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8730"/>
  <workbookPr/>
  <mc:AlternateContent xmlns:mc="http://schemas.openxmlformats.org/markup-compatibility/2006">
    <mc:Choice Requires="x15">
      <x15ac:absPath xmlns:x15ac="http://schemas.microsoft.com/office/spreadsheetml/2010/11/ac" url="C:\Users\webstmj\OneDrive - Star Tribune\education\openenrollbyrace\"/>
    </mc:Choice>
  </mc:AlternateContent>
  <xr:revisionPtr revIDLastSave="7" documentId="C034B33C346D63660972A7047EDD6353D7226D02" xr6:coauthVersionLast="25" xr6:coauthVersionMax="25" xr10:uidLastSave="{074FBCC7-D068-4B37-B7A6-B2BD0F520286}"/>
  <bookViews>
    <workbookView xWindow="0" yWindow="0" windowWidth="16125" windowHeight="8430" firstSheet="4" activeTab="4" xr2:uid="{00000000-000D-0000-FFFF-FFFF00000000}"/>
  </bookViews>
  <sheets>
    <sheet name="Sheet2" sheetId="4" r:id="rId1"/>
    <sheet name="Sheet3" sheetId="5" r:id="rId2"/>
    <sheet name="Sheet4" sheetId="6" r:id="rId3"/>
    <sheet name="Sheet8" sheetId="10" r:id="rId4"/>
    <sheet name="race_enroll_analysis_v2" sheetId="2" r:id="rId5"/>
    <sheet name="Sheet9" sheetId="11" r:id="rId6"/>
    <sheet name="Sheet7" sheetId="9" r:id="rId7"/>
    <sheet name="Sheet6" sheetId="8" r:id="rId8"/>
    <sheet name="Sheet5" sheetId="7" r:id="rId9"/>
    <sheet name="fix st paul" sheetId="3" r:id="rId10"/>
    <sheet name="Sheet1" sheetId="1" r:id="rId11"/>
  </sheets>
  <definedNames>
    <definedName name="_xlnm._FilterDatabase" localSheetId="4" hidden="1">race_enroll_analysis_v2!$A$1:$AQ$5781</definedName>
  </definedNames>
  <calcPr calcId="171027"/>
  <pivotCaches>
    <pivotCache cacheId="3" r:id="rId12"/>
    <pivotCache cacheId="4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" i="11" l="1"/>
  <c r="D6" i="11" s="1"/>
  <c r="D9" i="11" l="1"/>
  <c r="D8" i="11"/>
  <c r="D7" i="11"/>
  <c r="D5" i="11"/>
  <c r="G6" i="7"/>
  <c r="T16" i="10" l="1"/>
  <c r="T17" i="10"/>
  <c r="T18" i="10"/>
  <c r="T15" i="10"/>
  <c r="H12" i="9" l="1"/>
  <c r="H9" i="9"/>
  <c r="I9" i="9" s="1"/>
  <c r="AP4" i="9"/>
  <c r="AN4" i="9"/>
  <c r="H14" i="9" l="1"/>
  <c r="E47" i="5"/>
  <c r="G43" i="5"/>
  <c r="G44" i="5"/>
  <c r="G45" i="5"/>
  <c r="F47" i="5" s="1"/>
  <c r="G42" i="5"/>
  <c r="D47" i="5" l="1"/>
  <c r="B47" i="5"/>
  <c r="C47" i="5"/>
  <c r="B24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5" i="8"/>
  <c r="AQ679" i="2"/>
  <c r="AQ548" i="2"/>
  <c r="AQ533" i="2"/>
  <c r="AQ478" i="2"/>
  <c r="AQ474" i="2"/>
  <c r="AQ450" i="2"/>
  <c r="AQ373" i="2"/>
  <c r="AQ295" i="2"/>
  <c r="AQ276" i="2"/>
  <c r="AQ241" i="2"/>
  <c r="AQ206" i="2"/>
  <c r="AQ172" i="2"/>
  <c r="AQ150" i="2"/>
  <c r="AQ142" i="2"/>
  <c r="AQ120" i="2"/>
  <c r="AQ107" i="2"/>
  <c r="AQ91" i="2"/>
  <c r="AQ90" i="2"/>
  <c r="AP3643" i="2" l="1"/>
  <c r="AP3154" i="2"/>
  <c r="AP3243" i="2"/>
  <c r="AP3279" i="2"/>
  <c r="AP3617" i="2"/>
  <c r="AP3212" i="2"/>
  <c r="AP3933" i="2"/>
  <c r="AP3644" i="2"/>
  <c r="AP3213" i="2"/>
  <c r="AP3579" i="2"/>
  <c r="AP4144" i="2"/>
  <c r="AP3214" i="2"/>
  <c r="AP3411" i="2"/>
  <c r="AP3436" i="2"/>
  <c r="AP3305" i="2"/>
  <c r="AP2962" i="2"/>
  <c r="AP2868" i="2"/>
  <c r="AP3341" i="2"/>
  <c r="AP3469" i="2"/>
  <c r="AP3155" i="2"/>
  <c r="AP3215" i="2"/>
  <c r="AP2963" i="2"/>
  <c r="AP1662" i="2"/>
  <c r="AP3306" i="2"/>
  <c r="AP3156" i="2"/>
  <c r="AP3541" i="2"/>
  <c r="AP3971" i="2"/>
  <c r="AP783" i="2"/>
  <c r="AP1396" i="2"/>
  <c r="AP3683" i="2"/>
  <c r="AP3645" i="2"/>
  <c r="AP863" i="2"/>
  <c r="AP3157" i="2"/>
  <c r="AP3412" i="2"/>
  <c r="AP3899" i="2"/>
  <c r="AP2648" i="2"/>
  <c r="AP3580" i="2"/>
  <c r="AP3646" i="2"/>
  <c r="AP828" i="2"/>
  <c r="AP2759" i="2"/>
  <c r="AP3581" i="2"/>
  <c r="AP3050" i="2"/>
  <c r="AP849" i="2"/>
  <c r="AP2200" i="2"/>
  <c r="AP2066" i="2"/>
  <c r="AP4202" i="2"/>
  <c r="AP957" i="2"/>
  <c r="AP3684" i="2"/>
  <c r="AP2133" i="2"/>
  <c r="AP4287" i="2"/>
  <c r="AP3647" i="2"/>
  <c r="AP3437" i="2"/>
  <c r="AP2760" i="2"/>
  <c r="AP2553" i="2"/>
  <c r="AP878" i="2"/>
  <c r="AP933" i="2"/>
  <c r="AP890" i="2"/>
  <c r="AP2306" i="2"/>
  <c r="AP2761" i="2"/>
  <c r="AP895" i="2"/>
  <c r="AP920" i="2"/>
  <c r="AP1693" i="2"/>
  <c r="AP3900" i="2"/>
  <c r="AP855" i="2"/>
  <c r="AP1782" i="2"/>
  <c r="AP604" i="2"/>
  <c r="AP1765" i="2"/>
  <c r="AP3685" i="2"/>
  <c r="AP2992" i="2"/>
  <c r="AP3786" i="2"/>
  <c r="AP3648" i="2"/>
  <c r="AP2366" i="2"/>
  <c r="AP2912" i="2"/>
  <c r="AP2188" i="2"/>
  <c r="AP4988" i="2"/>
  <c r="AP3686" i="2"/>
  <c r="AP482" i="2"/>
  <c r="AP1836" i="2"/>
  <c r="AP978" i="2"/>
  <c r="AP2964" i="2"/>
  <c r="AP2385" i="2"/>
  <c r="AP2408" i="2"/>
  <c r="AP149" i="2"/>
  <c r="AP619" i="2"/>
  <c r="AP1019" i="2"/>
  <c r="AP1823" i="2"/>
  <c r="AP2492" i="2"/>
  <c r="AP2493" i="2"/>
  <c r="AP2494" i="2"/>
  <c r="AP1039" i="2"/>
  <c r="AP4470" i="2"/>
  <c r="AP3738" i="2"/>
  <c r="AP152" i="2"/>
  <c r="AP3216" i="2"/>
  <c r="AP505" i="2"/>
  <c r="AP2449" i="2"/>
  <c r="AP2157" i="2"/>
  <c r="AP979" i="2"/>
  <c r="AP3244" i="2"/>
  <c r="AP3687" i="2"/>
  <c r="AP3438" i="2"/>
  <c r="AP638" i="2"/>
  <c r="AP3855" i="2"/>
  <c r="AP3131" i="2"/>
  <c r="AP643" i="2"/>
  <c r="AP3280" i="2"/>
  <c r="AP3856" i="2"/>
  <c r="AP2201" i="2"/>
  <c r="AP2386" i="2"/>
  <c r="AP1101" i="2"/>
  <c r="AP3179" i="2"/>
  <c r="AP644" i="2"/>
  <c r="AP3857" i="2"/>
  <c r="AP3132" i="2"/>
  <c r="AP2965" i="2"/>
  <c r="AP3439" i="2"/>
  <c r="AP3901" i="2"/>
  <c r="AP2788" i="2"/>
  <c r="AP3542" i="2"/>
  <c r="AP3688" i="2"/>
  <c r="AP182" i="2"/>
  <c r="AP656" i="2"/>
  <c r="AP3307" i="2"/>
  <c r="AP3934" i="2"/>
  <c r="AP73" i="2"/>
  <c r="AP1962" i="2"/>
  <c r="AP549" i="2"/>
  <c r="AP2762" i="2"/>
  <c r="AP1598" i="2"/>
  <c r="AP69" i="2"/>
  <c r="AP3689" i="2"/>
  <c r="AP3690" i="2"/>
  <c r="AP4012" i="2"/>
  <c r="AP3470" i="2"/>
  <c r="AP882" i="2"/>
  <c r="AP652" i="2"/>
  <c r="AP4645" i="2"/>
  <c r="AP2428" i="2"/>
  <c r="AP929" i="2"/>
  <c r="AP191" i="2"/>
  <c r="AP2626" i="2"/>
  <c r="AP3858" i="2"/>
  <c r="AP3649" i="2"/>
  <c r="AP1923" i="2"/>
  <c r="AP942" i="2"/>
  <c r="AP2713" i="2"/>
  <c r="AP1935" i="2"/>
  <c r="AP1113" i="2"/>
  <c r="AP1043" i="2"/>
  <c r="AP202" i="2"/>
  <c r="AP1837" i="2"/>
  <c r="AP2594" i="2"/>
  <c r="AP531" i="2"/>
  <c r="AP63" i="2"/>
  <c r="AP1905" i="2"/>
  <c r="AP1187" i="2"/>
  <c r="AP1102" i="2"/>
  <c r="AP2627" i="2"/>
  <c r="AP1146" i="2"/>
  <c r="AP3511" i="2"/>
  <c r="AP921" i="2"/>
  <c r="AP3543" i="2"/>
  <c r="AP2763" i="2"/>
  <c r="AP624" i="2"/>
  <c r="AP922" i="2"/>
  <c r="AP4471" i="2"/>
  <c r="AP3618" i="2"/>
  <c r="AP1180" i="2"/>
  <c r="AP1735" i="2"/>
  <c r="AP3650" i="2"/>
  <c r="AP589" i="2"/>
  <c r="AP2038" i="2"/>
  <c r="AP561" i="2"/>
  <c r="AP3691" i="2"/>
  <c r="AP2938" i="2"/>
  <c r="AP958" i="2"/>
  <c r="AP220" i="2"/>
  <c r="AP667" i="2"/>
  <c r="AP695" i="2"/>
  <c r="AP1211" i="2"/>
  <c r="AP2795" i="2"/>
  <c r="AP998" i="2"/>
  <c r="AP678" i="2"/>
  <c r="AP2325" i="2"/>
  <c r="AP43" i="2"/>
  <c r="AP50" i="2"/>
  <c r="AP2288" i="2"/>
  <c r="AP719" i="2"/>
  <c r="AP1224" i="2"/>
  <c r="AP3091" i="2"/>
  <c r="AP2287" i="2"/>
  <c r="AP696" i="2"/>
  <c r="AP1777" i="2"/>
  <c r="AP642" i="2"/>
  <c r="AP682" i="2"/>
  <c r="AP672" i="2"/>
  <c r="AP2966" i="2"/>
  <c r="AP1158" i="2"/>
  <c r="AP1176" i="2"/>
  <c r="AP659" i="2"/>
  <c r="AP2887" i="2"/>
  <c r="AP1044" i="2"/>
  <c r="AP3822" i="2"/>
  <c r="AP40" i="2"/>
  <c r="AP1034" i="2"/>
  <c r="AP1087" i="2"/>
  <c r="AP1181" i="2"/>
  <c r="AP2124" i="2"/>
  <c r="AP755" i="2"/>
  <c r="AP4520" i="2"/>
  <c r="AP757" i="2"/>
  <c r="AP965" i="2"/>
  <c r="AP3619" i="2"/>
  <c r="AP946" i="2"/>
  <c r="AP746" i="2"/>
  <c r="AP1824" i="2"/>
  <c r="AP4096" i="2"/>
  <c r="AP951" i="2"/>
  <c r="AP25" i="2"/>
  <c r="AP637" i="2"/>
  <c r="AP674" i="2"/>
  <c r="AP3935" i="2"/>
  <c r="AP2409" i="2"/>
  <c r="AP698" i="2"/>
  <c r="AP668" i="2"/>
  <c r="AP1066" i="2"/>
  <c r="AP2554" i="2"/>
  <c r="AP2796" i="2"/>
  <c r="AP2512" i="2"/>
  <c r="AP2628" i="2"/>
  <c r="AP720" i="2"/>
  <c r="AP1114" i="2"/>
  <c r="AP723" i="2"/>
  <c r="AP3972" i="2"/>
  <c r="AP3859" i="2"/>
  <c r="AP38" i="2"/>
  <c r="AP689" i="2"/>
  <c r="AP2939" i="2"/>
  <c r="AP974" i="2"/>
  <c r="AP1630" i="2"/>
  <c r="AP3860" i="2"/>
  <c r="AP1963" i="2"/>
  <c r="AP1293" i="2"/>
  <c r="AP2940" i="2"/>
  <c r="AP704" i="2"/>
  <c r="AP1936" i="2"/>
  <c r="AP712" i="2"/>
  <c r="AP4646" i="2"/>
  <c r="AP35" i="2"/>
  <c r="AP1736" i="2"/>
  <c r="AP5421" i="2"/>
  <c r="AP800" i="2"/>
  <c r="AP1212" i="2"/>
  <c r="AP1964" i="2"/>
  <c r="AP1159" i="2"/>
  <c r="AP2367" i="2"/>
  <c r="AP3092" i="2"/>
  <c r="AP4728" i="2"/>
  <c r="AP4683" i="2"/>
  <c r="AP254" i="2"/>
  <c r="AP1663" i="2"/>
  <c r="AP368" i="2"/>
  <c r="AP3217" i="2"/>
  <c r="AP3973" i="2"/>
  <c r="AP1091" i="2"/>
  <c r="AP1354" i="2"/>
  <c r="AP2764" i="2"/>
  <c r="AP4521" i="2"/>
  <c r="AP959" i="2"/>
  <c r="AP372" i="2"/>
  <c r="AP693" i="2"/>
  <c r="AP1778" i="2"/>
  <c r="AP3739" i="2"/>
  <c r="AP2649" i="2"/>
  <c r="AP832" i="2"/>
  <c r="AP27" i="2"/>
  <c r="AP370" i="2"/>
  <c r="AP1137" i="2"/>
  <c r="AP1854" i="2"/>
  <c r="AP1160" i="2"/>
  <c r="AP1709" i="2"/>
  <c r="AP3471" i="2"/>
  <c r="AP1673" i="2"/>
  <c r="AP1924" i="2"/>
  <c r="AP810" i="2"/>
  <c r="AP33" i="2"/>
  <c r="AP1664" i="2"/>
  <c r="AP3936" i="2"/>
  <c r="AP3937" i="2"/>
  <c r="AP1846" i="2"/>
  <c r="AP1737" i="2"/>
  <c r="AP3245" i="2"/>
  <c r="AP2513" i="2"/>
  <c r="AP3582" i="2"/>
  <c r="AP986" i="2"/>
  <c r="AP106" i="2"/>
  <c r="AP2680" i="2"/>
  <c r="AP3938" i="2"/>
  <c r="AP790" i="2"/>
  <c r="AP3093" i="2"/>
  <c r="AP4684" i="2"/>
  <c r="AP3740" i="2"/>
  <c r="AP2450" i="2"/>
  <c r="AP798" i="2"/>
  <c r="AP67" i="2"/>
  <c r="AP1006" i="2"/>
  <c r="AP97" i="2"/>
  <c r="AP3158" i="2"/>
  <c r="AP2343" i="2"/>
  <c r="AP4685" i="2"/>
  <c r="AP3902" i="2"/>
  <c r="AP1993" i="2"/>
  <c r="AP1925" i="2"/>
  <c r="AP1532" i="2"/>
  <c r="AP725" i="2"/>
  <c r="AP3018" i="2"/>
  <c r="AP1418" i="2"/>
  <c r="AP1965" i="2"/>
  <c r="AP1401" i="2"/>
  <c r="AP31" i="2"/>
  <c r="AP4013" i="2"/>
  <c r="AP30" i="2"/>
  <c r="AP1650" i="2"/>
  <c r="AP3823" i="2"/>
  <c r="AP914" i="2"/>
  <c r="AP4341" i="2"/>
  <c r="AP1945" i="2"/>
  <c r="AP2095" i="2"/>
  <c r="AP1197" i="2"/>
  <c r="AP2429" i="2"/>
  <c r="AP1323" i="2"/>
  <c r="AP1045" i="2"/>
  <c r="AP2514" i="2"/>
  <c r="AP4145" i="2"/>
  <c r="AP2993" i="2"/>
  <c r="AP1783" i="2"/>
  <c r="AP4686" i="2"/>
  <c r="AP2451" i="2"/>
  <c r="AP2067" i="2"/>
  <c r="AP1738" i="2"/>
  <c r="AP803" i="2"/>
  <c r="AP1074" i="2"/>
  <c r="AP2253" i="2"/>
  <c r="AP1454" i="2"/>
  <c r="AP2452" i="2"/>
  <c r="AP3019" i="2"/>
  <c r="AP1235" i="2"/>
  <c r="AP4203" i="2"/>
  <c r="AP1355" i="2"/>
  <c r="AP5036" i="2"/>
  <c r="AP846" i="2"/>
  <c r="AP3094" i="2"/>
  <c r="AP774" i="2"/>
  <c r="AP815" i="2"/>
  <c r="AP1213" i="2"/>
  <c r="AP1075" i="2"/>
  <c r="AP414" i="2"/>
  <c r="AP2215" i="2"/>
  <c r="AP4472" i="2"/>
  <c r="AP2515" i="2"/>
  <c r="AP1779" i="2"/>
  <c r="AP758" i="2"/>
  <c r="AP4941" i="2"/>
  <c r="AP2068" i="2"/>
  <c r="AP1363" i="2"/>
  <c r="AP1115" i="2"/>
  <c r="AP3053" i="2"/>
  <c r="AP1277" i="2"/>
  <c r="AP2650" i="2"/>
  <c r="AP1046" i="2"/>
  <c r="AP4390" i="2"/>
  <c r="AP3133" i="2"/>
  <c r="AP1151" i="2"/>
  <c r="AP1937" i="2"/>
  <c r="AP4288" i="2"/>
  <c r="AP32" i="2"/>
  <c r="AP3384" i="2"/>
  <c r="AP647" i="2"/>
  <c r="AP1377" i="2"/>
  <c r="AP2077" i="2"/>
  <c r="AP3824" i="2"/>
  <c r="AP2344" i="2"/>
  <c r="AP1371" i="2"/>
  <c r="AP1619" i="2"/>
  <c r="AP1083" i="2"/>
  <c r="AP1448" i="2"/>
  <c r="AP4342" i="2"/>
  <c r="AP1103" i="2"/>
  <c r="AP1347" i="2"/>
  <c r="AP4843" i="2"/>
  <c r="AP389" i="2"/>
  <c r="AP4289" i="2"/>
  <c r="AP4097" i="2"/>
  <c r="AP104" i="2"/>
  <c r="AP547" i="2"/>
  <c r="AP3741" i="2"/>
  <c r="AP1436" i="2"/>
  <c r="AP3939" i="2"/>
  <c r="AP4146" i="2"/>
  <c r="AP1260" i="2"/>
  <c r="AP1838" i="2"/>
  <c r="AP4014" i="2"/>
  <c r="AP1284" i="2"/>
  <c r="AP1419" i="2"/>
  <c r="AP4687" i="2"/>
  <c r="AP3159" i="2"/>
  <c r="AP446" i="2"/>
  <c r="AP1388" i="2"/>
  <c r="AP397" i="2"/>
  <c r="AP1261" i="2"/>
  <c r="AP2846" i="2"/>
  <c r="AP2134" i="2"/>
  <c r="AP4147" i="2"/>
  <c r="AP1324" i="2"/>
  <c r="AP3787" i="2"/>
  <c r="AP1533" i="2"/>
  <c r="AP2847" i="2"/>
  <c r="AP4391" i="2"/>
  <c r="AP3246" i="2"/>
  <c r="AP1868" i="2"/>
  <c r="AP850" i="2"/>
  <c r="AP1278" i="2"/>
  <c r="AP2345" i="2"/>
  <c r="AP823" i="2"/>
  <c r="AP1906" i="2"/>
  <c r="AP829" i="2"/>
  <c r="AP2346" i="2"/>
  <c r="AP2307" i="2"/>
  <c r="AP428" i="2"/>
  <c r="AP568" i="2"/>
  <c r="AP1430" i="2"/>
  <c r="AP2555" i="2"/>
  <c r="AP804" i="2"/>
  <c r="AP4844" i="2"/>
  <c r="AP1104" i="2"/>
  <c r="AP1298" i="2"/>
  <c r="AP2234" i="2"/>
  <c r="AP1938" i="2"/>
  <c r="AP1325" i="2"/>
  <c r="AP1294" i="2"/>
  <c r="AP1402" i="2"/>
  <c r="AP75" i="2"/>
  <c r="AP439" i="2"/>
  <c r="AP1431" i="2"/>
  <c r="AP118" i="2"/>
  <c r="AP457" i="2"/>
  <c r="AP2125" i="2"/>
  <c r="AP571" i="2"/>
  <c r="AP2210" i="2"/>
  <c r="AP683" i="2"/>
  <c r="AP1479" i="2"/>
  <c r="AP1766" i="2"/>
  <c r="AP1468" i="2"/>
  <c r="AP1907" i="2"/>
  <c r="AP454" i="2"/>
  <c r="AP2267" i="2"/>
  <c r="AP871" i="2"/>
  <c r="AP3940" i="2"/>
  <c r="AP4290" i="2"/>
  <c r="AP1409" i="2"/>
  <c r="AP572" i="2"/>
  <c r="AP1378" i="2"/>
  <c r="AP189" i="2"/>
  <c r="AP1312" i="2"/>
  <c r="AP1571" i="2"/>
  <c r="AP2797" i="2"/>
  <c r="AP739" i="2"/>
  <c r="AP1525" i="2"/>
  <c r="AP1514" i="2"/>
  <c r="AP1279" i="2"/>
  <c r="AP811" i="2"/>
  <c r="AP1795" i="2"/>
  <c r="AP4015" i="2"/>
  <c r="AP576" i="2"/>
  <c r="AP1869" i="2"/>
  <c r="AP475" i="2"/>
  <c r="AP1796" i="2"/>
  <c r="AP1797" i="2"/>
  <c r="AP417" i="2"/>
  <c r="AP1509" i="2"/>
  <c r="AP1480" i="2"/>
  <c r="AP1576" i="2"/>
  <c r="AP34" i="2"/>
  <c r="AP1437" i="2"/>
  <c r="AP1939" i="2"/>
  <c r="AP123" i="2"/>
  <c r="AP2967" i="2"/>
  <c r="AP2368" i="2"/>
  <c r="AP872" i="2"/>
  <c r="AP923" i="2"/>
  <c r="AP939" i="2"/>
  <c r="AP902" i="2"/>
  <c r="AP403" i="2"/>
  <c r="AP2235" i="2"/>
  <c r="AP410" i="2"/>
  <c r="AP4098" i="2"/>
  <c r="AP3941" i="2"/>
  <c r="AP1946" i="2"/>
  <c r="AP2112" i="2"/>
  <c r="AP2888" i="2"/>
  <c r="AP1534" i="2"/>
  <c r="AP1067" i="2"/>
  <c r="AP1455" i="2"/>
  <c r="AP1526" i="2"/>
  <c r="AP3903" i="2"/>
  <c r="AP4942" i="2"/>
  <c r="AP2715" i="2"/>
  <c r="AP1926" i="2"/>
  <c r="AP2387" i="2"/>
  <c r="AP3440" i="2"/>
  <c r="AP583" i="2"/>
  <c r="AP1252" i="2"/>
  <c r="AP1767" i="2"/>
  <c r="AP1161" i="2"/>
  <c r="AP4943" i="2"/>
  <c r="AP4944" i="2"/>
  <c r="AP1739" i="2"/>
  <c r="AP707" i="2"/>
  <c r="AP2798" i="2"/>
  <c r="AP2410" i="2"/>
  <c r="AP1420" i="2"/>
  <c r="AP3788" i="2"/>
  <c r="AP1552" i="2"/>
  <c r="AP924" i="2"/>
  <c r="AP45" i="2"/>
  <c r="AP1611" i="2"/>
  <c r="AP433" i="2"/>
  <c r="AP1403" i="2"/>
  <c r="AP4099" i="2"/>
  <c r="AP915" i="2"/>
  <c r="AP1557" i="2"/>
  <c r="AP466" i="2"/>
  <c r="AP596" i="2"/>
  <c r="AP4392" i="2"/>
  <c r="AP44" i="2"/>
  <c r="AP3247" i="2"/>
  <c r="AP1542" i="2"/>
  <c r="AP1631" i="2"/>
  <c r="AP1463" i="2"/>
  <c r="AP200" i="2"/>
  <c r="AP424" i="2"/>
  <c r="AP3692" i="2"/>
  <c r="AP1203" i="2"/>
  <c r="AP2113" i="2"/>
  <c r="AP1449" i="2"/>
  <c r="AP883" i="2"/>
  <c r="AP4343" i="2"/>
  <c r="AP1784" i="2"/>
  <c r="AP129" i="2"/>
  <c r="AP952" i="2"/>
  <c r="AP1490" i="2"/>
  <c r="AP4789" i="2"/>
  <c r="AP726" i="2"/>
  <c r="AP1785" i="2"/>
  <c r="AP3160" i="2"/>
  <c r="AP111" i="2"/>
  <c r="AP79" i="2"/>
  <c r="AP1847" i="2"/>
  <c r="AP2629" i="2"/>
  <c r="AP891" i="2"/>
  <c r="AP793" i="2"/>
  <c r="AP3693" i="2"/>
  <c r="AP1527" i="2"/>
  <c r="AP4688" i="2"/>
  <c r="AP1620" i="2"/>
  <c r="AP1182" i="2"/>
  <c r="AP1870" i="2"/>
  <c r="AP4522" i="2"/>
  <c r="AP4393" i="2"/>
  <c r="AP634" i="2"/>
  <c r="AP759" i="2"/>
  <c r="AP1558" i="2"/>
  <c r="AP1966" i="2"/>
  <c r="AP479" i="2"/>
  <c r="AP1204" i="2"/>
  <c r="AP1612" i="2"/>
  <c r="AP2651" i="2"/>
  <c r="AP727" i="2"/>
  <c r="AP1138" i="2"/>
  <c r="AP873" i="2"/>
  <c r="AP1577" i="2"/>
  <c r="AP621" i="2"/>
  <c r="AP4729" i="2"/>
  <c r="AP1535" i="2"/>
  <c r="AP1481" i="2"/>
  <c r="AP29" i="2"/>
  <c r="AP1379" i="2"/>
  <c r="AP1578" i="2"/>
  <c r="AP907" i="2"/>
  <c r="AP2007" i="2"/>
  <c r="AP4016" i="2"/>
  <c r="AP1665" i="2"/>
  <c r="AP1397" i="2"/>
  <c r="AP4344" i="2"/>
  <c r="AP1740" i="2"/>
  <c r="AP5188" i="2"/>
  <c r="AP864" i="2"/>
  <c r="AP1372" i="2"/>
  <c r="AP2289" i="2"/>
  <c r="AP4730" i="2"/>
  <c r="AP1579" i="2"/>
  <c r="AP2308" i="2"/>
  <c r="AP1528" i="2"/>
  <c r="AP133" i="2"/>
  <c r="AP856" i="2"/>
  <c r="AP1304" i="2"/>
  <c r="AP779" i="2"/>
  <c r="AP626" i="2"/>
  <c r="AP3861" i="2"/>
  <c r="AP1305" i="2"/>
  <c r="AP1225" i="2"/>
  <c r="AP1410" i="2"/>
  <c r="AP2681" i="2"/>
  <c r="AP3342" i="2"/>
  <c r="AP47" i="2"/>
  <c r="AP887" i="2"/>
  <c r="AP211" i="2"/>
  <c r="AP4394" i="2"/>
  <c r="AP2078" i="2"/>
  <c r="AP874" i="2"/>
  <c r="AP2114" i="2"/>
  <c r="AP3343" i="2"/>
  <c r="AP2347" i="2"/>
  <c r="AP1908" i="2"/>
  <c r="AP3472" i="2"/>
  <c r="AP1825" i="2"/>
  <c r="AP2254" i="2"/>
  <c r="AP3180" i="2"/>
  <c r="AP2388" i="2"/>
  <c r="AP4473" i="2"/>
  <c r="AP83" i="2"/>
  <c r="AP987" i="2"/>
  <c r="AP2369" i="2"/>
  <c r="AP349" i="2"/>
  <c r="AP4989" i="2"/>
  <c r="AP737" i="2"/>
  <c r="AP1030" i="2"/>
  <c r="AP121" i="2"/>
  <c r="AP1389" i="2"/>
  <c r="AP36" i="2"/>
  <c r="AP935" i="2"/>
  <c r="AP934" i="2"/>
  <c r="AP896" i="2"/>
  <c r="AP1068" i="2"/>
  <c r="AP2495" i="2"/>
  <c r="AP1826" i="2"/>
  <c r="AP1543" i="2"/>
  <c r="AP879" i="2"/>
  <c r="AP3218" i="2"/>
  <c r="AP224" i="2"/>
  <c r="AP2682" i="2"/>
  <c r="AP71" i="2"/>
  <c r="AP2652" i="2"/>
  <c r="AP892" i="2"/>
  <c r="AP3974" i="2"/>
  <c r="AP2765" i="2"/>
  <c r="AP1364" i="2"/>
  <c r="AP1214" i="2"/>
  <c r="AP4647" i="2"/>
  <c r="AP4607" i="2"/>
  <c r="AP2326" i="2"/>
  <c r="AP1348" i="2"/>
  <c r="AP262" i="2"/>
  <c r="AP1710" i="2"/>
  <c r="AP1365" i="2"/>
  <c r="AP1246" i="2"/>
  <c r="AP2202" i="2"/>
  <c r="AP2430" i="2"/>
  <c r="AP1559" i="2"/>
  <c r="AP612" i="2"/>
  <c r="AP812" i="2"/>
  <c r="AP2598" i="2"/>
  <c r="AP2327" i="2"/>
  <c r="AP5243" i="2"/>
  <c r="AP1031" i="2"/>
  <c r="AP953" i="2"/>
  <c r="AP218" i="2"/>
  <c r="AP2570" i="2"/>
  <c r="AP1621" i="2"/>
  <c r="AP4017" i="2"/>
  <c r="AP824" i="2"/>
  <c r="AP2496" i="2"/>
  <c r="AP2290" i="2"/>
  <c r="AP1967" i="2"/>
  <c r="AP3219" i="2"/>
  <c r="AP1285" i="2"/>
  <c r="AP477" i="2"/>
  <c r="AP4204" i="2"/>
  <c r="AP1893" i="2"/>
  <c r="AP4018" i="2"/>
  <c r="AP1580" i="2"/>
  <c r="AP1135" i="2"/>
  <c r="AP3344" i="2"/>
  <c r="AP1674" i="2"/>
  <c r="AP1333" i="2"/>
  <c r="AP2135" i="2"/>
  <c r="AP4523" i="2"/>
  <c r="AP641" i="2"/>
  <c r="AP4575" i="2"/>
  <c r="AP2389" i="2"/>
  <c r="AP2096" i="2"/>
  <c r="AP76" i="2"/>
  <c r="AP3544" i="2"/>
  <c r="AP471" i="2"/>
  <c r="AP2968" i="2"/>
  <c r="AP2599" i="2"/>
  <c r="AP1622" i="2"/>
  <c r="AP713" i="2"/>
  <c r="AP4291" i="2"/>
  <c r="AP3473" i="2"/>
  <c r="AP4395" i="2"/>
  <c r="AP2994" i="2"/>
  <c r="AP3181" i="2"/>
  <c r="AP2869" i="2"/>
  <c r="AP2203" i="2"/>
  <c r="AP1994" i="2"/>
  <c r="AP992" i="2"/>
  <c r="AP3134" i="2"/>
  <c r="AP2039" i="2"/>
  <c r="AP1741" i="2"/>
  <c r="AP85" i="2"/>
  <c r="AP3345" i="2"/>
  <c r="AP4205" i="2"/>
  <c r="AP4243" i="2"/>
  <c r="AP2079" i="2"/>
  <c r="AP898" i="2"/>
  <c r="AP764" i="2"/>
  <c r="AP130" i="2"/>
  <c r="AP3385" i="2"/>
  <c r="AP2630" i="2"/>
  <c r="AP903" i="2"/>
  <c r="AP1995" i="2"/>
  <c r="AP1326" i="2"/>
  <c r="AP2969" i="2"/>
  <c r="AP966" i="2"/>
  <c r="AP2571" i="2"/>
  <c r="AP37" i="2"/>
  <c r="AP2600" i="2"/>
  <c r="AP1306" i="2"/>
  <c r="AP2268" i="2"/>
  <c r="AP487" i="2"/>
  <c r="AP649" i="2"/>
  <c r="AP84" i="2"/>
  <c r="AP851" i="2"/>
  <c r="AP2158" i="2"/>
  <c r="AP2080" i="2"/>
  <c r="AP2204" i="2"/>
  <c r="AP2236" i="2"/>
  <c r="AP5599" i="2"/>
  <c r="AP4845" i="2"/>
  <c r="AP4425" i="2"/>
  <c r="AP777" i="2"/>
  <c r="AP780" i="2"/>
  <c r="AP2370" i="2"/>
  <c r="AP908" i="2"/>
  <c r="AP2889" i="2"/>
  <c r="AP4244" i="2"/>
  <c r="AP74" i="2"/>
  <c r="AP1599" i="2"/>
  <c r="AP1084" i="2"/>
  <c r="AP4576" i="2"/>
  <c r="AP1827" i="2"/>
  <c r="AP2189" i="2"/>
  <c r="AP1808" i="2"/>
  <c r="AP1503" i="2"/>
  <c r="AP4100" i="2"/>
  <c r="AP3054" i="2"/>
  <c r="AP679" i="2"/>
  <c r="AP2040" i="2"/>
  <c r="AP1469" i="2"/>
  <c r="AP1035" i="2"/>
  <c r="AP548" i="2"/>
  <c r="AP3281" i="2"/>
  <c r="AP833" i="2"/>
  <c r="AP2069" i="2"/>
  <c r="AP238" i="2"/>
  <c r="AP1177" i="2"/>
  <c r="AP943" i="2"/>
  <c r="AP1694" i="2"/>
  <c r="AP246" i="2"/>
  <c r="AP1373" i="2"/>
  <c r="AP4524" i="2"/>
  <c r="AP4990" i="2"/>
  <c r="AP228" i="2"/>
  <c r="AP2136" i="2"/>
  <c r="AP2970" i="2"/>
  <c r="AP226" i="2"/>
  <c r="AP1996" i="2"/>
  <c r="AP2453" i="2"/>
  <c r="AP2478" i="2"/>
  <c r="AP930" i="2"/>
  <c r="AP2237" i="2"/>
  <c r="AP2533" i="2"/>
  <c r="AP3161" i="2"/>
  <c r="AP3346" i="2"/>
  <c r="AP1215" i="2"/>
  <c r="AP3095" i="2"/>
  <c r="AP807" i="2"/>
  <c r="AP687" i="2"/>
  <c r="AP708" i="2"/>
  <c r="AP1927" i="2"/>
  <c r="AP5037" i="2"/>
  <c r="AP2216" i="2"/>
  <c r="AP509" i="2"/>
  <c r="AP2431" i="2"/>
  <c r="AP1880" i="2"/>
  <c r="AP3694" i="2"/>
  <c r="AP2479" i="2"/>
  <c r="AP2971" i="2"/>
  <c r="AP3386" i="2"/>
  <c r="AP1978" i="2"/>
  <c r="AP1047" i="2"/>
  <c r="AP778" i="2"/>
  <c r="AP2972" i="2"/>
  <c r="AP519" i="2"/>
  <c r="AP4689" i="2"/>
  <c r="AP1510" i="2"/>
  <c r="AP1798" i="2"/>
  <c r="AP2766" i="2"/>
  <c r="AP54" i="2"/>
  <c r="AP3441" i="2"/>
  <c r="AP1342" i="2"/>
  <c r="AP709" i="2"/>
  <c r="AP2601" i="2"/>
  <c r="AP1060" i="2"/>
  <c r="AP1136" i="2"/>
  <c r="AP3474" i="2"/>
  <c r="AP251" i="2"/>
  <c r="AP5536" i="2"/>
  <c r="AP768" i="2"/>
  <c r="AP3162" i="2"/>
  <c r="AP3020" i="2"/>
  <c r="AP94" i="2"/>
  <c r="AP999" i="2"/>
  <c r="AP4525" i="2"/>
  <c r="AP141" i="2"/>
  <c r="AP4426" i="2"/>
  <c r="AP925" i="2"/>
  <c r="AP4648" i="2"/>
  <c r="AP3620" i="2"/>
  <c r="AP3182" i="2"/>
  <c r="AP791" i="2"/>
  <c r="AP1048" i="2"/>
  <c r="AP1094" i="2"/>
  <c r="AP93" i="2"/>
  <c r="AP3545" i="2"/>
  <c r="AP528" i="2"/>
  <c r="AP1411" i="2"/>
  <c r="AP1307" i="2"/>
  <c r="AP256" i="2"/>
  <c r="AP5600" i="2"/>
  <c r="AP2516" i="2"/>
  <c r="AP4245" i="2"/>
  <c r="AP3904" i="2"/>
  <c r="AP3825" i="2"/>
  <c r="AP1711" i="2"/>
  <c r="AP2309" i="2"/>
  <c r="AP28" i="2"/>
  <c r="AP77" i="2"/>
  <c r="AP444" i="2"/>
  <c r="AP257" i="2"/>
  <c r="AP675" i="2"/>
  <c r="AP2995" i="2"/>
  <c r="AP3308" i="2"/>
  <c r="AP3021" i="2"/>
  <c r="AP1871" i="2"/>
  <c r="AP1421" i="2"/>
  <c r="AP3347" i="2"/>
  <c r="AP3742" i="2"/>
  <c r="AP3183" i="2"/>
  <c r="AP2534" i="2"/>
  <c r="AP1088" i="2"/>
  <c r="AP4292" i="2"/>
  <c r="AP1349" i="2"/>
  <c r="AP1881" i="2"/>
  <c r="AP5244" i="2"/>
  <c r="AP1118" i="2"/>
  <c r="AP2172" i="2"/>
  <c r="AP3055" i="2"/>
  <c r="AP794" i="2"/>
  <c r="AP1997" i="2"/>
  <c r="AP1105" i="2"/>
  <c r="AP1859" i="2"/>
  <c r="AP56" i="2"/>
  <c r="AP247" i="2"/>
  <c r="AP2799" i="2"/>
  <c r="AP2973" i="2"/>
  <c r="AP1231" i="2"/>
  <c r="AP1000" i="2"/>
  <c r="AP267" i="2"/>
  <c r="AP166" i="2"/>
  <c r="AP5245" i="2"/>
  <c r="AP3905" i="2"/>
  <c r="AP1390" i="2"/>
  <c r="AP4690" i="2"/>
  <c r="AP1049" i="2"/>
  <c r="AP3184" i="2"/>
  <c r="AP98" i="2"/>
  <c r="AP2310" i="2"/>
  <c r="AP1366" i="2"/>
  <c r="AP3826" i="2"/>
  <c r="AP4246" i="2"/>
  <c r="AP258" i="2"/>
  <c r="AP5294" i="2"/>
  <c r="AP534" i="2"/>
  <c r="AP4293" i="2"/>
  <c r="AP738" i="2"/>
  <c r="AP2097" i="2"/>
  <c r="AP4396" i="2"/>
  <c r="AP3309" i="2"/>
  <c r="AP2683" i="2"/>
  <c r="AP39" i="2"/>
  <c r="AP144" i="2"/>
  <c r="AP3475" i="2"/>
  <c r="AP2081" i="2"/>
  <c r="AP1438" i="2"/>
  <c r="AP2480" i="2"/>
  <c r="AP1123" i="2"/>
  <c r="AP332" i="2"/>
  <c r="AP4790" i="2"/>
  <c r="AP2008" i="2"/>
  <c r="AP80" i="2"/>
  <c r="AP4608" i="2"/>
  <c r="AP4427" i="2"/>
  <c r="AP3906" i="2"/>
  <c r="AP2497" i="2"/>
  <c r="AP3695" i="2"/>
  <c r="AP3413" i="2"/>
  <c r="AP4791" i="2"/>
  <c r="AP82" i="2"/>
  <c r="AP1623" i="2"/>
  <c r="AP2050" i="2"/>
  <c r="AP1482" i="2"/>
  <c r="AP1367" i="2"/>
  <c r="AP1164" i="2"/>
  <c r="AP1894" i="2"/>
  <c r="AP2848" i="2"/>
  <c r="AP1909" i="2"/>
  <c r="AP2535" i="2"/>
  <c r="AP3414" i="2"/>
  <c r="AP792" i="2"/>
  <c r="AP4206" i="2"/>
  <c r="AP1116" i="2"/>
  <c r="AP4731" i="2"/>
  <c r="AP271" i="2"/>
  <c r="AP337" i="2"/>
  <c r="AP3696" i="2"/>
  <c r="AP1092" i="2"/>
  <c r="AP343" i="2"/>
  <c r="AP259" i="2"/>
  <c r="AP830" i="2"/>
  <c r="AP1712" i="2"/>
  <c r="AP3975" i="2"/>
  <c r="AP4846" i="2"/>
  <c r="AP3096" i="2"/>
  <c r="AP801" i="2"/>
  <c r="AP2631" i="2"/>
  <c r="AP980" i="2"/>
  <c r="AP813" i="2"/>
  <c r="AP3789" i="2"/>
  <c r="AP3220" i="2"/>
  <c r="AP1432" i="2"/>
  <c r="AP2741" i="2"/>
  <c r="AP100" i="2"/>
  <c r="AP2454" i="2"/>
  <c r="AP805" i="2"/>
  <c r="AP376" i="2"/>
  <c r="AP2915" i="2"/>
  <c r="AP705" i="2"/>
  <c r="AP3546" i="2"/>
  <c r="AP1188" i="2"/>
  <c r="AP2390" i="2"/>
  <c r="AP1106" i="2"/>
  <c r="AP808" i="2"/>
  <c r="AP356" i="2"/>
  <c r="AP346" i="2"/>
  <c r="AP283" i="2"/>
  <c r="AP747" i="2"/>
  <c r="AP1131" i="2"/>
  <c r="AP58" i="2"/>
  <c r="AP1085" i="2"/>
  <c r="AP1721" i="2"/>
  <c r="AP741" i="2"/>
  <c r="AP117" i="2"/>
  <c r="AP2082" i="2"/>
  <c r="AP1839" i="2"/>
  <c r="AP285" i="2"/>
  <c r="AP1374" i="2"/>
  <c r="AP577" i="2"/>
  <c r="AP305" i="2"/>
  <c r="AP831" i="2"/>
  <c r="AP4945" i="2"/>
  <c r="AP350" i="2"/>
  <c r="AP1504" i="2"/>
  <c r="AP1189" i="2"/>
  <c r="AP3248" i="2"/>
  <c r="AP1947" i="2"/>
  <c r="AP1872" i="2"/>
  <c r="AP1998" i="2"/>
  <c r="AP2051" i="2"/>
  <c r="AP4055" i="2"/>
  <c r="AP558" i="2"/>
  <c r="AP578" i="2"/>
  <c r="AP1107" i="2"/>
  <c r="AP3249" i="2"/>
  <c r="AP3697" i="2"/>
  <c r="AP2159" i="2"/>
  <c r="AP1183" i="2"/>
  <c r="AP3097" i="2"/>
  <c r="AP730" i="2"/>
  <c r="AP119" i="2"/>
  <c r="AP4101" i="2"/>
  <c r="AP2190" i="2"/>
  <c r="AP1108" i="2"/>
  <c r="AP1456" i="2"/>
  <c r="AP1450" i="2"/>
  <c r="AP1713" i="2"/>
  <c r="AP4691" i="2"/>
  <c r="AP4847" i="2"/>
  <c r="AP3512" i="2"/>
  <c r="AP868" i="2"/>
  <c r="AP2070" i="2"/>
  <c r="AP2137" i="2"/>
  <c r="AP1470" i="2"/>
  <c r="AP2767" i="2"/>
  <c r="AP533" i="2"/>
  <c r="AP840" i="2"/>
  <c r="AP3513" i="2"/>
  <c r="AP1529" i="2"/>
  <c r="AP847" i="2"/>
  <c r="AP2371" i="2"/>
  <c r="AP852" i="2"/>
  <c r="AP4889" i="2"/>
  <c r="AP96" i="2"/>
  <c r="AP5089" i="2"/>
  <c r="AP1910" i="2"/>
  <c r="AP2238" i="2"/>
  <c r="AP3348" i="2"/>
  <c r="AP1822" i="2"/>
  <c r="AP2556" i="2"/>
  <c r="AP3185" i="2"/>
  <c r="AP2071" i="2"/>
  <c r="AP3250" i="2"/>
  <c r="AP4609" i="2"/>
  <c r="AP2217" i="2"/>
  <c r="AP124" i="2"/>
  <c r="AP1205" i="2"/>
  <c r="AP2768" i="2"/>
  <c r="AP3186" i="2"/>
  <c r="AP315" i="2"/>
  <c r="AP816" i="2"/>
  <c r="AP2391" i="2"/>
  <c r="AP292" i="2"/>
  <c r="AP3976" i="2"/>
  <c r="AP181" i="2"/>
  <c r="AP103" i="2"/>
  <c r="AP316" i="2"/>
  <c r="AP5629" i="2"/>
  <c r="AP2800" i="2"/>
  <c r="AP4294" i="2"/>
  <c r="AP3514" i="2"/>
  <c r="AP3621" i="2"/>
  <c r="AP233" i="2"/>
  <c r="AP2218" i="2"/>
  <c r="AP1515" i="2"/>
  <c r="AP756" i="2"/>
  <c r="AP605" i="2"/>
  <c r="AP1080" i="2"/>
  <c r="AP1768" i="2"/>
  <c r="AP1483" i="2"/>
  <c r="AP1190" i="2"/>
  <c r="AP1560" i="2"/>
  <c r="AP1911" i="2"/>
  <c r="AP3056" i="2"/>
  <c r="AP4295" i="2"/>
  <c r="AP4296" i="2"/>
  <c r="AP3583" i="2"/>
  <c r="AP1895" i="2"/>
  <c r="AP1471" i="2"/>
  <c r="AP2041" i="2"/>
  <c r="AP87" i="2"/>
  <c r="AP1457" i="2"/>
  <c r="AP125" i="2"/>
  <c r="AP1484" i="2"/>
  <c r="AP3622" i="2"/>
  <c r="AP401" i="2"/>
  <c r="AP2432" i="2"/>
  <c r="AP3651" i="2"/>
  <c r="AP2311" i="2"/>
  <c r="AP3790" i="2"/>
  <c r="AP569" i="2"/>
  <c r="AP1752" i="2"/>
  <c r="AP722" i="2"/>
  <c r="AP1433" i="2"/>
  <c r="AP1178" i="2"/>
  <c r="AP2023" i="2"/>
  <c r="AP5472" i="2"/>
  <c r="AP853" i="2"/>
  <c r="AP2667" i="2"/>
  <c r="AP88" i="2"/>
  <c r="AP361" i="2"/>
  <c r="AP2126" i="2"/>
  <c r="AP1391" i="2"/>
  <c r="AP1799" i="2"/>
  <c r="AP1226" i="2"/>
  <c r="AP1855" i="2"/>
  <c r="AP126" i="2"/>
  <c r="AP236" i="2"/>
  <c r="AP328" i="2"/>
  <c r="AP3862" i="2"/>
  <c r="AP1168" i="2"/>
  <c r="AP909" i="2"/>
  <c r="AP2742" i="2"/>
  <c r="AP4102" i="2"/>
  <c r="AP3476" i="2"/>
  <c r="AP3977" i="2"/>
  <c r="AP760" i="2"/>
  <c r="AP2716" i="2"/>
  <c r="AP4991" i="2"/>
  <c r="AP1511" i="2"/>
  <c r="AP904" i="2"/>
  <c r="AP1458" i="2"/>
  <c r="AP3827" i="2"/>
  <c r="AP92" i="2"/>
  <c r="AP728" i="2"/>
  <c r="AP1485" i="2"/>
  <c r="AP2205" i="2"/>
  <c r="AP4103" i="2"/>
  <c r="AP1516" i="2"/>
  <c r="AP418" i="2"/>
  <c r="AP1828" i="2"/>
  <c r="AP5038" i="2"/>
  <c r="AP4890" i="2"/>
  <c r="AP108" i="2"/>
  <c r="AP1269" i="2"/>
  <c r="AP3863" i="2"/>
  <c r="AP4104" i="2"/>
  <c r="AP961" i="2"/>
  <c r="AP2392" i="2"/>
  <c r="AP3698" i="2"/>
  <c r="AP3699" i="2"/>
  <c r="AP2411" i="2"/>
  <c r="AP1536" i="2"/>
  <c r="AP2668" i="2"/>
  <c r="AP2916" i="2"/>
  <c r="AP3442" i="2"/>
  <c r="AP3907" i="2"/>
  <c r="AP3135" i="2"/>
  <c r="AP3584" i="2"/>
  <c r="AP2572" i="2"/>
  <c r="AP1882" i="2"/>
  <c r="AP2801" i="2"/>
  <c r="AP834" i="2"/>
  <c r="AP3057" i="2"/>
  <c r="AP1940" i="2"/>
  <c r="AP1124" i="2"/>
  <c r="AP331" i="2"/>
  <c r="AP3022" i="2"/>
  <c r="AP1152" i="2"/>
  <c r="AP2173" i="2"/>
  <c r="AP857" i="2"/>
  <c r="AP1001" i="2"/>
  <c r="AP2557" i="2"/>
  <c r="AP2206" i="2"/>
  <c r="AP2098" i="2"/>
  <c r="AP931" i="2"/>
  <c r="AP880" i="2"/>
  <c r="AP1600" i="2"/>
  <c r="AP3743" i="2"/>
  <c r="AP2684" i="2"/>
  <c r="AP617" i="2"/>
  <c r="AP1537" i="2"/>
  <c r="AP2412" i="2"/>
  <c r="AP1239" i="2"/>
  <c r="AP1380" i="2"/>
  <c r="AP2498" i="2"/>
  <c r="AP1544" i="2"/>
  <c r="AP347" i="2"/>
  <c r="AP394" i="2"/>
  <c r="AP2941" i="2"/>
  <c r="AP514" i="2"/>
  <c r="AP975" i="2"/>
  <c r="AP2481" i="2"/>
  <c r="AP3864" i="2"/>
  <c r="AP795" i="2"/>
  <c r="AP4148" i="2"/>
  <c r="AP3221" i="2"/>
  <c r="AP4056" i="2"/>
  <c r="AP252" i="2"/>
  <c r="AP2348" i="2"/>
  <c r="AP3058" i="2"/>
  <c r="AP4474" i="2"/>
  <c r="AP380" i="2"/>
  <c r="AP2849" i="2"/>
  <c r="AP4297" i="2"/>
  <c r="AP2009" i="2"/>
  <c r="AP304" i="2"/>
  <c r="AP1262" i="2"/>
  <c r="AP136" i="2"/>
  <c r="AP1873" i="2"/>
  <c r="AP3547" i="2"/>
  <c r="AP2138" i="2"/>
  <c r="AP176" i="2"/>
  <c r="AP1848" i="2"/>
  <c r="AP3387" i="2"/>
  <c r="AP2573" i="2"/>
  <c r="AP3652" i="2"/>
  <c r="AP2685" i="2"/>
  <c r="AP2686" i="2"/>
  <c r="AP1206" i="2"/>
  <c r="AP4247" i="2"/>
  <c r="AP352" i="2"/>
  <c r="AP1651" i="2"/>
  <c r="AP2769" i="2"/>
  <c r="AP26" i="2"/>
  <c r="AP2024" i="2"/>
  <c r="AP1912" i="2"/>
  <c r="AP893" i="2"/>
  <c r="AP3388" i="2"/>
  <c r="AP2372" i="2"/>
  <c r="AP5039" i="2"/>
  <c r="AP4248" i="2"/>
  <c r="AP2312" i="2"/>
  <c r="AP4992" i="2"/>
  <c r="AP3828" i="2"/>
  <c r="AP3059" i="2"/>
  <c r="AP3700" i="2"/>
  <c r="AP1624" i="2"/>
  <c r="AP2743" i="2"/>
  <c r="AP308" i="2"/>
  <c r="AP3098" i="2"/>
  <c r="AP3791" i="2"/>
  <c r="AP1632" i="2"/>
  <c r="AP993" i="2"/>
  <c r="AP2052" i="2"/>
  <c r="AP1948" i="2"/>
  <c r="AP1613" i="2"/>
  <c r="AP910" i="2"/>
  <c r="AP3310" i="2"/>
  <c r="AP5040" i="2"/>
  <c r="AP3792" i="2"/>
  <c r="AP322" i="2"/>
  <c r="AP4057" i="2"/>
  <c r="AP3829" i="2"/>
  <c r="AP3830" i="2"/>
  <c r="AP2890" i="2"/>
  <c r="AP2042" i="2"/>
  <c r="AP1007" i="2"/>
  <c r="AP4610" i="2"/>
  <c r="AP478" i="2"/>
  <c r="AP2413" i="2"/>
  <c r="AP2083" i="2"/>
  <c r="AP3942" i="2"/>
  <c r="AP384" i="2"/>
  <c r="AP2" i="2"/>
  <c r="AP1147" i="2"/>
  <c r="AP3187" i="2"/>
  <c r="AP1742" i="2"/>
  <c r="AP2349" i="2"/>
  <c r="AP112" i="2"/>
  <c r="AP894" i="2"/>
  <c r="AP3023" i="2"/>
  <c r="AP3136" i="2"/>
  <c r="AP4058" i="2"/>
  <c r="AP994" i="2"/>
  <c r="AP4019" i="2"/>
  <c r="AP203" i="2"/>
  <c r="AP635" i="2"/>
  <c r="AP2917" i="2"/>
  <c r="AP1633" i="2"/>
  <c r="AP606" i="2"/>
  <c r="AP4207" i="2"/>
  <c r="AP4298" i="2"/>
  <c r="AP64" i="2"/>
  <c r="AP3060" i="2"/>
  <c r="AP2373" i="2"/>
  <c r="AP3311" i="2"/>
  <c r="AP1675" i="2"/>
  <c r="AP1676" i="2"/>
  <c r="AP2239" i="2"/>
  <c r="AP2891" i="2"/>
  <c r="AP3908" i="2"/>
  <c r="AP324" i="2"/>
  <c r="AP2870" i="2"/>
  <c r="AP848" i="2"/>
  <c r="AP1949" i="2"/>
  <c r="AP2536" i="2"/>
  <c r="AP4208" i="2"/>
  <c r="AP4149" i="2"/>
  <c r="AP41" i="2"/>
  <c r="AP3623" i="2"/>
  <c r="AP371" i="2"/>
  <c r="AP916" i="2"/>
  <c r="AP2269" i="2"/>
  <c r="AP1666" i="2"/>
  <c r="AP2328" i="2"/>
  <c r="AP2433" i="2"/>
  <c r="AP3865" i="2"/>
  <c r="AP3163" i="2"/>
  <c r="AP4993" i="2"/>
  <c r="AP1561" i="2"/>
  <c r="AP1036" i="2"/>
  <c r="AP99" i="2"/>
  <c r="AP1753" i="2"/>
  <c r="AP4249" i="2"/>
  <c r="AP917" i="2"/>
  <c r="AP3831" i="2"/>
  <c r="AP2918" i="2"/>
  <c r="AP1327" i="2"/>
  <c r="AP4250" i="2"/>
  <c r="AP3866" i="2"/>
  <c r="AP3867" i="2"/>
  <c r="AP1280" i="2"/>
  <c r="AP4209" i="2"/>
  <c r="AP1769" i="2"/>
  <c r="AP3061" i="2"/>
  <c r="AP947" i="2"/>
  <c r="AP984" i="2"/>
  <c r="AP160" i="2"/>
  <c r="AP3868" i="2"/>
  <c r="AP3869" i="2"/>
  <c r="AP3137" i="2"/>
  <c r="AP4020" i="2"/>
  <c r="AP1253" i="2"/>
  <c r="AP1896" i="2"/>
  <c r="AP1562" i="2"/>
  <c r="AP835" i="2"/>
  <c r="AP2291" i="2"/>
  <c r="AP1404" i="2"/>
  <c r="AP3" i="2"/>
  <c r="AP1191" i="2"/>
  <c r="AP2455" i="2"/>
  <c r="AP1002" i="2"/>
  <c r="AP653" i="2"/>
  <c r="AP911" i="2"/>
  <c r="AP540" i="2"/>
  <c r="AP469" i="2"/>
  <c r="AP115" i="2"/>
  <c r="AP2240" i="2"/>
  <c r="AP3943" i="2"/>
  <c r="AP2974" i="2"/>
  <c r="AP395" i="2"/>
  <c r="AP1734" i="2"/>
  <c r="AP629" i="2"/>
  <c r="AP89" i="2"/>
  <c r="AP4251" i="2"/>
  <c r="AP278" i="2"/>
  <c r="AP3312" i="2"/>
  <c r="AP2942" i="2"/>
  <c r="AP2010" i="2"/>
  <c r="AP5681" i="2"/>
  <c r="AP286" i="2"/>
  <c r="AP3188" i="2"/>
  <c r="AP3189" i="2"/>
  <c r="AP2160" i="2"/>
  <c r="AP151" i="2"/>
  <c r="AP3222" i="2"/>
  <c r="AP650" i="2"/>
  <c r="AP1165" i="2"/>
  <c r="AP3062" i="2"/>
  <c r="AP441" i="2"/>
  <c r="AP2292" i="2"/>
  <c r="AP1538" i="2"/>
  <c r="AP3744" i="2"/>
  <c r="AP5422" i="2"/>
  <c r="AP4649" i="2"/>
  <c r="AP415" i="2"/>
  <c r="AP3548" i="2"/>
  <c r="AP4252" i="2"/>
  <c r="AP3870" i="2"/>
  <c r="AP5144" i="2"/>
  <c r="AP1581" i="2"/>
  <c r="AP4732" i="2"/>
  <c r="AP1667" i="2"/>
  <c r="AP167" i="2"/>
  <c r="AP4946" i="2"/>
  <c r="AP3313" i="2"/>
  <c r="AP289" i="2"/>
  <c r="AP1240" i="2"/>
  <c r="AP4577" i="2"/>
  <c r="AP3653" i="2"/>
  <c r="AP2996" i="2"/>
  <c r="AP1714" i="2"/>
  <c r="AP3314" i="2"/>
  <c r="AP4150" i="2"/>
  <c r="AP5041" i="2"/>
  <c r="AP3443" i="2"/>
  <c r="AP4733" i="2"/>
  <c r="AP3585" i="2"/>
  <c r="AP5145" i="2"/>
  <c r="AP5189" i="2"/>
  <c r="AP1219" i="2"/>
  <c r="AP1786" i="2"/>
  <c r="AP458" i="2"/>
  <c r="AP1008" i="2"/>
  <c r="AP1695" i="2"/>
  <c r="AP419" i="2"/>
  <c r="AP2943" i="2"/>
  <c r="AP663" i="2"/>
  <c r="AP3282" i="2"/>
  <c r="AP4299" i="2"/>
  <c r="AP2011" i="2"/>
  <c r="AP4105" i="2"/>
  <c r="AP1286" i="2"/>
  <c r="AP1216" i="2"/>
  <c r="AP360" i="2"/>
  <c r="AP1950" i="2"/>
  <c r="AP1061" i="2"/>
  <c r="AP155" i="2"/>
  <c r="AP2139" i="2"/>
  <c r="AP3515" i="2"/>
  <c r="AP4" i="2"/>
  <c r="AP5682" i="2"/>
  <c r="AP4106" i="2"/>
  <c r="AP2770" i="2"/>
  <c r="AP1563" i="2"/>
  <c r="AP3978" i="2"/>
  <c r="AP4792" i="2"/>
  <c r="AP4021" i="2"/>
  <c r="AP967" i="2"/>
  <c r="AP625" i="2"/>
  <c r="AP2350" i="2"/>
  <c r="AP4475" i="2"/>
  <c r="AP3701" i="2"/>
  <c r="AP2313" i="2"/>
  <c r="AP4397" i="2"/>
  <c r="AP3444" i="2"/>
  <c r="AP2802" i="2"/>
  <c r="AP1228" i="2"/>
  <c r="AP4611" i="2"/>
  <c r="AP1733" i="2"/>
  <c r="AP3063" i="2"/>
  <c r="AP1169" i="2"/>
  <c r="AP2084" i="2"/>
  <c r="AP4300" i="2"/>
  <c r="AP865" i="2"/>
  <c r="AP1313" i="2"/>
  <c r="AP3909" i="2"/>
  <c r="AP3793" i="2"/>
  <c r="AP4734" i="2"/>
  <c r="AP3349" i="2"/>
  <c r="AP2669" i="2"/>
  <c r="AP443" i="2"/>
  <c r="AP4398" i="2"/>
  <c r="AP5246" i="2"/>
  <c r="AP405" i="2"/>
  <c r="AP1601" i="2"/>
  <c r="AP1715" i="2"/>
  <c r="AP2314" i="2"/>
  <c r="AP2374" i="2"/>
  <c r="AP2997" i="2"/>
  <c r="AP3024" i="2"/>
  <c r="AP2499" i="2"/>
  <c r="AP3064" i="2"/>
  <c r="AP1412" i="2"/>
  <c r="AP2012" i="2"/>
  <c r="AP2717" i="2"/>
  <c r="AP1254" i="2"/>
  <c r="AP2771" i="2"/>
  <c r="AP3944" i="2"/>
  <c r="AP5340" i="2"/>
  <c r="AP1023" i="2"/>
  <c r="AP3190" i="2"/>
  <c r="AP3979" i="2"/>
  <c r="AP5247" i="2"/>
  <c r="AP1368" i="2"/>
  <c r="AP3350" i="2"/>
  <c r="AP2115" i="2"/>
  <c r="AP131" i="2"/>
  <c r="AP135" i="2"/>
  <c r="AP177" i="2"/>
  <c r="AP688" i="2"/>
  <c r="AP5655" i="2"/>
  <c r="AP393" i="2"/>
  <c r="AP2998" i="2"/>
  <c r="AP5423" i="2"/>
  <c r="AP520" i="2"/>
  <c r="AP3586" i="2"/>
  <c r="AP4848" i="2"/>
  <c r="AP1809" i="2"/>
  <c r="AP1539" i="2"/>
  <c r="AP662" i="2"/>
  <c r="AP2500" i="2"/>
  <c r="AP3025" i="2"/>
  <c r="AP1081" i="2"/>
  <c r="AP954" i="2"/>
  <c r="AP2999" i="2"/>
  <c r="AP5146" i="2"/>
  <c r="AP225" i="2"/>
  <c r="AP1236" i="2"/>
  <c r="AP1602" i="2"/>
  <c r="AP3477" i="2"/>
  <c r="AP2241" i="2"/>
  <c r="AP4428" i="2"/>
  <c r="AP3587" i="2"/>
  <c r="AP4849" i="2"/>
  <c r="AP2191" i="2"/>
  <c r="AP962" i="2"/>
  <c r="AP2351" i="2"/>
  <c r="AP474" i="2"/>
  <c r="AP4476" i="2"/>
  <c r="AP4301" i="2"/>
  <c r="AP3516" i="2"/>
  <c r="AP4793" i="2"/>
  <c r="AP5504" i="2"/>
  <c r="AP1166" i="2"/>
  <c r="AP480" i="2"/>
  <c r="AP101" i="2"/>
  <c r="AP132" i="2"/>
  <c r="AP1592" i="2"/>
  <c r="AP3478" i="2"/>
  <c r="AP2602" i="2"/>
  <c r="AP2085" i="2"/>
  <c r="AP1413" i="2"/>
  <c r="AP3099" i="2"/>
  <c r="AP175" i="2"/>
  <c r="AP4253" i="2"/>
  <c r="AP2772" i="2"/>
  <c r="AP2099" i="2"/>
  <c r="AP1328" i="2"/>
  <c r="AP1392" i="2"/>
  <c r="AP3517" i="2"/>
  <c r="AP2207" i="2"/>
  <c r="AP5090" i="2"/>
  <c r="AP5091" i="2"/>
  <c r="AP3794" i="2"/>
  <c r="AP2393" i="2"/>
  <c r="AP2892" i="2"/>
  <c r="AP4022" i="2"/>
  <c r="AP3479" i="2"/>
  <c r="AP3980" i="2"/>
  <c r="AP5" i="2"/>
  <c r="AP396" i="2"/>
  <c r="AP3026" i="2"/>
  <c r="AP3164" i="2"/>
  <c r="AP2140" i="2"/>
  <c r="AP4254" i="2"/>
  <c r="AP1295" i="2"/>
  <c r="AP2174" i="2"/>
  <c r="AP3480" i="2"/>
  <c r="AP139" i="2"/>
  <c r="AP3445" i="2"/>
  <c r="AP4151" i="2"/>
  <c r="AP2414" i="2"/>
  <c r="AP4612" i="2"/>
  <c r="AP184" i="2"/>
  <c r="AP4345" i="2"/>
  <c r="AP5341" i="2"/>
  <c r="AP3588" i="2"/>
  <c r="AP3138" i="2"/>
  <c r="AP4399" i="2"/>
  <c r="AP3795" i="2"/>
  <c r="AP4891" i="2"/>
  <c r="AP2687" i="2"/>
  <c r="AP425" i="2"/>
  <c r="AP5295" i="2"/>
  <c r="AP4346" i="2"/>
  <c r="AP2375" i="2"/>
  <c r="AP2352" i="2"/>
  <c r="AP2394" i="2"/>
  <c r="AP699" i="2"/>
  <c r="AP3065" i="2"/>
  <c r="AP1634" i="2"/>
  <c r="AP932" i="2"/>
  <c r="AP3745" i="2"/>
  <c r="AP4400" i="2"/>
  <c r="AP2574" i="2"/>
  <c r="AP2175" i="2"/>
  <c r="AP3066" i="2"/>
  <c r="AP4892" i="2"/>
  <c r="AP2434" i="2"/>
  <c r="AP1716" i="2"/>
  <c r="AP5342" i="2"/>
  <c r="AP3981" i="2"/>
  <c r="AP2517" i="2"/>
  <c r="AP3481" i="2"/>
  <c r="AP2718" i="2"/>
  <c r="AP2501" i="2"/>
  <c r="AP4994" i="2"/>
  <c r="AP3139" i="2"/>
  <c r="AP3549" i="2"/>
  <c r="AP1264" i="2"/>
  <c r="AP1800" i="2"/>
  <c r="AP42" i="2"/>
  <c r="AP3067" i="2"/>
  <c r="AP1334" i="2"/>
  <c r="AP306" i="2"/>
  <c r="AP2395" i="2"/>
  <c r="AP2415" i="2"/>
  <c r="AP2632" i="2"/>
  <c r="AP4578" i="2"/>
  <c r="AP5717" i="2"/>
  <c r="AP1625" i="2"/>
  <c r="AP2329" i="2"/>
  <c r="AP2376" i="2"/>
  <c r="AP4995" i="2"/>
  <c r="AP1951" i="2"/>
  <c r="AP2456" i="2"/>
  <c r="AP4255" i="2"/>
  <c r="AP3223" i="2"/>
  <c r="AP2975" i="2"/>
  <c r="AP2457" i="2"/>
  <c r="AP143" i="2"/>
  <c r="AP5296" i="2"/>
  <c r="AP3100" i="2"/>
  <c r="AP408" i="2"/>
  <c r="AP3550" i="2"/>
  <c r="AP3654" i="2"/>
  <c r="AP2719" i="2"/>
  <c r="AP4579" i="2"/>
  <c r="AP735" i="2"/>
  <c r="AP1024" i="2"/>
  <c r="AP2176" i="2"/>
  <c r="AP1422" i="2"/>
  <c r="AP1486" i="2"/>
  <c r="AP2919" i="2"/>
  <c r="AP1593" i="2"/>
  <c r="AP3191" i="2"/>
  <c r="AP2458" i="2"/>
  <c r="AP450" i="2"/>
  <c r="AP2141" i="2"/>
  <c r="AP2353" i="2"/>
  <c r="AP1193" i="2"/>
  <c r="AP1801" i="2"/>
  <c r="AP3482" i="2"/>
  <c r="AP3101" i="2"/>
  <c r="AP3068" i="2"/>
  <c r="AP690" i="2"/>
  <c r="AP2255" i="2"/>
  <c r="AP563" i="2"/>
  <c r="AP4302" i="2"/>
  <c r="AP1717" i="2"/>
  <c r="AP70" i="2"/>
  <c r="AP4210" i="2"/>
  <c r="AP5343" i="2"/>
  <c r="AP4650" i="2"/>
  <c r="AP742" i="2"/>
  <c r="AP2219" i="2"/>
  <c r="AP153" i="2"/>
  <c r="AP4893" i="2"/>
  <c r="AP274" i="2"/>
  <c r="AP216" i="2"/>
  <c r="AP2315" i="2"/>
  <c r="AP5147" i="2"/>
  <c r="AP1491" i="2"/>
  <c r="AP1217" i="2"/>
  <c r="AP171" i="2"/>
  <c r="AP1270" i="2"/>
  <c r="AP5092" i="2"/>
  <c r="AP4303" i="2"/>
  <c r="AP6" i="2"/>
  <c r="AP1241" i="2"/>
  <c r="AP2242" i="2"/>
  <c r="AP1314" i="2"/>
  <c r="AP2502" i="2"/>
  <c r="AP4947" i="2"/>
  <c r="AP2256" i="2"/>
  <c r="AP2823" i="2"/>
  <c r="AP3069" i="2"/>
  <c r="AP4850" i="2"/>
  <c r="AP1603" i="2"/>
  <c r="AP3446" i="2"/>
  <c r="AP3447" i="2"/>
  <c r="AP4211" i="2"/>
  <c r="AP4152" i="2"/>
  <c r="AP4153" i="2"/>
  <c r="AP5148" i="2"/>
  <c r="AP5149" i="2"/>
  <c r="AP3589" i="2"/>
  <c r="AP5093" i="2"/>
  <c r="AP1299" i="2"/>
  <c r="AP1652" i="2"/>
  <c r="AP3551" i="2"/>
  <c r="AP2354" i="2"/>
  <c r="AP3027" i="2"/>
  <c r="AP4059" i="2"/>
  <c r="AP2893" i="2"/>
  <c r="AP392" i="2"/>
  <c r="AP1459" i="2"/>
  <c r="AP4477" i="2"/>
  <c r="AP1687" i="2"/>
  <c r="AP1829" i="2"/>
  <c r="AP4347" i="2"/>
  <c r="AP2894" i="2"/>
  <c r="AP4304" i="2"/>
  <c r="AP1952" i="2"/>
  <c r="AP140" i="2"/>
  <c r="AP2270" i="2"/>
  <c r="AP2871" i="2"/>
  <c r="AP1770" i="2"/>
  <c r="AP3251" i="2"/>
  <c r="AP510" i="2"/>
  <c r="AP4305" i="2"/>
  <c r="AP4107" i="2"/>
  <c r="AP598" i="2"/>
  <c r="AP3871" i="2"/>
  <c r="AP1787" i="2"/>
  <c r="AP398" i="2"/>
  <c r="AP2316" i="2"/>
  <c r="AP310" i="2"/>
  <c r="AP630" i="2"/>
  <c r="AP4948" i="2"/>
  <c r="AP1247" i="2"/>
  <c r="AP1451" i="2"/>
  <c r="AP1635" i="2"/>
  <c r="AP325" i="2"/>
  <c r="AP109" i="2"/>
  <c r="AP1626" i="2"/>
  <c r="AP3415" i="2"/>
  <c r="AP3590" i="2"/>
  <c r="AP5248" i="2"/>
  <c r="AP586" i="2"/>
  <c r="AP3591" i="2"/>
  <c r="AP781" i="2"/>
  <c r="AP3102" i="2"/>
  <c r="AP2688" i="2"/>
  <c r="AP4735" i="2"/>
  <c r="AP1754" i="2"/>
  <c r="AP1308" i="2"/>
  <c r="AP1125" i="2"/>
  <c r="AP1849" i="2"/>
  <c r="AP4348" i="2"/>
  <c r="AP2116" i="2"/>
  <c r="AP1369" i="2"/>
  <c r="AP3252" i="2"/>
  <c r="AP4256" i="2"/>
  <c r="AP2653" i="2"/>
  <c r="AP2086" i="2"/>
  <c r="AP2872" i="2"/>
  <c r="AP4154" i="2"/>
  <c r="AP429" i="2"/>
  <c r="AP455" i="2"/>
  <c r="AP5718" i="2"/>
  <c r="AP1722" i="2"/>
  <c r="AP5249" i="2"/>
  <c r="AP1153" i="2"/>
  <c r="AP4949" i="2"/>
  <c r="AP312" i="2"/>
  <c r="AP1743" i="2"/>
  <c r="AP4155" i="2"/>
  <c r="AP4794" i="2"/>
  <c r="AP3351" i="2"/>
  <c r="AP1874" i="2"/>
  <c r="AP4306" i="2"/>
  <c r="AP1398" i="2"/>
  <c r="AP1505" i="2"/>
  <c r="AP4060" i="2"/>
  <c r="AP2603" i="2"/>
  <c r="AP2537" i="2"/>
  <c r="AP1771" i="2"/>
  <c r="AP3702" i="2"/>
  <c r="AP4736" i="2"/>
  <c r="AP4526" i="2"/>
  <c r="AP4061" i="2"/>
  <c r="AP765" i="2"/>
  <c r="AP1315" i="2"/>
  <c r="AP411" i="2"/>
  <c r="AP1109" i="2"/>
  <c r="AP4478" i="2"/>
  <c r="AP4062" i="2"/>
  <c r="AP460" i="2"/>
  <c r="AP2161" i="2"/>
  <c r="AP545" i="2"/>
  <c r="AP3103" i="2"/>
  <c r="AP4023" i="2"/>
  <c r="AP3910" i="2"/>
  <c r="AP1232" i="2"/>
  <c r="AP3253" i="2"/>
  <c r="AP4156" i="2"/>
  <c r="AP1110" i="2"/>
  <c r="AP4349" i="2"/>
  <c r="AP1788" i="2"/>
  <c r="AP319" i="2"/>
  <c r="AP165" i="2"/>
  <c r="AP1356" i="2"/>
  <c r="AP4580" i="2"/>
  <c r="AP2330" i="2"/>
  <c r="AP2271" i="2"/>
  <c r="AP4737" i="2"/>
  <c r="AP517" i="2"/>
  <c r="AP1255" i="2"/>
  <c r="AP164" i="2"/>
  <c r="AP1184" i="2"/>
  <c r="AP2518" i="2"/>
  <c r="AP1097" i="2"/>
  <c r="AP3872" i="2"/>
  <c r="AP3000" i="2"/>
  <c r="AP4157" i="2"/>
  <c r="AP3389" i="2"/>
  <c r="AP5250" i="2"/>
  <c r="AP5505" i="2"/>
  <c r="AP4401" i="2"/>
  <c r="AP2654" i="2"/>
  <c r="AP2689" i="2"/>
  <c r="AP318" i="2"/>
  <c r="AP3703" i="2"/>
  <c r="AP1335" i="2"/>
  <c r="AP3518" i="2"/>
  <c r="AP5424" i="2"/>
  <c r="AP1242" i="2"/>
  <c r="AP3552" i="2"/>
  <c r="AP3796" i="2"/>
  <c r="AP260" i="2"/>
  <c r="AP3001" i="2"/>
  <c r="AP3352" i="2"/>
  <c r="AP326" i="2"/>
  <c r="AP7" i="2"/>
  <c r="AP2720" i="2"/>
  <c r="AP1132" i="2"/>
  <c r="AP1265" i="2"/>
  <c r="AP1677" i="2"/>
  <c r="AP4950" i="2"/>
  <c r="AP2575" i="2"/>
  <c r="AP198" i="2"/>
  <c r="AP161" i="2"/>
  <c r="AP2944" i="2"/>
  <c r="AP1636" i="2"/>
  <c r="AP1553" i="2"/>
  <c r="AP1545" i="2"/>
  <c r="AP4350" i="2"/>
  <c r="AP1220" i="2"/>
  <c r="AP192" i="2"/>
  <c r="AP2721" i="2"/>
  <c r="AP147" i="2"/>
  <c r="AP24" i="2"/>
  <c r="AP2670" i="2"/>
  <c r="AP1696" i="2"/>
  <c r="AP5190" i="2"/>
  <c r="AP5191" i="2"/>
  <c r="AP3624" i="2"/>
  <c r="AP495" i="2"/>
  <c r="AP3553" i="2"/>
  <c r="AP2519" i="2"/>
  <c r="AP2355" i="2"/>
  <c r="AP2538" i="2"/>
  <c r="AP4257" i="2"/>
  <c r="AP2873" i="2"/>
  <c r="AP3655" i="2"/>
  <c r="AP265" i="2"/>
  <c r="AP1460" i="2"/>
  <c r="AP4108" i="2"/>
  <c r="AP1375" i="2"/>
  <c r="AP4024" i="2"/>
  <c r="AP1127" i="2"/>
  <c r="AP1928" i="2"/>
  <c r="AP5297" i="2"/>
  <c r="AP4996" i="2"/>
  <c r="AP4527" i="2"/>
  <c r="AP5192" i="2"/>
  <c r="AP4429" i="2"/>
  <c r="AP113" i="2"/>
  <c r="AP2824" i="2"/>
  <c r="AP3028" i="2"/>
  <c r="AP3353" i="2"/>
  <c r="AP2503" i="2"/>
  <c r="AP4430" i="2"/>
  <c r="AP4431" i="2"/>
  <c r="AP301" i="2"/>
  <c r="AP1744" i="2"/>
  <c r="AP4528" i="2"/>
  <c r="AP3483" i="2"/>
  <c r="AP3982" i="2"/>
  <c r="AP1789" i="2"/>
  <c r="AP462" i="2"/>
  <c r="AP5193" i="2"/>
  <c r="AP374" i="2"/>
  <c r="AP344" i="2"/>
  <c r="AP4109" i="2"/>
  <c r="AP3390" i="2"/>
  <c r="AP4692" i="2"/>
  <c r="AP3283" i="2"/>
  <c r="AP481" i="2"/>
  <c r="AP1968" i="2"/>
  <c r="AP1287" i="2"/>
  <c r="AP4894" i="2"/>
  <c r="AP2803" i="2"/>
  <c r="AP564" i="2"/>
  <c r="AP3746" i="2"/>
  <c r="AP1772" i="2"/>
  <c r="AP3911" i="2"/>
  <c r="AP1653" i="2"/>
  <c r="AP4613" i="2"/>
  <c r="AP821" i="2"/>
  <c r="AP3484" i="2"/>
  <c r="AP2482" i="2"/>
  <c r="AP3625" i="2"/>
  <c r="AP3519" i="2"/>
  <c r="AP3485" i="2"/>
  <c r="AP5150" i="2"/>
  <c r="AP5377" i="2"/>
  <c r="AP369" i="2"/>
  <c r="AP2558" i="2"/>
  <c r="AP2396" i="2"/>
  <c r="AP1546" i="2"/>
  <c r="AP2722" i="2"/>
  <c r="AP345" i="2"/>
  <c r="AP3070" i="2"/>
  <c r="AP818" i="2"/>
  <c r="AP1678" i="2"/>
  <c r="AP4258" i="2"/>
  <c r="AP5298" i="2"/>
  <c r="AP449" i="2"/>
  <c r="AP4851" i="2"/>
  <c r="AP4432" i="2"/>
  <c r="AP4158" i="2"/>
  <c r="AP348" i="2"/>
  <c r="AP1381" i="2"/>
  <c r="AP2825" i="2"/>
  <c r="AP4351" i="2"/>
  <c r="AP2317" i="2"/>
  <c r="AP5042" i="2"/>
  <c r="AP5194" i="2"/>
  <c r="AP2920" i="2"/>
  <c r="AP5344" i="2"/>
  <c r="AP579" i="2"/>
  <c r="AP1897" i="2"/>
  <c r="AP4651" i="2"/>
  <c r="AP3192" i="2"/>
  <c r="AP1399" i="2"/>
  <c r="AP3747" i="2"/>
  <c r="AP2690" i="2"/>
  <c r="AP1913" i="2"/>
  <c r="AP1218" i="2"/>
  <c r="AP4110" i="2"/>
  <c r="AP3656" i="2"/>
  <c r="AP3797" i="2"/>
  <c r="AP2671" i="2"/>
  <c r="AP2850" i="2"/>
  <c r="AP3354" i="2"/>
  <c r="AP866" i="2"/>
  <c r="AP488" i="2"/>
  <c r="AP2435" i="2"/>
  <c r="AP456" i="2"/>
  <c r="AP3284" i="2"/>
  <c r="AP1979" i="2"/>
  <c r="AP1929" i="2"/>
  <c r="AP1745" i="2"/>
  <c r="AP3592" i="2"/>
  <c r="AP3315" i="2"/>
  <c r="AP2851" i="2"/>
  <c r="AP205" i="2"/>
  <c r="AP2142" i="2"/>
  <c r="AP5701" i="2"/>
  <c r="AP4529" i="2"/>
  <c r="AP3486" i="2"/>
  <c r="AP1271" i="2"/>
  <c r="AP2331" i="2"/>
  <c r="AP2459" i="2"/>
  <c r="AP4111" i="2"/>
  <c r="AP1572" i="2"/>
  <c r="AP46" i="2"/>
  <c r="AP4025" i="2"/>
  <c r="AP485" i="2"/>
  <c r="AP3285" i="2"/>
  <c r="AP373" i="2"/>
  <c r="AP1140" i="2"/>
  <c r="AP1898" i="2"/>
  <c r="AP500" i="2"/>
  <c r="AP785" i="2"/>
  <c r="AP504" i="2"/>
  <c r="AP1941" i="2"/>
  <c r="AP2416" i="2"/>
  <c r="AP5737" i="2"/>
  <c r="AP3657" i="2"/>
  <c r="AP1969" i="2"/>
  <c r="AP2053" i="2"/>
  <c r="AP3554" i="2"/>
  <c r="AP1141" i="2"/>
  <c r="AP212" i="2"/>
  <c r="AP4212" i="2"/>
  <c r="AP565" i="2"/>
  <c r="AP3286" i="2"/>
  <c r="AP4063" i="2"/>
  <c r="AP4064" i="2"/>
  <c r="AP3748" i="2"/>
  <c r="AP1195" i="2"/>
  <c r="AP3391" i="2"/>
  <c r="AP2356" i="2"/>
  <c r="AP1755" i="2"/>
  <c r="AP4307" i="2"/>
  <c r="AP1207" i="2"/>
  <c r="AP2559" i="2"/>
  <c r="AP8" i="2"/>
  <c r="AP4213" i="2"/>
  <c r="AP515" i="2"/>
  <c r="AP4530" i="2"/>
  <c r="AP3316" i="2"/>
  <c r="AP219" i="2"/>
  <c r="AP3555" i="2"/>
  <c r="AP4352" i="2"/>
  <c r="AP4065" i="2"/>
  <c r="AP2604" i="2"/>
  <c r="AP2976" i="2"/>
  <c r="AP1547" i="2"/>
  <c r="AP3029" i="2"/>
  <c r="AP2192" i="2"/>
  <c r="AP3832" i="2"/>
  <c r="AP3556" i="2"/>
  <c r="AP159" i="2"/>
  <c r="AP5094" i="2"/>
  <c r="AP199" i="2"/>
  <c r="AP3912" i="2"/>
  <c r="AP3833" i="2"/>
  <c r="AP467" i="2"/>
  <c r="AP472" i="2"/>
  <c r="AP599" i="2"/>
  <c r="AP4693" i="2"/>
  <c r="AP1856" i="2"/>
  <c r="AP1393" i="2"/>
  <c r="AP884" i="2"/>
  <c r="AP2655" i="2"/>
  <c r="AP297" i="2"/>
  <c r="AP1953" i="2"/>
  <c r="AP3834" i="2"/>
  <c r="AP5151" i="2"/>
  <c r="AP4214" i="2"/>
  <c r="AP5043" i="2"/>
  <c r="AP253" i="2"/>
  <c r="AP168" i="2"/>
  <c r="AP290" i="2"/>
  <c r="AP461" i="2"/>
  <c r="AP293" i="2"/>
  <c r="AP3030" i="2"/>
  <c r="AP3254" i="2"/>
  <c r="AP1883" i="2"/>
  <c r="AP2193" i="2"/>
  <c r="AP2220" i="2"/>
  <c r="AP1970" i="2"/>
  <c r="AP3557" i="2"/>
  <c r="AP1850" i="2"/>
  <c r="AP3749" i="2"/>
  <c r="AP4159" i="2"/>
  <c r="AP607" i="2"/>
  <c r="AP936" i="2"/>
  <c r="AP5425" i="2"/>
  <c r="AP5473" i="2"/>
  <c r="AP787" i="2"/>
  <c r="AP52" i="2"/>
  <c r="AP1851" i="2"/>
  <c r="AP527" i="2"/>
  <c r="AP4951" i="2"/>
  <c r="AP3798" i="2"/>
  <c r="AP190" i="2"/>
  <c r="AP2945" i="2"/>
  <c r="AP4433" i="2"/>
  <c r="AP3104" i="2"/>
  <c r="AP2397" i="2"/>
  <c r="AP4852" i="2"/>
  <c r="AP402" i="2"/>
  <c r="AP51" i="2"/>
  <c r="AP317" i="2"/>
  <c r="AP4160" i="2"/>
  <c r="AP4161" i="2"/>
  <c r="AP926" i="2"/>
  <c r="AP5426" i="2"/>
  <c r="AP2436" i="2"/>
  <c r="AP3317" i="2"/>
  <c r="AP3071" i="2"/>
  <c r="AP2221" i="2"/>
  <c r="AP2460" i="2"/>
  <c r="AP1564" i="2"/>
  <c r="AP2560" i="2"/>
  <c r="AP134" i="2"/>
  <c r="AP3072" i="2"/>
  <c r="AP1343" i="2"/>
  <c r="AP4353" i="2"/>
  <c r="AP2461" i="2"/>
  <c r="AP2243" i="2"/>
  <c r="AP1875" i="2"/>
  <c r="AP4531" i="2"/>
  <c r="AP157" i="2"/>
  <c r="AP4354" i="2"/>
  <c r="AP2921" i="2"/>
  <c r="AP3558" i="2"/>
  <c r="AP1594" i="2"/>
  <c r="AP4738" i="2"/>
  <c r="AP1802" i="2"/>
  <c r="AP4355" i="2"/>
  <c r="AP2874" i="2"/>
  <c r="AP4895" i="2"/>
  <c r="AP1098" i="2"/>
  <c r="AP2946" i="2"/>
  <c r="AP2723" i="2"/>
  <c r="AP3392" i="2"/>
  <c r="AP1852" i="2"/>
  <c r="AP841" i="2"/>
  <c r="AP809" i="2"/>
  <c r="AP2576" i="2"/>
  <c r="AP968" i="2"/>
  <c r="AP3945" i="2"/>
  <c r="AP4356" i="2"/>
  <c r="AP5299" i="2"/>
  <c r="AP2194" i="2"/>
  <c r="AP715" i="2"/>
  <c r="AP3983" i="2"/>
  <c r="AP1237" i="2"/>
  <c r="AP5044" i="2"/>
  <c r="AP2272" i="2"/>
  <c r="AP2293" i="2"/>
  <c r="AP2520" i="2"/>
  <c r="AP1517" i="2"/>
  <c r="AP2804" i="2"/>
  <c r="AP3105" i="2"/>
  <c r="AP48" i="2"/>
  <c r="AP4532" i="2"/>
  <c r="AP802" i="2"/>
  <c r="AP825" i="2"/>
  <c r="AP5345" i="2"/>
  <c r="AP4162" i="2"/>
  <c r="AP2691" i="2"/>
  <c r="AP521" i="2"/>
  <c r="AP2087" i="2"/>
  <c r="AP5095" i="2"/>
  <c r="AP386" i="2"/>
  <c r="AP1930" i="2"/>
  <c r="AP2922" i="2"/>
  <c r="AP2656" i="2"/>
  <c r="AP5045" i="2"/>
  <c r="AP2013" i="2"/>
  <c r="AP3487" i="2"/>
  <c r="AP3946" i="2"/>
  <c r="AP2437" i="2"/>
  <c r="AP3193" i="2"/>
  <c r="AP4357" i="2"/>
  <c r="AP187" i="2"/>
  <c r="AP1914" i="2"/>
  <c r="AP3031" i="2"/>
  <c r="AP145" i="2"/>
  <c r="AP2577" i="2"/>
  <c r="AP969" i="2"/>
  <c r="AP493" i="2"/>
  <c r="AP2332" i="2"/>
  <c r="AP3559" i="2"/>
  <c r="AP1300" i="2"/>
  <c r="AP4614" i="2"/>
  <c r="AP5427" i="2"/>
  <c r="AP2483" i="2"/>
  <c r="AP2826" i="2"/>
  <c r="AP1718" i="2"/>
  <c r="AP2633" i="2"/>
  <c r="AP1679" i="2"/>
  <c r="AP541" i="2"/>
  <c r="AP4952" i="2"/>
  <c r="AP284" i="2"/>
  <c r="AP55" i="2"/>
  <c r="AP535" i="2"/>
  <c r="AP3224" i="2"/>
  <c r="AP2539" i="2"/>
  <c r="AP340" i="2"/>
  <c r="AP2438" i="2"/>
  <c r="AP3002" i="2"/>
  <c r="AP1980" i="2"/>
  <c r="AP3318" i="2"/>
  <c r="AP5428" i="2"/>
  <c r="AP1981" i="2"/>
  <c r="AP2504" i="2"/>
  <c r="AP2054" i="2"/>
  <c r="AP1492" i="2"/>
  <c r="AP4739" i="2"/>
  <c r="AP4652" i="2"/>
  <c r="AP524" i="2"/>
  <c r="AP4112" i="2"/>
  <c r="AP2561" i="2"/>
  <c r="AP858" i="2"/>
  <c r="AP2222" i="2"/>
  <c r="AP2162" i="2"/>
  <c r="AP4163" i="2"/>
  <c r="AP5378" i="2"/>
  <c r="AP4694" i="2"/>
  <c r="AP492" i="2"/>
  <c r="AP49" i="2"/>
  <c r="AP1688" i="2"/>
  <c r="AP3225" i="2"/>
  <c r="AP188" i="2"/>
  <c r="AP881" i="2"/>
  <c r="AP1884" i="2"/>
  <c r="AP1382" i="2"/>
  <c r="AP4533" i="2"/>
  <c r="AP3873" i="2"/>
  <c r="AP245" i="2"/>
  <c r="AP4795" i="2"/>
  <c r="AP1746" i="2"/>
  <c r="AP4308" i="2"/>
  <c r="AP2578" i="2"/>
  <c r="AP3799" i="2"/>
  <c r="AP2088" i="2"/>
  <c r="AP1954" i="2"/>
  <c r="AP1301" i="2"/>
  <c r="AP3287" i="2"/>
  <c r="AP714" i="2"/>
  <c r="AP2462" i="2"/>
  <c r="AP194" i="2"/>
  <c r="AP1221" i="2"/>
  <c r="AP530" i="2"/>
  <c r="AP1336" i="2"/>
  <c r="AP3835" i="2"/>
  <c r="AP2333" i="2"/>
  <c r="AP5429" i="2"/>
  <c r="AP2294" i="2"/>
  <c r="AP207" i="2"/>
  <c r="AP4695" i="2"/>
  <c r="AP610" i="2"/>
  <c r="AP1309" i="2"/>
  <c r="AP2484" i="2"/>
  <c r="AP2579" i="2"/>
  <c r="AP508" i="2"/>
  <c r="AP2463" i="2"/>
  <c r="AP981" i="2"/>
  <c r="AP2014" i="2"/>
  <c r="AP484" i="2"/>
  <c r="AP2025" i="2"/>
  <c r="AP2177" i="2"/>
  <c r="AP3106" i="2"/>
  <c r="AP4026" i="2"/>
  <c r="AP3913" i="2"/>
  <c r="AP4853" i="2"/>
  <c r="AP281" i="2"/>
  <c r="AP5474" i="2"/>
  <c r="AP320" i="2"/>
  <c r="AP3560" i="2"/>
  <c r="AP4653" i="2"/>
  <c r="AP3704" i="2"/>
  <c r="AP1319" i="2"/>
  <c r="AP5046" i="2"/>
  <c r="AP1756" i="2"/>
  <c r="AP731" i="2"/>
  <c r="AP1423" i="2"/>
  <c r="AP427" i="2"/>
  <c r="AP1857" i="2"/>
  <c r="AP5096" i="2"/>
  <c r="AP4953" i="2"/>
  <c r="AP221" i="2"/>
  <c r="AP3488" i="2"/>
  <c r="AP551" i="2"/>
  <c r="AP2043" i="2"/>
  <c r="AP2805" i="2"/>
  <c r="AP2439" i="2"/>
  <c r="AP1344" i="2"/>
  <c r="AP1296" i="2"/>
  <c r="AP905" i="2"/>
  <c r="AP552" i="2"/>
  <c r="AP239" i="2"/>
  <c r="AP555" i="2"/>
  <c r="AP859" i="2"/>
  <c r="AP9" i="2"/>
  <c r="AP4434" i="2"/>
  <c r="AP1876" i="2"/>
  <c r="AP516" i="2"/>
  <c r="AP377" i="2"/>
  <c r="AP772" i="2"/>
  <c r="AP1053" i="2"/>
  <c r="AP3705" i="2"/>
  <c r="AP2178" i="2"/>
  <c r="AP1723" i="2"/>
  <c r="AP3489" i="2"/>
  <c r="AP2657" i="2"/>
  <c r="AP4479" i="2"/>
  <c r="AP4654" i="2"/>
  <c r="AP664" i="2"/>
  <c r="AP5430" i="2"/>
  <c r="AP268" i="2"/>
  <c r="AP3107" i="2"/>
  <c r="AP2127" i="2"/>
  <c r="AP2464" i="2"/>
  <c r="AP1337" i="2"/>
  <c r="AP81" i="2"/>
  <c r="AP906" i="2"/>
  <c r="AP2947" i="2"/>
  <c r="AP4358" i="2"/>
  <c r="AP2223" i="2"/>
  <c r="AP3490" i="2"/>
  <c r="AP4534" i="2"/>
  <c r="AP2827" i="2"/>
  <c r="AP438" i="2"/>
  <c r="AP743" i="2"/>
  <c r="AP1955" i="2"/>
  <c r="AP2117" i="2"/>
  <c r="AP1062" i="2"/>
  <c r="AP836" i="2"/>
  <c r="AP1757" i="2"/>
  <c r="AP2465" i="2"/>
  <c r="AP3800" i="2"/>
  <c r="AP4615" i="2"/>
  <c r="AP1025" i="2"/>
  <c r="AP3984" i="2"/>
  <c r="AP2334" i="2"/>
  <c r="AP4581" i="2"/>
  <c r="AP1056" i="2"/>
  <c r="AP3593" i="2"/>
  <c r="AP3108" i="2"/>
  <c r="AP291" i="2"/>
  <c r="AP2828" i="2"/>
  <c r="AP2179" i="2"/>
  <c r="AP2466" i="2"/>
  <c r="AP3491" i="2"/>
  <c r="AP1604" i="2"/>
  <c r="AP1982" i="2"/>
  <c r="AP3073" i="2"/>
  <c r="AP2806" i="2"/>
  <c r="AP4215" i="2"/>
  <c r="AP3801" i="2"/>
  <c r="AP4535" i="2"/>
  <c r="AP3416" i="2"/>
  <c r="AP3355" i="2"/>
  <c r="AP554" i="2"/>
  <c r="AP2807" i="2"/>
  <c r="AP995" i="2"/>
  <c r="AP1605" i="2"/>
  <c r="AP1956" i="2"/>
  <c r="AP3074" i="2"/>
  <c r="AP2467" i="2"/>
  <c r="AP5251" i="2"/>
  <c r="AP3319" i="2"/>
  <c r="AP1858" i="2"/>
  <c r="AP3626" i="2"/>
  <c r="AP4796" i="2"/>
  <c r="AP4696" i="2"/>
  <c r="AP538" i="2"/>
  <c r="AP232" i="2"/>
  <c r="AP918" i="2"/>
  <c r="AP383" i="2"/>
  <c r="AP1614" i="2"/>
  <c r="AP3802" i="2"/>
  <c r="AP3320" i="2"/>
  <c r="AP2692" i="2"/>
  <c r="AP2143" i="2"/>
  <c r="AP448" i="2"/>
  <c r="AP2852" i="2"/>
  <c r="AP3165" i="2"/>
  <c r="AP4216" i="2"/>
  <c r="AP1424" i="2"/>
  <c r="AP4655" i="2"/>
  <c r="AP1050" i="2"/>
  <c r="AP1724" i="2"/>
  <c r="AP4954" i="2"/>
  <c r="AP573" i="2"/>
  <c r="AP2163" i="2"/>
  <c r="AP2658" i="2"/>
  <c r="AP4113" i="2"/>
  <c r="AP351" i="2"/>
  <c r="AP4480" i="2"/>
  <c r="AP440" i="2"/>
  <c r="AP1758" i="2"/>
  <c r="AP3627" i="2"/>
  <c r="AP1680" i="2"/>
  <c r="AP5152" i="2"/>
  <c r="AP1931" i="2"/>
  <c r="AP1971" i="2"/>
  <c r="AP3166" i="2"/>
  <c r="AP2100" i="2"/>
  <c r="AP2417" i="2"/>
  <c r="AP1493" i="2"/>
  <c r="AP2026" i="2"/>
  <c r="AP4997" i="2"/>
  <c r="AP2540" i="2"/>
  <c r="AP2055" i="2"/>
  <c r="AP3706" i="2"/>
  <c r="AP2257" i="2"/>
  <c r="AP680" i="2"/>
  <c r="AP3520" i="2"/>
  <c r="AP295" i="2"/>
  <c r="AP2244" i="2"/>
  <c r="AP580" i="2"/>
  <c r="AP3803" i="2"/>
  <c r="AP3356" i="2"/>
  <c r="AP4998" i="2"/>
  <c r="AP4697" i="2"/>
  <c r="AP2164" i="2"/>
  <c r="AP5346" i="2"/>
  <c r="AP1637" i="2"/>
  <c r="AP1472" i="2"/>
  <c r="AP2634" i="2"/>
  <c r="AP2977" i="2"/>
  <c r="AP2440" i="2"/>
  <c r="AP3393" i="2"/>
  <c r="AP2895" i="2"/>
  <c r="AP464" i="2"/>
  <c r="AP1439" i="2"/>
  <c r="AP4896" i="2"/>
  <c r="AP2144" i="2"/>
  <c r="AP2485" i="2"/>
  <c r="AP375" i="2"/>
  <c r="AP4740" i="2"/>
  <c r="AP445" i="2"/>
  <c r="AP595" i="2"/>
  <c r="AP2896" i="2"/>
  <c r="AP1498" i="2"/>
  <c r="AP2208" i="2"/>
  <c r="AP4481" i="2"/>
  <c r="AP2605" i="2"/>
  <c r="AP775" i="2"/>
  <c r="AP2258" i="2"/>
  <c r="AP1473" i="2"/>
  <c r="AP1499" i="2"/>
  <c r="AP2027" i="2"/>
  <c r="AP1627" i="2"/>
  <c r="AP1885" i="2"/>
  <c r="AP4482" i="2"/>
  <c r="AP1899" i="2"/>
  <c r="AP542" i="2"/>
  <c r="AP1076" i="2"/>
  <c r="AP2180" i="2"/>
  <c r="AP2521" i="2"/>
  <c r="AP536" i="2"/>
  <c r="AP2145" i="2"/>
  <c r="AP2580" i="2"/>
  <c r="AP3947" i="2"/>
  <c r="AP213" i="2"/>
  <c r="AP3109" i="2"/>
  <c r="AP4435" i="2"/>
  <c r="AP4741" i="2"/>
  <c r="AP4742" i="2"/>
  <c r="AP4743" i="2"/>
  <c r="AP4744" i="2"/>
  <c r="AP1530" i="2"/>
  <c r="AP575" i="2"/>
  <c r="AP2581" i="2"/>
  <c r="AP4483" i="2"/>
  <c r="AP178" i="2"/>
  <c r="AP5738" i="2"/>
  <c r="AP4656" i="2"/>
  <c r="AP302" i="2"/>
  <c r="AP2541" i="2"/>
  <c r="AP4698" i="2"/>
  <c r="AP4217" i="2"/>
  <c r="AP4259" i="2"/>
  <c r="AP2582" i="2"/>
  <c r="AP4797" i="2"/>
  <c r="AP4798" i="2"/>
  <c r="AP1329" i="2"/>
  <c r="AP3658" i="2"/>
  <c r="AP60" i="2"/>
  <c r="AP4402" i="2"/>
  <c r="AP2028" i="2"/>
  <c r="AP1638" i="2"/>
  <c r="AP2724" i="2"/>
  <c r="AP105" i="2"/>
  <c r="AP1697" i="2"/>
  <c r="AP681" i="2"/>
  <c r="AP4027" i="2"/>
  <c r="AP3255" i="2"/>
  <c r="AP5252" i="2"/>
  <c r="AP5153" i="2"/>
  <c r="AP3394" i="2"/>
  <c r="AP609" i="2"/>
  <c r="AP948" i="2"/>
  <c r="AP3750" i="2"/>
  <c r="AP2029" i="2"/>
  <c r="AP4164" i="2"/>
  <c r="AP2635" i="2"/>
  <c r="AP2923" i="2"/>
  <c r="AP593" i="2"/>
  <c r="AP537" i="2"/>
  <c r="AP3914" i="2"/>
  <c r="AP543" i="2"/>
  <c r="AP4955" i="2"/>
  <c r="AP1139" i="2"/>
  <c r="AP1686" i="2"/>
  <c r="AP2522" i="2"/>
  <c r="AP2583" i="2"/>
  <c r="AP1725" i="2"/>
  <c r="AP3659" i="2"/>
  <c r="AP4699" i="2"/>
  <c r="AP53" i="2"/>
  <c r="AP1840" i="2"/>
  <c r="AP748" i="2"/>
  <c r="AP2606" i="2"/>
  <c r="AP3256" i="2"/>
  <c r="AP3395" i="2"/>
  <c r="AP590" i="2"/>
  <c r="AP600" i="2"/>
  <c r="AP4484" i="2"/>
  <c r="AP1540" i="2"/>
  <c r="AP3257" i="2"/>
  <c r="AP2101" i="2"/>
  <c r="AP3804" i="2"/>
  <c r="AP2773" i="2"/>
  <c r="AP817" i="2"/>
  <c r="AP4536" i="2"/>
  <c r="AP2693" i="2"/>
  <c r="AP3492" i="2"/>
  <c r="AP2584" i="2"/>
  <c r="AP2505" i="2"/>
  <c r="AP3288" i="2"/>
  <c r="AP2875" i="2"/>
  <c r="AP5097" i="2"/>
  <c r="AP2030" i="2"/>
  <c r="AP4403" i="2"/>
  <c r="AP860" i="2"/>
  <c r="AP988" i="2"/>
  <c r="AP3985" i="2"/>
  <c r="AP234" i="2"/>
  <c r="AP618" i="2"/>
  <c r="AP1983" i="2"/>
  <c r="AP2418" i="2"/>
  <c r="AP2744" i="2"/>
  <c r="AP163" i="2"/>
  <c r="AP2659" i="2"/>
  <c r="AP2694" i="2"/>
  <c r="AP5195" i="2"/>
  <c r="AP3707" i="2"/>
  <c r="AP215" i="2"/>
  <c r="AP5047" i="2"/>
  <c r="AP3660" i="2"/>
  <c r="AP23" i="2"/>
  <c r="AP2695" i="2"/>
  <c r="AP2897" i="2"/>
  <c r="AP1860" i="2"/>
  <c r="AP3194" i="2"/>
  <c r="AP2224" i="2"/>
  <c r="AP700" i="2"/>
  <c r="AP3357" i="2"/>
  <c r="AP2245" i="2"/>
  <c r="AP5739" i="2"/>
  <c r="AP5601" i="2"/>
  <c r="AP1886" i="2"/>
  <c r="AP622" i="2"/>
  <c r="AP3805" i="2"/>
  <c r="AP2118" i="2"/>
  <c r="AP3594" i="2"/>
  <c r="AP2948" i="2"/>
  <c r="AP4404" i="2"/>
  <c r="AP4657" i="2"/>
  <c r="AP4745" i="2"/>
  <c r="AP2774" i="2"/>
  <c r="AP2660" i="2"/>
  <c r="AP1330" i="2"/>
  <c r="AP288" i="2"/>
  <c r="AP2853" i="2"/>
  <c r="AP2295" i="2"/>
  <c r="AP5475" i="2"/>
  <c r="AP970" i="2"/>
  <c r="AP4436" i="2"/>
  <c r="AP1331" i="2"/>
  <c r="AP2318" i="2"/>
  <c r="AP5568" i="2"/>
  <c r="AP5196" i="2"/>
  <c r="AP4114" i="2"/>
  <c r="AP2056" i="2"/>
  <c r="AP885" i="2"/>
  <c r="AP3032" i="2"/>
  <c r="AP4028" i="2"/>
  <c r="AP632" i="2"/>
  <c r="AP4165" i="2"/>
  <c r="AP3751" i="2"/>
  <c r="AP4115" i="2"/>
  <c r="AP2015" i="2"/>
  <c r="AP2441" i="2"/>
  <c r="AP3358" i="2"/>
  <c r="AP2745" i="2"/>
  <c r="AP3321" i="2"/>
  <c r="AP1915" i="2"/>
  <c r="AP2225" i="2"/>
  <c r="AP2661" i="2"/>
  <c r="AP249" i="2"/>
  <c r="AP4166" i="2"/>
  <c r="AP2696" i="2"/>
  <c r="AP1069" i="2"/>
  <c r="AP1853" i="2"/>
  <c r="AP3396" i="2"/>
  <c r="AP4218" i="2"/>
  <c r="AP2562" i="2"/>
  <c r="AP4854" i="2"/>
  <c r="AP4799" i="2"/>
  <c r="AP1780" i="2"/>
  <c r="AP4746" i="2"/>
  <c r="AP4359" i="2"/>
  <c r="AP3322" i="2"/>
  <c r="AP3967" i="2"/>
  <c r="AP5048" i="2"/>
  <c r="AP4999" i="2"/>
  <c r="AP4537" i="2"/>
  <c r="AP1093" i="2"/>
  <c r="AP185" i="2"/>
  <c r="AP4800" i="2"/>
  <c r="AP1957" i="2"/>
  <c r="AP5197" i="2"/>
  <c r="AP1810" i="2"/>
  <c r="AP3986" i="2"/>
  <c r="AP2775" i="2"/>
  <c r="AP1196" i="2"/>
  <c r="AP3289" i="2"/>
  <c r="AP4855" i="2"/>
  <c r="AP3521" i="2"/>
  <c r="AP4801" i="2"/>
  <c r="AP4066" i="2"/>
  <c r="AP358" i="2"/>
  <c r="AP4405" i="2"/>
  <c r="AP4167" i="2"/>
  <c r="AP701" i="2"/>
  <c r="AP4856" i="2"/>
  <c r="AP179" i="2"/>
  <c r="AP110" i="2"/>
  <c r="AP766" i="2"/>
  <c r="AP4260" i="2"/>
  <c r="AP2636" i="2"/>
  <c r="AP2978" i="2"/>
  <c r="AP2776" i="2"/>
  <c r="AP10" i="2"/>
  <c r="AP3290" i="2"/>
  <c r="AP5049" i="2"/>
  <c r="AP4437" i="2"/>
  <c r="AP3359" i="2"/>
  <c r="AP4582" i="2"/>
  <c r="AP1900" i="2"/>
  <c r="AP4261" i="2"/>
  <c r="AP4802" i="2"/>
  <c r="AP1999" i="2"/>
  <c r="AP5300" i="2"/>
  <c r="AP4406" i="2"/>
  <c r="AP5476" i="2"/>
  <c r="AP2274" i="2"/>
  <c r="AP620" i="2"/>
  <c r="AP886" i="2"/>
  <c r="AP854" i="2"/>
  <c r="AP4407" i="2"/>
  <c r="AP5000" i="2"/>
  <c r="AP5001" i="2"/>
  <c r="AP3874" i="2"/>
  <c r="AP4438" i="2"/>
  <c r="AP5050" i="2"/>
  <c r="AP62" i="2"/>
  <c r="AP5154" i="2"/>
  <c r="AP2016" i="2"/>
  <c r="AP4168" i="2"/>
  <c r="AP5253" i="2"/>
  <c r="AP2563" i="2"/>
  <c r="AP3033" i="2"/>
  <c r="AP3752" i="2"/>
  <c r="AP2031" i="2"/>
  <c r="AP3226" i="2"/>
  <c r="AP587" i="2"/>
  <c r="AP5098" i="2"/>
  <c r="AP311" i="2"/>
  <c r="AP2146" i="2"/>
  <c r="AP5506" i="2"/>
  <c r="AP1654" i="2"/>
  <c r="AP359" i="2"/>
  <c r="AP1811" i="2"/>
  <c r="AP4169" i="2"/>
  <c r="AP3360" i="2"/>
  <c r="AP4029" i="2"/>
  <c r="AP2607" i="2"/>
  <c r="AP3227" i="2"/>
  <c r="AP342" i="2"/>
  <c r="AP5630" i="2"/>
  <c r="AP3753" i="2"/>
  <c r="AP4262" i="2"/>
  <c r="AP3417" i="2"/>
  <c r="AP5002" i="2"/>
  <c r="AP3140" i="2"/>
  <c r="AP2924" i="2"/>
  <c r="AP3361" i="2"/>
  <c r="AP1606" i="2"/>
  <c r="AP2032" i="2"/>
  <c r="AP2128" i="2"/>
  <c r="AP648" i="2"/>
  <c r="AP387" i="2"/>
  <c r="AP5003" i="2"/>
  <c r="AP1615" i="2"/>
  <c r="AP4857" i="2"/>
  <c r="AP303" i="2"/>
  <c r="AP4219" i="2"/>
  <c r="AP3595" i="2"/>
  <c r="AP2777" i="2"/>
  <c r="AP2725" i="2"/>
  <c r="AP1554" i="2"/>
  <c r="AP2033" i="2"/>
  <c r="AP4658" i="2"/>
  <c r="AP3003" i="2"/>
  <c r="AP4030" i="2"/>
  <c r="AP3915" i="2"/>
  <c r="AP3323" i="2"/>
  <c r="AP2468" i="2"/>
  <c r="AP1198" i="2"/>
  <c r="AP3875" i="2"/>
  <c r="AP2017" i="2"/>
  <c r="AP244" i="2"/>
  <c r="AP4263" i="2"/>
  <c r="AP3075" i="2"/>
  <c r="AP3876" i="2"/>
  <c r="AP5347" i="2"/>
  <c r="AP651" i="2"/>
  <c r="AP355" i="2"/>
  <c r="AP2398" i="2"/>
  <c r="AP4538" i="2"/>
  <c r="AP2898" i="2"/>
  <c r="AP4220" i="2"/>
  <c r="AP4700" i="2"/>
  <c r="AP5099" i="2"/>
  <c r="AP4701" i="2"/>
  <c r="AP657" i="2"/>
  <c r="AP710" i="2"/>
  <c r="AP1668" i="2"/>
  <c r="AP5004" i="2"/>
  <c r="AP2246" i="2"/>
  <c r="AP716" i="2"/>
  <c r="AP2925" i="2"/>
  <c r="AP447" i="2"/>
  <c r="AP2608" i="2"/>
  <c r="AP5301" i="2"/>
  <c r="AP2034" i="2"/>
  <c r="AP4747" i="2"/>
  <c r="AP3448" i="2"/>
  <c r="AP4583" i="2"/>
  <c r="AP227" i="2"/>
  <c r="AP3362" i="2"/>
  <c r="AP3397" i="2"/>
  <c r="AP4360" i="2"/>
  <c r="AP3110" i="2"/>
  <c r="AP2275" i="2"/>
  <c r="AP2247" i="2"/>
  <c r="AP378" i="2"/>
  <c r="AP3076" i="2"/>
  <c r="AP5302" i="2"/>
  <c r="AP5303" i="2"/>
  <c r="AP4170" i="2"/>
  <c r="AP3948" i="2"/>
  <c r="AP2726" i="2"/>
  <c r="AP3418" i="2"/>
  <c r="AP57" i="2"/>
  <c r="AP615" i="2"/>
  <c r="AP2276" i="2"/>
  <c r="AP5569" i="2"/>
  <c r="AP5100" i="2"/>
  <c r="AP95" i="2"/>
  <c r="AP2119" i="2"/>
  <c r="AP1267" i="2"/>
  <c r="AP2829" i="2"/>
  <c r="AP2662" i="2"/>
  <c r="AP4956" i="2"/>
  <c r="AP5051" i="2"/>
  <c r="AP1440" i="2"/>
  <c r="AP3195" i="2"/>
  <c r="AP3661" i="2"/>
  <c r="AP2057" i="2"/>
  <c r="AP5348" i="2"/>
  <c r="AP435" i="2"/>
  <c r="AP3754" i="2"/>
  <c r="AP940" i="2"/>
  <c r="AP5754" i="2"/>
  <c r="AP5656" i="2"/>
  <c r="AP2259" i="2"/>
  <c r="AP4897" i="2"/>
  <c r="AP2399" i="2"/>
  <c r="AP5155" i="2"/>
  <c r="AP2102" i="2"/>
  <c r="AP658" i="2"/>
  <c r="AP3987" i="2"/>
  <c r="AP3034" i="2"/>
  <c r="AP786" i="2"/>
  <c r="AP2542" i="2"/>
  <c r="AP4702" i="2"/>
  <c r="AP4439" i="2"/>
  <c r="AP3662" i="2"/>
  <c r="AP2746" i="2"/>
  <c r="AP3877" i="2"/>
  <c r="AP3988" i="2"/>
  <c r="AP3449" i="2"/>
  <c r="AP3916" i="2"/>
  <c r="AP2058" i="2"/>
  <c r="AP3111" i="2"/>
  <c r="AP2808" i="2"/>
  <c r="AP2277" i="2"/>
  <c r="AP4803" i="2"/>
  <c r="AP1288" i="2"/>
  <c r="AP2809" i="2"/>
  <c r="AP3141" i="2"/>
  <c r="AP5379" i="2"/>
  <c r="AP1759" i="2"/>
  <c r="AP1595" i="2"/>
  <c r="AP1916" i="2"/>
  <c r="AP4171" i="2"/>
  <c r="AP5052" i="2"/>
  <c r="AP3708" i="2"/>
  <c r="AP5198" i="2"/>
  <c r="AP3949" i="2"/>
  <c r="AP4539" i="2"/>
  <c r="AP2609" i="2"/>
  <c r="AP2319" i="2"/>
  <c r="AP5349" i="2"/>
  <c r="AP2585" i="2"/>
  <c r="AP1320" i="2"/>
  <c r="AP5254" i="2"/>
  <c r="AP2778" i="2"/>
  <c r="AP128" i="2"/>
  <c r="AP5431" i="2"/>
  <c r="AP3398" i="2"/>
  <c r="AP1698" i="2"/>
  <c r="AP4264" i="2"/>
  <c r="AP3709" i="2"/>
  <c r="AP744" i="2"/>
  <c r="AP1020" i="2"/>
  <c r="AP59" i="2"/>
  <c r="AP3755" i="2"/>
  <c r="AP4898" i="2"/>
  <c r="AP912" i="2"/>
  <c r="AP2747" i="2"/>
  <c r="AP3035" i="2"/>
  <c r="AP4172" i="2"/>
  <c r="AP734" i="2"/>
  <c r="AP1901" i="2"/>
  <c r="AP3036" i="2"/>
  <c r="AP2543" i="2"/>
  <c r="AP3950" i="2"/>
  <c r="AP1281" i="2"/>
  <c r="AP2335" i="2"/>
  <c r="AP3399" i="2"/>
  <c r="AP4616" i="2"/>
  <c r="AP2260" i="2"/>
  <c r="AP2018" i="2"/>
  <c r="AP2419" i="2"/>
  <c r="AP5570" i="2"/>
  <c r="AP1357" i="2"/>
  <c r="AP4116" i="2"/>
  <c r="AP2926" i="2"/>
  <c r="AP1461" i="2"/>
  <c r="AP5380" i="2"/>
  <c r="AP2261" i="2"/>
  <c r="AP127" i="2"/>
  <c r="AP5199" i="2"/>
  <c r="AP4117" i="2"/>
  <c r="AP3989" i="2"/>
  <c r="AP3951" i="2"/>
  <c r="AP2044" i="2"/>
  <c r="AP3917" i="2"/>
  <c r="AP2979" i="2"/>
  <c r="AP636" i="2"/>
  <c r="AP2954" i="2"/>
  <c r="AP2089" i="2"/>
  <c r="AP412" i="2"/>
  <c r="AP3878" i="2"/>
  <c r="AP3756" i="2"/>
  <c r="AP3450" i="2"/>
  <c r="AP3004" i="2"/>
  <c r="AP2248" i="2"/>
  <c r="AP5755" i="2"/>
  <c r="AP3561" i="2"/>
  <c r="AP2181" i="2"/>
  <c r="AP3710" i="2"/>
  <c r="AP1555" i="2"/>
  <c r="AP2779" i="2"/>
  <c r="AP2780" i="2"/>
  <c r="AP2899" i="2"/>
  <c r="AP4748" i="2"/>
  <c r="AP357" i="2"/>
  <c r="AP2103" i="2"/>
  <c r="AP4899" i="2"/>
  <c r="AP407" i="2"/>
  <c r="AP273" i="2"/>
  <c r="AP4031" i="2"/>
  <c r="AP366" i="2"/>
  <c r="AP4440" i="2"/>
  <c r="AP2249" i="2"/>
  <c r="AP5381" i="2"/>
  <c r="AP837" i="2"/>
  <c r="AP4584" i="2"/>
  <c r="AP3990" i="2"/>
  <c r="AP1506" i="2"/>
  <c r="AP2226" i="2"/>
  <c r="AP248" i="2"/>
  <c r="AP1243" i="2"/>
  <c r="AP2672" i="2"/>
  <c r="AP2469" i="2"/>
  <c r="AP5200" i="2"/>
  <c r="AP4703" i="2"/>
  <c r="AP1040" i="2"/>
  <c r="AP1669" i="2"/>
  <c r="AP5350" i="2"/>
  <c r="AP2781" i="2"/>
  <c r="AP2610" i="2"/>
  <c r="AP4540" i="2"/>
  <c r="AP1518" i="2"/>
  <c r="AP138" i="2"/>
  <c r="AP2523" i="2"/>
  <c r="AP3991" i="2"/>
  <c r="AP416" i="2"/>
  <c r="AP341" i="2"/>
  <c r="AP5304" i="2"/>
  <c r="AP2980" i="2"/>
  <c r="AP2470" i="2"/>
  <c r="AP1464" i="2"/>
  <c r="AP137" i="2"/>
  <c r="AP3757" i="2"/>
  <c r="AP566" i="2"/>
  <c r="AP4858" i="2"/>
  <c r="AP1474" i="2"/>
  <c r="AP4617" i="2"/>
  <c r="AP3663" i="2"/>
  <c r="AP275" i="2"/>
  <c r="AP11" i="2"/>
  <c r="AP3522" i="2"/>
  <c r="AP2748" i="2"/>
  <c r="AP3836" i="2"/>
  <c r="AP5053" i="2"/>
  <c r="AP266" i="2"/>
  <c r="AP1316" i="2"/>
  <c r="AP2336" i="2"/>
  <c r="AP2471" i="2"/>
  <c r="AP3451" i="2"/>
  <c r="AP3324" i="2"/>
  <c r="AP2637" i="2"/>
  <c r="AP3228" i="2"/>
  <c r="AP263" i="2"/>
  <c r="AP601" i="2"/>
  <c r="AP1317" i="2"/>
  <c r="AP3596" i="2"/>
  <c r="AP333" i="2"/>
  <c r="AP3493" i="2"/>
  <c r="AP367" i="2"/>
  <c r="AP5477" i="2"/>
  <c r="AP4900" i="2"/>
  <c r="AP2090" i="2"/>
  <c r="AP3758" i="2"/>
  <c r="AP3529" i="2"/>
  <c r="AP1512" i="2"/>
  <c r="AP364" i="2"/>
  <c r="AP3037" i="2"/>
  <c r="AP3759" i="2"/>
  <c r="AP2949" i="2"/>
  <c r="AP3196" i="2"/>
  <c r="AP66" i="2"/>
  <c r="AP196" i="2"/>
  <c r="AP1494" i="2"/>
  <c r="AP5101" i="2"/>
  <c r="AP201" i="2"/>
  <c r="AP2420" i="2"/>
  <c r="AP4804" i="2"/>
  <c r="AP197" i="2"/>
  <c r="AP2019" i="2"/>
  <c r="AP3879" i="2"/>
  <c r="AP5351" i="2"/>
  <c r="AP4309" i="2"/>
  <c r="AP1095" i="2"/>
  <c r="AP1009" i="2"/>
  <c r="AP2337" i="2"/>
  <c r="AP2147" i="2"/>
  <c r="AP2927" i="2"/>
  <c r="AP5255" i="2"/>
  <c r="AP2442" i="2"/>
  <c r="AP3142" i="2"/>
  <c r="AP4361" i="2"/>
  <c r="AP4749" i="2"/>
  <c r="AP3562" i="2"/>
  <c r="AP3197" i="2"/>
  <c r="AP4265" i="2"/>
  <c r="AP1256" i="2"/>
  <c r="AP3077" i="2"/>
  <c r="AP5352" i="2"/>
  <c r="AP3664" i="2"/>
  <c r="AP4485" i="2"/>
  <c r="AP2378" i="2"/>
  <c r="AP684" i="2"/>
  <c r="AP483" i="2"/>
  <c r="AP782" i="2"/>
  <c r="AP5005" i="2"/>
  <c r="AP1414" i="2"/>
  <c r="AP4067" i="2"/>
  <c r="AP3806" i="2"/>
  <c r="AP691" i="2"/>
  <c r="AP5756" i="2"/>
  <c r="AP4704" i="2"/>
  <c r="AP5201" i="2"/>
  <c r="AP4068" i="2"/>
  <c r="AP1841" i="2"/>
  <c r="AP5256" i="2"/>
  <c r="AP3229" i="2"/>
  <c r="AP3325" i="2"/>
  <c r="AP2928" i="2"/>
  <c r="AP2165" i="2"/>
  <c r="AP4118" i="2"/>
  <c r="AP4362" i="2"/>
  <c r="AP2810" i="2"/>
  <c r="AP2278" i="2"/>
  <c r="AP3258" i="2"/>
  <c r="AP2357" i="2"/>
  <c r="AP3523" i="2"/>
  <c r="AP4705" i="2"/>
  <c r="AP3259" i="2"/>
  <c r="AP2473" i="2"/>
  <c r="AP1425" i="2"/>
  <c r="AP4659" i="2"/>
  <c r="AP2900" i="2"/>
  <c r="AP2443" i="2"/>
  <c r="AP3807" i="2"/>
  <c r="AP3918" i="2"/>
  <c r="AP5202" i="2"/>
  <c r="AP5203" i="2"/>
  <c r="AP3665" i="2"/>
  <c r="AP5006" i="2"/>
  <c r="AP2421" i="2"/>
  <c r="AP4032" i="2"/>
  <c r="AP1812" i="2"/>
  <c r="AP3400" i="2"/>
  <c r="AP665" i="2"/>
  <c r="AP5156" i="2"/>
  <c r="AP3711" i="2"/>
  <c r="AP399" i="2"/>
  <c r="AP1010" i="2"/>
  <c r="AP670" i="2"/>
  <c r="AP497" i="2"/>
  <c r="AP875" i="2"/>
  <c r="AP3167" i="2"/>
  <c r="AP2782" i="2"/>
  <c r="AP1842" i="2"/>
  <c r="AP4310" i="2"/>
  <c r="AP717" i="2"/>
  <c r="AP4901" i="2"/>
  <c r="AP5257" i="2"/>
  <c r="AP4441" i="2"/>
  <c r="AP5353" i="2"/>
  <c r="AP307" i="2"/>
  <c r="AP3712" i="2"/>
  <c r="AP2929" i="2"/>
  <c r="AP4069" i="2"/>
  <c r="AP4957" i="2"/>
  <c r="AP269" i="2"/>
  <c r="AP1148" i="2"/>
  <c r="AP2474" i="2"/>
  <c r="AP2209" i="2"/>
  <c r="AP4618" i="2"/>
  <c r="AP838" i="2"/>
  <c r="AP2727" i="2"/>
  <c r="AP2814" i="2"/>
  <c r="AP503" i="2"/>
  <c r="AP4311" i="2"/>
  <c r="AP5432" i="2"/>
  <c r="AP4619" i="2"/>
  <c r="AP2338" i="2"/>
  <c r="AP3760" i="2"/>
  <c r="AP2120" i="2"/>
  <c r="AP2506" i="2"/>
  <c r="AP3524" i="2"/>
  <c r="AP3078" i="2"/>
  <c r="AP2876" i="2"/>
  <c r="AP2564" i="2"/>
  <c r="AP1350" i="2"/>
  <c r="AP1565" i="2"/>
  <c r="AP5657" i="2"/>
  <c r="AP5305" i="2"/>
  <c r="AP1426" i="2"/>
  <c r="AP4902" i="2"/>
  <c r="AP2611" i="2"/>
  <c r="AP806" i="2"/>
  <c r="AP3038" i="2"/>
  <c r="AP3919" i="2"/>
  <c r="AP1507" i="2"/>
  <c r="AP4859" i="2"/>
  <c r="AP560" i="2"/>
  <c r="AP148" i="2"/>
  <c r="AP3419" i="2"/>
  <c r="AP5507" i="2"/>
  <c r="AP2182" i="2"/>
  <c r="AP3761" i="2"/>
  <c r="AP3597" i="2"/>
  <c r="AP2730" i="2"/>
  <c r="AP2166" i="2"/>
  <c r="AP2279" i="2"/>
  <c r="AP1607" i="2"/>
  <c r="AP4486" i="2"/>
  <c r="AP3713" i="2"/>
  <c r="AP2749" i="2"/>
  <c r="AP61" i="2"/>
  <c r="AP4408" i="2"/>
  <c r="AP2830" i="2"/>
  <c r="AP5204" i="2"/>
  <c r="AP498" i="2"/>
  <c r="AP3880" i="2"/>
  <c r="AP3881" i="2"/>
  <c r="AP740" i="2"/>
  <c r="AP3079" i="2"/>
  <c r="AP2227" i="2"/>
  <c r="AP654" i="2"/>
  <c r="AP2697" i="2"/>
  <c r="AP3452" i="2"/>
  <c r="AP2183" i="2"/>
  <c r="AP4620" i="2"/>
  <c r="AP4442" i="2"/>
  <c r="AP1843" i="2"/>
  <c r="AP2950" i="2"/>
  <c r="AP4706" i="2"/>
  <c r="AP4660" i="2"/>
  <c r="AP1199" i="2"/>
  <c r="AP4221" i="2"/>
  <c r="AP5007" i="2"/>
  <c r="AP1582" i="2"/>
  <c r="AP5354" i="2"/>
  <c r="AP2728" i="2"/>
  <c r="AP1583" i="2"/>
  <c r="AP2811" i="2"/>
  <c r="AP363" i="2"/>
  <c r="AP4119" i="2"/>
  <c r="AP3494" i="2"/>
  <c r="AP2280" i="2"/>
  <c r="AP3628" i="2"/>
  <c r="AP1584" i="2"/>
  <c r="AP1222" i="2"/>
  <c r="AP423" i="2"/>
  <c r="AP4707" i="2"/>
  <c r="AP3326" i="2"/>
  <c r="AP4070" i="2"/>
  <c r="AP1596" i="2"/>
  <c r="AP4487" i="2"/>
  <c r="AP4409" i="2"/>
  <c r="AP4585" i="2"/>
  <c r="AP5382" i="2"/>
  <c r="AP4071" i="2"/>
  <c r="AP3168" i="2"/>
  <c r="AP3992" i="2"/>
  <c r="AP4860" i="2"/>
  <c r="AP3198" i="2"/>
  <c r="AP4312" i="2"/>
  <c r="AP1351" i="2"/>
  <c r="AP4805" i="2"/>
  <c r="AP3714" i="2"/>
  <c r="AP557" i="2"/>
  <c r="AP4488" i="2"/>
  <c r="AP897" i="2"/>
  <c r="AP4173" i="2"/>
  <c r="AP4174" i="2"/>
  <c r="AP3762" i="2"/>
  <c r="AP2296" i="2"/>
  <c r="AP2812" i="2"/>
  <c r="AP3143" i="2"/>
  <c r="AP5355" i="2"/>
  <c r="AP2856" i="2"/>
  <c r="AP2148" i="2"/>
  <c r="AP4222" i="2"/>
  <c r="AP5433" i="2"/>
  <c r="AP3039" i="2"/>
  <c r="AP390" i="2"/>
  <c r="AP4175" i="2"/>
  <c r="AP3363" i="2"/>
  <c r="AP68" i="2"/>
  <c r="AP4410" i="2"/>
  <c r="AP2358" i="2"/>
  <c r="AP4750" i="2"/>
  <c r="AP2854" i="2"/>
  <c r="AP496" i="2"/>
  <c r="AP4861" i="2"/>
  <c r="AP1133" i="2"/>
  <c r="AP4313" i="2"/>
  <c r="AP1699" i="2"/>
  <c r="AP5683" i="2"/>
  <c r="AP4751" i="2"/>
  <c r="AP5008" i="2"/>
  <c r="AP2072" i="2"/>
  <c r="AP3040" i="2"/>
  <c r="AP3260" i="2"/>
  <c r="AP2586" i="2"/>
  <c r="AP3148" i="2"/>
  <c r="AP3364" i="2"/>
  <c r="AP4541" i="2"/>
  <c r="AP5102" i="2"/>
  <c r="AP3993" i="2"/>
  <c r="AP3882" i="2"/>
  <c r="AP1648" i="2"/>
  <c r="AP158" i="2"/>
  <c r="AP3261" i="2"/>
  <c r="AP1639" i="2"/>
  <c r="AP2981" i="2"/>
  <c r="AP4443" i="2"/>
  <c r="AP1519" i="2"/>
  <c r="AP4752" i="2"/>
  <c r="AP3763" i="2"/>
  <c r="AP2507" i="2"/>
  <c r="AP4411" i="2"/>
  <c r="AP2831" i="2"/>
  <c r="AP5205" i="2"/>
  <c r="AP963" i="2"/>
  <c r="AP3952" i="2"/>
  <c r="AP4444" i="2"/>
  <c r="AP4958" i="2"/>
  <c r="AP2951" i="2"/>
  <c r="AP276" i="2"/>
  <c r="AP3327" i="2"/>
  <c r="AP2663" i="2"/>
  <c r="AP4489" i="2"/>
  <c r="AP5434" i="2"/>
  <c r="AP1513" i="2"/>
  <c r="AP5103" i="2"/>
  <c r="AP3080" i="2"/>
  <c r="AP3920" i="2"/>
  <c r="AP2400" i="2"/>
  <c r="AP1566" i="2"/>
  <c r="AP309" i="2"/>
  <c r="AP2877" i="2"/>
  <c r="AP5478" i="2"/>
  <c r="AP4708" i="2"/>
  <c r="AP2638" i="2"/>
  <c r="AP5054" i="2"/>
  <c r="AP2613" i="2"/>
  <c r="AP2614" i="2"/>
  <c r="AP4033" i="2"/>
  <c r="AP2262" i="2"/>
  <c r="AP5306" i="2"/>
  <c r="AP944" i="2"/>
  <c r="AP4586" i="2"/>
  <c r="AP214" i="2"/>
  <c r="AP4314" i="2"/>
  <c r="AP4315" i="2"/>
  <c r="AP2783" i="2"/>
  <c r="AP4445" i="2"/>
  <c r="AP3041" i="2"/>
  <c r="AP2784" i="2"/>
  <c r="AP420" i="2"/>
  <c r="AP2320" i="2"/>
  <c r="AP1111" i="2"/>
  <c r="AP2855" i="2"/>
  <c r="AP1585" i="2"/>
  <c r="AP3953" i="2"/>
  <c r="AP3453" i="2"/>
  <c r="AP3454" i="2"/>
  <c r="AP1640" i="2"/>
  <c r="AP3808" i="2"/>
  <c r="AP1917" i="2"/>
  <c r="AP3666" i="2"/>
  <c r="AP4959" i="2"/>
  <c r="AP729" i="2"/>
  <c r="AP1726" i="2"/>
  <c r="AP4034" i="2"/>
  <c r="AP3455" i="2"/>
  <c r="AP4753" i="2"/>
  <c r="AP2729" i="2"/>
  <c r="AP3994" i="2"/>
  <c r="AP4446" i="2"/>
  <c r="AP2930" i="2"/>
  <c r="AP3525" i="2"/>
  <c r="AP3495" i="2"/>
  <c r="AP5104" i="2"/>
  <c r="AP751" i="2"/>
  <c r="AP796" i="2"/>
  <c r="AP4072" i="2"/>
  <c r="AP4073" i="2"/>
  <c r="AP989" i="2"/>
  <c r="AP2587" i="2"/>
  <c r="AP3496" i="2"/>
  <c r="AP3456" i="2"/>
  <c r="AP3883" i="2"/>
  <c r="AP5307" i="2"/>
  <c r="AP4447" i="2"/>
  <c r="AP12" i="2"/>
  <c r="AP3921" i="2"/>
  <c r="AP4960" i="2"/>
  <c r="AP4074" i="2"/>
  <c r="AP949" i="2"/>
  <c r="AP3457" i="2"/>
  <c r="AP3328" i="2"/>
  <c r="AP3884" i="2"/>
  <c r="AP2673" i="2"/>
  <c r="AP553" i="2"/>
  <c r="AP1918" i="2"/>
  <c r="AP5383" i="2"/>
  <c r="AP4806" i="2"/>
  <c r="AP4448" i="2"/>
  <c r="AP4266" i="2"/>
  <c r="AP3598" i="2"/>
  <c r="AP4542" i="2"/>
  <c r="AP2129" i="2"/>
  <c r="AP4490" i="2"/>
  <c r="AP1641" i="2"/>
  <c r="AP4075" i="2"/>
  <c r="AP4449" i="2"/>
  <c r="AP468" i="2"/>
  <c r="AP1689" i="2"/>
  <c r="AP5157" i="2"/>
  <c r="AP1655" i="2"/>
  <c r="AP1690" i="2"/>
  <c r="AP4035" i="2"/>
  <c r="AP5356" i="2"/>
  <c r="AP745" i="2"/>
  <c r="AP4807" i="2"/>
  <c r="AP2250" i="2"/>
  <c r="AP5009" i="2"/>
  <c r="AP3112" i="2"/>
  <c r="AP3401" i="2"/>
  <c r="AP660" i="2"/>
  <c r="AP2251" i="2"/>
  <c r="AP2524" i="2"/>
  <c r="AP2297" i="2"/>
  <c r="AP4961" i="2"/>
  <c r="AP3206" i="2"/>
  <c r="AP3042" i="2"/>
  <c r="AP154" i="2"/>
  <c r="AP1919" i="2"/>
  <c r="AP1289" i="2"/>
  <c r="AP4076" i="2"/>
  <c r="AP5479" i="2"/>
  <c r="AP1920" i="2"/>
  <c r="AP4176" i="2"/>
  <c r="AP4903" i="2"/>
  <c r="AP3230" i="2"/>
  <c r="AP3497" i="2"/>
  <c r="AP1026" i="2"/>
  <c r="AP1616" i="2"/>
  <c r="AP550" i="2"/>
  <c r="AP3715" i="2"/>
  <c r="AP1700" i="2"/>
  <c r="AP562" i="2"/>
  <c r="AP231" i="2"/>
  <c r="AP1803" i="2"/>
  <c r="AP3005" i="2"/>
  <c r="AP3231" i="2"/>
  <c r="AP3764" i="2"/>
  <c r="AP5105" i="2"/>
  <c r="AP282" i="2"/>
  <c r="AP2982" i="2"/>
  <c r="AP3995" i="2"/>
  <c r="AP1984" i="2"/>
  <c r="AP4543" i="2"/>
  <c r="AP4621" i="2"/>
  <c r="AP3837" i="2"/>
  <c r="AP1985" i="2"/>
  <c r="AP3996" i="2"/>
  <c r="AP3402" i="2"/>
  <c r="AP2615" i="2"/>
  <c r="AP2359" i="2"/>
  <c r="AP327" i="2"/>
  <c r="AP1804" i="2"/>
  <c r="AP2059" i="2"/>
  <c r="AP4808" i="2"/>
  <c r="AP169" i="2"/>
  <c r="AP4223" i="2"/>
  <c r="AP4267" i="2"/>
  <c r="AP4962" i="2"/>
  <c r="AP1727" i="2"/>
  <c r="AP3954" i="2"/>
  <c r="AP3563" i="2"/>
  <c r="AP4316" i="2"/>
  <c r="AP3113" i="2"/>
  <c r="AP2281" i="2"/>
  <c r="AP116" i="2"/>
  <c r="AP1520" i="2"/>
  <c r="AP4544" i="2"/>
  <c r="AP1170" i="2"/>
  <c r="AP3114" i="2"/>
  <c r="AP2699" i="2"/>
  <c r="AP4545" i="2"/>
  <c r="AP5055" i="2"/>
  <c r="AP2785" i="2"/>
  <c r="AP4622" i="2"/>
  <c r="AP937" i="2"/>
  <c r="AP5010" i="2"/>
  <c r="AP1656" i="2"/>
  <c r="AP1932" i="2"/>
  <c r="AP2525" i="2"/>
  <c r="AP1119" i="2"/>
  <c r="AP2526" i="2"/>
  <c r="AP4963" i="2"/>
  <c r="AP5357" i="2"/>
  <c r="AP2878" i="2"/>
  <c r="AP5384" i="2"/>
  <c r="AP5385" i="2"/>
  <c r="AP3530" i="2"/>
  <c r="AP2616" i="2"/>
  <c r="AP2901" i="2"/>
  <c r="AP502" i="2"/>
  <c r="AP3885" i="2"/>
  <c r="AP4809" i="2"/>
  <c r="AP3144" i="2"/>
  <c r="AP1747" i="2"/>
  <c r="AP65" i="2"/>
  <c r="AP4120" i="2"/>
  <c r="AP1728" i="2"/>
  <c r="AP4363" i="2"/>
  <c r="AP5386" i="2"/>
  <c r="AP5740" i="2"/>
  <c r="AP2698" i="2"/>
  <c r="AP494" i="2"/>
  <c r="AP842" i="2"/>
  <c r="AP5702" i="2"/>
  <c r="AP237" i="2"/>
  <c r="AP4177" i="2"/>
  <c r="AP2104" i="2"/>
  <c r="AP1748" i="2"/>
  <c r="AP4904" i="2"/>
  <c r="AP2832" i="2"/>
  <c r="AP2879" i="2"/>
  <c r="AP3081" i="2"/>
  <c r="AP1749" i="2"/>
  <c r="AP3716" i="2"/>
  <c r="AP2149" i="2"/>
  <c r="AP1171" i="2"/>
  <c r="AP4964" i="2"/>
  <c r="AP2674" i="2"/>
  <c r="AP4317" i="2"/>
  <c r="AP1790" i="2"/>
  <c r="AP22" i="2"/>
  <c r="AP3365" i="2"/>
  <c r="AP287" i="2"/>
  <c r="AP3006" i="2"/>
  <c r="AP574" i="2"/>
  <c r="AP1760" i="2"/>
  <c r="AP2401" i="2"/>
  <c r="AP2700" i="2"/>
  <c r="AP2544" i="2"/>
  <c r="AP4754" i="2"/>
  <c r="AP5387" i="2"/>
  <c r="AP243" i="2"/>
  <c r="AP3262" i="2"/>
  <c r="AP4364" i="2"/>
  <c r="AP594" i="2"/>
  <c r="AP2701" i="2"/>
  <c r="AP2402" i="2"/>
  <c r="AP3667" i="2"/>
  <c r="AP2833" i="2"/>
  <c r="AP1077" i="2"/>
  <c r="AP3765" i="2"/>
  <c r="AP3169" i="2"/>
  <c r="AP2639" i="2"/>
  <c r="AP2834" i="2"/>
  <c r="AP1887" i="2"/>
  <c r="AP5537" i="2"/>
  <c r="AP784" i="2"/>
  <c r="AP4365" i="2"/>
  <c r="AP3838" i="2"/>
  <c r="AP4862" i="2"/>
  <c r="AP2545" i="2"/>
  <c r="AP5056" i="2"/>
  <c r="AP1701" i="2"/>
  <c r="AP2617" i="2"/>
  <c r="AP321" i="2"/>
  <c r="AP4412" i="2"/>
  <c r="AP3458" i="2"/>
  <c r="AP3329" i="2"/>
  <c r="AP156" i="2"/>
  <c r="AP5106" i="2"/>
  <c r="AP4077" i="2"/>
  <c r="AP4709" i="2"/>
  <c r="AP5011" i="2"/>
  <c r="AP4318" i="2"/>
  <c r="AP1233" i="2"/>
  <c r="AP3366" i="2"/>
  <c r="AP4224" i="2"/>
  <c r="AP927" i="2"/>
  <c r="AP4755" i="2"/>
  <c r="AP2488" i="2"/>
  <c r="AP4905" i="2"/>
  <c r="AP4863" i="2"/>
  <c r="AP5508" i="2"/>
  <c r="AP5658" i="2"/>
  <c r="AP2675" i="2"/>
  <c r="AP2664" i="2"/>
  <c r="AP2379" i="2"/>
  <c r="AP4121" i="2"/>
  <c r="AP585" i="2"/>
  <c r="AP300" i="2"/>
  <c r="AP2731" i="2"/>
  <c r="AP5057" i="2"/>
  <c r="AP5538" i="2"/>
  <c r="AP1405" i="2"/>
  <c r="AP5206" i="2"/>
  <c r="AP4710" i="2"/>
  <c r="AP5480" i="2"/>
  <c r="AP1415" i="2"/>
  <c r="AP843" i="2"/>
  <c r="AP5684" i="2"/>
  <c r="AP3115" i="2"/>
  <c r="AP3367" i="2"/>
  <c r="AP876" i="2"/>
  <c r="AP2857" i="2"/>
  <c r="AP3145" i="2"/>
  <c r="AP1702" i="2"/>
  <c r="AP5509" i="2"/>
  <c r="AP724" i="2"/>
  <c r="AP2184" i="2"/>
  <c r="AP5308" i="2"/>
  <c r="AP4122" i="2"/>
  <c r="AP1681" i="2"/>
  <c r="AP2902" i="2"/>
  <c r="AP2813" i="2"/>
  <c r="AP1813" i="2"/>
  <c r="AP4810" i="2"/>
  <c r="AP4906" i="2"/>
  <c r="AP499" i="2"/>
  <c r="AP3007" i="2"/>
  <c r="AP3263" i="2"/>
  <c r="AP313" i="2"/>
  <c r="AP3232" i="2"/>
  <c r="AP2952" i="2"/>
  <c r="AP752" i="2"/>
  <c r="AP941" i="2"/>
  <c r="AP3886" i="2"/>
  <c r="AP4491" i="2"/>
  <c r="AP4546" i="2"/>
  <c r="AP1861" i="2"/>
  <c r="AP4811" i="2"/>
  <c r="AP13" i="2"/>
  <c r="AP2903" i="2"/>
  <c r="AP1888" i="2"/>
  <c r="AP3839" i="2"/>
  <c r="AP4756" i="2"/>
  <c r="AP3291" i="2"/>
  <c r="AP5107" i="2"/>
  <c r="AP1345" i="2"/>
  <c r="AP2640" i="2"/>
  <c r="AP1015" i="2"/>
  <c r="AP4907" i="2"/>
  <c r="AP3526" i="2"/>
  <c r="AP3955" i="2"/>
  <c r="AP3997" i="2"/>
  <c r="AP5012" i="2"/>
  <c r="AP1958" i="2"/>
  <c r="AP3043" i="2"/>
  <c r="AP3717" i="2"/>
  <c r="AP4123" i="2"/>
  <c r="AP5659" i="2"/>
  <c r="AP2422" i="2"/>
  <c r="AP2360" i="2"/>
  <c r="AP334" i="2"/>
  <c r="AP473" i="2"/>
  <c r="AP2339" i="2"/>
  <c r="AP4078" i="2"/>
  <c r="AP173" i="2"/>
  <c r="AP4757" i="2"/>
  <c r="AP3498" i="2"/>
  <c r="AP5358" i="2"/>
  <c r="AP2321" i="2"/>
  <c r="AP3527" i="2"/>
  <c r="AP1586" i="2"/>
  <c r="AP2904" i="2"/>
  <c r="AP4758" i="2"/>
  <c r="AP4661" i="2"/>
  <c r="AP5158" i="2"/>
  <c r="AP2983" i="2"/>
  <c r="AP2588" i="2"/>
  <c r="AP861" i="2"/>
  <c r="AP4366" i="2"/>
  <c r="AP1037" i="2"/>
  <c r="AP3956" i="2"/>
  <c r="AP2105" i="2"/>
  <c r="AP2905" i="2"/>
  <c r="AP336" i="2"/>
  <c r="AP4319" i="2"/>
  <c r="AP4320" i="2"/>
  <c r="AP2130" i="2"/>
  <c r="AP4225" i="2"/>
  <c r="AP2835" i="2"/>
  <c r="AP2589" i="2"/>
  <c r="AP5058" i="2"/>
  <c r="AP2750" i="2"/>
  <c r="AP3233" i="2"/>
  <c r="AP2984" i="2"/>
  <c r="AP314" i="2"/>
  <c r="AP3420" i="2"/>
  <c r="AP3421" i="2"/>
  <c r="AP2035" i="2"/>
  <c r="AP1933" i="2"/>
  <c r="AP2546" i="2"/>
  <c r="AP2880" i="2"/>
  <c r="AP3564" i="2"/>
  <c r="AP4908" i="2"/>
  <c r="AP2612" i="2"/>
  <c r="AP4413" i="2"/>
  <c r="AP3199" i="2"/>
  <c r="AP5359" i="2"/>
  <c r="AP72" i="2"/>
  <c r="AP4547" i="2"/>
  <c r="AP3146" i="2"/>
  <c r="AP5388" i="2"/>
  <c r="AP3599" i="2"/>
  <c r="AP3887" i="2"/>
  <c r="AP4079" i="2"/>
  <c r="AP4321" i="2"/>
  <c r="AP294" i="2"/>
  <c r="AP1761" i="2"/>
  <c r="AP193" i="2"/>
  <c r="AP3668" i="2"/>
  <c r="AP2732" i="2"/>
  <c r="AP4124" i="2"/>
  <c r="AP4812" i="2"/>
  <c r="AP2000" i="2"/>
  <c r="AP631" i="2"/>
  <c r="AP955" i="2"/>
  <c r="AP4587" i="2"/>
  <c r="AP1830" i="2"/>
  <c r="AP3200" i="2"/>
  <c r="AP4813" i="2"/>
  <c r="AP2702" i="2"/>
  <c r="AP4909" i="2"/>
  <c r="AP628" i="2"/>
  <c r="AP2340" i="2"/>
  <c r="AP2931" i="2"/>
  <c r="AP4623" i="2"/>
  <c r="AP4080" i="2"/>
  <c r="AP1070" i="2"/>
  <c r="AP4588" i="2"/>
  <c r="AP5258" i="2"/>
  <c r="AP3116" i="2"/>
  <c r="AP4662" i="2"/>
  <c r="AP1862" i="2"/>
  <c r="AP2298" i="2"/>
  <c r="AP4268" i="2"/>
  <c r="AP4125" i="2"/>
  <c r="AP4589" i="2"/>
  <c r="AP3718" i="2"/>
  <c r="AP5539" i="2"/>
  <c r="AP3888" i="2"/>
  <c r="AP3264" i="2"/>
  <c r="AP971" i="2"/>
  <c r="AP5159" i="2"/>
  <c r="AP1986" i="2"/>
  <c r="AP3292" i="2"/>
  <c r="AP1642" i="2"/>
  <c r="AP3265" i="2"/>
  <c r="AP938" i="2"/>
  <c r="AP2703" i="2"/>
  <c r="AP769" i="2"/>
  <c r="AP2836" i="2"/>
  <c r="AP5540" i="2"/>
  <c r="AP4178" i="2"/>
  <c r="AP1921" i="2"/>
  <c r="AP3766" i="2"/>
  <c r="AP4759" i="2"/>
  <c r="AP4760" i="2"/>
  <c r="AP2665" i="2"/>
  <c r="AP4414" i="2"/>
  <c r="AP2590" i="2"/>
  <c r="AP2704" i="2"/>
  <c r="AP1863" i="2"/>
  <c r="AP1268" i="2"/>
  <c r="AP3422" i="2"/>
  <c r="AP4965" i="2"/>
  <c r="AP3669" i="2"/>
  <c r="AP2341" i="2"/>
  <c r="AP353" i="2"/>
  <c r="AP3117" i="2"/>
  <c r="AP623" i="2"/>
  <c r="AP2591" i="2"/>
  <c r="AP4322" i="2"/>
  <c r="AP1041" i="2"/>
  <c r="AP2906" i="2"/>
  <c r="AP5059" i="2"/>
  <c r="AP5685" i="2"/>
  <c r="AP3266" i="2"/>
  <c r="AP3565" i="2"/>
  <c r="AP4761" i="2"/>
  <c r="AP1441" i="2"/>
  <c r="AP4663" i="2"/>
  <c r="AP788" i="2"/>
  <c r="AP3170" i="2"/>
  <c r="AP4367" i="2"/>
  <c r="AP3459" i="2"/>
  <c r="AP2858" i="2"/>
  <c r="AP3201" i="2"/>
  <c r="AP3499" i="2"/>
  <c r="AP3368" i="2"/>
  <c r="AP4864" i="2"/>
  <c r="AP1099" i="2"/>
  <c r="AP2985" i="2"/>
  <c r="AP1567" i="2"/>
  <c r="AP3566" i="2"/>
  <c r="AP3500" i="2"/>
  <c r="AP5259" i="2"/>
  <c r="AP1465" i="2"/>
  <c r="AP985" i="2"/>
  <c r="AP3501" i="2"/>
  <c r="AP711" i="2"/>
  <c r="AP339" i="2"/>
  <c r="AP4762" i="2"/>
  <c r="AP3600" i="2"/>
  <c r="AP2547" i="2"/>
  <c r="AP2751" i="2"/>
  <c r="AP2045" i="2"/>
  <c r="AP3998" i="2"/>
  <c r="AP4763" i="2"/>
  <c r="AP5510" i="2"/>
  <c r="AP2705" i="2"/>
  <c r="AP3369" i="2"/>
  <c r="AP338" i="2"/>
  <c r="AP4492" i="2"/>
  <c r="AP4548" i="2"/>
  <c r="AP1310" i="2"/>
  <c r="AP323" i="2"/>
  <c r="AP1154" i="2"/>
  <c r="AP4036" i="2"/>
  <c r="AP5108" i="2"/>
  <c r="AP5511" i="2"/>
  <c r="AP4865" i="2"/>
  <c r="AP5260" i="2"/>
  <c r="AP5541" i="2"/>
  <c r="AP2380" i="2"/>
  <c r="AP3460" i="2"/>
  <c r="AP1016" i="2"/>
  <c r="AP4910" i="2"/>
  <c r="AP5481" i="2"/>
  <c r="AP4269" i="2"/>
  <c r="AP1021" i="2"/>
  <c r="AP4549" i="2"/>
  <c r="AP1934" i="2"/>
  <c r="AP3234" i="2"/>
  <c r="AP4764" i="2"/>
  <c r="AP1400" i="2"/>
  <c r="AP2060" i="2"/>
  <c r="AP2508" i="2"/>
  <c r="AP4179" i="2"/>
  <c r="AP1475" i="2"/>
  <c r="AP529" i="2"/>
  <c r="AP4624" i="2"/>
  <c r="AP2001" i="2"/>
  <c r="AP1500" i="2"/>
  <c r="AP2444" i="2"/>
  <c r="AP5207" i="2"/>
  <c r="AP2423" i="2"/>
  <c r="AP1657" i="2"/>
  <c r="AP2752" i="2"/>
  <c r="AP4368" i="2"/>
  <c r="AP4493" i="2"/>
  <c r="AP1032" i="2"/>
  <c r="AP1011" i="2"/>
  <c r="AP3719" i="2"/>
  <c r="AP3502" i="2"/>
  <c r="AP982" i="2"/>
  <c r="AP3528" i="2"/>
  <c r="AP3235" i="2"/>
  <c r="AP1022" i="2"/>
  <c r="AP3423" i="2"/>
  <c r="AP5512" i="2"/>
  <c r="AP1617" i="2"/>
  <c r="AP14" i="2"/>
  <c r="AP4966" i="2"/>
  <c r="AP4625" i="2"/>
  <c r="AP2150" i="2"/>
  <c r="AP976" i="2"/>
  <c r="AP5261" i="2"/>
  <c r="AP4814" i="2"/>
  <c r="AP3922" i="2"/>
  <c r="AP819" i="2"/>
  <c r="AP1057" i="2"/>
  <c r="AP1972" i="2"/>
  <c r="AP2932" i="2"/>
  <c r="AP2986" i="2"/>
  <c r="AP210" i="2"/>
  <c r="AP2121" i="2"/>
  <c r="AP2566" i="2"/>
  <c r="AP1587" i="2"/>
  <c r="AP4323" i="2"/>
  <c r="AP2641" i="2"/>
  <c r="AP2061" i="2"/>
  <c r="AP4450" i="2"/>
  <c r="AP1987" i="2"/>
  <c r="AP1003" i="2"/>
  <c r="AP2195" i="2"/>
  <c r="AP146" i="2"/>
  <c r="AP2475" i="2"/>
  <c r="AP2299" i="2"/>
  <c r="AP4815" i="2"/>
  <c r="AP702" i="2"/>
  <c r="AP2151" i="2"/>
  <c r="AP1902" i="2"/>
  <c r="AP3118" i="2"/>
  <c r="AP4967" i="2"/>
  <c r="AP5309" i="2"/>
  <c r="AP3999" i="2"/>
  <c r="AP5389" i="2"/>
  <c r="AP753" i="2"/>
  <c r="AP329" i="2"/>
  <c r="AP4664" i="2"/>
  <c r="AP2036" i="2"/>
  <c r="AP2228" i="2"/>
  <c r="AP442" i="2"/>
  <c r="AP3147" i="2"/>
  <c r="AP4037" i="2"/>
  <c r="AP2424" i="2"/>
  <c r="AP4765" i="2"/>
  <c r="AP1172" i="2"/>
  <c r="AP2020" i="2"/>
  <c r="AP3267" i="2"/>
  <c r="AP4369" i="2"/>
  <c r="AP2815" i="2"/>
  <c r="AP844" i="2"/>
  <c r="AP584" i="2"/>
  <c r="AP1791" i="2"/>
  <c r="AP4711" i="2"/>
  <c r="AP1208" i="2"/>
  <c r="AP5060" i="2"/>
  <c r="AP5482" i="2"/>
  <c r="AP5109" i="2"/>
  <c r="AP996" i="2"/>
  <c r="AP501" i="2"/>
  <c r="AP1012" i="2"/>
  <c r="AP1370" i="2"/>
  <c r="AP2786" i="2"/>
  <c r="AP5631" i="2"/>
  <c r="AP5390" i="2"/>
  <c r="AP277" i="2"/>
  <c r="AP3670" i="2"/>
  <c r="AP1383" i="2"/>
  <c r="AP3629" i="2"/>
  <c r="AP2676" i="2"/>
  <c r="AP5310" i="2"/>
  <c r="AP1597" i="2"/>
  <c r="AP3370" i="2"/>
  <c r="AP3171" i="2"/>
  <c r="AP2152" i="2"/>
  <c r="AP4270" i="2"/>
  <c r="AP1071" i="2"/>
  <c r="AP3202" i="2"/>
  <c r="AP820" i="2"/>
  <c r="AP365" i="2"/>
  <c r="AP588" i="2"/>
  <c r="AP4866" i="2"/>
  <c r="AP2153" i="2"/>
  <c r="AP4867" i="2"/>
  <c r="AP431" i="2"/>
  <c r="AP5208" i="2"/>
  <c r="AP5160" i="2"/>
  <c r="AP5013" i="2"/>
  <c r="AP773" i="2"/>
  <c r="AP5602" i="2"/>
  <c r="AP5513" i="2"/>
  <c r="AP5483" i="2"/>
  <c r="AP5542" i="2"/>
  <c r="AP5571" i="2"/>
  <c r="AP1200" i="2"/>
  <c r="AP4494" i="2"/>
  <c r="AP2733" i="2"/>
  <c r="AP362" i="2"/>
  <c r="AP3424" i="2"/>
  <c r="AP4370" i="2"/>
  <c r="AP4495" i="2"/>
  <c r="AP3720" i="2"/>
  <c r="AP3330" i="2"/>
  <c r="AP3236" i="2"/>
  <c r="AP1889" i="2"/>
  <c r="AP5311" i="2"/>
  <c r="AP1462" i="2"/>
  <c r="AP2196" i="2"/>
  <c r="AP3767" i="2"/>
  <c r="AP4665" i="2"/>
  <c r="AP5110" i="2"/>
  <c r="AP4038" i="2"/>
  <c r="AP3503" i="2"/>
  <c r="AP1063" i="2"/>
  <c r="AP5543" i="2"/>
  <c r="AP3567" i="2"/>
  <c r="AP2167" i="2"/>
  <c r="AP5111" i="2"/>
  <c r="AP4039" i="2"/>
  <c r="AP3203" i="2"/>
  <c r="AP3119" i="2"/>
  <c r="AP2197" i="2"/>
  <c r="AP2185" i="2"/>
  <c r="AP3172" i="2"/>
  <c r="AP4496" i="2"/>
  <c r="AP2859" i="2"/>
  <c r="AP4550" i="2"/>
  <c r="AP217" i="2"/>
  <c r="AP2186" i="2"/>
  <c r="AP2618" i="2"/>
  <c r="AP4590" i="2"/>
  <c r="AP1051" i="2"/>
  <c r="AP4816" i="2"/>
  <c r="AP5014" i="2"/>
  <c r="AP2907" i="2"/>
  <c r="AP1149" i="2"/>
  <c r="AP4551" i="2"/>
  <c r="AP404" i="2"/>
  <c r="AP1173" i="2"/>
  <c r="AP1750" i="2"/>
  <c r="AP4766" i="2"/>
  <c r="AP4767" i="2"/>
  <c r="AP4817" i="2"/>
  <c r="AP5391" i="2"/>
  <c r="AP4552" i="2"/>
  <c r="AP2837" i="2"/>
  <c r="AP2527" i="2"/>
  <c r="AP4768" i="2"/>
  <c r="AP3601" i="2"/>
  <c r="AP1142" i="2"/>
  <c r="AP2642" i="2"/>
  <c r="AP1959" i="2"/>
  <c r="AP4769" i="2"/>
  <c r="AP4126" i="2"/>
  <c r="AP3044" i="2"/>
  <c r="AP3602" i="2"/>
  <c r="AP5484" i="2"/>
  <c r="AP4226" i="2"/>
  <c r="AP2860" i="2"/>
  <c r="AP4271" i="2"/>
  <c r="AP5572" i="2"/>
  <c r="AP2933" i="2"/>
  <c r="AP4497" i="2"/>
  <c r="AP2361" i="2"/>
  <c r="AP3809" i="2"/>
  <c r="AP1027" i="2"/>
  <c r="AP2953" i="2"/>
  <c r="AP5544" i="2"/>
  <c r="AP2528" i="2"/>
  <c r="AP1548" i="2"/>
  <c r="AP4553" i="2"/>
  <c r="AP5435" i="2"/>
  <c r="AP4911" i="2"/>
  <c r="AP4498" i="2"/>
  <c r="AP1495" i="2"/>
  <c r="AP3721" i="2"/>
  <c r="AP3403" i="2"/>
  <c r="AP1244" i="2"/>
  <c r="AP21" i="2"/>
  <c r="AP1442" i="2"/>
  <c r="AP4227" i="2"/>
  <c r="AP655" i="2"/>
  <c r="AP3889" i="2"/>
  <c r="AP2322" i="2"/>
  <c r="AP1128" i="2"/>
  <c r="AP209" i="2"/>
  <c r="AP5573" i="2"/>
  <c r="AP611" i="2"/>
  <c r="AP4591" i="2"/>
  <c r="AP4180" i="2"/>
  <c r="AP5436" i="2"/>
  <c r="AP3045" i="2"/>
  <c r="AP4451" i="2"/>
  <c r="AP1831" i="2"/>
  <c r="AP3568" i="2"/>
  <c r="AP5574" i="2"/>
  <c r="AP1814" i="2"/>
  <c r="AP4626" i="2"/>
  <c r="AP1556" i="2"/>
  <c r="AP452" i="2"/>
  <c r="AP732" i="2"/>
  <c r="AP4371" i="2"/>
  <c r="AP1290" i="2"/>
  <c r="AP4818" i="2"/>
  <c r="AP3293" i="2"/>
  <c r="AP523" i="2"/>
  <c r="AP78" i="2"/>
  <c r="AP3461" i="2"/>
  <c r="AP3204" i="2"/>
  <c r="AP5719" i="2"/>
  <c r="AP4912" i="2"/>
  <c r="AP4554" i="2"/>
  <c r="AP2861" i="2"/>
  <c r="AP4770" i="2"/>
  <c r="AP4868" i="2"/>
  <c r="AP4127" i="2"/>
  <c r="AP1134" i="2"/>
  <c r="AP3294" i="2"/>
  <c r="AP3268" i="2"/>
  <c r="AP5015" i="2"/>
  <c r="AP1443" i="2"/>
  <c r="AP4771" i="2"/>
  <c r="AP413" i="2"/>
  <c r="AP4555" i="2"/>
  <c r="AP385" i="2"/>
  <c r="AP382" i="2"/>
  <c r="AP4272" i="2"/>
  <c r="AP4592" i="2"/>
  <c r="AP5603" i="2"/>
  <c r="AP4666" i="2"/>
  <c r="AP2021" i="2"/>
  <c r="AP1129" i="2"/>
  <c r="AP2787" i="2"/>
  <c r="AP3082" i="2"/>
  <c r="AP4772" i="2"/>
  <c r="AP2062" i="2"/>
  <c r="AP2091" i="2"/>
  <c r="AP2381" i="2"/>
  <c r="AP5514" i="2"/>
  <c r="AP3205" i="2"/>
  <c r="AP4913" i="2"/>
  <c r="AP5016" i="2"/>
  <c r="AP5604" i="2"/>
  <c r="AP4667" i="2"/>
  <c r="AP1476" i="2"/>
  <c r="AP4499" i="2"/>
  <c r="AP2753" i="2"/>
  <c r="AP5061" i="2"/>
  <c r="AP4668" i="2"/>
  <c r="AP1805" i="2"/>
  <c r="AP2706" i="2"/>
  <c r="AP613" i="2"/>
  <c r="AP3371" i="2"/>
  <c r="AP1570" i="2"/>
  <c r="AP1890" i="2"/>
  <c r="AP5062" i="2"/>
  <c r="AP5605" i="2"/>
  <c r="AP2881" i="2"/>
  <c r="AP4500" i="2"/>
  <c r="AP1352" i="2"/>
  <c r="AP706" i="2"/>
  <c r="AP3671" i="2"/>
  <c r="AP5686" i="2"/>
  <c r="AP983" i="2"/>
  <c r="AP4452" i="2"/>
  <c r="AP1573" i="2"/>
  <c r="AP3840" i="2"/>
  <c r="AP296" i="2"/>
  <c r="AP3923" i="2"/>
  <c r="AP4819" i="2"/>
  <c r="AP4501" i="2"/>
  <c r="AP4593" i="2"/>
  <c r="AP4415" i="2"/>
  <c r="AP4128" i="2"/>
  <c r="AP426" i="2"/>
  <c r="AP3295" i="2"/>
  <c r="AP2131" i="2"/>
  <c r="AP4968" i="2"/>
  <c r="AP3331" i="2"/>
  <c r="AP4627" i="2"/>
  <c r="AP3768" i="2"/>
  <c r="AP2211" i="2"/>
  <c r="AP5515" i="2"/>
  <c r="AP1112" i="2"/>
  <c r="AP3120" i="2"/>
  <c r="AP3372" i="2"/>
  <c r="AP1155" i="2"/>
  <c r="AP1877" i="2"/>
  <c r="AP4129" i="2"/>
  <c r="AP222" i="2"/>
  <c r="AP5437" i="2"/>
  <c r="AP4773" i="2"/>
  <c r="AP3722" i="2"/>
  <c r="AP3924" i="2"/>
  <c r="AP2486" i="2"/>
  <c r="AP5209" i="2"/>
  <c r="AP3841" i="2"/>
  <c r="AP1272" i="2"/>
  <c r="AP4914" i="2"/>
  <c r="AP5312" i="2"/>
  <c r="AP230" i="2"/>
  <c r="AP4869" i="2"/>
  <c r="AP4969" i="2"/>
  <c r="AP4556" i="2"/>
  <c r="AP2529" i="2"/>
  <c r="AP4915" i="2"/>
  <c r="AP4916" i="2"/>
  <c r="AP645" i="2"/>
  <c r="AP5210" i="2"/>
  <c r="AP4970" i="2"/>
  <c r="AP4594" i="2"/>
  <c r="AP3603" i="2"/>
  <c r="AP4917" i="2"/>
  <c r="AP3296" i="2"/>
  <c r="AP4181" i="2"/>
  <c r="AP3723" i="2"/>
  <c r="AP3769" i="2"/>
  <c r="AP2229" i="2"/>
  <c r="AP15" i="2"/>
  <c r="AP4324" i="2"/>
  <c r="AP4820" i="2"/>
  <c r="AP430" i="2"/>
  <c r="AP3373" i="2"/>
  <c r="AP242" i="2"/>
  <c r="AP1273" i="2"/>
  <c r="AP5211" i="2"/>
  <c r="AP3425" i="2"/>
  <c r="AP2263" i="2"/>
  <c r="AP174" i="2"/>
  <c r="AP5063" i="2"/>
  <c r="AP1773" i="2"/>
  <c r="AP4971" i="2"/>
  <c r="AP5392" i="2"/>
  <c r="AP4918" i="2"/>
  <c r="AP2282" i="2"/>
  <c r="AP733" i="2"/>
  <c r="AP2073" i="2"/>
  <c r="AP754" i="2"/>
  <c r="AP776" i="2"/>
  <c r="AP5575" i="2"/>
  <c r="AP3374" i="2"/>
  <c r="AP2168" i="2"/>
  <c r="AP5064" i="2"/>
  <c r="AP736" i="2"/>
  <c r="AP1703" i="2"/>
  <c r="AP4081" i="2"/>
  <c r="AP2198" i="2"/>
  <c r="AP5262" i="2"/>
  <c r="AP5576" i="2"/>
  <c r="AP2908" i="2"/>
  <c r="AP388" i="2"/>
  <c r="AP3810" i="2"/>
  <c r="AP1806" i="2"/>
  <c r="AP4372" i="2"/>
  <c r="AP5720" i="2"/>
  <c r="AP5212" i="2"/>
  <c r="AP4502" i="2"/>
  <c r="AP3426" i="2"/>
  <c r="AP1064" i="2"/>
  <c r="AP2643" i="2"/>
  <c r="AP2734" i="2"/>
  <c r="AP453" i="2"/>
  <c r="AP5112" i="2"/>
  <c r="AP3462" i="2"/>
  <c r="AP5393" i="2"/>
  <c r="AP5485" i="2"/>
  <c r="AP4000" i="2"/>
  <c r="AP409" i="2"/>
  <c r="AP5545" i="2"/>
  <c r="AP1234" i="2"/>
  <c r="AP4972" i="2"/>
  <c r="AP4774" i="2"/>
  <c r="AP5606" i="2"/>
  <c r="AP2362" i="2"/>
  <c r="AP3173" i="2"/>
  <c r="AP4273" i="2"/>
  <c r="AP4373" i="2"/>
  <c r="AP381" i="2"/>
  <c r="AP1832" i="2"/>
  <c r="AP5263" i="2"/>
  <c r="AP2838" i="2"/>
  <c r="AP2565" i="2"/>
  <c r="AP1156" i="2"/>
  <c r="AP5438" i="2"/>
  <c r="AP235" i="2"/>
  <c r="AP1719" i="2"/>
  <c r="AP4374" i="2"/>
  <c r="AP20" i="2"/>
  <c r="AP3672" i="2"/>
  <c r="AP1297" i="2"/>
  <c r="AP1238" i="2"/>
  <c r="AP4082" i="2"/>
  <c r="AP4595" i="2"/>
  <c r="AP2487" i="2"/>
  <c r="AP4130" i="2"/>
  <c r="AP391" i="2"/>
  <c r="AP4919" i="2"/>
  <c r="AP4870" i="2"/>
  <c r="AP5213" i="2"/>
  <c r="AP2754" i="2"/>
  <c r="AP5161" i="2"/>
  <c r="AP4416" i="2"/>
  <c r="AP950" i="2"/>
  <c r="AP4001" i="2"/>
  <c r="AP5313" i="2"/>
  <c r="AP3427" i="2"/>
  <c r="AP1004" i="2"/>
  <c r="AP4453" i="2"/>
  <c r="AP4325" i="2"/>
  <c r="AP1682" i="2"/>
  <c r="AP406" i="2"/>
  <c r="AP3811" i="2"/>
  <c r="AP4182" i="2"/>
  <c r="AP1781" i="2"/>
  <c r="AP5065" i="2"/>
  <c r="AP2445" i="2"/>
  <c r="AP5607" i="2"/>
  <c r="AP3332" i="2"/>
  <c r="AP3269" i="2"/>
  <c r="AP3630" i="2"/>
  <c r="AP1174" i="2"/>
  <c r="AP5577" i="2"/>
  <c r="AP4821" i="2"/>
  <c r="AP4973" i="2"/>
  <c r="AP3504" i="2"/>
  <c r="AP5439" i="2"/>
  <c r="AP1683" i="2"/>
  <c r="AP2707" i="2"/>
  <c r="AP581" i="2"/>
  <c r="AP4775" i="2"/>
  <c r="AP5608" i="2"/>
  <c r="AP5314" i="2"/>
  <c r="AP5609" i="2"/>
  <c r="AP5578" i="2"/>
  <c r="AP4712" i="2"/>
  <c r="AP4183" i="2"/>
  <c r="AP3237" i="2"/>
  <c r="AP5162" i="2"/>
  <c r="AP4326" i="2"/>
  <c r="AP822" i="2"/>
  <c r="AP3505" i="2"/>
  <c r="AP1028" i="2"/>
  <c r="AP1878" i="2"/>
  <c r="AP845" i="2"/>
  <c r="AP3569" i="2"/>
  <c r="AP2619" i="2"/>
  <c r="AP4503" i="2"/>
  <c r="AP5066" i="2"/>
  <c r="AP4131" i="2"/>
  <c r="AP602" i="2"/>
  <c r="AP4776" i="2"/>
  <c r="AP5360" i="2"/>
  <c r="AP432" i="2"/>
  <c r="AP2789" i="2"/>
  <c r="AP5163" i="2"/>
  <c r="AP2862" i="2"/>
  <c r="AP761" i="2"/>
  <c r="AP4974" i="2"/>
  <c r="AP2382" i="2"/>
  <c r="AP2909" i="2"/>
  <c r="AP255" i="2"/>
  <c r="AP4920" i="2"/>
  <c r="AP877" i="2"/>
  <c r="AP5264" i="2"/>
  <c r="AP867" i="2"/>
  <c r="AP1729" i="2"/>
  <c r="AP5516" i="2"/>
  <c r="AP486" i="2"/>
  <c r="AP1201" i="2"/>
  <c r="AP2264" i="2"/>
  <c r="AP489" i="2"/>
  <c r="AP86" i="2"/>
  <c r="AP2187" i="2"/>
  <c r="AP862" i="2"/>
  <c r="AP3842" i="2"/>
  <c r="AP5017" i="2"/>
  <c r="AP2790" i="2"/>
  <c r="AP2169" i="2"/>
  <c r="AP1720" i="2"/>
  <c r="AP767" i="2"/>
  <c r="AP4040" i="2"/>
  <c r="AP3570" i="2"/>
  <c r="AP1274" i="2"/>
  <c r="AP5067" i="2"/>
  <c r="AP3957" i="2"/>
  <c r="AP436" i="2"/>
  <c r="AP2708" i="2"/>
  <c r="AP1248" i="2"/>
  <c r="AP1384" i="2"/>
  <c r="AP5113" i="2"/>
  <c r="AP1730" i="2"/>
  <c r="AP869" i="2"/>
  <c r="AP330" i="2"/>
  <c r="AP4557" i="2"/>
  <c r="AP3121" i="2"/>
  <c r="AP5214" i="2"/>
  <c r="AP3463" i="2"/>
  <c r="AP1618" i="2"/>
  <c r="AP1815" i="2"/>
  <c r="AP2934" i="2"/>
  <c r="AP603" i="2"/>
  <c r="AP5394" i="2"/>
  <c r="AP3673" i="2"/>
  <c r="AP3149" i="2"/>
  <c r="AP3631" i="2"/>
  <c r="AP3890" i="2"/>
  <c r="AP5741" i="2"/>
  <c r="AP2863" i="2"/>
  <c r="AP4921" i="2"/>
  <c r="AP463" i="2"/>
  <c r="AP4184" i="2"/>
  <c r="AP3428" i="2"/>
  <c r="AP5114" i="2"/>
  <c r="AP264" i="2"/>
  <c r="AP4002" i="2"/>
  <c r="AP2839" i="2"/>
  <c r="AP3464" i="2"/>
  <c r="AP1318" i="2"/>
  <c r="AP1988" i="2"/>
  <c r="AP3465" i="2"/>
  <c r="AP4327" i="2"/>
  <c r="AP5632" i="2"/>
  <c r="AP4041" i="2"/>
  <c r="AP1521" i="2"/>
  <c r="AP4628" i="2"/>
  <c r="AP2620" i="2"/>
  <c r="AP2910" i="2"/>
  <c r="AP5486" i="2"/>
  <c r="AP546" i="2"/>
  <c r="AP1229" i="2"/>
  <c r="AP3207" i="2"/>
  <c r="AP3632" i="2"/>
  <c r="AP270" i="2"/>
  <c r="AP5265" i="2"/>
  <c r="AP5068" i="2"/>
  <c r="AP4558" i="2"/>
  <c r="AP1427" i="2"/>
  <c r="AP3571" i="2"/>
  <c r="AP2530" i="2"/>
  <c r="AP5115" i="2"/>
  <c r="AP5687" i="2"/>
  <c r="AP5688" i="2"/>
  <c r="AP4083" i="2"/>
  <c r="AP2074" i="2"/>
  <c r="AP506" i="2"/>
  <c r="AP5517" i="2"/>
  <c r="AP4454" i="2"/>
  <c r="AP4084" i="2"/>
  <c r="AP3122" i="2"/>
  <c r="AP5069" i="2"/>
  <c r="AP3891" i="2"/>
  <c r="AP5579" i="2"/>
  <c r="AP3770" i="2"/>
  <c r="AP1275" i="2"/>
  <c r="AP1903" i="2"/>
  <c r="AP5070" i="2"/>
  <c r="AP5660" i="2"/>
  <c r="AP3083" i="2"/>
  <c r="AP2735" i="2"/>
  <c r="AP16" i="2"/>
  <c r="AP5116" i="2"/>
  <c r="AP3771" i="2"/>
  <c r="AP1416" i="2"/>
  <c r="AP2509" i="2"/>
  <c r="AP5440" i="2"/>
  <c r="AP556" i="2"/>
  <c r="AP1266" i="2"/>
  <c r="AP5071" i="2"/>
  <c r="AP2383" i="2"/>
  <c r="AP2046" i="2"/>
  <c r="AP2987" i="2"/>
  <c r="AP4042" i="2"/>
  <c r="AP4274" i="2"/>
  <c r="AP3843" i="2"/>
  <c r="AP2840" i="2"/>
  <c r="AP1346" i="2"/>
  <c r="AP718" i="2"/>
  <c r="AP5546" i="2"/>
  <c r="AP532" i="2"/>
  <c r="AP5117" i="2"/>
  <c r="AP1058" i="2"/>
  <c r="AP2425" i="2"/>
  <c r="AP3150" i="2"/>
  <c r="AP1257" i="2"/>
  <c r="AP1082" i="2"/>
  <c r="AP2816" i="2"/>
  <c r="AP2709" i="2"/>
  <c r="AP2567" i="2"/>
  <c r="AP2791" i="2"/>
  <c r="AP597" i="2"/>
  <c r="AP4185" i="2"/>
  <c r="AP4922" i="2"/>
  <c r="AP2644" i="2"/>
  <c r="AP3772" i="2"/>
  <c r="AP3958" i="2"/>
  <c r="AP3151" i="2"/>
  <c r="AP437" i="2"/>
  <c r="AP512" i="2"/>
  <c r="AP4822" i="2"/>
  <c r="AP5395" i="2"/>
  <c r="AP3572" i="2"/>
  <c r="AP1245" i="2"/>
  <c r="AP241" i="2"/>
  <c r="AP3375" i="2"/>
  <c r="AP5164" i="2"/>
  <c r="AP5072" i="2"/>
  <c r="AP2531" i="2"/>
  <c r="AP1522" i="2"/>
  <c r="AP2446" i="2"/>
  <c r="AP470" i="2"/>
  <c r="AP4375" i="2"/>
  <c r="AP1487" i="2"/>
  <c r="AP4003" i="2"/>
  <c r="AP5661" i="2"/>
  <c r="AP4085" i="2"/>
  <c r="AP4923" i="2"/>
  <c r="AP2955" i="2"/>
  <c r="AP4924" i="2"/>
  <c r="AP1833" i="2"/>
  <c r="AP5580" i="2"/>
  <c r="AP170" i="2"/>
  <c r="AP4043" i="2"/>
  <c r="AP4871" i="2"/>
  <c r="AP3008" i="2"/>
  <c r="AP1428" i="2"/>
  <c r="AP964" i="2"/>
  <c r="AP4228" i="2"/>
  <c r="AP5165" i="2"/>
  <c r="AP870" i="2"/>
  <c r="AP3773" i="2"/>
  <c r="AP1973" i="2"/>
  <c r="AP3674" i="2"/>
  <c r="AP4713" i="2"/>
  <c r="AP1302" i="2"/>
  <c r="AP3270" i="2"/>
  <c r="AP2300" i="2"/>
  <c r="AP5361" i="2"/>
  <c r="AP490" i="2"/>
  <c r="AP5266" i="2"/>
  <c r="AP1466" i="2"/>
  <c r="AP1338" i="2"/>
  <c r="AP5118" i="2"/>
  <c r="AP3774" i="2"/>
  <c r="AP5166" i="2"/>
  <c r="AP3208" i="2"/>
  <c r="AP5073" i="2"/>
  <c r="AP4275" i="2"/>
  <c r="AP1501" i="2"/>
  <c r="AP646" i="2"/>
  <c r="AP4504" i="2"/>
  <c r="AP4669" i="2"/>
  <c r="AP4086" i="2"/>
  <c r="AP459" i="2"/>
  <c r="AP888" i="2"/>
  <c r="AP4925" i="2"/>
  <c r="AP3925" i="2"/>
  <c r="AP2476" i="2"/>
  <c r="AP5396" i="2"/>
  <c r="AP3333" i="2"/>
  <c r="AP279" i="2"/>
  <c r="AP491" i="2"/>
  <c r="AP3084" i="2"/>
  <c r="AP5215" i="2"/>
  <c r="AP4505" i="2"/>
  <c r="AP5267" i="2"/>
  <c r="AP5662" i="2"/>
  <c r="AP3724" i="2"/>
  <c r="AP5518" i="2"/>
  <c r="AP1291" i="2"/>
  <c r="AP4777" i="2"/>
  <c r="AP2621" i="2"/>
  <c r="AP5018" i="2"/>
  <c r="AP2510" i="2"/>
  <c r="AP5633" i="2"/>
  <c r="AP5397" i="2"/>
  <c r="AP1017" i="2"/>
  <c r="AP5487" i="2"/>
  <c r="AP1167" i="2"/>
  <c r="AP4596" i="2"/>
  <c r="AP5216" i="2"/>
  <c r="AP5519" i="2"/>
  <c r="AP3725" i="2"/>
  <c r="AP1143" i="2"/>
  <c r="AP3297" i="2"/>
  <c r="AP2988" i="2"/>
  <c r="AP5581" i="2"/>
  <c r="AP2548" i="2"/>
  <c r="AP2323" i="2"/>
  <c r="AP2592" i="2"/>
  <c r="AP3046" i="2"/>
  <c r="AP3271" i="2"/>
  <c r="AP4455" i="2"/>
  <c r="AP1477" i="2"/>
  <c r="AP4376" i="2"/>
  <c r="AP299" i="2"/>
  <c r="AP4597" i="2"/>
  <c r="AP5634" i="2"/>
  <c r="AP3174" i="2"/>
  <c r="AP4714" i="2"/>
  <c r="AP5547" i="2"/>
  <c r="AP1150" i="2"/>
  <c r="AP5635" i="2"/>
  <c r="AP4926" i="2"/>
  <c r="AP5167" i="2"/>
  <c r="AP102" i="2"/>
  <c r="AP2935" i="2"/>
  <c r="AP180" i="2"/>
  <c r="AP666" i="2"/>
  <c r="AP4377" i="2"/>
  <c r="AP3404" i="2"/>
  <c r="AP671" i="2"/>
  <c r="AP5168" i="2"/>
  <c r="AP1385" i="2"/>
  <c r="AP3812" i="2"/>
  <c r="AP3376" i="2"/>
  <c r="AP5217" i="2"/>
  <c r="AP2736" i="2"/>
  <c r="AP4715" i="2"/>
  <c r="AP5119" i="2"/>
  <c r="AP4378" i="2"/>
  <c r="AP5441" i="2"/>
  <c r="AP5120" i="2"/>
  <c r="AP4132" i="2"/>
  <c r="AP4328" i="2"/>
  <c r="AP183" i="2"/>
  <c r="AP1588" i="2"/>
  <c r="AP4417" i="2"/>
  <c r="AP3009" i="2"/>
  <c r="AP5636" i="2"/>
  <c r="AP3298" i="2"/>
  <c r="AP3238" i="2"/>
  <c r="AP379" i="2"/>
  <c r="AP5582" i="2"/>
  <c r="AP1072" i="2"/>
  <c r="AP2593" i="2"/>
  <c r="AP1358" i="2"/>
  <c r="AP5442" i="2"/>
  <c r="AP1162" i="2"/>
  <c r="AP1452" i="2"/>
  <c r="AP5019" i="2"/>
  <c r="AP591" i="2"/>
  <c r="AP2817" i="2"/>
  <c r="AP2864" i="2"/>
  <c r="AP4087" i="2"/>
  <c r="AP4629" i="2"/>
  <c r="AP1488" i="2"/>
  <c r="AP1194" i="2"/>
  <c r="AP814" i="2"/>
  <c r="AP3633" i="2"/>
  <c r="AP2230" i="2"/>
  <c r="AP5218" i="2"/>
  <c r="AP5583" i="2"/>
  <c r="AP186" i="2"/>
  <c r="AP4823" i="2"/>
  <c r="AP5548" i="2"/>
  <c r="AP608" i="2"/>
  <c r="AP5398" i="2"/>
  <c r="AP1589" i="2"/>
  <c r="AP5488" i="2"/>
  <c r="AP5489" i="2"/>
  <c r="AP2865" i="2"/>
  <c r="AP4329" i="2"/>
  <c r="AP5637" i="2"/>
  <c r="AP4044" i="2"/>
  <c r="AP3775" i="2"/>
  <c r="AP1568" i="2"/>
  <c r="AP3959" i="2"/>
  <c r="AP3844" i="2"/>
  <c r="AP1406" i="2"/>
  <c r="AP5549" i="2"/>
  <c r="AP5550" i="2"/>
  <c r="AP5638" i="2"/>
  <c r="AP3085" i="2"/>
  <c r="AP1974" i="2"/>
  <c r="AP5020" i="2"/>
  <c r="AP2511" i="2"/>
  <c r="AP4186" i="2"/>
  <c r="AP3604" i="2"/>
  <c r="AP17" i="2"/>
  <c r="AP5219" i="2"/>
  <c r="AP1407" i="2"/>
  <c r="AP2568" i="2"/>
  <c r="AP229" i="2"/>
  <c r="AP685" i="2"/>
  <c r="AP1502" i="2"/>
  <c r="AP2677" i="2"/>
  <c r="AP5721" i="2"/>
  <c r="AP5610" i="2"/>
  <c r="AP4630" i="2"/>
  <c r="AP1608" i="2"/>
  <c r="AP5757" i="2"/>
  <c r="AP2710" i="2"/>
  <c r="AP1100" i="2"/>
  <c r="AP5742" i="2"/>
  <c r="AP2283" i="2"/>
  <c r="AP5315" i="2"/>
  <c r="AP2002" i="2"/>
  <c r="AP4088" i="2"/>
  <c r="AP1434" i="2"/>
  <c r="AP3726" i="2"/>
  <c r="AP4559" i="2"/>
  <c r="AP3239" i="2"/>
  <c r="AP5316" i="2"/>
  <c r="AP582" i="2"/>
  <c r="AP2047" i="2"/>
  <c r="AP3047" i="2"/>
  <c r="AP518" i="2"/>
  <c r="AP2301" i="2"/>
  <c r="AP3892" i="2"/>
  <c r="AP2622" i="2"/>
  <c r="AP1130" i="2"/>
  <c r="AP3960" i="2"/>
  <c r="AP3272" i="2"/>
  <c r="AP3926" i="2"/>
  <c r="AP5362" i="2"/>
  <c r="AP434" i="2"/>
  <c r="AP4330" i="2"/>
  <c r="AP5722" i="2"/>
  <c r="AP4560" i="2"/>
  <c r="AP5663" i="2"/>
  <c r="AP4975" i="2"/>
  <c r="AP3405" i="2"/>
  <c r="AP1292" i="2"/>
  <c r="AP1658" i="2"/>
  <c r="AP1303" i="2"/>
  <c r="AP4004" i="2"/>
  <c r="AP5639" i="2"/>
  <c r="AP1258" i="2"/>
  <c r="AP5021" i="2"/>
  <c r="AP4133" i="2"/>
  <c r="AP5121" i="2"/>
  <c r="AP5443" i="2"/>
  <c r="AP3406" i="2"/>
  <c r="AP1670" i="2"/>
  <c r="AP2037" i="2"/>
  <c r="AP3273" i="2"/>
  <c r="AP2737" i="2"/>
  <c r="AP5268" i="2"/>
  <c r="AP3274" i="2"/>
  <c r="AP5551" i="2"/>
  <c r="AP5269" i="2"/>
  <c r="AP1731" i="2"/>
  <c r="AP5689" i="2"/>
  <c r="AP2003" i="2"/>
  <c r="AP3927" i="2"/>
  <c r="AP2989" i="2"/>
  <c r="AP3893" i="2"/>
  <c r="AP4976" i="2"/>
  <c r="AP4331" i="2"/>
  <c r="AP5664" i="2"/>
  <c r="AP2489" i="2"/>
  <c r="AP997" i="2"/>
  <c r="AP3086" i="2"/>
  <c r="AP3010" i="2"/>
  <c r="AP525" i="2"/>
  <c r="AP4456" i="2"/>
  <c r="AP2738" i="2"/>
  <c r="AP749" i="2"/>
  <c r="AP3961" i="2"/>
  <c r="AP4457" i="2"/>
  <c r="AP5640" i="2"/>
  <c r="AP4506" i="2"/>
  <c r="AP2472" i="2"/>
  <c r="AP1249" i="2"/>
  <c r="AP3429" i="2"/>
  <c r="AP5703" i="2"/>
  <c r="AP2818" i="2"/>
  <c r="AP5220" i="2"/>
  <c r="AP2302" i="2"/>
  <c r="AP5317" i="2"/>
  <c r="AP2048" i="2"/>
  <c r="AP1762" i="2"/>
  <c r="AP195" i="2"/>
  <c r="AP770" i="2"/>
  <c r="AP5399" i="2"/>
  <c r="AP5520" i="2"/>
  <c r="AP3928" i="2"/>
  <c r="AP3894" i="2"/>
  <c r="AP4927" i="2"/>
  <c r="AP3048" i="2"/>
  <c r="AP3275" i="2"/>
  <c r="AP5758" i="2"/>
  <c r="AP1013" i="2"/>
  <c r="AP206" i="2"/>
  <c r="AP5270" i="2"/>
  <c r="AP4379" i="2"/>
  <c r="AP2426" i="2"/>
  <c r="AP4928" i="2"/>
  <c r="AP2866" i="2"/>
  <c r="AP1524" i="2"/>
  <c r="AP511" i="2"/>
  <c r="AP5665" i="2"/>
  <c r="AP4458" i="2"/>
  <c r="AP2792" i="2"/>
  <c r="AP544" i="2"/>
  <c r="AP3377" i="2"/>
  <c r="AP1175" i="2"/>
  <c r="AP5363" i="2"/>
  <c r="AP3895" i="2"/>
  <c r="AP5444" i="2"/>
  <c r="AP3962" i="2"/>
  <c r="AP4716" i="2"/>
  <c r="AP1942" i="2"/>
  <c r="AP4561" i="2"/>
  <c r="AP1227" i="2"/>
  <c r="AP4778" i="2"/>
  <c r="AP1489" i="2"/>
  <c r="AP1508" i="2"/>
  <c r="AP762" i="2"/>
  <c r="AP4824" i="2"/>
  <c r="AP614" i="2"/>
  <c r="AP3378" i="2"/>
  <c r="AP4005" i="2"/>
  <c r="AP18" i="2"/>
  <c r="AP2819" i="2"/>
  <c r="AP5552" i="2"/>
  <c r="AP2377" i="2"/>
  <c r="AP3963" i="2"/>
  <c r="AP2711" i="2"/>
  <c r="AP826" i="2"/>
  <c r="AP799" i="2"/>
  <c r="AP3531" i="2"/>
  <c r="AP4380" i="2"/>
  <c r="AP1359" i="2"/>
  <c r="AP5584" i="2"/>
  <c r="AP4631" i="2"/>
  <c r="AP4381" i="2"/>
  <c r="AP4332" i="2"/>
  <c r="AP5122" i="2"/>
  <c r="AP204" i="2"/>
  <c r="AP4187" i="2"/>
  <c r="AP4670" i="2"/>
  <c r="AP4671" i="2"/>
  <c r="AP2712" i="2"/>
  <c r="AP4006" i="2"/>
  <c r="AP1185" i="2"/>
  <c r="AP2490" i="2"/>
  <c r="AP1209" i="2"/>
  <c r="AP5743" i="2"/>
  <c r="AP5318" i="2"/>
  <c r="AP4418" i="2"/>
  <c r="AP2841" i="2"/>
  <c r="AP5666" i="2"/>
  <c r="AP3573" i="2"/>
  <c r="AP4507" i="2"/>
  <c r="AP5319" i="2"/>
  <c r="AP5271" i="2"/>
  <c r="AP4672" i="2"/>
  <c r="AP5169" i="2"/>
  <c r="AP5759" i="2"/>
  <c r="AP3466" i="2"/>
  <c r="AP354" i="2"/>
  <c r="AP4089" i="2"/>
  <c r="AP4508" i="2"/>
  <c r="AP114" i="2"/>
  <c r="AP567" i="2"/>
  <c r="AP2820" i="2"/>
  <c r="AP5611" i="2"/>
  <c r="AP1444" i="2"/>
  <c r="AP5521" i="2"/>
  <c r="AP3532" i="2"/>
  <c r="AP3430" i="2"/>
  <c r="AP5553" i="2"/>
  <c r="AP1445" i="2"/>
  <c r="AP335" i="2"/>
  <c r="AP2154" i="2"/>
  <c r="AP1549" i="2"/>
  <c r="AP5690" i="2"/>
  <c r="AP5320" i="2"/>
  <c r="AP208" i="2"/>
  <c r="AP3929" i="2"/>
  <c r="AP5490" i="2"/>
  <c r="AP2252" i="2"/>
  <c r="AP4459" i="2"/>
  <c r="AP697" i="2"/>
  <c r="AP3334" i="2"/>
  <c r="AP5522" i="2"/>
  <c r="AP4460" i="2"/>
  <c r="AP5123" i="2"/>
  <c r="AP4632" i="2"/>
  <c r="AP2284" i="2"/>
  <c r="AP5022" i="2"/>
  <c r="AP2755" i="2"/>
  <c r="AP1360" i="2"/>
  <c r="AP1816" i="2"/>
  <c r="AP4872" i="2"/>
  <c r="AP3675" i="2"/>
  <c r="AP3123" i="2"/>
  <c r="AP539" i="2"/>
  <c r="AP1659" i="2"/>
  <c r="AP3175" i="2"/>
  <c r="AP1394" i="2"/>
  <c r="AP5704" i="2"/>
  <c r="AP559" i="2"/>
  <c r="AP507" i="2"/>
  <c r="AP4977" i="2"/>
  <c r="AP5691" i="2"/>
  <c r="AP5470" i="2"/>
  <c r="AP5321" i="2"/>
  <c r="AP4509" i="2"/>
  <c r="AP3727" i="2"/>
  <c r="AP972" i="2"/>
  <c r="AP899" i="2"/>
  <c r="AP4779" i="2"/>
  <c r="AP4598" i="2"/>
  <c r="AP5612" i="2"/>
  <c r="AP1660" i="2"/>
  <c r="AP4461" i="2"/>
  <c r="AP4090" i="2"/>
  <c r="AP2666" i="2"/>
  <c r="AP3533" i="2"/>
  <c r="AP5554" i="2"/>
  <c r="AP5523" i="2"/>
  <c r="AP2990" i="2"/>
  <c r="AP5170" i="2"/>
  <c r="AP5074" i="2"/>
  <c r="AP4510" i="2"/>
  <c r="AP1429" i="2"/>
  <c r="AP1321" i="2"/>
  <c r="AP5555" i="2"/>
  <c r="AP5613" i="2"/>
  <c r="AP4599" i="2"/>
  <c r="AP1073" i="2"/>
  <c r="AP3728" i="2"/>
  <c r="AP2911" i="2"/>
  <c r="AP4045" i="2"/>
  <c r="AP2106" i="2"/>
  <c r="AP945" i="2"/>
  <c r="AP4717" i="2"/>
  <c r="AP1704" i="2"/>
  <c r="AP122" i="2"/>
  <c r="AP750" i="2"/>
  <c r="AP4511" i="2"/>
  <c r="AP4091" i="2"/>
  <c r="AP3049" i="2"/>
  <c r="AP5124" i="2"/>
  <c r="AP1975" i="2"/>
  <c r="AP956" i="2"/>
  <c r="AP5400" i="2"/>
  <c r="AP4673" i="2"/>
  <c r="AP2956" i="2"/>
  <c r="AP4780" i="2"/>
  <c r="AP476" i="2"/>
  <c r="AP5760" i="2"/>
  <c r="AP5556" i="2"/>
  <c r="AP5524" i="2"/>
  <c r="AP4007" i="2"/>
  <c r="AP1643" i="2"/>
  <c r="AP5125" i="2"/>
  <c r="AP4462" i="2"/>
  <c r="AP2991" i="2"/>
  <c r="AP4929" i="2"/>
  <c r="AP3379" i="2"/>
  <c r="AP5491" i="2"/>
  <c r="AP4276" i="2"/>
  <c r="AP5585" i="2"/>
  <c r="AP3964" i="2"/>
  <c r="AP5171" i="2"/>
  <c r="AP4633" i="2"/>
  <c r="AP272" i="2"/>
  <c r="AP1976" i="2"/>
  <c r="AP5401" i="2"/>
  <c r="AP2957" i="2"/>
  <c r="AP19" i="2"/>
  <c r="AP2265" i="2"/>
  <c r="AP4512" i="2"/>
  <c r="AP1282" i="2"/>
  <c r="AP3729" i="2"/>
  <c r="AP3240" i="2"/>
  <c r="AP4134" i="2"/>
  <c r="AP5322" i="2"/>
  <c r="AP570" i="2"/>
  <c r="AP692" i="2"/>
  <c r="AP3335" i="2"/>
  <c r="AP5023" i="2"/>
  <c r="AP1408" i="2"/>
  <c r="AP3011" i="2"/>
  <c r="AP1144" i="2"/>
  <c r="AP2199" i="2"/>
  <c r="AP4333" i="2"/>
  <c r="AP5641" i="2"/>
  <c r="AP3605" i="2"/>
  <c r="AP1590" i="2"/>
  <c r="AP1126" i="2"/>
  <c r="AP3730" i="2"/>
  <c r="AP3506" i="2"/>
  <c r="AP3407" i="2"/>
  <c r="AP5272" i="2"/>
  <c r="AP5221" i="2"/>
  <c r="AP1497" i="2"/>
  <c r="AP990" i="2"/>
  <c r="AP2004" i="2"/>
  <c r="AP5402" i="2"/>
  <c r="AP3124" i="2"/>
  <c r="AP3776" i="2"/>
  <c r="AP4978" i="2"/>
  <c r="AP5535" i="2"/>
  <c r="AP2549" i="2"/>
  <c r="AP4825" i="2"/>
  <c r="AP2958" i="2"/>
  <c r="AP1435" i="2"/>
  <c r="AP5705" i="2"/>
  <c r="AP3012" i="2"/>
  <c r="AP3606" i="2"/>
  <c r="AP3380" i="2"/>
  <c r="AP1792" i="2"/>
  <c r="AP3845" i="2"/>
  <c r="AP3176" i="2"/>
  <c r="AP4634" i="2"/>
  <c r="AP4781" i="2"/>
  <c r="AP4826" i="2"/>
  <c r="AP1018" i="2"/>
  <c r="AP616" i="2"/>
  <c r="AP3535" i="2"/>
  <c r="AP1661" i="2"/>
  <c r="AP3125" i="2"/>
  <c r="AP5364" i="2"/>
  <c r="AP4718" i="2"/>
  <c r="AP3777" i="2"/>
  <c r="AP3846" i="2"/>
  <c r="AP4513" i="2"/>
  <c r="AP5525" i="2"/>
  <c r="AP3574" i="2"/>
  <c r="AP2739" i="2"/>
  <c r="AP4979" i="2"/>
  <c r="AP5403" i="2"/>
  <c r="AP3731" i="2"/>
  <c r="AP1065" i="2"/>
  <c r="AP3732" i="2"/>
  <c r="AP3847" i="2"/>
  <c r="AP1042" i="2"/>
  <c r="AP4980" i="2"/>
  <c r="AP5273" i="2"/>
  <c r="AP3676" i="2"/>
  <c r="AP3336" i="2"/>
  <c r="AP676" i="2"/>
  <c r="AP2623" i="2"/>
  <c r="AP3813" i="2"/>
  <c r="AP1644" i="2"/>
  <c r="AP900" i="2"/>
  <c r="AP3536" i="2"/>
  <c r="AP4782" i="2"/>
  <c r="AP2740" i="2"/>
  <c r="AP4600" i="2"/>
  <c r="AP1904" i="2"/>
  <c r="AP5445" i="2"/>
  <c r="AP4046" i="2"/>
  <c r="AP4635" i="2"/>
  <c r="AP4873" i="2"/>
  <c r="AP1844" i="2"/>
  <c r="AP1574" i="2"/>
  <c r="AP1054" i="2"/>
  <c r="AP1793" i="2"/>
  <c r="AP3177" i="2"/>
  <c r="AP4229" i="2"/>
  <c r="AP5222" i="2"/>
  <c r="AP4874" i="2"/>
  <c r="AP639" i="2"/>
  <c r="AP4188" i="2"/>
  <c r="AP4827" i="2"/>
  <c r="AP4828" i="2"/>
  <c r="AP1089" i="2"/>
  <c r="AP5642" i="2"/>
  <c r="AP5706" i="2"/>
  <c r="AP3814" i="2"/>
  <c r="AP240" i="2"/>
  <c r="AP1817" i="2"/>
  <c r="AP513" i="2"/>
  <c r="AP5172" i="2"/>
  <c r="AP4562" i="2"/>
  <c r="AP3965" i="2"/>
  <c r="AP3381" i="2"/>
  <c r="AP3537" i="2"/>
  <c r="AP3778" i="2"/>
  <c r="AP1818" i="2"/>
  <c r="AP5469" i="2"/>
  <c r="AP5768" i="2"/>
  <c r="AP5126" i="2"/>
  <c r="AP4334" i="2"/>
  <c r="AP2092" i="2"/>
  <c r="AP5667" i="2"/>
  <c r="AP4829" i="2"/>
  <c r="AP913" i="2"/>
  <c r="AP1864" i="2"/>
  <c r="AP4830" i="2"/>
  <c r="AP4636" i="2"/>
  <c r="AP5692" i="2"/>
  <c r="AP1819" i="2"/>
  <c r="AP5586" i="2"/>
  <c r="AP771" i="2"/>
  <c r="AP4563" i="2"/>
  <c r="AP4230" i="2"/>
  <c r="AP1684" i="2"/>
  <c r="AP5693" i="2"/>
  <c r="AP5761" i="2"/>
  <c r="AP3507" i="2"/>
  <c r="AP1055" i="2"/>
  <c r="AP4831" i="2"/>
  <c r="AP1609" i="2"/>
  <c r="AP4189" i="2"/>
  <c r="AP4277" i="2"/>
  <c r="AP2403" i="2"/>
  <c r="AP2447" i="2"/>
  <c r="AP4135" i="2"/>
  <c r="AP5404" i="2"/>
  <c r="AP4008" i="2"/>
  <c r="AP2107" i="2"/>
  <c r="AP1386" i="2"/>
  <c r="AP1078" i="2"/>
  <c r="AP3431" i="2"/>
  <c r="AP1117" i="2"/>
  <c r="AP1865" i="2"/>
  <c r="AP4419" i="2"/>
  <c r="AP1079" i="2"/>
  <c r="AP1145" i="2"/>
  <c r="AP5643" i="2"/>
  <c r="AP4719" i="2"/>
  <c r="AP5274" i="2"/>
  <c r="AP3848" i="2"/>
  <c r="AP4783" i="2"/>
  <c r="AP5075" i="2"/>
  <c r="AP5723" i="2"/>
  <c r="AP1671" i="2"/>
  <c r="AP1807" i="2"/>
  <c r="AP627" i="2"/>
  <c r="AP4278" i="2"/>
  <c r="AP4720" i="2"/>
  <c r="AP3634" i="2"/>
  <c r="AP5526" i="2"/>
  <c r="AP4190" i="2"/>
  <c r="AP3677" i="2"/>
  <c r="AP3276" i="2"/>
  <c r="AP4981" i="2"/>
  <c r="AP2882" i="2"/>
  <c r="AP3849" i="2"/>
  <c r="AP2645" i="2"/>
  <c r="AP5127" i="2"/>
  <c r="AP4930" i="2"/>
  <c r="AP2842" i="2"/>
  <c r="AP3013" i="2"/>
  <c r="AP2550" i="2"/>
  <c r="AP3432" i="2"/>
  <c r="AP1866" i="2"/>
  <c r="AP3635" i="2"/>
  <c r="AP4564" i="2"/>
  <c r="AP5323" i="2"/>
  <c r="AP1163" i="2"/>
  <c r="AP5375" i="2"/>
  <c r="AP2883" i="2"/>
  <c r="AP3850" i="2"/>
  <c r="AP5527" i="2"/>
  <c r="AP5668" i="2"/>
  <c r="AP4047" i="2"/>
  <c r="AP1090" i="2"/>
  <c r="AP1943" i="2"/>
  <c r="AP4279" i="2"/>
  <c r="AP3538" i="2"/>
  <c r="AP2595" i="2"/>
  <c r="AP4009" i="2"/>
  <c r="AP1096" i="2"/>
  <c r="AP5173" i="2"/>
  <c r="AP3966" i="2"/>
  <c r="AP5669" i="2"/>
  <c r="AP4721" i="2"/>
  <c r="AP1645" i="2"/>
  <c r="AP4382" i="2"/>
  <c r="AP5128" i="2"/>
  <c r="AP5324" i="2"/>
  <c r="AP4231" i="2"/>
  <c r="AP4637" i="2"/>
  <c r="AP1341" i="2"/>
  <c r="AP4832" i="2"/>
  <c r="AP5275" i="2"/>
  <c r="AP5276" i="2"/>
  <c r="AP4833" i="2"/>
  <c r="AP4514" i="2"/>
  <c r="AP1891" i="2"/>
  <c r="AP5644" i="2"/>
  <c r="AP4191" i="2"/>
  <c r="AP5405" i="2"/>
  <c r="AP3636" i="2"/>
  <c r="AP2273" i="2"/>
  <c r="AP4136" i="2"/>
  <c r="AP4982" i="2"/>
  <c r="AP661" i="2"/>
  <c r="AP4931" i="2"/>
  <c r="AP4638" i="2"/>
  <c r="AP4420" i="2"/>
  <c r="AP5076" i="2"/>
  <c r="AP1989" i="2"/>
  <c r="AP1395" i="2"/>
  <c r="AP451" i="2"/>
  <c r="AP162" i="2"/>
  <c r="AP1646" i="2"/>
  <c r="AP5762" i="2"/>
  <c r="AP5406" i="2"/>
  <c r="AP3408" i="2"/>
  <c r="AP3779" i="2"/>
  <c r="AP5492" i="2"/>
  <c r="AP3337" i="2"/>
  <c r="AP3930" i="2"/>
  <c r="AP5446" i="2"/>
  <c r="AP1691" i="2"/>
  <c r="AP5670" i="2"/>
  <c r="AP677" i="2"/>
  <c r="AP1223" i="2"/>
  <c r="AP1005" i="2"/>
  <c r="AP1774" i="2"/>
  <c r="AP3678" i="2"/>
  <c r="AP3241" i="2"/>
  <c r="AP3815" i="2"/>
  <c r="AP669" i="2"/>
  <c r="AP4932" i="2"/>
  <c r="AP2913" i="2"/>
  <c r="AP694" i="2"/>
  <c r="AP2022" i="2"/>
  <c r="AP4232" i="2"/>
  <c r="AP1387" i="2"/>
  <c r="AP5277" i="2"/>
  <c r="AP2155" i="2"/>
  <c r="AP5024" i="2"/>
  <c r="AP5174" i="2"/>
  <c r="AP4983" i="2"/>
  <c r="AP2551" i="2"/>
  <c r="AP1339" i="2"/>
  <c r="AP5278" i="2"/>
  <c r="AP2303" i="2"/>
  <c r="AP4722" i="2"/>
  <c r="AP1192" i="2"/>
  <c r="AP5407" i="2"/>
  <c r="AP3508" i="2"/>
  <c r="AP2914" i="2"/>
  <c r="AP2075" i="2"/>
  <c r="AP1038" i="2"/>
  <c r="AP4639" i="2"/>
  <c r="AP3433" i="2"/>
  <c r="AP4875" i="2"/>
  <c r="AP1052" i="2"/>
  <c r="AP4137" i="2"/>
  <c r="AP3014" i="2"/>
  <c r="AP5645" i="2"/>
  <c r="AP1541" i="2"/>
  <c r="AP4421" i="2"/>
  <c r="AP2093" i="2"/>
  <c r="AP5447" i="2"/>
  <c r="AP3467" i="2"/>
  <c r="AP1250" i="2"/>
  <c r="AP2122" i="2"/>
  <c r="AP1263" i="2"/>
  <c r="AP5724" i="2"/>
  <c r="AP3539" i="2"/>
  <c r="AP5528" i="2"/>
  <c r="AP5365" i="2"/>
  <c r="AP3733" i="2"/>
  <c r="AP5671" i="2"/>
  <c r="AP827" i="2"/>
  <c r="AP5725" i="2"/>
  <c r="AP3897" i="2"/>
  <c r="AP3816" i="2"/>
  <c r="AP1705" i="2"/>
  <c r="AP5077" i="2"/>
  <c r="AP4383" i="2"/>
  <c r="AP4933" i="2"/>
  <c r="AP703" i="2"/>
  <c r="AP4192" i="2"/>
  <c r="AP2063" i="2"/>
  <c r="AP5129" i="2"/>
  <c r="AP4463" i="2"/>
  <c r="AP3242" i="2"/>
  <c r="AP5448" i="2"/>
  <c r="AP1467" i="2"/>
  <c r="AP5279" i="2"/>
  <c r="AP4984" i="2"/>
  <c r="AP4601" i="2"/>
  <c r="AP1259" i="2"/>
  <c r="AP4280" i="2"/>
  <c r="AP4048" i="2"/>
  <c r="AP5707" i="2"/>
  <c r="AP4092" i="2"/>
  <c r="AP5763" i="2"/>
  <c r="AP1706" i="2"/>
  <c r="AP5744" i="2"/>
  <c r="AP5557" i="2"/>
  <c r="AP4876" i="2"/>
  <c r="AP1647" i="2"/>
  <c r="AP5223" i="2"/>
  <c r="AP4674" i="2"/>
  <c r="AP1775" i="2"/>
  <c r="AP4464" i="2"/>
  <c r="AP2231" i="2"/>
  <c r="AP5726" i="2"/>
  <c r="AP4193" i="2"/>
  <c r="AP5224" i="2"/>
  <c r="AP4834" i="2"/>
  <c r="AP4565" i="2"/>
  <c r="AP3575" i="2"/>
  <c r="AP1834" i="2"/>
  <c r="AP3780" i="2"/>
  <c r="AP5449" i="2"/>
  <c r="AP3734" i="2"/>
  <c r="AP1353" i="2"/>
  <c r="AP5366" i="2"/>
  <c r="AP5280" i="2"/>
  <c r="AP2076" i="2"/>
  <c r="AP4640" i="2"/>
  <c r="AP4233" i="2"/>
  <c r="AP5614" i="2"/>
  <c r="AP5646" i="2"/>
  <c r="AP5130" i="2"/>
  <c r="AP5615" i="2"/>
  <c r="AP5647" i="2"/>
  <c r="AP3087" i="2"/>
  <c r="AP5672" i="2"/>
  <c r="AP2212" i="2"/>
  <c r="AP5367" i="2"/>
  <c r="AP4641" i="2"/>
  <c r="AP4877" i="2"/>
  <c r="AP5616" i="2"/>
  <c r="AP4281" i="2"/>
  <c r="AP5648" i="2"/>
  <c r="AP1478" i="2"/>
  <c r="AP4602" i="2"/>
  <c r="AP4138" i="2"/>
  <c r="AP4835" i="2"/>
  <c r="AP172" i="2"/>
  <c r="AP4675" i="2"/>
  <c r="AP3817" i="2"/>
  <c r="AP5745" i="2"/>
  <c r="AP5025" i="2"/>
  <c r="AP763" i="2"/>
  <c r="AP4422" i="2"/>
  <c r="AP3382" i="2"/>
  <c r="AP5493" i="2"/>
  <c r="AP5558" i="2"/>
  <c r="AP4049" i="2"/>
  <c r="AP3300" i="2"/>
  <c r="AP3088" i="2"/>
  <c r="AP5131" i="2"/>
  <c r="AP5225" i="2"/>
  <c r="AP5281" i="2"/>
  <c r="AP5587" i="2"/>
  <c r="AP1332" i="2"/>
  <c r="AP5408" i="2"/>
  <c r="AP5026" i="2"/>
  <c r="AP991" i="2"/>
  <c r="AP5409" i="2"/>
  <c r="AP5727" i="2"/>
  <c r="AP5673" i="2"/>
  <c r="AP1867" i="2"/>
  <c r="AP1610" i="2"/>
  <c r="AP3152" i="2"/>
  <c r="AP5674" i="2"/>
  <c r="AP5132" i="2"/>
  <c r="AP1496" i="2"/>
  <c r="AP3576" i="2"/>
  <c r="AP298" i="2"/>
  <c r="AP5494" i="2"/>
  <c r="AP5325" i="2"/>
  <c r="AP2404" i="2"/>
  <c r="AP522" i="2"/>
  <c r="AP2304" i="2"/>
  <c r="AP3637" i="2"/>
  <c r="AP3209" i="2"/>
  <c r="AP3781" i="2"/>
  <c r="AP5559" i="2"/>
  <c r="AP3818" i="2"/>
  <c r="AP4465" i="2"/>
  <c r="AP3089" i="2"/>
  <c r="AP4515" i="2"/>
  <c r="AP1707" i="2"/>
  <c r="AP1202" i="2"/>
  <c r="AP1179" i="2"/>
  <c r="AP4878" i="2"/>
  <c r="AP3638" i="2"/>
  <c r="AP3679" i="2"/>
  <c r="AP1340" i="2"/>
  <c r="AP2793" i="2"/>
  <c r="AP5675" i="2"/>
  <c r="AP2094" i="2"/>
  <c r="AP5450" i="2"/>
  <c r="AP1569" i="2"/>
  <c r="AP4139" i="2"/>
  <c r="AP5451" i="2"/>
  <c r="AP3338" i="2"/>
  <c r="AP4384" i="2"/>
  <c r="AP2305" i="2"/>
  <c r="AP1960" i="2"/>
  <c r="AP5226" i="2"/>
  <c r="AP3383" i="2"/>
  <c r="AP2959" i="2"/>
  <c r="AP5368" i="2"/>
  <c r="AP4050" i="2"/>
  <c r="AP3680" i="2"/>
  <c r="AP150" i="2"/>
  <c r="AP4335" i="2"/>
  <c r="AP5560" i="2"/>
  <c r="AP4784" i="2"/>
  <c r="AP5746" i="2"/>
  <c r="AP2108" i="2"/>
  <c r="AP3681" i="2"/>
  <c r="AP2646" i="2"/>
  <c r="AP5649" i="2"/>
  <c r="AP3126" i="2"/>
  <c r="AP1523" i="2"/>
  <c r="AP400" i="2"/>
  <c r="AP4282" i="2"/>
  <c r="AP5175" i="2"/>
  <c r="AP2596" i="2"/>
  <c r="AP789" i="2"/>
  <c r="AP4785" i="2"/>
  <c r="AP4985" i="2"/>
  <c r="AP4516" i="2"/>
  <c r="AP5293" i="2"/>
  <c r="AP5650" i="2"/>
  <c r="AP4466" i="2"/>
  <c r="AP5452" i="2"/>
  <c r="AP4140" i="2"/>
  <c r="AP977" i="2"/>
  <c r="AP4723" i="2"/>
  <c r="AP1283" i="2"/>
  <c r="AP5453" i="2"/>
  <c r="AP4642" i="2"/>
  <c r="AP5282" i="2"/>
  <c r="AP1763" i="2"/>
  <c r="AP5133" i="2"/>
  <c r="AP4234" i="2"/>
  <c r="AP1033" i="2"/>
  <c r="AP5588" i="2"/>
  <c r="AP421" i="2"/>
  <c r="AP2342" i="2"/>
  <c r="AP5694" i="2"/>
  <c r="AP3819" i="2"/>
  <c r="AP3277" i="2"/>
  <c r="AP4724" i="2"/>
  <c r="AP5027" i="2"/>
  <c r="AP5326" i="2"/>
  <c r="AP1361" i="2"/>
  <c r="AP4676" i="2"/>
  <c r="AP1977" i="2"/>
  <c r="AP5695" i="2"/>
  <c r="AP1776" i="2"/>
  <c r="AP5327" i="2"/>
  <c r="AP4283" i="2"/>
  <c r="AP1120" i="2"/>
  <c r="AP4194" i="2"/>
  <c r="AP2384" i="2"/>
  <c r="AP3127" i="2"/>
  <c r="AP4566" i="2"/>
  <c r="AP592" i="2"/>
  <c r="AP4986" i="2"/>
  <c r="AP5617" i="2"/>
  <c r="AP1446" i="2"/>
  <c r="AP2266" i="2"/>
  <c r="AP5328" i="2"/>
  <c r="AP5134" i="2"/>
  <c r="AP5618" i="2"/>
  <c r="AP5529" i="2"/>
  <c r="AP5283" i="2"/>
  <c r="AP1376" i="2"/>
  <c r="AP5495" i="2"/>
  <c r="AP4385" i="2"/>
  <c r="AP4879" i="2"/>
  <c r="AP3409" i="2"/>
  <c r="AP5696" i="2"/>
  <c r="AP2821" i="2"/>
  <c r="AP5227" i="2"/>
  <c r="AP3128" i="2"/>
  <c r="AP4517" i="2"/>
  <c r="AP5176" i="2"/>
  <c r="AP2005" i="2"/>
  <c r="AP1453" i="2"/>
  <c r="AP5676" i="2"/>
  <c r="AP4567" i="2"/>
  <c r="AP5135" i="2"/>
  <c r="AP2569" i="2"/>
  <c r="AP889" i="2"/>
  <c r="AP5776" i="2"/>
  <c r="AP5589" i="2"/>
  <c r="AP5078" i="2"/>
  <c r="AP5769" i="2"/>
  <c r="AP5454" i="2"/>
  <c r="AP5590" i="2"/>
  <c r="AP5410" i="2"/>
  <c r="AP1708" i="2"/>
  <c r="AP5185" i="2"/>
  <c r="AP5619" i="2"/>
  <c r="AP5411" i="2"/>
  <c r="AP5079" i="2"/>
  <c r="AP4141" i="2"/>
  <c r="AP5177" i="2"/>
  <c r="AP4386" i="2"/>
  <c r="AP2532" i="2"/>
  <c r="AP3639" i="2"/>
  <c r="AP223" i="2"/>
  <c r="AP1276" i="2"/>
  <c r="AP3129" i="2"/>
  <c r="AP1732" i="2"/>
  <c r="AP1550" i="2"/>
  <c r="AP5530" i="2"/>
  <c r="AP2170" i="2"/>
  <c r="AP2843" i="2"/>
  <c r="AP1820" i="2"/>
  <c r="AP4518" i="2"/>
  <c r="AP3640" i="2"/>
  <c r="AP4051" i="2"/>
  <c r="AP2363" i="2"/>
  <c r="AP1551" i="2"/>
  <c r="AP919" i="2"/>
  <c r="AP5228" i="2"/>
  <c r="AP3782" i="2"/>
  <c r="AP5708" i="2"/>
  <c r="AP1764" i="2"/>
  <c r="AP4677" i="2"/>
  <c r="AP5080" i="2"/>
  <c r="AP5620" i="2"/>
  <c r="AP5229" i="2"/>
  <c r="AP5591" i="2"/>
  <c r="AP3540" i="2"/>
  <c r="AP1029" i="2"/>
  <c r="AP5496" i="2"/>
  <c r="AP5086" i="2"/>
  <c r="AP4568" i="2"/>
  <c r="AP5709" i="2"/>
  <c r="AP5747" i="2"/>
  <c r="AP4603" i="2"/>
  <c r="AP4052" i="2"/>
  <c r="AP2232" i="2"/>
  <c r="AP5230" i="2"/>
  <c r="AP5497" i="2"/>
  <c r="AP5728" i="2"/>
  <c r="AP1251" i="2"/>
  <c r="AP2884" i="2"/>
  <c r="AP3130" i="2"/>
  <c r="AP2364" i="2"/>
  <c r="AP4836" i="2"/>
  <c r="AP673" i="2"/>
  <c r="AP686" i="2"/>
  <c r="AP5028" i="2"/>
  <c r="AP4053" i="2"/>
  <c r="AP3851" i="2"/>
  <c r="AP3609" i="2"/>
  <c r="AP973" i="2"/>
  <c r="AP4235" i="2"/>
  <c r="AP640" i="2"/>
  <c r="AP4236" i="2"/>
  <c r="AP142" i="2"/>
  <c r="AP1591" i="2"/>
  <c r="AP5284" i="2"/>
  <c r="AP5285" i="2"/>
  <c r="AP4678" i="2"/>
  <c r="AP2756" i="2"/>
  <c r="AP5748" i="2"/>
  <c r="AP3301" i="2"/>
  <c r="AP5029" i="2"/>
  <c r="AP5777" i="2"/>
  <c r="AP5651" i="2"/>
  <c r="AP5329" i="2"/>
  <c r="AP5030" i="2"/>
  <c r="AP4237" i="2"/>
  <c r="AP4604" i="2"/>
  <c r="AP4605" i="2"/>
  <c r="AP3820" i="2"/>
  <c r="AP1014" i="2"/>
  <c r="AP5770" i="2"/>
  <c r="AP5652" i="2"/>
  <c r="AP4010" i="2"/>
  <c r="AP5621" i="2"/>
  <c r="AP1186" i="2"/>
  <c r="AP4387" i="2"/>
  <c r="AP2365" i="2"/>
  <c r="AP4142" i="2"/>
  <c r="AP1685" i="2"/>
  <c r="AP5561" i="2"/>
  <c r="AP3051" i="2"/>
  <c r="AP2109" i="2"/>
  <c r="AP1322" i="2"/>
  <c r="AP1121" i="2"/>
  <c r="AP2844" i="2"/>
  <c r="AP2867" i="2"/>
  <c r="AP4606" i="2"/>
  <c r="AP5136" i="2"/>
  <c r="AP5710" i="2"/>
  <c r="AP3090" i="2"/>
  <c r="AP5749" i="2"/>
  <c r="AP5369" i="2"/>
  <c r="AP2678" i="2"/>
  <c r="AP1990" i="2"/>
  <c r="AP5498" i="2"/>
  <c r="AP3610" i="2"/>
  <c r="AP250" i="2"/>
  <c r="AP1672" i="2"/>
  <c r="AP5592" i="2"/>
  <c r="AP4837" i="2"/>
  <c r="AP4195" i="2"/>
  <c r="AP5729" i="2"/>
  <c r="AP1086" i="2"/>
  <c r="AP5499" i="2"/>
  <c r="AP5771" i="2"/>
  <c r="AP721" i="2"/>
  <c r="AP4196" i="2"/>
  <c r="AP5286" i="2"/>
  <c r="AP1362" i="2"/>
  <c r="AP5593" i="2"/>
  <c r="AP5455" i="2"/>
  <c r="AP5370" i="2"/>
  <c r="AP4786" i="2"/>
  <c r="AP4679" i="2"/>
  <c r="AP4336" i="2"/>
  <c r="AP4238" i="2"/>
  <c r="AP5330" i="2"/>
  <c r="AP526" i="2"/>
  <c r="AP5500" i="2"/>
  <c r="AP3339" i="2"/>
  <c r="AP261" i="2"/>
  <c r="AP5594" i="2"/>
  <c r="AP2624" i="2"/>
  <c r="AP5595" i="2"/>
  <c r="AP4467" i="2"/>
  <c r="AP5778" i="2"/>
  <c r="AP3302" i="2"/>
  <c r="AP5331" i="2"/>
  <c r="AP422" i="2"/>
  <c r="AP5531" i="2"/>
  <c r="AP1059" i="2"/>
  <c r="AP5677" i="2"/>
  <c r="AP2405" i="2"/>
  <c r="AP5697" i="2"/>
  <c r="AP960" i="2"/>
  <c r="AP5532" i="2"/>
  <c r="AP5031" i="2"/>
  <c r="AP3968" i="2"/>
  <c r="AP5456" i="2"/>
  <c r="AP1879" i="2"/>
  <c r="AP1122" i="2"/>
  <c r="AP3783" i="2"/>
  <c r="AP4569" i="2"/>
  <c r="AP1447" i="2"/>
  <c r="AP4838" i="2"/>
  <c r="AP4787" i="2"/>
  <c r="AP3303" i="2"/>
  <c r="AP1821" i="2"/>
  <c r="AP5231" i="2"/>
  <c r="AP4987" i="2"/>
  <c r="AP839" i="2"/>
  <c r="AP4239" i="2"/>
  <c r="AP4240" i="2"/>
  <c r="AP5332" i="2"/>
  <c r="AP1845" i="2"/>
  <c r="AP3611" i="2"/>
  <c r="AP280" i="2"/>
  <c r="AP4934" i="2"/>
  <c r="AP2049" i="2"/>
  <c r="AP4337" i="2"/>
  <c r="AP2006" i="2"/>
  <c r="AP5622" i="2"/>
  <c r="AP2885" i="2"/>
  <c r="AP5779" i="2"/>
  <c r="AP5412" i="2"/>
  <c r="AP5413" i="2"/>
  <c r="AP5333" i="2"/>
  <c r="AP2233" i="2"/>
  <c r="AP1531" i="2"/>
  <c r="AP5730" i="2"/>
  <c r="AP5731" i="2"/>
  <c r="AP4241" i="2"/>
  <c r="AP4725" i="2"/>
  <c r="AP2552" i="2"/>
  <c r="AP3015" i="2"/>
  <c r="AP5750" i="2"/>
  <c r="AP3434" i="2"/>
  <c r="AP465" i="2"/>
  <c r="AP901" i="2"/>
  <c r="AP4880" i="2"/>
  <c r="AP1311" i="2"/>
  <c r="AP5137" i="2"/>
  <c r="AP5623" i="2"/>
  <c r="AP5533" i="2"/>
  <c r="AP5232" i="2"/>
  <c r="AP5562" i="2"/>
  <c r="AP5414" i="2"/>
  <c r="AP797" i="2"/>
  <c r="AP2064" i="2"/>
  <c r="AP5751" i="2"/>
  <c r="AP4284" i="2"/>
  <c r="AP3509" i="2"/>
  <c r="AP1961" i="2"/>
  <c r="AP5698" i="2"/>
  <c r="AP4054" i="2"/>
  <c r="AP3016" i="2"/>
  <c r="AP3340" i="2"/>
  <c r="AP928" i="2"/>
  <c r="AP1230" i="2"/>
  <c r="AP4881" i="2"/>
  <c r="AP5334" i="2"/>
  <c r="AP3969" i="2"/>
  <c r="AP5752" i="2"/>
  <c r="AP5081" i="2"/>
  <c r="AP4935" i="2"/>
  <c r="AP4094" i="2"/>
  <c r="AP2156" i="2"/>
  <c r="AP3612" i="2"/>
  <c r="AP4726" i="2"/>
  <c r="AP4839" i="2"/>
  <c r="AP2110" i="2"/>
  <c r="AP3852" i="2"/>
  <c r="AP5371" i="2"/>
  <c r="AP1628" i="2"/>
  <c r="AP4143" i="2"/>
  <c r="AP3210" i="2"/>
  <c r="AP4882" i="2"/>
  <c r="AP4936" i="2"/>
  <c r="AP5233" i="2"/>
  <c r="AP5699" i="2"/>
  <c r="AP2213" i="2"/>
  <c r="AP1751" i="2"/>
  <c r="AP5138" i="2"/>
  <c r="AP2123" i="2"/>
  <c r="AP5457" i="2"/>
  <c r="AP5178" i="2"/>
  <c r="AP5287" i="2"/>
  <c r="AP4883" i="2"/>
  <c r="AP2794" i="2"/>
  <c r="AP2822" i="2"/>
  <c r="AP3435" i="2"/>
  <c r="AP1835" i="2"/>
  <c r="AP5234" i="2"/>
  <c r="AP3641" i="2"/>
  <c r="AP5032" i="2"/>
  <c r="AP4937" i="2"/>
  <c r="AP5033" i="2"/>
  <c r="AP4938" i="2"/>
  <c r="AP5235" i="2"/>
  <c r="AP5458" i="2"/>
  <c r="AP5082" i="2"/>
  <c r="AP5780" i="2"/>
  <c r="AP5624" i="2"/>
  <c r="AP2625" i="2"/>
  <c r="AP3970" i="2"/>
  <c r="AP5415" i="2"/>
  <c r="AP4197" i="2"/>
  <c r="AP5034" i="2"/>
  <c r="AP3410" i="2"/>
  <c r="AP5372" i="2"/>
  <c r="AP4680" i="2"/>
  <c r="AP4570" i="2"/>
  <c r="AP2285" i="2"/>
  <c r="AP3017" i="2"/>
  <c r="AP5335" i="2"/>
  <c r="AP3821" i="2"/>
  <c r="AP5459" i="2"/>
  <c r="AP5732" i="2"/>
  <c r="AP1629" i="2"/>
  <c r="AP5336" i="2"/>
  <c r="AP5653" i="2"/>
  <c r="AP5139" i="2"/>
  <c r="AP3931" i="2"/>
  <c r="AP2448" i="2"/>
  <c r="AP5083" i="2"/>
  <c r="AP5179" i="2"/>
  <c r="AP2491" i="2"/>
  <c r="AP5180" i="2"/>
  <c r="AP5711" i="2"/>
  <c r="AP4198" i="2"/>
  <c r="AP5753" i="2"/>
  <c r="AP3153" i="2"/>
  <c r="AP5084" i="2"/>
  <c r="AP5416" i="2"/>
  <c r="AP5288" i="2"/>
  <c r="AP91" i="2"/>
  <c r="AP3613" i="2"/>
  <c r="AP5236" i="2"/>
  <c r="AP1575" i="2"/>
  <c r="AP4199" i="2"/>
  <c r="AP1944" i="2"/>
  <c r="AP5678" i="2"/>
  <c r="AP2757" i="2"/>
  <c r="AP2597" i="2"/>
  <c r="AP5181" i="2"/>
  <c r="AP5534" i="2"/>
  <c r="AP5733" i="2"/>
  <c r="AP5182" i="2"/>
  <c r="AP5700" i="2"/>
  <c r="AP5373" i="2"/>
  <c r="AP1991" i="2"/>
  <c r="AP4840" i="2"/>
  <c r="AP1992" i="2"/>
  <c r="AP5563" i="2"/>
  <c r="AP1892" i="2"/>
  <c r="AP120" i="2"/>
  <c r="AP3614" i="2"/>
  <c r="AP1794" i="2"/>
  <c r="AP2065" i="2"/>
  <c r="AP5734" i="2"/>
  <c r="AP3735" i="2"/>
  <c r="AP5237" i="2"/>
  <c r="AP5238" i="2"/>
  <c r="AP5460" i="2"/>
  <c r="AP5679" i="2"/>
  <c r="AP5461" i="2"/>
  <c r="AP5289" i="2"/>
  <c r="AP4643" i="2"/>
  <c r="AP5239" i="2"/>
  <c r="AP3853" i="2"/>
  <c r="AP4285" i="2"/>
  <c r="AP3898" i="2"/>
  <c r="AP2171" i="2"/>
  <c r="AP633" i="2"/>
  <c r="AP2714" i="2"/>
  <c r="AP2111" i="2"/>
  <c r="AP107" i="2"/>
  <c r="AP4242" i="2"/>
  <c r="AP4200" i="2"/>
  <c r="AP3178" i="2"/>
  <c r="AP5501" i="2"/>
  <c r="AP5462" i="2"/>
  <c r="AP2758" i="2"/>
  <c r="AP5290" i="2"/>
  <c r="AP4571" i="2"/>
  <c r="AP3052" i="2"/>
  <c r="AP5240" i="2"/>
  <c r="AP1922" i="2"/>
  <c r="AP5596" i="2"/>
  <c r="AP5417" i="2"/>
  <c r="AP4468" i="2"/>
  <c r="AP4788" i="2"/>
  <c r="AP5241" i="2"/>
  <c r="AP2132" i="2"/>
  <c r="AP3510" i="2"/>
  <c r="AP2936" i="2"/>
  <c r="AP2286" i="2"/>
  <c r="AP5291" i="2"/>
  <c r="AP5564" i="2"/>
  <c r="AP5242" i="2"/>
  <c r="AP4572" i="2"/>
  <c r="AP5764" i="2"/>
  <c r="AP4469" i="2"/>
  <c r="AP5712" i="2"/>
  <c r="AP5292" i="2"/>
  <c r="AP5565" i="2"/>
  <c r="AP3615" i="2"/>
  <c r="AP3278" i="2"/>
  <c r="AP5463" i="2"/>
  <c r="AP5625" i="2"/>
  <c r="AP3682" i="2"/>
  <c r="AP2406" i="2"/>
  <c r="AP5085" i="2"/>
  <c r="AP5418" i="2"/>
  <c r="AP4519" i="2"/>
  <c r="AP5374" i="2"/>
  <c r="AP5772" i="2"/>
  <c r="AP5626" i="2"/>
  <c r="AP4423" i="2"/>
  <c r="AP3736" i="2"/>
  <c r="AP5419" i="2"/>
  <c r="AP5337" i="2"/>
  <c r="AP2477" i="2"/>
  <c r="AP5765" i="2"/>
  <c r="AP5735" i="2"/>
  <c r="AP5654" i="2"/>
  <c r="AP5773" i="2"/>
  <c r="AP2214" i="2"/>
  <c r="AP5464" i="2"/>
  <c r="AP4681" i="2"/>
  <c r="AP5465" i="2"/>
  <c r="AP3932" i="2"/>
  <c r="AP5566" i="2"/>
  <c r="AP2407" i="2"/>
  <c r="AP2324" i="2"/>
  <c r="AP3577" i="2"/>
  <c r="AP3468" i="2"/>
  <c r="AP4573" i="2"/>
  <c r="AP5766" i="2"/>
  <c r="AP5183" i="2"/>
  <c r="AP4727" i="2"/>
  <c r="AP3854" i="2"/>
  <c r="AP5774" i="2"/>
  <c r="AP5502" i="2"/>
  <c r="AP90" i="2"/>
  <c r="AP4011" i="2"/>
  <c r="AP4388" i="2"/>
  <c r="AP5503" i="2"/>
  <c r="AP5466" i="2"/>
  <c r="AP3299" i="2"/>
  <c r="AP5775" i="2"/>
  <c r="AP4095" i="2"/>
  <c r="AP4644" i="2"/>
  <c r="AP4885" i="2"/>
  <c r="AP5184" i="2"/>
  <c r="AP5680" i="2"/>
  <c r="AP4201" i="2"/>
  <c r="AP5767" i="2"/>
  <c r="AP3616" i="2"/>
  <c r="AP3578" i="2"/>
  <c r="AP2647" i="2"/>
  <c r="AP5627" i="2"/>
  <c r="AP4286" i="2"/>
  <c r="AP2679" i="2"/>
  <c r="AP5338" i="2"/>
  <c r="AP3608" i="2"/>
  <c r="AP3607" i="2"/>
  <c r="AP3784" i="2"/>
  <c r="AP2886" i="2"/>
  <c r="AP4842" i="2"/>
  <c r="AP4389" i="2"/>
  <c r="AP2845" i="2"/>
  <c r="AP5467" i="2"/>
  <c r="AP5713" i="2"/>
  <c r="AP2960" i="2"/>
  <c r="AP2937" i="2"/>
  <c r="AP1157" i="2"/>
  <c r="AP2961" i="2"/>
  <c r="AP5140" i="2"/>
  <c r="AP3534" i="2"/>
  <c r="AP4424" i="2"/>
  <c r="AP1210" i="2"/>
  <c r="AP5141" i="2"/>
  <c r="AP5186" i="2"/>
  <c r="AP3304" i="2"/>
  <c r="AP5468" i="2"/>
  <c r="AP4841" i="2"/>
  <c r="AP3211" i="2"/>
  <c r="AP4682" i="2"/>
  <c r="AP4338" i="2"/>
  <c r="AP1417" i="2"/>
  <c r="AP5567" i="2"/>
  <c r="AP4339" i="2"/>
  <c r="AP3896" i="2"/>
  <c r="AP5597" i="2"/>
  <c r="AP4884" i="2"/>
  <c r="AP4939" i="2"/>
  <c r="AP5598" i="2"/>
  <c r="AP4886" i="2"/>
  <c r="AP4887" i="2"/>
  <c r="AP3642" i="2"/>
  <c r="AP4574" i="2"/>
  <c r="AP4940" i="2"/>
  <c r="AP5628" i="2"/>
  <c r="AP1649" i="2"/>
  <c r="AP1692" i="2"/>
  <c r="AP5087" i="2"/>
  <c r="AP5142" i="2"/>
  <c r="AP5035" i="2"/>
  <c r="AP3737" i="2"/>
  <c r="AP5143" i="2"/>
  <c r="AP5781" i="2"/>
  <c r="AP5187" i="2"/>
  <c r="AP5088" i="2"/>
  <c r="AP4093" i="2"/>
  <c r="AP5714" i="2"/>
  <c r="AP5715" i="2"/>
  <c r="AP4340" i="2"/>
  <c r="AP4888" i="2"/>
  <c r="AP5376" i="2"/>
  <c r="AP5716" i="2"/>
  <c r="AP5339" i="2"/>
  <c r="AP5471" i="2"/>
  <c r="AP5420" i="2"/>
  <c r="AP2427" i="2"/>
  <c r="AP5736" i="2"/>
  <c r="AP3785" i="2"/>
  <c r="K16" i="7" l="1"/>
  <c r="K20" i="7" s="1"/>
  <c r="J16" i="7"/>
  <c r="J20" i="7" s="1"/>
  <c r="G16" i="7"/>
  <c r="G20" i="7" s="1"/>
  <c r="F16" i="7"/>
  <c r="F20" i="7" s="1"/>
  <c r="C16" i="7"/>
  <c r="C20" i="7" s="1"/>
  <c r="B16" i="7"/>
  <c r="B20" i="7" s="1"/>
  <c r="B19" i="7" l="1"/>
  <c r="F19" i="7"/>
  <c r="J19" i="7"/>
  <c r="G19" i="7"/>
  <c r="K19" i="7"/>
  <c r="C19" i="7"/>
  <c r="B18" i="7"/>
  <c r="B22" i="7" s="1"/>
  <c r="F18" i="7"/>
  <c r="J18" i="7"/>
  <c r="C18" i="7"/>
  <c r="C22" i="7" s="1"/>
  <c r="G18" i="7"/>
  <c r="K18" i="7"/>
  <c r="K5" i="5"/>
  <c r="N5" i="5" s="1"/>
  <c r="K6" i="5"/>
  <c r="N6" i="5" s="1"/>
  <c r="K7" i="5"/>
  <c r="N7" i="5" s="1"/>
  <c r="K8" i="5"/>
  <c r="K4" i="5"/>
  <c r="O4" i="5" s="1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B12" i="5"/>
  <c r="C12" i="5"/>
  <c r="D12" i="5"/>
  <c r="E12" i="5"/>
  <c r="B13" i="5"/>
  <c r="C13" i="5"/>
  <c r="D13" i="5"/>
  <c r="E13" i="5"/>
  <c r="B14" i="5"/>
  <c r="C14" i="5"/>
  <c r="D14" i="5"/>
  <c r="E14" i="5"/>
  <c r="B15" i="5"/>
  <c r="C15" i="5"/>
  <c r="D15" i="5"/>
  <c r="E15" i="5"/>
  <c r="C11" i="5"/>
  <c r="D11" i="5"/>
  <c r="E11" i="5"/>
  <c r="B11" i="5"/>
  <c r="AN20" i="2"/>
  <c r="AN2802" i="2"/>
  <c r="AN4885" i="2"/>
  <c r="AN250" i="2"/>
  <c r="AN3578" i="2"/>
  <c r="AN1443" i="2"/>
  <c r="AN3300" i="2"/>
  <c r="AN3278" i="2"/>
  <c r="AN3210" i="2"/>
  <c r="AN3089" i="2"/>
  <c r="AN2319" i="2"/>
  <c r="AN5421" i="2"/>
  <c r="AN732" i="2"/>
  <c r="AN5076" i="2"/>
  <c r="AN5664" i="2"/>
  <c r="AN3297" i="2"/>
  <c r="AN1762" i="2"/>
  <c r="AN5465" i="2"/>
  <c r="AN3101" i="2"/>
  <c r="AN990" i="2"/>
  <c r="AN4395" i="2"/>
  <c r="AN5409" i="2"/>
  <c r="AN5274" i="2"/>
  <c r="AN3383" i="2"/>
  <c r="AN4500" i="2"/>
  <c r="AN2501" i="2"/>
  <c r="AN2300" i="2"/>
  <c r="AN4036" i="2"/>
  <c r="AN5135" i="2"/>
  <c r="AN5159" i="2"/>
  <c r="AN3145" i="2"/>
  <c r="AN3337" i="2"/>
  <c r="AN2664" i="2"/>
  <c r="AN1376" i="2"/>
  <c r="AN2855" i="2"/>
  <c r="AN5596" i="2"/>
  <c r="AN1741" i="2"/>
  <c r="AN5493" i="2"/>
  <c r="AN5288" i="2"/>
  <c r="AN3435" i="2"/>
  <c r="AN4418" i="2"/>
  <c r="AN4374" i="2"/>
  <c r="AN5282" i="2"/>
  <c r="AN1707" i="2"/>
  <c r="AN5459" i="2"/>
  <c r="AN4968" i="2"/>
  <c r="AN5563" i="2"/>
  <c r="AN1685" i="2"/>
  <c r="AN1265" i="2"/>
  <c r="AN2931" i="2"/>
  <c r="AN107" i="2"/>
  <c r="AN4886" i="2"/>
  <c r="AN3642" i="2"/>
  <c r="AN4115" i="2"/>
  <c r="AN1417" i="2"/>
  <c r="AN1671" i="2"/>
  <c r="AN2305" i="2"/>
  <c r="AN5035" i="2"/>
  <c r="AN3566" i="2"/>
  <c r="AN3634" i="2"/>
  <c r="AN1818" i="2"/>
  <c r="AN4667" i="2"/>
  <c r="AN4827" i="2"/>
  <c r="AN5640" i="2"/>
  <c r="AN4065" i="2"/>
  <c r="AN3763" i="2"/>
  <c r="AN1502" i="2"/>
  <c r="AN5002" i="2"/>
  <c r="AN4280" i="2"/>
  <c r="AN4918" i="2"/>
  <c r="AN3812" i="2"/>
  <c r="AN3339" i="2"/>
  <c r="AN5633" i="2"/>
  <c r="AN4097" i="2"/>
  <c r="AN900" i="2"/>
  <c r="AN2679" i="2"/>
  <c r="AN2961" i="2"/>
  <c r="AN4574" i="2"/>
  <c r="AN960" i="2"/>
  <c r="AN995" i="2"/>
  <c r="AN4010" i="2"/>
  <c r="AN400" i="2"/>
  <c r="AN1865" i="2"/>
  <c r="AN379" i="2"/>
  <c r="AN4834" i="2"/>
  <c r="AN1793" i="2"/>
  <c r="AN1251" i="2"/>
  <c r="AN1497" i="2"/>
  <c r="AN3251" i="2"/>
  <c r="AN5710" i="2"/>
  <c r="AN3768" i="2"/>
  <c r="AN2910" i="2"/>
  <c r="AN5672" i="2"/>
  <c r="AN5016" i="2"/>
  <c r="AN2864" i="2"/>
  <c r="AN3499" i="2"/>
  <c r="AN1124" i="2"/>
  <c r="AN3234" i="2"/>
  <c r="AN1174" i="2"/>
  <c r="AN3320" i="2"/>
  <c r="AN5390" i="2"/>
  <c r="AN4336" i="2"/>
  <c r="AN5278" i="2"/>
  <c r="AN3008" i="2"/>
  <c r="AN1590" i="2"/>
  <c r="AN5770" i="2"/>
  <c r="AN2072" i="2"/>
  <c r="AN4347" i="2"/>
  <c r="AN4294" i="2"/>
  <c r="AN4551" i="2"/>
  <c r="AN3381" i="2"/>
  <c r="AN5126" i="2"/>
  <c r="AN3794" i="2"/>
  <c r="AN5508" i="2"/>
  <c r="AN5602" i="2"/>
  <c r="AN4240" i="2"/>
  <c r="AN5112" i="2"/>
  <c r="AN3156" i="2"/>
  <c r="AN3301" i="2"/>
  <c r="AN3552" i="2"/>
  <c r="AN5679" i="2"/>
  <c r="AN5123" i="2"/>
  <c r="AN5551" i="2"/>
  <c r="AN4112" i="2"/>
  <c r="AN2459" i="2"/>
  <c r="AN1464" i="2"/>
  <c r="AN4196" i="2"/>
  <c r="AN5492" i="2"/>
  <c r="AN4681" i="2"/>
  <c r="AN2462" i="2"/>
  <c r="AN2793" i="2"/>
  <c r="AN4458" i="2"/>
  <c r="AN4078" i="2"/>
  <c r="AN2973" i="2"/>
  <c r="AN5313" i="2"/>
  <c r="AN2384" i="2"/>
  <c r="AN4859" i="2"/>
  <c r="AN4577" i="2"/>
  <c r="AN4707" i="2"/>
  <c r="AN5530" i="2"/>
  <c r="AN5620" i="2"/>
  <c r="AN4747" i="2"/>
  <c r="AN3336" i="2"/>
  <c r="AN5590" i="2"/>
  <c r="AN3861" i="2"/>
  <c r="AN1877" i="2"/>
  <c r="AN4231" i="2"/>
  <c r="AN5281" i="2"/>
  <c r="AN4839" i="2"/>
  <c r="AN270" i="2"/>
  <c r="AN3390" i="2"/>
  <c r="AN2265" i="2"/>
  <c r="AN3623" i="2"/>
  <c r="AN4869" i="2"/>
  <c r="AN2119" i="2"/>
  <c r="AN2839" i="2"/>
  <c r="AN4752" i="2"/>
  <c r="AN4713" i="2"/>
  <c r="AN5569" i="2"/>
  <c r="AN2073" i="2"/>
  <c r="AN3591" i="2"/>
  <c r="AN5419" i="2"/>
  <c r="AN5746" i="2"/>
  <c r="AN5193" i="2"/>
  <c r="AN2955" i="2"/>
  <c r="AN5240" i="2"/>
  <c r="AN5217" i="2"/>
  <c r="AN5095" i="2"/>
  <c r="AN5592" i="2"/>
  <c r="AN889" i="2"/>
  <c r="AN973" i="2"/>
  <c r="AN1339" i="2"/>
  <c r="AN1992" i="2"/>
  <c r="AN59" i="2"/>
  <c r="AN5442" i="2"/>
  <c r="AN5294" i="2"/>
  <c r="AN4260" i="2"/>
  <c r="AN861" i="2"/>
  <c r="AN2155" i="2"/>
  <c r="AN3413" i="2"/>
  <c r="AN5042" i="2"/>
  <c r="AN3847" i="2"/>
  <c r="AN4836" i="2"/>
  <c r="AN3364" i="2"/>
  <c r="AN5650" i="2"/>
  <c r="AN4050" i="2"/>
  <c r="AN2914" i="2"/>
  <c r="AN1506" i="2"/>
  <c r="AN3573" i="2"/>
  <c r="AN201" i="2"/>
  <c r="AN1224" i="2"/>
  <c r="AN5372" i="2"/>
  <c r="AN2488" i="2"/>
  <c r="AN1834" i="2"/>
  <c r="AN2885" i="2"/>
  <c r="AN3820" i="2"/>
  <c r="AN5467" i="2"/>
  <c r="AN3610" i="2"/>
  <c r="AN2132" i="2"/>
  <c r="AN3370" i="2"/>
  <c r="AN3141" i="2"/>
  <c r="AN4384" i="2"/>
  <c r="AN4564" i="2"/>
  <c r="AN544" i="2"/>
  <c r="AN3892" i="2"/>
  <c r="AN3732" i="2"/>
  <c r="AN4094" i="2"/>
  <c r="AN4680" i="2"/>
  <c r="AN3496" i="2"/>
  <c r="AN4201" i="2"/>
  <c r="AN5119" i="2"/>
  <c r="AN5197" i="2"/>
  <c r="AN3693" i="2"/>
  <c r="AN4923" i="2"/>
  <c r="AN5231" i="2"/>
  <c r="AN3834" i="2"/>
  <c r="AN4407" i="2"/>
  <c r="AN5297" i="2"/>
  <c r="AN5697" i="2"/>
  <c r="AN4416" i="2"/>
  <c r="AN4466" i="2"/>
  <c r="AN4257" i="2"/>
  <c r="AN3489" i="2"/>
  <c r="AN3760" i="2"/>
  <c r="AN5598" i="2"/>
  <c r="AN646" i="2"/>
  <c r="AN3534" i="2"/>
  <c r="AN686" i="2"/>
  <c r="AN1628" i="2"/>
  <c r="AN4017" i="2"/>
  <c r="AN3918" i="2"/>
  <c r="AN4463" i="2"/>
  <c r="AN5133" i="2"/>
  <c r="AN5509" i="2"/>
  <c r="AN5428" i="2"/>
  <c r="AN4977" i="2"/>
  <c r="AN3043" i="2"/>
  <c r="AN484" i="2"/>
  <c r="AN3636" i="2"/>
  <c r="AN1394" i="2"/>
  <c r="AN2791" i="2"/>
  <c r="AN2192" i="2"/>
  <c r="AN4644" i="2"/>
  <c r="AN1337" i="2"/>
  <c r="AN3970" i="2"/>
  <c r="AN5277" i="2"/>
  <c r="AN5087" i="2"/>
  <c r="AN5242" i="2"/>
  <c r="AN4478" i="2"/>
  <c r="AN1484" i="2"/>
  <c r="AN2474" i="2"/>
  <c r="AN1716" i="2"/>
  <c r="AN3844" i="2"/>
  <c r="AN3459" i="2"/>
  <c r="AN836" i="2"/>
  <c r="AN2930" i="2"/>
  <c r="AN2107" i="2"/>
  <c r="AN2475" i="2"/>
  <c r="AN2017" i="2"/>
  <c r="AN1860" i="2"/>
  <c r="AN5019" i="2"/>
  <c r="AN2378" i="2"/>
  <c r="AN3331" i="2"/>
  <c r="AN4546" i="2"/>
  <c r="AN4984" i="2"/>
  <c r="AN3453" i="2"/>
  <c r="AN1153" i="2"/>
  <c r="AN5491" i="2"/>
  <c r="AN3291" i="2"/>
  <c r="AN2028" i="2"/>
  <c r="AN2976" i="2"/>
  <c r="AN3600" i="2"/>
  <c r="AN4723" i="2"/>
  <c r="AN1412" i="2"/>
  <c r="AN2604" i="2"/>
  <c r="AN3589" i="2"/>
  <c r="AN3929" i="2"/>
  <c r="AN5591" i="2"/>
  <c r="AN3037" i="2"/>
  <c r="AN3979" i="2"/>
  <c r="AN2576" i="2"/>
  <c r="AN2607" i="2"/>
  <c r="AN1433" i="2"/>
  <c r="AN2166" i="2"/>
  <c r="AN5455" i="2"/>
  <c r="AN5673" i="2"/>
  <c r="AN4635" i="2"/>
  <c r="AN2967" i="2"/>
  <c r="AN2779" i="2"/>
  <c r="AN2769" i="2"/>
  <c r="AN4759" i="2"/>
  <c r="AN1177" i="2"/>
  <c r="AN2546" i="2"/>
  <c r="AN2637" i="2"/>
  <c r="AN2196" i="2"/>
  <c r="AN1369" i="2"/>
  <c r="AN4618" i="2"/>
  <c r="AN2235" i="2"/>
  <c r="AN4601" i="2"/>
  <c r="AN1436" i="2"/>
  <c r="AN2055" i="2"/>
  <c r="AN5528" i="2"/>
  <c r="AN5764" i="2"/>
  <c r="AN2381" i="2"/>
  <c r="AN2472" i="2"/>
  <c r="AN2172" i="2"/>
  <c r="AN5064" i="2"/>
  <c r="AN2975" i="2"/>
  <c r="AN2205" i="2"/>
  <c r="AN2657" i="2"/>
  <c r="AN2703" i="2"/>
  <c r="AN1901" i="2"/>
  <c r="AN5066" i="2"/>
  <c r="AN3269" i="2"/>
  <c r="AN21" i="2"/>
  <c r="AN2919" i="2"/>
  <c r="AN5186" i="2"/>
  <c r="AN223" i="2"/>
  <c r="AN2714" i="2"/>
  <c r="AN1233" i="2"/>
  <c r="AN3968" i="2"/>
  <c r="AN2757" i="2"/>
  <c r="AN2532" i="2"/>
  <c r="AN3088" i="2"/>
  <c r="AN1954" i="2"/>
  <c r="AN5718" i="2"/>
  <c r="AN702" i="2"/>
  <c r="AN5128" i="2"/>
  <c r="AN5638" i="2"/>
  <c r="AN2908" i="2"/>
  <c r="AN1608" i="2"/>
  <c r="AN5290" i="2"/>
  <c r="AN3252" i="2"/>
  <c r="AN1018" i="2"/>
  <c r="AN4425" i="2"/>
  <c r="AN5222" i="2"/>
  <c r="AN4926" i="2"/>
  <c r="AN3242" i="2"/>
  <c r="AN4497" i="2"/>
  <c r="AN2023" i="2"/>
  <c r="AN2169" i="2"/>
  <c r="AN3523" i="2"/>
  <c r="AN4876" i="2"/>
  <c r="AN5056" i="2"/>
  <c r="AN3081" i="2"/>
  <c r="AN2755" i="2"/>
  <c r="AN2732" i="2"/>
  <c r="AN1202" i="2"/>
  <c r="AN2257" i="2"/>
  <c r="AN5713" i="2"/>
  <c r="AN1449" i="2"/>
  <c r="AN5121" i="2"/>
  <c r="AN5081" i="2"/>
  <c r="AN2867" i="2"/>
  <c r="AN4512" i="2"/>
  <c r="AN4180" i="2"/>
  <c r="AN4981" i="2"/>
  <c r="AN1386" i="2"/>
  <c r="AN4986" i="2"/>
  <c r="AN4763" i="2"/>
  <c r="AN5330" i="2"/>
  <c r="AN1340" i="2"/>
  <c r="AN1287" i="2"/>
  <c r="AN2421" i="2"/>
  <c r="AN120" i="2"/>
  <c r="AN4424" i="2"/>
  <c r="AN2960" i="2"/>
  <c r="AN3985" i="2"/>
  <c r="AN1649" i="2"/>
  <c r="AN1429" i="2"/>
  <c r="AN2304" i="2"/>
  <c r="AN4389" i="2"/>
  <c r="AN3924" i="2"/>
  <c r="AN3335" i="2"/>
  <c r="AN1406" i="2"/>
  <c r="AN4317" i="2"/>
  <c r="AN4717" i="2"/>
  <c r="AN5639" i="2"/>
  <c r="AN4063" i="2"/>
  <c r="AN3360" i="2"/>
  <c r="AN1477" i="2"/>
  <c r="AN5580" i="2"/>
  <c r="AN4837" i="2"/>
  <c r="AN4818" i="2"/>
  <c r="AN3426" i="2"/>
  <c r="AN3129" i="2"/>
  <c r="AN5608" i="2"/>
  <c r="AN4690" i="2"/>
  <c r="AN685" i="2"/>
  <c r="AN2324" i="2"/>
  <c r="AN2407" i="2"/>
  <c r="AN4338" i="2"/>
  <c r="AN1014" i="2"/>
  <c r="AN926" i="2"/>
  <c r="AN4337" i="2"/>
  <c r="AN272" i="2"/>
  <c r="AN1338" i="2"/>
  <c r="AN330" i="2"/>
  <c r="AN5027" i="2"/>
  <c r="AN1434" i="2"/>
  <c r="AN1120" i="2"/>
  <c r="AN1524" i="2"/>
  <c r="AN3191" i="2"/>
  <c r="AN5645" i="2"/>
  <c r="AN4042" i="2"/>
  <c r="AN2909" i="2"/>
  <c r="AN5519" i="2"/>
  <c r="AN5213" i="2"/>
  <c r="AN2322" i="2"/>
  <c r="AN3420" i="2"/>
  <c r="AN1280" i="2"/>
  <c r="AN3603" i="2"/>
  <c r="AN996" i="2"/>
  <c r="AN3224" i="2"/>
  <c r="AN5435" i="2"/>
  <c r="AN4236" i="2"/>
  <c r="AN4927" i="2"/>
  <c r="AN3274" i="2"/>
  <c r="AN1661" i="2"/>
  <c r="AN5769" i="2"/>
  <c r="AN1627" i="2"/>
  <c r="AN4796" i="2"/>
  <c r="AN4295" i="2"/>
  <c r="AN4223" i="2"/>
  <c r="AN835" i="2"/>
  <c r="AN5172" i="2"/>
  <c r="AN2995" i="2"/>
  <c r="AN5434" i="2"/>
  <c r="AN5703" i="2"/>
  <c r="AN3576" i="2"/>
  <c r="AN5265" i="2"/>
  <c r="AN2962" i="2"/>
  <c r="AN1618" i="2"/>
  <c r="AN3479" i="2"/>
  <c r="AN5368" i="2"/>
  <c r="AN4775" i="2"/>
  <c r="AN5670" i="2"/>
  <c r="AN4163" i="2"/>
  <c r="AN2396" i="2"/>
  <c r="AN1565" i="2"/>
  <c r="AN4052" i="2"/>
  <c r="AN5118" i="2"/>
  <c r="AN4242" i="2"/>
  <c r="AN2436" i="2"/>
  <c r="AN2003" i="2"/>
  <c r="AN4506" i="2"/>
  <c r="AN3713" i="2"/>
  <c r="AN3021" i="2"/>
  <c r="AN4358" i="2"/>
  <c r="AN2022" i="2"/>
  <c r="AN5207" i="2"/>
  <c r="AN4611" i="2"/>
  <c r="AN4659" i="2"/>
  <c r="AN5324" i="2"/>
  <c r="AN5651" i="2"/>
  <c r="AN4530" i="2"/>
  <c r="AN3175" i="2"/>
  <c r="AN5589" i="2"/>
  <c r="AN3741" i="2"/>
  <c r="AN1831" i="2"/>
  <c r="AN4383" i="2"/>
  <c r="AN5325" i="2"/>
  <c r="AN4725" i="2"/>
  <c r="AN264" i="2"/>
  <c r="AN3558" i="2"/>
  <c r="AN2047" i="2"/>
  <c r="AN3348" i="2"/>
  <c r="AN4711" i="2"/>
  <c r="AN2015" i="2"/>
  <c r="AN2754" i="2"/>
  <c r="AN4805" i="2"/>
  <c r="AN4928" i="2"/>
  <c r="AN5474" i="2"/>
  <c r="AN2264" i="2"/>
  <c r="AN3517" i="2"/>
  <c r="AN5502" i="2"/>
  <c r="AN5745" i="2"/>
  <c r="AN5090" i="2"/>
  <c r="AN3272" i="2"/>
  <c r="AN4937" i="2"/>
  <c r="AN5401" i="2"/>
  <c r="AN5045" i="2"/>
  <c r="AN4499" i="2"/>
  <c r="AN661" i="2"/>
  <c r="AN789" i="2"/>
  <c r="AN1144" i="2"/>
  <c r="AN2065" i="2"/>
  <c r="AN57" i="2"/>
  <c r="AN5262" i="2"/>
  <c r="AN5188" i="2"/>
  <c r="AN4863" i="2"/>
  <c r="AN751" i="2"/>
  <c r="AN1488" i="2"/>
  <c r="AN3475" i="2"/>
  <c r="AN4996" i="2"/>
  <c r="AN4047" i="2"/>
  <c r="AN5031" i="2"/>
  <c r="AN2896" i="2"/>
  <c r="AN5614" i="2"/>
  <c r="AN4194" i="2"/>
  <c r="AN2549" i="2"/>
  <c r="AN1329" i="2"/>
  <c r="AN2676" i="2"/>
  <c r="AN185" i="2"/>
  <c r="AN1180" i="2"/>
  <c r="AN5461" i="2"/>
  <c r="AN2590" i="2"/>
  <c r="AN1705" i="2"/>
  <c r="AN2624" i="2"/>
  <c r="AN3338" i="2"/>
  <c r="AN5183" i="2"/>
  <c r="AN4198" i="2"/>
  <c r="AN1892" i="2"/>
  <c r="AN3041" i="2"/>
  <c r="AN3076" i="2"/>
  <c r="AN3846" i="2"/>
  <c r="AN4133" i="2"/>
  <c r="AN490" i="2"/>
  <c r="AN4089" i="2"/>
  <c r="AN3238" i="2"/>
  <c r="AN3152" i="2"/>
  <c r="AN3638" i="2"/>
  <c r="AN3525" i="2"/>
  <c r="AN3932" i="2"/>
  <c r="AN4919" i="2"/>
  <c r="AN5152" i="2"/>
  <c r="AN3692" i="2"/>
  <c r="AN4924" i="2"/>
  <c r="AN5080" i="2"/>
  <c r="AN3912" i="2"/>
  <c r="AN4438" i="2"/>
  <c r="AN5038" i="2"/>
  <c r="AN5649" i="2"/>
  <c r="AN4372" i="2"/>
  <c r="AN4516" i="2"/>
  <c r="AN3866" i="2"/>
  <c r="AN3316" i="2"/>
  <c r="AN3256" i="2"/>
  <c r="AN602" i="2"/>
  <c r="AN3607" i="2"/>
  <c r="AN673" i="2"/>
  <c r="AN1362" i="2"/>
  <c r="AN3788" i="2"/>
  <c r="AN3755" i="2"/>
  <c r="AN4278" i="2"/>
  <c r="AN5025" i="2"/>
  <c r="AN5538" i="2"/>
  <c r="AN5295" i="2"/>
  <c r="AN5022" i="2"/>
  <c r="AN3403" i="2"/>
  <c r="AN492" i="2"/>
  <c r="AN3815" i="2"/>
  <c r="AN1408" i="2"/>
  <c r="AN2709" i="2"/>
  <c r="AN2221" i="2"/>
  <c r="AN4842" i="2"/>
  <c r="AN1296" i="2"/>
  <c r="AN3931" i="2"/>
  <c r="AN5074" i="2"/>
  <c r="AN5420" i="2"/>
  <c r="AN5337" i="2"/>
  <c r="AN4249" i="2"/>
  <c r="AN1504" i="2"/>
  <c r="AN2442" i="2"/>
  <c r="AN1979" i="2"/>
  <c r="AN3505" i="2"/>
  <c r="AN3365" i="2"/>
  <c r="AN802" i="2"/>
  <c r="AN2782" i="2"/>
  <c r="AN1588" i="2"/>
  <c r="AN2360" i="2"/>
  <c r="AN2057" i="2"/>
  <c r="AN1723" i="2"/>
  <c r="AN4316" i="2"/>
  <c r="AN2587" i="2"/>
  <c r="AN3172" i="2"/>
  <c r="AN4547" i="2"/>
  <c r="AN4932" i="2"/>
  <c r="AN3455" i="2"/>
  <c r="AN1061" i="2"/>
  <c r="AN5525" i="2"/>
  <c r="AN2900" i="2"/>
  <c r="AN1875" i="2"/>
  <c r="AN2823" i="2"/>
  <c r="AN3564" i="2"/>
  <c r="AN3463" i="2"/>
  <c r="AN1327" i="2"/>
  <c r="AN2518" i="2"/>
  <c r="AN3443" i="2"/>
  <c r="AN3726" i="2"/>
  <c r="AN5588" i="2"/>
  <c r="AN3401" i="2"/>
  <c r="AN3743" i="2"/>
  <c r="AN2482" i="2"/>
  <c r="AN2194" i="2"/>
  <c r="AN1544" i="2"/>
  <c r="AN2545" i="2"/>
  <c r="AN5328" i="2"/>
  <c r="AN5669" i="2"/>
  <c r="AN4634" i="2"/>
  <c r="AN2649" i="2"/>
  <c r="AN2193" i="2"/>
  <c r="AN2685" i="2"/>
  <c r="AN5065" i="2"/>
  <c r="AN1135" i="2"/>
  <c r="AN2705" i="2"/>
  <c r="AN2441" i="2"/>
  <c r="AN2195" i="2"/>
  <c r="AN1375" i="2"/>
  <c r="AN4808" i="2"/>
  <c r="AN2068" i="2"/>
  <c r="AN4276" i="2"/>
  <c r="AN1526" i="2"/>
  <c r="AN1982" i="2"/>
  <c r="AN5318" i="2"/>
  <c r="AN5753" i="2"/>
  <c r="AN1919" i="2"/>
  <c r="AN2486" i="2"/>
  <c r="AN2069" i="2"/>
  <c r="AN5616" i="2"/>
  <c r="AN3066" i="2"/>
  <c r="AN2291" i="2"/>
  <c r="AN2219" i="2"/>
  <c r="AN2859" i="2"/>
  <c r="AN1916" i="2"/>
  <c r="AN4310" i="2"/>
  <c r="AN2181" i="2"/>
  <c r="AN22" i="2"/>
  <c r="AN5729" i="2"/>
  <c r="AN3065" i="2"/>
  <c r="AN5140" i="2"/>
  <c r="AN162" i="2"/>
  <c r="AN2758" i="2"/>
  <c r="AN940" i="2"/>
  <c r="AN2882" i="2"/>
  <c r="AN2233" i="2"/>
  <c r="AN2122" i="2"/>
  <c r="AN3540" i="2"/>
  <c r="AN1930" i="2"/>
  <c r="AN5738" i="2"/>
  <c r="AN440" i="2"/>
  <c r="AN5127" i="2"/>
  <c r="AN5635" i="2"/>
  <c r="AN2339" i="2"/>
  <c r="AN1487" i="2"/>
  <c r="AN5034" i="2"/>
  <c r="AN3024" i="2"/>
  <c r="AN1117" i="2"/>
  <c r="AN4394" i="2"/>
  <c r="AN5125" i="2"/>
  <c r="AN5273" i="2"/>
  <c r="AN3013" i="2"/>
  <c r="AN4367" i="2"/>
  <c r="AN1881" i="2"/>
  <c r="AN2187" i="2"/>
  <c r="AN3398" i="2"/>
  <c r="AN5332" i="2"/>
  <c r="AN4899" i="2"/>
  <c r="AN2781" i="2"/>
  <c r="AN2323" i="2"/>
  <c r="AN2165" i="2"/>
  <c r="AN1052" i="2"/>
  <c r="AN2179" i="2"/>
  <c r="AN5457" i="2"/>
  <c r="AN1114" i="2"/>
  <c r="AN5073" i="2"/>
  <c r="AN5235" i="2"/>
  <c r="AN2756" i="2"/>
  <c r="AN4461" i="2"/>
  <c r="AN4037" i="2"/>
  <c r="AN4504" i="2"/>
  <c r="AN1185" i="2"/>
  <c r="AN4835" i="2"/>
  <c r="AN4370" i="2"/>
  <c r="AN4817" i="2"/>
  <c r="AN4933" i="2"/>
  <c r="AN1259" i="2"/>
  <c r="AN1166" i="2"/>
  <c r="AN2247" i="2"/>
  <c r="AN142" i="2"/>
  <c r="AN3854" i="2"/>
  <c r="AN3211" i="2"/>
  <c r="AN4029" i="2"/>
  <c r="AN1157" i="2"/>
  <c r="AN1609" i="2"/>
  <c r="AN2231" i="2"/>
  <c r="AN4011" i="2"/>
  <c r="AN3458" i="2"/>
  <c r="AN3507" i="2"/>
  <c r="AN1407" i="2"/>
  <c r="AN3951" i="2"/>
  <c r="AN4873" i="2"/>
  <c r="AN5577" i="2"/>
  <c r="AN3701" i="2"/>
  <c r="AN3808" i="2"/>
  <c r="AN1568" i="2"/>
  <c r="AN4741" i="2"/>
  <c r="AN5234" i="2"/>
  <c r="AN4973" i="2"/>
  <c r="AN3293" i="2"/>
  <c r="AN2447" i="2"/>
  <c r="AN5543" i="2"/>
  <c r="AN4096" i="2"/>
  <c r="AN581" i="2"/>
  <c r="AN1922" i="2"/>
  <c r="AN1629" i="2"/>
  <c r="AN2936" i="2"/>
  <c r="AN1029" i="2"/>
  <c r="AN765" i="2"/>
  <c r="AN4053" i="2"/>
  <c r="AN229" i="2"/>
  <c r="AN1003" i="2"/>
  <c r="AN296" i="2"/>
  <c r="AN5078" i="2"/>
  <c r="AN1229" i="2"/>
  <c r="AN991" i="2"/>
  <c r="AN1570" i="2"/>
  <c r="AN3484" i="2"/>
  <c r="AN5694" i="2"/>
  <c r="AN4084" i="2"/>
  <c r="AN2566" i="2"/>
  <c r="AN5104" i="2"/>
  <c r="AN5111" i="2"/>
  <c r="AN1669" i="2"/>
  <c r="AN3721" i="2"/>
  <c r="AN1131" i="2"/>
  <c r="AN3113" i="2"/>
  <c r="AN842" i="2"/>
  <c r="AN3072" i="2"/>
  <c r="AN5101" i="2"/>
  <c r="AN4141" i="2"/>
  <c r="AN4777" i="2"/>
  <c r="AN2987" i="2"/>
  <c r="AN1489" i="2"/>
  <c r="AN5722" i="2"/>
  <c r="AN1614" i="2"/>
  <c r="AN4652" i="2"/>
  <c r="AN4206" i="2"/>
  <c r="AN4363" i="2"/>
  <c r="AN795" i="2"/>
  <c r="AN5367" i="2"/>
  <c r="AN3220" i="2"/>
  <c r="AN2763" i="2"/>
  <c r="AN5423" i="2"/>
  <c r="AN5537" i="2"/>
  <c r="AN3433" i="2"/>
  <c r="AN5443" i="2"/>
  <c r="AN3155" i="2"/>
  <c r="AN1476" i="2"/>
  <c r="AN3477" i="2"/>
  <c r="AN5496" i="2"/>
  <c r="AN4822" i="2"/>
  <c r="AN5642" i="2"/>
  <c r="AN3020" i="2"/>
  <c r="AN2270" i="2"/>
  <c r="AN1440" i="2"/>
  <c r="AN3637" i="2"/>
  <c r="AN4974" i="2"/>
  <c r="AN4200" i="2"/>
  <c r="AN2317" i="2"/>
  <c r="AN1495" i="2"/>
  <c r="AN5077" i="2"/>
  <c r="AN3321" i="2"/>
  <c r="AN2429" i="2"/>
  <c r="AN4212" i="2"/>
  <c r="AN1989" i="2"/>
  <c r="AN5057" i="2"/>
  <c r="AN4296" i="2"/>
  <c r="AN4537" i="2"/>
  <c r="AN5452" i="2"/>
  <c r="AN5219" i="2"/>
  <c r="AN4304" i="2"/>
  <c r="AN3048" i="2"/>
  <c r="AN5699" i="2"/>
  <c r="AN3824" i="2"/>
  <c r="AN1642" i="2"/>
  <c r="AN4191" i="2"/>
  <c r="AN4980" i="2"/>
  <c r="AN4606" i="2"/>
  <c r="AN255" i="2"/>
  <c r="AN3253" i="2"/>
  <c r="AN2284" i="2"/>
  <c r="AN3476" i="2"/>
  <c r="AN4410" i="2"/>
  <c r="AN1876" i="2"/>
  <c r="AN2527" i="2"/>
  <c r="AN5110" i="2"/>
  <c r="AN4823" i="2"/>
  <c r="AN5568" i="2"/>
  <c r="AN2168" i="2"/>
  <c r="AN3516" i="2"/>
  <c r="AN5464" i="2"/>
  <c r="AN5744" i="2"/>
  <c r="AN4731" i="2"/>
  <c r="AN3405" i="2"/>
  <c r="AN5083" i="2"/>
  <c r="AN4866" i="2"/>
  <c r="AN5097" i="2"/>
  <c r="AN3761" i="2"/>
  <c r="AN616" i="2"/>
  <c r="AN703" i="2"/>
  <c r="AN1013" i="2"/>
  <c r="AN2171" i="2"/>
  <c r="AN53" i="2"/>
  <c r="AN5314" i="2"/>
  <c r="AN5036" i="2"/>
  <c r="AN4750" i="2"/>
  <c r="AN665" i="2"/>
  <c r="AN941" i="2"/>
  <c r="AN3621" i="2"/>
  <c r="AN4892" i="2"/>
  <c r="AN4566" i="2"/>
  <c r="AN5233" i="2"/>
  <c r="AN2671" i="2"/>
  <c r="AN5549" i="2"/>
  <c r="AN4140" i="2"/>
  <c r="AN2302" i="2"/>
  <c r="AN1221" i="2"/>
  <c r="AN2401" i="2"/>
  <c r="AN178" i="2"/>
  <c r="AN1212" i="2"/>
  <c r="AN5462" i="2"/>
  <c r="AN2508" i="2"/>
  <c r="AN1647" i="2"/>
  <c r="AN2365" i="2"/>
  <c r="AN2623" i="2"/>
  <c r="AN5338" i="2"/>
  <c r="AN4285" i="2"/>
  <c r="AN1794" i="2"/>
  <c r="AN3144" i="2"/>
  <c r="AN2828" i="2"/>
  <c r="AN3376" i="2"/>
  <c r="AN3891" i="2"/>
  <c r="AN430" i="2"/>
  <c r="AN3673" i="2"/>
  <c r="AN3776" i="2"/>
  <c r="AN3277" i="2"/>
  <c r="AN3680" i="2"/>
  <c r="AN3325" i="2"/>
  <c r="AN3153" i="2"/>
  <c r="AN5169" i="2"/>
  <c r="AN5094" i="2"/>
  <c r="AN3091" i="2"/>
  <c r="AN4821" i="2"/>
  <c r="AN4722" i="2"/>
  <c r="AN3872" i="2"/>
  <c r="AN3982" i="2"/>
  <c r="AN4992" i="2"/>
  <c r="AN5524" i="2"/>
  <c r="AN4226" i="2"/>
  <c r="AN4465" i="2"/>
  <c r="AN3981" i="2"/>
  <c r="AN3102" i="2"/>
  <c r="AN3030" i="2"/>
  <c r="AN5597" i="2"/>
  <c r="AN523" i="2"/>
  <c r="AN3608" i="2"/>
  <c r="AN721" i="2"/>
  <c r="AN1447" i="2"/>
  <c r="AN4205" i="2"/>
  <c r="AN3662" i="2"/>
  <c r="AN3963" i="2"/>
  <c r="AN4830" i="2"/>
  <c r="AN5507" i="2"/>
  <c r="AN4991" i="2"/>
  <c r="AN4628" i="2"/>
  <c r="AN3267" i="2"/>
  <c r="AN508" i="2"/>
  <c r="AN3506" i="2"/>
  <c r="AN1321" i="2"/>
  <c r="AN2035" i="2"/>
  <c r="AN2294" i="2"/>
  <c r="AN3898" i="2"/>
  <c r="AN1301" i="2"/>
  <c r="AN2884" i="2"/>
  <c r="AN4975" i="2"/>
  <c r="AN5143" i="2"/>
  <c r="AN4467" i="2"/>
  <c r="AN4209" i="2"/>
  <c r="AN1204" i="2"/>
  <c r="AN2469" i="2"/>
  <c r="AN1829" i="2"/>
  <c r="AN3371" i="2"/>
  <c r="AN2605" i="2"/>
  <c r="AN625" i="2"/>
  <c r="AN2854" i="2"/>
  <c r="AN1670" i="2"/>
  <c r="AN2019" i="2"/>
  <c r="AN2248" i="2"/>
  <c r="AN1756" i="2"/>
  <c r="AN3990" i="2"/>
  <c r="AN2880" i="2"/>
  <c r="AN2983" i="2"/>
  <c r="AN4587" i="2"/>
  <c r="AN4598" i="2"/>
  <c r="AN3667" i="2"/>
  <c r="AN1002" i="2"/>
  <c r="AN5398" i="2"/>
  <c r="AN2521" i="2"/>
  <c r="AN1634" i="2"/>
  <c r="AN2392" i="2"/>
  <c r="AN3228" i="2"/>
  <c r="AN3775" i="2"/>
  <c r="AN1404" i="2"/>
  <c r="AN2239" i="2"/>
  <c r="AN3588" i="2"/>
  <c r="AN3332" i="2"/>
  <c r="AN5526" i="2"/>
  <c r="AN3497" i="2"/>
  <c r="AN3697" i="2"/>
  <c r="AN2560" i="2"/>
  <c r="AN2541" i="2"/>
  <c r="AN1349" i="2"/>
  <c r="AN2617" i="2"/>
  <c r="AN5326" i="2"/>
  <c r="AN5550" i="2"/>
  <c r="AN4833" i="2"/>
  <c r="AN2409" i="2"/>
  <c r="AN2522" i="2"/>
  <c r="AN3067" i="2"/>
  <c r="AN4814" i="2"/>
  <c r="AN1068" i="2"/>
  <c r="AN2752" i="2"/>
  <c r="AN2417" i="2"/>
  <c r="AN1920" i="2"/>
  <c r="AN1460" i="2"/>
  <c r="AN5013" i="2"/>
  <c r="AN1963" i="2"/>
  <c r="AN3960" i="2"/>
  <c r="AN1620" i="2"/>
  <c r="AN1789" i="2"/>
  <c r="AN4662" i="2"/>
  <c r="AN5646" i="2"/>
  <c r="AN1595" i="2"/>
  <c r="AN2487" i="2"/>
  <c r="AN1967" i="2"/>
  <c r="AN4803" i="2"/>
  <c r="AN3064" i="2"/>
  <c r="AN2269" i="2"/>
  <c r="AN2042" i="2"/>
  <c r="AN2932" i="2"/>
  <c r="AN2120" i="2"/>
  <c r="AN4116" i="2"/>
  <c r="AN2400" i="2"/>
  <c r="AN23" i="2"/>
  <c r="AN5751" i="2"/>
  <c r="AN2942" i="2"/>
  <c r="AN3128" i="2"/>
  <c r="AN122" i="2"/>
  <c r="AN2448" i="2"/>
  <c r="AN715" i="2"/>
  <c r="AN1805" i="2"/>
  <c r="AN1569" i="2"/>
  <c r="AN1659" i="2"/>
  <c r="AN2883" i="2"/>
  <c r="AN1754" i="2"/>
  <c r="AN445" i="2"/>
  <c r="AN4558" i="2"/>
  <c r="AN5665" i="2"/>
  <c r="AN2618" i="2"/>
  <c r="AN1297" i="2"/>
  <c r="AN5033" i="2"/>
  <c r="AN3138" i="2"/>
  <c r="AN1089" i="2"/>
  <c r="AN4473" i="2"/>
  <c r="AN5124" i="2"/>
  <c r="AN5020" i="2"/>
  <c r="AN3241" i="2"/>
  <c r="AN4075" i="2"/>
  <c r="AN1448" i="2"/>
  <c r="AN1681" i="2"/>
  <c r="AN5748" i="2"/>
  <c r="AN3290" i="2"/>
  <c r="AN5286" i="2"/>
  <c r="AN3978" i="2"/>
  <c r="AN2608" i="2"/>
  <c r="AN2301" i="2"/>
  <c r="AN2090" i="2"/>
  <c r="AN750" i="2"/>
  <c r="AN1968" i="2"/>
  <c r="AN5026" i="2"/>
  <c r="AN998" i="2"/>
  <c r="AN5071" i="2"/>
  <c r="AN5178" i="2"/>
  <c r="AN2569" i="2"/>
  <c r="AN5134" i="2"/>
  <c r="AN4126" i="2"/>
  <c r="AN4716" i="2"/>
  <c r="AN1282" i="2"/>
  <c r="AN4088" i="2"/>
  <c r="AN4452" i="2"/>
  <c r="AN4443" i="2"/>
  <c r="AN4831" i="2"/>
  <c r="AN1250" i="2"/>
  <c r="AN1001" i="2"/>
  <c r="AN2357" i="2"/>
  <c r="AN150" i="2"/>
  <c r="AN3178" i="2"/>
  <c r="AN2845" i="2"/>
  <c r="AN4171" i="2"/>
  <c r="AN1210" i="2"/>
  <c r="AN1258" i="2"/>
  <c r="AN1904" i="2"/>
  <c r="AN3736" i="2"/>
  <c r="AN3261" i="2"/>
  <c r="AN2817" i="2"/>
  <c r="AN1257" i="2"/>
  <c r="AN4119" i="2"/>
  <c r="AN4671" i="2"/>
  <c r="AN5579" i="2"/>
  <c r="AN3944" i="2"/>
  <c r="AN3714" i="2"/>
  <c r="AN1384" i="2"/>
  <c r="AN5003" i="2"/>
  <c r="AN4642" i="2"/>
  <c r="AN4769" i="2"/>
  <c r="AN2984" i="2"/>
  <c r="AN2550" i="2"/>
  <c r="AN5512" i="2"/>
  <c r="AN3687" i="2"/>
  <c r="AN501" i="2"/>
  <c r="AN1311" i="2"/>
  <c r="AN1186" i="2"/>
  <c r="AN2597" i="2"/>
  <c r="AN1033" i="2"/>
  <c r="AN688" i="2"/>
  <c r="AN3575" i="2"/>
  <c r="AN174" i="2"/>
  <c r="AN636" i="2"/>
  <c r="AN243" i="2"/>
  <c r="AN5177" i="2"/>
  <c r="AN1027" i="2"/>
  <c r="AN771" i="2"/>
  <c r="AN1648" i="2"/>
  <c r="AN3518" i="2"/>
  <c r="AN5488" i="2"/>
  <c r="AN4184" i="2"/>
  <c r="AN2402" i="2"/>
  <c r="AN5103" i="2"/>
  <c r="AN4959" i="2"/>
  <c r="AN1336" i="2"/>
  <c r="AN4328" i="2"/>
  <c r="AN1116" i="2"/>
  <c r="AN3368" i="2"/>
  <c r="AN796" i="2"/>
  <c r="AN2718" i="2"/>
  <c r="AN4739" i="2"/>
  <c r="AN3817" i="2"/>
  <c r="AN4498" i="2"/>
  <c r="AN2642" i="2"/>
  <c r="AN1508" i="2"/>
  <c r="AN5762" i="2"/>
  <c r="AN1169" i="2"/>
  <c r="AN4398" i="2"/>
  <c r="AN4850" i="2"/>
  <c r="AN4313" i="2"/>
  <c r="AN760" i="2"/>
  <c r="AN5623" i="2"/>
  <c r="AN3095" i="2"/>
  <c r="AN5346" i="2"/>
  <c r="AN4890" i="2"/>
  <c r="AN3276" i="2"/>
  <c r="AN5361" i="2"/>
  <c r="AN3341" i="2"/>
  <c r="AN1310" i="2"/>
  <c r="AN3587" i="2"/>
  <c r="AN5173" i="2"/>
  <c r="AN4550" i="2"/>
  <c r="AN5486" i="2"/>
  <c r="AN3248" i="2"/>
  <c r="AN2141" i="2"/>
  <c r="AN1555" i="2"/>
  <c r="AN3681" i="2"/>
  <c r="AN4314" i="2"/>
  <c r="AN3303" i="2"/>
  <c r="AN2085" i="2"/>
  <c r="AN1345" i="2"/>
  <c r="AN4982" i="2"/>
  <c r="AN3395" i="2"/>
  <c r="AN2124" i="2"/>
  <c r="AN3250" i="2"/>
  <c r="AN3015" i="2"/>
  <c r="AN4962" i="2"/>
  <c r="AN3977" i="2"/>
  <c r="AN4435" i="2"/>
  <c r="AN5450" i="2"/>
  <c r="AN5316" i="2"/>
  <c r="AN4152" i="2"/>
  <c r="AN3010" i="2"/>
  <c r="AN5733" i="2"/>
  <c r="AN3582" i="2"/>
  <c r="AN1586" i="2"/>
  <c r="AN4422" i="2"/>
  <c r="AN5532" i="2"/>
  <c r="AN4604" i="2"/>
  <c r="AN242" i="2"/>
  <c r="AN2998" i="2"/>
  <c r="AN1973" i="2"/>
  <c r="AN2869" i="2"/>
  <c r="AN4542" i="2"/>
  <c r="AN1850" i="2"/>
  <c r="AN2444" i="2"/>
  <c r="AN4862" i="2"/>
  <c r="AN4714" i="2"/>
  <c r="AN5685" i="2"/>
  <c r="AN1934" i="2"/>
  <c r="AN3549" i="2"/>
  <c r="AN5418" i="2"/>
  <c r="AN5704" i="2"/>
  <c r="AN4993" i="2"/>
  <c r="AN3150" i="2"/>
  <c r="AN5238" i="2"/>
  <c r="AN4911" i="2"/>
  <c r="AN5153" i="2"/>
  <c r="AN3356" i="2"/>
  <c r="AN525" i="2"/>
  <c r="AN570" i="2"/>
  <c r="AN870" i="2"/>
  <c r="AN1751" i="2"/>
  <c r="AN49" i="2"/>
  <c r="AN5554" i="2"/>
  <c r="AN4470" i="2"/>
  <c r="AN4704" i="2"/>
  <c r="AN615" i="2"/>
  <c r="AN1016" i="2"/>
  <c r="AN3827" i="2"/>
  <c r="AN4893" i="2"/>
  <c r="AN4987" i="2"/>
  <c r="AN5501" i="2"/>
  <c r="AN2458" i="2"/>
  <c r="AN5612" i="2"/>
  <c r="AN3536" i="2"/>
  <c r="AN2074" i="2"/>
  <c r="AN1140" i="2"/>
  <c r="AN2262" i="2"/>
  <c r="AN157" i="2"/>
  <c r="AN1158" i="2"/>
  <c r="AN5138" i="2"/>
  <c r="AN2129" i="2"/>
  <c r="AN1776" i="2"/>
  <c r="AN2005" i="2"/>
  <c r="AN2252" i="2"/>
  <c r="AN4788" i="2"/>
  <c r="AN4469" i="2"/>
  <c r="AN694" i="2"/>
  <c r="AN2926" i="2"/>
  <c r="AN3226" i="2"/>
  <c r="AN3149" i="2"/>
  <c r="AN4087" i="2"/>
  <c r="AN413" i="2"/>
  <c r="AN3770" i="2"/>
  <c r="AN2934" i="2"/>
  <c r="AN3126" i="2"/>
  <c r="AN3679" i="2"/>
  <c r="AN3716" i="2"/>
  <c r="AN2232" i="2"/>
  <c r="AN5448" i="2"/>
  <c r="AN5044" i="2"/>
  <c r="AN2965" i="2"/>
  <c r="AN4491" i="2"/>
  <c r="AN4637" i="2"/>
  <c r="AN4111" i="2"/>
  <c r="AN4110" i="2"/>
  <c r="AN4889" i="2"/>
  <c r="AN5586" i="2"/>
  <c r="AN4371" i="2"/>
  <c r="AN4515" i="2"/>
  <c r="AN3865" i="2"/>
  <c r="AN3026" i="2"/>
  <c r="AN2872" i="2"/>
  <c r="AN3781" i="2"/>
  <c r="AN363" i="2"/>
  <c r="AN3896" i="2"/>
  <c r="AN592" i="2"/>
  <c r="AN591" i="2"/>
  <c r="AN4204" i="2"/>
  <c r="AN3917" i="2"/>
  <c r="AN4005" i="2"/>
  <c r="AN5175" i="2"/>
  <c r="AN5631" i="2"/>
  <c r="AN4845" i="2"/>
  <c r="AN4501" i="2"/>
  <c r="AN3170" i="2"/>
  <c r="AN408" i="2"/>
  <c r="AN3574" i="2"/>
  <c r="AN1209" i="2"/>
  <c r="AN1803" i="2"/>
  <c r="AN2334" i="2"/>
  <c r="AN3853" i="2"/>
  <c r="AN1300" i="2"/>
  <c r="AN2844" i="2"/>
  <c r="AN4495" i="2"/>
  <c r="AN4682" i="2"/>
  <c r="AN3431" i="2"/>
  <c r="AN4346" i="2"/>
  <c r="AN1046" i="2"/>
  <c r="AN2225" i="2"/>
  <c r="AN1800" i="2"/>
  <c r="AN3630" i="2"/>
  <c r="AN2504" i="2"/>
  <c r="AN606" i="2"/>
  <c r="AN3042" i="2"/>
  <c r="AN1273" i="2"/>
  <c r="AN1900" i="2"/>
  <c r="AN2260" i="2"/>
  <c r="AN1545" i="2"/>
  <c r="AN3877" i="2"/>
  <c r="AN2699" i="2"/>
  <c r="AN2901" i="2"/>
  <c r="AN4315" i="2"/>
  <c r="AN4829" i="2"/>
  <c r="AN3032" i="2"/>
  <c r="AN931" i="2"/>
  <c r="AN5556" i="2"/>
  <c r="AN2439" i="2"/>
  <c r="AN1771" i="2"/>
  <c r="AN1893" i="2"/>
  <c r="AN3195" i="2"/>
  <c r="AN3572" i="2"/>
  <c r="AN1269" i="2"/>
  <c r="AN2070" i="2"/>
  <c r="AN3586" i="2"/>
  <c r="AN3633" i="2"/>
  <c r="AN4754" i="2"/>
  <c r="AN3495" i="2"/>
  <c r="AN3545" i="2"/>
  <c r="AN2559" i="2"/>
  <c r="AN2463" i="2"/>
  <c r="AN1306" i="2"/>
  <c r="AN2953" i="2"/>
  <c r="AN4979" i="2"/>
  <c r="AN5581" i="2"/>
  <c r="AN4185" i="2"/>
  <c r="AN2680" i="2"/>
  <c r="AN3079" i="2"/>
  <c r="AN2743" i="2"/>
  <c r="AN5114" i="2"/>
  <c r="AN952" i="2"/>
  <c r="AN2639" i="2"/>
  <c r="AN2272" i="2"/>
  <c r="AN1932" i="2"/>
  <c r="AN1191" i="2"/>
  <c r="AN4905" i="2"/>
  <c r="AN1837" i="2"/>
  <c r="AN3774" i="2"/>
  <c r="AN1514" i="2"/>
  <c r="AN1563" i="2"/>
  <c r="AN5069" i="2"/>
  <c r="AN5730" i="2"/>
  <c r="AN1843" i="2"/>
  <c r="AN2565" i="2"/>
  <c r="AN2080" i="2"/>
  <c r="AN4957" i="2"/>
  <c r="AN3062" i="2"/>
  <c r="AN1827" i="2"/>
  <c r="AN1910" i="2"/>
  <c r="AN3204" i="2"/>
  <c r="AN1853" i="2"/>
  <c r="AN3988" i="2"/>
  <c r="AN1546" i="2"/>
  <c r="AN24" i="2"/>
  <c r="AN5728" i="2"/>
  <c r="AN3061" i="2"/>
  <c r="AN3852" i="2"/>
  <c r="AN114" i="2"/>
  <c r="AN2156" i="2"/>
  <c r="AN630" i="2"/>
  <c r="AN1617" i="2"/>
  <c r="AN1478" i="2"/>
  <c r="AN1549" i="2"/>
  <c r="AN2046" i="2"/>
  <c r="AN1561" i="2"/>
  <c r="AN5655" i="2"/>
  <c r="AN448" i="2"/>
  <c r="AN4079" i="2"/>
  <c r="AN5575" i="2"/>
  <c r="AN2733" i="2"/>
  <c r="AN1234" i="2"/>
  <c r="AN5139" i="2"/>
  <c r="AN2917" i="2"/>
  <c r="AN945" i="2"/>
  <c r="AN4289" i="2"/>
  <c r="AN5275" i="2"/>
  <c r="AN4548" i="2"/>
  <c r="AN2511" i="2"/>
  <c r="AN3759" i="2"/>
  <c r="AN1354" i="2"/>
  <c r="AN1761" i="2"/>
  <c r="AN5707" i="2"/>
  <c r="AN3108" i="2"/>
  <c r="AN5414" i="2"/>
  <c r="AN4021" i="2"/>
  <c r="AN2672" i="2"/>
  <c r="AN1703" i="2"/>
  <c r="AN2018" i="2"/>
  <c r="AN697" i="2"/>
  <c r="AN2053" i="2"/>
  <c r="AN4782" i="2"/>
  <c r="AN942" i="2"/>
  <c r="AN5271" i="2"/>
  <c r="AN5373" i="2"/>
  <c r="AN2075" i="2"/>
  <c r="AN5331" i="2"/>
  <c r="AN3888" i="2"/>
  <c r="AN4326" i="2"/>
  <c r="AN1100" i="2"/>
  <c r="AN5079" i="2"/>
  <c r="AN3521" i="2"/>
  <c r="AN4764" i="2"/>
  <c r="AN4983" i="2"/>
  <c r="AN1223" i="2"/>
  <c r="AN777" i="2"/>
  <c r="AN1718" i="2"/>
  <c r="AN172" i="2"/>
  <c r="AN2625" i="2"/>
  <c r="AN2214" i="2"/>
  <c r="AN3352" i="2"/>
  <c r="AN633" i="2"/>
  <c r="AN1292" i="2"/>
  <c r="AN1346" i="2"/>
  <c r="AN3615" i="2"/>
  <c r="AN3328" i="2"/>
  <c r="AN2445" i="2"/>
  <c r="AN1275" i="2"/>
  <c r="AN3916" i="2"/>
  <c r="AN4672" i="2"/>
  <c r="AN5666" i="2"/>
  <c r="AN3980" i="2"/>
  <c r="AN3711" i="2"/>
  <c r="AN1427" i="2"/>
  <c r="AN5000" i="2"/>
  <c r="AN4676" i="2"/>
  <c r="AN4768" i="2"/>
  <c r="AN3171" i="2"/>
  <c r="AN2037" i="2"/>
  <c r="AN5605" i="2"/>
  <c r="AN3857" i="2"/>
  <c r="AN473" i="2"/>
  <c r="AN1121" i="2"/>
  <c r="AN977" i="2"/>
  <c r="AN2491" i="2"/>
  <c r="AN1038" i="2"/>
  <c r="AN650" i="2"/>
  <c r="AN3012" i="2"/>
  <c r="AN146" i="2"/>
  <c r="AN538" i="2"/>
  <c r="AN231" i="2"/>
  <c r="AN5228" i="2"/>
  <c r="AN976" i="2"/>
  <c r="AN692" i="2"/>
  <c r="AN1686" i="2"/>
  <c r="AN4264" i="2"/>
  <c r="AN5311" i="2"/>
  <c r="AN4082" i="2"/>
  <c r="AN2359" i="2"/>
  <c r="AN4856" i="2"/>
  <c r="AN5008" i="2"/>
  <c r="AN1271" i="2"/>
  <c r="AN4228" i="2"/>
  <c r="AN1094" i="2"/>
  <c r="AN3040" i="2"/>
  <c r="AN622" i="2"/>
  <c r="AN2311" i="2"/>
  <c r="AN4580" i="2"/>
  <c r="AN4387" i="2"/>
  <c r="AN4494" i="2"/>
  <c r="AN2379" i="2"/>
  <c r="AN1358" i="2"/>
  <c r="AN5778" i="2"/>
  <c r="AN1314" i="2"/>
  <c r="AN4693" i="2"/>
  <c r="AN5194" i="2"/>
  <c r="AN4543" i="2"/>
  <c r="AN756" i="2"/>
  <c r="AN5593" i="2"/>
  <c r="AN3182" i="2"/>
  <c r="AN5477" i="2"/>
  <c r="AN4691" i="2"/>
  <c r="AN2991" i="2"/>
  <c r="AN5521" i="2"/>
  <c r="AN3215" i="2"/>
  <c r="AN1268" i="2"/>
  <c r="AN3590" i="2"/>
  <c r="AN2517" i="2"/>
  <c r="AN4450" i="2"/>
  <c r="AN5668" i="2"/>
  <c r="AN3184" i="2"/>
  <c r="AN2241" i="2"/>
  <c r="AN1141" i="2"/>
  <c r="AN3467" i="2"/>
  <c r="AN4770" i="2"/>
  <c r="AN2821" i="2"/>
  <c r="AN2012" i="2"/>
  <c r="AN1148" i="2"/>
  <c r="AN4828" i="2"/>
  <c r="AN3287" i="2"/>
  <c r="AN2367" i="2"/>
  <c r="AN3054" i="2"/>
  <c r="AN3016" i="2"/>
  <c r="AN5058" i="2"/>
  <c r="AN3905" i="2"/>
  <c r="AN5055" i="2"/>
  <c r="AN5405" i="2"/>
  <c r="AN5266" i="2"/>
  <c r="AN4254" i="2"/>
  <c r="AN2644" i="2"/>
  <c r="AN5698" i="2"/>
  <c r="AN3619" i="2"/>
  <c r="AN1076" i="2"/>
  <c r="AN4136" i="2"/>
  <c r="AN5500" i="2"/>
  <c r="AN4048" i="2"/>
  <c r="AN210" i="2"/>
  <c r="AN2686" i="2"/>
  <c r="AN1903" i="2"/>
  <c r="AN2765" i="2"/>
  <c r="AN4408" i="2"/>
  <c r="AN1883" i="2"/>
  <c r="AN2321" i="2"/>
  <c r="AN4964" i="2"/>
  <c r="AN4178" i="2"/>
  <c r="AN5684" i="2"/>
  <c r="AN1863" i="2"/>
  <c r="AN3310" i="2"/>
  <c r="AN5239" i="2"/>
  <c r="AN5248" i="2"/>
  <c r="AN2881" i="2"/>
  <c r="AN5237" i="2"/>
  <c r="AN5014" i="2"/>
  <c r="AN4951" i="2"/>
  <c r="AN4034" i="2"/>
  <c r="AN518" i="2"/>
  <c r="AN763" i="2"/>
  <c r="AN1395" i="2"/>
  <c r="AN1835" i="2"/>
  <c r="AN48" i="2"/>
  <c r="AN5160" i="2"/>
  <c r="AN3212" i="2"/>
  <c r="AN5059" i="2"/>
  <c r="AN587" i="2"/>
  <c r="AN1057" i="2"/>
  <c r="AN4211" i="2"/>
  <c r="AN4396" i="2"/>
  <c r="AN4135" i="2"/>
  <c r="AN5565" i="2"/>
  <c r="AN2292" i="2"/>
  <c r="AN5641" i="2"/>
  <c r="AN3379" i="2"/>
  <c r="AN1814" i="2"/>
  <c r="AN1127" i="2"/>
  <c r="AN1957" i="2"/>
  <c r="AN159" i="2"/>
  <c r="AN1211" i="2"/>
  <c r="AN4677" i="2"/>
  <c r="AN2340" i="2"/>
  <c r="AN1820" i="2"/>
  <c r="AN1541" i="2"/>
  <c r="AN2154" i="2"/>
  <c r="AN4054" i="2"/>
  <c r="AN3434" i="2"/>
  <c r="AN627" i="2"/>
  <c r="AN2776" i="2"/>
  <c r="AN2351" i="2"/>
  <c r="AN2860" i="2"/>
  <c r="AN3265" i="2"/>
  <c r="AN321" i="2"/>
  <c r="AN3233" i="2"/>
  <c r="AN2753" i="2"/>
  <c r="AN2595" i="2"/>
  <c r="AN2911" i="2"/>
  <c r="AN3715" i="2"/>
  <c r="AN2170" i="2"/>
  <c r="AN5494" i="2"/>
  <c r="AN5431" i="2"/>
  <c r="AN3132" i="2"/>
  <c r="AN4915" i="2"/>
  <c r="AN4513" i="2"/>
  <c r="AN4162" i="2"/>
  <c r="AN4023" i="2"/>
  <c r="AN4945" i="2"/>
  <c r="AN5648" i="2"/>
  <c r="AN4415" i="2"/>
  <c r="AN4464" i="2"/>
  <c r="AN4019" i="2"/>
  <c r="AN2999" i="2"/>
  <c r="AN3001" i="2"/>
  <c r="AN2531" i="2"/>
  <c r="AN303" i="2"/>
  <c r="AN4093" i="2"/>
  <c r="AN640" i="2"/>
  <c r="AN532" i="2"/>
  <c r="AN3940" i="2"/>
  <c r="AN3991" i="2"/>
  <c r="AN2906" i="2"/>
  <c r="AN5131" i="2"/>
  <c r="AN5687" i="2"/>
  <c r="AN4789" i="2"/>
  <c r="AN4369" i="2"/>
  <c r="AN3116" i="2"/>
  <c r="AN396" i="2"/>
  <c r="AN4139" i="2"/>
  <c r="AN1072" i="2"/>
  <c r="AN1700" i="2"/>
  <c r="AN2609" i="2"/>
  <c r="AN2212" i="2"/>
  <c r="AN1343" i="2"/>
  <c r="AN2678" i="2"/>
  <c r="AN4590" i="2"/>
  <c r="AN4887" i="2"/>
  <c r="AN3733" i="2"/>
  <c r="AN4299" i="2"/>
  <c r="AN1104" i="2"/>
  <c r="AN2164" i="2"/>
  <c r="AN1676" i="2"/>
  <c r="AN3925" i="2"/>
  <c r="AN2692" i="2"/>
  <c r="AN629" i="2"/>
  <c r="AN3005" i="2"/>
  <c r="AN1173" i="2"/>
  <c r="AN1328" i="2"/>
  <c r="AN1971" i="2"/>
  <c r="AN1206" i="2"/>
  <c r="AN3659" i="2"/>
  <c r="AN2026" i="2"/>
  <c r="AN2783" i="2"/>
  <c r="AN4068" i="2"/>
  <c r="AN4275" i="2"/>
  <c r="AN3399" i="2"/>
  <c r="AN813" i="2"/>
  <c r="AN5585" i="2"/>
  <c r="AN2580" i="2"/>
  <c r="AN1602" i="2"/>
  <c r="AN1785" i="2"/>
  <c r="AN2538" i="2"/>
  <c r="AN3427" i="2"/>
  <c r="AN1035" i="2"/>
  <c r="AN2051" i="2"/>
  <c r="AN3387" i="2"/>
  <c r="AN2338" i="2"/>
  <c r="AN4972" i="2"/>
  <c r="AN3598" i="2"/>
  <c r="AN3160" i="2"/>
  <c r="AN2558" i="2"/>
  <c r="AN2331" i="2"/>
  <c r="AN1285" i="2"/>
  <c r="AN2675" i="2"/>
  <c r="AN4597" i="2"/>
  <c r="AN5308" i="2"/>
  <c r="AN4560" i="2"/>
  <c r="AN2628" i="2"/>
  <c r="AN3258" i="2"/>
  <c r="AN2684" i="2"/>
  <c r="AN5113" i="2"/>
  <c r="AN850" i="2"/>
  <c r="AN2337" i="2"/>
  <c r="AN2332" i="2"/>
  <c r="AN1985" i="2"/>
  <c r="AN1080" i="2"/>
  <c r="AN4806" i="2"/>
  <c r="AN1905" i="2"/>
  <c r="AN3959" i="2"/>
  <c r="AN1533" i="2"/>
  <c r="AN1874" i="2"/>
  <c r="AN5168" i="2"/>
  <c r="AN5696" i="2"/>
  <c r="AN1842" i="2"/>
  <c r="AN2612" i="2"/>
  <c r="AN2158" i="2"/>
  <c r="AN3698" i="2"/>
  <c r="AN3098" i="2"/>
  <c r="AN1674" i="2"/>
  <c r="AN1798" i="2"/>
  <c r="AN3295" i="2"/>
  <c r="AN1679" i="2"/>
  <c r="AN4173" i="2"/>
  <c r="AN4565" i="2"/>
  <c r="AN26" i="2"/>
  <c r="AN5667" i="2"/>
  <c r="AN3350" i="2"/>
  <c r="AN3127" i="2"/>
  <c r="AN102" i="2"/>
  <c r="AN2006" i="2"/>
  <c r="AN540" i="2"/>
  <c r="AN1415" i="2"/>
  <c r="AN1387" i="2"/>
  <c r="AN1291" i="2"/>
  <c r="AN1806" i="2"/>
  <c r="AN1374" i="2"/>
  <c r="AN5629" i="2"/>
  <c r="AN438" i="2"/>
  <c r="AN3954" i="2"/>
  <c r="AN5482" i="2"/>
  <c r="AN2103" i="2"/>
  <c r="AN1274" i="2"/>
  <c r="AN4882" i="2"/>
  <c r="AN2890" i="2"/>
  <c r="AN956" i="2"/>
  <c r="AN4607" i="2"/>
  <c r="AN5365" i="2"/>
  <c r="AN4920" i="2"/>
  <c r="AN2476" i="2"/>
  <c r="AN3921" i="2"/>
  <c r="AN1293" i="2"/>
  <c r="AN1426" i="2"/>
  <c r="AN5693" i="2"/>
  <c r="AN2945" i="2"/>
  <c r="AN4719" i="2"/>
  <c r="AN3696" i="2"/>
  <c r="AN3146" i="2"/>
  <c r="AN1462" i="2"/>
  <c r="AN1810" i="2"/>
  <c r="AN608" i="2"/>
  <c r="AN1695" i="2"/>
  <c r="AN4378" i="2"/>
  <c r="AN929" i="2"/>
  <c r="AN4969" i="2"/>
  <c r="AN5336" i="2"/>
  <c r="AN1792" i="2"/>
  <c r="AN5413" i="2"/>
  <c r="AN4039" i="2"/>
  <c r="AN4629" i="2"/>
  <c r="AN964" i="2"/>
  <c r="AN4877" i="2"/>
  <c r="AN3225" i="2"/>
  <c r="AN3913" i="2"/>
  <c r="AN4931" i="2"/>
  <c r="AN1065" i="2"/>
  <c r="AN807" i="2"/>
  <c r="AN1594" i="2"/>
  <c r="AN206" i="2"/>
  <c r="AN1990" i="2"/>
  <c r="AN1575" i="2"/>
  <c r="AN3874" i="2"/>
  <c r="AN465" i="2"/>
  <c r="AN819" i="2"/>
  <c r="AN985" i="2"/>
  <c r="AN3510" i="2"/>
  <c r="AN3327" i="2"/>
  <c r="AN2736" i="2"/>
  <c r="AN1248" i="2"/>
  <c r="AN4069" i="2"/>
  <c r="AN3889" i="2"/>
  <c r="AN5727" i="2"/>
  <c r="AN4060" i="2"/>
  <c r="AN3762" i="2"/>
  <c r="AN1272" i="2"/>
  <c r="AN5155" i="2"/>
  <c r="AN4277" i="2"/>
  <c r="AN4819" i="2"/>
  <c r="AN3631" i="2"/>
  <c r="AN1974" i="2"/>
  <c r="AN5251" i="2"/>
  <c r="AN3856" i="2"/>
  <c r="AN420" i="2"/>
  <c r="AN639" i="2"/>
  <c r="AN827" i="2"/>
  <c r="AN2213" i="2"/>
  <c r="AN1055" i="2"/>
  <c r="AN653" i="2"/>
  <c r="AN3177" i="2"/>
  <c r="AN116" i="2"/>
  <c r="AN429" i="2"/>
  <c r="AN179" i="2"/>
  <c r="AN4509" i="2"/>
  <c r="AN876" i="2"/>
  <c r="AN582" i="2"/>
  <c r="AN1733" i="2"/>
  <c r="AN4864" i="2"/>
  <c r="AN4901" i="2"/>
  <c r="AN4128" i="2"/>
  <c r="AN2588" i="2"/>
  <c r="AN4695" i="2"/>
  <c r="AN4858" i="2"/>
  <c r="AN1220" i="2"/>
  <c r="AN4508" i="2"/>
  <c r="AN907" i="2"/>
  <c r="AN3329" i="2"/>
  <c r="AN500" i="2"/>
  <c r="AN2481" i="2"/>
  <c r="AN4999" i="2"/>
  <c r="AN3538" i="2"/>
  <c r="AN4554" i="2"/>
  <c r="AN2547" i="2"/>
  <c r="AN1302" i="2"/>
  <c r="AN5760" i="2"/>
  <c r="AN1165" i="2"/>
  <c r="AN5205" i="2"/>
  <c r="AN5147" i="2"/>
  <c r="AN4487" i="2"/>
  <c r="AN747" i="2"/>
  <c r="AN5447" i="2"/>
  <c r="AN3414" i="2"/>
  <c r="AN5779" i="2"/>
  <c r="AN4946" i="2"/>
  <c r="AN4648" i="2"/>
  <c r="AN2956" i="2"/>
  <c r="AN5397" i="2"/>
  <c r="AN4287" i="2"/>
  <c r="AN1010" i="2"/>
  <c r="AN3482" i="2"/>
  <c r="AN2173" i="2"/>
  <c r="AN4496" i="2"/>
  <c r="AN5611" i="2"/>
  <c r="AN3162" i="2"/>
  <c r="AN2519" i="2"/>
  <c r="AN1097" i="2"/>
  <c r="AN2957" i="2"/>
  <c r="AN4588" i="2"/>
  <c r="AN3051" i="2"/>
  <c r="AN1752" i="2"/>
  <c r="AN948" i="2"/>
  <c r="AN4631" i="2"/>
  <c r="AN3000" i="2"/>
  <c r="AN2515" i="2"/>
  <c r="AN3183" i="2"/>
  <c r="AN2076" i="2"/>
  <c r="AN4903" i="2"/>
  <c r="AN3471" i="2"/>
  <c r="AN4900" i="2"/>
  <c r="AN5021" i="2"/>
  <c r="AN4620" i="2"/>
  <c r="AN4305" i="2"/>
  <c r="AN2121" i="2"/>
  <c r="AN5559" i="2"/>
  <c r="AN3739" i="2"/>
  <c r="AN968" i="2"/>
  <c r="AN3531" i="2"/>
  <c r="AN5653" i="2"/>
  <c r="AN4385" i="2"/>
  <c r="AN217" i="2"/>
  <c r="AN2572" i="2"/>
  <c r="AN1597" i="2"/>
  <c r="AN2971" i="2"/>
  <c r="AN4445" i="2"/>
  <c r="AN1743" i="2"/>
  <c r="AN2281" i="2"/>
  <c r="AN4024" i="2"/>
  <c r="AN3448" i="2"/>
  <c r="AN5658" i="2"/>
  <c r="AN1987" i="2"/>
  <c r="AN2600" i="2"/>
  <c r="AN4936" i="2"/>
  <c r="AN5660" i="2"/>
  <c r="AN5296" i="2"/>
  <c r="AN2837" i="2"/>
  <c r="AN5032" i="2"/>
  <c r="AN4810" i="2"/>
  <c r="AN4950" i="2"/>
  <c r="AN4268" i="2"/>
  <c r="AN491" i="2"/>
  <c r="AN539" i="2"/>
  <c r="AN888" i="2"/>
  <c r="AN1276" i="2"/>
  <c r="AN46" i="2"/>
  <c r="AN4961" i="2"/>
  <c r="AN3213" i="2"/>
  <c r="AN4860" i="2"/>
  <c r="AN536" i="2"/>
  <c r="AN1128" i="2"/>
  <c r="AN4306" i="2"/>
  <c r="AN4246" i="2"/>
  <c r="AN3237" i="2"/>
  <c r="AN5416" i="2"/>
  <c r="AN1909" i="2"/>
  <c r="AN5781" i="2"/>
  <c r="AN5546" i="2"/>
  <c r="AN3897" i="2"/>
  <c r="AN1890" i="2"/>
  <c r="AN1109" i="2"/>
  <c r="AN1899" i="2"/>
  <c r="AN147" i="2"/>
  <c r="AN1176" i="2"/>
  <c r="AN4281" i="2"/>
  <c r="AN2423" i="2"/>
  <c r="AN1732" i="2"/>
  <c r="AN1467" i="2"/>
  <c r="AN1942" i="2"/>
  <c r="AN4143" i="2"/>
  <c r="AN2843" i="2"/>
  <c r="AN507" i="2"/>
  <c r="AN2461" i="2"/>
  <c r="AN2395" i="2"/>
  <c r="AN2907" i="2"/>
  <c r="AN2830" i="2"/>
  <c r="AN269" i="2"/>
  <c r="AN3264" i="2"/>
  <c r="AN3046" i="2"/>
  <c r="AN2403" i="2"/>
  <c r="AN2738" i="2"/>
  <c r="AN3452" i="2"/>
  <c r="AN1775" i="2"/>
  <c r="AN5407" i="2"/>
  <c r="AN5381" i="2"/>
  <c r="AN3179" i="2"/>
  <c r="AN4765" i="2"/>
  <c r="AN3958" i="2"/>
  <c r="AN4484" i="2"/>
  <c r="AN4108" i="2"/>
  <c r="AN5341" i="2"/>
  <c r="AN5647" i="2"/>
  <c r="AN4269" i="2"/>
  <c r="AN4421" i="2"/>
  <c r="AN4399" i="2"/>
  <c r="AN2891" i="2"/>
  <c r="AN3254" i="2"/>
  <c r="AN2061" i="2"/>
  <c r="AN268" i="2"/>
  <c r="AN4841" i="2"/>
  <c r="AN522" i="2"/>
  <c r="AN431" i="2"/>
  <c r="AN4014" i="2"/>
  <c r="AN3949" i="2"/>
  <c r="AN3119" i="2"/>
  <c r="AN4781" i="2"/>
  <c r="AN4688" i="2"/>
  <c r="AN4451" i="2"/>
  <c r="AN2952" i="2"/>
  <c r="AN393" i="2"/>
  <c r="AN3606" i="2"/>
  <c r="AN862" i="2"/>
  <c r="AN1616" i="2"/>
  <c r="AN2662" i="2"/>
  <c r="AN1864" i="2"/>
  <c r="AN1242" i="2"/>
  <c r="AN2363" i="2"/>
  <c r="AN4922" i="2"/>
  <c r="AN4286" i="2"/>
  <c r="AN2362" i="2"/>
  <c r="AN4477" i="2"/>
  <c r="AN1074" i="2"/>
  <c r="AN2014" i="2"/>
  <c r="AN1560" i="2"/>
  <c r="AN3672" i="2"/>
  <c r="AN2948" i="2"/>
  <c r="AN569" i="2"/>
  <c r="AN2562" i="2"/>
  <c r="AN937" i="2"/>
  <c r="AN1286" i="2"/>
  <c r="AN1802" i="2"/>
  <c r="AN1189" i="2"/>
  <c r="AN3805" i="2"/>
  <c r="AN2399" i="2"/>
  <c r="AN2523" i="2"/>
  <c r="AN4312" i="2"/>
  <c r="AN4376" i="2"/>
  <c r="AN3227" i="2"/>
  <c r="AN778" i="2"/>
  <c r="AN5439" i="2"/>
  <c r="AN2694" i="2"/>
  <c r="AN1562" i="2"/>
  <c r="AN1532" i="2"/>
  <c r="AN2670" i="2"/>
  <c r="AN2985" i="2"/>
  <c r="AN935" i="2"/>
  <c r="AN2348" i="2"/>
  <c r="AN3096" i="2"/>
  <c r="AN2261" i="2"/>
  <c r="AN4411" i="2"/>
  <c r="AN3887" i="2"/>
  <c r="AN3053" i="2"/>
  <c r="AN2353" i="2"/>
  <c r="AN2744" i="2"/>
  <c r="AN1333" i="2"/>
  <c r="AN2507" i="2"/>
  <c r="AN4272" i="2"/>
  <c r="AN5051" i="2"/>
  <c r="AN4561" i="2"/>
  <c r="AN2428" i="2"/>
  <c r="AN2806" i="2"/>
  <c r="AN2742" i="2"/>
  <c r="AN4815" i="2"/>
  <c r="AN823" i="2"/>
  <c r="AN2259" i="2"/>
  <c r="AN1951" i="2"/>
  <c r="AN1917" i="2"/>
  <c r="AN1085" i="2"/>
  <c r="AN4807" i="2"/>
  <c r="AN1923" i="2"/>
  <c r="AN3771" i="2"/>
  <c r="AN1418" i="2"/>
  <c r="AN2222" i="2"/>
  <c r="AN5218" i="2"/>
  <c r="AN5695" i="2"/>
  <c r="AN1615" i="2"/>
  <c r="AN2698" i="2"/>
  <c r="AN2135" i="2"/>
  <c r="AN3829" i="2"/>
  <c r="AN3135" i="2"/>
  <c r="AN1535" i="2"/>
  <c r="AN1871" i="2"/>
  <c r="AN3504" i="2"/>
  <c r="AN1451" i="2"/>
  <c r="AN4625" i="2"/>
  <c r="AN3813" i="2"/>
  <c r="AN3027" i="2"/>
  <c r="AN3895" i="2"/>
  <c r="AN28" i="2"/>
  <c r="AN5749" i="2"/>
  <c r="AN1964" i="2"/>
  <c r="AN2048" i="2"/>
  <c r="AN86" i="2"/>
  <c r="AN2049" i="2"/>
  <c r="AN514" i="2"/>
  <c r="AN1222" i="2"/>
  <c r="AN997" i="2"/>
  <c r="AN1064" i="2"/>
  <c r="AN1988" i="2"/>
  <c r="AN1138" i="2"/>
  <c r="AN5681" i="2"/>
  <c r="AN464" i="2"/>
  <c r="AN3595" i="2"/>
  <c r="AN5253" i="2"/>
  <c r="AN2250" i="2"/>
  <c r="AN971" i="2"/>
  <c r="AN4838" i="2"/>
  <c r="AN3023" i="2"/>
  <c r="AN1054" i="2"/>
  <c r="AN4523" i="2"/>
  <c r="AN5451" i="2"/>
  <c r="AN4766" i="2"/>
  <c r="AN2593" i="2"/>
  <c r="AN4124" i="2"/>
  <c r="AN1181" i="2"/>
  <c r="AN1267" i="2"/>
  <c r="AN5583" i="2"/>
  <c r="AN3105" i="2"/>
  <c r="AN4459" i="2"/>
  <c r="AN3544" i="2"/>
  <c r="AN2245" i="2"/>
  <c r="AN1170" i="2"/>
  <c r="AN1638" i="2"/>
  <c r="AN452" i="2"/>
  <c r="AN1613" i="2"/>
  <c r="AN3670" i="2"/>
  <c r="AN882" i="2"/>
  <c r="AN4761" i="2"/>
  <c r="AN5335" i="2"/>
  <c r="AN1452" i="2"/>
  <c r="AN4783" i="2"/>
  <c r="AN4038" i="2"/>
  <c r="AN4630" i="2"/>
  <c r="AN867" i="2"/>
  <c r="AN5230" i="2"/>
  <c r="AN2944" i="2"/>
  <c r="AN3592" i="2"/>
  <c r="AN4377" i="2"/>
  <c r="AN972" i="2"/>
  <c r="AN833" i="2"/>
  <c r="AN1758" i="2"/>
  <c r="AN241" i="2"/>
  <c r="AN1496" i="2"/>
  <c r="AN1086" i="2"/>
  <c r="AN3987" i="2"/>
  <c r="AN422" i="2"/>
  <c r="AN654" i="2"/>
  <c r="AN648" i="2"/>
  <c r="AN3017" i="2"/>
  <c r="AN3454" i="2"/>
  <c r="AN2263" i="2"/>
  <c r="AN1129" i="2"/>
  <c r="AN3989" i="2"/>
  <c r="AN3111" i="2"/>
  <c r="AN5726" i="2"/>
  <c r="AN4059" i="2"/>
  <c r="AN4225" i="2"/>
  <c r="AN1290" i="2"/>
  <c r="AN5052" i="2"/>
  <c r="AN3894" i="2"/>
  <c r="AN5017" i="2"/>
  <c r="AN3294" i="2"/>
  <c r="AN1833" i="2"/>
  <c r="AN4891" i="2"/>
  <c r="AN3858" i="2"/>
  <c r="AN284" i="2"/>
  <c r="AN567" i="2"/>
  <c r="AN676" i="2"/>
  <c r="AN2064" i="2"/>
  <c r="AN1078" i="2"/>
  <c r="AN617" i="2"/>
  <c r="AN3125" i="2"/>
  <c r="AN95" i="2"/>
  <c r="AN324" i="2"/>
  <c r="AN145" i="2"/>
  <c r="AN5176" i="2"/>
  <c r="AN717" i="2"/>
  <c r="AN506" i="2"/>
  <c r="AN1734" i="2"/>
  <c r="AN4757" i="2"/>
  <c r="AN5261" i="2"/>
  <c r="AN3717" i="2"/>
  <c r="AN2702" i="2"/>
  <c r="AN4345" i="2"/>
  <c r="AN4615" i="2"/>
  <c r="AN1081" i="2"/>
  <c r="AN4599" i="2"/>
  <c r="AN872" i="2"/>
  <c r="AN3629" i="2"/>
  <c r="AN541" i="2"/>
  <c r="AN2573" i="2"/>
  <c r="AN5389" i="2"/>
  <c r="AN3123" i="2"/>
  <c r="AN4224" i="2"/>
  <c r="AN2251" i="2"/>
  <c r="AN1201" i="2"/>
  <c r="AN5759" i="2"/>
  <c r="AN1216" i="2"/>
  <c r="AN5156" i="2"/>
  <c r="AN5148" i="2"/>
  <c r="AN4486" i="2"/>
  <c r="AN709" i="2"/>
  <c r="AN5404" i="2"/>
  <c r="AN4156" i="2"/>
  <c r="AN5091" i="2"/>
  <c r="AN3938" i="2"/>
  <c r="AN2568" i="2"/>
  <c r="AN5211" i="2"/>
  <c r="AN4202" i="2"/>
  <c r="AN854" i="2"/>
  <c r="AN3312" i="2"/>
  <c r="AN2415" i="2"/>
  <c r="AN4593" i="2"/>
  <c r="AN5613" i="2"/>
  <c r="AN5763" i="2"/>
  <c r="AN2994" i="2"/>
  <c r="AN2977" i="2"/>
  <c r="AN1110" i="2"/>
  <c r="AN2958" i="2"/>
  <c r="AN4623" i="2"/>
  <c r="AN3090" i="2"/>
  <c r="AN1623" i="2"/>
  <c r="AN859" i="2"/>
  <c r="AN4874" i="2"/>
  <c r="AN2894" i="2"/>
  <c r="AN2650" i="2"/>
  <c r="AN2715" i="2"/>
  <c r="AN1891" i="2"/>
  <c r="AN5109" i="2"/>
  <c r="AN3941" i="2"/>
  <c r="AN5102" i="2"/>
  <c r="AN4773" i="2"/>
  <c r="AN4404" i="2"/>
  <c r="AN4697" i="2"/>
  <c r="AN2167" i="2"/>
  <c r="AN5445" i="2"/>
  <c r="AN4147" i="2"/>
  <c r="AN884" i="2"/>
  <c r="AN3728" i="2"/>
  <c r="AN5531" i="2"/>
  <c r="AN3533" i="2"/>
  <c r="AN193" i="2"/>
  <c r="AN2556" i="2"/>
  <c r="AN1405" i="2"/>
  <c r="AN2970" i="2"/>
  <c r="AN4488" i="2"/>
  <c r="AN1849" i="2"/>
  <c r="AN2591" i="2"/>
  <c r="AN4213" i="2"/>
  <c r="AN3396" i="2"/>
  <c r="AN5570" i="2"/>
  <c r="AN2001" i="2"/>
  <c r="AN2347" i="2"/>
  <c r="AN4881" i="2"/>
  <c r="AN5661" i="2"/>
  <c r="AN5040" i="2"/>
  <c r="AN2786" i="2"/>
  <c r="AN5180" i="2"/>
  <c r="AN5061" i="2"/>
  <c r="AN5151" i="2"/>
  <c r="AN4033" i="2"/>
  <c r="AN463" i="2"/>
  <c r="AN459" i="2"/>
  <c r="AN761" i="2"/>
  <c r="AN546" i="2"/>
  <c r="AN42" i="2"/>
  <c r="AN4748" i="2"/>
  <c r="AN3279" i="2"/>
  <c r="AN4480" i="2"/>
  <c r="AN537" i="2"/>
  <c r="AN1021" i="2"/>
  <c r="AN4256" i="2"/>
  <c r="AN4292" i="2"/>
  <c r="AN3120" i="2"/>
  <c r="AN5564" i="2"/>
  <c r="AN1894" i="2"/>
  <c r="AN5767" i="2"/>
  <c r="AN5582" i="2"/>
  <c r="AN3677" i="2"/>
  <c r="AN1351" i="2"/>
  <c r="AN911" i="2"/>
  <c r="AN1459" i="2"/>
  <c r="AN140" i="2"/>
  <c r="AN1146" i="2"/>
  <c r="AN4192" i="2"/>
  <c r="AN2341" i="2"/>
  <c r="AN1353" i="2"/>
  <c r="AN1073" i="2"/>
  <c r="AN1521" i="2"/>
  <c r="AN3609" i="2"/>
  <c r="AN1816" i="2"/>
  <c r="AN434" i="2"/>
  <c r="AN2271" i="2"/>
  <c r="AN2024" i="2"/>
  <c r="AN2704" i="2"/>
  <c r="AN2810" i="2"/>
  <c r="AN263" i="2"/>
  <c r="AN2831" i="2"/>
  <c r="AN3208" i="2"/>
  <c r="AN2551" i="2"/>
  <c r="AN2592" i="2"/>
  <c r="AN3837" i="2"/>
  <c r="AN1867" i="2"/>
  <c r="AN5221" i="2"/>
  <c r="AN5302" i="2"/>
  <c r="AN3511" i="2"/>
  <c r="AN4758" i="2"/>
  <c r="AN4381" i="2"/>
  <c r="AN4355" i="2"/>
  <c r="AN4155" i="2"/>
  <c r="AN5424" i="2"/>
  <c r="AN5555" i="2"/>
  <c r="AN4121" i="2"/>
  <c r="AN4382" i="2"/>
  <c r="AN3473" i="2"/>
  <c r="AN2202" i="2"/>
  <c r="AN2893" i="2"/>
  <c r="AN1804" i="2"/>
  <c r="AN253" i="2"/>
  <c r="AN4884" i="2"/>
  <c r="AN451" i="2"/>
  <c r="AN309" i="2"/>
  <c r="AN3740" i="2"/>
  <c r="AN3948" i="2"/>
  <c r="AN2785" i="2"/>
  <c r="AN4778" i="2"/>
  <c r="AN5686" i="2"/>
  <c r="AN4844" i="2"/>
  <c r="AN3920" i="2"/>
  <c r="AN2728" i="2"/>
  <c r="AN405" i="2"/>
  <c r="AN2838" i="2"/>
  <c r="AN754" i="2"/>
  <c r="AN1702" i="2"/>
  <c r="AN2950" i="2"/>
  <c r="AN1660" i="2"/>
  <c r="AN1255" i="2"/>
  <c r="AN2364" i="2"/>
  <c r="AN4820" i="2"/>
  <c r="AN3682" i="2"/>
  <c r="AN2282" i="2"/>
  <c r="AN4613" i="2"/>
  <c r="AN1083" i="2"/>
  <c r="AN2025" i="2"/>
  <c r="AN1411" i="2"/>
  <c r="AN3842" i="2"/>
  <c r="AN2315" i="2"/>
  <c r="AN558" i="2"/>
  <c r="AN2748" i="2"/>
  <c r="AN806" i="2"/>
  <c r="AN1000" i="2"/>
  <c r="AN1190" i="2"/>
  <c r="AN1136" i="2"/>
  <c r="AN3875" i="2"/>
  <c r="AN2398" i="2"/>
  <c r="AN1941" i="2"/>
  <c r="AN4117" i="2"/>
  <c r="AN4718" i="2"/>
  <c r="AN3451" i="2"/>
  <c r="AN794" i="2"/>
  <c r="AN5054" i="2"/>
  <c r="AN2483" i="2"/>
  <c r="AN1458" i="2"/>
  <c r="AN1650" i="2"/>
  <c r="AN2720" i="2"/>
  <c r="AN2834" i="2"/>
  <c r="AN674" i="2"/>
  <c r="AN1978" i="2"/>
  <c r="AN3249" i="2"/>
  <c r="AN2029" i="2"/>
  <c r="AN3099" i="2"/>
  <c r="AN4373" i="2"/>
  <c r="AN3019" i="2"/>
  <c r="AN2394" i="2"/>
  <c r="AN2633" i="2"/>
  <c r="AN1305" i="2"/>
  <c r="AN2858" i="2"/>
  <c r="AN4271" i="2"/>
  <c r="AN5201" i="2"/>
  <c r="AN4670" i="2"/>
  <c r="AN2627" i="2"/>
  <c r="AN2537" i="2"/>
  <c r="AN2849" i="2"/>
  <c r="AN4760" i="2"/>
  <c r="AN774" i="2"/>
  <c r="AN2101" i="2"/>
  <c r="AN1651" i="2"/>
  <c r="AN1812" i="2"/>
  <c r="AN999" i="2"/>
  <c r="AN4402" i="2"/>
  <c r="AN1935" i="2"/>
  <c r="AN3461" i="2"/>
  <c r="AN1401" i="2"/>
  <c r="AN2142" i="2"/>
  <c r="AN5269" i="2"/>
  <c r="AN5520" i="2"/>
  <c r="AN1472" i="2"/>
  <c r="AN2700" i="2"/>
  <c r="AN2079" i="2"/>
  <c r="AN3862" i="2"/>
  <c r="AN3221" i="2"/>
  <c r="AN1542" i="2"/>
  <c r="AN1997" i="2"/>
  <c r="AN3268" i="2"/>
  <c r="AN1392" i="2"/>
  <c r="AN4118" i="2"/>
  <c r="AN3298" i="2"/>
  <c r="AN3315" i="2"/>
  <c r="AN4334" i="2"/>
  <c r="AN29" i="2"/>
  <c r="AN5725" i="2"/>
  <c r="AN2571" i="2"/>
  <c r="AN2002" i="2"/>
  <c r="AN78" i="2"/>
  <c r="AN1523" i="2"/>
  <c r="AN444" i="2"/>
  <c r="AN970" i="2"/>
  <c r="AN733" i="2"/>
  <c r="AN788" i="2"/>
  <c r="AN1878" i="2"/>
  <c r="AN1067" i="2"/>
  <c r="AN5701" i="2"/>
  <c r="AN402" i="2"/>
  <c r="AN3709" i="2"/>
  <c r="AN5478" i="2"/>
  <c r="AN1811" i="2"/>
  <c r="AN740" i="2"/>
  <c r="AN4603" i="2"/>
  <c r="AN3313" i="2"/>
  <c r="AN826" i="2"/>
  <c r="AN4288" i="2"/>
  <c r="AN5449" i="2"/>
  <c r="AN5320" i="2"/>
  <c r="AN2548" i="2"/>
  <c r="AN3884" i="2"/>
  <c r="AN1113" i="2"/>
  <c r="AN1198" i="2"/>
  <c r="AN5610" i="2"/>
  <c r="AN2873" i="2"/>
  <c r="AN4875" i="2"/>
  <c r="AN3246" i="2"/>
  <c r="AN1188" i="2"/>
  <c r="AN912" i="2"/>
  <c r="AN1492" i="2"/>
  <c r="AN327" i="2"/>
  <c r="AN1342" i="2"/>
  <c r="AN3366" i="2"/>
  <c r="AN1044" i="2"/>
  <c r="AN4811" i="2"/>
  <c r="AN5460" i="2"/>
  <c r="AN1318" i="2"/>
  <c r="AN4329" i="2"/>
  <c r="AN4324" i="2"/>
  <c r="AN4454" i="2"/>
  <c r="AN631" i="2"/>
  <c r="AN4507" i="2"/>
  <c r="AN2771" i="2"/>
  <c r="AN3415" i="2"/>
  <c r="AN4183" i="2"/>
  <c r="AN814" i="2"/>
  <c r="AN925" i="2"/>
  <c r="AN1840" i="2"/>
  <c r="AN276" i="2"/>
  <c r="AN645" i="2"/>
  <c r="AN669" i="2"/>
  <c r="AN3747" i="2"/>
  <c r="AN298" i="2"/>
  <c r="AN456" i="2"/>
  <c r="AN555" i="2"/>
  <c r="AN1691" i="2"/>
  <c r="AN3563" i="2"/>
  <c r="AN2382" i="2"/>
  <c r="AN1071" i="2"/>
  <c r="AN4365" i="2"/>
  <c r="AN3003" i="2"/>
  <c r="AN5513" i="2"/>
  <c r="AN4533" i="2"/>
  <c r="AN4035" i="2"/>
  <c r="AN1077" i="2"/>
  <c r="AN5357" i="2"/>
  <c r="AN2986" i="2"/>
  <c r="AN5018" i="2"/>
  <c r="AN2904" i="2"/>
  <c r="AN1720" i="2"/>
  <c r="AN4733" i="2"/>
  <c r="AN3686" i="2"/>
  <c r="AN225" i="2"/>
  <c r="AN470" i="2"/>
  <c r="AN614" i="2"/>
  <c r="AN2110" i="2"/>
  <c r="AN1079" i="2"/>
  <c r="AN534" i="2"/>
  <c r="AN2819" i="2"/>
  <c r="AN81" i="2"/>
  <c r="AN292" i="2"/>
  <c r="AN99" i="2"/>
  <c r="AN5227" i="2"/>
  <c r="AN573" i="2"/>
  <c r="AN486" i="2"/>
  <c r="AN1822" i="2"/>
  <c r="AN4762" i="2"/>
  <c r="AN5260" i="2"/>
  <c r="AN3419" i="2"/>
  <c r="AN3428" i="2"/>
  <c r="AN4430" i="2"/>
  <c r="AN4801" i="2"/>
  <c r="AN994" i="2"/>
  <c r="AN4083" i="2"/>
  <c r="AN915" i="2"/>
  <c r="AN3198" i="2"/>
  <c r="AN504" i="2"/>
  <c r="AN2770" i="2"/>
  <c r="AN5202" i="2"/>
  <c r="AN3380" i="2"/>
  <c r="AN3756" i="2"/>
  <c r="AN2044" i="2"/>
  <c r="AN1266" i="2"/>
  <c r="AN1147" i="2"/>
  <c r="AN4896" i="2"/>
  <c r="AN5250" i="2"/>
  <c r="AN4361" i="2"/>
  <c r="AN626" i="2"/>
  <c r="AN5220" i="2"/>
  <c r="AN3870" i="2"/>
  <c r="AN4791" i="2"/>
  <c r="AN3580" i="2"/>
  <c r="AN1902" i="2"/>
  <c r="AN5441" i="2"/>
  <c r="AN3971" i="2"/>
  <c r="AN731" i="2"/>
  <c r="AN3311" i="2"/>
  <c r="AN2082" i="2"/>
  <c r="AN4592" i="2"/>
  <c r="AN5310" i="2"/>
  <c r="AN5721" i="2"/>
  <c r="AN2513" i="2"/>
  <c r="AN2826" i="2"/>
  <c r="AN1024" i="2"/>
  <c r="AN2622" i="2"/>
  <c r="AN4409" i="2"/>
  <c r="AN2646" i="2"/>
  <c r="AN1855" i="2"/>
  <c r="AN809" i="2"/>
  <c r="AN4559" i="2"/>
  <c r="AN3028" i="2"/>
  <c r="AN2847" i="2"/>
  <c r="AN3622" i="2"/>
  <c r="AN1807" i="2"/>
  <c r="AN4904" i="2"/>
  <c r="AN3823" i="2"/>
  <c r="AN4740" i="2"/>
  <c r="AN4771" i="2"/>
  <c r="AN4160" i="2"/>
  <c r="AN4745" i="2"/>
  <c r="AN2185" i="2"/>
  <c r="AN5319" i="2"/>
  <c r="AN4146" i="2"/>
  <c r="AN1243" i="2"/>
  <c r="AN4008" i="2"/>
  <c r="AN5624" i="2"/>
  <c r="AN3966" i="2"/>
  <c r="AN169" i="2"/>
  <c r="AN2480" i="2"/>
  <c r="AN1289" i="2"/>
  <c r="AN2889" i="2"/>
  <c r="AN4167" i="2"/>
  <c r="AN1715" i="2"/>
  <c r="AN2227" i="2"/>
  <c r="AN4703" i="2"/>
  <c r="AN3594" i="2"/>
  <c r="AN5377" i="2"/>
  <c r="AN1747" i="2"/>
  <c r="AN2630" i="2"/>
  <c r="AN4605" i="2"/>
  <c r="AN5603" i="2"/>
  <c r="AN5298" i="2"/>
  <c r="AN2640" i="2"/>
  <c r="AN4787" i="2"/>
  <c r="AN4966" i="2"/>
  <c r="AN5150" i="2"/>
  <c r="AN3919" i="2"/>
  <c r="AN385" i="2"/>
  <c r="AN381" i="2"/>
  <c r="AN655" i="2"/>
  <c r="AN442" i="2"/>
  <c r="AN41" i="2"/>
  <c r="AN4963" i="2"/>
  <c r="AN3644" i="2"/>
  <c r="AN4214" i="2"/>
  <c r="AN543" i="2"/>
  <c r="AN927" i="2"/>
  <c r="AN4022" i="2"/>
  <c r="AN4244" i="2"/>
  <c r="AN3044" i="2"/>
  <c r="AN5334" i="2"/>
  <c r="AN1872" i="2"/>
  <c r="AN5652" i="2"/>
  <c r="AN5358" i="2"/>
  <c r="AN3779" i="2"/>
  <c r="AN1520" i="2"/>
  <c r="AN962" i="2"/>
  <c r="AN1413" i="2"/>
  <c r="AN132" i="2"/>
  <c r="AN1187" i="2"/>
  <c r="AN3777" i="2"/>
  <c r="AN1984" i="2"/>
  <c r="AN613" i="2"/>
  <c r="AN718" i="2"/>
  <c r="AN1352" i="2"/>
  <c r="AN3969" i="2"/>
  <c r="AN1501" i="2"/>
  <c r="AN277" i="2"/>
  <c r="AN2467" i="2"/>
  <c r="AN2138" i="2"/>
  <c r="AN2751" i="2"/>
  <c r="AN2780" i="2"/>
  <c r="AN266" i="2"/>
  <c r="AN2877" i="2"/>
  <c r="AN3965" i="2"/>
  <c r="AN3130" i="2"/>
  <c r="AN2866" i="2"/>
  <c r="AN3597" i="2"/>
  <c r="AN1646" i="2"/>
  <c r="AN5170" i="2"/>
  <c r="AN5433" i="2"/>
  <c r="AN3470" i="2"/>
  <c r="AN4442" i="2"/>
  <c r="AN4086" i="2"/>
  <c r="AN3871" i="2"/>
  <c r="AN3792" i="2"/>
  <c r="AN5340" i="2"/>
  <c r="AN5489" i="2"/>
  <c r="AN4123" i="2"/>
  <c r="AN4188" i="2"/>
  <c r="AN4208" i="2"/>
  <c r="AN2479" i="2"/>
  <c r="AN2536" i="2"/>
  <c r="AN1583" i="2"/>
  <c r="AN216" i="2"/>
  <c r="AN4939" i="2"/>
  <c r="AN335" i="2"/>
  <c r="AN232" i="2"/>
  <c r="AN3936" i="2"/>
  <c r="AN3487" i="2"/>
  <c r="AN2274" i="2"/>
  <c r="AN4779" i="2"/>
  <c r="AN5430" i="2"/>
  <c r="AN4687" i="2"/>
  <c r="AN3757" i="2"/>
  <c r="AN2318" i="2"/>
  <c r="AN395" i="2"/>
  <c r="AN2422" i="2"/>
  <c r="AN706" i="2"/>
  <c r="AN1701" i="2"/>
  <c r="AN2899" i="2"/>
  <c r="AN1385" i="2"/>
  <c r="AN1193" i="2"/>
  <c r="AN1645" i="2"/>
  <c r="AN4589" i="2"/>
  <c r="AN2794" i="2"/>
  <c r="AN2045" i="2"/>
  <c r="AN4428" i="2"/>
  <c r="AN1161" i="2"/>
  <c r="AN2145" i="2"/>
  <c r="AN1304" i="2"/>
  <c r="AN3263" i="2"/>
  <c r="AN2502" i="2"/>
  <c r="AN578" i="2"/>
  <c r="AN2808" i="2"/>
  <c r="AN782" i="2"/>
  <c r="AN943" i="2"/>
  <c r="AN1118" i="2"/>
  <c r="AN1031" i="2"/>
  <c r="AN3750" i="2"/>
  <c r="AN2163" i="2"/>
  <c r="AN2088" i="2"/>
  <c r="AN3389" i="2"/>
  <c r="AN4417" i="2"/>
  <c r="AN3955" i="2"/>
  <c r="AN791" i="2"/>
  <c r="AN4802" i="2"/>
  <c r="AN2460" i="2"/>
  <c r="AN1624" i="2"/>
  <c r="AN1907" i="2"/>
  <c r="AN2653" i="2"/>
  <c r="AN3462" i="2"/>
  <c r="AN667" i="2"/>
  <c r="AN1825" i="2"/>
  <c r="AN3442" i="2"/>
  <c r="AN1857" i="2"/>
  <c r="AN3139" i="2"/>
  <c r="AN4227" i="2"/>
  <c r="AN2796" i="2"/>
  <c r="AN2375" i="2"/>
  <c r="AN2807" i="2"/>
  <c r="AN1364" i="2"/>
  <c r="AN2857" i="2"/>
  <c r="AN4270" i="2"/>
  <c r="AN5049" i="2"/>
  <c r="AN4127" i="2"/>
  <c r="AN2385" i="2"/>
  <c r="AN2376" i="2"/>
  <c r="AN2767" i="2"/>
  <c r="AN4263" i="2"/>
  <c r="AN871" i="2"/>
  <c r="AN1745" i="2"/>
  <c r="AN1769" i="2"/>
  <c r="AN1698" i="2"/>
  <c r="AN953" i="2"/>
  <c r="AN4436" i="2"/>
  <c r="AN2038" i="2"/>
  <c r="AN3200" i="2"/>
  <c r="AN1454" i="2"/>
  <c r="AN2116" i="2"/>
  <c r="AN5167" i="2"/>
  <c r="AN5553" i="2"/>
  <c r="AN1184" i="2"/>
  <c r="AN2730" i="2"/>
  <c r="AN1926" i="2"/>
  <c r="AN3942" i="2"/>
  <c r="AN3186" i="2"/>
  <c r="AN1479" i="2"/>
  <c r="AN1927" i="2"/>
  <c r="AN3236" i="2"/>
  <c r="AN1152" i="2"/>
  <c r="AN3593" i="2"/>
  <c r="AN3406" i="2"/>
  <c r="AN3068" i="2"/>
  <c r="AN4091" i="2"/>
  <c r="AN31" i="2"/>
  <c r="AN5384" i="2"/>
  <c r="AN2267" i="2"/>
  <c r="AN1400" i="2"/>
  <c r="AN72" i="2"/>
  <c r="AN1126" i="2"/>
  <c r="AN349" i="2"/>
  <c r="AN905" i="2"/>
  <c r="AN497" i="2"/>
  <c r="AN566" i="2"/>
  <c r="AN1832" i="2"/>
  <c r="AN914" i="2"/>
  <c r="AN4988" i="2"/>
  <c r="AN427" i="2"/>
  <c r="AN3355" i="2"/>
  <c r="AN5379" i="2"/>
  <c r="AN1780" i="2"/>
  <c r="AN658" i="2"/>
  <c r="AN4518" i="2"/>
  <c r="AN3058" i="2"/>
  <c r="AN899" i="2"/>
  <c r="AN3859" i="2"/>
  <c r="AN5171" i="2"/>
  <c r="AN4816" i="2"/>
  <c r="AN2677" i="2"/>
  <c r="AN3358" i="2"/>
  <c r="AN855" i="2"/>
  <c r="AN1053" i="2"/>
  <c r="AN5484" i="2"/>
  <c r="AN2687" i="2"/>
  <c r="AN4330" i="2"/>
  <c r="AN2764" i="2"/>
  <c r="AN987" i="2"/>
  <c r="AN664" i="2"/>
  <c r="AN1381" i="2"/>
  <c r="AN273" i="2"/>
  <c r="AN1225" i="2"/>
  <c r="AN3231" i="2"/>
  <c r="AN1087" i="2"/>
  <c r="AN4540" i="2"/>
  <c r="AN5287" i="2"/>
  <c r="AN1142" i="2"/>
  <c r="AN4673" i="2"/>
  <c r="AN3999" i="2"/>
  <c r="AN4273" i="2"/>
  <c r="AN594" i="2"/>
  <c r="AN4511" i="2"/>
  <c r="AN2136" i="2"/>
  <c r="AN3624" i="2"/>
  <c r="AN4131" i="2"/>
  <c r="AN611" i="2"/>
  <c r="AN908" i="2"/>
  <c r="AN1547" i="2"/>
  <c r="AN295" i="2"/>
  <c r="AN588" i="2"/>
  <c r="AN511" i="2"/>
  <c r="AN3481" i="2"/>
  <c r="AN240" i="2"/>
  <c r="AN322" i="2"/>
  <c r="AN425" i="2"/>
  <c r="AN1360" i="2"/>
  <c r="AN2852" i="2"/>
  <c r="AN1972" i="2"/>
  <c r="AN955" i="2"/>
  <c r="AN4366" i="2"/>
  <c r="AN3326" i="2"/>
  <c r="AN5510" i="2"/>
  <c r="AN4151" i="2"/>
  <c r="AN3758" i="2"/>
  <c r="AN897" i="2"/>
  <c r="AN5706" i="2"/>
  <c r="AN2835" i="2"/>
  <c r="AN4626" i="2"/>
  <c r="AN3118" i="2"/>
  <c r="AN1682" i="2"/>
  <c r="AN4793" i="2"/>
  <c r="AN3855" i="2"/>
  <c r="AN203" i="2"/>
  <c r="AN382" i="2"/>
  <c r="AN512" i="2"/>
  <c r="AN2285" i="2"/>
  <c r="AN1090" i="2"/>
  <c r="AN509" i="2"/>
  <c r="AN2792" i="2"/>
  <c r="AN70" i="2"/>
  <c r="AN267" i="2"/>
  <c r="AN92" i="2"/>
  <c r="AN4720" i="2"/>
  <c r="AN524" i="2"/>
  <c r="AN489" i="2"/>
  <c r="AN1859" i="2"/>
  <c r="AN4621" i="2"/>
  <c r="AN5438" i="2"/>
  <c r="AN3765" i="2"/>
  <c r="AN3465" i="2"/>
  <c r="AN3907" i="2"/>
  <c r="AN4527" i="2"/>
  <c r="AN1036" i="2"/>
  <c r="AN4041" i="2"/>
  <c r="AN693" i="2"/>
  <c r="AN2634" i="2"/>
  <c r="AN495" i="2"/>
  <c r="AN2237" i="2"/>
  <c r="AN5048" i="2"/>
  <c r="AN3086" i="2"/>
  <c r="AN3754" i="2"/>
  <c r="AN2147" i="2"/>
  <c r="AN1156" i="2"/>
  <c r="AN1254" i="2"/>
  <c r="AN5386" i="2"/>
  <c r="AN5344" i="2"/>
  <c r="AN4166" i="2"/>
  <c r="AN583" i="2"/>
  <c r="AN5322" i="2"/>
  <c r="AN3828" i="2"/>
  <c r="AN5777" i="2"/>
  <c r="AN4689" i="2"/>
  <c r="AN3646" i="2"/>
  <c r="AN2091" i="2"/>
  <c r="AN5522" i="2"/>
  <c r="AN3541" i="2"/>
  <c r="AN743" i="2"/>
  <c r="AN2972" i="2"/>
  <c r="AN2008" i="2"/>
  <c r="AN3880" i="2"/>
  <c r="AN5259" i="2"/>
  <c r="AN5743" i="2"/>
  <c r="AN2288" i="2"/>
  <c r="AN2805" i="2"/>
  <c r="AN954" i="2"/>
  <c r="AN2820" i="2"/>
  <c r="AN4262" i="2"/>
  <c r="AN1522" i="2"/>
  <c r="AN1599" i="2"/>
  <c r="AN858" i="2"/>
  <c r="AN4274" i="2"/>
  <c r="AN3070" i="2"/>
  <c r="AN3386" i="2"/>
  <c r="AN2451" i="2"/>
  <c r="AN1644" i="2"/>
  <c r="AN4902" i="2"/>
  <c r="AN4098" i="2"/>
  <c r="AN4614" i="2"/>
  <c r="AN3392" i="2"/>
  <c r="AN3585" i="2"/>
  <c r="AN4701" i="2"/>
  <c r="AN1958" i="2"/>
  <c r="AN5215" i="2"/>
  <c r="AN4393" i="2"/>
  <c r="AN841" i="2"/>
  <c r="AN3845" i="2"/>
  <c r="AN5562" i="2"/>
  <c r="AN3814" i="2"/>
  <c r="AN158" i="2"/>
  <c r="AN2204" i="2"/>
  <c r="AN1256" i="2"/>
  <c r="AN2681" i="2"/>
  <c r="AN4259" i="2"/>
  <c r="AN1485" i="2"/>
  <c r="AN1886" i="2"/>
  <c r="AN4161" i="2"/>
  <c r="AN3520" i="2"/>
  <c r="AN5425" i="2"/>
  <c r="AN1760" i="2"/>
  <c r="AN1993" i="2"/>
  <c r="AN4138" i="2"/>
  <c r="AN5689" i="2"/>
  <c r="AN5041" i="2"/>
  <c r="AN2544" i="2"/>
  <c r="AN4880" i="2"/>
  <c r="AN4907" i="2"/>
  <c r="AN5093" i="2"/>
  <c r="AN4319" i="2"/>
  <c r="AN362" i="2"/>
  <c r="AN227" i="2"/>
  <c r="AN496" i="2"/>
  <c r="AN307" i="2"/>
  <c r="AN39" i="2"/>
  <c r="AN4960" i="2"/>
  <c r="AN3785" i="2"/>
  <c r="AN4062" i="2"/>
  <c r="AN392" i="2"/>
  <c r="AN651" i="2"/>
  <c r="AN4157" i="2"/>
  <c r="AN4293" i="2"/>
  <c r="AN2836" i="2"/>
  <c r="AN5333" i="2"/>
  <c r="AN1580" i="2"/>
  <c r="AN5557" i="2"/>
  <c r="AN5257" i="2"/>
  <c r="AN3407" i="2"/>
  <c r="AN1317" i="2"/>
  <c r="AN848" i="2"/>
  <c r="AN1486" i="2"/>
  <c r="AN103" i="2"/>
  <c r="AN1101" i="2"/>
  <c r="AN3532" i="2"/>
  <c r="AN1554" i="2"/>
  <c r="AN499" i="2"/>
  <c r="AN529" i="2"/>
  <c r="AN1208" i="2"/>
  <c r="AN2913" i="2"/>
  <c r="AN1015" i="2"/>
  <c r="AN237" i="2"/>
  <c r="AN2330" i="2"/>
  <c r="AN1947" i="2"/>
  <c r="AN2525" i="2"/>
  <c r="AN3112" i="2"/>
  <c r="AN244" i="2"/>
  <c r="AN2876" i="2"/>
  <c r="AN3083" i="2"/>
  <c r="AN1975" i="2"/>
  <c r="AN2567" i="2"/>
  <c r="AN3362" i="2"/>
  <c r="AN1435" i="2"/>
  <c r="AN4925" i="2"/>
  <c r="AN5350" i="2"/>
  <c r="AN3822" i="2"/>
  <c r="AN4812" i="2"/>
  <c r="AN4002" i="2"/>
  <c r="AN3547" i="2"/>
  <c r="AN3868" i="2"/>
  <c r="AN5089" i="2"/>
  <c r="AN3882" i="2"/>
  <c r="AN4045" i="2"/>
  <c r="AN4252" i="2"/>
  <c r="AN2431" i="2"/>
  <c r="AN2719" i="2"/>
  <c r="AN1640" i="2"/>
  <c r="AN176" i="2"/>
  <c r="AN5085" i="2"/>
  <c r="AN279" i="2"/>
  <c r="AN171" i="2"/>
  <c r="AN4013" i="2"/>
  <c r="AN3627" i="2"/>
  <c r="AN2144" i="2"/>
  <c r="AN3110" i="2"/>
  <c r="AN5039" i="2"/>
  <c r="AN4683" i="2"/>
  <c r="AN3806" i="2"/>
  <c r="AN2585" i="2"/>
  <c r="AN384" i="2"/>
  <c r="AN2148" i="2"/>
  <c r="AN574" i="2"/>
  <c r="AN1513" i="2"/>
  <c r="AN2333" i="2"/>
  <c r="AN1112" i="2"/>
  <c r="AN993" i="2"/>
  <c r="AN1227" i="2"/>
  <c r="AN4664" i="2"/>
  <c r="AN2822" i="2"/>
  <c r="AN1699" i="2"/>
  <c r="AN4738" i="2"/>
  <c r="AN1045" i="2"/>
  <c r="AN1970" i="2"/>
  <c r="AN1151" i="2"/>
  <c r="AN3460" i="2"/>
  <c r="AN2240" i="2"/>
  <c r="AN433" i="2"/>
  <c r="AN2584" i="2"/>
  <c r="AN716" i="2"/>
  <c r="AN903" i="2"/>
  <c r="AN992" i="2"/>
  <c r="AN1030" i="2"/>
  <c r="AN1998" i="2"/>
  <c r="AN2180" i="2"/>
  <c r="AN1788" i="2"/>
  <c r="AN3800" i="2"/>
  <c r="AN4455" i="2"/>
  <c r="AN3764" i="2"/>
  <c r="AN780" i="2"/>
  <c r="AN4956" i="2"/>
  <c r="AN2561" i="2"/>
  <c r="AN1536" i="2"/>
  <c r="AN1783" i="2"/>
  <c r="AN2457" i="2"/>
  <c r="AN3147" i="2"/>
  <c r="AN678" i="2"/>
  <c r="AN1994" i="2"/>
  <c r="AN2968" i="2"/>
  <c r="AN1636" i="2"/>
  <c r="AN3556" i="2"/>
  <c r="AN3562" i="2"/>
  <c r="AN3159" i="2"/>
  <c r="AN2434" i="2"/>
  <c r="AN2577" i="2"/>
  <c r="AN1469" i="2"/>
  <c r="AN2586" i="2"/>
  <c r="AN3883" i="2"/>
  <c r="AN5355" i="2"/>
  <c r="AN3839" i="2"/>
  <c r="AN2366" i="2"/>
  <c r="AN2414" i="2"/>
  <c r="AN2533" i="2"/>
  <c r="AN4261" i="2"/>
  <c r="AN883" i="2"/>
  <c r="AN1884" i="2"/>
  <c r="AN1390" i="2"/>
  <c r="AN1759" i="2"/>
  <c r="AN804" i="2"/>
  <c r="AN4751" i="2"/>
  <c r="AN1962" i="2"/>
  <c r="AN3115" i="2"/>
  <c r="AN1631" i="2"/>
  <c r="AN1896" i="2"/>
  <c r="AN5067" i="2"/>
  <c r="AN5643" i="2"/>
  <c r="AN722" i="2"/>
  <c r="AN2814" i="2"/>
  <c r="AN1906" i="2"/>
  <c r="AN4301" i="2"/>
  <c r="AN3388" i="2"/>
  <c r="AN1323" i="2"/>
  <c r="AN1996" i="2"/>
  <c r="AN3202" i="2"/>
  <c r="AN1168" i="2"/>
  <c r="AN2918" i="2"/>
  <c r="AN3271" i="2"/>
  <c r="AN3100" i="2"/>
  <c r="AN3557" i="2"/>
  <c r="AN2011" i="2"/>
  <c r="AN4229" i="2"/>
  <c r="AN2034" i="2"/>
  <c r="AN5356" i="2"/>
  <c r="AN2387" i="2"/>
  <c r="AN1020" i="2"/>
  <c r="AN68" i="2"/>
  <c r="AN767" i="2"/>
  <c r="AN254" i="2"/>
  <c r="AN635" i="2"/>
  <c r="AN383" i="2"/>
  <c r="AN374" i="2"/>
  <c r="AN1773" i="2"/>
  <c r="AN832" i="2"/>
  <c r="AN5682" i="2"/>
  <c r="AN386" i="2"/>
  <c r="AN2772" i="2"/>
  <c r="AN5043" i="2"/>
  <c r="AN1604" i="2"/>
  <c r="AN575" i="2"/>
  <c r="AN4679" i="2"/>
  <c r="AN3480" i="2"/>
  <c r="AN799" i="2"/>
  <c r="AN3935" i="2"/>
  <c r="AN4712" i="2"/>
  <c r="AN4971" i="2"/>
  <c r="AN2621" i="2"/>
  <c r="AN3664" i="2"/>
  <c r="AN1039" i="2"/>
  <c r="AN1196" i="2"/>
  <c r="AN5515" i="2"/>
  <c r="AN2372" i="2"/>
  <c r="AN4331" i="2"/>
  <c r="AN3133" i="2"/>
  <c r="AN923" i="2"/>
  <c r="AN599" i="2"/>
  <c r="AN1241" i="2"/>
  <c r="AN234" i="2"/>
  <c r="AN1214" i="2"/>
  <c r="AN2583" i="2"/>
  <c r="AN1066" i="2"/>
  <c r="AN4159" i="2"/>
  <c r="AN5232" i="2"/>
  <c r="AN710" i="2"/>
  <c r="AN4456" i="2"/>
  <c r="AN3457" i="2"/>
  <c r="AN4181" i="2"/>
  <c r="AN553" i="2"/>
  <c r="AN4380" i="2"/>
  <c r="AN2096" i="2"/>
  <c r="AN3060" i="2"/>
  <c r="AN3840" i="2"/>
  <c r="AN584" i="2"/>
  <c r="AN930" i="2"/>
  <c r="AN1564" i="2"/>
  <c r="AN373" i="2"/>
  <c r="AN494" i="2"/>
  <c r="AN437" i="2"/>
  <c r="AN3551" i="2"/>
  <c r="AN208" i="2"/>
  <c r="AN285" i="2"/>
  <c r="AN352" i="2"/>
  <c r="AN1028" i="2"/>
  <c r="AN2691" i="2"/>
  <c r="AN1862" i="2"/>
  <c r="AN1032" i="2"/>
  <c r="AN4668" i="2"/>
  <c r="AN3034" i="2"/>
  <c r="AN5354" i="2"/>
  <c r="AN4057" i="2"/>
  <c r="AN4321" i="2"/>
  <c r="AN989" i="2"/>
  <c r="AN5481" i="2"/>
  <c r="AN2443" i="2"/>
  <c r="AN4174" i="2"/>
  <c r="AN2275" i="2"/>
  <c r="AN1683" i="2"/>
  <c r="AN4427" i="2"/>
  <c r="AN4012" i="2"/>
  <c r="AN181" i="2"/>
  <c r="AN314" i="2"/>
  <c r="AN404" i="2"/>
  <c r="AN1961" i="2"/>
  <c r="AN1096" i="2"/>
  <c r="AN477" i="2"/>
  <c r="AN2383" i="2"/>
  <c r="AN64" i="2"/>
  <c r="AN256" i="2"/>
  <c r="AN87" i="2"/>
  <c r="AN3369" i="2"/>
  <c r="AN485" i="2"/>
  <c r="AN453" i="2"/>
  <c r="AN2210" i="2"/>
  <c r="AN4709" i="2"/>
  <c r="AN5485" i="2"/>
  <c r="AN3998" i="2"/>
  <c r="AN3725" i="2"/>
  <c r="AN4148" i="2"/>
  <c r="AN4247" i="2"/>
  <c r="AN904" i="2"/>
  <c r="AN3367" i="2"/>
  <c r="AN668" i="2"/>
  <c r="AN2658" i="2"/>
  <c r="AN515" i="2"/>
  <c r="AN2310" i="2"/>
  <c r="AN5203" i="2"/>
  <c r="AN3537" i="2"/>
  <c r="AN3660" i="2"/>
  <c r="AN2058" i="2"/>
  <c r="AN1012" i="2"/>
  <c r="AN5683" i="2"/>
  <c r="AN1295" i="2"/>
  <c r="AN5637" i="2"/>
  <c r="AN5659" i="2"/>
  <c r="AN3873" i="2"/>
  <c r="AN571" i="2"/>
  <c r="AN5072" i="2"/>
  <c r="AN3583" i="2"/>
  <c r="AN5761" i="2"/>
  <c r="AN4647" i="2"/>
  <c r="AN3647" i="2"/>
  <c r="AN2062" i="2"/>
  <c r="AN5523" i="2"/>
  <c r="AN3469" i="2"/>
  <c r="AN775" i="2"/>
  <c r="AN2651" i="2"/>
  <c r="AN1710" i="2"/>
  <c r="AN3708" i="2"/>
  <c r="AN5105" i="2"/>
  <c r="AN5742" i="2"/>
  <c r="AN2554" i="2"/>
  <c r="AN2723" i="2"/>
  <c r="AN967" i="2"/>
  <c r="AN2841" i="2"/>
  <c r="AN4218" i="2"/>
  <c r="AN1200" i="2"/>
  <c r="AN1543" i="2"/>
  <c r="AN785" i="2"/>
  <c r="AN4130" i="2"/>
  <c r="AN2871" i="2"/>
  <c r="AN3908" i="2"/>
  <c r="AN2797" i="2"/>
  <c r="AN1444" i="2"/>
  <c r="AN4479" i="2"/>
  <c r="AN3973" i="2"/>
  <c r="AN4857" i="2"/>
  <c r="AN2943" i="2"/>
  <c r="AN3793" i="2"/>
  <c r="AN3943" i="2"/>
  <c r="AN2000" i="2"/>
  <c r="AN5362" i="2"/>
  <c r="AN4390" i="2"/>
  <c r="AN1587" i="2"/>
  <c r="AN3675" i="2"/>
  <c r="AN5499" i="2"/>
  <c r="AN3848" i="2"/>
  <c r="AN148" i="2"/>
  <c r="AN1938" i="2"/>
  <c r="AN818" i="2"/>
  <c r="AN2629" i="2"/>
  <c r="AN3832" i="2"/>
  <c r="AN1457" i="2"/>
  <c r="AN1757" i="2"/>
  <c r="AN4020" i="2"/>
  <c r="AN3490" i="2"/>
  <c r="AN5427" i="2"/>
  <c r="AN1655" i="2"/>
  <c r="AN1945" i="2"/>
  <c r="AN4568" i="2"/>
  <c r="AN5662" i="2"/>
  <c r="AN5146" i="2"/>
  <c r="AN2280" i="2"/>
  <c r="AN4935" i="2"/>
  <c r="AN4908" i="2"/>
  <c r="AN4847" i="2"/>
  <c r="AN4666" i="2"/>
  <c r="AN334" i="2"/>
  <c r="AN161" i="2"/>
  <c r="AN351" i="2"/>
  <c r="AN239" i="2"/>
  <c r="AN37" i="2"/>
  <c r="AN5011" i="2"/>
  <c r="AN3933" i="2"/>
  <c r="AN4434" i="2"/>
  <c r="AN360" i="2"/>
  <c r="AN632" i="2"/>
  <c r="AN4482" i="2"/>
  <c r="AN4426" i="2"/>
  <c r="AN2750" i="2"/>
  <c r="AN4638" i="2"/>
  <c r="AN1559" i="2"/>
  <c r="AN5618" i="2"/>
  <c r="AN5483" i="2"/>
  <c r="AN3635" i="2"/>
  <c r="AN1350" i="2"/>
  <c r="AN894" i="2"/>
  <c r="AN1678" i="2"/>
  <c r="AN93" i="2"/>
  <c r="AN1019" i="2"/>
  <c r="AN2380" i="2"/>
  <c r="AN1473" i="2"/>
  <c r="AN399" i="2"/>
  <c r="AN390" i="2"/>
  <c r="AN1154" i="2"/>
  <c r="AN3209" i="2"/>
  <c r="AN734" i="2"/>
  <c r="AN196" i="2"/>
  <c r="AN2084" i="2"/>
  <c r="AN1880" i="2"/>
  <c r="AN2524" i="2"/>
  <c r="AN2726" i="2"/>
  <c r="AN213" i="2"/>
  <c r="AN2778" i="2"/>
  <c r="AN3174" i="2"/>
  <c r="AN2004" i="2"/>
  <c r="AN2153" i="2"/>
  <c r="AN3074" i="2"/>
  <c r="AN1249" i="2"/>
  <c r="AN3663" i="2"/>
  <c r="AN5300" i="2"/>
  <c r="AN3439" i="2"/>
  <c r="AN5161" i="2"/>
  <c r="AN4085" i="2"/>
  <c r="AN3161" i="2"/>
  <c r="AN4349" i="2"/>
  <c r="AN4989" i="2"/>
  <c r="AN3807" i="2"/>
  <c r="AN3464" i="2"/>
  <c r="AN4058" i="2"/>
  <c r="AN2268" i="2"/>
  <c r="AN2632" i="2"/>
  <c r="AN1461" i="2"/>
  <c r="AN144" i="2"/>
  <c r="AN5086" i="2"/>
  <c r="AN230" i="2"/>
  <c r="AN151" i="2"/>
  <c r="AN3860" i="2"/>
  <c r="AN3486" i="2"/>
  <c r="AN2208" i="2"/>
  <c r="AN3400" i="2"/>
  <c r="AN5426" i="2"/>
  <c r="AN4685" i="2"/>
  <c r="AN3881" i="2"/>
  <c r="AN2468" i="2"/>
  <c r="AN380" i="2"/>
  <c r="AN1697" i="2"/>
  <c r="AN498" i="2"/>
  <c r="AN1519" i="2"/>
  <c r="AN2293" i="2"/>
  <c r="AN982" i="2"/>
  <c r="AN975" i="2"/>
  <c r="AN1130" i="2"/>
  <c r="AN4767" i="2"/>
  <c r="AN2552" i="2"/>
  <c r="AN1607" i="2"/>
  <c r="AN4397" i="2"/>
  <c r="AN1115" i="2"/>
  <c r="AN1635" i="2"/>
  <c r="AN951" i="2"/>
  <c r="AN2929" i="2"/>
  <c r="AN2041" i="2"/>
  <c r="AN479" i="2"/>
  <c r="AN2243" i="2"/>
  <c r="AN701" i="2"/>
  <c r="AN898" i="2"/>
  <c r="AN1105" i="2"/>
  <c r="AN939" i="2"/>
  <c r="AN2050" i="2"/>
  <c r="AN2127" i="2"/>
  <c r="AN1592" i="2"/>
  <c r="AN3947" i="2"/>
  <c r="AN3402" i="2"/>
  <c r="AN3838" i="2"/>
  <c r="AN764" i="2"/>
  <c r="AN4897" i="2"/>
  <c r="AN2435" i="2"/>
  <c r="AN1633" i="2"/>
  <c r="AN1737" i="2"/>
  <c r="AN2206" i="2"/>
  <c r="AN2833" i="2"/>
  <c r="AN652" i="2"/>
  <c r="AN2039" i="2"/>
  <c r="AN2798" i="2"/>
  <c r="AN1755" i="2"/>
  <c r="AN3223" i="2"/>
  <c r="AN3418" i="2"/>
  <c r="AN2993" i="2"/>
  <c r="AN2721" i="2"/>
  <c r="AN2416" i="2"/>
  <c r="AN1348" i="2"/>
  <c r="AN2470" i="2"/>
  <c r="AN3952" i="2"/>
  <c r="AN5383" i="2"/>
  <c r="AN4125" i="2"/>
  <c r="AN2449" i="2"/>
  <c r="AN2313" i="2"/>
  <c r="AN2683" i="2"/>
  <c r="AN4026" i="2"/>
  <c r="AN934" i="2"/>
  <c r="AN1696" i="2"/>
  <c r="AN1529" i="2"/>
  <c r="AN1654" i="2"/>
  <c r="AN725" i="2"/>
  <c r="AN4706" i="2"/>
  <c r="AN1823" i="2"/>
  <c r="AN2542" i="2"/>
  <c r="AN1571" i="2"/>
  <c r="AN1848" i="2"/>
  <c r="AN5116" i="2"/>
  <c r="AN5552" i="2"/>
  <c r="AN728" i="2"/>
  <c r="AN2856" i="2"/>
  <c r="AN1937" i="2"/>
  <c r="AN3789" i="2"/>
  <c r="AN3548" i="2"/>
  <c r="AN1363" i="2"/>
  <c r="AN1619" i="2"/>
  <c r="AN3425" i="2"/>
  <c r="AN1092" i="2"/>
  <c r="AN2631" i="2"/>
  <c r="AN3270" i="2"/>
  <c r="AN2870" i="2"/>
  <c r="AN3705" i="2"/>
  <c r="AN1799" i="2"/>
  <c r="AN3296" i="2"/>
  <c r="AN35" i="2"/>
  <c r="AN5198" i="2"/>
  <c r="AN2570" i="2"/>
  <c r="AN885" i="2"/>
  <c r="AN66" i="2"/>
  <c r="AN736" i="2"/>
  <c r="AN220" i="2"/>
  <c r="AN605" i="2"/>
  <c r="AN377" i="2"/>
  <c r="AN369" i="2"/>
  <c r="AN1500" i="2"/>
  <c r="AN800" i="2"/>
  <c r="AN5600" i="2"/>
  <c r="AN344" i="2"/>
  <c r="AN2557" i="2"/>
  <c r="AN4794" i="2"/>
  <c r="AN1517" i="2"/>
  <c r="AN516" i="2"/>
  <c r="AN4386" i="2"/>
  <c r="AN3314" i="2"/>
  <c r="AN770" i="2"/>
  <c r="AN3650" i="2"/>
  <c r="AN4555" i="2"/>
  <c r="AN4545" i="2"/>
  <c r="AN2509" i="2"/>
  <c r="AN3665" i="2"/>
  <c r="AN920" i="2"/>
  <c r="AN1139" i="2"/>
  <c r="AN5388" i="2"/>
  <c r="AN2412" i="2"/>
  <c r="AN3671" i="2"/>
  <c r="AN3440" i="2"/>
  <c r="AN829" i="2"/>
  <c r="AN510" i="2"/>
  <c r="AN1007" i="2"/>
  <c r="AN207" i="2"/>
  <c r="AN1246" i="2"/>
  <c r="AN2397" i="2"/>
  <c r="AN1034" i="2"/>
  <c r="AN4308" i="2"/>
  <c r="AN5030" i="2"/>
  <c r="AN565" i="2"/>
  <c r="AN4457" i="2"/>
  <c r="AN3363" i="2"/>
  <c r="AN4505" i="2"/>
  <c r="AN503" i="2"/>
  <c r="AN4510" i="2"/>
  <c r="AN2007" i="2"/>
  <c r="AN2916" i="2"/>
  <c r="AN3498" i="2"/>
  <c r="AN502" i="2"/>
  <c r="AN812" i="2"/>
  <c r="AN1605" i="2"/>
  <c r="AN450" i="2"/>
  <c r="AN468" i="2"/>
  <c r="AN391" i="2"/>
  <c r="AN3746" i="2"/>
  <c r="AN204" i="2"/>
  <c r="AN271" i="2"/>
  <c r="AN315" i="2"/>
  <c r="AN1004" i="2"/>
  <c r="AN2655" i="2"/>
  <c r="AN2198" i="2"/>
  <c r="AN1022" i="2"/>
  <c r="AN5272" i="2"/>
  <c r="AN3229" i="2"/>
  <c r="AN5351" i="2"/>
  <c r="AN3826" i="2"/>
  <c r="AN3994" i="2"/>
  <c r="AN963" i="2"/>
  <c r="AN5256" i="2"/>
  <c r="AN2420" i="2"/>
  <c r="AN4221" i="2"/>
  <c r="AN1981" i="2"/>
  <c r="AN1730" i="2"/>
  <c r="AN4016" i="2"/>
  <c r="AN3684" i="2"/>
  <c r="AN166" i="2"/>
  <c r="AN282" i="2"/>
  <c r="AN275" i="2"/>
  <c r="AN1821" i="2"/>
  <c r="AN1145" i="2"/>
  <c r="AN424" i="2"/>
  <c r="AN2818" i="2"/>
  <c r="AN58" i="2"/>
  <c r="AN251" i="2"/>
  <c r="AN88" i="2"/>
  <c r="AN2811" i="2"/>
  <c r="AN462" i="2"/>
  <c r="AN426" i="2"/>
  <c r="AN2287" i="2"/>
  <c r="AN4755" i="2"/>
  <c r="AN5391" i="2"/>
  <c r="AN3493" i="2"/>
  <c r="AN3570" i="2"/>
  <c r="AN3620" i="2"/>
  <c r="AN4578" i="2"/>
  <c r="AN840" i="2"/>
  <c r="AN3809" i="2"/>
  <c r="AN659" i="2"/>
  <c r="AN2724" i="2"/>
  <c r="AN527" i="2"/>
  <c r="AN2203" i="2"/>
  <c r="AN5204" i="2"/>
  <c r="AN2935" i="2"/>
  <c r="AN3751" i="2"/>
  <c r="AN2031" i="2"/>
  <c r="AN843" i="2"/>
  <c r="AN5702" i="2"/>
  <c r="AN1240" i="2"/>
  <c r="AN5573" i="2"/>
  <c r="AN5429" i="2"/>
  <c r="AN4165" i="2"/>
  <c r="AN621" i="2"/>
  <c r="AN4663" i="2"/>
  <c r="AN3346" i="2"/>
  <c r="AN4728" i="2"/>
  <c r="AN4525" i="2"/>
  <c r="AN3581" i="2"/>
  <c r="AN2021" i="2"/>
  <c r="AN5108" i="2"/>
  <c r="AN3411" i="2"/>
  <c r="AN817" i="2"/>
  <c r="AN2682" i="2"/>
  <c r="AN1552" i="2"/>
  <c r="AN3876" i="2"/>
  <c r="AN5106" i="2"/>
  <c r="AN5720" i="2"/>
  <c r="AN2157" i="2"/>
  <c r="AN3140" i="2"/>
  <c r="AN1023" i="2"/>
  <c r="AN2737" i="2"/>
  <c r="AN3945" i="2"/>
  <c r="AN1244" i="2"/>
  <c r="AN1388" i="2"/>
  <c r="AN881" i="2"/>
  <c r="AN3526" i="2"/>
  <c r="AN2669" i="2"/>
  <c r="AN3863" i="2"/>
  <c r="AN2888" i="2"/>
  <c r="AN1445" i="2"/>
  <c r="AN5440" i="2"/>
  <c r="AN4145" i="2"/>
  <c r="AN4531" i="2"/>
  <c r="AN3164" i="2"/>
  <c r="AN3909" i="2"/>
  <c r="AN4210" i="2"/>
  <c r="AN2060" i="2"/>
  <c r="AN4813" i="2"/>
  <c r="AN4391" i="2"/>
  <c r="AN1199" i="2"/>
  <c r="AN3727" i="2"/>
  <c r="AN5327" i="2"/>
  <c r="AN3778" i="2"/>
  <c r="AN138" i="2"/>
  <c r="AN2327" i="2"/>
  <c r="AN781" i="2"/>
  <c r="AN2344" i="2"/>
  <c r="AN4439" i="2"/>
  <c r="AN1456" i="2"/>
  <c r="AN1572" i="2"/>
  <c r="AN4302" i="2"/>
  <c r="AN3353" i="2"/>
  <c r="AN5144" i="2"/>
  <c r="AN1790" i="2"/>
  <c r="AN2134" i="2"/>
  <c r="AN3676" i="2"/>
  <c r="AN5723" i="2"/>
  <c r="AN5092" i="2"/>
  <c r="AN2102" i="2"/>
  <c r="AN5179" i="2"/>
  <c r="AN4909" i="2"/>
  <c r="AN4846" i="2"/>
  <c r="AN4492" i="2"/>
  <c r="AN336" i="2"/>
  <c r="AN143" i="2"/>
  <c r="AN320" i="2"/>
  <c r="AN198" i="2"/>
  <c r="AN36" i="2"/>
  <c r="AN4749" i="2"/>
  <c r="AN4144" i="2"/>
  <c r="AN4357" i="2"/>
  <c r="AN308" i="2"/>
  <c r="AN657" i="2"/>
  <c r="AN4356" i="2"/>
  <c r="AN4610" i="2"/>
  <c r="AN2615" i="2"/>
  <c r="AN4563" i="2"/>
  <c r="AN1324" i="2"/>
  <c r="AN5617" i="2"/>
  <c r="AN5196" i="2"/>
  <c r="AN2989" i="2"/>
  <c r="AN1316" i="2"/>
  <c r="AN857" i="2"/>
  <c r="AN1653" i="2"/>
  <c r="AN98" i="2"/>
  <c r="AN979" i="2"/>
  <c r="AN2059" i="2"/>
  <c r="AN1439" i="2"/>
  <c r="AN342" i="2"/>
  <c r="AN341" i="2"/>
  <c r="AN1172" i="2"/>
  <c r="AN3014" i="2"/>
  <c r="AN610" i="2"/>
  <c r="AN163" i="2"/>
  <c r="AN2191" i="2"/>
  <c r="AN1808" i="2"/>
  <c r="AN2526" i="2"/>
  <c r="AN2809" i="2"/>
  <c r="AN194" i="2"/>
  <c r="AN2636" i="2"/>
  <c r="AN2706" i="2"/>
  <c r="AN2092" i="2"/>
  <c r="AN2152" i="2"/>
  <c r="AN3194" i="2"/>
  <c r="AN1143" i="2"/>
  <c r="AN3996" i="2"/>
  <c r="AN5303" i="2"/>
  <c r="AN3280" i="2"/>
  <c r="AN5062" i="2"/>
  <c r="AN3720" i="2"/>
  <c r="AN2969" i="2"/>
  <c r="AN4795" i="2"/>
  <c r="AN4943" i="2"/>
  <c r="AN4177" i="2"/>
  <c r="AN3674" i="2"/>
  <c r="AN3975" i="2"/>
  <c r="AN2535" i="2"/>
  <c r="AN2850" i="2"/>
  <c r="AN1512" i="2"/>
  <c r="AN141" i="2"/>
  <c r="AN5185" i="2"/>
  <c r="AN235" i="2"/>
  <c r="AN136" i="2"/>
  <c r="AN3691" i="2"/>
  <c r="AN3555" i="2"/>
  <c r="AN2117" i="2"/>
  <c r="AN3494" i="2"/>
  <c r="AN5506" i="2"/>
  <c r="AN4471" i="2"/>
  <c r="AN3661" i="2"/>
  <c r="AN2177" i="2"/>
  <c r="AN361" i="2"/>
  <c r="AN1637" i="2"/>
  <c r="AN447" i="2"/>
  <c r="AN1656" i="2"/>
  <c r="AN2161" i="2"/>
  <c r="AN938" i="2"/>
  <c r="AN909" i="2"/>
  <c r="AN1175" i="2"/>
  <c r="AN4914" i="2"/>
  <c r="AN2405" i="2"/>
  <c r="AN1726" i="2"/>
  <c r="AN4476" i="2"/>
  <c r="AN1103" i="2"/>
  <c r="AN1772" i="2"/>
  <c r="AN958" i="2"/>
  <c r="AN2928" i="2"/>
  <c r="AN1577" i="2"/>
  <c r="AN454" i="2"/>
  <c r="AN2464" i="2"/>
  <c r="AN700" i="2"/>
  <c r="AN793" i="2"/>
  <c r="AN1084" i="2"/>
  <c r="AN846" i="2"/>
  <c r="AN2159" i="2"/>
  <c r="AN1929" i="2"/>
  <c r="AN1600" i="2"/>
  <c r="AN3351" i="2"/>
  <c r="AN2774" i="2"/>
  <c r="AN4453" i="2"/>
  <c r="AN737" i="2"/>
  <c r="AN4855" i="2"/>
  <c r="AN2176" i="2"/>
  <c r="AN1952" i="2"/>
  <c r="AN1709" i="2"/>
  <c r="AN2328" i="2"/>
  <c r="AN2473" i="2"/>
  <c r="AN656" i="2"/>
  <c r="AN2040" i="2"/>
  <c r="AN3134" i="2"/>
  <c r="AN2027" i="2"/>
  <c r="AN3656" i="2"/>
  <c r="AN3397" i="2"/>
  <c r="AN3093" i="2"/>
  <c r="AN2825" i="2"/>
  <c r="AN2175" i="2"/>
  <c r="AN1389" i="2"/>
  <c r="AN2224" i="2"/>
  <c r="AN3193" i="2"/>
  <c r="AN5578" i="2"/>
  <c r="AN3712" i="2"/>
  <c r="AN2494" i="2"/>
  <c r="AN1294" i="2"/>
  <c r="AN2741" i="2"/>
  <c r="AN3702" i="2"/>
  <c r="AN891" i="2"/>
  <c r="AN1851" i="2"/>
  <c r="AN1515" i="2"/>
  <c r="AN1499" i="2"/>
  <c r="AN689" i="2"/>
  <c r="AN4539" i="2"/>
  <c r="AN1693" i="2"/>
  <c r="AN2749" i="2"/>
  <c r="AN1525" i="2"/>
  <c r="AN1828" i="2"/>
  <c r="AN4444" i="2"/>
  <c r="AN5671" i="2"/>
  <c r="AN705" i="2"/>
  <c r="AN2954" i="2"/>
  <c r="AN1778" i="2"/>
  <c r="AN3094" i="2"/>
  <c r="AN3653" i="2"/>
  <c r="AN1431" i="2"/>
  <c r="AN1795" i="2"/>
  <c r="AN3632" i="2"/>
  <c r="AN1047" i="2"/>
  <c r="AN2801" i="2"/>
  <c r="AN3151" i="2"/>
  <c r="AN2716" i="2"/>
  <c r="AN3519" i="2"/>
  <c r="AN1882" i="2"/>
  <c r="AN3205" i="2"/>
  <c r="AN38" i="2"/>
  <c r="AN5255" i="2"/>
  <c r="AN2915" i="2"/>
  <c r="AN860" i="2"/>
  <c r="AN62" i="2"/>
  <c r="AN623" i="2"/>
  <c r="AN202" i="2"/>
  <c r="AN577" i="2"/>
  <c r="AN318" i="2"/>
  <c r="AN325" i="2"/>
  <c r="AN1475" i="2"/>
  <c r="AN757" i="2"/>
  <c r="AN5599" i="2"/>
  <c r="AN345" i="2"/>
  <c r="AN2371" i="2"/>
  <c r="AN4895" i="2"/>
  <c r="AN1308" i="2"/>
  <c r="AN530" i="2"/>
  <c r="AN3605" i="2"/>
  <c r="AN3749" i="2"/>
  <c r="AN749" i="2"/>
  <c r="AN3972" i="2"/>
  <c r="AN4074" i="2"/>
  <c r="AN5070" i="2"/>
  <c r="AN1986" i="2"/>
  <c r="AN3289" i="2"/>
  <c r="AN933" i="2"/>
  <c r="AN1062" i="2"/>
  <c r="AN5359" i="2"/>
  <c r="AN2390" i="2"/>
  <c r="AN4132" i="2"/>
  <c r="AN3384" i="2"/>
  <c r="AN758" i="2"/>
  <c r="AN443" i="2"/>
  <c r="AN961" i="2"/>
  <c r="AN190" i="2"/>
  <c r="AN1182" i="2"/>
  <c r="AN2540" i="2"/>
  <c r="AN1159" i="2"/>
  <c r="AN3869" i="2"/>
  <c r="AN4879" i="2"/>
  <c r="AN480" i="2"/>
  <c r="AN3565" i="2"/>
  <c r="AN3196" i="2"/>
  <c r="AN4327" i="2"/>
  <c r="AN483" i="2"/>
  <c r="AN3769" i="2"/>
  <c r="AN1966" i="2"/>
  <c r="AN3222" i="2"/>
  <c r="AN3230" i="2"/>
  <c r="AN412" i="2"/>
  <c r="AN824" i="2"/>
  <c r="AN1725" i="2"/>
  <c r="AN474" i="2"/>
  <c r="AN423" i="2"/>
  <c r="AN406" i="2"/>
  <c r="AN3796" i="2"/>
  <c r="AN186" i="2"/>
  <c r="AN258" i="2"/>
  <c r="AN328" i="2"/>
  <c r="AN820" i="2"/>
  <c r="AN2804" i="2"/>
  <c r="AN1813" i="2"/>
  <c r="AN1011" i="2"/>
  <c r="AN4627" i="2"/>
  <c r="AN3036" i="2"/>
  <c r="AN5352" i="2"/>
  <c r="AN3694" i="2"/>
  <c r="AN4322" i="2"/>
  <c r="AN944" i="2"/>
  <c r="AN5199" i="2"/>
  <c r="AN2832" i="2"/>
  <c r="AN3950" i="2"/>
  <c r="AN1722" i="2"/>
  <c r="AN1729" i="2"/>
  <c r="AN3903" i="2"/>
  <c r="AN3685" i="2"/>
  <c r="AN133" i="2"/>
  <c r="AN248" i="2"/>
  <c r="AN249" i="2"/>
  <c r="AN1845" i="2"/>
  <c r="AN1163" i="2"/>
  <c r="AN403" i="2"/>
  <c r="AN2990" i="2"/>
  <c r="AN56" i="2"/>
  <c r="AN238" i="2"/>
  <c r="AN82" i="2"/>
  <c r="AN2543" i="2"/>
  <c r="AN472" i="2"/>
  <c r="AN365" i="2"/>
  <c r="AN2594" i="2"/>
  <c r="AN4541" i="2"/>
  <c r="AN5393" i="2"/>
  <c r="AN3323" i="2"/>
  <c r="AN3569" i="2"/>
  <c r="AN3342" i="2"/>
  <c r="AN4853" i="2"/>
  <c r="AN852" i="2"/>
  <c r="AN3668" i="2"/>
  <c r="AN642" i="2"/>
  <c r="AN2695" i="2"/>
  <c r="AN552" i="2"/>
  <c r="AN1779" i="2"/>
  <c r="AN5100" i="2"/>
  <c r="AN2735" i="2"/>
  <c r="AN3391" i="2"/>
  <c r="AN1858" i="2"/>
  <c r="AN729" i="2"/>
  <c r="AN5505" i="2"/>
  <c r="AN1313" i="2"/>
  <c r="AN5606" i="2"/>
  <c r="AN5473" i="2"/>
  <c r="AN4164" i="2"/>
  <c r="AN596" i="2"/>
  <c r="AN4661" i="2"/>
  <c r="AN3513" i="2"/>
  <c r="AN4843" i="2"/>
  <c r="AN4608" i="2"/>
  <c r="AN3412" i="2"/>
  <c r="AN1959" i="2"/>
  <c r="AN5012" i="2"/>
  <c r="AN3306" i="2"/>
  <c r="AN886" i="2"/>
  <c r="AN2652" i="2"/>
  <c r="AN1490" i="2"/>
  <c r="AN3559" i="2"/>
  <c r="AN5007" i="2"/>
  <c r="AN5776" i="2"/>
  <c r="AN2201" i="2"/>
  <c r="AN2827" i="2"/>
  <c r="AN916" i="2"/>
  <c r="AN2446" i="2"/>
  <c r="AN3983" i="2"/>
  <c r="AN1026" i="2"/>
  <c r="AN1409" i="2"/>
  <c r="AN825" i="2"/>
  <c r="AN3527" i="2"/>
  <c r="AN3165" i="2"/>
  <c r="AN4300" i="2"/>
  <c r="AN2846" i="2"/>
  <c r="AN1303" i="2"/>
  <c r="AN5394" i="2"/>
  <c r="AN3902" i="2"/>
  <c r="AN4653" i="2"/>
  <c r="AN2996" i="2"/>
  <c r="AN4529" i="2"/>
  <c r="AN4105" i="2"/>
  <c r="AN1933" i="2"/>
  <c r="AN4756" i="2"/>
  <c r="AN4342" i="2"/>
  <c r="AN1095" i="2"/>
  <c r="AN3729" i="2"/>
  <c r="AN5225" i="2"/>
  <c r="AN3273" i="2"/>
  <c r="AN137" i="2"/>
  <c r="AN2125" i="2"/>
  <c r="AN742" i="2"/>
  <c r="AN2253" i="2"/>
  <c r="AN4406" i="2"/>
  <c r="AN1471" i="2"/>
  <c r="AN1553" i="2"/>
  <c r="AN4255" i="2"/>
  <c r="AN3354" i="2"/>
  <c r="AN5246" i="2"/>
  <c r="AN1689" i="2"/>
  <c r="AN1965" i="2"/>
  <c r="AN3430" i="2"/>
  <c r="AN5632" i="2"/>
  <c r="AN4994" i="2"/>
  <c r="AN2033" i="2"/>
  <c r="AN5289" i="2"/>
  <c r="AN4965" i="2"/>
  <c r="AN4790" i="2"/>
  <c r="AN4072" i="2"/>
  <c r="AN353" i="2"/>
  <c r="AN131" i="2"/>
  <c r="AN297" i="2"/>
  <c r="AN184" i="2"/>
  <c r="AN34" i="2"/>
  <c r="AN5009" i="2"/>
  <c r="AN3643" i="2"/>
  <c r="AN4746" i="2"/>
  <c r="AN304" i="2"/>
  <c r="AN618" i="2"/>
  <c r="AN4350" i="2"/>
  <c r="AN4734" i="2"/>
  <c r="AN2674" i="2"/>
  <c r="AN4460" i="2"/>
  <c r="AN1260" i="2"/>
  <c r="AN5587" i="2"/>
  <c r="AN5195" i="2"/>
  <c r="AN2228" i="2"/>
  <c r="AN1056" i="2"/>
  <c r="AN738" i="2"/>
  <c r="AN1491" i="2"/>
  <c r="AN94" i="2"/>
  <c r="AN978" i="2"/>
  <c r="AN2104" i="2"/>
  <c r="AN1344" i="2"/>
  <c r="AN302" i="2"/>
  <c r="AN288" i="2"/>
  <c r="AN1099" i="2"/>
  <c r="AN2740" i="2"/>
  <c r="AN517" i="2"/>
  <c r="AN134" i="2"/>
  <c r="AN2255" i="2"/>
  <c r="AN1665" i="2"/>
  <c r="AN2358" i="2"/>
  <c r="AN2927" i="2"/>
  <c r="AN139" i="2"/>
  <c r="AN2725" i="2"/>
  <c r="AN2862" i="2"/>
  <c r="AN1589" i="2"/>
  <c r="AN1887" i="2"/>
  <c r="AN3109" i="2"/>
  <c r="AN1150" i="2"/>
  <c r="AN4122" i="2"/>
  <c r="AN5348" i="2"/>
  <c r="AN2992" i="2"/>
  <c r="AN5015" i="2"/>
  <c r="AN3767" i="2"/>
  <c r="AN2452" i="2"/>
  <c r="AN4298" i="2"/>
  <c r="AN4944" i="2"/>
  <c r="AN5708" i="2"/>
  <c r="AN3992" i="2"/>
  <c r="AN3724" i="2"/>
  <c r="AN3906" i="2"/>
  <c r="AN2516" i="2"/>
  <c r="AN2314" i="2"/>
  <c r="AN1518" i="2"/>
  <c r="AN130" i="2"/>
  <c r="AN5293" i="2"/>
  <c r="AN222" i="2"/>
  <c r="AN126" i="2"/>
  <c r="AN3543" i="2"/>
  <c r="AN3803" i="2"/>
  <c r="AN2087" i="2"/>
  <c r="AN2922" i="2"/>
  <c r="AN5299" i="2"/>
  <c r="AN4646" i="2"/>
  <c r="AN3492" i="2"/>
  <c r="AN2223" i="2"/>
  <c r="AN337" i="2"/>
  <c r="AN1356" i="2"/>
  <c r="AN375" i="2"/>
  <c r="AN1414" i="2"/>
  <c r="AN1721" i="2"/>
  <c r="AN684" i="2"/>
  <c r="AN831" i="2"/>
  <c r="AN1017" i="2"/>
  <c r="AN4913" i="2"/>
  <c r="AN1977" i="2"/>
  <c r="AN1330" i="2"/>
  <c r="AN3976" i="2"/>
  <c r="AN1203" i="2"/>
  <c r="AN1677" i="2"/>
  <c r="AN921" i="2"/>
  <c r="AN2829" i="2"/>
  <c r="AN1557" i="2"/>
  <c r="AN446" i="2"/>
  <c r="AN2438" i="2"/>
  <c r="AN681" i="2"/>
  <c r="AN739" i="2"/>
  <c r="AN902" i="2"/>
  <c r="AN790" i="2"/>
  <c r="AN2190" i="2"/>
  <c r="AN1897" i="2"/>
  <c r="AN1632" i="2"/>
  <c r="AN3799" i="2"/>
  <c r="AN2924" i="2"/>
  <c r="AN4080" i="2"/>
  <c r="AN726" i="2"/>
  <c r="AN5006" i="2"/>
  <c r="AN2099" i="2"/>
  <c r="AN1809" i="2"/>
  <c r="AN1663" i="2"/>
  <c r="AN2071" i="2"/>
  <c r="AN2506" i="2"/>
  <c r="AN644" i="2"/>
  <c r="AN1995" i="2"/>
  <c r="AN3181" i="2"/>
  <c r="AN2246" i="2"/>
  <c r="AN3748" i="2"/>
  <c r="AN3073" i="2"/>
  <c r="AN2939" i="2"/>
  <c r="AN2824" i="2"/>
  <c r="AN2115" i="2"/>
  <c r="AN1372" i="2"/>
  <c r="AN2295" i="2"/>
  <c r="AN2920" i="2"/>
  <c r="AN5307" i="2"/>
  <c r="AN4077" i="2"/>
  <c r="AN2306" i="2"/>
  <c r="AN1298" i="2"/>
  <c r="AN2388" i="2"/>
  <c r="AN3797" i="2"/>
  <c r="AN874" i="2"/>
  <c r="AN1914" i="2"/>
  <c r="AN1516" i="2"/>
  <c r="AN1423" i="2"/>
  <c r="AN698" i="2"/>
  <c r="AN4359" i="2"/>
  <c r="AN1782" i="2"/>
  <c r="AN2812" i="2"/>
  <c r="AN1480" i="2"/>
  <c r="AN1713" i="2"/>
  <c r="AN4220" i="2"/>
  <c r="AN5547" i="2"/>
  <c r="AN730" i="2"/>
  <c r="AN3148" i="2"/>
  <c r="AN1854" i="2"/>
  <c r="AN3018" i="2"/>
  <c r="AN4158" i="2"/>
  <c r="AN1463" i="2"/>
  <c r="AN1739" i="2"/>
  <c r="AN3571" i="2"/>
  <c r="AN1088" i="2"/>
  <c r="AN2112" i="2"/>
  <c r="AN2861" i="2"/>
  <c r="AN2497" i="2"/>
  <c r="AN3483" i="2"/>
  <c r="AN2009" i="2"/>
  <c r="AN475" i="2"/>
  <c r="AN3604" i="2"/>
  <c r="AN40" i="2"/>
  <c r="AN3707" i="2"/>
  <c r="AN5141" i="2"/>
  <c r="AN261" i="2"/>
  <c r="AN3616" i="2"/>
  <c r="AN1383" i="2"/>
  <c r="AN3639" i="2"/>
  <c r="AN3577" i="2"/>
  <c r="AN3735" i="2"/>
  <c r="AN3783" i="2"/>
  <c r="AN2146" i="2"/>
  <c r="AN5536" i="2"/>
  <c r="AN869" i="2"/>
  <c r="AN5129" i="2"/>
  <c r="AN5724" i="2"/>
  <c r="AN4232" i="2"/>
  <c r="AN1731" i="2"/>
  <c r="AN5714" i="2"/>
  <c r="AN3560" i="2"/>
  <c r="AN1042" i="2"/>
  <c r="AN4524" i="2"/>
  <c r="AN5712" i="2"/>
  <c r="AN5276" i="2"/>
  <c r="AN2842" i="2"/>
  <c r="AN4323" i="2"/>
  <c r="AN2456" i="2"/>
  <c r="AN2489" i="2"/>
  <c r="AN4503" i="2"/>
  <c r="AN5285" i="2"/>
  <c r="AN5309" i="2"/>
  <c r="AN3203" i="2"/>
  <c r="AN3539" i="2"/>
  <c r="AN2933" i="2"/>
  <c r="AN1446" i="2"/>
  <c r="AN3843" i="2"/>
  <c r="AN5534" i="2"/>
  <c r="AN1579" i="2"/>
  <c r="AN5594" i="2"/>
  <c r="AN4934" i="2"/>
  <c r="AN3340" i="2"/>
  <c r="AN4043" i="2"/>
  <c r="AN4596" i="2"/>
  <c r="AN5533" i="2"/>
  <c r="AN1763" i="2"/>
  <c r="AN5626" i="2"/>
  <c r="AN4868" i="2"/>
  <c r="AN5458" i="2"/>
  <c r="AN1550" i="2"/>
  <c r="AN1232" i="2"/>
  <c r="AN2905" i="2"/>
  <c r="AN91" i="2"/>
  <c r="AN5187" i="2"/>
  <c r="AN3304" i="2"/>
  <c r="AN4485" i="2"/>
  <c r="AN1692" i="2"/>
  <c r="AN1774" i="2"/>
  <c r="AN2093" i="2"/>
  <c r="AN5088" i="2"/>
  <c r="AN3500" i="2"/>
  <c r="AN4049" i="2"/>
  <c r="AN1643" i="2"/>
  <c r="AN3752" i="2"/>
  <c r="AN5024" i="2"/>
  <c r="AN5692" i="2"/>
  <c r="AN4064" i="2"/>
  <c r="AN3956" i="2"/>
  <c r="AN1704" i="2"/>
  <c r="AN5436" i="2"/>
  <c r="AN4137" i="2"/>
  <c r="AN4917" i="2"/>
  <c r="AN3372" i="2"/>
  <c r="AN3302" i="2"/>
  <c r="AN5636" i="2"/>
  <c r="AN3937" i="2"/>
  <c r="AN913" i="2"/>
  <c r="AN2647" i="2"/>
  <c r="AN2937" i="2"/>
  <c r="AN4339" i="2"/>
  <c r="AN839" i="2"/>
  <c r="AN1093" i="2"/>
  <c r="AN4284" i="2"/>
  <c r="AN421" i="2"/>
  <c r="AN1819" i="2"/>
  <c r="AN476" i="2"/>
  <c r="AN4878" i="2"/>
  <c r="AN1817" i="2"/>
  <c r="AN1322" i="2"/>
  <c r="AN1341" i="2"/>
  <c r="AN2974" i="2"/>
  <c r="AN5773" i="2"/>
  <c r="AN4186" i="2"/>
  <c r="AN3466" i="2"/>
  <c r="AN5315" i="2"/>
  <c r="AN3240" i="2"/>
  <c r="AN3957" i="2"/>
  <c r="AN1219" i="2"/>
  <c r="AN3330" i="2"/>
  <c r="AN1245" i="2"/>
  <c r="AN3002" i="2"/>
  <c r="AN5437" i="2"/>
  <c r="AN4237" i="2"/>
  <c r="AN5497" i="2"/>
  <c r="AN2988" i="2"/>
  <c r="AN1684" i="2"/>
  <c r="AN5771" i="2"/>
  <c r="AN2184" i="2"/>
  <c r="AN4401" i="2"/>
  <c r="AN4692" i="2"/>
  <c r="AN4552" i="2"/>
  <c r="AN3508" i="2"/>
  <c r="AN5223" i="2"/>
  <c r="AN3745" i="2"/>
  <c r="AN5609" i="2"/>
  <c r="AN5380" i="2"/>
  <c r="AN4241" i="2"/>
  <c r="AN5363" i="2"/>
  <c r="AN2963" i="2"/>
  <c r="AN3611" i="2"/>
  <c r="AN4219" i="2"/>
  <c r="AN5678" i="2"/>
  <c r="AN4976" i="2"/>
  <c r="AN5752" i="2"/>
  <c r="AN4216" i="2"/>
  <c r="AN2579" i="2"/>
  <c r="AN1507" i="2"/>
  <c r="AN4238" i="2"/>
  <c r="AN5560" i="2"/>
  <c r="AN4468" i="2"/>
  <c r="AN3260" i="2"/>
  <c r="AN3612" i="2"/>
  <c r="AN4633" i="2"/>
  <c r="AN3997" i="2"/>
  <c r="AN3055" i="2"/>
  <c r="AN4215" i="2"/>
  <c r="AN3614" i="2"/>
  <c r="AN5312" i="2"/>
  <c r="AN4998" i="2"/>
  <c r="AN4753" i="2"/>
  <c r="AN5408" i="2"/>
  <c r="AN5734" i="2"/>
  <c r="AN4702" i="2"/>
  <c r="AN3432" i="2"/>
  <c r="AN5621" i="2"/>
  <c r="AN4018" i="2"/>
  <c r="AN1750" i="2"/>
  <c r="AN4046" i="2"/>
  <c r="AN4824" i="2"/>
  <c r="AN4883" i="2"/>
  <c r="AN299" i="2"/>
  <c r="AN3283" i="2"/>
  <c r="AN2199" i="2"/>
  <c r="AN3795" i="2"/>
  <c r="AN4870" i="2"/>
  <c r="AN2296" i="2"/>
  <c r="AN3535" i="2"/>
  <c r="AN4705" i="2"/>
  <c r="AN4557" i="2"/>
  <c r="AN2711" i="2"/>
  <c r="AN3798" i="2"/>
  <c r="AN5503" i="2"/>
  <c r="AN5690" i="2"/>
  <c r="AN5192" i="2"/>
  <c r="AN3334" i="2"/>
  <c r="AN5292" i="2"/>
  <c r="AN5402" i="2"/>
  <c r="AN5096" i="2"/>
  <c r="AN5595" i="2"/>
  <c r="AN919" i="2"/>
  <c r="AN1230" i="2"/>
  <c r="AN1708" i="2"/>
  <c r="AN2111" i="2"/>
  <c r="AN61" i="2"/>
  <c r="AN5490" i="2"/>
  <c r="AN5422" i="2"/>
  <c r="AN4318" i="2"/>
  <c r="AN745" i="2"/>
  <c r="AN2404" i="2"/>
  <c r="AN3308" i="2"/>
  <c r="AN5347" i="2"/>
  <c r="AN4009" i="2"/>
  <c r="AN5566" i="2"/>
  <c r="AN3669" i="2"/>
  <c r="AN5676" i="2"/>
  <c r="AN4726" i="2"/>
  <c r="AN2645" i="2"/>
  <c r="AN2211" i="2"/>
  <c r="AN3429" i="2"/>
  <c r="AN197" i="2"/>
  <c r="AN1102" i="2"/>
  <c r="AN5415" i="2"/>
  <c r="AN2815" i="2"/>
  <c r="AN2108" i="2"/>
  <c r="AN3613" i="2"/>
  <c r="AN3382" i="2"/>
  <c r="AN5736" i="2"/>
  <c r="AN3409" i="2"/>
  <c r="AN2406" i="2"/>
  <c r="AN3722" i="2"/>
  <c r="AN3167" i="2"/>
  <c r="AN5236" i="2"/>
  <c r="AN4674" i="2"/>
  <c r="AN559" i="2"/>
  <c r="AN3961" i="2"/>
  <c r="AN4092" i="2"/>
  <c r="AN4643" i="2"/>
  <c r="AN4840" i="2"/>
  <c r="AN4081" i="2"/>
  <c r="AN4095" i="2"/>
  <c r="AN5403" i="2"/>
  <c r="AN4952" i="2"/>
  <c r="AN4297" i="2"/>
  <c r="AN5122" i="2"/>
  <c r="AN5028" i="2"/>
  <c r="AN3553" i="2"/>
  <c r="AN4617" i="2"/>
  <c r="AN5378" i="2"/>
  <c r="AN5732" i="2"/>
  <c r="AN4325" i="2"/>
  <c r="AN4567" i="2"/>
  <c r="AN4656" i="2"/>
  <c r="AN3658" i="2"/>
  <c r="AN3995" i="2"/>
  <c r="AN5567" i="2"/>
  <c r="AN666" i="2"/>
  <c r="AN3468" i="2"/>
  <c r="AN928" i="2"/>
  <c r="AN1944" i="2"/>
  <c r="AN4245" i="2"/>
  <c r="AN4120" i="2"/>
  <c r="AN4230" i="2"/>
  <c r="AN5329" i="2"/>
  <c r="AN5604" i="2"/>
  <c r="AN5475" i="2"/>
  <c r="AN5280" i="2"/>
  <c r="AN3772" i="2"/>
  <c r="AN601" i="2"/>
  <c r="AN3678" i="2"/>
  <c r="AN1359" i="2"/>
  <c r="AN3047" i="2"/>
  <c r="AN2485" i="2"/>
  <c r="AN4573" i="2"/>
  <c r="AN1309" i="2"/>
  <c r="AN4571" i="2"/>
  <c r="AN5279" i="2"/>
  <c r="AN5142" i="2"/>
  <c r="AN5241" i="2"/>
  <c r="AN4742" i="2"/>
  <c r="AN1928" i="2"/>
  <c r="AN2616" i="2"/>
  <c r="AN1601" i="2"/>
  <c r="AN3962" i="2"/>
  <c r="AN3567" i="2"/>
  <c r="AN772" i="2"/>
  <c r="AN3006" i="2"/>
  <c r="AN2303" i="2"/>
  <c r="AN2424" i="2"/>
  <c r="AN2182" i="2"/>
  <c r="AN2209" i="2"/>
  <c r="AN5323" i="2"/>
  <c r="AN2335" i="2"/>
  <c r="AN3374" i="2"/>
  <c r="AN4222" i="2"/>
  <c r="AN5412" i="2"/>
  <c r="AN3599" i="2"/>
  <c r="AN1125" i="2"/>
  <c r="AN5527" i="2"/>
  <c r="AN3423" i="2"/>
  <c r="AN2278" i="2"/>
  <c r="AN2921" i="2"/>
  <c r="AN3528" i="2"/>
  <c r="AN4724" i="2"/>
  <c r="AN1253" i="2"/>
  <c r="AN2355" i="2"/>
  <c r="AN3703" i="2"/>
  <c r="AN3964" i="2"/>
  <c r="AN5622" i="2"/>
  <c r="AN3143" i="2"/>
  <c r="AN4354" i="2"/>
  <c r="AN2898" i="2"/>
  <c r="AN3232" i="2"/>
  <c r="AN1391" i="2"/>
  <c r="AN2641" i="2"/>
  <c r="AN5456" i="2"/>
  <c r="AN5772" i="2"/>
  <c r="AN4600" i="2"/>
  <c r="AN3347" i="2"/>
  <c r="AN2727" i="2"/>
  <c r="AN2668" i="2"/>
  <c r="AN5216" i="2"/>
  <c r="AN1215" i="2"/>
  <c r="AN3122" i="2"/>
  <c r="AN3007" i="2"/>
  <c r="AN2530" i="2"/>
  <c r="AN1398" i="2"/>
  <c r="AN5063" i="2"/>
  <c r="AN2254" i="2"/>
  <c r="AN4640" i="2"/>
  <c r="AN1430" i="2"/>
  <c r="AN1956" i="2"/>
  <c r="AN5558" i="2"/>
  <c r="AN5775" i="2"/>
  <c r="AN2620" i="2"/>
  <c r="AN2377" i="2"/>
  <c r="AN2238" i="2"/>
  <c r="AN4449" i="2"/>
  <c r="AN3192" i="2"/>
  <c r="AN2500" i="2"/>
  <c r="AN2979" i="2"/>
  <c r="AN2320" i="2"/>
  <c r="AN2277" i="2"/>
  <c r="AN43" i="2"/>
  <c r="AN4953" i="2"/>
  <c r="AN2496" i="2"/>
  <c r="AN714" i="2"/>
  <c r="AN60" i="2"/>
  <c r="AN585" i="2"/>
  <c r="AN191" i="2"/>
  <c r="AN519" i="2"/>
  <c r="AN310" i="2"/>
  <c r="AN278" i="2"/>
  <c r="AN1465" i="2"/>
  <c r="AN746" i="2"/>
  <c r="AN5755" i="2"/>
  <c r="AN312" i="2"/>
  <c r="AN2432" i="2"/>
  <c r="AN4894" i="2"/>
  <c r="AN1217" i="2"/>
  <c r="AN521" i="2"/>
  <c r="AN3275" i="2"/>
  <c r="AN3190" i="2"/>
  <c r="AN671" i="2"/>
  <c r="AN3649" i="2"/>
  <c r="AN4266" i="2"/>
  <c r="AN4970" i="2"/>
  <c r="AN1888" i="2"/>
  <c r="AN3361" i="2"/>
  <c r="AN957" i="2"/>
  <c r="AN969" i="2"/>
  <c r="AN4797" i="2"/>
  <c r="AN2189" i="2"/>
  <c r="AN3723" i="2"/>
  <c r="AN3245" i="2"/>
  <c r="AN637" i="2"/>
  <c r="AN415" i="2"/>
  <c r="AN830" i="2"/>
  <c r="AN165" i="2"/>
  <c r="AN1075" i="2"/>
  <c r="AN2466" i="2"/>
  <c r="AN1197" i="2"/>
  <c r="AN3700" i="2"/>
  <c r="AN4784" i="2"/>
  <c r="AN469" i="2"/>
  <c r="AN2746" i="2"/>
  <c r="AN3197" i="2"/>
  <c r="AN4375" i="2"/>
  <c r="AN435" i="2"/>
  <c r="AN3602" i="2"/>
  <c r="AN1738" i="2"/>
  <c r="AN3059" i="2"/>
  <c r="AN3421" i="2"/>
  <c r="AN416" i="2"/>
  <c r="AN879" i="2"/>
  <c r="AN1724" i="2"/>
  <c r="AN478" i="2"/>
  <c r="AN366" i="2"/>
  <c r="AN388" i="2"/>
  <c r="AN3444" i="2"/>
  <c r="AN170" i="2"/>
  <c r="AN259" i="2"/>
  <c r="AN347" i="2"/>
  <c r="AN724" i="2"/>
  <c r="AN2947" i="2"/>
  <c r="AN1748" i="2"/>
  <c r="AN1134" i="2"/>
  <c r="AN4776" i="2"/>
  <c r="AN2925" i="2"/>
  <c r="AN5574" i="2"/>
  <c r="AN3247" i="2"/>
  <c r="AN4594" i="2"/>
  <c r="AN875" i="2"/>
  <c r="AN4997" i="2"/>
  <c r="AN3117" i="2"/>
  <c r="AN4175" i="2"/>
  <c r="AN1687" i="2"/>
  <c r="AN1815" i="2"/>
  <c r="AN3787" i="2"/>
  <c r="AN3900" i="2"/>
  <c r="AN129" i="2"/>
  <c r="AN215" i="2"/>
  <c r="AN221" i="2"/>
  <c r="AN1672" i="2"/>
  <c r="AN1179" i="2"/>
  <c r="AN389" i="2"/>
  <c r="AN3049" i="2"/>
  <c r="AN54" i="2"/>
  <c r="AN218" i="2"/>
  <c r="AN80" i="2"/>
  <c r="AN1953" i="2"/>
  <c r="AN449" i="2"/>
  <c r="AN338" i="2"/>
  <c r="AN2713" i="2"/>
  <c r="AN4441" i="2"/>
  <c r="AN5487" i="2"/>
  <c r="AN3596" i="2"/>
  <c r="AN3235" i="2"/>
  <c r="AN3512" i="2"/>
  <c r="AN4651" i="2"/>
  <c r="AN868" i="2"/>
  <c r="AN3718" i="2"/>
  <c r="AN624" i="2"/>
  <c r="AN3004" i="2"/>
  <c r="AN535" i="2"/>
  <c r="AN1946" i="2"/>
  <c r="AN5053" i="2"/>
  <c r="AN2816" i="2"/>
  <c r="AN3706" i="2"/>
  <c r="AN1931" i="2"/>
  <c r="AN670" i="2"/>
  <c r="AN5630" i="2"/>
  <c r="AN1178" i="2"/>
  <c r="AN5634" i="2"/>
  <c r="AN5342" i="2"/>
  <c r="AN4360" i="2"/>
  <c r="AN547" i="2"/>
  <c r="AN4710" i="2"/>
  <c r="AN3281" i="2"/>
  <c r="AN4942" i="2"/>
  <c r="AN4344" i="2"/>
  <c r="AN3157" i="2"/>
  <c r="AN1889" i="2"/>
  <c r="AN5212" i="2"/>
  <c r="AN3214" i="2"/>
  <c r="AN1009" i="2"/>
  <c r="AN2368" i="2"/>
  <c r="AN1578" i="2"/>
  <c r="AN3285" i="2"/>
  <c r="AN4800" i="2"/>
  <c r="AN5741" i="2"/>
  <c r="AN2408" i="2"/>
  <c r="AN3033" i="2"/>
  <c r="AN917" i="2"/>
  <c r="AN2425" i="2"/>
  <c r="AN3654" i="2"/>
  <c r="AN786" i="2"/>
  <c r="AN1437" i="2"/>
  <c r="AN906" i="2"/>
  <c r="AN4000" i="2"/>
  <c r="AN2689" i="2"/>
  <c r="AN4400" i="2"/>
  <c r="AN3344" i="2"/>
  <c r="AN1167" i="2"/>
  <c r="AN5208" i="2"/>
  <c r="AN4203" i="2"/>
  <c r="AN4743" i="2"/>
  <c r="AN2534" i="2"/>
  <c r="AN4429" i="2"/>
  <c r="AN4253" i="2"/>
  <c r="AN1582" i="2"/>
  <c r="AN4809" i="2"/>
  <c r="AN4341" i="2"/>
  <c r="AN1133" i="2"/>
  <c r="AN4193" i="2"/>
  <c r="AN5410" i="2"/>
  <c r="AN2789" i="2"/>
  <c r="AN128" i="2"/>
  <c r="AN2308" i="2"/>
  <c r="AN735" i="2"/>
  <c r="AN2215" i="2"/>
  <c r="AN4584" i="2"/>
  <c r="AN1537" i="2"/>
  <c r="AN1505" i="2"/>
  <c r="AN4526" i="2"/>
  <c r="AN3069" i="2"/>
  <c r="AN5247" i="2"/>
  <c r="AN1728" i="2"/>
  <c r="AN1925" i="2"/>
  <c r="AN3850" i="2"/>
  <c r="AN5576" i="2"/>
  <c r="AN5252" i="2"/>
  <c r="AN2016" i="2"/>
  <c r="AN5182" i="2"/>
  <c r="AN5209" i="2"/>
  <c r="AN4576" i="2"/>
  <c r="AN4493" i="2"/>
  <c r="AN313" i="2"/>
  <c r="AN112" i="2"/>
  <c r="AN293" i="2"/>
  <c r="AN177" i="2"/>
  <c r="AN32" i="2"/>
  <c r="AN5010" i="2"/>
  <c r="AN3579" i="2"/>
  <c r="AN4799" i="2"/>
  <c r="AN283" i="2"/>
  <c r="AN609" i="2"/>
  <c r="AN4107" i="2"/>
  <c r="AN4948" i="2"/>
  <c r="AN2813" i="2"/>
  <c r="AN4721" i="2"/>
  <c r="AN1325" i="2"/>
  <c r="AN5165" i="2"/>
  <c r="AN5353" i="2"/>
  <c r="AN1918" i="2"/>
  <c r="AN1050" i="2"/>
  <c r="AN687" i="2"/>
  <c r="AN1368" i="2"/>
  <c r="AN85" i="2"/>
  <c r="AN878" i="2"/>
  <c r="AN1841" i="2"/>
  <c r="AN1319" i="2"/>
  <c r="AN281" i="2"/>
  <c r="AN245" i="2"/>
  <c r="AN1070" i="2"/>
  <c r="AN2283" i="2"/>
  <c r="AN458" i="2"/>
  <c r="AN113" i="2"/>
  <c r="AN2256" i="2"/>
  <c r="AN1611" i="2"/>
  <c r="AN2279" i="2"/>
  <c r="AN2777" i="2"/>
  <c r="AN115" i="2"/>
  <c r="AN2606" i="2"/>
  <c r="AN2734" i="2"/>
  <c r="AN1416" i="2"/>
  <c r="AN2197" i="2"/>
  <c r="AN3288" i="2"/>
  <c r="AN1162" i="2"/>
  <c r="AN4076" i="2"/>
  <c r="AN4851" i="2"/>
  <c r="AN2964" i="2"/>
  <c r="AN5162" i="2"/>
  <c r="AN3078" i="2"/>
  <c r="AN2343" i="2"/>
  <c r="AN4579" i="2"/>
  <c r="AN4941" i="2"/>
  <c r="AN3836" i="2"/>
  <c r="AN3893" i="2"/>
  <c r="AN3904" i="2"/>
  <c r="AN2370" i="2"/>
  <c r="AN2503" i="2"/>
  <c r="AN1474" i="2"/>
  <c r="AN121" i="2"/>
  <c r="AN5375" i="2"/>
  <c r="AN209" i="2"/>
  <c r="AN124" i="2"/>
  <c r="AN3618" i="2"/>
  <c r="AN3802" i="2"/>
  <c r="AN1581" i="2"/>
  <c r="AN3257" i="2"/>
  <c r="AN5149" i="2"/>
  <c r="AN4684" i="2"/>
  <c r="AN3319" i="2"/>
  <c r="AN2162" i="2"/>
  <c r="AN346" i="2"/>
  <c r="AN1315" i="2"/>
  <c r="AN340" i="2"/>
  <c r="AN1425" i="2"/>
  <c r="AN1948" i="2"/>
  <c r="AN691" i="2"/>
  <c r="AN808" i="2"/>
  <c r="AN877" i="2"/>
  <c r="AN5117" i="2"/>
  <c r="AN1706" i="2"/>
  <c r="AN1331" i="2"/>
  <c r="AN4103" i="2"/>
  <c r="AN1326" i="2"/>
  <c r="AN1239" i="2"/>
  <c r="AN922" i="2"/>
  <c r="AN2949" i="2"/>
  <c r="AN1468" i="2"/>
  <c r="AN414" i="2"/>
  <c r="AN2086" i="2"/>
  <c r="AN607" i="2"/>
  <c r="AN759" i="2"/>
  <c r="AN924" i="2"/>
  <c r="AN803" i="2"/>
  <c r="AN2433" i="2"/>
  <c r="AN1898" i="2"/>
  <c r="AN1666" i="2"/>
  <c r="AN4170" i="2"/>
  <c r="AN2853" i="2"/>
  <c r="AN4179" i="2"/>
  <c r="AN727" i="2"/>
  <c r="AN5206" i="2"/>
  <c r="AN2010" i="2"/>
  <c r="AN1483" i="2"/>
  <c r="AN1630" i="2"/>
  <c r="AN2373" i="2"/>
  <c r="AN2613" i="2"/>
  <c r="AN643" i="2"/>
  <c r="AN1826" i="2"/>
  <c r="AN3441" i="2"/>
  <c r="AN2118" i="2"/>
  <c r="AN3163" i="2"/>
  <c r="AN3450" i="2"/>
  <c r="AN2795" i="2"/>
  <c r="AN2574" i="2"/>
  <c r="AN1873" i="2"/>
  <c r="AN1410" i="2"/>
  <c r="AN1969" i="2"/>
  <c r="AN3029" i="2"/>
  <c r="AN5514" i="2"/>
  <c r="AN3885" i="2"/>
  <c r="AN2200" i="2"/>
  <c r="AN1528" i="2"/>
  <c r="AN2369" i="2"/>
  <c r="AN3550" i="2"/>
  <c r="AN887" i="2"/>
  <c r="AN1852" i="2"/>
  <c r="AN1714" i="2"/>
  <c r="AN1530" i="2"/>
  <c r="AN720" i="2"/>
  <c r="AN4583" i="2"/>
  <c r="AN1836" i="2"/>
  <c r="AN2696" i="2"/>
  <c r="AN2697" i="2"/>
  <c r="AN1355" i="2"/>
  <c r="AN1503" i="2"/>
  <c r="AN4027" i="2"/>
  <c r="AN5258" i="2"/>
  <c r="AN675" i="2"/>
  <c r="AN3206" i="2"/>
  <c r="AN1777" i="2"/>
  <c r="AN2887" i="2"/>
  <c r="AN4307" i="2"/>
  <c r="AN1403" i="2"/>
  <c r="AN1784" i="2"/>
  <c r="AN4090" i="2"/>
  <c r="AN966" i="2"/>
  <c r="AN2077" i="2"/>
  <c r="AN3121" i="2"/>
  <c r="AN2667" i="2"/>
  <c r="AN3914" i="2"/>
  <c r="AN1711" i="2"/>
  <c r="AN457" i="2"/>
  <c r="AN4535" i="2"/>
  <c r="AN2648" i="2"/>
  <c r="AN2326" i="2"/>
  <c r="AN2419" i="2"/>
  <c r="AN50" i="2"/>
  <c r="AN5098" i="2"/>
  <c r="AN3136" i="2"/>
  <c r="AN563" i="2"/>
  <c r="AN55" i="2"/>
  <c r="AN550" i="2"/>
  <c r="AN182" i="2"/>
  <c r="AN487" i="2"/>
  <c r="AN306" i="2"/>
  <c r="AN252" i="2"/>
  <c r="AN1548" i="2"/>
  <c r="AN755" i="2"/>
  <c r="AN5739" i="2"/>
  <c r="AN326" i="2"/>
  <c r="AN2498" i="2"/>
  <c r="AN4649" i="2"/>
  <c r="AN984" i="2"/>
  <c r="AN488" i="2"/>
  <c r="AN3377" i="2"/>
  <c r="AN3657" i="2"/>
  <c r="AN603" i="2"/>
  <c r="AN3689" i="2"/>
  <c r="AN3804" i="2"/>
  <c r="AN4447" i="2"/>
  <c r="AN1921" i="2"/>
  <c r="AN3031" i="2"/>
  <c r="AN849" i="2"/>
  <c r="AN981" i="2"/>
  <c r="AN4696" i="2"/>
  <c r="AN1870" i="2"/>
  <c r="AN3810" i="2"/>
  <c r="AN3092" i="2"/>
  <c r="AN589" i="2"/>
  <c r="AN419" i="2"/>
  <c r="AN768" i="2"/>
  <c r="AN164" i="2"/>
  <c r="AN1006" i="2"/>
  <c r="AN2244" i="2"/>
  <c r="AN1284" i="2"/>
  <c r="AN3831" i="2"/>
  <c r="AN4419" i="2"/>
  <c r="AN418" i="2"/>
  <c r="AN2582" i="2"/>
  <c r="AN3259" i="2"/>
  <c r="AN4826" i="2"/>
  <c r="AN387" i="2"/>
  <c r="AN3502" i="2"/>
  <c r="AN2078" i="2"/>
  <c r="AN3188" i="2"/>
  <c r="AN3422" i="2"/>
  <c r="AN407" i="2"/>
  <c r="AN892" i="2"/>
  <c r="AN1399" i="2"/>
  <c r="AN533" i="2"/>
  <c r="AN367" i="2"/>
  <c r="AN432" i="2"/>
  <c r="AN3446" i="2"/>
  <c r="AN180" i="2"/>
  <c r="AN247" i="2"/>
  <c r="AN316" i="2"/>
  <c r="AN769" i="2"/>
  <c r="AN2575" i="2"/>
  <c r="AN1861" i="2"/>
  <c r="AN1155" i="2"/>
  <c r="AN4591" i="2"/>
  <c r="AN3456" i="2"/>
  <c r="AN5705" i="2"/>
  <c r="AN3472" i="2"/>
  <c r="AN4368" i="2"/>
  <c r="AN949" i="2"/>
  <c r="AN5387" i="2"/>
  <c r="AN2879" i="2"/>
  <c r="AN4067" i="2"/>
  <c r="AN1652" i="2"/>
  <c r="AN1719" i="2"/>
  <c r="AN4015" i="2"/>
  <c r="AN3786" i="2"/>
  <c r="AN123" i="2"/>
  <c r="AN187" i="2"/>
  <c r="AN199" i="2"/>
  <c r="AN1591" i="2"/>
  <c r="AN1192" i="2"/>
  <c r="AN397" i="2"/>
  <c r="AN3176" i="2"/>
  <c r="AN47" i="2"/>
  <c r="AN211" i="2"/>
  <c r="AN77" i="2"/>
  <c r="AN2276" i="2"/>
  <c r="AN467" i="2"/>
  <c r="AN300" i="2"/>
  <c r="AN2788" i="2"/>
  <c r="AN4113" i="2"/>
  <c r="AN5392" i="2"/>
  <c r="AN3255" i="2"/>
  <c r="AN2982" i="2"/>
  <c r="AN4348" i="2"/>
  <c r="AN4528" i="2"/>
  <c r="AN801" i="2"/>
  <c r="AN4129" i="2"/>
  <c r="AN549" i="2"/>
  <c r="AN3038" i="2"/>
  <c r="AN593" i="2"/>
  <c r="AN1869" i="2"/>
  <c r="AN4955" i="2"/>
  <c r="AN2643" i="2"/>
  <c r="AN3704" i="2"/>
  <c r="AN2128" i="2"/>
  <c r="AN542" i="2"/>
  <c r="AN5719" i="2"/>
  <c r="AN1106" i="2"/>
  <c r="AN5542" i="2"/>
  <c r="AN5343" i="2"/>
  <c r="AN4585" i="2"/>
  <c r="AN572" i="2"/>
  <c r="AN5163" i="2"/>
  <c r="AN3546" i="2"/>
  <c r="AN5243" i="2"/>
  <c r="AN4645" i="2"/>
  <c r="AN3437" i="2"/>
  <c r="AN1791" i="2"/>
  <c r="AN5166" i="2"/>
  <c r="AN3305" i="2"/>
  <c r="AN1040" i="2"/>
  <c r="AN2234" i="2"/>
  <c r="AN1377" i="2"/>
  <c r="AN2997" i="2"/>
  <c r="AN4532" i="2"/>
  <c r="AN5757" i="2"/>
  <c r="AN2133" i="2"/>
  <c r="AN3324" i="2"/>
  <c r="AN834" i="2"/>
  <c r="AN2131" i="2"/>
  <c r="AN3910" i="2"/>
  <c r="AN837" i="2"/>
  <c r="AN1455" i="2"/>
  <c r="AN988" i="2"/>
  <c r="AN4040" i="2"/>
  <c r="AN2603" i="2"/>
  <c r="AN4102" i="2"/>
  <c r="AN3385" i="2"/>
  <c r="AN1194" i="2"/>
  <c r="AN5395" i="2"/>
  <c r="AN4290" i="2"/>
  <c r="AN4654" i="2"/>
  <c r="AN2768" i="2"/>
  <c r="AN4153" i="2"/>
  <c r="AN4106" i="2"/>
  <c r="AN1584" i="2"/>
  <c r="AN5210" i="2"/>
  <c r="AN4472" i="2"/>
  <c r="AN1111" i="2"/>
  <c r="AN3849" i="2"/>
  <c r="AN5224" i="2"/>
  <c r="AN2790" i="2"/>
  <c r="AN127" i="2"/>
  <c r="AN2430" i="2"/>
  <c r="AN699" i="2"/>
  <c r="AN2346" i="2"/>
  <c r="AN4437" i="2"/>
  <c r="AN1450" i="2"/>
  <c r="AN1422" i="2"/>
  <c r="AN4149" i="2"/>
  <c r="AN3488" i="2"/>
  <c r="AN5249" i="2"/>
  <c r="AN1690" i="2"/>
  <c r="AN1846" i="2"/>
  <c r="AN4335" i="2"/>
  <c r="AN5511" i="2"/>
  <c r="AN5432" i="2"/>
  <c r="AN1885" i="2"/>
  <c r="AN5181" i="2"/>
  <c r="AN5060" i="2"/>
  <c r="AN4343" i="2"/>
  <c r="AN4772" i="2"/>
  <c r="AN339" i="2"/>
  <c r="AN108" i="2"/>
  <c r="AN290" i="2"/>
  <c r="AN167" i="2"/>
  <c r="AN30" i="2"/>
  <c r="AN4958" i="2"/>
  <c r="AN3154" i="2"/>
  <c r="AN4854" i="2"/>
  <c r="AN257" i="2"/>
  <c r="AN580" i="2"/>
  <c r="AN4534" i="2"/>
  <c r="AN4792" i="2"/>
  <c r="AN2673" i="2"/>
  <c r="AN4332" i="2"/>
  <c r="AN1312" i="2"/>
  <c r="AN5164" i="2"/>
  <c r="AN5539" i="2"/>
  <c r="AN2105" i="2"/>
  <c r="AN936" i="2"/>
  <c r="AN708" i="2"/>
  <c r="AN1108" i="2"/>
  <c r="AN5740" i="2"/>
  <c r="AN83" i="2"/>
  <c r="AN895" i="2"/>
  <c r="AN1668" i="2"/>
  <c r="AN1195" i="2"/>
  <c r="AN291" i="2"/>
  <c r="AN219" i="2"/>
  <c r="AN1037" i="2"/>
  <c r="AN2739" i="2"/>
  <c r="AN441" i="2"/>
  <c r="AN109" i="2"/>
  <c r="AN2242" i="2"/>
  <c r="AN1509" i="2"/>
  <c r="AN2032" i="2"/>
  <c r="AN2635" i="2"/>
  <c r="AN96" i="2"/>
  <c r="AN2440" i="2"/>
  <c r="AN2528" i="2"/>
  <c r="AN1466" i="2"/>
  <c r="AN2186" i="2"/>
  <c r="AN3107" i="2"/>
  <c r="AN1058" i="2"/>
  <c r="AN4070" i="2"/>
  <c r="AN5046" i="2"/>
  <c r="AN3131" i="2"/>
  <c r="AN4489" i="2"/>
  <c r="AN2693" i="2"/>
  <c r="AN2555" i="2"/>
  <c r="AN4612" i="2"/>
  <c r="AN5244" i="2"/>
  <c r="AN4071" i="2"/>
  <c r="AN3928" i="2"/>
  <c r="AN3825" i="2"/>
  <c r="AN2389" i="2"/>
  <c r="AN2354" i="2"/>
  <c r="AN1494" i="2"/>
  <c r="AN111" i="2"/>
  <c r="AN5469" i="2"/>
  <c r="AN173" i="2"/>
  <c r="AN119" i="2"/>
  <c r="AN3216" i="2"/>
  <c r="AN4362" i="2"/>
  <c r="AN1801" i="2"/>
  <c r="AN2688" i="2"/>
  <c r="AN5190" i="2"/>
  <c r="AN4686" i="2"/>
  <c r="AN3879" i="2"/>
  <c r="AN2178" i="2"/>
  <c r="AN350" i="2"/>
  <c r="AN1335" i="2"/>
  <c r="AN317" i="2"/>
  <c r="AN1320" i="2"/>
  <c r="AN2352" i="2"/>
  <c r="AN620" i="2"/>
  <c r="AN805" i="2"/>
  <c r="AN845" i="2"/>
  <c r="AN4916" i="2"/>
  <c r="AN711" i="2"/>
  <c r="AN1098" i="2"/>
  <c r="AN4251" i="2"/>
  <c r="AN1373" i="2"/>
  <c r="AN1123" i="2"/>
  <c r="AN946" i="2"/>
  <c r="AN3142" i="2"/>
  <c r="AN1612" i="2"/>
  <c r="AN370" i="2"/>
  <c r="AN1950" i="2"/>
  <c r="AN579" i="2"/>
  <c r="AN779" i="2"/>
  <c r="AN798" i="2"/>
  <c r="AN815" i="2"/>
  <c r="AN2097" i="2"/>
  <c r="AN2013" i="2"/>
  <c r="AN1786" i="2"/>
  <c r="AN3986" i="2"/>
  <c r="AN2875" i="2"/>
  <c r="AN3628" i="2"/>
  <c r="AN707" i="2"/>
  <c r="AN5157" i="2"/>
  <c r="AN2140" i="2"/>
  <c r="AN1753" i="2"/>
  <c r="AN1664" i="2"/>
  <c r="AN2126" i="2"/>
  <c r="AN2638" i="2"/>
  <c r="AN638" i="2"/>
  <c r="AN2081" i="2"/>
  <c r="AN3345" i="2"/>
  <c r="AN1955" i="2"/>
  <c r="AN2766" i="2"/>
  <c r="AN2874" i="2"/>
  <c r="AN2966" i="2"/>
  <c r="AN2602" i="2"/>
  <c r="AN1768" i="2"/>
  <c r="AN1279" i="2"/>
  <c r="AN1913" i="2"/>
  <c r="AN3394" i="2"/>
  <c r="AN5001" i="2"/>
  <c r="AN3561" i="2"/>
  <c r="AN2553" i="2"/>
  <c r="AN1622" i="2"/>
  <c r="AN2598" i="2"/>
  <c r="AN3478" i="2"/>
  <c r="AN873" i="2"/>
  <c r="AN1744" i="2"/>
  <c r="AN1366" i="2"/>
  <c r="AN1382" i="2"/>
  <c r="AN672" i="2"/>
  <c r="AN4536" i="2"/>
  <c r="AN1765" i="2"/>
  <c r="AN2659" i="2"/>
  <c r="AN2784" i="2"/>
  <c r="AN1371" i="2"/>
  <c r="AN1510" i="2"/>
  <c r="AN3984" i="2"/>
  <c r="AN4898" i="2"/>
  <c r="AN612" i="2"/>
  <c r="AN3529" i="2"/>
  <c r="AN1936" i="2"/>
  <c r="AN2762" i="2"/>
  <c r="AN4352" i="2"/>
  <c r="AN1420" i="2"/>
  <c r="AN1766" i="2"/>
  <c r="AN4675" i="2"/>
  <c r="AN1205" i="2"/>
  <c r="AN1924" i="2"/>
  <c r="AN3207" i="2"/>
  <c r="AN2454" i="2"/>
  <c r="AN4066" i="2"/>
  <c r="AN1911" i="2"/>
  <c r="AN439" i="2"/>
  <c r="AN4657" i="2"/>
  <c r="AN2760" i="2"/>
  <c r="AN2289" i="2"/>
  <c r="AN2663" i="2"/>
  <c r="AN63" i="2"/>
  <c r="AN4650" i="2"/>
  <c r="AN3655" i="2"/>
  <c r="AN586" i="2"/>
  <c r="AN52" i="2"/>
  <c r="AN562" i="2"/>
  <c r="AN149" i="2"/>
  <c r="AN528" i="2"/>
  <c r="AN286" i="2"/>
  <c r="AN236" i="2"/>
  <c r="AN1556" i="2"/>
  <c r="AN695" i="2"/>
  <c r="AN5756" i="2"/>
  <c r="AN348" i="2"/>
  <c r="AN2411" i="2"/>
  <c r="AN4949" i="2"/>
  <c r="AN1008" i="2"/>
  <c r="AN460" i="2"/>
  <c r="AN3084" i="2"/>
  <c r="AN3485" i="2"/>
  <c r="AN597" i="2"/>
  <c r="AN3438" i="2"/>
  <c r="AN4032" i="2"/>
  <c r="AN3801" i="2"/>
  <c r="AN2020" i="2"/>
  <c r="AN2946" i="2"/>
  <c r="AN828" i="2"/>
  <c r="AN1025" i="2"/>
  <c r="AN4744" i="2"/>
  <c r="AN1847" i="2"/>
  <c r="AN3568" i="2"/>
  <c r="AN3158" i="2"/>
  <c r="AN561" i="2"/>
  <c r="AN371" i="2"/>
  <c r="AN713" i="2"/>
  <c r="AN153" i="2"/>
  <c r="AN959" i="2"/>
  <c r="AN2054" i="2"/>
  <c r="AN1278" i="2"/>
  <c r="AN3830" i="2"/>
  <c r="AN4785" i="2"/>
  <c r="AN401" i="2"/>
  <c r="AN2465" i="2"/>
  <c r="AN3766" i="2"/>
  <c r="AN4825" i="2"/>
  <c r="AN358" i="2"/>
  <c r="AN3262" i="2"/>
  <c r="AN2114" i="2"/>
  <c r="AN3282" i="2"/>
  <c r="AN3114" i="2"/>
  <c r="AN378" i="2"/>
  <c r="AN864" i="2"/>
  <c r="AN1299" i="2"/>
  <c r="AN548" i="2"/>
  <c r="AN364" i="2"/>
  <c r="AN409" i="2"/>
  <c r="AN3447" i="2"/>
  <c r="AN183" i="2"/>
  <c r="AN228" i="2"/>
  <c r="AN305" i="2"/>
  <c r="AN844" i="2"/>
  <c r="AN2393" i="2"/>
  <c r="AN1727" i="2"/>
  <c r="AN1063" i="2"/>
  <c r="AN4414" i="2"/>
  <c r="AN3035" i="2"/>
  <c r="AN5541" i="2"/>
  <c r="AN3343" i="2"/>
  <c r="AN3953" i="2"/>
  <c r="AN838" i="2"/>
  <c r="AN5154" i="2"/>
  <c r="AN3266" i="2"/>
  <c r="AN4031" i="2"/>
  <c r="AN1593" i="2"/>
  <c r="AN1781" i="2"/>
  <c r="AN3939" i="2"/>
  <c r="AN3738" i="2"/>
  <c r="AN118" i="2"/>
  <c r="AN188" i="2"/>
  <c r="AN192" i="2"/>
  <c r="AN1453" i="2"/>
  <c r="AN1263" i="2"/>
  <c r="AN417" i="2"/>
  <c r="AN3124" i="2"/>
  <c r="AN45" i="2"/>
  <c r="AN200" i="2"/>
  <c r="AN74" i="2"/>
  <c r="AN2226" i="2"/>
  <c r="AN411" i="2"/>
  <c r="AN287" i="2"/>
  <c r="AN2912" i="2"/>
  <c r="AN4448" i="2"/>
  <c r="AN5584" i="2"/>
  <c r="AN3166" i="2"/>
  <c r="AN3292" i="2"/>
  <c r="AN3651" i="2"/>
  <c r="AN3864" i="2"/>
  <c r="AN853" i="2"/>
  <c r="AN3922" i="2"/>
  <c r="AN482" i="2"/>
  <c r="AN2356" i="2"/>
  <c r="AN595" i="2"/>
  <c r="AN1868" i="2"/>
  <c r="AN4954" i="2"/>
  <c r="AN2707" i="2"/>
  <c r="AN3189" i="2"/>
  <c r="AN2030" i="2"/>
  <c r="AN493" i="2"/>
  <c r="AN5758" i="2"/>
  <c r="AN1226" i="2"/>
  <c r="AN5382" i="2"/>
  <c r="AN5037" i="2"/>
  <c r="AN4440" i="2"/>
  <c r="AN576" i="2"/>
  <c r="AN5399" i="2"/>
  <c r="AN3791" i="2"/>
  <c r="AN5472" i="2"/>
  <c r="AN3683" i="2"/>
  <c r="AN3648" i="2"/>
  <c r="AN1657" i="2"/>
  <c r="AN4865" i="2"/>
  <c r="AN3436" i="2"/>
  <c r="AN1171" i="2"/>
  <c r="AN2307" i="2"/>
  <c r="AN1527" i="2"/>
  <c r="AN3025" i="2"/>
  <c r="AN4432" i="2"/>
  <c r="AN5657" i="2"/>
  <c r="AN2066" i="2"/>
  <c r="AN2923" i="2"/>
  <c r="AN880" i="2"/>
  <c r="AN3011" i="2"/>
  <c r="AN4403" i="2"/>
  <c r="AN748" i="2"/>
  <c r="AN1160" i="2"/>
  <c r="AN918" i="2"/>
  <c r="AN3923" i="2"/>
  <c r="AN2690" i="2"/>
  <c r="AN4055" i="2"/>
  <c r="AN2512" i="2"/>
  <c r="AN1082" i="2"/>
  <c r="AN5360" i="2"/>
  <c r="AN4575" i="2"/>
  <c r="AN4798" i="2"/>
  <c r="AN2941" i="2"/>
  <c r="AN4154" i="2"/>
  <c r="AN3699" i="2"/>
  <c r="AN1585" i="2"/>
  <c r="AN5263" i="2"/>
  <c r="AN4730" i="2"/>
  <c r="AN1119" i="2"/>
  <c r="AN3930" i="2"/>
  <c r="AN5411" i="2"/>
  <c r="AN3085" i="2"/>
  <c r="AN110" i="2"/>
  <c r="AN2799" i="2"/>
  <c r="AN662" i="2"/>
  <c r="AN2410" i="2"/>
  <c r="AN4217" i="2"/>
  <c r="AN1470" i="2"/>
  <c r="AN1228" i="2"/>
  <c r="AN3790" i="2"/>
  <c r="AN3317" i="2"/>
  <c r="AN5145" i="2"/>
  <c r="AN1641" i="2"/>
  <c r="AN1735" i="2"/>
  <c r="AN3730" i="2"/>
  <c r="AN5305" i="2"/>
  <c r="AN5349" i="2"/>
  <c r="AN1999" i="2"/>
  <c r="AN5084" i="2"/>
  <c r="AN5444" i="2"/>
  <c r="AN4392" i="2"/>
  <c r="AN4267" i="2"/>
  <c r="AN323" i="2"/>
  <c r="AN100" i="2"/>
  <c r="AN265" i="2"/>
  <c r="AN160" i="2"/>
  <c r="AN27" i="2"/>
  <c r="AN5107" i="2"/>
  <c r="AN3617" i="2"/>
  <c r="AN4698" i="2"/>
  <c r="AN246" i="2"/>
  <c r="AN600" i="2"/>
  <c r="AN4700" i="2"/>
  <c r="AN4100" i="2"/>
  <c r="AN2564" i="2"/>
  <c r="AN4003" i="2"/>
  <c r="AN1213" i="2"/>
  <c r="AN5400" i="2"/>
  <c r="AN5479" i="2"/>
  <c r="AN2361" i="2"/>
  <c r="AN866" i="2"/>
  <c r="AN649" i="2"/>
  <c r="AN1107" i="2"/>
  <c r="AN79" i="2"/>
  <c r="AN890" i="2"/>
  <c r="AN1424" i="2"/>
  <c r="AN1237" i="2"/>
  <c r="AN311" i="2"/>
  <c r="AN212" i="2"/>
  <c r="AN1041" i="2"/>
  <c r="AN2490" i="2"/>
  <c r="AN394" i="2"/>
  <c r="AN101" i="2"/>
  <c r="AN2160" i="2"/>
  <c r="AN1576" i="2"/>
  <c r="AN1688" i="2"/>
  <c r="AN2484" i="2"/>
  <c r="AN76" i="2"/>
  <c r="AN2563" i="2"/>
  <c r="AN2298" i="2"/>
  <c r="AN1428" i="2"/>
  <c r="AN2151" i="2"/>
  <c r="AN3357" i="2"/>
  <c r="AN773" i="2"/>
  <c r="AN4176" i="2"/>
  <c r="AN4852" i="2"/>
  <c r="AN3542" i="2"/>
  <c r="AN4867" i="2"/>
  <c r="AN2775" i="2"/>
  <c r="AN2514" i="2"/>
  <c r="AN4735" i="2"/>
  <c r="AN5245" i="2"/>
  <c r="AN5709" i="2"/>
  <c r="AN3878" i="2"/>
  <c r="AN4006" i="2"/>
  <c r="AN4104" i="2"/>
  <c r="AN2478" i="2"/>
  <c r="AN2656" i="2"/>
  <c r="AN1639" i="2"/>
  <c r="AN104" i="2"/>
  <c r="AN5470" i="2"/>
  <c r="AN154" i="2"/>
  <c r="AN117" i="2"/>
  <c r="AN3244" i="2"/>
  <c r="AN4172" i="2"/>
  <c r="AN1667" i="2"/>
  <c r="AN2803" i="2"/>
  <c r="AN4849" i="2"/>
  <c r="AN4520" i="2"/>
  <c r="AN4073" i="2"/>
  <c r="AN2258" i="2"/>
  <c r="AN332" i="2"/>
  <c r="AN1247" i="2"/>
  <c r="AN301" i="2"/>
  <c r="AN1288" i="2"/>
  <c r="AN2052" i="2"/>
  <c r="AN554" i="2"/>
  <c r="AN792" i="2"/>
  <c r="AN822" i="2"/>
  <c r="AN5068" i="2"/>
  <c r="AN560" i="2"/>
  <c r="AN932" i="2"/>
  <c r="AN4056" i="2"/>
  <c r="AN1421" i="2"/>
  <c r="AN1164" i="2"/>
  <c r="AN965" i="2"/>
  <c r="AN2578" i="2"/>
  <c r="AN1534" i="2"/>
  <c r="AN368" i="2"/>
  <c r="AN1949" i="2"/>
  <c r="AN564" i="2"/>
  <c r="AN851" i="2"/>
  <c r="AN810" i="2"/>
  <c r="AN712" i="2"/>
  <c r="AN3103" i="2"/>
  <c r="AN2043" i="2"/>
  <c r="AN1511" i="2"/>
  <c r="AN4490" i="2"/>
  <c r="AN2978" i="2"/>
  <c r="AN3522" i="2"/>
  <c r="AN683" i="2"/>
  <c r="AN5306" i="2"/>
  <c r="AN2207" i="2"/>
  <c r="AN1432" i="2"/>
  <c r="AN1673" i="2"/>
  <c r="AN2137" i="2"/>
  <c r="AN2614" i="2"/>
  <c r="AN619" i="2"/>
  <c r="AN2217" i="2"/>
  <c r="AN3180" i="2"/>
  <c r="AN2100" i="2"/>
  <c r="AN3057" i="2"/>
  <c r="AN2654" i="2"/>
  <c r="AN2938" i="2"/>
  <c r="AN2455" i="2"/>
  <c r="AN1912" i="2"/>
  <c r="AN1379" i="2"/>
  <c r="AN1787" i="2"/>
  <c r="AN3393" i="2"/>
  <c r="AN4736" i="2"/>
  <c r="AN3106" i="2"/>
  <c r="AN2492" i="2"/>
  <c r="AN1235" i="2"/>
  <c r="AN2601" i="2"/>
  <c r="AN3515" i="2"/>
  <c r="AN896" i="2"/>
  <c r="AN1626" i="2"/>
  <c r="AN1438" i="2"/>
  <c r="AN1498" i="2"/>
  <c r="AN723" i="2"/>
  <c r="AN4109" i="2"/>
  <c r="AN1396" i="2"/>
  <c r="AN2660" i="2"/>
  <c r="AN2729" i="2"/>
  <c r="AN1402" i="2"/>
  <c r="AN1365" i="2"/>
  <c r="AN4168" i="2"/>
  <c r="AN5005" i="2"/>
  <c r="AN910" i="2"/>
  <c r="AN3530" i="2"/>
  <c r="AN1824" i="2"/>
  <c r="AN2626" i="2"/>
  <c r="AN4433" i="2"/>
  <c r="AN1481" i="2"/>
  <c r="AN1796" i="2"/>
  <c r="AN4639" i="2"/>
  <c r="AN1060" i="2"/>
  <c r="AN2095" i="2"/>
  <c r="AN3404" i="2"/>
  <c r="AN2309" i="2"/>
  <c r="AN4309" i="2"/>
  <c r="AN1895" i="2"/>
  <c r="AN466" i="2"/>
  <c r="AN4581" i="2"/>
  <c r="AN2761" i="2"/>
  <c r="AN2290" i="2"/>
  <c r="AN2611" i="2"/>
  <c r="AN69" i="2"/>
  <c r="AN4737" i="2"/>
  <c r="AN2800" i="2"/>
  <c r="AN520" i="2"/>
  <c r="AN51" i="2"/>
  <c r="AN628" i="2"/>
  <c r="AN152" i="2"/>
  <c r="AN471" i="2"/>
  <c r="AN289" i="2"/>
  <c r="AN233" i="2"/>
  <c r="AN1573" i="2"/>
  <c r="AN719" i="2"/>
  <c r="AN5754" i="2"/>
  <c r="AN319" i="2"/>
  <c r="AN2391" i="2"/>
  <c r="AN4848" i="2"/>
  <c r="AN893" i="2"/>
  <c r="AN455" i="2"/>
  <c r="AN2863" i="2"/>
  <c r="AN3625" i="2"/>
  <c r="AN556" i="2"/>
  <c r="AN3688" i="2"/>
  <c r="AN4549" i="2"/>
  <c r="AN3835" i="2"/>
  <c r="AN1830" i="2"/>
  <c r="AN2499" i="2"/>
  <c r="AN783" i="2"/>
  <c r="AN821" i="2"/>
  <c r="AN4699" i="2"/>
  <c r="AN1797" i="2"/>
  <c r="AN3169" i="2"/>
  <c r="AN2940" i="2"/>
  <c r="AN531" i="2"/>
  <c r="AN331" i="2"/>
  <c r="AN634" i="2"/>
  <c r="AN135" i="2"/>
  <c r="AN986" i="2"/>
  <c r="AN1717" i="2"/>
  <c r="AN1261" i="2"/>
  <c r="AN3584" i="2"/>
  <c r="AN4420" i="2"/>
  <c r="AN376" i="2"/>
  <c r="AN2220" i="2"/>
  <c r="AN3075" i="2"/>
  <c r="AN4930" i="2"/>
  <c r="AN355" i="2"/>
  <c r="AN2951" i="2"/>
  <c r="AN1767" i="2"/>
  <c r="AN3187" i="2"/>
  <c r="AN2981" i="2"/>
  <c r="AN359" i="2"/>
  <c r="AN811" i="2"/>
  <c r="AN1270" i="2"/>
  <c r="AN679" i="2"/>
  <c r="AN357" i="2"/>
  <c r="AN436" i="2"/>
  <c r="AN3445" i="2"/>
  <c r="AN195" i="2"/>
  <c r="AN226" i="2"/>
  <c r="AN262" i="2"/>
  <c r="AN752" i="2"/>
  <c r="AN2098" i="2"/>
  <c r="AN2036" i="2"/>
  <c r="AN1051" i="2"/>
  <c r="AN4553" i="2"/>
  <c r="AN3077" i="2"/>
  <c r="AN5480" i="2"/>
  <c r="AN3218" i="2"/>
  <c r="AN3710" i="2"/>
  <c r="AN744" i="2"/>
  <c r="AN5304" i="2"/>
  <c r="AN3201" i="2"/>
  <c r="AN3626" i="2"/>
  <c r="AN1539" i="2"/>
  <c r="AN1441" i="2"/>
  <c r="AN4243" i="2"/>
  <c r="AN3901" i="2"/>
  <c r="AN106" i="2"/>
  <c r="AN168" i="2"/>
  <c r="AN155" i="2"/>
  <c r="AN1361" i="2"/>
  <c r="AN1283" i="2"/>
  <c r="AN410" i="2"/>
  <c r="AN3408" i="2"/>
  <c r="AN44" i="2"/>
  <c r="AN189" i="2"/>
  <c r="AN71" i="2"/>
  <c r="AN2089" i="2"/>
  <c r="AN398" i="2"/>
  <c r="AN294" i="2"/>
  <c r="AN3050" i="2"/>
  <c r="AN4412" i="2"/>
  <c r="AN5518" i="2"/>
  <c r="AN3322" i="2"/>
  <c r="AN3199" i="2"/>
  <c r="AN3474" i="2"/>
  <c r="AN3652" i="2"/>
  <c r="AN741" i="2"/>
  <c r="AN3886" i="2"/>
  <c r="AN505" i="2"/>
  <c r="AN2581" i="2"/>
  <c r="AN551" i="2"/>
  <c r="AN1939" i="2"/>
  <c r="AN5047" i="2"/>
  <c r="AN2708" i="2"/>
  <c r="AN3137" i="2"/>
  <c r="AN1983" i="2"/>
  <c r="AN461" i="2"/>
  <c r="AN5768" i="2"/>
  <c r="AN1262" i="2"/>
  <c r="AN5301" i="2"/>
  <c r="AN4990" i="2"/>
  <c r="AN4586" i="2"/>
  <c r="AN568" i="2"/>
  <c r="AN5214" i="2"/>
  <c r="AN3309" i="2"/>
  <c r="AN5504" i="2"/>
  <c r="AN3899" i="2"/>
  <c r="AN3934" i="2"/>
  <c r="AN1567" i="2"/>
  <c r="AN5267" i="2"/>
  <c r="AN3645" i="2"/>
  <c r="AN1370" i="2"/>
  <c r="AN2067" i="2"/>
  <c r="AN1621" i="2"/>
  <c r="AN2717" i="2"/>
  <c r="AN4431" i="2"/>
  <c r="AN5601" i="2"/>
  <c r="AN2188" i="2"/>
  <c r="AN2895" i="2"/>
  <c r="AN816" i="2"/>
  <c r="AN2510" i="2"/>
  <c r="AN4025" i="2"/>
  <c r="AN680" i="2"/>
  <c r="AN1137" i="2"/>
  <c r="AN787" i="2"/>
  <c r="AN4001" i="2"/>
  <c r="AN2374" i="2"/>
  <c r="AN4101" i="2"/>
  <c r="AN2325" i="2"/>
  <c r="AN950" i="2"/>
  <c r="AN5396" i="2"/>
  <c r="AN4291" i="2"/>
  <c r="AN4150" i="2"/>
  <c r="AN3349" i="2"/>
  <c r="AN4258" i="2"/>
  <c r="AN3867" i="2"/>
  <c r="AN1357" i="2"/>
  <c r="AN4906" i="2"/>
  <c r="AN4729" i="2"/>
  <c r="AN766" i="2"/>
  <c r="AN4283" i="2"/>
  <c r="AN4929" i="2"/>
  <c r="AN3009" i="2"/>
  <c r="AN105" i="2"/>
  <c r="AN2599" i="2"/>
  <c r="AN690" i="2"/>
  <c r="AN2345" i="2"/>
  <c r="AN3946" i="2"/>
  <c r="AN1367" i="2"/>
  <c r="AN1236" i="2"/>
  <c r="AN3695" i="2"/>
  <c r="AN3286" i="2"/>
  <c r="AN5345" i="2"/>
  <c r="AN1749" i="2"/>
  <c r="AN1598" i="2"/>
  <c r="AN4233" i="2"/>
  <c r="AN5544" i="2"/>
  <c r="AN5254" i="2"/>
  <c r="AN1746" i="2"/>
  <c r="AN4938" i="2"/>
  <c r="AN5264" i="2"/>
  <c r="AN4522" i="2"/>
  <c r="AN4774" i="2"/>
  <c r="AN329" i="2"/>
  <c r="AN84" i="2"/>
  <c r="AN260" i="2"/>
  <c r="AN175" i="2"/>
  <c r="AN25" i="2"/>
  <c r="AN4804" i="2"/>
  <c r="AN3243" i="2"/>
  <c r="AN4694" i="2"/>
  <c r="AN224" i="2"/>
  <c r="AN590" i="2"/>
  <c r="AN4481" i="2"/>
  <c r="AN4732" i="2"/>
  <c r="AN2471" i="2"/>
  <c r="AN3890" i="2"/>
  <c r="AN1091" i="2"/>
  <c r="AN5268" i="2"/>
  <c r="AN5572" i="2"/>
  <c r="AN2130" i="2"/>
  <c r="AN663" i="2"/>
  <c r="AN641" i="2"/>
  <c r="AN1049" i="2"/>
  <c r="AN5737" i="2"/>
  <c r="AN75" i="2"/>
  <c r="AN863" i="2"/>
  <c r="AN1218" i="2"/>
  <c r="AN1132" i="2"/>
  <c r="AN333" i="2"/>
  <c r="AN205" i="2"/>
  <c r="AN1149" i="2"/>
  <c r="AN2426" i="2"/>
  <c r="AN356" i="2"/>
  <c r="AN89" i="2"/>
  <c r="AN1940" i="2"/>
  <c r="AN1419" i="2"/>
  <c r="AN1915" i="2"/>
  <c r="AN2437" i="2"/>
  <c r="AN67" i="2"/>
  <c r="AN2747" i="2"/>
  <c r="AN2149" i="2"/>
  <c r="AN1238" i="2"/>
  <c r="AN2150" i="2"/>
  <c r="AN3359" i="2"/>
  <c r="AN753" i="2"/>
  <c r="AN3416" i="2"/>
  <c r="AN5099" i="2"/>
  <c r="AN3690" i="2"/>
  <c r="AN4912" i="2"/>
  <c r="AN2745" i="2"/>
  <c r="AN2450" i="2"/>
  <c r="AN4351" i="2"/>
  <c r="AN5189" i="2"/>
  <c r="AN5731" i="2"/>
  <c r="AN3491" i="2"/>
  <c r="AN3927" i="2"/>
  <c r="AN4207" i="2"/>
  <c r="AN2453" i="2"/>
  <c r="AN2316" i="2"/>
  <c r="AN1596" i="2"/>
  <c r="AN97" i="2"/>
  <c r="AN5535" i="2"/>
  <c r="AN156" i="2"/>
  <c r="AN125" i="2"/>
  <c r="AN3307" i="2"/>
  <c r="AN4311" i="2"/>
  <c r="AN1770" i="2"/>
  <c r="AN3417" i="2"/>
  <c r="AN4947" i="2"/>
  <c r="AN4521" i="2"/>
  <c r="AN3993" i="2"/>
  <c r="AN2418" i="2"/>
  <c r="AN343" i="2"/>
  <c r="AN1393" i="2"/>
  <c r="AN274" i="2"/>
  <c r="AN1281" i="2"/>
  <c r="AN1839" i="2"/>
  <c r="AN481" i="2"/>
  <c r="AN847" i="2"/>
  <c r="AN776" i="2"/>
  <c r="AN5270" i="2"/>
  <c r="AN557" i="2"/>
  <c r="AN865" i="2"/>
  <c r="AN3742" i="2"/>
  <c r="AN1482" i="2"/>
  <c r="AN1183" i="2"/>
  <c r="AN974" i="2"/>
  <c r="AN2539" i="2"/>
  <c r="AN1740" i="2"/>
  <c r="AN372" i="2"/>
  <c r="AN2139" i="2"/>
  <c r="AN545" i="2"/>
  <c r="AN980" i="2"/>
  <c r="AN682" i="2"/>
  <c r="AN704" i="2"/>
  <c r="AN2892" i="2"/>
  <c r="AN1856" i="2"/>
  <c r="AN1675" i="2"/>
  <c r="AN4622" i="2"/>
  <c r="AN2897" i="2"/>
  <c r="AN3449" i="2"/>
  <c r="AN647" i="2"/>
  <c r="AN5385" i="2"/>
  <c r="AN2174" i="2"/>
  <c r="AN1307" i="2"/>
  <c r="AN1838" i="2"/>
  <c r="AN2312" i="2"/>
  <c r="AN2701" i="2"/>
  <c r="AN604" i="2"/>
  <c r="AN2413" i="2"/>
  <c r="AN3219" i="2"/>
  <c r="AN1980" i="2"/>
  <c r="AN3022" i="2"/>
  <c r="AN2350" i="2"/>
  <c r="AN3217" i="2"/>
  <c r="AN2349" i="2"/>
  <c r="AN1712" i="2"/>
  <c r="AN1397" i="2"/>
  <c r="AN1538" i="2"/>
  <c r="AN3104" i="2"/>
  <c r="AN4248" i="2"/>
  <c r="AN3071" i="2"/>
  <c r="AN2493" i="2"/>
  <c r="AN1277" i="2"/>
  <c r="AN2848" i="2"/>
  <c r="AN3185" i="2"/>
  <c r="AN856" i="2"/>
  <c r="AN1603" i="2"/>
  <c r="AN1742" i="2"/>
  <c r="AN1493" i="2"/>
  <c r="AN696" i="2"/>
  <c r="AN4061" i="2"/>
  <c r="AN1662" i="2"/>
  <c r="AN3080" i="2"/>
  <c r="AN2903" i="2"/>
  <c r="AN1347" i="2"/>
  <c r="AN1252" i="2"/>
  <c r="AN4446" i="2"/>
  <c r="AN5004" i="2"/>
  <c r="AN947" i="2"/>
  <c r="AN3967" i="2"/>
  <c r="AN1736" i="2"/>
  <c r="AN2386" i="2"/>
  <c r="AN4353" i="2"/>
  <c r="AN1694" i="2"/>
  <c r="AN1908" i="2"/>
  <c r="AN3773" i="2"/>
  <c r="AN1048" i="2"/>
  <c r="AN2495" i="2"/>
  <c r="AN3333" i="2"/>
  <c r="AN2216" i="2"/>
  <c r="AN4030" i="2"/>
  <c r="AN2083" i="2"/>
  <c r="AN428" i="2"/>
  <c r="AN4483" i="2"/>
  <c r="AN2759" i="2"/>
  <c r="AN2113" i="2"/>
  <c r="AN3375" i="2"/>
  <c r="AN73" i="2"/>
  <c r="AN3753" i="2"/>
  <c r="AN4727" i="2"/>
  <c r="AN280" i="2"/>
  <c r="AN3784" i="2"/>
  <c r="AN1442" i="2"/>
  <c r="AN3640" i="2"/>
  <c r="AN3052" i="2"/>
  <c r="AN3410" i="2"/>
  <c r="AN4197" i="2"/>
  <c r="AN2249" i="2"/>
  <c r="AN5717" i="2"/>
  <c r="AN2109" i="2"/>
  <c r="AN5130" i="2"/>
  <c r="AN5747" i="2"/>
  <c r="AN4279" i="2"/>
  <c r="AN1976" i="2"/>
  <c r="AN3915" i="2"/>
  <c r="AN2123" i="2"/>
  <c r="AN4609" i="2"/>
  <c r="AN5735" i="2"/>
  <c r="AN5453" i="2"/>
  <c r="AN3087" i="2"/>
  <c r="AN4556" i="2"/>
  <c r="AN2329" i="2"/>
  <c r="AN2666" i="2"/>
  <c r="AN5750" i="2"/>
  <c r="AN4715" i="2"/>
  <c r="AN5284" i="2"/>
  <c r="AN5158" i="2"/>
  <c r="AN2902" i="2"/>
  <c r="AN3818" i="2"/>
  <c r="AN3173" i="2"/>
  <c r="AN1879" i="2"/>
  <c r="AN4562" i="2"/>
  <c r="AN5654" i="2"/>
  <c r="AN1558" i="2"/>
  <c r="AN5700" i="2"/>
  <c r="AN5417" i="2"/>
  <c r="AN3641" i="2"/>
  <c r="AN4379" i="2"/>
  <c r="AN4872" i="2"/>
  <c r="AN5283" i="2"/>
  <c r="AN1610" i="2"/>
  <c r="AN5680" i="2"/>
  <c r="AN5321" i="2"/>
  <c r="AN5625" i="2"/>
  <c r="AN1551" i="2"/>
  <c r="AN1540" i="2"/>
  <c r="AN4333" i="2"/>
  <c r="AN90" i="2"/>
  <c r="AN5471" i="2"/>
  <c r="AN4340" i="2"/>
  <c r="AN4967" i="2"/>
  <c r="AN2427" i="2"/>
  <c r="AN1960" i="2"/>
  <c r="AN1943" i="2"/>
  <c r="AN5339" i="2"/>
  <c r="AN3811" i="2"/>
  <c r="AN4234" i="2"/>
  <c r="AN1866" i="2"/>
  <c r="AN4413" i="2"/>
  <c r="AN5132" i="2"/>
  <c r="AN5516" i="2"/>
  <c r="AN3911" i="2"/>
  <c r="AN3666" i="2"/>
  <c r="AN1844" i="2"/>
  <c r="AN5517" i="2"/>
  <c r="AN5082" i="2"/>
  <c r="AN5120" i="2"/>
  <c r="AN3926" i="2"/>
  <c r="AN3509" i="2"/>
  <c r="AN5545" i="2"/>
  <c r="AN4099" i="2"/>
  <c r="AN1005" i="2"/>
  <c r="AN3737" i="2"/>
  <c r="AN2886" i="2"/>
  <c r="AN4888" i="2"/>
  <c r="AN797" i="2"/>
  <c r="AN1069" i="2"/>
  <c r="AN4570" i="2"/>
  <c r="AN526" i="2"/>
  <c r="AN2342" i="2"/>
  <c r="AN513" i="2"/>
  <c r="AN5136" i="2"/>
  <c r="AN2063" i="2"/>
  <c r="AN1531" i="2"/>
  <c r="AN1332" i="2"/>
  <c r="AN3063" i="2"/>
  <c r="AN5774" i="2"/>
  <c r="AN4462" i="2"/>
  <c r="AN4517" i="2"/>
  <c r="AN5677" i="2"/>
  <c r="AN3734" i="2"/>
  <c r="AN3841" i="2"/>
  <c r="AN1264" i="2"/>
  <c r="AN4004" i="2"/>
  <c r="AN983" i="2"/>
  <c r="AN2851" i="2"/>
  <c r="AN5548" i="2"/>
  <c r="AN4051" i="2"/>
  <c r="AN5454" i="2"/>
  <c r="AN2840" i="2"/>
  <c r="AN2094" i="2"/>
  <c r="AN5780" i="2"/>
  <c r="AN2299" i="2"/>
  <c r="AN4303" i="2"/>
  <c r="AN5200" i="2"/>
  <c r="AN4595" i="2"/>
  <c r="AN3819" i="2"/>
  <c r="AN5226" i="2"/>
  <c r="AN4538" i="2"/>
  <c r="AN5663" i="2"/>
  <c r="AN5571" i="2"/>
  <c r="AN4239" i="2"/>
  <c r="AN5115" i="2"/>
  <c r="AN2868" i="2"/>
  <c r="AN4199" i="2"/>
  <c r="AN4028" i="2"/>
  <c r="AN5498" i="2"/>
  <c r="AN5366" i="2"/>
  <c r="AN5644" i="2"/>
  <c r="AN4405" i="2"/>
  <c r="AN2773" i="2"/>
  <c r="AN1566" i="2"/>
  <c r="AN4195" i="2"/>
  <c r="AN5619" i="2"/>
  <c r="AN4572" i="2"/>
  <c r="AN4182" i="2"/>
  <c r="AN3821" i="2"/>
  <c r="AN4832" i="2"/>
  <c r="AN4669" i="2"/>
  <c r="AN3097" i="2"/>
  <c r="AN4660" i="2"/>
  <c r="AN4388" i="2"/>
  <c r="AN5675" i="2"/>
  <c r="AN5050" i="2"/>
  <c r="AN4619" i="2"/>
  <c r="AN5561" i="2"/>
  <c r="AN5446" i="2"/>
  <c r="AN4861" i="2"/>
  <c r="AN4235" i="2"/>
  <c r="AN5406" i="2"/>
  <c r="AN3974" i="2"/>
  <c r="AN2230" i="2"/>
  <c r="AN4190" i="2"/>
  <c r="AN4978" i="2"/>
  <c r="AN5374" i="2"/>
  <c r="AN354" i="2"/>
  <c r="AN3284" i="2"/>
  <c r="AN2106" i="2"/>
  <c r="AN3056" i="2"/>
  <c r="AN4665" i="2"/>
  <c r="AN2665" i="2"/>
  <c r="AN3816" i="2"/>
  <c r="AN4616" i="2"/>
  <c r="AN5023" i="2"/>
  <c r="AN5688" i="2"/>
  <c r="AN2712" i="2"/>
  <c r="AN4114" i="2"/>
  <c r="AN5715" i="2"/>
  <c r="AN5691" i="2"/>
  <c r="AN4995" i="2"/>
  <c r="AN2619" i="2"/>
  <c r="AN5466" i="2"/>
  <c r="AN5711" i="2"/>
  <c r="AN5540" i="2"/>
  <c r="AN1059" i="2"/>
  <c r="AN1122" i="2"/>
  <c r="AN1764" i="2"/>
  <c r="AN2477" i="2"/>
  <c r="AN65" i="2"/>
  <c r="AN5615" i="2"/>
  <c r="AN5656" i="2"/>
  <c r="AN4544" i="2"/>
  <c r="AN784" i="2"/>
  <c r="AN2596" i="2"/>
  <c r="AN3744" i="2"/>
  <c r="AN5607" i="2"/>
  <c r="AN4678" i="2"/>
  <c r="AN5627" i="2"/>
  <c r="AN2661" i="2"/>
  <c r="AN5674" i="2"/>
  <c r="AN4569" i="2"/>
  <c r="AN2959" i="2"/>
  <c r="AN2229" i="2"/>
  <c r="AN3378" i="2"/>
  <c r="AN214" i="2"/>
  <c r="AN1043" i="2"/>
  <c r="AN5371" i="2"/>
  <c r="AN3082" i="2"/>
  <c r="AN2266" i="2"/>
  <c r="AN4423" i="2"/>
  <c r="AN3782" i="2"/>
  <c r="AN5716" i="2"/>
  <c r="AN3851" i="2"/>
  <c r="AN2286" i="2"/>
  <c r="AN4044" i="2"/>
  <c r="AN3168" i="2"/>
  <c r="AN5463" i="2"/>
  <c r="AN4641" i="2"/>
  <c r="AN677" i="2"/>
  <c r="AN4134" i="2"/>
  <c r="AN4282" i="2"/>
  <c r="AN5468" i="2"/>
  <c r="AN4142" i="2"/>
  <c r="AN4632" i="2"/>
  <c r="AN4940" i="2"/>
  <c r="AN5364" i="2"/>
  <c r="AN4475" i="2"/>
  <c r="AN4250" i="2"/>
  <c r="AN4871" i="2"/>
  <c r="AN5029" i="2"/>
  <c r="AN4169" i="2"/>
  <c r="AN4708" i="2"/>
  <c r="AN5476" i="2"/>
  <c r="AN5765" i="2"/>
  <c r="AN4780" i="2"/>
  <c r="AN4786" i="2"/>
  <c r="AN4582" i="2"/>
  <c r="AN4364" i="2"/>
  <c r="AN4502" i="2"/>
  <c r="AN5628" i="2"/>
  <c r="AN762" i="2"/>
  <c r="AN3299" i="2"/>
  <c r="AN901" i="2"/>
  <c r="AN1991" i="2"/>
  <c r="AN4474" i="2"/>
  <c r="AN4320" i="2"/>
  <c r="AN4189" i="2"/>
  <c r="AN5370" i="2"/>
  <c r="AN5191" i="2"/>
  <c r="AN5075" i="2"/>
  <c r="AN4187" i="2"/>
  <c r="AN660" i="2"/>
  <c r="AN3780" i="2"/>
  <c r="AN1574" i="2"/>
  <c r="AN3239" i="2"/>
  <c r="AN2505" i="2"/>
  <c r="AN4519" i="2"/>
  <c r="AN1606" i="2"/>
  <c r="AN5184" i="2"/>
  <c r="AN5174" i="2"/>
  <c r="AN5376" i="2"/>
  <c r="AN5291" i="2"/>
  <c r="AN4655" i="2"/>
  <c r="AN2143" i="2"/>
  <c r="AN2731" i="2"/>
  <c r="AN1625" i="2"/>
  <c r="AN4514" i="2"/>
  <c r="AN3503" i="2"/>
  <c r="AN598" i="2"/>
  <c r="AN2878" i="2"/>
  <c r="AN1658" i="2"/>
  <c r="AN2529" i="2"/>
  <c r="AN2183" i="2"/>
  <c r="AN2297" i="2"/>
  <c r="AN5495" i="2"/>
  <c r="AN2336" i="2"/>
  <c r="AN3373" i="2"/>
  <c r="AN4921" i="2"/>
  <c r="AN5229" i="2"/>
  <c r="AN3719" i="2"/>
  <c r="AN1207" i="2"/>
  <c r="AN5317" i="2"/>
  <c r="AN4636" i="2"/>
  <c r="AN2589" i="2"/>
  <c r="AN3524" i="2"/>
  <c r="AN3601" i="2"/>
  <c r="AN5137" i="2"/>
  <c r="AN1334" i="2"/>
  <c r="AN2520" i="2"/>
  <c r="AN3833" i="2"/>
  <c r="AN4007" i="2"/>
  <c r="AN5529" i="2"/>
  <c r="AN3039" i="2"/>
  <c r="AN4658" i="2"/>
  <c r="AN2980" i="2"/>
  <c r="AN2610" i="2"/>
  <c r="AN1380" i="2"/>
  <c r="AN2787" i="2"/>
  <c r="AN5369" i="2"/>
  <c r="AN4985" i="2"/>
  <c r="AN3514" i="2"/>
  <c r="AN3424" i="2"/>
  <c r="AN3554" i="2"/>
  <c r="AN5766" i="2"/>
  <c r="AN1231" i="2"/>
  <c r="AN3731" i="2"/>
  <c r="AN3045" i="2"/>
  <c r="AN2710" i="2"/>
  <c r="AN1680" i="2"/>
  <c r="AN4910" i="2"/>
  <c r="AN2236" i="2"/>
  <c r="AN4602" i="2"/>
  <c r="AN1378" i="2"/>
  <c r="AN2056" i="2"/>
  <c r="AN4624" i="2"/>
  <c r="AN2865" i="2"/>
  <c r="AN2273" i="2"/>
  <c r="AN2218" i="2"/>
  <c r="AN4265" i="2"/>
  <c r="AN3318" i="2"/>
  <c r="AN2722" i="2"/>
  <c r="AN3501" i="2"/>
  <c r="AN19" i="2"/>
  <c r="AN18" i="2"/>
  <c r="AN17" i="2"/>
  <c r="AN16" i="2"/>
  <c r="AN15" i="2"/>
  <c r="AN14" i="2"/>
  <c r="AN13" i="2"/>
  <c r="AN12" i="2"/>
  <c r="AN11" i="2"/>
  <c r="AN10" i="2"/>
  <c r="AN9" i="2"/>
  <c r="AN8" i="2"/>
  <c r="AN7" i="2"/>
  <c r="AN6" i="2"/>
  <c r="AN5" i="2"/>
  <c r="AN4" i="2"/>
  <c r="AN3" i="2"/>
  <c r="AN2" i="2"/>
  <c r="AN33" i="2"/>
  <c r="N4" i="5" l="1"/>
  <c r="M7" i="5"/>
  <c r="M6" i="5"/>
  <c r="M5" i="5"/>
  <c r="M4" i="5"/>
  <c r="L7" i="5"/>
  <c r="L6" i="5"/>
  <c r="L5" i="5"/>
  <c r="L4" i="5"/>
  <c r="O7" i="5"/>
  <c r="O6" i="5"/>
  <c r="O5" i="5"/>
  <c r="AG12" i="3"/>
  <c r="AL12" i="3" s="1"/>
  <c r="L12" i="3"/>
  <c r="R12" i="3" s="1"/>
  <c r="O12" i="3" s="1"/>
  <c r="J12" i="3"/>
  <c r="N12" i="3" l="1"/>
  <c r="Z8" i="3"/>
  <c r="AE8" i="3" s="1"/>
  <c r="AJ8" i="3" s="1"/>
  <c r="AA8" i="3"/>
  <c r="AF8" i="3" s="1"/>
  <c r="AK8" i="3" s="1"/>
  <c r="AB8" i="3"/>
  <c r="AG8" i="3" s="1"/>
  <c r="AL8" i="3" s="1"/>
  <c r="AC8" i="3"/>
  <c r="AH8" i="3" s="1"/>
  <c r="AM8" i="3" s="1"/>
  <c r="Y8" i="3"/>
  <c r="AD8" i="3" s="1"/>
  <c r="AI8" i="3" s="1"/>
  <c r="P8" i="3" l="1"/>
  <c r="R8" i="3" l="1"/>
  <c r="Q8" i="3"/>
  <c r="N8" i="3" l="1"/>
  <c r="O8" i="3"/>
</calcChain>
</file>

<file path=xl/sharedStrings.xml><?xml version="1.0" encoding="utf-8"?>
<sst xmlns="http://schemas.openxmlformats.org/spreadsheetml/2006/main" count="29826" uniqueCount="889">
  <si>
    <t>datayear</t>
  </si>
  <si>
    <t>residentdistrictid</t>
  </si>
  <si>
    <t>metro7county</t>
  </si>
  <si>
    <t>location</t>
  </si>
  <si>
    <t>county</t>
  </si>
  <si>
    <t>HomeDistName</t>
  </si>
  <si>
    <t>WhtLeaving</t>
  </si>
  <si>
    <t>AmIndLeaving</t>
  </si>
  <si>
    <t>BlkLeaving</t>
  </si>
  <si>
    <t>AsnLeaving</t>
  </si>
  <si>
    <t>HispLeaving</t>
  </si>
  <si>
    <t>TotalCharter</t>
  </si>
  <si>
    <t>TotalOpenEnroll</t>
  </si>
  <si>
    <t>TotalComingIn</t>
  </si>
  <si>
    <t>residents</t>
  </si>
  <si>
    <t>totalenroll</t>
  </si>
  <si>
    <t>whtenroll</t>
  </si>
  <si>
    <t>amIndenroll</t>
  </si>
  <si>
    <t>blkenroll</t>
  </si>
  <si>
    <t>asnenroll</t>
  </si>
  <si>
    <t>hispenroll</t>
  </si>
  <si>
    <t>WhtComingIn</t>
  </si>
  <si>
    <t>AmIndComingIn</t>
  </si>
  <si>
    <t>BlkComingIn</t>
  </si>
  <si>
    <t>AsnComingIn</t>
  </si>
  <si>
    <t>HispComingIn</t>
  </si>
  <si>
    <t>WhtResidents</t>
  </si>
  <si>
    <t>AmIndResidents</t>
  </si>
  <si>
    <t>BlkResidents</t>
  </si>
  <si>
    <t>AsnResidents</t>
  </si>
  <si>
    <t>HispResidents</t>
  </si>
  <si>
    <t>0001-01-000</t>
  </si>
  <si>
    <t>OUT STATE</t>
  </si>
  <si>
    <t>Aitkin</t>
  </si>
  <si>
    <t>Aitkin Public School District</t>
  </si>
  <si>
    <t>0001-03-000</t>
  </si>
  <si>
    <t>yes</t>
  </si>
  <si>
    <t>CORE CITIES</t>
  </si>
  <si>
    <t>Hennepin</t>
  </si>
  <si>
    <t>Minneapolis Public School Dist.</t>
  </si>
  <si>
    <t>0004-01-000</t>
  </si>
  <si>
    <t>McGregor Public School District</t>
  </si>
  <si>
    <t>0006-03-000</t>
  </si>
  <si>
    <t>SUBURBS</t>
  </si>
  <si>
    <t>Dakota</t>
  </si>
  <si>
    <t>South St. Paul Public School Dist.</t>
  </si>
  <si>
    <t>0011-01-000</t>
  </si>
  <si>
    <t>Anoka</t>
  </si>
  <si>
    <t>Anoka-Hennepin Public School District</t>
  </si>
  <si>
    <t>0012-01-000</t>
  </si>
  <si>
    <t>Centennial Public School District</t>
  </si>
  <si>
    <t>0013-01-000</t>
  </si>
  <si>
    <t>Columbia Heights Public School Dist</t>
  </si>
  <si>
    <t>0014-01-000</t>
  </si>
  <si>
    <t>Fridley Public School District</t>
  </si>
  <si>
    <t>0015-01-000</t>
  </si>
  <si>
    <t>St. Francis Public School District</t>
  </si>
  <si>
    <t>0016-01-000</t>
  </si>
  <si>
    <t>Spring Lake Park Public Schools</t>
  </si>
  <si>
    <t>0022-01-000</t>
  </si>
  <si>
    <t>Becker</t>
  </si>
  <si>
    <t>Detroit Lakes Public School Dist.</t>
  </si>
  <si>
    <t>0023-01-000</t>
  </si>
  <si>
    <t>Frazee-Vergas Public School Dist.</t>
  </si>
  <si>
    <t>0025-01-000</t>
  </si>
  <si>
    <t>Pine Point Public School District</t>
  </si>
  <si>
    <t>0031-01-000</t>
  </si>
  <si>
    <t>Beltrami</t>
  </si>
  <si>
    <t>Bemidji Public School District</t>
  </si>
  <si>
    <t>0032-01-000</t>
  </si>
  <si>
    <t>Blackduck Public School District</t>
  </si>
  <si>
    <t>0036-01-000</t>
  </si>
  <si>
    <t>Kelliher Public School District</t>
  </si>
  <si>
    <t>0038-01-000</t>
  </si>
  <si>
    <t>Red Lake Public School District</t>
  </si>
  <si>
    <t>0047-01-000</t>
  </si>
  <si>
    <t>Benton</t>
  </si>
  <si>
    <t>Sauk Rapids-Rice Public Schools</t>
  </si>
  <si>
    <t>0051-01-000</t>
  </si>
  <si>
    <t>Foley Public School District</t>
  </si>
  <si>
    <t>0075-01-000</t>
  </si>
  <si>
    <t>Blue Earth</t>
  </si>
  <si>
    <t>St. Clair Public School District</t>
  </si>
  <si>
    <t>0077-01-000</t>
  </si>
  <si>
    <t>Mankato Public School District</t>
  </si>
  <si>
    <t>0081-01-000</t>
  </si>
  <si>
    <t>Brown</t>
  </si>
  <si>
    <t>Comfrey Public School District</t>
  </si>
  <si>
    <t>0084-01-000</t>
  </si>
  <si>
    <t>Sleepy Eye Public School District</t>
  </si>
  <si>
    <t>0085-01-000</t>
  </si>
  <si>
    <t>Springfield Public School District</t>
  </si>
  <si>
    <t>0088-01-000</t>
  </si>
  <si>
    <t>New Ulm Public School District</t>
  </si>
  <si>
    <t>0091-01-000</t>
  </si>
  <si>
    <t>Carlton</t>
  </si>
  <si>
    <t>Barnum Public School District</t>
  </si>
  <si>
    <t>0093-01-000</t>
  </si>
  <si>
    <t>Carlton Public School District</t>
  </si>
  <si>
    <t>0094-01-000</t>
  </si>
  <si>
    <t>Cloquet Public School District</t>
  </si>
  <si>
    <t>0097-01-000</t>
  </si>
  <si>
    <t>Moose Lake Public School District</t>
  </si>
  <si>
    <t>0099-01-000</t>
  </si>
  <si>
    <t>Esko Public School District</t>
  </si>
  <si>
    <t>0100-01-000</t>
  </si>
  <si>
    <t>Wrenshall Public School District</t>
  </si>
  <si>
    <t>0108-01-000</t>
  </si>
  <si>
    <t>Carver</t>
  </si>
  <si>
    <t>Central Public School District</t>
  </si>
  <si>
    <t>0110-01-000</t>
  </si>
  <si>
    <t>Waconia Public School District</t>
  </si>
  <si>
    <t>0111-01-000</t>
  </si>
  <si>
    <t>Watertown-Mayer Public School Dist.</t>
  </si>
  <si>
    <t>0112-01-000</t>
  </si>
  <si>
    <t>Eastern Carver County Public School</t>
  </si>
  <si>
    <t>0113-01-000</t>
  </si>
  <si>
    <t>Cass</t>
  </si>
  <si>
    <t>Walker-Hackensack-Akeley Schl. Dist</t>
  </si>
  <si>
    <t>0115-01-000</t>
  </si>
  <si>
    <t>Cass Lake-Bena Public Schools</t>
  </si>
  <si>
    <t>0116-01-000</t>
  </si>
  <si>
    <t>Pillager Public School District</t>
  </si>
  <si>
    <t>0118-01-000</t>
  </si>
  <si>
    <t>Northland Community Schools</t>
  </si>
  <si>
    <t>0129-01-000</t>
  </si>
  <si>
    <t>Chippewa</t>
  </si>
  <si>
    <t>Montevideo Public School District</t>
  </si>
  <si>
    <t>0138-01-000</t>
  </si>
  <si>
    <t>Chisago</t>
  </si>
  <si>
    <t>North Branch Public Schools</t>
  </si>
  <si>
    <t>0139-01-000</t>
  </si>
  <si>
    <t>Rush City Public School District</t>
  </si>
  <si>
    <t>0146-01-000</t>
  </si>
  <si>
    <t>Clay</t>
  </si>
  <si>
    <t>Barnesville Public School District</t>
  </si>
  <si>
    <t>0150-01-000</t>
  </si>
  <si>
    <t>Hawley Public School District</t>
  </si>
  <si>
    <t>0152-01-000</t>
  </si>
  <si>
    <t>Moorhead Public School District</t>
  </si>
  <si>
    <t>0162-01-000</t>
  </si>
  <si>
    <t>Clearwater</t>
  </si>
  <si>
    <t>Bagley Public School District</t>
  </si>
  <si>
    <t>0173-01-000</t>
  </si>
  <si>
    <t>Cottonwood</t>
  </si>
  <si>
    <t>Mountain Lake Public Schools</t>
  </si>
  <si>
    <t>0177-01-000</t>
  </si>
  <si>
    <t>Windom Public School District</t>
  </si>
  <si>
    <t>0181-01-000</t>
  </si>
  <si>
    <t>Crow Wing</t>
  </si>
  <si>
    <t>Brainerd Public School District</t>
  </si>
  <si>
    <t>0182-01-000</t>
  </si>
  <si>
    <t>Crosby-Ironton Public School Dist.</t>
  </si>
  <si>
    <t>0186-01-000</t>
  </si>
  <si>
    <t>Pequot Lakes Public Schools</t>
  </si>
  <si>
    <t>0191-01-000</t>
  </si>
  <si>
    <t>Burnsville Public School District</t>
  </si>
  <si>
    <t>0192-01-000</t>
  </si>
  <si>
    <t>Farmington Public School District</t>
  </si>
  <si>
    <t>0194-01-000</t>
  </si>
  <si>
    <t>Lakeville Public School District</t>
  </si>
  <si>
    <t>0195-01-000</t>
  </si>
  <si>
    <t>Randolph Public School District</t>
  </si>
  <si>
    <t>0196-01-000</t>
  </si>
  <si>
    <t>Rosemount-Apple Valley-Eagan</t>
  </si>
  <si>
    <t>0197-01-000</t>
  </si>
  <si>
    <t>West St. Paul-Mendota Hts.-Eagan</t>
  </si>
  <si>
    <t>0199-01-000</t>
  </si>
  <si>
    <t>Inver Grove Heights Schools</t>
  </si>
  <si>
    <t>0200-01-000</t>
  </si>
  <si>
    <t>Hastings Public School District</t>
  </si>
  <si>
    <t>0203-01-000</t>
  </si>
  <si>
    <t>Dodge</t>
  </si>
  <si>
    <t>Hayfield Public School District</t>
  </si>
  <si>
    <t>0204-01-000</t>
  </si>
  <si>
    <t>Kasson-Mantorville School District</t>
  </si>
  <si>
    <t>0206-01-000</t>
  </si>
  <si>
    <t>Douglas</t>
  </si>
  <si>
    <t>Alexandria Public School District</t>
  </si>
  <si>
    <t>0213-01-000</t>
  </si>
  <si>
    <t>Osakis Public School District</t>
  </si>
  <si>
    <t>0227-01-000</t>
  </si>
  <si>
    <t>Olmsted</t>
  </si>
  <si>
    <t>Chatfield Public Schools</t>
  </si>
  <si>
    <t>0229-01-000</t>
  </si>
  <si>
    <t>Fillmore</t>
  </si>
  <si>
    <t>Lanesboro Public School District</t>
  </si>
  <si>
    <t>0238-01-000</t>
  </si>
  <si>
    <t>Mabel-Canton Public School Dist.</t>
  </si>
  <si>
    <t>0239-01-000</t>
  </si>
  <si>
    <t>Rushford-Peterson Public Schools</t>
  </si>
  <si>
    <t>0241-01-000</t>
  </si>
  <si>
    <t>Freeborn</t>
  </si>
  <si>
    <t>Albert Lea Public School District</t>
  </si>
  <si>
    <t>0242-01-000</t>
  </si>
  <si>
    <t>Alden-Conger Public School District</t>
  </si>
  <si>
    <t>0252-01-000</t>
  </si>
  <si>
    <t>Goodhue</t>
  </si>
  <si>
    <t>Cannon Falls Public School District</t>
  </si>
  <si>
    <t>0253-01-000</t>
  </si>
  <si>
    <t>Goodhue Public School District</t>
  </si>
  <si>
    <t>0255-01-000</t>
  </si>
  <si>
    <t>Pine Island Public School Dist.</t>
  </si>
  <si>
    <t>0256-01-000</t>
  </si>
  <si>
    <t>Red Wing Public School District</t>
  </si>
  <si>
    <t>0261-01-000</t>
  </si>
  <si>
    <t>Grant</t>
  </si>
  <si>
    <t>Ashby Public School District</t>
  </si>
  <si>
    <t>0264-01-000</t>
  </si>
  <si>
    <t>Herman-Norcross School District</t>
  </si>
  <si>
    <t>0270-01-000</t>
  </si>
  <si>
    <t>Hopkins Public School District</t>
  </si>
  <si>
    <t>0271-01-000</t>
  </si>
  <si>
    <t>Bloomington Public School District</t>
  </si>
  <si>
    <t>0272-01-000</t>
  </si>
  <si>
    <t>Eden Prairie Public School District</t>
  </si>
  <si>
    <t>0273-01-000</t>
  </si>
  <si>
    <t>Edina Public School District</t>
  </si>
  <si>
    <t>0276-01-000</t>
  </si>
  <si>
    <t>Minnetonka Public School District</t>
  </si>
  <si>
    <t>0277-01-000</t>
  </si>
  <si>
    <t>Westonka Public School District</t>
  </si>
  <si>
    <t>0278-01-000</t>
  </si>
  <si>
    <t>Orono Public School District</t>
  </si>
  <si>
    <t>0279-01-000</t>
  </si>
  <si>
    <t>Osseo Public School District</t>
  </si>
  <si>
    <t>0280-01-000</t>
  </si>
  <si>
    <t>Richfield Public School District</t>
  </si>
  <si>
    <t>0281-01-000</t>
  </si>
  <si>
    <t>Robbinsdale Public School District</t>
  </si>
  <si>
    <t>0282-01-000</t>
  </si>
  <si>
    <t>St. Anthony-New Brighton Schools</t>
  </si>
  <si>
    <t>0283-01-000</t>
  </si>
  <si>
    <t>St. Louis Park Public School Dist.</t>
  </si>
  <si>
    <t>0284-01-000</t>
  </si>
  <si>
    <t>Wayzata Public School District</t>
  </si>
  <si>
    <t>0286-01-000</t>
  </si>
  <si>
    <t>Brooklyn Center School District</t>
  </si>
  <si>
    <t>0294-01-000</t>
  </si>
  <si>
    <t>Houston</t>
  </si>
  <si>
    <t>Houston Public School District</t>
  </si>
  <si>
    <t>0297-01-000</t>
  </si>
  <si>
    <t>Spring Grove School District</t>
  </si>
  <si>
    <t>0299-01-000</t>
  </si>
  <si>
    <t>Caledonia Public School District</t>
  </si>
  <si>
    <t>0300-01-000</t>
  </si>
  <si>
    <t>La Crescent-Hokah School District</t>
  </si>
  <si>
    <t>0308-01-000</t>
  </si>
  <si>
    <t>Hubbard</t>
  </si>
  <si>
    <t>Nevis Public School District</t>
  </si>
  <si>
    <t>0309-01-000</t>
  </si>
  <si>
    <t>Park Rapids Public School District</t>
  </si>
  <si>
    <t>0314-01-000</t>
  </si>
  <si>
    <t>Isanti</t>
  </si>
  <si>
    <t>Braham Public School District</t>
  </si>
  <si>
    <t>0316-01-000</t>
  </si>
  <si>
    <t>Itasca</t>
  </si>
  <si>
    <t>Greenway Public School District</t>
  </si>
  <si>
    <t>0317-01-000</t>
  </si>
  <si>
    <t>Deer River Public School District</t>
  </si>
  <si>
    <t>0318-01-000</t>
  </si>
  <si>
    <t>Grand Rapids Public School District</t>
  </si>
  <si>
    <t>0319-01-000</t>
  </si>
  <si>
    <t>Nashwauk-Keewatin School District</t>
  </si>
  <si>
    <t>0330-01-000</t>
  </si>
  <si>
    <t>Jackson</t>
  </si>
  <si>
    <t>Heron Lake-Okabena School District</t>
  </si>
  <si>
    <t>0332-01-000</t>
  </si>
  <si>
    <t>Kanabec</t>
  </si>
  <si>
    <t>Mora Public School District</t>
  </si>
  <si>
    <t>0333-01-000</t>
  </si>
  <si>
    <t>Ogilvie Public School District</t>
  </si>
  <si>
    <t>0345-01-000</t>
  </si>
  <si>
    <t>Kandiyohi</t>
  </si>
  <si>
    <t>New London-Spicer School District</t>
  </si>
  <si>
    <t>0347-01-000</t>
  </si>
  <si>
    <t>Willmar Public School District</t>
  </si>
  <si>
    <t>0356-01-000</t>
  </si>
  <si>
    <t>Kittson</t>
  </si>
  <si>
    <t>Lancaster Public School District</t>
  </si>
  <si>
    <t>0361-01-000</t>
  </si>
  <si>
    <t>Koochiching</t>
  </si>
  <si>
    <t>International Falls School District</t>
  </si>
  <si>
    <t>0362-01-000</t>
  </si>
  <si>
    <t>Littlefork-Big Falls School Dist.</t>
  </si>
  <si>
    <t>0363-01-000</t>
  </si>
  <si>
    <t>South Koochiching School District</t>
  </si>
  <si>
    <t>0378-01-000</t>
  </si>
  <si>
    <t>Lac qui Parle</t>
  </si>
  <si>
    <t>Dawson-Boyd Public School District</t>
  </si>
  <si>
    <t>0381-01-000</t>
  </si>
  <si>
    <t>Lake</t>
  </si>
  <si>
    <t>Lake Superior Public School Dist.</t>
  </si>
  <si>
    <t>0390-01-000</t>
  </si>
  <si>
    <t>Lake of The Woods</t>
  </si>
  <si>
    <t>Lake of The Woods School District</t>
  </si>
  <si>
    <t>0391-01-000</t>
  </si>
  <si>
    <t>Le Sueur</t>
  </si>
  <si>
    <t>Cleveland Public School District</t>
  </si>
  <si>
    <t>0403-01-000</t>
  </si>
  <si>
    <t>Lincoln</t>
  </si>
  <si>
    <t>Ivanhoe Public School District</t>
  </si>
  <si>
    <t>0404-01-000</t>
  </si>
  <si>
    <t>Lake Benton Public School District</t>
  </si>
  <si>
    <t>0413-01-000</t>
  </si>
  <si>
    <t>Lyon</t>
  </si>
  <si>
    <t>Marshall Public School District</t>
  </si>
  <si>
    <t>0414-01-000</t>
  </si>
  <si>
    <t>Minneota Public School District</t>
  </si>
  <si>
    <t>0415-01-000</t>
  </si>
  <si>
    <t>Lynd Public School District</t>
  </si>
  <si>
    <t>0423-01-000</t>
  </si>
  <si>
    <t>McLeod</t>
  </si>
  <si>
    <t>Hutchinson Public School District</t>
  </si>
  <si>
    <t>0424-01-000</t>
  </si>
  <si>
    <t>Lester Prairie Public School Dist.</t>
  </si>
  <si>
    <t>0432-01-000</t>
  </si>
  <si>
    <t>Mahnomen</t>
  </si>
  <si>
    <t>Mahnomen Public School District</t>
  </si>
  <si>
    <t>0435-01-000</t>
  </si>
  <si>
    <t>Waubun-Ogema-White Earth Public Sch</t>
  </si>
  <si>
    <t>0441-01-000</t>
  </si>
  <si>
    <t>Marshall</t>
  </si>
  <si>
    <t>Marshall County Central Schools</t>
  </si>
  <si>
    <t>0458-01-000</t>
  </si>
  <si>
    <t>Martin</t>
  </si>
  <si>
    <t>Truman Public School District</t>
  </si>
  <si>
    <t>0463-01-000</t>
  </si>
  <si>
    <t>Meeker</t>
  </si>
  <si>
    <t>Eden Valley-Watkins School District</t>
  </si>
  <si>
    <t>0465-01-000</t>
  </si>
  <si>
    <t>Litchfield Public School District</t>
  </si>
  <si>
    <t>0466-01-000</t>
  </si>
  <si>
    <t>Wright</t>
  </si>
  <si>
    <t>Dassel-Cokato Public School Dist.</t>
  </si>
  <si>
    <t>0473-01-000</t>
  </si>
  <si>
    <t>Mille Lacs</t>
  </si>
  <si>
    <t>Isle Public School District</t>
  </si>
  <si>
    <t>0477-01-000</t>
  </si>
  <si>
    <t>Princeton Public School District</t>
  </si>
  <si>
    <t>0480-01-000</t>
  </si>
  <si>
    <t>Onamia Public School District</t>
  </si>
  <si>
    <t>0482-01-000</t>
  </si>
  <si>
    <t>Morrison</t>
  </si>
  <si>
    <t>Little Falls Public School District</t>
  </si>
  <si>
    <t>0484-01-000</t>
  </si>
  <si>
    <t>Pierz Public School District</t>
  </si>
  <si>
    <t>0485-01-000</t>
  </si>
  <si>
    <t>Royalton Public School District</t>
  </si>
  <si>
    <t>0486-01-000</t>
  </si>
  <si>
    <t>Swanville Public School District</t>
  </si>
  <si>
    <t>0487-01-000</t>
  </si>
  <si>
    <t>Upsala Public School District</t>
  </si>
  <si>
    <t>0492-01-000</t>
  </si>
  <si>
    <t>Mower</t>
  </si>
  <si>
    <t>Austin Public School District</t>
  </si>
  <si>
    <t>0495-01-000</t>
  </si>
  <si>
    <t>Grand Meadow Public School District</t>
  </si>
  <si>
    <t>0497-01-000</t>
  </si>
  <si>
    <t>Lyle Public School District</t>
  </si>
  <si>
    <t>0499-01-000</t>
  </si>
  <si>
    <t>LeRoy-Ostrander Public Schools</t>
  </si>
  <si>
    <t>0500-01-000</t>
  </si>
  <si>
    <t>Southland Public School District</t>
  </si>
  <si>
    <t>0505-01-000</t>
  </si>
  <si>
    <t>Murray</t>
  </si>
  <si>
    <t>Fulda Public School District</t>
  </si>
  <si>
    <t>0507-01-000</t>
  </si>
  <si>
    <t>Nicollet</t>
  </si>
  <si>
    <t>Nicollet Public School District</t>
  </si>
  <si>
    <t>0508-01-000</t>
  </si>
  <si>
    <t>St. Peter Public School District</t>
  </si>
  <si>
    <t>0511-01-000</t>
  </si>
  <si>
    <t>Nobles</t>
  </si>
  <si>
    <t>Adrian Public School District</t>
  </si>
  <si>
    <t>0514-01-000</t>
  </si>
  <si>
    <t>Ellsworth Public School District</t>
  </si>
  <si>
    <t>0518-01-000</t>
  </si>
  <si>
    <t>Worthington Public School District</t>
  </si>
  <si>
    <t>0531-01-000</t>
  </si>
  <si>
    <t>Byron Public School District</t>
  </si>
  <si>
    <t>0533-01-000</t>
  </si>
  <si>
    <t>Dover-Eyota Public School District</t>
  </si>
  <si>
    <t>0534-01-000</t>
  </si>
  <si>
    <t>Stewartville Public School District</t>
  </si>
  <si>
    <t>0535-01-000</t>
  </si>
  <si>
    <t>Rochester Public School District</t>
  </si>
  <si>
    <t>0542-01-000</t>
  </si>
  <si>
    <t>Otter Tail</t>
  </si>
  <si>
    <t>Battle Lake Public School District</t>
  </si>
  <si>
    <t>0544-01-000</t>
  </si>
  <si>
    <t>Fergus Falls Public School District</t>
  </si>
  <si>
    <t>0545-01-000</t>
  </si>
  <si>
    <t>Henning Public School District</t>
  </si>
  <si>
    <t>0547-01-000</t>
  </si>
  <si>
    <t>Parkers Prairie Public School Dist.</t>
  </si>
  <si>
    <t>0548-01-000</t>
  </si>
  <si>
    <t>Pelican Rapids Public School Dist.</t>
  </si>
  <si>
    <t>0549-01-000</t>
  </si>
  <si>
    <t>Perham-Dent Public School District</t>
  </si>
  <si>
    <t>0550-01-000</t>
  </si>
  <si>
    <t>Underwood Public School District</t>
  </si>
  <si>
    <t>0553-01-000</t>
  </si>
  <si>
    <t>New York Mills Public School Dist.</t>
  </si>
  <si>
    <t>0564-01-000</t>
  </si>
  <si>
    <t>Pennington</t>
  </si>
  <si>
    <t>Thief River Falls School District</t>
  </si>
  <si>
    <t>0577-01-000</t>
  </si>
  <si>
    <t>Pine</t>
  </si>
  <si>
    <t>Willow River Public School District</t>
  </si>
  <si>
    <t>0578-01-000</t>
  </si>
  <si>
    <t>Pine City Public School District</t>
  </si>
  <si>
    <t>0581-01-000</t>
  </si>
  <si>
    <t>Pipestone</t>
  </si>
  <si>
    <t>Edgerton Public School District</t>
  </si>
  <si>
    <t>0592-01-000</t>
  </si>
  <si>
    <t>Polk</t>
  </si>
  <si>
    <t>Climax-Shelly Public Schools</t>
  </si>
  <si>
    <t>0593-01-000</t>
  </si>
  <si>
    <t>Crookston Public School District</t>
  </si>
  <si>
    <t>0595-01-000</t>
  </si>
  <si>
    <t>East Grand Forks Public School Dist</t>
  </si>
  <si>
    <t>0599-01-000</t>
  </si>
  <si>
    <t>Fertile-Beltrami School District</t>
  </si>
  <si>
    <t>0600-01-000</t>
  </si>
  <si>
    <t>Fisher Public School District</t>
  </si>
  <si>
    <t>0601-01-000</t>
  </si>
  <si>
    <t>Fosston Public School District</t>
  </si>
  <si>
    <t>0621-01-000</t>
  </si>
  <si>
    <t>Ramsey</t>
  </si>
  <si>
    <t>Mounds View Public School District</t>
  </si>
  <si>
    <t>0622-01-000</t>
  </si>
  <si>
    <t>North St Paul-Maplewood Oakdale Public School District</t>
  </si>
  <si>
    <t>0623-01-000</t>
  </si>
  <si>
    <t>Roseville Public School District</t>
  </si>
  <si>
    <t>0624-01-000</t>
  </si>
  <si>
    <t>White Bear Lake School District</t>
  </si>
  <si>
    <t>0625-01-000</t>
  </si>
  <si>
    <t>St. Paul Public School District</t>
  </si>
  <si>
    <t>0630-01-000</t>
  </si>
  <si>
    <t>Red Lake</t>
  </si>
  <si>
    <t>Red Lake Falls Public School Dist.</t>
  </si>
  <si>
    <t>0635-01-000</t>
  </si>
  <si>
    <t>Redwood</t>
  </si>
  <si>
    <t>Milroy Public School District</t>
  </si>
  <si>
    <t>0640-01-000</t>
  </si>
  <si>
    <t>Wabasso Public School District</t>
  </si>
  <si>
    <t>0656-01-000</t>
  </si>
  <si>
    <t>Rice</t>
  </si>
  <si>
    <t>Faribault Public School District</t>
  </si>
  <si>
    <t>0659-01-000</t>
  </si>
  <si>
    <t>Northfield Public School District</t>
  </si>
  <si>
    <t>0671-01-000</t>
  </si>
  <si>
    <t>Rock</t>
  </si>
  <si>
    <t>Hills-Beaver Creek School District</t>
  </si>
  <si>
    <t>0676-01-000</t>
  </si>
  <si>
    <t>Roseau</t>
  </si>
  <si>
    <t>Badger Public School District</t>
  </si>
  <si>
    <t>0682-01-000</t>
  </si>
  <si>
    <t>Roseau Public School District</t>
  </si>
  <si>
    <t>0690-01-000</t>
  </si>
  <si>
    <t>Warroad Public School District</t>
  </si>
  <si>
    <t>0695-01-000</t>
  </si>
  <si>
    <t>Saint Louis</t>
  </si>
  <si>
    <t>Chisholm Public School District</t>
  </si>
  <si>
    <t>0698-01-000</t>
  </si>
  <si>
    <t>Floodwood Public School District</t>
  </si>
  <si>
    <t>0700-01-000</t>
  </si>
  <si>
    <t>Hermantown Public School District</t>
  </si>
  <si>
    <t>0701-01-000</t>
  </si>
  <si>
    <t>Hibbing Public School District</t>
  </si>
  <si>
    <t>0704-01-000</t>
  </si>
  <si>
    <t>Proctor Public School District</t>
  </si>
  <si>
    <t>0706-01-000</t>
  </si>
  <si>
    <t>Virginia Public School District</t>
  </si>
  <si>
    <t>0709-01-000</t>
  </si>
  <si>
    <t>Duluth Public School District</t>
  </si>
  <si>
    <t>0712-01-000</t>
  </si>
  <si>
    <t>Mountain Iron-Buhl School District</t>
  </si>
  <si>
    <t>0716-01-000</t>
  </si>
  <si>
    <t>Scott</t>
  </si>
  <si>
    <t>Belle Plaine Public School District</t>
  </si>
  <si>
    <t>0717-01-000</t>
  </si>
  <si>
    <t>Jordan Public School District</t>
  </si>
  <si>
    <t>0719-01-000</t>
  </si>
  <si>
    <t>Prior Lake-Savage Area Schools</t>
  </si>
  <si>
    <t>0720-01-000</t>
  </si>
  <si>
    <t>Shakopee Public School District</t>
  </si>
  <si>
    <t>0721-01-000</t>
  </si>
  <si>
    <t>New Prague Area Schools</t>
  </si>
  <si>
    <t>0726-01-000</t>
  </si>
  <si>
    <t>Sherburne</t>
  </si>
  <si>
    <t>Becker Public School District</t>
  </si>
  <si>
    <t>0727-01-000</t>
  </si>
  <si>
    <t>Big Lake Public School District</t>
  </si>
  <si>
    <t>0728-01-000</t>
  </si>
  <si>
    <t>Elk River Public School District</t>
  </si>
  <si>
    <t>0738-01-000</t>
  </si>
  <si>
    <t>Stearns</t>
  </si>
  <si>
    <t>Holdingford Public School District</t>
  </si>
  <si>
    <t>0739-01-000</t>
  </si>
  <si>
    <t>Kimball Public School District</t>
  </si>
  <si>
    <t>0740-01-000</t>
  </si>
  <si>
    <t>Melrose Public School District</t>
  </si>
  <si>
    <t>0741-01-000</t>
  </si>
  <si>
    <t>Paynesville Public School District</t>
  </si>
  <si>
    <t>0742-01-000</t>
  </si>
  <si>
    <t>St. Cloud Public School District</t>
  </si>
  <si>
    <t>0743-01-000</t>
  </si>
  <si>
    <t>Sauk Centre Public School District</t>
  </si>
  <si>
    <t>0745-01-000</t>
  </si>
  <si>
    <t>Albany Public School District</t>
  </si>
  <si>
    <t>0748-01-000</t>
  </si>
  <si>
    <t>Sartell-St. Stephen School District</t>
  </si>
  <si>
    <t>0750-01-000</t>
  </si>
  <si>
    <t>Rocori Public School District</t>
  </si>
  <si>
    <t>0756-01-000</t>
  </si>
  <si>
    <t>Steele</t>
  </si>
  <si>
    <t>Blooming Prairie Public School Dist</t>
  </si>
  <si>
    <t>0761-01-000</t>
  </si>
  <si>
    <t>Owatonna Public School District</t>
  </si>
  <si>
    <t>0763-01-000</t>
  </si>
  <si>
    <t>Medford Public School District</t>
  </si>
  <si>
    <t>0768-01-000</t>
  </si>
  <si>
    <t>Stevens</t>
  </si>
  <si>
    <t>Hancock Public School District</t>
  </si>
  <si>
    <t>0771-01-000</t>
  </si>
  <si>
    <t>Chokio-Alberta Public School Dist.</t>
  </si>
  <si>
    <t>0775-01-000</t>
  </si>
  <si>
    <t>Swift</t>
  </si>
  <si>
    <t>Kerkhoven-Murdock-Sunburg</t>
  </si>
  <si>
    <t>0777-01-000</t>
  </si>
  <si>
    <t>Benson Public School District</t>
  </si>
  <si>
    <t>0786-01-000</t>
  </si>
  <si>
    <t>Todd</t>
  </si>
  <si>
    <t>Bertha-Hewitt Public School District</t>
  </si>
  <si>
    <t>0787-01-000</t>
  </si>
  <si>
    <t>Browerville Public School District</t>
  </si>
  <si>
    <t>0801-01-000</t>
  </si>
  <si>
    <t>Traverse</t>
  </si>
  <si>
    <t>Browns Valley Public School Dist.</t>
  </si>
  <si>
    <t>0803-01-000</t>
  </si>
  <si>
    <t>Wheaton Area Public School District</t>
  </si>
  <si>
    <t>0811-01-000</t>
  </si>
  <si>
    <t>Wabasha</t>
  </si>
  <si>
    <t>Wabasha-Kellogg Public School Dist.</t>
  </si>
  <si>
    <t>0813-01-000</t>
  </si>
  <si>
    <t>Lake City Public School District</t>
  </si>
  <si>
    <t>0818-01-000</t>
  </si>
  <si>
    <t>Wadena</t>
  </si>
  <si>
    <t>Verndale Public School District</t>
  </si>
  <si>
    <t>0820-01-000</t>
  </si>
  <si>
    <t>Sebeka Public School District</t>
  </si>
  <si>
    <t>0821-01-000</t>
  </si>
  <si>
    <t>Menahga Public School District</t>
  </si>
  <si>
    <t>0829-01-000</t>
  </si>
  <si>
    <t>Waseca</t>
  </si>
  <si>
    <t>Waseca Public School District</t>
  </si>
  <si>
    <t>0831-01-000</t>
  </si>
  <si>
    <t>Washington</t>
  </si>
  <si>
    <t>Forest Lake Public School District</t>
  </si>
  <si>
    <t>0832-01-000</t>
  </si>
  <si>
    <t>Mahtomedi Public School District</t>
  </si>
  <si>
    <t>0833-01-000</t>
  </si>
  <si>
    <t>South Washington County School Dist</t>
  </si>
  <si>
    <t>0834-01-000</t>
  </si>
  <si>
    <t>Stillwater Area Public School Dist.</t>
  </si>
  <si>
    <t>0836-01-000</t>
  </si>
  <si>
    <t>Watonwan</t>
  </si>
  <si>
    <t>Butterfield Public School District</t>
  </si>
  <si>
    <t>0837-01-000</t>
  </si>
  <si>
    <t>Madelia Public School District</t>
  </si>
  <si>
    <t>0840-01-000</t>
  </si>
  <si>
    <t>St. James Public School District</t>
  </si>
  <si>
    <t>0846-01-000</t>
  </si>
  <si>
    <t>Wilkin</t>
  </si>
  <si>
    <t>Breckenridge Public School District</t>
  </si>
  <si>
    <t>0850-01-000</t>
  </si>
  <si>
    <t>Rothsay Public School District</t>
  </si>
  <si>
    <t>0852-01-000</t>
  </si>
  <si>
    <t>Campbell-Tintah Public School Dist.</t>
  </si>
  <si>
    <t>0857-01-000</t>
  </si>
  <si>
    <t>Winona</t>
  </si>
  <si>
    <t>Lewiston-Altura Public School Dist.</t>
  </si>
  <si>
    <t>0858-01-000</t>
  </si>
  <si>
    <t>St. Charles Public School District</t>
  </si>
  <si>
    <t>0861-01-000</t>
  </si>
  <si>
    <t>Winona Area Public School District</t>
  </si>
  <si>
    <t>0876-01-000</t>
  </si>
  <si>
    <t>Annandale Public School District</t>
  </si>
  <si>
    <t>0877-01-000</t>
  </si>
  <si>
    <t>Buffalo-Hanover-Montrose Public Sch</t>
  </si>
  <si>
    <t>0879-01-000</t>
  </si>
  <si>
    <t>Delano Public School District</t>
  </si>
  <si>
    <t>0881-01-000</t>
  </si>
  <si>
    <t>Maple Lake Public School District</t>
  </si>
  <si>
    <t>0882-01-000</t>
  </si>
  <si>
    <t>Monticello Public School District</t>
  </si>
  <si>
    <t>0883-01-000</t>
  </si>
  <si>
    <t>Rockford Public School District</t>
  </si>
  <si>
    <t>0885-01-000</t>
  </si>
  <si>
    <t>St. Michael-Albertville School Dist</t>
  </si>
  <si>
    <t>0891-01-000</t>
  </si>
  <si>
    <t>Yellow Medicine</t>
  </si>
  <si>
    <t>Canby Public School District</t>
  </si>
  <si>
    <t>0911-01-000</t>
  </si>
  <si>
    <t>Cambridge-Isanti Public School Dist</t>
  </si>
  <si>
    <t>0912-01-000</t>
  </si>
  <si>
    <t>Milaca Public School District</t>
  </si>
  <si>
    <t>0914-01-000</t>
  </si>
  <si>
    <t>Ulen-Hitterdal Public School Dist</t>
  </si>
  <si>
    <t>2071-01-000</t>
  </si>
  <si>
    <t>Lake Crystal-Wellcome Memorial</t>
  </si>
  <si>
    <t>2125-01-000</t>
  </si>
  <si>
    <t>Triton School District</t>
  </si>
  <si>
    <t>2134-01-000</t>
  </si>
  <si>
    <t>Faribault</t>
  </si>
  <si>
    <t>United South Central School Dist.</t>
  </si>
  <si>
    <t>2135-01-000</t>
  </si>
  <si>
    <t>Maple River School District</t>
  </si>
  <si>
    <t>2137-01-000</t>
  </si>
  <si>
    <t>Kingsland Public School District</t>
  </si>
  <si>
    <t>2142-01-000</t>
  </si>
  <si>
    <t>St. Louis County School District</t>
  </si>
  <si>
    <t>2143-01-000</t>
  </si>
  <si>
    <t>Waterville-Elysian-Morristown Public School District</t>
  </si>
  <si>
    <t>2144-01-000</t>
  </si>
  <si>
    <t>Chisago Lakes School District</t>
  </si>
  <si>
    <t>2149-01-000</t>
  </si>
  <si>
    <t>Pope</t>
  </si>
  <si>
    <t>Minnewaska School District</t>
  </si>
  <si>
    <t>2154-01-000</t>
  </si>
  <si>
    <t>Eveleth-Gilbert School District</t>
  </si>
  <si>
    <t>2155-01-000</t>
  </si>
  <si>
    <t>Wadena-Deer Creek School District</t>
  </si>
  <si>
    <t>2159-01-000</t>
  </si>
  <si>
    <t>Renville</t>
  </si>
  <si>
    <t>Buffalo Lk-Hector-Stewart Public Sc</t>
  </si>
  <si>
    <t>2164-01-000</t>
  </si>
  <si>
    <t>Dilworth-Glyndon-Felton</t>
  </si>
  <si>
    <t>2165-01-000</t>
  </si>
  <si>
    <t>Hinckley-Finlayson School District</t>
  </si>
  <si>
    <t>2167-01-000</t>
  </si>
  <si>
    <t>Lakeview School District</t>
  </si>
  <si>
    <t>2168-01-000</t>
  </si>
  <si>
    <t>NRHEG School District</t>
  </si>
  <si>
    <t>2169-01-000</t>
  </si>
  <si>
    <t>Murray County Central School Dist.</t>
  </si>
  <si>
    <t>2170-01-000</t>
  </si>
  <si>
    <t>Staples-Motley School District</t>
  </si>
  <si>
    <t>2171-01-000</t>
  </si>
  <si>
    <t>Kittson Central School District</t>
  </si>
  <si>
    <t>2172-01-000</t>
  </si>
  <si>
    <t>Kenyon-Wanamingo School District</t>
  </si>
  <si>
    <t>2174-01-000</t>
  </si>
  <si>
    <t>Pine River-Backus School District</t>
  </si>
  <si>
    <t>2176-01-000</t>
  </si>
  <si>
    <t>Warren-Alvarado-Oslo School Dist.</t>
  </si>
  <si>
    <t>2180-01-000</t>
  </si>
  <si>
    <t>M.A.C.C.R.A.Y. School District</t>
  </si>
  <si>
    <t>2184-01-000</t>
  </si>
  <si>
    <t>Luverne Public School District</t>
  </si>
  <si>
    <t>2190-01-000</t>
  </si>
  <si>
    <t>Yellow Medicine East</t>
  </si>
  <si>
    <t>2198-01-000</t>
  </si>
  <si>
    <t>Fillmore Central</t>
  </si>
  <si>
    <t>2215-01-000</t>
  </si>
  <si>
    <t>Norman</t>
  </si>
  <si>
    <t>Norman County East School District</t>
  </si>
  <si>
    <t>2310-01-000</t>
  </si>
  <si>
    <t>Sibley</t>
  </si>
  <si>
    <t>Sibley East School District</t>
  </si>
  <si>
    <t>2311-01-000</t>
  </si>
  <si>
    <t>Clearbrook-Gonvick School District</t>
  </si>
  <si>
    <t>2342-01-000</t>
  </si>
  <si>
    <t>West Central Area</t>
  </si>
  <si>
    <t>2358-01-000</t>
  </si>
  <si>
    <t>Tri-County School District</t>
  </si>
  <si>
    <t>2364-01-000</t>
  </si>
  <si>
    <t>Belgrade-Brooten-Elrosa Public School District</t>
  </si>
  <si>
    <t>2365-01-000</t>
  </si>
  <si>
    <t>G.F.W.</t>
  </si>
  <si>
    <t>2396-01-000</t>
  </si>
  <si>
    <t>A.C.G.C. Public School District</t>
  </si>
  <si>
    <t>2397-01-000</t>
  </si>
  <si>
    <t>Le Sueur-Henderson School District</t>
  </si>
  <si>
    <t>2448-01-000</t>
  </si>
  <si>
    <t>Martin County West School District</t>
  </si>
  <si>
    <t>2527-01-000</t>
  </si>
  <si>
    <t>Norman County West School District</t>
  </si>
  <si>
    <t>2534-01-000</t>
  </si>
  <si>
    <t>Bird Island-Olivia-Lake Lillian Public School District</t>
  </si>
  <si>
    <t>2536-01-000</t>
  </si>
  <si>
    <t>Granada Huntley-East Chain</t>
  </si>
  <si>
    <t>2580-01-000</t>
  </si>
  <si>
    <t>East Central School District</t>
  </si>
  <si>
    <t>2609-01-000</t>
  </si>
  <si>
    <t>Win-E-Mac School District</t>
  </si>
  <si>
    <t>2683-01-000</t>
  </si>
  <si>
    <t>Greenbush-Middle River School Dist.</t>
  </si>
  <si>
    <t>2687-01-000</t>
  </si>
  <si>
    <t>Howard Lake-Waverly-Winsted</t>
  </si>
  <si>
    <t>2689-01-000</t>
  </si>
  <si>
    <t>Pipestone Area School District</t>
  </si>
  <si>
    <t>2711-01-000</t>
  </si>
  <si>
    <t>Mesabi East School District</t>
  </si>
  <si>
    <t>2752-01-000</t>
  </si>
  <si>
    <t>Fairmont Area School District</t>
  </si>
  <si>
    <t>2753-01-000</t>
  </si>
  <si>
    <t>Long Prairie-Grey Eagle School District</t>
  </si>
  <si>
    <t>2754-01-000</t>
  </si>
  <si>
    <t>Cedar Mountain School District</t>
  </si>
  <si>
    <t>2759-01-000</t>
  </si>
  <si>
    <t>Eagle Valley Public School District</t>
  </si>
  <si>
    <t>2805-01-000</t>
  </si>
  <si>
    <t>Zumbrota-Mazeppa School District</t>
  </si>
  <si>
    <t>2835-01-000</t>
  </si>
  <si>
    <t>Janesville-Waldorf-Pemberton</t>
  </si>
  <si>
    <t>2853-01-000</t>
  </si>
  <si>
    <t>Lac qui Parle Valley School Dist.</t>
  </si>
  <si>
    <t>2854-01-000</t>
  </si>
  <si>
    <t>Ada-Borup Public School District</t>
  </si>
  <si>
    <t>2856-01-000</t>
  </si>
  <si>
    <t>Stephen-Argyle Central Schools</t>
  </si>
  <si>
    <t>2859-01-000</t>
  </si>
  <si>
    <t>Glencoe-Silver Lake School District</t>
  </si>
  <si>
    <t>2860-01-000</t>
  </si>
  <si>
    <t>Blue Earth Area Public School</t>
  </si>
  <si>
    <t>2884-01-000</t>
  </si>
  <si>
    <t>Red Rock Central School District</t>
  </si>
  <si>
    <t>2886-01-000</t>
  </si>
  <si>
    <t>Glenville-Emmons School District</t>
  </si>
  <si>
    <t>2888-01-000</t>
  </si>
  <si>
    <t>Big Stone</t>
  </si>
  <si>
    <t>Clinton-Graceville-Beardsley</t>
  </si>
  <si>
    <t>2889-01-000</t>
  </si>
  <si>
    <t>Lake Park Audubon School District</t>
  </si>
  <si>
    <t>2890-01-000</t>
  </si>
  <si>
    <t>Renville County West School Dist.</t>
  </si>
  <si>
    <t>2895-01-000</t>
  </si>
  <si>
    <t>Jackson County Central School Dist.</t>
  </si>
  <si>
    <t>0306-01-000</t>
  </si>
  <si>
    <t>Laporte Public School District</t>
  </si>
  <si>
    <t>0561-01-000</t>
  </si>
  <si>
    <t>Goodridge Public School District</t>
  </si>
  <si>
    <t>2897-01-000</t>
  </si>
  <si>
    <t>Redwood Area School District</t>
  </si>
  <si>
    <t>2898-01-000</t>
  </si>
  <si>
    <t>Westbrook-Walnut Grove Schools</t>
  </si>
  <si>
    <t>0002-01-000</t>
  </si>
  <si>
    <t>Hill City Public School District</t>
  </si>
  <si>
    <t>0166-01-000</t>
  </si>
  <si>
    <t>Cook</t>
  </si>
  <si>
    <t>Cook County Public Schools</t>
  </si>
  <si>
    <t>0402-01-000</t>
  </si>
  <si>
    <t>Hendricks Public School District</t>
  </si>
  <si>
    <t>0095-01-000</t>
  </si>
  <si>
    <t>Cromwell-Wright Public Schools</t>
  </si>
  <si>
    <t>0696-01-000</t>
  </si>
  <si>
    <t>Ely Public School District</t>
  </si>
  <si>
    <t>2899-01-000</t>
  </si>
  <si>
    <t>Plainview-Elgin-Millville</t>
  </si>
  <si>
    <t>2902-01-000</t>
  </si>
  <si>
    <t>RTR Public Schools</t>
  </si>
  <si>
    <t>0447-01-000</t>
  </si>
  <si>
    <t>Grygla Public School District</t>
  </si>
  <si>
    <t>2903-01-000</t>
  </si>
  <si>
    <t>Ortonville Public Schools</t>
  </si>
  <si>
    <t>2904-01-000</t>
  </si>
  <si>
    <t>Tracy Area Public School District</t>
  </si>
  <si>
    <t>2905-01-000</t>
  </si>
  <si>
    <t>Tri-City United School District</t>
  </si>
  <si>
    <t>2769-01-000</t>
  </si>
  <si>
    <t>Morris Area Public Schools</t>
  </si>
  <si>
    <t>2906-01-000</t>
  </si>
  <si>
    <t>Red Lake County Central Public Schools</t>
  </si>
  <si>
    <t>2907-01-000</t>
  </si>
  <si>
    <t>Round Lake-Brewster Public Schools</t>
  </si>
  <si>
    <t>2908-01-000</t>
  </si>
  <si>
    <t>Brandon-Evansville Public Schools</t>
  </si>
  <si>
    <t>0707-01-000</t>
  </si>
  <si>
    <t>Nett Lake Public School District</t>
  </si>
  <si>
    <t>PctWhtLeaving</t>
  </si>
  <si>
    <t>PctAmIndLeaving</t>
  </si>
  <si>
    <t>PctBlkLeaving</t>
  </si>
  <si>
    <t>PctAsnLeaving</t>
  </si>
  <si>
    <t>PctHispLeaving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</si>
  <si>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</si>
  <si>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</si>
  <si>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</si>
  <si>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</si>
  <si>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</si>
  <si>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</si>
  <si>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</si>
  <si>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</si>
  <si>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</si>
  <si>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2012</t>
  </si>
  <si>
    <t>2013</t>
  </si>
  <si>
    <t>2014</t>
  </si>
  <si>
    <t>2015</t>
  </si>
  <si>
    <t>2016</t>
  </si>
  <si>
    <t>2017</t>
  </si>
  <si>
    <t>2001</t>
  </si>
  <si>
    <t>2000</t>
  </si>
  <si>
    <t>PctLeavingToCharter</t>
  </si>
  <si>
    <t>PctLeavingOpenEnroll</t>
  </si>
  <si>
    <t>PctComingIn</t>
  </si>
  <si>
    <t>2011</t>
  </si>
  <si>
    <t>Statewide</t>
  </si>
  <si>
    <t>STATEWIDE</t>
  </si>
  <si>
    <t>9999-99-999</t>
  </si>
  <si>
    <t>TotalPctLeaving</t>
  </si>
  <si>
    <t>Sum of WhtLeaving</t>
  </si>
  <si>
    <t>Sum of BlkLeaving</t>
  </si>
  <si>
    <t>Sum of AsnLeaving</t>
  </si>
  <si>
    <t>Sum of HispLeaving</t>
  </si>
  <si>
    <t>Row Labels</t>
  </si>
  <si>
    <t>Grand Total</t>
  </si>
  <si>
    <t>Sum of WhtResidents</t>
  </si>
  <si>
    <t>Sum of BlkResidents</t>
  </si>
  <si>
    <t>Sum of AsnResidents</t>
  </si>
  <si>
    <t>Sum of HispResidents</t>
  </si>
  <si>
    <t>White</t>
  </si>
  <si>
    <t>Black</t>
  </si>
  <si>
    <t>Asian</t>
  </si>
  <si>
    <t>Hispanic</t>
  </si>
  <si>
    <t>year: 2000</t>
  </si>
  <si>
    <t>year: 2017</t>
  </si>
  <si>
    <t>Pct White</t>
  </si>
  <si>
    <t>Pct Black</t>
  </si>
  <si>
    <t>Pct Asian</t>
  </si>
  <si>
    <t>Pct Hisp</t>
  </si>
  <si>
    <t>Sum of AmIndLeaving</t>
  </si>
  <si>
    <t>Total leaving</t>
  </si>
  <si>
    <t>PctMinority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</si>
  <si>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</si>
  <si>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</si>
  <si>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</si>
  <si>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</si>
  <si>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</si>
  <si>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</si>
  <si>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</si>
  <si>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</si>
  <si>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</si>
  <si>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</si>
  <si>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</si>
  <si>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</si>
  <si>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</si>
  <si>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</si>
  <si>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</si>
  <si>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</si>
  <si>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</si>
  <si>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</si>
  <si>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</si>
  <si>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</si>
  <si>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</si>
  <si>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</si>
  <si>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</si>
  <si>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</si>
  <si>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</si>
  <si>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</si>
  <si>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0.757142857142857</t>
  </si>
  <si>
    <t>Residuals</t>
  </si>
  <si>
    <t>Total Leaving</t>
  </si>
  <si>
    <t>Pct white</t>
  </si>
  <si>
    <t>Pct black</t>
  </si>
  <si>
    <t>total enroll</t>
  </si>
  <si>
    <t>TotalLeaving</t>
  </si>
  <si>
    <t>Other Leaving</t>
  </si>
  <si>
    <t>White staying</t>
  </si>
  <si>
    <t>Black Staying</t>
  </si>
  <si>
    <t>Hispanic Staying</t>
  </si>
  <si>
    <t>Other staying</t>
  </si>
  <si>
    <t>All Coming IN</t>
  </si>
  <si>
    <t>Sum of totalenroll</t>
  </si>
  <si>
    <t>Sum of whtenroll</t>
  </si>
  <si>
    <t>Sum of amIndenroll</t>
  </si>
  <si>
    <t>Sum of blkenroll</t>
  </si>
  <si>
    <t>Sum of asnenroll</t>
  </si>
  <si>
    <t>Sum of hispenroll</t>
  </si>
  <si>
    <t>ENROLLMENT 2017</t>
  </si>
  <si>
    <t>Sum of AmIndResidents</t>
  </si>
  <si>
    <t>RESIDENTS 2017</t>
  </si>
  <si>
    <t>BURBS</t>
  </si>
  <si>
    <t>total</t>
  </si>
  <si>
    <t>Sum of TotalLeaving</t>
  </si>
  <si>
    <t>Column Labels</t>
  </si>
  <si>
    <t>21% non-white</t>
  </si>
  <si>
    <t>79%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</si>
</sst>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quotePrefix="1"/>
    <xf numFmtId="164" fontId="0" fillId="0" borderId="0" xfId="0" applyNumberFormat="1"/>
    <xf numFmtId="2" fontId="0" fillId="0" borderId="0" xfId="0" applyNumberFormat="1"/>
    <xf numFmtId="49" fontId="0" fillId="0" borderId="0" xfId="0" applyNumberFormat="1"/>
    <xf numFmtId="49" fontId="0" fillId="0" borderId="0" xfId="0" quotePrefix="1" applyNumberFormat="1"/>
    <xf numFmtId="9" fontId="0" fillId="0" borderId="0" xfId="1" applyFont="1"/>
    <xf numFmtId="0" fontId="0" fillId="2" borderId="0" xfId="0" applyFill="1"/>
    <xf numFmtId="164" fontId="0" fillId="2" borderId="0" xfId="0" applyNumberFormat="1" applyFill="1"/>
    <xf numFmtId="2" fontId="0" fillId="2" borderId="0" xfId="0" applyNumberFormat="1" applyFill="1"/>
    <xf numFmtId="49" fontId="0" fillId="0" borderId="0" xfId="0" quotePrefix="1" applyNumberFormat="1" applyFill="1"/>
    <xf numFmtId="0" fontId="0" fillId="0" borderId="0" xfId="0" quotePrefix="1" applyFill="1"/>
    <xf numFmtId="0" fontId="0" fillId="0" borderId="0" xfId="0" applyFill="1"/>
    <xf numFmtId="164" fontId="0" fillId="0" borderId="0" xfId="0" applyNumberFormat="1" applyFill="1"/>
    <xf numFmtId="1" fontId="0" fillId="0" borderId="0" xfId="0" applyNumberFormat="1"/>
    <xf numFmtId="49" fontId="2" fillId="0" borderId="0" xfId="0" applyNumberFormat="1" applyFont="1"/>
    <xf numFmtId="0" fontId="2" fillId="0" borderId="0" xfId="0" quotePrefix="1" applyFont="1"/>
    <xf numFmtId="0" fontId="2" fillId="0" borderId="0" xfId="0" applyFont="1"/>
    <xf numFmtId="164" fontId="2" fillId="0" borderId="0" xfId="0" applyNumberFormat="1" applyFont="1"/>
    <xf numFmtId="2" fontId="2" fillId="0" borderId="0" xfId="0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3" borderId="2" xfId="0" applyFont="1" applyFill="1" applyBorder="1" applyAlignment="1">
      <alignment horizontal="left"/>
    </xf>
    <xf numFmtId="0" fontId="2" fillId="3" borderId="2" xfId="0" applyNumberFormat="1" applyFont="1" applyFill="1" applyBorder="1"/>
    <xf numFmtId="0" fontId="0" fillId="0" borderId="0" xfId="0" applyAlignment="1">
      <alignment wrapText="1"/>
    </xf>
    <xf numFmtId="0" fontId="2" fillId="3" borderId="1" xfId="0" applyFont="1" applyFill="1" applyBorder="1" applyAlignment="1">
      <alignment wrapText="1"/>
    </xf>
    <xf numFmtId="0" fontId="0" fillId="0" borderId="0" xfId="0" applyFill="1" applyBorder="1" applyAlignment="1"/>
    <xf numFmtId="0" fontId="0" fillId="0" borderId="3" xfId="0" applyFill="1" applyBorder="1" applyAlignment="1"/>
    <xf numFmtId="0" fontId="3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Continuous"/>
    </xf>
    <xf numFmtId="43" fontId="0" fillId="0" borderId="0" xfId="2" applyFont="1"/>
    <xf numFmtId="0" fontId="2" fillId="3" borderId="1" xfId="0" applyFont="1" applyFill="1" applyBorder="1"/>
    <xf numFmtId="0" fontId="2" fillId="3" borderId="0" xfId="0" applyFont="1" applyFill="1" applyBorder="1" applyAlignment="1">
      <alignment wrapText="1"/>
    </xf>
    <xf numFmtId="9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</a:t>
            </a:r>
            <a:r>
              <a:rPr lang="en-US" baseline="0"/>
              <a:t> students leaving Blue Earth schools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race_enroll_analysis_v2!$A$2273:$A$3967</c:f>
              <c:strCach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strCache>
            </c:strRef>
          </c:cat>
          <c:val>
            <c:numRef>
              <c:f>race_enroll_analysis_v2!$M$2273:$M$3967</c:f>
              <c:numCache>
                <c:formatCode>General</c:formatCode>
                <c:ptCount val="18"/>
                <c:pt idx="0">
                  <c:v>49</c:v>
                </c:pt>
                <c:pt idx="1">
                  <c:v>60</c:v>
                </c:pt>
                <c:pt idx="2">
                  <c:v>60</c:v>
                </c:pt>
                <c:pt idx="3">
                  <c:v>78</c:v>
                </c:pt>
                <c:pt idx="4">
                  <c:v>72</c:v>
                </c:pt>
                <c:pt idx="5">
                  <c:v>70</c:v>
                </c:pt>
                <c:pt idx="6">
                  <c:v>84</c:v>
                </c:pt>
                <c:pt idx="7">
                  <c:v>88</c:v>
                </c:pt>
                <c:pt idx="8">
                  <c:v>87</c:v>
                </c:pt>
                <c:pt idx="9">
                  <c:v>95</c:v>
                </c:pt>
                <c:pt idx="10">
                  <c:v>91</c:v>
                </c:pt>
                <c:pt idx="11">
                  <c:v>86</c:v>
                </c:pt>
                <c:pt idx="12">
                  <c:v>98</c:v>
                </c:pt>
                <c:pt idx="13">
                  <c:v>86</c:v>
                </c:pt>
                <c:pt idx="14">
                  <c:v>84</c:v>
                </c:pt>
                <c:pt idx="15">
                  <c:v>90</c:v>
                </c:pt>
                <c:pt idx="16">
                  <c:v>82</c:v>
                </c:pt>
                <c:pt idx="17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02-4C70-88D0-4A004870609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275606768"/>
        <c:axId val="1279369168"/>
      </c:barChart>
      <c:catAx>
        <c:axId val="127560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369168"/>
        <c:crosses val="autoZero"/>
        <c:auto val="1"/>
        <c:lblAlgn val="ctr"/>
        <c:lblOffset val="100"/>
        <c:noMultiLvlLbl val="0"/>
      </c:catAx>
      <c:valAx>
        <c:axId val="127936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60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Burnsville residents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Sheet6!$G$4</c:f>
              <c:strCache>
                <c:ptCount val="1"/>
                <c:pt idx="0">
                  <c:v>Other staying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Sheet6!$A$5:$A$22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Sheet6!$G$5:$G$22</c:f>
              <c:numCache>
                <c:formatCode>General</c:formatCode>
                <c:ptCount val="18"/>
                <c:pt idx="0">
                  <c:v>859</c:v>
                </c:pt>
                <c:pt idx="1">
                  <c:v>864</c:v>
                </c:pt>
                <c:pt idx="2">
                  <c:v>892</c:v>
                </c:pt>
                <c:pt idx="3">
                  <c:v>881</c:v>
                </c:pt>
                <c:pt idx="4">
                  <c:v>911</c:v>
                </c:pt>
                <c:pt idx="5">
                  <c:v>879</c:v>
                </c:pt>
                <c:pt idx="6">
                  <c:v>943</c:v>
                </c:pt>
                <c:pt idx="7">
                  <c:v>952</c:v>
                </c:pt>
                <c:pt idx="8">
                  <c:v>979</c:v>
                </c:pt>
                <c:pt idx="9">
                  <c:v>952</c:v>
                </c:pt>
                <c:pt idx="10">
                  <c:v>951</c:v>
                </c:pt>
                <c:pt idx="11">
                  <c:v>971</c:v>
                </c:pt>
                <c:pt idx="12">
                  <c:v>958</c:v>
                </c:pt>
                <c:pt idx="13">
                  <c:v>936</c:v>
                </c:pt>
                <c:pt idx="14">
                  <c:v>924</c:v>
                </c:pt>
                <c:pt idx="15">
                  <c:v>936</c:v>
                </c:pt>
                <c:pt idx="16">
                  <c:v>936</c:v>
                </c:pt>
                <c:pt idx="17">
                  <c:v>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04-4E83-AE74-31AB3C11F8CD}"/>
            </c:ext>
          </c:extLst>
        </c:ser>
        <c:ser>
          <c:idx val="1"/>
          <c:order val="1"/>
          <c:tx>
            <c:strRef>
              <c:f>Sheet6!$H$4</c:f>
              <c:strCache>
                <c:ptCount val="1"/>
                <c:pt idx="0">
                  <c:v>White staying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Sheet6!$A$5:$A$22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Sheet6!$H$5:$H$22</c:f>
              <c:numCache>
                <c:formatCode>General</c:formatCode>
                <c:ptCount val="18"/>
                <c:pt idx="0">
                  <c:v>9545</c:v>
                </c:pt>
                <c:pt idx="1">
                  <c:v>9257</c:v>
                </c:pt>
                <c:pt idx="2">
                  <c:v>9035</c:v>
                </c:pt>
                <c:pt idx="3">
                  <c:v>8698</c:v>
                </c:pt>
                <c:pt idx="4">
                  <c:v>8384</c:v>
                </c:pt>
                <c:pt idx="5">
                  <c:v>7963</c:v>
                </c:pt>
                <c:pt idx="6">
                  <c:v>7517</c:v>
                </c:pt>
                <c:pt idx="7">
                  <c:v>7204</c:v>
                </c:pt>
                <c:pt idx="8">
                  <c:v>6821</c:v>
                </c:pt>
                <c:pt idx="9">
                  <c:v>6287</c:v>
                </c:pt>
                <c:pt idx="10">
                  <c:v>6009</c:v>
                </c:pt>
                <c:pt idx="11">
                  <c:v>5679</c:v>
                </c:pt>
                <c:pt idx="12">
                  <c:v>5376</c:v>
                </c:pt>
                <c:pt idx="13">
                  <c:v>5079</c:v>
                </c:pt>
                <c:pt idx="14">
                  <c:v>4710</c:v>
                </c:pt>
                <c:pt idx="15">
                  <c:v>4432</c:v>
                </c:pt>
                <c:pt idx="16">
                  <c:v>4157</c:v>
                </c:pt>
                <c:pt idx="17">
                  <c:v>3938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04-4E83-AE74-31AB3C11F8CD}"/>
            </c:ext>
          </c:extLst>
        </c:ser>
        <c:ser>
          <c:idx val="2"/>
          <c:order val="2"/>
          <c:tx>
            <c:strRef>
              <c:f>Sheet6!$I$4</c:f>
              <c:strCache>
                <c:ptCount val="1"/>
                <c:pt idx="0">
                  <c:v>Black Staying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Sheet6!$A$5:$A$22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Sheet6!$I$5:$I$22</c:f>
              <c:numCache>
                <c:formatCode>General</c:formatCode>
                <c:ptCount val="18"/>
                <c:pt idx="0">
                  <c:v>840</c:v>
                </c:pt>
                <c:pt idx="1">
                  <c:v>948</c:v>
                </c:pt>
                <c:pt idx="2">
                  <c:v>1130</c:v>
                </c:pt>
                <c:pt idx="3">
                  <c:v>1220</c:v>
                </c:pt>
                <c:pt idx="4">
                  <c:v>1281</c:v>
                </c:pt>
                <c:pt idx="5">
                  <c:v>1304</c:v>
                </c:pt>
                <c:pt idx="6">
                  <c:v>1378</c:v>
                </c:pt>
                <c:pt idx="7">
                  <c:v>1517</c:v>
                </c:pt>
                <c:pt idx="8">
                  <c:v>1617</c:v>
                </c:pt>
                <c:pt idx="9">
                  <c:v>1634</c:v>
                </c:pt>
                <c:pt idx="10">
                  <c:v>1645</c:v>
                </c:pt>
                <c:pt idx="11">
                  <c:v>1699</c:v>
                </c:pt>
                <c:pt idx="12">
                  <c:v>1743</c:v>
                </c:pt>
                <c:pt idx="13">
                  <c:v>1935</c:v>
                </c:pt>
                <c:pt idx="14">
                  <c:v>2055</c:v>
                </c:pt>
                <c:pt idx="15">
                  <c:v>2173</c:v>
                </c:pt>
                <c:pt idx="16">
                  <c:v>2213</c:v>
                </c:pt>
                <c:pt idx="17">
                  <c:v>2382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04-4E83-AE74-31AB3C11F8CD}"/>
            </c:ext>
          </c:extLst>
        </c:ser>
        <c:ser>
          <c:idx val="3"/>
          <c:order val="3"/>
          <c:tx>
            <c:strRef>
              <c:f>Sheet6!$J$4</c:f>
              <c:strCache>
                <c:ptCount val="1"/>
                <c:pt idx="0">
                  <c:v>Hispanic Staying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Sheet6!$A$5:$A$22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Sheet6!$J$5:$J$22</c:f>
              <c:numCache>
                <c:formatCode>General</c:formatCode>
                <c:ptCount val="18"/>
                <c:pt idx="0">
                  <c:v>282</c:v>
                </c:pt>
                <c:pt idx="1">
                  <c:v>323</c:v>
                </c:pt>
                <c:pt idx="2">
                  <c:v>373</c:v>
                </c:pt>
                <c:pt idx="3">
                  <c:v>419</c:v>
                </c:pt>
                <c:pt idx="4">
                  <c:v>483</c:v>
                </c:pt>
                <c:pt idx="5">
                  <c:v>601</c:v>
                </c:pt>
                <c:pt idx="6">
                  <c:v>725</c:v>
                </c:pt>
                <c:pt idx="7">
                  <c:v>793</c:v>
                </c:pt>
                <c:pt idx="8">
                  <c:v>849</c:v>
                </c:pt>
                <c:pt idx="9">
                  <c:v>922</c:v>
                </c:pt>
                <c:pt idx="10">
                  <c:v>1045</c:v>
                </c:pt>
                <c:pt idx="11">
                  <c:v>1136</c:v>
                </c:pt>
                <c:pt idx="12">
                  <c:v>1214</c:v>
                </c:pt>
                <c:pt idx="13">
                  <c:v>1266</c:v>
                </c:pt>
                <c:pt idx="14">
                  <c:v>1385</c:v>
                </c:pt>
                <c:pt idx="15">
                  <c:v>1464</c:v>
                </c:pt>
                <c:pt idx="16">
                  <c:v>1530</c:v>
                </c:pt>
                <c:pt idx="17">
                  <c:v>1617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4-4E83-AE74-31AB3C11F8CD}"/>
            </c:ext>
          </c:extLst>
        </c:ser>
        <c:ser>
          <c:idx val="4"/>
          <c:order val="4"/>
          <c:tx>
            <c:strRef>
              <c:f>Sheet6!$K$4</c:f>
              <c:strCache>
                <c:ptCount val="1"/>
                <c:pt idx="0">
                  <c:v>WhtLeaving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Sheet6!$A$5:$A$22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Sheet6!$K$5:$K$22</c:f>
              <c:numCache>
                <c:formatCode>General</c:formatCode>
                <c:ptCount val="18"/>
                <c:pt idx="0">
                  <c:v>80</c:v>
                </c:pt>
                <c:pt idx="1">
                  <c:v>127</c:v>
                </c:pt>
                <c:pt idx="2">
                  <c:v>100</c:v>
                </c:pt>
                <c:pt idx="3">
                  <c:v>109</c:v>
                </c:pt>
                <c:pt idx="4">
                  <c:v>173</c:v>
                </c:pt>
                <c:pt idx="5">
                  <c:v>217</c:v>
                </c:pt>
                <c:pt idx="6">
                  <c:v>222</c:v>
                </c:pt>
                <c:pt idx="7">
                  <c:v>333</c:v>
                </c:pt>
                <c:pt idx="8">
                  <c:v>398</c:v>
                </c:pt>
                <c:pt idx="9">
                  <c:v>582</c:v>
                </c:pt>
                <c:pt idx="10">
                  <c:v>733</c:v>
                </c:pt>
                <c:pt idx="11">
                  <c:v>856</c:v>
                </c:pt>
                <c:pt idx="12">
                  <c:v>938</c:v>
                </c:pt>
                <c:pt idx="13">
                  <c:v>976</c:v>
                </c:pt>
                <c:pt idx="14">
                  <c:v>1073</c:v>
                </c:pt>
                <c:pt idx="15">
                  <c:v>1189</c:v>
                </c:pt>
                <c:pt idx="16">
                  <c:v>1344</c:v>
                </c:pt>
                <c:pt idx="17">
                  <c:v>1376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4-4E83-AE74-31AB3C11F8CD}"/>
            </c:ext>
          </c:extLst>
        </c:ser>
        <c:ser>
          <c:idx val="5"/>
          <c:order val="5"/>
          <c:tx>
            <c:strRef>
              <c:f>Sheet6!$L$4</c:f>
              <c:strCache>
                <c:ptCount val="1"/>
                <c:pt idx="0">
                  <c:v>Other Leaving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Sheet6!$A$5:$A$22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Sheet6!$L$5:$L$22</c:f>
              <c:numCache>
                <c:formatCode>General</c:formatCode>
                <c:ptCount val="18"/>
                <c:pt idx="0">
                  <c:v>12</c:v>
                </c:pt>
                <c:pt idx="1">
                  <c:v>22</c:v>
                </c:pt>
                <c:pt idx="2">
                  <c:v>22</c:v>
                </c:pt>
                <c:pt idx="3">
                  <c:v>23</c:v>
                </c:pt>
                <c:pt idx="4">
                  <c:v>45</c:v>
                </c:pt>
                <c:pt idx="5">
                  <c:v>45</c:v>
                </c:pt>
                <c:pt idx="6">
                  <c:v>46</c:v>
                </c:pt>
                <c:pt idx="7">
                  <c:v>71</c:v>
                </c:pt>
                <c:pt idx="8">
                  <c:v>77</c:v>
                </c:pt>
                <c:pt idx="9">
                  <c:v>182</c:v>
                </c:pt>
                <c:pt idx="10">
                  <c:v>282</c:v>
                </c:pt>
                <c:pt idx="11">
                  <c:v>318</c:v>
                </c:pt>
                <c:pt idx="12">
                  <c:v>389</c:v>
                </c:pt>
                <c:pt idx="13">
                  <c:v>397</c:v>
                </c:pt>
                <c:pt idx="14">
                  <c:v>470</c:v>
                </c:pt>
                <c:pt idx="15">
                  <c:v>566</c:v>
                </c:pt>
                <c:pt idx="16">
                  <c:v>681</c:v>
                </c:pt>
                <c:pt idx="17">
                  <c:v>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04-4E83-AE74-31AB3C11F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229903"/>
        <c:axId val="2022230319"/>
      </c:barChart>
      <c:catAx>
        <c:axId val="202222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230319"/>
        <c:crosses val="autoZero"/>
        <c:auto val="1"/>
        <c:lblAlgn val="ctr"/>
        <c:lblOffset val="100"/>
        <c:noMultiLvlLbl val="0"/>
      </c:catAx>
      <c:valAx>
        <c:axId val="202223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22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Burnsville enrollment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Sheet6!$G$4</c:f>
              <c:strCache>
                <c:ptCount val="1"/>
                <c:pt idx="0">
                  <c:v>Other staying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Sheet6!$G$5:$G$22</c:f>
              <c:numCache>
                <c:formatCode>General</c:formatCode>
                <c:ptCount val="18"/>
                <c:pt idx="0">
                  <c:v>859</c:v>
                </c:pt>
                <c:pt idx="1">
                  <c:v>864</c:v>
                </c:pt>
                <c:pt idx="2">
                  <c:v>892</c:v>
                </c:pt>
                <c:pt idx="3">
                  <c:v>881</c:v>
                </c:pt>
                <c:pt idx="4">
                  <c:v>911</c:v>
                </c:pt>
                <c:pt idx="5">
                  <c:v>879</c:v>
                </c:pt>
                <c:pt idx="6">
                  <c:v>943</c:v>
                </c:pt>
                <c:pt idx="7">
                  <c:v>952</c:v>
                </c:pt>
                <c:pt idx="8">
                  <c:v>979</c:v>
                </c:pt>
                <c:pt idx="9">
                  <c:v>952</c:v>
                </c:pt>
                <c:pt idx="10">
                  <c:v>951</c:v>
                </c:pt>
                <c:pt idx="11">
                  <c:v>971</c:v>
                </c:pt>
                <c:pt idx="12">
                  <c:v>958</c:v>
                </c:pt>
                <c:pt idx="13">
                  <c:v>936</c:v>
                </c:pt>
                <c:pt idx="14">
                  <c:v>924</c:v>
                </c:pt>
                <c:pt idx="15">
                  <c:v>936</c:v>
                </c:pt>
                <c:pt idx="16">
                  <c:v>936</c:v>
                </c:pt>
                <c:pt idx="17">
                  <c:v>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2B-4BED-AD0B-C91ABDEA983D}"/>
            </c:ext>
          </c:extLst>
        </c:ser>
        <c:ser>
          <c:idx val="1"/>
          <c:order val="1"/>
          <c:tx>
            <c:strRef>
              <c:f>Sheet6!$H$4</c:f>
              <c:strCache>
                <c:ptCount val="1"/>
                <c:pt idx="0">
                  <c:v>White staying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Sheet6!$H$5:$H$22</c:f>
              <c:numCache>
                <c:formatCode>General</c:formatCode>
                <c:ptCount val="18"/>
                <c:pt idx="0">
                  <c:v>9545</c:v>
                </c:pt>
                <c:pt idx="1">
                  <c:v>9257</c:v>
                </c:pt>
                <c:pt idx="2">
                  <c:v>9035</c:v>
                </c:pt>
                <c:pt idx="3">
                  <c:v>8698</c:v>
                </c:pt>
                <c:pt idx="4">
                  <c:v>8384</c:v>
                </c:pt>
                <c:pt idx="5">
                  <c:v>7963</c:v>
                </c:pt>
                <c:pt idx="6">
                  <c:v>7517</c:v>
                </c:pt>
                <c:pt idx="7">
                  <c:v>7204</c:v>
                </c:pt>
                <c:pt idx="8">
                  <c:v>6821</c:v>
                </c:pt>
                <c:pt idx="9">
                  <c:v>6287</c:v>
                </c:pt>
                <c:pt idx="10">
                  <c:v>6009</c:v>
                </c:pt>
                <c:pt idx="11">
                  <c:v>5679</c:v>
                </c:pt>
                <c:pt idx="12">
                  <c:v>5376</c:v>
                </c:pt>
                <c:pt idx="13">
                  <c:v>5079</c:v>
                </c:pt>
                <c:pt idx="14">
                  <c:v>4710</c:v>
                </c:pt>
                <c:pt idx="15">
                  <c:v>4432</c:v>
                </c:pt>
                <c:pt idx="16">
                  <c:v>4157</c:v>
                </c:pt>
                <c:pt idx="17">
                  <c:v>3938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2B-4BED-AD0B-C91ABDEA983D}"/>
            </c:ext>
          </c:extLst>
        </c:ser>
        <c:ser>
          <c:idx val="2"/>
          <c:order val="2"/>
          <c:tx>
            <c:strRef>
              <c:f>Sheet6!$I$4</c:f>
              <c:strCache>
                <c:ptCount val="1"/>
                <c:pt idx="0">
                  <c:v>Black Staying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Sheet6!$I$5:$I$22</c:f>
              <c:numCache>
                <c:formatCode>General</c:formatCode>
                <c:ptCount val="18"/>
                <c:pt idx="0">
                  <c:v>840</c:v>
                </c:pt>
                <c:pt idx="1">
                  <c:v>948</c:v>
                </c:pt>
                <c:pt idx="2">
                  <c:v>1130</c:v>
                </c:pt>
                <c:pt idx="3">
                  <c:v>1220</c:v>
                </c:pt>
                <c:pt idx="4">
                  <c:v>1281</c:v>
                </c:pt>
                <c:pt idx="5">
                  <c:v>1304</c:v>
                </c:pt>
                <c:pt idx="6">
                  <c:v>1378</c:v>
                </c:pt>
                <c:pt idx="7">
                  <c:v>1517</c:v>
                </c:pt>
                <c:pt idx="8">
                  <c:v>1617</c:v>
                </c:pt>
                <c:pt idx="9">
                  <c:v>1634</c:v>
                </c:pt>
                <c:pt idx="10">
                  <c:v>1645</c:v>
                </c:pt>
                <c:pt idx="11">
                  <c:v>1699</c:v>
                </c:pt>
                <c:pt idx="12">
                  <c:v>1743</c:v>
                </c:pt>
                <c:pt idx="13">
                  <c:v>1935</c:v>
                </c:pt>
                <c:pt idx="14">
                  <c:v>2055</c:v>
                </c:pt>
                <c:pt idx="15">
                  <c:v>2173</c:v>
                </c:pt>
                <c:pt idx="16">
                  <c:v>2213</c:v>
                </c:pt>
                <c:pt idx="17">
                  <c:v>2382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2B-4BED-AD0B-C91ABDEA983D}"/>
            </c:ext>
          </c:extLst>
        </c:ser>
        <c:ser>
          <c:idx val="3"/>
          <c:order val="3"/>
          <c:tx>
            <c:strRef>
              <c:f>Sheet6!$J$4</c:f>
              <c:strCache>
                <c:ptCount val="1"/>
                <c:pt idx="0">
                  <c:v>Hispanic Staying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Sheet6!$J$5:$J$22</c:f>
              <c:numCache>
                <c:formatCode>General</c:formatCode>
                <c:ptCount val="18"/>
                <c:pt idx="0">
                  <c:v>282</c:v>
                </c:pt>
                <c:pt idx="1">
                  <c:v>323</c:v>
                </c:pt>
                <c:pt idx="2">
                  <c:v>373</c:v>
                </c:pt>
                <c:pt idx="3">
                  <c:v>419</c:v>
                </c:pt>
                <c:pt idx="4">
                  <c:v>483</c:v>
                </c:pt>
                <c:pt idx="5">
                  <c:v>601</c:v>
                </c:pt>
                <c:pt idx="6">
                  <c:v>725</c:v>
                </c:pt>
                <c:pt idx="7">
                  <c:v>793</c:v>
                </c:pt>
                <c:pt idx="8">
                  <c:v>849</c:v>
                </c:pt>
                <c:pt idx="9">
                  <c:v>922</c:v>
                </c:pt>
                <c:pt idx="10">
                  <c:v>1045</c:v>
                </c:pt>
                <c:pt idx="11">
                  <c:v>1136</c:v>
                </c:pt>
                <c:pt idx="12">
                  <c:v>1214</c:v>
                </c:pt>
                <c:pt idx="13">
                  <c:v>1266</c:v>
                </c:pt>
                <c:pt idx="14">
                  <c:v>1385</c:v>
                </c:pt>
                <c:pt idx="15">
                  <c:v>1464</c:v>
                </c:pt>
                <c:pt idx="16">
                  <c:v>1530</c:v>
                </c:pt>
                <c:pt idx="17">
                  <c:v>1617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2B-4BED-AD0B-C91ABDEA983D}"/>
            </c:ext>
          </c:extLst>
        </c:ser>
        <c:ser>
          <c:idx val="4"/>
          <c:order val="4"/>
          <c:tx>
            <c:strRef>
              <c:f>Sheet6!$R$4</c:f>
              <c:strCache>
                <c:ptCount val="1"/>
                <c:pt idx="0">
                  <c:v>All Coming 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Sheet6!$R$5:$R$22</c:f>
              <c:numCache>
                <c:formatCode>General</c:formatCode>
                <c:ptCount val="18"/>
                <c:pt idx="0">
                  <c:v>6</c:v>
                </c:pt>
                <c:pt idx="1">
                  <c:v>0</c:v>
                </c:pt>
                <c:pt idx="2">
                  <c:v>9</c:v>
                </c:pt>
                <c:pt idx="3">
                  <c:v>5</c:v>
                </c:pt>
                <c:pt idx="4">
                  <c:v>8</c:v>
                </c:pt>
                <c:pt idx="5">
                  <c:v>10</c:v>
                </c:pt>
                <c:pt idx="6">
                  <c:v>6</c:v>
                </c:pt>
                <c:pt idx="7">
                  <c:v>10</c:v>
                </c:pt>
                <c:pt idx="8">
                  <c:v>7</c:v>
                </c:pt>
                <c:pt idx="9">
                  <c:v>99</c:v>
                </c:pt>
                <c:pt idx="10">
                  <c:v>107</c:v>
                </c:pt>
                <c:pt idx="11">
                  <c:v>138</c:v>
                </c:pt>
                <c:pt idx="12">
                  <c:v>175</c:v>
                </c:pt>
                <c:pt idx="13">
                  <c:v>196</c:v>
                </c:pt>
                <c:pt idx="14">
                  <c:v>215</c:v>
                </c:pt>
                <c:pt idx="15">
                  <c:v>198</c:v>
                </c:pt>
                <c:pt idx="16">
                  <c:v>183</c:v>
                </c:pt>
                <c:pt idx="17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2B-4BED-AD0B-C91ABDEA9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8586879"/>
        <c:axId val="2028599359"/>
      </c:barChart>
      <c:catAx>
        <c:axId val="2028586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599359"/>
        <c:crosses val="autoZero"/>
        <c:auto val="1"/>
        <c:lblAlgn val="ctr"/>
        <c:lblOffset val="100"/>
        <c:noMultiLvlLbl val="0"/>
      </c:catAx>
      <c:valAx>
        <c:axId val="202859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58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1776412</xdr:colOff>
      <xdr:row>5784</xdr:row>
      <xdr:rowOff>38099</xdr:rowOff>
    </xdr:from>
    <xdr:to>
      <xdr:col>12</xdr:col>
      <xdr:colOff>571500</xdr:colOff>
      <xdr:row>5801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1ADA1-2B10-45F1-883C-984EB71D0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114299</xdr:colOff>
      <xdr:row>26</xdr:row>
      <xdr:rowOff>104774</xdr:rowOff>
    </xdr:from>
    <xdr:to>
      <xdr:col>14</xdr:col>
      <xdr:colOff>209550</xdr:colOff>
      <xdr:row>47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204787</xdr:colOff>
      <xdr:row>17</xdr:row>
      <xdr:rowOff>38100</xdr:rowOff>
    </xdr:from>
    <xdr:to>
      <xdr:col>26</xdr:col>
      <xdr:colOff>504825</xdr:colOff>
      <xdr:row>35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bster, MaryJo" refreshedDate="42969.55347013889" createdVersion="6" refreshedVersion="6" minRefreshableVersion="3" recordCount="5780" xr:uid="{00000000-000A-0000-FFFF-FFFF00000000}">
  <cacheSource type="worksheet">
    <worksheetSource ref="A1:AN5781" sheet="race_enroll_analysis_v2"/>
  </cacheSource>
  <cacheFields count="40">
    <cacheField name="datayear" numFmtId="49">
      <sharedItems containsMixedTypes="1" containsNumber="1" containsInteger="1" minValue="2011" maxValue="2011" count="19">
        <s v="2010"/>
        <s v="2013"/>
        <s v="2015"/>
        <s v="2017"/>
        <s v="2008"/>
        <s v="2016"/>
        <s v="2006"/>
        <n v="2011"/>
        <s v="2009"/>
        <s v="2007"/>
        <s v="2014"/>
        <s v="2012"/>
        <s v="2003"/>
        <s v="2000"/>
        <s v="2005"/>
        <s v="2004"/>
        <s v="2001"/>
        <s v="2002"/>
        <s v="2011"/>
      </sharedItems>
    </cacheField>
    <cacheField name="residentdistrictid" numFmtId="0">
      <sharedItems/>
    </cacheField>
    <cacheField name="metro7county" numFmtId="0">
      <sharedItems containsBlank="1"/>
    </cacheField>
    <cacheField name="location" numFmtId="0">
      <sharedItems count="4">
        <s v="OUT STATE"/>
        <s v="SUBURBS"/>
        <s v="CORE CITIES"/>
        <s v="STATEWIDE"/>
      </sharedItems>
    </cacheField>
    <cacheField name="county" numFmtId="0">
      <sharedItems containsBlank="1"/>
    </cacheField>
    <cacheField name="HomeDistName" numFmtId="0">
      <sharedItems/>
    </cacheField>
    <cacheField name="WhtLeaving" numFmtId="0">
      <sharedItems containsSemiMixedTypes="0" containsString="0" containsNumber="1" containsInteger="1" minValue="0" maxValue="76572"/>
    </cacheField>
    <cacheField name="AmIndLeaving" numFmtId="0">
      <sharedItems containsSemiMixedTypes="0" containsString="0" containsNumber="1" containsInteger="1" minValue="0" maxValue="2570"/>
    </cacheField>
    <cacheField name="BlkLeaving" numFmtId="0">
      <sharedItems containsSemiMixedTypes="0" containsString="0" containsNumber="1" containsInteger="1" minValue="0" maxValue="23406"/>
    </cacheField>
    <cacheField name="AsnLeaving" numFmtId="0">
      <sharedItems containsSemiMixedTypes="0" containsString="0" containsNumber="1" containsInteger="1" minValue="0" maxValue="12116"/>
    </cacheField>
    <cacheField name="HispLeaving" numFmtId="0">
      <sharedItems containsSemiMixedTypes="0" containsString="0" containsNumber="1" containsInteger="1" minValue="0" maxValue="10382"/>
    </cacheField>
    <cacheField name="TotalCharter" numFmtId="0">
      <sharedItems containsSemiMixedTypes="0" containsString="0" containsNumber="1" containsInteger="1" minValue="0" maxValue="51488"/>
    </cacheField>
    <cacheField name="TotalOpenEnroll" numFmtId="0">
      <sharedItems containsSemiMixedTypes="0" containsString="0" containsNumber="1" containsInteger="1" minValue="1" maxValue="77632"/>
    </cacheField>
    <cacheField name="PctLeavingToCharter" numFmtId="164">
      <sharedItems containsSemiMixedTypes="0" containsString="0" containsNumber="1" minValue="0" maxValue="0.59459459459459463"/>
    </cacheField>
    <cacheField name="PctLeavingOpenEnroll" numFmtId="164">
      <sharedItems containsSemiMixedTypes="0" containsString="0" containsNumber="1" minValue="1.5243902439024391E-3" maxValue="0.58974358974358976"/>
    </cacheField>
    <cacheField name="TotalComingIn" numFmtId="0">
      <sharedItems containsSemiMixedTypes="0" containsString="0" containsNumber="1" containsInteger="1" minValue="0" maxValue="77405"/>
    </cacheField>
    <cacheField name="PctComingIn" numFmtId="164">
      <sharedItems containsSemiMixedTypes="0" containsString="0" containsNumber="1" minValue="0" maxValue="0.82808245818747572"/>
    </cacheField>
    <cacheField name="residents" numFmtId="0">
      <sharedItems containsSemiMixedTypes="0" containsString="0" containsNumber="1" containsInteger="1" minValue="53" maxValue="865957"/>
    </cacheField>
    <cacheField name="totalenroll" numFmtId="0">
      <sharedItems containsSemiMixedTypes="0" containsString="0" containsNumber="1" containsInteger="1" minValue="23" maxValue="832521"/>
    </cacheField>
    <cacheField name="whtenroll" numFmtId="0">
      <sharedItems containsString="0" containsBlank="1" containsNumber="1" containsInteger="1" minValue="0" maxValue="700948" count="2872">
        <n v="31"/>
        <n v="26"/>
        <n v="24"/>
        <n v="32"/>
        <n v="21"/>
        <n v="36"/>
        <n v="33"/>
        <n v="34"/>
        <n v="75"/>
        <n v="69"/>
        <n v="85"/>
        <n v="86"/>
        <n v="70"/>
        <n v="60"/>
        <n v="66"/>
        <n v="74"/>
        <n v="71"/>
        <n v="122"/>
        <n v="68"/>
        <n v="67"/>
        <n v="389"/>
        <n v="200"/>
        <n v="79"/>
        <n v="97"/>
        <n v="434"/>
        <n v="107"/>
        <n v="99"/>
        <n v="80"/>
        <n v="87"/>
        <n v="90"/>
        <n v="392"/>
        <n v="507"/>
        <n v="398"/>
        <n v="199"/>
        <n v="176"/>
        <n v="382"/>
        <n v="72"/>
        <n v="118"/>
        <n v="186"/>
        <n v="472"/>
        <n v="390"/>
        <n v="463"/>
        <n v="202"/>
        <n v="255"/>
        <n v="78"/>
        <n v="447"/>
        <n v="252"/>
        <n v="517"/>
        <n v="248"/>
        <n v="144"/>
        <n v="98"/>
        <n v="124"/>
        <n v="228"/>
        <n v="495"/>
        <n v="205"/>
        <n v="0"/>
        <n v="95"/>
        <n v="904"/>
        <n v="251"/>
        <n v="474"/>
        <n v="153"/>
        <n v="236"/>
        <n v="191"/>
        <n v="727"/>
        <n v="538"/>
        <n v="470"/>
        <n v="276"/>
        <n v="219"/>
        <n v="243"/>
        <n v="220"/>
        <n v="397"/>
        <n v="76"/>
        <n v="706"/>
        <n v="117"/>
        <n v="915"/>
        <n v="226"/>
        <n v="230"/>
        <n v="499"/>
        <n v="106"/>
        <n v="109"/>
        <n v="149"/>
        <n v="556"/>
        <n v="96"/>
        <n v="162"/>
        <n v="565"/>
        <n v="94"/>
        <n v="240"/>
        <n v="235"/>
        <n v="513"/>
        <n v="171"/>
        <n v="574"/>
        <n v="105"/>
        <n v="181"/>
        <n v="192"/>
        <n v="140"/>
        <n v="101"/>
        <n v="555"/>
        <n v="155"/>
        <n v="145"/>
        <n v="775"/>
        <n v="593"/>
        <n v="92"/>
        <n v="127"/>
        <n v="12641"/>
        <n v="300"/>
        <n v="934"/>
        <n v="211"/>
        <n v="425"/>
        <n v="12601"/>
        <n v="147"/>
        <n v="160"/>
        <n v="743"/>
        <n v="617"/>
        <n v="265"/>
        <n v="758"/>
        <n v="816"/>
        <n v="231"/>
        <n v="104"/>
        <n v="318"/>
        <n v="734"/>
        <n v="563"/>
        <n v="314"/>
        <n v="473"/>
        <n v="583"/>
        <n v="854"/>
        <n v="341"/>
        <n v="608"/>
        <n v="923"/>
        <n v="12220"/>
        <n v="329"/>
        <n v="578"/>
        <n v="261"/>
        <n v="585"/>
        <n v="169"/>
        <n v="548"/>
        <n v="132"/>
        <n v="198"/>
        <n v="913"/>
        <n v="133"/>
        <n v="559"/>
        <n v="426"/>
        <n v="163"/>
        <n v="883"/>
        <n v="312"/>
        <n v="920"/>
        <n v="138"/>
        <n v="184"/>
        <n v="534"/>
        <n v="893"/>
        <n v="650"/>
        <n v="810"/>
        <n v="601"/>
        <n v="194"/>
        <n v="723"/>
        <n v="648"/>
        <n v="364"/>
        <n v="12953"/>
        <n v="12014"/>
        <n v="282"/>
        <n v="798"/>
        <n v="551"/>
        <n v="208"/>
        <n v="630"/>
        <n v="487"/>
        <n v="344"/>
        <n v="926"/>
        <n v="954"/>
        <n v="541"/>
        <n v="605"/>
        <n v="604"/>
        <n v="907"/>
        <n v="242"/>
        <n v="768"/>
        <n v="12036"/>
        <n v="837"/>
        <n v="782"/>
        <n v="351"/>
        <n v="824"/>
        <n v="802"/>
        <n v="564"/>
        <n v="566"/>
        <n v="820"/>
        <n v="372"/>
        <n v="119"/>
        <n v="573"/>
        <n v="7924"/>
        <n v="895"/>
        <n v="722"/>
        <n v="292"/>
        <n v="599"/>
        <n v="956"/>
        <n v="834"/>
        <n v="359"/>
        <n v="293"/>
        <n v="754"/>
        <n v="523"/>
        <n v="154"/>
        <n v="10992"/>
        <n v="621"/>
        <n v="582"/>
        <n v="358"/>
        <n v="360"/>
        <n v="498"/>
        <n v="340"/>
        <n v="905"/>
        <n v="361"/>
        <n v="898"/>
        <n v="10630"/>
        <n v="401"/>
        <n v="783"/>
        <n v="635"/>
        <n v="335"/>
        <n v="861"/>
        <n v="357"/>
        <n v="93"/>
        <n v="988"/>
        <n v="1559"/>
        <n v="196"/>
        <n v="687"/>
        <n v="493"/>
        <n v="323"/>
        <n v="1587"/>
        <n v="971"/>
        <n v="396"/>
        <n v="190"/>
        <n v="796"/>
        <n v="8302"/>
        <n v="1657"/>
        <n v="378"/>
        <n v="227"/>
        <n v="371"/>
        <n v="969"/>
        <n v="10493"/>
        <n v="373"/>
        <n v="148"/>
        <n v="436"/>
        <n v="316"/>
        <n v="284"/>
        <n v="193"/>
        <n v="518"/>
        <n v="3849"/>
        <n v="296"/>
        <n v="167"/>
        <n v="215"/>
        <n v="121"/>
        <n v="417"/>
        <n v="1013"/>
        <n v="5038"/>
        <n v="539"/>
        <n v="5766"/>
        <n v="326"/>
        <n v="120"/>
        <n v="232"/>
        <n v="431"/>
        <n v="439"/>
        <n v="415"/>
        <n v="658"/>
        <n v="259"/>
        <n v="537"/>
        <n v="437"/>
        <n v="540"/>
        <n v="10496"/>
        <n v="8494"/>
        <n v="388"/>
        <n v="218"/>
        <n v="277"/>
        <n v="909"/>
        <n v="362"/>
        <n v="747"/>
        <n v="216"/>
        <n v="233"/>
        <n v="131"/>
        <n v="413"/>
        <n v="353"/>
        <n v="336"/>
        <n v="917"/>
        <n v="752"/>
        <n v="531"/>
        <n v="237"/>
        <n v="616"/>
        <n v="586"/>
        <n v="84"/>
        <n v="881"/>
        <n v="271"/>
        <n v="967"/>
        <n v="704"/>
        <n v="1682"/>
        <n v="376"/>
        <n v="143"/>
        <n v="377"/>
        <n v="509"/>
        <n v="41"/>
        <n v="589"/>
        <n v="751"/>
        <n v="631"/>
        <n v="347"/>
        <n v="769"/>
        <n v="338"/>
        <n v="607"/>
        <n v="8688"/>
        <n v="317"/>
        <n v="1059"/>
        <n v="116"/>
        <n v="295"/>
        <n v="189"/>
        <n v="363"/>
        <n v="763"/>
        <n v="164"/>
        <n v="776"/>
        <n v="633"/>
        <n v="2043"/>
        <n v="146"/>
        <n v="151"/>
        <n v="5987"/>
        <n v="1348"/>
        <n v="588"/>
        <n v="239"/>
        <n v="174"/>
        <n v="949"/>
        <n v="707"/>
        <n v="108"/>
        <n v="1634"/>
        <n v="395"/>
        <n v="2027"/>
        <n v="1011"/>
        <n v="370"/>
        <n v="438"/>
        <n v="685"/>
        <n v="246"/>
        <n v="554"/>
        <n v="172"/>
        <n v="304"/>
        <n v="553"/>
        <n v="970"/>
        <n v="998"/>
        <n v="983"/>
        <n v="444"/>
        <n v="916"/>
        <n v="1586"/>
        <n v="1336"/>
        <n v="592"/>
        <n v="772"/>
        <n v="365"/>
        <n v="451"/>
        <n v="680"/>
        <n v="664"/>
        <n v="620"/>
        <n v="6733"/>
        <n v="603"/>
        <n v="3972"/>
        <n v="1545"/>
        <n v="423"/>
        <n v="1345"/>
        <n v="777"/>
        <n v="1056"/>
        <n v="595"/>
        <n v="374"/>
        <n v="1595"/>
        <n v="328"/>
        <n v="141"/>
        <n v="210"/>
        <n v="410"/>
        <n v="1361"/>
        <n v="629"/>
        <n v="1228"/>
        <n v="705"/>
        <n v="560"/>
        <n v="422"/>
        <n v="1049"/>
        <n v="976"/>
        <n v="547"/>
        <n v="1568"/>
        <n v="348"/>
        <n v="636"/>
        <n v="2084"/>
        <n v="662"/>
        <n v="600"/>
        <n v="681"/>
        <n v="8968"/>
        <n v="546"/>
        <n v="4022"/>
        <n v="356"/>
        <n v="1071"/>
        <n v="918"/>
        <n v="936"/>
        <n v="1040"/>
        <n v="2109"/>
        <n v="400"/>
        <n v="2117"/>
        <n v="511"/>
        <n v="306"/>
        <n v="391"/>
        <n v="575"/>
        <n v="814"/>
        <n v="594"/>
        <n v="241"/>
        <n v="1372"/>
        <n v="609"/>
        <n v="366"/>
        <n v="61"/>
        <n v="1068"/>
        <n v="264"/>
        <n v="393"/>
        <n v="623"/>
        <n v="158"/>
        <n v="1055"/>
        <n v="9791"/>
        <n v="1699"/>
        <n v="627"/>
        <n v="166"/>
        <n v="1020"/>
        <n v="596"/>
        <n v="1594"/>
        <n v="1353"/>
        <n v="9662"/>
        <n v="249"/>
        <n v="606"/>
        <n v="1259"/>
        <n v="2101"/>
        <n v="217"/>
        <n v="791"/>
        <n v="765"/>
        <n v="1007"/>
        <n v="238"/>
        <n v="355"/>
        <n v="4142"/>
        <n v="950"/>
        <n v="179"/>
        <n v="103"/>
        <n v="1096"/>
        <n v="257"/>
        <n v="6163"/>
        <n v="6835"/>
        <n v="641"/>
        <n v="994"/>
        <n v="1034"/>
        <n v="579"/>
        <n v="612"/>
        <n v="170"/>
        <n v="1526"/>
        <n v="1079"/>
        <n v="670"/>
        <n v="367"/>
        <n v="1624"/>
        <n v="786"/>
        <n v="343"/>
        <n v="1109"/>
        <n v="818"/>
        <n v="1033"/>
        <n v="614"/>
        <n v="1354"/>
        <n v="632"/>
        <n v="10540"/>
        <n v="1149"/>
        <n v="643"/>
        <n v="187"/>
        <n v="1014"/>
        <n v="742"/>
        <n v="420"/>
        <n v="697"/>
        <n v="628"/>
        <n v="4379"/>
        <n v="1070"/>
        <n v="652"/>
        <n v="1084"/>
        <n v="1393"/>
        <n v="602"/>
        <n v="708"/>
        <n v="352"/>
        <n v="225"/>
        <n v="9859"/>
        <n v="1035"/>
        <n v="1333"/>
        <n v="345"/>
        <n v="1053"/>
        <n v="331"/>
        <n v="244"/>
        <n v="449"/>
        <n v="432"/>
        <n v="229"/>
        <n v="407"/>
        <n v="7080"/>
        <n v="928"/>
        <n v="406"/>
        <n v="1012"/>
        <n v="51"/>
        <n v="1171"/>
        <n v="942"/>
        <n v="9147"/>
        <n v="846"/>
        <n v="1021"/>
        <n v="1069"/>
        <n v="287"/>
        <n v="577"/>
        <n v="414"/>
        <n v="1058"/>
        <n v="256"/>
        <n v="1974"/>
        <n v="5394"/>
        <n v="1044"/>
        <n v="789"/>
        <n v="2011"/>
        <n v="634"/>
        <n v="515"/>
        <n v="433"/>
        <n v="678"/>
        <n v="1266"/>
        <n v="1139"/>
        <n v="441"/>
        <n v="83"/>
        <n v="982"/>
        <n v="840"/>
        <n v="1394"/>
        <n v="152"/>
        <n v="1128"/>
        <n v="442"/>
        <n v="510"/>
        <n v="222"/>
        <n v="825"/>
        <n v="2118"/>
        <n v="136"/>
        <n v="469"/>
        <n v="207"/>
        <n v="694"/>
        <n v="924"/>
        <n v="626"/>
        <n v="803"/>
        <n v="454"/>
        <n v="156"/>
        <n v="1763"/>
        <n v="381"/>
        <n v="5707"/>
        <n v="322"/>
        <n v="1246"/>
        <n v="286"/>
        <n v="622"/>
        <n v="1486"/>
        <n v="552"/>
        <n v="1129"/>
        <n v="263"/>
        <n v="536"/>
        <n v="701"/>
        <n v="7089"/>
        <n v="1081"/>
        <n v="1211"/>
        <n v="6301"/>
        <n v="445"/>
        <n v="1080"/>
        <n v="785"/>
        <n v="733"/>
        <n v="9205"/>
        <n v="440"/>
        <n v="832"/>
        <n v="505"/>
        <n v="1468"/>
        <n v="1751"/>
        <n v="4491"/>
        <n v="1115"/>
        <n v="471"/>
        <n v="496"/>
        <n v="483"/>
        <n v="460"/>
        <n v="1"/>
        <n v="1210"/>
        <n v="1206"/>
        <n v="492"/>
        <n v="1106"/>
        <n v="349"/>
        <n v="5664"/>
        <n v="450"/>
        <n v="1111"/>
        <n v="665"/>
        <n v="4126"/>
        <n v="558"/>
        <n v="774"/>
        <n v="868"/>
        <n v="4338"/>
        <n v="412"/>
        <n v="1188"/>
        <n v="519"/>
        <n v="1387"/>
        <n v="941"/>
        <n v="1121"/>
        <n v="639"/>
        <n v="2192"/>
        <n v="809"/>
        <n v="2702"/>
        <n v="2662"/>
        <n v="402"/>
        <n v="490"/>
        <n v="1143"/>
        <n v="528"/>
        <n v="386"/>
        <n v="1214"/>
        <n v="1714"/>
        <n v="1719"/>
        <n v="533"/>
        <n v="2127"/>
        <n v="497"/>
        <n v="668"/>
        <n v="260"/>
        <n v="804"/>
        <n v="1260"/>
        <n v="1531"/>
        <n v="653"/>
        <n v="325"/>
        <n v="10169"/>
        <n v="1426"/>
        <n v="736"/>
        <n v="253"/>
        <n v="1363"/>
        <n v="1502"/>
        <n v="327"/>
        <n v="7315"/>
        <n v="6317"/>
        <n v="1162"/>
        <n v="403"/>
        <n v="1252"/>
        <n v="730"/>
        <n v="7482"/>
        <n v="269"/>
        <n v="475"/>
        <n v="542"/>
        <n v="10871"/>
        <n v="5640"/>
        <n v="1029"/>
        <n v="2343"/>
        <n v="1300"/>
        <n v="302"/>
        <n v="830"/>
        <n v="784"/>
        <n v="209"/>
        <n v="884"/>
        <n v="1153"/>
        <n v="383"/>
        <n v="1152"/>
        <n v="779"/>
        <n v="10373"/>
        <n v="2734"/>
        <n v="965"/>
        <n v="1408"/>
        <n v="4486"/>
        <n v="53"/>
        <n v="845"/>
        <n v="150"/>
        <n v="1383"/>
        <n v="334"/>
        <n v="7431"/>
        <n v="863"/>
        <n v="262"/>
        <n v="2732"/>
        <n v="2113"/>
        <n v="1664"/>
        <n v="429"/>
        <n v="9401"/>
        <n v="6383"/>
        <n v="301"/>
        <n v="587"/>
        <n v="477"/>
        <n v="2599"/>
        <n v="5800"/>
        <n v="481"/>
        <n v="5991"/>
        <n v="494"/>
        <n v="835"/>
        <n v="489"/>
        <n v="902"/>
        <n v="700"/>
        <n v="1443"/>
        <n v="1166"/>
        <n v="2719"/>
        <n v="2595"/>
        <n v="2728"/>
        <n v="1499"/>
        <n v="562"/>
        <n v="1341"/>
        <n v="309"/>
        <n v="1167"/>
        <n v="1332"/>
        <n v="877"/>
        <n v="427"/>
        <n v="4912"/>
        <n v="1438"/>
        <n v="2779"/>
        <n v="313"/>
        <n v="1403"/>
        <n v="409"/>
        <n v="959"/>
        <n v="1023"/>
        <n v="1447"/>
        <n v="2780"/>
        <n v="2718"/>
        <n v="2428"/>
        <n v="1475"/>
        <n v="1116"/>
        <n v="10798"/>
        <n v="974"/>
        <n v="1406"/>
        <n v="6943"/>
        <n v="823"/>
        <n v="1649"/>
        <n v="2203"/>
        <n v="1412"/>
        <n v="2703"/>
        <n v="710"/>
        <n v="530"/>
        <n v="1855"/>
        <n v="1764"/>
        <n v="1411"/>
        <n v="297"/>
        <n v="280"/>
        <n v="914"/>
        <n v="1382"/>
        <n v="7094"/>
        <n v="482"/>
        <n v="1410"/>
        <n v="223"/>
        <n v="258"/>
        <n v="1326"/>
        <n v="638"/>
        <n v="597"/>
        <n v="455"/>
        <n v="4678"/>
        <n v="1358"/>
        <n v="421"/>
        <n v="1467"/>
        <n v="6148"/>
        <n v="660"/>
        <n v="485"/>
        <n v="7184"/>
        <n v="731"/>
        <n v="2561"/>
        <n v="508"/>
        <n v="1490"/>
        <n v="273"/>
        <n v="4681"/>
        <n v="7852"/>
        <n v="2274"/>
        <n v="332"/>
        <n v="3484"/>
        <n v="1540"/>
        <n v="1667"/>
        <n v="1046"/>
        <n v="866"/>
        <n v="1221"/>
        <n v="759"/>
        <n v="615"/>
        <n v="567"/>
        <n v="649"/>
        <n v="6277"/>
        <n v="6984"/>
        <n v="882"/>
        <n v="2848"/>
        <n v="576"/>
        <n v="1911"/>
        <n v="1466"/>
        <n v="947"/>
        <n v="1015"/>
        <n v="1381"/>
        <n v="549"/>
        <n v="6099"/>
        <n v="2806"/>
        <n v="611"/>
        <n v="7336"/>
        <n v="3570"/>
        <n v="2448"/>
        <n v="319"/>
        <n v="889"/>
        <n v="1430"/>
        <n v="254"/>
        <n v="1563"/>
        <n v="728"/>
        <n v="1369"/>
        <n v="929"/>
        <n v="6415"/>
        <n v="1473"/>
        <n v="619"/>
        <n v="266"/>
        <n v="874"/>
        <n v="2893"/>
        <n v="717"/>
        <n v="5257"/>
        <n v="486"/>
        <n v="342"/>
        <n v="521"/>
        <n v="873"/>
        <n v="488"/>
        <n v="308"/>
        <n v="1507"/>
        <n v="1072"/>
        <n v="1287"/>
        <n v="3655"/>
        <n v="337"/>
        <n v="1669"/>
        <n v="1315"/>
        <n v="1366"/>
        <n v="1415"/>
        <n v="773"/>
        <n v="526"/>
        <n v="2159"/>
        <n v="661"/>
        <n v="953"/>
        <n v="2360"/>
        <n v="2852"/>
        <n v="430"/>
        <n v="1590"/>
        <n v="201"/>
        <n v="3574"/>
        <n v="2872"/>
        <n v="491"/>
        <n v="2615"/>
        <n v="1043"/>
        <n v="7411"/>
        <n v="716"/>
        <n v="6379"/>
        <n v="718"/>
        <n v="520"/>
        <n v="512"/>
        <n v="1172"/>
        <n v="2644"/>
        <n v="847"/>
        <n v="11134"/>
        <n v="745"/>
        <m/>
        <n v="688"/>
        <n v="324"/>
        <n v="875"/>
        <n v="532"/>
        <n v="2705"/>
        <n v="746"/>
        <n v="1397"/>
        <n v="894"/>
        <n v="698"/>
        <n v="1256"/>
        <n v="2791"/>
        <n v="281"/>
        <n v="221"/>
        <n v="637"/>
        <n v="591"/>
        <n v="1523"/>
        <n v="4987"/>
        <n v="618"/>
        <n v="330"/>
        <n v="2930"/>
        <n v="571793"/>
        <n v="1099"/>
        <n v="853"/>
        <n v="5613"/>
        <n v="1698"/>
        <n v="625"/>
        <n v="484"/>
        <n v="1385"/>
        <n v="428"/>
        <n v="4858"/>
        <n v="1678"/>
        <n v="2041"/>
        <n v="516"/>
        <n v="416"/>
        <n v="11098"/>
        <n v="321"/>
        <n v="384"/>
        <n v="808"/>
        <n v="1573"/>
        <n v="1727"/>
        <n v="737"/>
        <n v="9626"/>
        <n v="3602"/>
        <n v="1572"/>
        <n v="735"/>
        <n v="999"/>
        <n v="1368"/>
        <n v="6765"/>
        <n v="871"/>
        <n v="1543"/>
        <n v="234"/>
        <n v="1017"/>
        <n v="354"/>
        <n v="1243"/>
        <n v="838"/>
        <n v="385"/>
        <n v="1268"/>
        <n v="6565"/>
        <n v="464"/>
        <n v="1082"/>
        <n v="741"/>
        <n v="951"/>
        <n v="1662"/>
        <n v="968"/>
        <n v="573370"/>
        <n v="1101"/>
        <n v="2149"/>
        <n v="1658"/>
        <n v="1272"/>
        <n v="2971"/>
        <n v="6371"/>
        <n v="674"/>
        <n v="3035"/>
        <n v="480"/>
        <n v="1951"/>
        <n v="11789"/>
        <n v="278"/>
        <n v="3596"/>
        <n v="4175"/>
        <n v="456"/>
        <n v="1031"/>
        <n v="7622"/>
        <n v="2142"/>
        <n v="1100"/>
        <n v="462"/>
        <n v="2917"/>
        <n v="801"/>
        <n v="123"/>
        <n v="3455"/>
        <n v="466"/>
        <n v="247"/>
        <n v="6533"/>
        <n v="168"/>
        <n v="4176"/>
        <n v="903"/>
        <n v="58"/>
        <n v="729"/>
        <n v="2942"/>
        <n v="3535"/>
        <n v="2168"/>
        <n v="315"/>
        <n v="655"/>
        <n v="1220"/>
        <n v="1093"/>
        <n v="2760"/>
        <n v="5624"/>
        <n v="693"/>
        <n v="577125"/>
        <n v="1566"/>
        <n v="2125"/>
        <n v="659"/>
        <n v="267"/>
        <n v="1283"/>
        <n v="479"/>
        <n v="1189"/>
        <n v="995"/>
        <n v="3380"/>
        <n v="3169"/>
        <n v="935"/>
        <n v="862"/>
        <n v="908"/>
        <n v="651"/>
        <n v="753"/>
        <n v="1042"/>
        <n v="135"/>
        <n v="419"/>
        <n v="1541"/>
        <n v="165"/>
        <n v="1435"/>
        <n v="5955"/>
        <n v="7745"/>
        <n v="6579"/>
        <n v="3272"/>
        <n v="2140"/>
        <n v="856"/>
        <n v="1185"/>
        <n v="2396"/>
        <n v="640"/>
        <n v="100"/>
        <n v="1627"/>
        <n v="5037"/>
        <n v="1010"/>
        <n v="984"/>
        <n v="1724"/>
        <n v="755"/>
        <n v="5377"/>
        <n v="457"/>
        <n v="3030"/>
        <n v="11729"/>
        <n v="8126"/>
        <n v="829"/>
        <n v="1346"/>
        <n v="757"/>
        <n v="476"/>
        <n v="128"/>
        <n v="435"/>
        <n v="581845"/>
        <n v="3358"/>
        <n v="1125"/>
        <n v="584"/>
        <n v="6595"/>
        <n v="6622"/>
        <n v="666"/>
        <n v="369"/>
        <n v="702"/>
        <n v="2764"/>
        <n v="860"/>
        <n v="2385"/>
        <n v="1027"/>
        <n v="1768"/>
        <n v="500"/>
        <n v="939"/>
        <n v="298"/>
        <n v="624"/>
        <n v="1414"/>
        <n v="10038"/>
        <n v="544"/>
        <n v="1132"/>
        <n v="4270"/>
        <n v="272"/>
        <n v="683"/>
        <n v="696"/>
        <n v="876"/>
        <n v="6278"/>
        <n v="527"/>
        <n v="3458"/>
        <n v="405"/>
        <n v="2307"/>
        <n v="1638"/>
        <n v="1230"/>
        <n v="453"/>
        <n v="1176"/>
        <n v="5682"/>
        <n v="819"/>
        <n v="684"/>
        <n v="522"/>
        <n v="418"/>
        <n v="669"/>
        <n v="2447"/>
        <n v="2151"/>
        <n v="91"/>
        <n v="11491"/>
        <n v="279"/>
        <n v="2285"/>
        <n v="7731"/>
        <n v="5373"/>
        <n v="6581"/>
        <n v="346"/>
        <n v="1417"/>
        <n v="7715"/>
        <n v="1618"/>
        <n v="125"/>
        <n v="590925"/>
        <n v="1530"/>
        <n v="1001"/>
        <n v="1579"/>
        <n v="1157"/>
        <n v="944"/>
        <n v="2908"/>
        <n v="1407"/>
        <n v="1119"/>
        <n v="692"/>
        <n v="291"/>
        <n v="8478"/>
        <n v="806"/>
        <n v="3235"/>
        <n v="2507"/>
        <n v="799"/>
        <n v="2725"/>
        <n v="4461"/>
        <n v="1425"/>
        <n v="963"/>
        <n v="3671"/>
        <n v="11798"/>
        <n v="115"/>
        <n v="2130"/>
        <n v="2199"/>
        <n v="375"/>
        <n v="1037"/>
        <n v="1605"/>
        <n v="667"/>
        <n v="1254"/>
        <n v="828"/>
        <n v="1721"/>
        <n v="3984"/>
        <n v="1113"/>
        <n v="1512"/>
        <n v="3947"/>
        <n v="932"/>
        <n v="1261"/>
        <n v="1251"/>
        <n v="880"/>
        <n v="690"/>
        <n v="1030"/>
        <n v="203"/>
        <n v="2181"/>
        <n v="1636"/>
        <n v="2754"/>
        <n v="1702"/>
        <n v="270"/>
        <n v="3886"/>
        <n v="937"/>
        <n v="3190"/>
        <n v="1463"/>
        <n v="503"/>
        <n v="3820"/>
        <n v="7726"/>
        <n v="1602"/>
        <n v="274"/>
        <n v="3034"/>
        <n v="1476"/>
        <n v="7719"/>
        <n v="1359"/>
        <n v="715"/>
        <n v="1659"/>
        <n v="671"/>
        <n v="339"/>
        <n v="4669"/>
        <n v="1510"/>
        <n v="561"/>
        <n v="3582"/>
        <n v="726"/>
        <n v="468"/>
        <n v="3878"/>
        <n v="593804"/>
        <n v="672"/>
        <n v="1516"/>
        <n v="1453"/>
        <n v="6689"/>
        <n v="6540"/>
        <n v="1244"/>
        <n v="1481"/>
        <n v="8781"/>
        <n v="11773"/>
        <n v="713"/>
        <n v="3502"/>
        <n v="514"/>
        <n v="855"/>
        <n v="794"/>
        <n v="712"/>
        <n v="3649"/>
        <n v="1140"/>
        <n v="1224"/>
        <n v="1733"/>
        <n v="11886"/>
        <n v="5382"/>
        <n v="3438"/>
        <n v="3914"/>
        <n v="506"/>
        <n v="3584"/>
        <n v="761"/>
        <n v="1460"/>
        <n v="129"/>
        <n v="3189"/>
        <n v="1400"/>
        <n v="268"/>
        <n v="1930"/>
        <n v="750"/>
        <n v="3592"/>
        <n v="1262"/>
        <n v="679"/>
        <n v="3924"/>
        <n v="2310"/>
        <n v="2792"/>
        <n v="3883"/>
        <n v="1528"/>
        <n v="424"/>
        <n v="654"/>
        <n v="3182"/>
        <n v="524"/>
        <n v="1578"/>
        <n v="1485"/>
        <n v="2186"/>
        <n v="3800"/>
        <n v="2811"/>
        <n v="1335"/>
        <n v="677"/>
        <n v="5082"/>
        <n v="848"/>
        <n v="333"/>
        <n v="1290"/>
        <n v="10594"/>
        <n v="2744"/>
        <n v="5975"/>
        <n v="1777"/>
        <n v="3567"/>
        <n v="2308"/>
        <n v="3501"/>
        <n v="673"/>
        <n v="2"/>
        <n v="461"/>
        <n v="1696"/>
        <n v="5054"/>
        <n v="3086"/>
        <n v="711"/>
        <n v="1630"/>
        <n v="598131"/>
        <n v="3475"/>
        <n v="719"/>
        <n v="9042"/>
        <n v="6074"/>
        <n v="2796"/>
        <n v="2831"/>
        <n v="3146"/>
        <n v="1480"/>
        <n v="1744"/>
        <n v="1114"/>
        <n v="3879"/>
        <n v="1281"/>
        <n v="6652"/>
        <n v="5400"/>
        <n v="3788"/>
        <n v="1894"/>
        <n v="3758"/>
        <n v="725"/>
        <n v="778"/>
        <n v="927"/>
        <n v="3167"/>
        <n v="2167"/>
        <n v="2319"/>
        <n v="28059"/>
        <n v="1009"/>
        <n v="3456"/>
        <n v="7808"/>
        <n v="732"/>
        <n v="114"/>
        <n v="3834"/>
        <n v="27964"/>
        <n v="5421"/>
        <n v="350"/>
        <n v="2144"/>
        <n v="569"/>
        <n v="788"/>
        <n v="1580"/>
        <n v="760"/>
        <n v="11594"/>
        <n v="1547"/>
        <n v="1118"/>
        <n v="9407"/>
        <n v="1538"/>
        <n v="275"/>
        <n v="1273"/>
        <n v="676"/>
        <n v="1848"/>
        <n v="864"/>
        <n v="979"/>
        <n v="1005"/>
        <n v="2402"/>
        <n v="1155"/>
        <n v="1645"/>
        <n v="1556"/>
        <n v="10966"/>
        <n v="2188"/>
        <n v="2356"/>
        <n v="3685"/>
        <n v="3933"/>
        <n v="964"/>
        <n v="1454"/>
        <n v="886"/>
        <n v="5502"/>
        <n v="7198"/>
        <n v="1917"/>
        <n v="1965"/>
        <n v="1640"/>
        <n v="290"/>
        <n v="1522"/>
        <n v="1032"/>
        <n v="3521"/>
        <n v="5464"/>
        <n v="28530"/>
        <n v="3510"/>
        <n v="5427"/>
        <n v="792"/>
        <n v="142"/>
        <n v="1137"/>
        <n v="842"/>
        <n v="1571"/>
        <n v="2756"/>
        <n v="764"/>
        <n v="2354"/>
        <n v="797"/>
        <n v="110"/>
        <n v="368"/>
        <n v="3762"/>
        <n v="11589"/>
        <n v="5446"/>
        <n v="2336"/>
        <n v="1041"/>
        <n v="4999"/>
        <n v="865"/>
        <n v="1104"/>
        <n v="1671"/>
        <n v="2143"/>
        <n v="6790"/>
        <n v="1835"/>
        <n v="1551"/>
        <n v="973"/>
        <n v="912"/>
        <n v="7691"/>
        <n v="3067"/>
        <n v="1681"/>
        <n v="888"/>
        <n v="3674"/>
        <n v="1923"/>
        <n v="3903"/>
        <n v="6459"/>
        <n v="3929"/>
        <n v="1570"/>
        <n v="1293"/>
        <n v="2749"/>
        <n v="1537"/>
        <n v="3831"/>
        <n v="6225"/>
        <n v="3543"/>
        <n v="1675"/>
        <n v="1631"/>
        <n v="3552"/>
        <n v="6825"/>
        <n v="2803"/>
        <n v="2430"/>
        <n v="603606"/>
        <n v="411"/>
        <n v="3556"/>
        <n v="4866"/>
        <n v="2444"/>
        <n v="1885"/>
        <n v="1329"/>
        <n v="3020"/>
        <n v="6832"/>
        <n v="1274"/>
        <n v="841"/>
        <n v="1665"/>
        <n v="11852"/>
        <n v="2322"/>
        <n v="795"/>
        <n v="890"/>
        <n v="3866"/>
        <n v="2763"/>
        <n v="879"/>
        <n v="1882"/>
        <n v="2278"/>
        <n v="821"/>
        <n v="504"/>
        <n v="1926"/>
        <n v="2230"/>
        <n v="6541"/>
        <n v="800"/>
        <n v="81"/>
        <n v="543"/>
        <n v="3606"/>
        <n v="2184"/>
        <n v="1609"/>
        <n v="1134"/>
        <n v="1003"/>
        <n v="1324"/>
        <n v="580"/>
        <n v="310"/>
        <n v="1929"/>
        <n v="7767"/>
        <n v="2341"/>
        <n v="4924"/>
        <n v="1209"/>
        <n v="3920"/>
        <n v="857"/>
        <n v="1483"/>
        <n v="294"/>
        <n v="2231"/>
        <n v="1574"/>
        <n v="2759"/>
        <n v="1218"/>
        <n v="4011"/>
        <n v="3959"/>
        <n v="1582"/>
        <n v="1316"/>
        <n v="831"/>
        <n v="1429"/>
        <n v="1094"/>
        <n v="3101"/>
        <n v="686"/>
        <n v="82"/>
        <n v="3207"/>
        <n v="311"/>
        <n v="182"/>
        <n v="1641"/>
        <n v="849"/>
        <n v="931"/>
        <n v="703"/>
        <n v="3910"/>
        <n v="5465"/>
        <n v="4001"/>
        <n v="3599"/>
        <n v="1472"/>
        <n v="2755"/>
        <n v="1554"/>
        <n v="1557"/>
        <n v="1312"/>
        <n v="921"/>
        <n v="1427"/>
        <n v="1240"/>
        <n v="3049"/>
        <n v="852"/>
        <n v="6934"/>
        <n v="642"/>
        <n v="1488"/>
        <n v="3450"/>
        <n v="9772"/>
        <n v="6402"/>
        <n v="811"/>
        <n v="307"/>
        <n v="1836"/>
        <n v="29240"/>
        <n v="387"/>
        <n v="1567"/>
        <n v="10954"/>
        <n v="3223"/>
        <n v="3181"/>
        <n v="2475"/>
        <n v="459"/>
        <n v="3598"/>
        <n v="3092"/>
        <n v="2984"/>
        <n v="1902"/>
        <n v="851"/>
        <n v="1603"/>
        <n v="12477"/>
        <n v="2961"/>
        <n v="3247"/>
        <n v="3214"/>
        <n v="1534"/>
        <n v="2729"/>
        <n v="843"/>
        <n v="1344"/>
        <n v="2166"/>
        <n v="2370"/>
        <n v="3264"/>
        <n v="1384"/>
        <n v="721"/>
        <n v="11654"/>
        <n v="887"/>
        <n v="467"/>
        <n v="5618"/>
        <n v="12149"/>
        <n v="870"/>
        <n v="1364"/>
        <n v="3225"/>
        <n v="977"/>
        <n v="3613"/>
        <n v="878"/>
        <n v="762"/>
        <n v="885"/>
        <n v="1819"/>
        <n v="4973"/>
        <n v="1625"/>
        <n v="1817"/>
        <n v="901"/>
        <n v="159"/>
        <n v="1170"/>
        <n v="2214"/>
        <n v="545"/>
        <n v="3275"/>
        <n v="961"/>
        <n v="981"/>
        <n v="709"/>
        <n v="986"/>
        <n v="987"/>
        <n v="6454"/>
        <n v="910"/>
        <n v="2281"/>
        <n v="458"/>
        <n v="2239"/>
        <n v="10143"/>
        <n v="1442"/>
        <n v="224"/>
        <n v="1860"/>
        <n v="525"/>
        <n v="4879"/>
        <n v="550"/>
        <n v="3303"/>
        <n v="7632"/>
        <n v="11031"/>
        <n v="1092"/>
        <n v="1060"/>
        <n v="609932"/>
        <n v="502"/>
        <n v="1334"/>
        <n v="900"/>
        <n v="3720"/>
        <n v="2720"/>
        <n v="2789"/>
        <n v="29785"/>
        <n v="943"/>
        <n v="938"/>
        <n v="646"/>
        <n v="1338"/>
        <n v="3132"/>
        <n v="6735"/>
        <n v="1519"/>
        <n v="6275"/>
        <n v="682"/>
        <n v="6322"/>
        <n v="478"/>
        <n v="897"/>
        <n v="1637"/>
        <n v="1002"/>
        <n v="1331"/>
        <n v="2841"/>
        <n v="4820"/>
        <n v="7046"/>
        <n v="906"/>
        <n v="1881"/>
        <n v="1337"/>
        <n v="7040"/>
        <n v="3325"/>
        <n v="4998"/>
        <n v="3221"/>
        <n v="3266"/>
        <n v="1487"/>
        <n v="922"/>
        <n v="3345"/>
        <n v="5445"/>
        <n v="1304"/>
        <n v="6864"/>
        <n v="714"/>
        <n v="1161"/>
        <n v="6235"/>
        <n v="250"/>
        <n v="13523"/>
        <n v="3202"/>
        <n v="1307"/>
        <n v="12501"/>
        <n v="1859"/>
        <n v="1006"/>
        <n v="1792"/>
        <n v="780"/>
        <n v="1350"/>
        <n v="4700"/>
        <n v="1840"/>
        <n v="285"/>
        <n v="3382"/>
        <n v="3138"/>
        <n v="1018"/>
        <n v="695"/>
        <n v="699"/>
        <n v="1386"/>
        <n v="2337"/>
        <n v="1492"/>
        <n v="1233"/>
        <n v="283"/>
        <n v="379"/>
        <n v="975"/>
        <n v="1146"/>
        <n v="2287"/>
        <n v="933"/>
        <n v="10942"/>
        <n v="1564"/>
        <n v="2412"/>
        <n v="2174"/>
        <n v="14099"/>
        <n v="289"/>
        <n v="2868"/>
        <n v="960"/>
        <n v="3168"/>
        <n v="1277"/>
        <n v="610"/>
        <n v="2408"/>
        <n v="1144"/>
        <n v="1596"/>
        <n v="1052"/>
        <n v="1668"/>
        <n v="10979"/>
        <n v="1464"/>
        <n v="399"/>
        <n v="2063"/>
        <n v="1074"/>
        <n v="1292"/>
        <n v="6187"/>
        <n v="1311"/>
        <n v="645"/>
        <n v="6046"/>
        <n v="6180"/>
        <n v="7680"/>
        <n v="5985"/>
        <n v="1158"/>
        <n v="3113"/>
        <n v="1910"/>
        <n v="1288"/>
        <n v="5774"/>
        <n v="1057"/>
        <n v="989"/>
        <n v="394"/>
        <n v="2697"/>
        <n v="1613"/>
        <n v="11107"/>
        <n v="6194"/>
        <n v="4895"/>
        <n v="850"/>
        <n v="1875"/>
        <n v="10961"/>
        <n v="3384"/>
        <n v="501"/>
        <n v="1650"/>
        <n v="6763"/>
        <n v="620199"/>
        <n v="7151"/>
        <n v="2262"/>
        <n v="1180"/>
        <n v="1124"/>
        <n v="771"/>
        <n v="7420"/>
        <n v="4109"/>
        <n v="2241"/>
        <n v="7010"/>
        <n v="6033"/>
        <n v="1448"/>
        <n v="6032"/>
        <n v="869"/>
        <n v="647"/>
        <n v="30168"/>
        <n v="11790"/>
        <n v="10672"/>
        <n v="10996"/>
        <n v="1413"/>
        <n v="1127"/>
        <n v="1045"/>
        <n v="691"/>
        <n v="2344"/>
        <n v="891"/>
        <n v="3742"/>
        <n v="4687"/>
        <n v="3369"/>
        <n v="3704"/>
        <n v="1477"/>
        <n v="1008"/>
        <n v="288"/>
        <n v="1552"/>
        <n v="6245"/>
        <n v="2774"/>
        <n v="5106"/>
        <n v="1405"/>
        <n v="2030"/>
        <n v="6881"/>
        <n v="7545"/>
        <n v="2584"/>
        <n v="1349"/>
        <n v="408"/>
        <n v="2441"/>
        <n v="4615"/>
        <n v="299"/>
        <n v="1179"/>
        <n v="946"/>
        <n v="1133"/>
        <n v="2257"/>
        <n v="1821"/>
        <n v="1846"/>
        <n v="1089"/>
        <n v="3379"/>
        <n v="1948"/>
        <n v="4529"/>
        <n v="11267"/>
        <n v="213"/>
        <n v="1390"/>
        <n v="1222"/>
        <n v="992"/>
        <n v="1793"/>
        <n v="15042"/>
        <n v="5444"/>
        <n v="173"/>
        <n v="3390"/>
        <n v="815"/>
        <n v="1362"/>
        <n v="2920"/>
        <n v="1562"/>
        <n v="7160"/>
        <n v="1004"/>
        <n v="5842"/>
        <n v="2328"/>
        <n v="4645"/>
        <n v="2610"/>
        <n v="1644"/>
        <n v="529"/>
        <n v="4808"/>
        <n v="598"/>
        <n v="839"/>
        <n v="30645"/>
        <n v="1025"/>
        <n v="4132"/>
        <n v="1769"/>
        <n v="1375"/>
        <n v="2276"/>
        <n v="11468"/>
        <n v="859"/>
        <n v="1592"/>
        <n v="2190"/>
        <n v="1066"/>
        <n v="1024"/>
        <n v="2518"/>
        <n v="320"/>
        <n v="6554"/>
        <n v="2221"/>
        <n v="1276"/>
        <n v="1970"/>
        <n v="8013"/>
        <n v="1090"/>
        <n v="1518"/>
        <n v="2549"/>
        <n v="11339"/>
        <n v="5828"/>
        <n v="978"/>
        <n v="1606"/>
        <n v="1701"/>
        <n v="1610"/>
        <n v="2362"/>
        <n v="1804"/>
        <n v="465"/>
        <n v="3260"/>
        <n v="3658"/>
        <n v="689"/>
        <n v="2506"/>
        <n v="1182"/>
        <n v="630250"/>
        <n v="404"/>
        <n v="2461"/>
        <n v="1148"/>
        <n v="4571"/>
        <n v="1900"/>
        <n v="1433"/>
        <n v="1741"/>
        <n v="5749"/>
        <n v="1716"/>
        <n v="3460"/>
        <n v="4179"/>
        <n v="1529"/>
        <n v="1048"/>
        <n v="12699"/>
        <n v="1511"/>
        <n v="2381"/>
        <n v="1656"/>
        <n v="739"/>
        <n v="817"/>
        <n v="3118"/>
        <n v="5563"/>
        <n v="1995"/>
        <n v="5512"/>
        <n v="8167"/>
        <n v="1912"/>
        <n v="972"/>
        <n v="6039"/>
        <n v="1073"/>
        <n v="1581"/>
        <n v="7587"/>
        <n v="11633"/>
        <n v="1946"/>
        <n v="1450"/>
        <n v="12914"/>
        <n v="2795"/>
        <n v="3406"/>
        <n v="2193"/>
        <n v="1039"/>
        <n v="1054"/>
        <n v="448"/>
        <n v="6266"/>
        <n v="1075"/>
        <n v="1799"/>
        <n v="15973"/>
        <n v="1746"/>
        <n v="568"/>
        <n v="303"/>
        <n v="4"/>
        <n v="5663"/>
        <n v="3738"/>
        <n v="11613"/>
        <n v="570"/>
        <n v="1513"/>
        <n v="985"/>
        <n v="1742"/>
        <n v="2655"/>
        <n v="1203"/>
        <n v="657"/>
        <n v="12789"/>
        <n v="896"/>
        <n v="7560"/>
        <n v="5440"/>
        <n v="1765"/>
        <n v="8525"/>
        <n v="4599"/>
        <n v="1123"/>
        <n v="2623"/>
        <n v="720"/>
        <n v="1186"/>
        <n v="3605"/>
        <n v="1198"/>
        <n v="2177"/>
        <n v="7806"/>
        <n v="13054"/>
        <n v="1752"/>
        <n v="2034"/>
        <n v="102"/>
        <n v="3347"/>
        <n v="2031"/>
        <n v="175"/>
        <n v="1103"/>
        <n v="5571"/>
        <n v="7596"/>
        <n v="1130"/>
        <n v="1732"/>
        <n v="2383"/>
        <n v="2900"/>
        <n v="2178"/>
        <n v="4125"/>
        <n v="1927"/>
        <n v="1181"/>
        <n v="1976"/>
        <n v="6208"/>
        <n v="1051"/>
        <n v="1085"/>
        <n v="7399"/>
        <n v="930"/>
        <n v="3966"/>
        <n v="535"/>
        <n v="1955"/>
        <n v="638175"/>
        <n v="1110"/>
        <n v="1834"/>
        <n v="962"/>
        <n v="2704"/>
        <n v="1648"/>
        <n v="1479"/>
        <n v="7460"/>
        <n v="6299"/>
        <n v="12802"/>
        <n v="1241"/>
        <n v="1500"/>
        <n v="1078"/>
        <n v="1187"/>
        <n v="3370"/>
        <n v="3859"/>
        <n v="1933"/>
        <n v="1301"/>
        <n v="7392"/>
        <n v="1999"/>
        <n v="1255"/>
        <n v="6089"/>
        <n v="1861"/>
        <n v="1151"/>
        <n v="1061"/>
        <n v="31395"/>
        <n v="770"/>
        <n v="613"/>
        <n v="7646"/>
        <n v="1880"/>
        <n v="11742"/>
        <n v="1548"/>
        <n v="4557"/>
        <n v="3721"/>
        <n v="1921"/>
        <n v="1323"/>
        <n v="5545"/>
        <n v="1437"/>
        <n v="3829"/>
        <n v="2017"/>
        <n v="793"/>
        <n v="3511"/>
        <n v="1807"/>
        <n v="1355"/>
        <n v="3717"/>
        <n v="4093"/>
        <n v="1242"/>
        <n v="1120"/>
        <n v="1192"/>
        <n v="2833"/>
        <n v="1465"/>
        <n v="7435"/>
        <n v="5610"/>
        <n v="2091"/>
        <n v="3328"/>
        <n v="3797"/>
        <n v="1583"/>
        <n v="2391"/>
        <n v="3004"/>
        <n v="822"/>
        <n v="4602"/>
        <n v="7443"/>
        <n v="1378"/>
        <n v="1561"/>
        <n v="7639"/>
        <n v="2823"/>
        <n v="7525"/>
        <n v="1493"/>
        <n v="3516"/>
        <n v="3411"/>
        <n v="1899"/>
        <n v="2242"/>
        <n v="4709"/>
        <n v="1772"/>
        <n v="2443"/>
        <n v="1508"/>
        <n v="1688"/>
        <n v="3701"/>
        <n v="3746"/>
        <n v="749"/>
        <n v="3729"/>
        <n v="3727"/>
        <n v="648765"/>
        <n v="1831"/>
        <n v="2938"/>
        <n v="766"/>
        <n v="3477"/>
        <n v="1971"/>
        <n v="1201"/>
        <n v="11983"/>
        <n v="1672"/>
        <n v="966"/>
        <n v="1294"/>
        <n v="1695"/>
        <n v="1825"/>
        <n v="2232"/>
        <n v="1709"/>
        <n v="13350"/>
        <n v="4184"/>
        <n v="1849"/>
        <n v="1802"/>
        <n v="1169"/>
        <n v="7486"/>
        <n v="1964"/>
        <n v="1937"/>
        <n v="6999"/>
        <n v="767"/>
        <n v="1597"/>
        <n v="3768"/>
        <n v="1873"/>
        <n v="1264"/>
        <n v="4045"/>
        <n v="6362"/>
        <n v="1713"/>
        <n v="3611"/>
        <n v="3872"/>
        <n v="6484"/>
        <n v="2457"/>
        <n v="2657"/>
        <n v="11421"/>
        <n v="2280"/>
        <n v="1623"/>
        <n v="2440"/>
        <n v="1193"/>
        <n v="1871"/>
        <n v="3741"/>
        <n v="4246"/>
        <n v="7835"/>
        <n v="5674"/>
        <n v="8122"/>
        <n v="3775"/>
        <n v="3298"/>
        <n v="7581"/>
        <n v="1725"/>
        <n v="2696"/>
        <n v="1782"/>
        <n v="826"/>
        <n v="781"/>
        <n v="740"/>
        <n v="1827"/>
        <n v="1269"/>
        <n v="195"/>
        <n v="11928"/>
        <n v="1824"/>
        <n v="3810"/>
        <n v="3918"/>
        <n v="7082"/>
        <n v="3412"/>
        <n v="1577"/>
        <n v="3457"/>
        <n v="1643"/>
        <n v="1739"/>
        <n v="1991"/>
        <n v="3052"/>
        <n v="1138"/>
        <n v="2406"/>
        <n v="2873"/>
        <n v="13293"/>
        <n v="2380"/>
        <n v="738"/>
        <n v="4213"/>
        <n v="1654"/>
        <n v="3461"/>
        <n v="12862"/>
        <n v="6471"/>
        <n v="1239"/>
        <n v="2422"/>
        <n v="2349"/>
        <n v="7590"/>
        <n v="4364"/>
        <n v="2717"/>
        <n v="7419"/>
        <n v="31879"/>
        <n v="1022"/>
        <n v="1374"/>
        <n v="663"/>
        <n v="3692"/>
        <n v="1177"/>
        <n v="2271"/>
        <n v="8164"/>
        <n v="7735"/>
        <n v="6224"/>
        <n v="177"/>
        <n v="3816"/>
        <n v="1321"/>
        <n v="1231"/>
        <n v="1775"/>
        <n v="1783"/>
        <n v="1584"/>
        <n v="2876"/>
        <n v="1549"/>
        <n v="443"/>
        <n v="1593"/>
        <n v="6127"/>
        <n v="2372"/>
        <n v="3476"/>
        <n v="5475"/>
        <n v="1190"/>
        <n v="197"/>
        <n v="4234"/>
        <n v="2317"/>
        <n v="9207"/>
        <n v="7915"/>
        <n v="940"/>
        <n v="2013"/>
        <n v="3709"/>
        <n v="3698"/>
        <n v="1532"/>
        <n v="13104"/>
        <n v="572"/>
        <n v="1303"/>
        <n v="2929"/>
        <n v="12973"/>
        <n v="1694"/>
        <n v="5565"/>
        <n v="557"/>
        <n v="2014"/>
        <n v="660943"/>
        <n v="8411"/>
        <n v="12237"/>
        <n v="1076"/>
        <n v="1944"/>
        <n v="13900"/>
        <n v="2409"/>
        <n v="5239"/>
        <n v="2072"/>
        <n v="5365"/>
        <n v="5705"/>
        <n v="1065"/>
        <n v="5642"/>
        <n v="2570"/>
        <n v="2047"/>
        <n v="9299"/>
        <n v="2303"/>
        <n v="3399"/>
        <n v="1620"/>
        <n v="8006"/>
        <n v="305"/>
        <n v="1083"/>
        <n v="9096"/>
        <n v="3587"/>
        <n v="1863"/>
        <n v="7173"/>
        <n v="2367"/>
        <n v="1736"/>
        <n v="1205"/>
        <n v="2528"/>
        <n v="2222"/>
        <n v="748"/>
        <n v="14090"/>
        <n v="1168"/>
        <n v="3493"/>
        <n v="3662"/>
        <n v="1263"/>
        <n v="9579"/>
        <n v="1599"/>
        <n v="2746"/>
        <n v="4286"/>
        <n v="2401"/>
        <n v="9432"/>
        <n v="2147"/>
        <n v="1879"/>
        <n v="1204"/>
        <n v="3949"/>
        <n v="1102"/>
        <n v="2393"/>
        <n v="1569"/>
        <n v="6629"/>
        <n v="5542"/>
        <n v="4296"/>
        <n v="2324"/>
        <n v="5381"/>
        <n v="7405"/>
        <n v="833"/>
        <n v="9239"/>
        <n v="1884"/>
        <n v="1632"/>
        <n v="4289"/>
        <n v="12625"/>
        <n v="5256"/>
        <n v="4538"/>
        <n v="2340"/>
        <n v="8123"/>
        <n v="2721"/>
        <n v="1996"/>
        <n v="8087"/>
        <n v="32876"/>
        <n v="1935"/>
        <n v="5287"/>
        <n v="1887"/>
        <n v="2425"/>
        <n v="5805"/>
        <n v="1122"/>
        <n v="3610"/>
        <n v="955"/>
        <n v="9074"/>
        <n v="3887"/>
        <n v="3033"/>
        <n v="2398"/>
        <n v="4386"/>
        <n v="9653"/>
        <n v="1249"/>
        <n v="2935"/>
        <n v="2256"/>
        <n v="1614"/>
        <n v="6384"/>
        <n v="1280"/>
        <n v="7925"/>
        <n v="12800"/>
        <n v="3576"/>
        <n v="7107"/>
        <n v="3158"/>
        <n v="12696"/>
        <n v="3015"/>
        <n v="1112"/>
        <n v="1850"/>
        <n v="2486"/>
        <n v="8084"/>
        <n v="3915"/>
        <n v="2550"/>
        <n v="1553"/>
        <n v="1660"/>
        <n v="669607"/>
        <n v="3499"/>
        <n v="1870"/>
        <n v="6655"/>
        <n v="2591"/>
        <n v="2258"/>
        <n v="1706"/>
        <n v="1797"/>
        <n v="3080"/>
        <n v="4524"/>
        <n v="8254"/>
        <n v="3808"/>
        <n v="2157"/>
        <n v="1164"/>
        <n v="4028"/>
        <n v="2787"/>
        <n v="1612"/>
        <n v="1856"/>
        <n v="1963"/>
        <n v="1806"/>
        <n v="6546"/>
        <n v="9816"/>
        <n v="7357"/>
        <n v="1225"/>
        <n v="4056"/>
        <n v="6937"/>
        <n v="1788"/>
        <n v="3307"/>
        <n v="2183"/>
        <n v="6495"/>
        <n v="1305"/>
        <n v="2478"/>
        <n v="19001"/>
        <n v="1722"/>
        <n v="3614"/>
        <n v="4570"/>
        <n v="4660"/>
        <n v="1038"/>
        <n v="2578"/>
        <n v="2820"/>
        <n v="1989"/>
        <n v="8936"/>
        <n v="446"/>
        <n v="3546"/>
        <n v="2470"/>
        <n v="3232"/>
        <n v="7441"/>
        <n v="7433"/>
        <n v="4481"/>
        <n v="2028"/>
        <n v="12869"/>
        <n v="8201"/>
        <n v="1165"/>
        <n v="3441"/>
        <n v="1891"/>
        <n v="644"/>
        <n v="5158"/>
        <n v="2864"/>
        <n v="3945"/>
        <n v="1794"/>
        <n v="1953"/>
        <n v="2283"/>
        <n v="1705"/>
        <n v="1421"/>
        <n v="3150"/>
        <n v="12957"/>
        <n v="1619"/>
        <n v="3848"/>
        <n v="675"/>
        <n v="33775"/>
        <n v="18738"/>
        <n v="7506"/>
        <n v="6334"/>
        <n v="1194"/>
        <n v="1904"/>
        <n v="1196"/>
        <n v="18602"/>
        <n v="3360"/>
        <n v="1934"/>
        <n v="1588"/>
        <n v="9976"/>
        <n v="5174"/>
        <n v="1980"/>
        <n v="2922"/>
        <n v="3771"/>
        <n v="3644"/>
        <n v="8330"/>
        <n v="1864"/>
        <n v="1098"/>
        <n v="3572"/>
        <n v="2839"/>
        <n v="6502"/>
        <n v="19534"/>
        <n v="7558"/>
        <n v="380"/>
        <n v="1670"/>
        <n v="1223"/>
        <n v="3108"/>
        <n v="4003"/>
        <n v="1932"/>
        <n v="2477"/>
        <n v="2122"/>
        <n v="990"/>
        <n v="682866"/>
        <n v="4038"/>
        <n v="1820"/>
        <n v="14550"/>
        <n v="6783"/>
        <n v="3313"/>
        <n v="1931"/>
        <n v="3513"/>
        <n v="1949"/>
        <n v="4517"/>
        <n v="2677"/>
        <n v="3296"/>
        <n v="1639"/>
        <n v="8231"/>
        <n v="1812"/>
        <n v="8452"/>
        <n v="2424"/>
        <n v="1207"/>
        <n v="2260"/>
        <n v="4849"/>
        <n v="1191"/>
        <n v="206"/>
        <n v="3218"/>
        <n v="2903"/>
        <n v="2562"/>
        <n v="1756"/>
        <n v="3365"/>
        <n v="2985"/>
        <n v="2015"/>
        <n v="2038"/>
        <n v="5425"/>
        <n v="1691"/>
        <n v="8759"/>
        <n v="6307"/>
        <n v="1199"/>
        <n v="3969"/>
        <n v="2553"/>
        <n v="2630"/>
        <n v="2410"/>
        <n v="3403"/>
        <n v="18560"/>
        <n v="6323"/>
        <n v="1692"/>
        <n v="4829"/>
        <n v="7319"/>
        <n v="2690"/>
        <n v="2044"/>
        <n v="9908"/>
        <n v="2569"/>
        <n v="9338"/>
        <n v="1785"/>
        <n v="5011"/>
        <n v="1248"/>
        <n v="1278"/>
        <n v="3357"/>
        <n v="4626"/>
        <n v="3038"/>
        <n v="2980"/>
        <n v="7457"/>
        <n v="7549"/>
        <n v="1826"/>
        <n v="692734"/>
        <n v="2071"/>
        <n v="6183"/>
        <n v="6341"/>
        <n v="4661"/>
        <n v="20179"/>
        <n v="2079"/>
        <n v="4539"/>
        <n v="2674"/>
        <n v="5179"/>
        <n v="2209"/>
        <n v="1684"/>
        <n v="911"/>
        <n v="185"/>
        <n v="1653"/>
        <n v="13235"/>
        <n v="34622"/>
        <n v="6712"/>
        <n v="2250"/>
        <n v="2978"/>
        <n v="1591"/>
        <n v="2904"/>
        <n v="12892"/>
        <n v="3110"/>
        <n v="20655"/>
        <n v="3009"/>
        <n v="1376"/>
        <n v="2216"/>
        <n v="4448"/>
        <n v="3286"/>
        <n v="1828"/>
        <n v="7844"/>
        <n v="3486"/>
        <n v="4788"/>
        <n v="9794"/>
        <n v="11138"/>
        <n v="6802"/>
        <n v="6205"/>
        <n v="3684"/>
        <n v="2085"/>
        <n v="2606"/>
        <n v="3624"/>
        <n v="5036"/>
        <n v="4401"/>
        <n v="2218"/>
        <n v="1227"/>
        <n v="3063"/>
        <n v="6118"/>
        <n v="3424"/>
        <n v="35462"/>
        <n v="7239"/>
        <n v="2585"/>
        <n v="3356"/>
        <n v="6144"/>
        <n v="1805"/>
        <n v="10297"/>
        <n v="188"/>
        <n v="4101"/>
        <n v="1833"/>
        <n v="1945"/>
        <n v="1142"/>
        <n v="15263"/>
        <n v="3350"/>
        <n v="2254"/>
        <n v="700948"/>
        <n v="2829"/>
        <n v="4546"/>
        <n v="1766"/>
        <n v="1755"/>
        <n v="1238"/>
        <n v="8463"/>
        <n v="8265"/>
        <n v="4936"/>
        <n v="2164"/>
        <n v="4907"/>
        <n v="1730"/>
        <n v="3354"/>
        <n v="5965"/>
        <n v="1994"/>
        <n v="6393"/>
        <n v="2612"/>
        <n v="2683"/>
        <n v="2290"/>
        <n v="3990"/>
        <n v="2484"/>
        <n v="1809"/>
        <n v="3730"/>
        <n v="6335"/>
        <n v="9054"/>
        <n v="1686"/>
        <n v="2510"/>
        <n v="996"/>
        <n v="1452"/>
        <n v="1380"/>
        <n v="2658"/>
        <n v="1456"/>
        <n v="6852"/>
        <n v="1484"/>
        <n v="6427"/>
        <n v="1088"/>
        <n v="1759"/>
        <n v="7724"/>
        <n v="2809"/>
        <n v="6904"/>
        <n v="1924"/>
        <n v="2688"/>
        <n v="3172"/>
        <n v="1423"/>
        <n v="3541"/>
        <n v="4684"/>
        <n v="6160"/>
        <n v="2472"/>
        <n v="6922"/>
        <n v="1265"/>
        <n v="6101"/>
        <n v="1685"/>
        <n v="21062"/>
        <n v="3496"/>
        <n v="10648"/>
        <n v="1892"/>
        <n v="4085"/>
        <n v="2925"/>
        <n v="1208"/>
        <n v="3470"/>
        <n v="7120"/>
        <n v="3763"/>
        <n v="8296"/>
        <n v="3517"/>
        <n v="7140"/>
        <n v="872"/>
        <n v="3524"/>
        <n v="1047"/>
        <n v="3051"/>
        <n v="1626"/>
        <n v="3464"/>
        <n v="4702"/>
        <n v="7276"/>
        <n v="6268"/>
        <n v="2640"/>
        <n v="1063"/>
        <n v="7455"/>
        <n v="8113"/>
        <n v="1086"/>
        <n v="1776"/>
        <n v="899"/>
        <n v="3747"/>
        <n v="3115"/>
        <n v="10740"/>
        <n v="1398"/>
        <n v="1399"/>
        <n v="1947"/>
        <n v="1853"/>
        <n v="2837"/>
        <n v="2509"/>
        <n v="2291"/>
        <n v="2597"/>
        <n v="1830"/>
        <n v="1200"/>
        <n v="8461"/>
        <n v="2966"/>
        <n v="2311"/>
        <n v="7613"/>
        <n v="3"/>
        <n v="2918"/>
        <n v="7779"/>
        <n v="4422"/>
        <n v="724"/>
        <n v="3185"/>
        <n v="1459"/>
        <n v="9563"/>
        <n v="3318"/>
        <n v="4556"/>
        <n v="13033"/>
        <n v="35910"/>
        <n v="4091"/>
        <n v="2589"/>
        <n v="1957"/>
        <n v="2156"/>
        <n v="1837"/>
        <n v="4501"/>
        <n v="10117"/>
        <n v="6874"/>
        <n v="7278"/>
        <n v="3916"/>
        <n v="1897"/>
        <n v="2194"/>
        <n v="10028"/>
        <n v="2656"/>
        <n v="10323"/>
        <n v="5535"/>
        <n v="3618"/>
        <n v="756"/>
        <n v="3102"/>
        <n v="5135"/>
        <n v="3429"/>
        <n v="8615"/>
        <n v="2010"/>
        <n v="2715"/>
        <n v="3806"/>
        <n v="7051"/>
        <n v="1889"/>
        <n v="7159"/>
        <n v="2672"/>
        <n v="4041"/>
        <n v="3571"/>
        <n v="2226"/>
        <n v="6915"/>
        <n v="3580"/>
        <n v="8768"/>
        <n v="204"/>
        <n v="2060"/>
        <n v="1847"/>
        <n v="7875"/>
        <n v="1952"/>
        <n v="4807"/>
        <n v="1462"/>
        <n v="952"/>
        <n v="8943"/>
        <n v="1444"/>
        <n v="3515"/>
        <n v="4197"/>
        <n v="1217"/>
        <n v="6992"/>
        <n v="1440"/>
        <n v="1690"/>
        <n v="1615"/>
        <n v="4789"/>
        <n v="5059"/>
        <n v="4169"/>
        <n v="1306"/>
        <n v="1798"/>
        <n v="4676"/>
        <n v="1939"/>
        <n v="1790"/>
        <n v="6087"/>
        <n v="3246"/>
        <n v="2590"/>
        <n v="3799"/>
        <n v="1284"/>
        <n v="452"/>
        <n v="1449"/>
        <n v="5646"/>
        <n v="807"/>
        <n v="7637"/>
        <n v="1823"/>
        <n v="8137"/>
        <n v="1527"/>
        <n v="2468"/>
        <n v="2056"/>
        <n v="8467"/>
        <n v="4114"/>
        <n v="4984"/>
        <n v="5495"/>
        <n v="21661"/>
        <n v="13053"/>
        <n v="3389"/>
        <n v="2189"/>
        <n v="2653"/>
        <n v="1813"/>
        <n v="1983"/>
        <n v="1371"/>
        <n v="2462"/>
        <n v="1328"/>
        <n v="4801"/>
        <n v="7071"/>
        <n v="8518"/>
        <n v="1309"/>
        <n v="2273"/>
        <n v="3667"/>
        <n v="5572"/>
        <n v="1851"/>
        <n v="2647"/>
        <n v="3518"/>
        <n v="3048"/>
        <n v="2261"/>
        <n v="8094"/>
        <n v="1555"/>
        <n v="4432"/>
        <n v="2272"/>
        <n v="3351"/>
        <n v="2817"/>
        <n v="6057"/>
        <n v="16031"/>
        <n v="3435"/>
        <n v="9302"/>
        <n v="3000"/>
        <n v="8186"/>
        <n v="8953"/>
        <n v="6986"/>
        <n v="16575"/>
        <n v="3012"/>
        <n v="2062"/>
        <n v="2687"/>
        <n v="1289"/>
        <n v="6566"/>
        <n v="1320"/>
        <n v="4744"/>
        <n v="5368"/>
        <n v="1883"/>
        <n v="1907"/>
        <n v="3512"/>
        <n v="2405"/>
        <n v="6577"/>
        <n v="4377"/>
        <n v="925"/>
        <n v="6834"/>
        <n v="1731"/>
        <n v="1145"/>
        <n v="3319"/>
        <n v="1365"/>
        <n v="2546"/>
        <n v="3937"/>
        <n v="6552"/>
        <n v="3737"/>
        <n v="9872"/>
        <n v="212"/>
        <n v="656"/>
        <n v="5280"/>
        <n v="3010"/>
        <n v="1822"/>
        <n v="1370"/>
        <n v="3660"/>
        <n v="2152"/>
        <n v="36653"/>
        <n v="7299"/>
        <n v="2860"/>
        <n v="5901"/>
        <n v="4212"/>
        <n v="3291"/>
        <n v="1711"/>
        <n v="1956"/>
        <n v="4098"/>
        <n v="7065"/>
        <n v="10177"/>
        <n v="2460"/>
        <n v="5418"/>
        <n v="7054"/>
        <n v="2983"/>
        <n v="1565"/>
        <n v="2187"/>
        <n v="4166"/>
        <n v="8459"/>
        <n v="3227"/>
        <n v="4265"/>
        <n v="13390"/>
        <n v="2302"/>
        <n v="9654"/>
        <n v="1854"/>
        <n v="13183"/>
        <n v="8537"/>
        <n v="6720"/>
        <n v="1036"/>
        <n v="1028"/>
        <n v="1498"/>
        <n v="3789"/>
        <n v="2999"/>
        <n v="1184"/>
        <n v="867"/>
        <n v="1154"/>
        <n v="2614"/>
        <n v="7062"/>
        <n v="8513"/>
        <n v="3869"/>
        <n v="2294"/>
        <n v="7114"/>
        <n v="4531"/>
        <n v="8420"/>
        <n v="7272"/>
        <n v="3690"/>
        <n v="3728"/>
        <n v="1712"/>
        <n v="3881"/>
        <n v="2699"/>
        <n v="37272"/>
        <n v="6788"/>
        <n v="2205"/>
        <n v="10133"/>
        <n v="13242"/>
        <n v="1117"/>
        <n v="8609"/>
        <n v="1482"/>
        <n v="1723"/>
        <n v="1888"/>
        <n v="2204"/>
        <n v="17323"/>
        <n v="2975"/>
        <n v="37597"/>
        <n v="3764"/>
        <n v="3084"/>
        <n v="948"/>
        <n v="22239"/>
        <n v="10606"/>
        <n v="4762"/>
        <n v="7195"/>
        <n v="6423"/>
        <n v="10122"/>
        <n v="2480"/>
        <n v="8566"/>
        <n v="1501"/>
        <n v="3323"/>
        <n v="6896"/>
        <n v="7233"/>
        <n v="2061"/>
        <n v="1972"/>
        <n v="6846"/>
        <n v="37575"/>
        <n v="6168"/>
        <n v="6332"/>
        <n v="3626"/>
        <n v="5580"/>
        <n v="8351"/>
        <n v="4806"/>
        <n v="3309"/>
        <n v="3159"/>
        <n v="22698"/>
        <n v="13445"/>
        <n v="7381"/>
        <n v="1352"/>
        <n v="1097"/>
        <n v="7318"/>
        <n v="6674"/>
        <n v="2469"/>
        <n v="6948"/>
        <n v="3304"/>
        <n v="3621"/>
        <n v="13409"/>
        <n v="9958"/>
        <n v="1509"/>
        <n v="2629"/>
        <n v="6354"/>
        <n v="1750"/>
        <n v="6770"/>
        <n v="2415"/>
        <n v="8680"/>
        <n v="2619"/>
        <n v="3702"/>
        <n v="1784"/>
        <n v="6599"/>
        <n v="7689"/>
        <n v="1757"/>
        <n v="4782"/>
        <n v="4741"/>
        <n v="3708"/>
        <n v="7476"/>
        <n v="1514"/>
        <n v="1108"/>
        <n v="5293"/>
        <n v="3024"/>
        <n v="2501"/>
        <n v="3840"/>
        <n v="2329"/>
        <n v="2463"/>
        <n v="6848"/>
        <n v="4564"/>
        <n v="3487"/>
        <n v="8888"/>
        <n v="6544"/>
        <n v="1474"/>
        <n v="2895"/>
        <n v="4253"/>
        <n v="9394"/>
        <n v="3443"/>
        <n v="10113"/>
        <n v="3087"/>
        <n v="8698"/>
        <n v="5622"/>
        <n v="6514"/>
        <n v="8703"/>
        <n v="2304"/>
        <n v="8861"/>
        <n v="3707"/>
        <n v="9970"/>
        <n v="8291"/>
        <n v="3798"/>
        <n v="1539"/>
        <n v="1235"/>
        <n v="1258"/>
        <n v="2694"/>
        <n v="3838"/>
        <n v="3826"/>
        <n v="7971"/>
        <n v="23262"/>
        <n v="6605"/>
        <n v="8709"/>
        <n v="9189"/>
        <n v="3241"/>
        <n v="3321"/>
        <n v="5170"/>
        <n v="6570"/>
        <n v="5656"/>
        <n v="7642"/>
        <n v="1536"/>
        <n v="2987"/>
        <n v="1748"/>
        <n v="9365"/>
        <n v="4697"/>
        <n v="6558"/>
        <n v="8749"/>
        <n v="1815"/>
        <n v="2962"/>
        <n v="3056"/>
        <n v="1616"/>
        <n v="4743"/>
        <n v="5665"/>
        <n v="4770"/>
        <n v="9024"/>
        <n v="2972"/>
        <n v="1635"/>
        <n v="1754"/>
        <n v="4860"/>
        <n v="8925"/>
        <n v="10152"/>
        <n v="3153"/>
        <n v="4306"/>
        <n v="9175"/>
        <n v="7872"/>
        <n v="5644"/>
        <n v="2919"/>
        <n v="2301"/>
        <n v="5108"/>
        <n v="9641"/>
        <n v="4813"/>
        <n v="3875"/>
        <n v="1738"/>
        <n v="1601"/>
        <n v="2941"/>
        <n v="4495"/>
        <n v="3785"/>
        <n v="3019"/>
        <n v="2555"/>
        <n v="4452"/>
        <n v="6634"/>
        <n v="6715"/>
        <n v="8457"/>
        <n v="4755"/>
        <n v="8192"/>
        <n v="2932"/>
        <n v="6583"/>
        <n v="9402"/>
        <n v="4864"/>
        <n v="10064"/>
        <n v="9693"/>
        <n v="9376"/>
        <n v="24278"/>
        <n v="9330"/>
        <n v="4972"/>
        <n v="23728"/>
        <n v="3136"/>
        <n v="9155"/>
        <n v="2511"/>
        <n v="2816"/>
        <n v="9938"/>
        <n v="4732"/>
        <n v="6531"/>
        <n v="24768"/>
        <n v="2055"/>
        <n v="6560"/>
        <n v="2879"/>
        <n v="2963"/>
        <n v="4811"/>
        <n v="9581"/>
        <n v="6477"/>
        <n v="4616"/>
        <n v="2121"/>
        <n v="24601"/>
        <n v="25022"/>
        <n v="4566"/>
        <n v="4494"/>
        <n v="4931"/>
        <n v="8791"/>
        <n v="4658"/>
        <n v="4980"/>
        <n v="2889"/>
        <n v="1728"/>
        <n v="6529"/>
        <n v="4551"/>
        <n v="1985"/>
        <n v="4992"/>
        <n v="4375"/>
        <n v="4644"/>
        <n v="25126"/>
        <n v="2066"/>
      </sharedItems>
    </cacheField>
    <cacheField name="amIndenroll" numFmtId="0">
      <sharedItems containsString="0" containsBlank="1" containsNumber="1" containsInteger="1" minValue="0" maxValue="20748"/>
    </cacheField>
    <cacheField name="blkenroll" numFmtId="0">
      <sharedItems containsString="0" containsBlank="1" containsNumber="1" containsInteger="1" minValue="0" maxValue="92365"/>
    </cacheField>
    <cacheField name="asnenroll" numFmtId="0">
      <sharedItems containsString="0" containsBlank="1" containsNumber="1" containsInteger="1" minValue="0" maxValue="57903"/>
    </cacheField>
    <cacheField name="hispenroll" numFmtId="0">
      <sharedItems containsString="0" containsBlank="1" containsNumber="1" containsInteger="1" minValue="0" maxValue="71486"/>
    </cacheField>
    <cacheField name="WhtComingIn" numFmtId="0">
      <sharedItems containsSemiMixedTypes="0" containsString="0" containsNumber="1" containsInteger="1" minValue="0" maxValue="54580"/>
    </cacheField>
    <cacheField name="AmIndComingIn" numFmtId="0">
      <sharedItems containsSemiMixedTypes="0" containsString="0" containsNumber="1" containsInteger="1" minValue="0" maxValue="1661"/>
    </cacheField>
    <cacheField name="BlkComingIn" numFmtId="0">
      <sharedItems containsSemiMixedTypes="0" containsString="0" containsNumber="1" containsInteger="1" minValue="0" maxValue="8090"/>
    </cacheField>
    <cacheField name="AsnComingIn" numFmtId="0">
      <sharedItems containsSemiMixedTypes="0" containsString="0" containsNumber="1" containsInteger="1" minValue="0" maxValue="3990"/>
    </cacheField>
    <cacheField name="HispComingIn" numFmtId="0">
      <sharedItems containsSemiMixedTypes="0" containsString="0" containsNumber="1" containsInteger="1" minValue="0" maxValue="5128"/>
    </cacheField>
    <cacheField name="WhtResidents" numFmtId="0">
      <sharedItems containsString="0" containsBlank="1" containsNumber="1" containsInteger="1" minValue="0" maxValue="704787" count="2834">
        <n v="67"/>
        <n v="73"/>
        <n v="92"/>
        <n v="87"/>
        <n v="88"/>
        <n v="74"/>
        <n v="96"/>
        <n v="66"/>
        <n v="76"/>
        <n v="93"/>
        <n v="79"/>
        <n v="58"/>
        <n v="99"/>
        <n v="91"/>
        <n v="97"/>
        <n v="124"/>
        <n v="133"/>
        <n v="98"/>
        <n v="113"/>
        <n v="101"/>
        <n v="129"/>
        <n v="254"/>
        <n v="102"/>
        <n v="117"/>
        <n v="89"/>
        <n v="72"/>
        <n v="499"/>
        <n v="341"/>
        <n v="118"/>
        <n v="538"/>
        <n v="154"/>
        <n v="140"/>
        <n v="116"/>
        <n v="166"/>
        <n v="123"/>
        <n v="528"/>
        <n v="145"/>
        <n v="374"/>
        <n v="523"/>
        <n v="259"/>
        <n v="266"/>
        <n v="78"/>
        <n v="521"/>
        <n v="128"/>
        <n v="262"/>
        <n v="75"/>
        <n v="137"/>
        <n v="148"/>
        <n v="146"/>
        <n v="227"/>
        <n v="587"/>
        <n v="565"/>
        <n v="562"/>
        <n v="263"/>
        <n v="144"/>
        <n v="574"/>
        <n v="566"/>
        <n v="365"/>
        <n v="120"/>
        <n v="595"/>
        <n v="346"/>
        <n v="770"/>
        <n v="351"/>
        <n v="134"/>
        <n v="192"/>
        <n v="147"/>
        <n v="270"/>
        <n v="388"/>
        <n v="275"/>
        <n v="0"/>
        <n v="141"/>
        <n v="1148"/>
        <n v="570"/>
        <n v="197"/>
        <n v="276"/>
        <n v="251"/>
        <n v="1204"/>
        <n v="792"/>
        <n v="592"/>
        <n v="367"/>
        <n v="265"/>
        <n v="260"/>
        <n v="553"/>
        <n v="106"/>
        <n v="1160"/>
        <n v="125"/>
        <n v="1117"/>
        <n v="298"/>
        <n v="613"/>
        <n v="119"/>
        <n v="152"/>
        <n v="172"/>
        <n v="787"/>
        <n v="195"/>
        <n v="785"/>
        <n v="186"/>
        <n v="305"/>
        <n v="283"/>
        <n v="607"/>
        <n v="203"/>
        <n v="797"/>
        <n v="213"/>
        <n v="228"/>
        <n v="177"/>
        <n v="138"/>
        <n v="390"/>
        <n v="175"/>
        <n v="161"/>
        <n v="1211"/>
        <n v="810"/>
        <n v="115"/>
        <n v="15407"/>
        <n v="380"/>
        <n v="1123"/>
        <n v="244"/>
        <n v="466"/>
        <n v="15359"/>
        <n v="162"/>
        <n v="169"/>
        <n v="183"/>
        <n v="845"/>
        <n v="846"/>
        <n v="304"/>
        <n v="818"/>
        <n v="1233"/>
        <n v="273"/>
        <n v="405"/>
        <n v="817"/>
        <n v="401"/>
        <n v="590"/>
        <n v="768"/>
        <n v="1264"/>
        <n v="433"/>
        <n v="417"/>
        <n v="1270"/>
        <n v="15004"/>
        <n v="419"/>
        <n v="633"/>
        <n v="744"/>
        <n v="290"/>
        <n v="653"/>
        <n v="193"/>
        <n v="771"/>
        <n v="278"/>
        <n v="1079"/>
        <n v="761"/>
        <n v="108"/>
        <n v="121"/>
        <n v="691"/>
        <n v="467"/>
        <n v="1192"/>
        <n v="1231"/>
        <n v="130"/>
        <n v="246"/>
        <n v="750"/>
        <n v="1283"/>
        <n v="905"/>
        <n v="1001"/>
        <n v="663"/>
        <n v="815"/>
        <n v="879"/>
        <n v="15670"/>
        <n v="14717"/>
        <n v="336"/>
        <n v="988"/>
        <n v="693"/>
        <n v="241"/>
        <n v="384"/>
        <n v="747"/>
        <n v="437"/>
        <n v="1089"/>
        <n v="819"/>
        <n v="248"/>
        <n v="700"/>
        <n v="681"/>
        <n v="1044"/>
        <n v="822"/>
        <n v="173"/>
        <n v="14504"/>
        <n v="839"/>
        <n v="802"/>
        <n v="625"/>
        <n v="406"/>
        <n v="979"/>
        <n v="968"/>
        <n v="772"/>
        <n v="992"/>
        <n v="454"/>
        <n v="803"/>
        <n v="11064"/>
        <n v="1167"/>
        <n v="964"/>
        <n v="353"/>
        <n v="863"/>
        <n v="1083"/>
        <n v="838"/>
        <n v="318"/>
        <n v="300"/>
        <n v="333"/>
        <n v="326"/>
        <n v="814"/>
        <n v="170"/>
        <n v="179"/>
        <n v="13355"/>
        <n v="892"/>
        <n v="790"/>
        <n v="462"/>
        <n v="460"/>
        <n v="609"/>
        <n v="1135"/>
        <n v="439"/>
        <n v="1132"/>
        <n v="112"/>
        <n v="13032"/>
        <n v="495"/>
        <n v="953"/>
        <n v="740"/>
        <n v="383"/>
        <n v="381"/>
        <n v="1317"/>
        <n v="475"/>
        <n v="1827"/>
        <n v="174"/>
        <n v="297"/>
        <n v="712"/>
        <n v="1797"/>
        <n v="1108"/>
        <n v="497"/>
        <n v="200"/>
        <n v="957"/>
        <n v="11356"/>
        <n v="1894"/>
        <n v="484"/>
        <n v="480"/>
        <n v="478"/>
        <n v="1043"/>
        <n v="12496"/>
        <n v="477"/>
        <n v="127"/>
        <n v="184"/>
        <n v="519"/>
        <n v="471"/>
        <n v="255"/>
        <n v="339"/>
        <n v="214"/>
        <n v="703"/>
        <n v="4376"/>
        <n v="330"/>
        <n v="187"/>
        <n v="1077"/>
        <n v="274"/>
        <n v="114"/>
        <n v="371"/>
        <n v="1099"/>
        <n v="7240"/>
        <n v="716"/>
        <n v="6918"/>
        <n v="392"/>
        <n v="485"/>
        <n v="505"/>
        <n v="536"/>
        <n v="912"/>
        <n v="281"/>
        <n v="481"/>
        <n v="707"/>
        <n v="12292"/>
        <n v="11616"/>
        <n v="504"/>
        <n v="201"/>
        <n v="503"/>
        <n v="323"/>
        <n v="826"/>
        <n v="400"/>
        <n v="728"/>
        <n v="919"/>
        <n v="377"/>
        <n v="391"/>
        <n v="411"/>
        <n v="1088"/>
        <n v="935"/>
        <n v="424"/>
        <n v="692"/>
        <n v="302"/>
        <n v="167"/>
        <n v="731"/>
        <n v="1058"/>
        <n v="284"/>
        <n v="1194"/>
        <n v="1103"/>
        <n v="733"/>
        <n v="1944"/>
        <n v="387"/>
        <n v="531"/>
        <n v="1147"/>
        <n v="59"/>
        <n v="494"/>
        <n v="723"/>
        <n v="900"/>
        <n v="711"/>
        <n v="362"/>
        <n v="994"/>
        <n v="282"/>
        <n v="794"/>
        <n v="501"/>
        <n v="11655"/>
        <n v="256"/>
        <n v="1380"/>
        <n v="344"/>
        <n v="208"/>
        <n v="420"/>
        <n v="749"/>
        <n v="486"/>
        <n v="950"/>
        <n v="920"/>
        <n v="767"/>
        <n v="122"/>
        <n v="2289"/>
        <n v="164"/>
        <n v="7046"/>
        <n v="1746"/>
        <n v="224"/>
        <n v="746"/>
        <n v="202"/>
        <n v="506"/>
        <n v="153"/>
        <n v="722"/>
        <n v="1900"/>
        <n v="514"/>
        <n v="2252"/>
        <n v="181"/>
        <n v="758"/>
        <n v="221"/>
        <n v="705"/>
        <n v="347"/>
        <n v="512"/>
        <n v="1177"/>
        <n v="832"/>
        <n v="426"/>
        <n v="1186"/>
        <n v="530"/>
        <n v="435"/>
        <n v="1955"/>
        <n v="1725"/>
        <n v="759"/>
        <n v="947"/>
        <n v="973"/>
        <n v="729"/>
        <n v="418"/>
        <n v="764"/>
        <n v="727"/>
        <n v="754"/>
        <n v="8738"/>
        <n v="1962"/>
        <n v="725"/>
        <n v="4408"/>
        <n v="1895"/>
        <n v="479"/>
        <n v="1739"/>
        <n v="1352"/>
        <n v="451"/>
        <n v="1935"/>
        <n v="378"/>
        <n v="1176"/>
        <n v="155"/>
        <n v="798"/>
        <n v="1623"/>
        <n v="779"/>
        <n v="680"/>
        <n v="361"/>
        <n v="1216"/>
        <n v="492"/>
        <n v="199"/>
        <n v="1730"/>
        <n v="532"/>
        <n v="1914"/>
        <n v="447"/>
        <n v="598"/>
        <n v="2267"/>
        <n v="717"/>
        <n v="735"/>
        <n v="683"/>
        <n v="11916"/>
        <n v="508"/>
        <n v="4490"/>
        <n v="335"/>
        <n v="395"/>
        <n v="1134"/>
        <n v="1085"/>
        <n v="1104"/>
        <n v="2374"/>
        <n v="2268"/>
        <n v="518"/>
        <n v="364"/>
        <n v="348"/>
        <n v="487"/>
        <n v="739"/>
        <n v="220"/>
        <n v="385"/>
        <n v="550"/>
        <n v="261"/>
        <n v="1764"/>
        <n v="941"/>
        <n v="82"/>
        <n v="81"/>
        <n v="317"/>
        <n v="436"/>
        <n v="168"/>
        <n v="1136"/>
        <n v="11379"/>
        <n v="682"/>
        <n v="2020"/>
        <n v="738"/>
        <n v="1093"/>
        <n v="1926"/>
        <n v="1724"/>
        <n v="11173"/>
        <n v="299"/>
        <n v="678"/>
        <n v="737"/>
        <n v="1597"/>
        <n v="2371"/>
        <n v="247"/>
        <n v="921"/>
        <n v="511"/>
        <n v="786"/>
        <n v="1223"/>
        <n v="459"/>
        <n v="4604"/>
        <n v="1153"/>
        <n v="215"/>
        <n v="1387"/>
        <n v="554"/>
        <n v="320"/>
        <n v="7086"/>
        <n v="8736"/>
        <n v="596"/>
        <n v="407"/>
        <n v="1299"/>
        <n v="713"/>
        <n v="755"/>
        <n v="588"/>
        <n v="159"/>
        <n v="1595"/>
        <n v="1344"/>
        <n v="967"/>
        <n v="704"/>
        <n v="370"/>
        <n v="1398"/>
        <n v="910"/>
        <n v="1220"/>
        <n v="730"/>
        <n v="1719"/>
        <n v="139"/>
        <n v="12320"/>
        <n v="1165"/>
        <n v="461"/>
        <n v="688"/>
        <n v="775"/>
        <n v="104"/>
        <n v="1249"/>
        <n v="490"/>
        <n v="667"/>
        <n v="4887"/>
        <n v="1240"/>
        <n v="804"/>
        <n v="1345"/>
        <n v="1758"/>
        <n v="242"/>
        <n v="882"/>
        <n v="805"/>
        <n v="11421"/>
        <n v="1639"/>
        <n v="182"/>
        <n v="1257"/>
        <n v="425"/>
        <n v="301"/>
        <n v="483"/>
        <n v="453"/>
        <n v="652"/>
        <n v="509"/>
        <n v="8894"/>
        <n v="473"/>
        <n v="1250"/>
        <n v="1453"/>
        <n v="1091"/>
        <n v="7040"/>
        <n v="834"/>
        <n v="11783"/>
        <n v="1028"/>
        <n v="1252"/>
        <n v="1120"/>
        <n v="332"/>
        <n v="659"/>
        <n v="516"/>
        <n v="1291"/>
        <n v="319"/>
        <n v="2807"/>
        <n v="373"/>
        <n v="6112"/>
        <n v="232"/>
        <n v="875"/>
        <n v="800"/>
        <n v="160"/>
        <n v="866"/>
        <n v="2282"/>
        <n v="185"/>
        <n v="741"/>
        <n v="539"/>
        <n v="468"/>
        <n v="1555"/>
        <n v="1375"/>
        <n v="429"/>
        <n v="1118"/>
        <n v="1004"/>
        <n v="1717"/>
        <n v="355"/>
        <n v="1366"/>
        <n v="617"/>
        <n v="267"/>
        <n v="943"/>
        <n v="573"/>
        <n v="1098"/>
        <n v="176"/>
        <n v="1721"/>
        <n v="500"/>
        <n v="469"/>
        <n v="7470"/>
        <n v="294"/>
        <n v="1027"/>
        <n v="334"/>
        <n v="654"/>
        <n v="1549"/>
        <n v="194"/>
        <n v="289"/>
        <n v="350"/>
        <n v="398"/>
        <n v="1182"/>
        <n v="599"/>
        <n v="724"/>
        <n v="8812"/>
        <n v="271"/>
        <n v="163"/>
        <n v="210"/>
        <n v="1319"/>
        <n v="1487"/>
        <n v="7191"/>
        <n v="457"/>
        <n v="1311"/>
        <n v="901"/>
        <n v="889"/>
        <n v="386"/>
        <n v="11602"/>
        <n v="959"/>
        <n v="540"/>
        <n v="1178"/>
        <n v="1731"/>
        <n v="5079"/>
        <n v="1368"/>
        <n v="558"/>
        <n v="551"/>
        <n v="555"/>
        <n v="1"/>
        <n v="136"/>
        <n v="1495"/>
        <n v="1486"/>
        <n v="526"/>
        <n v="1336"/>
        <n v="402"/>
        <n v="206"/>
        <n v="6371"/>
        <n v="541"/>
        <n v="1161"/>
        <n v="701"/>
        <n v="560"/>
        <n v="219"/>
        <n v="5314"/>
        <n v="627"/>
        <n v="858"/>
        <n v="1042"/>
        <n v="5501"/>
        <n v="1430"/>
        <n v="621"/>
        <n v="1330"/>
        <n v="718"/>
        <n v="2959"/>
        <n v="918"/>
        <n v="2778"/>
        <n v="403"/>
        <n v="2736"/>
        <n v="542"/>
        <n v="366"/>
        <n v="1111"/>
        <n v="379"/>
        <n v="1473"/>
        <n v="1713"/>
        <n v="1676"/>
        <n v="522"/>
        <n v="545"/>
        <n v="2338"/>
        <n v="706"/>
        <n v="517"/>
        <n v="664"/>
        <n v="948"/>
        <n v="1534"/>
        <n v="369"/>
        <n v="1239"/>
        <n v="11432"/>
        <n v="816"/>
        <n v="1743"/>
        <n v="1150"/>
        <n v="1688"/>
        <n v="352"/>
        <n v="8921"/>
        <n v="1070"/>
        <n v="196"/>
        <n v="7182"/>
        <n v="1388"/>
        <n v="237"/>
        <n v="1531"/>
        <n v="1164"/>
        <n v="9175"/>
        <n v="321"/>
        <n v="874"/>
        <n v="1008"/>
        <n v="1720"/>
        <n v="690"/>
        <n v="12371"/>
        <n v="6419"/>
        <n v="1203"/>
        <n v="3075"/>
        <n v="1541"/>
        <n v="408"/>
        <n v="359"/>
        <n v="924"/>
        <n v="269"/>
        <n v="498"/>
        <n v="1016"/>
        <n v="54"/>
        <n v="1196"/>
        <n v="409"/>
        <n v="1560"/>
        <n v="557"/>
        <n v="438"/>
        <n v="11650"/>
        <n v="2776"/>
        <n v="450"/>
        <n v="430"/>
        <n v="1141"/>
        <n v="1357"/>
        <n v="1737"/>
        <n v="4825"/>
        <n v="64"/>
        <n v="991"/>
        <n v="178"/>
        <n v="1124"/>
        <n v="360"/>
        <n v="9011"/>
        <n v="2342"/>
        <n v="218"/>
        <n v="1708"/>
        <n v="572"/>
        <n v="212"/>
        <n v="11686"/>
        <n v="7289"/>
        <n v="342"/>
        <n v="660"/>
        <n v="929"/>
        <n v="1046"/>
        <n v="3188"/>
        <n v="6586"/>
        <n v="354"/>
        <n v="6826"/>
        <n v="623"/>
        <n v="603"/>
        <n v="931"/>
        <n v="643"/>
        <n v="1033"/>
        <n v="535"/>
        <n v="1462"/>
        <n v="2780"/>
        <n v="3324"/>
        <n v="309"/>
        <n v="1003"/>
        <n v="3155"/>
        <n v="2761"/>
        <n v="1542"/>
        <n v="672"/>
        <n v="372"/>
        <n v="1512"/>
        <n v="1376"/>
        <n v="1587"/>
        <n v="389"/>
        <n v="474"/>
        <n v="5413"/>
        <n v="1476"/>
        <n v="3209"/>
        <n v="1634"/>
        <n v="1119"/>
        <n v="1219"/>
        <n v="1499"/>
        <n v="3301"/>
        <n v="3285"/>
        <n v="3095"/>
        <n v="1776"/>
        <n v="12094"/>
        <n v="1604"/>
        <n v="8047"/>
        <n v="2782"/>
        <n v="966"/>
        <n v="1312"/>
        <n v="2399"/>
        <n v="1507"/>
        <n v="109"/>
        <n v="3262"/>
        <n v="971"/>
        <n v="1198"/>
        <n v="646"/>
        <n v="708"/>
        <n v="2150"/>
        <n v="2051"/>
        <n v="1121"/>
        <n v="324"/>
        <n v="601"/>
        <n v="1613"/>
        <n v="8203"/>
        <n v="589"/>
        <n v="1126"/>
        <n v="677"/>
        <n v="783"/>
        <n v="1489"/>
        <n v="616"/>
        <n v="632"/>
        <n v="5621"/>
        <n v="1532"/>
        <n v="956"/>
        <n v="1474"/>
        <n v="524"/>
        <n v="1525"/>
        <n v="107"/>
        <n v="7569"/>
        <n v="647"/>
        <n v="382"/>
        <n v="422"/>
        <n v="543"/>
        <n v="399"/>
        <n v="648"/>
        <n v="656"/>
        <n v="8294"/>
        <n v="850"/>
        <n v="2758"/>
        <n v="496"/>
        <n v="1761"/>
        <n v="4991"/>
        <n v="9307"/>
        <n v="2451"/>
        <n v="236"/>
        <n v="358"/>
        <n v="340"/>
        <n v="3445"/>
        <n v="670"/>
        <n v="961"/>
        <n v="1832"/>
        <n v="1190"/>
        <n v="982"/>
        <n v="1230"/>
        <n v="679"/>
        <n v="253"/>
        <n v="343"/>
        <n v="689"/>
        <n v="7009"/>
        <n v="8010"/>
        <n v="1030"/>
        <n v="3243"/>
        <n v="513"/>
        <n v="618"/>
        <n v="2211"/>
        <n v="1697"/>
        <n v="1072"/>
        <n v="1551"/>
        <n v="6839"/>
        <n v="3362"/>
        <n v="634"/>
        <n v="1112"/>
        <n v="584"/>
        <n v="8477"/>
        <n v="3494"/>
        <n v="2623"/>
        <n v="1020"/>
        <n v="1508"/>
        <n v="279"/>
        <n v="1849"/>
        <n v="150"/>
        <n v="1521"/>
        <n v="322"/>
        <n v="7139"/>
        <n v="752"/>
        <n v="673"/>
        <n v="981"/>
        <n v="3294"/>
        <n v="784"/>
        <n v="103"/>
        <n v="5740"/>
        <n v="1066"/>
        <n v="314"/>
        <n v="1544"/>
        <n v="328"/>
        <n v="338"/>
        <n v="452"/>
        <n v="229"/>
        <n v="571"/>
        <n v="715"/>
        <n v="1641"/>
        <n v="807"/>
        <n v="1365"/>
        <n v="3858"/>
        <n v="1040"/>
        <n v="250"/>
        <n v="1705"/>
        <n v="1535"/>
        <n v="637"/>
        <n v="687"/>
        <n v="1599"/>
        <n v="1588"/>
        <n v="796"/>
        <n v="2351"/>
        <n v="1051"/>
        <n v="1168"/>
        <n v="1026"/>
        <n v="2507"/>
        <n v="3328"/>
        <n v="470"/>
        <n v="1278"/>
        <n v="1485"/>
        <n v="1870"/>
        <n v="441"/>
        <n v="3484"/>
        <n v="3409"/>
        <n v="3219"/>
        <n v="1213"/>
        <n v="8504"/>
        <n v="559"/>
        <n v="548"/>
        <n v="1308"/>
        <n v="2835"/>
        <n v="965"/>
        <n v="546"/>
        <n v="12536"/>
        <m/>
        <n v="410"/>
        <n v="226"/>
        <n v="597"/>
        <n v="329"/>
        <n v="243"/>
        <n v="969"/>
        <n v="3281"/>
        <n v="1500"/>
        <n v="823"/>
        <n v="831"/>
        <n v="1431"/>
        <n v="126"/>
        <n v="2819"/>
        <n v="306"/>
        <n v="327"/>
        <n v="668"/>
        <n v="1554"/>
        <n v="5783"/>
        <n v="593746"/>
        <n v="1280"/>
        <n v="908"/>
        <n v="5978"/>
        <n v="1751"/>
        <n v="308"/>
        <n v="1539"/>
        <n v="5090"/>
        <n v="1399"/>
        <n v="533"/>
        <n v="986"/>
        <n v="2348"/>
        <n v="11937"/>
        <n v="614"/>
        <n v="393"/>
        <n v="930"/>
        <n v="537"/>
        <n v="1806"/>
        <n v="525"/>
        <n v="1845"/>
        <n v="795"/>
        <n v="629"/>
        <n v="11381"/>
        <n v="3774"/>
        <n v="1703"/>
        <n v="645"/>
        <n v="577"/>
        <n v="135"/>
        <n v="7253"/>
        <n v="940"/>
        <n v="233"/>
        <n v="337"/>
        <n v="1269"/>
        <n v="280"/>
        <n v="952"/>
        <n v="442"/>
        <n v="1429"/>
        <n v="7103"/>
        <n v="488"/>
        <n v="1212"/>
        <n v="813"/>
        <n v="1052"/>
        <n v="1930"/>
        <n v="709"/>
        <n v="594948"/>
        <n v="1228"/>
        <n v="635"/>
        <n v="1642"/>
        <n v="2322"/>
        <n v="1805"/>
        <n v="1410"/>
        <n v="3341"/>
        <n v="7623"/>
        <n v="745"/>
        <n v="529"/>
        <n v="3540"/>
        <n v="2253"/>
        <n v="13035"/>
        <n v="3469"/>
        <n v="778"/>
        <n v="4819"/>
        <n v="312"/>
        <n v="8595"/>
        <n v="331"/>
        <n v="2357"/>
        <n v="1293"/>
        <n v="3359"/>
        <n v="375"/>
        <n v="3640"/>
        <n v="191"/>
        <n v="463"/>
        <n v="4821"/>
        <n v="1303"/>
        <n v="990"/>
        <n v="272"/>
        <n v="357"/>
        <n v="70"/>
        <n v="1417"/>
        <n v="3375"/>
        <n v="3"/>
        <n v="3680"/>
        <n v="527"/>
        <n v="2212"/>
        <n v="315"/>
        <n v="1382"/>
        <n v="1276"/>
        <n v="3280"/>
        <n v="857"/>
        <n v="1645"/>
        <n v="5956"/>
        <n v="734"/>
        <n v="598172"/>
        <n v="569"/>
        <n v="1081"/>
        <n v="207"/>
        <n v="1683"/>
        <n v="2438"/>
        <n v="697"/>
        <n v="431"/>
        <n v="245"/>
        <n v="1379"/>
        <n v="856"/>
        <n v="1920"/>
        <n v="1267"/>
        <n v="216"/>
        <n v="3624"/>
        <n v="3677"/>
        <n v="1073"/>
        <n v="763"/>
        <n v="695"/>
        <n v="1282"/>
        <n v="363"/>
        <n v="1657"/>
        <n v="142"/>
        <n v="6242"/>
        <n v="8723"/>
        <n v="7143"/>
        <n v="2363"/>
        <n v="3799"/>
        <n v="1985"/>
        <n v="2445"/>
        <n v="1754"/>
        <n v="5197"/>
        <n v="1296"/>
        <n v="1113"/>
        <n v="421"/>
        <n v="1838"/>
        <n v="6055"/>
        <n v="105"/>
        <n v="1572"/>
        <n v="3465"/>
        <n v="12849"/>
        <n v="9374"/>
        <n v="951"/>
        <n v="434"/>
        <n v="714"/>
        <n v="440"/>
        <n v="7018"/>
        <n v="742"/>
        <n v="396"/>
        <n v="686"/>
        <n v="601671"/>
        <n v="3866"/>
        <n v="563"/>
        <n v="774"/>
        <n v="1304"/>
        <n v="757"/>
        <n v="7689"/>
        <n v="7237"/>
        <n v="288"/>
        <n v="394"/>
        <n v="2939"/>
        <n v="721"/>
        <n v="2432"/>
        <n v="1131"/>
        <n v="1921"/>
        <n v="658"/>
        <n v="1064"/>
        <n v="345"/>
        <n v="445"/>
        <n v="11591"/>
        <n v="4847"/>
        <n v="277"/>
        <n v="258"/>
        <n v="1144"/>
        <n v="732"/>
        <n v="726"/>
        <n v="974"/>
        <n v="310"/>
        <n v="414"/>
        <n v="579"/>
        <n v="6473"/>
        <n v="3951"/>
        <n v="444"/>
        <n v="257"/>
        <n v="2379"/>
        <n v="791"/>
        <n v="1152"/>
        <n v="1122"/>
        <n v="736"/>
        <n v="6314"/>
        <n v="884"/>
        <n v="743"/>
        <n v="1540"/>
        <n v="416"/>
        <n v="552"/>
        <n v="2476"/>
        <n v="835"/>
        <n v="12222"/>
        <n v="234"/>
        <n v="2397"/>
        <n v="8670"/>
        <n v="209"/>
        <n v="5775"/>
        <n v="7222"/>
        <n v="811"/>
        <n v="180"/>
        <n v="1107"/>
        <n v="8749"/>
        <n v="1491"/>
        <n v="610233"/>
        <n v="1497"/>
        <n v="847"/>
        <n v="1335"/>
        <n v="205"/>
        <n v="222"/>
        <n v="936"/>
        <n v="1479"/>
        <n v="624"/>
        <n v="3405"/>
        <n v="1244"/>
        <n v="1109"/>
        <n v="1007"/>
        <n v="612"/>
        <n v="963"/>
        <n v="9668"/>
        <n v="844"/>
        <n v="534"/>
        <n v="3395"/>
        <n v="2836"/>
        <n v="891"/>
        <n v="2875"/>
        <n v="5020"/>
        <n v="1522"/>
        <n v="1524"/>
        <n v="1054"/>
        <n v="1034"/>
        <n v="3548"/>
        <n v="12798"/>
        <n v="978"/>
        <n v="427"/>
        <n v="1952"/>
        <n v="2337"/>
        <n v="581"/>
        <n v="1802"/>
        <n v="782"/>
        <n v="854"/>
        <n v="1362"/>
        <n v="547"/>
        <n v="904"/>
        <n v="642"/>
        <n v="303"/>
        <n v="1901"/>
        <n v="3809"/>
        <n v="156"/>
        <n v="4193"/>
        <n v="1025"/>
        <n v="1373"/>
        <n v="376"/>
        <n v="2393"/>
        <n v="1496"/>
        <n v="2883"/>
        <n v="1834"/>
        <n v="292"/>
        <n v="3817"/>
        <n v="922"/>
        <n v="3296"/>
        <n v="1647"/>
        <n v="980"/>
        <n v="4052"/>
        <n v="8605"/>
        <n v="1477"/>
        <n v="851"/>
        <n v="894"/>
        <n v="3413"/>
        <n v="1556"/>
        <n v="8599"/>
        <n v="515"/>
        <n v="5263"/>
        <n v="567"/>
        <n v="1575"/>
        <n v="455"/>
        <n v="3336"/>
        <n v="619"/>
        <n v="4123"/>
        <n v="611953"/>
        <n v="685"/>
        <n v="1632"/>
        <n v="1062"/>
        <n v="698"/>
        <n v="7333"/>
        <n v="6661"/>
        <n v="1263"/>
        <n v="1607"/>
        <n v="6089"/>
        <n v="9888"/>
        <n v="13113"/>
        <n v="3592"/>
        <n v="861"/>
        <n v="655"/>
        <n v="3401"/>
        <n v="1241"/>
        <n v="1338"/>
        <n v="1869"/>
        <n v="110"/>
        <n v="287"/>
        <n v="12760"/>
        <n v="5731"/>
        <n v="1011"/>
        <n v="291"/>
        <n v="2868"/>
        <n v="3528"/>
        <n v="4157"/>
        <n v="3687"/>
        <n v="878"/>
        <n v="1628"/>
        <n v="651"/>
        <n v="3319"/>
        <n v="1047"/>
        <n v="1110"/>
        <n v="812"/>
        <n v="476"/>
        <n v="507"/>
        <n v="3539"/>
        <n v="1243"/>
        <n v="4166"/>
        <n v="2391"/>
        <n v="2896"/>
        <n v="4075"/>
        <n v="3320"/>
        <n v="1527"/>
        <n v="896"/>
        <n v="1635"/>
        <n v="699"/>
        <n v="2187"/>
        <n v="3811"/>
        <n v="781"/>
        <n v="2915"/>
        <n v="1015"/>
        <n v="1145"/>
        <n v="696"/>
        <n v="5644"/>
        <n v="349"/>
        <n v="1609"/>
        <n v="1297"/>
        <n v="2831"/>
        <n v="157"/>
        <n v="6535"/>
        <n v="1902"/>
        <n v="3749"/>
        <n v="2489"/>
        <n v="3658"/>
        <n v="960"/>
        <n v="2"/>
        <n v="1803"/>
        <n v="5632"/>
        <n v="998"/>
        <n v="1812"/>
        <n v="753"/>
        <n v="615406"/>
        <n v="3559"/>
        <n v="575"/>
        <n v="5614"/>
        <n v="412"/>
        <n v="626"/>
        <n v="1435"/>
        <n v="10105"/>
        <n v="6382"/>
        <n v="449"/>
        <n v="2884"/>
        <n v="2946"/>
        <n v="3278"/>
        <n v="1057"/>
        <n v="1550"/>
        <n v="3580"/>
        <n v="7148"/>
        <n v="5698"/>
        <n v="3435"/>
        <n v="2196"/>
        <n v="3515"/>
        <n v="605"/>
        <n v="902"/>
        <n v="285"/>
        <n v="3325"/>
        <n v="2160"/>
        <n v="2503"/>
        <n v="29794"/>
        <n v="1097"/>
        <n v="3534"/>
        <n v="8587"/>
        <n v="615"/>
        <n v="4072"/>
        <n v="29535"/>
        <n v="5754"/>
        <n v="2365"/>
        <n v="995"/>
        <n v="1438"/>
        <n v="793"/>
        <n v="12458"/>
        <n v="903"/>
        <n v="1197"/>
        <n v="10422"/>
        <n v="640"/>
        <n v="1427"/>
        <n v="1218"/>
        <n v="2022"/>
        <n v="769"/>
        <n v="1059"/>
        <n v="1084"/>
        <n v="2546"/>
        <n v="1271"/>
        <n v="171"/>
        <n v="949"/>
        <n v="1716"/>
        <n v="1619"/>
        <n v="870"/>
        <n v="644"/>
        <n v="12230"/>
        <n v="2417"/>
        <n v="756"/>
        <n v="3808"/>
        <n v="650"/>
        <n v="4189"/>
        <n v="808"/>
        <n v="223"/>
        <n v="5793"/>
        <n v="1086"/>
        <n v="7510"/>
        <n v="719"/>
        <n v="1848"/>
        <n v="2233"/>
        <n v="1732"/>
        <n v="143"/>
        <n v="848"/>
        <n v="751"/>
        <n v="1092"/>
        <n v="3661"/>
        <n v="5446"/>
        <n v="30372"/>
        <n v="3547"/>
        <n v="5686"/>
        <n v="608"/>
        <n v="1140"/>
        <n v="1513"/>
        <n v="2823"/>
        <n v="2505"/>
        <n v="4187"/>
        <n v="12745"/>
        <n v="1050"/>
        <n v="520"/>
        <n v="5709"/>
        <n v="2486"/>
        <n v="5525"/>
        <n v="972"/>
        <n v="264"/>
        <n v="828"/>
        <n v="1116"/>
        <n v="1768"/>
        <n v="1924"/>
        <n v="7607"/>
        <n v="1950"/>
        <n v="3806"/>
        <n v="1655"/>
        <n v="1006"/>
        <n v="8400"/>
        <n v="240"/>
        <n v="3381"/>
        <n v="1775"/>
        <n v="888"/>
        <n v="4067"/>
        <n v="855"/>
        <n v="4347"/>
        <n v="1029"/>
        <n v="933"/>
        <n v="6450"/>
        <n v="151"/>
        <n v="3612"/>
        <n v="293"/>
        <n v="1611"/>
        <n v="2845"/>
        <n v="4088"/>
        <n v="987"/>
        <n v="6487"/>
        <n v="3470"/>
        <n v="1038"/>
        <n v="916"/>
        <n v="1793"/>
        <n v="3589"/>
        <n v="7307"/>
        <n v="3003"/>
        <n v="2587"/>
        <n v="620261"/>
        <n v="1012"/>
        <n v="3966"/>
        <n v="5380"/>
        <n v="2667"/>
        <n v="1831"/>
        <n v="502"/>
        <n v="925"/>
        <n v="582"/>
        <n v="3154"/>
        <n v="7311"/>
        <n v="628"/>
        <n v="1013"/>
        <n v="1767"/>
        <n v="12373"/>
        <n v="2463"/>
        <n v="765"/>
        <n v="4122"/>
        <n v="2840"/>
        <n v="2501"/>
        <n v="1329"/>
        <n v="909"/>
        <n v="311"/>
        <n v="1835"/>
        <n v="404"/>
        <n v="1014"/>
        <n v="313"/>
        <n v="2176"/>
        <n v="6438"/>
        <n v="801"/>
        <n v="895"/>
        <n v="1173"/>
        <n v="694"/>
        <n v="760"/>
        <n v="3671"/>
        <n v="2402"/>
        <n v="1516"/>
        <n v="1206"/>
        <n v="1279"/>
        <n v="2017"/>
        <n v="8571"/>
        <n v="2490"/>
        <n v="5447"/>
        <n v="1342"/>
        <n v="4186"/>
        <n v="1616"/>
        <n v="2208"/>
        <n v="2781"/>
        <n v="3716"/>
        <n v="4284"/>
        <n v="368"/>
        <n v="1255"/>
        <n v="1221"/>
        <n v="1101"/>
        <n v="1157"/>
        <n v="544"/>
        <n v="885"/>
        <n v="3232"/>
        <n v="6742"/>
        <n v="3356"/>
        <n v="190"/>
        <n v="1494"/>
        <n v="766"/>
        <n v="917"/>
        <n v="602"/>
        <n v="4142"/>
        <n v="1617"/>
        <n v="5693"/>
        <n v="4304"/>
        <n v="3491"/>
        <n v="2852"/>
        <n v="926"/>
        <n v="1601"/>
        <n v="1440"/>
        <n v="2313"/>
        <n v="1009"/>
        <n v="3419"/>
        <n v="3821"/>
        <n v="10717"/>
        <n v="6451"/>
        <n v="890"/>
        <n v="1928"/>
        <n v="576"/>
        <n v="30974"/>
        <n v="1236"/>
        <n v="1504"/>
        <n v="12017"/>
        <n v="1482"/>
        <n v="3351"/>
        <n v="428"/>
        <n v="3340"/>
        <n v="2586"/>
        <n v="1010"/>
        <n v="423"/>
        <n v="3579"/>
        <n v="3455"/>
        <n v="1836"/>
        <n v="1498"/>
        <n v="13547"/>
        <n v="1426"/>
        <n v="3109"/>
        <n v="3378"/>
        <n v="3368"/>
        <n v="1678"/>
        <n v="2813"/>
        <n v="836"/>
        <n v="630"/>
        <n v="1234"/>
        <n v="1877"/>
        <n v="2479"/>
        <n v="8339"/>
        <n v="12326"/>
        <n v="871"/>
        <n v="510"/>
        <n v="5861"/>
        <n v="580"/>
        <n v="13408"/>
        <n v="665"/>
        <n v="3370"/>
        <n v="611"/>
        <n v="1075"/>
        <n v="1334"/>
        <n v="3727"/>
        <n v="806"/>
        <n v="1957"/>
        <n v="5429"/>
        <n v="841"/>
        <n v="1582"/>
        <n v="1940"/>
        <n v="1242"/>
        <n v="1069"/>
        <n v="1024"/>
        <n v="1067"/>
        <n v="6727"/>
        <n v="1154"/>
        <n v="975"/>
        <n v="2439"/>
        <n v="11026"/>
        <n v="1284"/>
        <n v="238"/>
        <n v="5372"/>
        <n v="3468"/>
        <n v="7796"/>
        <n v="12024"/>
        <n v="914"/>
        <n v="624801"/>
        <n v="636"/>
        <n v="983"/>
        <n v="3745"/>
        <n v="2800"/>
        <n v="2871"/>
        <n v="31432"/>
        <n v="1300"/>
        <n v="1180"/>
        <n v="1536"/>
        <n v="6514"/>
        <n v="6375"/>
        <n v="622"/>
        <n v="1698"/>
        <n v="3008"/>
        <n v="5265"/>
        <n v="1478"/>
        <n v="307"/>
        <n v="7475"/>
        <n v="1660"/>
        <n v="830"/>
        <n v="1874"/>
        <n v="1354"/>
        <n v="7718"/>
        <n v="465"/>
        <n v="799"/>
        <n v="3415"/>
        <n v="5479"/>
        <n v="852"/>
        <n v="252"/>
        <n v="3337"/>
        <n v="3574"/>
        <n v="1590"/>
        <n v="944"/>
        <n v="3541"/>
        <n v="5620"/>
        <n v="1346"/>
        <n v="6869"/>
        <n v="1246"/>
        <n v="6444"/>
        <n v="14487"/>
        <n v="3519"/>
        <n v="12891"/>
        <n v="1823"/>
        <n v="906"/>
        <n v="1876"/>
        <n v="606"/>
        <n v="1321"/>
        <n v="1912"/>
        <n v="1155"/>
        <n v="3704"/>
        <n v="842"/>
        <n v="955"/>
        <n v="397"/>
        <n v="669"/>
        <n v="1341"/>
        <n v="2177"/>
        <n v="1576"/>
        <n v="1262"/>
        <n v="188"/>
        <n v="1056"/>
        <n v="1151"/>
        <n v="2131"/>
        <n v="189"/>
        <n v="934"/>
        <n v="11870"/>
        <n v="1583"/>
        <n v="2601"/>
        <n v="1972"/>
        <n v="14940"/>
        <n v="2948"/>
        <n v="927"/>
        <n v="3421"/>
        <n v="1310"/>
        <n v="2225"/>
        <n v="1415"/>
        <n v="1674"/>
        <n v="942"/>
        <n v="11873"/>
        <n v="1416"/>
        <n v="788"/>
        <n v="2146"/>
        <n v="6339"/>
        <n v="631"/>
        <n v="1247"/>
        <n v="1789"/>
        <n v="887"/>
        <n v="6324"/>
        <n v="5"/>
        <n v="325"/>
        <n v="6357"/>
        <n v="8220"/>
        <n v="6279"/>
        <n v="3258"/>
        <n v="5971"/>
        <n v="1074"/>
        <n v="2652"/>
        <n v="1673"/>
        <n v="217"/>
        <n v="12045"/>
        <n v="977"/>
        <n v="6355"/>
        <n v="5255"/>
        <n v="897"/>
        <n v="11876"/>
        <n v="6983"/>
        <n v="632222"/>
        <n v="7746"/>
        <n v="2198"/>
        <n v="1159"/>
        <n v="8023"/>
        <n v="4461"/>
        <n v="6724"/>
        <n v="6343"/>
        <n v="1389"/>
        <n v="1036"/>
        <n v="1742"/>
        <n v="6308"/>
        <n v="886"/>
        <n v="31771"/>
        <n v="12262"/>
        <n v="1748"/>
        <n v="11469"/>
        <n v="11880"/>
        <n v="1505"/>
        <n v="2804"/>
        <n v="1214"/>
        <n v="1369"/>
        <n v="249"/>
        <n v="837"/>
        <n v="840"/>
        <n v="493"/>
        <n v="2368"/>
        <n v="3776"/>
        <n v="5042"/>
        <n v="3545"/>
        <n v="2099"/>
        <n v="3713"/>
        <n v="1570"/>
        <n v="1355"/>
        <n v="996"/>
        <n v="1302"/>
        <n v="1281"/>
        <n v="2107"/>
        <n v="657"/>
        <n v="1251"/>
        <n v="1579"/>
        <n v="3510"/>
        <n v="6282"/>
        <n v="2860"/>
        <n v="2380"/>
        <n v="5536"/>
        <n v="2614"/>
        <n v="1469"/>
        <n v="2793"/>
        <n v="7320"/>
        <n v="8133"/>
        <n v="2670"/>
        <n v="1396"/>
        <n v="2618"/>
        <n v="1078"/>
        <n v="4929"/>
        <n v="869"/>
        <n v="2221"/>
        <n v="1903"/>
        <n v="1809"/>
        <n v="1082"/>
        <n v="2018"/>
        <n v="4883"/>
        <n v="12204"/>
        <n v="1385"/>
        <n v="662"/>
        <n v="1105"/>
        <n v="1294"/>
        <n v="16025"/>
        <n v="231"/>
        <n v="5566"/>
        <n v="2976"/>
        <n v="1392"/>
        <n v="1526"/>
        <n v="1652"/>
        <n v="235"/>
        <n v="7522"/>
        <n v="674"/>
        <n v="1650"/>
        <n v="1606"/>
        <n v="6139"/>
        <n v="1700"/>
        <n v="639"/>
        <n v="2321"/>
        <n v="5001"/>
        <n v="2848"/>
        <n v="1457"/>
        <n v="5128"/>
        <n v="32141"/>
        <n v="1031"/>
        <n v="1018"/>
        <n v="1898"/>
        <n v="1467"/>
        <n v="1017"/>
        <n v="491"/>
        <n v="12380"/>
        <n v="1702"/>
        <n v="2100"/>
        <n v="2677"/>
        <n v="2145"/>
        <n v="853"/>
        <n v="2040"/>
        <n v="8614"/>
        <n v="1349"/>
        <n v="2695"/>
        <n v="12133"/>
        <n v="1045"/>
        <n v="5689"/>
        <n v="1350"/>
        <n v="1048"/>
        <n v="1686"/>
        <n v="1790"/>
        <n v="1627"/>
        <n v="2470"/>
        <n v="1032"/>
        <n v="789"/>
        <n v="3506"/>
        <n v="3698"/>
        <n v="2675"/>
        <n v="1114"/>
        <n v="464"/>
        <n v="640777"/>
        <n v="2617"/>
        <n v="849"/>
        <n v="1185"/>
        <n v="4856"/>
        <n v="1690"/>
        <n v="600"/>
        <n v="6037"/>
        <n v="1798"/>
        <n v="3708"/>
        <n v="4500"/>
        <n v="1460"/>
        <n v="1461"/>
        <n v="13165"/>
        <n v="2524"/>
        <n v="1689"/>
        <n v="3263"/>
        <n v="4987"/>
        <n v="702"/>
        <n v="1989"/>
        <n v="4861"/>
        <n v="8317"/>
        <n v="1906"/>
        <n v="6191"/>
        <n v="1646"/>
        <n v="561"/>
        <n v="1256"/>
        <n v="1386"/>
        <n v="8051"/>
        <n v="1723"/>
        <n v="1598"/>
        <n v="12487"/>
        <n v="1896"/>
        <n v="591"/>
        <n v="1456"/>
        <n v="13293"/>
        <n v="2232"/>
        <n v="2851"/>
        <n v="1090"/>
        <n v="3557"/>
        <n v="2062"/>
        <n v="1707"/>
        <n v="1128"/>
        <n v="1222"/>
        <n v="6334"/>
        <n v="1022"/>
        <n v="1879"/>
        <n v="16908"/>
        <n v="1814"/>
        <n v="4"/>
        <n v="5919"/>
        <n v="12058"/>
        <n v="1060"/>
        <n v="1002"/>
        <n v="1592"/>
        <n v="2820"/>
        <n v="1253"/>
        <n v="13700"/>
        <n v="5503"/>
        <n v="1370"/>
        <n v="8627"/>
        <n v="4859"/>
        <n v="1419"/>
        <n v="1260"/>
        <n v="3840"/>
        <n v="2105"/>
        <n v="8281"/>
        <n v="13442"/>
        <n v="578"/>
        <n v="2054"/>
        <n v="3376"/>
        <n v="564"/>
        <n v="1493"/>
        <n v="5088"/>
        <n v="7713"/>
        <n v="356"/>
        <n v="2553"/>
        <n v="1677"/>
        <n v="2472"/>
        <n v="1023"/>
        <n v="2864"/>
        <n v="2143"/>
        <n v="4364"/>
        <n v="1859"/>
        <n v="1967"/>
        <n v="6202"/>
        <n v="7097"/>
        <n v="4178"/>
        <n v="3572"/>
        <n v="647332"/>
        <n v="1907"/>
        <n v="2757"/>
        <n v="1087"/>
        <n v="3407"/>
        <n v="1662"/>
        <n v="1545"/>
        <n v="7385"/>
        <n v="6097"/>
        <n v="13205"/>
        <n v="1519"/>
        <n v="1451"/>
        <n v="3562"/>
        <n v="1701"/>
        <n v="7255"/>
        <n v="1680"/>
        <n v="649"/>
        <n v="1195"/>
        <n v="1383"/>
        <n v="1287"/>
        <n v="6224"/>
        <n v="1851"/>
        <n v="1637"/>
        <n v="593"/>
        <n v="32796"/>
        <n v="7897"/>
        <n v="1816"/>
        <n v="12524"/>
        <n v="1630"/>
        <n v="4780"/>
        <n v="3838"/>
        <n v="1986"/>
        <n v="1288"/>
        <n v="4814"/>
        <n v="1538"/>
        <n v="3544"/>
        <n v="448"/>
        <n v="1988"/>
        <n v="1589"/>
        <n v="583"/>
        <n v="204"/>
        <n v="3739"/>
        <n v="1468"/>
        <n v="1314"/>
        <n v="4318"/>
        <n v="1183"/>
        <n v="594"/>
        <n v="1395"/>
        <n v="1968"/>
        <n v="2885"/>
        <n v="859"/>
        <n v="5156"/>
        <n v="3651"/>
        <n v="893"/>
        <n v="2224"/>
        <n v="3317"/>
        <n v="1096"/>
        <n v="3532"/>
        <n v="1139"/>
        <n v="1577"/>
        <n v="899"/>
        <n v="2231"/>
        <n v="3162"/>
        <n v="4885"/>
        <n v="7073"/>
        <n v="880"/>
        <n v="1484"/>
        <n v="1897"/>
        <n v="1325"/>
        <n v="776"/>
        <n v="7655"/>
        <n v="2878"/>
        <n v="7104"/>
        <n v="3387"/>
        <n v="946"/>
        <n v="3615"/>
        <n v="432"/>
        <n v="3449"/>
        <n v="1971"/>
        <n v="2014"/>
        <n v="1520"/>
        <n v="2264"/>
        <n v="4946"/>
        <n v="489"/>
        <n v="1837"/>
        <n v="2288"/>
        <n v="1654"/>
        <n v="1333"/>
        <n v="3857"/>
        <n v="3805"/>
        <n v="3853"/>
        <n v="1706"/>
        <n v="656568"/>
        <n v="1670"/>
        <n v="2904"/>
        <n v="3196"/>
        <n v="3504"/>
        <n v="12698"/>
        <n v="1055"/>
        <n v="1765"/>
        <n v="2254"/>
        <n v="13777"/>
        <n v="1605"/>
        <n v="4378"/>
        <n v="1747"/>
        <n v="3845"/>
        <n v="7138"/>
        <n v="7369"/>
        <n v="1911"/>
        <n v="1328"/>
        <n v="4246"/>
        <n v="6359"/>
        <n v="1668"/>
        <n v="3887"/>
        <n v="6256"/>
        <n v="2534"/>
        <n v="2787"/>
        <n v="12079"/>
        <n v="666"/>
        <n v="2523"/>
        <n v="1137"/>
        <n v="1807"/>
        <n v="3855"/>
        <n v="4437"/>
        <n v="7736"/>
        <n v="5858"/>
        <n v="458"/>
        <n v="1817"/>
        <n v="8591"/>
        <n v="3919"/>
        <n v="198"/>
        <n v="230"/>
        <n v="3446"/>
        <n v="620"/>
        <n v="7917"/>
        <n v="883"/>
        <n v="2759"/>
        <n v="1818"/>
        <n v="3827"/>
        <n v="1745"/>
        <n v="211"/>
        <n v="12670"/>
        <n v="3889"/>
        <n v="1179"/>
        <n v="3591"/>
        <n v="7190"/>
        <n v="3543"/>
        <n v="1710"/>
        <n v="3056"/>
        <n v="1169"/>
        <n v="2258"/>
        <n v="2881"/>
        <n v="3424"/>
        <n v="14259"/>
        <n v="2454"/>
        <n v="3898"/>
        <n v="13175"/>
        <n v="6457"/>
        <n v="641"/>
        <n v="997"/>
        <n v="2370"/>
        <n v="2193"/>
        <n v="7943"/>
        <n v="4548"/>
        <n v="2830"/>
        <n v="7627"/>
        <n v="33335"/>
        <n v="1174"/>
        <n v="1361"/>
        <n v="3785"/>
        <n v="1158"/>
        <n v="2301"/>
        <n v="8538"/>
        <n v="8062"/>
        <n v="6460"/>
        <n v="3916"/>
        <n v="1289"/>
        <n v="1718"/>
        <n v="2907"/>
        <n v="1515"/>
        <n v="413"/>
        <n v="6150"/>
        <n v="1142"/>
        <n v="2314"/>
        <n v="3270"/>
        <n v="5591"/>
        <n v="993"/>
        <n v="149"/>
        <n v="4271"/>
        <n v="549"/>
        <n v="2180"/>
        <n v="9257"/>
        <n v="7672"/>
        <n v="2026"/>
        <n v="1100"/>
        <n v="2024"/>
        <n v="3781"/>
        <n v="13383"/>
        <n v="3027"/>
        <n v="13360"/>
        <n v="1752"/>
        <n v="5792"/>
        <n v="1184"/>
        <n v="984"/>
        <n v="2027"/>
        <n v="667285"/>
        <n v="8792"/>
        <n v="12987"/>
        <n v="3526"/>
        <n v="14310"/>
        <n v="2240"/>
        <n v="1947"/>
        <n v="5523"/>
        <n v="2162"/>
        <n v="5140"/>
        <n v="2007"/>
        <n v="5221"/>
        <n v="2600"/>
        <n v="2006"/>
        <n v="9359"/>
        <n v="1625"/>
        <n v="1568"/>
        <n v="7724"/>
        <n v="1094"/>
        <n v="8996"/>
        <n v="3723"/>
        <n v="1337"/>
        <n v="7501"/>
        <n v="2203"/>
        <n v="1537"/>
        <n v="2577"/>
        <n v="13399"/>
        <n v="2339"/>
        <n v="14798"/>
        <n v="1039"/>
        <n v="3606"/>
        <n v="3693"/>
        <n v="9805"/>
        <n v="2841"/>
        <n v="907"/>
        <n v="1130"/>
        <n v="4467"/>
        <n v="2510"/>
        <n v="9574"/>
        <n v="1019"/>
        <n v="2256"/>
        <n v="1866"/>
        <n v="3907"/>
        <n v="2513"/>
        <n v="1629"/>
        <n v="6394"/>
        <n v="5169"/>
        <n v="2209"/>
        <n v="5114"/>
        <n v="710"/>
        <n v="748"/>
        <n v="7551"/>
        <n v="9163"/>
        <n v="1559"/>
        <n v="3982"/>
        <n v="1938"/>
        <n v="13329"/>
        <n v="5073"/>
        <n v="4685"/>
        <n v="2457"/>
        <n v="296"/>
        <n v="7976"/>
        <n v="2055"/>
        <n v="7776"/>
        <n v="34336"/>
        <n v="1892"/>
        <n v="5302"/>
        <n v="1915"/>
        <n v="2542"/>
        <n v="5440"/>
        <n v="3770"/>
        <n v="443"/>
        <n v="970"/>
        <n v="8951"/>
        <n v="3968"/>
        <n v="3152"/>
        <n v="2516"/>
        <n v="4538"/>
        <n v="9692"/>
        <n v="1343"/>
        <n v="2973"/>
        <n v="2367"/>
        <n v="6436"/>
        <n v="780"/>
        <n v="1648"/>
        <n v="8216"/>
        <n v="881"/>
        <n v="1226"/>
        <n v="13514"/>
        <n v="3740"/>
        <n v="2151"/>
        <n v="1205"/>
        <n v="3290"/>
        <n v="1666"/>
        <n v="7413"/>
        <n v="3134"/>
        <n v="1313"/>
        <n v="1102"/>
        <n v="13375"/>
        <n v="3096"/>
        <n v="1880"/>
        <n v="472"/>
        <n v="2415"/>
        <n v="7964"/>
        <n v="938"/>
        <n v="1414"/>
        <n v="3995"/>
        <n v="2639"/>
        <n v="1692"/>
        <n v="675353"/>
        <n v="446"/>
        <n v="3523"/>
        <n v="6725"/>
        <n v="2671"/>
        <n v="1996"/>
        <n v="2195"/>
        <n v="958"/>
        <n v="1712"/>
        <n v="3179"/>
        <n v="4724"/>
        <n v="8646"/>
        <n v="3872"/>
        <n v="2038"/>
        <n v="1209"/>
        <n v="4121"/>
        <n v="1865"/>
        <n v="6603"/>
        <n v="10023"/>
        <n v="7383"/>
        <n v="1172"/>
        <n v="4020"/>
        <n v="7219"/>
        <n v="1327"/>
        <n v="3420"/>
        <n v="2068"/>
        <n v="6744"/>
        <n v="821"/>
        <n v="3551"/>
        <n v="939"/>
        <n v="1353"/>
        <n v="2585"/>
        <n v="18739"/>
        <n v="1633"/>
        <n v="3643"/>
        <n v="4693"/>
        <n v="4406"/>
        <n v="2650"/>
        <n v="9278"/>
        <n v="3573"/>
        <n v="2487"/>
        <n v="482"/>
        <n v="7609"/>
        <n v="7668"/>
        <n v="4146"/>
        <n v="556"/>
        <n v="2087"/>
        <n v="13300"/>
        <n v="8490"/>
        <n v="1602"/>
        <n v="3214"/>
        <n v="2042"/>
        <n v="2966"/>
        <n v="4011"/>
        <n v="2025"/>
        <n v="2248"/>
        <n v="1973"/>
        <n v="1649"/>
        <n v="1405"/>
        <n v="3300"/>
        <n v="13558"/>
        <n v="3915"/>
        <n v="35129"/>
        <n v="1656"/>
        <n v="18378"/>
        <n v="7652"/>
        <n v="6310"/>
        <n v="18135"/>
        <n v="1621"/>
        <n v="1436"/>
        <n v="1546"/>
        <n v="10066"/>
        <n v="5132"/>
        <n v="2046"/>
        <n v="2949"/>
        <n v="3790"/>
        <n v="8668"/>
        <n v="1840"/>
        <n v="1770"/>
        <n v="3602"/>
        <n v="2938"/>
        <n v="6403"/>
        <n v="1788"/>
        <n v="19293"/>
        <n v="7822"/>
        <n v="3487"/>
        <n v="913"/>
        <n v="3203"/>
        <n v="4102"/>
        <n v="1610"/>
        <n v="2578"/>
        <n v="2170"/>
        <n v="1292"/>
        <n v="687484"/>
        <n v="4116"/>
        <n v="1762"/>
        <n v="14815"/>
        <n v="6546"/>
        <n v="3417"/>
        <n v="1994"/>
        <n v="3610"/>
        <n v="4591"/>
        <n v="2441"/>
        <n v="2074"/>
        <n v="3306"/>
        <n v="1591"/>
        <n v="8063"/>
        <n v="2798"/>
        <n v="1738"/>
        <n v="8751"/>
        <n v="2384"/>
        <n v="2096"/>
        <n v="4880"/>
        <n v="1129"/>
        <n v="11860"/>
        <n v="3260"/>
        <n v="3571"/>
        <n v="3001"/>
        <n v="873"/>
        <n v="3425"/>
        <n v="1439"/>
        <n v="3535"/>
        <n v="2664"/>
        <n v="2031"/>
        <n v="3488"/>
        <n v="2980"/>
        <n v="1106"/>
        <n v="1769"/>
        <n v="1993"/>
        <n v="5653"/>
        <n v="9035"/>
        <n v="2030"/>
        <n v="6253"/>
        <n v="1374"/>
        <n v="4024"/>
        <n v="2551"/>
        <n v="2178"/>
        <n v="17920"/>
        <n v="6250"/>
        <n v="4651"/>
        <n v="7537"/>
        <n v="10120"/>
        <n v="1987"/>
        <n v="9661"/>
        <n v="4945"/>
        <n v="3180"/>
        <n v="762"/>
        <n v="4748"/>
        <n v="2999"/>
        <n v="7581"/>
        <n v="7546"/>
        <n v="1561"/>
        <n v="697394"/>
        <n v="2000"/>
        <n v="1458"/>
        <n v="4644"/>
        <n v="19909"/>
        <n v="1021"/>
        <n v="827"/>
        <n v="2147"/>
        <n v="4657"/>
        <n v="2386"/>
        <n v="5120"/>
        <n v="1422"/>
        <n v="1567"/>
        <n v="13766"/>
        <n v="35864"/>
        <n v="6864"/>
        <n v="2106"/>
        <n v="3049"/>
        <n v="1472"/>
        <n v="2984"/>
        <n v="13361"/>
        <n v="2941"/>
        <n v="3304"/>
        <n v="20497"/>
        <n v="7660"/>
        <n v="833"/>
        <n v="2722"/>
        <n v="2167"/>
        <n v="4546"/>
        <n v="3402"/>
        <n v="1829"/>
        <n v="7991"/>
        <n v="3259"/>
        <n v="4733"/>
        <n v="10119"/>
        <n v="11522"/>
        <n v="2169"/>
        <n v="1400"/>
        <n v="6566"/>
        <n v="6127"/>
        <n v="928"/>
        <n v="3779"/>
        <n v="2043"/>
        <n v="1562"/>
        <n v="661"/>
        <n v="3642"/>
        <n v="4954"/>
        <n v="4513"/>
        <n v="1434"/>
        <n v="1199"/>
        <n v="3143"/>
        <n v="6085"/>
        <n v="3516"/>
        <n v="36688"/>
        <n v="7497"/>
        <n v="1193"/>
        <n v="1888"/>
        <n v="6079"/>
        <n v="864"/>
        <n v="1728"/>
        <n v="10381"/>
        <n v="132"/>
        <n v="4185"/>
        <n v="1735"/>
        <n v="1163"/>
        <n v="15489"/>
        <n v="3466"/>
        <n v="704787"/>
        <n v="2893"/>
        <n v="4652"/>
        <n v="8597"/>
        <n v="8026"/>
        <n v="1771"/>
        <n v="4902"/>
        <n v="2015"/>
        <n v="4746"/>
        <n v="3044"/>
        <n v="1600"/>
        <n v="5613"/>
        <n v="1722"/>
        <n v="6431"/>
        <n v="3406"/>
        <n v="1514"/>
        <n v="2179"/>
        <n v="2611"/>
        <n v="2137"/>
        <n v="4080"/>
        <n v="3846"/>
        <n v="1412"/>
        <n v="1856"/>
        <n v="6354"/>
        <n v="3233"/>
        <n v="1464"/>
        <n v="1664"/>
        <n v="6621"/>
        <n v="1566"/>
        <n v="6476"/>
        <n v="7779"/>
        <n v="2645"/>
        <n v="1459"/>
        <n v="3110"/>
        <n v="6673"/>
        <n v="1694"/>
        <n v="2475"/>
        <n v="3254"/>
        <n v="1358"/>
        <n v="3635"/>
        <n v="4659"/>
        <n v="6067"/>
        <n v="2005"/>
        <n v="1227"/>
        <n v="7087"/>
        <n v="6073"/>
        <n v="20945"/>
        <n v="3501"/>
        <n v="10715"/>
        <n v="1929"/>
        <n v="1671"/>
        <n v="1564"/>
        <n v="2130"/>
        <n v="3463"/>
        <n v="6921"/>
        <n v="3839"/>
        <n v="8065"/>
        <n v="3546"/>
        <n v="6964"/>
        <n v="829"/>
        <n v="3035"/>
        <n v="2750"/>
        <n v="1421"/>
        <n v="3521"/>
        <n v="4795"/>
        <n v="6927"/>
        <n v="6237"/>
        <n v="2640"/>
        <n v="6877"/>
        <n v="6766"/>
        <n v="3714"/>
        <n v="11049"/>
        <n v="1667"/>
        <n v="1757"/>
        <n v="1839"/>
        <n v="2779"/>
        <n v="2543"/>
        <n v="2310"/>
        <n v="2669"/>
        <n v="1830"/>
        <n v="4247"/>
        <n v="1127"/>
        <n v="6781"/>
        <n v="2126"/>
        <n v="2214"/>
        <n v="1553"/>
        <n v="6798"/>
        <n v="3697"/>
        <n v="6755"/>
        <n v="1523"/>
        <n v="4499"/>
        <n v="1360"/>
        <n v="3238"/>
        <n v="1483"/>
        <n v="9752"/>
        <n v="985"/>
        <n v="3388"/>
        <n v="4237"/>
        <n v="13398"/>
        <n v="36934"/>
        <n v="158"/>
        <n v="1919"/>
        <n v="1704"/>
        <n v="2101"/>
        <n v="4570"/>
        <n v="10361"/>
        <n v="6659"/>
        <n v="7119"/>
        <n v="3883"/>
        <n v="10187"/>
        <n v="2582"/>
        <n v="10595"/>
        <n v="3512"/>
        <n v="5691"/>
        <n v="3094"/>
        <n v="4975"/>
        <n v="3490"/>
        <n v="6567"/>
        <n v="2044"/>
        <n v="2641"/>
        <n v="3895"/>
        <n v="6925"/>
        <n v="1808"/>
        <n v="7347"/>
        <n v="1503"/>
        <n v="2515"/>
        <n v="4111"/>
        <n v="3648"/>
        <n v="2063"/>
        <n v="6729"/>
        <n v="6576"/>
        <n v="1842"/>
        <n v="7979"/>
        <n v="4786"/>
        <n v="9062"/>
        <n v="2341"/>
        <n v="4285"/>
        <n v="720"/>
        <n v="1445"/>
        <n v="1596"/>
        <n v="4884"/>
        <n v="5011"/>
        <n v="4253"/>
        <n v="1481"/>
        <n v="1999"/>
        <n v="1905"/>
        <n v="1826"/>
        <n v="5970"/>
        <n v="1428"/>
        <n v="2620"/>
        <n v="1215"/>
        <n v="809"/>
        <n v="1450"/>
        <n v="7739"/>
        <n v="1833"/>
        <n v="8285"/>
        <n v="1982"/>
        <n v="2330"/>
        <n v="8223"/>
        <n v="4188"/>
        <n v="5058"/>
        <n v="2613"/>
        <n v="5563"/>
        <n v="21570"/>
        <n v="3439"/>
        <n v="2071"/>
        <n v="2536"/>
        <n v="1811"/>
        <n v="1922"/>
        <n v="1364"/>
        <n v="2394"/>
        <n v="1322"/>
        <n v="4865"/>
        <n v="7231"/>
        <n v="6662"/>
        <n v="2093"/>
        <n v="2037"/>
        <n v="6953"/>
        <n v="3149"/>
        <n v="3665"/>
        <n v="5715"/>
        <n v="3584"/>
        <n v="4118"/>
        <n v="2429"/>
        <n v="295"/>
        <n v="2077"/>
        <n v="8180"/>
        <n v="4414"/>
        <n v="2121"/>
        <n v="2783"/>
        <n v="5755"/>
        <n v="16154"/>
        <n v="3428"/>
        <n v="9362"/>
        <n v="8254"/>
        <n v="1188"/>
        <n v="6558"/>
        <n v="1301"/>
        <n v="4947"/>
        <n v="6912"/>
        <n v="16698"/>
        <n v="2995"/>
        <n v="2086"/>
        <n v="872"/>
        <n v="5881"/>
        <n v="4811"/>
        <n v="5276"/>
        <n v="8250"/>
        <n v="3566"/>
        <n v="2190"/>
        <n v="13531"/>
        <n v="6687"/>
        <n v="4365"/>
        <n v="6960"/>
        <n v="1594"/>
        <n v="2589"/>
        <n v="3398"/>
        <n v="2421"/>
        <n v="1502"/>
        <n v="3993"/>
        <n v="5837"/>
        <n v="1000"/>
        <n v="3787"/>
        <n v="9992"/>
        <n v="5085"/>
        <n v="2269"/>
        <n v="1857"/>
        <n v="3590"/>
        <n v="2081"/>
        <n v="37469"/>
        <n v="7335"/>
        <n v="2901"/>
        <n v="5803"/>
        <n v="6956"/>
        <n v="4283"/>
        <n v="5555"/>
        <n v="2188"/>
        <n v="1997"/>
        <n v="4159"/>
        <n v="7008"/>
        <n v="10281"/>
        <n v="2362"/>
        <n v="5215"/>
        <n v="2294"/>
        <n v="7026"/>
        <n v="2059"/>
        <n v="4221"/>
        <n v="8277"/>
        <n v="3508"/>
        <n v="3207"/>
        <n v="4312"/>
        <n v="13623"/>
        <n v="13611"/>
        <n v="2045"/>
        <n v="2326"/>
        <n v="2572"/>
        <n v="9788"/>
        <n v="13468"/>
        <n v="1882"/>
        <n v="8557"/>
        <n v="5980"/>
        <n v="3834"/>
        <n v="2960"/>
        <n v="1942"/>
        <n v="7076"/>
        <n v="8545"/>
        <n v="1799"/>
        <n v="3903"/>
        <n v="2118"/>
        <n v="7001"/>
        <n v="3450"/>
        <n v="4552"/>
        <n v="8257"/>
        <n v="7410"/>
        <n v="3741"/>
        <n v="3759"/>
        <n v="1626"/>
        <n v="898"/>
        <n v="3933"/>
        <n v="5428"/>
        <n v="2718"/>
        <n v="38015"/>
        <n v="6078"/>
        <n v="1424"/>
        <n v="2095"/>
        <n v="10225"/>
        <n v="13490"/>
        <n v="2085"/>
        <n v="8757"/>
        <n v="604"/>
        <n v="2076"/>
        <n v="17390"/>
        <n v="777"/>
        <n v="3007"/>
        <n v="38316"/>
        <n v="3120"/>
        <n v="962"/>
        <n v="22369"/>
        <n v="10660"/>
        <n v="4798"/>
        <n v="7245"/>
        <n v="6500"/>
        <n v="10235"/>
        <n v="2387"/>
        <n v="8709"/>
        <n v="1530"/>
        <n v="1390"/>
        <n v="3384"/>
        <n v="6200"/>
        <n v="1391"/>
        <n v="7300"/>
        <n v="1966"/>
        <n v="6120"/>
        <n v="2970"/>
        <n v="38253"/>
        <n v="1420"/>
        <n v="5865"/>
        <n v="2109"/>
        <n v="6062"/>
        <n v="3674"/>
        <n v="5674"/>
        <n v="8198"/>
        <n v="1974"/>
        <n v="1684"/>
        <n v="4830"/>
        <n v="3327"/>
        <n v="3182"/>
        <n v="22891"/>
        <n v="13629"/>
        <n v="1377"/>
        <n v="7488"/>
        <n v="7404"/>
        <n v="6040"/>
        <n v="2251"/>
        <n v="3212"/>
        <n v="6235"/>
        <n v="2579"/>
        <n v="3619"/>
        <n v="13589"/>
        <n v="10070"/>
        <n v="1585"/>
        <n v="2698"/>
        <n v="1347"/>
        <n v="2575"/>
        <n v="6116"/>
        <n v="6090"/>
        <n v="8811"/>
        <n v="1682"/>
        <n v="5993"/>
        <n v="7670"/>
        <n v="6534"/>
        <n v="7443"/>
        <n v="1331"/>
        <n v="3448"/>
        <n v="1593"/>
        <n v="5286"/>
        <n v="3055"/>
        <n v="1636"/>
        <n v="3751"/>
        <n v="2239"/>
        <n v="6118"/>
        <n v="4588"/>
        <n v="3396"/>
        <n v="8865"/>
        <n v="1584"/>
        <n v="3251"/>
        <n v="6327"/>
        <n v="6007"/>
        <n v="4260"/>
        <n v="1384"/>
        <n v="9384"/>
        <n v="3472"/>
        <n v="1437"/>
        <n v="10149"/>
        <n v="8817"/>
        <n v="5695"/>
        <n v="5962"/>
        <n v="8815"/>
        <n v="8471"/>
        <n v="9517"/>
        <n v="8807"/>
        <n v="3728"/>
        <n v="10053"/>
        <n v="8270"/>
        <n v="3682"/>
        <n v="1372"/>
        <n v="2605"/>
        <n v="3046"/>
        <n v="3778"/>
        <n v="7932"/>
        <n v="23404"/>
        <n v="6449"/>
        <n v="8642"/>
        <n v="9135"/>
        <n v="3276"/>
        <n v="3360"/>
        <n v="5177"/>
        <n v="6377"/>
        <n v="1653"/>
        <n v="2842"/>
        <n v="5717"/>
        <n v="7703"/>
        <n v="3015"/>
        <n v="2495"/>
        <n v="9435"/>
        <n v="4705"/>
        <n v="6043"/>
        <n v="8809"/>
        <n v="1796"/>
        <n v="2986"/>
        <n v="3045"/>
        <n v="4756"/>
        <n v="5721"/>
        <n v="4778"/>
        <n v="9078"/>
        <n v="2450"/>
        <n v="3223"/>
        <n v="1824"/>
        <n v="8856"/>
        <n v="10150"/>
        <n v="4297"/>
        <n v="9089"/>
        <n v="7927"/>
        <n v="5688"/>
        <n v="2928"/>
        <n v="3597"/>
        <n v="2312"/>
        <n v="3021"/>
        <n v="5089"/>
        <n v="9625"/>
        <n v="4818"/>
        <n v="3876"/>
        <n v="2952"/>
        <n v="4509"/>
        <n v="3701"/>
        <n v="2856"/>
        <n v="2566"/>
        <n v="4458"/>
        <n v="6519"/>
        <n v="6590"/>
        <n v="8500"/>
        <n v="1245"/>
        <n v="4744"/>
        <n v="8243"/>
        <n v="2403"/>
        <n v="2916"/>
        <n v="6466"/>
        <n v="9335"/>
        <n v="10029"/>
        <n v="2138"/>
        <n v="9705"/>
        <n v="9294"/>
        <n v="24336"/>
        <n v="9230"/>
        <n v="2922"/>
        <n v="4950"/>
        <n v="23743"/>
        <n v="2769"/>
        <n v="2424"/>
        <n v="2828"/>
        <n v="9910"/>
        <n v="4681"/>
        <n v="6021"/>
        <n v="24811"/>
        <n v="2008"/>
        <n v="6172"/>
        <n v="2890"/>
        <n v="1871"/>
        <n v="2560"/>
        <n v="2558"/>
        <n v="4777"/>
        <n v="4710"/>
        <n v="6057"/>
        <n v="4628"/>
        <n v="24625"/>
        <n v="25038"/>
        <n v="4506"/>
        <n v="4469"/>
        <n v="4927"/>
        <n v="8814"/>
        <n v="4583"/>
        <n v="4562"/>
        <n v="4978"/>
        <n v="2898"/>
        <n v="8900"/>
        <n v="6160"/>
        <n v="4504"/>
        <n v="1958"/>
        <n v="4983"/>
        <n v="4354"/>
        <n v="4566"/>
        <n v="25120"/>
        <n v="2050"/>
      </sharedItems>
    </cacheField>
    <cacheField name="AmIndResidents" numFmtId="0">
      <sharedItems containsString="0" containsBlank="1" containsNumber="1" containsInteger="1" minValue="0" maxValue="21646" count="467">
        <n v="0"/>
        <m/>
        <n v="4"/>
        <n v="1"/>
        <n v="80"/>
        <n v="35"/>
        <n v="3"/>
        <n v="92"/>
        <n v="34"/>
        <n v="96"/>
        <n v="90"/>
        <n v="53"/>
        <n v="84"/>
        <n v="45"/>
        <n v="41"/>
        <n v="140"/>
        <n v="2"/>
        <n v="26"/>
        <n v="67"/>
        <n v="129"/>
        <n v="63"/>
        <n v="82"/>
        <n v="138"/>
        <n v="44"/>
        <n v="103"/>
        <n v="76"/>
        <n v="148"/>
        <n v="58"/>
        <n v="133"/>
        <n v="124"/>
        <n v="30"/>
        <n v="6"/>
        <n v="29"/>
        <n v="1673"/>
        <n v="139"/>
        <n v="8"/>
        <n v="1686"/>
        <n v="128"/>
        <n v="123"/>
        <n v="113"/>
        <n v="33"/>
        <n v="1692"/>
        <n v="27"/>
        <n v="5"/>
        <n v="21"/>
        <n v="109"/>
        <n v="15"/>
        <n v="7"/>
        <n v="120"/>
        <n v="1884"/>
        <n v="1784"/>
        <n v="60"/>
        <n v="37"/>
        <n v="111"/>
        <n v="19"/>
        <n v="22"/>
        <n v="1875"/>
        <n v="106"/>
        <n v="56"/>
        <n v="66"/>
        <n v="873"/>
        <n v="107"/>
        <n v="136"/>
        <n v="1896"/>
        <n v="97"/>
        <n v="1845"/>
        <n v="62"/>
        <n v="88"/>
        <n v="9"/>
        <n v="89"/>
        <n v="354"/>
        <n v="39"/>
        <n v="87"/>
        <n v="219"/>
        <n v="391"/>
        <n v="78"/>
        <n v="835"/>
        <n v="297"/>
        <n v="325"/>
        <n v="289"/>
        <n v="36"/>
        <n v="1856"/>
        <n v="50"/>
        <n v="17"/>
        <n v="162"/>
        <n v="208"/>
        <n v="72"/>
        <n v="10"/>
        <n v="1930"/>
        <n v="805"/>
        <n v="11"/>
        <n v="13"/>
        <n v="77"/>
        <n v="14"/>
        <n v="24"/>
        <n v="195"/>
        <n v="318"/>
        <n v="40"/>
        <n v="48"/>
        <n v="61"/>
        <n v="768"/>
        <n v="617"/>
        <n v="83"/>
        <n v="319"/>
        <n v="225"/>
        <n v="16"/>
        <n v="68"/>
        <n v="668"/>
        <n v="25"/>
        <n v="85"/>
        <n v="226"/>
        <n v="765"/>
        <n v="242"/>
        <n v="257"/>
        <n v="135"/>
        <n v="28"/>
        <n v="47"/>
        <n v="550"/>
        <n v="32"/>
        <n v="183"/>
        <n v="320"/>
        <n v="43"/>
        <n v="110"/>
        <n v="12"/>
        <n v="231"/>
        <n v="551"/>
        <n v="73"/>
        <n v="697"/>
        <n v="619"/>
        <n v="197"/>
        <n v="116"/>
        <n v="295"/>
        <n v="18"/>
        <n v="75"/>
        <n v="1984"/>
        <n v="578"/>
        <n v="65"/>
        <n v="194"/>
        <n v="184"/>
        <n v="101"/>
        <n v="118"/>
        <n v="115"/>
        <n v="49"/>
        <n v="673"/>
        <n v="95"/>
        <n v="79"/>
        <n v="745"/>
        <n v="100"/>
        <n v="227"/>
        <n v="143"/>
        <n v="188"/>
        <n v="525"/>
        <n v="192"/>
        <n v="98"/>
        <n v="637"/>
        <n v="114"/>
        <n v="154"/>
        <n v="640"/>
        <n v="730"/>
        <n v="268"/>
        <n v="59"/>
        <n v="151"/>
        <n v="121"/>
        <n v="86"/>
        <n v="54"/>
        <n v="55"/>
        <n v="31"/>
        <n v="284"/>
        <n v="38"/>
        <n v="175"/>
        <n v="180"/>
        <n v="327"/>
        <n v="69"/>
        <n v="632"/>
        <n v="64"/>
        <n v="334"/>
        <n v="94"/>
        <n v="586"/>
        <n v="1934"/>
        <n v="172"/>
        <n v="286"/>
        <n v="161"/>
        <n v="635"/>
        <n v="756"/>
        <n v="503"/>
        <n v="198"/>
        <n v="222"/>
        <n v="127"/>
        <n v="274"/>
        <n v="52"/>
        <n v="20"/>
        <n v="240"/>
        <n v="144"/>
        <n v="166"/>
        <n v="74"/>
        <n v="487"/>
        <n v="278"/>
        <n v="57"/>
        <n v="119"/>
        <n v="156"/>
        <n v="323"/>
        <n v="597"/>
        <n v="126"/>
        <n v="171"/>
        <n v="291"/>
        <n v="189"/>
        <n v="214"/>
        <n v="170"/>
        <n v="152"/>
        <n v="269"/>
        <n v="93"/>
        <n v="468"/>
        <n v="46"/>
        <n v="2001"/>
        <n v="1778"/>
        <n v="186"/>
        <n v="21646"/>
        <n v="165"/>
        <n v="220"/>
        <n v="105"/>
        <n v="167"/>
        <n v="176"/>
        <n v="718"/>
        <n v="169"/>
        <n v="99"/>
        <n v="108"/>
        <n v="1739"/>
        <n v="20541"/>
        <n v="163"/>
        <n v="312"/>
        <n v="248"/>
        <n v="70"/>
        <n v="210"/>
        <n v="147"/>
        <n v="102"/>
        <n v="199"/>
        <n v="19859"/>
        <n v="397"/>
        <n v="185"/>
        <n v="496"/>
        <n v="112"/>
        <n v="42"/>
        <n v="420"/>
        <n v="117"/>
        <n v="263"/>
        <n v="616"/>
        <n v="155"/>
        <n v="276"/>
        <n v="19208"/>
        <n v="51"/>
        <n v="486"/>
        <n v="81"/>
        <n v="755"/>
        <n v="490"/>
        <n v="205"/>
        <n v="23"/>
        <n v="972"/>
        <n v="1642"/>
        <n v="18857"/>
        <n v="149"/>
        <n v="611"/>
        <n v="280"/>
        <n v="273"/>
        <n v="145"/>
        <n v="1551"/>
        <n v="1162"/>
        <n v="1287"/>
        <n v="1197"/>
        <n v="18306"/>
        <n v="602"/>
        <n v="2141"/>
        <n v="300"/>
        <n v="146"/>
        <n v="1125"/>
        <n v="495"/>
        <n v="1142"/>
        <n v="1229"/>
        <n v="158"/>
        <n v="177"/>
        <n v="804"/>
        <n v="417"/>
        <n v="266"/>
        <n v="311"/>
        <n v="122"/>
        <n v="357"/>
        <n v="18042"/>
        <n v="593"/>
        <n v="339"/>
        <n v="750"/>
        <n v="919"/>
        <n v="666"/>
        <n v="142"/>
        <n v="589"/>
        <n v="1537"/>
        <n v="822"/>
        <n v="1048"/>
        <n v="137"/>
        <n v="134"/>
        <n v="462"/>
        <n v="392"/>
        <n v="256"/>
        <n v="252"/>
        <n v="623"/>
        <n v="380"/>
        <n v="974"/>
        <n v="848"/>
        <n v="131"/>
        <n v="132"/>
        <n v="476"/>
        <n v="995"/>
        <n v="424"/>
        <n v="17773"/>
        <n v="259"/>
        <n v="422"/>
        <n v="153"/>
        <n v="935"/>
        <n v="448"/>
        <n v="277"/>
        <n v="482"/>
        <n v="829"/>
        <n v="1533"/>
        <n v="905"/>
        <n v="923"/>
        <n v="812"/>
        <n v="204"/>
        <n v="955"/>
        <n v="281"/>
        <n v="886"/>
        <n v="907"/>
        <n v="373"/>
        <n v="367"/>
        <n v="596"/>
        <n v="594"/>
        <n v="313"/>
        <n v="385"/>
        <n v="409"/>
        <n v="825"/>
        <n v="71"/>
        <n v="2300"/>
        <n v="250"/>
        <n v="1547"/>
        <n v="604"/>
        <n v="435"/>
        <n v="304"/>
        <n v="17599"/>
        <n v="1556"/>
        <n v="421"/>
        <n v="413"/>
        <n v="338"/>
        <n v="865"/>
        <n v="405"/>
        <n v="451"/>
        <n v="864"/>
        <n v="350"/>
        <n v="1423"/>
        <n v="17318"/>
        <n v="557"/>
        <n v="653"/>
        <n v="663"/>
        <n v="203"/>
        <n v="234"/>
        <n v="372"/>
        <n v="916"/>
        <n v="265"/>
        <n v="561"/>
        <n v="296"/>
        <n v="244"/>
        <n v="672"/>
        <n v="200"/>
        <n v="229"/>
        <n v="17239"/>
        <n v="1515"/>
        <n v="821"/>
        <n v="322"/>
        <n v="159"/>
        <n v="943"/>
        <n v="2357"/>
        <n v="818"/>
        <n v="16983"/>
        <n v="1589"/>
        <n v="552"/>
        <n v="362"/>
        <n v="91"/>
        <n v="164"/>
        <n v="329"/>
        <n v="302"/>
        <n v="412"/>
        <n v="249"/>
        <n v="17137"/>
        <n v="394"/>
        <n v="971"/>
        <n v="797"/>
        <n v="285"/>
        <n v="1472"/>
        <n v="293"/>
        <n v="423"/>
        <n v="1580"/>
        <n v="2536"/>
        <n v="535"/>
        <n v="967"/>
        <n v="574"/>
        <n v="436"/>
        <n v="585"/>
        <n v="429"/>
        <n v="239"/>
        <n v="17315"/>
        <n v="1506"/>
        <n v="370"/>
        <n v="150"/>
        <n v="2740"/>
        <n v="262"/>
        <n v="406"/>
        <n v="386"/>
        <n v="174"/>
        <n v="542"/>
        <n v="342"/>
        <n v="352"/>
        <n v="982"/>
        <n v="181"/>
        <n v="17038"/>
        <n v="333"/>
        <n v="196"/>
        <n v="415"/>
        <n v="243"/>
        <n v="341"/>
        <n v="1493"/>
        <n v="523"/>
        <n v="258"/>
        <n v="125"/>
        <n v="16731"/>
        <n v="173"/>
        <n v="393"/>
        <n v="369"/>
        <n v="16737"/>
        <n v="230"/>
        <n v="104"/>
        <n v="235"/>
        <n v="538"/>
        <n v="377"/>
        <n v="343"/>
        <n v="233"/>
        <n v="587"/>
        <n v="16633"/>
        <n v="178"/>
        <n v="742"/>
        <n v="1344"/>
        <n v="583"/>
        <n v="1443"/>
        <n v="396"/>
        <n v="224"/>
        <n v="253"/>
        <n v="771"/>
        <n v="600"/>
        <n v="223"/>
        <n v="1009"/>
        <n v="480"/>
        <n v="485"/>
        <n v="141"/>
        <n v="130"/>
        <n v="331"/>
        <n v="472"/>
        <n v="809"/>
        <n v="326"/>
        <n v="852"/>
        <n v="452"/>
        <n v="862"/>
        <n v="849"/>
      </sharedItems>
    </cacheField>
    <cacheField name="BlkResidents" numFmtId="0">
      <sharedItems containsString="0" containsBlank="1" containsNumber="1" containsInteger="1" minValue="0" maxValue="107681" count="755">
        <n v="0"/>
        <m/>
        <n v="4"/>
        <n v="1"/>
        <n v="3"/>
        <n v="5"/>
        <n v="2"/>
        <n v="22"/>
        <n v="8"/>
        <n v="954"/>
        <n v="37"/>
        <n v="67"/>
        <n v="53"/>
        <n v="9"/>
        <n v="10"/>
        <n v="866"/>
        <n v="21"/>
        <n v="44"/>
        <n v="1413"/>
        <n v="17"/>
        <n v="31"/>
        <n v="7"/>
        <n v="1476"/>
        <n v="23"/>
        <n v="38"/>
        <n v="12"/>
        <n v="27"/>
        <n v="14"/>
        <n v="782"/>
        <n v="1286"/>
        <n v="22727"/>
        <n v="16"/>
        <n v="22373"/>
        <n v="1260"/>
        <n v="731"/>
        <n v="1175"/>
        <n v="718"/>
        <n v="34"/>
        <n v="21491"/>
        <n v="24"/>
        <n v="36"/>
        <n v="6"/>
        <n v="11"/>
        <n v="20"/>
        <n v="1094"/>
        <n v="13"/>
        <n v="20186"/>
        <n v="20791"/>
        <n v="687"/>
        <n v="19245"/>
        <n v="14594"/>
        <n v="25"/>
        <n v="19177"/>
        <n v="33"/>
        <n v="19198"/>
        <n v="1009"/>
        <n v="14145"/>
        <n v="19"/>
        <n v="19699"/>
        <n v="1487"/>
        <n v="28"/>
        <n v="4322"/>
        <n v="201"/>
        <n v="19822"/>
        <n v="13974"/>
        <n v="29"/>
        <n v="15"/>
        <n v="18"/>
        <n v="13532"/>
        <n v="169"/>
        <n v="39"/>
        <n v="26"/>
        <n v="1445"/>
        <n v="686"/>
        <n v="1061"/>
        <n v="32"/>
        <n v="46"/>
        <n v="13106"/>
        <n v="1329"/>
        <n v="43"/>
        <n v="55"/>
        <n v="6832"/>
        <n v="7206"/>
        <n v="971"/>
        <n v="1264"/>
        <n v="147"/>
        <n v="896"/>
        <n v="20254"/>
        <n v="1178"/>
        <n v="6640"/>
        <n v="981"/>
        <n v="881"/>
        <n v="923"/>
        <n v="119"/>
        <n v="12884"/>
        <n v="847"/>
        <n v="4450"/>
        <n v="570"/>
        <n v="938"/>
        <n v="3697"/>
        <n v="913"/>
        <n v="868"/>
        <n v="102"/>
        <n v="12917"/>
        <n v="755"/>
        <n v="2437"/>
        <n v="30"/>
        <n v="4311"/>
        <n v="2752"/>
        <n v="2579"/>
        <n v="904"/>
        <n v="724"/>
        <n v="629"/>
        <n v="702"/>
        <n v="684"/>
        <n v="6350"/>
        <n v="860"/>
        <n v="865"/>
        <n v="105"/>
        <n v="808"/>
        <n v="806"/>
        <n v="891"/>
        <n v="20207"/>
        <n v="3999"/>
        <n v="882"/>
        <n v="617"/>
        <n v="669"/>
        <n v="6146"/>
        <n v="566"/>
        <n v="1197"/>
        <n v="59"/>
        <n v="879"/>
        <n v="524"/>
        <n v="12950"/>
        <n v="109"/>
        <n v="288"/>
        <n v="3790"/>
        <n v="3636"/>
        <n v="125"/>
        <n v="35"/>
        <n v="482"/>
        <n v="192"/>
        <n v="304"/>
        <n v="539"/>
        <n v="50"/>
        <n v="2192"/>
        <n v="115"/>
        <n v="211"/>
        <n v="516"/>
        <n v="5892"/>
        <n v="49"/>
        <n v="475"/>
        <n v="436"/>
        <n v="534"/>
        <n v="238"/>
        <n v="65"/>
        <n v="418"/>
        <n v="72"/>
        <n v="41"/>
        <n v="40"/>
        <n v="90"/>
        <n v="2478"/>
        <n v="3189"/>
        <n v="658"/>
        <n v="360"/>
        <n v="425"/>
        <n v="927"/>
        <n v="1183"/>
        <n v="818"/>
        <n v="523"/>
        <n v="826"/>
        <n v="596"/>
        <n v="68"/>
        <n v="3432"/>
        <n v="45"/>
        <n v="503"/>
        <n v="3526"/>
        <n v="187"/>
        <n v="313"/>
        <n v="811"/>
        <n v="457"/>
        <n v="3271"/>
        <n v="2090"/>
        <n v="89"/>
        <n v="492"/>
        <n v="871"/>
        <n v="787"/>
        <n v="196"/>
        <n v="467"/>
        <n v="298"/>
        <n v="111"/>
        <n v="381"/>
        <n v="20545"/>
        <n v="363"/>
        <n v="462"/>
        <n v="2303"/>
        <n v="198"/>
        <n v="107681"/>
        <n v="2039"/>
        <n v="1127"/>
        <n v="550"/>
        <n v="5781"/>
        <n v="943"/>
        <n v="12972"/>
        <n v="84"/>
        <n v="3321"/>
        <n v="573"/>
        <n v="102144"/>
        <n v="815"/>
        <n v="2570"/>
        <n v="189"/>
        <n v="639"/>
        <n v="452"/>
        <n v="116"/>
        <n v="270"/>
        <n v="114"/>
        <n v="77"/>
        <n v="533"/>
        <n v="123"/>
        <n v="106"/>
        <n v="71"/>
        <n v="91"/>
        <n v="305"/>
        <n v="1289"/>
        <n v="96619"/>
        <n v="576"/>
        <n v="179"/>
        <n v="60"/>
        <n v="1899"/>
        <n v="563"/>
        <n v="514"/>
        <n v="182"/>
        <n v="411"/>
        <n v="120"/>
        <n v="1097"/>
        <n v="2141"/>
        <n v="836"/>
        <n v="47"/>
        <n v="634"/>
        <n v="91726"/>
        <n v="156"/>
        <n v="2176"/>
        <n v="515"/>
        <n v="361"/>
        <n v="13314"/>
        <n v="1724"/>
        <n v="95"/>
        <n v="1959"/>
        <n v="128"/>
        <n v="383"/>
        <n v="5390"/>
        <n v="100"/>
        <n v="489"/>
        <n v="135"/>
        <n v="126"/>
        <n v="262"/>
        <n v="87528"/>
        <n v="277"/>
        <n v="774"/>
        <n v="73"/>
        <n v="99"/>
        <n v="597"/>
        <n v="399"/>
        <n v="397"/>
        <n v="54"/>
        <n v="883"/>
        <n v="133"/>
        <n v="62"/>
        <n v="897"/>
        <n v="172"/>
        <n v="143"/>
        <n v="396"/>
        <n v="98"/>
        <n v="453"/>
        <n v="1214"/>
        <n v="83498"/>
        <n v="51"/>
        <n v="1664"/>
        <n v="1230"/>
        <n v="706"/>
        <n v="20873"/>
        <n v="1155"/>
        <n v="391"/>
        <n v="136"/>
        <n v="848"/>
        <n v="559"/>
        <n v="131"/>
        <n v="52"/>
        <n v="61"/>
        <n v="590"/>
        <n v="88"/>
        <n v="118"/>
        <n v="94"/>
        <n v="134"/>
        <n v="87"/>
        <n v="170"/>
        <n v="13402"/>
        <n v="805"/>
        <n v="1871"/>
        <n v="81471"/>
        <n v="761"/>
        <n v="640"/>
        <n v="1204"/>
        <n v="878"/>
        <n v="846"/>
        <n v="955"/>
        <n v="2223"/>
        <n v="1063"/>
        <n v="775"/>
        <n v="1029"/>
        <n v="5109"/>
        <n v="337"/>
        <n v="78"/>
        <n v="5498"/>
        <n v="349"/>
        <n v="648"/>
        <n v="144"/>
        <n v="635"/>
        <n v="13335"/>
        <n v="97"/>
        <n v="2047"/>
        <n v="3117"/>
        <n v="1045"/>
        <n v="4717"/>
        <n v="810"/>
        <n v="13255"/>
        <n v="2117"/>
        <n v="691"/>
        <n v="374"/>
        <n v="1907"/>
        <n v="166"/>
        <n v="315"/>
        <n v="107"/>
        <n v="912"/>
        <n v="42"/>
        <n v="1222"/>
        <n v="606"/>
        <n v="447"/>
        <n v="320"/>
        <n v="78876"/>
        <n v="173"/>
        <n v="74"/>
        <n v="5328"/>
        <n v="193"/>
        <n v="96"/>
        <n v="759"/>
        <n v="1782"/>
        <n v="112"/>
        <n v="58"/>
        <n v="572"/>
        <n v="1816"/>
        <n v="267"/>
        <n v="4418"/>
        <n v="3065"/>
        <n v="93"/>
        <n v="82"/>
        <n v="229"/>
        <n v="240"/>
        <n v="13198"/>
        <n v="121"/>
        <n v="356"/>
        <n v="301"/>
        <n v="69"/>
        <n v="380"/>
        <n v="1993"/>
        <n v="21694"/>
        <n v="624"/>
        <n v="295"/>
        <n v="66"/>
        <n v="548"/>
        <n v="542"/>
        <n v="3000"/>
        <n v="2927"/>
        <n v="223"/>
        <n v="77688"/>
        <n v="4281"/>
        <n v="160"/>
        <n v="358"/>
        <n v="253"/>
        <n v="309"/>
        <n v="406"/>
        <n v="1536"/>
        <n v="70"/>
        <n v="672"/>
        <n v="103"/>
        <n v="1526"/>
        <n v="12782"/>
        <n v="137"/>
        <n v="5497"/>
        <n v="308"/>
        <n v="517"/>
        <n v="2626"/>
        <n v="269"/>
        <n v="12291"/>
        <n v="110"/>
        <n v="199"/>
        <n v="2756"/>
        <n v="849"/>
        <n v="181"/>
        <n v="129"/>
        <n v="352"/>
        <n v="171"/>
        <n v="283"/>
        <n v="294"/>
        <n v="161"/>
        <n v="2006"/>
        <n v="117"/>
        <n v="2298"/>
        <n v="2445"/>
        <n v="56"/>
        <n v="1149"/>
        <n v="76154"/>
        <n v="1432"/>
        <n v="1291"/>
        <n v="83"/>
        <n v="401"/>
        <n v="329"/>
        <n v="345"/>
        <n v="4219"/>
        <n v="350"/>
        <n v="494"/>
        <n v="444"/>
        <n v="157"/>
        <n v="274"/>
        <n v="92"/>
        <n v="226"/>
        <n v="506"/>
        <n v="1202"/>
        <n v="255"/>
        <n v="57"/>
        <n v="2288"/>
        <n v="11993"/>
        <n v="464"/>
        <n v="138"/>
        <n v="86"/>
        <n v="146"/>
        <n v="562"/>
        <n v="113"/>
        <n v="80"/>
        <n v="500"/>
        <n v="4200"/>
        <n v="797"/>
        <n v="48"/>
        <n v="545"/>
        <n v="2157"/>
        <n v="1726"/>
        <n v="423"/>
        <n v="1025"/>
        <n v="178"/>
        <n v="175"/>
        <n v="459"/>
        <n v="73997"/>
        <n v="314"/>
        <n v="75"/>
        <n v="1808"/>
        <n v="247"/>
        <n v="244"/>
        <n v="2801"/>
        <n v="2068"/>
        <n v="2080"/>
        <n v="5257"/>
        <n v="11470"/>
        <n v="281"/>
        <n v="64"/>
        <n v="22460"/>
        <n v="920"/>
        <n v="108"/>
        <n v="2513"/>
        <n v="908"/>
        <n v="1890"/>
        <n v="446"/>
        <n v="536"/>
        <n v="362"/>
        <n v="727"/>
        <n v="159"/>
        <n v="227"/>
        <n v="1108"/>
        <n v="69937"/>
        <n v="101"/>
        <n v="934"/>
        <n v="1705"/>
        <n v="995"/>
        <n v="1916"/>
        <n v="4097"/>
        <n v="990"/>
        <n v="1963"/>
        <n v="104"/>
        <n v="997"/>
        <n v="473"/>
        <n v="326"/>
        <n v="81"/>
        <n v="1147"/>
        <n v="76"/>
        <n v="1246"/>
        <n v="260"/>
        <n v="130"/>
        <n v="428"/>
        <n v="303"/>
        <n v="66875"/>
        <n v="466"/>
        <n v="1775"/>
        <n v="717"/>
        <n v="4810"/>
        <n v="461"/>
        <n v="1342"/>
        <n v="375"/>
        <n v="243"/>
        <n v="914"/>
        <n v="287"/>
        <n v="63"/>
        <n v="799"/>
        <n v="252"/>
        <n v="877"/>
        <n v="210"/>
        <n v="1898"/>
        <n v="1153"/>
        <n v="735"/>
        <n v="22530"/>
        <n v="271"/>
        <n v="748"/>
        <n v="1646"/>
        <n v="248"/>
        <n v="4024"/>
        <n v="382"/>
        <n v="770"/>
        <n v="850"/>
        <n v="1828"/>
        <n v="168"/>
        <n v="410"/>
        <n v="218"/>
        <n v="537"/>
        <n v="2309"/>
        <n v="758"/>
        <n v="1590"/>
        <n v="1427"/>
        <n v="224"/>
        <n v="63985"/>
        <n v="662"/>
        <n v="1694"/>
        <n v="4378"/>
        <n v="180"/>
        <n v="493"/>
        <n v="414"/>
        <n v="721"/>
        <n v="1408"/>
        <n v="1484"/>
        <n v="22390"/>
        <n v="477"/>
        <n v="471"/>
        <n v="892"/>
        <n v="207"/>
        <n v="124"/>
        <n v="496"/>
        <n v="1631"/>
        <n v="668"/>
        <n v="197"/>
        <n v="682"/>
        <n v="3761"/>
        <n v="167"/>
        <n v="546"/>
        <n v="2023"/>
        <n v="122"/>
        <n v="910"/>
        <n v="766"/>
        <n v="1505"/>
        <n v="369"/>
        <n v="636"/>
        <n v="1361"/>
        <n v="60926"/>
        <n v="1194"/>
        <n v="239"/>
        <n v="395"/>
        <n v="451"/>
        <n v="1024"/>
        <n v="441"/>
        <n v="1035"/>
        <n v="1661"/>
        <n v="1760"/>
        <n v="3201"/>
        <n v="164"/>
        <n v="152"/>
        <n v="631"/>
        <n v="673"/>
        <n v="1324"/>
        <n v="645"/>
        <n v="1348"/>
        <n v="741"/>
        <n v="353"/>
        <n v="338"/>
        <n v="1083"/>
        <n v="384"/>
        <n v="3531"/>
        <n v="3359"/>
        <n v="3457"/>
        <n v="1939"/>
        <n v="412"/>
        <n v="2988"/>
        <n v="58882"/>
        <n v="3983"/>
        <n v="671"/>
        <n v="145"/>
        <n v="486"/>
        <n v="571"/>
        <n v="666"/>
        <n v="176"/>
        <n v="460"/>
        <n v="377"/>
        <n v="422"/>
        <n v="842"/>
        <n v="232"/>
        <n v="3641"/>
        <n v="750"/>
        <n v="1566"/>
        <n v="440"/>
        <n v="485"/>
        <n v="163"/>
        <n v="929"/>
        <n v="55585"/>
        <n v="557"/>
        <n v="653"/>
        <n v="2782"/>
        <n v="1022"/>
        <n v="2985"/>
        <n v="1650"/>
        <n v="340"/>
        <n v="1288"/>
        <n v="311"/>
        <n v="2670"/>
        <n v="190"/>
        <n v="1276"/>
        <n v="257"/>
        <n v="370"/>
        <n v="242"/>
        <n v="577"/>
        <n v="343"/>
        <n v="476"/>
        <n v="2538"/>
        <n v="185"/>
        <n v="504"/>
        <n v="1764"/>
        <n v="3643"/>
        <n v="52387"/>
        <n v="141"/>
        <n v="1081"/>
        <n v="567"/>
        <n v="334"/>
        <n v="574"/>
        <n v="217"/>
        <n v="973"/>
        <n v="254"/>
        <n v="621"/>
        <n v="212"/>
        <n v="549"/>
        <n v="1581"/>
        <n v="417"/>
        <n v="2512"/>
        <n v="1605"/>
        <n v="525"/>
        <n v="713"/>
        <n v="85"/>
        <n v="186"/>
        <n v="200"/>
        <n v="371"/>
        <n v="716"/>
        <n v="213"/>
        <n v="292"/>
        <n v="202"/>
        <n v="364"/>
        <n v="209"/>
        <n v="153"/>
        <n v="155"/>
        <n v="455"/>
        <n v="195"/>
        <n v="519"/>
        <n v="142"/>
        <n v="582"/>
        <n v="1240"/>
        <n v="2145"/>
        <n v="331"/>
        <n v="245"/>
        <n v="449"/>
        <n v="228"/>
        <n v="249"/>
        <n v="991"/>
        <n v="319"/>
        <n v="302"/>
        <n v="184"/>
        <n v="1410"/>
        <n v="1046"/>
        <n v="439"/>
        <n v="386"/>
        <n v="2368"/>
        <n v="1137"/>
        <n v="1331"/>
        <n v="3258"/>
        <n v="789"/>
        <n v="158"/>
        <n v="2991"/>
        <n v="569"/>
        <n v="347"/>
        <n v="918"/>
        <n v="203"/>
        <n v="342"/>
        <n v="437"/>
        <n v="1747"/>
        <n v="355"/>
        <n v="265"/>
        <n v="470"/>
        <n v="148"/>
        <n v="747"/>
        <n v="646"/>
        <n v="715"/>
        <n v="994"/>
        <n v="1309"/>
        <n v="306"/>
        <n v="680"/>
        <n v="250"/>
        <n v="1516"/>
        <n v="1582"/>
        <n v="824"/>
        <n v="1387"/>
        <n v="2275"/>
        <n v="390"/>
        <n v="275"/>
        <n v="1244"/>
        <n v="139"/>
        <n v="154"/>
        <n v="2135"/>
        <n v="479"/>
        <n v="1405"/>
        <n v="293"/>
        <n v="150"/>
        <n v="592"/>
        <n v="581"/>
        <n v="272"/>
        <n v="280"/>
        <n v="259"/>
        <n v="127"/>
        <n v="970"/>
        <n v="188"/>
        <n v="1233"/>
        <n v="1996"/>
        <n v="1152"/>
        <n v="79"/>
        <n v="1259"/>
        <n v="140"/>
        <n v="974"/>
        <n v="296"/>
        <n v="415"/>
        <n v="1847"/>
        <n v="194"/>
        <n v="1374"/>
        <n v="1486"/>
        <n v="1229"/>
        <n v="1103"/>
      </sharedItems>
    </cacheField>
    <cacheField name="AsnResidents" numFmtId="0">
      <sharedItems containsString="0" containsBlank="1" containsNumber="1" containsInteger="1" minValue="0" maxValue="66022" count="682">
        <n v="2"/>
        <n v="1"/>
        <n v="0"/>
        <n v="6"/>
        <m/>
        <n v="3"/>
        <n v="515"/>
        <n v="5"/>
        <n v="8"/>
        <n v="440"/>
        <n v="4"/>
        <n v="226"/>
        <n v="10"/>
        <n v="235"/>
        <n v="9"/>
        <n v="387"/>
        <n v="218"/>
        <n v="12"/>
        <n v="3848"/>
        <n v="3911"/>
        <n v="11"/>
        <n v="222"/>
        <n v="323"/>
        <n v="213"/>
        <n v="269"/>
        <n v="21"/>
        <n v="3878"/>
        <n v="15"/>
        <n v="16"/>
        <n v="179"/>
        <n v="14"/>
        <n v="13"/>
        <n v="4085"/>
        <n v="4067"/>
        <n v="208"/>
        <n v="4130"/>
        <n v="7"/>
        <n v="16416"/>
        <n v="20"/>
        <n v="24"/>
        <n v="4238"/>
        <n v="4282"/>
        <n v="181"/>
        <n v="16150"/>
        <n v="149"/>
        <n v="4293"/>
        <n v="462"/>
        <n v="467"/>
        <n v="303"/>
        <n v="4361"/>
        <n v="15790"/>
        <n v="131"/>
        <n v="15402"/>
        <n v="147"/>
        <n v="49"/>
        <n v="282"/>
        <n v="57"/>
        <n v="26"/>
        <n v="17"/>
        <n v="236"/>
        <n v="19"/>
        <n v="428"/>
        <n v="214"/>
        <n v="359"/>
        <n v="15028"/>
        <n v="43"/>
        <n v="60"/>
        <n v="151"/>
        <n v="72"/>
        <n v="4442"/>
        <n v="4584"/>
        <n v="360"/>
        <n v="44"/>
        <n v="423"/>
        <n v="248"/>
        <n v="234"/>
        <n v="4524"/>
        <n v="426"/>
        <n v="4350"/>
        <n v="362"/>
        <n v="232"/>
        <n v="25"/>
        <n v="178"/>
        <n v="238"/>
        <n v="14562"/>
        <n v="132"/>
        <n v="87"/>
        <n v="1066"/>
        <n v="70"/>
        <n v="379"/>
        <n v="38"/>
        <n v="482"/>
        <n v="207"/>
        <n v="251"/>
        <n v="13953"/>
        <n v="198"/>
        <n v="2494"/>
        <n v="1046"/>
        <n v="1021"/>
        <n v="1009"/>
        <n v="393"/>
        <n v="96"/>
        <n v="376"/>
        <n v="363"/>
        <n v="45"/>
        <n v="18"/>
        <n v="51"/>
        <n v="4243"/>
        <n v="382"/>
        <n v="33"/>
        <n v="259"/>
        <n v="252"/>
        <n v="264"/>
        <n v="175"/>
        <n v="356"/>
        <n v="64"/>
        <n v="4826"/>
        <n v="1083"/>
        <n v="145"/>
        <n v="82"/>
        <n v="186"/>
        <n v="4153"/>
        <n v="373"/>
        <n v="353"/>
        <n v="433"/>
        <n v="253"/>
        <n v="349"/>
        <n v="13445"/>
        <n v="260"/>
        <n v="138"/>
        <n v="1031"/>
        <n v="963"/>
        <n v="63"/>
        <n v="317"/>
        <n v="146"/>
        <n v="121"/>
        <n v="28"/>
        <n v="168"/>
        <n v="2199"/>
        <n v="65"/>
        <n v="71"/>
        <n v="36"/>
        <n v="59"/>
        <n v="155"/>
        <n v="74"/>
        <n v="3913"/>
        <n v="511"/>
        <n v="302"/>
        <n v="194"/>
        <n v="227"/>
        <n v="58"/>
        <n v="505"/>
        <n v="31"/>
        <n v="27"/>
        <n v="40"/>
        <n v="23"/>
        <n v="978"/>
        <n v="480"/>
        <n v="221"/>
        <n v="516"/>
        <n v="171"/>
        <n v="420"/>
        <n v="244"/>
        <n v="209"/>
        <n v="617"/>
        <n v="206"/>
        <n v="964"/>
        <n v="29"/>
        <n v="564"/>
        <n v="981"/>
        <n v="156"/>
        <n v="90"/>
        <n v="468"/>
        <n v="585"/>
        <n v="53"/>
        <n v="1010"/>
        <n v="56"/>
        <n v="34"/>
        <n v="2090"/>
        <n v="76"/>
        <n v="42"/>
        <n v="217"/>
        <n v="157"/>
        <n v="563"/>
        <n v="75"/>
        <n v="79"/>
        <n v="281"/>
        <n v="32"/>
        <n v="174"/>
        <n v="5123"/>
        <n v="54"/>
        <n v="258"/>
        <n v="933"/>
        <n v="66022"/>
        <n v="68"/>
        <n v="1923"/>
        <n v="384"/>
        <n v="216"/>
        <n v="3737"/>
        <n v="351"/>
        <n v="13351"/>
        <n v="1310"/>
        <n v="727"/>
        <n v="63330"/>
        <n v="153"/>
        <n v="41"/>
        <n v="493"/>
        <n v="162"/>
        <n v="215"/>
        <n v="350"/>
        <n v="413"/>
        <n v="716"/>
        <n v="191"/>
        <n v="108"/>
        <n v="1677"/>
        <n v="61262"/>
        <n v="240"/>
        <n v="69"/>
        <n v="173"/>
        <n v="1838"/>
        <n v="606"/>
        <n v="685"/>
        <n v="183"/>
        <n v="91"/>
        <n v="22"/>
        <n v="378"/>
        <n v="355"/>
        <n v="228"/>
        <n v="724"/>
        <n v="59536"/>
        <n v="201"/>
        <n v="466"/>
        <n v="656"/>
        <n v="199"/>
        <n v="13271"/>
        <n v="1758"/>
        <n v="946"/>
        <n v="50"/>
        <n v="81"/>
        <n v="3543"/>
        <n v="558"/>
        <n v="109"/>
        <n v="324"/>
        <n v="377"/>
        <n v="57173"/>
        <n v="167"/>
        <n v="144"/>
        <n v="534"/>
        <n v="83"/>
        <n v="30"/>
        <n v="257"/>
        <n v="95"/>
        <n v="47"/>
        <n v="527"/>
        <n v="130"/>
        <n v="37"/>
        <n v="1535"/>
        <n v="55352"/>
        <n v="693"/>
        <n v="1689"/>
        <n v="1509"/>
        <n v="263"/>
        <n v="5852"/>
        <n v="1578"/>
        <n v="341"/>
        <n v="107"/>
        <n v="247"/>
        <n v="530"/>
        <n v="52"/>
        <n v="73"/>
        <n v="536"/>
        <n v="278"/>
        <n v="103"/>
        <n v="66"/>
        <n v="1293"/>
        <n v="13341"/>
        <n v="243"/>
        <n v="949"/>
        <n v="39"/>
        <n v="1266"/>
        <n v="53826"/>
        <n v="1198"/>
        <n v="1453"/>
        <n v="265"/>
        <n v="210"/>
        <n v="1413"/>
        <n v="117"/>
        <n v="331"/>
        <n v="1027"/>
        <n v="1551"/>
        <n v="94"/>
        <n v="1452"/>
        <n v="35"/>
        <n v="3146"/>
        <n v="499"/>
        <n v="3416"/>
        <n v="102"/>
        <n v="321"/>
        <n v="256"/>
        <n v="271"/>
        <n v="172"/>
        <n v="13509"/>
        <n v="55"/>
        <n v="369"/>
        <n v="2951"/>
        <n v="105"/>
        <n v="197"/>
        <n v="12929"/>
        <n v="989"/>
        <n v="1207"/>
        <n v="479"/>
        <n v="184"/>
        <n v="432"/>
        <n v="1342"/>
        <n v="1354"/>
        <n v="220"/>
        <n v="662"/>
        <n v="52173"/>
        <n v="148"/>
        <n v="322"/>
        <n v="3298"/>
        <n v="439"/>
        <n v="61"/>
        <n v="326"/>
        <n v="166"/>
        <n v="1219"/>
        <n v="941"/>
        <n v="99"/>
        <n v="411"/>
        <n v="98"/>
        <n v="429"/>
        <n v="2820"/>
        <n v="2071"/>
        <n v="67"/>
        <n v="100"/>
        <n v="77"/>
        <n v="279"/>
        <n v="13489"/>
        <n v="88"/>
        <n v="62"/>
        <n v="461"/>
        <n v="92"/>
        <n v="343"/>
        <n v="1008"/>
        <n v="6566"/>
        <n v="1146"/>
        <n v="84"/>
        <n v="1234"/>
        <n v="275"/>
        <n v="947"/>
        <n v="2062"/>
        <n v="375"/>
        <n v="51028"/>
        <n v="2724"/>
        <n v="80"/>
        <n v="473"/>
        <n v="392"/>
        <n v="182"/>
        <n v="101"/>
        <n v="291"/>
        <n v="401"/>
        <n v="110"/>
        <n v="89"/>
        <n v="1601"/>
        <n v="14225"/>
        <n v="133"/>
        <n v="3232"/>
        <n v="205"/>
        <n v="1984"/>
        <n v="78"/>
        <n v="14657"/>
        <n v="114"/>
        <n v="48"/>
        <n v="1994"/>
        <n v="342"/>
        <n v="451"/>
        <n v="457"/>
        <n v="417"/>
        <n v="1042"/>
        <n v="1798"/>
        <n v="1067"/>
        <n v="1846"/>
        <n v="1143"/>
        <n v="49759"/>
        <n v="406"/>
        <n v="391"/>
        <n v="504"/>
        <n v="446"/>
        <n v="2722"/>
        <n v="364"/>
        <n v="254"/>
        <n v="261"/>
        <n v="339"/>
        <n v="177"/>
        <n v="85"/>
        <n v="648"/>
        <n v="386"/>
        <n v="86"/>
        <n v="1684"/>
        <n v="14938"/>
        <n v="241"/>
        <n v="237"/>
        <n v="385"/>
        <n v="973"/>
        <n v="2790"/>
        <n v="1072"/>
        <n v="292"/>
        <n v="1632"/>
        <n v="915"/>
        <n v="338"/>
        <n v="354"/>
        <n v="357"/>
        <n v="48658"/>
        <n v="119"/>
        <n v="2200"/>
        <n v="340"/>
        <n v="851"/>
        <n v="1035"/>
        <n v="419"/>
        <n v="1571"/>
        <n v="3074"/>
        <n v="14521"/>
        <n v="346"/>
        <n v="7018"/>
        <n v="1995"/>
        <n v="900"/>
        <n v="112"/>
        <n v="2391"/>
        <n v="188"/>
        <n v="320"/>
        <n v="1784"/>
        <n v="47326"/>
        <n v="1049"/>
        <n v="285"/>
        <n v="2104"/>
        <n v="1113"/>
        <n v="1023"/>
        <n v="2238"/>
        <n v="1515"/>
        <n v="367"/>
        <n v="239"/>
        <n v="1186"/>
        <n v="318"/>
        <n v="459"/>
        <n v="1297"/>
        <n v="1643"/>
        <n v="1347"/>
        <n v="823"/>
        <n v="189"/>
        <n v="45180"/>
        <n v="163"/>
        <n v="1385"/>
        <n v="365"/>
        <n v="3020"/>
        <n v="1440"/>
        <n v="687"/>
        <n v="46"/>
        <n v="140"/>
        <n v="301"/>
        <n v="1441"/>
        <n v="316"/>
        <n v="1085"/>
        <n v="135"/>
        <n v="1432"/>
        <n v="1097"/>
        <n v="93"/>
        <n v="219"/>
        <n v="7235"/>
        <n v="160"/>
        <n v="1024"/>
        <n v="2013"/>
        <n v="400"/>
        <n v="164"/>
        <n v="2751"/>
        <n v="403"/>
        <n v="1077"/>
        <n v="1038"/>
        <n v="190"/>
        <n v="297"/>
        <n v="942"/>
        <n v="1852"/>
        <n v="1724"/>
        <n v="294"/>
        <n v="44643"/>
        <n v="409"/>
        <n v="1410"/>
        <n v="2795"/>
        <n v="202"/>
        <n v="170"/>
        <n v="289"/>
        <n v="431"/>
        <n v="1144"/>
        <n v="605"/>
        <n v="1607"/>
        <n v="1795"/>
        <n v="7214"/>
        <n v="498"/>
        <n v="510"/>
        <n v="288"/>
        <n v="154"/>
        <n v="588"/>
        <n v="974"/>
        <n v="1395"/>
        <n v="890"/>
        <n v="1012"/>
        <n v="2637"/>
        <n v="329"/>
        <n v="642"/>
        <n v="844"/>
        <n v="212"/>
        <n v="1052"/>
        <n v="1409"/>
        <n v="701"/>
        <n v="1381"/>
        <n v="807"/>
        <n v="44308"/>
        <n v="768"/>
        <n v="266"/>
        <n v="307"/>
        <n v="478"/>
        <n v="1015"/>
        <n v="919"/>
        <n v="1047"/>
        <n v="97"/>
        <n v="2482"/>
        <n v="754"/>
        <n v="347"/>
        <n v="1532"/>
        <n v="839"/>
        <n v="1690"/>
        <n v="992"/>
        <n v="1375"/>
        <n v="2662"/>
        <n v="2630"/>
        <n v="2744"/>
        <n v="859"/>
        <n v="245"/>
        <n v="2342"/>
        <n v="43872"/>
        <n v="2638"/>
        <n v="293"/>
        <n v="722"/>
        <n v="863"/>
        <n v="176"/>
        <n v="867"/>
        <n v="231"/>
        <n v="2863"/>
        <n v="721"/>
        <n v="888"/>
        <n v="464"/>
        <n v="396"/>
        <n v="43010"/>
        <n v="223"/>
        <n v="2277"/>
        <n v="1334"/>
        <n v="2600"/>
        <n v="1020"/>
        <n v="139"/>
        <n v="1634"/>
        <n v="2218"/>
        <n v="1483"/>
        <n v="295"/>
        <n v="691"/>
        <n v="187"/>
        <n v="2328"/>
        <n v="193"/>
        <n v="837"/>
        <n v="2427"/>
        <n v="41505"/>
        <n v="1180"/>
        <n v="639"/>
        <n v="296"/>
        <n v="180"/>
        <n v="776"/>
        <n v="165"/>
        <n v="864"/>
        <n v="308"/>
        <n v="129"/>
        <n v="2120"/>
        <n v="826"/>
        <n v="325"/>
        <n v="607"/>
        <n v="284"/>
        <n v="169"/>
        <n v="283"/>
        <n v="124"/>
        <n v="777"/>
        <n v="1555"/>
        <n v="1944"/>
        <n v="311"/>
        <n v="449"/>
        <n v="136"/>
        <n v="361"/>
        <n v="770"/>
        <n v="967"/>
        <n v="624"/>
        <n v="128"/>
        <n v="122"/>
        <n v="192"/>
        <n v="885"/>
        <n v="1277"/>
        <n v="552"/>
        <n v="120"/>
        <n v="1992"/>
        <n v="1447"/>
        <n v="111"/>
        <n v="225"/>
        <n v="847"/>
        <n v="2160"/>
        <n v="870"/>
        <n v="753"/>
        <n v="277"/>
        <n v="1913"/>
        <n v="310"/>
        <n v="906"/>
        <n v="502"/>
        <n v="137"/>
        <n v="1120"/>
        <n v="414"/>
        <n v="854"/>
        <n v="763"/>
        <n v="106"/>
        <n v="1714"/>
        <n v="680"/>
        <n v="733"/>
        <n v="483"/>
        <n v="788"/>
        <n v="675"/>
        <n v="769"/>
        <n v="1273"/>
        <n v="860"/>
        <n v="250"/>
        <n v="708"/>
        <n v="475"/>
        <n v="935"/>
        <n v="1505"/>
        <n v="418"/>
        <n v="1725"/>
        <n v="1930"/>
        <n v="104"/>
        <n v="541"/>
        <n v="594"/>
        <n v="654"/>
        <n v="1199"/>
        <n v="1844"/>
        <n v="494"/>
        <n v="926"/>
        <n v="404"/>
        <n v="523"/>
        <n v="567"/>
        <n v="645"/>
        <n v="298"/>
        <n v="454"/>
        <n v="370"/>
        <n v="584"/>
        <n v="628"/>
        <n v="477"/>
        <n v="655"/>
        <n v="802"/>
        <n v="134"/>
        <n v="374"/>
        <n v="313"/>
        <n v="824"/>
        <n v="142"/>
        <n v="159"/>
        <n v="438"/>
        <n v="517"/>
        <n v="1786"/>
        <n v="150"/>
        <n v="345"/>
        <n v="573"/>
        <n v="940"/>
        <n v="908"/>
        <n v="893"/>
        <n v="1614"/>
        <n v="1716"/>
        <n v="127"/>
        <n v="1491"/>
        <n v="249"/>
        <n v="1544"/>
        <n v="1419"/>
        <n v="1321"/>
      </sharedItems>
    </cacheField>
    <cacheField name="HispResidents" numFmtId="0">
      <sharedItems containsString="0" containsBlank="1" containsNumber="1" containsInteger="1" minValue="-2" maxValue="76733" count="790">
        <n v="1"/>
        <n v="0"/>
        <m/>
        <n v="2"/>
        <n v="16"/>
        <n v="15"/>
        <n v="11"/>
        <n v="14"/>
        <n v="13"/>
        <n v="22"/>
        <n v="23"/>
        <n v="24"/>
        <n v="12"/>
        <n v="19"/>
        <n v="26"/>
        <n v="21"/>
        <n v="28"/>
        <n v="3"/>
        <n v="35"/>
        <n v="39"/>
        <n v="413"/>
        <n v="6"/>
        <n v="9"/>
        <n v="20"/>
        <n v="25"/>
        <n v="5"/>
        <n v="59"/>
        <n v="8"/>
        <n v="63"/>
        <n v="4"/>
        <n v="99"/>
        <n v="403"/>
        <n v="10"/>
        <n v="851"/>
        <n v="95"/>
        <n v="7"/>
        <n v="883"/>
        <n v="52"/>
        <n v="31"/>
        <n v="18"/>
        <n v="58"/>
        <n v="100"/>
        <n v="108"/>
        <n v="116"/>
        <n v="391"/>
        <n v="803"/>
        <n v="109"/>
        <n v="75"/>
        <n v="9387"/>
        <n v="9301"/>
        <n v="111"/>
        <n v="765"/>
        <n v="344"/>
        <n v="650"/>
        <n v="323"/>
        <n v="74"/>
        <n v="9239"/>
        <n v="85"/>
        <n v="56"/>
        <n v="27"/>
        <n v="98"/>
        <n v="17"/>
        <n v="51"/>
        <n v="83"/>
        <n v="46"/>
        <n v="90"/>
        <n v="630"/>
        <n v="120"/>
        <n v="32"/>
        <n v="115"/>
        <n v="6890"/>
        <n v="8769"/>
        <n v="30"/>
        <n v="271"/>
        <n v="359"/>
        <n v="331"/>
        <n v="7250"/>
        <n v="113"/>
        <n v="94"/>
        <n v="6927"/>
        <n v="70"/>
        <n v="110"/>
        <n v="292"/>
        <n v="326"/>
        <n v="342"/>
        <n v="7495"/>
        <n v="300"/>
        <n v="107"/>
        <n v="76"/>
        <n v="7457"/>
        <n v="637"/>
        <n v="69"/>
        <n v="6779"/>
        <n v="78"/>
        <n v="7166"/>
        <n v="81"/>
        <n v="54"/>
        <n v="80"/>
        <n v="657"/>
        <n v="61"/>
        <n v="658"/>
        <n v="221"/>
        <n v="6837"/>
        <n v="49"/>
        <n v="6715"/>
        <n v="33"/>
        <n v="29"/>
        <n v="65"/>
        <n v="6656"/>
        <n v="42"/>
        <n v="155"/>
        <n v="86"/>
        <n v="232"/>
        <n v="36"/>
        <n v="93"/>
        <n v="341"/>
        <n v="289"/>
        <n v="55"/>
        <n v="318"/>
        <n v="301"/>
        <n v="685"/>
        <n v="298"/>
        <n v="281"/>
        <n v="45"/>
        <n v="162"/>
        <n v="43"/>
        <n v="1846"/>
        <n v="123"/>
        <n v="251"/>
        <n v="165"/>
        <n v="6269"/>
        <n v="707"/>
        <n v="57"/>
        <n v="73"/>
        <n v="106"/>
        <n v="159"/>
        <n v="41"/>
        <n v="40"/>
        <n v="1936"/>
        <n v="327"/>
        <n v="1994"/>
        <n v="1816"/>
        <n v="176"/>
        <n v="671"/>
        <n v="38"/>
        <n v="88"/>
        <n v="223"/>
        <n v="270"/>
        <n v="6740"/>
        <n v="50"/>
        <n v="620"/>
        <n v="44"/>
        <n v="1801"/>
        <n v="47"/>
        <n v="1809"/>
        <n v="174"/>
        <n v="252"/>
        <n v="34"/>
        <n v="201"/>
        <n v="6087"/>
        <n v="124"/>
        <n v="958"/>
        <n v="1796"/>
        <n v="48"/>
        <n v="37"/>
        <n v="972"/>
        <n v="311"/>
        <n v="1777"/>
        <n v="670"/>
        <n v="322"/>
        <n v="259"/>
        <n v="194"/>
        <n v="67"/>
        <n v="6139"/>
        <n v="1265"/>
        <n v="1715"/>
        <n v="1731"/>
        <n v="119"/>
        <n v="1651"/>
        <n v="925"/>
        <n v="1213"/>
        <n v="1228"/>
        <n v="152"/>
        <n v="164"/>
        <n v="53"/>
        <n v="279"/>
        <n v="135"/>
        <n v="1741"/>
        <n v="71"/>
        <n v="1726"/>
        <n v="256"/>
        <n v="169"/>
        <n v="211"/>
        <n v="317"/>
        <n v="79"/>
        <n v="1626"/>
        <n v="6543"/>
        <n v="1673"/>
        <n v="602"/>
        <n v="880"/>
        <n v="148"/>
        <n v="139"/>
        <n v="1676"/>
        <n v="1207"/>
        <n v="1573"/>
        <n v="583"/>
        <n v="229"/>
        <n v="1066"/>
        <n v="6066"/>
        <n v="200"/>
        <n v="126"/>
        <n v="1593"/>
        <n v="1548"/>
        <n v="246"/>
        <n v="191"/>
        <n v="137"/>
        <n v="1025"/>
        <n v="104"/>
        <n v="125"/>
        <n v="1162"/>
        <n v="150"/>
        <n v="1193"/>
        <n v="121"/>
        <n v="105"/>
        <n v="146"/>
        <n v="843"/>
        <n v="1594"/>
        <n v="82"/>
        <n v="361"/>
        <n v="965"/>
        <n v="208"/>
        <n v="952"/>
        <n v="117"/>
        <n v="199"/>
        <n v="261"/>
        <n v="249"/>
        <n v="255"/>
        <n v="264"/>
        <n v="1564"/>
        <n v="129"/>
        <n v="634"/>
        <n v="144"/>
        <n v="276"/>
        <n v="763"/>
        <n v="149"/>
        <n v="1542"/>
        <n v="558"/>
        <n v="206"/>
        <n v="928"/>
        <n v="737"/>
        <n v="203"/>
        <n v="224"/>
        <n v="241"/>
        <n v="1463"/>
        <n v="410"/>
        <n v="102"/>
        <n v="64"/>
        <n v="1480"/>
        <n v="748"/>
        <n v="815"/>
        <n v="1368"/>
        <n v="272"/>
        <n v="91"/>
        <n v="1112"/>
        <n v="62"/>
        <n v="87"/>
        <n v="134"/>
        <n v="157"/>
        <n v="269"/>
        <n v="210"/>
        <n v="879"/>
        <n v="156"/>
        <n v="561"/>
        <n v="714"/>
        <n v="809"/>
        <n v="151"/>
        <n v="175"/>
        <n v="716"/>
        <n v="6402"/>
        <n v="821"/>
        <n v="910"/>
        <n v="141"/>
        <n v="76733"/>
        <n v="1011"/>
        <n v="511"/>
        <n v="238"/>
        <n v="1552"/>
        <n v="92"/>
        <n v="1384"/>
        <n v="6096"/>
        <n v="161"/>
        <n v="97"/>
        <n v="1272"/>
        <n v="131"/>
        <n v="510"/>
        <n v="73776"/>
        <n v="491"/>
        <n v="596"/>
        <n v="420"/>
        <n v="691"/>
        <n v="236"/>
        <n v="514"/>
        <n v="521"/>
        <n v="493"/>
        <n v="770"/>
        <n v="587"/>
        <n v="70813"/>
        <n v="136"/>
        <n v="226"/>
        <n v="112"/>
        <n v="932"/>
        <n v="957"/>
        <n v="438"/>
        <n v="103"/>
        <n v="789"/>
        <n v="142"/>
        <n v="463"/>
        <n v="1343"/>
        <n v="396"/>
        <n v="195"/>
        <n v="552"/>
        <n v="67604"/>
        <n v="503"/>
        <n v="382"/>
        <n v="72"/>
        <n v="5973"/>
        <n v="860"/>
        <n v="1290"/>
        <n v="783"/>
        <n v="1501"/>
        <n v="171"/>
        <n v="919"/>
        <n v="217"/>
        <n v="60301"/>
        <n v="180"/>
        <n v="795"/>
        <n v="77"/>
        <n v="181"/>
        <n v="578"/>
        <n v="185"/>
        <n v="501"/>
        <n v="122"/>
        <n v="442"/>
        <n v="589"/>
        <n v="407"/>
        <n v="84"/>
        <n v="751"/>
        <n v="239"/>
        <n v="1238"/>
        <n v="520"/>
        <n v="875"/>
        <n v="263"/>
        <n v="848"/>
        <n v="58519"/>
        <n v="179"/>
        <n v="355"/>
        <n v="784"/>
        <n v="296"/>
        <n v="571"/>
        <n v="6291"/>
        <n v="876"/>
        <n v="220"/>
        <n v="408"/>
        <n v="202"/>
        <n v="132"/>
        <n v="393"/>
        <n v="469"/>
        <n v="166"/>
        <n v="530"/>
        <n v="826"/>
        <n v="1152"/>
        <n v="177"/>
        <n v="66"/>
        <n v="5799"/>
        <n v="372"/>
        <n v="1202"/>
        <n v="190"/>
        <n v="1131"/>
        <n v="60"/>
        <n v="247"/>
        <n v="57016"/>
        <n v="1061"/>
        <n v="172"/>
        <n v="154"/>
        <n v="452"/>
        <n v="500"/>
        <n v="402"/>
        <n v="923"/>
        <n v="656"/>
        <n v="89"/>
        <n v="133"/>
        <n v="2050"/>
        <n v="1529"/>
        <n v="235"/>
        <n v="2083"/>
        <n v="778"/>
        <n v="2329"/>
        <n v="1106"/>
        <n v="818"/>
        <n v="374"/>
        <n v="160"/>
        <n v="5707"/>
        <n v="447"/>
        <n v="189"/>
        <n v="1831"/>
        <n v="1258"/>
        <n v="1437"/>
        <n v="1918"/>
        <n v="197"/>
        <n v="330"/>
        <n v="347"/>
        <n v="68"/>
        <n v="5498"/>
        <n v="362"/>
        <n v="1895"/>
        <n v="163"/>
        <n v="1001"/>
        <n v="294"/>
        <n v="695"/>
        <n v="476"/>
        <n v="143"/>
        <n v="231"/>
        <n v="145"/>
        <n v="288"/>
        <n v="437"/>
        <n v="517"/>
        <n v="55298"/>
        <n v="245"/>
        <n v="96"/>
        <n v="127"/>
        <n v="138"/>
        <n v="1409"/>
        <n v="128"/>
        <n v="312"/>
        <n v="458"/>
        <n v="254"/>
        <n v="114"/>
        <n v="285"/>
        <n v="1086"/>
        <n v="306"/>
        <n v="582"/>
        <n v="214"/>
        <n v="1104"/>
        <n v="532"/>
        <n v="178"/>
        <n v="482"/>
        <n v="186"/>
        <n v="455"/>
        <n v="257"/>
        <n v="1419"/>
        <n v="772"/>
        <n v="712"/>
        <n v="439"/>
        <n v="168"/>
        <n v="1823"/>
        <n v="750"/>
        <n v="810"/>
        <n v="5463"/>
        <n v="547"/>
        <n v="635"/>
        <n v="698"/>
        <n v="475"/>
        <n v="320"/>
        <n v="1719"/>
        <n v="6144"/>
        <n v="315"/>
        <n v="934"/>
        <n v="603"/>
        <n v="418"/>
        <n v="219"/>
        <n v="392"/>
        <n v="421"/>
        <n v="550"/>
        <n v="1144"/>
        <n v="1665"/>
        <n v="1771"/>
        <n v="52721"/>
        <n v="310"/>
        <n v="479"/>
        <n v="277"/>
        <n v="1721"/>
        <n v="713"/>
        <n v="348"/>
        <n v="434"/>
        <n v="496"/>
        <n v="260"/>
        <n v="568"/>
        <n v="480"/>
        <n v="771"/>
        <n v="5197"/>
        <n v="1331"/>
        <n v="205"/>
        <n v="477"/>
        <n v="280"/>
        <n v="193"/>
        <n v="267"/>
        <n v="101"/>
        <n v="1481"/>
        <n v="735"/>
        <n v="567"/>
        <n v="4964"/>
        <n v="207"/>
        <n v="1570"/>
        <n v="416"/>
        <n v="645"/>
        <n v="1610"/>
        <n v="941"/>
        <n v="173"/>
        <n v="192"/>
        <n v="1312"/>
        <n v="899"/>
        <n v="1400"/>
        <n v="415"/>
        <n v="233"/>
        <n v="386"/>
        <n v="49870"/>
        <n v="118"/>
        <n v="383"/>
        <n v="358"/>
        <n v="340"/>
        <n v="379"/>
        <n v="1666"/>
        <n v="1328"/>
        <n v="230"/>
        <n v="147"/>
        <n v="648"/>
        <n v="1336"/>
        <n v="316"/>
        <n v="350"/>
        <n v="668"/>
        <n v="424"/>
        <n v="266"/>
        <n v="1269"/>
        <n v="351"/>
        <n v="4651"/>
        <n v="1204"/>
        <n v="225"/>
        <n v="265"/>
        <n v="585"/>
        <n v="196"/>
        <n v="878"/>
        <n v="1637"/>
        <n v="548"/>
        <n v="1422"/>
        <n v="1189"/>
        <n v="198"/>
        <n v="556"/>
        <n v="961"/>
        <n v="599"/>
        <n v="430"/>
        <n v="1523"/>
        <n v="1319"/>
        <n v="544"/>
        <n v="575"/>
        <n v="47491"/>
        <n v="667"/>
        <n v="287"/>
        <n v="449"/>
        <n v="1363"/>
        <n v="242"/>
        <n v="1105"/>
        <n v="1474"/>
        <n v="140"/>
        <n v="1117"/>
        <n v="130"/>
        <n v="1240"/>
        <n v="451"/>
        <n v="4493"/>
        <n v="274"/>
        <n v="5607"/>
        <n v="426"/>
        <n v="262"/>
        <n v="545"/>
        <n v="378"/>
        <n v="305"/>
        <n v="1449"/>
        <n v="222"/>
        <n v="1301"/>
        <n v="303"/>
        <n v="786"/>
        <n v="44472"/>
        <n v="250"/>
        <n v="354"/>
        <n v="1320"/>
        <n v="689"/>
        <n v="516"/>
        <n v="607"/>
        <n v="1329"/>
        <n v="1625"/>
        <n v="1074"/>
        <n v="253"/>
        <n v="647"/>
        <n v="183"/>
        <n v="669"/>
        <n v="244"/>
        <n v="478"/>
        <n v="215"/>
        <n v="371"/>
        <n v="170"/>
        <n v="422"/>
        <n v="390"/>
        <n v="845"/>
        <n v="927"/>
        <n v="369"/>
        <n v="559"/>
        <n v="824"/>
        <n v="376"/>
        <n v="204"/>
        <n v="41054"/>
        <n v="776"/>
        <n v="917"/>
        <n v="1122"/>
        <n v="724"/>
        <n v="1072"/>
        <n v="182"/>
        <n v="741"/>
        <n v="335"/>
        <n v="1248"/>
        <n v="357"/>
        <n v="295"/>
        <n v="693"/>
        <n v="522"/>
        <n v="481"/>
        <n v="153"/>
        <n v="1027"/>
        <n v="364"/>
        <n v="240"/>
        <n v="4693"/>
        <n v="345"/>
        <n v="1266"/>
        <n v="636"/>
        <n v="526"/>
        <n v="1545"/>
        <n v="462"/>
        <n v="1237"/>
        <n v="889"/>
        <n v="337"/>
        <n v="1156"/>
        <n v="515"/>
        <n v="997"/>
        <n v="38174"/>
        <n v="812"/>
        <n v="916"/>
        <n v="539"/>
        <n v="328"/>
        <n v="-2"/>
        <n v="743"/>
        <n v="1307"/>
        <n v="1043"/>
        <n v="4129"/>
        <n v="1351"/>
        <n v="461"/>
        <n v="216"/>
        <n v="551"/>
        <n v="448"/>
        <n v="773"/>
        <n v="1224"/>
        <n v="664"/>
        <n v="453"/>
        <n v="400"/>
        <n v="299"/>
        <n v="34746"/>
        <n v="1234"/>
        <n v="339"/>
        <n v="830"/>
        <n v="676"/>
        <n v="1317"/>
        <n v="464"/>
        <n v="443"/>
        <n v="862"/>
        <n v="1184"/>
        <n v="2046"/>
        <n v="307"/>
        <n v="1200"/>
        <n v="366"/>
        <n v="293"/>
        <n v="1232"/>
        <n v="507"/>
        <n v="474"/>
        <n v="590"/>
        <n v="1308"/>
        <n v="2173"/>
        <n v="395"/>
        <n v="188"/>
        <n v="2327"/>
        <n v="654"/>
        <n v="653"/>
        <n v="1288"/>
        <n v="1939"/>
        <n v="581"/>
        <n v="31525"/>
        <n v="757"/>
        <n v="389"/>
        <n v="492"/>
        <n v="459"/>
        <n v="184"/>
        <n v="212"/>
        <n v="333"/>
        <n v="726"/>
        <n v="1118"/>
        <n v="723"/>
        <n v="536"/>
        <n v="2471"/>
        <n v="801"/>
        <n v="1107"/>
        <n v="1103"/>
        <n v="338"/>
        <n v="28419"/>
        <n v="324"/>
        <n v="1797"/>
        <n v="1182"/>
        <n v="1128"/>
        <n v="1098"/>
        <n v="1136"/>
        <n v="855"/>
        <n v="1672"/>
        <n v="595"/>
        <n v="754"/>
        <n v="308"/>
        <n v="483"/>
        <n v="985"/>
        <n v="304"/>
        <n v="632"/>
        <n v="25702"/>
        <n v="460"/>
        <n v="993"/>
        <n v="512"/>
        <n v="1047"/>
        <n v="1021"/>
        <n v="290"/>
        <n v="385"/>
        <n v="325"/>
        <n v="363"/>
        <n v="283"/>
        <n v="947"/>
        <n v="488"/>
        <n v="248"/>
        <n v="209"/>
        <n v="897"/>
        <n v="368"/>
        <n v="797"/>
        <n v="486"/>
        <n v="861"/>
        <n v="887"/>
        <n v="495"/>
        <n v="398"/>
        <n v="158"/>
        <n v="213"/>
        <n v="622"/>
        <n v="498"/>
        <n v="733"/>
        <n v="563"/>
        <n v="1436"/>
        <n v="793"/>
        <n v="218"/>
        <n v="601"/>
        <n v="554"/>
        <n v="468"/>
        <n v="470"/>
        <n v="499"/>
        <n v="606"/>
        <n v="275"/>
        <n v="314"/>
        <n v="767"/>
        <n v="282"/>
        <n v="651"/>
        <n v="365"/>
        <n v="535"/>
        <n v="432"/>
        <n v="579"/>
        <n v="1360"/>
        <n v="336"/>
        <n v="560"/>
        <n v="1282"/>
        <n v="787"/>
        <n v="682"/>
        <n v="471"/>
        <n v="237"/>
        <n v="187"/>
        <n v="387"/>
        <n v="419"/>
        <n v="1116"/>
        <n v="373"/>
        <n v="752"/>
        <n v="234"/>
        <n v="852"/>
        <n v="970"/>
        <n v="302"/>
        <n v="611"/>
        <n v="414"/>
      </sharedItems>
    </cacheField>
    <cacheField name="PctWhtLeaving" numFmtId="0">
      <sharedItems containsSemiMixedTypes="0" containsString="0" containsNumber="1" minValue="0" maxValue="1"/>
    </cacheField>
    <cacheField name="PctAmIndLeaving" numFmtId="0">
      <sharedItems containsSemiMixedTypes="0" containsString="0" containsNumber="1" minValue="0" maxValue="1"/>
    </cacheField>
    <cacheField name="PctBlkLeaving" numFmtId="0">
      <sharedItems containsSemiMixedTypes="0" containsString="0" containsNumber="1" minValue="0" maxValue="1"/>
    </cacheField>
    <cacheField name="PctAsnLeaving" numFmtId="0">
      <sharedItems containsSemiMixedTypes="0" containsString="0" containsNumber="1" minValue="0" maxValue="1"/>
    </cacheField>
    <cacheField name="PctHispLeaving" numFmtId="0">
      <sharedItems containsSemiMixedTypes="0" containsString="0" containsNumber="1" minValue="0" maxValue="1"/>
    </cacheField>
    <cacheField name="TotalPctLeaving" numFmtId="164">
      <sharedItems containsSemiMixedTypes="0" containsString="0" containsNumber="1" minValue="3.3349213911386373E-3" maxValue="0.757142857142857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bster, MaryJo" refreshedDate="42983.567336805558" createdVersion="6" refreshedVersion="6" minRefreshableVersion="3" recordCount="5780" xr:uid="{00000000-000A-0000-FFFF-FFFF01000000}">
  <cacheSource type="worksheet">
    <worksheetSource ref="A1:AP5781" sheet="race_enroll_analysis_v2"/>
  </cacheSource>
  <cacheFields count="42">
    <cacheField name="datayear" numFmtId="49">
      <sharedItems containsMixedTypes="1" containsNumber="1" containsInteger="1" minValue="2011" maxValue="2011" count="19">
        <s v="2017"/>
        <s v="2016"/>
        <s v="2015"/>
        <s v="2014"/>
        <s v="2013"/>
        <s v="2012"/>
        <s v="2011"/>
        <s v="2010"/>
        <s v="2009"/>
        <s v="2008"/>
        <s v="2007"/>
        <s v="2006"/>
        <s v="2005"/>
        <s v="2004"/>
        <s v="2003"/>
        <s v="2002"/>
        <s v="2001"/>
        <s v="2000"/>
        <n v="2011"/>
      </sharedItems>
    </cacheField>
    <cacheField name="residentdistrictid" numFmtId="0">
      <sharedItems/>
    </cacheField>
    <cacheField name="metro7county" numFmtId="0">
      <sharedItems containsBlank="1"/>
    </cacheField>
    <cacheField name="location" numFmtId="0">
      <sharedItems count="4">
        <s v="STATEWIDE"/>
        <s v="CORE CITIES"/>
        <s v="SUBURBS"/>
        <s v="OUT STATE"/>
      </sharedItems>
    </cacheField>
    <cacheField name="county" numFmtId="0">
      <sharedItems containsBlank="1"/>
    </cacheField>
    <cacheField name="HomeDistName" numFmtId="0">
      <sharedItems/>
    </cacheField>
    <cacheField name="WhtLeaving" numFmtId="0">
      <sharedItems containsSemiMixedTypes="0" containsString="0" containsNumber="1" containsInteger="1" minValue="0" maxValue="76572"/>
    </cacheField>
    <cacheField name="AmIndLeaving" numFmtId="0">
      <sharedItems containsSemiMixedTypes="0" containsString="0" containsNumber="1" containsInteger="1" minValue="0" maxValue="2570"/>
    </cacheField>
    <cacheField name="BlkLeaving" numFmtId="0">
      <sharedItems containsSemiMixedTypes="0" containsString="0" containsNumber="1" containsInteger="1" minValue="0" maxValue="23406"/>
    </cacheField>
    <cacheField name="AsnLeaving" numFmtId="0">
      <sharedItems containsSemiMixedTypes="0" containsString="0" containsNumber="1" containsInteger="1" minValue="0" maxValue="12116"/>
    </cacheField>
    <cacheField name="HispLeaving" numFmtId="0">
      <sharedItems containsSemiMixedTypes="0" containsString="0" containsNumber="1" containsInteger="1" minValue="0" maxValue="10382"/>
    </cacheField>
    <cacheField name="TotalCharter" numFmtId="0">
      <sharedItems containsSemiMixedTypes="0" containsString="0" containsNumber="1" containsInteger="1" minValue="0" maxValue="51488"/>
    </cacheField>
    <cacheField name="TotalOpenEnroll" numFmtId="0">
      <sharedItems containsSemiMixedTypes="0" containsString="0" containsNumber="1" containsInteger="1" minValue="1" maxValue="77632"/>
    </cacheField>
    <cacheField name="PctLeavingToCharter" numFmtId="164">
      <sharedItems containsSemiMixedTypes="0" containsString="0" containsNumber="1" minValue="0" maxValue="0.59459459459459463"/>
    </cacheField>
    <cacheField name="PctLeavingOpenEnroll" numFmtId="164">
      <sharedItems containsSemiMixedTypes="0" containsString="0" containsNumber="1" minValue="1.5243902439024391E-3" maxValue="0.58974358974358976"/>
    </cacheField>
    <cacheField name="TotalComingIn" numFmtId="0">
      <sharedItems containsSemiMixedTypes="0" containsString="0" containsNumber="1" containsInteger="1" minValue="0" maxValue="77405"/>
    </cacheField>
    <cacheField name="PctComingIn" numFmtId="164">
      <sharedItems containsSemiMixedTypes="0" containsString="0" containsNumber="1" minValue="0" maxValue="0.82808245818747572"/>
    </cacheField>
    <cacheField name="residents" numFmtId="0">
      <sharedItems containsSemiMixedTypes="0" containsString="0" containsNumber="1" containsInteger="1" minValue="53" maxValue="865957"/>
    </cacheField>
    <cacheField name="totalenroll" numFmtId="0">
      <sharedItems containsSemiMixedTypes="0" containsString="0" containsNumber="1" containsInteger="1" minValue="23" maxValue="832521"/>
    </cacheField>
    <cacheField name="whtenroll" numFmtId="0">
      <sharedItems containsString="0" containsBlank="1" containsNumber="1" containsInteger="1" minValue="0" maxValue="700948"/>
    </cacheField>
    <cacheField name="amIndenroll" numFmtId="0">
      <sharedItems containsString="0" containsBlank="1" containsNumber="1" containsInteger="1" minValue="0" maxValue="20748"/>
    </cacheField>
    <cacheField name="blkenroll" numFmtId="0">
      <sharedItems containsString="0" containsBlank="1" containsNumber="1" containsInteger="1" minValue="0" maxValue="92365"/>
    </cacheField>
    <cacheField name="asnenroll" numFmtId="0">
      <sharedItems containsString="0" containsBlank="1" containsNumber="1" containsInteger="1" minValue="0" maxValue="57903"/>
    </cacheField>
    <cacheField name="hispenroll" numFmtId="0">
      <sharedItems containsString="0" containsBlank="1" containsNumber="1" containsInteger="1" minValue="0" maxValue="71486"/>
    </cacheField>
    <cacheField name="WhtComingIn" numFmtId="0">
      <sharedItems containsSemiMixedTypes="0" containsString="0" containsNumber="1" containsInteger="1" minValue="0" maxValue="54580"/>
    </cacheField>
    <cacheField name="AmIndComingIn" numFmtId="0">
      <sharedItems containsSemiMixedTypes="0" containsString="0" containsNumber="1" containsInteger="1" minValue="0" maxValue="1661"/>
    </cacheField>
    <cacheField name="BlkComingIn" numFmtId="0">
      <sharedItems containsSemiMixedTypes="0" containsString="0" containsNumber="1" containsInteger="1" minValue="0" maxValue="8090"/>
    </cacheField>
    <cacheField name="AsnComingIn" numFmtId="0">
      <sharedItems containsSemiMixedTypes="0" containsString="0" containsNumber="1" containsInteger="1" minValue="0" maxValue="3990"/>
    </cacheField>
    <cacheField name="HispComingIn" numFmtId="0">
      <sharedItems containsSemiMixedTypes="0" containsString="0" containsNumber="1" containsInteger="1" minValue="0" maxValue="5128"/>
    </cacheField>
    <cacheField name="WhtResidents" numFmtId="0">
      <sharedItems containsString="0" containsBlank="1" containsNumber="1" containsInteger="1" minValue="0" maxValue="704787"/>
    </cacheField>
    <cacheField name="AmIndResidents" numFmtId="0">
      <sharedItems containsString="0" containsBlank="1" containsNumber="1" containsInteger="1" minValue="0" maxValue="21646"/>
    </cacheField>
    <cacheField name="BlkResidents" numFmtId="0">
      <sharedItems containsString="0" containsBlank="1" containsNumber="1" containsInteger="1" minValue="0" maxValue="107681"/>
    </cacheField>
    <cacheField name="AsnResidents" numFmtId="0">
      <sharedItems containsString="0" containsBlank="1" containsNumber="1" containsInteger="1" minValue="0" maxValue="66022"/>
    </cacheField>
    <cacheField name="HispResidents" numFmtId="0">
      <sharedItems containsString="0" containsBlank="1" containsNumber="1" containsInteger="1" minValue="-2" maxValue="76733"/>
    </cacheField>
    <cacheField name="PctWhtLeaving" numFmtId="0">
      <sharedItems containsSemiMixedTypes="0" containsString="0" containsNumber="1" minValue="0" maxValue="1"/>
    </cacheField>
    <cacheField name="PctAmIndLeaving" numFmtId="0">
      <sharedItems containsSemiMixedTypes="0" containsString="0" containsNumber="1" minValue="0" maxValue="1"/>
    </cacheField>
    <cacheField name="PctBlkLeaving" numFmtId="0">
      <sharedItems containsSemiMixedTypes="0" containsString="0" containsNumber="1" minValue="0" maxValue="1"/>
    </cacheField>
    <cacheField name="PctAsnLeaving" numFmtId="0">
      <sharedItems containsSemiMixedTypes="0" containsString="0" containsNumber="1" minValue="0" maxValue="1"/>
    </cacheField>
    <cacheField name="PctHispLeaving" numFmtId="0">
      <sharedItems containsSemiMixedTypes="0" containsString="0" containsNumber="1" minValue="0" maxValue="1"/>
    </cacheField>
    <cacheField name="TotalPctLeaving" numFmtId="164">
      <sharedItems containsSemiMixedTypes="0" containsString="0" containsNumber="1" minValue="3.3349213911386373E-3" maxValue="0.75714285714285712"/>
    </cacheField>
    <cacheField name="PctMinority" numFmtId="164">
      <sharedItems containsSemiMixedTypes="0" containsString="0" containsNumber="1" minValue="0" maxValue="1"/>
    </cacheField>
    <cacheField name="TotalLeaving" numFmtId="0">
      <sharedItems containsSemiMixedTypes="0" containsString="0" containsNumber="1" containsInteger="1" minValue="3" maxValue="1291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80">
  <r>
    <x v="0"/>
    <s v="0635-01-000"/>
    <m/>
    <x v="0"/>
    <s v="Redwood"/>
    <s v="Milroy Public School District"/>
    <n v="49"/>
    <n v="0"/>
    <n v="0"/>
    <n v="0"/>
    <n v="0"/>
    <n v="33"/>
    <n v="20"/>
    <n v="0.47142857142857142"/>
    <n v="0.2857142857142857"/>
    <n v="17"/>
    <n v="0.5"/>
    <n v="70"/>
    <n v="34"/>
    <x v="0"/>
    <n v="0"/>
    <n v="0"/>
    <n v="2"/>
    <n v="1"/>
    <n v="13"/>
    <n v="0"/>
    <n v="0"/>
    <n v="0"/>
    <n v="0"/>
    <x v="0"/>
    <x v="0"/>
    <x v="0"/>
    <x v="0"/>
    <x v="0"/>
    <n v="0.73134328358208955"/>
    <n v="0"/>
    <n v="0"/>
    <n v="0"/>
    <n v="0"/>
    <n v="0.75714285714285712"/>
  </r>
  <r>
    <x v="1"/>
    <s v="0635-01-000"/>
    <m/>
    <x v="0"/>
    <s v="Redwood"/>
    <s v="Milroy Public School District"/>
    <n v="53"/>
    <n v="0"/>
    <n v="0"/>
    <n v="0"/>
    <n v="0"/>
    <n v="44"/>
    <n v="12"/>
    <n v="0.59459459459459463"/>
    <n v="0.16216216216216217"/>
    <n v="9"/>
    <n v="0.33333333333333331"/>
    <n v="74"/>
    <n v="27"/>
    <x v="1"/>
    <n v="0"/>
    <n v="0"/>
    <n v="1"/>
    <n v="0"/>
    <n v="6"/>
    <n v="0"/>
    <n v="0"/>
    <n v="0"/>
    <n v="0"/>
    <x v="1"/>
    <x v="0"/>
    <x v="0"/>
    <x v="1"/>
    <x v="1"/>
    <n v="0.72602739726027399"/>
    <n v="0"/>
    <n v="0"/>
    <n v="0"/>
    <n v="0"/>
    <n v="0.7567567567567568"/>
  </r>
  <r>
    <x v="2"/>
    <s v="0635-01-000"/>
    <m/>
    <x v="0"/>
    <s v="Redwood"/>
    <s v="Milroy Public School District"/>
    <n v="68"/>
    <n v="0"/>
    <n v="0"/>
    <n v="0"/>
    <n v="0"/>
    <n v="49"/>
    <n v="22"/>
    <n v="0.51041666666666663"/>
    <n v="0.22916666666666666"/>
    <n v="1"/>
    <n v="3.8461538461538464E-2"/>
    <n v="96"/>
    <n v="26"/>
    <x v="2"/>
    <n v="0"/>
    <n v="0"/>
    <n v="1"/>
    <n v="1"/>
    <n v="0"/>
    <n v="0"/>
    <n v="0"/>
    <n v="0"/>
    <n v="0"/>
    <x v="2"/>
    <x v="0"/>
    <x v="0"/>
    <x v="1"/>
    <x v="0"/>
    <n v="0.73913043478260865"/>
    <n v="0"/>
    <n v="0"/>
    <n v="0"/>
    <n v="0"/>
    <n v="0.73958333333333326"/>
  </r>
  <r>
    <x v="3"/>
    <s v="0635-01-000"/>
    <m/>
    <x v="0"/>
    <s v="Redwood"/>
    <s v="Milroy Public School District"/>
    <n v="63"/>
    <n v="0"/>
    <n v="0"/>
    <n v="0"/>
    <n v="0"/>
    <n v="45"/>
    <n v="23"/>
    <n v="0.4838709677419355"/>
    <n v="0.24731182795698925"/>
    <n v="0"/>
    <n v="0"/>
    <n v="93"/>
    <n v="25"/>
    <x v="2"/>
    <m/>
    <m/>
    <n v="1"/>
    <m/>
    <n v="0"/>
    <n v="0"/>
    <n v="0"/>
    <n v="0"/>
    <n v="0"/>
    <x v="3"/>
    <x v="1"/>
    <x v="1"/>
    <x v="1"/>
    <x v="2"/>
    <n v="0.72413793103448276"/>
    <n v="0"/>
    <n v="0"/>
    <n v="0"/>
    <n v="0"/>
    <n v="0.73118279569892475"/>
  </r>
  <r>
    <x v="4"/>
    <s v="0635-01-000"/>
    <m/>
    <x v="0"/>
    <s v="Redwood"/>
    <s v="Milroy Public School District"/>
    <n v="64"/>
    <n v="0"/>
    <n v="0"/>
    <n v="0"/>
    <n v="0"/>
    <n v="35"/>
    <n v="32"/>
    <n v="0.38043478260869568"/>
    <n v="0.34782608695652173"/>
    <n v="9"/>
    <n v="0.26470588235294118"/>
    <n v="92"/>
    <n v="34"/>
    <x v="3"/>
    <n v="0"/>
    <n v="0"/>
    <n v="2"/>
    <n v="0"/>
    <n v="8"/>
    <n v="0"/>
    <n v="0"/>
    <n v="0"/>
    <n v="0"/>
    <x v="4"/>
    <x v="0"/>
    <x v="0"/>
    <x v="0"/>
    <x v="1"/>
    <n v="0.72727272727272729"/>
    <n v="0"/>
    <n v="0"/>
    <n v="0"/>
    <n v="0"/>
    <n v="0.72826086956521741"/>
  </r>
  <r>
    <x v="5"/>
    <s v="0635-01-000"/>
    <m/>
    <x v="0"/>
    <s v="Redwood"/>
    <s v="Milroy Public School District"/>
    <n v="53"/>
    <n v="0"/>
    <n v="0"/>
    <n v="0"/>
    <n v="0"/>
    <n v="37"/>
    <n v="20"/>
    <n v="0.46835443037974683"/>
    <n v="0.25316455696202533"/>
    <n v="1"/>
    <n v="4.3478260869565216E-2"/>
    <n v="79"/>
    <n v="23"/>
    <x v="4"/>
    <n v="0"/>
    <n v="0"/>
    <n v="1"/>
    <n v="1"/>
    <n v="0"/>
    <n v="0"/>
    <n v="0"/>
    <n v="0"/>
    <n v="0"/>
    <x v="5"/>
    <x v="0"/>
    <x v="0"/>
    <x v="1"/>
    <x v="0"/>
    <n v="0.71621621621621623"/>
    <n v="0"/>
    <n v="0"/>
    <n v="0"/>
    <n v="0"/>
    <n v="0.72151898734177222"/>
  </r>
  <r>
    <x v="6"/>
    <s v="0635-01-000"/>
    <m/>
    <x v="0"/>
    <s v="Redwood"/>
    <s v="Milroy Public School District"/>
    <n v="67"/>
    <n v="0"/>
    <n v="0"/>
    <n v="0"/>
    <n v="0"/>
    <n v="32"/>
    <n v="37"/>
    <n v="0.33333333333333331"/>
    <n v="0.38541666666666669"/>
    <n v="10"/>
    <n v="0.27027027027027029"/>
    <n v="96"/>
    <n v="37"/>
    <x v="5"/>
    <n v="0"/>
    <n v="0"/>
    <n v="1"/>
    <n v="0"/>
    <n v="7"/>
    <n v="0"/>
    <n v="0"/>
    <n v="0"/>
    <n v="0"/>
    <x v="6"/>
    <x v="0"/>
    <x v="0"/>
    <x v="1"/>
    <x v="1"/>
    <n v="0.69791666666666663"/>
    <n v="0"/>
    <n v="0"/>
    <n v="0"/>
    <n v="0"/>
    <n v="0.71875"/>
  </r>
  <r>
    <x v="7"/>
    <s v="0635-01-000"/>
    <m/>
    <x v="0"/>
    <s v="Redwood"/>
    <s v="Milroy Public School District"/>
    <n v="43"/>
    <n v="0"/>
    <n v="0"/>
    <n v="0"/>
    <n v="0"/>
    <n v="36"/>
    <n v="13"/>
    <n v="0.52173913043478259"/>
    <n v="0.18840579710144928"/>
    <n v="19"/>
    <n v="0.48717948717948717"/>
    <n v="69"/>
    <n v="39"/>
    <x v="5"/>
    <n v="0"/>
    <n v="0"/>
    <n v="1"/>
    <n v="2"/>
    <n v="13"/>
    <n v="0"/>
    <n v="0"/>
    <n v="0"/>
    <n v="0"/>
    <x v="7"/>
    <x v="0"/>
    <x v="0"/>
    <x v="1"/>
    <x v="3"/>
    <n v="0.65151515151515149"/>
    <n v="0"/>
    <n v="0"/>
    <n v="0"/>
    <n v="0"/>
    <n v="0.71014492753623193"/>
  </r>
  <r>
    <x v="8"/>
    <s v="0635-01-000"/>
    <m/>
    <x v="0"/>
    <s v="Redwood"/>
    <s v="Milroy Public School District"/>
    <n v="51"/>
    <n v="0"/>
    <n v="0"/>
    <n v="0"/>
    <n v="0"/>
    <n v="30"/>
    <n v="26"/>
    <n v="0.379746835443038"/>
    <n v="0.32911392405063289"/>
    <n v="12"/>
    <n v="0.34285714285714286"/>
    <n v="79"/>
    <n v="35"/>
    <x v="6"/>
    <n v="0"/>
    <n v="0"/>
    <n v="2"/>
    <n v="0"/>
    <n v="8"/>
    <n v="0"/>
    <n v="0"/>
    <n v="0"/>
    <n v="0"/>
    <x v="8"/>
    <x v="0"/>
    <x v="0"/>
    <x v="0"/>
    <x v="1"/>
    <n v="0.67105263157894735"/>
    <n v="0"/>
    <n v="0"/>
    <n v="0"/>
    <n v="0"/>
    <n v="0.70886075949367089"/>
  </r>
  <r>
    <x v="9"/>
    <s v="0635-01-000"/>
    <m/>
    <x v="0"/>
    <s v="Redwood"/>
    <s v="Milroy Public School District"/>
    <n v="65"/>
    <n v="0"/>
    <n v="0"/>
    <n v="0"/>
    <n v="0"/>
    <n v="33"/>
    <n v="36"/>
    <n v="0.33673469387755101"/>
    <n v="0.36734693877551022"/>
    <n v="9"/>
    <n v="0.23684210526315788"/>
    <n v="98"/>
    <n v="38"/>
    <x v="5"/>
    <n v="0"/>
    <n v="0"/>
    <n v="2"/>
    <n v="0"/>
    <n v="8"/>
    <n v="0"/>
    <n v="0"/>
    <n v="0"/>
    <n v="0"/>
    <x v="9"/>
    <x v="0"/>
    <x v="0"/>
    <x v="0"/>
    <x v="1"/>
    <n v="0.69892473118279574"/>
    <n v="0"/>
    <n v="0"/>
    <n v="0"/>
    <n v="0"/>
    <n v="0.70408163265306123"/>
  </r>
  <r>
    <x v="10"/>
    <s v="0635-01-000"/>
    <m/>
    <x v="0"/>
    <s v="Redwood"/>
    <s v="Milroy Public School District"/>
    <n v="55"/>
    <n v="0"/>
    <n v="0"/>
    <n v="0"/>
    <n v="0"/>
    <n v="44"/>
    <n v="14"/>
    <n v="0.53012048192771088"/>
    <n v="0.16867469879518071"/>
    <n v="0"/>
    <n v="0"/>
    <n v="83"/>
    <n v="25"/>
    <x v="2"/>
    <n v="0"/>
    <n v="0"/>
    <n v="1"/>
    <n v="0"/>
    <n v="0"/>
    <n v="0"/>
    <n v="0"/>
    <n v="0"/>
    <n v="0"/>
    <x v="10"/>
    <x v="0"/>
    <x v="0"/>
    <x v="1"/>
    <x v="1"/>
    <n v="0.69620253164556967"/>
    <n v="0"/>
    <n v="0"/>
    <n v="0"/>
    <n v="0"/>
    <n v="0.6987951807228916"/>
  </r>
  <r>
    <x v="11"/>
    <s v="0635-01-000"/>
    <m/>
    <x v="0"/>
    <s v="Redwood"/>
    <s v="Milroy Public School District"/>
    <n v="36"/>
    <n v="0"/>
    <n v="0"/>
    <n v="0"/>
    <n v="0"/>
    <n v="33"/>
    <n v="11"/>
    <n v="0.50769230769230766"/>
    <n v="0.16923076923076924"/>
    <n v="14"/>
    <n v="0.4"/>
    <n v="65"/>
    <n v="35"/>
    <x v="7"/>
    <n v="0"/>
    <n v="0"/>
    <n v="1"/>
    <n v="0"/>
    <n v="12"/>
    <n v="0"/>
    <n v="0"/>
    <n v="0"/>
    <n v="0"/>
    <x v="11"/>
    <x v="0"/>
    <x v="0"/>
    <x v="1"/>
    <x v="1"/>
    <n v="0.62068965517241381"/>
    <n v="0"/>
    <n v="0"/>
    <n v="0"/>
    <n v="0"/>
    <n v="0.67692307692307696"/>
  </r>
  <r>
    <x v="10"/>
    <s v="0415-01-000"/>
    <m/>
    <x v="0"/>
    <s v="Lyon"/>
    <s v="Lynd Public School District"/>
    <n v="66"/>
    <n v="0"/>
    <n v="0"/>
    <n v="0"/>
    <n v="0"/>
    <n v="0"/>
    <n v="69"/>
    <n v="0"/>
    <n v="0.58974358974358976"/>
    <n v="85"/>
    <n v="0.63909774436090228"/>
    <n v="117"/>
    <n v="133"/>
    <x v="8"/>
    <n v="0"/>
    <n v="4"/>
    <n v="0"/>
    <n v="54"/>
    <n v="42"/>
    <n v="0"/>
    <n v="0"/>
    <n v="0"/>
    <n v="38"/>
    <x v="12"/>
    <x v="0"/>
    <x v="2"/>
    <x v="2"/>
    <x v="4"/>
    <n v="0.66666666666666663"/>
    <n v="0"/>
    <n v="0"/>
    <n v="0"/>
    <n v="0"/>
    <n v="0.58974358974358976"/>
  </r>
  <r>
    <x v="11"/>
    <s v="0415-01-000"/>
    <m/>
    <x v="0"/>
    <s v="Lyon"/>
    <s v="Lynd Public School District"/>
    <n v="58"/>
    <n v="0"/>
    <n v="0"/>
    <n v="0"/>
    <n v="3"/>
    <n v="0"/>
    <n v="63"/>
    <n v="0"/>
    <n v="0.57798165137614677"/>
    <n v="69"/>
    <n v="0.6"/>
    <n v="109"/>
    <n v="115"/>
    <x v="9"/>
    <n v="0"/>
    <n v="4"/>
    <n v="0"/>
    <n v="42"/>
    <n v="36"/>
    <n v="0"/>
    <n v="0"/>
    <n v="0"/>
    <n v="30"/>
    <x v="13"/>
    <x v="0"/>
    <x v="2"/>
    <x v="2"/>
    <x v="5"/>
    <n v="0.63736263736263732"/>
    <n v="0"/>
    <n v="0"/>
    <n v="0"/>
    <n v="0.2"/>
    <n v="0.57798165137614677"/>
  </r>
  <r>
    <x v="5"/>
    <s v="0415-01-000"/>
    <m/>
    <x v="0"/>
    <s v="Lyon"/>
    <s v="Lynd Public School District"/>
    <n v="60"/>
    <n v="0"/>
    <n v="0"/>
    <n v="0"/>
    <n v="0"/>
    <n v="0"/>
    <n v="62"/>
    <n v="0"/>
    <n v="0.57407407407407407"/>
    <n v="97"/>
    <n v="0.67832167832167833"/>
    <n v="108"/>
    <n v="143"/>
    <x v="10"/>
    <n v="0"/>
    <n v="5"/>
    <n v="0"/>
    <n v="53"/>
    <n v="48"/>
    <n v="0"/>
    <n v="4"/>
    <n v="0"/>
    <n v="42"/>
    <x v="14"/>
    <x v="0"/>
    <x v="3"/>
    <x v="2"/>
    <x v="6"/>
    <n v="0.61855670103092786"/>
    <n v="0"/>
    <n v="0"/>
    <n v="0"/>
    <n v="0"/>
    <n v="0.57407407407407407"/>
  </r>
  <r>
    <x v="2"/>
    <s v="0415-01-000"/>
    <m/>
    <x v="0"/>
    <s v="Lyon"/>
    <s v="Lynd Public School District"/>
    <n v="62"/>
    <n v="0"/>
    <n v="0"/>
    <n v="0"/>
    <n v="0"/>
    <n v="0"/>
    <n v="66"/>
    <n v="0"/>
    <n v="0.56896551724137934"/>
    <n v="102"/>
    <n v="0.67105263157894735"/>
    <n v="116"/>
    <n v="152"/>
    <x v="11"/>
    <n v="0"/>
    <n v="6"/>
    <n v="0"/>
    <n v="60"/>
    <n v="49"/>
    <n v="0"/>
    <n v="3"/>
    <n v="0"/>
    <n v="46"/>
    <x v="12"/>
    <x v="0"/>
    <x v="4"/>
    <x v="2"/>
    <x v="7"/>
    <n v="0.6262626262626263"/>
    <n v="0"/>
    <n v="0"/>
    <n v="0"/>
    <n v="0"/>
    <n v="0.56896551724137934"/>
  </r>
  <r>
    <x v="12"/>
    <s v="0415-01-000"/>
    <m/>
    <x v="0"/>
    <s v="Lyon"/>
    <s v="Lynd Public School District"/>
    <n v="76"/>
    <n v="0"/>
    <n v="0"/>
    <n v="0"/>
    <n v="0"/>
    <n v="0"/>
    <n v="77"/>
    <n v="0"/>
    <n v="0.56617647058823528"/>
    <n v="35"/>
    <n v="0.37234042553191488"/>
    <n v="136"/>
    <n v="94"/>
    <x v="12"/>
    <n v="0"/>
    <n v="0"/>
    <n v="0"/>
    <n v="24"/>
    <n v="22"/>
    <n v="0"/>
    <n v="0"/>
    <n v="0"/>
    <n v="11"/>
    <x v="15"/>
    <x v="0"/>
    <x v="0"/>
    <x v="2"/>
    <x v="8"/>
    <n v="0.61290322580645162"/>
    <n v="0"/>
    <n v="0"/>
    <n v="0"/>
    <n v="0"/>
    <n v="0.56617647058823528"/>
  </r>
  <r>
    <x v="13"/>
    <s v="0415-01-000"/>
    <m/>
    <x v="0"/>
    <s v="Lyon"/>
    <s v="Lynd Public School District"/>
    <n v="78"/>
    <n v="0"/>
    <n v="0"/>
    <n v="0"/>
    <n v="0"/>
    <n v="0"/>
    <n v="81"/>
    <n v="0"/>
    <n v="0.55102040816326525"/>
    <n v="22"/>
    <n v="0.25"/>
    <n v="147"/>
    <n v="88"/>
    <x v="9"/>
    <n v="0"/>
    <n v="1"/>
    <n v="2"/>
    <n v="20"/>
    <n v="14"/>
    <n v="0"/>
    <n v="0"/>
    <n v="0"/>
    <n v="7"/>
    <x v="16"/>
    <x v="0"/>
    <x v="3"/>
    <x v="0"/>
    <x v="8"/>
    <n v="0.5864661654135338"/>
    <n v="0"/>
    <n v="0"/>
    <n v="0"/>
    <n v="0"/>
    <n v="0.55102040816326525"/>
  </r>
  <r>
    <x v="14"/>
    <s v="0415-01-000"/>
    <m/>
    <x v="0"/>
    <s v="Lyon"/>
    <s v="Lynd Public School District"/>
    <n v="63"/>
    <n v="0"/>
    <n v="0"/>
    <n v="0"/>
    <n v="0"/>
    <n v="0"/>
    <n v="65"/>
    <n v="0"/>
    <n v="0.54621848739495793"/>
    <n v="47"/>
    <n v="0.46534653465346537"/>
    <n v="119"/>
    <n v="101"/>
    <x v="13"/>
    <n v="4"/>
    <n v="1"/>
    <n v="1"/>
    <n v="35"/>
    <n v="25"/>
    <n v="0"/>
    <n v="0"/>
    <n v="0"/>
    <n v="13"/>
    <x v="17"/>
    <x v="2"/>
    <x v="3"/>
    <x v="1"/>
    <x v="9"/>
    <n v="0.6428571428571429"/>
    <n v="0"/>
    <n v="0"/>
    <n v="0"/>
    <n v="0"/>
    <n v="0.54621848739495793"/>
  </r>
  <r>
    <x v="7"/>
    <s v="0415-01-000"/>
    <m/>
    <x v="0"/>
    <s v="Lyon"/>
    <s v="Lynd Public School District"/>
    <n v="54"/>
    <n v="0"/>
    <n v="0"/>
    <n v="0"/>
    <n v="4"/>
    <n v="0"/>
    <n v="61"/>
    <n v="0"/>
    <n v="0.5446428571428571"/>
    <n v="65"/>
    <n v="0.56034482758620685"/>
    <n v="112"/>
    <n v="116"/>
    <x v="14"/>
    <n v="0"/>
    <n v="3"/>
    <n v="2"/>
    <n v="45"/>
    <n v="32"/>
    <n v="0"/>
    <n v="0"/>
    <n v="0"/>
    <n v="26"/>
    <x v="4"/>
    <x v="0"/>
    <x v="4"/>
    <x v="0"/>
    <x v="10"/>
    <n v="0.61363636363636365"/>
    <n v="0"/>
    <n v="0"/>
    <n v="0"/>
    <n v="0.17391304347826086"/>
    <n v="0.5446428571428571"/>
  </r>
  <r>
    <x v="15"/>
    <s v="0415-01-000"/>
    <m/>
    <x v="0"/>
    <s v="Lyon"/>
    <s v="Lynd Public School District"/>
    <n v="70"/>
    <n v="0"/>
    <n v="0"/>
    <n v="0"/>
    <n v="0"/>
    <n v="0"/>
    <n v="71"/>
    <n v="0"/>
    <n v="0.5419847328244275"/>
    <n v="40"/>
    <n v="0.4"/>
    <n v="131"/>
    <n v="100"/>
    <x v="15"/>
    <n v="1"/>
    <n v="0"/>
    <n v="0"/>
    <n v="25"/>
    <n v="31"/>
    <n v="0"/>
    <n v="0"/>
    <n v="0"/>
    <n v="9"/>
    <x v="18"/>
    <x v="3"/>
    <x v="0"/>
    <x v="2"/>
    <x v="4"/>
    <n v="0.61946902654867253"/>
    <n v="0"/>
    <n v="0"/>
    <n v="0"/>
    <n v="0"/>
    <n v="0.5419847328244275"/>
  </r>
  <r>
    <x v="6"/>
    <s v="0415-01-000"/>
    <m/>
    <x v="0"/>
    <s v="Lyon"/>
    <s v="Lynd Public School District"/>
    <n v="64"/>
    <n v="0"/>
    <n v="0"/>
    <n v="0"/>
    <n v="3"/>
    <n v="0"/>
    <n v="69"/>
    <n v="0"/>
    <n v="0.5390625"/>
    <n v="47"/>
    <n v="0.44339622641509435"/>
    <n v="128"/>
    <n v="106"/>
    <x v="16"/>
    <n v="0"/>
    <n v="4"/>
    <n v="1"/>
    <n v="30"/>
    <n v="34"/>
    <n v="0"/>
    <n v="4"/>
    <n v="0"/>
    <n v="9"/>
    <x v="19"/>
    <x v="0"/>
    <x v="0"/>
    <x v="1"/>
    <x v="11"/>
    <n v="0.63366336633663367"/>
    <n v="0"/>
    <n v="0"/>
    <n v="0"/>
    <n v="0.125"/>
    <n v="0.5390625"/>
  </r>
  <r>
    <x v="16"/>
    <s v="0415-01-000"/>
    <m/>
    <x v="0"/>
    <s v="Lyon"/>
    <s v="Lynd Public School District"/>
    <n v="75"/>
    <n v="0"/>
    <n v="0"/>
    <n v="0"/>
    <n v="0"/>
    <n v="0"/>
    <n v="77"/>
    <n v="0"/>
    <n v="0.53846153846153844"/>
    <n v="28"/>
    <n v="0.2978723404255319"/>
    <n v="143"/>
    <n v="94"/>
    <x v="8"/>
    <n v="0"/>
    <n v="1"/>
    <n v="0"/>
    <n v="18"/>
    <n v="21"/>
    <n v="0"/>
    <n v="0"/>
    <n v="0"/>
    <n v="6"/>
    <x v="20"/>
    <x v="0"/>
    <x v="3"/>
    <x v="2"/>
    <x v="12"/>
    <n v="0.58139534883720934"/>
    <n v="0"/>
    <n v="0"/>
    <n v="0"/>
    <n v="0"/>
    <n v="0.53846153846153844"/>
  </r>
  <r>
    <x v="3"/>
    <s v="2759-01-000"/>
    <m/>
    <x v="0"/>
    <s v="Todd"/>
    <s v="Eagle Valley Public School District"/>
    <n v="136"/>
    <n v="3"/>
    <n v="3"/>
    <n v="0"/>
    <n v="0"/>
    <n v="0"/>
    <n v="152"/>
    <n v="0"/>
    <n v="0.53521126760563376"/>
    <n v="7"/>
    <n v="5.0359712230215826E-2"/>
    <n v="284"/>
    <n v="139"/>
    <x v="17"/>
    <m/>
    <n v="2"/>
    <n v="1"/>
    <n v="14"/>
    <n v="4"/>
    <n v="0"/>
    <n v="0"/>
    <n v="0"/>
    <n v="0"/>
    <x v="21"/>
    <x v="1"/>
    <x v="5"/>
    <x v="1"/>
    <x v="7"/>
    <n v="0.53543307086614178"/>
    <n v="0"/>
    <n v="0.6"/>
    <n v="0"/>
    <n v="0"/>
    <n v="0.53521126760563376"/>
  </r>
  <r>
    <x v="1"/>
    <s v="0415-01-000"/>
    <m/>
    <x v="0"/>
    <s v="Lyon"/>
    <s v="Lynd Public School District"/>
    <n v="61"/>
    <n v="0"/>
    <n v="0"/>
    <n v="0"/>
    <n v="4"/>
    <n v="0"/>
    <n v="66"/>
    <n v="0"/>
    <n v="0.532258064516129"/>
    <n v="63"/>
    <n v="0.52066115702479343"/>
    <n v="124"/>
    <n v="121"/>
    <x v="12"/>
    <n v="0"/>
    <n v="4"/>
    <n v="0"/>
    <n v="47"/>
    <n v="29"/>
    <n v="0"/>
    <n v="0"/>
    <n v="0"/>
    <n v="29"/>
    <x v="22"/>
    <x v="0"/>
    <x v="2"/>
    <x v="2"/>
    <x v="9"/>
    <n v="0.59803921568627449"/>
    <n v="0"/>
    <n v="0"/>
    <n v="0"/>
    <n v="0.18181818181818182"/>
    <n v="0.532258064516129"/>
  </r>
  <r>
    <x v="17"/>
    <s v="0415-01-000"/>
    <m/>
    <x v="0"/>
    <s v="Lyon"/>
    <s v="Lynd Public School District"/>
    <n v="70"/>
    <n v="0"/>
    <n v="0"/>
    <n v="0"/>
    <n v="0"/>
    <n v="0"/>
    <n v="71"/>
    <n v="0"/>
    <n v="0.51824817518248179"/>
    <n v="30"/>
    <n v="0.3125"/>
    <n v="137"/>
    <n v="96"/>
    <x v="18"/>
    <n v="0"/>
    <n v="1"/>
    <n v="0"/>
    <n v="27"/>
    <n v="21"/>
    <n v="0"/>
    <n v="0"/>
    <n v="0"/>
    <n v="8"/>
    <x v="23"/>
    <x v="0"/>
    <x v="3"/>
    <x v="2"/>
    <x v="13"/>
    <n v="0.59829059829059827"/>
    <n v="0"/>
    <n v="0"/>
    <n v="0"/>
    <n v="0"/>
    <n v="0.51824817518248179"/>
  </r>
  <r>
    <x v="0"/>
    <s v="0415-01-000"/>
    <m/>
    <x v="0"/>
    <s v="Lyon"/>
    <s v="Lynd Public School District"/>
    <n v="54"/>
    <n v="0"/>
    <n v="0"/>
    <n v="0"/>
    <n v="3"/>
    <n v="0"/>
    <n v="59"/>
    <n v="0"/>
    <n v="0.51754385964912286"/>
    <n v="59"/>
    <n v="0.51754385964912286"/>
    <n v="114"/>
    <n v="114"/>
    <x v="19"/>
    <n v="0"/>
    <n v="2"/>
    <n v="2"/>
    <n v="43"/>
    <n v="32"/>
    <n v="0"/>
    <n v="0"/>
    <n v="0"/>
    <n v="20"/>
    <x v="24"/>
    <x v="0"/>
    <x v="6"/>
    <x v="0"/>
    <x v="14"/>
    <n v="0.6067415730337079"/>
    <n v="0"/>
    <n v="0"/>
    <n v="0"/>
    <n v="0.11538461538461539"/>
    <n v="0.51754385964912286"/>
  </r>
  <r>
    <x v="8"/>
    <s v="0415-01-000"/>
    <m/>
    <x v="0"/>
    <s v="Lyon"/>
    <s v="Lynd Public School District"/>
    <n v="43"/>
    <n v="0"/>
    <n v="0"/>
    <n v="0"/>
    <n v="0"/>
    <n v="0"/>
    <n v="48"/>
    <n v="0"/>
    <n v="0.48979591836734693"/>
    <n v="76"/>
    <n v="0.60317460317460314"/>
    <n v="98"/>
    <n v="126"/>
    <x v="14"/>
    <n v="0"/>
    <n v="3"/>
    <n v="2"/>
    <n v="55"/>
    <n v="37"/>
    <n v="0"/>
    <n v="3"/>
    <n v="0"/>
    <n v="34"/>
    <x v="25"/>
    <x v="0"/>
    <x v="0"/>
    <x v="0"/>
    <x v="15"/>
    <n v="0.59722222222222221"/>
    <n v="0"/>
    <n v="0"/>
    <n v="0"/>
    <n v="0"/>
    <n v="0.48979591836734693"/>
  </r>
  <r>
    <x v="3"/>
    <s v="0093-01-000"/>
    <m/>
    <x v="0"/>
    <s v="Carlton"/>
    <s v="Carlton Public School District"/>
    <n v="228"/>
    <n v="27"/>
    <n v="0"/>
    <n v="3"/>
    <n v="8"/>
    <n v="3"/>
    <n v="296"/>
    <n v="4.8465266558966073E-3"/>
    <n v="0.47819063004846529"/>
    <n v="155"/>
    <n v="0.32631578947368423"/>
    <n v="619"/>
    <n v="475"/>
    <x v="20"/>
    <n v="74"/>
    <n v="4"/>
    <n v="3"/>
    <n v="5"/>
    <n v="118"/>
    <n v="21"/>
    <n v="0"/>
    <n v="0"/>
    <n v="0"/>
    <x v="26"/>
    <x v="4"/>
    <x v="2"/>
    <x v="3"/>
    <x v="8"/>
    <n v="0.45691382765531063"/>
    <n v="0.33750000000000002"/>
    <n v="0"/>
    <n v="0.5"/>
    <n v="0.61538461538461542"/>
    <n v="0.48303715670436193"/>
  </r>
  <r>
    <x v="5"/>
    <s v="2759-01-000"/>
    <m/>
    <x v="0"/>
    <s v="Todd"/>
    <s v="Eagle Valley Public School District"/>
    <n v="156"/>
    <n v="0"/>
    <n v="3"/>
    <n v="0"/>
    <n v="9"/>
    <n v="0"/>
    <n v="181"/>
    <n v="0"/>
    <n v="0.47135416666666669"/>
    <n v="19"/>
    <n v="8.5585585585585586E-2"/>
    <n v="384"/>
    <n v="222"/>
    <x v="21"/>
    <n v="0"/>
    <n v="2"/>
    <n v="1"/>
    <n v="19"/>
    <n v="15"/>
    <n v="0"/>
    <n v="0"/>
    <n v="0"/>
    <n v="0"/>
    <x v="27"/>
    <x v="0"/>
    <x v="5"/>
    <x v="1"/>
    <x v="16"/>
    <n v="0.45747800586510262"/>
    <n v="0"/>
    <n v="0.6"/>
    <n v="0"/>
    <n v="0.32142857142857145"/>
    <n v="0.47135416666666669"/>
  </r>
  <r>
    <x v="5"/>
    <s v="0403-01-000"/>
    <m/>
    <x v="0"/>
    <s v="Lincoln"/>
    <s v="Ivanhoe Public School District"/>
    <n v="53"/>
    <n v="0"/>
    <n v="0"/>
    <n v="0"/>
    <n v="0"/>
    <n v="0"/>
    <n v="55"/>
    <n v="0"/>
    <n v="0.47008547008547008"/>
    <n v="17"/>
    <n v="0.21518987341772153"/>
    <n v="117"/>
    <n v="79"/>
    <x v="22"/>
    <n v="0"/>
    <n v="0"/>
    <n v="0"/>
    <n v="0"/>
    <n v="14"/>
    <n v="0"/>
    <n v="0"/>
    <n v="0"/>
    <n v="0"/>
    <x v="28"/>
    <x v="0"/>
    <x v="0"/>
    <x v="2"/>
    <x v="1"/>
    <n v="0.44915254237288138"/>
    <n v="0"/>
    <n v="0"/>
    <n v="0"/>
    <n v="0"/>
    <n v="0.47008547008547008"/>
  </r>
  <r>
    <x v="3"/>
    <s v="0415-01-000"/>
    <m/>
    <x v="0"/>
    <s v="Lyon"/>
    <s v="Lynd Public School District"/>
    <n v="53"/>
    <n v="0"/>
    <n v="0"/>
    <n v="0"/>
    <n v="0"/>
    <n v="0"/>
    <n v="56"/>
    <n v="0"/>
    <n v="0.46666666666666667"/>
    <n v="103"/>
    <n v="0.61676646706586824"/>
    <n v="120"/>
    <n v="167"/>
    <x v="23"/>
    <m/>
    <n v="6"/>
    <n v="1"/>
    <n v="63"/>
    <n v="54"/>
    <n v="0"/>
    <n v="5"/>
    <n v="0"/>
    <n v="41"/>
    <x v="6"/>
    <x v="1"/>
    <x v="3"/>
    <x v="1"/>
    <x v="9"/>
    <n v="0.55208333333333337"/>
    <n v="0"/>
    <n v="0"/>
    <n v="0"/>
    <n v="0"/>
    <n v="0.46666666666666667"/>
  </r>
  <r>
    <x v="3"/>
    <s v="0712-01-000"/>
    <m/>
    <x v="0"/>
    <s v="Saint Louis"/>
    <s v="Mountain Iron-Buhl School District"/>
    <n v="244"/>
    <n v="8"/>
    <n v="10"/>
    <n v="4"/>
    <n v="5"/>
    <n v="11"/>
    <n v="268"/>
    <n v="1.7973856209150325E-2"/>
    <n v="0.43790849673202614"/>
    <n v="176"/>
    <n v="0.34577603143418467"/>
    <n v="612"/>
    <n v="509"/>
    <x v="24"/>
    <n v="49"/>
    <n v="12"/>
    <m/>
    <n v="14"/>
    <n v="140"/>
    <n v="22"/>
    <n v="0"/>
    <n v="0"/>
    <n v="4"/>
    <x v="29"/>
    <x v="5"/>
    <x v="7"/>
    <x v="4"/>
    <x v="5"/>
    <n v="0.45353159851301117"/>
    <n v="0.22857142857142856"/>
    <n v="0.45454545454545453"/>
    <n v="0"/>
    <n v="0.33333333333333331"/>
    <n v="0.45588235294117646"/>
  </r>
  <r>
    <x v="10"/>
    <s v="0404-01-000"/>
    <m/>
    <x v="0"/>
    <s v="Lincoln"/>
    <s v="Lake Benton Public School District"/>
    <n v="71"/>
    <n v="0"/>
    <n v="0"/>
    <n v="0"/>
    <n v="0"/>
    <n v="0"/>
    <n v="71"/>
    <n v="0"/>
    <n v="0.45512820512820512"/>
    <n v="28"/>
    <n v="0.24778761061946902"/>
    <n v="156"/>
    <n v="113"/>
    <x v="25"/>
    <n v="0"/>
    <n v="3"/>
    <n v="0"/>
    <n v="3"/>
    <n v="24"/>
    <n v="0"/>
    <n v="0"/>
    <n v="0"/>
    <n v="0"/>
    <x v="30"/>
    <x v="0"/>
    <x v="4"/>
    <x v="2"/>
    <x v="17"/>
    <n v="0.46103896103896103"/>
    <n v="0"/>
    <n v="0"/>
    <n v="0"/>
    <n v="0"/>
    <n v="0.45512820512820512"/>
  </r>
  <r>
    <x v="1"/>
    <s v="0404-01-000"/>
    <m/>
    <x v="0"/>
    <s v="Lincoln"/>
    <s v="Lake Benton Public School District"/>
    <n v="62"/>
    <n v="0"/>
    <n v="0"/>
    <n v="0"/>
    <n v="0"/>
    <n v="3"/>
    <n v="60"/>
    <n v="2.1126760563380281E-2"/>
    <n v="0.42253521126760563"/>
    <n v="26"/>
    <n v="0.24761904761904763"/>
    <n v="142"/>
    <n v="105"/>
    <x v="26"/>
    <n v="0"/>
    <n v="3"/>
    <n v="0"/>
    <n v="3"/>
    <n v="21"/>
    <n v="0"/>
    <n v="0"/>
    <n v="0"/>
    <n v="3"/>
    <x v="31"/>
    <x v="0"/>
    <x v="4"/>
    <x v="2"/>
    <x v="1"/>
    <n v="0.44285714285714284"/>
    <n v="0"/>
    <n v="0"/>
    <n v="0"/>
    <n v="0"/>
    <n v="0.44366197183098588"/>
  </r>
  <r>
    <x v="3"/>
    <s v="0403-01-000"/>
    <m/>
    <x v="0"/>
    <s v="Lincoln"/>
    <s v="Ivanhoe Public School District"/>
    <n v="48"/>
    <n v="0"/>
    <n v="0"/>
    <n v="0"/>
    <n v="0"/>
    <n v="0"/>
    <n v="50"/>
    <n v="0"/>
    <n v="0.43859649122807015"/>
    <n v="16"/>
    <n v="0.2"/>
    <n v="114"/>
    <n v="80"/>
    <x v="27"/>
    <m/>
    <m/>
    <m/>
    <m/>
    <n v="12"/>
    <n v="0"/>
    <n v="0"/>
    <n v="0"/>
    <n v="0"/>
    <x v="32"/>
    <x v="1"/>
    <x v="1"/>
    <x v="4"/>
    <x v="2"/>
    <n v="0.41379310344827586"/>
    <n v="0"/>
    <n v="0"/>
    <n v="0"/>
    <n v="0"/>
    <n v="0.43859649122807015"/>
  </r>
  <r>
    <x v="10"/>
    <s v="2907-01-000"/>
    <m/>
    <x v="0"/>
    <s v="Nobles"/>
    <s v="Round Lake-Brewster Public Schools"/>
    <n v="87"/>
    <n v="0"/>
    <n v="0"/>
    <n v="0"/>
    <n v="0"/>
    <n v="0"/>
    <n v="90"/>
    <n v="0"/>
    <n v="0.43478260869565216"/>
    <n v="44"/>
    <n v="0.27329192546583853"/>
    <n v="207"/>
    <n v="161"/>
    <x v="28"/>
    <n v="3"/>
    <n v="2"/>
    <n v="1"/>
    <n v="68"/>
    <n v="8"/>
    <n v="0"/>
    <n v="0"/>
    <n v="0"/>
    <n v="33"/>
    <x v="33"/>
    <x v="6"/>
    <x v="6"/>
    <x v="1"/>
    <x v="18"/>
    <n v="0.52409638554216864"/>
    <n v="0"/>
    <n v="0"/>
    <n v="0"/>
    <n v="0"/>
    <n v="0.43478260869565216"/>
  </r>
  <r>
    <x v="8"/>
    <s v="0404-01-000"/>
    <m/>
    <x v="0"/>
    <s v="Lincoln"/>
    <s v="Lake Benton Public School District"/>
    <n v="55"/>
    <n v="0"/>
    <n v="0"/>
    <n v="0"/>
    <n v="0"/>
    <n v="4"/>
    <n v="54"/>
    <n v="2.9850746268656716E-2"/>
    <n v="0.40298507462686567"/>
    <n v="24"/>
    <n v="0.24"/>
    <n v="134"/>
    <n v="100"/>
    <x v="26"/>
    <n v="0"/>
    <n v="0"/>
    <n v="0"/>
    <n v="1"/>
    <n v="21"/>
    <n v="0"/>
    <n v="0"/>
    <n v="0"/>
    <n v="0"/>
    <x v="16"/>
    <x v="0"/>
    <x v="0"/>
    <x v="2"/>
    <x v="0"/>
    <n v="0.41353383458646614"/>
    <n v="0"/>
    <n v="0"/>
    <n v="0"/>
    <n v="0"/>
    <n v="0.43283582089552236"/>
  </r>
  <r>
    <x v="0"/>
    <s v="0404-01-000"/>
    <m/>
    <x v="0"/>
    <s v="Lincoln"/>
    <s v="Lake Benton Public School District"/>
    <n v="51"/>
    <n v="0"/>
    <n v="0"/>
    <n v="0"/>
    <n v="0"/>
    <n v="10"/>
    <n v="46"/>
    <n v="7.6923076923076927E-2"/>
    <n v="0.35384615384615387"/>
    <n v="20"/>
    <n v="0.21276595744680851"/>
    <n v="130"/>
    <n v="94"/>
    <x v="29"/>
    <n v="0"/>
    <n v="2"/>
    <n v="0"/>
    <n v="2"/>
    <n v="18"/>
    <n v="0"/>
    <n v="0"/>
    <n v="0"/>
    <n v="0"/>
    <x v="34"/>
    <x v="0"/>
    <x v="6"/>
    <x v="2"/>
    <x v="3"/>
    <n v="0.41463414634146339"/>
    <n v="0"/>
    <n v="0"/>
    <n v="0"/>
    <n v="0"/>
    <n v="0.43076923076923079"/>
  </r>
  <r>
    <x v="5"/>
    <s v="0093-01-000"/>
    <m/>
    <x v="0"/>
    <s v="Carlton"/>
    <s v="Carlton Public School District"/>
    <n v="216"/>
    <n v="25"/>
    <n v="0"/>
    <n v="0"/>
    <n v="6"/>
    <n v="0"/>
    <n v="285"/>
    <n v="0"/>
    <n v="0.42986425339366519"/>
    <n v="106"/>
    <n v="0.21900826446280991"/>
    <n v="663"/>
    <n v="484"/>
    <x v="30"/>
    <n v="79"/>
    <n v="5"/>
    <n v="3"/>
    <n v="5"/>
    <n v="80"/>
    <n v="12"/>
    <n v="0"/>
    <n v="0"/>
    <n v="0"/>
    <x v="35"/>
    <x v="7"/>
    <x v="5"/>
    <x v="5"/>
    <x v="6"/>
    <n v="0.40909090909090912"/>
    <n v="0.27173913043478259"/>
    <n v="0"/>
    <n v="0"/>
    <n v="0.54545454545454541"/>
    <n v="0.42986425339366519"/>
  </r>
  <r>
    <x v="3"/>
    <s v="2907-01-000"/>
    <m/>
    <x v="0"/>
    <s v="Nobles"/>
    <s v="Round Lake-Brewster Public Schools"/>
    <n v="79"/>
    <n v="0"/>
    <n v="0"/>
    <n v="0"/>
    <n v="0"/>
    <n v="0"/>
    <n v="85"/>
    <n v="0"/>
    <n v="0.42929292929292928"/>
    <n v="144"/>
    <n v="0.56031128404669261"/>
    <n v="198"/>
    <n v="257"/>
    <x v="10"/>
    <m/>
    <n v="8"/>
    <n v="6"/>
    <n v="158"/>
    <n v="19"/>
    <n v="0"/>
    <n v="0"/>
    <n v="3"/>
    <n v="119"/>
    <x v="36"/>
    <x v="1"/>
    <x v="8"/>
    <x v="5"/>
    <x v="19"/>
    <n v="0.54482758620689653"/>
    <n v="0"/>
    <n v="0"/>
    <n v="0"/>
    <n v="0"/>
    <n v="0.42929292929292928"/>
  </r>
  <r>
    <x v="11"/>
    <s v="0404-01-000"/>
    <m/>
    <x v="0"/>
    <s v="Lincoln"/>
    <s v="Lake Benton Public School District"/>
    <n v="54"/>
    <n v="0"/>
    <n v="3"/>
    <n v="0"/>
    <n v="0"/>
    <n v="7"/>
    <n v="51"/>
    <n v="5.1094890510948905E-2"/>
    <n v="0.37226277372262773"/>
    <n v="22"/>
    <n v="0.21782178217821782"/>
    <n v="137"/>
    <n v="101"/>
    <x v="23"/>
    <n v="0"/>
    <n v="1"/>
    <n v="0"/>
    <n v="3"/>
    <n v="18"/>
    <n v="0"/>
    <n v="0"/>
    <n v="0"/>
    <n v="3"/>
    <x v="16"/>
    <x v="0"/>
    <x v="2"/>
    <x v="2"/>
    <x v="1"/>
    <n v="0.40601503759398494"/>
    <n v="0"/>
    <n v="0.75"/>
    <n v="0"/>
    <n v="0"/>
    <n v="0.42335766423357662"/>
  </r>
  <r>
    <x v="3"/>
    <s v="0286-01-000"/>
    <s v="yes"/>
    <x v="1"/>
    <s v="Hennepin"/>
    <s v="Brooklyn Center School District"/>
    <n v="93"/>
    <n v="4"/>
    <n v="375"/>
    <n v="344"/>
    <n v="65"/>
    <n v="507"/>
    <n v="399"/>
    <n v="0.23515769944341372"/>
    <n v="0.18506493506493507"/>
    <n v="1165"/>
    <n v="0.48240165631469978"/>
    <n v="2156"/>
    <n v="2415"/>
    <x v="31"/>
    <n v="38"/>
    <n v="1001"/>
    <n v="350"/>
    <n v="519"/>
    <n v="226"/>
    <n v="8"/>
    <n v="422"/>
    <n v="179"/>
    <n v="171"/>
    <x v="37"/>
    <x v="8"/>
    <x v="9"/>
    <x v="6"/>
    <x v="20"/>
    <n v="0.24866310160427807"/>
    <n v="0.11764705882352941"/>
    <n v="0.39308176100628933"/>
    <n v="0.66796116504854364"/>
    <n v="0.15738498789346247"/>
    <n v="0.42022263450834879"/>
  </r>
  <r>
    <x v="2"/>
    <s v="0093-01-000"/>
    <m/>
    <x v="0"/>
    <s v="Carlton"/>
    <s v="Carlton Public School District"/>
    <n v="212"/>
    <n v="19"/>
    <n v="0"/>
    <n v="0"/>
    <n v="8"/>
    <n v="0"/>
    <n v="281"/>
    <n v="0"/>
    <n v="0.41877794336810731"/>
    <n v="113"/>
    <n v="0.22465208747514911"/>
    <n v="671"/>
    <n v="503"/>
    <x v="32"/>
    <n v="95"/>
    <n v="4"/>
    <n v="3"/>
    <n v="3"/>
    <n v="87"/>
    <n v="18"/>
    <n v="0"/>
    <n v="0"/>
    <n v="0"/>
    <x v="38"/>
    <x v="9"/>
    <x v="2"/>
    <x v="5"/>
    <x v="6"/>
    <n v="0.40535372848948376"/>
    <n v="0.19791666666666666"/>
    <n v="0"/>
    <n v="0"/>
    <n v="0.72727272727272729"/>
    <n v="0.41877794336810731"/>
  </r>
  <r>
    <x v="10"/>
    <s v="2536-01-000"/>
    <m/>
    <x v="0"/>
    <s v="Martin"/>
    <s v="Granada Huntley-East Chain"/>
    <n v="104"/>
    <n v="0"/>
    <n v="0"/>
    <n v="0"/>
    <n v="3"/>
    <n v="0"/>
    <n v="112"/>
    <n v="0"/>
    <n v="0.41791044776119401"/>
    <n v="46"/>
    <n v="0.22772277227722773"/>
    <n v="268"/>
    <n v="202"/>
    <x v="33"/>
    <n v="0"/>
    <n v="0"/>
    <n v="0"/>
    <n v="3"/>
    <n v="44"/>
    <n v="0"/>
    <n v="0"/>
    <n v="0"/>
    <n v="0"/>
    <x v="39"/>
    <x v="0"/>
    <x v="0"/>
    <x v="2"/>
    <x v="21"/>
    <n v="0.40154440154440152"/>
    <n v="0"/>
    <n v="0"/>
    <n v="0"/>
    <n v="0.5"/>
    <n v="0.41791044776119401"/>
  </r>
  <r>
    <x v="5"/>
    <s v="0458-01-000"/>
    <m/>
    <x v="0"/>
    <s v="Martin"/>
    <s v="Truman Public School District"/>
    <n v="103"/>
    <n v="0"/>
    <n v="0"/>
    <n v="0"/>
    <n v="13"/>
    <n v="4"/>
    <n v="117"/>
    <n v="1.3698630136986301E-2"/>
    <n v="0.40068493150684931"/>
    <n v="21"/>
    <n v="0.109375"/>
    <n v="292"/>
    <n v="192"/>
    <x v="34"/>
    <n v="0"/>
    <n v="3"/>
    <n v="5"/>
    <n v="8"/>
    <n v="13"/>
    <n v="0"/>
    <n v="0"/>
    <n v="0"/>
    <n v="0"/>
    <x v="40"/>
    <x v="0"/>
    <x v="4"/>
    <x v="7"/>
    <x v="15"/>
    <n v="0.38721804511278196"/>
    <n v="0"/>
    <n v="0"/>
    <n v="0"/>
    <n v="0.61904761904761907"/>
    <n v="0.41438356164383561"/>
  </r>
  <r>
    <x v="4"/>
    <s v="0415-01-000"/>
    <m/>
    <x v="0"/>
    <s v="Lyon"/>
    <s v="Lynd Public School District"/>
    <n v="41"/>
    <n v="0"/>
    <n v="0"/>
    <n v="0"/>
    <n v="0"/>
    <n v="0"/>
    <n v="43"/>
    <n v="0"/>
    <n v="0.41346153846153844"/>
    <n v="53"/>
    <n v="0.46491228070175439"/>
    <n v="104"/>
    <n v="114"/>
    <x v="12"/>
    <n v="0"/>
    <n v="2"/>
    <n v="2"/>
    <n v="40"/>
    <n v="33"/>
    <n v="0"/>
    <n v="0"/>
    <n v="0"/>
    <n v="17"/>
    <x v="41"/>
    <x v="0"/>
    <x v="6"/>
    <x v="0"/>
    <x v="10"/>
    <n v="0.52564102564102566"/>
    <n v="0"/>
    <n v="0"/>
    <n v="0"/>
    <n v="0"/>
    <n v="0.41346153846153844"/>
  </r>
  <r>
    <x v="10"/>
    <s v="0093-01-000"/>
    <m/>
    <x v="0"/>
    <s v="Carlton"/>
    <s v="Carlton Public School District"/>
    <n v="222"/>
    <n v="24"/>
    <n v="0"/>
    <n v="0"/>
    <n v="7"/>
    <n v="0"/>
    <n v="257"/>
    <n v="0"/>
    <n v="0.41120000000000001"/>
    <n v="120"/>
    <n v="0.24590163934426229"/>
    <n v="625"/>
    <n v="488"/>
    <x v="35"/>
    <n v="97"/>
    <n v="2"/>
    <n v="5"/>
    <n v="2"/>
    <n v="83"/>
    <n v="31"/>
    <n v="0"/>
    <n v="0"/>
    <n v="0"/>
    <x v="42"/>
    <x v="10"/>
    <x v="6"/>
    <x v="7"/>
    <x v="22"/>
    <n v="0.42610364683301344"/>
    <n v="0.26666666666666666"/>
    <n v="0"/>
    <n v="0"/>
    <n v="0.77777777777777779"/>
    <n v="0.41120000000000001"/>
  </r>
  <r>
    <x v="11"/>
    <s v="0264-01-000"/>
    <m/>
    <x v="0"/>
    <s v="Grant"/>
    <s v="Herman-Norcross School District"/>
    <n v="48"/>
    <n v="0"/>
    <n v="0"/>
    <n v="0"/>
    <n v="0"/>
    <n v="3"/>
    <n v="52"/>
    <n v="2.2222222222222223E-2"/>
    <n v="0.38518518518518519"/>
    <n v="7"/>
    <n v="8.0459770114942528E-2"/>
    <n v="135"/>
    <n v="87"/>
    <x v="27"/>
    <n v="1"/>
    <n v="1"/>
    <n v="0"/>
    <n v="5"/>
    <n v="0"/>
    <n v="0"/>
    <n v="0"/>
    <n v="0"/>
    <n v="3"/>
    <x v="43"/>
    <x v="3"/>
    <x v="3"/>
    <x v="2"/>
    <x v="3"/>
    <n v="0.375"/>
    <n v="0"/>
    <n v="0"/>
    <n v="0"/>
    <n v="0"/>
    <n v="0.40740740740740738"/>
  </r>
  <r>
    <x v="2"/>
    <s v="0458-01-000"/>
    <m/>
    <x v="0"/>
    <s v="Martin"/>
    <s v="Truman Public School District"/>
    <n v="94"/>
    <n v="0"/>
    <n v="0"/>
    <n v="0"/>
    <n v="14"/>
    <n v="4"/>
    <n v="112"/>
    <n v="1.4035087719298246E-2"/>
    <n v="0.39298245614035088"/>
    <n v="16"/>
    <n v="8.6486486486486491E-2"/>
    <n v="285"/>
    <n v="185"/>
    <x v="34"/>
    <n v="0"/>
    <n v="2"/>
    <n v="1"/>
    <n v="6"/>
    <n v="8"/>
    <n v="0"/>
    <n v="0"/>
    <n v="0"/>
    <n v="0"/>
    <x v="44"/>
    <x v="0"/>
    <x v="6"/>
    <x v="1"/>
    <x v="23"/>
    <n v="0.35877862595419846"/>
    <n v="0"/>
    <n v="0"/>
    <n v="0"/>
    <n v="0.7"/>
    <n v="0.40701754385964911"/>
  </r>
  <r>
    <x v="9"/>
    <s v="0415-01-000"/>
    <m/>
    <x v="0"/>
    <s v="Lyon"/>
    <s v="Lynd Public School District"/>
    <n v="40"/>
    <n v="0"/>
    <n v="0"/>
    <n v="0"/>
    <n v="0"/>
    <n v="0"/>
    <n v="41"/>
    <n v="0"/>
    <n v="0.40594059405940597"/>
    <n v="57"/>
    <n v="0.48717948717948717"/>
    <n v="101"/>
    <n v="117"/>
    <x v="36"/>
    <n v="0"/>
    <n v="2"/>
    <n v="2"/>
    <n v="41"/>
    <n v="37"/>
    <n v="0"/>
    <n v="0"/>
    <n v="0"/>
    <n v="16"/>
    <x v="45"/>
    <x v="0"/>
    <x v="6"/>
    <x v="0"/>
    <x v="24"/>
    <n v="0.53333333333333333"/>
    <n v="0"/>
    <n v="0"/>
    <n v="0"/>
    <n v="0"/>
    <n v="0.40594059405940597"/>
  </r>
  <r>
    <x v="7"/>
    <s v="0404-01-000"/>
    <m/>
    <x v="0"/>
    <s v="Lincoln"/>
    <s v="Lake Benton Public School District"/>
    <n v="54"/>
    <n v="0"/>
    <n v="0"/>
    <n v="0"/>
    <n v="0"/>
    <n v="7"/>
    <n v="49"/>
    <n v="5.0724637681159424E-2"/>
    <n v="0.35507246376811596"/>
    <n v="22"/>
    <n v="0.21153846153846154"/>
    <n v="138"/>
    <n v="104"/>
    <x v="26"/>
    <n v="0"/>
    <n v="2"/>
    <n v="0"/>
    <n v="3"/>
    <n v="16"/>
    <n v="0"/>
    <n v="0"/>
    <n v="0"/>
    <n v="3"/>
    <x v="46"/>
    <x v="0"/>
    <x v="6"/>
    <x v="2"/>
    <x v="1"/>
    <n v="0.39416058394160586"/>
    <n v="0"/>
    <n v="0"/>
    <n v="0"/>
    <n v="0"/>
    <n v="0.40579710144927539"/>
  </r>
  <r>
    <x v="2"/>
    <s v="0404-01-000"/>
    <m/>
    <x v="0"/>
    <s v="Lincoln"/>
    <s v="Lake Benton Public School District"/>
    <n v="60"/>
    <n v="0"/>
    <n v="0"/>
    <n v="0"/>
    <n v="0"/>
    <n v="0"/>
    <n v="62"/>
    <n v="0"/>
    <n v="0.40259740259740262"/>
    <n v="38"/>
    <n v="0.29230769230769232"/>
    <n v="154"/>
    <n v="130"/>
    <x v="37"/>
    <n v="0"/>
    <n v="3"/>
    <n v="1"/>
    <n v="8"/>
    <n v="30"/>
    <n v="0"/>
    <n v="0"/>
    <n v="0"/>
    <n v="3"/>
    <x v="47"/>
    <x v="0"/>
    <x v="4"/>
    <x v="1"/>
    <x v="25"/>
    <n v="0.40540540540540543"/>
    <n v="0"/>
    <n v="0"/>
    <n v="0"/>
    <n v="0"/>
    <n v="0.40259740259740262"/>
  </r>
  <r>
    <x v="2"/>
    <s v="2907-01-000"/>
    <m/>
    <x v="0"/>
    <s v="Nobles"/>
    <s v="Round Lake-Brewster Public Schools"/>
    <n v="74"/>
    <n v="0"/>
    <n v="0"/>
    <n v="0"/>
    <n v="8"/>
    <n v="0"/>
    <n v="85"/>
    <n v="0"/>
    <n v="0.40094339622641512"/>
    <n v="61"/>
    <n v="0.32446808510638298"/>
    <n v="212"/>
    <n v="188"/>
    <x v="27"/>
    <n v="3"/>
    <n v="4"/>
    <n v="0"/>
    <n v="101"/>
    <n v="8"/>
    <n v="0"/>
    <n v="0"/>
    <n v="0"/>
    <n v="50"/>
    <x v="48"/>
    <x v="6"/>
    <x v="2"/>
    <x v="2"/>
    <x v="26"/>
    <n v="0.50684931506849318"/>
    <n v="0"/>
    <n v="0"/>
    <n v="0"/>
    <n v="0.13559322033898305"/>
    <n v="0.40094339622641512"/>
  </r>
  <r>
    <x v="2"/>
    <s v="2536-01-000"/>
    <m/>
    <x v="0"/>
    <s v="Martin"/>
    <s v="Granada Huntley-East Chain"/>
    <n v="87"/>
    <n v="0"/>
    <n v="0"/>
    <n v="0"/>
    <n v="3"/>
    <n v="0"/>
    <n v="94"/>
    <n v="0"/>
    <n v="0.4"/>
    <n v="48"/>
    <n v="0.25396825396825395"/>
    <n v="235"/>
    <n v="189"/>
    <x v="38"/>
    <n v="1"/>
    <n v="0"/>
    <n v="0"/>
    <n v="2"/>
    <n v="46"/>
    <n v="0"/>
    <n v="0"/>
    <n v="0"/>
    <n v="0"/>
    <x v="49"/>
    <x v="3"/>
    <x v="0"/>
    <x v="2"/>
    <x v="25"/>
    <n v="0.38325991189427311"/>
    <n v="0"/>
    <n v="0"/>
    <n v="0"/>
    <n v="0.6"/>
    <n v="0.4"/>
  </r>
  <r>
    <x v="10"/>
    <s v="0712-01-000"/>
    <m/>
    <x v="0"/>
    <s v="Saint Louis"/>
    <s v="Mountain Iron-Buhl School District"/>
    <n v="242"/>
    <n v="14"/>
    <n v="3"/>
    <n v="0"/>
    <n v="7"/>
    <n v="9"/>
    <n v="267"/>
    <n v="1.2949640287769784E-2"/>
    <n v="0.38417266187050358"/>
    <n v="137"/>
    <n v="0.24640287769784172"/>
    <n v="695"/>
    <n v="556"/>
    <x v="39"/>
    <n v="42"/>
    <n v="34"/>
    <n v="2"/>
    <n v="6"/>
    <n v="127"/>
    <n v="3"/>
    <n v="0"/>
    <n v="0"/>
    <n v="0"/>
    <x v="50"/>
    <x v="11"/>
    <x v="10"/>
    <x v="0"/>
    <x v="8"/>
    <n v="0.41226575809199317"/>
    <n v="0.26415094339622641"/>
    <n v="8.1081081081081086E-2"/>
    <n v="0"/>
    <n v="0.53846153846153844"/>
    <n v="0.39712230215827338"/>
  </r>
  <r>
    <x v="1"/>
    <s v="0093-01-000"/>
    <m/>
    <x v="0"/>
    <s v="Carlton"/>
    <s v="Carlton Public School District"/>
    <n v="231"/>
    <n v="19"/>
    <n v="0"/>
    <n v="0"/>
    <n v="6"/>
    <n v="0"/>
    <n v="264"/>
    <n v="0"/>
    <n v="0.39699248120300751"/>
    <n v="85"/>
    <n v="0.17489711934156379"/>
    <n v="665"/>
    <n v="486"/>
    <x v="40"/>
    <n v="88"/>
    <n v="2"/>
    <n v="3"/>
    <n v="3"/>
    <n v="56"/>
    <n v="23"/>
    <n v="0"/>
    <n v="0"/>
    <n v="0"/>
    <x v="51"/>
    <x v="12"/>
    <x v="6"/>
    <x v="5"/>
    <x v="22"/>
    <n v="0.40884955752212387"/>
    <n v="0.22619047619047619"/>
    <n v="0"/>
    <n v="0"/>
    <n v="0.66666666666666663"/>
    <n v="0.39699248120300751"/>
  </r>
  <r>
    <x v="5"/>
    <s v="0712-01-000"/>
    <m/>
    <x v="0"/>
    <s v="Saint Louis"/>
    <s v="Mountain Iron-Buhl School District"/>
    <n v="240"/>
    <n v="9"/>
    <n v="11"/>
    <n v="4"/>
    <n v="0"/>
    <n v="5"/>
    <n v="268"/>
    <n v="7.2568940493468797E-3"/>
    <n v="0.38896952104499272"/>
    <n v="169"/>
    <n v="0.28888888888888886"/>
    <n v="689"/>
    <n v="585"/>
    <x v="41"/>
    <n v="54"/>
    <n v="56"/>
    <n v="1"/>
    <n v="11"/>
    <n v="141"/>
    <n v="18"/>
    <n v="0"/>
    <n v="0"/>
    <n v="3"/>
    <x v="52"/>
    <x v="13"/>
    <x v="11"/>
    <x v="7"/>
    <x v="27"/>
    <n v="0.42704626334519574"/>
    <n v="0.2"/>
    <n v="0.16417910447761194"/>
    <n v="0.8"/>
    <n v="0"/>
    <n v="0.39622641509433959"/>
  </r>
  <r>
    <x v="1"/>
    <s v="2536-01-000"/>
    <m/>
    <x v="0"/>
    <s v="Martin"/>
    <s v="Granada Huntley-East Chain"/>
    <n v="100"/>
    <n v="0"/>
    <n v="0"/>
    <n v="0"/>
    <n v="0"/>
    <n v="4"/>
    <n v="102"/>
    <n v="1.4869888475836431E-2"/>
    <n v="0.379182156133829"/>
    <n v="42"/>
    <n v="0.20487804878048779"/>
    <n v="269"/>
    <n v="205"/>
    <x v="42"/>
    <n v="0"/>
    <n v="0"/>
    <n v="0"/>
    <n v="3"/>
    <n v="39"/>
    <n v="0"/>
    <n v="0"/>
    <n v="0"/>
    <n v="0"/>
    <x v="53"/>
    <x v="0"/>
    <x v="0"/>
    <x v="2"/>
    <x v="17"/>
    <n v="0.38022813688212925"/>
    <n v="0"/>
    <n v="0"/>
    <n v="0"/>
    <n v="0"/>
    <n v="0.39405204460966542"/>
  </r>
  <r>
    <x v="5"/>
    <s v="2907-01-000"/>
    <m/>
    <x v="0"/>
    <s v="Nobles"/>
    <s v="Round Lake-Brewster Public Schools"/>
    <n v="78"/>
    <n v="0"/>
    <n v="0"/>
    <n v="0"/>
    <n v="3"/>
    <n v="0"/>
    <n v="85"/>
    <n v="0"/>
    <n v="0.39351851851851855"/>
    <n v="63"/>
    <n v="0.32474226804123713"/>
    <n v="216"/>
    <n v="194"/>
    <x v="36"/>
    <n v="3"/>
    <n v="4"/>
    <n v="1"/>
    <n v="114"/>
    <n v="6"/>
    <n v="0"/>
    <n v="0"/>
    <n v="0"/>
    <n v="54"/>
    <x v="54"/>
    <x v="6"/>
    <x v="2"/>
    <x v="1"/>
    <x v="28"/>
    <n v="0.54166666666666663"/>
    <n v="0"/>
    <n v="0"/>
    <n v="0"/>
    <n v="4.7619047619047616E-2"/>
    <n v="0.39351851851851855"/>
  </r>
  <r>
    <x v="2"/>
    <s v="0712-01-000"/>
    <m/>
    <x v="0"/>
    <s v="Saint Louis"/>
    <s v="Mountain Iron-Buhl School District"/>
    <n v="240"/>
    <n v="11"/>
    <n v="3"/>
    <n v="0"/>
    <n v="3"/>
    <n v="12"/>
    <n v="260"/>
    <n v="1.7291066282420751E-2"/>
    <n v="0.37463976945244959"/>
    <n v="151"/>
    <n v="0.26352530541012215"/>
    <n v="694"/>
    <n v="573"/>
    <x v="41"/>
    <n v="40"/>
    <n v="53"/>
    <n v="5"/>
    <n v="12"/>
    <n v="129"/>
    <n v="10"/>
    <n v="3"/>
    <n v="0"/>
    <n v="4"/>
    <x v="55"/>
    <x v="14"/>
    <x v="12"/>
    <x v="7"/>
    <x v="6"/>
    <n v="0.41811846689895471"/>
    <n v="0.26829268292682928"/>
    <n v="5.6603773584905662E-2"/>
    <n v="0"/>
    <n v="0.27272727272727271"/>
    <n v="0.39193083573487036"/>
  </r>
  <r>
    <x v="11"/>
    <s v="0093-01-000"/>
    <m/>
    <x v="0"/>
    <s v="Carlton"/>
    <s v="Carlton Public School District"/>
    <n v="228"/>
    <n v="24"/>
    <n v="0"/>
    <n v="0"/>
    <n v="5"/>
    <n v="3"/>
    <n v="264"/>
    <n v="4.3988269794721412E-3"/>
    <n v="0.38709677419354838"/>
    <n v="71"/>
    <n v="0.14609053497942387"/>
    <n v="682"/>
    <n v="486"/>
    <x v="20"/>
    <n v="90"/>
    <n v="2"/>
    <n v="2"/>
    <n v="3"/>
    <n v="51"/>
    <n v="18"/>
    <n v="0"/>
    <n v="0"/>
    <n v="0"/>
    <x v="56"/>
    <x v="9"/>
    <x v="6"/>
    <x v="0"/>
    <x v="27"/>
    <n v="0.40282685512367489"/>
    <n v="0.25"/>
    <n v="0"/>
    <n v="0"/>
    <n v="0.625"/>
    <n v="0.39149560117302051"/>
  </r>
  <r>
    <x v="11"/>
    <s v="2759-01-000"/>
    <m/>
    <x v="0"/>
    <s v="Todd"/>
    <s v="Eagle Valley Public School District"/>
    <n v="132"/>
    <n v="0"/>
    <n v="7"/>
    <n v="0"/>
    <n v="0"/>
    <n v="0"/>
    <n v="149"/>
    <n v="0"/>
    <n v="0.38701298701298703"/>
    <n v="29"/>
    <n v="0.10943396226415095"/>
    <n v="385"/>
    <n v="265"/>
    <x v="43"/>
    <n v="0"/>
    <n v="2"/>
    <n v="1"/>
    <n v="7"/>
    <n v="22"/>
    <n v="0"/>
    <n v="0"/>
    <n v="0"/>
    <n v="3"/>
    <x v="57"/>
    <x v="0"/>
    <x v="13"/>
    <x v="1"/>
    <x v="29"/>
    <n v="0.36164383561643837"/>
    <n v="0"/>
    <n v="0.77777777777777779"/>
    <n v="0"/>
    <n v="0"/>
    <n v="0.38701298701298703"/>
  </r>
  <r>
    <x v="10"/>
    <s v="0264-01-000"/>
    <m/>
    <x v="0"/>
    <s v="Grant"/>
    <s v="Herman-Norcross School District"/>
    <n v="45"/>
    <n v="0"/>
    <n v="0"/>
    <n v="0"/>
    <n v="0"/>
    <n v="0"/>
    <n v="50"/>
    <n v="0"/>
    <n v="0.38461538461538464"/>
    <n v="5"/>
    <n v="5.8823529411764705E-2"/>
    <n v="130"/>
    <n v="85"/>
    <x v="44"/>
    <n v="1"/>
    <n v="1"/>
    <n v="0"/>
    <n v="5"/>
    <n v="3"/>
    <n v="0"/>
    <n v="0"/>
    <n v="0"/>
    <n v="0"/>
    <x v="58"/>
    <x v="3"/>
    <x v="3"/>
    <x v="2"/>
    <x v="25"/>
    <n v="0.375"/>
    <n v="0"/>
    <n v="0"/>
    <n v="0"/>
    <n v="0"/>
    <n v="0.38461538461538464"/>
  </r>
  <r>
    <x v="0"/>
    <s v="0093-01-000"/>
    <m/>
    <x v="0"/>
    <s v="Carlton"/>
    <s v="Carlton Public School District"/>
    <n v="220"/>
    <n v="23"/>
    <n v="0"/>
    <n v="0"/>
    <n v="7"/>
    <n v="3"/>
    <n v="277"/>
    <n v="4.0816326530612249E-3"/>
    <n v="0.37687074829931971"/>
    <n v="87"/>
    <n v="0.16051660516605165"/>
    <n v="735"/>
    <n v="542"/>
    <x v="45"/>
    <n v="87"/>
    <n v="2"/>
    <n v="2"/>
    <n v="4"/>
    <n v="72"/>
    <n v="14"/>
    <n v="0"/>
    <n v="0"/>
    <n v="0"/>
    <x v="59"/>
    <x v="9"/>
    <x v="6"/>
    <x v="0"/>
    <x v="6"/>
    <n v="0.36974789915966388"/>
    <n v="0.23958333333333334"/>
    <n v="0"/>
    <n v="0"/>
    <n v="0.63636363636363635"/>
    <n v="0.38095238095238093"/>
  </r>
  <r>
    <x v="1"/>
    <s v="2759-01-000"/>
    <m/>
    <x v="0"/>
    <s v="Todd"/>
    <s v="Eagle Valley Public School District"/>
    <n v="123"/>
    <n v="0"/>
    <n v="3"/>
    <n v="0"/>
    <n v="6"/>
    <n v="0"/>
    <n v="142"/>
    <n v="0"/>
    <n v="0.37967914438502676"/>
    <n v="34"/>
    <n v="0.12781954887218044"/>
    <n v="374"/>
    <n v="266"/>
    <x v="46"/>
    <n v="0"/>
    <n v="2"/>
    <n v="0"/>
    <n v="12"/>
    <n v="29"/>
    <n v="0"/>
    <n v="0"/>
    <n v="0"/>
    <n v="3"/>
    <x v="60"/>
    <x v="0"/>
    <x v="5"/>
    <x v="2"/>
    <x v="5"/>
    <n v="0.3554913294797688"/>
    <n v="0"/>
    <n v="0.6"/>
    <n v="0"/>
    <n v="0.4"/>
    <n v="0.37967914438502676"/>
  </r>
  <r>
    <x v="3"/>
    <s v="2190-01-000"/>
    <m/>
    <x v="0"/>
    <s v="Yellow Medicine"/>
    <s v="Yellow Medicine East"/>
    <n v="324"/>
    <n v="20"/>
    <n v="4"/>
    <n v="0"/>
    <n v="26"/>
    <n v="103"/>
    <n v="288"/>
    <n v="9.9709583736689256E-2"/>
    <n v="0.27879961277831561"/>
    <n v="102"/>
    <n v="0.13709677419354838"/>
    <n v="1033"/>
    <n v="744"/>
    <x v="47"/>
    <n v="128"/>
    <n v="6"/>
    <n v="15"/>
    <n v="78"/>
    <n v="71"/>
    <n v="8"/>
    <n v="0"/>
    <n v="7"/>
    <n v="5"/>
    <x v="61"/>
    <x v="15"/>
    <x v="14"/>
    <x v="8"/>
    <x v="30"/>
    <n v="0.42077922077922075"/>
    <n v="0.14285714285714285"/>
    <n v="0.4"/>
    <n v="0"/>
    <n v="0.26262626262626265"/>
    <n v="0.37850919651500486"/>
  </r>
  <r>
    <x v="2"/>
    <s v="2759-01-000"/>
    <m/>
    <x v="0"/>
    <s v="Todd"/>
    <s v="Eagle Valley Public School District"/>
    <n v="127"/>
    <n v="0"/>
    <n v="0"/>
    <n v="0"/>
    <n v="0"/>
    <n v="0"/>
    <n v="144"/>
    <n v="0"/>
    <n v="0.37795275590551181"/>
    <n v="29"/>
    <n v="0.10902255639097744"/>
    <n v="381"/>
    <n v="266"/>
    <x v="48"/>
    <n v="0"/>
    <n v="3"/>
    <n v="1"/>
    <n v="14"/>
    <n v="24"/>
    <n v="0"/>
    <n v="0"/>
    <n v="0"/>
    <n v="3"/>
    <x v="62"/>
    <x v="0"/>
    <x v="4"/>
    <x v="1"/>
    <x v="6"/>
    <n v="0.36182336182336183"/>
    <n v="0"/>
    <n v="0"/>
    <n v="0"/>
    <n v="0"/>
    <n v="0.37795275590551181"/>
  </r>
  <r>
    <x v="1"/>
    <s v="0264-01-000"/>
    <m/>
    <x v="0"/>
    <s v="Grant"/>
    <s v="Herman-Norcross School District"/>
    <n v="47"/>
    <n v="0"/>
    <n v="0"/>
    <n v="0"/>
    <n v="0"/>
    <n v="0"/>
    <n v="55"/>
    <n v="0"/>
    <n v="0.37671232876712329"/>
    <n v="5"/>
    <n v="5.2083333333333336E-2"/>
    <n v="146"/>
    <n v="96"/>
    <x v="28"/>
    <n v="0"/>
    <n v="1"/>
    <n v="0"/>
    <n v="8"/>
    <n v="0"/>
    <n v="0"/>
    <n v="0"/>
    <n v="0"/>
    <n v="0"/>
    <x v="63"/>
    <x v="0"/>
    <x v="3"/>
    <x v="2"/>
    <x v="27"/>
    <n v="0.35074626865671643"/>
    <n v="0"/>
    <n v="0"/>
    <n v="0"/>
    <n v="0"/>
    <n v="0.37671232876712329"/>
  </r>
  <r>
    <x v="1"/>
    <s v="0771-01-000"/>
    <m/>
    <x v="0"/>
    <s v="Stevens"/>
    <s v="Chokio-Alberta Public School Dist."/>
    <n v="67"/>
    <n v="0"/>
    <n v="0"/>
    <n v="0"/>
    <n v="4"/>
    <n v="0"/>
    <n v="76"/>
    <n v="0"/>
    <n v="0.37623762376237624"/>
    <n v="26"/>
    <n v="0.17105263157894737"/>
    <n v="202"/>
    <n v="152"/>
    <x v="49"/>
    <n v="2"/>
    <n v="1"/>
    <n v="0"/>
    <n v="5"/>
    <n v="19"/>
    <n v="0"/>
    <n v="0"/>
    <n v="0"/>
    <n v="0"/>
    <x v="64"/>
    <x v="16"/>
    <x v="3"/>
    <x v="2"/>
    <x v="22"/>
    <n v="0.34895833333333331"/>
    <n v="0"/>
    <n v="0"/>
    <n v="0"/>
    <n v="0.44444444444444442"/>
    <n v="0.37623762376237624"/>
  </r>
  <r>
    <x v="2"/>
    <s v="0264-01-000"/>
    <m/>
    <x v="0"/>
    <s v="Grant"/>
    <s v="Herman-Norcross School District"/>
    <n v="48"/>
    <n v="0"/>
    <n v="0"/>
    <n v="0"/>
    <n v="0"/>
    <n v="0"/>
    <n v="53"/>
    <n v="0"/>
    <n v="0.37588652482269502"/>
    <n v="15"/>
    <n v="0.14563106796116504"/>
    <n v="141"/>
    <n v="103"/>
    <x v="50"/>
    <n v="1"/>
    <n v="1"/>
    <n v="0"/>
    <n v="3"/>
    <n v="12"/>
    <n v="0"/>
    <n v="0"/>
    <n v="0"/>
    <n v="0"/>
    <x v="63"/>
    <x v="3"/>
    <x v="3"/>
    <x v="2"/>
    <x v="17"/>
    <n v="0.35820895522388058"/>
    <n v="0"/>
    <n v="0"/>
    <n v="0"/>
    <n v="0"/>
    <n v="0.37588652482269502"/>
  </r>
  <r>
    <x v="5"/>
    <s v="0404-01-000"/>
    <m/>
    <x v="0"/>
    <s v="Lincoln"/>
    <s v="Lake Benton Public School District"/>
    <n v="54"/>
    <n v="0"/>
    <n v="0"/>
    <n v="0"/>
    <n v="0"/>
    <n v="0"/>
    <n v="56"/>
    <n v="0"/>
    <n v="0.37333333333333335"/>
    <n v="39"/>
    <n v="0.2932330827067669"/>
    <n v="150"/>
    <n v="133"/>
    <x v="51"/>
    <n v="0"/>
    <n v="3"/>
    <n v="0"/>
    <n v="6"/>
    <n v="31"/>
    <n v="0"/>
    <n v="0"/>
    <n v="0"/>
    <n v="3"/>
    <x v="65"/>
    <x v="0"/>
    <x v="4"/>
    <x v="2"/>
    <x v="17"/>
    <n v="0.36734693877551022"/>
    <n v="0"/>
    <n v="0"/>
    <n v="0"/>
    <n v="0"/>
    <n v="0.37333333333333335"/>
  </r>
  <r>
    <x v="0"/>
    <s v="2536-01-000"/>
    <m/>
    <x v="0"/>
    <s v="Martin"/>
    <s v="Granada Huntley-East Chain"/>
    <n v="97"/>
    <n v="0"/>
    <n v="0"/>
    <n v="0"/>
    <n v="0"/>
    <n v="0"/>
    <n v="103"/>
    <n v="0"/>
    <n v="0.37318840579710144"/>
    <n v="61"/>
    <n v="0.2606837606837607"/>
    <n v="276"/>
    <n v="234"/>
    <x v="52"/>
    <n v="0"/>
    <n v="0"/>
    <n v="0"/>
    <n v="6"/>
    <n v="55"/>
    <n v="0"/>
    <n v="0"/>
    <n v="0"/>
    <n v="6"/>
    <x v="66"/>
    <x v="0"/>
    <x v="0"/>
    <x v="2"/>
    <x v="1"/>
    <n v="0.35925925925925928"/>
    <n v="0"/>
    <n v="0"/>
    <n v="0"/>
    <n v="0"/>
    <n v="0.37318840579710144"/>
  </r>
  <r>
    <x v="5"/>
    <s v="0286-01-000"/>
    <s v="yes"/>
    <x v="1"/>
    <s v="Hennepin"/>
    <s v="Brooklyn Center School District"/>
    <n v="95"/>
    <n v="4"/>
    <n v="317"/>
    <n v="236"/>
    <n v="62"/>
    <n v="338"/>
    <n v="405"/>
    <n v="0.16967871485943775"/>
    <n v="0.2033132530120482"/>
    <n v="1152"/>
    <n v="0.47980008329862556"/>
    <n v="1992"/>
    <n v="2401"/>
    <x v="53"/>
    <n v="33"/>
    <n v="990"/>
    <n v="379"/>
    <n v="504"/>
    <n v="202"/>
    <n v="11"/>
    <n v="441"/>
    <n v="175"/>
    <n v="163"/>
    <x v="67"/>
    <x v="17"/>
    <x v="15"/>
    <x v="9"/>
    <x v="31"/>
    <n v="0.24484536082474226"/>
    <n v="0.15384615384615385"/>
    <n v="0.36605080831408776"/>
    <n v="0.53636363636363638"/>
    <n v="0.15384615384615385"/>
    <n v="0.37299196787148592"/>
  </r>
  <r>
    <x v="3"/>
    <s v="0458-01-000"/>
    <m/>
    <x v="0"/>
    <s v="Martin"/>
    <s v="Truman Public School District"/>
    <n v="96"/>
    <n v="0"/>
    <n v="0"/>
    <n v="0"/>
    <n v="8"/>
    <n v="3"/>
    <n v="110"/>
    <n v="9.9009900990099011E-3"/>
    <n v="0.36303630363036304"/>
    <n v="31"/>
    <n v="0.14027149321266968"/>
    <n v="303"/>
    <n v="221"/>
    <x v="54"/>
    <m/>
    <n v="5"/>
    <n v="5"/>
    <n v="6"/>
    <n v="26"/>
    <n v="0"/>
    <n v="0"/>
    <n v="0"/>
    <n v="0"/>
    <x v="68"/>
    <x v="1"/>
    <x v="5"/>
    <x v="7"/>
    <x v="7"/>
    <n v="0.34909090909090912"/>
    <n v="0"/>
    <n v="0"/>
    <n v="0"/>
    <n v="0.5714285714285714"/>
    <n v="0.37293729372937295"/>
  </r>
  <r>
    <x v="0"/>
    <s v="0025-01-000"/>
    <m/>
    <x v="0"/>
    <s v="Becker"/>
    <s v="Pine Point Public School District"/>
    <n v="0"/>
    <n v="22"/>
    <n v="0"/>
    <n v="0"/>
    <n v="0"/>
    <n v="0"/>
    <n v="26"/>
    <n v="0"/>
    <n v="0.37142857142857144"/>
    <n v="16"/>
    <n v="0.26666666666666666"/>
    <n v="70"/>
    <n v="60"/>
    <x v="55"/>
    <n v="60"/>
    <n v="0"/>
    <n v="0"/>
    <n v="0"/>
    <n v="0"/>
    <n v="15"/>
    <n v="0"/>
    <n v="0"/>
    <n v="0"/>
    <x v="69"/>
    <x v="18"/>
    <x v="0"/>
    <x v="2"/>
    <x v="1"/>
    <n v="0"/>
    <n v="0.32835820895522388"/>
    <n v="0"/>
    <n v="0"/>
    <n v="0"/>
    <n v="0.37142857142857144"/>
  </r>
  <r>
    <x v="8"/>
    <s v="0264-01-000"/>
    <m/>
    <x v="0"/>
    <s v="Grant"/>
    <s v="Herman-Norcross School District"/>
    <n v="52"/>
    <n v="0"/>
    <n v="0"/>
    <n v="0"/>
    <n v="0"/>
    <n v="0"/>
    <n v="55"/>
    <n v="0"/>
    <n v="0.36912751677852351"/>
    <n v="15"/>
    <n v="0.13761467889908258"/>
    <n v="149"/>
    <n v="109"/>
    <x v="56"/>
    <n v="0"/>
    <n v="0"/>
    <n v="0"/>
    <n v="14"/>
    <n v="6"/>
    <n v="0"/>
    <n v="0"/>
    <n v="0"/>
    <n v="3"/>
    <x v="70"/>
    <x v="0"/>
    <x v="0"/>
    <x v="2"/>
    <x v="6"/>
    <n v="0.36879432624113473"/>
    <n v="0"/>
    <n v="0"/>
    <n v="0"/>
    <n v="0"/>
    <n v="0.36912751677852351"/>
  </r>
  <r>
    <x v="5"/>
    <s v="0316-01-000"/>
    <m/>
    <x v="0"/>
    <s v="Itasca"/>
    <s v="Greenway Public School District"/>
    <n v="423"/>
    <n v="38"/>
    <n v="13"/>
    <n v="4"/>
    <n v="5"/>
    <n v="24"/>
    <n v="466"/>
    <n v="1.8045112781954888E-2"/>
    <n v="0.35037593984962406"/>
    <n v="203"/>
    <n v="0.19463087248322147"/>
    <n v="1330"/>
    <n v="1043"/>
    <x v="57"/>
    <n v="111"/>
    <n v="8"/>
    <n v="0"/>
    <n v="20"/>
    <n v="179"/>
    <n v="20"/>
    <n v="0"/>
    <n v="0"/>
    <n v="0"/>
    <x v="71"/>
    <x v="19"/>
    <x v="16"/>
    <x v="10"/>
    <x v="24"/>
    <n v="0.36846689895470386"/>
    <n v="0.29457364341085274"/>
    <n v="0.61904761904761907"/>
    <n v="1"/>
    <n v="0.2"/>
    <n v="0.36842105263157893"/>
  </r>
  <r>
    <x v="10"/>
    <s v="2759-01-000"/>
    <m/>
    <x v="0"/>
    <s v="Todd"/>
    <s v="Eagle Valley Public School District"/>
    <n v="122"/>
    <n v="0"/>
    <n v="0"/>
    <n v="0"/>
    <n v="3"/>
    <n v="0"/>
    <n v="138"/>
    <n v="0"/>
    <n v="0.36799999999999999"/>
    <n v="31"/>
    <n v="0.11567164179104478"/>
    <n v="375"/>
    <n v="268"/>
    <x v="58"/>
    <n v="0"/>
    <n v="3"/>
    <n v="1"/>
    <n v="13"/>
    <n v="22"/>
    <n v="0"/>
    <n v="0"/>
    <n v="0"/>
    <n v="5"/>
    <x v="62"/>
    <x v="0"/>
    <x v="4"/>
    <x v="1"/>
    <x v="6"/>
    <n v="0.3475783475783476"/>
    <n v="0"/>
    <n v="0"/>
    <n v="0"/>
    <n v="0.27272727272727271"/>
    <n v="0.36799999999999999"/>
  </r>
  <r>
    <x v="1"/>
    <s v="0712-01-000"/>
    <m/>
    <x v="0"/>
    <s v="Saint Louis"/>
    <s v="Mountain Iron-Buhl School District"/>
    <n v="219"/>
    <n v="18"/>
    <n v="0"/>
    <n v="0"/>
    <n v="3"/>
    <n v="7"/>
    <n v="247"/>
    <n v="1.0101010101010102E-2"/>
    <n v="0.35642135642135642"/>
    <n v="135"/>
    <n v="0.23519163763066203"/>
    <n v="693"/>
    <n v="574"/>
    <x v="59"/>
    <n v="50"/>
    <n v="44"/>
    <n v="1"/>
    <n v="5"/>
    <n v="123"/>
    <n v="5"/>
    <n v="0"/>
    <n v="0"/>
    <n v="0"/>
    <x v="72"/>
    <x v="20"/>
    <x v="17"/>
    <x v="1"/>
    <x v="27"/>
    <n v="0.38421052631578945"/>
    <n v="0.2857142857142857"/>
    <n v="0"/>
    <n v="0"/>
    <n v="0.375"/>
    <n v="0.36652236652236653"/>
  </r>
  <r>
    <x v="10"/>
    <s v="0771-01-000"/>
    <m/>
    <x v="0"/>
    <s v="Stevens"/>
    <s v="Chokio-Alberta Public School Dist."/>
    <n v="67"/>
    <n v="0"/>
    <n v="0"/>
    <n v="0"/>
    <n v="5"/>
    <n v="0"/>
    <n v="77"/>
    <n v="0"/>
    <n v="0.36492890995260663"/>
    <n v="25"/>
    <n v="0.15723270440251572"/>
    <n v="211"/>
    <n v="159"/>
    <x v="60"/>
    <n v="0"/>
    <n v="1"/>
    <n v="0"/>
    <n v="5"/>
    <n v="23"/>
    <n v="0"/>
    <n v="0"/>
    <n v="0"/>
    <n v="0"/>
    <x v="73"/>
    <x v="0"/>
    <x v="3"/>
    <x v="2"/>
    <x v="32"/>
    <n v="0.34010152284263961"/>
    <n v="0"/>
    <n v="0"/>
    <n v="0"/>
    <n v="0.5"/>
    <n v="0.36492890995260663"/>
  </r>
  <r>
    <x v="8"/>
    <s v="2536-01-000"/>
    <m/>
    <x v="0"/>
    <s v="Martin"/>
    <s v="Granada Huntley-East Chain"/>
    <n v="96"/>
    <n v="0"/>
    <n v="0"/>
    <n v="0"/>
    <n v="0"/>
    <n v="0"/>
    <n v="102"/>
    <n v="0"/>
    <n v="0.36428571428571427"/>
    <n v="65"/>
    <n v="0.26748971193415638"/>
    <n v="280"/>
    <n v="243"/>
    <x v="61"/>
    <n v="0"/>
    <n v="0"/>
    <n v="0"/>
    <n v="7"/>
    <n v="56"/>
    <n v="0"/>
    <n v="0"/>
    <n v="0"/>
    <n v="7"/>
    <x v="74"/>
    <x v="0"/>
    <x v="0"/>
    <x v="2"/>
    <x v="1"/>
    <n v="0.34782608695652173"/>
    <n v="0"/>
    <n v="0"/>
    <n v="0"/>
    <n v="0"/>
    <n v="0.36428571428571427"/>
  </r>
  <r>
    <x v="10"/>
    <s v="0458-01-000"/>
    <m/>
    <x v="0"/>
    <s v="Martin"/>
    <s v="Truman Public School District"/>
    <n v="81"/>
    <n v="0"/>
    <n v="0"/>
    <n v="0"/>
    <n v="13"/>
    <n v="0"/>
    <n v="101"/>
    <n v="0"/>
    <n v="0.36330935251798563"/>
    <n v="26"/>
    <n v="0.12807881773399016"/>
    <n v="278"/>
    <n v="203"/>
    <x v="62"/>
    <n v="3"/>
    <n v="2"/>
    <n v="0"/>
    <n v="7"/>
    <n v="21"/>
    <n v="0"/>
    <n v="0"/>
    <n v="0"/>
    <n v="0"/>
    <x v="75"/>
    <x v="6"/>
    <x v="6"/>
    <x v="2"/>
    <x v="23"/>
    <n v="0.32270916334661354"/>
    <n v="0"/>
    <n v="0"/>
    <n v="0"/>
    <n v="0.65"/>
    <n v="0.36330935251798563"/>
  </r>
  <r>
    <x v="5"/>
    <s v="0013-01-000"/>
    <s v="yes"/>
    <x v="1"/>
    <s v="Anoka"/>
    <s v="Columbia Heights Public School Dist"/>
    <n v="566"/>
    <n v="9"/>
    <n v="569"/>
    <n v="62"/>
    <n v="131"/>
    <n v="447"/>
    <n v="923"/>
    <n v="0.11822269240941549"/>
    <n v="0.24411531340915102"/>
    <n v="767"/>
    <n v="0.24134675896790433"/>
    <n v="3781"/>
    <n v="3178"/>
    <x v="63"/>
    <n v="88"/>
    <n v="1177"/>
    <n v="177"/>
    <n v="1009"/>
    <n v="89"/>
    <n v="15"/>
    <n v="333"/>
    <n v="13"/>
    <n v="289"/>
    <x v="76"/>
    <x v="21"/>
    <x v="18"/>
    <x v="11"/>
    <x v="33"/>
    <n v="0.4700996677740864"/>
    <n v="0.10975609756097561"/>
    <n v="0.402689313517339"/>
    <n v="0.27433628318584069"/>
    <n v="0.15393654524089306"/>
    <n v="0.36233800581856651"/>
  </r>
  <r>
    <x v="5"/>
    <s v="2190-01-000"/>
    <m/>
    <x v="0"/>
    <s v="Yellow Medicine"/>
    <s v="Yellow Medicine East"/>
    <n v="332"/>
    <n v="16"/>
    <n v="7"/>
    <n v="0"/>
    <n v="12"/>
    <n v="98"/>
    <n v="284"/>
    <n v="9.2715231788079472E-2"/>
    <n v="0.26868495742667931"/>
    <n v="104"/>
    <n v="0.13350449293966624"/>
    <n v="1057"/>
    <n v="779"/>
    <x v="64"/>
    <n v="125"/>
    <n v="10"/>
    <n v="18"/>
    <n v="88"/>
    <n v="78"/>
    <n v="3"/>
    <n v="0"/>
    <n v="8"/>
    <n v="5"/>
    <x v="77"/>
    <x v="22"/>
    <x v="19"/>
    <x v="12"/>
    <x v="34"/>
    <n v="0.41919191919191917"/>
    <n v="0.11594202898550725"/>
    <n v="0.41176470588235292"/>
    <n v="0"/>
    <n v="0.12631578947368421"/>
    <n v="0.3614001892147588"/>
  </r>
  <r>
    <x v="7"/>
    <s v="0712-01-000"/>
    <m/>
    <x v="0"/>
    <s v="Saint Louis"/>
    <s v="Mountain Iron-Buhl School District"/>
    <n v="220"/>
    <n v="9"/>
    <n v="3"/>
    <n v="0"/>
    <n v="3"/>
    <n v="24"/>
    <n v="222"/>
    <n v="3.5139092240117131E-2"/>
    <n v="0.32503660322108346"/>
    <n v="113"/>
    <n v="0.20545454545454545"/>
    <n v="683"/>
    <n v="550"/>
    <x v="65"/>
    <n v="45"/>
    <n v="28"/>
    <n v="2"/>
    <n v="5"/>
    <n v="98"/>
    <n v="10"/>
    <n v="0"/>
    <n v="0"/>
    <n v="0"/>
    <x v="78"/>
    <x v="23"/>
    <x v="20"/>
    <x v="0"/>
    <x v="27"/>
    <n v="0.3716216216216216"/>
    <n v="0.20454545454545456"/>
    <n v="9.6774193548387094E-2"/>
    <n v="0"/>
    <n v="0.375"/>
    <n v="0.3601756954612006"/>
  </r>
  <r>
    <x v="7"/>
    <s v="2759-01-000"/>
    <m/>
    <x v="0"/>
    <s v="Todd"/>
    <s v="Eagle Valley Public School District"/>
    <n v="128"/>
    <n v="0"/>
    <n v="3"/>
    <n v="0"/>
    <n v="0"/>
    <n v="0"/>
    <n v="139"/>
    <n v="0"/>
    <n v="0.36010362694300518"/>
    <n v="42"/>
    <n v="0.1453287197231834"/>
    <n v="386"/>
    <n v="289"/>
    <x v="66"/>
    <n v="0"/>
    <n v="4"/>
    <n v="2"/>
    <n v="7"/>
    <n v="37"/>
    <n v="0"/>
    <n v="0"/>
    <n v="0"/>
    <n v="0"/>
    <x v="79"/>
    <x v="0"/>
    <x v="21"/>
    <x v="0"/>
    <x v="35"/>
    <n v="0.34877384196185285"/>
    <n v="0"/>
    <n v="0.42857142857142855"/>
    <n v="0"/>
    <n v="0"/>
    <n v="0.36010362694300518"/>
  </r>
  <r>
    <x v="5"/>
    <s v="2536-01-000"/>
    <m/>
    <x v="0"/>
    <s v="Martin"/>
    <s v="Granada Huntley-East Chain"/>
    <n v="92"/>
    <n v="0"/>
    <n v="0"/>
    <n v="0"/>
    <n v="0"/>
    <n v="0"/>
    <n v="97"/>
    <n v="0"/>
    <n v="0.35925925925925928"/>
    <n v="49"/>
    <n v="0.22072072072072071"/>
    <n v="270"/>
    <n v="222"/>
    <x v="67"/>
    <n v="1"/>
    <n v="0"/>
    <n v="1"/>
    <n v="1"/>
    <n v="46"/>
    <n v="0"/>
    <n v="0"/>
    <n v="0"/>
    <n v="0"/>
    <x v="80"/>
    <x v="3"/>
    <x v="0"/>
    <x v="1"/>
    <x v="0"/>
    <n v="0.3471698113207547"/>
    <n v="0"/>
    <n v="0"/>
    <n v="0"/>
    <n v="0"/>
    <n v="0.35925925925925928"/>
  </r>
  <r>
    <x v="3"/>
    <s v="2536-01-000"/>
    <m/>
    <x v="0"/>
    <s v="Martin"/>
    <s v="Granada Huntley-East Chain"/>
    <n v="90"/>
    <n v="0"/>
    <n v="0"/>
    <n v="0"/>
    <n v="5"/>
    <n v="0"/>
    <n v="97"/>
    <n v="0"/>
    <n v="0.35925925925925928"/>
    <n v="72"/>
    <n v="0.29387755102040819"/>
    <n v="270"/>
    <n v="245"/>
    <x v="68"/>
    <n v="1"/>
    <m/>
    <m/>
    <n v="1"/>
    <n v="70"/>
    <n v="0"/>
    <n v="0"/>
    <n v="0"/>
    <n v="0"/>
    <x v="53"/>
    <x v="3"/>
    <x v="1"/>
    <x v="4"/>
    <x v="21"/>
    <n v="0.34220532319391633"/>
    <n v="0"/>
    <n v="0"/>
    <n v="0"/>
    <n v="0.83333333333333337"/>
    <n v="0.35925925925925928"/>
  </r>
  <r>
    <x v="11"/>
    <s v="2536-01-000"/>
    <m/>
    <x v="0"/>
    <s v="Martin"/>
    <s v="Granada Huntley-East Chain"/>
    <n v="90"/>
    <n v="0"/>
    <n v="0"/>
    <n v="0"/>
    <n v="0"/>
    <n v="0"/>
    <n v="97"/>
    <n v="0"/>
    <n v="0.35793357933579334"/>
    <n v="56"/>
    <n v="0.24347826086956523"/>
    <n v="271"/>
    <n v="230"/>
    <x v="69"/>
    <n v="0"/>
    <n v="1"/>
    <n v="3"/>
    <n v="6"/>
    <n v="50"/>
    <n v="0"/>
    <n v="0"/>
    <n v="0"/>
    <n v="0"/>
    <x v="81"/>
    <x v="0"/>
    <x v="3"/>
    <x v="5"/>
    <x v="21"/>
    <n v="0.34615384615384615"/>
    <n v="0"/>
    <n v="0"/>
    <n v="0"/>
    <n v="0"/>
    <n v="0.35793357933579334"/>
  </r>
  <r>
    <x v="7"/>
    <s v="0093-01-000"/>
    <m/>
    <x v="0"/>
    <s v="Carlton"/>
    <s v="Carlton Public School District"/>
    <n v="211"/>
    <n v="18"/>
    <n v="0"/>
    <n v="0"/>
    <n v="6"/>
    <n v="6"/>
    <n v="236"/>
    <n v="8.8495575221238937E-3"/>
    <n v="0.34808259587020651"/>
    <n v="68"/>
    <n v="0.13492063492063491"/>
    <n v="678"/>
    <n v="504"/>
    <x v="70"/>
    <n v="98"/>
    <n v="2"/>
    <n v="2"/>
    <n v="5"/>
    <n v="55"/>
    <n v="13"/>
    <n v="0"/>
    <n v="0"/>
    <n v="0"/>
    <x v="82"/>
    <x v="24"/>
    <x v="6"/>
    <x v="0"/>
    <x v="6"/>
    <n v="0.38155515370705245"/>
    <n v="0.17475728155339806"/>
    <n v="0"/>
    <n v="0"/>
    <n v="0.54545454545454541"/>
    <n v="0.35693215339233042"/>
  </r>
  <r>
    <x v="14"/>
    <s v="0635-01-000"/>
    <m/>
    <x v="0"/>
    <s v="Redwood"/>
    <s v="Milroy Public School District"/>
    <n v="36"/>
    <n v="0"/>
    <n v="0"/>
    <n v="0"/>
    <n v="0"/>
    <n v="0"/>
    <n v="37"/>
    <n v="0"/>
    <n v="0.35576923076923078"/>
    <n v="9"/>
    <n v="0.11842105263157894"/>
    <n v="104"/>
    <n v="76"/>
    <x v="71"/>
    <n v="0"/>
    <n v="0"/>
    <n v="0"/>
    <n v="0"/>
    <n v="6"/>
    <n v="0"/>
    <n v="0"/>
    <n v="0"/>
    <n v="0"/>
    <x v="83"/>
    <x v="0"/>
    <x v="0"/>
    <x v="2"/>
    <x v="1"/>
    <n v="0.33962264150943394"/>
    <n v="0"/>
    <n v="0"/>
    <n v="0"/>
    <n v="0"/>
    <n v="0.35576923076923078"/>
  </r>
  <r>
    <x v="5"/>
    <s v="0264-01-000"/>
    <m/>
    <x v="0"/>
    <s v="Grant"/>
    <s v="Herman-Norcross School District"/>
    <n v="47"/>
    <n v="0"/>
    <n v="0"/>
    <n v="0"/>
    <n v="0"/>
    <n v="0"/>
    <n v="54"/>
    <n v="0"/>
    <n v="0.35526315789473684"/>
    <n v="12"/>
    <n v="0.10909090909090909"/>
    <n v="152"/>
    <n v="110"/>
    <x v="26"/>
    <n v="3"/>
    <n v="1"/>
    <n v="0"/>
    <n v="7"/>
    <n v="12"/>
    <n v="0"/>
    <n v="0"/>
    <n v="0"/>
    <n v="0"/>
    <x v="63"/>
    <x v="6"/>
    <x v="3"/>
    <x v="2"/>
    <x v="35"/>
    <n v="0.35074626865671643"/>
    <n v="0"/>
    <n v="0"/>
    <n v="0"/>
    <n v="0"/>
    <n v="0.35526315789473684"/>
  </r>
  <r>
    <x v="3"/>
    <s v="0013-01-000"/>
    <s v="yes"/>
    <x v="1"/>
    <s v="Anoka"/>
    <s v="Columbia Heights Public School Dist"/>
    <n v="532"/>
    <n v="16"/>
    <n v="589"/>
    <n v="66"/>
    <n v="120"/>
    <n v="437"/>
    <n v="921"/>
    <n v="0.11359500909799844"/>
    <n v="0.23940733038731479"/>
    <n v="820"/>
    <n v="0.247809005741916"/>
    <n v="3847"/>
    <n v="3309"/>
    <x v="72"/>
    <n v="75"/>
    <n v="1245"/>
    <n v="180"/>
    <n v="1103"/>
    <n v="78"/>
    <n v="15"/>
    <n v="358"/>
    <n v="11"/>
    <n v="340"/>
    <x v="84"/>
    <x v="25"/>
    <x v="22"/>
    <x v="13"/>
    <x v="36"/>
    <n v="0.45862068965517239"/>
    <n v="0.21052631578947367"/>
    <n v="0.39905149051490513"/>
    <n v="0.28085106382978725"/>
    <n v="0.13590033975084936"/>
    <n v="0.35300233948531323"/>
  </r>
  <r>
    <x v="2"/>
    <s v="0836-01-000"/>
    <m/>
    <x v="0"/>
    <s v="Watonwan"/>
    <s v="Butterfield Public School District"/>
    <n v="57"/>
    <n v="0"/>
    <n v="0"/>
    <n v="0"/>
    <n v="0"/>
    <n v="0"/>
    <n v="69"/>
    <n v="0"/>
    <n v="0.35204081632653061"/>
    <n v="98"/>
    <n v="0.43555555555555553"/>
    <n v="196"/>
    <n v="225"/>
    <x v="73"/>
    <n v="1"/>
    <n v="1"/>
    <n v="10"/>
    <n v="96"/>
    <n v="49"/>
    <n v="0"/>
    <n v="0"/>
    <n v="0"/>
    <n v="44"/>
    <x v="85"/>
    <x v="3"/>
    <x v="3"/>
    <x v="12"/>
    <x v="37"/>
    <n v="0.45600000000000002"/>
    <n v="0"/>
    <n v="0"/>
    <n v="0"/>
    <n v="0"/>
    <n v="0.35204081632653061"/>
  </r>
  <r>
    <x v="3"/>
    <s v="0316-01-000"/>
    <m/>
    <x v="0"/>
    <s v="Itasca"/>
    <s v="Greenway Public School District"/>
    <n v="397"/>
    <n v="41"/>
    <n v="11"/>
    <n v="3"/>
    <n v="4"/>
    <n v="21"/>
    <n v="444"/>
    <n v="1.5813253012048192E-2"/>
    <n v="0.33433734939759036"/>
    <n v="223"/>
    <n v="0.20534069981583794"/>
    <n v="1328"/>
    <n v="1086"/>
    <x v="74"/>
    <n v="120"/>
    <n v="15"/>
    <n v="3"/>
    <n v="33"/>
    <n v="195"/>
    <n v="13"/>
    <n v="3"/>
    <n v="0"/>
    <n v="6"/>
    <x v="86"/>
    <x v="26"/>
    <x v="23"/>
    <x v="3"/>
    <x v="38"/>
    <n v="0.35541629364368843"/>
    <n v="0.27702702702702703"/>
    <n v="0.47826086956521741"/>
    <n v="0.5"/>
    <n v="0.12903225806451613"/>
    <n v="0.35015060240963852"/>
  </r>
  <r>
    <x v="7"/>
    <s v="2536-01-000"/>
    <m/>
    <x v="0"/>
    <s v="Martin"/>
    <s v="Granada Huntley-East Chain"/>
    <n v="94"/>
    <n v="0"/>
    <n v="0"/>
    <n v="0"/>
    <n v="0"/>
    <n v="0"/>
    <n v="99"/>
    <n v="0"/>
    <n v="0.34982332155477031"/>
    <n v="46"/>
    <n v="0.2"/>
    <n v="283"/>
    <n v="230"/>
    <x v="75"/>
    <n v="0"/>
    <n v="0"/>
    <n v="0"/>
    <n v="4"/>
    <n v="44"/>
    <n v="0"/>
    <n v="0"/>
    <n v="0"/>
    <n v="0"/>
    <x v="74"/>
    <x v="0"/>
    <x v="0"/>
    <x v="2"/>
    <x v="29"/>
    <n v="0.34057971014492755"/>
    <n v="0"/>
    <n v="0"/>
    <n v="0"/>
    <n v="0"/>
    <n v="0.34982332155477031"/>
  </r>
  <r>
    <x v="11"/>
    <s v="0458-01-000"/>
    <m/>
    <x v="0"/>
    <s v="Martin"/>
    <s v="Truman Public School District"/>
    <n v="100"/>
    <n v="0"/>
    <n v="0"/>
    <n v="0"/>
    <n v="6"/>
    <n v="0"/>
    <n v="115"/>
    <n v="0"/>
    <n v="0.34954407294832829"/>
    <n v="37"/>
    <n v="0.14741035856573706"/>
    <n v="329"/>
    <n v="251"/>
    <x v="76"/>
    <n v="0"/>
    <n v="8"/>
    <n v="1"/>
    <n v="12"/>
    <n v="32"/>
    <n v="0"/>
    <n v="4"/>
    <n v="0"/>
    <n v="0"/>
    <x v="87"/>
    <x v="0"/>
    <x v="2"/>
    <x v="1"/>
    <x v="39"/>
    <n v="0.33557046979865773"/>
    <n v="0"/>
    <n v="0"/>
    <n v="0"/>
    <n v="0.33333333333333331"/>
    <n v="0.34954407294832829"/>
  </r>
  <r>
    <x v="11"/>
    <s v="0712-01-000"/>
    <m/>
    <x v="0"/>
    <s v="Saint Louis"/>
    <s v="Mountain Iron-Buhl School District"/>
    <n v="225"/>
    <n v="15"/>
    <n v="0"/>
    <n v="0"/>
    <n v="3"/>
    <n v="21"/>
    <n v="233"/>
    <n v="2.8846153846153848E-2"/>
    <n v="0.32005494505494503"/>
    <n v="122"/>
    <n v="0.20469798657718122"/>
    <n v="728"/>
    <n v="596"/>
    <x v="77"/>
    <n v="49"/>
    <n v="38"/>
    <n v="3"/>
    <n v="7"/>
    <n v="111"/>
    <n v="6"/>
    <n v="0"/>
    <n v="0"/>
    <n v="0"/>
    <x v="88"/>
    <x v="27"/>
    <x v="24"/>
    <x v="5"/>
    <x v="32"/>
    <n v="0.36704730831973897"/>
    <n v="0.25862068965517243"/>
    <n v="0"/>
    <n v="0"/>
    <n v="0.3"/>
    <n v="0.34890109890109888"/>
  </r>
  <r>
    <x v="5"/>
    <s v="0836-01-000"/>
    <m/>
    <x v="0"/>
    <s v="Watonwan"/>
    <s v="Butterfield Public School District"/>
    <n v="56"/>
    <n v="0"/>
    <n v="3"/>
    <n v="0"/>
    <n v="0"/>
    <n v="0"/>
    <n v="68"/>
    <n v="0"/>
    <n v="0.3487179487179487"/>
    <n v="100"/>
    <n v="0.44052863436123346"/>
    <n v="195"/>
    <n v="227"/>
    <x v="78"/>
    <n v="0"/>
    <n v="1"/>
    <n v="9"/>
    <n v="111"/>
    <n v="43"/>
    <n v="0"/>
    <n v="0"/>
    <n v="0"/>
    <n v="53"/>
    <x v="89"/>
    <x v="0"/>
    <x v="2"/>
    <x v="14"/>
    <x v="40"/>
    <n v="0.47058823529411764"/>
    <n v="0"/>
    <n v="0.75"/>
    <n v="0"/>
    <n v="0"/>
    <n v="0.3487179487179487"/>
  </r>
  <r>
    <x v="14"/>
    <s v="0264-01-000"/>
    <m/>
    <x v="0"/>
    <s v="Grant"/>
    <s v="Herman-Norcross School District"/>
    <n v="50"/>
    <n v="3"/>
    <n v="0"/>
    <n v="0"/>
    <n v="0"/>
    <n v="0"/>
    <n v="55"/>
    <n v="0"/>
    <n v="0.34810126582278483"/>
    <n v="11"/>
    <n v="9.6491228070175433E-2"/>
    <n v="158"/>
    <n v="114"/>
    <x v="79"/>
    <n v="1"/>
    <n v="0"/>
    <n v="0"/>
    <n v="4"/>
    <n v="7"/>
    <n v="0"/>
    <n v="0"/>
    <n v="0"/>
    <n v="0"/>
    <x v="90"/>
    <x v="2"/>
    <x v="0"/>
    <x v="2"/>
    <x v="29"/>
    <n v="0.32894736842105265"/>
    <n v="0.75"/>
    <n v="0"/>
    <n v="0"/>
    <n v="0"/>
    <n v="0.34810126582278483"/>
  </r>
  <r>
    <x v="5"/>
    <s v="0081-01-000"/>
    <m/>
    <x v="0"/>
    <s v="Brown"/>
    <s v="Comfrey Public School District"/>
    <n v="55"/>
    <n v="0"/>
    <n v="0"/>
    <n v="0"/>
    <n v="3"/>
    <n v="0"/>
    <n v="62"/>
    <n v="0"/>
    <n v="0.34636871508379891"/>
    <n v="37"/>
    <n v="0.24025974025974026"/>
    <n v="179"/>
    <n v="154"/>
    <x v="80"/>
    <n v="0"/>
    <n v="1"/>
    <n v="0"/>
    <n v="4"/>
    <n v="32"/>
    <n v="0"/>
    <n v="0"/>
    <n v="0"/>
    <n v="0"/>
    <x v="91"/>
    <x v="0"/>
    <x v="3"/>
    <x v="2"/>
    <x v="35"/>
    <n v="0.31976744186046513"/>
    <n v="0"/>
    <n v="0"/>
    <n v="0"/>
    <n v="0.42857142857142855"/>
    <n v="0.34636871508379891"/>
  </r>
  <r>
    <x v="2"/>
    <s v="2190-01-000"/>
    <m/>
    <x v="0"/>
    <s v="Yellow Medicine"/>
    <s v="Yellow Medicine East"/>
    <n v="320"/>
    <n v="9"/>
    <n v="4"/>
    <n v="0"/>
    <n v="14"/>
    <n v="98"/>
    <n v="265"/>
    <n v="9.3333333333333338E-2"/>
    <n v="0.25238095238095237"/>
    <n v="127"/>
    <n v="0.15601965601965603"/>
    <n v="1050"/>
    <n v="814"/>
    <x v="81"/>
    <n v="131"/>
    <n v="8"/>
    <n v="17"/>
    <n v="102"/>
    <n v="89"/>
    <n v="7"/>
    <n v="0"/>
    <n v="9"/>
    <n v="16"/>
    <x v="92"/>
    <x v="28"/>
    <x v="25"/>
    <x v="8"/>
    <x v="41"/>
    <n v="0.40660736975857686"/>
    <n v="6.7669172932330823E-2"/>
    <n v="0.33333333333333331"/>
    <n v="0"/>
    <n v="0.14000000000000001"/>
    <n v="0.3457142857142857"/>
  </r>
  <r>
    <x v="0"/>
    <s v="0264-01-000"/>
    <m/>
    <x v="0"/>
    <s v="Grant"/>
    <s v="Herman-Norcross School District"/>
    <n v="49"/>
    <n v="0"/>
    <n v="0"/>
    <n v="0"/>
    <n v="0"/>
    <n v="0"/>
    <n v="51"/>
    <n v="0"/>
    <n v="0.34459459459459457"/>
    <n v="6"/>
    <n v="5.8252427184466021E-2"/>
    <n v="148"/>
    <n v="103"/>
    <x v="82"/>
    <n v="0"/>
    <n v="3"/>
    <n v="0"/>
    <n v="4"/>
    <n v="0"/>
    <n v="0"/>
    <n v="0"/>
    <n v="0"/>
    <n v="0"/>
    <x v="36"/>
    <x v="0"/>
    <x v="4"/>
    <x v="2"/>
    <x v="29"/>
    <n v="0.33793103448275863"/>
    <n v="0"/>
    <n v="0"/>
    <n v="0"/>
    <n v="0"/>
    <n v="0.34459459459459457"/>
  </r>
  <r>
    <x v="2"/>
    <s v="0771-01-000"/>
    <m/>
    <x v="0"/>
    <s v="Stevens"/>
    <s v="Chokio-Alberta Public School Dist."/>
    <n v="62"/>
    <n v="0"/>
    <n v="0"/>
    <n v="0"/>
    <n v="5"/>
    <n v="0"/>
    <n v="72"/>
    <n v="0"/>
    <n v="0.34449760765550241"/>
    <n v="34"/>
    <n v="0.19883040935672514"/>
    <n v="209"/>
    <n v="171"/>
    <x v="83"/>
    <n v="0"/>
    <n v="1"/>
    <n v="1"/>
    <n v="7"/>
    <n v="29"/>
    <n v="0"/>
    <n v="0"/>
    <n v="0"/>
    <n v="0"/>
    <x v="93"/>
    <x v="0"/>
    <x v="3"/>
    <x v="1"/>
    <x v="12"/>
    <n v="0.31794871794871793"/>
    <n v="0"/>
    <n v="0"/>
    <n v="0"/>
    <n v="0.41666666666666669"/>
    <n v="0.34449760765550241"/>
  </r>
  <r>
    <x v="10"/>
    <s v="2190-01-000"/>
    <m/>
    <x v="0"/>
    <s v="Yellow Medicine"/>
    <s v="Yellow Medicine East"/>
    <n v="305"/>
    <n v="4"/>
    <n v="4"/>
    <n v="0"/>
    <n v="28"/>
    <n v="100"/>
    <n v="257"/>
    <n v="9.5877277085330781E-2"/>
    <n v="0.2464046021093001"/>
    <n v="123"/>
    <n v="0.15203955500618047"/>
    <n v="1043"/>
    <n v="809"/>
    <x v="84"/>
    <n v="128"/>
    <n v="8"/>
    <n v="18"/>
    <n v="90"/>
    <n v="85"/>
    <n v="8"/>
    <n v="0"/>
    <n v="10"/>
    <n v="10"/>
    <x v="94"/>
    <x v="29"/>
    <x v="25"/>
    <x v="8"/>
    <x v="42"/>
    <n v="0.38853503184713378"/>
    <n v="3.2258064516129031E-2"/>
    <n v="0.33333333333333331"/>
    <n v="0"/>
    <n v="0.25925925925925924"/>
    <n v="0.34228187919463088"/>
  </r>
  <r>
    <x v="11"/>
    <s v="0771-01-000"/>
    <m/>
    <x v="0"/>
    <s v="Stevens"/>
    <s v="Chokio-Alberta Public School Dist."/>
    <n v="60"/>
    <n v="0"/>
    <n v="0"/>
    <n v="0"/>
    <n v="4"/>
    <n v="0"/>
    <n v="67"/>
    <n v="0"/>
    <n v="0.34010152284263961"/>
    <n v="23"/>
    <n v="0.15032679738562091"/>
    <n v="197"/>
    <n v="153"/>
    <x v="49"/>
    <n v="4"/>
    <n v="1"/>
    <n v="0"/>
    <n v="4"/>
    <n v="18"/>
    <n v="0"/>
    <n v="0"/>
    <n v="0"/>
    <n v="0"/>
    <x v="95"/>
    <x v="2"/>
    <x v="3"/>
    <x v="2"/>
    <x v="27"/>
    <n v="0.32258064516129031"/>
    <n v="0"/>
    <n v="0"/>
    <n v="0"/>
    <n v="0.5"/>
    <n v="0.34010152284263961"/>
  </r>
  <r>
    <x v="9"/>
    <s v="0264-01-000"/>
    <m/>
    <x v="0"/>
    <s v="Grant"/>
    <s v="Herman-Norcross School District"/>
    <n v="49"/>
    <n v="0"/>
    <n v="0"/>
    <n v="0"/>
    <n v="0"/>
    <n v="0"/>
    <n v="51"/>
    <n v="0"/>
    <n v="0.34"/>
    <n v="11"/>
    <n v="0.1"/>
    <n v="150"/>
    <n v="110"/>
    <x v="85"/>
    <n v="0"/>
    <n v="0"/>
    <n v="0"/>
    <n v="16"/>
    <n v="3"/>
    <n v="0"/>
    <n v="0"/>
    <n v="0"/>
    <n v="3"/>
    <x v="31"/>
    <x v="0"/>
    <x v="0"/>
    <x v="2"/>
    <x v="8"/>
    <n v="0.35"/>
    <n v="0"/>
    <n v="0"/>
    <n v="0"/>
    <n v="0"/>
    <n v="0.34"/>
  </r>
  <r>
    <x v="1"/>
    <s v="0458-01-000"/>
    <m/>
    <x v="0"/>
    <s v="Martin"/>
    <s v="Truman Public School District"/>
    <n v="98"/>
    <n v="0"/>
    <n v="0"/>
    <n v="0"/>
    <n v="6"/>
    <n v="0"/>
    <n v="112"/>
    <n v="0"/>
    <n v="0.33939393939393941"/>
    <n v="39"/>
    <n v="0.1517509727626459"/>
    <n v="330"/>
    <n v="257"/>
    <x v="86"/>
    <n v="0"/>
    <n v="8"/>
    <n v="1"/>
    <n v="8"/>
    <n v="33"/>
    <n v="0"/>
    <n v="4"/>
    <n v="0"/>
    <n v="0"/>
    <x v="96"/>
    <x v="0"/>
    <x v="2"/>
    <x v="1"/>
    <x v="7"/>
    <n v="0.32131147540983607"/>
    <n v="0"/>
    <n v="0"/>
    <n v="0"/>
    <n v="0.42857142857142855"/>
    <n v="0.33939393939393941"/>
  </r>
  <r>
    <x v="3"/>
    <s v="2886-01-000"/>
    <m/>
    <x v="0"/>
    <s v="Freeborn"/>
    <s v="Glenville-Emmons School District"/>
    <n v="90"/>
    <n v="0"/>
    <n v="0"/>
    <n v="0"/>
    <n v="4"/>
    <n v="0"/>
    <n v="102"/>
    <n v="0"/>
    <n v="0.33663366336633666"/>
    <n v="51"/>
    <n v="0.20238095238095238"/>
    <n v="303"/>
    <n v="252"/>
    <x v="87"/>
    <m/>
    <n v="4"/>
    <m/>
    <n v="13"/>
    <n v="42"/>
    <n v="0"/>
    <n v="0"/>
    <n v="0"/>
    <n v="6"/>
    <x v="97"/>
    <x v="1"/>
    <x v="2"/>
    <x v="4"/>
    <x v="6"/>
    <n v="0.31802120141342755"/>
    <n v="0"/>
    <n v="0"/>
    <n v="0"/>
    <n v="0.36363636363636365"/>
    <n v="0.33663366336633666"/>
  </r>
  <r>
    <x v="0"/>
    <s v="0712-01-000"/>
    <m/>
    <x v="0"/>
    <s v="Saint Louis"/>
    <s v="Mountain Iron-Buhl School District"/>
    <n v="210"/>
    <n v="3"/>
    <n v="3"/>
    <n v="0"/>
    <n v="3"/>
    <n v="16"/>
    <n v="213"/>
    <n v="2.3460410557184751E-2"/>
    <n v="0.31231671554252199"/>
    <n v="133"/>
    <n v="0.22696245733788395"/>
    <n v="682"/>
    <n v="586"/>
    <x v="88"/>
    <n v="37"/>
    <n v="28"/>
    <n v="2"/>
    <n v="6"/>
    <n v="116"/>
    <n v="10"/>
    <n v="4"/>
    <n v="0"/>
    <n v="3"/>
    <x v="98"/>
    <x v="30"/>
    <x v="26"/>
    <x v="0"/>
    <x v="21"/>
    <n v="0.34596375617792424"/>
    <n v="0.1"/>
    <n v="0.1111111111111111"/>
    <n v="0"/>
    <n v="0.5"/>
    <n v="0.33577712609970672"/>
  </r>
  <r>
    <x v="9"/>
    <s v="0771-01-000"/>
    <m/>
    <x v="0"/>
    <s v="Stevens"/>
    <s v="Chokio-Alberta Public School Dist."/>
    <n v="62"/>
    <n v="0"/>
    <n v="0"/>
    <n v="0"/>
    <n v="7"/>
    <n v="0"/>
    <n v="70"/>
    <n v="0"/>
    <n v="0.3349282296650718"/>
    <n v="34"/>
    <n v="0.19653179190751446"/>
    <n v="209"/>
    <n v="173"/>
    <x v="89"/>
    <n v="1"/>
    <n v="1"/>
    <n v="0"/>
    <n v="0"/>
    <n v="30"/>
    <n v="0"/>
    <n v="0"/>
    <n v="0"/>
    <n v="0"/>
    <x v="99"/>
    <x v="3"/>
    <x v="3"/>
    <x v="2"/>
    <x v="35"/>
    <n v="0.30541871921182268"/>
    <n v="0"/>
    <n v="0"/>
    <n v="0"/>
    <n v="1"/>
    <n v="0.3349282296650718"/>
  </r>
  <r>
    <x v="1"/>
    <s v="2190-01-000"/>
    <m/>
    <x v="0"/>
    <s v="Yellow Medicine"/>
    <s v="Yellow Medicine East"/>
    <n v="312"/>
    <n v="7"/>
    <n v="6"/>
    <n v="3"/>
    <n v="19"/>
    <n v="119"/>
    <n v="238"/>
    <n v="0.11121495327102804"/>
    <n v="0.22242990654205608"/>
    <n v="117"/>
    <n v="0.14096385542168674"/>
    <n v="1070"/>
    <n v="830"/>
    <x v="90"/>
    <n v="129"/>
    <n v="8"/>
    <n v="17"/>
    <n v="102"/>
    <n v="89"/>
    <n v="7"/>
    <n v="0"/>
    <n v="10"/>
    <n v="5"/>
    <x v="100"/>
    <x v="19"/>
    <x v="27"/>
    <x v="12"/>
    <x v="43"/>
    <n v="0.39146800501882056"/>
    <n v="5.4263565891472867E-2"/>
    <n v="0.42857142857142855"/>
    <n v="0.3"/>
    <n v="0.16379310344827586"/>
    <n v="0.33364485981308412"/>
  </r>
  <r>
    <x v="6"/>
    <s v="0264-01-000"/>
    <m/>
    <x v="0"/>
    <s v="Grant"/>
    <s v="Herman-Norcross School District"/>
    <n v="48"/>
    <n v="0"/>
    <n v="0"/>
    <n v="0"/>
    <n v="0"/>
    <n v="0"/>
    <n v="51"/>
    <n v="0"/>
    <n v="0.33333333333333331"/>
    <n v="10"/>
    <n v="8.9285714285714288E-2"/>
    <n v="153"/>
    <n v="112"/>
    <x v="91"/>
    <n v="0"/>
    <n v="0"/>
    <n v="0"/>
    <n v="7"/>
    <n v="6"/>
    <n v="0"/>
    <n v="0"/>
    <n v="0"/>
    <n v="3"/>
    <x v="65"/>
    <x v="0"/>
    <x v="0"/>
    <x v="2"/>
    <x v="29"/>
    <n v="0.32653061224489793"/>
    <n v="0"/>
    <n v="0"/>
    <n v="0"/>
    <n v="0"/>
    <n v="0.33333333333333331"/>
  </r>
  <r>
    <x v="6"/>
    <s v="0771-01-000"/>
    <m/>
    <x v="0"/>
    <s v="Stevens"/>
    <s v="Chokio-Alberta Public School Dist."/>
    <n v="65"/>
    <n v="0"/>
    <n v="0"/>
    <n v="0"/>
    <n v="5"/>
    <n v="0"/>
    <n v="72"/>
    <n v="0"/>
    <n v="0.33333333333333331"/>
    <n v="38"/>
    <n v="0.2087912087912088"/>
    <n v="216"/>
    <n v="182"/>
    <x v="92"/>
    <n v="1"/>
    <n v="0"/>
    <n v="0"/>
    <n v="0"/>
    <n v="33"/>
    <n v="0"/>
    <n v="0"/>
    <n v="0"/>
    <n v="0"/>
    <x v="101"/>
    <x v="3"/>
    <x v="0"/>
    <x v="2"/>
    <x v="25"/>
    <n v="0.30516431924882631"/>
    <n v="0"/>
    <n v="0"/>
    <n v="0"/>
    <n v="1"/>
    <n v="0.33333333333333331"/>
  </r>
  <r>
    <x v="14"/>
    <s v="0771-01-000"/>
    <m/>
    <x v="0"/>
    <s v="Stevens"/>
    <s v="Chokio-Alberta Public School Dist."/>
    <n v="69"/>
    <n v="0"/>
    <n v="0"/>
    <n v="0"/>
    <n v="5"/>
    <n v="0"/>
    <n v="77"/>
    <n v="0"/>
    <n v="0.33189655172413796"/>
    <n v="38"/>
    <n v="0.19689119170984457"/>
    <n v="232"/>
    <n v="193"/>
    <x v="93"/>
    <n v="1"/>
    <n v="0"/>
    <n v="0"/>
    <n v="0"/>
    <n v="33"/>
    <n v="0"/>
    <n v="0"/>
    <n v="0"/>
    <n v="0"/>
    <x v="102"/>
    <x v="3"/>
    <x v="0"/>
    <x v="2"/>
    <x v="25"/>
    <n v="0.30263157894736842"/>
    <n v="0"/>
    <n v="0"/>
    <n v="0"/>
    <n v="1"/>
    <n v="0.33189655172413796"/>
  </r>
  <r>
    <x v="7"/>
    <s v="0771-01-000"/>
    <m/>
    <x v="0"/>
    <s v="Stevens"/>
    <s v="Chokio-Alberta Public School Dist."/>
    <n v="56"/>
    <n v="0"/>
    <n v="0"/>
    <n v="0"/>
    <n v="3"/>
    <n v="0"/>
    <n v="62"/>
    <n v="0"/>
    <n v="0.33155080213903743"/>
    <n v="21"/>
    <n v="0.14383561643835616"/>
    <n v="187"/>
    <n v="146"/>
    <x v="94"/>
    <n v="2"/>
    <n v="0"/>
    <n v="0"/>
    <n v="4"/>
    <n v="19"/>
    <n v="0"/>
    <n v="0"/>
    <n v="0"/>
    <n v="0"/>
    <x v="103"/>
    <x v="16"/>
    <x v="0"/>
    <x v="2"/>
    <x v="35"/>
    <n v="0.31638418079096048"/>
    <n v="0"/>
    <n v="0"/>
    <n v="0"/>
    <n v="0.42857142857142855"/>
    <n v="0.33155080213903743"/>
  </r>
  <r>
    <x v="3"/>
    <s v="0264-01-000"/>
    <m/>
    <x v="0"/>
    <s v="Grant"/>
    <s v="Herman-Norcross School District"/>
    <n v="46"/>
    <n v="0"/>
    <n v="0"/>
    <n v="0"/>
    <n v="0"/>
    <n v="0"/>
    <n v="50"/>
    <n v="0"/>
    <n v="0.33112582781456956"/>
    <n v="12"/>
    <n v="0.10619469026548672"/>
    <n v="151"/>
    <n v="113"/>
    <x v="95"/>
    <n v="6"/>
    <n v="2"/>
    <m/>
    <n v="4"/>
    <n v="9"/>
    <n v="0"/>
    <n v="0"/>
    <n v="0"/>
    <n v="0"/>
    <x v="104"/>
    <x v="31"/>
    <x v="6"/>
    <x v="4"/>
    <x v="29"/>
    <n v="0.33333333333333331"/>
    <n v="0"/>
    <n v="0"/>
    <n v="0"/>
    <n v="0"/>
    <n v="0.33112582781456956"/>
  </r>
  <r>
    <x v="2"/>
    <s v="0286-01-000"/>
    <s v="yes"/>
    <x v="1"/>
    <s v="Hennepin"/>
    <s v="Brooklyn Center School District"/>
    <n v="93"/>
    <n v="4"/>
    <n v="243"/>
    <n v="180"/>
    <n v="49"/>
    <n v="264"/>
    <n v="339"/>
    <n v="0.14473684210526316"/>
    <n v="0.18585526315789475"/>
    <n v="1178"/>
    <n v="0.49103793247186328"/>
    <n v="1824"/>
    <n v="2399"/>
    <x v="96"/>
    <n v="35"/>
    <n v="957"/>
    <n v="375"/>
    <n v="477"/>
    <n v="258"/>
    <n v="10"/>
    <n v="418"/>
    <n v="168"/>
    <n v="135"/>
    <x v="105"/>
    <x v="32"/>
    <x v="28"/>
    <x v="15"/>
    <x v="44"/>
    <n v="0.23846153846153847"/>
    <n v="0.13793103448275862"/>
    <n v="0.31074168797953966"/>
    <n v="0.46511627906976744"/>
    <n v="0.12531969309462915"/>
    <n v="0.33059210526315791"/>
  </r>
  <r>
    <x v="5"/>
    <s v="0771-01-000"/>
    <m/>
    <x v="0"/>
    <s v="Stevens"/>
    <s v="Chokio-Alberta Public School Dist."/>
    <n v="51"/>
    <n v="0"/>
    <n v="0"/>
    <n v="0"/>
    <n v="6"/>
    <n v="0"/>
    <n v="59"/>
    <n v="0"/>
    <n v="0.32960893854748602"/>
    <n v="38"/>
    <n v="0.24050632911392406"/>
    <n v="179"/>
    <n v="158"/>
    <x v="97"/>
    <n v="0"/>
    <n v="1"/>
    <n v="0"/>
    <n v="2"/>
    <n v="31"/>
    <n v="0"/>
    <n v="0"/>
    <n v="0"/>
    <n v="0"/>
    <x v="106"/>
    <x v="0"/>
    <x v="3"/>
    <x v="2"/>
    <x v="27"/>
    <n v="0.29142857142857143"/>
    <n v="0"/>
    <n v="0"/>
    <n v="0"/>
    <n v="0.75"/>
    <n v="0.32960893854748602"/>
  </r>
  <r>
    <x v="3"/>
    <s v="0081-01-000"/>
    <m/>
    <x v="0"/>
    <s v="Brown"/>
    <s v="Comfrey Public School District"/>
    <n v="48"/>
    <n v="0"/>
    <n v="0"/>
    <n v="0"/>
    <n v="4"/>
    <n v="0"/>
    <n v="55"/>
    <n v="0"/>
    <n v="0.32934131736526945"/>
    <n v="42"/>
    <n v="0.27272727272727271"/>
    <n v="167"/>
    <n v="154"/>
    <x v="98"/>
    <m/>
    <n v="3"/>
    <m/>
    <n v="6"/>
    <n v="32"/>
    <n v="0"/>
    <n v="0"/>
    <n v="0"/>
    <n v="0"/>
    <x v="107"/>
    <x v="1"/>
    <x v="4"/>
    <x v="4"/>
    <x v="32"/>
    <n v="0.29813664596273293"/>
    <n v="0"/>
    <n v="0"/>
    <n v="0"/>
    <n v="0.4"/>
    <n v="0.32934131736526945"/>
  </r>
  <r>
    <x v="2"/>
    <s v="0013-01-000"/>
    <s v="yes"/>
    <x v="1"/>
    <s v="Anoka"/>
    <s v="Columbia Heights Public School Dist"/>
    <n v="551"/>
    <n v="8"/>
    <n v="440"/>
    <n v="46"/>
    <n v="108"/>
    <n v="355"/>
    <n v="823"/>
    <n v="9.880322849986084E-2"/>
    <n v="0.2290564987475647"/>
    <n v="746"/>
    <n v="0.23600126542233471"/>
    <n v="3593"/>
    <n v="3161"/>
    <x v="99"/>
    <n v="82"/>
    <n v="1155"/>
    <n v="183"/>
    <n v="966"/>
    <n v="115"/>
    <n v="8"/>
    <n v="309"/>
    <n v="11"/>
    <n v="271"/>
    <x v="108"/>
    <x v="21"/>
    <x v="29"/>
    <x v="16"/>
    <x v="45"/>
    <n v="0.45499587118084228"/>
    <n v="9.7560975609756101E-2"/>
    <n v="0.34214618973561428"/>
    <n v="0.21100917431192662"/>
    <n v="0.13449564134495642"/>
    <n v="0.32785972724742551"/>
  </r>
  <r>
    <x v="11"/>
    <s v="2190-01-000"/>
    <m/>
    <x v="0"/>
    <s v="Yellow Medicine"/>
    <s v="Yellow Medicine East"/>
    <n v="314"/>
    <n v="4"/>
    <n v="3"/>
    <n v="3"/>
    <n v="19"/>
    <n v="132"/>
    <n v="218"/>
    <n v="0.1234798877455566"/>
    <n v="0.20392890551917681"/>
    <n v="129"/>
    <n v="0.15212264150943397"/>
    <n v="1069"/>
    <n v="848"/>
    <x v="100"/>
    <n v="133"/>
    <n v="7"/>
    <n v="16"/>
    <n v="99"/>
    <n v="97"/>
    <n v="4"/>
    <n v="0"/>
    <n v="7"/>
    <n v="9"/>
    <x v="109"/>
    <x v="28"/>
    <x v="14"/>
    <x v="17"/>
    <x v="46"/>
    <n v="0.38765432098765434"/>
    <n v="3.007518796992481E-2"/>
    <n v="0.3"/>
    <n v="0.25"/>
    <n v="0.1743119266055046"/>
    <n v="0.32740879326473338"/>
  </r>
  <r>
    <x v="3"/>
    <s v="0836-01-000"/>
    <m/>
    <x v="0"/>
    <s v="Watonwan"/>
    <s v="Butterfield Public School District"/>
    <n v="58"/>
    <n v="0"/>
    <n v="0"/>
    <n v="0"/>
    <n v="0"/>
    <n v="0"/>
    <n v="66"/>
    <n v="0"/>
    <n v="0.32673267326732675"/>
    <n v="80"/>
    <n v="0.37037037037037035"/>
    <n v="202"/>
    <n v="216"/>
    <x v="101"/>
    <m/>
    <n v="1"/>
    <n v="8"/>
    <n v="115"/>
    <n v="35"/>
    <n v="0"/>
    <n v="0"/>
    <n v="0"/>
    <n v="40"/>
    <x v="110"/>
    <x v="1"/>
    <x v="3"/>
    <x v="8"/>
    <x v="47"/>
    <n v="0.5043478260869565"/>
    <n v="0"/>
    <n v="0"/>
    <n v="0"/>
    <n v="0"/>
    <n v="0.32673267326732675"/>
  </r>
  <r>
    <x v="3"/>
    <s v="0404-01-000"/>
    <m/>
    <x v="0"/>
    <s v="Lincoln"/>
    <s v="Lake Benton Public School District"/>
    <n v="49"/>
    <n v="0"/>
    <n v="0"/>
    <n v="0"/>
    <n v="0"/>
    <n v="0"/>
    <n v="49"/>
    <n v="0"/>
    <n v="0.32666666666666666"/>
    <n v="35"/>
    <n v="0.25735294117647056"/>
    <n v="150"/>
    <n v="136"/>
    <x v="102"/>
    <m/>
    <n v="3"/>
    <m/>
    <n v="6"/>
    <n v="29"/>
    <n v="0"/>
    <n v="0"/>
    <n v="0"/>
    <n v="5"/>
    <x v="65"/>
    <x v="1"/>
    <x v="4"/>
    <x v="4"/>
    <x v="0"/>
    <n v="0.33333333333333331"/>
    <n v="0"/>
    <n v="0"/>
    <n v="0"/>
    <n v="0"/>
    <n v="0.32666666666666666"/>
  </r>
  <r>
    <x v="3"/>
    <s v="0001-03-000"/>
    <s v="yes"/>
    <x v="2"/>
    <s v="Hennepin"/>
    <s v="Minneapolis Public School Dist."/>
    <n v="2983"/>
    <n v="325"/>
    <n v="9322"/>
    <n v="1651"/>
    <n v="2945"/>
    <n v="12004"/>
    <n v="5287"/>
    <n v="0.22628989386770224"/>
    <n v="9.9666333628668918E-2"/>
    <n v="782"/>
    <n v="2.1402375608955061E-2"/>
    <n v="53047"/>
    <n v="36538"/>
    <x v="103"/>
    <n v="1358"/>
    <n v="13758"/>
    <n v="2245"/>
    <n v="6536"/>
    <n v="217"/>
    <n v="10"/>
    <n v="353"/>
    <n v="48"/>
    <n v="94"/>
    <x v="111"/>
    <x v="33"/>
    <x v="30"/>
    <x v="18"/>
    <x v="48"/>
    <n v="0.1936132926591809"/>
    <n v="0.19426180514046623"/>
    <n v="0.41017292207506489"/>
    <n v="0.42905405405405406"/>
    <n v="0.31373175668477682"/>
    <n v="0.32595622749637115"/>
  </r>
  <r>
    <x v="0"/>
    <s v="2759-01-000"/>
    <m/>
    <x v="0"/>
    <s v="Todd"/>
    <s v="Eagle Valley Public School District"/>
    <n v="119"/>
    <n v="0"/>
    <n v="0"/>
    <n v="0"/>
    <n v="0"/>
    <n v="0"/>
    <n v="128"/>
    <n v="0"/>
    <n v="0.32487309644670048"/>
    <n v="46"/>
    <n v="0.14743589743589744"/>
    <n v="394"/>
    <n v="312"/>
    <x v="104"/>
    <n v="0"/>
    <n v="4"/>
    <n v="0"/>
    <n v="8"/>
    <n v="39"/>
    <n v="0"/>
    <n v="0"/>
    <n v="0"/>
    <n v="0"/>
    <x v="112"/>
    <x v="0"/>
    <x v="2"/>
    <x v="2"/>
    <x v="27"/>
    <n v="0.31315789473684208"/>
    <n v="0"/>
    <n v="0"/>
    <n v="0"/>
    <n v="0"/>
    <n v="0.32487309644670048"/>
  </r>
  <r>
    <x v="2"/>
    <s v="0316-01-000"/>
    <m/>
    <x v="0"/>
    <s v="Itasca"/>
    <s v="Greenway Public School District"/>
    <n v="366"/>
    <n v="37"/>
    <n v="10"/>
    <n v="4"/>
    <n v="0"/>
    <n v="25"/>
    <n v="398"/>
    <n v="1.9186492709132769E-2"/>
    <n v="0.30544896392939369"/>
    <n v="199"/>
    <n v="0.18443002780352177"/>
    <n v="1303"/>
    <n v="1079"/>
    <x v="105"/>
    <n v="116"/>
    <n v="6"/>
    <n v="0"/>
    <n v="23"/>
    <n v="177"/>
    <n v="14"/>
    <n v="0"/>
    <n v="0"/>
    <n v="0"/>
    <x v="113"/>
    <x v="34"/>
    <x v="31"/>
    <x v="10"/>
    <x v="10"/>
    <n v="0.32591273374888691"/>
    <n v="0.26618705035971224"/>
    <n v="0.625"/>
    <n v="1"/>
    <n v="0"/>
    <n v="0.32463545663852644"/>
  </r>
  <r>
    <x v="2"/>
    <s v="2886-01-000"/>
    <m/>
    <x v="0"/>
    <s v="Freeborn"/>
    <s v="Glenville-Emmons School District"/>
    <n v="73"/>
    <n v="0"/>
    <n v="0"/>
    <n v="0"/>
    <n v="8"/>
    <n v="3"/>
    <n v="82"/>
    <n v="1.1450381679389313E-2"/>
    <n v="0.31297709923664124"/>
    <n v="46"/>
    <n v="0.20627802690582961"/>
    <n v="262"/>
    <n v="223"/>
    <x v="106"/>
    <n v="1"/>
    <n v="3"/>
    <n v="0"/>
    <n v="8"/>
    <n v="40"/>
    <n v="0"/>
    <n v="0"/>
    <n v="0"/>
    <n v="3"/>
    <x v="114"/>
    <x v="3"/>
    <x v="4"/>
    <x v="2"/>
    <x v="8"/>
    <n v="0.29918032786885246"/>
    <n v="0"/>
    <n v="0"/>
    <n v="0"/>
    <n v="0.61538461538461542"/>
    <n v="0.32442748091603058"/>
  </r>
  <r>
    <x v="3"/>
    <s v="0577-01-000"/>
    <m/>
    <x v="0"/>
    <s v="Pine"/>
    <s v="Willow River Public School District"/>
    <n v="142"/>
    <n v="3"/>
    <n v="0"/>
    <n v="0"/>
    <n v="0"/>
    <n v="3"/>
    <n v="154"/>
    <n v="6.1728395061728392E-3"/>
    <n v="0.3168724279835391"/>
    <n v="106"/>
    <n v="0.24367816091954023"/>
    <n v="486"/>
    <n v="435"/>
    <x v="107"/>
    <n v="5"/>
    <n v="2"/>
    <n v="1"/>
    <n v="2"/>
    <n v="101"/>
    <n v="0"/>
    <n v="0"/>
    <n v="0"/>
    <n v="0"/>
    <x v="115"/>
    <x v="35"/>
    <x v="6"/>
    <x v="1"/>
    <x v="3"/>
    <n v="0.30472103004291845"/>
    <n v="0.375"/>
    <n v="0"/>
    <n v="0"/>
    <n v="0"/>
    <n v="0.32304526748971196"/>
  </r>
  <r>
    <x v="5"/>
    <s v="0001-03-000"/>
    <s v="yes"/>
    <x v="2"/>
    <s v="Hennepin"/>
    <s v="Minneapolis Public School Dist."/>
    <n v="3007"/>
    <n v="312"/>
    <n v="9055"/>
    <n v="1605"/>
    <n v="2855"/>
    <n v="11733"/>
    <n v="5172"/>
    <n v="0.22283207353667336"/>
    <n v="9.8226155657689829E-2"/>
    <n v="896"/>
    <n v="2.4450811843361987E-2"/>
    <n v="52654"/>
    <n v="36645"/>
    <x v="108"/>
    <n v="1388"/>
    <n v="13721"/>
    <n v="2372"/>
    <n v="6563"/>
    <n v="249"/>
    <n v="14"/>
    <n v="403"/>
    <n v="66"/>
    <n v="117"/>
    <x v="116"/>
    <x v="36"/>
    <x v="32"/>
    <x v="19"/>
    <x v="49"/>
    <n v="0.19578097532391431"/>
    <n v="0.18505338078291814"/>
    <n v="0.40472891431636349"/>
    <n v="0.41038097673229351"/>
    <n v="0.30695624126438015"/>
    <n v="0.32105822919436322"/>
  </r>
  <r>
    <x v="2"/>
    <s v="0081-01-000"/>
    <m/>
    <x v="0"/>
    <s v="Brown"/>
    <s v="Comfrey Public School District"/>
    <n v="49"/>
    <n v="0"/>
    <n v="0"/>
    <n v="0"/>
    <n v="3"/>
    <n v="0"/>
    <n v="55"/>
    <n v="0"/>
    <n v="0.31976744186046513"/>
    <n v="36"/>
    <n v="0.23529411764705882"/>
    <n v="172"/>
    <n v="153"/>
    <x v="109"/>
    <n v="0"/>
    <n v="1"/>
    <n v="1"/>
    <n v="4"/>
    <n v="34"/>
    <n v="0"/>
    <n v="0"/>
    <n v="0"/>
    <n v="0"/>
    <x v="117"/>
    <x v="0"/>
    <x v="3"/>
    <x v="1"/>
    <x v="35"/>
    <n v="0.30246913580246915"/>
    <n v="0"/>
    <n v="0"/>
    <n v="0"/>
    <n v="0.42857142857142855"/>
    <n v="0.31976744186046513"/>
  </r>
  <r>
    <x v="3"/>
    <s v="0771-01-000"/>
    <m/>
    <x v="0"/>
    <s v="Stevens"/>
    <s v="Chokio-Alberta Public School Dist."/>
    <n v="48"/>
    <n v="0"/>
    <n v="0"/>
    <n v="0"/>
    <n v="6"/>
    <n v="0"/>
    <n v="55"/>
    <n v="0"/>
    <n v="0.31976744186046513"/>
    <n v="40"/>
    <n v="0.25477707006369427"/>
    <n v="172"/>
    <n v="157"/>
    <x v="60"/>
    <m/>
    <n v="2"/>
    <m/>
    <n v="2"/>
    <n v="32"/>
    <n v="0"/>
    <n v="0"/>
    <n v="0"/>
    <n v="0"/>
    <x v="118"/>
    <x v="1"/>
    <x v="6"/>
    <x v="4"/>
    <x v="27"/>
    <n v="0.28402366863905326"/>
    <n v="0"/>
    <n v="0"/>
    <n v="0"/>
    <n v="0.75"/>
    <n v="0.31976744186046513"/>
  </r>
  <r>
    <x v="7"/>
    <s v="0264-01-000"/>
    <m/>
    <x v="0"/>
    <s v="Grant"/>
    <s v="Herman-Norcross School District"/>
    <n v="43"/>
    <n v="0"/>
    <n v="0"/>
    <n v="0"/>
    <n v="0"/>
    <n v="0"/>
    <n v="47"/>
    <n v="0"/>
    <n v="0.31972789115646261"/>
    <n v="7"/>
    <n v="6.5420560747663545E-2"/>
    <n v="147"/>
    <n v="107"/>
    <x v="85"/>
    <n v="0"/>
    <n v="1"/>
    <n v="0"/>
    <n v="12"/>
    <n v="0"/>
    <n v="0"/>
    <n v="0"/>
    <n v="0"/>
    <n v="0"/>
    <x v="46"/>
    <x v="0"/>
    <x v="3"/>
    <x v="2"/>
    <x v="12"/>
    <n v="0.31386861313868614"/>
    <n v="0"/>
    <n v="0"/>
    <n v="0"/>
    <n v="0"/>
    <n v="0.31972789115646261"/>
  </r>
  <r>
    <x v="8"/>
    <s v="0771-01-000"/>
    <m/>
    <x v="0"/>
    <s v="Stevens"/>
    <s v="Chokio-Alberta Public School Dist."/>
    <n v="54"/>
    <n v="0"/>
    <n v="0"/>
    <n v="0"/>
    <n v="7"/>
    <n v="0"/>
    <n v="61"/>
    <n v="0"/>
    <n v="0.3193717277486911"/>
    <n v="32"/>
    <n v="0.19753086419753085"/>
    <n v="191"/>
    <n v="162"/>
    <x v="110"/>
    <n v="2"/>
    <n v="0"/>
    <n v="0"/>
    <n v="0"/>
    <n v="31"/>
    <n v="0"/>
    <n v="0"/>
    <n v="0"/>
    <n v="0"/>
    <x v="119"/>
    <x v="16"/>
    <x v="0"/>
    <x v="2"/>
    <x v="35"/>
    <n v="0.29508196721311475"/>
    <n v="0"/>
    <n v="0"/>
    <n v="0"/>
    <n v="1"/>
    <n v="0.3193717277486911"/>
  </r>
  <r>
    <x v="4"/>
    <s v="0116-01-000"/>
    <m/>
    <x v="0"/>
    <s v="Cass"/>
    <s v="Pillager Public School District"/>
    <n v="271"/>
    <n v="0"/>
    <n v="0"/>
    <n v="3"/>
    <n v="0"/>
    <n v="18"/>
    <n v="257"/>
    <n v="2.085747392815759E-2"/>
    <n v="0.29779837775202783"/>
    <n v="171"/>
    <n v="0.22529644268774704"/>
    <n v="863"/>
    <n v="759"/>
    <x v="111"/>
    <n v="1"/>
    <n v="5"/>
    <n v="3"/>
    <n v="7"/>
    <n v="169"/>
    <n v="0"/>
    <n v="0"/>
    <n v="0"/>
    <n v="0"/>
    <x v="120"/>
    <x v="3"/>
    <x v="5"/>
    <x v="3"/>
    <x v="35"/>
    <n v="0.32071005917159762"/>
    <n v="0"/>
    <n v="0"/>
    <n v="0.5"/>
    <n v="0"/>
    <n v="0.3186558516801854"/>
  </r>
  <r>
    <x v="7"/>
    <s v="2190-01-000"/>
    <m/>
    <x v="0"/>
    <s v="Yellow Medicine"/>
    <s v="Yellow Medicine East"/>
    <n v="315"/>
    <n v="5"/>
    <n v="0"/>
    <n v="3"/>
    <n v="18"/>
    <n v="126"/>
    <n v="225"/>
    <n v="0.11423390752493201"/>
    <n v="0.20398912058023572"/>
    <n v="110"/>
    <n v="0.12761020881670534"/>
    <n v="1103"/>
    <n v="862"/>
    <x v="112"/>
    <n v="127"/>
    <n v="8"/>
    <n v="8"/>
    <n v="102"/>
    <n v="86"/>
    <n v="4"/>
    <n v="0"/>
    <n v="0"/>
    <n v="9"/>
    <x v="121"/>
    <x v="37"/>
    <x v="8"/>
    <x v="20"/>
    <x v="50"/>
    <n v="0.37234042553191488"/>
    <n v="3.90625E-2"/>
    <n v="0"/>
    <n v="0.27272727272727271"/>
    <n v="0.16216216216216217"/>
    <n v="0.31822302810516773"/>
  </r>
  <r>
    <x v="2"/>
    <s v="0403-01-000"/>
    <m/>
    <x v="0"/>
    <s v="Lincoln"/>
    <s v="Ivanhoe Public School District"/>
    <n v="31"/>
    <n v="0"/>
    <n v="0"/>
    <n v="0"/>
    <n v="0"/>
    <n v="0"/>
    <n v="33"/>
    <n v="0"/>
    <n v="0.31730769230769229"/>
    <n v="17"/>
    <n v="0.19318181818181818"/>
    <n v="104"/>
    <n v="88"/>
    <x v="11"/>
    <n v="0"/>
    <n v="0"/>
    <n v="0"/>
    <n v="2"/>
    <n v="11"/>
    <n v="0"/>
    <n v="0"/>
    <n v="0"/>
    <n v="0"/>
    <x v="83"/>
    <x v="0"/>
    <x v="0"/>
    <x v="2"/>
    <x v="3"/>
    <n v="0.29245283018867924"/>
    <n v="0"/>
    <n v="0"/>
    <n v="0"/>
    <n v="0"/>
    <n v="0.31730769230769229"/>
  </r>
  <r>
    <x v="9"/>
    <s v="2536-01-000"/>
    <m/>
    <x v="0"/>
    <s v="Martin"/>
    <s v="Granada Huntley-East Chain"/>
    <n v="91"/>
    <n v="0"/>
    <n v="0"/>
    <n v="0"/>
    <n v="6"/>
    <n v="0"/>
    <n v="100"/>
    <n v="0"/>
    <n v="0.31645569620253167"/>
    <n v="62"/>
    <n v="0.22302158273381295"/>
    <n v="316"/>
    <n v="278"/>
    <x v="113"/>
    <n v="0"/>
    <n v="0"/>
    <n v="3"/>
    <n v="10"/>
    <n v="52"/>
    <n v="0"/>
    <n v="0"/>
    <n v="0"/>
    <n v="3"/>
    <x v="122"/>
    <x v="0"/>
    <x v="0"/>
    <x v="5"/>
    <x v="8"/>
    <n v="0.29934210526315791"/>
    <n v="0"/>
    <n v="0"/>
    <n v="0"/>
    <n v="0.46153846153846156"/>
    <n v="0.31645569620253167"/>
  </r>
  <r>
    <x v="9"/>
    <s v="0116-01-000"/>
    <m/>
    <x v="0"/>
    <s v="Cass"/>
    <s v="Pillager Public School District"/>
    <n v="256"/>
    <n v="0"/>
    <n v="0"/>
    <n v="4"/>
    <n v="0"/>
    <n v="13"/>
    <n v="252"/>
    <n v="1.5513126491646777E-2"/>
    <n v="0.30071599045346065"/>
    <n v="201"/>
    <n v="0.25968992248062017"/>
    <n v="838"/>
    <n v="774"/>
    <x v="114"/>
    <n v="0"/>
    <n v="7"/>
    <n v="2"/>
    <n v="7"/>
    <n v="196"/>
    <n v="0"/>
    <n v="0"/>
    <n v="0"/>
    <n v="0"/>
    <x v="123"/>
    <x v="0"/>
    <x v="21"/>
    <x v="3"/>
    <x v="35"/>
    <n v="0.31295843520782396"/>
    <n v="0"/>
    <n v="0"/>
    <n v="0.66666666666666663"/>
    <n v="0"/>
    <n v="0.31622911694510741"/>
  </r>
  <r>
    <x v="10"/>
    <s v="0013-01-000"/>
    <s v="yes"/>
    <x v="1"/>
    <s v="Anoka"/>
    <s v="Columbia Heights Public School Dist"/>
    <n v="535"/>
    <n v="14"/>
    <n v="392"/>
    <n v="60"/>
    <n v="90"/>
    <n v="315"/>
    <n v="811"/>
    <n v="8.8185890257558797E-2"/>
    <n v="0.22704367301231804"/>
    <n v="722"/>
    <n v="0.22790404040404041"/>
    <n v="3572"/>
    <n v="3168"/>
    <x v="115"/>
    <n v="87"/>
    <n v="1171"/>
    <n v="173"/>
    <n v="921"/>
    <n v="118"/>
    <n v="11"/>
    <n v="303"/>
    <n v="11"/>
    <n v="246"/>
    <x v="124"/>
    <x v="10"/>
    <x v="33"/>
    <x v="21"/>
    <x v="51"/>
    <n v="0.43390105433901055"/>
    <n v="0.15555555555555556"/>
    <n v="0.31111111111111112"/>
    <n v="0.27027027027027029"/>
    <n v="0.11764705882352941"/>
    <n v="0.31522956326987683"/>
  </r>
  <r>
    <x v="5"/>
    <s v="2886-01-000"/>
    <m/>
    <x v="0"/>
    <s v="Freeborn"/>
    <s v="Glenville-Emmons School District"/>
    <n v="83"/>
    <n v="0"/>
    <n v="0"/>
    <n v="0"/>
    <n v="4"/>
    <n v="3"/>
    <n v="88"/>
    <n v="1.0380622837370242E-2"/>
    <n v="0.30449826989619377"/>
    <n v="49"/>
    <n v="0.19838056680161945"/>
    <n v="289"/>
    <n v="247"/>
    <x v="116"/>
    <n v="0"/>
    <n v="4"/>
    <n v="0"/>
    <n v="12"/>
    <n v="41"/>
    <n v="0"/>
    <n v="0"/>
    <n v="0"/>
    <n v="5"/>
    <x v="125"/>
    <x v="0"/>
    <x v="2"/>
    <x v="2"/>
    <x v="6"/>
    <n v="0.304029304029304"/>
    <n v="0"/>
    <n v="0"/>
    <n v="0"/>
    <n v="0.36363636363636365"/>
    <n v="0.31487889273356401"/>
  </r>
  <r>
    <x v="4"/>
    <s v="0264-01-000"/>
    <m/>
    <x v="0"/>
    <s v="Grant"/>
    <s v="Herman-Norcross School District"/>
    <n v="48"/>
    <n v="0"/>
    <n v="0"/>
    <n v="0"/>
    <n v="0"/>
    <n v="0"/>
    <n v="51"/>
    <n v="0"/>
    <n v="0.31481481481481483"/>
    <n v="14"/>
    <n v="0.112"/>
    <n v="162"/>
    <n v="125"/>
    <x v="117"/>
    <n v="0"/>
    <n v="0"/>
    <n v="0"/>
    <n v="21"/>
    <n v="7"/>
    <n v="0"/>
    <n v="0"/>
    <n v="0"/>
    <n v="3"/>
    <x v="36"/>
    <x v="0"/>
    <x v="0"/>
    <x v="2"/>
    <x v="39"/>
    <n v="0.33103448275862069"/>
    <n v="0"/>
    <n v="0"/>
    <n v="0"/>
    <n v="0"/>
    <n v="0.31481481481481483"/>
  </r>
  <r>
    <x v="10"/>
    <s v="0081-01-000"/>
    <m/>
    <x v="0"/>
    <s v="Brown"/>
    <s v="Comfrey Public School District"/>
    <n v="50"/>
    <n v="0"/>
    <n v="0"/>
    <n v="0"/>
    <n v="4"/>
    <n v="0"/>
    <n v="56"/>
    <n v="0"/>
    <n v="0.3146067415730337"/>
    <n v="37"/>
    <n v="0.23270440251572327"/>
    <n v="178"/>
    <n v="159"/>
    <x v="109"/>
    <n v="0"/>
    <n v="2"/>
    <n v="1"/>
    <n v="9"/>
    <n v="31"/>
    <n v="0"/>
    <n v="0"/>
    <n v="0"/>
    <n v="4"/>
    <x v="33"/>
    <x v="0"/>
    <x v="6"/>
    <x v="1"/>
    <x v="22"/>
    <n v="0.30120481927710846"/>
    <n v="0"/>
    <n v="0"/>
    <n v="0"/>
    <n v="0.44444444444444442"/>
    <n v="0.3146067415730337"/>
  </r>
  <r>
    <x v="9"/>
    <s v="2759-01-000"/>
    <m/>
    <x v="0"/>
    <s v="Todd"/>
    <s v="Eagle Valley Public School District"/>
    <n v="122"/>
    <n v="0"/>
    <n v="4"/>
    <n v="0"/>
    <n v="0"/>
    <n v="0"/>
    <n v="131"/>
    <n v="0"/>
    <n v="0.31414868105515587"/>
    <n v="38"/>
    <n v="0.11728395061728394"/>
    <n v="417"/>
    <n v="324"/>
    <x v="118"/>
    <n v="0"/>
    <n v="3"/>
    <n v="0"/>
    <n v="3"/>
    <n v="35"/>
    <n v="0"/>
    <n v="0"/>
    <n v="0"/>
    <n v="0"/>
    <x v="126"/>
    <x v="0"/>
    <x v="21"/>
    <x v="2"/>
    <x v="17"/>
    <n v="0.3012345679012346"/>
    <n v="0"/>
    <n v="0.5714285714285714"/>
    <n v="0"/>
    <n v="0"/>
    <n v="0.31414868105515587"/>
  </r>
  <r>
    <x v="6"/>
    <s v="0116-01-000"/>
    <m/>
    <x v="0"/>
    <s v="Cass"/>
    <s v="Pillager Public School District"/>
    <n v="249"/>
    <n v="3"/>
    <n v="0"/>
    <n v="7"/>
    <n v="0"/>
    <n v="10"/>
    <n v="251"/>
    <n v="1.2004801920768308E-2"/>
    <n v="0.30132052821128452"/>
    <n v="171"/>
    <n v="0.23014804845222073"/>
    <n v="833"/>
    <n v="743"/>
    <x v="119"/>
    <n v="1"/>
    <n v="3"/>
    <n v="2"/>
    <n v="3"/>
    <n v="166"/>
    <n v="0"/>
    <n v="0"/>
    <n v="0"/>
    <n v="0"/>
    <x v="127"/>
    <x v="2"/>
    <x v="4"/>
    <x v="14"/>
    <x v="17"/>
    <n v="0.3047735618115055"/>
    <n v="0.75"/>
    <n v="0"/>
    <n v="0.77777777777777779"/>
    <n v="0"/>
    <n v="0.31332533013205283"/>
  </r>
  <r>
    <x v="10"/>
    <s v="0286-01-000"/>
    <s v="yes"/>
    <x v="1"/>
    <s v="Hennepin"/>
    <s v="Brooklyn Center School District"/>
    <n v="89"/>
    <n v="7"/>
    <n v="228"/>
    <n v="140"/>
    <n v="28"/>
    <n v="181"/>
    <n v="343"/>
    <n v="0.10780226325193568"/>
    <n v="0.20428826682549137"/>
    <n v="1027"/>
    <n v="0.47066911090742436"/>
    <n v="1679"/>
    <n v="2182"/>
    <x v="120"/>
    <n v="33"/>
    <n v="843"/>
    <n v="311"/>
    <n v="432"/>
    <n v="262"/>
    <n v="5"/>
    <n v="340"/>
    <n v="128"/>
    <n v="116"/>
    <x v="105"/>
    <x v="5"/>
    <x v="34"/>
    <x v="22"/>
    <x v="52"/>
    <n v="0.2282051282051282"/>
    <n v="0.2"/>
    <n v="0.31190150478796169"/>
    <n v="0.43343653250773995"/>
    <n v="8.1395348837209308E-2"/>
    <n v="0.31209053007742704"/>
  </r>
  <r>
    <x v="4"/>
    <s v="2759-01-000"/>
    <m/>
    <x v="0"/>
    <s v="Todd"/>
    <s v="Eagle Valley Public School District"/>
    <n v="121"/>
    <n v="0"/>
    <n v="6"/>
    <n v="0"/>
    <n v="0"/>
    <n v="0"/>
    <n v="130"/>
    <n v="0"/>
    <n v="0.3117505995203837"/>
    <n v="38"/>
    <n v="0.11692307692307692"/>
    <n v="417"/>
    <n v="325"/>
    <x v="121"/>
    <n v="0"/>
    <n v="2"/>
    <n v="2"/>
    <n v="7"/>
    <n v="34"/>
    <n v="0"/>
    <n v="0"/>
    <n v="0"/>
    <n v="0"/>
    <x v="128"/>
    <x v="0"/>
    <x v="8"/>
    <x v="0"/>
    <x v="35"/>
    <n v="0.30174563591022446"/>
    <n v="0"/>
    <n v="0.75"/>
    <n v="0"/>
    <n v="0"/>
    <n v="0.3117505995203837"/>
  </r>
  <r>
    <x v="8"/>
    <s v="0093-01-000"/>
    <m/>
    <x v="0"/>
    <s v="Carlton"/>
    <s v="Carlton Public School District"/>
    <n v="190"/>
    <n v="23"/>
    <n v="0"/>
    <n v="0"/>
    <n v="9"/>
    <n v="4"/>
    <n v="224"/>
    <n v="5.4644808743169399E-3"/>
    <n v="0.30601092896174864"/>
    <n v="86"/>
    <n v="0.14576271186440679"/>
    <n v="732"/>
    <n v="590"/>
    <x v="122"/>
    <n v="109"/>
    <n v="4"/>
    <n v="3"/>
    <n v="1"/>
    <n v="73"/>
    <n v="9"/>
    <n v="0"/>
    <n v="0"/>
    <n v="0"/>
    <x v="129"/>
    <x v="38"/>
    <x v="2"/>
    <x v="5"/>
    <x v="32"/>
    <n v="0.32203389830508472"/>
    <n v="0.18699186991869918"/>
    <n v="0"/>
    <n v="0"/>
    <n v="0.9"/>
    <n v="0.31147540983606559"/>
  </r>
  <r>
    <x v="13"/>
    <s v="0712-01-000"/>
    <m/>
    <x v="0"/>
    <s v="Saint Louis"/>
    <s v="Mountain Iron-Buhl School District"/>
    <n v="240"/>
    <n v="0"/>
    <n v="0"/>
    <n v="0"/>
    <n v="0"/>
    <n v="0"/>
    <n v="241"/>
    <n v="0"/>
    <n v="0.31136950904392763"/>
    <n v="59"/>
    <n v="9.9662162162162157E-2"/>
    <n v="774"/>
    <n v="592"/>
    <x v="123"/>
    <n v="6"/>
    <n v="1"/>
    <n v="2"/>
    <n v="0"/>
    <n v="55"/>
    <n v="0"/>
    <n v="0"/>
    <n v="0"/>
    <n v="0"/>
    <x v="130"/>
    <x v="31"/>
    <x v="3"/>
    <x v="0"/>
    <x v="1"/>
    <n v="0.3125"/>
    <n v="0"/>
    <n v="0"/>
    <n v="0"/>
    <n v="0"/>
    <n v="0.31136950904392763"/>
  </r>
  <r>
    <x v="1"/>
    <s v="0013-01-000"/>
    <s v="yes"/>
    <x v="1"/>
    <s v="Anoka"/>
    <s v="Columbia Heights Public School Dist"/>
    <n v="553"/>
    <n v="20"/>
    <n v="360"/>
    <n v="53"/>
    <n v="50"/>
    <n v="269"/>
    <n v="786"/>
    <n v="7.9164214243672745E-2"/>
    <n v="0.23131253678634492"/>
    <n v="700"/>
    <n v="0.23003614853762736"/>
    <n v="3398"/>
    <n v="3043"/>
    <x v="124"/>
    <n v="100"/>
    <n v="1126"/>
    <n v="165"/>
    <n v="798"/>
    <n v="143"/>
    <n v="7"/>
    <n v="311"/>
    <n v="5"/>
    <n v="198"/>
    <x v="131"/>
    <x v="39"/>
    <x v="35"/>
    <x v="23"/>
    <x v="53"/>
    <n v="0.4375"/>
    <n v="0.17699115044247787"/>
    <n v="0.30638297872340425"/>
    <n v="0.24882629107981222"/>
    <n v="7.6923076923076927E-2"/>
    <n v="0.31047675103001765"/>
  </r>
  <r>
    <x v="14"/>
    <s v="2759-01-000"/>
    <m/>
    <x v="0"/>
    <s v="Todd"/>
    <s v="Eagle Valley Public School District"/>
    <n v="130"/>
    <n v="0"/>
    <n v="0"/>
    <n v="0"/>
    <n v="0"/>
    <n v="0"/>
    <n v="138"/>
    <n v="0"/>
    <n v="0.31011235955056182"/>
    <n v="40"/>
    <n v="0.11527377521613832"/>
    <n v="445"/>
    <n v="347"/>
    <x v="125"/>
    <n v="1"/>
    <n v="2"/>
    <n v="0"/>
    <n v="3"/>
    <n v="38"/>
    <n v="0"/>
    <n v="0"/>
    <n v="0"/>
    <n v="0"/>
    <x v="132"/>
    <x v="3"/>
    <x v="6"/>
    <x v="2"/>
    <x v="17"/>
    <n v="0.30023094688221708"/>
    <n v="0"/>
    <n v="0"/>
    <n v="0"/>
    <n v="0"/>
    <n v="0.31011235955056182"/>
  </r>
  <r>
    <x v="1"/>
    <s v="0286-01-000"/>
    <s v="yes"/>
    <x v="1"/>
    <s v="Hennepin"/>
    <s v="Brooklyn Center School District"/>
    <n v="79"/>
    <n v="0"/>
    <n v="256"/>
    <n v="112"/>
    <n v="29"/>
    <n v="176"/>
    <n v="319"/>
    <n v="0.11020663744520977"/>
    <n v="0.19974953036944271"/>
    <n v="1075"/>
    <n v="0.49379880569591178"/>
    <n v="1597"/>
    <n v="2177"/>
    <x v="126"/>
    <n v="42"/>
    <n v="828"/>
    <n v="296"/>
    <n v="403"/>
    <n v="270"/>
    <n v="9"/>
    <n v="366"/>
    <n v="139"/>
    <n v="109"/>
    <x v="133"/>
    <x v="40"/>
    <x v="36"/>
    <x v="24"/>
    <x v="54"/>
    <n v="0.18944844124700239"/>
    <n v="0"/>
    <n v="0.35654596100278552"/>
    <n v="0.41635687732342008"/>
    <n v="8.9783281733746126E-2"/>
    <n v="0.30995616781465246"/>
  </r>
  <r>
    <x v="3"/>
    <s v="0108-01-000"/>
    <s v="yes"/>
    <x v="1"/>
    <s v="Carver"/>
    <s v="Central Public School District"/>
    <n v="398"/>
    <n v="0"/>
    <n v="4"/>
    <n v="3"/>
    <n v="19"/>
    <n v="198"/>
    <n v="239"/>
    <n v="0.14002828854314003"/>
    <n v="0.16902404526166903"/>
    <n v="53"/>
    <n v="5.145631067961165E-2"/>
    <n v="1414"/>
    <n v="1030"/>
    <x v="127"/>
    <n v="4"/>
    <n v="30"/>
    <n v="18"/>
    <n v="55"/>
    <n v="51"/>
    <n v="0"/>
    <n v="0"/>
    <n v="0"/>
    <n v="0"/>
    <x v="134"/>
    <x v="2"/>
    <x v="37"/>
    <x v="25"/>
    <x v="55"/>
    <n v="0.31338582677165355"/>
    <n v="0"/>
    <n v="0.11764705882352941"/>
    <n v="0.14285714285714285"/>
    <n v="0.25675675675675674"/>
    <n v="0.30905233380480907"/>
  </r>
  <r>
    <x v="2"/>
    <s v="0001-03-000"/>
    <s v="yes"/>
    <x v="2"/>
    <s v="Hennepin"/>
    <s v="Minneapolis Public School Dist."/>
    <n v="2978"/>
    <n v="275"/>
    <n v="8466"/>
    <n v="1469"/>
    <n v="2571"/>
    <n v="10859"/>
    <n v="4948"/>
    <n v="0.21165578403664359"/>
    <n v="9.6442841828281847E-2"/>
    <n v="906"/>
    <n v="2.4887375013734753E-2"/>
    <n v="51305"/>
    <n v="36404"/>
    <x v="128"/>
    <n v="1439"/>
    <n v="13472"/>
    <n v="2485"/>
    <n v="6788"/>
    <n v="194"/>
    <n v="22"/>
    <n v="447"/>
    <n v="76"/>
    <n v="120"/>
    <x v="135"/>
    <x v="41"/>
    <x v="38"/>
    <x v="26"/>
    <x v="56"/>
    <n v="0.19848040522527327"/>
    <n v="0.16252955082742318"/>
    <n v="0.39393234377181147"/>
    <n v="0.37880350696235171"/>
    <n v="0.27827686979110294"/>
    <n v="0.30809862586492542"/>
  </r>
  <r>
    <x v="6"/>
    <s v="2759-01-000"/>
    <m/>
    <x v="0"/>
    <s v="Todd"/>
    <s v="Eagle Valley Public School District"/>
    <n v="128"/>
    <n v="0"/>
    <n v="0"/>
    <n v="0"/>
    <n v="0"/>
    <n v="0"/>
    <n v="132"/>
    <n v="0"/>
    <n v="0.30769230769230771"/>
    <n v="39"/>
    <n v="0.11607142857142858"/>
    <n v="429"/>
    <n v="336"/>
    <x v="129"/>
    <n v="0"/>
    <n v="3"/>
    <n v="0"/>
    <n v="4"/>
    <n v="38"/>
    <n v="0"/>
    <n v="0"/>
    <n v="0"/>
    <n v="0"/>
    <x v="136"/>
    <x v="0"/>
    <x v="4"/>
    <x v="2"/>
    <x v="29"/>
    <n v="0.3054892601431981"/>
    <n v="0"/>
    <n v="0"/>
    <n v="0"/>
    <n v="0"/>
    <n v="0.30769230769230771"/>
  </r>
  <r>
    <x v="8"/>
    <s v="0712-01-000"/>
    <m/>
    <x v="0"/>
    <s v="Saint Louis"/>
    <s v="Mountain Iron-Buhl School District"/>
    <n v="199"/>
    <n v="4"/>
    <n v="3"/>
    <n v="0"/>
    <n v="0"/>
    <n v="8"/>
    <n v="205"/>
    <n v="1.1527377521613832E-2"/>
    <n v="0.29538904899135449"/>
    <n v="135"/>
    <n v="0.21915584415584416"/>
    <n v="694"/>
    <n v="616"/>
    <x v="120"/>
    <n v="23"/>
    <n v="24"/>
    <n v="1"/>
    <n v="5"/>
    <n v="129"/>
    <n v="0"/>
    <n v="3"/>
    <n v="0"/>
    <n v="0"/>
    <x v="137"/>
    <x v="42"/>
    <x v="39"/>
    <x v="1"/>
    <x v="25"/>
    <n v="0.31437598736176936"/>
    <n v="0.14814814814814814"/>
    <n v="0.125"/>
    <n v="0"/>
    <n v="0"/>
    <n v="0.3069164265129683"/>
  </r>
  <r>
    <x v="16"/>
    <s v="0712-01-000"/>
    <m/>
    <x v="0"/>
    <s v="Saint Louis"/>
    <s v="Mountain Iron-Buhl School District"/>
    <n v="227"/>
    <n v="0"/>
    <n v="0"/>
    <n v="0"/>
    <n v="0"/>
    <n v="0"/>
    <n v="229"/>
    <n v="0"/>
    <n v="0.30574098798397864"/>
    <n v="64"/>
    <n v="0.1095890410958904"/>
    <n v="749"/>
    <n v="584"/>
    <x v="130"/>
    <n v="5"/>
    <n v="0"/>
    <n v="1"/>
    <n v="0"/>
    <n v="61"/>
    <n v="0"/>
    <n v="0"/>
    <n v="0"/>
    <n v="0"/>
    <x v="138"/>
    <x v="43"/>
    <x v="0"/>
    <x v="1"/>
    <x v="1"/>
    <n v="0.30510752688172044"/>
    <n v="0"/>
    <n v="0"/>
    <n v="0"/>
    <n v="0"/>
    <n v="0.30574098798397864"/>
  </r>
  <r>
    <x v="4"/>
    <s v="2536-01-000"/>
    <m/>
    <x v="0"/>
    <s v="Martin"/>
    <s v="Granada Huntley-East Chain"/>
    <n v="82"/>
    <n v="0"/>
    <n v="0"/>
    <n v="0"/>
    <n v="6"/>
    <n v="0"/>
    <n v="91"/>
    <n v="0"/>
    <n v="0.30536912751677853"/>
    <n v="60"/>
    <n v="0.2247191011235955"/>
    <n v="298"/>
    <n v="267"/>
    <x v="131"/>
    <n v="0"/>
    <n v="0"/>
    <n v="0"/>
    <n v="6"/>
    <n v="53"/>
    <n v="0"/>
    <n v="0"/>
    <n v="0"/>
    <n v="4"/>
    <x v="139"/>
    <x v="0"/>
    <x v="0"/>
    <x v="2"/>
    <x v="27"/>
    <n v="0.28275862068965518"/>
    <n v="0"/>
    <n v="0"/>
    <n v="0"/>
    <n v="0.75"/>
    <n v="0.30536912751677853"/>
  </r>
  <r>
    <x v="4"/>
    <s v="0712-01-000"/>
    <m/>
    <x v="0"/>
    <s v="Saint Louis"/>
    <s v="Mountain Iron-Buhl School District"/>
    <n v="206"/>
    <n v="4"/>
    <n v="3"/>
    <n v="0"/>
    <n v="0"/>
    <n v="5"/>
    <n v="215"/>
    <n v="6.9252077562326868E-3"/>
    <n v="0.29778393351800553"/>
    <n v="143"/>
    <n v="0.22170542635658916"/>
    <n v="722"/>
    <n v="645"/>
    <x v="132"/>
    <n v="17"/>
    <n v="37"/>
    <n v="0"/>
    <n v="6"/>
    <n v="138"/>
    <n v="0"/>
    <n v="4"/>
    <n v="0"/>
    <n v="0"/>
    <x v="140"/>
    <x v="44"/>
    <x v="40"/>
    <x v="2"/>
    <x v="21"/>
    <n v="0.31546707503828486"/>
    <n v="0.19047619047619047"/>
    <n v="8.3333333333333329E-2"/>
    <n v="0"/>
    <n v="0"/>
    <n v="0.3047091412742382"/>
  </r>
  <r>
    <x v="4"/>
    <s v="0771-01-000"/>
    <m/>
    <x v="0"/>
    <s v="Stevens"/>
    <s v="Chokio-Alberta Public School Dist."/>
    <n v="53"/>
    <n v="0"/>
    <n v="0"/>
    <n v="0"/>
    <n v="7"/>
    <n v="0"/>
    <n v="60"/>
    <n v="0"/>
    <n v="0.30456852791878175"/>
    <n v="33"/>
    <n v="0.19411764705882353"/>
    <n v="197"/>
    <n v="170"/>
    <x v="133"/>
    <n v="1"/>
    <n v="0"/>
    <n v="0"/>
    <n v="0"/>
    <n v="29"/>
    <n v="0"/>
    <n v="0"/>
    <n v="0"/>
    <n v="0"/>
    <x v="141"/>
    <x v="3"/>
    <x v="0"/>
    <x v="2"/>
    <x v="35"/>
    <n v="0.27461139896373055"/>
    <n v="0"/>
    <n v="0"/>
    <n v="0"/>
    <n v="1"/>
    <n v="0.30456852791878175"/>
  </r>
  <r>
    <x v="1"/>
    <s v="2134-01-000"/>
    <m/>
    <x v="0"/>
    <s v="Faribault"/>
    <s v="United South Central School Dist."/>
    <n v="252"/>
    <n v="0"/>
    <n v="0"/>
    <n v="0"/>
    <n v="8"/>
    <n v="3"/>
    <n v="264"/>
    <n v="3.4207525655644243E-3"/>
    <n v="0.30102622576966931"/>
    <n v="30"/>
    <n v="4.6875E-2"/>
    <n v="877"/>
    <n v="640"/>
    <x v="134"/>
    <n v="5"/>
    <n v="6"/>
    <n v="4"/>
    <n v="77"/>
    <n v="29"/>
    <n v="0"/>
    <n v="0"/>
    <n v="0"/>
    <n v="0"/>
    <x v="142"/>
    <x v="43"/>
    <x v="41"/>
    <x v="10"/>
    <x v="57"/>
    <n v="0.32684824902723736"/>
    <n v="0"/>
    <n v="0"/>
    <n v="0"/>
    <n v="9.4117647058823528E-2"/>
    <n v="0.30444697833523371"/>
  </r>
  <r>
    <x v="1"/>
    <s v="0836-01-000"/>
    <m/>
    <x v="0"/>
    <s v="Watonwan"/>
    <s v="Butterfield Public School District"/>
    <n v="51"/>
    <n v="0"/>
    <n v="0"/>
    <n v="0"/>
    <n v="0"/>
    <n v="0"/>
    <n v="59"/>
    <n v="0"/>
    <n v="0.30412371134020616"/>
    <n v="86"/>
    <n v="0.38914027149321267"/>
    <n v="194"/>
    <n v="221"/>
    <x v="135"/>
    <n v="0"/>
    <n v="1"/>
    <n v="8"/>
    <n v="80"/>
    <n v="58"/>
    <n v="0"/>
    <n v="0"/>
    <n v="0"/>
    <n v="24"/>
    <x v="85"/>
    <x v="0"/>
    <x v="3"/>
    <x v="8"/>
    <x v="58"/>
    <n v="0.40799999999999997"/>
    <n v="0"/>
    <n v="0"/>
    <n v="0"/>
    <n v="0"/>
    <n v="0.30412371134020616"/>
  </r>
  <r>
    <x v="15"/>
    <s v="0402-01-000"/>
    <m/>
    <x v="0"/>
    <s v="Lincoln"/>
    <s v="Hendricks Public School District"/>
    <n v="85"/>
    <n v="0"/>
    <n v="0"/>
    <n v="0"/>
    <n v="0"/>
    <n v="0"/>
    <n v="85"/>
    <n v="0"/>
    <n v="0.30357142857142855"/>
    <n v="6"/>
    <n v="2.9850746268656716E-2"/>
    <n v="280"/>
    <n v="201"/>
    <x v="136"/>
    <n v="0"/>
    <n v="0"/>
    <n v="3"/>
    <n v="0"/>
    <n v="5"/>
    <n v="0"/>
    <n v="0"/>
    <n v="0"/>
    <n v="0"/>
    <x v="143"/>
    <x v="0"/>
    <x v="0"/>
    <x v="5"/>
    <x v="1"/>
    <n v="0.30575539568345322"/>
    <n v="0"/>
    <n v="0"/>
    <n v="0"/>
    <n v="0"/>
    <n v="0.30357142857142855"/>
  </r>
  <r>
    <x v="10"/>
    <s v="0316-01-000"/>
    <m/>
    <x v="0"/>
    <s v="Itasca"/>
    <s v="Greenway Public School District"/>
    <n v="332"/>
    <n v="32"/>
    <n v="3"/>
    <n v="5"/>
    <n v="3"/>
    <n v="25"/>
    <n v="354"/>
    <n v="2.0016012810248198E-2"/>
    <n v="0.28342674139311447"/>
    <n v="190"/>
    <n v="0.17924528301886791"/>
    <n v="1249"/>
    <n v="1060"/>
    <x v="137"/>
    <n v="115"/>
    <n v="8"/>
    <n v="0"/>
    <n v="24"/>
    <n v="166"/>
    <n v="18"/>
    <n v="0"/>
    <n v="0"/>
    <n v="0"/>
    <x v="144"/>
    <x v="19"/>
    <x v="42"/>
    <x v="7"/>
    <x v="59"/>
    <n v="0.30769230769230771"/>
    <n v="0.24806201550387597"/>
    <n v="0.27272727272727271"/>
    <n v="1"/>
    <n v="0.1111111111111111"/>
    <n v="0.30344275420336264"/>
  </r>
  <r>
    <x v="10"/>
    <s v="2134-01-000"/>
    <m/>
    <x v="0"/>
    <s v="Faribault"/>
    <s v="United South Central School Dist."/>
    <n v="249"/>
    <n v="0"/>
    <n v="0"/>
    <n v="0"/>
    <n v="6"/>
    <n v="0"/>
    <n v="267"/>
    <n v="0"/>
    <n v="0.30340909090909091"/>
    <n v="29"/>
    <n v="4.5171339563862926E-2"/>
    <n v="880"/>
    <n v="642"/>
    <x v="64"/>
    <n v="3"/>
    <n v="5"/>
    <n v="4"/>
    <n v="92"/>
    <n v="26"/>
    <n v="0"/>
    <n v="0"/>
    <n v="0"/>
    <n v="0"/>
    <x v="145"/>
    <x v="6"/>
    <x v="5"/>
    <x v="10"/>
    <x v="60"/>
    <n v="0.32720105124835741"/>
    <n v="0"/>
    <n v="0"/>
    <n v="0"/>
    <n v="6.1224489795918366E-2"/>
    <n v="0.30340909090909091"/>
  </r>
  <r>
    <x v="11"/>
    <s v="0852-01-000"/>
    <m/>
    <x v="0"/>
    <s v="Wilkin"/>
    <s v="Campbell-Tintah Public School Dist."/>
    <n v="36"/>
    <n v="0"/>
    <n v="0"/>
    <n v="0"/>
    <n v="0"/>
    <n v="0"/>
    <n v="37"/>
    <n v="0"/>
    <n v="0.30327868852459017"/>
    <n v="45"/>
    <n v="0.34615384615384615"/>
    <n v="122"/>
    <n v="130"/>
    <x v="79"/>
    <n v="0"/>
    <n v="0"/>
    <n v="1"/>
    <n v="20"/>
    <n v="37"/>
    <n v="0"/>
    <n v="0"/>
    <n v="0"/>
    <n v="3"/>
    <x v="146"/>
    <x v="0"/>
    <x v="0"/>
    <x v="1"/>
    <x v="61"/>
    <n v="0.33333333333333331"/>
    <n v="0"/>
    <n v="0"/>
    <n v="0"/>
    <n v="0"/>
    <n v="0.30327868852459017"/>
  </r>
  <r>
    <x v="10"/>
    <s v="0836-01-000"/>
    <m/>
    <x v="0"/>
    <s v="Watonwan"/>
    <s v="Butterfield Public School District"/>
    <n v="47"/>
    <n v="0"/>
    <n v="0"/>
    <n v="0"/>
    <n v="0"/>
    <n v="0"/>
    <n v="57"/>
    <n v="0"/>
    <n v="0.30319148936170215"/>
    <n v="116"/>
    <n v="0.46963562753036436"/>
    <n v="188"/>
    <n v="247"/>
    <x v="138"/>
    <n v="1"/>
    <n v="1"/>
    <n v="9"/>
    <n v="103"/>
    <n v="59"/>
    <n v="0"/>
    <n v="0"/>
    <n v="0"/>
    <n v="52"/>
    <x v="147"/>
    <x v="3"/>
    <x v="3"/>
    <x v="14"/>
    <x v="62"/>
    <n v="0.38842975206611569"/>
    <n v="0"/>
    <n v="0"/>
    <n v="0"/>
    <n v="0"/>
    <n v="0.30319148936170215"/>
  </r>
  <r>
    <x v="12"/>
    <s v="0712-01-000"/>
    <m/>
    <x v="0"/>
    <s v="Saint Louis"/>
    <s v="Mountain Iron-Buhl School District"/>
    <n v="205"/>
    <n v="6"/>
    <n v="0"/>
    <n v="0"/>
    <n v="0"/>
    <n v="0"/>
    <n v="214"/>
    <n v="0"/>
    <n v="0.30311614730878189"/>
    <n v="73"/>
    <n v="0.12920353982300886"/>
    <n v="706"/>
    <n v="565"/>
    <x v="139"/>
    <n v="2"/>
    <n v="3"/>
    <n v="1"/>
    <n v="0"/>
    <n v="73"/>
    <n v="0"/>
    <n v="0"/>
    <n v="0"/>
    <n v="0"/>
    <x v="148"/>
    <x v="35"/>
    <x v="4"/>
    <x v="1"/>
    <x v="1"/>
    <n v="0.29667149059334297"/>
    <n v="0.75"/>
    <n v="0"/>
    <n v="0"/>
    <n v="0"/>
    <n v="0.30311614730878189"/>
  </r>
  <r>
    <x v="5"/>
    <s v="0577-01-000"/>
    <m/>
    <x v="0"/>
    <s v="Pine"/>
    <s v="Willow River Public School District"/>
    <n v="137"/>
    <n v="0"/>
    <n v="0"/>
    <n v="0"/>
    <n v="3"/>
    <n v="0"/>
    <n v="146"/>
    <n v="0"/>
    <n v="0.30290456431535268"/>
    <n v="99"/>
    <n v="0.22758620689655173"/>
    <n v="482"/>
    <n v="435"/>
    <x v="140"/>
    <n v="5"/>
    <n v="3"/>
    <n v="0"/>
    <n v="1"/>
    <n v="96"/>
    <n v="0"/>
    <n v="0"/>
    <n v="0"/>
    <n v="0"/>
    <x v="149"/>
    <x v="43"/>
    <x v="4"/>
    <x v="2"/>
    <x v="29"/>
    <n v="0.29336188436830835"/>
    <n v="0"/>
    <n v="0"/>
    <n v="0"/>
    <n v="0.75"/>
    <n v="0.30290456431535268"/>
  </r>
  <r>
    <x v="11"/>
    <s v="0081-01-000"/>
    <m/>
    <x v="0"/>
    <s v="Brown"/>
    <s v="Comfrey Public School District"/>
    <n v="48"/>
    <n v="0"/>
    <n v="0"/>
    <n v="0"/>
    <n v="5"/>
    <n v="0"/>
    <n v="56"/>
    <n v="0"/>
    <n v="0.30270270270270272"/>
    <n v="45"/>
    <n v="0.25862068965517243"/>
    <n v="185"/>
    <n v="174"/>
    <x v="141"/>
    <n v="0"/>
    <n v="0"/>
    <n v="3"/>
    <n v="8"/>
    <n v="36"/>
    <n v="0"/>
    <n v="0"/>
    <n v="0"/>
    <n v="7"/>
    <x v="106"/>
    <x v="0"/>
    <x v="0"/>
    <x v="5"/>
    <x v="21"/>
    <n v="0.2742857142857143"/>
    <n v="0"/>
    <n v="0"/>
    <n v="0"/>
    <n v="0.83333333333333337"/>
    <n v="0.30270270270270272"/>
  </r>
  <r>
    <x v="2"/>
    <s v="0108-01-000"/>
    <s v="yes"/>
    <x v="1"/>
    <s v="Carver"/>
    <s v="Central Public School District"/>
    <n v="369"/>
    <n v="0"/>
    <n v="0"/>
    <n v="0"/>
    <n v="14"/>
    <n v="163"/>
    <n v="235"/>
    <n v="0.12386018237082067"/>
    <n v="0.17857142857142858"/>
    <n v="64"/>
    <n v="6.5173116089613028E-2"/>
    <n v="1316"/>
    <n v="982"/>
    <x v="142"/>
    <n v="3"/>
    <n v="20"/>
    <n v="15"/>
    <n v="61"/>
    <n v="60"/>
    <n v="0"/>
    <n v="0"/>
    <n v="0"/>
    <n v="0"/>
    <x v="150"/>
    <x v="6"/>
    <x v="43"/>
    <x v="27"/>
    <x v="47"/>
    <n v="0.30956375838926176"/>
    <n v="0"/>
    <n v="0"/>
    <n v="0"/>
    <n v="0.18666666666666668"/>
    <n v="0.30243161094224924"/>
  </r>
  <r>
    <x v="8"/>
    <s v="2759-01-000"/>
    <m/>
    <x v="0"/>
    <s v="Todd"/>
    <s v="Eagle Valley Public School District"/>
    <n v="118"/>
    <n v="0"/>
    <n v="0"/>
    <n v="0"/>
    <n v="0"/>
    <n v="0"/>
    <n v="123"/>
    <n v="0"/>
    <n v="0.3014705882352941"/>
    <n v="42"/>
    <n v="0.12844036697247707"/>
    <n v="408"/>
    <n v="327"/>
    <x v="143"/>
    <n v="0"/>
    <n v="3"/>
    <n v="2"/>
    <n v="10"/>
    <n v="40"/>
    <n v="0"/>
    <n v="0"/>
    <n v="0"/>
    <n v="0"/>
    <x v="105"/>
    <x v="0"/>
    <x v="4"/>
    <x v="0"/>
    <x v="32"/>
    <n v="0.30256410256410254"/>
    <n v="0"/>
    <n v="0"/>
    <n v="0"/>
    <n v="0"/>
    <n v="0.3014705882352941"/>
  </r>
  <r>
    <x v="5"/>
    <s v="0108-01-000"/>
    <s v="yes"/>
    <x v="1"/>
    <s v="Carver"/>
    <s v="Central Public School District"/>
    <n v="371"/>
    <n v="0"/>
    <n v="6"/>
    <n v="0"/>
    <n v="17"/>
    <n v="179"/>
    <n v="235"/>
    <n v="0.12942877801879971"/>
    <n v="0.16992046276211134"/>
    <n v="60"/>
    <n v="5.8309037900874633E-2"/>
    <n v="1383"/>
    <n v="1029"/>
    <x v="144"/>
    <n v="2"/>
    <n v="25"/>
    <n v="16"/>
    <n v="66"/>
    <n v="60"/>
    <n v="0"/>
    <n v="0"/>
    <n v="0"/>
    <n v="0"/>
    <x v="151"/>
    <x v="16"/>
    <x v="20"/>
    <x v="28"/>
    <x v="63"/>
    <n v="0.30138099106417549"/>
    <n v="0"/>
    <n v="0.19354838709677419"/>
    <n v="0"/>
    <n v="0.20481927710843373"/>
    <n v="0.29934924078091107"/>
  </r>
  <r>
    <x v="11"/>
    <s v="0836-01-000"/>
    <m/>
    <x v="0"/>
    <s v="Watonwan"/>
    <s v="Butterfield Public School District"/>
    <n v="51"/>
    <n v="0"/>
    <n v="0"/>
    <n v="0"/>
    <n v="0"/>
    <n v="0"/>
    <n v="55"/>
    <n v="0"/>
    <n v="0.29891304347826086"/>
    <n v="90"/>
    <n v="0.41095890410958902"/>
    <n v="184"/>
    <n v="219"/>
    <x v="145"/>
    <n v="0"/>
    <n v="1"/>
    <n v="5"/>
    <n v="75"/>
    <n v="59"/>
    <n v="0"/>
    <n v="0"/>
    <n v="0"/>
    <n v="29"/>
    <x v="152"/>
    <x v="0"/>
    <x v="3"/>
    <x v="7"/>
    <x v="64"/>
    <n v="0.3923076923076923"/>
    <n v="0"/>
    <n v="0"/>
    <n v="0"/>
    <n v="0"/>
    <n v="0.29891304347826086"/>
  </r>
  <r>
    <x v="5"/>
    <s v="2358-01-000"/>
    <m/>
    <x v="0"/>
    <s v="Kittson"/>
    <s v="Tri-County School District"/>
    <n v="69"/>
    <n v="0"/>
    <n v="0"/>
    <n v="0"/>
    <n v="0"/>
    <n v="0"/>
    <n v="78"/>
    <n v="0"/>
    <n v="0.2988505747126437"/>
    <n v="8"/>
    <n v="4.1884816753926704E-2"/>
    <n v="261"/>
    <n v="191"/>
    <x v="146"/>
    <n v="0"/>
    <n v="2"/>
    <n v="1"/>
    <n v="4"/>
    <n v="7"/>
    <n v="0"/>
    <n v="0"/>
    <n v="0"/>
    <n v="0"/>
    <x v="153"/>
    <x v="0"/>
    <x v="6"/>
    <x v="1"/>
    <x v="29"/>
    <n v="0.28048780487804881"/>
    <n v="0"/>
    <n v="0"/>
    <n v="0"/>
    <n v="0"/>
    <n v="0.2988505747126437"/>
  </r>
  <r>
    <x v="11"/>
    <s v="2134-01-000"/>
    <m/>
    <x v="0"/>
    <s v="Faribault"/>
    <s v="United South Central School Dist."/>
    <n v="244"/>
    <n v="0"/>
    <n v="0"/>
    <n v="0"/>
    <n v="4"/>
    <n v="0"/>
    <n v="257"/>
    <n v="0"/>
    <n v="0.2988372093023256"/>
    <n v="29"/>
    <n v="4.588607594936709E-2"/>
    <n v="860"/>
    <n v="632"/>
    <x v="147"/>
    <n v="3"/>
    <n v="5"/>
    <n v="4"/>
    <n v="86"/>
    <n v="28"/>
    <n v="0"/>
    <n v="0"/>
    <n v="0"/>
    <n v="0"/>
    <x v="154"/>
    <x v="6"/>
    <x v="5"/>
    <x v="10"/>
    <x v="65"/>
    <n v="0.32533333333333331"/>
    <n v="0"/>
    <n v="0"/>
    <n v="0"/>
    <n v="4.4444444444444446E-2"/>
    <n v="0.2988372093023256"/>
  </r>
  <r>
    <x v="11"/>
    <s v="0013-01-000"/>
    <s v="yes"/>
    <x v="1"/>
    <s v="Anoka"/>
    <s v="Columbia Heights Public School Dist"/>
    <n v="535"/>
    <n v="18"/>
    <n v="313"/>
    <n v="36"/>
    <n v="50"/>
    <n v="262"/>
    <n v="724"/>
    <n v="7.9273827534039332E-2"/>
    <n v="0.21906202723146748"/>
    <n v="706"/>
    <n v="0.23338842975206611"/>
    <n v="3305"/>
    <n v="3025"/>
    <x v="148"/>
    <n v="111"/>
    <n v="1079"/>
    <n v="157"/>
    <n v="785"/>
    <n v="145"/>
    <n v="20"/>
    <n v="298"/>
    <n v="14"/>
    <n v="205"/>
    <x v="155"/>
    <x v="45"/>
    <x v="44"/>
    <x v="29"/>
    <x v="66"/>
    <n v="0.41699142634450509"/>
    <n v="0.16513761467889909"/>
    <n v="0.28610603290676417"/>
    <n v="0.2011173184357542"/>
    <n v="7.9365079365079361E-2"/>
    <n v="0.29833585476550684"/>
  </r>
  <r>
    <x v="8"/>
    <s v="2190-01-000"/>
    <m/>
    <x v="0"/>
    <s v="Yellow Medicine"/>
    <s v="Yellow Medicine East"/>
    <n v="319"/>
    <n v="0"/>
    <n v="3"/>
    <n v="3"/>
    <n v="12"/>
    <n v="134"/>
    <n v="211"/>
    <n v="0.11581676750216076"/>
    <n v="0.18236819360414866"/>
    <n v="79"/>
    <n v="8.866442199775533E-2"/>
    <n v="1157"/>
    <n v="891"/>
    <x v="149"/>
    <n v="113"/>
    <n v="6"/>
    <n v="11"/>
    <n v="111"/>
    <n v="64"/>
    <n v="0"/>
    <n v="0"/>
    <n v="0"/>
    <n v="3"/>
    <x v="156"/>
    <x v="39"/>
    <x v="13"/>
    <x v="30"/>
    <x v="67"/>
    <n v="0.35248618784530389"/>
    <n v="0"/>
    <n v="0.33333333333333331"/>
    <n v="0.21428571428571427"/>
    <n v="0.1"/>
    <n v="0.29818496110630943"/>
  </r>
  <r>
    <x v="5"/>
    <s v="0023-01-000"/>
    <m/>
    <x v="0"/>
    <s v="Becker"/>
    <s v="Frazee-Vergas Public School Dist."/>
    <n v="303"/>
    <n v="11"/>
    <n v="0"/>
    <n v="0"/>
    <n v="9"/>
    <n v="0"/>
    <n v="333"/>
    <n v="0"/>
    <n v="0.29811996418979408"/>
    <n v="122"/>
    <n v="0.13465783664459161"/>
    <n v="1117"/>
    <n v="906"/>
    <x v="150"/>
    <n v="56"/>
    <n v="8"/>
    <n v="9"/>
    <n v="23"/>
    <n v="112"/>
    <n v="0"/>
    <n v="0"/>
    <n v="0"/>
    <n v="0"/>
    <x v="157"/>
    <x v="18"/>
    <x v="8"/>
    <x v="14"/>
    <x v="68"/>
    <n v="0.30269730269730272"/>
    <n v="0.16417910447761194"/>
    <n v="0"/>
    <n v="0"/>
    <n v="0.28125"/>
    <n v="0.29811996418979408"/>
  </r>
  <r>
    <x v="6"/>
    <s v="0712-01-000"/>
    <m/>
    <x v="0"/>
    <s v="Saint Louis"/>
    <s v="Mountain Iron-Buhl School District"/>
    <n v="198"/>
    <n v="6"/>
    <n v="0"/>
    <n v="0"/>
    <n v="0"/>
    <n v="0"/>
    <n v="209"/>
    <n v="0"/>
    <n v="0.29729729729729731"/>
    <n v="138"/>
    <n v="0.21835443037974683"/>
    <n v="703"/>
    <n v="632"/>
    <x v="151"/>
    <n v="9"/>
    <n v="21"/>
    <n v="0"/>
    <n v="1"/>
    <n v="136"/>
    <n v="0"/>
    <n v="0"/>
    <n v="0"/>
    <n v="0"/>
    <x v="158"/>
    <x v="46"/>
    <x v="16"/>
    <x v="2"/>
    <x v="0"/>
    <n v="0.29864253393665158"/>
    <n v="0.4"/>
    <n v="0"/>
    <n v="0"/>
    <n v="0"/>
    <n v="0.29729729729729731"/>
  </r>
  <r>
    <x v="10"/>
    <s v="2358-01-000"/>
    <m/>
    <x v="0"/>
    <s v="Kittson"/>
    <s v="Tri-County School District"/>
    <n v="71"/>
    <n v="0"/>
    <n v="3"/>
    <n v="0"/>
    <n v="3"/>
    <n v="0"/>
    <n v="84"/>
    <n v="0"/>
    <n v="0.29681978798586572"/>
    <n v="8"/>
    <n v="3.864734299516908E-2"/>
    <n v="283"/>
    <n v="207"/>
    <x v="152"/>
    <n v="1"/>
    <n v="8"/>
    <n v="2"/>
    <n v="2"/>
    <n v="3"/>
    <n v="0"/>
    <n v="0"/>
    <n v="0"/>
    <n v="0"/>
    <x v="44"/>
    <x v="3"/>
    <x v="42"/>
    <x v="0"/>
    <x v="25"/>
    <n v="0.27099236641221375"/>
    <n v="0"/>
    <n v="0.27272727272727271"/>
    <n v="0"/>
    <n v="0.6"/>
    <n v="0.29681978798586572"/>
  </r>
  <r>
    <x v="14"/>
    <s v="0116-01-000"/>
    <m/>
    <x v="0"/>
    <s v="Cass"/>
    <s v="Pillager Public School District"/>
    <n v="236"/>
    <n v="3"/>
    <n v="0"/>
    <n v="6"/>
    <n v="0"/>
    <n v="8"/>
    <n v="241"/>
    <n v="9.5351609058402856E-3"/>
    <n v="0.28724672228843862"/>
    <n v="152"/>
    <n v="0.20485175202156333"/>
    <n v="839"/>
    <n v="742"/>
    <x v="153"/>
    <n v="4"/>
    <n v="3"/>
    <n v="7"/>
    <n v="5"/>
    <n v="144"/>
    <n v="0"/>
    <n v="0"/>
    <n v="0"/>
    <n v="0"/>
    <x v="159"/>
    <x v="47"/>
    <x v="4"/>
    <x v="31"/>
    <x v="25"/>
    <n v="0.28957055214723926"/>
    <n v="0.42857142857142855"/>
    <n v="0"/>
    <n v="0.46153846153846156"/>
    <n v="0"/>
    <n v="0.29678188319427889"/>
  </r>
  <r>
    <x v="0"/>
    <s v="2190-01-000"/>
    <m/>
    <x v="0"/>
    <s v="Yellow Medicine"/>
    <s v="Yellow Medicine East"/>
    <n v="304"/>
    <n v="0"/>
    <n v="3"/>
    <n v="3"/>
    <n v="17"/>
    <n v="127"/>
    <n v="211"/>
    <n v="0.11101398601398602"/>
    <n v="0.18444055944055945"/>
    <n v="92"/>
    <n v="0.10244988864142539"/>
    <n v="1144"/>
    <n v="898"/>
    <x v="154"/>
    <n v="124"/>
    <n v="10"/>
    <n v="12"/>
    <n v="104"/>
    <n v="73"/>
    <n v="4"/>
    <n v="0"/>
    <n v="0"/>
    <n v="6"/>
    <x v="160"/>
    <x v="48"/>
    <x v="45"/>
    <x v="27"/>
    <x v="69"/>
    <n v="0.34584755403868034"/>
    <n v="0"/>
    <n v="0.23076923076923078"/>
    <n v="0.2"/>
    <n v="0.14782608695652175"/>
    <n v="0.29545454545454547"/>
  </r>
  <r>
    <x v="3"/>
    <s v="0487-01-000"/>
    <m/>
    <x v="0"/>
    <s v="Morrison"/>
    <s v="Upsala Public School District"/>
    <n v="100"/>
    <n v="0"/>
    <n v="0"/>
    <n v="0"/>
    <n v="0"/>
    <n v="0"/>
    <n v="105"/>
    <n v="0"/>
    <n v="0.2949438202247191"/>
    <n v="124"/>
    <n v="0.33066666666666666"/>
    <n v="356"/>
    <n v="375"/>
    <x v="155"/>
    <m/>
    <n v="2"/>
    <n v="2"/>
    <n v="7"/>
    <n v="118"/>
    <n v="0"/>
    <n v="0"/>
    <n v="0"/>
    <n v="0"/>
    <x v="60"/>
    <x v="1"/>
    <x v="6"/>
    <x v="0"/>
    <x v="35"/>
    <n v="0.28901734104046245"/>
    <n v="0"/>
    <n v="0"/>
    <n v="0"/>
    <n v="0"/>
    <n v="0.2949438202247191"/>
  </r>
  <r>
    <x v="1"/>
    <s v="0001-03-000"/>
    <s v="yes"/>
    <x v="2"/>
    <s v="Hennepin"/>
    <s v="Minneapolis Public School Dist."/>
    <n v="2952"/>
    <n v="203"/>
    <n v="7881"/>
    <n v="1480"/>
    <n v="1788"/>
    <n v="9678"/>
    <n v="4683"/>
    <n v="0.19866570871394848"/>
    <n v="9.6130555270450585E-2"/>
    <n v="908"/>
    <n v="2.5750099256990528E-2"/>
    <n v="48715"/>
    <n v="35262"/>
    <x v="156"/>
    <n v="1705"/>
    <n v="12738"/>
    <n v="2689"/>
    <n v="5177"/>
    <n v="235"/>
    <n v="24"/>
    <n v="433"/>
    <n v="84"/>
    <n v="75"/>
    <x v="161"/>
    <x v="49"/>
    <x v="46"/>
    <x v="32"/>
    <x v="70"/>
    <n v="0.18838544990427569"/>
    <n v="0.10774946921443737"/>
    <n v="0.39041910234816207"/>
    <n v="0.36230110159118728"/>
    <n v="0.2595065312046444"/>
    <n v="0.29479626398439907"/>
  </r>
  <r>
    <x v="10"/>
    <s v="0001-03-000"/>
    <s v="yes"/>
    <x v="2"/>
    <s v="Hennepin"/>
    <s v="Minneapolis Public School Dist."/>
    <n v="2910"/>
    <n v="239"/>
    <n v="7850"/>
    <n v="1526"/>
    <n v="2158"/>
    <n v="9850"/>
    <n v="4885"/>
    <n v="0.19654401787852183"/>
    <n v="9.7473860643307528E-2"/>
    <n v="902"/>
    <n v="2.4860127332359507E-2"/>
    <n v="50116"/>
    <n v="36283"/>
    <x v="157"/>
    <n v="1558"/>
    <n v="13379"/>
    <n v="2609"/>
    <n v="6723"/>
    <n v="207"/>
    <n v="13"/>
    <n v="438"/>
    <n v="68"/>
    <n v="112"/>
    <x v="162"/>
    <x v="50"/>
    <x v="47"/>
    <x v="33"/>
    <x v="71"/>
    <n v="0.19773051573010803"/>
    <n v="0.13396860986547085"/>
    <n v="0.37756721658409886"/>
    <n v="0.37521514629948366"/>
    <n v="0.24609419546128408"/>
    <n v="0.29401787852182937"/>
  </r>
  <r>
    <x v="0"/>
    <s v="0458-01-000"/>
    <m/>
    <x v="0"/>
    <s v="Martin"/>
    <s v="Truman Public School District"/>
    <n v="95"/>
    <n v="0"/>
    <n v="0"/>
    <n v="0"/>
    <n v="6"/>
    <n v="3"/>
    <n v="104"/>
    <n v="8.241758241758242E-3"/>
    <n v="0.2857142857142857"/>
    <n v="52"/>
    <n v="0.16828478964401294"/>
    <n v="364"/>
    <n v="309"/>
    <x v="158"/>
    <n v="0"/>
    <n v="11"/>
    <n v="2"/>
    <n v="14"/>
    <n v="41"/>
    <n v="0"/>
    <n v="5"/>
    <n v="0"/>
    <n v="0"/>
    <x v="163"/>
    <x v="0"/>
    <x v="41"/>
    <x v="0"/>
    <x v="23"/>
    <n v="0.28273809523809523"/>
    <n v="0"/>
    <n v="0"/>
    <n v="0"/>
    <n v="0.3"/>
    <n v="0.29395604395604397"/>
  </r>
  <r>
    <x v="3"/>
    <s v="0023-01-000"/>
    <m/>
    <x v="0"/>
    <s v="Becker"/>
    <s v="Frazee-Vergas Public School Dist."/>
    <n v="291"/>
    <n v="10"/>
    <n v="5"/>
    <n v="0"/>
    <n v="4"/>
    <n v="0"/>
    <n v="324"/>
    <n v="0"/>
    <n v="0.29347826086956524"/>
    <n v="112"/>
    <n v="0.12556053811659193"/>
    <n v="1104"/>
    <n v="892"/>
    <x v="159"/>
    <n v="54"/>
    <n v="11"/>
    <n v="3"/>
    <n v="26"/>
    <n v="101"/>
    <n v="4"/>
    <n v="0"/>
    <n v="0"/>
    <n v="0"/>
    <x v="164"/>
    <x v="51"/>
    <x v="31"/>
    <x v="5"/>
    <x v="72"/>
    <n v="0.29453441295546556"/>
    <n v="0.16666666666666666"/>
    <n v="0.3125"/>
    <n v="0"/>
    <n v="0.13333333333333333"/>
    <n v="0.29347826086956524"/>
  </r>
  <r>
    <x v="17"/>
    <s v="0712-01-000"/>
    <m/>
    <x v="0"/>
    <s v="Saint Louis"/>
    <s v="Mountain Iron-Buhl School District"/>
    <n v="198"/>
    <n v="3"/>
    <n v="0"/>
    <n v="0"/>
    <n v="0"/>
    <n v="0"/>
    <n v="207"/>
    <n v="0"/>
    <n v="0.29320113314447593"/>
    <n v="58"/>
    <n v="0.10412926391382406"/>
    <n v="706"/>
    <n v="557"/>
    <x v="160"/>
    <n v="4"/>
    <n v="1"/>
    <n v="1"/>
    <n v="0"/>
    <n v="56"/>
    <n v="0"/>
    <n v="0"/>
    <n v="0"/>
    <n v="0"/>
    <x v="165"/>
    <x v="47"/>
    <x v="3"/>
    <x v="1"/>
    <x v="1"/>
    <n v="0.2857142857142857"/>
    <n v="0.42857142857142855"/>
    <n v="0"/>
    <n v="0"/>
    <n v="0"/>
    <n v="0.29320113314447593"/>
  </r>
  <r>
    <x v="15"/>
    <s v="0771-01-000"/>
    <m/>
    <x v="0"/>
    <s v="Stevens"/>
    <s v="Chokio-Alberta Public School Dist."/>
    <n v="64"/>
    <n v="0"/>
    <n v="0"/>
    <n v="0"/>
    <n v="3"/>
    <n v="0"/>
    <n v="73"/>
    <n v="0"/>
    <n v="0.29317269076305219"/>
    <n v="35"/>
    <n v="0.16587677725118483"/>
    <n v="249"/>
    <n v="211"/>
    <x v="161"/>
    <n v="2"/>
    <n v="0"/>
    <n v="0"/>
    <n v="1"/>
    <n v="31"/>
    <n v="0"/>
    <n v="0"/>
    <n v="0"/>
    <n v="0"/>
    <x v="166"/>
    <x v="16"/>
    <x v="0"/>
    <x v="2"/>
    <x v="29"/>
    <n v="0.26556016597510373"/>
    <n v="0"/>
    <n v="0"/>
    <n v="0"/>
    <n v="0.75"/>
    <n v="0.29317269076305219"/>
  </r>
  <r>
    <x v="11"/>
    <s v="0286-01-000"/>
    <s v="yes"/>
    <x v="1"/>
    <s v="Hennepin"/>
    <s v="Brooklyn Center School District"/>
    <n v="68"/>
    <n v="0"/>
    <n v="234"/>
    <n v="84"/>
    <n v="17"/>
    <n v="155"/>
    <n v="269"/>
    <n v="0.1069703243616287"/>
    <n v="0.18564527260179434"/>
    <n v="1084"/>
    <n v="0.51398767188240868"/>
    <n v="1449"/>
    <n v="2109"/>
    <x v="162"/>
    <n v="47"/>
    <n v="805"/>
    <n v="273"/>
    <n v="354"/>
    <n v="314"/>
    <n v="10"/>
    <n v="352"/>
    <n v="149"/>
    <n v="100"/>
    <x v="167"/>
    <x v="52"/>
    <x v="48"/>
    <x v="34"/>
    <x v="73"/>
    <n v="0.17708333333333334"/>
    <n v="0"/>
    <n v="0.34061135371179041"/>
    <n v="0.40384615384615385"/>
    <n v="6.273062730627306E-2"/>
    <n v="0.29261559696342304"/>
  </r>
  <r>
    <x v="3"/>
    <s v="2753-01-000"/>
    <m/>
    <x v="0"/>
    <s v="Todd"/>
    <s v="Long Prairie-Grey Eagle School District"/>
    <n v="304"/>
    <n v="0"/>
    <n v="0"/>
    <n v="0"/>
    <n v="16"/>
    <n v="5"/>
    <n v="328"/>
    <n v="4.3898156277436349E-3"/>
    <n v="0.28797190517998245"/>
    <n v="62"/>
    <n v="7.1428571428571425E-2"/>
    <n v="1139"/>
    <n v="868"/>
    <x v="163"/>
    <n v="5"/>
    <n v="8"/>
    <n v="21"/>
    <n v="347"/>
    <n v="44"/>
    <n v="0"/>
    <n v="0"/>
    <n v="0"/>
    <n v="4"/>
    <x v="168"/>
    <x v="43"/>
    <x v="8"/>
    <x v="25"/>
    <x v="74"/>
    <n v="0.4069611780455154"/>
    <n v="0"/>
    <n v="0"/>
    <n v="0"/>
    <n v="4.456824512534819E-2"/>
    <n v="0.2923617208077261"/>
  </r>
  <r>
    <x v="10"/>
    <s v="2884-01-000"/>
    <m/>
    <x v="0"/>
    <s v="Cottonwood"/>
    <s v="Red Rock Central School District"/>
    <n v="118"/>
    <n v="0"/>
    <n v="0"/>
    <n v="3"/>
    <n v="9"/>
    <n v="0"/>
    <n v="143"/>
    <n v="0"/>
    <n v="0.29183673469387755"/>
    <n v="27"/>
    <n v="7.2192513368983954E-2"/>
    <n v="490"/>
    <n v="374"/>
    <x v="164"/>
    <n v="3"/>
    <n v="3"/>
    <n v="8"/>
    <n v="16"/>
    <n v="25"/>
    <n v="0"/>
    <n v="0"/>
    <n v="0"/>
    <n v="0"/>
    <x v="169"/>
    <x v="6"/>
    <x v="4"/>
    <x v="20"/>
    <x v="24"/>
    <n v="0.27002288329519453"/>
    <n v="0"/>
    <n v="0"/>
    <n v="0.27272727272727271"/>
    <n v="0.36"/>
    <n v="0.29183673469387755"/>
  </r>
  <r>
    <x v="1"/>
    <s v="0316-01-000"/>
    <m/>
    <x v="0"/>
    <s v="Itasca"/>
    <s v="Greenway Public School District"/>
    <n v="316"/>
    <n v="25"/>
    <n v="5"/>
    <n v="5"/>
    <n v="0"/>
    <n v="28"/>
    <n v="330"/>
    <n v="2.2801302931596091E-2"/>
    <n v="0.26872964169381108"/>
    <n v="182"/>
    <n v="0.17300380228136883"/>
    <n v="1228"/>
    <n v="1052"/>
    <x v="165"/>
    <n v="107"/>
    <n v="4"/>
    <n v="0"/>
    <n v="15"/>
    <n v="153"/>
    <n v="21"/>
    <n v="0"/>
    <n v="0"/>
    <n v="0"/>
    <x v="170"/>
    <x v="53"/>
    <x v="13"/>
    <x v="7"/>
    <x v="5"/>
    <n v="0.29017447199265384"/>
    <n v="0.22522522522522523"/>
    <n v="0.55555555555555558"/>
    <n v="1"/>
    <n v="0"/>
    <n v="0.29153094462540718"/>
  </r>
  <r>
    <x v="3"/>
    <s v="2154-01-000"/>
    <m/>
    <x v="0"/>
    <s v="Saint Louis"/>
    <s v="Eveleth-Gilbert School District"/>
    <n v="295"/>
    <n v="27"/>
    <n v="4"/>
    <n v="0"/>
    <n v="4"/>
    <n v="46"/>
    <n v="291"/>
    <n v="3.9792387543252594E-2"/>
    <n v="0.2517301038062284"/>
    <n v="179"/>
    <n v="0.17935871743486975"/>
    <n v="1156"/>
    <n v="998"/>
    <x v="166"/>
    <n v="13"/>
    <n v="13"/>
    <n v="3"/>
    <n v="15"/>
    <n v="170"/>
    <n v="3"/>
    <n v="0"/>
    <n v="0"/>
    <n v="0"/>
    <x v="144"/>
    <x v="52"/>
    <x v="19"/>
    <x v="5"/>
    <x v="13"/>
    <n v="0.27340129749768305"/>
    <n v="0.72972972972972971"/>
    <n v="0.23529411764705882"/>
    <n v="0"/>
    <n v="0.21052631578947367"/>
    <n v="0.29152249134948099"/>
  </r>
  <r>
    <x v="2"/>
    <s v="2753-01-000"/>
    <m/>
    <x v="0"/>
    <s v="Todd"/>
    <s v="Long Prairie-Grey Eagle School District"/>
    <n v="309"/>
    <n v="0"/>
    <n v="0"/>
    <n v="0"/>
    <n v="20"/>
    <n v="0"/>
    <n v="343"/>
    <n v="0"/>
    <n v="0.29067796610169494"/>
    <n v="48"/>
    <n v="5.4237288135593219E-2"/>
    <n v="1180"/>
    <n v="885"/>
    <x v="167"/>
    <n v="5"/>
    <n v="8"/>
    <n v="16"/>
    <n v="315"/>
    <n v="31"/>
    <n v="0"/>
    <n v="0"/>
    <n v="0"/>
    <n v="4"/>
    <x v="171"/>
    <x v="43"/>
    <x v="8"/>
    <x v="28"/>
    <x v="75"/>
    <n v="0.37728937728937728"/>
    <n v="0"/>
    <n v="0"/>
    <n v="0"/>
    <n v="6.0422960725075532E-2"/>
    <n v="0.29067796610169494"/>
  </r>
  <r>
    <x v="2"/>
    <s v="2358-01-000"/>
    <m/>
    <x v="0"/>
    <s v="Kittson"/>
    <s v="Tri-County School District"/>
    <n v="67"/>
    <n v="4"/>
    <n v="3"/>
    <n v="0"/>
    <n v="0"/>
    <n v="0"/>
    <n v="77"/>
    <n v="0"/>
    <n v="0.29056603773584905"/>
    <n v="6"/>
    <n v="3.0927835051546393E-2"/>
    <n v="265"/>
    <n v="194"/>
    <x v="146"/>
    <n v="0"/>
    <n v="5"/>
    <n v="1"/>
    <n v="4"/>
    <n v="3"/>
    <n v="0"/>
    <n v="0"/>
    <n v="0"/>
    <n v="0"/>
    <x v="172"/>
    <x v="2"/>
    <x v="8"/>
    <x v="1"/>
    <x v="29"/>
    <n v="0.27016129032258063"/>
    <n v="1"/>
    <n v="0.375"/>
    <n v="0"/>
    <n v="0"/>
    <n v="0.29056603773584905"/>
  </r>
  <r>
    <x v="14"/>
    <s v="0712-01-000"/>
    <m/>
    <x v="0"/>
    <s v="Saint Louis"/>
    <s v="Mountain Iron-Buhl School District"/>
    <n v="205"/>
    <n v="6"/>
    <n v="0"/>
    <n v="0"/>
    <n v="0"/>
    <n v="0"/>
    <n v="218"/>
    <n v="0"/>
    <n v="0.29027962716378164"/>
    <n v="111"/>
    <n v="0.17236024844720496"/>
    <n v="751"/>
    <n v="644"/>
    <x v="168"/>
    <n v="13"/>
    <n v="21"/>
    <n v="2"/>
    <n v="3"/>
    <n v="110"/>
    <n v="0"/>
    <n v="0"/>
    <n v="0"/>
    <n v="0"/>
    <x v="173"/>
    <x v="54"/>
    <x v="16"/>
    <x v="0"/>
    <x v="17"/>
    <n v="0.29285714285714287"/>
    <n v="0.31578947368421051"/>
    <n v="0"/>
    <n v="0"/>
    <n v="0"/>
    <n v="0.29027962716378164"/>
  </r>
  <r>
    <x v="9"/>
    <s v="0712-01-000"/>
    <m/>
    <x v="0"/>
    <s v="Saint Louis"/>
    <s v="Mountain Iron-Buhl School District"/>
    <n v="201"/>
    <n v="5"/>
    <n v="0"/>
    <n v="0"/>
    <n v="0"/>
    <n v="0"/>
    <n v="215"/>
    <n v="0"/>
    <n v="0.28975741239892183"/>
    <n v="129"/>
    <n v="0.19664634146341464"/>
    <n v="742"/>
    <n v="656"/>
    <x v="169"/>
    <n v="17"/>
    <n v="30"/>
    <n v="1"/>
    <n v="4"/>
    <n v="124"/>
    <n v="0"/>
    <n v="3"/>
    <n v="0"/>
    <n v="0"/>
    <x v="174"/>
    <x v="55"/>
    <x v="26"/>
    <x v="1"/>
    <x v="29"/>
    <n v="0.29515418502202645"/>
    <n v="0.22727272727272727"/>
    <n v="0"/>
    <n v="0"/>
    <n v="0"/>
    <n v="0.28975741239892183"/>
  </r>
  <r>
    <x v="11"/>
    <s v="0316-01-000"/>
    <m/>
    <x v="0"/>
    <s v="Itasca"/>
    <s v="Greenway Public School District"/>
    <n v="297"/>
    <n v="39"/>
    <n v="8"/>
    <n v="3"/>
    <n v="0"/>
    <n v="44"/>
    <n v="305"/>
    <n v="3.6484245439469321E-2"/>
    <n v="0.25290215588723053"/>
    <n v="187"/>
    <n v="0.17911877394636017"/>
    <n v="1206"/>
    <n v="1044"/>
    <x v="170"/>
    <n v="118"/>
    <n v="3"/>
    <n v="1"/>
    <n v="15"/>
    <n v="160"/>
    <n v="24"/>
    <n v="0"/>
    <n v="0"/>
    <n v="0"/>
    <x v="175"/>
    <x v="28"/>
    <x v="42"/>
    <x v="10"/>
    <x v="5"/>
    <n v="0.28448275862068967"/>
    <n v="0.2932330827067669"/>
    <n v="0.72727272727272729"/>
    <n v="0.75"/>
    <n v="0"/>
    <n v="0.28938640132669985"/>
  </r>
  <r>
    <x v="10"/>
    <s v="2886-01-000"/>
    <m/>
    <x v="0"/>
    <s v="Freeborn"/>
    <s v="Glenville-Emmons School District"/>
    <n v="68"/>
    <n v="0"/>
    <n v="0"/>
    <n v="0"/>
    <n v="8"/>
    <n v="0"/>
    <n v="80"/>
    <n v="0"/>
    <n v="0.28880866425992779"/>
    <n v="56"/>
    <n v="0.22134387351778656"/>
    <n v="277"/>
    <n v="253"/>
    <x v="171"/>
    <n v="0"/>
    <n v="2"/>
    <n v="1"/>
    <n v="8"/>
    <n v="51"/>
    <n v="0"/>
    <n v="0"/>
    <n v="0"/>
    <n v="0"/>
    <x v="39"/>
    <x v="0"/>
    <x v="6"/>
    <x v="1"/>
    <x v="4"/>
    <n v="0.26254826254826252"/>
    <n v="0"/>
    <n v="0"/>
    <n v="0"/>
    <n v="0.5"/>
    <n v="0.28880866425992779"/>
  </r>
  <r>
    <x v="8"/>
    <s v="0116-01-000"/>
    <m/>
    <x v="0"/>
    <s v="Cass"/>
    <s v="Pillager Public School District"/>
    <n v="237"/>
    <n v="0"/>
    <n v="0"/>
    <n v="3"/>
    <n v="0"/>
    <n v="19"/>
    <n v="222"/>
    <n v="2.2700119474313024E-2"/>
    <n v="0.26523297491039427"/>
    <n v="187"/>
    <n v="0.2388250319284802"/>
    <n v="837"/>
    <n v="783"/>
    <x v="172"/>
    <n v="2"/>
    <n v="5"/>
    <n v="1"/>
    <n v="7"/>
    <n v="183"/>
    <n v="0"/>
    <n v="0"/>
    <n v="0"/>
    <n v="0"/>
    <x v="176"/>
    <x v="16"/>
    <x v="5"/>
    <x v="10"/>
    <x v="35"/>
    <n v="0.28832116788321166"/>
    <n v="0"/>
    <n v="0"/>
    <n v="0.75"/>
    <n v="0"/>
    <n v="0.28793309438470727"/>
  </r>
  <r>
    <x v="0"/>
    <s v="0771-01-000"/>
    <m/>
    <x v="0"/>
    <s v="Stevens"/>
    <s v="Chokio-Alberta Public School Dist."/>
    <n v="45"/>
    <n v="0"/>
    <n v="0"/>
    <n v="0"/>
    <n v="4"/>
    <n v="0"/>
    <n v="52"/>
    <n v="0"/>
    <n v="0.287292817679558"/>
    <n v="29"/>
    <n v="0.18354430379746836"/>
    <n v="181"/>
    <n v="158"/>
    <x v="97"/>
    <n v="2"/>
    <n v="0"/>
    <n v="0"/>
    <n v="1"/>
    <n v="27"/>
    <n v="0"/>
    <n v="0"/>
    <n v="0"/>
    <n v="0"/>
    <x v="177"/>
    <x v="16"/>
    <x v="0"/>
    <x v="2"/>
    <x v="25"/>
    <n v="0.26011560693641617"/>
    <n v="0"/>
    <n v="0"/>
    <n v="0"/>
    <n v="0.8"/>
    <n v="0.287292817679558"/>
  </r>
  <r>
    <x v="11"/>
    <s v="0001-03-000"/>
    <s v="yes"/>
    <x v="2"/>
    <s v="Hennepin"/>
    <s v="Minneapolis Public School Dist."/>
    <n v="2687"/>
    <n v="241"/>
    <n v="7386"/>
    <n v="1442"/>
    <n v="1626"/>
    <n v="8871"/>
    <n v="4573"/>
    <n v="0.18878484783996596"/>
    <n v="9.7318578420940632E-2"/>
    <n v="890"/>
    <n v="2.5845045882216287E-2"/>
    <n v="46990"/>
    <n v="34436"/>
    <x v="173"/>
    <n v="1648"/>
    <n v="12265"/>
    <n v="2767"/>
    <n v="5720"/>
    <n v="219"/>
    <n v="14"/>
    <n v="406"/>
    <n v="79"/>
    <n v="96"/>
    <x v="178"/>
    <x v="56"/>
    <x v="49"/>
    <x v="35"/>
    <x v="76"/>
    <n v="0.18525923883066739"/>
    <n v="0.12853333333333333"/>
    <n v="0.38378799688230708"/>
    <n v="0.34915254237288135"/>
    <n v="0.22427586206896552"/>
    <n v="0.28610342626090657"/>
  </r>
  <r>
    <x v="11"/>
    <s v="0116-01-000"/>
    <m/>
    <x v="0"/>
    <s v="Cass"/>
    <s v="Pillager Public School District"/>
    <n v="237"/>
    <n v="0"/>
    <n v="0"/>
    <n v="0"/>
    <n v="0"/>
    <n v="11"/>
    <n v="232"/>
    <n v="1.2925969447708578E-2"/>
    <n v="0.27262044653348999"/>
    <n v="243"/>
    <n v="0.28554641598119856"/>
    <n v="851"/>
    <n v="851"/>
    <x v="174"/>
    <n v="2"/>
    <n v="4"/>
    <n v="1"/>
    <n v="7"/>
    <n v="235"/>
    <n v="0"/>
    <n v="0"/>
    <n v="0"/>
    <n v="0"/>
    <x v="179"/>
    <x v="16"/>
    <x v="2"/>
    <x v="1"/>
    <x v="35"/>
    <n v="0.28247914183551848"/>
    <n v="0"/>
    <n v="0"/>
    <n v="0"/>
    <n v="0"/>
    <n v="0.28554641598119856"/>
  </r>
  <r>
    <x v="0"/>
    <s v="0116-01-000"/>
    <m/>
    <x v="0"/>
    <s v="Cass"/>
    <s v="Pillager Public School District"/>
    <n v="229"/>
    <n v="0"/>
    <n v="0"/>
    <n v="3"/>
    <n v="0"/>
    <n v="11"/>
    <n v="222"/>
    <n v="1.3480392156862746E-2"/>
    <n v="0.27205882352941174"/>
    <n v="215"/>
    <n v="0.26942355889724312"/>
    <n v="816"/>
    <n v="798"/>
    <x v="175"/>
    <n v="3"/>
    <n v="5"/>
    <n v="0"/>
    <n v="8"/>
    <n v="209"/>
    <n v="0"/>
    <n v="0"/>
    <n v="0"/>
    <n v="0"/>
    <x v="180"/>
    <x v="6"/>
    <x v="5"/>
    <x v="5"/>
    <x v="27"/>
    <n v="0.28553615960099749"/>
    <n v="0"/>
    <n v="0"/>
    <n v="1"/>
    <n v="0"/>
    <n v="0.28553921568627449"/>
  </r>
  <r>
    <x v="4"/>
    <s v="0093-01-000"/>
    <m/>
    <x v="0"/>
    <s v="Carlton"/>
    <s v="Carlton Public School District"/>
    <n v="190"/>
    <n v="12"/>
    <n v="0"/>
    <n v="0"/>
    <n v="5"/>
    <n v="0"/>
    <n v="214"/>
    <n v="0"/>
    <n v="0.28533333333333333"/>
    <n v="94"/>
    <n v="0.1492063492063492"/>
    <n v="750"/>
    <n v="630"/>
    <x v="88"/>
    <n v="108"/>
    <n v="5"/>
    <n v="3"/>
    <n v="1"/>
    <n v="78"/>
    <n v="14"/>
    <n v="0"/>
    <n v="0"/>
    <n v="0"/>
    <x v="181"/>
    <x v="57"/>
    <x v="5"/>
    <x v="5"/>
    <x v="21"/>
    <n v="0.30399999999999999"/>
    <n v="0.11320754716981132"/>
    <n v="0"/>
    <n v="0"/>
    <n v="0.83333333333333337"/>
    <n v="0.28533333333333333"/>
  </r>
  <r>
    <x v="14"/>
    <s v="0486-01-000"/>
    <m/>
    <x v="0"/>
    <s v="Morrison"/>
    <s v="Swanville Public School District"/>
    <n v="112"/>
    <n v="0"/>
    <n v="0"/>
    <n v="0"/>
    <n v="0"/>
    <n v="0"/>
    <n v="117"/>
    <n v="0"/>
    <n v="0.28467153284671531"/>
    <n v="65"/>
    <n v="0.18105849582172701"/>
    <n v="411"/>
    <n v="359"/>
    <x v="176"/>
    <n v="0"/>
    <n v="0"/>
    <n v="2"/>
    <n v="6"/>
    <n v="57"/>
    <n v="0"/>
    <n v="0"/>
    <n v="0"/>
    <n v="0"/>
    <x v="182"/>
    <x v="0"/>
    <x v="0"/>
    <x v="0"/>
    <x v="21"/>
    <n v="0.27586206896551724"/>
    <n v="0"/>
    <n v="0"/>
    <n v="0"/>
    <n v="0"/>
    <n v="0.28467153284671531"/>
  </r>
  <r>
    <x v="2"/>
    <s v="0023-01-000"/>
    <m/>
    <x v="0"/>
    <s v="Becker"/>
    <s v="Frazee-Vergas Public School Dist."/>
    <n v="279"/>
    <n v="8"/>
    <n v="0"/>
    <n v="0"/>
    <n v="10"/>
    <n v="0"/>
    <n v="309"/>
    <n v="0"/>
    <n v="0.28374655647382918"/>
    <n v="129"/>
    <n v="0.14191419141914191"/>
    <n v="1089"/>
    <n v="909"/>
    <x v="177"/>
    <n v="48"/>
    <n v="14"/>
    <n v="7"/>
    <n v="16"/>
    <n v="124"/>
    <n v="0"/>
    <n v="0"/>
    <n v="0"/>
    <n v="0"/>
    <x v="183"/>
    <x v="58"/>
    <x v="27"/>
    <x v="36"/>
    <x v="14"/>
    <n v="0.28498467824310519"/>
    <n v="0.14285714285714285"/>
    <n v="0"/>
    <n v="0"/>
    <n v="0.38461538461538464"/>
    <n v="0.28374655647382918"/>
  </r>
  <r>
    <x v="5"/>
    <s v="0852-01-000"/>
    <m/>
    <x v="0"/>
    <s v="Wilkin"/>
    <s v="Campbell-Tintah Public School Dist."/>
    <n v="31"/>
    <n v="0"/>
    <n v="0"/>
    <n v="0"/>
    <n v="3"/>
    <n v="0"/>
    <n v="36"/>
    <n v="0"/>
    <n v="0.28346456692913385"/>
    <n v="56"/>
    <n v="0.38095238095238093"/>
    <n v="127"/>
    <n v="147"/>
    <x v="135"/>
    <n v="0"/>
    <n v="2"/>
    <n v="2"/>
    <n v="11"/>
    <n v="44"/>
    <n v="0"/>
    <n v="0"/>
    <n v="0"/>
    <n v="5"/>
    <x v="89"/>
    <x v="0"/>
    <x v="6"/>
    <x v="0"/>
    <x v="22"/>
    <n v="0.26050420168067229"/>
    <n v="0"/>
    <n v="0"/>
    <n v="0"/>
    <n v="0.33333333333333331"/>
    <n v="0.28346456692913385"/>
  </r>
  <r>
    <x v="1"/>
    <s v="0023-01-000"/>
    <m/>
    <x v="0"/>
    <s v="Becker"/>
    <s v="Frazee-Vergas Public School Dist."/>
    <n v="289"/>
    <n v="0"/>
    <n v="0"/>
    <n v="0"/>
    <n v="7"/>
    <n v="3"/>
    <n v="305"/>
    <n v="2.7598896044158236E-3"/>
    <n v="0.28058877644894203"/>
    <n v="128"/>
    <n v="0.14112458654906285"/>
    <n v="1087"/>
    <n v="907"/>
    <x v="178"/>
    <n v="66"/>
    <n v="11"/>
    <n v="10"/>
    <n v="18"/>
    <n v="123"/>
    <n v="0"/>
    <n v="0"/>
    <n v="0"/>
    <n v="0"/>
    <x v="184"/>
    <x v="59"/>
    <x v="42"/>
    <x v="12"/>
    <x v="24"/>
    <n v="0.29855371900826444"/>
    <n v="0"/>
    <n v="0"/>
    <n v="0"/>
    <n v="0.28000000000000003"/>
    <n v="0.28334866605335784"/>
  </r>
  <r>
    <x v="5"/>
    <s v="2134-01-000"/>
    <m/>
    <x v="0"/>
    <s v="Faribault"/>
    <s v="United South Central School Dist."/>
    <n v="234"/>
    <n v="0"/>
    <n v="0"/>
    <n v="0"/>
    <n v="8"/>
    <n v="0"/>
    <n v="256"/>
    <n v="0"/>
    <n v="0.28224917309812569"/>
    <n v="33"/>
    <n v="4.8245614035087717E-2"/>
    <n v="907"/>
    <n v="684"/>
    <x v="179"/>
    <n v="1"/>
    <n v="6"/>
    <n v="8"/>
    <n v="105"/>
    <n v="26"/>
    <n v="0"/>
    <n v="0"/>
    <n v="0"/>
    <n v="0"/>
    <x v="185"/>
    <x v="3"/>
    <x v="41"/>
    <x v="8"/>
    <x v="77"/>
    <n v="0.30310880829015546"/>
    <n v="0"/>
    <n v="0"/>
    <n v="0"/>
    <n v="7.0796460176991149E-2"/>
    <n v="0.28224917309812569"/>
  </r>
  <r>
    <x v="6"/>
    <s v="0514-01-000"/>
    <m/>
    <x v="0"/>
    <s v="Nobles"/>
    <s v="Ellsworth Public School District"/>
    <n v="53"/>
    <n v="0"/>
    <n v="0"/>
    <n v="0"/>
    <n v="0"/>
    <n v="0"/>
    <n v="57"/>
    <n v="0"/>
    <n v="0.28217821782178215"/>
    <n v="42"/>
    <n v="0.22459893048128343"/>
    <n v="202"/>
    <n v="187"/>
    <x v="92"/>
    <n v="0"/>
    <n v="6"/>
    <n v="0"/>
    <n v="0"/>
    <n v="37"/>
    <n v="0"/>
    <n v="3"/>
    <n v="0"/>
    <n v="0"/>
    <x v="73"/>
    <x v="0"/>
    <x v="4"/>
    <x v="2"/>
    <x v="1"/>
    <n v="0.26903553299492383"/>
    <n v="0"/>
    <n v="0"/>
    <n v="0"/>
    <n v="0"/>
    <n v="0.28217821782178215"/>
  </r>
  <r>
    <x v="2"/>
    <s v="2134-01-000"/>
    <m/>
    <x v="0"/>
    <s v="Faribault"/>
    <s v="United South Central School Dist."/>
    <n v="238"/>
    <n v="0"/>
    <n v="0"/>
    <n v="0"/>
    <n v="12"/>
    <n v="3"/>
    <n v="256"/>
    <n v="3.2679738562091504E-3"/>
    <n v="0.27886710239651419"/>
    <n v="22"/>
    <n v="3.2305433186490456E-2"/>
    <n v="918"/>
    <n v="681"/>
    <x v="180"/>
    <n v="2"/>
    <n v="5"/>
    <n v="7"/>
    <n v="101"/>
    <n v="17"/>
    <n v="0"/>
    <n v="0"/>
    <n v="0"/>
    <n v="0"/>
    <x v="92"/>
    <x v="16"/>
    <x v="5"/>
    <x v="36"/>
    <x v="77"/>
    <n v="0.30241423125794153"/>
    <n v="0"/>
    <n v="0"/>
    <n v="0"/>
    <n v="0.10619469026548672"/>
    <n v="0.28213507625272333"/>
  </r>
  <r>
    <x v="10"/>
    <s v="0023-01-000"/>
    <m/>
    <x v="0"/>
    <s v="Becker"/>
    <s v="Frazee-Vergas Public School Dist."/>
    <n v="296"/>
    <n v="0"/>
    <n v="0"/>
    <n v="0"/>
    <n v="4"/>
    <n v="0"/>
    <n v="313"/>
    <n v="0"/>
    <n v="0.28198198198198199"/>
    <n v="130"/>
    <n v="0.14023732470334413"/>
    <n v="1110"/>
    <n v="927"/>
    <x v="181"/>
    <n v="66"/>
    <n v="12"/>
    <n v="9"/>
    <n v="20"/>
    <n v="124"/>
    <n v="0"/>
    <n v="0"/>
    <n v="0"/>
    <n v="0"/>
    <x v="186"/>
    <x v="59"/>
    <x v="25"/>
    <x v="14"/>
    <x v="11"/>
    <n v="0.29838709677419356"/>
    <n v="0"/>
    <n v="0"/>
    <n v="0"/>
    <n v="0.16666666666666666"/>
    <n v="0.28198198198198199"/>
  </r>
  <r>
    <x v="5"/>
    <s v="2884-01-000"/>
    <m/>
    <x v="0"/>
    <s v="Cottonwood"/>
    <s v="Red Rock Central School District"/>
    <n v="120"/>
    <n v="0"/>
    <n v="0"/>
    <n v="3"/>
    <n v="6"/>
    <n v="0"/>
    <n v="139"/>
    <n v="0"/>
    <n v="0.28137651821862347"/>
    <n v="43"/>
    <n v="0.10804020100502512"/>
    <n v="494"/>
    <n v="398"/>
    <x v="182"/>
    <n v="0"/>
    <n v="3"/>
    <n v="9"/>
    <n v="14"/>
    <n v="38"/>
    <n v="0"/>
    <n v="0"/>
    <n v="0"/>
    <n v="3"/>
    <x v="187"/>
    <x v="0"/>
    <x v="4"/>
    <x v="17"/>
    <x v="61"/>
    <n v="0.26431718061674009"/>
    <n v="0"/>
    <n v="0"/>
    <n v="0.25"/>
    <n v="0.35294117647058826"/>
    <n v="0.28137651821862347"/>
  </r>
  <r>
    <x v="15"/>
    <s v="0264-01-000"/>
    <m/>
    <x v="0"/>
    <s v="Grant"/>
    <s v="Herman-Norcross School District"/>
    <n v="39"/>
    <n v="0"/>
    <n v="0"/>
    <n v="0"/>
    <n v="4"/>
    <n v="0"/>
    <n v="45"/>
    <n v="0"/>
    <n v="0.28125"/>
    <n v="11"/>
    <n v="8.7301587301587297E-2"/>
    <n v="160"/>
    <n v="126"/>
    <x v="183"/>
    <n v="4"/>
    <n v="0"/>
    <n v="1"/>
    <n v="2"/>
    <n v="4"/>
    <n v="0"/>
    <n v="0"/>
    <n v="0"/>
    <n v="0"/>
    <x v="30"/>
    <x v="2"/>
    <x v="0"/>
    <x v="1"/>
    <x v="21"/>
    <n v="0.25324675324675322"/>
    <n v="0"/>
    <n v="0"/>
    <n v="0"/>
    <n v="0.66666666666666663"/>
    <n v="0.28125"/>
  </r>
  <r>
    <x v="7"/>
    <s v="2134-01-000"/>
    <m/>
    <x v="0"/>
    <s v="Faribault"/>
    <s v="United South Central School Dist."/>
    <n v="247"/>
    <n v="0"/>
    <n v="0"/>
    <n v="0"/>
    <n v="4"/>
    <n v="5"/>
    <n v="253"/>
    <n v="5.4466230936819175E-3"/>
    <n v="0.27559912854030499"/>
    <n v="18"/>
    <n v="2.6548672566371681E-2"/>
    <n v="918"/>
    <n v="678"/>
    <x v="184"/>
    <n v="3"/>
    <n v="7"/>
    <n v="5"/>
    <n v="90"/>
    <n v="17"/>
    <n v="0"/>
    <n v="0"/>
    <n v="0"/>
    <n v="0"/>
    <x v="188"/>
    <x v="6"/>
    <x v="21"/>
    <x v="7"/>
    <x v="78"/>
    <n v="0.30759651307596514"/>
    <n v="0"/>
    <n v="0"/>
    <n v="0"/>
    <n v="4.2553191489361701E-2"/>
    <n v="0.28104575163398693"/>
  </r>
  <r>
    <x v="3"/>
    <s v="0625-01-000"/>
    <s v="yes"/>
    <x v="2"/>
    <s v="Ramsey"/>
    <s v="St. Paul Public School District"/>
    <n v="3468"/>
    <n v="176"/>
    <n v="3736"/>
    <n v="4539"/>
    <n v="2016"/>
    <n v="10630"/>
    <n v="3376"/>
    <n v="0.21309865084297255"/>
    <n v="6.7678367379668425E-2"/>
    <n v="1233"/>
    <n v="3.3225545675020209E-2"/>
    <n v="49883"/>
    <n v="37110"/>
    <x v="185"/>
    <n v="710"/>
    <n v="11227"/>
    <n v="12162"/>
    <n v="5087"/>
    <n v="328"/>
    <n v="13"/>
    <n v="369"/>
    <n v="285"/>
    <n v="176"/>
    <x v="189"/>
    <x v="60"/>
    <x v="50"/>
    <x v="37"/>
    <x v="79"/>
    <n v="0.31344902386117135"/>
    <n v="0.2016036655211913"/>
    <n v="0.25599561463615184"/>
    <n v="0.27649853801169588"/>
    <n v="0.29103508012126461"/>
    <n v="0.28077701822264101"/>
  </r>
  <r>
    <x v="10"/>
    <s v="0108-01-000"/>
    <s v="yes"/>
    <x v="1"/>
    <s v="Carver"/>
    <s v="Central Public School District"/>
    <n v="328"/>
    <n v="0"/>
    <n v="7"/>
    <n v="0"/>
    <n v="13"/>
    <n v="156"/>
    <n v="208"/>
    <n v="0.12027756360832691"/>
    <n v="0.16037008481110254"/>
    <n v="59"/>
    <n v="5.9475806451612906E-2"/>
    <n v="1297"/>
    <n v="992"/>
    <x v="186"/>
    <n v="2"/>
    <n v="18"/>
    <n v="20"/>
    <n v="57"/>
    <n v="56"/>
    <n v="0"/>
    <n v="0"/>
    <n v="0"/>
    <n v="0"/>
    <x v="190"/>
    <x v="16"/>
    <x v="51"/>
    <x v="38"/>
    <x v="80"/>
    <n v="0.2810625535561268"/>
    <n v="0"/>
    <n v="0.28000000000000003"/>
    <n v="0"/>
    <n v="0.18571428571428572"/>
    <n v="0.28064764841942946"/>
  </r>
  <r>
    <x v="4"/>
    <s v="2190-01-000"/>
    <m/>
    <x v="0"/>
    <s v="Yellow Medicine"/>
    <s v="Yellow Medicine East"/>
    <n v="309"/>
    <n v="0"/>
    <n v="6"/>
    <n v="0"/>
    <n v="14"/>
    <n v="133"/>
    <n v="207"/>
    <n v="0.10964550700741962"/>
    <n v="0.17065127782357792"/>
    <n v="74"/>
    <n v="7.8141499472016901E-2"/>
    <n v="1213"/>
    <n v="947"/>
    <x v="187"/>
    <n v="107"/>
    <n v="7"/>
    <n v="15"/>
    <n v="96"/>
    <n v="67"/>
    <n v="0"/>
    <n v="0"/>
    <n v="0"/>
    <n v="0"/>
    <x v="191"/>
    <x v="61"/>
    <x v="45"/>
    <x v="27"/>
    <x v="81"/>
    <n v="0.32053941908713696"/>
    <n v="0"/>
    <n v="0.46153846153846156"/>
    <n v="0"/>
    <n v="0.12727272727272726"/>
    <n v="0.28029678483099751"/>
  </r>
  <r>
    <x v="7"/>
    <s v="0081-01-000"/>
    <m/>
    <x v="0"/>
    <s v="Brown"/>
    <s v="Comfrey Public School District"/>
    <n v="40"/>
    <n v="0"/>
    <n v="0"/>
    <n v="0"/>
    <n v="5"/>
    <n v="0"/>
    <n v="49"/>
    <n v="0"/>
    <n v="0.28000000000000003"/>
    <n v="38"/>
    <n v="0.23170731707317074"/>
    <n v="175"/>
    <n v="164"/>
    <x v="80"/>
    <n v="0"/>
    <n v="0"/>
    <n v="2"/>
    <n v="13"/>
    <n v="23"/>
    <n v="0"/>
    <n v="0"/>
    <n v="0"/>
    <n v="12"/>
    <x v="33"/>
    <x v="0"/>
    <x v="0"/>
    <x v="0"/>
    <x v="21"/>
    <n v="0.24096385542168675"/>
    <n v="0"/>
    <n v="0"/>
    <n v="0"/>
    <n v="0.83333333333333337"/>
    <n v="0.28000000000000003"/>
  </r>
  <r>
    <x v="15"/>
    <s v="2536-01-000"/>
    <m/>
    <x v="0"/>
    <s v="Martin"/>
    <s v="Granada Huntley-East Chain"/>
    <n v="97"/>
    <n v="0"/>
    <n v="0"/>
    <n v="0"/>
    <n v="4"/>
    <n v="0"/>
    <n v="101"/>
    <n v="0"/>
    <n v="0.27977839335180055"/>
    <n v="42"/>
    <n v="0.13907284768211919"/>
    <n v="361"/>
    <n v="302"/>
    <x v="188"/>
    <n v="1"/>
    <n v="1"/>
    <n v="2"/>
    <n v="6"/>
    <n v="36"/>
    <n v="0"/>
    <n v="0"/>
    <n v="0"/>
    <n v="0"/>
    <x v="192"/>
    <x v="3"/>
    <x v="3"/>
    <x v="0"/>
    <x v="32"/>
    <n v="0.27478753541076489"/>
    <n v="0"/>
    <n v="0"/>
    <n v="0"/>
    <n v="0.4"/>
    <n v="0.27977839335180055"/>
  </r>
  <r>
    <x v="1"/>
    <s v="2753-01-000"/>
    <m/>
    <x v="0"/>
    <s v="Todd"/>
    <s v="Long Prairie-Grey Eagle School District"/>
    <n v="312"/>
    <n v="0"/>
    <n v="0"/>
    <n v="0"/>
    <n v="7"/>
    <n v="7"/>
    <n v="325"/>
    <n v="5.8873002523128683E-3"/>
    <n v="0.27333894028595457"/>
    <n v="66"/>
    <n v="7.1505958829902488E-2"/>
    <n v="1189"/>
    <n v="923"/>
    <x v="189"/>
    <n v="5"/>
    <n v="8"/>
    <n v="12"/>
    <n v="299"/>
    <n v="48"/>
    <n v="0"/>
    <n v="0"/>
    <n v="0"/>
    <n v="14"/>
    <x v="193"/>
    <x v="43"/>
    <x v="8"/>
    <x v="17"/>
    <x v="82"/>
    <n v="0.36152954808806487"/>
    <n v="0"/>
    <n v="0"/>
    <n v="0"/>
    <n v="2.3972602739726026E-2"/>
    <n v="0.27922624053826745"/>
  </r>
  <r>
    <x v="7"/>
    <s v="0316-01-000"/>
    <m/>
    <x v="0"/>
    <s v="Itasca"/>
    <s v="Greenway Public School District"/>
    <n v="295"/>
    <n v="40"/>
    <n v="6"/>
    <n v="0"/>
    <n v="0"/>
    <n v="27"/>
    <n v="318"/>
    <n v="2.1791767554479417E-2"/>
    <n v="0.2566585956416465"/>
    <n v="194"/>
    <n v="0.17830882352941177"/>
    <n v="1239"/>
    <n v="1088"/>
    <x v="190"/>
    <n v="121"/>
    <n v="3"/>
    <n v="1"/>
    <n v="7"/>
    <n v="168"/>
    <n v="25"/>
    <n v="0"/>
    <n v="0"/>
    <n v="0"/>
    <x v="194"/>
    <x v="62"/>
    <x v="13"/>
    <x v="1"/>
    <x v="35"/>
    <n v="0.2723915050784857"/>
    <n v="0.29411764705882354"/>
    <n v="0.66666666666666663"/>
    <n v="0"/>
    <n v="0"/>
    <n v="0.27845036319612593"/>
  </r>
  <r>
    <x v="7"/>
    <s v="0116-01-000"/>
    <m/>
    <x v="0"/>
    <s v="Cass"/>
    <s v="Pillager Public School District"/>
    <n v="233"/>
    <n v="0"/>
    <n v="0"/>
    <n v="0"/>
    <n v="0"/>
    <n v="15"/>
    <n v="222"/>
    <n v="1.7605633802816902E-2"/>
    <n v="0.26056338028169013"/>
    <n v="236"/>
    <n v="0.27732079905992951"/>
    <n v="852"/>
    <n v="851"/>
    <x v="191"/>
    <n v="3"/>
    <n v="5"/>
    <n v="1"/>
    <n v="8"/>
    <n v="229"/>
    <n v="0"/>
    <n v="0"/>
    <n v="0"/>
    <n v="0"/>
    <x v="195"/>
    <x v="6"/>
    <x v="5"/>
    <x v="1"/>
    <x v="27"/>
    <n v="0.27804295942720764"/>
    <n v="0"/>
    <n v="0"/>
    <n v="0"/>
    <n v="0"/>
    <n v="0.278169014084507"/>
  </r>
  <r>
    <x v="7"/>
    <s v="0458-01-000"/>
    <m/>
    <x v="0"/>
    <s v="Martin"/>
    <s v="Truman Public School District"/>
    <n v="84"/>
    <n v="0"/>
    <n v="0"/>
    <n v="0"/>
    <n v="6"/>
    <n v="0"/>
    <n v="94"/>
    <n v="0"/>
    <n v="0.27728613569321536"/>
    <n v="43"/>
    <n v="0.14930555555555555"/>
    <n v="339"/>
    <n v="288"/>
    <x v="113"/>
    <n v="0"/>
    <n v="9"/>
    <n v="2"/>
    <n v="12"/>
    <n v="31"/>
    <n v="0"/>
    <n v="5"/>
    <n v="0"/>
    <n v="0"/>
    <x v="196"/>
    <x v="0"/>
    <x v="2"/>
    <x v="0"/>
    <x v="39"/>
    <n v="0.26415094339622641"/>
    <n v="0"/>
    <n v="0"/>
    <n v="0"/>
    <n v="0.33333333333333331"/>
    <n v="0.27728613569321536"/>
  </r>
  <r>
    <x v="8"/>
    <s v="2358-01-000"/>
    <m/>
    <x v="0"/>
    <s v="Kittson"/>
    <s v="Tri-County School District"/>
    <n v="80"/>
    <n v="0"/>
    <n v="0"/>
    <n v="0"/>
    <n v="4"/>
    <n v="3"/>
    <n v="81"/>
    <n v="9.9009900990099011E-3"/>
    <n v="0.26732673267326734"/>
    <n v="12"/>
    <n v="5.1948051948051951E-2"/>
    <n v="303"/>
    <n v="231"/>
    <x v="76"/>
    <n v="0"/>
    <n v="1"/>
    <n v="0"/>
    <n v="0"/>
    <n v="10"/>
    <n v="0"/>
    <n v="0"/>
    <n v="0"/>
    <n v="0"/>
    <x v="197"/>
    <x v="0"/>
    <x v="3"/>
    <x v="2"/>
    <x v="29"/>
    <n v="0.26666666666666666"/>
    <n v="0"/>
    <n v="0"/>
    <n v="0"/>
    <n v="1"/>
    <n v="0.27722772277227725"/>
  </r>
  <r>
    <x v="5"/>
    <s v="0487-01-000"/>
    <m/>
    <x v="0"/>
    <s v="Morrison"/>
    <s v="Upsala Public School District"/>
    <n v="90"/>
    <n v="0"/>
    <n v="0"/>
    <n v="0"/>
    <n v="0"/>
    <n v="0"/>
    <n v="96"/>
    <n v="0"/>
    <n v="0.27665706051873201"/>
    <n v="120"/>
    <n v="0.32345013477088946"/>
    <n v="347"/>
    <n v="371"/>
    <x v="192"/>
    <n v="0"/>
    <n v="2"/>
    <n v="2"/>
    <n v="8"/>
    <n v="116"/>
    <n v="0"/>
    <n v="0"/>
    <n v="0"/>
    <n v="0"/>
    <x v="198"/>
    <x v="0"/>
    <x v="6"/>
    <x v="0"/>
    <x v="27"/>
    <n v="0.27027027027027029"/>
    <n v="0"/>
    <n v="0"/>
    <n v="0"/>
    <n v="0"/>
    <n v="0.27665706051873201"/>
  </r>
  <r>
    <x v="6"/>
    <s v="2536-01-000"/>
    <m/>
    <x v="0"/>
    <s v="Martin"/>
    <s v="Granada Huntley-East Chain"/>
    <n v="86"/>
    <n v="0"/>
    <n v="0"/>
    <n v="0"/>
    <n v="5"/>
    <n v="0"/>
    <n v="91"/>
    <n v="0"/>
    <n v="0.27659574468085107"/>
    <n v="59"/>
    <n v="0.19865319865319866"/>
    <n v="329"/>
    <n v="297"/>
    <x v="193"/>
    <n v="0"/>
    <n v="0"/>
    <n v="0"/>
    <n v="4"/>
    <n v="53"/>
    <n v="0"/>
    <n v="0"/>
    <n v="0"/>
    <n v="0"/>
    <x v="199"/>
    <x v="0"/>
    <x v="0"/>
    <x v="2"/>
    <x v="22"/>
    <n v="0.26380368098159507"/>
    <n v="0"/>
    <n v="0"/>
    <n v="0"/>
    <n v="0.55555555555555558"/>
    <n v="0.27659574468085107"/>
  </r>
  <r>
    <x v="10"/>
    <s v="2753-01-000"/>
    <m/>
    <x v="0"/>
    <s v="Todd"/>
    <s v="Long Prairie-Grey Eagle School District"/>
    <n v="290"/>
    <n v="0"/>
    <n v="0"/>
    <n v="0"/>
    <n v="19"/>
    <n v="0"/>
    <n v="324"/>
    <n v="0"/>
    <n v="0.27621483375959077"/>
    <n v="53"/>
    <n v="5.8758314855875834E-2"/>
    <n v="1173"/>
    <n v="902"/>
    <x v="84"/>
    <n v="7"/>
    <n v="7"/>
    <n v="11"/>
    <n v="312"/>
    <n v="41"/>
    <n v="0"/>
    <n v="0"/>
    <n v="0"/>
    <n v="5"/>
    <x v="200"/>
    <x v="47"/>
    <x v="21"/>
    <x v="20"/>
    <x v="83"/>
    <n v="0.35626535626535627"/>
    <n v="0"/>
    <n v="0"/>
    <n v="0"/>
    <n v="5.8282208588957052E-2"/>
    <n v="0.27621483375959077"/>
  </r>
  <r>
    <x v="15"/>
    <s v="0116-01-000"/>
    <m/>
    <x v="0"/>
    <s v="Cass"/>
    <s v="Pillager Public School District"/>
    <n v="221"/>
    <n v="0"/>
    <n v="0"/>
    <n v="0"/>
    <n v="0"/>
    <n v="9"/>
    <n v="219"/>
    <n v="1.0895883777239709E-2"/>
    <n v="0.26513317191283292"/>
    <n v="164"/>
    <n v="0.21522309711286089"/>
    <n v="826"/>
    <n v="762"/>
    <x v="194"/>
    <n v="3"/>
    <n v="2"/>
    <n v="3"/>
    <n v="0"/>
    <n v="160"/>
    <n v="0"/>
    <n v="0"/>
    <n v="0"/>
    <n v="0"/>
    <x v="159"/>
    <x v="6"/>
    <x v="6"/>
    <x v="5"/>
    <x v="1"/>
    <n v="0.27116564417177913"/>
    <n v="0"/>
    <n v="0"/>
    <n v="0"/>
    <n v="0"/>
    <n v="0.27602905569007263"/>
  </r>
  <r>
    <x v="5"/>
    <s v="2753-01-000"/>
    <m/>
    <x v="0"/>
    <s v="Todd"/>
    <s v="Long Prairie-Grey Eagle School District"/>
    <n v="300"/>
    <n v="0"/>
    <n v="0"/>
    <n v="0"/>
    <n v="10"/>
    <n v="6"/>
    <n v="316"/>
    <n v="5.1413881748071976E-3"/>
    <n v="0.27077977720651242"/>
    <n v="53"/>
    <n v="5.9020044543429843E-2"/>
    <n v="1167"/>
    <n v="898"/>
    <x v="195"/>
    <n v="6"/>
    <n v="8"/>
    <n v="24"/>
    <n v="337"/>
    <n v="36"/>
    <n v="0"/>
    <n v="0"/>
    <n v="0"/>
    <n v="5"/>
    <x v="92"/>
    <x v="31"/>
    <x v="8"/>
    <x v="39"/>
    <x v="84"/>
    <n v="0.38119440914866581"/>
    <n v="0"/>
    <n v="0"/>
    <n v="0"/>
    <n v="2.9239766081871343E-2"/>
    <n v="0.27592116538131961"/>
  </r>
  <r>
    <x v="1"/>
    <s v="0081-01-000"/>
    <m/>
    <x v="0"/>
    <s v="Brown"/>
    <s v="Comfrey Public School District"/>
    <n v="45"/>
    <n v="0"/>
    <n v="0"/>
    <n v="0"/>
    <n v="0"/>
    <n v="0"/>
    <n v="48"/>
    <n v="0"/>
    <n v="0.27586206896551724"/>
    <n v="41"/>
    <n v="0.24550898203592814"/>
    <n v="174"/>
    <n v="167"/>
    <x v="97"/>
    <n v="0"/>
    <n v="0"/>
    <n v="2"/>
    <n v="10"/>
    <n v="30"/>
    <n v="0"/>
    <n v="0"/>
    <n v="0"/>
    <n v="8"/>
    <x v="201"/>
    <x v="0"/>
    <x v="0"/>
    <x v="0"/>
    <x v="3"/>
    <n v="0.26470588235294118"/>
    <n v="0"/>
    <n v="0"/>
    <n v="0"/>
    <n v="0"/>
    <n v="0.27586206896551724"/>
  </r>
  <r>
    <x v="0"/>
    <s v="0081-01-000"/>
    <m/>
    <x v="0"/>
    <s v="Brown"/>
    <s v="Comfrey Public School District"/>
    <n v="44"/>
    <n v="0"/>
    <n v="0"/>
    <n v="0"/>
    <n v="4"/>
    <n v="0"/>
    <n v="51"/>
    <n v="0"/>
    <n v="0.27567567567567569"/>
    <n v="26"/>
    <n v="0.16250000000000001"/>
    <n v="185"/>
    <n v="160"/>
    <x v="196"/>
    <n v="0"/>
    <n v="0"/>
    <n v="0"/>
    <n v="6"/>
    <n v="19"/>
    <n v="0"/>
    <n v="0"/>
    <n v="0"/>
    <n v="3"/>
    <x v="202"/>
    <x v="0"/>
    <x v="0"/>
    <x v="2"/>
    <x v="35"/>
    <n v="0.24581005586592178"/>
    <n v="0"/>
    <n v="0"/>
    <n v="0"/>
    <n v="0.5714285714285714"/>
    <n v="0.27567567567567569"/>
  </r>
  <r>
    <x v="7"/>
    <s v="0001-03-000"/>
    <s v="yes"/>
    <x v="2"/>
    <s v="Hennepin"/>
    <s v="Minneapolis Public School Dist."/>
    <n v="2543"/>
    <n v="254"/>
    <n v="6955"/>
    <n v="1526"/>
    <n v="1374"/>
    <n v="8366"/>
    <n v="4348"/>
    <n v="0.18121561322185159"/>
    <n v="9.4181865442100249E-2"/>
    <n v="884"/>
    <n v="2.5745573159366264E-2"/>
    <n v="46166"/>
    <n v="34336"/>
    <x v="197"/>
    <n v="1649"/>
    <n v="12651"/>
    <n v="2788"/>
    <n v="6256"/>
    <n v="180"/>
    <n v="7"/>
    <n v="429"/>
    <n v="76"/>
    <n v="135"/>
    <x v="203"/>
    <x v="63"/>
    <x v="52"/>
    <x v="40"/>
    <x v="85"/>
    <n v="0.19041557469112691"/>
    <n v="0.1339662447257384"/>
    <n v="0.36267403660635134"/>
    <n v="0.36007550731477111"/>
    <n v="0.18332221480987324"/>
    <n v="0.27539747866395181"/>
  </r>
  <r>
    <x v="11"/>
    <s v="2753-01-000"/>
    <m/>
    <x v="0"/>
    <s v="Todd"/>
    <s v="Long Prairie-Grey Eagle School District"/>
    <n v="312"/>
    <n v="0"/>
    <n v="0"/>
    <n v="0"/>
    <n v="6"/>
    <n v="11"/>
    <n v="324"/>
    <n v="9.0237899917965554E-3"/>
    <n v="0.26579163248564397"/>
    <n v="72"/>
    <n v="7.5313807531380755E-2"/>
    <n v="1219"/>
    <n v="956"/>
    <x v="198"/>
    <n v="5"/>
    <n v="10"/>
    <n v="13"/>
    <n v="307"/>
    <n v="41"/>
    <n v="0"/>
    <n v="4"/>
    <n v="0"/>
    <n v="13"/>
    <x v="204"/>
    <x v="43"/>
    <x v="41"/>
    <x v="31"/>
    <x v="86"/>
    <n v="0.34977578475336324"/>
    <n v="0"/>
    <n v="0"/>
    <n v="0"/>
    <n v="0.02"/>
    <n v="0.27481542247744051"/>
  </r>
  <r>
    <x v="1"/>
    <s v="2358-01-000"/>
    <m/>
    <x v="0"/>
    <s v="Kittson"/>
    <s v="Tri-County School District"/>
    <n v="73"/>
    <n v="0"/>
    <n v="0"/>
    <n v="0"/>
    <n v="3"/>
    <n v="0"/>
    <n v="78"/>
    <n v="0"/>
    <n v="0.27368421052631581"/>
    <n v="6"/>
    <n v="2.8169014084507043E-2"/>
    <n v="285"/>
    <n v="213"/>
    <x v="54"/>
    <n v="0"/>
    <n v="4"/>
    <n v="0"/>
    <n v="4"/>
    <n v="3"/>
    <n v="0"/>
    <n v="0"/>
    <n v="0"/>
    <n v="0"/>
    <x v="68"/>
    <x v="0"/>
    <x v="2"/>
    <x v="2"/>
    <x v="35"/>
    <n v="0.26545454545454544"/>
    <n v="0"/>
    <n v="0"/>
    <n v="0"/>
    <n v="0.42857142857142855"/>
    <n v="0.27368421052631581"/>
  </r>
  <r>
    <x v="3"/>
    <s v="2134-01-000"/>
    <m/>
    <x v="0"/>
    <s v="Faribault"/>
    <s v="United South Central School Dist."/>
    <n v="237"/>
    <n v="0"/>
    <n v="0"/>
    <n v="0"/>
    <n v="3"/>
    <n v="3"/>
    <n v="252"/>
    <n v="3.2154340836012861E-3"/>
    <n v="0.27009646302250806"/>
    <n v="38"/>
    <n v="5.3072625698324022E-2"/>
    <n v="933"/>
    <n v="716"/>
    <x v="199"/>
    <n v="1"/>
    <n v="12"/>
    <n v="13"/>
    <n v="108"/>
    <n v="29"/>
    <n v="0"/>
    <n v="0"/>
    <n v="0"/>
    <n v="4"/>
    <x v="205"/>
    <x v="3"/>
    <x v="25"/>
    <x v="31"/>
    <x v="87"/>
    <n v="0.3"/>
    <n v="0"/>
    <n v="0"/>
    <n v="0"/>
    <n v="2.8037383177570093E-2"/>
    <n v="0.27331189710610937"/>
  </r>
  <r>
    <x v="10"/>
    <s v="2176-01-000"/>
    <m/>
    <x v="0"/>
    <s v="Marshall"/>
    <s v="Warren-Alvarado-Oslo School Dist."/>
    <n v="125"/>
    <n v="0"/>
    <n v="0"/>
    <n v="0"/>
    <n v="14"/>
    <n v="0"/>
    <n v="154"/>
    <n v="0"/>
    <n v="0.27304964539007093"/>
    <n v="22"/>
    <n v="5.0925925925925923E-2"/>
    <n v="564"/>
    <n v="432"/>
    <x v="200"/>
    <n v="0"/>
    <n v="5"/>
    <n v="7"/>
    <n v="62"/>
    <n v="21"/>
    <n v="0"/>
    <n v="0"/>
    <n v="0"/>
    <n v="0"/>
    <x v="206"/>
    <x v="0"/>
    <x v="5"/>
    <x v="36"/>
    <x v="88"/>
    <n v="0.27056277056277056"/>
    <n v="0"/>
    <n v="0"/>
    <n v="0"/>
    <n v="0.18421052631578946"/>
    <n v="0.27304964539007093"/>
  </r>
  <r>
    <x v="7"/>
    <s v="0836-01-000"/>
    <m/>
    <x v="0"/>
    <s v="Watonwan"/>
    <s v="Butterfield Public School District"/>
    <n v="43"/>
    <n v="0"/>
    <n v="0"/>
    <n v="0"/>
    <n v="4"/>
    <n v="0"/>
    <n v="51"/>
    <n v="0"/>
    <n v="0.27272727272727271"/>
    <n v="85"/>
    <n v="0.38461538461538464"/>
    <n v="187"/>
    <n v="221"/>
    <x v="98"/>
    <n v="0"/>
    <n v="1"/>
    <n v="5"/>
    <n v="70"/>
    <n v="55"/>
    <n v="0"/>
    <n v="0"/>
    <n v="0"/>
    <n v="23"/>
    <x v="16"/>
    <x v="0"/>
    <x v="3"/>
    <x v="7"/>
    <x v="62"/>
    <n v="0.32330827067669171"/>
    <n v="0"/>
    <n v="0"/>
    <n v="0"/>
    <n v="7.8431372549019607E-2"/>
    <n v="0.27272727272727271"/>
  </r>
  <r>
    <x v="15"/>
    <s v="2759-01-000"/>
    <m/>
    <x v="0"/>
    <s v="Todd"/>
    <s v="Eagle Valley Public School District"/>
    <n v="124"/>
    <n v="0"/>
    <n v="0"/>
    <n v="0"/>
    <n v="0"/>
    <n v="0"/>
    <n v="128"/>
    <n v="0"/>
    <n v="0.2723404255319149"/>
    <n v="24"/>
    <n v="6.5573770491803282E-2"/>
    <n v="470"/>
    <n v="366"/>
    <x v="201"/>
    <n v="0"/>
    <n v="2"/>
    <n v="1"/>
    <n v="3"/>
    <n v="24"/>
    <n v="0"/>
    <n v="0"/>
    <n v="0"/>
    <n v="0"/>
    <x v="207"/>
    <x v="0"/>
    <x v="6"/>
    <x v="1"/>
    <x v="17"/>
    <n v="0.26956521739130435"/>
    <n v="0"/>
    <n v="0"/>
    <n v="0"/>
    <n v="0"/>
    <n v="0.2723404255319149"/>
  </r>
  <r>
    <x v="9"/>
    <s v="0093-01-000"/>
    <m/>
    <x v="0"/>
    <s v="Carlton"/>
    <s v="Carlton Public School District"/>
    <n v="177"/>
    <n v="9"/>
    <n v="0"/>
    <n v="0"/>
    <n v="3"/>
    <n v="0"/>
    <n v="195"/>
    <n v="0"/>
    <n v="0.27196652719665271"/>
    <n v="80"/>
    <n v="0.13289036544850499"/>
    <n v="717"/>
    <n v="602"/>
    <x v="202"/>
    <n v="99"/>
    <n v="2"/>
    <n v="2"/>
    <n v="1"/>
    <n v="66"/>
    <n v="11"/>
    <n v="0"/>
    <n v="0"/>
    <n v="0"/>
    <x v="208"/>
    <x v="64"/>
    <x v="6"/>
    <x v="0"/>
    <x v="29"/>
    <n v="0.29064039408866993"/>
    <n v="9.2783505154639179E-2"/>
    <n v="0"/>
    <n v="0"/>
    <n v="0.75"/>
    <n v="0.27196652719665271"/>
  </r>
  <r>
    <x v="3"/>
    <s v="0100-01-000"/>
    <m/>
    <x v="0"/>
    <s v="Carlton"/>
    <s v="Wrenshall Public School District"/>
    <n v="70"/>
    <n v="0"/>
    <n v="0"/>
    <n v="0"/>
    <n v="0"/>
    <n v="0"/>
    <n v="78"/>
    <n v="0"/>
    <n v="0.27177700348432055"/>
    <n v="142"/>
    <n v="0.40455840455840458"/>
    <n v="287"/>
    <n v="351"/>
    <x v="203"/>
    <n v="6"/>
    <n v="1"/>
    <n v="1"/>
    <n v="3"/>
    <n v="132"/>
    <n v="0"/>
    <n v="0"/>
    <n v="0"/>
    <n v="0"/>
    <x v="143"/>
    <x v="31"/>
    <x v="3"/>
    <x v="1"/>
    <x v="17"/>
    <n v="0.25179856115107913"/>
    <n v="0"/>
    <n v="0"/>
    <n v="0"/>
    <n v="0"/>
    <n v="0.27177700348432055"/>
  </r>
  <r>
    <x v="3"/>
    <s v="2155-01-000"/>
    <m/>
    <x v="0"/>
    <s v="Wadena"/>
    <s v="Wadena-Deer Creek School District"/>
    <n v="317"/>
    <n v="0"/>
    <n v="4"/>
    <n v="0"/>
    <n v="0"/>
    <n v="0"/>
    <n v="331"/>
    <n v="0"/>
    <n v="0.27153404429860539"/>
    <n v="97"/>
    <n v="9.847715736040609E-2"/>
    <n v="1219"/>
    <n v="985"/>
    <x v="204"/>
    <n v="5"/>
    <n v="29"/>
    <n v="7"/>
    <n v="39"/>
    <n v="87"/>
    <n v="0"/>
    <n v="0"/>
    <n v="0"/>
    <n v="0"/>
    <x v="209"/>
    <x v="43"/>
    <x v="53"/>
    <x v="36"/>
    <x v="19"/>
    <n v="0.27929515418502204"/>
    <n v="0"/>
    <n v="0.12121212121212122"/>
    <n v="0"/>
    <n v="0"/>
    <n v="0.27153404429860539"/>
  </r>
  <r>
    <x v="2"/>
    <s v="2884-01-000"/>
    <m/>
    <x v="0"/>
    <s v="Cottonwood"/>
    <s v="Red Rock Central School District"/>
    <n v="112"/>
    <n v="0"/>
    <n v="0"/>
    <n v="3"/>
    <n v="7"/>
    <n v="0"/>
    <n v="130"/>
    <n v="0"/>
    <n v="0.27139874739039666"/>
    <n v="39"/>
    <n v="0.10051546391752578"/>
    <n v="479"/>
    <n v="388"/>
    <x v="205"/>
    <n v="1"/>
    <n v="3"/>
    <n v="10"/>
    <n v="13"/>
    <n v="34"/>
    <n v="0"/>
    <n v="0"/>
    <n v="0"/>
    <n v="3"/>
    <x v="210"/>
    <x v="3"/>
    <x v="4"/>
    <x v="31"/>
    <x v="61"/>
    <n v="0.25512528473804102"/>
    <n v="0"/>
    <n v="0"/>
    <n v="0.23076923076923078"/>
    <n v="0.41176470588235292"/>
    <n v="0.27139874739039666"/>
  </r>
  <r>
    <x v="5"/>
    <s v="2155-01-000"/>
    <m/>
    <x v="0"/>
    <s v="Wadena"/>
    <s v="Wadena-Deer Creek School District"/>
    <n v="315"/>
    <n v="0"/>
    <n v="0"/>
    <n v="3"/>
    <n v="0"/>
    <n v="4"/>
    <n v="324"/>
    <n v="3.3003300330033004E-3"/>
    <n v="0.26732673267326734"/>
    <n v="87"/>
    <n v="8.9598352214212154E-2"/>
    <n v="1212"/>
    <n v="971"/>
    <x v="206"/>
    <n v="8"/>
    <n v="23"/>
    <n v="7"/>
    <n v="35"/>
    <n v="81"/>
    <n v="0"/>
    <n v="0"/>
    <n v="0"/>
    <n v="0"/>
    <x v="211"/>
    <x v="35"/>
    <x v="23"/>
    <x v="12"/>
    <x v="18"/>
    <n v="0.2782685512367491"/>
    <n v="0"/>
    <n v="0"/>
    <n v="0.3"/>
    <n v="0"/>
    <n v="0.27062706270627063"/>
  </r>
  <r>
    <x v="1"/>
    <s v="0852-01-000"/>
    <m/>
    <x v="0"/>
    <s v="Wilkin"/>
    <s v="Campbell-Tintah Public School Dist."/>
    <n v="31"/>
    <n v="0"/>
    <n v="0"/>
    <n v="0"/>
    <n v="0"/>
    <n v="0"/>
    <n v="33"/>
    <n v="0"/>
    <n v="0.27049180327868855"/>
    <n v="48"/>
    <n v="0.35036496350364965"/>
    <n v="122"/>
    <n v="137"/>
    <x v="17"/>
    <n v="0"/>
    <n v="0"/>
    <n v="2"/>
    <n v="13"/>
    <n v="41"/>
    <n v="0"/>
    <n v="0"/>
    <n v="0"/>
    <n v="3"/>
    <x v="212"/>
    <x v="0"/>
    <x v="0"/>
    <x v="0"/>
    <x v="32"/>
    <n v="0.2767857142857143"/>
    <n v="0"/>
    <n v="0"/>
    <n v="0"/>
    <n v="0"/>
    <n v="0.27049180327868855"/>
  </r>
  <r>
    <x v="0"/>
    <s v="0001-03-000"/>
    <s v="yes"/>
    <x v="2"/>
    <s v="Hennepin"/>
    <s v="Minneapolis Public School Dist."/>
    <n v="2624"/>
    <n v="237"/>
    <n v="6711"/>
    <n v="1475"/>
    <n v="1261"/>
    <n v="8343"/>
    <n v="4023"/>
    <n v="0.1821416875886912"/>
    <n v="8.7828839646326817E-2"/>
    <n v="1002"/>
    <n v="2.9093231903835545E-2"/>
    <n v="45805"/>
    <n v="34441"/>
    <x v="207"/>
    <n v="1615"/>
    <n v="12964"/>
    <n v="2881"/>
    <n v="6351"/>
    <n v="222"/>
    <n v="7"/>
    <n v="477"/>
    <n v="74"/>
    <n v="155"/>
    <x v="213"/>
    <x v="65"/>
    <x v="54"/>
    <x v="41"/>
    <x v="89"/>
    <n v="0.20135052179251076"/>
    <n v="0.12845528455284552"/>
    <n v="0.34956766329826022"/>
    <n v="0.34446520317608592"/>
    <n v="0.16910285637655895"/>
    <n v="0.26997052723501802"/>
  </r>
  <r>
    <x v="3"/>
    <s v="2884-01-000"/>
    <m/>
    <x v="0"/>
    <s v="Cottonwood"/>
    <s v="Red Rock Central School District"/>
    <n v="125"/>
    <n v="0"/>
    <n v="0"/>
    <n v="3"/>
    <n v="9"/>
    <n v="0"/>
    <n v="146"/>
    <n v="0"/>
    <n v="0.26987060998151569"/>
    <n v="39"/>
    <n v="8.9861751152073732E-2"/>
    <n v="541"/>
    <n v="434"/>
    <x v="208"/>
    <m/>
    <n v="5"/>
    <n v="9"/>
    <n v="19"/>
    <n v="31"/>
    <n v="0"/>
    <n v="0"/>
    <n v="0"/>
    <n v="4"/>
    <x v="214"/>
    <x v="1"/>
    <x v="5"/>
    <x v="17"/>
    <x v="11"/>
    <n v="0.25252525252525254"/>
    <n v="0"/>
    <n v="0"/>
    <n v="0.25"/>
    <n v="0.375"/>
    <n v="0.26987060998151569"/>
  </r>
  <r>
    <x v="17"/>
    <s v="0025-01-000"/>
    <m/>
    <x v="0"/>
    <s v="Becker"/>
    <s v="Pine Point Public School District"/>
    <n v="0"/>
    <n v="16"/>
    <n v="0"/>
    <n v="0"/>
    <n v="0"/>
    <n v="0"/>
    <n v="17"/>
    <n v="0"/>
    <n v="0.26984126984126983"/>
    <n v="3"/>
    <n v="6.1224489795918366E-2"/>
    <n v="63"/>
    <n v="49"/>
    <x v="55"/>
    <n v="49"/>
    <n v="0"/>
    <n v="0"/>
    <n v="0"/>
    <n v="0"/>
    <n v="3"/>
    <n v="0"/>
    <n v="0"/>
    <n v="0"/>
    <x v="69"/>
    <x v="66"/>
    <x v="0"/>
    <x v="2"/>
    <x v="1"/>
    <n v="0"/>
    <n v="0.25806451612903225"/>
    <n v="0"/>
    <n v="0"/>
    <n v="0"/>
    <n v="0.26984126984126983"/>
  </r>
  <r>
    <x v="11"/>
    <s v="0023-01-000"/>
    <m/>
    <x v="0"/>
    <s v="Becker"/>
    <s v="Frazee-Vergas Public School Dist."/>
    <n v="281"/>
    <n v="3"/>
    <n v="0"/>
    <n v="0"/>
    <n v="3"/>
    <n v="4"/>
    <n v="289"/>
    <n v="3.6798528058877645E-3"/>
    <n v="0.26586936522539101"/>
    <n v="115"/>
    <n v="0.12651265126512651"/>
    <n v="1087"/>
    <n v="909"/>
    <x v="209"/>
    <n v="85"/>
    <n v="12"/>
    <n v="9"/>
    <n v="20"/>
    <n v="111"/>
    <n v="0"/>
    <n v="0"/>
    <n v="0"/>
    <n v="0"/>
    <x v="215"/>
    <x v="67"/>
    <x v="25"/>
    <x v="14"/>
    <x v="10"/>
    <n v="0.29485834207764955"/>
    <n v="3.4090909090909088E-2"/>
    <n v="0"/>
    <n v="0"/>
    <n v="0.13043478260869565"/>
    <n v="0.26954921803127879"/>
  </r>
  <r>
    <x v="15"/>
    <s v="0712-01-000"/>
    <m/>
    <x v="0"/>
    <s v="Saint Louis"/>
    <s v="Mountain Iron-Buhl School District"/>
    <n v="203"/>
    <n v="0"/>
    <n v="0"/>
    <n v="0"/>
    <n v="0"/>
    <n v="0"/>
    <n v="209"/>
    <n v="0"/>
    <n v="0.26898326898326896"/>
    <n v="99"/>
    <n v="0.14842578710644677"/>
    <n v="777"/>
    <n v="667"/>
    <x v="210"/>
    <n v="9"/>
    <n v="20"/>
    <n v="2"/>
    <n v="1"/>
    <n v="98"/>
    <n v="0"/>
    <n v="0"/>
    <n v="0"/>
    <n v="0"/>
    <x v="216"/>
    <x v="68"/>
    <x v="43"/>
    <x v="0"/>
    <x v="0"/>
    <n v="0.2743243243243243"/>
    <n v="0"/>
    <n v="0"/>
    <n v="0"/>
    <n v="0"/>
    <n v="0.26898326898326896"/>
  </r>
  <r>
    <x v="4"/>
    <s v="0004-01-000"/>
    <m/>
    <x v="0"/>
    <s v="Aitkin"/>
    <s v="McGregor Public School District"/>
    <n v="65"/>
    <n v="59"/>
    <n v="0"/>
    <n v="0"/>
    <n v="0"/>
    <n v="59"/>
    <n v="69"/>
    <n v="0.12394957983193278"/>
    <n v="0.14495798319327732"/>
    <n v="23"/>
    <n v="6.1994609164420483E-2"/>
    <n v="476"/>
    <n v="371"/>
    <x v="211"/>
    <n v="30"/>
    <n v="1"/>
    <n v="1"/>
    <n v="4"/>
    <n v="17"/>
    <n v="0"/>
    <n v="0"/>
    <n v="0"/>
    <n v="0"/>
    <x v="217"/>
    <x v="69"/>
    <x v="3"/>
    <x v="1"/>
    <x v="29"/>
    <n v="0.16971279373368145"/>
    <n v="0.6629213483146067"/>
    <n v="0"/>
    <n v="0"/>
    <n v="0"/>
    <n v="0.26890756302521013"/>
  </r>
  <r>
    <x v="1"/>
    <s v="0116-01-000"/>
    <m/>
    <x v="0"/>
    <s v="Cass"/>
    <s v="Pillager Public School District"/>
    <n v="206"/>
    <n v="0"/>
    <n v="0"/>
    <n v="3"/>
    <n v="0"/>
    <n v="8"/>
    <n v="210"/>
    <n v="9.8280098280098278E-3"/>
    <n v="0.25798525798525801"/>
    <n v="276"/>
    <n v="0.3165137614678899"/>
    <n v="814"/>
    <n v="872"/>
    <x v="212"/>
    <n v="2"/>
    <n v="3"/>
    <n v="1"/>
    <n v="5"/>
    <n v="264"/>
    <n v="0"/>
    <n v="0"/>
    <n v="0"/>
    <n v="0"/>
    <x v="188"/>
    <x v="16"/>
    <x v="4"/>
    <x v="10"/>
    <x v="25"/>
    <n v="0.25653798256537985"/>
    <n v="0"/>
    <n v="0"/>
    <n v="0.75"/>
    <n v="0"/>
    <n v="0.26781326781326786"/>
  </r>
  <r>
    <x v="6"/>
    <s v="0486-01-000"/>
    <m/>
    <x v="0"/>
    <s v="Morrison"/>
    <s v="Swanville Public School District"/>
    <n v="100"/>
    <n v="0"/>
    <n v="0"/>
    <n v="0"/>
    <n v="0"/>
    <n v="0"/>
    <n v="103"/>
    <n v="0"/>
    <n v="0.26753246753246751"/>
    <n v="77"/>
    <n v="0.21448467966573817"/>
    <n v="385"/>
    <n v="359"/>
    <x v="213"/>
    <n v="0"/>
    <n v="0"/>
    <n v="1"/>
    <n v="1"/>
    <n v="76"/>
    <n v="0"/>
    <n v="0"/>
    <n v="0"/>
    <n v="0"/>
    <x v="218"/>
    <x v="0"/>
    <x v="0"/>
    <x v="1"/>
    <x v="0"/>
    <n v="0.26246719160104987"/>
    <n v="0"/>
    <n v="0"/>
    <n v="0"/>
    <n v="0"/>
    <n v="0.26753246753246751"/>
  </r>
  <r>
    <x v="2"/>
    <s v="0100-01-000"/>
    <m/>
    <x v="0"/>
    <s v="Carlton"/>
    <s v="Wrenshall Public School District"/>
    <n v="63"/>
    <n v="0"/>
    <n v="0"/>
    <n v="0"/>
    <n v="0"/>
    <n v="0"/>
    <n v="73"/>
    <n v="0"/>
    <n v="0.26739926739926739"/>
    <n v="129"/>
    <n v="0.39209726443769"/>
    <n v="273"/>
    <n v="329"/>
    <x v="121"/>
    <n v="8"/>
    <n v="2"/>
    <n v="0"/>
    <n v="5"/>
    <n v="118"/>
    <n v="0"/>
    <n v="0"/>
    <n v="0"/>
    <n v="0"/>
    <x v="39"/>
    <x v="35"/>
    <x v="6"/>
    <x v="2"/>
    <x v="25"/>
    <n v="0.24324324324324326"/>
    <n v="0"/>
    <n v="0"/>
    <n v="0"/>
    <n v="0"/>
    <n v="0.26739926739926739"/>
  </r>
  <r>
    <x v="11"/>
    <s v="0402-01-000"/>
    <m/>
    <x v="0"/>
    <s v="Lincoln"/>
    <s v="Hendricks Public School District"/>
    <n v="29"/>
    <n v="0"/>
    <n v="0"/>
    <n v="0"/>
    <n v="0"/>
    <n v="0"/>
    <n v="31"/>
    <n v="0"/>
    <n v="0.26724137931034481"/>
    <n v="8"/>
    <n v="8.6021505376344093E-2"/>
    <n v="116"/>
    <n v="93"/>
    <x v="214"/>
    <n v="0"/>
    <n v="0"/>
    <n v="0"/>
    <n v="0"/>
    <n v="5"/>
    <n v="0"/>
    <n v="0"/>
    <n v="0"/>
    <n v="0"/>
    <x v="23"/>
    <x v="0"/>
    <x v="0"/>
    <x v="2"/>
    <x v="1"/>
    <n v="0.24786324786324787"/>
    <n v="0"/>
    <n v="0"/>
    <n v="0"/>
    <n v="0"/>
    <n v="0.26724137931034481"/>
  </r>
  <r>
    <x v="0"/>
    <s v="0852-01-000"/>
    <m/>
    <x v="0"/>
    <s v="Wilkin"/>
    <s v="Campbell-Tintah Public School Dist."/>
    <n v="30"/>
    <n v="0"/>
    <n v="0"/>
    <n v="0"/>
    <n v="0"/>
    <n v="0"/>
    <n v="32"/>
    <n v="0"/>
    <n v="0.26666666666666666"/>
    <n v="42"/>
    <n v="0.32307692307692309"/>
    <n v="120"/>
    <n v="130"/>
    <x v="51"/>
    <n v="1"/>
    <n v="0"/>
    <n v="0"/>
    <n v="5"/>
    <n v="37"/>
    <n v="0"/>
    <n v="0"/>
    <n v="0"/>
    <n v="0"/>
    <x v="23"/>
    <x v="3"/>
    <x v="0"/>
    <x v="2"/>
    <x v="25"/>
    <n v="0.25641025641025639"/>
    <n v="0"/>
    <n v="0"/>
    <n v="0"/>
    <n v="0"/>
    <n v="0.26666666666666666"/>
  </r>
  <r>
    <x v="7"/>
    <s v="0013-01-000"/>
    <s v="yes"/>
    <x v="1"/>
    <s v="Anoka"/>
    <s v="Columbia Heights Public School Dist"/>
    <n v="469"/>
    <n v="18"/>
    <n v="264"/>
    <n v="31"/>
    <n v="50"/>
    <n v="208"/>
    <n v="653"/>
    <n v="6.4257028112449793E-2"/>
    <n v="0.2017299969107198"/>
    <n v="615"/>
    <n v="0.20561685055165496"/>
    <n v="3237"/>
    <n v="2991"/>
    <x v="215"/>
    <n v="86"/>
    <n v="990"/>
    <n v="159"/>
    <n v="768"/>
    <n v="140"/>
    <n v="12"/>
    <n v="245"/>
    <n v="9"/>
    <n v="181"/>
    <x v="219"/>
    <x v="7"/>
    <x v="55"/>
    <x v="42"/>
    <x v="90"/>
    <n v="0.35611237661351558"/>
    <n v="0.19565217391304349"/>
    <n v="0.26164519326065411"/>
    <n v="0.17127071823204421"/>
    <n v="7.8492935635792779E-2"/>
    <n v="0.26598702502316962"/>
  </r>
  <r>
    <x v="1"/>
    <s v="2176-01-000"/>
    <m/>
    <x v="0"/>
    <s v="Marshall"/>
    <s v="Warren-Alvarado-Oslo School Dist."/>
    <n v="128"/>
    <n v="4"/>
    <n v="0"/>
    <n v="0"/>
    <n v="10"/>
    <n v="0"/>
    <n v="152"/>
    <n v="0"/>
    <n v="0.26573426573426573"/>
    <n v="18"/>
    <n v="4.1095890410958902E-2"/>
    <n v="572"/>
    <n v="438"/>
    <x v="192"/>
    <n v="4"/>
    <n v="11"/>
    <n v="5"/>
    <n v="59"/>
    <n v="12"/>
    <n v="0"/>
    <n v="0"/>
    <n v="0"/>
    <n v="0"/>
    <x v="220"/>
    <x v="35"/>
    <x v="42"/>
    <x v="7"/>
    <x v="91"/>
    <n v="0.26947368421052631"/>
    <n v="0.5"/>
    <n v="0"/>
    <n v="0"/>
    <n v="0.14492753623188406"/>
    <n v="0.26573426573426573"/>
  </r>
  <r>
    <x v="5"/>
    <s v="2142-01-000"/>
    <m/>
    <x v="0"/>
    <s v="Saint Louis"/>
    <s v="St. Louis County School District"/>
    <n v="438"/>
    <n v="86"/>
    <n v="13"/>
    <n v="0"/>
    <n v="3"/>
    <n v="51"/>
    <n v="559"/>
    <n v="2.2202873313016978E-2"/>
    <n v="0.24336090552895082"/>
    <n v="223"/>
    <n v="0.11675392670157068"/>
    <n v="2297"/>
    <n v="1910"/>
    <x v="216"/>
    <n v="299"/>
    <n v="18"/>
    <n v="6"/>
    <n v="28"/>
    <n v="170"/>
    <n v="31"/>
    <n v="0"/>
    <n v="0"/>
    <n v="3"/>
    <x v="221"/>
    <x v="70"/>
    <x v="20"/>
    <x v="3"/>
    <x v="16"/>
    <n v="0.23973727422003285"/>
    <n v="0.24293785310734464"/>
    <n v="0.41935483870967744"/>
    <n v="0"/>
    <n v="0.10714285714285714"/>
    <n v="0.2655637788419678"/>
  </r>
  <r>
    <x v="3"/>
    <s v="2358-01-000"/>
    <m/>
    <x v="0"/>
    <s v="Kittson"/>
    <s v="Tri-County School District"/>
    <n v="61"/>
    <n v="0"/>
    <n v="0"/>
    <n v="0"/>
    <n v="0"/>
    <n v="0"/>
    <n v="69"/>
    <n v="0"/>
    <n v="0.26538461538461539"/>
    <n v="11"/>
    <n v="5.4455445544554455E-2"/>
    <n v="260"/>
    <n v="202"/>
    <x v="217"/>
    <m/>
    <n v="1"/>
    <n v="1"/>
    <n v="4"/>
    <n v="9"/>
    <n v="0"/>
    <n v="0"/>
    <n v="0"/>
    <n v="0"/>
    <x v="172"/>
    <x v="1"/>
    <x v="3"/>
    <x v="1"/>
    <x v="29"/>
    <n v="0.24596774193548387"/>
    <n v="0"/>
    <n v="0"/>
    <n v="0"/>
    <n v="0"/>
    <n v="0.26538461538461539"/>
  </r>
  <r>
    <x v="7"/>
    <s v="0497-01-000"/>
    <m/>
    <x v="0"/>
    <s v="Mower"/>
    <s v="Lyle Public School District"/>
    <n v="40"/>
    <n v="0"/>
    <n v="0"/>
    <n v="0"/>
    <n v="0"/>
    <n v="0"/>
    <n v="48"/>
    <n v="0"/>
    <n v="0.26519337016574585"/>
    <n v="89"/>
    <n v="0.40090090090090091"/>
    <n v="181"/>
    <n v="222"/>
    <x v="54"/>
    <n v="0"/>
    <n v="3"/>
    <n v="1"/>
    <n v="13"/>
    <n v="71"/>
    <n v="0"/>
    <n v="0"/>
    <n v="0"/>
    <n v="12"/>
    <x v="222"/>
    <x v="0"/>
    <x v="4"/>
    <x v="1"/>
    <x v="0"/>
    <n v="0.22988505747126436"/>
    <n v="0"/>
    <n v="0"/>
    <n v="0"/>
    <n v="0"/>
    <n v="0.26519337016574585"/>
  </r>
  <r>
    <x v="3"/>
    <s v="0695-01-000"/>
    <m/>
    <x v="0"/>
    <s v="Saint Louis"/>
    <s v="Chisholm Public School District"/>
    <n v="202"/>
    <n v="10"/>
    <n v="11"/>
    <n v="0"/>
    <n v="0"/>
    <n v="25"/>
    <n v="207"/>
    <n v="2.8571428571428571E-2"/>
    <n v="0.23657142857142857"/>
    <n v="112"/>
    <n v="0.14834437086092717"/>
    <n v="875"/>
    <n v="755"/>
    <x v="218"/>
    <n v="33"/>
    <n v="22"/>
    <n v="4"/>
    <n v="9"/>
    <n v="99"/>
    <n v="4"/>
    <n v="0"/>
    <n v="0"/>
    <n v="0"/>
    <x v="205"/>
    <x v="71"/>
    <x v="53"/>
    <x v="10"/>
    <x v="22"/>
    <n v="0.25569620253164554"/>
    <n v="0.25641025641025639"/>
    <n v="0.33333333333333331"/>
    <n v="0"/>
    <n v="0"/>
    <n v="0.26514285714285712"/>
  </r>
  <r>
    <x v="6"/>
    <s v="0093-01-000"/>
    <m/>
    <x v="0"/>
    <s v="Carlton"/>
    <s v="Carlton Public School District"/>
    <n v="171"/>
    <n v="9"/>
    <n v="0"/>
    <n v="0"/>
    <n v="0"/>
    <n v="0"/>
    <n v="186"/>
    <n v="0"/>
    <n v="0.26495726495726496"/>
    <n v="66"/>
    <n v="0.1134020618556701"/>
    <n v="702"/>
    <n v="582"/>
    <x v="219"/>
    <n v="85"/>
    <n v="1"/>
    <n v="2"/>
    <n v="1"/>
    <n v="57"/>
    <n v="7"/>
    <n v="0"/>
    <n v="0"/>
    <n v="0"/>
    <x v="98"/>
    <x v="72"/>
    <x v="3"/>
    <x v="0"/>
    <x v="0"/>
    <n v="0.28171334431630973"/>
    <n v="0.10344827586206896"/>
    <n v="0"/>
    <n v="0"/>
    <n v="0"/>
    <n v="0.26495726495726496"/>
  </r>
  <r>
    <x v="0"/>
    <s v="0100-01-000"/>
    <m/>
    <x v="0"/>
    <s v="Carlton"/>
    <s v="Wrenshall Public School District"/>
    <n v="68"/>
    <n v="4"/>
    <n v="0"/>
    <n v="0"/>
    <n v="5"/>
    <n v="3"/>
    <n v="82"/>
    <n v="9.3457943925233638E-3"/>
    <n v="0.2554517133956386"/>
    <n v="100"/>
    <n v="0.29761904761904762"/>
    <n v="321"/>
    <n v="336"/>
    <x v="220"/>
    <n v="7"/>
    <n v="3"/>
    <n v="2"/>
    <n v="1"/>
    <n v="94"/>
    <n v="3"/>
    <n v="0"/>
    <n v="0"/>
    <n v="0"/>
    <x v="223"/>
    <x v="35"/>
    <x v="4"/>
    <x v="0"/>
    <x v="21"/>
    <n v="0.22895622895622897"/>
    <n v="0.5"/>
    <n v="0"/>
    <n v="0"/>
    <n v="0.83333333333333337"/>
    <n v="0.26479750778816197"/>
  </r>
  <r>
    <x v="3"/>
    <s v="0852-01-000"/>
    <m/>
    <x v="0"/>
    <s v="Wilkin"/>
    <s v="Campbell-Tintah Public School Dist."/>
    <n v="33"/>
    <n v="0"/>
    <n v="0"/>
    <n v="0"/>
    <n v="0"/>
    <n v="0"/>
    <n v="36"/>
    <n v="0"/>
    <n v="0.26470588235294118"/>
    <n v="46"/>
    <n v="0.31506849315068491"/>
    <n v="136"/>
    <n v="146"/>
    <x v="138"/>
    <n v="1"/>
    <n v="2"/>
    <n v="2"/>
    <n v="8"/>
    <n v="37"/>
    <n v="0"/>
    <n v="0"/>
    <n v="0"/>
    <n v="4"/>
    <x v="20"/>
    <x v="3"/>
    <x v="6"/>
    <x v="0"/>
    <x v="29"/>
    <n v="0.2558139534883721"/>
    <n v="0"/>
    <n v="0"/>
    <n v="0"/>
    <n v="0"/>
    <n v="0.26470588235294118"/>
  </r>
  <r>
    <x v="5"/>
    <s v="0113-01-000"/>
    <m/>
    <x v="0"/>
    <s v="Cass"/>
    <s v="Walker-Hackensack-Akeley Schl. Dist"/>
    <n v="193"/>
    <n v="43"/>
    <n v="4"/>
    <n v="0"/>
    <n v="3"/>
    <n v="7"/>
    <n v="250"/>
    <n v="7.2090628218331619E-3"/>
    <n v="0.25746652935118436"/>
    <n v="7"/>
    <n v="9.7087378640776691E-3"/>
    <n v="971"/>
    <n v="721"/>
    <x v="195"/>
    <n v="176"/>
    <n v="7"/>
    <n v="6"/>
    <n v="9"/>
    <n v="4"/>
    <n v="0"/>
    <n v="0"/>
    <n v="0"/>
    <n v="0"/>
    <x v="224"/>
    <x v="73"/>
    <x v="42"/>
    <x v="3"/>
    <x v="12"/>
    <n v="0.2710674157303371"/>
    <n v="0.19634703196347031"/>
    <n v="0.36363636363636365"/>
    <n v="0"/>
    <n v="0.25"/>
    <n v="0.2646755921730175"/>
  </r>
  <r>
    <x v="3"/>
    <s v="2142-01-000"/>
    <m/>
    <x v="0"/>
    <s v="Saint Louis"/>
    <s v="St. Louis County School District"/>
    <n v="437"/>
    <n v="91"/>
    <n v="13"/>
    <n v="0"/>
    <n v="0"/>
    <n v="50"/>
    <n v="555"/>
    <n v="2.1872265966754154E-2"/>
    <n v="0.24278215223097113"/>
    <n v="296"/>
    <n v="0.14972180070814364"/>
    <n v="2286"/>
    <n v="1977"/>
    <x v="221"/>
    <n v="341"/>
    <n v="20"/>
    <n v="6"/>
    <n v="23"/>
    <n v="227"/>
    <n v="41"/>
    <n v="0"/>
    <n v="3"/>
    <n v="5"/>
    <x v="225"/>
    <x v="74"/>
    <x v="53"/>
    <x v="5"/>
    <x v="39"/>
    <n v="0.24318308291597107"/>
    <n v="0.23273657289002558"/>
    <n v="0.39393939393939392"/>
    <n v="0"/>
    <n v="0"/>
    <n v="0.26465441819772528"/>
  </r>
  <r>
    <x v="0"/>
    <s v="0316-01-000"/>
    <m/>
    <x v="0"/>
    <s v="Itasca"/>
    <s v="Greenway Public School District"/>
    <n v="305"/>
    <n v="19"/>
    <n v="5"/>
    <n v="0"/>
    <n v="0"/>
    <n v="23"/>
    <n v="311"/>
    <n v="1.8210609659540775E-2"/>
    <n v="0.24623911322248615"/>
    <n v="198"/>
    <n v="0.17568766637089619"/>
    <n v="1263"/>
    <n v="1127"/>
    <x v="222"/>
    <n v="138"/>
    <n v="8"/>
    <n v="3"/>
    <n v="7"/>
    <n v="168"/>
    <n v="28"/>
    <n v="0"/>
    <n v="0"/>
    <n v="0"/>
    <x v="226"/>
    <x v="19"/>
    <x v="45"/>
    <x v="5"/>
    <x v="35"/>
    <n v="0.27527075812274371"/>
    <n v="0.14728682170542637"/>
    <n v="0.38461538461538464"/>
    <n v="0"/>
    <n v="0"/>
    <n v="0.26444972288202695"/>
  </r>
  <r>
    <x v="11"/>
    <s v="2884-01-000"/>
    <m/>
    <x v="0"/>
    <s v="Cottonwood"/>
    <s v="Red Rock Central School District"/>
    <n v="125"/>
    <n v="0"/>
    <n v="0"/>
    <n v="0"/>
    <n v="9"/>
    <n v="0"/>
    <n v="143"/>
    <n v="0"/>
    <n v="0.26383763837638374"/>
    <n v="28"/>
    <n v="6.5573770491803282E-2"/>
    <n v="542"/>
    <n v="427"/>
    <x v="223"/>
    <n v="6"/>
    <n v="5"/>
    <n v="7"/>
    <n v="13"/>
    <n v="24"/>
    <n v="0"/>
    <n v="0"/>
    <n v="0"/>
    <n v="0"/>
    <x v="227"/>
    <x v="31"/>
    <x v="5"/>
    <x v="36"/>
    <x v="9"/>
    <n v="0.25150905432595572"/>
    <n v="0"/>
    <n v="0"/>
    <n v="0"/>
    <n v="0.40909090909090912"/>
    <n v="0.26383763837638374"/>
  </r>
  <r>
    <x v="9"/>
    <s v="0514-01-000"/>
    <m/>
    <x v="0"/>
    <s v="Nobles"/>
    <s v="Ellsworth Public School District"/>
    <n v="50"/>
    <n v="0"/>
    <n v="0"/>
    <n v="0"/>
    <n v="0"/>
    <n v="0"/>
    <n v="54"/>
    <n v="0"/>
    <n v="0.26341463414634148"/>
    <n v="44"/>
    <n v="0.22564102564102564"/>
    <n v="205"/>
    <n v="195"/>
    <x v="224"/>
    <n v="0"/>
    <n v="5"/>
    <n v="0"/>
    <n v="0"/>
    <n v="40"/>
    <n v="0"/>
    <n v="0"/>
    <n v="0"/>
    <n v="0"/>
    <x v="228"/>
    <x v="0"/>
    <x v="5"/>
    <x v="2"/>
    <x v="1"/>
    <n v="0.25"/>
    <n v="0"/>
    <n v="0"/>
    <n v="0"/>
    <n v="0"/>
    <n v="0.26341463414634148"/>
  </r>
  <r>
    <x v="12"/>
    <s v="2536-01-000"/>
    <m/>
    <x v="0"/>
    <s v="Martin"/>
    <s v="Granada Huntley-East Chain"/>
    <n v="86"/>
    <n v="0"/>
    <n v="0"/>
    <n v="0"/>
    <n v="4"/>
    <n v="0"/>
    <n v="90"/>
    <n v="0"/>
    <n v="0.26315789473684209"/>
    <n v="41"/>
    <n v="0.13993174061433447"/>
    <n v="342"/>
    <n v="293"/>
    <x v="158"/>
    <n v="1"/>
    <n v="4"/>
    <n v="0"/>
    <n v="6"/>
    <n v="32"/>
    <n v="0"/>
    <n v="3"/>
    <n v="0"/>
    <n v="0"/>
    <x v="163"/>
    <x v="3"/>
    <x v="3"/>
    <x v="2"/>
    <x v="32"/>
    <n v="0.25595238095238093"/>
    <n v="0"/>
    <n v="0"/>
    <n v="0"/>
    <n v="0.4"/>
    <n v="0.26315789473684209"/>
  </r>
  <r>
    <x v="7"/>
    <s v="0023-01-000"/>
    <m/>
    <x v="0"/>
    <s v="Becker"/>
    <s v="Frazee-Vergas Public School Dist."/>
    <n v="278"/>
    <n v="0"/>
    <n v="0"/>
    <n v="0"/>
    <n v="0"/>
    <n v="3"/>
    <n v="281"/>
    <n v="2.7777777777777779E-3"/>
    <n v="0.26018518518518519"/>
    <n v="123"/>
    <n v="0.13384113166485309"/>
    <n v="1080"/>
    <n v="919"/>
    <x v="225"/>
    <n v="78"/>
    <n v="8"/>
    <n v="11"/>
    <n v="26"/>
    <n v="117"/>
    <n v="0"/>
    <n v="0"/>
    <n v="0"/>
    <n v="0"/>
    <x v="229"/>
    <x v="75"/>
    <x v="8"/>
    <x v="20"/>
    <x v="14"/>
    <n v="0.29049111807732497"/>
    <n v="0"/>
    <n v="0"/>
    <n v="0"/>
    <n v="0"/>
    <n v="0.26296296296296295"/>
  </r>
  <r>
    <x v="5"/>
    <s v="0625-01-000"/>
    <s v="yes"/>
    <x v="2"/>
    <s v="Ramsey"/>
    <s v="St. Paul Public School District"/>
    <n v="3414"/>
    <n v="135"/>
    <n v="3115"/>
    <n v="4393"/>
    <n v="1808"/>
    <n v="9715"/>
    <n v="3224"/>
    <n v="0.19711080000811573"/>
    <n v="6.5412786333110151E-2"/>
    <n v="1298"/>
    <n v="3.4479094724539125E-2"/>
    <n v="49287"/>
    <n v="37646"/>
    <x v="226"/>
    <n v="719"/>
    <n v="11415"/>
    <n v="12028"/>
    <n v="5182"/>
    <n v="360"/>
    <n v="19"/>
    <n v="385"/>
    <n v="271"/>
    <n v="211"/>
    <x v="230"/>
    <x v="76"/>
    <x v="56"/>
    <x v="43"/>
    <x v="92"/>
    <n v="0.30063402606551604"/>
    <n v="0.16167664670658682"/>
    <n v="0.22021915871332626"/>
    <n v="0.2720123839009288"/>
    <n v="0.26670600383537396"/>
    <n v="0.26252358634122586"/>
  </r>
  <r>
    <x v="2"/>
    <s v="2142-01-000"/>
    <m/>
    <x v="0"/>
    <s v="Saint Louis"/>
    <s v="St. Louis County School District"/>
    <n v="432"/>
    <n v="84"/>
    <n v="9"/>
    <n v="0"/>
    <n v="0"/>
    <n v="59"/>
    <n v="548"/>
    <n v="2.5496974935177181E-2"/>
    <n v="0.23681936041486604"/>
    <n v="227"/>
    <n v="0.11737331954498449"/>
    <n v="2314"/>
    <n v="1934"/>
    <x v="227"/>
    <n v="226"/>
    <n v="22"/>
    <n v="4"/>
    <n v="25"/>
    <n v="195"/>
    <n v="13"/>
    <n v="0"/>
    <n v="0"/>
    <n v="3"/>
    <x v="231"/>
    <x v="77"/>
    <x v="20"/>
    <x v="10"/>
    <x v="9"/>
    <n v="0.22808870116156282"/>
    <n v="0.28282828282828282"/>
    <n v="0.29032258064516131"/>
    <n v="0"/>
    <n v="0"/>
    <n v="0.26231633535004323"/>
  </r>
  <r>
    <x v="3"/>
    <s v="0480-01-000"/>
    <m/>
    <x v="0"/>
    <s v="Mille Lacs"/>
    <s v="Onamia Public School District"/>
    <n v="199"/>
    <n v="7"/>
    <n v="0"/>
    <n v="0"/>
    <n v="0"/>
    <n v="6"/>
    <n v="216"/>
    <n v="7.0838252656434475E-3"/>
    <n v="0.25501770956316411"/>
    <n v="65"/>
    <n v="9.420289855072464E-2"/>
    <n v="847"/>
    <n v="690"/>
    <x v="143"/>
    <n v="343"/>
    <n v="19"/>
    <n v="3"/>
    <n v="13"/>
    <n v="27"/>
    <n v="25"/>
    <n v="0"/>
    <n v="0"/>
    <n v="0"/>
    <x v="232"/>
    <x v="78"/>
    <x v="57"/>
    <x v="5"/>
    <x v="8"/>
    <n v="0.41115702479338845"/>
    <n v="2.1538461538461538E-2"/>
    <n v="0"/>
    <n v="0"/>
    <n v="0"/>
    <n v="0.26210153482880755"/>
  </r>
  <r>
    <x v="1"/>
    <s v="2884-01-000"/>
    <m/>
    <x v="0"/>
    <s v="Cottonwood"/>
    <s v="Red Rock Central School District"/>
    <n v="117"/>
    <n v="0"/>
    <n v="0"/>
    <n v="0"/>
    <n v="6"/>
    <n v="0"/>
    <n v="136"/>
    <n v="0"/>
    <n v="0.26204238921001927"/>
    <n v="30"/>
    <n v="7.2639225181598058E-2"/>
    <n v="519"/>
    <n v="413"/>
    <x v="228"/>
    <n v="7"/>
    <n v="4"/>
    <n v="10"/>
    <n v="14"/>
    <n v="28"/>
    <n v="0"/>
    <n v="0"/>
    <n v="0"/>
    <n v="0"/>
    <x v="149"/>
    <x v="47"/>
    <x v="2"/>
    <x v="12"/>
    <x v="23"/>
    <n v="0.25053533190578159"/>
    <n v="0"/>
    <n v="0"/>
    <n v="0"/>
    <n v="0.3"/>
    <n v="0.26204238921001927"/>
  </r>
  <r>
    <x v="5"/>
    <s v="0480-01-000"/>
    <m/>
    <x v="0"/>
    <s v="Mille Lacs"/>
    <s v="Onamia Public School District"/>
    <n v="184"/>
    <n v="4"/>
    <n v="4"/>
    <n v="0"/>
    <n v="3"/>
    <n v="4"/>
    <n v="214"/>
    <n v="4.807692307692308E-3"/>
    <n v="0.25721153846153844"/>
    <n v="61"/>
    <n v="9.0370370370370365E-2"/>
    <n v="832"/>
    <n v="675"/>
    <x v="125"/>
    <n v="303"/>
    <n v="18"/>
    <n v="4"/>
    <n v="9"/>
    <n v="30"/>
    <n v="18"/>
    <n v="0"/>
    <n v="0"/>
    <n v="0"/>
    <x v="214"/>
    <x v="79"/>
    <x v="7"/>
    <x v="10"/>
    <x v="12"/>
    <n v="0.37171717171717172"/>
    <n v="1.384083044982699E-2"/>
    <n v="0.18181818181818182"/>
    <n v="0"/>
    <n v="0.25"/>
    <n v="0.26201923076923073"/>
  </r>
  <r>
    <x v="11"/>
    <s v="2176-01-000"/>
    <m/>
    <x v="0"/>
    <s v="Marshall"/>
    <s v="Warren-Alvarado-Oslo School Dist."/>
    <n v="126"/>
    <n v="3"/>
    <n v="0"/>
    <n v="0"/>
    <n v="11"/>
    <n v="0"/>
    <n v="148"/>
    <n v="0"/>
    <n v="0.26194690265486725"/>
    <n v="14"/>
    <n v="3.248259860788863E-2"/>
    <n v="565"/>
    <n v="431"/>
    <x v="205"/>
    <n v="1"/>
    <n v="6"/>
    <n v="4"/>
    <n v="59"/>
    <n v="7"/>
    <n v="0"/>
    <n v="0"/>
    <n v="0"/>
    <n v="0"/>
    <x v="233"/>
    <x v="2"/>
    <x v="41"/>
    <x v="10"/>
    <x v="80"/>
    <n v="0.26250000000000001"/>
    <n v="0.75"/>
    <n v="0"/>
    <n v="0"/>
    <n v="0.15714285714285714"/>
    <n v="0.26194690265486725"/>
  </r>
  <r>
    <x v="9"/>
    <s v="0497-01-000"/>
    <m/>
    <x v="0"/>
    <s v="Mower"/>
    <s v="Lyle Public School District"/>
    <n v="57"/>
    <n v="0"/>
    <n v="0"/>
    <n v="0"/>
    <n v="0"/>
    <n v="0"/>
    <n v="61"/>
    <n v="0"/>
    <n v="0.26180257510729615"/>
    <n v="68"/>
    <n v="0.28333333333333333"/>
    <n v="233"/>
    <n v="240"/>
    <x v="229"/>
    <n v="2"/>
    <n v="6"/>
    <n v="2"/>
    <n v="3"/>
    <n v="57"/>
    <n v="0"/>
    <n v="6"/>
    <n v="0"/>
    <n v="0"/>
    <x v="49"/>
    <x v="16"/>
    <x v="0"/>
    <x v="0"/>
    <x v="17"/>
    <n v="0.25110132158590309"/>
    <n v="0"/>
    <n v="0"/>
    <n v="0"/>
    <n v="0"/>
    <n v="0.26180257510729615"/>
  </r>
  <r>
    <x v="5"/>
    <s v="2176-01-000"/>
    <m/>
    <x v="0"/>
    <s v="Marshall"/>
    <s v="Warren-Alvarado-Oslo School Dist."/>
    <n v="128"/>
    <n v="0"/>
    <n v="0"/>
    <n v="0"/>
    <n v="16"/>
    <n v="0"/>
    <n v="151"/>
    <n v="0"/>
    <n v="0.26169844020797228"/>
    <n v="25"/>
    <n v="5.543237250554324E-2"/>
    <n v="577"/>
    <n v="451"/>
    <x v="230"/>
    <n v="5"/>
    <n v="8"/>
    <n v="2"/>
    <n v="65"/>
    <n v="21"/>
    <n v="0"/>
    <n v="0"/>
    <n v="0"/>
    <n v="3"/>
    <x v="234"/>
    <x v="43"/>
    <x v="8"/>
    <x v="0"/>
    <x v="93"/>
    <n v="0.26778242677824265"/>
    <n v="0"/>
    <n v="0"/>
    <n v="0"/>
    <n v="0.20512820512820512"/>
    <n v="0.26169844020797228"/>
  </r>
  <r>
    <x v="2"/>
    <s v="2898-01-000"/>
    <m/>
    <x v="0"/>
    <s v="Cottonwood"/>
    <s v="Westbrook-Walnut Grove Schools"/>
    <n v="74"/>
    <n v="0"/>
    <n v="0"/>
    <n v="50"/>
    <n v="0"/>
    <n v="3"/>
    <n v="128"/>
    <n v="5.9880239520958087E-3"/>
    <n v="0.2554890219560878"/>
    <n v="32"/>
    <n v="7.9601990049751242E-2"/>
    <n v="501"/>
    <n v="402"/>
    <x v="158"/>
    <n v="2"/>
    <n v="6"/>
    <n v="102"/>
    <n v="10"/>
    <n v="23"/>
    <n v="0"/>
    <n v="0"/>
    <n v="3"/>
    <n v="0"/>
    <x v="198"/>
    <x v="16"/>
    <x v="41"/>
    <x v="44"/>
    <x v="32"/>
    <n v="0.22222222222222221"/>
    <n v="0"/>
    <n v="0"/>
    <n v="0.33557046979865773"/>
    <n v="0"/>
    <n v="0.2614770459081836"/>
  </r>
  <r>
    <x v="5"/>
    <s v="2154-01-000"/>
    <m/>
    <x v="0"/>
    <s v="Saint Louis"/>
    <s v="Eveleth-Gilbert School District"/>
    <n v="256"/>
    <n v="21"/>
    <n v="3"/>
    <n v="0"/>
    <n v="3"/>
    <n v="32"/>
    <n v="258"/>
    <n v="2.8699551569506727E-2"/>
    <n v="0.23139013452914797"/>
    <n v="189"/>
    <n v="0.18639053254437871"/>
    <n v="1115"/>
    <n v="1014"/>
    <x v="231"/>
    <n v="18"/>
    <n v="11"/>
    <n v="3"/>
    <n v="13"/>
    <n v="182"/>
    <n v="3"/>
    <n v="0"/>
    <n v="0"/>
    <n v="0"/>
    <x v="235"/>
    <x v="80"/>
    <x v="27"/>
    <x v="5"/>
    <x v="4"/>
    <n v="0.24544582933844677"/>
    <n v="0.58333333333333337"/>
    <n v="0.21428571428571427"/>
    <n v="0"/>
    <n v="0.1875"/>
    <n v="0.26008968609865468"/>
  </r>
  <r>
    <x v="8"/>
    <s v="0001-03-000"/>
    <s v="yes"/>
    <x v="2"/>
    <s v="Hennepin"/>
    <s v="Minneapolis Public School Dist."/>
    <n v="2224"/>
    <n v="238"/>
    <n v="6874"/>
    <n v="1346"/>
    <n v="1100"/>
    <n v="8106"/>
    <n v="3704"/>
    <n v="0.17828707165794219"/>
    <n v="8.1467470197510231E-2"/>
    <n v="1024"/>
    <n v="2.9527104959630911E-2"/>
    <n v="45466"/>
    <n v="34680"/>
    <x v="232"/>
    <n v="1630"/>
    <n v="13344"/>
    <n v="3014"/>
    <n v="6199"/>
    <n v="221"/>
    <n v="12"/>
    <n v="519"/>
    <n v="67"/>
    <n v="133"/>
    <x v="236"/>
    <x v="81"/>
    <x v="58"/>
    <x v="45"/>
    <x v="94"/>
    <n v="0.17797695262483995"/>
    <n v="0.12823275862068967"/>
    <n v="0.34895172343773795"/>
    <n v="0.31353365944560913"/>
    <n v="0.15350265140943345"/>
    <n v="0.25975454185545244"/>
  </r>
  <r>
    <x v="2"/>
    <s v="2176-01-000"/>
    <m/>
    <x v="0"/>
    <s v="Marshall"/>
    <s v="Warren-Alvarado-Oslo School Dist."/>
    <n v="125"/>
    <n v="3"/>
    <n v="0"/>
    <n v="0"/>
    <n v="12"/>
    <n v="0"/>
    <n v="152"/>
    <n v="0"/>
    <n v="0.25938566552901021"/>
    <n v="25"/>
    <n v="5.4466230936819175E-2"/>
    <n v="586"/>
    <n v="459"/>
    <x v="233"/>
    <n v="3"/>
    <n v="5"/>
    <n v="6"/>
    <n v="72"/>
    <n v="21"/>
    <n v="0"/>
    <n v="0"/>
    <n v="0"/>
    <n v="3"/>
    <x v="237"/>
    <x v="31"/>
    <x v="5"/>
    <x v="3"/>
    <x v="95"/>
    <n v="0.26205450733752622"/>
    <n v="0.5"/>
    <n v="0"/>
    <n v="0"/>
    <n v="0.14814814814814814"/>
    <n v="0.25938566552901021"/>
  </r>
  <r>
    <x v="8"/>
    <s v="0836-01-000"/>
    <m/>
    <x v="0"/>
    <s v="Watonwan"/>
    <s v="Butterfield Public School District"/>
    <n v="40"/>
    <n v="0"/>
    <n v="0"/>
    <n v="0"/>
    <n v="7"/>
    <n v="0"/>
    <n v="49"/>
    <n v="0"/>
    <n v="0.25925925925925924"/>
    <n v="94"/>
    <n v="0.40170940170940173"/>
    <n v="189"/>
    <n v="234"/>
    <x v="234"/>
    <n v="0"/>
    <n v="0"/>
    <n v="9"/>
    <n v="77"/>
    <n v="61"/>
    <n v="0"/>
    <n v="0"/>
    <n v="0"/>
    <n v="30"/>
    <x v="238"/>
    <x v="0"/>
    <x v="0"/>
    <x v="14"/>
    <x v="96"/>
    <n v="0.31496062992125984"/>
    <n v="0"/>
    <n v="0"/>
    <n v="0"/>
    <n v="0.12962962962962962"/>
    <n v="0.25925925925925924"/>
  </r>
  <r>
    <x v="16"/>
    <s v="0264-01-000"/>
    <m/>
    <x v="0"/>
    <s v="Grant"/>
    <s v="Herman-Norcross School District"/>
    <n v="47"/>
    <n v="0"/>
    <n v="0"/>
    <n v="0"/>
    <n v="0"/>
    <n v="0"/>
    <n v="49"/>
    <n v="0"/>
    <n v="0.25925925925925924"/>
    <n v="9"/>
    <n v="6.0402684563758392E-2"/>
    <n v="189"/>
    <n v="149"/>
    <x v="49"/>
    <n v="2"/>
    <n v="0"/>
    <n v="0"/>
    <n v="3"/>
    <n v="7"/>
    <n v="0"/>
    <n v="0"/>
    <n v="0"/>
    <n v="0"/>
    <x v="239"/>
    <x v="16"/>
    <x v="0"/>
    <x v="2"/>
    <x v="17"/>
    <n v="0.25543478260869568"/>
    <n v="0"/>
    <n v="0"/>
    <n v="0"/>
    <n v="0"/>
    <n v="0.25925925925925924"/>
  </r>
  <r>
    <x v="2"/>
    <s v="0577-01-000"/>
    <m/>
    <x v="0"/>
    <s v="Pine"/>
    <s v="Willow River Public School District"/>
    <n v="130"/>
    <n v="0"/>
    <n v="0"/>
    <n v="0"/>
    <n v="0"/>
    <n v="0"/>
    <n v="137"/>
    <n v="0"/>
    <n v="0.25897920604914931"/>
    <n v="49"/>
    <n v="0.1111111111111111"/>
    <n v="529"/>
    <n v="441"/>
    <x v="235"/>
    <n v="2"/>
    <n v="1"/>
    <n v="0"/>
    <n v="2"/>
    <n v="47"/>
    <n v="0"/>
    <n v="0"/>
    <n v="0"/>
    <n v="0"/>
    <x v="240"/>
    <x v="16"/>
    <x v="3"/>
    <x v="2"/>
    <x v="3"/>
    <n v="0.25048169556840078"/>
    <n v="0"/>
    <n v="0"/>
    <n v="0"/>
    <n v="0"/>
    <n v="0.25897920604914931"/>
  </r>
  <r>
    <x v="7"/>
    <s v="2176-01-000"/>
    <m/>
    <x v="0"/>
    <s v="Marshall"/>
    <s v="Warren-Alvarado-Oslo School Dist."/>
    <n v="125"/>
    <n v="4"/>
    <n v="0"/>
    <n v="0"/>
    <n v="13"/>
    <n v="0"/>
    <n v="146"/>
    <n v="0"/>
    <n v="0.25886524822695034"/>
    <n v="17"/>
    <n v="3.9080459770114942E-2"/>
    <n v="564"/>
    <n v="435"/>
    <x v="213"/>
    <n v="3"/>
    <n v="6"/>
    <n v="2"/>
    <n v="67"/>
    <n v="11"/>
    <n v="0"/>
    <n v="0"/>
    <n v="0"/>
    <n v="0"/>
    <x v="241"/>
    <x v="47"/>
    <x v="41"/>
    <x v="0"/>
    <x v="97"/>
    <n v="0.26539278131634819"/>
    <n v="0.5714285714285714"/>
    <n v="0"/>
    <n v="0"/>
    <n v="0.16250000000000001"/>
    <n v="0.25886524822695034"/>
  </r>
  <r>
    <x v="10"/>
    <s v="0100-01-000"/>
    <m/>
    <x v="0"/>
    <s v="Carlton"/>
    <s v="Wrenshall Public School District"/>
    <n v="61"/>
    <n v="0"/>
    <n v="0"/>
    <n v="0"/>
    <n v="3"/>
    <n v="0"/>
    <n v="68"/>
    <n v="0"/>
    <n v="0.2585551330798479"/>
    <n v="129"/>
    <n v="0.39814814814814814"/>
    <n v="263"/>
    <n v="324"/>
    <x v="236"/>
    <n v="4"/>
    <n v="1"/>
    <n v="0"/>
    <n v="3"/>
    <n v="122"/>
    <n v="0"/>
    <n v="0"/>
    <n v="0"/>
    <n v="0"/>
    <x v="242"/>
    <x v="2"/>
    <x v="3"/>
    <x v="2"/>
    <x v="21"/>
    <n v="0.23921568627450981"/>
    <n v="0"/>
    <n v="0"/>
    <n v="0"/>
    <n v="0.5"/>
    <n v="0.2585551330798479"/>
  </r>
  <r>
    <x v="8"/>
    <s v="0458-01-000"/>
    <m/>
    <x v="0"/>
    <s v="Martin"/>
    <s v="Truman Public School District"/>
    <n v="79"/>
    <n v="0"/>
    <n v="0"/>
    <n v="0"/>
    <n v="10"/>
    <n v="0"/>
    <n v="96"/>
    <n v="0"/>
    <n v="0.25806451612903225"/>
    <n v="34"/>
    <n v="0.10967741935483871"/>
    <n v="372"/>
    <n v="310"/>
    <x v="237"/>
    <n v="0"/>
    <n v="9"/>
    <n v="2"/>
    <n v="15"/>
    <n v="24"/>
    <n v="0"/>
    <n v="3"/>
    <n v="0"/>
    <n v="0"/>
    <x v="243"/>
    <x v="0"/>
    <x v="41"/>
    <x v="0"/>
    <x v="24"/>
    <n v="0.23303834808259588"/>
    <n v="0"/>
    <n v="0"/>
    <n v="0"/>
    <n v="0.4"/>
    <n v="0.25806451612903225"/>
  </r>
  <r>
    <x v="14"/>
    <s v="0514-01-000"/>
    <m/>
    <x v="0"/>
    <s v="Nobles"/>
    <s v="Ellsworth Public School District"/>
    <n v="57"/>
    <n v="0"/>
    <n v="0"/>
    <n v="0"/>
    <n v="0"/>
    <n v="0"/>
    <n v="58"/>
    <n v="0"/>
    <n v="0.25777777777777777"/>
    <n v="36"/>
    <n v="0.17733990147783252"/>
    <n v="225"/>
    <n v="203"/>
    <x v="238"/>
    <n v="1"/>
    <n v="5"/>
    <n v="0"/>
    <n v="4"/>
    <n v="36"/>
    <n v="0"/>
    <n v="0"/>
    <n v="0"/>
    <n v="0"/>
    <x v="244"/>
    <x v="3"/>
    <x v="5"/>
    <x v="2"/>
    <x v="29"/>
    <n v="0.26635514018691586"/>
    <n v="0"/>
    <n v="0"/>
    <n v="0"/>
    <n v="0"/>
    <n v="0.25777777777777777"/>
  </r>
  <r>
    <x v="3"/>
    <s v="0113-01-000"/>
    <m/>
    <x v="0"/>
    <s v="Cass"/>
    <s v="Walker-Hackensack-Akeley Schl. Dist"/>
    <n v="189"/>
    <n v="35"/>
    <n v="4"/>
    <n v="4"/>
    <n v="3"/>
    <n v="4"/>
    <n v="247"/>
    <n v="4.0983606557377051E-3"/>
    <n v="0.2530737704918033"/>
    <n v="8"/>
    <n v="1.0914051841746248E-2"/>
    <n v="976"/>
    <n v="733"/>
    <x v="239"/>
    <n v="184"/>
    <n v="6"/>
    <n v="9"/>
    <n v="16"/>
    <n v="4"/>
    <n v="0"/>
    <n v="0"/>
    <n v="0"/>
    <n v="0"/>
    <x v="245"/>
    <x v="73"/>
    <x v="14"/>
    <x v="31"/>
    <x v="13"/>
    <n v="0.26884779516358465"/>
    <n v="0.15981735159817351"/>
    <n v="0.4"/>
    <n v="0.30769230769230771"/>
    <n v="0.15789473684210525"/>
    <n v="0.25717213114754101"/>
  </r>
  <r>
    <x v="3"/>
    <s v="0270-01-000"/>
    <s v="yes"/>
    <x v="1"/>
    <s v="Hennepin"/>
    <s v="Hopkins Public School District"/>
    <n v="1343"/>
    <n v="8"/>
    <n v="200"/>
    <n v="123"/>
    <n v="101"/>
    <n v="396"/>
    <n v="1402"/>
    <n v="5.6547194059688707E-2"/>
    <n v="0.20019991432243325"/>
    <n v="1615"/>
    <n v="0.23680351906158359"/>
    <n v="7003"/>
    <n v="6820"/>
    <x v="240"/>
    <n v="47"/>
    <n v="1722"/>
    <n v="559"/>
    <n v="643"/>
    <n v="816"/>
    <n v="5"/>
    <n v="435"/>
    <n v="220"/>
    <n v="87"/>
    <x v="246"/>
    <x v="82"/>
    <x v="59"/>
    <x v="46"/>
    <x v="98"/>
    <n v="0.30690127970749542"/>
    <n v="0.16"/>
    <n v="0.13449899125756556"/>
    <n v="0.26623376623376621"/>
    <n v="0.15372907153729071"/>
    <n v="0.25674710838212195"/>
  </r>
  <r>
    <x v="14"/>
    <s v="2536-01-000"/>
    <m/>
    <x v="0"/>
    <s v="Martin"/>
    <s v="Granada Huntley-East Chain"/>
    <n v="82"/>
    <n v="0"/>
    <n v="0"/>
    <n v="0"/>
    <n v="4"/>
    <n v="0"/>
    <n v="88"/>
    <n v="0"/>
    <n v="0.2565597667638484"/>
    <n v="52"/>
    <n v="0.16938110749185667"/>
    <n v="343"/>
    <n v="307"/>
    <x v="241"/>
    <n v="0"/>
    <n v="0"/>
    <n v="5"/>
    <n v="6"/>
    <n v="48"/>
    <n v="0"/>
    <n v="0"/>
    <n v="0"/>
    <n v="0"/>
    <x v="247"/>
    <x v="0"/>
    <x v="0"/>
    <x v="7"/>
    <x v="32"/>
    <n v="0.24848484848484848"/>
    <n v="0"/>
    <n v="0"/>
    <n v="0"/>
    <n v="0.4"/>
    <n v="0.2565597667638484"/>
  </r>
  <r>
    <x v="4"/>
    <s v="0404-01-000"/>
    <m/>
    <x v="0"/>
    <s v="Lincoln"/>
    <s v="Lake Benton Public School District"/>
    <n v="45"/>
    <n v="0"/>
    <n v="0"/>
    <n v="0"/>
    <n v="0"/>
    <n v="4"/>
    <n v="45"/>
    <n v="2.0942408376963352E-2"/>
    <n v="0.2356020942408377"/>
    <n v="27"/>
    <n v="0.15976331360946747"/>
    <n v="191"/>
    <n v="169"/>
    <x v="242"/>
    <n v="0"/>
    <n v="1"/>
    <n v="0"/>
    <n v="1"/>
    <n v="25"/>
    <n v="0"/>
    <n v="0"/>
    <n v="0"/>
    <n v="0"/>
    <x v="248"/>
    <x v="0"/>
    <x v="3"/>
    <x v="2"/>
    <x v="0"/>
    <n v="0.24064171122994651"/>
    <n v="0"/>
    <n v="0"/>
    <n v="0"/>
    <n v="0"/>
    <n v="0.25654450261780104"/>
  </r>
  <r>
    <x v="1"/>
    <s v="2155-01-000"/>
    <m/>
    <x v="0"/>
    <s v="Wadena"/>
    <s v="Wadena-Deer Creek School District"/>
    <n v="284"/>
    <n v="0"/>
    <n v="0"/>
    <n v="4"/>
    <n v="0"/>
    <n v="5"/>
    <n v="291"/>
    <n v="4.329004329004329E-3"/>
    <n v="0.25194805194805192"/>
    <n v="127"/>
    <n v="0.12880324543610547"/>
    <n v="1155"/>
    <n v="986"/>
    <x v="137"/>
    <n v="17"/>
    <n v="28"/>
    <n v="12"/>
    <n v="16"/>
    <n v="120"/>
    <n v="0"/>
    <n v="0"/>
    <n v="0"/>
    <n v="0"/>
    <x v="249"/>
    <x v="83"/>
    <x v="60"/>
    <x v="28"/>
    <x v="4"/>
    <n v="0.26369545032497677"/>
    <n v="0"/>
    <n v="0"/>
    <n v="0.25"/>
    <n v="0"/>
    <n v="0.25627705627705627"/>
  </r>
  <r>
    <x v="11"/>
    <s v="2358-01-000"/>
    <m/>
    <x v="0"/>
    <s v="Kittson"/>
    <s v="Tri-County School District"/>
    <n v="67"/>
    <n v="0"/>
    <n v="0"/>
    <n v="0"/>
    <n v="3"/>
    <n v="0"/>
    <n v="73"/>
    <n v="0"/>
    <n v="0.256140350877193"/>
    <n v="10"/>
    <n v="4.5045045045045043E-2"/>
    <n v="285"/>
    <n v="222"/>
    <x v="243"/>
    <n v="0"/>
    <n v="3"/>
    <n v="0"/>
    <n v="4"/>
    <n v="8"/>
    <n v="0"/>
    <n v="0"/>
    <n v="0"/>
    <n v="0"/>
    <x v="250"/>
    <x v="0"/>
    <x v="4"/>
    <x v="2"/>
    <x v="35"/>
    <n v="0.24452554744525548"/>
    <n v="0"/>
    <n v="0"/>
    <n v="0"/>
    <n v="0.42857142857142855"/>
    <n v="0.256140350877193"/>
  </r>
  <r>
    <x v="10"/>
    <s v="0852-01-000"/>
    <m/>
    <x v="0"/>
    <s v="Wilkin"/>
    <s v="Campbell-Tintah Public School Dist."/>
    <n v="30"/>
    <n v="0"/>
    <n v="0"/>
    <n v="0"/>
    <n v="0"/>
    <n v="0"/>
    <n v="32"/>
    <n v="0"/>
    <n v="0.25600000000000001"/>
    <n v="40"/>
    <n v="0.3007518796992481"/>
    <n v="125"/>
    <n v="133"/>
    <x v="244"/>
    <n v="0"/>
    <n v="0"/>
    <n v="1"/>
    <n v="11"/>
    <n v="37"/>
    <n v="0"/>
    <n v="0"/>
    <n v="0"/>
    <n v="0"/>
    <x v="251"/>
    <x v="0"/>
    <x v="0"/>
    <x v="1"/>
    <x v="6"/>
    <n v="0.26315789473684209"/>
    <n v="0"/>
    <n v="0"/>
    <n v="0"/>
    <n v="0"/>
    <n v="0.25600000000000001"/>
  </r>
  <r>
    <x v="4"/>
    <s v="0836-01-000"/>
    <m/>
    <x v="0"/>
    <s v="Watonwan"/>
    <s v="Butterfield Public School District"/>
    <n v="44"/>
    <n v="0"/>
    <n v="0"/>
    <n v="0"/>
    <n v="7"/>
    <n v="0"/>
    <n v="54"/>
    <n v="0"/>
    <n v="0.25592417061611372"/>
    <n v="62"/>
    <n v="0.28310502283105021"/>
    <n v="211"/>
    <n v="219"/>
    <x v="234"/>
    <n v="0"/>
    <n v="0"/>
    <n v="8"/>
    <n v="63"/>
    <n v="46"/>
    <n v="0"/>
    <n v="0"/>
    <n v="0"/>
    <n v="9"/>
    <x v="48"/>
    <x v="0"/>
    <x v="0"/>
    <x v="8"/>
    <x v="99"/>
    <n v="0.30136986301369861"/>
    <n v="0"/>
    <n v="0"/>
    <n v="0"/>
    <n v="0.11475409836065574"/>
    <n v="0.25592417061611372"/>
  </r>
  <r>
    <x v="3"/>
    <s v="0786-01-000"/>
    <m/>
    <x v="0"/>
    <s v="Todd"/>
    <s v="Bertha-Hewitt Public School District"/>
    <n v="91"/>
    <n v="0"/>
    <n v="0"/>
    <n v="0"/>
    <n v="3"/>
    <n v="0"/>
    <n v="99"/>
    <n v="0"/>
    <n v="0.2558139534883721"/>
    <n v="156"/>
    <n v="0.35135135135135137"/>
    <n v="387"/>
    <n v="444"/>
    <x v="245"/>
    <n v="5"/>
    <n v="10"/>
    <n v="3"/>
    <n v="9"/>
    <n v="137"/>
    <n v="3"/>
    <n v="7"/>
    <n v="0"/>
    <n v="0"/>
    <x v="252"/>
    <x v="16"/>
    <x v="4"/>
    <x v="5"/>
    <x v="12"/>
    <n v="0.24528301886792453"/>
    <n v="0"/>
    <n v="0"/>
    <n v="0"/>
    <n v="0.25"/>
    <n v="0.2558139534883721"/>
  </r>
  <r>
    <x v="2"/>
    <s v="2154-01-000"/>
    <m/>
    <x v="0"/>
    <s v="Saint Louis"/>
    <s v="Eveleth-Gilbert School District"/>
    <n v="275"/>
    <n v="12"/>
    <n v="0"/>
    <n v="0"/>
    <n v="0"/>
    <n v="32"/>
    <n v="262"/>
    <n v="2.780191138140747E-2"/>
    <n v="0.22762814943527368"/>
    <n v="205"/>
    <n v="0.19303201506591336"/>
    <n v="1151"/>
    <n v="1062"/>
    <x v="246"/>
    <n v="20"/>
    <n v="15"/>
    <n v="4"/>
    <n v="10"/>
    <n v="189"/>
    <n v="3"/>
    <n v="4"/>
    <n v="0"/>
    <n v="0"/>
    <x v="253"/>
    <x v="32"/>
    <x v="42"/>
    <x v="10"/>
    <x v="32"/>
    <n v="0.2502274795268426"/>
    <n v="0.41379310344827586"/>
    <n v="0"/>
    <n v="0"/>
    <n v="0"/>
    <n v="0.25543006081668113"/>
  </r>
  <r>
    <x v="3"/>
    <s v="0742-01-000"/>
    <m/>
    <x v="0"/>
    <s v="Stearns"/>
    <s v="St. Cloud Public School District"/>
    <n v="2350"/>
    <n v="36"/>
    <n v="672"/>
    <n v="74"/>
    <n v="88"/>
    <n v="1370"/>
    <n v="1905"/>
    <n v="0.10654016642040594"/>
    <n v="0.14814526790574695"/>
    <n v="218"/>
    <n v="2.2240359110385636E-2"/>
    <n v="12859"/>
    <n v="9802"/>
    <x v="247"/>
    <n v="126"/>
    <n v="3660"/>
    <n v="405"/>
    <n v="573"/>
    <n v="148"/>
    <n v="0"/>
    <n v="10"/>
    <n v="12"/>
    <n v="3"/>
    <x v="254"/>
    <x v="84"/>
    <x v="61"/>
    <x v="47"/>
    <x v="100"/>
    <n v="0.324585635359116"/>
    <n v="0.22222222222222221"/>
    <n v="0.15548357242017585"/>
    <n v="0.15845824411134904"/>
    <n v="0.1337386018237082"/>
    <n v="0.25468543432615287"/>
  </r>
  <r>
    <x v="2"/>
    <s v="0113-01-000"/>
    <m/>
    <x v="0"/>
    <s v="Cass"/>
    <s v="Walker-Hackensack-Akeley Schl. Dist"/>
    <n v="185"/>
    <n v="36"/>
    <n v="5"/>
    <n v="0"/>
    <n v="3"/>
    <n v="5"/>
    <n v="243"/>
    <n v="5.1334702258726897E-3"/>
    <n v="0.24948665297741274"/>
    <n v="10"/>
    <n v="1.358695652173913E-2"/>
    <n v="974"/>
    <n v="736"/>
    <x v="248"/>
    <n v="172"/>
    <n v="8"/>
    <n v="6"/>
    <n v="11"/>
    <n v="8"/>
    <n v="0"/>
    <n v="0"/>
    <n v="0"/>
    <n v="0"/>
    <x v="255"/>
    <x v="85"/>
    <x v="45"/>
    <x v="3"/>
    <x v="7"/>
    <n v="0.25837988826815644"/>
    <n v="0.17307692307692307"/>
    <n v="0.38461538461538464"/>
    <n v="0"/>
    <n v="0.21428571428571427"/>
    <n v="0.25462012320328542"/>
  </r>
  <r>
    <x v="3"/>
    <s v="0831-01-000"/>
    <s v="yes"/>
    <x v="1"/>
    <s v="Washington"/>
    <s v="Forest Lake Public School District"/>
    <n v="1718"/>
    <n v="17"/>
    <n v="46"/>
    <n v="75"/>
    <n v="79"/>
    <n v="1060"/>
    <n v="906"/>
    <n v="0.13723459347488348"/>
    <n v="0.11729673744174003"/>
    <n v="620"/>
    <n v="9.720915647538414E-2"/>
    <n v="7724"/>
    <n v="6378"/>
    <x v="249"/>
    <n v="58"/>
    <n v="168"/>
    <n v="232"/>
    <n v="154"/>
    <n v="566"/>
    <n v="3"/>
    <n v="13"/>
    <n v="4"/>
    <n v="12"/>
    <x v="256"/>
    <x v="86"/>
    <x v="62"/>
    <x v="48"/>
    <x v="101"/>
    <n v="0.24833766984677652"/>
    <n v="0.2361111111111111"/>
    <n v="0.22885572139303484"/>
    <n v="0.24752475247524752"/>
    <n v="0.3574660633484163"/>
    <n v="0.2545313309166235"/>
  </r>
  <r>
    <x v="5"/>
    <s v="0100-01-000"/>
    <m/>
    <x v="0"/>
    <s v="Carlton"/>
    <s v="Wrenshall Public School District"/>
    <n v="59"/>
    <n v="0"/>
    <n v="0"/>
    <n v="0"/>
    <n v="0"/>
    <n v="0"/>
    <n v="71"/>
    <n v="0"/>
    <n v="0.25448028673835127"/>
    <n v="129"/>
    <n v="0.3827893175074184"/>
    <n v="279"/>
    <n v="337"/>
    <x v="250"/>
    <n v="7"/>
    <n v="2"/>
    <n v="0"/>
    <n v="2"/>
    <n v="122"/>
    <n v="0"/>
    <n v="0"/>
    <n v="0"/>
    <n v="0"/>
    <x v="53"/>
    <x v="47"/>
    <x v="6"/>
    <x v="2"/>
    <x v="3"/>
    <n v="0.22433460076045628"/>
    <n v="0"/>
    <n v="0"/>
    <n v="0"/>
    <n v="0"/>
    <n v="0.25448028673835127"/>
  </r>
  <r>
    <x v="10"/>
    <s v="0786-01-000"/>
    <m/>
    <x v="0"/>
    <s v="Todd"/>
    <s v="Bertha-Hewitt Public School District"/>
    <n v="97"/>
    <n v="0"/>
    <n v="0"/>
    <n v="0"/>
    <n v="0"/>
    <n v="0"/>
    <n v="104"/>
    <n v="0"/>
    <n v="0.25427872860635697"/>
    <n v="115"/>
    <n v="0.27380952380952384"/>
    <n v="409"/>
    <n v="420"/>
    <x v="32"/>
    <n v="1"/>
    <n v="6"/>
    <n v="4"/>
    <n v="11"/>
    <n v="103"/>
    <n v="0"/>
    <n v="0"/>
    <n v="4"/>
    <n v="3"/>
    <x v="257"/>
    <x v="3"/>
    <x v="41"/>
    <x v="2"/>
    <x v="27"/>
    <n v="0.24744897959183673"/>
    <n v="0"/>
    <n v="0"/>
    <n v="0"/>
    <n v="0"/>
    <n v="0.25427872860635697"/>
  </r>
  <r>
    <x v="7"/>
    <s v="0852-01-000"/>
    <m/>
    <x v="0"/>
    <s v="Wilkin"/>
    <s v="Campbell-Tintah Public School Dist."/>
    <n v="31"/>
    <n v="0"/>
    <n v="0"/>
    <n v="0"/>
    <n v="0"/>
    <n v="0"/>
    <n v="32"/>
    <n v="0"/>
    <n v="0.25396825396825395"/>
    <n v="44"/>
    <n v="0.3188405797101449"/>
    <n v="126"/>
    <n v="138"/>
    <x v="251"/>
    <n v="0"/>
    <n v="0"/>
    <n v="1"/>
    <n v="17"/>
    <n v="38"/>
    <n v="0"/>
    <n v="0"/>
    <n v="0"/>
    <n v="0"/>
    <x v="18"/>
    <x v="0"/>
    <x v="0"/>
    <x v="1"/>
    <x v="61"/>
    <n v="0.27433628318584069"/>
    <n v="0"/>
    <n v="0"/>
    <n v="0"/>
    <n v="0"/>
    <n v="0.25396825396825395"/>
  </r>
  <r>
    <x v="1"/>
    <s v="0497-01-000"/>
    <m/>
    <x v="0"/>
    <s v="Mower"/>
    <s v="Lyle Public School District"/>
    <n v="41"/>
    <n v="0"/>
    <n v="0"/>
    <n v="0"/>
    <n v="0"/>
    <n v="0"/>
    <n v="50"/>
    <n v="0"/>
    <n v="0.25380710659898476"/>
    <n v="93"/>
    <n v="0.38750000000000001"/>
    <n v="197"/>
    <n v="240"/>
    <x v="252"/>
    <n v="0"/>
    <n v="3"/>
    <n v="1"/>
    <n v="4"/>
    <n v="86"/>
    <n v="0"/>
    <n v="0"/>
    <n v="0"/>
    <n v="3"/>
    <x v="248"/>
    <x v="0"/>
    <x v="4"/>
    <x v="1"/>
    <x v="0"/>
    <n v="0.21925133689839571"/>
    <n v="0"/>
    <n v="0"/>
    <n v="0"/>
    <n v="0"/>
    <n v="0.25380710659898476"/>
  </r>
  <r>
    <x v="0"/>
    <s v="0577-01-000"/>
    <m/>
    <x v="0"/>
    <s v="Pine"/>
    <s v="Willow River Public School District"/>
    <n v="118"/>
    <n v="5"/>
    <n v="0"/>
    <n v="0"/>
    <n v="0"/>
    <n v="3"/>
    <n v="123"/>
    <n v="6.0362173038229373E-3"/>
    <n v="0.24748490945674045"/>
    <n v="64"/>
    <n v="0.14712643678160919"/>
    <n v="497"/>
    <n v="435"/>
    <x v="253"/>
    <n v="0"/>
    <n v="3"/>
    <n v="0"/>
    <n v="1"/>
    <n v="64"/>
    <n v="0"/>
    <n v="0"/>
    <n v="0"/>
    <n v="0"/>
    <x v="258"/>
    <x v="43"/>
    <x v="4"/>
    <x v="2"/>
    <x v="0"/>
    <n v="0.24329896907216494"/>
    <n v="1"/>
    <n v="0"/>
    <n v="0"/>
    <n v="0"/>
    <n v="0.25352112676056338"/>
  </r>
  <r>
    <x v="10"/>
    <s v="0577-01-000"/>
    <m/>
    <x v="0"/>
    <s v="Pine"/>
    <s v="Willow River Public School District"/>
    <n v="123"/>
    <n v="0"/>
    <n v="0"/>
    <n v="0"/>
    <n v="0"/>
    <n v="3"/>
    <n v="128"/>
    <n v="5.8027079303675051E-3"/>
    <n v="0.24758220502901354"/>
    <n v="60"/>
    <n v="0.13452914798206278"/>
    <n v="517"/>
    <n v="446"/>
    <x v="254"/>
    <n v="1"/>
    <n v="1"/>
    <n v="0"/>
    <n v="5"/>
    <n v="57"/>
    <n v="0"/>
    <n v="0"/>
    <n v="0"/>
    <n v="0"/>
    <x v="259"/>
    <x v="3"/>
    <x v="3"/>
    <x v="2"/>
    <x v="25"/>
    <n v="0.24356435643564356"/>
    <n v="0"/>
    <n v="0"/>
    <n v="0"/>
    <n v="0"/>
    <n v="0.25338491295938104"/>
  </r>
  <r>
    <x v="9"/>
    <s v="2176-01-000"/>
    <m/>
    <x v="0"/>
    <s v="Marshall"/>
    <s v="Warren-Alvarado-Oslo School Dist."/>
    <n v="124"/>
    <n v="3"/>
    <n v="4"/>
    <n v="0"/>
    <n v="30"/>
    <n v="0"/>
    <n v="164"/>
    <n v="0"/>
    <n v="0.25308641975308643"/>
    <n v="5"/>
    <n v="1.0224948875255624E-2"/>
    <n v="648"/>
    <n v="489"/>
    <x v="255"/>
    <n v="3"/>
    <n v="5"/>
    <n v="1"/>
    <n v="65"/>
    <n v="3"/>
    <n v="0"/>
    <n v="0"/>
    <n v="0"/>
    <n v="0"/>
    <x v="260"/>
    <x v="31"/>
    <x v="13"/>
    <x v="1"/>
    <x v="34"/>
    <n v="0.23134328358208955"/>
    <n v="0.5"/>
    <n v="0.44444444444444442"/>
    <n v="0"/>
    <n v="0.31578947368421051"/>
    <n v="0.25308641975308643"/>
  </r>
  <r>
    <x v="7"/>
    <s v="2753-01-000"/>
    <m/>
    <x v="0"/>
    <s v="Todd"/>
    <s v="Long Prairie-Grey Eagle School District"/>
    <n v="302"/>
    <n v="0"/>
    <n v="0"/>
    <n v="0"/>
    <n v="3"/>
    <n v="4"/>
    <n v="316"/>
    <n v="3.1570639305445935E-3"/>
    <n v="0.24940805051302289"/>
    <n v="67"/>
    <n v="6.607495069033531E-2"/>
    <n v="1267"/>
    <n v="1014"/>
    <x v="256"/>
    <n v="4"/>
    <n v="6"/>
    <n v="16"/>
    <n v="330"/>
    <n v="48"/>
    <n v="0"/>
    <n v="0"/>
    <n v="0"/>
    <n v="10"/>
    <x v="261"/>
    <x v="2"/>
    <x v="41"/>
    <x v="28"/>
    <x v="54"/>
    <n v="0.33114035087719296"/>
    <n v="0"/>
    <n v="0"/>
    <n v="0"/>
    <n v="9.2879256965944269E-3"/>
    <n v="0.2525651144435675"/>
  </r>
  <r>
    <x v="1"/>
    <s v="2886-01-000"/>
    <m/>
    <x v="0"/>
    <s v="Freeborn"/>
    <s v="Glenville-Emmons School District"/>
    <n v="65"/>
    <n v="0"/>
    <n v="0"/>
    <n v="0"/>
    <n v="7"/>
    <n v="0"/>
    <n v="75"/>
    <n v="0"/>
    <n v="0.25252525252525254"/>
    <n v="47"/>
    <n v="0.17472118959107807"/>
    <n v="297"/>
    <n v="269"/>
    <x v="257"/>
    <n v="2"/>
    <n v="3"/>
    <n v="2"/>
    <n v="3"/>
    <n v="43"/>
    <n v="0"/>
    <n v="0"/>
    <n v="0"/>
    <n v="0"/>
    <x v="262"/>
    <x v="16"/>
    <x v="4"/>
    <x v="0"/>
    <x v="32"/>
    <n v="0.23131672597864769"/>
    <n v="0"/>
    <n v="0"/>
    <n v="0"/>
    <n v="0.7"/>
    <n v="0.25252525252525254"/>
  </r>
  <r>
    <x v="9"/>
    <s v="2835-01-000"/>
    <m/>
    <x v="0"/>
    <s v="Waseca"/>
    <s v="Janesville-Waldorf-Pemberton"/>
    <n v="177"/>
    <n v="0"/>
    <n v="0"/>
    <n v="0"/>
    <n v="0"/>
    <n v="0"/>
    <n v="178"/>
    <n v="0"/>
    <n v="0.25248226950354608"/>
    <n v="20"/>
    <n v="3.6563071297989032E-2"/>
    <n v="705"/>
    <n v="547"/>
    <x v="258"/>
    <n v="0"/>
    <n v="3"/>
    <n v="6"/>
    <n v="1"/>
    <n v="14"/>
    <n v="0"/>
    <n v="0"/>
    <n v="0"/>
    <n v="0"/>
    <x v="173"/>
    <x v="0"/>
    <x v="4"/>
    <x v="3"/>
    <x v="0"/>
    <n v="0.25285714285714284"/>
    <n v="0"/>
    <n v="0"/>
    <n v="0"/>
    <n v="0"/>
    <n v="0.25248226950354608"/>
  </r>
  <r>
    <x v="1"/>
    <s v="0577-01-000"/>
    <m/>
    <x v="0"/>
    <s v="Pine"/>
    <s v="Willow River Public School District"/>
    <n v="112"/>
    <n v="8"/>
    <n v="0"/>
    <n v="0"/>
    <n v="0"/>
    <n v="0"/>
    <n v="128"/>
    <n v="0"/>
    <n v="0.25246548323471402"/>
    <n v="69"/>
    <n v="0.15401785714285715"/>
    <n v="507"/>
    <n v="448"/>
    <x v="259"/>
    <n v="2"/>
    <n v="1"/>
    <n v="2"/>
    <n v="6"/>
    <n v="68"/>
    <n v="0"/>
    <n v="0"/>
    <n v="0"/>
    <n v="0"/>
    <x v="263"/>
    <x v="87"/>
    <x v="3"/>
    <x v="0"/>
    <x v="21"/>
    <n v="0.23284823284823286"/>
    <n v="0.8"/>
    <n v="0"/>
    <n v="0"/>
    <n v="0"/>
    <n v="0.25246548323471402"/>
  </r>
  <r>
    <x v="4"/>
    <s v="2835-01-000"/>
    <m/>
    <x v="0"/>
    <s v="Waseca"/>
    <s v="Janesville-Waldorf-Pemberton"/>
    <n v="178"/>
    <n v="0"/>
    <n v="0"/>
    <n v="0"/>
    <n v="0"/>
    <n v="5"/>
    <n v="175"/>
    <n v="7.0028011204481795E-3"/>
    <n v="0.24509803921568626"/>
    <n v="14"/>
    <n v="2.5547445255474453E-2"/>
    <n v="714"/>
    <n v="548"/>
    <x v="260"/>
    <n v="0"/>
    <n v="2"/>
    <n v="4"/>
    <n v="2"/>
    <n v="11"/>
    <n v="0"/>
    <n v="0"/>
    <n v="0"/>
    <n v="0"/>
    <x v="264"/>
    <x v="0"/>
    <x v="6"/>
    <x v="10"/>
    <x v="3"/>
    <n v="0.25176803394625175"/>
    <n v="0"/>
    <n v="0"/>
    <n v="0"/>
    <n v="0"/>
    <n v="0.25210084033613445"/>
  </r>
  <r>
    <x v="4"/>
    <s v="0001-03-000"/>
    <s v="yes"/>
    <x v="2"/>
    <s v="Hennepin"/>
    <s v="Minneapolis Public School Dist."/>
    <n v="2033"/>
    <n v="361"/>
    <n v="6698"/>
    <n v="1287"/>
    <n v="956"/>
    <n v="7680"/>
    <n v="3685"/>
    <n v="0.16990022786098269"/>
    <n v="8.1521137977567867E-2"/>
    <n v="1161"/>
    <n v="3.3172376353610103E-2"/>
    <n v="45203"/>
    <n v="34999"/>
    <x v="261"/>
    <n v="1583"/>
    <n v="13765"/>
    <n v="3135"/>
    <n v="6020"/>
    <n v="237"/>
    <n v="14"/>
    <n v="641"/>
    <n v="61"/>
    <n v="139"/>
    <x v="265"/>
    <x v="88"/>
    <x v="63"/>
    <x v="49"/>
    <x v="102"/>
    <n v="0.16539212495932315"/>
    <n v="0.18704663212435232"/>
    <n v="0.33790737564322471"/>
    <n v="0.29511579912864022"/>
    <n v="0.13982740968260934"/>
    <n v="0.25142136583855057"/>
  </r>
  <r>
    <x v="0"/>
    <s v="0836-01-000"/>
    <m/>
    <x v="0"/>
    <s v="Watonwan"/>
    <s v="Butterfield Public School District"/>
    <n v="40"/>
    <n v="0"/>
    <n v="0"/>
    <n v="0"/>
    <n v="4"/>
    <n v="0"/>
    <n v="47"/>
    <n v="0"/>
    <n v="0.25133689839572193"/>
    <n v="97"/>
    <n v="0.40928270042194093"/>
    <n v="187"/>
    <n v="237"/>
    <x v="60"/>
    <n v="0"/>
    <n v="0"/>
    <n v="8"/>
    <n v="76"/>
    <n v="60"/>
    <n v="0"/>
    <n v="0"/>
    <n v="0"/>
    <n v="31"/>
    <x v="16"/>
    <x v="0"/>
    <x v="0"/>
    <x v="8"/>
    <x v="103"/>
    <n v="0.3007518796992481"/>
    <n v="0"/>
    <n v="0"/>
    <n v="0"/>
    <n v="8.1632653061224483E-2"/>
    <n v="0.25133689839572193"/>
  </r>
  <r>
    <x v="2"/>
    <s v="0625-01-000"/>
    <s v="yes"/>
    <x v="2"/>
    <s v="Ramsey"/>
    <s v="St. Paul Public School District"/>
    <n v="3472"/>
    <n v="132"/>
    <n v="2917"/>
    <n v="4086"/>
    <n v="1620"/>
    <n v="9163"/>
    <n v="3121"/>
    <n v="0.18735942420152946"/>
    <n v="6.3816300658405919E-2"/>
    <n v="1243"/>
    <n v="3.2827149082265944E-2"/>
    <n v="48906"/>
    <n v="37865"/>
    <x v="262"/>
    <n v="692"/>
    <n v="11458"/>
    <n v="11947"/>
    <n v="5274"/>
    <n v="350"/>
    <n v="19"/>
    <n v="401"/>
    <n v="243"/>
    <n v="179"/>
    <x v="266"/>
    <x v="89"/>
    <x v="64"/>
    <x v="50"/>
    <x v="104"/>
    <n v="0.29889807162534437"/>
    <n v="0.1639751552795031"/>
    <n v="0.20874481179333046"/>
    <n v="0.25877137428752373"/>
    <n v="0.24125093075204765"/>
    <n v="0.25117572485993539"/>
  </r>
  <r>
    <x v="4"/>
    <s v="2176-01-000"/>
    <m/>
    <x v="0"/>
    <s v="Marshall"/>
    <s v="Warren-Alvarado-Oslo School Dist."/>
    <n v="124"/>
    <n v="3"/>
    <n v="0"/>
    <n v="0"/>
    <n v="24"/>
    <n v="0"/>
    <n v="153"/>
    <n v="0"/>
    <n v="0.25"/>
    <n v="9"/>
    <n v="1.9230769230769232E-2"/>
    <n v="612"/>
    <n v="468"/>
    <x v="263"/>
    <n v="4"/>
    <n v="5"/>
    <n v="1"/>
    <n v="70"/>
    <n v="8"/>
    <n v="0"/>
    <n v="0"/>
    <n v="0"/>
    <n v="0"/>
    <x v="267"/>
    <x v="47"/>
    <x v="5"/>
    <x v="1"/>
    <x v="78"/>
    <n v="0.24603174603174602"/>
    <n v="0.42857142857142855"/>
    <n v="0"/>
    <n v="0"/>
    <n v="0.25531914893617019"/>
    <n v="0.25"/>
  </r>
  <r>
    <x v="8"/>
    <s v="0497-01-000"/>
    <m/>
    <x v="0"/>
    <s v="Mower"/>
    <s v="Lyle Public School District"/>
    <n v="43"/>
    <n v="0"/>
    <n v="0"/>
    <n v="0"/>
    <n v="0"/>
    <n v="0"/>
    <n v="52"/>
    <n v="0"/>
    <n v="0.25"/>
    <n v="77"/>
    <n v="0.33047210300429186"/>
    <n v="208"/>
    <n v="233"/>
    <x v="264"/>
    <n v="0"/>
    <n v="5"/>
    <n v="1"/>
    <n v="9"/>
    <n v="60"/>
    <n v="0"/>
    <n v="5"/>
    <n v="0"/>
    <n v="9"/>
    <x v="268"/>
    <x v="0"/>
    <x v="0"/>
    <x v="1"/>
    <x v="1"/>
    <n v="0.21393034825870647"/>
    <n v="0"/>
    <n v="0"/>
    <n v="0"/>
    <n v="0"/>
    <n v="0.25"/>
  </r>
  <r>
    <x v="0"/>
    <s v="0023-01-000"/>
    <m/>
    <x v="0"/>
    <s v="Becker"/>
    <s v="Frazee-Vergas Public School Dist."/>
    <n v="259"/>
    <n v="0"/>
    <n v="0"/>
    <n v="0"/>
    <n v="0"/>
    <n v="3"/>
    <n v="265"/>
    <n v="2.798507462686567E-3"/>
    <n v="0.24720149253731344"/>
    <n v="117"/>
    <n v="0.12703583061889251"/>
    <n v="1072"/>
    <n v="921"/>
    <x v="178"/>
    <n v="80"/>
    <n v="8"/>
    <n v="15"/>
    <n v="16"/>
    <n v="108"/>
    <n v="0"/>
    <n v="0"/>
    <n v="0"/>
    <n v="0"/>
    <x v="215"/>
    <x v="4"/>
    <x v="8"/>
    <x v="27"/>
    <x v="4"/>
    <n v="0.27177334732423925"/>
    <n v="0"/>
    <n v="0"/>
    <n v="0"/>
    <n v="0"/>
    <n v="0.25"/>
  </r>
  <r>
    <x v="10"/>
    <s v="0514-01-000"/>
    <m/>
    <x v="0"/>
    <s v="Nobles"/>
    <s v="Ellsworth Public School District"/>
    <n v="33"/>
    <n v="0"/>
    <n v="0"/>
    <n v="0"/>
    <n v="4"/>
    <n v="0"/>
    <n v="40"/>
    <n v="0"/>
    <n v="0.25"/>
    <n v="36"/>
    <n v="0.23076923076923078"/>
    <n v="160"/>
    <n v="156"/>
    <x v="97"/>
    <n v="0"/>
    <n v="1"/>
    <n v="0"/>
    <n v="0"/>
    <n v="36"/>
    <n v="0"/>
    <n v="0"/>
    <n v="0"/>
    <n v="0"/>
    <x v="90"/>
    <x v="0"/>
    <x v="3"/>
    <x v="2"/>
    <x v="29"/>
    <n v="0.21710526315789475"/>
    <n v="0"/>
    <n v="0"/>
    <n v="0"/>
    <n v="1"/>
    <n v="0.25"/>
  </r>
  <r>
    <x v="7"/>
    <s v="0577-01-000"/>
    <m/>
    <x v="0"/>
    <s v="Pine"/>
    <s v="Willow River Public School District"/>
    <n v="119"/>
    <n v="7"/>
    <n v="0"/>
    <n v="0"/>
    <n v="0"/>
    <n v="3"/>
    <n v="126"/>
    <n v="5.8027079303675051E-3"/>
    <n v="0.2437137330754352"/>
    <n v="55"/>
    <n v="0.12415349887133183"/>
    <n v="517"/>
    <n v="443"/>
    <x v="254"/>
    <n v="0"/>
    <n v="3"/>
    <n v="0"/>
    <n v="1"/>
    <n v="55"/>
    <n v="0"/>
    <n v="0"/>
    <n v="0"/>
    <n v="0"/>
    <x v="269"/>
    <x v="47"/>
    <x v="4"/>
    <x v="2"/>
    <x v="0"/>
    <n v="0.23658051689860835"/>
    <n v="1"/>
    <n v="0"/>
    <n v="0"/>
    <n v="0"/>
    <n v="0.2495164410058027"/>
  </r>
  <r>
    <x v="5"/>
    <s v="2898-01-000"/>
    <m/>
    <x v="0"/>
    <s v="Cottonwood"/>
    <s v="Westbrook-Walnut Grove Schools"/>
    <n v="71"/>
    <n v="0"/>
    <n v="0"/>
    <n v="40"/>
    <n v="0"/>
    <n v="3"/>
    <n v="116"/>
    <n v="6.2893081761006293E-3"/>
    <n v="0.24318658280922431"/>
    <n v="32"/>
    <n v="8.2051282051282051E-2"/>
    <n v="477"/>
    <n v="390"/>
    <x v="265"/>
    <n v="1"/>
    <n v="5"/>
    <n v="94"/>
    <n v="13"/>
    <n v="25"/>
    <n v="0"/>
    <n v="0"/>
    <n v="3"/>
    <n v="0"/>
    <x v="270"/>
    <x v="3"/>
    <x v="5"/>
    <x v="51"/>
    <x v="8"/>
    <n v="0.21981424148606812"/>
    <n v="0"/>
    <n v="0"/>
    <n v="0.30534351145038169"/>
    <n v="0"/>
    <n v="0.24947589098532494"/>
  </r>
  <r>
    <x v="10"/>
    <s v="0116-01-000"/>
    <m/>
    <x v="0"/>
    <s v="Cass"/>
    <s v="Pillager Public School District"/>
    <n v="202"/>
    <n v="0"/>
    <n v="0"/>
    <n v="4"/>
    <n v="0"/>
    <n v="8"/>
    <n v="203"/>
    <n v="9.4562647754137114E-3"/>
    <n v="0.23995271867612294"/>
    <n v="298"/>
    <n v="0.31939978563772775"/>
    <n v="846"/>
    <n v="933"/>
    <x v="266"/>
    <n v="1"/>
    <n v="7"/>
    <n v="2"/>
    <n v="14"/>
    <n v="285"/>
    <n v="0"/>
    <n v="0"/>
    <n v="0"/>
    <n v="7"/>
    <x v="271"/>
    <x v="3"/>
    <x v="21"/>
    <x v="3"/>
    <x v="35"/>
    <n v="0.24455205811138014"/>
    <n v="0"/>
    <n v="0"/>
    <n v="0.66666666666666663"/>
    <n v="0"/>
    <n v="0.24940898345153667"/>
  </r>
  <r>
    <x v="15"/>
    <s v="0486-01-000"/>
    <m/>
    <x v="0"/>
    <s v="Morrison"/>
    <s v="Swanville Public School District"/>
    <n v="100"/>
    <n v="0"/>
    <n v="0"/>
    <n v="0"/>
    <n v="0"/>
    <n v="0"/>
    <n v="100"/>
    <n v="0"/>
    <n v="0.24937655860349128"/>
    <n v="62"/>
    <n v="0.17079889807162535"/>
    <n v="401"/>
    <n v="363"/>
    <x v="267"/>
    <n v="0"/>
    <n v="0"/>
    <n v="1"/>
    <n v="0"/>
    <n v="62"/>
    <n v="0"/>
    <n v="0"/>
    <n v="0"/>
    <n v="0"/>
    <x v="272"/>
    <x v="0"/>
    <x v="0"/>
    <x v="1"/>
    <x v="1"/>
    <n v="0.25"/>
    <n v="0"/>
    <n v="0"/>
    <n v="0"/>
    <n v="0"/>
    <n v="0.24937655860349128"/>
  </r>
  <r>
    <x v="0"/>
    <s v="2889-01-000"/>
    <m/>
    <x v="0"/>
    <s v="Becker"/>
    <s v="Lake Park Audubon School District"/>
    <n v="182"/>
    <n v="4"/>
    <n v="0"/>
    <n v="0"/>
    <n v="3"/>
    <n v="0"/>
    <n v="190"/>
    <n v="0"/>
    <n v="0.24934383202099739"/>
    <n v="37"/>
    <n v="6.0755336617405585E-2"/>
    <n v="762"/>
    <n v="609"/>
    <x v="130"/>
    <n v="18"/>
    <n v="2"/>
    <n v="2"/>
    <n v="9"/>
    <n v="32"/>
    <n v="0"/>
    <n v="0"/>
    <n v="0"/>
    <n v="0"/>
    <x v="273"/>
    <x v="55"/>
    <x v="6"/>
    <x v="0"/>
    <x v="12"/>
    <n v="0.25"/>
    <n v="0.18181818181818182"/>
    <n v="0"/>
    <n v="0"/>
    <n v="0.25"/>
    <n v="0.24934383202099739"/>
  </r>
  <r>
    <x v="0"/>
    <s v="2071-01-000"/>
    <m/>
    <x v="0"/>
    <s v="Blue Earth"/>
    <s v="Lake Crystal-Wellcome Memorial"/>
    <n v="220"/>
    <n v="0"/>
    <n v="5"/>
    <n v="0"/>
    <n v="4"/>
    <n v="9"/>
    <n v="232"/>
    <n v="9.2879256965944269E-3"/>
    <n v="0.23942208462332301"/>
    <n v="54"/>
    <n v="6.9053708439897693E-2"/>
    <n v="969"/>
    <n v="782"/>
    <x v="268"/>
    <n v="4"/>
    <n v="8"/>
    <n v="8"/>
    <n v="15"/>
    <n v="48"/>
    <n v="0"/>
    <n v="0"/>
    <n v="0"/>
    <n v="0"/>
    <x v="274"/>
    <x v="2"/>
    <x v="45"/>
    <x v="8"/>
    <x v="13"/>
    <n v="0.23939064200217627"/>
    <n v="0"/>
    <n v="0.38461538461538464"/>
    <n v="0"/>
    <n v="0.21052631578947367"/>
    <n v="0.24871001031991744"/>
  </r>
  <r>
    <x v="5"/>
    <s v="0786-01-000"/>
    <m/>
    <x v="0"/>
    <s v="Todd"/>
    <s v="Bertha-Hewitt Public School District"/>
    <n v="93"/>
    <n v="0"/>
    <n v="0"/>
    <n v="0"/>
    <n v="0"/>
    <n v="3"/>
    <n v="93"/>
    <n v="7.7720207253886009E-3"/>
    <n v="0.24093264248704663"/>
    <n v="136"/>
    <n v="0.31924882629107981"/>
    <n v="386"/>
    <n v="426"/>
    <x v="208"/>
    <n v="3"/>
    <n v="6"/>
    <n v="3"/>
    <n v="13"/>
    <n v="117"/>
    <n v="0"/>
    <n v="3"/>
    <n v="3"/>
    <n v="6"/>
    <x v="275"/>
    <x v="6"/>
    <x v="4"/>
    <x v="2"/>
    <x v="35"/>
    <n v="0.24668435013262599"/>
    <n v="0"/>
    <n v="0"/>
    <n v="0"/>
    <n v="0"/>
    <n v="0.24870466321243523"/>
  </r>
  <r>
    <x v="11"/>
    <s v="0497-01-000"/>
    <m/>
    <x v="0"/>
    <s v="Mower"/>
    <s v="Lyle Public School District"/>
    <n v="37"/>
    <n v="0"/>
    <n v="0"/>
    <n v="0"/>
    <n v="0"/>
    <n v="0"/>
    <n v="44"/>
    <n v="0"/>
    <n v="0.24858757062146894"/>
    <n v="91"/>
    <n v="0.40625"/>
    <n v="177"/>
    <n v="224"/>
    <x v="269"/>
    <n v="0"/>
    <n v="1"/>
    <n v="0"/>
    <n v="7"/>
    <n v="83"/>
    <n v="0"/>
    <n v="0"/>
    <n v="0"/>
    <n v="6"/>
    <x v="201"/>
    <x v="0"/>
    <x v="3"/>
    <x v="2"/>
    <x v="0"/>
    <n v="0.21764705882352942"/>
    <n v="0"/>
    <n v="0"/>
    <n v="0"/>
    <n v="0"/>
    <n v="0.24858757062146894"/>
  </r>
  <r>
    <x v="7"/>
    <s v="2358-01-000"/>
    <m/>
    <x v="0"/>
    <s v="Kittson"/>
    <s v="Tri-County School District"/>
    <n v="70"/>
    <n v="0"/>
    <n v="0"/>
    <n v="0"/>
    <n v="3"/>
    <n v="0"/>
    <n v="76"/>
    <n v="0"/>
    <n v="0.24836601307189543"/>
    <n v="9"/>
    <n v="3.7656903765690378E-2"/>
    <n v="306"/>
    <n v="239"/>
    <x v="270"/>
    <n v="2"/>
    <n v="2"/>
    <n v="0"/>
    <n v="2"/>
    <n v="6"/>
    <n v="0"/>
    <n v="0"/>
    <n v="0"/>
    <n v="0"/>
    <x v="223"/>
    <x v="16"/>
    <x v="6"/>
    <x v="2"/>
    <x v="25"/>
    <n v="0.2356902356902357"/>
    <n v="0"/>
    <n v="0"/>
    <n v="0"/>
    <n v="0.6"/>
    <n v="0.24836601307189543"/>
  </r>
  <r>
    <x v="0"/>
    <s v="2176-01-000"/>
    <m/>
    <x v="0"/>
    <s v="Marshall"/>
    <s v="Warren-Alvarado-Oslo School Dist."/>
    <n v="118"/>
    <n v="4"/>
    <n v="0"/>
    <n v="0"/>
    <n v="17"/>
    <n v="0"/>
    <n v="142"/>
    <n v="0"/>
    <n v="0.24825174825174826"/>
    <n v="10"/>
    <n v="2.2727272727272728E-2"/>
    <n v="572"/>
    <n v="440"/>
    <x v="205"/>
    <n v="7"/>
    <n v="5"/>
    <n v="4"/>
    <n v="63"/>
    <n v="4"/>
    <n v="0"/>
    <n v="3"/>
    <n v="0"/>
    <n v="0"/>
    <x v="220"/>
    <x v="90"/>
    <x v="6"/>
    <x v="10"/>
    <x v="97"/>
    <n v="0.24842105263157896"/>
    <n v="0.36363636363636365"/>
    <n v="0"/>
    <n v="0"/>
    <n v="0.21249999999999999"/>
    <n v="0.24825174825174826"/>
  </r>
  <r>
    <x v="2"/>
    <s v="0852-01-000"/>
    <m/>
    <x v="0"/>
    <s v="Wilkin"/>
    <s v="Campbell-Tintah Public School Dist."/>
    <n v="30"/>
    <n v="0"/>
    <n v="0"/>
    <n v="0"/>
    <n v="0"/>
    <n v="0"/>
    <n v="32"/>
    <n v="0"/>
    <n v="0.24806201550387597"/>
    <n v="52"/>
    <n v="0.34899328859060402"/>
    <n v="129"/>
    <n v="149"/>
    <x v="271"/>
    <n v="0"/>
    <n v="1"/>
    <n v="1"/>
    <n v="16"/>
    <n v="42"/>
    <n v="0"/>
    <n v="0"/>
    <n v="0"/>
    <n v="8"/>
    <x v="89"/>
    <x v="0"/>
    <x v="3"/>
    <x v="1"/>
    <x v="27"/>
    <n v="0.25210084033613445"/>
    <n v="0"/>
    <n v="0"/>
    <n v="0"/>
    <n v="0"/>
    <n v="0.24806201550387597"/>
  </r>
  <r>
    <x v="0"/>
    <s v="0487-01-000"/>
    <m/>
    <x v="0"/>
    <s v="Morrison"/>
    <s v="Upsala Public School District"/>
    <n v="95"/>
    <n v="0"/>
    <n v="0"/>
    <n v="0"/>
    <n v="0"/>
    <n v="0"/>
    <n v="99"/>
    <n v="0"/>
    <n v="0.2475"/>
    <n v="122"/>
    <n v="0.28841607565011823"/>
    <n v="400"/>
    <n v="423"/>
    <x v="272"/>
    <n v="0"/>
    <n v="0"/>
    <n v="1"/>
    <n v="9"/>
    <n v="117"/>
    <n v="0"/>
    <n v="0"/>
    <n v="0"/>
    <n v="0"/>
    <x v="276"/>
    <x v="0"/>
    <x v="0"/>
    <x v="1"/>
    <x v="22"/>
    <n v="0.24296675191815856"/>
    <n v="0"/>
    <n v="0"/>
    <n v="0"/>
    <n v="0"/>
    <n v="0.2475"/>
  </r>
  <r>
    <x v="3"/>
    <s v="0424-01-000"/>
    <m/>
    <x v="0"/>
    <s v="McLeod"/>
    <s v="Lester Prairie Public School Dist."/>
    <n v="110"/>
    <n v="0"/>
    <n v="0"/>
    <n v="0"/>
    <n v="5"/>
    <n v="3"/>
    <n v="118"/>
    <n v="6.1349693251533744E-3"/>
    <n v="0.24130879345603273"/>
    <n v="61"/>
    <n v="0.14219114219114218"/>
    <n v="489"/>
    <n v="429"/>
    <x v="273"/>
    <m/>
    <n v="2"/>
    <m/>
    <n v="74"/>
    <n v="52"/>
    <n v="0"/>
    <n v="0"/>
    <n v="0"/>
    <n v="5"/>
    <x v="277"/>
    <x v="1"/>
    <x v="6"/>
    <x v="4"/>
    <x v="55"/>
    <n v="0.26763990267639903"/>
    <n v="0"/>
    <n v="0"/>
    <n v="0"/>
    <n v="6.7567567567567571E-2"/>
    <n v="0.2474437627811861"/>
  </r>
  <r>
    <x v="10"/>
    <s v="0166-01-000"/>
    <m/>
    <x v="0"/>
    <s v="Cook"/>
    <s v="Cook County Public Schools"/>
    <n v="103"/>
    <n v="35"/>
    <n v="0"/>
    <n v="3"/>
    <n v="0"/>
    <n v="141"/>
    <n v="5"/>
    <n v="0.23857868020304568"/>
    <n v="8.4602368866328256E-3"/>
    <n v="0"/>
    <n v="0"/>
    <n v="591"/>
    <n v="445"/>
    <x v="274"/>
    <n v="88"/>
    <n v="6"/>
    <n v="3"/>
    <n v="12"/>
    <n v="0"/>
    <n v="0"/>
    <n v="0"/>
    <n v="0"/>
    <n v="0"/>
    <x v="210"/>
    <x v="38"/>
    <x v="41"/>
    <x v="3"/>
    <x v="12"/>
    <n v="0.23462414578587698"/>
    <n v="0.28455284552845528"/>
    <n v="0"/>
    <n v="0.5"/>
    <n v="0"/>
    <n v="0.24703891708967851"/>
  </r>
  <r>
    <x v="10"/>
    <s v="2155-01-000"/>
    <m/>
    <x v="0"/>
    <s v="Wadena"/>
    <s v="Wadena-Deer Creek School District"/>
    <n v="279"/>
    <n v="0"/>
    <n v="0"/>
    <n v="4"/>
    <n v="0"/>
    <n v="3"/>
    <n v="289"/>
    <n v="2.5380710659898475E-3"/>
    <n v="0.24450084602368866"/>
    <n v="110"/>
    <n v="0.11"/>
    <n v="1182"/>
    <n v="1000"/>
    <x v="275"/>
    <n v="13"/>
    <n v="27"/>
    <n v="12"/>
    <n v="31"/>
    <n v="108"/>
    <n v="0"/>
    <n v="0"/>
    <n v="0"/>
    <n v="0"/>
    <x v="278"/>
    <x v="91"/>
    <x v="26"/>
    <x v="28"/>
    <x v="38"/>
    <n v="0.25643382352941174"/>
    <n v="0"/>
    <n v="0"/>
    <n v="0.25"/>
    <n v="0"/>
    <n v="0.24703891708967851"/>
  </r>
  <r>
    <x v="9"/>
    <s v="2071-01-000"/>
    <m/>
    <x v="0"/>
    <s v="Blue Earth"/>
    <s v="Lake Crystal-Wellcome Memorial"/>
    <n v="230"/>
    <n v="0"/>
    <n v="0"/>
    <n v="0"/>
    <n v="4"/>
    <n v="3"/>
    <n v="233"/>
    <n v="3.1380753138075313E-3"/>
    <n v="0.24372384937238495"/>
    <n v="55"/>
    <n v="7.0967741935483872E-2"/>
    <n v="956"/>
    <n v="775"/>
    <x v="276"/>
    <n v="2"/>
    <n v="6"/>
    <n v="7"/>
    <n v="8"/>
    <n v="47"/>
    <n v="0"/>
    <n v="0"/>
    <n v="0"/>
    <n v="0"/>
    <x v="279"/>
    <x v="16"/>
    <x v="41"/>
    <x v="36"/>
    <x v="12"/>
    <n v="0.24598930481283424"/>
    <n v="0"/>
    <n v="0"/>
    <n v="0"/>
    <n v="0.33333333333333331"/>
    <n v="0.24686192468619247"/>
  </r>
  <r>
    <x v="1"/>
    <s v="0545-01-000"/>
    <m/>
    <x v="0"/>
    <s v="Otter Tail"/>
    <s v="Henning Public School District"/>
    <n v="95"/>
    <n v="0"/>
    <n v="6"/>
    <n v="0"/>
    <n v="0"/>
    <n v="0"/>
    <n v="109"/>
    <n v="0"/>
    <n v="0.24660633484162897"/>
    <n v="43"/>
    <n v="0.11436170212765957"/>
    <n v="442"/>
    <n v="376"/>
    <x v="182"/>
    <n v="0"/>
    <n v="2"/>
    <n v="2"/>
    <n v="0"/>
    <n v="43"/>
    <n v="0"/>
    <n v="0"/>
    <n v="0"/>
    <n v="0"/>
    <x v="280"/>
    <x v="0"/>
    <x v="8"/>
    <x v="0"/>
    <x v="1"/>
    <n v="0.22405660377358491"/>
    <n v="0"/>
    <n v="0.75"/>
    <n v="0"/>
    <n v="0"/>
    <n v="0.24660633484162897"/>
  </r>
  <r>
    <x v="8"/>
    <s v="2835-01-000"/>
    <m/>
    <x v="0"/>
    <s v="Waseca"/>
    <s v="Janesville-Waldorf-Pemberton"/>
    <n v="169"/>
    <n v="0"/>
    <n v="0"/>
    <n v="0"/>
    <n v="0"/>
    <n v="4"/>
    <n v="170"/>
    <n v="5.6657223796033997E-3"/>
    <n v="0.24079320113314448"/>
    <n v="13"/>
    <n v="2.3853211009174313E-2"/>
    <n v="706"/>
    <n v="545"/>
    <x v="277"/>
    <n v="1"/>
    <n v="6"/>
    <n v="4"/>
    <n v="3"/>
    <n v="8"/>
    <n v="0"/>
    <n v="0"/>
    <n v="0"/>
    <n v="0"/>
    <x v="281"/>
    <x v="3"/>
    <x v="41"/>
    <x v="10"/>
    <x v="17"/>
    <n v="0.24421965317919075"/>
    <n v="0"/>
    <n v="0"/>
    <n v="0"/>
    <n v="0"/>
    <n v="0.24645892351274787"/>
  </r>
  <r>
    <x v="1"/>
    <s v="0786-01-000"/>
    <m/>
    <x v="0"/>
    <s v="Todd"/>
    <s v="Bertha-Hewitt Public School District"/>
    <n v="91"/>
    <n v="0"/>
    <n v="0"/>
    <n v="0"/>
    <n v="0"/>
    <n v="0"/>
    <n v="99"/>
    <n v="0"/>
    <n v="0.2462686567164179"/>
    <n v="110"/>
    <n v="0.26634382566585957"/>
    <n v="402"/>
    <n v="413"/>
    <x v="263"/>
    <n v="1"/>
    <n v="9"/>
    <n v="6"/>
    <n v="9"/>
    <n v="96"/>
    <n v="0"/>
    <n v="3"/>
    <n v="4"/>
    <n v="0"/>
    <x v="217"/>
    <x v="3"/>
    <x v="41"/>
    <x v="0"/>
    <x v="22"/>
    <n v="0.23759791122715404"/>
    <n v="0"/>
    <n v="0"/>
    <n v="0"/>
    <n v="0"/>
    <n v="0.2462686567164179"/>
  </r>
  <r>
    <x v="4"/>
    <s v="2358-01-000"/>
    <m/>
    <x v="0"/>
    <s v="Kittson"/>
    <s v="Tri-County School District"/>
    <n v="72"/>
    <n v="0"/>
    <n v="0"/>
    <n v="0"/>
    <n v="0"/>
    <n v="0"/>
    <n v="75"/>
    <n v="0"/>
    <n v="0.24590163934426229"/>
    <n v="11"/>
    <n v="4.5643153526970952E-2"/>
    <n v="305"/>
    <n v="241"/>
    <x v="278"/>
    <n v="2"/>
    <n v="1"/>
    <n v="1"/>
    <n v="0"/>
    <n v="7"/>
    <n v="0"/>
    <n v="0"/>
    <n v="0"/>
    <n v="0"/>
    <x v="282"/>
    <x v="16"/>
    <x v="3"/>
    <x v="1"/>
    <x v="1"/>
    <n v="0.23841059602649006"/>
    <n v="0"/>
    <n v="0"/>
    <n v="0"/>
    <n v="0"/>
    <n v="0.24590163934426229"/>
  </r>
  <r>
    <x v="5"/>
    <s v="2580-01-000"/>
    <m/>
    <x v="0"/>
    <s v="Pine"/>
    <s v="East Central School District"/>
    <n v="163"/>
    <n v="17"/>
    <n v="0"/>
    <n v="0"/>
    <n v="5"/>
    <n v="5"/>
    <n v="199"/>
    <n v="6.024096385542169E-3"/>
    <n v="0.2397590361445783"/>
    <n v="100"/>
    <n v="0.13774104683195593"/>
    <n v="830"/>
    <n v="726"/>
    <x v="279"/>
    <n v="63"/>
    <n v="19"/>
    <n v="7"/>
    <n v="21"/>
    <n v="86"/>
    <n v="3"/>
    <n v="3"/>
    <n v="0"/>
    <n v="3"/>
    <x v="165"/>
    <x v="92"/>
    <x v="31"/>
    <x v="36"/>
    <x v="10"/>
    <n v="0.2352092352092352"/>
    <n v="0.22077922077922077"/>
    <n v="0"/>
    <n v="0"/>
    <n v="0.21739130434782608"/>
    <n v="0.24578313253012046"/>
  </r>
  <r>
    <x v="10"/>
    <s v="0497-01-000"/>
    <m/>
    <x v="0"/>
    <s v="Mower"/>
    <s v="Lyle Public School District"/>
    <n v="38"/>
    <n v="0"/>
    <n v="0"/>
    <n v="0"/>
    <n v="0"/>
    <n v="0"/>
    <n v="43"/>
    <n v="0"/>
    <n v="0.24571428571428572"/>
    <n v="109"/>
    <n v="0.45228215767634855"/>
    <n v="175"/>
    <n v="241"/>
    <x v="106"/>
    <n v="1"/>
    <n v="9"/>
    <n v="0"/>
    <n v="20"/>
    <n v="82"/>
    <n v="0"/>
    <n v="9"/>
    <n v="0"/>
    <n v="15"/>
    <x v="283"/>
    <x v="3"/>
    <x v="0"/>
    <x v="2"/>
    <x v="25"/>
    <n v="0.22754491017964071"/>
    <n v="0"/>
    <n v="0"/>
    <n v="0"/>
    <n v="0"/>
    <n v="0.24571428571428572"/>
  </r>
  <r>
    <x v="10"/>
    <s v="2835-01-000"/>
    <m/>
    <x v="0"/>
    <s v="Waseca"/>
    <s v="Janesville-Waldorf-Pemberton"/>
    <n v="175"/>
    <n v="0"/>
    <n v="0"/>
    <n v="0"/>
    <n v="3"/>
    <n v="0"/>
    <n v="186"/>
    <n v="0"/>
    <n v="0.24538258575197888"/>
    <n v="32"/>
    <n v="5.2980132450331126E-2"/>
    <n v="758"/>
    <n v="604"/>
    <x v="280"/>
    <n v="0"/>
    <n v="8"/>
    <n v="5"/>
    <n v="5"/>
    <n v="30"/>
    <n v="0"/>
    <n v="0"/>
    <n v="0"/>
    <n v="0"/>
    <x v="284"/>
    <x v="0"/>
    <x v="8"/>
    <x v="7"/>
    <x v="27"/>
    <n v="0.23939808481532149"/>
    <n v="0"/>
    <n v="0"/>
    <n v="0"/>
    <n v="0.375"/>
    <n v="0.24538258575197888"/>
  </r>
  <r>
    <x v="15"/>
    <s v="0635-01-000"/>
    <m/>
    <x v="0"/>
    <s v="Redwood"/>
    <s v="Milroy Public School District"/>
    <n v="23"/>
    <n v="0"/>
    <n v="0"/>
    <n v="0"/>
    <n v="0"/>
    <n v="0"/>
    <n v="25"/>
    <n v="0"/>
    <n v="0.24509803921568626"/>
    <n v="7"/>
    <n v="8.3333333333333329E-2"/>
    <n v="102"/>
    <n v="84"/>
    <x v="281"/>
    <n v="0"/>
    <n v="0"/>
    <n v="0"/>
    <n v="0"/>
    <n v="6"/>
    <n v="0"/>
    <n v="0"/>
    <n v="0"/>
    <n v="0"/>
    <x v="19"/>
    <x v="0"/>
    <x v="0"/>
    <x v="2"/>
    <x v="1"/>
    <n v="0.22772277227722773"/>
    <n v="0"/>
    <n v="0"/>
    <n v="0"/>
    <n v="0"/>
    <n v="0.24509803921568626"/>
  </r>
  <r>
    <x v="11"/>
    <s v="2155-01-000"/>
    <m/>
    <x v="0"/>
    <s v="Wadena"/>
    <s v="Wadena-Deer Creek School District"/>
    <n v="267"/>
    <n v="0"/>
    <n v="0"/>
    <n v="4"/>
    <n v="0"/>
    <n v="3"/>
    <n v="279"/>
    <n v="2.6019080659150044E-3"/>
    <n v="0.24197745013009539"/>
    <n v="95"/>
    <n v="9.834368530020704E-2"/>
    <n v="1153"/>
    <n v="966"/>
    <x v="282"/>
    <n v="14"/>
    <n v="28"/>
    <n v="10"/>
    <n v="33"/>
    <n v="90"/>
    <n v="0"/>
    <n v="0"/>
    <n v="0"/>
    <n v="0"/>
    <x v="285"/>
    <x v="93"/>
    <x v="60"/>
    <x v="30"/>
    <x v="105"/>
    <n v="0.25236294896030248"/>
    <n v="0"/>
    <n v="0"/>
    <n v="0.2857142857142857"/>
    <n v="0"/>
    <n v="0.2445793581960104"/>
  </r>
  <r>
    <x v="11"/>
    <s v="2886-01-000"/>
    <m/>
    <x v="0"/>
    <s v="Freeborn"/>
    <s v="Glenville-Emmons School District"/>
    <n v="65"/>
    <n v="0"/>
    <n v="0"/>
    <n v="0"/>
    <n v="3"/>
    <n v="0"/>
    <n v="73"/>
    <n v="0"/>
    <n v="0.24414715719063546"/>
    <n v="57"/>
    <n v="0.20141342756183744"/>
    <n v="299"/>
    <n v="283"/>
    <x v="283"/>
    <n v="0"/>
    <n v="4"/>
    <n v="2"/>
    <n v="6"/>
    <n v="52"/>
    <n v="0"/>
    <n v="0"/>
    <n v="0"/>
    <n v="0"/>
    <x v="286"/>
    <x v="0"/>
    <x v="2"/>
    <x v="0"/>
    <x v="22"/>
    <n v="0.22887323943661972"/>
    <n v="0"/>
    <n v="0"/>
    <n v="0"/>
    <n v="0.33333333333333331"/>
    <n v="0.24414715719063546"/>
  </r>
  <r>
    <x v="4"/>
    <s v="2687-01-000"/>
    <m/>
    <x v="0"/>
    <s v="Wright"/>
    <s v="Howard Lake-Waverly-Winsted"/>
    <n v="286"/>
    <n v="0"/>
    <n v="0"/>
    <n v="0"/>
    <n v="6"/>
    <n v="0"/>
    <n v="302"/>
    <n v="0"/>
    <n v="0.24413904607922393"/>
    <n v="71"/>
    <n v="7.0576540755467196E-2"/>
    <n v="1237"/>
    <n v="1006"/>
    <x v="284"/>
    <n v="0"/>
    <n v="11"/>
    <n v="5"/>
    <n v="23"/>
    <n v="59"/>
    <n v="0"/>
    <n v="0"/>
    <n v="0"/>
    <n v="0"/>
    <x v="287"/>
    <x v="0"/>
    <x v="42"/>
    <x v="7"/>
    <x v="106"/>
    <n v="0.23953098827470687"/>
    <n v="0"/>
    <n v="0"/>
    <n v="0"/>
    <n v="0.20689655172413793"/>
    <n v="0.24413904607922393"/>
  </r>
  <r>
    <x v="2"/>
    <s v="2155-01-000"/>
    <m/>
    <x v="0"/>
    <s v="Wadena"/>
    <s v="Wadena-Deer Creek School District"/>
    <n v="275"/>
    <n v="0"/>
    <n v="3"/>
    <n v="4"/>
    <n v="0"/>
    <n v="3"/>
    <n v="286"/>
    <n v="2.5316455696202532E-3"/>
    <n v="0.24135021097046414"/>
    <n v="90"/>
    <n v="9.1277890466531439E-2"/>
    <n v="1185"/>
    <n v="986"/>
    <x v="74"/>
    <n v="11"/>
    <n v="25"/>
    <n v="7"/>
    <n v="28"/>
    <n v="87"/>
    <n v="0"/>
    <n v="0"/>
    <n v="0"/>
    <n v="0"/>
    <x v="288"/>
    <x v="90"/>
    <x v="60"/>
    <x v="20"/>
    <x v="16"/>
    <n v="0.24932003626473254"/>
    <n v="0"/>
    <n v="0.10714285714285714"/>
    <n v="0.36363636363636365"/>
    <n v="0"/>
    <n v="0.2438818565400844"/>
  </r>
  <r>
    <x v="5"/>
    <s v="0695-01-000"/>
    <m/>
    <x v="0"/>
    <s v="Saint Louis"/>
    <s v="Chisholm Public School District"/>
    <n v="174"/>
    <n v="9"/>
    <n v="12"/>
    <n v="0"/>
    <n v="4"/>
    <n v="19"/>
    <n v="190"/>
    <n v="2.2118742724097789E-2"/>
    <n v="0.22118742724097787"/>
    <n v="95"/>
    <n v="0.12751677852348994"/>
    <n v="859"/>
    <n v="745"/>
    <x v="285"/>
    <n v="15"/>
    <n v="17"/>
    <n v="3"/>
    <n v="6"/>
    <n v="88"/>
    <n v="0"/>
    <n v="0"/>
    <n v="0"/>
    <n v="0"/>
    <x v="205"/>
    <x v="94"/>
    <x v="65"/>
    <x v="5"/>
    <x v="32"/>
    <n v="0.22025316455696203"/>
    <n v="0.375"/>
    <n v="0.41379310344827586"/>
    <n v="0"/>
    <n v="0.4"/>
    <n v="0.24330616996507565"/>
  </r>
  <r>
    <x v="10"/>
    <s v="0113-01-000"/>
    <m/>
    <x v="0"/>
    <s v="Cass"/>
    <s v="Walker-Hackensack-Akeley Schl. Dist"/>
    <n v="177"/>
    <n v="39"/>
    <n v="4"/>
    <n v="0"/>
    <n v="0"/>
    <n v="5"/>
    <n v="231"/>
    <n v="5.1440329218106996E-3"/>
    <n v="0.23765432098765432"/>
    <n v="13"/>
    <n v="1.7356475300400534E-2"/>
    <n v="972"/>
    <n v="749"/>
    <x v="84"/>
    <n v="156"/>
    <n v="7"/>
    <n v="10"/>
    <n v="11"/>
    <n v="9"/>
    <n v="0"/>
    <n v="0"/>
    <n v="0"/>
    <n v="0"/>
    <x v="289"/>
    <x v="95"/>
    <x v="42"/>
    <x v="12"/>
    <x v="6"/>
    <n v="0.24147339699863574"/>
    <n v="0.2"/>
    <n v="0.36363636363636365"/>
    <n v="0"/>
    <n v="0"/>
    <n v="0.24279835390946503"/>
  </r>
  <r>
    <x v="10"/>
    <s v="2142-01-000"/>
    <m/>
    <x v="0"/>
    <s v="Saint Louis"/>
    <s v="St. Louis County School District"/>
    <n v="449"/>
    <n v="90"/>
    <n v="4"/>
    <n v="0"/>
    <n v="0"/>
    <n v="57"/>
    <n v="503"/>
    <n v="2.4686011260285839E-2"/>
    <n v="0.21784322217410135"/>
    <n v="215"/>
    <n v="0.1094704684317719"/>
    <n v="2309"/>
    <n v="1964"/>
    <x v="286"/>
    <n v="236"/>
    <n v="15"/>
    <n v="5"/>
    <n v="26"/>
    <n v="187"/>
    <n v="8"/>
    <n v="0"/>
    <n v="0"/>
    <n v="3"/>
    <x v="290"/>
    <x v="96"/>
    <x v="57"/>
    <x v="7"/>
    <x v="10"/>
    <n v="0.2309670781893004"/>
    <n v="0.28301886792452829"/>
    <n v="0.21052631578947367"/>
    <n v="0"/>
    <n v="0"/>
    <n v="0.24252923343438718"/>
  </r>
  <r>
    <x v="10"/>
    <s v="0545-01-000"/>
    <m/>
    <x v="0"/>
    <s v="Otter Tail"/>
    <s v="Henning Public School District"/>
    <n v="94"/>
    <n v="0"/>
    <n v="9"/>
    <n v="0"/>
    <n v="0"/>
    <n v="0"/>
    <n v="111"/>
    <n v="0"/>
    <n v="0.2423580786026201"/>
    <n v="40"/>
    <n v="0.10335917312661498"/>
    <n v="458"/>
    <n v="387"/>
    <x v="287"/>
    <n v="3"/>
    <n v="2"/>
    <n v="5"/>
    <n v="1"/>
    <n v="37"/>
    <n v="0"/>
    <n v="0"/>
    <n v="0"/>
    <n v="0"/>
    <x v="132"/>
    <x v="6"/>
    <x v="42"/>
    <x v="7"/>
    <x v="0"/>
    <n v="0.21709006928406466"/>
    <n v="0"/>
    <n v="0.81818181818181823"/>
    <n v="0"/>
    <n v="0"/>
    <n v="0.2423580786026201"/>
  </r>
  <r>
    <x v="2"/>
    <s v="0514-01-000"/>
    <m/>
    <x v="0"/>
    <s v="Nobles"/>
    <s v="Ellsworth Public School District"/>
    <n v="31"/>
    <n v="0"/>
    <n v="0"/>
    <n v="0"/>
    <n v="3"/>
    <n v="0"/>
    <n v="37"/>
    <n v="0"/>
    <n v="0.24183006535947713"/>
    <n v="29"/>
    <n v="0.2"/>
    <n v="153"/>
    <n v="145"/>
    <x v="288"/>
    <n v="0"/>
    <n v="1"/>
    <n v="0"/>
    <n v="1"/>
    <n v="29"/>
    <n v="0"/>
    <n v="0"/>
    <n v="0"/>
    <n v="0"/>
    <x v="36"/>
    <x v="0"/>
    <x v="3"/>
    <x v="2"/>
    <x v="29"/>
    <n v="0.21379310344827587"/>
    <n v="0"/>
    <n v="0"/>
    <n v="0"/>
    <n v="0.75"/>
    <n v="0.24183006535947713"/>
  </r>
  <r>
    <x v="9"/>
    <s v="0486-01-000"/>
    <m/>
    <x v="0"/>
    <s v="Morrison"/>
    <s v="Swanville Public School District"/>
    <n v="94"/>
    <n v="0"/>
    <n v="0"/>
    <n v="0"/>
    <n v="0"/>
    <n v="0"/>
    <n v="96"/>
    <n v="0"/>
    <n v="0.24181360201511334"/>
    <n v="87"/>
    <n v="0.22422680412371135"/>
    <n v="397"/>
    <n v="388"/>
    <x v="289"/>
    <n v="0"/>
    <n v="3"/>
    <n v="2"/>
    <n v="6"/>
    <n v="84"/>
    <n v="0"/>
    <n v="0"/>
    <n v="0"/>
    <n v="0"/>
    <x v="291"/>
    <x v="0"/>
    <x v="4"/>
    <x v="0"/>
    <x v="21"/>
    <n v="0.24289405684754523"/>
    <n v="0"/>
    <n v="0"/>
    <n v="0"/>
    <n v="0"/>
    <n v="0.24181360201511334"/>
  </r>
  <r>
    <x v="1"/>
    <s v="0319-01-000"/>
    <m/>
    <x v="0"/>
    <s v="Itasca"/>
    <s v="Nashwauk-Keewatin School District"/>
    <n v="121"/>
    <n v="12"/>
    <n v="4"/>
    <n v="0"/>
    <n v="0"/>
    <n v="8"/>
    <n v="135"/>
    <n v="1.3513513513513514E-2"/>
    <n v="0.22804054054054054"/>
    <n v="106"/>
    <n v="0.19099099099099098"/>
    <n v="592"/>
    <n v="555"/>
    <x v="290"/>
    <n v="31"/>
    <n v="10"/>
    <n v="5"/>
    <n v="0"/>
    <n v="99"/>
    <n v="3"/>
    <n v="0"/>
    <n v="0"/>
    <n v="0"/>
    <x v="292"/>
    <x v="97"/>
    <x v="27"/>
    <x v="7"/>
    <x v="1"/>
    <n v="0.22787193973634651"/>
    <n v="0.3"/>
    <n v="0.2857142857142857"/>
    <n v="0"/>
    <n v="0"/>
    <n v="0.24155405405405406"/>
  </r>
  <r>
    <x v="1"/>
    <s v="0108-01-000"/>
    <s v="yes"/>
    <x v="1"/>
    <s v="Carver"/>
    <s v="Central Public School District"/>
    <n v="274"/>
    <n v="0"/>
    <n v="0"/>
    <n v="3"/>
    <n v="9"/>
    <n v="145"/>
    <n v="163"/>
    <n v="0.11363636363636363"/>
    <n v="0.12774294670846395"/>
    <n v="53"/>
    <n v="5.190989226248776E-2"/>
    <n v="1276"/>
    <n v="1021"/>
    <x v="165"/>
    <n v="3"/>
    <n v="15"/>
    <n v="21"/>
    <n v="56"/>
    <n v="53"/>
    <n v="0"/>
    <n v="0"/>
    <n v="0"/>
    <n v="0"/>
    <x v="293"/>
    <x v="6"/>
    <x v="66"/>
    <x v="39"/>
    <x v="107"/>
    <n v="0.23888404533565824"/>
    <n v="0"/>
    <n v="0"/>
    <n v="0.125"/>
    <n v="0.13846153846153847"/>
    <n v="0.24137931034482757"/>
  </r>
  <r>
    <x v="10"/>
    <s v="0801-01-000"/>
    <m/>
    <x v="0"/>
    <s v="Traverse"/>
    <s v="Browns Valley Public School Dist."/>
    <n v="23"/>
    <n v="0"/>
    <n v="0"/>
    <n v="0"/>
    <n v="0"/>
    <n v="0"/>
    <n v="27"/>
    <n v="0"/>
    <n v="0.24107142857142858"/>
    <n v="5"/>
    <n v="5.5555555555555552E-2"/>
    <n v="112"/>
    <n v="90"/>
    <x v="291"/>
    <n v="48"/>
    <n v="0"/>
    <n v="1"/>
    <n v="0"/>
    <n v="5"/>
    <n v="0"/>
    <n v="0"/>
    <n v="0"/>
    <n v="0"/>
    <x v="294"/>
    <x v="98"/>
    <x v="0"/>
    <x v="1"/>
    <x v="1"/>
    <n v="0.38983050847457629"/>
    <n v="0"/>
    <n v="0"/>
    <n v="0"/>
    <n v="0"/>
    <n v="0.24107142857142858"/>
  </r>
  <r>
    <x v="12"/>
    <s v="2759-01-000"/>
    <m/>
    <x v="0"/>
    <s v="Todd"/>
    <s v="Eagle Valley Public School District"/>
    <n v="114"/>
    <n v="3"/>
    <n v="0"/>
    <n v="0"/>
    <n v="0"/>
    <n v="0"/>
    <n v="121"/>
    <n v="0"/>
    <n v="0.24103585657370519"/>
    <n v="24"/>
    <n v="5.9259259259259262E-2"/>
    <n v="502"/>
    <n v="405"/>
    <x v="32"/>
    <n v="0"/>
    <n v="3"/>
    <n v="1"/>
    <n v="3"/>
    <n v="18"/>
    <n v="0"/>
    <n v="0"/>
    <n v="0"/>
    <n v="0"/>
    <x v="295"/>
    <x v="6"/>
    <x v="4"/>
    <x v="1"/>
    <x v="17"/>
    <n v="0.23076923076923078"/>
    <n v="1"/>
    <n v="0"/>
    <n v="0"/>
    <n v="0"/>
    <n v="0.24103585657370519"/>
  </r>
  <r>
    <x v="7"/>
    <s v="2889-01-000"/>
    <m/>
    <x v="0"/>
    <s v="Becker"/>
    <s v="Lake Park Audubon School District"/>
    <n v="176"/>
    <n v="0"/>
    <n v="0"/>
    <n v="0"/>
    <n v="0"/>
    <n v="3"/>
    <n v="182"/>
    <n v="3.90625E-3"/>
    <n v="0.23697916666666666"/>
    <n v="45"/>
    <n v="7.1656050955414011E-2"/>
    <n v="768"/>
    <n v="628"/>
    <x v="292"/>
    <n v="19"/>
    <n v="2"/>
    <n v="2"/>
    <n v="16"/>
    <n v="42"/>
    <n v="0"/>
    <n v="0"/>
    <n v="0"/>
    <n v="0"/>
    <x v="296"/>
    <x v="54"/>
    <x v="6"/>
    <x v="0"/>
    <x v="4"/>
    <n v="0.24343015214384509"/>
    <n v="0"/>
    <n v="0"/>
    <n v="0"/>
    <n v="0"/>
    <n v="0.24088541666666666"/>
  </r>
  <r>
    <x v="7"/>
    <s v="2071-01-000"/>
    <m/>
    <x v="0"/>
    <s v="Blue Earth"/>
    <s v="Lake Crystal-Wellcome Memorial"/>
    <n v="210"/>
    <n v="0"/>
    <n v="0"/>
    <n v="0"/>
    <n v="4"/>
    <n v="5"/>
    <n v="223"/>
    <n v="5.2742616033755272E-3"/>
    <n v="0.23523206751054854"/>
    <n v="66"/>
    <n v="8.3969465648854963E-2"/>
    <n v="948"/>
    <n v="786"/>
    <x v="293"/>
    <n v="0"/>
    <n v="10"/>
    <n v="11"/>
    <n v="14"/>
    <n v="61"/>
    <n v="0"/>
    <n v="0"/>
    <n v="0"/>
    <n v="0"/>
    <x v="297"/>
    <x v="0"/>
    <x v="14"/>
    <x v="20"/>
    <x v="39"/>
    <n v="0.23333333333333334"/>
    <n v="0"/>
    <n v="0"/>
    <n v="0"/>
    <n v="0.22222222222222221"/>
    <n v="0.24050632911392406"/>
  </r>
  <r>
    <x v="9"/>
    <s v="2358-01-000"/>
    <m/>
    <x v="0"/>
    <s v="Kittson"/>
    <s v="Tri-County School District"/>
    <n v="71"/>
    <n v="0"/>
    <n v="0"/>
    <n v="0"/>
    <n v="0"/>
    <n v="0"/>
    <n v="74"/>
    <n v="0"/>
    <n v="0.24025974025974026"/>
    <n v="7"/>
    <n v="2.9045643153526972E-2"/>
    <n v="308"/>
    <n v="241"/>
    <x v="61"/>
    <n v="3"/>
    <n v="2"/>
    <n v="0"/>
    <n v="0"/>
    <n v="3"/>
    <n v="0"/>
    <n v="0"/>
    <n v="0"/>
    <n v="0"/>
    <x v="122"/>
    <x v="6"/>
    <x v="6"/>
    <x v="2"/>
    <x v="1"/>
    <n v="0.23355263157894737"/>
    <n v="0"/>
    <n v="0"/>
    <n v="0"/>
    <n v="0"/>
    <n v="0.24025974025974026"/>
  </r>
  <r>
    <x v="3"/>
    <s v="2580-01-000"/>
    <m/>
    <x v="0"/>
    <s v="Pine"/>
    <s v="East Central School District"/>
    <n v="162"/>
    <n v="9"/>
    <n v="3"/>
    <n v="0"/>
    <n v="4"/>
    <n v="3"/>
    <n v="194"/>
    <n v="3.6452004860267314E-3"/>
    <n v="0.23572296476306198"/>
    <n v="98"/>
    <n v="0.13535911602209943"/>
    <n v="823"/>
    <n v="724"/>
    <x v="294"/>
    <n v="58"/>
    <n v="15"/>
    <n v="3"/>
    <n v="17"/>
    <n v="82"/>
    <n v="6"/>
    <n v="0"/>
    <n v="0"/>
    <n v="0"/>
    <x v="298"/>
    <x v="99"/>
    <x v="67"/>
    <x v="5"/>
    <x v="15"/>
    <n v="0.22784810126582278"/>
    <n v="0.14754098360655737"/>
    <n v="0.16666666666666666"/>
    <n v="0"/>
    <n v="0.19047619047619047"/>
    <n v="0.23936816524908872"/>
  </r>
  <r>
    <x v="4"/>
    <s v="0486-01-000"/>
    <m/>
    <x v="0"/>
    <s v="Morrison"/>
    <s v="Swanville Public School District"/>
    <n v="87"/>
    <n v="0"/>
    <n v="0"/>
    <n v="0"/>
    <n v="0"/>
    <n v="3"/>
    <n v="87"/>
    <n v="7.9787234042553185E-3"/>
    <n v="0.23138297872340424"/>
    <n v="73"/>
    <n v="0.20334261838440112"/>
    <n v="376"/>
    <n v="359"/>
    <x v="295"/>
    <n v="0"/>
    <n v="2"/>
    <n v="5"/>
    <n v="5"/>
    <n v="72"/>
    <n v="0"/>
    <n v="0"/>
    <n v="0"/>
    <n v="0"/>
    <x v="299"/>
    <x v="0"/>
    <x v="6"/>
    <x v="7"/>
    <x v="25"/>
    <n v="0.24033149171270718"/>
    <n v="0"/>
    <n v="0"/>
    <n v="0"/>
    <n v="0"/>
    <n v="0.23936170212765956"/>
  </r>
  <r>
    <x v="14"/>
    <s v="2071-01-000"/>
    <m/>
    <x v="0"/>
    <s v="Blue Earth"/>
    <s v="Lake Crystal-Wellcome Memorial"/>
    <n v="238"/>
    <n v="0"/>
    <n v="0"/>
    <n v="0"/>
    <n v="0"/>
    <n v="8"/>
    <n v="233"/>
    <n v="7.9443892750744784E-3"/>
    <n v="0.2313803376365442"/>
    <n v="21"/>
    <n v="2.6683608640406607E-2"/>
    <n v="1007"/>
    <n v="787"/>
    <x v="296"/>
    <n v="0"/>
    <n v="5"/>
    <n v="5"/>
    <n v="8"/>
    <n v="13"/>
    <n v="0"/>
    <n v="0"/>
    <n v="0"/>
    <n v="0"/>
    <x v="300"/>
    <x v="0"/>
    <x v="5"/>
    <x v="7"/>
    <x v="27"/>
    <n v="0.23943661971830985"/>
    <n v="0"/>
    <n v="0"/>
    <n v="0"/>
    <n v="0"/>
    <n v="0.23932472691161868"/>
  </r>
  <r>
    <x v="7"/>
    <s v="0514-01-000"/>
    <m/>
    <x v="0"/>
    <s v="Nobles"/>
    <s v="Ellsworth Public School District"/>
    <n v="33"/>
    <n v="0"/>
    <n v="0"/>
    <n v="0"/>
    <n v="3"/>
    <n v="0"/>
    <n v="39"/>
    <n v="0"/>
    <n v="0.2392638036809816"/>
    <n v="44"/>
    <n v="0.26190476190476192"/>
    <n v="163"/>
    <n v="168"/>
    <x v="83"/>
    <n v="1"/>
    <n v="3"/>
    <n v="1"/>
    <n v="1"/>
    <n v="43"/>
    <n v="0"/>
    <n v="0"/>
    <n v="0"/>
    <n v="0"/>
    <x v="90"/>
    <x v="3"/>
    <x v="4"/>
    <x v="1"/>
    <x v="29"/>
    <n v="0.21710526315789475"/>
    <n v="0"/>
    <n v="0"/>
    <n v="0"/>
    <n v="0.75"/>
    <n v="0.2392638036809816"/>
  </r>
  <r>
    <x v="7"/>
    <s v="0100-01-000"/>
    <m/>
    <x v="0"/>
    <s v="Carlton"/>
    <s v="Wrenshall Public School District"/>
    <n v="60"/>
    <n v="4"/>
    <n v="0"/>
    <n v="0"/>
    <n v="3"/>
    <n v="6"/>
    <n v="66"/>
    <n v="1.9933554817275746E-2"/>
    <n v="0.21926910299003322"/>
    <n v="123"/>
    <n v="0.34943181818181818"/>
    <n v="301"/>
    <n v="352"/>
    <x v="297"/>
    <n v="7"/>
    <n v="2"/>
    <n v="2"/>
    <n v="3"/>
    <n v="116"/>
    <n v="3"/>
    <n v="0"/>
    <n v="0"/>
    <n v="0"/>
    <x v="301"/>
    <x v="35"/>
    <x v="6"/>
    <x v="0"/>
    <x v="21"/>
    <n v="0.21276595744680851"/>
    <n v="0.5"/>
    <n v="0"/>
    <n v="0"/>
    <n v="0.5"/>
    <n v="0.23920265780730895"/>
  </r>
  <r>
    <x v="0"/>
    <s v="2134-01-000"/>
    <m/>
    <x v="0"/>
    <s v="Faribault"/>
    <s v="United South Central School Dist."/>
    <n v="209"/>
    <n v="0"/>
    <n v="0"/>
    <n v="0"/>
    <n v="0"/>
    <n v="0"/>
    <n v="219"/>
    <n v="0"/>
    <n v="0.23908296943231441"/>
    <n v="24"/>
    <n v="3.3287101248266296E-2"/>
    <n v="916"/>
    <n v="721"/>
    <x v="298"/>
    <n v="3"/>
    <n v="6"/>
    <n v="10"/>
    <n v="95"/>
    <n v="22"/>
    <n v="0"/>
    <n v="0"/>
    <n v="0"/>
    <n v="0"/>
    <x v="302"/>
    <x v="6"/>
    <x v="41"/>
    <x v="12"/>
    <x v="34"/>
    <n v="0.26322418136020154"/>
    <n v="0"/>
    <n v="0"/>
    <n v="0"/>
    <n v="0"/>
    <n v="0.23908296943231441"/>
  </r>
  <r>
    <x v="7"/>
    <s v="2884-01-000"/>
    <m/>
    <x v="0"/>
    <s v="Cottonwood"/>
    <s v="Red Rock Central School District"/>
    <n v="112"/>
    <n v="0"/>
    <n v="0"/>
    <n v="5"/>
    <n v="4"/>
    <n v="0"/>
    <n v="130"/>
    <n v="0"/>
    <n v="0.23853211009174313"/>
    <n v="30"/>
    <n v="6.741573033707865E-2"/>
    <n v="545"/>
    <n v="445"/>
    <x v="245"/>
    <n v="5"/>
    <n v="4"/>
    <n v="7"/>
    <n v="12"/>
    <n v="28"/>
    <n v="0"/>
    <n v="0"/>
    <n v="0"/>
    <n v="0"/>
    <x v="303"/>
    <x v="43"/>
    <x v="2"/>
    <x v="17"/>
    <x v="4"/>
    <n v="0.22355289421157684"/>
    <n v="0"/>
    <n v="0"/>
    <n v="0.41666666666666669"/>
    <n v="0.25"/>
    <n v="0.23853211009174313"/>
  </r>
  <r>
    <x v="8"/>
    <s v="0081-01-000"/>
    <m/>
    <x v="0"/>
    <s v="Brown"/>
    <s v="Comfrey Public School District"/>
    <n v="39"/>
    <n v="0"/>
    <n v="0"/>
    <n v="0"/>
    <n v="0"/>
    <n v="0"/>
    <n v="41"/>
    <n v="0"/>
    <n v="0.23837209302325582"/>
    <n v="22"/>
    <n v="0.1437908496732026"/>
    <n v="172"/>
    <n v="153"/>
    <x v="80"/>
    <n v="0"/>
    <n v="0"/>
    <n v="0"/>
    <n v="4"/>
    <n v="16"/>
    <n v="0"/>
    <n v="0"/>
    <n v="0"/>
    <n v="3"/>
    <x v="91"/>
    <x v="0"/>
    <x v="0"/>
    <x v="2"/>
    <x v="0"/>
    <n v="0.22674418604651161"/>
    <n v="0"/>
    <n v="0"/>
    <n v="0"/>
    <n v="0"/>
    <n v="0.23837209302325582"/>
  </r>
  <r>
    <x v="10"/>
    <s v="0625-01-000"/>
    <s v="yes"/>
    <x v="2"/>
    <s v="Ramsey"/>
    <s v="St. Paul Public School District"/>
    <n v="3319"/>
    <n v="107"/>
    <n v="2506"/>
    <n v="3853"/>
    <n v="1582"/>
    <n v="8606"/>
    <n v="2819"/>
    <n v="0.17923565552431531"/>
    <n v="5.8710819535561801E-2"/>
    <n v="1275"/>
    <n v="3.3672256701439321E-2"/>
    <n v="48015"/>
    <n v="37865"/>
    <x v="299"/>
    <n v="678"/>
    <n v="11429"/>
    <n v="11818"/>
    <n v="5252"/>
    <n v="352"/>
    <n v="17"/>
    <n v="403"/>
    <n v="269"/>
    <n v="178"/>
    <x v="304"/>
    <x v="100"/>
    <x v="68"/>
    <x v="52"/>
    <x v="108"/>
    <n v="0.28477048477048478"/>
    <n v="0.13932291666666666"/>
    <n v="0.18519065917824415"/>
    <n v="0.25016231658226207"/>
    <n v="0.23768028846153846"/>
    <n v="0.23794647505987709"/>
  </r>
  <r>
    <x v="1"/>
    <s v="0100-01-000"/>
    <m/>
    <x v="0"/>
    <s v="Carlton"/>
    <s v="Wrenshall Public School District"/>
    <n v="53"/>
    <n v="3"/>
    <n v="0"/>
    <n v="0"/>
    <n v="3"/>
    <n v="0"/>
    <n v="64"/>
    <n v="0"/>
    <n v="0.23791821561338289"/>
    <n v="118"/>
    <n v="0.3653250773993808"/>
    <n v="269"/>
    <n v="323"/>
    <x v="300"/>
    <n v="4"/>
    <n v="0"/>
    <n v="0"/>
    <n v="2"/>
    <n v="114"/>
    <n v="0"/>
    <n v="0"/>
    <n v="0"/>
    <n v="0"/>
    <x v="305"/>
    <x v="47"/>
    <x v="0"/>
    <x v="2"/>
    <x v="25"/>
    <n v="0.20703125"/>
    <n v="0.42857142857142855"/>
    <n v="0"/>
    <n v="0"/>
    <n v="0.6"/>
    <n v="0.23791821561338289"/>
  </r>
  <r>
    <x v="3"/>
    <s v="2170-01-000"/>
    <m/>
    <x v="0"/>
    <s v="Todd"/>
    <s v="Staples-Motley School District"/>
    <n v="329"/>
    <n v="5"/>
    <n v="0"/>
    <n v="0"/>
    <n v="6"/>
    <n v="7"/>
    <n v="348"/>
    <n v="4.6885465505693237E-3"/>
    <n v="0.23308774279973207"/>
    <n v="24"/>
    <n v="2.0654044750430294E-2"/>
    <n v="1493"/>
    <n v="1162"/>
    <x v="301"/>
    <n v="22"/>
    <n v="29"/>
    <n v="16"/>
    <n v="36"/>
    <n v="8"/>
    <n v="0"/>
    <n v="0"/>
    <n v="0"/>
    <n v="0"/>
    <x v="306"/>
    <x v="42"/>
    <x v="65"/>
    <x v="28"/>
    <x v="109"/>
    <n v="0.23840579710144927"/>
    <n v="0.18518518518518517"/>
    <n v="0"/>
    <n v="0"/>
    <n v="0.14285714285714285"/>
    <n v="0.2377762893503014"/>
  </r>
  <r>
    <x v="2"/>
    <s v="0432-01-000"/>
    <m/>
    <x v="0"/>
    <s v="Mahnomen"/>
    <s v="Mahnomen Public School District"/>
    <n v="31"/>
    <n v="146"/>
    <n v="0"/>
    <n v="0"/>
    <n v="0"/>
    <n v="123"/>
    <n v="60"/>
    <n v="0.15974025974025974"/>
    <n v="7.792207792207792E-2"/>
    <n v="44"/>
    <n v="6.9730586370839939E-2"/>
    <n v="770"/>
    <n v="631"/>
    <x v="302"/>
    <n v="492"/>
    <n v="3"/>
    <n v="1"/>
    <n v="19"/>
    <n v="14"/>
    <n v="21"/>
    <n v="0"/>
    <n v="0"/>
    <n v="0"/>
    <x v="16"/>
    <x v="101"/>
    <x v="4"/>
    <x v="1"/>
    <x v="13"/>
    <n v="0.23308270676691728"/>
    <n v="0.23662884927066449"/>
    <n v="0"/>
    <n v="0"/>
    <n v="0"/>
    <n v="0.23766233766233766"/>
  </r>
  <r>
    <x v="10"/>
    <s v="2898-01-000"/>
    <m/>
    <x v="0"/>
    <s v="Cottonwood"/>
    <s v="Westbrook-Walnut Grove Schools"/>
    <n v="69"/>
    <n v="0"/>
    <n v="0"/>
    <n v="47"/>
    <n v="0"/>
    <n v="3"/>
    <n v="117"/>
    <n v="5.9405940594059407E-3"/>
    <n v="0.23168316831683169"/>
    <n v="28"/>
    <n v="6.7796610169491525E-2"/>
    <n v="505"/>
    <n v="413"/>
    <x v="303"/>
    <n v="2"/>
    <n v="5"/>
    <n v="103"/>
    <n v="8"/>
    <n v="20"/>
    <n v="0"/>
    <n v="0"/>
    <n v="3"/>
    <n v="0"/>
    <x v="307"/>
    <x v="16"/>
    <x v="5"/>
    <x v="53"/>
    <x v="27"/>
    <n v="0.2005813953488372"/>
    <n v="0"/>
    <n v="0"/>
    <n v="0.31972789115646261"/>
    <n v="0"/>
    <n v="0.23762376237623764"/>
  </r>
  <r>
    <x v="15"/>
    <s v="0514-01-000"/>
    <m/>
    <x v="0"/>
    <s v="Nobles"/>
    <s v="Ellsworth Public School District"/>
    <n v="51"/>
    <n v="0"/>
    <n v="0"/>
    <n v="0"/>
    <n v="0"/>
    <n v="0"/>
    <n v="52"/>
    <n v="0"/>
    <n v="0.23744292237442921"/>
    <n v="32"/>
    <n v="0.16080402010050251"/>
    <n v="219"/>
    <n v="199"/>
    <x v="304"/>
    <n v="1"/>
    <n v="7"/>
    <n v="0"/>
    <n v="2"/>
    <n v="32"/>
    <n v="0"/>
    <n v="0"/>
    <n v="0"/>
    <n v="0"/>
    <x v="308"/>
    <x v="3"/>
    <x v="21"/>
    <x v="2"/>
    <x v="3"/>
    <n v="0.24519230769230768"/>
    <n v="0"/>
    <n v="0"/>
    <n v="0"/>
    <n v="0"/>
    <n v="0.23744292237442921"/>
  </r>
  <r>
    <x v="11"/>
    <s v="0545-01-000"/>
    <m/>
    <x v="0"/>
    <s v="Otter Tail"/>
    <s v="Henning Public School District"/>
    <n v="91"/>
    <n v="0"/>
    <n v="3"/>
    <n v="0"/>
    <n v="0"/>
    <n v="0"/>
    <n v="104"/>
    <n v="0"/>
    <n v="0.23744292237442921"/>
    <n v="36"/>
    <n v="9.7297297297297303E-2"/>
    <n v="438"/>
    <n v="370"/>
    <x v="305"/>
    <n v="2"/>
    <n v="3"/>
    <n v="2"/>
    <n v="0"/>
    <n v="34"/>
    <n v="0"/>
    <n v="0"/>
    <n v="0"/>
    <n v="0"/>
    <x v="309"/>
    <x v="16"/>
    <x v="41"/>
    <x v="0"/>
    <x v="1"/>
    <n v="0.21666666666666667"/>
    <n v="0"/>
    <n v="0.5"/>
    <n v="0"/>
    <n v="0"/>
    <n v="0.23744292237442921"/>
  </r>
  <r>
    <x v="2"/>
    <s v="2835-01-000"/>
    <m/>
    <x v="0"/>
    <s v="Waseca"/>
    <s v="Janesville-Waldorf-Pemberton"/>
    <n v="175"/>
    <n v="0"/>
    <n v="0"/>
    <n v="0"/>
    <n v="0"/>
    <n v="0"/>
    <n v="184"/>
    <n v="0"/>
    <n v="0.23741935483870968"/>
    <n v="34"/>
    <n v="5.4399999999999997E-2"/>
    <n v="775"/>
    <n v="625"/>
    <x v="168"/>
    <n v="0"/>
    <n v="11"/>
    <n v="5"/>
    <n v="4"/>
    <n v="31"/>
    <n v="0"/>
    <n v="0"/>
    <n v="0"/>
    <n v="0"/>
    <x v="310"/>
    <x v="0"/>
    <x v="42"/>
    <x v="7"/>
    <x v="29"/>
    <n v="0.23364485981308411"/>
    <n v="0"/>
    <n v="0"/>
    <n v="0"/>
    <n v="0"/>
    <n v="0.23741935483870968"/>
  </r>
  <r>
    <x v="7"/>
    <s v="2890-01-000"/>
    <m/>
    <x v="0"/>
    <s v="Renville"/>
    <s v="Renville County West School Dist."/>
    <n v="128"/>
    <n v="0"/>
    <n v="0"/>
    <n v="0"/>
    <n v="19"/>
    <n v="22"/>
    <n v="133"/>
    <n v="3.3690658499234305E-2"/>
    <n v="0.20367534456355282"/>
    <n v="25"/>
    <n v="4.780114722753346E-2"/>
    <n v="653"/>
    <n v="523"/>
    <x v="230"/>
    <n v="0"/>
    <n v="3"/>
    <n v="3"/>
    <n v="146"/>
    <n v="13"/>
    <n v="0"/>
    <n v="0"/>
    <n v="0"/>
    <n v="10"/>
    <x v="311"/>
    <x v="0"/>
    <x v="4"/>
    <x v="5"/>
    <x v="110"/>
    <n v="0.26337448559670784"/>
    <n v="0"/>
    <n v="0"/>
    <n v="0"/>
    <n v="0.12258064516129032"/>
    <n v="0.23736600306278713"/>
  </r>
  <r>
    <x v="4"/>
    <s v="2071-01-000"/>
    <m/>
    <x v="0"/>
    <s v="Blue Earth"/>
    <s v="Lake Crystal-Wellcome Memorial"/>
    <n v="222"/>
    <n v="0"/>
    <n v="0"/>
    <n v="0"/>
    <n v="4"/>
    <n v="4"/>
    <n v="230"/>
    <n v="4.0567951318458417E-3"/>
    <n v="0.23326572008113591"/>
    <n v="47"/>
    <n v="5.8823529411764705E-2"/>
    <n v="986"/>
    <n v="799"/>
    <x v="306"/>
    <n v="2"/>
    <n v="9"/>
    <n v="9"/>
    <n v="16"/>
    <n v="35"/>
    <n v="0"/>
    <n v="0"/>
    <n v="0"/>
    <n v="0"/>
    <x v="312"/>
    <x v="16"/>
    <x v="13"/>
    <x v="14"/>
    <x v="23"/>
    <n v="0.2336842105263158"/>
    <n v="0"/>
    <n v="0"/>
    <n v="0"/>
    <n v="0.2"/>
    <n v="0.23732251521298176"/>
  </r>
  <r>
    <x v="14"/>
    <s v="0093-01-000"/>
    <m/>
    <x v="0"/>
    <s v="Carlton"/>
    <s v="Carlton Public School District"/>
    <n v="163"/>
    <n v="8"/>
    <n v="0"/>
    <n v="0"/>
    <n v="0"/>
    <n v="0"/>
    <n v="175"/>
    <n v="0"/>
    <n v="0.2368064952638701"/>
    <n v="75"/>
    <n v="0.11737089201877934"/>
    <n v="739"/>
    <n v="639"/>
    <x v="160"/>
    <n v="86"/>
    <n v="1"/>
    <n v="1"/>
    <n v="0"/>
    <n v="61"/>
    <n v="12"/>
    <n v="0"/>
    <n v="0"/>
    <n v="0"/>
    <x v="140"/>
    <x v="21"/>
    <x v="3"/>
    <x v="1"/>
    <x v="1"/>
    <n v="0.24961715160796324"/>
    <n v="9.7560975609756101E-2"/>
    <n v="0"/>
    <n v="0"/>
    <n v="0"/>
    <n v="0.2368064952638701"/>
  </r>
  <r>
    <x v="1"/>
    <s v="0514-01-000"/>
    <m/>
    <x v="0"/>
    <s v="Nobles"/>
    <s v="Ellsworth Public School District"/>
    <n v="35"/>
    <n v="0"/>
    <n v="0"/>
    <n v="0"/>
    <n v="3"/>
    <n v="3"/>
    <n v="37"/>
    <n v="1.7751479289940829E-2"/>
    <n v="0.21893491124260356"/>
    <n v="39"/>
    <n v="0.23214285714285715"/>
    <n v="169"/>
    <n v="168"/>
    <x v="307"/>
    <n v="0"/>
    <n v="3"/>
    <n v="0"/>
    <n v="1"/>
    <n v="38"/>
    <n v="0"/>
    <n v="0"/>
    <n v="0"/>
    <n v="0"/>
    <x v="107"/>
    <x v="0"/>
    <x v="4"/>
    <x v="2"/>
    <x v="29"/>
    <n v="0.21739130434782608"/>
    <n v="0"/>
    <n v="0"/>
    <n v="0"/>
    <n v="0.75"/>
    <n v="0.23668639053254439"/>
  </r>
  <r>
    <x v="11"/>
    <s v="2071-01-000"/>
    <m/>
    <x v="0"/>
    <s v="Blue Earth"/>
    <s v="Lake Crystal-Wellcome Memorial"/>
    <n v="209"/>
    <n v="0"/>
    <n v="0"/>
    <n v="3"/>
    <n v="0"/>
    <n v="3"/>
    <n v="226"/>
    <n v="3.0991735537190084E-3"/>
    <n v="0.23347107438016529"/>
    <n v="74"/>
    <n v="9.1020910209102093E-2"/>
    <n v="968"/>
    <n v="813"/>
    <x v="308"/>
    <n v="1"/>
    <n v="7"/>
    <n v="4"/>
    <n v="25"/>
    <n v="65"/>
    <n v="0"/>
    <n v="0"/>
    <n v="0"/>
    <n v="0"/>
    <x v="313"/>
    <x v="3"/>
    <x v="21"/>
    <x v="36"/>
    <x v="24"/>
    <n v="0.22717391304347825"/>
    <n v="0"/>
    <n v="0"/>
    <n v="0.42857142857142855"/>
    <n v="0"/>
    <n v="0.23657024793388429"/>
  </r>
  <r>
    <x v="3"/>
    <s v="2835-01-000"/>
    <m/>
    <x v="0"/>
    <s v="Waseca"/>
    <s v="Janesville-Waldorf-Pemberton"/>
    <n v="176"/>
    <n v="0"/>
    <n v="0"/>
    <n v="0"/>
    <n v="4"/>
    <n v="0"/>
    <n v="187"/>
    <n v="0"/>
    <n v="0.2361111111111111"/>
    <n v="46"/>
    <n v="7.0660522273425494E-2"/>
    <n v="792"/>
    <n v="651"/>
    <x v="309"/>
    <m/>
    <n v="10"/>
    <n v="2"/>
    <n v="6"/>
    <n v="42"/>
    <n v="0"/>
    <n v="0"/>
    <n v="0"/>
    <n v="0"/>
    <x v="314"/>
    <x v="1"/>
    <x v="14"/>
    <x v="0"/>
    <x v="32"/>
    <n v="0.22946544980443284"/>
    <n v="0"/>
    <n v="0"/>
    <n v="0"/>
    <n v="0.4"/>
    <n v="0.2361111111111111"/>
  </r>
  <r>
    <x v="1"/>
    <s v="0402-01-000"/>
    <m/>
    <x v="0"/>
    <s v="Lincoln"/>
    <s v="Hendricks Public School District"/>
    <n v="26"/>
    <n v="0"/>
    <n v="0"/>
    <n v="0"/>
    <n v="0"/>
    <n v="0"/>
    <n v="29"/>
    <n v="0"/>
    <n v="0.23577235772357724"/>
    <n v="6"/>
    <n v="0.06"/>
    <n v="123"/>
    <n v="100"/>
    <x v="26"/>
    <n v="0"/>
    <n v="0"/>
    <n v="0"/>
    <n v="1"/>
    <n v="3"/>
    <n v="0"/>
    <n v="0"/>
    <n v="0"/>
    <n v="0"/>
    <x v="315"/>
    <x v="0"/>
    <x v="0"/>
    <x v="2"/>
    <x v="0"/>
    <n v="0.21311475409836064"/>
    <n v="0"/>
    <n v="0"/>
    <n v="0"/>
    <n v="0"/>
    <n v="0.23577235772357724"/>
  </r>
  <r>
    <x v="10"/>
    <s v="0277-01-000"/>
    <s v="yes"/>
    <x v="1"/>
    <s v="Hennepin"/>
    <s v="Westonka Public School District"/>
    <n v="533"/>
    <n v="0"/>
    <n v="0"/>
    <n v="13"/>
    <n v="20"/>
    <n v="23"/>
    <n v="557"/>
    <n v="9.3457943925233638E-3"/>
    <n v="0.22633075985371801"/>
    <n v="338"/>
    <n v="0.15232086525461919"/>
    <n v="2461"/>
    <n v="2219"/>
    <x v="310"/>
    <n v="4"/>
    <n v="48"/>
    <n v="42"/>
    <n v="82"/>
    <n v="287"/>
    <n v="0"/>
    <n v="10"/>
    <n v="6"/>
    <n v="16"/>
    <x v="316"/>
    <x v="2"/>
    <x v="24"/>
    <x v="54"/>
    <x v="111"/>
    <n v="0.23285277413717781"/>
    <n v="0"/>
    <n v="0"/>
    <n v="0.26530612244897961"/>
    <n v="0.23255813953488372"/>
    <n v="0.23567655424624137"/>
  </r>
  <r>
    <x v="6"/>
    <s v="0081-01-000"/>
    <m/>
    <x v="0"/>
    <s v="Brown"/>
    <s v="Comfrey Public School District"/>
    <n v="34"/>
    <n v="0"/>
    <n v="0"/>
    <n v="0"/>
    <n v="4"/>
    <n v="0"/>
    <n v="41"/>
    <n v="0"/>
    <n v="0.23563218390804597"/>
    <n v="21"/>
    <n v="0.13636363636363635"/>
    <n v="174"/>
    <n v="154"/>
    <x v="311"/>
    <n v="0"/>
    <n v="0"/>
    <n v="0"/>
    <n v="8"/>
    <n v="16"/>
    <n v="0"/>
    <n v="0"/>
    <n v="0"/>
    <n v="0"/>
    <x v="317"/>
    <x v="0"/>
    <x v="0"/>
    <x v="2"/>
    <x v="12"/>
    <n v="0.2073170731707317"/>
    <n v="0"/>
    <n v="0"/>
    <n v="0"/>
    <n v="0.33333333333333331"/>
    <n v="0.23563218390804597"/>
  </r>
  <r>
    <x v="17"/>
    <s v="0264-01-000"/>
    <m/>
    <x v="0"/>
    <s v="Grant"/>
    <s v="Herman-Norcross School District"/>
    <n v="41"/>
    <n v="0"/>
    <n v="0"/>
    <n v="0"/>
    <n v="0"/>
    <n v="0"/>
    <n v="45"/>
    <n v="0"/>
    <n v="0.2356020942408377"/>
    <n v="9"/>
    <n v="5.8064516129032261E-2"/>
    <n v="191"/>
    <n v="155"/>
    <x v="312"/>
    <n v="1"/>
    <n v="0"/>
    <n v="0"/>
    <n v="3"/>
    <n v="5"/>
    <n v="0"/>
    <n v="0"/>
    <n v="0"/>
    <n v="0"/>
    <x v="248"/>
    <x v="3"/>
    <x v="0"/>
    <x v="2"/>
    <x v="17"/>
    <n v="0.21925133689839571"/>
    <n v="0"/>
    <n v="0"/>
    <n v="0"/>
    <n v="0"/>
    <n v="0.2356020942408377"/>
  </r>
  <r>
    <x v="5"/>
    <s v="0831-01-000"/>
    <s v="yes"/>
    <x v="1"/>
    <s v="Washington"/>
    <s v="Forest Lake Public School District"/>
    <n v="1626"/>
    <n v="15"/>
    <n v="31"/>
    <n v="62"/>
    <n v="77"/>
    <n v="959"/>
    <n v="881"/>
    <n v="0.12264995523724262"/>
    <n v="0.1126742550198235"/>
    <n v="616"/>
    <n v="9.34040940106141E-2"/>
    <n v="7819"/>
    <n v="6595"/>
    <x v="313"/>
    <n v="68"/>
    <n v="148"/>
    <n v="225"/>
    <n v="167"/>
    <n v="567"/>
    <n v="0"/>
    <n v="10"/>
    <n v="5"/>
    <n v="12"/>
    <x v="318"/>
    <x v="102"/>
    <x v="69"/>
    <x v="55"/>
    <x v="112"/>
    <n v="0.23076923076923078"/>
    <n v="0.18072289156626506"/>
    <n v="0.18343195266272189"/>
    <n v="0.21985815602836881"/>
    <n v="0.33189655172413796"/>
    <n v="0.23532421025706612"/>
  </r>
  <r>
    <x v="10"/>
    <s v="0381-01-000"/>
    <m/>
    <x v="0"/>
    <s v="Lake"/>
    <s v="Lake Superior Public School Dist."/>
    <n v="407"/>
    <n v="4"/>
    <n v="5"/>
    <n v="0"/>
    <n v="6"/>
    <n v="324"/>
    <n v="101"/>
    <n v="0.17930271167681239"/>
    <n v="5.5893746541228556E-2"/>
    <n v="11"/>
    <n v="7.8966259870782481E-3"/>
    <n v="1807"/>
    <n v="1393"/>
    <x v="314"/>
    <n v="11"/>
    <n v="12"/>
    <n v="7"/>
    <n v="15"/>
    <n v="9"/>
    <n v="0"/>
    <n v="0"/>
    <n v="0"/>
    <n v="0"/>
    <x v="319"/>
    <x v="46"/>
    <x v="19"/>
    <x v="36"/>
    <x v="15"/>
    <n v="0.23310423825887744"/>
    <n v="0.26666666666666666"/>
    <n v="0.29411764705882354"/>
    <n v="0"/>
    <n v="0.2857142857142857"/>
    <n v="0.23519645821804094"/>
  </r>
  <r>
    <x v="12"/>
    <s v="0514-01-000"/>
    <m/>
    <x v="0"/>
    <s v="Nobles"/>
    <s v="Ellsworth Public School District"/>
    <n v="49"/>
    <n v="0"/>
    <n v="0"/>
    <n v="0"/>
    <n v="4"/>
    <n v="0"/>
    <n v="54"/>
    <n v="0"/>
    <n v="0.23478260869565218"/>
    <n v="40"/>
    <n v="0.18518518518518517"/>
    <n v="230"/>
    <n v="216"/>
    <x v="243"/>
    <n v="1"/>
    <n v="0"/>
    <n v="0"/>
    <n v="0"/>
    <n v="40"/>
    <n v="0"/>
    <n v="0"/>
    <n v="0"/>
    <n v="0"/>
    <x v="320"/>
    <x v="3"/>
    <x v="0"/>
    <x v="2"/>
    <x v="29"/>
    <n v="0.21875"/>
    <n v="0"/>
    <n v="0"/>
    <n v="0"/>
    <n v="1"/>
    <n v="0.23478260869565218"/>
  </r>
  <r>
    <x v="17"/>
    <s v="2835-01-000"/>
    <m/>
    <x v="0"/>
    <s v="Waseca"/>
    <s v="Janesville-Waldorf-Pemberton"/>
    <n v="172"/>
    <n v="0"/>
    <n v="0"/>
    <n v="0"/>
    <n v="3"/>
    <n v="11"/>
    <n v="165"/>
    <n v="1.4666666666666666E-2"/>
    <n v="0.22"/>
    <n v="19"/>
    <n v="3.2040472175379427E-2"/>
    <n v="750"/>
    <n v="593"/>
    <x v="315"/>
    <n v="0"/>
    <n v="0"/>
    <n v="4"/>
    <n v="1"/>
    <n v="14"/>
    <n v="0"/>
    <n v="0"/>
    <n v="0"/>
    <n v="0"/>
    <x v="321"/>
    <x v="0"/>
    <x v="0"/>
    <x v="10"/>
    <x v="29"/>
    <n v="0.23056300268096513"/>
    <n v="0"/>
    <n v="0"/>
    <n v="0"/>
    <n v="0.75"/>
    <n v="0.23466666666666666"/>
  </r>
  <r>
    <x v="5"/>
    <s v="0261-01-000"/>
    <m/>
    <x v="0"/>
    <s v="Grant"/>
    <s v="Ashby Public School District"/>
    <n v="45"/>
    <n v="0"/>
    <n v="0"/>
    <n v="0"/>
    <n v="0"/>
    <n v="0"/>
    <n v="49"/>
    <n v="0"/>
    <n v="0.23444976076555024"/>
    <n v="88"/>
    <n v="0.35483870967741937"/>
    <n v="209"/>
    <n v="248"/>
    <x v="316"/>
    <n v="0"/>
    <n v="6"/>
    <n v="0"/>
    <n v="3"/>
    <n v="82"/>
    <n v="0"/>
    <n v="0"/>
    <n v="0"/>
    <n v="0"/>
    <x v="322"/>
    <x v="0"/>
    <x v="41"/>
    <x v="2"/>
    <x v="17"/>
    <n v="0.22277227722772278"/>
    <n v="0"/>
    <n v="0"/>
    <n v="0"/>
    <n v="0"/>
    <n v="0.23444976076555024"/>
  </r>
  <r>
    <x v="8"/>
    <s v="0514-01-000"/>
    <m/>
    <x v="0"/>
    <s v="Nobles"/>
    <s v="Ellsworth Public School District"/>
    <n v="38"/>
    <n v="0"/>
    <n v="0"/>
    <n v="0"/>
    <n v="5"/>
    <n v="0"/>
    <n v="44"/>
    <n v="0"/>
    <n v="0.23404255319148937"/>
    <n v="38"/>
    <n v="0.2087912087912088"/>
    <n v="188"/>
    <n v="182"/>
    <x v="317"/>
    <n v="2"/>
    <n v="5"/>
    <n v="1"/>
    <n v="0"/>
    <n v="33"/>
    <n v="0"/>
    <n v="0"/>
    <n v="0"/>
    <n v="0"/>
    <x v="202"/>
    <x v="16"/>
    <x v="5"/>
    <x v="1"/>
    <x v="25"/>
    <n v="0.21229050279329609"/>
    <n v="0"/>
    <n v="0"/>
    <n v="0"/>
    <n v="1"/>
    <n v="0.23404255319148937"/>
  </r>
  <r>
    <x v="1"/>
    <s v="0695-01-000"/>
    <m/>
    <x v="0"/>
    <s v="Saint Louis"/>
    <s v="Chisholm Public School District"/>
    <n v="169"/>
    <n v="3"/>
    <n v="14"/>
    <n v="0"/>
    <n v="7"/>
    <n v="13"/>
    <n v="187"/>
    <n v="1.5204678362573099E-2"/>
    <n v="0.21871345029239767"/>
    <n v="99"/>
    <n v="0.1312997347480106"/>
    <n v="855"/>
    <n v="754"/>
    <x v="72"/>
    <n v="16"/>
    <n v="22"/>
    <n v="6"/>
    <n v="4"/>
    <n v="88"/>
    <n v="0"/>
    <n v="0"/>
    <n v="0"/>
    <n v="3"/>
    <x v="92"/>
    <x v="54"/>
    <x v="40"/>
    <x v="3"/>
    <x v="27"/>
    <n v="0.21473951715374842"/>
    <n v="0.15789473684210525"/>
    <n v="0.3888888888888889"/>
    <n v="0"/>
    <n v="0.875"/>
    <n v="0.23391812865497078"/>
  </r>
  <r>
    <x v="3"/>
    <s v="2176-01-000"/>
    <m/>
    <x v="0"/>
    <s v="Marshall"/>
    <s v="Warren-Alvarado-Oslo School Dist."/>
    <n v="125"/>
    <n v="0"/>
    <n v="0"/>
    <n v="0"/>
    <n v="11"/>
    <n v="0"/>
    <n v="138"/>
    <n v="0"/>
    <n v="0.23389830508474577"/>
    <n v="21"/>
    <n v="4.4397463002114168E-2"/>
    <n v="590"/>
    <n v="473"/>
    <x v="32"/>
    <n v="5"/>
    <n v="8"/>
    <n v="3"/>
    <n v="59"/>
    <n v="17"/>
    <n v="0"/>
    <n v="0"/>
    <n v="0"/>
    <n v="0"/>
    <x v="323"/>
    <x v="43"/>
    <x v="8"/>
    <x v="5"/>
    <x v="80"/>
    <n v="0.24703557312252963"/>
    <n v="0"/>
    <n v="0"/>
    <n v="0"/>
    <n v="0.15714285714285714"/>
    <n v="0.23389830508474577"/>
  </r>
  <r>
    <x v="9"/>
    <s v="0836-01-000"/>
    <m/>
    <x v="0"/>
    <s v="Watonwan"/>
    <s v="Butterfield Public School District"/>
    <n v="43"/>
    <n v="0"/>
    <n v="0"/>
    <n v="0"/>
    <n v="0"/>
    <n v="0"/>
    <n v="47"/>
    <n v="0"/>
    <n v="0.23383084577114427"/>
    <n v="49"/>
    <n v="0.2413793103448276"/>
    <n v="201"/>
    <n v="203"/>
    <x v="312"/>
    <n v="0"/>
    <n v="2"/>
    <n v="8"/>
    <n v="42"/>
    <n v="41"/>
    <n v="0"/>
    <n v="0"/>
    <n v="0"/>
    <n v="6"/>
    <x v="324"/>
    <x v="0"/>
    <x v="6"/>
    <x v="8"/>
    <x v="113"/>
    <n v="0.28104575163398693"/>
    <n v="0"/>
    <n v="0"/>
    <n v="0"/>
    <n v="0"/>
    <n v="0.23383084577114427"/>
  </r>
  <r>
    <x v="2"/>
    <s v="0116-01-000"/>
    <m/>
    <x v="0"/>
    <s v="Cass"/>
    <s v="Pillager Public School District"/>
    <n v="190"/>
    <n v="0"/>
    <n v="0"/>
    <n v="4"/>
    <n v="0"/>
    <n v="7"/>
    <n v="189"/>
    <n v="8.3432657926102508E-3"/>
    <n v="0.22526817640047675"/>
    <n v="332"/>
    <n v="0.3405128205128205"/>
    <n v="839"/>
    <n v="975"/>
    <x v="318"/>
    <n v="7"/>
    <n v="4"/>
    <n v="3"/>
    <n v="12"/>
    <n v="320"/>
    <n v="0"/>
    <n v="0"/>
    <n v="0"/>
    <n v="0"/>
    <x v="171"/>
    <x v="47"/>
    <x v="2"/>
    <x v="36"/>
    <x v="12"/>
    <n v="0.231990231990232"/>
    <n v="0"/>
    <n v="0"/>
    <n v="0.5714285714285714"/>
    <n v="0"/>
    <n v="0.23361144219308699"/>
  </r>
  <r>
    <x v="3"/>
    <s v="0739-01-000"/>
    <m/>
    <x v="0"/>
    <s v="Stearns"/>
    <s v="Kimball Public School District"/>
    <n v="160"/>
    <n v="0"/>
    <n v="0"/>
    <n v="0"/>
    <n v="3"/>
    <n v="7"/>
    <n v="171"/>
    <n v="9.1863517060367453E-3"/>
    <n v="0.22440944881889763"/>
    <n v="156"/>
    <n v="0.21081081081081082"/>
    <n v="762"/>
    <n v="740"/>
    <x v="319"/>
    <n v="11"/>
    <n v="7"/>
    <n v="8"/>
    <n v="7"/>
    <n v="145"/>
    <n v="7"/>
    <n v="0"/>
    <n v="0"/>
    <n v="0"/>
    <x v="325"/>
    <x v="2"/>
    <x v="21"/>
    <x v="8"/>
    <x v="32"/>
    <n v="0.22160664819944598"/>
    <n v="0"/>
    <n v="0"/>
    <n v="0"/>
    <n v="0.3"/>
    <n v="0.23359580052493437"/>
  </r>
  <r>
    <x v="8"/>
    <s v="0852-01-000"/>
    <m/>
    <x v="0"/>
    <s v="Wilkin"/>
    <s v="Campbell-Tintah Public School Dist."/>
    <n v="28"/>
    <n v="0"/>
    <n v="0"/>
    <n v="0"/>
    <n v="0"/>
    <n v="0"/>
    <n v="32"/>
    <n v="0"/>
    <n v="0.23357664233576642"/>
    <n v="9"/>
    <n v="7.8947368421052627E-2"/>
    <n v="137"/>
    <n v="114"/>
    <x v="320"/>
    <n v="1"/>
    <n v="0"/>
    <n v="0"/>
    <n v="5"/>
    <n v="7"/>
    <n v="0"/>
    <n v="0"/>
    <n v="0"/>
    <n v="0"/>
    <x v="20"/>
    <x v="3"/>
    <x v="0"/>
    <x v="2"/>
    <x v="25"/>
    <n v="0.21705426356589147"/>
    <n v="0"/>
    <n v="0"/>
    <n v="0"/>
    <n v="0"/>
    <n v="0.23357664233576642"/>
  </r>
  <r>
    <x v="0"/>
    <s v="2358-01-000"/>
    <m/>
    <x v="0"/>
    <s v="Kittson"/>
    <s v="Tri-County School District"/>
    <n v="64"/>
    <n v="0"/>
    <n v="0"/>
    <n v="0"/>
    <n v="4"/>
    <n v="0"/>
    <n v="71"/>
    <n v="0"/>
    <n v="0.23355263157894737"/>
    <n v="11"/>
    <n v="4.5081967213114756E-2"/>
    <n v="304"/>
    <n v="244"/>
    <x v="171"/>
    <n v="0"/>
    <n v="2"/>
    <n v="0"/>
    <n v="0"/>
    <n v="6"/>
    <n v="0"/>
    <n v="0"/>
    <n v="0"/>
    <n v="0"/>
    <x v="197"/>
    <x v="0"/>
    <x v="6"/>
    <x v="2"/>
    <x v="29"/>
    <n v="0.21333333333333335"/>
    <n v="0"/>
    <n v="0"/>
    <n v="0"/>
    <n v="1"/>
    <n v="0.23355263157894737"/>
  </r>
  <r>
    <x v="1"/>
    <s v="2142-01-000"/>
    <m/>
    <x v="0"/>
    <s v="Saint Louis"/>
    <s v="St. Louis County School District"/>
    <n v="430"/>
    <n v="78"/>
    <n v="4"/>
    <n v="0"/>
    <n v="0"/>
    <n v="25"/>
    <n v="502"/>
    <n v="1.1076650420912717E-2"/>
    <n v="0.22241914045192734"/>
    <n v="193"/>
    <n v="0.10036401456058243"/>
    <n v="2257"/>
    <n v="1923"/>
    <x v="321"/>
    <n v="249"/>
    <n v="20"/>
    <n v="7"/>
    <n v="13"/>
    <n v="164"/>
    <n v="8"/>
    <n v="0"/>
    <n v="0"/>
    <n v="4"/>
    <x v="326"/>
    <x v="103"/>
    <x v="39"/>
    <x v="36"/>
    <x v="22"/>
    <n v="0.22631578947368422"/>
    <n v="0.2445141065830721"/>
    <n v="0.16666666666666666"/>
    <n v="0"/>
    <n v="0"/>
    <n v="0.23349579087284006"/>
  </r>
  <r>
    <x v="11"/>
    <s v="0480-01-000"/>
    <m/>
    <x v="0"/>
    <s v="Mille Lacs"/>
    <s v="Onamia Public School District"/>
    <n v="165"/>
    <n v="4"/>
    <n v="0"/>
    <n v="4"/>
    <n v="0"/>
    <n v="3"/>
    <n v="179"/>
    <n v="3.8461538461538464E-3"/>
    <n v="0.22948717948717948"/>
    <n v="75"/>
    <n v="0.11144130757800892"/>
    <n v="780"/>
    <n v="673"/>
    <x v="322"/>
    <n v="239"/>
    <n v="24"/>
    <n v="9"/>
    <n v="6"/>
    <n v="46"/>
    <n v="18"/>
    <n v="0"/>
    <n v="3"/>
    <n v="0"/>
    <x v="327"/>
    <x v="104"/>
    <x v="39"/>
    <x v="12"/>
    <x v="21"/>
    <n v="0.321011673151751"/>
    <n v="1.7777777777777778E-2"/>
    <n v="0"/>
    <n v="0.4"/>
    <n v="0"/>
    <n v="0.23333333333333334"/>
  </r>
  <r>
    <x v="2"/>
    <s v="0277-01-000"/>
    <s v="yes"/>
    <x v="1"/>
    <s v="Hennepin"/>
    <s v="Westonka Public School District"/>
    <n v="514"/>
    <n v="0"/>
    <n v="0"/>
    <n v="20"/>
    <n v="23"/>
    <n v="23"/>
    <n v="549"/>
    <n v="9.3762739502649822E-3"/>
    <n v="0.22380758255197716"/>
    <n v="338"/>
    <n v="0.15232086525461919"/>
    <n v="2453"/>
    <n v="2219"/>
    <x v="323"/>
    <n v="6"/>
    <n v="49"/>
    <n v="47"/>
    <n v="90"/>
    <n v="289"/>
    <n v="0"/>
    <n v="5"/>
    <n v="10"/>
    <n v="20"/>
    <x v="328"/>
    <x v="31"/>
    <x v="17"/>
    <x v="56"/>
    <x v="114"/>
    <n v="0.22824156305506216"/>
    <n v="0"/>
    <n v="0"/>
    <n v="0.35087719298245612"/>
    <n v="0.24731182795698925"/>
    <n v="0.23318385650224216"/>
  </r>
  <r>
    <x v="3"/>
    <s v="0116-01-000"/>
    <m/>
    <x v="0"/>
    <s v="Cass"/>
    <s v="Pillager Public School District"/>
    <n v="195"/>
    <n v="0"/>
    <n v="0"/>
    <n v="0"/>
    <n v="0"/>
    <n v="8"/>
    <n v="192"/>
    <n v="9.324009324009324E-3"/>
    <n v="0.22377622377622378"/>
    <n v="394"/>
    <n v="0.37452471482889732"/>
    <n v="858"/>
    <n v="1052"/>
    <x v="324"/>
    <n v="10"/>
    <n v="7"/>
    <n v="3"/>
    <n v="21"/>
    <n v="368"/>
    <n v="5"/>
    <n v="0"/>
    <n v="3"/>
    <n v="10"/>
    <x v="195"/>
    <x v="43"/>
    <x v="21"/>
    <x v="2"/>
    <x v="6"/>
    <n v="0.23269689737470167"/>
    <n v="0"/>
    <n v="0"/>
    <n v="0"/>
    <n v="0"/>
    <n v="0.23310023310023309"/>
  </r>
  <r>
    <x v="1"/>
    <s v="0487-01-000"/>
    <m/>
    <x v="0"/>
    <s v="Morrison"/>
    <s v="Upsala Public School District"/>
    <n v="74"/>
    <n v="0"/>
    <n v="0"/>
    <n v="0"/>
    <n v="0"/>
    <n v="0"/>
    <n v="82"/>
    <n v="0"/>
    <n v="0.23295454545454544"/>
    <n v="111"/>
    <n v="0.29133858267716534"/>
    <n v="352"/>
    <n v="381"/>
    <x v="325"/>
    <n v="0"/>
    <n v="1"/>
    <n v="2"/>
    <n v="8"/>
    <n v="108"/>
    <n v="0"/>
    <n v="0"/>
    <n v="0"/>
    <n v="0"/>
    <x v="163"/>
    <x v="0"/>
    <x v="3"/>
    <x v="0"/>
    <x v="27"/>
    <n v="0.22023809523809523"/>
    <n v="0"/>
    <n v="0"/>
    <n v="0"/>
    <n v="0"/>
    <n v="0.23295454545454544"/>
  </r>
  <r>
    <x v="11"/>
    <s v="0577-01-000"/>
    <m/>
    <x v="0"/>
    <s v="Pine"/>
    <s v="Willow River Public School District"/>
    <n v="105"/>
    <n v="8"/>
    <n v="0"/>
    <n v="0"/>
    <n v="0"/>
    <n v="0"/>
    <n v="116"/>
    <n v="0"/>
    <n v="0.23293172690763053"/>
    <n v="59"/>
    <n v="0.13378684807256236"/>
    <n v="498"/>
    <n v="441"/>
    <x v="326"/>
    <n v="0"/>
    <n v="1"/>
    <n v="0"/>
    <n v="2"/>
    <n v="58"/>
    <n v="0"/>
    <n v="0"/>
    <n v="0"/>
    <n v="0"/>
    <x v="258"/>
    <x v="35"/>
    <x v="3"/>
    <x v="2"/>
    <x v="3"/>
    <n v="0.21649484536082475"/>
    <n v="1"/>
    <n v="0"/>
    <n v="0"/>
    <n v="0"/>
    <n v="0.23293172690763053"/>
  </r>
  <r>
    <x v="4"/>
    <s v="0514-01-000"/>
    <m/>
    <x v="0"/>
    <s v="Nobles"/>
    <s v="Ellsworth Public School District"/>
    <n v="39"/>
    <n v="0"/>
    <n v="0"/>
    <n v="0"/>
    <n v="3"/>
    <n v="0"/>
    <n v="44"/>
    <n v="0"/>
    <n v="0.23280423280423279"/>
    <n v="49"/>
    <n v="0.25257731958762886"/>
    <n v="189"/>
    <n v="194"/>
    <x v="304"/>
    <n v="0"/>
    <n v="5"/>
    <n v="0"/>
    <n v="0"/>
    <n v="47"/>
    <n v="0"/>
    <n v="0"/>
    <n v="0"/>
    <n v="0"/>
    <x v="329"/>
    <x v="0"/>
    <x v="5"/>
    <x v="2"/>
    <x v="17"/>
    <n v="0.21546961325966851"/>
    <n v="0"/>
    <n v="0"/>
    <n v="0"/>
    <n v="1"/>
    <n v="0.23280423280423279"/>
  </r>
  <r>
    <x v="11"/>
    <s v="0695-01-000"/>
    <m/>
    <x v="0"/>
    <s v="Saint Louis"/>
    <s v="Chisholm Public School District"/>
    <n v="165"/>
    <n v="3"/>
    <n v="8"/>
    <n v="0"/>
    <n v="5"/>
    <n v="17"/>
    <n v="173"/>
    <n v="2.0807833537331701E-2"/>
    <n v="0.21175030599755201"/>
    <n v="96"/>
    <n v="0.13278008298755187"/>
    <n v="817"/>
    <n v="723"/>
    <x v="327"/>
    <n v="13"/>
    <n v="16"/>
    <n v="7"/>
    <n v="2"/>
    <n v="92"/>
    <n v="0"/>
    <n v="0"/>
    <n v="0"/>
    <n v="0"/>
    <x v="330"/>
    <x v="105"/>
    <x v="39"/>
    <x v="36"/>
    <x v="35"/>
    <n v="0.21767810026385223"/>
    <n v="0.1875"/>
    <n v="0.33333333333333331"/>
    <n v="0"/>
    <n v="0.7142857142857143"/>
    <n v="0.23255813953488372"/>
  </r>
  <r>
    <x v="10"/>
    <s v="0261-01-000"/>
    <m/>
    <x v="0"/>
    <s v="Grant"/>
    <s v="Ashby Public School District"/>
    <n v="49"/>
    <n v="0"/>
    <n v="0"/>
    <n v="0"/>
    <n v="0"/>
    <n v="0"/>
    <n v="53"/>
    <n v="0"/>
    <n v="0.23245614035087719"/>
    <n v="79"/>
    <n v="0.3110236220472441"/>
    <n v="228"/>
    <n v="254"/>
    <x v="328"/>
    <n v="0"/>
    <n v="6"/>
    <n v="0"/>
    <n v="2"/>
    <n v="74"/>
    <n v="0"/>
    <n v="0"/>
    <n v="0"/>
    <n v="0"/>
    <x v="331"/>
    <x v="0"/>
    <x v="41"/>
    <x v="2"/>
    <x v="3"/>
    <n v="0.22171945701357465"/>
    <n v="0"/>
    <n v="0"/>
    <n v="0"/>
    <n v="0"/>
    <n v="0.23245614035087719"/>
  </r>
  <r>
    <x v="6"/>
    <s v="2835-01-000"/>
    <m/>
    <x v="0"/>
    <s v="Waseca"/>
    <s v="Janesville-Waldorf-Pemberton"/>
    <n v="164"/>
    <n v="0"/>
    <n v="0"/>
    <n v="0"/>
    <n v="0"/>
    <n v="0"/>
    <n v="164"/>
    <n v="0"/>
    <n v="0.23229461756373937"/>
    <n v="17"/>
    <n v="3.041144901610018E-2"/>
    <n v="706"/>
    <n v="559"/>
    <x v="329"/>
    <n v="0"/>
    <n v="0"/>
    <n v="4"/>
    <n v="1"/>
    <n v="13"/>
    <n v="0"/>
    <n v="0"/>
    <n v="0"/>
    <n v="0"/>
    <x v="332"/>
    <x v="0"/>
    <x v="0"/>
    <x v="10"/>
    <x v="0"/>
    <n v="0.23262411347517731"/>
    <n v="0"/>
    <n v="0"/>
    <n v="0"/>
    <n v="0"/>
    <n v="0.23229461756373937"/>
  </r>
  <r>
    <x v="8"/>
    <s v="0486-01-000"/>
    <m/>
    <x v="0"/>
    <s v="Morrison"/>
    <s v="Swanville Public School District"/>
    <n v="80"/>
    <n v="0"/>
    <n v="0"/>
    <n v="0"/>
    <n v="0"/>
    <n v="0"/>
    <n v="82"/>
    <n v="0"/>
    <n v="0.23229461756373937"/>
    <n v="81"/>
    <n v="0.23011363636363635"/>
    <n v="353"/>
    <n v="352"/>
    <x v="164"/>
    <n v="0"/>
    <n v="0"/>
    <n v="1"/>
    <n v="7"/>
    <n v="77"/>
    <n v="0"/>
    <n v="0"/>
    <n v="0"/>
    <n v="0"/>
    <x v="333"/>
    <x v="0"/>
    <x v="0"/>
    <x v="1"/>
    <x v="35"/>
    <n v="0.23054755043227665"/>
    <n v="0"/>
    <n v="0"/>
    <n v="0"/>
    <n v="0"/>
    <n v="0.23229461756373937"/>
  </r>
  <r>
    <x v="11"/>
    <s v="0514-01-000"/>
    <m/>
    <x v="0"/>
    <s v="Nobles"/>
    <s v="Ellsworth Public School District"/>
    <n v="35"/>
    <n v="0"/>
    <n v="0"/>
    <n v="0"/>
    <n v="3"/>
    <n v="0"/>
    <n v="39"/>
    <n v="0"/>
    <n v="0.23214285714285715"/>
    <n v="46"/>
    <n v="0.26285714285714284"/>
    <n v="168"/>
    <n v="175"/>
    <x v="330"/>
    <n v="1"/>
    <n v="2"/>
    <n v="0"/>
    <n v="0"/>
    <n v="45"/>
    <n v="0"/>
    <n v="0"/>
    <n v="0"/>
    <n v="0"/>
    <x v="117"/>
    <x v="3"/>
    <x v="6"/>
    <x v="2"/>
    <x v="17"/>
    <n v="0.21604938271604937"/>
    <n v="0"/>
    <n v="0"/>
    <n v="0"/>
    <n v="1"/>
    <n v="0.23214285714285715"/>
  </r>
  <r>
    <x v="8"/>
    <s v="0100-01-000"/>
    <m/>
    <x v="0"/>
    <s v="Carlton"/>
    <s v="Wrenshall Public School District"/>
    <n v="59"/>
    <n v="0"/>
    <n v="0"/>
    <n v="0"/>
    <n v="0"/>
    <n v="3"/>
    <n v="65"/>
    <n v="1.0238907849829351E-2"/>
    <n v="0.22184300341296928"/>
    <n v="90"/>
    <n v="0.2857142857142857"/>
    <n v="293"/>
    <n v="315"/>
    <x v="331"/>
    <n v="5"/>
    <n v="4"/>
    <n v="2"/>
    <n v="0"/>
    <n v="85"/>
    <n v="3"/>
    <n v="0"/>
    <n v="0"/>
    <n v="0"/>
    <x v="143"/>
    <x v="16"/>
    <x v="2"/>
    <x v="0"/>
    <x v="1"/>
    <n v="0.21223021582733814"/>
    <n v="0"/>
    <n v="0"/>
    <n v="0"/>
    <n v="0"/>
    <n v="0.23208191126279865"/>
  </r>
  <r>
    <x v="5"/>
    <s v="0319-01-000"/>
    <m/>
    <x v="0"/>
    <s v="Itasca"/>
    <s v="Nashwauk-Keewatin School District"/>
    <n v="112"/>
    <n v="14"/>
    <n v="3"/>
    <n v="0"/>
    <n v="0"/>
    <n v="13"/>
    <n v="122"/>
    <n v="2.2336769759450172E-2"/>
    <n v="0.20962199312714777"/>
    <n v="180"/>
    <n v="0.28708133971291866"/>
    <n v="582"/>
    <n v="627"/>
    <x v="332"/>
    <n v="37"/>
    <n v="20"/>
    <n v="5"/>
    <n v="12"/>
    <n v="153"/>
    <n v="10"/>
    <n v="4"/>
    <n v="0"/>
    <n v="5"/>
    <x v="334"/>
    <x v="14"/>
    <x v="57"/>
    <x v="7"/>
    <x v="35"/>
    <n v="0.21875"/>
    <n v="0.34146341463414637"/>
    <n v="0.15789473684210525"/>
    <n v="0"/>
    <n v="0"/>
    <n v="0.23195876288659795"/>
  </r>
  <r>
    <x v="6"/>
    <s v="2687-01-000"/>
    <m/>
    <x v="0"/>
    <s v="Wright"/>
    <s v="Howard Lake-Waverly-Winsted"/>
    <n v="267"/>
    <n v="0"/>
    <n v="0"/>
    <n v="3"/>
    <n v="3"/>
    <n v="0"/>
    <n v="281"/>
    <n v="0"/>
    <n v="0.23184818481848185"/>
    <n v="72"/>
    <n v="7.1784646061814561E-2"/>
    <n v="1212"/>
    <n v="1003"/>
    <x v="333"/>
    <n v="1"/>
    <n v="6"/>
    <n v="5"/>
    <n v="21"/>
    <n v="60"/>
    <n v="0"/>
    <n v="0"/>
    <n v="0"/>
    <n v="0"/>
    <x v="335"/>
    <x v="3"/>
    <x v="41"/>
    <x v="8"/>
    <x v="11"/>
    <n v="0.22684791843670349"/>
    <n v="0"/>
    <n v="0"/>
    <n v="0.375"/>
    <n v="0.125"/>
    <n v="0.23184818481848185"/>
  </r>
  <r>
    <x v="5"/>
    <s v="0116-01-000"/>
    <m/>
    <x v="0"/>
    <s v="Cass"/>
    <s v="Pillager Public School District"/>
    <n v="189"/>
    <n v="0"/>
    <n v="0"/>
    <n v="0"/>
    <n v="0"/>
    <n v="7"/>
    <n v="190"/>
    <n v="8.2352941176470594E-3"/>
    <n v="0.22352941176470589"/>
    <n v="375"/>
    <n v="0.36478599221789881"/>
    <n v="850"/>
    <n v="1028"/>
    <x v="334"/>
    <n v="8"/>
    <n v="3"/>
    <n v="2"/>
    <n v="17"/>
    <n v="355"/>
    <n v="0"/>
    <n v="0"/>
    <n v="0"/>
    <n v="9"/>
    <x v="336"/>
    <x v="35"/>
    <x v="4"/>
    <x v="0"/>
    <x v="27"/>
    <n v="0.22716346153846154"/>
    <n v="0"/>
    <n v="0"/>
    <n v="0"/>
    <n v="0"/>
    <n v="0.23176470588235296"/>
  </r>
  <r>
    <x v="3"/>
    <s v="0545-01-000"/>
    <m/>
    <x v="0"/>
    <s v="Otter Tail"/>
    <s v="Henning Public School District"/>
    <n v="93"/>
    <n v="0"/>
    <n v="6"/>
    <n v="0"/>
    <n v="0"/>
    <n v="0"/>
    <n v="104"/>
    <n v="0"/>
    <n v="0.23162583518930957"/>
    <n v="55"/>
    <n v="0.13750000000000001"/>
    <n v="449"/>
    <n v="400"/>
    <x v="35"/>
    <n v="3"/>
    <n v="7"/>
    <n v="4"/>
    <n v="4"/>
    <n v="49"/>
    <n v="0"/>
    <n v="0"/>
    <n v="0"/>
    <n v="0"/>
    <x v="337"/>
    <x v="6"/>
    <x v="45"/>
    <x v="10"/>
    <x v="29"/>
    <n v="0.21830985915492956"/>
    <n v="0"/>
    <n v="0.46153846153846156"/>
    <n v="0"/>
    <n v="0"/>
    <n v="0.23162583518930957"/>
  </r>
  <r>
    <x v="9"/>
    <s v="2687-01-000"/>
    <m/>
    <x v="0"/>
    <s v="Wright"/>
    <s v="Howard Lake-Waverly-Winsted"/>
    <n v="265"/>
    <n v="0"/>
    <n v="0"/>
    <n v="3"/>
    <n v="5"/>
    <n v="0"/>
    <n v="286"/>
    <n v="0"/>
    <n v="0.23157894736842105"/>
    <n v="70"/>
    <n v="6.8694798822374878E-2"/>
    <n v="1235"/>
    <n v="1019"/>
    <x v="335"/>
    <n v="3"/>
    <n v="10"/>
    <n v="6"/>
    <n v="17"/>
    <n v="62"/>
    <n v="0"/>
    <n v="0"/>
    <n v="0"/>
    <n v="0"/>
    <x v="338"/>
    <x v="6"/>
    <x v="14"/>
    <x v="14"/>
    <x v="9"/>
    <n v="0.22344013490725126"/>
    <n v="0"/>
    <n v="0"/>
    <n v="0.33333333333333331"/>
    <n v="0.22727272727272727"/>
    <n v="0.23157894736842105"/>
  </r>
  <r>
    <x v="0"/>
    <s v="2884-01-000"/>
    <m/>
    <x v="0"/>
    <s v="Cottonwood"/>
    <s v="Red Rock Central School District"/>
    <n v="117"/>
    <n v="0"/>
    <n v="3"/>
    <n v="6"/>
    <n v="0"/>
    <n v="0"/>
    <n v="132"/>
    <n v="0"/>
    <n v="0.23157894736842105"/>
    <n v="33"/>
    <n v="7.0063694267515922E-2"/>
    <n v="570"/>
    <n v="471"/>
    <x v="336"/>
    <n v="5"/>
    <n v="4"/>
    <n v="7"/>
    <n v="11"/>
    <n v="31"/>
    <n v="0"/>
    <n v="0"/>
    <n v="0"/>
    <n v="0"/>
    <x v="339"/>
    <x v="43"/>
    <x v="21"/>
    <x v="31"/>
    <x v="6"/>
    <n v="0.22075471698113208"/>
    <n v="0"/>
    <n v="0.42857142857142855"/>
    <n v="0.46153846153846156"/>
    <n v="0"/>
    <n v="0.23157894736842105"/>
  </r>
  <r>
    <x v="11"/>
    <s v="0108-01-000"/>
    <s v="yes"/>
    <x v="1"/>
    <s v="Carver"/>
    <s v="Central Public School District"/>
    <n v="259"/>
    <n v="0"/>
    <n v="0"/>
    <n v="3"/>
    <n v="7"/>
    <n v="118"/>
    <n v="167"/>
    <n v="9.58570268074736E-2"/>
    <n v="0.13566206336311942"/>
    <n v="58"/>
    <n v="5.7768924302788842E-2"/>
    <n v="1231"/>
    <n v="1004"/>
    <x v="337"/>
    <n v="0"/>
    <n v="11"/>
    <n v="23"/>
    <n v="54"/>
    <n v="52"/>
    <n v="0"/>
    <n v="0"/>
    <n v="0"/>
    <n v="0"/>
    <x v="113"/>
    <x v="0"/>
    <x v="42"/>
    <x v="57"/>
    <x v="99"/>
    <n v="0.23063223508459482"/>
    <n v="0"/>
    <n v="0"/>
    <n v="0.11538461538461539"/>
    <n v="0.11475409836065574"/>
    <n v="0.23151909017059302"/>
  </r>
  <r>
    <x v="2"/>
    <s v="0545-01-000"/>
    <m/>
    <x v="0"/>
    <s v="Otter Tail"/>
    <s v="Henning Public School District"/>
    <n v="97"/>
    <n v="0"/>
    <n v="3"/>
    <n v="0"/>
    <n v="0"/>
    <n v="0"/>
    <n v="104"/>
    <n v="0"/>
    <n v="0.2311111111111111"/>
    <n v="43"/>
    <n v="0.11053984575835475"/>
    <n v="450"/>
    <n v="389"/>
    <x v="289"/>
    <n v="5"/>
    <n v="3"/>
    <n v="4"/>
    <n v="0"/>
    <n v="39"/>
    <n v="0"/>
    <n v="0"/>
    <n v="0"/>
    <n v="0"/>
    <x v="340"/>
    <x v="43"/>
    <x v="41"/>
    <x v="10"/>
    <x v="1"/>
    <n v="0.22298850574712645"/>
    <n v="0"/>
    <n v="0.5"/>
    <n v="0"/>
    <n v="0"/>
    <n v="0.2311111111111111"/>
  </r>
  <r>
    <x v="5"/>
    <s v="0424-01-000"/>
    <m/>
    <x v="0"/>
    <s v="McLeod"/>
    <s v="Lester Prairie Public School Dist."/>
    <n v="97"/>
    <n v="0"/>
    <n v="0"/>
    <n v="0"/>
    <n v="3"/>
    <n v="4"/>
    <n v="102"/>
    <n v="8.7145969498910684E-3"/>
    <n v="0.22222222222222221"/>
    <n v="61"/>
    <n v="0.14734299516908211"/>
    <n v="459"/>
    <n v="414"/>
    <x v="164"/>
    <n v="0"/>
    <n v="1"/>
    <n v="0"/>
    <n v="69"/>
    <n v="53"/>
    <n v="0"/>
    <n v="0"/>
    <n v="0"/>
    <n v="3"/>
    <x v="67"/>
    <x v="0"/>
    <x v="3"/>
    <x v="2"/>
    <x v="91"/>
    <n v="0.25"/>
    <n v="0"/>
    <n v="0"/>
    <n v="0"/>
    <n v="4.3478260869565216E-2"/>
    <n v="0.23093681917211328"/>
  </r>
  <r>
    <x v="3"/>
    <s v="2905-01-000"/>
    <m/>
    <x v="0"/>
    <s v="Le Sueur"/>
    <s v="Tri-City United School District"/>
    <n v="485"/>
    <n v="5"/>
    <n v="6"/>
    <n v="8"/>
    <n v="33"/>
    <n v="13"/>
    <n v="534"/>
    <n v="5.4806070826306915E-3"/>
    <n v="0.2251264755480607"/>
    <n v="121"/>
    <n v="6.2178828365878729E-2"/>
    <n v="2372"/>
    <n v="1946"/>
    <x v="338"/>
    <n v="10"/>
    <n v="33"/>
    <n v="9"/>
    <n v="308"/>
    <n v="116"/>
    <n v="0"/>
    <n v="0"/>
    <n v="0"/>
    <n v="0"/>
    <x v="341"/>
    <x v="46"/>
    <x v="70"/>
    <x v="58"/>
    <x v="115"/>
    <n v="0.24808184143222506"/>
    <n v="0.33333333333333331"/>
    <n v="0.15384615384615385"/>
    <n v="0.47058823529411764"/>
    <n v="9.6774193548387094E-2"/>
    <n v="0.23060708263069138"/>
  </r>
  <r>
    <x v="3"/>
    <s v="0381-01-000"/>
    <m/>
    <x v="0"/>
    <s v="Lake"/>
    <s v="Lake Superior Public School Dist."/>
    <n v="398"/>
    <n v="4"/>
    <n v="0"/>
    <n v="0"/>
    <n v="0"/>
    <n v="275"/>
    <n v="136"/>
    <n v="0.15423443634324172"/>
    <n v="7.6275939427930456E-2"/>
    <n v="11"/>
    <n v="7.9537237888647871E-3"/>
    <n v="1783"/>
    <n v="1383"/>
    <x v="339"/>
    <n v="10"/>
    <n v="18"/>
    <n v="9"/>
    <n v="10"/>
    <n v="9"/>
    <n v="0"/>
    <n v="0"/>
    <n v="0"/>
    <n v="0"/>
    <x v="342"/>
    <x v="93"/>
    <x v="67"/>
    <x v="14"/>
    <x v="32"/>
    <n v="0.23072463768115942"/>
    <n v="0.2857142857142857"/>
    <n v="0"/>
    <n v="0"/>
    <n v="0"/>
    <n v="0.23051037577117217"/>
  </r>
  <r>
    <x v="16"/>
    <s v="2835-01-000"/>
    <m/>
    <x v="0"/>
    <s v="Waseca"/>
    <s v="Janesville-Waldorf-Pemberton"/>
    <n v="173"/>
    <n v="0"/>
    <n v="0"/>
    <n v="0"/>
    <n v="0"/>
    <n v="11"/>
    <n v="166"/>
    <n v="1.4322916666666666E-2"/>
    <n v="0.21614583333333334"/>
    <n v="11"/>
    <n v="1.8272425249169437E-2"/>
    <n v="768"/>
    <n v="602"/>
    <x v="340"/>
    <n v="0"/>
    <n v="1"/>
    <n v="4"/>
    <n v="5"/>
    <n v="6"/>
    <n v="0"/>
    <n v="0"/>
    <n v="0"/>
    <n v="0"/>
    <x v="343"/>
    <x v="0"/>
    <x v="3"/>
    <x v="10"/>
    <x v="25"/>
    <n v="0.22793148880105402"/>
    <n v="0"/>
    <n v="0"/>
    <n v="0"/>
    <n v="0"/>
    <n v="0.23046875"/>
  </r>
  <r>
    <x v="2"/>
    <s v="0786-01-000"/>
    <m/>
    <x v="0"/>
    <s v="Todd"/>
    <s v="Bertha-Hewitt Public School District"/>
    <n v="83"/>
    <n v="0"/>
    <n v="0"/>
    <n v="0"/>
    <n v="4"/>
    <n v="0"/>
    <n v="94"/>
    <n v="0"/>
    <n v="0.23039215686274508"/>
    <n v="102"/>
    <n v="0.24519230769230768"/>
    <n v="408"/>
    <n v="416"/>
    <x v="70"/>
    <n v="2"/>
    <n v="4"/>
    <n v="4"/>
    <n v="9"/>
    <n v="93"/>
    <n v="0"/>
    <n v="0"/>
    <n v="4"/>
    <n v="0"/>
    <x v="291"/>
    <x v="16"/>
    <x v="2"/>
    <x v="2"/>
    <x v="8"/>
    <n v="0.2144702842377261"/>
    <n v="0"/>
    <n v="0"/>
    <n v="0"/>
    <n v="0.30769230769230771"/>
    <n v="0.23039215686274508"/>
  </r>
  <r>
    <x v="0"/>
    <s v="2753-01-000"/>
    <m/>
    <x v="0"/>
    <s v="Todd"/>
    <s v="Long Prairie-Grey Eagle School District"/>
    <n v="284"/>
    <n v="0"/>
    <n v="0"/>
    <n v="0"/>
    <n v="0"/>
    <n v="6"/>
    <n v="286"/>
    <n v="4.7318611987381704E-3"/>
    <n v="0.22555205047318613"/>
    <n v="79"/>
    <n v="7.4881516587677721E-2"/>
    <n v="1268"/>
    <n v="1055"/>
    <x v="187"/>
    <n v="6"/>
    <n v="9"/>
    <n v="16"/>
    <n v="302"/>
    <n v="59"/>
    <n v="0"/>
    <n v="0"/>
    <n v="0"/>
    <n v="13"/>
    <x v="344"/>
    <x v="31"/>
    <x v="13"/>
    <x v="28"/>
    <x v="116"/>
    <n v="0.29989440337909185"/>
    <n v="0"/>
    <n v="0"/>
    <n v="0"/>
    <n v="0"/>
    <n v="0.2302839116719243"/>
  </r>
  <r>
    <x v="4"/>
    <s v="0852-01-000"/>
    <m/>
    <x v="0"/>
    <s v="Wilkin"/>
    <s v="Campbell-Tintah Public School Dist."/>
    <n v="27"/>
    <n v="0"/>
    <n v="0"/>
    <n v="0"/>
    <n v="0"/>
    <n v="0"/>
    <n v="29"/>
    <n v="0"/>
    <n v="0.23015873015873015"/>
    <n v="12"/>
    <n v="0.11009174311926606"/>
    <n v="126"/>
    <n v="109"/>
    <x v="117"/>
    <n v="0"/>
    <n v="3"/>
    <n v="0"/>
    <n v="2"/>
    <n v="9"/>
    <n v="0"/>
    <n v="0"/>
    <n v="0"/>
    <n v="0"/>
    <x v="315"/>
    <x v="0"/>
    <x v="4"/>
    <x v="2"/>
    <x v="3"/>
    <n v="0.22131147540983606"/>
    <n v="0"/>
    <n v="0"/>
    <n v="0"/>
    <n v="0"/>
    <n v="0.23015873015873015"/>
  </r>
  <r>
    <x v="6"/>
    <s v="2071-01-000"/>
    <m/>
    <x v="0"/>
    <s v="Blue Earth"/>
    <s v="Lake Crystal-Wellcome Memorial"/>
    <n v="224"/>
    <n v="0"/>
    <n v="0"/>
    <n v="0"/>
    <n v="0"/>
    <n v="5"/>
    <n v="224"/>
    <n v="5.0251256281407036E-3"/>
    <n v="0.22512562814070353"/>
    <n v="30"/>
    <n v="3.7688442211055273E-2"/>
    <n v="995"/>
    <n v="796"/>
    <x v="341"/>
    <n v="1"/>
    <n v="5"/>
    <n v="7"/>
    <n v="11"/>
    <n v="23"/>
    <n v="0"/>
    <n v="0"/>
    <n v="0"/>
    <n v="0"/>
    <x v="345"/>
    <x v="3"/>
    <x v="5"/>
    <x v="36"/>
    <x v="6"/>
    <n v="0.23021582733812951"/>
    <n v="0"/>
    <n v="0"/>
    <n v="0"/>
    <n v="0"/>
    <n v="0.23015075376884422"/>
  </r>
  <r>
    <x v="1"/>
    <s v="2580-01-000"/>
    <m/>
    <x v="0"/>
    <s v="Pine"/>
    <s v="East Central School District"/>
    <n v="166"/>
    <n v="14"/>
    <n v="8"/>
    <n v="0"/>
    <n v="0"/>
    <n v="12"/>
    <n v="182"/>
    <n v="1.4234875444839857E-2"/>
    <n v="0.21589561091340451"/>
    <n v="128"/>
    <n v="0.16473616473616473"/>
    <n v="843"/>
    <n v="777"/>
    <x v="256"/>
    <n v="71"/>
    <n v="20"/>
    <n v="6"/>
    <n v="22"/>
    <n v="95"/>
    <n v="17"/>
    <n v="4"/>
    <n v="0"/>
    <n v="4"/>
    <x v="346"/>
    <x v="106"/>
    <x v="39"/>
    <x v="3"/>
    <x v="39"/>
    <n v="0.22770919067215364"/>
    <n v="0.20588235294117646"/>
    <n v="0.33333333333333331"/>
    <n v="0"/>
    <n v="0"/>
    <n v="0.23013048635824437"/>
  </r>
  <r>
    <x v="2"/>
    <s v="0424-01-000"/>
    <m/>
    <x v="0"/>
    <s v="McLeod"/>
    <s v="Lester Prairie Public School Dist."/>
    <n v="103"/>
    <n v="0"/>
    <n v="0"/>
    <n v="0"/>
    <n v="0"/>
    <n v="3"/>
    <n v="107"/>
    <n v="6.2761506276150627E-3"/>
    <n v="0.22384937238493724"/>
    <n v="62"/>
    <n v="0.14418604651162792"/>
    <n v="478"/>
    <n v="430"/>
    <x v="342"/>
    <n v="0"/>
    <n v="3"/>
    <n v="1"/>
    <n v="61"/>
    <n v="50"/>
    <n v="0"/>
    <n v="0"/>
    <n v="0"/>
    <n v="6"/>
    <x v="347"/>
    <x v="0"/>
    <x v="4"/>
    <x v="1"/>
    <x v="117"/>
    <n v="0.24641148325358853"/>
    <n v="0"/>
    <n v="0"/>
    <n v="0"/>
    <n v="0"/>
    <n v="0.23012552301255229"/>
  </r>
  <r>
    <x v="7"/>
    <s v="0542-01-000"/>
    <m/>
    <x v="0"/>
    <s v="Otter Tail"/>
    <s v="Battle Lake Public School District"/>
    <n v="125"/>
    <n v="0"/>
    <n v="0"/>
    <n v="0"/>
    <n v="0"/>
    <n v="3"/>
    <n v="127"/>
    <n v="5.3097345132743362E-3"/>
    <n v="0.22477876106194691"/>
    <n v="44"/>
    <n v="9.1858037578288101E-2"/>
    <n v="565"/>
    <n v="479"/>
    <x v="343"/>
    <n v="4"/>
    <n v="9"/>
    <n v="5"/>
    <n v="10"/>
    <n v="40"/>
    <n v="0"/>
    <n v="0"/>
    <n v="0"/>
    <n v="0"/>
    <x v="260"/>
    <x v="2"/>
    <x v="13"/>
    <x v="7"/>
    <x v="32"/>
    <n v="0.2332089552238806"/>
    <n v="0"/>
    <n v="0"/>
    <n v="0"/>
    <n v="0"/>
    <n v="0.23008849557522126"/>
  </r>
  <r>
    <x v="10"/>
    <s v="0695-01-000"/>
    <m/>
    <x v="0"/>
    <s v="Saint Louis"/>
    <s v="Chisholm Public School District"/>
    <n v="165"/>
    <n v="0"/>
    <n v="12"/>
    <n v="0"/>
    <n v="7"/>
    <n v="15"/>
    <n v="175"/>
    <n v="1.8159806295399514E-2"/>
    <n v="0.21186440677966101"/>
    <n v="89"/>
    <n v="0.12275862068965518"/>
    <n v="826"/>
    <n v="725"/>
    <x v="344"/>
    <n v="15"/>
    <n v="17"/>
    <n v="4"/>
    <n v="9"/>
    <n v="81"/>
    <n v="0"/>
    <n v="3"/>
    <n v="0"/>
    <n v="0"/>
    <x v="348"/>
    <x v="46"/>
    <x v="71"/>
    <x v="10"/>
    <x v="4"/>
    <n v="0.21596858638743455"/>
    <n v="0"/>
    <n v="0.46153846153846156"/>
    <n v="0"/>
    <n v="0.4375"/>
    <n v="0.23002421307506052"/>
  </r>
  <r>
    <x v="11"/>
    <s v="2580-01-000"/>
    <m/>
    <x v="0"/>
    <s v="Pine"/>
    <s v="East Central School District"/>
    <n v="161"/>
    <n v="22"/>
    <n v="8"/>
    <n v="0"/>
    <n v="0"/>
    <n v="21"/>
    <n v="174"/>
    <n v="2.4764150943396228E-2"/>
    <n v="0.20518867924528303"/>
    <n v="124"/>
    <n v="0.15958815958815958"/>
    <n v="848"/>
    <n v="777"/>
    <x v="345"/>
    <n v="63"/>
    <n v="22"/>
    <n v="6"/>
    <n v="22"/>
    <n v="98"/>
    <n v="17"/>
    <n v="4"/>
    <n v="0"/>
    <n v="0"/>
    <x v="349"/>
    <x v="106"/>
    <x v="71"/>
    <x v="3"/>
    <x v="9"/>
    <n v="0.22145804676753783"/>
    <n v="0.3235294117647059"/>
    <n v="0.30769230769230771"/>
    <n v="0"/>
    <n v="0"/>
    <n v="0.22995283018867926"/>
  </r>
  <r>
    <x v="5"/>
    <s v="2835-01-000"/>
    <m/>
    <x v="0"/>
    <s v="Waseca"/>
    <s v="Janesville-Waldorf-Pemberton"/>
    <n v="174"/>
    <n v="0"/>
    <n v="0"/>
    <n v="0"/>
    <n v="0"/>
    <n v="3"/>
    <n v="177"/>
    <n v="3.8314176245210726E-3"/>
    <n v="0.22605363984674329"/>
    <n v="44"/>
    <n v="6.8006182380216385E-2"/>
    <n v="783"/>
    <n v="647"/>
    <x v="346"/>
    <n v="0"/>
    <n v="15"/>
    <n v="5"/>
    <n v="7"/>
    <n v="40"/>
    <n v="0"/>
    <n v="0"/>
    <n v="0"/>
    <n v="0"/>
    <x v="350"/>
    <x v="0"/>
    <x v="66"/>
    <x v="7"/>
    <x v="35"/>
    <n v="0.23076923076923078"/>
    <n v="0"/>
    <n v="0"/>
    <n v="0"/>
    <n v="0"/>
    <n v="0.22988505747126436"/>
  </r>
  <r>
    <x v="3"/>
    <s v="0709-01-000"/>
    <m/>
    <x v="0"/>
    <s v="Saint Louis"/>
    <s v="Duluth Public School District"/>
    <n v="2108"/>
    <n v="94"/>
    <n v="147"/>
    <n v="44"/>
    <n v="77"/>
    <n v="1690"/>
    <n v="823"/>
    <n v="0.15452134954740787"/>
    <n v="7.5249154247051295E-2"/>
    <n v="123"/>
    <n v="1.4391014391014392E-2"/>
    <n v="10937"/>
    <n v="8547"/>
    <x v="347"/>
    <n v="574"/>
    <n v="807"/>
    <n v="192"/>
    <n v="241"/>
    <n v="103"/>
    <n v="0"/>
    <n v="0"/>
    <n v="0"/>
    <n v="0"/>
    <x v="351"/>
    <x v="107"/>
    <x v="9"/>
    <x v="59"/>
    <x v="118"/>
    <n v="0.24124513618677043"/>
    <n v="0.1407185628742515"/>
    <n v="0.1540880503144654"/>
    <n v="0.1864406779661017"/>
    <n v="0.24213836477987422"/>
    <n v="0.22977050379445918"/>
  </r>
  <r>
    <x v="2"/>
    <s v="2905-01-000"/>
    <m/>
    <x v="0"/>
    <s v="Le Sueur"/>
    <s v="Tri-City United School District"/>
    <n v="495"/>
    <n v="0"/>
    <n v="0"/>
    <n v="7"/>
    <n v="11"/>
    <n v="19"/>
    <n v="515"/>
    <n v="8.1685296646603605E-3"/>
    <n v="0.22141014617368873"/>
    <n v="132"/>
    <n v="6.8607068607068611E-2"/>
    <n v="2326"/>
    <n v="1924"/>
    <x v="338"/>
    <n v="9"/>
    <n v="23"/>
    <n v="12"/>
    <n v="294"/>
    <n v="119"/>
    <n v="0"/>
    <n v="0"/>
    <n v="0"/>
    <n v="4"/>
    <x v="352"/>
    <x v="68"/>
    <x v="23"/>
    <x v="60"/>
    <x v="119"/>
    <n v="0.25229357798165136"/>
    <n v="0"/>
    <n v="0"/>
    <n v="0.36842105263157893"/>
    <n v="3.6544850498338874E-2"/>
    <n v="0.22957867583834909"/>
  </r>
  <r>
    <x v="11"/>
    <s v="2889-01-000"/>
    <m/>
    <x v="0"/>
    <s v="Becker"/>
    <s v="Lake Park Audubon School District"/>
    <n v="167"/>
    <n v="5"/>
    <n v="0"/>
    <n v="0"/>
    <n v="0"/>
    <n v="0"/>
    <n v="177"/>
    <n v="0"/>
    <n v="0.22957198443579765"/>
    <n v="52"/>
    <n v="8.0495356037151702E-2"/>
    <n v="771"/>
    <n v="646"/>
    <x v="348"/>
    <n v="22"/>
    <n v="2"/>
    <n v="2"/>
    <n v="17"/>
    <n v="45"/>
    <n v="0"/>
    <n v="0"/>
    <n v="0"/>
    <n v="0"/>
    <x v="353"/>
    <x v="42"/>
    <x v="6"/>
    <x v="0"/>
    <x v="61"/>
    <n v="0.23034482758620689"/>
    <n v="0.18518518518518517"/>
    <n v="0"/>
    <n v="0"/>
    <n v="0"/>
    <n v="0.22957198443579765"/>
  </r>
  <r>
    <x v="5"/>
    <s v="0270-01-000"/>
    <s v="yes"/>
    <x v="1"/>
    <s v="Hennepin"/>
    <s v="Hopkins Public School District"/>
    <n v="1231"/>
    <n v="13"/>
    <n v="174"/>
    <n v="84"/>
    <n v="76"/>
    <n v="311"/>
    <n v="1300"/>
    <n v="4.4270462633451954E-2"/>
    <n v="0.18505338078291814"/>
    <n v="1544"/>
    <n v="0.22190284564530038"/>
    <n v="7025"/>
    <n v="6958"/>
    <x v="349"/>
    <n v="52"/>
    <n v="1692"/>
    <n v="555"/>
    <n v="687"/>
    <n v="795"/>
    <n v="4"/>
    <n v="421"/>
    <n v="211"/>
    <n v="78"/>
    <x v="354"/>
    <x v="99"/>
    <x v="72"/>
    <x v="61"/>
    <x v="120"/>
    <n v="0.27926497277676948"/>
    <n v="0.21311475409836064"/>
    <n v="0.12041522491349481"/>
    <n v="0.19626168224299065"/>
    <n v="0.11094890510948906"/>
    <n v="0.22932384341637008"/>
  </r>
  <r>
    <x v="10"/>
    <s v="2905-01-000"/>
    <m/>
    <x v="0"/>
    <s v="Le Sueur"/>
    <s v="Tri-City United School District"/>
    <n v="466"/>
    <n v="0"/>
    <n v="0"/>
    <n v="7"/>
    <n v="18"/>
    <n v="21"/>
    <n v="497"/>
    <n v="9.2920353982300884E-3"/>
    <n v="0.21991150442477875"/>
    <n v="129"/>
    <n v="6.8947087119187594E-2"/>
    <n v="2260"/>
    <n v="1871"/>
    <x v="350"/>
    <n v="8"/>
    <n v="22"/>
    <n v="8"/>
    <n v="288"/>
    <n v="116"/>
    <n v="0"/>
    <n v="0"/>
    <n v="0"/>
    <n v="8"/>
    <x v="355"/>
    <x v="35"/>
    <x v="7"/>
    <x v="27"/>
    <x v="121"/>
    <n v="0.24591029023746702"/>
    <n v="0"/>
    <n v="0"/>
    <n v="0.46666666666666667"/>
    <n v="6.0402684563758392E-2"/>
    <n v="0.22920353982300884"/>
  </r>
  <r>
    <x v="1"/>
    <s v="0542-01-000"/>
    <m/>
    <x v="0"/>
    <s v="Otter Tail"/>
    <s v="Battle Lake Public School District"/>
    <n v="106"/>
    <n v="3"/>
    <n v="0"/>
    <n v="0"/>
    <n v="0"/>
    <n v="0"/>
    <n v="117"/>
    <n v="0"/>
    <n v="0.22896281800391388"/>
    <n v="53"/>
    <n v="0.11856823266219239"/>
    <n v="511"/>
    <n v="447"/>
    <x v="351"/>
    <n v="3"/>
    <n v="7"/>
    <n v="4"/>
    <n v="10"/>
    <n v="50"/>
    <n v="0"/>
    <n v="0"/>
    <n v="0"/>
    <n v="0"/>
    <x v="356"/>
    <x v="31"/>
    <x v="21"/>
    <x v="10"/>
    <x v="32"/>
    <n v="0.22129436325678498"/>
    <n v="0.5"/>
    <n v="0"/>
    <n v="0"/>
    <n v="0"/>
    <n v="0.22896281800391388"/>
  </r>
  <r>
    <x v="7"/>
    <s v="0381-01-000"/>
    <m/>
    <x v="0"/>
    <s v="Lake"/>
    <s v="Lake Superior Public School Dist."/>
    <n v="400"/>
    <n v="3"/>
    <n v="0"/>
    <n v="0"/>
    <n v="0"/>
    <n v="311"/>
    <n v="99"/>
    <n v="0.1736460078168621"/>
    <n v="5.5276381909547742E-2"/>
    <n v="8"/>
    <n v="5.7595392368610509E-3"/>
    <n v="1791"/>
    <n v="1389"/>
    <x v="352"/>
    <n v="13"/>
    <n v="11"/>
    <n v="11"/>
    <n v="9"/>
    <n v="6"/>
    <n v="0"/>
    <n v="0"/>
    <n v="0"/>
    <n v="0"/>
    <x v="357"/>
    <x v="105"/>
    <x v="42"/>
    <x v="20"/>
    <x v="22"/>
    <n v="0.23001725129384704"/>
    <n v="0.1875"/>
    <n v="0"/>
    <n v="0"/>
    <n v="0"/>
    <n v="0.22892238972640983"/>
  </r>
  <r>
    <x v="7"/>
    <s v="0286-01-000"/>
    <s v="yes"/>
    <x v="1"/>
    <s v="Hennepin"/>
    <s v="Brooklyn Center School District"/>
    <n v="61"/>
    <n v="0"/>
    <n v="177"/>
    <n v="55"/>
    <n v="25"/>
    <n v="114"/>
    <n v="224"/>
    <n v="7.7131258457374827E-2"/>
    <n v="0.15155615696887687"/>
    <n v="1171"/>
    <n v="0.50670705322371268"/>
    <n v="1478"/>
    <n v="2311"/>
    <x v="353"/>
    <n v="51"/>
    <n v="879"/>
    <n v="269"/>
    <n v="335"/>
    <n v="405"/>
    <n v="10"/>
    <n v="370"/>
    <n v="110"/>
    <n v="79"/>
    <x v="132"/>
    <x v="14"/>
    <x v="73"/>
    <x v="62"/>
    <x v="122"/>
    <n v="0.14087759815242495"/>
    <n v="0"/>
    <n v="0.25801749271137026"/>
    <n v="0.2570093457943925"/>
    <n v="8.8967971530249115E-2"/>
    <n v="0.22868741542625171"/>
  </r>
  <r>
    <x v="5"/>
    <s v="2170-01-000"/>
    <m/>
    <x v="0"/>
    <s v="Todd"/>
    <s v="Staples-Motley School District"/>
    <n v="315"/>
    <n v="0"/>
    <n v="0"/>
    <n v="0"/>
    <n v="5"/>
    <n v="7"/>
    <n v="330"/>
    <n v="4.7489823609226595E-3"/>
    <n v="0.22388059701492538"/>
    <n v="27"/>
    <n v="2.3195876288659795E-2"/>
    <n v="1474"/>
    <n v="1164"/>
    <x v="354"/>
    <n v="25"/>
    <n v="26"/>
    <n v="17"/>
    <n v="40"/>
    <n v="19"/>
    <n v="0"/>
    <n v="0"/>
    <n v="0"/>
    <n v="0"/>
    <x v="358"/>
    <x v="108"/>
    <x v="71"/>
    <x v="58"/>
    <x v="123"/>
    <n v="0.23298816568047337"/>
    <n v="0"/>
    <n v="0"/>
    <n v="0"/>
    <n v="0.1111111111111111"/>
    <n v="0.22862957937584805"/>
  </r>
  <r>
    <x v="8"/>
    <s v="2889-01-000"/>
    <m/>
    <x v="0"/>
    <s v="Becker"/>
    <s v="Lake Park Audubon School District"/>
    <n v="162"/>
    <n v="4"/>
    <n v="0"/>
    <n v="0"/>
    <n v="3"/>
    <n v="0"/>
    <n v="171"/>
    <n v="0"/>
    <n v="0.2286096256684492"/>
    <n v="36"/>
    <n v="5.872756933115824E-2"/>
    <n v="748"/>
    <n v="613"/>
    <x v="355"/>
    <n v="6"/>
    <n v="1"/>
    <n v="3"/>
    <n v="8"/>
    <n v="32"/>
    <n v="0"/>
    <n v="0"/>
    <n v="0"/>
    <n v="0"/>
    <x v="353"/>
    <x v="87"/>
    <x v="3"/>
    <x v="5"/>
    <x v="6"/>
    <n v="0.22344827586206897"/>
    <n v="0.4"/>
    <n v="0"/>
    <n v="0"/>
    <n v="0.27272727272727271"/>
    <n v="0.2286096256684492"/>
  </r>
  <r>
    <x v="2"/>
    <s v="2890-01-000"/>
    <m/>
    <x v="0"/>
    <s v="Renville"/>
    <s v="Renville County West School Dist."/>
    <n v="116"/>
    <n v="3"/>
    <n v="0"/>
    <n v="4"/>
    <n v="12"/>
    <n v="0"/>
    <n v="144"/>
    <n v="0"/>
    <n v="0.22857142857142856"/>
    <n v="30"/>
    <n v="5.8139534883720929E-2"/>
    <n v="630"/>
    <n v="516"/>
    <x v="295"/>
    <n v="0"/>
    <n v="3"/>
    <n v="1"/>
    <n v="165"/>
    <n v="12"/>
    <n v="0"/>
    <n v="0"/>
    <n v="0"/>
    <n v="15"/>
    <x v="359"/>
    <x v="6"/>
    <x v="4"/>
    <x v="7"/>
    <x v="124"/>
    <n v="0.25720620842572062"/>
    <n v="1"/>
    <n v="0"/>
    <n v="0.8"/>
    <n v="7.407407407407407E-2"/>
    <n v="0.22857142857142856"/>
  </r>
  <r>
    <x v="10"/>
    <s v="2137-01-000"/>
    <m/>
    <x v="0"/>
    <s v="Fillmore"/>
    <s v="Kingsland Public School District"/>
    <n v="161"/>
    <n v="0"/>
    <n v="0"/>
    <n v="0"/>
    <n v="0"/>
    <n v="3"/>
    <n v="169"/>
    <n v="3.9840637450199202E-3"/>
    <n v="0.22443559096945551"/>
    <n v="33"/>
    <n v="5.3745928338762218E-2"/>
    <n v="753"/>
    <n v="614"/>
    <x v="340"/>
    <n v="1"/>
    <n v="8"/>
    <n v="7"/>
    <n v="6"/>
    <n v="28"/>
    <n v="0"/>
    <n v="0"/>
    <n v="0"/>
    <n v="0"/>
    <x v="353"/>
    <x v="3"/>
    <x v="8"/>
    <x v="36"/>
    <x v="21"/>
    <n v="0.22206896551724137"/>
    <n v="0"/>
    <n v="0"/>
    <n v="0"/>
    <n v="0"/>
    <n v="0.22841965471447542"/>
  </r>
  <r>
    <x v="8"/>
    <s v="2176-01-000"/>
    <m/>
    <x v="0"/>
    <s v="Marshall"/>
    <s v="Warren-Alvarado-Oslo School Dist."/>
    <n v="116"/>
    <n v="4"/>
    <n v="0"/>
    <n v="0"/>
    <n v="11"/>
    <n v="0"/>
    <n v="132"/>
    <n v="0"/>
    <n v="0.22837370242214533"/>
    <n v="12"/>
    <n v="2.6200873362445413E-2"/>
    <n v="578"/>
    <n v="458"/>
    <x v="356"/>
    <n v="4"/>
    <n v="6"/>
    <n v="2"/>
    <n v="72"/>
    <n v="9"/>
    <n v="0"/>
    <n v="0"/>
    <n v="0"/>
    <n v="0"/>
    <x v="263"/>
    <x v="35"/>
    <x v="41"/>
    <x v="0"/>
    <x v="63"/>
    <n v="0.24116424116424118"/>
    <n v="0.5"/>
    <n v="0"/>
    <n v="0"/>
    <n v="0.13253012048192772"/>
    <n v="0.22837370242214533"/>
  </r>
  <r>
    <x v="11"/>
    <s v="2142-01-000"/>
    <m/>
    <x v="0"/>
    <s v="Saint Louis"/>
    <s v="St. Louis County School District"/>
    <n v="441"/>
    <n v="65"/>
    <n v="4"/>
    <n v="0"/>
    <n v="0"/>
    <n v="26"/>
    <n v="493"/>
    <n v="1.1438627364716234E-2"/>
    <n v="0.21689397272327321"/>
    <n v="126"/>
    <n v="6.702127659574468E-2"/>
    <n v="2273"/>
    <n v="1880"/>
    <x v="357"/>
    <n v="239"/>
    <n v="22"/>
    <n v="7"/>
    <n v="17"/>
    <n v="101"/>
    <n v="7"/>
    <n v="0"/>
    <n v="0"/>
    <n v="0"/>
    <x v="360"/>
    <x v="77"/>
    <x v="71"/>
    <x v="36"/>
    <x v="61"/>
    <n v="0.22790697674418606"/>
    <n v="0.21885521885521886"/>
    <n v="0.15384615384615385"/>
    <n v="0"/>
    <n v="0"/>
    <n v="0.22833260008798945"/>
  </r>
  <r>
    <x v="0"/>
    <s v="0004-01-000"/>
    <m/>
    <x v="0"/>
    <s v="Aitkin"/>
    <s v="McGregor Public School District"/>
    <n v="69"/>
    <n v="33"/>
    <n v="0"/>
    <n v="0"/>
    <n v="0"/>
    <n v="38"/>
    <n v="70"/>
    <n v="8.0338266384778007E-2"/>
    <n v="0.14799154334038056"/>
    <n v="24"/>
    <n v="6.1696658097686374E-2"/>
    <n v="473"/>
    <n v="389"/>
    <x v="358"/>
    <n v="52"/>
    <n v="4"/>
    <n v="0"/>
    <n v="5"/>
    <n v="19"/>
    <n v="0"/>
    <n v="0"/>
    <n v="0"/>
    <n v="0"/>
    <x v="361"/>
    <x v="109"/>
    <x v="2"/>
    <x v="2"/>
    <x v="25"/>
    <n v="0.18253968253968253"/>
    <n v="0.38823529411764707"/>
    <n v="0"/>
    <n v="0"/>
    <n v="0"/>
    <n v="0.22832980972515857"/>
  </r>
  <r>
    <x v="8"/>
    <s v="2687-01-000"/>
    <m/>
    <x v="0"/>
    <s v="Wright"/>
    <s v="Howard Lake-Waverly-Winsted"/>
    <n v="265"/>
    <n v="0"/>
    <n v="0"/>
    <n v="0"/>
    <n v="3"/>
    <n v="3"/>
    <n v="274"/>
    <n v="2.4691358024691358E-3"/>
    <n v="0.22551440329218106"/>
    <n v="69"/>
    <n v="6.8520357497517378E-2"/>
    <n v="1215"/>
    <n v="1007"/>
    <x v="231"/>
    <n v="1"/>
    <n v="10"/>
    <n v="12"/>
    <n v="15"/>
    <n v="58"/>
    <n v="0"/>
    <n v="0"/>
    <n v="0"/>
    <n v="0"/>
    <x v="362"/>
    <x v="3"/>
    <x v="14"/>
    <x v="17"/>
    <x v="39"/>
    <n v="0.22534013605442177"/>
    <n v="0"/>
    <n v="0"/>
    <n v="0"/>
    <n v="0.16666666666666666"/>
    <n v="0.22798353909465019"/>
  </r>
  <r>
    <x v="6"/>
    <s v="0836-01-000"/>
    <m/>
    <x v="0"/>
    <s v="Watonwan"/>
    <s v="Butterfield Public School District"/>
    <n v="40"/>
    <n v="0"/>
    <n v="0"/>
    <n v="0"/>
    <n v="6"/>
    <n v="0"/>
    <n v="49"/>
    <n v="0"/>
    <n v="0.22790697674418606"/>
    <n v="46"/>
    <n v="0.21698113207547171"/>
    <n v="215"/>
    <n v="212"/>
    <x v="359"/>
    <n v="3"/>
    <n v="4"/>
    <n v="13"/>
    <n v="51"/>
    <n v="26"/>
    <n v="3"/>
    <n v="0"/>
    <n v="0"/>
    <n v="14"/>
    <x v="363"/>
    <x v="0"/>
    <x v="2"/>
    <x v="31"/>
    <x v="125"/>
    <n v="0.25806451612903225"/>
    <n v="0"/>
    <n v="0"/>
    <n v="0"/>
    <n v="0.13953488372093023"/>
    <n v="0.22790697674418606"/>
  </r>
  <r>
    <x v="2"/>
    <s v="0497-01-000"/>
    <m/>
    <x v="0"/>
    <s v="Mower"/>
    <s v="Lyle Public School District"/>
    <n v="38"/>
    <n v="0"/>
    <n v="0"/>
    <n v="0"/>
    <n v="0"/>
    <n v="0"/>
    <n v="41"/>
    <n v="0"/>
    <n v="0.22777777777777777"/>
    <n v="109"/>
    <n v="0.43951612903225806"/>
    <n v="180"/>
    <n v="248"/>
    <x v="360"/>
    <n v="1"/>
    <n v="5"/>
    <n v="1"/>
    <n v="31"/>
    <n v="79"/>
    <n v="0"/>
    <n v="5"/>
    <n v="0"/>
    <n v="23"/>
    <x v="118"/>
    <x v="3"/>
    <x v="0"/>
    <x v="1"/>
    <x v="27"/>
    <n v="0.22485207100591717"/>
    <n v="0"/>
    <n v="0"/>
    <n v="0"/>
    <n v="0"/>
    <n v="0.22777777777777777"/>
  </r>
  <r>
    <x v="1"/>
    <s v="0480-01-000"/>
    <m/>
    <x v="0"/>
    <s v="Mille Lacs"/>
    <s v="Onamia Public School District"/>
    <n v="166"/>
    <n v="3"/>
    <n v="0"/>
    <n v="3"/>
    <n v="0"/>
    <n v="5"/>
    <n v="174"/>
    <n v="6.3613231552162846E-3"/>
    <n v="0.22137404580152673"/>
    <n v="79"/>
    <n v="0.11516034985422741"/>
    <n v="786"/>
    <n v="686"/>
    <x v="361"/>
    <n v="245"/>
    <n v="19"/>
    <n v="7"/>
    <n v="5"/>
    <n v="40"/>
    <n v="22"/>
    <n v="0"/>
    <n v="3"/>
    <n v="0"/>
    <x v="260"/>
    <x v="110"/>
    <x v="57"/>
    <x v="36"/>
    <x v="25"/>
    <n v="0.30970149253731344"/>
    <n v="1.3274336283185841E-2"/>
    <n v="0"/>
    <n v="0.42857142857142855"/>
    <n v="0"/>
    <n v="0.22773536895674301"/>
  </r>
  <r>
    <x v="2"/>
    <s v="0381-01-000"/>
    <m/>
    <x v="0"/>
    <s v="Lake"/>
    <s v="Lake Superior Public School Dist."/>
    <n v="398"/>
    <n v="4"/>
    <n v="0"/>
    <n v="0"/>
    <n v="5"/>
    <n v="300"/>
    <n v="110"/>
    <n v="0.16657412548584119"/>
    <n v="6.1077179344808441E-2"/>
    <n v="14"/>
    <n v="9.9644128113879002E-3"/>
    <n v="1801"/>
    <n v="1405"/>
    <x v="362"/>
    <n v="12"/>
    <n v="12"/>
    <n v="10"/>
    <n v="10"/>
    <n v="13"/>
    <n v="0"/>
    <n v="0"/>
    <n v="0"/>
    <n v="0"/>
    <x v="319"/>
    <x v="105"/>
    <x v="25"/>
    <x v="12"/>
    <x v="5"/>
    <n v="0.2279495990836197"/>
    <n v="0.25"/>
    <n v="0"/>
    <n v="0"/>
    <n v="0.33333333333333331"/>
    <n v="0.22765130483064963"/>
  </r>
  <r>
    <x v="13"/>
    <s v="2835-01-000"/>
    <m/>
    <x v="0"/>
    <s v="Waseca"/>
    <s v="Janesville-Waldorf-Pemberton"/>
    <n v="180"/>
    <n v="0"/>
    <n v="0"/>
    <n v="0"/>
    <n v="3"/>
    <n v="0"/>
    <n v="183"/>
    <n v="0"/>
    <n v="0.22761194029850745"/>
    <n v="15"/>
    <n v="2.358490566037736E-2"/>
    <n v="804"/>
    <n v="636"/>
    <x v="363"/>
    <n v="0"/>
    <n v="0"/>
    <n v="2"/>
    <n v="4"/>
    <n v="11"/>
    <n v="0"/>
    <n v="0"/>
    <n v="0"/>
    <n v="0"/>
    <x v="364"/>
    <x v="0"/>
    <x v="0"/>
    <x v="0"/>
    <x v="35"/>
    <n v="0.22556390977443608"/>
    <n v="0"/>
    <n v="0"/>
    <n v="0"/>
    <n v="0.42857142857142855"/>
    <n v="0.22761194029850745"/>
  </r>
  <r>
    <x v="3"/>
    <s v="0280-01-000"/>
    <s v="yes"/>
    <x v="1"/>
    <s v="Hennepin"/>
    <s v="Richfield Public School District"/>
    <n v="503"/>
    <n v="13"/>
    <n v="231"/>
    <n v="55"/>
    <n v="308"/>
    <n v="530"/>
    <n v="601"/>
    <n v="0.10666130006037432"/>
    <n v="0.12094988931374522"/>
    <n v="547"/>
    <n v="0.12474344355758267"/>
    <n v="4969"/>
    <n v="4385"/>
    <x v="364"/>
    <n v="91"/>
    <n v="975"/>
    <n v="322"/>
    <n v="1769"/>
    <n v="108"/>
    <n v="16"/>
    <n v="145"/>
    <n v="18"/>
    <n v="231"/>
    <x v="365"/>
    <x v="67"/>
    <x v="74"/>
    <x v="63"/>
    <x v="126"/>
    <n v="0.30991990141712877"/>
    <n v="0.14772727272727273"/>
    <n v="0.2177191328934967"/>
    <n v="0.15320334261838439"/>
    <n v="0.16684723726977249"/>
    <n v="0.22761118937411953"/>
  </r>
  <r>
    <x v="2"/>
    <s v="0695-01-000"/>
    <m/>
    <x v="0"/>
    <s v="Saint Louis"/>
    <s v="Chisholm Public School District"/>
    <n v="163"/>
    <n v="3"/>
    <n v="15"/>
    <n v="0"/>
    <n v="5"/>
    <n v="21"/>
    <n v="171"/>
    <n v="2.4881516587677725E-2"/>
    <n v="0.20260663507109006"/>
    <n v="102"/>
    <n v="0.13527851458885942"/>
    <n v="844"/>
    <n v="754"/>
    <x v="365"/>
    <n v="23"/>
    <n v="17"/>
    <n v="3"/>
    <n v="6"/>
    <n v="89"/>
    <n v="4"/>
    <n v="0"/>
    <n v="0"/>
    <n v="0"/>
    <x v="366"/>
    <x v="55"/>
    <x v="75"/>
    <x v="5"/>
    <x v="6"/>
    <n v="0.20924261874197689"/>
    <n v="0.13636363636363635"/>
    <n v="0.46875"/>
    <n v="0"/>
    <n v="0.45454545454545453"/>
    <n v="0.22748815165876779"/>
  </r>
  <r>
    <x v="7"/>
    <s v="2835-01-000"/>
    <m/>
    <x v="0"/>
    <s v="Waseca"/>
    <s v="Janesville-Waldorf-Pemberton"/>
    <n v="148"/>
    <n v="0"/>
    <n v="0"/>
    <n v="0"/>
    <n v="4"/>
    <n v="6"/>
    <n v="154"/>
    <n v="8.5227272727272721E-3"/>
    <n v="0.21875"/>
    <n v="34"/>
    <n v="5.8823529411764705E-2"/>
    <n v="704"/>
    <n v="578"/>
    <x v="366"/>
    <n v="1"/>
    <n v="8"/>
    <n v="3"/>
    <n v="6"/>
    <n v="28"/>
    <n v="0"/>
    <n v="0"/>
    <n v="0"/>
    <n v="3"/>
    <x v="367"/>
    <x v="3"/>
    <x v="8"/>
    <x v="5"/>
    <x v="35"/>
    <n v="0.21764705882352942"/>
    <n v="0"/>
    <n v="0"/>
    <n v="0"/>
    <n v="0.5714285714285714"/>
    <n v="0.22727272727272727"/>
  </r>
  <r>
    <x v="7"/>
    <s v="0487-01-000"/>
    <m/>
    <x v="0"/>
    <s v="Morrison"/>
    <s v="Upsala Public School District"/>
    <n v="76"/>
    <n v="0"/>
    <n v="0"/>
    <n v="0"/>
    <n v="0"/>
    <n v="0"/>
    <n v="84"/>
    <n v="0"/>
    <n v="0.22702702702702704"/>
    <n v="143"/>
    <n v="0.33333333333333331"/>
    <n v="370"/>
    <n v="429"/>
    <x v="367"/>
    <n v="0"/>
    <n v="0"/>
    <n v="1"/>
    <n v="6"/>
    <n v="137"/>
    <n v="0"/>
    <n v="0"/>
    <n v="0"/>
    <n v="0"/>
    <x v="368"/>
    <x v="0"/>
    <x v="0"/>
    <x v="1"/>
    <x v="21"/>
    <n v="0.21052631578947367"/>
    <n v="0"/>
    <n v="0"/>
    <n v="0"/>
    <n v="0"/>
    <n v="0.22702702702702704"/>
  </r>
  <r>
    <x v="1"/>
    <s v="2149-01-000"/>
    <m/>
    <x v="0"/>
    <s v="Pope"/>
    <s v="Minnewaska School District"/>
    <n v="290"/>
    <n v="0"/>
    <n v="3"/>
    <n v="0"/>
    <n v="7"/>
    <n v="128"/>
    <n v="187"/>
    <n v="9.2219020172910657E-2"/>
    <n v="0.13472622478386168"/>
    <n v="29"/>
    <n v="2.6315789473684209E-2"/>
    <n v="1388"/>
    <n v="1102"/>
    <x v="368"/>
    <n v="7"/>
    <n v="20"/>
    <n v="11"/>
    <n v="15"/>
    <n v="22"/>
    <n v="0"/>
    <n v="0"/>
    <n v="0"/>
    <n v="0"/>
    <x v="219"/>
    <x v="47"/>
    <x v="23"/>
    <x v="20"/>
    <x v="9"/>
    <n v="0.22019741837509491"/>
    <n v="0"/>
    <n v="0.13043478260869565"/>
    <n v="0"/>
    <n v="0.31818181818181818"/>
    <n v="0.22694524495677232"/>
  </r>
  <r>
    <x v="11"/>
    <s v="2835-01-000"/>
    <m/>
    <x v="0"/>
    <s v="Waseca"/>
    <s v="Janesville-Waldorf-Pemberton"/>
    <n v="152"/>
    <n v="0"/>
    <n v="0"/>
    <n v="0"/>
    <n v="3"/>
    <n v="0"/>
    <n v="165"/>
    <n v="0"/>
    <n v="0.22664835164835165"/>
    <n v="39"/>
    <n v="6.4784053156146174E-2"/>
    <n v="728"/>
    <n v="602"/>
    <x v="280"/>
    <n v="0"/>
    <n v="6"/>
    <n v="2"/>
    <n v="8"/>
    <n v="31"/>
    <n v="0"/>
    <n v="0"/>
    <n v="0"/>
    <n v="0"/>
    <x v="264"/>
    <x v="0"/>
    <x v="41"/>
    <x v="0"/>
    <x v="6"/>
    <n v="0.21499292786421501"/>
    <n v="0"/>
    <n v="0"/>
    <n v="0"/>
    <n v="0.27272727272727271"/>
    <n v="0.22664835164835165"/>
  </r>
  <r>
    <x v="14"/>
    <s v="2835-01-000"/>
    <m/>
    <x v="0"/>
    <s v="Waseca"/>
    <s v="Janesville-Waldorf-Pemberton"/>
    <n v="165"/>
    <n v="0"/>
    <n v="0"/>
    <n v="0"/>
    <n v="0"/>
    <n v="0"/>
    <n v="166"/>
    <n v="0"/>
    <n v="0.22646657571623466"/>
    <n v="24"/>
    <n v="4.060913705583756E-2"/>
    <n v="733"/>
    <n v="591"/>
    <x v="123"/>
    <n v="0"/>
    <n v="0"/>
    <n v="7"/>
    <n v="1"/>
    <n v="19"/>
    <n v="0"/>
    <n v="0"/>
    <n v="0"/>
    <n v="0"/>
    <x v="346"/>
    <x v="0"/>
    <x v="0"/>
    <x v="36"/>
    <x v="0"/>
    <n v="0.22633744855967078"/>
    <n v="0"/>
    <n v="0"/>
    <n v="0"/>
    <n v="0"/>
    <n v="0.22646657571623466"/>
  </r>
  <r>
    <x v="2"/>
    <s v="2396-01-000"/>
    <m/>
    <x v="0"/>
    <s v="Meeker"/>
    <s v="A.C.G.C. Public School District"/>
    <n v="181"/>
    <n v="0"/>
    <n v="0"/>
    <n v="0"/>
    <n v="4"/>
    <n v="10"/>
    <n v="187"/>
    <n v="1.1494252873563218E-2"/>
    <n v="0.21494252873563219"/>
    <n v="95"/>
    <n v="0.12369791666666667"/>
    <n v="870"/>
    <n v="768"/>
    <x v="365"/>
    <n v="2"/>
    <n v="7"/>
    <n v="5"/>
    <n v="49"/>
    <n v="67"/>
    <n v="0"/>
    <n v="0"/>
    <n v="0"/>
    <n v="20"/>
    <x v="171"/>
    <x v="16"/>
    <x v="21"/>
    <x v="7"/>
    <x v="105"/>
    <n v="0.22100122100122099"/>
    <n v="0"/>
    <n v="0"/>
    <n v="0"/>
    <n v="0.12121212121212122"/>
    <n v="0.22643678160919539"/>
  </r>
  <r>
    <x v="3"/>
    <s v="0182-01-000"/>
    <m/>
    <x v="0"/>
    <s v="Crow Wing"/>
    <s v="Crosby-Ironton Public School Dist."/>
    <n v="281"/>
    <n v="0"/>
    <n v="0"/>
    <n v="0"/>
    <n v="0"/>
    <n v="50"/>
    <n v="240"/>
    <n v="3.9032006245121001E-2"/>
    <n v="0.18735362997658081"/>
    <n v="50"/>
    <n v="4.8030739673390971E-2"/>
    <n v="1281"/>
    <n v="1041"/>
    <x v="369"/>
    <n v="19"/>
    <n v="18"/>
    <n v="9"/>
    <n v="19"/>
    <n v="41"/>
    <n v="0"/>
    <n v="0"/>
    <n v="0"/>
    <n v="3"/>
    <x v="369"/>
    <x v="54"/>
    <x v="67"/>
    <x v="14"/>
    <x v="4"/>
    <n v="0.23108552631578946"/>
    <n v="0"/>
    <n v="0"/>
    <n v="0"/>
    <n v="0"/>
    <n v="0.22638563622170182"/>
  </r>
  <r>
    <x v="11"/>
    <s v="2890-01-000"/>
    <m/>
    <x v="0"/>
    <s v="Renville"/>
    <s v="Renville County West School Dist."/>
    <n v="125"/>
    <n v="0"/>
    <n v="0"/>
    <n v="0"/>
    <n v="9"/>
    <n v="13"/>
    <n v="128"/>
    <n v="2.0833333333333332E-2"/>
    <n v="0.20512820512820512"/>
    <n v="36"/>
    <n v="6.9364161849710976E-2"/>
    <n v="624"/>
    <n v="519"/>
    <x v="35"/>
    <n v="0"/>
    <n v="4"/>
    <n v="2"/>
    <n v="131"/>
    <n v="15"/>
    <n v="0"/>
    <n v="0"/>
    <n v="0"/>
    <n v="17"/>
    <x v="370"/>
    <x v="0"/>
    <x v="2"/>
    <x v="0"/>
    <x v="127"/>
    <n v="0.25406504065040653"/>
    <n v="0"/>
    <n v="0"/>
    <n v="0"/>
    <n v="7.3170731707317069E-2"/>
    <n v="0.22596153846153846"/>
  </r>
  <r>
    <x v="2"/>
    <s v="0261-01-000"/>
    <m/>
    <x v="0"/>
    <s v="Grant"/>
    <s v="Ashby Public School District"/>
    <n v="40"/>
    <n v="0"/>
    <n v="0"/>
    <n v="0"/>
    <n v="0"/>
    <n v="0"/>
    <n v="47"/>
    <n v="0"/>
    <n v="0.22596153846153846"/>
    <n v="91"/>
    <n v="0.3611111111111111"/>
    <n v="208"/>
    <n v="252"/>
    <x v="328"/>
    <n v="0"/>
    <n v="6"/>
    <n v="0"/>
    <n v="0"/>
    <n v="87"/>
    <n v="0"/>
    <n v="0"/>
    <n v="0"/>
    <n v="0"/>
    <x v="371"/>
    <x v="0"/>
    <x v="41"/>
    <x v="2"/>
    <x v="1"/>
    <n v="0.20100502512562815"/>
    <n v="0"/>
    <n v="0"/>
    <n v="0"/>
    <n v="0"/>
    <n v="0.22596153846153846"/>
  </r>
  <r>
    <x v="5"/>
    <s v="0381-01-000"/>
    <m/>
    <x v="0"/>
    <s v="Lake"/>
    <s v="Lake Superior Public School Dist."/>
    <n v="391"/>
    <n v="4"/>
    <n v="0"/>
    <n v="0"/>
    <n v="4"/>
    <n v="290"/>
    <n v="116"/>
    <n v="0.16138007790762382"/>
    <n v="6.4552031163049528E-2"/>
    <n v="9"/>
    <n v="6.4285714285714285E-3"/>
    <n v="1797"/>
    <n v="1400"/>
    <x v="314"/>
    <n v="12"/>
    <n v="16"/>
    <n v="12"/>
    <n v="12"/>
    <n v="9"/>
    <n v="0"/>
    <n v="0"/>
    <n v="0"/>
    <n v="0"/>
    <x v="372"/>
    <x v="105"/>
    <x v="31"/>
    <x v="17"/>
    <x v="4"/>
    <n v="0.22601156069364162"/>
    <n v="0.25"/>
    <n v="0"/>
    <n v="0"/>
    <n v="0.25"/>
    <n v="0.22593210907067335"/>
  </r>
  <r>
    <x v="2"/>
    <s v="0319-01-000"/>
    <m/>
    <x v="0"/>
    <s v="Itasca"/>
    <s v="Nashwauk-Keewatin School District"/>
    <n v="116"/>
    <n v="8"/>
    <n v="3"/>
    <n v="0"/>
    <n v="0"/>
    <n v="12"/>
    <n v="123"/>
    <n v="2.0066889632107024E-2"/>
    <n v="0.20568561872909699"/>
    <n v="142"/>
    <n v="0.23471074380165288"/>
    <n v="598"/>
    <n v="605"/>
    <x v="370"/>
    <n v="34"/>
    <n v="16"/>
    <n v="4"/>
    <n v="4"/>
    <n v="131"/>
    <n v="7"/>
    <n v="0"/>
    <n v="0"/>
    <n v="0"/>
    <x v="373"/>
    <x v="5"/>
    <x v="57"/>
    <x v="10"/>
    <x v="29"/>
    <n v="0.21804511278195488"/>
    <n v="0.22857142857142856"/>
    <n v="0.15789473684210525"/>
    <n v="0"/>
    <n v="0"/>
    <n v="0.22575250836120403"/>
  </r>
  <r>
    <x v="1"/>
    <s v="2905-01-000"/>
    <m/>
    <x v="0"/>
    <s v="Le Sueur"/>
    <s v="Tri-City United School District"/>
    <n v="453"/>
    <n v="5"/>
    <n v="3"/>
    <n v="6"/>
    <n v="10"/>
    <n v="25"/>
    <n v="475"/>
    <n v="1.1286681715575621E-2"/>
    <n v="0.2144469525959368"/>
    <n v="116"/>
    <n v="6.3353358820316771E-2"/>
    <n v="2215"/>
    <n v="1831"/>
    <x v="371"/>
    <n v="3"/>
    <n v="11"/>
    <n v="8"/>
    <n v="241"/>
    <n v="107"/>
    <n v="0"/>
    <n v="0"/>
    <n v="0"/>
    <n v="0"/>
    <x v="374"/>
    <x v="35"/>
    <x v="27"/>
    <x v="30"/>
    <x v="128"/>
    <n v="0.23667711598746083"/>
    <n v="0.625"/>
    <n v="0.21428571428571427"/>
    <n v="0.42857142857142855"/>
    <n v="3.9840637450199202E-2"/>
    <n v="0.22573363431151242"/>
  </r>
  <r>
    <x v="5"/>
    <s v="2890-01-000"/>
    <m/>
    <x v="0"/>
    <s v="Renville"/>
    <s v="Renville County West School Dist."/>
    <n v="113"/>
    <n v="3"/>
    <n v="0"/>
    <n v="4"/>
    <n v="15"/>
    <n v="6"/>
    <n v="135"/>
    <n v="9.5999999999999992E-3"/>
    <n v="0.216"/>
    <n v="42"/>
    <n v="7.9847908745247151E-2"/>
    <n v="625"/>
    <n v="526"/>
    <x v="372"/>
    <n v="0"/>
    <n v="1"/>
    <n v="1"/>
    <n v="176"/>
    <n v="14"/>
    <n v="0"/>
    <n v="0"/>
    <n v="0"/>
    <n v="26"/>
    <x v="375"/>
    <x v="6"/>
    <x v="3"/>
    <x v="7"/>
    <x v="129"/>
    <n v="0.25279642058165547"/>
    <n v="1"/>
    <n v="0"/>
    <n v="0.8"/>
    <n v="9.0909090909090912E-2"/>
    <n v="0.22559999999999999"/>
  </r>
  <r>
    <x v="3"/>
    <s v="0097-01-000"/>
    <m/>
    <x v="0"/>
    <s v="Carlton"/>
    <s v="Moose Lake Public School District"/>
    <n v="127"/>
    <n v="0"/>
    <n v="0"/>
    <n v="0"/>
    <n v="5"/>
    <n v="5"/>
    <n v="136"/>
    <n v="8.0000000000000002E-3"/>
    <n v="0.21759999999999999"/>
    <n v="181"/>
    <n v="0.27218045112781952"/>
    <n v="625"/>
    <n v="665"/>
    <x v="373"/>
    <n v="5"/>
    <n v="8"/>
    <n v="11"/>
    <n v="5"/>
    <n v="165"/>
    <n v="3"/>
    <n v="0"/>
    <n v="0"/>
    <n v="0"/>
    <x v="376"/>
    <x v="16"/>
    <x v="8"/>
    <x v="20"/>
    <x v="32"/>
    <n v="0.21237458193979933"/>
    <n v="0"/>
    <n v="0"/>
    <n v="0"/>
    <n v="0.5"/>
    <n v="0.22559999999999999"/>
  </r>
  <r>
    <x v="5"/>
    <s v="0277-01-000"/>
    <s v="yes"/>
    <x v="1"/>
    <s v="Hennepin"/>
    <s v="Westonka Public School District"/>
    <n v="505"/>
    <n v="0"/>
    <n v="0"/>
    <n v="19"/>
    <n v="18"/>
    <n v="15"/>
    <n v="543"/>
    <n v="6.0606060606060606E-3"/>
    <n v="0.21939393939393939"/>
    <n v="377"/>
    <n v="0.16434176111595467"/>
    <n v="2475"/>
    <n v="2294"/>
    <x v="374"/>
    <n v="8"/>
    <n v="54"/>
    <n v="49"/>
    <n v="99"/>
    <n v="322"/>
    <n v="0"/>
    <n v="8"/>
    <n v="11"/>
    <n v="18"/>
    <x v="377"/>
    <x v="35"/>
    <x v="76"/>
    <x v="56"/>
    <x v="30"/>
    <n v="0.22276135862373181"/>
    <n v="0"/>
    <n v="0"/>
    <n v="0.33333333333333331"/>
    <n v="0.18181818181818182"/>
    <n v="0.22545454545454546"/>
  </r>
  <r>
    <x v="2"/>
    <s v="0739-01-000"/>
    <m/>
    <x v="0"/>
    <s v="Stearns"/>
    <s v="Kimball Public School District"/>
    <n v="155"/>
    <n v="0"/>
    <n v="0"/>
    <n v="0"/>
    <n v="3"/>
    <n v="0"/>
    <n v="167"/>
    <n v="0"/>
    <n v="0.2253711201079622"/>
    <n v="117"/>
    <n v="0.16931982633863965"/>
    <n v="741"/>
    <n v="691"/>
    <x v="375"/>
    <n v="11"/>
    <n v="6"/>
    <n v="3"/>
    <n v="9"/>
    <n v="100"/>
    <n v="7"/>
    <n v="0"/>
    <n v="0"/>
    <n v="0"/>
    <x v="378"/>
    <x v="2"/>
    <x v="41"/>
    <x v="5"/>
    <x v="12"/>
    <n v="0.21617852161785217"/>
    <n v="0"/>
    <n v="0"/>
    <n v="0"/>
    <n v="0.25"/>
    <n v="0.2253711201079622"/>
  </r>
  <r>
    <x v="1"/>
    <s v="2835-01-000"/>
    <m/>
    <x v="0"/>
    <s v="Waseca"/>
    <s v="Janesville-Waldorf-Pemberton"/>
    <n v="159"/>
    <n v="0"/>
    <n v="0"/>
    <n v="0"/>
    <n v="3"/>
    <n v="0"/>
    <n v="171"/>
    <n v="0"/>
    <n v="0.22529644268774704"/>
    <n v="31"/>
    <n v="5.0080775444264945E-2"/>
    <n v="759"/>
    <n v="619"/>
    <x v="376"/>
    <n v="0"/>
    <n v="8"/>
    <n v="5"/>
    <n v="6"/>
    <n v="24"/>
    <n v="0"/>
    <n v="0"/>
    <n v="0"/>
    <n v="0"/>
    <x v="379"/>
    <x v="0"/>
    <x v="8"/>
    <x v="7"/>
    <x v="22"/>
    <n v="0.21632653061224491"/>
    <n v="0"/>
    <n v="0"/>
    <n v="0"/>
    <n v="0.33333333333333331"/>
    <n v="0.22529644268774704"/>
  </r>
  <r>
    <x v="5"/>
    <s v="0739-01-000"/>
    <m/>
    <x v="0"/>
    <s v="Stearns"/>
    <s v="Kimball Public School District"/>
    <n v="150"/>
    <n v="0"/>
    <n v="0"/>
    <n v="0"/>
    <n v="3"/>
    <n v="9"/>
    <n v="150"/>
    <n v="1.272984441301273E-2"/>
    <n v="0.21216407355021216"/>
    <n v="160"/>
    <n v="0.22598870056497175"/>
    <n v="707"/>
    <n v="708"/>
    <x v="377"/>
    <n v="11"/>
    <n v="6"/>
    <n v="5"/>
    <n v="5"/>
    <n v="148"/>
    <n v="7"/>
    <n v="0"/>
    <n v="0"/>
    <n v="0"/>
    <x v="380"/>
    <x v="2"/>
    <x v="41"/>
    <x v="7"/>
    <x v="27"/>
    <n v="0.21961932650073207"/>
    <n v="0"/>
    <n v="0"/>
    <n v="0"/>
    <n v="0.375"/>
    <n v="0.22489391796322489"/>
  </r>
  <r>
    <x v="1"/>
    <s v="0625-01-000"/>
    <s v="yes"/>
    <x v="2"/>
    <s v="Ramsey"/>
    <s v="St. Paul Public School District"/>
    <n v="3330"/>
    <n v="118"/>
    <n v="2343"/>
    <n v="3376"/>
    <n v="1345"/>
    <n v="7828"/>
    <n v="2758"/>
    <n v="0.16622074998938294"/>
    <n v="5.8563723616596591E-2"/>
    <n v="1405"/>
    <n v="3.7058528736844884E-2"/>
    <n v="47094"/>
    <n v="37913"/>
    <x v="378"/>
    <n v="662"/>
    <n v="11213"/>
    <n v="11917"/>
    <n v="5153"/>
    <n v="382"/>
    <n v="15"/>
    <n v="450"/>
    <n v="265"/>
    <n v="229"/>
    <x v="381"/>
    <x v="111"/>
    <x v="77"/>
    <x v="64"/>
    <x v="130"/>
    <n v="0.27945619335347432"/>
    <n v="0.1542483660130719"/>
    <n v="0.17877308103158859"/>
    <n v="0.22464732499334575"/>
    <n v="0.21454777476471526"/>
    <n v="0.22478447360597953"/>
  </r>
  <r>
    <x v="10"/>
    <s v="0480-01-000"/>
    <m/>
    <x v="0"/>
    <s v="Mille Lacs"/>
    <s v="Onamia Public School District"/>
    <n v="160"/>
    <n v="7"/>
    <n v="0"/>
    <n v="0"/>
    <n v="0"/>
    <n v="3"/>
    <n v="173"/>
    <n v="3.8314176245210726E-3"/>
    <n v="0.22094508301404853"/>
    <n v="78"/>
    <n v="0.11386861313868613"/>
    <n v="783"/>
    <n v="685"/>
    <x v="20"/>
    <n v="263"/>
    <n v="21"/>
    <n v="5"/>
    <n v="7"/>
    <n v="41"/>
    <n v="28"/>
    <n v="0"/>
    <n v="0"/>
    <n v="0"/>
    <x v="382"/>
    <x v="112"/>
    <x v="16"/>
    <x v="7"/>
    <x v="35"/>
    <n v="0.31496062992125984"/>
    <n v="2.8925619834710745E-2"/>
    <n v="0"/>
    <n v="0"/>
    <n v="0"/>
    <n v="0.2247765006385696"/>
  </r>
  <r>
    <x v="3"/>
    <s v="0319-01-000"/>
    <m/>
    <x v="0"/>
    <s v="Itasca"/>
    <s v="Nashwauk-Keewatin School District"/>
    <n v="107"/>
    <n v="10"/>
    <n v="4"/>
    <n v="0"/>
    <n v="0"/>
    <n v="11"/>
    <n v="119"/>
    <n v="1.8998272884283247E-2"/>
    <n v="0.20552677029360966"/>
    <n v="170"/>
    <n v="0.27463651050080773"/>
    <n v="579"/>
    <n v="619"/>
    <x v="379"/>
    <n v="44"/>
    <n v="18"/>
    <n v="5"/>
    <n v="6"/>
    <n v="149"/>
    <n v="15"/>
    <n v="0"/>
    <n v="0"/>
    <n v="0"/>
    <x v="267"/>
    <x v="71"/>
    <x v="7"/>
    <x v="7"/>
    <x v="21"/>
    <n v="0.2123015873015873"/>
    <n v="0.25641025641025639"/>
    <n v="0.18181818181818182"/>
    <n v="0"/>
    <n v="0"/>
    <n v="0.2245250431778929"/>
  </r>
  <r>
    <x v="2"/>
    <s v="0270-01-000"/>
    <s v="yes"/>
    <x v="1"/>
    <s v="Hennepin"/>
    <s v="Hopkins Public School District"/>
    <n v="1244"/>
    <n v="7"/>
    <n v="127"/>
    <n v="91"/>
    <n v="80"/>
    <n v="304"/>
    <n v="1266"/>
    <n v="4.3472043472043469E-2"/>
    <n v="0.18103818103818103"/>
    <n v="1505"/>
    <n v="0.21723441108545036"/>
    <n v="6993"/>
    <n v="6928"/>
    <x v="380"/>
    <n v="54"/>
    <n v="1615"/>
    <n v="546"/>
    <n v="691"/>
    <n v="776"/>
    <n v="3"/>
    <n v="413"/>
    <n v="197"/>
    <n v="64"/>
    <x v="383"/>
    <x v="27"/>
    <x v="78"/>
    <x v="9"/>
    <x v="131"/>
    <n v="0.27706013363028953"/>
    <n v="0.1206896551724138"/>
    <n v="9.556057185854025E-2"/>
    <n v="0.20681818181818182"/>
    <n v="0.11315417256011315"/>
    <n v="0.22451022451022451"/>
  </r>
  <r>
    <x v="17"/>
    <s v="2536-01-000"/>
    <m/>
    <x v="0"/>
    <s v="Martin"/>
    <s v="Granada Huntley-East Chain"/>
    <n v="73"/>
    <n v="0"/>
    <n v="0"/>
    <n v="0"/>
    <n v="0"/>
    <n v="0"/>
    <n v="77"/>
    <n v="0"/>
    <n v="0.22448979591836735"/>
    <n v="36"/>
    <n v="0.11920529801324503"/>
    <n v="343"/>
    <n v="302"/>
    <x v="193"/>
    <n v="1"/>
    <n v="3"/>
    <n v="0"/>
    <n v="5"/>
    <n v="31"/>
    <n v="0"/>
    <n v="0"/>
    <n v="0"/>
    <n v="0"/>
    <x v="384"/>
    <x v="3"/>
    <x v="4"/>
    <x v="2"/>
    <x v="25"/>
    <n v="0.21791044776119403"/>
    <n v="0"/>
    <n v="0"/>
    <n v="0"/>
    <n v="0"/>
    <n v="0.22448979591836735"/>
  </r>
  <r>
    <x v="10"/>
    <s v="0424-01-000"/>
    <m/>
    <x v="0"/>
    <s v="McLeod"/>
    <s v="Lester Prairie Public School Dist."/>
    <n v="94"/>
    <n v="0"/>
    <n v="0"/>
    <n v="3"/>
    <n v="0"/>
    <n v="6"/>
    <n v="97"/>
    <n v="1.3071895424836602E-2"/>
    <n v="0.2113289760348584"/>
    <n v="62"/>
    <n v="0.14832535885167464"/>
    <n v="459"/>
    <n v="418"/>
    <x v="381"/>
    <n v="0"/>
    <n v="2"/>
    <n v="2"/>
    <n v="58"/>
    <n v="55"/>
    <n v="0"/>
    <n v="0"/>
    <n v="0"/>
    <n v="3"/>
    <x v="385"/>
    <x v="0"/>
    <x v="6"/>
    <x v="7"/>
    <x v="117"/>
    <n v="0.23797468354430379"/>
    <n v="0"/>
    <n v="0"/>
    <n v="0.6"/>
    <n v="0"/>
    <n v="0.22440087145969501"/>
  </r>
  <r>
    <x v="4"/>
    <s v="0316-01-000"/>
    <m/>
    <x v="0"/>
    <s v="Itasca"/>
    <s v="Greenway Public School District"/>
    <n v="256"/>
    <n v="16"/>
    <n v="3"/>
    <n v="0"/>
    <n v="0"/>
    <n v="21"/>
    <n v="256"/>
    <n v="1.7004048582995951E-2"/>
    <n v="0.20728744939271254"/>
    <n v="216"/>
    <n v="0.18398637137989779"/>
    <n v="1235"/>
    <n v="1174"/>
    <x v="382"/>
    <n v="90"/>
    <n v="9"/>
    <n v="3"/>
    <n v="1"/>
    <n v="193"/>
    <n v="14"/>
    <n v="3"/>
    <n v="0"/>
    <n v="0"/>
    <x v="386"/>
    <x v="7"/>
    <x v="13"/>
    <x v="5"/>
    <x v="0"/>
    <n v="0.2257495590828924"/>
    <n v="0.17391304347826086"/>
    <n v="0.33333333333333331"/>
    <n v="0"/>
    <n v="0"/>
    <n v="0.22429149797570849"/>
  </r>
  <r>
    <x v="7"/>
    <s v="0108-01-000"/>
    <s v="yes"/>
    <x v="1"/>
    <s v="Carver"/>
    <s v="Central Public School District"/>
    <n v="244"/>
    <n v="0"/>
    <n v="0"/>
    <n v="3"/>
    <n v="4"/>
    <n v="97"/>
    <n v="170"/>
    <n v="8.1444164567590266E-2"/>
    <n v="0.14273719563392107"/>
    <n v="84"/>
    <n v="8.3333333333333329E-2"/>
    <n v="1191"/>
    <n v="1008"/>
    <x v="383"/>
    <n v="0"/>
    <n v="16"/>
    <n v="21"/>
    <n v="53"/>
    <n v="77"/>
    <n v="0"/>
    <n v="0"/>
    <n v="0"/>
    <n v="0"/>
    <x v="387"/>
    <x v="0"/>
    <x v="31"/>
    <x v="39"/>
    <x v="132"/>
    <n v="0.22488479262672811"/>
    <n v="0"/>
    <n v="0"/>
    <n v="0.125"/>
    <n v="7.0175438596491224E-2"/>
    <n v="0.22418136020151133"/>
  </r>
  <r>
    <x v="7"/>
    <s v="2155-01-000"/>
    <m/>
    <x v="0"/>
    <s v="Wadena"/>
    <s v="Wadena-Deer Creek School District"/>
    <n v="252"/>
    <n v="0"/>
    <n v="0"/>
    <n v="3"/>
    <n v="0"/>
    <n v="7"/>
    <n v="255"/>
    <n v="5.9880239520958087E-3"/>
    <n v="0.21813515825491872"/>
    <n v="92"/>
    <n v="9.2092092092092098E-2"/>
    <n v="1169"/>
    <n v="999"/>
    <x v="384"/>
    <n v="13"/>
    <n v="21"/>
    <n v="7"/>
    <n v="22"/>
    <n v="84"/>
    <n v="0"/>
    <n v="0"/>
    <n v="3"/>
    <n v="0"/>
    <x v="388"/>
    <x v="91"/>
    <x v="16"/>
    <x v="36"/>
    <x v="9"/>
    <n v="0.22826086956521738"/>
    <n v="0"/>
    <n v="0"/>
    <n v="0.42857142857142855"/>
    <n v="0"/>
    <n v="0.22412318220701452"/>
  </r>
  <r>
    <x v="1"/>
    <s v="2154-01-000"/>
    <m/>
    <x v="0"/>
    <s v="Saint Louis"/>
    <s v="Eveleth-Gilbert School District"/>
    <n v="247"/>
    <n v="7"/>
    <n v="5"/>
    <n v="0"/>
    <n v="0"/>
    <n v="31"/>
    <n v="239"/>
    <n v="2.5726141078838173E-2"/>
    <n v="0.19834024896265559"/>
    <n v="168"/>
    <n v="0.15231187669990934"/>
    <n v="1205"/>
    <n v="1103"/>
    <x v="385"/>
    <n v="26"/>
    <n v="20"/>
    <n v="6"/>
    <n v="11"/>
    <n v="153"/>
    <n v="3"/>
    <n v="3"/>
    <n v="0"/>
    <n v="0"/>
    <x v="386"/>
    <x v="30"/>
    <x v="7"/>
    <x v="3"/>
    <x v="6"/>
    <n v="0.21781305114638447"/>
    <n v="0.23333333333333334"/>
    <n v="0.22727272727272727"/>
    <n v="0"/>
    <n v="0"/>
    <n v="0.22406639004149376"/>
  </r>
  <r>
    <x v="1"/>
    <s v="0277-01-000"/>
    <s v="yes"/>
    <x v="1"/>
    <s v="Hennepin"/>
    <s v="Westonka Public School District"/>
    <n v="520"/>
    <n v="0"/>
    <n v="0"/>
    <n v="10"/>
    <n v="23"/>
    <n v="18"/>
    <n v="550"/>
    <n v="7.100591715976331E-3"/>
    <n v="0.21696252465483234"/>
    <n v="298"/>
    <n v="0.13156732891832229"/>
    <n v="2535"/>
    <n v="2265"/>
    <x v="386"/>
    <n v="5"/>
    <n v="53"/>
    <n v="40"/>
    <n v="58"/>
    <n v="255"/>
    <n v="0"/>
    <n v="10"/>
    <n v="7"/>
    <n v="8"/>
    <x v="389"/>
    <x v="43"/>
    <x v="79"/>
    <x v="65"/>
    <x v="133"/>
    <n v="0.21903959561920808"/>
    <n v="0"/>
    <n v="0"/>
    <n v="0.23255813953488372"/>
    <n v="0.31506849315068491"/>
    <n v="0.22406311637080867"/>
  </r>
  <r>
    <x v="17"/>
    <s v="2759-01-000"/>
    <m/>
    <x v="0"/>
    <s v="Todd"/>
    <s v="Eagle Valley Public School District"/>
    <n v="107"/>
    <n v="0"/>
    <n v="0"/>
    <n v="0"/>
    <n v="0"/>
    <n v="0"/>
    <n v="110"/>
    <n v="0"/>
    <n v="0.22403258655804481"/>
    <n v="30"/>
    <n v="7.2992700729927001E-2"/>
    <n v="491"/>
    <n v="411"/>
    <x v="387"/>
    <n v="0"/>
    <n v="4"/>
    <n v="4"/>
    <n v="3"/>
    <n v="27"/>
    <n v="0"/>
    <n v="0"/>
    <n v="0"/>
    <n v="0"/>
    <x v="233"/>
    <x v="0"/>
    <x v="2"/>
    <x v="10"/>
    <x v="17"/>
    <n v="0.22291666666666668"/>
    <n v="0"/>
    <n v="0"/>
    <n v="0"/>
    <n v="0"/>
    <n v="0.22403258655804481"/>
  </r>
  <r>
    <x v="3"/>
    <s v="0277-01-000"/>
    <s v="yes"/>
    <x v="1"/>
    <s v="Hennepin"/>
    <s v="Westonka Public School District"/>
    <n v="500"/>
    <n v="0"/>
    <n v="4"/>
    <n v="20"/>
    <n v="20"/>
    <n v="12"/>
    <n v="549"/>
    <n v="4.7904191616766467E-3"/>
    <n v="0.21916167664670658"/>
    <n v="395"/>
    <n v="0.16887558785805901"/>
    <n v="2505"/>
    <n v="2339"/>
    <x v="388"/>
    <n v="6"/>
    <n v="62"/>
    <n v="50"/>
    <n v="104"/>
    <n v="349"/>
    <n v="0"/>
    <n v="11"/>
    <n v="10"/>
    <n v="18"/>
    <x v="390"/>
    <x v="31"/>
    <x v="80"/>
    <x v="66"/>
    <x v="134"/>
    <n v="0.22045855379188711"/>
    <n v="0"/>
    <n v="7.2727272727272724E-2"/>
    <n v="0.33333333333333331"/>
    <n v="0.18867924528301888"/>
    <n v="0.22395209580838321"/>
  </r>
  <r>
    <x v="0"/>
    <s v="0497-01-000"/>
    <m/>
    <x v="0"/>
    <s v="Mower"/>
    <s v="Lyle Public School District"/>
    <n v="37"/>
    <n v="0"/>
    <n v="0"/>
    <n v="0"/>
    <n v="0"/>
    <n v="0"/>
    <n v="45"/>
    <n v="0"/>
    <n v="0.22388059701492538"/>
    <n v="79"/>
    <n v="0.33617021276595743"/>
    <n v="201"/>
    <n v="235"/>
    <x v="69"/>
    <n v="1"/>
    <n v="1"/>
    <n v="2"/>
    <n v="11"/>
    <n v="64"/>
    <n v="0"/>
    <n v="0"/>
    <n v="0"/>
    <n v="10"/>
    <x v="141"/>
    <x v="3"/>
    <x v="3"/>
    <x v="0"/>
    <x v="0"/>
    <n v="0.19170984455958548"/>
    <n v="0"/>
    <n v="0"/>
    <n v="0"/>
    <n v="0"/>
    <n v="0.22388059701492538"/>
  </r>
  <r>
    <x v="4"/>
    <s v="0497-01-000"/>
    <m/>
    <x v="0"/>
    <s v="Mower"/>
    <s v="Lyle Public School District"/>
    <n v="44"/>
    <n v="0"/>
    <n v="0"/>
    <n v="0"/>
    <n v="0"/>
    <n v="0"/>
    <n v="49"/>
    <n v="0"/>
    <n v="0.22374429223744291"/>
    <n v="86"/>
    <n v="0.3359375"/>
    <n v="219"/>
    <n v="256"/>
    <x v="264"/>
    <n v="13"/>
    <n v="5"/>
    <n v="0"/>
    <n v="20"/>
    <n v="59"/>
    <n v="3"/>
    <n v="5"/>
    <n v="0"/>
    <n v="13"/>
    <x v="99"/>
    <x v="87"/>
    <x v="0"/>
    <x v="2"/>
    <x v="35"/>
    <n v="0.21674876847290642"/>
    <n v="0"/>
    <n v="0"/>
    <n v="0"/>
    <n v="0"/>
    <n v="0.22374429223744291"/>
  </r>
  <r>
    <x v="10"/>
    <s v="0319-01-000"/>
    <m/>
    <x v="0"/>
    <s v="Itasca"/>
    <s v="Nashwauk-Keewatin School District"/>
    <n v="111"/>
    <n v="10"/>
    <n v="4"/>
    <n v="0"/>
    <n v="0"/>
    <n v="16"/>
    <n v="113"/>
    <n v="2.7729636048526862E-2"/>
    <n v="0.19584055459272098"/>
    <n v="116"/>
    <n v="0.20567375886524822"/>
    <n v="577"/>
    <n v="564"/>
    <x v="389"/>
    <n v="31"/>
    <n v="15"/>
    <n v="4"/>
    <n v="3"/>
    <n v="104"/>
    <n v="6"/>
    <n v="0"/>
    <n v="0"/>
    <n v="0"/>
    <x v="391"/>
    <x v="5"/>
    <x v="57"/>
    <x v="10"/>
    <x v="17"/>
    <n v="0.21428571428571427"/>
    <n v="0.2857142857142857"/>
    <n v="0.21052631578947367"/>
    <n v="0"/>
    <n v="0"/>
    <n v="0.22357019064124783"/>
  </r>
  <r>
    <x v="1"/>
    <s v="2898-01-000"/>
    <m/>
    <x v="0"/>
    <s v="Cottonwood"/>
    <s v="Westbrook-Walnut Grove Schools"/>
    <n v="74"/>
    <n v="0"/>
    <n v="0"/>
    <n v="40"/>
    <n v="0"/>
    <n v="5"/>
    <n v="113"/>
    <n v="9.46969696969697E-3"/>
    <n v="0.21401515151515152"/>
    <n v="24"/>
    <n v="5.5299539170506916E-2"/>
    <n v="528"/>
    <n v="434"/>
    <x v="390"/>
    <n v="2"/>
    <n v="6"/>
    <n v="114"/>
    <n v="6"/>
    <n v="16"/>
    <n v="0"/>
    <n v="0"/>
    <n v="3"/>
    <n v="0"/>
    <x v="392"/>
    <x v="16"/>
    <x v="41"/>
    <x v="67"/>
    <x v="21"/>
    <n v="0.2032967032967033"/>
    <n v="0"/>
    <n v="0"/>
    <n v="0.26490066225165565"/>
    <n v="0"/>
    <n v="0.22348484848484848"/>
  </r>
  <r>
    <x v="11"/>
    <s v="0487-01-000"/>
    <m/>
    <x v="0"/>
    <s v="Morrison"/>
    <s v="Upsala Public School District"/>
    <n v="75"/>
    <n v="0"/>
    <n v="0"/>
    <n v="0"/>
    <n v="0"/>
    <n v="0"/>
    <n v="80"/>
    <n v="0"/>
    <n v="0.22346368715083798"/>
    <n v="122"/>
    <n v="0.30499999999999999"/>
    <n v="358"/>
    <n v="400"/>
    <x v="391"/>
    <n v="0"/>
    <n v="1"/>
    <n v="2"/>
    <n v="6"/>
    <n v="118"/>
    <n v="0"/>
    <n v="0"/>
    <n v="0"/>
    <n v="0"/>
    <x v="393"/>
    <x v="0"/>
    <x v="3"/>
    <x v="0"/>
    <x v="21"/>
    <n v="0.21551724137931033"/>
    <n v="0"/>
    <n v="0"/>
    <n v="0"/>
    <n v="0"/>
    <n v="0.22346368715083798"/>
  </r>
  <r>
    <x v="5"/>
    <s v="2137-01-000"/>
    <m/>
    <x v="0"/>
    <s v="Fillmore"/>
    <s v="Kingsland Public School District"/>
    <n v="155"/>
    <n v="0"/>
    <n v="0"/>
    <n v="0"/>
    <n v="0"/>
    <n v="6"/>
    <n v="158"/>
    <n v="8.1743869209809257E-3"/>
    <n v="0.21525885558583105"/>
    <n v="31"/>
    <n v="5.1580698835274545E-2"/>
    <n v="734"/>
    <n v="601"/>
    <x v="392"/>
    <n v="2"/>
    <n v="6"/>
    <n v="11"/>
    <n v="7"/>
    <n v="25"/>
    <n v="0"/>
    <n v="0"/>
    <n v="0"/>
    <n v="0"/>
    <x v="332"/>
    <x v="16"/>
    <x v="41"/>
    <x v="20"/>
    <x v="35"/>
    <n v="0.21985815602836881"/>
    <n v="0"/>
    <n v="0"/>
    <n v="0"/>
    <n v="0"/>
    <n v="0.22343324250681199"/>
  </r>
  <r>
    <x v="8"/>
    <s v="0023-01-000"/>
    <m/>
    <x v="0"/>
    <s v="Becker"/>
    <s v="Frazee-Vergas Public School Dist."/>
    <n v="223"/>
    <n v="0"/>
    <n v="0"/>
    <n v="0"/>
    <n v="0"/>
    <n v="4"/>
    <n v="233"/>
    <n v="3.770028275212064E-3"/>
    <n v="0.21960414703110273"/>
    <n v="126"/>
    <n v="0.13263157894736843"/>
    <n v="1061"/>
    <n v="950"/>
    <x v="393"/>
    <n v="82"/>
    <n v="10"/>
    <n v="17"/>
    <n v="27"/>
    <n v="118"/>
    <n v="0"/>
    <n v="0"/>
    <n v="0"/>
    <n v="0"/>
    <x v="274"/>
    <x v="21"/>
    <x v="14"/>
    <x v="58"/>
    <x v="59"/>
    <n v="0.2426550598476605"/>
    <n v="0"/>
    <n v="0"/>
    <n v="0"/>
    <n v="0"/>
    <n v="0.22337417530631479"/>
  </r>
  <r>
    <x v="2"/>
    <s v="0480-01-000"/>
    <m/>
    <x v="0"/>
    <s v="Mille Lacs"/>
    <s v="Onamia Public School District"/>
    <n v="154"/>
    <n v="3"/>
    <n v="0"/>
    <n v="0"/>
    <n v="3"/>
    <n v="4"/>
    <n v="170"/>
    <n v="5.1347881899871627E-3"/>
    <n v="0.21822849807445444"/>
    <n v="80"/>
    <n v="0.11678832116788321"/>
    <n v="779"/>
    <n v="685"/>
    <x v="233"/>
    <n v="281"/>
    <n v="22"/>
    <n v="2"/>
    <n v="7"/>
    <n v="40"/>
    <n v="27"/>
    <n v="0"/>
    <n v="0"/>
    <n v="0"/>
    <x v="394"/>
    <x v="113"/>
    <x v="7"/>
    <x v="0"/>
    <x v="32"/>
    <n v="0.31622176591375772"/>
    <n v="1.1673151750972763E-2"/>
    <n v="0"/>
    <n v="0"/>
    <n v="0.3"/>
    <n v="0.2233632862644416"/>
  </r>
  <r>
    <x v="12"/>
    <s v="2835-01-000"/>
    <m/>
    <x v="0"/>
    <s v="Waseca"/>
    <s v="Janesville-Waldorf-Pemberton"/>
    <n v="165"/>
    <n v="0"/>
    <n v="0"/>
    <n v="0"/>
    <n v="0"/>
    <n v="6"/>
    <n v="159"/>
    <n v="8.119079837618403E-3"/>
    <n v="0.21515561569688768"/>
    <n v="24"/>
    <n v="4.0133779264214048E-2"/>
    <n v="739"/>
    <n v="598"/>
    <x v="394"/>
    <n v="0"/>
    <n v="0"/>
    <n v="3"/>
    <n v="1"/>
    <n v="20"/>
    <n v="0"/>
    <n v="0"/>
    <n v="0"/>
    <n v="0"/>
    <x v="395"/>
    <x v="0"/>
    <x v="0"/>
    <x v="5"/>
    <x v="0"/>
    <n v="0.2232746955345061"/>
    <n v="0"/>
    <n v="0"/>
    <n v="0"/>
    <n v="0"/>
    <n v="0.22327469553450607"/>
  </r>
  <r>
    <x v="1"/>
    <s v="0261-01-000"/>
    <m/>
    <x v="0"/>
    <s v="Grant"/>
    <s v="Ashby Public School District"/>
    <n v="48"/>
    <n v="0"/>
    <n v="0"/>
    <n v="0"/>
    <n v="0"/>
    <n v="0"/>
    <n v="50"/>
    <n v="0"/>
    <n v="0.22321428571428573"/>
    <n v="73"/>
    <n v="0.29554655870445345"/>
    <n v="224"/>
    <n v="247"/>
    <x v="395"/>
    <n v="0"/>
    <n v="5"/>
    <n v="0"/>
    <n v="1"/>
    <n v="69"/>
    <n v="0"/>
    <n v="0"/>
    <n v="0"/>
    <n v="0"/>
    <x v="396"/>
    <x v="0"/>
    <x v="5"/>
    <x v="2"/>
    <x v="0"/>
    <n v="0.21818181818181817"/>
    <n v="0"/>
    <n v="0"/>
    <n v="0"/>
    <n v="0"/>
    <n v="0.22321428571428573"/>
  </r>
  <r>
    <x v="10"/>
    <s v="0402-01-000"/>
    <m/>
    <x v="0"/>
    <s v="Lincoln"/>
    <s v="Hendricks Public School District"/>
    <n v="25"/>
    <n v="0"/>
    <n v="0"/>
    <n v="0"/>
    <n v="0"/>
    <n v="0"/>
    <n v="27"/>
    <n v="0"/>
    <n v="0.2231404958677686"/>
    <n v="3"/>
    <n v="3.0927835051546393E-2"/>
    <n v="121"/>
    <n v="97"/>
    <x v="85"/>
    <n v="0"/>
    <n v="0"/>
    <n v="0"/>
    <n v="3"/>
    <n v="0"/>
    <n v="0"/>
    <n v="0"/>
    <n v="0"/>
    <n v="0"/>
    <x v="89"/>
    <x v="0"/>
    <x v="0"/>
    <x v="2"/>
    <x v="17"/>
    <n v="0.21008403361344538"/>
    <n v="0"/>
    <n v="0"/>
    <n v="0"/>
    <n v="0"/>
    <n v="0.2231404958677686"/>
  </r>
  <r>
    <x v="4"/>
    <s v="0487-01-000"/>
    <m/>
    <x v="0"/>
    <s v="Morrison"/>
    <s v="Upsala Public School District"/>
    <n v="84"/>
    <n v="0"/>
    <n v="0"/>
    <n v="0"/>
    <n v="0"/>
    <n v="0"/>
    <n v="87"/>
    <n v="0"/>
    <n v="0.22307692307692309"/>
    <n v="102"/>
    <n v="0.25185185185185183"/>
    <n v="390"/>
    <n v="405"/>
    <x v="70"/>
    <n v="0"/>
    <n v="0"/>
    <n v="1"/>
    <n v="7"/>
    <n v="96"/>
    <n v="0"/>
    <n v="0"/>
    <n v="0"/>
    <n v="0"/>
    <x v="397"/>
    <x v="0"/>
    <x v="0"/>
    <x v="1"/>
    <x v="35"/>
    <n v="0.21818181818181817"/>
    <n v="0"/>
    <n v="0"/>
    <n v="0"/>
    <n v="0"/>
    <n v="0.22307692307692309"/>
  </r>
  <r>
    <x v="8"/>
    <s v="2884-01-000"/>
    <m/>
    <x v="0"/>
    <s v="Cottonwood"/>
    <s v="Red Rock Central School District"/>
    <n v="127"/>
    <n v="0"/>
    <n v="0"/>
    <n v="0"/>
    <n v="0"/>
    <n v="0"/>
    <n v="131"/>
    <n v="0"/>
    <n v="0.2227891156462585"/>
    <n v="16"/>
    <n v="3.382663847780127E-2"/>
    <n v="588"/>
    <n v="473"/>
    <x v="259"/>
    <n v="6"/>
    <n v="5"/>
    <n v="14"/>
    <n v="11"/>
    <n v="14"/>
    <n v="0"/>
    <n v="0"/>
    <n v="0"/>
    <n v="0"/>
    <x v="398"/>
    <x v="31"/>
    <x v="5"/>
    <x v="30"/>
    <x v="6"/>
    <n v="0.2309090909090909"/>
    <n v="0"/>
    <n v="0"/>
    <n v="0"/>
    <n v="0"/>
    <n v="0.2227891156462585"/>
  </r>
  <r>
    <x v="7"/>
    <s v="0004-01-000"/>
    <m/>
    <x v="0"/>
    <s v="Aitkin"/>
    <s v="McGregor Public School District"/>
    <n v="63"/>
    <n v="31"/>
    <n v="0"/>
    <n v="0"/>
    <n v="0"/>
    <n v="35"/>
    <n v="67"/>
    <n v="7.6252723311546838E-2"/>
    <n v="0.14596949891067537"/>
    <n v="21"/>
    <n v="5.5555555555555552E-2"/>
    <n v="459"/>
    <n v="378"/>
    <x v="118"/>
    <n v="54"/>
    <n v="1"/>
    <n v="1"/>
    <n v="4"/>
    <n v="17"/>
    <n v="0"/>
    <n v="0"/>
    <n v="0"/>
    <n v="0"/>
    <x v="392"/>
    <x v="109"/>
    <x v="3"/>
    <x v="1"/>
    <x v="29"/>
    <n v="0.17307692307692307"/>
    <n v="0.36470588235294116"/>
    <n v="0"/>
    <n v="0"/>
    <n v="0"/>
    <n v="0.22222222222222221"/>
  </r>
  <r>
    <x v="11"/>
    <s v="0100-01-000"/>
    <m/>
    <x v="0"/>
    <s v="Carlton"/>
    <s v="Wrenshall Public School District"/>
    <n v="50"/>
    <n v="4"/>
    <n v="0"/>
    <n v="0"/>
    <n v="3"/>
    <n v="0"/>
    <n v="62"/>
    <n v="0"/>
    <n v="0.22222222222222221"/>
    <n v="132"/>
    <n v="0.37822349570200575"/>
    <n v="279"/>
    <n v="349"/>
    <x v="297"/>
    <n v="4"/>
    <n v="3"/>
    <n v="2"/>
    <n v="2"/>
    <n v="127"/>
    <n v="0"/>
    <n v="0"/>
    <n v="0"/>
    <n v="0"/>
    <x v="399"/>
    <x v="35"/>
    <x v="4"/>
    <x v="0"/>
    <x v="25"/>
    <n v="0.19157088122605365"/>
    <n v="0.5"/>
    <n v="0"/>
    <n v="0"/>
    <n v="0.6"/>
    <n v="0.22222222222222221"/>
  </r>
  <r>
    <x v="0"/>
    <s v="0381-01-000"/>
    <m/>
    <x v="0"/>
    <s v="Lake"/>
    <s v="Lake Superior Public School Dist."/>
    <n v="398"/>
    <n v="0"/>
    <n v="0"/>
    <n v="0"/>
    <n v="0"/>
    <n v="310"/>
    <n v="92"/>
    <n v="0.17108167770419427"/>
    <n v="5.0772626931567331E-2"/>
    <n v="11"/>
    <n v="7.7410274454609426E-3"/>
    <n v="1812"/>
    <n v="1421"/>
    <x v="396"/>
    <n v="17"/>
    <n v="7"/>
    <n v="10"/>
    <n v="15"/>
    <n v="6"/>
    <n v="0"/>
    <n v="0"/>
    <n v="0"/>
    <n v="3"/>
    <x v="400"/>
    <x v="83"/>
    <x v="21"/>
    <x v="12"/>
    <x v="12"/>
    <n v="0.2256235827664399"/>
    <n v="0"/>
    <n v="0"/>
    <n v="0"/>
    <n v="0"/>
    <n v="0.22185430463576161"/>
  </r>
  <r>
    <x v="3"/>
    <s v="2853-01-000"/>
    <m/>
    <x v="0"/>
    <s v="Lac qui Parle"/>
    <s v="Lac qui Parle Valley School Dist."/>
    <n v="174"/>
    <n v="0"/>
    <n v="0"/>
    <n v="4"/>
    <n v="9"/>
    <n v="0"/>
    <n v="201"/>
    <n v="0"/>
    <n v="0.22185430463576158"/>
    <n v="46"/>
    <n v="6.1251664447403459E-2"/>
    <n v="906"/>
    <n v="751"/>
    <x v="397"/>
    <n v="5"/>
    <n v="17"/>
    <n v="68"/>
    <n v="52"/>
    <n v="44"/>
    <n v="0"/>
    <n v="0"/>
    <n v="0"/>
    <n v="0"/>
    <x v="395"/>
    <x v="43"/>
    <x v="19"/>
    <x v="68"/>
    <x v="99"/>
    <n v="0.23545331529093369"/>
    <n v="0"/>
    <n v="0"/>
    <n v="5.5555555555555552E-2"/>
    <n v="0.14754098360655737"/>
    <n v="0.22185430463576158"/>
  </r>
  <r>
    <x v="3"/>
    <s v="0166-01-000"/>
    <m/>
    <x v="0"/>
    <s v="Cook"/>
    <s v="Cook County Public Schools"/>
    <n v="112"/>
    <n v="28"/>
    <n v="0"/>
    <n v="0"/>
    <n v="0"/>
    <n v="140"/>
    <n v="4"/>
    <n v="0.2153846153846154"/>
    <n v="6.1538461538461538E-3"/>
    <n v="0"/>
    <n v="0"/>
    <n v="650"/>
    <n v="506"/>
    <x v="398"/>
    <n v="107"/>
    <n v="9"/>
    <n v="7"/>
    <n v="17"/>
    <n v="0"/>
    <n v="0"/>
    <n v="0"/>
    <n v="0"/>
    <n v="0"/>
    <x v="234"/>
    <x v="114"/>
    <x v="13"/>
    <x v="36"/>
    <x v="61"/>
    <n v="0.23430962343096234"/>
    <n v="0.2074074074074074"/>
    <n v="0"/>
    <n v="0"/>
    <n v="0"/>
    <n v="0.22153846153846155"/>
  </r>
  <r>
    <x v="8"/>
    <s v="2071-01-000"/>
    <m/>
    <x v="0"/>
    <s v="Blue Earth"/>
    <s v="Lake Crystal-Wellcome Memorial"/>
    <n v="203"/>
    <n v="0"/>
    <n v="0"/>
    <n v="0"/>
    <n v="4"/>
    <n v="5"/>
    <n v="213"/>
    <n v="5.076142131979695E-3"/>
    <n v="0.21624365482233501"/>
    <n v="47"/>
    <n v="5.7739557739557738E-2"/>
    <n v="985"/>
    <n v="814"/>
    <x v="353"/>
    <n v="3"/>
    <n v="7"/>
    <n v="10"/>
    <n v="17"/>
    <n v="39"/>
    <n v="0"/>
    <n v="0"/>
    <n v="0"/>
    <n v="0"/>
    <x v="401"/>
    <x v="6"/>
    <x v="21"/>
    <x v="12"/>
    <x v="15"/>
    <n v="0.21572794899043571"/>
    <n v="0"/>
    <n v="0"/>
    <n v="0"/>
    <n v="0.19047619047619047"/>
    <n v="0.2213197969543147"/>
  </r>
  <r>
    <x v="11"/>
    <s v="0801-01-000"/>
    <m/>
    <x v="0"/>
    <s v="Traverse"/>
    <s v="Browns Valley Public School Dist."/>
    <n v="25"/>
    <n v="0"/>
    <n v="0"/>
    <n v="0"/>
    <n v="0"/>
    <n v="0"/>
    <n v="27"/>
    <n v="0"/>
    <n v="0.22131147540983606"/>
    <n v="4"/>
    <n v="4.0404040404040407E-2"/>
    <n v="122"/>
    <n v="99"/>
    <x v="13"/>
    <n v="37"/>
    <n v="1"/>
    <n v="1"/>
    <n v="0"/>
    <n v="3"/>
    <n v="0"/>
    <n v="0"/>
    <n v="0"/>
    <n v="0"/>
    <x v="402"/>
    <x v="52"/>
    <x v="3"/>
    <x v="1"/>
    <x v="1"/>
    <n v="0.3048780487804878"/>
    <n v="0"/>
    <n v="0"/>
    <n v="0"/>
    <n v="0"/>
    <n v="0.22131147540983606"/>
  </r>
  <r>
    <x v="1"/>
    <s v="0801-01-000"/>
    <m/>
    <x v="0"/>
    <s v="Traverse"/>
    <s v="Browns Valley Public School Dist."/>
    <n v="23"/>
    <n v="0"/>
    <n v="0"/>
    <n v="0"/>
    <n v="0"/>
    <n v="0"/>
    <n v="27"/>
    <n v="0"/>
    <n v="0.22131147540983606"/>
    <n v="3"/>
    <n v="3.0612244897959183E-2"/>
    <n v="122"/>
    <n v="98"/>
    <x v="399"/>
    <n v="36"/>
    <n v="0"/>
    <n v="1"/>
    <n v="0"/>
    <n v="3"/>
    <n v="0"/>
    <n v="0"/>
    <n v="0"/>
    <n v="0"/>
    <x v="403"/>
    <x v="80"/>
    <x v="0"/>
    <x v="1"/>
    <x v="1"/>
    <n v="0.2839506172839506"/>
    <n v="0"/>
    <n v="0"/>
    <n v="0"/>
    <n v="0"/>
    <n v="0.22131147540983606"/>
  </r>
  <r>
    <x v="1"/>
    <s v="2890-01-000"/>
    <m/>
    <x v="0"/>
    <s v="Renville"/>
    <s v="Renville County West School Dist."/>
    <n v="131"/>
    <n v="0"/>
    <n v="0"/>
    <n v="3"/>
    <n v="5"/>
    <n v="15"/>
    <n v="131"/>
    <n v="2.2727272727272728E-2"/>
    <n v="0.19848484848484849"/>
    <n v="28"/>
    <n v="5.1660516605166053E-2"/>
    <n v="660"/>
    <n v="542"/>
    <x v="289"/>
    <n v="1"/>
    <n v="1"/>
    <n v="2"/>
    <n v="161"/>
    <n v="14"/>
    <n v="0"/>
    <n v="0"/>
    <n v="0"/>
    <n v="7"/>
    <x v="295"/>
    <x v="3"/>
    <x v="3"/>
    <x v="7"/>
    <x v="135"/>
    <n v="0.26518218623481782"/>
    <n v="0"/>
    <n v="0"/>
    <n v="0.6"/>
    <n v="3.1446540880503145E-2"/>
    <n v="0.22121212121212122"/>
  </r>
  <r>
    <x v="2"/>
    <s v="2170-01-000"/>
    <m/>
    <x v="0"/>
    <s v="Todd"/>
    <s v="Staples-Motley School District"/>
    <n v="318"/>
    <n v="0"/>
    <n v="0"/>
    <n v="0"/>
    <n v="0"/>
    <n v="15"/>
    <n v="314"/>
    <n v="1.0080645161290322E-2"/>
    <n v="0.21102150537634409"/>
    <n v="19"/>
    <n v="1.6129032258064516E-2"/>
    <n v="1488"/>
    <n v="1178"/>
    <x v="400"/>
    <n v="22"/>
    <n v="26"/>
    <n v="21"/>
    <n v="41"/>
    <n v="6"/>
    <n v="0"/>
    <n v="0"/>
    <n v="0"/>
    <n v="0"/>
    <x v="306"/>
    <x v="55"/>
    <x v="71"/>
    <x v="25"/>
    <x v="136"/>
    <n v="0.23043478260869565"/>
    <n v="0"/>
    <n v="0"/>
    <n v="0"/>
    <n v="0"/>
    <n v="0.22110215053763441"/>
  </r>
  <r>
    <x v="7"/>
    <s v="2215-01-000"/>
    <m/>
    <x v="0"/>
    <s v="Norman"/>
    <s v="Norman County East School District"/>
    <n v="60"/>
    <n v="7"/>
    <n v="5"/>
    <n v="0"/>
    <n v="3"/>
    <n v="0"/>
    <n v="84"/>
    <n v="0"/>
    <n v="0.22105263157894736"/>
    <n v="11"/>
    <n v="3.5830618892508145E-2"/>
    <n v="380"/>
    <n v="307"/>
    <x v="401"/>
    <n v="21"/>
    <n v="8"/>
    <n v="1"/>
    <n v="13"/>
    <n v="7"/>
    <n v="0"/>
    <n v="0"/>
    <n v="0"/>
    <n v="0"/>
    <x v="404"/>
    <x v="115"/>
    <x v="45"/>
    <x v="1"/>
    <x v="4"/>
    <n v="0.1892744479495268"/>
    <n v="0.25"/>
    <n v="0.38461538461538464"/>
    <n v="0"/>
    <n v="0.1875"/>
    <n v="0.22105263157894736"/>
  </r>
  <r>
    <x v="5"/>
    <s v="0545-01-000"/>
    <m/>
    <x v="0"/>
    <s v="Otter Tail"/>
    <s v="Henning Public School District"/>
    <n v="88"/>
    <n v="0"/>
    <n v="6"/>
    <n v="0"/>
    <n v="0"/>
    <n v="0"/>
    <n v="101"/>
    <n v="0"/>
    <n v="0.22100656455142231"/>
    <n v="50"/>
    <n v="0.12315270935960591"/>
    <n v="457"/>
    <n v="406"/>
    <x v="402"/>
    <n v="3"/>
    <n v="4"/>
    <n v="4"/>
    <n v="2"/>
    <n v="45"/>
    <n v="0"/>
    <n v="0"/>
    <n v="0"/>
    <n v="0"/>
    <x v="405"/>
    <x v="6"/>
    <x v="14"/>
    <x v="10"/>
    <x v="3"/>
    <n v="0.20183486238532111"/>
    <n v="0"/>
    <n v="0.6"/>
    <n v="0"/>
    <n v="0"/>
    <n v="0.22100656455142231"/>
  </r>
  <r>
    <x v="2"/>
    <s v="2889-01-000"/>
    <m/>
    <x v="0"/>
    <s v="Becker"/>
    <s v="Lake Park Audubon School District"/>
    <n v="148"/>
    <n v="14"/>
    <n v="0"/>
    <n v="0"/>
    <n v="0"/>
    <n v="3"/>
    <n v="175"/>
    <n v="3.7220843672456576E-3"/>
    <n v="0.21712158808933002"/>
    <n v="57"/>
    <n v="8.3211678832116789E-2"/>
    <n v="806"/>
    <n v="685"/>
    <x v="403"/>
    <n v="33"/>
    <n v="6"/>
    <n v="7"/>
    <n v="16"/>
    <n v="48"/>
    <n v="0"/>
    <n v="0"/>
    <n v="0"/>
    <n v="0"/>
    <x v="296"/>
    <x v="116"/>
    <x v="41"/>
    <x v="36"/>
    <x v="4"/>
    <n v="0.20470262793914246"/>
    <n v="0.2978723404255319"/>
    <n v="0"/>
    <n v="0"/>
    <n v="0"/>
    <n v="0.22084367245657568"/>
  </r>
  <r>
    <x v="12"/>
    <s v="0836-01-000"/>
    <m/>
    <x v="0"/>
    <s v="Watonwan"/>
    <s v="Butterfield Public School District"/>
    <n v="44"/>
    <n v="0"/>
    <n v="0"/>
    <n v="0"/>
    <n v="6"/>
    <n v="0"/>
    <n v="53"/>
    <n v="0"/>
    <n v="0.22083333333333333"/>
    <n v="20"/>
    <n v="9.6618357487922704E-2"/>
    <n v="240"/>
    <n v="207"/>
    <x v="404"/>
    <n v="0"/>
    <n v="0"/>
    <n v="15"/>
    <n v="34"/>
    <n v="19"/>
    <n v="0"/>
    <n v="0"/>
    <n v="0"/>
    <n v="0"/>
    <x v="119"/>
    <x v="0"/>
    <x v="0"/>
    <x v="27"/>
    <x v="137"/>
    <n v="0.24043715846994534"/>
    <n v="0"/>
    <n v="0"/>
    <n v="0"/>
    <n v="0.15"/>
    <n v="0.22083333333333333"/>
  </r>
  <r>
    <x v="11"/>
    <s v="0432-01-000"/>
    <m/>
    <x v="0"/>
    <s v="Mahnomen"/>
    <s v="Mahnomen Public School District"/>
    <n v="25"/>
    <n v="126"/>
    <n v="0"/>
    <n v="0"/>
    <n v="0"/>
    <n v="113"/>
    <n v="49"/>
    <n v="0.15395095367847411"/>
    <n v="6.67574931880109E-2"/>
    <n v="34"/>
    <n v="5.6105610561056105E-2"/>
    <n v="734"/>
    <n v="606"/>
    <x v="60"/>
    <n v="441"/>
    <n v="3"/>
    <n v="5"/>
    <n v="4"/>
    <n v="10"/>
    <n v="17"/>
    <n v="0"/>
    <n v="0"/>
    <n v="0"/>
    <x v="406"/>
    <x v="117"/>
    <x v="4"/>
    <x v="7"/>
    <x v="29"/>
    <n v="0.14880952380952381"/>
    <n v="0.2290909090909091"/>
    <n v="0"/>
    <n v="0"/>
    <n v="0"/>
    <n v="0.220708446866485"/>
  </r>
  <r>
    <x v="10"/>
    <s v="2154-01-000"/>
    <m/>
    <x v="0"/>
    <s v="Saint Louis"/>
    <s v="Eveleth-Gilbert School District"/>
    <n v="244"/>
    <n v="8"/>
    <n v="5"/>
    <n v="0"/>
    <n v="0"/>
    <n v="24"/>
    <n v="243"/>
    <n v="1.9834710743801654E-2"/>
    <n v="0.20082644628099172"/>
    <n v="178"/>
    <n v="0.15878679750223015"/>
    <n v="1210"/>
    <n v="1121"/>
    <x v="405"/>
    <n v="27"/>
    <n v="20"/>
    <n v="7"/>
    <n v="12"/>
    <n v="163"/>
    <n v="3"/>
    <n v="5"/>
    <n v="0"/>
    <n v="0"/>
    <x v="407"/>
    <x v="118"/>
    <x v="43"/>
    <x v="36"/>
    <x v="12"/>
    <n v="0.21478873239436619"/>
    <n v="0.25"/>
    <n v="0.25"/>
    <n v="0"/>
    <n v="0"/>
    <n v="0.22066115702479339"/>
  </r>
  <r>
    <x v="5"/>
    <s v="0279-01-000"/>
    <s v="yes"/>
    <x v="1"/>
    <s v="Hennepin"/>
    <s v="Osseo Public School District"/>
    <n v="1938"/>
    <n v="23"/>
    <n v="2101"/>
    <n v="1055"/>
    <n v="311"/>
    <n v="2859"/>
    <n v="2606"/>
    <n v="0.1154358622360399"/>
    <n v="0.1052206565187548"/>
    <n v="1209"/>
    <n v="5.8943981278338456E-2"/>
    <n v="24767"/>
    <n v="20511"/>
    <x v="406"/>
    <n v="167"/>
    <n v="5225"/>
    <n v="3582"/>
    <n v="1746"/>
    <n v="350"/>
    <n v="7"/>
    <n v="494"/>
    <n v="195"/>
    <n v="121"/>
    <x v="408"/>
    <x v="119"/>
    <x v="81"/>
    <x v="69"/>
    <x v="138"/>
    <n v="0.17031373582915899"/>
    <n v="0.12568306010928962"/>
    <n v="0.30752341920374709"/>
    <n v="0.2375056280954525"/>
    <n v="0.1606404958677686"/>
    <n v="0.22065651875479469"/>
  </r>
  <r>
    <x v="10"/>
    <s v="0739-01-000"/>
    <m/>
    <x v="0"/>
    <s v="Stearns"/>
    <s v="Kimball Public School District"/>
    <n v="146"/>
    <n v="0"/>
    <n v="0"/>
    <n v="0"/>
    <n v="3"/>
    <n v="0"/>
    <n v="156"/>
    <n v="0"/>
    <n v="0.22065063649222066"/>
    <n v="115"/>
    <n v="0.17267267267267267"/>
    <n v="707"/>
    <n v="666"/>
    <x v="373"/>
    <n v="10"/>
    <n v="7"/>
    <n v="3"/>
    <n v="10"/>
    <n v="100"/>
    <n v="5"/>
    <n v="0"/>
    <n v="0"/>
    <n v="0"/>
    <x v="409"/>
    <x v="43"/>
    <x v="21"/>
    <x v="5"/>
    <x v="8"/>
    <n v="0.21407624633431085"/>
    <n v="0"/>
    <n v="0"/>
    <n v="0"/>
    <n v="0.23076923076923078"/>
    <n v="0.22065063649222066"/>
  </r>
  <r>
    <x v="0"/>
    <s v="2142-01-000"/>
    <m/>
    <x v="0"/>
    <s v="Saint Louis"/>
    <s v="St. Louis County School District"/>
    <n v="401"/>
    <n v="48"/>
    <n v="3"/>
    <n v="0"/>
    <n v="0"/>
    <n v="35"/>
    <n v="508"/>
    <n v="1.4221861032100772E-2"/>
    <n v="0.20642015440877692"/>
    <n v="100"/>
    <n v="4.9554013875123884E-2"/>
    <n v="2461"/>
    <n v="2018"/>
    <x v="407"/>
    <n v="282"/>
    <n v="20"/>
    <n v="8"/>
    <n v="9"/>
    <n v="80"/>
    <n v="10"/>
    <n v="0"/>
    <n v="0"/>
    <n v="0"/>
    <x v="410"/>
    <x v="120"/>
    <x v="23"/>
    <x v="8"/>
    <x v="22"/>
    <n v="0.19851485148514852"/>
    <n v="0.15"/>
    <n v="0.13043478260869565"/>
    <n v="0"/>
    <n v="0"/>
    <n v="0.22064201544087769"/>
  </r>
  <r>
    <x v="10"/>
    <s v="2889-01-000"/>
    <m/>
    <x v="0"/>
    <s v="Becker"/>
    <s v="Lake Park Audubon School District"/>
    <n v="160"/>
    <n v="11"/>
    <n v="0"/>
    <n v="0"/>
    <n v="0"/>
    <n v="3"/>
    <n v="177"/>
    <n v="3.6764705882352941E-3"/>
    <n v="0.21691176470588236"/>
    <n v="57"/>
    <n v="8.2251082251082255E-2"/>
    <n v="816"/>
    <n v="693"/>
    <x v="408"/>
    <n v="32"/>
    <n v="3"/>
    <n v="7"/>
    <n v="24"/>
    <n v="49"/>
    <n v="0"/>
    <n v="0"/>
    <n v="0"/>
    <n v="0"/>
    <x v="411"/>
    <x v="121"/>
    <x v="4"/>
    <x v="36"/>
    <x v="11"/>
    <n v="0.21680216802168023"/>
    <n v="0.2558139534883721"/>
    <n v="0"/>
    <n v="0"/>
    <n v="0"/>
    <n v="0.22058823529411764"/>
  </r>
  <r>
    <x v="13"/>
    <s v="0264-01-000"/>
    <m/>
    <x v="0"/>
    <s v="Grant"/>
    <s v="Herman-Norcross School District"/>
    <n v="45"/>
    <n v="0"/>
    <n v="0"/>
    <n v="0"/>
    <n v="0"/>
    <n v="0"/>
    <n v="45"/>
    <n v="0"/>
    <n v="0.22058823529411764"/>
    <n v="11"/>
    <n v="6.4705882352941183E-2"/>
    <n v="204"/>
    <n v="170"/>
    <x v="409"/>
    <n v="3"/>
    <n v="0"/>
    <n v="0"/>
    <n v="0"/>
    <n v="9"/>
    <n v="0"/>
    <n v="0"/>
    <n v="0"/>
    <n v="0"/>
    <x v="322"/>
    <x v="6"/>
    <x v="0"/>
    <x v="2"/>
    <x v="1"/>
    <n v="0.22277227722772278"/>
    <n v="0"/>
    <n v="0"/>
    <n v="0"/>
    <n v="0"/>
    <n v="0.22058823529411764"/>
  </r>
  <r>
    <x v="8"/>
    <s v="0316-01-000"/>
    <m/>
    <x v="0"/>
    <s v="Itasca"/>
    <s v="Greenway Public School District"/>
    <n v="249"/>
    <n v="10"/>
    <n v="6"/>
    <n v="0"/>
    <n v="0"/>
    <n v="21"/>
    <n v="247"/>
    <n v="1.7283950617283949E-2"/>
    <n v="0.20329218106995886"/>
    <n v="203"/>
    <n v="0.17652173913043478"/>
    <n v="1215"/>
    <n v="1150"/>
    <x v="410"/>
    <n v="123"/>
    <n v="3"/>
    <n v="2"/>
    <n v="2"/>
    <n v="176"/>
    <n v="23"/>
    <n v="0"/>
    <n v="0"/>
    <n v="0"/>
    <x v="412"/>
    <x v="122"/>
    <x v="13"/>
    <x v="0"/>
    <x v="3"/>
    <n v="0.22781335773101555"/>
    <n v="9.0909090909090912E-2"/>
    <n v="0.66666666666666663"/>
    <n v="0"/>
    <n v="0"/>
    <n v="0.2205761316872428"/>
  </r>
  <r>
    <x v="1"/>
    <s v="2137-01-000"/>
    <m/>
    <x v="0"/>
    <s v="Fillmore"/>
    <s v="Kingsland Public School District"/>
    <n v="151"/>
    <n v="0"/>
    <n v="0"/>
    <n v="0"/>
    <n v="0"/>
    <n v="6"/>
    <n v="155"/>
    <n v="8.21917808219178E-3"/>
    <n v="0.21232876712328766"/>
    <n v="40"/>
    <n v="6.5681444991789822E-2"/>
    <n v="730"/>
    <n v="609"/>
    <x v="411"/>
    <n v="0"/>
    <n v="6"/>
    <n v="5"/>
    <n v="2"/>
    <n v="31"/>
    <n v="0"/>
    <n v="0"/>
    <n v="0"/>
    <n v="0"/>
    <x v="255"/>
    <x v="0"/>
    <x v="41"/>
    <x v="7"/>
    <x v="3"/>
    <n v="0.21089385474860337"/>
    <n v="0"/>
    <n v="0"/>
    <n v="0"/>
    <n v="0"/>
    <n v="0.22054794520547943"/>
  </r>
  <r>
    <x v="5"/>
    <s v="2905-01-000"/>
    <m/>
    <x v="0"/>
    <s v="Le Sueur"/>
    <s v="Tri-City United School District"/>
    <n v="463"/>
    <n v="3"/>
    <n v="13"/>
    <n v="5"/>
    <n v="16"/>
    <n v="13"/>
    <n v="498"/>
    <n v="5.6107034958998705E-3"/>
    <n v="0.2149331031506258"/>
    <n v="139"/>
    <n v="7.1465295629820055E-2"/>
    <n v="2317"/>
    <n v="1945"/>
    <x v="412"/>
    <n v="9"/>
    <n v="21"/>
    <n v="10"/>
    <n v="311"/>
    <n v="131"/>
    <n v="0"/>
    <n v="0"/>
    <n v="0"/>
    <n v="0"/>
    <x v="413"/>
    <x v="123"/>
    <x v="37"/>
    <x v="27"/>
    <x v="139"/>
    <n v="0.24039460020768433"/>
    <n v="0.25"/>
    <n v="0.38235294117647056"/>
    <n v="0.33333333333333331"/>
    <n v="4.8929663608562692E-2"/>
    <n v="0.22054380664652568"/>
  </r>
  <r>
    <x v="1"/>
    <s v="0381-01-000"/>
    <m/>
    <x v="0"/>
    <s v="Lake"/>
    <s v="Lake Superior Public School Dist."/>
    <n v="378"/>
    <n v="4"/>
    <n v="4"/>
    <n v="0"/>
    <n v="3"/>
    <n v="293"/>
    <n v="101"/>
    <n v="0.16396194739787354"/>
    <n v="5.6519306099608285E-2"/>
    <n v="7"/>
    <n v="5.0000000000000001E-3"/>
    <n v="1787"/>
    <n v="1400"/>
    <x v="413"/>
    <n v="12"/>
    <n v="10"/>
    <n v="8"/>
    <n v="17"/>
    <n v="7"/>
    <n v="0"/>
    <n v="0"/>
    <n v="0"/>
    <n v="0"/>
    <x v="414"/>
    <x v="105"/>
    <x v="27"/>
    <x v="8"/>
    <x v="23"/>
    <n v="0.21925754060324826"/>
    <n v="0.25"/>
    <n v="0.2857142857142857"/>
    <n v="0"/>
    <n v="0.15"/>
    <n v="0.22048125349748182"/>
  </r>
  <r>
    <x v="5"/>
    <s v="0600-01-000"/>
    <m/>
    <x v="0"/>
    <s v="Polk"/>
    <s v="Fisher Public School District"/>
    <n v="37"/>
    <n v="0"/>
    <n v="0"/>
    <n v="0"/>
    <n v="0"/>
    <n v="0"/>
    <n v="39"/>
    <n v="0"/>
    <n v="0.22033898305084745"/>
    <n v="119"/>
    <n v="0.46303501945525294"/>
    <n v="177"/>
    <n v="257"/>
    <x v="52"/>
    <n v="0"/>
    <n v="4"/>
    <n v="0"/>
    <n v="25"/>
    <n v="91"/>
    <n v="0"/>
    <n v="0"/>
    <n v="0"/>
    <n v="21"/>
    <x v="222"/>
    <x v="0"/>
    <x v="2"/>
    <x v="2"/>
    <x v="29"/>
    <n v="0.21264367816091953"/>
    <n v="0"/>
    <n v="0"/>
    <n v="0"/>
    <n v="0"/>
    <n v="0.22033898305084745"/>
  </r>
  <r>
    <x v="3"/>
    <s v="0279-01-000"/>
    <s v="yes"/>
    <x v="1"/>
    <s v="Hennepin"/>
    <s v="Osseo Public School District"/>
    <n v="1844"/>
    <n v="17"/>
    <n v="2170"/>
    <n v="1154"/>
    <n v="319"/>
    <n v="2945"/>
    <n v="2603"/>
    <n v="0.11689755090699798"/>
    <n v="0.10332235144683047"/>
    <n v="1202"/>
    <n v="5.7658176236388928E-2"/>
    <n v="25193"/>
    <n v="20847"/>
    <x v="414"/>
    <n v="226"/>
    <n v="5544"/>
    <n v="3623"/>
    <n v="1792"/>
    <n v="333"/>
    <n v="12"/>
    <n v="508"/>
    <n v="193"/>
    <n v="117"/>
    <x v="415"/>
    <x v="124"/>
    <x v="82"/>
    <x v="70"/>
    <x v="140"/>
    <n v="0.16504072317193233"/>
    <n v="7.3593073593073599E-2"/>
    <n v="0.30113794060505134"/>
    <n v="0.25174520069808026"/>
    <n v="0.15997993981945838"/>
    <n v="0.22021990235382843"/>
  </r>
  <r>
    <x v="10"/>
    <s v="0238-01-000"/>
    <m/>
    <x v="0"/>
    <s v="Fillmore"/>
    <s v="Mabel-Canton Public School Dist."/>
    <n v="65"/>
    <n v="0"/>
    <n v="0"/>
    <n v="0"/>
    <n v="0"/>
    <n v="0"/>
    <n v="68"/>
    <n v="0"/>
    <n v="0.22006472491909385"/>
    <n v="16"/>
    <n v="6.2256809338521402E-2"/>
    <n v="309"/>
    <n v="257"/>
    <x v="415"/>
    <n v="0"/>
    <n v="3"/>
    <n v="0"/>
    <n v="5"/>
    <n v="15"/>
    <n v="0"/>
    <n v="0"/>
    <n v="0"/>
    <n v="0"/>
    <x v="416"/>
    <x v="0"/>
    <x v="4"/>
    <x v="2"/>
    <x v="25"/>
    <n v="0.21739130434782608"/>
    <n v="0"/>
    <n v="0"/>
    <n v="0"/>
    <n v="0"/>
    <n v="0.22006472491909385"/>
  </r>
  <r>
    <x v="4"/>
    <s v="2889-01-000"/>
    <m/>
    <x v="0"/>
    <s v="Becker"/>
    <s v="Lake Park Audubon School District"/>
    <n v="150"/>
    <n v="3"/>
    <n v="0"/>
    <n v="0"/>
    <n v="0"/>
    <n v="0"/>
    <n v="163"/>
    <n v="0"/>
    <n v="0.21997300944669365"/>
    <n v="40"/>
    <n v="6.4724919093851127E-2"/>
    <n v="741"/>
    <n v="618"/>
    <x v="416"/>
    <n v="5"/>
    <n v="1"/>
    <n v="3"/>
    <n v="3"/>
    <n v="33"/>
    <n v="0"/>
    <n v="0"/>
    <n v="0"/>
    <n v="3"/>
    <x v="296"/>
    <x v="35"/>
    <x v="3"/>
    <x v="5"/>
    <x v="1"/>
    <n v="0.2074688796680498"/>
    <n v="0.375"/>
    <n v="0"/>
    <n v="0"/>
    <n v="0"/>
    <n v="0.21997300944669365"/>
  </r>
  <r>
    <x v="0"/>
    <s v="2835-01-000"/>
    <m/>
    <x v="0"/>
    <s v="Waseca"/>
    <s v="Janesville-Waldorf-Pemberton"/>
    <n v="143"/>
    <n v="0"/>
    <n v="0"/>
    <n v="0"/>
    <n v="3"/>
    <n v="0"/>
    <n v="154"/>
    <n v="0"/>
    <n v="0.21968616262482168"/>
    <n v="23"/>
    <n v="4.0350877192982457E-2"/>
    <n v="701"/>
    <n v="570"/>
    <x v="332"/>
    <n v="0"/>
    <n v="10"/>
    <n v="4"/>
    <n v="3"/>
    <n v="18"/>
    <n v="0"/>
    <n v="0"/>
    <n v="0"/>
    <n v="0"/>
    <x v="417"/>
    <x v="0"/>
    <x v="14"/>
    <x v="10"/>
    <x v="21"/>
    <n v="0.21091445427728614"/>
    <n v="0"/>
    <n v="0"/>
    <n v="0"/>
    <n v="0.5"/>
    <n v="0.21968616262482168"/>
  </r>
  <r>
    <x v="1"/>
    <s v="2889-01-000"/>
    <m/>
    <x v="0"/>
    <s v="Becker"/>
    <s v="Lake Park Audubon School District"/>
    <n v="157"/>
    <n v="10"/>
    <n v="0"/>
    <n v="0"/>
    <n v="0"/>
    <n v="0"/>
    <n v="173"/>
    <n v="0"/>
    <n v="0.21954314720812182"/>
    <n v="57"/>
    <n v="8.4821428571428575E-2"/>
    <n v="788"/>
    <n v="672"/>
    <x v="363"/>
    <n v="25"/>
    <n v="4"/>
    <n v="3"/>
    <n v="11"/>
    <n v="49"/>
    <n v="0"/>
    <n v="0"/>
    <n v="0"/>
    <n v="0"/>
    <x v="418"/>
    <x v="5"/>
    <x v="2"/>
    <x v="5"/>
    <x v="6"/>
    <n v="0.2130257801899593"/>
    <n v="0.2857142857142857"/>
    <n v="0"/>
    <n v="0"/>
    <n v="0"/>
    <n v="0.21954314720812182"/>
  </r>
  <r>
    <x v="5"/>
    <s v="0280-01-000"/>
    <s v="yes"/>
    <x v="1"/>
    <s v="Hennepin"/>
    <s v="Richfield Public School District"/>
    <n v="456"/>
    <n v="9"/>
    <n v="183"/>
    <n v="44"/>
    <n v="334"/>
    <n v="486"/>
    <n v="573"/>
    <n v="0.10070451719850808"/>
    <n v="0.11873186904268546"/>
    <n v="562"/>
    <n v="0.12982212982212982"/>
    <n v="4826"/>
    <n v="4329"/>
    <x v="417"/>
    <n v="99"/>
    <n v="942"/>
    <n v="332"/>
    <n v="1697"/>
    <n v="118"/>
    <n v="16"/>
    <n v="154"/>
    <n v="16"/>
    <n v="215"/>
    <x v="419"/>
    <x v="7"/>
    <x v="83"/>
    <x v="71"/>
    <x v="141"/>
    <n v="0.28553537883531621"/>
    <n v="9.7826086956521743E-2"/>
    <n v="0.18846549948506694"/>
    <n v="0.12222222222222222"/>
    <n v="0.18392070484581499"/>
    <n v="0.21943638624119355"/>
  </r>
  <r>
    <x v="11"/>
    <s v="0277-01-000"/>
    <s v="yes"/>
    <x v="1"/>
    <s v="Hennepin"/>
    <s v="Westonka Public School District"/>
    <n v="501"/>
    <n v="0"/>
    <n v="0"/>
    <n v="9"/>
    <n v="24"/>
    <n v="19"/>
    <n v="533"/>
    <n v="7.5456711675933284E-3"/>
    <n v="0.21167593328038126"/>
    <n v="272"/>
    <n v="0.12153708668453976"/>
    <n v="2518"/>
    <n v="2238"/>
    <x v="418"/>
    <n v="3"/>
    <n v="45"/>
    <n v="41"/>
    <n v="48"/>
    <n v="231"/>
    <n v="0"/>
    <n v="7"/>
    <n v="6"/>
    <n v="9"/>
    <x v="420"/>
    <x v="6"/>
    <x v="24"/>
    <x v="72"/>
    <x v="28"/>
    <n v="0.21130324757486293"/>
    <n v="0"/>
    <n v="0"/>
    <n v="0.20454545454545456"/>
    <n v="0.38095238095238093"/>
    <n v="0.21922160444797459"/>
  </r>
  <r>
    <x v="12"/>
    <s v="0771-01-000"/>
    <m/>
    <x v="0"/>
    <s v="Stevens"/>
    <s v="Chokio-Alberta Public School Dist."/>
    <n v="50"/>
    <n v="0"/>
    <n v="0"/>
    <n v="0"/>
    <n v="0"/>
    <n v="0"/>
    <n v="55"/>
    <n v="0"/>
    <n v="0.21912350597609562"/>
    <n v="27"/>
    <n v="0.1210762331838565"/>
    <n v="251"/>
    <n v="223"/>
    <x v="419"/>
    <n v="4"/>
    <n v="1"/>
    <n v="1"/>
    <n v="0"/>
    <n v="20"/>
    <n v="0"/>
    <n v="0"/>
    <n v="0"/>
    <n v="0"/>
    <x v="421"/>
    <x v="2"/>
    <x v="3"/>
    <x v="1"/>
    <x v="1"/>
    <n v="0.20242914979757085"/>
    <n v="0"/>
    <n v="0"/>
    <n v="0"/>
    <n v="0"/>
    <n v="0.21912350597609562"/>
  </r>
  <r>
    <x v="1"/>
    <s v="2071-01-000"/>
    <m/>
    <x v="0"/>
    <s v="Blue Earth"/>
    <s v="Lake Crystal-Wellcome Memorial"/>
    <n v="193"/>
    <n v="0"/>
    <n v="0"/>
    <n v="3"/>
    <n v="3"/>
    <n v="0"/>
    <n v="210"/>
    <n v="0"/>
    <n v="0.21897810218978103"/>
    <n v="72"/>
    <n v="8.76979293544458E-2"/>
    <n v="959"/>
    <n v="821"/>
    <x v="420"/>
    <n v="1"/>
    <n v="4"/>
    <n v="5"/>
    <n v="20"/>
    <n v="63"/>
    <n v="0"/>
    <n v="0"/>
    <n v="0"/>
    <n v="3"/>
    <x v="422"/>
    <x v="3"/>
    <x v="2"/>
    <x v="8"/>
    <x v="23"/>
    <n v="0.20955483170466885"/>
    <n v="0"/>
    <n v="0"/>
    <n v="0.375"/>
    <n v="0.15"/>
    <n v="0.21897810218978103"/>
  </r>
  <r>
    <x v="3"/>
    <s v="2908-01-000"/>
    <m/>
    <x v="0"/>
    <s v="Douglas"/>
    <s v="Brandon-Evansville Public Schools"/>
    <n v="113"/>
    <n v="0"/>
    <n v="0"/>
    <n v="0"/>
    <n v="0"/>
    <n v="0"/>
    <n v="118"/>
    <n v="0"/>
    <n v="0.21892393320964751"/>
    <n v="49"/>
    <n v="0.10425531914893617"/>
    <n v="539"/>
    <n v="470"/>
    <x v="336"/>
    <n v="7"/>
    <n v="4"/>
    <n v="7"/>
    <n v="8"/>
    <n v="46"/>
    <n v="0"/>
    <n v="0"/>
    <n v="0"/>
    <n v="0"/>
    <x v="423"/>
    <x v="47"/>
    <x v="2"/>
    <x v="36"/>
    <x v="27"/>
    <n v="0.22113502935420742"/>
    <n v="0"/>
    <n v="0"/>
    <n v="0"/>
    <n v="0"/>
    <n v="0.21892393320964751"/>
  </r>
  <r>
    <x v="12"/>
    <s v="0116-01-000"/>
    <m/>
    <x v="0"/>
    <s v="Cass"/>
    <s v="Pillager Public School District"/>
    <n v="166"/>
    <n v="0"/>
    <n v="0"/>
    <n v="0"/>
    <n v="0"/>
    <n v="11"/>
    <n v="164"/>
    <n v="1.375E-2"/>
    <n v="0.20499999999999999"/>
    <n v="152"/>
    <n v="0.19562419562419561"/>
    <n v="800"/>
    <n v="777"/>
    <x v="421"/>
    <n v="4"/>
    <n v="2"/>
    <n v="6"/>
    <n v="0"/>
    <n v="145"/>
    <n v="0"/>
    <n v="0"/>
    <n v="0"/>
    <n v="0"/>
    <x v="424"/>
    <x v="2"/>
    <x v="6"/>
    <x v="3"/>
    <x v="1"/>
    <n v="0.21119592875318066"/>
    <n v="0"/>
    <n v="0"/>
    <n v="0"/>
    <n v="0"/>
    <n v="0.21875"/>
  </r>
  <r>
    <x v="0"/>
    <s v="2687-01-000"/>
    <m/>
    <x v="0"/>
    <s v="Wright"/>
    <s v="Howard Lake-Waverly-Winsted"/>
    <n v="263"/>
    <n v="0"/>
    <n v="0"/>
    <n v="0"/>
    <n v="0"/>
    <n v="3"/>
    <n v="272"/>
    <n v="2.3847376788553257E-3"/>
    <n v="0.21621621621621623"/>
    <n v="59"/>
    <n v="5.6621880998080618E-2"/>
    <n v="1258"/>
    <n v="1042"/>
    <x v="422"/>
    <n v="5"/>
    <n v="7"/>
    <n v="3"/>
    <n v="20"/>
    <n v="47"/>
    <n v="0"/>
    <n v="0"/>
    <n v="0"/>
    <n v="0"/>
    <x v="425"/>
    <x v="43"/>
    <x v="21"/>
    <x v="5"/>
    <x v="23"/>
    <n v="0.21504497138184792"/>
    <n v="0"/>
    <n v="0"/>
    <n v="0"/>
    <n v="0"/>
    <n v="0.21860095389507156"/>
  </r>
  <r>
    <x v="2"/>
    <s v="0600-01-000"/>
    <m/>
    <x v="0"/>
    <s v="Polk"/>
    <s v="Fisher Public School District"/>
    <n v="35"/>
    <n v="0"/>
    <n v="0"/>
    <n v="0"/>
    <n v="0"/>
    <n v="0"/>
    <n v="40"/>
    <n v="0"/>
    <n v="0.21857923497267759"/>
    <n v="120"/>
    <n v="0.45627376425855515"/>
    <n v="183"/>
    <n v="263"/>
    <x v="423"/>
    <n v="2"/>
    <n v="2"/>
    <n v="0"/>
    <n v="21"/>
    <n v="96"/>
    <n v="0"/>
    <n v="0"/>
    <n v="0"/>
    <n v="19"/>
    <x v="103"/>
    <x v="16"/>
    <x v="6"/>
    <x v="2"/>
    <x v="3"/>
    <n v="0.19774011299435029"/>
    <n v="0"/>
    <n v="0"/>
    <n v="0"/>
    <n v="0"/>
    <n v="0.21857923497267759"/>
  </r>
  <r>
    <x v="10"/>
    <s v="2890-01-000"/>
    <m/>
    <x v="0"/>
    <s v="Renville"/>
    <s v="Renville County West School Dist."/>
    <n v="119"/>
    <n v="0"/>
    <n v="0"/>
    <n v="4"/>
    <n v="14"/>
    <n v="6"/>
    <n v="136"/>
    <n v="9.202453987730062E-3"/>
    <n v="0.20858895705521471"/>
    <n v="24"/>
    <n v="4.49438202247191E-2"/>
    <n v="652"/>
    <n v="534"/>
    <x v="424"/>
    <n v="6"/>
    <n v="3"/>
    <n v="1"/>
    <n v="169"/>
    <n v="15"/>
    <n v="0"/>
    <n v="0"/>
    <n v="0"/>
    <n v="7"/>
    <x v="426"/>
    <x v="31"/>
    <x v="4"/>
    <x v="7"/>
    <x v="142"/>
    <n v="0.25925925925925924"/>
    <n v="0"/>
    <n v="0"/>
    <n v="0.8"/>
    <n v="7.9545454545454544E-2"/>
    <n v="0.21779141104294478"/>
  </r>
  <r>
    <x v="10"/>
    <s v="0270-01-000"/>
    <s v="yes"/>
    <x v="1"/>
    <s v="Hennepin"/>
    <s v="Hopkins Public School District"/>
    <n v="1201"/>
    <n v="6"/>
    <n v="127"/>
    <n v="83"/>
    <n v="72"/>
    <n v="323"/>
    <n v="1200"/>
    <n v="4.6175839885632591E-2"/>
    <n v="0.17155110793423875"/>
    <n v="1467"/>
    <n v="0.21141374837872892"/>
    <n v="6995"/>
    <n v="6939"/>
    <x v="425"/>
    <n v="50"/>
    <n v="1568"/>
    <n v="517"/>
    <n v="662"/>
    <n v="739"/>
    <n v="9"/>
    <n v="431"/>
    <n v="177"/>
    <n v="63"/>
    <x v="427"/>
    <x v="116"/>
    <x v="84"/>
    <x v="73"/>
    <x v="143"/>
    <n v="0.26086012163336231"/>
    <n v="0.1276595744680851"/>
    <n v="0.10047468354430379"/>
    <n v="0.19621749408983452"/>
    <n v="0.10730253353204174"/>
    <n v="0.21772694781987134"/>
  </r>
  <r>
    <x v="14"/>
    <s v="2687-01-000"/>
    <m/>
    <x v="0"/>
    <s v="Wright"/>
    <s v="Howard Lake-Waverly-Winsted"/>
    <n v="253"/>
    <n v="0"/>
    <n v="0"/>
    <n v="0"/>
    <n v="0"/>
    <n v="0"/>
    <n v="258"/>
    <n v="0"/>
    <n v="0.21772151898734177"/>
    <n v="52"/>
    <n v="5.3115423901940753E-2"/>
    <n v="1185"/>
    <n v="979"/>
    <x v="426"/>
    <n v="3"/>
    <n v="7"/>
    <n v="5"/>
    <n v="14"/>
    <n v="50"/>
    <n v="0"/>
    <n v="0"/>
    <n v="0"/>
    <n v="0"/>
    <x v="428"/>
    <x v="6"/>
    <x v="21"/>
    <x v="7"/>
    <x v="7"/>
    <n v="0.21942758022549869"/>
    <n v="0"/>
    <n v="0"/>
    <n v="0"/>
    <n v="0"/>
    <n v="0.21772151898734177"/>
  </r>
  <r>
    <x v="1"/>
    <s v="0432-01-000"/>
    <m/>
    <x v="0"/>
    <s v="Mahnomen"/>
    <s v="Mahnomen Public School District"/>
    <n v="52"/>
    <n v="110"/>
    <n v="0"/>
    <n v="0"/>
    <n v="0"/>
    <n v="119"/>
    <n v="51"/>
    <n v="0.15236875800256081"/>
    <n v="6.530089628681178E-2"/>
    <n v="44"/>
    <n v="6.7175572519083973E-2"/>
    <n v="781"/>
    <n v="655"/>
    <x v="427"/>
    <n v="465"/>
    <n v="2"/>
    <n v="4"/>
    <n v="5"/>
    <n v="16"/>
    <n v="24"/>
    <n v="0"/>
    <n v="0"/>
    <n v="0"/>
    <x v="429"/>
    <x v="125"/>
    <x v="6"/>
    <x v="10"/>
    <x v="25"/>
    <n v="0.24186046511627907"/>
    <n v="0.19963702359346641"/>
    <n v="0"/>
    <n v="0"/>
    <n v="0"/>
    <n v="0.21766965428937257"/>
  </r>
  <r>
    <x v="6"/>
    <s v="0852-01-000"/>
    <m/>
    <x v="0"/>
    <s v="Wilkin"/>
    <s v="Campbell-Tintah Public School Dist."/>
    <n v="28"/>
    <n v="0"/>
    <n v="0"/>
    <n v="0"/>
    <n v="0"/>
    <n v="0"/>
    <n v="30"/>
    <n v="0"/>
    <n v="0.21739130434782608"/>
    <n v="7"/>
    <n v="6.0869565217391307E-2"/>
    <n v="138"/>
    <n v="115"/>
    <x v="428"/>
    <n v="1"/>
    <n v="3"/>
    <n v="0"/>
    <n v="8"/>
    <n v="3"/>
    <n v="0"/>
    <n v="0"/>
    <n v="0"/>
    <n v="0"/>
    <x v="43"/>
    <x v="3"/>
    <x v="4"/>
    <x v="2"/>
    <x v="27"/>
    <n v="0.21875"/>
    <n v="0"/>
    <n v="0"/>
    <n v="0"/>
    <n v="0"/>
    <n v="0.21739130434782608"/>
  </r>
  <r>
    <x v="1"/>
    <s v="2170-01-000"/>
    <m/>
    <x v="0"/>
    <s v="Todd"/>
    <s v="Staples-Motley School District"/>
    <n v="311"/>
    <n v="0"/>
    <n v="0"/>
    <n v="0"/>
    <n v="0"/>
    <n v="7"/>
    <n v="313"/>
    <n v="4.755434782608696E-3"/>
    <n v="0.21263586956521738"/>
    <n v="26"/>
    <n v="2.2071307300509338E-2"/>
    <n v="1472"/>
    <n v="1178"/>
    <x v="429"/>
    <n v="19"/>
    <n v="13"/>
    <n v="12"/>
    <n v="38"/>
    <n v="20"/>
    <n v="0"/>
    <n v="0"/>
    <n v="0"/>
    <n v="0"/>
    <x v="430"/>
    <x v="54"/>
    <x v="45"/>
    <x v="17"/>
    <x v="144"/>
    <n v="0.22422494592645997"/>
    <n v="0"/>
    <n v="0"/>
    <n v="0"/>
    <n v="0"/>
    <n v="0.21739130434782608"/>
  </r>
  <r>
    <x v="6"/>
    <s v="2176-01-000"/>
    <m/>
    <x v="0"/>
    <s v="Marshall"/>
    <s v="Warren-Alvarado-Oslo School Dist."/>
    <n v="113"/>
    <n v="0"/>
    <n v="4"/>
    <n v="0"/>
    <n v="21"/>
    <n v="0"/>
    <n v="142"/>
    <n v="0"/>
    <n v="0.21712538226299694"/>
    <n v="3"/>
    <n v="5.8252427184466021E-3"/>
    <n v="654"/>
    <n v="515"/>
    <x v="336"/>
    <n v="3"/>
    <n v="1"/>
    <n v="0"/>
    <n v="67"/>
    <n v="3"/>
    <n v="0"/>
    <n v="0"/>
    <n v="0"/>
    <n v="0"/>
    <x v="431"/>
    <x v="6"/>
    <x v="5"/>
    <x v="2"/>
    <x v="145"/>
    <n v="0.20397111913357402"/>
    <n v="0"/>
    <n v="0.8"/>
    <n v="0"/>
    <n v="0.23863636363636365"/>
    <n v="0.21712538226299694"/>
  </r>
  <r>
    <x v="6"/>
    <s v="2358-01-000"/>
    <m/>
    <x v="0"/>
    <s v="Kittson"/>
    <s v="Tri-County School District"/>
    <n v="66"/>
    <n v="0"/>
    <n v="0"/>
    <n v="0"/>
    <n v="0"/>
    <n v="0"/>
    <n v="71"/>
    <n v="0"/>
    <n v="0.21712538226299694"/>
    <n v="7"/>
    <n v="2.6615969581749048E-2"/>
    <n v="327"/>
    <n v="263"/>
    <x v="430"/>
    <n v="4"/>
    <n v="2"/>
    <n v="0"/>
    <n v="0"/>
    <n v="3"/>
    <n v="0"/>
    <n v="0"/>
    <n v="0"/>
    <n v="0"/>
    <x v="432"/>
    <x v="2"/>
    <x v="6"/>
    <x v="2"/>
    <x v="1"/>
    <n v="0.20624999999999999"/>
    <n v="0"/>
    <n v="0"/>
    <n v="0"/>
    <n v="0"/>
    <n v="0.21712538226299694"/>
  </r>
  <r>
    <x v="2"/>
    <s v="0831-01-000"/>
    <s v="yes"/>
    <x v="1"/>
    <s v="Washington"/>
    <s v="Forest Lake Public School District"/>
    <n v="1493"/>
    <n v="13"/>
    <n v="28"/>
    <n v="44"/>
    <n v="76"/>
    <n v="849"/>
    <n v="841"/>
    <n v="0.10905587668593449"/>
    <n v="0.10802825947334618"/>
    <n v="621"/>
    <n v="9.2465753424657529E-2"/>
    <n v="7785"/>
    <n v="6716"/>
    <x v="431"/>
    <n v="60"/>
    <n v="122"/>
    <n v="209"/>
    <n v="162"/>
    <n v="570"/>
    <n v="0"/>
    <n v="3"/>
    <n v="5"/>
    <n v="15"/>
    <x v="433"/>
    <x v="126"/>
    <x v="85"/>
    <x v="74"/>
    <x v="146"/>
    <n v="0.21069714930849562"/>
    <n v="0.17808219178082191"/>
    <n v="0.19047619047619047"/>
    <n v="0.17741935483870969"/>
    <n v="0.34080717488789236"/>
    <n v="0.21708413615928068"/>
  </r>
  <r>
    <x v="5"/>
    <s v="0709-01-000"/>
    <m/>
    <x v="0"/>
    <s v="Saint Louis"/>
    <s v="Duluth Public School District"/>
    <n v="1997"/>
    <n v="97"/>
    <n v="108"/>
    <n v="38"/>
    <n v="63"/>
    <n v="1607"/>
    <n v="754"/>
    <n v="0.14774294382642272"/>
    <n v="6.9320584720051481E-2"/>
    <n v="116"/>
    <n v="1.3438368860055607E-2"/>
    <n v="10877"/>
    <n v="8632"/>
    <x v="432"/>
    <n v="600"/>
    <n v="794"/>
    <n v="196"/>
    <n v="207"/>
    <n v="96"/>
    <n v="0"/>
    <n v="6"/>
    <n v="0"/>
    <n v="0"/>
    <x v="434"/>
    <x v="127"/>
    <x v="86"/>
    <x v="75"/>
    <x v="147"/>
    <n v="0.22859432234432234"/>
    <n v="0.13916786226685796"/>
    <n v="0.12053571428571429"/>
    <n v="0.1623931623931624"/>
    <n v="0.23333333333333334"/>
    <n v="0.2170635285464742"/>
  </r>
  <r>
    <x v="5"/>
    <s v="0097-01-000"/>
    <m/>
    <x v="0"/>
    <s v="Carlton"/>
    <s v="Moose Lake Public School District"/>
    <n v="119"/>
    <n v="0"/>
    <n v="0"/>
    <n v="0"/>
    <n v="5"/>
    <n v="5"/>
    <n v="132"/>
    <n v="7.9113924050632917E-3"/>
    <n v="0.20886075949367089"/>
    <n v="177"/>
    <n v="0.26339285714285715"/>
    <n v="632"/>
    <n v="672"/>
    <x v="433"/>
    <n v="3"/>
    <n v="7"/>
    <n v="13"/>
    <n v="8"/>
    <n v="164"/>
    <n v="0"/>
    <n v="0"/>
    <n v="0"/>
    <n v="3"/>
    <x v="435"/>
    <x v="6"/>
    <x v="21"/>
    <x v="31"/>
    <x v="32"/>
    <n v="0.19966442953020133"/>
    <n v="0"/>
    <n v="0"/>
    <n v="0"/>
    <n v="0.5"/>
    <n v="0.21677215189873417"/>
  </r>
  <r>
    <x v="7"/>
    <s v="0545-01-000"/>
    <m/>
    <x v="0"/>
    <s v="Otter Tail"/>
    <s v="Henning Public School District"/>
    <n v="82"/>
    <n v="0"/>
    <n v="0"/>
    <n v="0"/>
    <n v="0"/>
    <n v="3"/>
    <n v="88"/>
    <n v="7.1428571428571426E-3"/>
    <n v="0.20952380952380953"/>
    <n v="41"/>
    <n v="0.11081081081081082"/>
    <n v="420"/>
    <n v="370"/>
    <x v="267"/>
    <n v="2"/>
    <n v="2"/>
    <n v="4"/>
    <n v="0"/>
    <n v="37"/>
    <n v="0"/>
    <n v="0"/>
    <n v="0"/>
    <n v="0"/>
    <x v="436"/>
    <x v="16"/>
    <x v="6"/>
    <x v="10"/>
    <x v="1"/>
    <n v="0.20147420147420148"/>
    <n v="0"/>
    <n v="0"/>
    <n v="0"/>
    <n v="0"/>
    <n v="0.21666666666666667"/>
  </r>
  <r>
    <x v="11"/>
    <s v="2687-01-000"/>
    <m/>
    <x v="0"/>
    <s v="Wright"/>
    <s v="Howard Lake-Waverly-Winsted"/>
    <n v="263"/>
    <n v="0"/>
    <n v="0"/>
    <n v="0"/>
    <n v="0"/>
    <n v="5"/>
    <n v="268"/>
    <n v="3.968253968253968E-3"/>
    <n v="0.21269841269841269"/>
    <n v="72"/>
    <n v="6.79886685552408E-2"/>
    <n v="1260"/>
    <n v="1059"/>
    <x v="434"/>
    <n v="2"/>
    <n v="12"/>
    <n v="13"/>
    <n v="38"/>
    <n v="63"/>
    <n v="0"/>
    <n v="0"/>
    <n v="0"/>
    <n v="3"/>
    <x v="287"/>
    <x v="16"/>
    <x v="25"/>
    <x v="31"/>
    <x v="18"/>
    <n v="0.2202680067001675"/>
    <n v="0"/>
    <n v="0"/>
    <n v="0"/>
    <n v="0"/>
    <n v="0.21666666666666667"/>
  </r>
  <r>
    <x v="11"/>
    <s v="2149-01-000"/>
    <m/>
    <x v="0"/>
    <s v="Pope"/>
    <s v="Minnewaska School District"/>
    <n v="280"/>
    <n v="0"/>
    <n v="0"/>
    <n v="0"/>
    <n v="0"/>
    <n v="106"/>
    <n v="189"/>
    <n v="7.7826725403817909E-2"/>
    <n v="0.13876651982378854"/>
    <n v="19"/>
    <n v="1.7495395948434623E-2"/>
    <n v="1362"/>
    <n v="1086"/>
    <x v="435"/>
    <n v="9"/>
    <n v="23"/>
    <n v="8"/>
    <n v="12"/>
    <n v="15"/>
    <n v="0"/>
    <n v="0"/>
    <n v="0"/>
    <n v="0"/>
    <x v="437"/>
    <x v="68"/>
    <x v="23"/>
    <x v="8"/>
    <x v="12"/>
    <n v="0.2155504234026174"/>
    <n v="0"/>
    <n v="0"/>
    <n v="0"/>
    <n v="0"/>
    <n v="0.21659324522760645"/>
  </r>
  <r>
    <x v="17"/>
    <s v="0771-01-000"/>
    <m/>
    <x v="0"/>
    <s v="Stevens"/>
    <s v="Chokio-Alberta Public School Dist."/>
    <n v="50"/>
    <n v="0"/>
    <n v="0"/>
    <n v="0"/>
    <n v="0"/>
    <n v="0"/>
    <n v="55"/>
    <n v="0"/>
    <n v="0.21653543307086615"/>
    <n v="21"/>
    <n v="9.5454545454545459E-2"/>
    <n v="254"/>
    <n v="220"/>
    <x v="67"/>
    <n v="0"/>
    <n v="0"/>
    <n v="1"/>
    <n v="0"/>
    <n v="18"/>
    <n v="0"/>
    <n v="0"/>
    <n v="0"/>
    <n v="0"/>
    <x v="75"/>
    <x v="0"/>
    <x v="0"/>
    <x v="1"/>
    <x v="1"/>
    <n v="0.19920318725099601"/>
    <n v="0"/>
    <n v="0"/>
    <n v="0"/>
    <n v="0"/>
    <n v="0.21653543307086615"/>
  </r>
  <r>
    <x v="5"/>
    <s v="0432-01-000"/>
    <m/>
    <x v="0"/>
    <s v="Mahnomen"/>
    <s v="Mahnomen Public School District"/>
    <n v="33"/>
    <n v="124"/>
    <n v="0"/>
    <n v="0"/>
    <n v="0"/>
    <n v="98"/>
    <n v="67"/>
    <n v="0.12844036697247707"/>
    <n v="8.7811271297509833E-2"/>
    <n v="40"/>
    <n v="6.2695924764890276E-2"/>
    <n v="763"/>
    <n v="638"/>
    <x v="50"/>
    <n v="519"/>
    <n v="2"/>
    <n v="1"/>
    <n v="18"/>
    <n v="9"/>
    <n v="24"/>
    <n v="0"/>
    <n v="0"/>
    <n v="0"/>
    <x v="315"/>
    <x v="128"/>
    <x v="6"/>
    <x v="1"/>
    <x v="39"/>
    <n v="0.27049180327868855"/>
    <n v="0.20032310177705978"/>
    <n v="0"/>
    <n v="0"/>
    <n v="0"/>
    <n v="0.21625163826998689"/>
  </r>
  <r>
    <x v="9"/>
    <s v="0852-01-000"/>
    <m/>
    <x v="0"/>
    <s v="Wilkin"/>
    <s v="Campbell-Tintah Public School Dist."/>
    <n v="30"/>
    <n v="0"/>
    <n v="0"/>
    <n v="0"/>
    <n v="0"/>
    <n v="0"/>
    <n v="32"/>
    <n v="0"/>
    <n v="0.21621621621621623"/>
    <n v="10"/>
    <n v="7.9365079365079361E-2"/>
    <n v="148"/>
    <n v="126"/>
    <x v="25"/>
    <n v="0"/>
    <n v="4"/>
    <n v="0"/>
    <n v="15"/>
    <n v="8"/>
    <n v="0"/>
    <n v="0"/>
    <n v="0"/>
    <n v="0"/>
    <x v="20"/>
    <x v="0"/>
    <x v="2"/>
    <x v="2"/>
    <x v="5"/>
    <n v="0.23255813953488372"/>
    <n v="0"/>
    <n v="0"/>
    <n v="0"/>
    <n v="0"/>
    <n v="0.21621621621621623"/>
  </r>
  <r>
    <x v="15"/>
    <s v="2835-01-000"/>
    <m/>
    <x v="0"/>
    <s v="Waseca"/>
    <s v="Janesville-Waldorf-Pemberton"/>
    <n v="155"/>
    <n v="0"/>
    <n v="0"/>
    <n v="0"/>
    <n v="0"/>
    <n v="3"/>
    <n v="152"/>
    <n v="4.1841004184100415E-3"/>
    <n v="0.21199442119944212"/>
    <n v="25"/>
    <n v="4.2589437819420782E-2"/>
    <n v="717"/>
    <n v="587"/>
    <x v="436"/>
    <n v="0"/>
    <n v="1"/>
    <n v="5"/>
    <n v="2"/>
    <n v="21"/>
    <n v="0"/>
    <n v="0"/>
    <n v="0"/>
    <n v="0"/>
    <x v="438"/>
    <x v="0"/>
    <x v="3"/>
    <x v="7"/>
    <x v="3"/>
    <n v="0.21739130434782608"/>
    <n v="0"/>
    <n v="0"/>
    <n v="0"/>
    <n v="0"/>
    <n v="0.21617852161785217"/>
  </r>
  <r>
    <x v="1"/>
    <s v="0113-01-000"/>
    <m/>
    <x v="0"/>
    <s v="Cass"/>
    <s v="Walker-Hackensack-Akeley Schl. Dist"/>
    <n v="159"/>
    <n v="37"/>
    <n v="5"/>
    <n v="0"/>
    <n v="0"/>
    <n v="9"/>
    <n v="205"/>
    <n v="9.0909090909090905E-3"/>
    <n v="0.20707070707070707"/>
    <n v="18"/>
    <n v="2.2670025188916875E-2"/>
    <n v="990"/>
    <n v="794"/>
    <x v="437"/>
    <n v="160"/>
    <n v="2"/>
    <n v="11"/>
    <n v="9"/>
    <n v="16"/>
    <n v="0"/>
    <n v="0"/>
    <n v="0"/>
    <n v="0"/>
    <x v="439"/>
    <x v="129"/>
    <x v="21"/>
    <x v="20"/>
    <x v="22"/>
    <n v="0.21059602649006623"/>
    <n v="0.18781725888324874"/>
    <n v="0.7142857142857143"/>
    <n v="0"/>
    <n v="0"/>
    <n v="0.21616161616161617"/>
  </r>
  <r>
    <x v="2"/>
    <s v="0097-01-000"/>
    <m/>
    <x v="0"/>
    <s v="Carlton"/>
    <s v="Moose Lake Public School District"/>
    <n v="124"/>
    <n v="0"/>
    <n v="4"/>
    <n v="0"/>
    <n v="3"/>
    <n v="7"/>
    <n v="128"/>
    <n v="1.1182108626198083E-2"/>
    <n v="0.20447284345047922"/>
    <n v="166"/>
    <n v="0.25266362252663621"/>
    <n v="626"/>
    <n v="657"/>
    <x v="346"/>
    <n v="3"/>
    <n v="12"/>
    <n v="14"/>
    <n v="8"/>
    <n v="156"/>
    <n v="0"/>
    <n v="0"/>
    <n v="0"/>
    <n v="0"/>
    <x v="440"/>
    <x v="6"/>
    <x v="31"/>
    <x v="30"/>
    <x v="6"/>
    <n v="0.21088435374149661"/>
    <n v="0"/>
    <n v="0.25"/>
    <n v="0"/>
    <n v="0.27272727272727271"/>
    <n v="0.21565495207667731"/>
  </r>
  <r>
    <x v="3"/>
    <s v="0600-01-000"/>
    <m/>
    <x v="0"/>
    <s v="Polk"/>
    <s v="Fisher Public School District"/>
    <n v="35"/>
    <n v="0"/>
    <n v="0"/>
    <n v="0"/>
    <n v="0"/>
    <n v="0"/>
    <n v="36"/>
    <n v="0"/>
    <n v="0.21556886227544911"/>
    <n v="143"/>
    <n v="0.52189781021897808"/>
    <n v="167"/>
    <n v="274"/>
    <x v="316"/>
    <n v="1"/>
    <n v="4"/>
    <n v="3"/>
    <n v="27"/>
    <n v="115"/>
    <n v="0"/>
    <n v="0"/>
    <n v="0"/>
    <n v="20"/>
    <x v="441"/>
    <x v="3"/>
    <x v="2"/>
    <x v="5"/>
    <x v="35"/>
    <n v="0.22012578616352202"/>
    <n v="0"/>
    <n v="0"/>
    <n v="0"/>
    <n v="0"/>
    <n v="0.21556886227544911"/>
  </r>
  <r>
    <x v="0"/>
    <s v="0514-01-000"/>
    <m/>
    <x v="0"/>
    <s v="Nobles"/>
    <s v="Ellsworth Public School District"/>
    <n v="35"/>
    <n v="0"/>
    <n v="0"/>
    <n v="0"/>
    <n v="3"/>
    <n v="0"/>
    <n v="39"/>
    <n v="0"/>
    <n v="0.21546961325966851"/>
    <n v="36"/>
    <n v="0.20224719101123595"/>
    <n v="181"/>
    <n v="178"/>
    <x v="438"/>
    <n v="1"/>
    <n v="5"/>
    <n v="1"/>
    <n v="1"/>
    <n v="33"/>
    <n v="0"/>
    <n v="0"/>
    <n v="0"/>
    <n v="0"/>
    <x v="91"/>
    <x v="3"/>
    <x v="5"/>
    <x v="1"/>
    <x v="29"/>
    <n v="0.20348837209302326"/>
    <n v="0"/>
    <n v="0"/>
    <n v="0"/>
    <n v="0.75"/>
    <n v="0.21546961325966851"/>
  </r>
  <r>
    <x v="3"/>
    <s v="0111-01-000"/>
    <s v="yes"/>
    <x v="1"/>
    <s v="Carver"/>
    <s v="Watertown-Mayer Public School Dist."/>
    <n v="330"/>
    <n v="0"/>
    <n v="7"/>
    <n v="3"/>
    <n v="13"/>
    <n v="31"/>
    <n v="335"/>
    <n v="1.8224573780129337E-2"/>
    <n v="0.19694297472075251"/>
    <n v="278"/>
    <n v="0.17234965902045876"/>
    <n v="1701"/>
    <n v="1613"/>
    <x v="439"/>
    <n v="11"/>
    <n v="26"/>
    <n v="21"/>
    <n v="29"/>
    <n v="261"/>
    <n v="0"/>
    <n v="0"/>
    <n v="0"/>
    <n v="3"/>
    <x v="442"/>
    <x v="90"/>
    <x v="53"/>
    <x v="39"/>
    <x v="19"/>
    <n v="0.20689655172413793"/>
    <n v="0"/>
    <n v="0.21212121212121213"/>
    <n v="0.125"/>
    <n v="0.33333333333333331"/>
    <n v="0.21516754850088185"/>
  </r>
  <r>
    <x v="10"/>
    <s v="2149-01-000"/>
    <m/>
    <x v="0"/>
    <s v="Pope"/>
    <s v="Minnewaska School District"/>
    <n v="284"/>
    <n v="0"/>
    <n v="6"/>
    <n v="0"/>
    <n v="8"/>
    <n v="128"/>
    <n v="180"/>
    <n v="8.9385474860335198E-2"/>
    <n v="0.12569832402234637"/>
    <n v="25"/>
    <n v="2.1758050478677109E-2"/>
    <n v="1432"/>
    <n v="1149"/>
    <x v="440"/>
    <n v="6"/>
    <n v="27"/>
    <n v="17"/>
    <n v="20"/>
    <n v="19"/>
    <n v="0"/>
    <n v="0"/>
    <n v="0"/>
    <n v="0"/>
    <x v="443"/>
    <x v="31"/>
    <x v="53"/>
    <x v="58"/>
    <x v="16"/>
    <n v="0.21130952380952381"/>
    <n v="0"/>
    <n v="0.18181818181818182"/>
    <n v="0"/>
    <n v="0.2857142857142857"/>
    <n v="0.21508379888268159"/>
  </r>
  <r>
    <x v="13"/>
    <s v="0116-01-000"/>
    <m/>
    <x v="0"/>
    <s v="Cass"/>
    <s v="Pillager Public School District"/>
    <n v="157"/>
    <n v="0"/>
    <n v="0"/>
    <n v="3"/>
    <n v="0"/>
    <n v="23"/>
    <n v="138"/>
    <n v="3.0707610146862484E-2"/>
    <n v="0.18424566088117489"/>
    <n v="97"/>
    <n v="0.14160583941605839"/>
    <n v="749"/>
    <n v="685"/>
    <x v="441"/>
    <n v="12"/>
    <n v="1"/>
    <n v="2"/>
    <n v="0"/>
    <n v="88"/>
    <n v="0"/>
    <n v="0"/>
    <n v="0"/>
    <n v="0"/>
    <x v="395"/>
    <x v="123"/>
    <x v="3"/>
    <x v="7"/>
    <x v="1"/>
    <n v="0.21244925575101489"/>
    <n v="0"/>
    <n v="0"/>
    <n v="0.6"/>
    <n v="0"/>
    <n v="0.21495327102803738"/>
  </r>
  <r>
    <x v="1"/>
    <s v="0166-01-000"/>
    <m/>
    <x v="0"/>
    <s v="Cook"/>
    <s v="Cook County Public Schools"/>
    <n v="95"/>
    <n v="31"/>
    <n v="0"/>
    <n v="0"/>
    <n v="0"/>
    <n v="126"/>
    <n v="2"/>
    <n v="0.21140939597315436"/>
    <n v="3.3557046979865771E-3"/>
    <n v="0"/>
    <n v="0"/>
    <n v="596"/>
    <n v="468"/>
    <x v="442"/>
    <n v="85"/>
    <n v="3"/>
    <n v="3"/>
    <n v="10"/>
    <n v="0"/>
    <n v="0"/>
    <n v="0"/>
    <n v="0"/>
    <n v="0"/>
    <x v="206"/>
    <x v="130"/>
    <x v="4"/>
    <x v="5"/>
    <x v="32"/>
    <n v="0.20562770562770563"/>
    <n v="0.26724137931034481"/>
    <n v="0"/>
    <n v="0"/>
    <n v="0"/>
    <n v="0.21476510067114093"/>
  </r>
  <r>
    <x v="7"/>
    <s v="2142-01-000"/>
    <m/>
    <x v="0"/>
    <s v="Saint Louis"/>
    <s v="St. Louis County School District"/>
    <n v="421"/>
    <n v="57"/>
    <n v="5"/>
    <n v="0"/>
    <n v="0"/>
    <n v="24"/>
    <n v="470"/>
    <n v="1.0425716768027803E-2"/>
    <n v="0.20417028670721113"/>
    <n v="112"/>
    <n v="5.8333333333333334E-2"/>
    <n v="2302"/>
    <n v="1920"/>
    <x v="443"/>
    <n v="250"/>
    <n v="20"/>
    <n v="8"/>
    <n v="18"/>
    <n v="90"/>
    <n v="12"/>
    <n v="0"/>
    <n v="0"/>
    <n v="0"/>
    <x v="341"/>
    <x v="131"/>
    <x v="51"/>
    <x v="8"/>
    <x v="39"/>
    <n v="0.21534526854219949"/>
    <n v="0.19322033898305085"/>
    <n v="0.2"/>
    <n v="0"/>
    <n v="0"/>
    <n v="0.21459600347523894"/>
  </r>
  <r>
    <x v="15"/>
    <s v="2071-01-000"/>
    <m/>
    <x v="0"/>
    <s v="Blue Earth"/>
    <s v="Lake Crystal-Wellcome Memorial"/>
    <n v="206"/>
    <n v="0"/>
    <n v="0"/>
    <n v="0"/>
    <n v="0"/>
    <n v="8"/>
    <n v="202"/>
    <n v="8.171603677221655E-3"/>
    <n v="0.20633299284984677"/>
    <n v="32"/>
    <n v="3.9950062421972535E-2"/>
    <n v="979"/>
    <n v="801"/>
    <x v="444"/>
    <n v="0"/>
    <n v="5"/>
    <n v="3"/>
    <n v="7"/>
    <n v="25"/>
    <n v="0"/>
    <n v="0"/>
    <n v="0"/>
    <n v="0"/>
    <x v="444"/>
    <x v="0"/>
    <x v="5"/>
    <x v="5"/>
    <x v="35"/>
    <n v="0.21302998965873837"/>
    <n v="0"/>
    <n v="0"/>
    <n v="0"/>
    <n v="0"/>
    <n v="0.21450459652706844"/>
  </r>
  <r>
    <x v="2"/>
    <s v="2137-01-000"/>
    <m/>
    <x v="0"/>
    <s v="Fillmore"/>
    <s v="Kingsland Public School District"/>
    <n v="146"/>
    <n v="0"/>
    <n v="0"/>
    <n v="0"/>
    <n v="0"/>
    <n v="4"/>
    <n v="152"/>
    <n v="5.4945054945054949E-3"/>
    <n v="0.2087912087912088"/>
    <n v="36"/>
    <n v="5.921052631578947E-2"/>
    <n v="728"/>
    <n v="608"/>
    <x v="280"/>
    <n v="1"/>
    <n v="5"/>
    <n v="9"/>
    <n v="7"/>
    <n v="28"/>
    <n v="0"/>
    <n v="0"/>
    <n v="0"/>
    <n v="0"/>
    <x v="445"/>
    <x v="3"/>
    <x v="5"/>
    <x v="14"/>
    <x v="35"/>
    <n v="0.20738636363636365"/>
    <n v="0"/>
    <n v="0"/>
    <n v="0"/>
    <n v="0"/>
    <n v="0.2142857142857143"/>
  </r>
  <r>
    <x v="7"/>
    <s v="0424-01-000"/>
    <m/>
    <x v="0"/>
    <s v="McLeod"/>
    <s v="Lester Prairie Public School Dist."/>
    <n v="81"/>
    <n v="0"/>
    <n v="0"/>
    <n v="0"/>
    <n v="3"/>
    <n v="4"/>
    <n v="86"/>
    <n v="9.5238095238095247E-3"/>
    <n v="0.20476190476190476"/>
    <n v="58"/>
    <n v="0.14948453608247422"/>
    <n v="420"/>
    <n v="388"/>
    <x v="445"/>
    <n v="0"/>
    <n v="0"/>
    <n v="3"/>
    <n v="42"/>
    <n v="54"/>
    <n v="0"/>
    <n v="0"/>
    <n v="0"/>
    <n v="0"/>
    <x v="446"/>
    <x v="0"/>
    <x v="0"/>
    <x v="5"/>
    <x v="123"/>
    <n v="0.21891891891891893"/>
    <n v="0"/>
    <n v="0"/>
    <n v="0"/>
    <n v="6.6666666666666666E-2"/>
    <n v="0.21428571428571427"/>
  </r>
  <r>
    <x v="10"/>
    <s v="2170-01-000"/>
    <m/>
    <x v="0"/>
    <s v="Todd"/>
    <s v="Staples-Motley School District"/>
    <n v="307"/>
    <n v="0"/>
    <n v="0"/>
    <n v="0"/>
    <n v="4"/>
    <n v="6"/>
    <n v="314"/>
    <n v="4.0160642570281121E-3"/>
    <n v="0.21017402945113789"/>
    <n v="26"/>
    <n v="2.1666666666666667E-2"/>
    <n v="1494"/>
    <n v="1200"/>
    <x v="446"/>
    <n v="18"/>
    <n v="19"/>
    <n v="16"/>
    <n v="38"/>
    <n v="18"/>
    <n v="0"/>
    <n v="0"/>
    <n v="0"/>
    <n v="0"/>
    <x v="447"/>
    <x v="132"/>
    <x v="57"/>
    <x v="28"/>
    <x v="109"/>
    <n v="0.21959942775393418"/>
    <n v="0"/>
    <n v="0"/>
    <n v="0"/>
    <n v="9.5238095238095233E-2"/>
    <n v="0.214190093708166"/>
  </r>
  <r>
    <x v="4"/>
    <s v="0023-01-000"/>
    <m/>
    <x v="0"/>
    <s v="Becker"/>
    <s v="Frazee-Vergas Public School Dist."/>
    <n v="207"/>
    <n v="0"/>
    <n v="0"/>
    <n v="0"/>
    <n v="6"/>
    <n v="0"/>
    <n v="222"/>
    <n v="0"/>
    <n v="0.21407907425265188"/>
    <n v="125"/>
    <n v="0.13297872340425532"/>
    <n v="1037"/>
    <n v="940"/>
    <x v="447"/>
    <n v="78"/>
    <n v="10"/>
    <n v="15"/>
    <n v="19"/>
    <n v="115"/>
    <n v="3"/>
    <n v="0"/>
    <n v="0"/>
    <n v="4"/>
    <x v="448"/>
    <x v="133"/>
    <x v="14"/>
    <x v="27"/>
    <x v="15"/>
    <n v="0.22747252747252747"/>
    <n v="0"/>
    <n v="0"/>
    <n v="0"/>
    <n v="0.2857142857142857"/>
    <n v="0.21407907425265188"/>
  </r>
  <r>
    <x v="2"/>
    <s v="2687-01-000"/>
    <m/>
    <x v="0"/>
    <s v="Wright"/>
    <s v="Howard Lake-Waverly-Winsted"/>
    <n v="266"/>
    <n v="0"/>
    <n v="0"/>
    <n v="0"/>
    <n v="0"/>
    <n v="0"/>
    <n v="277"/>
    <n v="0"/>
    <n v="0.21406491499227204"/>
    <n v="88"/>
    <n v="7.963800904977375E-2"/>
    <n v="1294"/>
    <n v="1105"/>
    <x v="448"/>
    <n v="6"/>
    <n v="15"/>
    <n v="10"/>
    <n v="41"/>
    <n v="79"/>
    <n v="0"/>
    <n v="0"/>
    <n v="0"/>
    <n v="0"/>
    <x v="449"/>
    <x v="31"/>
    <x v="66"/>
    <x v="12"/>
    <x v="136"/>
    <n v="0.21803278688524591"/>
    <n v="0"/>
    <n v="0"/>
    <n v="0"/>
    <n v="0"/>
    <n v="0.21406491499227204"/>
  </r>
  <r>
    <x v="11"/>
    <s v="2137-01-000"/>
    <m/>
    <x v="0"/>
    <s v="Fillmore"/>
    <s v="Kingsland Public School District"/>
    <n v="150"/>
    <n v="0"/>
    <n v="0"/>
    <n v="0"/>
    <n v="0"/>
    <n v="3"/>
    <n v="156"/>
    <n v="4.0376850605652759E-3"/>
    <n v="0.20995962314939434"/>
    <n v="44"/>
    <n v="7.0063694267515922E-2"/>
    <n v="743"/>
    <n v="628"/>
    <x v="449"/>
    <n v="0"/>
    <n v="5"/>
    <n v="6"/>
    <n v="3"/>
    <n v="34"/>
    <n v="0"/>
    <n v="0"/>
    <n v="0"/>
    <n v="0"/>
    <x v="450"/>
    <x v="0"/>
    <x v="5"/>
    <x v="3"/>
    <x v="17"/>
    <n v="0.20547945205479451"/>
    <n v="0"/>
    <n v="0"/>
    <n v="0"/>
    <n v="0"/>
    <n v="0.21399730820995963"/>
  </r>
  <r>
    <x v="11"/>
    <s v="0381-01-000"/>
    <m/>
    <x v="0"/>
    <s v="Lake"/>
    <s v="Lake Superior Public School Dist."/>
    <n v="374"/>
    <n v="3"/>
    <n v="0"/>
    <n v="0"/>
    <n v="0"/>
    <n v="289"/>
    <n v="91"/>
    <n v="0.16263365222284751"/>
    <n v="5.1209904333145755E-2"/>
    <n v="9"/>
    <n v="6.4011379800853483E-3"/>
    <n v="1777"/>
    <n v="1406"/>
    <x v="450"/>
    <n v="12"/>
    <n v="12"/>
    <n v="11"/>
    <n v="17"/>
    <n v="9"/>
    <n v="0"/>
    <n v="0"/>
    <n v="0"/>
    <n v="0"/>
    <x v="451"/>
    <x v="46"/>
    <x v="25"/>
    <x v="20"/>
    <x v="61"/>
    <n v="0.21756835369400815"/>
    <n v="0.2"/>
    <n v="0"/>
    <n v="0"/>
    <n v="0"/>
    <n v="0.21384355655599327"/>
  </r>
  <r>
    <x v="3"/>
    <s v="0514-01-000"/>
    <m/>
    <x v="0"/>
    <s v="Nobles"/>
    <s v="Ellsworth Public School District"/>
    <n v="26"/>
    <n v="0"/>
    <n v="0"/>
    <n v="0"/>
    <n v="3"/>
    <n v="0"/>
    <n v="31"/>
    <n v="0"/>
    <n v="0.21379310344827587"/>
    <n v="35"/>
    <n v="0.2348993288590604"/>
    <n v="145"/>
    <n v="149"/>
    <x v="49"/>
    <m/>
    <n v="2"/>
    <m/>
    <n v="3"/>
    <n v="31"/>
    <n v="0"/>
    <n v="0"/>
    <n v="0"/>
    <n v="0"/>
    <x v="452"/>
    <x v="1"/>
    <x v="6"/>
    <x v="4"/>
    <x v="21"/>
    <n v="0.18705035971223022"/>
    <n v="0"/>
    <n v="0"/>
    <n v="0"/>
    <n v="0.5"/>
    <n v="0.21379310344827587"/>
  </r>
  <r>
    <x v="9"/>
    <s v="2889-01-000"/>
    <m/>
    <x v="0"/>
    <s v="Becker"/>
    <s v="Lake Park Audubon School District"/>
    <n v="152"/>
    <n v="4"/>
    <n v="0"/>
    <n v="0"/>
    <n v="0"/>
    <n v="0"/>
    <n v="164"/>
    <n v="0"/>
    <n v="0.21354166666666666"/>
    <n v="46"/>
    <n v="7.0769230769230765E-2"/>
    <n v="768"/>
    <n v="650"/>
    <x v="451"/>
    <n v="9"/>
    <n v="0"/>
    <n v="4"/>
    <n v="5"/>
    <n v="38"/>
    <n v="0"/>
    <n v="0"/>
    <n v="0"/>
    <n v="3"/>
    <x v="321"/>
    <x v="91"/>
    <x v="0"/>
    <x v="10"/>
    <x v="3"/>
    <n v="0.20375335120643431"/>
    <n v="0.30769230769230771"/>
    <n v="0"/>
    <n v="0"/>
    <n v="0"/>
    <n v="0.21354166666666666"/>
  </r>
  <r>
    <x v="5"/>
    <s v="2889-01-000"/>
    <m/>
    <x v="0"/>
    <s v="Becker"/>
    <s v="Lake Park Audubon School District"/>
    <n v="147"/>
    <n v="15"/>
    <n v="0"/>
    <n v="0"/>
    <n v="0"/>
    <n v="0"/>
    <n v="171"/>
    <n v="0"/>
    <n v="0.21348314606741572"/>
    <n v="56"/>
    <n v="8.1632653061224483E-2"/>
    <n v="801"/>
    <n v="686"/>
    <x v="112"/>
    <n v="35"/>
    <n v="6"/>
    <n v="10"/>
    <n v="18"/>
    <n v="51"/>
    <n v="0"/>
    <n v="0"/>
    <n v="0"/>
    <n v="0"/>
    <x v="438"/>
    <x v="82"/>
    <x v="41"/>
    <x v="12"/>
    <x v="39"/>
    <n v="0.2061711079943899"/>
    <n v="0.3"/>
    <n v="0"/>
    <n v="0"/>
    <n v="0"/>
    <n v="0.21348314606741572"/>
  </r>
  <r>
    <x v="9"/>
    <s v="0001-03-000"/>
    <s v="yes"/>
    <x v="2"/>
    <s v="Hennepin"/>
    <s v="Minneapolis Public School Dist."/>
    <n v="1997"/>
    <n v="398"/>
    <n v="5533"/>
    <n v="1015"/>
    <n v="790"/>
    <n v="6473"/>
    <n v="3291"/>
    <n v="0.14145541958041957"/>
    <n v="7.1918706293706294E-2"/>
    <n v="1037"/>
    <n v="2.8002052223692384E-2"/>
    <n v="45760"/>
    <n v="37033"/>
    <x v="452"/>
    <n v="1589"/>
    <n v="15299"/>
    <n v="3555"/>
    <n v="6050"/>
    <n v="217"/>
    <n v="3"/>
    <n v="578"/>
    <n v="46"/>
    <n v="100"/>
    <x v="453"/>
    <x v="134"/>
    <x v="87"/>
    <x v="76"/>
    <x v="148"/>
    <n v="0.16209415584415585"/>
    <n v="0.20060483870967741"/>
    <n v="0.27318060629999014"/>
    <n v="0.22435897435897437"/>
    <n v="0.1172106824925816"/>
    <n v="0.21337412587412585"/>
  </r>
  <r>
    <x v="5"/>
    <s v="2396-01-000"/>
    <m/>
    <x v="0"/>
    <s v="Meeker"/>
    <s v="A.C.G.C. Public School District"/>
    <n v="165"/>
    <n v="3"/>
    <n v="0"/>
    <n v="0"/>
    <n v="9"/>
    <n v="19"/>
    <n v="164"/>
    <n v="2.2144522144522144E-2"/>
    <n v="0.19114219114219114"/>
    <n v="123"/>
    <n v="0.15413533834586465"/>
    <n v="858"/>
    <n v="798"/>
    <x v="153"/>
    <n v="8"/>
    <n v="6"/>
    <n v="4"/>
    <n v="57"/>
    <n v="98"/>
    <n v="0"/>
    <n v="0"/>
    <n v="0"/>
    <n v="16"/>
    <x v="205"/>
    <x v="90"/>
    <x v="41"/>
    <x v="10"/>
    <x v="149"/>
    <n v="0.20886075949367089"/>
    <n v="0.27272727272727271"/>
    <n v="0"/>
    <n v="0"/>
    <n v="0.18"/>
    <n v="0.21328671328671328"/>
  </r>
  <r>
    <x v="10"/>
    <s v="0432-01-000"/>
    <m/>
    <x v="0"/>
    <s v="Mahnomen"/>
    <s v="Mahnomen Public School District"/>
    <n v="27"/>
    <n v="125"/>
    <n v="0"/>
    <n v="0"/>
    <n v="0"/>
    <n v="104"/>
    <n v="55"/>
    <n v="0.13941018766756033"/>
    <n v="7.3726541554959779E-2"/>
    <n v="43"/>
    <n v="6.8253968253968247E-2"/>
    <n v="746"/>
    <n v="630"/>
    <x v="145"/>
    <n v="474"/>
    <n v="0"/>
    <n v="1"/>
    <n v="17"/>
    <n v="12"/>
    <n v="21"/>
    <n v="0"/>
    <n v="0"/>
    <n v="0"/>
    <x v="324"/>
    <x v="135"/>
    <x v="0"/>
    <x v="1"/>
    <x v="61"/>
    <n v="0.17647058823529413"/>
    <n v="0.21626297577854672"/>
    <n v="0"/>
    <n v="0"/>
    <n v="0"/>
    <n v="0.21313672922252011"/>
  </r>
  <r>
    <x v="9"/>
    <s v="0316-01-000"/>
    <m/>
    <x v="0"/>
    <s v="Itasca"/>
    <s v="Greenway Public School District"/>
    <n v="249"/>
    <n v="10"/>
    <n v="4"/>
    <n v="0"/>
    <n v="0"/>
    <n v="27"/>
    <n v="242"/>
    <n v="2.1377672209026127E-2"/>
    <n v="0.19160728424386381"/>
    <n v="255"/>
    <n v="0.20416333066453163"/>
    <n v="1263"/>
    <n v="1249"/>
    <x v="453"/>
    <n v="95"/>
    <n v="1"/>
    <n v="2"/>
    <n v="2"/>
    <n v="233"/>
    <n v="21"/>
    <n v="0"/>
    <n v="0"/>
    <n v="0"/>
    <x v="454"/>
    <x v="12"/>
    <x v="5"/>
    <x v="0"/>
    <x v="3"/>
    <n v="0.21373390557939914"/>
    <n v="0.11904761904761904"/>
    <n v="0.8"/>
    <n v="0"/>
    <n v="0"/>
    <n v="0.21298495645288992"/>
  </r>
  <r>
    <x v="11"/>
    <s v="0166-01-000"/>
    <m/>
    <x v="0"/>
    <s v="Cook"/>
    <s v="Cook County Public Schools"/>
    <n v="97"/>
    <n v="28"/>
    <n v="0"/>
    <n v="0"/>
    <n v="0"/>
    <n v="122"/>
    <n v="3"/>
    <n v="0.20783645655877342"/>
    <n v="5.1107325383304937E-3"/>
    <n v="0"/>
    <n v="0"/>
    <n v="587"/>
    <n v="462"/>
    <x v="155"/>
    <n v="83"/>
    <n v="2"/>
    <n v="3"/>
    <n v="10"/>
    <n v="0"/>
    <n v="0"/>
    <n v="0"/>
    <n v="0"/>
    <n v="0"/>
    <x v="455"/>
    <x v="53"/>
    <x v="6"/>
    <x v="5"/>
    <x v="32"/>
    <n v="0.210412147505423"/>
    <n v="0.25225225225225223"/>
    <n v="0"/>
    <n v="0"/>
    <n v="0"/>
    <n v="0.21294718909710392"/>
  </r>
  <r>
    <x v="11"/>
    <s v="0261-01-000"/>
    <m/>
    <x v="0"/>
    <s v="Grant"/>
    <s v="Ashby Public School District"/>
    <n v="43"/>
    <n v="0"/>
    <n v="0"/>
    <n v="0"/>
    <n v="0"/>
    <n v="0"/>
    <n v="47"/>
    <n v="0"/>
    <n v="0.21266968325791855"/>
    <n v="72"/>
    <n v="0.29268292682926828"/>
    <n v="221"/>
    <n v="246"/>
    <x v="395"/>
    <n v="0"/>
    <n v="4"/>
    <n v="0"/>
    <n v="1"/>
    <n v="69"/>
    <n v="0"/>
    <n v="0"/>
    <n v="0"/>
    <n v="0"/>
    <x v="429"/>
    <x v="0"/>
    <x v="2"/>
    <x v="2"/>
    <x v="0"/>
    <n v="0.2"/>
    <n v="0"/>
    <n v="0"/>
    <n v="0"/>
    <n v="0"/>
    <n v="0.21266968325791855"/>
  </r>
  <r>
    <x v="1"/>
    <s v="0739-01-000"/>
    <m/>
    <x v="0"/>
    <s v="Stearns"/>
    <s v="Kimball Public School District"/>
    <n v="142"/>
    <n v="0"/>
    <n v="0"/>
    <n v="0"/>
    <n v="6"/>
    <n v="0"/>
    <n v="152"/>
    <n v="0"/>
    <n v="0.21258741258741259"/>
    <n v="108"/>
    <n v="0.16095380029806258"/>
    <n v="715"/>
    <n v="671"/>
    <x v="454"/>
    <n v="11"/>
    <n v="9"/>
    <n v="4"/>
    <n v="4"/>
    <n v="97"/>
    <n v="4"/>
    <n v="0"/>
    <n v="0"/>
    <n v="0"/>
    <x v="456"/>
    <x v="47"/>
    <x v="13"/>
    <x v="10"/>
    <x v="32"/>
    <n v="0.20639534883720931"/>
    <n v="0"/>
    <n v="0"/>
    <n v="0"/>
    <n v="0.6"/>
    <n v="0.21258741258741259"/>
  </r>
  <r>
    <x v="3"/>
    <s v="2396-01-000"/>
    <m/>
    <x v="0"/>
    <s v="Meeker"/>
    <s v="A.C.G.C. Public School District"/>
    <n v="158"/>
    <n v="3"/>
    <n v="0"/>
    <n v="0"/>
    <n v="8"/>
    <n v="11"/>
    <n v="170"/>
    <n v="1.288056206088993E-2"/>
    <n v="0.19906323185011709"/>
    <n v="140"/>
    <n v="0.17220172201722017"/>
    <n v="854"/>
    <n v="813"/>
    <x v="63"/>
    <n v="11"/>
    <n v="5"/>
    <n v="4"/>
    <n v="66"/>
    <n v="110"/>
    <n v="0"/>
    <n v="0"/>
    <n v="0"/>
    <n v="19"/>
    <x v="457"/>
    <x v="93"/>
    <x v="5"/>
    <x v="10"/>
    <x v="117"/>
    <n v="0.20387096774193547"/>
    <n v="0.21428571428571427"/>
    <n v="0"/>
    <n v="0"/>
    <n v="0.14545454545454545"/>
    <n v="0.21194379391100704"/>
  </r>
  <r>
    <x v="10"/>
    <s v="0403-01-000"/>
    <m/>
    <x v="0"/>
    <s v="Lincoln"/>
    <s v="Ivanhoe Public School District"/>
    <n v="37"/>
    <n v="0"/>
    <n v="0"/>
    <n v="0"/>
    <n v="0"/>
    <n v="0"/>
    <n v="40"/>
    <n v="0"/>
    <n v="0.21164021164021163"/>
    <n v="40"/>
    <n v="0.21164021164021163"/>
    <n v="189"/>
    <n v="189"/>
    <x v="455"/>
    <n v="0"/>
    <n v="0"/>
    <n v="0"/>
    <n v="2"/>
    <n v="38"/>
    <n v="0"/>
    <n v="0"/>
    <n v="0"/>
    <n v="0"/>
    <x v="95"/>
    <x v="0"/>
    <x v="0"/>
    <x v="2"/>
    <x v="3"/>
    <n v="0.19892473118279569"/>
    <n v="0"/>
    <n v="0"/>
    <n v="0"/>
    <n v="0"/>
    <n v="0.21164021164021163"/>
  </r>
  <r>
    <x v="3"/>
    <s v="2137-01-000"/>
    <m/>
    <x v="0"/>
    <s v="Fillmore"/>
    <s v="Kingsland Public School District"/>
    <n v="134"/>
    <n v="0"/>
    <n v="0"/>
    <n v="0"/>
    <n v="0"/>
    <n v="0"/>
    <n v="146"/>
    <n v="0"/>
    <n v="0.21159420289855072"/>
    <n v="32"/>
    <n v="5.5555555555555552E-2"/>
    <n v="690"/>
    <n v="576"/>
    <x v="329"/>
    <n v="1"/>
    <n v="5"/>
    <n v="10"/>
    <n v="6"/>
    <n v="25"/>
    <n v="0"/>
    <n v="0"/>
    <n v="0"/>
    <n v="0"/>
    <x v="158"/>
    <x v="3"/>
    <x v="5"/>
    <x v="12"/>
    <x v="21"/>
    <n v="0.20211161387631976"/>
    <n v="0"/>
    <n v="0"/>
    <n v="0"/>
    <n v="0"/>
    <n v="0.21159420289855072"/>
  </r>
  <r>
    <x v="12"/>
    <s v="0635-01-000"/>
    <m/>
    <x v="0"/>
    <s v="Redwood"/>
    <s v="Milroy Public School District"/>
    <n v="20"/>
    <n v="0"/>
    <n v="0"/>
    <n v="0"/>
    <n v="0"/>
    <n v="0"/>
    <n v="22"/>
    <n v="0"/>
    <n v="0.21153846153846154"/>
    <n v="12"/>
    <n v="0.1276595744680851"/>
    <n v="104"/>
    <n v="94"/>
    <x v="85"/>
    <n v="0"/>
    <n v="0"/>
    <n v="0"/>
    <n v="0"/>
    <n v="10"/>
    <n v="0"/>
    <n v="0"/>
    <n v="0"/>
    <n v="0"/>
    <x v="458"/>
    <x v="0"/>
    <x v="0"/>
    <x v="2"/>
    <x v="1"/>
    <n v="0.19230769230769232"/>
    <n v="0"/>
    <n v="0"/>
    <n v="0"/>
    <n v="0"/>
    <n v="0.21153846153846154"/>
  </r>
  <r>
    <x v="5"/>
    <s v="0182-01-000"/>
    <m/>
    <x v="0"/>
    <s v="Crow Wing"/>
    <s v="Crosby-Ironton Public School Dist."/>
    <n v="270"/>
    <n v="0"/>
    <n v="3"/>
    <n v="0"/>
    <n v="0"/>
    <n v="51"/>
    <n v="228"/>
    <n v="3.8636363636363635E-2"/>
    <n v="0.17272727272727273"/>
    <n v="44"/>
    <n v="4.0552995391705073E-2"/>
    <n v="1320"/>
    <n v="1085"/>
    <x v="456"/>
    <n v="22"/>
    <n v="18"/>
    <n v="11"/>
    <n v="20"/>
    <n v="35"/>
    <n v="0"/>
    <n v="0"/>
    <n v="0"/>
    <n v="0"/>
    <x v="459"/>
    <x v="55"/>
    <x v="16"/>
    <x v="20"/>
    <x v="23"/>
    <n v="0.21617293835068055"/>
    <n v="0"/>
    <n v="0.14285714285714285"/>
    <n v="0"/>
    <n v="0"/>
    <n v="0.21136363636363636"/>
  </r>
  <r>
    <x v="1"/>
    <s v="2396-01-000"/>
    <m/>
    <x v="0"/>
    <s v="Meeker"/>
    <s v="A.C.G.C. Public School District"/>
    <n v="164"/>
    <n v="0"/>
    <n v="0"/>
    <n v="0"/>
    <n v="4"/>
    <n v="0"/>
    <n v="184"/>
    <n v="0"/>
    <n v="0.21125143513203215"/>
    <n v="100"/>
    <n v="0.12706480304955528"/>
    <n v="871"/>
    <n v="787"/>
    <x v="457"/>
    <n v="2"/>
    <n v="5"/>
    <n v="2"/>
    <n v="36"/>
    <n v="80"/>
    <n v="0"/>
    <n v="0"/>
    <n v="0"/>
    <n v="15"/>
    <x v="271"/>
    <x v="16"/>
    <x v="5"/>
    <x v="0"/>
    <x v="24"/>
    <n v="0.19854721549636803"/>
    <n v="0"/>
    <n v="0"/>
    <n v="0"/>
    <n v="0.16"/>
    <n v="0.21125143513203215"/>
  </r>
  <r>
    <x v="2"/>
    <s v="2908-01-000"/>
    <m/>
    <x v="0"/>
    <s v="Douglas"/>
    <s v="Brandon-Evansville Public Schools"/>
    <n v="103"/>
    <n v="0"/>
    <n v="0"/>
    <n v="0"/>
    <n v="0"/>
    <n v="0"/>
    <n v="107"/>
    <n v="0"/>
    <n v="0.21104536489151873"/>
    <n v="39"/>
    <n v="8.8838268792710701E-2"/>
    <n v="507"/>
    <n v="439"/>
    <x v="458"/>
    <n v="4"/>
    <n v="3"/>
    <n v="5"/>
    <n v="7"/>
    <n v="33"/>
    <n v="0"/>
    <n v="0"/>
    <n v="0"/>
    <n v="0"/>
    <x v="460"/>
    <x v="2"/>
    <x v="4"/>
    <x v="7"/>
    <x v="35"/>
    <n v="0.21020408163265306"/>
    <n v="0"/>
    <n v="0"/>
    <n v="0"/>
    <n v="0"/>
    <n v="0.21104536489151873"/>
  </r>
  <r>
    <x v="5"/>
    <s v="0514-01-000"/>
    <m/>
    <x v="0"/>
    <s v="Nobles"/>
    <s v="Ellsworth Public School District"/>
    <n v="27"/>
    <n v="0"/>
    <n v="0"/>
    <n v="0"/>
    <n v="0"/>
    <n v="0"/>
    <n v="31"/>
    <n v="0"/>
    <n v="0.21088435374149661"/>
    <n v="31"/>
    <n v="0.21088435374149661"/>
    <n v="147"/>
    <n v="147"/>
    <x v="288"/>
    <n v="0"/>
    <n v="3"/>
    <n v="0"/>
    <n v="1"/>
    <n v="31"/>
    <n v="0"/>
    <n v="0"/>
    <n v="0"/>
    <n v="0"/>
    <x v="452"/>
    <x v="0"/>
    <x v="4"/>
    <x v="2"/>
    <x v="0"/>
    <n v="0.19424460431654678"/>
    <n v="0"/>
    <n v="0"/>
    <n v="0"/>
    <n v="0"/>
    <n v="0.21088435374149661"/>
  </r>
  <r>
    <x v="16"/>
    <s v="0116-01-000"/>
    <m/>
    <x v="0"/>
    <s v="Cass"/>
    <s v="Pillager Public School District"/>
    <n v="154"/>
    <n v="0"/>
    <n v="0"/>
    <n v="3"/>
    <n v="0"/>
    <n v="16"/>
    <n v="143"/>
    <n v="2.1220159151193633E-2"/>
    <n v="0.18965517241379309"/>
    <n v="115"/>
    <n v="0.1619718309859155"/>
    <n v="754"/>
    <n v="710"/>
    <x v="459"/>
    <n v="9"/>
    <n v="1"/>
    <n v="3"/>
    <n v="0"/>
    <n v="111"/>
    <n v="0"/>
    <n v="0"/>
    <n v="0"/>
    <n v="0"/>
    <x v="216"/>
    <x v="68"/>
    <x v="3"/>
    <x v="3"/>
    <x v="1"/>
    <n v="0.20810810810810812"/>
    <n v="0"/>
    <n v="0"/>
    <n v="0.5"/>
    <n v="0"/>
    <n v="0.21087533156498672"/>
  </r>
  <r>
    <x v="10"/>
    <s v="0542-01-000"/>
    <m/>
    <x v="0"/>
    <s v="Otter Tail"/>
    <s v="Battle Lake Public School District"/>
    <n v="97"/>
    <n v="3"/>
    <n v="3"/>
    <n v="0"/>
    <n v="0"/>
    <n v="0"/>
    <n v="106"/>
    <n v="0"/>
    <n v="0.21073558648111332"/>
    <n v="46"/>
    <n v="0.10383747178329571"/>
    <n v="503"/>
    <n v="443"/>
    <x v="140"/>
    <n v="1"/>
    <n v="7"/>
    <n v="3"/>
    <n v="6"/>
    <n v="43"/>
    <n v="0"/>
    <n v="0"/>
    <n v="0"/>
    <n v="0"/>
    <x v="233"/>
    <x v="2"/>
    <x v="14"/>
    <x v="5"/>
    <x v="21"/>
    <n v="0.20208333333333334"/>
    <n v="0.75"/>
    <n v="0.3"/>
    <n v="0"/>
    <n v="0"/>
    <n v="0.21073558648111332"/>
  </r>
  <r>
    <x v="10"/>
    <s v="2580-01-000"/>
    <m/>
    <x v="0"/>
    <s v="Pine"/>
    <s v="East Central School District"/>
    <n v="141"/>
    <n v="10"/>
    <n v="6"/>
    <n v="0"/>
    <n v="0"/>
    <n v="8"/>
    <n v="157"/>
    <n v="1.020408163265306E-2"/>
    <n v="0.20025510204081631"/>
    <n v="131"/>
    <n v="0.17466666666666666"/>
    <n v="784"/>
    <n v="750"/>
    <x v="460"/>
    <n v="64"/>
    <n v="25"/>
    <n v="6"/>
    <n v="27"/>
    <n v="102"/>
    <n v="9"/>
    <n v="7"/>
    <n v="0"/>
    <n v="6"/>
    <x v="461"/>
    <x v="136"/>
    <x v="39"/>
    <x v="3"/>
    <x v="15"/>
    <n v="0.21139430284857572"/>
    <n v="0.15384615384615385"/>
    <n v="0.25"/>
    <n v="0"/>
    <n v="0"/>
    <n v="0.21045918367346939"/>
  </r>
  <r>
    <x v="1"/>
    <s v="0270-01-000"/>
    <s v="yes"/>
    <x v="1"/>
    <s v="Hennepin"/>
    <s v="Hopkins Public School District"/>
    <n v="1230"/>
    <n v="3"/>
    <n v="109"/>
    <n v="58"/>
    <n v="70"/>
    <n v="385"/>
    <n v="1115"/>
    <n v="5.3936676940319415E-2"/>
    <n v="0.15620622022975622"/>
    <n v="1396"/>
    <n v="0.19846460051179982"/>
    <n v="7138"/>
    <n v="7034"/>
    <x v="461"/>
    <n v="37"/>
    <n v="1493"/>
    <n v="524"/>
    <n v="601"/>
    <n v="722"/>
    <n v="7"/>
    <n v="424"/>
    <n v="156"/>
    <n v="51"/>
    <x v="462"/>
    <x v="40"/>
    <x v="88"/>
    <x v="77"/>
    <x v="150"/>
    <n v="0.25168815224063845"/>
    <n v="9.0909090909090912E-2"/>
    <n v="9.2529711375212223E-2"/>
    <n v="0.13615023474178403"/>
    <n v="0.11290322580645161"/>
    <n v="0.21014289717007564"/>
  </r>
  <r>
    <x v="3"/>
    <s v="2687-01-000"/>
    <m/>
    <x v="0"/>
    <s v="Wright"/>
    <s v="Howard Lake-Waverly-Winsted"/>
    <n v="262"/>
    <n v="0"/>
    <n v="0"/>
    <n v="0"/>
    <n v="3"/>
    <n v="0"/>
    <n v="280"/>
    <n v="0"/>
    <n v="0.21005251312828208"/>
    <n v="106"/>
    <n v="9.1458153580672996E-2"/>
    <n v="1333"/>
    <n v="1159"/>
    <x v="462"/>
    <n v="9"/>
    <n v="22"/>
    <n v="17"/>
    <n v="41"/>
    <n v="92"/>
    <n v="0"/>
    <n v="0"/>
    <n v="0"/>
    <n v="0"/>
    <x v="463"/>
    <x v="68"/>
    <x v="7"/>
    <x v="58"/>
    <x v="151"/>
    <n v="0.21129032258064517"/>
    <n v="0"/>
    <n v="0"/>
    <n v="0"/>
    <n v="6.8181818181818177E-2"/>
    <n v="0.21005251312828208"/>
  </r>
  <r>
    <x v="8"/>
    <s v="2134-01-000"/>
    <m/>
    <x v="0"/>
    <s v="Faribault"/>
    <s v="United South Central School Dist."/>
    <n v="183"/>
    <n v="0"/>
    <n v="0"/>
    <n v="0"/>
    <n v="0"/>
    <n v="0"/>
    <n v="193"/>
    <n v="0"/>
    <n v="0.21001088139281829"/>
    <n v="35"/>
    <n v="4.5992115637319315E-2"/>
    <n v="919"/>
    <n v="761"/>
    <x v="463"/>
    <n v="3"/>
    <n v="8"/>
    <n v="12"/>
    <n v="86"/>
    <n v="31"/>
    <n v="0"/>
    <n v="0"/>
    <n v="0"/>
    <n v="0"/>
    <x v="464"/>
    <x v="6"/>
    <x v="8"/>
    <x v="17"/>
    <x v="111"/>
    <n v="0.22761194029850745"/>
    <n v="0"/>
    <n v="0"/>
    <n v="0"/>
    <n v="0"/>
    <n v="0.21001088139281829"/>
  </r>
  <r>
    <x v="2"/>
    <s v="2149-01-000"/>
    <m/>
    <x v="0"/>
    <s v="Pope"/>
    <s v="Minnewaska School District"/>
    <n v="277"/>
    <n v="0"/>
    <n v="4"/>
    <n v="0"/>
    <n v="8"/>
    <n v="134"/>
    <n v="166"/>
    <n v="9.3771868439468165E-2"/>
    <n v="0.11616515045486354"/>
    <n v="21"/>
    <n v="1.8260869565217393E-2"/>
    <n v="1429"/>
    <n v="1150"/>
    <x v="464"/>
    <n v="8"/>
    <n v="23"/>
    <n v="13"/>
    <n v="22"/>
    <n v="16"/>
    <n v="0"/>
    <n v="0"/>
    <n v="0"/>
    <n v="0"/>
    <x v="465"/>
    <x v="35"/>
    <x v="26"/>
    <x v="31"/>
    <x v="72"/>
    <n v="0.20594795539033459"/>
    <n v="0"/>
    <n v="0.14814814814814814"/>
    <n v="0"/>
    <n v="0.26666666666666666"/>
    <n v="0.2099370188943317"/>
  </r>
  <r>
    <x v="8"/>
    <s v="0381-01-000"/>
    <m/>
    <x v="0"/>
    <s v="Lake"/>
    <s v="Lake Superior Public School Dist."/>
    <n v="374"/>
    <n v="0"/>
    <n v="0"/>
    <n v="0"/>
    <n v="0"/>
    <n v="305"/>
    <n v="73"/>
    <n v="0.16935036091060521"/>
    <n v="4.0533037201554691E-2"/>
    <n v="12"/>
    <n v="8.3623693379790941E-3"/>
    <n v="1801"/>
    <n v="1435"/>
    <x v="465"/>
    <n v="13"/>
    <n v="6"/>
    <n v="8"/>
    <n v="15"/>
    <n v="9"/>
    <n v="0"/>
    <n v="0"/>
    <n v="0"/>
    <n v="0"/>
    <x v="466"/>
    <x v="91"/>
    <x v="41"/>
    <x v="8"/>
    <x v="5"/>
    <n v="0.21274175199089876"/>
    <n v="0"/>
    <n v="0"/>
    <n v="0"/>
    <n v="0"/>
    <n v="0.20988339811215989"/>
  </r>
  <r>
    <x v="17"/>
    <s v="0514-01-000"/>
    <m/>
    <x v="0"/>
    <s v="Nobles"/>
    <s v="Ellsworth Public School District"/>
    <n v="51"/>
    <n v="0"/>
    <n v="0"/>
    <n v="0"/>
    <n v="0"/>
    <n v="0"/>
    <n v="51"/>
    <n v="0"/>
    <n v="0.20987654320987653"/>
    <n v="17"/>
    <n v="8.1339712918660281E-2"/>
    <n v="243"/>
    <n v="209"/>
    <x v="161"/>
    <n v="1"/>
    <n v="0"/>
    <n v="0"/>
    <n v="0"/>
    <n v="17"/>
    <n v="0"/>
    <n v="0"/>
    <n v="0"/>
    <n v="0"/>
    <x v="467"/>
    <x v="3"/>
    <x v="0"/>
    <x v="2"/>
    <x v="1"/>
    <n v="0.21074380165289255"/>
    <n v="0"/>
    <n v="0"/>
    <n v="0"/>
    <n v="0"/>
    <n v="0.20987654320987653"/>
  </r>
  <r>
    <x v="4"/>
    <s v="2396-01-000"/>
    <m/>
    <x v="0"/>
    <s v="Meeker"/>
    <s v="A.C.G.C. Public School District"/>
    <n v="187"/>
    <n v="0"/>
    <n v="0"/>
    <n v="0"/>
    <n v="3"/>
    <n v="0"/>
    <n v="193"/>
    <n v="0"/>
    <n v="0.20978260869565218"/>
    <n v="87"/>
    <n v="0.10687960687960688"/>
    <n v="920"/>
    <n v="814"/>
    <x v="421"/>
    <n v="2"/>
    <n v="2"/>
    <n v="5"/>
    <n v="40"/>
    <n v="70"/>
    <n v="0"/>
    <n v="0"/>
    <n v="0"/>
    <n v="13"/>
    <x v="468"/>
    <x v="16"/>
    <x v="6"/>
    <x v="7"/>
    <x v="72"/>
    <n v="0.21201814058956917"/>
    <n v="0"/>
    <n v="0"/>
    <n v="0"/>
    <n v="0.1"/>
    <n v="0.20978260869565218"/>
  </r>
  <r>
    <x v="0"/>
    <s v="0113-01-000"/>
    <m/>
    <x v="0"/>
    <s v="Cass"/>
    <s v="Walker-Hackensack-Akeley Schl. Dist"/>
    <n v="169"/>
    <n v="28"/>
    <n v="3"/>
    <n v="0"/>
    <n v="0"/>
    <n v="10"/>
    <n v="197"/>
    <n v="1.0121457489878543E-2"/>
    <n v="0.19939271255060728"/>
    <n v="3"/>
    <n v="3.8265306122448979E-3"/>
    <n v="988"/>
    <n v="784"/>
    <x v="466"/>
    <n v="166"/>
    <n v="0"/>
    <n v="9"/>
    <n v="7"/>
    <n v="0"/>
    <n v="0"/>
    <n v="0"/>
    <n v="0"/>
    <n v="0"/>
    <x v="142"/>
    <x v="137"/>
    <x v="4"/>
    <x v="14"/>
    <x v="35"/>
    <n v="0.2191958495460441"/>
    <n v="0.14432989690721648"/>
    <n v="1"/>
    <n v="0"/>
    <n v="0"/>
    <n v="0.20951417004048584"/>
  </r>
  <r>
    <x v="10"/>
    <s v="2396-01-000"/>
    <m/>
    <x v="0"/>
    <s v="Meeker"/>
    <s v="A.C.G.C. Public School District"/>
    <n v="165"/>
    <n v="0"/>
    <n v="0"/>
    <n v="0"/>
    <n v="4"/>
    <n v="0"/>
    <n v="179"/>
    <n v="0"/>
    <n v="0.20935672514619882"/>
    <n v="94"/>
    <n v="0.12207792207792208"/>
    <n v="855"/>
    <n v="770"/>
    <x v="467"/>
    <n v="4"/>
    <n v="7"/>
    <n v="4"/>
    <n v="47"/>
    <n v="68"/>
    <n v="0"/>
    <n v="0"/>
    <n v="0"/>
    <n v="19"/>
    <x v="469"/>
    <x v="2"/>
    <x v="21"/>
    <x v="10"/>
    <x v="68"/>
    <n v="0.20496894409937888"/>
    <n v="0"/>
    <n v="0"/>
    <n v="0"/>
    <n v="0.125"/>
    <n v="0.20935672514619882"/>
  </r>
  <r>
    <x v="0"/>
    <s v="0545-01-000"/>
    <m/>
    <x v="0"/>
    <s v="Otter Tail"/>
    <s v="Henning Public School District"/>
    <n v="80"/>
    <n v="0"/>
    <n v="0"/>
    <n v="0"/>
    <n v="0"/>
    <n v="0"/>
    <n v="88"/>
    <n v="0"/>
    <n v="0.20902612826603326"/>
    <n v="32"/>
    <n v="8.7671232876712329E-2"/>
    <n v="421"/>
    <n v="365"/>
    <x v="468"/>
    <n v="4"/>
    <n v="3"/>
    <n v="4"/>
    <n v="2"/>
    <n v="25"/>
    <n v="0"/>
    <n v="0"/>
    <n v="0"/>
    <n v="0"/>
    <x v="436"/>
    <x v="2"/>
    <x v="4"/>
    <x v="10"/>
    <x v="3"/>
    <n v="0.19656019656019655"/>
    <n v="0"/>
    <n v="0"/>
    <n v="0"/>
    <n v="0"/>
    <n v="0.20902612826603326"/>
  </r>
  <r>
    <x v="1"/>
    <s v="0306-01-000"/>
    <m/>
    <x v="0"/>
    <s v="Hubbard"/>
    <s v="Laporte Public School District"/>
    <n v="36"/>
    <n v="22"/>
    <n v="0"/>
    <n v="0"/>
    <n v="0"/>
    <n v="3"/>
    <n v="62"/>
    <n v="9.6463022508038593E-3"/>
    <n v="0.19935691318327975"/>
    <n v="17"/>
    <n v="6.4638783269961975E-2"/>
    <n v="311"/>
    <n v="263"/>
    <x v="469"/>
    <n v="18"/>
    <n v="8"/>
    <n v="2"/>
    <n v="10"/>
    <n v="15"/>
    <n v="0"/>
    <n v="0"/>
    <n v="0"/>
    <n v="0"/>
    <x v="153"/>
    <x v="97"/>
    <x v="8"/>
    <x v="0"/>
    <x v="32"/>
    <n v="0.14634146341463414"/>
    <n v="0.55000000000000004"/>
    <n v="0"/>
    <n v="0"/>
    <n v="0"/>
    <n v="0.20900321543408362"/>
  </r>
  <r>
    <x v="2"/>
    <s v="0279-01-000"/>
    <s v="yes"/>
    <x v="1"/>
    <s v="Hennepin"/>
    <s v="Osseo Public School District"/>
    <n v="1959"/>
    <n v="28"/>
    <n v="1816"/>
    <n v="978"/>
    <n v="272"/>
    <n v="2641"/>
    <n v="2453"/>
    <n v="0.10828208282082821"/>
    <n v="0.1005740057400574"/>
    <n v="1102"/>
    <n v="5.4024904402392389E-2"/>
    <n v="24390"/>
    <n v="20398"/>
    <x v="470"/>
    <n v="161"/>
    <n v="5189"/>
    <n v="3545"/>
    <n v="1644"/>
    <n v="397"/>
    <n v="5"/>
    <n v="365"/>
    <n v="173"/>
    <n v="115"/>
    <x v="470"/>
    <x v="138"/>
    <x v="89"/>
    <x v="78"/>
    <x v="152"/>
    <n v="0.17152613606514316"/>
    <n v="0.15217391304347827"/>
    <n v="0.27349397590361446"/>
    <n v="0.22482758620689655"/>
    <n v="0.15102720710716269"/>
    <n v="0.20885608856088561"/>
  </r>
  <r>
    <x v="10"/>
    <s v="2687-01-000"/>
    <m/>
    <x v="0"/>
    <s v="Wright"/>
    <s v="Howard Lake-Waverly-Winsted"/>
    <n v="259"/>
    <n v="0"/>
    <n v="0"/>
    <n v="0"/>
    <n v="0"/>
    <n v="4"/>
    <n v="270"/>
    <n v="3.0487804878048782E-3"/>
    <n v="0.20579268292682926"/>
    <n v="76"/>
    <n v="6.8222621184919216E-2"/>
    <n v="1312"/>
    <n v="1114"/>
    <x v="471"/>
    <n v="5"/>
    <n v="14"/>
    <n v="13"/>
    <n v="47"/>
    <n v="63"/>
    <n v="0"/>
    <n v="0"/>
    <n v="3"/>
    <n v="0"/>
    <x v="151"/>
    <x v="43"/>
    <x v="27"/>
    <x v="12"/>
    <x v="153"/>
    <n v="0.21039805036555645"/>
    <n v="0"/>
    <n v="0"/>
    <n v="0"/>
    <n v="0"/>
    <n v="0.20884146341463414"/>
  </r>
  <r>
    <x v="2"/>
    <s v="0280-01-000"/>
    <s v="yes"/>
    <x v="1"/>
    <s v="Hennepin"/>
    <s v="Richfield Public School District"/>
    <n v="431"/>
    <n v="10"/>
    <n v="174"/>
    <n v="44"/>
    <n v="331"/>
    <n v="482"/>
    <n v="538"/>
    <n v="9.8669396110542471E-2"/>
    <n v="0.11013306038894576"/>
    <n v="552"/>
    <n v="0.12497170024903781"/>
    <n v="4885"/>
    <n v="4417"/>
    <x v="472"/>
    <n v="108"/>
    <n v="960"/>
    <n v="334"/>
    <n v="1682"/>
    <n v="125"/>
    <n v="17"/>
    <n v="153"/>
    <n v="16"/>
    <n v="204"/>
    <x v="471"/>
    <x v="139"/>
    <x v="90"/>
    <x v="79"/>
    <x v="154"/>
    <n v="0.26296522269676631"/>
    <n v="9.9009900990099015E-2"/>
    <n v="0.17737003058103976"/>
    <n v="0.12154696132596685"/>
    <n v="0.18297401879491432"/>
    <n v="0.20880245649948823"/>
  </r>
  <r>
    <x v="15"/>
    <s v="0081-01-000"/>
    <m/>
    <x v="0"/>
    <s v="Brown"/>
    <s v="Comfrey Public School District"/>
    <n v="37"/>
    <n v="0"/>
    <n v="0"/>
    <n v="0"/>
    <n v="0"/>
    <n v="0"/>
    <n v="39"/>
    <n v="0"/>
    <n v="0.20855614973262032"/>
    <n v="14"/>
    <n v="8.6419753086419748E-2"/>
    <n v="187"/>
    <n v="162"/>
    <x v="60"/>
    <n v="0"/>
    <n v="1"/>
    <n v="0"/>
    <n v="8"/>
    <n v="8"/>
    <n v="0"/>
    <n v="0"/>
    <n v="0"/>
    <n v="0"/>
    <x v="472"/>
    <x v="0"/>
    <x v="3"/>
    <x v="2"/>
    <x v="27"/>
    <n v="0.2032967032967033"/>
    <n v="0"/>
    <n v="0"/>
    <n v="0"/>
    <n v="0"/>
    <n v="0.20855614973262032"/>
  </r>
  <r>
    <x v="2"/>
    <s v="0166-01-000"/>
    <m/>
    <x v="0"/>
    <s v="Cook"/>
    <s v="Cook County Public Schools"/>
    <n v="90"/>
    <n v="25"/>
    <n v="0"/>
    <n v="0"/>
    <n v="0"/>
    <n v="115"/>
    <n v="5"/>
    <n v="0.19930675909878684"/>
    <n v="8.6655112651646445E-3"/>
    <n v="0"/>
    <n v="0"/>
    <n v="577"/>
    <n v="457"/>
    <x v="473"/>
    <n v="93"/>
    <n v="6"/>
    <n v="2"/>
    <n v="11"/>
    <n v="0"/>
    <n v="0"/>
    <n v="0"/>
    <n v="0"/>
    <n v="0"/>
    <x v="340"/>
    <x v="140"/>
    <x v="41"/>
    <x v="0"/>
    <x v="6"/>
    <n v="0.20689655172413793"/>
    <n v="0.21186440677966101"/>
    <n v="0"/>
    <n v="0"/>
    <n v="0"/>
    <n v="0.20797227036395149"/>
  </r>
  <r>
    <x v="1"/>
    <s v="2687-01-000"/>
    <m/>
    <x v="0"/>
    <s v="Wright"/>
    <s v="Howard Lake-Waverly-Winsted"/>
    <n v="262"/>
    <n v="0"/>
    <n v="0"/>
    <n v="0"/>
    <n v="3"/>
    <n v="0"/>
    <n v="277"/>
    <n v="0"/>
    <n v="0.20795795795795796"/>
    <n v="69"/>
    <n v="6.1387900355871883E-2"/>
    <n v="1332"/>
    <n v="1124"/>
    <x v="474"/>
    <n v="3"/>
    <n v="17"/>
    <n v="11"/>
    <n v="40"/>
    <n v="58"/>
    <n v="0"/>
    <n v="0"/>
    <n v="0"/>
    <n v="0"/>
    <x v="473"/>
    <x v="6"/>
    <x v="19"/>
    <x v="20"/>
    <x v="125"/>
    <n v="0.20843277645186953"/>
    <n v="0"/>
    <n v="0"/>
    <n v="0"/>
    <n v="6.9767441860465115E-2"/>
    <n v="0.20795795795795796"/>
  </r>
  <r>
    <x v="5"/>
    <s v="0166-01-000"/>
    <m/>
    <x v="0"/>
    <s v="Cook"/>
    <s v="Cook County Public Schools"/>
    <n v="94"/>
    <n v="20"/>
    <n v="0"/>
    <n v="0"/>
    <n v="0"/>
    <n v="114"/>
    <n v="4"/>
    <n v="0.20070422535211269"/>
    <n v="7.0422535211267607E-3"/>
    <n v="0"/>
    <n v="0"/>
    <n v="568"/>
    <n v="450"/>
    <x v="475"/>
    <n v="95"/>
    <n v="7"/>
    <n v="5"/>
    <n v="12"/>
    <n v="0"/>
    <n v="0"/>
    <n v="0"/>
    <n v="0"/>
    <n v="0"/>
    <x v="474"/>
    <x v="141"/>
    <x v="21"/>
    <x v="7"/>
    <x v="12"/>
    <n v="0.22117647058823531"/>
    <n v="0.17391304347826086"/>
    <n v="0"/>
    <n v="0"/>
    <n v="0"/>
    <n v="0.20774647887323944"/>
  </r>
  <r>
    <x v="5"/>
    <s v="0238-01-000"/>
    <m/>
    <x v="0"/>
    <s v="Fillmore"/>
    <s v="Mabel-Canton Public School Dist."/>
    <n v="62"/>
    <n v="0"/>
    <n v="0"/>
    <n v="0"/>
    <n v="0"/>
    <n v="0"/>
    <n v="65"/>
    <n v="0"/>
    <n v="0.20766773162939298"/>
    <n v="8"/>
    <n v="3.125E-2"/>
    <n v="313"/>
    <n v="256"/>
    <x v="476"/>
    <n v="2"/>
    <n v="2"/>
    <n v="0"/>
    <n v="8"/>
    <n v="5"/>
    <n v="0"/>
    <n v="0"/>
    <n v="0"/>
    <n v="0"/>
    <x v="475"/>
    <x v="16"/>
    <x v="6"/>
    <x v="2"/>
    <x v="27"/>
    <n v="0.20598006644518271"/>
    <n v="0"/>
    <n v="0"/>
    <n v="0"/>
    <n v="0"/>
    <n v="0.20766773162939298"/>
  </r>
  <r>
    <x v="4"/>
    <s v="0577-01-000"/>
    <m/>
    <x v="0"/>
    <s v="Pine"/>
    <s v="Willow River Public School District"/>
    <n v="96"/>
    <n v="4"/>
    <n v="0"/>
    <n v="0"/>
    <n v="0"/>
    <n v="4"/>
    <n v="100"/>
    <n v="7.9840319361277438E-3"/>
    <n v="0.19960079840319361"/>
    <n v="62"/>
    <n v="0.13507625272331156"/>
    <n v="501"/>
    <n v="459"/>
    <x v="477"/>
    <n v="2"/>
    <n v="5"/>
    <n v="1"/>
    <n v="2"/>
    <n v="62"/>
    <n v="0"/>
    <n v="0"/>
    <n v="0"/>
    <n v="0"/>
    <x v="476"/>
    <x v="31"/>
    <x v="5"/>
    <x v="1"/>
    <x v="3"/>
    <n v="0.19875776397515527"/>
    <n v="0.66666666666666663"/>
    <n v="0"/>
    <n v="0"/>
    <n v="0"/>
    <n v="0.20758483033932135"/>
  </r>
  <r>
    <x v="3"/>
    <s v="2890-01-000"/>
    <m/>
    <x v="0"/>
    <s v="Renville"/>
    <s v="Renville County West School Dist."/>
    <n v="105"/>
    <n v="5"/>
    <n v="0"/>
    <n v="3"/>
    <n v="10"/>
    <n v="3"/>
    <n v="129"/>
    <n v="4.7169811320754715E-3"/>
    <n v="0.20283018867924529"/>
    <n v="45"/>
    <n v="8.1967213114754092E-2"/>
    <n v="636"/>
    <n v="549"/>
    <x v="305"/>
    <m/>
    <n v="1"/>
    <n v="1"/>
    <n v="184"/>
    <n v="15"/>
    <n v="0"/>
    <n v="0"/>
    <n v="0"/>
    <n v="20"/>
    <x v="477"/>
    <x v="1"/>
    <x v="3"/>
    <x v="10"/>
    <x v="155"/>
    <n v="0.23178807947019867"/>
    <n v="0"/>
    <n v="0"/>
    <n v="0.75"/>
    <n v="5.7471264367816091E-2"/>
    <n v="0.20754716981132076"/>
  </r>
  <r>
    <x v="2"/>
    <s v="0238-01-000"/>
    <m/>
    <x v="0"/>
    <s v="Fillmore"/>
    <s v="Mabel-Canton Public School Dist."/>
    <n v="57"/>
    <n v="0"/>
    <n v="0"/>
    <n v="0"/>
    <n v="0"/>
    <n v="0"/>
    <n v="61"/>
    <n v="0"/>
    <n v="0.20748299319727892"/>
    <n v="11"/>
    <n v="4.5081967213114756E-2"/>
    <n v="294"/>
    <n v="244"/>
    <x v="61"/>
    <n v="0"/>
    <n v="3"/>
    <n v="0"/>
    <n v="5"/>
    <n v="11"/>
    <n v="0"/>
    <n v="0"/>
    <n v="0"/>
    <n v="0"/>
    <x v="301"/>
    <x v="0"/>
    <x v="4"/>
    <x v="2"/>
    <x v="25"/>
    <n v="0.20212765957446807"/>
    <n v="0"/>
    <n v="0"/>
    <n v="0"/>
    <n v="0"/>
    <n v="0.20748299319727892"/>
  </r>
  <r>
    <x v="8"/>
    <s v="2198-01-000"/>
    <m/>
    <x v="0"/>
    <s v="Fillmore"/>
    <s v="Fillmore Central"/>
    <n v="129"/>
    <n v="0"/>
    <n v="0"/>
    <n v="0"/>
    <n v="0"/>
    <n v="0"/>
    <n v="139"/>
    <n v="0"/>
    <n v="0.20746268656716418"/>
    <n v="40"/>
    <n v="7.0052539404553416E-2"/>
    <n v="670"/>
    <n v="571"/>
    <x v="139"/>
    <n v="2"/>
    <n v="4"/>
    <n v="3"/>
    <n v="3"/>
    <n v="36"/>
    <n v="0"/>
    <n v="0"/>
    <n v="0"/>
    <n v="0"/>
    <x v="478"/>
    <x v="16"/>
    <x v="2"/>
    <x v="5"/>
    <x v="17"/>
    <n v="0.19785276073619631"/>
    <n v="0"/>
    <n v="0"/>
    <n v="0"/>
    <n v="0"/>
    <n v="0.20746268656716418"/>
  </r>
  <r>
    <x v="16"/>
    <s v="2759-01-000"/>
    <m/>
    <x v="0"/>
    <s v="Todd"/>
    <s v="Eagle Valley Public School District"/>
    <n v="105"/>
    <n v="0"/>
    <n v="0"/>
    <n v="0"/>
    <n v="0"/>
    <n v="0"/>
    <n v="109"/>
    <n v="0"/>
    <n v="0.20722433460076045"/>
    <n v="29"/>
    <n v="6.5022421524663671E-2"/>
    <n v="526"/>
    <n v="446"/>
    <x v="478"/>
    <n v="2"/>
    <n v="6"/>
    <n v="4"/>
    <n v="2"/>
    <n v="28"/>
    <n v="0"/>
    <n v="0"/>
    <n v="0"/>
    <n v="0"/>
    <x v="479"/>
    <x v="16"/>
    <x v="41"/>
    <x v="10"/>
    <x v="3"/>
    <n v="0.206286836935167"/>
    <n v="0"/>
    <n v="0"/>
    <n v="0"/>
    <n v="0"/>
    <n v="0.20722433460076045"/>
  </r>
  <r>
    <x v="5"/>
    <s v="2215-01-000"/>
    <m/>
    <x v="0"/>
    <s v="Norman"/>
    <s v="Norman County East School District"/>
    <n v="55"/>
    <n v="5"/>
    <n v="0"/>
    <n v="0"/>
    <n v="3"/>
    <n v="0"/>
    <n v="70"/>
    <n v="0"/>
    <n v="0.20710059171597633"/>
    <n v="26"/>
    <n v="8.8435374149659865E-2"/>
    <n v="338"/>
    <n v="294"/>
    <x v="479"/>
    <n v="44"/>
    <n v="9"/>
    <n v="1"/>
    <n v="11"/>
    <n v="21"/>
    <n v="0"/>
    <n v="0"/>
    <n v="0"/>
    <n v="0"/>
    <x v="53"/>
    <x v="142"/>
    <x v="13"/>
    <x v="1"/>
    <x v="7"/>
    <n v="0.20912547528517111"/>
    <n v="0.10204081632653061"/>
    <n v="0"/>
    <n v="0"/>
    <n v="0.21428571428571427"/>
    <n v="0.20710059171597633"/>
  </r>
  <r>
    <x v="1"/>
    <s v="2609-01-000"/>
    <m/>
    <x v="0"/>
    <s v="Polk"/>
    <s v="Win-E-Mac School District"/>
    <n v="88"/>
    <n v="6"/>
    <n v="0"/>
    <n v="0"/>
    <n v="0"/>
    <n v="0"/>
    <n v="102"/>
    <n v="0"/>
    <n v="0.20689655172413793"/>
    <n v="34"/>
    <n v="0.08"/>
    <n v="493"/>
    <n v="425"/>
    <x v="480"/>
    <n v="9"/>
    <n v="2"/>
    <n v="0"/>
    <n v="7"/>
    <n v="29"/>
    <n v="0"/>
    <n v="0"/>
    <n v="0"/>
    <n v="0"/>
    <x v="115"/>
    <x v="46"/>
    <x v="6"/>
    <x v="2"/>
    <x v="35"/>
    <n v="0.18884120171673821"/>
    <n v="0.4"/>
    <n v="0"/>
    <n v="0"/>
    <n v="0"/>
    <n v="0.20689655172413793"/>
  </r>
  <r>
    <x v="14"/>
    <s v="0081-01-000"/>
    <m/>
    <x v="0"/>
    <s v="Brown"/>
    <s v="Comfrey Public School District"/>
    <n v="35"/>
    <n v="0"/>
    <n v="0"/>
    <n v="0"/>
    <n v="0"/>
    <n v="0"/>
    <n v="37"/>
    <n v="0"/>
    <n v="0.20670391061452514"/>
    <n v="15"/>
    <n v="9.5541401273885357E-2"/>
    <n v="179"/>
    <n v="157"/>
    <x v="359"/>
    <n v="0"/>
    <n v="0"/>
    <n v="0"/>
    <n v="16"/>
    <n v="8"/>
    <n v="0"/>
    <n v="0"/>
    <n v="0"/>
    <n v="0"/>
    <x v="406"/>
    <x v="0"/>
    <x v="0"/>
    <x v="2"/>
    <x v="4"/>
    <n v="0.20833333333333334"/>
    <n v="0"/>
    <n v="0"/>
    <n v="0"/>
    <n v="0"/>
    <n v="0.20670391061452514"/>
  </r>
  <r>
    <x v="2"/>
    <s v="0709-01-000"/>
    <m/>
    <x v="0"/>
    <s v="Saint Louis"/>
    <s v="Duluth Public School District"/>
    <n v="1904"/>
    <n v="85"/>
    <n v="114"/>
    <n v="32"/>
    <n v="68"/>
    <n v="1540"/>
    <n v="730"/>
    <n v="0.14021669853409816"/>
    <n v="6.6466357097332243E-2"/>
    <n v="106"/>
    <n v="1.201950334505046E-2"/>
    <n v="10983"/>
    <n v="8819"/>
    <x v="481"/>
    <n v="588"/>
    <n v="767"/>
    <n v="200"/>
    <n v="184"/>
    <n v="90"/>
    <n v="0"/>
    <n v="0"/>
    <n v="0"/>
    <n v="0"/>
    <x v="480"/>
    <x v="143"/>
    <x v="91"/>
    <x v="80"/>
    <x v="156"/>
    <n v="0.21407690577917698"/>
    <n v="0.1263001485884101"/>
    <n v="0.12939841089670828"/>
    <n v="0.13793103448275862"/>
    <n v="0.26984126984126983"/>
    <n v="0.20668305563143041"/>
  </r>
  <r>
    <x v="0"/>
    <s v="0108-01-000"/>
    <s v="yes"/>
    <x v="1"/>
    <s v="Carver"/>
    <s v="Central Public School District"/>
    <n v="229"/>
    <n v="0"/>
    <n v="0"/>
    <n v="3"/>
    <n v="5"/>
    <n v="94"/>
    <n v="157"/>
    <n v="7.7302631578947373E-2"/>
    <n v="0.12911184210526316"/>
    <n v="55"/>
    <n v="5.3921568627450983E-2"/>
    <n v="1216"/>
    <n v="1020"/>
    <x v="482"/>
    <n v="0"/>
    <n v="24"/>
    <n v="22"/>
    <n v="46"/>
    <n v="53"/>
    <n v="0"/>
    <n v="0"/>
    <n v="0"/>
    <n v="0"/>
    <x v="388"/>
    <x v="0"/>
    <x v="39"/>
    <x v="81"/>
    <x v="62"/>
    <n v="0.20742753623188406"/>
    <n v="0"/>
    <n v="0"/>
    <n v="0.12"/>
    <n v="9.8039215686274508E-2"/>
    <n v="0.20641447368421054"/>
  </r>
  <r>
    <x v="10"/>
    <s v="2609-01-000"/>
    <m/>
    <x v="0"/>
    <s v="Polk"/>
    <s v="Win-E-Mac School District"/>
    <n v="95"/>
    <n v="0"/>
    <n v="0"/>
    <n v="0"/>
    <n v="0"/>
    <n v="7"/>
    <n v="96"/>
    <n v="1.4028056112224449E-2"/>
    <n v="0.19238476953907815"/>
    <n v="30"/>
    <n v="7.0422535211267609E-2"/>
    <n v="499"/>
    <n v="426"/>
    <x v="483"/>
    <n v="8"/>
    <n v="3"/>
    <n v="1"/>
    <n v="8"/>
    <n v="28"/>
    <n v="0"/>
    <n v="0"/>
    <n v="0"/>
    <n v="0"/>
    <x v="481"/>
    <x v="35"/>
    <x v="4"/>
    <x v="1"/>
    <x v="27"/>
    <n v="0.20084566596194503"/>
    <n v="0"/>
    <n v="0"/>
    <n v="0"/>
    <n v="0"/>
    <n v="0.20641282565130259"/>
  </r>
  <r>
    <x v="0"/>
    <s v="0013-01-000"/>
    <s v="yes"/>
    <x v="1"/>
    <s v="Anoka"/>
    <s v="Columbia Heights Public School Dist"/>
    <n v="355"/>
    <n v="8"/>
    <n v="190"/>
    <n v="19"/>
    <n v="37"/>
    <n v="182"/>
    <n v="459"/>
    <n v="5.8596265292981328E-2"/>
    <n v="0.14777849323889247"/>
    <n v="468"/>
    <n v="0.15956358677122401"/>
    <n v="3106"/>
    <n v="2933"/>
    <x v="484"/>
    <n v="94"/>
    <n v="910"/>
    <n v="167"/>
    <n v="750"/>
    <n v="117"/>
    <n v="7"/>
    <n v="177"/>
    <n v="8"/>
    <n v="130"/>
    <x v="482"/>
    <x v="144"/>
    <x v="92"/>
    <x v="82"/>
    <x v="98"/>
    <n v="0.28399999999999997"/>
    <n v="8.4210526315789472E-2"/>
    <n v="0.20585048754062837"/>
    <n v="0.10674157303370786"/>
    <n v="5.6316590563165903E-2"/>
    <n v="0.20637475853187381"/>
  </r>
  <r>
    <x v="7"/>
    <s v="0801-01-000"/>
    <m/>
    <x v="0"/>
    <s v="Traverse"/>
    <s v="Browns Valley Public School Dist."/>
    <n v="24"/>
    <n v="0"/>
    <n v="0"/>
    <n v="0"/>
    <n v="0"/>
    <n v="0"/>
    <n v="26"/>
    <n v="0"/>
    <n v="0.20634920634920634"/>
    <n v="4"/>
    <n v="3.8461538461538464E-2"/>
    <n v="126"/>
    <n v="104"/>
    <x v="485"/>
    <n v="48"/>
    <n v="4"/>
    <n v="1"/>
    <n v="0"/>
    <n v="3"/>
    <n v="0"/>
    <n v="0"/>
    <n v="0"/>
    <n v="0"/>
    <x v="25"/>
    <x v="98"/>
    <x v="2"/>
    <x v="1"/>
    <x v="1"/>
    <n v="0.33333333333333331"/>
    <n v="0"/>
    <n v="0"/>
    <n v="0"/>
    <n v="0"/>
    <n v="0.20634920634920634"/>
  </r>
  <r>
    <x v="11"/>
    <s v="2170-01-000"/>
    <m/>
    <x v="0"/>
    <s v="Todd"/>
    <s v="Staples-Motley School District"/>
    <n v="307"/>
    <n v="0"/>
    <n v="0"/>
    <n v="0"/>
    <n v="0"/>
    <n v="11"/>
    <n v="305"/>
    <n v="7.1801566579634468E-3"/>
    <n v="0.19908616187989556"/>
    <n v="34"/>
    <n v="2.7199999999999998E-2"/>
    <n v="1532"/>
    <n v="1250"/>
    <x v="486"/>
    <n v="18"/>
    <n v="12"/>
    <n v="20"/>
    <n v="29"/>
    <n v="25"/>
    <n v="0"/>
    <n v="0"/>
    <n v="0"/>
    <n v="0"/>
    <x v="483"/>
    <x v="132"/>
    <x v="25"/>
    <x v="38"/>
    <x v="106"/>
    <n v="0.21128699242945631"/>
    <n v="0"/>
    <n v="0"/>
    <n v="0"/>
    <n v="0"/>
    <n v="0.20626631853785901"/>
  </r>
  <r>
    <x v="0"/>
    <s v="2155-01-000"/>
    <m/>
    <x v="0"/>
    <s v="Wadena"/>
    <s v="Wadena-Deer Creek School District"/>
    <n v="234"/>
    <n v="0"/>
    <n v="0"/>
    <n v="3"/>
    <n v="0"/>
    <n v="0"/>
    <n v="244"/>
    <n v="0"/>
    <n v="0.20625528317836009"/>
    <n v="89"/>
    <n v="8.6575875486381321E-2"/>
    <n v="1183"/>
    <n v="1028"/>
    <x v="487"/>
    <n v="17"/>
    <n v="25"/>
    <n v="10"/>
    <n v="34"/>
    <n v="85"/>
    <n v="0"/>
    <n v="0"/>
    <n v="0"/>
    <n v="0"/>
    <x v="484"/>
    <x v="83"/>
    <x v="51"/>
    <x v="31"/>
    <x v="157"/>
    <n v="0.21448212648945922"/>
    <n v="0"/>
    <n v="0"/>
    <n v="0.23076923076923078"/>
    <n v="0"/>
    <n v="0.20625528317836009"/>
  </r>
  <r>
    <x v="10"/>
    <s v="0831-01-000"/>
    <s v="yes"/>
    <x v="1"/>
    <s v="Washington"/>
    <s v="Forest Lake Public School District"/>
    <n v="1427"/>
    <n v="6"/>
    <n v="22"/>
    <n v="31"/>
    <n v="62"/>
    <n v="801"/>
    <n v="785"/>
    <n v="0.10416124837451235"/>
    <n v="0.10208062418725618"/>
    <n v="592"/>
    <n v="8.8410991636798095E-2"/>
    <n v="7690"/>
    <n v="6696"/>
    <x v="431"/>
    <n v="77"/>
    <n v="97"/>
    <n v="210"/>
    <n v="149"/>
    <n v="550"/>
    <n v="4"/>
    <n v="0"/>
    <n v="3"/>
    <n v="10"/>
    <x v="485"/>
    <x v="145"/>
    <x v="93"/>
    <x v="83"/>
    <x v="158"/>
    <n v="0.20269886363636364"/>
    <n v="7.5949367088607597E-2"/>
    <n v="0.18487394957983194"/>
    <n v="0.13025210084033614"/>
    <n v="0.30845771144278605"/>
    <n v="0.20624187256176851"/>
  </r>
  <r>
    <x v="11"/>
    <s v="2396-01-000"/>
    <m/>
    <x v="0"/>
    <s v="Meeker"/>
    <s v="A.C.G.C. Public School District"/>
    <n v="164"/>
    <n v="0"/>
    <n v="0"/>
    <n v="0"/>
    <n v="3"/>
    <n v="0"/>
    <n v="182"/>
    <n v="0"/>
    <n v="0.20611551528878821"/>
    <n v="89"/>
    <n v="0.11265822784810127"/>
    <n v="883"/>
    <n v="790"/>
    <x v="111"/>
    <n v="0"/>
    <n v="5"/>
    <n v="5"/>
    <n v="37"/>
    <n v="73"/>
    <n v="0"/>
    <n v="0"/>
    <n v="0"/>
    <n v="9"/>
    <x v="486"/>
    <x v="0"/>
    <x v="5"/>
    <x v="7"/>
    <x v="38"/>
    <n v="0.19664268585131894"/>
    <n v="0"/>
    <n v="0"/>
    <n v="0"/>
    <n v="9.6774193548387094E-2"/>
    <n v="0.20611551528878821"/>
  </r>
  <r>
    <x v="11"/>
    <s v="0625-01-000"/>
    <s v="yes"/>
    <x v="2"/>
    <s v="Ramsey"/>
    <s v="St. Paul Public School District"/>
    <n v="2994"/>
    <n v="105"/>
    <n v="2089"/>
    <n v="3020"/>
    <n v="1212"/>
    <n v="7026"/>
    <n v="2464"/>
    <n v="0.15252691906912122"/>
    <n v="5.3490795415074677E-2"/>
    <n v="1290"/>
    <n v="3.4069300654975702E-2"/>
    <n v="46064"/>
    <n v="37864"/>
    <x v="488"/>
    <n v="658"/>
    <n v="11170"/>
    <n v="11775"/>
    <n v="5114"/>
    <n v="358"/>
    <n v="18"/>
    <n v="375"/>
    <n v="233"/>
    <n v="239"/>
    <x v="487"/>
    <x v="146"/>
    <x v="94"/>
    <x v="84"/>
    <x v="159"/>
    <n v="0.25409488245777817"/>
    <n v="0.14093959731543623"/>
    <n v="0.16213908723998757"/>
    <n v="0.20738909490454607"/>
    <n v="0.19911286347954657"/>
    <n v="0.2060177144841959"/>
  </r>
  <r>
    <x v="9"/>
    <s v="2190-01-000"/>
    <m/>
    <x v="0"/>
    <s v="Yellow Medicine"/>
    <s v="Yellow Medicine East"/>
    <n v="238"/>
    <n v="0"/>
    <n v="0"/>
    <n v="0"/>
    <n v="16"/>
    <n v="65"/>
    <n v="198"/>
    <n v="5.0900548159749412E-2"/>
    <n v="0.15505090054815976"/>
    <n v="60"/>
    <n v="5.5865921787709494E-2"/>
    <n v="1277"/>
    <n v="1074"/>
    <x v="489"/>
    <n v="100"/>
    <n v="6"/>
    <n v="14"/>
    <n v="108"/>
    <n v="56"/>
    <n v="0"/>
    <n v="0"/>
    <n v="0"/>
    <n v="0"/>
    <x v="488"/>
    <x v="147"/>
    <x v="41"/>
    <x v="30"/>
    <x v="160"/>
    <n v="0.23151750972762647"/>
    <n v="0"/>
    <n v="0"/>
    <n v="0"/>
    <n v="0.12903225806451613"/>
    <n v="0.20595144870790916"/>
  </r>
  <r>
    <x v="7"/>
    <s v="2687-01-000"/>
    <m/>
    <x v="0"/>
    <s v="Wright"/>
    <s v="Howard Lake-Waverly-Winsted"/>
    <n v="256"/>
    <n v="0"/>
    <n v="0"/>
    <n v="0"/>
    <n v="0"/>
    <n v="7"/>
    <n v="257"/>
    <n v="5.4602184087363496E-3"/>
    <n v="0.20046801872074882"/>
    <n v="66"/>
    <n v="6.0885608856088562E-2"/>
    <n v="1282"/>
    <n v="1084"/>
    <x v="490"/>
    <n v="5"/>
    <n v="12"/>
    <n v="12"/>
    <n v="34"/>
    <n v="57"/>
    <n v="0"/>
    <n v="0"/>
    <n v="0"/>
    <n v="0"/>
    <x v="449"/>
    <x v="43"/>
    <x v="25"/>
    <x v="17"/>
    <x v="157"/>
    <n v="0.20983606557377049"/>
    <n v="0"/>
    <n v="0"/>
    <n v="0"/>
    <n v="0"/>
    <n v="0.20592823712948516"/>
  </r>
  <r>
    <x v="5"/>
    <s v="2687-01-000"/>
    <m/>
    <x v="0"/>
    <s v="Wright"/>
    <s v="Howard Lake-Waverly-Winsted"/>
    <n v="261"/>
    <n v="0"/>
    <n v="0"/>
    <n v="0"/>
    <n v="0"/>
    <n v="0"/>
    <n v="272"/>
    <n v="0"/>
    <n v="0.20590461771385316"/>
    <n v="88"/>
    <n v="7.7396657871591903E-2"/>
    <n v="1321"/>
    <n v="1137"/>
    <x v="491"/>
    <n v="3"/>
    <n v="14"/>
    <n v="10"/>
    <n v="41"/>
    <n v="78"/>
    <n v="0"/>
    <n v="0"/>
    <n v="0"/>
    <n v="0"/>
    <x v="489"/>
    <x v="6"/>
    <x v="27"/>
    <x v="12"/>
    <x v="136"/>
    <n v="0.20846645367412139"/>
    <n v="0"/>
    <n v="0"/>
    <n v="0"/>
    <n v="0"/>
    <n v="0.20590461771385316"/>
  </r>
  <r>
    <x v="15"/>
    <s v="2687-01-000"/>
    <m/>
    <x v="0"/>
    <s v="Wright"/>
    <s v="Howard Lake-Waverly-Winsted"/>
    <n v="228"/>
    <n v="0"/>
    <n v="0"/>
    <n v="0"/>
    <n v="0"/>
    <n v="0"/>
    <n v="237"/>
    <n v="0"/>
    <n v="0.20572916666666666"/>
    <n v="51"/>
    <n v="5.2795031055900624E-2"/>
    <n v="1152"/>
    <n v="966"/>
    <x v="487"/>
    <n v="3"/>
    <n v="10"/>
    <n v="3"/>
    <n v="8"/>
    <n v="50"/>
    <n v="0"/>
    <n v="0"/>
    <n v="0"/>
    <n v="0"/>
    <x v="490"/>
    <x v="6"/>
    <x v="14"/>
    <x v="5"/>
    <x v="27"/>
    <n v="0.20357142857142857"/>
    <n v="0"/>
    <n v="0"/>
    <n v="0"/>
    <n v="0"/>
    <n v="0.20572916666666666"/>
  </r>
  <r>
    <x v="3"/>
    <s v="2898-01-000"/>
    <m/>
    <x v="0"/>
    <s v="Cottonwood"/>
    <s v="Westbrook-Walnut Grove Schools"/>
    <n v="59"/>
    <n v="0"/>
    <n v="0"/>
    <n v="34"/>
    <n v="0"/>
    <n v="0"/>
    <n v="97"/>
    <n v="0"/>
    <n v="0.20507399577167018"/>
    <n v="24"/>
    <n v="0.06"/>
    <n v="473"/>
    <n v="400"/>
    <x v="492"/>
    <m/>
    <n v="4"/>
    <n v="104"/>
    <n v="5"/>
    <n v="14"/>
    <n v="0"/>
    <n v="0"/>
    <n v="6"/>
    <n v="0"/>
    <x v="491"/>
    <x v="1"/>
    <x v="2"/>
    <x v="85"/>
    <x v="25"/>
    <n v="0.17771084337349397"/>
    <n v="0"/>
    <n v="0"/>
    <n v="0.25757575757575757"/>
    <n v="0"/>
    <n v="0.20507399577167018"/>
  </r>
  <r>
    <x v="10"/>
    <s v="2198-01-000"/>
    <m/>
    <x v="0"/>
    <s v="Fillmore"/>
    <s v="Fillmore Central"/>
    <n v="129"/>
    <n v="0"/>
    <n v="0"/>
    <n v="0"/>
    <n v="6"/>
    <n v="0"/>
    <n v="139"/>
    <n v="0"/>
    <n v="0.20501474926253688"/>
    <n v="49"/>
    <n v="8.3333333333333329E-2"/>
    <n v="678"/>
    <n v="588"/>
    <x v="493"/>
    <n v="0"/>
    <n v="5"/>
    <n v="5"/>
    <n v="1"/>
    <n v="47"/>
    <n v="0"/>
    <n v="0"/>
    <n v="0"/>
    <n v="0"/>
    <x v="492"/>
    <x v="0"/>
    <x v="5"/>
    <x v="7"/>
    <x v="35"/>
    <n v="0.19575113808801214"/>
    <n v="0"/>
    <n v="0"/>
    <n v="0"/>
    <n v="0.8571428571428571"/>
    <n v="0.20501474926253688"/>
  </r>
  <r>
    <x v="7"/>
    <s v="0480-01-000"/>
    <m/>
    <x v="0"/>
    <s v="Mille Lacs"/>
    <s v="Onamia Public School District"/>
    <n v="148"/>
    <n v="0"/>
    <n v="0"/>
    <n v="4"/>
    <n v="0"/>
    <n v="4"/>
    <n v="159"/>
    <n v="5.0251256281407036E-3"/>
    <n v="0.19974874371859297"/>
    <n v="70"/>
    <n v="9.9573257467994308E-2"/>
    <n v="796"/>
    <n v="703"/>
    <x v="494"/>
    <n v="244"/>
    <n v="29"/>
    <n v="8"/>
    <n v="8"/>
    <n v="46"/>
    <n v="17"/>
    <n v="0"/>
    <n v="3"/>
    <n v="0"/>
    <x v="493"/>
    <x v="148"/>
    <x v="65"/>
    <x v="14"/>
    <x v="27"/>
    <n v="0.2868217054263566"/>
    <n v="0"/>
    <n v="0"/>
    <n v="0.44444444444444442"/>
    <n v="0"/>
    <n v="0.20477386934673367"/>
  </r>
  <r>
    <x v="10"/>
    <s v="0182-01-000"/>
    <m/>
    <x v="0"/>
    <s v="Crow Wing"/>
    <s v="Crosby-Ironton Public School Dist."/>
    <n v="263"/>
    <n v="0"/>
    <n v="0"/>
    <n v="0"/>
    <n v="0"/>
    <n v="36"/>
    <n v="240"/>
    <n v="2.6706231454005934E-2"/>
    <n v="0.17804154302670624"/>
    <n v="41"/>
    <n v="3.6837376460017966E-2"/>
    <n v="1348"/>
    <n v="1113"/>
    <x v="495"/>
    <n v="19"/>
    <n v="17"/>
    <n v="11"/>
    <n v="8"/>
    <n v="30"/>
    <n v="0"/>
    <n v="0"/>
    <n v="3"/>
    <n v="0"/>
    <x v="494"/>
    <x v="54"/>
    <x v="19"/>
    <x v="8"/>
    <x v="27"/>
    <n v="0.20371804802478699"/>
    <n v="0"/>
    <n v="0"/>
    <n v="0"/>
    <n v="0"/>
    <n v="0.20474777448071219"/>
  </r>
  <r>
    <x v="3"/>
    <s v="0238-01-000"/>
    <m/>
    <x v="0"/>
    <s v="Fillmore"/>
    <s v="Mabel-Canton Public School Dist."/>
    <n v="66"/>
    <n v="0"/>
    <n v="0"/>
    <n v="0"/>
    <n v="0"/>
    <n v="0"/>
    <n v="69"/>
    <n v="0"/>
    <n v="0.20474777448071216"/>
    <n v="5"/>
    <n v="1.8315018315018316E-2"/>
    <n v="337"/>
    <n v="273"/>
    <x v="496"/>
    <n v="2"/>
    <n v="2"/>
    <m/>
    <n v="13"/>
    <n v="3"/>
    <n v="0"/>
    <n v="0"/>
    <n v="0"/>
    <n v="0"/>
    <x v="495"/>
    <x v="16"/>
    <x v="6"/>
    <x v="4"/>
    <x v="8"/>
    <n v="0.20689655172413793"/>
    <n v="0"/>
    <n v="0"/>
    <n v="0"/>
    <n v="0"/>
    <n v="0.20474777448071216"/>
  </r>
  <r>
    <x v="3"/>
    <s v="0656-01-000"/>
    <m/>
    <x v="0"/>
    <s v="Rice"/>
    <s v="Faribault Public School District"/>
    <n v="867"/>
    <n v="0"/>
    <n v="17"/>
    <n v="3"/>
    <n v="59"/>
    <n v="571"/>
    <n v="396"/>
    <n v="0.12084656084656084"/>
    <n v="8.3809523809523806E-2"/>
    <n v="41"/>
    <n v="1.0792313766780732E-2"/>
    <n v="4725"/>
    <n v="3799"/>
    <x v="497"/>
    <n v="12"/>
    <n v="830"/>
    <n v="84"/>
    <n v="899"/>
    <n v="34"/>
    <n v="0"/>
    <n v="0"/>
    <n v="0"/>
    <n v="0"/>
    <x v="496"/>
    <x v="123"/>
    <x v="95"/>
    <x v="86"/>
    <x v="161"/>
    <n v="0.30887068044175275"/>
    <n v="0"/>
    <n v="2.0070838252656435E-2"/>
    <n v="3.4482758620689655E-2"/>
    <n v="6.1586638830897704E-2"/>
    <n v="0.20465608465608465"/>
  </r>
  <r>
    <x v="11"/>
    <s v="0424-01-000"/>
    <m/>
    <x v="0"/>
    <s v="McLeod"/>
    <s v="Lester Prairie Public School Dist."/>
    <n v="79"/>
    <n v="0"/>
    <n v="0"/>
    <n v="0"/>
    <n v="3"/>
    <n v="4"/>
    <n v="84"/>
    <n v="9.3023255813953487E-3"/>
    <n v="0.19534883720930232"/>
    <n v="66"/>
    <n v="0.16176470588235295"/>
    <n v="430"/>
    <n v="408"/>
    <x v="424"/>
    <n v="1"/>
    <n v="1"/>
    <n v="3"/>
    <n v="48"/>
    <n v="61"/>
    <n v="0"/>
    <n v="0"/>
    <n v="0"/>
    <n v="0"/>
    <x v="497"/>
    <x v="3"/>
    <x v="3"/>
    <x v="5"/>
    <x v="62"/>
    <n v="0.21179624664879357"/>
    <n v="0"/>
    <n v="0"/>
    <n v="0"/>
    <n v="5.8823529411764705E-2"/>
    <n v="0.20465116279069767"/>
  </r>
  <r>
    <x v="3"/>
    <s v="0281-01-000"/>
    <s v="yes"/>
    <x v="1"/>
    <s v="Hennepin"/>
    <s v="Robbinsdale Public School District"/>
    <n v="1142"/>
    <n v="9"/>
    <n v="1057"/>
    <n v="230"/>
    <n v="289"/>
    <n v="1103"/>
    <n v="1677"/>
    <n v="8.1174565793347073E-2"/>
    <n v="0.12341772151898735"/>
    <n v="1745"/>
    <n v="0.13901059507687405"/>
    <n v="13588"/>
    <n v="12553"/>
    <x v="498"/>
    <n v="174"/>
    <n v="4280"/>
    <n v="1011"/>
    <n v="1694"/>
    <n v="424"/>
    <n v="40"/>
    <n v="887"/>
    <n v="175"/>
    <n v="187"/>
    <x v="498"/>
    <x v="149"/>
    <x v="96"/>
    <x v="87"/>
    <x v="162"/>
    <n v="0.1868455497382199"/>
    <n v="6.2937062937062943E-2"/>
    <n v="0.23752808988764046"/>
    <n v="0.21575984990619138"/>
    <n v="0.16091314031180401"/>
    <n v="0.20459228731233442"/>
  </r>
  <r>
    <x v="1"/>
    <s v="0424-01-000"/>
    <m/>
    <x v="0"/>
    <s v="McLeod"/>
    <s v="Lester Prairie Public School Dist."/>
    <n v="79"/>
    <n v="0"/>
    <n v="0"/>
    <n v="0"/>
    <n v="0"/>
    <n v="3"/>
    <n v="87"/>
    <n v="6.8181818181818179E-3"/>
    <n v="0.19772727272727272"/>
    <n v="60"/>
    <n v="0.14634146341463414"/>
    <n v="440"/>
    <n v="410"/>
    <x v="213"/>
    <n v="1"/>
    <n v="0"/>
    <n v="4"/>
    <n v="48"/>
    <n v="56"/>
    <n v="0"/>
    <n v="0"/>
    <n v="0"/>
    <n v="0"/>
    <x v="112"/>
    <x v="3"/>
    <x v="0"/>
    <x v="10"/>
    <x v="163"/>
    <n v="0.20789473684210527"/>
    <n v="0"/>
    <n v="0"/>
    <n v="0"/>
    <n v="0"/>
    <n v="0.20454545454545453"/>
  </r>
  <r>
    <x v="2"/>
    <s v="0182-01-000"/>
    <m/>
    <x v="0"/>
    <s v="Crow Wing"/>
    <s v="Crosby-Ironton Public School Dist."/>
    <n v="262"/>
    <n v="0"/>
    <n v="0"/>
    <n v="0"/>
    <n v="0"/>
    <n v="39"/>
    <n v="234"/>
    <n v="2.9191616766467067E-2"/>
    <n v="0.17514970059880239"/>
    <n v="43"/>
    <n v="3.8878842676311032E-2"/>
    <n v="1336"/>
    <n v="1106"/>
    <x v="499"/>
    <n v="18"/>
    <n v="20"/>
    <n v="12"/>
    <n v="12"/>
    <n v="36"/>
    <n v="0"/>
    <n v="0"/>
    <n v="0"/>
    <n v="0"/>
    <x v="134"/>
    <x v="132"/>
    <x v="43"/>
    <x v="17"/>
    <x v="12"/>
    <n v="0.20629921259842521"/>
    <n v="0"/>
    <n v="0"/>
    <n v="0"/>
    <n v="0"/>
    <n v="0.20434131736526945"/>
  </r>
  <r>
    <x v="13"/>
    <s v="0514-01-000"/>
    <m/>
    <x v="0"/>
    <s v="Nobles"/>
    <s v="Ellsworth Public School District"/>
    <n v="46"/>
    <n v="0"/>
    <n v="0"/>
    <n v="0"/>
    <n v="0"/>
    <n v="0"/>
    <n v="48"/>
    <n v="0"/>
    <n v="0.20425531914893616"/>
    <n v="0"/>
    <n v="0"/>
    <n v="235"/>
    <n v="187"/>
    <x v="38"/>
    <n v="1"/>
    <n v="0"/>
    <n v="0"/>
    <n v="0"/>
    <n v="0"/>
    <n v="0"/>
    <n v="0"/>
    <n v="0"/>
    <n v="0"/>
    <x v="499"/>
    <x v="3"/>
    <x v="0"/>
    <x v="2"/>
    <x v="1"/>
    <n v="0.19827586206896552"/>
    <n v="0"/>
    <n v="0"/>
    <n v="0"/>
    <n v="0"/>
    <n v="0.20425531914893616"/>
  </r>
  <r>
    <x v="6"/>
    <s v="0545-01-000"/>
    <m/>
    <x v="0"/>
    <s v="Otter Tail"/>
    <s v="Henning Public School District"/>
    <n v="81"/>
    <n v="0"/>
    <n v="0"/>
    <n v="0"/>
    <n v="0"/>
    <n v="0"/>
    <n v="85"/>
    <n v="0"/>
    <n v="0.2038369304556355"/>
    <n v="30"/>
    <n v="8.2872928176795577E-2"/>
    <n v="417"/>
    <n v="362"/>
    <x v="273"/>
    <n v="5"/>
    <n v="1"/>
    <n v="3"/>
    <n v="0"/>
    <n v="28"/>
    <n v="0"/>
    <n v="0"/>
    <n v="0"/>
    <n v="0"/>
    <x v="182"/>
    <x v="43"/>
    <x v="3"/>
    <x v="5"/>
    <x v="1"/>
    <n v="0.19950738916256158"/>
    <n v="0"/>
    <n v="0"/>
    <n v="0"/>
    <n v="0"/>
    <n v="0.2038369304556355"/>
  </r>
  <r>
    <x v="8"/>
    <s v="2396-01-000"/>
    <m/>
    <x v="0"/>
    <s v="Meeker"/>
    <s v="A.C.G.C. Public School District"/>
    <n v="178"/>
    <n v="0"/>
    <n v="0"/>
    <n v="0"/>
    <n v="0"/>
    <n v="0"/>
    <n v="185"/>
    <n v="0"/>
    <n v="0.20374449339207049"/>
    <n v="89"/>
    <n v="0.10960591133004927"/>
    <n v="908"/>
    <n v="812"/>
    <x v="99"/>
    <n v="0"/>
    <n v="4"/>
    <n v="5"/>
    <n v="28"/>
    <n v="78"/>
    <n v="0"/>
    <n v="0"/>
    <n v="0"/>
    <n v="8"/>
    <x v="500"/>
    <x v="0"/>
    <x v="2"/>
    <x v="7"/>
    <x v="23"/>
    <n v="0.20342857142857143"/>
    <n v="0"/>
    <n v="0"/>
    <n v="0"/>
    <n v="0"/>
    <n v="0.20374449339207049"/>
  </r>
  <r>
    <x v="7"/>
    <s v="0113-01-000"/>
    <m/>
    <x v="0"/>
    <s v="Cass"/>
    <s v="Walker-Hackensack-Akeley Schl. Dist"/>
    <n v="160"/>
    <n v="33"/>
    <n v="3"/>
    <n v="0"/>
    <n v="0"/>
    <n v="9"/>
    <n v="200"/>
    <n v="8.771929824561403E-3"/>
    <n v="0.19493177387914229"/>
    <n v="3"/>
    <n v="3.6585365853658539E-3"/>
    <n v="1026"/>
    <n v="820"/>
    <x v="454"/>
    <n v="155"/>
    <n v="5"/>
    <n v="9"/>
    <n v="8"/>
    <n v="3"/>
    <n v="0"/>
    <n v="0"/>
    <n v="0"/>
    <n v="0"/>
    <x v="501"/>
    <x v="150"/>
    <x v="8"/>
    <x v="14"/>
    <x v="27"/>
    <n v="0.2"/>
    <n v="0.17553191489361702"/>
    <n v="0.375"/>
    <n v="0"/>
    <n v="0"/>
    <n v="0.20370370370370369"/>
  </r>
  <r>
    <x v="7"/>
    <s v="0403-01-000"/>
    <m/>
    <x v="0"/>
    <s v="Lincoln"/>
    <s v="Ivanhoe Public School District"/>
    <n v="31"/>
    <n v="0"/>
    <n v="0"/>
    <n v="0"/>
    <n v="0"/>
    <n v="0"/>
    <n v="33"/>
    <n v="0"/>
    <n v="0.20370370370370369"/>
    <n v="11"/>
    <n v="7.857142857142857E-2"/>
    <n v="162"/>
    <n v="140"/>
    <x v="94"/>
    <n v="0"/>
    <n v="0"/>
    <n v="0"/>
    <n v="0"/>
    <n v="11"/>
    <n v="0"/>
    <n v="0"/>
    <n v="0"/>
    <n v="0"/>
    <x v="502"/>
    <x v="0"/>
    <x v="0"/>
    <x v="2"/>
    <x v="1"/>
    <n v="0.19375000000000001"/>
    <n v="0"/>
    <n v="0"/>
    <n v="0"/>
    <n v="0"/>
    <n v="0.20370370370370369"/>
  </r>
  <r>
    <x v="9"/>
    <s v="0081-01-000"/>
    <m/>
    <x v="0"/>
    <s v="Brown"/>
    <s v="Comfrey Public School District"/>
    <n v="33"/>
    <n v="0"/>
    <n v="0"/>
    <n v="0"/>
    <n v="0"/>
    <n v="0"/>
    <n v="34"/>
    <n v="0"/>
    <n v="0.20359281437125748"/>
    <n v="18"/>
    <n v="0.11920529801324503"/>
    <n v="167"/>
    <n v="151"/>
    <x v="109"/>
    <n v="0"/>
    <n v="0"/>
    <n v="0"/>
    <n v="4"/>
    <n v="13"/>
    <n v="0"/>
    <n v="0"/>
    <n v="0"/>
    <n v="0"/>
    <x v="283"/>
    <x v="0"/>
    <x v="0"/>
    <x v="2"/>
    <x v="29"/>
    <n v="0.19760479041916168"/>
    <n v="0"/>
    <n v="0"/>
    <n v="0"/>
    <n v="0"/>
    <n v="0.20359281437125748"/>
  </r>
  <r>
    <x v="10"/>
    <s v="2908-01-000"/>
    <m/>
    <x v="0"/>
    <s v="Douglas"/>
    <s v="Brandon-Evansville Public Schools"/>
    <n v="100"/>
    <n v="0"/>
    <n v="0"/>
    <n v="0"/>
    <n v="0"/>
    <n v="3"/>
    <n v="102"/>
    <n v="5.8139534883720929E-3"/>
    <n v="0.19767441860465115"/>
    <n v="36"/>
    <n v="8.0536912751677847E-2"/>
    <n v="516"/>
    <n v="447"/>
    <x v="24"/>
    <n v="2"/>
    <n v="0"/>
    <n v="3"/>
    <n v="8"/>
    <n v="33"/>
    <n v="0"/>
    <n v="0"/>
    <n v="0"/>
    <n v="0"/>
    <x v="303"/>
    <x v="16"/>
    <x v="0"/>
    <x v="5"/>
    <x v="27"/>
    <n v="0.19960079840319361"/>
    <n v="0"/>
    <n v="0"/>
    <n v="0"/>
    <n v="0"/>
    <n v="0.20348837209302326"/>
  </r>
  <r>
    <x v="7"/>
    <s v="2396-01-000"/>
    <m/>
    <x v="0"/>
    <s v="Meeker"/>
    <s v="A.C.G.C. Public School District"/>
    <n v="165"/>
    <n v="0"/>
    <n v="0"/>
    <n v="0"/>
    <n v="8"/>
    <n v="0"/>
    <n v="187"/>
    <n v="0"/>
    <n v="0.20348204570184983"/>
    <n v="103"/>
    <n v="0.12335329341317365"/>
    <n v="919"/>
    <n v="835"/>
    <x v="500"/>
    <n v="0"/>
    <n v="6"/>
    <n v="4"/>
    <n v="36"/>
    <n v="88"/>
    <n v="0"/>
    <n v="0"/>
    <n v="0"/>
    <n v="7"/>
    <x v="503"/>
    <x v="0"/>
    <x v="41"/>
    <x v="10"/>
    <x v="164"/>
    <n v="0.19053117782909931"/>
    <n v="0"/>
    <n v="0"/>
    <n v="0"/>
    <n v="0.21621621621621623"/>
    <n v="0.20348204570184983"/>
  </r>
  <r>
    <x v="3"/>
    <s v="0199-01-000"/>
    <s v="yes"/>
    <x v="1"/>
    <s v="Dakota"/>
    <s v="Inver Grove Heights Schools"/>
    <n v="434"/>
    <n v="3"/>
    <n v="104"/>
    <n v="44"/>
    <n v="215"/>
    <n v="171"/>
    <n v="664"/>
    <n v="4.1636230825420013E-2"/>
    <n v="0.16167518870221573"/>
    <n v="360"/>
    <n v="9.9118942731277526E-2"/>
    <n v="4107"/>
    <n v="3632"/>
    <x v="501"/>
    <n v="52"/>
    <n v="500"/>
    <n v="204"/>
    <n v="865"/>
    <n v="163"/>
    <n v="8"/>
    <n v="34"/>
    <n v="16"/>
    <n v="108"/>
    <x v="504"/>
    <x v="116"/>
    <x v="97"/>
    <x v="80"/>
    <x v="165"/>
    <n v="0.19018404907975461"/>
    <n v="6.3829787234042548E-2"/>
    <n v="0.18245614035087721"/>
    <n v="0.18965517241379309"/>
    <n v="0.22119341563786007"/>
    <n v="0.20331141952763573"/>
  </r>
  <r>
    <x v="7"/>
    <s v="0432-01-000"/>
    <m/>
    <x v="0"/>
    <s v="Mahnomen"/>
    <s v="Mahnomen Public School District"/>
    <n v="16"/>
    <n v="122"/>
    <n v="0"/>
    <n v="0"/>
    <n v="0"/>
    <n v="117"/>
    <n v="31"/>
    <n v="0.16071428571428573"/>
    <n v="4.2582417582417584E-2"/>
    <n v="40"/>
    <n v="6.4516129032258063E-2"/>
    <n v="728"/>
    <n v="620"/>
    <x v="92"/>
    <n v="427"/>
    <n v="3"/>
    <n v="5"/>
    <n v="4"/>
    <n v="12"/>
    <n v="24"/>
    <n v="0"/>
    <n v="0"/>
    <n v="0"/>
    <x v="505"/>
    <x v="151"/>
    <x v="4"/>
    <x v="7"/>
    <x v="29"/>
    <n v="8.6486486486486491E-2"/>
    <n v="0.23238095238095238"/>
    <n v="0"/>
    <n v="0"/>
    <n v="0"/>
    <n v="0.2032967032967033"/>
  </r>
  <r>
    <x v="5"/>
    <s v="2853-01-000"/>
    <m/>
    <x v="0"/>
    <s v="Lac qui Parle"/>
    <s v="Lac qui Parle Valley School Dist."/>
    <n v="155"/>
    <n v="0"/>
    <n v="0"/>
    <n v="5"/>
    <n v="9"/>
    <n v="0"/>
    <n v="185"/>
    <n v="0"/>
    <n v="0.2032967032967033"/>
    <n v="49"/>
    <n v="6.3307493540051676E-2"/>
    <n v="910"/>
    <n v="774"/>
    <x v="309"/>
    <n v="4"/>
    <n v="20"/>
    <n v="65"/>
    <n v="52"/>
    <n v="47"/>
    <n v="0"/>
    <n v="0"/>
    <n v="0"/>
    <n v="0"/>
    <x v="506"/>
    <x v="2"/>
    <x v="43"/>
    <x v="88"/>
    <x v="99"/>
    <n v="0.20917678812415655"/>
    <n v="0"/>
    <n v="0"/>
    <n v="7.1428571428571425E-2"/>
    <n v="0.14754098360655737"/>
    <n v="0.2032967032967033"/>
  </r>
  <r>
    <x v="11"/>
    <s v="0113-01-000"/>
    <m/>
    <x v="0"/>
    <s v="Cass"/>
    <s v="Walker-Hackensack-Akeley Schl. Dist"/>
    <n v="149"/>
    <n v="39"/>
    <n v="3"/>
    <n v="0"/>
    <n v="0"/>
    <n v="11"/>
    <n v="191"/>
    <n v="1.1066398390342052E-2"/>
    <n v="0.19215291750503019"/>
    <n v="16"/>
    <n v="1.9801980198019802E-2"/>
    <n v="994"/>
    <n v="808"/>
    <x v="502"/>
    <n v="153"/>
    <n v="3"/>
    <n v="11"/>
    <n v="7"/>
    <n v="15"/>
    <n v="0"/>
    <n v="0"/>
    <n v="0"/>
    <n v="0"/>
    <x v="130"/>
    <x v="152"/>
    <x v="41"/>
    <x v="20"/>
    <x v="35"/>
    <n v="0.19401041666666666"/>
    <n v="0.203125"/>
    <n v="0.5"/>
    <n v="0"/>
    <n v="0"/>
    <n v="0.20321931589537223"/>
  </r>
  <r>
    <x v="4"/>
    <s v="0820-01-000"/>
    <m/>
    <x v="0"/>
    <s v="Wadena"/>
    <s v="Sebeka Public School District"/>
    <n v="105"/>
    <n v="0"/>
    <n v="0"/>
    <n v="0"/>
    <n v="3"/>
    <n v="3"/>
    <n v="109"/>
    <n v="5.434782608695652E-3"/>
    <n v="0.19746376811594202"/>
    <n v="84"/>
    <n v="0.16030534351145037"/>
    <n v="552"/>
    <n v="524"/>
    <x v="503"/>
    <n v="0"/>
    <n v="6"/>
    <n v="2"/>
    <n v="1"/>
    <n v="81"/>
    <n v="0"/>
    <n v="0"/>
    <n v="0"/>
    <n v="0"/>
    <x v="507"/>
    <x v="0"/>
    <x v="41"/>
    <x v="0"/>
    <x v="29"/>
    <n v="0.19480519480519481"/>
    <n v="0"/>
    <n v="0"/>
    <n v="0"/>
    <n v="0.75"/>
    <n v="0.20289855072463767"/>
  </r>
  <r>
    <x v="2"/>
    <s v="0542-01-000"/>
    <m/>
    <x v="0"/>
    <s v="Otter Tail"/>
    <s v="Battle Lake Public School District"/>
    <n v="94"/>
    <n v="0"/>
    <n v="5"/>
    <n v="0"/>
    <n v="0"/>
    <n v="0"/>
    <n v="100"/>
    <n v="0"/>
    <n v="0.20283975659229209"/>
    <n v="61"/>
    <n v="0.1343612334801762"/>
    <n v="493"/>
    <n v="454"/>
    <x v="504"/>
    <n v="1"/>
    <n v="6"/>
    <n v="4"/>
    <n v="10"/>
    <n v="59"/>
    <n v="0"/>
    <n v="0"/>
    <n v="0"/>
    <n v="0"/>
    <x v="508"/>
    <x v="3"/>
    <x v="42"/>
    <x v="10"/>
    <x v="32"/>
    <n v="0.20085470085470086"/>
    <n v="0"/>
    <n v="0.45454545454545453"/>
    <n v="0"/>
    <n v="0"/>
    <n v="0.20283975659229209"/>
  </r>
  <r>
    <x v="7"/>
    <s v="0695-01-000"/>
    <m/>
    <x v="0"/>
    <s v="Saint Louis"/>
    <s v="Chisholm Public School District"/>
    <n v="139"/>
    <n v="0"/>
    <n v="9"/>
    <n v="0"/>
    <n v="0"/>
    <n v="19"/>
    <n v="142"/>
    <n v="2.3929471032745592E-2"/>
    <n v="0.17884130982367757"/>
    <n v="95"/>
    <n v="0.1304945054945055"/>
    <n v="794"/>
    <n v="728"/>
    <x v="505"/>
    <n v="17"/>
    <n v="20"/>
    <n v="10"/>
    <n v="3"/>
    <n v="84"/>
    <n v="0"/>
    <n v="0"/>
    <n v="0"/>
    <n v="0"/>
    <x v="289"/>
    <x v="83"/>
    <x v="65"/>
    <x v="12"/>
    <x v="17"/>
    <n v="0.18963165075034105"/>
    <n v="0"/>
    <n v="0.31034482758620691"/>
    <n v="0"/>
    <n v="0"/>
    <n v="0.20277078085642317"/>
  </r>
  <r>
    <x v="2"/>
    <s v="2859-01-000"/>
    <m/>
    <x v="0"/>
    <s v="McLeod"/>
    <s v="Glencoe-Silver Lake School District"/>
    <n v="353"/>
    <n v="0"/>
    <n v="0"/>
    <n v="0"/>
    <n v="21"/>
    <n v="82"/>
    <n v="303"/>
    <n v="4.3157894736842103E-2"/>
    <n v="0.15947368421052632"/>
    <n v="74"/>
    <n v="4.6570169918187541E-2"/>
    <n v="1900"/>
    <n v="1589"/>
    <x v="506"/>
    <n v="6"/>
    <n v="12"/>
    <n v="15"/>
    <n v="290"/>
    <n v="64"/>
    <n v="0"/>
    <n v="0"/>
    <n v="0"/>
    <n v="0"/>
    <x v="509"/>
    <x v="31"/>
    <x v="25"/>
    <x v="27"/>
    <x v="166"/>
    <n v="0.22700964630225082"/>
    <n v="0"/>
    <n v="0"/>
    <n v="0"/>
    <n v="6.7524115755627015E-2"/>
    <n v="0.20263157894736844"/>
  </r>
  <r>
    <x v="11"/>
    <s v="0182-01-000"/>
    <m/>
    <x v="0"/>
    <s v="Crow Wing"/>
    <s v="Crosby-Ironton Public School Dist."/>
    <n v="277"/>
    <n v="0"/>
    <n v="0"/>
    <n v="0"/>
    <n v="0"/>
    <n v="42"/>
    <n v="248"/>
    <n v="2.9288702928870293E-2"/>
    <n v="0.17294281729428174"/>
    <n v="47"/>
    <n v="3.9462636439966413E-2"/>
    <n v="1434"/>
    <n v="1191"/>
    <x v="507"/>
    <n v="17"/>
    <n v="14"/>
    <n v="15"/>
    <n v="6"/>
    <n v="41"/>
    <n v="0"/>
    <n v="0"/>
    <n v="0"/>
    <n v="0"/>
    <x v="510"/>
    <x v="83"/>
    <x v="27"/>
    <x v="27"/>
    <x v="21"/>
    <n v="0.20145454545454544"/>
    <n v="0"/>
    <n v="0"/>
    <n v="0"/>
    <n v="0"/>
    <n v="0.20223152022315202"/>
  </r>
  <r>
    <x v="2"/>
    <s v="2609-01-000"/>
    <m/>
    <x v="0"/>
    <s v="Polk"/>
    <s v="Win-E-Mac School District"/>
    <n v="78"/>
    <n v="5"/>
    <n v="0"/>
    <n v="0"/>
    <n v="0"/>
    <n v="3"/>
    <n v="89"/>
    <n v="6.5934065934065934E-3"/>
    <n v="0.1956043956043956"/>
    <n v="24"/>
    <n v="6.2015503875968991E-2"/>
    <n v="455"/>
    <n v="387"/>
    <x v="230"/>
    <n v="11"/>
    <n v="2"/>
    <n v="1"/>
    <n v="2"/>
    <n v="20"/>
    <n v="0"/>
    <n v="0"/>
    <n v="0"/>
    <n v="0"/>
    <x v="511"/>
    <x v="105"/>
    <x v="6"/>
    <x v="1"/>
    <x v="3"/>
    <n v="0.18181818181818182"/>
    <n v="0.3125"/>
    <n v="0"/>
    <n v="0"/>
    <n v="0"/>
    <n v="0.2021978021978022"/>
  </r>
  <r>
    <x v="11"/>
    <s v="0542-01-000"/>
    <m/>
    <x v="0"/>
    <s v="Otter Tail"/>
    <s v="Battle Lake Public School District"/>
    <n v="100"/>
    <n v="0"/>
    <n v="0"/>
    <n v="0"/>
    <n v="0"/>
    <n v="0"/>
    <n v="105"/>
    <n v="0"/>
    <n v="0.20192307692307693"/>
    <n v="53"/>
    <n v="0.11324786324786325"/>
    <n v="520"/>
    <n v="468"/>
    <x v="508"/>
    <n v="2"/>
    <n v="8"/>
    <n v="4"/>
    <n v="13"/>
    <n v="51"/>
    <n v="0"/>
    <n v="0"/>
    <n v="0"/>
    <n v="0"/>
    <x v="460"/>
    <x v="16"/>
    <x v="8"/>
    <x v="10"/>
    <x v="8"/>
    <n v="0.20408163265306123"/>
    <n v="0"/>
    <n v="0"/>
    <n v="0"/>
    <n v="0"/>
    <n v="0.20192307692307693"/>
  </r>
  <r>
    <x v="2"/>
    <s v="0402-01-000"/>
    <m/>
    <x v="0"/>
    <s v="Lincoln"/>
    <s v="Hendricks Public School District"/>
    <n v="19"/>
    <n v="0"/>
    <n v="0"/>
    <n v="0"/>
    <n v="0"/>
    <n v="0"/>
    <n v="21"/>
    <n v="0"/>
    <n v="0.20192307692307693"/>
    <n v="4"/>
    <n v="4.5977011494252873E-2"/>
    <n v="104"/>
    <n v="87"/>
    <x v="509"/>
    <n v="0"/>
    <n v="1"/>
    <n v="0"/>
    <n v="3"/>
    <n v="3"/>
    <n v="0"/>
    <n v="0"/>
    <n v="0"/>
    <n v="0"/>
    <x v="12"/>
    <x v="0"/>
    <x v="3"/>
    <x v="2"/>
    <x v="17"/>
    <n v="0.19191919191919191"/>
    <n v="0"/>
    <n v="0"/>
    <n v="0"/>
    <n v="0"/>
    <n v="0.20192307692307693"/>
  </r>
  <r>
    <x v="8"/>
    <s v="2155-01-000"/>
    <m/>
    <x v="0"/>
    <s v="Wadena"/>
    <s v="Wadena-Deer Creek School District"/>
    <n v="234"/>
    <n v="0"/>
    <n v="0"/>
    <n v="3"/>
    <n v="0"/>
    <n v="3"/>
    <n v="241"/>
    <n v="2.4813895781637717E-3"/>
    <n v="0.19933829611248965"/>
    <n v="104"/>
    <n v="9.7287184284377923E-2"/>
    <n v="1209"/>
    <n v="1069"/>
    <x v="510"/>
    <n v="22"/>
    <n v="20"/>
    <n v="7"/>
    <n v="38"/>
    <n v="98"/>
    <n v="0"/>
    <n v="0"/>
    <n v="0"/>
    <n v="0"/>
    <x v="512"/>
    <x v="55"/>
    <x v="43"/>
    <x v="12"/>
    <x v="144"/>
    <n v="0.20930232558139536"/>
    <n v="0"/>
    <n v="0"/>
    <n v="0.3"/>
    <n v="0"/>
    <n v="0.20181968569065342"/>
  </r>
  <r>
    <x v="8"/>
    <s v="2753-01-000"/>
    <m/>
    <x v="0"/>
    <s v="Todd"/>
    <s v="Long Prairie-Grey Eagle School District"/>
    <n v="249"/>
    <n v="0"/>
    <n v="0"/>
    <n v="3"/>
    <n v="0"/>
    <n v="6"/>
    <n v="252"/>
    <n v="4.6874999999999998E-3"/>
    <n v="0.19687499999999999"/>
    <n v="99"/>
    <n v="8.8314005352363958E-2"/>
    <n v="1280"/>
    <n v="1121"/>
    <x v="511"/>
    <n v="4"/>
    <n v="10"/>
    <n v="8"/>
    <n v="259"/>
    <n v="85"/>
    <n v="0"/>
    <n v="0"/>
    <n v="0"/>
    <n v="7"/>
    <x v="513"/>
    <x v="2"/>
    <x v="14"/>
    <x v="20"/>
    <x v="156"/>
    <n v="0.24800796812749004"/>
    <n v="0"/>
    <n v="0"/>
    <n v="0.27272727272727271"/>
    <n v="0"/>
    <n v="0.20156250000000001"/>
  </r>
  <r>
    <x v="10"/>
    <s v="0280-01-000"/>
    <s v="yes"/>
    <x v="1"/>
    <s v="Hennepin"/>
    <s v="Richfield Public School District"/>
    <n v="426"/>
    <n v="9"/>
    <n v="158"/>
    <n v="41"/>
    <n v="317"/>
    <n v="475"/>
    <n v="515"/>
    <n v="9.6603620093552986E-2"/>
    <n v="0.10473866178564165"/>
    <n v="491"/>
    <n v="0.11113626075147126"/>
    <n v="4917"/>
    <n v="4418"/>
    <x v="512"/>
    <n v="94"/>
    <n v="949"/>
    <n v="355"/>
    <n v="1626"/>
    <n v="103"/>
    <n v="5"/>
    <n v="169"/>
    <n v="17"/>
    <n v="166"/>
    <x v="514"/>
    <x v="153"/>
    <x v="98"/>
    <x v="89"/>
    <x v="167"/>
    <n v="0.24810716365754223"/>
    <n v="9.1836734693877556E-2"/>
    <n v="0.16844349680170576"/>
    <n v="0.10817941952506596"/>
    <n v="0.17839054586381542"/>
    <n v="0.20134228187919462"/>
  </r>
  <r>
    <x v="11"/>
    <s v="0004-01-000"/>
    <m/>
    <x v="0"/>
    <s v="Aitkin"/>
    <s v="McGregor Public School District"/>
    <n v="57"/>
    <n v="28"/>
    <n v="0"/>
    <n v="0"/>
    <n v="0"/>
    <n v="31"/>
    <n v="62"/>
    <n v="6.7099567099567103E-2"/>
    <n v="0.13419913419913421"/>
    <n v="19"/>
    <n v="4.8969072164948453E-2"/>
    <n v="462"/>
    <n v="388"/>
    <x v="121"/>
    <n v="68"/>
    <n v="0"/>
    <n v="1"/>
    <n v="5"/>
    <n v="16"/>
    <n v="0"/>
    <n v="0"/>
    <n v="0"/>
    <n v="0"/>
    <x v="515"/>
    <x v="9"/>
    <x v="0"/>
    <x v="1"/>
    <x v="25"/>
    <n v="0.16056338028169015"/>
    <n v="0.29166666666666669"/>
    <n v="0"/>
    <n v="0"/>
    <n v="0"/>
    <n v="0.20129870129870131"/>
  </r>
  <r>
    <x v="3"/>
    <s v="0432-01-000"/>
    <m/>
    <x v="0"/>
    <s v="Mahnomen"/>
    <s v="Mahnomen Public School District"/>
    <n v="25"/>
    <n v="123"/>
    <n v="0"/>
    <n v="0"/>
    <n v="0"/>
    <n v="92"/>
    <n v="63"/>
    <n v="0.11932555123216602"/>
    <n v="8.171206225680934E-2"/>
    <n v="43"/>
    <n v="6.525037936267071E-2"/>
    <n v="771"/>
    <n v="659"/>
    <x v="25"/>
    <n v="536"/>
    <n v="3"/>
    <m/>
    <n v="13"/>
    <n v="12"/>
    <n v="22"/>
    <n v="0"/>
    <n v="0"/>
    <n v="0"/>
    <x v="58"/>
    <x v="154"/>
    <x v="4"/>
    <x v="4"/>
    <x v="8"/>
    <n v="0.20833333333333334"/>
    <n v="0.19309262166405022"/>
    <n v="0"/>
    <n v="0"/>
    <n v="0"/>
    <n v="0.20103761348897536"/>
  </r>
  <r>
    <x v="17"/>
    <s v="0836-01-000"/>
    <m/>
    <x v="0"/>
    <s v="Watonwan"/>
    <s v="Butterfield Public School District"/>
    <n v="38"/>
    <n v="0"/>
    <n v="0"/>
    <n v="0"/>
    <n v="6"/>
    <n v="0"/>
    <n v="47"/>
    <n v="0"/>
    <n v="0.20085470085470086"/>
    <n v="19"/>
    <n v="9.2233009708737865E-2"/>
    <n v="234"/>
    <n v="206"/>
    <x v="513"/>
    <n v="0"/>
    <n v="2"/>
    <n v="16"/>
    <n v="36"/>
    <n v="17"/>
    <n v="0"/>
    <n v="0"/>
    <n v="0"/>
    <n v="0"/>
    <x v="177"/>
    <x v="0"/>
    <x v="6"/>
    <x v="28"/>
    <x v="109"/>
    <n v="0.21965317919075145"/>
    <n v="0"/>
    <n v="0"/>
    <n v="0"/>
    <n v="0.14285714285714285"/>
    <n v="0.20085470085470086"/>
  </r>
  <r>
    <x v="1"/>
    <s v="0182-01-000"/>
    <m/>
    <x v="0"/>
    <s v="Crow Wing"/>
    <s v="Crosby-Ironton Public School Dist."/>
    <n v="271"/>
    <n v="0"/>
    <n v="0"/>
    <n v="0"/>
    <n v="0"/>
    <n v="44"/>
    <n v="242"/>
    <n v="3.0898876404494381E-2"/>
    <n v="0.1699438202247191"/>
    <n v="40"/>
    <n v="3.3955857385398983E-2"/>
    <n v="1424"/>
    <n v="1178"/>
    <x v="514"/>
    <n v="16"/>
    <n v="20"/>
    <n v="9"/>
    <n v="5"/>
    <n v="33"/>
    <n v="0"/>
    <n v="0"/>
    <n v="0"/>
    <n v="0"/>
    <x v="516"/>
    <x v="105"/>
    <x v="43"/>
    <x v="14"/>
    <x v="25"/>
    <n v="0.19838945827232796"/>
    <n v="0"/>
    <n v="0"/>
    <n v="0"/>
    <n v="0"/>
    <n v="0.20084269662921347"/>
  </r>
  <r>
    <x v="10"/>
    <s v="0004-01-000"/>
    <m/>
    <x v="0"/>
    <s v="Aitkin"/>
    <s v="McGregor Public School District"/>
    <n v="51"/>
    <n v="32"/>
    <n v="0"/>
    <n v="0"/>
    <n v="3"/>
    <n v="35"/>
    <n v="62"/>
    <n v="7.2463768115942032E-2"/>
    <n v="0.12836438923395446"/>
    <n v="23"/>
    <n v="5.623471882640587E-2"/>
    <n v="483"/>
    <n v="409"/>
    <x v="118"/>
    <n v="78"/>
    <n v="6"/>
    <n v="2"/>
    <n v="5"/>
    <n v="22"/>
    <n v="0"/>
    <n v="0"/>
    <n v="0"/>
    <n v="0"/>
    <x v="333"/>
    <x v="122"/>
    <x v="41"/>
    <x v="0"/>
    <x v="27"/>
    <n v="0.14697406340057637"/>
    <n v="0.29090909090909089"/>
    <n v="0"/>
    <n v="0"/>
    <n v="0.375"/>
    <n v="0.20082815734989651"/>
  </r>
  <r>
    <x v="5"/>
    <s v="2908-01-000"/>
    <m/>
    <x v="0"/>
    <s v="Douglas"/>
    <s v="Brandon-Evansville Public Schools"/>
    <n v="101"/>
    <n v="0"/>
    <n v="0"/>
    <n v="0"/>
    <n v="0"/>
    <n v="0"/>
    <n v="107"/>
    <n v="0"/>
    <n v="0.20075046904315197"/>
    <n v="41"/>
    <n v="8.7794432548179868E-2"/>
    <n v="533"/>
    <n v="467"/>
    <x v="515"/>
    <n v="5"/>
    <n v="7"/>
    <n v="4"/>
    <n v="9"/>
    <n v="37"/>
    <n v="0"/>
    <n v="0"/>
    <n v="0"/>
    <n v="0"/>
    <x v="323"/>
    <x v="43"/>
    <x v="21"/>
    <x v="10"/>
    <x v="22"/>
    <n v="0.19960474308300397"/>
    <n v="0"/>
    <n v="0"/>
    <n v="0"/>
    <n v="0"/>
    <n v="0.20075046904315197"/>
  </r>
  <r>
    <x v="15"/>
    <s v="2884-01-000"/>
    <m/>
    <x v="0"/>
    <s v="Cottonwood"/>
    <s v="Red Rock Central School District"/>
    <n v="120"/>
    <n v="0"/>
    <n v="0"/>
    <n v="0"/>
    <n v="4"/>
    <n v="0"/>
    <n v="128"/>
    <n v="0"/>
    <n v="0.20062695924764889"/>
    <n v="14"/>
    <n v="2.6717557251908396E-2"/>
    <n v="638"/>
    <n v="524"/>
    <x v="516"/>
    <n v="2"/>
    <n v="2"/>
    <n v="3"/>
    <n v="7"/>
    <n v="13"/>
    <n v="0"/>
    <n v="0"/>
    <n v="0"/>
    <n v="0"/>
    <x v="517"/>
    <x v="16"/>
    <x v="6"/>
    <x v="5"/>
    <x v="6"/>
    <n v="0.19448946515397084"/>
    <n v="0"/>
    <n v="0"/>
    <n v="0"/>
    <n v="0.36363636363636365"/>
    <n v="0.20062695924764889"/>
  </r>
  <r>
    <x v="3"/>
    <s v="2215-01-000"/>
    <m/>
    <x v="0"/>
    <s v="Norman"/>
    <s v="Norman County East School District"/>
    <n v="56"/>
    <n v="3"/>
    <n v="0"/>
    <n v="0"/>
    <n v="3"/>
    <n v="0"/>
    <n v="69"/>
    <n v="0"/>
    <n v="0.2005813953488372"/>
    <n v="15"/>
    <n v="5.1724137931034482E-2"/>
    <n v="344"/>
    <n v="290"/>
    <x v="517"/>
    <n v="46"/>
    <n v="6"/>
    <n v="1"/>
    <n v="15"/>
    <n v="11"/>
    <n v="0"/>
    <n v="0"/>
    <n v="0"/>
    <n v="0"/>
    <x v="518"/>
    <x v="142"/>
    <x v="41"/>
    <x v="1"/>
    <x v="39"/>
    <n v="0.20973782771535582"/>
    <n v="6.1224489795918366E-2"/>
    <n v="0"/>
    <n v="0"/>
    <n v="0.16666666666666666"/>
    <n v="0.2005813953488372"/>
  </r>
  <r>
    <x v="6"/>
    <s v="2396-01-000"/>
    <m/>
    <x v="0"/>
    <s v="Meeker"/>
    <s v="A.C.G.C. Public School District"/>
    <n v="188"/>
    <n v="0"/>
    <n v="0"/>
    <n v="0"/>
    <n v="4"/>
    <n v="0"/>
    <n v="196"/>
    <n v="0"/>
    <n v="0.20040899795501022"/>
    <n v="78"/>
    <n v="9.0697674418604657E-2"/>
    <n v="978"/>
    <n v="860"/>
    <x v="518"/>
    <n v="1"/>
    <n v="1"/>
    <n v="5"/>
    <n v="28"/>
    <n v="70"/>
    <n v="0"/>
    <n v="0"/>
    <n v="0"/>
    <n v="6"/>
    <x v="519"/>
    <x v="3"/>
    <x v="3"/>
    <x v="7"/>
    <x v="14"/>
    <n v="0.19936373276776245"/>
    <n v="0"/>
    <n v="0"/>
    <n v="0"/>
    <n v="0.15384615384615385"/>
    <n v="0.20040899795501022"/>
  </r>
  <r>
    <x v="7"/>
    <s v="0277-01-000"/>
    <s v="yes"/>
    <x v="1"/>
    <s v="Hennepin"/>
    <s v="Westonka Public School District"/>
    <n v="456"/>
    <n v="0"/>
    <n v="3"/>
    <n v="9"/>
    <n v="11"/>
    <n v="20"/>
    <n v="476"/>
    <n v="8.0742834073475982E-3"/>
    <n v="0.19216794509487284"/>
    <n v="247"/>
    <n v="0.11086175942549371"/>
    <n v="2477"/>
    <n v="2228"/>
    <x v="519"/>
    <n v="5"/>
    <n v="31"/>
    <n v="34"/>
    <n v="40"/>
    <n v="203"/>
    <n v="0"/>
    <n v="8"/>
    <n v="5"/>
    <n v="8"/>
    <x v="420"/>
    <x v="43"/>
    <x v="71"/>
    <x v="90"/>
    <x v="125"/>
    <n v="0.19232391396035428"/>
    <n v="0"/>
    <n v="0.11538461538461539"/>
    <n v="0.23684210526315788"/>
    <n v="0.2558139534883721"/>
    <n v="0.20024222850222043"/>
  </r>
  <r>
    <x v="14"/>
    <s v="0836-01-000"/>
    <m/>
    <x v="0"/>
    <s v="Watonwan"/>
    <s v="Butterfield Public School District"/>
    <n v="33"/>
    <n v="0"/>
    <n v="0"/>
    <n v="0"/>
    <n v="5"/>
    <n v="0"/>
    <n v="43"/>
    <n v="0"/>
    <n v="0.2"/>
    <n v="18"/>
    <n v="9.4736842105263161E-2"/>
    <n v="215"/>
    <n v="190"/>
    <x v="520"/>
    <n v="0"/>
    <n v="0"/>
    <n v="11"/>
    <n v="43"/>
    <n v="15"/>
    <n v="0"/>
    <n v="0"/>
    <n v="0"/>
    <n v="0"/>
    <x v="30"/>
    <x v="0"/>
    <x v="0"/>
    <x v="20"/>
    <x v="163"/>
    <n v="0.21428571428571427"/>
    <n v="0"/>
    <n v="0"/>
    <n v="0"/>
    <n v="0.10416666666666667"/>
    <n v="0.2"/>
  </r>
  <r>
    <x v="14"/>
    <s v="2176-01-000"/>
    <m/>
    <x v="0"/>
    <s v="Marshall"/>
    <s v="Warren-Alvarado-Oslo School Dist."/>
    <n v="107"/>
    <n v="0"/>
    <n v="4"/>
    <n v="0"/>
    <n v="17"/>
    <n v="0"/>
    <n v="133"/>
    <n v="0"/>
    <n v="0.2"/>
    <n v="4"/>
    <n v="7.462686567164179E-3"/>
    <n v="665"/>
    <n v="536"/>
    <x v="521"/>
    <n v="4"/>
    <n v="0"/>
    <n v="0"/>
    <n v="63"/>
    <n v="3"/>
    <n v="0"/>
    <n v="0"/>
    <n v="0"/>
    <n v="0"/>
    <x v="520"/>
    <x v="2"/>
    <x v="2"/>
    <x v="2"/>
    <x v="97"/>
    <n v="0.18673647469458987"/>
    <n v="0"/>
    <n v="1"/>
    <n v="0"/>
    <n v="0.21249999999999999"/>
    <n v="0.2"/>
  </r>
  <r>
    <x v="16"/>
    <s v="0514-01-000"/>
    <m/>
    <x v="0"/>
    <s v="Nobles"/>
    <s v="Ellsworth Public School District"/>
    <n v="45"/>
    <n v="0"/>
    <n v="0"/>
    <n v="0"/>
    <n v="0"/>
    <n v="0"/>
    <n v="47"/>
    <n v="0"/>
    <n v="0.2"/>
    <n v="20"/>
    <n v="9.6153846153846159E-2"/>
    <n v="235"/>
    <n v="208"/>
    <x v="522"/>
    <n v="1"/>
    <n v="0"/>
    <n v="0"/>
    <n v="0"/>
    <n v="20"/>
    <n v="0"/>
    <n v="0"/>
    <n v="0"/>
    <n v="0"/>
    <x v="499"/>
    <x v="3"/>
    <x v="0"/>
    <x v="2"/>
    <x v="1"/>
    <n v="0.19396551724137931"/>
    <n v="0"/>
    <n v="0"/>
    <n v="0"/>
    <n v="0"/>
    <n v="0.2"/>
  </r>
  <r>
    <x v="0"/>
    <s v="0695-01-000"/>
    <m/>
    <x v="0"/>
    <s v="Saint Louis"/>
    <s v="Chisholm Public School District"/>
    <n v="143"/>
    <n v="0"/>
    <n v="8"/>
    <n v="0"/>
    <n v="0"/>
    <n v="23"/>
    <n v="136"/>
    <n v="2.8930817610062894E-2"/>
    <n v="0.1710691823899371"/>
    <n v="103"/>
    <n v="0.13937753721244925"/>
    <n v="795"/>
    <n v="739"/>
    <x v="523"/>
    <n v="15"/>
    <n v="19"/>
    <n v="10"/>
    <n v="1"/>
    <n v="96"/>
    <n v="0"/>
    <n v="0"/>
    <n v="0"/>
    <n v="0"/>
    <x v="506"/>
    <x v="46"/>
    <x v="26"/>
    <x v="12"/>
    <x v="0"/>
    <n v="0.19298245614035087"/>
    <n v="0"/>
    <n v="0.29629629629629628"/>
    <n v="0"/>
    <n v="0"/>
    <n v="0.19999999999999998"/>
  </r>
  <r>
    <x v="12"/>
    <s v="2687-01-000"/>
    <m/>
    <x v="0"/>
    <s v="Wright"/>
    <s v="Howard Lake-Waverly-Winsted"/>
    <n v="212"/>
    <n v="0"/>
    <n v="0"/>
    <n v="0"/>
    <n v="0"/>
    <n v="0"/>
    <n v="223"/>
    <n v="0"/>
    <n v="0.19964189794091317"/>
    <n v="45"/>
    <n v="4.7923322683706068E-2"/>
    <n v="1117"/>
    <n v="939"/>
    <x v="524"/>
    <n v="2"/>
    <n v="6"/>
    <n v="1"/>
    <n v="6"/>
    <n v="38"/>
    <n v="0"/>
    <n v="0"/>
    <n v="0"/>
    <n v="0"/>
    <x v="521"/>
    <x v="16"/>
    <x v="41"/>
    <x v="1"/>
    <x v="21"/>
    <n v="0.19307832422586521"/>
    <n v="0"/>
    <n v="0"/>
    <n v="0"/>
    <n v="0"/>
    <n v="0.19964189794091317"/>
  </r>
  <r>
    <x v="10"/>
    <s v="0487-01-000"/>
    <m/>
    <x v="0"/>
    <s v="Morrison"/>
    <s v="Upsala Public School District"/>
    <n v="62"/>
    <n v="0"/>
    <n v="0"/>
    <n v="0"/>
    <n v="0"/>
    <n v="0"/>
    <n v="65"/>
    <n v="0"/>
    <n v="0.19938650306748465"/>
    <n v="107"/>
    <n v="0.29076086956521741"/>
    <n v="326"/>
    <n v="368"/>
    <x v="213"/>
    <n v="0"/>
    <n v="2"/>
    <n v="2"/>
    <n v="7"/>
    <n v="101"/>
    <n v="0"/>
    <n v="0"/>
    <n v="0"/>
    <n v="0"/>
    <x v="196"/>
    <x v="0"/>
    <x v="6"/>
    <x v="0"/>
    <x v="35"/>
    <n v="0.19496855345911951"/>
    <n v="0"/>
    <n v="0"/>
    <n v="0"/>
    <n v="0"/>
    <n v="0.19938650306748465"/>
  </r>
  <r>
    <x v="6"/>
    <s v="2889-01-000"/>
    <m/>
    <x v="0"/>
    <s v="Becker"/>
    <s v="Lake Park Audubon School District"/>
    <n v="136"/>
    <n v="10"/>
    <n v="0"/>
    <n v="0"/>
    <n v="0"/>
    <n v="0"/>
    <n v="151"/>
    <n v="0"/>
    <n v="0.19920844327176782"/>
    <n v="33"/>
    <n v="5.1562499999999997E-2"/>
    <n v="758"/>
    <n v="640"/>
    <x v="525"/>
    <n v="6"/>
    <n v="0"/>
    <n v="5"/>
    <n v="3"/>
    <n v="29"/>
    <n v="0"/>
    <n v="0"/>
    <n v="0"/>
    <n v="3"/>
    <x v="289"/>
    <x v="105"/>
    <x v="0"/>
    <x v="7"/>
    <x v="1"/>
    <n v="0.18553888130968621"/>
    <n v="0.625"/>
    <n v="0"/>
    <n v="0"/>
    <n v="0"/>
    <n v="0.19920844327176782"/>
  </r>
  <r>
    <x v="9"/>
    <s v="2396-01-000"/>
    <m/>
    <x v="0"/>
    <s v="Meeker"/>
    <s v="A.C.G.C. Public School District"/>
    <n v="180"/>
    <n v="0"/>
    <n v="0"/>
    <n v="0"/>
    <n v="4"/>
    <n v="0"/>
    <n v="189"/>
    <n v="0"/>
    <n v="0.19915700737618547"/>
    <n v="89"/>
    <n v="0.10482921083627797"/>
    <n v="949"/>
    <n v="849"/>
    <x v="526"/>
    <n v="1"/>
    <n v="4"/>
    <n v="5"/>
    <n v="36"/>
    <n v="64"/>
    <n v="0"/>
    <n v="0"/>
    <n v="0"/>
    <n v="18"/>
    <x v="274"/>
    <x v="3"/>
    <x v="2"/>
    <x v="7"/>
    <x v="9"/>
    <n v="0.19586507072905332"/>
    <n v="0"/>
    <n v="0"/>
    <n v="0"/>
    <n v="0.18181818181818182"/>
    <n v="0.19915700737618547"/>
  </r>
  <r>
    <x v="9"/>
    <s v="2884-01-000"/>
    <m/>
    <x v="0"/>
    <s v="Cottonwood"/>
    <s v="Red Rock Central School District"/>
    <n v="111"/>
    <n v="0"/>
    <n v="0"/>
    <n v="0"/>
    <n v="0"/>
    <n v="0"/>
    <n v="116"/>
    <n v="0"/>
    <n v="0.19897084048027444"/>
    <n v="16"/>
    <n v="3.3126293995859216E-2"/>
    <n v="583"/>
    <n v="483"/>
    <x v="527"/>
    <n v="6"/>
    <n v="2"/>
    <n v="8"/>
    <n v="13"/>
    <n v="12"/>
    <n v="0"/>
    <n v="0"/>
    <n v="0"/>
    <n v="0"/>
    <x v="82"/>
    <x v="31"/>
    <x v="6"/>
    <x v="8"/>
    <x v="8"/>
    <n v="0.2007233273056058"/>
    <n v="0"/>
    <n v="0"/>
    <n v="0"/>
    <n v="0"/>
    <n v="0.19897084048027444"/>
  </r>
  <r>
    <x v="4"/>
    <s v="0081-01-000"/>
    <m/>
    <x v="0"/>
    <s v="Brown"/>
    <s v="Comfrey Public School District"/>
    <n v="34"/>
    <n v="0"/>
    <n v="0"/>
    <n v="0"/>
    <n v="0"/>
    <n v="0"/>
    <n v="36"/>
    <n v="0"/>
    <n v="0.19889502762430938"/>
    <n v="20"/>
    <n v="0.12121212121212122"/>
    <n v="181"/>
    <n v="165"/>
    <x v="528"/>
    <n v="0"/>
    <n v="0"/>
    <n v="0"/>
    <n v="9"/>
    <n v="14"/>
    <n v="0"/>
    <n v="0"/>
    <n v="0"/>
    <n v="3"/>
    <x v="522"/>
    <x v="0"/>
    <x v="0"/>
    <x v="2"/>
    <x v="21"/>
    <n v="0.19318181818181818"/>
    <n v="0"/>
    <n v="0"/>
    <n v="0"/>
    <n v="0"/>
    <n v="0.19889502762430938"/>
  </r>
  <r>
    <x v="3"/>
    <s v="0704-01-000"/>
    <m/>
    <x v="0"/>
    <s v="Saint Louis"/>
    <s v="Proctor Public School District"/>
    <n v="340"/>
    <n v="3"/>
    <n v="5"/>
    <n v="0"/>
    <n v="0"/>
    <n v="56"/>
    <n v="303"/>
    <n v="3.1024930747922438E-2"/>
    <n v="0.16786703601108033"/>
    <n v="404"/>
    <n v="0.21837837837837837"/>
    <n v="1805"/>
    <n v="1850"/>
    <x v="529"/>
    <n v="21"/>
    <n v="19"/>
    <n v="9"/>
    <n v="38"/>
    <n v="382"/>
    <n v="6"/>
    <n v="6"/>
    <n v="0"/>
    <n v="8"/>
    <x v="523"/>
    <x v="132"/>
    <x v="67"/>
    <x v="14"/>
    <x v="72"/>
    <n v="0.19755955839628123"/>
    <n v="0.16666666666666666"/>
    <n v="0.27777777777777779"/>
    <n v="0"/>
    <n v="0"/>
    <n v="0.19889196675900278"/>
  </r>
  <r>
    <x v="5"/>
    <s v="0497-01-000"/>
    <m/>
    <x v="0"/>
    <s v="Mower"/>
    <s v="Lyle Public School District"/>
    <n v="33"/>
    <n v="0"/>
    <n v="0"/>
    <n v="0"/>
    <n v="0"/>
    <n v="0"/>
    <n v="35"/>
    <n v="0"/>
    <n v="0.19886363636363635"/>
    <n v="129"/>
    <n v="0.4777777777777778"/>
    <n v="176"/>
    <n v="270"/>
    <x v="75"/>
    <n v="1"/>
    <n v="9"/>
    <n v="0"/>
    <n v="34"/>
    <n v="93"/>
    <n v="0"/>
    <n v="7"/>
    <n v="0"/>
    <n v="27"/>
    <x v="33"/>
    <x v="3"/>
    <x v="6"/>
    <x v="2"/>
    <x v="35"/>
    <n v="0.19879518072289157"/>
    <n v="0"/>
    <n v="0"/>
    <n v="0"/>
    <n v="0"/>
    <n v="0.19886363636363635"/>
  </r>
  <r>
    <x v="2"/>
    <s v="0820-01-000"/>
    <m/>
    <x v="0"/>
    <s v="Wadena"/>
    <s v="Sebeka Public School District"/>
    <n v="95"/>
    <n v="0"/>
    <n v="0"/>
    <n v="0"/>
    <n v="0"/>
    <n v="0"/>
    <n v="102"/>
    <n v="0"/>
    <n v="0.19883040935672514"/>
    <n v="68"/>
    <n v="0.14196242171189979"/>
    <n v="513"/>
    <n v="479"/>
    <x v="39"/>
    <n v="2"/>
    <n v="2"/>
    <n v="1"/>
    <n v="2"/>
    <n v="67"/>
    <n v="0"/>
    <n v="0"/>
    <n v="0"/>
    <n v="0"/>
    <x v="524"/>
    <x v="16"/>
    <x v="6"/>
    <x v="1"/>
    <x v="3"/>
    <n v="0.19"/>
    <n v="0"/>
    <n v="0"/>
    <n v="0"/>
    <n v="0"/>
    <n v="0.19883040935672514"/>
  </r>
  <r>
    <x v="7"/>
    <s v="0166-01-000"/>
    <m/>
    <x v="0"/>
    <s v="Cook"/>
    <s v="Cook County Public Schools"/>
    <n v="88"/>
    <n v="29"/>
    <n v="0"/>
    <n v="0"/>
    <n v="0"/>
    <n v="117"/>
    <n v="2"/>
    <n v="0.19532554257095158"/>
    <n v="3.3388981636060101E-3"/>
    <n v="0"/>
    <n v="0"/>
    <n v="599"/>
    <n v="480"/>
    <x v="530"/>
    <n v="85"/>
    <n v="1"/>
    <n v="3"/>
    <n v="10"/>
    <n v="0"/>
    <n v="0"/>
    <n v="0"/>
    <n v="0"/>
    <n v="0"/>
    <x v="525"/>
    <x v="155"/>
    <x v="3"/>
    <x v="5"/>
    <x v="32"/>
    <n v="0.18763326226012794"/>
    <n v="0.25438596491228072"/>
    <n v="0"/>
    <n v="0"/>
    <n v="0"/>
    <n v="0.19866444073455758"/>
  </r>
  <r>
    <x v="5"/>
    <s v="0742-01-000"/>
    <m/>
    <x v="0"/>
    <s v="Stearns"/>
    <s v="St. Cloud Public School District"/>
    <n v="1927"/>
    <n v="20"/>
    <n v="388"/>
    <n v="45"/>
    <n v="57"/>
    <n v="808"/>
    <n v="1671"/>
    <n v="6.4748777946950872E-2"/>
    <n v="0.13390496033336005"/>
    <n v="233"/>
    <n v="2.2769471318283982E-2"/>
    <n v="12479"/>
    <n v="10233"/>
    <x v="531"/>
    <n v="134"/>
    <n v="3324"/>
    <n v="448"/>
    <n v="620"/>
    <n v="164"/>
    <n v="0"/>
    <n v="15"/>
    <n v="11"/>
    <n v="7"/>
    <x v="526"/>
    <x v="156"/>
    <x v="99"/>
    <x v="91"/>
    <x v="168"/>
    <n v="0.25796519410977242"/>
    <n v="0.12987012987012986"/>
    <n v="0.10494995942656207"/>
    <n v="9.3360995850622408E-2"/>
    <n v="8.5074626865671646E-2"/>
    <n v="0.19865373828031091"/>
  </r>
  <r>
    <x v="4"/>
    <s v="0100-01-000"/>
    <m/>
    <x v="0"/>
    <s v="Carlton"/>
    <s v="Wrenshall Public School District"/>
    <n v="54"/>
    <n v="0"/>
    <n v="0"/>
    <n v="0"/>
    <n v="0"/>
    <n v="0"/>
    <n v="59"/>
    <n v="0"/>
    <n v="0.19865319865319866"/>
    <n v="87"/>
    <n v="0.26769230769230767"/>
    <n v="297"/>
    <n v="325"/>
    <x v="532"/>
    <n v="1"/>
    <n v="0"/>
    <n v="2"/>
    <n v="0"/>
    <n v="82"/>
    <n v="0"/>
    <n v="0"/>
    <n v="0"/>
    <n v="0"/>
    <x v="527"/>
    <x v="3"/>
    <x v="0"/>
    <x v="0"/>
    <x v="1"/>
    <n v="0.18367346938775511"/>
    <n v="0"/>
    <n v="0"/>
    <n v="0"/>
    <n v="0"/>
    <n v="0.19865319865319866"/>
  </r>
  <r>
    <x v="3"/>
    <s v="0014-01-000"/>
    <s v="yes"/>
    <x v="1"/>
    <s v="Anoka"/>
    <s v="Fridley Public School District"/>
    <n v="190"/>
    <n v="6"/>
    <n v="171"/>
    <n v="29"/>
    <n v="72"/>
    <n v="91"/>
    <n v="412"/>
    <n v="3.591160220994475E-2"/>
    <n v="0.16258879242304658"/>
    <n v="1122"/>
    <n v="0.35585156993339678"/>
    <n v="2534"/>
    <n v="3153"/>
    <x v="533"/>
    <n v="67"/>
    <n v="1230"/>
    <n v="246"/>
    <n v="364"/>
    <n v="409"/>
    <n v="26"/>
    <n v="488"/>
    <n v="68"/>
    <n v="114"/>
    <x v="528"/>
    <x v="116"/>
    <x v="100"/>
    <x v="92"/>
    <x v="169"/>
    <n v="0.18500486854917234"/>
    <n v="0.1276595744680851"/>
    <n v="0.18729463307776562"/>
    <n v="0.14009661835748793"/>
    <n v="0.2236024844720497"/>
    <n v="0.19850039463299132"/>
  </r>
  <r>
    <x v="0"/>
    <s v="2215-01-000"/>
    <m/>
    <x v="0"/>
    <s v="Norman"/>
    <s v="Norman County East School District"/>
    <n v="58"/>
    <n v="9"/>
    <n v="5"/>
    <n v="0"/>
    <n v="0"/>
    <n v="0"/>
    <n v="77"/>
    <n v="0"/>
    <n v="0.19845360824742267"/>
    <n v="14"/>
    <n v="4.3076923076923075E-2"/>
    <n v="388"/>
    <n v="325"/>
    <x v="534"/>
    <n v="19"/>
    <n v="7"/>
    <n v="1"/>
    <n v="12"/>
    <n v="10"/>
    <n v="0"/>
    <n v="0"/>
    <n v="0"/>
    <n v="0"/>
    <x v="529"/>
    <x v="115"/>
    <x v="25"/>
    <x v="1"/>
    <x v="12"/>
    <n v="0.17365269461077845"/>
    <n v="0.32142857142857145"/>
    <n v="0.41666666666666669"/>
    <n v="0"/>
    <n v="0"/>
    <n v="0.19845360824742267"/>
  </r>
  <r>
    <x v="3"/>
    <s v="0542-01-000"/>
    <m/>
    <x v="0"/>
    <s v="Otter Tail"/>
    <s v="Battle Lake Public School District"/>
    <n v="84"/>
    <n v="0"/>
    <n v="3"/>
    <n v="0"/>
    <n v="0"/>
    <n v="0"/>
    <n v="92"/>
    <n v="0"/>
    <n v="0.19827586206896552"/>
    <n v="79"/>
    <n v="0.17516629711751663"/>
    <n v="464"/>
    <n v="451"/>
    <x v="367"/>
    <n v="4"/>
    <n v="3"/>
    <n v="3"/>
    <n v="19"/>
    <n v="70"/>
    <n v="3"/>
    <n v="0"/>
    <n v="0"/>
    <n v="0"/>
    <x v="405"/>
    <x v="3"/>
    <x v="41"/>
    <x v="5"/>
    <x v="13"/>
    <n v="0.19266055045871561"/>
    <n v="0"/>
    <n v="0.5"/>
    <n v="0"/>
    <n v="0"/>
    <n v="0.19827586206896552"/>
  </r>
  <r>
    <x v="2"/>
    <s v="2580-01-000"/>
    <m/>
    <x v="0"/>
    <s v="Pine"/>
    <s v="East Central School District"/>
    <n v="124"/>
    <n v="16"/>
    <n v="5"/>
    <n v="0"/>
    <n v="0"/>
    <n v="6"/>
    <n v="149"/>
    <n v="7.6726342710997444E-3"/>
    <n v="0.19053708439897699"/>
    <n v="112"/>
    <n v="0.15155615696887687"/>
    <n v="782"/>
    <n v="739"/>
    <x v="535"/>
    <n v="66"/>
    <n v="18"/>
    <n v="7"/>
    <n v="26"/>
    <n v="92"/>
    <n v="5"/>
    <n v="4"/>
    <n v="0"/>
    <n v="8"/>
    <x v="530"/>
    <x v="92"/>
    <x v="57"/>
    <x v="36"/>
    <x v="39"/>
    <n v="0.18960244648318042"/>
    <n v="0.20779220779220781"/>
    <n v="0.26315789473684209"/>
    <n v="0"/>
    <n v="0"/>
    <n v="0.19820971867007672"/>
  </r>
  <r>
    <x v="5"/>
    <s v="0111-01-000"/>
    <s v="yes"/>
    <x v="1"/>
    <s v="Carver"/>
    <s v="Watertown-Mayer Public School Dist."/>
    <n v="295"/>
    <n v="0"/>
    <n v="4"/>
    <n v="3"/>
    <n v="13"/>
    <n v="16"/>
    <n v="312"/>
    <n v="9.6618357487922701E-3"/>
    <n v="0.18840579710144928"/>
    <n v="248"/>
    <n v="0.15736040609137056"/>
    <n v="1656"/>
    <n v="1576"/>
    <x v="536"/>
    <n v="14"/>
    <n v="25"/>
    <n v="22"/>
    <n v="29"/>
    <n v="232"/>
    <n v="0"/>
    <n v="0"/>
    <n v="0"/>
    <n v="3"/>
    <x v="531"/>
    <x v="93"/>
    <x v="65"/>
    <x v="81"/>
    <x v="19"/>
    <n v="0.19044544867656552"/>
    <n v="0"/>
    <n v="0.13793103448275862"/>
    <n v="0.12"/>
    <n v="0.33333333333333331"/>
    <n v="0.19806763285024154"/>
  </r>
  <r>
    <x v="3"/>
    <s v="0497-01-000"/>
    <m/>
    <x v="0"/>
    <s v="Mower"/>
    <s v="Lyle Public School District"/>
    <n v="35"/>
    <n v="0"/>
    <n v="0"/>
    <n v="0"/>
    <n v="0"/>
    <n v="0"/>
    <n v="41"/>
    <n v="0"/>
    <n v="0.19806763285024154"/>
    <n v="144"/>
    <n v="0.46451612903225808"/>
    <n v="207"/>
    <n v="310"/>
    <x v="430"/>
    <n v="1"/>
    <n v="12"/>
    <m/>
    <n v="40"/>
    <n v="98"/>
    <n v="0"/>
    <n v="7"/>
    <n v="0"/>
    <n v="34"/>
    <x v="532"/>
    <x v="3"/>
    <x v="5"/>
    <x v="4"/>
    <x v="21"/>
    <n v="0.18041237113402062"/>
    <n v="0"/>
    <n v="0"/>
    <n v="0"/>
    <n v="0"/>
    <n v="0.19806763285024154"/>
  </r>
  <r>
    <x v="4"/>
    <s v="0818-01-000"/>
    <m/>
    <x v="0"/>
    <s v="Wadena"/>
    <s v="Verndale Public School District"/>
    <n v="56"/>
    <n v="3"/>
    <n v="0"/>
    <n v="0"/>
    <n v="0"/>
    <n v="0"/>
    <n v="61"/>
    <n v="0"/>
    <n v="0.19805194805194806"/>
    <n v="185"/>
    <n v="0.42824074074074076"/>
    <n v="308"/>
    <n v="432"/>
    <x v="494"/>
    <n v="7"/>
    <n v="3"/>
    <n v="3"/>
    <n v="5"/>
    <n v="181"/>
    <n v="0"/>
    <n v="0"/>
    <n v="0"/>
    <n v="0"/>
    <x v="533"/>
    <x v="87"/>
    <x v="4"/>
    <x v="5"/>
    <x v="25"/>
    <n v="0.19377162629757785"/>
    <n v="0.3"/>
    <n v="0"/>
    <n v="0"/>
    <n v="0"/>
    <n v="0.19805194805194806"/>
  </r>
  <r>
    <x v="17"/>
    <s v="0081-01-000"/>
    <m/>
    <x v="0"/>
    <s v="Brown"/>
    <s v="Comfrey Public School District"/>
    <n v="36"/>
    <n v="0"/>
    <n v="0"/>
    <n v="0"/>
    <n v="0"/>
    <n v="0"/>
    <n v="39"/>
    <n v="0"/>
    <n v="0.19796954314720813"/>
    <n v="17"/>
    <n v="9.7142857142857142E-2"/>
    <n v="197"/>
    <n v="175"/>
    <x v="141"/>
    <n v="1"/>
    <n v="0"/>
    <n v="1"/>
    <n v="10"/>
    <n v="12"/>
    <n v="0"/>
    <n v="0"/>
    <n v="0"/>
    <n v="0"/>
    <x v="248"/>
    <x v="3"/>
    <x v="0"/>
    <x v="1"/>
    <x v="32"/>
    <n v="0.19251336898395721"/>
    <n v="0"/>
    <n v="0"/>
    <n v="0"/>
    <n v="0"/>
    <n v="0.19796954314720813"/>
  </r>
  <r>
    <x v="4"/>
    <s v="0458-01-000"/>
    <m/>
    <x v="0"/>
    <s v="Martin"/>
    <s v="Truman Public School District"/>
    <n v="60"/>
    <n v="0"/>
    <n v="0"/>
    <n v="0"/>
    <n v="5"/>
    <n v="0"/>
    <n v="76"/>
    <n v="0"/>
    <n v="0.19791666666666666"/>
    <n v="35"/>
    <n v="0.10204081632653061"/>
    <n v="384"/>
    <n v="343"/>
    <x v="236"/>
    <n v="0"/>
    <n v="10"/>
    <n v="4"/>
    <n v="13"/>
    <n v="26"/>
    <n v="0"/>
    <n v="3"/>
    <n v="0"/>
    <n v="0"/>
    <x v="534"/>
    <x v="0"/>
    <x v="21"/>
    <x v="10"/>
    <x v="39"/>
    <n v="0.17142857142857143"/>
    <n v="0"/>
    <n v="0"/>
    <n v="0"/>
    <n v="0.27777777777777779"/>
    <n v="0.19791666666666666"/>
  </r>
  <r>
    <x v="1"/>
    <s v="2215-01-000"/>
    <m/>
    <x v="0"/>
    <s v="Norman"/>
    <s v="Norman County East School District"/>
    <n v="54"/>
    <n v="5"/>
    <n v="0"/>
    <n v="0"/>
    <n v="5"/>
    <n v="0"/>
    <n v="70"/>
    <n v="0"/>
    <n v="0.19774011299435029"/>
    <n v="25"/>
    <n v="8.0906148867313912E-2"/>
    <n v="354"/>
    <n v="309"/>
    <x v="257"/>
    <n v="24"/>
    <n v="14"/>
    <n v="1"/>
    <n v="11"/>
    <n v="19"/>
    <n v="0"/>
    <n v="0"/>
    <n v="0"/>
    <n v="3"/>
    <x v="527"/>
    <x v="32"/>
    <x v="27"/>
    <x v="1"/>
    <x v="8"/>
    <n v="0.18367346938775511"/>
    <n v="0.17241379310344829"/>
    <n v="0"/>
    <n v="0"/>
    <n v="0.38461538461538464"/>
    <n v="0.19774011299435029"/>
  </r>
  <r>
    <x v="14"/>
    <s v="0545-01-000"/>
    <m/>
    <x v="0"/>
    <s v="Otter Tail"/>
    <s v="Henning Public School District"/>
    <n v="76"/>
    <n v="0"/>
    <n v="0"/>
    <n v="0"/>
    <n v="0"/>
    <n v="0"/>
    <n v="81"/>
    <n v="0"/>
    <n v="0.19756097560975611"/>
    <n v="35"/>
    <n v="9.6153846153846159E-2"/>
    <n v="410"/>
    <n v="364"/>
    <x v="468"/>
    <n v="7"/>
    <n v="2"/>
    <n v="3"/>
    <n v="0"/>
    <n v="30"/>
    <n v="0"/>
    <n v="0"/>
    <n v="0"/>
    <n v="0"/>
    <x v="535"/>
    <x v="47"/>
    <x v="6"/>
    <x v="5"/>
    <x v="1"/>
    <n v="0.19095477386934673"/>
    <n v="0"/>
    <n v="0"/>
    <n v="0"/>
    <n v="0"/>
    <n v="0.19756097560975611"/>
  </r>
  <r>
    <x v="11"/>
    <s v="0319-01-000"/>
    <m/>
    <x v="0"/>
    <s v="Itasca"/>
    <s v="Nashwauk-Keewatin School District"/>
    <n v="96"/>
    <n v="4"/>
    <n v="3"/>
    <n v="0"/>
    <n v="0"/>
    <n v="6"/>
    <n v="106"/>
    <n v="1.0582010582010581E-2"/>
    <n v="0.18694885361552027"/>
    <n v="110"/>
    <n v="0.19469026548672566"/>
    <n v="567"/>
    <n v="565"/>
    <x v="239"/>
    <n v="33"/>
    <n v="9"/>
    <n v="4"/>
    <n v="1"/>
    <n v="98"/>
    <n v="7"/>
    <n v="0"/>
    <n v="0"/>
    <n v="0"/>
    <x v="493"/>
    <x v="30"/>
    <x v="25"/>
    <x v="10"/>
    <x v="0"/>
    <n v="0.18604651162790697"/>
    <n v="0.13333333333333333"/>
    <n v="0.25"/>
    <n v="0"/>
    <n v="0"/>
    <n v="0.19753086419753085"/>
  </r>
  <r>
    <x v="0"/>
    <s v="2198-01-000"/>
    <m/>
    <x v="0"/>
    <s v="Fillmore"/>
    <s v="Fillmore Central"/>
    <n v="114"/>
    <n v="0"/>
    <n v="0"/>
    <n v="0"/>
    <n v="0"/>
    <n v="0"/>
    <n v="126"/>
    <n v="0"/>
    <n v="0.19749216300940439"/>
    <n v="52"/>
    <n v="9.2198581560283682E-2"/>
    <n v="638"/>
    <n v="564"/>
    <x v="537"/>
    <n v="2"/>
    <n v="4"/>
    <n v="2"/>
    <n v="4"/>
    <n v="49"/>
    <n v="0"/>
    <n v="0"/>
    <n v="0"/>
    <n v="0"/>
    <x v="517"/>
    <x v="16"/>
    <x v="2"/>
    <x v="0"/>
    <x v="29"/>
    <n v="0.1847649918962723"/>
    <n v="0"/>
    <n v="0"/>
    <n v="0"/>
    <n v="0"/>
    <n v="0.19749216300940439"/>
  </r>
  <r>
    <x v="0"/>
    <s v="2154-01-000"/>
    <m/>
    <x v="0"/>
    <s v="Saint Louis"/>
    <s v="Eveleth-Gilbert School District"/>
    <n v="222"/>
    <n v="7"/>
    <n v="10"/>
    <n v="5"/>
    <n v="0"/>
    <n v="62"/>
    <n v="188"/>
    <n v="4.8934490923441203E-2"/>
    <n v="0.1483820047355959"/>
    <n v="181"/>
    <n v="0.15108514190317196"/>
    <n v="1267"/>
    <n v="1198"/>
    <x v="538"/>
    <n v="21"/>
    <n v="26"/>
    <n v="9"/>
    <n v="13"/>
    <n v="169"/>
    <n v="0"/>
    <n v="3"/>
    <n v="0"/>
    <n v="0"/>
    <x v="536"/>
    <x v="115"/>
    <x v="53"/>
    <x v="30"/>
    <x v="8"/>
    <n v="0.18781725888324874"/>
    <n v="0.25"/>
    <n v="0.30303030303030304"/>
    <n v="0.35714285714285715"/>
    <n v="0"/>
    <n v="0.19731649565903711"/>
  </r>
  <r>
    <x v="11"/>
    <s v="2215-01-000"/>
    <m/>
    <x v="0"/>
    <s v="Norman"/>
    <s v="Norman County East School District"/>
    <n v="54"/>
    <n v="8"/>
    <n v="0"/>
    <n v="0"/>
    <n v="3"/>
    <n v="0"/>
    <n v="72"/>
    <n v="0"/>
    <n v="0.19726027397260273"/>
    <n v="17"/>
    <n v="5.4838709677419356E-2"/>
    <n v="365"/>
    <n v="310"/>
    <x v="539"/>
    <n v="24"/>
    <n v="13"/>
    <n v="1"/>
    <n v="9"/>
    <n v="13"/>
    <n v="0"/>
    <n v="0"/>
    <n v="0"/>
    <n v="0"/>
    <x v="122"/>
    <x v="118"/>
    <x v="45"/>
    <x v="1"/>
    <x v="12"/>
    <n v="0.17763157894736842"/>
    <n v="0.25"/>
    <n v="0"/>
    <n v="0"/>
    <n v="0.25"/>
    <n v="0.19726027397260273"/>
  </r>
  <r>
    <x v="7"/>
    <s v="2198-01-000"/>
    <m/>
    <x v="0"/>
    <s v="Fillmore"/>
    <s v="Fillmore Central"/>
    <n v="110"/>
    <n v="0"/>
    <n v="0"/>
    <n v="0"/>
    <n v="3"/>
    <n v="0"/>
    <n v="123"/>
    <n v="0"/>
    <n v="0.19711538461538461"/>
    <n v="48"/>
    <n v="8.7431693989071038E-2"/>
    <n v="624"/>
    <n v="549"/>
    <x v="540"/>
    <n v="2"/>
    <n v="5"/>
    <n v="5"/>
    <n v="1"/>
    <n v="47"/>
    <n v="0"/>
    <n v="0"/>
    <n v="0"/>
    <n v="0"/>
    <x v="537"/>
    <x v="16"/>
    <x v="5"/>
    <x v="7"/>
    <x v="29"/>
    <n v="0.18363939899833054"/>
    <n v="0"/>
    <n v="0"/>
    <n v="0"/>
    <n v="0.75"/>
    <n v="0.19711538461538461"/>
  </r>
  <r>
    <x v="17"/>
    <s v="0116-01-000"/>
    <m/>
    <x v="0"/>
    <s v="Cass"/>
    <s v="Pillager Public School District"/>
    <n v="141"/>
    <n v="0"/>
    <n v="0"/>
    <n v="0"/>
    <n v="0"/>
    <n v="17"/>
    <n v="129"/>
    <n v="2.2941970310391364E-2"/>
    <n v="0.17408906882591094"/>
    <n v="121"/>
    <n v="0.16899441340782123"/>
    <n v="741"/>
    <n v="716"/>
    <x v="541"/>
    <n v="10"/>
    <n v="2"/>
    <n v="3"/>
    <n v="0"/>
    <n v="118"/>
    <n v="0"/>
    <n v="0"/>
    <n v="0"/>
    <n v="0"/>
    <x v="538"/>
    <x v="87"/>
    <x v="6"/>
    <x v="5"/>
    <x v="1"/>
    <n v="0.19475138121546962"/>
    <n v="0"/>
    <n v="0"/>
    <n v="0"/>
    <n v="0"/>
    <n v="0.19703103913630229"/>
  </r>
  <r>
    <x v="10"/>
    <s v="0709-01-000"/>
    <m/>
    <x v="0"/>
    <s v="Saint Louis"/>
    <s v="Duluth Public School District"/>
    <n v="1815"/>
    <n v="78"/>
    <n v="121"/>
    <n v="38"/>
    <n v="61"/>
    <n v="1492"/>
    <n v="635"/>
    <n v="0.13777818819835627"/>
    <n v="5.8638840151445194E-2"/>
    <n v="107"/>
    <n v="1.2146668180270178E-2"/>
    <n v="10829"/>
    <n v="8809"/>
    <x v="542"/>
    <n v="562"/>
    <n v="747"/>
    <n v="213"/>
    <n v="198"/>
    <n v="92"/>
    <n v="0"/>
    <n v="0"/>
    <n v="0"/>
    <n v="0"/>
    <x v="539"/>
    <x v="157"/>
    <x v="101"/>
    <x v="93"/>
    <x v="170"/>
    <n v="0.20596913300045391"/>
    <n v="0.121875"/>
    <n v="0.13940092165898618"/>
    <n v="0.15139442231075698"/>
    <n v="0.23552123552123552"/>
    <n v="0.19641702834980146"/>
  </r>
  <r>
    <x v="2"/>
    <s v="2215-01-000"/>
    <m/>
    <x v="0"/>
    <s v="Norman"/>
    <s v="Norman County East School District"/>
    <n v="52"/>
    <n v="5"/>
    <n v="0"/>
    <n v="0"/>
    <n v="0"/>
    <n v="0"/>
    <n v="65"/>
    <n v="0"/>
    <n v="0.19637462235649547"/>
    <n v="23"/>
    <n v="7.9584775086505188E-2"/>
    <n v="331"/>
    <n v="289"/>
    <x v="278"/>
    <n v="27"/>
    <n v="14"/>
    <n v="2"/>
    <n v="9"/>
    <n v="18"/>
    <n v="0"/>
    <n v="0"/>
    <n v="0"/>
    <n v="0"/>
    <x v="540"/>
    <x v="118"/>
    <x v="27"/>
    <x v="0"/>
    <x v="22"/>
    <n v="0.1918819188191882"/>
    <n v="0.15625"/>
    <n v="0"/>
    <n v="0"/>
    <n v="0"/>
    <n v="0.19637462235649547"/>
  </r>
  <r>
    <x v="15"/>
    <s v="0836-01-000"/>
    <m/>
    <x v="0"/>
    <s v="Watonwan"/>
    <s v="Butterfield Public School District"/>
    <n v="34"/>
    <n v="0"/>
    <n v="0"/>
    <n v="0"/>
    <n v="6"/>
    <n v="0"/>
    <n v="43"/>
    <n v="0"/>
    <n v="0.19634703196347031"/>
    <n v="22"/>
    <n v="0.1111111111111111"/>
    <n v="219"/>
    <n v="198"/>
    <x v="312"/>
    <n v="0"/>
    <n v="0"/>
    <n v="13"/>
    <n v="34"/>
    <n v="22"/>
    <n v="0"/>
    <n v="0"/>
    <n v="0"/>
    <n v="0"/>
    <x v="541"/>
    <x v="0"/>
    <x v="0"/>
    <x v="31"/>
    <x v="137"/>
    <n v="0.20858895705521471"/>
    <n v="0"/>
    <n v="0"/>
    <n v="0"/>
    <n v="0.15"/>
    <n v="0.19634703196347031"/>
  </r>
  <r>
    <x v="3"/>
    <s v="0261-01-000"/>
    <m/>
    <x v="0"/>
    <s v="Grant"/>
    <s v="Ashby Public School District"/>
    <n v="40"/>
    <n v="0"/>
    <n v="0"/>
    <n v="0"/>
    <n v="0"/>
    <n v="0"/>
    <n v="42"/>
    <n v="0"/>
    <n v="0.19626168224299065"/>
    <n v="90"/>
    <n v="0.34351145038167941"/>
    <n v="214"/>
    <n v="262"/>
    <x v="496"/>
    <m/>
    <n v="4"/>
    <m/>
    <n v="2"/>
    <n v="86"/>
    <n v="0"/>
    <n v="0"/>
    <n v="0"/>
    <n v="0"/>
    <x v="542"/>
    <x v="1"/>
    <x v="2"/>
    <x v="4"/>
    <x v="3"/>
    <n v="0.19047619047619047"/>
    <n v="0"/>
    <n v="0"/>
    <n v="0"/>
    <n v="0"/>
    <n v="0.19626168224299065"/>
  </r>
  <r>
    <x v="4"/>
    <s v="2884-01-000"/>
    <m/>
    <x v="0"/>
    <s v="Cottonwood"/>
    <s v="Red Rock Central School District"/>
    <n v="113"/>
    <n v="0"/>
    <n v="0"/>
    <n v="0"/>
    <n v="0"/>
    <n v="0"/>
    <n v="120"/>
    <n v="0"/>
    <n v="0.19607843137254902"/>
    <n v="15"/>
    <n v="2.9585798816568046E-2"/>
    <n v="612"/>
    <n v="507"/>
    <x v="122"/>
    <n v="7"/>
    <n v="4"/>
    <n v="8"/>
    <n v="15"/>
    <n v="13"/>
    <n v="0"/>
    <n v="0"/>
    <n v="0"/>
    <n v="0"/>
    <x v="520"/>
    <x v="47"/>
    <x v="2"/>
    <x v="8"/>
    <x v="5"/>
    <n v="0.19720767888307156"/>
    <n v="0"/>
    <n v="0"/>
    <n v="0"/>
    <n v="0"/>
    <n v="0.19607843137254902"/>
  </r>
  <r>
    <x v="7"/>
    <s v="2149-01-000"/>
    <m/>
    <x v="0"/>
    <s v="Pope"/>
    <s v="Minnewaska School District"/>
    <n v="254"/>
    <n v="0"/>
    <n v="3"/>
    <n v="0"/>
    <n v="3"/>
    <n v="96"/>
    <n v="175"/>
    <n v="6.9414316702819959E-2"/>
    <n v="0.12653651482284889"/>
    <n v="24"/>
    <n v="2.1126760563380281E-2"/>
    <n v="1383"/>
    <n v="1136"/>
    <x v="543"/>
    <n v="7"/>
    <n v="20"/>
    <n v="10"/>
    <n v="18"/>
    <n v="16"/>
    <n v="0"/>
    <n v="0"/>
    <n v="0"/>
    <n v="0"/>
    <x v="543"/>
    <x v="47"/>
    <x v="23"/>
    <x v="12"/>
    <x v="15"/>
    <n v="0.19257012888551933"/>
    <n v="0"/>
    <n v="0.13043478260869565"/>
    <n v="0"/>
    <n v="0.14285714285714285"/>
    <n v="0.19595083152566883"/>
  </r>
  <r>
    <x v="7"/>
    <s v="2170-01-000"/>
    <m/>
    <x v="0"/>
    <s v="Todd"/>
    <s v="Staples-Motley School District"/>
    <n v="301"/>
    <n v="0"/>
    <n v="0"/>
    <n v="0"/>
    <n v="0"/>
    <n v="11"/>
    <n v="295"/>
    <n v="7.0377479206653873E-3"/>
    <n v="0.18873960332693537"/>
    <n v="37"/>
    <n v="2.8593508500772798E-2"/>
    <n v="1563"/>
    <n v="1294"/>
    <x v="544"/>
    <n v="18"/>
    <n v="13"/>
    <n v="19"/>
    <n v="33"/>
    <n v="25"/>
    <n v="0"/>
    <n v="0"/>
    <n v="0"/>
    <n v="0"/>
    <x v="544"/>
    <x v="132"/>
    <x v="45"/>
    <x v="60"/>
    <x v="105"/>
    <n v="0.20242098184263618"/>
    <n v="0"/>
    <n v="0"/>
    <n v="0"/>
    <n v="0"/>
    <n v="0.19577735124760076"/>
  </r>
  <r>
    <x v="1"/>
    <s v="0831-01-000"/>
    <s v="yes"/>
    <x v="1"/>
    <s v="Washington"/>
    <s v="Forest Lake Public School District"/>
    <n v="1365"/>
    <n v="3"/>
    <n v="28"/>
    <n v="33"/>
    <n v="59"/>
    <n v="808"/>
    <n v="714"/>
    <n v="0.10392282958199357"/>
    <n v="9.1832797427652726E-2"/>
    <n v="514"/>
    <n v="7.5956849416284916E-2"/>
    <n v="7775"/>
    <n v="6767"/>
    <x v="545"/>
    <n v="64"/>
    <n v="74"/>
    <n v="185"/>
    <n v="143"/>
    <n v="475"/>
    <n v="6"/>
    <n v="0"/>
    <n v="0"/>
    <n v="8"/>
    <x v="545"/>
    <x v="99"/>
    <x v="102"/>
    <x v="16"/>
    <x v="171"/>
    <n v="0.18982060909470172"/>
    <n v="4.9180327868852458E-2"/>
    <n v="0.27450980392156865"/>
    <n v="0.15137614678899083"/>
    <n v="0.30412371134020616"/>
    <n v="0.1957556270096463"/>
  </r>
  <r>
    <x v="2"/>
    <s v="0487-01-000"/>
    <m/>
    <x v="0"/>
    <s v="Morrison"/>
    <s v="Upsala Public School District"/>
    <n v="64"/>
    <n v="0"/>
    <n v="0"/>
    <n v="0"/>
    <n v="0"/>
    <n v="0"/>
    <n v="64"/>
    <n v="0"/>
    <n v="0.19571865443425077"/>
    <n v="119"/>
    <n v="0.31151832460732987"/>
    <n v="327"/>
    <n v="382"/>
    <x v="325"/>
    <n v="0"/>
    <n v="2"/>
    <n v="2"/>
    <n v="8"/>
    <n v="114"/>
    <n v="0"/>
    <n v="0"/>
    <n v="0"/>
    <n v="0"/>
    <x v="432"/>
    <x v="0"/>
    <x v="6"/>
    <x v="0"/>
    <x v="27"/>
    <n v="0.2"/>
    <n v="0"/>
    <n v="0"/>
    <n v="0"/>
    <n v="0"/>
    <n v="0.19571865443425077"/>
  </r>
  <r>
    <x v="8"/>
    <s v="0577-01-000"/>
    <m/>
    <x v="0"/>
    <s v="Pine"/>
    <s v="Willow River Public School District"/>
    <n v="86"/>
    <n v="0"/>
    <n v="0"/>
    <n v="0"/>
    <n v="0"/>
    <n v="3"/>
    <n v="88"/>
    <n v="6.4516129032258064E-3"/>
    <n v="0.18924731182795698"/>
    <n v="77"/>
    <n v="0.17073170731707318"/>
    <n v="465"/>
    <n v="451"/>
    <x v="546"/>
    <n v="1"/>
    <n v="4"/>
    <n v="0"/>
    <n v="1"/>
    <n v="74"/>
    <n v="0"/>
    <n v="0"/>
    <n v="0"/>
    <n v="0"/>
    <x v="546"/>
    <x v="3"/>
    <x v="2"/>
    <x v="2"/>
    <x v="0"/>
    <n v="0.18818380743982493"/>
    <n v="0"/>
    <n v="0"/>
    <n v="0"/>
    <n v="0"/>
    <n v="0.19569892473118278"/>
  </r>
  <r>
    <x v="0"/>
    <s v="2149-01-000"/>
    <m/>
    <x v="0"/>
    <s v="Pope"/>
    <s v="Minnewaska School District"/>
    <n v="257"/>
    <n v="0"/>
    <n v="0"/>
    <n v="0"/>
    <n v="3"/>
    <n v="97"/>
    <n v="173"/>
    <n v="7.0289855072463769E-2"/>
    <n v="0.12536231884057972"/>
    <n v="30"/>
    <n v="2.6315789473684209E-2"/>
    <n v="1380"/>
    <n v="1140"/>
    <x v="547"/>
    <n v="10"/>
    <n v="24"/>
    <n v="13"/>
    <n v="13"/>
    <n v="26"/>
    <n v="0"/>
    <n v="0"/>
    <n v="0"/>
    <n v="0"/>
    <x v="547"/>
    <x v="87"/>
    <x v="39"/>
    <x v="31"/>
    <x v="4"/>
    <n v="0.19603356216628529"/>
    <n v="0"/>
    <n v="0"/>
    <n v="0"/>
    <n v="0.1875"/>
    <n v="0.19565217391304349"/>
  </r>
  <r>
    <x v="1"/>
    <s v="2198-01-000"/>
    <m/>
    <x v="0"/>
    <s v="Fillmore"/>
    <s v="Fillmore Central"/>
    <n v="116"/>
    <n v="0"/>
    <n v="0"/>
    <n v="0"/>
    <n v="0"/>
    <n v="0"/>
    <n v="126"/>
    <n v="0"/>
    <n v="0.19565217391304349"/>
    <n v="49"/>
    <n v="8.6419753086419748E-2"/>
    <n v="644"/>
    <n v="567"/>
    <x v="81"/>
    <n v="0"/>
    <n v="6"/>
    <n v="3"/>
    <n v="2"/>
    <n v="47"/>
    <n v="0"/>
    <n v="0"/>
    <n v="0"/>
    <n v="0"/>
    <x v="181"/>
    <x v="0"/>
    <x v="41"/>
    <x v="5"/>
    <x v="3"/>
    <n v="0.18559999999999999"/>
    <n v="0"/>
    <n v="0"/>
    <n v="0"/>
    <n v="0"/>
    <n v="0.19565217391304349"/>
  </r>
  <r>
    <x v="10"/>
    <s v="2071-01-000"/>
    <m/>
    <x v="0"/>
    <s v="Blue Earth"/>
    <s v="Lake Crystal-Wellcome Memorial"/>
    <n v="172"/>
    <n v="0"/>
    <n v="0"/>
    <n v="3"/>
    <n v="6"/>
    <n v="0"/>
    <n v="190"/>
    <n v="0"/>
    <n v="0.19547325102880658"/>
    <n v="65"/>
    <n v="7.6741440377804018E-2"/>
    <n v="972"/>
    <n v="847"/>
    <x v="548"/>
    <n v="0"/>
    <n v="18"/>
    <n v="4"/>
    <n v="40"/>
    <n v="56"/>
    <n v="0"/>
    <n v="0"/>
    <n v="0"/>
    <n v="3"/>
    <x v="548"/>
    <x v="0"/>
    <x v="67"/>
    <x v="36"/>
    <x v="125"/>
    <n v="0.19089900110987792"/>
    <n v="0"/>
    <n v="0"/>
    <n v="0.42857142857142855"/>
    <n v="0.13953488372093023"/>
    <n v="0.19547325102880658"/>
  </r>
  <r>
    <x v="11"/>
    <s v="0786-01-000"/>
    <m/>
    <x v="0"/>
    <s v="Todd"/>
    <s v="Bertha-Hewitt Public School District"/>
    <n v="72"/>
    <n v="0"/>
    <n v="0"/>
    <n v="0"/>
    <n v="0"/>
    <n v="0"/>
    <n v="77"/>
    <n v="0"/>
    <n v="0.19543147208121828"/>
    <n v="114"/>
    <n v="0.26450116009280744"/>
    <n v="394"/>
    <n v="431"/>
    <x v="361"/>
    <n v="1"/>
    <n v="9"/>
    <n v="4"/>
    <n v="7"/>
    <n v="99"/>
    <n v="0"/>
    <n v="3"/>
    <n v="4"/>
    <n v="0"/>
    <x v="217"/>
    <x v="3"/>
    <x v="41"/>
    <x v="2"/>
    <x v="35"/>
    <n v="0.18798955613577023"/>
    <n v="0"/>
    <n v="0"/>
    <n v="0"/>
    <n v="0"/>
    <n v="0.19543147208121828"/>
  </r>
  <r>
    <x v="10"/>
    <s v="2897-01-000"/>
    <m/>
    <x v="0"/>
    <s v="Redwood"/>
    <s v="Redwood Area School District"/>
    <n v="183"/>
    <n v="56"/>
    <n v="0"/>
    <n v="3"/>
    <n v="5"/>
    <n v="47"/>
    <n v="209"/>
    <n v="3.5877862595419849E-2"/>
    <n v="0.15954198473282444"/>
    <n v="47"/>
    <n v="4.2688465031789281E-2"/>
    <n v="1310"/>
    <n v="1101"/>
    <x v="549"/>
    <n v="269"/>
    <n v="21"/>
    <n v="13"/>
    <n v="65"/>
    <n v="27"/>
    <n v="7"/>
    <n v="0"/>
    <n v="0"/>
    <n v="3"/>
    <x v="549"/>
    <x v="96"/>
    <x v="16"/>
    <x v="28"/>
    <x v="172"/>
    <n v="0.20584926884139482"/>
    <n v="0.1761006289308176"/>
    <n v="0"/>
    <n v="0.1875"/>
    <n v="7.4626865671641784E-2"/>
    <n v="0.1954198473282443"/>
  </r>
  <r>
    <x v="8"/>
    <s v="0004-01-000"/>
    <m/>
    <x v="0"/>
    <s v="Aitkin"/>
    <s v="McGregor Public School District"/>
    <n v="69"/>
    <n v="20"/>
    <n v="0"/>
    <n v="0"/>
    <n v="0"/>
    <n v="23"/>
    <n v="70"/>
    <n v="4.8319327731092439E-2"/>
    <n v="0.14705882352941177"/>
    <n v="22"/>
    <n v="5.4320987654320987E-2"/>
    <n v="476"/>
    <n v="405"/>
    <x v="274"/>
    <n v="63"/>
    <n v="1"/>
    <n v="0"/>
    <n v="5"/>
    <n v="19"/>
    <n v="0"/>
    <n v="0"/>
    <n v="0"/>
    <n v="0"/>
    <x v="550"/>
    <x v="102"/>
    <x v="3"/>
    <x v="2"/>
    <x v="25"/>
    <n v="0.17875647668393782"/>
    <n v="0.24096385542168675"/>
    <n v="0"/>
    <n v="0"/>
    <n v="0"/>
    <n v="0.1953781512605042"/>
  </r>
  <r>
    <x v="7"/>
    <s v="0625-01-000"/>
    <s v="yes"/>
    <x v="2"/>
    <s v="Ramsey"/>
    <s v="St. Paul Public School District"/>
    <n v="2765"/>
    <n v="79"/>
    <n v="2070"/>
    <n v="2732"/>
    <n v="1146"/>
    <n v="6565"/>
    <n v="2295"/>
    <n v="0.144750187414561"/>
    <n v="5.0601931472416983E-2"/>
    <n v="1365"/>
    <n v="3.6054835045827939E-2"/>
    <n v="45354"/>
    <n v="37859"/>
    <x v="550"/>
    <n v="664"/>
    <n v="11269"/>
    <n v="11472"/>
    <n v="5249"/>
    <n v="368"/>
    <n v="13"/>
    <n v="422"/>
    <n v="251"/>
    <n v="256"/>
    <x v="551"/>
    <x v="158"/>
    <x v="103"/>
    <x v="94"/>
    <x v="173"/>
    <n v="0.23832097914152733"/>
    <n v="0.10821917808219178"/>
    <n v="0.16025392893086629"/>
    <n v="0.19580018633985521"/>
    <n v="0.18667535429223001"/>
    <n v="0.19535211888697798"/>
  </r>
  <r>
    <x v="9"/>
    <s v="0577-01-000"/>
    <m/>
    <x v="0"/>
    <s v="Pine"/>
    <s v="Willow River Public School District"/>
    <n v="89"/>
    <n v="0"/>
    <n v="0"/>
    <n v="0"/>
    <n v="0"/>
    <n v="4"/>
    <n v="88"/>
    <n v="8.4925690021231421E-3"/>
    <n v="0.18683651804670912"/>
    <n v="69"/>
    <n v="0.15401785714285715"/>
    <n v="471"/>
    <n v="448"/>
    <x v="551"/>
    <n v="1"/>
    <n v="5"/>
    <n v="0"/>
    <n v="2"/>
    <n v="67"/>
    <n v="0"/>
    <n v="0"/>
    <n v="0"/>
    <n v="0"/>
    <x v="206"/>
    <x v="3"/>
    <x v="5"/>
    <x v="2"/>
    <x v="3"/>
    <n v="0.19264069264069264"/>
    <n v="0"/>
    <n v="0"/>
    <n v="0"/>
    <n v="0"/>
    <n v="0.19532908704883226"/>
  </r>
  <r>
    <x v="14"/>
    <s v="2396-01-000"/>
    <m/>
    <x v="0"/>
    <s v="Meeker"/>
    <s v="A.C.G.C. Public School District"/>
    <n v="183"/>
    <n v="0"/>
    <n v="0"/>
    <n v="0"/>
    <n v="7"/>
    <n v="0"/>
    <n v="193"/>
    <n v="0"/>
    <n v="0.19514661274014156"/>
    <n v="66"/>
    <n v="7.6566125290023199E-2"/>
    <n v="989"/>
    <n v="862"/>
    <x v="552"/>
    <n v="0"/>
    <n v="2"/>
    <n v="5"/>
    <n v="23"/>
    <n v="56"/>
    <n v="0"/>
    <n v="0"/>
    <n v="0"/>
    <n v="5"/>
    <x v="552"/>
    <x v="0"/>
    <x v="6"/>
    <x v="7"/>
    <x v="24"/>
    <n v="0.19082377476538059"/>
    <n v="0"/>
    <n v="0"/>
    <n v="0"/>
    <n v="0.28000000000000003"/>
    <n v="0.19514661274014156"/>
  </r>
  <r>
    <x v="7"/>
    <s v="0820-01-000"/>
    <m/>
    <x v="0"/>
    <s v="Wadena"/>
    <s v="Sebeka Public School District"/>
    <n v="103"/>
    <n v="0"/>
    <n v="0"/>
    <n v="0"/>
    <n v="0"/>
    <n v="0"/>
    <n v="108"/>
    <n v="0"/>
    <n v="0.19494584837545126"/>
    <n v="71"/>
    <n v="0.13733075435203096"/>
    <n v="554"/>
    <n v="517"/>
    <x v="553"/>
    <n v="0"/>
    <n v="6"/>
    <n v="5"/>
    <n v="1"/>
    <n v="68"/>
    <n v="0"/>
    <n v="0"/>
    <n v="0"/>
    <n v="0"/>
    <x v="553"/>
    <x v="0"/>
    <x v="41"/>
    <x v="7"/>
    <x v="0"/>
    <n v="0.19074074074074074"/>
    <n v="0"/>
    <n v="0"/>
    <n v="0"/>
    <n v="0"/>
    <n v="0.19494584837545126"/>
  </r>
  <r>
    <x v="2"/>
    <s v="0014-01-000"/>
    <s v="yes"/>
    <x v="1"/>
    <s v="Anoka"/>
    <s v="Fridley Public School District"/>
    <n v="200"/>
    <n v="0"/>
    <n v="152"/>
    <n v="30"/>
    <n v="63"/>
    <n v="105"/>
    <n v="381"/>
    <n v="4.2050460552663198E-2"/>
    <n v="0.15258309971966361"/>
    <n v="967"/>
    <n v="0.32471457353928812"/>
    <n v="2497"/>
    <n v="2978"/>
    <x v="554"/>
    <n v="69"/>
    <n v="884"/>
    <n v="224"/>
    <n v="333"/>
    <n v="490"/>
    <n v="21"/>
    <n v="281"/>
    <n v="56"/>
    <n v="98"/>
    <x v="554"/>
    <x v="98"/>
    <x v="104"/>
    <x v="95"/>
    <x v="121"/>
    <n v="0.1697792869269949"/>
    <n v="0"/>
    <n v="0.20132450331125828"/>
    <n v="0.15151515151515152"/>
    <n v="0.21140939597315436"/>
    <n v="0.19463356027232681"/>
  </r>
  <r>
    <x v="5"/>
    <s v="0704-01-000"/>
    <m/>
    <x v="0"/>
    <s v="Saint Louis"/>
    <s v="Proctor Public School District"/>
    <n v="335"/>
    <n v="7"/>
    <n v="0"/>
    <n v="0"/>
    <n v="3"/>
    <n v="37"/>
    <n v="315"/>
    <n v="2.0441988950276244E-2"/>
    <n v="0.17403314917127072"/>
    <n v="371"/>
    <n v="0.202843083652269"/>
    <n v="1810"/>
    <n v="1829"/>
    <x v="555"/>
    <n v="21"/>
    <n v="14"/>
    <n v="8"/>
    <n v="35"/>
    <n v="355"/>
    <n v="4"/>
    <n v="0"/>
    <n v="0"/>
    <n v="6"/>
    <x v="555"/>
    <x v="94"/>
    <x v="27"/>
    <x v="8"/>
    <x v="68"/>
    <n v="0.19352975158867705"/>
    <n v="0.29166666666666669"/>
    <n v="0"/>
    <n v="0"/>
    <n v="9.375E-2"/>
    <n v="0.19447513812154696"/>
  </r>
  <r>
    <x v="3"/>
    <s v="0622-01-000"/>
    <s v="yes"/>
    <x v="1"/>
    <s v="Ramsey"/>
    <s v="North St Paul-Maplewood Oakdale Public School District"/>
    <n v="1093"/>
    <n v="13"/>
    <n v="432"/>
    <n v="466"/>
    <n v="204"/>
    <n v="850"/>
    <n v="1396"/>
    <n v="7.3586702450004329E-2"/>
    <n v="0.1208553372002424"/>
    <n v="1223"/>
    <n v="0.11616641337386019"/>
    <n v="11551"/>
    <n v="10528"/>
    <x v="556"/>
    <n v="284"/>
    <n v="2229"/>
    <n v="2248"/>
    <n v="1276"/>
    <n v="505"/>
    <n v="29"/>
    <n v="224"/>
    <n v="220"/>
    <n v="215"/>
    <x v="556"/>
    <x v="159"/>
    <x v="105"/>
    <x v="96"/>
    <x v="174"/>
    <n v="0.21519984248867888"/>
    <n v="4.8507462686567165E-2"/>
    <n v="0.17726713171932704"/>
    <n v="0.18684843624699279"/>
    <n v="0.16126482213438736"/>
    <n v="0.19444203965024673"/>
  </r>
  <r>
    <x v="5"/>
    <s v="2149-01-000"/>
    <m/>
    <x v="0"/>
    <s v="Pope"/>
    <s v="Minnewaska School District"/>
    <n v="264"/>
    <n v="0"/>
    <n v="5"/>
    <n v="0"/>
    <n v="4"/>
    <n v="125"/>
    <n v="156"/>
    <n v="8.6445366528354078E-2"/>
    <n v="0.1078838174273859"/>
    <n v="21"/>
    <n v="1.7706576728499158E-2"/>
    <n v="1446"/>
    <n v="1186"/>
    <x v="557"/>
    <n v="8"/>
    <n v="25"/>
    <n v="13"/>
    <n v="25"/>
    <n v="11"/>
    <n v="0"/>
    <n v="0"/>
    <n v="0"/>
    <n v="0"/>
    <x v="557"/>
    <x v="35"/>
    <x v="106"/>
    <x v="31"/>
    <x v="106"/>
    <n v="0.19298245614035087"/>
    <n v="0"/>
    <n v="0.16666666666666666"/>
    <n v="0"/>
    <n v="0.13793103448275862"/>
    <n v="0.19432918395573998"/>
  </r>
  <r>
    <x v="6"/>
    <s v="2884-01-000"/>
    <m/>
    <x v="0"/>
    <s v="Cottonwood"/>
    <s v="Red Rock Central School District"/>
    <n v="103"/>
    <n v="0"/>
    <n v="0"/>
    <n v="8"/>
    <n v="0"/>
    <n v="0"/>
    <n v="115"/>
    <n v="0"/>
    <n v="0.19425675675675674"/>
    <n v="20"/>
    <n v="4.0241448692152917E-2"/>
    <n v="592"/>
    <n v="497"/>
    <x v="558"/>
    <n v="4"/>
    <n v="2"/>
    <n v="5"/>
    <n v="15"/>
    <n v="16"/>
    <n v="0"/>
    <n v="0"/>
    <n v="0"/>
    <n v="0"/>
    <x v="558"/>
    <x v="2"/>
    <x v="6"/>
    <x v="31"/>
    <x v="5"/>
    <n v="0.18458781362007168"/>
    <n v="0"/>
    <n v="0"/>
    <n v="0.61538461538461542"/>
    <n v="0"/>
    <n v="0.19425675675675674"/>
  </r>
  <r>
    <x v="14"/>
    <s v="2884-01-000"/>
    <m/>
    <x v="0"/>
    <s v="Cottonwood"/>
    <s v="Red Rock Central School District"/>
    <n v="115"/>
    <n v="0"/>
    <n v="0"/>
    <n v="0"/>
    <n v="0"/>
    <n v="0"/>
    <n v="120"/>
    <n v="0"/>
    <n v="0.1941747572815534"/>
    <n v="17"/>
    <n v="3.3009708737864081E-2"/>
    <n v="618"/>
    <n v="515"/>
    <x v="559"/>
    <n v="3"/>
    <n v="2"/>
    <n v="4"/>
    <n v="10"/>
    <n v="13"/>
    <n v="0"/>
    <n v="0"/>
    <n v="0"/>
    <n v="0"/>
    <x v="376"/>
    <x v="6"/>
    <x v="6"/>
    <x v="10"/>
    <x v="32"/>
    <n v="0.19230769230769232"/>
    <n v="0"/>
    <n v="0"/>
    <n v="0"/>
    <n v="0"/>
    <n v="0.1941747572815534"/>
  </r>
  <r>
    <x v="0"/>
    <s v="0542-01-000"/>
    <m/>
    <x v="0"/>
    <s v="Otter Tail"/>
    <s v="Battle Lake Public School District"/>
    <n v="108"/>
    <n v="0"/>
    <n v="0"/>
    <n v="0"/>
    <n v="0"/>
    <n v="0"/>
    <n v="112"/>
    <n v="0"/>
    <n v="0.19410745233968804"/>
    <n v="44"/>
    <n v="8.6444007858546168E-2"/>
    <n v="577"/>
    <n v="509"/>
    <x v="560"/>
    <n v="2"/>
    <n v="12"/>
    <n v="4"/>
    <n v="8"/>
    <n v="40"/>
    <n v="0"/>
    <n v="0"/>
    <n v="0"/>
    <n v="0"/>
    <x v="559"/>
    <x v="16"/>
    <x v="25"/>
    <x v="10"/>
    <x v="27"/>
    <n v="0.19600725952813067"/>
    <n v="0"/>
    <n v="0"/>
    <n v="0"/>
    <n v="0"/>
    <n v="0.19410745233968804"/>
  </r>
  <r>
    <x v="13"/>
    <s v="2759-01-000"/>
    <m/>
    <x v="0"/>
    <s v="Todd"/>
    <s v="Eagle Valley Public School District"/>
    <n v="108"/>
    <n v="0"/>
    <n v="0"/>
    <n v="0"/>
    <n v="0"/>
    <n v="0"/>
    <n v="110"/>
    <n v="0"/>
    <n v="0.19400352733686066"/>
    <n v="15"/>
    <n v="3.1779661016949151E-2"/>
    <n v="567"/>
    <n v="472"/>
    <x v="561"/>
    <n v="0"/>
    <n v="2"/>
    <n v="6"/>
    <n v="2"/>
    <n v="13"/>
    <n v="0"/>
    <n v="0"/>
    <n v="0"/>
    <n v="0"/>
    <x v="560"/>
    <x v="0"/>
    <x v="6"/>
    <x v="3"/>
    <x v="3"/>
    <n v="0.19459459459459461"/>
    <n v="0"/>
    <n v="0"/>
    <n v="0"/>
    <n v="0"/>
    <n v="0.19400352733686066"/>
  </r>
  <r>
    <x v="1"/>
    <s v="0025-01-000"/>
    <m/>
    <x v="0"/>
    <s v="Becker"/>
    <s v="Pine Point Public School District"/>
    <n v="0"/>
    <n v="10"/>
    <n v="0"/>
    <n v="0"/>
    <n v="0"/>
    <n v="0"/>
    <n v="12"/>
    <n v="0"/>
    <n v="0.19354838709677419"/>
    <n v="3"/>
    <n v="5.6603773584905662E-2"/>
    <n v="62"/>
    <n v="53"/>
    <x v="562"/>
    <n v="52"/>
    <n v="0"/>
    <n v="0"/>
    <n v="0"/>
    <n v="0"/>
    <n v="3"/>
    <n v="0"/>
    <n v="0"/>
    <n v="0"/>
    <x v="561"/>
    <x v="160"/>
    <x v="0"/>
    <x v="2"/>
    <x v="1"/>
    <n v="0"/>
    <n v="0.16949152542372881"/>
    <n v="0"/>
    <n v="0"/>
    <n v="0"/>
    <n v="0.19354838709677419"/>
  </r>
  <r>
    <x v="14"/>
    <s v="0852-01-000"/>
    <m/>
    <x v="0"/>
    <s v="Wilkin"/>
    <s v="Campbell-Tintah Public School Dist."/>
    <n v="29"/>
    <n v="0"/>
    <n v="0"/>
    <n v="0"/>
    <n v="0"/>
    <n v="0"/>
    <n v="29"/>
    <n v="0"/>
    <n v="0.19333333333333333"/>
    <n v="11"/>
    <n v="8.3333333333333329E-2"/>
    <n v="150"/>
    <n v="132"/>
    <x v="37"/>
    <n v="1"/>
    <n v="2"/>
    <n v="0"/>
    <n v="11"/>
    <n v="11"/>
    <n v="0"/>
    <n v="0"/>
    <n v="0"/>
    <n v="0"/>
    <x v="562"/>
    <x v="3"/>
    <x v="6"/>
    <x v="2"/>
    <x v="6"/>
    <n v="0.21323529411764705"/>
    <n v="0"/>
    <n v="0"/>
    <n v="0"/>
    <n v="0"/>
    <n v="0.19333333333333333"/>
  </r>
  <r>
    <x v="12"/>
    <s v="0081-01-000"/>
    <m/>
    <x v="0"/>
    <s v="Brown"/>
    <s v="Comfrey Public School District"/>
    <n v="35"/>
    <n v="0"/>
    <n v="0"/>
    <n v="0"/>
    <n v="0"/>
    <n v="0"/>
    <n v="38"/>
    <n v="0"/>
    <n v="0.19289340101522842"/>
    <n v="18"/>
    <n v="0.10169491525423729"/>
    <n v="197"/>
    <n v="177"/>
    <x v="438"/>
    <n v="0"/>
    <n v="0"/>
    <n v="0"/>
    <n v="7"/>
    <n v="10"/>
    <n v="0"/>
    <n v="0"/>
    <n v="0"/>
    <n v="0"/>
    <x v="93"/>
    <x v="0"/>
    <x v="0"/>
    <x v="2"/>
    <x v="35"/>
    <n v="0.17948717948717949"/>
    <n v="0"/>
    <n v="0"/>
    <n v="0"/>
    <n v="0"/>
    <n v="0.19289340101522842"/>
  </r>
  <r>
    <x v="6"/>
    <s v="0182-01-000"/>
    <m/>
    <x v="0"/>
    <s v="Crow Wing"/>
    <s v="Crosby-Ironton Public School Dist."/>
    <n v="289"/>
    <n v="0"/>
    <n v="4"/>
    <n v="0"/>
    <n v="0"/>
    <n v="72"/>
    <n v="229"/>
    <n v="4.6035805626598467E-2"/>
    <n v="0.14641943734015345"/>
    <n v="8"/>
    <n v="6.2942564909520063E-3"/>
    <n v="1564"/>
    <n v="1271"/>
    <x v="563"/>
    <n v="25"/>
    <n v="16"/>
    <n v="8"/>
    <n v="12"/>
    <n v="4"/>
    <n v="0"/>
    <n v="0"/>
    <n v="0"/>
    <n v="0"/>
    <x v="563"/>
    <x v="108"/>
    <x v="43"/>
    <x v="8"/>
    <x v="12"/>
    <n v="0.19331103678929765"/>
    <n v="0"/>
    <n v="0.2"/>
    <n v="0"/>
    <n v="0"/>
    <n v="0.19245524296675193"/>
  </r>
  <r>
    <x v="0"/>
    <s v="2170-01-000"/>
    <m/>
    <x v="0"/>
    <s v="Todd"/>
    <s v="Staples-Motley School District"/>
    <n v="291"/>
    <n v="0"/>
    <n v="0"/>
    <n v="0"/>
    <n v="0"/>
    <n v="7"/>
    <n v="293"/>
    <n v="4.4871794871794869E-3"/>
    <n v="0.18782051282051282"/>
    <n v="23"/>
    <n v="1.7926734216679657E-2"/>
    <n v="1560"/>
    <n v="1283"/>
    <x v="564"/>
    <n v="18"/>
    <n v="13"/>
    <n v="19"/>
    <n v="27"/>
    <n v="11"/>
    <n v="0"/>
    <n v="0"/>
    <n v="0"/>
    <n v="0"/>
    <x v="564"/>
    <x v="132"/>
    <x v="45"/>
    <x v="60"/>
    <x v="59"/>
    <n v="0.19582772543741589"/>
    <n v="0"/>
    <n v="0"/>
    <n v="0"/>
    <n v="0"/>
    <n v="0.19230769230769232"/>
  </r>
  <r>
    <x v="10"/>
    <s v="0820-01-000"/>
    <m/>
    <x v="0"/>
    <s v="Wadena"/>
    <s v="Sebeka Public School District"/>
    <n v="96"/>
    <n v="0"/>
    <n v="0"/>
    <n v="0"/>
    <n v="0"/>
    <n v="0"/>
    <n v="103"/>
    <n v="0"/>
    <n v="0.19216417910447761"/>
    <n v="66"/>
    <n v="0.13226452905811623"/>
    <n v="536"/>
    <n v="499"/>
    <x v="565"/>
    <n v="1"/>
    <n v="4"/>
    <n v="1"/>
    <n v="1"/>
    <n v="62"/>
    <n v="0"/>
    <n v="0"/>
    <n v="0"/>
    <n v="0"/>
    <x v="565"/>
    <x v="3"/>
    <x v="2"/>
    <x v="1"/>
    <x v="0"/>
    <n v="0.18250950570342206"/>
    <n v="0"/>
    <n v="0"/>
    <n v="0"/>
    <n v="0"/>
    <n v="0.19216417910447761"/>
  </r>
  <r>
    <x v="0"/>
    <s v="0182-01-000"/>
    <m/>
    <x v="0"/>
    <s v="Crow Wing"/>
    <s v="Crosby-Ironton Public School Dist."/>
    <n v="258"/>
    <n v="0"/>
    <n v="0"/>
    <n v="0"/>
    <n v="0"/>
    <n v="58"/>
    <n v="211"/>
    <n v="4.136947218259629E-2"/>
    <n v="0.15049928673323823"/>
    <n v="34"/>
    <n v="2.913453299057412E-2"/>
    <n v="1402"/>
    <n v="1167"/>
    <x v="566"/>
    <n v="24"/>
    <n v="15"/>
    <n v="10"/>
    <n v="12"/>
    <n v="28"/>
    <n v="0"/>
    <n v="0"/>
    <n v="0"/>
    <n v="0"/>
    <x v="566"/>
    <x v="94"/>
    <x v="66"/>
    <x v="12"/>
    <x v="12"/>
    <n v="0.19311377245508982"/>
    <n v="0"/>
    <n v="0"/>
    <n v="0"/>
    <n v="0"/>
    <n v="0.19186875891583452"/>
  </r>
  <r>
    <x v="8"/>
    <s v="0545-01-000"/>
    <m/>
    <x v="0"/>
    <s v="Otter Tail"/>
    <s v="Henning Public School District"/>
    <n v="76"/>
    <n v="0"/>
    <n v="0"/>
    <n v="0"/>
    <n v="0"/>
    <n v="0"/>
    <n v="80"/>
    <n v="0"/>
    <n v="0.19184652278177458"/>
    <n v="27"/>
    <n v="7.4175824175824176E-2"/>
    <n v="417"/>
    <n v="364"/>
    <x v="567"/>
    <n v="4"/>
    <n v="3"/>
    <n v="4"/>
    <n v="4"/>
    <n v="23"/>
    <n v="0"/>
    <n v="0"/>
    <n v="0"/>
    <n v="0"/>
    <x v="567"/>
    <x v="2"/>
    <x v="4"/>
    <x v="10"/>
    <x v="29"/>
    <n v="0.1890547263681592"/>
    <n v="0"/>
    <n v="0"/>
    <n v="0"/>
    <n v="0"/>
    <n v="0.19184652278177458"/>
  </r>
  <r>
    <x v="8"/>
    <s v="0676-01-000"/>
    <m/>
    <x v="0"/>
    <s v="Roseau"/>
    <s v="Badger Public School District"/>
    <n v="42"/>
    <n v="0"/>
    <n v="0"/>
    <n v="0"/>
    <n v="0"/>
    <n v="0"/>
    <n v="42"/>
    <n v="0"/>
    <n v="0.19178082191780821"/>
    <n v="52"/>
    <n v="0.22707423580786026"/>
    <n v="219"/>
    <n v="229"/>
    <x v="243"/>
    <n v="1"/>
    <n v="10"/>
    <n v="2"/>
    <n v="1"/>
    <n v="51"/>
    <n v="0"/>
    <n v="0"/>
    <n v="0"/>
    <n v="0"/>
    <x v="568"/>
    <x v="3"/>
    <x v="14"/>
    <x v="0"/>
    <x v="0"/>
    <n v="0.20388349514563106"/>
    <n v="0"/>
    <n v="0"/>
    <n v="0"/>
    <n v="0"/>
    <n v="0.19178082191780821"/>
  </r>
  <r>
    <x v="5"/>
    <s v="0281-01-000"/>
    <s v="yes"/>
    <x v="1"/>
    <s v="Hennepin"/>
    <s v="Robbinsdale Public School District"/>
    <n v="1143"/>
    <n v="7"/>
    <n v="971"/>
    <n v="211"/>
    <n v="237"/>
    <n v="960"/>
    <n v="1643"/>
    <n v="7.0702607158638978E-2"/>
    <n v="0.12100456621004566"/>
    <n v="1739"/>
    <n v="0.13677835456976561"/>
    <n v="13578"/>
    <n v="12714"/>
    <x v="568"/>
    <n v="171"/>
    <n v="4198"/>
    <n v="1029"/>
    <n v="1652"/>
    <n v="436"/>
    <n v="27"/>
    <n v="858"/>
    <n v="194"/>
    <n v="174"/>
    <x v="569"/>
    <x v="161"/>
    <x v="107"/>
    <x v="97"/>
    <x v="175"/>
    <n v="0.17940668654842254"/>
    <n v="4.6357615894039736E-2"/>
    <n v="0.2252377638598933"/>
    <n v="0.20172084130019122"/>
    <n v="0.13819241982507288"/>
    <n v="0.19170717336868465"/>
  </r>
  <r>
    <x v="0"/>
    <s v="0480-01-000"/>
    <m/>
    <x v="0"/>
    <s v="Mille Lacs"/>
    <s v="Onamia Public School District"/>
    <n v="138"/>
    <n v="6"/>
    <n v="0"/>
    <n v="4"/>
    <n v="0"/>
    <n v="5"/>
    <n v="152"/>
    <n v="6.0975609756097563E-3"/>
    <n v="0.18536585365853658"/>
    <n v="67"/>
    <n v="9.1780821917808217E-2"/>
    <n v="820"/>
    <n v="730"/>
    <x v="569"/>
    <n v="236"/>
    <n v="30"/>
    <n v="8"/>
    <n v="6"/>
    <n v="47"/>
    <n v="11"/>
    <n v="0"/>
    <n v="3"/>
    <n v="0"/>
    <x v="570"/>
    <x v="124"/>
    <x v="106"/>
    <x v="14"/>
    <x v="21"/>
    <n v="0.25508317929759705"/>
    <n v="2.5974025974025976E-2"/>
    <n v="0"/>
    <n v="0.44444444444444442"/>
    <n v="0"/>
    <n v="0.19146341463414634"/>
  </r>
  <r>
    <x v="11"/>
    <s v="2154-01-000"/>
    <m/>
    <x v="0"/>
    <s v="Saint Louis"/>
    <s v="Eveleth-Gilbert School District"/>
    <n v="218"/>
    <n v="3"/>
    <n v="4"/>
    <n v="0"/>
    <n v="0"/>
    <n v="39"/>
    <n v="195"/>
    <n v="3.188879803761243E-2"/>
    <n v="0.15944399018806213"/>
    <n v="180"/>
    <n v="0.15397775876817793"/>
    <n v="1223"/>
    <n v="1169"/>
    <x v="570"/>
    <n v="19"/>
    <n v="21"/>
    <n v="6"/>
    <n v="12"/>
    <n v="168"/>
    <n v="0"/>
    <n v="3"/>
    <n v="0"/>
    <n v="0"/>
    <x v="571"/>
    <x v="55"/>
    <x v="7"/>
    <x v="3"/>
    <x v="12"/>
    <n v="0.18776916451335057"/>
    <n v="0.13636363636363635"/>
    <n v="0.18181818181818182"/>
    <n v="0"/>
    <n v="0"/>
    <n v="0.19133278822567457"/>
  </r>
  <r>
    <x v="10"/>
    <s v="0600-01-000"/>
    <m/>
    <x v="0"/>
    <s v="Polk"/>
    <s v="Fisher Public School District"/>
    <n v="28"/>
    <n v="0"/>
    <n v="0"/>
    <n v="0"/>
    <n v="3"/>
    <n v="0"/>
    <n v="35"/>
    <n v="0"/>
    <n v="0.19125683060109289"/>
    <n v="116"/>
    <n v="0.43939393939393939"/>
    <n v="183"/>
    <n v="264"/>
    <x v="86"/>
    <n v="2"/>
    <n v="2"/>
    <n v="0"/>
    <n v="20"/>
    <n v="94"/>
    <n v="0"/>
    <n v="0"/>
    <n v="0"/>
    <n v="17"/>
    <x v="222"/>
    <x v="16"/>
    <x v="6"/>
    <x v="2"/>
    <x v="21"/>
    <n v="0.16091954022988506"/>
    <n v="0"/>
    <n v="0"/>
    <n v="0"/>
    <n v="0.5"/>
    <n v="0.19125683060109289"/>
  </r>
  <r>
    <x v="14"/>
    <s v="2889-01-000"/>
    <m/>
    <x v="0"/>
    <s v="Becker"/>
    <s v="Lake Park Audubon School District"/>
    <n v="125"/>
    <n v="8"/>
    <n v="0"/>
    <n v="0"/>
    <n v="0"/>
    <n v="0"/>
    <n v="139"/>
    <n v="0"/>
    <n v="0.19093406593406592"/>
    <n v="44"/>
    <n v="6.9510268562401265E-2"/>
    <n v="728"/>
    <n v="633"/>
    <x v="449"/>
    <n v="4"/>
    <n v="2"/>
    <n v="7"/>
    <n v="6"/>
    <n v="38"/>
    <n v="0"/>
    <n v="0"/>
    <n v="0"/>
    <n v="3"/>
    <x v="572"/>
    <x v="123"/>
    <x v="6"/>
    <x v="36"/>
    <x v="17"/>
    <n v="0.1783166904422254"/>
    <n v="0.66666666666666663"/>
    <n v="0"/>
    <n v="0"/>
    <n v="0"/>
    <n v="0.19093406593406592"/>
  </r>
  <r>
    <x v="10"/>
    <s v="0097-01-000"/>
    <m/>
    <x v="0"/>
    <s v="Carlton"/>
    <s v="Moose Lake Public School District"/>
    <n v="106"/>
    <n v="0"/>
    <n v="0"/>
    <n v="0"/>
    <n v="0"/>
    <n v="0"/>
    <n v="113"/>
    <n v="0"/>
    <n v="0.19087837837837837"/>
    <n v="157"/>
    <n v="0.24685534591194969"/>
    <n v="592"/>
    <n v="636"/>
    <x v="466"/>
    <n v="0"/>
    <n v="12"/>
    <n v="13"/>
    <n v="9"/>
    <n v="148"/>
    <n v="0"/>
    <n v="0"/>
    <n v="0"/>
    <n v="0"/>
    <x v="573"/>
    <x v="0"/>
    <x v="25"/>
    <x v="31"/>
    <x v="22"/>
    <n v="0.18928571428571428"/>
    <n v="0"/>
    <n v="0"/>
    <n v="0"/>
    <n v="0"/>
    <n v="0.19087837837837837"/>
  </r>
  <r>
    <x v="11"/>
    <s v="0739-01-000"/>
    <m/>
    <x v="0"/>
    <s v="Stearns"/>
    <s v="Kimball Public School District"/>
    <n v="130"/>
    <n v="0"/>
    <n v="0"/>
    <n v="0"/>
    <n v="5"/>
    <n v="0"/>
    <n v="140"/>
    <n v="0"/>
    <n v="0.1907356948228883"/>
    <n v="101"/>
    <n v="0.14532374100719425"/>
    <n v="734"/>
    <n v="695"/>
    <x v="571"/>
    <n v="11"/>
    <n v="13"/>
    <n v="2"/>
    <n v="4"/>
    <n v="84"/>
    <n v="5"/>
    <n v="0"/>
    <n v="0"/>
    <n v="0"/>
    <x v="298"/>
    <x v="31"/>
    <x v="45"/>
    <x v="0"/>
    <x v="22"/>
    <n v="0.18284106891701829"/>
    <n v="0"/>
    <n v="0"/>
    <n v="0"/>
    <n v="0.55555555555555558"/>
    <n v="0.1907356948228883"/>
  </r>
  <r>
    <x v="10"/>
    <s v="2853-01-000"/>
    <m/>
    <x v="0"/>
    <s v="Lac qui Parle"/>
    <s v="Lac qui Parle Valley School Dist."/>
    <n v="151"/>
    <n v="0"/>
    <n v="0"/>
    <n v="5"/>
    <n v="3"/>
    <n v="0"/>
    <n v="168"/>
    <n v="0"/>
    <n v="0.19069239500567536"/>
    <n v="61"/>
    <n v="7.8811369509043924E-2"/>
    <n v="881"/>
    <n v="774"/>
    <x v="441"/>
    <n v="7"/>
    <n v="19"/>
    <n v="39"/>
    <n v="39"/>
    <n v="57"/>
    <n v="0"/>
    <n v="0"/>
    <n v="0"/>
    <n v="0"/>
    <x v="348"/>
    <x v="47"/>
    <x v="57"/>
    <x v="72"/>
    <x v="109"/>
    <n v="0.19764397905759162"/>
    <n v="0"/>
    <n v="0"/>
    <n v="0.11363636363636363"/>
    <n v="7.1428571428571425E-2"/>
    <n v="0.19069239500567536"/>
  </r>
  <r>
    <x v="5"/>
    <s v="0676-01-000"/>
    <m/>
    <x v="0"/>
    <s v="Roseau"/>
    <s v="Badger Public School District"/>
    <n v="40"/>
    <n v="0"/>
    <n v="0"/>
    <n v="0"/>
    <n v="0"/>
    <n v="0"/>
    <n v="45"/>
    <n v="0"/>
    <n v="0.19067796610169491"/>
    <n v="66"/>
    <n v="0.25680933852140075"/>
    <n v="236"/>
    <n v="257"/>
    <x v="87"/>
    <n v="0"/>
    <n v="12"/>
    <n v="6"/>
    <n v="4"/>
    <n v="56"/>
    <n v="0"/>
    <n v="5"/>
    <n v="0"/>
    <n v="0"/>
    <x v="574"/>
    <x v="0"/>
    <x v="21"/>
    <x v="3"/>
    <x v="29"/>
    <n v="0.18264840182648401"/>
    <n v="0"/>
    <n v="0"/>
    <n v="0"/>
    <n v="0"/>
    <n v="0.19067796610169491"/>
  </r>
  <r>
    <x v="6"/>
    <s v="0487-01-000"/>
    <m/>
    <x v="0"/>
    <s v="Morrison"/>
    <s v="Upsala Public School District"/>
    <n v="73"/>
    <n v="0"/>
    <n v="0"/>
    <n v="0"/>
    <n v="0"/>
    <n v="0"/>
    <n v="74"/>
    <n v="0"/>
    <n v="0.19023136246786632"/>
    <n v="79"/>
    <n v="0.20050761421319796"/>
    <n v="389"/>
    <n v="394"/>
    <x v="391"/>
    <n v="0"/>
    <n v="0"/>
    <n v="1"/>
    <n v="2"/>
    <n v="77"/>
    <n v="0"/>
    <n v="0"/>
    <n v="0"/>
    <n v="0"/>
    <x v="291"/>
    <x v="0"/>
    <x v="0"/>
    <x v="1"/>
    <x v="3"/>
    <n v="0.18863049095607234"/>
    <n v="0"/>
    <n v="0"/>
    <n v="0"/>
    <n v="0"/>
    <n v="0.19023136246786632"/>
  </r>
  <r>
    <x v="3"/>
    <s v="0191-01-000"/>
    <s v="yes"/>
    <x v="1"/>
    <s v="Dakota"/>
    <s v="Burnsville Public School District"/>
    <n v="1376"/>
    <n v="25"/>
    <n v="370"/>
    <n v="167"/>
    <n v="114"/>
    <n v="238"/>
    <n v="1839"/>
    <n v="2.1794871794871794E-2"/>
    <n v="0.16840659340659342"/>
    <n v="404"/>
    <n v="4.3689845355250355E-2"/>
    <n v="10920"/>
    <n v="9247"/>
    <x v="572"/>
    <n v="90"/>
    <n v="2456"/>
    <n v="916"/>
    <n v="1659"/>
    <n v="188"/>
    <n v="0"/>
    <n v="74"/>
    <n v="62"/>
    <n v="42"/>
    <x v="575"/>
    <x v="141"/>
    <x v="108"/>
    <x v="98"/>
    <x v="176"/>
    <n v="0.25893865261573201"/>
    <n v="0.21739130434782608"/>
    <n v="0.13444767441860464"/>
    <n v="0.16356513222331048"/>
    <n v="6.5857885615251299E-2"/>
    <n v="0.19020146520146522"/>
  </r>
  <r>
    <x v="11"/>
    <s v="2198-01-000"/>
    <m/>
    <x v="0"/>
    <s v="Fillmore"/>
    <s v="Fillmore Central"/>
    <n v="114"/>
    <n v="0"/>
    <n v="0"/>
    <n v="0"/>
    <n v="0"/>
    <n v="3"/>
    <n v="120"/>
    <n v="4.6367851622874804E-3"/>
    <n v="0.18547140649149924"/>
    <n v="45"/>
    <n v="7.9086115992970121E-2"/>
    <n v="647"/>
    <n v="569"/>
    <x v="573"/>
    <n v="1"/>
    <n v="5"/>
    <n v="4"/>
    <n v="1"/>
    <n v="45"/>
    <n v="0"/>
    <n v="0"/>
    <n v="0"/>
    <n v="0"/>
    <x v="576"/>
    <x v="3"/>
    <x v="5"/>
    <x v="10"/>
    <x v="0"/>
    <n v="0.18181818181818182"/>
    <n v="0"/>
    <n v="0"/>
    <n v="0"/>
    <n v="0"/>
    <n v="0.19010819165378673"/>
  </r>
  <r>
    <x v="0"/>
    <s v="2396-01-000"/>
    <m/>
    <x v="0"/>
    <s v="Meeker"/>
    <s v="A.C.G.C. Public School District"/>
    <n v="165"/>
    <n v="0"/>
    <n v="0"/>
    <n v="0"/>
    <n v="0"/>
    <n v="4"/>
    <n v="168"/>
    <n v="4.4198895027624313E-3"/>
    <n v="0.18563535911602211"/>
    <n v="94"/>
    <n v="0.11366384522370013"/>
    <n v="905"/>
    <n v="827"/>
    <x v="574"/>
    <n v="1"/>
    <n v="9"/>
    <n v="4"/>
    <n v="39"/>
    <n v="81"/>
    <n v="0"/>
    <n v="0"/>
    <n v="0"/>
    <n v="5"/>
    <x v="577"/>
    <x v="3"/>
    <x v="13"/>
    <x v="10"/>
    <x v="157"/>
    <n v="0.19230769230769232"/>
    <n v="0"/>
    <n v="0"/>
    <n v="0"/>
    <n v="0"/>
    <n v="0.19005524861878453"/>
  </r>
  <r>
    <x v="6"/>
    <s v="2190-01-000"/>
    <m/>
    <x v="0"/>
    <s v="Yellow Medicine"/>
    <s v="Yellow Medicine East"/>
    <n v="218"/>
    <n v="5"/>
    <n v="0"/>
    <n v="0"/>
    <n v="11"/>
    <n v="65"/>
    <n v="178"/>
    <n v="5.08209538702111E-2"/>
    <n v="0.13917122752150118"/>
    <n v="51"/>
    <n v="4.6918123275068994E-2"/>
    <n v="1279"/>
    <n v="1087"/>
    <x v="575"/>
    <n v="93"/>
    <n v="5"/>
    <n v="13"/>
    <n v="108"/>
    <n v="44"/>
    <n v="3"/>
    <n v="0"/>
    <n v="0"/>
    <n v="0"/>
    <x v="578"/>
    <x v="144"/>
    <x v="5"/>
    <x v="31"/>
    <x v="177"/>
    <n v="0.20921305182341651"/>
    <n v="5.2631578947368418E-2"/>
    <n v="0"/>
    <n v="0"/>
    <n v="9.2436974789915971E-2"/>
    <n v="0.18999218139171228"/>
  </r>
  <r>
    <x v="5"/>
    <s v="0191-01-000"/>
    <s v="yes"/>
    <x v="1"/>
    <s v="Dakota"/>
    <s v="Burnsville Public School District"/>
    <n v="1344"/>
    <n v="28"/>
    <n v="366"/>
    <n v="166"/>
    <n v="121"/>
    <n v="252"/>
    <n v="1809"/>
    <n v="2.321083172147002E-2"/>
    <n v="0.16662061342912407"/>
    <n v="404"/>
    <n v="4.3913043478260867E-2"/>
    <n v="10857"/>
    <n v="9200"/>
    <x v="576"/>
    <n v="93"/>
    <n v="2286"/>
    <n v="907"/>
    <n v="1576"/>
    <n v="181"/>
    <n v="0"/>
    <n v="73"/>
    <n v="64"/>
    <n v="46"/>
    <x v="579"/>
    <x v="162"/>
    <x v="109"/>
    <x v="99"/>
    <x v="178"/>
    <n v="0.2443192146882385"/>
    <n v="0.23140495867768596"/>
    <n v="0.14191547111283442"/>
    <n v="0.16451932606541131"/>
    <n v="7.3288915808600849E-2"/>
    <n v="0.18983144515059408"/>
  </r>
  <r>
    <x v="10"/>
    <s v="0391-01-000"/>
    <m/>
    <x v="0"/>
    <s v="Le Sueur"/>
    <s v="Cleveland Public School District"/>
    <n v="66"/>
    <n v="0"/>
    <n v="0"/>
    <n v="0"/>
    <n v="0"/>
    <n v="0"/>
    <n v="67"/>
    <n v="0"/>
    <n v="0.18980169971671387"/>
    <n v="155"/>
    <n v="0.35147392290249435"/>
    <n v="353"/>
    <n v="441"/>
    <x v="577"/>
    <n v="4"/>
    <n v="3"/>
    <n v="3"/>
    <n v="19"/>
    <n v="137"/>
    <n v="0"/>
    <n v="0"/>
    <n v="0"/>
    <n v="12"/>
    <x v="27"/>
    <x v="2"/>
    <x v="4"/>
    <x v="5"/>
    <x v="35"/>
    <n v="0.19354838709677419"/>
    <n v="0"/>
    <n v="0"/>
    <n v="0"/>
    <n v="0"/>
    <n v="0.18980169971671387"/>
  </r>
  <r>
    <x v="4"/>
    <s v="0182-01-000"/>
    <m/>
    <x v="0"/>
    <s v="Crow Wing"/>
    <s v="Crosby-Ironton Public School Dist."/>
    <n v="276"/>
    <n v="0"/>
    <n v="0"/>
    <n v="0"/>
    <n v="0"/>
    <n v="47"/>
    <n v="237"/>
    <n v="3.1396125584502339E-2"/>
    <n v="0.15831663326653306"/>
    <n v="39"/>
    <n v="3.1150159744408944E-2"/>
    <n v="1497"/>
    <n v="1252"/>
    <x v="578"/>
    <n v="24"/>
    <n v="15"/>
    <n v="9"/>
    <n v="16"/>
    <n v="34"/>
    <n v="0"/>
    <n v="0"/>
    <n v="0"/>
    <n v="0"/>
    <x v="580"/>
    <x v="94"/>
    <x v="66"/>
    <x v="14"/>
    <x v="4"/>
    <n v="0.19300699300699301"/>
    <n v="0"/>
    <n v="0"/>
    <n v="0"/>
    <n v="0"/>
    <n v="0.18971275885103539"/>
  </r>
  <r>
    <x v="12"/>
    <s v="2884-01-000"/>
    <m/>
    <x v="0"/>
    <s v="Cottonwood"/>
    <s v="Red Rock Central School District"/>
    <n v="117"/>
    <n v="0"/>
    <n v="0"/>
    <n v="0"/>
    <n v="0"/>
    <n v="0"/>
    <n v="121"/>
    <n v="0"/>
    <n v="0.18965517241379309"/>
    <n v="16"/>
    <n v="3.0018761726078799E-2"/>
    <n v="638"/>
    <n v="533"/>
    <x v="579"/>
    <n v="2"/>
    <n v="2"/>
    <n v="3"/>
    <n v="7"/>
    <n v="15"/>
    <n v="0"/>
    <n v="0"/>
    <n v="0"/>
    <n v="0"/>
    <x v="581"/>
    <x v="16"/>
    <x v="6"/>
    <x v="5"/>
    <x v="35"/>
    <n v="0.18840579710144928"/>
    <n v="0"/>
    <n v="0"/>
    <n v="0"/>
    <n v="0"/>
    <n v="0.18965517241379309"/>
  </r>
  <r>
    <x v="1"/>
    <s v="0280-01-000"/>
    <s v="yes"/>
    <x v="1"/>
    <s v="Hennepin"/>
    <s v="Richfield Public School District"/>
    <n v="427"/>
    <n v="8"/>
    <n v="147"/>
    <n v="45"/>
    <n v="268"/>
    <n v="417"/>
    <n v="497"/>
    <n v="8.6496577473553202E-2"/>
    <n v="0.10309064509437876"/>
    <n v="496"/>
    <n v="0.11265046559164206"/>
    <n v="4821"/>
    <n v="4403"/>
    <x v="580"/>
    <n v="86"/>
    <n v="934"/>
    <n v="361"/>
    <n v="1635"/>
    <n v="93"/>
    <n v="8"/>
    <n v="177"/>
    <n v="13"/>
    <n v="172"/>
    <x v="523"/>
    <x v="163"/>
    <x v="110"/>
    <x v="100"/>
    <x v="176"/>
    <n v="0.24811156304474144"/>
    <n v="9.3023255813953487E-2"/>
    <n v="0.16261061946902655"/>
    <n v="0.11450381679389313"/>
    <n v="0.15482380127094164"/>
    <n v="0.18958722256793198"/>
  </r>
  <r>
    <x v="17"/>
    <s v="2687-01-000"/>
    <m/>
    <x v="0"/>
    <s v="Wright"/>
    <s v="Howard Lake-Waverly-Winsted"/>
    <n v="203"/>
    <n v="0"/>
    <n v="0"/>
    <n v="3"/>
    <n v="0"/>
    <n v="0"/>
    <n v="215"/>
    <n v="0"/>
    <n v="0.18909410729991205"/>
    <n v="27"/>
    <n v="2.8451001053740779E-2"/>
    <n v="1137"/>
    <n v="949"/>
    <x v="581"/>
    <n v="0"/>
    <n v="6"/>
    <n v="1"/>
    <n v="1"/>
    <n v="24"/>
    <n v="0"/>
    <n v="0"/>
    <n v="0"/>
    <n v="0"/>
    <x v="490"/>
    <x v="0"/>
    <x v="41"/>
    <x v="10"/>
    <x v="0"/>
    <n v="0.18124999999999999"/>
    <n v="0"/>
    <n v="0"/>
    <n v="0.75"/>
    <n v="0"/>
    <n v="0.18909410729991205"/>
  </r>
  <r>
    <x v="8"/>
    <s v="2149-01-000"/>
    <m/>
    <x v="0"/>
    <s v="Pope"/>
    <s v="Minnewaska School District"/>
    <n v="247"/>
    <n v="0"/>
    <n v="5"/>
    <n v="0"/>
    <n v="4"/>
    <n v="102"/>
    <n v="159"/>
    <n v="7.3859522085445328E-2"/>
    <n v="0.11513396089790007"/>
    <n v="41"/>
    <n v="3.5314384151593457E-2"/>
    <n v="1381"/>
    <n v="1161"/>
    <x v="582"/>
    <n v="6"/>
    <n v="18"/>
    <n v="4"/>
    <n v="12"/>
    <n v="38"/>
    <n v="0"/>
    <n v="0"/>
    <n v="0"/>
    <n v="0"/>
    <x v="582"/>
    <x v="31"/>
    <x v="23"/>
    <x v="10"/>
    <x v="4"/>
    <n v="0.18571428571428572"/>
    <n v="0"/>
    <n v="0.21739130434782608"/>
    <n v="0"/>
    <n v="0.25"/>
    <n v="0.1889934829833454"/>
  </r>
  <r>
    <x v="3"/>
    <s v="2889-01-000"/>
    <m/>
    <x v="0"/>
    <s v="Becker"/>
    <s v="Lake Park Audubon School District"/>
    <n v="128"/>
    <n v="11"/>
    <n v="0"/>
    <n v="0"/>
    <n v="0"/>
    <n v="0"/>
    <n v="149"/>
    <n v="0"/>
    <n v="0.1888466413181242"/>
    <n v="53"/>
    <n v="7.647907647907648E-2"/>
    <n v="789"/>
    <n v="693"/>
    <x v="583"/>
    <n v="25"/>
    <n v="4"/>
    <n v="10"/>
    <n v="15"/>
    <n v="49"/>
    <n v="0"/>
    <n v="0"/>
    <n v="0"/>
    <n v="0"/>
    <x v="583"/>
    <x v="80"/>
    <x v="2"/>
    <x v="12"/>
    <x v="5"/>
    <n v="0.17827298050139276"/>
    <n v="0.30555555555555558"/>
    <n v="0"/>
    <n v="0"/>
    <n v="0"/>
    <n v="0.1888466413181242"/>
  </r>
  <r>
    <x v="5"/>
    <s v="0656-01-000"/>
    <m/>
    <x v="0"/>
    <s v="Rice"/>
    <s v="Faribault Public School District"/>
    <n v="807"/>
    <n v="0"/>
    <n v="11"/>
    <n v="3"/>
    <n v="51"/>
    <n v="537"/>
    <n v="357"/>
    <n v="0.11331504536822114"/>
    <n v="7.5332348596750365E-2"/>
    <n v="43"/>
    <n v="1.1059670781893004E-2"/>
    <n v="4739"/>
    <n v="3888"/>
    <x v="584"/>
    <n v="16"/>
    <n v="713"/>
    <n v="93"/>
    <n v="874"/>
    <n v="40"/>
    <n v="0"/>
    <n v="0"/>
    <n v="0"/>
    <n v="0"/>
    <x v="584"/>
    <x v="105"/>
    <x v="111"/>
    <x v="101"/>
    <x v="179"/>
    <n v="0.27272727272727271"/>
    <n v="0"/>
    <n v="1.5193370165745856E-2"/>
    <n v="3.125E-2"/>
    <n v="5.5135135135135134E-2"/>
    <n v="0.18864739396497149"/>
  </r>
  <r>
    <x v="2"/>
    <s v="2071-01-000"/>
    <m/>
    <x v="0"/>
    <s v="Blue Earth"/>
    <s v="Lake Crystal-Wellcome Memorial"/>
    <n v="167"/>
    <n v="0"/>
    <n v="0"/>
    <n v="3"/>
    <n v="6"/>
    <n v="0"/>
    <n v="184"/>
    <n v="0"/>
    <n v="0.18852459016393441"/>
    <n v="64"/>
    <n v="7.476635514018691E-2"/>
    <n v="976"/>
    <n v="856"/>
    <x v="585"/>
    <n v="3"/>
    <n v="12"/>
    <n v="4"/>
    <n v="28"/>
    <n v="58"/>
    <n v="0"/>
    <n v="0"/>
    <n v="0"/>
    <n v="3"/>
    <x v="585"/>
    <x v="6"/>
    <x v="25"/>
    <x v="36"/>
    <x v="38"/>
    <n v="0.18191721132897604"/>
    <n v="0"/>
    <n v="0"/>
    <n v="0.42857142857142855"/>
    <n v="0.19354838709677419"/>
    <n v="0.18852459016393441"/>
  </r>
  <r>
    <x v="16"/>
    <s v="0081-01-000"/>
    <m/>
    <x v="0"/>
    <s v="Brown"/>
    <s v="Comfrey Public School District"/>
    <n v="27"/>
    <n v="0"/>
    <n v="0"/>
    <n v="0"/>
    <n v="0"/>
    <n v="0"/>
    <n v="36"/>
    <n v="0"/>
    <n v="0.18848167539267016"/>
    <n v="15"/>
    <n v="8.8235294117647065E-2"/>
    <n v="191"/>
    <n v="170"/>
    <x v="307"/>
    <n v="0"/>
    <n v="0"/>
    <n v="0"/>
    <n v="6"/>
    <n v="12"/>
    <n v="0"/>
    <n v="0"/>
    <n v="0"/>
    <n v="0"/>
    <x v="202"/>
    <x v="0"/>
    <x v="0"/>
    <x v="2"/>
    <x v="21"/>
    <n v="0.15083798882681565"/>
    <n v="0"/>
    <n v="0"/>
    <n v="0"/>
    <n v="0"/>
    <n v="0.18848167539267016"/>
  </r>
  <r>
    <x v="3"/>
    <s v="0363-01-000"/>
    <m/>
    <x v="0"/>
    <s v="Koochiching"/>
    <s v="South Koochiching School District"/>
    <n v="22"/>
    <n v="0"/>
    <n v="0"/>
    <n v="0"/>
    <n v="0"/>
    <n v="0"/>
    <n v="26"/>
    <n v="0"/>
    <n v="0.18840579710144928"/>
    <n v="158"/>
    <n v="0.58518518518518514"/>
    <n v="138"/>
    <n v="270"/>
    <x v="116"/>
    <n v="19"/>
    <n v="14"/>
    <n v="3"/>
    <n v="3"/>
    <n v="129"/>
    <n v="9"/>
    <n v="9"/>
    <n v="0"/>
    <n v="3"/>
    <x v="15"/>
    <x v="87"/>
    <x v="5"/>
    <x v="5"/>
    <x v="1"/>
    <n v="0.17741935483870969"/>
    <n v="0"/>
    <n v="0"/>
    <n v="0"/>
    <n v="0"/>
    <n v="0.18840579710144928"/>
  </r>
  <r>
    <x v="5"/>
    <s v="0197-01-000"/>
    <s v="yes"/>
    <x v="1"/>
    <s v="Dakota"/>
    <s v="West St. Paul-Mendota Hts.-Eagan"/>
    <n v="503"/>
    <n v="14"/>
    <n v="131"/>
    <n v="91"/>
    <n v="178"/>
    <n v="209"/>
    <n v="742"/>
    <n v="4.1386138613861388E-2"/>
    <n v="0.14693069306930692"/>
    <n v="865"/>
    <n v="0.17425463336019339"/>
    <n v="5050"/>
    <n v="4964"/>
    <x v="586"/>
    <n v="47"/>
    <n v="589"/>
    <n v="318"/>
    <n v="1308"/>
    <n v="427"/>
    <n v="7"/>
    <n v="91"/>
    <n v="33"/>
    <n v="273"/>
    <x v="586"/>
    <x v="164"/>
    <x v="112"/>
    <x v="102"/>
    <x v="180"/>
    <n v="0.1810655147588193"/>
    <n v="0.25925925925925924"/>
    <n v="0.20826709062003179"/>
    <n v="0.24202127659574468"/>
    <n v="0.14674361088211046"/>
    <n v="0.18831683168316832"/>
  </r>
  <r>
    <x v="0"/>
    <s v="0166-01-000"/>
    <m/>
    <x v="0"/>
    <s v="Cook"/>
    <s v="Cook County Public Schools"/>
    <n v="109"/>
    <n v="4"/>
    <n v="0"/>
    <n v="0"/>
    <n v="0"/>
    <n v="113"/>
    <n v="3"/>
    <n v="0.18344155844155843"/>
    <n v="4.87012987012987E-3"/>
    <n v="0"/>
    <n v="0"/>
    <n v="616"/>
    <n v="500"/>
    <x v="387"/>
    <n v="85"/>
    <n v="2"/>
    <n v="6"/>
    <n v="7"/>
    <n v="0"/>
    <n v="0"/>
    <n v="0"/>
    <n v="0"/>
    <n v="0"/>
    <x v="479"/>
    <x v="69"/>
    <x v="6"/>
    <x v="3"/>
    <x v="35"/>
    <n v="0.21414538310412573"/>
    <n v="4.49438202247191E-2"/>
    <n v="0"/>
    <n v="0"/>
    <n v="0"/>
    <n v="0.18831168831168829"/>
  </r>
  <r>
    <x v="4"/>
    <s v="0545-01-000"/>
    <m/>
    <x v="0"/>
    <s v="Otter Tail"/>
    <s v="Henning Public School District"/>
    <n v="71"/>
    <n v="0"/>
    <n v="0"/>
    <n v="0"/>
    <n v="0"/>
    <n v="0"/>
    <n v="77"/>
    <n v="0"/>
    <n v="0.18826405867970661"/>
    <n v="32"/>
    <n v="8.7912087912087919E-2"/>
    <n v="409"/>
    <n v="364"/>
    <x v="381"/>
    <n v="5"/>
    <n v="2"/>
    <n v="1"/>
    <n v="0"/>
    <n v="24"/>
    <n v="0"/>
    <n v="0"/>
    <n v="0"/>
    <n v="0"/>
    <x v="587"/>
    <x v="43"/>
    <x v="6"/>
    <x v="1"/>
    <x v="1"/>
    <n v="0.17617866004962779"/>
    <n v="0"/>
    <n v="0"/>
    <n v="0"/>
    <n v="0"/>
    <n v="0.18826405867970661"/>
  </r>
  <r>
    <x v="3"/>
    <s v="0197-01-000"/>
    <s v="yes"/>
    <x v="1"/>
    <s v="Dakota"/>
    <s v="West St. Paul-Mendota Hts.-Eagan"/>
    <n v="506"/>
    <n v="14"/>
    <n v="145"/>
    <n v="78"/>
    <n v="180"/>
    <n v="222"/>
    <n v="736"/>
    <n v="4.3580683156654886E-2"/>
    <n v="0.14448370632116214"/>
    <n v="879"/>
    <n v="0.17527417746759721"/>
    <n v="5094"/>
    <n v="5015"/>
    <x v="587"/>
    <n v="50"/>
    <n v="670"/>
    <n v="317"/>
    <n v="1316"/>
    <n v="432"/>
    <n v="9"/>
    <n v="113"/>
    <n v="32"/>
    <n v="268"/>
    <x v="588"/>
    <x v="165"/>
    <x v="113"/>
    <x v="103"/>
    <x v="181"/>
    <n v="0.18494152046783627"/>
    <n v="0.25454545454545452"/>
    <n v="0.20655270655270655"/>
    <n v="0.21487603305785125"/>
    <n v="0.1465798045602606"/>
    <n v="0.18806438947781703"/>
  </r>
  <r>
    <x v="0"/>
    <s v="2890-01-000"/>
    <m/>
    <x v="0"/>
    <s v="Renville"/>
    <s v="Renville County West School Dist."/>
    <n v="112"/>
    <n v="0"/>
    <n v="0"/>
    <n v="0"/>
    <n v="5"/>
    <n v="18"/>
    <n v="108"/>
    <n v="2.6865671641791045E-2"/>
    <n v="0.16119402985074627"/>
    <n v="25"/>
    <n v="4.3936731107205626E-2"/>
    <n v="670"/>
    <n v="569"/>
    <x v="588"/>
    <n v="0"/>
    <n v="3"/>
    <n v="5"/>
    <n v="159"/>
    <n v="13"/>
    <n v="0"/>
    <n v="0"/>
    <n v="0"/>
    <n v="12"/>
    <x v="303"/>
    <x v="0"/>
    <x v="4"/>
    <x v="7"/>
    <x v="182"/>
    <n v="0.22355289421157684"/>
    <n v="0"/>
    <n v="0"/>
    <n v="0"/>
    <n v="3.2894736842105261E-2"/>
    <n v="0.18805970149253731"/>
  </r>
  <r>
    <x v="3"/>
    <s v="0820-01-000"/>
    <m/>
    <x v="0"/>
    <s v="Wadena"/>
    <s v="Sebeka Public School District"/>
    <n v="91"/>
    <n v="0"/>
    <n v="0"/>
    <n v="0"/>
    <n v="0"/>
    <n v="0"/>
    <n v="99"/>
    <n v="0"/>
    <n v="0.18785578747628084"/>
    <n v="79"/>
    <n v="0.15581854043392504"/>
    <n v="527"/>
    <n v="507"/>
    <x v="53"/>
    <n v="1"/>
    <n v="3"/>
    <n v="5"/>
    <n v="3"/>
    <n v="77"/>
    <n v="0"/>
    <n v="0"/>
    <n v="0"/>
    <n v="0"/>
    <x v="479"/>
    <x v="3"/>
    <x v="4"/>
    <x v="7"/>
    <x v="17"/>
    <n v="0.1787819253438114"/>
    <n v="0"/>
    <n v="0"/>
    <n v="0"/>
    <n v="0"/>
    <n v="0.18785578747628084"/>
  </r>
  <r>
    <x v="5"/>
    <s v="0820-01-000"/>
    <m/>
    <x v="0"/>
    <s v="Wadena"/>
    <s v="Sebeka Public School District"/>
    <n v="89"/>
    <n v="0"/>
    <n v="0"/>
    <n v="0"/>
    <n v="0"/>
    <n v="0"/>
    <n v="98"/>
    <n v="0"/>
    <n v="0.18773946360153257"/>
    <n v="75"/>
    <n v="0.15030060120240482"/>
    <n v="522"/>
    <n v="499"/>
    <x v="589"/>
    <n v="2"/>
    <n v="2"/>
    <n v="5"/>
    <n v="0"/>
    <n v="70"/>
    <n v="0"/>
    <n v="0"/>
    <n v="0"/>
    <n v="0"/>
    <x v="479"/>
    <x v="16"/>
    <x v="6"/>
    <x v="7"/>
    <x v="1"/>
    <n v="0.17485265225933203"/>
    <n v="0"/>
    <n v="0"/>
    <n v="0"/>
    <n v="0"/>
    <n v="0.18773946360153257"/>
  </r>
  <r>
    <x v="7"/>
    <s v="0182-01-000"/>
    <m/>
    <x v="0"/>
    <s v="Crow Wing"/>
    <s v="Crosby-Ironton Public School Dist."/>
    <n v="254"/>
    <n v="0"/>
    <n v="0"/>
    <n v="0"/>
    <n v="0"/>
    <n v="43"/>
    <n v="222"/>
    <n v="3.0431705590941261E-2"/>
    <n v="0.15711252653927812"/>
    <n v="56"/>
    <n v="4.6511627906976744E-2"/>
    <n v="1413"/>
    <n v="1204"/>
    <x v="590"/>
    <n v="24"/>
    <n v="16"/>
    <n v="11"/>
    <n v="10"/>
    <n v="52"/>
    <n v="0"/>
    <n v="0"/>
    <n v="0"/>
    <n v="0"/>
    <x v="465"/>
    <x v="94"/>
    <x v="31"/>
    <x v="20"/>
    <x v="32"/>
    <n v="0.18884758364312268"/>
    <n v="0"/>
    <n v="0"/>
    <n v="0"/>
    <n v="0"/>
    <n v="0.1875442321302194"/>
  </r>
  <r>
    <x v="0"/>
    <s v="0319-01-000"/>
    <m/>
    <x v="0"/>
    <s v="Itasca"/>
    <s v="Nashwauk-Keewatin School District"/>
    <n v="101"/>
    <n v="6"/>
    <n v="0"/>
    <n v="0"/>
    <n v="0"/>
    <n v="10"/>
    <n v="100"/>
    <n v="1.7035775127768313E-2"/>
    <n v="0.17035775127768313"/>
    <n v="101"/>
    <n v="0.17474048442906576"/>
    <n v="587"/>
    <n v="578"/>
    <x v="591"/>
    <n v="34"/>
    <n v="12"/>
    <n v="3"/>
    <n v="1"/>
    <n v="87"/>
    <n v="8"/>
    <n v="0"/>
    <n v="0"/>
    <n v="0"/>
    <x v="589"/>
    <x v="118"/>
    <x v="25"/>
    <x v="5"/>
    <x v="0"/>
    <n v="0.18634686346863469"/>
    <n v="0.1875"/>
    <n v="0"/>
    <n v="0"/>
    <n v="0"/>
    <n v="0.18739352640545143"/>
  </r>
  <r>
    <x v="0"/>
    <s v="2609-01-000"/>
    <m/>
    <x v="0"/>
    <s v="Polk"/>
    <s v="Win-E-Mac School District"/>
    <n v="82"/>
    <n v="3"/>
    <n v="0"/>
    <n v="0"/>
    <n v="0"/>
    <n v="0"/>
    <n v="95"/>
    <n v="0"/>
    <n v="0.18737672583826431"/>
    <n v="38"/>
    <n v="8.4444444444444447E-2"/>
    <n v="507"/>
    <n v="450"/>
    <x v="504"/>
    <n v="11"/>
    <n v="0"/>
    <n v="0"/>
    <n v="6"/>
    <n v="34"/>
    <n v="0"/>
    <n v="0"/>
    <n v="0"/>
    <n v="0"/>
    <x v="263"/>
    <x v="93"/>
    <x v="0"/>
    <x v="2"/>
    <x v="21"/>
    <n v="0.17047817047817049"/>
    <n v="0.21428571428571427"/>
    <n v="0"/>
    <n v="0"/>
    <n v="0"/>
    <n v="0.18737672583826431"/>
  </r>
  <r>
    <x v="7"/>
    <s v="0786-01-000"/>
    <m/>
    <x v="0"/>
    <s v="Todd"/>
    <s v="Bertha-Hewitt Public School District"/>
    <n v="62"/>
    <n v="0"/>
    <n v="0"/>
    <n v="3"/>
    <n v="0"/>
    <n v="0"/>
    <n v="71"/>
    <n v="0"/>
    <n v="0.18733509234828497"/>
    <n v="112"/>
    <n v="0.26666666666666666"/>
    <n v="379"/>
    <n v="420"/>
    <x v="588"/>
    <n v="2"/>
    <n v="8"/>
    <n v="3"/>
    <n v="5"/>
    <n v="98"/>
    <n v="0"/>
    <n v="3"/>
    <n v="3"/>
    <n v="0"/>
    <x v="590"/>
    <x v="16"/>
    <x v="5"/>
    <x v="5"/>
    <x v="25"/>
    <n v="0.16939890710382513"/>
    <n v="0"/>
    <n v="0"/>
    <n v="1"/>
    <n v="0"/>
    <n v="0.18733509234828497"/>
  </r>
  <r>
    <x v="11"/>
    <s v="0391-01-000"/>
    <m/>
    <x v="0"/>
    <s v="Le Sueur"/>
    <s v="Cleveland Public School District"/>
    <n v="61"/>
    <n v="0"/>
    <n v="0"/>
    <n v="0"/>
    <n v="0"/>
    <n v="0"/>
    <n v="65"/>
    <n v="0"/>
    <n v="0.18731988472622479"/>
    <n v="130"/>
    <n v="0.3155339805825243"/>
    <n v="347"/>
    <n v="412"/>
    <x v="592"/>
    <n v="4"/>
    <n v="3"/>
    <n v="4"/>
    <n v="15"/>
    <n v="117"/>
    <n v="0"/>
    <n v="0"/>
    <n v="0"/>
    <n v="8"/>
    <x v="247"/>
    <x v="2"/>
    <x v="4"/>
    <x v="10"/>
    <x v="35"/>
    <n v="0.18484848484848485"/>
    <n v="0"/>
    <n v="0"/>
    <n v="0"/>
    <n v="0"/>
    <n v="0.18731988472622479"/>
  </r>
  <r>
    <x v="16"/>
    <s v="2687-01-000"/>
    <m/>
    <x v="0"/>
    <s v="Wright"/>
    <s v="Howard Lake-Waverly-Winsted"/>
    <n v="206"/>
    <n v="0"/>
    <n v="0"/>
    <n v="3"/>
    <n v="0"/>
    <n v="0"/>
    <n v="209"/>
    <n v="0"/>
    <n v="0.18727598566308243"/>
    <n v="26"/>
    <n v="2.7867095391211148E-2"/>
    <n v="1116"/>
    <n v="933"/>
    <x v="165"/>
    <n v="0"/>
    <n v="5"/>
    <n v="1"/>
    <n v="1"/>
    <n v="21"/>
    <n v="0"/>
    <n v="0"/>
    <n v="0"/>
    <n v="0"/>
    <x v="591"/>
    <x v="0"/>
    <x v="5"/>
    <x v="10"/>
    <x v="0"/>
    <n v="0.18541854185418541"/>
    <n v="0"/>
    <n v="0"/>
    <n v="0.75"/>
    <n v="0"/>
    <n v="0.18727598566308243"/>
  </r>
  <r>
    <x v="14"/>
    <s v="0391-01-000"/>
    <m/>
    <x v="0"/>
    <s v="Le Sueur"/>
    <s v="Cleveland Public School District"/>
    <n v="69"/>
    <n v="0"/>
    <n v="0"/>
    <n v="0"/>
    <n v="0"/>
    <n v="4"/>
    <n v="69"/>
    <n v="1.0256410256410256E-2"/>
    <n v="0.17692307692307693"/>
    <n v="85"/>
    <n v="0.21144278606965175"/>
    <n v="390"/>
    <n v="402"/>
    <x v="402"/>
    <n v="0"/>
    <n v="0"/>
    <n v="2"/>
    <n v="7"/>
    <n v="83"/>
    <n v="0"/>
    <n v="0"/>
    <n v="0"/>
    <n v="0"/>
    <x v="592"/>
    <x v="0"/>
    <x v="0"/>
    <x v="0"/>
    <x v="35"/>
    <n v="0.18205804749340371"/>
    <n v="0"/>
    <n v="0"/>
    <n v="0"/>
    <n v="0"/>
    <n v="0.18717948717948718"/>
  </r>
  <r>
    <x v="9"/>
    <s v="0182-01-000"/>
    <m/>
    <x v="0"/>
    <s v="Crow Wing"/>
    <s v="Crosby-Ironton Public School Dist."/>
    <n v="281"/>
    <n v="3"/>
    <n v="0"/>
    <n v="0"/>
    <n v="0"/>
    <n v="56"/>
    <n v="235"/>
    <n v="3.5943517329910142E-2"/>
    <n v="0.15083440308087293"/>
    <n v="26"/>
    <n v="2.0108275328692964E-2"/>
    <n v="1558"/>
    <n v="1293"/>
    <x v="593"/>
    <n v="28"/>
    <n v="23"/>
    <n v="13"/>
    <n v="15"/>
    <n v="22"/>
    <n v="0"/>
    <n v="0"/>
    <n v="0"/>
    <n v="0"/>
    <x v="593"/>
    <x v="166"/>
    <x v="23"/>
    <x v="31"/>
    <x v="5"/>
    <n v="0.19076714188730481"/>
    <n v="9.6774193548387094E-2"/>
    <n v="0"/>
    <n v="0"/>
    <n v="0"/>
    <n v="0.18677792041078306"/>
  </r>
  <r>
    <x v="10"/>
    <s v="0704-01-000"/>
    <m/>
    <x v="0"/>
    <s v="Saint Louis"/>
    <s v="Proctor Public School District"/>
    <n v="319"/>
    <n v="0"/>
    <n v="3"/>
    <n v="0"/>
    <n v="3"/>
    <n v="44"/>
    <n v="292"/>
    <n v="2.4458032240133407E-2"/>
    <n v="0.1623123957754308"/>
    <n v="336"/>
    <n v="0.1867704280155642"/>
    <n v="1799"/>
    <n v="1799"/>
    <x v="594"/>
    <n v="25"/>
    <n v="22"/>
    <n v="10"/>
    <n v="28"/>
    <n v="320"/>
    <n v="3"/>
    <n v="3"/>
    <n v="0"/>
    <n v="6"/>
    <x v="594"/>
    <x v="55"/>
    <x v="7"/>
    <x v="12"/>
    <x v="24"/>
    <n v="0.18622300058377117"/>
    <n v="0"/>
    <n v="0.13636363636363635"/>
    <n v="0"/>
    <n v="0.12"/>
    <n v="0.1867704280155642"/>
  </r>
  <r>
    <x v="2"/>
    <s v="0704-01-000"/>
    <m/>
    <x v="0"/>
    <s v="Saint Louis"/>
    <s v="Proctor Public School District"/>
    <n v="315"/>
    <n v="0"/>
    <n v="0"/>
    <n v="0"/>
    <n v="0"/>
    <n v="41"/>
    <n v="288"/>
    <n v="2.3269012485811577E-2"/>
    <n v="0.16345062429057888"/>
    <n v="375"/>
    <n v="0.20741150442477876"/>
    <n v="1762"/>
    <n v="1808"/>
    <x v="595"/>
    <n v="23"/>
    <n v="17"/>
    <n v="12"/>
    <n v="37"/>
    <n v="358"/>
    <n v="4"/>
    <n v="3"/>
    <n v="0"/>
    <n v="8"/>
    <x v="595"/>
    <x v="54"/>
    <x v="27"/>
    <x v="17"/>
    <x v="106"/>
    <n v="0.18794749403341288"/>
    <n v="0"/>
    <n v="0"/>
    <n v="0"/>
    <n v="0"/>
    <n v="0.18671963677639047"/>
  </r>
  <r>
    <x v="8"/>
    <s v="2890-01-000"/>
    <m/>
    <x v="0"/>
    <s v="Renville"/>
    <s v="Renville County West School Dist."/>
    <n v="112"/>
    <n v="0"/>
    <n v="0"/>
    <n v="0"/>
    <n v="10"/>
    <n v="21"/>
    <n v="110"/>
    <n v="2.9914529914529916E-2"/>
    <n v="0.15669515669515668"/>
    <n v="19"/>
    <n v="3.2203389830508473E-2"/>
    <n v="702"/>
    <n v="590"/>
    <x v="107"/>
    <n v="0"/>
    <n v="1"/>
    <n v="6"/>
    <n v="158"/>
    <n v="15"/>
    <n v="0"/>
    <n v="0"/>
    <n v="0"/>
    <n v="4"/>
    <x v="596"/>
    <x v="0"/>
    <x v="3"/>
    <x v="3"/>
    <x v="183"/>
    <n v="0.21455938697318008"/>
    <n v="0"/>
    <n v="0"/>
    <n v="0"/>
    <n v="6.097560975609756E-2"/>
    <n v="0.1866096866096866"/>
  </r>
  <r>
    <x v="5"/>
    <s v="0363-01-000"/>
    <m/>
    <x v="0"/>
    <s v="Koochiching"/>
    <s v="South Koochiching School District"/>
    <n v="19"/>
    <n v="0"/>
    <n v="0"/>
    <n v="0"/>
    <n v="0"/>
    <n v="0"/>
    <n v="25"/>
    <n v="0"/>
    <n v="0.18656716417910449"/>
    <n v="161"/>
    <n v="0.59629629629629632"/>
    <n v="134"/>
    <n v="270"/>
    <x v="252"/>
    <n v="12"/>
    <n v="18"/>
    <n v="4"/>
    <n v="4"/>
    <n v="134"/>
    <n v="3"/>
    <n v="12"/>
    <n v="0"/>
    <n v="3"/>
    <x v="23"/>
    <x v="68"/>
    <x v="41"/>
    <x v="10"/>
    <x v="0"/>
    <n v="0.1623931623931624"/>
    <n v="0"/>
    <n v="0"/>
    <n v="0"/>
    <n v="0"/>
    <n v="0.18656716417910449"/>
  </r>
  <r>
    <x v="3"/>
    <s v="2902-01-000"/>
    <m/>
    <x v="0"/>
    <s v="Lincoln"/>
    <s v="RTR Public Schools"/>
    <n v="95"/>
    <n v="0"/>
    <n v="0"/>
    <n v="0"/>
    <n v="5"/>
    <n v="5"/>
    <n v="106"/>
    <n v="8.4033613445378148E-3"/>
    <n v="0.17815126050420169"/>
    <n v="86"/>
    <n v="0.15087719298245614"/>
    <n v="595"/>
    <n v="570"/>
    <x v="596"/>
    <n v="3"/>
    <n v="10"/>
    <n v="4"/>
    <n v="20"/>
    <n v="83"/>
    <n v="0"/>
    <n v="0"/>
    <n v="0"/>
    <n v="0"/>
    <x v="597"/>
    <x v="6"/>
    <x v="14"/>
    <x v="10"/>
    <x v="24"/>
    <n v="0.1743119266055046"/>
    <n v="0"/>
    <n v="0"/>
    <n v="0"/>
    <n v="0.2"/>
    <n v="0.1865546218487395"/>
  </r>
  <r>
    <x v="0"/>
    <s v="0277-01-000"/>
    <s v="yes"/>
    <x v="1"/>
    <s v="Hennepin"/>
    <s v="Westonka Public School District"/>
    <n v="423"/>
    <n v="0"/>
    <n v="0"/>
    <n v="8"/>
    <n v="11"/>
    <n v="13"/>
    <n v="446"/>
    <n v="5.2716950527169504E-3"/>
    <n v="0.18085969180859693"/>
    <n v="245"/>
    <n v="0.10879218472468917"/>
    <n v="2466"/>
    <n v="2252"/>
    <x v="597"/>
    <n v="3"/>
    <n v="40"/>
    <n v="41"/>
    <n v="41"/>
    <n v="212"/>
    <n v="0"/>
    <n v="4"/>
    <n v="4"/>
    <n v="7"/>
    <x v="598"/>
    <x v="6"/>
    <x v="40"/>
    <x v="104"/>
    <x v="123"/>
    <n v="0.18092386655260906"/>
    <n v="0"/>
    <n v="0"/>
    <n v="0.17777777777777778"/>
    <n v="0.24444444444444444"/>
    <n v="0.18613138686131389"/>
  </r>
  <r>
    <x v="0"/>
    <s v="0820-01-000"/>
    <m/>
    <x v="0"/>
    <s v="Wadena"/>
    <s v="Sebeka Public School District"/>
    <n v="96"/>
    <n v="0"/>
    <n v="0"/>
    <n v="0"/>
    <n v="0"/>
    <n v="0"/>
    <n v="100"/>
    <n v="0"/>
    <n v="0.18587360594795538"/>
    <n v="68"/>
    <n v="0.13438735177865613"/>
    <n v="538"/>
    <n v="506"/>
    <x v="598"/>
    <n v="0"/>
    <n v="5"/>
    <n v="3"/>
    <n v="1"/>
    <n v="65"/>
    <n v="0"/>
    <n v="0"/>
    <n v="0"/>
    <n v="0"/>
    <x v="35"/>
    <x v="0"/>
    <x v="5"/>
    <x v="5"/>
    <x v="0"/>
    <n v="0.18181818181818182"/>
    <n v="0"/>
    <n v="0"/>
    <n v="0"/>
    <n v="0"/>
    <n v="0.18587360594795538"/>
  </r>
  <r>
    <x v="7"/>
    <s v="0739-01-000"/>
    <m/>
    <x v="0"/>
    <s v="Stearns"/>
    <s v="Kimball Public School District"/>
    <n v="126"/>
    <n v="0"/>
    <n v="0"/>
    <n v="0"/>
    <n v="4"/>
    <n v="4"/>
    <n v="130"/>
    <n v="5.5478502080443829E-3"/>
    <n v="0.18030513176144244"/>
    <n v="106"/>
    <n v="0.15295815295815296"/>
    <n v="721"/>
    <n v="693"/>
    <x v="599"/>
    <n v="7"/>
    <n v="12"/>
    <n v="2"/>
    <n v="4"/>
    <n v="88"/>
    <n v="4"/>
    <n v="0"/>
    <n v="0"/>
    <n v="0"/>
    <x v="599"/>
    <x v="6"/>
    <x v="25"/>
    <x v="0"/>
    <x v="27"/>
    <n v="0.17847025495750707"/>
    <n v="0"/>
    <n v="0"/>
    <n v="0"/>
    <n v="0.5"/>
    <n v="0.18585298196948682"/>
  </r>
  <r>
    <x v="1"/>
    <s v="0238-01-000"/>
    <m/>
    <x v="0"/>
    <s v="Fillmore"/>
    <s v="Mabel-Canton Public School Dist."/>
    <n v="54"/>
    <n v="0"/>
    <n v="0"/>
    <n v="0"/>
    <n v="0"/>
    <n v="0"/>
    <n v="55"/>
    <n v="0"/>
    <n v="0.1858108108108108"/>
    <n v="19"/>
    <n v="7.3076923076923081E-2"/>
    <n v="296"/>
    <n v="260"/>
    <x v="600"/>
    <n v="0"/>
    <n v="0"/>
    <n v="0"/>
    <n v="0"/>
    <n v="17"/>
    <n v="0"/>
    <n v="0"/>
    <n v="0"/>
    <n v="0"/>
    <x v="223"/>
    <x v="0"/>
    <x v="0"/>
    <x v="2"/>
    <x v="1"/>
    <n v="0.18181818181818182"/>
    <n v="0"/>
    <n v="0"/>
    <n v="0"/>
    <n v="0"/>
    <n v="0.1858108108108108"/>
  </r>
  <r>
    <x v="8"/>
    <s v="0820-01-000"/>
    <m/>
    <x v="0"/>
    <s v="Wadena"/>
    <s v="Sebeka Public School District"/>
    <n v="95"/>
    <n v="0"/>
    <n v="0"/>
    <n v="0"/>
    <n v="0"/>
    <n v="0"/>
    <n v="98"/>
    <n v="0"/>
    <n v="0.18560606060606061"/>
    <n v="72"/>
    <n v="0.14342629482071714"/>
    <n v="528"/>
    <n v="502"/>
    <x v="565"/>
    <n v="0"/>
    <n v="7"/>
    <n v="2"/>
    <n v="1"/>
    <n v="70"/>
    <n v="0"/>
    <n v="0"/>
    <n v="0"/>
    <n v="0"/>
    <x v="600"/>
    <x v="0"/>
    <x v="21"/>
    <x v="0"/>
    <x v="0"/>
    <n v="0.18375241779497098"/>
    <n v="0"/>
    <n v="0"/>
    <n v="0"/>
    <n v="0"/>
    <n v="0.18560606060606061"/>
  </r>
  <r>
    <x v="9"/>
    <s v="0545-01-000"/>
    <m/>
    <x v="0"/>
    <s v="Otter Tail"/>
    <s v="Henning Public School District"/>
    <n v="70"/>
    <n v="0"/>
    <n v="0"/>
    <n v="0"/>
    <n v="0"/>
    <n v="0"/>
    <n v="77"/>
    <n v="0"/>
    <n v="0.1855421686746988"/>
    <n v="31"/>
    <n v="8.4010840108401083E-2"/>
    <n v="415"/>
    <n v="369"/>
    <x v="192"/>
    <n v="3"/>
    <n v="3"/>
    <n v="3"/>
    <n v="1"/>
    <n v="26"/>
    <n v="0"/>
    <n v="0"/>
    <n v="0"/>
    <n v="0"/>
    <x v="587"/>
    <x v="6"/>
    <x v="4"/>
    <x v="5"/>
    <x v="0"/>
    <n v="0.17369727047146402"/>
    <n v="0"/>
    <n v="0"/>
    <n v="0"/>
    <n v="0"/>
    <n v="0.1855421686746988"/>
  </r>
  <r>
    <x v="0"/>
    <s v="0486-01-000"/>
    <m/>
    <x v="0"/>
    <s v="Morrison"/>
    <s v="Swanville Public School District"/>
    <n v="60"/>
    <n v="0"/>
    <n v="0"/>
    <n v="0"/>
    <n v="3"/>
    <n v="0"/>
    <n v="64"/>
    <n v="0"/>
    <n v="0.1855072463768116"/>
    <n v="93"/>
    <n v="0.24866310160427807"/>
    <n v="345"/>
    <n v="374"/>
    <x v="342"/>
    <n v="2"/>
    <n v="1"/>
    <n v="1"/>
    <n v="5"/>
    <n v="92"/>
    <n v="0"/>
    <n v="0"/>
    <n v="0"/>
    <n v="0"/>
    <x v="198"/>
    <x v="16"/>
    <x v="3"/>
    <x v="1"/>
    <x v="27"/>
    <n v="0.18018018018018017"/>
    <n v="0"/>
    <n v="0"/>
    <n v="0"/>
    <n v="0.375"/>
    <n v="0.1855072463768116"/>
  </r>
  <r>
    <x v="4"/>
    <s v="2198-01-000"/>
    <m/>
    <x v="0"/>
    <s v="Fillmore"/>
    <s v="Fillmore Central"/>
    <n v="119"/>
    <n v="0"/>
    <n v="0"/>
    <n v="0"/>
    <n v="0"/>
    <n v="0"/>
    <n v="127"/>
    <n v="0"/>
    <n v="0.1854014598540146"/>
    <n v="45"/>
    <n v="7.4626865671641784E-2"/>
    <n v="685"/>
    <n v="603"/>
    <x v="132"/>
    <n v="2"/>
    <n v="6"/>
    <n v="4"/>
    <n v="6"/>
    <n v="40"/>
    <n v="0"/>
    <n v="0"/>
    <n v="0"/>
    <n v="0"/>
    <x v="601"/>
    <x v="16"/>
    <x v="41"/>
    <x v="10"/>
    <x v="21"/>
    <n v="0.17921686746987953"/>
    <n v="0"/>
    <n v="0"/>
    <n v="0"/>
    <n v="0"/>
    <n v="0.1854014598540146"/>
  </r>
  <r>
    <x v="11"/>
    <s v="2897-01-000"/>
    <m/>
    <x v="0"/>
    <s v="Redwood"/>
    <s v="Redwood Area School District"/>
    <n v="193"/>
    <n v="29"/>
    <n v="0"/>
    <n v="0"/>
    <n v="4"/>
    <n v="72"/>
    <n v="169"/>
    <n v="5.5342044581091467E-2"/>
    <n v="0.1299000768639508"/>
    <n v="73"/>
    <n v="6.4430714916151807E-2"/>
    <n v="1301"/>
    <n v="1133"/>
    <x v="601"/>
    <n v="255"/>
    <n v="13"/>
    <n v="8"/>
    <n v="53"/>
    <n v="49"/>
    <n v="0"/>
    <n v="0"/>
    <n v="3"/>
    <n v="4"/>
    <x v="602"/>
    <x v="167"/>
    <x v="45"/>
    <x v="7"/>
    <x v="184"/>
    <n v="0.20358649789029537"/>
    <n v="0.10211267605633803"/>
    <n v="0"/>
    <n v="0"/>
    <n v="7.5471698113207544E-2"/>
    <n v="0.18524212144504226"/>
  </r>
  <r>
    <x v="9"/>
    <s v="2170-01-000"/>
    <m/>
    <x v="0"/>
    <s v="Todd"/>
    <s v="Staples-Motley School District"/>
    <n v="292"/>
    <n v="0"/>
    <n v="0"/>
    <n v="0"/>
    <n v="0"/>
    <n v="8"/>
    <n v="293"/>
    <n v="4.9230769230769232E-3"/>
    <n v="0.18030769230769231"/>
    <n v="30"/>
    <n v="2.2156573116691284E-2"/>
    <n v="1625"/>
    <n v="1354"/>
    <x v="602"/>
    <n v="19"/>
    <n v="13"/>
    <n v="18"/>
    <n v="44"/>
    <n v="18"/>
    <n v="0"/>
    <n v="0"/>
    <n v="0"/>
    <n v="0"/>
    <x v="603"/>
    <x v="54"/>
    <x v="45"/>
    <x v="105"/>
    <x v="151"/>
    <n v="0.19035202086049544"/>
    <n v="0"/>
    <n v="0"/>
    <n v="0"/>
    <n v="0"/>
    <n v="0.18523076923076923"/>
  </r>
  <r>
    <x v="0"/>
    <s v="0424-01-000"/>
    <m/>
    <x v="0"/>
    <s v="McLeod"/>
    <s v="Lester Prairie Public School Dist."/>
    <n v="69"/>
    <n v="0"/>
    <n v="0"/>
    <n v="0"/>
    <n v="3"/>
    <n v="3"/>
    <n v="74"/>
    <n v="7.2115384615384619E-3"/>
    <n v="0.17788461538461539"/>
    <n v="56"/>
    <n v="0.14177215189873418"/>
    <n v="416"/>
    <n v="395"/>
    <x v="468"/>
    <n v="0"/>
    <n v="0"/>
    <n v="3"/>
    <n v="40"/>
    <n v="52"/>
    <n v="0"/>
    <n v="0"/>
    <n v="0"/>
    <n v="0"/>
    <x v="604"/>
    <x v="0"/>
    <x v="0"/>
    <x v="5"/>
    <x v="125"/>
    <n v="0.18699186991869918"/>
    <n v="0"/>
    <n v="0"/>
    <n v="0"/>
    <n v="6.9767441860465115E-2"/>
    <n v="0.18509615384615385"/>
  </r>
  <r>
    <x v="10"/>
    <s v="0014-01-000"/>
    <s v="yes"/>
    <x v="1"/>
    <s v="Anoka"/>
    <s v="Fridley Public School District"/>
    <n v="197"/>
    <n v="3"/>
    <n v="140"/>
    <n v="21"/>
    <n v="57"/>
    <n v="100"/>
    <n v="349"/>
    <n v="4.1220115416323165E-2"/>
    <n v="0.14385820280296785"/>
    <n v="967"/>
    <n v="0.32846467391304346"/>
    <n v="2426"/>
    <n v="2944"/>
    <x v="603"/>
    <n v="62"/>
    <n v="816"/>
    <n v="218"/>
    <n v="317"/>
    <n v="489"/>
    <n v="27"/>
    <n v="272"/>
    <n v="58"/>
    <n v="95"/>
    <x v="605"/>
    <x v="168"/>
    <x v="114"/>
    <x v="42"/>
    <x v="185"/>
    <n v="0.15899919289749798"/>
    <n v="7.8947368421052627E-2"/>
    <n v="0.2046783625730994"/>
    <n v="0.11602209944751381"/>
    <n v="0.20430107526881722"/>
    <n v="0.18507831821929102"/>
  </r>
  <r>
    <x v="0"/>
    <s v="0403-01-000"/>
    <m/>
    <x v="0"/>
    <s v="Lincoln"/>
    <s v="Ivanhoe Public School District"/>
    <n v="30"/>
    <n v="0"/>
    <n v="0"/>
    <n v="0"/>
    <n v="0"/>
    <n v="0"/>
    <n v="32"/>
    <n v="0"/>
    <n v="0.18497109826589594"/>
    <n v="9"/>
    <n v="0.06"/>
    <n v="173"/>
    <n v="150"/>
    <x v="234"/>
    <n v="0"/>
    <n v="0"/>
    <n v="0"/>
    <n v="2"/>
    <n v="8"/>
    <n v="0"/>
    <n v="0"/>
    <n v="0"/>
    <n v="0"/>
    <x v="201"/>
    <x v="0"/>
    <x v="0"/>
    <x v="2"/>
    <x v="3"/>
    <n v="0.17647058823529413"/>
    <n v="0"/>
    <n v="0"/>
    <n v="0"/>
    <n v="0"/>
    <n v="0.18497109826589594"/>
  </r>
  <r>
    <x v="2"/>
    <s v="2853-01-000"/>
    <m/>
    <x v="0"/>
    <s v="Lac qui Parle"/>
    <s v="Lac qui Parle Valley School Dist."/>
    <n v="148"/>
    <n v="0"/>
    <n v="0"/>
    <n v="5"/>
    <n v="7"/>
    <n v="0"/>
    <n v="167"/>
    <n v="0"/>
    <n v="0.1849390919158361"/>
    <n v="55"/>
    <n v="6.9532237673830599E-2"/>
    <n v="903"/>
    <n v="791"/>
    <x v="604"/>
    <n v="3"/>
    <n v="26"/>
    <n v="46"/>
    <n v="63"/>
    <n v="51"/>
    <n v="0"/>
    <n v="0"/>
    <n v="0"/>
    <n v="0"/>
    <x v="154"/>
    <x v="6"/>
    <x v="71"/>
    <x v="106"/>
    <x v="80"/>
    <n v="0.19733333333333333"/>
    <n v="0"/>
    <n v="0"/>
    <n v="9.8039215686274508E-2"/>
    <n v="0.1"/>
    <n v="0.1849390919158361"/>
  </r>
  <r>
    <x v="6"/>
    <s v="2890-01-000"/>
    <m/>
    <x v="0"/>
    <s v="Renville"/>
    <s v="Renville County West School Dist."/>
    <n v="138"/>
    <n v="0"/>
    <n v="0"/>
    <n v="0"/>
    <n v="0"/>
    <n v="32"/>
    <n v="109"/>
    <n v="4.1939711664482307E-2"/>
    <n v="0.14285714285714285"/>
    <n v="34"/>
    <n v="5.1829268292682924E-2"/>
    <n v="763"/>
    <n v="656"/>
    <x v="31"/>
    <n v="4"/>
    <n v="4"/>
    <n v="6"/>
    <n v="135"/>
    <n v="32"/>
    <n v="0"/>
    <n v="0"/>
    <n v="0"/>
    <n v="0"/>
    <x v="88"/>
    <x v="2"/>
    <x v="2"/>
    <x v="3"/>
    <x v="186"/>
    <n v="0.22512234910277323"/>
    <n v="0"/>
    <n v="0"/>
    <n v="0"/>
    <n v="0"/>
    <n v="0.18479685452162514"/>
  </r>
  <r>
    <x v="2"/>
    <s v="2311-01-000"/>
    <m/>
    <x v="0"/>
    <s v="Clearwater"/>
    <s v="Clearbrook-Gonvick School District"/>
    <n v="64"/>
    <n v="13"/>
    <n v="0"/>
    <n v="0"/>
    <n v="0"/>
    <n v="4"/>
    <n v="81"/>
    <n v="8.6956521739130436E-3"/>
    <n v="0.17608695652173914"/>
    <n v="47"/>
    <n v="0.11137440758293839"/>
    <n v="460"/>
    <n v="422"/>
    <x v="605"/>
    <n v="79"/>
    <n v="10"/>
    <n v="6"/>
    <n v="2"/>
    <n v="15"/>
    <n v="31"/>
    <n v="0"/>
    <n v="0"/>
    <n v="0"/>
    <x v="37"/>
    <x v="99"/>
    <x v="14"/>
    <x v="3"/>
    <x v="3"/>
    <n v="0.17112299465240641"/>
    <n v="0.21311475409836064"/>
    <n v="0"/>
    <n v="0"/>
    <n v="0"/>
    <n v="0.18478260869565219"/>
  </r>
  <r>
    <x v="10"/>
    <s v="0279-01-000"/>
    <s v="yes"/>
    <x v="1"/>
    <s v="Hennepin"/>
    <s v="Osseo Public School District"/>
    <n v="1723"/>
    <n v="13"/>
    <n v="1510"/>
    <n v="889"/>
    <n v="225"/>
    <n v="2081"/>
    <n v="2338"/>
    <n v="8.6914755878544872E-2"/>
    <n v="9.7648582049033122E-2"/>
    <n v="1165"/>
    <n v="5.631011648702209E-2"/>
    <n v="23943"/>
    <n v="20689"/>
    <x v="606"/>
    <n v="168"/>
    <n v="5195"/>
    <n v="3527"/>
    <n v="1630"/>
    <n v="460"/>
    <n v="6"/>
    <n v="355"/>
    <n v="173"/>
    <n v="114"/>
    <x v="606"/>
    <x v="169"/>
    <x v="115"/>
    <x v="107"/>
    <x v="187"/>
    <n v="0.15071728481455562"/>
    <n v="7.4285714285714288E-2"/>
    <n v="0.23779527559055119"/>
    <n v="0.20952156493047372"/>
    <n v="0.12923607122343481"/>
    <n v="0.18456333792757801"/>
  </r>
  <r>
    <x v="10"/>
    <s v="2215-01-000"/>
    <m/>
    <x v="0"/>
    <s v="Norman"/>
    <s v="Norman County East School District"/>
    <n v="48"/>
    <n v="4"/>
    <n v="0"/>
    <n v="0"/>
    <n v="3"/>
    <n v="0"/>
    <n v="62"/>
    <n v="0"/>
    <n v="0.18452380952380953"/>
    <n v="26"/>
    <n v="8.666666666666667E-2"/>
    <n v="336"/>
    <n v="300"/>
    <x v="395"/>
    <n v="30"/>
    <n v="14"/>
    <n v="1"/>
    <n v="14"/>
    <n v="22"/>
    <n v="3"/>
    <n v="0"/>
    <n v="0"/>
    <n v="0"/>
    <x v="518"/>
    <x v="166"/>
    <x v="27"/>
    <x v="1"/>
    <x v="61"/>
    <n v="0.1797752808988764"/>
    <n v="0.12903225806451613"/>
    <n v="0"/>
    <n v="0"/>
    <n v="0.17647058823529413"/>
    <n v="0.18452380952380953"/>
  </r>
  <r>
    <x v="8"/>
    <s v="0113-01-000"/>
    <m/>
    <x v="0"/>
    <s v="Cass"/>
    <s v="Walker-Hackensack-Akeley Schl. Dist"/>
    <n v="166"/>
    <n v="15"/>
    <n v="0"/>
    <n v="0"/>
    <n v="0"/>
    <n v="7"/>
    <n v="181"/>
    <n v="6.8694798822374874E-3"/>
    <n v="0.17762512266928362"/>
    <n v="5"/>
    <n v="5.9808612440191387E-3"/>
    <n v="1019"/>
    <n v="836"/>
    <x v="149"/>
    <n v="165"/>
    <n v="3"/>
    <n v="9"/>
    <n v="9"/>
    <n v="0"/>
    <n v="0"/>
    <n v="0"/>
    <n v="0"/>
    <n v="0"/>
    <x v="607"/>
    <x v="170"/>
    <x v="4"/>
    <x v="14"/>
    <x v="22"/>
    <n v="0.20343137254901961"/>
    <n v="8.3333333333333329E-2"/>
    <n v="0"/>
    <n v="0"/>
    <n v="0"/>
    <n v="0.18449460255152111"/>
  </r>
  <r>
    <x v="4"/>
    <s v="0381-01-000"/>
    <m/>
    <x v="0"/>
    <s v="Lake"/>
    <s v="Lake Superior Public School Dist."/>
    <n v="327"/>
    <n v="0"/>
    <n v="0"/>
    <n v="0"/>
    <n v="0"/>
    <n v="294"/>
    <n v="35"/>
    <n v="0.16479820627802691"/>
    <n v="1.961883408071749E-2"/>
    <n v="14"/>
    <n v="9.5302927161334244E-3"/>
    <n v="1784"/>
    <n v="1469"/>
    <x v="607"/>
    <n v="14"/>
    <n v="7"/>
    <n v="9"/>
    <n v="13"/>
    <n v="10"/>
    <n v="0"/>
    <n v="0"/>
    <n v="0"/>
    <n v="0"/>
    <x v="608"/>
    <x v="93"/>
    <x v="21"/>
    <x v="14"/>
    <x v="8"/>
    <n v="0.18760757314974183"/>
    <n v="0"/>
    <n v="0"/>
    <n v="0"/>
    <n v="0"/>
    <n v="0.1844170403587444"/>
  </r>
  <r>
    <x v="5"/>
    <s v="2609-01-000"/>
    <m/>
    <x v="0"/>
    <s v="Polk"/>
    <s v="Win-E-Mac School District"/>
    <n v="74"/>
    <n v="7"/>
    <n v="0"/>
    <n v="0"/>
    <n v="0"/>
    <n v="0"/>
    <n v="92"/>
    <n v="0"/>
    <n v="0.18436873747494989"/>
    <n v="32"/>
    <n v="7.289293849658314E-2"/>
    <n v="499"/>
    <n v="439"/>
    <x v="361"/>
    <n v="15"/>
    <n v="5"/>
    <n v="0"/>
    <n v="9"/>
    <n v="27"/>
    <n v="0"/>
    <n v="0"/>
    <n v="0"/>
    <n v="0"/>
    <x v="546"/>
    <x v="55"/>
    <x v="5"/>
    <x v="2"/>
    <x v="22"/>
    <n v="0.16192560175054704"/>
    <n v="0.31818181818181818"/>
    <n v="0"/>
    <n v="0"/>
    <n v="0"/>
    <n v="0.18436873747494989"/>
  </r>
  <r>
    <x v="5"/>
    <s v="2897-01-000"/>
    <m/>
    <x v="0"/>
    <s v="Redwood"/>
    <s v="Redwood Area School District"/>
    <n v="168"/>
    <n v="49"/>
    <n v="0"/>
    <n v="0"/>
    <n v="7"/>
    <n v="29"/>
    <n v="209"/>
    <n v="2.2463206816421378E-2"/>
    <n v="0.16189000774593337"/>
    <n v="64"/>
    <n v="5.729632945389436E-2"/>
    <n v="1291"/>
    <n v="1117"/>
    <x v="608"/>
    <n v="278"/>
    <n v="17"/>
    <n v="16"/>
    <n v="70"/>
    <n v="41"/>
    <n v="0"/>
    <n v="0"/>
    <n v="0"/>
    <n v="6"/>
    <x v="193"/>
    <x v="171"/>
    <x v="19"/>
    <x v="28"/>
    <x v="188"/>
    <n v="0.19466975666280417"/>
    <n v="0.14984709480122324"/>
    <n v="0"/>
    <n v="0"/>
    <n v="9.8591549295774641E-2"/>
    <n v="0.18435321456235476"/>
  </r>
  <r>
    <x v="4"/>
    <s v="2155-01-000"/>
    <m/>
    <x v="0"/>
    <s v="Wadena"/>
    <s v="Wadena-Deer Creek School District"/>
    <n v="216"/>
    <n v="0"/>
    <n v="0"/>
    <n v="0"/>
    <n v="0"/>
    <n v="0"/>
    <n v="223"/>
    <n v="0"/>
    <n v="0.18429752066115704"/>
    <n v="115"/>
    <n v="0.10435571687840291"/>
    <n v="1210"/>
    <n v="1102"/>
    <x v="385"/>
    <n v="13"/>
    <n v="23"/>
    <n v="3"/>
    <n v="23"/>
    <n v="106"/>
    <n v="3"/>
    <n v="0"/>
    <n v="0"/>
    <n v="0"/>
    <x v="609"/>
    <x v="87"/>
    <x v="23"/>
    <x v="5"/>
    <x v="10"/>
    <n v="0.18782608695652173"/>
    <n v="0"/>
    <n v="0"/>
    <n v="0"/>
    <n v="0"/>
    <n v="0.18429752066115704"/>
  </r>
  <r>
    <x v="3"/>
    <s v="0306-01-000"/>
    <m/>
    <x v="0"/>
    <s v="Hubbard"/>
    <s v="Laporte Public School District"/>
    <n v="41"/>
    <n v="16"/>
    <n v="0"/>
    <n v="0"/>
    <n v="0"/>
    <n v="0"/>
    <n v="61"/>
    <n v="0"/>
    <n v="0.18429003021148035"/>
    <n v="41"/>
    <n v="0.13183279742765272"/>
    <n v="331"/>
    <n v="311"/>
    <x v="609"/>
    <n v="35"/>
    <n v="9"/>
    <n v="4"/>
    <n v="10"/>
    <n v="33"/>
    <n v="7"/>
    <n v="0"/>
    <n v="0"/>
    <n v="0"/>
    <x v="399"/>
    <x v="23"/>
    <x v="13"/>
    <x v="10"/>
    <x v="32"/>
    <n v="0.15708812260536398"/>
    <n v="0.36363636363636365"/>
    <n v="0"/>
    <n v="0"/>
    <n v="0"/>
    <n v="0.18429003021148035"/>
  </r>
  <r>
    <x v="11"/>
    <s v="0280-01-000"/>
    <s v="yes"/>
    <x v="1"/>
    <s v="Hennepin"/>
    <s v="Richfield Public School District"/>
    <n v="414"/>
    <n v="6"/>
    <n v="132"/>
    <n v="44"/>
    <n v="254"/>
    <n v="391"/>
    <n v="478"/>
    <n v="8.2909245122985586E-2"/>
    <n v="0.10135708227311281"/>
    <n v="425"/>
    <n v="9.9485018726591753E-2"/>
    <n v="4716"/>
    <n v="4272"/>
    <x v="610"/>
    <n v="72"/>
    <n v="905"/>
    <n v="345"/>
    <n v="1587"/>
    <n v="89"/>
    <n v="9"/>
    <n v="177"/>
    <n v="7"/>
    <n v="115"/>
    <x v="610"/>
    <x v="172"/>
    <x v="116"/>
    <x v="108"/>
    <x v="189"/>
    <n v="0.24526066350710901"/>
    <n v="8.6956521739130432E-2"/>
    <n v="0.15348837209302327"/>
    <n v="0.11518324607329843"/>
    <n v="0.14716106604866744"/>
    <n v="0.18426632739609838"/>
  </r>
  <r>
    <x v="16"/>
    <s v="0025-01-000"/>
    <m/>
    <x v="0"/>
    <s v="Becker"/>
    <s v="Pine Point Public School District"/>
    <n v="0"/>
    <n v="14"/>
    <n v="0"/>
    <n v="0"/>
    <n v="0"/>
    <n v="0"/>
    <n v="14"/>
    <n v="0"/>
    <n v="0.18421052631578946"/>
    <n v="1"/>
    <n v="1.5873015873015872E-2"/>
    <n v="76"/>
    <n v="63"/>
    <x v="55"/>
    <n v="63"/>
    <n v="0"/>
    <n v="0"/>
    <n v="0"/>
    <n v="0"/>
    <n v="0"/>
    <n v="0"/>
    <n v="0"/>
    <n v="0"/>
    <x v="69"/>
    <x v="92"/>
    <x v="0"/>
    <x v="2"/>
    <x v="1"/>
    <n v="0"/>
    <n v="0.18181818181818182"/>
    <n v="0"/>
    <n v="0"/>
    <n v="0"/>
    <n v="0.18421052631578946"/>
  </r>
  <r>
    <x v="2"/>
    <s v="0111-01-000"/>
    <s v="yes"/>
    <x v="1"/>
    <s v="Carver"/>
    <s v="Watertown-Mayer Public School Dist."/>
    <n v="272"/>
    <n v="0"/>
    <n v="4"/>
    <n v="4"/>
    <n v="9"/>
    <n v="20"/>
    <n v="285"/>
    <n v="1.2062726176115802E-2"/>
    <n v="0.17189384800965019"/>
    <n v="243"/>
    <n v="0.15225563909774437"/>
    <n v="1658"/>
    <n v="1596"/>
    <x v="611"/>
    <n v="11"/>
    <n v="23"/>
    <n v="29"/>
    <n v="31"/>
    <n v="225"/>
    <n v="0"/>
    <n v="0"/>
    <n v="0"/>
    <n v="5"/>
    <x v="531"/>
    <x v="90"/>
    <x v="26"/>
    <x v="109"/>
    <x v="18"/>
    <n v="0.17559715945771465"/>
    <n v="0"/>
    <n v="0.14814814814814814"/>
    <n v="0.12121212121212122"/>
    <n v="0.25714285714285712"/>
    <n v="0.183956574185766"/>
  </r>
  <r>
    <x v="9"/>
    <s v="0458-01-000"/>
    <m/>
    <x v="0"/>
    <s v="Martin"/>
    <s v="Truman Public School District"/>
    <n v="60"/>
    <n v="0"/>
    <n v="0"/>
    <n v="0"/>
    <n v="4"/>
    <n v="0"/>
    <n v="71"/>
    <n v="0"/>
    <n v="0.18393782383419688"/>
    <n v="38"/>
    <n v="0.10764872521246459"/>
    <n v="386"/>
    <n v="353"/>
    <x v="612"/>
    <n v="0"/>
    <n v="9"/>
    <n v="5"/>
    <n v="12"/>
    <n v="35"/>
    <n v="0"/>
    <n v="3"/>
    <n v="0"/>
    <n v="0"/>
    <x v="611"/>
    <x v="0"/>
    <x v="41"/>
    <x v="7"/>
    <x v="4"/>
    <n v="0.17045454545454544"/>
    <n v="0"/>
    <n v="0"/>
    <n v="0"/>
    <n v="0.25"/>
    <n v="0.18393782383419688"/>
  </r>
  <r>
    <x v="15"/>
    <s v="0458-01-000"/>
    <m/>
    <x v="0"/>
    <s v="Martin"/>
    <s v="Truman Public School District"/>
    <n v="63"/>
    <n v="0"/>
    <n v="0"/>
    <n v="0"/>
    <n v="6"/>
    <n v="0"/>
    <n v="75"/>
    <n v="0"/>
    <n v="0.18382352941176472"/>
    <n v="45"/>
    <n v="0.11904761904761904"/>
    <n v="408"/>
    <n v="378"/>
    <x v="200"/>
    <n v="0"/>
    <n v="9"/>
    <n v="0"/>
    <n v="11"/>
    <n v="41"/>
    <n v="0"/>
    <n v="4"/>
    <n v="0"/>
    <n v="0"/>
    <x v="112"/>
    <x v="0"/>
    <x v="5"/>
    <x v="2"/>
    <x v="61"/>
    <n v="0.16578947368421051"/>
    <n v="0"/>
    <n v="0"/>
    <n v="0"/>
    <n v="0.35294117647058826"/>
    <n v="0.18382352941176472"/>
  </r>
  <r>
    <x v="1"/>
    <s v="0709-01-000"/>
    <m/>
    <x v="0"/>
    <s v="Saint Louis"/>
    <s v="Duluth Public School District"/>
    <n v="1706"/>
    <n v="80"/>
    <n v="119"/>
    <n v="34"/>
    <n v="50"/>
    <n v="1439"/>
    <n v="565"/>
    <n v="0.13198202329634046"/>
    <n v="5.1820599834907825E-2"/>
    <n v="121"/>
    <n v="1.3414634146341463E-2"/>
    <n v="10903"/>
    <n v="9020"/>
    <x v="613"/>
    <n v="552"/>
    <n v="746"/>
    <n v="225"/>
    <n v="182"/>
    <n v="100"/>
    <n v="0"/>
    <n v="0"/>
    <n v="0"/>
    <n v="0"/>
    <x v="612"/>
    <x v="173"/>
    <x v="117"/>
    <x v="110"/>
    <x v="112"/>
    <n v="0.19123416657325412"/>
    <n v="0.12658227848101267"/>
    <n v="0.1375722543352601"/>
    <n v="0.13127413127413126"/>
    <n v="0.21551724137931033"/>
    <n v="0.18380262313124829"/>
  </r>
  <r>
    <x v="4"/>
    <s v="2753-01-000"/>
    <m/>
    <x v="0"/>
    <s v="Todd"/>
    <s v="Long Prairie-Grey Eagle School District"/>
    <n v="235"/>
    <n v="0"/>
    <n v="0"/>
    <n v="3"/>
    <n v="0"/>
    <n v="5"/>
    <n v="244"/>
    <n v="3.6900369003690036E-3"/>
    <n v="0.18007380073800738"/>
    <n v="96"/>
    <n v="7.9866888519134774E-2"/>
    <n v="1355"/>
    <n v="1202"/>
    <x v="337"/>
    <n v="4"/>
    <n v="8"/>
    <n v="9"/>
    <n v="265"/>
    <n v="81"/>
    <n v="0"/>
    <n v="0"/>
    <n v="0"/>
    <n v="9"/>
    <x v="613"/>
    <x v="2"/>
    <x v="8"/>
    <x v="17"/>
    <x v="190"/>
    <n v="0.21962616822429906"/>
    <n v="0"/>
    <n v="0"/>
    <n v="0.25"/>
    <n v="0"/>
    <n v="0.18376383763837639"/>
  </r>
  <r>
    <x v="11"/>
    <s v="0403-01-000"/>
    <m/>
    <x v="0"/>
    <s v="Lincoln"/>
    <s v="Ivanhoe Public School District"/>
    <n v="36"/>
    <n v="0"/>
    <n v="0"/>
    <n v="0"/>
    <n v="0"/>
    <n v="0"/>
    <n v="36"/>
    <n v="0"/>
    <n v="0.18367346938775511"/>
    <n v="42"/>
    <n v="0.20792079207920791"/>
    <n v="196"/>
    <n v="202"/>
    <x v="42"/>
    <n v="0"/>
    <n v="0"/>
    <n v="0"/>
    <n v="0"/>
    <n v="42"/>
    <n v="0"/>
    <n v="0"/>
    <n v="0"/>
    <n v="0"/>
    <x v="614"/>
    <x v="0"/>
    <x v="0"/>
    <x v="2"/>
    <x v="1"/>
    <n v="0.18367346938775511"/>
    <n v="0"/>
    <n v="0"/>
    <n v="0"/>
    <n v="0"/>
    <n v="0.18367346938775511"/>
  </r>
  <r>
    <x v="11"/>
    <s v="0831-01-000"/>
    <s v="yes"/>
    <x v="1"/>
    <s v="Washington"/>
    <s v="Forest Lake Public School District"/>
    <n v="1297"/>
    <n v="3"/>
    <n v="30"/>
    <n v="28"/>
    <n v="46"/>
    <n v="765"/>
    <n v="662"/>
    <n v="9.8417599382477808E-2"/>
    <n v="8.5166602341438316E-2"/>
    <n v="460"/>
    <n v="6.7587422862180432E-2"/>
    <n v="7773"/>
    <n v="6806"/>
    <x v="614"/>
    <n v="64"/>
    <n v="75"/>
    <n v="224"/>
    <n v="126"/>
    <n v="432"/>
    <n v="3"/>
    <n v="0"/>
    <n v="0"/>
    <n v="3"/>
    <x v="615"/>
    <x v="174"/>
    <x v="118"/>
    <x v="111"/>
    <x v="191"/>
    <n v="0.18059036480089111"/>
    <n v="4.6875E-2"/>
    <n v="0.2857142857142857"/>
    <n v="0.1111111111111111"/>
    <n v="0.27218934911242604"/>
    <n v="0.18358420172391612"/>
  </r>
  <r>
    <x v="7"/>
    <s v="0676-01-000"/>
    <m/>
    <x v="0"/>
    <s v="Roseau"/>
    <s v="Badger Public School District"/>
    <n v="38"/>
    <n v="0"/>
    <n v="0"/>
    <n v="0"/>
    <n v="0"/>
    <n v="0"/>
    <n v="38"/>
    <n v="0"/>
    <n v="0.18357487922705315"/>
    <n v="53"/>
    <n v="0.23873873873873874"/>
    <n v="207"/>
    <n v="222"/>
    <x v="106"/>
    <n v="0"/>
    <n v="8"/>
    <n v="2"/>
    <n v="1"/>
    <n v="53"/>
    <n v="0"/>
    <n v="0"/>
    <n v="0"/>
    <n v="0"/>
    <x v="614"/>
    <x v="0"/>
    <x v="8"/>
    <x v="0"/>
    <x v="0"/>
    <n v="0.19387755102040816"/>
    <n v="0"/>
    <n v="0"/>
    <n v="0"/>
    <n v="0"/>
    <n v="0.18357487922705315"/>
  </r>
  <r>
    <x v="8"/>
    <s v="0182-01-000"/>
    <m/>
    <x v="0"/>
    <s v="Crow Wing"/>
    <s v="Crosby-Ironton Public School Dist."/>
    <n v="256"/>
    <n v="0"/>
    <n v="0"/>
    <n v="0"/>
    <n v="0"/>
    <n v="63"/>
    <n v="204"/>
    <n v="4.3298969072164947E-2"/>
    <n v="0.14020618556701031"/>
    <n v="35"/>
    <n v="2.8618152085036794E-2"/>
    <n v="1455"/>
    <n v="1223"/>
    <x v="615"/>
    <n v="22"/>
    <n v="19"/>
    <n v="8"/>
    <n v="12"/>
    <n v="30"/>
    <n v="0"/>
    <n v="0"/>
    <n v="0"/>
    <n v="0"/>
    <x v="616"/>
    <x v="55"/>
    <x v="57"/>
    <x v="8"/>
    <x v="12"/>
    <n v="0.18443804034582131"/>
    <n v="0"/>
    <n v="0"/>
    <n v="0"/>
    <n v="0"/>
    <n v="0.18350515463917527"/>
  </r>
  <r>
    <x v="9"/>
    <s v="0404-01-000"/>
    <m/>
    <x v="0"/>
    <s v="Lincoln"/>
    <s v="Lake Benton Public School District"/>
    <n v="30"/>
    <n v="0"/>
    <n v="0"/>
    <n v="0"/>
    <n v="0"/>
    <n v="0"/>
    <n v="33"/>
    <n v="0"/>
    <n v="0.18333333333333332"/>
    <n v="28"/>
    <n v="0.16"/>
    <n v="180"/>
    <n v="175"/>
    <x v="330"/>
    <n v="0"/>
    <n v="1"/>
    <n v="2"/>
    <n v="0"/>
    <n v="28"/>
    <n v="0"/>
    <n v="0"/>
    <n v="0"/>
    <n v="0"/>
    <x v="222"/>
    <x v="0"/>
    <x v="3"/>
    <x v="0"/>
    <x v="1"/>
    <n v="0.17241379310344829"/>
    <n v="0"/>
    <n v="0"/>
    <n v="0"/>
    <n v="0"/>
    <n v="0.18333333333333332"/>
  </r>
  <r>
    <x v="11"/>
    <s v="0306-01-000"/>
    <m/>
    <x v="0"/>
    <s v="Hubbard"/>
    <s v="Laporte Public School District"/>
    <n v="30"/>
    <n v="22"/>
    <n v="0"/>
    <n v="0"/>
    <n v="0"/>
    <n v="5"/>
    <n v="52"/>
    <n v="1.607717041800643E-2"/>
    <n v="0.16720257234726688"/>
    <n v="1"/>
    <n v="3.9215686274509803E-3"/>
    <n v="311"/>
    <n v="255"/>
    <x v="522"/>
    <n v="27"/>
    <n v="9"/>
    <n v="5"/>
    <n v="7"/>
    <n v="0"/>
    <n v="0"/>
    <n v="0"/>
    <n v="0"/>
    <n v="0"/>
    <x v="617"/>
    <x v="142"/>
    <x v="13"/>
    <x v="7"/>
    <x v="35"/>
    <n v="0.12658227848101267"/>
    <n v="0.44897959183673469"/>
    <n v="0"/>
    <n v="0"/>
    <n v="0"/>
    <n v="0.18327974276527331"/>
  </r>
  <r>
    <x v="6"/>
    <s v="0391-01-000"/>
    <m/>
    <x v="0"/>
    <s v="Le Sueur"/>
    <s v="Cleveland Public School District"/>
    <n v="66"/>
    <n v="0"/>
    <n v="0"/>
    <n v="0"/>
    <n v="0"/>
    <n v="3"/>
    <n v="67"/>
    <n v="7.8534031413612562E-3"/>
    <n v="0.17539267015706805"/>
    <n v="104"/>
    <n v="0.25"/>
    <n v="382"/>
    <n v="416"/>
    <x v="616"/>
    <n v="0"/>
    <n v="0"/>
    <n v="3"/>
    <n v="10"/>
    <n v="104"/>
    <n v="0"/>
    <n v="0"/>
    <n v="0"/>
    <n v="0"/>
    <x v="57"/>
    <x v="0"/>
    <x v="0"/>
    <x v="5"/>
    <x v="32"/>
    <n v="0.18082191780821918"/>
    <n v="0"/>
    <n v="0"/>
    <n v="0"/>
    <n v="0"/>
    <n v="0.18324607329842932"/>
  </r>
  <r>
    <x v="8"/>
    <s v="2170-01-000"/>
    <m/>
    <x v="0"/>
    <s v="Todd"/>
    <s v="Staples-Motley School District"/>
    <n v="288"/>
    <n v="0"/>
    <n v="0"/>
    <n v="0"/>
    <n v="0"/>
    <n v="9"/>
    <n v="287"/>
    <n v="5.569306930693069E-3"/>
    <n v="0.17759900990099009"/>
    <n v="21"/>
    <n v="1.5659955257270694E-2"/>
    <n v="1616"/>
    <n v="1341"/>
    <x v="617"/>
    <n v="21"/>
    <n v="15"/>
    <n v="18"/>
    <n v="35"/>
    <n v="9"/>
    <n v="0"/>
    <n v="0"/>
    <n v="0"/>
    <n v="0"/>
    <x v="618"/>
    <x v="44"/>
    <x v="66"/>
    <x v="105"/>
    <x v="18"/>
    <n v="0.18811234487263226"/>
    <n v="0"/>
    <n v="0"/>
    <n v="0"/>
    <n v="0"/>
    <n v="0.18316831683168316"/>
  </r>
  <r>
    <x v="3"/>
    <s v="2897-01-000"/>
    <m/>
    <x v="0"/>
    <s v="Redwood"/>
    <s v="Redwood Area School District"/>
    <n v="166"/>
    <n v="49"/>
    <n v="0"/>
    <n v="0"/>
    <n v="8"/>
    <n v="26"/>
    <n v="215"/>
    <n v="1.9741837509491267E-2"/>
    <n v="0.16324981017463933"/>
    <n v="53"/>
    <n v="4.6944198405668734E-2"/>
    <n v="1317"/>
    <n v="1129"/>
    <x v="618"/>
    <n v="288"/>
    <n v="20"/>
    <n v="19"/>
    <n v="72"/>
    <n v="30"/>
    <n v="3"/>
    <n v="0"/>
    <n v="0"/>
    <n v="6"/>
    <x v="503"/>
    <x v="175"/>
    <x v="43"/>
    <x v="60"/>
    <x v="55"/>
    <n v="0.19168591224018475"/>
    <n v="0.1467065868263473"/>
    <n v="0"/>
    <n v="0"/>
    <n v="0.10810810810810811"/>
    <n v="0.18299164768413059"/>
  </r>
  <r>
    <x v="6"/>
    <s v="0316-01-000"/>
    <m/>
    <x v="0"/>
    <s v="Itasca"/>
    <s v="Greenway Public School District"/>
    <n v="220"/>
    <n v="7"/>
    <n v="0"/>
    <n v="0"/>
    <n v="0"/>
    <n v="17"/>
    <n v="214"/>
    <n v="1.3449367088607595E-2"/>
    <n v="0.16930379746835442"/>
    <n v="248"/>
    <n v="0.19359875097580015"/>
    <n v="1264"/>
    <n v="1281"/>
    <x v="486"/>
    <n v="104"/>
    <n v="1"/>
    <n v="3"/>
    <n v="2"/>
    <n v="227"/>
    <n v="17"/>
    <n v="0"/>
    <n v="0"/>
    <n v="0"/>
    <x v="619"/>
    <x v="176"/>
    <x v="3"/>
    <x v="5"/>
    <x v="3"/>
    <n v="0.18900343642611683"/>
    <n v="7.4468085106382975E-2"/>
    <n v="0"/>
    <n v="0"/>
    <n v="0"/>
    <n v="0.182753164556962"/>
  </r>
  <r>
    <x v="7"/>
    <s v="0709-01-000"/>
    <m/>
    <x v="0"/>
    <s v="Saint Louis"/>
    <s v="Duluth Public School District"/>
    <n v="1769"/>
    <n v="58"/>
    <n v="106"/>
    <n v="30"/>
    <n v="43"/>
    <n v="1448"/>
    <n v="570"/>
    <n v="0.13111191597247374"/>
    <n v="5.1611734878667152E-2"/>
    <n v="88"/>
    <n v="9.6554750932631109E-3"/>
    <n v="11044"/>
    <n v="9114"/>
    <x v="619"/>
    <n v="528"/>
    <n v="702"/>
    <n v="234"/>
    <n v="168"/>
    <n v="76"/>
    <n v="0"/>
    <n v="0"/>
    <n v="0"/>
    <n v="0"/>
    <x v="620"/>
    <x v="177"/>
    <x v="119"/>
    <x v="112"/>
    <x v="192"/>
    <n v="0.19280653950953677"/>
    <n v="9.8976109215017066E-2"/>
    <n v="0.13118811881188119"/>
    <n v="0.11363636363636363"/>
    <n v="0.20379146919431279"/>
    <n v="0.1827236508511409"/>
  </r>
  <r>
    <x v="14"/>
    <s v="2358-01-000"/>
    <m/>
    <x v="0"/>
    <s v="Kittson"/>
    <s v="Tri-County School District"/>
    <n v="57"/>
    <n v="0"/>
    <n v="0"/>
    <n v="0"/>
    <n v="0"/>
    <n v="0"/>
    <n v="59"/>
    <n v="0"/>
    <n v="0.1826625386996904"/>
    <n v="13"/>
    <n v="4.6931407942238268E-2"/>
    <n v="323"/>
    <n v="277"/>
    <x v="620"/>
    <n v="2"/>
    <n v="3"/>
    <n v="1"/>
    <n v="2"/>
    <n v="5"/>
    <n v="0"/>
    <n v="0"/>
    <n v="0"/>
    <n v="0"/>
    <x v="621"/>
    <x v="16"/>
    <x v="4"/>
    <x v="1"/>
    <x v="3"/>
    <n v="0.17757009345794392"/>
    <n v="0"/>
    <n v="0"/>
    <n v="0"/>
    <n v="0"/>
    <n v="0.1826625386996904"/>
  </r>
  <r>
    <x v="5"/>
    <s v="0014-01-000"/>
    <s v="yes"/>
    <x v="1"/>
    <s v="Anoka"/>
    <s v="Fridley Public School District"/>
    <n v="188"/>
    <n v="6"/>
    <n v="136"/>
    <n v="18"/>
    <n v="67"/>
    <n v="62"/>
    <n v="382"/>
    <n v="2.5462012320328541E-2"/>
    <n v="0.15687885010266941"/>
    <n v="1034"/>
    <n v="0.3418181818181818"/>
    <n v="2435"/>
    <n v="3025"/>
    <x v="450"/>
    <n v="68"/>
    <n v="1019"/>
    <n v="223"/>
    <n v="361"/>
    <n v="459"/>
    <n v="26"/>
    <n v="349"/>
    <n v="66"/>
    <n v="111"/>
    <x v="194"/>
    <x v="98"/>
    <x v="120"/>
    <x v="113"/>
    <x v="193"/>
    <n v="0.17359187442289936"/>
    <n v="0.125"/>
    <n v="0.16873449131513649"/>
    <n v="0.10285714285714286"/>
    <n v="0.2113564668769716"/>
    <n v="0.18234086242299796"/>
  </r>
  <r>
    <x v="4"/>
    <s v="2134-01-000"/>
    <m/>
    <x v="0"/>
    <s v="Faribault"/>
    <s v="United South Central School Dist."/>
    <n v="169"/>
    <n v="0"/>
    <n v="0"/>
    <n v="0"/>
    <n v="5"/>
    <n v="0"/>
    <n v="179"/>
    <n v="0"/>
    <n v="0.18228105906313646"/>
    <n v="26"/>
    <n v="3.1363088057901084E-2"/>
    <n v="982"/>
    <n v="829"/>
    <x v="618"/>
    <n v="5"/>
    <n v="7"/>
    <n v="13"/>
    <n v="74"/>
    <n v="25"/>
    <n v="0"/>
    <n v="0"/>
    <n v="0"/>
    <n v="0"/>
    <x v="622"/>
    <x v="43"/>
    <x v="21"/>
    <x v="31"/>
    <x v="194"/>
    <n v="0.19336384439359267"/>
    <n v="0"/>
    <n v="0"/>
    <n v="0"/>
    <n v="6.3291139240506333E-2"/>
    <n v="0.18228105906313646"/>
  </r>
  <r>
    <x v="3"/>
    <s v="2174-01-000"/>
    <m/>
    <x v="0"/>
    <s v="Cass"/>
    <s v="Pine River-Backus School District"/>
    <n v="180"/>
    <n v="5"/>
    <n v="0"/>
    <n v="0"/>
    <n v="0"/>
    <n v="28"/>
    <n v="165"/>
    <n v="2.644003777148253E-2"/>
    <n v="0.15580736543909349"/>
    <n v="92"/>
    <n v="9.6033402922755737E-2"/>
    <n v="1059"/>
    <n v="958"/>
    <x v="275"/>
    <n v="6"/>
    <n v="14"/>
    <n v="8"/>
    <n v="13"/>
    <n v="89"/>
    <n v="0"/>
    <n v="0"/>
    <n v="0"/>
    <n v="0"/>
    <x v="623"/>
    <x v="90"/>
    <x v="27"/>
    <x v="8"/>
    <x v="8"/>
    <n v="0.17857142857142858"/>
    <n v="0.45454545454545453"/>
    <n v="0"/>
    <n v="0"/>
    <n v="0"/>
    <n v="0.18224740321057603"/>
  </r>
  <r>
    <x v="7"/>
    <s v="0280-01-000"/>
    <s v="yes"/>
    <x v="1"/>
    <s v="Hennepin"/>
    <s v="Richfield Public School District"/>
    <n v="416"/>
    <n v="3"/>
    <n v="120"/>
    <n v="39"/>
    <n v="250"/>
    <n v="389"/>
    <n v="458"/>
    <n v="8.3619948409286327E-2"/>
    <n v="9.8452278589853823E-2"/>
    <n v="324"/>
    <n v="7.8469363041898763E-2"/>
    <n v="4652"/>
    <n v="4129"/>
    <x v="396"/>
    <n v="59"/>
    <n v="919"/>
    <n v="321"/>
    <n v="1458"/>
    <n v="68"/>
    <n v="4"/>
    <n v="148"/>
    <n v="4"/>
    <n v="82"/>
    <x v="624"/>
    <x v="27"/>
    <x v="121"/>
    <x v="114"/>
    <x v="195"/>
    <n v="0.24186046511627907"/>
    <n v="5.1724137931034482E-2"/>
    <n v="0.13468013468013468"/>
    <n v="0.10955056179775281"/>
    <n v="0.15375153751537515"/>
    <n v="0.18207222699914016"/>
  </r>
  <r>
    <x v="11"/>
    <s v="0025-01-000"/>
    <m/>
    <x v="0"/>
    <s v="Becker"/>
    <s v="Pine Point Public School District"/>
    <n v="0"/>
    <n v="9"/>
    <n v="0"/>
    <n v="0"/>
    <n v="0"/>
    <n v="0"/>
    <n v="12"/>
    <n v="0"/>
    <n v="0.18181818181818182"/>
    <n v="5"/>
    <n v="8.4745762711864403E-2"/>
    <n v="66"/>
    <n v="59"/>
    <x v="55"/>
    <n v="59"/>
    <n v="0"/>
    <n v="0"/>
    <n v="0"/>
    <n v="0"/>
    <n v="3"/>
    <n v="0"/>
    <n v="0"/>
    <n v="0"/>
    <x v="69"/>
    <x v="136"/>
    <x v="0"/>
    <x v="2"/>
    <x v="1"/>
    <n v="0"/>
    <n v="0.13846153846153847"/>
    <n v="0"/>
    <n v="0"/>
    <n v="0"/>
    <n v="0.18181818181818182"/>
  </r>
  <r>
    <x v="1"/>
    <s v="0820-01-000"/>
    <m/>
    <x v="0"/>
    <s v="Wadena"/>
    <s v="Sebeka Public School District"/>
    <n v="88"/>
    <n v="0"/>
    <n v="0"/>
    <n v="0"/>
    <n v="0"/>
    <n v="0"/>
    <n v="96"/>
    <n v="0"/>
    <n v="0.18181818181818182"/>
    <n v="72"/>
    <n v="0.14285714285714285"/>
    <n v="528"/>
    <n v="504"/>
    <x v="77"/>
    <n v="0"/>
    <n v="4"/>
    <n v="0"/>
    <n v="1"/>
    <n v="70"/>
    <n v="0"/>
    <n v="0"/>
    <n v="0"/>
    <n v="0"/>
    <x v="600"/>
    <x v="0"/>
    <x v="2"/>
    <x v="2"/>
    <x v="0"/>
    <n v="0.1702127659574468"/>
    <n v="0"/>
    <n v="0"/>
    <n v="0"/>
    <n v="0"/>
    <n v="0.18181818181818182"/>
  </r>
  <r>
    <x v="16"/>
    <s v="0836-01-000"/>
    <m/>
    <x v="0"/>
    <s v="Watonwan"/>
    <s v="Butterfield Public School District"/>
    <n v="38"/>
    <n v="0"/>
    <n v="0"/>
    <n v="0"/>
    <n v="0"/>
    <n v="0"/>
    <n v="42"/>
    <n v="0"/>
    <n v="0.18181818181818182"/>
    <n v="18"/>
    <n v="8.6956521739130432E-2"/>
    <n v="231"/>
    <n v="207"/>
    <x v="234"/>
    <n v="0"/>
    <n v="1"/>
    <n v="17"/>
    <n v="41"/>
    <n v="17"/>
    <n v="0"/>
    <n v="0"/>
    <n v="0"/>
    <n v="0"/>
    <x v="118"/>
    <x v="0"/>
    <x v="3"/>
    <x v="58"/>
    <x v="136"/>
    <n v="0.22485207100591717"/>
    <n v="0"/>
    <n v="0"/>
    <n v="0"/>
    <n v="0"/>
    <n v="0.18181818181818182"/>
  </r>
  <r>
    <x v="10"/>
    <s v="0818-01-000"/>
    <m/>
    <x v="0"/>
    <s v="Wadena"/>
    <s v="Verndale Public School District"/>
    <n v="46"/>
    <n v="0"/>
    <n v="0"/>
    <n v="0"/>
    <n v="0"/>
    <n v="0"/>
    <n v="50"/>
    <n v="0"/>
    <n v="0.18181818181818182"/>
    <n v="270"/>
    <n v="0.54545454545454541"/>
    <n v="275"/>
    <n v="495"/>
    <x v="621"/>
    <n v="3"/>
    <n v="4"/>
    <n v="7"/>
    <n v="6"/>
    <n v="258"/>
    <n v="0"/>
    <n v="0"/>
    <n v="0"/>
    <n v="0"/>
    <x v="53"/>
    <x v="6"/>
    <x v="2"/>
    <x v="36"/>
    <x v="21"/>
    <n v="0.17490494296577946"/>
    <n v="0"/>
    <n v="0"/>
    <n v="0"/>
    <n v="0"/>
    <n v="0.18181818181818182"/>
  </r>
  <r>
    <x v="2"/>
    <s v="0818-01-000"/>
    <m/>
    <x v="0"/>
    <s v="Wadena"/>
    <s v="Verndale Public School District"/>
    <n v="47"/>
    <n v="0"/>
    <n v="0"/>
    <n v="0"/>
    <n v="0"/>
    <n v="0"/>
    <n v="52"/>
    <n v="0"/>
    <n v="0.18181818181818182"/>
    <n v="290"/>
    <n v="0.55343511450381677"/>
    <n v="286"/>
    <n v="524"/>
    <x v="553"/>
    <n v="1"/>
    <n v="7"/>
    <n v="7"/>
    <n v="4"/>
    <n v="281"/>
    <n v="0"/>
    <n v="3"/>
    <n v="0"/>
    <n v="0"/>
    <x v="540"/>
    <x v="3"/>
    <x v="2"/>
    <x v="36"/>
    <x v="29"/>
    <n v="0.17343173431734318"/>
    <n v="0"/>
    <n v="0"/>
    <n v="0"/>
    <n v="0"/>
    <n v="0.18181818181818182"/>
  </r>
  <r>
    <x v="10"/>
    <s v="2904-01-000"/>
    <m/>
    <x v="0"/>
    <s v="Lyon"/>
    <s v="Tracy Area Public School District"/>
    <n v="132"/>
    <n v="0"/>
    <n v="4"/>
    <n v="0"/>
    <n v="0"/>
    <n v="3"/>
    <n v="145"/>
    <n v="3.6809815950920245E-3"/>
    <n v="0.17791411042944785"/>
    <n v="96"/>
    <n v="0.12581913499344691"/>
    <n v="815"/>
    <n v="763"/>
    <x v="189"/>
    <n v="2"/>
    <n v="5"/>
    <n v="118"/>
    <n v="39"/>
    <n v="41"/>
    <n v="0"/>
    <n v="0"/>
    <n v="54"/>
    <n v="0"/>
    <x v="625"/>
    <x v="16"/>
    <x v="13"/>
    <x v="115"/>
    <x v="19"/>
    <n v="0.19130434782608696"/>
    <n v="0"/>
    <n v="0.44444444444444442"/>
    <n v="0"/>
    <n v="0"/>
    <n v="0.18159509202453988"/>
  </r>
  <r>
    <x v="5"/>
    <s v="2902-01-000"/>
    <m/>
    <x v="0"/>
    <s v="Lincoln"/>
    <s v="RTR Public Schools"/>
    <n v="92"/>
    <n v="0"/>
    <n v="0"/>
    <n v="0"/>
    <n v="9"/>
    <n v="6"/>
    <n v="100"/>
    <n v="1.0273972602739725E-2"/>
    <n v="0.17123287671232876"/>
    <n v="107"/>
    <n v="0.18290598290598289"/>
    <n v="584"/>
    <n v="585"/>
    <x v="622"/>
    <n v="4"/>
    <n v="12"/>
    <n v="9"/>
    <n v="18"/>
    <n v="102"/>
    <n v="0"/>
    <n v="4"/>
    <n v="0"/>
    <n v="0"/>
    <x v="373"/>
    <x v="2"/>
    <x v="8"/>
    <x v="14"/>
    <x v="59"/>
    <n v="0.17293233082706766"/>
    <n v="0"/>
    <n v="0"/>
    <n v="0"/>
    <n v="0.33333333333333331"/>
    <n v="0.1815068493150685"/>
  </r>
  <r>
    <x v="6"/>
    <s v="0001-03-000"/>
    <s v="yes"/>
    <x v="2"/>
    <s v="Hennepin"/>
    <s v="Minneapolis Public School Dist."/>
    <n v="1719"/>
    <n v="370"/>
    <n v="4750"/>
    <n v="715"/>
    <n v="726"/>
    <n v="5399"/>
    <n v="2917"/>
    <n v="0.11782807009886297"/>
    <n v="6.3660766897274179E-2"/>
    <n v="1027"/>
    <n v="2.6653171390013497E-2"/>
    <n v="45821"/>
    <n v="38532"/>
    <x v="623"/>
    <n v="1581"/>
    <n v="15993"/>
    <n v="4166"/>
    <n v="5921"/>
    <n v="219"/>
    <n v="17"/>
    <n v="536"/>
    <n v="55"/>
    <n v="104"/>
    <x v="626"/>
    <x v="178"/>
    <x v="122"/>
    <x v="116"/>
    <x v="196"/>
    <n v="0.13895400533505781"/>
    <n v="0.19131334022750776"/>
    <n v="0.23506705597070321"/>
    <n v="0.14815582262743474"/>
    <n v="0.11095827602017423"/>
    <n v="0.18148883699613716"/>
  </r>
  <r>
    <x v="2"/>
    <s v="0281-01-000"/>
    <s v="yes"/>
    <x v="1"/>
    <s v="Hennepin"/>
    <s v="Robbinsdale Public School District"/>
    <n v="1146"/>
    <n v="13"/>
    <n v="796"/>
    <n v="234"/>
    <n v="189"/>
    <n v="904"/>
    <n v="1514"/>
    <n v="6.7771197241172504E-2"/>
    <n v="0.11350176175125572"/>
    <n v="1464"/>
    <n v="0.11820750908356883"/>
    <n v="13339"/>
    <n v="12385"/>
    <x v="624"/>
    <n v="184"/>
    <n v="3892"/>
    <n v="1034"/>
    <n v="1635"/>
    <n v="367"/>
    <n v="25"/>
    <n v="689"/>
    <n v="185"/>
    <n v="151"/>
    <x v="627"/>
    <x v="179"/>
    <x v="123"/>
    <x v="117"/>
    <x v="197"/>
    <n v="0.17853248169496808"/>
    <n v="7.5581395348837205E-2"/>
    <n v="0.19904976244061015"/>
    <n v="0.21606648199445982"/>
    <n v="0.11297071129707113"/>
    <n v="0.18127295899242823"/>
  </r>
  <r>
    <x v="8"/>
    <s v="0013-01-000"/>
    <s v="yes"/>
    <x v="1"/>
    <s v="Anoka"/>
    <s v="Columbia Heights Public School Dist"/>
    <n v="294"/>
    <n v="3"/>
    <n v="161"/>
    <n v="13"/>
    <n v="30"/>
    <n v="169"/>
    <n v="359"/>
    <n v="5.7936235858758997E-2"/>
    <n v="0.12307164895440521"/>
    <n v="502"/>
    <n v="0.1736423382912487"/>
    <n v="2917"/>
    <n v="2891"/>
    <x v="625"/>
    <n v="94"/>
    <n v="938"/>
    <n v="137"/>
    <n v="693"/>
    <n v="120"/>
    <n v="7"/>
    <n v="217"/>
    <n v="5"/>
    <n v="121"/>
    <x v="628"/>
    <x v="10"/>
    <x v="124"/>
    <x v="118"/>
    <x v="198"/>
    <n v="0.24438902743142144"/>
    <n v="3.3333333333333333E-2"/>
    <n v="0.18253968253968253"/>
    <n v="8.9655172413793102E-2"/>
    <n v="4.9833887043189369E-2"/>
    <n v="0.18100788481316421"/>
  </r>
  <r>
    <x v="2"/>
    <s v="0656-01-000"/>
    <m/>
    <x v="0"/>
    <s v="Rice"/>
    <s v="Faribault Public School District"/>
    <n v="772"/>
    <n v="0"/>
    <n v="20"/>
    <n v="3"/>
    <n v="32"/>
    <n v="497"/>
    <n v="348"/>
    <n v="0.10631016042780748"/>
    <n v="7.4438502673796786E-2"/>
    <n v="47"/>
    <n v="1.2122775341759092E-2"/>
    <n v="4675"/>
    <n v="3877"/>
    <x v="626"/>
    <n v="10"/>
    <n v="597"/>
    <n v="79"/>
    <n v="848"/>
    <n v="40"/>
    <n v="0"/>
    <n v="0"/>
    <n v="0"/>
    <n v="0"/>
    <x v="629"/>
    <x v="87"/>
    <x v="125"/>
    <x v="119"/>
    <x v="199"/>
    <n v="0.25105691056910567"/>
    <n v="0"/>
    <n v="3.2414910858995137E-2"/>
    <n v="3.6585365853658534E-2"/>
    <n v="3.6363636363636362E-2"/>
    <n v="0.18074866310160426"/>
  </r>
  <r>
    <x v="10"/>
    <s v="2859-01-000"/>
    <m/>
    <x v="0"/>
    <s v="McLeod"/>
    <s v="Glencoe-Silver Lake School District"/>
    <n v="315"/>
    <n v="0"/>
    <n v="0"/>
    <n v="0"/>
    <n v="9"/>
    <n v="82"/>
    <n v="257"/>
    <n v="4.3710021321961619E-2"/>
    <n v="0.13699360341151387"/>
    <n v="90"/>
    <n v="5.5316533497234172E-2"/>
    <n v="1876"/>
    <n v="1627"/>
    <x v="627"/>
    <n v="4"/>
    <n v="11"/>
    <n v="15"/>
    <n v="297"/>
    <n v="74"/>
    <n v="0"/>
    <n v="0"/>
    <n v="0"/>
    <n v="6"/>
    <x v="630"/>
    <x v="2"/>
    <x v="42"/>
    <x v="27"/>
    <x v="86"/>
    <n v="0.20441271901362751"/>
    <n v="0"/>
    <n v="0"/>
    <n v="0"/>
    <n v="0.03"/>
    <n v="0.18070362473347548"/>
  </r>
  <r>
    <x v="12"/>
    <s v="0391-01-000"/>
    <m/>
    <x v="0"/>
    <s v="Le Sueur"/>
    <s v="Cleveland Public School District"/>
    <n v="72"/>
    <n v="0"/>
    <n v="0"/>
    <n v="0"/>
    <n v="0"/>
    <n v="3"/>
    <n v="73"/>
    <n v="7.1258907363420431E-3"/>
    <n v="0.17339667458432304"/>
    <n v="90"/>
    <n v="0.20689655172413793"/>
    <n v="421"/>
    <n v="435"/>
    <x v="107"/>
    <n v="2"/>
    <n v="1"/>
    <n v="1"/>
    <n v="6"/>
    <n v="89"/>
    <n v="0"/>
    <n v="0"/>
    <n v="0"/>
    <n v="0"/>
    <x v="631"/>
    <x v="16"/>
    <x v="3"/>
    <x v="1"/>
    <x v="21"/>
    <n v="0.17647058823529413"/>
    <n v="0"/>
    <n v="0"/>
    <n v="0"/>
    <n v="0"/>
    <n v="0.18052256532066507"/>
  </r>
  <r>
    <x v="16"/>
    <s v="0671-01-000"/>
    <m/>
    <x v="0"/>
    <s v="Rock"/>
    <s v="Hills-Beaver Creek School District"/>
    <n v="64"/>
    <n v="0"/>
    <n v="0"/>
    <n v="0"/>
    <n v="0"/>
    <n v="0"/>
    <n v="66"/>
    <n v="0"/>
    <n v="0.18032786885245902"/>
    <n v="8"/>
    <n v="2.5974025974025976E-2"/>
    <n v="366"/>
    <n v="308"/>
    <x v="628"/>
    <n v="0"/>
    <n v="1"/>
    <n v="4"/>
    <n v="1"/>
    <n v="7"/>
    <n v="0"/>
    <n v="0"/>
    <n v="0"/>
    <n v="0"/>
    <x v="632"/>
    <x v="0"/>
    <x v="3"/>
    <x v="10"/>
    <x v="0"/>
    <n v="0.17827298050139276"/>
    <n v="0"/>
    <n v="0"/>
    <n v="0"/>
    <n v="0"/>
    <n v="0.18032786885245902"/>
  </r>
  <r>
    <x v="12"/>
    <s v="0486-01-000"/>
    <m/>
    <x v="0"/>
    <s v="Morrison"/>
    <s v="Swanville Public School District"/>
    <n v="74"/>
    <n v="0"/>
    <n v="0"/>
    <n v="0"/>
    <n v="0"/>
    <n v="0"/>
    <n v="75"/>
    <n v="0"/>
    <n v="0.18028846153846154"/>
    <n v="65"/>
    <n v="0.16009852216748768"/>
    <n v="416"/>
    <n v="406"/>
    <x v="70"/>
    <n v="0"/>
    <n v="0"/>
    <n v="0"/>
    <n v="9"/>
    <n v="65"/>
    <n v="0"/>
    <n v="0"/>
    <n v="0"/>
    <n v="0"/>
    <x v="182"/>
    <x v="0"/>
    <x v="0"/>
    <x v="2"/>
    <x v="22"/>
    <n v="0.18226600985221675"/>
    <n v="0"/>
    <n v="0"/>
    <n v="0"/>
    <n v="0"/>
    <n v="0.18028846153846154"/>
  </r>
  <r>
    <x v="9"/>
    <s v="2890-01-000"/>
    <m/>
    <x v="0"/>
    <s v="Renville"/>
    <s v="Renville County West School Dist."/>
    <n v="129"/>
    <n v="0"/>
    <n v="0"/>
    <n v="0"/>
    <n v="0"/>
    <n v="21"/>
    <n v="114"/>
    <n v="2.8037383177570093E-2"/>
    <n v="0.15220293724966621"/>
    <n v="28"/>
    <n v="4.3613707165109032E-2"/>
    <n v="749"/>
    <n v="642"/>
    <x v="560"/>
    <n v="1"/>
    <n v="1"/>
    <n v="6"/>
    <n v="151"/>
    <n v="24"/>
    <n v="0"/>
    <n v="0"/>
    <n v="0"/>
    <n v="3"/>
    <x v="440"/>
    <x v="3"/>
    <x v="3"/>
    <x v="3"/>
    <x v="200"/>
    <n v="0.21938775510204081"/>
    <n v="0"/>
    <n v="0"/>
    <n v="0"/>
    <n v="0"/>
    <n v="0.18024032042723631"/>
  </r>
  <r>
    <x v="5"/>
    <s v="2071-01-000"/>
    <m/>
    <x v="0"/>
    <s v="Blue Earth"/>
    <s v="Lake Crystal-Wellcome Memorial"/>
    <n v="159"/>
    <n v="0"/>
    <n v="3"/>
    <n v="0"/>
    <n v="7"/>
    <n v="0"/>
    <n v="178"/>
    <n v="0"/>
    <n v="0.18016194331983806"/>
    <n v="73"/>
    <n v="8.2672706681766711E-2"/>
    <n v="988"/>
    <n v="883"/>
    <x v="629"/>
    <n v="2"/>
    <n v="17"/>
    <n v="5"/>
    <n v="29"/>
    <n v="65"/>
    <n v="0"/>
    <n v="0"/>
    <n v="0"/>
    <n v="3"/>
    <x v="633"/>
    <x v="16"/>
    <x v="43"/>
    <x v="7"/>
    <x v="105"/>
    <n v="0.17207792207792208"/>
    <n v="0"/>
    <n v="0.15"/>
    <n v="0"/>
    <n v="0.21212121212121213"/>
    <n v="0.18016194331983806"/>
  </r>
  <r>
    <x v="16"/>
    <s v="2536-01-000"/>
    <m/>
    <x v="0"/>
    <s v="Martin"/>
    <s v="Granada Huntley-East Chain"/>
    <n v="61"/>
    <n v="0"/>
    <n v="0"/>
    <n v="0"/>
    <n v="0"/>
    <n v="0"/>
    <n v="65"/>
    <n v="0"/>
    <n v="0.18005540166204986"/>
    <n v="28"/>
    <n v="8.6419753086419748E-2"/>
    <n v="361"/>
    <n v="324"/>
    <x v="236"/>
    <n v="1"/>
    <n v="3"/>
    <n v="1"/>
    <n v="3"/>
    <n v="26"/>
    <n v="0"/>
    <n v="0"/>
    <n v="0"/>
    <n v="0"/>
    <x v="62"/>
    <x v="3"/>
    <x v="4"/>
    <x v="1"/>
    <x v="17"/>
    <n v="0.1737891737891738"/>
    <n v="0"/>
    <n v="0"/>
    <n v="0"/>
    <n v="0"/>
    <n v="0.18005540166204986"/>
  </r>
  <r>
    <x v="3"/>
    <s v="0914-01-000"/>
    <m/>
    <x v="0"/>
    <s v="Clay"/>
    <s v="Ulen-Hitterdal Public School Dist"/>
    <n v="48"/>
    <n v="0"/>
    <n v="0"/>
    <n v="0"/>
    <n v="0"/>
    <n v="4"/>
    <n v="50"/>
    <n v="1.3333333333333334E-2"/>
    <n v="0.16666666666666666"/>
    <n v="58"/>
    <n v="0.19078947368421054"/>
    <n v="300"/>
    <n v="304"/>
    <x v="496"/>
    <n v="35"/>
    <n v="3"/>
    <n v="8"/>
    <n v="2"/>
    <n v="35"/>
    <n v="19"/>
    <n v="0"/>
    <n v="0"/>
    <n v="0"/>
    <x v="634"/>
    <x v="105"/>
    <x v="4"/>
    <x v="8"/>
    <x v="3"/>
    <n v="0.17843866171003717"/>
    <n v="0"/>
    <n v="0"/>
    <n v="0"/>
    <n v="0"/>
    <n v="0.18"/>
  </r>
  <r>
    <x v="9"/>
    <s v="0487-01-000"/>
    <m/>
    <x v="0"/>
    <s v="Morrison"/>
    <s v="Upsala Public School District"/>
    <n v="67"/>
    <n v="0"/>
    <n v="0"/>
    <n v="0"/>
    <n v="0"/>
    <n v="0"/>
    <n v="70"/>
    <n v="0"/>
    <n v="0.17994858611825193"/>
    <n v="99"/>
    <n v="0.23684210526315788"/>
    <n v="389"/>
    <n v="418"/>
    <x v="494"/>
    <n v="0"/>
    <n v="0"/>
    <n v="1"/>
    <n v="3"/>
    <n v="98"/>
    <n v="0"/>
    <n v="0"/>
    <n v="0"/>
    <n v="0"/>
    <x v="217"/>
    <x v="0"/>
    <x v="0"/>
    <x v="1"/>
    <x v="17"/>
    <n v="0.17493472584856398"/>
    <n v="0"/>
    <n v="0"/>
    <n v="0"/>
    <n v="0"/>
    <n v="0.17994858611825193"/>
  </r>
  <r>
    <x v="10"/>
    <s v="0500-01-000"/>
    <m/>
    <x v="0"/>
    <s v="Mower"/>
    <s v="Southland Public School District"/>
    <n v="88"/>
    <n v="0"/>
    <n v="0"/>
    <n v="0"/>
    <n v="0"/>
    <n v="8"/>
    <n v="87"/>
    <n v="1.5151515151515152E-2"/>
    <n v="0.16477272727272727"/>
    <n v="42"/>
    <n v="8.8421052631578942E-2"/>
    <n v="528"/>
    <n v="475"/>
    <x v="45"/>
    <n v="3"/>
    <n v="4"/>
    <n v="2"/>
    <n v="19"/>
    <n v="37"/>
    <n v="0"/>
    <n v="0"/>
    <n v="0"/>
    <n v="0"/>
    <x v="635"/>
    <x v="6"/>
    <x v="2"/>
    <x v="0"/>
    <x v="13"/>
    <n v="0.17670682730923695"/>
    <n v="0"/>
    <n v="0"/>
    <n v="0"/>
    <n v="0"/>
    <n v="0.17992424242424243"/>
  </r>
  <r>
    <x v="1"/>
    <s v="2897-01-000"/>
    <m/>
    <x v="0"/>
    <s v="Redwood"/>
    <s v="Redwood Area School District"/>
    <n v="165"/>
    <n v="48"/>
    <n v="0"/>
    <n v="3"/>
    <n v="3"/>
    <n v="63"/>
    <n v="170"/>
    <n v="4.8648648648648651E-2"/>
    <n v="0.13127413127413126"/>
    <n v="60"/>
    <n v="5.3475935828877004E-2"/>
    <n v="1295"/>
    <n v="1122"/>
    <x v="630"/>
    <n v="244"/>
    <n v="16"/>
    <n v="8"/>
    <n v="70"/>
    <n v="39"/>
    <n v="6"/>
    <n v="0"/>
    <n v="0"/>
    <n v="4"/>
    <x v="448"/>
    <x v="180"/>
    <x v="31"/>
    <x v="20"/>
    <x v="91"/>
    <n v="0.18131868131868131"/>
    <n v="0.16783216783216784"/>
    <n v="0"/>
    <n v="0.27272727272727271"/>
    <n v="4.3478260869565216E-2"/>
    <n v="0.17992277992277991"/>
  </r>
  <r>
    <x v="4"/>
    <s v="0676-01-000"/>
    <m/>
    <x v="0"/>
    <s v="Roseau"/>
    <s v="Badger Public School District"/>
    <n v="41"/>
    <n v="0"/>
    <n v="0"/>
    <n v="0"/>
    <n v="0"/>
    <n v="0"/>
    <n v="41"/>
    <n v="0"/>
    <n v="0.17982456140350878"/>
    <n v="38"/>
    <n v="0.16888888888888889"/>
    <n v="228"/>
    <n v="225"/>
    <x v="631"/>
    <n v="1"/>
    <n v="12"/>
    <n v="2"/>
    <n v="1"/>
    <n v="36"/>
    <n v="0"/>
    <n v="0"/>
    <n v="0"/>
    <n v="0"/>
    <x v="244"/>
    <x v="3"/>
    <x v="25"/>
    <x v="0"/>
    <x v="0"/>
    <n v="0.19158878504672897"/>
    <n v="0"/>
    <n v="0"/>
    <n v="0"/>
    <n v="0"/>
    <n v="0.17982456140350878"/>
  </r>
  <r>
    <x v="15"/>
    <s v="2396-01-000"/>
    <m/>
    <x v="0"/>
    <s v="Meeker"/>
    <s v="A.C.G.C. Public School District"/>
    <n v="183"/>
    <n v="0"/>
    <n v="0"/>
    <n v="0"/>
    <n v="4"/>
    <n v="0"/>
    <n v="187"/>
    <n v="0"/>
    <n v="0.17980769230769231"/>
    <n v="63"/>
    <n v="6.8777292576419208E-2"/>
    <n v="1040"/>
    <n v="916"/>
    <x v="632"/>
    <n v="0"/>
    <n v="1"/>
    <n v="5"/>
    <n v="26"/>
    <n v="51"/>
    <n v="0"/>
    <n v="0"/>
    <n v="0"/>
    <n v="4"/>
    <x v="636"/>
    <x v="0"/>
    <x v="3"/>
    <x v="7"/>
    <x v="14"/>
    <n v="0.18011811023622049"/>
    <n v="0"/>
    <n v="0"/>
    <n v="0"/>
    <n v="0.15384615384615385"/>
    <n v="0.17980769230769231"/>
  </r>
  <r>
    <x v="15"/>
    <s v="0093-01-000"/>
    <m/>
    <x v="0"/>
    <s v="Carlton"/>
    <s v="Carlton Public School District"/>
    <n v="121"/>
    <n v="11"/>
    <n v="0"/>
    <n v="0"/>
    <n v="0"/>
    <n v="0"/>
    <n v="134"/>
    <n v="0"/>
    <n v="0.17962466487935658"/>
    <n v="51"/>
    <n v="7.6923076923076927E-2"/>
    <n v="746"/>
    <n v="663"/>
    <x v="90"/>
    <n v="88"/>
    <n v="0"/>
    <n v="1"/>
    <n v="0"/>
    <n v="42"/>
    <n v="7"/>
    <n v="0"/>
    <n v="0"/>
    <n v="0"/>
    <x v="140"/>
    <x v="7"/>
    <x v="0"/>
    <x v="1"/>
    <x v="1"/>
    <n v="0.18529862174578868"/>
    <n v="0.11956521739130435"/>
    <n v="0"/>
    <n v="0"/>
    <n v="0"/>
    <n v="0.17962466487935658"/>
  </r>
  <r>
    <x v="2"/>
    <s v="0801-01-000"/>
    <m/>
    <x v="0"/>
    <s v="Traverse"/>
    <s v="Browns Valley Public School Dist."/>
    <n v="18"/>
    <n v="0"/>
    <n v="0"/>
    <n v="0"/>
    <n v="0"/>
    <n v="0"/>
    <n v="21"/>
    <n v="0"/>
    <n v="0.17948717948717949"/>
    <n v="5"/>
    <n v="4.9504950495049507E-2"/>
    <n v="117"/>
    <n v="101"/>
    <x v="291"/>
    <n v="60"/>
    <n v="0"/>
    <n v="0"/>
    <n v="0"/>
    <n v="5"/>
    <n v="0"/>
    <n v="0"/>
    <n v="0"/>
    <n v="0"/>
    <x v="637"/>
    <x v="51"/>
    <x v="0"/>
    <x v="2"/>
    <x v="1"/>
    <n v="0.33333333333333331"/>
    <n v="0"/>
    <n v="0"/>
    <n v="0"/>
    <n v="0"/>
    <n v="0.17948717948717949"/>
  </r>
  <r>
    <x v="8"/>
    <s v="2154-01-000"/>
    <m/>
    <x v="0"/>
    <s v="Saint Louis"/>
    <s v="Eveleth-Gilbert School District"/>
    <n v="207"/>
    <n v="6"/>
    <n v="4"/>
    <n v="3"/>
    <n v="0"/>
    <n v="61"/>
    <n v="166"/>
    <n v="4.8221343873517786E-2"/>
    <n v="0.13122529644268774"/>
    <n v="174"/>
    <n v="0.14356435643564355"/>
    <n v="1265"/>
    <n v="1212"/>
    <x v="633"/>
    <n v="20"/>
    <n v="21"/>
    <n v="8"/>
    <n v="10"/>
    <n v="164"/>
    <n v="0"/>
    <n v="0"/>
    <n v="0"/>
    <n v="3"/>
    <x v="638"/>
    <x v="17"/>
    <x v="51"/>
    <x v="20"/>
    <x v="35"/>
    <n v="0.17307692307692307"/>
    <n v="0.23076923076923078"/>
    <n v="0.16"/>
    <n v="0.27272727272727271"/>
    <n v="0"/>
    <n v="0.17944664031620552"/>
  </r>
  <r>
    <x v="17"/>
    <s v="2884-01-000"/>
    <m/>
    <x v="0"/>
    <s v="Cottonwood"/>
    <s v="Red Rock Central School District"/>
    <n v="107"/>
    <n v="0"/>
    <n v="0"/>
    <n v="0"/>
    <n v="6"/>
    <n v="0"/>
    <n v="114"/>
    <n v="0"/>
    <n v="0.17924528301886791"/>
    <n v="25"/>
    <n v="4.5703839122486288E-2"/>
    <n v="636"/>
    <n v="547"/>
    <x v="540"/>
    <n v="1"/>
    <n v="2"/>
    <n v="3"/>
    <n v="5"/>
    <n v="22"/>
    <n v="0"/>
    <n v="0"/>
    <n v="0"/>
    <n v="0"/>
    <x v="581"/>
    <x v="3"/>
    <x v="6"/>
    <x v="5"/>
    <x v="6"/>
    <n v="0.17230273752012881"/>
    <n v="0"/>
    <n v="0"/>
    <n v="0"/>
    <n v="0.54545454545454541"/>
    <n v="0.17924528301886791"/>
  </r>
  <r>
    <x v="16"/>
    <s v="0486-01-000"/>
    <m/>
    <x v="0"/>
    <s v="Morrison"/>
    <s v="Swanville Public School District"/>
    <n v="72"/>
    <n v="0"/>
    <n v="0"/>
    <n v="0"/>
    <n v="0"/>
    <n v="0"/>
    <n v="74"/>
    <n v="0"/>
    <n v="0.1791767554479419"/>
    <n v="46"/>
    <n v="0.11948051948051948"/>
    <n v="413"/>
    <n v="385"/>
    <x v="634"/>
    <n v="0"/>
    <n v="0"/>
    <n v="0"/>
    <n v="2"/>
    <n v="46"/>
    <n v="0"/>
    <n v="0"/>
    <n v="0"/>
    <n v="0"/>
    <x v="639"/>
    <x v="0"/>
    <x v="0"/>
    <x v="2"/>
    <x v="3"/>
    <n v="0.17603911980440098"/>
    <n v="0"/>
    <n v="0"/>
    <n v="0"/>
    <n v="0"/>
    <n v="0.1791767554479419"/>
  </r>
  <r>
    <x v="4"/>
    <s v="2170-01-000"/>
    <m/>
    <x v="0"/>
    <s v="Todd"/>
    <s v="Staples-Motley School District"/>
    <n v="285"/>
    <n v="0"/>
    <n v="0"/>
    <n v="0"/>
    <n v="0"/>
    <n v="12"/>
    <n v="283"/>
    <n v="7.2815533980582527E-3"/>
    <n v="0.17172330097087379"/>
    <n v="34"/>
    <n v="2.4513338139870222E-2"/>
    <n v="1648"/>
    <n v="1387"/>
    <x v="627"/>
    <n v="17"/>
    <n v="15"/>
    <n v="16"/>
    <n v="39"/>
    <n v="25"/>
    <n v="0"/>
    <n v="0"/>
    <n v="0"/>
    <n v="0"/>
    <x v="640"/>
    <x v="83"/>
    <x v="66"/>
    <x v="28"/>
    <x v="19"/>
    <n v="0.18269230769230768"/>
    <n v="0"/>
    <n v="0"/>
    <n v="0"/>
    <n v="0"/>
    <n v="0.17900485436893204"/>
  </r>
  <r>
    <x v="4"/>
    <s v="2890-01-000"/>
    <m/>
    <x v="0"/>
    <s v="Renville"/>
    <s v="Renville County West School Dist."/>
    <n v="120"/>
    <n v="0"/>
    <n v="0"/>
    <n v="0"/>
    <n v="0"/>
    <n v="14"/>
    <n v="112"/>
    <n v="1.9886363636363636E-2"/>
    <n v="0.15909090909090909"/>
    <n v="21"/>
    <n v="3.5058430717863104E-2"/>
    <n v="704"/>
    <n v="599"/>
    <x v="527"/>
    <n v="0"/>
    <n v="1"/>
    <n v="5"/>
    <n v="139"/>
    <n v="17"/>
    <n v="0"/>
    <n v="0"/>
    <n v="0"/>
    <n v="0"/>
    <x v="641"/>
    <x v="0"/>
    <x v="3"/>
    <x v="7"/>
    <x v="201"/>
    <n v="0.21543985637342908"/>
    <n v="0"/>
    <n v="0"/>
    <n v="0"/>
    <n v="0"/>
    <n v="0.17897727272727273"/>
  </r>
  <r>
    <x v="7"/>
    <s v="2154-01-000"/>
    <m/>
    <x v="0"/>
    <s v="Saint Louis"/>
    <s v="Eveleth-Gilbert School District"/>
    <n v="205"/>
    <n v="10"/>
    <n v="4"/>
    <n v="0"/>
    <n v="0"/>
    <n v="49"/>
    <n v="180"/>
    <n v="3.8281250000000003E-2"/>
    <n v="0.140625"/>
    <n v="160"/>
    <n v="0.13212221304706853"/>
    <n v="1280"/>
    <n v="1211"/>
    <x v="635"/>
    <n v="21"/>
    <n v="21"/>
    <n v="8"/>
    <n v="9"/>
    <n v="153"/>
    <n v="0"/>
    <n v="3"/>
    <n v="0"/>
    <n v="0"/>
    <x v="76"/>
    <x v="166"/>
    <x v="7"/>
    <x v="8"/>
    <x v="22"/>
    <n v="0.17026578073089702"/>
    <n v="0.32258064516129031"/>
    <n v="0.18181818181818182"/>
    <n v="0"/>
    <n v="0"/>
    <n v="0.17890624999999999"/>
  </r>
  <r>
    <x v="0"/>
    <s v="0286-01-000"/>
    <s v="yes"/>
    <x v="1"/>
    <s v="Hennepin"/>
    <s v="Brooklyn Center School District"/>
    <n v="52"/>
    <n v="0"/>
    <n v="131"/>
    <n v="28"/>
    <n v="20"/>
    <n v="71"/>
    <n v="186"/>
    <n v="4.9408489909533754E-2"/>
    <n v="0.12943632567849686"/>
    <n v="1070"/>
    <n v="0.47555555555555556"/>
    <n v="1437"/>
    <n v="2250"/>
    <x v="636"/>
    <n v="54"/>
    <n v="832"/>
    <n v="263"/>
    <n v="322"/>
    <n v="393"/>
    <n v="14"/>
    <n v="294"/>
    <n v="105"/>
    <n v="72"/>
    <x v="642"/>
    <x v="97"/>
    <x v="126"/>
    <x v="120"/>
    <x v="147"/>
    <n v="0.11872146118721461"/>
    <n v="0"/>
    <n v="0.19581464872944693"/>
    <n v="0.15053763440860216"/>
    <n v="7.407407407407407E-2"/>
    <n v="0.17884481558803061"/>
  </r>
  <r>
    <x v="1"/>
    <s v="0279-01-000"/>
    <s v="yes"/>
    <x v="1"/>
    <s v="Hennepin"/>
    <s v="Osseo Public School District"/>
    <n v="1730"/>
    <n v="17"/>
    <n v="1402"/>
    <n v="854"/>
    <n v="199"/>
    <n v="1908"/>
    <n v="2344"/>
    <n v="8.0215252669637596E-2"/>
    <n v="9.8545362818464641E-2"/>
    <n v="1089"/>
    <n v="5.2805120496532999E-2"/>
    <n v="23786"/>
    <n v="20623"/>
    <x v="637"/>
    <n v="154"/>
    <n v="5060"/>
    <n v="3462"/>
    <n v="1574"/>
    <n v="453"/>
    <n v="10"/>
    <n v="316"/>
    <n v="163"/>
    <n v="97"/>
    <x v="643"/>
    <x v="181"/>
    <x v="127"/>
    <x v="121"/>
    <x v="202"/>
    <n v="0.14849785407725322"/>
    <n v="0.10559006211180125"/>
    <n v="0.22811584770582494"/>
    <n v="0.20563448109800145"/>
    <n v="0.11873508353221957"/>
    <n v="0.17876061548810224"/>
  </r>
  <r>
    <x v="2"/>
    <s v="0197-01-000"/>
    <s v="yes"/>
    <x v="1"/>
    <s v="Dakota"/>
    <s v="West St. Paul-Mendota Hts.-Eagan"/>
    <n v="489"/>
    <n v="9"/>
    <n v="110"/>
    <n v="92"/>
    <n v="148"/>
    <n v="203"/>
    <n v="687"/>
    <n v="4.0771239204659568E-2"/>
    <n v="0.13797951395862623"/>
    <n v="888"/>
    <n v="0.17842073538276071"/>
    <n v="4979"/>
    <n v="4977"/>
    <x v="638"/>
    <n v="53"/>
    <n v="555"/>
    <n v="305"/>
    <n v="1330"/>
    <n v="447"/>
    <n v="13"/>
    <n v="99"/>
    <n v="24"/>
    <n v="271"/>
    <x v="644"/>
    <x v="142"/>
    <x v="128"/>
    <x v="122"/>
    <x v="203"/>
    <n v="0.17615273775216139"/>
    <n v="0.18367346938775511"/>
    <n v="0.19434628975265017"/>
    <n v="0.24664879356568364"/>
    <n v="0.12261806130903065"/>
    <n v="0.17875075316328581"/>
  </r>
  <r>
    <x v="5"/>
    <s v="0542-01-000"/>
    <m/>
    <x v="0"/>
    <s v="Otter Tail"/>
    <s v="Battle Lake Public School District"/>
    <n v="79"/>
    <n v="0"/>
    <n v="3"/>
    <n v="0"/>
    <n v="0"/>
    <n v="0"/>
    <n v="84"/>
    <n v="0"/>
    <n v="0.17872340425531916"/>
    <n v="78"/>
    <n v="0.16810344827586207"/>
    <n v="470"/>
    <n v="464"/>
    <x v="515"/>
    <n v="1"/>
    <n v="6"/>
    <n v="4"/>
    <n v="11"/>
    <n v="71"/>
    <n v="0"/>
    <n v="0"/>
    <n v="0"/>
    <n v="0"/>
    <x v="645"/>
    <x v="3"/>
    <x v="13"/>
    <x v="10"/>
    <x v="6"/>
    <n v="0.17555555555555555"/>
    <n v="0"/>
    <n v="0.33333333333333331"/>
    <n v="0"/>
    <n v="0"/>
    <n v="0.17872340425531916"/>
  </r>
  <r>
    <x v="17"/>
    <s v="0486-01-000"/>
    <m/>
    <x v="0"/>
    <s v="Morrison"/>
    <s v="Swanville Public School District"/>
    <n v="77"/>
    <n v="0"/>
    <n v="0"/>
    <n v="0"/>
    <n v="0"/>
    <n v="0"/>
    <n v="77"/>
    <n v="0"/>
    <n v="0.17865429234338748"/>
    <n v="59"/>
    <n v="0.14285714285714285"/>
    <n v="431"/>
    <n v="413"/>
    <x v="577"/>
    <n v="0"/>
    <n v="0"/>
    <n v="0"/>
    <n v="1"/>
    <n v="59"/>
    <n v="0"/>
    <n v="0"/>
    <n v="0"/>
    <n v="0"/>
    <x v="646"/>
    <x v="0"/>
    <x v="0"/>
    <x v="2"/>
    <x v="0"/>
    <n v="0.17906976744186046"/>
    <n v="0"/>
    <n v="0"/>
    <n v="0"/>
    <n v="0"/>
    <n v="0.17865429234338748"/>
  </r>
  <r>
    <x v="13"/>
    <s v="2687-01-000"/>
    <m/>
    <x v="0"/>
    <s v="Wright"/>
    <s v="Howard Lake-Waverly-Winsted"/>
    <n v="201"/>
    <n v="0"/>
    <n v="0"/>
    <n v="3"/>
    <n v="0"/>
    <n v="0"/>
    <n v="205"/>
    <n v="0"/>
    <n v="0.1784160139251523"/>
    <n v="27"/>
    <n v="2.7806385169927908E-2"/>
    <n v="1149"/>
    <n v="971"/>
    <x v="639"/>
    <n v="0"/>
    <n v="4"/>
    <n v="2"/>
    <n v="0"/>
    <n v="25"/>
    <n v="0"/>
    <n v="0"/>
    <n v="0"/>
    <n v="0"/>
    <x v="647"/>
    <x v="0"/>
    <x v="2"/>
    <x v="7"/>
    <x v="1"/>
    <n v="0.1761612620508326"/>
    <n v="0"/>
    <n v="0"/>
    <n v="0.6"/>
    <n v="0"/>
    <n v="0.1784160139251523"/>
  </r>
  <r>
    <x v="4"/>
    <s v="2149-01-000"/>
    <m/>
    <x v="0"/>
    <s v="Pope"/>
    <s v="Minnewaska School District"/>
    <n v="236"/>
    <n v="0"/>
    <n v="3"/>
    <n v="0"/>
    <n v="3"/>
    <n v="80"/>
    <n v="169"/>
    <n v="5.730659025787966E-2"/>
    <n v="0.12106017191977077"/>
    <n v="48"/>
    <n v="4.0167364016736401E-2"/>
    <n v="1396"/>
    <n v="1195"/>
    <x v="615"/>
    <n v="7"/>
    <n v="12"/>
    <n v="8"/>
    <n v="6"/>
    <n v="41"/>
    <n v="0"/>
    <n v="0"/>
    <n v="0"/>
    <n v="0"/>
    <x v="648"/>
    <x v="47"/>
    <x v="66"/>
    <x v="8"/>
    <x v="22"/>
    <n v="0.17391304347826086"/>
    <n v="0"/>
    <n v="0.2"/>
    <n v="0"/>
    <n v="0.33333333333333331"/>
    <n v="0.17836676217765043"/>
  </r>
  <r>
    <x v="0"/>
    <s v="0280-01-000"/>
    <s v="yes"/>
    <x v="1"/>
    <s v="Hennepin"/>
    <s v="Richfield Public School District"/>
    <n v="373"/>
    <n v="4"/>
    <n v="115"/>
    <n v="36"/>
    <n v="268"/>
    <n v="403"/>
    <n v="417"/>
    <n v="8.7494572297003914E-2"/>
    <n v="9.0534085974815465E-2"/>
    <n v="217"/>
    <n v="5.4209342992755434E-2"/>
    <n v="4606"/>
    <n v="4003"/>
    <x v="640"/>
    <n v="39"/>
    <n v="879"/>
    <n v="325"/>
    <n v="1352"/>
    <n v="44"/>
    <n v="3"/>
    <n v="103"/>
    <n v="8"/>
    <n v="47"/>
    <x v="649"/>
    <x v="97"/>
    <x v="121"/>
    <x v="123"/>
    <x v="204"/>
    <n v="0.21473805411629246"/>
    <n v="0.1"/>
    <n v="0.12906846240179573"/>
    <n v="0.10198300283286119"/>
    <n v="0.17037507946598857"/>
    <n v="0.17802865827181938"/>
  </r>
  <r>
    <x v="11"/>
    <s v="0270-01-000"/>
    <s v="yes"/>
    <x v="1"/>
    <s v="Hennepin"/>
    <s v="Hopkins Public School District"/>
    <n v="999"/>
    <n v="4"/>
    <n v="119"/>
    <n v="48"/>
    <n v="58"/>
    <n v="279"/>
    <n v="976"/>
    <n v="3.9568855481491985E-2"/>
    <n v="0.13842008225783578"/>
    <n v="1345"/>
    <n v="0.18834897073239043"/>
    <n v="7051"/>
    <n v="7141"/>
    <x v="641"/>
    <n v="38"/>
    <n v="1517"/>
    <n v="528"/>
    <n v="572"/>
    <n v="660"/>
    <n v="6"/>
    <n v="439"/>
    <n v="143"/>
    <n v="47"/>
    <x v="650"/>
    <x v="80"/>
    <x v="129"/>
    <x v="124"/>
    <x v="205"/>
    <n v="0.20704663212435234"/>
    <n v="0.1111111111111111"/>
    <n v="9.9415204678362568E-2"/>
    <n v="0.11085450346420324"/>
    <n v="9.9485420240137221E-2"/>
    <n v="0.17798893773932778"/>
  </r>
  <r>
    <x v="5"/>
    <s v="0801-01-000"/>
    <m/>
    <x v="0"/>
    <s v="Traverse"/>
    <s v="Browns Valley Public School Dist."/>
    <n v="16"/>
    <n v="0"/>
    <n v="0"/>
    <n v="0"/>
    <n v="0"/>
    <n v="0"/>
    <n v="21"/>
    <n v="0"/>
    <n v="0.17796610169491525"/>
    <n v="6"/>
    <n v="5.8252427184466021E-2"/>
    <n v="118"/>
    <n v="103"/>
    <x v="642"/>
    <n v="50"/>
    <n v="0"/>
    <n v="0"/>
    <n v="0"/>
    <n v="5"/>
    <n v="0"/>
    <n v="0"/>
    <n v="0"/>
    <n v="0"/>
    <x v="651"/>
    <x v="82"/>
    <x v="0"/>
    <x v="2"/>
    <x v="1"/>
    <n v="0.25"/>
    <n v="0"/>
    <n v="0"/>
    <n v="0"/>
    <n v="0"/>
    <n v="0.17796610169491525"/>
  </r>
  <r>
    <x v="6"/>
    <s v="0497-01-000"/>
    <m/>
    <x v="0"/>
    <s v="Mower"/>
    <s v="Lyle Public School District"/>
    <n v="48"/>
    <n v="0"/>
    <n v="0"/>
    <n v="0"/>
    <n v="0"/>
    <n v="0"/>
    <n v="50"/>
    <n v="0"/>
    <n v="0.17793594306049823"/>
    <n v="0"/>
    <n v="0"/>
    <n v="281"/>
    <n v="231"/>
    <x v="517"/>
    <n v="0"/>
    <n v="5"/>
    <n v="3"/>
    <n v="1"/>
    <n v="0"/>
    <n v="0"/>
    <n v="0"/>
    <n v="0"/>
    <n v="0"/>
    <x v="66"/>
    <x v="0"/>
    <x v="5"/>
    <x v="5"/>
    <x v="0"/>
    <n v="0.17777777777777778"/>
    <n v="0"/>
    <n v="0"/>
    <n v="0"/>
    <n v="0"/>
    <n v="0.17793594306049823"/>
  </r>
  <r>
    <x v="0"/>
    <s v="2711-01-000"/>
    <m/>
    <x v="0"/>
    <s v="Saint Louis"/>
    <s v="Mesabi East School District"/>
    <n v="169"/>
    <n v="4"/>
    <n v="0"/>
    <n v="0"/>
    <n v="0"/>
    <n v="42"/>
    <n v="140"/>
    <n v="4.1055718475073312E-2"/>
    <n v="0.13685239491691104"/>
    <n v="24"/>
    <n v="2.7745664739884393E-2"/>
    <n v="1023"/>
    <n v="865"/>
    <x v="643"/>
    <n v="8"/>
    <n v="2"/>
    <n v="8"/>
    <n v="2"/>
    <n v="23"/>
    <n v="0"/>
    <n v="0"/>
    <n v="0"/>
    <n v="0"/>
    <x v="652"/>
    <x v="123"/>
    <x v="6"/>
    <x v="8"/>
    <x v="3"/>
    <n v="0.17053481331987891"/>
    <n v="0.33333333333333331"/>
    <n v="0"/>
    <n v="0"/>
    <n v="0"/>
    <n v="0.17790811339198434"/>
  </r>
  <r>
    <x v="12"/>
    <s v="0264-01-000"/>
    <m/>
    <x v="0"/>
    <s v="Grant"/>
    <s v="Herman-Norcross School District"/>
    <n v="31"/>
    <n v="0"/>
    <n v="0"/>
    <n v="0"/>
    <n v="0"/>
    <n v="0"/>
    <n v="32"/>
    <n v="0"/>
    <n v="0.17777777777777778"/>
    <n v="8"/>
    <n v="5.128205128205128E-2"/>
    <n v="180"/>
    <n v="156"/>
    <x v="644"/>
    <n v="3"/>
    <n v="0"/>
    <n v="0"/>
    <n v="3"/>
    <n v="3"/>
    <n v="0"/>
    <n v="0"/>
    <n v="0"/>
    <n v="0"/>
    <x v="653"/>
    <x v="6"/>
    <x v="0"/>
    <x v="2"/>
    <x v="17"/>
    <n v="0.17415730337078653"/>
    <n v="0"/>
    <n v="0"/>
    <n v="0"/>
    <n v="0"/>
    <n v="0.17777777777777778"/>
  </r>
  <r>
    <x v="3"/>
    <s v="0706-01-000"/>
    <m/>
    <x v="0"/>
    <s v="Saint Louis"/>
    <s v="Virginia Public School District"/>
    <n v="208"/>
    <n v="25"/>
    <n v="0"/>
    <n v="0"/>
    <n v="4"/>
    <n v="39"/>
    <n v="202"/>
    <n v="2.8761061946902654E-2"/>
    <n v="0.14896755162241887"/>
    <n v="548"/>
    <n v="0.32952495490078171"/>
    <n v="1356"/>
    <n v="1663"/>
    <x v="645"/>
    <n v="133"/>
    <n v="77"/>
    <n v="25"/>
    <n v="45"/>
    <n v="467"/>
    <n v="38"/>
    <n v="18"/>
    <n v="4"/>
    <n v="9"/>
    <x v="654"/>
    <x v="48"/>
    <x v="130"/>
    <x v="25"/>
    <x v="137"/>
    <n v="0.18505338078291814"/>
    <n v="0.20833333333333334"/>
    <n v="0"/>
    <n v="0"/>
    <n v="0.1"/>
    <n v="0.17772861356932151"/>
  </r>
  <r>
    <x v="6"/>
    <s v="0458-01-000"/>
    <m/>
    <x v="0"/>
    <s v="Martin"/>
    <s v="Truman Public School District"/>
    <n v="56"/>
    <n v="0"/>
    <n v="0"/>
    <n v="0"/>
    <n v="8"/>
    <n v="0"/>
    <n v="70"/>
    <n v="0"/>
    <n v="0.17766497461928935"/>
    <n v="39"/>
    <n v="0.10743801652892562"/>
    <n v="394"/>
    <n v="363"/>
    <x v="646"/>
    <n v="0"/>
    <n v="12"/>
    <n v="5"/>
    <n v="12"/>
    <n v="30"/>
    <n v="0"/>
    <n v="6"/>
    <n v="0"/>
    <n v="0"/>
    <x v="655"/>
    <x v="0"/>
    <x v="41"/>
    <x v="7"/>
    <x v="23"/>
    <n v="0.15555555555555556"/>
    <n v="0"/>
    <n v="0"/>
    <n v="0"/>
    <n v="0.4"/>
    <n v="0.17766497461928935"/>
  </r>
  <r>
    <x v="11"/>
    <s v="0709-01-000"/>
    <m/>
    <x v="0"/>
    <s v="Saint Louis"/>
    <s v="Duluth Public School District"/>
    <n v="1655"/>
    <n v="85"/>
    <n v="121"/>
    <n v="30"/>
    <n v="48"/>
    <n v="1400"/>
    <n v="554"/>
    <n v="0.1272264631043257"/>
    <n v="5.0345328971283167E-2"/>
    <n v="93"/>
    <n v="1.0171716066936454E-2"/>
    <n v="11004"/>
    <n v="9143"/>
    <x v="647"/>
    <n v="550"/>
    <n v="758"/>
    <n v="223"/>
    <n v="181"/>
    <n v="75"/>
    <n v="0"/>
    <n v="0"/>
    <n v="0"/>
    <n v="0"/>
    <x v="656"/>
    <x v="182"/>
    <x v="131"/>
    <x v="125"/>
    <x v="206"/>
    <n v="0.18366441016535345"/>
    <n v="0.13385826771653545"/>
    <n v="0.13765642775881684"/>
    <n v="0.11857707509881422"/>
    <n v="0.20960698689956331"/>
    <n v="0.17757179207560886"/>
  </r>
  <r>
    <x v="7"/>
    <s v="0319-01-000"/>
    <m/>
    <x v="0"/>
    <s v="Itasca"/>
    <s v="Nashwauk-Keewatin School District"/>
    <n v="90"/>
    <n v="5"/>
    <n v="6"/>
    <n v="0"/>
    <n v="0"/>
    <n v="3"/>
    <n v="103"/>
    <n v="5.0251256281407036E-3"/>
    <n v="0.17252931323283083"/>
    <n v="105"/>
    <n v="0.1761744966442953"/>
    <n v="597"/>
    <n v="596"/>
    <x v="370"/>
    <n v="33"/>
    <n v="11"/>
    <n v="4"/>
    <n v="1"/>
    <n v="92"/>
    <n v="9"/>
    <n v="0"/>
    <n v="0"/>
    <n v="0"/>
    <x v="597"/>
    <x v="32"/>
    <x v="19"/>
    <x v="10"/>
    <x v="0"/>
    <n v="0.16513761467889909"/>
    <n v="0.17241379310344829"/>
    <n v="0.35294117647058826"/>
    <n v="0"/>
    <n v="0"/>
    <n v="0.17755443886097153"/>
  </r>
  <r>
    <x v="2"/>
    <s v="2711-01-000"/>
    <m/>
    <x v="0"/>
    <s v="Saint Louis"/>
    <s v="Mesabi East School District"/>
    <n v="174"/>
    <n v="3"/>
    <n v="0"/>
    <n v="0"/>
    <n v="0"/>
    <n v="40"/>
    <n v="145"/>
    <n v="3.8387715930902108E-2"/>
    <n v="0.13915547024952016"/>
    <n v="64"/>
    <n v="6.9489685124864281E-2"/>
    <n v="1042"/>
    <n v="921"/>
    <x v="648"/>
    <n v="35"/>
    <n v="6"/>
    <n v="7"/>
    <n v="10"/>
    <n v="64"/>
    <n v="0"/>
    <n v="0"/>
    <n v="0"/>
    <n v="0"/>
    <x v="345"/>
    <x v="168"/>
    <x v="41"/>
    <x v="36"/>
    <x v="32"/>
    <n v="0.17882836587872558"/>
    <n v="7.8947368421052627E-2"/>
    <n v="0"/>
    <n v="0"/>
    <n v="0"/>
    <n v="0.17754318618042225"/>
  </r>
  <r>
    <x v="11"/>
    <s v="0238-01-000"/>
    <m/>
    <x v="0"/>
    <s v="Fillmore"/>
    <s v="Mabel-Canton Public School Dist."/>
    <n v="51"/>
    <n v="0"/>
    <n v="0"/>
    <n v="0"/>
    <n v="0"/>
    <n v="0"/>
    <n v="52"/>
    <n v="0"/>
    <n v="0.17747440273037543"/>
    <n v="21"/>
    <n v="8.0152671755725186E-2"/>
    <n v="293"/>
    <n v="262"/>
    <x v="649"/>
    <n v="0"/>
    <n v="0"/>
    <n v="0"/>
    <n v="0"/>
    <n v="19"/>
    <n v="0"/>
    <n v="0"/>
    <n v="0"/>
    <n v="0"/>
    <x v="527"/>
    <x v="0"/>
    <x v="0"/>
    <x v="2"/>
    <x v="1"/>
    <n v="0.17346938775510204"/>
    <n v="0"/>
    <n v="0"/>
    <n v="0"/>
    <n v="0"/>
    <n v="0.17747440273037543"/>
  </r>
  <r>
    <x v="9"/>
    <s v="0676-01-000"/>
    <m/>
    <x v="0"/>
    <s v="Roseau"/>
    <s v="Badger Public School District"/>
    <n v="42"/>
    <n v="0"/>
    <n v="0"/>
    <n v="0"/>
    <n v="0"/>
    <n v="0"/>
    <n v="42"/>
    <n v="0"/>
    <n v="0.17721518987341772"/>
    <n v="41"/>
    <n v="0.17372881355932204"/>
    <n v="237"/>
    <n v="236"/>
    <x v="67"/>
    <n v="1"/>
    <n v="12"/>
    <n v="2"/>
    <n v="2"/>
    <n v="40"/>
    <n v="0"/>
    <n v="0"/>
    <n v="0"/>
    <n v="0"/>
    <x v="331"/>
    <x v="3"/>
    <x v="25"/>
    <x v="0"/>
    <x v="3"/>
    <n v="0.19004524886877827"/>
    <n v="0"/>
    <n v="0"/>
    <n v="0"/>
    <n v="0"/>
    <n v="0.17721518987341772"/>
  </r>
  <r>
    <x v="1"/>
    <s v="0197-01-000"/>
    <s v="yes"/>
    <x v="1"/>
    <s v="Dakota"/>
    <s v="West St. Paul-Mendota Hts.-Eagan"/>
    <n v="480"/>
    <n v="9"/>
    <n v="114"/>
    <n v="81"/>
    <n v="131"/>
    <n v="150"/>
    <n v="695"/>
    <n v="3.1446540880503145E-2"/>
    <n v="0.14570230607966456"/>
    <n v="861"/>
    <n v="0.17989970748015044"/>
    <n v="4770"/>
    <n v="4786"/>
    <x v="650"/>
    <n v="56"/>
    <n v="527"/>
    <n v="298"/>
    <n v="1173"/>
    <n v="434"/>
    <n v="12"/>
    <n v="117"/>
    <n v="30"/>
    <n v="238"/>
    <x v="586"/>
    <x v="11"/>
    <x v="132"/>
    <x v="126"/>
    <x v="207"/>
    <n v="0.17278617710583152"/>
    <n v="0.16981132075471697"/>
    <n v="0.21755725190839695"/>
    <n v="0.23209169054441262"/>
    <n v="0.12288930581613508"/>
    <n v="0.17714884696016769"/>
  </r>
  <r>
    <x v="17"/>
    <s v="0635-01-000"/>
    <m/>
    <x v="0"/>
    <s v="Redwood"/>
    <s v="Milroy Public School District"/>
    <n v="16"/>
    <n v="0"/>
    <n v="0"/>
    <n v="0"/>
    <n v="0"/>
    <n v="0"/>
    <n v="20"/>
    <n v="0"/>
    <n v="0.17699115044247787"/>
    <n v="6"/>
    <n v="6.0606060606060608E-2"/>
    <n v="113"/>
    <n v="99"/>
    <x v="26"/>
    <n v="0"/>
    <n v="0"/>
    <n v="0"/>
    <n v="0"/>
    <n v="3"/>
    <n v="0"/>
    <n v="0"/>
    <n v="0"/>
    <n v="0"/>
    <x v="212"/>
    <x v="0"/>
    <x v="0"/>
    <x v="2"/>
    <x v="1"/>
    <n v="0.14285714285714285"/>
    <n v="0"/>
    <n v="0"/>
    <n v="0"/>
    <n v="0"/>
    <n v="0.17699115044247787"/>
  </r>
  <r>
    <x v="8"/>
    <s v="0277-01-000"/>
    <s v="yes"/>
    <x v="1"/>
    <s v="Hennepin"/>
    <s v="Westonka Public School District"/>
    <n v="399"/>
    <n v="3"/>
    <n v="0"/>
    <n v="6"/>
    <n v="11"/>
    <n v="21"/>
    <n v="413"/>
    <n v="8.5609457806767215E-3"/>
    <n v="0.16836526701997553"/>
    <n v="208"/>
    <n v="9.3399191737763801E-2"/>
    <n v="2453"/>
    <n v="2227"/>
    <x v="651"/>
    <n v="4"/>
    <n v="31"/>
    <n v="43"/>
    <n v="36"/>
    <n v="170"/>
    <n v="0"/>
    <n v="4"/>
    <n v="5"/>
    <n v="6"/>
    <x v="657"/>
    <x v="47"/>
    <x v="26"/>
    <x v="72"/>
    <x v="136"/>
    <n v="0.1703672075149445"/>
    <n v="0.42857142857142855"/>
    <n v="0"/>
    <n v="0.13636363636363635"/>
    <n v="0.26829268292682928"/>
    <n v="0.17692621280065227"/>
  </r>
  <r>
    <x v="0"/>
    <s v="0676-01-000"/>
    <m/>
    <x v="0"/>
    <s v="Roseau"/>
    <s v="Badger Public School District"/>
    <n v="40"/>
    <n v="0"/>
    <n v="0"/>
    <n v="0"/>
    <n v="0"/>
    <n v="0"/>
    <n v="41"/>
    <n v="0"/>
    <n v="0.17672413793103448"/>
    <n v="45"/>
    <n v="0.19067796610169491"/>
    <n v="232"/>
    <n v="236"/>
    <x v="517"/>
    <n v="1"/>
    <n v="9"/>
    <n v="2"/>
    <n v="2"/>
    <n v="44"/>
    <n v="0"/>
    <n v="0"/>
    <n v="0"/>
    <n v="0"/>
    <x v="658"/>
    <x v="3"/>
    <x v="13"/>
    <x v="0"/>
    <x v="3"/>
    <n v="0.1834862385321101"/>
    <n v="0"/>
    <n v="0"/>
    <n v="0"/>
    <n v="0"/>
    <n v="0.17672413793103448"/>
  </r>
  <r>
    <x v="1"/>
    <s v="0704-01-000"/>
    <m/>
    <x v="0"/>
    <s v="Saint Louis"/>
    <s v="Proctor Public School District"/>
    <n v="295"/>
    <n v="7"/>
    <n v="0"/>
    <n v="3"/>
    <n v="0"/>
    <n v="39"/>
    <n v="277"/>
    <n v="2.1799888205701508E-2"/>
    <n v="0.15483510340972612"/>
    <n v="266"/>
    <n v="0.15296147211040828"/>
    <n v="1789"/>
    <n v="1739"/>
    <x v="652"/>
    <n v="28"/>
    <n v="21"/>
    <n v="9"/>
    <n v="17"/>
    <n v="251"/>
    <n v="0"/>
    <n v="4"/>
    <n v="0"/>
    <n v="4"/>
    <x v="659"/>
    <x v="5"/>
    <x v="19"/>
    <x v="17"/>
    <x v="8"/>
    <n v="0.17271662763466042"/>
    <n v="0.2"/>
    <n v="0"/>
    <n v="0.25"/>
    <n v="0"/>
    <n v="0.17663499161542762"/>
  </r>
  <r>
    <x v="2"/>
    <s v="2159-01-000"/>
    <m/>
    <x v="0"/>
    <s v="Renville"/>
    <s v="Buffalo Lk-Hector-Stewart Public Sc"/>
    <n v="97"/>
    <n v="0"/>
    <n v="0"/>
    <n v="0"/>
    <n v="11"/>
    <n v="11"/>
    <n v="108"/>
    <n v="1.6320474777448073E-2"/>
    <n v="0.16023738872403562"/>
    <n v="7"/>
    <n v="1.2455516014234875E-2"/>
    <n v="674"/>
    <n v="562"/>
    <x v="621"/>
    <n v="3"/>
    <n v="1"/>
    <n v="11"/>
    <n v="72"/>
    <n v="0"/>
    <n v="0"/>
    <n v="0"/>
    <n v="0"/>
    <n v="0"/>
    <x v="660"/>
    <x v="6"/>
    <x v="3"/>
    <x v="20"/>
    <x v="63"/>
    <n v="0.16958041958041958"/>
    <n v="0"/>
    <n v="0"/>
    <n v="0"/>
    <n v="0.13253012048192772"/>
    <n v="0.1765578635014837"/>
  </r>
  <r>
    <x v="6"/>
    <s v="0676-01-000"/>
    <m/>
    <x v="0"/>
    <s v="Roseau"/>
    <s v="Badger Public School District"/>
    <n v="39"/>
    <n v="0"/>
    <n v="0"/>
    <n v="0"/>
    <n v="0"/>
    <n v="0"/>
    <n v="39"/>
    <n v="0"/>
    <n v="0.17647058823529413"/>
    <n v="32"/>
    <n v="0.14953271028037382"/>
    <n v="221"/>
    <n v="214"/>
    <x v="54"/>
    <n v="0"/>
    <n v="8"/>
    <n v="0"/>
    <n v="1"/>
    <n v="32"/>
    <n v="0"/>
    <n v="0"/>
    <n v="0"/>
    <n v="0"/>
    <x v="661"/>
    <x v="0"/>
    <x v="8"/>
    <x v="2"/>
    <x v="0"/>
    <n v="0.18396226415094338"/>
    <n v="0"/>
    <n v="0"/>
    <n v="0"/>
    <n v="0"/>
    <n v="0.17647058823529413"/>
  </r>
  <r>
    <x v="3"/>
    <s v="0391-01-000"/>
    <m/>
    <x v="0"/>
    <s v="Le Sueur"/>
    <s v="Cleveland Public School District"/>
    <n v="60"/>
    <n v="0"/>
    <n v="0"/>
    <n v="0"/>
    <n v="0"/>
    <n v="0"/>
    <n v="66"/>
    <n v="0"/>
    <n v="0.17647058823529413"/>
    <n v="192"/>
    <n v="0.38400000000000001"/>
    <n v="374"/>
    <n v="500"/>
    <x v="561"/>
    <n v="5"/>
    <n v="5"/>
    <n v="2"/>
    <n v="28"/>
    <n v="167"/>
    <n v="0"/>
    <n v="0"/>
    <n v="0"/>
    <n v="16"/>
    <x v="192"/>
    <x v="43"/>
    <x v="5"/>
    <x v="0"/>
    <x v="12"/>
    <n v="0.16997167138810199"/>
    <n v="0"/>
    <n v="0"/>
    <n v="0"/>
    <n v="0"/>
    <n v="0.17647058823529413"/>
  </r>
  <r>
    <x v="7"/>
    <s v="2609-01-000"/>
    <m/>
    <x v="0"/>
    <s v="Polk"/>
    <s v="Win-E-Mac School District"/>
    <n v="78"/>
    <n v="0"/>
    <n v="0"/>
    <n v="0"/>
    <n v="0"/>
    <n v="3"/>
    <n v="85"/>
    <n v="6.0120240480961923E-3"/>
    <n v="0.17034068136272545"/>
    <n v="35"/>
    <n v="7.847533632286996E-2"/>
    <n v="499"/>
    <n v="446"/>
    <x v="653"/>
    <n v="11"/>
    <n v="0"/>
    <n v="0"/>
    <n v="6"/>
    <n v="34"/>
    <n v="0"/>
    <n v="0"/>
    <n v="0"/>
    <n v="0"/>
    <x v="481"/>
    <x v="90"/>
    <x v="0"/>
    <x v="2"/>
    <x v="21"/>
    <n v="0.16490486257928119"/>
    <n v="0"/>
    <n v="0"/>
    <n v="0"/>
    <n v="0"/>
    <n v="0.17635270541082165"/>
  </r>
  <r>
    <x v="0"/>
    <s v="0625-01-000"/>
    <s v="yes"/>
    <x v="2"/>
    <s v="Ramsey"/>
    <s v="St. Paul Public School District"/>
    <n v="2574"/>
    <n v="81"/>
    <n v="1825"/>
    <n v="2376"/>
    <n v="1005"/>
    <n v="6066"/>
    <n v="1853"/>
    <n v="0.13504608397524379"/>
    <n v="4.1252949819671404E-2"/>
    <n v="1097"/>
    <n v="2.8795674086518269E-2"/>
    <n v="44918"/>
    <n v="38096"/>
    <x v="654"/>
    <n v="685"/>
    <n v="11463"/>
    <n v="11276"/>
    <n v="5271"/>
    <n v="289"/>
    <n v="10"/>
    <n v="338"/>
    <n v="207"/>
    <n v="210"/>
    <x v="662"/>
    <x v="183"/>
    <x v="133"/>
    <x v="127"/>
    <x v="208"/>
    <n v="0.22026356323806265"/>
    <n v="0.10714285714285714"/>
    <n v="0.14092664092664092"/>
    <n v="0.17671997024916325"/>
    <n v="0.16567754698318496"/>
    <n v="0.17629903379491518"/>
  </r>
  <r>
    <x v="7"/>
    <s v="0831-01-000"/>
    <s v="yes"/>
    <x v="1"/>
    <s v="Washington"/>
    <s v="Forest Lake Public School District"/>
    <n v="1264"/>
    <n v="4"/>
    <n v="27"/>
    <n v="33"/>
    <n v="41"/>
    <n v="748"/>
    <n v="641"/>
    <n v="9.488773309653685E-2"/>
    <n v="8.1314220474438662E-2"/>
    <n v="378"/>
    <n v="5.5005820721769502E-2"/>
    <n v="7883"/>
    <n v="6872"/>
    <x v="655"/>
    <n v="59"/>
    <n v="82"/>
    <n v="227"/>
    <n v="121"/>
    <n v="358"/>
    <n v="0"/>
    <n v="0"/>
    <n v="0"/>
    <n v="0"/>
    <x v="663"/>
    <x v="20"/>
    <x v="134"/>
    <x v="128"/>
    <x v="124"/>
    <n v="0.17341199067087393"/>
    <n v="6.3492063492063489E-2"/>
    <n v="0.24770642201834864"/>
    <n v="0.12692307692307692"/>
    <n v="0.25308641975308643"/>
    <n v="0.17620195357097551"/>
  </r>
  <r>
    <x v="12"/>
    <s v="0671-01-000"/>
    <m/>
    <x v="0"/>
    <s v="Rock"/>
    <s v="Hills-Beaver Creek School District"/>
    <n v="60"/>
    <n v="0"/>
    <n v="0"/>
    <n v="0"/>
    <n v="0"/>
    <n v="0"/>
    <n v="61"/>
    <n v="0"/>
    <n v="0.17579250720461095"/>
    <n v="19"/>
    <n v="6.2295081967213117E-2"/>
    <n v="347"/>
    <n v="305"/>
    <x v="656"/>
    <n v="0"/>
    <n v="0"/>
    <n v="4"/>
    <n v="0"/>
    <n v="19"/>
    <n v="0"/>
    <n v="0"/>
    <n v="0"/>
    <n v="0"/>
    <x v="664"/>
    <x v="0"/>
    <x v="0"/>
    <x v="10"/>
    <x v="1"/>
    <n v="0.17543859649122806"/>
    <n v="0"/>
    <n v="0"/>
    <n v="0"/>
    <n v="0"/>
    <n v="0.17579250720461095"/>
  </r>
  <r>
    <x v="2"/>
    <s v="2198-01-000"/>
    <m/>
    <x v="0"/>
    <s v="Fillmore"/>
    <s v="Fillmore Central"/>
    <n v="114"/>
    <n v="0"/>
    <n v="0"/>
    <n v="0"/>
    <n v="0"/>
    <n v="0"/>
    <n v="120"/>
    <n v="0"/>
    <n v="0.17569546120058566"/>
    <n v="42"/>
    <n v="6.9421487603305784E-2"/>
    <n v="683"/>
    <n v="605"/>
    <x v="657"/>
    <n v="0"/>
    <n v="6"/>
    <n v="4"/>
    <n v="8"/>
    <n v="41"/>
    <n v="0"/>
    <n v="0"/>
    <n v="0"/>
    <n v="0"/>
    <x v="665"/>
    <x v="0"/>
    <x v="41"/>
    <x v="10"/>
    <x v="27"/>
    <n v="0.17272727272727273"/>
    <n v="0"/>
    <n v="0"/>
    <n v="0"/>
    <n v="0"/>
    <n v="0.17569546120058566"/>
  </r>
  <r>
    <x v="5"/>
    <s v="2711-01-000"/>
    <m/>
    <x v="0"/>
    <s v="Saint Louis"/>
    <s v="Mesabi East School District"/>
    <n v="165"/>
    <n v="3"/>
    <n v="3"/>
    <n v="0"/>
    <n v="0"/>
    <n v="35"/>
    <n v="141"/>
    <n v="3.4930139720558882E-2"/>
    <n v="0.1407185628742515"/>
    <n v="62"/>
    <n v="6.9819819819819814E-2"/>
    <n v="1002"/>
    <n v="888"/>
    <x v="177"/>
    <n v="36"/>
    <n v="9"/>
    <n v="7"/>
    <n v="12"/>
    <n v="60"/>
    <n v="0"/>
    <n v="0"/>
    <n v="0"/>
    <n v="0"/>
    <x v="666"/>
    <x v="71"/>
    <x v="25"/>
    <x v="36"/>
    <x v="12"/>
    <n v="0.17761033369214208"/>
    <n v="7.6923076923076927E-2"/>
    <n v="0.25"/>
    <n v="0"/>
    <n v="0"/>
    <n v="0.17564870259481039"/>
  </r>
  <r>
    <x v="8"/>
    <s v="0542-01-000"/>
    <m/>
    <x v="0"/>
    <s v="Otter Tail"/>
    <s v="Battle Lake Public School District"/>
    <n v="97"/>
    <n v="0"/>
    <n v="0"/>
    <n v="0"/>
    <n v="0"/>
    <n v="0"/>
    <n v="98"/>
    <n v="0"/>
    <n v="0.17562724014336917"/>
    <n v="42"/>
    <n v="8.3665338645418322E-2"/>
    <n v="558"/>
    <n v="502"/>
    <x v="658"/>
    <n v="4"/>
    <n v="12"/>
    <n v="5"/>
    <n v="4"/>
    <n v="36"/>
    <n v="0"/>
    <n v="0"/>
    <n v="0"/>
    <n v="0"/>
    <x v="29"/>
    <x v="2"/>
    <x v="25"/>
    <x v="7"/>
    <x v="29"/>
    <n v="0.18029739776951673"/>
    <n v="0"/>
    <n v="0"/>
    <n v="0"/>
    <n v="0"/>
    <n v="0.17562724014336917"/>
  </r>
  <r>
    <x v="2"/>
    <s v="2125-01-000"/>
    <m/>
    <x v="0"/>
    <s v="Dodge"/>
    <s v="Triton School District"/>
    <n v="200"/>
    <n v="0"/>
    <n v="0"/>
    <n v="0"/>
    <n v="17"/>
    <n v="51"/>
    <n v="175"/>
    <n v="3.9627039627039624E-2"/>
    <n v="0.13597513597513597"/>
    <n v="95"/>
    <n v="8.2179930795847747E-2"/>
    <n v="1287"/>
    <n v="1156"/>
    <x v="137"/>
    <n v="7"/>
    <n v="25"/>
    <n v="4"/>
    <n v="207"/>
    <n v="67"/>
    <n v="0"/>
    <n v="0"/>
    <n v="0"/>
    <n v="24"/>
    <x v="667"/>
    <x v="47"/>
    <x v="51"/>
    <x v="10"/>
    <x v="209"/>
    <n v="0.19120458891013384"/>
    <n v="0"/>
    <n v="0"/>
    <n v="0"/>
    <n v="8.5000000000000006E-2"/>
    <n v="0.17560217560217559"/>
  </r>
  <r>
    <x v="5"/>
    <s v="0861-01-000"/>
    <m/>
    <x v="0"/>
    <s v="Winona"/>
    <s v="Winona Area Public School District"/>
    <n v="609"/>
    <n v="0"/>
    <n v="31"/>
    <n v="3"/>
    <n v="12"/>
    <n v="388"/>
    <n v="272"/>
    <n v="0.10316405211379952"/>
    <n v="7.2321191172560487E-2"/>
    <n v="26"/>
    <n v="8.3146786056923563E-3"/>
    <n v="3761"/>
    <n v="3127"/>
    <x v="659"/>
    <n v="22"/>
    <n v="257"/>
    <n v="135"/>
    <n v="114"/>
    <n v="20"/>
    <n v="0"/>
    <n v="0"/>
    <n v="0"/>
    <n v="0"/>
    <x v="668"/>
    <x v="55"/>
    <x v="135"/>
    <x v="129"/>
    <x v="210"/>
    <n v="0.19102885821831869"/>
    <n v="0"/>
    <n v="0.1076388888888889"/>
    <n v="2.1739130434782608E-2"/>
    <n v="9.5238095238095233E-2"/>
    <n v="0.17548524328636"/>
  </r>
  <r>
    <x v="1"/>
    <s v="0600-01-000"/>
    <m/>
    <x v="0"/>
    <s v="Polk"/>
    <s v="Fisher Public School District"/>
    <n v="23"/>
    <n v="0"/>
    <n v="0"/>
    <n v="0"/>
    <n v="3"/>
    <n v="0"/>
    <n v="30"/>
    <n v="0"/>
    <n v="0.17543859649122806"/>
    <n v="118"/>
    <n v="0.45559845559845558"/>
    <n v="171"/>
    <n v="259"/>
    <x v="316"/>
    <n v="0"/>
    <n v="2"/>
    <n v="0"/>
    <n v="18"/>
    <n v="101"/>
    <n v="0"/>
    <n v="0"/>
    <n v="0"/>
    <n v="16"/>
    <x v="107"/>
    <x v="0"/>
    <x v="6"/>
    <x v="2"/>
    <x v="25"/>
    <n v="0.14285714285714285"/>
    <n v="0"/>
    <n v="0"/>
    <n v="0"/>
    <n v="0.6"/>
    <n v="0.17543859649122806"/>
  </r>
  <r>
    <x v="0"/>
    <s v="0432-01-000"/>
    <m/>
    <x v="0"/>
    <s v="Mahnomen"/>
    <s v="Mahnomen Public School District"/>
    <n v="24"/>
    <n v="95"/>
    <n v="0"/>
    <n v="0"/>
    <n v="0"/>
    <n v="99"/>
    <n v="26"/>
    <n v="0.13884992987377279"/>
    <n v="3.6465638148667601E-2"/>
    <n v="43"/>
    <n v="6.8145800316957217E-2"/>
    <n v="713"/>
    <n v="631"/>
    <x v="304"/>
    <n v="432"/>
    <n v="2"/>
    <n v="4"/>
    <n v="4"/>
    <n v="18"/>
    <n v="24"/>
    <n v="0"/>
    <n v="0"/>
    <n v="0"/>
    <x v="93"/>
    <x v="184"/>
    <x v="6"/>
    <x v="10"/>
    <x v="29"/>
    <n v="0.12307692307692308"/>
    <n v="0.18886679920477137"/>
    <n v="0"/>
    <n v="0"/>
    <n v="0"/>
    <n v="0.17531556802244039"/>
  </r>
  <r>
    <x v="10"/>
    <s v="0281-01-000"/>
    <s v="yes"/>
    <x v="1"/>
    <s v="Hennepin"/>
    <s v="Robbinsdale Public School District"/>
    <n v="1138"/>
    <n v="11"/>
    <n v="753"/>
    <n v="194"/>
    <n v="164"/>
    <n v="844"/>
    <n v="1469"/>
    <n v="6.395392892324013E-2"/>
    <n v="0.11131317723725088"/>
    <n v="1382"/>
    <n v="0.11266916680254362"/>
    <n v="13197"/>
    <n v="12266"/>
    <x v="660"/>
    <n v="201"/>
    <n v="3692"/>
    <n v="1019"/>
    <n v="1554"/>
    <n v="352"/>
    <n v="28"/>
    <n v="655"/>
    <n v="182"/>
    <n v="125"/>
    <x v="669"/>
    <x v="138"/>
    <x v="136"/>
    <x v="130"/>
    <x v="211"/>
    <n v="0.17279076829638626"/>
    <n v="5.9782608695652176E-2"/>
    <n v="0.19868073878627968"/>
    <n v="0.18816682832201745"/>
    <n v="0.1029504080351538"/>
    <n v="0.17526710616049102"/>
  </r>
  <r>
    <x v="1"/>
    <s v="0403-01-000"/>
    <m/>
    <x v="0"/>
    <s v="Lincoln"/>
    <s v="Ivanhoe Public School District"/>
    <n v="34"/>
    <n v="0"/>
    <n v="0"/>
    <n v="0"/>
    <n v="0"/>
    <n v="0"/>
    <n v="34"/>
    <n v="0"/>
    <n v="0.17525773195876287"/>
    <n v="40"/>
    <n v="0.2"/>
    <n v="194"/>
    <n v="200"/>
    <x v="33"/>
    <n v="0"/>
    <n v="0"/>
    <n v="0"/>
    <n v="1"/>
    <n v="38"/>
    <n v="0"/>
    <n v="0"/>
    <n v="0"/>
    <n v="0"/>
    <x v="93"/>
    <x v="0"/>
    <x v="0"/>
    <x v="2"/>
    <x v="0"/>
    <n v="0.17435897435897435"/>
    <n v="0"/>
    <n v="0"/>
    <n v="0"/>
    <n v="0"/>
    <n v="0.17525773195876287"/>
  </r>
  <r>
    <x v="7"/>
    <s v="0261-01-000"/>
    <m/>
    <x v="0"/>
    <s v="Grant"/>
    <s v="Ashby Public School District"/>
    <n v="38"/>
    <n v="0"/>
    <n v="0"/>
    <n v="0"/>
    <n v="0"/>
    <n v="0"/>
    <n v="38"/>
    <n v="0"/>
    <n v="0.17511520737327188"/>
    <n v="75"/>
    <n v="0.29527559055118108"/>
    <n v="217"/>
    <n v="254"/>
    <x v="58"/>
    <n v="0"/>
    <n v="3"/>
    <n v="0"/>
    <n v="0"/>
    <n v="71"/>
    <n v="0"/>
    <n v="0"/>
    <n v="0"/>
    <n v="0"/>
    <x v="658"/>
    <x v="0"/>
    <x v="4"/>
    <x v="2"/>
    <x v="1"/>
    <n v="0.1743119266055046"/>
    <n v="0"/>
    <n v="0"/>
    <n v="0"/>
    <n v="0"/>
    <n v="0.17511520737327188"/>
  </r>
  <r>
    <x v="1"/>
    <s v="0818-01-000"/>
    <m/>
    <x v="0"/>
    <s v="Wadena"/>
    <s v="Verndale Public School District"/>
    <n v="47"/>
    <n v="0"/>
    <n v="0"/>
    <n v="0"/>
    <n v="0"/>
    <n v="0"/>
    <n v="50"/>
    <n v="0"/>
    <n v="0.17482517482517482"/>
    <n v="255"/>
    <n v="0.5193482688391039"/>
    <n v="286"/>
    <n v="491"/>
    <x v="661"/>
    <n v="0"/>
    <n v="5"/>
    <n v="1"/>
    <n v="4"/>
    <n v="244"/>
    <n v="0"/>
    <n v="0"/>
    <n v="0"/>
    <n v="0"/>
    <x v="286"/>
    <x v="0"/>
    <x v="5"/>
    <x v="1"/>
    <x v="29"/>
    <n v="0.16549295774647887"/>
    <n v="0"/>
    <n v="0"/>
    <n v="0"/>
    <n v="0"/>
    <n v="0.17482517482517482"/>
  </r>
  <r>
    <x v="1"/>
    <s v="2902-01-000"/>
    <m/>
    <x v="0"/>
    <s v="Lincoln"/>
    <s v="RTR Public Schools"/>
    <n v="88"/>
    <n v="0"/>
    <n v="0"/>
    <n v="0"/>
    <n v="6"/>
    <n v="6"/>
    <n v="91"/>
    <n v="1.0810810810810811E-2"/>
    <n v="0.16396396396396395"/>
    <n v="105"/>
    <n v="0.18650088809946713"/>
    <n v="555"/>
    <n v="563"/>
    <x v="596"/>
    <n v="2"/>
    <n v="7"/>
    <n v="5"/>
    <n v="16"/>
    <n v="100"/>
    <n v="0"/>
    <n v="3"/>
    <n v="0"/>
    <n v="0"/>
    <x v="42"/>
    <x v="16"/>
    <x v="2"/>
    <x v="7"/>
    <x v="9"/>
    <n v="0.16890595009596929"/>
    <n v="0"/>
    <n v="0"/>
    <n v="0"/>
    <n v="0.27272727272727271"/>
    <n v="0.17477477477477477"/>
  </r>
  <r>
    <x v="3"/>
    <s v="0550-01-000"/>
    <m/>
    <x v="0"/>
    <s v="Otter Tail"/>
    <s v="Underwood Public School District"/>
    <n v="48"/>
    <n v="3"/>
    <n v="0"/>
    <n v="0"/>
    <n v="0"/>
    <n v="0"/>
    <n v="55"/>
    <n v="0"/>
    <n v="0.17460317460317459"/>
    <n v="314"/>
    <n v="0.54703832752613235"/>
    <n v="315"/>
    <n v="574"/>
    <x v="537"/>
    <n v="2"/>
    <n v="10"/>
    <n v="8"/>
    <n v="2"/>
    <n v="296"/>
    <n v="0"/>
    <n v="5"/>
    <n v="8"/>
    <n v="0"/>
    <x v="122"/>
    <x v="43"/>
    <x v="5"/>
    <x v="2"/>
    <x v="3"/>
    <n v="0.15789473684210525"/>
    <n v="0.6"/>
    <n v="0"/>
    <n v="0"/>
    <n v="0"/>
    <n v="0.17460317460317459"/>
  </r>
  <r>
    <x v="17"/>
    <s v="0671-01-000"/>
    <m/>
    <x v="0"/>
    <s v="Rock"/>
    <s v="Hills-Beaver Creek School District"/>
    <n v="61"/>
    <n v="0"/>
    <n v="0"/>
    <n v="0"/>
    <n v="0"/>
    <n v="0"/>
    <n v="63"/>
    <n v="0"/>
    <n v="0.17451523545706371"/>
    <n v="7"/>
    <n v="2.2950819672131147E-2"/>
    <n v="361"/>
    <n v="305"/>
    <x v="104"/>
    <n v="0"/>
    <n v="1"/>
    <n v="4"/>
    <n v="0"/>
    <n v="7"/>
    <n v="0"/>
    <n v="0"/>
    <n v="0"/>
    <n v="0"/>
    <x v="670"/>
    <x v="0"/>
    <x v="3"/>
    <x v="10"/>
    <x v="1"/>
    <n v="0.17231638418079095"/>
    <n v="0"/>
    <n v="0"/>
    <n v="0"/>
    <n v="0"/>
    <n v="0.17451523545706371"/>
  </r>
  <r>
    <x v="8"/>
    <s v="0403-01-000"/>
    <m/>
    <x v="0"/>
    <s v="Lincoln"/>
    <s v="Ivanhoe Public School District"/>
    <n v="27"/>
    <n v="0"/>
    <n v="0"/>
    <n v="0"/>
    <n v="0"/>
    <n v="0"/>
    <n v="30"/>
    <n v="0"/>
    <n v="0.1744186046511628"/>
    <n v="9"/>
    <n v="5.9602649006622516E-2"/>
    <n v="172"/>
    <n v="151"/>
    <x v="311"/>
    <n v="0"/>
    <n v="0"/>
    <n v="3"/>
    <n v="2"/>
    <n v="9"/>
    <n v="0"/>
    <n v="0"/>
    <n v="0"/>
    <n v="0"/>
    <x v="317"/>
    <x v="0"/>
    <x v="0"/>
    <x v="5"/>
    <x v="3"/>
    <n v="0.16463414634146342"/>
    <n v="0"/>
    <n v="0"/>
    <n v="0"/>
    <n v="0"/>
    <n v="0.1744186046511628"/>
  </r>
  <r>
    <x v="1"/>
    <s v="0281-01-000"/>
    <s v="yes"/>
    <x v="1"/>
    <s v="Hennepin"/>
    <s v="Robbinsdale Public School District"/>
    <n v="1188"/>
    <n v="12"/>
    <n v="734"/>
    <n v="172"/>
    <n v="144"/>
    <n v="827"/>
    <n v="1471"/>
    <n v="6.2760871214995823E-2"/>
    <n v="0.11163390756621386"/>
    <n v="1302"/>
    <n v="0.10688777604465971"/>
    <n v="13177"/>
    <n v="12181"/>
    <x v="662"/>
    <n v="204"/>
    <n v="3495"/>
    <n v="985"/>
    <n v="1506"/>
    <n v="353"/>
    <n v="18"/>
    <n v="593"/>
    <n v="194"/>
    <n v="102"/>
    <x v="671"/>
    <x v="185"/>
    <x v="137"/>
    <x v="131"/>
    <x v="212"/>
    <n v="0.17404043363609728"/>
    <n v="6.0606060606060608E-2"/>
    <n v="0.20187018701870188"/>
    <n v="0.1786085150571132"/>
    <n v="9.3023255813953487E-2"/>
    <n v="0.17439477878120968"/>
  </r>
  <r>
    <x v="4"/>
    <s v="0480-01-000"/>
    <m/>
    <x v="0"/>
    <s v="Mille Lacs"/>
    <s v="Onamia Public School District"/>
    <n v="137"/>
    <n v="11"/>
    <n v="0"/>
    <n v="0"/>
    <n v="0"/>
    <n v="11"/>
    <n v="144"/>
    <n v="1.2373453318335208E-2"/>
    <n v="0.16197975253093364"/>
    <n v="47"/>
    <n v="6.0179257362355951E-2"/>
    <n v="889"/>
    <n v="781"/>
    <x v="88"/>
    <n v="225"/>
    <n v="27"/>
    <n v="11"/>
    <n v="5"/>
    <n v="27"/>
    <n v="14"/>
    <n v="0"/>
    <n v="0"/>
    <n v="0"/>
    <x v="672"/>
    <x v="186"/>
    <x v="26"/>
    <x v="20"/>
    <x v="25"/>
    <n v="0.21990369181380418"/>
    <n v="4.954954954954955E-2"/>
    <n v="0"/>
    <n v="0"/>
    <n v="0"/>
    <n v="0.17435320584926883"/>
  </r>
  <r>
    <x v="7"/>
    <s v="2159-01-000"/>
    <m/>
    <x v="0"/>
    <s v="Renville"/>
    <s v="Buffalo Lk-Hector-Stewart Public Sc"/>
    <n v="112"/>
    <n v="0"/>
    <n v="0"/>
    <n v="0"/>
    <n v="8"/>
    <n v="16"/>
    <n v="106"/>
    <n v="2.2857142857142857E-2"/>
    <n v="0.15142857142857144"/>
    <n v="8"/>
    <n v="1.3651877133105802E-2"/>
    <n v="700"/>
    <n v="586"/>
    <x v="663"/>
    <n v="2"/>
    <n v="4"/>
    <n v="8"/>
    <n v="78"/>
    <n v="3"/>
    <n v="0"/>
    <n v="0"/>
    <n v="0"/>
    <n v="0"/>
    <x v="673"/>
    <x v="16"/>
    <x v="2"/>
    <x v="8"/>
    <x v="111"/>
    <n v="0.18573797678275289"/>
    <n v="0"/>
    <n v="0"/>
    <n v="0"/>
    <n v="9.3023255813953487E-2"/>
    <n v="0.17428571428571429"/>
  </r>
  <r>
    <x v="3"/>
    <s v="2071-01-000"/>
    <m/>
    <x v="0"/>
    <s v="Blue Earth"/>
    <s v="Lake Crystal-Wellcome Memorial"/>
    <n v="157"/>
    <n v="0"/>
    <n v="0"/>
    <n v="0"/>
    <n v="3"/>
    <n v="0"/>
    <n v="171"/>
    <n v="0"/>
    <n v="0.17413441955193482"/>
    <n v="69"/>
    <n v="7.8409090909090914E-2"/>
    <n v="982"/>
    <n v="880"/>
    <x v="664"/>
    <m/>
    <n v="12"/>
    <n v="5"/>
    <n v="28"/>
    <n v="61"/>
    <n v="0"/>
    <n v="0"/>
    <n v="0"/>
    <n v="0"/>
    <x v="674"/>
    <x v="1"/>
    <x v="25"/>
    <x v="7"/>
    <x v="38"/>
    <n v="0.16863587540279271"/>
    <n v="0"/>
    <n v="0"/>
    <n v="0"/>
    <n v="9.6774193548387094E-2"/>
    <n v="0.17413441955193482"/>
  </r>
  <r>
    <x v="3"/>
    <s v="0548-01-000"/>
    <m/>
    <x v="0"/>
    <s v="Otter Tail"/>
    <s v="Pelican Rapids Public School Dist."/>
    <n v="167"/>
    <n v="8"/>
    <n v="0"/>
    <n v="0"/>
    <n v="0"/>
    <n v="0"/>
    <n v="185"/>
    <n v="0"/>
    <n v="0.17403574788334902"/>
    <n v="17"/>
    <n v="1.899441340782123E-2"/>
    <n v="1063"/>
    <n v="895"/>
    <x v="665"/>
    <n v="14"/>
    <n v="125"/>
    <n v="21"/>
    <n v="246"/>
    <n v="13"/>
    <n v="0"/>
    <n v="0"/>
    <n v="0"/>
    <n v="0"/>
    <x v="675"/>
    <x v="55"/>
    <x v="138"/>
    <x v="25"/>
    <x v="213"/>
    <n v="0.25972006220839816"/>
    <n v="0.36363636363636365"/>
    <n v="0"/>
    <n v="0"/>
    <n v="0"/>
    <n v="0.17403574788334902"/>
  </r>
  <r>
    <x v="5"/>
    <s v="2125-01-000"/>
    <m/>
    <x v="0"/>
    <s v="Dodge"/>
    <s v="Triton School District"/>
    <n v="198"/>
    <n v="0"/>
    <n v="0"/>
    <n v="0"/>
    <n v="9"/>
    <n v="46"/>
    <n v="171"/>
    <n v="3.685897435897436E-2"/>
    <n v="0.13701923076923078"/>
    <n v="110"/>
    <n v="9.6406660823838738E-2"/>
    <n v="1248"/>
    <n v="1141"/>
    <x v="666"/>
    <n v="8"/>
    <n v="10"/>
    <n v="5"/>
    <n v="216"/>
    <n v="67"/>
    <n v="0"/>
    <n v="0"/>
    <n v="0"/>
    <n v="34"/>
    <x v="676"/>
    <x v="35"/>
    <x v="14"/>
    <x v="7"/>
    <x v="214"/>
    <n v="0.19167473378509198"/>
    <n v="0"/>
    <n v="0"/>
    <n v="0"/>
    <n v="4.712041884816754E-2"/>
    <n v="0.17387820512820515"/>
  </r>
  <r>
    <x v="4"/>
    <s v="0695-01-000"/>
    <m/>
    <x v="0"/>
    <s v="Saint Louis"/>
    <s v="Chisholm Public School District"/>
    <n v="117"/>
    <n v="0"/>
    <n v="3"/>
    <n v="3"/>
    <n v="0"/>
    <n v="3"/>
    <n v="130"/>
    <n v="3.9215686274509803E-3"/>
    <n v="0.16993464052287582"/>
    <n v="109"/>
    <n v="0.14709851551956815"/>
    <n v="765"/>
    <n v="741"/>
    <x v="365"/>
    <n v="13"/>
    <n v="15"/>
    <n v="8"/>
    <n v="0"/>
    <n v="104"/>
    <n v="0"/>
    <n v="0"/>
    <n v="0"/>
    <n v="0"/>
    <x v="583"/>
    <x v="91"/>
    <x v="67"/>
    <x v="20"/>
    <x v="1"/>
    <n v="0.16295264623955433"/>
    <n v="0"/>
    <n v="0.16666666666666666"/>
    <n v="0.27272727272727271"/>
    <n v="0"/>
    <n v="0.17385620915032679"/>
  </r>
  <r>
    <x v="3"/>
    <s v="2609-01-000"/>
    <m/>
    <x v="0"/>
    <s v="Polk"/>
    <s v="Win-E-Mac School District"/>
    <n v="75"/>
    <n v="4"/>
    <n v="0"/>
    <n v="0"/>
    <n v="0"/>
    <n v="0"/>
    <n v="82"/>
    <n v="0"/>
    <n v="0.17372881355932204"/>
    <n v="33"/>
    <n v="7.8014184397163122E-2"/>
    <n v="472"/>
    <n v="423"/>
    <x v="30"/>
    <n v="13"/>
    <n v="7"/>
    <n v="2"/>
    <n v="9"/>
    <n v="31"/>
    <n v="0"/>
    <n v="0"/>
    <n v="0"/>
    <n v="0"/>
    <x v="405"/>
    <x v="83"/>
    <x v="21"/>
    <x v="0"/>
    <x v="22"/>
    <n v="0.17201834862385321"/>
    <n v="0.23529411764705882"/>
    <n v="0"/>
    <n v="0"/>
    <n v="0"/>
    <n v="0.17372881355932204"/>
  </r>
  <r>
    <x v="9"/>
    <s v="0695-01-000"/>
    <m/>
    <x v="0"/>
    <s v="Saint Louis"/>
    <s v="Chisholm Public School District"/>
    <n v="117"/>
    <n v="3"/>
    <n v="4"/>
    <n v="0"/>
    <n v="0"/>
    <n v="3"/>
    <n v="129"/>
    <n v="3.9473684210526317E-3"/>
    <n v="0.16973684210526316"/>
    <n v="101"/>
    <n v="0.13854595336076816"/>
    <n v="760"/>
    <n v="729"/>
    <x v="667"/>
    <n v="13"/>
    <n v="7"/>
    <n v="8"/>
    <n v="1"/>
    <n v="94"/>
    <n v="0"/>
    <n v="0"/>
    <n v="0"/>
    <n v="0"/>
    <x v="296"/>
    <x v="105"/>
    <x v="42"/>
    <x v="8"/>
    <x v="0"/>
    <n v="0.16182572614107885"/>
    <n v="0.1875"/>
    <n v="0.36363636363636365"/>
    <n v="0"/>
    <n v="0"/>
    <n v="0.1736842105263158"/>
  </r>
  <r>
    <x v="11"/>
    <s v="0820-01-000"/>
    <m/>
    <x v="0"/>
    <s v="Wadena"/>
    <s v="Sebeka Public School District"/>
    <n v="92"/>
    <n v="0"/>
    <n v="0"/>
    <n v="0"/>
    <n v="0"/>
    <n v="0"/>
    <n v="95"/>
    <n v="0"/>
    <n v="0.17367458866544791"/>
    <n v="69"/>
    <n v="0.1324376199616123"/>
    <n v="547"/>
    <n v="521"/>
    <x v="516"/>
    <n v="0"/>
    <n v="5"/>
    <n v="5"/>
    <n v="1"/>
    <n v="67"/>
    <n v="0"/>
    <n v="0"/>
    <n v="0"/>
    <n v="0"/>
    <x v="677"/>
    <x v="0"/>
    <x v="5"/>
    <x v="7"/>
    <x v="0"/>
    <n v="0.17196261682242991"/>
    <n v="0"/>
    <n v="0"/>
    <n v="0"/>
    <n v="0"/>
    <n v="0.17367458866544791"/>
  </r>
  <r>
    <x v="9"/>
    <s v="0391-01-000"/>
    <m/>
    <x v="0"/>
    <s v="Le Sueur"/>
    <s v="Cleveland Public School District"/>
    <n v="60"/>
    <n v="0"/>
    <n v="0"/>
    <n v="0"/>
    <n v="0"/>
    <n v="0"/>
    <n v="63"/>
    <n v="0"/>
    <n v="0.17355371900826447"/>
    <n v="109"/>
    <n v="0.2665036674816626"/>
    <n v="363"/>
    <n v="409"/>
    <x v="40"/>
    <n v="4"/>
    <n v="1"/>
    <n v="4"/>
    <n v="10"/>
    <n v="108"/>
    <n v="0"/>
    <n v="0"/>
    <n v="0"/>
    <n v="0"/>
    <x v="664"/>
    <x v="2"/>
    <x v="3"/>
    <x v="10"/>
    <x v="32"/>
    <n v="0.17543859649122806"/>
    <n v="0"/>
    <n v="0"/>
    <n v="0"/>
    <n v="0"/>
    <n v="0.17355371900826447"/>
  </r>
  <r>
    <x v="5"/>
    <s v="0883-01-000"/>
    <m/>
    <x v="0"/>
    <s v="Wright"/>
    <s v="Rockford Public School District"/>
    <n v="268"/>
    <n v="0"/>
    <n v="0"/>
    <n v="3"/>
    <n v="3"/>
    <n v="3"/>
    <n v="293"/>
    <n v="1.7574692442882249E-3"/>
    <n v="0.17164616285881665"/>
    <n v="307"/>
    <n v="0.17869615832363214"/>
    <n v="1707"/>
    <n v="1718"/>
    <x v="668"/>
    <n v="8"/>
    <n v="64"/>
    <n v="64"/>
    <n v="139"/>
    <n v="249"/>
    <n v="0"/>
    <n v="29"/>
    <n v="4"/>
    <n v="5"/>
    <x v="678"/>
    <x v="35"/>
    <x v="139"/>
    <x v="132"/>
    <x v="215"/>
    <n v="0.18331053351573187"/>
    <n v="0"/>
    <n v="0"/>
    <n v="4.7619047619047616E-2"/>
    <n v="2.1897810218978103E-2"/>
    <n v="0.17340363210310486"/>
  </r>
  <r>
    <x v="15"/>
    <s v="0363-01-000"/>
    <m/>
    <x v="0"/>
    <s v="Koochiching"/>
    <s v="South Koochiching School District"/>
    <n v="39"/>
    <n v="0"/>
    <n v="0"/>
    <n v="0"/>
    <n v="0"/>
    <n v="0"/>
    <n v="43"/>
    <n v="0"/>
    <n v="0.17338709677419356"/>
    <n v="176"/>
    <n v="0.46194225721784776"/>
    <n v="248"/>
    <n v="381"/>
    <x v="442"/>
    <n v="11"/>
    <n v="1"/>
    <n v="1"/>
    <n v="1"/>
    <n v="169"/>
    <n v="3"/>
    <n v="0"/>
    <n v="0"/>
    <n v="0"/>
    <x v="617"/>
    <x v="35"/>
    <x v="3"/>
    <x v="1"/>
    <x v="0"/>
    <n v="0.16455696202531644"/>
    <n v="0"/>
    <n v="0"/>
    <n v="0"/>
    <n v="0"/>
    <n v="0.17338709677419356"/>
  </r>
  <r>
    <x v="14"/>
    <s v="0316-01-000"/>
    <m/>
    <x v="0"/>
    <s v="Itasca"/>
    <s v="Greenway Public School District"/>
    <n v="202"/>
    <n v="18"/>
    <n v="0"/>
    <n v="3"/>
    <n v="0"/>
    <n v="0"/>
    <n v="228"/>
    <n v="0"/>
    <n v="0.17325227963525835"/>
    <n v="216"/>
    <n v="0.16564417177914109"/>
    <n v="1316"/>
    <n v="1304"/>
    <x v="669"/>
    <n v="133"/>
    <n v="1"/>
    <n v="3"/>
    <n v="1"/>
    <n v="186"/>
    <n v="24"/>
    <n v="0"/>
    <n v="0"/>
    <n v="0"/>
    <x v="536"/>
    <x v="187"/>
    <x v="3"/>
    <x v="3"/>
    <x v="0"/>
    <n v="0.17089678510998307"/>
    <n v="0.14173228346456693"/>
    <n v="0"/>
    <n v="0.5"/>
    <n v="0"/>
    <n v="0.17325227963525835"/>
  </r>
  <r>
    <x v="15"/>
    <s v="0592-01-000"/>
    <m/>
    <x v="0"/>
    <s v="Polk"/>
    <s v="Climax-Shelly Public Schools"/>
    <n v="15"/>
    <n v="0"/>
    <n v="0"/>
    <n v="0"/>
    <n v="11"/>
    <n v="0"/>
    <n v="31"/>
    <n v="0"/>
    <n v="0.17318435754189945"/>
    <n v="0"/>
    <n v="0"/>
    <n v="179"/>
    <n v="148"/>
    <x v="17"/>
    <n v="3"/>
    <n v="1"/>
    <n v="0"/>
    <n v="22"/>
    <n v="0"/>
    <n v="0"/>
    <n v="0"/>
    <n v="0"/>
    <n v="0"/>
    <x v="46"/>
    <x v="6"/>
    <x v="3"/>
    <x v="2"/>
    <x v="105"/>
    <n v="0.10948905109489052"/>
    <n v="0"/>
    <n v="0"/>
    <n v="0"/>
    <n v="0.33333333333333331"/>
    <n v="0.17318435754189945"/>
  </r>
  <r>
    <x v="11"/>
    <s v="0197-01-000"/>
    <s v="yes"/>
    <x v="1"/>
    <s v="Dakota"/>
    <s v="West St. Paul-Mendota Hts.-Eagan"/>
    <n v="468"/>
    <n v="5"/>
    <n v="97"/>
    <n v="65"/>
    <n v="148"/>
    <n v="170"/>
    <n v="635"/>
    <n v="3.6527718091963902E-2"/>
    <n v="0.1364417705199828"/>
    <n v="802"/>
    <n v="0.17243603526123413"/>
    <n v="4654"/>
    <n v="4651"/>
    <x v="670"/>
    <n v="60"/>
    <n v="474"/>
    <n v="276"/>
    <n v="1122"/>
    <n v="407"/>
    <n v="10"/>
    <n v="89"/>
    <n v="24"/>
    <n v="245"/>
    <x v="679"/>
    <x v="165"/>
    <x v="140"/>
    <x v="133"/>
    <x v="216"/>
    <n v="0.16834532374100719"/>
    <n v="9.0909090909090912E-2"/>
    <n v="0.20124481327800831"/>
    <n v="0.20504731861198738"/>
    <n v="0.14439024390243901"/>
    <n v="0.17296948861194669"/>
  </r>
  <r>
    <x v="1"/>
    <s v="0861-01-000"/>
    <m/>
    <x v="0"/>
    <s v="Winona"/>
    <s v="Winona Area Public School District"/>
    <n v="624"/>
    <n v="0"/>
    <n v="19"/>
    <n v="4"/>
    <n v="0"/>
    <n v="432"/>
    <n v="223"/>
    <n v="0.11407446527594402"/>
    <n v="5.8885661473461845E-2"/>
    <n v="43"/>
    <n v="1.3543307086614173E-2"/>
    <n v="3787"/>
    <n v="3175"/>
    <x v="650"/>
    <n v="24"/>
    <n v="173"/>
    <n v="142"/>
    <n v="104"/>
    <n v="32"/>
    <n v="0"/>
    <n v="0"/>
    <n v="0"/>
    <n v="0"/>
    <x v="680"/>
    <x v="94"/>
    <x v="141"/>
    <x v="134"/>
    <x v="217"/>
    <n v="0.18772563176895307"/>
    <n v="0"/>
    <n v="9.8958333333333329E-2"/>
    <n v="2.7397260273972601E-2"/>
    <n v="0"/>
    <n v="0.17296012674940586"/>
  </r>
  <r>
    <x v="9"/>
    <s v="0100-01-000"/>
    <m/>
    <x v="0"/>
    <s v="Carlton"/>
    <s v="Wrenshall Public School District"/>
    <n v="46"/>
    <n v="0"/>
    <n v="0"/>
    <n v="0"/>
    <n v="0"/>
    <n v="0"/>
    <n v="55"/>
    <n v="0"/>
    <n v="0.17295597484276728"/>
    <n v="89"/>
    <n v="0.25284090909090912"/>
    <n v="318"/>
    <n v="352"/>
    <x v="295"/>
    <n v="1"/>
    <n v="1"/>
    <n v="2"/>
    <n v="1"/>
    <n v="84"/>
    <n v="0"/>
    <n v="0"/>
    <n v="0"/>
    <n v="0"/>
    <x v="681"/>
    <x v="3"/>
    <x v="3"/>
    <x v="0"/>
    <x v="0"/>
    <n v="0.14886731391585761"/>
    <n v="0"/>
    <n v="0"/>
    <n v="0"/>
    <n v="0"/>
    <n v="0.17295597484276728"/>
  </r>
  <r>
    <x v="7"/>
    <s v="2897-01-000"/>
    <m/>
    <x v="0"/>
    <s v="Redwood"/>
    <s v="Redwood Area School District"/>
    <n v="182"/>
    <n v="34"/>
    <n v="0"/>
    <n v="0"/>
    <n v="5"/>
    <n v="69"/>
    <n v="163"/>
    <n v="5.1415797317436659E-2"/>
    <n v="0.12146050670640834"/>
    <n v="70"/>
    <n v="5.9322033898305086E-2"/>
    <n v="1342"/>
    <n v="1180"/>
    <x v="575"/>
    <n v="243"/>
    <n v="8"/>
    <n v="10"/>
    <n v="51"/>
    <n v="47"/>
    <n v="3"/>
    <n v="0"/>
    <n v="5"/>
    <n v="8"/>
    <x v="682"/>
    <x v="188"/>
    <x v="8"/>
    <x v="7"/>
    <x v="163"/>
    <n v="0.1814556331006979"/>
    <n v="0.12408759124087591"/>
    <n v="0"/>
    <n v="0"/>
    <n v="0.10416666666666667"/>
    <n v="0.17287630402384502"/>
  </r>
  <r>
    <x v="3"/>
    <s v="0861-01-000"/>
    <m/>
    <x v="0"/>
    <s v="Winona"/>
    <s v="Winona Area Public School District"/>
    <n v="582"/>
    <n v="0"/>
    <n v="40"/>
    <n v="0"/>
    <n v="10"/>
    <n v="389"/>
    <n v="257"/>
    <n v="0.10409419320310409"/>
    <n v="6.8771742039068773E-2"/>
    <n v="26"/>
    <n v="8.3413538658966956E-3"/>
    <n v="3737"/>
    <n v="3117"/>
    <x v="671"/>
    <n v="22"/>
    <n v="264"/>
    <n v="121"/>
    <n v="115"/>
    <n v="22"/>
    <n v="0"/>
    <n v="0"/>
    <n v="0"/>
    <n v="0"/>
    <x v="683"/>
    <x v="55"/>
    <x v="142"/>
    <x v="135"/>
    <x v="218"/>
    <n v="0.18446909667194927"/>
    <n v="0"/>
    <n v="0.13157894736842105"/>
    <n v="0"/>
    <n v="0.08"/>
    <n v="0.17286593524217286"/>
  </r>
  <r>
    <x v="10"/>
    <s v="0197-01-000"/>
    <s v="yes"/>
    <x v="1"/>
    <s v="Dakota"/>
    <s v="West St. Paul-Mendota Hts.-Eagan"/>
    <n v="468"/>
    <n v="6"/>
    <n v="114"/>
    <n v="88"/>
    <n v="128"/>
    <n v="166"/>
    <n v="678"/>
    <n v="3.3995494573008399E-2"/>
    <n v="0.13884906819578127"/>
    <n v="862"/>
    <n v="0.17588247296470108"/>
    <n v="4883"/>
    <n v="4901"/>
    <x v="672"/>
    <n v="54"/>
    <n v="522"/>
    <n v="302"/>
    <n v="1295"/>
    <n v="435"/>
    <n v="8"/>
    <n v="97"/>
    <n v="28"/>
    <n v="261"/>
    <x v="684"/>
    <x v="189"/>
    <x v="143"/>
    <x v="79"/>
    <x v="219"/>
    <n v="0.16950380296993842"/>
    <n v="0.11538461538461539"/>
    <n v="0.21150278293135436"/>
    <n v="0.24309392265193369"/>
    <n v="0.11015490533562823"/>
    <n v="0.17284456276878968"/>
  </r>
  <r>
    <x v="10"/>
    <s v="0111-01-000"/>
    <s v="yes"/>
    <x v="1"/>
    <s v="Carver"/>
    <s v="Watertown-Mayer Public School Dist."/>
    <n v="255"/>
    <n v="0"/>
    <n v="4"/>
    <n v="0"/>
    <n v="7"/>
    <n v="20"/>
    <n v="265"/>
    <n v="1.2121212121212121E-2"/>
    <n v="0.16060606060606061"/>
    <n v="231"/>
    <n v="0.14473684210526316"/>
    <n v="1650"/>
    <n v="1596"/>
    <x v="673"/>
    <n v="14"/>
    <n v="23"/>
    <n v="28"/>
    <n v="32"/>
    <n v="212"/>
    <n v="0"/>
    <n v="0"/>
    <n v="0"/>
    <n v="5"/>
    <x v="685"/>
    <x v="93"/>
    <x v="26"/>
    <x v="136"/>
    <x v="157"/>
    <n v="0.16536964980544747"/>
    <n v="0"/>
    <n v="0.14814814814814814"/>
    <n v="0"/>
    <n v="0.20588235294117646"/>
    <n v="0.17272727272727273"/>
  </r>
  <r>
    <x v="3"/>
    <s v="2365-01-000"/>
    <m/>
    <x v="0"/>
    <s v="Sibley"/>
    <s v="G.F.W."/>
    <n v="127"/>
    <n v="4"/>
    <n v="0"/>
    <n v="0"/>
    <n v="9"/>
    <n v="37"/>
    <n v="111"/>
    <n v="4.3173862310385065E-2"/>
    <n v="0.1295215869311552"/>
    <n v="28"/>
    <n v="3.7991858887381276E-2"/>
    <n v="857"/>
    <n v="737"/>
    <x v="674"/>
    <n v="3"/>
    <n v="19"/>
    <n v="7"/>
    <n v="146"/>
    <n v="17"/>
    <n v="0"/>
    <n v="0"/>
    <n v="0"/>
    <n v="5"/>
    <x v="686"/>
    <x v="47"/>
    <x v="57"/>
    <x v="36"/>
    <x v="220"/>
    <n v="0.18898809523809523"/>
    <n v="0.5714285714285714"/>
    <n v="0"/>
    <n v="0"/>
    <n v="0.06"/>
    <n v="0.17269544924154026"/>
  </r>
  <r>
    <x v="11"/>
    <s v="0818-01-000"/>
    <m/>
    <x v="0"/>
    <s v="Wadena"/>
    <s v="Verndale Public School District"/>
    <n v="46"/>
    <n v="0"/>
    <n v="0"/>
    <n v="0"/>
    <n v="0"/>
    <n v="0"/>
    <n v="48"/>
    <n v="0"/>
    <n v="0.17266187050359713"/>
    <n v="252"/>
    <n v="0.52282157676348551"/>
    <n v="278"/>
    <n v="482"/>
    <x v="122"/>
    <n v="0"/>
    <n v="5"/>
    <n v="2"/>
    <n v="2"/>
    <n v="245"/>
    <n v="0"/>
    <n v="0"/>
    <n v="0"/>
    <n v="0"/>
    <x v="250"/>
    <x v="0"/>
    <x v="5"/>
    <x v="0"/>
    <x v="3"/>
    <n v="0.16788321167883211"/>
    <n v="0"/>
    <n v="0"/>
    <n v="0"/>
    <n v="0"/>
    <n v="0.17266187050359713"/>
  </r>
  <r>
    <x v="11"/>
    <s v="0600-01-000"/>
    <m/>
    <x v="0"/>
    <s v="Polk"/>
    <s v="Fisher Public School District"/>
    <n v="25"/>
    <n v="0"/>
    <n v="0"/>
    <n v="0"/>
    <n v="0"/>
    <n v="0"/>
    <n v="29"/>
    <n v="0"/>
    <n v="0.17261904761904762"/>
    <n v="118"/>
    <n v="0.45914396887159531"/>
    <n v="168"/>
    <n v="257"/>
    <x v="61"/>
    <n v="1"/>
    <n v="0"/>
    <n v="0"/>
    <n v="20"/>
    <n v="98"/>
    <n v="0"/>
    <n v="0"/>
    <n v="0"/>
    <n v="13"/>
    <x v="541"/>
    <x v="3"/>
    <x v="0"/>
    <x v="2"/>
    <x v="35"/>
    <n v="0.15337423312883436"/>
    <n v="0"/>
    <n v="0"/>
    <n v="0"/>
    <n v="0"/>
    <n v="0.17261904761904762"/>
  </r>
  <r>
    <x v="9"/>
    <s v="2215-01-000"/>
    <m/>
    <x v="0"/>
    <s v="Norman"/>
    <s v="Norman County East School District"/>
    <n v="61"/>
    <n v="4"/>
    <n v="0"/>
    <n v="0"/>
    <n v="0"/>
    <n v="0"/>
    <n v="73"/>
    <n v="0"/>
    <n v="0.17257683215130024"/>
    <n v="9"/>
    <n v="2.5069637883008356E-2"/>
    <n v="423"/>
    <n v="359"/>
    <x v="121"/>
    <n v="25"/>
    <n v="9"/>
    <n v="4"/>
    <n v="7"/>
    <n v="3"/>
    <n v="3"/>
    <n v="0"/>
    <n v="0"/>
    <n v="0"/>
    <x v="687"/>
    <x v="17"/>
    <x v="13"/>
    <x v="10"/>
    <x v="35"/>
    <n v="0.16397849462365591"/>
    <n v="0.15384615384615385"/>
    <n v="0"/>
    <n v="0"/>
    <n v="0"/>
    <n v="0.17257683215130024"/>
  </r>
  <r>
    <x v="2"/>
    <s v="0309-01-000"/>
    <m/>
    <x v="0"/>
    <s v="Hubbard"/>
    <s v="Park Rapids Public School District"/>
    <n v="250"/>
    <n v="10"/>
    <n v="9"/>
    <n v="0"/>
    <n v="9"/>
    <n v="4"/>
    <n v="289"/>
    <n v="2.3543260741612712E-3"/>
    <n v="0.17010005885815185"/>
    <n v="112"/>
    <n v="7.378129117259552E-2"/>
    <n v="1699"/>
    <n v="1518"/>
    <x v="675"/>
    <n v="85"/>
    <n v="41"/>
    <n v="10"/>
    <n v="41"/>
    <n v="79"/>
    <n v="11"/>
    <n v="0"/>
    <n v="0"/>
    <n v="3"/>
    <x v="688"/>
    <x v="12"/>
    <x v="144"/>
    <x v="12"/>
    <x v="153"/>
    <n v="0.16534391534391535"/>
    <n v="0.11904761904761904"/>
    <n v="0.18"/>
    <n v="0"/>
    <n v="0.19148936170212766"/>
    <n v="0.17245438493231313"/>
  </r>
  <r>
    <x v="7"/>
    <s v="2898-01-000"/>
    <m/>
    <x v="0"/>
    <s v="Cottonwood"/>
    <s v="Westbrook-Walnut Grove Schools"/>
    <n v="55"/>
    <n v="0"/>
    <n v="0"/>
    <n v="28"/>
    <n v="0"/>
    <n v="5"/>
    <n v="86"/>
    <n v="9.46969696969697E-3"/>
    <n v="0.16287878787878787"/>
    <n v="32"/>
    <n v="6.8230277185501065E-2"/>
    <n v="528"/>
    <n v="469"/>
    <x v="676"/>
    <n v="0"/>
    <n v="6"/>
    <n v="151"/>
    <n v="3"/>
    <n v="17"/>
    <n v="0"/>
    <n v="0"/>
    <n v="11"/>
    <n v="0"/>
    <x v="333"/>
    <x v="0"/>
    <x v="41"/>
    <x v="137"/>
    <x v="17"/>
    <n v="0.15850144092219021"/>
    <n v="0"/>
    <n v="0"/>
    <n v="0.16666666666666666"/>
    <n v="0"/>
    <n v="0.17234848484848483"/>
  </r>
  <r>
    <x v="3"/>
    <s v="2149-01-000"/>
    <m/>
    <x v="0"/>
    <s v="Pope"/>
    <s v="Minnewaska School District"/>
    <n v="228"/>
    <n v="0"/>
    <n v="4"/>
    <n v="0"/>
    <n v="11"/>
    <n v="116"/>
    <n v="138"/>
    <n v="7.8644067796610165E-2"/>
    <n v="9.3559322033898301E-2"/>
    <n v="24"/>
    <n v="1.9277108433734941E-2"/>
    <n v="1475"/>
    <n v="1245"/>
    <x v="677"/>
    <n v="12"/>
    <n v="23"/>
    <n v="16"/>
    <n v="27"/>
    <n v="19"/>
    <n v="0"/>
    <n v="0"/>
    <n v="0"/>
    <n v="0"/>
    <x v="689"/>
    <x v="123"/>
    <x v="26"/>
    <x v="28"/>
    <x v="144"/>
    <n v="0.16569767441860464"/>
    <n v="0"/>
    <n v="0.14814814814814814"/>
    <n v="0"/>
    <n v="0.28947368421052633"/>
    <n v="0.17220338983050848"/>
  </r>
  <r>
    <x v="6"/>
    <s v="2170-01-000"/>
    <m/>
    <x v="0"/>
    <s v="Todd"/>
    <s v="Staples-Motley School District"/>
    <n v="280"/>
    <n v="0"/>
    <n v="0"/>
    <n v="0"/>
    <n v="0"/>
    <n v="11"/>
    <n v="279"/>
    <n v="6.5281899109792289E-3"/>
    <n v="0.1655786350148368"/>
    <n v="33"/>
    <n v="2.3109243697478993E-2"/>
    <n v="1685"/>
    <n v="1428"/>
    <x v="678"/>
    <n v="20"/>
    <n v="16"/>
    <n v="14"/>
    <n v="46"/>
    <n v="25"/>
    <n v="0"/>
    <n v="0"/>
    <n v="0"/>
    <n v="0"/>
    <x v="690"/>
    <x v="190"/>
    <x v="31"/>
    <x v="30"/>
    <x v="64"/>
    <n v="0.17643352236925017"/>
    <n v="0"/>
    <n v="0"/>
    <n v="0"/>
    <n v="0"/>
    <n v="0.17210682492581603"/>
  </r>
  <r>
    <x v="7"/>
    <s v="2886-01-000"/>
    <m/>
    <x v="0"/>
    <s v="Freeborn"/>
    <s v="Glenville-Emmons School District"/>
    <n v="50"/>
    <n v="0"/>
    <n v="0"/>
    <n v="0"/>
    <n v="0"/>
    <n v="0"/>
    <n v="53"/>
    <n v="0"/>
    <n v="0.17207792207792208"/>
    <n v="50"/>
    <n v="0.16393442622950818"/>
    <n v="308"/>
    <n v="305"/>
    <x v="188"/>
    <n v="0"/>
    <n v="3"/>
    <n v="4"/>
    <n v="6"/>
    <n v="45"/>
    <n v="0"/>
    <n v="0"/>
    <n v="0"/>
    <n v="0"/>
    <x v="223"/>
    <x v="0"/>
    <x v="4"/>
    <x v="10"/>
    <x v="21"/>
    <n v="0.16835016835016836"/>
    <n v="0"/>
    <n v="0"/>
    <n v="0"/>
    <n v="0"/>
    <n v="0.17207792207792208"/>
  </r>
  <r>
    <x v="15"/>
    <s v="0391-01-000"/>
    <m/>
    <x v="0"/>
    <s v="Le Sueur"/>
    <s v="Cleveland Public School District"/>
    <n v="66"/>
    <n v="0"/>
    <n v="0"/>
    <n v="0"/>
    <n v="0"/>
    <n v="4"/>
    <n v="65"/>
    <n v="9.9750623441396506E-3"/>
    <n v="0.16209476309226933"/>
    <n v="87"/>
    <n v="0.20763723150357996"/>
    <n v="401"/>
    <n v="419"/>
    <x v="361"/>
    <n v="1"/>
    <n v="0"/>
    <n v="1"/>
    <n v="7"/>
    <n v="87"/>
    <n v="0"/>
    <n v="0"/>
    <n v="0"/>
    <n v="0"/>
    <x v="691"/>
    <x v="3"/>
    <x v="0"/>
    <x v="1"/>
    <x v="35"/>
    <n v="0.16966580976863754"/>
    <n v="0"/>
    <n v="0"/>
    <n v="0"/>
    <n v="0"/>
    <n v="0.17206982543640897"/>
  </r>
  <r>
    <x v="5"/>
    <s v="2174-01-000"/>
    <m/>
    <x v="0"/>
    <s v="Cass"/>
    <s v="Pine River-Backus School District"/>
    <n v="165"/>
    <n v="0"/>
    <n v="0"/>
    <n v="0"/>
    <n v="0"/>
    <n v="22"/>
    <n v="155"/>
    <n v="2.1379980563654033E-2"/>
    <n v="0.15063168124392615"/>
    <n v="77"/>
    <n v="8.288482238966631E-2"/>
    <n v="1029"/>
    <n v="929"/>
    <x v="679"/>
    <n v="12"/>
    <n v="21"/>
    <n v="9"/>
    <n v="10"/>
    <n v="74"/>
    <n v="0"/>
    <n v="0"/>
    <n v="0"/>
    <n v="0"/>
    <x v="184"/>
    <x v="123"/>
    <x v="16"/>
    <x v="14"/>
    <x v="32"/>
    <n v="0.17045454545454544"/>
    <n v="0"/>
    <n v="0"/>
    <n v="0"/>
    <n v="0"/>
    <n v="0.17201166180758018"/>
  </r>
  <r>
    <x v="11"/>
    <s v="2609-01-000"/>
    <m/>
    <x v="0"/>
    <s v="Polk"/>
    <s v="Win-E-Mac School District"/>
    <n v="77"/>
    <n v="0"/>
    <n v="0"/>
    <n v="0"/>
    <n v="0"/>
    <n v="0"/>
    <n v="86"/>
    <n v="0"/>
    <n v="0.17199999999999999"/>
    <n v="33"/>
    <n v="7.3825503355704702E-2"/>
    <n v="500"/>
    <n v="447"/>
    <x v="680"/>
    <n v="11"/>
    <n v="1"/>
    <n v="0"/>
    <n v="8"/>
    <n v="30"/>
    <n v="0"/>
    <n v="0"/>
    <n v="0"/>
    <n v="0"/>
    <x v="692"/>
    <x v="90"/>
    <x v="3"/>
    <x v="2"/>
    <x v="27"/>
    <n v="0.16244725738396623"/>
    <n v="0"/>
    <n v="0"/>
    <n v="0"/>
    <n v="0"/>
    <n v="0.17199999999999999"/>
  </r>
  <r>
    <x v="5"/>
    <s v="0622-01-000"/>
    <s v="yes"/>
    <x v="1"/>
    <s v="Ramsey"/>
    <s v="North St Paul-Maplewood Oakdale Public School District"/>
    <n v="1044"/>
    <n v="12"/>
    <n v="319"/>
    <n v="355"/>
    <n v="164"/>
    <n v="609"/>
    <n v="1324"/>
    <n v="5.4152587586697491E-2"/>
    <n v="0.11773074871065267"/>
    <n v="1222"/>
    <n v="0.11599430469862364"/>
    <n v="11246"/>
    <n v="10535"/>
    <x v="681"/>
    <n v="251"/>
    <n v="2099"/>
    <n v="2053"/>
    <n v="1220"/>
    <n v="543"/>
    <n v="23"/>
    <n v="226"/>
    <n v="209"/>
    <n v="191"/>
    <x v="693"/>
    <x v="191"/>
    <x v="145"/>
    <x v="138"/>
    <x v="221"/>
    <n v="0.19286901902826528"/>
    <n v="0.05"/>
    <n v="0.14552919708029197"/>
    <n v="0.16143701682582992"/>
    <n v="0.13746856663872589"/>
    <n v="0.17188333629735017"/>
  </r>
  <r>
    <x v="2"/>
    <s v="2902-01-000"/>
    <m/>
    <x v="0"/>
    <s v="Lincoln"/>
    <s v="RTR Public Schools"/>
    <n v="88"/>
    <n v="0"/>
    <n v="0"/>
    <n v="0"/>
    <n v="6"/>
    <n v="6"/>
    <n v="93"/>
    <n v="1.0416666666666666E-2"/>
    <n v="0.16145833333333334"/>
    <n v="110"/>
    <n v="0.18739352640545145"/>
    <n v="576"/>
    <n v="587"/>
    <x v="370"/>
    <n v="1"/>
    <n v="10"/>
    <n v="9"/>
    <n v="20"/>
    <n v="103"/>
    <n v="0"/>
    <n v="4"/>
    <n v="0"/>
    <n v="0"/>
    <x v="373"/>
    <x v="3"/>
    <x v="41"/>
    <x v="14"/>
    <x v="14"/>
    <n v="0.16541353383458646"/>
    <n v="0"/>
    <n v="0"/>
    <n v="0"/>
    <n v="0.23076923076923078"/>
    <n v="0.171875"/>
  </r>
  <r>
    <x v="2"/>
    <s v="0883-01-000"/>
    <m/>
    <x v="0"/>
    <s v="Wright"/>
    <s v="Rockford Public School District"/>
    <n v="265"/>
    <n v="0"/>
    <n v="3"/>
    <n v="0"/>
    <n v="0"/>
    <n v="6"/>
    <n v="286"/>
    <n v="3.5314891112419068E-3"/>
    <n v="0.1683343143025309"/>
    <n v="281"/>
    <n v="0.16646919431279622"/>
    <n v="1699"/>
    <n v="1688"/>
    <x v="682"/>
    <n v="5"/>
    <n v="50"/>
    <n v="65"/>
    <n v="130"/>
    <n v="227"/>
    <n v="0"/>
    <n v="26"/>
    <n v="0"/>
    <n v="9"/>
    <x v="694"/>
    <x v="43"/>
    <x v="26"/>
    <x v="139"/>
    <x v="222"/>
    <n v="0.17953929539295393"/>
    <n v="0"/>
    <n v="0.1111111111111111"/>
    <n v="0"/>
    <n v="0"/>
    <n v="0.17186580341377281"/>
  </r>
  <r>
    <x v="3"/>
    <s v="0138-01-000"/>
    <m/>
    <x v="0"/>
    <s v="Chisago"/>
    <s v="North Branch Public Schools"/>
    <n v="550"/>
    <n v="0"/>
    <n v="13"/>
    <n v="15"/>
    <n v="13"/>
    <n v="161"/>
    <n v="439"/>
    <n v="4.6105383734249716E-2"/>
    <n v="0.12571592210767468"/>
    <n v="139"/>
    <n v="4.5859452325965028E-2"/>
    <n v="3492"/>
    <n v="3031"/>
    <x v="683"/>
    <n v="41"/>
    <n v="54"/>
    <n v="60"/>
    <n v="97"/>
    <n v="120"/>
    <n v="0"/>
    <n v="0"/>
    <n v="4"/>
    <n v="0"/>
    <x v="695"/>
    <x v="14"/>
    <x v="11"/>
    <x v="140"/>
    <x v="81"/>
    <n v="0.17139295730757245"/>
    <n v="0"/>
    <n v="0.19402985074626866"/>
    <n v="0.21126760563380281"/>
    <n v="0.11818181818181818"/>
    <n v="0.1718213058419244"/>
  </r>
  <r>
    <x v="1"/>
    <s v="0004-01-000"/>
    <m/>
    <x v="0"/>
    <s v="Aitkin"/>
    <s v="McGregor Public School District"/>
    <n v="53"/>
    <n v="18"/>
    <n v="0"/>
    <n v="0"/>
    <n v="0"/>
    <n v="18"/>
    <n v="61"/>
    <n v="3.9130434782608699E-2"/>
    <n v="0.13260869565217392"/>
    <n v="18"/>
    <n v="4.5112781954887216E-2"/>
    <n v="460"/>
    <n v="399"/>
    <x v="684"/>
    <n v="77"/>
    <n v="3"/>
    <n v="1"/>
    <n v="5"/>
    <n v="13"/>
    <n v="0"/>
    <n v="0"/>
    <n v="0"/>
    <n v="0"/>
    <x v="192"/>
    <x v="144"/>
    <x v="4"/>
    <x v="1"/>
    <x v="25"/>
    <n v="0.1501416430594901"/>
    <n v="0.18947368421052632"/>
    <n v="0"/>
    <n v="0"/>
    <n v="0"/>
    <n v="0.17173913043478262"/>
  </r>
  <r>
    <x v="11"/>
    <s v="2859-01-000"/>
    <m/>
    <x v="0"/>
    <s v="McLeod"/>
    <s v="Glencoe-Silver Lake School District"/>
    <n v="309"/>
    <n v="0"/>
    <n v="0"/>
    <n v="0"/>
    <n v="3"/>
    <n v="59"/>
    <n v="272"/>
    <n v="3.0585795749092794E-2"/>
    <n v="0.1410057024364956"/>
    <n v="88"/>
    <n v="5.2194543297746143E-2"/>
    <n v="1929"/>
    <n v="1686"/>
    <x v="685"/>
    <n v="6"/>
    <n v="2"/>
    <n v="15"/>
    <n v="260"/>
    <n v="78"/>
    <n v="0"/>
    <n v="0"/>
    <n v="0"/>
    <n v="7"/>
    <x v="696"/>
    <x v="31"/>
    <x v="6"/>
    <x v="27"/>
    <x v="190"/>
    <n v="0.18910648714810283"/>
    <n v="0"/>
    <n v="0"/>
    <n v="0"/>
    <n v="1.171875E-2"/>
    <n v="0.17159149818558839"/>
  </r>
  <r>
    <x v="2"/>
    <s v="0391-01-000"/>
    <m/>
    <x v="0"/>
    <s v="Le Sueur"/>
    <s v="Cleveland Public School District"/>
    <n v="56"/>
    <n v="0"/>
    <n v="0"/>
    <n v="0"/>
    <n v="0"/>
    <n v="0"/>
    <n v="59"/>
    <n v="0"/>
    <n v="0.17151162790697674"/>
    <n v="152"/>
    <n v="0.34782608695652173"/>
    <n v="344"/>
    <n v="437"/>
    <x v="686"/>
    <n v="3"/>
    <n v="4"/>
    <n v="3"/>
    <n v="18"/>
    <n v="135"/>
    <n v="0"/>
    <n v="0"/>
    <n v="0"/>
    <n v="9"/>
    <x v="247"/>
    <x v="6"/>
    <x v="2"/>
    <x v="5"/>
    <x v="22"/>
    <n v="0.16969696969696971"/>
    <n v="0"/>
    <n v="0"/>
    <n v="0"/>
    <n v="0"/>
    <n v="0.17151162790697674"/>
  </r>
  <r>
    <x v="8"/>
    <s v="0108-01-000"/>
    <s v="yes"/>
    <x v="1"/>
    <s v="Carver"/>
    <s v="Central Public School District"/>
    <n v="189"/>
    <n v="0"/>
    <n v="0"/>
    <n v="6"/>
    <n v="7"/>
    <n v="85"/>
    <n v="128"/>
    <n v="6.8438003220611915E-2"/>
    <n v="0.10305958132045089"/>
    <n v="30"/>
    <n v="2.8328611898016998E-2"/>
    <n v="1242"/>
    <n v="1059"/>
    <x v="687"/>
    <n v="0"/>
    <n v="21"/>
    <n v="30"/>
    <n v="49"/>
    <n v="29"/>
    <n v="0"/>
    <n v="0"/>
    <n v="0"/>
    <n v="0"/>
    <x v="697"/>
    <x v="0"/>
    <x v="16"/>
    <x v="141"/>
    <x v="58"/>
    <n v="0.16890080428954424"/>
    <n v="0"/>
    <n v="0"/>
    <n v="0.16666666666666666"/>
    <n v="0.125"/>
    <n v="0.17149758454106279"/>
  </r>
  <r>
    <x v="1"/>
    <s v="0097-01-000"/>
    <m/>
    <x v="0"/>
    <s v="Carlton"/>
    <s v="Moose Lake Public School District"/>
    <n v="99"/>
    <n v="0"/>
    <n v="0"/>
    <n v="0"/>
    <n v="0"/>
    <n v="0"/>
    <n v="102"/>
    <n v="0"/>
    <n v="0.17142857142857143"/>
    <n v="153"/>
    <n v="0.23684210526315788"/>
    <n v="595"/>
    <n v="646"/>
    <x v="346"/>
    <n v="1"/>
    <n v="8"/>
    <n v="14"/>
    <n v="3"/>
    <n v="146"/>
    <n v="0"/>
    <n v="0"/>
    <n v="0"/>
    <n v="0"/>
    <x v="520"/>
    <x v="3"/>
    <x v="8"/>
    <x v="30"/>
    <x v="17"/>
    <n v="0.17277486910994763"/>
    <n v="0"/>
    <n v="0"/>
    <n v="0"/>
    <n v="0"/>
    <n v="0.17142857142857143"/>
  </r>
  <r>
    <x v="2"/>
    <s v="0361-01-000"/>
    <m/>
    <x v="0"/>
    <s v="Koochiching"/>
    <s v="International Falls School District"/>
    <n v="203"/>
    <n v="7"/>
    <n v="9"/>
    <n v="0"/>
    <n v="6"/>
    <n v="11"/>
    <n v="218"/>
    <n v="8.2335329341317372E-3"/>
    <n v="0.16317365269461079"/>
    <n v="9"/>
    <n v="8.0645161290322578E-3"/>
    <n v="1336"/>
    <n v="1116"/>
    <x v="688"/>
    <n v="65"/>
    <n v="11"/>
    <n v="7"/>
    <n v="10"/>
    <n v="7"/>
    <n v="0"/>
    <n v="0"/>
    <n v="0"/>
    <n v="0"/>
    <x v="698"/>
    <x v="86"/>
    <x v="43"/>
    <x v="36"/>
    <x v="4"/>
    <n v="0.16652994257588188"/>
    <n v="9.7222222222222224E-2"/>
    <n v="0.45"/>
    <n v="0"/>
    <n v="0.375"/>
    <n v="0.17140718562874252"/>
  </r>
  <r>
    <x v="10"/>
    <s v="0883-01-000"/>
    <m/>
    <x v="0"/>
    <s v="Wright"/>
    <s v="Rockford Public School District"/>
    <n v="270"/>
    <n v="0"/>
    <n v="0"/>
    <n v="0"/>
    <n v="0"/>
    <n v="16"/>
    <n v="275"/>
    <n v="9.4228504122497048E-3"/>
    <n v="0.16195524146054183"/>
    <n v="255"/>
    <n v="0.15342960288808663"/>
    <n v="1698"/>
    <n v="1662"/>
    <x v="689"/>
    <n v="5"/>
    <n v="42"/>
    <n v="59"/>
    <n v="109"/>
    <n v="218"/>
    <n v="0"/>
    <n v="20"/>
    <n v="0"/>
    <n v="4"/>
    <x v="699"/>
    <x v="43"/>
    <x v="7"/>
    <x v="142"/>
    <x v="223"/>
    <n v="0.18012008005336891"/>
    <n v="0"/>
    <n v="0"/>
    <n v="0"/>
    <n v="0"/>
    <n v="0.17137809187279154"/>
  </r>
  <r>
    <x v="3"/>
    <s v="0727-01-000"/>
    <m/>
    <x v="0"/>
    <s v="Sherburne"/>
    <s v="Big Lake Public School District"/>
    <n v="580"/>
    <n v="6"/>
    <n v="3"/>
    <n v="6"/>
    <n v="10"/>
    <n v="145"/>
    <n v="486"/>
    <n v="3.937007874015748E-2"/>
    <n v="0.13195764322563128"/>
    <n v="72"/>
    <n v="2.3047375160051217E-2"/>
    <n v="3683"/>
    <n v="3124"/>
    <x v="690"/>
    <n v="29"/>
    <n v="112"/>
    <n v="64"/>
    <n v="139"/>
    <n v="59"/>
    <n v="0"/>
    <n v="0"/>
    <n v="0"/>
    <n v="3"/>
    <x v="700"/>
    <x v="5"/>
    <x v="146"/>
    <x v="88"/>
    <x v="224"/>
    <n v="0.17570433202059982"/>
    <n v="0.17142857142857143"/>
    <n v="2.6086956521739129E-2"/>
    <n v="8.5714285714285715E-2"/>
    <n v="6.8493150684931503E-2"/>
    <n v="0.17132772196578877"/>
  </r>
  <r>
    <x v="10"/>
    <s v="0861-01-000"/>
    <m/>
    <x v="0"/>
    <s v="Winona"/>
    <s v="Winona Area Public School District"/>
    <n v="602"/>
    <n v="0"/>
    <n v="21"/>
    <n v="9"/>
    <n v="3"/>
    <n v="424"/>
    <n v="221"/>
    <n v="0.11240721102863202"/>
    <n v="5.8589607635206785E-2"/>
    <n v="49"/>
    <n v="1.5428211586901764E-2"/>
    <n v="3772"/>
    <n v="3176"/>
    <x v="691"/>
    <n v="20"/>
    <n v="190"/>
    <n v="146"/>
    <n v="102"/>
    <n v="35"/>
    <n v="0"/>
    <n v="0"/>
    <n v="0"/>
    <n v="0"/>
    <x v="701"/>
    <x v="190"/>
    <x v="147"/>
    <x v="143"/>
    <x v="223"/>
    <n v="0.18325722983257231"/>
    <n v="0"/>
    <n v="9.9526066350710901E-2"/>
    <n v="5.8064516129032261E-2"/>
    <n v="2.8571428571428571E-2"/>
    <n v="0.17099681866383881"/>
  </r>
  <r>
    <x v="10"/>
    <s v="0656-01-000"/>
    <m/>
    <x v="0"/>
    <s v="Rice"/>
    <s v="Faribault Public School District"/>
    <n v="720"/>
    <n v="0"/>
    <n v="19"/>
    <n v="0"/>
    <n v="27"/>
    <n v="474"/>
    <n v="302"/>
    <n v="0.10438229464875579"/>
    <n v="6.6505175071570138E-2"/>
    <n v="63"/>
    <n v="1.6457680250783698E-2"/>
    <n v="4541"/>
    <n v="3828"/>
    <x v="692"/>
    <n v="13"/>
    <n v="497"/>
    <n v="74"/>
    <n v="816"/>
    <n v="53"/>
    <n v="0"/>
    <n v="0"/>
    <n v="0"/>
    <n v="0"/>
    <x v="702"/>
    <x v="91"/>
    <x v="148"/>
    <x v="144"/>
    <x v="225"/>
    <n v="0.23263327948303716"/>
    <n v="0"/>
    <n v="3.6821705426356592E-2"/>
    <n v="0"/>
    <n v="3.2028469750889681E-2"/>
    <n v="0.17088746972032592"/>
  </r>
  <r>
    <x v="9"/>
    <s v="0381-01-000"/>
    <m/>
    <x v="0"/>
    <s v="Lake"/>
    <s v="Lake Superior Public School Dist."/>
    <n v="310"/>
    <n v="0"/>
    <n v="0"/>
    <n v="0"/>
    <n v="0"/>
    <n v="277"/>
    <n v="36"/>
    <n v="0.15111838516093834"/>
    <n v="1.9639934533551555E-2"/>
    <n v="12"/>
    <n v="7.832898172323759E-3"/>
    <n v="1833"/>
    <n v="1532"/>
    <x v="693"/>
    <n v="20"/>
    <n v="17"/>
    <n v="8"/>
    <n v="12"/>
    <n v="9"/>
    <n v="0"/>
    <n v="0"/>
    <n v="0"/>
    <n v="0"/>
    <x v="703"/>
    <x v="190"/>
    <x v="19"/>
    <x v="8"/>
    <x v="12"/>
    <n v="0.17454954954954954"/>
    <n v="0"/>
    <n v="0"/>
    <n v="0"/>
    <n v="0"/>
    <n v="0.1707583196944899"/>
  </r>
  <r>
    <x v="15"/>
    <s v="0316-01-000"/>
    <m/>
    <x v="0"/>
    <s v="Itasca"/>
    <s v="Greenway Public School District"/>
    <n v="203"/>
    <n v="15"/>
    <n v="0"/>
    <n v="0"/>
    <n v="0"/>
    <n v="0"/>
    <n v="224"/>
    <n v="0"/>
    <n v="0.1706016755521706"/>
    <n v="189"/>
    <n v="0.14788732394366197"/>
    <n v="1313"/>
    <n v="1278"/>
    <x v="694"/>
    <n v="156"/>
    <n v="1"/>
    <n v="3"/>
    <n v="2"/>
    <n v="155"/>
    <n v="27"/>
    <n v="0"/>
    <n v="0"/>
    <n v="0"/>
    <x v="619"/>
    <x v="192"/>
    <x v="3"/>
    <x v="5"/>
    <x v="3"/>
    <n v="0.17439862542955326"/>
    <n v="0.10416666666666667"/>
    <n v="0"/>
    <n v="0"/>
    <n v="0"/>
    <n v="0.1706016755521706"/>
  </r>
  <r>
    <x v="11"/>
    <s v="0279-01-000"/>
    <s v="yes"/>
    <x v="1"/>
    <s v="Hennepin"/>
    <s v="Osseo Public School District"/>
    <n v="1720"/>
    <n v="25"/>
    <n v="1280"/>
    <n v="796"/>
    <n v="160"/>
    <n v="1914"/>
    <n v="2119"/>
    <n v="8.0899446299505476E-2"/>
    <n v="8.9564225030643735E-2"/>
    <n v="1060"/>
    <n v="5.1242386154887361E-2"/>
    <n v="23659"/>
    <n v="20686"/>
    <x v="695"/>
    <n v="154"/>
    <n v="4947"/>
    <n v="3267"/>
    <n v="1520"/>
    <n v="424"/>
    <n v="13"/>
    <n v="335"/>
    <n v="150"/>
    <n v="86"/>
    <x v="704"/>
    <x v="193"/>
    <x v="149"/>
    <x v="145"/>
    <x v="226"/>
    <n v="0.14221928228873823"/>
    <n v="0.15060240963855423"/>
    <n v="0.21724372029871011"/>
    <n v="0.20342448249424994"/>
    <n v="0.10037641154328733"/>
    <n v="0.17046367133014922"/>
  </r>
  <r>
    <x v="9"/>
    <s v="2753-01-000"/>
    <m/>
    <x v="0"/>
    <s v="Todd"/>
    <s v="Long Prairie-Grey Eagle School District"/>
    <n v="228"/>
    <n v="0"/>
    <n v="0"/>
    <n v="0"/>
    <n v="0"/>
    <n v="6"/>
    <n v="228"/>
    <n v="4.3699927166788053E-3"/>
    <n v="0.16605972323379461"/>
    <n v="103"/>
    <n v="8.2930756843800316E-2"/>
    <n v="1373"/>
    <n v="1242"/>
    <x v="696"/>
    <n v="4"/>
    <n v="14"/>
    <n v="8"/>
    <n v="242"/>
    <n v="83"/>
    <n v="0"/>
    <n v="4"/>
    <n v="0"/>
    <n v="13"/>
    <x v="697"/>
    <x v="2"/>
    <x v="14"/>
    <x v="8"/>
    <x v="206"/>
    <n v="0.20375335120643431"/>
    <n v="0"/>
    <n v="0"/>
    <n v="0"/>
    <n v="0"/>
    <n v="0.17042971595047343"/>
  </r>
  <r>
    <x v="1"/>
    <s v="0881-01-000"/>
    <m/>
    <x v="0"/>
    <s v="Wright"/>
    <s v="Maple Lake Public School District"/>
    <n v="138"/>
    <n v="0"/>
    <n v="0"/>
    <n v="0"/>
    <n v="0"/>
    <n v="0"/>
    <n v="147"/>
    <n v="0"/>
    <n v="0.17033603707995365"/>
    <n v="220"/>
    <n v="0.23504273504273504"/>
    <n v="863"/>
    <n v="936"/>
    <x v="170"/>
    <n v="1"/>
    <n v="9"/>
    <n v="15"/>
    <n v="4"/>
    <n v="213"/>
    <n v="0"/>
    <n v="0"/>
    <n v="0"/>
    <n v="0"/>
    <x v="336"/>
    <x v="3"/>
    <x v="13"/>
    <x v="27"/>
    <x v="29"/>
    <n v="0.16586538461538461"/>
    <n v="0"/>
    <n v="0"/>
    <n v="0"/>
    <n v="0"/>
    <n v="0.17033603707995365"/>
  </r>
  <r>
    <x v="3"/>
    <s v="0309-01-000"/>
    <m/>
    <x v="0"/>
    <s v="Hubbard"/>
    <s v="Park Rapids Public School District"/>
    <n v="273"/>
    <n v="11"/>
    <n v="6"/>
    <n v="0"/>
    <n v="8"/>
    <n v="14"/>
    <n v="300"/>
    <n v="7.5921908893709323E-3"/>
    <n v="0.16268980477223427"/>
    <n v="111"/>
    <n v="6.7641681901279713E-2"/>
    <n v="1844"/>
    <n v="1641"/>
    <x v="697"/>
    <n v="107"/>
    <n v="43"/>
    <n v="8"/>
    <n v="77"/>
    <n v="75"/>
    <n v="8"/>
    <n v="0"/>
    <n v="0"/>
    <n v="3"/>
    <x v="705"/>
    <x v="122"/>
    <x v="150"/>
    <x v="8"/>
    <x v="227"/>
    <n v="0.1701995012468828"/>
    <n v="0.1"/>
    <n v="0.12244897959183673"/>
    <n v="0"/>
    <n v="9.7560975609756101E-2"/>
    <n v="0.17028199566160521"/>
  </r>
  <r>
    <x v="5"/>
    <s v="0834-01-000"/>
    <s v="yes"/>
    <x v="1"/>
    <s v="Washington"/>
    <s v="Stillwater Area Public School Dist."/>
    <n v="1353"/>
    <n v="3"/>
    <n v="76"/>
    <n v="97"/>
    <n v="62"/>
    <n v="1124"/>
    <n v="488"/>
    <n v="0.1187282137952889"/>
    <n v="5.1547480722509774E-2"/>
    <n v="321"/>
    <n v="3.9261252446183954E-2"/>
    <n v="9467"/>
    <n v="8176"/>
    <x v="698"/>
    <n v="71"/>
    <n v="408"/>
    <n v="445"/>
    <n v="309"/>
    <n v="249"/>
    <n v="0"/>
    <n v="9"/>
    <n v="31"/>
    <n v="10"/>
    <x v="706"/>
    <x v="194"/>
    <x v="151"/>
    <x v="146"/>
    <x v="228"/>
    <n v="0.16813719398533614"/>
    <n v="4.0540540540540543E-2"/>
    <n v="0.16"/>
    <n v="0.18982387475538159"/>
    <n v="0.17174515235457063"/>
    <n v="0.17027569451779867"/>
  </r>
  <r>
    <x v="8"/>
    <s v="0432-01-000"/>
    <m/>
    <x v="0"/>
    <s v="Mahnomen"/>
    <s v="Mahnomen Public School District"/>
    <n v="28"/>
    <n v="85"/>
    <n v="0"/>
    <n v="0"/>
    <n v="0"/>
    <n v="85"/>
    <n v="35"/>
    <n v="0.12056737588652482"/>
    <n v="4.9645390070921988E-2"/>
    <n v="32"/>
    <n v="5.1863857374392218E-2"/>
    <n v="705"/>
    <n v="617"/>
    <x v="217"/>
    <n v="417"/>
    <n v="2"/>
    <n v="2"/>
    <n v="0"/>
    <n v="11"/>
    <n v="15"/>
    <n v="0"/>
    <n v="0"/>
    <n v="0"/>
    <x v="101"/>
    <x v="195"/>
    <x v="6"/>
    <x v="0"/>
    <x v="1"/>
    <n v="0.13145539906103287"/>
    <n v="0.17453798767967146"/>
    <n v="0"/>
    <n v="0"/>
    <n v="0"/>
    <n v="0.1702127659574468"/>
  </r>
  <r>
    <x v="3"/>
    <s v="0881-01-000"/>
    <m/>
    <x v="0"/>
    <s v="Wright"/>
    <s v="Maple Lake Public School District"/>
    <n v="111"/>
    <n v="0"/>
    <n v="0"/>
    <n v="0"/>
    <n v="5"/>
    <n v="10"/>
    <n v="128"/>
    <n v="1.2330456226880395E-2"/>
    <n v="0.15782983970406905"/>
    <n v="185"/>
    <n v="0.21561771561771562"/>
    <n v="811"/>
    <n v="858"/>
    <x v="699"/>
    <n v="4"/>
    <n v="11"/>
    <n v="17"/>
    <n v="3"/>
    <n v="176"/>
    <n v="0"/>
    <n v="0"/>
    <n v="0"/>
    <n v="0"/>
    <x v="330"/>
    <x v="2"/>
    <x v="42"/>
    <x v="58"/>
    <x v="27"/>
    <n v="0.14643799472295516"/>
    <n v="0"/>
    <n v="0"/>
    <n v="0"/>
    <n v="0.625"/>
    <n v="0.17016029593094945"/>
  </r>
  <r>
    <x v="7"/>
    <s v="0197-01-000"/>
    <s v="yes"/>
    <x v="1"/>
    <s v="Dakota"/>
    <s v="West St. Paul-Mendota Hts.-Eagan"/>
    <n v="438"/>
    <n v="3"/>
    <n v="99"/>
    <n v="65"/>
    <n v="140"/>
    <n v="189"/>
    <n v="582"/>
    <n v="4.1657482918227906E-2"/>
    <n v="0.12827859819263832"/>
    <n v="739"/>
    <n v="0.16403995560488346"/>
    <n v="4537"/>
    <n v="4505"/>
    <x v="638"/>
    <n v="49"/>
    <n v="431"/>
    <n v="259"/>
    <n v="1032"/>
    <n v="390"/>
    <n v="3"/>
    <n v="94"/>
    <n v="22"/>
    <n v="207"/>
    <x v="707"/>
    <x v="142"/>
    <x v="152"/>
    <x v="147"/>
    <x v="229"/>
    <n v="0.15744069015097054"/>
    <n v="6.1224489795918366E-2"/>
    <n v="0.22706422018348624"/>
    <n v="0.21523178807947019"/>
    <n v="0.14507772020725387"/>
    <n v="0.16993608111086622"/>
  </r>
  <r>
    <x v="9"/>
    <s v="0023-01-000"/>
    <m/>
    <x v="0"/>
    <s v="Becker"/>
    <s v="Frazee-Vergas Public School Dist."/>
    <n v="173"/>
    <n v="4"/>
    <n v="0"/>
    <n v="0"/>
    <n v="0"/>
    <n v="0"/>
    <n v="184"/>
    <n v="0"/>
    <n v="0.16989843028624191"/>
    <n v="142"/>
    <n v="0.13640730067243034"/>
    <n v="1083"/>
    <n v="1041"/>
    <x v="524"/>
    <n v="72"/>
    <n v="7"/>
    <n v="15"/>
    <n v="23"/>
    <n v="131"/>
    <n v="0"/>
    <n v="0"/>
    <n v="0"/>
    <n v="4"/>
    <x v="708"/>
    <x v="25"/>
    <x v="21"/>
    <x v="27"/>
    <x v="13"/>
    <n v="0.17908902691511386"/>
    <n v="5.2631578947368418E-2"/>
    <n v="0"/>
    <n v="0"/>
    <n v="0"/>
    <n v="0.16989843028624191"/>
  </r>
  <r>
    <x v="1"/>
    <s v="0014-01-000"/>
    <s v="yes"/>
    <x v="1"/>
    <s v="Anoka"/>
    <s v="Fridley Public School District"/>
    <n v="177"/>
    <n v="6"/>
    <n v="115"/>
    <n v="45"/>
    <n v="33"/>
    <n v="91"/>
    <n v="315"/>
    <n v="3.8075313807531382E-2"/>
    <n v="0.13179916317991633"/>
    <n v="935"/>
    <n v="0.32031517643028434"/>
    <n v="2390"/>
    <n v="2919"/>
    <x v="700"/>
    <n v="67"/>
    <n v="742"/>
    <n v="216"/>
    <n v="245"/>
    <n v="514"/>
    <n v="26"/>
    <n v="240"/>
    <n v="67"/>
    <n v="70"/>
    <x v="709"/>
    <x v="116"/>
    <x v="125"/>
    <x v="148"/>
    <x v="230"/>
    <n v="0.13490853658536586"/>
    <n v="0.1276595744680851"/>
    <n v="0.18638573743922204"/>
    <n v="0.23195876288659795"/>
    <n v="0.15865384615384615"/>
    <n v="0.1698744769874477"/>
  </r>
  <r>
    <x v="5"/>
    <s v="0199-01-000"/>
    <s v="yes"/>
    <x v="1"/>
    <s v="Dakota"/>
    <s v="Inver Grove Heights Schools"/>
    <n v="392"/>
    <n v="0"/>
    <n v="72"/>
    <n v="25"/>
    <n v="176"/>
    <n v="70"/>
    <n v="637"/>
    <n v="1.6818837097549257E-2"/>
    <n v="0.15305141758769822"/>
    <n v="368"/>
    <n v="9.6259482082134445E-2"/>
    <n v="4162"/>
    <n v="3823"/>
    <x v="701"/>
    <n v="48"/>
    <n v="491"/>
    <n v="222"/>
    <n v="859"/>
    <n v="196"/>
    <n v="9"/>
    <n v="29"/>
    <n v="20"/>
    <n v="83"/>
    <x v="710"/>
    <x v="71"/>
    <x v="153"/>
    <x v="149"/>
    <x v="231"/>
    <n v="0.16340141725719048"/>
    <n v="0"/>
    <n v="0.1348314606741573"/>
    <n v="0.11013215859030837"/>
    <n v="0.18487394957983194"/>
    <n v="0.16987025468524747"/>
  </r>
  <r>
    <x v="1"/>
    <s v="0883-01-000"/>
    <m/>
    <x v="0"/>
    <s v="Wright"/>
    <s v="Rockford Public School District"/>
    <n v="267"/>
    <n v="0"/>
    <n v="0"/>
    <n v="0"/>
    <n v="0"/>
    <n v="17"/>
    <n v="268"/>
    <n v="1.0131108462455305E-2"/>
    <n v="0.15971394517282478"/>
    <n v="203"/>
    <n v="0.12719298245614036"/>
    <n v="1678"/>
    <n v="1596"/>
    <x v="702"/>
    <n v="8"/>
    <n v="39"/>
    <n v="58"/>
    <n v="79"/>
    <n v="172"/>
    <n v="0"/>
    <n v="13"/>
    <n v="0"/>
    <n v="0"/>
    <x v="711"/>
    <x v="35"/>
    <x v="71"/>
    <x v="150"/>
    <x v="194"/>
    <n v="0.17717319177173191"/>
    <n v="0"/>
    <n v="0"/>
    <n v="0"/>
    <n v="0"/>
    <n v="0.16984505363528007"/>
  </r>
  <r>
    <x v="6"/>
    <s v="0801-01-000"/>
    <m/>
    <x v="0"/>
    <s v="Traverse"/>
    <s v="Browns Valley Public School Dist."/>
    <n v="26"/>
    <n v="0"/>
    <n v="0"/>
    <n v="0"/>
    <n v="0"/>
    <n v="0"/>
    <n v="27"/>
    <n v="0"/>
    <n v="0.16981132075471697"/>
    <n v="8"/>
    <n v="5.7142857142857141E-2"/>
    <n v="159"/>
    <n v="140"/>
    <x v="29"/>
    <n v="43"/>
    <n v="3"/>
    <n v="2"/>
    <n v="2"/>
    <n v="7"/>
    <n v="0"/>
    <n v="0"/>
    <n v="0"/>
    <n v="0"/>
    <x v="712"/>
    <x v="121"/>
    <x v="4"/>
    <x v="0"/>
    <x v="3"/>
    <n v="0.23853211009174313"/>
    <n v="0"/>
    <n v="0"/>
    <n v="0"/>
    <n v="0"/>
    <n v="0.16981132075471697"/>
  </r>
  <r>
    <x v="2"/>
    <s v="0861-01-000"/>
    <m/>
    <x v="0"/>
    <s v="Winona"/>
    <s v="Winona Area Public School District"/>
    <n v="590"/>
    <n v="0"/>
    <n v="32"/>
    <n v="8"/>
    <n v="4"/>
    <n v="403"/>
    <n v="238"/>
    <n v="0.10675496688741722"/>
    <n v="6.3046357615894041E-2"/>
    <n v="43"/>
    <n v="1.3534781240163676E-2"/>
    <n v="3775"/>
    <n v="3177"/>
    <x v="703"/>
    <n v="18"/>
    <n v="206"/>
    <n v="137"/>
    <n v="113"/>
    <n v="31"/>
    <n v="0"/>
    <n v="0"/>
    <n v="0"/>
    <n v="0"/>
    <x v="713"/>
    <x v="132"/>
    <x v="154"/>
    <x v="118"/>
    <x v="232"/>
    <n v="0.18087063151440833"/>
    <n v="0"/>
    <n v="0.13445378151260504"/>
    <n v="5.5172413793103448E-2"/>
    <n v="3.4188034188034191E-2"/>
    <n v="0.16980132450331126"/>
  </r>
  <r>
    <x v="12"/>
    <s v="2071-01-000"/>
    <m/>
    <x v="0"/>
    <s v="Blue Earth"/>
    <s v="Lake Crystal-Wellcome Memorial"/>
    <n v="165"/>
    <n v="0"/>
    <n v="0"/>
    <n v="0"/>
    <n v="0"/>
    <n v="6"/>
    <n v="162"/>
    <n v="6.0606060606060606E-3"/>
    <n v="0.16363636363636364"/>
    <n v="32"/>
    <n v="3.7470725995316159E-2"/>
    <n v="990"/>
    <n v="854"/>
    <x v="552"/>
    <n v="2"/>
    <n v="9"/>
    <n v="5"/>
    <n v="6"/>
    <n v="26"/>
    <n v="0"/>
    <n v="0"/>
    <n v="0"/>
    <n v="0"/>
    <x v="714"/>
    <x v="16"/>
    <x v="13"/>
    <x v="7"/>
    <x v="21"/>
    <n v="0.16992790937178168"/>
    <n v="0"/>
    <n v="0"/>
    <n v="0"/>
    <n v="0"/>
    <n v="0.16969696969696971"/>
  </r>
  <r>
    <x v="9"/>
    <s v="2155-01-000"/>
    <m/>
    <x v="0"/>
    <s v="Wadena"/>
    <s v="Wadena-Deer Creek School District"/>
    <n v="207"/>
    <n v="0"/>
    <n v="0"/>
    <n v="0"/>
    <n v="0"/>
    <n v="0"/>
    <n v="213"/>
    <n v="0"/>
    <n v="0.16958598726114649"/>
    <n v="83"/>
    <n v="7.3712255772646534E-2"/>
    <n v="1256"/>
    <n v="1126"/>
    <x v="382"/>
    <n v="12"/>
    <n v="17"/>
    <n v="2"/>
    <n v="24"/>
    <n v="80"/>
    <n v="0"/>
    <n v="0"/>
    <n v="0"/>
    <n v="0"/>
    <x v="715"/>
    <x v="123"/>
    <x v="19"/>
    <x v="0"/>
    <x v="11"/>
    <n v="0.17278797996661102"/>
    <n v="0"/>
    <n v="0"/>
    <n v="0"/>
    <n v="0"/>
    <n v="0.16958598726114649"/>
  </r>
  <r>
    <x v="14"/>
    <s v="0458-01-000"/>
    <m/>
    <x v="0"/>
    <s v="Martin"/>
    <s v="Truman Public School District"/>
    <n v="54"/>
    <n v="0"/>
    <n v="0"/>
    <n v="0"/>
    <n v="11"/>
    <n v="0"/>
    <n v="68"/>
    <n v="0"/>
    <n v="0.16957605985037408"/>
    <n v="51"/>
    <n v="0.1328125"/>
    <n v="401"/>
    <n v="384"/>
    <x v="305"/>
    <n v="0"/>
    <n v="9"/>
    <n v="3"/>
    <n v="9"/>
    <n v="45"/>
    <n v="0"/>
    <n v="4"/>
    <n v="0"/>
    <n v="0"/>
    <x v="687"/>
    <x v="0"/>
    <x v="5"/>
    <x v="5"/>
    <x v="23"/>
    <n v="0.14516129032258066"/>
    <n v="0"/>
    <n v="0"/>
    <n v="0"/>
    <n v="0.55000000000000004"/>
    <n v="0.16957605985037408"/>
  </r>
  <r>
    <x v="0"/>
    <s v="0739-01-000"/>
    <m/>
    <x v="0"/>
    <s v="Stearns"/>
    <s v="Kimball Public School District"/>
    <n v="120"/>
    <n v="0"/>
    <n v="0"/>
    <n v="0"/>
    <n v="4"/>
    <n v="0"/>
    <n v="129"/>
    <n v="0"/>
    <n v="0.16929133858267717"/>
    <n v="94"/>
    <n v="0.12929848693259974"/>
    <n v="762"/>
    <n v="727"/>
    <x v="365"/>
    <n v="5"/>
    <n v="11"/>
    <n v="1"/>
    <n v="5"/>
    <n v="81"/>
    <n v="4"/>
    <n v="0"/>
    <n v="0"/>
    <n v="0"/>
    <x v="138"/>
    <x v="3"/>
    <x v="42"/>
    <x v="1"/>
    <x v="22"/>
    <n v="0.16129032258064516"/>
    <n v="0"/>
    <n v="0"/>
    <n v="0"/>
    <n v="0.44444444444444442"/>
    <n v="0.16929133858267717"/>
  </r>
  <r>
    <x v="8"/>
    <s v="0695-01-000"/>
    <m/>
    <x v="0"/>
    <s v="Saint Louis"/>
    <s v="Chisholm Public School District"/>
    <n v="118"/>
    <n v="0"/>
    <n v="4"/>
    <n v="3"/>
    <n v="0"/>
    <n v="14"/>
    <n v="121"/>
    <n v="1.7521902377972465E-2"/>
    <n v="0.15143929912390489"/>
    <n v="93"/>
    <n v="0.12285336856010567"/>
    <n v="799"/>
    <n v="757"/>
    <x v="704"/>
    <n v="17"/>
    <n v="18"/>
    <n v="7"/>
    <n v="5"/>
    <n v="88"/>
    <n v="0"/>
    <n v="0"/>
    <n v="0"/>
    <n v="0"/>
    <x v="216"/>
    <x v="83"/>
    <x v="7"/>
    <x v="12"/>
    <x v="25"/>
    <n v="0.15945945945945947"/>
    <n v="0"/>
    <n v="0.18181818181818182"/>
    <n v="0.3"/>
    <n v="0"/>
    <n v="0.16896120150187735"/>
  </r>
  <r>
    <x v="0"/>
    <s v="2159-01-000"/>
    <m/>
    <x v="0"/>
    <s v="Renville"/>
    <s v="Buffalo Lk-Hector-Stewart Public Sc"/>
    <n v="116"/>
    <n v="0"/>
    <n v="0"/>
    <n v="0"/>
    <n v="7"/>
    <n v="12"/>
    <n v="114"/>
    <n v="1.6064257028112448E-2"/>
    <n v="0.15261044176706828"/>
    <n v="7"/>
    <n v="1.1146496815286623E-2"/>
    <n v="747"/>
    <n v="628"/>
    <x v="705"/>
    <n v="4"/>
    <n v="5"/>
    <n v="6"/>
    <n v="83"/>
    <n v="0"/>
    <n v="0"/>
    <n v="0"/>
    <n v="0"/>
    <n v="0"/>
    <x v="716"/>
    <x v="2"/>
    <x v="5"/>
    <x v="3"/>
    <x v="65"/>
    <n v="0.17956656346749225"/>
    <n v="0"/>
    <n v="0"/>
    <n v="0"/>
    <n v="7.7777777777777779E-2"/>
    <n v="0.16867469879518074"/>
  </r>
  <r>
    <x v="6"/>
    <s v="2198-01-000"/>
    <m/>
    <x v="0"/>
    <s v="Fillmore"/>
    <s v="Fillmore Central"/>
    <n v="116"/>
    <n v="0"/>
    <n v="0"/>
    <n v="0"/>
    <n v="0"/>
    <n v="0"/>
    <n v="122"/>
    <n v="0"/>
    <n v="0.16850828729281769"/>
    <n v="41"/>
    <n v="6.3763608087091764E-2"/>
    <n v="724"/>
    <n v="643"/>
    <x v="363"/>
    <n v="1"/>
    <n v="5"/>
    <n v="0"/>
    <n v="8"/>
    <n v="37"/>
    <n v="0"/>
    <n v="0"/>
    <n v="0"/>
    <n v="0"/>
    <x v="717"/>
    <x v="3"/>
    <x v="5"/>
    <x v="2"/>
    <x v="27"/>
    <n v="0.16384180790960451"/>
    <n v="0"/>
    <n v="0"/>
    <n v="0"/>
    <n v="0"/>
    <n v="0.16850828729281769"/>
  </r>
  <r>
    <x v="5"/>
    <s v="0486-01-000"/>
    <m/>
    <x v="0"/>
    <s v="Morrison"/>
    <s v="Swanville Public School District"/>
    <n v="43"/>
    <n v="0"/>
    <n v="0"/>
    <n v="0"/>
    <n v="0"/>
    <n v="0"/>
    <n v="46"/>
    <n v="0"/>
    <n v="0.16849816849816851"/>
    <n v="82"/>
    <n v="0.26537216828478966"/>
    <n v="273"/>
    <n v="309"/>
    <x v="628"/>
    <n v="0"/>
    <n v="0"/>
    <n v="0"/>
    <n v="7"/>
    <n v="71"/>
    <n v="0"/>
    <n v="0"/>
    <n v="0"/>
    <n v="3"/>
    <x v="250"/>
    <x v="0"/>
    <x v="0"/>
    <x v="2"/>
    <x v="29"/>
    <n v="0.15693430656934307"/>
    <n v="0"/>
    <n v="0"/>
    <n v="0"/>
    <n v="0"/>
    <n v="0.16849816849816851"/>
  </r>
  <r>
    <x v="4"/>
    <s v="2142-01-000"/>
    <m/>
    <x v="0"/>
    <s v="Saint Louis"/>
    <s v="St. Louis County School District"/>
    <n v="358"/>
    <n v="40"/>
    <n v="0"/>
    <n v="0"/>
    <n v="0"/>
    <n v="14"/>
    <n v="402"/>
    <n v="5.6703118671526933E-3"/>
    <n v="0.16281895504252733"/>
    <n v="75"/>
    <n v="3.5244360902255641E-2"/>
    <n v="2469"/>
    <n v="2128"/>
    <x v="706"/>
    <n v="245"/>
    <n v="13"/>
    <n v="9"/>
    <n v="6"/>
    <n v="63"/>
    <n v="7"/>
    <n v="0"/>
    <n v="0"/>
    <n v="0"/>
    <x v="718"/>
    <x v="196"/>
    <x v="45"/>
    <x v="14"/>
    <x v="21"/>
    <n v="0.16651162790697674"/>
    <n v="0.14388489208633093"/>
    <n v="0"/>
    <n v="0"/>
    <n v="0"/>
    <n v="0.16848926690968002"/>
  </r>
  <r>
    <x v="8"/>
    <s v="2142-01-000"/>
    <m/>
    <x v="0"/>
    <s v="Saint Louis"/>
    <s v="St. Louis County School District"/>
    <n v="345"/>
    <n v="47"/>
    <n v="0"/>
    <n v="0"/>
    <n v="0"/>
    <n v="23"/>
    <n v="382"/>
    <n v="9.5634095634095639E-3"/>
    <n v="0.15883575883575884"/>
    <n v="77"/>
    <n v="3.7072701011073662E-2"/>
    <n v="2405"/>
    <n v="2077"/>
    <x v="707"/>
    <n v="280"/>
    <n v="15"/>
    <n v="11"/>
    <n v="7"/>
    <n v="58"/>
    <n v="8"/>
    <n v="0"/>
    <n v="0"/>
    <n v="0"/>
    <x v="719"/>
    <x v="103"/>
    <x v="66"/>
    <x v="20"/>
    <x v="35"/>
    <n v="0.1682106289614822"/>
    <n v="0.14733542319749215"/>
    <n v="0"/>
    <n v="0"/>
    <n v="0"/>
    <n v="0.16839916839916841"/>
  </r>
  <r>
    <x v="5"/>
    <s v="0706-01-000"/>
    <m/>
    <x v="0"/>
    <s v="Saint Louis"/>
    <s v="Virginia Public School District"/>
    <n v="198"/>
    <n v="19"/>
    <n v="0"/>
    <n v="0"/>
    <n v="3"/>
    <n v="34"/>
    <n v="195"/>
    <n v="2.5000000000000001E-2"/>
    <n v="0.14338235294117646"/>
    <n v="564"/>
    <n v="0.3327433628318584"/>
    <n v="1360"/>
    <n v="1695"/>
    <x v="708"/>
    <n v="130"/>
    <n v="86"/>
    <n v="24"/>
    <n v="44"/>
    <n v="488"/>
    <n v="36"/>
    <n v="21"/>
    <n v="4"/>
    <n v="6"/>
    <x v="720"/>
    <x v="39"/>
    <x v="155"/>
    <x v="38"/>
    <x v="136"/>
    <n v="0.17662801070472792"/>
    <n v="0.16814159292035399"/>
    <n v="0"/>
    <n v="0"/>
    <n v="7.3170731707317069E-2"/>
    <n v="0.16838235294117646"/>
  </r>
  <r>
    <x v="4"/>
    <s v="2215-01-000"/>
    <m/>
    <x v="0"/>
    <s v="Norman"/>
    <s v="Norman County East School District"/>
    <n v="55"/>
    <n v="4"/>
    <n v="0"/>
    <n v="0"/>
    <n v="3"/>
    <n v="0"/>
    <n v="68"/>
    <n v="0"/>
    <n v="0.16831683168316833"/>
    <n v="11"/>
    <n v="3.1700288184438041E-2"/>
    <n v="404"/>
    <n v="347"/>
    <x v="709"/>
    <n v="27"/>
    <n v="12"/>
    <n v="1"/>
    <n v="10"/>
    <n v="6"/>
    <n v="0"/>
    <n v="0"/>
    <n v="0"/>
    <n v="0"/>
    <x v="60"/>
    <x v="166"/>
    <x v="25"/>
    <x v="1"/>
    <x v="8"/>
    <n v="0.15895953757225434"/>
    <n v="0.12903225806451613"/>
    <n v="0"/>
    <n v="0"/>
    <n v="0.23076923076923078"/>
    <n v="0.16831683168316833"/>
  </r>
  <r>
    <x v="15"/>
    <s v="2358-01-000"/>
    <m/>
    <x v="0"/>
    <s v="Kittson"/>
    <s v="Tri-County School District"/>
    <n v="53"/>
    <n v="0"/>
    <n v="0"/>
    <n v="0"/>
    <n v="0"/>
    <n v="0"/>
    <n v="55"/>
    <n v="0"/>
    <n v="0.16819571865443425"/>
    <n v="14"/>
    <n v="4.8951048951048952E-2"/>
    <n v="327"/>
    <n v="286"/>
    <x v="710"/>
    <n v="0"/>
    <n v="4"/>
    <n v="0"/>
    <n v="2"/>
    <n v="9"/>
    <n v="0"/>
    <n v="0"/>
    <n v="0"/>
    <n v="0"/>
    <x v="721"/>
    <x v="0"/>
    <x v="2"/>
    <x v="2"/>
    <x v="3"/>
    <n v="0.16358024691358025"/>
    <n v="0"/>
    <n v="0"/>
    <n v="0"/>
    <n v="0"/>
    <n v="0.16819571865443425"/>
  </r>
  <r>
    <x v="11"/>
    <s v="2159-01-000"/>
    <m/>
    <x v="0"/>
    <s v="Renville"/>
    <s v="Buffalo Lk-Hector-Stewart Public Sc"/>
    <n v="107"/>
    <n v="0"/>
    <n v="0"/>
    <n v="0"/>
    <n v="5"/>
    <n v="15"/>
    <n v="100"/>
    <n v="2.1929824561403508E-2"/>
    <n v="0.14619883040935672"/>
    <n v="10"/>
    <n v="1.7271157167530225E-2"/>
    <n v="684"/>
    <n v="579"/>
    <x v="202"/>
    <n v="3"/>
    <n v="3"/>
    <n v="7"/>
    <n v="68"/>
    <n v="4"/>
    <n v="0"/>
    <n v="0"/>
    <n v="0"/>
    <n v="0"/>
    <x v="722"/>
    <x v="6"/>
    <x v="4"/>
    <x v="36"/>
    <x v="133"/>
    <n v="0.17803660565723795"/>
    <n v="0"/>
    <n v="0"/>
    <n v="0"/>
    <n v="6.8493150684931503E-2"/>
    <n v="0.16812865497076024"/>
  </r>
  <r>
    <x v="3"/>
    <s v="2125-01-000"/>
    <m/>
    <x v="0"/>
    <s v="Dodge"/>
    <s v="Triton School District"/>
    <n v="195"/>
    <n v="0"/>
    <n v="0"/>
    <n v="0"/>
    <n v="5"/>
    <n v="0"/>
    <n v="214"/>
    <n v="0"/>
    <n v="0.16810683424980361"/>
    <n v="88"/>
    <n v="7.6721883173496083E-2"/>
    <n v="1273"/>
    <n v="1147"/>
    <x v="711"/>
    <n v="7"/>
    <n v="11"/>
    <n v="5"/>
    <n v="210"/>
    <n v="63"/>
    <n v="0"/>
    <n v="0"/>
    <n v="0"/>
    <n v="16"/>
    <x v="667"/>
    <x v="47"/>
    <x v="42"/>
    <x v="7"/>
    <x v="233"/>
    <n v="0.18642447418738051"/>
    <n v="0"/>
    <n v="0"/>
    <n v="0"/>
    <n v="2.5125628140703519E-2"/>
    <n v="0.16810683424980361"/>
  </r>
  <r>
    <x v="13"/>
    <s v="0486-01-000"/>
    <m/>
    <x v="0"/>
    <s v="Morrison"/>
    <s v="Swanville Public School District"/>
    <n v="69"/>
    <n v="0"/>
    <n v="0"/>
    <n v="0"/>
    <n v="0"/>
    <n v="0"/>
    <n v="73"/>
    <n v="0"/>
    <n v="0.167816091954023"/>
    <n v="47"/>
    <n v="0.11491442542787286"/>
    <n v="435"/>
    <n v="409"/>
    <x v="480"/>
    <n v="0"/>
    <n v="0"/>
    <n v="0"/>
    <n v="4"/>
    <n v="47"/>
    <n v="0"/>
    <n v="0"/>
    <n v="0"/>
    <n v="0"/>
    <x v="511"/>
    <x v="0"/>
    <x v="0"/>
    <x v="2"/>
    <x v="29"/>
    <n v="0.16083916083916083"/>
    <n v="0"/>
    <n v="0"/>
    <n v="0"/>
    <n v="0"/>
    <n v="0.167816091954023"/>
  </r>
  <r>
    <x v="1"/>
    <s v="2859-01-000"/>
    <m/>
    <x v="0"/>
    <s v="McLeod"/>
    <s v="Glencoe-Silver Lake School District"/>
    <n v="295"/>
    <n v="0"/>
    <n v="0"/>
    <n v="0"/>
    <n v="8"/>
    <n v="74"/>
    <n v="245"/>
    <n v="3.8885969521807673E-2"/>
    <n v="0.12874408828166053"/>
    <n v="78"/>
    <n v="4.6931407942238268E-2"/>
    <n v="1903"/>
    <n v="1662"/>
    <x v="712"/>
    <n v="7"/>
    <n v="2"/>
    <n v="14"/>
    <n v="257"/>
    <n v="64"/>
    <n v="0"/>
    <n v="0"/>
    <n v="0"/>
    <n v="4"/>
    <x v="723"/>
    <x v="47"/>
    <x v="6"/>
    <x v="30"/>
    <x v="234"/>
    <n v="0.18288902665840048"/>
    <n v="0"/>
    <n v="0"/>
    <n v="0"/>
    <n v="3.0651340996168581E-2"/>
    <n v="0.16763005780346821"/>
  </r>
  <r>
    <x v="2"/>
    <s v="0834-01-000"/>
    <s v="yes"/>
    <x v="1"/>
    <s v="Washington"/>
    <s v="Stillwater Area Public School Dist."/>
    <n v="1362"/>
    <n v="0"/>
    <n v="62"/>
    <n v="99"/>
    <n v="47"/>
    <n v="1080"/>
    <n v="512"/>
    <n v="0.11349306431273644"/>
    <n v="5.380411937788987E-2"/>
    <n v="305"/>
    <n v="3.7064041803378293E-2"/>
    <n v="9516"/>
    <n v="8229"/>
    <x v="713"/>
    <n v="60"/>
    <n v="366"/>
    <n v="427"/>
    <n v="282"/>
    <n v="253"/>
    <n v="3"/>
    <n v="10"/>
    <n v="21"/>
    <n v="7"/>
    <x v="724"/>
    <x v="197"/>
    <x v="156"/>
    <x v="151"/>
    <x v="169"/>
    <n v="0.1660368157990979"/>
    <n v="0"/>
    <n v="0.14832535885167464"/>
    <n v="0.19603960396039605"/>
    <n v="0.14596273291925466"/>
    <n v="0.16729718369062629"/>
  </r>
  <r>
    <x v="3"/>
    <s v="0486-01-000"/>
    <m/>
    <x v="0"/>
    <s v="Morrison"/>
    <s v="Swanville Public School District"/>
    <n v="42"/>
    <n v="0"/>
    <n v="0"/>
    <n v="0"/>
    <n v="0"/>
    <n v="0"/>
    <n v="45"/>
    <n v="0"/>
    <n v="0.16728624535315986"/>
    <n v="81"/>
    <n v="0.26557377049180325"/>
    <n v="269"/>
    <n v="305"/>
    <x v="188"/>
    <m/>
    <m/>
    <m/>
    <n v="13"/>
    <n v="69"/>
    <n v="0"/>
    <n v="0"/>
    <n v="0"/>
    <n v="6"/>
    <x v="80"/>
    <x v="1"/>
    <x v="1"/>
    <x v="4"/>
    <x v="35"/>
    <n v="0.15849056603773584"/>
    <n v="0"/>
    <n v="0"/>
    <n v="0"/>
    <n v="0"/>
    <n v="0.16728624535315986"/>
  </r>
  <r>
    <x v="1"/>
    <s v="2159-01-000"/>
    <m/>
    <x v="0"/>
    <s v="Renville"/>
    <s v="Buffalo Lk-Hector-Stewart Public Sc"/>
    <n v="107"/>
    <n v="0"/>
    <n v="0"/>
    <n v="0"/>
    <n v="0"/>
    <n v="12"/>
    <n v="101"/>
    <n v="1.7751479289940829E-2"/>
    <n v="0.14940828402366865"/>
    <n v="8"/>
    <n v="1.4010507880910683E-2"/>
    <n v="676"/>
    <n v="571"/>
    <x v="714"/>
    <n v="3"/>
    <n v="4"/>
    <n v="8"/>
    <n v="74"/>
    <n v="0"/>
    <n v="0"/>
    <n v="0"/>
    <n v="0"/>
    <n v="0"/>
    <x v="725"/>
    <x v="6"/>
    <x v="2"/>
    <x v="8"/>
    <x v="55"/>
    <n v="0.18166383701188454"/>
    <n v="0"/>
    <n v="0"/>
    <n v="0"/>
    <n v="0"/>
    <n v="0.16715976331360949"/>
  </r>
  <r>
    <x v="2"/>
    <s v="0706-01-000"/>
    <m/>
    <x v="0"/>
    <s v="Saint Louis"/>
    <s v="Virginia Public School District"/>
    <n v="191"/>
    <n v="17"/>
    <n v="7"/>
    <n v="0"/>
    <n v="4"/>
    <n v="42"/>
    <n v="187"/>
    <n v="3.0656934306569343E-2"/>
    <n v="0.13649635036496349"/>
    <n v="535"/>
    <n v="0.31921241050119331"/>
    <n v="1370"/>
    <n v="1676"/>
    <x v="715"/>
    <n v="125"/>
    <n v="77"/>
    <n v="21"/>
    <n v="43"/>
    <n v="475"/>
    <n v="29"/>
    <n v="12"/>
    <n v="0"/>
    <n v="3"/>
    <x v="726"/>
    <x v="39"/>
    <x v="157"/>
    <x v="25"/>
    <x v="151"/>
    <n v="0.16962699822380106"/>
    <n v="0.15044247787610621"/>
    <n v="9.7222222222222224E-2"/>
    <n v="0"/>
    <n v="9.0909090909090912E-2"/>
    <n v="0.16715328467153284"/>
  </r>
  <r>
    <x v="11"/>
    <s v="0548-01-000"/>
    <m/>
    <x v="0"/>
    <s v="Otter Tail"/>
    <s v="Pelican Rapids Public School Dist."/>
    <n v="163"/>
    <n v="3"/>
    <n v="0"/>
    <n v="3"/>
    <n v="0"/>
    <n v="4"/>
    <n v="170"/>
    <n v="3.8424591738712775E-3"/>
    <n v="0.1633045148895293"/>
    <n v="25"/>
    <n v="2.8026905829596414E-2"/>
    <n v="1041"/>
    <n v="892"/>
    <x v="674"/>
    <n v="12"/>
    <n v="41"/>
    <n v="28"/>
    <n v="249"/>
    <n v="21"/>
    <n v="0"/>
    <n v="0"/>
    <n v="0"/>
    <n v="0"/>
    <x v="445"/>
    <x v="46"/>
    <x v="158"/>
    <x v="152"/>
    <x v="235"/>
    <n v="0.23153409090909091"/>
    <n v="0.2"/>
    <n v="0"/>
    <n v="9.6774193548387094E-2"/>
    <n v="0"/>
    <n v="0.16714697406340057"/>
  </r>
  <r>
    <x v="2"/>
    <s v="0548-01-000"/>
    <m/>
    <x v="0"/>
    <s v="Otter Tail"/>
    <s v="Pelican Rapids Public School Dist."/>
    <n v="166"/>
    <n v="3"/>
    <n v="0"/>
    <n v="0"/>
    <n v="0"/>
    <n v="3"/>
    <n v="172"/>
    <n v="2.8625954198473282E-3"/>
    <n v="0.16412213740458015"/>
    <n v="15"/>
    <n v="1.6891891891891893E-2"/>
    <n v="1048"/>
    <n v="888"/>
    <x v="579"/>
    <n v="12"/>
    <n v="72"/>
    <n v="27"/>
    <n v="258"/>
    <n v="8"/>
    <n v="0"/>
    <n v="0"/>
    <n v="0"/>
    <n v="3"/>
    <x v="727"/>
    <x v="46"/>
    <x v="157"/>
    <x v="153"/>
    <x v="236"/>
    <n v="0.24519940915805022"/>
    <n v="0.2"/>
    <n v="0"/>
    <n v="0"/>
    <n v="0"/>
    <n v="0.16698473282442747"/>
  </r>
  <r>
    <x v="1"/>
    <s v="2853-01-000"/>
    <m/>
    <x v="0"/>
    <s v="Lac qui Parle"/>
    <s v="Lac qui Parle Valley School Dist."/>
    <n v="129"/>
    <n v="0"/>
    <n v="0"/>
    <n v="5"/>
    <n v="4"/>
    <n v="0"/>
    <n v="148"/>
    <n v="0"/>
    <n v="0.16685456595264939"/>
    <n v="73"/>
    <n v="8.9901477832512317E-2"/>
    <n v="887"/>
    <n v="812"/>
    <x v="153"/>
    <n v="6"/>
    <n v="18"/>
    <n v="35"/>
    <n v="30"/>
    <n v="69"/>
    <n v="0"/>
    <n v="0"/>
    <n v="0"/>
    <n v="0"/>
    <x v="728"/>
    <x v="31"/>
    <x v="67"/>
    <x v="154"/>
    <x v="157"/>
    <n v="0.16475095785440613"/>
    <n v="0"/>
    <n v="0"/>
    <n v="0.125"/>
    <n v="0.11764705882352941"/>
    <n v="0.16685456595264939"/>
  </r>
  <r>
    <x v="6"/>
    <s v="0404-01-000"/>
    <m/>
    <x v="0"/>
    <s v="Lincoln"/>
    <s v="Lake Benton Public School District"/>
    <n v="29"/>
    <n v="0"/>
    <n v="0"/>
    <n v="0"/>
    <n v="0"/>
    <n v="0"/>
    <n v="32"/>
    <n v="0"/>
    <n v="0.16666666666666666"/>
    <n v="30"/>
    <n v="0.15789473684210525"/>
    <n v="192"/>
    <n v="190"/>
    <x v="304"/>
    <n v="0"/>
    <n v="1"/>
    <n v="0"/>
    <n v="0"/>
    <n v="26"/>
    <n v="0"/>
    <n v="0"/>
    <n v="0"/>
    <n v="0"/>
    <x v="64"/>
    <x v="0"/>
    <x v="3"/>
    <x v="2"/>
    <x v="1"/>
    <n v="0.15104166666666666"/>
    <n v="0"/>
    <n v="0"/>
    <n v="0"/>
    <n v="0"/>
    <n v="0.16666666666666666"/>
  </r>
  <r>
    <x v="7"/>
    <s v="0600-01-000"/>
    <m/>
    <x v="0"/>
    <s v="Polk"/>
    <s v="Fisher Public School District"/>
    <n v="25"/>
    <n v="0"/>
    <n v="0"/>
    <n v="0"/>
    <n v="3"/>
    <n v="0"/>
    <n v="29"/>
    <n v="0"/>
    <n v="0.16666666666666666"/>
    <n v="103"/>
    <n v="0.41532258064516131"/>
    <n v="174"/>
    <n v="248"/>
    <x v="716"/>
    <n v="3"/>
    <n v="0"/>
    <n v="0"/>
    <n v="22"/>
    <n v="79"/>
    <n v="0"/>
    <n v="0"/>
    <n v="0"/>
    <n v="17"/>
    <x v="118"/>
    <x v="6"/>
    <x v="0"/>
    <x v="2"/>
    <x v="27"/>
    <n v="0.14792899408284024"/>
    <n v="0"/>
    <n v="0"/>
    <n v="0"/>
    <n v="0.375"/>
    <n v="0.16666666666666666"/>
  </r>
  <r>
    <x v="10"/>
    <s v="0306-01-000"/>
    <m/>
    <x v="0"/>
    <s v="Hubbard"/>
    <s v="Laporte Public School District"/>
    <n v="34"/>
    <n v="23"/>
    <n v="0"/>
    <n v="0"/>
    <n v="0"/>
    <n v="3"/>
    <n v="57"/>
    <n v="8.3333333333333332E-3"/>
    <n v="0.15833333333333333"/>
    <n v="13"/>
    <n v="4.1533546325878593E-2"/>
    <n v="360"/>
    <n v="313"/>
    <x v="717"/>
    <n v="30"/>
    <n v="5"/>
    <n v="3"/>
    <n v="17"/>
    <n v="8"/>
    <n v="0"/>
    <n v="0"/>
    <n v="0"/>
    <n v="0"/>
    <x v="286"/>
    <x v="11"/>
    <x v="5"/>
    <x v="5"/>
    <x v="61"/>
    <n v="0.11971830985915492"/>
    <n v="0.43396226415094341"/>
    <n v="0"/>
    <n v="0"/>
    <n v="0"/>
    <n v="0.16666666666666666"/>
  </r>
  <r>
    <x v="10"/>
    <s v="0309-01-000"/>
    <m/>
    <x v="0"/>
    <s v="Hubbard"/>
    <s v="Park Rapids Public School District"/>
    <n v="239"/>
    <n v="7"/>
    <n v="7"/>
    <n v="0"/>
    <n v="9"/>
    <n v="8"/>
    <n v="270"/>
    <n v="4.793289394847214E-3"/>
    <n v="0.16177351707609347"/>
    <n v="109"/>
    <n v="7.2666666666666671E-2"/>
    <n v="1669"/>
    <n v="1500"/>
    <x v="718"/>
    <n v="86"/>
    <n v="33"/>
    <n v="12"/>
    <n v="43"/>
    <n v="76"/>
    <n v="11"/>
    <n v="0"/>
    <n v="0"/>
    <n v="0"/>
    <x v="729"/>
    <x v="21"/>
    <x v="159"/>
    <x v="17"/>
    <x v="37"/>
    <n v="0.16051040967092009"/>
    <n v="8.5365853658536592E-2"/>
    <n v="0.17499999999999999"/>
    <n v="0"/>
    <n v="0.17307692307692307"/>
    <n v="0.16656680647094069"/>
  </r>
  <r>
    <x v="14"/>
    <s v="2198-01-000"/>
    <m/>
    <x v="0"/>
    <s v="Fillmore"/>
    <s v="Fillmore Central"/>
    <n v="114"/>
    <n v="0"/>
    <n v="0"/>
    <n v="0"/>
    <n v="0"/>
    <n v="0"/>
    <n v="121"/>
    <n v="0"/>
    <n v="0.16643741403026135"/>
    <n v="48"/>
    <n v="7.3394495412844041E-2"/>
    <n v="727"/>
    <n v="654"/>
    <x v="719"/>
    <n v="0"/>
    <n v="2"/>
    <n v="1"/>
    <n v="13"/>
    <n v="44"/>
    <n v="0"/>
    <n v="0"/>
    <n v="0"/>
    <n v="0"/>
    <x v="717"/>
    <x v="0"/>
    <x v="6"/>
    <x v="1"/>
    <x v="8"/>
    <n v="0.16101694915254236"/>
    <n v="0"/>
    <n v="0"/>
    <n v="0"/>
    <n v="0"/>
    <n v="0.16643741403026135"/>
  </r>
  <r>
    <x v="5"/>
    <s v="2180-01-000"/>
    <m/>
    <x v="0"/>
    <s v="Chippewa"/>
    <s v="M.A.C.C.R.A.Y. School District"/>
    <n v="90"/>
    <n v="0"/>
    <n v="0"/>
    <n v="0"/>
    <n v="7"/>
    <n v="9"/>
    <n v="107"/>
    <n v="1.2912482065997131E-2"/>
    <n v="0.15351506456241032"/>
    <n v="83"/>
    <n v="0.125"/>
    <n v="697"/>
    <n v="664"/>
    <x v="720"/>
    <n v="0"/>
    <n v="7"/>
    <n v="7"/>
    <n v="53"/>
    <n v="71"/>
    <n v="0"/>
    <n v="0"/>
    <n v="0"/>
    <n v="5"/>
    <x v="730"/>
    <x v="0"/>
    <x v="21"/>
    <x v="36"/>
    <x v="117"/>
    <n v="0.1461038961038961"/>
    <n v="0"/>
    <n v="0"/>
    <n v="0"/>
    <n v="0.12727272727272726"/>
    <n v="0.16642754662840745"/>
  </r>
  <r>
    <x v="5"/>
    <s v="0548-01-000"/>
    <m/>
    <x v="0"/>
    <s v="Otter Tail"/>
    <s v="Pelican Rapids Public School Dist."/>
    <n v="161"/>
    <n v="0"/>
    <n v="0"/>
    <n v="0"/>
    <n v="0"/>
    <n v="5"/>
    <n v="167"/>
    <n v="4.8355899419729211E-3"/>
    <n v="0.16150870406189555"/>
    <n v="18"/>
    <n v="2.0454545454545454E-2"/>
    <n v="1034"/>
    <n v="880"/>
    <x v="714"/>
    <n v="18"/>
    <n v="90"/>
    <n v="23"/>
    <n v="267"/>
    <n v="11"/>
    <n v="0"/>
    <n v="0"/>
    <n v="0"/>
    <n v="3"/>
    <x v="731"/>
    <x v="132"/>
    <x v="160"/>
    <x v="155"/>
    <x v="237"/>
    <n v="0.254746835443038"/>
    <n v="0"/>
    <n v="0"/>
    <n v="0"/>
    <n v="0"/>
    <n v="0.16634429400386846"/>
  </r>
  <r>
    <x v="8"/>
    <s v="2609-01-000"/>
    <m/>
    <x v="0"/>
    <s v="Polk"/>
    <s v="Win-E-Mac School District"/>
    <n v="77"/>
    <n v="0"/>
    <n v="0"/>
    <n v="0"/>
    <n v="0"/>
    <n v="0"/>
    <n v="85"/>
    <n v="0"/>
    <n v="0.16634050880626222"/>
    <n v="47"/>
    <n v="9.9365750528541227E-2"/>
    <n v="511"/>
    <n v="473"/>
    <x v="721"/>
    <n v="13"/>
    <n v="0"/>
    <n v="0"/>
    <n v="5"/>
    <n v="45"/>
    <n v="0"/>
    <n v="0"/>
    <n v="0"/>
    <n v="0"/>
    <x v="394"/>
    <x v="91"/>
    <x v="0"/>
    <x v="2"/>
    <x v="25"/>
    <n v="0.15811088295687886"/>
    <n v="0"/>
    <n v="0"/>
    <n v="0"/>
    <n v="0"/>
    <n v="0.16634050880626222"/>
  </r>
  <r>
    <x v="2"/>
    <s v="0191-01-000"/>
    <s v="yes"/>
    <x v="1"/>
    <s v="Dakota"/>
    <s v="Burnsville Public School District"/>
    <n v="1189"/>
    <n v="22"/>
    <n v="305"/>
    <n v="139"/>
    <n v="100"/>
    <n v="225"/>
    <n v="1565"/>
    <n v="2.09049521508873E-2"/>
    <n v="0.14540555607172723"/>
    <n v="476"/>
    <n v="5.0375701132394965E-2"/>
    <n v="10763"/>
    <n v="9449"/>
    <x v="722"/>
    <n v="97"/>
    <n v="2254"/>
    <n v="912"/>
    <n v="1508"/>
    <n v="246"/>
    <n v="0"/>
    <n v="81"/>
    <n v="73"/>
    <n v="44"/>
    <x v="732"/>
    <x v="198"/>
    <x v="161"/>
    <x v="156"/>
    <x v="238"/>
    <n v="0.21152819782956769"/>
    <n v="0.18487394957983194"/>
    <n v="0.12308313155770782"/>
    <n v="0.14212678936605316"/>
    <n v="6.3938618925831206E-2"/>
    <n v="0.16631050822261453"/>
  </r>
  <r>
    <x v="11"/>
    <s v="0309-01-000"/>
    <m/>
    <x v="0"/>
    <s v="Hubbard"/>
    <s v="Park Rapids Public School District"/>
    <n v="250"/>
    <n v="11"/>
    <n v="4"/>
    <n v="0"/>
    <n v="5"/>
    <n v="14"/>
    <n v="269"/>
    <n v="8.2256169212690956E-3"/>
    <n v="0.15804935370152762"/>
    <n v="108"/>
    <n v="7.072691552062868E-2"/>
    <n v="1702"/>
    <n v="1527"/>
    <x v="723"/>
    <n v="90"/>
    <n v="26"/>
    <n v="7"/>
    <n v="46"/>
    <n v="76"/>
    <n v="14"/>
    <n v="0"/>
    <n v="0"/>
    <n v="0"/>
    <x v="733"/>
    <x v="72"/>
    <x v="106"/>
    <x v="36"/>
    <x v="62"/>
    <n v="0.16318537859007834"/>
    <n v="0.12643678160919541"/>
    <n v="0.13333333333333333"/>
    <n v="0"/>
    <n v="9.8039215686274508E-2"/>
    <n v="0.16627497062279673"/>
  </r>
  <r>
    <x v="1"/>
    <s v="0391-01-000"/>
    <m/>
    <x v="0"/>
    <s v="Le Sueur"/>
    <s v="Cleveland Public School District"/>
    <n v="58"/>
    <n v="0"/>
    <n v="0"/>
    <n v="0"/>
    <n v="0"/>
    <n v="0"/>
    <n v="60"/>
    <n v="0"/>
    <n v="0.16620498614958448"/>
    <n v="139"/>
    <n v="0.31590909090909092"/>
    <n v="361"/>
    <n v="440"/>
    <x v="724"/>
    <n v="4"/>
    <n v="3"/>
    <n v="3"/>
    <n v="9"/>
    <n v="132"/>
    <n v="0"/>
    <n v="0"/>
    <n v="0"/>
    <n v="0"/>
    <x v="333"/>
    <x v="2"/>
    <x v="4"/>
    <x v="5"/>
    <x v="22"/>
    <n v="0.16714697406340057"/>
    <n v="0"/>
    <n v="0"/>
    <n v="0"/>
    <n v="0"/>
    <n v="0.16620498614958448"/>
  </r>
  <r>
    <x v="7"/>
    <s v="2711-01-000"/>
    <m/>
    <x v="0"/>
    <s v="Saint Louis"/>
    <s v="Mesabi East School District"/>
    <n v="150"/>
    <n v="5"/>
    <n v="0"/>
    <n v="0"/>
    <n v="0"/>
    <n v="37"/>
    <n v="128"/>
    <n v="3.722334004024145E-2"/>
    <n v="0.12877263581488935"/>
    <n v="28"/>
    <n v="3.2672112018669777E-2"/>
    <n v="994"/>
    <n v="857"/>
    <x v="629"/>
    <n v="19"/>
    <n v="1"/>
    <n v="5"/>
    <n v="2"/>
    <n v="24"/>
    <n v="0"/>
    <n v="0"/>
    <n v="0"/>
    <n v="0"/>
    <x v="734"/>
    <x v="94"/>
    <x v="3"/>
    <x v="7"/>
    <x v="3"/>
    <n v="0.15690376569037656"/>
    <n v="0.20833333333333334"/>
    <n v="0"/>
    <n v="0"/>
    <n v="0"/>
    <n v="0.16599597585513079"/>
  </r>
  <r>
    <x v="3"/>
    <s v="0883-01-000"/>
    <m/>
    <x v="0"/>
    <s v="Wright"/>
    <s v="Rockford Public School District"/>
    <n v="258"/>
    <n v="0"/>
    <n v="0"/>
    <n v="6"/>
    <n v="4"/>
    <n v="7"/>
    <n v="275"/>
    <n v="4.1176470588235297E-3"/>
    <n v="0.16176470588235295"/>
    <n v="305"/>
    <n v="0.17701683110853164"/>
    <n v="1700"/>
    <n v="1723"/>
    <x v="725"/>
    <n v="11"/>
    <n v="60"/>
    <n v="53"/>
    <n v="132"/>
    <n v="251"/>
    <n v="0"/>
    <n v="24"/>
    <n v="0"/>
    <n v="7"/>
    <x v="735"/>
    <x v="90"/>
    <x v="40"/>
    <x v="142"/>
    <x v="239"/>
    <n v="0.17503392130257803"/>
    <n v="0"/>
    <n v="0"/>
    <n v="0.10169491525423729"/>
    <n v="3.1007751937984496E-2"/>
    <n v="0.16588235294117648"/>
  </r>
  <r>
    <x v="1"/>
    <s v="0032-01-000"/>
    <m/>
    <x v="0"/>
    <s v="Beltrami"/>
    <s v="Blackduck Public School District"/>
    <n v="79"/>
    <n v="21"/>
    <n v="0"/>
    <n v="0"/>
    <n v="0"/>
    <n v="14"/>
    <n v="89"/>
    <n v="2.2544283413848631E-2"/>
    <n v="0.14331723027375201"/>
    <n v="96"/>
    <n v="0.15635179153094461"/>
    <n v="621"/>
    <n v="614"/>
    <x v="47"/>
    <n v="64"/>
    <n v="19"/>
    <n v="2"/>
    <n v="12"/>
    <n v="72"/>
    <n v="18"/>
    <n v="0"/>
    <n v="0"/>
    <n v="0"/>
    <x v="736"/>
    <x v="18"/>
    <x v="57"/>
    <x v="0"/>
    <x v="12"/>
    <n v="0.15076335877862596"/>
    <n v="0.31343283582089554"/>
    <n v="0"/>
    <n v="0"/>
    <n v="0"/>
    <n v="0.16586151368760063"/>
  </r>
  <r>
    <x v="1"/>
    <s v="0309-01-000"/>
    <m/>
    <x v="0"/>
    <s v="Hubbard"/>
    <s v="Park Rapids Public School District"/>
    <n v="251"/>
    <n v="4"/>
    <n v="4"/>
    <n v="0"/>
    <n v="6"/>
    <n v="12"/>
    <n v="269"/>
    <n v="7.0754716981132077E-3"/>
    <n v="0.15860849056603774"/>
    <n v="123"/>
    <n v="7.9973992197659299E-2"/>
    <n v="1696"/>
    <n v="1538"/>
    <x v="450"/>
    <n v="107"/>
    <n v="28"/>
    <n v="11"/>
    <n v="38"/>
    <n v="80"/>
    <n v="23"/>
    <n v="0"/>
    <n v="0"/>
    <n v="0"/>
    <x v="737"/>
    <x v="67"/>
    <x v="75"/>
    <x v="20"/>
    <x v="151"/>
    <n v="0.16459016393442624"/>
    <n v="4.5454545454545456E-2"/>
    <n v="0.125"/>
    <n v="0"/>
    <n v="0.13636363636363635"/>
    <n v="0.16568396226415094"/>
  </r>
  <r>
    <x v="14"/>
    <s v="0801-01-000"/>
    <m/>
    <x v="0"/>
    <s v="Traverse"/>
    <s v="Browns Valley Public School Dist."/>
    <n v="25"/>
    <n v="0"/>
    <n v="0"/>
    <n v="0"/>
    <n v="0"/>
    <n v="0"/>
    <n v="28"/>
    <n v="0"/>
    <n v="0.16568047337278108"/>
    <n v="12"/>
    <n v="7.8431372549019607E-2"/>
    <n v="169"/>
    <n v="153"/>
    <x v="101"/>
    <n v="57"/>
    <n v="1"/>
    <n v="1"/>
    <n v="2"/>
    <n v="10"/>
    <n v="0"/>
    <n v="0"/>
    <n v="0"/>
    <n v="0"/>
    <x v="738"/>
    <x v="197"/>
    <x v="3"/>
    <x v="1"/>
    <x v="3"/>
    <n v="0.23364485981308411"/>
    <n v="0"/>
    <n v="0"/>
    <n v="0"/>
    <n v="0"/>
    <n v="0.16568047337278108"/>
  </r>
  <r>
    <x v="2"/>
    <s v="0742-01-000"/>
    <m/>
    <x v="0"/>
    <s v="Stearns"/>
    <s v="St. Cloud Public School District"/>
    <n v="1597"/>
    <n v="14"/>
    <n v="265"/>
    <n v="30"/>
    <n v="48"/>
    <n v="635"/>
    <n v="1358"/>
    <n v="5.2784704904405649E-2"/>
    <n v="0.11288445552784705"/>
    <n v="240"/>
    <n v="2.3353118614381628E-2"/>
    <n v="12030"/>
    <n v="10277"/>
    <x v="726"/>
    <n v="145"/>
    <n v="2938"/>
    <n v="456"/>
    <n v="590"/>
    <n v="176"/>
    <n v="3"/>
    <n v="14"/>
    <n v="6"/>
    <n v="4"/>
    <x v="739"/>
    <x v="199"/>
    <x v="162"/>
    <x v="157"/>
    <x v="240"/>
    <n v="0.21099220504690183"/>
    <n v="8.9743589743589744E-2"/>
    <n v="8.3098149890247733E-2"/>
    <n v="6.25E-2"/>
    <n v="7.5709779179810727E-2"/>
    <n v="0.16566916043225272"/>
  </r>
  <r>
    <x v="0"/>
    <s v="0801-01-000"/>
    <m/>
    <x v="0"/>
    <s v="Traverse"/>
    <s v="Browns Valley Public School Dist."/>
    <n v="22"/>
    <n v="0"/>
    <n v="0"/>
    <n v="0"/>
    <n v="0"/>
    <n v="0"/>
    <n v="24"/>
    <n v="0"/>
    <n v="0.16551724137931034"/>
    <n v="4"/>
    <n v="3.2000000000000001E-2"/>
    <n v="145"/>
    <n v="125"/>
    <x v="36"/>
    <n v="49"/>
    <n v="3"/>
    <n v="1"/>
    <n v="0"/>
    <n v="3"/>
    <n v="0"/>
    <n v="0"/>
    <n v="0"/>
    <n v="0"/>
    <x v="13"/>
    <x v="142"/>
    <x v="4"/>
    <x v="1"/>
    <x v="1"/>
    <n v="0.24175824175824176"/>
    <n v="0"/>
    <n v="0"/>
    <n v="0"/>
    <n v="0"/>
    <n v="0.16551724137931034"/>
  </r>
  <r>
    <x v="14"/>
    <s v="2890-01-000"/>
    <m/>
    <x v="0"/>
    <s v="Renville"/>
    <s v="Renville County West School Dist."/>
    <n v="124"/>
    <n v="0"/>
    <n v="0"/>
    <n v="0"/>
    <n v="6"/>
    <n v="25"/>
    <n v="107"/>
    <n v="3.1328320802005011E-2"/>
    <n v="0.13408521303258145"/>
    <n v="46"/>
    <n v="6.4606741573033713E-2"/>
    <n v="798"/>
    <n v="712"/>
    <x v="674"/>
    <n v="3"/>
    <n v="1"/>
    <n v="5"/>
    <n v="141"/>
    <n v="39"/>
    <n v="0"/>
    <n v="0"/>
    <n v="0"/>
    <n v="3"/>
    <x v="740"/>
    <x v="6"/>
    <x v="3"/>
    <x v="7"/>
    <x v="241"/>
    <n v="0.19165378670788252"/>
    <n v="0"/>
    <n v="0"/>
    <n v="0"/>
    <n v="4.1666666666666664E-2"/>
    <n v="0.16541353383458646"/>
  </r>
  <r>
    <x v="16"/>
    <s v="2884-01-000"/>
    <m/>
    <x v="0"/>
    <s v="Cottonwood"/>
    <s v="Red Rock Central School District"/>
    <n v="107"/>
    <n v="0"/>
    <n v="0"/>
    <n v="0"/>
    <n v="3"/>
    <n v="0"/>
    <n v="110"/>
    <n v="0"/>
    <n v="0.16541353383458646"/>
    <n v="22"/>
    <n v="3.8128249566724434E-2"/>
    <n v="665"/>
    <n v="577"/>
    <x v="179"/>
    <n v="0"/>
    <n v="4"/>
    <n v="5"/>
    <n v="4"/>
    <n v="18"/>
    <n v="0"/>
    <n v="0"/>
    <n v="0"/>
    <n v="0"/>
    <x v="140"/>
    <x v="0"/>
    <x v="2"/>
    <x v="7"/>
    <x v="35"/>
    <n v="0.16385911179173049"/>
    <n v="0"/>
    <n v="0"/>
    <n v="0"/>
    <n v="0.42857142857142855"/>
    <n v="0.16541353383458646"/>
  </r>
  <r>
    <x v="12"/>
    <s v="0545-01-000"/>
    <m/>
    <x v="0"/>
    <s v="Otter Tail"/>
    <s v="Henning Public School District"/>
    <n v="63"/>
    <n v="0"/>
    <n v="0"/>
    <n v="0"/>
    <n v="0"/>
    <n v="0"/>
    <n v="65"/>
    <n v="0"/>
    <n v="0.16539440203562342"/>
    <n v="28"/>
    <n v="7.8651685393258425E-2"/>
    <n v="393"/>
    <n v="356"/>
    <x v="445"/>
    <n v="7"/>
    <n v="2"/>
    <n v="4"/>
    <n v="0"/>
    <n v="24"/>
    <n v="0"/>
    <n v="0"/>
    <n v="0"/>
    <n v="0"/>
    <x v="741"/>
    <x v="47"/>
    <x v="6"/>
    <x v="10"/>
    <x v="1"/>
    <n v="0.16492146596858639"/>
    <n v="0"/>
    <n v="0"/>
    <n v="0"/>
    <n v="0"/>
    <n v="0.16539440203562342"/>
  </r>
  <r>
    <x v="8"/>
    <s v="0286-01-000"/>
    <s v="yes"/>
    <x v="1"/>
    <s v="Hennepin"/>
    <s v="Brooklyn Center School District"/>
    <n v="31"/>
    <n v="0"/>
    <n v="135"/>
    <n v="40"/>
    <n v="13"/>
    <n v="106"/>
    <n v="129"/>
    <n v="7.4542897327707455E-2"/>
    <n v="9.0717299578059074E-2"/>
    <n v="825"/>
    <n v="0.41003976143141152"/>
    <n v="1422"/>
    <n v="2012"/>
    <x v="727"/>
    <n v="47"/>
    <n v="769"/>
    <n v="242"/>
    <n v="294"/>
    <n v="269"/>
    <n v="9"/>
    <n v="246"/>
    <n v="61"/>
    <n v="55"/>
    <x v="742"/>
    <x v="168"/>
    <x v="163"/>
    <x v="158"/>
    <x v="156"/>
    <n v="7.3459715639810422E-2"/>
    <n v="0"/>
    <n v="0.20516717325227962"/>
    <n v="0.18099547511312217"/>
    <n v="5.1587301587301584E-2"/>
    <n v="0.16526019690576654"/>
  </r>
  <r>
    <x v="4"/>
    <s v="0542-01-000"/>
    <m/>
    <x v="0"/>
    <s v="Otter Tail"/>
    <s v="Battle Lake Public School District"/>
    <n v="90"/>
    <n v="0"/>
    <n v="0"/>
    <n v="0"/>
    <n v="0"/>
    <n v="0"/>
    <n v="94"/>
    <n v="0"/>
    <n v="0.16520210896309315"/>
    <n v="37"/>
    <n v="7.2265625E-2"/>
    <n v="569"/>
    <n v="512"/>
    <x v="728"/>
    <n v="10"/>
    <n v="9"/>
    <n v="5"/>
    <n v="3"/>
    <n v="32"/>
    <n v="0"/>
    <n v="0"/>
    <n v="0"/>
    <n v="0"/>
    <x v="743"/>
    <x v="87"/>
    <x v="13"/>
    <x v="7"/>
    <x v="17"/>
    <n v="0.16574585635359115"/>
    <n v="0"/>
    <n v="0"/>
    <n v="0"/>
    <n v="0"/>
    <n v="0.16520210896309315"/>
  </r>
  <r>
    <x v="3"/>
    <s v="2683-01-000"/>
    <m/>
    <x v="0"/>
    <s v="Roseau"/>
    <s v="Greenbush-Middle River School Dist."/>
    <n v="61"/>
    <n v="0"/>
    <n v="3"/>
    <n v="0"/>
    <n v="0"/>
    <n v="0"/>
    <n v="70"/>
    <n v="0"/>
    <n v="0.1650943396226415"/>
    <n v="30"/>
    <n v="7.8125E-2"/>
    <n v="424"/>
    <n v="384"/>
    <x v="342"/>
    <n v="1"/>
    <n v="17"/>
    <n v="1"/>
    <m/>
    <n v="27"/>
    <n v="0"/>
    <n v="0"/>
    <n v="0"/>
    <n v="0"/>
    <x v="744"/>
    <x v="3"/>
    <x v="43"/>
    <x v="1"/>
    <x v="2"/>
    <n v="0.15288220551378445"/>
    <n v="0"/>
    <n v="0.15"/>
    <n v="0"/>
    <n v="0"/>
    <n v="0.1650943396226415"/>
  </r>
  <r>
    <x v="1"/>
    <s v="2180-01-000"/>
    <m/>
    <x v="0"/>
    <s v="Chippewa"/>
    <s v="M.A.C.C.R.A.Y. School District"/>
    <n v="107"/>
    <n v="4"/>
    <n v="0"/>
    <n v="0"/>
    <n v="6"/>
    <n v="4"/>
    <n v="117"/>
    <n v="5.4570259208731242E-3"/>
    <n v="0.15961800818553887"/>
    <n v="65"/>
    <n v="9.6011816838995567E-2"/>
    <n v="733"/>
    <n v="677"/>
    <x v="348"/>
    <n v="1"/>
    <n v="4"/>
    <n v="6"/>
    <n v="63"/>
    <n v="62"/>
    <n v="0"/>
    <n v="0"/>
    <n v="0"/>
    <n v="0"/>
    <x v="745"/>
    <x v="43"/>
    <x v="2"/>
    <x v="3"/>
    <x v="91"/>
    <n v="0.16512345679012347"/>
    <n v="0.8"/>
    <n v="0"/>
    <n v="0"/>
    <n v="8.6956521739130432E-2"/>
    <n v="0.165075034106412"/>
  </r>
  <r>
    <x v="14"/>
    <s v="0487-01-000"/>
    <m/>
    <x v="0"/>
    <s v="Morrison"/>
    <s v="Upsala Public School District"/>
    <n v="66"/>
    <n v="0"/>
    <n v="0"/>
    <n v="0"/>
    <n v="0"/>
    <n v="0"/>
    <n v="68"/>
    <n v="0"/>
    <n v="0.1650485436893204"/>
    <n v="79"/>
    <n v="0.1867612293144208"/>
    <n v="412"/>
    <n v="423"/>
    <x v="458"/>
    <n v="0"/>
    <n v="0"/>
    <n v="2"/>
    <n v="1"/>
    <n v="79"/>
    <n v="0"/>
    <n v="0"/>
    <n v="0"/>
    <n v="0"/>
    <x v="436"/>
    <x v="0"/>
    <x v="0"/>
    <x v="0"/>
    <x v="0"/>
    <n v="0.16216216216216217"/>
    <n v="0"/>
    <n v="0"/>
    <n v="0"/>
    <n v="0"/>
    <n v="0.1650485436893204"/>
  </r>
  <r>
    <x v="13"/>
    <s v="0081-01-000"/>
    <m/>
    <x v="0"/>
    <s v="Brown"/>
    <s v="Comfrey Public School District"/>
    <n v="28"/>
    <n v="0"/>
    <n v="0"/>
    <n v="3"/>
    <n v="0"/>
    <n v="0"/>
    <n v="34"/>
    <n v="0"/>
    <n v="0.1650485436893204"/>
    <n v="6"/>
    <n v="3.3707865168539325E-2"/>
    <n v="206"/>
    <n v="178"/>
    <x v="317"/>
    <n v="0"/>
    <n v="0"/>
    <n v="0"/>
    <n v="6"/>
    <n v="0"/>
    <n v="0"/>
    <n v="0"/>
    <n v="0"/>
    <n v="0"/>
    <x v="322"/>
    <x v="0"/>
    <x v="0"/>
    <x v="5"/>
    <x v="21"/>
    <n v="0.13861386138613863"/>
    <n v="0"/>
    <n v="0"/>
    <n v="1"/>
    <n v="0"/>
    <n v="0.1650485436893204"/>
  </r>
  <r>
    <x v="5"/>
    <s v="2198-01-000"/>
    <m/>
    <x v="0"/>
    <s v="Fillmore"/>
    <s v="Fillmore Central"/>
    <n v="109"/>
    <n v="0"/>
    <n v="0"/>
    <n v="0"/>
    <n v="0"/>
    <n v="0"/>
    <n v="111"/>
    <n v="0"/>
    <n v="0.16493313521545319"/>
    <n v="63"/>
    <n v="0.1008"/>
    <n v="673"/>
    <n v="625"/>
    <x v="397"/>
    <n v="0"/>
    <n v="4"/>
    <n v="3"/>
    <n v="9"/>
    <n v="62"/>
    <n v="0"/>
    <n v="0"/>
    <n v="0"/>
    <n v="0"/>
    <x v="746"/>
    <x v="0"/>
    <x v="2"/>
    <x v="5"/>
    <x v="22"/>
    <n v="0.16615853658536586"/>
    <n v="0"/>
    <n v="0"/>
    <n v="0"/>
    <n v="0"/>
    <n v="0.16493313521545319"/>
  </r>
  <r>
    <x v="10"/>
    <s v="0834-01-000"/>
    <s v="yes"/>
    <x v="1"/>
    <s v="Washington"/>
    <s v="Stillwater Area Public School Dist."/>
    <n v="1349"/>
    <n v="3"/>
    <n v="47"/>
    <n v="99"/>
    <n v="54"/>
    <n v="1045"/>
    <n v="523"/>
    <n v="0.10986122792262405"/>
    <n v="5.4983179142136247E-2"/>
    <n v="289"/>
    <n v="3.5102635734240252E-2"/>
    <n v="9512"/>
    <n v="8233"/>
    <x v="729"/>
    <n v="66"/>
    <n v="327"/>
    <n v="427"/>
    <n v="229"/>
    <n v="239"/>
    <n v="3"/>
    <n v="14"/>
    <n v="10"/>
    <n v="7"/>
    <x v="747"/>
    <x v="59"/>
    <x v="164"/>
    <x v="159"/>
    <x v="242"/>
    <n v="0.16264769713045574"/>
    <n v="4.5454545454545456E-2"/>
    <n v="0.13055555555555556"/>
    <n v="0.19186046511627908"/>
    <n v="0.19565217391304349"/>
    <n v="0.16484440706476031"/>
  </r>
  <r>
    <x v="2"/>
    <s v="2897-01-000"/>
    <m/>
    <x v="0"/>
    <s v="Redwood"/>
    <s v="Redwood Area School District"/>
    <n v="145"/>
    <n v="41"/>
    <n v="0"/>
    <n v="3"/>
    <n v="8"/>
    <n v="37"/>
    <n v="173"/>
    <n v="2.9042386185243328E-2"/>
    <n v="0.13579277864992151"/>
    <n v="51"/>
    <n v="4.5739910313901344E-2"/>
    <n v="1274"/>
    <n v="1115"/>
    <x v="730"/>
    <n v="287"/>
    <n v="17"/>
    <n v="12"/>
    <n v="68"/>
    <n v="26"/>
    <n v="5"/>
    <n v="0"/>
    <n v="0"/>
    <n v="0"/>
    <x v="748"/>
    <x v="200"/>
    <x v="19"/>
    <x v="27"/>
    <x v="88"/>
    <n v="0.17058823529411765"/>
    <n v="0.12693498452012383"/>
    <n v="0"/>
    <n v="0.2"/>
    <n v="0.10526315789473684"/>
    <n v="0.16483516483516483"/>
  </r>
  <r>
    <x v="2"/>
    <s v="0500-01-000"/>
    <m/>
    <x v="0"/>
    <s v="Mower"/>
    <s v="Southland Public School District"/>
    <n v="78"/>
    <n v="0"/>
    <n v="0"/>
    <n v="0"/>
    <n v="0"/>
    <n v="0"/>
    <n v="85"/>
    <n v="0"/>
    <n v="0.16472868217054262"/>
    <n v="34"/>
    <n v="7.3118279569892475E-2"/>
    <n v="516"/>
    <n v="465"/>
    <x v="653"/>
    <n v="3"/>
    <n v="9"/>
    <n v="2"/>
    <n v="22"/>
    <n v="30"/>
    <n v="0"/>
    <n v="0"/>
    <n v="0"/>
    <n v="0"/>
    <x v="237"/>
    <x v="6"/>
    <x v="13"/>
    <x v="0"/>
    <x v="9"/>
    <n v="0.16352201257861634"/>
    <n v="0"/>
    <n v="0"/>
    <n v="0"/>
    <n v="0"/>
    <n v="0.16472868217054262"/>
  </r>
  <r>
    <x v="8"/>
    <s v="2888-01-000"/>
    <m/>
    <x v="0"/>
    <s v="Big Stone"/>
    <s v="Clinton-Graceville-Beardsley"/>
    <n v="70"/>
    <n v="0"/>
    <n v="0"/>
    <n v="0"/>
    <n v="0"/>
    <n v="0"/>
    <n v="70"/>
    <n v="0"/>
    <n v="0.16470588235294117"/>
    <n v="18"/>
    <n v="4.8257372654155493E-2"/>
    <n v="425"/>
    <n v="373"/>
    <x v="442"/>
    <n v="5"/>
    <n v="0"/>
    <n v="0"/>
    <n v="1"/>
    <n v="17"/>
    <n v="0"/>
    <n v="0"/>
    <n v="0"/>
    <n v="0"/>
    <x v="309"/>
    <x v="43"/>
    <x v="0"/>
    <x v="2"/>
    <x v="0"/>
    <n v="0.16666666666666666"/>
    <n v="0"/>
    <n v="0"/>
    <n v="0"/>
    <n v="0"/>
    <n v="0.16470588235294117"/>
  </r>
  <r>
    <x v="11"/>
    <s v="0199-01-000"/>
    <s v="yes"/>
    <x v="1"/>
    <s v="Dakota"/>
    <s v="Inver Grove Heights Schools"/>
    <n v="379"/>
    <n v="7"/>
    <n v="80"/>
    <n v="16"/>
    <n v="177"/>
    <n v="59"/>
    <n v="629"/>
    <n v="1.4118210098109596E-2"/>
    <n v="0.15051447714764299"/>
    <n v="290"/>
    <n v="7.6699285903200215E-2"/>
    <n v="4179"/>
    <n v="3781"/>
    <x v="731"/>
    <n v="51"/>
    <n v="367"/>
    <n v="174"/>
    <n v="628"/>
    <n v="182"/>
    <n v="0"/>
    <n v="22"/>
    <n v="19"/>
    <n v="42"/>
    <x v="749"/>
    <x v="27"/>
    <x v="165"/>
    <x v="160"/>
    <x v="243"/>
    <n v="0.13741841914430747"/>
    <n v="0.1206896551724138"/>
    <n v="0.18823529411764706"/>
    <n v="9.3567251461988299E-2"/>
    <n v="0.23197903014416776"/>
    <n v="0.16463268724575258"/>
  </r>
  <r>
    <x v="3"/>
    <s v="0465-01-000"/>
    <m/>
    <x v="0"/>
    <s v="Meeker"/>
    <s v="Litchfield Public School District"/>
    <n v="272"/>
    <n v="0"/>
    <n v="0"/>
    <n v="0"/>
    <n v="8"/>
    <n v="26"/>
    <n v="263"/>
    <n v="1.4806378132118452E-2"/>
    <n v="0.14977220956719817"/>
    <n v="107"/>
    <n v="6.7979669631512071E-2"/>
    <n v="1756"/>
    <n v="1574"/>
    <x v="712"/>
    <n v="12"/>
    <n v="28"/>
    <n v="7"/>
    <n v="145"/>
    <n v="94"/>
    <n v="3"/>
    <n v="0"/>
    <n v="0"/>
    <n v="4"/>
    <x v="640"/>
    <x v="68"/>
    <x v="60"/>
    <x v="36"/>
    <x v="244"/>
    <n v="0.17435897435897435"/>
    <n v="0"/>
    <n v="0"/>
    <n v="0"/>
    <n v="5.3691275167785234E-2"/>
    <n v="0.16457858769931663"/>
  </r>
  <r>
    <x v="3"/>
    <s v="0032-01-000"/>
    <m/>
    <x v="0"/>
    <s v="Beltrami"/>
    <s v="Blackduck Public School District"/>
    <n v="69"/>
    <n v="25"/>
    <n v="0"/>
    <n v="3"/>
    <n v="0"/>
    <n v="7"/>
    <n v="95"/>
    <n v="1.1290322580645161E-2"/>
    <n v="0.15322580645161291"/>
    <n v="113"/>
    <n v="0.17908082408874801"/>
    <n v="620"/>
    <n v="631"/>
    <x v="732"/>
    <n v="95"/>
    <n v="12"/>
    <n v="3"/>
    <n v="13"/>
    <n v="81"/>
    <n v="23"/>
    <n v="3"/>
    <n v="0"/>
    <n v="0"/>
    <x v="750"/>
    <x v="64"/>
    <x v="13"/>
    <x v="3"/>
    <x v="8"/>
    <n v="0.13911290322580644"/>
    <n v="0.25773195876288657"/>
    <n v="0"/>
    <n v="0.5"/>
    <n v="0"/>
    <n v="0.16451612903225807"/>
  </r>
  <r>
    <x v="8"/>
    <s v="0280-01-000"/>
    <s v="yes"/>
    <x v="1"/>
    <s v="Hennepin"/>
    <s v="Richfield Public School District"/>
    <n v="316"/>
    <n v="6"/>
    <n v="118"/>
    <n v="27"/>
    <n v="264"/>
    <n v="399"/>
    <n v="365"/>
    <n v="8.5880327163151096E-2"/>
    <n v="7.8562204046491599E-2"/>
    <n v="234"/>
    <n v="5.6851311953352766E-2"/>
    <n v="4646"/>
    <n v="4116"/>
    <x v="733"/>
    <n v="37"/>
    <n v="941"/>
    <n v="326"/>
    <n v="1322"/>
    <n v="45"/>
    <n v="0"/>
    <n v="132"/>
    <n v="4"/>
    <n v="44"/>
    <x v="751"/>
    <x v="121"/>
    <x v="166"/>
    <x v="126"/>
    <x v="245"/>
    <n v="0.1794434980124929"/>
    <n v="0.13953488372093023"/>
    <n v="0.12729234088457389"/>
    <n v="7.7363896848137534E-2"/>
    <n v="0.17120622568093385"/>
    <n v="0.16444253120964269"/>
  </r>
  <r>
    <x v="1"/>
    <s v="0914-01-000"/>
    <m/>
    <x v="0"/>
    <s v="Clay"/>
    <s v="Ulen-Hitterdal Public School Dist"/>
    <n v="42"/>
    <n v="0"/>
    <n v="0"/>
    <n v="0"/>
    <n v="0"/>
    <n v="0"/>
    <n v="48"/>
    <n v="0"/>
    <n v="0.16438356164383561"/>
    <n v="59"/>
    <n v="0.19471947194719472"/>
    <n v="292"/>
    <n v="303"/>
    <x v="734"/>
    <n v="16"/>
    <n v="3"/>
    <n v="6"/>
    <n v="5"/>
    <n v="55"/>
    <n v="0"/>
    <n v="0"/>
    <n v="0"/>
    <n v="0"/>
    <x v="81"/>
    <x v="105"/>
    <x v="4"/>
    <x v="3"/>
    <x v="25"/>
    <n v="0.16153846153846155"/>
    <n v="0"/>
    <n v="0"/>
    <n v="0"/>
    <n v="0"/>
    <n v="0.16438356164383561"/>
  </r>
  <r>
    <x v="7"/>
    <s v="0270-01-000"/>
    <s v="yes"/>
    <x v="1"/>
    <s v="Hennepin"/>
    <s v="Hopkins Public School District"/>
    <n v="933"/>
    <n v="0"/>
    <n v="111"/>
    <n v="44"/>
    <n v="60"/>
    <n v="279"/>
    <n v="900"/>
    <n v="3.8890437691664344E-2"/>
    <n v="0.12545302481182047"/>
    <n v="1285"/>
    <n v="0.17651098901098902"/>
    <n v="7174"/>
    <n v="7280"/>
    <x v="735"/>
    <n v="35"/>
    <n v="1515"/>
    <n v="507"/>
    <n v="542"/>
    <n v="623"/>
    <n v="0"/>
    <n v="443"/>
    <n v="131"/>
    <n v="44"/>
    <x v="752"/>
    <x v="5"/>
    <x v="167"/>
    <x v="161"/>
    <x v="246"/>
    <n v="0.18693648567421359"/>
    <n v="0"/>
    <n v="9.3829247675401517E-2"/>
    <n v="0.10476190476190476"/>
    <n v="0.10752688172043011"/>
    <n v="0.16434346250348481"/>
  </r>
  <r>
    <x v="0"/>
    <s v="0709-01-000"/>
    <m/>
    <x v="0"/>
    <s v="Saint Louis"/>
    <s v="Duluth Public School District"/>
    <n v="1556"/>
    <n v="57"/>
    <n v="105"/>
    <n v="21"/>
    <n v="34"/>
    <n v="1313"/>
    <n v="532"/>
    <n v="0.11688774147600819"/>
    <n v="4.736045579987537E-2"/>
    <n v="118"/>
    <n v="1.2413212707763518E-2"/>
    <n v="11233"/>
    <n v="9506"/>
    <x v="736"/>
    <n v="543"/>
    <n v="716"/>
    <n v="223"/>
    <n v="172"/>
    <n v="101"/>
    <n v="3"/>
    <n v="3"/>
    <n v="0"/>
    <n v="0"/>
    <x v="753"/>
    <x v="201"/>
    <x v="168"/>
    <x v="162"/>
    <x v="247"/>
    <n v="0.16718598904050713"/>
    <n v="9.5477386934673364E-2"/>
    <n v="0.12836185819070906"/>
    <n v="8.6065573770491802E-2"/>
    <n v="0.1650485436893204"/>
    <n v="0.16424819727588358"/>
  </r>
  <r>
    <x v="2"/>
    <s v="0199-01-000"/>
    <s v="yes"/>
    <x v="1"/>
    <s v="Dakota"/>
    <s v="Inver Grove Heights Schools"/>
    <n v="366"/>
    <n v="9"/>
    <n v="72"/>
    <n v="16"/>
    <n v="180"/>
    <n v="52"/>
    <n v="636"/>
    <n v="1.2410501193317422E-2"/>
    <n v="0.15178997613365156"/>
    <n v="351"/>
    <n v="9.1097845834414742E-2"/>
    <n v="4190"/>
    <n v="3853"/>
    <x v="737"/>
    <n v="55"/>
    <n v="481"/>
    <n v="224"/>
    <n v="819"/>
    <n v="189"/>
    <n v="6"/>
    <n v="30"/>
    <n v="31"/>
    <n v="71"/>
    <x v="754"/>
    <x v="27"/>
    <x v="169"/>
    <x v="163"/>
    <x v="248"/>
    <n v="0.14932680538555693"/>
    <n v="0.15517241379310345"/>
    <n v="0.13766730401529637"/>
    <n v="7.6555023923444973E-2"/>
    <n v="0.19396551724137931"/>
    <n v="0.16420047732696896"/>
  </r>
  <r>
    <x v="9"/>
    <s v="0025-01-000"/>
    <m/>
    <x v="0"/>
    <s v="Becker"/>
    <s v="Pine Point Public School District"/>
    <n v="0"/>
    <n v="11"/>
    <n v="0"/>
    <n v="0"/>
    <n v="0"/>
    <n v="0"/>
    <n v="11"/>
    <n v="0"/>
    <n v="0.16417910447761194"/>
    <n v="14"/>
    <n v="0.2"/>
    <n v="67"/>
    <n v="70"/>
    <x v="55"/>
    <n v="70"/>
    <n v="0"/>
    <n v="0"/>
    <n v="0"/>
    <n v="0"/>
    <n v="12"/>
    <n v="0"/>
    <n v="0"/>
    <n v="0"/>
    <x v="69"/>
    <x v="172"/>
    <x v="0"/>
    <x v="2"/>
    <x v="1"/>
    <n v="0"/>
    <n v="0.15942028985507245"/>
    <n v="0"/>
    <n v="0"/>
    <n v="0"/>
    <n v="0.16417910447761194"/>
  </r>
  <r>
    <x v="3"/>
    <s v="0004-01-000"/>
    <m/>
    <x v="0"/>
    <s v="Aitkin"/>
    <s v="McGregor Public School District"/>
    <n v="52"/>
    <n v="26"/>
    <n v="0"/>
    <n v="0"/>
    <n v="0"/>
    <n v="20"/>
    <n v="64"/>
    <n v="3.90625E-2"/>
    <n v="0.125"/>
    <n v="44"/>
    <n v="9.3220338983050849E-2"/>
    <n v="512"/>
    <n v="472"/>
    <x v="176"/>
    <n v="103"/>
    <n v="6"/>
    <n v="1"/>
    <n v="11"/>
    <n v="30"/>
    <n v="3"/>
    <n v="0"/>
    <n v="0"/>
    <n v="4"/>
    <x v="497"/>
    <x v="202"/>
    <x v="41"/>
    <x v="1"/>
    <x v="35"/>
    <n v="0.13941018766756033"/>
    <n v="0.20634920634920634"/>
    <n v="0"/>
    <n v="0"/>
    <n v="0"/>
    <n v="0.1640625"/>
  </r>
  <r>
    <x v="17"/>
    <s v="0363-01-000"/>
    <m/>
    <x v="0"/>
    <s v="Koochiching"/>
    <s v="South Koochiching School District"/>
    <n v="36"/>
    <n v="0"/>
    <n v="0"/>
    <n v="0"/>
    <n v="0"/>
    <n v="0"/>
    <n v="41"/>
    <n v="0"/>
    <n v="0.16400000000000001"/>
    <n v="153"/>
    <n v="0.42265193370165743"/>
    <n v="250"/>
    <n v="362"/>
    <x v="473"/>
    <n v="13"/>
    <n v="2"/>
    <n v="1"/>
    <n v="1"/>
    <n v="145"/>
    <n v="0"/>
    <n v="0"/>
    <n v="0"/>
    <n v="0"/>
    <x v="755"/>
    <x v="91"/>
    <x v="6"/>
    <x v="1"/>
    <x v="0"/>
    <n v="0.15254237288135594"/>
    <n v="0"/>
    <n v="0"/>
    <n v="0"/>
    <n v="0"/>
    <n v="0.16400000000000001"/>
  </r>
  <r>
    <x v="13"/>
    <s v="2536-01-000"/>
    <m/>
    <x v="0"/>
    <s v="Martin"/>
    <s v="Granada Huntley-East Chain"/>
    <n v="58"/>
    <n v="0"/>
    <n v="0"/>
    <n v="0"/>
    <n v="0"/>
    <n v="0"/>
    <n v="60"/>
    <n v="0"/>
    <n v="0.16393442622950818"/>
    <n v="34"/>
    <n v="0.1"/>
    <n v="366"/>
    <n v="340"/>
    <x v="738"/>
    <n v="1"/>
    <n v="3"/>
    <n v="1"/>
    <n v="4"/>
    <n v="32"/>
    <n v="0"/>
    <n v="0"/>
    <n v="0"/>
    <n v="0"/>
    <x v="756"/>
    <x v="3"/>
    <x v="4"/>
    <x v="1"/>
    <x v="29"/>
    <n v="0.16201117318435754"/>
    <n v="0"/>
    <n v="0"/>
    <n v="0"/>
    <n v="0"/>
    <n v="0.16393442622950818"/>
  </r>
  <r>
    <x v="15"/>
    <s v="0671-01-000"/>
    <m/>
    <x v="0"/>
    <s v="Rock"/>
    <s v="Hills-Beaver Creek School District"/>
    <n v="53"/>
    <n v="0"/>
    <n v="0"/>
    <n v="0"/>
    <n v="4"/>
    <n v="0"/>
    <n v="57"/>
    <n v="0"/>
    <n v="0.16379310344827586"/>
    <n v="20"/>
    <n v="6.4308681672025719E-2"/>
    <n v="348"/>
    <n v="311"/>
    <x v="390"/>
    <n v="1"/>
    <n v="0"/>
    <n v="3"/>
    <n v="1"/>
    <n v="19"/>
    <n v="0"/>
    <n v="0"/>
    <n v="0"/>
    <n v="0"/>
    <x v="757"/>
    <x v="3"/>
    <x v="0"/>
    <x v="5"/>
    <x v="25"/>
    <n v="0.15588235294117647"/>
    <n v="0"/>
    <n v="0"/>
    <n v="0"/>
    <n v="0.8"/>
    <n v="0.16379310344827586"/>
  </r>
  <r>
    <x v="3"/>
    <s v="0016-01-000"/>
    <s v="yes"/>
    <x v="1"/>
    <s v="Anoka"/>
    <s v="Spring Lake Park Public Schools"/>
    <n v="555"/>
    <n v="10"/>
    <n v="118"/>
    <n v="132"/>
    <n v="81"/>
    <n v="221"/>
    <n v="716"/>
    <n v="3.8622859140160781E-2"/>
    <n v="0.12513107305138063"/>
    <n v="990"/>
    <n v="0.17142857142857143"/>
    <n v="5722"/>
    <n v="5775"/>
    <x v="739"/>
    <n v="102"/>
    <n v="822"/>
    <n v="552"/>
    <n v="815"/>
    <n v="594"/>
    <n v="16"/>
    <n v="114"/>
    <n v="67"/>
    <n v="159"/>
    <x v="758"/>
    <x v="9"/>
    <x v="170"/>
    <x v="164"/>
    <x v="249"/>
    <n v="0.16110304789550073"/>
    <n v="0.10416666666666667"/>
    <n v="0.14285714285714285"/>
    <n v="0.21393841166936792"/>
    <n v="0.10990502035278155"/>
    <n v="0.16375393219154141"/>
  </r>
  <r>
    <x v="13"/>
    <s v="2884-01-000"/>
    <m/>
    <x v="0"/>
    <s v="Cottonwood"/>
    <s v="Red Rock Central School District"/>
    <n v="110"/>
    <n v="0"/>
    <n v="0"/>
    <n v="0"/>
    <n v="0"/>
    <n v="0"/>
    <n v="111"/>
    <n v="0"/>
    <n v="0.16371681415929204"/>
    <n v="20"/>
    <n v="3.4071550255536626E-2"/>
    <n v="678"/>
    <n v="587"/>
    <x v="90"/>
    <n v="1"/>
    <n v="3"/>
    <n v="4"/>
    <n v="4"/>
    <n v="14"/>
    <n v="0"/>
    <n v="0"/>
    <n v="0"/>
    <n v="0"/>
    <x v="759"/>
    <x v="3"/>
    <x v="4"/>
    <x v="10"/>
    <x v="29"/>
    <n v="0.16417910447761194"/>
    <n v="0"/>
    <n v="0"/>
    <n v="0"/>
    <n v="0"/>
    <n v="0.16371681415929204"/>
  </r>
  <r>
    <x v="11"/>
    <s v="2711-01-000"/>
    <m/>
    <x v="0"/>
    <s v="Saint Louis"/>
    <s v="Mesabi East School District"/>
    <n v="154"/>
    <n v="3"/>
    <n v="3"/>
    <n v="0"/>
    <n v="0"/>
    <n v="40"/>
    <n v="126"/>
    <n v="3.9447731755424063E-2"/>
    <n v="0.1242603550295858"/>
    <n v="33"/>
    <n v="3.7457434733257661E-2"/>
    <n v="1014"/>
    <n v="881"/>
    <x v="511"/>
    <n v="21"/>
    <n v="6"/>
    <n v="10"/>
    <n v="4"/>
    <n v="33"/>
    <n v="0"/>
    <n v="0"/>
    <n v="0"/>
    <n v="0"/>
    <x v="760"/>
    <x v="94"/>
    <x v="13"/>
    <x v="12"/>
    <x v="29"/>
    <n v="0.16024973985431842"/>
    <n v="0.125"/>
    <n v="0.33333333333333331"/>
    <n v="0"/>
    <n v="0"/>
    <n v="0.16370808678500987"/>
  </r>
  <r>
    <x v="6"/>
    <s v="0381-01-000"/>
    <m/>
    <x v="0"/>
    <s v="Lake"/>
    <s v="Lake Superior Public School Dist."/>
    <n v="305"/>
    <n v="0"/>
    <n v="0"/>
    <n v="0"/>
    <n v="0"/>
    <n v="268"/>
    <n v="41"/>
    <n v="0.14194915254237289"/>
    <n v="2.1716101694915255E-2"/>
    <n v="14"/>
    <n v="8.7884494664155679E-3"/>
    <n v="1888"/>
    <n v="1593"/>
    <x v="740"/>
    <n v="22"/>
    <n v="17"/>
    <n v="6"/>
    <n v="8"/>
    <n v="13"/>
    <n v="0"/>
    <n v="0"/>
    <n v="0"/>
    <n v="0"/>
    <x v="761"/>
    <x v="55"/>
    <x v="19"/>
    <x v="3"/>
    <x v="27"/>
    <n v="0.16648471615720525"/>
    <n v="0"/>
    <n v="0"/>
    <n v="0"/>
    <n v="0"/>
    <n v="0.16366525423728814"/>
  </r>
  <r>
    <x v="11"/>
    <s v="0014-01-000"/>
    <s v="yes"/>
    <x v="1"/>
    <s v="Anoka"/>
    <s v="Fridley Public School District"/>
    <n v="172"/>
    <n v="10"/>
    <n v="110"/>
    <n v="35"/>
    <n v="32"/>
    <n v="101"/>
    <n v="289"/>
    <n v="4.2383550146873686E-2"/>
    <n v="0.12127570289550986"/>
    <n v="936"/>
    <n v="0.31956299078183681"/>
    <n v="2383"/>
    <n v="2929"/>
    <x v="741"/>
    <n v="64"/>
    <n v="730"/>
    <n v="229"/>
    <n v="239"/>
    <n v="520"/>
    <n v="25"/>
    <n v="244"/>
    <n v="58"/>
    <n v="68"/>
    <x v="543"/>
    <x v="142"/>
    <x v="171"/>
    <x v="165"/>
    <x v="250"/>
    <n v="0.13040181956027294"/>
    <n v="0.20408163265306123"/>
    <n v="0.18456375838926176"/>
    <n v="0.16990291262135923"/>
    <n v="0.15763546798029557"/>
    <n v="0.16365925304238355"/>
  </r>
  <r>
    <x v="6"/>
    <s v="2753-01-000"/>
    <m/>
    <x v="0"/>
    <s v="Todd"/>
    <s v="Long Prairie-Grey Eagle School District"/>
    <n v="228"/>
    <n v="0"/>
    <n v="0"/>
    <n v="0"/>
    <n v="3"/>
    <n v="11"/>
    <n v="224"/>
    <n v="7.6601671309192198E-3"/>
    <n v="0.15598885793871867"/>
    <n v="101"/>
    <n v="7.757296466973887E-2"/>
    <n v="1436"/>
    <n v="1302"/>
    <x v="742"/>
    <n v="4"/>
    <n v="14"/>
    <n v="9"/>
    <n v="229"/>
    <n v="84"/>
    <n v="0"/>
    <n v="4"/>
    <n v="0"/>
    <n v="8"/>
    <x v="762"/>
    <x v="2"/>
    <x v="14"/>
    <x v="14"/>
    <x v="251"/>
    <n v="0.1915966386554622"/>
    <n v="0"/>
    <n v="0"/>
    <n v="0"/>
    <n v="1.3392857142857142E-2"/>
    <n v="0.16364902506963788"/>
  </r>
  <r>
    <x v="2"/>
    <s v="2365-01-000"/>
    <m/>
    <x v="0"/>
    <s v="Sibley"/>
    <s v="G.F.W."/>
    <n v="123"/>
    <n v="4"/>
    <n v="0"/>
    <n v="0"/>
    <n v="8"/>
    <n v="49"/>
    <n v="95"/>
    <n v="5.568181818181818E-2"/>
    <n v="0.10795454545454546"/>
    <n v="28"/>
    <n v="3.6649214659685861E-2"/>
    <n v="880"/>
    <n v="764"/>
    <x v="720"/>
    <n v="4"/>
    <n v="8"/>
    <n v="7"/>
    <n v="148"/>
    <n v="17"/>
    <n v="0"/>
    <n v="0"/>
    <n v="0"/>
    <n v="4"/>
    <x v="245"/>
    <x v="35"/>
    <x v="8"/>
    <x v="36"/>
    <x v="182"/>
    <n v="0.17496443812233287"/>
    <n v="0.5"/>
    <n v="0"/>
    <n v="0"/>
    <n v="5.2631578947368418E-2"/>
    <n v="0.16363636363636364"/>
  </r>
  <r>
    <x v="10"/>
    <s v="2174-01-000"/>
    <m/>
    <x v="0"/>
    <s v="Cass"/>
    <s v="Pine River-Backus School District"/>
    <n v="163"/>
    <n v="0"/>
    <n v="0"/>
    <n v="0"/>
    <n v="0"/>
    <n v="29"/>
    <n v="142"/>
    <n v="2.7724665391969407E-2"/>
    <n v="0.13575525812619502"/>
    <n v="51"/>
    <n v="5.5075593952483799E-2"/>
    <n v="1046"/>
    <n v="926"/>
    <x v="743"/>
    <n v="15"/>
    <n v="23"/>
    <n v="10"/>
    <n v="12"/>
    <n v="47"/>
    <n v="0"/>
    <n v="0"/>
    <n v="0"/>
    <n v="0"/>
    <x v="763"/>
    <x v="46"/>
    <x v="23"/>
    <x v="12"/>
    <x v="12"/>
    <n v="0.1659877800407332"/>
    <n v="0"/>
    <n v="0"/>
    <n v="0"/>
    <n v="0"/>
    <n v="0.16347992351816443"/>
  </r>
  <r>
    <x v="4"/>
    <s v="2154-01-000"/>
    <m/>
    <x v="0"/>
    <s v="Saint Louis"/>
    <s v="Eveleth-Gilbert School District"/>
    <n v="194"/>
    <n v="4"/>
    <n v="8"/>
    <n v="3"/>
    <n v="0"/>
    <n v="45"/>
    <n v="168"/>
    <n v="3.4535686876438987E-2"/>
    <n v="0.12893323100537221"/>
    <n v="192"/>
    <n v="0.14976599063962559"/>
    <n v="1303"/>
    <n v="1282"/>
    <x v="744"/>
    <n v="25"/>
    <n v="15"/>
    <n v="11"/>
    <n v="10"/>
    <n v="185"/>
    <n v="0"/>
    <n v="0"/>
    <n v="0"/>
    <n v="0"/>
    <x v="764"/>
    <x v="32"/>
    <x v="23"/>
    <x v="30"/>
    <x v="32"/>
    <n v="0.15772357723577235"/>
    <n v="0.13793103448275862"/>
    <n v="0.34782608695652173"/>
    <n v="0.21428571428571427"/>
    <n v="0"/>
    <n v="0.1634689178818112"/>
  </r>
  <r>
    <x v="9"/>
    <s v="2134-01-000"/>
    <m/>
    <x v="0"/>
    <s v="Faribault"/>
    <s v="United South Central School Dist."/>
    <n v="154"/>
    <n v="0"/>
    <n v="0"/>
    <n v="0"/>
    <n v="0"/>
    <n v="4"/>
    <n v="157"/>
    <n v="4.0609137055837565E-3"/>
    <n v="0.15939086294416244"/>
    <n v="26"/>
    <n v="3.0588235294117649E-2"/>
    <n v="985"/>
    <n v="850"/>
    <x v="745"/>
    <n v="4"/>
    <n v="1"/>
    <n v="13"/>
    <n v="73"/>
    <n v="24"/>
    <n v="0"/>
    <n v="0"/>
    <n v="0"/>
    <n v="0"/>
    <x v="549"/>
    <x v="2"/>
    <x v="3"/>
    <x v="31"/>
    <x v="133"/>
    <n v="0.17322834645669291"/>
    <n v="0"/>
    <n v="0"/>
    <n v="0"/>
    <n v="0"/>
    <n v="0.16345177664974619"/>
  </r>
  <r>
    <x v="2"/>
    <s v="2904-01-000"/>
    <m/>
    <x v="0"/>
    <s v="Lyon"/>
    <s v="Tracy Area Public School District"/>
    <n v="117"/>
    <n v="0"/>
    <n v="4"/>
    <n v="0"/>
    <n v="3"/>
    <n v="0"/>
    <n v="132"/>
    <n v="0"/>
    <n v="0.16336633663366337"/>
    <n v="98"/>
    <n v="0.12661498708010335"/>
    <n v="808"/>
    <n v="774"/>
    <x v="169"/>
    <n v="3"/>
    <n v="5"/>
    <n v="125"/>
    <n v="37"/>
    <n v="42"/>
    <n v="0"/>
    <n v="0"/>
    <n v="55"/>
    <n v="0"/>
    <x v="765"/>
    <x v="6"/>
    <x v="13"/>
    <x v="88"/>
    <x v="137"/>
    <n v="0.17231222385861561"/>
    <n v="0"/>
    <n v="0.44444444444444442"/>
    <n v="0"/>
    <n v="7.4999999999999997E-2"/>
    <n v="0.16336633663366337"/>
  </r>
  <r>
    <x v="13"/>
    <s v="0545-01-000"/>
    <m/>
    <x v="0"/>
    <s v="Otter Tail"/>
    <s v="Henning Public School District"/>
    <n v="69"/>
    <n v="0"/>
    <n v="4"/>
    <n v="0"/>
    <n v="0"/>
    <n v="0"/>
    <n v="74"/>
    <n v="0"/>
    <n v="0.16335540838852097"/>
    <n v="30"/>
    <n v="7.3349633251833746E-2"/>
    <n v="453"/>
    <n v="409"/>
    <x v="70"/>
    <n v="6"/>
    <n v="1"/>
    <n v="5"/>
    <n v="0"/>
    <n v="29"/>
    <n v="0"/>
    <n v="0"/>
    <n v="0"/>
    <n v="0"/>
    <x v="169"/>
    <x v="31"/>
    <x v="5"/>
    <x v="7"/>
    <x v="1"/>
    <n v="0.15789473684210525"/>
    <n v="0"/>
    <n v="0.8"/>
    <n v="0"/>
    <n v="0"/>
    <n v="0.16335540838852097"/>
  </r>
  <r>
    <x v="12"/>
    <s v="0363-01-000"/>
    <m/>
    <x v="0"/>
    <s v="Koochiching"/>
    <s v="South Koochiching School District"/>
    <n v="38"/>
    <n v="0"/>
    <n v="0"/>
    <n v="0"/>
    <n v="0"/>
    <n v="0"/>
    <n v="41"/>
    <n v="0"/>
    <n v="0.16334661354581673"/>
    <n v="159"/>
    <n v="0.43089430894308944"/>
    <n v="251"/>
    <n v="369"/>
    <x v="201"/>
    <n v="5"/>
    <n v="2"/>
    <n v="1"/>
    <n v="1"/>
    <n v="152"/>
    <n v="0"/>
    <n v="0"/>
    <n v="0"/>
    <n v="0"/>
    <x v="153"/>
    <x v="43"/>
    <x v="6"/>
    <x v="1"/>
    <x v="0"/>
    <n v="0.15447154471544716"/>
    <n v="0"/>
    <n v="0"/>
    <n v="0"/>
    <n v="0"/>
    <n v="0.16334661354581673"/>
  </r>
  <r>
    <x v="15"/>
    <s v="0497-01-000"/>
    <m/>
    <x v="0"/>
    <s v="Mower"/>
    <s v="Lyle Public School District"/>
    <n v="41"/>
    <n v="0"/>
    <n v="0"/>
    <n v="0"/>
    <n v="0"/>
    <n v="0"/>
    <n v="41"/>
    <n v="0"/>
    <n v="0.16334661354581673"/>
    <n v="63"/>
    <n v="0.23076923076923078"/>
    <n v="251"/>
    <n v="273"/>
    <x v="620"/>
    <n v="0"/>
    <n v="0"/>
    <n v="2"/>
    <n v="2"/>
    <n v="57"/>
    <n v="0"/>
    <n v="0"/>
    <n v="0"/>
    <n v="0"/>
    <x v="766"/>
    <x v="0"/>
    <x v="0"/>
    <x v="0"/>
    <x v="3"/>
    <n v="0.16205533596837945"/>
    <n v="0"/>
    <n v="0"/>
    <n v="0"/>
    <n v="0"/>
    <n v="0.16334661354581673"/>
  </r>
  <r>
    <x v="7"/>
    <s v="0391-01-000"/>
    <m/>
    <x v="0"/>
    <s v="Le Sueur"/>
    <s v="Cleveland Public School District"/>
    <n v="54"/>
    <n v="0"/>
    <n v="0"/>
    <n v="0"/>
    <n v="0"/>
    <n v="0"/>
    <n v="58"/>
    <n v="0"/>
    <n v="0.16292134831460675"/>
    <n v="124"/>
    <n v="0.29383886255924169"/>
    <n v="356"/>
    <n v="422"/>
    <x v="387"/>
    <n v="2"/>
    <n v="3"/>
    <n v="3"/>
    <n v="14"/>
    <n v="111"/>
    <n v="0"/>
    <n v="0"/>
    <n v="0"/>
    <n v="7"/>
    <x v="767"/>
    <x v="16"/>
    <x v="4"/>
    <x v="5"/>
    <x v="35"/>
    <n v="0.15743440233236153"/>
    <n v="0"/>
    <n v="0"/>
    <n v="0"/>
    <n v="0"/>
    <n v="0.16292134831460675"/>
  </r>
  <r>
    <x v="5"/>
    <s v="2904-01-000"/>
    <m/>
    <x v="0"/>
    <s v="Lyon"/>
    <s v="Tracy Area Public School District"/>
    <n v="116"/>
    <n v="0"/>
    <n v="7"/>
    <n v="0"/>
    <n v="0"/>
    <n v="0"/>
    <n v="133"/>
    <n v="0"/>
    <n v="0.16279069767441862"/>
    <n v="87"/>
    <n v="0.11284046692607004"/>
    <n v="817"/>
    <n v="771"/>
    <x v="746"/>
    <n v="2"/>
    <n v="6"/>
    <n v="116"/>
    <n v="32"/>
    <n v="42"/>
    <n v="0"/>
    <n v="0"/>
    <n v="44"/>
    <n v="0"/>
    <x v="768"/>
    <x v="16"/>
    <x v="45"/>
    <x v="68"/>
    <x v="68"/>
    <n v="0.1683599419448476"/>
    <n v="0"/>
    <n v="0.53846153846153844"/>
    <n v="0"/>
    <n v="0"/>
    <n v="0.16279069767441862"/>
  </r>
  <r>
    <x v="1"/>
    <s v="0548-01-000"/>
    <m/>
    <x v="0"/>
    <s v="Otter Tail"/>
    <s v="Pelican Rapids Public School Dist."/>
    <n v="156"/>
    <n v="3"/>
    <n v="0"/>
    <n v="3"/>
    <n v="0"/>
    <n v="7"/>
    <n v="165"/>
    <n v="6.6225165562913907E-3"/>
    <n v="0.15610217596972564"/>
    <n v="28"/>
    <n v="3.0668127053669222E-2"/>
    <n v="1057"/>
    <n v="913"/>
    <x v="747"/>
    <n v="11"/>
    <n v="68"/>
    <n v="22"/>
    <n v="245"/>
    <n v="18"/>
    <n v="0"/>
    <n v="0"/>
    <n v="0"/>
    <n v="4"/>
    <x v="332"/>
    <x v="93"/>
    <x v="172"/>
    <x v="81"/>
    <x v="252"/>
    <n v="0.22127659574468084"/>
    <n v="0.21428571428571427"/>
    <n v="0"/>
    <n v="0.12"/>
    <n v="0"/>
    <n v="0.16272469252601704"/>
  </r>
  <r>
    <x v="7"/>
    <s v="2137-01-000"/>
    <m/>
    <x v="0"/>
    <s v="Fillmore"/>
    <s v="Kingsland Public School District"/>
    <n v="118"/>
    <n v="0"/>
    <n v="0"/>
    <n v="0"/>
    <n v="0"/>
    <n v="0"/>
    <n v="123"/>
    <n v="0"/>
    <n v="0.16248348745046234"/>
    <n v="34"/>
    <n v="5.089820359281437E-2"/>
    <n v="757"/>
    <n v="668"/>
    <x v="748"/>
    <n v="0"/>
    <n v="8"/>
    <n v="6"/>
    <n v="5"/>
    <n v="27"/>
    <n v="0"/>
    <n v="0"/>
    <n v="0"/>
    <n v="0"/>
    <x v="216"/>
    <x v="0"/>
    <x v="8"/>
    <x v="3"/>
    <x v="25"/>
    <n v="0.15945945945945947"/>
    <n v="0"/>
    <n v="0"/>
    <n v="0"/>
    <n v="0"/>
    <n v="0.16248348745046234"/>
  </r>
  <r>
    <x v="7"/>
    <s v="0281-01-000"/>
    <s v="yes"/>
    <x v="1"/>
    <s v="Hennepin"/>
    <s v="Robbinsdale Public School District"/>
    <n v="1085"/>
    <n v="0"/>
    <n v="701"/>
    <n v="173"/>
    <n v="111"/>
    <n v="779"/>
    <n v="1341"/>
    <n v="5.9702636419374615E-2"/>
    <n v="0.10277437155119559"/>
    <n v="1108"/>
    <n v="9.2057161847789962E-2"/>
    <n v="13048"/>
    <n v="12036"/>
    <x v="749"/>
    <n v="187"/>
    <n v="3224"/>
    <n v="936"/>
    <n v="1412"/>
    <n v="353"/>
    <n v="16"/>
    <n v="493"/>
    <n v="145"/>
    <n v="60"/>
    <x v="769"/>
    <x v="203"/>
    <x v="173"/>
    <x v="166"/>
    <x v="253"/>
    <n v="0.1548009701811956"/>
    <n v="0"/>
    <n v="0.20425407925407926"/>
    <n v="0.17946058091286307"/>
    <n v="7.5871496924128506E-2"/>
    <n v="0.16247700797057021"/>
  </r>
  <r>
    <x v="7"/>
    <s v="0548-01-000"/>
    <m/>
    <x v="0"/>
    <s v="Otter Tail"/>
    <s v="Pelican Rapids Public School Dist."/>
    <n v="163"/>
    <n v="3"/>
    <n v="0"/>
    <n v="0"/>
    <n v="0"/>
    <n v="0"/>
    <n v="174"/>
    <n v="0"/>
    <n v="0.16246498599439776"/>
    <n v="21"/>
    <n v="2.2875816993464051E-2"/>
    <n v="1071"/>
    <n v="918"/>
    <x v="493"/>
    <n v="11"/>
    <n v="45"/>
    <n v="29"/>
    <n v="256"/>
    <n v="17"/>
    <n v="0"/>
    <n v="0"/>
    <n v="0"/>
    <n v="0"/>
    <x v="296"/>
    <x v="93"/>
    <x v="174"/>
    <x v="167"/>
    <x v="190"/>
    <n v="0.22544951590594745"/>
    <n v="0.21428571428571427"/>
    <n v="0"/>
    <n v="0"/>
    <n v="0"/>
    <n v="0.16246498599439776"/>
  </r>
  <r>
    <x v="3"/>
    <s v="0834-01-000"/>
    <s v="yes"/>
    <x v="1"/>
    <s v="Washington"/>
    <s v="Stillwater Area Public School Dist."/>
    <n v="1278"/>
    <n v="3"/>
    <n v="72"/>
    <n v="104"/>
    <n v="64"/>
    <n v="1068"/>
    <n v="487"/>
    <n v="0.11154046997389033"/>
    <n v="5.0861618798955614E-2"/>
    <n v="337"/>
    <n v="4.0325475649156395E-2"/>
    <n v="9575"/>
    <n v="8357"/>
    <x v="750"/>
    <n v="73"/>
    <n v="451"/>
    <n v="486"/>
    <n v="363"/>
    <n v="252"/>
    <n v="4"/>
    <n v="20"/>
    <n v="26"/>
    <n v="17"/>
    <x v="770"/>
    <x v="86"/>
    <x v="175"/>
    <x v="168"/>
    <x v="254"/>
    <n v="0.15955056179775282"/>
    <n v="4.1666666666666664E-2"/>
    <n v="0.14314115308151093"/>
    <n v="0.18439716312056736"/>
    <n v="0.15609756097560976"/>
    <n v="0.16240208877284595"/>
  </r>
  <r>
    <x v="17"/>
    <s v="2071-01-000"/>
    <m/>
    <x v="0"/>
    <s v="Blue Earth"/>
    <s v="Lake Crystal-Wellcome Memorial"/>
    <n v="167"/>
    <n v="0"/>
    <n v="3"/>
    <n v="0"/>
    <n v="0"/>
    <n v="4"/>
    <n v="167"/>
    <n v="3.7986704653371322E-3"/>
    <n v="0.15859449192782527"/>
    <n v="26"/>
    <n v="2.8634361233480177E-2"/>
    <n v="1053"/>
    <n v="908"/>
    <x v="751"/>
    <n v="2"/>
    <n v="8"/>
    <n v="8"/>
    <n v="8"/>
    <n v="19"/>
    <n v="0"/>
    <n v="0"/>
    <n v="0"/>
    <n v="0"/>
    <x v="771"/>
    <x v="16"/>
    <x v="42"/>
    <x v="8"/>
    <x v="27"/>
    <n v="0.16213592233009708"/>
    <n v="0"/>
    <n v="0.27272727272727271"/>
    <n v="0"/>
    <n v="0"/>
    <n v="0.1623931623931624"/>
  </r>
  <r>
    <x v="8"/>
    <s v="0487-01-000"/>
    <m/>
    <x v="0"/>
    <s v="Morrison"/>
    <s v="Upsala Public School District"/>
    <n v="50"/>
    <n v="0"/>
    <n v="0"/>
    <n v="0"/>
    <n v="0"/>
    <n v="0"/>
    <n v="57"/>
    <n v="0"/>
    <n v="0.1623931623931624"/>
    <n v="113"/>
    <n v="0.27764127764127766"/>
    <n v="351"/>
    <n v="407"/>
    <x v="402"/>
    <n v="0"/>
    <n v="1"/>
    <n v="1"/>
    <n v="12"/>
    <n v="104"/>
    <n v="0"/>
    <n v="0"/>
    <n v="0"/>
    <n v="4"/>
    <x v="243"/>
    <x v="0"/>
    <x v="3"/>
    <x v="1"/>
    <x v="27"/>
    <n v="0.14749262536873156"/>
    <n v="0"/>
    <n v="0"/>
    <n v="0"/>
    <n v="0"/>
    <n v="0.1623931623931624"/>
  </r>
  <r>
    <x v="5"/>
    <s v="0138-01-000"/>
    <m/>
    <x v="0"/>
    <s v="Chisago"/>
    <s v="North Branch Public Schools"/>
    <n v="508"/>
    <n v="0"/>
    <n v="13"/>
    <n v="17"/>
    <n v="13"/>
    <n v="145"/>
    <n v="424"/>
    <n v="4.136947218259629E-2"/>
    <n v="0.12097004279600571"/>
    <n v="132"/>
    <n v="4.3024771838331158E-2"/>
    <n v="3505"/>
    <n v="3068"/>
    <x v="752"/>
    <n v="38"/>
    <n v="42"/>
    <n v="51"/>
    <n v="89"/>
    <n v="113"/>
    <n v="0"/>
    <n v="0"/>
    <n v="4"/>
    <n v="0"/>
    <x v="772"/>
    <x v="168"/>
    <x v="80"/>
    <x v="115"/>
    <x v="255"/>
    <n v="0.15664508171446193"/>
    <n v="0"/>
    <n v="0.23636363636363636"/>
    <n v="0.265625"/>
    <n v="0.12745098039215685"/>
    <n v="0.162339514978602"/>
  </r>
  <r>
    <x v="10"/>
    <s v="0032-01-000"/>
    <m/>
    <x v="0"/>
    <s v="Beltrami"/>
    <s v="Blackduck Public School District"/>
    <n v="79"/>
    <n v="16"/>
    <n v="0"/>
    <n v="0"/>
    <n v="0"/>
    <n v="10"/>
    <n v="90"/>
    <n v="1.6233766233766232E-2"/>
    <n v="0.1461038961038961"/>
    <n v="110"/>
    <n v="0.1757188498402556"/>
    <n v="616"/>
    <n v="626"/>
    <x v="389"/>
    <n v="80"/>
    <n v="20"/>
    <n v="3"/>
    <n v="12"/>
    <n v="77"/>
    <n v="22"/>
    <n v="3"/>
    <n v="0"/>
    <n v="0"/>
    <x v="773"/>
    <x v="194"/>
    <x v="19"/>
    <x v="5"/>
    <x v="12"/>
    <n v="0.15399610136452241"/>
    <n v="0.21621621621621623"/>
    <n v="0"/>
    <n v="0"/>
    <n v="0"/>
    <n v="0.16233766233766234"/>
  </r>
  <r>
    <x v="5"/>
    <s v="0306-01-000"/>
    <m/>
    <x v="0"/>
    <s v="Hubbard"/>
    <s v="Laporte Public School District"/>
    <n v="35"/>
    <n v="16"/>
    <n v="0"/>
    <n v="0"/>
    <n v="0"/>
    <n v="0"/>
    <n v="56"/>
    <n v="0"/>
    <n v="0.16231884057971013"/>
    <n v="6"/>
    <n v="2.0338983050847456E-2"/>
    <n v="345"/>
    <n v="295"/>
    <x v="171"/>
    <n v="37"/>
    <n v="6"/>
    <n v="2"/>
    <n v="8"/>
    <n v="3"/>
    <n v="0"/>
    <n v="0"/>
    <n v="0"/>
    <n v="0"/>
    <x v="250"/>
    <x v="11"/>
    <x v="41"/>
    <x v="0"/>
    <x v="27"/>
    <n v="0.12773722627737227"/>
    <n v="0.30188679245283018"/>
    <n v="0"/>
    <n v="0"/>
    <n v="0"/>
    <n v="0.16231884057971013"/>
  </r>
  <r>
    <x v="6"/>
    <s v="0319-01-000"/>
    <m/>
    <x v="0"/>
    <s v="Itasca"/>
    <s v="Nashwauk-Keewatin School District"/>
    <n v="97"/>
    <n v="4"/>
    <n v="0"/>
    <n v="0"/>
    <n v="0"/>
    <n v="6"/>
    <n v="100"/>
    <n v="9.1743119266055051E-3"/>
    <n v="0.1529051987767584"/>
    <n v="83"/>
    <n v="0.13153724247226625"/>
    <n v="654"/>
    <n v="631"/>
    <x v="411"/>
    <n v="25"/>
    <n v="9"/>
    <n v="0"/>
    <n v="1"/>
    <n v="75"/>
    <n v="0"/>
    <n v="0"/>
    <n v="0"/>
    <n v="0"/>
    <x v="774"/>
    <x v="32"/>
    <x v="13"/>
    <x v="2"/>
    <x v="0"/>
    <n v="0.15695792880258899"/>
    <n v="0.13793103448275862"/>
    <n v="0"/>
    <n v="0"/>
    <n v="0"/>
    <n v="0.1620795107033639"/>
  </r>
  <r>
    <x v="5"/>
    <s v="0550-01-000"/>
    <m/>
    <x v="0"/>
    <s v="Otter Tail"/>
    <s v="Underwood Public School District"/>
    <n v="49"/>
    <n v="0"/>
    <n v="0"/>
    <n v="0"/>
    <n v="0"/>
    <n v="3"/>
    <n v="50"/>
    <n v="9.1743119266055051E-3"/>
    <n v="0.1529051987767584"/>
    <n v="324"/>
    <n v="0.5418060200668896"/>
    <n v="327"/>
    <n v="598"/>
    <x v="753"/>
    <n v="1"/>
    <n v="10"/>
    <n v="8"/>
    <n v="3"/>
    <n v="308"/>
    <n v="0"/>
    <n v="5"/>
    <n v="8"/>
    <n v="0"/>
    <x v="404"/>
    <x v="3"/>
    <x v="5"/>
    <x v="2"/>
    <x v="17"/>
    <n v="0.15457413249211358"/>
    <n v="0"/>
    <n v="0"/>
    <n v="0"/>
    <n v="0"/>
    <n v="0.1620795107033639"/>
  </r>
  <r>
    <x v="9"/>
    <s v="2142-01-000"/>
    <m/>
    <x v="0"/>
    <s v="Saint Louis"/>
    <s v="St. Louis County School District"/>
    <n v="351"/>
    <n v="41"/>
    <n v="0"/>
    <n v="0"/>
    <n v="0"/>
    <n v="0"/>
    <n v="411"/>
    <n v="0"/>
    <n v="0.16206624605678233"/>
    <n v="64"/>
    <n v="2.9237094563727729E-2"/>
    <n v="2536"/>
    <n v="2189"/>
    <x v="754"/>
    <n v="255"/>
    <n v="12"/>
    <n v="8"/>
    <n v="3"/>
    <n v="51"/>
    <n v="5"/>
    <n v="0"/>
    <n v="0"/>
    <n v="0"/>
    <x v="775"/>
    <x v="204"/>
    <x v="25"/>
    <x v="8"/>
    <x v="17"/>
    <n v="0.1587516960651289"/>
    <n v="0.14089347079037801"/>
    <n v="0"/>
    <n v="0"/>
    <n v="0"/>
    <n v="0.16206624605678233"/>
  </r>
  <r>
    <x v="9"/>
    <s v="0480-01-000"/>
    <m/>
    <x v="0"/>
    <s v="Mille Lacs"/>
    <s v="Onamia Public School District"/>
    <n v="140"/>
    <n v="0"/>
    <n v="0"/>
    <n v="0"/>
    <n v="0"/>
    <n v="0"/>
    <n v="145"/>
    <n v="0"/>
    <n v="0.16201117318435754"/>
    <n v="44"/>
    <n v="5.5415617128463476E-2"/>
    <n v="895"/>
    <n v="794"/>
    <x v="96"/>
    <n v="194"/>
    <n v="28"/>
    <n v="9"/>
    <n v="8"/>
    <n v="31"/>
    <n v="11"/>
    <n v="0"/>
    <n v="0"/>
    <n v="0"/>
    <x v="601"/>
    <x v="119"/>
    <x v="60"/>
    <x v="14"/>
    <x v="27"/>
    <n v="0.21084337349397592"/>
    <n v="0"/>
    <n v="0"/>
    <n v="0"/>
    <n v="0"/>
    <n v="0.16201117318435754"/>
  </r>
  <r>
    <x v="0"/>
    <s v="2859-01-000"/>
    <m/>
    <x v="0"/>
    <s v="McLeod"/>
    <s v="Glencoe-Silver Lake School District"/>
    <n v="297"/>
    <n v="0"/>
    <n v="0"/>
    <n v="0"/>
    <n v="10"/>
    <n v="48"/>
    <n v="275"/>
    <n v="2.4048096192384769E-2"/>
    <n v="0.13777555110220441"/>
    <n v="74"/>
    <n v="4.2358328563251287E-2"/>
    <n v="1996"/>
    <n v="1747"/>
    <x v="755"/>
    <n v="5"/>
    <n v="3"/>
    <n v="10"/>
    <n v="263"/>
    <n v="66"/>
    <n v="0"/>
    <n v="0"/>
    <n v="0"/>
    <n v="3"/>
    <x v="776"/>
    <x v="43"/>
    <x v="4"/>
    <x v="12"/>
    <x v="147"/>
    <n v="0.17501473187978786"/>
    <n v="0"/>
    <n v="0"/>
    <n v="0"/>
    <n v="3.7037037037037035E-2"/>
    <n v="0.16182364729458917"/>
  </r>
  <r>
    <x v="17"/>
    <s v="2396-01-000"/>
    <m/>
    <x v="0"/>
    <s v="Meeker"/>
    <s v="A.C.G.C. Public School District"/>
    <n v="166"/>
    <n v="0"/>
    <n v="0"/>
    <n v="0"/>
    <n v="0"/>
    <n v="0"/>
    <n v="177"/>
    <n v="0"/>
    <n v="0.16179159049360145"/>
    <n v="49"/>
    <n v="5.0724637681159424E-2"/>
    <n v="1094"/>
    <n v="966"/>
    <x v="756"/>
    <n v="0"/>
    <n v="1"/>
    <n v="6"/>
    <n v="12"/>
    <n v="41"/>
    <n v="0"/>
    <n v="0"/>
    <n v="0"/>
    <n v="3"/>
    <x v="777"/>
    <x v="0"/>
    <x v="3"/>
    <x v="3"/>
    <x v="22"/>
    <n v="0.15485074626865672"/>
    <n v="0"/>
    <n v="0"/>
    <n v="0"/>
    <n v="0"/>
    <n v="0.16179159049360145"/>
  </r>
  <r>
    <x v="10"/>
    <s v="0361-01-000"/>
    <m/>
    <x v="0"/>
    <s v="Koochiching"/>
    <s v="International Falls School District"/>
    <n v="186"/>
    <n v="8"/>
    <n v="10"/>
    <n v="0"/>
    <n v="3"/>
    <n v="14"/>
    <n v="201"/>
    <n v="1.0534236267870579E-2"/>
    <n v="0.15124153498871332"/>
    <n v="5"/>
    <n v="4.4682752457551383E-3"/>
    <n v="1329"/>
    <n v="1119"/>
    <x v="757"/>
    <n v="76"/>
    <n v="15"/>
    <n v="5"/>
    <n v="8"/>
    <n v="3"/>
    <n v="0"/>
    <n v="0"/>
    <n v="0"/>
    <n v="0"/>
    <x v="715"/>
    <x v="12"/>
    <x v="51"/>
    <x v="7"/>
    <x v="6"/>
    <n v="0.15525876460767946"/>
    <n v="9.5238095238095233E-2"/>
    <n v="0.4"/>
    <n v="0"/>
    <n v="0.27272727272727271"/>
    <n v="0.16177577125658391"/>
  </r>
  <r>
    <x v="12"/>
    <s v="0093-01-000"/>
    <m/>
    <x v="0"/>
    <s v="Carlton"/>
    <s v="Carlton Public School District"/>
    <n v="111"/>
    <n v="9"/>
    <n v="0"/>
    <n v="0"/>
    <n v="0"/>
    <n v="0"/>
    <n v="124"/>
    <n v="0"/>
    <n v="0.16166883963494133"/>
    <n v="55"/>
    <n v="7.8796561604584522E-2"/>
    <n v="767"/>
    <n v="698"/>
    <x v="746"/>
    <n v="83"/>
    <n v="0"/>
    <n v="0"/>
    <n v="0"/>
    <n v="45"/>
    <n v="4"/>
    <n v="0"/>
    <n v="0"/>
    <n v="0"/>
    <x v="174"/>
    <x v="67"/>
    <x v="0"/>
    <x v="2"/>
    <x v="1"/>
    <n v="0.16299559471365638"/>
    <n v="0.10227272727272728"/>
    <n v="0"/>
    <n v="0"/>
    <n v="0"/>
    <n v="0.16166883963494133"/>
  </r>
  <r>
    <x v="5"/>
    <s v="0402-01-000"/>
    <m/>
    <x v="0"/>
    <s v="Lincoln"/>
    <s v="Hendricks Public School District"/>
    <n v="12"/>
    <n v="0"/>
    <n v="0"/>
    <n v="0"/>
    <n v="0"/>
    <n v="0"/>
    <n v="16"/>
    <n v="0"/>
    <n v="0.16161616161616163"/>
    <n v="6"/>
    <n v="6.741573033707865E-2"/>
    <n v="99"/>
    <n v="89"/>
    <x v="27"/>
    <n v="0"/>
    <n v="1"/>
    <n v="0"/>
    <n v="8"/>
    <n v="4"/>
    <n v="0"/>
    <n v="0"/>
    <n v="0"/>
    <n v="0"/>
    <x v="4"/>
    <x v="0"/>
    <x v="3"/>
    <x v="2"/>
    <x v="27"/>
    <n v="0.13636363636363635"/>
    <n v="0"/>
    <n v="0"/>
    <n v="0"/>
    <n v="0"/>
    <n v="0.16161616161616163"/>
  </r>
  <r>
    <x v="5"/>
    <s v="0309-01-000"/>
    <m/>
    <x v="0"/>
    <s v="Hubbard"/>
    <s v="Park Rapids Public School District"/>
    <n v="242"/>
    <n v="10"/>
    <n v="6"/>
    <n v="0"/>
    <n v="9"/>
    <n v="7"/>
    <n v="274"/>
    <n v="4.0253018976423235E-3"/>
    <n v="0.15756181713628523"/>
    <n v="109"/>
    <n v="6.9559668155711546E-2"/>
    <n v="1739"/>
    <n v="1567"/>
    <x v="758"/>
    <n v="81"/>
    <n v="43"/>
    <n v="7"/>
    <n v="55"/>
    <n v="72"/>
    <n v="6"/>
    <n v="8"/>
    <n v="0"/>
    <n v="0"/>
    <x v="778"/>
    <x v="109"/>
    <x v="158"/>
    <x v="36"/>
    <x v="256"/>
    <n v="0.15602836879432624"/>
    <n v="0.11764705882352941"/>
    <n v="0.14634146341463414"/>
    <n v="0"/>
    <n v="0.140625"/>
    <n v="0.16158711903392756"/>
  </r>
  <r>
    <x v="10"/>
    <s v="2902-01-000"/>
    <m/>
    <x v="0"/>
    <s v="Lincoln"/>
    <s v="RTR Public Schools"/>
    <n v="83"/>
    <n v="0"/>
    <n v="0"/>
    <n v="0"/>
    <n v="3"/>
    <n v="8"/>
    <n v="81"/>
    <n v="1.4519056261343012E-2"/>
    <n v="0.14700544464609799"/>
    <n v="117"/>
    <n v="0.20207253886010362"/>
    <n v="551"/>
    <n v="579"/>
    <x v="759"/>
    <n v="1"/>
    <n v="8"/>
    <n v="6"/>
    <n v="15"/>
    <n v="111"/>
    <n v="0"/>
    <n v="4"/>
    <n v="0"/>
    <n v="0"/>
    <x v="42"/>
    <x v="3"/>
    <x v="2"/>
    <x v="3"/>
    <x v="39"/>
    <n v="0.15930902111324377"/>
    <n v="0"/>
    <n v="0"/>
    <n v="0"/>
    <n v="0.16666666666666666"/>
    <n v="0.161524500907441"/>
  </r>
  <r>
    <x v="11"/>
    <s v="0281-01-000"/>
    <s v="yes"/>
    <x v="1"/>
    <s v="Hennepin"/>
    <s v="Robbinsdale Public School District"/>
    <n v="1066"/>
    <n v="3"/>
    <n v="673"/>
    <n v="181"/>
    <n v="123"/>
    <n v="729"/>
    <n v="1375"/>
    <n v="5.5964993090741592E-2"/>
    <n v="0.10555811454015047"/>
    <n v="1140"/>
    <n v="9.4511689603714144E-2"/>
    <n v="13026"/>
    <n v="12062"/>
    <x v="760"/>
    <n v="206"/>
    <n v="3378"/>
    <n v="949"/>
    <n v="1430"/>
    <n v="326"/>
    <n v="20"/>
    <n v="525"/>
    <n v="149"/>
    <n v="73"/>
    <x v="779"/>
    <x v="205"/>
    <x v="176"/>
    <x v="169"/>
    <x v="257"/>
    <n v="0.15587074133645271"/>
    <n v="1.5873015873015872E-2"/>
    <n v="0.19086783891094725"/>
    <n v="0.18450560652395515"/>
    <n v="8.3108108108108106E-2"/>
    <n v="0.16152310763089206"/>
  </r>
  <r>
    <x v="11"/>
    <s v="0861-01-000"/>
    <m/>
    <x v="0"/>
    <s v="Winona"/>
    <s v="Winona Area Public School District"/>
    <n v="588"/>
    <n v="0"/>
    <n v="13"/>
    <n v="7"/>
    <n v="3"/>
    <n v="395"/>
    <n v="223"/>
    <n v="0.1031600940193262"/>
    <n v="5.8239749281796815E-2"/>
    <n v="42"/>
    <n v="1.2911158930218261E-2"/>
    <n v="3829"/>
    <n v="3253"/>
    <x v="761"/>
    <n v="20"/>
    <n v="174"/>
    <n v="149"/>
    <n v="104"/>
    <n v="32"/>
    <n v="0"/>
    <n v="0"/>
    <n v="0"/>
    <n v="0"/>
    <x v="780"/>
    <x v="190"/>
    <x v="177"/>
    <x v="170"/>
    <x v="87"/>
    <n v="0.17489589530041641"/>
    <n v="0"/>
    <n v="6.9518716577540107E-2"/>
    <n v="4.4871794871794872E-2"/>
    <n v="2.8037383177570093E-2"/>
    <n v="0.161399843301123"/>
  </r>
  <r>
    <x v="2"/>
    <s v="2180-01-000"/>
    <m/>
    <x v="0"/>
    <s v="Chippewa"/>
    <s v="M.A.C.C.R.A.Y. School District"/>
    <n v="100"/>
    <n v="4"/>
    <n v="0"/>
    <n v="0"/>
    <n v="0"/>
    <n v="8"/>
    <n v="109"/>
    <n v="1.1034482758620689E-2"/>
    <n v="0.1503448275862069"/>
    <n v="92"/>
    <n v="0.13142857142857142"/>
    <n v="725"/>
    <n v="700"/>
    <x v="762"/>
    <n v="0"/>
    <n v="8"/>
    <n v="9"/>
    <n v="72"/>
    <n v="77"/>
    <n v="0"/>
    <n v="0"/>
    <n v="0"/>
    <n v="7"/>
    <x v="781"/>
    <x v="2"/>
    <x v="8"/>
    <x v="14"/>
    <x v="107"/>
    <n v="0.15772870662460567"/>
    <n v="1"/>
    <n v="0"/>
    <n v="0"/>
    <n v="0"/>
    <n v="0.16137931034482758"/>
  </r>
  <r>
    <x v="16"/>
    <s v="2396-01-000"/>
    <m/>
    <x v="0"/>
    <s v="Meeker"/>
    <s v="A.C.G.C. Public School District"/>
    <n v="176"/>
    <n v="0"/>
    <n v="0"/>
    <n v="0"/>
    <n v="0"/>
    <n v="0"/>
    <n v="182"/>
    <n v="0"/>
    <n v="0.16134751773049646"/>
    <n v="43"/>
    <n v="4.3478260869565216E-2"/>
    <n v="1128"/>
    <n v="989"/>
    <x v="696"/>
    <n v="0"/>
    <n v="1"/>
    <n v="9"/>
    <n v="5"/>
    <n v="38"/>
    <n v="0"/>
    <n v="0"/>
    <n v="0"/>
    <n v="0"/>
    <x v="782"/>
    <x v="0"/>
    <x v="3"/>
    <x v="14"/>
    <x v="25"/>
    <n v="0.15827338129496402"/>
    <n v="0"/>
    <n v="0"/>
    <n v="0"/>
    <n v="0"/>
    <n v="0.16134751773049646"/>
  </r>
  <r>
    <x v="7"/>
    <s v="2904-01-000"/>
    <m/>
    <x v="0"/>
    <s v="Lyon"/>
    <s v="Tracy Area Public School District"/>
    <n v="118"/>
    <n v="0"/>
    <n v="0"/>
    <n v="6"/>
    <n v="3"/>
    <n v="6"/>
    <n v="135"/>
    <n v="6.8649885583524023E-3"/>
    <n v="0.15446224256292906"/>
    <n v="64"/>
    <n v="8.0301129234629856E-2"/>
    <n v="874"/>
    <n v="797"/>
    <x v="451"/>
    <n v="2"/>
    <n v="3"/>
    <n v="119"/>
    <n v="41"/>
    <n v="27"/>
    <n v="0"/>
    <n v="0"/>
    <n v="35"/>
    <n v="0"/>
    <x v="296"/>
    <x v="16"/>
    <x v="4"/>
    <x v="171"/>
    <x v="151"/>
    <n v="0.16320885200553251"/>
    <n v="0"/>
    <n v="0"/>
    <n v="6.6666666666666666E-2"/>
    <n v="6.8181818181818177E-2"/>
    <n v="0.16132723112128147"/>
  </r>
  <r>
    <x v="5"/>
    <s v="0361-01-000"/>
    <m/>
    <x v="0"/>
    <s v="Koochiching"/>
    <s v="International Falls School District"/>
    <n v="181"/>
    <n v="7"/>
    <n v="11"/>
    <n v="0"/>
    <n v="0"/>
    <n v="3"/>
    <n v="204"/>
    <n v="2.3364485981308409E-3"/>
    <n v="0.15887850467289719"/>
    <n v="13"/>
    <n v="1.1926605504587157E-2"/>
    <n v="1284"/>
    <n v="1090"/>
    <x v="456"/>
    <n v="48"/>
    <n v="13"/>
    <n v="4"/>
    <n v="11"/>
    <n v="13"/>
    <n v="0"/>
    <n v="0"/>
    <n v="0"/>
    <n v="0"/>
    <x v="536"/>
    <x v="165"/>
    <x v="39"/>
    <x v="10"/>
    <x v="6"/>
    <n v="0.15313028764805414"/>
    <n v="0.12727272727272726"/>
    <n v="0.45833333333333331"/>
    <n v="0"/>
    <n v="0"/>
    <n v="0.16121495327102803"/>
  </r>
  <r>
    <x v="8"/>
    <s v="0480-01-000"/>
    <m/>
    <x v="0"/>
    <s v="Mille Lacs"/>
    <s v="Onamia Public School District"/>
    <n v="128"/>
    <n v="0"/>
    <n v="0"/>
    <n v="0"/>
    <n v="0"/>
    <n v="4"/>
    <n v="132"/>
    <n v="4.7393364928909956E-3"/>
    <n v="0.15639810426540285"/>
    <n v="54"/>
    <n v="7.0866141732283464E-2"/>
    <n v="844"/>
    <n v="762"/>
    <x v="53"/>
    <n v="222"/>
    <n v="29"/>
    <n v="11"/>
    <n v="5"/>
    <n v="39"/>
    <n v="8"/>
    <n v="0"/>
    <n v="0"/>
    <n v="0"/>
    <x v="783"/>
    <x v="206"/>
    <x v="65"/>
    <x v="20"/>
    <x v="25"/>
    <n v="0.21917808219178081"/>
    <n v="0"/>
    <n v="0"/>
    <n v="0"/>
    <n v="0"/>
    <n v="0.16113744075829384"/>
  </r>
  <r>
    <x v="1"/>
    <s v="0834-01-000"/>
    <s v="yes"/>
    <x v="1"/>
    <s v="Washington"/>
    <s v="Stillwater Area Public School Dist."/>
    <n v="1333"/>
    <n v="0"/>
    <n v="51"/>
    <n v="82"/>
    <n v="59"/>
    <n v="1028"/>
    <n v="511"/>
    <n v="0.1076214405360134"/>
    <n v="5.3496649916247904E-2"/>
    <n v="245"/>
    <n v="2.9668200532816661E-2"/>
    <n v="9552"/>
    <n v="8258"/>
    <x v="763"/>
    <n v="56"/>
    <n v="270"/>
    <n v="400"/>
    <n v="196"/>
    <n v="192"/>
    <n v="3"/>
    <n v="8"/>
    <n v="14"/>
    <n v="0"/>
    <x v="784"/>
    <x v="11"/>
    <x v="178"/>
    <x v="172"/>
    <x v="236"/>
    <n v="0.15724902677834141"/>
    <n v="0"/>
    <n v="0.16293929712460065"/>
    <n v="0.1752136752136752"/>
    <n v="0.23137254901960785"/>
    <n v="0.1611180904522613"/>
  </r>
  <r>
    <x v="5"/>
    <s v="0016-01-000"/>
    <s v="yes"/>
    <x v="1"/>
    <s v="Anoka"/>
    <s v="Spring Lake Park Public Schools"/>
    <n v="528"/>
    <n v="6"/>
    <n v="118"/>
    <n v="124"/>
    <n v="107"/>
    <n v="201"/>
    <n v="719"/>
    <n v="3.5078534031413609E-2"/>
    <n v="0.12547993019197207"/>
    <n v="977"/>
    <n v="0.16882668049075514"/>
    <n v="5730"/>
    <n v="5787"/>
    <x v="764"/>
    <n v="105"/>
    <n v="815"/>
    <n v="522"/>
    <n v="775"/>
    <n v="604"/>
    <n v="8"/>
    <n v="122"/>
    <n v="61"/>
    <n v="134"/>
    <x v="785"/>
    <x v="24"/>
    <x v="179"/>
    <x v="173"/>
    <x v="258"/>
    <n v="0.15111619919862621"/>
    <n v="5.8252427184466021E-2"/>
    <n v="0.14549938347718866"/>
    <n v="0.21196581196581196"/>
    <n v="0.14304812834224598"/>
    <n v="0.16055846422338568"/>
  </r>
  <r>
    <x v="1"/>
    <s v="0199-01-000"/>
    <s v="yes"/>
    <x v="1"/>
    <s v="Dakota"/>
    <s v="Inver Grove Heights Schools"/>
    <n v="366"/>
    <n v="4"/>
    <n v="63"/>
    <n v="21"/>
    <n v="168"/>
    <n v="39"/>
    <n v="625"/>
    <n v="9.4225658371587338E-3"/>
    <n v="0.15100265764677459"/>
    <n v="323"/>
    <n v="8.5044760400210639E-2"/>
    <n v="4139"/>
    <n v="3798"/>
    <x v="765"/>
    <n v="46"/>
    <n v="434"/>
    <n v="179"/>
    <n v="691"/>
    <n v="191"/>
    <n v="7"/>
    <n v="40"/>
    <n v="19"/>
    <n v="44"/>
    <x v="786"/>
    <x v="121"/>
    <x v="180"/>
    <x v="42"/>
    <x v="259"/>
    <n v="0.13953488372093023"/>
    <n v="9.3023255813953487E-2"/>
    <n v="0.13785557986870897"/>
    <n v="0.11602209944751381"/>
    <n v="0.20613496932515338"/>
    <n v="0.16042522348393332"/>
  </r>
  <r>
    <x v="4"/>
    <s v="2886-01-000"/>
    <m/>
    <x v="0"/>
    <s v="Freeborn"/>
    <s v="Glenville-Emmons School District"/>
    <n v="46"/>
    <n v="0"/>
    <n v="0"/>
    <n v="0"/>
    <n v="0"/>
    <n v="0"/>
    <n v="51"/>
    <n v="0"/>
    <n v="0.16037735849056603"/>
    <n v="68"/>
    <n v="0.20298507462686566"/>
    <n v="318"/>
    <n v="335"/>
    <x v="766"/>
    <n v="0"/>
    <n v="1"/>
    <n v="7"/>
    <n v="8"/>
    <n v="61"/>
    <n v="0"/>
    <n v="0"/>
    <n v="0"/>
    <n v="0"/>
    <x v="122"/>
    <x v="0"/>
    <x v="3"/>
    <x v="36"/>
    <x v="27"/>
    <n v="0.15131578947368421"/>
    <n v="0"/>
    <n v="0"/>
    <n v="0"/>
    <n v="0"/>
    <n v="0.16037735849056603"/>
  </r>
  <r>
    <x v="0"/>
    <s v="2897-01-000"/>
    <m/>
    <x v="0"/>
    <s v="Redwood"/>
    <s v="Redwood Area School District"/>
    <n v="174"/>
    <n v="30"/>
    <n v="3"/>
    <n v="0"/>
    <n v="4"/>
    <n v="71"/>
    <n v="145"/>
    <n v="5.270972531551596E-2"/>
    <n v="0.10764662212323682"/>
    <n v="72"/>
    <n v="5.9850374064837904E-2"/>
    <n v="1347"/>
    <n v="1203"/>
    <x v="767"/>
    <n v="243"/>
    <n v="8"/>
    <n v="13"/>
    <n v="50"/>
    <n v="43"/>
    <n v="5"/>
    <n v="0"/>
    <n v="6"/>
    <n v="7"/>
    <x v="787"/>
    <x v="159"/>
    <x v="42"/>
    <x v="36"/>
    <x v="153"/>
    <n v="0.17058823529411765"/>
    <n v="0.11194029850746269"/>
    <n v="0.27272727272727271"/>
    <n v="0"/>
    <n v="8.5106382978723402E-2"/>
    <n v="0.16035634743875277"/>
  </r>
  <r>
    <x v="11"/>
    <s v="0883-01-000"/>
    <m/>
    <x v="0"/>
    <s v="Wright"/>
    <s v="Rockford Public School District"/>
    <n v="240"/>
    <n v="0"/>
    <n v="4"/>
    <n v="0"/>
    <n v="0"/>
    <n v="8"/>
    <n v="261"/>
    <n v="4.764740917212627E-3"/>
    <n v="0.15544967242406194"/>
    <n v="180"/>
    <n v="0.11320754716981132"/>
    <n v="1679"/>
    <n v="1590"/>
    <x v="768"/>
    <n v="8"/>
    <n v="32"/>
    <n v="53"/>
    <n v="67"/>
    <n v="162"/>
    <n v="0"/>
    <n v="0"/>
    <n v="0"/>
    <n v="0"/>
    <x v="788"/>
    <x v="35"/>
    <x v="40"/>
    <x v="174"/>
    <x v="172"/>
    <n v="0.15915119363395225"/>
    <n v="0"/>
    <n v="0.1111111111111111"/>
    <n v="0"/>
    <n v="0"/>
    <n v="0.16021441334127456"/>
  </r>
  <r>
    <x v="9"/>
    <s v="2609-01-000"/>
    <m/>
    <x v="0"/>
    <s v="Polk"/>
    <s v="Win-E-Mac School District"/>
    <n v="80"/>
    <n v="0"/>
    <n v="0"/>
    <n v="0"/>
    <n v="0"/>
    <n v="0"/>
    <n v="86"/>
    <n v="0"/>
    <n v="0.16014897579143389"/>
    <n v="53"/>
    <n v="0.10515873015873016"/>
    <n v="537"/>
    <n v="504"/>
    <x v="663"/>
    <n v="5"/>
    <n v="1"/>
    <n v="0"/>
    <n v="4"/>
    <n v="52"/>
    <n v="0"/>
    <n v="0"/>
    <n v="0"/>
    <n v="0"/>
    <x v="596"/>
    <x v="43"/>
    <x v="3"/>
    <x v="2"/>
    <x v="29"/>
    <n v="0.1532567049808429"/>
    <n v="0"/>
    <n v="0"/>
    <n v="0"/>
    <n v="0"/>
    <n v="0.16014897579143389"/>
  </r>
  <r>
    <x v="2"/>
    <s v="0486-01-000"/>
    <m/>
    <x v="0"/>
    <s v="Morrison"/>
    <s v="Swanville Public School District"/>
    <n v="44"/>
    <n v="0"/>
    <n v="0"/>
    <n v="0"/>
    <n v="0"/>
    <n v="0"/>
    <n v="45"/>
    <n v="0"/>
    <n v="0.16014234875444841"/>
    <n v="88"/>
    <n v="0.27160493827160492"/>
    <n v="281"/>
    <n v="324"/>
    <x v="236"/>
    <n v="0"/>
    <n v="0"/>
    <n v="0"/>
    <n v="8"/>
    <n v="81"/>
    <n v="0"/>
    <n v="0"/>
    <n v="0"/>
    <n v="6"/>
    <x v="789"/>
    <x v="0"/>
    <x v="0"/>
    <x v="2"/>
    <x v="3"/>
    <n v="0.15770609318996415"/>
    <n v="0"/>
    <n v="0"/>
    <n v="0"/>
    <n v="0"/>
    <n v="0.16014234875444841"/>
  </r>
  <r>
    <x v="15"/>
    <s v="0545-01-000"/>
    <m/>
    <x v="0"/>
    <s v="Otter Tail"/>
    <s v="Henning Public School District"/>
    <n v="57"/>
    <n v="0"/>
    <n v="0"/>
    <n v="0"/>
    <n v="0"/>
    <n v="0"/>
    <n v="61"/>
    <n v="0"/>
    <n v="0.16010498687664043"/>
    <n v="31"/>
    <n v="8.8319088319088315E-2"/>
    <n v="381"/>
    <n v="351"/>
    <x v="738"/>
    <n v="9"/>
    <n v="2"/>
    <n v="8"/>
    <n v="0"/>
    <n v="27"/>
    <n v="0"/>
    <n v="0"/>
    <n v="0"/>
    <n v="0"/>
    <x v="299"/>
    <x v="68"/>
    <x v="6"/>
    <x v="8"/>
    <x v="1"/>
    <n v="0.15745856353591159"/>
    <n v="0"/>
    <n v="0"/>
    <n v="0"/>
    <n v="0"/>
    <n v="0.16010498687664043"/>
  </r>
  <r>
    <x v="14"/>
    <s v="0497-01-000"/>
    <m/>
    <x v="0"/>
    <s v="Mower"/>
    <s v="Lyle Public School District"/>
    <n v="45"/>
    <n v="0"/>
    <n v="0"/>
    <n v="0"/>
    <n v="0"/>
    <n v="0"/>
    <n v="48"/>
    <n v="0"/>
    <n v="0.16"/>
    <n v="6"/>
    <n v="2.3255813953488372E-2"/>
    <n v="300"/>
    <n v="258"/>
    <x v="769"/>
    <n v="0"/>
    <n v="2"/>
    <n v="2"/>
    <n v="0"/>
    <n v="5"/>
    <n v="0"/>
    <n v="0"/>
    <n v="0"/>
    <n v="0"/>
    <x v="527"/>
    <x v="0"/>
    <x v="6"/>
    <x v="0"/>
    <x v="1"/>
    <n v="0.15306122448979592"/>
    <n v="0"/>
    <n v="0"/>
    <n v="0"/>
    <n v="0"/>
    <n v="0.16"/>
  </r>
  <r>
    <x v="14"/>
    <s v="0381-01-000"/>
    <m/>
    <x v="0"/>
    <s v="Lake"/>
    <s v="Lake Superior Public School Dist."/>
    <n v="301"/>
    <n v="0"/>
    <n v="0"/>
    <n v="0"/>
    <n v="0"/>
    <n v="242"/>
    <n v="66"/>
    <n v="0.12564901349948079"/>
    <n v="3.4267912772585667E-2"/>
    <n v="17"/>
    <n v="1.0397553516819572E-2"/>
    <n v="1926"/>
    <n v="1635"/>
    <x v="770"/>
    <n v="29"/>
    <n v="27"/>
    <n v="7"/>
    <n v="9"/>
    <n v="15"/>
    <n v="0"/>
    <n v="0"/>
    <n v="0"/>
    <n v="0"/>
    <x v="790"/>
    <x v="32"/>
    <x v="26"/>
    <x v="36"/>
    <x v="22"/>
    <n v="0.16279069767441862"/>
    <n v="0"/>
    <n v="0"/>
    <n v="0"/>
    <n v="0"/>
    <n v="0.15991692627206647"/>
  </r>
  <r>
    <x v="11"/>
    <s v="2902-01-000"/>
    <m/>
    <x v="0"/>
    <s v="Lincoln"/>
    <s v="RTR Public Schools"/>
    <n v="78"/>
    <n v="0"/>
    <n v="0"/>
    <n v="0"/>
    <n v="7"/>
    <n v="4"/>
    <n v="83"/>
    <n v="7.3394495412844041E-3"/>
    <n v="0.15229357798165138"/>
    <n v="93"/>
    <n v="0.16878402903811252"/>
    <n v="545"/>
    <n v="551"/>
    <x v="239"/>
    <n v="2"/>
    <n v="9"/>
    <n v="5"/>
    <n v="17"/>
    <n v="87"/>
    <n v="0"/>
    <n v="3"/>
    <n v="0"/>
    <n v="0"/>
    <x v="479"/>
    <x v="16"/>
    <x v="41"/>
    <x v="7"/>
    <x v="11"/>
    <n v="0.15324165029469547"/>
    <n v="0"/>
    <n v="0"/>
    <n v="0"/>
    <n v="0.29166666666666669"/>
    <n v="0.15963302752293579"/>
  </r>
  <r>
    <x v="15"/>
    <s v="0852-01-000"/>
    <m/>
    <x v="0"/>
    <s v="Wilkin"/>
    <s v="Campbell-Tintah Public School Dist."/>
    <n v="26"/>
    <n v="0"/>
    <n v="0"/>
    <n v="0"/>
    <n v="0"/>
    <n v="0"/>
    <n v="26"/>
    <n v="0"/>
    <n v="0.15950920245398773"/>
    <n v="12"/>
    <n v="8.0536912751677847E-2"/>
    <n v="163"/>
    <n v="149"/>
    <x v="520"/>
    <n v="1"/>
    <n v="2"/>
    <n v="0"/>
    <n v="10"/>
    <n v="12"/>
    <n v="0"/>
    <n v="0"/>
    <n v="0"/>
    <n v="0"/>
    <x v="791"/>
    <x v="3"/>
    <x v="6"/>
    <x v="2"/>
    <x v="32"/>
    <n v="0.17333333333333334"/>
    <n v="0"/>
    <n v="0"/>
    <n v="0"/>
    <n v="0"/>
    <n v="0.15950920245398773"/>
  </r>
  <r>
    <x v="5"/>
    <s v="2165-01-000"/>
    <m/>
    <x v="0"/>
    <s v="Pine"/>
    <s v="Hinckley-Finlayson School District"/>
    <n v="136"/>
    <n v="3"/>
    <n v="13"/>
    <n v="0"/>
    <n v="3"/>
    <n v="7"/>
    <n v="160"/>
    <n v="6.6857688634192934E-3"/>
    <n v="0.15281757402101243"/>
    <n v="97"/>
    <n v="9.9283520982599793E-2"/>
    <n v="1047"/>
    <n v="977"/>
    <x v="771"/>
    <n v="184"/>
    <n v="30"/>
    <n v="11"/>
    <n v="24"/>
    <n v="67"/>
    <n v="17"/>
    <n v="0"/>
    <n v="0"/>
    <n v="5"/>
    <x v="100"/>
    <x v="207"/>
    <x v="79"/>
    <x v="20"/>
    <x v="9"/>
    <n v="0.17063989962358847"/>
    <n v="1.7647058823529412E-2"/>
    <n v="0.30232558139534882"/>
    <n v="0"/>
    <n v="0.13636363636363635"/>
    <n v="0.15950334288443171"/>
  </r>
  <r>
    <x v="7"/>
    <s v="0309-01-000"/>
    <m/>
    <x v="0"/>
    <s v="Hubbard"/>
    <s v="Park Rapids Public School District"/>
    <n v="234"/>
    <n v="11"/>
    <n v="6"/>
    <n v="0"/>
    <n v="6"/>
    <n v="11"/>
    <n v="259"/>
    <n v="6.4820271066588098E-3"/>
    <n v="0.15262227460223923"/>
    <n v="119"/>
    <n v="7.6972833117723155E-2"/>
    <n v="1697"/>
    <n v="1546"/>
    <x v="772"/>
    <n v="107"/>
    <n v="23"/>
    <n v="8"/>
    <n v="39"/>
    <n v="82"/>
    <n v="22"/>
    <n v="0"/>
    <n v="3"/>
    <n v="0"/>
    <x v="792"/>
    <x v="9"/>
    <x v="65"/>
    <x v="7"/>
    <x v="123"/>
    <n v="0.15384615384615385"/>
    <n v="0.11458333333333333"/>
    <n v="0.20689655172413793"/>
    <n v="0"/>
    <n v="0.13333333333333333"/>
    <n v="0.15910430170889805"/>
  </r>
  <r>
    <x v="4"/>
    <s v="2174-01-000"/>
    <m/>
    <x v="0"/>
    <s v="Cass"/>
    <s v="Pine River-Backus School District"/>
    <n v="170"/>
    <n v="0"/>
    <n v="0"/>
    <n v="0"/>
    <n v="0"/>
    <n v="26"/>
    <n v="148"/>
    <n v="2.376599634369287E-2"/>
    <n v="0.13528336380255943"/>
    <n v="56"/>
    <n v="5.737704918032787E-2"/>
    <n v="1094"/>
    <n v="976"/>
    <x v="773"/>
    <n v="12"/>
    <n v="18"/>
    <n v="7"/>
    <n v="10"/>
    <n v="55"/>
    <n v="0"/>
    <n v="0"/>
    <n v="0"/>
    <n v="0"/>
    <x v="175"/>
    <x v="123"/>
    <x v="67"/>
    <x v="36"/>
    <x v="32"/>
    <n v="0.16283524904214558"/>
    <n v="0"/>
    <n v="0"/>
    <n v="0"/>
    <n v="0"/>
    <n v="0.15904936014625229"/>
  </r>
  <r>
    <x v="14"/>
    <s v="0671-01-000"/>
    <m/>
    <x v="0"/>
    <s v="Rock"/>
    <s v="Hills-Beaver Creek School District"/>
    <n v="50"/>
    <n v="0"/>
    <n v="0"/>
    <n v="0"/>
    <n v="0"/>
    <n v="0"/>
    <n v="52"/>
    <n v="0"/>
    <n v="0.15902140672782875"/>
    <n v="22"/>
    <n v="7.407407407407407E-2"/>
    <n v="327"/>
    <n v="297"/>
    <x v="193"/>
    <n v="0"/>
    <n v="1"/>
    <n v="2"/>
    <n v="1"/>
    <n v="21"/>
    <n v="0"/>
    <n v="0"/>
    <n v="0"/>
    <n v="0"/>
    <x v="793"/>
    <x v="0"/>
    <x v="3"/>
    <x v="0"/>
    <x v="0"/>
    <n v="0.15527950310559005"/>
    <n v="0"/>
    <n v="0"/>
    <n v="0"/>
    <n v="0"/>
    <n v="0.15902140672782875"/>
  </r>
  <r>
    <x v="0"/>
    <s v="0281-01-000"/>
    <s v="yes"/>
    <x v="1"/>
    <s v="Hennepin"/>
    <s v="Robbinsdale Public School District"/>
    <n v="1093"/>
    <n v="4"/>
    <n v="628"/>
    <n v="161"/>
    <n v="129"/>
    <n v="752"/>
    <n v="1308"/>
    <n v="5.8047086067155536E-2"/>
    <n v="0.10096487842531841"/>
    <n v="1052"/>
    <n v="8.8055578806394905E-2"/>
    <n v="12955"/>
    <n v="11947"/>
    <x v="774"/>
    <n v="157"/>
    <n v="3087"/>
    <n v="987"/>
    <n v="1301"/>
    <n v="369"/>
    <n v="9"/>
    <n v="444"/>
    <n v="138"/>
    <n v="62"/>
    <x v="794"/>
    <x v="208"/>
    <x v="181"/>
    <x v="175"/>
    <x v="260"/>
    <n v="0.15310267544474015"/>
    <n v="2.6315789473684209E-2"/>
    <n v="0.19199021705900338"/>
    <n v="0.15940594059405941"/>
    <n v="9.4298245614035089E-2"/>
    <n v="0.15901196449247396"/>
  </r>
  <r>
    <x v="7"/>
    <s v="2859-01-000"/>
    <m/>
    <x v="0"/>
    <s v="McLeod"/>
    <s v="Glencoe-Silver Lake School District"/>
    <n v="302"/>
    <n v="0"/>
    <n v="0"/>
    <n v="0"/>
    <n v="6"/>
    <n v="53"/>
    <n v="267"/>
    <n v="2.6328862394436166E-2"/>
    <n v="0.13263785394932937"/>
    <n v="78"/>
    <n v="4.4042913608131E-2"/>
    <n v="2013"/>
    <n v="1771"/>
    <x v="775"/>
    <n v="8"/>
    <n v="6"/>
    <n v="11"/>
    <n v="273"/>
    <n v="67"/>
    <n v="0"/>
    <n v="0"/>
    <n v="0"/>
    <n v="7"/>
    <x v="659"/>
    <x v="35"/>
    <x v="41"/>
    <x v="20"/>
    <x v="261"/>
    <n v="0.17681498829039813"/>
    <n v="0"/>
    <n v="0"/>
    <n v="0"/>
    <n v="2.2058823529411766E-2"/>
    <n v="0.15896671634376552"/>
  </r>
  <r>
    <x v="0"/>
    <s v="0548-01-000"/>
    <m/>
    <x v="0"/>
    <s v="Otter Tail"/>
    <s v="Pelican Rapids Public School Dist."/>
    <n v="165"/>
    <n v="0"/>
    <n v="0"/>
    <n v="0"/>
    <n v="0"/>
    <n v="5"/>
    <n v="166"/>
    <n v="4.646840148698885E-3"/>
    <n v="0.15427509293680297"/>
    <n v="22"/>
    <n v="2.3732470334412083E-2"/>
    <n v="1076"/>
    <n v="927"/>
    <x v="466"/>
    <n v="12"/>
    <n v="43"/>
    <n v="29"/>
    <n v="241"/>
    <n v="15"/>
    <n v="0"/>
    <n v="0"/>
    <n v="0"/>
    <n v="0"/>
    <x v="795"/>
    <x v="123"/>
    <x v="79"/>
    <x v="167"/>
    <x v="252"/>
    <n v="0.21941489361702127"/>
    <n v="0"/>
    <n v="0"/>
    <n v="0"/>
    <n v="0"/>
    <n v="0.15892193308550184"/>
  </r>
  <r>
    <x v="17"/>
    <s v="2889-01-000"/>
    <m/>
    <x v="0"/>
    <s v="Becker"/>
    <s v="Lake Park Audubon School District"/>
    <n v="101"/>
    <n v="0"/>
    <n v="0"/>
    <n v="0"/>
    <n v="3"/>
    <n v="0"/>
    <n v="112"/>
    <n v="0"/>
    <n v="0.15886524822695036"/>
    <n v="48"/>
    <n v="7.4882995319812795E-2"/>
    <n v="705"/>
    <n v="641"/>
    <x v="776"/>
    <n v="3"/>
    <n v="3"/>
    <n v="5"/>
    <n v="11"/>
    <n v="47"/>
    <n v="0"/>
    <n v="0"/>
    <n v="0"/>
    <n v="0"/>
    <x v="796"/>
    <x v="6"/>
    <x v="4"/>
    <x v="7"/>
    <x v="7"/>
    <n v="0.150074294205052"/>
    <n v="0"/>
    <n v="0"/>
    <n v="0"/>
    <n v="0.21428571428571427"/>
    <n v="0.15886524822695036"/>
  </r>
  <r>
    <x v="10"/>
    <s v="0914-01-000"/>
    <m/>
    <x v="0"/>
    <s v="Clay"/>
    <s v="Ulen-Hitterdal Public School Dist"/>
    <n v="39"/>
    <n v="0"/>
    <n v="0"/>
    <n v="0"/>
    <n v="0"/>
    <n v="0"/>
    <n v="45"/>
    <n v="0"/>
    <n v="0.15845070422535212"/>
    <n v="56"/>
    <n v="0.18983050847457628"/>
    <n v="284"/>
    <n v="295"/>
    <x v="777"/>
    <n v="16"/>
    <n v="3"/>
    <n v="7"/>
    <n v="3"/>
    <n v="50"/>
    <n v="0"/>
    <n v="0"/>
    <n v="0"/>
    <n v="0"/>
    <x v="242"/>
    <x v="105"/>
    <x v="4"/>
    <x v="36"/>
    <x v="17"/>
    <n v="0.15294117647058825"/>
    <n v="0"/>
    <n v="0"/>
    <n v="0"/>
    <n v="0"/>
    <n v="0.15845070422535212"/>
  </r>
  <r>
    <x v="1"/>
    <s v="2711-01-000"/>
    <m/>
    <x v="0"/>
    <s v="Saint Louis"/>
    <s v="Mesabi East School District"/>
    <n v="154"/>
    <n v="4"/>
    <n v="0"/>
    <n v="0"/>
    <n v="0"/>
    <n v="32"/>
    <n v="134"/>
    <n v="3.0534351145038167E-2"/>
    <n v="0.12786259541984732"/>
    <n v="47"/>
    <n v="5.0592034445640477E-2"/>
    <n v="1048"/>
    <n v="929"/>
    <x v="778"/>
    <n v="31"/>
    <n v="8"/>
    <n v="9"/>
    <n v="7"/>
    <n v="47"/>
    <n v="0"/>
    <n v="0"/>
    <n v="0"/>
    <n v="0"/>
    <x v="797"/>
    <x v="5"/>
    <x v="8"/>
    <x v="14"/>
    <x v="35"/>
    <n v="0.15698267074413863"/>
    <n v="0.11428571428571428"/>
    <n v="0"/>
    <n v="0"/>
    <n v="0"/>
    <n v="0.15839694656488548"/>
  </r>
  <r>
    <x v="2"/>
    <s v="0138-01-000"/>
    <m/>
    <x v="0"/>
    <s v="Chisago"/>
    <s v="North Branch Public Schools"/>
    <n v="504"/>
    <n v="0"/>
    <n v="6"/>
    <n v="15"/>
    <n v="14"/>
    <n v="139"/>
    <n v="418"/>
    <n v="3.9522320159226611E-2"/>
    <n v="0.11885129371623543"/>
    <n v="118"/>
    <n v="3.8336582196231317E-2"/>
    <n v="3517"/>
    <n v="3078"/>
    <x v="779"/>
    <n v="34"/>
    <n v="29"/>
    <n v="45"/>
    <n v="77"/>
    <n v="103"/>
    <n v="0"/>
    <n v="0"/>
    <n v="4"/>
    <n v="0"/>
    <x v="798"/>
    <x v="8"/>
    <x v="139"/>
    <x v="176"/>
    <x v="262"/>
    <n v="0.15300546448087432"/>
    <n v="0"/>
    <n v="0.17142857142857143"/>
    <n v="0.26785714285714285"/>
    <n v="0.15384615384615385"/>
    <n v="0.15837361387546203"/>
  </r>
  <r>
    <x v="11"/>
    <s v="2853-01-000"/>
    <m/>
    <x v="0"/>
    <s v="Lac qui Parle"/>
    <s v="Lac qui Parle Valley School Dist."/>
    <n v="122"/>
    <n v="0"/>
    <n v="0"/>
    <n v="5"/>
    <n v="3"/>
    <n v="0"/>
    <n v="139"/>
    <n v="0"/>
    <n v="0.15831435079726652"/>
    <n v="61"/>
    <n v="7.6249999999999998E-2"/>
    <n v="878"/>
    <n v="800"/>
    <x v="780"/>
    <n v="4"/>
    <n v="18"/>
    <n v="29"/>
    <n v="32"/>
    <n v="55"/>
    <n v="0"/>
    <n v="0"/>
    <n v="0"/>
    <n v="0"/>
    <x v="799"/>
    <x v="2"/>
    <x v="67"/>
    <x v="177"/>
    <x v="18"/>
    <n v="0.15561224489795919"/>
    <n v="0"/>
    <n v="0"/>
    <n v="0.14705882352941177"/>
    <n v="8.5714285714285715E-2"/>
    <n v="0.15831435079726652"/>
  </r>
  <r>
    <x v="12"/>
    <s v="0801-01-000"/>
    <m/>
    <x v="0"/>
    <s v="Traverse"/>
    <s v="Browns Valley Public School Dist."/>
    <n v="25"/>
    <n v="0"/>
    <n v="0"/>
    <n v="0"/>
    <n v="0"/>
    <n v="0"/>
    <n v="25"/>
    <n v="0"/>
    <n v="0.15822784810126583"/>
    <n v="18"/>
    <n v="0.11920529801324503"/>
    <n v="158"/>
    <n v="151"/>
    <x v="85"/>
    <n v="53"/>
    <n v="2"/>
    <n v="1"/>
    <n v="1"/>
    <n v="16"/>
    <n v="0"/>
    <n v="0"/>
    <n v="0"/>
    <n v="0"/>
    <x v="800"/>
    <x v="11"/>
    <x v="6"/>
    <x v="1"/>
    <x v="0"/>
    <n v="0.24271844660194175"/>
    <n v="0"/>
    <n v="0"/>
    <n v="0"/>
    <n v="0"/>
    <n v="0.15822784810126583"/>
  </r>
  <r>
    <x v="14"/>
    <s v="0404-01-000"/>
    <m/>
    <x v="0"/>
    <s v="Lincoln"/>
    <s v="Lake Benton Public School District"/>
    <n v="27"/>
    <n v="0"/>
    <n v="0"/>
    <n v="0"/>
    <n v="0"/>
    <n v="0"/>
    <n v="28"/>
    <n v="0"/>
    <n v="0.15819209039548024"/>
    <n v="18"/>
    <n v="0.10778443113772455"/>
    <n v="177"/>
    <n v="167"/>
    <x v="242"/>
    <n v="0"/>
    <n v="0"/>
    <n v="0"/>
    <n v="0"/>
    <n v="17"/>
    <n v="0"/>
    <n v="0"/>
    <n v="0"/>
    <n v="0"/>
    <x v="103"/>
    <x v="0"/>
    <x v="0"/>
    <x v="2"/>
    <x v="1"/>
    <n v="0.15254237288135594"/>
    <n v="0"/>
    <n v="0"/>
    <n v="0"/>
    <n v="0"/>
    <n v="0.15819209039548024"/>
  </r>
  <r>
    <x v="2"/>
    <s v="0622-01-000"/>
    <s v="yes"/>
    <x v="1"/>
    <s v="Ramsey"/>
    <s v="North St Paul-Maplewood Oakdale Public School District"/>
    <n v="988"/>
    <n v="15"/>
    <n v="289"/>
    <n v="323"/>
    <n v="133"/>
    <n v="521"/>
    <n v="1269"/>
    <n v="4.604100388829975E-2"/>
    <n v="0.11214209968186638"/>
    <n v="1077"/>
    <n v="0.10157502593605583"/>
    <n v="11316"/>
    <n v="10603"/>
    <x v="781"/>
    <n v="278"/>
    <n v="1981"/>
    <n v="1948"/>
    <n v="1139"/>
    <n v="505"/>
    <n v="24"/>
    <n v="180"/>
    <n v="181"/>
    <n v="160"/>
    <x v="801"/>
    <x v="209"/>
    <x v="182"/>
    <x v="178"/>
    <x v="263"/>
    <n v="0.17212543554006968"/>
    <n v="5.5762081784386616E-2"/>
    <n v="0.1382775119617225"/>
    <n v="0.15454545454545454"/>
    <n v="0.1196043165467626"/>
    <n v="0.15818310357016613"/>
  </r>
  <r>
    <x v="14"/>
    <s v="2190-01-000"/>
    <m/>
    <x v="0"/>
    <s v="Yellow Medicine"/>
    <s v="Yellow Medicine East"/>
    <n v="177"/>
    <n v="3"/>
    <n v="0"/>
    <n v="3"/>
    <n v="8"/>
    <n v="61"/>
    <n v="137"/>
    <n v="4.8683160415003993E-2"/>
    <n v="0.10933758978451716"/>
    <n v="46"/>
    <n v="4.1780199818346957E-2"/>
    <n v="1253"/>
    <n v="1101"/>
    <x v="482"/>
    <n v="64"/>
    <n v="5"/>
    <n v="12"/>
    <n v="92"/>
    <n v="39"/>
    <n v="0"/>
    <n v="0"/>
    <n v="0"/>
    <n v="0"/>
    <x v="802"/>
    <x v="18"/>
    <x v="5"/>
    <x v="27"/>
    <x v="41"/>
    <n v="0.16604127579737335"/>
    <n v="4.4776119402985072E-2"/>
    <n v="0"/>
    <n v="0.2"/>
    <n v="0.08"/>
    <n v="0.15802075019952116"/>
  </r>
  <r>
    <x v="11"/>
    <s v="0486-01-000"/>
    <m/>
    <x v="0"/>
    <s v="Morrison"/>
    <s v="Swanville Public School District"/>
    <n v="45"/>
    <n v="0"/>
    <n v="0"/>
    <n v="0"/>
    <n v="5"/>
    <n v="3"/>
    <n v="48"/>
    <n v="9.2879256965944269E-3"/>
    <n v="0.14860681114551083"/>
    <n v="79"/>
    <n v="0.22507122507122507"/>
    <n v="323"/>
    <n v="351"/>
    <x v="473"/>
    <n v="1"/>
    <n v="0"/>
    <n v="3"/>
    <n v="2"/>
    <n v="76"/>
    <n v="0"/>
    <n v="0"/>
    <n v="0"/>
    <n v="0"/>
    <x v="803"/>
    <x v="3"/>
    <x v="0"/>
    <x v="5"/>
    <x v="35"/>
    <n v="0.14331210191082802"/>
    <n v="0"/>
    <n v="0"/>
    <n v="0"/>
    <n v="0.7142857142857143"/>
    <n v="0.15789473684210525"/>
  </r>
  <r>
    <x v="5"/>
    <s v="0818-01-000"/>
    <m/>
    <x v="0"/>
    <s v="Wadena"/>
    <s v="Verndale Public School District"/>
    <n v="37"/>
    <n v="0"/>
    <n v="0"/>
    <n v="0"/>
    <n v="0"/>
    <n v="0"/>
    <n v="45"/>
    <n v="0"/>
    <n v="0.15789473684210525"/>
    <n v="291"/>
    <n v="0.54802259887005644"/>
    <n v="285"/>
    <n v="531"/>
    <x v="389"/>
    <n v="3"/>
    <n v="9"/>
    <n v="7"/>
    <n v="1"/>
    <n v="285"/>
    <n v="0"/>
    <n v="0"/>
    <n v="0"/>
    <n v="0"/>
    <x v="53"/>
    <x v="6"/>
    <x v="13"/>
    <x v="36"/>
    <x v="0"/>
    <n v="0.14068441064638784"/>
    <n v="0"/>
    <n v="0"/>
    <n v="0"/>
    <n v="0"/>
    <n v="0.15789473684210525"/>
  </r>
  <r>
    <x v="1"/>
    <s v="0111-01-000"/>
    <s v="yes"/>
    <x v="1"/>
    <s v="Carver"/>
    <s v="Watertown-Mayer Public School Dist."/>
    <n v="235"/>
    <n v="0"/>
    <n v="4"/>
    <n v="0"/>
    <n v="0"/>
    <n v="15"/>
    <n v="242"/>
    <n v="9.202453987730062E-3"/>
    <n v="0.14846625766871166"/>
    <n v="237"/>
    <n v="0.14720496894409937"/>
    <n v="1630"/>
    <n v="1610"/>
    <x v="603"/>
    <n v="9"/>
    <n v="23"/>
    <n v="16"/>
    <n v="31"/>
    <n v="222"/>
    <n v="0"/>
    <n v="0"/>
    <n v="0"/>
    <n v="3"/>
    <x v="804"/>
    <x v="68"/>
    <x v="26"/>
    <x v="28"/>
    <x v="16"/>
    <n v="0.15220207253886012"/>
    <n v="0"/>
    <n v="0.14814814814814814"/>
    <n v="0"/>
    <n v="0"/>
    <n v="0.15766871165644172"/>
  </r>
  <r>
    <x v="15"/>
    <s v="2176-01-000"/>
    <m/>
    <x v="0"/>
    <s v="Marshall"/>
    <s v="Warren-Alvarado-Oslo School Dist."/>
    <n v="92"/>
    <n v="0"/>
    <n v="3"/>
    <n v="0"/>
    <n v="3"/>
    <n v="0"/>
    <n v="102"/>
    <n v="0"/>
    <n v="0.15765069551777433"/>
    <n v="8"/>
    <n v="1.4466546112115732E-2"/>
    <n v="647"/>
    <n v="553"/>
    <x v="782"/>
    <n v="5"/>
    <n v="0"/>
    <n v="0"/>
    <n v="62"/>
    <n v="5"/>
    <n v="0"/>
    <n v="0"/>
    <n v="0"/>
    <n v="3"/>
    <x v="520"/>
    <x v="43"/>
    <x v="4"/>
    <x v="2"/>
    <x v="264"/>
    <n v="0.16055846422338568"/>
    <n v="0"/>
    <n v="1"/>
    <n v="0"/>
    <n v="4.8387096774193547E-2"/>
    <n v="0.15765069551777433"/>
  </r>
  <r>
    <x v="6"/>
    <s v="2886-01-000"/>
    <m/>
    <x v="0"/>
    <s v="Freeborn"/>
    <s v="Glenville-Emmons School District"/>
    <n v="52"/>
    <n v="0"/>
    <n v="3"/>
    <n v="0"/>
    <n v="0"/>
    <n v="0"/>
    <n v="55"/>
    <n v="0"/>
    <n v="0.15759312320916904"/>
    <n v="69"/>
    <n v="0.19008264462809918"/>
    <n v="349"/>
    <n v="363"/>
    <x v="445"/>
    <n v="1"/>
    <n v="1"/>
    <n v="10"/>
    <n v="8"/>
    <n v="62"/>
    <n v="0"/>
    <n v="0"/>
    <n v="3"/>
    <n v="0"/>
    <x v="198"/>
    <x v="3"/>
    <x v="2"/>
    <x v="36"/>
    <x v="27"/>
    <n v="0.15615615615615616"/>
    <n v="0"/>
    <n v="0.75"/>
    <n v="0"/>
    <n v="0"/>
    <n v="0.15759312320916904"/>
  </r>
  <r>
    <x v="5"/>
    <s v="0507-01-000"/>
    <m/>
    <x v="0"/>
    <s v="Nicollet"/>
    <s v="Nicollet Public School District"/>
    <n v="47"/>
    <n v="0"/>
    <n v="0"/>
    <n v="0"/>
    <n v="0"/>
    <n v="0"/>
    <n v="55"/>
    <n v="0"/>
    <n v="0.15759312320916904"/>
    <n v="67"/>
    <n v="0.18559556786703602"/>
    <n v="349"/>
    <n v="361"/>
    <x v="783"/>
    <n v="0"/>
    <n v="1"/>
    <n v="0"/>
    <n v="18"/>
    <n v="61"/>
    <n v="0"/>
    <n v="0"/>
    <n v="0"/>
    <n v="0"/>
    <x v="805"/>
    <x v="0"/>
    <x v="3"/>
    <x v="2"/>
    <x v="39"/>
    <n v="0.14329268292682926"/>
    <n v="0"/>
    <n v="0"/>
    <n v="0"/>
    <n v="0"/>
    <n v="0.15759312320916904"/>
  </r>
  <r>
    <x v="5"/>
    <s v="0032-01-000"/>
    <m/>
    <x v="0"/>
    <s v="Beltrami"/>
    <s v="Blackduck Public School District"/>
    <n v="69"/>
    <n v="20"/>
    <n v="0"/>
    <n v="4"/>
    <n v="0"/>
    <n v="6"/>
    <n v="95"/>
    <n v="9.3603744149765994E-3"/>
    <n v="0.1482059282371295"/>
    <n v="102"/>
    <n v="0.15887850467289719"/>
    <n v="641"/>
    <n v="642"/>
    <x v="784"/>
    <n v="88"/>
    <n v="17"/>
    <n v="4"/>
    <n v="12"/>
    <n v="76"/>
    <n v="15"/>
    <n v="3"/>
    <n v="0"/>
    <n v="0"/>
    <x v="327"/>
    <x v="210"/>
    <x v="27"/>
    <x v="8"/>
    <x v="12"/>
    <n v="0.13424124513618677"/>
    <n v="0.21505376344086022"/>
    <n v="0"/>
    <n v="0.5"/>
    <n v="0"/>
    <n v="0.15756630265210608"/>
  </r>
  <r>
    <x v="0"/>
    <s v="2174-01-000"/>
    <m/>
    <x v="0"/>
    <s v="Cass"/>
    <s v="Pine River-Backus School District"/>
    <n v="155"/>
    <n v="0"/>
    <n v="0"/>
    <n v="0"/>
    <n v="0"/>
    <n v="30"/>
    <n v="134"/>
    <n v="2.8818443804034581E-2"/>
    <n v="0.1287223823246878"/>
    <n v="51"/>
    <n v="5.4956896551724137E-2"/>
    <n v="1041"/>
    <n v="928"/>
    <x v="785"/>
    <n v="12"/>
    <n v="23"/>
    <n v="12"/>
    <n v="8"/>
    <n v="49"/>
    <n v="0"/>
    <n v="0"/>
    <n v="0"/>
    <n v="0"/>
    <x v="183"/>
    <x v="123"/>
    <x v="23"/>
    <x v="17"/>
    <x v="27"/>
    <n v="0.15832482124616956"/>
    <n v="0"/>
    <n v="0"/>
    <n v="0"/>
    <n v="0"/>
    <n v="0.15754082612872239"/>
  </r>
  <r>
    <x v="16"/>
    <s v="2609-01-000"/>
    <m/>
    <x v="0"/>
    <s v="Polk"/>
    <s v="Win-E-Mac School District"/>
    <n v="80"/>
    <n v="3"/>
    <n v="0"/>
    <n v="0"/>
    <n v="0"/>
    <n v="0"/>
    <n v="89"/>
    <n v="0"/>
    <n v="0.15752212389380532"/>
    <n v="23"/>
    <n v="4.6092184368737472E-2"/>
    <n v="565"/>
    <n v="499"/>
    <x v="786"/>
    <n v="7"/>
    <n v="2"/>
    <n v="2"/>
    <n v="0"/>
    <n v="18"/>
    <n v="0"/>
    <n v="0"/>
    <n v="0"/>
    <n v="0"/>
    <x v="398"/>
    <x v="87"/>
    <x v="6"/>
    <x v="0"/>
    <x v="1"/>
    <n v="0.14545454545454545"/>
    <n v="0.3"/>
    <n v="0"/>
    <n v="0"/>
    <n v="0"/>
    <n v="0.15752212389380532"/>
  </r>
  <r>
    <x v="11"/>
    <s v="0173-01-000"/>
    <m/>
    <x v="0"/>
    <s v="Cottonwood"/>
    <s v="Mountain Lake Public Schools"/>
    <n v="63"/>
    <n v="0"/>
    <n v="0"/>
    <n v="0"/>
    <n v="10"/>
    <n v="0"/>
    <n v="79"/>
    <n v="0"/>
    <n v="0.15737051792828685"/>
    <n v="52"/>
    <n v="0.10947368421052632"/>
    <n v="502"/>
    <n v="475"/>
    <x v="220"/>
    <n v="1"/>
    <n v="11"/>
    <n v="59"/>
    <n v="81"/>
    <n v="44"/>
    <n v="0"/>
    <n v="0"/>
    <n v="0"/>
    <n v="4"/>
    <x v="664"/>
    <x v="3"/>
    <x v="42"/>
    <x v="142"/>
    <x v="265"/>
    <n v="0.18421052631578946"/>
    <n v="0"/>
    <n v="0"/>
    <n v="0"/>
    <n v="0.11494252873563218"/>
    <n v="0.15737051792828685"/>
  </r>
  <r>
    <x v="8"/>
    <s v="2215-01-000"/>
    <m/>
    <x v="0"/>
    <s v="Norman"/>
    <s v="Norman County East School District"/>
    <n v="49"/>
    <n v="3"/>
    <n v="0"/>
    <n v="0"/>
    <n v="3"/>
    <n v="3"/>
    <n v="59"/>
    <n v="7.6142131979695434E-3"/>
    <n v="0.14974619289340102"/>
    <n v="12"/>
    <n v="3.4883720930232558E-2"/>
    <n v="394"/>
    <n v="344"/>
    <x v="241"/>
    <n v="24"/>
    <n v="13"/>
    <n v="1"/>
    <n v="10"/>
    <n v="7"/>
    <n v="0"/>
    <n v="0"/>
    <n v="0"/>
    <n v="0"/>
    <x v="806"/>
    <x v="42"/>
    <x v="45"/>
    <x v="1"/>
    <x v="8"/>
    <n v="0.14497041420118342"/>
    <n v="0.1111111111111111"/>
    <n v="0"/>
    <n v="0"/>
    <n v="0.23076923076923078"/>
    <n v="0.15736040609137056"/>
  </r>
  <r>
    <x v="0"/>
    <s v="0306-01-000"/>
    <m/>
    <x v="0"/>
    <s v="Hubbard"/>
    <s v="Laporte Public School District"/>
    <n v="30"/>
    <n v="19"/>
    <n v="0"/>
    <n v="0"/>
    <n v="0"/>
    <n v="9"/>
    <n v="41"/>
    <n v="2.8301886792452831E-2"/>
    <n v="0.12893081761006289"/>
    <n v="2"/>
    <n v="7.4074074074074077E-3"/>
    <n v="318"/>
    <n v="270"/>
    <x v="264"/>
    <n v="24"/>
    <n v="11"/>
    <n v="6"/>
    <n v="11"/>
    <n v="0"/>
    <n v="0"/>
    <n v="0"/>
    <n v="0"/>
    <n v="0"/>
    <x v="172"/>
    <x v="121"/>
    <x v="42"/>
    <x v="3"/>
    <x v="6"/>
    <n v="0.12096774193548387"/>
    <n v="0.44186046511627908"/>
    <n v="0"/>
    <n v="0"/>
    <n v="0"/>
    <n v="0.15723270440251572"/>
  </r>
  <r>
    <x v="9"/>
    <s v="2888-01-000"/>
    <m/>
    <x v="0"/>
    <s v="Big Stone"/>
    <s v="Clinton-Graceville-Beardsley"/>
    <n v="69"/>
    <n v="0"/>
    <n v="0"/>
    <n v="0"/>
    <n v="0"/>
    <n v="0"/>
    <n v="72"/>
    <n v="0"/>
    <n v="0.15720524017467249"/>
    <n v="20"/>
    <n v="4.9261083743842367E-2"/>
    <n v="458"/>
    <n v="406"/>
    <x v="208"/>
    <n v="5"/>
    <n v="0"/>
    <n v="0"/>
    <n v="0"/>
    <n v="18"/>
    <n v="0"/>
    <n v="0"/>
    <n v="0"/>
    <n v="0"/>
    <x v="807"/>
    <x v="43"/>
    <x v="0"/>
    <x v="2"/>
    <x v="1"/>
    <n v="0.15265486725663716"/>
    <n v="0"/>
    <n v="0"/>
    <n v="0"/>
    <n v="0"/>
    <n v="0.15720524017467249"/>
  </r>
  <r>
    <x v="3"/>
    <s v="0118-01-000"/>
    <m/>
    <x v="0"/>
    <s v="Cass"/>
    <s v="Northland Community Schools"/>
    <n v="37"/>
    <n v="17"/>
    <n v="0"/>
    <n v="0"/>
    <n v="0"/>
    <n v="3"/>
    <n v="55"/>
    <n v="8.130081300813009E-3"/>
    <n v="0.14905149051490515"/>
    <n v="38"/>
    <n v="0.10888252148997135"/>
    <n v="369"/>
    <n v="349"/>
    <x v="716"/>
    <n v="119"/>
    <n v="3"/>
    <n v="2"/>
    <n v="2"/>
    <n v="31"/>
    <n v="0"/>
    <n v="0"/>
    <n v="0"/>
    <n v="0"/>
    <x v="808"/>
    <x v="62"/>
    <x v="4"/>
    <x v="0"/>
    <x v="3"/>
    <n v="0.16157205240174671"/>
    <n v="0.125"/>
    <n v="0"/>
    <n v="0"/>
    <n v="0"/>
    <n v="0.15718157181571815"/>
  </r>
  <r>
    <x v="9"/>
    <s v="0542-01-000"/>
    <m/>
    <x v="0"/>
    <s v="Otter Tail"/>
    <s v="Battle Lake Public School District"/>
    <n v="90"/>
    <n v="0"/>
    <n v="0"/>
    <n v="0"/>
    <n v="0"/>
    <n v="0"/>
    <n v="93"/>
    <n v="0"/>
    <n v="0.1570945945945946"/>
    <n v="37"/>
    <n v="6.9029850746268662E-2"/>
    <n v="592"/>
    <n v="536"/>
    <x v="389"/>
    <n v="10"/>
    <n v="7"/>
    <n v="4"/>
    <n v="4"/>
    <n v="30"/>
    <n v="0"/>
    <n v="0"/>
    <n v="0"/>
    <n v="0"/>
    <x v="809"/>
    <x v="87"/>
    <x v="21"/>
    <x v="10"/>
    <x v="29"/>
    <n v="0.15761821366024517"/>
    <n v="0"/>
    <n v="0"/>
    <n v="0"/>
    <n v="0"/>
    <n v="0.1570945945945946"/>
  </r>
  <r>
    <x v="11"/>
    <s v="2904-01-000"/>
    <m/>
    <x v="0"/>
    <s v="Lyon"/>
    <s v="Tracy Area Public School District"/>
    <n v="115"/>
    <n v="0"/>
    <n v="3"/>
    <n v="4"/>
    <n v="3"/>
    <n v="0"/>
    <n v="134"/>
    <n v="0"/>
    <n v="0.15709261430246191"/>
    <n v="63"/>
    <n v="8.0562659846547313E-2"/>
    <n v="853"/>
    <n v="782"/>
    <x v="451"/>
    <n v="3"/>
    <n v="7"/>
    <n v="102"/>
    <n v="38"/>
    <n v="32"/>
    <n v="0"/>
    <n v="0"/>
    <n v="30"/>
    <n v="0"/>
    <x v="810"/>
    <x v="6"/>
    <x v="14"/>
    <x v="179"/>
    <x v="136"/>
    <n v="0.16083916083916083"/>
    <n v="0"/>
    <n v="0.3"/>
    <n v="5.2631578947368418E-2"/>
    <n v="7.3170731707317069E-2"/>
    <n v="0.15709261430246191"/>
  </r>
  <r>
    <x v="11"/>
    <s v="2898-01-000"/>
    <m/>
    <x v="0"/>
    <s v="Cottonwood"/>
    <s v="Westbrook-Walnut Grove Schools"/>
    <n v="57"/>
    <n v="0"/>
    <n v="0"/>
    <n v="23"/>
    <n v="0"/>
    <n v="5"/>
    <n v="79"/>
    <n v="9.3457943925233638E-3"/>
    <n v="0.14766355140186915"/>
    <n v="24"/>
    <n v="5.0526315789473683E-2"/>
    <n v="535"/>
    <n v="475"/>
    <x v="787"/>
    <n v="0"/>
    <n v="4"/>
    <n v="160"/>
    <n v="3"/>
    <n v="14"/>
    <n v="0"/>
    <n v="0"/>
    <n v="4"/>
    <n v="0"/>
    <x v="62"/>
    <x v="0"/>
    <x v="2"/>
    <x v="29"/>
    <x v="17"/>
    <n v="0.1623931623931624"/>
    <n v="0"/>
    <n v="0"/>
    <n v="0.12849162011173185"/>
    <n v="0"/>
    <n v="0.15700934579439252"/>
  </r>
  <r>
    <x v="2"/>
    <s v="0465-01-000"/>
    <m/>
    <x v="0"/>
    <s v="Meeker"/>
    <s v="Litchfield Public School District"/>
    <n v="268"/>
    <n v="0"/>
    <n v="0"/>
    <n v="0"/>
    <n v="7"/>
    <n v="23"/>
    <n v="261"/>
    <n v="1.271420674405749E-2"/>
    <n v="0.14427860696517414"/>
    <n v="141"/>
    <n v="8.4633853541416573E-2"/>
    <n v="1809"/>
    <n v="1666"/>
    <x v="788"/>
    <n v="5"/>
    <n v="22"/>
    <n v="5"/>
    <n v="127"/>
    <n v="134"/>
    <n v="0"/>
    <n v="0"/>
    <n v="0"/>
    <n v="0"/>
    <x v="811"/>
    <x v="43"/>
    <x v="7"/>
    <x v="7"/>
    <x v="266"/>
    <n v="0.16331505179768435"/>
    <n v="0"/>
    <n v="0"/>
    <n v="0"/>
    <n v="5.2238805970149252E-2"/>
    <n v="0.15699281370923163"/>
  </r>
  <r>
    <x v="5"/>
    <s v="2311-01-000"/>
    <m/>
    <x v="0"/>
    <s v="Clearwater"/>
    <s v="Clearbrook-Gonvick School District"/>
    <n v="56"/>
    <n v="13"/>
    <n v="0"/>
    <n v="0"/>
    <n v="0"/>
    <n v="0"/>
    <n v="74"/>
    <n v="0"/>
    <n v="0.15677966101694915"/>
    <n v="33"/>
    <n v="7.6566125290023199E-2"/>
    <n v="472"/>
    <n v="431"/>
    <x v="297"/>
    <n v="73"/>
    <n v="10"/>
    <n v="5"/>
    <n v="5"/>
    <n v="14"/>
    <n v="19"/>
    <n v="0"/>
    <n v="0"/>
    <n v="0"/>
    <x v="112"/>
    <x v="18"/>
    <x v="14"/>
    <x v="7"/>
    <x v="25"/>
    <n v="0.14736842105263157"/>
    <n v="0.19402985074626866"/>
    <n v="0"/>
    <n v="0"/>
    <n v="0"/>
    <n v="0.15677966101694915"/>
  </r>
  <r>
    <x v="3"/>
    <s v="0738-01-000"/>
    <m/>
    <x v="0"/>
    <s v="Stearns"/>
    <s v="Holdingford Public School District"/>
    <n v="117"/>
    <n v="0"/>
    <n v="3"/>
    <n v="0"/>
    <n v="0"/>
    <n v="3"/>
    <n v="127"/>
    <n v="3.6144578313253013E-3"/>
    <n v="0.15301204819277109"/>
    <n v="389"/>
    <n v="0.35720844811753905"/>
    <n v="830"/>
    <n v="1089"/>
    <x v="789"/>
    <n v="5"/>
    <n v="6"/>
    <n v="1"/>
    <n v="5"/>
    <n v="382"/>
    <n v="0"/>
    <n v="0"/>
    <n v="0"/>
    <n v="0"/>
    <x v="812"/>
    <x v="43"/>
    <x v="13"/>
    <x v="1"/>
    <x v="25"/>
    <n v="0.1449814126394052"/>
    <n v="0"/>
    <n v="0.33333333333333331"/>
    <n v="0"/>
    <n v="0"/>
    <n v="0.15662650602409639"/>
  </r>
  <r>
    <x v="17"/>
    <s v="0316-01-000"/>
    <m/>
    <x v="0"/>
    <s v="Itasca"/>
    <s v="Greenway Public School District"/>
    <n v="217"/>
    <n v="5"/>
    <n v="0"/>
    <n v="0"/>
    <n v="0"/>
    <n v="0"/>
    <n v="226"/>
    <n v="0"/>
    <n v="0.15661815661815662"/>
    <n v="157"/>
    <n v="0.11426491994177583"/>
    <n v="1443"/>
    <n v="1374"/>
    <x v="790"/>
    <n v="81"/>
    <n v="1"/>
    <n v="3"/>
    <n v="2"/>
    <n v="139"/>
    <n v="14"/>
    <n v="0"/>
    <n v="0"/>
    <n v="0"/>
    <x v="813"/>
    <x v="86"/>
    <x v="3"/>
    <x v="5"/>
    <x v="3"/>
    <n v="0.15897435897435896"/>
    <n v="6.9444444444444448E-2"/>
    <n v="0"/>
    <n v="0"/>
    <n v="0"/>
    <n v="0.15661815661815662"/>
  </r>
  <r>
    <x v="3"/>
    <s v="0110-01-000"/>
    <s v="yes"/>
    <x v="1"/>
    <s v="Carver"/>
    <s v="Waconia Public School District"/>
    <n v="573"/>
    <n v="0"/>
    <n v="21"/>
    <n v="24"/>
    <n v="26"/>
    <n v="143"/>
    <n v="518"/>
    <n v="3.3878227908078658E-2"/>
    <n v="0.12271973466003316"/>
    <n v="411"/>
    <n v="0.10350037773860489"/>
    <n v="4221"/>
    <n v="3971"/>
    <x v="791"/>
    <n v="25"/>
    <n v="72"/>
    <n v="72"/>
    <n v="147"/>
    <n v="370"/>
    <n v="0"/>
    <n v="4"/>
    <n v="0"/>
    <n v="16"/>
    <x v="814"/>
    <x v="108"/>
    <x v="183"/>
    <x v="101"/>
    <x v="267"/>
    <n v="0.14852255054432348"/>
    <n v="0"/>
    <n v="0.23595505617977527"/>
    <n v="0.25"/>
    <n v="0.16560509554140126"/>
    <n v="0.15659796256811181"/>
  </r>
  <r>
    <x v="3"/>
    <s v="2311-01-000"/>
    <m/>
    <x v="0"/>
    <s v="Clearwater"/>
    <s v="Clearbrook-Gonvick School District"/>
    <n v="57"/>
    <n v="12"/>
    <n v="0"/>
    <n v="0"/>
    <n v="0"/>
    <n v="0"/>
    <n v="75"/>
    <n v="0"/>
    <n v="0.15657620041753653"/>
    <n v="41"/>
    <n v="9.2134831460674152E-2"/>
    <n v="479"/>
    <n v="445"/>
    <x v="792"/>
    <n v="85"/>
    <n v="14"/>
    <n v="5"/>
    <n v="4"/>
    <n v="15"/>
    <n v="22"/>
    <n v="0"/>
    <n v="0"/>
    <n v="0"/>
    <x v="592"/>
    <x v="133"/>
    <x v="27"/>
    <x v="7"/>
    <x v="29"/>
    <n v="0.15039577836411611"/>
    <n v="0.16"/>
    <n v="0"/>
    <n v="0"/>
    <n v="0"/>
    <n v="0.15657620041753653"/>
  </r>
  <r>
    <x v="8"/>
    <s v="2897-01-000"/>
    <m/>
    <x v="0"/>
    <s v="Redwood"/>
    <s v="Redwood Area School District"/>
    <n v="163"/>
    <n v="38"/>
    <n v="3"/>
    <n v="0"/>
    <n v="0"/>
    <n v="96"/>
    <n v="123"/>
    <n v="6.8571428571428575E-2"/>
    <n v="8.7857142857142856E-2"/>
    <n v="76"/>
    <n v="6.0461416070007955E-2"/>
    <n v="1400"/>
    <n v="1257"/>
    <x v="105"/>
    <n v="251"/>
    <n v="10"/>
    <n v="12"/>
    <n v="50"/>
    <n v="57"/>
    <n v="5"/>
    <n v="0"/>
    <n v="5"/>
    <n v="4"/>
    <x v="815"/>
    <x v="167"/>
    <x v="45"/>
    <x v="36"/>
    <x v="64"/>
    <n v="0.15673076923076923"/>
    <n v="0.13380281690140844"/>
    <n v="0.23076923076923078"/>
    <n v="0"/>
    <n v="0"/>
    <n v="0.15642857142857142"/>
  </r>
  <r>
    <x v="9"/>
    <s v="0432-01-000"/>
    <m/>
    <x v="0"/>
    <s v="Mahnomen"/>
    <s v="Mahnomen Public School District"/>
    <n v="13"/>
    <n v="98"/>
    <n v="0"/>
    <n v="0"/>
    <n v="0"/>
    <n v="95"/>
    <n v="19"/>
    <n v="0.13031550068587106"/>
    <n v="2.6063100137174212E-2"/>
    <n v="32"/>
    <n v="4.945904173106646E-2"/>
    <n v="729"/>
    <n v="647"/>
    <x v="609"/>
    <n v="384"/>
    <n v="2"/>
    <n v="5"/>
    <n v="3"/>
    <n v="16"/>
    <n v="14"/>
    <n v="0"/>
    <n v="0"/>
    <n v="0"/>
    <x v="816"/>
    <x v="211"/>
    <x v="6"/>
    <x v="7"/>
    <x v="17"/>
    <n v="5.1999999999999998E-2"/>
    <n v="0.20940170940170941"/>
    <n v="0"/>
    <n v="0"/>
    <n v="0"/>
    <n v="0.15637860082304528"/>
  </r>
  <r>
    <x v="11"/>
    <s v="0704-01-000"/>
    <m/>
    <x v="0"/>
    <s v="Saint Louis"/>
    <s v="Proctor Public School District"/>
    <n v="264"/>
    <n v="3"/>
    <n v="0"/>
    <n v="0"/>
    <n v="0"/>
    <n v="26"/>
    <n v="254"/>
    <n v="1.4508928571428572E-2"/>
    <n v="0.14174107142857142"/>
    <n v="244"/>
    <n v="0.13895216400911162"/>
    <n v="1792"/>
    <n v="1756"/>
    <x v="793"/>
    <n v="28"/>
    <n v="20"/>
    <n v="17"/>
    <n v="22"/>
    <n v="228"/>
    <n v="4"/>
    <n v="4"/>
    <n v="0"/>
    <n v="3"/>
    <x v="817"/>
    <x v="42"/>
    <x v="31"/>
    <x v="58"/>
    <x v="13"/>
    <n v="0.15483870967741936"/>
    <n v="0.1111111111111111"/>
    <n v="0"/>
    <n v="0"/>
    <n v="0"/>
    <n v="0.15625"/>
  </r>
  <r>
    <x v="14"/>
    <s v="0182-01-000"/>
    <m/>
    <x v="0"/>
    <s v="Crow Wing"/>
    <s v="Crosby-Ironton Public School Dist."/>
    <n v="240"/>
    <n v="0"/>
    <n v="4"/>
    <n v="0"/>
    <n v="0"/>
    <n v="75"/>
    <n v="174"/>
    <n v="4.7051442910915932E-2"/>
    <n v="0.10915934755332497"/>
    <n v="28"/>
    <n v="2.0393299344501091E-2"/>
    <n v="1594"/>
    <n v="1373"/>
    <x v="794"/>
    <n v="27"/>
    <n v="15"/>
    <n v="5"/>
    <n v="11"/>
    <n v="20"/>
    <n v="0"/>
    <n v="0"/>
    <n v="0"/>
    <n v="0"/>
    <x v="818"/>
    <x v="42"/>
    <x v="57"/>
    <x v="7"/>
    <x v="6"/>
    <n v="0.15635179153094461"/>
    <n v="0"/>
    <n v="0.21052631578947367"/>
    <n v="0"/>
    <n v="0"/>
    <n v="0.15621079046424091"/>
  </r>
  <r>
    <x v="11"/>
    <s v="0032-01-000"/>
    <m/>
    <x v="0"/>
    <s v="Beltrami"/>
    <s v="Blackduck Public School District"/>
    <n v="63"/>
    <n v="24"/>
    <n v="0"/>
    <n v="0"/>
    <n v="0"/>
    <n v="10"/>
    <n v="84"/>
    <n v="1.6611295681063124E-2"/>
    <n v="0.13953488372093023"/>
    <n v="91"/>
    <n v="0.15191986644407346"/>
    <n v="602"/>
    <n v="599"/>
    <x v="389"/>
    <n v="58"/>
    <n v="17"/>
    <n v="4"/>
    <n v="9"/>
    <n v="71"/>
    <n v="16"/>
    <n v="0"/>
    <n v="0"/>
    <n v="0"/>
    <x v="269"/>
    <x v="59"/>
    <x v="19"/>
    <x v="10"/>
    <x v="22"/>
    <n v="0.12524850894632206"/>
    <n v="0.36363636363636365"/>
    <n v="0"/>
    <n v="0"/>
    <n v="0"/>
    <n v="0.15614617940199335"/>
  </r>
  <r>
    <x v="7"/>
    <s v="2180-01-000"/>
    <m/>
    <x v="0"/>
    <s v="Chippewa"/>
    <s v="M.A.C.C.R.A.Y. School District"/>
    <n v="92"/>
    <n v="4"/>
    <n v="0"/>
    <n v="0"/>
    <n v="8"/>
    <n v="3"/>
    <n v="109"/>
    <n v="4.178272980501393E-3"/>
    <n v="0.15181058495821728"/>
    <n v="68"/>
    <n v="0.10089020771513353"/>
    <n v="718"/>
    <n v="674"/>
    <x v="762"/>
    <n v="1"/>
    <n v="10"/>
    <n v="2"/>
    <n v="50"/>
    <n v="66"/>
    <n v="0"/>
    <n v="0"/>
    <n v="0"/>
    <n v="0"/>
    <x v="819"/>
    <x v="43"/>
    <x v="14"/>
    <x v="0"/>
    <x v="40"/>
    <n v="0.14442700156985872"/>
    <n v="0.8"/>
    <n v="0"/>
    <n v="0"/>
    <n v="0.13793103448275862"/>
    <n v="0.15598885793871867"/>
  </r>
  <r>
    <x v="3"/>
    <s v="0203-01-000"/>
    <m/>
    <x v="0"/>
    <s v="Dodge"/>
    <s v="Hayfield Public School District"/>
    <n v="108"/>
    <n v="0"/>
    <n v="0"/>
    <n v="0"/>
    <n v="0"/>
    <n v="0"/>
    <n v="119"/>
    <n v="0"/>
    <n v="0.15596330275229359"/>
    <n v="40"/>
    <n v="5.8479532163742687E-2"/>
    <n v="763"/>
    <n v="684"/>
    <x v="449"/>
    <n v="3"/>
    <n v="16"/>
    <n v="5"/>
    <n v="46"/>
    <n v="35"/>
    <n v="0"/>
    <n v="0"/>
    <n v="0"/>
    <n v="0"/>
    <x v="820"/>
    <x v="6"/>
    <x v="31"/>
    <x v="7"/>
    <x v="64"/>
    <n v="0.15720524017467249"/>
    <n v="0"/>
    <n v="0"/>
    <n v="0"/>
    <n v="0"/>
    <n v="0.15596330275229359"/>
  </r>
  <r>
    <x v="14"/>
    <s v="2170-01-000"/>
    <m/>
    <x v="0"/>
    <s v="Todd"/>
    <s v="Staples-Motley School District"/>
    <n v="251"/>
    <n v="0"/>
    <n v="0"/>
    <n v="0"/>
    <n v="0"/>
    <n v="11"/>
    <n v="254"/>
    <n v="6.4705882352941177E-3"/>
    <n v="0.14941176470588236"/>
    <n v="25"/>
    <n v="1.7123287671232876E-2"/>
    <n v="1700"/>
    <n v="1460"/>
    <x v="795"/>
    <n v="22"/>
    <n v="14"/>
    <n v="14"/>
    <n v="44"/>
    <n v="18"/>
    <n v="0"/>
    <n v="0"/>
    <n v="0"/>
    <n v="0"/>
    <x v="821"/>
    <x v="55"/>
    <x v="27"/>
    <x v="30"/>
    <x v="151"/>
    <n v="0.15697310819262039"/>
    <n v="0"/>
    <n v="0"/>
    <n v="0"/>
    <n v="0"/>
    <n v="0.15588235294117647"/>
  </r>
  <r>
    <x v="5"/>
    <s v="0465-01-000"/>
    <m/>
    <x v="0"/>
    <s v="Meeker"/>
    <s v="Litchfield Public School District"/>
    <n v="263"/>
    <n v="0"/>
    <n v="0"/>
    <n v="0"/>
    <n v="8"/>
    <n v="16"/>
    <n v="260"/>
    <n v="9.0344438170525121E-3"/>
    <n v="0.14680971202710333"/>
    <n v="96"/>
    <n v="6.033940917661848E-2"/>
    <n v="1771"/>
    <n v="1591"/>
    <x v="796"/>
    <n v="6"/>
    <n v="22"/>
    <n v="7"/>
    <n v="141"/>
    <n v="90"/>
    <n v="0"/>
    <n v="0"/>
    <n v="0"/>
    <n v="5"/>
    <x v="822"/>
    <x v="31"/>
    <x v="7"/>
    <x v="36"/>
    <x v="241"/>
    <n v="0.16561712846347607"/>
    <n v="0"/>
    <n v="0"/>
    <n v="0"/>
    <n v="5.5555555555555552E-2"/>
    <n v="0.15584415584415584"/>
  </r>
  <r>
    <x v="11"/>
    <s v="2165-01-000"/>
    <m/>
    <x v="0"/>
    <s v="Pine"/>
    <s v="Hinckley-Finlayson School District"/>
    <n v="128"/>
    <n v="19"/>
    <n v="4"/>
    <n v="0"/>
    <n v="0"/>
    <n v="24"/>
    <n v="133"/>
    <n v="2.3809523809523808E-2"/>
    <n v="0.13194444444444445"/>
    <n v="141"/>
    <n v="0.14213709677419356"/>
    <n v="1008"/>
    <n v="992"/>
    <x v="797"/>
    <n v="154"/>
    <n v="29"/>
    <n v="14"/>
    <n v="22"/>
    <n v="105"/>
    <n v="21"/>
    <n v="8"/>
    <n v="0"/>
    <n v="0"/>
    <x v="823"/>
    <x v="208"/>
    <x v="51"/>
    <x v="30"/>
    <x v="9"/>
    <n v="0.16080402010050251"/>
    <n v="0.125"/>
    <n v="0.16"/>
    <n v="0"/>
    <n v="0"/>
    <n v="0.15575396825396826"/>
  </r>
  <r>
    <x v="12"/>
    <s v="2358-01-000"/>
    <m/>
    <x v="0"/>
    <s v="Kittson"/>
    <s v="Tri-County School District"/>
    <n v="54"/>
    <n v="0"/>
    <n v="0"/>
    <n v="0"/>
    <n v="0"/>
    <n v="0"/>
    <n v="54"/>
    <n v="0"/>
    <n v="0.15561959654178675"/>
    <n v="8"/>
    <n v="2.6578073089700997E-2"/>
    <n v="347"/>
    <n v="301"/>
    <x v="104"/>
    <n v="0"/>
    <n v="1"/>
    <n v="0"/>
    <n v="0"/>
    <n v="6"/>
    <n v="0"/>
    <n v="0"/>
    <n v="0"/>
    <n v="0"/>
    <x v="393"/>
    <x v="0"/>
    <x v="3"/>
    <x v="2"/>
    <x v="1"/>
    <n v="0.15517241379310345"/>
    <n v="0"/>
    <n v="0"/>
    <n v="0"/>
    <n v="0"/>
    <n v="0.15561959654178675"/>
  </r>
  <r>
    <x v="6"/>
    <s v="2609-01-000"/>
    <m/>
    <x v="0"/>
    <s v="Polk"/>
    <s v="Win-E-Mac School District"/>
    <n v="83"/>
    <n v="0"/>
    <n v="0"/>
    <n v="0"/>
    <n v="0"/>
    <n v="0"/>
    <n v="88"/>
    <n v="0"/>
    <n v="0.15547703180212014"/>
    <n v="56"/>
    <n v="0.10486891385767791"/>
    <n v="566"/>
    <n v="534"/>
    <x v="798"/>
    <n v="5"/>
    <n v="1"/>
    <n v="2"/>
    <n v="0"/>
    <n v="54"/>
    <n v="0"/>
    <n v="0"/>
    <n v="0"/>
    <n v="0"/>
    <x v="560"/>
    <x v="43"/>
    <x v="3"/>
    <x v="0"/>
    <x v="1"/>
    <n v="0.14954954954954955"/>
    <n v="0"/>
    <n v="0"/>
    <n v="0"/>
    <n v="0"/>
    <n v="0.15547703180212014"/>
  </r>
  <r>
    <x v="4"/>
    <s v="0277-01-000"/>
    <s v="yes"/>
    <x v="1"/>
    <s v="Hennepin"/>
    <s v="Westonka Public School District"/>
    <n v="353"/>
    <n v="3"/>
    <n v="0"/>
    <n v="6"/>
    <n v="9"/>
    <n v="3"/>
    <n v="380"/>
    <n v="1.2170385395537525E-3"/>
    <n v="0.15415821501014199"/>
    <n v="198"/>
    <n v="8.6842105263157901E-2"/>
    <n v="2465"/>
    <n v="2280"/>
    <x v="799"/>
    <n v="6"/>
    <n v="38"/>
    <n v="39"/>
    <n v="38"/>
    <n v="161"/>
    <n v="0"/>
    <n v="0"/>
    <n v="3"/>
    <n v="10"/>
    <x v="824"/>
    <x v="68"/>
    <x v="24"/>
    <x v="180"/>
    <x v="164"/>
    <n v="0.15014887282007655"/>
    <n v="0.33333333333333331"/>
    <n v="0"/>
    <n v="0.14285714285714285"/>
    <n v="0.24324324324324326"/>
    <n v="0.15537525354969572"/>
  </r>
  <r>
    <x v="10"/>
    <s v="0548-01-000"/>
    <m/>
    <x v="0"/>
    <s v="Otter Tail"/>
    <s v="Pelican Rapids Public School Dist."/>
    <n v="152"/>
    <n v="6"/>
    <n v="0"/>
    <n v="0"/>
    <n v="0"/>
    <n v="3"/>
    <n v="161"/>
    <n v="2.8382213812677389E-3"/>
    <n v="0.15231788079470199"/>
    <n v="20"/>
    <n v="2.1905805038335158E-2"/>
    <n v="1057"/>
    <n v="913"/>
    <x v="622"/>
    <n v="13"/>
    <n v="65"/>
    <n v="24"/>
    <n v="269"/>
    <n v="13"/>
    <n v="0"/>
    <n v="0"/>
    <n v="0"/>
    <n v="0"/>
    <x v="174"/>
    <x v="54"/>
    <x v="155"/>
    <x v="39"/>
    <x v="268"/>
    <n v="0.22320117474302498"/>
    <n v="0.31578947368421051"/>
    <n v="0"/>
    <n v="0"/>
    <n v="0"/>
    <n v="0.15515610217596973"/>
  </r>
  <r>
    <x v="11"/>
    <s v="0097-01-000"/>
    <m/>
    <x v="0"/>
    <s v="Carlton"/>
    <s v="Moose Lake Public School District"/>
    <n v="99"/>
    <n v="0"/>
    <n v="0"/>
    <n v="0"/>
    <n v="0"/>
    <n v="0"/>
    <n v="101"/>
    <n v="0"/>
    <n v="0.15514592933947774"/>
    <n v="134"/>
    <n v="0.195906432748538"/>
    <n v="651"/>
    <n v="684"/>
    <x v="800"/>
    <n v="0"/>
    <n v="6"/>
    <n v="14"/>
    <n v="3"/>
    <n v="128"/>
    <n v="0"/>
    <n v="0"/>
    <n v="0"/>
    <n v="0"/>
    <x v="731"/>
    <x v="0"/>
    <x v="41"/>
    <x v="30"/>
    <x v="17"/>
    <n v="0.15664556962025317"/>
    <n v="0"/>
    <n v="0"/>
    <n v="0"/>
    <n v="0"/>
    <n v="0.15514592933947774"/>
  </r>
  <r>
    <x v="10"/>
    <s v="2125-01-000"/>
    <m/>
    <x v="0"/>
    <s v="Dodge"/>
    <s v="Triton School District"/>
    <n v="171"/>
    <n v="4"/>
    <n v="3"/>
    <n v="0"/>
    <n v="12"/>
    <n v="38"/>
    <n v="165"/>
    <n v="2.9007633587786259E-2"/>
    <n v="0.12595419847328243"/>
    <n v="91"/>
    <n v="7.595993322203673E-2"/>
    <n v="1310"/>
    <n v="1198"/>
    <x v="801"/>
    <n v="9"/>
    <n v="19"/>
    <n v="6"/>
    <n v="211"/>
    <n v="73"/>
    <n v="0"/>
    <n v="0"/>
    <n v="0"/>
    <n v="13"/>
    <x v="825"/>
    <x v="91"/>
    <x v="7"/>
    <x v="3"/>
    <x v="269"/>
    <n v="0.16270218839200762"/>
    <n v="0.30769230769230771"/>
    <n v="0.13636363636363635"/>
    <n v="0"/>
    <n v="5.7142857142857141E-2"/>
    <n v="0.1549618320610687"/>
  </r>
  <r>
    <x v="13"/>
    <s v="2396-01-000"/>
    <m/>
    <x v="0"/>
    <s v="Meeker"/>
    <s v="A.C.G.C. Public School District"/>
    <n v="178"/>
    <n v="0"/>
    <n v="0"/>
    <n v="0"/>
    <n v="0"/>
    <n v="0"/>
    <n v="183"/>
    <n v="0"/>
    <n v="0.15495342929720576"/>
    <n v="27"/>
    <n v="2.6341463414634145E-2"/>
    <n v="1181"/>
    <n v="1025"/>
    <x v="324"/>
    <n v="1"/>
    <n v="1"/>
    <n v="9"/>
    <n v="2"/>
    <n v="21"/>
    <n v="0"/>
    <n v="0"/>
    <n v="0"/>
    <n v="0"/>
    <x v="826"/>
    <x v="3"/>
    <x v="3"/>
    <x v="14"/>
    <x v="3"/>
    <n v="0.1523972602739726"/>
    <n v="0"/>
    <n v="0"/>
    <n v="0"/>
    <n v="0"/>
    <n v="0.15495342929720576"/>
  </r>
  <r>
    <x v="2"/>
    <s v="0032-01-000"/>
    <m/>
    <x v="0"/>
    <s v="Beltrami"/>
    <s v="Blackduck Public School District"/>
    <n v="71"/>
    <n v="18"/>
    <n v="0"/>
    <n v="0"/>
    <n v="0"/>
    <n v="0"/>
    <n v="97"/>
    <n v="0"/>
    <n v="0.15495207667731628"/>
    <n v="106"/>
    <n v="0.16692913385826771"/>
    <n v="626"/>
    <n v="635"/>
    <x v="195"/>
    <n v="79"/>
    <n v="21"/>
    <n v="2"/>
    <n v="10"/>
    <n v="83"/>
    <n v="17"/>
    <n v="3"/>
    <n v="0"/>
    <n v="0"/>
    <x v="423"/>
    <x v="4"/>
    <x v="67"/>
    <x v="0"/>
    <x v="32"/>
    <n v="0.13894324853228962"/>
    <n v="0.22500000000000001"/>
    <n v="0"/>
    <n v="0"/>
    <n v="0"/>
    <n v="0.15495207667731628"/>
  </r>
  <r>
    <x v="12"/>
    <s v="2396-01-000"/>
    <m/>
    <x v="0"/>
    <s v="Meeker"/>
    <s v="A.C.G.C. Public School District"/>
    <n v="156"/>
    <n v="0"/>
    <n v="0"/>
    <n v="0"/>
    <n v="0"/>
    <n v="0"/>
    <n v="163"/>
    <n v="0"/>
    <n v="0.15494296577946767"/>
    <n v="55"/>
    <n v="5.8262711864406777E-2"/>
    <n v="1052"/>
    <n v="944"/>
    <x v="337"/>
    <n v="0"/>
    <n v="1"/>
    <n v="6"/>
    <n v="21"/>
    <n v="46"/>
    <n v="0"/>
    <n v="0"/>
    <n v="0"/>
    <n v="4"/>
    <x v="827"/>
    <x v="0"/>
    <x v="3"/>
    <x v="3"/>
    <x v="61"/>
    <n v="0.15204678362573099"/>
    <n v="0"/>
    <n v="0"/>
    <n v="0"/>
    <n v="0"/>
    <n v="0.15494296577946767"/>
  </r>
  <r>
    <x v="10"/>
    <s v="0199-01-000"/>
    <s v="yes"/>
    <x v="1"/>
    <s v="Dakota"/>
    <s v="Inver Grove Heights Schools"/>
    <n v="351"/>
    <n v="11"/>
    <n v="63"/>
    <n v="24"/>
    <n v="168"/>
    <n v="39"/>
    <n v="606"/>
    <n v="9.3637454981992801E-3"/>
    <n v="0.14549819927971189"/>
    <n v="353"/>
    <n v="9.1143816163180999E-2"/>
    <n v="4165"/>
    <n v="3873"/>
    <x v="802"/>
    <n v="55"/>
    <n v="470"/>
    <n v="220"/>
    <n v="768"/>
    <n v="204"/>
    <n v="9"/>
    <n v="41"/>
    <n v="27"/>
    <n v="57"/>
    <x v="828"/>
    <x v="197"/>
    <x v="184"/>
    <x v="181"/>
    <x v="270"/>
    <n v="0.14000797766254489"/>
    <n v="0.19298245614035087"/>
    <n v="0.12804878048780488"/>
    <n v="0.11059907834101383"/>
    <n v="0.19112627986348124"/>
    <n v="0.15486194477791115"/>
  </r>
  <r>
    <x v="5"/>
    <s v="0727-01-000"/>
    <m/>
    <x v="0"/>
    <s v="Sherburne"/>
    <s v="Big Lake Public School District"/>
    <n v="526"/>
    <n v="5"/>
    <n v="0"/>
    <n v="4"/>
    <n v="14"/>
    <n v="125"/>
    <n v="452"/>
    <n v="3.3530042918454933E-2"/>
    <n v="0.12124463519313304"/>
    <n v="59"/>
    <n v="1.8380062305295951E-2"/>
    <n v="3728"/>
    <n v="3210"/>
    <x v="803"/>
    <n v="30"/>
    <n v="125"/>
    <n v="61"/>
    <n v="142"/>
    <n v="50"/>
    <n v="0"/>
    <n v="0"/>
    <n v="0"/>
    <n v="0"/>
    <x v="829"/>
    <x v="5"/>
    <x v="138"/>
    <x v="139"/>
    <x v="271"/>
    <n v="0.15805288461538461"/>
    <n v="0.14285714285714285"/>
    <n v="0"/>
    <n v="6.1538461538461542E-2"/>
    <n v="8.9743589743589744E-2"/>
    <n v="0.15477467811158796"/>
  </r>
  <r>
    <x v="5"/>
    <s v="0500-01-000"/>
    <m/>
    <x v="0"/>
    <s v="Mower"/>
    <s v="Southland Public School District"/>
    <n v="73"/>
    <n v="0"/>
    <n v="0"/>
    <n v="0"/>
    <n v="0"/>
    <n v="0"/>
    <n v="78"/>
    <n v="0"/>
    <n v="0.15476190476190477"/>
    <n v="35"/>
    <n v="7.5921908893709325E-2"/>
    <n v="504"/>
    <n v="461"/>
    <x v="804"/>
    <n v="3"/>
    <n v="2"/>
    <n v="5"/>
    <n v="21"/>
    <n v="33"/>
    <n v="0"/>
    <n v="0"/>
    <n v="0"/>
    <n v="0"/>
    <x v="830"/>
    <x v="6"/>
    <x v="6"/>
    <x v="7"/>
    <x v="15"/>
    <n v="0.15531914893617021"/>
    <n v="0"/>
    <n v="0"/>
    <n v="0"/>
    <n v="0"/>
    <n v="0.15476190476190477"/>
  </r>
  <r>
    <x v="4"/>
    <s v="0013-01-000"/>
    <s v="yes"/>
    <x v="1"/>
    <s v="Anoka"/>
    <s v="Columbia Heights Public School Dist"/>
    <n v="273"/>
    <n v="10"/>
    <n v="102"/>
    <n v="16"/>
    <n v="29"/>
    <n v="91"/>
    <n v="365"/>
    <n v="3.0878859857482184E-2"/>
    <n v="0.12385476756023074"/>
    <n v="493"/>
    <n v="0.16521447721179625"/>
    <n v="2947"/>
    <n v="2984"/>
    <x v="453"/>
    <n v="94"/>
    <n v="967"/>
    <n v="145"/>
    <n v="629"/>
    <n v="144"/>
    <n v="9"/>
    <n v="198"/>
    <n v="4"/>
    <n v="97"/>
    <x v="831"/>
    <x v="144"/>
    <x v="185"/>
    <x v="182"/>
    <x v="272"/>
    <n v="0.21361502347417841"/>
    <n v="0.10526315789473684"/>
    <n v="0.11710677382319173"/>
    <n v="0.10191082802547771"/>
    <n v="5.1693404634581108E-2"/>
    <n v="0.15473362741771293"/>
  </r>
  <r>
    <x v="7"/>
    <s v="0883-01-000"/>
    <m/>
    <x v="0"/>
    <s v="Wright"/>
    <s v="Rockford Public School District"/>
    <n v="232"/>
    <n v="0"/>
    <n v="0"/>
    <n v="0"/>
    <n v="0"/>
    <n v="0"/>
    <n v="255"/>
    <n v="0"/>
    <n v="0.15463917525773196"/>
    <n v="143"/>
    <n v="9.3038386467143783E-2"/>
    <n v="1649"/>
    <n v="1537"/>
    <x v="580"/>
    <n v="7"/>
    <n v="26"/>
    <n v="60"/>
    <n v="57"/>
    <n v="134"/>
    <n v="0"/>
    <n v="0"/>
    <n v="0"/>
    <n v="0"/>
    <x v="832"/>
    <x v="47"/>
    <x v="71"/>
    <x v="66"/>
    <x v="132"/>
    <n v="0.15622895622895622"/>
    <n v="0"/>
    <n v="0"/>
    <n v="0"/>
    <n v="0"/>
    <n v="0.15463917525773196"/>
  </r>
  <r>
    <x v="9"/>
    <s v="0319-01-000"/>
    <m/>
    <x v="0"/>
    <s v="Itasca"/>
    <s v="Nashwauk-Keewatin School District"/>
    <n v="86"/>
    <n v="5"/>
    <n v="0"/>
    <n v="0"/>
    <n v="0"/>
    <n v="10"/>
    <n v="88"/>
    <n v="1.5772870662460567E-2"/>
    <n v="0.13880126182965299"/>
    <n v="98"/>
    <n v="0.15457413249211358"/>
    <n v="634"/>
    <n v="634"/>
    <x v="292"/>
    <n v="36"/>
    <n v="9"/>
    <n v="0"/>
    <n v="0"/>
    <n v="86"/>
    <n v="0"/>
    <n v="0"/>
    <n v="0"/>
    <n v="0"/>
    <x v="725"/>
    <x v="14"/>
    <x v="13"/>
    <x v="2"/>
    <x v="1"/>
    <n v="0.14601018675721561"/>
    <n v="0.12195121951219512"/>
    <n v="0"/>
    <n v="0"/>
    <n v="0"/>
    <n v="0.15457413249211355"/>
  </r>
  <r>
    <x v="5"/>
    <s v="0308-01-000"/>
    <m/>
    <x v="0"/>
    <s v="Hubbard"/>
    <s v="Nevis Public School District"/>
    <n v="36"/>
    <n v="0"/>
    <n v="5"/>
    <n v="0"/>
    <n v="0"/>
    <n v="4"/>
    <n v="47"/>
    <n v="1.2121212121212121E-2"/>
    <n v="0.14242424242424243"/>
    <n v="323"/>
    <n v="0.53654485049833889"/>
    <n v="330"/>
    <n v="602"/>
    <x v="134"/>
    <n v="16"/>
    <n v="15"/>
    <n v="5"/>
    <n v="18"/>
    <n v="285"/>
    <n v="10"/>
    <n v="10"/>
    <n v="0"/>
    <n v="12"/>
    <x v="416"/>
    <x v="31"/>
    <x v="14"/>
    <x v="7"/>
    <x v="21"/>
    <n v="0.12040133779264214"/>
    <n v="0"/>
    <n v="0.5"/>
    <n v="0"/>
    <n v="0"/>
    <n v="0.15454545454545454"/>
  </r>
  <r>
    <x v="15"/>
    <s v="0381-01-000"/>
    <m/>
    <x v="0"/>
    <s v="Lake"/>
    <s v="Lake Superior Public School Dist."/>
    <n v="290"/>
    <n v="0"/>
    <n v="0"/>
    <n v="0"/>
    <n v="0"/>
    <n v="235"/>
    <n v="60"/>
    <n v="0.12310110005238345"/>
    <n v="3.1430068098480882E-2"/>
    <n v="11"/>
    <n v="6.7692307692307696E-3"/>
    <n v="1909"/>
    <n v="1625"/>
    <x v="805"/>
    <n v="14"/>
    <n v="11"/>
    <n v="7"/>
    <n v="3"/>
    <n v="10"/>
    <n v="0"/>
    <n v="0"/>
    <n v="0"/>
    <n v="0"/>
    <x v="833"/>
    <x v="93"/>
    <x v="42"/>
    <x v="36"/>
    <x v="17"/>
    <n v="0.15508021390374332"/>
    <n v="0"/>
    <n v="0"/>
    <n v="0"/>
    <n v="0"/>
    <n v="0.15453116815086432"/>
  </r>
  <r>
    <x v="7"/>
    <s v="0306-01-000"/>
    <m/>
    <x v="0"/>
    <s v="Hubbard"/>
    <s v="Laporte Public School District"/>
    <n v="20"/>
    <n v="18"/>
    <n v="0"/>
    <n v="0"/>
    <n v="0"/>
    <n v="7"/>
    <n v="37"/>
    <n v="2.456140350877193E-2"/>
    <n v="0.12982456140350876"/>
    <n v="1"/>
    <n v="4.1322314049586778E-3"/>
    <n v="285"/>
    <n v="242"/>
    <x v="806"/>
    <n v="20"/>
    <n v="8"/>
    <n v="4"/>
    <n v="9"/>
    <n v="0"/>
    <n v="0"/>
    <n v="0"/>
    <n v="0"/>
    <n v="0"/>
    <x v="331"/>
    <x v="168"/>
    <x v="8"/>
    <x v="10"/>
    <x v="22"/>
    <n v="9.0497737556561084E-2"/>
    <n v="0.47368421052631576"/>
    <n v="0"/>
    <n v="0"/>
    <n v="0"/>
    <n v="0.15438596491228068"/>
  </r>
  <r>
    <x v="4"/>
    <s v="2888-01-000"/>
    <m/>
    <x v="0"/>
    <s v="Big Stone"/>
    <s v="Clinton-Graceville-Beardsley"/>
    <n v="66"/>
    <n v="0"/>
    <n v="0"/>
    <n v="0"/>
    <n v="0"/>
    <n v="0"/>
    <n v="69"/>
    <n v="0"/>
    <n v="0.15436241610738255"/>
    <n v="18"/>
    <n v="4.5454545454545456E-2"/>
    <n v="447"/>
    <n v="396"/>
    <x v="40"/>
    <n v="4"/>
    <n v="0"/>
    <n v="2"/>
    <n v="0"/>
    <n v="15"/>
    <n v="0"/>
    <n v="0"/>
    <n v="0"/>
    <n v="0"/>
    <x v="834"/>
    <x v="2"/>
    <x v="0"/>
    <x v="0"/>
    <x v="1"/>
    <n v="0.14965986394557823"/>
    <n v="0"/>
    <n v="0"/>
    <n v="0"/>
    <n v="0"/>
    <n v="0.15436241610738255"/>
  </r>
  <r>
    <x v="5"/>
    <s v="0914-01-000"/>
    <m/>
    <x v="0"/>
    <s v="Clay"/>
    <s v="Ulen-Hitterdal Public School Dist"/>
    <n v="41"/>
    <n v="0"/>
    <n v="0"/>
    <n v="0"/>
    <n v="0"/>
    <n v="0"/>
    <n v="46"/>
    <n v="0"/>
    <n v="0.15436241610738255"/>
    <n v="55"/>
    <n v="0.17915309446254071"/>
    <n v="298"/>
    <n v="307"/>
    <x v="777"/>
    <n v="24"/>
    <n v="5"/>
    <n v="9"/>
    <n v="3"/>
    <n v="42"/>
    <n v="9"/>
    <n v="0"/>
    <n v="0"/>
    <n v="0"/>
    <x v="80"/>
    <x v="46"/>
    <x v="5"/>
    <x v="14"/>
    <x v="17"/>
    <n v="0.15471698113207547"/>
    <n v="0"/>
    <n v="0"/>
    <n v="0"/>
    <n v="0"/>
    <n v="0.15436241610738255"/>
  </r>
  <r>
    <x v="2"/>
    <s v="0016-01-000"/>
    <s v="yes"/>
    <x v="1"/>
    <s v="Anoka"/>
    <s v="Spring Lake Park Public Schools"/>
    <n v="483"/>
    <n v="3"/>
    <n v="131"/>
    <n v="104"/>
    <n v="107"/>
    <n v="157"/>
    <n v="712"/>
    <n v="2.7886323268206038E-2"/>
    <n v="0.12646536412078152"/>
    <n v="867"/>
    <n v="0.15405117270788912"/>
    <n v="5630"/>
    <n v="5628"/>
    <x v="807"/>
    <n v="78"/>
    <n v="757"/>
    <n v="523"/>
    <n v="696"/>
    <n v="573"/>
    <n v="5"/>
    <n v="101"/>
    <n v="64"/>
    <n v="89"/>
    <x v="835"/>
    <x v="25"/>
    <x v="186"/>
    <x v="183"/>
    <x v="273"/>
    <n v="0.1386337543053961"/>
    <n v="3.9473684210526314E-2"/>
    <n v="0.16645489199491742"/>
    <n v="0.1847246891651865"/>
    <n v="0.14985994397759103"/>
    <n v="0.15435168738898755"/>
  </r>
  <r>
    <x v="9"/>
    <s v="2198-01-000"/>
    <m/>
    <x v="0"/>
    <s v="Fillmore"/>
    <s v="Fillmore Central"/>
    <n v="97"/>
    <n v="0"/>
    <n v="0"/>
    <n v="0"/>
    <n v="0"/>
    <n v="0"/>
    <n v="104"/>
    <n v="0"/>
    <n v="0.1543026706231454"/>
    <n v="45"/>
    <n v="7.3170731707317069E-2"/>
    <n v="674"/>
    <n v="615"/>
    <x v="466"/>
    <n v="0"/>
    <n v="6"/>
    <n v="1"/>
    <n v="6"/>
    <n v="43"/>
    <n v="0"/>
    <n v="0"/>
    <n v="0"/>
    <n v="0"/>
    <x v="746"/>
    <x v="0"/>
    <x v="41"/>
    <x v="1"/>
    <x v="21"/>
    <n v="0.14786585365853658"/>
    <n v="0"/>
    <n v="0"/>
    <n v="0"/>
    <n v="0"/>
    <n v="0.1543026706231454"/>
  </r>
  <r>
    <x v="0"/>
    <s v="0075-01-000"/>
    <m/>
    <x v="0"/>
    <s v="Blue Earth"/>
    <s v="St. Clair Public School District"/>
    <n v="70"/>
    <n v="0"/>
    <n v="0"/>
    <n v="0"/>
    <n v="0"/>
    <n v="4"/>
    <n v="70"/>
    <n v="8.3333333333333332E-3"/>
    <n v="0.14583333333333334"/>
    <n v="191"/>
    <n v="0.31993299832495814"/>
    <n v="480"/>
    <n v="597"/>
    <x v="493"/>
    <n v="0"/>
    <n v="4"/>
    <n v="1"/>
    <n v="15"/>
    <n v="187"/>
    <n v="0"/>
    <n v="0"/>
    <n v="0"/>
    <n v="3"/>
    <x v="207"/>
    <x v="0"/>
    <x v="2"/>
    <x v="1"/>
    <x v="12"/>
    <n v="0.15217391304347827"/>
    <n v="0"/>
    <n v="0"/>
    <n v="0"/>
    <n v="0"/>
    <n v="0.15416666666666667"/>
  </r>
  <r>
    <x v="13"/>
    <s v="0836-01-000"/>
    <m/>
    <x v="0"/>
    <s v="Watonwan"/>
    <s v="Butterfield Public School District"/>
    <n v="34"/>
    <n v="0"/>
    <n v="0"/>
    <n v="0"/>
    <n v="0"/>
    <n v="0"/>
    <n v="37"/>
    <n v="0"/>
    <n v="0.15416666666666667"/>
    <n v="13"/>
    <n v="6.0185185185185182E-2"/>
    <n v="240"/>
    <n v="216"/>
    <x v="83"/>
    <n v="0"/>
    <n v="1"/>
    <n v="20"/>
    <n v="32"/>
    <n v="13"/>
    <n v="0"/>
    <n v="0"/>
    <n v="0"/>
    <n v="0"/>
    <x v="119"/>
    <x v="0"/>
    <x v="3"/>
    <x v="38"/>
    <x v="68"/>
    <n v="0.18579234972677597"/>
    <n v="0"/>
    <n v="0"/>
    <n v="0"/>
    <n v="0"/>
    <n v="0.15416666666666667"/>
  </r>
  <r>
    <x v="7"/>
    <s v="0861-01-000"/>
    <m/>
    <x v="0"/>
    <s v="Winona"/>
    <s v="Winona Area Public School District"/>
    <n v="569"/>
    <n v="0"/>
    <n v="12"/>
    <n v="6"/>
    <n v="3"/>
    <n v="389"/>
    <n v="207"/>
    <n v="0.10062079668908433"/>
    <n v="5.3543714433523022E-2"/>
    <n v="37"/>
    <n v="1.1188388267311764E-2"/>
    <n v="3866"/>
    <n v="3307"/>
    <x v="808"/>
    <n v="20"/>
    <n v="184"/>
    <n v="141"/>
    <n v="90"/>
    <n v="32"/>
    <n v="0"/>
    <n v="0"/>
    <n v="0"/>
    <n v="0"/>
    <x v="836"/>
    <x v="190"/>
    <x v="187"/>
    <x v="53"/>
    <x v="114"/>
    <n v="0.16691111762980346"/>
    <n v="0"/>
    <n v="6.1224489795918366E-2"/>
    <n v="4.0816326530612242E-2"/>
    <n v="3.2258064516129031E-2"/>
    <n v="0.15416451112260735"/>
  </r>
  <r>
    <x v="4"/>
    <s v="2609-01-000"/>
    <m/>
    <x v="0"/>
    <s v="Polk"/>
    <s v="Win-E-Mac School District"/>
    <n v="79"/>
    <n v="0"/>
    <n v="0"/>
    <n v="0"/>
    <n v="0"/>
    <n v="0"/>
    <n v="82"/>
    <n v="0"/>
    <n v="0.15413533834586465"/>
    <n v="50"/>
    <n v="0.1"/>
    <n v="532"/>
    <n v="500"/>
    <x v="809"/>
    <n v="7"/>
    <n v="0"/>
    <n v="1"/>
    <n v="1"/>
    <n v="47"/>
    <n v="0"/>
    <n v="0"/>
    <n v="0"/>
    <n v="0"/>
    <x v="38"/>
    <x v="47"/>
    <x v="0"/>
    <x v="1"/>
    <x v="0"/>
    <n v="0.15105162523900573"/>
    <n v="0"/>
    <n v="0"/>
    <n v="0"/>
    <n v="0"/>
    <n v="0.15413533834586465"/>
  </r>
  <r>
    <x v="16"/>
    <s v="0771-01-000"/>
    <m/>
    <x v="0"/>
    <s v="Stevens"/>
    <s v="Chokio-Alberta Public School Dist."/>
    <n v="36"/>
    <n v="0"/>
    <n v="0"/>
    <n v="0"/>
    <n v="0"/>
    <n v="0"/>
    <n v="41"/>
    <n v="0"/>
    <n v="0.15413533834586465"/>
    <n v="19"/>
    <n v="7.7868852459016397E-2"/>
    <n v="266"/>
    <n v="244"/>
    <x v="68"/>
    <n v="0"/>
    <n v="0"/>
    <n v="1"/>
    <n v="0"/>
    <n v="17"/>
    <n v="0"/>
    <n v="0"/>
    <n v="0"/>
    <n v="0"/>
    <x v="44"/>
    <x v="0"/>
    <x v="0"/>
    <x v="1"/>
    <x v="1"/>
    <n v="0.13740458015267176"/>
    <n v="0"/>
    <n v="0"/>
    <n v="0"/>
    <n v="0"/>
    <n v="0.15413533834586465"/>
  </r>
  <r>
    <x v="1"/>
    <s v="2904-01-000"/>
    <m/>
    <x v="0"/>
    <s v="Lyon"/>
    <s v="Tracy Area Public School District"/>
    <n v="106"/>
    <n v="0"/>
    <n v="3"/>
    <n v="3"/>
    <n v="3"/>
    <n v="0"/>
    <n v="125"/>
    <n v="0"/>
    <n v="0.15413070283600494"/>
    <n v="90"/>
    <n v="0.11597938144329897"/>
    <n v="811"/>
    <n v="776"/>
    <x v="279"/>
    <n v="2"/>
    <n v="6"/>
    <n v="119"/>
    <n v="33"/>
    <n v="41"/>
    <n v="0"/>
    <n v="0"/>
    <n v="47"/>
    <n v="0"/>
    <x v="174"/>
    <x v="16"/>
    <x v="13"/>
    <x v="184"/>
    <x v="113"/>
    <n v="0.15565345080763582"/>
    <n v="0"/>
    <n v="0.33333333333333331"/>
    <n v="0.04"/>
    <n v="8.3333333333333329E-2"/>
    <n v="0.15413070283600494"/>
  </r>
  <r>
    <x v="1"/>
    <s v="0656-01-000"/>
    <m/>
    <x v="0"/>
    <s v="Rice"/>
    <s v="Faribault Public School District"/>
    <n v="658"/>
    <n v="0"/>
    <n v="11"/>
    <n v="7"/>
    <n v="15"/>
    <n v="428"/>
    <n v="281"/>
    <n v="9.2982837280034758E-2"/>
    <n v="6.1047143167499457E-2"/>
    <n v="59"/>
    <n v="1.4925373134328358E-2"/>
    <n v="4603"/>
    <n v="3953"/>
    <x v="810"/>
    <n v="16"/>
    <n v="456"/>
    <n v="72"/>
    <n v="794"/>
    <n v="54"/>
    <n v="0"/>
    <n v="0"/>
    <n v="0"/>
    <n v="0"/>
    <x v="837"/>
    <x v="105"/>
    <x v="188"/>
    <x v="185"/>
    <x v="274"/>
    <n v="0.20441130785958372"/>
    <n v="0"/>
    <n v="2.3554603854389723E-2"/>
    <n v="8.8607594936708861E-2"/>
    <n v="1.8541409147095178E-2"/>
    <n v="0.15402998044753421"/>
  </r>
  <r>
    <x v="3"/>
    <s v="0361-01-000"/>
    <m/>
    <x v="0"/>
    <s v="Koochiching"/>
    <s v="International Falls School District"/>
    <n v="183"/>
    <n v="5"/>
    <n v="5"/>
    <n v="0"/>
    <n v="0"/>
    <n v="6"/>
    <n v="194"/>
    <n v="4.6189376443418013E-3"/>
    <n v="0.14934565050038492"/>
    <n v="13"/>
    <n v="1.1690647482014389E-2"/>
    <n v="1299"/>
    <n v="1112"/>
    <x v="811"/>
    <n v="41"/>
    <n v="12"/>
    <n v="4"/>
    <n v="12"/>
    <n v="13"/>
    <n v="0"/>
    <n v="0"/>
    <n v="0"/>
    <n v="0"/>
    <x v="838"/>
    <x v="212"/>
    <x v="19"/>
    <x v="10"/>
    <x v="12"/>
    <n v="0.1508656224237428"/>
    <n v="0.10869565217391304"/>
    <n v="0.29411764705882354"/>
    <n v="0"/>
    <n v="0"/>
    <n v="0.15396458814472672"/>
  </r>
  <r>
    <x v="11"/>
    <s v="0834-01-000"/>
    <s v="yes"/>
    <x v="1"/>
    <s v="Washington"/>
    <s v="Stillwater Area Public School Dist."/>
    <n v="1291"/>
    <n v="3"/>
    <n v="44"/>
    <n v="63"/>
    <n v="49"/>
    <n v="1035"/>
    <n v="430"/>
    <n v="0.10871848739495799"/>
    <n v="4.5168067226890755E-2"/>
    <n v="243"/>
    <n v="2.9284164859002169E-2"/>
    <n v="9520"/>
    <n v="8298"/>
    <x v="812"/>
    <n v="45"/>
    <n v="254"/>
    <n v="382"/>
    <n v="206"/>
    <n v="198"/>
    <n v="0"/>
    <n v="0"/>
    <n v="19"/>
    <n v="0"/>
    <x v="839"/>
    <x v="98"/>
    <x v="189"/>
    <x v="77"/>
    <x v="236"/>
    <n v="0.15181091251175918"/>
    <n v="6.25E-2"/>
    <n v="0.1476510067114094"/>
    <n v="0.14788732394366197"/>
    <n v="0.19215686274509805"/>
    <n v="0.15388655462184875"/>
  </r>
  <r>
    <x v="10"/>
    <s v="2365-01-000"/>
    <m/>
    <x v="0"/>
    <s v="Sibley"/>
    <s v="G.F.W."/>
    <n v="111"/>
    <n v="3"/>
    <n v="0"/>
    <n v="0"/>
    <n v="12"/>
    <n v="57"/>
    <n v="78"/>
    <n v="6.4920273348519367E-2"/>
    <n v="8.8838268792710701E-2"/>
    <n v="30"/>
    <n v="3.8809831824062092E-2"/>
    <n v="878"/>
    <n v="773"/>
    <x v="126"/>
    <n v="8"/>
    <n v="5"/>
    <n v="6"/>
    <n v="146"/>
    <n v="18"/>
    <n v="0"/>
    <n v="0"/>
    <n v="0"/>
    <n v="7"/>
    <x v="572"/>
    <x v="90"/>
    <x v="5"/>
    <x v="3"/>
    <x v="275"/>
    <n v="0.15834522111269614"/>
    <n v="0.27272727272727271"/>
    <n v="0"/>
    <n v="0"/>
    <n v="7.9470198675496692E-2"/>
    <n v="0.15375854214123008"/>
  </r>
  <r>
    <x v="0"/>
    <s v="0786-01-000"/>
    <m/>
    <x v="0"/>
    <s v="Todd"/>
    <s v="Bertha-Hewitt Public School District"/>
    <n v="53"/>
    <n v="0"/>
    <n v="0"/>
    <n v="0"/>
    <n v="0"/>
    <n v="0"/>
    <n v="59"/>
    <n v="0"/>
    <n v="0.15364583333333334"/>
    <n v="112"/>
    <n v="0.25629290617848971"/>
    <n v="384"/>
    <n v="437"/>
    <x v="367"/>
    <n v="2"/>
    <n v="3"/>
    <n v="5"/>
    <n v="5"/>
    <n v="103"/>
    <n v="0"/>
    <n v="0"/>
    <n v="3"/>
    <n v="0"/>
    <x v="687"/>
    <x v="16"/>
    <x v="4"/>
    <x v="0"/>
    <x v="25"/>
    <n v="0.1424731182795699"/>
    <n v="0"/>
    <n v="0"/>
    <n v="0"/>
    <n v="0"/>
    <n v="0.15364583333333334"/>
  </r>
  <r>
    <x v="8"/>
    <s v="0739-01-000"/>
    <m/>
    <x v="0"/>
    <s v="Stearns"/>
    <s v="Kimball Public School District"/>
    <n v="109"/>
    <n v="0"/>
    <n v="0"/>
    <n v="0"/>
    <n v="4"/>
    <n v="0"/>
    <n v="116"/>
    <n v="0"/>
    <n v="0.15364238410596026"/>
    <n v="99"/>
    <n v="0.13414634146341464"/>
    <n v="755"/>
    <n v="738"/>
    <x v="813"/>
    <n v="4"/>
    <n v="12"/>
    <n v="2"/>
    <n v="4"/>
    <n v="87"/>
    <n v="3"/>
    <n v="0"/>
    <n v="0"/>
    <n v="0"/>
    <x v="411"/>
    <x v="3"/>
    <x v="25"/>
    <x v="0"/>
    <x v="27"/>
    <n v="0.14769647696476965"/>
    <n v="0"/>
    <n v="0"/>
    <n v="0"/>
    <n v="0.5"/>
    <n v="0.15364238410596026"/>
  </r>
  <r>
    <x v="0"/>
    <s v="0831-01-000"/>
    <s v="yes"/>
    <x v="1"/>
    <s v="Washington"/>
    <s v="Forest Lake Public School District"/>
    <n v="1101"/>
    <n v="5"/>
    <n v="11"/>
    <n v="26"/>
    <n v="39"/>
    <n v="703"/>
    <n v="496"/>
    <n v="9.0070467648942984E-2"/>
    <n v="6.3549007046764888E-2"/>
    <n v="317"/>
    <n v="4.5789397659974002E-2"/>
    <n v="7805"/>
    <n v="6923"/>
    <x v="814"/>
    <n v="53"/>
    <n v="100"/>
    <n v="255"/>
    <n v="136"/>
    <n v="298"/>
    <n v="0"/>
    <n v="0"/>
    <n v="0"/>
    <n v="0"/>
    <x v="615"/>
    <x v="27"/>
    <x v="190"/>
    <x v="186"/>
    <x v="276"/>
    <n v="0.15329991645781119"/>
    <n v="8.6206896551724144E-2"/>
    <n v="9.90990990990991E-2"/>
    <n v="9.2526690391459068E-2"/>
    <n v="0.22285714285714286"/>
    <n v="0.15361947469570786"/>
  </r>
  <r>
    <x v="7"/>
    <s v="2853-01-000"/>
    <m/>
    <x v="0"/>
    <s v="Lac qui Parle"/>
    <s v="Lac qui Parle Valley School Dist."/>
    <n v="122"/>
    <n v="0"/>
    <n v="0"/>
    <n v="5"/>
    <n v="0"/>
    <n v="0"/>
    <n v="137"/>
    <n v="0"/>
    <n v="0.15358744394618834"/>
    <n v="65"/>
    <n v="7.926829268292683E-2"/>
    <n v="892"/>
    <n v="820"/>
    <x v="815"/>
    <n v="5"/>
    <n v="24"/>
    <n v="27"/>
    <n v="46"/>
    <n v="54"/>
    <n v="0"/>
    <n v="0"/>
    <n v="0"/>
    <n v="0"/>
    <x v="424"/>
    <x v="43"/>
    <x v="39"/>
    <x v="187"/>
    <x v="64"/>
    <n v="0.15521628498727735"/>
    <n v="0"/>
    <n v="0"/>
    <n v="0.15625"/>
    <n v="0"/>
    <n v="0.15358744394618834"/>
  </r>
  <r>
    <x v="6"/>
    <s v="2215-01-000"/>
    <m/>
    <x v="0"/>
    <s v="Norman"/>
    <s v="Norman County East School District"/>
    <n v="50"/>
    <n v="4"/>
    <n v="0"/>
    <n v="0"/>
    <n v="0"/>
    <n v="0"/>
    <n v="64"/>
    <n v="0"/>
    <n v="0.15347721822541965"/>
    <n v="13"/>
    <n v="3.5519125683060107E-2"/>
    <n v="417"/>
    <n v="366"/>
    <x v="766"/>
    <n v="26"/>
    <n v="8"/>
    <n v="4"/>
    <n v="9"/>
    <n v="8"/>
    <n v="3"/>
    <n v="0"/>
    <n v="0"/>
    <n v="0"/>
    <x v="368"/>
    <x v="42"/>
    <x v="8"/>
    <x v="10"/>
    <x v="22"/>
    <n v="0.13850415512465375"/>
    <n v="0.14814814814814814"/>
    <n v="0"/>
    <n v="0"/>
    <n v="0"/>
    <n v="0.15347721822541965"/>
  </r>
  <r>
    <x v="4"/>
    <s v="0319-01-000"/>
    <m/>
    <x v="0"/>
    <s v="Itasca"/>
    <s v="Nashwauk-Keewatin School District"/>
    <n v="84"/>
    <n v="3"/>
    <n v="3"/>
    <n v="0"/>
    <n v="0"/>
    <n v="13"/>
    <n v="80"/>
    <n v="2.1452145214521452E-2"/>
    <n v="0.132013201320132"/>
    <n v="103"/>
    <n v="0.16720779220779219"/>
    <n v="606"/>
    <n v="616"/>
    <x v="747"/>
    <n v="37"/>
    <n v="10"/>
    <n v="1"/>
    <n v="1"/>
    <n v="86"/>
    <n v="12"/>
    <n v="0"/>
    <n v="0"/>
    <n v="0"/>
    <x v="51"/>
    <x v="115"/>
    <x v="45"/>
    <x v="1"/>
    <x v="0"/>
    <n v="0.14867256637168141"/>
    <n v="0.10714285714285714"/>
    <n v="0.23076923076923078"/>
    <n v="0"/>
    <n v="0"/>
    <n v="0.15346534653465346"/>
  </r>
  <r>
    <x v="3"/>
    <s v="0308-01-000"/>
    <m/>
    <x v="0"/>
    <s v="Hubbard"/>
    <s v="Nevis Public School District"/>
    <n v="49"/>
    <n v="4"/>
    <n v="0"/>
    <n v="0"/>
    <n v="0"/>
    <n v="6"/>
    <n v="50"/>
    <n v="1.643835616438356E-2"/>
    <n v="0.13698630136986301"/>
    <n v="333"/>
    <n v="0.51869158878504673"/>
    <n v="365"/>
    <n v="642"/>
    <x v="292"/>
    <n v="12"/>
    <n v="16"/>
    <n v="7"/>
    <n v="18"/>
    <n v="295"/>
    <n v="6"/>
    <n v="10"/>
    <n v="4"/>
    <n v="11"/>
    <x v="767"/>
    <x v="87"/>
    <x v="41"/>
    <x v="5"/>
    <x v="35"/>
    <n v="0.14285714285714285"/>
    <n v="0.4"/>
    <n v="0"/>
    <n v="0"/>
    <n v="0"/>
    <n v="0.15342465753424656"/>
  </r>
  <r>
    <x v="12"/>
    <s v="2609-01-000"/>
    <m/>
    <x v="0"/>
    <s v="Polk"/>
    <s v="Win-E-Mac School District"/>
    <n v="80"/>
    <n v="3"/>
    <n v="0"/>
    <n v="0"/>
    <n v="0"/>
    <n v="0"/>
    <n v="88"/>
    <n v="0"/>
    <n v="0.15331010452961671"/>
    <n v="45"/>
    <n v="8.4745762711864403E-2"/>
    <n v="574"/>
    <n v="531"/>
    <x v="816"/>
    <n v="9"/>
    <n v="1"/>
    <n v="1"/>
    <n v="0"/>
    <n v="41"/>
    <n v="0"/>
    <n v="0"/>
    <n v="0"/>
    <n v="0"/>
    <x v="840"/>
    <x v="123"/>
    <x v="3"/>
    <x v="1"/>
    <x v="1"/>
    <n v="0.14311270125223613"/>
    <n v="0.25"/>
    <n v="0"/>
    <n v="0"/>
    <n v="0"/>
    <n v="0.15331010452961671"/>
  </r>
  <r>
    <x v="6"/>
    <s v="0542-01-000"/>
    <m/>
    <x v="0"/>
    <s v="Otter Tail"/>
    <s v="Battle Lake Public School District"/>
    <n v="81"/>
    <n v="0"/>
    <n v="0"/>
    <n v="0"/>
    <n v="0"/>
    <n v="0"/>
    <n v="88"/>
    <n v="0"/>
    <n v="0.15331010452961671"/>
    <n v="48"/>
    <n v="8.98876404494382E-2"/>
    <n v="574"/>
    <n v="534"/>
    <x v="817"/>
    <n v="5"/>
    <n v="8"/>
    <n v="4"/>
    <n v="5"/>
    <n v="45"/>
    <n v="0"/>
    <n v="0"/>
    <n v="0"/>
    <n v="0"/>
    <x v="841"/>
    <x v="43"/>
    <x v="8"/>
    <x v="10"/>
    <x v="25"/>
    <n v="0.1478102189781022"/>
    <n v="0"/>
    <n v="0"/>
    <n v="0"/>
    <n v="0"/>
    <n v="0.15331010452961671"/>
  </r>
  <r>
    <x v="6"/>
    <s v="2155-01-000"/>
    <m/>
    <x v="0"/>
    <s v="Wadena"/>
    <s v="Wadena-Deer Creek School District"/>
    <n v="204"/>
    <n v="0"/>
    <n v="0"/>
    <n v="0"/>
    <n v="0"/>
    <n v="0"/>
    <n v="210"/>
    <n v="0"/>
    <n v="0.15328467153284672"/>
    <n v="74"/>
    <n v="5.9967585089141004E-2"/>
    <n v="1370"/>
    <n v="1234"/>
    <x v="818"/>
    <n v="8"/>
    <n v="17"/>
    <n v="2"/>
    <n v="35"/>
    <n v="68"/>
    <n v="3"/>
    <n v="0"/>
    <n v="0"/>
    <n v="0"/>
    <x v="842"/>
    <x v="43"/>
    <x v="19"/>
    <x v="0"/>
    <x v="18"/>
    <n v="0.15596330275229359"/>
    <n v="0"/>
    <n v="0"/>
    <n v="0"/>
    <n v="0"/>
    <n v="0.15328467153284672"/>
  </r>
  <r>
    <x v="7"/>
    <s v="0308-01-000"/>
    <m/>
    <x v="0"/>
    <s v="Hubbard"/>
    <s v="Nevis Public School District"/>
    <n v="31"/>
    <n v="3"/>
    <n v="0"/>
    <n v="3"/>
    <n v="0"/>
    <n v="0"/>
    <n v="42"/>
    <n v="0"/>
    <n v="0.15328467153284672"/>
    <n v="281"/>
    <n v="0.54775828460038989"/>
    <n v="274"/>
    <n v="513"/>
    <x v="122"/>
    <n v="17"/>
    <n v="11"/>
    <n v="3"/>
    <n v="9"/>
    <n v="249"/>
    <n v="12"/>
    <n v="9"/>
    <n v="0"/>
    <n v="6"/>
    <x v="242"/>
    <x v="35"/>
    <x v="6"/>
    <x v="3"/>
    <x v="17"/>
    <n v="0.12156862745098039"/>
    <n v="0.375"/>
    <n v="0"/>
    <n v="0.5"/>
    <n v="0"/>
    <n v="0.15328467153284672"/>
  </r>
  <r>
    <x v="7"/>
    <s v="0199-01-000"/>
    <s v="yes"/>
    <x v="1"/>
    <s v="Dakota"/>
    <s v="Inver Grove Heights Schools"/>
    <n v="341"/>
    <n v="0"/>
    <n v="94"/>
    <n v="14"/>
    <n v="163"/>
    <n v="92"/>
    <n v="546"/>
    <n v="2.2099447513812154E-2"/>
    <n v="0.13115541676675474"/>
    <n v="248"/>
    <n v="6.5730188179167773E-2"/>
    <n v="4163"/>
    <n v="3773"/>
    <x v="819"/>
    <n v="49"/>
    <n v="300"/>
    <n v="186"/>
    <n v="594"/>
    <n v="150"/>
    <n v="0"/>
    <n v="13"/>
    <n v="26"/>
    <n v="41"/>
    <x v="843"/>
    <x v="142"/>
    <x v="191"/>
    <x v="188"/>
    <x v="277"/>
    <n v="0.12028218694885362"/>
    <n v="0"/>
    <n v="0.24671916010498687"/>
    <n v="8.0459770114942528E-2"/>
    <n v="0.2276536312849162"/>
    <n v="0.15325486428056689"/>
  </r>
  <r>
    <x v="4"/>
    <s v="2711-01-000"/>
    <m/>
    <x v="0"/>
    <s v="Saint Louis"/>
    <s v="Mesabi East School District"/>
    <n v="144"/>
    <n v="3"/>
    <n v="0"/>
    <n v="0"/>
    <n v="0"/>
    <n v="28"/>
    <n v="125"/>
    <n v="2.8028028028028028E-2"/>
    <n v="0.12512512512512514"/>
    <n v="27"/>
    <n v="3.0927835051546393E-2"/>
    <n v="999"/>
    <n v="873"/>
    <x v="820"/>
    <n v="14"/>
    <n v="4"/>
    <n v="5"/>
    <n v="3"/>
    <n v="26"/>
    <n v="0"/>
    <n v="0"/>
    <n v="0"/>
    <n v="0"/>
    <x v="844"/>
    <x v="83"/>
    <x v="2"/>
    <x v="7"/>
    <x v="17"/>
    <n v="0.14922279792746113"/>
    <n v="0.17647058823529413"/>
    <n v="0"/>
    <n v="0"/>
    <n v="0"/>
    <n v="0.15315315315315317"/>
  </r>
  <r>
    <x v="17"/>
    <s v="2609-01-000"/>
    <m/>
    <x v="0"/>
    <s v="Polk"/>
    <s v="Win-E-Mac School District"/>
    <n v="78"/>
    <n v="3"/>
    <n v="0"/>
    <n v="0"/>
    <n v="0"/>
    <n v="0"/>
    <n v="85"/>
    <n v="0"/>
    <n v="0.15315315315315314"/>
    <n v="34"/>
    <n v="6.7460317460317457E-2"/>
    <n v="555"/>
    <n v="504"/>
    <x v="202"/>
    <n v="3"/>
    <n v="1"/>
    <n v="2"/>
    <n v="0"/>
    <n v="30"/>
    <n v="0"/>
    <n v="0"/>
    <n v="0"/>
    <n v="0"/>
    <x v="845"/>
    <x v="31"/>
    <x v="3"/>
    <x v="0"/>
    <x v="1"/>
    <n v="0.14285714285714285"/>
    <n v="0.5"/>
    <n v="0"/>
    <n v="0"/>
    <n v="0"/>
    <n v="0.15315315315315314"/>
  </r>
  <r>
    <x v="14"/>
    <s v="0001-03-000"/>
    <s v="yes"/>
    <x v="2"/>
    <s v="Hennepin"/>
    <s v="Minneapolis Public School Dist."/>
    <n v="1634"/>
    <n v="366"/>
    <n v="3965"/>
    <n v="525"/>
    <n v="599"/>
    <n v="4473"/>
    <n v="2655"/>
    <n v="9.6011848544689624E-2"/>
    <n v="5.6988924186485788E-2"/>
    <n v="1039"/>
    <n v="2.5654954443319587E-2"/>
    <n v="46588"/>
    <n v="40499"/>
    <x v="821"/>
    <n v="1656"/>
    <n v="17178"/>
    <n v="4661"/>
    <n v="5870"/>
    <n v="232"/>
    <n v="21"/>
    <n v="598"/>
    <n v="63"/>
    <n v="67"/>
    <x v="846"/>
    <x v="213"/>
    <x v="192"/>
    <x v="189"/>
    <x v="278"/>
    <n v="0.13034460753031271"/>
    <n v="0.18290854572713644"/>
    <n v="0.19299099537600389"/>
    <n v="0.10247901620144446"/>
    <n v="9.3564511090284283E-2"/>
    <n v="0.15300077273117541"/>
  </r>
  <r>
    <x v="4"/>
    <s v="0739-01-000"/>
    <m/>
    <x v="0"/>
    <s v="Stearns"/>
    <s v="Kimball Public School District"/>
    <n v="116"/>
    <n v="0"/>
    <n v="0"/>
    <n v="0"/>
    <n v="3"/>
    <n v="0"/>
    <n v="124"/>
    <n v="0"/>
    <n v="0.15289765721331688"/>
    <n v="78"/>
    <n v="0.10196078431372549"/>
    <n v="811"/>
    <n v="765"/>
    <x v="822"/>
    <n v="1"/>
    <n v="12"/>
    <n v="1"/>
    <n v="6"/>
    <n v="71"/>
    <n v="0"/>
    <n v="0"/>
    <n v="0"/>
    <n v="0"/>
    <x v="205"/>
    <x v="3"/>
    <x v="25"/>
    <x v="1"/>
    <x v="22"/>
    <n v="0.14683544303797469"/>
    <n v="0"/>
    <n v="0"/>
    <n v="0"/>
    <n v="0.33333333333333331"/>
    <n v="0.15289765721331688"/>
  </r>
  <r>
    <x v="5"/>
    <s v="2365-01-000"/>
    <m/>
    <x v="0"/>
    <s v="Sibley"/>
    <s v="G.F.W."/>
    <n v="111"/>
    <n v="0"/>
    <n v="0"/>
    <n v="0"/>
    <n v="8"/>
    <n v="42"/>
    <n v="90"/>
    <n v="4.8611111111111112E-2"/>
    <n v="0.10416666666666667"/>
    <n v="24"/>
    <n v="3.1746031746031744E-2"/>
    <n v="864"/>
    <n v="756"/>
    <x v="436"/>
    <n v="6"/>
    <n v="14"/>
    <n v="4"/>
    <n v="153"/>
    <n v="11"/>
    <n v="0"/>
    <n v="0"/>
    <n v="0"/>
    <n v="4"/>
    <x v="765"/>
    <x v="31"/>
    <x v="27"/>
    <x v="10"/>
    <x v="267"/>
    <n v="0.16347569955817379"/>
    <n v="0"/>
    <n v="0"/>
    <n v="0"/>
    <n v="5.0955414012738856E-2"/>
    <n v="0.15277777777777779"/>
  </r>
  <r>
    <x v="3"/>
    <s v="0038-01-000"/>
    <m/>
    <x v="0"/>
    <s v="Beltrami"/>
    <s v="Red Lake Public School District"/>
    <n v="0"/>
    <n v="265"/>
    <n v="0"/>
    <n v="0"/>
    <n v="0"/>
    <n v="71"/>
    <n v="202"/>
    <n v="3.9731393396754335E-2"/>
    <n v="0.11303861219921657"/>
    <n v="0"/>
    <n v="0"/>
    <n v="1787"/>
    <n v="1514"/>
    <x v="823"/>
    <n v="1513"/>
    <n v="1"/>
    <m/>
    <m/>
    <n v="0"/>
    <n v="0"/>
    <n v="0"/>
    <n v="0"/>
    <n v="0"/>
    <x v="847"/>
    <x v="214"/>
    <x v="3"/>
    <x v="4"/>
    <x v="2"/>
    <n v="0"/>
    <n v="0.14904386951631046"/>
    <n v="0"/>
    <n v="0"/>
    <n v="0"/>
    <n v="0.1527700055959709"/>
  </r>
  <r>
    <x v="0"/>
    <s v="2888-01-000"/>
    <m/>
    <x v="0"/>
    <s v="Big Stone"/>
    <s v="Clinton-Graceville-Beardsley"/>
    <n v="58"/>
    <n v="0"/>
    <n v="0"/>
    <n v="0"/>
    <n v="3"/>
    <n v="0"/>
    <n v="64"/>
    <n v="0"/>
    <n v="0.15274463007159905"/>
    <n v="20"/>
    <n v="5.3333333333333337E-2"/>
    <n v="419"/>
    <n v="375"/>
    <x v="230"/>
    <n v="4"/>
    <n v="0"/>
    <n v="0"/>
    <n v="0"/>
    <n v="19"/>
    <n v="0"/>
    <n v="0"/>
    <n v="0"/>
    <n v="0"/>
    <x v="848"/>
    <x v="2"/>
    <x v="0"/>
    <x v="2"/>
    <x v="17"/>
    <n v="0.14146341463414633"/>
    <n v="0"/>
    <n v="0"/>
    <n v="0"/>
    <n v="1"/>
    <n v="0.15274463007159905"/>
  </r>
  <r>
    <x v="7"/>
    <s v="0097-01-000"/>
    <m/>
    <x v="0"/>
    <s v="Carlton"/>
    <s v="Moose Lake Public School District"/>
    <n v="99"/>
    <n v="0"/>
    <n v="0"/>
    <n v="0"/>
    <n v="0"/>
    <n v="4"/>
    <n v="99"/>
    <n v="5.9259259259259256E-3"/>
    <n v="0.14666666666666667"/>
    <n v="147"/>
    <n v="0.20445062586926285"/>
    <n v="675"/>
    <n v="719"/>
    <x v="824"/>
    <n v="3"/>
    <n v="9"/>
    <n v="14"/>
    <n v="5"/>
    <n v="140"/>
    <n v="0"/>
    <n v="0"/>
    <n v="0"/>
    <n v="0"/>
    <x v="740"/>
    <x v="6"/>
    <x v="13"/>
    <x v="30"/>
    <x v="25"/>
    <n v="0.15301391035548687"/>
    <n v="0"/>
    <n v="0"/>
    <n v="0"/>
    <n v="0"/>
    <n v="0.15259259259259259"/>
  </r>
  <r>
    <x v="0"/>
    <s v="0850-01-000"/>
    <m/>
    <x v="0"/>
    <s v="Wilkin"/>
    <s v="Rothsay Public School District"/>
    <n v="19"/>
    <n v="0"/>
    <n v="0"/>
    <n v="0"/>
    <n v="3"/>
    <n v="0"/>
    <n v="25"/>
    <n v="0"/>
    <n v="0.1524390243902439"/>
    <n v="61"/>
    <n v="0.30499999999999999"/>
    <n v="164"/>
    <n v="200"/>
    <x v="152"/>
    <n v="1"/>
    <n v="2"/>
    <n v="0"/>
    <n v="3"/>
    <n v="60"/>
    <n v="0"/>
    <n v="0"/>
    <n v="0"/>
    <n v="0"/>
    <x v="324"/>
    <x v="3"/>
    <x v="6"/>
    <x v="2"/>
    <x v="21"/>
    <n v="0.12418300653594772"/>
    <n v="0"/>
    <n v="0"/>
    <n v="0"/>
    <n v="0.5"/>
    <n v="0.1524390243902439"/>
  </r>
  <r>
    <x v="3"/>
    <s v="2527-01-000"/>
    <m/>
    <x v="0"/>
    <s v="Norman"/>
    <s v="Norman County West School District"/>
    <n v="34"/>
    <n v="0"/>
    <n v="0"/>
    <n v="3"/>
    <n v="0"/>
    <n v="0"/>
    <n v="42"/>
    <n v="0"/>
    <n v="0.15217391304347827"/>
    <n v="37"/>
    <n v="0.13653136531365315"/>
    <n v="276"/>
    <n v="271"/>
    <x v="264"/>
    <n v="3"/>
    <n v="5"/>
    <m/>
    <n v="45"/>
    <n v="26"/>
    <n v="0"/>
    <n v="0"/>
    <n v="0"/>
    <n v="11"/>
    <x v="849"/>
    <x v="6"/>
    <x v="5"/>
    <x v="4"/>
    <x v="157"/>
    <n v="0.15044247787610621"/>
    <n v="0"/>
    <n v="0"/>
    <n v="0"/>
    <n v="0"/>
    <n v="0.15217391304347827"/>
  </r>
  <r>
    <x v="3"/>
    <s v="2180-01-000"/>
    <m/>
    <x v="0"/>
    <s v="Chippewa"/>
    <s v="M.A.C.C.R.A.Y. School District"/>
    <n v="84"/>
    <n v="0"/>
    <n v="0"/>
    <n v="3"/>
    <n v="10"/>
    <n v="9"/>
    <n v="97"/>
    <n v="1.2912482065997131E-2"/>
    <n v="0.13916786226685796"/>
    <n v="105"/>
    <n v="0.15086206896551724"/>
    <n v="697"/>
    <n v="696"/>
    <x v="376"/>
    <n v="1"/>
    <n v="13"/>
    <n v="9"/>
    <n v="73"/>
    <n v="87"/>
    <n v="0"/>
    <n v="0"/>
    <n v="0"/>
    <n v="10"/>
    <x v="850"/>
    <x v="3"/>
    <x v="45"/>
    <x v="17"/>
    <x v="133"/>
    <n v="0.1407035175879397"/>
    <n v="0"/>
    <n v="0"/>
    <n v="0.25"/>
    <n v="0.13698630136986301"/>
    <n v="0.15208034433285508"/>
  </r>
  <r>
    <x v="15"/>
    <s v="0801-01-000"/>
    <m/>
    <x v="0"/>
    <s v="Traverse"/>
    <s v="Browns Valley Public School Dist."/>
    <n v="25"/>
    <n v="0"/>
    <n v="0"/>
    <n v="0"/>
    <n v="0"/>
    <n v="0"/>
    <n v="26"/>
    <n v="0"/>
    <n v="0.15204678362573099"/>
    <n v="17"/>
    <n v="0.10493827160493827"/>
    <n v="171"/>
    <n v="162"/>
    <x v="85"/>
    <n v="65"/>
    <n v="2"/>
    <n v="1"/>
    <n v="0"/>
    <n v="12"/>
    <n v="3"/>
    <n v="0"/>
    <n v="0"/>
    <n v="0"/>
    <x v="738"/>
    <x v="66"/>
    <x v="6"/>
    <x v="1"/>
    <x v="1"/>
    <n v="0.23364485981308411"/>
    <n v="0"/>
    <n v="0"/>
    <n v="0"/>
    <n v="0"/>
    <n v="0.15204678362573099"/>
  </r>
  <r>
    <x v="0"/>
    <s v="0391-01-000"/>
    <m/>
    <x v="0"/>
    <s v="Le Sueur"/>
    <s v="Cleveland Public School District"/>
    <n v="48"/>
    <n v="0"/>
    <n v="0"/>
    <n v="0"/>
    <n v="3"/>
    <n v="0"/>
    <n v="52"/>
    <n v="0"/>
    <n v="0.15204678362573099"/>
    <n v="115"/>
    <n v="0.2839506172839506"/>
    <n v="342"/>
    <n v="405"/>
    <x v="263"/>
    <n v="2"/>
    <n v="2"/>
    <n v="4"/>
    <n v="9"/>
    <n v="108"/>
    <n v="0"/>
    <n v="0"/>
    <n v="0"/>
    <n v="0"/>
    <x v="805"/>
    <x v="16"/>
    <x v="6"/>
    <x v="10"/>
    <x v="12"/>
    <n v="0.14634146341463414"/>
    <n v="0"/>
    <n v="0"/>
    <n v="0"/>
    <n v="0.25"/>
    <n v="0.15204678362573099"/>
  </r>
  <r>
    <x v="10"/>
    <s v="0173-01-000"/>
    <m/>
    <x v="0"/>
    <s v="Cottonwood"/>
    <s v="Mountain Lake Public Schools"/>
    <n v="57"/>
    <n v="0"/>
    <n v="0"/>
    <n v="3"/>
    <n v="7"/>
    <n v="0"/>
    <n v="74"/>
    <n v="0"/>
    <n v="0.15195071868583163"/>
    <n v="77"/>
    <n v="0.15714285714285714"/>
    <n v="487"/>
    <n v="490"/>
    <x v="825"/>
    <n v="3"/>
    <n v="13"/>
    <n v="57"/>
    <n v="93"/>
    <n v="52"/>
    <n v="0"/>
    <n v="0"/>
    <n v="0"/>
    <n v="15"/>
    <x v="851"/>
    <x v="6"/>
    <x v="45"/>
    <x v="66"/>
    <x v="57"/>
    <n v="0.17325227963525835"/>
    <n v="0"/>
    <n v="0"/>
    <n v="0.05"/>
    <n v="8.2352941176470587E-2"/>
    <n v="0.15195071868583163"/>
  </r>
  <r>
    <x v="10"/>
    <s v="0118-01-000"/>
    <m/>
    <x v="0"/>
    <s v="Cass"/>
    <s v="Northland Community Schools"/>
    <n v="28"/>
    <n v="14"/>
    <n v="0"/>
    <n v="0"/>
    <n v="0"/>
    <n v="4"/>
    <n v="51"/>
    <n v="1.1049723756906077E-2"/>
    <n v="0.14088397790055249"/>
    <n v="47"/>
    <n v="0.1327683615819209"/>
    <n v="362"/>
    <n v="354"/>
    <x v="769"/>
    <n v="93"/>
    <n v="2"/>
    <n v="1"/>
    <n v="4"/>
    <n v="39"/>
    <n v="0"/>
    <n v="0"/>
    <n v="0"/>
    <n v="0"/>
    <x v="852"/>
    <x v="61"/>
    <x v="6"/>
    <x v="1"/>
    <x v="29"/>
    <n v="0.11522633744855967"/>
    <n v="0.13084112149532709"/>
    <n v="0"/>
    <n v="0"/>
    <n v="0"/>
    <n v="0.15193370165745856"/>
  </r>
  <r>
    <x v="8"/>
    <s v="2174-01-000"/>
    <m/>
    <x v="0"/>
    <s v="Cass"/>
    <s v="Pine River-Backus School District"/>
    <n v="150"/>
    <n v="0"/>
    <n v="0"/>
    <n v="0"/>
    <n v="0"/>
    <n v="26"/>
    <n v="129"/>
    <n v="2.5465230166503428E-2"/>
    <n v="0.12634671890303623"/>
    <n v="58"/>
    <n v="6.2770562770562768E-2"/>
    <n v="1021"/>
    <n v="924"/>
    <x v="826"/>
    <n v="13"/>
    <n v="20"/>
    <n v="8"/>
    <n v="8"/>
    <n v="56"/>
    <n v="0"/>
    <n v="0"/>
    <n v="0"/>
    <n v="0"/>
    <x v="853"/>
    <x v="91"/>
    <x v="43"/>
    <x v="8"/>
    <x v="27"/>
    <n v="0.15479876160990713"/>
    <n v="0"/>
    <n v="0"/>
    <n v="0"/>
    <n v="0"/>
    <n v="0.15181194906953965"/>
  </r>
  <r>
    <x v="14"/>
    <s v="2609-01-000"/>
    <m/>
    <x v="0"/>
    <s v="Polk"/>
    <s v="Win-E-Mac School District"/>
    <n v="81"/>
    <n v="0"/>
    <n v="0"/>
    <n v="0"/>
    <n v="3"/>
    <n v="0"/>
    <n v="86"/>
    <n v="0"/>
    <n v="0.15167548500881833"/>
    <n v="61"/>
    <n v="0.11254612546125461"/>
    <n v="567"/>
    <n v="542"/>
    <x v="827"/>
    <n v="5"/>
    <n v="3"/>
    <n v="1"/>
    <n v="1"/>
    <n v="54"/>
    <n v="0"/>
    <n v="0"/>
    <n v="0"/>
    <n v="0"/>
    <x v="840"/>
    <x v="43"/>
    <x v="4"/>
    <x v="1"/>
    <x v="29"/>
    <n v="0.14490161001788909"/>
    <n v="0"/>
    <n v="0"/>
    <n v="0"/>
    <n v="0.75"/>
    <n v="0.15167548500881833"/>
  </r>
  <r>
    <x v="11"/>
    <s v="0656-01-000"/>
    <m/>
    <x v="0"/>
    <s v="Rice"/>
    <s v="Faribault Public School District"/>
    <n v="627"/>
    <n v="0"/>
    <n v="13"/>
    <n v="8"/>
    <n v="24"/>
    <n v="419"/>
    <n v="276"/>
    <n v="9.1345105733594945E-2"/>
    <n v="6.0170045781556575E-2"/>
    <n v="54"/>
    <n v="1.3684744044602128E-2"/>
    <n v="4587"/>
    <n v="3946"/>
    <x v="828"/>
    <n v="20"/>
    <n v="350"/>
    <n v="74"/>
    <n v="797"/>
    <n v="51"/>
    <n v="0"/>
    <n v="0"/>
    <n v="0"/>
    <n v="0"/>
    <x v="854"/>
    <x v="190"/>
    <x v="193"/>
    <x v="119"/>
    <x v="279"/>
    <n v="0.19110027430661383"/>
    <n v="0"/>
    <n v="3.5812672176308541E-2"/>
    <n v="9.7560975609756101E-2"/>
    <n v="2.9232643118148598E-2"/>
    <n v="0.15151515151515152"/>
  </r>
  <r>
    <x v="6"/>
    <s v="2888-01-000"/>
    <m/>
    <x v="0"/>
    <s v="Big Stone"/>
    <s v="Clinton-Graceville-Beardsley"/>
    <n v="73"/>
    <n v="0"/>
    <n v="0"/>
    <n v="0"/>
    <n v="0"/>
    <n v="0"/>
    <n v="73"/>
    <n v="0"/>
    <n v="0.15145228215767634"/>
    <n v="25"/>
    <n v="5.7603686635944701E-2"/>
    <n v="482"/>
    <n v="434"/>
    <x v="680"/>
    <n v="5"/>
    <n v="0"/>
    <n v="2"/>
    <n v="0"/>
    <n v="23"/>
    <n v="0"/>
    <n v="0"/>
    <n v="0"/>
    <n v="0"/>
    <x v="237"/>
    <x v="43"/>
    <x v="0"/>
    <x v="0"/>
    <x v="1"/>
    <n v="0.15303983228511531"/>
    <n v="0"/>
    <n v="0"/>
    <n v="0"/>
    <n v="0"/>
    <n v="0.15145228215767634"/>
  </r>
  <r>
    <x v="5"/>
    <s v="0391-01-000"/>
    <m/>
    <x v="0"/>
    <s v="Le Sueur"/>
    <s v="Cleveland Public School District"/>
    <n v="49"/>
    <n v="0"/>
    <n v="0"/>
    <n v="0"/>
    <n v="0"/>
    <n v="0"/>
    <n v="53"/>
    <n v="0"/>
    <n v="0.15142857142857144"/>
    <n v="160"/>
    <n v="0.35010940919037198"/>
    <n v="350"/>
    <n v="457"/>
    <x v="253"/>
    <n v="4"/>
    <n v="6"/>
    <n v="2"/>
    <n v="14"/>
    <n v="150"/>
    <n v="0"/>
    <n v="0"/>
    <n v="0"/>
    <n v="3"/>
    <x v="247"/>
    <x v="2"/>
    <x v="41"/>
    <x v="0"/>
    <x v="6"/>
    <n v="0.1484848484848485"/>
    <n v="0"/>
    <n v="0"/>
    <n v="0"/>
    <n v="0"/>
    <n v="0.15142857142857144"/>
  </r>
  <r>
    <x v="1"/>
    <s v="2165-01-000"/>
    <m/>
    <x v="0"/>
    <s v="Pine"/>
    <s v="Hinckley-Finlayson School District"/>
    <n v="125"/>
    <n v="9"/>
    <n v="7"/>
    <n v="0"/>
    <n v="4"/>
    <n v="6"/>
    <n v="148"/>
    <n v="5.8997050147492625E-3"/>
    <n v="0.1455260570304818"/>
    <n v="117"/>
    <n v="0.11938775510204082"/>
    <n v="1017"/>
    <n v="980"/>
    <x v="829"/>
    <n v="171"/>
    <n v="30"/>
    <n v="16"/>
    <n v="17"/>
    <n v="85"/>
    <n v="14"/>
    <n v="8"/>
    <n v="0"/>
    <n v="0"/>
    <x v="424"/>
    <x v="193"/>
    <x v="65"/>
    <x v="28"/>
    <x v="15"/>
    <n v="0.15903307888040713"/>
    <n v="5.4216867469879519E-2"/>
    <n v="0.2413793103448276"/>
    <n v="0"/>
    <n v="0.19047619047619047"/>
    <n v="0.15142576204523106"/>
  </r>
  <r>
    <x v="0"/>
    <s v="0883-01-000"/>
    <m/>
    <x v="0"/>
    <s v="Wright"/>
    <s v="Rockford Public School District"/>
    <n v="234"/>
    <n v="0"/>
    <n v="0"/>
    <n v="0"/>
    <n v="0"/>
    <n v="5"/>
    <n v="245"/>
    <n v="3.0248033877797943E-3"/>
    <n v="0.14821536600120991"/>
    <n v="141"/>
    <n v="9.1321243523316067E-2"/>
    <n v="1653"/>
    <n v="1544"/>
    <x v="830"/>
    <n v="16"/>
    <n v="31"/>
    <n v="54"/>
    <n v="46"/>
    <n v="131"/>
    <n v="0"/>
    <n v="0"/>
    <n v="0"/>
    <n v="0"/>
    <x v="855"/>
    <x v="105"/>
    <x v="20"/>
    <x v="190"/>
    <x v="64"/>
    <n v="0.156"/>
    <n v="0"/>
    <n v="0"/>
    <n v="0"/>
    <n v="0"/>
    <n v="0.15124016938898971"/>
  </r>
  <r>
    <x v="5"/>
    <s v="0881-01-000"/>
    <m/>
    <x v="0"/>
    <s v="Wright"/>
    <s v="Maple Lake Public School District"/>
    <n v="105"/>
    <n v="0"/>
    <n v="0"/>
    <n v="0"/>
    <n v="0"/>
    <n v="9"/>
    <n v="113"/>
    <n v="1.1152416356877323E-2"/>
    <n v="0.14002478314745972"/>
    <n v="195"/>
    <n v="0.22159090909090909"/>
    <n v="807"/>
    <n v="880"/>
    <x v="820"/>
    <n v="4"/>
    <n v="10"/>
    <n v="14"/>
    <n v="5"/>
    <n v="184"/>
    <n v="0"/>
    <n v="0"/>
    <n v="0"/>
    <n v="0"/>
    <x v="130"/>
    <x v="2"/>
    <x v="14"/>
    <x v="30"/>
    <x v="25"/>
    <n v="0.13671875"/>
    <n v="0"/>
    <n v="0"/>
    <n v="0"/>
    <n v="0"/>
    <n v="0.15117719950433706"/>
  </r>
  <r>
    <x v="10"/>
    <s v="0881-01-000"/>
    <m/>
    <x v="0"/>
    <s v="Wright"/>
    <s v="Maple Lake Public School District"/>
    <n v="118"/>
    <n v="0"/>
    <n v="0"/>
    <n v="0"/>
    <n v="0"/>
    <n v="0"/>
    <n v="129"/>
    <n v="0"/>
    <n v="0.15087719298245614"/>
    <n v="195"/>
    <n v="0.21172638436482086"/>
    <n v="855"/>
    <n v="921"/>
    <x v="831"/>
    <n v="1"/>
    <n v="7"/>
    <n v="13"/>
    <n v="6"/>
    <n v="189"/>
    <n v="0"/>
    <n v="0"/>
    <n v="0"/>
    <n v="0"/>
    <x v="856"/>
    <x v="3"/>
    <x v="21"/>
    <x v="31"/>
    <x v="21"/>
    <n v="0.1433778857837181"/>
    <n v="0"/>
    <n v="0"/>
    <n v="0"/>
    <n v="0"/>
    <n v="0.15087719298245614"/>
  </r>
  <r>
    <x v="4"/>
    <s v="0113-01-000"/>
    <m/>
    <x v="0"/>
    <s v="Cass"/>
    <s v="Walker-Hackensack-Akeley Schl. Dist"/>
    <n v="133"/>
    <n v="15"/>
    <n v="0"/>
    <n v="0"/>
    <n v="0"/>
    <n v="0"/>
    <n v="156"/>
    <n v="0"/>
    <n v="0.15072463768115943"/>
    <n v="6"/>
    <n v="6.7796610169491523E-3"/>
    <n v="1035"/>
    <n v="885"/>
    <x v="832"/>
    <n v="171"/>
    <n v="1"/>
    <n v="7"/>
    <n v="8"/>
    <n v="0"/>
    <n v="0"/>
    <n v="0"/>
    <n v="0"/>
    <n v="0"/>
    <x v="857"/>
    <x v="215"/>
    <x v="3"/>
    <x v="36"/>
    <x v="27"/>
    <n v="0.16004813477737664"/>
    <n v="8.0645161290322578E-2"/>
    <n v="0"/>
    <n v="0"/>
    <n v="0"/>
    <n v="0.15072463768115943"/>
  </r>
  <r>
    <x v="5"/>
    <s v="2859-01-000"/>
    <m/>
    <x v="0"/>
    <s v="McLeod"/>
    <s v="Glencoe-Silver Lake School District"/>
    <n v="250"/>
    <n v="0"/>
    <n v="0"/>
    <n v="0"/>
    <n v="13"/>
    <n v="77"/>
    <n v="192"/>
    <n v="4.3137254901960784E-2"/>
    <n v="0.10756302521008404"/>
    <n v="85"/>
    <n v="5.3091817613991253E-2"/>
    <n v="1785"/>
    <n v="1601"/>
    <x v="833"/>
    <n v="6"/>
    <n v="11"/>
    <n v="16"/>
    <n v="312"/>
    <n v="75"/>
    <n v="0"/>
    <n v="0"/>
    <n v="0"/>
    <n v="3"/>
    <x v="858"/>
    <x v="31"/>
    <x v="42"/>
    <x v="28"/>
    <x v="169"/>
    <n v="0.17470300489168414"/>
    <n v="0"/>
    <n v="0"/>
    <n v="0"/>
    <n v="4.0372670807453416E-2"/>
    <n v="0.15070028011204484"/>
  </r>
  <r>
    <x v="6"/>
    <s v="0577-01-000"/>
    <m/>
    <x v="0"/>
    <s v="Pine"/>
    <s v="Willow River Public School District"/>
    <n v="64"/>
    <n v="0"/>
    <n v="0"/>
    <n v="0"/>
    <n v="0"/>
    <n v="0"/>
    <n v="66"/>
    <n v="0"/>
    <n v="0.15068493150684931"/>
    <n v="61"/>
    <n v="0.14087759815242495"/>
    <n v="438"/>
    <n v="433"/>
    <x v="680"/>
    <n v="1"/>
    <n v="3"/>
    <n v="0"/>
    <n v="2"/>
    <n v="58"/>
    <n v="0"/>
    <n v="0"/>
    <n v="0"/>
    <n v="0"/>
    <x v="132"/>
    <x v="3"/>
    <x v="4"/>
    <x v="2"/>
    <x v="3"/>
    <n v="0.14780600461893764"/>
    <n v="0"/>
    <n v="0"/>
    <n v="0"/>
    <n v="0"/>
    <n v="0.15068493150684931"/>
  </r>
  <r>
    <x v="4"/>
    <s v="0592-01-000"/>
    <m/>
    <x v="0"/>
    <s v="Polk"/>
    <s v="Climax-Shelly Public Schools"/>
    <n v="20"/>
    <n v="0"/>
    <n v="0"/>
    <n v="0"/>
    <n v="3"/>
    <n v="0"/>
    <n v="25"/>
    <n v="0"/>
    <n v="0.15060240963855423"/>
    <n v="0"/>
    <n v="0"/>
    <n v="166"/>
    <n v="141"/>
    <x v="78"/>
    <n v="1"/>
    <n v="1"/>
    <n v="0"/>
    <n v="33"/>
    <n v="0"/>
    <n v="0"/>
    <n v="0"/>
    <n v="0"/>
    <n v="0"/>
    <x v="859"/>
    <x v="3"/>
    <x v="3"/>
    <x v="2"/>
    <x v="113"/>
    <n v="0.15873015873015872"/>
    <n v="0"/>
    <n v="0"/>
    <n v="0"/>
    <n v="8.3333333333333329E-2"/>
    <n v="0.15060240963855423"/>
  </r>
  <r>
    <x v="8"/>
    <s v="0787-01-000"/>
    <m/>
    <x v="0"/>
    <s v="Todd"/>
    <s v="Browerville Public School District"/>
    <n v="43"/>
    <n v="0"/>
    <n v="0"/>
    <n v="0"/>
    <n v="3"/>
    <n v="0"/>
    <n v="53"/>
    <n v="0"/>
    <n v="0.15056818181818182"/>
    <n v="196"/>
    <n v="0.39595959595959596"/>
    <n v="352"/>
    <n v="495"/>
    <x v="809"/>
    <n v="0"/>
    <n v="1"/>
    <n v="0"/>
    <n v="3"/>
    <n v="190"/>
    <n v="0"/>
    <n v="0"/>
    <n v="0"/>
    <n v="0"/>
    <x v="307"/>
    <x v="0"/>
    <x v="3"/>
    <x v="2"/>
    <x v="21"/>
    <n v="0.125"/>
    <n v="0"/>
    <n v="0"/>
    <n v="0"/>
    <n v="0.5"/>
    <n v="0.15056818181818182"/>
  </r>
  <r>
    <x v="0"/>
    <s v="0197-01-000"/>
    <s v="yes"/>
    <x v="1"/>
    <s v="Dakota"/>
    <s v="West St. Paul-Mendota Hts.-Eagan"/>
    <n v="379"/>
    <n v="3"/>
    <n v="79"/>
    <n v="53"/>
    <n v="142"/>
    <n v="196"/>
    <n v="480"/>
    <n v="4.3633125556544972E-2"/>
    <n v="0.10685663401602849"/>
    <n v="656"/>
    <n v="0.14669051878354203"/>
    <n v="4492"/>
    <n v="4472"/>
    <x v="834"/>
    <n v="54"/>
    <n v="458"/>
    <n v="229"/>
    <n v="940"/>
    <n v="351"/>
    <n v="4"/>
    <n v="75"/>
    <n v="24"/>
    <n v="172"/>
    <x v="860"/>
    <x v="11"/>
    <x v="194"/>
    <x v="191"/>
    <x v="280"/>
    <n v="0.13444483859524653"/>
    <n v="5.6603773584905662E-2"/>
    <n v="0.17099567099567101"/>
    <n v="0.20542635658914729"/>
    <n v="0.15604395604395604"/>
    <n v="0.15048975957257346"/>
  </r>
  <r>
    <x v="7"/>
    <s v="0238-01-000"/>
    <m/>
    <x v="0"/>
    <s v="Fillmore"/>
    <s v="Mabel-Canton Public School Dist."/>
    <n v="46"/>
    <n v="0"/>
    <n v="0"/>
    <n v="0"/>
    <n v="0"/>
    <n v="0"/>
    <n v="46"/>
    <n v="0"/>
    <n v="0.15032679738562091"/>
    <n v="21"/>
    <n v="7.4733096085409248E-2"/>
    <n v="306"/>
    <n v="281"/>
    <x v="835"/>
    <n v="0"/>
    <n v="0"/>
    <n v="0"/>
    <n v="0"/>
    <n v="21"/>
    <n v="0"/>
    <n v="0"/>
    <n v="0"/>
    <n v="0"/>
    <x v="861"/>
    <x v="0"/>
    <x v="0"/>
    <x v="2"/>
    <x v="1"/>
    <n v="0.15032679738562091"/>
    <n v="0"/>
    <n v="0"/>
    <n v="0"/>
    <n v="0"/>
    <n v="0.15032679738562091"/>
  </r>
  <r>
    <x v="9"/>
    <s v="2886-01-000"/>
    <m/>
    <x v="0"/>
    <s v="Freeborn"/>
    <s v="Glenville-Emmons School District"/>
    <n v="50"/>
    <n v="0"/>
    <n v="0"/>
    <n v="0"/>
    <n v="0"/>
    <n v="0"/>
    <n v="52"/>
    <n v="0"/>
    <n v="0.15028901734104047"/>
    <n v="67"/>
    <n v="0.18559556786703602"/>
    <n v="346"/>
    <n v="361"/>
    <x v="297"/>
    <n v="1"/>
    <n v="2"/>
    <n v="9"/>
    <n v="11"/>
    <n v="61"/>
    <n v="0"/>
    <n v="0"/>
    <n v="0"/>
    <n v="3"/>
    <x v="862"/>
    <x v="3"/>
    <x v="6"/>
    <x v="14"/>
    <x v="27"/>
    <n v="0.1529051987767584"/>
    <n v="0"/>
    <n v="0"/>
    <n v="0"/>
    <n v="0"/>
    <n v="0.15028901734104047"/>
  </r>
  <r>
    <x v="5"/>
    <s v="0118-01-000"/>
    <m/>
    <x v="0"/>
    <s v="Cass"/>
    <s v="Northland Community Schools"/>
    <n v="29"/>
    <n v="18"/>
    <n v="0"/>
    <n v="0"/>
    <n v="0"/>
    <n v="0"/>
    <n v="52"/>
    <n v="0"/>
    <n v="0.15028901734104047"/>
    <n v="42"/>
    <n v="0.125"/>
    <n v="346"/>
    <n v="336"/>
    <x v="836"/>
    <n v="103"/>
    <n v="4"/>
    <n v="2"/>
    <n v="6"/>
    <n v="31"/>
    <n v="5"/>
    <n v="0"/>
    <n v="0"/>
    <n v="0"/>
    <x v="574"/>
    <x v="130"/>
    <x v="2"/>
    <x v="0"/>
    <x v="21"/>
    <n v="0.13242009132420091"/>
    <n v="0.15517241379310345"/>
    <n v="0"/>
    <n v="0"/>
    <n v="0"/>
    <n v="0.15028901734104047"/>
  </r>
  <r>
    <x v="9"/>
    <s v="0075-01-000"/>
    <m/>
    <x v="0"/>
    <s v="Blue Earth"/>
    <s v="St. Clair Public School District"/>
    <n v="78"/>
    <n v="0"/>
    <n v="0"/>
    <n v="0"/>
    <n v="0"/>
    <n v="0"/>
    <n v="80"/>
    <n v="0"/>
    <n v="0.15009380863039401"/>
    <n v="191"/>
    <n v="0.296583850931677"/>
    <n v="533"/>
    <n v="644"/>
    <x v="837"/>
    <n v="0"/>
    <n v="0"/>
    <n v="0"/>
    <n v="7"/>
    <n v="184"/>
    <n v="0"/>
    <n v="0"/>
    <n v="0"/>
    <n v="5"/>
    <x v="292"/>
    <x v="0"/>
    <x v="0"/>
    <x v="2"/>
    <x v="3"/>
    <n v="0.14689265536723164"/>
    <n v="0"/>
    <n v="0"/>
    <n v="0"/>
    <n v="0"/>
    <n v="0.15009380863039401"/>
  </r>
  <r>
    <x v="15"/>
    <s v="2890-01-000"/>
    <m/>
    <x v="0"/>
    <s v="Renville"/>
    <s v="Renville County West School Dist."/>
    <n v="118"/>
    <n v="0"/>
    <n v="0"/>
    <n v="0"/>
    <n v="0"/>
    <n v="32"/>
    <n v="91"/>
    <n v="3.9024390243902439E-2"/>
    <n v="0.11097560975609756"/>
    <n v="49"/>
    <n v="6.5683646112600538E-2"/>
    <n v="820"/>
    <n v="746"/>
    <x v="838"/>
    <n v="4"/>
    <n v="3"/>
    <n v="4"/>
    <n v="144"/>
    <n v="41"/>
    <n v="0"/>
    <n v="0"/>
    <n v="0"/>
    <n v="3"/>
    <x v="863"/>
    <x v="2"/>
    <x v="4"/>
    <x v="10"/>
    <x v="281"/>
    <n v="0.17664670658682635"/>
    <n v="0"/>
    <n v="0"/>
    <n v="0"/>
    <n v="0"/>
    <n v="0.15"/>
  </r>
  <r>
    <x v="11"/>
    <s v="0111-01-000"/>
    <s v="yes"/>
    <x v="1"/>
    <s v="Carver"/>
    <s v="Watertown-Mayer Public School Dist."/>
    <n v="224"/>
    <n v="0"/>
    <n v="4"/>
    <n v="0"/>
    <n v="0"/>
    <n v="15"/>
    <n v="233"/>
    <n v="9.068923821039904E-3"/>
    <n v="0.14087061668681983"/>
    <n v="208"/>
    <n v="0.12887236679058239"/>
    <n v="1654"/>
    <n v="1614"/>
    <x v="839"/>
    <n v="10"/>
    <n v="25"/>
    <n v="19"/>
    <n v="37"/>
    <n v="193"/>
    <n v="0"/>
    <n v="0"/>
    <n v="0"/>
    <n v="0"/>
    <x v="864"/>
    <x v="87"/>
    <x v="65"/>
    <x v="60"/>
    <x v="164"/>
    <n v="0.14414414414414414"/>
    <n v="0"/>
    <n v="0.13793103448275862"/>
    <n v="0"/>
    <n v="0"/>
    <n v="0.14993954050785974"/>
  </r>
  <r>
    <x v="11"/>
    <s v="0676-01-000"/>
    <m/>
    <x v="0"/>
    <s v="Roseau"/>
    <s v="Badger Public School District"/>
    <n v="34"/>
    <n v="0"/>
    <n v="0"/>
    <n v="0"/>
    <n v="0"/>
    <n v="0"/>
    <n v="34"/>
    <n v="0"/>
    <n v="0.14977973568281938"/>
    <n v="64"/>
    <n v="0.24902723735408561"/>
    <n v="227"/>
    <n v="257"/>
    <x v="476"/>
    <n v="0"/>
    <n v="7"/>
    <n v="4"/>
    <n v="2"/>
    <n v="63"/>
    <n v="0"/>
    <n v="0"/>
    <n v="0"/>
    <n v="0"/>
    <x v="429"/>
    <x v="0"/>
    <x v="21"/>
    <x v="10"/>
    <x v="3"/>
    <n v="0.15813953488372093"/>
    <n v="0"/>
    <n v="0"/>
    <n v="0"/>
    <n v="0"/>
    <n v="0.14977973568281938"/>
  </r>
  <r>
    <x v="10"/>
    <s v="0191-01-000"/>
    <s v="yes"/>
    <x v="1"/>
    <s v="Dakota"/>
    <s v="Burnsville Public School District"/>
    <n v="1073"/>
    <n v="15"/>
    <n v="248"/>
    <n v="112"/>
    <n v="95"/>
    <n v="210"/>
    <n v="1380"/>
    <n v="1.9775873434410021E-2"/>
    <n v="0.12995573971183727"/>
    <n v="537"/>
    <n v="5.6136316119590218E-2"/>
    <n v="10619"/>
    <n v="9566"/>
    <x v="840"/>
    <n v="103"/>
    <n v="2153"/>
    <n v="897"/>
    <n v="1426"/>
    <n v="277"/>
    <n v="0"/>
    <n v="98"/>
    <n v="76"/>
    <n v="41"/>
    <x v="865"/>
    <x v="140"/>
    <x v="195"/>
    <x v="192"/>
    <x v="257"/>
    <n v="0.18554383537956079"/>
    <n v="0.1271186440677966"/>
    <n v="0.10768562744246635"/>
    <n v="0.12004287245444802"/>
    <n v="6.4189189189189186E-2"/>
    <n v="0.14973161314624728"/>
  </r>
  <r>
    <x v="3"/>
    <s v="2198-01-000"/>
    <m/>
    <x v="0"/>
    <s v="Fillmore"/>
    <s v="Fillmore Central"/>
    <n v="96"/>
    <n v="0"/>
    <n v="0"/>
    <n v="0"/>
    <n v="0"/>
    <n v="0"/>
    <n v="101"/>
    <n v="0"/>
    <n v="0.14962962962962964"/>
    <n v="58"/>
    <n v="9.1772151898734181E-2"/>
    <n v="675"/>
    <n v="632"/>
    <x v="841"/>
    <m/>
    <n v="5"/>
    <n v="3"/>
    <n v="6"/>
    <n v="55"/>
    <n v="0"/>
    <n v="0"/>
    <n v="0"/>
    <n v="0"/>
    <x v="492"/>
    <x v="1"/>
    <x v="5"/>
    <x v="5"/>
    <x v="21"/>
    <n v="0.1456752655538695"/>
    <n v="0"/>
    <n v="0"/>
    <n v="0"/>
    <n v="0"/>
    <n v="0.14962962962962964"/>
  </r>
  <r>
    <x v="3"/>
    <s v="2904-01-000"/>
    <m/>
    <x v="0"/>
    <s v="Lyon"/>
    <s v="Tracy Area Public School District"/>
    <n v="108"/>
    <n v="0"/>
    <n v="0"/>
    <n v="3"/>
    <n v="3"/>
    <n v="0"/>
    <n v="120"/>
    <n v="0"/>
    <n v="0.14962593516209477"/>
    <n v="87"/>
    <n v="0.11313394018205461"/>
    <n v="802"/>
    <n v="769"/>
    <x v="535"/>
    <n v="3"/>
    <n v="3"/>
    <n v="113"/>
    <n v="28"/>
    <n v="47"/>
    <n v="0"/>
    <n v="0"/>
    <n v="37"/>
    <n v="0"/>
    <x v="380"/>
    <x v="6"/>
    <x v="4"/>
    <x v="185"/>
    <x v="38"/>
    <n v="0.15812591508052709"/>
    <n v="0"/>
    <n v="0"/>
    <n v="3.7974683544303799E-2"/>
    <n v="9.6774193548387094E-2"/>
    <n v="0.14962593516209477"/>
  </r>
  <r>
    <x v="8"/>
    <s v="2886-01-000"/>
    <m/>
    <x v="0"/>
    <s v="Freeborn"/>
    <s v="Glenville-Emmons School District"/>
    <n v="48"/>
    <n v="0"/>
    <n v="0"/>
    <n v="0"/>
    <n v="0"/>
    <n v="0"/>
    <n v="49"/>
    <n v="0"/>
    <n v="0.14939024390243902"/>
    <n v="63"/>
    <n v="0.18421052631578946"/>
    <n v="328"/>
    <n v="342"/>
    <x v="842"/>
    <n v="0"/>
    <n v="3"/>
    <n v="6"/>
    <n v="3"/>
    <n v="52"/>
    <n v="0"/>
    <n v="0"/>
    <n v="0"/>
    <n v="0"/>
    <x v="199"/>
    <x v="0"/>
    <x v="4"/>
    <x v="3"/>
    <x v="17"/>
    <n v="0.14723926380368099"/>
    <n v="0"/>
    <n v="0"/>
    <n v="0"/>
    <n v="0"/>
    <n v="0.14939024390243902"/>
  </r>
  <r>
    <x v="0"/>
    <s v="0861-01-000"/>
    <m/>
    <x v="0"/>
    <s v="Winona"/>
    <s v="Winona Area Public School District"/>
    <n v="557"/>
    <n v="0"/>
    <n v="11"/>
    <n v="11"/>
    <n v="3"/>
    <n v="402"/>
    <n v="185"/>
    <n v="0.10216010165184244"/>
    <n v="4.7013977128335452E-2"/>
    <n v="46"/>
    <n v="1.3553329404832056E-2"/>
    <n v="3935"/>
    <n v="3394"/>
    <x v="843"/>
    <n v="21"/>
    <n v="187"/>
    <n v="160"/>
    <n v="96"/>
    <n v="42"/>
    <n v="0"/>
    <n v="0"/>
    <n v="0"/>
    <n v="0"/>
    <x v="758"/>
    <x v="44"/>
    <x v="196"/>
    <x v="160"/>
    <x v="30"/>
    <n v="0.16168359941944849"/>
    <n v="0"/>
    <n v="5.5555555555555552E-2"/>
    <n v="6.4327485380116955E-2"/>
    <n v="3.0303030303030304E-2"/>
    <n v="0.14917407878017791"/>
  </r>
  <r>
    <x v="3"/>
    <s v="9999-99-999"/>
    <m/>
    <x v="3"/>
    <m/>
    <s v="Statewide"/>
    <n v="76572"/>
    <n v="2570"/>
    <n v="23406"/>
    <n v="12116"/>
    <n v="10382"/>
    <n v="51488"/>
    <n v="77632"/>
    <n v="5.9457917656419432E-2"/>
    <n v="8.9648793184881004E-2"/>
    <n v="77405"/>
    <n v="9.5057687938646315E-2"/>
    <n v="865957"/>
    <n v="814295"/>
    <x v="844"/>
    <n v="20748"/>
    <n v="92365"/>
    <n v="57903"/>
    <n v="71486"/>
    <n v="54580"/>
    <n v="1661"/>
    <n v="8090"/>
    <n v="3990"/>
    <n v="5128"/>
    <x v="866"/>
    <x v="216"/>
    <x v="197"/>
    <x v="193"/>
    <x v="282"/>
    <n v="0.1289642372327561"/>
    <n v="0.11872863346576734"/>
    <n v="0.21736425181786945"/>
    <n v="0.18351458604707521"/>
    <n v="0.13530032710828457"/>
    <n v="0.14910671084130045"/>
  </r>
  <r>
    <x v="8"/>
    <s v="0361-01-000"/>
    <m/>
    <x v="0"/>
    <s v="Koochiching"/>
    <s v="International Falls School District"/>
    <n v="198"/>
    <n v="13"/>
    <n v="4"/>
    <n v="0"/>
    <n v="0"/>
    <n v="28"/>
    <n v="192"/>
    <n v="1.8970189701897018E-2"/>
    <n v="0.13008130081300814"/>
    <n v="19"/>
    <n v="1.4901960784313726E-2"/>
    <n v="1476"/>
    <n v="1275"/>
    <x v="845"/>
    <n v="152"/>
    <n v="15"/>
    <n v="5"/>
    <n v="4"/>
    <n v="17"/>
    <n v="0"/>
    <n v="0"/>
    <n v="0"/>
    <n v="0"/>
    <x v="867"/>
    <x v="217"/>
    <x v="57"/>
    <x v="7"/>
    <x v="29"/>
    <n v="0.15468750000000001"/>
    <n v="7.8787878787878782E-2"/>
    <n v="0.21052631578947367"/>
    <n v="0"/>
    <n v="0"/>
    <n v="0.14905149051490515"/>
  </r>
  <r>
    <x v="3"/>
    <s v="0173-01-000"/>
    <m/>
    <x v="0"/>
    <s v="Cottonwood"/>
    <s v="Mountain Lake Public Schools"/>
    <n v="54"/>
    <n v="0"/>
    <n v="0"/>
    <n v="0"/>
    <n v="11"/>
    <n v="0"/>
    <n v="70"/>
    <n v="0"/>
    <n v="0.14893617021276595"/>
    <n v="85"/>
    <n v="0.17525773195876287"/>
    <n v="470"/>
    <n v="485"/>
    <x v="656"/>
    <n v="3"/>
    <n v="11"/>
    <n v="73"/>
    <n v="97"/>
    <n v="58"/>
    <n v="0"/>
    <n v="0"/>
    <n v="5"/>
    <n v="17"/>
    <x v="223"/>
    <x v="6"/>
    <x v="42"/>
    <x v="194"/>
    <x v="262"/>
    <n v="0.18181818181818182"/>
    <n v="0"/>
    <n v="0"/>
    <n v="0"/>
    <n v="0.12087912087912088"/>
    <n v="0.14893617021276595"/>
  </r>
  <r>
    <x v="3"/>
    <s v="2711-01-000"/>
    <m/>
    <x v="0"/>
    <s v="Saint Louis"/>
    <s v="Mesabi East School District"/>
    <n v="129"/>
    <n v="6"/>
    <n v="0"/>
    <n v="0"/>
    <n v="0"/>
    <n v="32"/>
    <n v="114"/>
    <n v="3.2619775739041797E-2"/>
    <n v="0.11620795107033639"/>
    <n v="78"/>
    <n v="8.5432639649507119E-2"/>
    <n v="981"/>
    <n v="913"/>
    <x v="846"/>
    <n v="35"/>
    <n v="10"/>
    <n v="7"/>
    <n v="8"/>
    <n v="74"/>
    <n v="0"/>
    <n v="0"/>
    <n v="0"/>
    <n v="0"/>
    <x v="868"/>
    <x v="14"/>
    <x v="14"/>
    <x v="36"/>
    <x v="27"/>
    <n v="0.14207048458149779"/>
    <n v="0.14634146341463414"/>
    <n v="0"/>
    <n v="0"/>
    <n v="0"/>
    <n v="0.1488277268093782"/>
  </r>
  <r>
    <x v="3"/>
    <s v="2364-01-000"/>
    <m/>
    <x v="0"/>
    <s v="Stearns"/>
    <s v="Belgrade-Brooten-Elrosa Public School District"/>
    <n v="95"/>
    <n v="0"/>
    <n v="0"/>
    <n v="0"/>
    <n v="0"/>
    <n v="6"/>
    <n v="98"/>
    <n v="8.5836909871244635E-3"/>
    <n v="0.1402002861230329"/>
    <n v="46"/>
    <n v="7.1762870514820595E-2"/>
    <n v="699"/>
    <n v="641"/>
    <x v="493"/>
    <n v="3"/>
    <n v="2"/>
    <n v="1"/>
    <n v="58"/>
    <n v="38"/>
    <n v="0"/>
    <n v="0"/>
    <n v="0"/>
    <n v="4"/>
    <x v="781"/>
    <x v="6"/>
    <x v="6"/>
    <x v="1"/>
    <x v="96"/>
    <n v="0.14984227129337541"/>
    <n v="0"/>
    <n v="0"/>
    <n v="0"/>
    <n v="0"/>
    <n v="0.14878397711015737"/>
  </r>
  <r>
    <x v="10"/>
    <s v="0622-01-000"/>
    <s v="yes"/>
    <x v="1"/>
    <s v="Ramsey"/>
    <s v="North St Paul-Maplewood Oakdale Public School District"/>
    <n v="886"/>
    <n v="17"/>
    <n v="313"/>
    <n v="299"/>
    <n v="109"/>
    <n v="416"/>
    <n v="1245"/>
    <n v="3.7229282262394844E-2"/>
    <n v="0.1114193663862538"/>
    <n v="1087"/>
    <n v="0.10254716981132075"/>
    <n v="11174"/>
    <n v="10600"/>
    <x v="847"/>
    <n v="219"/>
    <n v="1886"/>
    <n v="1824"/>
    <n v="1058"/>
    <n v="521"/>
    <n v="16"/>
    <n v="160"/>
    <n v="200"/>
    <n v="156"/>
    <x v="869"/>
    <x v="218"/>
    <x v="198"/>
    <x v="195"/>
    <x v="283"/>
    <n v="0.14821010371361659"/>
    <n v="7.7272727272727271E-2"/>
    <n v="0.1535066208925944"/>
    <n v="0.15548621944877794"/>
    <n v="0.10781404549950543"/>
    <n v="0.14864864864864863"/>
  </r>
  <r>
    <x v="7"/>
    <s v="0704-01-000"/>
    <m/>
    <x v="0"/>
    <s v="Saint Louis"/>
    <s v="Proctor Public School District"/>
    <n v="262"/>
    <n v="0"/>
    <n v="0"/>
    <n v="0"/>
    <n v="0"/>
    <n v="9"/>
    <n v="264"/>
    <n v="4.8966267682263327E-3"/>
    <n v="0.14363438520130578"/>
    <n v="224"/>
    <n v="0.1252096143096702"/>
    <n v="1838"/>
    <n v="1789"/>
    <x v="848"/>
    <n v="29"/>
    <n v="26"/>
    <n v="13"/>
    <n v="23"/>
    <n v="209"/>
    <n v="4"/>
    <n v="4"/>
    <n v="0"/>
    <n v="3"/>
    <x v="870"/>
    <x v="108"/>
    <x v="7"/>
    <x v="31"/>
    <x v="23"/>
    <n v="0.14962878355225587"/>
    <n v="0"/>
    <n v="0"/>
    <n v="0"/>
    <n v="0"/>
    <n v="0.14853101196953211"/>
  </r>
  <r>
    <x v="4"/>
    <s v="0075-01-000"/>
    <m/>
    <x v="0"/>
    <s v="Blue Earth"/>
    <s v="St. Clair Public School District"/>
    <n v="72"/>
    <n v="0"/>
    <n v="0"/>
    <n v="0"/>
    <n v="0"/>
    <n v="0"/>
    <n v="75"/>
    <n v="0"/>
    <n v="0.14851485148514851"/>
    <n v="198"/>
    <n v="0.31528662420382164"/>
    <n v="505"/>
    <n v="628"/>
    <x v="849"/>
    <n v="0"/>
    <n v="1"/>
    <n v="0"/>
    <n v="2"/>
    <n v="197"/>
    <n v="0"/>
    <n v="0"/>
    <n v="0"/>
    <n v="0"/>
    <x v="524"/>
    <x v="0"/>
    <x v="3"/>
    <x v="2"/>
    <x v="3"/>
    <n v="0.14399999999999999"/>
    <n v="0"/>
    <n v="0"/>
    <n v="0"/>
    <n v="0"/>
    <n v="0.14851485148514851"/>
  </r>
  <r>
    <x v="2"/>
    <s v="0004-01-000"/>
    <m/>
    <x v="0"/>
    <s v="Aitkin"/>
    <s v="McGregor Public School District"/>
    <n v="46"/>
    <n v="24"/>
    <n v="0"/>
    <n v="0"/>
    <n v="0"/>
    <n v="21"/>
    <n v="51"/>
    <n v="4.3298969072164947E-2"/>
    <n v="0.10515463917525773"/>
    <n v="29"/>
    <n v="6.561085972850679E-2"/>
    <n v="485"/>
    <n v="442"/>
    <x v="792"/>
    <n v="84"/>
    <n v="9"/>
    <n v="3"/>
    <n v="9"/>
    <n v="23"/>
    <n v="3"/>
    <n v="0"/>
    <n v="0"/>
    <n v="0"/>
    <x v="655"/>
    <x v="219"/>
    <x v="13"/>
    <x v="5"/>
    <x v="22"/>
    <n v="0.12777777777777777"/>
    <n v="0.22857142857142856"/>
    <n v="0"/>
    <n v="0"/>
    <n v="0"/>
    <n v="0.14845360824742268"/>
  </r>
  <r>
    <x v="7"/>
    <s v="0818-01-000"/>
    <m/>
    <x v="0"/>
    <s v="Wadena"/>
    <s v="Verndale Public School District"/>
    <n v="42"/>
    <n v="0"/>
    <n v="0"/>
    <n v="0"/>
    <n v="0"/>
    <n v="0"/>
    <n v="46"/>
    <n v="0"/>
    <n v="0.14838709677419354"/>
    <n v="227"/>
    <n v="0.46232179226069248"/>
    <n v="310"/>
    <n v="491"/>
    <x v="850"/>
    <n v="1"/>
    <n v="3"/>
    <n v="1"/>
    <n v="2"/>
    <n v="218"/>
    <n v="0"/>
    <n v="0"/>
    <n v="0"/>
    <n v="0"/>
    <x v="871"/>
    <x v="3"/>
    <x v="4"/>
    <x v="1"/>
    <x v="3"/>
    <n v="0.13636363636363635"/>
    <n v="0"/>
    <n v="0"/>
    <n v="0"/>
    <n v="0"/>
    <n v="0.14838709677419354"/>
  </r>
  <r>
    <x v="8"/>
    <s v="0309-01-000"/>
    <m/>
    <x v="0"/>
    <s v="Hubbard"/>
    <s v="Park Rapids Public School District"/>
    <n v="225"/>
    <n v="8"/>
    <n v="0"/>
    <n v="0"/>
    <n v="7"/>
    <n v="10"/>
    <n v="240"/>
    <n v="5.9311981020166073E-3"/>
    <n v="0.14234875444839859"/>
    <n v="101"/>
    <n v="6.5712426805465185E-2"/>
    <n v="1686"/>
    <n v="1537"/>
    <x v="851"/>
    <n v="97"/>
    <n v="19"/>
    <n v="5"/>
    <n v="31"/>
    <n v="71"/>
    <n v="18"/>
    <n v="0"/>
    <n v="0"/>
    <n v="0"/>
    <x v="872"/>
    <x v="72"/>
    <x v="57"/>
    <x v="7"/>
    <x v="144"/>
    <n v="0.14619883040935672"/>
    <n v="9.1954022988505746E-2"/>
    <n v="0"/>
    <n v="0"/>
    <n v="0.18421052631578946"/>
    <n v="0.14827995255041521"/>
  </r>
  <r>
    <x v="6"/>
    <s v="0818-01-000"/>
    <m/>
    <x v="0"/>
    <s v="Wadena"/>
    <s v="Verndale Public School District"/>
    <n v="43"/>
    <n v="3"/>
    <n v="0"/>
    <n v="0"/>
    <n v="0"/>
    <n v="0"/>
    <n v="47"/>
    <n v="0"/>
    <n v="0.14826498422712933"/>
    <n v="175"/>
    <n v="0.39325842696629215"/>
    <n v="317"/>
    <n v="445"/>
    <x v="852"/>
    <n v="6"/>
    <n v="1"/>
    <n v="3"/>
    <n v="7"/>
    <n v="170"/>
    <n v="0"/>
    <n v="0"/>
    <n v="0"/>
    <n v="0"/>
    <x v="475"/>
    <x v="68"/>
    <x v="3"/>
    <x v="5"/>
    <x v="35"/>
    <n v="0.14285714285714285"/>
    <n v="0.33333333333333331"/>
    <n v="0"/>
    <n v="0"/>
    <n v="0"/>
    <n v="0.14826498422712933"/>
  </r>
  <r>
    <x v="0"/>
    <s v="0270-01-000"/>
    <s v="yes"/>
    <x v="1"/>
    <s v="Hennepin"/>
    <s v="Hopkins Public School District"/>
    <n v="840"/>
    <n v="0"/>
    <n v="111"/>
    <n v="30"/>
    <n v="56"/>
    <n v="234"/>
    <n v="820"/>
    <n v="3.2874402922169151E-2"/>
    <n v="0.11520089912896882"/>
    <n v="1246"/>
    <n v="0.1704514363885089"/>
    <n v="7118"/>
    <n v="7310"/>
    <x v="853"/>
    <n v="35"/>
    <n v="1450"/>
    <n v="471"/>
    <n v="496"/>
    <n v="608"/>
    <n v="0"/>
    <n v="434"/>
    <n v="117"/>
    <n v="41"/>
    <x v="873"/>
    <x v="5"/>
    <x v="199"/>
    <x v="196"/>
    <x v="284"/>
    <n v="0.16502946954813361"/>
    <n v="0"/>
    <n v="9.8491570541259982E-2"/>
    <n v="7.8125E-2"/>
    <n v="0.1095890410958904"/>
    <n v="0.14807530205113797"/>
  </r>
  <r>
    <x v="7"/>
    <s v="0014-01-000"/>
    <s v="yes"/>
    <x v="1"/>
    <s v="Anoka"/>
    <s v="Fridley Public School District"/>
    <n v="166"/>
    <n v="5"/>
    <n v="82"/>
    <n v="45"/>
    <n v="29"/>
    <n v="119"/>
    <n v="246"/>
    <n v="4.8256285482562854E-2"/>
    <n v="9.9756690997566913E-2"/>
    <n v="801"/>
    <n v="0.27601654031702272"/>
    <n v="2466"/>
    <n v="2902"/>
    <x v="854"/>
    <n v="64"/>
    <n v="684"/>
    <n v="213"/>
    <n v="263"/>
    <n v="445"/>
    <n v="17"/>
    <n v="216"/>
    <n v="42"/>
    <n v="54"/>
    <x v="874"/>
    <x v="189"/>
    <x v="200"/>
    <x v="197"/>
    <x v="285"/>
    <n v="0.11865618298784847"/>
    <n v="9.6153846153846159E-2"/>
    <n v="0.14909090909090908"/>
    <n v="0.20833333333333334"/>
    <n v="0.12184873949579832"/>
    <n v="0.14801297648012976"/>
  </r>
  <r>
    <x v="6"/>
    <s v="0075-01-000"/>
    <m/>
    <x v="0"/>
    <s v="Blue Earth"/>
    <s v="St. Clair Public School District"/>
    <n v="77"/>
    <n v="0"/>
    <n v="0"/>
    <n v="0"/>
    <n v="0"/>
    <n v="0"/>
    <n v="79"/>
    <n v="0"/>
    <n v="0.14794007490636704"/>
    <n v="191"/>
    <n v="0.29566563467492263"/>
    <n v="534"/>
    <n v="646"/>
    <x v="719"/>
    <n v="0"/>
    <n v="0"/>
    <n v="0"/>
    <n v="8"/>
    <n v="182"/>
    <n v="0"/>
    <n v="0"/>
    <n v="0"/>
    <n v="5"/>
    <x v="875"/>
    <x v="0"/>
    <x v="0"/>
    <x v="2"/>
    <x v="17"/>
    <n v="0.14446529080675422"/>
    <n v="0"/>
    <n v="0"/>
    <n v="0"/>
    <n v="0"/>
    <n v="0.14794007490636704"/>
  </r>
  <r>
    <x v="7"/>
    <s v="2174-01-000"/>
    <m/>
    <x v="0"/>
    <s v="Cass"/>
    <s v="Pine River-Backus School District"/>
    <n v="148"/>
    <n v="0"/>
    <n v="0"/>
    <n v="0"/>
    <n v="0"/>
    <n v="29"/>
    <n v="125"/>
    <n v="2.7831094049904029E-2"/>
    <n v="0.1199616122840691"/>
    <n v="44"/>
    <n v="4.7210300429184553E-2"/>
    <n v="1042"/>
    <n v="932"/>
    <x v="679"/>
    <n v="10"/>
    <n v="24"/>
    <n v="10"/>
    <n v="11"/>
    <n v="39"/>
    <n v="0"/>
    <n v="0"/>
    <n v="0"/>
    <n v="0"/>
    <x v="876"/>
    <x v="87"/>
    <x v="39"/>
    <x v="12"/>
    <x v="6"/>
    <n v="0.15010141987829614"/>
    <n v="0"/>
    <n v="0"/>
    <n v="0"/>
    <n v="0"/>
    <n v="0.14779270633397312"/>
  </r>
  <r>
    <x v="14"/>
    <s v="2142-01-000"/>
    <m/>
    <x v="0"/>
    <s v="Saint Louis"/>
    <s v="St. Louis County School District"/>
    <n v="352"/>
    <n v="27"/>
    <n v="0"/>
    <n v="0"/>
    <n v="0"/>
    <n v="0"/>
    <n v="390"/>
    <n v="0"/>
    <n v="0.14778325123152711"/>
    <n v="68"/>
    <n v="2.93482952093224E-2"/>
    <n v="2639"/>
    <n v="2317"/>
    <x v="855"/>
    <n v="253"/>
    <n v="9"/>
    <n v="10"/>
    <n v="4"/>
    <n v="45"/>
    <n v="6"/>
    <n v="0"/>
    <n v="0"/>
    <n v="0"/>
    <x v="877"/>
    <x v="188"/>
    <x v="13"/>
    <x v="12"/>
    <x v="29"/>
    <n v="0.14991482112436116"/>
    <n v="9.8540145985401464E-2"/>
    <n v="0"/>
    <n v="0"/>
    <n v="0"/>
    <n v="0.14778325123152711"/>
  </r>
  <r>
    <x v="3"/>
    <s v="0818-01-000"/>
    <m/>
    <x v="0"/>
    <s v="Wadena"/>
    <s v="Verndale Public School District"/>
    <n v="32"/>
    <n v="0"/>
    <n v="0"/>
    <n v="0"/>
    <n v="0"/>
    <n v="0"/>
    <n v="43"/>
    <n v="0"/>
    <n v="0.14776632302405499"/>
    <n v="297"/>
    <n v="0.54495412844036695"/>
    <n v="291"/>
    <n v="545"/>
    <x v="856"/>
    <n v="5"/>
    <n v="8"/>
    <n v="12"/>
    <n v="4"/>
    <n v="287"/>
    <n v="0"/>
    <n v="0"/>
    <n v="0"/>
    <n v="0"/>
    <x v="399"/>
    <x v="43"/>
    <x v="8"/>
    <x v="17"/>
    <x v="29"/>
    <n v="0.12260536398467432"/>
    <n v="0"/>
    <n v="0"/>
    <n v="0"/>
    <n v="0"/>
    <n v="0.14776632302405499"/>
  </r>
  <r>
    <x v="1"/>
    <s v="0787-01-000"/>
    <m/>
    <x v="0"/>
    <s v="Todd"/>
    <s v="Browerville Public School District"/>
    <n v="32"/>
    <n v="0"/>
    <n v="0"/>
    <n v="0"/>
    <n v="3"/>
    <n v="0"/>
    <n v="41"/>
    <n v="0"/>
    <n v="0.14748201438848921"/>
    <n v="191"/>
    <n v="0.44626168224299068"/>
    <n v="278"/>
    <n v="428"/>
    <x v="857"/>
    <n v="0"/>
    <n v="4"/>
    <n v="3"/>
    <n v="5"/>
    <n v="186"/>
    <n v="0"/>
    <n v="0"/>
    <n v="0"/>
    <n v="0"/>
    <x v="44"/>
    <x v="0"/>
    <x v="2"/>
    <x v="5"/>
    <x v="27"/>
    <n v="0.12213740458015267"/>
    <n v="0"/>
    <n v="0"/>
    <n v="0"/>
    <n v="0.375"/>
    <n v="0.14748201438848921"/>
  </r>
  <r>
    <x v="7"/>
    <s v="0279-01-000"/>
    <s v="yes"/>
    <x v="1"/>
    <s v="Hennepin"/>
    <s v="Osseo Public School District"/>
    <n v="1240"/>
    <n v="12"/>
    <n v="1266"/>
    <n v="705"/>
    <n v="135"/>
    <n v="1432"/>
    <n v="1986"/>
    <n v="6.1769399991372986E-2"/>
    <n v="8.566622093775611E-2"/>
    <n v="1070"/>
    <n v="5.1355891528677707E-2"/>
    <n v="23183"/>
    <n v="20835"/>
    <x v="858"/>
    <n v="165"/>
    <n v="4904"/>
    <n v="3176"/>
    <n v="1492"/>
    <n v="401"/>
    <n v="10"/>
    <n v="389"/>
    <n v="144"/>
    <n v="75"/>
    <x v="878"/>
    <x v="220"/>
    <x v="201"/>
    <x v="198"/>
    <x v="286"/>
    <n v="0.10387869648990533"/>
    <n v="7.1856287425149698E-2"/>
    <n v="0.21899325376232487"/>
    <n v="0.18865400053518866"/>
    <n v="8.6984536082474223E-2"/>
    <n v="0.1474356209291291"/>
  </r>
  <r>
    <x v="7"/>
    <s v="0173-01-000"/>
    <m/>
    <x v="0"/>
    <s v="Cottonwood"/>
    <s v="Mountain Lake Public Schools"/>
    <n v="58"/>
    <n v="0"/>
    <n v="0"/>
    <n v="0"/>
    <n v="12"/>
    <n v="0"/>
    <n v="74"/>
    <n v="0"/>
    <n v="0.14741035856573706"/>
    <n v="44"/>
    <n v="9.3220338983050849E-2"/>
    <n v="502"/>
    <n v="472"/>
    <x v="859"/>
    <n v="3"/>
    <n v="10"/>
    <n v="58"/>
    <n v="80"/>
    <n v="40"/>
    <n v="0"/>
    <n v="0"/>
    <n v="0"/>
    <n v="0"/>
    <x v="243"/>
    <x v="6"/>
    <x v="14"/>
    <x v="150"/>
    <x v="287"/>
    <n v="0.17109144542772861"/>
    <n v="0"/>
    <n v="0"/>
    <n v="0"/>
    <n v="0.13043478260869565"/>
    <n v="0.14741035856573706"/>
  </r>
  <r>
    <x v="10"/>
    <s v="2180-01-000"/>
    <m/>
    <x v="0"/>
    <s v="Chippewa"/>
    <s v="M.A.C.C.R.A.Y. School District"/>
    <n v="88"/>
    <n v="4"/>
    <n v="0"/>
    <n v="0"/>
    <n v="0"/>
    <n v="0"/>
    <n v="103"/>
    <n v="0"/>
    <n v="0.14735336194563661"/>
    <n v="74"/>
    <n v="0.11044776119402985"/>
    <n v="699"/>
    <n v="670"/>
    <x v="340"/>
    <n v="1"/>
    <n v="5"/>
    <n v="6"/>
    <n v="66"/>
    <n v="66"/>
    <n v="0"/>
    <n v="0"/>
    <n v="0"/>
    <n v="4"/>
    <x v="879"/>
    <x v="43"/>
    <x v="5"/>
    <x v="3"/>
    <x v="264"/>
    <n v="0.14332247557003258"/>
    <n v="0.8"/>
    <n v="0"/>
    <n v="0"/>
    <n v="0"/>
    <n v="0.14735336194563661"/>
  </r>
  <r>
    <x v="8"/>
    <s v="0424-01-000"/>
    <m/>
    <x v="0"/>
    <s v="McLeod"/>
    <s v="Lester Prairie Public School Dist."/>
    <n v="59"/>
    <n v="0"/>
    <n v="0"/>
    <n v="0"/>
    <n v="0"/>
    <n v="0"/>
    <n v="66"/>
    <n v="0"/>
    <n v="0.14732142857142858"/>
    <n v="53"/>
    <n v="0.12183908045977011"/>
    <n v="448"/>
    <n v="435"/>
    <x v="860"/>
    <n v="0"/>
    <n v="1"/>
    <n v="5"/>
    <n v="45"/>
    <n v="50"/>
    <n v="0"/>
    <n v="0"/>
    <n v="0"/>
    <n v="0"/>
    <x v="880"/>
    <x v="0"/>
    <x v="3"/>
    <x v="7"/>
    <x v="123"/>
    <n v="0.15012722646310434"/>
    <n v="0"/>
    <n v="0"/>
    <n v="0"/>
    <n v="0"/>
    <n v="0.14732142857142858"/>
  </r>
  <r>
    <x v="3"/>
    <s v="2165-01-000"/>
    <m/>
    <x v="0"/>
    <s v="Pine"/>
    <s v="Hinckley-Finlayson School District"/>
    <n v="130"/>
    <n v="6"/>
    <n v="5"/>
    <n v="0"/>
    <n v="0"/>
    <n v="8"/>
    <n v="143"/>
    <n v="7.8048780487804878E-3"/>
    <n v="0.13951219512195123"/>
    <n v="82"/>
    <n v="8.5774058577405859E-2"/>
    <n v="1025"/>
    <n v="956"/>
    <x v="667"/>
    <n v="179"/>
    <n v="29"/>
    <n v="13"/>
    <n v="35"/>
    <n v="63"/>
    <n v="9"/>
    <n v="3"/>
    <n v="0"/>
    <n v="4"/>
    <x v="314"/>
    <x v="221"/>
    <x v="20"/>
    <x v="31"/>
    <x v="38"/>
    <n v="0.16949152542372881"/>
    <n v="3.4090909090909088E-2"/>
    <n v="0.16129032258064516"/>
    <n v="0"/>
    <n v="0"/>
    <n v="0.14731707317073173"/>
  </r>
  <r>
    <x v="6"/>
    <s v="2134-01-000"/>
    <m/>
    <x v="0"/>
    <s v="Faribault"/>
    <s v="United South Central School Dist."/>
    <n v="145"/>
    <n v="0"/>
    <n v="0"/>
    <n v="0"/>
    <n v="0"/>
    <n v="0"/>
    <n v="151"/>
    <n v="0"/>
    <n v="0.1473170731707317"/>
    <n v="24"/>
    <n v="2.6726057906458798E-2"/>
    <n v="1025"/>
    <n v="898"/>
    <x v="861"/>
    <n v="4"/>
    <n v="5"/>
    <n v="14"/>
    <n v="67"/>
    <n v="23"/>
    <n v="0"/>
    <n v="0"/>
    <n v="0"/>
    <n v="0"/>
    <x v="881"/>
    <x v="2"/>
    <x v="5"/>
    <x v="30"/>
    <x v="172"/>
    <n v="0.15591397849462366"/>
    <n v="0"/>
    <n v="0"/>
    <n v="0"/>
    <n v="0"/>
    <n v="0.1473170731707317"/>
  </r>
  <r>
    <x v="15"/>
    <s v="2198-01-000"/>
    <m/>
    <x v="0"/>
    <s v="Fillmore"/>
    <s v="Fillmore Central"/>
    <n v="105"/>
    <n v="0"/>
    <n v="0"/>
    <n v="0"/>
    <n v="0"/>
    <n v="0"/>
    <n v="110"/>
    <n v="0"/>
    <n v="0.14705882352941177"/>
    <n v="47"/>
    <n v="6.8613138686131392E-2"/>
    <n v="748"/>
    <n v="685"/>
    <x v="441"/>
    <n v="0"/>
    <n v="2"/>
    <n v="1"/>
    <n v="12"/>
    <n v="42"/>
    <n v="0"/>
    <n v="0"/>
    <n v="0"/>
    <n v="0"/>
    <x v="289"/>
    <x v="0"/>
    <x v="6"/>
    <x v="1"/>
    <x v="12"/>
    <n v="0.1432469304229195"/>
    <n v="0"/>
    <n v="0"/>
    <n v="0"/>
    <n v="0"/>
    <n v="0.14705882352941177"/>
  </r>
  <r>
    <x v="9"/>
    <s v="0820-01-000"/>
    <m/>
    <x v="0"/>
    <s v="Wadena"/>
    <s v="Sebeka Public School District"/>
    <n v="78"/>
    <n v="0"/>
    <n v="0"/>
    <n v="0"/>
    <n v="0"/>
    <n v="0"/>
    <n v="80"/>
    <n v="0"/>
    <n v="0.14705882352941177"/>
    <n v="67"/>
    <n v="0.12617702448210924"/>
    <n v="544"/>
    <n v="531"/>
    <x v="784"/>
    <n v="0"/>
    <n v="6"/>
    <n v="3"/>
    <n v="1"/>
    <n v="62"/>
    <n v="0"/>
    <n v="0"/>
    <n v="0"/>
    <n v="0"/>
    <x v="882"/>
    <x v="0"/>
    <x v="41"/>
    <x v="5"/>
    <x v="0"/>
    <n v="0.14525139664804471"/>
    <n v="0"/>
    <n v="0"/>
    <n v="0"/>
    <n v="0"/>
    <n v="0.14705882352941177"/>
  </r>
  <r>
    <x v="7"/>
    <s v="0486-01-000"/>
    <m/>
    <x v="0"/>
    <s v="Morrison"/>
    <s v="Swanville Public School District"/>
    <n v="47"/>
    <n v="0"/>
    <n v="0"/>
    <n v="0"/>
    <n v="0"/>
    <n v="0"/>
    <n v="50"/>
    <n v="0"/>
    <n v="0.14705882352941177"/>
    <n v="88"/>
    <n v="0.23280423280423279"/>
    <n v="340"/>
    <n v="378"/>
    <x v="230"/>
    <n v="1"/>
    <n v="0"/>
    <n v="2"/>
    <n v="4"/>
    <n v="86"/>
    <n v="0"/>
    <n v="0"/>
    <n v="0"/>
    <n v="0"/>
    <x v="491"/>
    <x v="3"/>
    <x v="0"/>
    <x v="0"/>
    <x v="29"/>
    <n v="0.14156626506024098"/>
    <n v="0"/>
    <n v="0"/>
    <n v="0"/>
    <n v="0"/>
    <n v="0.14705882352941177"/>
  </r>
  <r>
    <x v="4"/>
    <s v="0280-01-000"/>
    <s v="yes"/>
    <x v="1"/>
    <s v="Hennepin"/>
    <s v="Richfield Public School District"/>
    <n v="287"/>
    <n v="0"/>
    <n v="109"/>
    <n v="30"/>
    <n v="223"/>
    <n v="312"/>
    <n v="354"/>
    <n v="6.887417218543046E-2"/>
    <n v="7.8145695364238404E-2"/>
    <n v="280"/>
    <n v="6.7567567567567571E-2"/>
    <n v="4530"/>
    <n v="4144"/>
    <x v="862"/>
    <n v="40"/>
    <n v="997"/>
    <n v="327"/>
    <n v="1207"/>
    <n v="54"/>
    <n v="0"/>
    <n v="163"/>
    <n v="6"/>
    <n v="46"/>
    <x v="883"/>
    <x v="97"/>
    <x v="202"/>
    <x v="199"/>
    <x v="288"/>
    <n v="0.15891472868217055"/>
    <n v="0"/>
    <n v="0.11558854718981973"/>
    <n v="8.5470085470085472E-2"/>
    <n v="0.1611271676300578"/>
    <n v="0.14701986754966886"/>
  </r>
  <r>
    <x v="7"/>
    <s v="2902-01-000"/>
    <m/>
    <x v="0"/>
    <s v="Lincoln"/>
    <s v="RTR Public Schools"/>
    <n v="72"/>
    <n v="0"/>
    <n v="0"/>
    <n v="0"/>
    <n v="3"/>
    <n v="3"/>
    <n v="78"/>
    <n v="5.4446460980036296E-3"/>
    <n v="0.14156079854809436"/>
    <n v="74"/>
    <n v="0.13602941176470587"/>
    <n v="551"/>
    <n v="544"/>
    <x v="239"/>
    <n v="1"/>
    <n v="6"/>
    <n v="3"/>
    <n v="16"/>
    <n v="65"/>
    <n v="0"/>
    <n v="3"/>
    <n v="0"/>
    <n v="0"/>
    <x v="884"/>
    <x v="3"/>
    <x v="4"/>
    <x v="5"/>
    <x v="13"/>
    <n v="0.13714285714285715"/>
    <n v="0"/>
    <n v="0"/>
    <n v="0"/>
    <n v="0.15789473684210525"/>
    <n v="0.14700544464609799"/>
  </r>
  <r>
    <x v="0"/>
    <s v="0704-01-000"/>
    <m/>
    <x v="0"/>
    <s v="Saint Louis"/>
    <s v="Proctor Public School District"/>
    <n v="274"/>
    <n v="3"/>
    <n v="0"/>
    <n v="0"/>
    <n v="0"/>
    <n v="25"/>
    <n v="257"/>
    <n v="1.3027618551328817E-2"/>
    <n v="0.13392391870766024"/>
    <n v="170"/>
    <n v="9.4078583287216383E-2"/>
    <n v="1919"/>
    <n v="1807"/>
    <x v="863"/>
    <n v="24"/>
    <n v="22"/>
    <n v="10"/>
    <n v="24"/>
    <n v="156"/>
    <n v="0"/>
    <n v="5"/>
    <n v="0"/>
    <n v="5"/>
    <x v="885"/>
    <x v="42"/>
    <x v="19"/>
    <x v="12"/>
    <x v="13"/>
    <n v="0.14850948509485096"/>
    <n v="0.1111111111111111"/>
    <n v="0"/>
    <n v="0"/>
    <n v="0"/>
    <n v="0.14695153725898905"/>
  </r>
  <r>
    <x v="5"/>
    <s v="2143-01-000"/>
    <m/>
    <x v="0"/>
    <s v="Le Sueur"/>
    <s v="Waterville-Elysian-Morristown Public School District"/>
    <n v="113"/>
    <n v="0"/>
    <n v="0"/>
    <n v="0"/>
    <n v="0"/>
    <n v="28"/>
    <n v="101"/>
    <n v="3.1890660592255128E-2"/>
    <n v="0.11503416856492027"/>
    <n v="64"/>
    <n v="7.8720787207872081E-2"/>
    <n v="878"/>
    <n v="813"/>
    <x v="864"/>
    <n v="14"/>
    <n v="12"/>
    <n v="5"/>
    <n v="45"/>
    <n v="55"/>
    <n v="0"/>
    <n v="3"/>
    <n v="0"/>
    <n v="0"/>
    <x v="886"/>
    <x v="93"/>
    <x v="13"/>
    <x v="7"/>
    <x v="123"/>
    <n v="0.14213836477987421"/>
    <n v="0"/>
    <n v="0"/>
    <n v="0"/>
    <n v="0"/>
    <n v="0.14692482915717539"/>
  </r>
  <r>
    <x v="8"/>
    <s v="0821-01-000"/>
    <m/>
    <x v="0"/>
    <s v="Wadena"/>
    <s v="Menahga Public School District"/>
    <n v="83"/>
    <n v="4"/>
    <n v="0"/>
    <n v="0"/>
    <n v="0"/>
    <n v="4"/>
    <n v="91"/>
    <n v="6.1823802163833074E-3"/>
    <n v="0.14064914992272023"/>
    <n v="197"/>
    <n v="0.26301735647530039"/>
    <n v="647"/>
    <n v="749"/>
    <x v="608"/>
    <n v="6"/>
    <n v="4"/>
    <n v="0"/>
    <n v="3"/>
    <n v="190"/>
    <n v="3"/>
    <n v="0"/>
    <n v="0"/>
    <n v="0"/>
    <x v="887"/>
    <x v="47"/>
    <x v="2"/>
    <x v="2"/>
    <x v="17"/>
    <n v="0.13195548489666137"/>
    <n v="0.5714285714285714"/>
    <n v="0"/>
    <n v="0"/>
    <n v="0"/>
    <n v="0.14683153013910355"/>
  </r>
  <r>
    <x v="8"/>
    <s v="0818-01-000"/>
    <m/>
    <x v="0"/>
    <s v="Wadena"/>
    <s v="Verndale Public School District"/>
    <n v="38"/>
    <n v="0"/>
    <n v="0"/>
    <n v="0"/>
    <n v="0"/>
    <n v="0"/>
    <n v="43"/>
    <n v="0"/>
    <n v="0.14675767918088736"/>
    <n v="211"/>
    <n v="0.45770065075921906"/>
    <n v="293"/>
    <n v="461"/>
    <x v="259"/>
    <n v="8"/>
    <n v="3"/>
    <n v="6"/>
    <n v="7"/>
    <n v="202"/>
    <n v="0"/>
    <n v="0"/>
    <n v="0"/>
    <n v="0"/>
    <x v="125"/>
    <x v="35"/>
    <x v="4"/>
    <x v="3"/>
    <x v="35"/>
    <n v="0.1391941391941392"/>
    <n v="0"/>
    <n v="0"/>
    <n v="0"/>
    <n v="0"/>
    <n v="0.14675767918088736"/>
  </r>
  <r>
    <x v="2"/>
    <s v="0550-01-000"/>
    <m/>
    <x v="0"/>
    <s v="Otter Tail"/>
    <s v="Underwood Public School District"/>
    <n v="37"/>
    <n v="0"/>
    <n v="4"/>
    <n v="0"/>
    <n v="0"/>
    <n v="3"/>
    <n v="41"/>
    <n v="0.01"/>
    <n v="0.13666666666666666"/>
    <n v="331"/>
    <n v="0.56388415672913117"/>
    <n v="300"/>
    <n v="587"/>
    <x v="179"/>
    <n v="2"/>
    <n v="9"/>
    <n v="8"/>
    <n v="4"/>
    <n v="317"/>
    <n v="0"/>
    <n v="4"/>
    <n v="8"/>
    <n v="0"/>
    <x v="286"/>
    <x v="16"/>
    <x v="13"/>
    <x v="2"/>
    <x v="29"/>
    <n v="0.13028169014084506"/>
    <n v="0"/>
    <n v="0.44444444444444442"/>
    <n v="0"/>
    <n v="0"/>
    <n v="0.14666666666666667"/>
  </r>
  <r>
    <x v="8"/>
    <s v="0625-01-000"/>
    <s v="yes"/>
    <x v="2"/>
    <s v="Ramsey"/>
    <s v="St. Paul Public School District"/>
    <n v="1927"/>
    <n v="59"/>
    <n v="1579"/>
    <n v="2046"/>
    <n v="864"/>
    <n v="5481"/>
    <n v="1048"/>
    <n v="0.12312426992542007"/>
    <n v="2.3542097223470212E-2"/>
    <n v="573"/>
    <n v="1.4859958506224066E-2"/>
    <n v="44516"/>
    <n v="38560"/>
    <x v="865"/>
    <n v="666"/>
    <n v="11548"/>
    <n v="11410"/>
    <n v="5310"/>
    <n v="172"/>
    <n v="7"/>
    <n v="155"/>
    <n v="105"/>
    <n v="78"/>
    <x v="888"/>
    <x v="222"/>
    <x v="203"/>
    <x v="200"/>
    <x v="289"/>
    <n v="0.16931728319128372"/>
    <n v="8.2172701949860719E-2"/>
    <n v="0.12172371261177922"/>
    <n v="0.15324694779417272"/>
    <n v="0.14173228346456693"/>
    <n v="0.14666636714889028"/>
  </r>
  <r>
    <x v="17"/>
    <s v="0545-01-000"/>
    <m/>
    <x v="0"/>
    <s v="Otter Tail"/>
    <s v="Henning Public School District"/>
    <n v="57"/>
    <n v="0"/>
    <n v="0"/>
    <n v="0"/>
    <n v="0"/>
    <n v="0"/>
    <n v="57"/>
    <n v="0"/>
    <n v="0.14652956298200515"/>
    <n v="32"/>
    <n v="8.7912087912087919E-2"/>
    <n v="389"/>
    <n v="364"/>
    <x v="273"/>
    <n v="6"/>
    <n v="1"/>
    <n v="4"/>
    <n v="0"/>
    <n v="30"/>
    <n v="0"/>
    <n v="0"/>
    <n v="0"/>
    <n v="0"/>
    <x v="112"/>
    <x v="31"/>
    <x v="3"/>
    <x v="10"/>
    <x v="1"/>
    <n v="0.15"/>
    <n v="0"/>
    <n v="0"/>
    <n v="0"/>
    <n v="0"/>
    <n v="0.14652956298200515"/>
  </r>
  <r>
    <x v="5"/>
    <s v="0110-01-000"/>
    <s v="yes"/>
    <x v="1"/>
    <s v="Carver"/>
    <s v="Waconia Public School District"/>
    <n v="530"/>
    <n v="0"/>
    <n v="19"/>
    <n v="19"/>
    <n v="22"/>
    <n v="135"/>
    <n v="471"/>
    <n v="3.2608695652173912E-2"/>
    <n v="0.11376811594202899"/>
    <n v="391"/>
    <n v="9.9617834394904459E-2"/>
    <n v="4140"/>
    <n v="3925"/>
    <x v="866"/>
    <n v="21"/>
    <n v="72"/>
    <n v="77"/>
    <n v="153"/>
    <n v="358"/>
    <n v="0"/>
    <n v="7"/>
    <n v="0"/>
    <n v="14"/>
    <x v="889"/>
    <x v="44"/>
    <x v="204"/>
    <x v="101"/>
    <x v="290"/>
    <n v="0.14043455219925807"/>
    <n v="0"/>
    <n v="0.22619047619047619"/>
    <n v="0.19791666666666666"/>
    <n v="0.13664596273291926"/>
    <n v="0.1463768115942029"/>
  </r>
  <r>
    <x v="1"/>
    <s v="0465-01-000"/>
    <m/>
    <x v="0"/>
    <s v="Meeker"/>
    <s v="Litchfield Public School District"/>
    <n v="253"/>
    <n v="0"/>
    <n v="0"/>
    <n v="0"/>
    <n v="3"/>
    <n v="13"/>
    <n v="255"/>
    <n v="7.0999453850354999E-3"/>
    <n v="0.13926815947569635"/>
    <n v="131"/>
    <n v="7.7331759149940962E-2"/>
    <n v="1831"/>
    <n v="1694"/>
    <x v="867"/>
    <n v="7"/>
    <n v="13"/>
    <n v="5"/>
    <n v="97"/>
    <n v="122"/>
    <n v="0"/>
    <n v="0"/>
    <n v="0"/>
    <n v="3"/>
    <x v="890"/>
    <x v="47"/>
    <x v="45"/>
    <x v="7"/>
    <x v="291"/>
    <n v="0.14856136230182032"/>
    <n v="0"/>
    <n v="0"/>
    <n v="0"/>
    <n v="3.0927835051546393E-2"/>
    <n v="0.14636810486073185"/>
  </r>
  <r>
    <x v="15"/>
    <s v="2889-01-000"/>
    <m/>
    <x v="0"/>
    <s v="Becker"/>
    <s v="Lake Park Audubon School District"/>
    <n v="97"/>
    <n v="3"/>
    <n v="0"/>
    <n v="0"/>
    <n v="4"/>
    <n v="0"/>
    <n v="108"/>
    <n v="0"/>
    <n v="0.14634146341463414"/>
    <n v="45"/>
    <n v="6.6666666666666666E-2"/>
    <n v="738"/>
    <n v="675"/>
    <x v="154"/>
    <n v="10"/>
    <n v="1"/>
    <n v="9"/>
    <n v="7"/>
    <n v="38"/>
    <n v="0"/>
    <n v="0"/>
    <n v="0"/>
    <n v="3"/>
    <x v="264"/>
    <x v="91"/>
    <x v="3"/>
    <x v="14"/>
    <x v="27"/>
    <n v="0.13719943422913719"/>
    <n v="0.23076923076923078"/>
    <n v="0"/>
    <n v="0"/>
    <n v="0.5"/>
    <n v="0.14634146341463414"/>
  </r>
  <r>
    <x v="10"/>
    <s v="2165-01-000"/>
    <m/>
    <x v="0"/>
    <s v="Pine"/>
    <s v="Hinckley-Finlayson School District"/>
    <n v="119"/>
    <n v="9"/>
    <n v="10"/>
    <n v="0"/>
    <n v="6"/>
    <n v="3"/>
    <n v="149"/>
    <n v="2.8873917228103944E-3"/>
    <n v="0.14340712223291627"/>
    <n v="79"/>
    <n v="8.1780538302277439E-2"/>
    <n v="1039"/>
    <n v="966"/>
    <x v="868"/>
    <n v="170"/>
    <n v="29"/>
    <n v="12"/>
    <n v="20"/>
    <n v="58"/>
    <n v="10"/>
    <n v="6"/>
    <n v="0"/>
    <n v="0"/>
    <x v="823"/>
    <x v="223"/>
    <x v="53"/>
    <x v="17"/>
    <x v="14"/>
    <n v="0.14949748743718594"/>
    <n v="5.3254437869822487E-2"/>
    <n v="0.30303030303030304"/>
    <n v="0"/>
    <n v="0.23076923076923078"/>
    <n v="0.14629451395572665"/>
  </r>
  <r>
    <x v="11"/>
    <s v="2180-01-000"/>
    <m/>
    <x v="0"/>
    <s v="Chippewa"/>
    <s v="M.A.C.C.R.A.Y. School District"/>
    <n v="94"/>
    <n v="4"/>
    <n v="0"/>
    <n v="0"/>
    <n v="4"/>
    <n v="0"/>
    <n v="105"/>
    <n v="0"/>
    <n v="0.14623955431754876"/>
    <n v="69"/>
    <n v="0.10117302052785923"/>
    <n v="718"/>
    <n v="682"/>
    <x v="841"/>
    <n v="1"/>
    <n v="7"/>
    <n v="4"/>
    <n v="52"/>
    <n v="67"/>
    <n v="0"/>
    <n v="0"/>
    <n v="0"/>
    <n v="0"/>
    <x v="891"/>
    <x v="43"/>
    <x v="21"/>
    <x v="10"/>
    <x v="58"/>
    <n v="0.14573643410852713"/>
    <n v="0.8"/>
    <n v="0"/>
    <n v="0"/>
    <n v="7.1428571428571425E-2"/>
    <n v="0.14623955431754876"/>
  </r>
  <r>
    <x v="10"/>
    <s v="2159-01-000"/>
    <m/>
    <x v="0"/>
    <s v="Renville"/>
    <s v="Buffalo Lk-Hector-Stewart Public Sc"/>
    <n v="87"/>
    <n v="0"/>
    <n v="0"/>
    <n v="0"/>
    <n v="8"/>
    <n v="13"/>
    <n v="87"/>
    <n v="1.9005847953216373E-2"/>
    <n v="0.12719298245614036"/>
    <n v="10"/>
    <n v="1.6835016835016835E-2"/>
    <n v="684"/>
    <n v="594"/>
    <x v="219"/>
    <n v="1"/>
    <n v="3"/>
    <n v="12"/>
    <n v="85"/>
    <n v="3"/>
    <n v="0"/>
    <n v="0"/>
    <n v="0"/>
    <n v="0"/>
    <x v="892"/>
    <x v="3"/>
    <x v="4"/>
    <x v="17"/>
    <x v="114"/>
    <n v="0.15077989601386482"/>
    <n v="0"/>
    <n v="0"/>
    <n v="0"/>
    <n v="8.6021505376344093E-2"/>
    <n v="0.14619883040935672"/>
  </r>
  <r>
    <x v="14"/>
    <s v="0818-01-000"/>
    <m/>
    <x v="0"/>
    <s v="Wadena"/>
    <s v="Verndale Public School District"/>
    <n v="49"/>
    <n v="0"/>
    <n v="0"/>
    <n v="0"/>
    <n v="0"/>
    <n v="0"/>
    <n v="51"/>
    <n v="0"/>
    <n v="0.14613180515759314"/>
    <n v="155"/>
    <n v="0.34216335540838855"/>
    <n v="349"/>
    <n v="453"/>
    <x v="804"/>
    <n v="7"/>
    <n v="6"/>
    <n v="3"/>
    <n v="7"/>
    <n v="151"/>
    <n v="0"/>
    <n v="0"/>
    <n v="0"/>
    <n v="0"/>
    <x v="805"/>
    <x v="47"/>
    <x v="41"/>
    <x v="5"/>
    <x v="35"/>
    <n v="0.14939024390243902"/>
    <n v="0"/>
    <n v="0"/>
    <n v="0"/>
    <n v="0"/>
    <n v="0.14613180515759314"/>
  </r>
  <r>
    <x v="10"/>
    <s v="2311-01-000"/>
    <m/>
    <x v="0"/>
    <s v="Clearwater"/>
    <s v="Clearbrook-Gonvick School District"/>
    <n v="56"/>
    <n v="8"/>
    <n v="0"/>
    <n v="0"/>
    <n v="0"/>
    <n v="3"/>
    <n v="68"/>
    <n v="6.1728395061728392E-3"/>
    <n v="0.13991769547325103"/>
    <n v="33"/>
    <n v="7.3660714285714288E-2"/>
    <n v="486"/>
    <n v="448"/>
    <x v="792"/>
    <n v="87"/>
    <n v="15"/>
    <n v="6"/>
    <n v="3"/>
    <n v="12"/>
    <n v="18"/>
    <n v="0"/>
    <n v="0"/>
    <n v="0"/>
    <x v="218"/>
    <x v="92"/>
    <x v="66"/>
    <x v="3"/>
    <x v="17"/>
    <n v="0.14698162729658792"/>
    <n v="0.1038961038961039"/>
    <n v="0"/>
    <n v="0"/>
    <n v="0"/>
    <n v="0.14609053497942387"/>
  </r>
  <r>
    <x v="14"/>
    <s v="0592-01-000"/>
    <m/>
    <x v="0"/>
    <s v="Polk"/>
    <s v="Climax-Shelly Public Schools"/>
    <n v="15"/>
    <n v="0"/>
    <n v="0"/>
    <n v="0"/>
    <n v="8"/>
    <n v="0"/>
    <n v="26"/>
    <n v="0"/>
    <n v="0.14606741573033707"/>
    <n v="0"/>
    <n v="0"/>
    <n v="178"/>
    <n v="152"/>
    <x v="251"/>
    <n v="3"/>
    <n v="0"/>
    <n v="0"/>
    <n v="29"/>
    <n v="0"/>
    <n v="0"/>
    <n v="0"/>
    <n v="0"/>
    <n v="0"/>
    <x v="893"/>
    <x v="6"/>
    <x v="0"/>
    <x v="2"/>
    <x v="164"/>
    <n v="0.1111111111111111"/>
    <n v="0"/>
    <n v="0"/>
    <n v="0"/>
    <n v="0.21621621621621623"/>
    <n v="0.14606741573033707"/>
  </r>
  <r>
    <x v="6"/>
    <s v="0023-01-000"/>
    <m/>
    <x v="0"/>
    <s v="Becker"/>
    <s v="Frazee-Vergas Public School Dist."/>
    <n v="145"/>
    <n v="5"/>
    <n v="0"/>
    <n v="0"/>
    <n v="0"/>
    <n v="0"/>
    <n v="161"/>
    <n v="0"/>
    <n v="0.14596554850407978"/>
    <n v="162"/>
    <n v="0.14673913043478262"/>
    <n v="1103"/>
    <n v="1104"/>
    <x v="869"/>
    <n v="67"/>
    <n v="9"/>
    <n v="11"/>
    <n v="18"/>
    <n v="156"/>
    <n v="0"/>
    <n v="0"/>
    <n v="0"/>
    <n v="3"/>
    <x v="164"/>
    <x v="86"/>
    <x v="13"/>
    <x v="20"/>
    <x v="5"/>
    <n v="0.14676113360323886"/>
    <n v="6.9444444444444448E-2"/>
    <n v="0"/>
    <n v="0"/>
    <n v="0"/>
    <n v="0.14596554850407978"/>
  </r>
  <r>
    <x v="0"/>
    <s v="0309-01-000"/>
    <m/>
    <x v="0"/>
    <s v="Hubbard"/>
    <s v="Park Rapids Public School District"/>
    <n v="215"/>
    <n v="12"/>
    <n v="0"/>
    <n v="0"/>
    <n v="6"/>
    <n v="11"/>
    <n v="232"/>
    <n v="6.6066066066066062E-3"/>
    <n v="0.13933933933933934"/>
    <n v="123"/>
    <n v="7.9611650485436891E-2"/>
    <n v="1665"/>
    <n v="1545"/>
    <x v="870"/>
    <n v="121"/>
    <n v="17"/>
    <n v="10"/>
    <n v="29"/>
    <n v="75"/>
    <n v="34"/>
    <n v="0"/>
    <n v="3"/>
    <n v="0"/>
    <x v="788"/>
    <x v="224"/>
    <x v="19"/>
    <x v="36"/>
    <x v="18"/>
    <n v="0.14257294429708223"/>
    <n v="0.12121212121212122"/>
    <n v="0"/>
    <n v="0"/>
    <n v="0.17142857142857143"/>
    <n v="0.14594594594594595"/>
  </r>
  <r>
    <x v="8"/>
    <s v="0281-01-000"/>
    <s v="yes"/>
    <x v="1"/>
    <s v="Hennepin"/>
    <s v="Robbinsdale Public School District"/>
    <n v="913"/>
    <n v="11"/>
    <n v="507"/>
    <n v="408"/>
    <n v="71"/>
    <n v="863"/>
    <n v="1077"/>
    <n v="6.4901857561856055E-2"/>
    <n v="8.0995713318793711E-2"/>
    <n v="1169"/>
    <n v="9.3325882165096602E-2"/>
    <n v="13297"/>
    <n v="12526"/>
    <x v="871"/>
    <n v="157"/>
    <n v="3328"/>
    <n v="1012"/>
    <n v="1264"/>
    <n v="425"/>
    <n v="17"/>
    <n v="514"/>
    <n v="110"/>
    <n v="63"/>
    <x v="894"/>
    <x v="161"/>
    <x v="205"/>
    <x v="201"/>
    <x v="292"/>
    <n v="0.1258789466427685"/>
    <n v="7.2847682119205295E-2"/>
    <n v="0.15266485998193316"/>
    <n v="0.31145038167938932"/>
    <n v="5.5817610062893083E-2"/>
    <n v="0.14589757088064975"/>
  </r>
  <r>
    <x v="2"/>
    <s v="2174-01-000"/>
    <m/>
    <x v="0"/>
    <s v="Cass"/>
    <s v="Pine River-Backus School District"/>
    <n v="135"/>
    <n v="0"/>
    <n v="0"/>
    <n v="0"/>
    <n v="0"/>
    <n v="28"/>
    <n v="117"/>
    <n v="2.8169014084507043E-2"/>
    <n v="0.11770623742454728"/>
    <n v="74"/>
    <n v="8.017334777898158E-2"/>
    <n v="994"/>
    <n v="923"/>
    <x v="872"/>
    <n v="15"/>
    <n v="19"/>
    <n v="9"/>
    <n v="9"/>
    <n v="66"/>
    <n v="0"/>
    <n v="0"/>
    <n v="0"/>
    <n v="0"/>
    <x v="895"/>
    <x v="46"/>
    <x v="57"/>
    <x v="14"/>
    <x v="22"/>
    <n v="0.14361702127659576"/>
    <n v="0"/>
    <n v="0"/>
    <n v="0"/>
    <n v="0"/>
    <n v="0.14587525150905431"/>
  </r>
  <r>
    <x v="12"/>
    <s v="0914-01-000"/>
    <m/>
    <x v="0"/>
    <s v="Clay"/>
    <s v="Ulen-Hitterdal Public School Dist"/>
    <n v="37"/>
    <n v="0"/>
    <n v="0"/>
    <n v="0"/>
    <n v="0"/>
    <n v="0"/>
    <n v="42"/>
    <n v="0"/>
    <n v="0.14583333333333334"/>
    <n v="18"/>
    <n v="6.8181818181818177E-2"/>
    <n v="288"/>
    <n v="264"/>
    <x v="46"/>
    <n v="10"/>
    <n v="0"/>
    <n v="1"/>
    <n v="1"/>
    <n v="16"/>
    <n v="0"/>
    <n v="0"/>
    <n v="0"/>
    <n v="0"/>
    <x v="125"/>
    <x v="87"/>
    <x v="0"/>
    <x v="1"/>
    <x v="0"/>
    <n v="0.13553113553113552"/>
    <n v="0"/>
    <n v="0"/>
    <n v="0"/>
    <n v="0"/>
    <n v="0.14583333333333334"/>
  </r>
  <r>
    <x v="10"/>
    <s v="0465-01-000"/>
    <m/>
    <x v="0"/>
    <s v="Meeker"/>
    <s v="Litchfield Public School District"/>
    <n v="256"/>
    <n v="0"/>
    <n v="0"/>
    <n v="0"/>
    <n v="6"/>
    <n v="18"/>
    <n v="250"/>
    <n v="9.7932535364526653E-3"/>
    <n v="0.13601741022850924"/>
    <n v="128"/>
    <n v="7.5382803297997639E-2"/>
    <n v="1838"/>
    <n v="1698"/>
    <x v="873"/>
    <n v="4"/>
    <n v="17"/>
    <n v="9"/>
    <n v="125"/>
    <n v="123"/>
    <n v="0"/>
    <n v="0"/>
    <n v="0"/>
    <n v="0"/>
    <x v="595"/>
    <x v="2"/>
    <x v="19"/>
    <x v="14"/>
    <x v="293"/>
    <n v="0.15274463007159905"/>
    <n v="0"/>
    <n v="0"/>
    <n v="0"/>
    <n v="4.5801526717557252E-2"/>
    <n v="0.14581066376496191"/>
  </r>
  <r>
    <x v="2"/>
    <s v="0118-01-000"/>
    <m/>
    <x v="0"/>
    <s v="Cass"/>
    <s v="Northland Community Schools"/>
    <n v="37"/>
    <n v="5"/>
    <n v="0"/>
    <n v="0"/>
    <n v="0"/>
    <n v="3"/>
    <n v="49"/>
    <n v="8.4033613445378148E-3"/>
    <n v="0.13725490196078433"/>
    <n v="48"/>
    <n v="0.1359773371104816"/>
    <n v="357"/>
    <n v="353"/>
    <x v="874"/>
    <n v="107"/>
    <n v="3"/>
    <n v="3"/>
    <n v="6"/>
    <n v="38"/>
    <n v="4"/>
    <n v="0"/>
    <n v="0"/>
    <n v="0"/>
    <x v="896"/>
    <x v="225"/>
    <x v="4"/>
    <x v="5"/>
    <x v="21"/>
    <n v="0.15879828326180256"/>
    <n v="4.6296296296296294E-2"/>
    <n v="0"/>
    <n v="0"/>
    <n v="0"/>
    <n v="0.14565826330532214"/>
  </r>
  <r>
    <x v="0"/>
    <s v="2898-01-000"/>
    <m/>
    <x v="0"/>
    <s v="Cottonwood"/>
    <s v="Westbrook-Walnut Grove Schools"/>
    <n v="58"/>
    <n v="0"/>
    <n v="0"/>
    <n v="19"/>
    <n v="0"/>
    <n v="4"/>
    <n v="75"/>
    <n v="7.3664825046040518E-3"/>
    <n v="0.13812154696132597"/>
    <n v="42"/>
    <n v="8.3003952569169967E-2"/>
    <n v="543"/>
    <n v="506"/>
    <x v="475"/>
    <n v="0"/>
    <n v="6"/>
    <n v="168"/>
    <n v="1"/>
    <n v="25"/>
    <n v="0"/>
    <n v="3"/>
    <n v="13"/>
    <n v="0"/>
    <x v="392"/>
    <x v="0"/>
    <x v="4"/>
    <x v="188"/>
    <x v="0"/>
    <n v="0.15934065934065933"/>
    <n v="0"/>
    <n v="0"/>
    <n v="0.10919540229885058"/>
    <n v="0"/>
    <n v="0.14548802946593004"/>
  </r>
  <r>
    <x v="12"/>
    <s v="2190-01-000"/>
    <m/>
    <x v="0"/>
    <s v="Yellow Medicine"/>
    <s v="Yellow Medicine East"/>
    <n v="170"/>
    <n v="8"/>
    <n v="0"/>
    <n v="0"/>
    <n v="3"/>
    <n v="67"/>
    <n v="123"/>
    <n v="5.1301684532924961E-2"/>
    <n v="9.4180704441041346E-2"/>
    <n v="57"/>
    <n v="4.859335038363171E-2"/>
    <n v="1306"/>
    <n v="1173"/>
    <x v="875"/>
    <n v="58"/>
    <n v="5"/>
    <n v="6"/>
    <n v="87"/>
    <n v="51"/>
    <n v="0"/>
    <n v="0"/>
    <n v="0"/>
    <n v="0"/>
    <x v="407"/>
    <x v="59"/>
    <x v="5"/>
    <x v="3"/>
    <x v="65"/>
    <n v="0.14964788732394366"/>
    <n v="0.12121212121212122"/>
    <n v="0"/>
    <n v="0"/>
    <n v="3.3333333333333333E-2"/>
    <n v="0.14548238897396631"/>
  </r>
  <r>
    <x v="13"/>
    <s v="0771-01-000"/>
    <m/>
    <x v="0"/>
    <s v="Stevens"/>
    <s v="Chokio-Alberta Public School Dist."/>
    <n v="39"/>
    <n v="0"/>
    <n v="0"/>
    <n v="0"/>
    <n v="0"/>
    <n v="0"/>
    <n v="42"/>
    <n v="0"/>
    <n v="0.1453287197231834"/>
    <n v="19"/>
    <n v="7.1428571428571425E-2"/>
    <n v="289"/>
    <n v="266"/>
    <x v="401"/>
    <n v="1"/>
    <n v="0"/>
    <n v="1"/>
    <n v="0"/>
    <n v="19"/>
    <n v="0"/>
    <n v="0"/>
    <n v="0"/>
    <n v="0"/>
    <x v="286"/>
    <x v="3"/>
    <x v="0"/>
    <x v="1"/>
    <x v="1"/>
    <n v="0.13732394366197184"/>
    <n v="0"/>
    <n v="0"/>
    <n v="0"/>
    <n v="0"/>
    <n v="0.1453287197231834"/>
  </r>
  <r>
    <x v="12"/>
    <s v="0818-01-000"/>
    <m/>
    <x v="0"/>
    <s v="Wadena"/>
    <s v="Verndale Public School District"/>
    <n v="49"/>
    <n v="0"/>
    <n v="0"/>
    <n v="0"/>
    <n v="0"/>
    <n v="0"/>
    <n v="51"/>
    <n v="0"/>
    <n v="0.14529914529914531"/>
    <n v="150"/>
    <n v="0.33333333333333331"/>
    <n v="351"/>
    <n v="450"/>
    <x v="478"/>
    <n v="5"/>
    <n v="3"/>
    <n v="2"/>
    <n v="8"/>
    <n v="144"/>
    <n v="0"/>
    <n v="0"/>
    <n v="0"/>
    <n v="0"/>
    <x v="897"/>
    <x v="43"/>
    <x v="4"/>
    <x v="0"/>
    <x v="27"/>
    <n v="0.14540059347181009"/>
    <n v="0"/>
    <n v="0"/>
    <n v="0"/>
    <n v="0"/>
    <n v="0.14529914529914531"/>
  </r>
  <r>
    <x v="3"/>
    <s v="0507-01-000"/>
    <m/>
    <x v="0"/>
    <s v="Nicollet"/>
    <s v="Nicollet Public School District"/>
    <n v="44"/>
    <n v="0"/>
    <n v="0"/>
    <n v="0"/>
    <n v="0"/>
    <n v="0"/>
    <n v="51"/>
    <n v="0"/>
    <n v="0.14529914529914531"/>
    <n v="84"/>
    <n v="0.21875"/>
    <n v="351"/>
    <n v="384"/>
    <x v="876"/>
    <n v="1"/>
    <n v="5"/>
    <m/>
    <n v="24"/>
    <n v="76"/>
    <n v="0"/>
    <n v="0"/>
    <n v="0"/>
    <n v="0"/>
    <x v="793"/>
    <x v="3"/>
    <x v="5"/>
    <x v="4"/>
    <x v="11"/>
    <n v="0.13664596273291926"/>
    <n v="0"/>
    <n v="0"/>
    <n v="0"/>
    <n v="0"/>
    <n v="0.14529914529914531"/>
  </r>
  <r>
    <x v="12"/>
    <s v="0316-01-000"/>
    <m/>
    <x v="0"/>
    <s v="Itasca"/>
    <s v="Greenway Public School District"/>
    <n v="188"/>
    <n v="5"/>
    <n v="0"/>
    <n v="0"/>
    <n v="0"/>
    <n v="0"/>
    <n v="197"/>
    <n v="0"/>
    <n v="0.14528023598820058"/>
    <n v="188"/>
    <n v="0.13956941351150706"/>
    <n v="1356"/>
    <n v="1347"/>
    <x v="877"/>
    <n v="98"/>
    <n v="1"/>
    <n v="3"/>
    <n v="2"/>
    <n v="162"/>
    <n v="18"/>
    <n v="0"/>
    <n v="0"/>
    <n v="0"/>
    <x v="898"/>
    <x v="109"/>
    <x v="3"/>
    <x v="5"/>
    <x v="3"/>
    <n v="0.14814814814814814"/>
    <n v="5.8823529411764705E-2"/>
    <n v="0"/>
    <n v="0"/>
    <n v="0"/>
    <n v="0.14528023598820058"/>
  </r>
  <r>
    <x v="15"/>
    <s v="0914-01-000"/>
    <m/>
    <x v="0"/>
    <s v="Clay"/>
    <s v="Ulen-Hitterdal Public School Dist"/>
    <n v="40"/>
    <n v="0"/>
    <n v="0"/>
    <n v="0"/>
    <n v="0"/>
    <n v="0"/>
    <n v="43"/>
    <n v="0"/>
    <n v="0.14527027027027026"/>
    <n v="31"/>
    <n v="0.10915492957746478"/>
    <n v="296"/>
    <n v="284"/>
    <x v="283"/>
    <n v="10"/>
    <n v="0"/>
    <n v="1"/>
    <n v="2"/>
    <n v="31"/>
    <n v="0"/>
    <n v="0"/>
    <n v="0"/>
    <n v="0"/>
    <x v="899"/>
    <x v="87"/>
    <x v="0"/>
    <x v="1"/>
    <x v="3"/>
    <n v="0.14285714285714285"/>
    <n v="0"/>
    <n v="0"/>
    <n v="0"/>
    <n v="0"/>
    <n v="0.14527027027027026"/>
  </r>
  <r>
    <x v="8"/>
    <s v="2711-01-000"/>
    <m/>
    <x v="0"/>
    <s v="Saint Louis"/>
    <s v="Mesabi East School District"/>
    <n v="128"/>
    <n v="3"/>
    <n v="0"/>
    <n v="0"/>
    <n v="3"/>
    <n v="39"/>
    <n v="105"/>
    <n v="3.9314516129032258E-2"/>
    <n v="0.10584677419354839"/>
    <n v="17"/>
    <n v="1.9653179190751446E-2"/>
    <n v="992"/>
    <n v="865"/>
    <x v="878"/>
    <n v="15"/>
    <n v="4"/>
    <n v="6"/>
    <n v="2"/>
    <n v="14"/>
    <n v="0"/>
    <n v="0"/>
    <n v="0"/>
    <n v="0"/>
    <x v="900"/>
    <x v="132"/>
    <x v="2"/>
    <x v="3"/>
    <x v="25"/>
    <n v="0.13445378151260504"/>
    <n v="0.16666666666666666"/>
    <n v="0"/>
    <n v="0"/>
    <n v="0.6"/>
    <n v="0.14516129032258066"/>
  </r>
  <r>
    <x v="6"/>
    <s v="0004-01-000"/>
    <m/>
    <x v="0"/>
    <s v="Aitkin"/>
    <s v="McGregor Public School District"/>
    <n v="73"/>
    <n v="0"/>
    <n v="0"/>
    <n v="0"/>
    <n v="0"/>
    <n v="0"/>
    <n v="74"/>
    <n v="0"/>
    <n v="0.14509803921568629"/>
    <n v="21"/>
    <n v="4.5951859956236324E-2"/>
    <n v="510"/>
    <n v="457"/>
    <x v="879"/>
    <n v="69"/>
    <n v="2"/>
    <n v="1"/>
    <n v="0"/>
    <n v="16"/>
    <n v="0"/>
    <n v="0"/>
    <n v="0"/>
    <n v="0"/>
    <x v="901"/>
    <x v="172"/>
    <x v="6"/>
    <x v="1"/>
    <x v="1"/>
    <n v="0.16515837104072398"/>
    <n v="0"/>
    <n v="0"/>
    <n v="0"/>
    <n v="0"/>
    <n v="0.14509803921568629"/>
  </r>
  <r>
    <x v="3"/>
    <s v="2859-01-000"/>
    <m/>
    <x v="0"/>
    <s v="McLeod"/>
    <s v="Glencoe-Silver Lake School District"/>
    <n v="231"/>
    <n v="5"/>
    <n v="0"/>
    <n v="0"/>
    <n v="13"/>
    <n v="85"/>
    <n v="174"/>
    <n v="4.7619047619047616E-2"/>
    <n v="9.7478991596638656E-2"/>
    <n v="84"/>
    <n v="5.2173913043478258E-2"/>
    <n v="1785"/>
    <n v="1610"/>
    <x v="880"/>
    <n v="5"/>
    <n v="15"/>
    <n v="10"/>
    <n v="312"/>
    <n v="70"/>
    <n v="0"/>
    <n v="0"/>
    <n v="0"/>
    <n v="8"/>
    <x v="902"/>
    <x v="87"/>
    <x v="66"/>
    <x v="12"/>
    <x v="193"/>
    <n v="0.16165150454863542"/>
    <n v="0.5"/>
    <n v="0"/>
    <n v="0"/>
    <n v="4.1009463722397478E-2"/>
    <n v="0.14509803921568626"/>
  </r>
  <r>
    <x v="2"/>
    <s v="0038-01-000"/>
    <m/>
    <x v="0"/>
    <s v="Beltrami"/>
    <s v="Red Lake Public School District"/>
    <n v="0"/>
    <n v="248"/>
    <n v="0"/>
    <n v="0"/>
    <n v="0"/>
    <n v="47"/>
    <n v="206"/>
    <n v="2.6949541284403671E-2"/>
    <n v="0.11811926605504587"/>
    <n v="0"/>
    <n v="0"/>
    <n v="1744"/>
    <n v="1491"/>
    <x v="55"/>
    <n v="1491"/>
    <n v="0"/>
    <n v="0"/>
    <n v="0"/>
    <n v="0"/>
    <n v="0"/>
    <n v="0"/>
    <n v="0"/>
    <n v="0"/>
    <x v="69"/>
    <x v="226"/>
    <x v="0"/>
    <x v="2"/>
    <x v="1"/>
    <n v="0"/>
    <n v="0.14261069580218516"/>
    <n v="0"/>
    <n v="0"/>
    <n v="0"/>
    <n v="0.14506880733944955"/>
  </r>
  <r>
    <x v="5"/>
    <s v="0624-01-000"/>
    <s v="yes"/>
    <x v="1"/>
    <s v="Ramsey"/>
    <s v="White Bear Lake School District"/>
    <n v="958"/>
    <n v="10"/>
    <n v="111"/>
    <n v="127"/>
    <n v="61"/>
    <n v="302"/>
    <n v="1002"/>
    <n v="3.3589144700255813E-2"/>
    <n v="0.11144477811144478"/>
    <n v="626"/>
    <n v="7.5303741128353183E-2"/>
    <n v="8991"/>
    <n v="8313"/>
    <x v="881"/>
    <n v="62"/>
    <n v="544"/>
    <n v="672"/>
    <n v="470"/>
    <n v="420"/>
    <n v="0"/>
    <n v="82"/>
    <n v="72"/>
    <n v="21"/>
    <x v="903"/>
    <x v="86"/>
    <x v="206"/>
    <x v="202"/>
    <x v="294"/>
    <n v="0.1348725890468816"/>
    <n v="0.1388888888888889"/>
    <n v="0.193717277486911"/>
    <n v="0.17469050894085281"/>
    <n v="0.11960784313725491"/>
    <n v="0.14503392281170058"/>
  </r>
  <r>
    <x v="0"/>
    <s v="0787-01-000"/>
    <m/>
    <x v="0"/>
    <s v="Todd"/>
    <s v="Browerville Public School District"/>
    <n v="39"/>
    <n v="0"/>
    <n v="0"/>
    <n v="0"/>
    <n v="7"/>
    <n v="0"/>
    <n v="51"/>
    <n v="0"/>
    <n v="0.14488636363636365"/>
    <n v="191"/>
    <n v="0.38821138211382111"/>
    <n v="352"/>
    <n v="492"/>
    <x v="850"/>
    <n v="0"/>
    <n v="3"/>
    <n v="0"/>
    <n v="5"/>
    <n v="186"/>
    <n v="0"/>
    <n v="0"/>
    <n v="0"/>
    <n v="0"/>
    <x v="897"/>
    <x v="0"/>
    <x v="4"/>
    <x v="2"/>
    <x v="12"/>
    <n v="0.11572700296735905"/>
    <n v="0"/>
    <n v="0"/>
    <n v="0"/>
    <n v="0.58333333333333337"/>
    <n v="0.14488636363636365"/>
  </r>
  <r>
    <x v="1"/>
    <s v="0118-01-000"/>
    <m/>
    <x v="0"/>
    <s v="Cass"/>
    <s v="Northland Community Schools"/>
    <n v="28"/>
    <n v="17"/>
    <n v="0"/>
    <n v="0"/>
    <n v="0"/>
    <n v="4"/>
    <n v="47"/>
    <n v="1.1363636363636364E-2"/>
    <n v="0.13352272727272727"/>
    <n v="50"/>
    <n v="0.14245014245014245"/>
    <n v="352"/>
    <n v="351"/>
    <x v="717"/>
    <n v="89"/>
    <n v="3"/>
    <n v="0"/>
    <n v="1"/>
    <n v="43"/>
    <n v="0"/>
    <n v="0"/>
    <n v="0"/>
    <n v="0"/>
    <x v="852"/>
    <x v="57"/>
    <x v="4"/>
    <x v="2"/>
    <x v="0"/>
    <n v="0.11522633744855967"/>
    <n v="0.16037735849056603"/>
    <n v="0"/>
    <n v="0"/>
    <n v="0"/>
    <n v="0.14488636363636362"/>
  </r>
  <r>
    <x v="3"/>
    <s v="0333-01-000"/>
    <m/>
    <x v="0"/>
    <s v="Kanabec"/>
    <s v="Ogilvie Public School District"/>
    <n v="66"/>
    <n v="0"/>
    <n v="0"/>
    <n v="0"/>
    <n v="0"/>
    <n v="3"/>
    <n v="69"/>
    <n v="6.0362173038229373E-3"/>
    <n v="0.13883299798792756"/>
    <n v="48"/>
    <n v="0.1014799154334038"/>
    <n v="497"/>
    <n v="473"/>
    <x v="882"/>
    <n v="1"/>
    <n v="2"/>
    <m/>
    <n v="6"/>
    <n v="42"/>
    <n v="0"/>
    <n v="0"/>
    <n v="0"/>
    <n v="0"/>
    <x v="904"/>
    <x v="3"/>
    <x v="6"/>
    <x v="4"/>
    <x v="21"/>
    <n v="0.13524590163934427"/>
    <n v="0"/>
    <n v="0"/>
    <n v="0"/>
    <n v="0"/>
    <n v="0.14486921529175051"/>
  </r>
  <r>
    <x v="7"/>
    <s v="0550-01-000"/>
    <m/>
    <x v="0"/>
    <s v="Otter Tail"/>
    <s v="Underwood Public School District"/>
    <n v="41"/>
    <n v="0"/>
    <n v="4"/>
    <n v="0"/>
    <n v="0"/>
    <n v="0"/>
    <n v="47"/>
    <n v="0"/>
    <n v="0.14461538461538462"/>
    <n v="296"/>
    <n v="0.51567944250871078"/>
    <n v="325"/>
    <n v="574"/>
    <x v="179"/>
    <n v="1"/>
    <n v="3"/>
    <n v="5"/>
    <n v="1"/>
    <n v="291"/>
    <n v="0"/>
    <n v="0"/>
    <n v="3"/>
    <n v="0"/>
    <x v="803"/>
    <x v="3"/>
    <x v="21"/>
    <x v="0"/>
    <x v="0"/>
    <n v="0.13057324840764331"/>
    <n v="0"/>
    <n v="0.5714285714285714"/>
    <n v="0"/>
    <n v="0"/>
    <n v="0.14461538461538462"/>
  </r>
  <r>
    <x v="16"/>
    <s v="2190-01-000"/>
    <m/>
    <x v="0"/>
    <s v="Yellow Medicine"/>
    <s v="Yellow Medicine East"/>
    <n v="174"/>
    <n v="16"/>
    <n v="0"/>
    <n v="0"/>
    <n v="7"/>
    <n v="72"/>
    <n v="129"/>
    <n v="5.1798561151079135E-2"/>
    <n v="9.2805755395683448E-2"/>
    <n v="56"/>
    <n v="4.4979919678714862E-2"/>
    <n v="1390"/>
    <n v="1245"/>
    <x v="883"/>
    <n v="83"/>
    <n v="4"/>
    <n v="5"/>
    <n v="71"/>
    <n v="44"/>
    <n v="3"/>
    <n v="0"/>
    <n v="0"/>
    <n v="0"/>
    <x v="905"/>
    <x v="9"/>
    <x v="2"/>
    <x v="7"/>
    <x v="93"/>
    <n v="0.14356435643564355"/>
    <n v="0.16666666666666666"/>
    <n v="0"/>
    <n v="0"/>
    <n v="8.9743589743589744E-2"/>
    <n v="0.14460431654676259"/>
  </r>
  <r>
    <x v="0"/>
    <s v="2853-01-000"/>
    <m/>
    <x v="0"/>
    <s v="Lac qui Parle"/>
    <s v="Lac qui Parle Valley School Dist."/>
    <n v="127"/>
    <n v="0"/>
    <n v="0"/>
    <n v="0"/>
    <n v="0"/>
    <n v="0"/>
    <n v="133"/>
    <n v="0"/>
    <n v="0.14456521739130435"/>
    <n v="60"/>
    <n v="7.0838252656434481E-2"/>
    <n v="920"/>
    <n v="847"/>
    <x v="884"/>
    <n v="5"/>
    <n v="26"/>
    <n v="32"/>
    <n v="43"/>
    <n v="55"/>
    <n v="0"/>
    <n v="0"/>
    <n v="0"/>
    <n v="0"/>
    <x v="906"/>
    <x v="43"/>
    <x v="71"/>
    <x v="187"/>
    <x v="125"/>
    <n v="0.15621156211562115"/>
    <n v="0"/>
    <n v="0"/>
    <n v="0"/>
    <n v="0"/>
    <n v="0.14456521739130435"/>
  </r>
  <r>
    <x v="9"/>
    <s v="2174-01-000"/>
    <m/>
    <x v="0"/>
    <s v="Cass"/>
    <s v="Pine River-Backus School District"/>
    <n v="153"/>
    <n v="0"/>
    <n v="0"/>
    <n v="0"/>
    <n v="0"/>
    <n v="32"/>
    <n v="129"/>
    <n v="2.8725314183123879E-2"/>
    <n v="0.11579892280071813"/>
    <n v="53"/>
    <n v="5.268389662027833E-2"/>
    <n v="1114"/>
    <n v="1006"/>
    <x v="885"/>
    <n v="16"/>
    <n v="22"/>
    <n v="7"/>
    <n v="10"/>
    <n v="52"/>
    <n v="0"/>
    <n v="0"/>
    <n v="0"/>
    <n v="0"/>
    <x v="907"/>
    <x v="105"/>
    <x v="7"/>
    <x v="36"/>
    <x v="32"/>
    <n v="0.14543726235741444"/>
    <n v="0"/>
    <n v="0"/>
    <n v="0"/>
    <n v="0"/>
    <n v="0.14452423698384201"/>
  </r>
  <r>
    <x v="12"/>
    <s v="0381-01-000"/>
    <m/>
    <x v="0"/>
    <s v="Lake"/>
    <s v="Lake Superior Public School Dist."/>
    <n v="282"/>
    <n v="0"/>
    <n v="0"/>
    <n v="0"/>
    <n v="0"/>
    <n v="216"/>
    <n v="68"/>
    <n v="0.10986775178026449"/>
    <n v="3.4587995930824011E-2"/>
    <n v="16"/>
    <n v="9.4228504122497048E-3"/>
    <n v="1966"/>
    <n v="1698"/>
    <x v="886"/>
    <n v="15"/>
    <n v="12"/>
    <n v="5"/>
    <n v="4"/>
    <n v="14"/>
    <n v="0"/>
    <n v="0"/>
    <n v="0"/>
    <n v="0"/>
    <x v="908"/>
    <x v="46"/>
    <x v="25"/>
    <x v="7"/>
    <x v="29"/>
    <n v="0.14611398963730571"/>
    <n v="0"/>
    <n v="0"/>
    <n v="0"/>
    <n v="0"/>
    <n v="0.14445574771108849"/>
  </r>
  <r>
    <x v="12"/>
    <s v="2889-01-000"/>
    <m/>
    <x v="0"/>
    <s v="Becker"/>
    <s v="Lake Park Audubon School District"/>
    <n v="101"/>
    <n v="0"/>
    <n v="0"/>
    <n v="0"/>
    <n v="0"/>
    <n v="0"/>
    <n v="107"/>
    <n v="0"/>
    <n v="0.14439946018893388"/>
    <n v="47"/>
    <n v="6.901615271659324E-2"/>
    <n v="741"/>
    <n v="681"/>
    <x v="604"/>
    <n v="10"/>
    <n v="2"/>
    <n v="9"/>
    <n v="7"/>
    <n v="45"/>
    <n v="0"/>
    <n v="0"/>
    <n v="0"/>
    <n v="0"/>
    <x v="909"/>
    <x v="87"/>
    <x v="6"/>
    <x v="14"/>
    <x v="35"/>
    <n v="0.14245416078984485"/>
    <n v="0"/>
    <n v="0"/>
    <n v="0"/>
    <n v="0"/>
    <n v="0.14439946018893388"/>
  </r>
  <r>
    <x v="15"/>
    <s v="2190-01-000"/>
    <m/>
    <x v="0"/>
    <s v="Yellow Medicine"/>
    <s v="Yellow Medicine East"/>
    <n v="169"/>
    <n v="0"/>
    <n v="0"/>
    <n v="0"/>
    <n v="3"/>
    <n v="61"/>
    <n v="119"/>
    <n v="4.8917401764234161E-2"/>
    <n v="9.5429029671210905E-2"/>
    <n v="45"/>
    <n v="4.0467625899280574E-2"/>
    <n v="1247"/>
    <n v="1112"/>
    <x v="887"/>
    <n v="56"/>
    <n v="6"/>
    <n v="12"/>
    <n v="70"/>
    <n v="38"/>
    <n v="0"/>
    <n v="0"/>
    <n v="0"/>
    <n v="0"/>
    <x v="253"/>
    <x v="58"/>
    <x v="41"/>
    <x v="17"/>
    <x v="133"/>
    <n v="0.1537761601455869"/>
    <n v="0"/>
    <n v="0"/>
    <n v="0"/>
    <n v="4.1095890410958902E-2"/>
    <n v="0.14434643143544507"/>
  </r>
  <r>
    <x v="5"/>
    <s v="9999-99-999"/>
    <m/>
    <x v="3"/>
    <m/>
    <s v="Statewide"/>
    <n v="74743"/>
    <n v="2299"/>
    <n v="21470"/>
    <n v="11166"/>
    <n v="9647"/>
    <n v="48205"/>
    <n v="75165"/>
    <n v="5.6388888563952057E-2"/>
    <n v="8.7925958073010194E-2"/>
    <n v="74855"/>
    <n v="9.2827292005109197E-2"/>
    <n v="854867"/>
    <n v="806390"/>
    <x v="888"/>
    <n v="19712"/>
    <n v="88310"/>
    <n v="56028"/>
    <n v="68970"/>
    <n v="53137"/>
    <n v="1470"/>
    <n v="7636"/>
    <n v="3864"/>
    <n v="4836"/>
    <x v="910"/>
    <x v="227"/>
    <x v="207"/>
    <x v="203"/>
    <x v="295"/>
    <n v="0.12562946677692841"/>
    <n v="0.11192249647047368"/>
    <n v="0.21019345238095238"/>
    <n v="0.17631454287067741"/>
    <n v="0.13076068098026458"/>
    <n v="0.14431484663696226"/>
  </r>
  <r>
    <x v="14"/>
    <s v="2753-01-000"/>
    <m/>
    <x v="0"/>
    <s v="Todd"/>
    <s v="Long Prairie-Grey Eagle School District"/>
    <n v="203"/>
    <n v="0"/>
    <n v="0"/>
    <n v="0"/>
    <n v="5"/>
    <n v="8"/>
    <n v="205"/>
    <n v="5.4127198917456026E-3"/>
    <n v="0.13870094722598106"/>
    <n v="93"/>
    <n v="6.848306332842416E-2"/>
    <n v="1478"/>
    <n v="1358"/>
    <x v="889"/>
    <n v="4"/>
    <n v="11"/>
    <n v="8"/>
    <n v="234"/>
    <n v="76"/>
    <n v="0"/>
    <n v="3"/>
    <n v="0"/>
    <n v="10"/>
    <x v="911"/>
    <x v="2"/>
    <x v="8"/>
    <x v="8"/>
    <x v="206"/>
    <n v="0.16530944625407165"/>
    <n v="0"/>
    <n v="0"/>
    <n v="0"/>
    <n v="2.1834061135371178E-2"/>
    <n v="0.14411366711772666"/>
  </r>
  <r>
    <x v="5"/>
    <s v="2364-01-000"/>
    <m/>
    <x v="0"/>
    <s v="Stearns"/>
    <s v="Belgrade-Brooten-Elrosa Public School District"/>
    <n v="87"/>
    <n v="0"/>
    <n v="0"/>
    <n v="0"/>
    <n v="0"/>
    <n v="3"/>
    <n v="96"/>
    <n v="4.3668122270742356E-3"/>
    <n v="0.13973799126637554"/>
    <n v="48"/>
    <n v="7.5471698113207544E-2"/>
    <n v="687"/>
    <n v="636"/>
    <x v="280"/>
    <n v="2"/>
    <n v="2"/>
    <n v="0"/>
    <n v="46"/>
    <n v="38"/>
    <n v="0"/>
    <n v="0"/>
    <n v="0"/>
    <n v="4"/>
    <x v="912"/>
    <x v="16"/>
    <x v="6"/>
    <x v="2"/>
    <x v="109"/>
    <n v="0.13700787401574804"/>
    <n v="0"/>
    <n v="0"/>
    <n v="0"/>
    <n v="0"/>
    <n v="0.14410480349344978"/>
  </r>
  <r>
    <x v="15"/>
    <s v="2170-01-000"/>
    <m/>
    <x v="0"/>
    <s v="Todd"/>
    <s v="Staples-Motley School District"/>
    <n v="242"/>
    <n v="0"/>
    <n v="0"/>
    <n v="0"/>
    <n v="0"/>
    <n v="9"/>
    <n v="240"/>
    <n v="5.208333333333333E-3"/>
    <n v="0.1388888888888889"/>
    <n v="18"/>
    <n v="1.2024048096192385E-2"/>
    <n v="1728"/>
    <n v="1497"/>
    <x v="702"/>
    <n v="25"/>
    <n v="13"/>
    <n v="8"/>
    <n v="39"/>
    <n v="12"/>
    <n v="0"/>
    <n v="0"/>
    <n v="0"/>
    <n v="0"/>
    <x v="913"/>
    <x v="108"/>
    <x v="45"/>
    <x v="8"/>
    <x v="19"/>
    <n v="0.14738124238733252"/>
    <n v="0"/>
    <n v="0"/>
    <n v="0"/>
    <n v="0"/>
    <n v="0.14409722222222224"/>
  </r>
  <r>
    <x v="9"/>
    <s v="0277-01-000"/>
    <s v="yes"/>
    <x v="1"/>
    <s v="Hennepin"/>
    <s v="Westonka Public School District"/>
    <n v="317"/>
    <n v="0"/>
    <n v="0"/>
    <n v="9"/>
    <n v="6"/>
    <n v="0"/>
    <n v="351"/>
    <n v="0"/>
    <n v="0.14408866995073891"/>
    <n v="177"/>
    <n v="7.8249336870026526E-2"/>
    <n v="2436"/>
    <n v="2262"/>
    <x v="890"/>
    <n v="7"/>
    <n v="33"/>
    <n v="31"/>
    <n v="42"/>
    <n v="144"/>
    <n v="0"/>
    <n v="0"/>
    <n v="4"/>
    <n v="8"/>
    <x v="914"/>
    <x v="47"/>
    <x v="53"/>
    <x v="141"/>
    <x v="137"/>
    <n v="0.13652024117140396"/>
    <n v="0"/>
    <n v="0"/>
    <n v="0.25"/>
    <n v="0.15"/>
    <n v="0.14408866995073891"/>
  </r>
  <r>
    <x v="4"/>
    <s v="0704-01-000"/>
    <m/>
    <x v="0"/>
    <s v="Saint Louis"/>
    <s v="Proctor Public School District"/>
    <n v="258"/>
    <n v="0"/>
    <n v="0"/>
    <n v="0"/>
    <n v="0"/>
    <n v="19"/>
    <n v="250"/>
    <n v="1.0171306209850108E-2"/>
    <n v="0.13383297644539616"/>
    <n v="121"/>
    <n v="7.0348837209302323E-2"/>
    <n v="1868"/>
    <n v="1720"/>
    <x v="891"/>
    <n v="21"/>
    <n v="13"/>
    <n v="10"/>
    <n v="18"/>
    <n v="111"/>
    <n v="3"/>
    <n v="4"/>
    <n v="0"/>
    <n v="0"/>
    <x v="915"/>
    <x v="132"/>
    <x v="13"/>
    <x v="12"/>
    <x v="39"/>
    <n v="0.14293628808864267"/>
    <n v="0"/>
    <n v="0"/>
    <n v="0"/>
    <n v="0"/>
    <n v="0.14400428265524626"/>
  </r>
  <r>
    <x v="9"/>
    <s v="0013-01-000"/>
    <s v="yes"/>
    <x v="1"/>
    <s v="Anoka"/>
    <s v="Columbia Heights Public School Dist"/>
    <n v="265"/>
    <n v="10"/>
    <n v="93"/>
    <n v="3"/>
    <n v="26"/>
    <n v="79"/>
    <n v="351"/>
    <n v="2.6447941078004689E-2"/>
    <n v="0.11750920656176767"/>
    <n v="386"/>
    <n v="0.13115868161739722"/>
    <n v="2987"/>
    <n v="2943"/>
    <x v="892"/>
    <n v="117"/>
    <n v="865"/>
    <n v="162"/>
    <n v="527"/>
    <n v="127"/>
    <n v="13"/>
    <n v="143"/>
    <n v="12"/>
    <n v="62"/>
    <x v="916"/>
    <x v="155"/>
    <x v="208"/>
    <x v="204"/>
    <x v="296"/>
    <n v="0.18794326241134751"/>
    <n v="8.771929824561403E-2"/>
    <n v="0.11411042944785275"/>
    <n v="1.9607843137254902E-2"/>
    <n v="5.2953156822810592E-2"/>
    <n v="0.14395714763977235"/>
  </r>
  <r>
    <x v="10"/>
    <s v="0138-01-000"/>
    <m/>
    <x v="0"/>
    <s v="Chisago"/>
    <s v="North Branch Public Schools"/>
    <n v="471"/>
    <n v="0"/>
    <n v="3"/>
    <n v="10"/>
    <n v="8"/>
    <n v="128"/>
    <n v="381"/>
    <n v="3.618886061634153E-2"/>
    <n v="0.1077184054283291"/>
    <n v="117"/>
    <n v="3.7201907790143082E-2"/>
    <n v="3537"/>
    <n v="3145"/>
    <x v="893"/>
    <n v="34"/>
    <n v="30"/>
    <n v="35"/>
    <n v="75"/>
    <n v="101"/>
    <n v="0"/>
    <n v="0"/>
    <n v="4"/>
    <n v="0"/>
    <x v="917"/>
    <x v="8"/>
    <x v="53"/>
    <x v="205"/>
    <x v="63"/>
    <n v="0.14097575576174798"/>
    <n v="0"/>
    <n v="9.0909090909090912E-2"/>
    <n v="0.24390243902439024"/>
    <n v="9.6385542168674704E-2"/>
    <n v="0.14390726604467063"/>
  </r>
  <r>
    <x v="10"/>
    <s v="0742-01-000"/>
    <m/>
    <x v="0"/>
    <s v="Stearns"/>
    <s v="St. Cloud Public School District"/>
    <n v="1423"/>
    <n v="12"/>
    <n v="106"/>
    <n v="25"/>
    <n v="38"/>
    <n v="448"/>
    <n v="1198"/>
    <n v="3.9140311025685832E-2"/>
    <n v="0.10466538528743666"/>
    <n v="233"/>
    <n v="2.3223362902422006E-2"/>
    <n v="11446"/>
    <n v="10033"/>
    <x v="894"/>
    <n v="151"/>
    <n v="2480"/>
    <n v="468"/>
    <n v="563"/>
    <n v="171"/>
    <n v="0"/>
    <n v="16"/>
    <n v="0"/>
    <n v="5"/>
    <x v="918"/>
    <x v="228"/>
    <x v="209"/>
    <x v="206"/>
    <x v="297"/>
    <n v="0.18667191394464122"/>
    <n v="7.3619631901840496E-2"/>
    <n v="4.1245136186770427E-2"/>
    <n v="5.0709939148073022E-2"/>
    <n v="6.3758389261744972E-2"/>
    <n v="0.14380569631312248"/>
  </r>
  <r>
    <x v="0"/>
    <s v="2137-01-000"/>
    <m/>
    <x v="0"/>
    <s v="Fillmore"/>
    <s v="Kingsland Public School District"/>
    <n v="104"/>
    <n v="0"/>
    <n v="0"/>
    <n v="0"/>
    <n v="0"/>
    <n v="0"/>
    <n v="110"/>
    <n v="0"/>
    <n v="0.1437908496732026"/>
    <n v="41"/>
    <n v="5.8908045977011492E-2"/>
    <n v="765"/>
    <n v="696"/>
    <x v="895"/>
    <n v="0"/>
    <n v="8"/>
    <n v="6"/>
    <n v="8"/>
    <n v="33"/>
    <n v="0"/>
    <n v="0"/>
    <n v="0"/>
    <n v="0"/>
    <x v="919"/>
    <x v="0"/>
    <x v="8"/>
    <x v="3"/>
    <x v="27"/>
    <n v="0.1395973154362416"/>
    <n v="0"/>
    <n v="0"/>
    <n v="0"/>
    <n v="0"/>
    <n v="0.1437908496732026"/>
  </r>
  <r>
    <x v="7"/>
    <s v="0507-01-000"/>
    <m/>
    <x v="0"/>
    <s v="Nicollet"/>
    <s v="Nicollet Public School District"/>
    <n v="43"/>
    <n v="0"/>
    <n v="0"/>
    <n v="0"/>
    <n v="0"/>
    <n v="9"/>
    <n v="40"/>
    <n v="2.6392961876832845E-2"/>
    <n v="0.11730205278592376"/>
    <n v="49"/>
    <n v="0.14369501466275661"/>
    <n v="341"/>
    <n v="341"/>
    <x v="842"/>
    <n v="0"/>
    <n v="1"/>
    <n v="0"/>
    <n v="10"/>
    <n v="46"/>
    <n v="0"/>
    <n v="0"/>
    <n v="0"/>
    <n v="0"/>
    <x v="862"/>
    <x v="0"/>
    <x v="3"/>
    <x v="2"/>
    <x v="32"/>
    <n v="0.13149847094801223"/>
    <n v="0"/>
    <n v="0"/>
    <n v="0"/>
    <n v="0"/>
    <n v="0.14369501466275661"/>
  </r>
  <r>
    <x v="16"/>
    <s v="0294-01-000"/>
    <m/>
    <x v="0"/>
    <s v="Houston"/>
    <s v="Houston Public School District"/>
    <n v="74"/>
    <n v="0"/>
    <n v="0"/>
    <n v="0"/>
    <n v="0"/>
    <n v="0"/>
    <n v="77"/>
    <n v="0"/>
    <n v="0.14365671641791045"/>
    <n v="18"/>
    <n v="3.7735849056603772E-2"/>
    <n v="536"/>
    <n v="477"/>
    <x v="558"/>
    <n v="2"/>
    <n v="3"/>
    <n v="1"/>
    <n v="0"/>
    <n v="16"/>
    <n v="0"/>
    <n v="0"/>
    <n v="0"/>
    <n v="0"/>
    <x v="920"/>
    <x v="16"/>
    <x v="4"/>
    <x v="1"/>
    <x v="1"/>
    <n v="0.13988657844990549"/>
    <n v="0"/>
    <n v="0"/>
    <n v="0"/>
    <n v="0"/>
    <n v="0.14365671641791045"/>
  </r>
  <r>
    <x v="8"/>
    <s v="0861-01-000"/>
    <m/>
    <x v="0"/>
    <s v="Winona"/>
    <s v="Winona Area Public School District"/>
    <n v="549"/>
    <n v="0"/>
    <n v="10"/>
    <n v="10"/>
    <n v="0"/>
    <n v="388"/>
    <n v="189"/>
    <n v="9.6589494647747076E-2"/>
    <n v="4.7050037341299478E-2"/>
    <n v="46"/>
    <n v="1.3195639701663799E-2"/>
    <n v="4017"/>
    <n v="3486"/>
    <x v="896"/>
    <n v="21"/>
    <n v="179"/>
    <n v="152"/>
    <n v="99"/>
    <n v="44"/>
    <n v="0"/>
    <n v="0"/>
    <n v="0"/>
    <n v="0"/>
    <x v="921"/>
    <x v="44"/>
    <x v="210"/>
    <x v="207"/>
    <x v="30"/>
    <n v="0.15508474576271186"/>
    <n v="0"/>
    <n v="5.2910052910052907E-2"/>
    <n v="6.1728395061728392E-2"/>
    <n v="0"/>
    <n v="0.14363953198904655"/>
  </r>
  <r>
    <x v="4"/>
    <s v="0286-01-000"/>
    <s v="yes"/>
    <x v="1"/>
    <s v="Hennepin"/>
    <s v="Brooklyn Center School District"/>
    <n v="35"/>
    <n v="3"/>
    <n v="112"/>
    <n v="25"/>
    <n v="22"/>
    <n v="64"/>
    <n v="149"/>
    <n v="4.3126684636118601E-2"/>
    <n v="0.10040431266846361"/>
    <n v="492"/>
    <n v="0.27906976744186046"/>
    <n v="1484"/>
    <n v="1763"/>
    <x v="897"/>
    <n v="25"/>
    <n v="753"/>
    <n v="253"/>
    <n v="252"/>
    <n v="150"/>
    <n v="9"/>
    <n v="226"/>
    <n v="63"/>
    <n v="33"/>
    <x v="57"/>
    <x v="54"/>
    <x v="211"/>
    <x v="208"/>
    <x v="252"/>
    <n v="9.5890410958904104E-2"/>
    <n v="0.15789473684210525"/>
    <n v="0.17527386541471049"/>
    <n v="0.11627906976744186"/>
    <n v="9.1286307053941904E-2"/>
    <n v="0.14353099730458221"/>
  </r>
  <r>
    <x v="6"/>
    <s v="2142-01-000"/>
    <m/>
    <x v="0"/>
    <s v="Saint Louis"/>
    <s v="St. Louis County School District"/>
    <n v="336"/>
    <n v="23"/>
    <n v="0"/>
    <n v="0"/>
    <n v="0"/>
    <n v="0"/>
    <n v="371"/>
    <n v="0"/>
    <n v="0.14340935446463085"/>
    <n v="55"/>
    <n v="2.4218405988551298E-2"/>
    <n v="2587"/>
    <n v="2271"/>
    <x v="898"/>
    <n v="295"/>
    <n v="11"/>
    <n v="9"/>
    <n v="5"/>
    <n v="34"/>
    <n v="6"/>
    <n v="0"/>
    <n v="0"/>
    <n v="0"/>
    <x v="922"/>
    <x v="229"/>
    <x v="42"/>
    <x v="14"/>
    <x v="25"/>
    <n v="0.14913448735019974"/>
    <n v="7.371794871794872E-2"/>
    <n v="0"/>
    <n v="0"/>
    <n v="0"/>
    <n v="0.14340935446463085"/>
  </r>
  <r>
    <x v="3"/>
    <s v="0728-01-000"/>
    <m/>
    <x v="0"/>
    <s v="Sherburne"/>
    <s v="Elk River Public School District"/>
    <n v="1900"/>
    <n v="0"/>
    <n v="59"/>
    <n v="43"/>
    <n v="39"/>
    <n v="1054"/>
    <n v="1026"/>
    <n v="7.2664598414339879E-2"/>
    <n v="7.0734229576008278E-2"/>
    <n v="794"/>
    <n v="6.0065057871245935E-2"/>
    <n v="14505"/>
    <n v="13219"/>
    <x v="899"/>
    <n v="254"/>
    <n v="422"/>
    <n v="326"/>
    <n v="428"/>
    <n v="654"/>
    <n v="6"/>
    <n v="29"/>
    <n v="19"/>
    <n v="47"/>
    <x v="923"/>
    <x v="230"/>
    <x v="212"/>
    <x v="209"/>
    <x v="298"/>
    <n v="0.14576141158419639"/>
    <n v="0"/>
    <n v="0.13053097345132744"/>
    <n v="0.12285714285714286"/>
    <n v="9.285714285714286E-2"/>
    <n v="0.14339882799034814"/>
  </r>
  <r>
    <x v="2"/>
    <s v="0914-01-000"/>
    <m/>
    <x v="0"/>
    <s v="Clay"/>
    <s v="Ulen-Hitterdal Public School Dist"/>
    <n v="36"/>
    <n v="0"/>
    <n v="0"/>
    <n v="0"/>
    <n v="0"/>
    <n v="0"/>
    <n v="42"/>
    <n v="0"/>
    <n v="0.14334470989761092"/>
    <n v="58"/>
    <n v="0.18770226537216828"/>
    <n v="293"/>
    <n v="309"/>
    <x v="900"/>
    <n v="19"/>
    <n v="3"/>
    <n v="6"/>
    <n v="3"/>
    <n v="47"/>
    <n v="7"/>
    <n v="0"/>
    <n v="0"/>
    <n v="0"/>
    <x v="518"/>
    <x v="123"/>
    <x v="4"/>
    <x v="3"/>
    <x v="17"/>
    <n v="0.1348314606741573"/>
    <n v="0"/>
    <n v="0"/>
    <n v="0"/>
    <n v="0"/>
    <n v="0.14334470989761092"/>
  </r>
  <r>
    <x v="10"/>
    <s v="0016-01-000"/>
    <s v="yes"/>
    <x v="1"/>
    <s v="Anoka"/>
    <s v="Spring Lake Park Public Schools"/>
    <n v="465"/>
    <n v="9"/>
    <n v="96"/>
    <n v="93"/>
    <n v="88"/>
    <n v="117"/>
    <n v="668"/>
    <n v="2.1338683202626298E-2"/>
    <n v="0.12183111435345614"/>
    <n v="883"/>
    <n v="0.15821537358896254"/>
    <n v="5483"/>
    <n v="5581"/>
    <x v="901"/>
    <n v="72"/>
    <n v="686"/>
    <n v="535"/>
    <n v="692"/>
    <n v="592"/>
    <n v="6"/>
    <n v="96"/>
    <n v="64"/>
    <n v="89"/>
    <x v="924"/>
    <x v="133"/>
    <x v="73"/>
    <x v="168"/>
    <x v="299"/>
    <n v="0.13404439319688671"/>
    <n v="0.12"/>
    <n v="0.13994169096209913"/>
    <n v="0.16489361702127658"/>
    <n v="0.12735166425470332"/>
    <n v="0.14316979755608245"/>
  </r>
  <r>
    <x v="4"/>
    <s v="0424-01-000"/>
    <m/>
    <x v="0"/>
    <s v="McLeod"/>
    <s v="Lester Prairie Public School Dist."/>
    <n v="59"/>
    <n v="0"/>
    <n v="0"/>
    <n v="0"/>
    <n v="0"/>
    <n v="0"/>
    <n v="66"/>
    <n v="0"/>
    <n v="0.14316702819956617"/>
    <n v="59"/>
    <n v="0.12995594713656389"/>
    <n v="461"/>
    <n v="454"/>
    <x v="32"/>
    <n v="0"/>
    <n v="8"/>
    <n v="3"/>
    <n v="45"/>
    <n v="56"/>
    <n v="0"/>
    <n v="0"/>
    <n v="0"/>
    <n v="0"/>
    <x v="128"/>
    <x v="0"/>
    <x v="8"/>
    <x v="5"/>
    <x v="123"/>
    <n v="0.14713216957605985"/>
    <n v="0"/>
    <n v="0"/>
    <n v="0"/>
    <n v="0"/>
    <n v="0.14316702819956617"/>
  </r>
  <r>
    <x v="14"/>
    <s v="0004-01-000"/>
    <m/>
    <x v="0"/>
    <s v="Aitkin"/>
    <s v="McGregor Public School District"/>
    <n v="74"/>
    <n v="0"/>
    <n v="0"/>
    <n v="0"/>
    <n v="0"/>
    <n v="0"/>
    <n v="78"/>
    <n v="0"/>
    <n v="0.14311926605504588"/>
    <n v="24"/>
    <n v="4.8879837067209775E-2"/>
    <n v="545"/>
    <n v="491"/>
    <x v="245"/>
    <n v="70"/>
    <n v="1"/>
    <n v="2"/>
    <n v="1"/>
    <n v="20"/>
    <n v="0"/>
    <n v="0"/>
    <n v="0"/>
    <n v="0"/>
    <x v="241"/>
    <x v="231"/>
    <x v="3"/>
    <x v="0"/>
    <x v="0"/>
    <n v="0.15711252653927812"/>
    <n v="0"/>
    <n v="0"/>
    <n v="0"/>
    <n v="0"/>
    <n v="0.14311926605504588"/>
  </r>
  <r>
    <x v="10"/>
    <s v="2172-01-000"/>
    <m/>
    <x v="0"/>
    <s v="Goodhue"/>
    <s v="Kenyon-Wanamingo School District"/>
    <n v="109"/>
    <n v="0"/>
    <n v="0"/>
    <n v="0"/>
    <n v="0"/>
    <n v="17"/>
    <n v="108"/>
    <n v="1.9450800915331808E-2"/>
    <n v="0.12356979405034325"/>
    <n v="73"/>
    <n v="8.8807785888077861E-2"/>
    <n v="874"/>
    <n v="822"/>
    <x v="864"/>
    <n v="2"/>
    <n v="16"/>
    <n v="9"/>
    <n v="58"/>
    <n v="68"/>
    <n v="0"/>
    <n v="0"/>
    <n v="0"/>
    <n v="0"/>
    <x v="925"/>
    <x v="16"/>
    <x v="31"/>
    <x v="14"/>
    <x v="40"/>
    <n v="0.14010282776349614"/>
    <n v="0"/>
    <n v="0"/>
    <n v="0"/>
    <n v="0"/>
    <n v="0.14302059496567507"/>
  </r>
  <r>
    <x v="4"/>
    <s v="0025-01-000"/>
    <m/>
    <x v="0"/>
    <s v="Becker"/>
    <s v="Pine Point Public School District"/>
    <n v="0"/>
    <n v="9"/>
    <n v="0"/>
    <n v="0"/>
    <n v="0"/>
    <n v="0"/>
    <n v="9"/>
    <n v="0"/>
    <n v="0.14285714285714285"/>
    <n v="10"/>
    <n v="0.15625"/>
    <n v="63"/>
    <n v="64"/>
    <x v="55"/>
    <n v="64"/>
    <n v="0"/>
    <n v="0"/>
    <n v="0"/>
    <n v="0"/>
    <n v="10"/>
    <n v="0"/>
    <n v="0"/>
    <n v="0"/>
    <x v="69"/>
    <x v="20"/>
    <x v="0"/>
    <x v="2"/>
    <x v="1"/>
    <n v="0"/>
    <n v="0.14285714285714285"/>
    <n v="0"/>
    <n v="0"/>
    <n v="0"/>
    <n v="0.14285714285714285"/>
  </r>
  <r>
    <x v="5"/>
    <s v="0015-01-000"/>
    <s v="yes"/>
    <x v="1"/>
    <s v="Anoka"/>
    <s v="St. Francis Public School District"/>
    <n v="693"/>
    <n v="6"/>
    <n v="16"/>
    <n v="14"/>
    <n v="8"/>
    <n v="194"/>
    <n v="577"/>
    <n v="3.5912624953720843E-2"/>
    <n v="0.1068122917437986"/>
    <n v="61"/>
    <n v="1.300085251491901E-2"/>
    <n v="5402"/>
    <n v="4692"/>
    <x v="902"/>
    <n v="115"/>
    <n v="100"/>
    <n v="160"/>
    <n v="142"/>
    <n v="49"/>
    <n v="0"/>
    <n v="0"/>
    <n v="0"/>
    <n v="0"/>
    <x v="926"/>
    <x v="162"/>
    <x v="213"/>
    <x v="188"/>
    <x v="220"/>
    <n v="0.14380576883170781"/>
    <n v="4.9586776859504134E-2"/>
    <n v="0.13793103448275862"/>
    <n v="8.0459770114942528E-2"/>
    <n v="5.3333333333333337E-2"/>
    <n v="0.14272491669751944"/>
  </r>
  <r>
    <x v="2"/>
    <s v="0173-01-000"/>
    <m/>
    <x v="0"/>
    <s v="Cottonwood"/>
    <s v="Mountain Lake Public Schools"/>
    <n v="54"/>
    <n v="0"/>
    <n v="0"/>
    <n v="0"/>
    <n v="4"/>
    <n v="0"/>
    <n v="70"/>
    <n v="0"/>
    <n v="0.1425661914460285"/>
    <n v="81"/>
    <n v="0.16135458167330677"/>
    <n v="491"/>
    <n v="502"/>
    <x v="300"/>
    <n v="3"/>
    <n v="13"/>
    <n v="68"/>
    <n v="101"/>
    <n v="59"/>
    <n v="0"/>
    <n v="0"/>
    <n v="0"/>
    <n v="13"/>
    <x v="927"/>
    <x v="6"/>
    <x v="45"/>
    <x v="194"/>
    <x v="287"/>
    <n v="0.17307692307692307"/>
    <n v="0"/>
    <n v="0"/>
    <n v="0"/>
    <n v="4.3478260869565216E-2"/>
    <n v="0.1425661914460285"/>
  </r>
  <r>
    <x v="5"/>
    <s v="0333-01-000"/>
    <m/>
    <x v="0"/>
    <s v="Kanabec"/>
    <s v="Ogilvie Public School District"/>
    <n v="64"/>
    <n v="0"/>
    <n v="0"/>
    <n v="0"/>
    <n v="0"/>
    <n v="4"/>
    <n v="66"/>
    <n v="8.1466395112016286E-3"/>
    <n v="0.13441955193482688"/>
    <n v="43"/>
    <n v="9.2672413793103453E-2"/>
    <n v="491"/>
    <n v="464"/>
    <x v="903"/>
    <n v="0"/>
    <n v="2"/>
    <n v="0"/>
    <n v="6"/>
    <n v="39"/>
    <n v="0"/>
    <n v="0"/>
    <n v="0"/>
    <n v="0"/>
    <x v="263"/>
    <x v="0"/>
    <x v="6"/>
    <x v="2"/>
    <x v="21"/>
    <n v="0.13305613305613306"/>
    <n v="0"/>
    <n v="0"/>
    <n v="0"/>
    <n v="0"/>
    <n v="0.1425661914460285"/>
  </r>
  <r>
    <x v="5"/>
    <s v="0738-01-000"/>
    <m/>
    <x v="0"/>
    <s v="Stearns"/>
    <s v="Holdingford Public School District"/>
    <n v="103"/>
    <n v="0"/>
    <n v="3"/>
    <n v="0"/>
    <n v="0"/>
    <n v="0"/>
    <n v="115"/>
    <n v="0"/>
    <n v="0.14250309789343246"/>
    <n v="354"/>
    <n v="0.33843212237093689"/>
    <n v="807"/>
    <n v="1046"/>
    <x v="904"/>
    <n v="4"/>
    <n v="4"/>
    <n v="1"/>
    <n v="6"/>
    <n v="348"/>
    <n v="0"/>
    <n v="0"/>
    <n v="0"/>
    <n v="0"/>
    <x v="424"/>
    <x v="2"/>
    <x v="21"/>
    <x v="1"/>
    <x v="21"/>
    <n v="0.13104325699745548"/>
    <n v="0"/>
    <n v="0.42857142857142855"/>
    <n v="0"/>
    <n v="0"/>
    <n v="0.14250309789343246"/>
  </r>
  <r>
    <x v="7"/>
    <s v="0834-01-000"/>
    <s v="yes"/>
    <x v="1"/>
    <s v="Washington"/>
    <s v="Stillwater Area Public School Dist."/>
    <n v="1201"/>
    <n v="0"/>
    <n v="36"/>
    <n v="65"/>
    <n v="33"/>
    <n v="982"/>
    <n v="378"/>
    <n v="0.10283799350717353"/>
    <n v="3.9585296889726673E-2"/>
    <n v="279"/>
    <n v="3.2947567312234291E-2"/>
    <n v="9549"/>
    <n v="8468"/>
    <x v="905"/>
    <n v="39"/>
    <n v="234"/>
    <n v="367"/>
    <n v="206"/>
    <n v="228"/>
    <n v="0"/>
    <n v="0"/>
    <n v="19"/>
    <n v="3"/>
    <x v="928"/>
    <x v="71"/>
    <x v="214"/>
    <x v="210"/>
    <x v="300"/>
    <n v="0.13973240255962768"/>
    <n v="0"/>
    <n v="0.13333333333333333"/>
    <n v="0.15738498789346247"/>
    <n v="0.13983050847457626"/>
    <n v="0.14242329039690022"/>
  </r>
  <r>
    <x v="1"/>
    <s v="0173-01-000"/>
    <m/>
    <x v="0"/>
    <s v="Cottonwood"/>
    <s v="Mountain Lake Public Schools"/>
    <n v="53"/>
    <n v="0"/>
    <n v="0"/>
    <n v="0"/>
    <n v="8"/>
    <n v="0"/>
    <n v="69"/>
    <n v="0"/>
    <n v="0.1422680412371134"/>
    <n v="72"/>
    <n v="0.14754098360655737"/>
    <n v="485"/>
    <n v="488"/>
    <x v="475"/>
    <n v="3"/>
    <n v="12"/>
    <n v="63"/>
    <n v="79"/>
    <n v="53"/>
    <n v="0"/>
    <n v="0"/>
    <n v="0"/>
    <n v="7"/>
    <x v="929"/>
    <x v="6"/>
    <x v="25"/>
    <x v="132"/>
    <x v="97"/>
    <n v="0.16012084592145015"/>
    <n v="0"/>
    <n v="0"/>
    <n v="0"/>
    <n v="0.1"/>
    <n v="0.1422680412371134"/>
  </r>
  <r>
    <x v="6"/>
    <s v="0277-01-000"/>
    <s v="yes"/>
    <x v="1"/>
    <s v="Hennepin"/>
    <s v="Westonka Public School District"/>
    <n v="325"/>
    <n v="0"/>
    <n v="0"/>
    <n v="7"/>
    <n v="4"/>
    <n v="0"/>
    <n v="352"/>
    <n v="0"/>
    <n v="0.14222222222222222"/>
    <n v="136"/>
    <n v="6.0203629924745462E-2"/>
    <n v="2475"/>
    <n v="2259"/>
    <x v="906"/>
    <n v="12"/>
    <n v="37"/>
    <n v="33"/>
    <n v="35"/>
    <n v="110"/>
    <n v="0"/>
    <n v="0"/>
    <n v="4"/>
    <n v="0"/>
    <x v="930"/>
    <x v="123"/>
    <x v="10"/>
    <x v="141"/>
    <x v="19"/>
    <n v="0.13788714467543486"/>
    <n v="0"/>
    <n v="0"/>
    <n v="0.19444444444444445"/>
    <n v="0.10256410256410256"/>
    <n v="0.14222222222222222"/>
  </r>
  <r>
    <x v="9"/>
    <s v="0361-01-000"/>
    <m/>
    <x v="0"/>
    <s v="Koochiching"/>
    <s v="International Falls School District"/>
    <n v="210"/>
    <n v="0"/>
    <n v="0"/>
    <n v="0"/>
    <n v="0"/>
    <n v="29"/>
    <n v="188"/>
    <n v="1.8991486574983629E-2"/>
    <n v="0.12311722331368696"/>
    <n v="20"/>
    <n v="1.5037593984962405E-2"/>
    <n v="1527"/>
    <n v="1330"/>
    <x v="907"/>
    <n v="210"/>
    <n v="10"/>
    <n v="5"/>
    <n v="5"/>
    <n v="17"/>
    <n v="0"/>
    <n v="0"/>
    <n v="0"/>
    <n v="0"/>
    <x v="931"/>
    <x v="232"/>
    <x v="14"/>
    <x v="7"/>
    <x v="25"/>
    <n v="0.16241299303944315"/>
    <n v="0"/>
    <n v="0"/>
    <n v="0"/>
    <n v="0"/>
    <n v="0.14210870988867058"/>
  </r>
  <r>
    <x v="14"/>
    <s v="2888-01-000"/>
    <m/>
    <x v="0"/>
    <s v="Big Stone"/>
    <s v="Clinton-Graceville-Beardsley"/>
    <n v="73"/>
    <n v="0"/>
    <n v="0"/>
    <n v="0"/>
    <n v="0"/>
    <n v="0"/>
    <n v="74"/>
    <n v="0"/>
    <n v="0.14203454894433781"/>
    <n v="27"/>
    <n v="5.6962025316455694E-2"/>
    <n v="521"/>
    <n v="474"/>
    <x v="908"/>
    <n v="8"/>
    <n v="0"/>
    <n v="2"/>
    <n v="2"/>
    <n v="27"/>
    <n v="0"/>
    <n v="0"/>
    <n v="0"/>
    <n v="0"/>
    <x v="382"/>
    <x v="35"/>
    <x v="0"/>
    <x v="0"/>
    <x v="3"/>
    <n v="0.1437007874015748"/>
    <n v="0"/>
    <n v="0"/>
    <n v="0"/>
    <n v="0"/>
    <n v="0.14203454894433781"/>
  </r>
  <r>
    <x v="2"/>
    <s v="0727-01-000"/>
    <m/>
    <x v="0"/>
    <s v="Sherburne"/>
    <s v="Big Lake Public School District"/>
    <n v="490"/>
    <n v="0"/>
    <n v="0"/>
    <n v="0"/>
    <n v="10"/>
    <n v="127"/>
    <n v="403"/>
    <n v="3.403001071811361E-2"/>
    <n v="0.10798499464094319"/>
    <n v="53"/>
    <n v="1.6282642089093701E-2"/>
    <n v="3732"/>
    <n v="3255"/>
    <x v="909"/>
    <n v="28"/>
    <n v="114"/>
    <n v="58"/>
    <n v="138"/>
    <n v="48"/>
    <n v="0"/>
    <n v="0"/>
    <n v="0"/>
    <n v="0"/>
    <x v="932"/>
    <x v="115"/>
    <x v="215"/>
    <x v="150"/>
    <x v="200"/>
    <n v="0.14587674903245013"/>
    <n v="0"/>
    <n v="0"/>
    <n v="0"/>
    <n v="6.7567567567567571E-2"/>
    <n v="0.14201500535905681"/>
  </r>
  <r>
    <x v="6"/>
    <s v="0695-01-000"/>
    <m/>
    <x v="0"/>
    <s v="Saint Louis"/>
    <s v="Chisholm Public School District"/>
    <n v="94"/>
    <n v="3"/>
    <n v="4"/>
    <n v="0"/>
    <n v="0"/>
    <n v="0"/>
    <n v="107"/>
    <n v="0"/>
    <n v="0.14190981432360741"/>
    <n v="108"/>
    <n v="0.14304635761589404"/>
    <n v="754"/>
    <n v="755"/>
    <x v="153"/>
    <n v="17"/>
    <n v="7"/>
    <n v="7"/>
    <n v="1"/>
    <n v="101"/>
    <n v="3"/>
    <n v="0"/>
    <n v="0"/>
    <n v="0"/>
    <x v="255"/>
    <x v="83"/>
    <x v="42"/>
    <x v="36"/>
    <x v="0"/>
    <n v="0.13128491620111732"/>
    <n v="0.17647058823529413"/>
    <n v="0.36363636363636365"/>
    <n v="0"/>
    <n v="0"/>
    <n v="0.14190981432360741"/>
  </r>
  <r>
    <x v="3"/>
    <s v="2397-01-000"/>
    <m/>
    <x v="0"/>
    <s v="Le Sueur"/>
    <s v="Le Sueur-Henderson School District"/>
    <n v="151"/>
    <n v="0"/>
    <n v="0"/>
    <n v="0"/>
    <n v="4"/>
    <n v="79"/>
    <n v="85"/>
    <n v="6.8280034572169399E-2"/>
    <n v="7.3465859982713919E-2"/>
    <n v="38"/>
    <n v="3.6857419980601359E-2"/>
    <n v="1157"/>
    <n v="1031"/>
    <x v="910"/>
    <n v="8"/>
    <n v="34"/>
    <n v="15"/>
    <n v="173"/>
    <n v="32"/>
    <n v="0"/>
    <n v="0"/>
    <n v="0"/>
    <n v="3"/>
    <x v="313"/>
    <x v="35"/>
    <x v="37"/>
    <x v="27"/>
    <x v="155"/>
    <n v="0.16413043478260869"/>
    <n v="0"/>
    <n v="0"/>
    <n v="0"/>
    <n v="2.2988505747126436E-2"/>
    <n v="0.14174589455488332"/>
  </r>
  <r>
    <x v="13"/>
    <s v="0671-01-000"/>
    <m/>
    <x v="0"/>
    <s v="Rock"/>
    <s v="Hills-Beaver Creek School District"/>
    <n v="53"/>
    <n v="0"/>
    <n v="0"/>
    <n v="0"/>
    <n v="0"/>
    <n v="0"/>
    <n v="54"/>
    <n v="0"/>
    <n v="0.14173228346456693"/>
    <n v="10"/>
    <n v="2.967359050445104E-2"/>
    <n v="381"/>
    <n v="337"/>
    <x v="475"/>
    <n v="0"/>
    <n v="1"/>
    <n v="4"/>
    <n v="2"/>
    <n v="9"/>
    <n v="0"/>
    <n v="0"/>
    <n v="0"/>
    <n v="0"/>
    <x v="933"/>
    <x v="0"/>
    <x v="3"/>
    <x v="10"/>
    <x v="3"/>
    <n v="0.14133333333333334"/>
    <n v="0"/>
    <n v="0"/>
    <n v="0"/>
    <n v="0"/>
    <n v="0.14173228346456693"/>
  </r>
  <r>
    <x v="16"/>
    <s v="0635-01-000"/>
    <m/>
    <x v="0"/>
    <s v="Redwood"/>
    <s v="Milroy Public School District"/>
    <n v="12"/>
    <n v="0"/>
    <n v="0"/>
    <n v="0"/>
    <n v="0"/>
    <n v="0"/>
    <n v="17"/>
    <n v="0"/>
    <n v="0.14166666666666666"/>
    <n v="11"/>
    <n v="9.6491228070175433E-2"/>
    <n v="120"/>
    <n v="114"/>
    <x v="320"/>
    <n v="0"/>
    <n v="0"/>
    <n v="0"/>
    <n v="6"/>
    <n v="7"/>
    <n v="0"/>
    <n v="0"/>
    <n v="0"/>
    <n v="0"/>
    <x v="18"/>
    <x v="0"/>
    <x v="0"/>
    <x v="2"/>
    <x v="21"/>
    <n v="0.10619469026548672"/>
    <n v="0"/>
    <n v="0"/>
    <n v="0"/>
    <n v="0"/>
    <n v="0.14166666666666666"/>
  </r>
  <r>
    <x v="2"/>
    <s v="0036-01-000"/>
    <m/>
    <x v="0"/>
    <s v="Beltrami"/>
    <s v="Kelliher Public School District"/>
    <n v="22"/>
    <n v="3"/>
    <n v="3"/>
    <n v="0"/>
    <n v="0"/>
    <n v="0"/>
    <n v="33"/>
    <n v="0"/>
    <n v="0.14163090128755365"/>
    <n v="61"/>
    <n v="0.23371647509578544"/>
    <n v="233"/>
    <n v="261"/>
    <x v="911"/>
    <n v="137"/>
    <n v="0"/>
    <n v="0"/>
    <n v="1"/>
    <n v="0"/>
    <n v="60"/>
    <n v="0"/>
    <n v="0"/>
    <n v="0"/>
    <x v="36"/>
    <x v="4"/>
    <x v="4"/>
    <x v="2"/>
    <x v="0"/>
    <n v="0.15172413793103448"/>
    <n v="3.7499999999999999E-2"/>
    <n v="1"/>
    <n v="0"/>
    <n v="0"/>
    <n v="0.14163090128755365"/>
  </r>
  <r>
    <x v="10"/>
    <s v="0110-01-000"/>
    <s v="yes"/>
    <x v="1"/>
    <s v="Carver"/>
    <s v="Waconia Public School District"/>
    <n v="485"/>
    <n v="0"/>
    <n v="16"/>
    <n v="20"/>
    <n v="19"/>
    <n v="141"/>
    <n v="419"/>
    <n v="3.5642062689585439E-2"/>
    <n v="0.10591506572295248"/>
    <n v="334"/>
    <n v="8.9544235924932977E-2"/>
    <n v="3956"/>
    <n v="3730"/>
    <x v="912"/>
    <n v="11"/>
    <n v="69"/>
    <n v="67"/>
    <n v="128"/>
    <n v="300"/>
    <n v="4"/>
    <n v="8"/>
    <n v="0"/>
    <n v="10"/>
    <x v="934"/>
    <x v="47"/>
    <x v="216"/>
    <x v="86"/>
    <x v="215"/>
    <n v="0.13324175824175824"/>
    <n v="0"/>
    <n v="0.20779220779220781"/>
    <n v="0.22988505747126436"/>
    <n v="0.13868613138686131"/>
    <n v="0.14155712841253792"/>
  </r>
  <r>
    <x v="7"/>
    <s v="2888-01-000"/>
    <m/>
    <x v="0"/>
    <s v="Big Stone"/>
    <s v="Clinton-Graceville-Beardsley"/>
    <n v="55"/>
    <n v="0"/>
    <n v="0"/>
    <n v="0"/>
    <n v="3"/>
    <n v="0"/>
    <n v="59"/>
    <n v="0"/>
    <n v="0.14148681055155876"/>
    <n v="19"/>
    <n v="5.0397877984084884E-2"/>
    <n v="417"/>
    <n v="377"/>
    <x v="325"/>
    <n v="5"/>
    <n v="0"/>
    <n v="0"/>
    <n v="2"/>
    <n v="17"/>
    <n v="0"/>
    <n v="0"/>
    <n v="0"/>
    <n v="0"/>
    <x v="631"/>
    <x v="43"/>
    <x v="0"/>
    <x v="2"/>
    <x v="25"/>
    <n v="0.13480392156862744"/>
    <n v="0"/>
    <n v="0"/>
    <n v="0"/>
    <n v="0.6"/>
    <n v="0.14148681055155876"/>
  </r>
  <r>
    <x v="0"/>
    <s v="0818-01-000"/>
    <m/>
    <x v="0"/>
    <s v="Wadena"/>
    <s v="Verndale Public School District"/>
    <n v="37"/>
    <n v="0"/>
    <n v="0"/>
    <n v="0"/>
    <n v="0"/>
    <n v="0"/>
    <n v="42"/>
    <n v="0"/>
    <n v="0.14141414141414141"/>
    <n v="228"/>
    <n v="0.47204968944099379"/>
    <n v="297"/>
    <n v="483"/>
    <x v="913"/>
    <n v="9"/>
    <n v="3"/>
    <n v="1"/>
    <n v="4"/>
    <n v="222"/>
    <n v="0"/>
    <n v="0"/>
    <n v="0"/>
    <n v="0"/>
    <x v="262"/>
    <x v="68"/>
    <x v="4"/>
    <x v="1"/>
    <x v="29"/>
    <n v="0.13167259786476868"/>
    <n v="0"/>
    <n v="0"/>
    <n v="0"/>
    <n v="0"/>
    <n v="0.14141414141414141"/>
  </r>
  <r>
    <x v="8"/>
    <s v="0391-01-000"/>
    <m/>
    <x v="0"/>
    <s v="Le Sueur"/>
    <s v="Cleveland Public School District"/>
    <n v="47"/>
    <n v="0"/>
    <n v="0"/>
    <n v="0"/>
    <n v="0"/>
    <n v="0"/>
    <n v="51"/>
    <n v="0"/>
    <n v="0.14127423822714683"/>
    <n v="102"/>
    <n v="0.24757281553398058"/>
    <n v="361"/>
    <n v="412"/>
    <x v="263"/>
    <n v="6"/>
    <n v="3"/>
    <n v="4"/>
    <n v="11"/>
    <n v="96"/>
    <n v="0"/>
    <n v="0"/>
    <n v="0"/>
    <n v="0"/>
    <x v="243"/>
    <x v="31"/>
    <x v="4"/>
    <x v="10"/>
    <x v="6"/>
    <n v="0.13864306784660768"/>
    <n v="0"/>
    <n v="0"/>
    <n v="0"/>
    <n v="0"/>
    <n v="0.14127423822714683"/>
  </r>
  <r>
    <x v="11"/>
    <s v="0561-01-000"/>
    <m/>
    <x v="0"/>
    <s v="Pennington"/>
    <s v="Goodridge Public School District"/>
    <n v="18"/>
    <n v="0"/>
    <n v="0"/>
    <n v="0"/>
    <n v="0"/>
    <n v="0"/>
    <n v="23"/>
    <n v="0"/>
    <n v="0.1411042944785276"/>
    <n v="52"/>
    <n v="0.27083333333333331"/>
    <n v="163"/>
    <n v="192"/>
    <x v="242"/>
    <n v="12"/>
    <n v="4"/>
    <n v="2"/>
    <n v="7"/>
    <n v="40"/>
    <n v="8"/>
    <n v="0"/>
    <n v="0"/>
    <n v="0"/>
    <x v="36"/>
    <x v="2"/>
    <x v="2"/>
    <x v="0"/>
    <x v="35"/>
    <n v="0.12413793103448276"/>
    <n v="0"/>
    <n v="0"/>
    <n v="0"/>
    <n v="0"/>
    <n v="0.1411042944785276"/>
  </r>
  <r>
    <x v="10"/>
    <s v="0840-01-000"/>
    <m/>
    <x v="0"/>
    <s v="Watonwan"/>
    <s v="St. James Public School District"/>
    <n v="93"/>
    <n v="0"/>
    <n v="0"/>
    <n v="0"/>
    <n v="60"/>
    <n v="6"/>
    <n v="153"/>
    <n v="5.3238686779059448E-3"/>
    <n v="0.13575865128660158"/>
    <n v="40"/>
    <n v="3.968253968253968E-2"/>
    <n v="1127"/>
    <n v="1008"/>
    <x v="64"/>
    <n v="2"/>
    <n v="5"/>
    <n v="9"/>
    <n v="454"/>
    <n v="33"/>
    <n v="0"/>
    <n v="0"/>
    <n v="0"/>
    <n v="0"/>
    <x v="376"/>
    <x v="16"/>
    <x v="5"/>
    <x v="14"/>
    <x v="301"/>
    <n v="0.15551839464882944"/>
    <n v="0"/>
    <n v="0"/>
    <n v="0"/>
    <n v="0.11673151750972763"/>
    <n v="0.14108251996450752"/>
  </r>
  <r>
    <x v="3"/>
    <s v="0676-01-000"/>
    <m/>
    <x v="0"/>
    <s v="Roseau"/>
    <s v="Badger Public School District"/>
    <n v="26"/>
    <n v="0"/>
    <n v="0"/>
    <n v="0"/>
    <n v="0"/>
    <n v="0"/>
    <n v="31"/>
    <n v="0"/>
    <n v="0.1409090909090909"/>
    <n v="80"/>
    <n v="0.29739776951672864"/>
    <n v="220"/>
    <n v="269"/>
    <x v="914"/>
    <m/>
    <n v="10"/>
    <n v="7"/>
    <n v="5"/>
    <n v="72"/>
    <n v="0"/>
    <n v="3"/>
    <n v="0"/>
    <n v="3"/>
    <x v="268"/>
    <x v="1"/>
    <x v="21"/>
    <x v="36"/>
    <x v="3"/>
    <n v="0.12935323383084577"/>
    <n v="0"/>
    <n v="0"/>
    <n v="0"/>
    <n v="0"/>
    <n v="0.1409090909090909"/>
  </r>
  <r>
    <x v="5"/>
    <s v="0840-01-000"/>
    <m/>
    <x v="0"/>
    <s v="Watonwan"/>
    <s v="St. James Public School District"/>
    <n v="81"/>
    <n v="0"/>
    <n v="0"/>
    <n v="0"/>
    <n v="60"/>
    <n v="5"/>
    <n v="147"/>
    <n v="4.6296296296296294E-3"/>
    <n v="0.1361111111111111"/>
    <n v="44"/>
    <n v="4.5267489711934158E-2"/>
    <n v="1080"/>
    <n v="972"/>
    <x v="163"/>
    <n v="6"/>
    <n v="8"/>
    <n v="10"/>
    <n v="461"/>
    <n v="42"/>
    <n v="0"/>
    <n v="0"/>
    <n v="0"/>
    <n v="0"/>
    <x v="565"/>
    <x v="31"/>
    <x v="8"/>
    <x v="12"/>
    <x v="302"/>
    <n v="0.15399239543726237"/>
    <n v="0"/>
    <n v="0"/>
    <n v="0"/>
    <n v="0.11516314779270634"/>
    <n v="0.14074074074074072"/>
  </r>
  <r>
    <x v="2"/>
    <s v="0624-01-000"/>
    <s v="yes"/>
    <x v="1"/>
    <s v="Ramsey"/>
    <s v="White Bear Lake School District"/>
    <n v="945"/>
    <n v="3"/>
    <n v="87"/>
    <n v="120"/>
    <n v="65"/>
    <n v="233"/>
    <n v="1022"/>
    <n v="2.6126934290199598E-2"/>
    <n v="0.11459968602825746"/>
    <n v="557"/>
    <n v="6.7761557177615575E-2"/>
    <n v="8918"/>
    <n v="8220"/>
    <x v="915"/>
    <n v="72"/>
    <n v="512"/>
    <n v="652"/>
    <n v="451"/>
    <n v="375"/>
    <n v="0"/>
    <n v="66"/>
    <n v="56"/>
    <n v="23"/>
    <x v="903"/>
    <x v="133"/>
    <x v="217"/>
    <x v="211"/>
    <x v="303"/>
    <n v="0.13304237646065042"/>
    <n v="0.04"/>
    <n v="0.16322701688555347"/>
    <n v="0.16759776536312848"/>
    <n v="0.13184584178498987"/>
    <n v="0.14072662031845706"/>
  </r>
  <r>
    <x v="9"/>
    <s v="0403-01-000"/>
    <m/>
    <x v="0"/>
    <s v="Lincoln"/>
    <s v="Ivanhoe Public School District"/>
    <n v="26"/>
    <n v="0"/>
    <n v="0"/>
    <n v="0"/>
    <n v="0"/>
    <n v="0"/>
    <n v="27"/>
    <n v="0"/>
    <n v="0.140625"/>
    <n v="5"/>
    <n v="2.9411764705882353E-2"/>
    <n v="192"/>
    <n v="170"/>
    <x v="916"/>
    <n v="0"/>
    <n v="0"/>
    <n v="1"/>
    <n v="1"/>
    <n v="3"/>
    <n v="0"/>
    <n v="0"/>
    <n v="0"/>
    <n v="0"/>
    <x v="935"/>
    <x v="0"/>
    <x v="0"/>
    <x v="1"/>
    <x v="0"/>
    <n v="0.13612565445026178"/>
    <n v="0"/>
    <n v="0"/>
    <n v="0"/>
    <n v="0"/>
    <n v="0.140625"/>
  </r>
  <r>
    <x v="8"/>
    <s v="0075-01-000"/>
    <m/>
    <x v="0"/>
    <s v="Blue Earth"/>
    <s v="St. Clair Public School District"/>
    <n v="64"/>
    <n v="0"/>
    <n v="0"/>
    <n v="0"/>
    <n v="0"/>
    <n v="0"/>
    <n v="66"/>
    <n v="0"/>
    <n v="0.14042553191489363"/>
    <n v="193"/>
    <n v="0.32328308207705192"/>
    <n v="470"/>
    <n v="597"/>
    <x v="838"/>
    <n v="0"/>
    <n v="1"/>
    <n v="1"/>
    <n v="4"/>
    <n v="192"/>
    <n v="0"/>
    <n v="0"/>
    <n v="0"/>
    <n v="0"/>
    <x v="936"/>
    <x v="0"/>
    <x v="3"/>
    <x v="1"/>
    <x v="29"/>
    <n v="0.13822894168466524"/>
    <n v="0"/>
    <n v="0"/>
    <n v="0"/>
    <n v="0"/>
    <n v="0.14042553191489363"/>
  </r>
  <r>
    <x v="3"/>
    <s v="0015-01-000"/>
    <s v="yes"/>
    <x v="1"/>
    <s v="Anoka"/>
    <s v="St. Francis Public School District"/>
    <n v="688"/>
    <n v="11"/>
    <n v="21"/>
    <n v="7"/>
    <n v="14"/>
    <n v="180"/>
    <n v="586"/>
    <n v="3.2979113228288753E-2"/>
    <n v="0.10736533528765116"/>
    <n v="51"/>
    <n v="1.0752688172043012E-2"/>
    <n v="5458"/>
    <n v="4743"/>
    <x v="917"/>
    <n v="139"/>
    <n v="102"/>
    <n v="184"/>
    <n v="142"/>
    <n v="43"/>
    <n v="3"/>
    <n v="0"/>
    <n v="0"/>
    <n v="0"/>
    <x v="937"/>
    <x v="233"/>
    <x v="218"/>
    <x v="212"/>
    <x v="271"/>
    <n v="0.14270898153909978"/>
    <n v="7.4829931972789115E-2"/>
    <n v="0.17073170731707318"/>
    <n v="3.6649214659685861E-2"/>
    <n v="8.9743589743589744E-2"/>
    <n v="0.14034444851593991"/>
  </r>
  <r>
    <x v="11"/>
    <s v="0361-01-000"/>
    <m/>
    <x v="0"/>
    <s v="Koochiching"/>
    <s v="International Falls School District"/>
    <n v="187"/>
    <n v="4"/>
    <n v="4"/>
    <n v="0"/>
    <n v="0"/>
    <n v="28"/>
    <n v="175"/>
    <n v="1.9350380096751902E-2"/>
    <n v="0.12093987560469938"/>
    <n v="2"/>
    <n v="1.6051364365971107E-3"/>
    <n v="1447"/>
    <n v="1246"/>
    <x v="694"/>
    <n v="106"/>
    <n v="9"/>
    <n v="4"/>
    <n v="11"/>
    <n v="0"/>
    <n v="0"/>
    <n v="0"/>
    <n v="0"/>
    <n v="0"/>
    <x v="938"/>
    <x v="122"/>
    <x v="45"/>
    <x v="10"/>
    <x v="6"/>
    <n v="0.14351496546431311"/>
    <n v="3.6363636363636362E-2"/>
    <n v="0.30769230769230771"/>
    <n v="0"/>
    <n v="0"/>
    <n v="0.14029025570145129"/>
  </r>
  <r>
    <x v="17"/>
    <s v="0497-01-000"/>
    <m/>
    <x v="0"/>
    <s v="Mower"/>
    <s v="Lyle Public School District"/>
    <n v="32"/>
    <n v="0"/>
    <n v="0"/>
    <n v="0"/>
    <n v="0"/>
    <n v="0"/>
    <n v="35"/>
    <n v="0"/>
    <n v="0.14000000000000001"/>
    <n v="41"/>
    <n v="0.16015625"/>
    <n v="250"/>
    <n v="256"/>
    <x v="496"/>
    <n v="0"/>
    <n v="0"/>
    <n v="0"/>
    <n v="0"/>
    <n v="41"/>
    <n v="0"/>
    <n v="0"/>
    <n v="0"/>
    <n v="0"/>
    <x v="421"/>
    <x v="0"/>
    <x v="0"/>
    <x v="2"/>
    <x v="1"/>
    <n v="0.12955465587044535"/>
    <n v="0"/>
    <n v="0"/>
    <n v="0"/>
    <n v="0"/>
    <n v="0.14000000000000001"/>
  </r>
  <r>
    <x v="11"/>
    <s v="2888-01-000"/>
    <m/>
    <x v="0"/>
    <s v="Big Stone"/>
    <s v="Clinton-Graceville-Beardsley"/>
    <n v="51"/>
    <n v="0"/>
    <n v="0"/>
    <n v="0"/>
    <n v="0"/>
    <n v="0"/>
    <n v="56"/>
    <n v="0"/>
    <n v="0.14000000000000001"/>
    <n v="20"/>
    <n v="5.4945054945054944E-2"/>
    <n v="400"/>
    <n v="364"/>
    <x v="192"/>
    <n v="4"/>
    <n v="0"/>
    <n v="0"/>
    <n v="1"/>
    <n v="17"/>
    <n v="0"/>
    <n v="0"/>
    <n v="0"/>
    <n v="0"/>
    <x v="880"/>
    <x v="2"/>
    <x v="0"/>
    <x v="2"/>
    <x v="0"/>
    <n v="0.12977099236641221"/>
    <n v="0"/>
    <n v="0"/>
    <n v="0"/>
    <n v="0"/>
    <n v="0.14000000000000001"/>
  </r>
  <r>
    <x v="1"/>
    <s v="0500-01-000"/>
    <m/>
    <x v="0"/>
    <s v="Mower"/>
    <s v="Southland Public School District"/>
    <n v="69"/>
    <n v="0"/>
    <n v="0"/>
    <n v="0"/>
    <n v="0"/>
    <n v="0"/>
    <n v="76"/>
    <n v="0"/>
    <n v="0.13996316758747698"/>
    <n v="40"/>
    <n v="7.8895463510848127E-2"/>
    <n v="543"/>
    <n v="507"/>
    <x v="658"/>
    <n v="3"/>
    <n v="2"/>
    <n v="3"/>
    <n v="22"/>
    <n v="34"/>
    <n v="0"/>
    <n v="0"/>
    <n v="0"/>
    <n v="0"/>
    <x v="334"/>
    <x v="6"/>
    <x v="6"/>
    <x v="5"/>
    <x v="9"/>
    <n v="0.134765625"/>
    <n v="0"/>
    <n v="0"/>
    <n v="0"/>
    <n v="0"/>
    <n v="0.13996316758747698"/>
  </r>
  <r>
    <x v="10"/>
    <s v="2711-01-000"/>
    <m/>
    <x v="0"/>
    <s v="Saint Louis"/>
    <s v="Mesabi East School District"/>
    <n v="137"/>
    <n v="0"/>
    <n v="0"/>
    <n v="0"/>
    <n v="0"/>
    <n v="26"/>
    <n v="122"/>
    <n v="2.4574669187145556E-2"/>
    <n v="0.11531190926275993"/>
    <n v="54"/>
    <n v="5.6016597510373446E-2"/>
    <n v="1058"/>
    <n v="964"/>
    <x v="918"/>
    <n v="35"/>
    <n v="8"/>
    <n v="10"/>
    <n v="8"/>
    <n v="50"/>
    <n v="0"/>
    <n v="0"/>
    <n v="0"/>
    <n v="0"/>
    <x v="939"/>
    <x v="5"/>
    <x v="8"/>
    <x v="12"/>
    <x v="27"/>
    <n v="0.13838383838383839"/>
    <n v="0"/>
    <n v="0"/>
    <n v="0"/>
    <n v="0"/>
    <n v="0.13988657844990549"/>
  </r>
  <r>
    <x v="11"/>
    <s v="0075-01-000"/>
    <m/>
    <x v="0"/>
    <s v="Blue Earth"/>
    <s v="St. Clair Public School District"/>
    <n v="66"/>
    <n v="0"/>
    <n v="0"/>
    <n v="0"/>
    <n v="0"/>
    <n v="3"/>
    <n v="63"/>
    <n v="6.3559322033898309E-3"/>
    <n v="0.13347457627118645"/>
    <n v="187"/>
    <n v="0.31534569983136596"/>
    <n v="472"/>
    <n v="593"/>
    <x v="436"/>
    <n v="0"/>
    <n v="2"/>
    <n v="3"/>
    <n v="9"/>
    <n v="177"/>
    <n v="0"/>
    <n v="0"/>
    <n v="0"/>
    <n v="3"/>
    <x v="508"/>
    <x v="0"/>
    <x v="6"/>
    <x v="5"/>
    <x v="21"/>
    <n v="0.14102564102564102"/>
    <n v="0"/>
    <n v="0"/>
    <n v="0"/>
    <n v="0"/>
    <n v="0.13983050847457629"/>
  </r>
  <r>
    <x v="3"/>
    <s v="0499-01-000"/>
    <m/>
    <x v="0"/>
    <s v="Mower"/>
    <s v="LeRoy-Ostrander Public Schools"/>
    <n v="32"/>
    <n v="0"/>
    <n v="0"/>
    <n v="0"/>
    <n v="0"/>
    <n v="3"/>
    <n v="41"/>
    <n v="9.5238095238095247E-3"/>
    <n v="0.13015873015873017"/>
    <n v="13"/>
    <n v="4.5774647887323945E-2"/>
    <n v="315"/>
    <n v="284"/>
    <x v="609"/>
    <n v="4"/>
    <n v="1"/>
    <n v="7"/>
    <n v="19"/>
    <n v="13"/>
    <n v="0"/>
    <n v="0"/>
    <n v="0"/>
    <n v="0"/>
    <x v="940"/>
    <x v="2"/>
    <x v="3"/>
    <x v="36"/>
    <x v="13"/>
    <n v="0.11764705882352941"/>
    <n v="0"/>
    <n v="0"/>
    <n v="0"/>
    <n v="0"/>
    <n v="0.13968253968253969"/>
  </r>
  <r>
    <x v="0"/>
    <s v="0592-01-000"/>
    <m/>
    <x v="0"/>
    <s v="Polk"/>
    <s v="Climax-Shelly Public Schools"/>
    <n v="20"/>
    <n v="0"/>
    <n v="0"/>
    <n v="0"/>
    <n v="3"/>
    <n v="0"/>
    <n v="25"/>
    <n v="0"/>
    <n v="0.13966480446927373"/>
    <n v="0"/>
    <n v="0"/>
    <n v="179"/>
    <n v="154"/>
    <x v="244"/>
    <n v="0"/>
    <n v="0"/>
    <n v="0"/>
    <n v="33"/>
    <n v="0"/>
    <n v="0"/>
    <n v="0"/>
    <n v="0"/>
    <n v="0"/>
    <x v="70"/>
    <x v="0"/>
    <x v="0"/>
    <x v="2"/>
    <x v="113"/>
    <n v="0.14184397163120568"/>
    <n v="0"/>
    <n v="0"/>
    <n v="0"/>
    <n v="8.3333333333333329E-2"/>
    <n v="0.13966480446927373"/>
  </r>
  <r>
    <x v="12"/>
    <s v="2215-01-000"/>
    <m/>
    <x v="0"/>
    <s v="Norman"/>
    <s v="Norman County East School District"/>
    <n v="49"/>
    <n v="9"/>
    <n v="0"/>
    <n v="0"/>
    <n v="0"/>
    <n v="0"/>
    <n v="62"/>
    <n v="0"/>
    <n v="0.13963963963963963"/>
    <n v="14"/>
    <n v="3.5353535353535352E-2"/>
    <n v="444"/>
    <n v="396"/>
    <x v="445"/>
    <n v="35"/>
    <n v="2"/>
    <n v="4"/>
    <n v="12"/>
    <n v="9"/>
    <n v="0"/>
    <n v="0"/>
    <n v="0"/>
    <n v="0"/>
    <x v="217"/>
    <x v="23"/>
    <x v="6"/>
    <x v="10"/>
    <x v="12"/>
    <n v="0.12793733681462141"/>
    <n v="0.20454545454545456"/>
    <n v="0"/>
    <n v="0"/>
    <n v="0"/>
    <n v="0.13963963963963963"/>
  </r>
  <r>
    <x v="8"/>
    <s v="0261-01-000"/>
    <m/>
    <x v="0"/>
    <s v="Grant"/>
    <s v="Ashby Public School District"/>
    <n v="24"/>
    <n v="0"/>
    <n v="0"/>
    <n v="0"/>
    <n v="0"/>
    <n v="0"/>
    <n v="31"/>
    <n v="0"/>
    <n v="0.13963963963963963"/>
    <n v="74"/>
    <n v="0.27924528301886792"/>
    <n v="222"/>
    <n v="265"/>
    <x v="600"/>
    <n v="0"/>
    <n v="4"/>
    <n v="0"/>
    <n v="1"/>
    <n v="70"/>
    <n v="0"/>
    <n v="0"/>
    <n v="0"/>
    <n v="0"/>
    <x v="244"/>
    <x v="0"/>
    <x v="2"/>
    <x v="2"/>
    <x v="0"/>
    <n v="0.11214953271028037"/>
    <n v="0"/>
    <n v="0"/>
    <n v="0"/>
    <n v="0"/>
    <n v="0.13963963963963963"/>
  </r>
  <r>
    <x v="0"/>
    <s v="0505-01-000"/>
    <m/>
    <x v="0"/>
    <s v="Murray"/>
    <s v="Fulda Public School District"/>
    <n v="24"/>
    <n v="0"/>
    <n v="0"/>
    <n v="20"/>
    <n v="7"/>
    <n v="0"/>
    <n v="58"/>
    <n v="0"/>
    <n v="0.13942307692307693"/>
    <n v="23"/>
    <n v="6.0367454068241469E-2"/>
    <n v="416"/>
    <n v="381"/>
    <x v="468"/>
    <n v="1"/>
    <n v="9"/>
    <n v="4"/>
    <n v="15"/>
    <n v="19"/>
    <n v="0"/>
    <n v="0"/>
    <n v="0"/>
    <n v="0"/>
    <x v="941"/>
    <x v="3"/>
    <x v="13"/>
    <x v="39"/>
    <x v="9"/>
    <n v="6.7226890756302518E-2"/>
    <n v="0"/>
    <n v="0"/>
    <n v="0.83333333333333337"/>
    <n v="0.31818181818181818"/>
    <n v="0.13942307692307693"/>
  </r>
  <r>
    <x v="5"/>
    <s v="0561-01-000"/>
    <m/>
    <x v="0"/>
    <s v="Pennington"/>
    <s v="Goodridge Public School District"/>
    <n v="18"/>
    <n v="0"/>
    <n v="0"/>
    <n v="0"/>
    <n v="0"/>
    <n v="0"/>
    <n v="23"/>
    <n v="0"/>
    <n v="0.1393939393939394"/>
    <n v="56"/>
    <n v="0.28282828282828282"/>
    <n v="165"/>
    <n v="198"/>
    <x v="317"/>
    <n v="9"/>
    <n v="1"/>
    <n v="2"/>
    <n v="12"/>
    <n v="42"/>
    <n v="5"/>
    <n v="0"/>
    <n v="0"/>
    <n v="3"/>
    <x v="791"/>
    <x v="2"/>
    <x v="3"/>
    <x v="0"/>
    <x v="22"/>
    <n v="0.12"/>
    <n v="0"/>
    <n v="0"/>
    <n v="0"/>
    <n v="0"/>
    <n v="0.1393939393939394"/>
  </r>
  <r>
    <x v="3"/>
    <s v="0801-01-000"/>
    <m/>
    <x v="0"/>
    <s v="Traverse"/>
    <s v="Browns Valley Public School Dist."/>
    <n v="17"/>
    <n v="0"/>
    <n v="0"/>
    <n v="0"/>
    <n v="0"/>
    <n v="0"/>
    <n v="22"/>
    <n v="0"/>
    <n v="0.13924050632911392"/>
    <n v="6"/>
    <n v="4.2253521126760563E-2"/>
    <n v="158"/>
    <n v="142"/>
    <x v="919"/>
    <n v="80"/>
    <n v="2"/>
    <m/>
    <n v="2"/>
    <n v="5"/>
    <n v="0"/>
    <n v="0"/>
    <n v="0"/>
    <n v="0"/>
    <x v="942"/>
    <x v="4"/>
    <x v="6"/>
    <x v="4"/>
    <x v="3"/>
    <n v="0.24285714285714285"/>
    <n v="0"/>
    <n v="0"/>
    <n v="0"/>
    <n v="0"/>
    <n v="0.13924050632911392"/>
  </r>
  <r>
    <x v="16"/>
    <s v="0316-01-000"/>
    <m/>
    <x v="0"/>
    <s v="Itasca"/>
    <s v="Greenway Public School District"/>
    <n v="196"/>
    <n v="8"/>
    <n v="0"/>
    <n v="0"/>
    <n v="0"/>
    <n v="0"/>
    <n v="208"/>
    <n v="0"/>
    <n v="0.13922356091030791"/>
    <n v="122"/>
    <n v="8.6647727272727279E-2"/>
    <n v="1494"/>
    <n v="1408"/>
    <x v="472"/>
    <n v="66"/>
    <n v="3"/>
    <n v="4"/>
    <n v="2"/>
    <n v="112"/>
    <n v="8"/>
    <n v="0"/>
    <n v="0"/>
    <n v="0"/>
    <x v="943"/>
    <x v="59"/>
    <x v="4"/>
    <x v="10"/>
    <x v="3"/>
    <n v="0.13832039520112915"/>
    <n v="0.12121212121212122"/>
    <n v="0"/>
    <n v="0"/>
    <n v="0"/>
    <n v="0.13922356091030791"/>
  </r>
  <r>
    <x v="2"/>
    <s v="2165-01-000"/>
    <m/>
    <x v="0"/>
    <s v="Pine"/>
    <s v="Hinckley-Finlayson School District"/>
    <n v="113"/>
    <n v="5"/>
    <n v="8"/>
    <n v="0"/>
    <n v="8"/>
    <n v="4"/>
    <n v="138"/>
    <n v="3.9215686274509803E-3"/>
    <n v="0.13529411764705881"/>
    <n v="82"/>
    <n v="8.5416666666666669E-2"/>
    <n v="1020"/>
    <n v="960"/>
    <x v="920"/>
    <n v="178"/>
    <n v="24"/>
    <n v="6"/>
    <n v="23"/>
    <n v="55"/>
    <n v="16"/>
    <n v="5"/>
    <n v="0"/>
    <n v="0"/>
    <x v="92"/>
    <x v="220"/>
    <x v="26"/>
    <x v="3"/>
    <x v="38"/>
    <n v="0.14358322744599747"/>
    <n v="2.9940119760479042E-2"/>
    <n v="0.29629629629629628"/>
    <n v="0"/>
    <n v="0.25806451612903225"/>
    <n v="0.13921568627450981"/>
  </r>
  <r>
    <x v="10"/>
    <s v="0727-01-000"/>
    <m/>
    <x v="0"/>
    <s v="Sherburne"/>
    <s v="Big Lake Public School District"/>
    <n v="480"/>
    <n v="0"/>
    <n v="0"/>
    <n v="0"/>
    <n v="13"/>
    <n v="121"/>
    <n v="397"/>
    <n v="3.2518140284869657E-2"/>
    <n v="0.10669174952969632"/>
    <n v="61"/>
    <n v="1.8688725490196078E-2"/>
    <n v="3721"/>
    <n v="3264"/>
    <x v="921"/>
    <n v="25"/>
    <n v="106"/>
    <n v="57"/>
    <n v="134"/>
    <n v="47"/>
    <n v="0"/>
    <n v="0"/>
    <n v="0"/>
    <n v="3"/>
    <x v="944"/>
    <x v="108"/>
    <x v="219"/>
    <x v="56"/>
    <x v="241"/>
    <n v="0.14222222222222222"/>
    <n v="0"/>
    <n v="0"/>
    <n v="0"/>
    <n v="9.0277777777777776E-2"/>
    <n v="0.13920988981456597"/>
  </r>
  <r>
    <x v="5"/>
    <s v="0038-01-000"/>
    <m/>
    <x v="0"/>
    <s v="Beltrami"/>
    <s v="Red Lake Public School District"/>
    <n v="3"/>
    <n v="244"/>
    <n v="0"/>
    <n v="0"/>
    <n v="0"/>
    <n v="62"/>
    <n v="186"/>
    <n v="3.479236812570146E-2"/>
    <n v="0.10437710437710437"/>
    <n v="0"/>
    <n v="0"/>
    <n v="1782"/>
    <n v="1534"/>
    <x v="55"/>
    <n v="1534"/>
    <n v="0"/>
    <n v="0"/>
    <n v="0"/>
    <n v="0"/>
    <n v="0"/>
    <n v="0"/>
    <n v="0"/>
    <n v="0"/>
    <x v="945"/>
    <x v="214"/>
    <x v="0"/>
    <x v="2"/>
    <x v="1"/>
    <n v="1"/>
    <n v="0.13723284589426321"/>
    <n v="0"/>
    <n v="0"/>
    <n v="0"/>
    <n v="0.13916947250280584"/>
  </r>
  <r>
    <x v="9"/>
    <s v="0113-01-000"/>
    <m/>
    <x v="0"/>
    <s v="Cass"/>
    <s v="Walker-Hackensack-Akeley Schl. Dist"/>
    <n v="133"/>
    <n v="7"/>
    <n v="0"/>
    <n v="0"/>
    <n v="0"/>
    <n v="0"/>
    <n v="149"/>
    <n v="0"/>
    <n v="0.13912231559290383"/>
    <n v="11"/>
    <n v="1.1789924973204717E-2"/>
    <n v="1071"/>
    <n v="933"/>
    <x v="549"/>
    <n v="181"/>
    <n v="5"/>
    <n v="7"/>
    <n v="7"/>
    <n v="3"/>
    <n v="0"/>
    <n v="0"/>
    <n v="0"/>
    <n v="0"/>
    <x v="193"/>
    <x v="150"/>
    <x v="5"/>
    <x v="36"/>
    <x v="35"/>
    <n v="0.15411355735805329"/>
    <n v="3.7234042553191488E-2"/>
    <n v="0"/>
    <n v="0"/>
    <n v="0"/>
    <n v="0.13912231559290383"/>
  </r>
  <r>
    <x v="2"/>
    <s v="0110-01-000"/>
    <s v="yes"/>
    <x v="1"/>
    <s v="Carver"/>
    <s v="Waconia Public School District"/>
    <n v="479"/>
    <n v="0"/>
    <n v="11"/>
    <n v="23"/>
    <n v="21"/>
    <n v="138"/>
    <n v="419"/>
    <n v="3.4465534465534464E-2"/>
    <n v="0.10464535464535464"/>
    <n v="376"/>
    <n v="9.835207951870259E-2"/>
    <n v="4004"/>
    <n v="3823"/>
    <x v="922"/>
    <n v="16"/>
    <n v="64"/>
    <n v="67"/>
    <n v="141"/>
    <n v="334"/>
    <n v="4"/>
    <n v="4"/>
    <n v="0"/>
    <n v="11"/>
    <x v="946"/>
    <x v="123"/>
    <x v="220"/>
    <x v="171"/>
    <x v="275"/>
    <n v="0.13016304347826088"/>
    <n v="0"/>
    <n v="0.15492957746478872"/>
    <n v="0.25555555555555554"/>
    <n v="0.13907284768211919"/>
    <n v="0.13911088911088909"/>
  </r>
  <r>
    <x v="7"/>
    <s v="0500-01-000"/>
    <m/>
    <x v="0"/>
    <s v="Mower"/>
    <s v="Southland Public School District"/>
    <n v="70"/>
    <n v="0"/>
    <n v="0"/>
    <n v="0"/>
    <n v="0"/>
    <n v="3"/>
    <n v="75"/>
    <n v="5.3475935828877002E-3"/>
    <n v="0.13368983957219252"/>
    <n v="46"/>
    <n v="8.6956521739130432E-2"/>
    <n v="561"/>
    <n v="529"/>
    <x v="202"/>
    <n v="4"/>
    <n v="4"/>
    <n v="1"/>
    <n v="22"/>
    <n v="41"/>
    <n v="0"/>
    <n v="0"/>
    <n v="0"/>
    <n v="0"/>
    <x v="947"/>
    <x v="2"/>
    <x v="2"/>
    <x v="1"/>
    <x v="9"/>
    <n v="0.13282732447817835"/>
    <n v="0"/>
    <n v="0"/>
    <n v="0"/>
    <n v="0"/>
    <n v="0.13903743315508021"/>
  </r>
  <r>
    <x v="3"/>
    <s v="0701-01-000"/>
    <m/>
    <x v="0"/>
    <s v="Saint Louis"/>
    <s v="Hibbing Public School District"/>
    <n v="295"/>
    <n v="23"/>
    <n v="0"/>
    <n v="3"/>
    <n v="5"/>
    <n v="46"/>
    <n v="301"/>
    <n v="1.842948717948718E-2"/>
    <n v="0.12059294871794872"/>
    <n v="296"/>
    <n v="0.12106339468302658"/>
    <n v="2496"/>
    <n v="2445"/>
    <x v="923"/>
    <n v="95"/>
    <n v="111"/>
    <n v="37"/>
    <n v="34"/>
    <n v="251"/>
    <n v="16"/>
    <n v="20"/>
    <n v="0"/>
    <n v="0"/>
    <x v="948"/>
    <x v="234"/>
    <x v="221"/>
    <x v="154"/>
    <x v="19"/>
    <n v="0.1333634719710669"/>
    <n v="0.22549019607843138"/>
    <n v="0"/>
    <n v="7.4999999999999997E-2"/>
    <n v="0.12820512820512819"/>
    <n v="0.1390224358974359"/>
  </r>
  <r>
    <x v="5"/>
    <s v="0173-01-000"/>
    <m/>
    <x v="0"/>
    <s v="Cottonwood"/>
    <s v="Mountain Lake Public Schools"/>
    <n v="50"/>
    <n v="0"/>
    <n v="0"/>
    <n v="0"/>
    <n v="10"/>
    <n v="0"/>
    <n v="67"/>
    <n v="0"/>
    <n v="0.13900414937759337"/>
    <n v="79"/>
    <n v="0.15991902834008098"/>
    <n v="482"/>
    <n v="494"/>
    <x v="924"/>
    <n v="3"/>
    <n v="16"/>
    <n v="65"/>
    <n v="95"/>
    <n v="50"/>
    <n v="0"/>
    <n v="3"/>
    <n v="0"/>
    <n v="18"/>
    <x v="949"/>
    <x v="6"/>
    <x v="45"/>
    <x v="139"/>
    <x v="265"/>
    <n v="0.15873015873015872"/>
    <n v="0"/>
    <n v="0"/>
    <n v="0"/>
    <n v="0.11494252873563218"/>
    <n v="0.13900414937759337"/>
  </r>
  <r>
    <x v="6"/>
    <s v="0914-01-000"/>
    <m/>
    <x v="0"/>
    <s v="Clay"/>
    <s v="Ulen-Hitterdal Public School Dist"/>
    <n v="36"/>
    <n v="0"/>
    <n v="0"/>
    <n v="0"/>
    <n v="0"/>
    <n v="0"/>
    <n v="41"/>
    <n v="0"/>
    <n v="0.13898305084745763"/>
    <n v="34"/>
    <n v="0.11805555555555555"/>
    <n v="295"/>
    <n v="288"/>
    <x v="283"/>
    <n v="12"/>
    <n v="0"/>
    <n v="3"/>
    <n v="2"/>
    <n v="31"/>
    <n v="0"/>
    <n v="0"/>
    <n v="0"/>
    <n v="0"/>
    <x v="74"/>
    <x v="123"/>
    <x v="0"/>
    <x v="5"/>
    <x v="3"/>
    <n v="0.13043478260869565"/>
    <n v="0"/>
    <n v="0"/>
    <n v="0"/>
    <n v="0"/>
    <n v="0.13898305084745763"/>
  </r>
  <r>
    <x v="0"/>
    <s v="2904-01-000"/>
    <m/>
    <x v="0"/>
    <s v="Lyon"/>
    <s v="Tracy Area Public School District"/>
    <n v="107"/>
    <n v="0"/>
    <n v="0"/>
    <n v="7"/>
    <n v="3"/>
    <n v="0"/>
    <n v="125"/>
    <n v="0"/>
    <n v="0.1388888888888889"/>
    <n v="52"/>
    <n v="6.2877871825876661E-2"/>
    <n v="900"/>
    <n v="827"/>
    <x v="925"/>
    <n v="2"/>
    <n v="4"/>
    <n v="127"/>
    <n v="39"/>
    <n v="24"/>
    <n v="0"/>
    <n v="0"/>
    <n v="26"/>
    <n v="0"/>
    <x v="411"/>
    <x v="16"/>
    <x v="2"/>
    <x v="213"/>
    <x v="109"/>
    <n v="0.14498644986449866"/>
    <n v="0"/>
    <n v="0"/>
    <n v="6.4814814814814811E-2"/>
    <n v="7.1428571428571425E-2"/>
    <n v="0.1388888888888889"/>
  </r>
  <r>
    <x v="1"/>
    <s v="0507-01-000"/>
    <m/>
    <x v="0"/>
    <s v="Nicollet"/>
    <s v="Nicollet Public School District"/>
    <n v="35"/>
    <n v="0"/>
    <n v="0"/>
    <n v="0"/>
    <n v="5"/>
    <n v="0"/>
    <n v="45"/>
    <n v="0"/>
    <n v="0.1388888888888889"/>
    <n v="51"/>
    <n v="0.15454545454545454"/>
    <n v="324"/>
    <n v="330"/>
    <x v="766"/>
    <n v="0"/>
    <n v="1"/>
    <n v="0"/>
    <n v="10"/>
    <n v="48"/>
    <n v="0"/>
    <n v="0"/>
    <n v="0"/>
    <n v="0"/>
    <x v="861"/>
    <x v="0"/>
    <x v="3"/>
    <x v="2"/>
    <x v="5"/>
    <n v="0.11437908496732026"/>
    <n v="0"/>
    <n v="0"/>
    <n v="0"/>
    <n v="0.33333333333333331"/>
    <n v="0.1388888888888889"/>
  </r>
  <r>
    <x v="9"/>
    <s v="2149-01-000"/>
    <m/>
    <x v="0"/>
    <s v="Pope"/>
    <s v="Minnewaska School District"/>
    <n v="187"/>
    <n v="0"/>
    <n v="0"/>
    <n v="0"/>
    <n v="3"/>
    <n v="12"/>
    <n v="184"/>
    <n v="8.4985835694051E-3"/>
    <n v="0.13031161473087818"/>
    <n v="33"/>
    <n v="2.6421136909527621E-2"/>
    <n v="1412"/>
    <n v="1249"/>
    <x v="926"/>
    <n v="8"/>
    <n v="14"/>
    <n v="5"/>
    <n v="2"/>
    <n v="25"/>
    <n v="0"/>
    <n v="0"/>
    <n v="0"/>
    <n v="0"/>
    <x v="950"/>
    <x v="35"/>
    <x v="27"/>
    <x v="7"/>
    <x v="25"/>
    <n v="0.1353111432706223"/>
    <n v="0"/>
    <n v="0"/>
    <n v="0"/>
    <n v="0.6"/>
    <n v="0.13881019830028329"/>
  </r>
  <r>
    <x v="4"/>
    <s v="0361-01-000"/>
    <m/>
    <x v="0"/>
    <s v="Koochiching"/>
    <s v="International Falls School District"/>
    <n v="193"/>
    <n v="8"/>
    <n v="5"/>
    <n v="0"/>
    <n v="0"/>
    <n v="25"/>
    <n v="184"/>
    <n v="1.6600265604249667E-2"/>
    <n v="0.12217795484727756"/>
    <n v="15"/>
    <n v="1.1432926829268292E-2"/>
    <n v="1506"/>
    <n v="1312"/>
    <x v="927"/>
    <n v="191"/>
    <n v="15"/>
    <n v="6"/>
    <n v="7"/>
    <n v="10"/>
    <n v="0"/>
    <n v="0"/>
    <n v="0"/>
    <n v="0"/>
    <x v="951"/>
    <x v="235"/>
    <x v="43"/>
    <x v="3"/>
    <x v="35"/>
    <n v="0.15125391849529782"/>
    <n v="4.0201005025125629E-2"/>
    <n v="0.25"/>
    <n v="0"/>
    <n v="0"/>
    <n v="0.13877822045152721"/>
  </r>
  <r>
    <x v="7"/>
    <s v="0656-01-000"/>
    <m/>
    <x v="0"/>
    <s v="Rice"/>
    <s v="Faribault Public School District"/>
    <n v="572"/>
    <n v="0"/>
    <n v="13"/>
    <n v="3"/>
    <n v="14"/>
    <n v="367"/>
    <n v="254"/>
    <n v="8.2011173184357536E-2"/>
    <n v="5.6759776536312846E-2"/>
    <n v="53"/>
    <n v="1.3565395444074738E-2"/>
    <n v="4475"/>
    <n v="3907"/>
    <x v="928"/>
    <n v="26"/>
    <n v="292"/>
    <n v="73"/>
    <n v="756"/>
    <n v="52"/>
    <n v="0"/>
    <n v="0"/>
    <n v="0"/>
    <n v="0"/>
    <x v="952"/>
    <x v="17"/>
    <x v="222"/>
    <x v="179"/>
    <x v="304"/>
    <n v="0.17439024390243901"/>
    <n v="0"/>
    <n v="4.2622950819672129E-2"/>
    <n v="3.9473684210526314E-2"/>
    <n v="1.8181818181818181E-2"/>
    <n v="0.13877094972067039"/>
  </r>
  <r>
    <x v="2"/>
    <s v="2143-01-000"/>
    <m/>
    <x v="0"/>
    <s v="Le Sueur"/>
    <s v="Waterville-Elysian-Morristown Public School District"/>
    <n v="114"/>
    <n v="0"/>
    <n v="0"/>
    <n v="0"/>
    <n v="0"/>
    <n v="25"/>
    <n v="104"/>
    <n v="2.6881720430107527E-2"/>
    <n v="0.11182795698924732"/>
    <n v="42"/>
    <n v="4.9822064056939501E-2"/>
    <n v="930"/>
    <n v="843"/>
    <x v="353"/>
    <n v="13"/>
    <n v="8"/>
    <n v="3"/>
    <n v="42"/>
    <n v="34"/>
    <n v="0"/>
    <n v="3"/>
    <n v="0"/>
    <n v="0"/>
    <x v="953"/>
    <x v="91"/>
    <x v="5"/>
    <x v="5"/>
    <x v="109"/>
    <n v="0.13302217036172695"/>
    <n v="0"/>
    <n v="0"/>
    <n v="0"/>
    <n v="0"/>
    <n v="0.13870967741935483"/>
  </r>
  <r>
    <x v="12"/>
    <s v="2170-01-000"/>
    <m/>
    <x v="0"/>
    <s v="Todd"/>
    <s v="Staples-Motley School District"/>
    <n v="226"/>
    <n v="0"/>
    <n v="0"/>
    <n v="0"/>
    <n v="0"/>
    <n v="3"/>
    <n v="235"/>
    <n v="1.7472335468841002E-3"/>
    <n v="0.13686662783925452"/>
    <n v="25"/>
    <n v="1.6622340425531915E-2"/>
    <n v="1717"/>
    <n v="1504"/>
    <x v="682"/>
    <n v="17"/>
    <n v="11"/>
    <n v="8"/>
    <n v="30"/>
    <n v="19"/>
    <n v="0"/>
    <n v="0"/>
    <n v="0"/>
    <n v="0"/>
    <x v="954"/>
    <x v="83"/>
    <x v="42"/>
    <x v="8"/>
    <x v="72"/>
    <n v="0.13738601823708207"/>
    <n v="0"/>
    <n v="0"/>
    <n v="0"/>
    <n v="0"/>
    <n v="0.13861386138613863"/>
  </r>
  <r>
    <x v="3"/>
    <s v="0272-01-000"/>
    <s v="yes"/>
    <x v="1"/>
    <s v="Hennepin"/>
    <s v="Eden Prairie Public School District"/>
    <n v="702"/>
    <n v="9"/>
    <n v="152"/>
    <n v="403"/>
    <n v="39"/>
    <n v="515"/>
    <n v="806"/>
    <n v="5.4034204175847235E-2"/>
    <n v="8.4566152554821111E-2"/>
    <n v="748"/>
    <n v="8.3500781424425088E-2"/>
    <n v="9531"/>
    <n v="8958"/>
    <x v="929"/>
    <n v="60"/>
    <n v="1312"/>
    <n v="1330"/>
    <n v="632"/>
    <n v="370"/>
    <n v="17"/>
    <n v="175"/>
    <n v="56"/>
    <n v="84"/>
    <x v="955"/>
    <x v="189"/>
    <x v="223"/>
    <x v="214"/>
    <x v="305"/>
    <n v="0.11786433848220282"/>
    <n v="0.17307692307692307"/>
    <n v="0.11792086889061287"/>
    <n v="0.24031007751937986"/>
    <n v="6.6439522998296419E-2"/>
    <n v="0.13860035673066834"/>
  </r>
  <r>
    <x v="3"/>
    <s v="2143-01-000"/>
    <m/>
    <x v="0"/>
    <s v="Le Sueur"/>
    <s v="Waterville-Elysian-Morristown Public School District"/>
    <n v="103"/>
    <n v="0"/>
    <n v="0"/>
    <n v="0"/>
    <n v="0"/>
    <n v="22"/>
    <n v="94"/>
    <n v="2.6284348864994027E-2"/>
    <n v="0.11230585424133811"/>
    <n v="69"/>
    <n v="8.7341772151898728E-2"/>
    <n v="837"/>
    <n v="790"/>
    <x v="930"/>
    <n v="14"/>
    <n v="13"/>
    <n v="7"/>
    <n v="63"/>
    <n v="62"/>
    <n v="0"/>
    <n v="0"/>
    <n v="0"/>
    <n v="4"/>
    <x v="956"/>
    <x v="93"/>
    <x v="45"/>
    <x v="36"/>
    <x v="26"/>
    <n v="0.14032697547683923"/>
    <n v="0"/>
    <n v="0"/>
    <n v="0"/>
    <n v="0"/>
    <n v="0.13859020310633213"/>
  </r>
  <r>
    <x v="5"/>
    <s v="2683-01-000"/>
    <m/>
    <x v="0"/>
    <s v="Roseau"/>
    <s v="Greenbush-Middle River School Dist."/>
    <n v="52"/>
    <n v="0"/>
    <n v="5"/>
    <n v="0"/>
    <n v="0"/>
    <n v="0"/>
    <n v="60"/>
    <n v="0"/>
    <n v="0.13856812933025403"/>
    <n v="30"/>
    <n v="7.4441687344913146E-2"/>
    <n v="433"/>
    <n v="403"/>
    <x v="634"/>
    <n v="1"/>
    <n v="18"/>
    <n v="1"/>
    <n v="0"/>
    <n v="25"/>
    <n v="0"/>
    <n v="0"/>
    <n v="0"/>
    <n v="0"/>
    <x v="848"/>
    <x v="3"/>
    <x v="23"/>
    <x v="1"/>
    <x v="1"/>
    <n v="0.12682926829268293"/>
    <n v="0"/>
    <n v="0.21739130434782608"/>
    <n v="0"/>
    <n v="0"/>
    <n v="0.13856812933025403"/>
  </r>
  <r>
    <x v="2"/>
    <s v="9999-99-999"/>
    <m/>
    <x v="3"/>
    <m/>
    <s v="Statewide"/>
    <n v="72748"/>
    <n v="2185"/>
    <n v="19384"/>
    <n v="10324"/>
    <n v="8673"/>
    <n v="45347"/>
    <n v="71946"/>
    <n v="5.3545071756323698E-2"/>
    <n v="8.4952780395185223E-2"/>
    <n v="71568"/>
    <n v="8.9324004203600024E-2"/>
    <n v="846894"/>
    <n v="801218"/>
    <x v="931"/>
    <n v="19028"/>
    <n v="84039"/>
    <n v="54574"/>
    <n v="66452"/>
    <n v="51660"/>
    <n v="1354"/>
    <n v="6804"/>
    <n v="3636"/>
    <n v="4308"/>
    <x v="957"/>
    <x v="236"/>
    <x v="224"/>
    <x v="215"/>
    <x v="306"/>
    <n v="0.12161719371685736"/>
    <n v="0.11002568105141246"/>
    <n v="0.20062306585661205"/>
    <n v="0.16852208546896935"/>
    <n v="0.1224775111914479"/>
    <n v="0.13849785215150892"/>
  </r>
  <r>
    <x v="7"/>
    <s v="0025-01-000"/>
    <m/>
    <x v="0"/>
    <s v="Becker"/>
    <s v="Pine Point Public School District"/>
    <n v="0"/>
    <n v="9"/>
    <n v="0"/>
    <n v="0"/>
    <n v="0"/>
    <n v="0"/>
    <n v="9"/>
    <n v="0"/>
    <n v="0.13846153846153847"/>
    <n v="10"/>
    <n v="0.15151515151515152"/>
    <n v="65"/>
    <n v="66"/>
    <x v="55"/>
    <n v="66"/>
    <n v="0"/>
    <n v="0"/>
    <n v="0"/>
    <n v="0"/>
    <n v="10"/>
    <n v="0"/>
    <n v="0"/>
    <n v="0"/>
    <x v="69"/>
    <x v="136"/>
    <x v="0"/>
    <x v="2"/>
    <x v="1"/>
    <n v="0"/>
    <n v="0.13846153846153847"/>
    <n v="0"/>
    <n v="0"/>
    <n v="0"/>
    <n v="0.13846153846153847"/>
  </r>
  <r>
    <x v="2"/>
    <s v="0507-01-000"/>
    <m/>
    <x v="0"/>
    <s v="Nicollet"/>
    <s v="Nicollet Public School District"/>
    <n v="36"/>
    <n v="0"/>
    <n v="0"/>
    <n v="0"/>
    <n v="3"/>
    <n v="0"/>
    <n v="45"/>
    <n v="0"/>
    <n v="0.13846153846153847"/>
    <n v="79"/>
    <n v="0.22005571030640669"/>
    <n v="325"/>
    <n v="359"/>
    <x v="203"/>
    <n v="0"/>
    <n v="3"/>
    <n v="0"/>
    <n v="16"/>
    <n v="76"/>
    <n v="0"/>
    <n v="0"/>
    <n v="0"/>
    <n v="0"/>
    <x v="197"/>
    <x v="0"/>
    <x v="4"/>
    <x v="2"/>
    <x v="13"/>
    <n v="0.12"/>
    <n v="0"/>
    <n v="0"/>
    <n v="0"/>
    <n v="0.15789473684210525"/>
    <n v="0.13846153846153847"/>
  </r>
  <r>
    <x v="8"/>
    <s v="0319-01-000"/>
    <m/>
    <x v="0"/>
    <s v="Itasca"/>
    <s v="Nashwauk-Keewatin School District"/>
    <n v="77"/>
    <n v="3"/>
    <n v="0"/>
    <n v="0"/>
    <n v="0"/>
    <n v="10"/>
    <n v="75"/>
    <n v="1.6286644951140065E-2"/>
    <n v="0.12214983713355049"/>
    <n v="104"/>
    <n v="0.16429699842022116"/>
    <n v="614"/>
    <n v="633"/>
    <x v="657"/>
    <n v="32"/>
    <n v="11"/>
    <n v="1"/>
    <n v="2"/>
    <n v="95"/>
    <n v="4"/>
    <n v="0"/>
    <n v="0"/>
    <n v="0"/>
    <x v="958"/>
    <x v="166"/>
    <x v="42"/>
    <x v="1"/>
    <x v="3"/>
    <n v="0.13532513181019332"/>
    <n v="9.6774193548387094E-2"/>
    <n v="0"/>
    <n v="0"/>
    <n v="0"/>
    <n v="0.13843648208469056"/>
  </r>
  <r>
    <x v="14"/>
    <s v="2853-01-000"/>
    <m/>
    <x v="0"/>
    <s v="Lac qui Parle"/>
    <s v="Lac qui Parle Valley School Dist."/>
    <n v="155"/>
    <n v="0"/>
    <n v="0"/>
    <n v="0"/>
    <n v="0"/>
    <n v="0"/>
    <n v="161"/>
    <n v="0"/>
    <n v="0.13843508168529664"/>
    <n v="47"/>
    <n v="4.4804575786463297E-2"/>
    <n v="1163"/>
    <n v="1049"/>
    <x v="333"/>
    <n v="9"/>
    <n v="11"/>
    <n v="21"/>
    <n v="38"/>
    <n v="44"/>
    <n v="0"/>
    <n v="0"/>
    <n v="0"/>
    <n v="0"/>
    <x v="959"/>
    <x v="68"/>
    <x v="42"/>
    <x v="25"/>
    <x v="144"/>
    <n v="0.14338575393154487"/>
    <n v="0"/>
    <n v="0"/>
    <n v="0"/>
    <n v="0"/>
    <n v="0.13843508168529664"/>
  </r>
  <r>
    <x v="14"/>
    <s v="0100-01-000"/>
    <m/>
    <x v="0"/>
    <s v="Carlton"/>
    <s v="Wrenshall Public School District"/>
    <n v="43"/>
    <n v="0"/>
    <n v="0"/>
    <n v="0"/>
    <n v="0"/>
    <n v="0"/>
    <n v="48"/>
    <n v="0"/>
    <n v="0.13832853025936601"/>
    <n v="75"/>
    <n v="0.20053475935828877"/>
    <n v="347"/>
    <n v="374"/>
    <x v="305"/>
    <n v="5"/>
    <n v="2"/>
    <n v="3"/>
    <n v="1"/>
    <n v="72"/>
    <n v="0"/>
    <n v="0"/>
    <n v="0"/>
    <n v="0"/>
    <x v="529"/>
    <x v="43"/>
    <x v="6"/>
    <x v="5"/>
    <x v="0"/>
    <n v="0.12874251497005987"/>
    <n v="0"/>
    <n v="0"/>
    <n v="0"/>
    <n v="0"/>
    <n v="0.13832853025936601"/>
  </r>
  <r>
    <x v="2"/>
    <s v="0676-01-000"/>
    <m/>
    <x v="0"/>
    <s v="Roseau"/>
    <s v="Badger Public School District"/>
    <n v="29"/>
    <n v="0"/>
    <n v="0"/>
    <n v="0"/>
    <n v="0"/>
    <n v="0"/>
    <n v="30"/>
    <n v="0"/>
    <n v="0.13824884792626729"/>
    <n v="70"/>
    <n v="0.2723735408560311"/>
    <n v="217"/>
    <n v="257"/>
    <x v="476"/>
    <n v="1"/>
    <n v="6"/>
    <n v="4"/>
    <n v="2"/>
    <n v="66"/>
    <n v="0"/>
    <n v="3"/>
    <n v="0"/>
    <n v="0"/>
    <x v="960"/>
    <x v="3"/>
    <x v="4"/>
    <x v="10"/>
    <x v="3"/>
    <n v="0.14009661835748793"/>
    <n v="0"/>
    <n v="0"/>
    <n v="0"/>
    <n v="0"/>
    <n v="0.13824884792626729"/>
  </r>
  <r>
    <x v="6"/>
    <s v="0100-01-000"/>
    <m/>
    <x v="0"/>
    <s v="Carlton"/>
    <s v="Wrenshall Public School District"/>
    <n v="43"/>
    <n v="0"/>
    <n v="0"/>
    <n v="0"/>
    <n v="0"/>
    <n v="0"/>
    <n v="47"/>
    <n v="0"/>
    <n v="0.13823529411764707"/>
    <n v="72"/>
    <n v="0.19726027397260273"/>
    <n v="340"/>
    <n v="365"/>
    <x v="201"/>
    <n v="4"/>
    <n v="0"/>
    <n v="1"/>
    <n v="0"/>
    <n v="70"/>
    <n v="0"/>
    <n v="0"/>
    <n v="0"/>
    <n v="0"/>
    <x v="198"/>
    <x v="2"/>
    <x v="0"/>
    <x v="1"/>
    <x v="1"/>
    <n v="0.12912912912912913"/>
    <n v="0"/>
    <n v="0"/>
    <n v="0"/>
    <n v="0"/>
    <n v="0.13823529411764707"/>
  </r>
  <r>
    <x v="7"/>
    <s v="0465-01-000"/>
    <m/>
    <x v="0"/>
    <s v="Meeker"/>
    <s v="Litchfield Public School District"/>
    <n v="240"/>
    <n v="0"/>
    <n v="0"/>
    <n v="0"/>
    <n v="4"/>
    <n v="7"/>
    <n v="249"/>
    <n v="3.7796976241900649E-3"/>
    <n v="0.13444924406047515"/>
    <n v="132"/>
    <n v="7.6388888888888895E-2"/>
    <n v="1852"/>
    <n v="1728"/>
    <x v="932"/>
    <n v="5"/>
    <n v="15"/>
    <n v="7"/>
    <n v="135"/>
    <n v="123"/>
    <n v="0"/>
    <n v="0"/>
    <n v="0"/>
    <n v="3"/>
    <x v="961"/>
    <x v="43"/>
    <x v="66"/>
    <x v="36"/>
    <x v="307"/>
    <n v="0.14260249554367202"/>
    <n v="0"/>
    <n v="0"/>
    <n v="0"/>
    <n v="2.9411764705882353E-2"/>
    <n v="0.13822894168466521"/>
  </r>
  <r>
    <x v="15"/>
    <s v="2142-01-000"/>
    <m/>
    <x v="0"/>
    <s v="Saint Louis"/>
    <s v="St. Louis County School District"/>
    <n v="349"/>
    <n v="19"/>
    <n v="0"/>
    <n v="0"/>
    <n v="0"/>
    <n v="0"/>
    <n v="379"/>
    <n v="0"/>
    <n v="0.13816988698505286"/>
    <n v="52"/>
    <n v="2.1523178807947019E-2"/>
    <n v="2743"/>
    <n v="2416"/>
    <x v="933"/>
    <n v="259"/>
    <n v="15"/>
    <n v="11"/>
    <n v="6"/>
    <n v="36"/>
    <n v="0"/>
    <n v="0"/>
    <n v="0"/>
    <n v="0"/>
    <x v="962"/>
    <x v="196"/>
    <x v="66"/>
    <x v="20"/>
    <x v="21"/>
    <n v="0.1431501230516817"/>
    <n v="6.83453237410072E-2"/>
    <n v="0"/>
    <n v="0"/>
    <n v="0"/>
    <n v="0.13816988698505286"/>
  </r>
  <r>
    <x v="3"/>
    <s v="2342-01-000"/>
    <m/>
    <x v="0"/>
    <s v="Grant"/>
    <s v="West Central Area"/>
    <n v="91"/>
    <n v="0"/>
    <n v="0"/>
    <n v="0"/>
    <n v="0"/>
    <n v="6"/>
    <n v="98"/>
    <n v="7.9681274900398405E-3"/>
    <n v="0.13014608233731739"/>
    <n v="58"/>
    <n v="8.2036775106082038E-2"/>
    <n v="753"/>
    <n v="707"/>
    <x v="934"/>
    <n v="4"/>
    <n v="12"/>
    <n v="8"/>
    <n v="24"/>
    <n v="53"/>
    <n v="0"/>
    <n v="0"/>
    <n v="0"/>
    <n v="0"/>
    <x v="963"/>
    <x v="2"/>
    <x v="25"/>
    <x v="8"/>
    <x v="11"/>
    <n v="0.13055954088952654"/>
    <n v="0"/>
    <n v="0"/>
    <n v="0"/>
    <n v="0"/>
    <n v="0.13811420982735723"/>
  </r>
  <r>
    <x v="13"/>
    <s v="0768-01-000"/>
    <m/>
    <x v="0"/>
    <s v="Stevens"/>
    <s v="Hancock Public School District"/>
    <n v="35"/>
    <n v="0"/>
    <n v="0"/>
    <n v="0"/>
    <n v="0"/>
    <n v="0"/>
    <n v="37"/>
    <n v="0"/>
    <n v="0.13805970149253732"/>
    <n v="15"/>
    <n v="6.097560975609756E-2"/>
    <n v="268"/>
    <n v="246"/>
    <x v="476"/>
    <n v="0"/>
    <n v="2"/>
    <n v="0"/>
    <n v="0"/>
    <n v="9"/>
    <n v="0"/>
    <n v="0"/>
    <n v="0"/>
    <n v="0"/>
    <x v="66"/>
    <x v="0"/>
    <x v="6"/>
    <x v="2"/>
    <x v="1"/>
    <n v="0.12962962962962962"/>
    <n v="0"/>
    <n v="0"/>
    <n v="0"/>
    <n v="0"/>
    <n v="0.13805970149253732"/>
  </r>
  <r>
    <x v="15"/>
    <s v="0238-01-000"/>
    <m/>
    <x v="0"/>
    <s v="Fillmore"/>
    <s v="Mabel-Canton Public School Dist."/>
    <n v="54"/>
    <n v="0"/>
    <n v="0"/>
    <n v="0"/>
    <n v="0"/>
    <n v="0"/>
    <n v="55"/>
    <n v="0"/>
    <n v="0.13784461152882205"/>
    <n v="21"/>
    <n v="5.7534246575342465E-2"/>
    <n v="399"/>
    <n v="365"/>
    <x v="342"/>
    <n v="0"/>
    <n v="0"/>
    <n v="0"/>
    <n v="0"/>
    <n v="21"/>
    <n v="0"/>
    <n v="0"/>
    <n v="0"/>
    <n v="0"/>
    <x v="535"/>
    <x v="0"/>
    <x v="0"/>
    <x v="2"/>
    <x v="1"/>
    <n v="0.135678391959799"/>
    <n v="0"/>
    <n v="0"/>
    <n v="0"/>
    <n v="0"/>
    <n v="0.13784461152882205"/>
  </r>
  <r>
    <x v="7"/>
    <s v="2580-01-000"/>
    <m/>
    <x v="0"/>
    <s v="Pine"/>
    <s v="East Central School District"/>
    <n v="92"/>
    <n v="5"/>
    <n v="0"/>
    <n v="0"/>
    <n v="0"/>
    <n v="23"/>
    <n v="83"/>
    <n v="2.9908972691807541E-2"/>
    <n v="0.10793237971391417"/>
    <n v="121"/>
    <n v="0.15433673469387754"/>
    <n v="769"/>
    <n v="784"/>
    <x v="375"/>
    <n v="76"/>
    <n v="21"/>
    <n v="4"/>
    <n v="21"/>
    <n v="90"/>
    <n v="17"/>
    <n v="5"/>
    <n v="0"/>
    <n v="0"/>
    <x v="601"/>
    <x v="174"/>
    <x v="31"/>
    <x v="10"/>
    <x v="15"/>
    <n v="0.13855421686746988"/>
    <n v="7.8125E-2"/>
    <n v="0"/>
    <n v="0"/>
    <n v="0"/>
    <n v="0.13784135240572171"/>
  </r>
  <r>
    <x v="7"/>
    <s v="0914-01-000"/>
    <m/>
    <x v="0"/>
    <s v="Clay"/>
    <s v="Ulen-Hitterdal Public School Dist"/>
    <n v="37"/>
    <n v="0"/>
    <n v="0"/>
    <n v="0"/>
    <n v="0"/>
    <n v="3"/>
    <n v="36"/>
    <n v="1.0600706713780919E-2"/>
    <n v="0.12720848056537101"/>
    <n v="47"/>
    <n v="0.16151202749140894"/>
    <n v="283"/>
    <n v="291"/>
    <x v="935"/>
    <n v="9"/>
    <n v="2"/>
    <n v="8"/>
    <n v="5"/>
    <n v="45"/>
    <n v="0"/>
    <n v="0"/>
    <n v="0"/>
    <n v="0"/>
    <x v="39"/>
    <x v="68"/>
    <x v="6"/>
    <x v="8"/>
    <x v="25"/>
    <n v="0.14285714285714285"/>
    <n v="0"/>
    <n v="0"/>
    <n v="0"/>
    <n v="0"/>
    <n v="0.13780918727915192"/>
  </r>
  <r>
    <x v="10"/>
    <s v="0195-01-000"/>
    <s v="yes"/>
    <x v="1"/>
    <s v="Dakota"/>
    <s v="Randolph Public School District"/>
    <n v="59"/>
    <n v="0"/>
    <n v="0"/>
    <n v="0"/>
    <n v="0"/>
    <n v="3"/>
    <n v="59"/>
    <n v="6.6666666666666671E-3"/>
    <n v="0.13111111111111112"/>
    <n v="197"/>
    <n v="0.33675213675213678"/>
    <n v="450"/>
    <n v="585"/>
    <x v="179"/>
    <n v="2"/>
    <n v="2"/>
    <n v="9"/>
    <n v="8"/>
    <n v="192"/>
    <n v="0"/>
    <n v="0"/>
    <n v="0"/>
    <n v="0"/>
    <x v="964"/>
    <x v="16"/>
    <x v="6"/>
    <x v="14"/>
    <x v="27"/>
    <n v="0.1368909512761021"/>
    <n v="0"/>
    <n v="0"/>
    <n v="0"/>
    <n v="0"/>
    <n v="0.13777777777777778"/>
  </r>
  <r>
    <x v="17"/>
    <s v="0004-01-000"/>
    <m/>
    <x v="0"/>
    <s v="Aitkin"/>
    <s v="McGregor Public School District"/>
    <n v="82"/>
    <n v="0"/>
    <n v="0"/>
    <n v="0"/>
    <n v="0"/>
    <n v="0"/>
    <n v="84"/>
    <n v="0"/>
    <n v="0.13770491803278689"/>
    <n v="14"/>
    <n v="2.5925925925925925E-2"/>
    <n v="610"/>
    <n v="540"/>
    <x v="41"/>
    <n v="72"/>
    <n v="1"/>
    <n v="4"/>
    <n v="0"/>
    <n v="10"/>
    <n v="0"/>
    <n v="0"/>
    <n v="0"/>
    <n v="0"/>
    <x v="677"/>
    <x v="86"/>
    <x v="3"/>
    <x v="10"/>
    <x v="1"/>
    <n v="0.15327102803738318"/>
    <n v="0"/>
    <n v="0"/>
    <n v="0"/>
    <n v="0"/>
    <n v="0.13770491803278689"/>
  </r>
  <r>
    <x v="5"/>
    <s v="0549-01-000"/>
    <m/>
    <x v="0"/>
    <s v="Otter Tail"/>
    <s v="Perham-Dent Public School District"/>
    <n v="186"/>
    <n v="0"/>
    <n v="3"/>
    <n v="0"/>
    <n v="6"/>
    <n v="8"/>
    <n v="198"/>
    <n v="5.3475935828877002E-3"/>
    <n v="0.13235294117647059"/>
    <n v="166"/>
    <n v="0.11401098901098901"/>
    <n v="1496"/>
    <n v="1456"/>
    <x v="936"/>
    <n v="30"/>
    <n v="31"/>
    <n v="11"/>
    <n v="101"/>
    <n v="150"/>
    <n v="0"/>
    <n v="6"/>
    <n v="0"/>
    <n v="3"/>
    <x v="543"/>
    <x v="30"/>
    <x v="60"/>
    <x v="20"/>
    <x v="217"/>
    <n v="0.14101592115238817"/>
    <n v="0"/>
    <n v="0.10714285714285714"/>
    <n v="0"/>
    <n v="5.7692307692307696E-2"/>
    <n v="0.13770053475935828"/>
  </r>
  <r>
    <x v="12"/>
    <s v="0497-01-000"/>
    <m/>
    <x v="0"/>
    <s v="Mower"/>
    <s v="Lyle Public School District"/>
    <n v="32"/>
    <n v="0"/>
    <n v="0"/>
    <n v="0"/>
    <n v="0"/>
    <n v="0"/>
    <n v="34"/>
    <n v="0"/>
    <n v="0.13765182186234817"/>
    <n v="55"/>
    <n v="0.20522388059701493"/>
    <n v="247"/>
    <n v="268"/>
    <x v="649"/>
    <n v="0"/>
    <n v="2"/>
    <n v="0"/>
    <n v="4"/>
    <n v="49"/>
    <n v="0"/>
    <n v="0"/>
    <n v="0"/>
    <n v="4"/>
    <x v="965"/>
    <x v="0"/>
    <x v="6"/>
    <x v="2"/>
    <x v="1"/>
    <n v="0.1306122448979592"/>
    <n v="0"/>
    <n v="0"/>
    <n v="0"/>
    <n v="0"/>
    <n v="0.13765182186234817"/>
  </r>
  <r>
    <x v="9"/>
    <s v="0286-01-000"/>
    <s v="yes"/>
    <x v="1"/>
    <s v="Hennepin"/>
    <s v="Brooklyn Center School District"/>
    <n v="43"/>
    <n v="0"/>
    <n v="95"/>
    <n v="28"/>
    <n v="11"/>
    <n v="82"/>
    <n v="118"/>
    <n v="5.6396148555708389E-2"/>
    <n v="8.11554332874828E-2"/>
    <n v="451"/>
    <n v="0.26451612903225807"/>
    <n v="1454"/>
    <n v="1705"/>
    <x v="937"/>
    <n v="23"/>
    <n v="680"/>
    <n v="277"/>
    <n v="246"/>
    <n v="137"/>
    <n v="6"/>
    <n v="199"/>
    <n v="65"/>
    <n v="31"/>
    <x v="397"/>
    <x v="83"/>
    <x v="225"/>
    <x v="216"/>
    <x v="308"/>
    <n v="0.11168831168831168"/>
    <n v="0"/>
    <n v="0.16493055555555555"/>
    <n v="0.11666666666666667"/>
    <n v="4.8672566371681415E-2"/>
    <n v="0.13755158184319119"/>
  </r>
  <r>
    <x v="13"/>
    <s v="0294-01-000"/>
    <m/>
    <x v="0"/>
    <s v="Houston"/>
    <s v="Houston Public School District"/>
    <n v="71"/>
    <n v="0"/>
    <n v="0"/>
    <n v="0"/>
    <n v="0"/>
    <n v="0"/>
    <n v="74"/>
    <n v="0"/>
    <n v="0.13754646840148699"/>
    <n v="19"/>
    <n v="3.9337474120082816E-2"/>
    <n v="538"/>
    <n v="483"/>
    <x v="621"/>
    <n v="0"/>
    <n v="3"/>
    <n v="2"/>
    <n v="4"/>
    <n v="17"/>
    <n v="0"/>
    <n v="0"/>
    <n v="0"/>
    <n v="0"/>
    <x v="920"/>
    <x v="0"/>
    <x v="4"/>
    <x v="0"/>
    <x v="29"/>
    <n v="0.13421550094517959"/>
    <n v="0"/>
    <n v="0"/>
    <n v="0"/>
    <n v="0"/>
    <n v="0.13754646840148699"/>
  </r>
  <r>
    <x v="14"/>
    <s v="0361-01-000"/>
    <m/>
    <x v="0"/>
    <s v="Koochiching"/>
    <s v="International Falls School District"/>
    <n v="206"/>
    <n v="0"/>
    <n v="3"/>
    <n v="0"/>
    <n v="0"/>
    <n v="3"/>
    <n v="213"/>
    <n v="1.9096117122851686E-3"/>
    <n v="0.13558243157224698"/>
    <n v="18"/>
    <n v="1.3109978150036417E-2"/>
    <n v="1571"/>
    <n v="1373"/>
    <x v="938"/>
    <n v="169"/>
    <n v="7"/>
    <n v="3"/>
    <n v="5"/>
    <n v="16"/>
    <n v="0"/>
    <n v="0"/>
    <n v="0"/>
    <n v="0"/>
    <x v="966"/>
    <x v="223"/>
    <x v="14"/>
    <x v="5"/>
    <x v="25"/>
    <n v="0.14938361131254532"/>
    <n v="0"/>
    <n v="0.3"/>
    <n v="0"/>
    <n v="0"/>
    <n v="0.13749204328453216"/>
  </r>
  <r>
    <x v="7"/>
    <s v="0738-01-000"/>
    <m/>
    <x v="0"/>
    <s v="Stearns"/>
    <s v="Holdingford Public School District"/>
    <n v="112"/>
    <n v="0"/>
    <n v="0"/>
    <n v="0"/>
    <n v="0"/>
    <n v="4"/>
    <n v="116"/>
    <n v="4.5766590389016018E-3"/>
    <n v="0.13272311212814644"/>
    <n v="252"/>
    <n v="0.25049701789264411"/>
    <n v="874"/>
    <n v="1006"/>
    <x v="939"/>
    <n v="5"/>
    <n v="0"/>
    <n v="2"/>
    <n v="4"/>
    <n v="251"/>
    <n v="0"/>
    <n v="0"/>
    <n v="0"/>
    <n v="0"/>
    <x v="967"/>
    <x v="43"/>
    <x v="0"/>
    <x v="0"/>
    <x v="29"/>
    <n v="0.13084112149532709"/>
    <n v="0"/>
    <n v="0"/>
    <n v="0"/>
    <n v="0"/>
    <n v="0.13729977116704806"/>
  </r>
  <r>
    <x v="1"/>
    <s v="0486-01-000"/>
    <m/>
    <x v="0"/>
    <s v="Morrison"/>
    <s v="Swanville Public School District"/>
    <n v="40"/>
    <n v="0"/>
    <n v="0"/>
    <n v="0"/>
    <n v="0"/>
    <n v="0"/>
    <n v="41"/>
    <n v="0"/>
    <n v="0.13712374581939799"/>
    <n v="83"/>
    <n v="0.24340175953079179"/>
    <n v="299"/>
    <n v="341"/>
    <x v="274"/>
    <n v="1"/>
    <n v="0"/>
    <n v="0"/>
    <n v="4"/>
    <n v="79"/>
    <n v="0"/>
    <n v="0"/>
    <n v="0"/>
    <n v="0"/>
    <x v="223"/>
    <x v="3"/>
    <x v="0"/>
    <x v="2"/>
    <x v="29"/>
    <n v="0.13468013468013468"/>
    <n v="0"/>
    <n v="0"/>
    <n v="0"/>
    <n v="0"/>
    <n v="0.13712374581939799"/>
  </r>
  <r>
    <x v="3"/>
    <s v="0912-01-000"/>
    <m/>
    <x v="0"/>
    <s v="Mille Lacs"/>
    <s v="Milaca Public School District"/>
    <n v="245"/>
    <n v="8"/>
    <n v="3"/>
    <n v="0"/>
    <n v="9"/>
    <n v="10"/>
    <n v="269"/>
    <n v="4.9140049140049139E-3"/>
    <n v="0.13218673218673219"/>
    <n v="94"/>
    <n v="5.0810810810810812E-2"/>
    <n v="2035"/>
    <n v="1850"/>
    <x v="529"/>
    <n v="31"/>
    <n v="27"/>
    <n v="11"/>
    <n v="18"/>
    <n v="88"/>
    <n v="0"/>
    <n v="0"/>
    <n v="0"/>
    <n v="4"/>
    <x v="968"/>
    <x v="71"/>
    <x v="106"/>
    <x v="20"/>
    <x v="10"/>
    <n v="0.12760416666666666"/>
    <n v="0.20512820512820512"/>
    <n v="0.1"/>
    <n v="0"/>
    <n v="0.39130434782608697"/>
    <n v="0.13710073710073711"/>
  </r>
  <r>
    <x v="1"/>
    <s v="0361-01-000"/>
    <m/>
    <x v="0"/>
    <s v="Koochiching"/>
    <s v="International Falls School District"/>
    <n v="177"/>
    <n v="3"/>
    <n v="4"/>
    <n v="0"/>
    <n v="0"/>
    <n v="16"/>
    <n v="176"/>
    <n v="1.1404133998574484E-2"/>
    <n v="0.12544547398431932"/>
    <n v="5"/>
    <n v="4.1118421052631577E-3"/>
    <n v="1403"/>
    <n v="1216"/>
    <x v="927"/>
    <n v="96"/>
    <n v="16"/>
    <n v="4"/>
    <n v="7"/>
    <n v="3"/>
    <n v="0"/>
    <n v="0"/>
    <n v="0"/>
    <n v="0"/>
    <x v="969"/>
    <x v="224"/>
    <x v="43"/>
    <x v="10"/>
    <x v="35"/>
    <n v="0.13970007892659828"/>
    <n v="3.0303030303030304E-2"/>
    <n v="0.2"/>
    <n v="0"/>
    <n v="0"/>
    <n v="0.13684960798289381"/>
  </r>
  <r>
    <x v="11"/>
    <s v="0505-01-000"/>
    <m/>
    <x v="0"/>
    <s v="Murray"/>
    <s v="Fulda Public School District"/>
    <n v="31"/>
    <n v="0"/>
    <n v="0"/>
    <n v="12"/>
    <n v="6"/>
    <n v="0"/>
    <n v="50"/>
    <n v="0"/>
    <n v="0.13661202185792351"/>
    <n v="23"/>
    <n v="6.7846607669616518E-2"/>
    <n v="366"/>
    <n v="339"/>
    <x v="118"/>
    <n v="1"/>
    <n v="6"/>
    <n v="7"/>
    <n v="7"/>
    <n v="21"/>
    <n v="0"/>
    <n v="0"/>
    <n v="0"/>
    <n v="0"/>
    <x v="805"/>
    <x v="3"/>
    <x v="41"/>
    <x v="60"/>
    <x v="8"/>
    <n v="9.451219512195122E-2"/>
    <n v="0"/>
    <n v="0"/>
    <n v="0.63157894736842102"/>
    <n v="0.46153846153846156"/>
    <n v="0.13661202185792351"/>
  </r>
  <r>
    <x v="7"/>
    <s v="0505-01-000"/>
    <m/>
    <x v="0"/>
    <s v="Murray"/>
    <s v="Fulda Public School District"/>
    <n v="28"/>
    <n v="0"/>
    <n v="0"/>
    <n v="16"/>
    <n v="4"/>
    <n v="0"/>
    <n v="53"/>
    <n v="0"/>
    <n v="0.13659793814432988"/>
    <n v="34"/>
    <n v="9.2140921409214094E-2"/>
    <n v="388"/>
    <n v="369"/>
    <x v="475"/>
    <n v="3"/>
    <n v="6"/>
    <n v="8"/>
    <n v="21"/>
    <n v="30"/>
    <n v="0"/>
    <n v="0"/>
    <n v="0"/>
    <n v="0"/>
    <x v="851"/>
    <x v="6"/>
    <x v="41"/>
    <x v="39"/>
    <x v="24"/>
    <n v="8.5106382978723402E-2"/>
    <n v="0"/>
    <n v="0"/>
    <n v="0.66666666666666663"/>
    <n v="0.16"/>
    <n v="0.13659793814432988"/>
  </r>
  <r>
    <x v="1"/>
    <s v="0676-01-000"/>
    <m/>
    <x v="0"/>
    <s v="Roseau"/>
    <s v="Badger Public School District"/>
    <n v="30"/>
    <n v="0"/>
    <n v="0"/>
    <n v="0"/>
    <n v="0"/>
    <n v="0"/>
    <n v="31"/>
    <n v="0"/>
    <n v="0.13656387665198239"/>
    <n v="61"/>
    <n v="0.23735408560311283"/>
    <n v="227"/>
    <n v="257"/>
    <x v="328"/>
    <n v="0"/>
    <n v="6"/>
    <n v="3"/>
    <n v="2"/>
    <n v="60"/>
    <n v="0"/>
    <n v="0"/>
    <n v="0"/>
    <n v="0"/>
    <x v="970"/>
    <x v="0"/>
    <x v="41"/>
    <x v="5"/>
    <x v="3"/>
    <n v="0.1388888888888889"/>
    <n v="0"/>
    <n v="0"/>
    <n v="0"/>
    <n v="0"/>
    <n v="0.13656387665198239"/>
  </r>
  <r>
    <x v="3"/>
    <s v="0500-01-000"/>
    <m/>
    <x v="0"/>
    <s v="Mower"/>
    <s v="Southland Public School District"/>
    <n v="56"/>
    <n v="0"/>
    <n v="0"/>
    <n v="0"/>
    <n v="0"/>
    <n v="0"/>
    <n v="65"/>
    <n v="0"/>
    <n v="0.13655462184873948"/>
    <n v="39"/>
    <n v="8.666666666666667E-2"/>
    <n v="476"/>
    <n v="450"/>
    <x v="494"/>
    <n v="4"/>
    <n v="3"/>
    <n v="4"/>
    <n v="25"/>
    <n v="35"/>
    <n v="0"/>
    <n v="0"/>
    <n v="0"/>
    <n v="0"/>
    <x v="340"/>
    <x v="2"/>
    <x v="4"/>
    <x v="10"/>
    <x v="24"/>
    <n v="0.12873563218390804"/>
    <n v="0"/>
    <n v="0"/>
    <n v="0"/>
    <n v="0"/>
    <n v="0.13655462184873948"/>
  </r>
  <r>
    <x v="11"/>
    <s v="0485-01-000"/>
    <m/>
    <x v="0"/>
    <s v="Morrison"/>
    <s v="Royalton Public School District"/>
    <n v="82"/>
    <n v="0"/>
    <n v="0"/>
    <n v="0"/>
    <n v="0"/>
    <n v="0"/>
    <n v="89"/>
    <n v="0"/>
    <n v="0.13650306748466257"/>
    <n v="278"/>
    <n v="0.33055885850178357"/>
    <n v="652"/>
    <n v="841"/>
    <x v="699"/>
    <n v="2"/>
    <n v="3"/>
    <n v="5"/>
    <n v="8"/>
    <n v="273"/>
    <n v="0"/>
    <n v="0"/>
    <n v="0"/>
    <n v="0"/>
    <x v="731"/>
    <x v="16"/>
    <x v="4"/>
    <x v="7"/>
    <x v="27"/>
    <n v="0.12974683544303797"/>
    <n v="0"/>
    <n v="0"/>
    <n v="0"/>
    <n v="0"/>
    <n v="0.13650306748466257"/>
  </r>
  <r>
    <x v="1"/>
    <s v="0110-01-000"/>
    <s v="yes"/>
    <x v="1"/>
    <s v="Carver"/>
    <s v="Waconia Public School District"/>
    <n v="474"/>
    <n v="0"/>
    <n v="18"/>
    <n v="14"/>
    <n v="13"/>
    <n v="126"/>
    <n v="403"/>
    <n v="3.2507739938080496E-2"/>
    <n v="0.10397316821465429"/>
    <n v="257"/>
    <n v="7.1309655937846841E-2"/>
    <n v="3876"/>
    <n v="3604"/>
    <x v="940"/>
    <n v="11"/>
    <n v="53"/>
    <n v="55"/>
    <n v="105"/>
    <n v="230"/>
    <n v="4"/>
    <n v="4"/>
    <n v="0"/>
    <n v="6"/>
    <x v="971"/>
    <x v="47"/>
    <x v="11"/>
    <x v="217"/>
    <x v="309"/>
    <n v="0.13079470198675497"/>
    <n v="0"/>
    <n v="0.26865671641791045"/>
    <n v="0.20289855072463769"/>
    <n v="0.11607142857142858"/>
    <n v="0.13648090815273478"/>
  </r>
  <r>
    <x v="14"/>
    <s v="0362-01-000"/>
    <m/>
    <x v="0"/>
    <s v="Koochiching"/>
    <s v="Littlefork-Big Falls School Dist."/>
    <n v="38"/>
    <n v="0"/>
    <n v="0"/>
    <n v="0"/>
    <n v="0"/>
    <n v="0"/>
    <n v="39"/>
    <n v="0"/>
    <n v="0.13636363636363635"/>
    <n v="103"/>
    <n v="0.29428571428571426"/>
    <n v="286"/>
    <n v="350"/>
    <x v="473"/>
    <n v="2"/>
    <n v="0"/>
    <n v="1"/>
    <n v="2"/>
    <n v="101"/>
    <n v="0"/>
    <n v="0"/>
    <n v="0"/>
    <n v="0"/>
    <x v="301"/>
    <x v="16"/>
    <x v="0"/>
    <x v="1"/>
    <x v="3"/>
    <n v="0.13475177304964539"/>
    <n v="0"/>
    <n v="0"/>
    <n v="0"/>
    <n v="0"/>
    <n v="0.13636363636363635"/>
  </r>
  <r>
    <x v="1"/>
    <s v="0561-01-000"/>
    <m/>
    <x v="0"/>
    <s v="Pennington"/>
    <s v="Goodridge Public School District"/>
    <n v="16"/>
    <n v="0"/>
    <n v="0"/>
    <n v="0"/>
    <n v="0"/>
    <n v="0"/>
    <n v="21"/>
    <n v="0"/>
    <n v="0.13636363636363635"/>
    <n v="42"/>
    <n v="0.24"/>
    <n v="154"/>
    <n v="175"/>
    <x v="97"/>
    <n v="5"/>
    <n v="5"/>
    <n v="2"/>
    <n v="8"/>
    <n v="36"/>
    <n v="0"/>
    <n v="3"/>
    <n v="0"/>
    <n v="0"/>
    <x v="893"/>
    <x v="43"/>
    <x v="6"/>
    <x v="0"/>
    <x v="27"/>
    <n v="0.11851851851851852"/>
    <n v="0"/>
    <n v="0"/>
    <n v="0"/>
    <n v="0"/>
    <n v="0.13636363636363635"/>
  </r>
  <r>
    <x v="4"/>
    <s v="0861-01-000"/>
    <m/>
    <x v="0"/>
    <s v="Winona"/>
    <s v="Winona Area Public School District"/>
    <n v="541"/>
    <n v="0"/>
    <n v="6"/>
    <n v="8"/>
    <n v="6"/>
    <n v="379"/>
    <n v="187"/>
    <n v="9.1303300409539864E-2"/>
    <n v="4.5049385690195135E-2"/>
    <n v="38"/>
    <n v="1.0488545404361027E-2"/>
    <n v="4151"/>
    <n v="3623"/>
    <x v="941"/>
    <n v="25"/>
    <n v="173"/>
    <n v="165"/>
    <n v="91"/>
    <n v="33"/>
    <n v="0"/>
    <n v="0"/>
    <n v="0"/>
    <n v="0"/>
    <x v="972"/>
    <x v="108"/>
    <x v="226"/>
    <x v="218"/>
    <x v="291"/>
    <n v="0.14713081316290455"/>
    <n v="0"/>
    <n v="3.3519553072625698E-2"/>
    <n v="4.6242774566473986E-2"/>
    <n v="6.1855670103092786E-2"/>
    <n v="0.136352686099735"/>
  </r>
  <r>
    <x v="16"/>
    <s v="2134-01-000"/>
    <m/>
    <x v="0"/>
    <s v="Faribault"/>
    <s v="United South Central School Dist."/>
    <n v="154"/>
    <n v="0"/>
    <n v="0"/>
    <n v="0"/>
    <n v="0"/>
    <n v="0"/>
    <n v="157"/>
    <n v="0"/>
    <n v="0.13628472222222221"/>
    <n v="18"/>
    <n v="1.7769002961500493E-2"/>
    <n v="1152"/>
    <n v="1013"/>
    <x v="942"/>
    <n v="5"/>
    <n v="7"/>
    <n v="13"/>
    <n v="53"/>
    <n v="16"/>
    <n v="0"/>
    <n v="0"/>
    <n v="0"/>
    <n v="0"/>
    <x v="973"/>
    <x v="43"/>
    <x v="21"/>
    <x v="31"/>
    <x v="184"/>
    <n v="0.1435228331780056"/>
    <n v="0"/>
    <n v="0"/>
    <n v="0"/>
    <n v="0"/>
    <n v="0.13628472222222221"/>
  </r>
  <r>
    <x v="8"/>
    <s v="0548-01-000"/>
    <m/>
    <x v="0"/>
    <s v="Otter Tail"/>
    <s v="Pelican Rapids Public School Dist."/>
    <n v="145"/>
    <n v="0"/>
    <n v="0"/>
    <n v="0"/>
    <n v="0"/>
    <n v="0"/>
    <n v="148"/>
    <n v="0"/>
    <n v="0.13627992633517497"/>
    <n v="13"/>
    <n v="1.3669821240799159E-2"/>
    <n v="1086"/>
    <n v="951"/>
    <x v="502"/>
    <n v="11"/>
    <n v="50"/>
    <n v="20"/>
    <n v="236"/>
    <n v="9"/>
    <n v="0"/>
    <n v="0"/>
    <n v="0"/>
    <n v="0"/>
    <x v="61"/>
    <x v="90"/>
    <x v="144"/>
    <x v="38"/>
    <x v="300"/>
    <n v="0.18831168831168832"/>
    <n v="0"/>
    <n v="0"/>
    <n v="0"/>
    <n v="0"/>
    <n v="0.13627992633517497"/>
  </r>
  <r>
    <x v="1"/>
    <s v="0821-01-000"/>
    <m/>
    <x v="0"/>
    <s v="Wadena"/>
    <s v="Menahga Public School District"/>
    <n v="97"/>
    <n v="0"/>
    <n v="0"/>
    <n v="0"/>
    <n v="0"/>
    <n v="0"/>
    <n v="106"/>
    <n v="0"/>
    <n v="0.13624678663239073"/>
    <n v="206"/>
    <n v="0.23462414578587698"/>
    <n v="778"/>
    <n v="878"/>
    <x v="943"/>
    <n v="6"/>
    <n v="6"/>
    <n v="2"/>
    <n v="2"/>
    <n v="196"/>
    <n v="0"/>
    <n v="0"/>
    <n v="0"/>
    <n v="0"/>
    <x v="974"/>
    <x v="31"/>
    <x v="41"/>
    <x v="0"/>
    <x v="3"/>
    <n v="0.127129750982962"/>
    <n v="0"/>
    <n v="0"/>
    <n v="0"/>
    <n v="0"/>
    <n v="0.13624678663239073"/>
  </r>
  <r>
    <x v="3"/>
    <s v="0485-01-000"/>
    <m/>
    <x v="0"/>
    <s v="Morrison"/>
    <s v="Royalton Public School District"/>
    <n v="95"/>
    <n v="0"/>
    <n v="0"/>
    <n v="0"/>
    <n v="0"/>
    <n v="0"/>
    <n v="103"/>
    <n v="0"/>
    <n v="0.13624338624338625"/>
    <n v="291"/>
    <n v="0.30826271186440679"/>
    <n v="756"/>
    <n v="944"/>
    <x v="944"/>
    <n v="8"/>
    <n v="2"/>
    <n v="5"/>
    <n v="21"/>
    <n v="286"/>
    <n v="3"/>
    <n v="0"/>
    <n v="0"/>
    <n v="0"/>
    <x v="378"/>
    <x v="43"/>
    <x v="6"/>
    <x v="7"/>
    <x v="15"/>
    <n v="0.13249651324965134"/>
    <n v="0"/>
    <n v="0"/>
    <n v="0"/>
    <n v="0"/>
    <n v="0.13624338624338625"/>
  </r>
  <r>
    <x v="2"/>
    <s v="0435-01-000"/>
    <m/>
    <x v="0"/>
    <s v="Mahnomen"/>
    <s v="Waubun-Ogema-White Earth Public Sch"/>
    <n v="40"/>
    <n v="31"/>
    <n v="0"/>
    <n v="0"/>
    <n v="0"/>
    <n v="0"/>
    <n v="76"/>
    <n v="0"/>
    <n v="0.13620071684587814"/>
    <n v="55"/>
    <n v="0.10242085661080075"/>
    <n v="558"/>
    <n v="537"/>
    <x v="91"/>
    <n v="410"/>
    <n v="0"/>
    <n v="2"/>
    <n v="20"/>
    <n v="7"/>
    <n v="44"/>
    <n v="0"/>
    <n v="0"/>
    <n v="0"/>
    <x v="104"/>
    <x v="237"/>
    <x v="0"/>
    <x v="0"/>
    <x v="23"/>
    <n v="0.28985507246376813"/>
    <n v="7.8085642317380355E-2"/>
    <n v="0"/>
    <n v="0"/>
    <n v="0"/>
    <n v="0.13620071684587814"/>
  </r>
  <r>
    <x v="15"/>
    <s v="0075-01-000"/>
    <m/>
    <x v="0"/>
    <s v="Blue Earth"/>
    <s v="St. Clair Public School District"/>
    <n v="73"/>
    <n v="0"/>
    <n v="0"/>
    <n v="0"/>
    <n v="0"/>
    <n v="4"/>
    <n v="71"/>
    <n v="7.2595281306715061E-3"/>
    <n v="0.12885662431941924"/>
    <n v="176"/>
    <n v="0.26993865030674846"/>
    <n v="551"/>
    <n v="652"/>
    <x v="945"/>
    <n v="0"/>
    <n v="1"/>
    <n v="0"/>
    <n v="0"/>
    <n v="174"/>
    <n v="0"/>
    <n v="0"/>
    <n v="0"/>
    <n v="0"/>
    <x v="398"/>
    <x v="0"/>
    <x v="3"/>
    <x v="2"/>
    <x v="1"/>
    <n v="0.13272727272727272"/>
    <n v="0"/>
    <n v="0"/>
    <n v="0"/>
    <n v="0"/>
    <n v="0.13611615245009076"/>
  </r>
  <r>
    <x v="3"/>
    <s v="0091-01-000"/>
    <m/>
    <x v="0"/>
    <s v="Carlton"/>
    <s v="Barnum Public School District"/>
    <n v="91"/>
    <n v="0"/>
    <n v="0"/>
    <n v="0"/>
    <n v="0"/>
    <n v="10"/>
    <n v="87"/>
    <n v="1.4025245441795231E-2"/>
    <n v="0.12201963534361851"/>
    <n v="174"/>
    <n v="0.22025316455696203"/>
    <n v="713"/>
    <n v="790"/>
    <x v="946"/>
    <n v="17"/>
    <n v="9"/>
    <n v="2"/>
    <n v="9"/>
    <n v="163"/>
    <n v="0"/>
    <n v="0"/>
    <n v="0"/>
    <n v="5"/>
    <x v="174"/>
    <x v="83"/>
    <x v="13"/>
    <x v="0"/>
    <x v="29"/>
    <n v="0.13362701908957417"/>
    <n v="0"/>
    <n v="0"/>
    <n v="0"/>
    <n v="0"/>
    <n v="0.13604488078541374"/>
  </r>
  <r>
    <x v="15"/>
    <s v="2888-01-000"/>
    <m/>
    <x v="0"/>
    <s v="Big Stone"/>
    <s v="Clinton-Graceville-Beardsley"/>
    <n v="69"/>
    <n v="3"/>
    <n v="0"/>
    <n v="0"/>
    <n v="0"/>
    <n v="0"/>
    <n v="74"/>
    <n v="0"/>
    <n v="0.13602941176470587"/>
    <n v="26"/>
    <n v="5.2419354838709679E-2"/>
    <n v="544"/>
    <n v="496"/>
    <x v="714"/>
    <n v="6"/>
    <n v="4"/>
    <n v="3"/>
    <n v="1"/>
    <n v="24"/>
    <n v="0"/>
    <n v="0"/>
    <n v="0"/>
    <n v="0"/>
    <x v="947"/>
    <x v="68"/>
    <x v="2"/>
    <x v="5"/>
    <x v="0"/>
    <n v="0.13092979127134724"/>
    <n v="0.33333333333333331"/>
    <n v="0"/>
    <n v="0"/>
    <n v="0"/>
    <n v="0.13602941176470587"/>
  </r>
  <r>
    <x v="17"/>
    <s v="2190-01-000"/>
    <m/>
    <x v="0"/>
    <s v="Yellow Medicine"/>
    <s v="Yellow Medicine East"/>
    <n v="151"/>
    <n v="12"/>
    <n v="0"/>
    <n v="0"/>
    <n v="8"/>
    <n v="62"/>
    <n v="117"/>
    <n v="4.7112462006079027E-2"/>
    <n v="8.8905775075987847E-2"/>
    <n v="46"/>
    <n v="3.888419273034658E-2"/>
    <n v="1316"/>
    <n v="1183"/>
    <x v="947"/>
    <n v="64"/>
    <n v="7"/>
    <n v="5"/>
    <n v="65"/>
    <n v="33"/>
    <n v="0"/>
    <n v="0"/>
    <n v="0"/>
    <n v="0"/>
    <x v="84"/>
    <x v="25"/>
    <x v="21"/>
    <x v="7"/>
    <x v="133"/>
    <n v="0.13017241379310346"/>
    <n v="0.15789473684210525"/>
    <n v="0"/>
    <n v="0"/>
    <n v="0.1095890410958904"/>
    <n v="0.13601823708206687"/>
  </r>
  <r>
    <x v="6"/>
    <s v="0480-01-000"/>
    <m/>
    <x v="0"/>
    <s v="Mille Lacs"/>
    <s v="Onamia Public School District"/>
    <n v="121"/>
    <n v="0"/>
    <n v="0"/>
    <n v="0"/>
    <n v="0"/>
    <n v="0"/>
    <n v="125"/>
    <n v="0"/>
    <n v="0.13601741022850924"/>
    <n v="37"/>
    <n v="4.4524669073405534E-2"/>
    <n v="919"/>
    <n v="831"/>
    <x v="189"/>
    <n v="195"/>
    <n v="22"/>
    <n v="8"/>
    <n v="7"/>
    <n v="25"/>
    <n v="10"/>
    <n v="0"/>
    <n v="0"/>
    <n v="0"/>
    <x v="975"/>
    <x v="238"/>
    <x v="7"/>
    <x v="8"/>
    <x v="35"/>
    <n v="0.17410071942446043"/>
    <n v="0"/>
    <n v="0"/>
    <n v="0"/>
    <n v="0"/>
    <n v="0.13601741022850924"/>
  </r>
  <r>
    <x v="3"/>
    <s v="0435-01-000"/>
    <m/>
    <x v="0"/>
    <s v="Mahnomen"/>
    <s v="Waubun-Ogema-White Earth Public Sch"/>
    <n v="23"/>
    <n v="59"/>
    <n v="0"/>
    <n v="0"/>
    <n v="0"/>
    <n v="0"/>
    <n v="87"/>
    <n v="0"/>
    <n v="0.13593749999999999"/>
    <n v="85"/>
    <n v="0.13322884012539185"/>
    <n v="640"/>
    <n v="638"/>
    <x v="948"/>
    <n v="491"/>
    <n v="2"/>
    <n v="2"/>
    <n v="8"/>
    <n v="20"/>
    <n v="54"/>
    <n v="0"/>
    <n v="0"/>
    <n v="0"/>
    <x v="104"/>
    <x v="239"/>
    <x v="6"/>
    <x v="0"/>
    <x v="27"/>
    <n v="0.16666666666666666"/>
    <n v="0.11895161290322581"/>
    <n v="0"/>
    <n v="0"/>
    <n v="0"/>
    <n v="0.13593749999999999"/>
  </r>
  <r>
    <x v="0"/>
    <s v="0361-01-000"/>
    <m/>
    <x v="0"/>
    <s v="Koochiching"/>
    <s v="International Falls School District"/>
    <n v="185"/>
    <n v="5"/>
    <n v="4"/>
    <n v="0"/>
    <n v="3"/>
    <n v="28"/>
    <n v="173"/>
    <n v="1.891891891891892E-2"/>
    <n v="0.11689189189189189"/>
    <n v="5"/>
    <n v="3.8940809968847352E-3"/>
    <n v="1480"/>
    <n v="1284"/>
    <x v="907"/>
    <n v="166"/>
    <n v="11"/>
    <n v="3"/>
    <n v="4"/>
    <n v="3"/>
    <n v="0"/>
    <n v="0"/>
    <n v="0"/>
    <n v="0"/>
    <x v="976"/>
    <x v="203"/>
    <x v="66"/>
    <x v="5"/>
    <x v="35"/>
    <n v="0.14430577223088922"/>
    <n v="2.9239766081871343E-2"/>
    <n v="0.26666666666666666"/>
    <n v="0"/>
    <n v="0.42857142857142855"/>
    <n v="0.13581081081081081"/>
  </r>
  <r>
    <x v="8"/>
    <s v="0166-01-000"/>
    <m/>
    <x v="0"/>
    <s v="Cook"/>
    <s v="Cook County Public Schools"/>
    <n v="78"/>
    <n v="5"/>
    <n v="0"/>
    <n v="0"/>
    <n v="0"/>
    <n v="83"/>
    <n v="2"/>
    <n v="0.13258785942492013"/>
    <n v="3.1948881789137379E-3"/>
    <n v="0"/>
    <n v="0"/>
    <n v="626"/>
    <n v="541"/>
    <x v="949"/>
    <n v="107"/>
    <n v="3"/>
    <n v="8"/>
    <n v="4"/>
    <n v="0"/>
    <n v="0"/>
    <n v="0"/>
    <n v="0"/>
    <n v="0"/>
    <x v="227"/>
    <x v="240"/>
    <x v="4"/>
    <x v="8"/>
    <x v="29"/>
    <n v="0.15694164989939638"/>
    <n v="4.4642857142857144E-2"/>
    <n v="0"/>
    <n v="0"/>
    <n v="0"/>
    <n v="0.13578274760383385"/>
  </r>
  <r>
    <x v="14"/>
    <s v="0238-01-000"/>
    <m/>
    <x v="0"/>
    <s v="Fillmore"/>
    <s v="Mabel-Canton Public School Dist."/>
    <n v="47"/>
    <n v="0"/>
    <n v="0"/>
    <n v="0"/>
    <n v="0"/>
    <n v="0"/>
    <n v="49"/>
    <n v="0"/>
    <n v="0.13573407202216067"/>
    <n v="33"/>
    <n v="9.5652173913043481E-2"/>
    <n v="361"/>
    <n v="345"/>
    <x v="473"/>
    <n v="0"/>
    <n v="0"/>
    <n v="0"/>
    <n v="0"/>
    <n v="29"/>
    <n v="0"/>
    <n v="0"/>
    <n v="0"/>
    <n v="0"/>
    <x v="977"/>
    <x v="0"/>
    <x v="0"/>
    <x v="2"/>
    <x v="1"/>
    <n v="0.12947658402203857"/>
    <n v="0"/>
    <n v="0"/>
    <n v="0"/>
    <n v="0"/>
    <n v="0.13573407202216067"/>
  </r>
  <r>
    <x v="8"/>
    <s v="0801-01-000"/>
    <m/>
    <x v="0"/>
    <s v="Traverse"/>
    <s v="Browns Valley Public School Dist."/>
    <n v="16"/>
    <n v="0"/>
    <n v="0"/>
    <n v="0"/>
    <n v="0"/>
    <n v="0"/>
    <n v="19"/>
    <n v="0"/>
    <n v="0.1357142857142857"/>
    <n v="7"/>
    <n v="5.46875E-2"/>
    <n v="140"/>
    <n v="128"/>
    <x v="281"/>
    <n v="42"/>
    <n v="0"/>
    <n v="2"/>
    <n v="0"/>
    <n v="7"/>
    <n v="0"/>
    <n v="0"/>
    <n v="0"/>
    <n v="0"/>
    <x v="9"/>
    <x v="241"/>
    <x v="0"/>
    <x v="0"/>
    <x v="1"/>
    <n v="0.17204301075268819"/>
    <n v="0"/>
    <n v="0"/>
    <n v="0"/>
    <n v="0"/>
    <n v="0.1357142857142857"/>
  </r>
  <r>
    <x v="11"/>
    <s v="0465-01-000"/>
    <m/>
    <x v="0"/>
    <s v="Meeker"/>
    <s v="Litchfield Public School District"/>
    <n v="237"/>
    <n v="0"/>
    <n v="0"/>
    <n v="0"/>
    <n v="0"/>
    <n v="9"/>
    <n v="236"/>
    <n v="4.9833887043189366E-3"/>
    <n v="0.13067552602436322"/>
    <n v="128"/>
    <n v="7.5784487862640609E-2"/>
    <n v="1806"/>
    <n v="1689"/>
    <x v="950"/>
    <n v="4"/>
    <n v="10"/>
    <n v="6"/>
    <n v="128"/>
    <n v="121"/>
    <n v="0"/>
    <n v="0"/>
    <n v="0"/>
    <n v="3"/>
    <x v="978"/>
    <x v="2"/>
    <x v="14"/>
    <x v="3"/>
    <x v="218"/>
    <n v="0.14302957151478576"/>
    <n v="0"/>
    <n v="0"/>
    <n v="0"/>
    <n v="0"/>
    <n v="0.13565891472868216"/>
  </r>
  <r>
    <x v="10"/>
    <s v="0075-01-000"/>
    <m/>
    <x v="0"/>
    <s v="Blue Earth"/>
    <s v="St. Clair Public School District"/>
    <n v="70"/>
    <n v="0"/>
    <n v="0"/>
    <n v="0"/>
    <n v="0"/>
    <n v="0"/>
    <n v="70"/>
    <n v="0"/>
    <n v="0.13565891472868216"/>
    <n v="206"/>
    <n v="0.31595092024539878"/>
    <n v="516"/>
    <n v="652"/>
    <x v="373"/>
    <n v="0"/>
    <n v="2"/>
    <n v="3"/>
    <n v="11"/>
    <n v="194"/>
    <n v="0"/>
    <n v="0"/>
    <n v="0"/>
    <n v="6"/>
    <x v="334"/>
    <x v="0"/>
    <x v="6"/>
    <x v="5"/>
    <x v="25"/>
    <n v="0.13671875"/>
    <n v="0"/>
    <n v="0"/>
    <n v="0"/>
    <n v="0"/>
    <n v="0.13565891472868216"/>
  </r>
  <r>
    <x v="17"/>
    <s v="2358-01-000"/>
    <m/>
    <x v="0"/>
    <s v="Kittson"/>
    <s v="Tri-County School District"/>
    <n v="48"/>
    <n v="0"/>
    <n v="0"/>
    <n v="0"/>
    <n v="0"/>
    <n v="0"/>
    <n v="48"/>
    <n v="0"/>
    <n v="0.13559322033898305"/>
    <n v="8"/>
    <n v="2.5477707006369428E-2"/>
    <n v="354"/>
    <n v="314"/>
    <x v="787"/>
    <n v="0"/>
    <n v="1"/>
    <n v="0"/>
    <n v="5"/>
    <n v="6"/>
    <n v="0"/>
    <n v="0"/>
    <n v="0"/>
    <n v="0"/>
    <x v="534"/>
    <x v="0"/>
    <x v="3"/>
    <x v="2"/>
    <x v="25"/>
    <n v="0.13714285714285715"/>
    <n v="0"/>
    <n v="0"/>
    <n v="0"/>
    <n v="0"/>
    <n v="0.13559322033898305"/>
  </r>
  <r>
    <x v="10"/>
    <s v="0561-01-000"/>
    <m/>
    <x v="0"/>
    <s v="Pennington"/>
    <s v="Goodridge Public School District"/>
    <n v="18"/>
    <n v="0"/>
    <n v="0"/>
    <n v="0"/>
    <n v="0"/>
    <n v="0"/>
    <n v="21"/>
    <n v="0"/>
    <n v="0.13548387096774195"/>
    <n v="55"/>
    <n v="0.29100529100529099"/>
    <n v="155"/>
    <n v="189"/>
    <x v="951"/>
    <n v="7"/>
    <n v="5"/>
    <n v="1"/>
    <n v="11"/>
    <n v="41"/>
    <n v="0"/>
    <n v="4"/>
    <n v="0"/>
    <n v="4"/>
    <x v="979"/>
    <x v="47"/>
    <x v="3"/>
    <x v="1"/>
    <x v="35"/>
    <n v="0.12676056338028169"/>
    <n v="0"/>
    <n v="0"/>
    <n v="0"/>
    <n v="0"/>
    <n v="0.13548387096774195"/>
  </r>
  <r>
    <x v="10"/>
    <s v="0706-01-000"/>
    <m/>
    <x v="0"/>
    <s v="Saint Louis"/>
    <s v="Virginia Public School District"/>
    <n v="163"/>
    <n v="6"/>
    <n v="5"/>
    <n v="0"/>
    <n v="0"/>
    <n v="28"/>
    <n v="157"/>
    <n v="2.0497803806734993E-2"/>
    <n v="0.11493411420204978"/>
    <n v="543"/>
    <n v="0.31496519721577726"/>
    <n v="1366"/>
    <n v="1724"/>
    <x v="952"/>
    <n v="140"/>
    <n v="64"/>
    <n v="27"/>
    <n v="58"/>
    <n v="480"/>
    <n v="33"/>
    <n v="9"/>
    <n v="0"/>
    <n v="4"/>
    <x v="512"/>
    <x v="39"/>
    <x v="227"/>
    <x v="153"/>
    <x v="96"/>
    <n v="0.14579606440071557"/>
    <n v="5.3097345132743362E-2"/>
    <n v="8.3333333333333329E-2"/>
    <n v="0"/>
    <n v="0"/>
    <n v="0.13543191800878479"/>
  </r>
  <r>
    <x v="9"/>
    <s v="0004-01-000"/>
    <m/>
    <x v="0"/>
    <s v="Aitkin"/>
    <s v="McGregor Public School District"/>
    <n v="60"/>
    <n v="0"/>
    <n v="0"/>
    <n v="0"/>
    <n v="0"/>
    <n v="0"/>
    <n v="65"/>
    <n v="0"/>
    <n v="0.13541666666666666"/>
    <n v="18"/>
    <n v="4.1570438799076209E-2"/>
    <n v="480"/>
    <n v="433"/>
    <x v="205"/>
    <n v="68"/>
    <n v="1"/>
    <n v="3"/>
    <n v="0"/>
    <n v="14"/>
    <n v="0"/>
    <n v="0"/>
    <n v="0"/>
    <n v="0"/>
    <x v="436"/>
    <x v="106"/>
    <x v="3"/>
    <x v="5"/>
    <x v="1"/>
    <n v="0.14742014742014742"/>
    <n v="0"/>
    <n v="0"/>
    <n v="0"/>
    <n v="0"/>
    <n v="0.13541666666666666"/>
  </r>
  <r>
    <x v="1"/>
    <s v="2365-01-000"/>
    <m/>
    <x v="0"/>
    <s v="Sibley"/>
    <s v="G.F.W."/>
    <n v="106"/>
    <n v="0"/>
    <n v="0"/>
    <n v="0"/>
    <n v="6"/>
    <n v="63"/>
    <n v="55"/>
    <n v="7.2247706422018346E-2"/>
    <n v="6.3073394495412841E-2"/>
    <n v="47"/>
    <n v="5.8676654182272157E-2"/>
    <n v="872"/>
    <n v="801"/>
    <x v="433"/>
    <n v="9"/>
    <n v="3"/>
    <n v="7"/>
    <n v="141"/>
    <n v="30"/>
    <n v="0"/>
    <n v="0"/>
    <n v="0"/>
    <n v="12"/>
    <x v="378"/>
    <x v="68"/>
    <x v="4"/>
    <x v="36"/>
    <x v="186"/>
    <n v="0.14783821478382148"/>
    <n v="0"/>
    <n v="0"/>
    <n v="0"/>
    <n v="4.4444444444444446E-2"/>
    <n v="0.13532110091743119"/>
  </r>
  <r>
    <x v="1"/>
    <s v="0622-01-000"/>
    <s v="yes"/>
    <x v="1"/>
    <s v="Ramsey"/>
    <s v="North St Paul-Maplewood Oakdale Public School District"/>
    <n v="822"/>
    <n v="17"/>
    <n v="288"/>
    <n v="249"/>
    <n v="99"/>
    <n v="338"/>
    <n v="1169"/>
    <n v="3.0349286163239651E-2"/>
    <n v="0.1049654305468259"/>
    <n v="1085"/>
    <n v="0.10125991600559962"/>
    <n v="11137"/>
    <n v="10715"/>
    <x v="953"/>
    <n v="229"/>
    <n v="1801"/>
    <n v="1762"/>
    <n v="968"/>
    <n v="535"/>
    <n v="19"/>
    <n v="190"/>
    <n v="173"/>
    <n v="135"/>
    <x v="980"/>
    <x v="148"/>
    <x v="228"/>
    <x v="219"/>
    <x v="310"/>
    <n v="0.13168856135853893"/>
    <n v="7.4889867841409691E-2"/>
    <n v="0.15165876777251186"/>
    <n v="0.13547334058759522"/>
    <n v="0.10622317596566523"/>
    <n v="0.13531471671006556"/>
  </r>
  <r>
    <x v="3"/>
    <s v="0112-01-000"/>
    <s v="yes"/>
    <x v="1"/>
    <s v="Carver"/>
    <s v="Eastern Carver County Public School"/>
    <n v="1179"/>
    <n v="3"/>
    <n v="66"/>
    <n v="135"/>
    <n v="63"/>
    <n v="431"/>
    <n v="1043"/>
    <n v="3.9555800293685758E-2"/>
    <n v="9.5723201174743019E-2"/>
    <n v="268"/>
    <n v="2.7657378740970073E-2"/>
    <n v="10896"/>
    <n v="9690"/>
    <x v="954"/>
    <n v="42"/>
    <n v="509"/>
    <n v="474"/>
    <n v="920"/>
    <n v="201"/>
    <n v="0"/>
    <n v="12"/>
    <n v="3"/>
    <n v="26"/>
    <x v="981"/>
    <x v="13"/>
    <x v="229"/>
    <x v="220"/>
    <x v="311"/>
    <n v="0.13515992204516794"/>
    <n v="6.6666666666666666E-2"/>
    <n v="0.11722912966252221"/>
    <n v="0.22277227722772278"/>
    <n v="6.5830721003134793E-2"/>
    <n v="0.13527900146842878"/>
  </r>
  <r>
    <x v="10"/>
    <s v="0624-01-000"/>
    <s v="yes"/>
    <x v="1"/>
    <s v="Ramsey"/>
    <s v="White Bear Lake School District"/>
    <n v="929"/>
    <n v="0"/>
    <n v="71"/>
    <n v="125"/>
    <n v="44"/>
    <n v="211"/>
    <n v="985"/>
    <n v="2.3866078497907478E-2"/>
    <n v="0.111412736115824"/>
    <n v="534"/>
    <n v="6.5289155153441747E-2"/>
    <n v="8841"/>
    <n v="8179"/>
    <x v="955"/>
    <n v="69"/>
    <n v="505"/>
    <n v="609"/>
    <n v="417"/>
    <n v="365"/>
    <n v="0"/>
    <n v="62"/>
    <n v="49"/>
    <n v="23"/>
    <x v="982"/>
    <x v="172"/>
    <x v="230"/>
    <x v="221"/>
    <x v="312"/>
    <n v="0.13005739885202297"/>
    <n v="0"/>
    <n v="0.13813229571984437"/>
    <n v="0.18248175182481752"/>
    <n v="0.1004566210045662"/>
    <n v="0.13527881461373148"/>
  </r>
  <r>
    <x v="14"/>
    <s v="0277-01-000"/>
    <s v="yes"/>
    <x v="1"/>
    <s v="Hennepin"/>
    <s v="Westonka Public School District"/>
    <n v="303"/>
    <n v="0"/>
    <n v="3"/>
    <n v="7"/>
    <n v="5"/>
    <n v="0"/>
    <n v="336"/>
    <n v="0"/>
    <n v="0.13526570048309178"/>
    <n v="96"/>
    <n v="4.2780748663101602E-2"/>
    <n v="2484"/>
    <n v="2244"/>
    <x v="890"/>
    <n v="14"/>
    <n v="31"/>
    <n v="26"/>
    <n v="24"/>
    <n v="89"/>
    <n v="0"/>
    <n v="0"/>
    <n v="0"/>
    <n v="0"/>
    <x v="983"/>
    <x v="93"/>
    <x v="37"/>
    <x v="109"/>
    <x v="106"/>
    <n v="0.1282268303004655"/>
    <n v="0"/>
    <n v="8.8235294117647065E-2"/>
    <n v="0.21212121212121213"/>
    <n v="0.17241379310344829"/>
    <n v="0.13526570048309178"/>
  </r>
  <r>
    <x v="6"/>
    <s v="0025-01-000"/>
    <m/>
    <x v="0"/>
    <s v="Becker"/>
    <s v="Pine Point Public School District"/>
    <n v="0"/>
    <n v="10"/>
    <n v="0"/>
    <n v="0"/>
    <n v="0"/>
    <n v="0"/>
    <n v="10"/>
    <n v="0"/>
    <n v="0.13513513513513514"/>
    <n v="0"/>
    <n v="0"/>
    <n v="74"/>
    <n v="64"/>
    <x v="55"/>
    <n v="64"/>
    <n v="0"/>
    <n v="0"/>
    <n v="0"/>
    <n v="0"/>
    <n v="0"/>
    <n v="0"/>
    <n v="0"/>
    <n v="0"/>
    <x v="69"/>
    <x v="194"/>
    <x v="0"/>
    <x v="2"/>
    <x v="1"/>
    <n v="0"/>
    <n v="0.13513513513513514"/>
    <n v="0"/>
    <n v="0"/>
    <n v="0"/>
    <n v="0.13513513513513514"/>
  </r>
  <r>
    <x v="9"/>
    <s v="0861-01-000"/>
    <m/>
    <x v="0"/>
    <s v="Winona"/>
    <s v="Winona Area Public School District"/>
    <n v="557"/>
    <n v="0"/>
    <n v="9"/>
    <n v="7"/>
    <n v="3"/>
    <n v="389"/>
    <n v="189"/>
    <n v="9.0866619948610144E-2"/>
    <n v="4.4148563419761741E-2"/>
    <n v="37"/>
    <n v="9.8930481283422463E-3"/>
    <n v="4281"/>
    <n v="3740"/>
    <x v="956"/>
    <n v="19"/>
    <n v="173"/>
    <n v="176"/>
    <n v="100"/>
    <n v="30"/>
    <n v="0"/>
    <n v="0"/>
    <n v="0"/>
    <n v="0"/>
    <x v="984"/>
    <x v="54"/>
    <x v="231"/>
    <x v="222"/>
    <x v="313"/>
    <n v="0.14661753092919189"/>
    <n v="0"/>
    <n v="4.9450549450549448E-2"/>
    <n v="3.825136612021858E-2"/>
    <n v="2.9126213592233011E-2"/>
    <n v="0.13501518336837187"/>
  </r>
  <r>
    <x v="14"/>
    <s v="0542-01-000"/>
    <m/>
    <x v="0"/>
    <s v="Otter Tail"/>
    <s v="Battle Lake Public School District"/>
    <n v="69"/>
    <n v="0"/>
    <n v="0"/>
    <n v="0"/>
    <n v="0"/>
    <n v="0"/>
    <n v="76"/>
    <n v="0"/>
    <n v="0.13499111900532859"/>
    <n v="53"/>
    <n v="9.8148148148148151E-2"/>
    <n v="563"/>
    <n v="540"/>
    <x v="239"/>
    <n v="5"/>
    <n v="8"/>
    <n v="4"/>
    <n v="5"/>
    <n v="48"/>
    <n v="0"/>
    <n v="0"/>
    <n v="0"/>
    <n v="0"/>
    <x v="507"/>
    <x v="43"/>
    <x v="8"/>
    <x v="10"/>
    <x v="25"/>
    <n v="0.1280148423005566"/>
    <n v="0"/>
    <n v="0"/>
    <n v="0"/>
    <n v="0"/>
    <n v="0.13499111900532859"/>
  </r>
  <r>
    <x v="15"/>
    <s v="0403-01-000"/>
    <m/>
    <x v="0"/>
    <s v="Lincoln"/>
    <s v="Ivanhoe Public School District"/>
    <n v="12"/>
    <n v="0"/>
    <n v="0"/>
    <n v="0"/>
    <n v="0"/>
    <n v="0"/>
    <n v="17"/>
    <n v="0"/>
    <n v="0.13492063492063491"/>
    <n v="92"/>
    <n v="0.45771144278606968"/>
    <n v="126"/>
    <n v="201"/>
    <x v="33"/>
    <n v="0"/>
    <n v="1"/>
    <n v="0"/>
    <n v="1"/>
    <n v="92"/>
    <n v="0"/>
    <n v="0"/>
    <n v="0"/>
    <n v="0"/>
    <x v="89"/>
    <x v="0"/>
    <x v="3"/>
    <x v="2"/>
    <x v="0"/>
    <n v="0.10084033613445378"/>
    <n v="0"/>
    <n v="0"/>
    <n v="0"/>
    <n v="0"/>
    <n v="0.13492063492063491"/>
  </r>
  <r>
    <x v="3"/>
    <s v="0006-03-000"/>
    <s v="yes"/>
    <x v="1"/>
    <s v="Dakota"/>
    <s v="South St. Paul Public School Dist."/>
    <n v="231"/>
    <n v="4"/>
    <n v="59"/>
    <n v="3"/>
    <n v="116"/>
    <n v="101"/>
    <n v="348"/>
    <n v="3.0348557692307692E-2"/>
    <n v="0.1045673076923077"/>
    <n v="710"/>
    <n v="0.19782669267205349"/>
    <n v="3328"/>
    <n v="3589"/>
    <x v="957"/>
    <n v="38"/>
    <n v="417"/>
    <n v="99"/>
    <n v="895"/>
    <n v="386"/>
    <n v="0"/>
    <n v="65"/>
    <n v="11"/>
    <n v="222"/>
    <x v="985"/>
    <x v="241"/>
    <x v="232"/>
    <x v="223"/>
    <x v="314"/>
    <n v="0.1163727959697733"/>
    <n v="9.5238095238095233E-2"/>
    <n v="0.14355231143552311"/>
    <n v="3.2967032967032968E-2"/>
    <n v="0.14702154626108999"/>
    <n v="0.13491586538461539"/>
  </r>
  <r>
    <x v="14"/>
    <s v="2215-01-000"/>
    <m/>
    <x v="0"/>
    <s v="Norman"/>
    <s v="Norman County East School District"/>
    <n v="46"/>
    <n v="4"/>
    <n v="0"/>
    <n v="0"/>
    <n v="0"/>
    <n v="0"/>
    <n v="58"/>
    <n v="0"/>
    <n v="0.13488372093023257"/>
    <n v="12"/>
    <n v="3.125E-2"/>
    <n v="430"/>
    <n v="384"/>
    <x v="612"/>
    <n v="30"/>
    <n v="9"/>
    <n v="4"/>
    <n v="14"/>
    <n v="10"/>
    <n v="0"/>
    <n v="0"/>
    <n v="0"/>
    <n v="0"/>
    <x v="977"/>
    <x v="8"/>
    <x v="13"/>
    <x v="10"/>
    <x v="7"/>
    <n v="0.12672176308539945"/>
    <n v="0.11764705882352941"/>
    <n v="0"/>
    <n v="0"/>
    <n v="0"/>
    <n v="0.13488372093023257"/>
  </r>
  <r>
    <x v="3"/>
    <s v="0036-01-000"/>
    <m/>
    <x v="0"/>
    <s v="Beltrami"/>
    <s v="Kelliher Public School District"/>
    <n v="25"/>
    <n v="0"/>
    <n v="0"/>
    <n v="0"/>
    <n v="0"/>
    <n v="0"/>
    <n v="29"/>
    <n v="0"/>
    <n v="0.13488372093023257"/>
    <n v="85"/>
    <n v="0.31365313653136534"/>
    <n v="215"/>
    <n v="271"/>
    <x v="49"/>
    <n v="127"/>
    <m/>
    <m/>
    <m/>
    <n v="6"/>
    <n v="75"/>
    <n v="0"/>
    <n v="0"/>
    <n v="0"/>
    <x v="541"/>
    <x v="189"/>
    <x v="1"/>
    <x v="4"/>
    <x v="2"/>
    <n v="0.15337423312883436"/>
    <n v="0"/>
    <n v="0"/>
    <n v="0"/>
    <n v="0"/>
    <n v="0.13488372093023257"/>
  </r>
  <r>
    <x v="1"/>
    <s v="2174-01-000"/>
    <m/>
    <x v="0"/>
    <s v="Cass"/>
    <s v="Pine River-Backus School District"/>
    <n v="133"/>
    <n v="0"/>
    <n v="0"/>
    <n v="0"/>
    <n v="0"/>
    <n v="30"/>
    <n v="110"/>
    <n v="2.8901734104046242E-2"/>
    <n v="0.10597302504816955"/>
    <n v="23"/>
    <n v="2.4972855591748101E-2"/>
    <n v="1038"/>
    <n v="921"/>
    <x v="958"/>
    <n v="19"/>
    <n v="28"/>
    <n v="10"/>
    <n v="8"/>
    <n v="16"/>
    <n v="0"/>
    <n v="0"/>
    <n v="0"/>
    <n v="0"/>
    <x v="345"/>
    <x v="54"/>
    <x v="60"/>
    <x v="12"/>
    <x v="27"/>
    <n v="0.1366906474820144"/>
    <n v="0"/>
    <n v="0"/>
    <n v="0"/>
    <n v="0"/>
    <n v="0.13487475915221581"/>
  </r>
  <r>
    <x v="3"/>
    <s v="0255-01-000"/>
    <m/>
    <x v="0"/>
    <s v="Goodhue"/>
    <s v="Pine Island Public School Dist."/>
    <n v="137"/>
    <n v="0"/>
    <n v="4"/>
    <n v="8"/>
    <n v="10"/>
    <n v="0"/>
    <n v="164"/>
    <n v="0"/>
    <n v="0.13486842105263158"/>
    <n v="221"/>
    <n v="0.17360565593087196"/>
    <n v="1216"/>
    <n v="1273"/>
    <x v="959"/>
    <n v="3"/>
    <n v="37"/>
    <n v="14"/>
    <n v="34"/>
    <n v="199"/>
    <n v="0"/>
    <n v="4"/>
    <n v="0"/>
    <n v="6"/>
    <x v="113"/>
    <x v="6"/>
    <x v="10"/>
    <x v="224"/>
    <x v="144"/>
    <n v="0.1219946571682992"/>
    <n v="0"/>
    <n v="0.10810810810810811"/>
    <n v="0.36363636363636365"/>
    <n v="0.26315789473684209"/>
    <n v="0.13486842105263158"/>
  </r>
  <r>
    <x v="5"/>
    <s v="0544-01-000"/>
    <m/>
    <x v="0"/>
    <s v="Otter Tail"/>
    <s v="Fergus Falls Public School District"/>
    <n v="315"/>
    <n v="0"/>
    <n v="5"/>
    <n v="8"/>
    <n v="0"/>
    <n v="3"/>
    <n v="345"/>
    <n v="1.1614401858304297E-3"/>
    <n v="0.13356562137049943"/>
    <n v="442"/>
    <n v="0.16511019798281659"/>
    <n v="2583"/>
    <n v="2677"/>
    <x v="960"/>
    <n v="54"/>
    <n v="122"/>
    <n v="35"/>
    <n v="70"/>
    <n v="266"/>
    <n v="6"/>
    <n v="7"/>
    <n v="0"/>
    <n v="3"/>
    <x v="986"/>
    <x v="98"/>
    <x v="233"/>
    <x v="65"/>
    <x v="172"/>
    <n v="0.12883435582822086"/>
    <n v="0"/>
    <n v="4.1666666666666664E-2"/>
    <n v="0.18604651162790697"/>
    <n v="0"/>
    <n v="0.13472706155632985"/>
  </r>
  <r>
    <x v="16"/>
    <s v="2889-01-000"/>
    <m/>
    <x v="0"/>
    <s v="Becker"/>
    <s v="Lake Park Audubon School District"/>
    <n v="90"/>
    <n v="3"/>
    <n v="0"/>
    <n v="0"/>
    <n v="0"/>
    <n v="0"/>
    <n v="97"/>
    <n v="0"/>
    <n v="0.13472222222222222"/>
    <n v="38"/>
    <n v="5.7488653555219364E-2"/>
    <n v="720"/>
    <n v="661"/>
    <x v="961"/>
    <n v="7"/>
    <n v="1"/>
    <n v="6"/>
    <n v="7"/>
    <n v="33"/>
    <n v="3"/>
    <n v="0"/>
    <n v="0"/>
    <n v="0"/>
    <x v="963"/>
    <x v="47"/>
    <x v="3"/>
    <x v="3"/>
    <x v="35"/>
    <n v="0.1291248206599713"/>
    <n v="0.42857142857142855"/>
    <n v="0"/>
    <n v="0"/>
    <n v="0"/>
    <n v="0.13472222222222222"/>
  </r>
  <r>
    <x v="5"/>
    <s v="0435-01-000"/>
    <m/>
    <x v="0"/>
    <s v="Mahnomen"/>
    <s v="Waubun-Ogema-White Earth Public Sch"/>
    <n v="27"/>
    <n v="41"/>
    <n v="0"/>
    <n v="0"/>
    <n v="0"/>
    <n v="0"/>
    <n v="75"/>
    <n v="0"/>
    <n v="0.13464991023339318"/>
    <n v="64"/>
    <n v="0.11721611721611722"/>
    <n v="557"/>
    <n v="546"/>
    <x v="962"/>
    <n v="433"/>
    <n v="1"/>
    <n v="2"/>
    <n v="10"/>
    <n v="7"/>
    <n v="54"/>
    <n v="0"/>
    <n v="0"/>
    <n v="0"/>
    <x v="58"/>
    <x v="242"/>
    <x v="3"/>
    <x v="0"/>
    <x v="32"/>
    <n v="0.22500000000000001"/>
    <n v="9.7619047619047619E-2"/>
    <n v="0"/>
    <n v="0"/>
    <n v="0"/>
    <n v="0.13464991023339318"/>
  </r>
  <r>
    <x v="4"/>
    <s v="0309-01-000"/>
    <m/>
    <x v="0"/>
    <s v="Hubbard"/>
    <s v="Park Rapids Public School District"/>
    <n v="216"/>
    <n v="3"/>
    <n v="0"/>
    <n v="0"/>
    <n v="5"/>
    <n v="6"/>
    <n v="229"/>
    <n v="3.4364261168384879E-3"/>
    <n v="0.1311569301260023"/>
    <n v="100"/>
    <n v="6.2073246430788327E-2"/>
    <n v="1746"/>
    <n v="1611"/>
    <x v="668"/>
    <n v="107"/>
    <n v="22"/>
    <n v="5"/>
    <n v="34"/>
    <n v="71"/>
    <n v="16"/>
    <n v="0"/>
    <n v="0"/>
    <n v="0"/>
    <x v="822"/>
    <x v="176"/>
    <x v="7"/>
    <x v="7"/>
    <x v="19"/>
    <n v="0.13602015113350127"/>
    <n v="3.1914893617021274E-2"/>
    <n v="0"/>
    <n v="0"/>
    <n v="0.12820512820512819"/>
    <n v="0.13459335624284077"/>
  </r>
  <r>
    <x v="0"/>
    <s v="0465-01-000"/>
    <m/>
    <x v="0"/>
    <s v="Meeker"/>
    <s v="Litchfield Public School District"/>
    <n v="245"/>
    <n v="0"/>
    <n v="0"/>
    <n v="0"/>
    <n v="3"/>
    <n v="14"/>
    <n v="244"/>
    <n v="7.3030777256129368E-3"/>
    <n v="0.12728221178925403"/>
    <n v="127"/>
    <n v="7.1108622620380743E-2"/>
    <n v="1917"/>
    <n v="1786"/>
    <x v="963"/>
    <n v="3"/>
    <n v="11"/>
    <n v="6"/>
    <n v="139"/>
    <n v="118"/>
    <n v="0"/>
    <n v="0"/>
    <n v="0"/>
    <n v="0"/>
    <x v="987"/>
    <x v="6"/>
    <x v="42"/>
    <x v="3"/>
    <x v="315"/>
    <n v="0.13968072976054732"/>
    <n v="0"/>
    <n v="0"/>
    <n v="0"/>
    <n v="2.1126760563380281E-2"/>
    <n v="0.13458528951486698"/>
  </r>
  <r>
    <x v="6"/>
    <s v="0820-01-000"/>
    <m/>
    <x v="0"/>
    <s v="Wadena"/>
    <s v="Sebeka Public School District"/>
    <n v="73"/>
    <n v="0"/>
    <n v="0"/>
    <n v="0"/>
    <n v="0"/>
    <n v="0"/>
    <n v="76"/>
    <n v="0"/>
    <n v="0.13451327433628318"/>
    <n v="70"/>
    <n v="0.12522361359570661"/>
    <n v="565"/>
    <n v="559"/>
    <x v="370"/>
    <n v="0"/>
    <n v="6"/>
    <n v="4"/>
    <n v="2"/>
    <n v="63"/>
    <n v="0"/>
    <n v="0"/>
    <n v="0"/>
    <n v="0"/>
    <x v="641"/>
    <x v="0"/>
    <x v="41"/>
    <x v="10"/>
    <x v="3"/>
    <n v="0.1310592459605027"/>
    <n v="0"/>
    <n v="0"/>
    <n v="0"/>
    <n v="0"/>
    <n v="0.13451327433628318"/>
  </r>
  <r>
    <x v="7"/>
    <s v="0592-01-000"/>
    <m/>
    <x v="0"/>
    <s v="Polk"/>
    <s v="Climax-Shelly Public Schools"/>
    <n v="15"/>
    <n v="0"/>
    <n v="0"/>
    <n v="0"/>
    <n v="3"/>
    <n v="0"/>
    <n v="23"/>
    <n v="0"/>
    <n v="0.13450292397660818"/>
    <n v="0"/>
    <n v="0"/>
    <n v="171"/>
    <n v="148"/>
    <x v="911"/>
    <n v="0"/>
    <n v="0"/>
    <n v="0"/>
    <n v="25"/>
    <n v="0"/>
    <n v="0"/>
    <n v="0"/>
    <n v="0"/>
    <n v="0"/>
    <x v="104"/>
    <x v="0"/>
    <x v="0"/>
    <x v="2"/>
    <x v="16"/>
    <n v="0.10869565217391304"/>
    <n v="0"/>
    <n v="0"/>
    <n v="0"/>
    <n v="0.10714285714285714"/>
    <n v="0.13450292397660818"/>
  </r>
  <r>
    <x v="8"/>
    <s v="0270-01-000"/>
    <s v="yes"/>
    <x v="1"/>
    <s v="Hennepin"/>
    <s v="Hopkins Public School District"/>
    <n v="763"/>
    <n v="4"/>
    <n v="110"/>
    <n v="28"/>
    <n v="39"/>
    <n v="231"/>
    <n v="733"/>
    <n v="3.22265625E-2"/>
    <n v="0.10226004464285714"/>
    <n v="1128"/>
    <n v="0.15384615384615385"/>
    <n v="7168"/>
    <n v="7332"/>
    <x v="964"/>
    <n v="36"/>
    <n v="1347"/>
    <n v="454"/>
    <n v="458"/>
    <n v="603"/>
    <n v="0"/>
    <n v="360"/>
    <n v="104"/>
    <n v="34"/>
    <x v="988"/>
    <x v="97"/>
    <x v="234"/>
    <x v="225"/>
    <x v="316"/>
    <n v="0.14681547046372909"/>
    <n v="0.1"/>
    <n v="0.10027347310847767"/>
    <n v="7.407407407407407E-2"/>
    <n v="8.4233261339092869E-2"/>
    <n v="0.13448660714285715"/>
  </r>
  <r>
    <x v="3"/>
    <s v="0549-01-000"/>
    <m/>
    <x v="0"/>
    <s v="Otter Tail"/>
    <s v="Perham-Dent Public School District"/>
    <n v="181"/>
    <n v="4"/>
    <n v="3"/>
    <n v="0"/>
    <n v="6"/>
    <n v="8"/>
    <n v="196"/>
    <n v="5.2735662491760048E-3"/>
    <n v="0.12920237310481214"/>
    <n v="166"/>
    <n v="0.11223799864773495"/>
    <n v="1517"/>
    <n v="1479"/>
    <x v="417"/>
    <n v="49"/>
    <n v="36"/>
    <n v="16"/>
    <n v="119"/>
    <n v="144"/>
    <n v="0"/>
    <n v="6"/>
    <n v="0"/>
    <n v="0"/>
    <x v="989"/>
    <x v="11"/>
    <x v="53"/>
    <x v="28"/>
    <x v="218"/>
    <n v="0.1396604938271605"/>
    <n v="7.5471698113207544E-2"/>
    <n v="9.0909090909090912E-2"/>
    <n v="0"/>
    <n v="4.8000000000000001E-2"/>
    <n v="0.13447593935398813"/>
  </r>
  <r>
    <x v="6"/>
    <s v="2174-01-000"/>
    <m/>
    <x v="0"/>
    <s v="Cass"/>
    <s v="Pine River-Backus School District"/>
    <n v="151"/>
    <n v="0"/>
    <n v="0"/>
    <n v="0"/>
    <n v="0"/>
    <n v="22"/>
    <n v="135"/>
    <n v="1.8835616438356163E-2"/>
    <n v="0.11558219178082192"/>
    <n v="51"/>
    <n v="4.8022598870056499E-2"/>
    <n v="1168"/>
    <n v="1062"/>
    <x v="965"/>
    <n v="17"/>
    <n v="16"/>
    <n v="8"/>
    <n v="11"/>
    <n v="48"/>
    <n v="0"/>
    <n v="0"/>
    <n v="0"/>
    <n v="0"/>
    <x v="990"/>
    <x v="83"/>
    <x v="31"/>
    <x v="8"/>
    <x v="6"/>
    <n v="0.13566936208445643"/>
    <n v="0"/>
    <n v="0"/>
    <n v="0"/>
    <n v="0"/>
    <n v="0.13441780821917809"/>
  </r>
  <r>
    <x v="15"/>
    <s v="0424-01-000"/>
    <m/>
    <x v="0"/>
    <s v="McLeod"/>
    <s v="Lester Prairie Public School Dist."/>
    <n v="51"/>
    <n v="0"/>
    <n v="0"/>
    <n v="0"/>
    <n v="8"/>
    <n v="0"/>
    <n v="61"/>
    <n v="0"/>
    <n v="0.1343612334801762"/>
    <n v="91"/>
    <n v="0.18801652892561985"/>
    <n v="454"/>
    <n v="484"/>
    <x v="903"/>
    <n v="0"/>
    <n v="0"/>
    <n v="0"/>
    <n v="28"/>
    <n v="86"/>
    <n v="0"/>
    <n v="0"/>
    <n v="0"/>
    <n v="0"/>
    <x v="991"/>
    <x v="0"/>
    <x v="0"/>
    <x v="2"/>
    <x v="113"/>
    <n v="0.12114014251781473"/>
    <n v="0"/>
    <n v="0"/>
    <n v="0"/>
    <n v="0.22222222222222221"/>
    <n v="0.1343612334801762"/>
  </r>
  <r>
    <x v="6"/>
    <s v="0463-01-000"/>
    <m/>
    <x v="0"/>
    <s v="Meeker"/>
    <s v="Eden Valley-Watkins School District"/>
    <n v="105"/>
    <n v="0"/>
    <n v="0"/>
    <n v="0"/>
    <n v="0"/>
    <n v="0"/>
    <n v="110"/>
    <n v="0"/>
    <n v="0.1343101343101343"/>
    <n v="152"/>
    <n v="0.17653890824622531"/>
    <n v="819"/>
    <n v="861"/>
    <x v="174"/>
    <n v="0"/>
    <n v="14"/>
    <n v="6"/>
    <n v="4"/>
    <n v="148"/>
    <n v="0"/>
    <n v="0"/>
    <n v="0"/>
    <n v="0"/>
    <x v="302"/>
    <x v="0"/>
    <x v="27"/>
    <x v="3"/>
    <x v="29"/>
    <n v="0.13224181360201512"/>
    <n v="0"/>
    <n v="0"/>
    <n v="0"/>
    <n v="0"/>
    <n v="0.1343101343101343"/>
  </r>
  <r>
    <x v="8"/>
    <s v="0914-01-000"/>
    <m/>
    <x v="0"/>
    <s v="Clay"/>
    <s v="Ulen-Hitterdal Public School Dist"/>
    <n v="33"/>
    <n v="3"/>
    <n v="0"/>
    <n v="0"/>
    <n v="0"/>
    <n v="0"/>
    <n v="38"/>
    <n v="0"/>
    <n v="0.13427561837455831"/>
    <n v="30"/>
    <n v="0.10909090909090909"/>
    <n v="283"/>
    <n v="275"/>
    <x v="43"/>
    <n v="11"/>
    <n v="2"/>
    <n v="4"/>
    <n v="3"/>
    <n v="28"/>
    <n v="0"/>
    <n v="0"/>
    <n v="0"/>
    <n v="0"/>
    <x v="81"/>
    <x v="93"/>
    <x v="6"/>
    <x v="10"/>
    <x v="17"/>
    <n v="0.12692307692307692"/>
    <n v="0.21428571428571427"/>
    <n v="0"/>
    <n v="0"/>
    <n v="0"/>
    <n v="0.13427561837455831"/>
  </r>
  <r>
    <x v="14"/>
    <s v="0424-01-000"/>
    <m/>
    <x v="0"/>
    <s v="McLeod"/>
    <s v="Lester Prairie Public School Dist."/>
    <n v="47"/>
    <n v="0"/>
    <n v="0"/>
    <n v="0"/>
    <n v="9"/>
    <n v="0"/>
    <n v="58"/>
    <n v="0"/>
    <n v="0.13425925925925927"/>
    <n v="73"/>
    <n v="0.16331096196868009"/>
    <n v="432"/>
    <n v="447"/>
    <x v="107"/>
    <n v="0"/>
    <n v="0"/>
    <n v="0"/>
    <n v="22"/>
    <n v="67"/>
    <n v="0"/>
    <n v="0"/>
    <n v="0"/>
    <n v="0"/>
    <x v="126"/>
    <x v="0"/>
    <x v="0"/>
    <x v="2"/>
    <x v="38"/>
    <n v="0.11604938271604938"/>
    <n v="0"/>
    <n v="0"/>
    <n v="0"/>
    <n v="0.29032258064516131"/>
    <n v="0.13425925925925927"/>
  </r>
  <r>
    <x v="5"/>
    <s v="0850-01-000"/>
    <m/>
    <x v="0"/>
    <s v="Wilkin"/>
    <s v="Rothsay Public School District"/>
    <n v="23"/>
    <n v="3"/>
    <n v="0"/>
    <n v="0"/>
    <n v="0"/>
    <n v="0"/>
    <n v="29"/>
    <n v="0"/>
    <n v="0.13425925925925927"/>
    <n v="105"/>
    <n v="0.3595890410958904"/>
    <n v="216"/>
    <n v="292"/>
    <x v="265"/>
    <n v="1"/>
    <n v="6"/>
    <n v="1"/>
    <n v="7"/>
    <n v="99"/>
    <n v="0"/>
    <n v="0"/>
    <n v="0"/>
    <n v="0"/>
    <x v="268"/>
    <x v="2"/>
    <x v="41"/>
    <x v="1"/>
    <x v="35"/>
    <n v="0.11442786069651742"/>
    <n v="0.75"/>
    <n v="0"/>
    <n v="0"/>
    <n v="0"/>
    <n v="0.13425925925925927"/>
  </r>
  <r>
    <x v="11"/>
    <s v="0738-01-000"/>
    <m/>
    <x v="0"/>
    <s v="Stearns"/>
    <s v="Holdingford Public School District"/>
    <n v="107"/>
    <n v="0"/>
    <n v="3"/>
    <n v="0"/>
    <n v="0"/>
    <n v="0"/>
    <n v="113"/>
    <n v="0"/>
    <n v="0.13420427553444181"/>
    <n v="270"/>
    <n v="0.27027027027027029"/>
    <n v="842"/>
    <n v="999"/>
    <x v="966"/>
    <n v="9"/>
    <n v="0"/>
    <n v="2"/>
    <n v="4"/>
    <n v="268"/>
    <n v="0"/>
    <n v="0"/>
    <n v="0"/>
    <n v="0"/>
    <x v="856"/>
    <x v="68"/>
    <x v="4"/>
    <x v="0"/>
    <x v="29"/>
    <n v="0.13001215066828675"/>
    <n v="0"/>
    <n v="1"/>
    <n v="0"/>
    <n v="0"/>
    <n v="0.13420427553444181"/>
  </r>
  <r>
    <x v="8"/>
    <s v="0704-01-000"/>
    <m/>
    <x v="0"/>
    <s v="Saint Louis"/>
    <s v="Proctor Public School District"/>
    <n v="245"/>
    <n v="4"/>
    <n v="0"/>
    <n v="0"/>
    <n v="0"/>
    <n v="29"/>
    <n v="228"/>
    <n v="1.5143603133159269E-2"/>
    <n v="0.11906005221932114"/>
    <n v="142"/>
    <n v="7.8888888888888883E-2"/>
    <n v="1915"/>
    <n v="1800"/>
    <x v="967"/>
    <n v="26"/>
    <n v="16"/>
    <n v="11"/>
    <n v="23"/>
    <n v="131"/>
    <n v="0"/>
    <n v="4"/>
    <n v="0"/>
    <n v="3"/>
    <x v="992"/>
    <x v="30"/>
    <x v="25"/>
    <x v="20"/>
    <x v="23"/>
    <n v="0.13329706202393907"/>
    <n v="0.13333333333333333"/>
    <n v="0"/>
    <n v="0"/>
    <n v="0"/>
    <n v="0.13420365535248041"/>
  </r>
  <r>
    <x v="6"/>
    <s v="0739-01-000"/>
    <m/>
    <x v="0"/>
    <s v="Stearns"/>
    <s v="Kimball Public School District"/>
    <n v="101"/>
    <n v="0"/>
    <n v="0"/>
    <n v="0"/>
    <n v="0"/>
    <n v="0"/>
    <n v="104"/>
    <n v="0"/>
    <n v="0.13419354838709677"/>
    <n v="100"/>
    <n v="0.1297016861219196"/>
    <n v="775"/>
    <n v="771"/>
    <x v="968"/>
    <n v="1"/>
    <n v="10"/>
    <n v="1"/>
    <n v="4"/>
    <n v="93"/>
    <n v="0"/>
    <n v="0"/>
    <n v="0"/>
    <n v="0"/>
    <x v="974"/>
    <x v="3"/>
    <x v="14"/>
    <x v="1"/>
    <x v="29"/>
    <n v="0.13237221494102228"/>
    <n v="0"/>
    <n v="0"/>
    <n v="0"/>
    <n v="0"/>
    <n v="0.13419354838709677"/>
  </r>
  <r>
    <x v="1"/>
    <s v="0191-01-000"/>
    <s v="yes"/>
    <x v="1"/>
    <s v="Dakota"/>
    <s v="Burnsville Public School District"/>
    <n v="976"/>
    <n v="12"/>
    <n v="206"/>
    <n v="102"/>
    <n v="77"/>
    <n v="225"/>
    <n v="1196"/>
    <n v="2.1230420834119645E-2"/>
    <n v="0.11285148141158709"/>
    <n v="533"/>
    <n v="5.4891864057672504E-2"/>
    <n v="10598"/>
    <n v="9710"/>
    <x v="969"/>
    <n v="105"/>
    <n v="2025"/>
    <n v="914"/>
    <n v="1289"/>
    <n v="298"/>
    <n v="0"/>
    <n v="90"/>
    <n v="83"/>
    <n v="23"/>
    <x v="993"/>
    <x v="243"/>
    <x v="235"/>
    <x v="192"/>
    <x v="317"/>
    <n v="0.16118909991742361"/>
    <n v="0.10256410256410256"/>
    <n v="9.6216721158337223E-2"/>
    <n v="0.10932475884244373"/>
    <n v="5.7334326135517498E-2"/>
    <n v="0.13408190224570674"/>
  </r>
  <r>
    <x v="11"/>
    <s v="0914-01-000"/>
    <m/>
    <x v="0"/>
    <s v="Clay"/>
    <s v="Ulen-Hitterdal Public School Dist"/>
    <n v="33"/>
    <n v="0"/>
    <n v="0"/>
    <n v="0"/>
    <n v="0"/>
    <n v="0"/>
    <n v="37"/>
    <n v="0"/>
    <n v="0.13405797101449277"/>
    <n v="55"/>
    <n v="0.1870748299319728"/>
    <n v="276"/>
    <n v="294"/>
    <x v="777"/>
    <n v="13"/>
    <n v="4"/>
    <n v="5"/>
    <n v="6"/>
    <n v="44"/>
    <n v="3"/>
    <n v="0"/>
    <n v="0"/>
    <n v="0"/>
    <x v="242"/>
    <x v="87"/>
    <x v="2"/>
    <x v="7"/>
    <x v="21"/>
    <n v="0.12941176470588237"/>
    <n v="0"/>
    <n v="0"/>
    <n v="0"/>
    <n v="0"/>
    <n v="0.13405797101449277"/>
  </r>
  <r>
    <x v="0"/>
    <s v="2886-01-000"/>
    <m/>
    <x v="0"/>
    <s v="Freeborn"/>
    <s v="Glenville-Emmons School District"/>
    <n v="38"/>
    <n v="0"/>
    <n v="0"/>
    <n v="0"/>
    <n v="0"/>
    <n v="0"/>
    <n v="41"/>
    <n v="0"/>
    <n v="0.13398692810457516"/>
    <n v="61"/>
    <n v="0.18711656441717792"/>
    <n v="306"/>
    <n v="326"/>
    <x v="787"/>
    <n v="0"/>
    <n v="4"/>
    <n v="5"/>
    <n v="9"/>
    <n v="52"/>
    <n v="0"/>
    <n v="0"/>
    <n v="0"/>
    <n v="0"/>
    <x v="527"/>
    <x v="0"/>
    <x v="2"/>
    <x v="7"/>
    <x v="22"/>
    <n v="0.12925170068027211"/>
    <n v="0"/>
    <n v="0"/>
    <n v="0"/>
    <n v="0"/>
    <n v="0.13398692810457516"/>
  </r>
  <r>
    <x v="15"/>
    <s v="0577-01-000"/>
    <m/>
    <x v="0"/>
    <s v="Pine"/>
    <s v="Willow River Public School District"/>
    <n v="55"/>
    <n v="0"/>
    <n v="0"/>
    <n v="0"/>
    <n v="0"/>
    <n v="0"/>
    <n v="60"/>
    <n v="0"/>
    <n v="0.13392857142857142"/>
    <n v="77"/>
    <n v="0.16559139784946236"/>
    <n v="448"/>
    <n v="465"/>
    <x v="970"/>
    <n v="1"/>
    <n v="3"/>
    <n v="2"/>
    <n v="2"/>
    <n v="71"/>
    <n v="0"/>
    <n v="0"/>
    <n v="0"/>
    <n v="0"/>
    <x v="834"/>
    <x v="3"/>
    <x v="4"/>
    <x v="0"/>
    <x v="3"/>
    <n v="0.12471655328798185"/>
    <n v="0"/>
    <n v="0"/>
    <n v="0"/>
    <n v="0"/>
    <n v="0.13392857142857142"/>
  </r>
  <r>
    <x v="0"/>
    <s v="0261-01-000"/>
    <m/>
    <x v="0"/>
    <s v="Grant"/>
    <s v="Ashby Public School District"/>
    <n v="28"/>
    <n v="0"/>
    <n v="0"/>
    <n v="0"/>
    <n v="0"/>
    <n v="0"/>
    <n v="30"/>
    <n v="0"/>
    <n v="0.13392857142857142"/>
    <n v="76"/>
    <n v="0.2814814814814815"/>
    <n v="224"/>
    <n v="270"/>
    <x v="777"/>
    <n v="0"/>
    <n v="4"/>
    <n v="0"/>
    <n v="0"/>
    <n v="75"/>
    <n v="0"/>
    <n v="0"/>
    <n v="0"/>
    <n v="0"/>
    <x v="574"/>
    <x v="0"/>
    <x v="2"/>
    <x v="2"/>
    <x v="1"/>
    <n v="0.12785388127853881"/>
    <n v="0"/>
    <n v="0"/>
    <n v="0"/>
    <n v="0"/>
    <n v="0.13392857142857142"/>
  </r>
  <r>
    <x v="3"/>
    <s v="0402-01-000"/>
    <m/>
    <x v="0"/>
    <s v="Lincoln"/>
    <s v="Hendricks Public School District"/>
    <n v="11"/>
    <n v="0"/>
    <n v="0"/>
    <n v="0"/>
    <n v="0"/>
    <n v="0"/>
    <n v="15"/>
    <n v="0"/>
    <n v="0.13392857142857142"/>
    <n v="7"/>
    <n v="6.7307692307692304E-2"/>
    <n v="112"/>
    <n v="104"/>
    <x v="23"/>
    <m/>
    <m/>
    <m/>
    <n v="7"/>
    <n v="3"/>
    <n v="0"/>
    <n v="0"/>
    <n v="0"/>
    <n v="0"/>
    <x v="994"/>
    <x v="1"/>
    <x v="1"/>
    <x v="4"/>
    <x v="35"/>
    <n v="0.10476190476190476"/>
    <n v="0"/>
    <n v="0"/>
    <n v="0"/>
    <n v="0"/>
    <n v="0.13392857142857142"/>
  </r>
  <r>
    <x v="15"/>
    <s v="0182-01-000"/>
    <m/>
    <x v="0"/>
    <s v="Crow Wing"/>
    <s v="Crosby-Ironton Public School Dist."/>
    <n v="207"/>
    <n v="0"/>
    <n v="4"/>
    <n v="0"/>
    <n v="0"/>
    <n v="72"/>
    <n v="145"/>
    <n v="4.4417026526835289E-2"/>
    <n v="8.9450956199876613E-2"/>
    <n v="22"/>
    <n v="1.5427769985974754E-2"/>
    <n v="1621"/>
    <n v="1426"/>
    <x v="712"/>
    <n v="20"/>
    <n v="10"/>
    <n v="4"/>
    <n v="10"/>
    <n v="17"/>
    <n v="0"/>
    <n v="0"/>
    <n v="0"/>
    <n v="0"/>
    <x v="995"/>
    <x v="190"/>
    <x v="27"/>
    <x v="10"/>
    <x v="32"/>
    <n v="0.1316793893129771"/>
    <n v="0"/>
    <n v="0.2857142857142857"/>
    <n v="0"/>
    <n v="0"/>
    <n v="0.13386798272671191"/>
  </r>
  <r>
    <x v="1"/>
    <s v="0138-01-000"/>
    <m/>
    <x v="0"/>
    <s v="Chisago"/>
    <s v="North Branch Public Schools"/>
    <n v="447"/>
    <n v="0"/>
    <n v="6"/>
    <n v="6"/>
    <n v="7"/>
    <n v="117"/>
    <n v="375"/>
    <n v="3.1828073993471165E-2"/>
    <n v="0.10201305767138194"/>
    <n v="17"/>
    <n v="5.3108403623867541E-3"/>
    <n v="3676"/>
    <n v="3201"/>
    <x v="971"/>
    <n v="37"/>
    <n v="32"/>
    <n v="39"/>
    <n v="63"/>
    <n v="12"/>
    <n v="0"/>
    <n v="0"/>
    <n v="0"/>
    <n v="0"/>
    <x v="996"/>
    <x v="52"/>
    <x v="24"/>
    <x v="104"/>
    <x v="80"/>
    <n v="0.12900432900432901"/>
    <n v="0"/>
    <n v="0.15789473684210525"/>
    <n v="0.13333333333333333"/>
    <n v="0.1"/>
    <n v="0.13384113166485312"/>
  </r>
  <r>
    <x v="5"/>
    <s v="0728-01-000"/>
    <m/>
    <x v="0"/>
    <s v="Sherburne"/>
    <s v="Elk River Public School District"/>
    <n v="1736"/>
    <n v="8"/>
    <n v="53"/>
    <n v="36"/>
    <n v="34"/>
    <n v="1040"/>
    <n v="872"/>
    <n v="7.2798544029119422E-2"/>
    <n v="6.1038779224415508E-2"/>
    <n v="762"/>
    <n v="5.8008526187576126E-2"/>
    <n v="14286"/>
    <n v="13136"/>
    <x v="972"/>
    <n v="267"/>
    <n v="399"/>
    <n v="339"/>
    <n v="402"/>
    <n v="616"/>
    <n v="12"/>
    <n v="27"/>
    <n v="20"/>
    <n v="40"/>
    <x v="997"/>
    <x v="244"/>
    <x v="165"/>
    <x v="226"/>
    <x v="318"/>
    <n v="0.13510779048953225"/>
    <n v="3.0418250950570342E-2"/>
    <n v="0.12470588235294118"/>
    <n v="0.10140845070422536"/>
    <n v="8.5858585858585856E-2"/>
    <n v="0.13383732325353492"/>
  </r>
  <r>
    <x v="8"/>
    <s v="0709-01-000"/>
    <m/>
    <x v="0"/>
    <s v="Saint Louis"/>
    <s v="Duluth Public School District"/>
    <n v="1315"/>
    <n v="41"/>
    <n v="96"/>
    <n v="15"/>
    <n v="22"/>
    <n v="1126"/>
    <n v="380"/>
    <n v="0.10004442470013328"/>
    <n v="3.3762772101288314E-2"/>
    <n v="85"/>
    <n v="8.643481797844214E-3"/>
    <n v="11255"/>
    <n v="9834"/>
    <x v="973"/>
    <n v="579"/>
    <n v="743"/>
    <n v="213"/>
    <n v="173"/>
    <n v="67"/>
    <n v="4"/>
    <n v="3"/>
    <n v="0"/>
    <n v="0"/>
    <x v="998"/>
    <x v="245"/>
    <x v="236"/>
    <x v="227"/>
    <x v="319"/>
    <n v="0.14028163004053765"/>
    <n v="6.6558441558441553E-2"/>
    <n v="0.11483253588516747"/>
    <n v="6.5789473684210523E-2"/>
    <n v="0.11282051282051282"/>
    <n v="0.13380719680142159"/>
  </r>
  <r>
    <x v="7"/>
    <s v="2165-01-000"/>
    <m/>
    <x v="0"/>
    <s v="Pine"/>
    <s v="Hinckley-Finlayson School District"/>
    <n v="122"/>
    <n v="20"/>
    <n v="5"/>
    <n v="0"/>
    <n v="0"/>
    <n v="23"/>
    <n v="135"/>
    <n v="1.9475021168501271E-2"/>
    <n v="0.11430990685859441"/>
    <n v="0"/>
    <n v="0"/>
    <n v="1181"/>
    <n v="1023"/>
    <x v="974"/>
    <n v="146"/>
    <n v="24"/>
    <n v="9"/>
    <n v="15"/>
    <n v="0"/>
    <n v="0"/>
    <n v="0"/>
    <n v="0"/>
    <n v="0"/>
    <x v="999"/>
    <x v="193"/>
    <x v="65"/>
    <x v="14"/>
    <x v="5"/>
    <n v="0.12828601472134596"/>
    <n v="0.12048192771084337"/>
    <n v="0.17241379310344829"/>
    <n v="0"/>
    <n v="0"/>
    <n v="0.13378492802709568"/>
  </r>
  <r>
    <x v="2"/>
    <s v="2683-01-000"/>
    <m/>
    <x v="0"/>
    <s v="Roseau"/>
    <s v="Greenbush-Middle River School Dist."/>
    <n v="56"/>
    <n v="0"/>
    <n v="3"/>
    <n v="0"/>
    <n v="0"/>
    <n v="0"/>
    <n v="61"/>
    <n v="0"/>
    <n v="0.1337719298245614"/>
    <n v="30"/>
    <n v="7.0588235294117646E-2"/>
    <n v="456"/>
    <n v="425"/>
    <x v="208"/>
    <n v="5"/>
    <n v="18"/>
    <n v="0"/>
    <n v="1"/>
    <n v="23"/>
    <n v="0"/>
    <n v="0"/>
    <n v="0"/>
    <n v="0"/>
    <x v="1000"/>
    <x v="43"/>
    <x v="16"/>
    <x v="2"/>
    <x v="0"/>
    <n v="0.12903225806451613"/>
    <n v="0"/>
    <n v="0.14285714285714285"/>
    <n v="0"/>
    <n v="0"/>
    <n v="0.1337719298245614"/>
  </r>
  <r>
    <x v="2"/>
    <s v="2364-01-000"/>
    <m/>
    <x v="0"/>
    <s v="Stearns"/>
    <s v="Belgrade-Brooten-Elrosa Public School District"/>
    <n v="80"/>
    <n v="3"/>
    <n v="0"/>
    <n v="0"/>
    <n v="0"/>
    <n v="0"/>
    <n v="92"/>
    <n v="0"/>
    <n v="0.13372093023255813"/>
    <n v="51"/>
    <n v="7.8825347758887165E-2"/>
    <n v="688"/>
    <n v="647"/>
    <x v="355"/>
    <n v="3"/>
    <n v="4"/>
    <n v="0"/>
    <n v="45"/>
    <n v="41"/>
    <n v="0"/>
    <n v="0"/>
    <n v="0"/>
    <n v="5"/>
    <x v="781"/>
    <x v="31"/>
    <x v="2"/>
    <x v="2"/>
    <x v="137"/>
    <n v="0.12618296529968454"/>
    <n v="0.5"/>
    <n v="0"/>
    <n v="0"/>
    <n v="0"/>
    <n v="0.13372093023255813"/>
  </r>
  <r>
    <x v="14"/>
    <s v="0480-01-000"/>
    <m/>
    <x v="0"/>
    <s v="Mille Lacs"/>
    <s v="Onamia Public School District"/>
    <n v="115"/>
    <n v="0"/>
    <n v="0"/>
    <n v="0"/>
    <n v="0"/>
    <n v="0"/>
    <n v="120"/>
    <n v="0"/>
    <n v="0.133630289532294"/>
    <n v="47"/>
    <n v="5.6969696969696969E-2"/>
    <n v="898"/>
    <n v="825"/>
    <x v="460"/>
    <n v="169"/>
    <n v="15"/>
    <n v="9"/>
    <n v="4"/>
    <n v="29"/>
    <n v="14"/>
    <n v="0"/>
    <n v="0"/>
    <n v="0"/>
    <x v="1001"/>
    <x v="246"/>
    <x v="66"/>
    <x v="14"/>
    <x v="29"/>
    <n v="0.16106442577030813"/>
    <n v="0"/>
    <n v="0"/>
    <n v="0"/>
    <n v="0"/>
    <n v="0.133630289532294"/>
  </r>
  <r>
    <x v="8"/>
    <s v="0706-01-000"/>
    <m/>
    <x v="0"/>
    <s v="Saint Louis"/>
    <s v="Virginia Public School District"/>
    <n v="165"/>
    <n v="0"/>
    <n v="3"/>
    <n v="0"/>
    <n v="0"/>
    <n v="30"/>
    <n v="149"/>
    <n v="2.2388059701492536E-2"/>
    <n v="0.11119402985074626"/>
    <n v="365"/>
    <n v="0.23918741808650065"/>
    <n v="1340"/>
    <n v="1526"/>
    <x v="975"/>
    <n v="91"/>
    <n v="48"/>
    <n v="22"/>
    <n v="19"/>
    <n v="325"/>
    <n v="27"/>
    <n v="4"/>
    <n v="3"/>
    <n v="0"/>
    <x v="338"/>
    <x v="174"/>
    <x v="237"/>
    <x v="60"/>
    <x v="13"/>
    <n v="0.13912310286677909"/>
    <n v="0"/>
    <n v="6.3829787234042548E-2"/>
    <n v="0"/>
    <n v="0"/>
    <n v="0.1335820895522388"/>
  </r>
  <r>
    <x v="4"/>
    <s v="2311-01-000"/>
    <m/>
    <x v="0"/>
    <s v="Clearwater"/>
    <s v="Clearbrook-Gonvick School District"/>
    <n v="69"/>
    <n v="0"/>
    <n v="0"/>
    <n v="0"/>
    <n v="0"/>
    <n v="0"/>
    <n v="73"/>
    <n v="0"/>
    <n v="0.13345521023765997"/>
    <n v="1"/>
    <n v="2.1052631578947368E-3"/>
    <n v="547"/>
    <n v="475"/>
    <x v="230"/>
    <n v="89"/>
    <n v="5"/>
    <n v="6"/>
    <n v="4"/>
    <n v="0"/>
    <n v="0"/>
    <n v="0"/>
    <n v="0"/>
    <n v="0"/>
    <x v="1002"/>
    <x v="69"/>
    <x v="5"/>
    <x v="3"/>
    <x v="29"/>
    <n v="0.15681818181818183"/>
    <n v="0"/>
    <n v="0"/>
    <n v="0"/>
    <n v="0"/>
    <n v="0.13345521023765997"/>
  </r>
  <r>
    <x v="3"/>
    <s v="0624-01-000"/>
    <s v="yes"/>
    <x v="1"/>
    <s v="Ramsey"/>
    <s v="White Bear Lake School District"/>
    <n v="896"/>
    <n v="6"/>
    <n v="89"/>
    <n v="119"/>
    <n v="57"/>
    <n v="297"/>
    <n v="904"/>
    <n v="3.2985339848956019E-2"/>
    <n v="0.10039982230119947"/>
    <n v="680"/>
    <n v="8.0160320641282562E-2"/>
    <n v="9004"/>
    <n v="8483"/>
    <x v="881"/>
    <n v="71"/>
    <n v="638"/>
    <n v="687"/>
    <n v="522"/>
    <n v="443"/>
    <n v="4"/>
    <n v="93"/>
    <n v="82"/>
    <n v="27"/>
    <x v="1003"/>
    <x v="126"/>
    <x v="238"/>
    <x v="228"/>
    <x v="320"/>
    <n v="0.12767170133941294"/>
    <n v="8.2191780821917804E-2"/>
    <n v="0.14037854889589904"/>
    <n v="0.1643646408839779"/>
    <n v="0.10326086956521739"/>
    <n v="0.1333851621501555"/>
  </r>
  <r>
    <x v="10"/>
    <s v="0507-01-000"/>
    <m/>
    <x v="0"/>
    <s v="Nicollet"/>
    <s v="Nicollet Public School District"/>
    <n v="32"/>
    <n v="0"/>
    <n v="0"/>
    <n v="0"/>
    <n v="4"/>
    <n v="0"/>
    <n v="42"/>
    <n v="0"/>
    <n v="0.13333333333333333"/>
    <n v="62"/>
    <n v="0.18507462686567164"/>
    <n v="315"/>
    <n v="335"/>
    <x v="300"/>
    <n v="0"/>
    <n v="1"/>
    <n v="0"/>
    <n v="17"/>
    <n v="59"/>
    <n v="0"/>
    <n v="0"/>
    <n v="0"/>
    <n v="0"/>
    <x v="139"/>
    <x v="0"/>
    <x v="3"/>
    <x v="2"/>
    <x v="15"/>
    <n v="0.1103448275862069"/>
    <n v="0"/>
    <n v="0"/>
    <n v="0"/>
    <n v="0.19047619047619047"/>
    <n v="0.13333333333333333"/>
  </r>
  <r>
    <x v="7"/>
    <s v="0032-01-000"/>
    <m/>
    <x v="0"/>
    <s v="Beltrami"/>
    <s v="Blackduck Public School District"/>
    <n v="54"/>
    <n v="24"/>
    <n v="0"/>
    <n v="0"/>
    <n v="0"/>
    <n v="7"/>
    <n v="78"/>
    <n v="1.0954616588419406E-2"/>
    <n v="0.12206572769953052"/>
    <n v="85"/>
    <n v="0.13302034428794993"/>
    <n v="639"/>
    <n v="639"/>
    <x v="329"/>
    <n v="59"/>
    <n v="15"/>
    <n v="2"/>
    <n v="9"/>
    <n v="68"/>
    <n v="10"/>
    <n v="4"/>
    <n v="0"/>
    <n v="0"/>
    <x v="553"/>
    <x v="126"/>
    <x v="42"/>
    <x v="0"/>
    <x v="22"/>
    <n v="0.1"/>
    <n v="0.32876712328767121"/>
    <n v="0"/>
    <n v="0"/>
    <n v="0"/>
    <n v="0.13302034428794993"/>
  </r>
  <r>
    <x v="1"/>
    <s v="2172-01-000"/>
    <m/>
    <x v="0"/>
    <s v="Goodhue"/>
    <s v="Kenyon-Wanamingo School District"/>
    <n v="109"/>
    <n v="0"/>
    <n v="0"/>
    <n v="0"/>
    <n v="0"/>
    <n v="16"/>
    <n v="103"/>
    <n v="1.7877094972067038E-2"/>
    <n v="0.11508379888268157"/>
    <n v="70"/>
    <n v="8.2742316784869971E-2"/>
    <n v="895"/>
    <n v="846"/>
    <x v="976"/>
    <n v="3"/>
    <n v="18"/>
    <n v="10"/>
    <n v="58"/>
    <n v="59"/>
    <n v="0"/>
    <n v="0"/>
    <n v="0"/>
    <n v="0"/>
    <x v="812"/>
    <x v="6"/>
    <x v="67"/>
    <x v="12"/>
    <x v="40"/>
    <n v="0.13506815365551425"/>
    <n v="0"/>
    <n v="0"/>
    <n v="0"/>
    <n v="0"/>
    <n v="0.1329608938547486"/>
  </r>
  <r>
    <x v="6"/>
    <s v="2149-01-000"/>
    <m/>
    <x v="0"/>
    <s v="Pope"/>
    <s v="Minnewaska School District"/>
    <n v="177"/>
    <n v="0"/>
    <n v="3"/>
    <n v="0"/>
    <n v="5"/>
    <n v="7"/>
    <n v="183"/>
    <n v="4.8985304408677398E-3"/>
    <n v="0.12806158152554234"/>
    <n v="32"/>
    <n v="2.5177025963808025E-2"/>
    <n v="1429"/>
    <n v="1271"/>
    <x v="617"/>
    <n v="4"/>
    <n v="6"/>
    <n v="5"/>
    <n v="4"/>
    <n v="31"/>
    <n v="0"/>
    <n v="0"/>
    <n v="0"/>
    <n v="0"/>
    <x v="447"/>
    <x v="2"/>
    <x v="13"/>
    <x v="7"/>
    <x v="22"/>
    <n v="0.12660944206008584"/>
    <n v="0"/>
    <n v="0.33333333333333331"/>
    <n v="0"/>
    <n v="0.55555555555555558"/>
    <n v="0.13296011196641008"/>
  </r>
  <r>
    <x v="4"/>
    <s v="2897-01-000"/>
    <m/>
    <x v="0"/>
    <s v="Redwood"/>
    <s v="Redwood Area School District"/>
    <n v="146"/>
    <n v="27"/>
    <n v="3"/>
    <n v="0"/>
    <n v="0"/>
    <n v="82"/>
    <n v="100"/>
    <n v="5.989773557341125E-2"/>
    <n v="7.3046018991964931E-2"/>
    <n v="79"/>
    <n v="6.2401263823064768E-2"/>
    <n v="1369"/>
    <n v="1266"/>
    <x v="384"/>
    <n v="253"/>
    <n v="8"/>
    <n v="20"/>
    <n v="49"/>
    <n v="55"/>
    <n v="4"/>
    <n v="0"/>
    <n v="9"/>
    <n v="4"/>
    <x v="528"/>
    <x v="247"/>
    <x v="42"/>
    <x v="20"/>
    <x v="123"/>
    <n v="0.14216163583252192"/>
    <n v="9.7826086956521743E-2"/>
    <n v="0.27272727272727271"/>
    <n v="0"/>
    <n v="0"/>
    <n v="0.13294375456537619"/>
  </r>
  <r>
    <x v="12"/>
    <s v="0577-01-000"/>
    <m/>
    <x v="0"/>
    <s v="Pine"/>
    <s v="Willow River Public School District"/>
    <n v="54"/>
    <n v="4"/>
    <n v="0"/>
    <n v="0"/>
    <n v="0"/>
    <n v="0"/>
    <n v="60"/>
    <n v="0"/>
    <n v="0.13274336283185842"/>
    <n v="97"/>
    <n v="0.19836400817995911"/>
    <n v="452"/>
    <n v="489"/>
    <x v="977"/>
    <n v="2"/>
    <n v="3"/>
    <n v="2"/>
    <n v="6"/>
    <n v="90"/>
    <n v="0"/>
    <n v="0"/>
    <n v="0"/>
    <n v="0"/>
    <x v="1002"/>
    <x v="31"/>
    <x v="4"/>
    <x v="0"/>
    <x v="21"/>
    <n v="0.12272727272727273"/>
    <n v="0.66666666666666663"/>
    <n v="0"/>
    <n v="0"/>
    <n v="0"/>
    <n v="0.13274336283185842"/>
  </r>
  <r>
    <x v="5"/>
    <s v="2172-01-000"/>
    <m/>
    <x v="0"/>
    <s v="Goodhue"/>
    <s v="Kenyon-Wanamingo School District"/>
    <n v="96"/>
    <n v="0"/>
    <n v="0"/>
    <n v="0"/>
    <n v="0"/>
    <n v="7"/>
    <n v="105"/>
    <n v="8.2938388625592423E-3"/>
    <n v="0.12440758293838862"/>
    <n v="68"/>
    <n v="8.5000000000000006E-2"/>
    <n v="844"/>
    <n v="800"/>
    <x v="72"/>
    <n v="1"/>
    <n v="17"/>
    <n v="9"/>
    <n v="67"/>
    <n v="60"/>
    <n v="0"/>
    <n v="0"/>
    <n v="0"/>
    <n v="0"/>
    <x v="1004"/>
    <x v="3"/>
    <x v="19"/>
    <x v="14"/>
    <x v="172"/>
    <n v="0.1293800539083558"/>
    <n v="0"/>
    <n v="0"/>
    <n v="0"/>
    <n v="0"/>
    <n v="0.13270142180094785"/>
  </r>
  <r>
    <x v="12"/>
    <s v="0592-01-000"/>
    <m/>
    <x v="0"/>
    <s v="Polk"/>
    <s v="Climax-Shelly Public Schools"/>
    <n v="12"/>
    <n v="0"/>
    <n v="0"/>
    <n v="0"/>
    <n v="8"/>
    <n v="0"/>
    <n v="24"/>
    <n v="0"/>
    <n v="0.13259668508287292"/>
    <n v="2"/>
    <n v="1.2578616352201259E-2"/>
    <n v="181"/>
    <n v="159"/>
    <x v="978"/>
    <n v="4"/>
    <n v="0"/>
    <n v="0"/>
    <n v="27"/>
    <n v="0"/>
    <n v="0"/>
    <n v="0"/>
    <n v="0"/>
    <n v="0"/>
    <x v="31"/>
    <x v="2"/>
    <x v="0"/>
    <x v="2"/>
    <x v="18"/>
    <n v="8.5714285714285715E-2"/>
    <n v="0"/>
    <n v="0"/>
    <n v="0"/>
    <n v="0.22857142857142856"/>
    <n v="0.13259668508287292"/>
  </r>
  <r>
    <x v="4"/>
    <s v="0403-01-000"/>
    <m/>
    <x v="0"/>
    <s v="Lincoln"/>
    <s v="Ivanhoe Public School District"/>
    <n v="23"/>
    <n v="0"/>
    <n v="0"/>
    <n v="0"/>
    <n v="0"/>
    <n v="0"/>
    <n v="24"/>
    <n v="0"/>
    <n v="0.13259668508287292"/>
    <n v="7"/>
    <n v="4.2682926829268296E-2"/>
    <n v="181"/>
    <n v="164"/>
    <x v="110"/>
    <n v="0"/>
    <n v="0"/>
    <n v="2"/>
    <n v="2"/>
    <n v="4"/>
    <n v="0"/>
    <n v="0"/>
    <n v="0"/>
    <n v="0"/>
    <x v="202"/>
    <x v="0"/>
    <x v="0"/>
    <x v="0"/>
    <x v="3"/>
    <n v="0.12849162011173185"/>
    <n v="0"/>
    <n v="0"/>
    <n v="0"/>
    <n v="0"/>
    <n v="0.13259668508287292"/>
  </r>
  <r>
    <x v="17"/>
    <s v="0391-01-000"/>
    <m/>
    <x v="0"/>
    <s v="Le Sueur"/>
    <s v="Cleveland Public School District"/>
    <n v="51"/>
    <n v="0"/>
    <n v="0"/>
    <n v="0"/>
    <n v="0"/>
    <n v="3"/>
    <n v="50"/>
    <n v="7.4999999999999997E-3"/>
    <n v="0.125"/>
    <n v="90"/>
    <n v="0.20594965675057209"/>
    <n v="400"/>
    <n v="437"/>
    <x v="979"/>
    <n v="1"/>
    <n v="0"/>
    <n v="1"/>
    <n v="0"/>
    <n v="90"/>
    <n v="0"/>
    <n v="0"/>
    <n v="0"/>
    <n v="0"/>
    <x v="1005"/>
    <x v="3"/>
    <x v="0"/>
    <x v="1"/>
    <x v="1"/>
    <n v="0.12878787878787878"/>
    <n v="0"/>
    <n v="0"/>
    <n v="0"/>
    <n v="0"/>
    <n v="0.13250000000000001"/>
  </r>
  <r>
    <x v="5"/>
    <s v="0203-01-000"/>
    <m/>
    <x v="0"/>
    <s v="Dodge"/>
    <s v="Hayfield Public School District"/>
    <n v="92"/>
    <n v="0"/>
    <n v="0"/>
    <n v="3"/>
    <n v="0"/>
    <n v="3"/>
    <n v="99"/>
    <n v="3.8961038961038961E-3"/>
    <n v="0.12857142857142856"/>
    <n v="42"/>
    <n v="5.9154929577464786E-2"/>
    <n v="770"/>
    <n v="710"/>
    <x v="210"/>
    <n v="3"/>
    <n v="19"/>
    <n v="7"/>
    <n v="46"/>
    <n v="41"/>
    <n v="0"/>
    <n v="0"/>
    <n v="0"/>
    <n v="0"/>
    <x v="1006"/>
    <x v="6"/>
    <x v="57"/>
    <x v="12"/>
    <x v="64"/>
    <n v="0.13411078717201166"/>
    <n v="0"/>
    <n v="0"/>
    <n v="0.3"/>
    <n v="0"/>
    <n v="0.13246753246753246"/>
  </r>
  <r>
    <x v="3"/>
    <s v="2159-01-000"/>
    <m/>
    <x v="0"/>
    <s v="Renville"/>
    <s v="Buffalo Lk-Hector-Stewart Public Sc"/>
    <n v="63"/>
    <n v="0"/>
    <n v="0"/>
    <n v="0"/>
    <n v="5"/>
    <n v="19"/>
    <n v="61"/>
    <n v="3.1456953642384107E-2"/>
    <n v="0.10099337748344371"/>
    <n v="15"/>
    <n v="2.7829313543599257E-2"/>
    <n v="604"/>
    <n v="539"/>
    <x v="569"/>
    <n v="3"/>
    <n v="6"/>
    <n v="12"/>
    <n v="68"/>
    <n v="8"/>
    <n v="0"/>
    <n v="0"/>
    <n v="0"/>
    <n v="0"/>
    <x v="259"/>
    <x v="6"/>
    <x v="41"/>
    <x v="17"/>
    <x v="133"/>
    <n v="0.12475247524752475"/>
    <n v="0"/>
    <n v="0"/>
    <n v="0"/>
    <n v="6.8493150684931503E-2"/>
    <n v="0.13245033112582782"/>
  </r>
  <r>
    <x v="8"/>
    <s v="0671-01-000"/>
    <m/>
    <x v="0"/>
    <s v="Rock"/>
    <s v="Hills-Beaver Creek School District"/>
    <n v="46"/>
    <n v="0"/>
    <n v="0"/>
    <n v="0"/>
    <n v="0"/>
    <n v="0"/>
    <n v="47"/>
    <n v="0"/>
    <n v="0.13239436619718309"/>
    <n v="25"/>
    <n v="7.5075075075075076E-2"/>
    <n v="355"/>
    <n v="333"/>
    <x v="220"/>
    <n v="1"/>
    <n v="5"/>
    <n v="1"/>
    <n v="3"/>
    <n v="21"/>
    <n v="0"/>
    <n v="0"/>
    <n v="0"/>
    <n v="0"/>
    <x v="393"/>
    <x v="3"/>
    <x v="5"/>
    <x v="1"/>
    <x v="17"/>
    <n v="0.13218390804597702"/>
    <n v="0"/>
    <n v="0"/>
    <n v="0"/>
    <n v="0"/>
    <n v="0.13239436619718309"/>
  </r>
  <r>
    <x v="12"/>
    <s v="0424-01-000"/>
    <m/>
    <x v="0"/>
    <s v="McLeod"/>
    <s v="Lester Prairie Public School Dist."/>
    <n v="52"/>
    <n v="0"/>
    <n v="0"/>
    <n v="0"/>
    <n v="7"/>
    <n v="0"/>
    <n v="61"/>
    <n v="0"/>
    <n v="0.13232104121475055"/>
    <n v="92"/>
    <n v="0.18699186991869918"/>
    <n v="461"/>
    <n v="492"/>
    <x v="658"/>
    <n v="0"/>
    <n v="0"/>
    <n v="0"/>
    <n v="15"/>
    <n v="89"/>
    <n v="0"/>
    <n v="0"/>
    <n v="0"/>
    <n v="0"/>
    <x v="1002"/>
    <x v="0"/>
    <x v="0"/>
    <x v="2"/>
    <x v="9"/>
    <n v="0.11818181818181818"/>
    <n v="0"/>
    <n v="0"/>
    <n v="0"/>
    <n v="0.31818181818181818"/>
    <n v="0.13232104121475055"/>
  </r>
  <r>
    <x v="6"/>
    <s v="0238-01-000"/>
    <m/>
    <x v="0"/>
    <s v="Fillmore"/>
    <s v="Mabel-Canton Public School Dist."/>
    <n v="45"/>
    <n v="0"/>
    <n v="0"/>
    <n v="0"/>
    <n v="0"/>
    <n v="0"/>
    <n v="48"/>
    <n v="0"/>
    <n v="0.13223140495867769"/>
    <n v="30"/>
    <n v="8.6956521739130432E-2"/>
    <n v="363"/>
    <n v="345"/>
    <x v="473"/>
    <n v="0"/>
    <n v="0"/>
    <n v="0"/>
    <n v="0"/>
    <n v="28"/>
    <n v="0"/>
    <n v="0"/>
    <n v="0"/>
    <n v="0"/>
    <x v="299"/>
    <x v="0"/>
    <x v="0"/>
    <x v="2"/>
    <x v="1"/>
    <n v="0.12430939226519337"/>
    <n v="0"/>
    <n v="0"/>
    <n v="0"/>
    <n v="0"/>
    <n v="0.13223140495867769"/>
  </r>
  <r>
    <x v="10"/>
    <s v="9999-99-999"/>
    <m/>
    <x v="3"/>
    <m/>
    <s v="Statewide"/>
    <n v="70494"/>
    <n v="2035"/>
    <n v="17321"/>
    <n v="9708"/>
    <n v="7678"/>
    <n v="41476"/>
    <n v="69542"/>
    <n v="4.9390890145876748E-2"/>
    <n v="8.2812741887466512E-2"/>
    <n v="69391"/>
    <n v="8.6937728726623059E-2"/>
    <n v="839750"/>
    <n v="798169"/>
    <x v="980"/>
    <n v="18462"/>
    <n v="80816"/>
    <n v="53210"/>
    <n v="63836"/>
    <n v="50628"/>
    <n v="1289"/>
    <n v="6411"/>
    <n v="3382"/>
    <n v="3906"/>
    <x v="1007"/>
    <x v="248"/>
    <x v="239"/>
    <x v="229"/>
    <x v="321"/>
    <n v="0.11716369909801204"/>
    <n v="0.10594543940024989"/>
    <n v="0.18883413644986155"/>
    <n v="0.16306100510615426"/>
    <n v="0.11357316135139933"/>
    <n v="0.13220363203334326"/>
  </r>
  <r>
    <x v="6"/>
    <s v="0861-01-000"/>
    <m/>
    <x v="0"/>
    <s v="Winona"/>
    <s v="Winona Area Public School District"/>
    <n v="548"/>
    <n v="0"/>
    <n v="9"/>
    <n v="9"/>
    <n v="7"/>
    <n v="390"/>
    <n v="183"/>
    <n v="8.9903181189488243E-2"/>
    <n v="4.2185338865836794E-2"/>
    <n v="44"/>
    <n v="1.1551588343397217E-2"/>
    <n v="4338"/>
    <n v="3809"/>
    <x v="981"/>
    <n v="19"/>
    <n v="147"/>
    <n v="192"/>
    <n v="93"/>
    <n v="40"/>
    <n v="0"/>
    <n v="0"/>
    <n v="0"/>
    <n v="0"/>
    <x v="1008"/>
    <x v="54"/>
    <x v="240"/>
    <x v="230"/>
    <x v="41"/>
    <n v="0.14174857734092086"/>
    <n v="0"/>
    <n v="5.7692307692307696E-2"/>
    <n v="4.4776119402985072E-2"/>
    <n v="7.0000000000000007E-2"/>
    <n v="0.13208852005532504"/>
  </r>
  <r>
    <x v="14"/>
    <s v="0820-01-000"/>
    <m/>
    <x v="0"/>
    <s v="Wadena"/>
    <s v="Sebeka Public School District"/>
    <n v="72"/>
    <n v="0"/>
    <n v="0"/>
    <n v="0"/>
    <n v="0"/>
    <n v="0"/>
    <n v="75"/>
    <n v="0"/>
    <n v="0.13204225352112675"/>
    <n v="71"/>
    <n v="0.12588652482269502"/>
    <n v="568"/>
    <n v="564"/>
    <x v="96"/>
    <n v="1"/>
    <n v="6"/>
    <n v="2"/>
    <n v="0"/>
    <n v="64"/>
    <n v="0"/>
    <n v="0"/>
    <n v="0"/>
    <n v="0"/>
    <x v="1009"/>
    <x v="3"/>
    <x v="41"/>
    <x v="0"/>
    <x v="1"/>
    <n v="0.12788632326820604"/>
    <n v="0"/>
    <n v="0"/>
    <n v="0"/>
    <n v="0"/>
    <n v="0.13204225352112675"/>
  </r>
  <r>
    <x v="11"/>
    <s v="0500-01-000"/>
    <m/>
    <x v="0"/>
    <s v="Mower"/>
    <s v="Southland Public School District"/>
    <n v="62"/>
    <n v="0"/>
    <n v="0"/>
    <n v="0"/>
    <n v="0"/>
    <n v="0"/>
    <n v="71"/>
    <n v="0"/>
    <n v="0.13197026022304834"/>
    <n v="42"/>
    <n v="8.2514734774066803E-2"/>
    <n v="538"/>
    <n v="509"/>
    <x v="621"/>
    <n v="6"/>
    <n v="4"/>
    <n v="0"/>
    <n v="24"/>
    <n v="37"/>
    <n v="0"/>
    <n v="0"/>
    <n v="0"/>
    <n v="0"/>
    <x v="524"/>
    <x v="31"/>
    <x v="2"/>
    <x v="2"/>
    <x v="11"/>
    <n v="0.124"/>
    <n v="0"/>
    <n v="0"/>
    <n v="0"/>
    <n v="0"/>
    <n v="0.13197026022304834"/>
  </r>
  <r>
    <x v="2"/>
    <s v="2172-01-000"/>
    <m/>
    <x v="0"/>
    <s v="Goodhue"/>
    <s v="Kenyon-Wanamingo School District"/>
    <n v="98"/>
    <n v="0"/>
    <n v="0"/>
    <n v="0"/>
    <n v="0"/>
    <n v="14"/>
    <n v="102"/>
    <n v="1.5927189988623434E-2"/>
    <n v="0.11604095563139932"/>
    <n v="71"/>
    <n v="8.5131894484412468E-2"/>
    <n v="879"/>
    <n v="834"/>
    <x v="884"/>
    <n v="2"/>
    <n v="23"/>
    <n v="11"/>
    <n v="57"/>
    <n v="65"/>
    <n v="0"/>
    <n v="0"/>
    <n v="0"/>
    <n v="0"/>
    <x v="1010"/>
    <x v="16"/>
    <x v="23"/>
    <x v="20"/>
    <x v="132"/>
    <n v="0.12661498708010335"/>
    <n v="0"/>
    <n v="0"/>
    <n v="0"/>
    <n v="0"/>
    <n v="0.13196814562002276"/>
  </r>
  <r>
    <x v="6"/>
    <s v="0507-01-000"/>
    <m/>
    <x v="0"/>
    <s v="Nicollet"/>
    <s v="Nicollet Public School District"/>
    <n v="40"/>
    <n v="0"/>
    <n v="0"/>
    <n v="0"/>
    <n v="0"/>
    <n v="0"/>
    <n v="42"/>
    <n v="0"/>
    <n v="0.13166144200626959"/>
    <n v="34"/>
    <n v="0.10932475884244373"/>
    <n v="319"/>
    <n v="311"/>
    <x v="787"/>
    <n v="0"/>
    <n v="0"/>
    <n v="2"/>
    <n v="1"/>
    <n v="33"/>
    <n v="0"/>
    <n v="0"/>
    <n v="0"/>
    <n v="0"/>
    <x v="949"/>
    <x v="0"/>
    <x v="0"/>
    <x v="0"/>
    <x v="0"/>
    <n v="0.12698412698412698"/>
    <n v="0"/>
    <n v="0"/>
    <n v="0"/>
    <n v="0"/>
    <n v="0.13166144200626959"/>
  </r>
  <r>
    <x v="7"/>
    <s v="0361-01-000"/>
    <m/>
    <x v="0"/>
    <s v="Koochiching"/>
    <s v="International Falls School District"/>
    <n v="179"/>
    <n v="6"/>
    <n v="4"/>
    <n v="0"/>
    <n v="3"/>
    <n v="29"/>
    <n v="166"/>
    <n v="1.9554956169925825E-2"/>
    <n v="0.11193526635198921"/>
    <n v="2"/>
    <n v="1.5503875968992248E-3"/>
    <n v="1483"/>
    <n v="1290"/>
    <x v="982"/>
    <n v="145"/>
    <n v="10"/>
    <n v="5"/>
    <n v="5"/>
    <n v="0"/>
    <n v="0"/>
    <n v="0"/>
    <n v="0"/>
    <n v="0"/>
    <x v="1011"/>
    <x v="161"/>
    <x v="27"/>
    <x v="7"/>
    <x v="27"/>
    <n v="0.13726993865030676"/>
    <n v="3.9735099337748346E-2"/>
    <n v="0.2857142857142857"/>
    <n v="0"/>
    <n v="0.375"/>
    <n v="0.13149022252191503"/>
  </r>
  <r>
    <x v="3"/>
    <s v="2172-01-000"/>
    <m/>
    <x v="0"/>
    <s v="Goodhue"/>
    <s v="Kenyon-Wanamingo School District"/>
    <n v="99"/>
    <n v="0"/>
    <n v="0"/>
    <n v="0"/>
    <n v="0"/>
    <n v="10"/>
    <n v="104"/>
    <n v="1.1534025374855825E-2"/>
    <n v="0.11995386389850057"/>
    <n v="82"/>
    <n v="9.8203592814371257E-2"/>
    <n v="867"/>
    <n v="835"/>
    <x v="549"/>
    <n v="3"/>
    <n v="22"/>
    <n v="8"/>
    <n v="69"/>
    <n v="75"/>
    <n v="0"/>
    <n v="0"/>
    <n v="0"/>
    <n v="0"/>
    <x v="1012"/>
    <x v="6"/>
    <x v="7"/>
    <x v="8"/>
    <x v="91"/>
    <n v="0.13077939233817701"/>
    <n v="0"/>
    <n v="0"/>
    <n v="0"/>
    <n v="0"/>
    <n v="0.13148788927335639"/>
  </r>
  <r>
    <x v="7"/>
    <s v="0075-01-000"/>
    <m/>
    <x v="0"/>
    <s v="Blue Earth"/>
    <s v="St. Clair Public School District"/>
    <n v="57"/>
    <n v="0"/>
    <n v="0"/>
    <n v="0"/>
    <n v="0"/>
    <n v="0"/>
    <n v="61"/>
    <n v="0"/>
    <n v="0.13146551724137931"/>
    <n v="199"/>
    <n v="0.33056478405315615"/>
    <n v="464"/>
    <n v="602"/>
    <x v="983"/>
    <n v="0"/>
    <n v="3"/>
    <n v="3"/>
    <n v="12"/>
    <n v="189"/>
    <n v="0"/>
    <n v="0"/>
    <n v="0"/>
    <n v="4"/>
    <x v="807"/>
    <x v="0"/>
    <x v="4"/>
    <x v="5"/>
    <x v="27"/>
    <n v="0.12610619469026549"/>
    <n v="0"/>
    <n v="0"/>
    <n v="0"/>
    <n v="0"/>
    <n v="0.13146551724137931"/>
  </r>
  <r>
    <x v="1"/>
    <s v="0742-01-000"/>
    <m/>
    <x v="0"/>
    <s v="Stearns"/>
    <s v="St. Cloud Public School District"/>
    <n v="1268"/>
    <n v="14"/>
    <n v="84"/>
    <n v="16"/>
    <n v="25"/>
    <n v="386"/>
    <n v="1058"/>
    <n v="3.5122838944494993E-2"/>
    <n v="9.6269335759781624E-2"/>
    <n v="240"/>
    <n v="2.4524831391784182E-2"/>
    <n v="10990"/>
    <n v="9786"/>
    <x v="984"/>
    <n v="133"/>
    <n v="2111"/>
    <n v="454"/>
    <n v="493"/>
    <n v="174"/>
    <n v="0"/>
    <n v="19"/>
    <n v="4"/>
    <n v="15"/>
    <x v="1013"/>
    <x v="233"/>
    <x v="241"/>
    <x v="231"/>
    <x v="322"/>
    <n v="0.16491091169202757"/>
    <n v="9.5238095238095233E-2"/>
    <n v="3.860294117647059E-2"/>
    <n v="3.4334763948497854E-2"/>
    <n v="4.9701789264413522E-2"/>
    <n v="0.13139217470427661"/>
  </r>
  <r>
    <x v="3"/>
    <s v="0195-01-000"/>
    <s v="yes"/>
    <x v="1"/>
    <s v="Dakota"/>
    <s v="Randolph Public School District"/>
    <n v="59"/>
    <n v="0"/>
    <n v="0"/>
    <n v="0"/>
    <n v="0"/>
    <n v="3"/>
    <n v="59"/>
    <n v="6.3559322033898309E-3"/>
    <n v="0.125"/>
    <n v="257"/>
    <n v="0.38530734632683661"/>
    <n v="472"/>
    <n v="667"/>
    <x v="433"/>
    <n v="1"/>
    <n v="6"/>
    <n v="5"/>
    <n v="14"/>
    <n v="248"/>
    <n v="0"/>
    <n v="0"/>
    <n v="0"/>
    <n v="0"/>
    <x v="807"/>
    <x v="3"/>
    <x v="41"/>
    <x v="7"/>
    <x v="7"/>
    <n v="0.13053097345132744"/>
    <n v="0"/>
    <n v="0"/>
    <n v="0"/>
    <n v="0"/>
    <n v="0.13135593220338984"/>
  </r>
  <r>
    <x v="0"/>
    <s v="0238-01-000"/>
    <m/>
    <x v="0"/>
    <s v="Fillmore"/>
    <s v="Mabel-Canton Public School Dist."/>
    <n v="40"/>
    <n v="0"/>
    <n v="0"/>
    <n v="0"/>
    <n v="0"/>
    <n v="0"/>
    <n v="44"/>
    <n v="0"/>
    <n v="0.13134328358208955"/>
    <n v="22"/>
    <n v="7.0287539936102233E-2"/>
    <n v="335"/>
    <n v="313"/>
    <x v="684"/>
    <n v="0"/>
    <n v="0"/>
    <n v="0"/>
    <n v="0"/>
    <n v="22"/>
    <n v="0"/>
    <n v="0"/>
    <n v="0"/>
    <n v="0"/>
    <x v="929"/>
    <x v="0"/>
    <x v="0"/>
    <x v="2"/>
    <x v="1"/>
    <n v="0.12084592145015106"/>
    <n v="0"/>
    <n v="0"/>
    <n v="0"/>
    <n v="0"/>
    <n v="0.13134328358208955"/>
  </r>
  <r>
    <x v="0"/>
    <s v="2580-01-000"/>
    <m/>
    <x v="0"/>
    <s v="Pine"/>
    <s v="East Central School District"/>
    <n v="86"/>
    <n v="11"/>
    <n v="0"/>
    <n v="0"/>
    <n v="0"/>
    <n v="17"/>
    <n v="84"/>
    <n v="2.2106631989596878E-2"/>
    <n v="0.10923276983094929"/>
    <n v="113"/>
    <n v="0.14468629961587709"/>
    <n v="769"/>
    <n v="781"/>
    <x v="459"/>
    <n v="52"/>
    <n v="17"/>
    <n v="2"/>
    <n v="13"/>
    <n v="91"/>
    <n v="12"/>
    <n v="3"/>
    <n v="0"/>
    <n v="0"/>
    <x v="281"/>
    <x v="249"/>
    <x v="27"/>
    <x v="0"/>
    <x v="8"/>
    <n v="0.12427745664739884"/>
    <n v="0.21568627450980393"/>
    <n v="0"/>
    <n v="0"/>
    <n v="0"/>
    <n v="0.13133940182054615"/>
  </r>
  <r>
    <x v="2"/>
    <s v="0787-01-000"/>
    <m/>
    <x v="0"/>
    <s v="Todd"/>
    <s v="Browerville Public School District"/>
    <n v="26"/>
    <n v="0"/>
    <n v="0"/>
    <n v="0"/>
    <n v="0"/>
    <n v="0"/>
    <n v="34"/>
    <n v="0"/>
    <n v="0.13127413127413126"/>
    <n v="179"/>
    <n v="0.44306930693069307"/>
    <n v="259"/>
    <n v="404"/>
    <x v="879"/>
    <n v="1"/>
    <n v="3"/>
    <n v="6"/>
    <n v="9"/>
    <n v="166"/>
    <n v="0"/>
    <n v="3"/>
    <n v="0"/>
    <n v="5"/>
    <x v="965"/>
    <x v="3"/>
    <x v="0"/>
    <x v="3"/>
    <x v="29"/>
    <n v="0.10612244897959183"/>
    <n v="0"/>
    <n v="0"/>
    <n v="0"/>
    <n v="0"/>
    <n v="0.13127413127413126"/>
  </r>
  <r>
    <x v="1"/>
    <s v="0624-01-000"/>
    <s v="yes"/>
    <x v="1"/>
    <s v="Ramsey"/>
    <s v="White Bear Lake School District"/>
    <n v="919"/>
    <n v="0"/>
    <n v="75"/>
    <n v="116"/>
    <n v="26"/>
    <n v="202"/>
    <n v="960"/>
    <n v="2.2814547097357127E-2"/>
    <n v="0.10842557036367743"/>
    <n v="455"/>
    <n v="5.5848778691542901E-2"/>
    <n v="8854"/>
    <n v="8147"/>
    <x v="985"/>
    <n v="65"/>
    <n v="492"/>
    <n v="591"/>
    <n v="377"/>
    <n v="304"/>
    <n v="0"/>
    <n v="52"/>
    <n v="51"/>
    <n v="21"/>
    <x v="1014"/>
    <x v="136"/>
    <x v="242"/>
    <x v="232"/>
    <x v="323"/>
    <n v="0.12698632029846621"/>
    <n v="0"/>
    <n v="0.14563106796116504"/>
    <n v="0.17682926829268292"/>
    <n v="6.8062827225130892E-2"/>
    <n v="0.13124011746103456"/>
  </r>
  <r>
    <x v="4"/>
    <s v="0306-01-000"/>
    <m/>
    <x v="0"/>
    <s v="Hubbard"/>
    <s v="Laporte Public School District"/>
    <n v="19"/>
    <n v="19"/>
    <n v="0"/>
    <n v="0"/>
    <n v="0"/>
    <n v="0"/>
    <n v="40"/>
    <n v="0"/>
    <n v="0.13114754098360656"/>
    <n v="3"/>
    <n v="1.1194029850746268E-2"/>
    <n v="305"/>
    <n v="268"/>
    <x v="76"/>
    <n v="23"/>
    <n v="9"/>
    <n v="4"/>
    <n v="2"/>
    <n v="3"/>
    <n v="0"/>
    <n v="0"/>
    <n v="0"/>
    <n v="0"/>
    <x v="153"/>
    <x v="241"/>
    <x v="13"/>
    <x v="10"/>
    <x v="3"/>
    <n v="7.7235772357723581E-2"/>
    <n v="0.45238095238095238"/>
    <n v="0"/>
    <n v="0"/>
    <n v="0"/>
    <n v="0.13114754098360656"/>
  </r>
  <r>
    <x v="9"/>
    <s v="0801-01-000"/>
    <m/>
    <x v="0"/>
    <s v="Traverse"/>
    <s v="Browns Valley Public School Dist."/>
    <n v="18"/>
    <n v="0"/>
    <n v="0"/>
    <n v="0"/>
    <n v="0"/>
    <n v="0"/>
    <n v="19"/>
    <n v="0"/>
    <n v="0.1310344827586207"/>
    <n v="11"/>
    <n v="8.0291970802919707E-2"/>
    <n v="145"/>
    <n v="137"/>
    <x v="29"/>
    <n v="44"/>
    <n v="1"/>
    <n v="2"/>
    <n v="0"/>
    <n v="9"/>
    <n v="0"/>
    <n v="0"/>
    <n v="0"/>
    <n v="0"/>
    <x v="12"/>
    <x v="23"/>
    <x v="3"/>
    <x v="0"/>
    <x v="1"/>
    <n v="0.18181818181818182"/>
    <n v="0"/>
    <n v="0"/>
    <n v="0"/>
    <n v="0"/>
    <n v="0.1310344827586207"/>
  </r>
  <r>
    <x v="15"/>
    <s v="2215-01-000"/>
    <m/>
    <x v="0"/>
    <s v="Norman"/>
    <s v="Norman County East School District"/>
    <n v="47"/>
    <n v="4"/>
    <n v="0"/>
    <n v="0"/>
    <n v="0"/>
    <n v="0"/>
    <n v="58"/>
    <n v="0"/>
    <n v="0.1309255079006772"/>
    <n v="18"/>
    <n v="4.4665012406947889E-2"/>
    <n v="443"/>
    <n v="403"/>
    <x v="125"/>
    <n v="38"/>
    <n v="5"/>
    <n v="3"/>
    <n v="16"/>
    <n v="15"/>
    <n v="0"/>
    <n v="0"/>
    <n v="0"/>
    <n v="0"/>
    <x v="497"/>
    <x v="241"/>
    <x v="5"/>
    <x v="5"/>
    <x v="4"/>
    <n v="0.12600536193029491"/>
    <n v="9.5238095238095233E-2"/>
    <n v="0"/>
    <n v="0"/>
    <n v="0"/>
    <n v="0.1309255079006772"/>
  </r>
  <r>
    <x v="14"/>
    <s v="0075-01-000"/>
    <m/>
    <x v="0"/>
    <s v="Blue Earth"/>
    <s v="St. Clair Public School District"/>
    <n v="69"/>
    <n v="0"/>
    <n v="0"/>
    <n v="0"/>
    <n v="0"/>
    <n v="0"/>
    <n v="72"/>
    <n v="0"/>
    <n v="0.13090909090909092"/>
    <n v="188"/>
    <n v="0.2822822822822823"/>
    <n v="550"/>
    <n v="666"/>
    <x v="986"/>
    <n v="0"/>
    <n v="0"/>
    <n v="0"/>
    <n v="0"/>
    <n v="185"/>
    <n v="0"/>
    <n v="0"/>
    <n v="0"/>
    <n v="0"/>
    <x v="398"/>
    <x v="0"/>
    <x v="0"/>
    <x v="2"/>
    <x v="1"/>
    <n v="0.12545454545454546"/>
    <n v="0"/>
    <n v="0"/>
    <n v="0"/>
    <n v="0"/>
    <n v="0.13090909090909092"/>
  </r>
  <r>
    <x v="9"/>
    <s v="0818-01-000"/>
    <m/>
    <x v="0"/>
    <s v="Wadena"/>
    <s v="Verndale Public School District"/>
    <n v="37"/>
    <n v="0"/>
    <n v="0"/>
    <n v="0"/>
    <n v="0"/>
    <n v="0"/>
    <n v="39"/>
    <n v="0"/>
    <n v="0.13087248322147652"/>
    <n v="185"/>
    <n v="0.41666666666666669"/>
    <n v="298"/>
    <n v="444"/>
    <x v="804"/>
    <n v="4"/>
    <n v="1"/>
    <n v="3"/>
    <n v="6"/>
    <n v="179"/>
    <n v="0"/>
    <n v="0"/>
    <n v="0"/>
    <n v="0"/>
    <x v="1015"/>
    <x v="2"/>
    <x v="3"/>
    <x v="5"/>
    <x v="21"/>
    <n v="0.12847222222222221"/>
    <n v="0"/>
    <n v="0"/>
    <n v="0"/>
    <n v="0"/>
    <n v="0.13087248322147652"/>
  </r>
  <r>
    <x v="16"/>
    <s v="0545-01-000"/>
    <m/>
    <x v="0"/>
    <s v="Otter Tail"/>
    <s v="Henning Public School District"/>
    <n v="53"/>
    <n v="0"/>
    <n v="0"/>
    <n v="0"/>
    <n v="0"/>
    <n v="0"/>
    <n v="53"/>
    <n v="0"/>
    <n v="0.1308641975308642"/>
    <n v="30"/>
    <n v="7.8534031413612565E-2"/>
    <n v="405"/>
    <n v="382"/>
    <x v="987"/>
    <n v="8"/>
    <n v="1"/>
    <n v="4"/>
    <n v="0"/>
    <n v="28"/>
    <n v="0"/>
    <n v="0"/>
    <n v="0"/>
    <n v="0"/>
    <x v="1016"/>
    <x v="35"/>
    <x v="3"/>
    <x v="10"/>
    <x v="1"/>
    <n v="0.13451776649746192"/>
    <n v="0"/>
    <n v="0"/>
    <n v="0"/>
    <n v="0"/>
    <n v="0.1308641975308642"/>
  </r>
  <r>
    <x v="4"/>
    <s v="0261-01-000"/>
    <m/>
    <x v="0"/>
    <s v="Grant"/>
    <s v="Ashby Public School District"/>
    <n v="20"/>
    <n v="0"/>
    <n v="0"/>
    <n v="0"/>
    <n v="0"/>
    <n v="0"/>
    <n v="28"/>
    <n v="0"/>
    <n v="0.13084112149532709"/>
    <n v="75"/>
    <n v="0.28735632183908044"/>
    <n v="214"/>
    <n v="261"/>
    <x v="769"/>
    <n v="1"/>
    <n v="4"/>
    <n v="0"/>
    <n v="2"/>
    <n v="72"/>
    <n v="0"/>
    <n v="0"/>
    <n v="0"/>
    <n v="0"/>
    <x v="322"/>
    <x v="3"/>
    <x v="2"/>
    <x v="2"/>
    <x v="3"/>
    <n v="9.9009900990099015E-2"/>
    <n v="0"/>
    <n v="0"/>
    <n v="0"/>
    <n v="0"/>
    <n v="0.13084112149532709"/>
  </r>
  <r>
    <x v="0"/>
    <s v="0097-01-000"/>
    <m/>
    <x v="0"/>
    <s v="Carlton"/>
    <s v="Moose Lake Public School District"/>
    <n v="85"/>
    <n v="0"/>
    <n v="0"/>
    <n v="0"/>
    <n v="0"/>
    <n v="8"/>
    <n v="80"/>
    <n v="1.188707280832095E-2"/>
    <n v="0.1188707280832095"/>
    <n v="146"/>
    <n v="0.19972640218878249"/>
    <n v="673"/>
    <n v="731"/>
    <x v="988"/>
    <n v="4"/>
    <n v="6"/>
    <n v="14"/>
    <n v="5"/>
    <n v="140"/>
    <n v="0"/>
    <n v="0"/>
    <n v="0"/>
    <n v="0"/>
    <x v="740"/>
    <x v="2"/>
    <x v="41"/>
    <x v="30"/>
    <x v="25"/>
    <n v="0.13137557959814528"/>
    <n v="0"/>
    <n v="0"/>
    <n v="0"/>
    <n v="0"/>
    <n v="0.13075780089153044"/>
  </r>
  <r>
    <x v="0"/>
    <s v="0199-01-000"/>
    <s v="yes"/>
    <x v="1"/>
    <s v="Dakota"/>
    <s v="Inver Grove Heights Schools"/>
    <n v="288"/>
    <n v="0"/>
    <n v="71"/>
    <n v="17"/>
    <n v="151"/>
    <n v="68"/>
    <n v="482"/>
    <n v="1.6163536962205849E-2"/>
    <n v="0.11457095317328263"/>
    <n v="168"/>
    <n v="4.3921568627450981E-2"/>
    <n v="4207"/>
    <n v="3825"/>
    <x v="989"/>
    <n v="47"/>
    <n v="298"/>
    <n v="190"/>
    <n v="526"/>
    <n v="113"/>
    <n v="0"/>
    <n v="8"/>
    <n v="8"/>
    <n v="20"/>
    <x v="1017"/>
    <x v="116"/>
    <x v="243"/>
    <x v="233"/>
    <x v="98"/>
    <n v="9.7992514460700925E-2"/>
    <n v="0"/>
    <n v="0.19667590027700832"/>
    <n v="8.5427135678391955E-2"/>
    <n v="0.22983257229832571"/>
    <n v="0.13073449013548849"/>
  </r>
  <r>
    <x v="12"/>
    <s v="0852-01-000"/>
    <m/>
    <x v="0"/>
    <s v="Wilkin"/>
    <s v="Campbell-Tintah Public School Dist."/>
    <n v="18"/>
    <n v="0"/>
    <n v="0"/>
    <n v="0"/>
    <n v="0"/>
    <n v="0"/>
    <n v="20"/>
    <n v="0"/>
    <n v="0.13071895424836602"/>
    <n v="14"/>
    <n v="9.5238095238095233E-2"/>
    <n v="153"/>
    <n v="147"/>
    <x v="138"/>
    <n v="1"/>
    <n v="2"/>
    <n v="0"/>
    <n v="11"/>
    <n v="14"/>
    <n v="0"/>
    <n v="0"/>
    <n v="0"/>
    <n v="0"/>
    <x v="46"/>
    <x v="3"/>
    <x v="6"/>
    <x v="2"/>
    <x v="6"/>
    <n v="0.13138686131386862"/>
    <n v="0"/>
    <n v="0"/>
    <n v="0"/>
    <n v="0"/>
    <n v="0.13071895424836602"/>
  </r>
  <r>
    <x v="14"/>
    <s v="0914-01-000"/>
    <m/>
    <x v="0"/>
    <s v="Clay"/>
    <s v="Ulen-Hitterdal Public School Dist"/>
    <n v="38"/>
    <n v="0"/>
    <n v="0"/>
    <n v="0"/>
    <n v="0"/>
    <n v="0"/>
    <n v="40"/>
    <n v="0"/>
    <n v="0.13071895424836602"/>
    <n v="33"/>
    <n v="0.11036789297658862"/>
    <n v="306"/>
    <n v="299"/>
    <x v="158"/>
    <n v="13"/>
    <n v="0"/>
    <n v="2"/>
    <n v="2"/>
    <n v="31"/>
    <n v="0"/>
    <n v="0"/>
    <n v="0"/>
    <n v="0"/>
    <x v="533"/>
    <x v="91"/>
    <x v="0"/>
    <x v="0"/>
    <x v="3"/>
    <n v="0.13148788927335639"/>
    <n v="0"/>
    <n v="0"/>
    <n v="0"/>
    <n v="0"/>
    <n v="0.13071895424836602"/>
  </r>
  <r>
    <x v="8"/>
    <s v="2364-01-000"/>
    <m/>
    <x v="0"/>
    <s v="Stearns"/>
    <s v="Belgrade-Brooten-Elrosa Public School District"/>
    <n v="94"/>
    <n v="0"/>
    <n v="0"/>
    <n v="0"/>
    <n v="0"/>
    <n v="0"/>
    <n v="103"/>
    <n v="0"/>
    <n v="0.13071065989847716"/>
    <n v="40"/>
    <n v="5.5172413793103448E-2"/>
    <n v="788"/>
    <n v="725"/>
    <x v="571"/>
    <n v="2"/>
    <n v="5"/>
    <n v="0"/>
    <n v="53"/>
    <n v="38"/>
    <n v="0"/>
    <n v="0"/>
    <n v="0"/>
    <n v="0"/>
    <x v="1018"/>
    <x v="16"/>
    <x v="5"/>
    <x v="2"/>
    <x v="184"/>
    <n v="0.13037447988904299"/>
    <n v="0"/>
    <n v="0"/>
    <n v="0"/>
    <n v="0"/>
    <n v="0.13071065989847716"/>
  </r>
  <r>
    <x v="2"/>
    <s v="0881-01-000"/>
    <m/>
    <x v="0"/>
    <s v="Wright"/>
    <s v="Maple Lake Public School District"/>
    <n v="92"/>
    <n v="0"/>
    <n v="0"/>
    <n v="0"/>
    <n v="0"/>
    <n v="0"/>
    <n v="104"/>
    <n v="0"/>
    <n v="0.1306532663316583"/>
    <n v="200"/>
    <n v="0.22421524663677131"/>
    <n v="796"/>
    <n v="892"/>
    <x v="990"/>
    <n v="3"/>
    <n v="12"/>
    <n v="12"/>
    <n v="5"/>
    <n v="195"/>
    <n v="0"/>
    <n v="0"/>
    <n v="0"/>
    <n v="0"/>
    <x v="1012"/>
    <x v="6"/>
    <x v="25"/>
    <x v="17"/>
    <x v="25"/>
    <n v="0.12153236459709379"/>
    <n v="0"/>
    <n v="0"/>
    <n v="0"/>
    <n v="0"/>
    <n v="0.1306532663316583"/>
  </r>
  <r>
    <x v="4"/>
    <s v="2364-01-000"/>
    <m/>
    <x v="0"/>
    <s v="Stearns"/>
    <s v="Belgrade-Brooten-Elrosa Public School District"/>
    <n v="99"/>
    <n v="0"/>
    <n v="0"/>
    <n v="0"/>
    <n v="0"/>
    <n v="0"/>
    <n v="102"/>
    <n v="0"/>
    <n v="0.13060179257362356"/>
    <n v="38"/>
    <n v="5.2998605299860529E-2"/>
    <n v="781"/>
    <n v="717"/>
    <x v="345"/>
    <n v="2"/>
    <n v="1"/>
    <n v="0"/>
    <n v="50"/>
    <n v="35"/>
    <n v="0"/>
    <n v="0"/>
    <n v="0"/>
    <n v="0"/>
    <x v="273"/>
    <x v="16"/>
    <x v="3"/>
    <x v="2"/>
    <x v="149"/>
    <n v="0.13598901098901098"/>
    <n v="0"/>
    <n v="0"/>
    <n v="0"/>
    <n v="0"/>
    <n v="0.13060179257362356"/>
  </r>
  <r>
    <x v="2"/>
    <s v="0544-01-000"/>
    <m/>
    <x v="0"/>
    <s v="Otter Tail"/>
    <s v="Fergus Falls Public School District"/>
    <n v="308"/>
    <n v="0"/>
    <n v="4"/>
    <n v="8"/>
    <n v="0"/>
    <n v="3"/>
    <n v="329"/>
    <n v="1.1797090051120724E-3"/>
    <n v="0.12937475422729061"/>
    <n v="431"/>
    <n v="0.16313398940196822"/>
    <n v="2543"/>
    <n v="2642"/>
    <x v="991"/>
    <n v="44"/>
    <n v="125"/>
    <n v="30"/>
    <n v="58"/>
    <n v="261"/>
    <n v="0"/>
    <n v="18"/>
    <n v="0"/>
    <n v="0"/>
    <x v="1019"/>
    <x v="23"/>
    <x v="190"/>
    <x v="90"/>
    <x v="40"/>
    <n v="0.12664473684210525"/>
    <n v="0"/>
    <n v="3.6036036036036036E-2"/>
    <n v="0.21052631578947367"/>
    <n v="0"/>
    <n v="0.13055446323240269"/>
  </r>
  <r>
    <x v="15"/>
    <s v="0004-01-000"/>
    <m/>
    <x v="0"/>
    <s v="Aitkin"/>
    <s v="McGregor Public School District"/>
    <n v="70"/>
    <n v="0"/>
    <n v="0"/>
    <n v="0"/>
    <n v="0"/>
    <n v="0"/>
    <n v="74"/>
    <n v="0"/>
    <n v="0.13051146384479717"/>
    <n v="26"/>
    <n v="5.0096339113680152E-2"/>
    <n v="567"/>
    <n v="519"/>
    <x v="478"/>
    <n v="81"/>
    <n v="2"/>
    <n v="3"/>
    <n v="1"/>
    <n v="14"/>
    <n v="9"/>
    <n v="0"/>
    <n v="0"/>
    <n v="0"/>
    <x v="904"/>
    <x v="86"/>
    <x v="6"/>
    <x v="5"/>
    <x v="0"/>
    <n v="0.14344262295081966"/>
    <n v="0"/>
    <n v="0"/>
    <n v="0"/>
    <n v="0"/>
    <n v="0.13051146384479717"/>
  </r>
  <r>
    <x v="15"/>
    <s v="2174-01-000"/>
    <m/>
    <x v="0"/>
    <s v="Cass"/>
    <s v="Pine River-Backus School District"/>
    <n v="148"/>
    <n v="0"/>
    <n v="0"/>
    <n v="0"/>
    <n v="0"/>
    <n v="30"/>
    <n v="124"/>
    <n v="2.5423728813559324E-2"/>
    <n v="0.10508474576271186"/>
    <n v="47"/>
    <n v="4.3802423112767941E-2"/>
    <n v="1180"/>
    <n v="1073"/>
    <x v="992"/>
    <n v="16"/>
    <n v="14"/>
    <n v="8"/>
    <n v="8"/>
    <n v="44"/>
    <n v="0"/>
    <n v="0"/>
    <n v="0"/>
    <n v="0"/>
    <x v="1020"/>
    <x v="105"/>
    <x v="27"/>
    <x v="8"/>
    <x v="27"/>
    <n v="0.13085764809902742"/>
    <n v="0"/>
    <n v="0"/>
    <n v="0"/>
    <n v="0"/>
    <n v="0.13050847457627118"/>
  </r>
  <r>
    <x v="5"/>
    <s v="0912-01-000"/>
    <m/>
    <x v="0"/>
    <s v="Mille Lacs"/>
    <s v="Milaca Public School District"/>
    <n v="238"/>
    <n v="0"/>
    <n v="4"/>
    <n v="0"/>
    <n v="6"/>
    <n v="7"/>
    <n v="258"/>
    <n v="3.4465780403741997E-3"/>
    <n v="0.12703101920236337"/>
    <n v="96"/>
    <n v="5.155746509129968E-2"/>
    <n v="2031"/>
    <n v="1862"/>
    <x v="993"/>
    <n v="36"/>
    <n v="28"/>
    <n v="11"/>
    <n v="19"/>
    <n v="85"/>
    <n v="0"/>
    <n v="0"/>
    <n v="0"/>
    <n v="0"/>
    <x v="1021"/>
    <x v="80"/>
    <x v="75"/>
    <x v="20"/>
    <x v="24"/>
    <n v="0.12389380530973451"/>
    <n v="0"/>
    <n v="0.125"/>
    <n v="0"/>
    <n v="0.24"/>
    <n v="0.13047759724273758"/>
  </r>
  <r>
    <x v="16"/>
    <s v="0391-01-000"/>
    <m/>
    <x v="0"/>
    <s v="Le Sueur"/>
    <s v="Cleveland Public School District"/>
    <n v="53"/>
    <n v="0"/>
    <n v="0"/>
    <n v="0"/>
    <n v="0"/>
    <n v="4"/>
    <n v="50"/>
    <n v="9.6618357487922701E-3"/>
    <n v="0.12077294685990338"/>
    <n v="92"/>
    <n v="0.20353982300884957"/>
    <n v="414"/>
    <n v="452"/>
    <x v="546"/>
    <n v="2"/>
    <n v="0"/>
    <n v="1"/>
    <n v="4"/>
    <n v="88"/>
    <n v="0"/>
    <n v="0"/>
    <n v="0"/>
    <n v="4"/>
    <x v="848"/>
    <x v="16"/>
    <x v="0"/>
    <x v="1"/>
    <x v="1"/>
    <n v="0.12926829268292683"/>
    <n v="0"/>
    <n v="0"/>
    <n v="0"/>
    <n v="0"/>
    <n v="0.13043478260869565"/>
  </r>
  <r>
    <x v="10"/>
    <s v="0486-01-000"/>
    <m/>
    <x v="0"/>
    <s v="Morrison"/>
    <s v="Swanville Public School District"/>
    <n v="39"/>
    <n v="0"/>
    <n v="0"/>
    <n v="0"/>
    <n v="0"/>
    <n v="0"/>
    <n v="39"/>
    <n v="0"/>
    <n v="0.13043478260869565"/>
    <n v="79"/>
    <n v="0.23303834808259588"/>
    <n v="299"/>
    <n v="339"/>
    <x v="646"/>
    <n v="0"/>
    <n v="0"/>
    <n v="0"/>
    <n v="5"/>
    <n v="71"/>
    <n v="0"/>
    <n v="0"/>
    <n v="0"/>
    <n v="3"/>
    <x v="282"/>
    <x v="0"/>
    <x v="0"/>
    <x v="2"/>
    <x v="3"/>
    <n v="0.12913907284768211"/>
    <n v="0"/>
    <n v="0"/>
    <n v="0"/>
    <n v="0"/>
    <n v="0.13043478260869565"/>
  </r>
  <r>
    <x v="10"/>
    <s v="2364-01-000"/>
    <m/>
    <x v="0"/>
    <s v="Stearns"/>
    <s v="Belgrade-Brooten-Elrosa Public School District"/>
    <n v="85"/>
    <n v="3"/>
    <n v="0"/>
    <n v="0"/>
    <n v="0"/>
    <n v="5"/>
    <n v="88"/>
    <n v="7.0126227208976155E-3"/>
    <n v="0.12342215988779803"/>
    <n v="53"/>
    <n v="7.8751857355126298E-2"/>
    <n v="713"/>
    <n v="673"/>
    <x v="762"/>
    <n v="3"/>
    <n v="9"/>
    <n v="0"/>
    <n v="50"/>
    <n v="38"/>
    <n v="0"/>
    <n v="3"/>
    <n v="0"/>
    <n v="5"/>
    <x v="1022"/>
    <x v="31"/>
    <x v="41"/>
    <x v="2"/>
    <x v="123"/>
    <n v="0.12917933130699089"/>
    <n v="0.5"/>
    <n v="0"/>
    <n v="0"/>
    <n v="0"/>
    <n v="0.13043478260869565"/>
  </r>
  <r>
    <x v="11"/>
    <s v="2365-01-000"/>
    <m/>
    <x v="0"/>
    <s v="Sibley"/>
    <s v="G.F.W."/>
    <n v="99"/>
    <n v="0"/>
    <n v="0"/>
    <n v="0"/>
    <n v="6"/>
    <n v="54"/>
    <n v="60"/>
    <n v="6.1714285714285715E-2"/>
    <n v="6.8571428571428575E-2"/>
    <n v="52"/>
    <n v="6.3960639606396058E-2"/>
    <n v="875"/>
    <n v="813"/>
    <x v="945"/>
    <n v="8"/>
    <n v="3"/>
    <n v="7"/>
    <n v="144"/>
    <n v="39"/>
    <n v="0"/>
    <n v="0"/>
    <n v="0"/>
    <n v="8"/>
    <x v="298"/>
    <x v="35"/>
    <x v="4"/>
    <x v="36"/>
    <x v="315"/>
    <n v="0.13924050632911392"/>
    <n v="0"/>
    <n v="0"/>
    <n v="0"/>
    <n v="4.2253521126760563E-2"/>
    <n v="0.13028571428571428"/>
  </r>
  <r>
    <x v="12"/>
    <s v="2888-01-000"/>
    <m/>
    <x v="0"/>
    <s v="Big Stone"/>
    <s v="Clinton-Graceville-Beardsley"/>
    <n v="73"/>
    <n v="0"/>
    <n v="0"/>
    <n v="0"/>
    <n v="0"/>
    <n v="0"/>
    <n v="74"/>
    <n v="0"/>
    <n v="0.13028169014084506"/>
    <n v="24"/>
    <n v="4.633204633204633E-2"/>
    <n v="568"/>
    <n v="518"/>
    <x v="994"/>
    <n v="9"/>
    <n v="1"/>
    <n v="4"/>
    <n v="4"/>
    <n v="22"/>
    <n v="0"/>
    <n v="0"/>
    <n v="0"/>
    <n v="0"/>
    <x v="559"/>
    <x v="68"/>
    <x v="3"/>
    <x v="10"/>
    <x v="29"/>
    <n v="0.13248638838475499"/>
    <n v="0"/>
    <n v="0"/>
    <n v="0"/>
    <n v="0"/>
    <n v="0.13028169014084506"/>
  </r>
  <r>
    <x v="15"/>
    <s v="0676-01-000"/>
    <m/>
    <x v="0"/>
    <s v="Roseau"/>
    <s v="Badger Public School District"/>
    <n v="26"/>
    <n v="0"/>
    <n v="0"/>
    <n v="0"/>
    <n v="0"/>
    <n v="0"/>
    <n v="28"/>
    <n v="0"/>
    <n v="0.13023255813953488"/>
    <n v="35"/>
    <n v="0.15765765765765766"/>
    <n v="215"/>
    <n v="222"/>
    <x v="243"/>
    <n v="0"/>
    <n v="5"/>
    <n v="0"/>
    <n v="2"/>
    <n v="35"/>
    <n v="0"/>
    <n v="0"/>
    <n v="0"/>
    <n v="0"/>
    <x v="568"/>
    <x v="0"/>
    <x v="5"/>
    <x v="2"/>
    <x v="3"/>
    <n v="0.12621359223300971"/>
    <n v="0"/>
    <n v="0"/>
    <n v="0"/>
    <n v="0"/>
    <n v="0.13023255813953488"/>
  </r>
  <r>
    <x v="0"/>
    <s v="2364-01-000"/>
    <m/>
    <x v="0"/>
    <s v="Stearns"/>
    <s v="Belgrade-Brooten-Elrosa Public School District"/>
    <n v="86"/>
    <n v="0"/>
    <n v="0"/>
    <n v="0"/>
    <n v="0"/>
    <n v="3"/>
    <n v="97"/>
    <n v="3.90625E-3"/>
    <n v="0.12630208333333334"/>
    <n v="46"/>
    <n v="6.4425770308123242E-2"/>
    <n v="768"/>
    <n v="714"/>
    <x v="583"/>
    <n v="1"/>
    <n v="5"/>
    <n v="0"/>
    <n v="69"/>
    <n v="43"/>
    <n v="0"/>
    <n v="0"/>
    <n v="0"/>
    <n v="0"/>
    <x v="409"/>
    <x v="3"/>
    <x v="5"/>
    <x v="2"/>
    <x v="91"/>
    <n v="0.12609970674486803"/>
    <n v="0"/>
    <n v="0"/>
    <n v="0"/>
    <n v="0"/>
    <n v="0.13020833333333334"/>
  </r>
  <r>
    <x v="17"/>
    <s v="2134-01-000"/>
    <m/>
    <x v="0"/>
    <s v="Faribault"/>
    <s v="United South Central School Dist."/>
    <n v="146"/>
    <n v="0"/>
    <n v="0"/>
    <n v="0"/>
    <n v="0"/>
    <n v="3"/>
    <n v="145"/>
    <n v="2.6385224274406332E-3"/>
    <n v="0.12752858399296393"/>
    <n v="23"/>
    <n v="2.2727272727272728E-2"/>
    <n v="1137"/>
    <n v="1012"/>
    <x v="995"/>
    <n v="3"/>
    <n v="6"/>
    <n v="14"/>
    <n v="50"/>
    <n v="21"/>
    <n v="0"/>
    <n v="0"/>
    <n v="0"/>
    <n v="0"/>
    <x v="1023"/>
    <x v="6"/>
    <x v="41"/>
    <x v="30"/>
    <x v="149"/>
    <n v="0.13721804511278196"/>
    <n v="0"/>
    <n v="0"/>
    <n v="0"/>
    <n v="0"/>
    <n v="0.13016710642040458"/>
  </r>
  <r>
    <x v="10"/>
    <s v="0363-01-000"/>
    <m/>
    <x v="0"/>
    <s v="Koochiching"/>
    <s v="South Koochiching School District"/>
    <n v="17"/>
    <n v="0"/>
    <n v="0"/>
    <n v="0"/>
    <n v="0"/>
    <n v="0"/>
    <n v="19"/>
    <n v="0"/>
    <n v="0.13013698630136986"/>
    <n v="227"/>
    <n v="0.64124293785310738"/>
    <n v="146"/>
    <n v="354"/>
    <x v="996"/>
    <n v="24"/>
    <n v="23"/>
    <n v="4"/>
    <n v="5"/>
    <n v="190"/>
    <n v="8"/>
    <n v="19"/>
    <n v="0"/>
    <n v="3"/>
    <x v="85"/>
    <x v="105"/>
    <x v="2"/>
    <x v="10"/>
    <x v="3"/>
    <n v="0.13600000000000001"/>
    <n v="0"/>
    <n v="0"/>
    <n v="0"/>
    <n v="0"/>
    <n v="0.13013698630136986"/>
  </r>
  <r>
    <x v="15"/>
    <s v="0818-01-000"/>
    <m/>
    <x v="0"/>
    <s v="Wadena"/>
    <s v="Verndale Public School District"/>
    <n v="44"/>
    <n v="0"/>
    <n v="0"/>
    <n v="0"/>
    <n v="0"/>
    <n v="0"/>
    <n v="48"/>
    <n v="0"/>
    <n v="0.13008130081300814"/>
    <n v="148"/>
    <n v="0.31556503198294245"/>
    <n v="369"/>
    <n v="469"/>
    <x v="336"/>
    <n v="8"/>
    <n v="5"/>
    <n v="4"/>
    <n v="8"/>
    <n v="143"/>
    <n v="0"/>
    <n v="0"/>
    <n v="0"/>
    <n v="0"/>
    <x v="1024"/>
    <x v="35"/>
    <x v="5"/>
    <x v="10"/>
    <x v="27"/>
    <n v="0.12753623188405797"/>
    <n v="0"/>
    <n v="0"/>
    <n v="0"/>
    <n v="0"/>
    <n v="0.13008130081300814"/>
  </r>
  <r>
    <x v="6"/>
    <s v="0432-01-000"/>
    <m/>
    <x v="0"/>
    <s v="Mahnomen"/>
    <s v="Mahnomen Public School District"/>
    <n v="11"/>
    <n v="84"/>
    <n v="0"/>
    <n v="0"/>
    <n v="0"/>
    <n v="78"/>
    <n v="18"/>
    <n v="0.10569105691056911"/>
    <n v="2.4390243902439025E-2"/>
    <n v="26"/>
    <n v="3.8922155688622756E-2"/>
    <n v="738"/>
    <n v="668"/>
    <x v="769"/>
    <n v="409"/>
    <n v="0"/>
    <n v="2"/>
    <n v="3"/>
    <n v="15"/>
    <n v="7"/>
    <n v="0"/>
    <n v="0"/>
    <n v="0"/>
    <x v="816"/>
    <x v="250"/>
    <x v="0"/>
    <x v="0"/>
    <x v="17"/>
    <n v="4.3999999999999997E-2"/>
    <n v="0.1728395061728395"/>
    <n v="0"/>
    <n v="0"/>
    <n v="0"/>
    <n v="0.13008130081300814"/>
  </r>
  <r>
    <x v="0"/>
    <s v="0195-01-000"/>
    <s v="yes"/>
    <x v="1"/>
    <s v="Dakota"/>
    <s v="Randolph Public School District"/>
    <n v="60"/>
    <n v="0"/>
    <n v="0"/>
    <n v="0"/>
    <n v="0"/>
    <n v="10"/>
    <n v="51"/>
    <n v="2.1321961620469083E-2"/>
    <n v="0.10874200426439233"/>
    <n v="143"/>
    <n v="0.25952813067150637"/>
    <n v="469"/>
    <n v="551"/>
    <x v="277"/>
    <n v="0"/>
    <n v="3"/>
    <n v="11"/>
    <n v="6"/>
    <n v="138"/>
    <n v="0"/>
    <n v="0"/>
    <n v="0"/>
    <n v="0"/>
    <x v="477"/>
    <x v="0"/>
    <x v="4"/>
    <x v="20"/>
    <x v="21"/>
    <n v="0.13245033112582782"/>
    <n v="0"/>
    <n v="0"/>
    <n v="0"/>
    <n v="0"/>
    <n v="0.13006396588486141"/>
  </r>
  <r>
    <x v="14"/>
    <s v="0319-01-000"/>
    <m/>
    <x v="0"/>
    <s v="Itasca"/>
    <s v="Nashwauk-Keewatin School District"/>
    <n v="81"/>
    <n v="0"/>
    <n v="0"/>
    <n v="0"/>
    <n v="0"/>
    <n v="0"/>
    <n v="87"/>
    <n v="0"/>
    <n v="0.13004484304932734"/>
    <n v="86"/>
    <n v="0.12874251497005987"/>
    <n v="669"/>
    <n v="668"/>
    <x v="997"/>
    <n v="32"/>
    <n v="10"/>
    <n v="0"/>
    <n v="2"/>
    <n v="80"/>
    <n v="0"/>
    <n v="0"/>
    <n v="0"/>
    <n v="0"/>
    <x v="181"/>
    <x v="118"/>
    <x v="14"/>
    <x v="2"/>
    <x v="3"/>
    <n v="0.12959999999999999"/>
    <n v="0"/>
    <n v="0"/>
    <n v="0"/>
    <n v="0"/>
    <n v="0.13004484304932734"/>
  </r>
  <r>
    <x v="17"/>
    <s v="0093-01-000"/>
    <m/>
    <x v="0"/>
    <s v="Carlton"/>
    <s v="Carlton Public School District"/>
    <n v="89"/>
    <n v="6"/>
    <n v="0"/>
    <n v="0"/>
    <n v="0"/>
    <n v="0"/>
    <n v="97"/>
    <n v="0"/>
    <n v="0.13002680965147453"/>
    <n v="66"/>
    <n v="9.2307692307692313E-2"/>
    <n v="746"/>
    <n v="715"/>
    <x v="945"/>
    <n v="64"/>
    <n v="0"/>
    <n v="0"/>
    <n v="0"/>
    <n v="54"/>
    <n v="6"/>
    <n v="0"/>
    <n v="0"/>
    <n v="0"/>
    <x v="1006"/>
    <x v="174"/>
    <x v="0"/>
    <x v="2"/>
    <x v="1"/>
    <n v="0.12973760932944606"/>
    <n v="9.375E-2"/>
    <n v="0"/>
    <n v="0"/>
    <n v="0"/>
    <n v="0.13002680965147453"/>
  </r>
  <r>
    <x v="1"/>
    <s v="0592-01-000"/>
    <m/>
    <x v="0"/>
    <s v="Polk"/>
    <s v="Climax-Shelly Public Schools"/>
    <n v="24"/>
    <n v="0"/>
    <n v="0"/>
    <n v="0"/>
    <n v="0"/>
    <n v="0"/>
    <n v="26"/>
    <n v="0"/>
    <n v="0.13"/>
    <n v="0"/>
    <n v="0"/>
    <n v="200"/>
    <n v="174"/>
    <x v="49"/>
    <n v="0"/>
    <n v="0"/>
    <n v="0"/>
    <n v="30"/>
    <n v="0"/>
    <n v="0"/>
    <n v="0"/>
    <n v="0"/>
    <n v="0"/>
    <x v="406"/>
    <x v="0"/>
    <x v="0"/>
    <x v="2"/>
    <x v="72"/>
    <n v="0.14285714285714285"/>
    <n v="0"/>
    <n v="0"/>
    <n v="0"/>
    <n v="0"/>
    <n v="0.13"/>
  </r>
  <r>
    <x v="8"/>
    <s v="2311-01-000"/>
    <m/>
    <x v="0"/>
    <s v="Clearwater"/>
    <s v="Clearbrook-Gonvick School District"/>
    <n v="62"/>
    <n v="0"/>
    <n v="3"/>
    <n v="0"/>
    <n v="0"/>
    <n v="3"/>
    <n v="69"/>
    <n v="5.415162454873646E-3"/>
    <n v="0.12454873646209386"/>
    <n v="0"/>
    <n v="0"/>
    <n v="554"/>
    <n v="482"/>
    <x v="634"/>
    <n v="81"/>
    <n v="4"/>
    <n v="8"/>
    <n v="6"/>
    <n v="0"/>
    <n v="0"/>
    <n v="0"/>
    <n v="0"/>
    <n v="0"/>
    <x v="1025"/>
    <x v="251"/>
    <x v="21"/>
    <x v="8"/>
    <x v="21"/>
    <n v="0.1393258426966292"/>
    <n v="0"/>
    <n v="0.42857142857142855"/>
    <n v="0"/>
    <n v="0"/>
    <n v="0.1299638989169675"/>
  </r>
  <r>
    <x v="14"/>
    <s v="0577-01-000"/>
    <m/>
    <x v="0"/>
    <s v="Pine"/>
    <s v="Willow River Public School District"/>
    <n v="57"/>
    <n v="0"/>
    <n v="0"/>
    <n v="0"/>
    <n v="0"/>
    <n v="0"/>
    <n v="59"/>
    <n v="0"/>
    <n v="0.12995594713656389"/>
    <n v="70"/>
    <n v="0.15053763440860216"/>
    <n v="454"/>
    <n v="465"/>
    <x v="970"/>
    <n v="1"/>
    <n v="3"/>
    <n v="0"/>
    <n v="4"/>
    <n v="67"/>
    <n v="0"/>
    <n v="0"/>
    <n v="0"/>
    <n v="0"/>
    <x v="375"/>
    <x v="3"/>
    <x v="4"/>
    <x v="2"/>
    <x v="29"/>
    <n v="0.12751677852348994"/>
    <n v="0"/>
    <n v="0"/>
    <n v="0"/>
    <n v="0"/>
    <n v="0.12995594713656389"/>
  </r>
  <r>
    <x v="13"/>
    <s v="0316-01-000"/>
    <m/>
    <x v="0"/>
    <s v="Itasca"/>
    <s v="Greenway Public School District"/>
    <n v="182"/>
    <n v="7"/>
    <n v="0"/>
    <n v="0"/>
    <n v="0"/>
    <n v="0"/>
    <n v="200"/>
    <n v="0"/>
    <n v="0.12995451591942819"/>
    <n v="159"/>
    <n v="0.10614152202937249"/>
    <n v="1539"/>
    <n v="1498"/>
    <x v="998"/>
    <n v="75"/>
    <n v="3"/>
    <n v="3"/>
    <n v="2"/>
    <n v="134"/>
    <n v="12"/>
    <n v="0"/>
    <n v="0"/>
    <n v="0"/>
    <x v="678"/>
    <x v="231"/>
    <x v="4"/>
    <x v="5"/>
    <x v="3"/>
    <n v="0.12448700410396717"/>
    <n v="0.1"/>
    <n v="0"/>
    <n v="0"/>
    <n v="0"/>
    <n v="0.12995451591942819"/>
  </r>
  <r>
    <x v="14"/>
    <s v="2134-01-000"/>
    <m/>
    <x v="0"/>
    <s v="Faribault"/>
    <s v="United South Central School Dist."/>
    <n v="133"/>
    <n v="0"/>
    <n v="0"/>
    <n v="0"/>
    <n v="3"/>
    <n v="0"/>
    <n v="141"/>
    <n v="0"/>
    <n v="0.12995391705069123"/>
    <n v="30"/>
    <n v="3.0800821355236138E-2"/>
    <n v="1085"/>
    <n v="974"/>
    <x v="632"/>
    <n v="3"/>
    <n v="7"/>
    <n v="11"/>
    <n v="69"/>
    <n v="29"/>
    <n v="0"/>
    <n v="0"/>
    <n v="0"/>
    <n v="0"/>
    <x v="164"/>
    <x v="6"/>
    <x v="21"/>
    <x v="20"/>
    <x v="324"/>
    <n v="0.13461538461538461"/>
    <n v="0"/>
    <n v="0"/>
    <n v="0"/>
    <n v="4.1666666666666664E-2"/>
    <n v="0.12995391705069123"/>
  </r>
  <r>
    <x v="4"/>
    <s v="0625-01-000"/>
    <s v="yes"/>
    <x v="2"/>
    <s v="Ramsey"/>
    <s v="St. Paul Public School District"/>
    <n v="1743"/>
    <n v="43"/>
    <n v="1470"/>
    <n v="1798"/>
    <n v="728"/>
    <n v="4858"/>
    <n v="972"/>
    <n v="0.1082056307911618"/>
    <n v="2.1650035637918747E-2"/>
    <n v="615"/>
    <n v="1.5498601345732214E-2"/>
    <n v="44896"/>
    <n v="39681"/>
    <x v="999"/>
    <n v="716"/>
    <n v="12004"/>
    <n v="11596"/>
    <n v="5327"/>
    <n v="190"/>
    <n v="4"/>
    <n v="160"/>
    <n v="123"/>
    <n v="82"/>
    <x v="1026"/>
    <x v="252"/>
    <x v="244"/>
    <x v="234"/>
    <x v="325"/>
    <n v="0.15037529117418688"/>
    <n v="5.6953642384105961E-2"/>
    <n v="0.11041009463722397"/>
    <n v="0.13548338482405245"/>
    <n v="0.12188180143981249"/>
    <n v="0.12985566642908056"/>
  </r>
  <r>
    <x v="15"/>
    <s v="2609-01-000"/>
    <m/>
    <x v="0"/>
    <s v="Polk"/>
    <s v="Win-E-Mac School District"/>
    <n v="73"/>
    <n v="0"/>
    <n v="0"/>
    <n v="0"/>
    <n v="0"/>
    <n v="0"/>
    <n v="74"/>
    <n v="0"/>
    <n v="0.12982456140350876"/>
    <n v="61"/>
    <n v="0.10951526032315978"/>
    <n v="570"/>
    <n v="557"/>
    <x v="1000"/>
    <n v="8"/>
    <n v="1"/>
    <n v="1"/>
    <n v="3"/>
    <n v="57"/>
    <n v="0"/>
    <n v="0"/>
    <n v="0"/>
    <n v="0"/>
    <x v="573"/>
    <x v="35"/>
    <x v="3"/>
    <x v="1"/>
    <x v="17"/>
    <n v="0.13035714285714287"/>
    <n v="0"/>
    <n v="0"/>
    <n v="0"/>
    <n v="0"/>
    <n v="0.12982456140350876"/>
  </r>
  <r>
    <x v="13"/>
    <s v="2190-01-000"/>
    <m/>
    <x v="0"/>
    <s v="Yellow Medicine"/>
    <s v="Yellow Medicine East"/>
    <n v="170"/>
    <n v="9"/>
    <n v="0"/>
    <n v="0"/>
    <n v="5"/>
    <n v="54"/>
    <n v="135"/>
    <n v="3.7087912087912088E-2"/>
    <n v="9.2719780219780223E-2"/>
    <n v="32"/>
    <n v="2.4634334103156273E-2"/>
    <n v="1456"/>
    <n v="1299"/>
    <x v="1001"/>
    <n v="92"/>
    <n v="5"/>
    <n v="9"/>
    <n v="48"/>
    <n v="24"/>
    <n v="3"/>
    <n v="0"/>
    <n v="0"/>
    <n v="0"/>
    <x v="831"/>
    <x v="153"/>
    <x v="5"/>
    <x v="14"/>
    <x v="184"/>
    <n v="0.13302034428794993"/>
    <n v="9.1836734693877556E-2"/>
    <n v="0"/>
    <n v="0"/>
    <n v="9.4339622641509441E-2"/>
    <n v="0.12980769230769232"/>
  </r>
  <r>
    <x v="2"/>
    <s v="0015-01-000"/>
    <s v="yes"/>
    <x v="1"/>
    <s v="Anoka"/>
    <s v="St. Francis Public School District"/>
    <n v="633"/>
    <n v="6"/>
    <n v="9"/>
    <n v="13"/>
    <n v="10"/>
    <n v="189"/>
    <n v="513"/>
    <n v="3.4941763727121461E-2"/>
    <n v="9.4841930116472545E-2"/>
    <n v="69"/>
    <n v="1.4447236180904523E-2"/>
    <n v="5409"/>
    <n v="4776"/>
    <x v="1002"/>
    <n v="124"/>
    <n v="96"/>
    <n v="155"/>
    <n v="131"/>
    <n v="56"/>
    <n v="3"/>
    <n v="0"/>
    <n v="0"/>
    <n v="0"/>
    <x v="1027"/>
    <x v="187"/>
    <x v="118"/>
    <x v="137"/>
    <x v="281"/>
    <n v="0.1305962451000619"/>
    <n v="4.7244094488188976E-2"/>
    <n v="8.5714285714285715E-2"/>
    <n v="7.7380952380952384E-2"/>
    <n v="7.0921985815602842E-2"/>
    <n v="0.12978369384359401"/>
  </r>
  <r>
    <x v="9"/>
    <s v="0739-01-000"/>
    <m/>
    <x v="0"/>
    <s v="Stearns"/>
    <s v="Kimball Public School District"/>
    <n v="97"/>
    <n v="0"/>
    <n v="0"/>
    <n v="0"/>
    <n v="0"/>
    <n v="3"/>
    <n v="99"/>
    <n v="3.8167938931297708E-3"/>
    <n v="0.12595419847328243"/>
    <n v="85"/>
    <n v="0.11053315994798439"/>
    <n v="786"/>
    <n v="769"/>
    <x v="194"/>
    <n v="1"/>
    <n v="8"/>
    <n v="3"/>
    <n v="3"/>
    <n v="79"/>
    <n v="0"/>
    <n v="0"/>
    <n v="0"/>
    <n v="0"/>
    <x v="185"/>
    <x v="3"/>
    <x v="8"/>
    <x v="5"/>
    <x v="17"/>
    <n v="0.12564766839378239"/>
    <n v="0"/>
    <n v="0"/>
    <n v="0"/>
    <n v="0"/>
    <n v="0.12977099236641221"/>
  </r>
  <r>
    <x v="4"/>
    <s v="0432-01-000"/>
    <m/>
    <x v="0"/>
    <s v="Mahnomen"/>
    <s v="Mahnomen Public School District"/>
    <n v="21"/>
    <n v="75"/>
    <n v="0"/>
    <n v="0"/>
    <n v="0"/>
    <n v="75"/>
    <n v="26"/>
    <n v="9.6277278562259302E-2"/>
    <n v="3.3376123234916559E-2"/>
    <n v="32"/>
    <n v="4.507042253521127E-2"/>
    <n v="779"/>
    <n v="710"/>
    <x v="1003"/>
    <n v="429"/>
    <n v="2"/>
    <n v="5"/>
    <n v="2"/>
    <n v="16"/>
    <n v="14"/>
    <n v="0"/>
    <n v="0"/>
    <n v="0"/>
    <x v="1028"/>
    <x v="253"/>
    <x v="6"/>
    <x v="7"/>
    <x v="3"/>
    <n v="7.5812274368231042E-2"/>
    <n v="0.15306122448979592"/>
    <n v="0"/>
    <n v="0"/>
    <n v="0"/>
    <n v="0.12965340179717585"/>
  </r>
  <r>
    <x v="7"/>
    <s v="0821-01-000"/>
    <m/>
    <x v="0"/>
    <s v="Wadena"/>
    <s v="Menahga Public School District"/>
    <n v="82"/>
    <n v="3"/>
    <n v="0"/>
    <n v="0"/>
    <n v="0"/>
    <n v="0"/>
    <n v="91"/>
    <n v="0"/>
    <n v="0.12962962962962962"/>
    <n v="200"/>
    <n v="0.24660912453760789"/>
    <n v="702"/>
    <n v="811"/>
    <x v="420"/>
    <n v="7"/>
    <n v="6"/>
    <n v="3"/>
    <n v="4"/>
    <n v="193"/>
    <n v="0"/>
    <n v="0"/>
    <n v="0"/>
    <n v="0"/>
    <x v="367"/>
    <x v="87"/>
    <x v="41"/>
    <x v="5"/>
    <x v="29"/>
    <n v="0.12058823529411765"/>
    <n v="0.3"/>
    <n v="0"/>
    <n v="0"/>
    <n v="0"/>
    <n v="0.12962962962962962"/>
  </r>
  <r>
    <x v="11"/>
    <s v="0308-01-000"/>
    <m/>
    <x v="0"/>
    <s v="Hubbard"/>
    <s v="Nevis Public School District"/>
    <n v="27"/>
    <n v="0"/>
    <n v="0"/>
    <n v="0"/>
    <n v="0"/>
    <n v="0"/>
    <n v="35"/>
    <n v="0"/>
    <n v="0.12962962962962962"/>
    <n v="283"/>
    <n v="0.54633204633204635"/>
    <n v="270"/>
    <n v="518"/>
    <x v="728"/>
    <n v="15"/>
    <n v="8"/>
    <n v="3"/>
    <n v="7"/>
    <n v="254"/>
    <n v="10"/>
    <n v="7"/>
    <n v="0"/>
    <n v="5"/>
    <x v="1029"/>
    <x v="43"/>
    <x v="3"/>
    <x v="5"/>
    <x v="3"/>
    <n v="0.10465116279069768"/>
    <n v="0"/>
    <n v="0"/>
    <n v="0"/>
    <n v="0"/>
    <n v="0.12962962962962962"/>
  </r>
  <r>
    <x v="13"/>
    <s v="0025-01-000"/>
    <m/>
    <x v="0"/>
    <s v="Becker"/>
    <s v="Pine Point Public School District"/>
    <n v="0"/>
    <n v="7"/>
    <n v="0"/>
    <n v="0"/>
    <n v="0"/>
    <n v="0"/>
    <n v="7"/>
    <n v="0"/>
    <n v="0.12962962962962962"/>
    <n v="0"/>
    <n v="0"/>
    <n v="54"/>
    <n v="47"/>
    <x v="55"/>
    <n v="47"/>
    <n v="0"/>
    <n v="0"/>
    <n v="0"/>
    <n v="0"/>
    <n v="0"/>
    <n v="0"/>
    <n v="0"/>
    <n v="0"/>
    <x v="69"/>
    <x v="164"/>
    <x v="0"/>
    <x v="2"/>
    <x v="1"/>
    <n v="0"/>
    <n v="0.12962962962962962"/>
    <n v="0"/>
    <n v="0"/>
    <n v="0"/>
    <n v="0.12962962962962962"/>
  </r>
  <r>
    <x v="13"/>
    <s v="2134-01-000"/>
    <m/>
    <x v="0"/>
    <s v="Faribault"/>
    <s v="United South Central School Dist."/>
    <n v="152"/>
    <n v="0"/>
    <n v="0"/>
    <n v="0"/>
    <n v="0"/>
    <n v="0"/>
    <n v="155"/>
    <n v="0"/>
    <n v="0.12959866220735786"/>
    <n v="22"/>
    <n v="2.0696142991533398E-2"/>
    <n v="1196"/>
    <n v="1063"/>
    <x v="484"/>
    <n v="1"/>
    <n v="5"/>
    <n v="7"/>
    <n v="40"/>
    <n v="20"/>
    <n v="0"/>
    <n v="0"/>
    <n v="0"/>
    <n v="0"/>
    <x v="1030"/>
    <x v="3"/>
    <x v="5"/>
    <x v="36"/>
    <x v="137"/>
    <n v="0.13286713286713286"/>
    <n v="0"/>
    <n v="0"/>
    <n v="0"/>
    <n v="0"/>
    <n v="0.12959866220735786"/>
  </r>
  <r>
    <x v="13"/>
    <s v="0093-01-000"/>
    <m/>
    <x v="0"/>
    <s v="Carlton"/>
    <s v="Carlton Public School District"/>
    <n v="95"/>
    <n v="7"/>
    <n v="0"/>
    <n v="0"/>
    <n v="0"/>
    <n v="0"/>
    <n v="105"/>
    <n v="0"/>
    <n v="0.12946979038224415"/>
    <n v="58"/>
    <n v="7.5916230366492143E-2"/>
    <n v="811"/>
    <n v="764"/>
    <x v="1004"/>
    <n v="81"/>
    <n v="0"/>
    <n v="0"/>
    <n v="0"/>
    <n v="46"/>
    <n v="7"/>
    <n v="0"/>
    <n v="0"/>
    <n v="0"/>
    <x v="1031"/>
    <x v="251"/>
    <x v="0"/>
    <x v="2"/>
    <x v="1"/>
    <n v="0.12978142076502733"/>
    <n v="8.6419753086419748E-2"/>
    <n v="0"/>
    <n v="0"/>
    <n v="0"/>
    <n v="0.12946979038224415"/>
  </r>
  <r>
    <x v="8"/>
    <s v="2580-01-000"/>
    <m/>
    <x v="0"/>
    <s v="Pine"/>
    <s v="East Central School District"/>
    <n v="93"/>
    <n v="4"/>
    <n v="0"/>
    <n v="0"/>
    <n v="0"/>
    <n v="8"/>
    <n v="95"/>
    <n v="1.0050251256281407E-2"/>
    <n v="0.11934673366834171"/>
    <n v="81"/>
    <n v="0.10465116279069768"/>
    <n v="796"/>
    <n v="774"/>
    <x v="1005"/>
    <n v="54"/>
    <n v="15"/>
    <n v="3"/>
    <n v="6"/>
    <n v="63"/>
    <n v="8"/>
    <n v="3"/>
    <n v="0"/>
    <n v="0"/>
    <x v="1032"/>
    <x v="82"/>
    <x v="25"/>
    <x v="5"/>
    <x v="21"/>
    <n v="0.128099173553719"/>
    <n v="0.08"/>
    <n v="0"/>
    <n v="0"/>
    <n v="0"/>
    <n v="0.12939698492462312"/>
  </r>
  <r>
    <x v="13"/>
    <s v="0592-01-000"/>
    <m/>
    <x v="0"/>
    <s v="Polk"/>
    <s v="Climax-Shelly Public Schools"/>
    <n v="19"/>
    <n v="0"/>
    <n v="0"/>
    <n v="0"/>
    <n v="6"/>
    <n v="0"/>
    <n v="26"/>
    <n v="0"/>
    <n v="0.12935323383084577"/>
    <n v="4"/>
    <n v="2.23463687150838E-2"/>
    <n v="201"/>
    <n v="179"/>
    <x v="109"/>
    <n v="6"/>
    <n v="0"/>
    <n v="0"/>
    <n v="28"/>
    <n v="0"/>
    <n v="0"/>
    <n v="0"/>
    <n v="0"/>
    <n v="0"/>
    <x v="33"/>
    <x v="31"/>
    <x v="0"/>
    <x v="2"/>
    <x v="157"/>
    <n v="0.1144578313253012"/>
    <n v="0"/>
    <n v="0"/>
    <n v="0"/>
    <n v="0.17647058823529413"/>
    <n v="0.12935323383084577"/>
  </r>
  <r>
    <x v="9"/>
    <s v="2711-01-000"/>
    <m/>
    <x v="0"/>
    <s v="Saint Louis"/>
    <s v="Mesabi East School District"/>
    <n v="123"/>
    <n v="0"/>
    <n v="0"/>
    <n v="0"/>
    <n v="0"/>
    <n v="0"/>
    <n v="129"/>
    <n v="0"/>
    <n v="0.12925851703406813"/>
    <n v="26"/>
    <n v="2.9050279329608939E-2"/>
    <n v="998"/>
    <n v="895"/>
    <x v="1006"/>
    <n v="13"/>
    <n v="3"/>
    <n v="1"/>
    <n v="2"/>
    <n v="25"/>
    <n v="0"/>
    <n v="0"/>
    <n v="0"/>
    <n v="0"/>
    <x v="1033"/>
    <x v="91"/>
    <x v="4"/>
    <x v="1"/>
    <x v="3"/>
    <n v="0.12628336755646818"/>
    <n v="0"/>
    <n v="0"/>
    <n v="0"/>
    <n v="0"/>
    <n v="0.12925851703406813"/>
  </r>
  <r>
    <x v="16"/>
    <s v="0093-01-000"/>
    <m/>
    <x v="0"/>
    <s v="Carlton"/>
    <s v="Carlton Public School District"/>
    <n v="92"/>
    <n v="5"/>
    <n v="0"/>
    <n v="0"/>
    <n v="0"/>
    <n v="0"/>
    <n v="99"/>
    <n v="0"/>
    <n v="0.12924281984334204"/>
    <n v="65"/>
    <n v="8.8797814207650275E-2"/>
    <n v="766"/>
    <n v="732"/>
    <x v="345"/>
    <n v="68"/>
    <n v="0"/>
    <n v="0"/>
    <n v="0"/>
    <n v="49"/>
    <n v="10"/>
    <n v="0"/>
    <n v="0"/>
    <n v="0"/>
    <x v="264"/>
    <x v="20"/>
    <x v="0"/>
    <x v="2"/>
    <x v="1"/>
    <n v="0.13012729844413012"/>
    <n v="7.9365079365079361E-2"/>
    <n v="0"/>
    <n v="0"/>
    <n v="0"/>
    <n v="0.12924281984334204"/>
  </r>
  <r>
    <x v="1"/>
    <s v="0550-01-000"/>
    <m/>
    <x v="0"/>
    <s v="Otter Tail"/>
    <s v="Underwood Public School District"/>
    <n v="32"/>
    <n v="0"/>
    <n v="4"/>
    <n v="0"/>
    <n v="0"/>
    <n v="0"/>
    <n v="42"/>
    <n v="0"/>
    <n v="0.12923076923076923"/>
    <n v="318"/>
    <n v="0.52911813643926786"/>
    <n v="325"/>
    <n v="601"/>
    <x v="199"/>
    <n v="3"/>
    <n v="8"/>
    <n v="6"/>
    <n v="2"/>
    <n v="304"/>
    <n v="3"/>
    <n v="3"/>
    <n v="3"/>
    <n v="0"/>
    <x v="1034"/>
    <x v="0"/>
    <x v="13"/>
    <x v="5"/>
    <x v="3"/>
    <n v="0.1032258064516129"/>
    <n v="0"/>
    <n v="0.44444444444444442"/>
    <n v="0"/>
    <n v="0"/>
    <n v="0.12923076923076923"/>
  </r>
  <r>
    <x v="7"/>
    <s v="2311-01-000"/>
    <m/>
    <x v="0"/>
    <s v="Clearwater"/>
    <s v="Clearbrook-Gonvick School District"/>
    <n v="56"/>
    <n v="5"/>
    <n v="3"/>
    <n v="0"/>
    <n v="0"/>
    <n v="7"/>
    <n v="62"/>
    <n v="1.3108614232209739E-2"/>
    <n v="0.11610486891385768"/>
    <n v="3"/>
    <n v="6.41025641025641E-3"/>
    <n v="534"/>
    <n v="468"/>
    <x v="200"/>
    <n v="91"/>
    <n v="9"/>
    <n v="8"/>
    <n v="2"/>
    <n v="0"/>
    <n v="0"/>
    <n v="0"/>
    <n v="0"/>
    <n v="0"/>
    <x v="1035"/>
    <x v="9"/>
    <x v="25"/>
    <x v="8"/>
    <x v="3"/>
    <n v="0.13526570048309178"/>
    <n v="5.2083333333333336E-2"/>
    <n v="0.25"/>
    <n v="0"/>
    <n v="0"/>
    <n v="0.12921348314606743"/>
  </r>
  <r>
    <x v="17"/>
    <s v="2888-01-000"/>
    <m/>
    <x v="0"/>
    <s v="Big Stone"/>
    <s v="Clinton-Graceville-Beardsley"/>
    <n v="74"/>
    <n v="0"/>
    <n v="0"/>
    <n v="0"/>
    <n v="0"/>
    <n v="0"/>
    <n v="77"/>
    <n v="0"/>
    <n v="0.12919463087248323"/>
    <n v="13"/>
    <n v="2.4436090225563908E-2"/>
    <n v="596"/>
    <n v="532"/>
    <x v="503"/>
    <n v="8"/>
    <n v="1"/>
    <n v="4"/>
    <n v="4"/>
    <n v="10"/>
    <n v="0"/>
    <n v="0"/>
    <n v="0"/>
    <n v="0"/>
    <x v="1036"/>
    <x v="35"/>
    <x v="3"/>
    <x v="10"/>
    <x v="29"/>
    <n v="0.12780656303972365"/>
    <n v="0"/>
    <n v="0"/>
    <n v="0"/>
    <n v="0"/>
    <n v="0.12919463087248323"/>
  </r>
  <r>
    <x v="0"/>
    <s v="2180-01-000"/>
    <m/>
    <x v="0"/>
    <s v="Chippewa"/>
    <s v="M.A.C.C.R.A.Y. School District"/>
    <n v="83"/>
    <n v="4"/>
    <n v="3"/>
    <n v="0"/>
    <n v="3"/>
    <n v="3"/>
    <n v="96"/>
    <n v="3.9113428943937422E-3"/>
    <n v="0.12516297262059975"/>
    <n v="76"/>
    <n v="0.10215053763440861"/>
    <n v="767"/>
    <n v="744"/>
    <x v="218"/>
    <n v="1"/>
    <n v="6"/>
    <n v="4"/>
    <n v="46"/>
    <n v="69"/>
    <n v="0"/>
    <n v="0"/>
    <n v="0"/>
    <n v="3"/>
    <x v="572"/>
    <x v="43"/>
    <x v="13"/>
    <x v="10"/>
    <x v="64"/>
    <n v="0.11840228245363767"/>
    <n v="0.8"/>
    <n v="0.33333333333333331"/>
    <n v="0"/>
    <n v="6.5217391304347824E-2"/>
    <n v="0.12907431551499349"/>
  </r>
  <r>
    <x v="11"/>
    <s v="0622-01-000"/>
    <s v="yes"/>
    <x v="1"/>
    <s v="Ramsey"/>
    <s v="North St Paul-Maplewood Oakdale Public School District"/>
    <n v="744"/>
    <n v="14"/>
    <n v="250"/>
    <n v="276"/>
    <n v="113"/>
    <n v="392"/>
    <n v="1029"/>
    <n v="3.5600762873490149E-2"/>
    <n v="9.3452002542911639E-2"/>
    <n v="1062"/>
    <n v="9.9699586932031542E-2"/>
    <n v="11011"/>
    <n v="10652"/>
    <x v="1007"/>
    <n v="215"/>
    <n v="1661"/>
    <n v="1621"/>
    <n v="877"/>
    <n v="549"/>
    <n v="24"/>
    <n v="187"/>
    <n v="139"/>
    <n v="130"/>
    <x v="1037"/>
    <x v="254"/>
    <x v="245"/>
    <x v="235"/>
    <x v="326"/>
    <n v="0.11493897729028271"/>
    <n v="6.8292682926829273E-2"/>
    <n v="0.14501160092807425"/>
    <n v="0.15699658703071673"/>
    <n v="0.1313953488372093"/>
    <n v="0.12905276541640179"/>
  </r>
  <r>
    <x v="9"/>
    <s v="0592-01-000"/>
    <m/>
    <x v="0"/>
    <s v="Polk"/>
    <s v="Climax-Shelly Public Schools"/>
    <n v="13"/>
    <n v="0"/>
    <n v="0"/>
    <n v="0"/>
    <n v="4"/>
    <n v="0"/>
    <n v="20"/>
    <n v="0"/>
    <n v="0.12903225806451613"/>
    <n v="0"/>
    <n v="0"/>
    <n v="155"/>
    <n v="135"/>
    <x v="78"/>
    <n v="1"/>
    <n v="1"/>
    <n v="0"/>
    <n v="27"/>
    <n v="0"/>
    <n v="0"/>
    <n v="0"/>
    <n v="0"/>
    <n v="0"/>
    <x v="89"/>
    <x v="3"/>
    <x v="3"/>
    <x v="2"/>
    <x v="38"/>
    <n v="0.1092436974789916"/>
    <n v="0"/>
    <n v="0"/>
    <n v="0"/>
    <n v="0.12903225806451613"/>
    <n v="0.12903225806451613"/>
  </r>
  <r>
    <x v="0"/>
    <s v="2902-01-000"/>
    <m/>
    <x v="0"/>
    <s v="Lincoln"/>
    <s v="RTR Public Schools"/>
    <n v="64"/>
    <n v="0"/>
    <n v="0"/>
    <n v="0"/>
    <n v="0"/>
    <n v="0"/>
    <n v="73"/>
    <n v="0"/>
    <n v="0.12897526501766785"/>
    <n v="67"/>
    <n v="0.11964285714285715"/>
    <n v="566"/>
    <n v="560"/>
    <x v="1008"/>
    <n v="2"/>
    <n v="9"/>
    <n v="3"/>
    <n v="19"/>
    <n v="61"/>
    <n v="0"/>
    <n v="3"/>
    <n v="0"/>
    <n v="0"/>
    <x v="339"/>
    <x v="16"/>
    <x v="41"/>
    <x v="5"/>
    <x v="13"/>
    <n v="0.12075471698113208"/>
    <n v="0"/>
    <n v="0"/>
    <n v="0"/>
    <n v="0"/>
    <n v="0.12897526501766785"/>
  </r>
  <r>
    <x v="14"/>
    <s v="0861-01-000"/>
    <m/>
    <x v="0"/>
    <s v="Winona"/>
    <s v="Winona Area Public School District"/>
    <n v="539"/>
    <n v="3"/>
    <n v="13"/>
    <n v="4"/>
    <n v="0"/>
    <n v="384"/>
    <n v="179"/>
    <n v="8.7871853546910753E-2"/>
    <n v="4.0961098398169339E-2"/>
    <n v="52"/>
    <n v="1.3474993521637731E-2"/>
    <n v="4370"/>
    <n v="3859"/>
    <x v="1009"/>
    <n v="19"/>
    <n v="110"/>
    <n v="187"/>
    <n v="85"/>
    <n v="46"/>
    <n v="0"/>
    <n v="0"/>
    <n v="0"/>
    <n v="0"/>
    <x v="1038"/>
    <x v="55"/>
    <x v="218"/>
    <x v="212"/>
    <x v="57"/>
    <n v="0.13642115920020248"/>
    <n v="0.13636363636363635"/>
    <n v="0.10569105691056911"/>
    <n v="2.0942408376963352E-2"/>
    <n v="0"/>
    <n v="0.1288329519450801"/>
  </r>
  <r>
    <x v="10"/>
    <s v="2683-01-000"/>
    <m/>
    <x v="0"/>
    <s v="Roseau"/>
    <s v="Greenbush-Middle River School Dist."/>
    <n v="55"/>
    <n v="0"/>
    <n v="3"/>
    <n v="0"/>
    <n v="0"/>
    <n v="0"/>
    <n v="59"/>
    <n v="0"/>
    <n v="0.12882096069868995"/>
    <n v="30"/>
    <n v="6.9930069930069935E-2"/>
    <n v="458"/>
    <n v="429"/>
    <x v="577"/>
    <n v="3"/>
    <n v="12"/>
    <n v="1"/>
    <n v="1"/>
    <n v="23"/>
    <n v="0"/>
    <n v="0"/>
    <n v="0"/>
    <n v="0"/>
    <x v="1039"/>
    <x v="6"/>
    <x v="66"/>
    <x v="1"/>
    <x v="0"/>
    <n v="0.12387387387387387"/>
    <n v="0"/>
    <n v="0.2"/>
    <n v="0"/>
    <n v="0"/>
    <n v="0.12882096069868995"/>
  </r>
  <r>
    <x v="10"/>
    <s v="0473-01-000"/>
    <m/>
    <x v="0"/>
    <s v="Mille Lacs"/>
    <s v="Isle Public School District"/>
    <n v="28"/>
    <n v="20"/>
    <n v="0"/>
    <n v="0"/>
    <n v="0"/>
    <n v="0"/>
    <n v="56"/>
    <n v="0"/>
    <n v="0.12873563218390804"/>
    <n v="109"/>
    <n v="0.22336065573770492"/>
    <n v="435"/>
    <n v="488"/>
    <x v="107"/>
    <n v="49"/>
    <n v="2"/>
    <n v="3"/>
    <n v="9"/>
    <n v="100"/>
    <n v="3"/>
    <n v="0"/>
    <n v="0"/>
    <n v="0"/>
    <x v="192"/>
    <x v="59"/>
    <x v="6"/>
    <x v="5"/>
    <x v="22"/>
    <n v="7.9320113314447591E-2"/>
    <n v="0.30303030303030304"/>
    <n v="0"/>
    <n v="0"/>
    <n v="0"/>
    <n v="0.12873563218390804"/>
  </r>
  <r>
    <x v="0"/>
    <s v="0821-01-000"/>
    <m/>
    <x v="0"/>
    <s v="Wadena"/>
    <s v="Menahga Public School District"/>
    <n v="79"/>
    <n v="4"/>
    <n v="0"/>
    <n v="0"/>
    <n v="0"/>
    <n v="3"/>
    <n v="84"/>
    <n v="4.4378698224852072E-3"/>
    <n v="0.1242603550295858"/>
    <n v="193"/>
    <n v="0.24680306905370844"/>
    <n v="676"/>
    <n v="782"/>
    <x v="306"/>
    <n v="5"/>
    <n v="4"/>
    <n v="2"/>
    <n v="8"/>
    <n v="184"/>
    <n v="4"/>
    <n v="0"/>
    <n v="0"/>
    <n v="0"/>
    <x v="1022"/>
    <x v="43"/>
    <x v="2"/>
    <x v="0"/>
    <x v="27"/>
    <n v="0.12006079027355623"/>
    <n v="0.8"/>
    <n v="0"/>
    <n v="0"/>
    <n v="0"/>
    <n v="0.128698224852071"/>
  </r>
  <r>
    <x v="10"/>
    <s v="0787-01-000"/>
    <m/>
    <x v="0"/>
    <s v="Todd"/>
    <s v="Browerville Public School District"/>
    <n v="26"/>
    <n v="0"/>
    <n v="0"/>
    <n v="0"/>
    <n v="0"/>
    <n v="0"/>
    <n v="35"/>
    <n v="0"/>
    <n v="0.12867647058823528"/>
    <n v="185"/>
    <n v="0.43838862559241704"/>
    <n v="272"/>
    <n v="422"/>
    <x v="1010"/>
    <n v="0"/>
    <n v="3"/>
    <n v="4"/>
    <n v="10"/>
    <n v="174"/>
    <n v="0"/>
    <n v="0"/>
    <n v="0"/>
    <n v="6"/>
    <x v="1040"/>
    <x v="0"/>
    <x v="4"/>
    <x v="10"/>
    <x v="29"/>
    <n v="0.10116731517509728"/>
    <n v="0"/>
    <n v="0"/>
    <n v="0"/>
    <n v="0"/>
    <n v="0.12867647058823528"/>
  </r>
  <r>
    <x v="10"/>
    <s v="0544-01-000"/>
    <m/>
    <x v="0"/>
    <s v="Otter Tail"/>
    <s v="Fergus Falls Public School District"/>
    <n v="294"/>
    <n v="3"/>
    <n v="0"/>
    <n v="4"/>
    <n v="0"/>
    <n v="5"/>
    <n v="312"/>
    <n v="2.0283975659229209E-3"/>
    <n v="0.12657200811359026"/>
    <n v="396"/>
    <n v="0.15566037735849056"/>
    <n v="2465"/>
    <n v="2544"/>
    <x v="1011"/>
    <n v="37"/>
    <n v="111"/>
    <n v="32"/>
    <n v="57"/>
    <n v="222"/>
    <n v="0"/>
    <n v="16"/>
    <n v="0"/>
    <n v="0"/>
    <x v="1041"/>
    <x v="97"/>
    <x v="246"/>
    <x v="141"/>
    <x v="132"/>
    <n v="0.1235813366960908"/>
    <n v="7.4999999999999997E-2"/>
    <n v="0"/>
    <n v="0.1111111111111111"/>
    <n v="0"/>
    <n v="0.1286004056795132"/>
  </r>
  <r>
    <x v="8"/>
    <s v="0465-01-000"/>
    <m/>
    <x v="0"/>
    <s v="Meeker"/>
    <s v="Litchfield Public School District"/>
    <n v="233"/>
    <n v="0"/>
    <n v="0"/>
    <n v="0"/>
    <n v="6"/>
    <n v="7"/>
    <n v="238"/>
    <n v="3.6726128016789086E-3"/>
    <n v="0.12486883525708289"/>
    <n v="124"/>
    <n v="6.9467787114845941E-2"/>
    <n v="1906"/>
    <n v="1785"/>
    <x v="1012"/>
    <n v="4"/>
    <n v="14"/>
    <n v="10"/>
    <n v="119"/>
    <n v="113"/>
    <n v="0"/>
    <n v="3"/>
    <n v="0"/>
    <n v="0"/>
    <x v="466"/>
    <x v="2"/>
    <x v="42"/>
    <x v="12"/>
    <x v="218"/>
    <n v="0.13253697383390217"/>
    <n v="0"/>
    <n v="0"/>
    <n v="0"/>
    <n v="4.8000000000000001E-2"/>
    <n v="0.1285414480587618"/>
  </r>
  <r>
    <x v="11"/>
    <s v="2172-01-000"/>
    <m/>
    <x v="0"/>
    <s v="Goodhue"/>
    <s v="Kenyon-Wanamingo School District"/>
    <n v="103"/>
    <n v="0"/>
    <n v="0"/>
    <n v="0"/>
    <n v="0"/>
    <n v="21"/>
    <n v="93"/>
    <n v="2.367531003382187E-2"/>
    <n v="0.10484780157835401"/>
    <n v="56"/>
    <n v="6.7551266586248493E-2"/>
    <n v="887"/>
    <n v="829"/>
    <x v="457"/>
    <n v="2"/>
    <n v="17"/>
    <n v="14"/>
    <n v="54"/>
    <n v="54"/>
    <n v="0"/>
    <n v="0"/>
    <n v="0"/>
    <n v="0"/>
    <x v="1042"/>
    <x v="16"/>
    <x v="19"/>
    <x v="30"/>
    <x v="96"/>
    <n v="0.13021491782553729"/>
    <n v="0"/>
    <n v="0"/>
    <n v="0"/>
    <n v="0"/>
    <n v="0.12852311161217589"/>
  </r>
  <r>
    <x v="2"/>
    <s v="0549-01-000"/>
    <m/>
    <x v="0"/>
    <s v="Otter Tail"/>
    <s v="Perham-Dent Public School District"/>
    <n v="160"/>
    <n v="0"/>
    <n v="4"/>
    <n v="0"/>
    <n v="7"/>
    <n v="3"/>
    <n v="175"/>
    <n v="2.1660649819494585E-3"/>
    <n v="0.1263537906137184"/>
    <n v="168"/>
    <n v="0.12218181818181818"/>
    <n v="1385"/>
    <n v="1375"/>
    <x v="1013"/>
    <n v="23"/>
    <n v="24"/>
    <n v="10"/>
    <n v="88"/>
    <n v="140"/>
    <n v="0"/>
    <n v="8"/>
    <n v="0"/>
    <n v="7"/>
    <x v="482"/>
    <x v="255"/>
    <x v="43"/>
    <x v="12"/>
    <x v="145"/>
    <n v="0.128"/>
    <n v="0"/>
    <n v="0.2"/>
    <n v="0"/>
    <n v="7.9545454545454544E-2"/>
    <n v="0.12851985559566786"/>
  </r>
  <r>
    <x v="0"/>
    <s v="0706-01-000"/>
    <m/>
    <x v="0"/>
    <s v="Saint Louis"/>
    <s v="Virginia Public School District"/>
    <n v="151"/>
    <n v="6"/>
    <n v="4"/>
    <n v="0"/>
    <n v="3"/>
    <n v="27"/>
    <n v="144"/>
    <n v="2.02854996243426E-2"/>
    <n v="0.10818933132982719"/>
    <n v="416"/>
    <n v="0.26395939086294418"/>
    <n v="1331"/>
    <n v="1576"/>
    <x v="870"/>
    <n v="106"/>
    <n v="59"/>
    <n v="20"/>
    <n v="23"/>
    <n v="367"/>
    <n v="23"/>
    <n v="10"/>
    <n v="5"/>
    <n v="0"/>
    <x v="1043"/>
    <x v="69"/>
    <x v="12"/>
    <x v="27"/>
    <x v="14"/>
    <n v="0.1310763888888889"/>
    <n v="6.741573033707865E-2"/>
    <n v="7.5471698113207544E-2"/>
    <n v="0"/>
    <n v="0.11538461538461539"/>
    <n v="0.12847483095416978"/>
  </r>
  <r>
    <x v="12"/>
    <s v="0004-01-000"/>
    <m/>
    <x v="0"/>
    <s v="Aitkin"/>
    <s v="McGregor Public School District"/>
    <n v="72"/>
    <n v="0"/>
    <n v="0"/>
    <n v="0"/>
    <n v="0"/>
    <n v="0"/>
    <n v="79"/>
    <n v="0"/>
    <n v="0.12845528455284552"/>
    <n v="13"/>
    <n v="2.3679417122040074E-2"/>
    <n v="615"/>
    <n v="549"/>
    <x v="1014"/>
    <n v="93"/>
    <n v="0"/>
    <n v="3"/>
    <n v="0"/>
    <n v="9"/>
    <n v="0"/>
    <n v="0"/>
    <n v="0"/>
    <n v="0"/>
    <x v="493"/>
    <x v="210"/>
    <x v="0"/>
    <x v="5"/>
    <x v="1"/>
    <n v="0.13953488372093023"/>
    <n v="0"/>
    <n v="0"/>
    <n v="0"/>
    <n v="0"/>
    <n v="0.12845528455284552"/>
  </r>
  <r>
    <x v="5"/>
    <s v="0255-01-000"/>
    <m/>
    <x v="0"/>
    <s v="Goodhue"/>
    <s v="Pine Island Public School Dist."/>
    <n v="133"/>
    <n v="0"/>
    <n v="4"/>
    <n v="6"/>
    <n v="8"/>
    <n v="3"/>
    <n v="155"/>
    <n v="2.4390243902439024E-3"/>
    <n v="0.12601626016260162"/>
    <n v="208"/>
    <n v="0.16250000000000001"/>
    <n v="1230"/>
    <n v="1280"/>
    <x v="1015"/>
    <n v="5"/>
    <n v="36"/>
    <n v="22"/>
    <n v="41"/>
    <n v="187"/>
    <n v="0"/>
    <n v="3"/>
    <n v="0"/>
    <n v="10"/>
    <x v="1044"/>
    <x v="43"/>
    <x v="10"/>
    <x v="136"/>
    <x v="19"/>
    <n v="0.11853832442067737"/>
    <n v="0"/>
    <n v="0.10810810810810811"/>
    <n v="0.21428571428571427"/>
    <n v="0.20512820512820512"/>
    <n v="0.12845528455284552"/>
  </r>
  <r>
    <x v="12"/>
    <s v="0294-01-000"/>
    <m/>
    <x v="0"/>
    <s v="Houston"/>
    <s v="Houston Public School District"/>
    <n v="69"/>
    <n v="0"/>
    <n v="0"/>
    <n v="0"/>
    <n v="0"/>
    <n v="8"/>
    <n v="62"/>
    <n v="1.4678899082568808E-2"/>
    <n v="0.11376146788990826"/>
    <n v="29"/>
    <n v="5.7539682539682536E-2"/>
    <n v="545"/>
    <n v="504"/>
    <x v="809"/>
    <n v="3"/>
    <n v="1"/>
    <n v="1"/>
    <n v="8"/>
    <n v="28"/>
    <n v="0"/>
    <n v="0"/>
    <n v="0"/>
    <n v="0"/>
    <x v="373"/>
    <x v="6"/>
    <x v="3"/>
    <x v="1"/>
    <x v="27"/>
    <n v="0.12969924812030076"/>
    <n v="0"/>
    <n v="0"/>
    <n v="0"/>
    <n v="0"/>
    <n v="0.12844036697247707"/>
  </r>
  <r>
    <x v="14"/>
    <s v="0695-01-000"/>
    <m/>
    <x v="0"/>
    <s v="Saint Louis"/>
    <s v="Chisholm Public School District"/>
    <n v="89"/>
    <n v="0"/>
    <n v="0"/>
    <n v="0"/>
    <n v="0"/>
    <n v="0"/>
    <n v="99"/>
    <n v="0"/>
    <n v="0.12840466926070038"/>
    <n v="100"/>
    <n v="0.12953367875647667"/>
    <n v="771"/>
    <n v="772"/>
    <x v="457"/>
    <n v="19"/>
    <n v="4"/>
    <n v="6"/>
    <n v="1"/>
    <n v="95"/>
    <n v="0"/>
    <n v="0"/>
    <n v="0"/>
    <n v="0"/>
    <x v="1045"/>
    <x v="54"/>
    <x v="2"/>
    <x v="3"/>
    <x v="0"/>
    <n v="0.12092391304347826"/>
    <n v="0"/>
    <n v="0"/>
    <n v="0"/>
    <n v="0"/>
    <n v="0.12840466926070038"/>
  </r>
  <r>
    <x v="11"/>
    <s v="0191-01-000"/>
    <s v="yes"/>
    <x v="1"/>
    <s v="Dakota"/>
    <s v="Burnsville Public School District"/>
    <n v="938"/>
    <n v="12"/>
    <n v="216"/>
    <n v="85"/>
    <n v="76"/>
    <n v="236"/>
    <n v="1127"/>
    <n v="2.2220129931268241E-2"/>
    <n v="0.10611053573109877"/>
    <n v="514"/>
    <n v="5.2599263200982398E-2"/>
    <n v="10621"/>
    <n v="9772"/>
    <x v="1016"/>
    <n v="100"/>
    <n v="1827"/>
    <n v="916"/>
    <n v="1247"/>
    <n v="306"/>
    <n v="3"/>
    <n v="84"/>
    <n v="55"/>
    <n v="33"/>
    <x v="1046"/>
    <x v="45"/>
    <x v="247"/>
    <x v="236"/>
    <x v="327"/>
    <n v="0.14855875831485588"/>
    <n v="0.11009174311926606"/>
    <n v="0.11026033690658499"/>
    <n v="8.9852008456659624E-2"/>
    <n v="5.8914728682170542E-2"/>
    <n v="0.12833066566236701"/>
  </r>
  <r>
    <x v="14"/>
    <s v="0463-01-000"/>
    <m/>
    <x v="0"/>
    <s v="Meeker"/>
    <s v="Eden Valley-Watkins School District"/>
    <n v="111"/>
    <n v="0"/>
    <n v="0"/>
    <n v="0"/>
    <n v="0"/>
    <n v="0"/>
    <n v="116"/>
    <n v="0"/>
    <n v="0.12831858407079647"/>
    <n v="47"/>
    <n v="5.6287425149700601E-2"/>
    <n v="904"/>
    <n v="835"/>
    <x v="1017"/>
    <n v="0"/>
    <n v="8"/>
    <n v="3"/>
    <n v="5"/>
    <n v="46"/>
    <n v="0"/>
    <n v="0"/>
    <n v="0"/>
    <n v="0"/>
    <x v="1047"/>
    <x v="0"/>
    <x v="8"/>
    <x v="5"/>
    <x v="25"/>
    <n v="0.1255656108597285"/>
    <n v="0"/>
    <n v="0"/>
    <n v="0"/>
    <n v="0"/>
    <n v="0.12831858407079647"/>
  </r>
  <r>
    <x v="9"/>
    <s v="2364-01-000"/>
    <m/>
    <x v="0"/>
    <s v="Stearns"/>
    <s v="Belgrade-Brooten-Elrosa Public School District"/>
    <n v="96"/>
    <n v="0"/>
    <n v="0"/>
    <n v="0"/>
    <n v="3"/>
    <n v="0"/>
    <n v="104"/>
    <n v="0"/>
    <n v="0.1282367447595561"/>
    <n v="37"/>
    <n v="4.9731182795698922E-2"/>
    <n v="811"/>
    <n v="744"/>
    <x v="1018"/>
    <n v="1"/>
    <n v="0"/>
    <n v="0"/>
    <n v="59"/>
    <n v="37"/>
    <n v="0"/>
    <n v="0"/>
    <n v="0"/>
    <n v="0"/>
    <x v="1048"/>
    <x v="3"/>
    <x v="0"/>
    <x v="2"/>
    <x v="264"/>
    <n v="0.12920592193808883"/>
    <n v="0"/>
    <n v="0"/>
    <n v="0"/>
    <n v="4.8387096774193547E-2"/>
    <n v="0.1282367447595561"/>
  </r>
  <r>
    <x v="8"/>
    <s v="0883-01-000"/>
    <m/>
    <x v="0"/>
    <s v="Wright"/>
    <s v="Rockford Public School District"/>
    <n v="199"/>
    <n v="0"/>
    <n v="0"/>
    <n v="0"/>
    <n v="0"/>
    <n v="6"/>
    <n v="207"/>
    <n v="3.6122817579771222E-3"/>
    <n v="0.12462372065021071"/>
    <n v="102"/>
    <n v="6.580645161290323E-2"/>
    <n v="1661"/>
    <n v="1550"/>
    <x v="768"/>
    <n v="13"/>
    <n v="31"/>
    <n v="42"/>
    <n v="34"/>
    <n v="89"/>
    <n v="0"/>
    <n v="0"/>
    <n v="0"/>
    <n v="0"/>
    <x v="1049"/>
    <x v="91"/>
    <x v="20"/>
    <x v="180"/>
    <x v="157"/>
    <n v="0.12922077922077921"/>
    <n v="0"/>
    <n v="0"/>
    <n v="0"/>
    <n v="0"/>
    <n v="0.12823600240818783"/>
  </r>
  <r>
    <x v="2"/>
    <s v="0840-01-000"/>
    <m/>
    <x v="0"/>
    <s v="Watonwan"/>
    <s v="St. James Public School District"/>
    <n v="84"/>
    <n v="0"/>
    <n v="0"/>
    <n v="0"/>
    <n v="48"/>
    <n v="5"/>
    <n v="136"/>
    <n v="4.5454545454545452E-3"/>
    <n v="0.12363636363636364"/>
    <n v="39"/>
    <n v="3.9078156312625248E-2"/>
    <n v="1100"/>
    <n v="998"/>
    <x v="1019"/>
    <n v="1"/>
    <n v="6"/>
    <n v="7"/>
    <n v="462"/>
    <n v="34"/>
    <n v="0"/>
    <n v="0"/>
    <n v="0"/>
    <n v="0"/>
    <x v="660"/>
    <x v="3"/>
    <x v="41"/>
    <x v="36"/>
    <x v="294"/>
    <n v="0.14685314685314685"/>
    <n v="0"/>
    <n v="0"/>
    <n v="0"/>
    <n v="9.4117647058823528E-2"/>
    <n v="0.12818181818181817"/>
  </r>
  <r>
    <x v="9"/>
    <s v="0424-01-000"/>
    <m/>
    <x v="0"/>
    <s v="McLeod"/>
    <s v="Lester Prairie Public School Dist."/>
    <n v="52"/>
    <n v="0"/>
    <n v="0"/>
    <n v="0"/>
    <n v="4"/>
    <n v="0"/>
    <n v="61"/>
    <n v="0"/>
    <n v="0.12815126050420167"/>
    <n v="64"/>
    <n v="0.1336116910229645"/>
    <n v="476"/>
    <n v="479"/>
    <x v="1020"/>
    <n v="0"/>
    <n v="19"/>
    <n v="3"/>
    <n v="39"/>
    <n v="54"/>
    <n v="0"/>
    <n v="0"/>
    <n v="0"/>
    <n v="5"/>
    <x v="1050"/>
    <x v="0"/>
    <x v="57"/>
    <x v="5"/>
    <x v="144"/>
    <n v="0.125"/>
    <n v="0"/>
    <n v="0"/>
    <n v="0"/>
    <n v="0.10526315789473684"/>
    <n v="0.12815126050420167"/>
  </r>
  <r>
    <x v="17"/>
    <s v="0075-01-000"/>
    <m/>
    <x v="0"/>
    <s v="Blue Earth"/>
    <s v="St. Clair Public School District"/>
    <n v="66"/>
    <n v="0"/>
    <n v="0"/>
    <n v="0"/>
    <n v="3"/>
    <n v="3"/>
    <n v="70"/>
    <n v="5.263157894736842E-3"/>
    <n v="0.12280701754385964"/>
    <n v="173"/>
    <n v="0.2582089552238806"/>
    <n v="570"/>
    <n v="670"/>
    <x v="1021"/>
    <n v="0"/>
    <n v="1"/>
    <n v="0"/>
    <n v="0"/>
    <n v="172"/>
    <n v="0"/>
    <n v="0"/>
    <n v="0"/>
    <n v="0"/>
    <x v="1009"/>
    <x v="0"/>
    <x v="3"/>
    <x v="2"/>
    <x v="17"/>
    <n v="0.11722912966252221"/>
    <n v="0"/>
    <n v="0"/>
    <n v="0"/>
    <n v="1"/>
    <n v="0.12807017543859647"/>
  </r>
  <r>
    <x v="8"/>
    <s v="2902-01-000"/>
    <m/>
    <x v="0"/>
    <s v="Lincoln"/>
    <s v="RTR Public Schools"/>
    <n v="65"/>
    <n v="0"/>
    <n v="0"/>
    <n v="0"/>
    <n v="0"/>
    <n v="3"/>
    <n v="71"/>
    <n v="5.1903114186851208E-3"/>
    <n v="0.12283737024221453"/>
    <n v="60"/>
    <n v="0.10638297872340426"/>
    <n v="578"/>
    <n v="564"/>
    <x v="147"/>
    <n v="2"/>
    <n v="7"/>
    <n v="4"/>
    <n v="17"/>
    <n v="47"/>
    <n v="0"/>
    <n v="3"/>
    <n v="0"/>
    <n v="5"/>
    <x v="1051"/>
    <x v="16"/>
    <x v="2"/>
    <x v="10"/>
    <x v="12"/>
    <n v="0.11775362318840579"/>
    <n v="0"/>
    <n v="0"/>
    <n v="0"/>
    <n v="0"/>
    <n v="0.12802768166089964"/>
  </r>
  <r>
    <x v="3"/>
    <s v="0544-01-000"/>
    <m/>
    <x v="0"/>
    <s v="Otter Tail"/>
    <s v="Fergus Falls Public School District"/>
    <n v="306"/>
    <n v="0"/>
    <n v="5"/>
    <n v="8"/>
    <n v="0"/>
    <n v="0"/>
    <n v="335"/>
    <n v="0"/>
    <n v="0.12800917080626673"/>
    <n v="483"/>
    <n v="0.17468354430379746"/>
    <n v="2617"/>
    <n v="2765"/>
    <x v="1022"/>
    <n v="47"/>
    <n v="149"/>
    <n v="42"/>
    <n v="80"/>
    <n v="277"/>
    <n v="3"/>
    <n v="26"/>
    <n v="0"/>
    <n v="0"/>
    <x v="1052"/>
    <x v="23"/>
    <x v="248"/>
    <x v="237"/>
    <x v="97"/>
    <n v="0.12358642972536349"/>
    <n v="0"/>
    <n v="3.90625E-2"/>
    <n v="0.16"/>
    <n v="0"/>
    <n v="0.12800917080626673"/>
  </r>
  <r>
    <x v="1"/>
    <s v="0738-01-000"/>
    <m/>
    <x v="0"/>
    <s v="Stearns"/>
    <s v="Holdingford Public School District"/>
    <n v="104"/>
    <n v="0"/>
    <n v="3"/>
    <n v="0"/>
    <n v="0"/>
    <n v="0"/>
    <n v="109"/>
    <n v="0"/>
    <n v="0.12778429073856976"/>
    <n v="259"/>
    <n v="0.25822532402791626"/>
    <n v="853"/>
    <n v="1003"/>
    <x v="966"/>
    <n v="12"/>
    <n v="0"/>
    <n v="2"/>
    <n v="5"/>
    <n v="253"/>
    <n v="0"/>
    <n v="0"/>
    <n v="0"/>
    <n v="0"/>
    <x v="1053"/>
    <x v="123"/>
    <x v="4"/>
    <x v="0"/>
    <x v="25"/>
    <n v="0.12455089820359282"/>
    <n v="0"/>
    <n v="1"/>
    <n v="0"/>
    <n v="0"/>
    <n v="0.12778429073856976"/>
  </r>
  <r>
    <x v="2"/>
    <s v="0006-03-000"/>
    <s v="yes"/>
    <x v="1"/>
    <s v="Dakota"/>
    <s v="South St. Paul Public School Dist."/>
    <n v="199"/>
    <n v="3"/>
    <n v="75"/>
    <n v="6"/>
    <n v="98"/>
    <n v="65"/>
    <n v="347"/>
    <n v="2.0155038759689922E-2"/>
    <n v="0.1075968992248062"/>
    <n v="693"/>
    <n v="0.19766115231032516"/>
    <n v="3225"/>
    <n v="3506"/>
    <x v="1023"/>
    <n v="40"/>
    <n v="363"/>
    <n v="83"/>
    <n v="869"/>
    <n v="420"/>
    <n v="3"/>
    <n v="55"/>
    <n v="8"/>
    <n v="184"/>
    <x v="908"/>
    <x v="97"/>
    <x v="249"/>
    <x v="238"/>
    <x v="328"/>
    <n v="0.10310880829015544"/>
    <n v="7.4999999999999997E-2"/>
    <n v="0.195822454308094"/>
    <n v="7.407407407407407E-2"/>
    <n v="0.1251596424010217"/>
    <n v="0.12775193798449613"/>
  </r>
  <r>
    <x v="11"/>
    <s v="0550-01-000"/>
    <m/>
    <x v="0"/>
    <s v="Otter Tail"/>
    <s v="Underwood Public School District"/>
    <n v="36"/>
    <n v="0"/>
    <n v="4"/>
    <n v="0"/>
    <n v="0"/>
    <n v="0"/>
    <n v="41"/>
    <n v="0"/>
    <n v="0.1277258566978193"/>
    <n v="306"/>
    <n v="0.52218430034129693"/>
    <n v="321"/>
    <n v="586"/>
    <x v="184"/>
    <n v="1"/>
    <n v="3"/>
    <n v="6"/>
    <n v="3"/>
    <n v="295"/>
    <n v="0"/>
    <n v="0"/>
    <n v="4"/>
    <n v="3"/>
    <x v="803"/>
    <x v="3"/>
    <x v="21"/>
    <x v="0"/>
    <x v="1"/>
    <n v="0.11464968152866242"/>
    <n v="0"/>
    <n v="0.5714285714285714"/>
    <n v="0"/>
    <n v="0"/>
    <n v="0.1277258566978193"/>
  </r>
  <r>
    <x v="3"/>
    <s v="0115-01-000"/>
    <m/>
    <x v="0"/>
    <s v="Cass"/>
    <s v="Cass Lake-Bena Public Schools"/>
    <n v="71"/>
    <n v="67"/>
    <n v="0"/>
    <n v="0"/>
    <n v="0"/>
    <n v="39"/>
    <n v="109"/>
    <n v="3.3649698015530631E-2"/>
    <n v="9.4046591889559966E-2"/>
    <n v="203"/>
    <n v="0.1672158154859967"/>
    <n v="1159"/>
    <n v="1214"/>
    <x v="1024"/>
    <n v="1086"/>
    <n v="2"/>
    <n v="2"/>
    <n v="33"/>
    <n v="9"/>
    <n v="181"/>
    <n v="0"/>
    <n v="0"/>
    <n v="6"/>
    <x v="324"/>
    <x v="256"/>
    <x v="6"/>
    <x v="0"/>
    <x v="59"/>
    <n v="0.46405228758169936"/>
    <n v="6.893004115226338E-2"/>
    <n v="0"/>
    <n v="0"/>
    <n v="0"/>
    <n v="0.1276962899050906"/>
  </r>
  <r>
    <x v="0"/>
    <s v="0279-01-000"/>
    <s v="yes"/>
    <x v="1"/>
    <s v="Hennepin"/>
    <s v="Osseo Public School District"/>
    <n v="1107"/>
    <n v="3"/>
    <n v="986"/>
    <n v="632"/>
    <n v="131"/>
    <n v="1227"/>
    <n v="1686"/>
    <n v="5.3785122517862625E-2"/>
    <n v="7.3905229474422476E-2"/>
    <n v="1003"/>
    <n v="4.7983543032100652E-2"/>
    <n v="22813"/>
    <n v="20903"/>
    <x v="1025"/>
    <n v="157"/>
    <n v="4766"/>
    <n v="3036"/>
    <n v="1453"/>
    <n v="376"/>
    <n v="5"/>
    <n v="362"/>
    <n v="125"/>
    <n v="83"/>
    <x v="1054"/>
    <x v="246"/>
    <x v="250"/>
    <x v="239"/>
    <x v="329"/>
    <n v="9.0574374079528716E-2"/>
    <n v="1.935483870967742E-2"/>
    <n v="0.1829313543599258"/>
    <n v="0.17837990403612758"/>
    <n v="8.7275149900066629E-2"/>
    <n v="0.12769035199228509"/>
  </r>
  <r>
    <x v="11"/>
    <s v="0507-01-000"/>
    <m/>
    <x v="0"/>
    <s v="Nicollet"/>
    <s v="Nicollet Public School District"/>
    <n v="35"/>
    <n v="0"/>
    <n v="0"/>
    <n v="0"/>
    <n v="3"/>
    <n v="3"/>
    <n v="40"/>
    <n v="8.9020771513353119E-3"/>
    <n v="0.11869436201780416"/>
    <n v="47"/>
    <n v="0.1378299120234604"/>
    <n v="337"/>
    <n v="341"/>
    <x v="612"/>
    <n v="0"/>
    <n v="1"/>
    <n v="0"/>
    <n v="13"/>
    <n v="43"/>
    <n v="0"/>
    <n v="0"/>
    <n v="0"/>
    <n v="0"/>
    <x v="495"/>
    <x v="0"/>
    <x v="3"/>
    <x v="2"/>
    <x v="4"/>
    <n v="0.109717868338558"/>
    <n v="0"/>
    <n v="0"/>
    <n v="0"/>
    <n v="0.1875"/>
    <n v="0.12759643916913946"/>
  </r>
  <r>
    <x v="2"/>
    <s v="0363-01-000"/>
    <m/>
    <x v="0"/>
    <s v="Koochiching"/>
    <s v="South Koochiching School District"/>
    <n v="19"/>
    <n v="0"/>
    <n v="0"/>
    <n v="0"/>
    <n v="0"/>
    <n v="3"/>
    <n v="16"/>
    <n v="2.0134228187919462E-2"/>
    <n v="0.10738255033557047"/>
    <n v="201"/>
    <n v="0.60725075528700911"/>
    <n v="149"/>
    <n v="331"/>
    <x v="1026"/>
    <n v="20"/>
    <n v="18"/>
    <n v="5"/>
    <n v="9"/>
    <n v="165"/>
    <n v="7"/>
    <n v="14"/>
    <n v="0"/>
    <n v="9"/>
    <x v="16"/>
    <x v="91"/>
    <x v="2"/>
    <x v="7"/>
    <x v="1"/>
    <n v="0.14285714285714285"/>
    <n v="0"/>
    <n v="0"/>
    <n v="0"/>
    <n v="0"/>
    <n v="0.12751677852348992"/>
  </r>
  <r>
    <x v="5"/>
    <s v="0002-01-000"/>
    <m/>
    <x v="0"/>
    <s v="Aitkin"/>
    <s v="Hill City Public School District"/>
    <n v="30"/>
    <n v="0"/>
    <n v="0"/>
    <n v="0"/>
    <n v="0"/>
    <n v="0"/>
    <n v="33"/>
    <n v="0"/>
    <n v="0.12741312741312741"/>
    <n v="36"/>
    <n v="0.13740458015267176"/>
    <n v="259"/>
    <n v="262"/>
    <x v="423"/>
    <n v="8"/>
    <n v="9"/>
    <n v="1"/>
    <n v="6"/>
    <n v="34"/>
    <n v="0"/>
    <n v="0"/>
    <n v="0"/>
    <n v="0"/>
    <x v="1055"/>
    <x v="35"/>
    <x v="13"/>
    <x v="1"/>
    <x v="21"/>
    <n v="0.12820512820512819"/>
    <n v="0"/>
    <n v="0"/>
    <n v="0"/>
    <n v="0"/>
    <n v="0.12741312741312741"/>
  </r>
  <r>
    <x v="1"/>
    <s v="0544-01-000"/>
    <m/>
    <x v="0"/>
    <s v="Otter Tail"/>
    <s v="Fergus Falls Public School District"/>
    <n v="295"/>
    <n v="3"/>
    <n v="3"/>
    <n v="3"/>
    <n v="0"/>
    <n v="3"/>
    <n v="311"/>
    <n v="1.2165450121654502E-3"/>
    <n v="0.12611516626115166"/>
    <n v="343"/>
    <n v="0.13747494989979961"/>
    <n v="2466"/>
    <n v="2495"/>
    <x v="1027"/>
    <n v="37"/>
    <n v="104"/>
    <n v="32"/>
    <n v="37"/>
    <n v="183"/>
    <n v="0"/>
    <n v="7"/>
    <n v="3"/>
    <n v="0"/>
    <x v="1056"/>
    <x v="97"/>
    <x v="251"/>
    <x v="187"/>
    <x v="164"/>
    <n v="0.12307050479766375"/>
    <n v="7.4999999999999997E-2"/>
    <n v="0.03"/>
    <n v="9.375E-2"/>
    <n v="0"/>
    <n v="0.12733171127331711"/>
  </r>
  <r>
    <x v="12"/>
    <s v="2890-01-000"/>
    <m/>
    <x v="0"/>
    <s v="Renville"/>
    <s v="Renville County West School Dist."/>
    <n v="109"/>
    <n v="0"/>
    <n v="0"/>
    <n v="0"/>
    <n v="0"/>
    <n v="25"/>
    <n v="86"/>
    <n v="2.8669724770642203E-2"/>
    <n v="9.862385321100918E-2"/>
    <n v="59"/>
    <n v="7.1951219512195116E-2"/>
    <n v="872"/>
    <n v="820"/>
    <x v="719"/>
    <n v="4"/>
    <n v="3"/>
    <n v="4"/>
    <n v="171"/>
    <n v="55"/>
    <n v="0"/>
    <n v="0"/>
    <n v="0"/>
    <n v="0"/>
    <x v="281"/>
    <x v="2"/>
    <x v="4"/>
    <x v="10"/>
    <x v="330"/>
    <n v="0.15751445086705201"/>
    <n v="0"/>
    <n v="0"/>
    <n v="0"/>
    <n v="0"/>
    <n v="0.12729357798165139"/>
  </r>
  <r>
    <x v="5"/>
    <s v="0112-01-000"/>
    <s v="yes"/>
    <x v="1"/>
    <s v="Carver"/>
    <s v="Eastern Carver County Public School"/>
    <n v="1100"/>
    <n v="3"/>
    <n v="60"/>
    <n v="115"/>
    <n v="59"/>
    <n v="382"/>
    <n v="975"/>
    <n v="3.5831535503236096E-2"/>
    <n v="9.1454835381296312E-2"/>
    <n v="229"/>
    <n v="2.4021818944718346E-2"/>
    <n v="10661"/>
    <n v="9533"/>
    <x v="1028"/>
    <n v="48"/>
    <n v="432"/>
    <n v="446"/>
    <n v="876"/>
    <n v="161"/>
    <n v="0"/>
    <n v="3"/>
    <n v="3"/>
    <n v="16"/>
    <x v="1057"/>
    <x v="249"/>
    <x v="252"/>
    <x v="240"/>
    <x v="331"/>
    <n v="0.12687427912341406"/>
    <n v="5.8823529411764705E-2"/>
    <n v="0.12269938650306748"/>
    <n v="0.20609318996415771"/>
    <n v="6.4200217627856368E-2"/>
    <n v="0.1272863708845324"/>
  </r>
  <r>
    <x v="14"/>
    <s v="0676-01-000"/>
    <m/>
    <x v="0"/>
    <s v="Roseau"/>
    <s v="Badger Public School District"/>
    <n v="25"/>
    <n v="0"/>
    <n v="0"/>
    <n v="0"/>
    <n v="0"/>
    <n v="0"/>
    <n v="28"/>
    <n v="0"/>
    <n v="0.12727272727272726"/>
    <n v="27"/>
    <n v="0.12328767123287671"/>
    <n v="220"/>
    <n v="219"/>
    <x v="106"/>
    <n v="0"/>
    <n v="7"/>
    <n v="0"/>
    <n v="1"/>
    <n v="27"/>
    <n v="0"/>
    <n v="0"/>
    <n v="0"/>
    <n v="0"/>
    <x v="1058"/>
    <x v="0"/>
    <x v="21"/>
    <x v="2"/>
    <x v="0"/>
    <n v="0.11961722488038277"/>
    <n v="0"/>
    <n v="0"/>
    <n v="0"/>
    <n v="0"/>
    <n v="0.12727272727272726"/>
  </r>
  <r>
    <x v="3"/>
    <s v="0877-01-000"/>
    <m/>
    <x v="0"/>
    <s v="Wright"/>
    <s v="Buffalo-Hanover-Montrose Public Sch"/>
    <n v="738"/>
    <n v="0"/>
    <n v="7"/>
    <n v="10"/>
    <n v="13"/>
    <n v="50"/>
    <n v="747"/>
    <n v="7.9757537087254745E-3"/>
    <n v="0.11915776040835858"/>
    <n v="374"/>
    <n v="6.3975367772836134E-2"/>
    <n v="6269"/>
    <n v="5846"/>
    <x v="1029"/>
    <n v="39"/>
    <n v="128"/>
    <n v="103"/>
    <n v="203"/>
    <n v="336"/>
    <n v="0"/>
    <n v="0"/>
    <n v="4"/>
    <n v="6"/>
    <x v="1059"/>
    <x v="71"/>
    <x v="253"/>
    <x v="241"/>
    <x v="269"/>
    <n v="0.12779220779220779"/>
    <n v="0"/>
    <n v="5.185185185185185E-2"/>
    <n v="9.1743119266055051E-2"/>
    <n v="6.1904761904761907E-2"/>
    <n v="0.12713351411708407"/>
  </r>
  <r>
    <x v="8"/>
    <s v="0831-01-000"/>
    <s v="yes"/>
    <x v="1"/>
    <s v="Washington"/>
    <s v="Forest Lake Public School District"/>
    <n v="916"/>
    <n v="7"/>
    <n v="6"/>
    <n v="16"/>
    <n v="37"/>
    <n v="611"/>
    <n v="391"/>
    <n v="7.7508562729925151E-2"/>
    <n v="4.9600405936826082E-2"/>
    <n v="294"/>
    <n v="4.0975609756097563E-2"/>
    <n v="7883"/>
    <n v="7175"/>
    <x v="1030"/>
    <n v="52"/>
    <n v="120"/>
    <n v="311"/>
    <n v="111"/>
    <n v="275"/>
    <n v="0"/>
    <n v="0"/>
    <n v="3"/>
    <n v="0"/>
    <x v="1060"/>
    <x v="160"/>
    <x v="254"/>
    <x v="242"/>
    <x v="200"/>
    <n v="0.12683467183605648"/>
    <n v="0.11864406779661017"/>
    <n v="4.7619047619047616E-2"/>
    <n v="4.9382716049382713E-2"/>
    <n v="0.25"/>
    <n v="0.12710896866675123"/>
  </r>
  <r>
    <x v="4"/>
    <s v="2137-01-000"/>
    <m/>
    <x v="0"/>
    <s v="Fillmore"/>
    <s v="Kingsland Public School District"/>
    <n v="103"/>
    <n v="0"/>
    <n v="0"/>
    <n v="0"/>
    <n v="0"/>
    <n v="5"/>
    <n v="101"/>
    <n v="5.9952038369304557E-3"/>
    <n v="0.1211031175059952"/>
    <n v="29"/>
    <n v="3.8309114927344783E-2"/>
    <n v="834"/>
    <n v="757"/>
    <x v="868"/>
    <n v="1"/>
    <n v="9"/>
    <n v="7"/>
    <n v="5"/>
    <n v="27"/>
    <n v="0"/>
    <n v="0"/>
    <n v="0"/>
    <n v="0"/>
    <x v="1061"/>
    <x v="3"/>
    <x v="13"/>
    <x v="36"/>
    <x v="25"/>
    <n v="0.12700369913686807"/>
    <n v="0"/>
    <n v="0"/>
    <n v="0"/>
    <n v="0"/>
    <n v="0.12709832134292565"/>
  </r>
  <r>
    <x v="9"/>
    <s v="0363-01-000"/>
    <m/>
    <x v="0"/>
    <s v="Koochiching"/>
    <s v="South Koochiching School District"/>
    <n v="22"/>
    <n v="0"/>
    <n v="0"/>
    <n v="0"/>
    <n v="0"/>
    <n v="0"/>
    <n v="23"/>
    <n v="0"/>
    <n v="0.1270718232044199"/>
    <n v="200"/>
    <n v="0.55865921787709494"/>
    <n v="181"/>
    <n v="358"/>
    <x v="1031"/>
    <n v="9"/>
    <n v="2"/>
    <n v="0"/>
    <n v="1"/>
    <n v="188"/>
    <n v="4"/>
    <n v="0"/>
    <n v="0"/>
    <n v="0"/>
    <x v="1062"/>
    <x v="43"/>
    <x v="6"/>
    <x v="2"/>
    <x v="0"/>
    <n v="0.12222222222222222"/>
    <n v="0"/>
    <n v="0"/>
    <n v="0"/>
    <n v="0"/>
    <n v="0.1270718232044199"/>
  </r>
  <r>
    <x v="1"/>
    <s v="0706-01-000"/>
    <m/>
    <x v="0"/>
    <s v="Saint Louis"/>
    <s v="Virginia Public School District"/>
    <n v="151"/>
    <n v="8"/>
    <n v="3"/>
    <n v="0"/>
    <n v="0"/>
    <n v="22"/>
    <n v="148"/>
    <n v="1.6442451420029897E-2"/>
    <n v="0.11061285500747384"/>
    <n v="527"/>
    <n v="0.31091445427728615"/>
    <n v="1338"/>
    <n v="1695"/>
    <x v="1032"/>
    <n v="158"/>
    <n v="66"/>
    <n v="25"/>
    <n v="29"/>
    <n v="461"/>
    <n v="42"/>
    <n v="9"/>
    <n v="0"/>
    <n v="0"/>
    <x v="1063"/>
    <x v="29"/>
    <x v="227"/>
    <x v="81"/>
    <x v="106"/>
    <n v="0.13640469738030714"/>
    <n v="6.4516129032258063E-2"/>
    <n v="0.05"/>
    <n v="0"/>
    <n v="0"/>
    <n v="0.12705530642750373"/>
  </r>
  <r>
    <x v="10"/>
    <s v="0038-01-000"/>
    <m/>
    <x v="0"/>
    <s v="Beltrami"/>
    <s v="Red Lake Public School District"/>
    <n v="0"/>
    <n v="206"/>
    <n v="0"/>
    <n v="0"/>
    <n v="0"/>
    <n v="41"/>
    <n v="168"/>
    <n v="2.4924012158054711E-2"/>
    <n v="0.10212765957446808"/>
    <n v="0"/>
    <n v="0"/>
    <n v="1645"/>
    <n v="1436"/>
    <x v="55"/>
    <n v="1436"/>
    <n v="0"/>
    <n v="0"/>
    <n v="0"/>
    <n v="0"/>
    <n v="0"/>
    <n v="0"/>
    <n v="0"/>
    <n v="0"/>
    <x v="69"/>
    <x v="257"/>
    <x v="0"/>
    <x v="2"/>
    <x v="1"/>
    <n v="0"/>
    <n v="0.12545676004872108"/>
    <n v="0"/>
    <n v="0"/>
    <n v="0"/>
    <n v="0.1270516717325228"/>
  </r>
  <r>
    <x v="0"/>
    <s v="0834-01-000"/>
    <s v="yes"/>
    <x v="1"/>
    <s v="Washington"/>
    <s v="Stillwater Area Public School Dist."/>
    <n v="1083"/>
    <n v="0"/>
    <n v="45"/>
    <n v="42"/>
    <n v="35"/>
    <n v="958"/>
    <n v="269"/>
    <n v="9.9161577476451712E-2"/>
    <n v="2.7843908498085084E-2"/>
    <n v="61"/>
    <n v="7.1806945261918779E-3"/>
    <n v="9661"/>
    <n v="8495"/>
    <x v="1033"/>
    <n v="43"/>
    <n v="217"/>
    <n v="338"/>
    <n v="182"/>
    <n v="49"/>
    <n v="0"/>
    <n v="0"/>
    <n v="3"/>
    <n v="0"/>
    <x v="1064"/>
    <x v="121"/>
    <x v="255"/>
    <x v="243"/>
    <x v="332"/>
    <n v="0.12378557549434221"/>
    <n v="0"/>
    <n v="0.1717557251908397"/>
    <n v="0.11140583554376658"/>
    <n v="0.16129032258064516"/>
    <n v="0.12700548597453679"/>
  </r>
  <r>
    <x v="3"/>
    <s v="0186-01-000"/>
    <m/>
    <x v="0"/>
    <s v="Crow Wing"/>
    <s v="Pequot Lakes Public Schools"/>
    <n v="180"/>
    <n v="0"/>
    <n v="3"/>
    <n v="0"/>
    <n v="0"/>
    <n v="102"/>
    <n v="96"/>
    <n v="6.5426555484284804E-2"/>
    <n v="6.1577934573444515E-2"/>
    <n v="323"/>
    <n v="0.19180522565320665"/>
    <n v="1559"/>
    <n v="1684"/>
    <x v="1034"/>
    <n v="21"/>
    <n v="29"/>
    <n v="4"/>
    <n v="12"/>
    <n v="307"/>
    <n v="5"/>
    <n v="0"/>
    <n v="0"/>
    <n v="0"/>
    <x v="1065"/>
    <x v="105"/>
    <x v="75"/>
    <x v="10"/>
    <x v="12"/>
    <n v="0.12072434607645875"/>
    <n v="0"/>
    <n v="9.375E-2"/>
    <n v="0"/>
    <n v="0"/>
    <n v="0.12700449005772932"/>
  </r>
  <r>
    <x v="11"/>
    <s v="0592-01-000"/>
    <m/>
    <x v="0"/>
    <s v="Polk"/>
    <s v="Climax-Shelly Public Schools"/>
    <n v="19"/>
    <n v="0"/>
    <n v="0"/>
    <n v="0"/>
    <n v="3"/>
    <n v="0"/>
    <n v="24"/>
    <n v="0"/>
    <n v="0.12698412698412698"/>
    <n v="0"/>
    <n v="0"/>
    <n v="189"/>
    <n v="165"/>
    <x v="1035"/>
    <n v="0"/>
    <n v="0"/>
    <n v="0"/>
    <n v="40"/>
    <n v="0"/>
    <n v="0"/>
    <n v="0"/>
    <n v="0"/>
    <n v="0"/>
    <x v="54"/>
    <x v="0"/>
    <x v="0"/>
    <x v="2"/>
    <x v="125"/>
    <n v="0.13194444444444445"/>
    <n v="0"/>
    <n v="0"/>
    <n v="0"/>
    <n v="6.9767441860465115E-2"/>
    <n v="0.12698412698412698"/>
  </r>
  <r>
    <x v="13"/>
    <s v="0362-01-000"/>
    <m/>
    <x v="0"/>
    <s v="Koochiching"/>
    <s v="Littlefork-Big Falls School Dist."/>
    <n v="40"/>
    <n v="0"/>
    <n v="0"/>
    <n v="0"/>
    <n v="0"/>
    <n v="0"/>
    <n v="41"/>
    <n v="0"/>
    <n v="0.12693498452012383"/>
    <n v="42"/>
    <n v="0.12962962962962962"/>
    <n v="323"/>
    <n v="324"/>
    <x v="220"/>
    <n v="0"/>
    <n v="0"/>
    <n v="1"/>
    <n v="0"/>
    <n v="42"/>
    <n v="0"/>
    <n v="0"/>
    <n v="0"/>
    <n v="0"/>
    <x v="621"/>
    <x v="0"/>
    <x v="0"/>
    <x v="1"/>
    <x v="1"/>
    <n v="0.12461059190031153"/>
    <n v="0"/>
    <n v="0"/>
    <n v="0"/>
    <n v="0"/>
    <n v="0.12693498452012383"/>
  </r>
  <r>
    <x v="1"/>
    <s v="9999-99-999"/>
    <m/>
    <x v="3"/>
    <m/>
    <s v="Statewide"/>
    <n v="68462"/>
    <n v="1924"/>
    <n v="16706"/>
    <n v="8701"/>
    <n v="6333"/>
    <n v="39114"/>
    <n v="66739"/>
    <n v="4.6893995161216839E-2"/>
    <n v="8.0013763436734942E-2"/>
    <n v="66619"/>
    <n v="8.3807815303018479E-2"/>
    <n v="834094"/>
    <n v="794902"/>
    <x v="1036"/>
    <n v="18233"/>
    <n v="76952"/>
    <n v="51557"/>
    <n v="57235"/>
    <n v="49118"/>
    <n v="1300"/>
    <n v="6130"/>
    <n v="3085"/>
    <n v="3267"/>
    <x v="1066"/>
    <x v="258"/>
    <x v="256"/>
    <x v="244"/>
    <x v="333"/>
    <n v="0.11218993400881302"/>
    <n v="0.10203107599299995"/>
    <n v="0.19086463760168174"/>
    <n v="0.15218722124079548"/>
    <n v="0.1050231339447107"/>
    <n v="0.12690775859795178"/>
  </r>
  <r>
    <x v="7"/>
    <s v="0111-01-000"/>
    <s v="yes"/>
    <x v="1"/>
    <s v="Carver"/>
    <s v="Watertown-Mayer Public School Dist."/>
    <n v="182"/>
    <n v="0"/>
    <n v="4"/>
    <n v="0"/>
    <n v="0"/>
    <n v="6"/>
    <n v="197"/>
    <n v="3.7499999999999999E-3"/>
    <n v="0.123125"/>
    <n v="225"/>
    <n v="0.13871763255240444"/>
    <n v="1600"/>
    <n v="1622"/>
    <x v="1037"/>
    <n v="11"/>
    <n v="22"/>
    <n v="21"/>
    <n v="38"/>
    <n v="215"/>
    <n v="0"/>
    <n v="0"/>
    <n v="0"/>
    <n v="0"/>
    <x v="1067"/>
    <x v="90"/>
    <x v="71"/>
    <x v="25"/>
    <x v="144"/>
    <n v="0.12157648630594522"/>
    <n v="0"/>
    <n v="0.15384615384615385"/>
    <n v="0"/>
    <n v="0"/>
    <n v="0.12687499999999999"/>
  </r>
  <r>
    <x v="2"/>
    <s v="0738-01-000"/>
    <m/>
    <x v="0"/>
    <s v="Stearns"/>
    <s v="Holdingford Public School District"/>
    <n v="102"/>
    <n v="0"/>
    <n v="3"/>
    <n v="0"/>
    <n v="0"/>
    <n v="0"/>
    <n v="110"/>
    <n v="0"/>
    <n v="0.12687427912341406"/>
    <n v="258"/>
    <n v="0.2541871921182266"/>
    <n v="867"/>
    <n v="1015"/>
    <x v="1038"/>
    <n v="4"/>
    <n v="3"/>
    <n v="1"/>
    <n v="6"/>
    <n v="256"/>
    <n v="0"/>
    <n v="0"/>
    <n v="0"/>
    <n v="0"/>
    <x v="1068"/>
    <x v="2"/>
    <x v="41"/>
    <x v="1"/>
    <x v="21"/>
    <n v="0.1204250295159386"/>
    <n v="0"/>
    <n v="0.5"/>
    <n v="0"/>
    <n v="0"/>
    <n v="0.12687427912341406"/>
  </r>
  <r>
    <x v="6"/>
    <s v="0361-01-000"/>
    <m/>
    <x v="0"/>
    <s v="Koochiching"/>
    <s v="International Falls School District"/>
    <n v="185"/>
    <n v="0"/>
    <n v="3"/>
    <n v="0"/>
    <n v="0"/>
    <n v="7"/>
    <n v="185"/>
    <n v="4.623513870541612E-3"/>
    <n v="0.12219286657859973"/>
    <n v="18"/>
    <n v="1.3432835820895522E-2"/>
    <n v="1514"/>
    <n v="1340"/>
    <x v="669"/>
    <n v="149"/>
    <n v="14"/>
    <n v="4"/>
    <n v="7"/>
    <n v="16"/>
    <n v="0"/>
    <n v="0"/>
    <n v="0"/>
    <n v="0"/>
    <x v="1069"/>
    <x v="259"/>
    <x v="19"/>
    <x v="10"/>
    <x v="35"/>
    <n v="0.13857677902621723"/>
    <n v="0"/>
    <n v="0.17647058823529413"/>
    <n v="0"/>
    <n v="0"/>
    <n v="0.12681638044914134"/>
  </r>
  <r>
    <x v="8"/>
    <s v="2137-01-000"/>
    <m/>
    <x v="0"/>
    <s v="Fillmore"/>
    <s v="Kingsland Public School District"/>
    <n v="92"/>
    <n v="0"/>
    <n v="0"/>
    <n v="0"/>
    <n v="0"/>
    <n v="0"/>
    <n v="97"/>
    <n v="0"/>
    <n v="0.12679738562091503"/>
    <n v="51"/>
    <n v="7.0931849791376914E-2"/>
    <n v="765"/>
    <n v="719"/>
    <x v="459"/>
    <n v="1"/>
    <n v="8"/>
    <n v="5"/>
    <n v="8"/>
    <n v="45"/>
    <n v="0"/>
    <n v="0"/>
    <n v="0"/>
    <n v="0"/>
    <x v="138"/>
    <x v="3"/>
    <x v="8"/>
    <x v="7"/>
    <x v="27"/>
    <n v="0.12365591397849462"/>
    <n v="0"/>
    <n v="0"/>
    <n v="0"/>
    <n v="0"/>
    <n v="0.12679738562091503"/>
  </r>
  <r>
    <x v="3"/>
    <s v="0850-01-000"/>
    <m/>
    <x v="0"/>
    <s v="Wilkin"/>
    <s v="Rothsay Public School District"/>
    <n v="25"/>
    <n v="0"/>
    <n v="0"/>
    <n v="0"/>
    <n v="0"/>
    <n v="0"/>
    <n v="27"/>
    <n v="0"/>
    <n v="0.12676056338028169"/>
    <n v="114"/>
    <n v="0.38"/>
    <n v="213"/>
    <n v="300"/>
    <x v="492"/>
    <n v="2"/>
    <n v="4"/>
    <m/>
    <n v="7"/>
    <n v="107"/>
    <n v="0"/>
    <n v="0"/>
    <n v="0"/>
    <n v="0"/>
    <x v="1070"/>
    <x v="16"/>
    <x v="2"/>
    <x v="4"/>
    <x v="35"/>
    <n v="0.12195121951219512"/>
    <n v="0"/>
    <n v="0"/>
    <n v="0"/>
    <n v="0"/>
    <n v="0.12676056338028169"/>
  </r>
  <r>
    <x v="10"/>
    <s v="0738-01-000"/>
    <m/>
    <x v="0"/>
    <s v="Stearns"/>
    <s v="Holdingford Public School District"/>
    <n v="101"/>
    <n v="0"/>
    <n v="3"/>
    <n v="0"/>
    <n v="0"/>
    <n v="0"/>
    <n v="109"/>
    <n v="0"/>
    <n v="0.12674418604651164"/>
    <n v="264"/>
    <n v="0.26009852216748769"/>
    <n v="860"/>
    <n v="1015"/>
    <x v="1038"/>
    <n v="4"/>
    <n v="4"/>
    <n v="1"/>
    <n v="5"/>
    <n v="264"/>
    <n v="0"/>
    <n v="0"/>
    <n v="0"/>
    <n v="0"/>
    <x v="195"/>
    <x v="2"/>
    <x v="21"/>
    <x v="1"/>
    <x v="25"/>
    <n v="0.12052505966587113"/>
    <n v="0"/>
    <n v="0.42857142857142855"/>
    <n v="0"/>
    <n v="0"/>
    <n v="0.12674418604651164"/>
  </r>
  <r>
    <x v="12"/>
    <s v="2176-01-000"/>
    <m/>
    <x v="0"/>
    <s v="Marshall"/>
    <s v="Warren-Alvarado-Oslo School Dist."/>
    <n v="82"/>
    <n v="0"/>
    <n v="0"/>
    <n v="0"/>
    <n v="0"/>
    <n v="0"/>
    <n v="83"/>
    <n v="0"/>
    <n v="0.12671755725190839"/>
    <n v="3"/>
    <n v="5.2173913043478265E-3"/>
    <n v="655"/>
    <n v="575"/>
    <x v="856"/>
    <n v="3"/>
    <n v="1"/>
    <n v="0"/>
    <n v="55"/>
    <n v="3"/>
    <n v="0"/>
    <n v="0"/>
    <n v="0"/>
    <n v="0"/>
    <x v="59"/>
    <x v="6"/>
    <x v="3"/>
    <x v="2"/>
    <x v="117"/>
    <n v="0.13781512605042018"/>
    <n v="0"/>
    <n v="0"/>
    <n v="0"/>
    <n v="0"/>
    <n v="0.12671755725190839"/>
  </r>
  <r>
    <x v="10"/>
    <s v="0553-01-000"/>
    <m/>
    <x v="0"/>
    <s v="Otter Tail"/>
    <s v="New York Mills Public School Dist."/>
    <n v="70"/>
    <n v="0"/>
    <n v="0"/>
    <n v="0"/>
    <n v="0"/>
    <n v="0"/>
    <n v="74"/>
    <n v="0"/>
    <n v="0.12671232876712329"/>
    <n v="197"/>
    <n v="0.27864214992927866"/>
    <n v="584"/>
    <n v="707"/>
    <x v="505"/>
    <n v="2"/>
    <n v="11"/>
    <n v="3"/>
    <n v="13"/>
    <n v="179"/>
    <n v="0"/>
    <n v="6"/>
    <n v="0"/>
    <n v="6"/>
    <x v="958"/>
    <x v="16"/>
    <x v="5"/>
    <x v="5"/>
    <x v="35"/>
    <n v="0.12302284710017575"/>
    <n v="0"/>
    <n v="0"/>
    <n v="0"/>
    <n v="0"/>
    <n v="0.12671232876712329"/>
  </r>
  <r>
    <x v="14"/>
    <s v="0363-01-000"/>
    <m/>
    <x v="0"/>
    <s v="Koochiching"/>
    <s v="South Koochiching School District"/>
    <n v="26"/>
    <n v="0"/>
    <n v="0"/>
    <n v="0"/>
    <n v="0"/>
    <n v="0"/>
    <n v="29"/>
    <n v="0"/>
    <n v="0.12663755458515283"/>
    <n v="209"/>
    <n v="0.51100244498777503"/>
    <n v="229"/>
    <n v="409"/>
    <x v="40"/>
    <n v="14"/>
    <n v="3"/>
    <n v="1"/>
    <n v="1"/>
    <n v="194"/>
    <n v="4"/>
    <n v="3"/>
    <n v="0"/>
    <n v="0"/>
    <x v="1071"/>
    <x v="87"/>
    <x v="0"/>
    <x v="1"/>
    <x v="0"/>
    <n v="0.11711711711711711"/>
    <n v="0"/>
    <n v="0"/>
    <n v="0"/>
    <n v="0"/>
    <n v="0.12663755458515283"/>
  </r>
  <r>
    <x v="3"/>
    <s v="2689-01-000"/>
    <m/>
    <x v="0"/>
    <s v="Pipestone"/>
    <s v="Pipestone Area School District"/>
    <n v="114"/>
    <n v="3"/>
    <n v="10"/>
    <n v="0"/>
    <n v="22"/>
    <n v="9"/>
    <n v="148"/>
    <n v="7.2580645161290326E-3"/>
    <n v="0.11935483870967742"/>
    <n v="48"/>
    <n v="4.2440318302387266E-2"/>
    <n v="1240"/>
    <n v="1131"/>
    <x v="575"/>
    <n v="31"/>
    <n v="49"/>
    <n v="25"/>
    <n v="158"/>
    <n v="46"/>
    <n v="0"/>
    <n v="0"/>
    <n v="0"/>
    <n v="0"/>
    <x v="1072"/>
    <x v="8"/>
    <x v="130"/>
    <x v="81"/>
    <x v="334"/>
    <n v="0.12179487179487179"/>
    <n v="8.8235294117647065E-2"/>
    <n v="0.16949152542372881"/>
    <n v="0"/>
    <n v="0.12222222222222222"/>
    <n v="0.12661290322580646"/>
  </r>
  <r>
    <x v="2"/>
    <s v="0195-01-000"/>
    <s v="yes"/>
    <x v="1"/>
    <s v="Dakota"/>
    <s v="Randolph Public School District"/>
    <n v="57"/>
    <n v="0"/>
    <n v="0"/>
    <n v="0"/>
    <n v="0"/>
    <n v="3"/>
    <n v="59"/>
    <n v="6.1224489795918364E-3"/>
    <n v="0.12040816326530612"/>
    <n v="206"/>
    <n v="0.32492113564668768"/>
    <n v="490"/>
    <n v="634"/>
    <x v="437"/>
    <n v="2"/>
    <n v="5"/>
    <n v="7"/>
    <n v="8"/>
    <n v="201"/>
    <n v="0"/>
    <n v="0"/>
    <n v="0"/>
    <n v="0"/>
    <x v="508"/>
    <x v="16"/>
    <x v="5"/>
    <x v="36"/>
    <x v="27"/>
    <n v="0.12179487179487179"/>
    <n v="0"/>
    <n v="0"/>
    <n v="0"/>
    <n v="0"/>
    <n v="0.12653061224489795"/>
  </r>
  <r>
    <x v="5"/>
    <s v="0195-01-000"/>
    <s v="yes"/>
    <x v="1"/>
    <s v="Dakota"/>
    <s v="Randolph Public School District"/>
    <n v="57"/>
    <n v="0"/>
    <n v="0"/>
    <n v="0"/>
    <n v="0"/>
    <n v="3"/>
    <n v="59"/>
    <n v="6.1224489795918364E-3"/>
    <n v="0.12040816326530612"/>
    <n v="221"/>
    <n v="0.34052388289676427"/>
    <n v="490"/>
    <n v="649"/>
    <x v="997"/>
    <n v="1"/>
    <n v="7"/>
    <n v="7"/>
    <n v="10"/>
    <n v="213"/>
    <n v="0"/>
    <n v="0"/>
    <n v="0"/>
    <n v="0"/>
    <x v="508"/>
    <x v="3"/>
    <x v="21"/>
    <x v="36"/>
    <x v="32"/>
    <n v="0.12179487179487179"/>
    <n v="0"/>
    <n v="0"/>
    <n v="0"/>
    <n v="0"/>
    <n v="0.12653061224489795"/>
  </r>
  <r>
    <x v="6"/>
    <s v="0671-01-000"/>
    <m/>
    <x v="0"/>
    <s v="Rock"/>
    <s v="Hills-Beaver Creek School District"/>
    <n v="41"/>
    <n v="0"/>
    <n v="0"/>
    <n v="0"/>
    <n v="0"/>
    <n v="0"/>
    <n v="43"/>
    <n v="0"/>
    <n v="0.12647058823529411"/>
    <n v="21"/>
    <n v="6.6037735849056603E-2"/>
    <n v="340"/>
    <n v="318"/>
    <x v="143"/>
    <n v="1"/>
    <n v="1"/>
    <n v="2"/>
    <n v="2"/>
    <n v="20"/>
    <n v="0"/>
    <n v="0"/>
    <n v="0"/>
    <n v="0"/>
    <x v="198"/>
    <x v="3"/>
    <x v="3"/>
    <x v="0"/>
    <x v="3"/>
    <n v="0.12312312312312312"/>
    <n v="0"/>
    <n v="0"/>
    <n v="0"/>
    <n v="0"/>
    <n v="0.12647058823529411"/>
  </r>
  <r>
    <x v="14"/>
    <s v="0507-01-000"/>
    <m/>
    <x v="0"/>
    <s v="Nicollet"/>
    <s v="Nicollet Public School District"/>
    <n v="40"/>
    <n v="0"/>
    <n v="0"/>
    <n v="0"/>
    <n v="0"/>
    <n v="0"/>
    <n v="44"/>
    <n v="0"/>
    <n v="0.12643678160919541"/>
    <n v="15"/>
    <n v="4.7021943573667714E-2"/>
    <n v="348"/>
    <n v="319"/>
    <x v="121"/>
    <n v="0"/>
    <n v="0"/>
    <n v="2"/>
    <n v="3"/>
    <n v="13"/>
    <n v="0"/>
    <n v="0"/>
    <n v="0"/>
    <n v="0"/>
    <x v="27"/>
    <x v="0"/>
    <x v="0"/>
    <x v="0"/>
    <x v="17"/>
    <n v="0.11730205278592376"/>
    <n v="0"/>
    <n v="0"/>
    <n v="0"/>
    <n v="0"/>
    <n v="0.12643678160919541"/>
  </r>
  <r>
    <x v="2"/>
    <s v="0505-01-000"/>
    <m/>
    <x v="0"/>
    <s v="Murray"/>
    <s v="Fulda Public School District"/>
    <n v="29"/>
    <n v="0"/>
    <n v="0"/>
    <n v="5"/>
    <n v="6"/>
    <n v="0"/>
    <n v="44"/>
    <n v="0"/>
    <n v="0.12643678160919541"/>
    <n v="33"/>
    <n v="9.7922848664688422E-2"/>
    <n v="348"/>
    <n v="337"/>
    <x v="628"/>
    <n v="1"/>
    <n v="6"/>
    <n v="12"/>
    <n v="16"/>
    <n v="25"/>
    <n v="0"/>
    <n v="0"/>
    <n v="0"/>
    <n v="4"/>
    <x v="861"/>
    <x v="3"/>
    <x v="41"/>
    <x v="58"/>
    <x v="39"/>
    <n v="9.4771241830065356E-2"/>
    <n v="0"/>
    <n v="0"/>
    <n v="0.29411764705882354"/>
    <n v="0.33333333333333331"/>
    <n v="0.12643678160919541"/>
  </r>
  <r>
    <x v="4"/>
    <s v="0363-01-000"/>
    <m/>
    <x v="0"/>
    <s v="Koochiching"/>
    <s v="South Koochiching School District"/>
    <n v="22"/>
    <n v="0"/>
    <n v="0"/>
    <n v="0"/>
    <n v="0"/>
    <n v="0"/>
    <n v="23"/>
    <n v="0"/>
    <n v="0.12637362637362637"/>
    <n v="212"/>
    <n v="0.5714285714285714"/>
    <n v="182"/>
    <n v="371"/>
    <x v="783"/>
    <n v="23"/>
    <n v="6"/>
    <n v="0"/>
    <n v="0"/>
    <n v="186"/>
    <n v="16"/>
    <n v="5"/>
    <n v="0"/>
    <n v="0"/>
    <x v="653"/>
    <x v="47"/>
    <x v="3"/>
    <x v="2"/>
    <x v="1"/>
    <n v="0.12359550561797752"/>
    <n v="0"/>
    <n v="0"/>
    <n v="0"/>
    <n v="0"/>
    <n v="0.12637362637362637"/>
  </r>
  <r>
    <x v="10"/>
    <s v="0850-01-000"/>
    <m/>
    <x v="0"/>
    <s v="Wilkin"/>
    <s v="Rothsay Public School District"/>
    <n v="21"/>
    <n v="0"/>
    <n v="0"/>
    <n v="0"/>
    <n v="0"/>
    <n v="0"/>
    <n v="23"/>
    <n v="0"/>
    <n v="0.12637362637362637"/>
    <n v="102"/>
    <n v="0.39080459770114945"/>
    <n v="182"/>
    <n v="261"/>
    <x v="914"/>
    <n v="1"/>
    <n v="8"/>
    <n v="0"/>
    <n v="5"/>
    <n v="98"/>
    <n v="0"/>
    <n v="0"/>
    <n v="0"/>
    <n v="0"/>
    <x v="201"/>
    <x v="3"/>
    <x v="8"/>
    <x v="2"/>
    <x v="25"/>
    <n v="0.12352941176470589"/>
    <n v="0"/>
    <n v="0"/>
    <n v="0"/>
    <n v="0"/>
    <n v="0.12637362637362637"/>
  </r>
  <r>
    <x v="17"/>
    <s v="2215-01-000"/>
    <m/>
    <x v="0"/>
    <s v="Norman"/>
    <s v="Norman County East School District"/>
    <n v="44"/>
    <n v="7"/>
    <n v="0"/>
    <n v="0"/>
    <n v="0"/>
    <n v="0"/>
    <n v="58"/>
    <n v="0"/>
    <n v="0.12636165577342048"/>
    <n v="7"/>
    <n v="1.7156862745098041E-2"/>
    <n v="459"/>
    <n v="408"/>
    <x v="424"/>
    <n v="38"/>
    <n v="2"/>
    <n v="3"/>
    <n v="10"/>
    <n v="5"/>
    <n v="0"/>
    <n v="0"/>
    <n v="0"/>
    <n v="0"/>
    <x v="1016"/>
    <x v="13"/>
    <x v="6"/>
    <x v="5"/>
    <x v="32"/>
    <n v="0.1116751269035533"/>
    <n v="0.15555555555555556"/>
    <n v="0"/>
    <n v="0"/>
    <n v="0"/>
    <n v="0.12636165577342048"/>
  </r>
  <r>
    <x v="0"/>
    <s v="0600-01-000"/>
    <m/>
    <x v="0"/>
    <s v="Polk"/>
    <s v="Fisher Public School District"/>
    <n v="18"/>
    <n v="0"/>
    <n v="0"/>
    <n v="0"/>
    <n v="5"/>
    <n v="0"/>
    <n v="24"/>
    <n v="0"/>
    <n v="0.12631578947368421"/>
    <n v="96"/>
    <n v="0.36641221374045801"/>
    <n v="190"/>
    <n v="262"/>
    <x v="68"/>
    <n v="2"/>
    <n v="0"/>
    <n v="0"/>
    <n v="17"/>
    <n v="81"/>
    <n v="0"/>
    <n v="0"/>
    <n v="0"/>
    <n v="14"/>
    <x v="1062"/>
    <x v="16"/>
    <x v="0"/>
    <x v="2"/>
    <x v="27"/>
    <n v="0.1"/>
    <n v="0"/>
    <n v="0"/>
    <n v="0"/>
    <n v="0.625"/>
    <n v="0.12631578947368421"/>
  </r>
  <r>
    <x v="5"/>
    <s v="0186-01-000"/>
    <m/>
    <x v="0"/>
    <s v="Crow Wing"/>
    <s v="Pequot Lakes Public Schools"/>
    <n v="184"/>
    <n v="0"/>
    <n v="0"/>
    <n v="0"/>
    <n v="0"/>
    <n v="104"/>
    <n v="90"/>
    <n v="6.7620286085825751E-2"/>
    <n v="5.8517555266579972E-2"/>
    <n v="299"/>
    <n v="0.18198417528910529"/>
    <n v="1538"/>
    <n v="1643"/>
    <x v="1039"/>
    <n v="19"/>
    <n v="26"/>
    <n v="4"/>
    <n v="15"/>
    <n v="284"/>
    <n v="0"/>
    <n v="3"/>
    <n v="0"/>
    <n v="0"/>
    <x v="1073"/>
    <x v="54"/>
    <x v="23"/>
    <x v="10"/>
    <x v="5"/>
    <n v="0.12440838404327248"/>
    <n v="0"/>
    <n v="0"/>
    <n v="0"/>
    <n v="0"/>
    <n v="0.12613784135240572"/>
  </r>
  <r>
    <x v="2"/>
    <s v="0255-01-000"/>
    <m/>
    <x v="0"/>
    <s v="Goodhue"/>
    <s v="Pine Island Public School Dist."/>
    <n v="129"/>
    <n v="0"/>
    <n v="3"/>
    <n v="9"/>
    <n v="5"/>
    <n v="3"/>
    <n v="150"/>
    <n v="2.4732069249793899E-3"/>
    <n v="0.1236603462489695"/>
    <n v="171"/>
    <n v="0.13891145410235581"/>
    <n v="1213"/>
    <n v="1231"/>
    <x v="1040"/>
    <n v="4"/>
    <n v="20"/>
    <n v="16"/>
    <n v="34"/>
    <n v="151"/>
    <n v="0"/>
    <n v="3"/>
    <n v="0"/>
    <n v="6"/>
    <x v="209"/>
    <x v="2"/>
    <x v="43"/>
    <x v="81"/>
    <x v="105"/>
    <n v="0.11365638766519824"/>
    <n v="0"/>
    <n v="0.15"/>
    <n v="0.36"/>
    <n v="0.15151515151515152"/>
    <n v="0.12613355317394889"/>
  </r>
  <r>
    <x v="7"/>
    <s v="0195-01-000"/>
    <s v="yes"/>
    <x v="1"/>
    <s v="Dakota"/>
    <s v="Randolph Public School District"/>
    <n v="55"/>
    <n v="0"/>
    <n v="0"/>
    <n v="0"/>
    <n v="0"/>
    <n v="9"/>
    <n v="50"/>
    <n v="1.9230769230769232E-2"/>
    <n v="0.10683760683760683"/>
    <n v="160"/>
    <n v="0.28119507908611602"/>
    <n v="468"/>
    <n v="569"/>
    <x v="134"/>
    <n v="3"/>
    <n v="3"/>
    <n v="10"/>
    <n v="5"/>
    <n v="153"/>
    <n v="0"/>
    <n v="0"/>
    <n v="0"/>
    <n v="0"/>
    <x v="645"/>
    <x v="6"/>
    <x v="4"/>
    <x v="12"/>
    <x v="25"/>
    <n v="0.12222222222222222"/>
    <n v="0"/>
    <n v="0"/>
    <n v="0"/>
    <n v="0"/>
    <n v="0.12606837606837606"/>
  </r>
  <r>
    <x v="2"/>
    <s v="0821-01-000"/>
    <m/>
    <x v="0"/>
    <s v="Wadena"/>
    <s v="Menahga Public School District"/>
    <n v="89"/>
    <n v="3"/>
    <n v="0"/>
    <n v="0"/>
    <n v="3"/>
    <n v="0"/>
    <n v="104"/>
    <n v="0"/>
    <n v="0.12606060606060607"/>
    <n v="242"/>
    <n v="0.25129802699896159"/>
    <n v="825"/>
    <n v="963"/>
    <x v="1041"/>
    <n v="3"/>
    <n v="4"/>
    <n v="3"/>
    <n v="9"/>
    <n v="239"/>
    <n v="0"/>
    <n v="0"/>
    <n v="0"/>
    <n v="0"/>
    <x v="302"/>
    <x v="31"/>
    <x v="2"/>
    <x v="5"/>
    <x v="12"/>
    <n v="0.11209068010075567"/>
    <n v="0.5"/>
    <n v="0"/>
    <n v="0"/>
    <n v="0.25"/>
    <n v="0.12606060606060607"/>
  </r>
  <r>
    <x v="9"/>
    <s v="2902-01-000"/>
    <m/>
    <x v="0"/>
    <s v="Lincoln"/>
    <s v="RTR Public Schools"/>
    <n v="70"/>
    <n v="0"/>
    <n v="0"/>
    <n v="0"/>
    <n v="3"/>
    <n v="0"/>
    <n v="75"/>
    <n v="0"/>
    <n v="0.12605042016806722"/>
    <n v="46"/>
    <n v="8.1272084805653705E-2"/>
    <n v="595"/>
    <n v="566"/>
    <x v="167"/>
    <n v="0"/>
    <n v="3"/>
    <n v="4"/>
    <n v="18"/>
    <n v="39"/>
    <n v="0"/>
    <n v="3"/>
    <n v="0"/>
    <n v="0"/>
    <x v="660"/>
    <x v="0"/>
    <x v="0"/>
    <x v="10"/>
    <x v="15"/>
    <n v="0.12237762237762238"/>
    <n v="0"/>
    <n v="0"/>
    <n v="0"/>
    <n v="0.14285714285714285"/>
    <n v="0.12605042016806722"/>
  </r>
  <r>
    <x v="4"/>
    <s v="0238-01-000"/>
    <m/>
    <x v="0"/>
    <s v="Fillmore"/>
    <s v="Mabel-Canton Public School Dist."/>
    <n v="43"/>
    <n v="0"/>
    <n v="0"/>
    <n v="0"/>
    <n v="0"/>
    <n v="0"/>
    <n v="46"/>
    <n v="0"/>
    <n v="0.12602739726027398"/>
    <n v="27"/>
    <n v="7.8034682080924858E-2"/>
    <n v="365"/>
    <n v="346"/>
    <x v="1031"/>
    <n v="0"/>
    <n v="0"/>
    <n v="0"/>
    <n v="0"/>
    <n v="26"/>
    <n v="0"/>
    <n v="0"/>
    <n v="0"/>
    <n v="0"/>
    <x v="977"/>
    <x v="0"/>
    <x v="0"/>
    <x v="2"/>
    <x v="1"/>
    <n v="0.1184573002754821"/>
    <n v="0"/>
    <n v="0"/>
    <n v="0"/>
    <n v="0"/>
    <n v="0.12602739726027398"/>
  </r>
  <r>
    <x v="4"/>
    <s v="0821-01-000"/>
    <m/>
    <x v="0"/>
    <s v="Wadena"/>
    <s v="Menahga Public School District"/>
    <n v="76"/>
    <n v="0"/>
    <n v="0"/>
    <n v="0"/>
    <n v="0"/>
    <n v="0"/>
    <n v="80"/>
    <n v="0"/>
    <n v="0.12598425196850394"/>
    <n v="187"/>
    <n v="0.25202156334231807"/>
    <n v="635"/>
    <n v="742"/>
    <x v="771"/>
    <n v="4"/>
    <n v="5"/>
    <n v="0"/>
    <n v="5"/>
    <n v="180"/>
    <n v="0"/>
    <n v="0"/>
    <n v="0"/>
    <n v="0"/>
    <x v="1074"/>
    <x v="2"/>
    <x v="5"/>
    <x v="2"/>
    <x v="25"/>
    <n v="0.12179487179487179"/>
    <n v="0"/>
    <n v="0"/>
    <n v="0"/>
    <n v="0"/>
    <n v="0.12598425196850394"/>
  </r>
  <r>
    <x v="0"/>
    <s v="0656-01-000"/>
    <m/>
    <x v="0"/>
    <s v="Rice"/>
    <s v="Faribault Public School District"/>
    <n v="535"/>
    <n v="0"/>
    <n v="3"/>
    <n v="3"/>
    <n v="17"/>
    <n v="309"/>
    <n v="270"/>
    <n v="6.7232375979112274E-2"/>
    <n v="5.87467362924282E-2"/>
    <n v="45"/>
    <n v="1.1078286558345642E-2"/>
    <n v="4596"/>
    <n v="4062"/>
    <x v="1042"/>
    <n v="21"/>
    <n v="274"/>
    <n v="78"/>
    <n v="781"/>
    <n v="38"/>
    <n v="0"/>
    <n v="0"/>
    <n v="0"/>
    <n v="3"/>
    <x v="1075"/>
    <x v="44"/>
    <x v="257"/>
    <x v="238"/>
    <x v="335"/>
    <n v="0.15712187958883994"/>
    <n v="0"/>
    <n v="1.0830324909747292E-2"/>
    <n v="3.7037037037037035E-2"/>
    <n v="2.1383647798742137E-2"/>
    <n v="0.12597911227154046"/>
  </r>
  <r>
    <x v="4"/>
    <s v="0706-01-000"/>
    <m/>
    <x v="0"/>
    <s v="Saint Louis"/>
    <s v="Virginia Public School District"/>
    <n v="167"/>
    <n v="0"/>
    <n v="4"/>
    <n v="0"/>
    <n v="0"/>
    <n v="25"/>
    <n v="149"/>
    <n v="1.8089725036179449E-2"/>
    <n v="0.10781476121562952"/>
    <n v="374"/>
    <n v="0.23640960809102401"/>
    <n v="1382"/>
    <n v="1582"/>
    <x v="1043"/>
    <n v="95"/>
    <n v="43"/>
    <n v="19"/>
    <n v="18"/>
    <n v="330"/>
    <n v="26"/>
    <n v="8"/>
    <n v="3"/>
    <n v="0"/>
    <x v="1076"/>
    <x v="172"/>
    <x v="70"/>
    <x v="28"/>
    <x v="39"/>
    <n v="0.13424437299035369"/>
    <n v="0"/>
    <n v="0.10256410256410256"/>
    <n v="0"/>
    <n v="0"/>
    <n v="0.12590448625180897"/>
  </r>
  <r>
    <x v="9"/>
    <s v="0914-01-000"/>
    <m/>
    <x v="0"/>
    <s v="Clay"/>
    <s v="Ulen-Hitterdal Public School Dist"/>
    <n v="34"/>
    <n v="0"/>
    <n v="0"/>
    <n v="0"/>
    <n v="0"/>
    <n v="0"/>
    <n v="37"/>
    <n v="0"/>
    <n v="0.12585034013605442"/>
    <n v="37"/>
    <n v="0.12585034013605442"/>
    <n v="294"/>
    <n v="294"/>
    <x v="935"/>
    <n v="15"/>
    <n v="4"/>
    <n v="3"/>
    <n v="5"/>
    <n v="27"/>
    <n v="0"/>
    <n v="0"/>
    <n v="0"/>
    <n v="0"/>
    <x v="250"/>
    <x v="46"/>
    <x v="2"/>
    <x v="5"/>
    <x v="25"/>
    <n v="0.12408759124087591"/>
    <n v="0"/>
    <n v="0"/>
    <n v="0"/>
    <n v="0"/>
    <n v="0.12585034013605442"/>
  </r>
  <r>
    <x v="10"/>
    <s v="0255-01-000"/>
    <m/>
    <x v="0"/>
    <s v="Goodhue"/>
    <s v="Pine Island Public School Dist."/>
    <n v="128"/>
    <n v="0"/>
    <n v="3"/>
    <n v="6"/>
    <n v="9"/>
    <n v="4"/>
    <n v="146"/>
    <n v="3.3557046979865771E-3"/>
    <n v="0.12248322147651007"/>
    <n v="152"/>
    <n v="0.12730318257956449"/>
    <n v="1192"/>
    <n v="1194"/>
    <x v="1044"/>
    <n v="4"/>
    <n v="23"/>
    <n v="18"/>
    <n v="30"/>
    <n v="138"/>
    <n v="0"/>
    <n v="0"/>
    <n v="0"/>
    <n v="5"/>
    <x v="1077"/>
    <x v="2"/>
    <x v="71"/>
    <x v="39"/>
    <x v="157"/>
    <n v="0.11541929666366095"/>
    <n v="0"/>
    <n v="0.11538461538461539"/>
    <n v="0.25"/>
    <n v="0.26470588235294118"/>
    <n v="0.12583892617449666"/>
  </r>
  <r>
    <x v="15"/>
    <s v="2134-01-000"/>
    <m/>
    <x v="0"/>
    <s v="Faribault"/>
    <s v="United South Central School Dist."/>
    <n v="134"/>
    <n v="0"/>
    <n v="0"/>
    <n v="0"/>
    <n v="4"/>
    <n v="0"/>
    <n v="139"/>
    <n v="0"/>
    <n v="0.12579185520361991"/>
    <n v="26"/>
    <n v="2.620967741935484E-2"/>
    <n v="1105"/>
    <n v="992"/>
    <x v="186"/>
    <n v="4"/>
    <n v="8"/>
    <n v="12"/>
    <n v="73"/>
    <n v="22"/>
    <n v="0"/>
    <n v="0"/>
    <n v="0"/>
    <n v="0"/>
    <x v="1078"/>
    <x v="2"/>
    <x v="8"/>
    <x v="17"/>
    <x v="336"/>
    <n v="0.13306852035749753"/>
    <n v="0"/>
    <n v="0"/>
    <n v="0"/>
    <n v="5.1948051948051951E-2"/>
    <n v="0.12579185520361991"/>
  </r>
  <r>
    <x v="17"/>
    <s v="0362-01-000"/>
    <m/>
    <x v="0"/>
    <s v="Koochiching"/>
    <s v="Littlefork-Big Falls School Dist."/>
    <n v="38"/>
    <n v="0"/>
    <n v="0"/>
    <n v="0"/>
    <n v="0"/>
    <n v="0"/>
    <n v="40"/>
    <n v="0"/>
    <n v="0.12578616352201258"/>
    <n v="66"/>
    <n v="0.19186046511627908"/>
    <n v="318"/>
    <n v="344"/>
    <x v="783"/>
    <n v="1"/>
    <n v="0"/>
    <n v="1"/>
    <n v="0"/>
    <n v="66"/>
    <n v="0"/>
    <n v="0"/>
    <n v="0"/>
    <n v="0"/>
    <x v="803"/>
    <x v="3"/>
    <x v="0"/>
    <x v="1"/>
    <x v="1"/>
    <n v="0.12101910828025478"/>
    <n v="0"/>
    <n v="0"/>
    <n v="0"/>
    <n v="0"/>
    <n v="0.12578616352201258"/>
  </r>
  <r>
    <x v="4"/>
    <s v="0485-01-000"/>
    <m/>
    <x v="0"/>
    <s v="Morrison"/>
    <s v="Royalton Public School District"/>
    <n v="74"/>
    <n v="0"/>
    <n v="0"/>
    <n v="0"/>
    <n v="0"/>
    <n v="0"/>
    <n v="80"/>
    <n v="0"/>
    <n v="0.12578616352201258"/>
    <n v="155"/>
    <n v="0.21800281293952181"/>
    <n v="636"/>
    <n v="711"/>
    <x v="1045"/>
    <n v="2"/>
    <n v="6"/>
    <n v="7"/>
    <n v="4"/>
    <n v="154"/>
    <n v="0"/>
    <n v="0"/>
    <n v="0"/>
    <n v="0"/>
    <x v="1079"/>
    <x v="16"/>
    <x v="41"/>
    <x v="36"/>
    <x v="29"/>
    <n v="0.12091503267973856"/>
    <n v="0"/>
    <n v="0"/>
    <n v="0"/>
    <n v="0"/>
    <n v="0.12578616352201258"/>
  </r>
  <r>
    <x v="15"/>
    <s v="0507-01-000"/>
    <m/>
    <x v="0"/>
    <s v="Nicollet"/>
    <s v="Nicollet Public School District"/>
    <n v="37"/>
    <n v="0"/>
    <n v="0"/>
    <n v="0"/>
    <n v="0"/>
    <n v="0"/>
    <n v="41"/>
    <n v="0"/>
    <n v="0.12576687116564417"/>
    <n v="11"/>
    <n v="3.7162162162162164E-2"/>
    <n v="326"/>
    <n v="296"/>
    <x v="1046"/>
    <n v="0"/>
    <n v="0"/>
    <n v="2"/>
    <n v="3"/>
    <n v="10"/>
    <n v="0"/>
    <n v="0"/>
    <n v="0"/>
    <n v="0"/>
    <x v="196"/>
    <x v="0"/>
    <x v="0"/>
    <x v="0"/>
    <x v="17"/>
    <n v="0.11635220125786164"/>
    <n v="0"/>
    <n v="0"/>
    <n v="0"/>
    <n v="0"/>
    <n v="0.12576687116564417"/>
  </r>
  <r>
    <x v="11"/>
    <s v="2174-01-000"/>
    <m/>
    <x v="0"/>
    <s v="Cass"/>
    <s v="Pine River-Backus School District"/>
    <n v="118"/>
    <n v="0"/>
    <n v="0"/>
    <n v="0"/>
    <n v="0"/>
    <n v="25"/>
    <n v="104"/>
    <n v="2.4366471734892786E-2"/>
    <n v="0.10136452241715399"/>
    <n v="20"/>
    <n v="2.1810250817884406E-2"/>
    <n v="1026"/>
    <n v="917"/>
    <x v="212"/>
    <n v="14"/>
    <n v="26"/>
    <n v="9"/>
    <n v="7"/>
    <n v="16"/>
    <n v="0"/>
    <n v="0"/>
    <n v="0"/>
    <n v="0"/>
    <x v="1080"/>
    <x v="93"/>
    <x v="71"/>
    <x v="14"/>
    <x v="35"/>
    <n v="0.12253374870197301"/>
    <n v="0"/>
    <n v="0"/>
    <n v="0"/>
    <n v="0"/>
    <n v="0.12573099415204678"/>
  </r>
  <r>
    <x v="4"/>
    <s v="0709-01-000"/>
    <m/>
    <x v="0"/>
    <s v="Saint Louis"/>
    <s v="Duluth Public School District"/>
    <n v="1284"/>
    <n v="34"/>
    <n v="79"/>
    <n v="19"/>
    <n v="16"/>
    <n v="1097"/>
    <n v="345"/>
    <n v="9.5549168190924141E-2"/>
    <n v="3.0049647243271492E-2"/>
    <n v="109"/>
    <n v="1.074103271580607E-2"/>
    <n v="11481"/>
    <n v="10148"/>
    <x v="1047"/>
    <n v="577"/>
    <n v="695"/>
    <n v="233"/>
    <n v="165"/>
    <n v="94"/>
    <n v="0"/>
    <n v="0"/>
    <n v="0"/>
    <n v="0"/>
    <x v="1081"/>
    <x v="260"/>
    <x v="258"/>
    <x v="111"/>
    <x v="337"/>
    <n v="0.13280926768721554"/>
    <n v="5.5646481178396073E-2"/>
    <n v="0.1020671834625323"/>
    <n v="7.5396825396825393E-2"/>
    <n v="8.8397790055248615E-2"/>
    <n v="0.12559881543419563"/>
  </r>
  <r>
    <x v="15"/>
    <s v="0463-01-000"/>
    <m/>
    <x v="0"/>
    <s v="Meeker"/>
    <s v="Eden Valley-Watkins School District"/>
    <n v="103"/>
    <n v="0"/>
    <n v="0"/>
    <n v="0"/>
    <n v="0"/>
    <n v="0"/>
    <n v="108"/>
    <n v="0"/>
    <n v="0.12558139534883722"/>
    <n v="86"/>
    <n v="0.1026252983293556"/>
    <n v="860"/>
    <n v="838"/>
    <x v="177"/>
    <n v="0"/>
    <n v="8"/>
    <n v="2"/>
    <n v="4"/>
    <n v="83"/>
    <n v="0"/>
    <n v="0"/>
    <n v="0"/>
    <n v="0"/>
    <x v="1082"/>
    <x v="0"/>
    <x v="8"/>
    <x v="0"/>
    <x v="29"/>
    <n v="0.12203791469194313"/>
    <n v="0"/>
    <n v="0"/>
    <n v="0"/>
    <n v="0"/>
    <n v="0.12558139534883722"/>
  </r>
  <r>
    <x v="7"/>
    <s v="0485-01-000"/>
    <m/>
    <x v="0"/>
    <s v="Morrison"/>
    <s v="Royalton Public School District"/>
    <n v="71"/>
    <n v="0"/>
    <n v="0"/>
    <n v="0"/>
    <n v="0"/>
    <n v="0"/>
    <n v="81"/>
    <n v="0"/>
    <n v="0.12558139534883722"/>
    <n v="260"/>
    <n v="0.3155339805825243"/>
    <n v="645"/>
    <n v="824"/>
    <x v="1048"/>
    <n v="2"/>
    <n v="1"/>
    <n v="7"/>
    <n v="8"/>
    <n v="252"/>
    <n v="0"/>
    <n v="0"/>
    <n v="0"/>
    <n v="0"/>
    <x v="181"/>
    <x v="16"/>
    <x v="3"/>
    <x v="36"/>
    <x v="27"/>
    <n v="0.11360000000000001"/>
    <n v="0"/>
    <n v="0"/>
    <n v="0"/>
    <n v="0"/>
    <n v="0.12558139534883722"/>
  </r>
  <r>
    <x v="3"/>
    <s v="0840-01-000"/>
    <m/>
    <x v="0"/>
    <s v="Watonwan"/>
    <s v="St. James Public School District"/>
    <n v="75"/>
    <n v="0"/>
    <n v="0"/>
    <n v="0"/>
    <n v="56"/>
    <n v="7"/>
    <n v="137"/>
    <n v="6.1028770706190059E-3"/>
    <n v="0.11944202266782912"/>
    <n v="46"/>
    <n v="4.38512869399428E-2"/>
    <n v="1147"/>
    <n v="1049"/>
    <x v="516"/>
    <n v="2"/>
    <n v="8"/>
    <n v="7"/>
    <n v="522"/>
    <n v="40"/>
    <n v="0"/>
    <n v="0"/>
    <n v="0"/>
    <n v="0"/>
    <x v="597"/>
    <x v="16"/>
    <x v="8"/>
    <x v="36"/>
    <x v="338"/>
    <n v="0.13761467889908258"/>
    <n v="0"/>
    <n v="0"/>
    <n v="0"/>
    <n v="9.6885813148788927E-2"/>
    <n v="0.12554489973844812"/>
  </r>
  <r>
    <x v="17"/>
    <s v="0294-01-000"/>
    <m/>
    <x v="0"/>
    <s v="Houston"/>
    <s v="Houston Public School District"/>
    <n v="65"/>
    <n v="0"/>
    <n v="0"/>
    <n v="0"/>
    <n v="0"/>
    <n v="0"/>
    <n v="68"/>
    <n v="0"/>
    <n v="0.12546125461254612"/>
    <n v="23"/>
    <n v="4.6277665995975853E-2"/>
    <n v="542"/>
    <n v="497"/>
    <x v="589"/>
    <n v="2"/>
    <n v="3"/>
    <n v="1"/>
    <n v="1"/>
    <n v="21"/>
    <n v="0"/>
    <n v="0"/>
    <n v="0"/>
    <n v="0"/>
    <x v="1083"/>
    <x v="16"/>
    <x v="4"/>
    <x v="1"/>
    <x v="0"/>
    <n v="0.12172284644194757"/>
    <n v="0"/>
    <n v="0"/>
    <n v="0"/>
    <n v="0"/>
    <n v="0.12546125461254612"/>
  </r>
  <r>
    <x v="11"/>
    <s v="0110-01-000"/>
    <s v="yes"/>
    <x v="1"/>
    <s v="Carver"/>
    <s v="Waconia Public School District"/>
    <n v="396"/>
    <n v="0"/>
    <n v="12"/>
    <n v="14"/>
    <n v="14"/>
    <n v="99"/>
    <n v="360"/>
    <n v="2.7049180327868853E-2"/>
    <n v="9.8360655737704916E-2"/>
    <n v="266"/>
    <n v="7.672339198154024E-2"/>
    <n v="3660"/>
    <n v="3467"/>
    <x v="1049"/>
    <n v="10"/>
    <n v="65"/>
    <n v="60"/>
    <n v="97"/>
    <n v="236"/>
    <n v="4"/>
    <n v="4"/>
    <n v="0"/>
    <n v="6"/>
    <x v="1084"/>
    <x v="31"/>
    <x v="259"/>
    <x v="144"/>
    <x v="223"/>
    <n v="0.11664212076583211"/>
    <n v="0"/>
    <n v="0.16438356164383561"/>
    <n v="0.1891891891891892"/>
    <n v="0.13333333333333333"/>
    <n v="0.12540983606557377"/>
  </r>
  <r>
    <x v="9"/>
    <s v="0507-01-000"/>
    <m/>
    <x v="0"/>
    <s v="Nicollet"/>
    <s v="Nicollet Public School District"/>
    <n v="39"/>
    <n v="0"/>
    <n v="0"/>
    <n v="0"/>
    <n v="0"/>
    <n v="3"/>
    <n v="38"/>
    <n v="9.1743119266055051E-3"/>
    <n v="0.11620795107033639"/>
    <n v="16"/>
    <n v="5.2980132450331126E-2"/>
    <n v="327"/>
    <n v="302"/>
    <x v="188"/>
    <n v="0"/>
    <n v="5"/>
    <n v="2"/>
    <n v="3"/>
    <n v="12"/>
    <n v="0"/>
    <n v="0"/>
    <n v="0"/>
    <n v="0"/>
    <x v="495"/>
    <x v="0"/>
    <x v="5"/>
    <x v="0"/>
    <x v="17"/>
    <n v="0.12225705329153605"/>
    <n v="0"/>
    <n v="0"/>
    <n v="0"/>
    <n v="0"/>
    <n v="0.12538226299694188"/>
  </r>
  <r>
    <x v="10"/>
    <s v="0671-01-000"/>
    <m/>
    <x v="0"/>
    <s v="Rock"/>
    <s v="Hills-Beaver Creek School District"/>
    <n v="43"/>
    <n v="0"/>
    <n v="0"/>
    <n v="0"/>
    <n v="0"/>
    <n v="0"/>
    <n v="45"/>
    <n v="0"/>
    <n v="0.12534818941504178"/>
    <n v="36"/>
    <n v="0.10285714285714286"/>
    <n v="359"/>
    <n v="350"/>
    <x v="129"/>
    <n v="0"/>
    <n v="2"/>
    <n v="0"/>
    <n v="19"/>
    <n v="31"/>
    <n v="0"/>
    <n v="0"/>
    <n v="0"/>
    <n v="0"/>
    <x v="27"/>
    <x v="0"/>
    <x v="6"/>
    <x v="2"/>
    <x v="13"/>
    <n v="0.12609970674486803"/>
    <n v="0"/>
    <n v="0"/>
    <n v="0"/>
    <n v="0"/>
    <n v="0.12534818941504178"/>
  </r>
  <r>
    <x v="13"/>
    <s v="2142-01-000"/>
    <m/>
    <x v="0"/>
    <s v="Saint Louis"/>
    <s v="St. Louis County School District"/>
    <n v="379"/>
    <n v="7"/>
    <n v="0"/>
    <n v="0"/>
    <n v="0"/>
    <n v="88"/>
    <n v="305"/>
    <n v="2.8061224489795918E-2"/>
    <n v="9.7257653061224483E-2"/>
    <n v="64"/>
    <n v="2.280014250089063E-2"/>
    <n v="3136"/>
    <n v="2807"/>
    <x v="1050"/>
    <n v="273"/>
    <n v="5"/>
    <n v="14"/>
    <n v="10"/>
    <n v="50"/>
    <n v="0"/>
    <n v="0"/>
    <n v="0"/>
    <n v="0"/>
    <x v="1085"/>
    <x v="261"/>
    <x v="5"/>
    <x v="30"/>
    <x v="32"/>
    <n v="0.13363892806770097"/>
    <n v="2.5000000000000001E-2"/>
    <n v="0"/>
    <n v="0"/>
    <n v="0"/>
    <n v="0.12531887755102039"/>
  </r>
  <r>
    <x v="8"/>
    <s v="0786-01-000"/>
    <m/>
    <x v="0"/>
    <s v="Todd"/>
    <s v="Bertha-Hewitt Public School District"/>
    <n v="39"/>
    <n v="0"/>
    <n v="0"/>
    <n v="0"/>
    <n v="5"/>
    <n v="0"/>
    <n v="51"/>
    <n v="0"/>
    <n v="0.12530712530712532"/>
    <n v="110"/>
    <n v="0.23605150214592274"/>
    <n v="407"/>
    <n v="466"/>
    <x v="477"/>
    <n v="2"/>
    <n v="3"/>
    <n v="5"/>
    <n v="7"/>
    <n v="99"/>
    <n v="0"/>
    <n v="0"/>
    <n v="3"/>
    <n v="0"/>
    <x v="691"/>
    <x v="16"/>
    <x v="4"/>
    <x v="0"/>
    <x v="12"/>
    <n v="0.10025706940874037"/>
    <n v="0"/>
    <n v="0"/>
    <n v="0"/>
    <n v="0.41666666666666669"/>
    <n v="0.12530712530712532"/>
  </r>
  <r>
    <x v="5"/>
    <s v="2397-01-000"/>
    <m/>
    <x v="0"/>
    <s v="Le Sueur"/>
    <s v="Le Sueur-Henderson School District"/>
    <n v="128"/>
    <n v="0"/>
    <n v="0"/>
    <n v="0"/>
    <n v="8"/>
    <n v="77"/>
    <n v="65"/>
    <n v="6.7901234567901231E-2"/>
    <n v="5.7319223985890649E-2"/>
    <n v="44"/>
    <n v="4.2471042471042469E-2"/>
    <n v="1134"/>
    <n v="1036"/>
    <x v="1051"/>
    <n v="9"/>
    <n v="32"/>
    <n v="16"/>
    <n v="180"/>
    <n v="36"/>
    <n v="0"/>
    <n v="0"/>
    <n v="0"/>
    <n v="3"/>
    <x v="1086"/>
    <x v="68"/>
    <x v="75"/>
    <x v="28"/>
    <x v="339"/>
    <n v="0.143658810325477"/>
    <n v="0"/>
    <n v="0"/>
    <n v="0"/>
    <n v="4.3243243243243246E-2"/>
    <n v="0.12522045855379188"/>
  </r>
  <r>
    <x v="3"/>
    <s v="0283-01-000"/>
    <s v="yes"/>
    <x v="1"/>
    <s v="Hennepin"/>
    <s v="St. Louis Park Public School Dist."/>
    <n v="388"/>
    <n v="3"/>
    <n v="89"/>
    <n v="30"/>
    <n v="31"/>
    <n v="132"/>
    <n v="440"/>
    <n v="2.888402625820569E-2"/>
    <n v="9.6280087527352301E-2"/>
    <n v="731"/>
    <n v="0.15457813491224359"/>
    <n v="4570"/>
    <n v="4729"/>
    <x v="1052"/>
    <n v="69"/>
    <n v="1144"/>
    <n v="255"/>
    <n v="536"/>
    <n v="238"/>
    <n v="3"/>
    <n v="362"/>
    <n v="27"/>
    <n v="66"/>
    <x v="1087"/>
    <x v="172"/>
    <x v="185"/>
    <x v="191"/>
    <x v="340"/>
    <n v="0.13495652173913045"/>
    <n v="4.3478260869565216E-2"/>
    <n v="0.10218140068886337"/>
    <n v="0.11627906976744186"/>
    <n v="6.1876247504990017E-2"/>
    <n v="0.125164113785558"/>
  </r>
  <r>
    <x v="3"/>
    <s v="0821-01-000"/>
    <m/>
    <x v="0"/>
    <s v="Wadena"/>
    <s v="Menahga Public School District"/>
    <n v="94"/>
    <n v="0"/>
    <n v="0"/>
    <n v="0"/>
    <n v="3"/>
    <n v="6"/>
    <n v="100"/>
    <n v="7.0838252656434475E-3"/>
    <n v="0.1180637544273908"/>
    <n v="253"/>
    <n v="0.25452716297786721"/>
    <n v="847"/>
    <n v="994"/>
    <x v="333"/>
    <n v="7"/>
    <n v="3"/>
    <n v="2"/>
    <n v="12"/>
    <n v="247"/>
    <n v="5"/>
    <n v="0"/>
    <n v="0"/>
    <n v="0"/>
    <x v="127"/>
    <x v="16"/>
    <x v="4"/>
    <x v="0"/>
    <x v="5"/>
    <n v="0.11505507955936352"/>
    <n v="0"/>
    <n v="0"/>
    <n v="0"/>
    <n v="0.2"/>
    <n v="0.12514757969303425"/>
  </r>
  <r>
    <x v="10"/>
    <s v="0015-01-000"/>
    <s v="yes"/>
    <x v="1"/>
    <s v="Anoka"/>
    <s v="St. Francis Public School District"/>
    <n v="629"/>
    <n v="4"/>
    <n v="7"/>
    <n v="12"/>
    <n v="8"/>
    <n v="202"/>
    <n v="492"/>
    <n v="3.6402955487475221E-2"/>
    <n v="8.8664624256622818E-2"/>
    <n v="78"/>
    <n v="1.5811879181025744E-2"/>
    <n v="5549"/>
    <n v="4933"/>
    <x v="1053"/>
    <n v="111"/>
    <n v="92"/>
    <n v="155"/>
    <n v="114"/>
    <n v="70"/>
    <n v="0"/>
    <n v="0"/>
    <n v="0"/>
    <n v="0"/>
    <x v="1088"/>
    <x v="141"/>
    <x v="260"/>
    <x v="245"/>
    <x v="341"/>
    <n v="0.12529880478087649"/>
    <n v="3.4782608695652174E-2"/>
    <n v="7.0707070707070704E-2"/>
    <n v="7.1856287425149698E-2"/>
    <n v="6.5573770491803282E-2"/>
    <n v="0.12506757974409805"/>
  </r>
  <r>
    <x v="6"/>
    <s v="0013-01-000"/>
    <s v="yes"/>
    <x v="1"/>
    <s v="Anoka"/>
    <s v="Columbia Heights Public School Dist"/>
    <n v="224"/>
    <n v="4"/>
    <n v="86"/>
    <n v="7"/>
    <n v="20"/>
    <n v="70"/>
    <n v="300"/>
    <n v="2.364864864864865E-2"/>
    <n v="0.10135135135135136"/>
    <n v="386"/>
    <n v="0.12970430107526881"/>
    <n v="2960"/>
    <n v="2976"/>
    <x v="1054"/>
    <n v="101"/>
    <n v="821"/>
    <n v="156"/>
    <n v="473"/>
    <n v="127"/>
    <n v="9"/>
    <n v="152"/>
    <n v="19"/>
    <n v="51"/>
    <x v="1089"/>
    <x v="9"/>
    <x v="104"/>
    <x v="246"/>
    <x v="342"/>
    <n v="0.14717477003942181"/>
    <n v="4.1666666666666664E-2"/>
    <n v="0.11390728476821192"/>
    <n v="4.8611111111111112E-2"/>
    <n v="4.5248868778280542E-2"/>
    <n v="0.125"/>
  </r>
  <r>
    <x v="10"/>
    <s v="0676-01-000"/>
    <m/>
    <x v="0"/>
    <s v="Roseau"/>
    <s v="Badger Public School District"/>
    <n v="27"/>
    <n v="0"/>
    <n v="0"/>
    <n v="0"/>
    <n v="0"/>
    <n v="0"/>
    <n v="27"/>
    <n v="0"/>
    <n v="0.125"/>
    <n v="66"/>
    <n v="0.25882352941176473"/>
    <n v="216"/>
    <n v="255"/>
    <x v="395"/>
    <n v="0"/>
    <n v="8"/>
    <n v="4"/>
    <n v="2"/>
    <n v="62"/>
    <n v="0"/>
    <n v="3"/>
    <n v="0"/>
    <n v="0"/>
    <x v="568"/>
    <x v="0"/>
    <x v="5"/>
    <x v="10"/>
    <x v="3"/>
    <n v="0.13106796116504854"/>
    <n v="0"/>
    <n v="0"/>
    <n v="0"/>
    <n v="0"/>
    <n v="0.125"/>
  </r>
  <r>
    <x v="5"/>
    <s v="0876-01-000"/>
    <m/>
    <x v="0"/>
    <s v="Wright"/>
    <s v="Annandale Public School District"/>
    <n v="191"/>
    <n v="0"/>
    <n v="0"/>
    <n v="0"/>
    <n v="0"/>
    <n v="20"/>
    <n v="182"/>
    <n v="1.2360939431396786E-2"/>
    <n v="0.11248454882571075"/>
    <n v="379"/>
    <n v="0.21114206128133706"/>
    <n v="1618"/>
    <n v="1795"/>
    <x v="848"/>
    <n v="6"/>
    <n v="31"/>
    <n v="18"/>
    <n v="42"/>
    <n v="365"/>
    <n v="0"/>
    <n v="3"/>
    <n v="5"/>
    <n v="0"/>
    <x v="1090"/>
    <x v="31"/>
    <x v="60"/>
    <x v="31"/>
    <x v="109"/>
    <n v="0.12532808398950132"/>
    <n v="0"/>
    <n v="0"/>
    <n v="0"/>
    <n v="0"/>
    <n v="0.12484548825710753"/>
  </r>
  <r>
    <x v="9"/>
    <s v="2897-01-000"/>
    <m/>
    <x v="0"/>
    <s v="Redwood"/>
    <s v="Redwood Area School District"/>
    <n v="136"/>
    <n v="31"/>
    <n v="0"/>
    <n v="0"/>
    <n v="0"/>
    <n v="80"/>
    <n v="95"/>
    <n v="5.7061340941512127E-2"/>
    <n v="6.7760342368045651E-2"/>
    <n v="63"/>
    <n v="4.8837209302325581E-2"/>
    <n v="1402"/>
    <n v="1290"/>
    <x v="333"/>
    <n v="246"/>
    <n v="9"/>
    <n v="11"/>
    <n v="54"/>
    <n v="52"/>
    <n v="4"/>
    <n v="0"/>
    <n v="0"/>
    <n v="0"/>
    <x v="1091"/>
    <x v="262"/>
    <x v="13"/>
    <x v="20"/>
    <x v="96"/>
    <n v="0.12903225806451613"/>
    <n v="0.11355311355311355"/>
    <n v="0"/>
    <n v="0"/>
    <n v="0"/>
    <n v="0.12482168330955778"/>
  </r>
  <r>
    <x v="7"/>
    <s v="2125-01-000"/>
    <m/>
    <x v="0"/>
    <s v="Dodge"/>
    <s v="Triton School District"/>
    <n v="134"/>
    <n v="0"/>
    <n v="0"/>
    <n v="0"/>
    <n v="8"/>
    <n v="8"/>
    <n v="146"/>
    <n v="6.4829821717990272E-3"/>
    <n v="0.11831442463533225"/>
    <n v="98"/>
    <n v="8.3191850594227498E-2"/>
    <n v="1234"/>
    <n v="1178"/>
    <x v="1055"/>
    <n v="6"/>
    <n v="9"/>
    <n v="3"/>
    <n v="197"/>
    <n v="63"/>
    <n v="0"/>
    <n v="0"/>
    <n v="0"/>
    <n v="24"/>
    <x v="1092"/>
    <x v="31"/>
    <x v="13"/>
    <x v="5"/>
    <x v="337"/>
    <n v="0.12959381044487428"/>
    <n v="0"/>
    <n v="0"/>
    <n v="0"/>
    <n v="4.4198895027624308E-2"/>
    <n v="0.12479740680713128"/>
  </r>
  <r>
    <x v="1"/>
    <s v="0016-01-000"/>
    <s v="yes"/>
    <x v="1"/>
    <s v="Anoka"/>
    <s v="Spring Lake Park Public Schools"/>
    <n v="404"/>
    <n v="6"/>
    <n v="82"/>
    <n v="70"/>
    <n v="67"/>
    <n v="92"/>
    <n v="574"/>
    <n v="1.7225238719340948E-2"/>
    <n v="0.10747051114023591"/>
    <n v="778"/>
    <n v="0.14267375756464332"/>
    <n v="5341"/>
    <n v="5453"/>
    <x v="1056"/>
    <n v="73"/>
    <n v="604"/>
    <n v="526"/>
    <n v="579"/>
    <n v="527"/>
    <n v="6"/>
    <n v="89"/>
    <n v="62"/>
    <n v="57"/>
    <x v="1093"/>
    <x v="126"/>
    <x v="261"/>
    <x v="247"/>
    <x v="343"/>
    <n v="0.11386696730552424"/>
    <n v="8.2191780821917804E-2"/>
    <n v="0.13735343383584589"/>
    <n v="0.13108614232209737"/>
    <n v="0.11375212224108659"/>
    <n v="0.12469574985957686"/>
  </r>
  <r>
    <x v="2"/>
    <s v="0728-01-000"/>
    <m/>
    <x v="0"/>
    <s v="Sherburne"/>
    <s v="Elk River Public School District"/>
    <n v="1618"/>
    <n v="3"/>
    <n v="34"/>
    <n v="28"/>
    <n v="41"/>
    <n v="990"/>
    <n v="768"/>
    <n v="7.0217745939428325E-2"/>
    <n v="5.4471948365132278E-2"/>
    <n v="735"/>
    <n v="5.6209850107066382E-2"/>
    <n v="14099"/>
    <n v="13076"/>
    <x v="1057"/>
    <n v="142"/>
    <n v="386"/>
    <n v="352"/>
    <n v="398"/>
    <n v="618"/>
    <n v="0"/>
    <n v="21"/>
    <n v="27"/>
    <n v="32"/>
    <x v="1094"/>
    <x v="263"/>
    <x v="262"/>
    <x v="123"/>
    <x v="344"/>
    <n v="0.12642600406313487"/>
    <n v="2.0689655172413793E-2"/>
    <n v="8.5213032581453629E-2"/>
    <n v="7.9320113314447591E-2"/>
    <n v="0.10073710073710074"/>
    <n v="0.1246896943045606"/>
  </r>
  <r>
    <x v="5"/>
    <s v="2689-01-000"/>
    <m/>
    <x v="0"/>
    <s v="Pipestone"/>
    <s v="Pipestone Area School District"/>
    <n v="119"/>
    <n v="0"/>
    <n v="5"/>
    <n v="0"/>
    <n v="18"/>
    <n v="7"/>
    <n v="148"/>
    <n v="5.627009646302251E-3"/>
    <n v="0.11897106109324759"/>
    <n v="53"/>
    <n v="4.6409807355516634E-2"/>
    <n v="1244"/>
    <n v="1142"/>
    <x v="266"/>
    <n v="22"/>
    <n v="55"/>
    <n v="20"/>
    <n v="136"/>
    <n v="50"/>
    <n v="0"/>
    <n v="0"/>
    <n v="0"/>
    <n v="3"/>
    <x v="1095"/>
    <x v="55"/>
    <x v="227"/>
    <x v="38"/>
    <x v="275"/>
    <n v="0.12167689161554192"/>
    <n v="0"/>
    <n v="8.3333333333333329E-2"/>
    <n v="0"/>
    <n v="0.11920529801324503"/>
    <n v="0.12459807073954984"/>
  </r>
  <r>
    <x v="8"/>
    <s v="0173-01-000"/>
    <m/>
    <x v="0"/>
    <s v="Cottonwood"/>
    <s v="Mountain Lake Public Schools"/>
    <n v="52"/>
    <n v="0"/>
    <n v="0"/>
    <n v="0"/>
    <n v="7"/>
    <n v="0"/>
    <n v="63"/>
    <n v="0"/>
    <n v="0.12450592885375494"/>
    <n v="46"/>
    <n v="9.4069529652351741E-2"/>
    <n v="506"/>
    <n v="489"/>
    <x v="211"/>
    <n v="3"/>
    <n v="8"/>
    <n v="66"/>
    <n v="77"/>
    <n v="42"/>
    <n v="0"/>
    <n v="0"/>
    <n v="3"/>
    <n v="0"/>
    <x v="1024"/>
    <x v="6"/>
    <x v="8"/>
    <x v="132"/>
    <x v="345"/>
    <n v="0.15072463768115943"/>
    <n v="0"/>
    <n v="0"/>
    <n v="0"/>
    <n v="8.3333333333333329E-2"/>
    <n v="0.12450592885375494"/>
  </r>
  <r>
    <x v="6"/>
    <s v="0424-01-000"/>
    <m/>
    <x v="0"/>
    <s v="McLeod"/>
    <s v="Lester Prairie Public School Dist."/>
    <n v="50"/>
    <n v="0"/>
    <n v="0"/>
    <n v="0"/>
    <n v="4"/>
    <n v="0"/>
    <n v="58"/>
    <n v="0"/>
    <n v="0.12446351931330472"/>
    <n v="61"/>
    <n v="0.13006396588486141"/>
    <n v="466"/>
    <n v="469"/>
    <x v="24"/>
    <n v="0"/>
    <n v="12"/>
    <n v="0"/>
    <n v="23"/>
    <n v="57"/>
    <n v="0"/>
    <n v="0"/>
    <n v="0"/>
    <n v="0"/>
    <x v="1096"/>
    <x v="0"/>
    <x v="25"/>
    <x v="2"/>
    <x v="59"/>
    <n v="0.117096018735363"/>
    <n v="0"/>
    <n v="0"/>
    <n v="0"/>
    <n v="0.14814814814814814"/>
    <n v="0.12446351931330472"/>
  </r>
  <r>
    <x v="6"/>
    <s v="0592-01-000"/>
    <m/>
    <x v="0"/>
    <s v="Polk"/>
    <s v="Climax-Shelly Public Schools"/>
    <n v="14"/>
    <n v="0"/>
    <n v="0"/>
    <n v="0"/>
    <n v="5"/>
    <n v="0"/>
    <n v="21"/>
    <n v="0"/>
    <n v="0.1242603550295858"/>
    <n v="0"/>
    <n v="0"/>
    <n v="169"/>
    <n v="148"/>
    <x v="1058"/>
    <n v="2"/>
    <n v="1"/>
    <n v="0"/>
    <n v="30"/>
    <n v="0"/>
    <n v="0"/>
    <n v="0"/>
    <n v="0"/>
    <n v="0"/>
    <x v="20"/>
    <x v="16"/>
    <x v="3"/>
    <x v="2"/>
    <x v="18"/>
    <n v="0.10852713178294573"/>
    <n v="0"/>
    <n v="0"/>
    <n v="0"/>
    <n v="0.14285714285714285"/>
    <n v="0.1242603550295858"/>
  </r>
  <r>
    <x v="5"/>
    <s v="0006-03-000"/>
    <s v="yes"/>
    <x v="1"/>
    <s v="Dakota"/>
    <s v="South St. Paul Public School Dist."/>
    <n v="212"/>
    <n v="4"/>
    <n v="61"/>
    <n v="3"/>
    <n v="93"/>
    <n v="59"/>
    <n v="341"/>
    <n v="1.8322981366459629E-2"/>
    <n v="0.10590062111801242"/>
    <n v="716"/>
    <n v="0.20248868778280543"/>
    <n v="3220"/>
    <n v="3536"/>
    <x v="1059"/>
    <n v="33"/>
    <n v="402"/>
    <n v="87"/>
    <n v="884"/>
    <n v="390"/>
    <n v="0"/>
    <n v="66"/>
    <n v="7"/>
    <n v="226"/>
    <x v="1097"/>
    <x v="52"/>
    <x v="263"/>
    <x v="248"/>
    <x v="346"/>
    <n v="0.10860655737704918"/>
    <n v="0.10810810810810811"/>
    <n v="0.15365239294710328"/>
    <n v="3.614457831325301E-2"/>
    <n v="0.12383488681757657"/>
    <n v="0.12422360248447205"/>
  </r>
  <r>
    <x v="17"/>
    <s v="0577-01-000"/>
    <m/>
    <x v="0"/>
    <s v="Pine"/>
    <s v="Willow River Public School District"/>
    <n v="52"/>
    <n v="3"/>
    <n v="0"/>
    <n v="0"/>
    <n v="0"/>
    <n v="0"/>
    <n v="58"/>
    <n v="0"/>
    <n v="0.12419700214132762"/>
    <n v="61"/>
    <n v="0.12978723404255318"/>
    <n v="467"/>
    <n v="470"/>
    <x v="903"/>
    <n v="3"/>
    <n v="4"/>
    <n v="1"/>
    <n v="6"/>
    <n v="56"/>
    <n v="0"/>
    <n v="0"/>
    <n v="0"/>
    <n v="0"/>
    <x v="807"/>
    <x v="31"/>
    <x v="2"/>
    <x v="1"/>
    <x v="21"/>
    <n v="0.11504424778761062"/>
    <n v="0.5"/>
    <n v="0"/>
    <n v="0"/>
    <n v="0"/>
    <n v="0.12419700214132762"/>
  </r>
  <r>
    <x v="11"/>
    <s v="0544-01-000"/>
    <m/>
    <x v="0"/>
    <s v="Otter Tail"/>
    <s v="Fergus Falls Public School District"/>
    <n v="280"/>
    <n v="0"/>
    <n v="0"/>
    <n v="4"/>
    <n v="3"/>
    <n v="5"/>
    <n v="295"/>
    <n v="2.0695364238410598E-3"/>
    <n v="0.12210264900662252"/>
    <n v="285"/>
    <n v="0.11870054144106622"/>
    <n v="2416"/>
    <n v="2401"/>
    <x v="1060"/>
    <n v="34"/>
    <n v="94"/>
    <n v="26"/>
    <n v="48"/>
    <n v="142"/>
    <n v="0"/>
    <n v="4"/>
    <n v="3"/>
    <n v="3"/>
    <x v="1098"/>
    <x v="8"/>
    <x v="160"/>
    <x v="153"/>
    <x v="163"/>
    <n v="0.1198117244330338"/>
    <n v="0"/>
    <n v="0"/>
    <n v="0.14814814814814814"/>
    <n v="6.25E-2"/>
    <n v="0.12417218543046357"/>
  </r>
  <r>
    <x v="15"/>
    <s v="0820-01-000"/>
    <m/>
    <x v="0"/>
    <s v="Wadena"/>
    <s v="Sebeka Public School District"/>
    <n v="66"/>
    <n v="0"/>
    <n v="0"/>
    <n v="0"/>
    <n v="0"/>
    <n v="0"/>
    <n v="73"/>
    <n v="0"/>
    <n v="0.12414965986394558"/>
    <n v="64"/>
    <n v="0.11053540587219343"/>
    <n v="588"/>
    <n v="579"/>
    <x v="184"/>
    <n v="0"/>
    <n v="5"/>
    <n v="1"/>
    <n v="0"/>
    <n v="58"/>
    <n v="0"/>
    <n v="0"/>
    <n v="0"/>
    <n v="0"/>
    <x v="1099"/>
    <x v="0"/>
    <x v="5"/>
    <x v="1"/>
    <x v="1"/>
    <n v="0.11359724612736662"/>
    <n v="0"/>
    <n v="0"/>
    <n v="0"/>
    <n v="0"/>
    <n v="0.12414965986394558"/>
  </r>
  <r>
    <x v="2"/>
    <s v="0846-01-000"/>
    <m/>
    <x v="0"/>
    <s v="Wilkin"/>
    <s v="Breckenridge Public School District"/>
    <n v="73"/>
    <n v="0"/>
    <n v="0"/>
    <n v="0"/>
    <n v="11"/>
    <n v="4"/>
    <n v="84"/>
    <n v="5.6417489421720732E-3"/>
    <n v="0.11847672778561354"/>
    <n v="26"/>
    <n v="4.0185471406491501E-2"/>
    <n v="709"/>
    <n v="647"/>
    <x v="132"/>
    <n v="24"/>
    <n v="11"/>
    <n v="1"/>
    <n v="26"/>
    <n v="26"/>
    <n v="0"/>
    <n v="0"/>
    <n v="0"/>
    <n v="0"/>
    <x v="731"/>
    <x v="94"/>
    <x v="42"/>
    <x v="1"/>
    <x v="164"/>
    <n v="0.11550632911392406"/>
    <n v="0"/>
    <n v="0"/>
    <n v="0"/>
    <n v="0.29729729729729731"/>
    <n v="0.12411847672778561"/>
  </r>
  <r>
    <x v="5"/>
    <s v="0787-01-000"/>
    <m/>
    <x v="0"/>
    <s v="Todd"/>
    <s v="Browerville Public School District"/>
    <n v="21"/>
    <n v="0"/>
    <n v="0"/>
    <n v="0"/>
    <n v="0"/>
    <n v="0"/>
    <n v="31"/>
    <n v="0"/>
    <n v="0.124"/>
    <n v="182"/>
    <n v="0.4538653366583541"/>
    <n v="250"/>
    <n v="401"/>
    <x v="1061"/>
    <n v="1"/>
    <n v="5"/>
    <n v="5"/>
    <n v="15"/>
    <n v="168"/>
    <n v="0"/>
    <n v="0"/>
    <n v="0"/>
    <n v="10"/>
    <x v="102"/>
    <x v="3"/>
    <x v="5"/>
    <x v="7"/>
    <x v="25"/>
    <n v="9.2105263157894732E-2"/>
    <n v="0"/>
    <n v="0"/>
    <n v="0"/>
    <n v="0"/>
    <n v="0.124"/>
  </r>
  <r>
    <x v="14"/>
    <s v="0023-01-000"/>
    <m/>
    <x v="0"/>
    <s v="Becker"/>
    <s v="Frazee-Vergas Public School Dist."/>
    <n v="128"/>
    <n v="4"/>
    <n v="0"/>
    <n v="0"/>
    <n v="0"/>
    <n v="0"/>
    <n v="145"/>
    <n v="0"/>
    <n v="0.12393162393162394"/>
    <n v="110"/>
    <n v="9.6916299559471369E-2"/>
    <n v="1170"/>
    <n v="1135"/>
    <x v="1062"/>
    <n v="63"/>
    <n v="10"/>
    <n v="10"/>
    <n v="15"/>
    <n v="107"/>
    <n v="0"/>
    <n v="0"/>
    <n v="0"/>
    <n v="0"/>
    <x v="285"/>
    <x v="18"/>
    <x v="14"/>
    <x v="12"/>
    <x v="5"/>
    <n v="0.12098298676748583"/>
    <n v="5.9701492537313432E-2"/>
    <n v="0"/>
    <n v="0"/>
    <n v="0"/>
    <n v="0.12393162393162394"/>
  </r>
  <r>
    <x v="1"/>
    <s v="0038-01-000"/>
    <m/>
    <x v="0"/>
    <s v="Beltrami"/>
    <s v="Red Lake Public School District"/>
    <n v="0"/>
    <n v="187"/>
    <n v="0"/>
    <n v="0"/>
    <n v="0"/>
    <n v="31"/>
    <n v="162"/>
    <n v="1.9897304236200258E-2"/>
    <n v="0.10397946084724005"/>
    <n v="0"/>
    <n v="0"/>
    <n v="1558"/>
    <n v="1365"/>
    <x v="562"/>
    <n v="1364"/>
    <n v="0"/>
    <n v="0"/>
    <n v="0"/>
    <n v="0"/>
    <n v="0"/>
    <n v="0"/>
    <n v="0"/>
    <n v="0"/>
    <x v="561"/>
    <x v="264"/>
    <x v="0"/>
    <x v="2"/>
    <x v="1"/>
    <n v="0"/>
    <n v="0.12056737588652482"/>
    <n v="0"/>
    <n v="0"/>
    <n v="0"/>
    <n v="0.12387676508344031"/>
  </r>
  <r>
    <x v="16"/>
    <s v="2170-01-000"/>
    <m/>
    <x v="0"/>
    <s v="Todd"/>
    <s v="Staples-Motley School District"/>
    <n v="217"/>
    <n v="3"/>
    <n v="0"/>
    <n v="0"/>
    <n v="0"/>
    <n v="0"/>
    <n v="226"/>
    <n v="0"/>
    <n v="0.12370005473453749"/>
    <n v="22"/>
    <n v="1.3555144793592114E-2"/>
    <n v="1827"/>
    <n v="1623"/>
    <x v="1063"/>
    <n v="16"/>
    <n v="2"/>
    <n v="0"/>
    <n v="0"/>
    <n v="20"/>
    <n v="0"/>
    <n v="0"/>
    <n v="0"/>
    <n v="0"/>
    <x v="1100"/>
    <x v="54"/>
    <x v="6"/>
    <x v="2"/>
    <x v="1"/>
    <n v="0.12042175360710322"/>
    <n v="0.15789473684210525"/>
    <n v="0"/>
    <n v="0"/>
    <n v="0"/>
    <n v="0.12370005473453749"/>
  </r>
  <r>
    <x v="4"/>
    <s v="0548-01-000"/>
    <m/>
    <x v="0"/>
    <s v="Otter Tail"/>
    <s v="Pelican Rapids Public School Dist."/>
    <n v="131"/>
    <n v="0"/>
    <n v="0"/>
    <n v="0"/>
    <n v="0"/>
    <n v="0"/>
    <n v="137"/>
    <n v="0"/>
    <n v="0.12364620938628158"/>
    <n v="23"/>
    <n v="2.3138832997987926E-2"/>
    <n v="1108"/>
    <n v="994"/>
    <x v="1064"/>
    <n v="6"/>
    <n v="54"/>
    <n v="24"/>
    <n v="243"/>
    <n v="16"/>
    <n v="0"/>
    <n v="0"/>
    <n v="0"/>
    <n v="4"/>
    <x v="1101"/>
    <x v="31"/>
    <x v="264"/>
    <x v="39"/>
    <x v="347"/>
    <n v="0.16751918158567775"/>
    <n v="0"/>
    <n v="0"/>
    <n v="0"/>
    <n v="0"/>
    <n v="0.12364620938628158"/>
  </r>
  <r>
    <x v="2"/>
    <s v="0306-01-000"/>
    <m/>
    <x v="0"/>
    <s v="Hubbard"/>
    <s v="Laporte Public School District"/>
    <n v="24"/>
    <n v="11"/>
    <n v="0"/>
    <n v="0"/>
    <n v="0"/>
    <n v="0"/>
    <n v="40"/>
    <n v="0"/>
    <n v="0.12345679012345678"/>
    <n v="6"/>
    <n v="2.0689655172413793E-2"/>
    <n v="324"/>
    <n v="290"/>
    <x v="252"/>
    <n v="36"/>
    <n v="8"/>
    <n v="1"/>
    <n v="13"/>
    <n v="3"/>
    <n v="0"/>
    <n v="0"/>
    <n v="0"/>
    <n v="0"/>
    <x v="766"/>
    <x v="116"/>
    <x v="8"/>
    <x v="1"/>
    <x v="8"/>
    <n v="9.4861660079051377E-2"/>
    <n v="0.23404255319148937"/>
    <n v="0"/>
    <n v="0"/>
    <n v="0"/>
    <n v="0.12345679012345678"/>
  </r>
  <r>
    <x v="8"/>
    <s v="2853-01-000"/>
    <m/>
    <x v="0"/>
    <s v="Lac qui Parle"/>
    <s v="Lac qui Parle Valley School Dist."/>
    <n v="106"/>
    <n v="0"/>
    <n v="4"/>
    <n v="0"/>
    <n v="0"/>
    <n v="0"/>
    <n v="118"/>
    <n v="0"/>
    <n v="0.12343096234309624"/>
    <n v="41"/>
    <n v="4.6643913538111488E-2"/>
    <n v="956"/>
    <n v="879"/>
    <x v="636"/>
    <n v="3"/>
    <n v="23"/>
    <n v="33"/>
    <n v="41"/>
    <n v="31"/>
    <n v="0"/>
    <n v="0"/>
    <n v="3"/>
    <n v="0"/>
    <x v="1102"/>
    <x v="6"/>
    <x v="26"/>
    <x v="249"/>
    <x v="136"/>
    <n v="0.12412177985948478"/>
    <n v="0"/>
    <n v="0.14814814814814814"/>
    <n v="0"/>
    <n v="0"/>
    <n v="0.12343096234309624"/>
  </r>
  <r>
    <x v="17"/>
    <s v="2753-01-000"/>
    <m/>
    <x v="0"/>
    <s v="Todd"/>
    <s v="Long Prairie-Grey Eagle School District"/>
    <n v="180"/>
    <n v="0"/>
    <n v="0"/>
    <n v="0"/>
    <n v="0"/>
    <n v="0"/>
    <n v="185"/>
    <n v="0"/>
    <n v="0.12341561040693796"/>
    <n v="83"/>
    <n v="5.9413027916964928E-2"/>
    <n v="1499"/>
    <n v="1397"/>
    <x v="1065"/>
    <n v="4"/>
    <n v="8"/>
    <n v="6"/>
    <n v="125"/>
    <n v="72"/>
    <n v="0"/>
    <n v="0"/>
    <n v="0"/>
    <n v="5"/>
    <x v="1103"/>
    <x v="2"/>
    <x v="8"/>
    <x v="3"/>
    <x v="67"/>
    <n v="0.13215859030837004"/>
    <n v="0"/>
    <n v="0"/>
    <n v="0"/>
    <n v="0"/>
    <n v="0.12341561040693796"/>
  </r>
  <r>
    <x v="12"/>
    <s v="0075-01-000"/>
    <m/>
    <x v="0"/>
    <s v="Blue Earth"/>
    <s v="St. Clair Public School District"/>
    <n v="63"/>
    <n v="0"/>
    <n v="0"/>
    <n v="0"/>
    <n v="3"/>
    <n v="3"/>
    <n v="65"/>
    <n v="5.4446460980036296E-3"/>
    <n v="0.11796733212341198"/>
    <n v="176"/>
    <n v="0.26707132018209406"/>
    <n v="551"/>
    <n v="659"/>
    <x v="256"/>
    <n v="0"/>
    <n v="1"/>
    <n v="0"/>
    <n v="0"/>
    <n v="174"/>
    <n v="0"/>
    <n v="0"/>
    <n v="0"/>
    <n v="0"/>
    <x v="1104"/>
    <x v="0"/>
    <x v="3"/>
    <x v="2"/>
    <x v="17"/>
    <n v="0.11517367458866545"/>
    <n v="0"/>
    <n v="0"/>
    <n v="0"/>
    <n v="1"/>
    <n v="0.12341197822141561"/>
  </r>
  <r>
    <x v="4"/>
    <s v="0671-01-000"/>
    <m/>
    <x v="0"/>
    <s v="Rock"/>
    <s v="Hills-Beaver Creek School District"/>
    <n v="41"/>
    <n v="0"/>
    <n v="0"/>
    <n v="0"/>
    <n v="0"/>
    <n v="0"/>
    <n v="42"/>
    <n v="0"/>
    <n v="0.12316715542521994"/>
    <n v="33"/>
    <n v="9.9397590361445784E-2"/>
    <n v="341"/>
    <n v="332"/>
    <x v="612"/>
    <n v="0"/>
    <n v="1"/>
    <n v="1"/>
    <n v="3"/>
    <n v="28"/>
    <n v="0"/>
    <n v="0"/>
    <n v="0"/>
    <n v="0"/>
    <x v="757"/>
    <x v="0"/>
    <x v="3"/>
    <x v="1"/>
    <x v="17"/>
    <n v="0.12058823529411765"/>
    <n v="0"/>
    <n v="0"/>
    <n v="0"/>
    <n v="0"/>
    <n v="0.12316715542521994"/>
  </r>
  <r>
    <x v="8"/>
    <s v="2180-01-000"/>
    <m/>
    <x v="0"/>
    <s v="Chippewa"/>
    <s v="M.A.C.C.R.A.Y. School District"/>
    <n v="78"/>
    <n v="0"/>
    <n v="4"/>
    <n v="0"/>
    <n v="0"/>
    <n v="0"/>
    <n v="90"/>
    <n v="0"/>
    <n v="0.12311901504787962"/>
    <n v="69"/>
    <n v="9.7183098591549291E-2"/>
    <n v="731"/>
    <n v="710"/>
    <x v="986"/>
    <n v="2"/>
    <n v="6"/>
    <n v="0"/>
    <n v="36"/>
    <n v="63"/>
    <n v="0"/>
    <n v="0"/>
    <n v="0"/>
    <n v="0"/>
    <x v="174"/>
    <x v="16"/>
    <x v="14"/>
    <x v="2"/>
    <x v="113"/>
    <n v="0.11453744493392071"/>
    <n v="0"/>
    <n v="0.4"/>
    <n v="0"/>
    <n v="0"/>
    <n v="0.12311901504787962"/>
  </r>
  <r>
    <x v="10"/>
    <s v="2143-01-000"/>
    <m/>
    <x v="0"/>
    <s v="Le Sueur"/>
    <s v="Waterville-Elysian-Morristown Public School District"/>
    <n v="106"/>
    <n v="0"/>
    <n v="0"/>
    <n v="0"/>
    <n v="0"/>
    <n v="16"/>
    <n v="104"/>
    <n v="1.641025641025641E-2"/>
    <n v="0.10666666666666667"/>
    <n v="31"/>
    <n v="3.4988713318284424E-2"/>
    <n v="975"/>
    <n v="886"/>
    <x v="1066"/>
    <n v="11"/>
    <n v="8"/>
    <n v="7"/>
    <n v="32"/>
    <n v="30"/>
    <n v="0"/>
    <n v="0"/>
    <n v="0"/>
    <n v="0"/>
    <x v="1105"/>
    <x v="90"/>
    <x v="8"/>
    <x v="36"/>
    <x v="68"/>
    <n v="0.11725663716814159"/>
    <n v="0"/>
    <n v="0"/>
    <n v="0"/>
    <n v="0"/>
    <n v="0.12307692307692308"/>
  </r>
  <r>
    <x v="14"/>
    <s v="0821-01-000"/>
    <m/>
    <x v="0"/>
    <s v="Wadena"/>
    <s v="Menahga Public School District"/>
    <n v="70"/>
    <n v="0"/>
    <n v="0"/>
    <n v="0"/>
    <n v="3"/>
    <n v="0"/>
    <n v="81"/>
    <n v="0"/>
    <n v="0.12291350531107739"/>
    <n v="169"/>
    <n v="0.22623828647925034"/>
    <n v="659"/>
    <n v="747"/>
    <x v="920"/>
    <n v="10"/>
    <n v="4"/>
    <n v="0"/>
    <n v="4"/>
    <n v="157"/>
    <n v="6"/>
    <n v="0"/>
    <n v="0"/>
    <n v="0"/>
    <x v="1106"/>
    <x v="2"/>
    <x v="2"/>
    <x v="2"/>
    <x v="35"/>
    <n v="0.10903426791277258"/>
    <n v="0"/>
    <n v="0"/>
    <n v="0"/>
    <n v="0.42857142857142855"/>
    <n v="0.12291350531107739"/>
  </r>
  <r>
    <x v="5"/>
    <s v="0505-01-000"/>
    <m/>
    <x v="0"/>
    <s v="Murray"/>
    <s v="Fulda Public School District"/>
    <n v="25"/>
    <n v="0"/>
    <n v="0"/>
    <n v="4"/>
    <n v="10"/>
    <n v="0"/>
    <n v="44"/>
    <n v="0"/>
    <n v="0.12290502793296089"/>
    <n v="28"/>
    <n v="8.1871345029239762E-2"/>
    <n v="358"/>
    <n v="342"/>
    <x v="104"/>
    <n v="1"/>
    <n v="7"/>
    <n v="10"/>
    <n v="24"/>
    <n v="22"/>
    <n v="0"/>
    <n v="0"/>
    <n v="0"/>
    <n v="3"/>
    <x v="1107"/>
    <x v="3"/>
    <x v="21"/>
    <x v="30"/>
    <x v="38"/>
    <n v="8.2508250825082508E-2"/>
    <n v="0"/>
    <n v="0"/>
    <n v="0.2857142857142857"/>
    <n v="0.32258064516129031"/>
    <n v="0.12290502793296089"/>
  </r>
  <r>
    <x v="9"/>
    <s v="0280-01-000"/>
    <s v="yes"/>
    <x v="1"/>
    <s v="Hennepin"/>
    <s v="Richfield Public School District"/>
    <n v="241"/>
    <n v="0"/>
    <n v="88"/>
    <n v="31"/>
    <n v="164"/>
    <n v="246"/>
    <n v="300"/>
    <n v="5.5355535553555359E-2"/>
    <n v="6.7506750675067506E-2"/>
    <n v="295"/>
    <n v="7.0355354161698067E-2"/>
    <n v="4444"/>
    <n v="4193"/>
    <x v="1067"/>
    <n v="50"/>
    <n v="958"/>
    <n v="335"/>
    <n v="1129"/>
    <n v="61"/>
    <n v="0"/>
    <n v="163"/>
    <n v="7"/>
    <n v="55"/>
    <x v="1108"/>
    <x v="82"/>
    <x v="265"/>
    <x v="63"/>
    <x v="348"/>
    <n v="0.126775381378222"/>
    <n v="0"/>
    <n v="9.9660249150622882E-2"/>
    <n v="8.6350974930362118E-2"/>
    <n v="0.13247172859450726"/>
    <n v="0.12286228622862286"/>
  </r>
  <r>
    <x v="3"/>
    <s v="0047-01-000"/>
    <m/>
    <x v="0"/>
    <s v="Benton"/>
    <s v="Sauk Rapids-Rice Public Schools"/>
    <n v="482"/>
    <n v="3"/>
    <n v="10"/>
    <n v="5"/>
    <n v="3"/>
    <n v="57"/>
    <n v="462"/>
    <n v="1.3491124260355029E-2"/>
    <n v="0.1093491124260355"/>
    <n v="807"/>
    <n v="0.1788167516064702"/>
    <n v="4225"/>
    <n v="4513"/>
    <x v="1068"/>
    <n v="51"/>
    <n v="227"/>
    <n v="105"/>
    <n v="146"/>
    <n v="657"/>
    <n v="14"/>
    <n v="68"/>
    <n v="14"/>
    <n v="29"/>
    <x v="1109"/>
    <x v="97"/>
    <x v="69"/>
    <x v="101"/>
    <x v="67"/>
    <n v="0.12654239957994223"/>
    <n v="7.4999999999999997E-2"/>
    <n v="5.9171597633136092E-2"/>
    <n v="5.2083333333333336E-2"/>
    <n v="2.5000000000000001E-2"/>
    <n v="0.12284023668639052"/>
  </r>
  <r>
    <x v="12"/>
    <s v="0025-01-000"/>
    <m/>
    <x v="0"/>
    <s v="Becker"/>
    <s v="Pine Point Public School District"/>
    <n v="0"/>
    <n v="7"/>
    <n v="0"/>
    <n v="0"/>
    <n v="0"/>
    <n v="0"/>
    <n v="7"/>
    <n v="0"/>
    <n v="0.12280701754385964"/>
    <n v="6"/>
    <n v="0.10714285714285714"/>
    <n v="57"/>
    <n v="56"/>
    <x v="562"/>
    <n v="55"/>
    <n v="0"/>
    <n v="0"/>
    <n v="0"/>
    <n v="0"/>
    <n v="4"/>
    <n v="0"/>
    <n v="0"/>
    <n v="0"/>
    <x v="561"/>
    <x v="27"/>
    <x v="0"/>
    <x v="2"/>
    <x v="1"/>
    <n v="0"/>
    <n v="0.1206896551724138"/>
    <n v="0"/>
    <n v="0"/>
    <n v="0"/>
    <n v="0.12280701754385964"/>
  </r>
  <r>
    <x v="1"/>
    <s v="0255-01-000"/>
    <m/>
    <x v="0"/>
    <s v="Goodhue"/>
    <s v="Pine Island Public School Dist."/>
    <n v="125"/>
    <n v="0"/>
    <n v="4"/>
    <n v="6"/>
    <n v="6"/>
    <n v="9"/>
    <n v="138"/>
    <n v="7.5187969924812026E-3"/>
    <n v="0.11528822055137844"/>
    <n v="120"/>
    <n v="0.10256410256410256"/>
    <n v="1197"/>
    <n v="1170"/>
    <x v="1069"/>
    <n v="1"/>
    <n v="17"/>
    <n v="17"/>
    <n v="22"/>
    <n v="112"/>
    <n v="0"/>
    <n v="0"/>
    <n v="0"/>
    <n v="4"/>
    <x v="726"/>
    <x v="3"/>
    <x v="16"/>
    <x v="155"/>
    <x v="11"/>
    <n v="0.11101243339253997"/>
    <n v="0"/>
    <n v="0.19047619047619047"/>
    <n v="0.2608695652173913"/>
    <n v="0.25"/>
    <n v="0.12280701754385964"/>
  </r>
  <r>
    <x v="2"/>
    <s v="0561-01-000"/>
    <m/>
    <x v="0"/>
    <s v="Pennington"/>
    <s v="Goodridge Public School District"/>
    <n v="18"/>
    <n v="0"/>
    <n v="0"/>
    <n v="0"/>
    <n v="0"/>
    <n v="0"/>
    <n v="21"/>
    <n v="0"/>
    <n v="0.12280701754385964"/>
    <n v="56"/>
    <n v="0.27184466019417475"/>
    <n v="171"/>
    <n v="206"/>
    <x v="38"/>
    <n v="7"/>
    <n v="1"/>
    <n v="0"/>
    <n v="12"/>
    <n v="44"/>
    <n v="3"/>
    <n v="0"/>
    <n v="0"/>
    <n v="3"/>
    <x v="502"/>
    <x v="2"/>
    <x v="3"/>
    <x v="2"/>
    <x v="22"/>
    <n v="0.1125"/>
    <n v="0"/>
    <n v="0"/>
    <n v="0"/>
    <n v="0"/>
    <n v="0.12280701754385964"/>
  </r>
  <r>
    <x v="17"/>
    <s v="2170-01-000"/>
    <m/>
    <x v="0"/>
    <s v="Todd"/>
    <s v="Staples-Motley School District"/>
    <n v="211"/>
    <n v="0"/>
    <n v="0"/>
    <n v="0"/>
    <n v="0"/>
    <n v="0"/>
    <n v="219"/>
    <n v="0"/>
    <n v="0.12275784753363228"/>
    <n v="18"/>
    <n v="1.1370814908401769E-2"/>
    <n v="1784"/>
    <n v="1583"/>
    <x v="1070"/>
    <n v="21"/>
    <n v="9"/>
    <n v="4"/>
    <n v="37"/>
    <n v="15"/>
    <n v="0"/>
    <n v="0"/>
    <n v="0"/>
    <n v="0"/>
    <x v="659"/>
    <x v="44"/>
    <x v="13"/>
    <x v="10"/>
    <x v="164"/>
    <n v="0.12353629976580796"/>
    <n v="0"/>
    <n v="0"/>
    <n v="0"/>
    <n v="0"/>
    <n v="0.12275784753363228"/>
  </r>
  <r>
    <x v="5"/>
    <s v="0036-01-000"/>
    <m/>
    <x v="0"/>
    <s v="Beltrami"/>
    <s v="Kelliher Public School District"/>
    <n v="20"/>
    <n v="0"/>
    <n v="3"/>
    <n v="0"/>
    <n v="0"/>
    <n v="0"/>
    <n v="27"/>
    <n v="0"/>
    <n v="0.12272727272727273"/>
    <n v="65"/>
    <n v="0.25193798449612403"/>
    <n v="220"/>
    <n v="258"/>
    <x v="520"/>
    <n v="122"/>
    <n v="0"/>
    <n v="0"/>
    <n v="0"/>
    <n v="0"/>
    <n v="62"/>
    <n v="0"/>
    <n v="0"/>
    <n v="0"/>
    <x v="1110"/>
    <x v="51"/>
    <x v="4"/>
    <x v="2"/>
    <x v="1"/>
    <n v="0.12820512820512819"/>
    <n v="0"/>
    <n v="1"/>
    <n v="0"/>
    <n v="0"/>
    <n v="0.12272727272727273"/>
  </r>
  <r>
    <x v="10"/>
    <s v="0031-01-000"/>
    <m/>
    <x v="0"/>
    <s v="Beltrami"/>
    <s v="Bemidji Public School District"/>
    <n v="381"/>
    <n v="259"/>
    <n v="16"/>
    <n v="4"/>
    <n v="15"/>
    <n v="431"/>
    <n v="260"/>
    <n v="7.6513403159950297E-2"/>
    <n v="4.6156577312267001E-2"/>
    <n v="266"/>
    <n v="5.1075268817204304E-2"/>
    <n v="5633"/>
    <n v="5208"/>
    <x v="1071"/>
    <n v="1023"/>
    <n v="117"/>
    <n v="50"/>
    <n v="71"/>
    <n v="135"/>
    <n v="120"/>
    <n v="0"/>
    <n v="0"/>
    <n v="0"/>
    <x v="1111"/>
    <x v="265"/>
    <x v="266"/>
    <x v="190"/>
    <x v="111"/>
    <n v="9.0865728595277848E-2"/>
    <n v="0.22289156626506024"/>
    <n v="0.12030075187969924"/>
    <n v="7.407407407407407E-2"/>
    <n v="0.1744186046511628"/>
    <n v="0.1226699804722173"/>
  </r>
  <r>
    <x v="9"/>
    <s v="0548-01-000"/>
    <m/>
    <x v="0"/>
    <s v="Otter Tail"/>
    <s v="Pelican Rapids Public School Dist."/>
    <n v="140"/>
    <n v="0"/>
    <n v="0"/>
    <n v="0"/>
    <n v="0"/>
    <n v="0"/>
    <n v="146"/>
    <n v="0"/>
    <n v="0.12258606213266163"/>
    <n v="17"/>
    <n v="1.60075329566855E-2"/>
    <n v="1191"/>
    <n v="1062"/>
    <x v="815"/>
    <n v="5"/>
    <n v="62"/>
    <n v="26"/>
    <n v="251"/>
    <n v="12"/>
    <n v="0"/>
    <n v="0"/>
    <n v="0"/>
    <n v="0"/>
    <x v="121"/>
    <x v="43"/>
    <x v="267"/>
    <x v="57"/>
    <x v="128"/>
    <n v="0.16548463356973994"/>
    <n v="0"/>
    <n v="0"/>
    <n v="0"/>
    <n v="0"/>
    <n v="0.12258606213266163"/>
  </r>
  <r>
    <x v="4"/>
    <s v="0787-01-000"/>
    <m/>
    <x v="0"/>
    <s v="Todd"/>
    <s v="Browerville Public School District"/>
    <n v="37"/>
    <n v="0"/>
    <n v="0"/>
    <n v="0"/>
    <n v="3"/>
    <n v="0"/>
    <n v="44"/>
    <n v="0"/>
    <n v="0.12256267409470752"/>
    <n v="181"/>
    <n v="0.36491935483870969"/>
    <n v="359"/>
    <n v="496"/>
    <x v="786"/>
    <n v="0"/>
    <n v="1"/>
    <n v="0"/>
    <n v="7"/>
    <n v="175"/>
    <n v="0"/>
    <n v="0"/>
    <n v="0"/>
    <n v="0"/>
    <x v="534"/>
    <x v="0"/>
    <x v="3"/>
    <x v="2"/>
    <x v="32"/>
    <n v="0.10571428571428572"/>
    <n v="0"/>
    <n v="0"/>
    <n v="0"/>
    <n v="0.3"/>
    <n v="0.12256267409470752"/>
  </r>
  <r>
    <x v="11"/>
    <s v="0036-01-000"/>
    <m/>
    <x v="0"/>
    <s v="Beltrami"/>
    <s v="Kelliher Public School District"/>
    <n v="24"/>
    <n v="3"/>
    <n v="0"/>
    <n v="0"/>
    <n v="0"/>
    <n v="0"/>
    <n v="30"/>
    <n v="0"/>
    <n v="0.12244897959183673"/>
    <n v="37"/>
    <n v="0.14682539682539683"/>
    <n v="245"/>
    <n v="252"/>
    <x v="145"/>
    <n v="110"/>
    <n v="3"/>
    <n v="0"/>
    <n v="1"/>
    <n v="0"/>
    <n v="35"/>
    <n v="0"/>
    <n v="0"/>
    <n v="0"/>
    <x v="117"/>
    <x v="75"/>
    <x v="4"/>
    <x v="2"/>
    <x v="0"/>
    <n v="0.14814814814814814"/>
    <n v="3.8461538461538464E-2"/>
    <n v="0"/>
    <n v="0"/>
    <n v="0"/>
    <n v="0.12244897959183673"/>
  </r>
  <r>
    <x v="11"/>
    <s v="2167-01-000"/>
    <m/>
    <x v="0"/>
    <s v="Lyon"/>
    <s v="Lakeview School District"/>
    <n v="50"/>
    <n v="0"/>
    <n v="0"/>
    <n v="7"/>
    <n v="0"/>
    <n v="22"/>
    <n v="43"/>
    <n v="4.1431261770244823E-2"/>
    <n v="8.0979284369114876E-2"/>
    <n v="149"/>
    <n v="0.24227642276422764"/>
    <n v="531"/>
    <n v="615"/>
    <x v="493"/>
    <n v="4"/>
    <n v="0"/>
    <n v="10"/>
    <n v="24"/>
    <n v="121"/>
    <n v="0"/>
    <n v="0"/>
    <n v="3"/>
    <n v="15"/>
    <x v="323"/>
    <x v="2"/>
    <x v="0"/>
    <x v="30"/>
    <x v="22"/>
    <n v="9.8814229249011856E-2"/>
    <n v="0"/>
    <n v="0"/>
    <n v="0.5"/>
    <n v="0"/>
    <n v="0.1224105461393597"/>
  </r>
  <r>
    <x v="6"/>
    <s v="2853-01-000"/>
    <m/>
    <x v="0"/>
    <s v="Lac qui Parle"/>
    <s v="Lac qui Parle Valley School Dist."/>
    <n v="130"/>
    <n v="0"/>
    <n v="0"/>
    <n v="0"/>
    <n v="0"/>
    <n v="0"/>
    <n v="135"/>
    <n v="0"/>
    <n v="0.12239347234814144"/>
    <n v="39"/>
    <n v="3.8728897715988087E-2"/>
    <n v="1103"/>
    <n v="1007"/>
    <x v="1072"/>
    <n v="7"/>
    <n v="17"/>
    <n v="21"/>
    <n v="30"/>
    <n v="37"/>
    <n v="0"/>
    <n v="0"/>
    <n v="0"/>
    <n v="0"/>
    <x v="1112"/>
    <x v="47"/>
    <x v="19"/>
    <x v="25"/>
    <x v="72"/>
    <n v="0.12682926829268293"/>
    <n v="0"/>
    <n v="0"/>
    <n v="0"/>
    <n v="0"/>
    <n v="0.12239347234814144"/>
  </r>
  <r>
    <x v="9"/>
    <s v="0671-01-000"/>
    <m/>
    <x v="0"/>
    <s v="Rock"/>
    <s v="Hills-Beaver Creek School District"/>
    <n v="40"/>
    <n v="0"/>
    <n v="0"/>
    <n v="0"/>
    <n v="0"/>
    <n v="0"/>
    <n v="41"/>
    <n v="0"/>
    <n v="0.12238805970149254"/>
    <n v="26"/>
    <n v="8.1250000000000003E-2"/>
    <n v="335"/>
    <n v="320"/>
    <x v="236"/>
    <n v="0"/>
    <n v="1"/>
    <n v="1"/>
    <n v="2"/>
    <n v="25"/>
    <n v="0"/>
    <n v="0"/>
    <n v="0"/>
    <n v="0"/>
    <x v="929"/>
    <x v="0"/>
    <x v="3"/>
    <x v="1"/>
    <x v="3"/>
    <n v="0.12084592145015106"/>
    <n v="0"/>
    <n v="0"/>
    <n v="0"/>
    <n v="0"/>
    <n v="0.12238805970149254"/>
  </r>
  <r>
    <x v="16"/>
    <s v="2753-01-000"/>
    <m/>
    <x v="0"/>
    <s v="Todd"/>
    <s v="Long Prairie-Grey Eagle School District"/>
    <n v="176"/>
    <n v="0"/>
    <n v="0"/>
    <n v="0"/>
    <n v="0"/>
    <n v="9"/>
    <n v="172"/>
    <n v="6.0851926977687626E-3"/>
    <n v="0.1162947937795808"/>
    <n v="71"/>
    <n v="5.1862673484295109E-2"/>
    <n v="1479"/>
    <n v="1369"/>
    <x v="1073"/>
    <n v="3"/>
    <n v="8"/>
    <n v="8"/>
    <n v="89"/>
    <n v="64"/>
    <n v="0"/>
    <n v="0"/>
    <n v="0"/>
    <n v="3"/>
    <x v="1113"/>
    <x v="6"/>
    <x v="8"/>
    <x v="8"/>
    <x v="111"/>
    <n v="0.12818645302257831"/>
    <n v="0"/>
    <n v="0"/>
    <n v="0"/>
    <n v="0"/>
    <n v="0.12237998647734956"/>
  </r>
  <r>
    <x v="10"/>
    <s v="0549-01-000"/>
    <m/>
    <x v="0"/>
    <s v="Otter Tail"/>
    <s v="Perham-Dent Public School District"/>
    <n v="148"/>
    <n v="0"/>
    <n v="3"/>
    <n v="0"/>
    <n v="6"/>
    <n v="4"/>
    <n v="164"/>
    <n v="2.9133284777858705E-3"/>
    <n v="0.11944646758922069"/>
    <n v="158"/>
    <n v="0.11592076302274394"/>
    <n v="1373"/>
    <n v="1363"/>
    <x v="1074"/>
    <n v="12"/>
    <n v="21"/>
    <n v="6"/>
    <n v="73"/>
    <n v="135"/>
    <n v="3"/>
    <n v="6"/>
    <n v="0"/>
    <n v="4"/>
    <x v="131"/>
    <x v="68"/>
    <x v="67"/>
    <x v="3"/>
    <x v="47"/>
    <n v="0.11708860759493671"/>
    <n v="0"/>
    <n v="0.16666666666666666"/>
    <n v="0"/>
    <n v="0.08"/>
    <n v="0.12235979606700656"/>
  </r>
  <r>
    <x v="9"/>
    <s v="0238-01-000"/>
    <m/>
    <x v="0"/>
    <s v="Fillmore"/>
    <s v="Mabel-Canton Public School Dist."/>
    <n v="44"/>
    <n v="0"/>
    <n v="0"/>
    <n v="0"/>
    <n v="0"/>
    <n v="0"/>
    <n v="46"/>
    <n v="0"/>
    <n v="0.12234042553191489"/>
    <n v="28"/>
    <n v="7.8212290502793297E-2"/>
    <n v="376"/>
    <n v="358"/>
    <x v="200"/>
    <n v="0"/>
    <n v="0"/>
    <n v="0"/>
    <n v="0"/>
    <n v="26"/>
    <n v="0"/>
    <n v="0"/>
    <n v="0"/>
    <n v="0"/>
    <x v="1114"/>
    <x v="0"/>
    <x v="0"/>
    <x v="2"/>
    <x v="1"/>
    <n v="0.11702127659574468"/>
    <n v="0"/>
    <n v="0"/>
    <n v="0"/>
    <n v="0"/>
    <n v="0.12234042553191489"/>
  </r>
  <r>
    <x v="2"/>
    <s v="0485-01-000"/>
    <m/>
    <x v="0"/>
    <s v="Morrison"/>
    <s v="Royalton Public School District"/>
    <n v="86"/>
    <n v="0"/>
    <n v="0"/>
    <n v="0"/>
    <n v="0"/>
    <n v="3"/>
    <n v="89"/>
    <n v="3.9893617021276593E-3"/>
    <n v="0.11835106382978723"/>
    <n v="266"/>
    <n v="0.28725701943844495"/>
    <n v="752"/>
    <n v="926"/>
    <x v="1075"/>
    <n v="8"/>
    <n v="8"/>
    <n v="4"/>
    <n v="26"/>
    <n v="255"/>
    <n v="0"/>
    <n v="0"/>
    <n v="0"/>
    <n v="6"/>
    <x v="298"/>
    <x v="35"/>
    <x v="8"/>
    <x v="10"/>
    <x v="23"/>
    <n v="0.1209563994374121"/>
    <n v="0"/>
    <n v="0"/>
    <n v="0"/>
    <n v="0"/>
    <n v="0.12234042553191489"/>
  </r>
  <r>
    <x v="4"/>
    <s v="2580-01-000"/>
    <m/>
    <x v="0"/>
    <s v="Pine"/>
    <s v="East Central School District"/>
    <n v="76"/>
    <n v="14"/>
    <n v="0"/>
    <n v="0"/>
    <n v="0"/>
    <n v="24"/>
    <n v="71"/>
    <n v="3.0888030888030889E-2"/>
    <n v="9.137709137709138E-2"/>
    <n v="100"/>
    <n v="0.12787723785166241"/>
    <n v="777"/>
    <n v="782"/>
    <x v="1076"/>
    <n v="60"/>
    <n v="19"/>
    <n v="3"/>
    <n v="10"/>
    <n v="77"/>
    <n v="11"/>
    <n v="3"/>
    <n v="0"/>
    <n v="0"/>
    <x v="768"/>
    <x v="20"/>
    <x v="31"/>
    <x v="5"/>
    <x v="32"/>
    <n v="0.11030478955007257"/>
    <n v="0.22222222222222221"/>
    <n v="0"/>
    <n v="0"/>
    <n v="0"/>
    <n v="0.12226512226512226"/>
  </r>
  <r>
    <x v="14"/>
    <s v="2174-01-000"/>
    <m/>
    <x v="0"/>
    <s v="Cass"/>
    <s v="Pine River-Backus School District"/>
    <n v="136"/>
    <n v="0"/>
    <n v="0"/>
    <n v="0"/>
    <n v="0"/>
    <n v="22"/>
    <n v="122"/>
    <n v="1.8675721561969439E-2"/>
    <n v="0.1035653650254669"/>
    <n v="53"/>
    <n v="4.875804967801288E-2"/>
    <n v="1178"/>
    <n v="1087"/>
    <x v="1077"/>
    <n v="18"/>
    <n v="15"/>
    <n v="12"/>
    <n v="12"/>
    <n v="47"/>
    <n v="0"/>
    <n v="0"/>
    <n v="0"/>
    <n v="0"/>
    <x v="697"/>
    <x v="132"/>
    <x v="66"/>
    <x v="17"/>
    <x v="12"/>
    <n v="0.12153708668453976"/>
    <n v="0"/>
    <n v="0"/>
    <n v="0"/>
    <n v="0"/>
    <n v="0.12224108658743633"/>
  </r>
  <r>
    <x v="11"/>
    <s v="2683-01-000"/>
    <m/>
    <x v="0"/>
    <s v="Roseau"/>
    <s v="Greenbush-Middle River School Dist."/>
    <n v="55"/>
    <n v="0"/>
    <n v="0"/>
    <n v="0"/>
    <n v="0"/>
    <n v="0"/>
    <n v="55"/>
    <n v="0"/>
    <n v="0.12222222222222222"/>
    <n v="30"/>
    <n v="7.0588235294117646E-2"/>
    <n v="450"/>
    <n v="425"/>
    <x v="857"/>
    <n v="4"/>
    <n v="4"/>
    <n v="1"/>
    <n v="0"/>
    <n v="29"/>
    <n v="0"/>
    <n v="0"/>
    <n v="0"/>
    <n v="0"/>
    <x v="901"/>
    <x v="2"/>
    <x v="2"/>
    <x v="1"/>
    <x v="1"/>
    <n v="0.1244343891402715"/>
    <n v="0"/>
    <n v="0"/>
    <n v="0"/>
    <n v="0"/>
    <n v="0.12222222222222222"/>
  </r>
  <r>
    <x v="5"/>
    <s v="2527-01-000"/>
    <m/>
    <x v="0"/>
    <s v="Norman"/>
    <s v="Norman County West School District"/>
    <n v="26"/>
    <n v="0"/>
    <n v="0"/>
    <n v="0"/>
    <n v="0"/>
    <n v="0"/>
    <n v="31"/>
    <n v="0"/>
    <n v="0.12204724409448819"/>
    <n v="30"/>
    <n v="0.11857707509881422"/>
    <n v="254"/>
    <n v="253"/>
    <x v="1078"/>
    <n v="4"/>
    <n v="7"/>
    <n v="0"/>
    <n v="39"/>
    <n v="26"/>
    <n v="0"/>
    <n v="0"/>
    <n v="0"/>
    <n v="0"/>
    <x v="99"/>
    <x v="2"/>
    <x v="21"/>
    <x v="2"/>
    <x v="19"/>
    <n v="0.12807881773399016"/>
    <n v="0"/>
    <n v="0"/>
    <n v="0"/>
    <n v="0"/>
    <n v="0.12204724409448819"/>
  </r>
  <r>
    <x v="10"/>
    <s v="0550-01-000"/>
    <m/>
    <x v="0"/>
    <s v="Otter Tail"/>
    <s v="Underwood Public School District"/>
    <n v="27"/>
    <n v="0"/>
    <n v="4"/>
    <n v="0"/>
    <n v="0"/>
    <n v="0"/>
    <n v="36"/>
    <n v="0"/>
    <n v="0.12203389830508475"/>
    <n v="304"/>
    <n v="0.53996447602131437"/>
    <n v="295"/>
    <n v="563"/>
    <x v="759"/>
    <n v="4"/>
    <n v="4"/>
    <n v="4"/>
    <n v="2"/>
    <n v="293"/>
    <n v="0"/>
    <n v="0"/>
    <n v="4"/>
    <n v="0"/>
    <x v="97"/>
    <x v="2"/>
    <x v="8"/>
    <x v="2"/>
    <x v="3"/>
    <n v="9.5406360424028266E-2"/>
    <n v="0"/>
    <n v="0.5"/>
    <n v="0"/>
    <n v="0"/>
    <n v="0.12203389830508475"/>
  </r>
  <r>
    <x v="3"/>
    <s v="2754-01-000"/>
    <m/>
    <x v="0"/>
    <s v="Redwood"/>
    <s v="Cedar Mountain School District"/>
    <n v="28"/>
    <n v="3"/>
    <n v="0"/>
    <n v="0"/>
    <n v="11"/>
    <n v="0"/>
    <n v="46"/>
    <n v="0"/>
    <n v="0.1220159151193634"/>
    <n v="156"/>
    <n v="0.32032854209445583"/>
    <n v="377"/>
    <n v="487"/>
    <x v="20"/>
    <n v="77"/>
    <n v="1"/>
    <n v="4"/>
    <n v="16"/>
    <n v="86"/>
    <n v="52"/>
    <n v="0"/>
    <n v="0"/>
    <n v="12"/>
    <x v="929"/>
    <x v="115"/>
    <x v="3"/>
    <x v="10"/>
    <x v="5"/>
    <n v="8.4592145015105744E-2"/>
    <n v="0.10714285714285714"/>
    <n v="0"/>
    <n v="0"/>
    <n v="0.73333333333333328"/>
    <n v="0.1220159151193634"/>
  </r>
  <r>
    <x v="15"/>
    <s v="0277-01-000"/>
    <s v="yes"/>
    <x v="1"/>
    <s v="Hennepin"/>
    <s v="Westonka Public School District"/>
    <n v="276"/>
    <n v="0"/>
    <n v="3"/>
    <n v="5"/>
    <n v="4"/>
    <n v="0"/>
    <n v="306"/>
    <n v="0"/>
    <n v="0.12196094061379036"/>
    <n v="67"/>
    <n v="2.9515418502202642E-2"/>
    <n v="2509"/>
    <n v="2270"/>
    <x v="1079"/>
    <n v="13"/>
    <n v="31"/>
    <n v="26"/>
    <n v="19"/>
    <n v="64"/>
    <n v="0"/>
    <n v="0"/>
    <n v="0"/>
    <n v="0"/>
    <x v="1115"/>
    <x v="91"/>
    <x v="37"/>
    <x v="152"/>
    <x v="10"/>
    <n v="0.11533639782699541"/>
    <n v="0"/>
    <n v="8.8235294117647065E-2"/>
    <n v="0.16129032258064516"/>
    <n v="0.17391304347826086"/>
    <n v="0.12196094061379036"/>
  </r>
  <r>
    <x v="10"/>
    <s v="0876-01-000"/>
    <m/>
    <x v="0"/>
    <s v="Wright"/>
    <s v="Annandale Public School District"/>
    <n v="174"/>
    <n v="0"/>
    <n v="0"/>
    <n v="0"/>
    <n v="0"/>
    <n v="4"/>
    <n v="188"/>
    <n v="2.5380710659898475E-3"/>
    <n v="0.11928934010152284"/>
    <n v="326"/>
    <n v="0.19064327485380117"/>
    <n v="1576"/>
    <n v="1710"/>
    <x v="1080"/>
    <n v="6"/>
    <n v="22"/>
    <n v="11"/>
    <n v="35"/>
    <n v="314"/>
    <n v="0"/>
    <n v="3"/>
    <n v="0"/>
    <n v="0"/>
    <x v="1116"/>
    <x v="31"/>
    <x v="57"/>
    <x v="20"/>
    <x v="18"/>
    <n v="0.11631016042780749"/>
    <n v="0"/>
    <n v="0"/>
    <n v="0"/>
    <n v="0"/>
    <n v="0.12182741116751268"/>
  </r>
  <r>
    <x v="5"/>
    <s v="0283-01-000"/>
    <s v="yes"/>
    <x v="1"/>
    <s v="Hennepin"/>
    <s v="St. Louis Park Public School Dist."/>
    <n v="370"/>
    <n v="0"/>
    <n v="88"/>
    <n v="24"/>
    <n v="40"/>
    <n v="130"/>
    <n v="431"/>
    <n v="2.8217929238115912E-2"/>
    <n v="9.3553288474061205E-2"/>
    <n v="681"/>
    <n v="0.14406600380791199"/>
    <n v="4607"/>
    <n v="4727"/>
    <x v="1081"/>
    <n v="55"/>
    <n v="1122"/>
    <n v="272"/>
    <n v="524"/>
    <n v="241"/>
    <n v="7"/>
    <n v="313"/>
    <n v="39"/>
    <n v="44"/>
    <x v="1117"/>
    <x v="98"/>
    <x v="268"/>
    <x v="250"/>
    <x v="349"/>
    <n v="0.12833853624696498"/>
    <n v="0"/>
    <n v="9.8104793756967665E-2"/>
    <n v="9.3385214007782102E-2"/>
    <n v="7.6923076923076927E-2"/>
    <n v="0.12177121771217711"/>
  </r>
  <r>
    <x v="9"/>
    <s v="0704-01-000"/>
    <m/>
    <x v="0"/>
    <s v="Saint Louis"/>
    <s v="Proctor Public School District"/>
    <n v="222"/>
    <n v="0"/>
    <n v="0"/>
    <n v="0"/>
    <n v="0"/>
    <n v="23"/>
    <n v="206"/>
    <n v="1.2227538543328018E-2"/>
    <n v="0.10951621477937268"/>
    <n v="98"/>
    <n v="5.6000000000000001E-2"/>
    <n v="1881"/>
    <n v="1750"/>
    <x v="1082"/>
    <n v="17"/>
    <n v="11"/>
    <n v="6"/>
    <n v="14"/>
    <n v="90"/>
    <n v="0"/>
    <n v="4"/>
    <n v="0"/>
    <n v="0"/>
    <x v="1118"/>
    <x v="83"/>
    <x v="21"/>
    <x v="3"/>
    <x v="7"/>
    <n v="0.12104689203925845"/>
    <n v="0"/>
    <n v="0"/>
    <n v="0"/>
    <n v="0"/>
    <n v="0.1217437533227007"/>
  </r>
  <r>
    <x v="17"/>
    <s v="0914-01-000"/>
    <m/>
    <x v="0"/>
    <s v="Clay"/>
    <s v="Ulen-Hitterdal Public School Dist"/>
    <n v="34"/>
    <n v="0"/>
    <n v="0"/>
    <n v="0"/>
    <n v="0"/>
    <n v="0"/>
    <n v="37"/>
    <n v="0"/>
    <n v="0.12171052631578948"/>
    <n v="14"/>
    <n v="4.9822064056939501E-2"/>
    <n v="304"/>
    <n v="281"/>
    <x v="1083"/>
    <n v="9"/>
    <n v="0"/>
    <n v="1"/>
    <n v="1"/>
    <n v="12"/>
    <n v="0"/>
    <n v="0"/>
    <n v="0"/>
    <n v="0"/>
    <x v="1119"/>
    <x v="68"/>
    <x v="0"/>
    <x v="1"/>
    <x v="0"/>
    <n v="0.11643835616438356"/>
    <n v="0"/>
    <n v="0"/>
    <n v="0"/>
    <n v="0"/>
    <n v="0.12171052631578948"/>
  </r>
  <r>
    <x v="0"/>
    <s v="0640-01-000"/>
    <m/>
    <x v="0"/>
    <s v="Redwood"/>
    <s v="Wabasso Public School District"/>
    <n v="37"/>
    <n v="0"/>
    <n v="0"/>
    <n v="0"/>
    <n v="4"/>
    <n v="5"/>
    <n v="41"/>
    <n v="1.3227513227513227E-2"/>
    <n v="0.10846560846560846"/>
    <n v="98"/>
    <n v="0.22790697674418606"/>
    <n v="378"/>
    <n v="430"/>
    <x v="255"/>
    <n v="6"/>
    <n v="4"/>
    <n v="3"/>
    <n v="2"/>
    <n v="95"/>
    <n v="0"/>
    <n v="0"/>
    <n v="0"/>
    <n v="0"/>
    <x v="941"/>
    <x v="31"/>
    <x v="2"/>
    <x v="5"/>
    <x v="21"/>
    <n v="0.10364145658263306"/>
    <n v="0"/>
    <n v="0"/>
    <n v="0"/>
    <n v="0.66666666666666663"/>
    <n v="0.12169312169312169"/>
  </r>
  <r>
    <x v="5"/>
    <s v="0047-01-000"/>
    <m/>
    <x v="0"/>
    <s v="Benton"/>
    <s v="Sauk Rapids-Rice Public Schools"/>
    <n v="470"/>
    <n v="0"/>
    <n v="16"/>
    <n v="7"/>
    <n v="3"/>
    <n v="74"/>
    <n v="441"/>
    <n v="1.7473435655253836E-2"/>
    <n v="0.10413223140495868"/>
    <n v="669"/>
    <n v="0.15242652084757347"/>
    <n v="4235"/>
    <n v="4389"/>
    <x v="1084"/>
    <n v="49"/>
    <n v="215"/>
    <n v="103"/>
    <n v="136"/>
    <n v="539"/>
    <n v="13"/>
    <n v="59"/>
    <n v="15"/>
    <n v="27"/>
    <x v="1120"/>
    <x v="80"/>
    <x v="269"/>
    <x v="251"/>
    <x v="309"/>
    <n v="0.12313335079905685"/>
    <n v="0"/>
    <n v="9.3023255813953487E-2"/>
    <n v="7.3684210526315783E-2"/>
    <n v="2.6785714285714284E-2"/>
    <n v="0.12160566706021252"/>
  </r>
  <r>
    <x v="11"/>
    <s v="0881-01-000"/>
    <m/>
    <x v="0"/>
    <s v="Wright"/>
    <s v="Maple Lake Public School District"/>
    <n v="109"/>
    <n v="0"/>
    <n v="0"/>
    <n v="0"/>
    <n v="0"/>
    <n v="0"/>
    <n v="115"/>
    <n v="0"/>
    <n v="0.12156448202959831"/>
    <n v="126"/>
    <n v="0.13166144200626959"/>
    <n v="946"/>
    <n v="957"/>
    <x v="1085"/>
    <n v="2"/>
    <n v="5"/>
    <n v="10"/>
    <n v="3"/>
    <n v="124"/>
    <n v="0"/>
    <n v="0"/>
    <n v="0"/>
    <n v="0"/>
    <x v="1121"/>
    <x v="16"/>
    <x v="5"/>
    <x v="12"/>
    <x v="17"/>
    <n v="0.11822125813449023"/>
    <n v="0"/>
    <n v="0"/>
    <n v="0"/>
    <n v="0"/>
    <n v="0.12156448202959831"/>
  </r>
  <r>
    <x v="3"/>
    <s v="2144-01-000"/>
    <m/>
    <x v="0"/>
    <s v="Chisago"/>
    <s v="Chisago Lakes School District"/>
    <n v="376"/>
    <n v="5"/>
    <n v="7"/>
    <n v="8"/>
    <n v="19"/>
    <n v="219"/>
    <n v="210"/>
    <n v="6.2057240011334655E-2"/>
    <n v="5.950694247662227E-2"/>
    <n v="296"/>
    <n v="8.7161366313309771E-2"/>
    <n v="3529"/>
    <n v="3396"/>
    <x v="1086"/>
    <n v="19"/>
    <n v="55"/>
    <n v="67"/>
    <n v="65"/>
    <n v="270"/>
    <n v="0"/>
    <n v="3"/>
    <n v="3"/>
    <n v="5"/>
    <x v="1122"/>
    <x v="94"/>
    <x v="130"/>
    <x v="68"/>
    <x v="194"/>
    <n v="0.11407766990291263"/>
    <n v="0.20833333333333334"/>
    <n v="0.11864406779661017"/>
    <n v="0.1111111111111111"/>
    <n v="0.24050632911392406"/>
    <n v="0.12156418248795692"/>
  </r>
  <r>
    <x v="5"/>
    <s v="2159-01-000"/>
    <m/>
    <x v="0"/>
    <s v="Renville"/>
    <s v="Buffalo Lk-Hector-Stewart Public Sc"/>
    <n v="58"/>
    <n v="0"/>
    <n v="0"/>
    <n v="0"/>
    <n v="8"/>
    <n v="18"/>
    <n v="55"/>
    <n v="2.9950083194675542E-2"/>
    <n v="9.1514143094841932E-2"/>
    <n v="10"/>
    <n v="1.858736059479554E-2"/>
    <n v="601"/>
    <n v="538"/>
    <x v="326"/>
    <n v="3"/>
    <n v="3"/>
    <n v="12"/>
    <n v="82"/>
    <n v="0"/>
    <n v="0"/>
    <n v="0"/>
    <n v="0"/>
    <n v="0"/>
    <x v="750"/>
    <x v="6"/>
    <x v="4"/>
    <x v="17"/>
    <x v="65"/>
    <n v="0.11693548387096774"/>
    <n v="0"/>
    <n v="0"/>
    <n v="0"/>
    <n v="8.8888888888888892E-2"/>
    <n v="0.12146422628951747"/>
  </r>
  <r>
    <x v="6"/>
    <s v="0787-01-000"/>
    <m/>
    <x v="0"/>
    <s v="Todd"/>
    <s v="Browerville Public School District"/>
    <n v="41"/>
    <n v="0"/>
    <n v="0"/>
    <n v="0"/>
    <n v="4"/>
    <n v="0"/>
    <n v="47"/>
    <n v="0"/>
    <n v="0.12144702842377261"/>
    <n v="169"/>
    <n v="0.33202357563850687"/>
    <n v="387"/>
    <n v="509"/>
    <x v="202"/>
    <n v="0"/>
    <n v="0"/>
    <n v="0"/>
    <n v="11"/>
    <n v="159"/>
    <n v="0"/>
    <n v="0"/>
    <n v="0"/>
    <n v="3"/>
    <x v="112"/>
    <x v="0"/>
    <x v="0"/>
    <x v="2"/>
    <x v="12"/>
    <n v="0.10789473684210527"/>
    <n v="0"/>
    <n v="0"/>
    <n v="0"/>
    <n v="0.33333333333333331"/>
    <n v="0.12144702842377261"/>
  </r>
  <r>
    <x v="2"/>
    <s v="0473-01-000"/>
    <m/>
    <x v="0"/>
    <s v="Mille Lacs"/>
    <s v="Isle Public School District"/>
    <n v="22"/>
    <n v="23"/>
    <n v="0"/>
    <n v="0"/>
    <n v="0"/>
    <n v="0"/>
    <n v="50"/>
    <n v="0"/>
    <n v="0.12135922330097088"/>
    <n v="95"/>
    <n v="0.20787746170678337"/>
    <n v="412"/>
    <n v="457"/>
    <x v="30"/>
    <n v="53"/>
    <n v="1"/>
    <n v="4"/>
    <n v="7"/>
    <n v="87"/>
    <n v="3"/>
    <n v="0"/>
    <n v="0"/>
    <n v="0"/>
    <x v="862"/>
    <x v="126"/>
    <x v="3"/>
    <x v="10"/>
    <x v="35"/>
    <n v="6.7278287461773695E-2"/>
    <n v="0.31506849315068491"/>
    <n v="0"/>
    <n v="0"/>
    <n v="0"/>
    <n v="0.12135922330097088"/>
  </r>
  <r>
    <x v="16"/>
    <s v="0182-01-000"/>
    <m/>
    <x v="0"/>
    <s v="Crow Wing"/>
    <s v="Crosby-Ironton Public School Dist."/>
    <n v="203"/>
    <n v="0"/>
    <n v="0"/>
    <n v="0"/>
    <n v="0"/>
    <n v="80"/>
    <n v="125"/>
    <n v="4.730928444707274E-2"/>
    <n v="7.3920756948551158E-2"/>
    <n v="29"/>
    <n v="1.914191419141914E-2"/>
    <n v="1691"/>
    <n v="1515"/>
    <x v="1087"/>
    <n v="23"/>
    <n v="10"/>
    <n v="4"/>
    <n v="15"/>
    <n v="19"/>
    <n v="0"/>
    <n v="0"/>
    <n v="0"/>
    <n v="0"/>
    <x v="1123"/>
    <x v="255"/>
    <x v="14"/>
    <x v="10"/>
    <x v="5"/>
    <n v="0.12325440194292653"/>
    <n v="0"/>
    <n v="0"/>
    <n v="0"/>
    <n v="0"/>
    <n v="0.12123004139562391"/>
  </r>
  <r>
    <x v="15"/>
    <s v="0542-01-000"/>
    <m/>
    <x v="0"/>
    <s v="Otter Tail"/>
    <s v="Battle Lake Public School District"/>
    <n v="65"/>
    <n v="0"/>
    <n v="0"/>
    <n v="0"/>
    <n v="0"/>
    <n v="0"/>
    <n v="68"/>
    <n v="0"/>
    <n v="0.12121212121212122"/>
    <n v="35"/>
    <n v="6.6287878787878785E-2"/>
    <n v="561"/>
    <n v="528"/>
    <x v="1088"/>
    <n v="8"/>
    <n v="7"/>
    <n v="4"/>
    <n v="6"/>
    <n v="33"/>
    <n v="0"/>
    <n v="0"/>
    <n v="0"/>
    <n v="0"/>
    <x v="677"/>
    <x v="35"/>
    <x v="21"/>
    <x v="10"/>
    <x v="21"/>
    <n v="0.12149532710280374"/>
    <n v="0"/>
    <n v="0"/>
    <n v="0"/>
    <n v="0"/>
    <n v="0.12121212121212122"/>
  </r>
  <r>
    <x v="4"/>
    <s v="0391-01-000"/>
    <m/>
    <x v="0"/>
    <s v="Le Sueur"/>
    <s v="Cleveland Public School District"/>
    <n v="43"/>
    <n v="0"/>
    <n v="0"/>
    <n v="0"/>
    <n v="0"/>
    <n v="0"/>
    <n v="44"/>
    <n v="0"/>
    <n v="0.12121212121212122"/>
    <n v="108"/>
    <n v="0.25292740046838408"/>
    <n v="363"/>
    <n v="427"/>
    <x v="483"/>
    <n v="6"/>
    <n v="1"/>
    <n v="4"/>
    <n v="10"/>
    <n v="101"/>
    <n v="0"/>
    <n v="0"/>
    <n v="0"/>
    <n v="5"/>
    <x v="393"/>
    <x v="31"/>
    <x v="3"/>
    <x v="10"/>
    <x v="25"/>
    <n v="0.1235632183908046"/>
    <n v="0"/>
    <n v="0"/>
    <n v="0"/>
    <n v="0"/>
    <n v="0.12121212121212122"/>
  </r>
  <r>
    <x v="4"/>
    <s v="0465-01-000"/>
    <m/>
    <x v="0"/>
    <s v="Meeker"/>
    <s v="Litchfield Public School District"/>
    <n v="222"/>
    <n v="0"/>
    <n v="0"/>
    <n v="0"/>
    <n v="0"/>
    <n v="3"/>
    <n v="226"/>
    <n v="1.5839493136219642E-3"/>
    <n v="0.11932418162618796"/>
    <n v="129"/>
    <n v="7.1906354515050161E-2"/>
    <n v="1894"/>
    <n v="1794"/>
    <x v="227"/>
    <n v="4"/>
    <n v="8"/>
    <n v="10"/>
    <n v="115"/>
    <n v="118"/>
    <n v="0"/>
    <n v="0"/>
    <n v="0"/>
    <n v="3"/>
    <x v="751"/>
    <x v="2"/>
    <x v="8"/>
    <x v="12"/>
    <x v="309"/>
    <n v="0.12606473594548551"/>
    <n v="0"/>
    <n v="0"/>
    <n v="0"/>
    <n v="0"/>
    <n v="0.12090813093980993"/>
  </r>
  <r>
    <x v="7"/>
    <s v="0787-01-000"/>
    <m/>
    <x v="0"/>
    <s v="Todd"/>
    <s v="Browerville Public School District"/>
    <n v="31"/>
    <n v="0"/>
    <n v="0"/>
    <n v="0"/>
    <n v="6"/>
    <n v="0"/>
    <n v="40"/>
    <n v="0"/>
    <n v="0.12084592145015106"/>
    <n v="201"/>
    <n v="0.40853658536585363"/>
    <n v="331"/>
    <n v="492"/>
    <x v="560"/>
    <n v="0"/>
    <n v="4"/>
    <n v="0"/>
    <n v="5"/>
    <n v="199"/>
    <n v="0"/>
    <n v="0"/>
    <n v="0"/>
    <n v="0"/>
    <x v="949"/>
    <x v="0"/>
    <x v="2"/>
    <x v="2"/>
    <x v="6"/>
    <n v="9.841269841269841E-2"/>
    <n v="0"/>
    <n v="0"/>
    <n v="0"/>
    <n v="0.54545454545454541"/>
    <n v="0.12084592145015106"/>
  </r>
  <r>
    <x v="0"/>
    <s v="2165-01-000"/>
    <m/>
    <x v="0"/>
    <s v="Pine"/>
    <s v="Hinckley-Finlayson School District"/>
    <n v="117"/>
    <n v="16"/>
    <n v="3"/>
    <n v="0"/>
    <n v="0"/>
    <n v="22"/>
    <n v="120"/>
    <n v="1.8707482993197279E-2"/>
    <n v="0.10204081632653061"/>
    <n v="1"/>
    <n v="9.6618357487922703E-4"/>
    <n v="1176"/>
    <n v="1035"/>
    <x v="648"/>
    <n v="124"/>
    <n v="23"/>
    <n v="9"/>
    <n v="16"/>
    <n v="0"/>
    <n v="0"/>
    <n v="0"/>
    <n v="0"/>
    <n v="0"/>
    <x v="1124"/>
    <x v="15"/>
    <x v="71"/>
    <x v="14"/>
    <x v="4"/>
    <n v="0.11938775510204082"/>
    <n v="0.11428571428571428"/>
    <n v="0.11538461538461539"/>
    <n v="0"/>
    <n v="0"/>
    <n v="0.12074829931972789"/>
  </r>
  <r>
    <x v="3"/>
    <s v="0031-01-000"/>
    <m/>
    <x v="0"/>
    <s v="Beltrami"/>
    <s v="Bemidji Public School District"/>
    <n v="393"/>
    <n v="228"/>
    <n v="16"/>
    <n v="0"/>
    <n v="28"/>
    <n v="437"/>
    <n v="245"/>
    <n v="7.7358824570720477E-2"/>
    <n v="4.3370508054522923E-2"/>
    <n v="292"/>
    <n v="5.5523863852443428E-2"/>
    <n v="5649"/>
    <n v="5259"/>
    <x v="1089"/>
    <n v="1171"/>
    <n v="127"/>
    <n v="60"/>
    <n v="81"/>
    <n v="161"/>
    <n v="112"/>
    <n v="0"/>
    <n v="3"/>
    <n v="0"/>
    <x v="1125"/>
    <x v="266"/>
    <x v="270"/>
    <x v="56"/>
    <x v="46"/>
    <n v="9.6989141164856865E-2"/>
    <n v="0.17715617715617715"/>
    <n v="0.11188811188811189"/>
    <n v="0"/>
    <n v="0.25688073394495414"/>
    <n v="0.12072933262524341"/>
  </r>
  <r>
    <x v="10"/>
    <s v="0112-01-000"/>
    <s v="yes"/>
    <x v="1"/>
    <s v="Carver"/>
    <s v="Eastern Carver County Public School"/>
    <n v="1036"/>
    <n v="4"/>
    <n v="45"/>
    <n v="92"/>
    <n v="56"/>
    <n v="357"/>
    <n v="903"/>
    <n v="3.4205231388329982E-2"/>
    <n v="8.651911468812877E-2"/>
    <n v="208"/>
    <n v="2.2163026105487479E-2"/>
    <n v="10437"/>
    <n v="9385"/>
    <x v="1090"/>
    <n v="42"/>
    <n v="358"/>
    <n v="424"/>
    <n v="835"/>
    <n v="157"/>
    <n v="0"/>
    <n v="7"/>
    <n v="0"/>
    <n v="8"/>
    <x v="1126"/>
    <x v="212"/>
    <x v="271"/>
    <x v="159"/>
    <x v="36"/>
    <n v="0.12039511911679256"/>
    <n v="8.6956521739130432E-2"/>
    <n v="0.11363636363636363"/>
    <n v="0.17829457364341086"/>
    <n v="6.3420158550396372E-2"/>
    <n v="0.12072434607645875"/>
  </r>
  <r>
    <x v="1"/>
    <s v="0876-01-000"/>
    <m/>
    <x v="0"/>
    <s v="Wright"/>
    <s v="Annandale Public School District"/>
    <n v="176"/>
    <n v="0"/>
    <n v="0"/>
    <n v="0"/>
    <n v="0"/>
    <n v="6"/>
    <n v="180"/>
    <n v="3.8935756002595719E-3"/>
    <n v="0.11680726800778715"/>
    <n v="313"/>
    <n v="0.18764988009592326"/>
    <n v="1541"/>
    <n v="1668"/>
    <x v="1091"/>
    <n v="4"/>
    <n v="14"/>
    <n v="14"/>
    <n v="34"/>
    <n v="301"/>
    <n v="0"/>
    <n v="0"/>
    <n v="0"/>
    <n v="0"/>
    <x v="1127"/>
    <x v="2"/>
    <x v="27"/>
    <x v="30"/>
    <x v="157"/>
    <n v="0.11916046039268788"/>
    <n v="0"/>
    <n v="0"/>
    <n v="0"/>
    <n v="0"/>
    <n v="0.12070084360804673"/>
  </r>
  <r>
    <x v="6"/>
    <s v="0330-01-000"/>
    <m/>
    <x v="0"/>
    <s v="Jackson"/>
    <s v="Heron Lake-Okabena School District"/>
    <n v="28"/>
    <n v="0"/>
    <n v="0"/>
    <n v="0"/>
    <n v="4"/>
    <n v="0"/>
    <n v="35"/>
    <n v="0"/>
    <n v="0.1206896551724138"/>
    <n v="60"/>
    <n v="0.19047619047619047"/>
    <n v="290"/>
    <n v="315"/>
    <x v="1092"/>
    <n v="1"/>
    <n v="0"/>
    <n v="4"/>
    <n v="36"/>
    <n v="54"/>
    <n v="0"/>
    <n v="0"/>
    <n v="0"/>
    <n v="4"/>
    <x v="172"/>
    <x v="3"/>
    <x v="0"/>
    <x v="10"/>
    <x v="113"/>
    <n v="0.11290322580645161"/>
    <n v="0"/>
    <n v="0"/>
    <n v="0"/>
    <n v="0.1111111111111111"/>
    <n v="0.1206896551724138"/>
  </r>
  <r>
    <x v="0"/>
    <s v="0738-01-000"/>
    <m/>
    <x v="0"/>
    <s v="Stearns"/>
    <s v="Holdingford Public School District"/>
    <n v="96"/>
    <n v="0"/>
    <n v="0"/>
    <n v="3"/>
    <n v="0"/>
    <n v="0"/>
    <n v="105"/>
    <n v="0"/>
    <n v="0.1206896551724138"/>
    <n v="264"/>
    <n v="0.2565597667638484"/>
    <n v="870"/>
    <n v="1029"/>
    <x v="875"/>
    <n v="6"/>
    <n v="0"/>
    <n v="1"/>
    <n v="5"/>
    <n v="262"/>
    <n v="0"/>
    <n v="0"/>
    <n v="0"/>
    <n v="0"/>
    <x v="1128"/>
    <x v="31"/>
    <x v="0"/>
    <x v="10"/>
    <x v="25"/>
    <n v="0.11280846063454759"/>
    <n v="0"/>
    <n v="0"/>
    <n v="0.75"/>
    <n v="0"/>
    <n v="0.1206896551724138"/>
  </r>
  <r>
    <x v="4"/>
    <s v="0738-01-000"/>
    <m/>
    <x v="0"/>
    <s v="Stearns"/>
    <s v="Holdingford Public School District"/>
    <n v="101"/>
    <n v="0"/>
    <n v="0"/>
    <n v="0"/>
    <n v="0"/>
    <n v="0"/>
    <n v="108"/>
    <n v="0"/>
    <n v="0.12067039106145251"/>
    <n v="246"/>
    <n v="0.23814133591481124"/>
    <n v="895"/>
    <n v="1033"/>
    <x v="448"/>
    <n v="0"/>
    <n v="0"/>
    <n v="0"/>
    <n v="0"/>
    <n v="240"/>
    <n v="0"/>
    <n v="0"/>
    <n v="0"/>
    <n v="0"/>
    <x v="1129"/>
    <x v="0"/>
    <x v="0"/>
    <x v="2"/>
    <x v="1"/>
    <n v="0.11297539149888143"/>
    <n v="0"/>
    <n v="0"/>
    <n v="0"/>
    <n v="0"/>
    <n v="0.12067039106145251"/>
  </r>
  <r>
    <x v="3"/>
    <s v="0002-01-000"/>
    <m/>
    <x v="0"/>
    <s v="Aitkin"/>
    <s v="Hill City Public School District"/>
    <n v="27"/>
    <n v="0"/>
    <n v="0"/>
    <n v="0"/>
    <n v="0"/>
    <n v="0"/>
    <n v="31"/>
    <n v="0"/>
    <n v="0.12062256809338522"/>
    <n v="45"/>
    <n v="0.16605166051660517"/>
    <n v="257"/>
    <n v="271"/>
    <x v="415"/>
    <n v="11"/>
    <n v="5"/>
    <n v="1"/>
    <n v="5"/>
    <n v="40"/>
    <n v="0"/>
    <n v="0"/>
    <n v="0"/>
    <n v="0"/>
    <x v="755"/>
    <x v="90"/>
    <x v="5"/>
    <x v="1"/>
    <x v="25"/>
    <n v="0.11440677966101695"/>
    <n v="0"/>
    <n v="0"/>
    <n v="0"/>
    <n v="0"/>
    <n v="0.12062256809338522"/>
  </r>
  <r>
    <x v="1"/>
    <s v="0727-01-000"/>
    <m/>
    <x v="0"/>
    <s v="Sherburne"/>
    <s v="Big Lake Public School District"/>
    <n v="419"/>
    <n v="0"/>
    <n v="6"/>
    <n v="0"/>
    <n v="6"/>
    <n v="115"/>
    <n v="336"/>
    <n v="3.074866310160428E-2"/>
    <n v="8.9839572192513373E-2"/>
    <n v="47"/>
    <n v="1.408872901678657E-2"/>
    <n v="3740"/>
    <n v="3336"/>
    <x v="1093"/>
    <n v="28"/>
    <n v="92"/>
    <n v="47"/>
    <n v="135"/>
    <n v="40"/>
    <n v="0"/>
    <n v="0"/>
    <n v="0"/>
    <n v="0"/>
    <x v="1130"/>
    <x v="115"/>
    <x v="272"/>
    <x v="252"/>
    <x v="281"/>
    <n v="0.12276589510694404"/>
    <n v="0"/>
    <n v="6.1224489795918366E-2"/>
    <n v="0"/>
    <n v="4.2553191489361701E-2"/>
    <n v="0.12058823529411765"/>
  </r>
  <r>
    <x v="4"/>
    <s v="0883-01-000"/>
    <m/>
    <x v="0"/>
    <s v="Wright"/>
    <s v="Rockford Public School District"/>
    <n v="184"/>
    <n v="0"/>
    <n v="3"/>
    <n v="0"/>
    <n v="3"/>
    <n v="0"/>
    <n v="201"/>
    <n v="0"/>
    <n v="0.1205758848230354"/>
    <n v="119"/>
    <n v="7.5078864353312305E-2"/>
    <n v="1667"/>
    <n v="1585"/>
    <x v="1094"/>
    <n v="13"/>
    <n v="26"/>
    <n v="40"/>
    <n v="30"/>
    <n v="104"/>
    <n v="0"/>
    <n v="0"/>
    <n v="0"/>
    <n v="0"/>
    <x v="1131"/>
    <x v="91"/>
    <x v="65"/>
    <x v="154"/>
    <x v="105"/>
    <n v="0.11825192802056556"/>
    <n v="0"/>
    <n v="0.10344827586206896"/>
    <n v="0"/>
    <n v="9.0909090909090912E-2"/>
    <n v="0.1205758848230354"/>
  </r>
  <r>
    <x v="2"/>
    <s v="0112-01-000"/>
    <s v="yes"/>
    <x v="1"/>
    <s v="Carver"/>
    <s v="Eastern Carver County Public School"/>
    <n v="1051"/>
    <n v="7"/>
    <n v="44"/>
    <n v="92"/>
    <n v="42"/>
    <n v="364"/>
    <n v="900"/>
    <n v="3.4666666666666665E-2"/>
    <n v="8.5714285714285715E-2"/>
    <n v="230"/>
    <n v="2.4297485738432285E-2"/>
    <n v="10500"/>
    <n v="9466"/>
    <x v="1095"/>
    <n v="45"/>
    <n v="415"/>
    <n v="442"/>
    <n v="845"/>
    <n v="171"/>
    <n v="0"/>
    <n v="6"/>
    <n v="7"/>
    <n v="12"/>
    <x v="1132"/>
    <x v="189"/>
    <x v="273"/>
    <x v="253"/>
    <x v="350"/>
    <n v="0.12222351436213513"/>
    <n v="0.13461538461538461"/>
    <n v="9.713024282560706E-2"/>
    <n v="0.17457305502846299"/>
    <n v="4.8000000000000001E-2"/>
    <n v="0.12038095238095238"/>
  </r>
  <r>
    <x v="8"/>
    <s v="2859-01-000"/>
    <m/>
    <x v="0"/>
    <s v="McLeod"/>
    <s v="Glencoe-Silver Lake School District"/>
    <n v="198"/>
    <n v="0"/>
    <n v="0"/>
    <n v="0"/>
    <n v="6"/>
    <n v="36"/>
    <n v="178"/>
    <n v="2.0247469066366704E-2"/>
    <n v="0.10011248593925759"/>
    <n v="74"/>
    <n v="4.5177045177045176E-2"/>
    <n v="1778"/>
    <n v="1638"/>
    <x v="1096"/>
    <n v="5"/>
    <n v="3"/>
    <n v="14"/>
    <n v="257"/>
    <n v="70"/>
    <n v="0"/>
    <n v="0"/>
    <n v="0"/>
    <n v="0"/>
    <x v="544"/>
    <x v="43"/>
    <x v="4"/>
    <x v="30"/>
    <x v="351"/>
    <n v="0.13315400134498992"/>
    <n v="0"/>
    <n v="0"/>
    <n v="0"/>
    <n v="2.2813688212927757E-2"/>
    <n v="0.1203599550056243"/>
  </r>
  <r>
    <x v="12"/>
    <s v="2198-01-000"/>
    <m/>
    <x v="0"/>
    <s v="Fillmore"/>
    <s v="Fillmore Central"/>
    <n v="92"/>
    <n v="0"/>
    <n v="0"/>
    <n v="0"/>
    <n v="0"/>
    <n v="0"/>
    <n v="96"/>
    <n v="0"/>
    <n v="0.12030075187969924"/>
    <n v="27"/>
    <n v="3.7037037037037035E-2"/>
    <n v="798"/>
    <n v="729"/>
    <x v="1097"/>
    <n v="0"/>
    <n v="2"/>
    <n v="2"/>
    <n v="10"/>
    <n v="24"/>
    <n v="0"/>
    <n v="0"/>
    <n v="0"/>
    <n v="0"/>
    <x v="728"/>
    <x v="0"/>
    <x v="6"/>
    <x v="0"/>
    <x v="32"/>
    <n v="0.11749680715197956"/>
    <n v="0"/>
    <n v="0"/>
    <n v="0"/>
    <n v="0"/>
    <n v="0.12030075187969924"/>
  </r>
  <r>
    <x v="9"/>
    <s v="0465-01-000"/>
    <m/>
    <x v="0"/>
    <s v="Meeker"/>
    <s v="Litchfield Public School District"/>
    <n v="221"/>
    <n v="0"/>
    <n v="3"/>
    <n v="0"/>
    <n v="0"/>
    <n v="3"/>
    <n v="227"/>
    <n v="1.5690376569037657E-3"/>
    <n v="0.11872384937238493"/>
    <n v="113"/>
    <n v="6.2952646239554322E-2"/>
    <n v="1912"/>
    <n v="1795"/>
    <x v="1098"/>
    <n v="3"/>
    <n v="11"/>
    <n v="10"/>
    <n v="112"/>
    <n v="104"/>
    <n v="0"/>
    <n v="0"/>
    <n v="0"/>
    <n v="4"/>
    <x v="703"/>
    <x v="6"/>
    <x v="27"/>
    <x v="12"/>
    <x v="42"/>
    <n v="0.12443693693693694"/>
    <n v="0"/>
    <n v="0.21428571428571427"/>
    <n v="0"/>
    <n v="0"/>
    <n v="0.1202928870292887"/>
  </r>
  <r>
    <x v="15"/>
    <s v="0786-01-000"/>
    <m/>
    <x v="0"/>
    <s v="Todd"/>
    <s v="Bertha-Hewitt Public School District"/>
    <n v="47"/>
    <n v="0"/>
    <n v="0"/>
    <n v="0"/>
    <n v="0"/>
    <n v="0"/>
    <n v="51"/>
    <n v="0"/>
    <n v="0.12028301886792453"/>
    <n v="109"/>
    <n v="0.22614107883817428"/>
    <n v="424"/>
    <n v="482"/>
    <x v="621"/>
    <n v="3"/>
    <n v="2"/>
    <n v="0"/>
    <n v="2"/>
    <n v="101"/>
    <n v="0"/>
    <n v="0"/>
    <n v="0"/>
    <n v="0"/>
    <x v="991"/>
    <x v="6"/>
    <x v="6"/>
    <x v="2"/>
    <x v="3"/>
    <n v="0.11163895486935867"/>
    <n v="0"/>
    <n v="0"/>
    <n v="0"/>
    <n v="0"/>
    <n v="0.12028301886792453"/>
  </r>
  <r>
    <x v="9"/>
    <s v="0485-01-000"/>
    <m/>
    <x v="0"/>
    <s v="Morrison"/>
    <s v="Royalton Public School District"/>
    <n v="73"/>
    <n v="0"/>
    <n v="0"/>
    <n v="0"/>
    <n v="0"/>
    <n v="0"/>
    <n v="76"/>
    <n v="0"/>
    <n v="0.12025316455696203"/>
    <n v="131"/>
    <n v="0.19068413391557495"/>
    <n v="632"/>
    <n v="687"/>
    <x v="1099"/>
    <n v="5"/>
    <n v="1"/>
    <n v="8"/>
    <n v="2"/>
    <n v="127"/>
    <n v="0"/>
    <n v="0"/>
    <n v="0"/>
    <n v="0"/>
    <x v="517"/>
    <x v="43"/>
    <x v="3"/>
    <x v="8"/>
    <x v="3"/>
    <n v="0.11831442463533225"/>
    <n v="0"/>
    <n v="0"/>
    <n v="0"/>
    <n v="0"/>
    <n v="0.12025316455696203"/>
  </r>
  <r>
    <x v="0"/>
    <s v="0671-01-000"/>
    <m/>
    <x v="0"/>
    <s v="Rock"/>
    <s v="Hills-Beaver Creek School District"/>
    <n v="43"/>
    <n v="0"/>
    <n v="0"/>
    <n v="0"/>
    <n v="0"/>
    <n v="0"/>
    <n v="44"/>
    <n v="0"/>
    <n v="0.12021857923497267"/>
    <n v="26"/>
    <n v="7.4712643678160925E-2"/>
    <n v="366"/>
    <n v="348"/>
    <x v="1100"/>
    <n v="1"/>
    <n v="5"/>
    <n v="0"/>
    <n v="3"/>
    <n v="25"/>
    <n v="0"/>
    <n v="0"/>
    <n v="0"/>
    <n v="0"/>
    <x v="941"/>
    <x v="3"/>
    <x v="5"/>
    <x v="2"/>
    <x v="17"/>
    <n v="0.12044817927170869"/>
    <n v="0"/>
    <n v="0"/>
    <n v="0"/>
    <n v="0"/>
    <n v="0.12021857923497267"/>
  </r>
  <r>
    <x v="8"/>
    <s v="2167-01-000"/>
    <m/>
    <x v="0"/>
    <s v="Lyon"/>
    <s v="Lakeview School District"/>
    <n v="58"/>
    <n v="0"/>
    <n v="0"/>
    <n v="0"/>
    <n v="3"/>
    <n v="24"/>
    <n v="40"/>
    <n v="4.5028142589118199E-2"/>
    <n v="7.5046904315197005E-2"/>
    <n v="118"/>
    <n v="0.20102214650766609"/>
    <n v="533"/>
    <n v="587"/>
    <x v="81"/>
    <n v="3"/>
    <n v="2"/>
    <n v="9"/>
    <n v="17"/>
    <n v="99"/>
    <n v="0"/>
    <n v="0"/>
    <n v="3"/>
    <n v="8"/>
    <x v="1133"/>
    <x v="6"/>
    <x v="6"/>
    <x v="3"/>
    <x v="12"/>
    <n v="0.11262135922330097"/>
    <n v="0"/>
    <n v="0"/>
    <n v="0"/>
    <n v="0.25"/>
    <n v="0.1200750469043152"/>
  </r>
  <r>
    <x v="8"/>
    <s v="0363-01-000"/>
    <m/>
    <x v="0"/>
    <s v="Koochiching"/>
    <s v="South Koochiching School District"/>
    <n v="19"/>
    <n v="0"/>
    <n v="0"/>
    <n v="0"/>
    <n v="0"/>
    <n v="0"/>
    <n v="21"/>
    <n v="0"/>
    <n v="0.12"/>
    <n v="222"/>
    <n v="0.59042553191489366"/>
    <n v="175"/>
    <n v="376"/>
    <x v="1100"/>
    <n v="29"/>
    <n v="5"/>
    <n v="1"/>
    <n v="2"/>
    <n v="188"/>
    <n v="24"/>
    <n v="4"/>
    <n v="0"/>
    <n v="0"/>
    <x v="201"/>
    <x v="43"/>
    <x v="3"/>
    <x v="1"/>
    <x v="3"/>
    <n v="0.11176470588235295"/>
    <n v="0"/>
    <n v="0"/>
    <n v="0"/>
    <n v="0"/>
    <n v="0.12"/>
  </r>
  <r>
    <x v="1"/>
    <s v="0356-01-000"/>
    <m/>
    <x v="0"/>
    <s v="Kittson"/>
    <s v="Lancaster Public School District"/>
    <n v="9"/>
    <n v="0"/>
    <n v="4"/>
    <n v="0"/>
    <n v="0"/>
    <n v="0"/>
    <n v="15"/>
    <n v="0"/>
    <n v="0.12"/>
    <n v="47"/>
    <n v="0.29936305732484075"/>
    <n v="125"/>
    <n v="157"/>
    <x v="513"/>
    <n v="1"/>
    <n v="1"/>
    <n v="0"/>
    <n v="3"/>
    <n v="42"/>
    <n v="0"/>
    <n v="0"/>
    <n v="0"/>
    <n v="3"/>
    <x v="89"/>
    <x v="3"/>
    <x v="5"/>
    <x v="2"/>
    <x v="1"/>
    <n v="7.5630252100840331E-2"/>
    <n v="0"/>
    <n v="0.8"/>
    <n v="0"/>
    <n v="0"/>
    <n v="0.12"/>
  </r>
  <r>
    <x v="16"/>
    <s v="0362-01-000"/>
    <m/>
    <x v="0"/>
    <s v="Koochiching"/>
    <s v="Littlefork-Big Falls School Dist."/>
    <n v="37"/>
    <n v="0"/>
    <n v="0"/>
    <n v="0"/>
    <n v="0"/>
    <n v="0"/>
    <n v="39"/>
    <n v="0"/>
    <n v="0.12"/>
    <n v="63"/>
    <n v="0.18051575931232092"/>
    <n v="325"/>
    <n v="349"/>
    <x v="1031"/>
    <n v="2"/>
    <n v="0"/>
    <n v="1"/>
    <n v="0"/>
    <n v="61"/>
    <n v="0"/>
    <n v="0"/>
    <n v="0"/>
    <n v="0"/>
    <x v="793"/>
    <x v="16"/>
    <x v="0"/>
    <x v="1"/>
    <x v="1"/>
    <n v="0.11490683229813664"/>
    <n v="0"/>
    <n v="0"/>
    <n v="0"/>
    <n v="0"/>
    <n v="0.12"/>
  </r>
  <r>
    <x v="5"/>
    <s v="2342-01-000"/>
    <m/>
    <x v="0"/>
    <s v="Grant"/>
    <s v="West Central Area"/>
    <n v="78"/>
    <n v="0"/>
    <n v="0"/>
    <n v="0"/>
    <n v="0"/>
    <n v="0"/>
    <n v="90"/>
    <n v="0"/>
    <n v="0.12"/>
    <n v="61"/>
    <n v="8.4604715672676842E-2"/>
    <n v="750"/>
    <n v="721"/>
    <x v="441"/>
    <n v="7"/>
    <n v="8"/>
    <n v="7"/>
    <n v="29"/>
    <n v="55"/>
    <n v="0"/>
    <n v="0"/>
    <n v="0"/>
    <n v="0"/>
    <x v="165"/>
    <x v="47"/>
    <x v="8"/>
    <x v="36"/>
    <x v="106"/>
    <n v="0.11255411255411256"/>
    <n v="0"/>
    <n v="0"/>
    <n v="0"/>
    <n v="0"/>
    <n v="0.12"/>
  </r>
  <r>
    <x v="10"/>
    <s v="0485-01-000"/>
    <m/>
    <x v="0"/>
    <s v="Morrison"/>
    <s v="Royalton Public School District"/>
    <n v="78"/>
    <n v="0"/>
    <n v="0"/>
    <n v="0"/>
    <n v="0"/>
    <n v="0"/>
    <n v="88"/>
    <n v="0"/>
    <n v="0.11989100817438691"/>
    <n v="253"/>
    <n v="0.28142380422691882"/>
    <n v="734"/>
    <n v="899"/>
    <x v="958"/>
    <n v="10"/>
    <n v="4"/>
    <n v="5"/>
    <n v="24"/>
    <n v="241"/>
    <n v="0"/>
    <n v="0"/>
    <n v="0"/>
    <n v="6"/>
    <x v="165"/>
    <x v="87"/>
    <x v="2"/>
    <x v="7"/>
    <x v="39"/>
    <n v="0.11255411255411256"/>
    <n v="0"/>
    <n v="0"/>
    <n v="0"/>
    <n v="0"/>
    <n v="0.11989100817438691"/>
  </r>
  <r>
    <x v="1"/>
    <s v="0015-01-000"/>
    <s v="yes"/>
    <x v="1"/>
    <s v="Anoka"/>
    <s v="St. Francis Public School District"/>
    <n v="632"/>
    <n v="4"/>
    <n v="11"/>
    <n v="7"/>
    <n v="4"/>
    <n v="204"/>
    <n v="480"/>
    <n v="3.5745575608901348E-2"/>
    <n v="8.4107236726826698E-2"/>
    <n v="44"/>
    <n v="8.683639234260904E-3"/>
    <n v="5707"/>
    <n v="5067"/>
    <x v="1101"/>
    <n v="111"/>
    <n v="78"/>
    <n v="123"/>
    <n v="86"/>
    <n v="38"/>
    <n v="0"/>
    <n v="0"/>
    <n v="0"/>
    <n v="0"/>
    <x v="1134"/>
    <x v="141"/>
    <x v="183"/>
    <x v="254"/>
    <x v="65"/>
    <n v="0.12008360250807525"/>
    <n v="3.4782608695652174E-2"/>
    <n v="0.12359550561797752"/>
    <n v="5.3846153846153849E-2"/>
    <n v="4.4444444444444446E-2"/>
    <n v="0.11985281233572805"/>
  </r>
  <r>
    <x v="16"/>
    <s v="2215-01-000"/>
    <m/>
    <x v="0"/>
    <s v="Norman"/>
    <s v="Norman County East School District"/>
    <n v="41"/>
    <n v="5"/>
    <n v="0"/>
    <n v="0"/>
    <n v="0"/>
    <n v="0"/>
    <n v="55"/>
    <n v="0"/>
    <n v="0.11982570806100218"/>
    <n v="6"/>
    <n v="1.4634146341463415E-2"/>
    <n v="459"/>
    <n v="410"/>
    <x v="305"/>
    <n v="33"/>
    <n v="1"/>
    <n v="2"/>
    <n v="11"/>
    <n v="4"/>
    <n v="0"/>
    <n v="0"/>
    <n v="0"/>
    <n v="0"/>
    <x v="272"/>
    <x v="168"/>
    <x v="3"/>
    <x v="0"/>
    <x v="6"/>
    <n v="0.10249999999999999"/>
    <n v="0.13157894736842105"/>
    <n v="0"/>
    <n v="0"/>
    <n v="0"/>
    <n v="0.11982570806100218"/>
  </r>
  <r>
    <x v="2"/>
    <s v="0876-01-000"/>
    <m/>
    <x v="0"/>
    <s v="Wright"/>
    <s v="Annandale Public School District"/>
    <n v="175"/>
    <n v="0"/>
    <n v="0"/>
    <n v="0"/>
    <n v="0"/>
    <n v="4"/>
    <n v="185"/>
    <n v="2.5348542458808617E-3"/>
    <n v="0.11723700887198986"/>
    <n v="359"/>
    <n v="0.20537757437070939"/>
    <n v="1578"/>
    <n v="1748"/>
    <x v="652"/>
    <n v="5"/>
    <n v="25"/>
    <n v="15"/>
    <n v="39"/>
    <n v="340"/>
    <n v="0"/>
    <n v="4"/>
    <n v="4"/>
    <n v="3"/>
    <x v="699"/>
    <x v="43"/>
    <x v="16"/>
    <x v="20"/>
    <x v="113"/>
    <n v="0.11674449633088725"/>
    <n v="0"/>
    <n v="0"/>
    <n v="0"/>
    <n v="0"/>
    <n v="0.11977186311787072"/>
  </r>
  <r>
    <x v="14"/>
    <s v="0294-01-000"/>
    <m/>
    <x v="0"/>
    <s v="Houston"/>
    <s v="Houston Public School District"/>
    <n v="58"/>
    <n v="0"/>
    <n v="0"/>
    <n v="0"/>
    <n v="0"/>
    <n v="4"/>
    <n v="56"/>
    <n v="7.9840319361277438E-3"/>
    <n v="0.11177644710578842"/>
    <n v="487"/>
    <n v="0.52478448275862066"/>
    <n v="501"/>
    <n v="928"/>
    <x v="711"/>
    <n v="3"/>
    <n v="1"/>
    <n v="5"/>
    <n v="5"/>
    <n v="405"/>
    <n v="0"/>
    <n v="0"/>
    <n v="0"/>
    <n v="3"/>
    <x v="1135"/>
    <x v="6"/>
    <x v="3"/>
    <x v="7"/>
    <x v="3"/>
    <n v="0.10229276895943562"/>
    <n v="0"/>
    <n v="0"/>
    <n v="0"/>
    <n v="0"/>
    <n v="0.11976047904191617"/>
  </r>
  <r>
    <x v="4"/>
    <s v="0801-01-000"/>
    <m/>
    <x v="0"/>
    <s v="Traverse"/>
    <s v="Browns Valley Public School Dist."/>
    <n v="16"/>
    <n v="0"/>
    <n v="0"/>
    <n v="0"/>
    <n v="0"/>
    <n v="0"/>
    <n v="17"/>
    <n v="0"/>
    <n v="0.11971830985915492"/>
    <n v="8"/>
    <n v="6.0150375939849621E-2"/>
    <n v="142"/>
    <n v="133"/>
    <x v="11"/>
    <n v="42"/>
    <n v="3"/>
    <n v="2"/>
    <n v="0"/>
    <n v="6"/>
    <n v="0"/>
    <n v="0"/>
    <n v="0"/>
    <n v="0"/>
    <x v="6"/>
    <x v="241"/>
    <x v="4"/>
    <x v="0"/>
    <x v="1"/>
    <n v="0.16666666666666666"/>
    <n v="0"/>
    <n v="0"/>
    <n v="0"/>
    <n v="0"/>
    <n v="0.11971830985915492"/>
  </r>
  <r>
    <x v="9"/>
    <s v="0883-01-000"/>
    <m/>
    <x v="0"/>
    <s v="Wright"/>
    <s v="Rockford Public School District"/>
    <n v="179"/>
    <n v="0"/>
    <n v="5"/>
    <n v="0"/>
    <n v="3"/>
    <n v="0"/>
    <n v="203"/>
    <n v="0"/>
    <n v="0.11969339622641509"/>
    <n v="128"/>
    <n v="7.8963602714373846E-2"/>
    <n v="1696"/>
    <n v="1621"/>
    <x v="1102"/>
    <n v="16"/>
    <n v="22"/>
    <n v="37"/>
    <n v="36"/>
    <n v="114"/>
    <n v="0"/>
    <n v="0"/>
    <n v="0"/>
    <n v="0"/>
    <x v="1136"/>
    <x v="105"/>
    <x v="26"/>
    <x v="255"/>
    <x v="19"/>
    <n v="0.11365079365079366"/>
    <n v="0"/>
    <n v="0.18518518518518517"/>
    <n v="0"/>
    <n v="7.6923076923076927E-2"/>
    <n v="0.11969339622641509"/>
  </r>
  <r>
    <x v="17"/>
    <s v="0424-01-000"/>
    <m/>
    <x v="0"/>
    <s v="McLeod"/>
    <s v="Lester Prairie Public School Dist."/>
    <n v="40"/>
    <n v="0"/>
    <n v="0"/>
    <n v="0"/>
    <n v="14"/>
    <n v="0"/>
    <n v="59"/>
    <n v="0"/>
    <n v="0.11967545638945233"/>
    <n v="80"/>
    <n v="0.1556420233463035"/>
    <n v="493"/>
    <n v="514"/>
    <x v="663"/>
    <n v="0"/>
    <n v="0"/>
    <n v="0"/>
    <n v="20"/>
    <n v="79"/>
    <n v="0"/>
    <n v="0"/>
    <n v="0"/>
    <n v="0"/>
    <x v="1137"/>
    <x v="0"/>
    <x v="0"/>
    <x v="2"/>
    <x v="157"/>
    <n v="8.7912087912087919E-2"/>
    <n v="0"/>
    <n v="0"/>
    <n v="0"/>
    <n v="0.41176470588235292"/>
    <n v="0.11967545638945233"/>
  </r>
  <r>
    <x v="1"/>
    <s v="0195-01-000"/>
    <s v="yes"/>
    <x v="1"/>
    <s v="Dakota"/>
    <s v="Randolph Public School District"/>
    <n v="51"/>
    <n v="0"/>
    <n v="0"/>
    <n v="0"/>
    <n v="0"/>
    <n v="4"/>
    <n v="49"/>
    <n v="9.0293453724604959E-3"/>
    <n v="0.11060948081264109"/>
    <n v="188"/>
    <n v="0.32525951557093424"/>
    <n v="443"/>
    <n v="578"/>
    <x v="1103"/>
    <n v="2"/>
    <n v="0"/>
    <n v="10"/>
    <n v="5"/>
    <n v="179"/>
    <n v="0"/>
    <n v="0"/>
    <n v="0"/>
    <n v="0"/>
    <x v="132"/>
    <x v="16"/>
    <x v="0"/>
    <x v="12"/>
    <x v="25"/>
    <n v="0.11778290993071594"/>
    <n v="0"/>
    <n v="0"/>
    <n v="0"/>
    <n v="0"/>
    <n v="0.11963882618510159"/>
  </r>
  <r>
    <x v="3"/>
    <s v="0623-01-000"/>
    <s v="yes"/>
    <x v="1"/>
    <s v="Ramsey"/>
    <s v="Roseville Public School District"/>
    <n v="363"/>
    <n v="3"/>
    <n v="160"/>
    <n v="196"/>
    <n v="78"/>
    <n v="405"/>
    <n v="436"/>
    <n v="5.7561114269471289E-2"/>
    <n v="6.196702671972712E-2"/>
    <n v="1489"/>
    <n v="0.19377928162415409"/>
    <n v="7036"/>
    <n v="7684"/>
    <x v="1104"/>
    <n v="115"/>
    <n v="1393"/>
    <n v="1637"/>
    <n v="957"/>
    <n v="609"/>
    <n v="13"/>
    <n v="339"/>
    <n v="298"/>
    <n v="187"/>
    <x v="1138"/>
    <x v="219"/>
    <x v="274"/>
    <x v="256"/>
    <x v="352"/>
    <n v="0.10881294964028777"/>
    <n v="2.8571428571428571E-2"/>
    <n v="0.13179571663920922"/>
    <n v="0.1276872964169381"/>
    <n v="9.1981132075471692E-2"/>
    <n v="0.11952814098919841"/>
  </r>
  <r>
    <x v="6"/>
    <s v="0821-01-000"/>
    <m/>
    <x v="0"/>
    <s v="Wadena"/>
    <s v="Menahga Public School District"/>
    <n v="68"/>
    <n v="0"/>
    <n v="0"/>
    <n v="0"/>
    <n v="0"/>
    <n v="0"/>
    <n v="76"/>
    <n v="0"/>
    <n v="0.11949685534591195"/>
    <n v="184"/>
    <n v="0.24731182795698925"/>
    <n v="636"/>
    <n v="744"/>
    <x v="1105"/>
    <n v="9"/>
    <n v="3"/>
    <n v="1"/>
    <n v="5"/>
    <n v="175"/>
    <n v="3"/>
    <n v="0"/>
    <n v="0"/>
    <n v="0"/>
    <x v="1139"/>
    <x v="31"/>
    <x v="4"/>
    <x v="1"/>
    <x v="25"/>
    <n v="0.1098546042003231"/>
    <n v="0"/>
    <n v="0"/>
    <n v="0"/>
    <n v="0"/>
    <n v="0.11949685534591195"/>
  </r>
  <r>
    <x v="6"/>
    <s v="0195-01-000"/>
    <s v="yes"/>
    <x v="1"/>
    <s v="Dakota"/>
    <s v="Randolph Public School District"/>
    <n v="63"/>
    <n v="0"/>
    <n v="0"/>
    <n v="0"/>
    <n v="0"/>
    <n v="3"/>
    <n v="62"/>
    <n v="5.5147058823529415E-3"/>
    <n v="0.11397058823529412"/>
    <n v="1"/>
    <n v="2.0833333333333333E-3"/>
    <n v="544"/>
    <n v="480"/>
    <x v="1106"/>
    <n v="0"/>
    <n v="3"/>
    <n v="6"/>
    <n v="3"/>
    <n v="0"/>
    <n v="0"/>
    <n v="0"/>
    <n v="0"/>
    <n v="0"/>
    <x v="292"/>
    <x v="0"/>
    <x v="4"/>
    <x v="3"/>
    <x v="17"/>
    <n v="0.11864406779661017"/>
    <n v="0"/>
    <n v="0"/>
    <n v="0"/>
    <n v="0"/>
    <n v="0.11948529411764705"/>
  </r>
  <r>
    <x v="2"/>
    <s v="0031-01-000"/>
    <m/>
    <x v="0"/>
    <s v="Beltrami"/>
    <s v="Bemidji Public School District"/>
    <n v="385"/>
    <n v="232"/>
    <n v="17"/>
    <n v="3"/>
    <n v="15"/>
    <n v="445"/>
    <n v="221"/>
    <n v="7.9763398458505108E-2"/>
    <n v="3.961283384119018E-2"/>
    <n v="281"/>
    <n v="5.4100885637273777E-2"/>
    <n v="5579"/>
    <n v="5194"/>
    <x v="1107"/>
    <n v="1082"/>
    <n v="103"/>
    <n v="55"/>
    <n v="76"/>
    <n v="140"/>
    <n v="117"/>
    <n v="0"/>
    <n v="0"/>
    <n v="0"/>
    <x v="1140"/>
    <x v="267"/>
    <x v="233"/>
    <x v="150"/>
    <x v="262"/>
    <n v="9.3378607809847206E-2"/>
    <n v="0.19381787802840433"/>
    <n v="0.14166666666666666"/>
    <n v="5.1724137931034482E-2"/>
    <n v="0.16483516483516483"/>
    <n v="0.1193762322996953"/>
  </r>
  <r>
    <x v="11"/>
    <s v="9999-99-999"/>
    <m/>
    <x v="3"/>
    <m/>
    <s v="Statewide"/>
    <n v="64209"/>
    <n v="1942"/>
    <n v="15445"/>
    <n v="7945"/>
    <n v="5807"/>
    <n v="36529"/>
    <n v="62257"/>
    <n v="4.4137459386505144E-2"/>
    <n v="7.5224227573315747E-2"/>
    <n v="62119"/>
    <n v="7.8532634804727205E-2"/>
    <n v="827619"/>
    <n v="790996"/>
    <x v="1108"/>
    <n v="17607"/>
    <n v="73707"/>
    <n v="50134"/>
    <n v="55744"/>
    <n v="46024"/>
    <n v="1243"/>
    <n v="5654"/>
    <n v="2727"/>
    <n v="3032"/>
    <x v="1141"/>
    <x v="268"/>
    <x v="275"/>
    <x v="257"/>
    <x v="353"/>
    <n v="0.10492472461120381"/>
    <n v="0.1060854364689173"/>
    <n v="0.18497449040695585"/>
    <n v="0.14353591559473913"/>
    <n v="9.9232727831986195E-2"/>
    <n v="0.11936168695982088"/>
  </r>
  <r>
    <x v="4"/>
    <s v="2180-01-000"/>
    <m/>
    <x v="0"/>
    <s v="Chippewa"/>
    <s v="M.A.C.C.R.A.Y. School District"/>
    <n v="79"/>
    <n v="0"/>
    <n v="3"/>
    <n v="0"/>
    <n v="0"/>
    <n v="0"/>
    <n v="87"/>
    <n v="0"/>
    <n v="0.11934156378600823"/>
    <n v="72"/>
    <n v="0.10084033613445378"/>
    <n v="729"/>
    <n v="714"/>
    <x v="1109"/>
    <n v="1"/>
    <n v="6"/>
    <n v="3"/>
    <n v="32"/>
    <n v="66"/>
    <n v="0"/>
    <n v="0"/>
    <n v="0"/>
    <n v="0"/>
    <x v="1142"/>
    <x v="3"/>
    <x v="13"/>
    <x v="5"/>
    <x v="68"/>
    <n v="0.11532846715328467"/>
    <n v="0"/>
    <n v="0.33333333333333331"/>
    <n v="0"/>
    <n v="0"/>
    <n v="0.11934156378600823"/>
  </r>
  <r>
    <x v="3"/>
    <s v="0717-01-000"/>
    <s v="yes"/>
    <x v="1"/>
    <s v="Scott"/>
    <s v="Jordan Public School District"/>
    <n v="197"/>
    <n v="3"/>
    <n v="3"/>
    <n v="3"/>
    <n v="7"/>
    <n v="23"/>
    <n v="201"/>
    <n v="1.2247071352502662E-2"/>
    <n v="0.10702875399361023"/>
    <n v="157"/>
    <n v="8.6692435118718936E-2"/>
    <n v="1878"/>
    <n v="1811"/>
    <x v="1110"/>
    <n v="33"/>
    <n v="48"/>
    <n v="35"/>
    <n v="179"/>
    <n v="141"/>
    <n v="0"/>
    <n v="0"/>
    <n v="0"/>
    <n v="7"/>
    <x v="995"/>
    <x v="80"/>
    <x v="276"/>
    <x v="90"/>
    <x v="354"/>
    <n v="0.12531806615776081"/>
    <n v="8.3333333333333329E-2"/>
    <n v="5.8823529411764705E-2"/>
    <n v="7.8947368421052627E-2"/>
    <n v="3.9106145251396648E-2"/>
    <n v="0.11927582534611289"/>
  </r>
  <r>
    <x v="17"/>
    <s v="0182-01-000"/>
    <m/>
    <x v="0"/>
    <s v="Crow Wing"/>
    <s v="Crosby-Ironton Public School Dist."/>
    <n v="196"/>
    <n v="0"/>
    <n v="0"/>
    <n v="0"/>
    <n v="0"/>
    <n v="82"/>
    <n v="118"/>
    <n v="4.8896839594514012E-2"/>
    <n v="7.0363744782349427E-2"/>
    <n v="25"/>
    <n v="1.6644474034620507E-2"/>
    <n v="1677"/>
    <n v="1502"/>
    <x v="1111"/>
    <n v="21"/>
    <n v="12"/>
    <n v="4"/>
    <n v="12"/>
    <n v="17"/>
    <n v="0"/>
    <n v="0"/>
    <n v="0"/>
    <n v="0"/>
    <x v="1143"/>
    <x v="44"/>
    <x v="25"/>
    <x v="10"/>
    <x v="12"/>
    <n v="0.12009803921568628"/>
    <n v="0"/>
    <n v="0"/>
    <n v="0"/>
    <n v="0"/>
    <n v="0.11926058437686343"/>
  </r>
  <r>
    <x v="1"/>
    <s v="2125-01-000"/>
    <m/>
    <x v="0"/>
    <s v="Dodge"/>
    <s v="Triton School District"/>
    <n v="139"/>
    <n v="0"/>
    <n v="0"/>
    <n v="0"/>
    <n v="3"/>
    <n v="7"/>
    <n v="144"/>
    <n v="5.5248618784530384E-3"/>
    <n v="0.11365430149960537"/>
    <n v="86"/>
    <n v="7.1547420965058242E-2"/>
    <n v="1267"/>
    <n v="1202"/>
    <x v="434"/>
    <n v="8"/>
    <n v="15"/>
    <n v="4"/>
    <n v="181"/>
    <n v="71"/>
    <n v="0"/>
    <n v="0"/>
    <n v="0"/>
    <n v="10"/>
    <x v="1144"/>
    <x v="35"/>
    <x v="66"/>
    <x v="10"/>
    <x v="155"/>
    <n v="0.13088512241054615"/>
    <n v="0"/>
    <n v="0"/>
    <n v="0"/>
    <n v="1.7241379310344827E-2"/>
    <n v="0.11917916337805841"/>
  </r>
  <r>
    <x v="9"/>
    <s v="0600-01-000"/>
    <m/>
    <x v="0"/>
    <s v="Polk"/>
    <s v="Fisher Public School District"/>
    <n v="23"/>
    <n v="0"/>
    <n v="0"/>
    <n v="0"/>
    <n v="0"/>
    <n v="0"/>
    <n v="27"/>
    <n v="0"/>
    <n v="0.11894273127753303"/>
    <n v="104"/>
    <n v="0.34210526315789475"/>
    <n v="227"/>
    <n v="304"/>
    <x v="1083"/>
    <n v="4"/>
    <n v="1"/>
    <n v="0"/>
    <n v="29"/>
    <n v="78"/>
    <n v="0"/>
    <n v="0"/>
    <n v="0"/>
    <n v="22"/>
    <x v="429"/>
    <x v="2"/>
    <x v="3"/>
    <x v="2"/>
    <x v="35"/>
    <n v="0.10697674418604651"/>
    <n v="0"/>
    <n v="0"/>
    <n v="0"/>
    <n v="0"/>
    <n v="0.11894273127753303"/>
  </r>
  <r>
    <x v="2"/>
    <s v="0203-01-000"/>
    <m/>
    <x v="0"/>
    <s v="Dodge"/>
    <s v="Hayfield Public School District"/>
    <n v="83"/>
    <n v="0"/>
    <n v="0"/>
    <n v="0"/>
    <n v="0"/>
    <n v="4"/>
    <n v="89"/>
    <n v="5.1150895140664966E-3"/>
    <n v="0.11381074168797954"/>
    <n v="61"/>
    <n v="8.1333333333333327E-2"/>
    <n v="782"/>
    <n v="750"/>
    <x v="1099"/>
    <n v="3"/>
    <n v="20"/>
    <n v="6"/>
    <n v="50"/>
    <n v="56"/>
    <n v="0"/>
    <n v="0"/>
    <n v="0"/>
    <n v="0"/>
    <x v="1145"/>
    <x v="6"/>
    <x v="43"/>
    <x v="3"/>
    <x v="149"/>
    <n v="0.11891117478510028"/>
    <n v="0"/>
    <n v="0"/>
    <n v="0"/>
    <n v="0"/>
    <n v="0.11892583120204604"/>
  </r>
  <r>
    <x v="11"/>
    <s v="0624-01-000"/>
    <s v="yes"/>
    <x v="1"/>
    <s v="Ramsey"/>
    <s v="White Bear Lake School District"/>
    <n v="853"/>
    <n v="0"/>
    <n v="58"/>
    <n v="94"/>
    <n v="32"/>
    <n v="173"/>
    <n v="890"/>
    <n v="1.9353395234366261E-2"/>
    <n v="9.9563709587202148E-2"/>
    <n v="298"/>
    <n v="3.6457058967457795E-2"/>
    <n v="8939"/>
    <n v="8174"/>
    <x v="1112"/>
    <n v="65"/>
    <n v="461"/>
    <n v="633"/>
    <n v="326"/>
    <n v="209"/>
    <n v="3"/>
    <n v="30"/>
    <n v="34"/>
    <n v="3"/>
    <x v="1146"/>
    <x v="66"/>
    <x v="252"/>
    <x v="258"/>
    <x v="355"/>
    <n v="0.11632346924860221"/>
    <n v="0"/>
    <n v="0.11860940695296524"/>
    <n v="0.13564213564213565"/>
    <n v="9.014084507042254E-2"/>
    <n v="0.11891710482156841"/>
  </r>
  <r>
    <x v="7"/>
    <s v="0622-01-000"/>
    <s v="yes"/>
    <x v="1"/>
    <s v="Ramsey"/>
    <s v="North St Paul-Maplewood Oakdale Public School District"/>
    <n v="680"/>
    <n v="3"/>
    <n v="224"/>
    <n v="262"/>
    <n v="99"/>
    <n v="381"/>
    <n v="923"/>
    <n v="3.4743753419660767E-2"/>
    <n v="8.4169250410359289E-2"/>
    <n v="1010"/>
    <n v="9.4640179910044975E-2"/>
    <n v="10966"/>
    <n v="10672"/>
    <x v="1113"/>
    <n v="184"/>
    <n v="1607"/>
    <n v="1547"/>
    <n v="794"/>
    <n v="559"/>
    <n v="20"/>
    <n v="167"/>
    <n v="120"/>
    <n v="109"/>
    <x v="1147"/>
    <x v="220"/>
    <x v="277"/>
    <x v="259"/>
    <x v="356"/>
    <n v="0.10208677375769404"/>
    <n v="1.7964071856287425E-2"/>
    <n v="0.13461538461538461"/>
    <n v="0.15512137359384251"/>
    <n v="0.12627551020408162"/>
    <n v="0.11891300383002006"/>
  </r>
  <r>
    <x v="4"/>
    <s v="0166-01-000"/>
    <m/>
    <x v="0"/>
    <s v="Cook"/>
    <s v="Cook County Public Schools"/>
    <n v="67"/>
    <n v="9"/>
    <n v="0"/>
    <n v="0"/>
    <n v="0"/>
    <n v="76"/>
    <n v="2"/>
    <n v="0.11585365853658537"/>
    <n v="3.0487804878048782E-3"/>
    <n v="0"/>
    <n v="0"/>
    <n v="656"/>
    <n v="578"/>
    <x v="970"/>
    <n v="106"/>
    <n v="1"/>
    <n v="7"/>
    <n v="7"/>
    <n v="0"/>
    <n v="0"/>
    <n v="0"/>
    <n v="0"/>
    <n v="0"/>
    <x v="736"/>
    <x v="141"/>
    <x v="3"/>
    <x v="36"/>
    <x v="35"/>
    <n v="0.12786259541984732"/>
    <n v="7.8260869565217397E-2"/>
    <n v="0"/>
    <n v="0"/>
    <n v="0"/>
    <n v="0.11890243902439025"/>
  </r>
  <r>
    <x v="0"/>
    <s v="2310-01-000"/>
    <m/>
    <x v="0"/>
    <s v="Sibley"/>
    <s v="Sibley East School District"/>
    <n v="141"/>
    <n v="0"/>
    <n v="0"/>
    <n v="0"/>
    <n v="6"/>
    <n v="98"/>
    <n v="56"/>
    <n v="7.5617283950617287E-2"/>
    <n v="4.3209876543209874E-2"/>
    <n v="54"/>
    <n v="4.51505016722408E-2"/>
    <n v="1296"/>
    <n v="1196"/>
    <x v="872"/>
    <n v="0"/>
    <n v="11"/>
    <n v="24"/>
    <n v="290"/>
    <n v="46"/>
    <n v="0"/>
    <n v="0"/>
    <n v="0"/>
    <n v="0"/>
    <x v="708"/>
    <x v="0"/>
    <x v="42"/>
    <x v="39"/>
    <x v="357"/>
    <n v="0.14596273291925466"/>
    <n v="0"/>
    <n v="0"/>
    <n v="0"/>
    <n v="2.0270270270270271E-2"/>
    <n v="0.11882716049382716"/>
  </r>
  <r>
    <x v="1"/>
    <s v="0549-01-000"/>
    <m/>
    <x v="0"/>
    <s v="Otter Tail"/>
    <s v="Perham-Dent Public School District"/>
    <n v="149"/>
    <n v="3"/>
    <n v="3"/>
    <n v="0"/>
    <n v="0"/>
    <n v="3"/>
    <n v="159"/>
    <n v="2.1994134897360706E-3"/>
    <n v="0.11656891495601172"/>
    <n v="155"/>
    <n v="0.11422254974207811"/>
    <n v="1364"/>
    <n v="1357"/>
    <x v="533"/>
    <n v="13"/>
    <n v="20"/>
    <n v="4"/>
    <n v="74"/>
    <n v="132"/>
    <n v="3"/>
    <n v="3"/>
    <n v="0"/>
    <n v="3"/>
    <x v="1148"/>
    <x v="91"/>
    <x v="43"/>
    <x v="10"/>
    <x v="188"/>
    <n v="0.11797307996832937"/>
    <n v="0.23076923076923078"/>
    <n v="0.15"/>
    <n v="0"/>
    <n v="0"/>
    <n v="0.11876832844574779"/>
  </r>
  <r>
    <x v="14"/>
    <s v="2155-01-000"/>
    <m/>
    <x v="0"/>
    <s v="Wadena"/>
    <s v="Wadena-Deer Creek School District"/>
    <n v="159"/>
    <n v="0"/>
    <n v="0"/>
    <n v="0"/>
    <n v="0"/>
    <n v="0"/>
    <n v="163"/>
    <n v="0"/>
    <n v="0.11871813546977422"/>
    <n v="73"/>
    <n v="5.6897895557287609E-2"/>
    <n v="1373"/>
    <n v="1283"/>
    <x v="1114"/>
    <n v="2"/>
    <n v="17"/>
    <n v="3"/>
    <n v="17"/>
    <n v="68"/>
    <n v="0"/>
    <n v="0"/>
    <n v="0"/>
    <n v="0"/>
    <x v="1069"/>
    <x v="16"/>
    <x v="19"/>
    <x v="5"/>
    <x v="61"/>
    <n v="0.11910112359550562"/>
    <n v="0"/>
    <n v="0"/>
    <n v="0"/>
    <n v="0"/>
    <n v="0.11871813546977422"/>
  </r>
  <r>
    <x v="1"/>
    <s v="0671-01-000"/>
    <m/>
    <x v="0"/>
    <s v="Rock"/>
    <s v="Hills-Beaver Creek School District"/>
    <n v="37"/>
    <n v="0"/>
    <n v="0"/>
    <n v="0"/>
    <n v="0"/>
    <n v="0"/>
    <n v="40"/>
    <n v="0"/>
    <n v="0.11869436201780416"/>
    <n v="49"/>
    <n v="0.1416184971098266"/>
    <n v="337"/>
    <n v="346"/>
    <x v="297"/>
    <n v="3"/>
    <n v="3"/>
    <n v="0"/>
    <n v="2"/>
    <n v="45"/>
    <n v="0"/>
    <n v="0"/>
    <n v="0"/>
    <n v="0"/>
    <x v="247"/>
    <x v="6"/>
    <x v="4"/>
    <x v="2"/>
    <x v="3"/>
    <n v="0.11212121212121212"/>
    <n v="0"/>
    <n v="0"/>
    <n v="0"/>
    <n v="0"/>
    <n v="0.11869436201780416"/>
  </r>
  <r>
    <x v="9"/>
    <s v="0309-01-000"/>
    <m/>
    <x v="0"/>
    <s v="Hubbard"/>
    <s v="Park Rapids Public School District"/>
    <n v="189"/>
    <n v="3"/>
    <n v="0"/>
    <n v="0"/>
    <n v="5"/>
    <n v="0"/>
    <n v="208"/>
    <n v="0"/>
    <n v="0.11858608893956671"/>
    <n v="96"/>
    <n v="5.8465286236297195E-2"/>
    <n v="1754"/>
    <n v="1642"/>
    <x v="1115"/>
    <n v="112"/>
    <n v="18"/>
    <n v="4"/>
    <n v="27"/>
    <n v="63"/>
    <n v="22"/>
    <n v="0"/>
    <n v="0"/>
    <n v="0"/>
    <x v="1149"/>
    <x v="210"/>
    <x v="67"/>
    <x v="10"/>
    <x v="68"/>
    <n v="0.11761045426260112"/>
    <n v="3.2258064516129031E-2"/>
    <n v="0"/>
    <n v="0"/>
    <n v="0.15625"/>
    <n v="0.11858608893956671"/>
  </r>
  <r>
    <x v="5"/>
    <s v="0272-01-000"/>
    <s v="yes"/>
    <x v="1"/>
    <s v="Hennepin"/>
    <s v="Eden Prairie Public School District"/>
    <n v="668"/>
    <n v="10"/>
    <n v="102"/>
    <n v="282"/>
    <n v="41"/>
    <n v="356"/>
    <n v="762"/>
    <n v="3.7743850720949955E-2"/>
    <n v="8.078880407124682E-2"/>
    <n v="685"/>
    <n v="7.6119568840982338E-2"/>
    <n v="9432"/>
    <n v="8999"/>
    <x v="249"/>
    <n v="64"/>
    <n v="1281"/>
    <n v="1276"/>
    <n v="612"/>
    <n v="345"/>
    <n v="19"/>
    <n v="153"/>
    <n v="49"/>
    <n v="82"/>
    <x v="1150"/>
    <x v="165"/>
    <x v="278"/>
    <x v="260"/>
    <x v="358"/>
    <n v="0.10970602726227624"/>
    <n v="0.18181818181818182"/>
    <n v="8.2926829268292687E-2"/>
    <n v="0.18687872763419483"/>
    <n v="7.1803852889667244E-2"/>
    <n v="0.11853265479219677"/>
  </r>
  <r>
    <x v="7"/>
    <s v="2364-01-000"/>
    <m/>
    <x v="0"/>
    <s v="Stearns"/>
    <s v="Belgrade-Brooten-Elrosa Public School District"/>
    <n v="84"/>
    <n v="0"/>
    <n v="0"/>
    <n v="0"/>
    <n v="0"/>
    <n v="0"/>
    <n v="87"/>
    <n v="0"/>
    <n v="0.11852861035422343"/>
    <n v="48"/>
    <n v="6.9064748201438847E-2"/>
    <n v="734"/>
    <n v="695"/>
    <x v="719"/>
    <n v="0"/>
    <n v="6"/>
    <n v="0"/>
    <n v="51"/>
    <n v="45"/>
    <n v="0"/>
    <n v="0"/>
    <n v="0"/>
    <n v="0"/>
    <x v="727"/>
    <x v="0"/>
    <x v="41"/>
    <x v="2"/>
    <x v="62"/>
    <n v="0.1240768094534712"/>
    <n v="0"/>
    <n v="0"/>
    <n v="0"/>
    <n v="0"/>
    <n v="0.11852861035422343"/>
  </r>
  <r>
    <x v="9"/>
    <s v="0709-01-000"/>
    <m/>
    <x v="0"/>
    <s v="Saint Louis"/>
    <s v="Duluth Public School District"/>
    <n v="1197"/>
    <n v="44"/>
    <n v="85"/>
    <n v="20"/>
    <n v="16"/>
    <n v="1069"/>
    <n v="309"/>
    <n v="9.1862163787917853E-2"/>
    <n v="2.6553235369940708E-2"/>
    <n v="105"/>
    <n v="1.0131223465843303E-2"/>
    <n v="11637"/>
    <n v="10364"/>
    <x v="1116"/>
    <n v="558"/>
    <n v="624"/>
    <n v="243"/>
    <n v="158"/>
    <n v="90"/>
    <n v="0"/>
    <n v="3"/>
    <n v="0"/>
    <n v="0"/>
    <x v="1151"/>
    <x v="269"/>
    <x v="279"/>
    <x v="261"/>
    <x v="155"/>
    <n v="0.12105582524271845"/>
    <n v="7.3089700996677748E-2"/>
    <n v="0.12039660056657224"/>
    <n v="7.6045627376425853E-2"/>
    <n v="9.1954022988505746E-2"/>
    <n v="0.11841539915785856"/>
  </r>
  <r>
    <x v="15"/>
    <s v="0001-03-000"/>
    <s v="yes"/>
    <x v="2"/>
    <s v="Hennepin"/>
    <s v="Minneapolis Public School Dist."/>
    <n v="1510"/>
    <n v="346"/>
    <n v="3082"/>
    <n v="240"/>
    <n v="493"/>
    <n v="3388"/>
    <n v="2322"/>
    <n v="7.0236540415034104E-2"/>
    <n v="4.8137321972759502E-2"/>
    <n v="870"/>
    <n v="2.0047468719035878E-2"/>
    <n v="48237"/>
    <n v="43397"/>
    <x v="1117"/>
    <n v="1811"/>
    <n v="18281"/>
    <n v="5680"/>
    <n v="5852"/>
    <n v="170"/>
    <n v="16"/>
    <n v="490"/>
    <n v="68"/>
    <n v="54"/>
    <x v="1152"/>
    <x v="270"/>
    <x v="280"/>
    <x v="262"/>
    <x v="359"/>
    <n v="0.11515290170060245"/>
    <n v="0.16160672582905183"/>
    <n v="0.14765486513677958"/>
    <n v="4.1011619958988381E-2"/>
    <n v="7.8365919567636305E-2"/>
    <n v="0.1183738623877936"/>
  </r>
  <r>
    <x v="9"/>
    <s v="2180-01-000"/>
    <m/>
    <x v="0"/>
    <s v="Chippewa"/>
    <s v="M.A.C.C.R.A.Y. School District"/>
    <n v="73"/>
    <n v="0"/>
    <n v="4"/>
    <n v="0"/>
    <n v="9"/>
    <n v="0"/>
    <n v="89"/>
    <n v="0"/>
    <n v="0.11835106382978723"/>
    <n v="91"/>
    <n v="0.1206896551724138"/>
    <n v="752"/>
    <n v="754"/>
    <x v="1118"/>
    <n v="1"/>
    <n v="5"/>
    <n v="0"/>
    <n v="35"/>
    <n v="85"/>
    <n v="0"/>
    <n v="0"/>
    <n v="0"/>
    <n v="0"/>
    <x v="572"/>
    <x v="3"/>
    <x v="13"/>
    <x v="2"/>
    <x v="151"/>
    <n v="0.10413694721825963"/>
    <n v="0"/>
    <n v="0.44444444444444442"/>
    <n v="0"/>
    <n v="0.20454545454545456"/>
    <n v="0.11835106382978723"/>
  </r>
  <r>
    <x v="7"/>
    <s v="2689-01-000"/>
    <m/>
    <x v="0"/>
    <s v="Pipestone"/>
    <s v="Pipestone Area School District"/>
    <n v="136"/>
    <n v="0"/>
    <n v="5"/>
    <n v="0"/>
    <n v="0"/>
    <n v="18"/>
    <n v="131"/>
    <n v="1.4297061159650517E-2"/>
    <n v="0.10405083399523431"/>
    <n v="42"/>
    <n v="3.6458333333333336E-2"/>
    <n v="1259"/>
    <n v="1152"/>
    <x v="456"/>
    <n v="21"/>
    <n v="31"/>
    <n v="19"/>
    <n v="67"/>
    <n v="38"/>
    <n v="0"/>
    <n v="0"/>
    <n v="0"/>
    <n v="0"/>
    <x v="782"/>
    <x v="44"/>
    <x v="40"/>
    <x v="60"/>
    <x v="172"/>
    <n v="0.1223021582733813"/>
    <n v="0"/>
    <n v="0.1388888888888889"/>
    <n v="0"/>
    <n v="0"/>
    <n v="0.11834789515488482"/>
  </r>
  <r>
    <x v="2"/>
    <s v="0850-01-000"/>
    <m/>
    <x v="0"/>
    <s v="Wilkin"/>
    <s v="Rothsay Public School District"/>
    <n v="20"/>
    <n v="0"/>
    <n v="0"/>
    <n v="0"/>
    <n v="0"/>
    <n v="0"/>
    <n v="22"/>
    <n v="0"/>
    <n v="0.11827956989247312"/>
    <n v="106"/>
    <n v="0.3925925925925926"/>
    <n v="186"/>
    <n v="270"/>
    <x v="496"/>
    <n v="1"/>
    <n v="4"/>
    <n v="0"/>
    <n v="9"/>
    <n v="101"/>
    <n v="0"/>
    <n v="0"/>
    <n v="0"/>
    <n v="0"/>
    <x v="106"/>
    <x v="3"/>
    <x v="2"/>
    <x v="2"/>
    <x v="22"/>
    <n v="0.11428571428571428"/>
    <n v="0"/>
    <n v="0"/>
    <n v="0"/>
    <n v="0"/>
    <n v="0.11827956989247312"/>
  </r>
  <r>
    <x v="13"/>
    <s v="0852-01-000"/>
    <m/>
    <x v="0"/>
    <s v="Wilkin"/>
    <s v="Campbell-Tintah Public School Dist."/>
    <n v="18"/>
    <n v="0"/>
    <n v="0"/>
    <n v="0"/>
    <n v="0"/>
    <n v="0"/>
    <n v="22"/>
    <n v="0"/>
    <n v="0.11827956989247312"/>
    <n v="13"/>
    <n v="7.3446327683615822E-2"/>
    <n v="186"/>
    <n v="177"/>
    <x v="438"/>
    <n v="0"/>
    <n v="2"/>
    <n v="0"/>
    <n v="4"/>
    <n v="13"/>
    <n v="0"/>
    <n v="0"/>
    <n v="0"/>
    <n v="0"/>
    <x v="106"/>
    <x v="0"/>
    <x v="6"/>
    <x v="2"/>
    <x v="29"/>
    <n v="0.10285714285714286"/>
    <n v="0"/>
    <n v="0"/>
    <n v="0"/>
    <n v="0"/>
    <n v="0.11827956989247312"/>
  </r>
  <r>
    <x v="0"/>
    <s v="0173-01-000"/>
    <m/>
    <x v="0"/>
    <s v="Cottonwood"/>
    <s v="Mountain Lake Public Schools"/>
    <n v="50"/>
    <n v="0"/>
    <n v="0"/>
    <n v="0"/>
    <n v="3"/>
    <n v="0"/>
    <n v="57"/>
    <n v="0"/>
    <n v="0.11825726141078838"/>
    <n v="50"/>
    <n v="0.10526315789473684"/>
    <n v="482"/>
    <n v="475"/>
    <x v="825"/>
    <n v="2"/>
    <n v="7"/>
    <n v="60"/>
    <n v="82"/>
    <n v="46"/>
    <n v="0"/>
    <n v="0"/>
    <n v="3"/>
    <n v="0"/>
    <x v="805"/>
    <x v="16"/>
    <x v="21"/>
    <x v="56"/>
    <x v="57"/>
    <n v="0.1524390243902439"/>
    <n v="0"/>
    <n v="0"/>
    <n v="0"/>
    <n v="3.5294117647058823E-2"/>
    <n v="0.11825726141078838"/>
  </r>
  <r>
    <x v="0"/>
    <s v="0318-01-000"/>
    <m/>
    <x v="0"/>
    <s v="Itasca"/>
    <s v="Grand Rapids Public School District"/>
    <n v="403"/>
    <n v="56"/>
    <n v="0"/>
    <n v="3"/>
    <n v="5"/>
    <n v="77"/>
    <n v="400"/>
    <n v="1.9087754090233021E-2"/>
    <n v="9.9157164105106596E-2"/>
    <n v="351"/>
    <n v="8.9815762538382804E-2"/>
    <n v="4034"/>
    <n v="3908"/>
    <x v="1119"/>
    <n v="267"/>
    <n v="58"/>
    <n v="46"/>
    <n v="35"/>
    <n v="313"/>
    <n v="23"/>
    <n v="5"/>
    <n v="0"/>
    <n v="0"/>
    <x v="1153"/>
    <x v="271"/>
    <x v="12"/>
    <x v="54"/>
    <x v="137"/>
    <n v="0.11219376391982183"/>
    <n v="0.18666666666666668"/>
    <n v="0"/>
    <n v="6.1224489795918366E-2"/>
    <n v="0.125"/>
    <n v="0.11824491819533961"/>
  </r>
  <r>
    <x v="16"/>
    <s v="0786-01-000"/>
    <m/>
    <x v="0"/>
    <s v="Todd"/>
    <s v="Bertha-Hewitt Public School District"/>
    <n v="56"/>
    <n v="0"/>
    <n v="0"/>
    <n v="0"/>
    <n v="0"/>
    <n v="0"/>
    <n v="59"/>
    <n v="0"/>
    <n v="0.11823647294589178"/>
    <n v="78"/>
    <n v="0.15057915057915058"/>
    <n v="499"/>
    <n v="518"/>
    <x v="1120"/>
    <n v="2"/>
    <n v="2"/>
    <n v="0"/>
    <n v="0"/>
    <n v="72"/>
    <n v="0"/>
    <n v="0"/>
    <n v="0"/>
    <n v="0"/>
    <x v="635"/>
    <x v="16"/>
    <x v="6"/>
    <x v="2"/>
    <x v="1"/>
    <n v="0.11244979919678715"/>
    <n v="0"/>
    <n v="0"/>
    <n v="0"/>
    <n v="0"/>
    <n v="0.11823647294589178"/>
  </r>
  <r>
    <x v="9"/>
    <s v="0463-01-000"/>
    <m/>
    <x v="0"/>
    <s v="Meeker"/>
    <s v="Eden Valley-Watkins School District"/>
    <n v="92"/>
    <n v="0"/>
    <n v="0"/>
    <n v="0"/>
    <n v="0"/>
    <n v="0"/>
    <n v="96"/>
    <n v="0"/>
    <n v="0.11822660098522167"/>
    <n v="156"/>
    <n v="0.17889908256880735"/>
    <n v="812"/>
    <n v="872"/>
    <x v="1121"/>
    <n v="0"/>
    <n v="5"/>
    <n v="7"/>
    <n v="5"/>
    <n v="153"/>
    <n v="0"/>
    <n v="0"/>
    <n v="0"/>
    <n v="0"/>
    <x v="302"/>
    <x v="0"/>
    <x v="5"/>
    <x v="36"/>
    <x v="25"/>
    <n v="0.11586901763224182"/>
    <n v="0"/>
    <n v="0"/>
    <n v="0"/>
    <n v="0"/>
    <n v="0.11822660098522167"/>
  </r>
  <r>
    <x v="16"/>
    <s v="2198-01-000"/>
    <m/>
    <x v="0"/>
    <s v="Fillmore"/>
    <s v="Fillmore Central"/>
    <n v="98"/>
    <n v="0"/>
    <n v="0"/>
    <n v="0"/>
    <n v="0"/>
    <n v="0"/>
    <n v="104"/>
    <n v="0"/>
    <n v="0.11818181818181818"/>
    <n v="32"/>
    <n v="3.9603960396039604E-2"/>
    <n v="880"/>
    <n v="808"/>
    <x v="1122"/>
    <n v="0"/>
    <n v="0"/>
    <n v="5"/>
    <n v="9"/>
    <n v="31"/>
    <n v="0"/>
    <n v="0"/>
    <n v="0"/>
    <n v="0"/>
    <x v="1154"/>
    <x v="0"/>
    <x v="0"/>
    <x v="7"/>
    <x v="22"/>
    <n v="0.11382113821138211"/>
    <n v="0"/>
    <n v="0"/>
    <n v="0"/>
    <n v="0"/>
    <n v="0.11818181818181818"/>
  </r>
  <r>
    <x v="6"/>
    <s v="2180-01-000"/>
    <m/>
    <x v="0"/>
    <s v="Chippewa"/>
    <s v="M.A.C.C.R.A.Y. School District"/>
    <n v="77"/>
    <n v="0"/>
    <n v="3"/>
    <n v="0"/>
    <n v="6"/>
    <n v="0"/>
    <n v="95"/>
    <n v="0"/>
    <n v="0.11815920398009951"/>
    <n v="81"/>
    <n v="0.10253164556962026"/>
    <n v="804"/>
    <n v="790"/>
    <x v="276"/>
    <n v="1"/>
    <n v="5"/>
    <n v="1"/>
    <n v="31"/>
    <n v="75"/>
    <n v="0"/>
    <n v="0"/>
    <n v="0"/>
    <n v="0"/>
    <x v="350"/>
    <x v="3"/>
    <x v="8"/>
    <x v="1"/>
    <x v="164"/>
    <n v="0.10212201591511937"/>
    <n v="0"/>
    <n v="0.375"/>
    <n v="0"/>
    <n v="0.16216216216216217"/>
    <n v="0.11815920398009951"/>
  </r>
  <r>
    <x v="17"/>
    <s v="0818-01-000"/>
    <m/>
    <x v="0"/>
    <s v="Wadena"/>
    <s v="Verndale Public School District"/>
    <n v="40"/>
    <n v="0"/>
    <n v="0"/>
    <n v="0"/>
    <n v="0"/>
    <n v="0"/>
    <n v="42"/>
    <n v="0"/>
    <n v="0.11797752808988764"/>
    <n v="148"/>
    <n v="0.32034632034632032"/>
    <n v="356"/>
    <n v="462"/>
    <x v="259"/>
    <n v="5"/>
    <n v="3"/>
    <n v="2"/>
    <n v="15"/>
    <n v="142"/>
    <n v="0"/>
    <n v="0"/>
    <n v="0"/>
    <n v="0"/>
    <x v="384"/>
    <x v="43"/>
    <x v="4"/>
    <x v="0"/>
    <x v="5"/>
    <n v="0.11940298507462686"/>
    <n v="0"/>
    <n v="0"/>
    <n v="0"/>
    <n v="0"/>
    <n v="0.11797752808988764"/>
  </r>
  <r>
    <x v="8"/>
    <s v="0097-01-000"/>
    <m/>
    <x v="0"/>
    <s v="Carlton"/>
    <s v="Moose Lake Public School District"/>
    <n v="76"/>
    <n v="0"/>
    <n v="0"/>
    <n v="0"/>
    <n v="0"/>
    <n v="3"/>
    <n v="78"/>
    <n v="4.3668122270742356E-3"/>
    <n v="0.11353711790393013"/>
    <n v="137"/>
    <n v="0.18438761776581428"/>
    <n v="687"/>
    <n v="743"/>
    <x v="1123"/>
    <n v="3"/>
    <n v="6"/>
    <n v="15"/>
    <n v="7"/>
    <n v="133"/>
    <n v="0"/>
    <n v="0"/>
    <n v="0"/>
    <n v="0"/>
    <x v="1155"/>
    <x v="6"/>
    <x v="41"/>
    <x v="27"/>
    <x v="35"/>
    <n v="0.11603053435114503"/>
    <n v="0"/>
    <n v="0"/>
    <n v="0"/>
    <n v="0"/>
    <n v="0.11790393013100436"/>
  </r>
  <r>
    <x v="5"/>
    <s v="0004-01-000"/>
    <m/>
    <x v="0"/>
    <s v="Aitkin"/>
    <s v="McGregor Public School District"/>
    <n v="47"/>
    <n v="6"/>
    <n v="0"/>
    <n v="0"/>
    <n v="0"/>
    <n v="0"/>
    <n v="56"/>
    <n v="0"/>
    <n v="0.11789473684210526"/>
    <n v="41"/>
    <n v="8.9130434782608695E-2"/>
    <n v="475"/>
    <n v="460"/>
    <x v="125"/>
    <n v="99"/>
    <n v="10"/>
    <n v="1"/>
    <n v="9"/>
    <n v="27"/>
    <n v="4"/>
    <n v="3"/>
    <n v="0"/>
    <n v="0"/>
    <x v="368"/>
    <x v="139"/>
    <x v="21"/>
    <x v="1"/>
    <x v="22"/>
    <n v="0.13019390581717452"/>
    <n v="5.9405940594059403E-2"/>
    <n v="0"/>
    <n v="0"/>
    <n v="0"/>
    <n v="0.11789473684210526"/>
  </r>
  <r>
    <x v="5"/>
    <s v="0623-01-000"/>
    <s v="yes"/>
    <x v="1"/>
    <s v="Ramsey"/>
    <s v="Roseville Public School District"/>
    <n v="372"/>
    <n v="0"/>
    <n v="134"/>
    <n v="219"/>
    <n v="71"/>
    <n v="376"/>
    <n v="456"/>
    <n v="5.3272881836214224E-2"/>
    <n v="6.4607537546047034E-2"/>
    <n v="1390"/>
    <n v="0.18251050420168066"/>
    <n v="7058"/>
    <n v="7616"/>
    <x v="1124"/>
    <n v="55"/>
    <n v="1320"/>
    <n v="1636"/>
    <n v="956"/>
    <n v="620"/>
    <n v="0"/>
    <n v="299"/>
    <n v="277"/>
    <n v="151"/>
    <x v="1156"/>
    <x v="165"/>
    <x v="281"/>
    <x v="263"/>
    <x v="360"/>
    <n v="0.10937959423698912"/>
    <n v="0"/>
    <n v="0.11601731601731602"/>
    <n v="0.13878326996197718"/>
    <n v="8.1050228310502279E-2"/>
    <n v="0.11788041938226126"/>
  </r>
  <r>
    <x v="15"/>
    <s v="2753-01-000"/>
    <m/>
    <x v="0"/>
    <s v="Todd"/>
    <s v="Long Prairie-Grey Eagle School District"/>
    <n v="166"/>
    <n v="0"/>
    <n v="0"/>
    <n v="0"/>
    <n v="6"/>
    <n v="8"/>
    <n v="166"/>
    <n v="5.4163845633039944E-3"/>
    <n v="0.11238997968855789"/>
    <n v="82"/>
    <n v="5.92057761732852E-2"/>
    <n v="1477"/>
    <n v="1385"/>
    <x v="1125"/>
    <n v="3"/>
    <n v="9"/>
    <n v="8"/>
    <n v="225"/>
    <n v="65"/>
    <n v="0"/>
    <n v="3"/>
    <n v="0"/>
    <n v="11"/>
    <x v="1157"/>
    <x v="6"/>
    <x v="41"/>
    <x v="8"/>
    <x v="361"/>
    <n v="0.13376309427880742"/>
    <n v="0"/>
    <n v="0"/>
    <n v="0"/>
    <n v="2.7272727272727271E-2"/>
    <n v="0.11780636425186189"/>
  </r>
  <r>
    <x v="9"/>
    <s v="0787-01-000"/>
    <m/>
    <x v="0"/>
    <s v="Todd"/>
    <s v="Browerville Public School District"/>
    <n v="37"/>
    <n v="0"/>
    <n v="0"/>
    <n v="0"/>
    <n v="8"/>
    <n v="0"/>
    <n v="45"/>
    <n v="0"/>
    <n v="0.11780104712041885"/>
    <n v="165"/>
    <n v="0.32868525896414341"/>
    <n v="382"/>
    <n v="502"/>
    <x v="219"/>
    <n v="0"/>
    <n v="0"/>
    <n v="4"/>
    <n v="5"/>
    <n v="159"/>
    <n v="0"/>
    <n v="0"/>
    <n v="0"/>
    <n v="0"/>
    <x v="252"/>
    <x v="0"/>
    <x v="0"/>
    <x v="10"/>
    <x v="8"/>
    <n v="9.9730458221024262E-2"/>
    <n v="0"/>
    <n v="0"/>
    <n v="0"/>
    <n v="0.61538461538461542"/>
    <n v="0.11780104712041885"/>
  </r>
  <r>
    <x v="12"/>
    <s v="2753-01-000"/>
    <m/>
    <x v="0"/>
    <s v="Todd"/>
    <s v="Long Prairie-Grey Eagle School District"/>
    <n v="176"/>
    <n v="0"/>
    <n v="0"/>
    <n v="0"/>
    <n v="3"/>
    <n v="3"/>
    <n v="181"/>
    <n v="1.9206145966709346E-3"/>
    <n v="0.11587708066581306"/>
    <n v="80"/>
    <n v="5.4869684499314127E-2"/>
    <n v="1562"/>
    <n v="1458"/>
    <x v="1126"/>
    <n v="7"/>
    <n v="9"/>
    <n v="8"/>
    <n v="210"/>
    <n v="62"/>
    <n v="0"/>
    <n v="0"/>
    <n v="0"/>
    <n v="13"/>
    <x v="1158"/>
    <x v="47"/>
    <x v="13"/>
    <x v="8"/>
    <x v="209"/>
    <n v="0.13153961136023917"/>
    <n v="0"/>
    <n v="0"/>
    <n v="0"/>
    <n v="1.4999999999999999E-2"/>
    <n v="0.117797695262484"/>
  </r>
  <r>
    <x v="9"/>
    <s v="0550-01-000"/>
    <m/>
    <x v="0"/>
    <s v="Otter Tail"/>
    <s v="Underwood Public School District"/>
    <n v="39"/>
    <n v="0"/>
    <n v="4"/>
    <n v="0"/>
    <n v="0"/>
    <n v="0"/>
    <n v="47"/>
    <n v="0"/>
    <n v="0.11779448621553884"/>
    <n v="156"/>
    <n v="0.30708661417322836"/>
    <n v="399"/>
    <n v="508"/>
    <x v="598"/>
    <n v="2"/>
    <n v="0"/>
    <n v="9"/>
    <n v="0"/>
    <n v="152"/>
    <n v="0"/>
    <n v="0"/>
    <n v="0"/>
    <n v="0"/>
    <x v="167"/>
    <x v="16"/>
    <x v="2"/>
    <x v="14"/>
    <x v="1"/>
    <n v="0.1015625"/>
    <n v="0"/>
    <n v="1"/>
    <n v="0"/>
    <n v="0"/>
    <n v="0.11779448621553884"/>
  </r>
  <r>
    <x v="6"/>
    <s v="0704-01-000"/>
    <m/>
    <x v="0"/>
    <s v="Saint Louis"/>
    <s v="Proctor Public School District"/>
    <n v="218"/>
    <n v="0"/>
    <n v="0"/>
    <n v="0"/>
    <n v="0"/>
    <n v="19"/>
    <n v="206"/>
    <n v="9.9424385138670857E-3"/>
    <n v="0.10779696493982208"/>
    <n v="85"/>
    <n v="4.7995482778091472E-2"/>
    <n v="1911"/>
    <n v="1771"/>
    <x v="1127"/>
    <n v="14"/>
    <n v="10"/>
    <n v="6"/>
    <n v="8"/>
    <n v="82"/>
    <n v="0"/>
    <n v="0"/>
    <n v="0"/>
    <n v="0"/>
    <x v="1159"/>
    <x v="93"/>
    <x v="14"/>
    <x v="3"/>
    <x v="27"/>
    <n v="0.11663991439272338"/>
    <n v="0"/>
    <n v="0"/>
    <n v="0"/>
    <n v="0"/>
    <n v="0.11773940345368916"/>
  </r>
  <r>
    <x v="16"/>
    <s v="2071-01-000"/>
    <m/>
    <x v="0"/>
    <s v="Blue Earth"/>
    <s v="Lake Crystal-Wellcome Memorial"/>
    <n v="131"/>
    <n v="0"/>
    <n v="0"/>
    <n v="0"/>
    <n v="0"/>
    <n v="8"/>
    <n v="123"/>
    <n v="7.1877807726864335E-3"/>
    <n v="0.11051212938005391"/>
    <n v="22"/>
    <n v="2.1912350597609563E-2"/>
    <n v="1113"/>
    <n v="1004"/>
    <x v="369"/>
    <n v="0"/>
    <n v="9"/>
    <n v="9"/>
    <n v="10"/>
    <n v="18"/>
    <n v="0"/>
    <n v="0"/>
    <n v="0"/>
    <n v="0"/>
    <x v="170"/>
    <x v="0"/>
    <x v="13"/>
    <x v="14"/>
    <x v="32"/>
    <n v="0.12029384756657484"/>
    <n v="0"/>
    <n v="0"/>
    <n v="0"/>
    <n v="0"/>
    <n v="0.11769991015274034"/>
  </r>
  <r>
    <x v="17"/>
    <s v="0801-01-000"/>
    <m/>
    <x v="0"/>
    <s v="Traverse"/>
    <s v="Browns Valley Public School Dist."/>
    <n v="20"/>
    <n v="0"/>
    <n v="0"/>
    <n v="0"/>
    <n v="0"/>
    <n v="0"/>
    <n v="20"/>
    <n v="0"/>
    <n v="0.11764705882352941"/>
    <n v="14"/>
    <n v="8.5365853658536592E-2"/>
    <n v="170"/>
    <n v="164"/>
    <x v="428"/>
    <n v="57"/>
    <n v="2"/>
    <n v="1"/>
    <n v="1"/>
    <n v="13"/>
    <n v="0"/>
    <n v="0"/>
    <n v="0"/>
    <n v="0"/>
    <x v="1160"/>
    <x v="197"/>
    <x v="6"/>
    <x v="1"/>
    <x v="0"/>
    <n v="0.18181818181818182"/>
    <n v="0"/>
    <n v="0"/>
    <n v="0"/>
    <n v="0"/>
    <n v="0.11764705882352941"/>
  </r>
  <r>
    <x v="12"/>
    <s v="0676-01-000"/>
    <m/>
    <x v="0"/>
    <s v="Roseau"/>
    <s v="Badger Public School District"/>
    <n v="23"/>
    <n v="0"/>
    <n v="0"/>
    <n v="0"/>
    <n v="0"/>
    <n v="0"/>
    <n v="26"/>
    <n v="0"/>
    <n v="0.11764705882352941"/>
    <n v="40"/>
    <n v="0.1702127659574468"/>
    <n v="221"/>
    <n v="235"/>
    <x v="52"/>
    <n v="2"/>
    <n v="3"/>
    <n v="0"/>
    <n v="2"/>
    <n v="39"/>
    <n v="0"/>
    <n v="0"/>
    <n v="0"/>
    <n v="0"/>
    <x v="661"/>
    <x v="16"/>
    <x v="4"/>
    <x v="2"/>
    <x v="3"/>
    <n v="0.10849056603773585"/>
    <n v="0"/>
    <n v="0"/>
    <n v="0"/>
    <n v="0"/>
    <n v="0.11764705882352941"/>
  </r>
  <r>
    <x v="0"/>
    <s v="0308-01-000"/>
    <m/>
    <x v="0"/>
    <s v="Hubbard"/>
    <s v="Nevis Public School District"/>
    <n v="28"/>
    <n v="0"/>
    <n v="0"/>
    <n v="3"/>
    <n v="0"/>
    <n v="0"/>
    <n v="36"/>
    <n v="0"/>
    <n v="0.11764705882352941"/>
    <n v="256"/>
    <n v="0.48669201520912547"/>
    <n v="306"/>
    <n v="526"/>
    <x v="782"/>
    <n v="19"/>
    <n v="8"/>
    <n v="3"/>
    <n v="10"/>
    <n v="235"/>
    <n v="6"/>
    <n v="3"/>
    <n v="0"/>
    <n v="6"/>
    <x v="789"/>
    <x v="91"/>
    <x v="5"/>
    <x v="3"/>
    <x v="29"/>
    <n v="0.1003584229390681"/>
    <n v="0"/>
    <n v="0"/>
    <n v="0.5"/>
    <n v="0"/>
    <n v="0.11764705882352941"/>
  </r>
  <r>
    <x v="16"/>
    <s v="0592-01-000"/>
    <m/>
    <x v="0"/>
    <s v="Polk"/>
    <s v="Climax-Shelly Public Schools"/>
    <n v="12"/>
    <n v="0"/>
    <n v="0"/>
    <n v="0"/>
    <n v="8"/>
    <n v="0"/>
    <n v="22"/>
    <n v="0"/>
    <n v="0.11764705882352941"/>
    <n v="3"/>
    <n v="1.7857142857142856E-2"/>
    <n v="187"/>
    <n v="168"/>
    <x v="145"/>
    <n v="3"/>
    <n v="0"/>
    <n v="0"/>
    <n v="27"/>
    <n v="0"/>
    <n v="0"/>
    <n v="0"/>
    <n v="0"/>
    <n v="0"/>
    <x v="791"/>
    <x v="6"/>
    <x v="0"/>
    <x v="2"/>
    <x v="18"/>
    <n v="0.08"/>
    <n v="0"/>
    <n v="0"/>
    <n v="0"/>
    <n v="0.22857142857142856"/>
    <n v="0.11764705882352941"/>
  </r>
  <r>
    <x v="10"/>
    <s v="0505-01-000"/>
    <m/>
    <x v="0"/>
    <s v="Murray"/>
    <s v="Fulda Public School District"/>
    <n v="25"/>
    <n v="0"/>
    <n v="0"/>
    <n v="6"/>
    <n v="4"/>
    <n v="0"/>
    <n v="38"/>
    <n v="0"/>
    <n v="0.11764705882352941"/>
    <n v="40"/>
    <n v="0.12307692307692308"/>
    <n v="323"/>
    <n v="325"/>
    <x v="709"/>
    <n v="1"/>
    <n v="5"/>
    <n v="10"/>
    <n v="12"/>
    <n v="35"/>
    <n v="0"/>
    <n v="0"/>
    <n v="0"/>
    <n v="4"/>
    <x v="1161"/>
    <x v="3"/>
    <x v="5"/>
    <x v="28"/>
    <x v="12"/>
    <n v="8.7108013937282236E-2"/>
    <n v="0"/>
    <n v="0"/>
    <n v="0.375"/>
    <n v="0.33333333333333331"/>
    <n v="0.11764705882352941"/>
  </r>
  <r>
    <x v="10"/>
    <s v="0728-01-000"/>
    <m/>
    <x v="0"/>
    <s v="Sherburne"/>
    <s v="Elk River Public School District"/>
    <n v="1516"/>
    <n v="3"/>
    <n v="27"/>
    <n v="30"/>
    <n v="40"/>
    <n v="965"/>
    <n v="687"/>
    <n v="6.8702833546917266E-2"/>
    <n v="4.8910721913712089E-2"/>
    <n v="729"/>
    <n v="5.5551322106225709E-2"/>
    <n v="14046"/>
    <n v="13123"/>
    <x v="1128"/>
    <n v="143"/>
    <n v="374"/>
    <n v="329"/>
    <n v="391"/>
    <n v="642"/>
    <n v="0"/>
    <n v="10"/>
    <n v="18"/>
    <n v="23"/>
    <x v="1162"/>
    <x v="272"/>
    <x v="282"/>
    <x v="264"/>
    <x v="362"/>
    <n v="0.11880877742946709"/>
    <n v="2.0547945205479451E-2"/>
    <n v="6.9053708439897693E-2"/>
    <n v="8.797653958944282E-2"/>
    <n v="9.8039215686274508E-2"/>
    <n v="0.11761355546062935"/>
  </r>
  <r>
    <x v="1"/>
    <s v="2364-01-000"/>
    <m/>
    <x v="0"/>
    <s v="Stearns"/>
    <s v="Belgrade-Brooten-Elrosa Public School District"/>
    <n v="81"/>
    <n v="0"/>
    <n v="0"/>
    <n v="0"/>
    <n v="0"/>
    <n v="0"/>
    <n v="83"/>
    <n v="0"/>
    <n v="0.1173974540311174"/>
    <n v="56"/>
    <n v="8.2352941176470587E-2"/>
    <n v="707"/>
    <n v="680"/>
    <x v="210"/>
    <n v="0"/>
    <n v="4"/>
    <n v="1"/>
    <n v="40"/>
    <n v="48"/>
    <n v="0"/>
    <n v="0"/>
    <n v="0"/>
    <n v="0"/>
    <x v="863"/>
    <x v="0"/>
    <x v="2"/>
    <x v="1"/>
    <x v="137"/>
    <n v="0.12125748502994012"/>
    <n v="0"/>
    <n v="0"/>
    <n v="0"/>
    <n v="0"/>
    <n v="0.1173974540311174"/>
  </r>
  <r>
    <x v="8"/>
    <s v="0485-01-000"/>
    <m/>
    <x v="0"/>
    <s v="Morrison"/>
    <s v="Royalton Public School District"/>
    <n v="68"/>
    <n v="0"/>
    <n v="0"/>
    <n v="0"/>
    <n v="0"/>
    <n v="0"/>
    <n v="75"/>
    <n v="0"/>
    <n v="0.11737089201877934"/>
    <n v="194"/>
    <n v="0.25593667546174143"/>
    <n v="639"/>
    <n v="758"/>
    <x v="864"/>
    <n v="2"/>
    <n v="6"/>
    <n v="8"/>
    <n v="5"/>
    <n v="191"/>
    <n v="0"/>
    <n v="0"/>
    <n v="0"/>
    <n v="0"/>
    <x v="879"/>
    <x v="16"/>
    <x v="41"/>
    <x v="8"/>
    <x v="25"/>
    <n v="0.11074918566775244"/>
    <n v="0"/>
    <n v="0"/>
    <n v="0"/>
    <n v="0"/>
    <n v="0.11737089201877934"/>
  </r>
  <r>
    <x v="11"/>
    <s v="0553-01-000"/>
    <m/>
    <x v="0"/>
    <s v="Otter Tail"/>
    <s v="New York Mills Public School Dist."/>
    <n v="60"/>
    <n v="0"/>
    <n v="0"/>
    <n v="0"/>
    <n v="0"/>
    <n v="0"/>
    <n v="65"/>
    <n v="0"/>
    <n v="0.11732851985559567"/>
    <n v="187"/>
    <n v="0.27662721893491127"/>
    <n v="554"/>
    <n v="676"/>
    <x v="149"/>
    <n v="3"/>
    <n v="14"/>
    <n v="4"/>
    <n v="5"/>
    <n v="175"/>
    <n v="0"/>
    <n v="6"/>
    <n v="0"/>
    <n v="0"/>
    <x v="677"/>
    <x v="6"/>
    <x v="8"/>
    <x v="10"/>
    <x v="25"/>
    <n v="0.11214953271028037"/>
    <n v="0"/>
    <n v="0"/>
    <n v="0"/>
    <n v="0"/>
    <n v="0.11732851985559567"/>
  </r>
  <r>
    <x v="10"/>
    <s v="0821-01-000"/>
    <m/>
    <x v="0"/>
    <s v="Wadena"/>
    <s v="Menahga Public School District"/>
    <n v="85"/>
    <n v="0"/>
    <n v="0"/>
    <n v="0"/>
    <n v="0"/>
    <n v="0"/>
    <n v="97"/>
    <n v="0"/>
    <n v="0.11729141475211609"/>
    <n v="225"/>
    <n v="0.2356020942408377"/>
    <n v="827"/>
    <n v="955"/>
    <x v="384"/>
    <n v="3"/>
    <n v="5"/>
    <n v="4"/>
    <n v="7"/>
    <n v="218"/>
    <n v="0"/>
    <n v="0"/>
    <n v="0"/>
    <n v="0"/>
    <x v="188"/>
    <x v="6"/>
    <x v="5"/>
    <x v="10"/>
    <x v="35"/>
    <n v="0.10585305105853052"/>
    <n v="0"/>
    <n v="0"/>
    <n v="0"/>
    <n v="0"/>
    <n v="0.11729141475211609"/>
  </r>
  <r>
    <x v="8"/>
    <s v="0306-01-000"/>
    <m/>
    <x v="0"/>
    <s v="Hubbard"/>
    <s v="Laporte Public School District"/>
    <n v="19"/>
    <n v="17"/>
    <n v="0"/>
    <n v="0"/>
    <n v="0"/>
    <n v="0"/>
    <n v="38"/>
    <n v="0"/>
    <n v="0.11728395061728394"/>
    <n v="2"/>
    <n v="6.9444444444444441E-3"/>
    <n v="324"/>
    <n v="288"/>
    <x v="171"/>
    <n v="24"/>
    <n v="10"/>
    <n v="5"/>
    <n v="7"/>
    <n v="0"/>
    <n v="0"/>
    <n v="0"/>
    <n v="0"/>
    <n v="0"/>
    <x v="399"/>
    <x v="14"/>
    <x v="14"/>
    <x v="7"/>
    <x v="35"/>
    <n v="7.2796934865900387E-2"/>
    <n v="0.41463414634146339"/>
    <n v="0"/>
    <n v="0"/>
    <n v="0"/>
    <n v="0.11728395061728394"/>
  </r>
  <r>
    <x v="3"/>
    <s v="0441-01-000"/>
    <m/>
    <x v="0"/>
    <s v="Marshall"/>
    <s v="Marshall County Central Schools"/>
    <n v="34"/>
    <n v="0"/>
    <n v="0"/>
    <n v="0"/>
    <n v="0"/>
    <n v="0"/>
    <n v="38"/>
    <n v="0"/>
    <n v="0.11728395061728394"/>
    <n v="103"/>
    <n v="0.2647814910025707"/>
    <n v="324"/>
    <n v="389"/>
    <x v="987"/>
    <n v="1"/>
    <n v="9"/>
    <n v="1"/>
    <n v="9"/>
    <n v="95"/>
    <n v="0"/>
    <n v="4"/>
    <n v="0"/>
    <n v="0"/>
    <x v="871"/>
    <x v="3"/>
    <x v="5"/>
    <x v="1"/>
    <x v="22"/>
    <n v="0.11038961038961038"/>
    <n v="0"/>
    <n v="0"/>
    <n v="0"/>
    <n v="0"/>
    <n v="0.11728395061728394"/>
  </r>
  <r>
    <x v="5"/>
    <s v="0877-01-000"/>
    <m/>
    <x v="0"/>
    <s v="Wright"/>
    <s v="Buffalo-Hanover-Montrose Public Sch"/>
    <n v="667"/>
    <n v="0"/>
    <n v="10"/>
    <n v="10"/>
    <n v="15"/>
    <n v="65"/>
    <n v="664"/>
    <n v="1.0456885456885457E-2"/>
    <n v="0.10682110682110682"/>
    <n v="344"/>
    <n v="5.8995026582061398E-2"/>
    <n v="6216"/>
    <n v="5831"/>
    <x v="1129"/>
    <n v="36"/>
    <n v="126"/>
    <n v="97"/>
    <n v="190"/>
    <n v="318"/>
    <n v="0"/>
    <n v="0"/>
    <n v="0"/>
    <n v="3"/>
    <x v="1163"/>
    <x v="80"/>
    <x v="283"/>
    <x v="265"/>
    <x v="363"/>
    <n v="0.1163845751177805"/>
    <n v="0"/>
    <n v="7.3529411764705885E-2"/>
    <n v="9.3457943925233641E-2"/>
    <n v="7.4257425742574254E-2"/>
    <n v="0.11727799227799228"/>
  </r>
  <r>
    <x v="2"/>
    <s v="2689-01-000"/>
    <m/>
    <x v="0"/>
    <s v="Pipestone"/>
    <s v="Pipestone Area School District"/>
    <n v="118"/>
    <n v="0"/>
    <n v="5"/>
    <n v="0"/>
    <n v="10"/>
    <n v="8"/>
    <n v="138"/>
    <n v="6.4257028112449802E-3"/>
    <n v="0.1108433734939759"/>
    <n v="44"/>
    <n v="3.8495188101487311E-2"/>
    <n v="1245"/>
    <n v="1143"/>
    <x v="384"/>
    <n v="22"/>
    <n v="44"/>
    <n v="19"/>
    <n v="122"/>
    <n v="43"/>
    <n v="0"/>
    <n v="0"/>
    <n v="0"/>
    <n v="0"/>
    <x v="1164"/>
    <x v="55"/>
    <x v="150"/>
    <x v="60"/>
    <x v="364"/>
    <n v="0.11671612265084075"/>
    <n v="0"/>
    <n v="0.10204081632653061"/>
    <n v="0"/>
    <n v="7.575757575757576E-2"/>
    <n v="0.11726907630522088"/>
  </r>
  <r>
    <x v="2"/>
    <s v="0308-01-000"/>
    <m/>
    <x v="0"/>
    <s v="Hubbard"/>
    <s v="Nevis Public School District"/>
    <n v="31"/>
    <n v="0"/>
    <n v="0"/>
    <n v="0"/>
    <n v="0"/>
    <n v="0"/>
    <n v="36"/>
    <n v="0"/>
    <n v="0.11726384364820847"/>
    <n v="329"/>
    <n v="0.54833333333333334"/>
    <n v="307"/>
    <n v="600"/>
    <x v="379"/>
    <n v="15"/>
    <n v="17"/>
    <n v="4"/>
    <n v="18"/>
    <n v="286"/>
    <n v="10"/>
    <n v="14"/>
    <n v="0"/>
    <n v="12"/>
    <x v="1165"/>
    <x v="43"/>
    <x v="4"/>
    <x v="10"/>
    <x v="21"/>
    <n v="0.10652920962199312"/>
    <n v="0"/>
    <n v="0"/>
    <n v="0"/>
    <n v="0"/>
    <n v="0.11726384364820847"/>
  </r>
  <r>
    <x v="1"/>
    <s v="2903-01-000"/>
    <m/>
    <x v="0"/>
    <s v="Big Stone"/>
    <s v="Ortonville Public Schools"/>
    <n v="57"/>
    <n v="0"/>
    <n v="0"/>
    <n v="0"/>
    <n v="0"/>
    <n v="0"/>
    <n v="61"/>
    <n v="0"/>
    <n v="0.11708253358925144"/>
    <n v="42"/>
    <n v="8.3665338645418322E-2"/>
    <n v="521"/>
    <n v="502"/>
    <x v="937"/>
    <n v="4"/>
    <n v="2"/>
    <n v="7"/>
    <n v="10"/>
    <n v="41"/>
    <n v="0"/>
    <n v="0"/>
    <n v="0"/>
    <n v="0"/>
    <x v="214"/>
    <x v="2"/>
    <x v="6"/>
    <x v="36"/>
    <x v="32"/>
    <n v="0.11515151515151516"/>
    <n v="0"/>
    <n v="0"/>
    <n v="0"/>
    <n v="0"/>
    <n v="0.11708253358925144"/>
  </r>
  <r>
    <x v="15"/>
    <s v="0787-01-000"/>
    <m/>
    <x v="0"/>
    <s v="Todd"/>
    <s v="Browerville Public School District"/>
    <n v="36"/>
    <n v="0"/>
    <n v="0"/>
    <n v="0"/>
    <n v="11"/>
    <n v="0"/>
    <n v="48"/>
    <n v="0"/>
    <n v="0.11707317073170732"/>
    <n v="152"/>
    <n v="0.29571984435797666"/>
    <n v="410"/>
    <n v="514"/>
    <x v="559"/>
    <n v="0"/>
    <n v="0"/>
    <n v="1"/>
    <n v="17"/>
    <n v="140"/>
    <n v="0"/>
    <n v="0"/>
    <n v="0"/>
    <n v="6"/>
    <x v="257"/>
    <x v="0"/>
    <x v="0"/>
    <x v="1"/>
    <x v="9"/>
    <n v="9.1836734693877556E-2"/>
    <n v="0"/>
    <n v="0"/>
    <n v="0"/>
    <n v="0.5"/>
    <n v="0.11707317073170732"/>
  </r>
  <r>
    <x v="15"/>
    <s v="2853-01-000"/>
    <m/>
    <x v="0"/>
    <s v="Lac qui Parle"/>
    <s v="Lac qui Parle Valley School Dist."/>
    <n v="141"/>
    <n v="0"/>
    <n v="0"/>
    <n v="0"/>
    <n v="0"/>
    <n v="0"/>
    <n v="142"/>
    <n v="0"/>
    <n v="0.11706512778235779"/>
    <n v="51"/>
    <n v="4.5454545454545456E-2"/>
    <n v="1213"/>
    <n v="1122"/>
    <x v="811"/>
    <n v="7"/>
    <n v="18"/>
    <n v="25"/>
    <n v="29"/>
    <n v="48"/>
    <n v="0"/>
    <n v="0"/>
    <n v="0"/>
    <n v="0"/>
    <x v="407"/>
    <x v="47"/>
    <x v="67"/>
    <x v="81"/>
    <x v="106"/>
    <n v="0.12411971830985916"/>
    <n v="0"/>
    <n v="0"/>
    <n v="0"/>
    <n v="0"/>
    <n v="0.11706512778235779"/>
  </r>
  <r>
    <x v="11"/>
    <s v="0283-01-000"/>
    <s v="yes"/>
    <x v="1"/>
    <s v="Hennepin"/>
    <s v="St. Louis Park Public School Dist."/>
    <n v="353"/>
    <n v="6"/>
    <n v="91"/>
    <n v="19"/>
    <n v="22"/>
    <n v="154"/>
    <n v="360"/>
    <n v="3.5063752276867033E-2"/>
    <n v="8.1967213114754092E-2"/>
    <n v="602"/>
    <n v="0.13437499999999999"/>
    <n v="4392"/>
    <n v="4480"/>
    <x v="638"/>
    <n v="45"/>
    <n v="1020"/>
    <n v="259"/>
    <n v="422"/>
    <n v="219"/>
    <n v="0"/>
    <n v="263"/>
    <n v="31"/>
    <n v="51"/>
    <x v="1166"/>
    <x v="249"/>
    <x v="284"/>
    <x v="266"/>
    <x v="365"/>
    <n v="0.12308228730822873"/>
    <n v="0.11764705882352941"/>
    <n v="0.10731132075471699"/>
    <n v="7.6923076923076927E-2"/>
    <n v="5.5979643765903309E-2"/>
    <n v="0.11703096539162113"/>
  </r>
  <r>
    <x v="17"/>
    <s v="0592-01-000"/>
    <m/>
    <x v="0"/>
    <s v="Polk"/>
    <s v="Climax-Shelly Public Schools"/>
    <n v="13"/>
    <n v="0"/>
    <n v="0"/>
    <n v="0"/>
    <n v="8"/>
    <n v="0"/>
    <n v="22"/>
    <n v="0"/>
    <n v="0.11702127659574468"/>
    <n v="2"/>
    <n v="1.1904761904761904E-2"/>
    <n v="188"/>
    <n v="168"/>
    <x v="94"/>
    <n v="2"/>
    <n v="1"/>
    <n v="0"/>
    <n v="25"/>
    <n v="0"/>
    <n v="0"/>
    <n v="0"/>
    <n v="0"/>
    <n v="0"/>
    <x v="324"/>
    <x v="16"/>
    <x v="3"/>
    <x v="2"/>
    <x v="105"/>
    <n v="8.4967320261437912E-2"/>
    <n v="0"/>
    <n v="0"/>
    <n v="0"/>
    <n v="0.24242424242424243"/>
    <n v="0.11702127659574468"/>
  </r>
  <r>
    <x v="7"/>
    <s v="0016-01-000"/>
    <s v="yes"/>
    <x v="1"/>
    <s v="Anoka"/>
    <s v="Spring Lake Park Public Schools"/>
    <n v="365"/>
    <n v="3"/>
    <n v="87"/>
    <n v="72"/>
    <n v="45"/>
    <n v="111"/>
    <n v="492"/>
    <n v="2.1536670547147845E-2"/>
    <n v="9.5459837019790453E-2"/>
    <n v="371"/>
    <n v="7.5375863470134086E-2"/>
    <n v="5154"/>
    <n v="4922"/>
    <x v="1130"/>
    <n v="65"/>
    <n v="499"/>
    <n v="477"/>
    <n v="443"/>
    <n v="275"/>
    <n v="0"/>
    <n v="27"/>
    <n v="19"/>
    <n v="19"/>
    <x v="1167"/>
    <x v="106"/>
    <x v="285"/>
    <x v="267"/>
    <x v="366"/>
    <n v="0.10345804988662131"/>
    <n v="4.4117647058823532E-2"/>
    <n v="0.15563506261180679"/>
    <n v="0.13584905660377358"/>
    <n v="9.5948827292110878E-2"/>
    <n v="0.1169965075669383"/>
  </r>
  <r>
    <x v="11"/>
    <s v="0031-01-000"/>
    <m/>
    <x v="0"/>
    <s v="Beltrami"/>
    <s v="Bemidji Public School District"/>
    <n v="361"/>
    <n v="260"/>
    <n v="0"/>
    <n v="0"/>
    <n v="10"/>
    <n v="375"/>
    <n v="271"/>
    <n v="6.7861020629750274E-2"/>
    <n v="4.904089757509953E-2"/>
    <n v="242"/>
    <n v="4.7247169074580243E-2"/>
    <n v="5526"/>
    <n v="5122"/>
    <x v="1131"/>
    <n v="975"/>
    <n v="106"/>
    <n v="52"/>
    <n v="75"/>
    <n v="118"/>
    <n v="110"/>
    <n v="0"/>
    <n v="0"/>
    <n v="0"/>
    <x v="1168"/>
    <x v="273"/>
    <x v="219"/>
    <x v="268"/>
    <x v="57"/>
    <n v="8.6841472215540047E-2"/>
    <n v="0.2311111111111111"/>
    <n v="0"/>
    <n v="0"/>
    <n v="0.11764705882352941"/>
    <n v="0.1169019182048498"/>
  </r>
  <r>
    <x v="5"/>
    <s v="2754-01-000"/>
    <m/>
    <x v="0"/>
    <s v="Redwood"/>
    <s v="Cedar Mountain School District"/>
    <n v="31"/>
    <n v="0"/>
    <n v="0"/>
    <n v="0"/>
    <n v="10"/>
    <n v="0"/>
    <n v="45"/>
    <n v="0"/>
    <n v="0.11688311688311688"/>
    <n v="159"/>
    <n v="0.31863727454909818"/>
    <n v="385"/>
    <n v="499"/>
    <x v="616"/>
    <n v="73"/>
    <n v="2"/>
    <n v="5"/>
    <n v="16"/>
    <n v="94"/>
    <n v="53"/>
    <n v="0"/>
    <n v="0"/>
    <n v="7"/>
    <x v="757"/>
    <x v="190"/>
    <x v="6"/>
    <x v="7"/>
    <x v="13"/>
    <n v="9.1176470588235289E-2"/>
    <n v="0"/>
    <n v="0"/>
    <n v="0"/>
    <n v="0.52631578947368418"/>
    <n v="0.11688311688311688"/>
  </r>
  <r>
    <x v="17"/>
    <s v="0542-01-000"/>
    <m/>
    <x v="0"/>
    <s v="Otter Tail"/>
    <s v="Battle Lake Public School District"/>
    <n v="60"/>
    <n v="0"/>
    <n v="0"/>
    <n v="0"/>
    <n v="0"/>
    <n v="0"/>
    <n v="64"/>
    <n v="0"/>
    <n v="0.11678832116788321"/>
    <n v="34"/>
    <n v="6.5637065637065631E-2"/>
    <n v="548"/>
    <n v="518"/>
    <x v="559"/>
    <n v="8"/>
    <n v="7"/>
    <n v="3"/>
    <n v="4"/>
    <n v="33"/>
    <n v="0"/>
    <n v="0"/>
    <n v="0"/>
    <n v="0"/>
    <x v="38"/>
    <x v="35"/>
    <x v="21"/>
    <x v="5"/>
    <x v="29"/>
    <n v="0.1147227533460803"/>
    <n v="0"/>
    <n v="0"/>
    <n v="0"/>
    <n v="0"/>
    <n v="0.11678832116788321"/>
  </r>
  <r>
    <x v="16"/>
    <s v="0363-01-000"/>
    <m/>
    <x v="0"/>
    <s v="Koochiching"/>
    <s v="South Koochiching School District"/>
    <n v="26"/>
    <n v="0"/>
    <n v="0"/>
    <n v="0"/>
    <n v="0"/>
    <n v="0"/>
    <n v="32"/>
    <n v="0"/>
    <n v="0.11678832116788321"/>
    <n v="154"/>
    <n v="0.3888888888888889"/>
    <n v="274"/>
    <n v="396"/>
    <x v="356"/>
    <n v="18"/>
    <n v="2"/>
    <n v="1"/>
    <n v="1"/>
    <n v="145"/>
    <n v="3"/>
    <n v="0"/>
    <n v="0"/>
    <n v="0"/>
    <x v="242"/>
    <x v="46"/>
    <x v="6"/>
    <x v="1"/>
    <x v="0"/>
    <n v="0.10196078431372549"/>
    <n v="0"/>
    <n v="0"/>
    <n v="0"/>
    <n v="0"/>
    <n v="0.11678832116788321"/>
  </r>
  <r>
    <x v="16"/>
    <s v="0542-01-000"/>
    <m/>
    <x v="0"/>
    <s v="Otter Tail"/>
    <s v="Battle Lake Public School District"/>
    <n v="65"/>
    <n v="0"/>
    <n v="0"/>
    <n v="0"/>
    <n v="0"/>
    <n v="0"/>
    <n v="67"/>
    <n v="0"/>
    <n v="0.11672473867595819"/>
    <n v="25"/>
    <n v="4.6992481203007516E-2"/>
    <n v="574"/>
    <n v="532"/>
    <x v="1132"/>
    <n v="16"/>
    <n v="6"/>
    <n v="3"/>
    <n v="1"/>
    <n v="23"/>
    <n v="0"/>
    <n v="0"/>
    <n v="0"/>
    <n v="0"/>
    <x v="841"/>
    <x v="105"/>
    <x v="41"/>
    <x v="5"/>
    <x v="0"/>
    <n v="0.11861313868613138"/>
    <n v="0"/>
    <n v="0"/>
    <n v="0"/>
    <n v="0"/>
    <n v="0.11672473867595819"/>
  </r>
  <r>
    <x v="3"/>
    <s v="0882-01-000"/>
    <m/>
    <x v="0"/>
    <s v="Wright"/>
    <s v="Monticello Public School District"/>
    <n v="448"/>
    <n v="0"/>
    <n v="5"/>
    <n v="4"/>
    <n v="12"/>
    <n v="152"/>
    <n v="339"/>
    <n v="3.6130259091989539E-2"/>
    <n v="8.0579985738055623E-2"/>
    <n v="378"/>
    <n v="9.2330239374694673E-2"/>
    <n v="4207"/>
    <n v="4094"/>
    <x v="1133"/>
    <n v="15"/>
    <n v="129"/>
    <n v="72"/>
    <n v="294"/>
    <n v="345"/>
    <n v="0"/>
    <n v="3"/>
    <n v="3"/>
    <n v="5"/>
    <x v="1169"/>
    <x v="46"/>
    <x v="286"/>
    <x v="269"/>
    <x v="119"/>
    <n v="0.12150800108489286"/>
    <n v="0"/>
    <n v="3.8167938931297711E-2"/>
    <n v="5.4794520547945202E-2"/>
    <n v="3.9867109634551492E-2"/>
    <n v="0.11671024483004516"/>
  </r>
  <r>
    <x v="14"/>
    <s v="0113-01-000"/>
    <m/>
    <x v="0"/>
    <s v="Cass"/>
    <s v="Walker-Hackensack-Akeley Schl. Dist"/>
    <n v="117"/>
    <n v="5"/>
    <n v="0"/>
    <n v="0"/>
    <n v="0"/>
    <n v="0"/>
    <n v="128"/>
    <n v="0"/>
    <n v="0.11668185961713765"/>
    <n v="4"/>
    <n v="4.1109969167523125E-3"/>
    <n v="1097"/>
    <n v="973"/>
    <x v="1134"/>
    <n v="200"/>
    <n v="1"/>
    <n v="4"/>
    <n v="7"/>
    <n v="0"/>
    <n v="0"/>
    <n v="0"/>
    <n v="0"/>
    <n v="0"/>
    <x v="1170"/>
    <x v="254"/>
    <x v="3"/>
    <x v="10"/>
    <x v="35"/>
    <n v="0.13325740318906606"/>
    <n v="2.4390243902439025E-2"/>
    <n v="0"/>
    <n v="0"/>
    <n v="0"/>
    <n v="0.11668185961713765"/>
  </r>
  <r>
    <x v="12"/>
    <s v="0182-01-000"/>
    <m/>
    <x v="0"/>
    <s v="Crow Wing"/>
    <s v="Crosby-Ironton Public School Dist."/>
    <n v="187"/>
    <n v="0"/>
    <n v="0"/>
    <n v="0"/>
    <n v="0"/>
    <n v="66"/>
    <n v="130"/>
    <n v="3.9285714285714285E-2"/>
    <n v="7.7380952380952384E-2"/>
    <n v="29"/>
    <n v="1.9167217448777262E-2"/>
    <n v="1680"/>
    <n v="1513"/>
    <x v="1135"/>
    <n v="19"/>
    <n v="14"/>
    <n v="6"/>
    <n v="14"/>
    <n v="19"/>
    <n v="0"/>
    <n v="0"/>
    <n v="0"/>
    <n v="0"/>
    <x v="1171"/>
    <x v="54"/>
    <x v="27"/>
    <x v="3"/>
    <x v="7"/>
    <n v="0.11486486486486487"/>
    <n v="0"/>
    <n v="0"/>
    <n v="0"/>
    <n v="0"/>
    <n v="0.11666666666666667"/>
  </r>
  <r>
    <x v="10"/>
    <s v="0036-01-000"/>
    <m/>
    <x v="0"/>
    <s v="Beltrami"/>
    <s v="Kelliher Public School District"/>
    <n v="19"/>
    <n v="4"/>
    <n v="3"/>
    <n v="0"/>
    <n v="0"/>
    <n v="0"/>
    <n v="28"/>
    <n v="0"/>
    <n v="0.11666666666666667"/>
    <n v="42"/>
    <n v="0.16535433070866143"/>
    <n v="240"/>
    <n v="254"/>
    <x v="1136"/>
    <n v="123"/>
    <n v="0"/>
    <n v="0"/>
    <n v="2"/>
    <n v="0"/>
    <n v="42"/>
    <n v="0"/>
    <n v="0"/>
    <n v="0"/>
    <x v="47"/>
    <x v="109"/>
    <x v="4"/>
    <x v="2"/>
    <x v="3"/>
    <n v="0.12837837837837837"/>
    <n v="4.7058823529411764E-2"/>
    <n v="1"/>
    <n v="0"/>
    <n v="0"/>
    <n v="0.11666666666666667"/>
  </r>
  <r>
    <x v="5"/>
    <s v="0846-01-000"/>
    <m/>
    <x v="0"/>
    <s v="Wilkin"/>
    <s v="Breckenridge Public School District"/>
    <n v="70"/>
    <n v="0"/>
    <n v="0"/>
    <n v="0"/>
    <n v="8"/>
    <n v="4"/>
    <n v="80"/>
    <n v="5.5555555555555558E-3"/>
    <n v="0.1111111111111111"/>
    <n v="23"/>
    <n v="3.490136570561457E-2"/>
    <n v="720"/>
    <n v="659"/>
    <x v="348"/>
    <n v="19"/>
    <n v="11"/>
    <n v="1"/>
    <n v="25"/>
    <n v="22"/>
    <n v="0"/>
    <n v="0"/>
    <n v="0"/>
    <n v="0"/>
    <x v="1172"/>
    <x v="54"/>
    <x v="42"/>
    <x v="1"/>
    <x v="105"/>
    <n v="0.10752688172043011"/>
    <n v="0"/>
    <n v="0"/>
    <n v="0"/>
    <n v="0.24242424242424243"/>
    <n v="0.11666666666666665"/>
  </r>
  <r>
    <x v="5"/>
    <s v="2144-01-000"/>
    <m/>
    <x v="0"/>
    <s v="Chisago"/>
    <s v="Chisago Lakes School District"/>
    <n v="360"/>
    <n v="3"/>
    <n v="10"/>
    <n v="6"/>
    <n v="20"/>
    <n v="211"/>
    <n v="201"/>
    <n v="5.9739524348810871E-2"/>
    <n v="5.6908267270668174E-2"/>
    <n v="260"/>
    <n v="7.6923076923076927E-2"/>
    <n v="3532"/>
    <n v="3380"/>
    <x v="1137"/>
    <n v="17"/>
    <n v="51"/>
    <n v="66"/>
    <n v="57"/>
    <n v="230"/>
    <n v="0"/>
    <n v="9"/>
    <n v="0"/>
    <n v="8"/>
    <x v="1173"/>
    <x v="190"/>
    <x v="287"/>
    <x v="68"/>
    <x v="91"/>
    <n v="0.1084664055438385"/>
    <n v="0.15"/>
    <n v="0.19230769230769232"/>
    <n v="8.3333333333333329E-2"/>
    <n v="0.28985507246376813"/>
    <n v="0.11664779161947905"/>
  </r>
  <r>
    <x v="11"/>
    <s v="0195-01-000"/>
    <s v="yes"/>
    <x v="1"/>
    <s v="Dakota"/>
    <s v="Randolph Public School District"/>
    <n v="51"/>
    <n v="0"/>
    <n v="0"/>
    <n v="0"/>
    <n v="0"/>
    <n v="6"/>
    <n v="48"/>
    <n v="1.2958963282937365E-2"/>
    <n v="0.10367170626349892"/>
    <n v="168"/>
    <n v="0.29116117850953205"/>
    <n v="463"/>
    <n v="577"/>
    <x v="96"/>
    <n v="2"/>
    <n v="4"/>
    <n v="10"/>
    <n v="6"/>
    <n v="162"/>
    <n v="0"/>
    <n v="0"/>
    <n v="0"/>
    <n v="0"/>
    <x v="1039"/>
    <x v="16"/>
    <x v="2"/>
    <x v="12"/>
    <x v="21"/>
    <n v="0.11486486486486487"/>
    <n v="0"/>
    <n v="0"/>
    <n v="0"/>
    <n v="0"/>
    <n v="0.11663066954643628"/>
  </r>
  <r>
    <x v="11"/>
    <s v="2125-01-000"/>
    <m/>
    <x v="0"/>
    <s v="Dodge"/>
    <s v="Triton School District"/>
    <n v="137"/>
    <n v="0"/>
    <n v="0"/>
    <n v="0"/>
    <n v="0"/>
    <n v="3"/>
    <n v="141"/>
    <n v="2.4291497975708503E-3"/>
    <n v="0.11417004048582996"/>
    <n v="84"/>
    <n v="7.1489361702127663E-2"/>
    <n v="1235"/>
    <n v="1175"/>
    <x v="696"/>
    <n v="8"/>
    <n v="10"/>
    <n v="4"/>
    <n v="179"/>
    <n v="64"/>
    <n v="0"/>
    <n v="0"/>
    <n v="0"/>
    <n v="13"/>
    <x v="1174"/>
    <x v="35"/>
    <x v="14"/>
    <x v="10"/>
    <x v="367"/>
    <n v="0.13085004775549189"/>
    <n v="0"/>
    <n v="0"/>
    <n v="0"/>
    <n v="0"/>
    <n v="0.11659919028340081"/>
  </r>
  <r>
    <x v="13"/>
    <s v="0238-01-000"/>
    <m/>
    <x v="0"/>
    <s v="Fillmore"/>
    <s v="Mabel-Canton Public School Dist."/>
    <n v="50"/>
    <n v="0"/>
    <n v="0"/>
    <n v="0"/>
    <n v="0"/>
    <n v="0"/>
    <n v="50"/>
    <n v="0"/>
    <n v="0.11655011655011654"/>
    <n v="27"/>
    <n v="6.6502463054187194E-2"/>
    <n v="429"/>
    <n v="406"/>
    <x v="387"/>
    <n v="2"/>
    <n v="0"/>
    <n v="2"/>
    <n v="0"/>
    <n v="25"/>
    <n v="0"/>
    <n v="0"/>
    <n v="0"/>
    <n v="0"/>
    <x v="474"/>
    <x v="16"/>
    <x v="0"/>
    <x v="0"/>
    <x v="1"/>
    <n v="0.11764705882352941"/>
    <n v="0"/>
    <n v="0"/>
    <n v="0"/>
    <n v="0"/>
    <n v="0.11655011655011654"/>
  </r>
  <r>
    <x v="11"/>
    <s v="0706-01-000"/>
    <m/>
    <x v="0"/>
    <s v="Saint Louis"/>
    <s v="Virginia Public School District"/>
    <n v="136"/>
    <n v="6"/>
    <n v="3"/>
    <n v="0"/>
    <n v="0"/>
    <n v="16"/>
    <n v="137"/>
    <n v="1.2185833968012186E-2"/>
    <n v="0.10434120335110435"/>
    <n v="482"/>
    <n v="0.29354445797807549"/>
    <n v="1313"/>
    <n v="1642"/>
    <x v="1138"/>
    <n v="132"/>
    <n v="69"/>
    <n v="19"/>
    <n v="22"/>
    <n v="426"/>
    <n v="35"/>
    <n v="11"/>
    <n v="0"/>
    <n v="0"/>
    <x v="1175"/>
    <x v="24"/>
    <x v="288"/>
    <x v="60"/>
    <x v="9"/>
    <n v="0.12252252252252252"/>
    <n v="5.8252427184466021E-2"/>
    <n v="4.9180327868852458E-2"/>
    <n v="0"/>
    <n v="0"/>
    <n v="0.11652703731911654"/>
  </r>
  <r>
    <x v="4"/>
    <s v="0914-01-000"/>
    <m/>
    <x v="0"/>
    <s v="Clay"/>
    <s v="Ulen-Hitterdal Public School Dist"/>
    <n v="31"/>
    <n v="0"/>
    <n v="0"/>
    <n v="0"/>
    <n v="0"/>
    <n v="0"/>
    <n v="34"/>
    <n v="0"/>
    <n v="0.11643835616438356"/>
    <n v="30"/>
    <n v="0.10416666666666667"/>
    <n v="292"/>
    <n v="288"/>
    <x v="1139"/>
    <n v="11"/>
    <n v="4"/>
    <n v="3"/>
    <n v="2"/>
    <n v="26"/>
    <n v="0"/>
    <n v="0"/>
    <n v="0"/>
    <n v="0"/>
    <x v="125"/>
    <x v="90"/>
    <x v="2"/>
    <x v="5"/>
    <x v="3"/>
    <n v="0.11355311355311355"/>
    <n v="0"/>
    <n v="0"/>
    <n v="0"/>
    <n v="0"/>
    <n v="0.11643835616438356"/>
  </r>
  <r>
    <x v="3"/>
    <s v="0094-01-000"/>
    <m/>
    <x v="0"/>
    <s v="Carlton"/>
    <s v="Cloquet Public School District"/>
    <n v="231"/>
    <n v="41"/>
    <n v="0"/>
    <n v="0"/>
    <n v="0"/>
    <n v="20"/>
    <n v="267"/>
    <n v="8.1135902636916835E-3"/>
    <n v="0.10831643002028397"/>
    <n v="390"/>
    <n v="0.15186915887850466"/>
    <n v="2465"/>
    <n v="2568"/>
    <x v="1140"/>
    <n v="530"/>
    <n v="37"/>
    <n v="26"/>
    <n v="45"/>
    <n v="292"/>
    <n v="76"/>
    <n v="0"/>
    <n v="3"/>
    <n v="8"/>
    <x v="1159"/>
    <x v="274"/>
    <x v="10"/>
    <x v="155"/>
    <x v="164"/>
    <n v="0.12359550561797752"/>
    <n v="8.2828282828282834E-2"/>
    <n v="0"/>
    <n v="0"/>
    <n v="0"/>
    <n v="0.11643002028397566"/>
  </r>
  <r>
    <x v="15"/>
    <s v="0294-01-000"/>
    <m/>
    <x v="0"/>
    <s v="Houston"/>
    <s v="Houston Public School District"/>
    <n v="61"/>
    <n v="0"/>
    <n v="0"/>
    <n v="0"/>
    <n v="0"/>
    <n v="0"/>
    <n v="61"/>
    <n v="0"/>
    <n v="0.11641221374045801"/>
    <n v="291"/>
    <n v="0.38594164456233421"/>
    <n v="524"/>
    <n v="754"/>
    <x v="868"/>
    <n v="4"/>
    <n v="3"/>
    <n v="3"/>
    <n v="9"/>
    <n v="212"/>
    <n v="0"/>
    <n v="0"/>
    <n v="0"/>
    <n v="0"/>
    <x v="783"/>
    <x v="2"/>
    <x v="4"/>
    <x v="5"/>
    <x v="22"/>
    <n v="0.10445205479452055"/>
    <n v="0"/>
    <n v="0"/>
    <n v="0"/>
    <n v="0"/>
    <n v="0.11641221374045801"/>
  </r>
  <r>
    <x v="12"/>
    <s v="2364-01-000"/>
    <m/>
    <x v="0"/>
    <s v="Stearns"/>
    <s v="Belgrade-Brooten-Elrosa Public School District"/>
    <n v="93"/>
    <n v="0"/>
    <n v="0"/>
    <n v="0"/>
    <n v="0"/>
    <n v="0"/>
    <n v="98"/>
    <n v="0"/>
    <n v="0.1163895486935867"/>
    <n v="32"/>
    <n v="4.1237113402061855E-2"/>
    <n v="842"/>
    <n v="776"/>
    <x v="1141"/>
    <n v="1"/>
    <n v="0"/>
    <n v="2"/>
    <n v="23"/>
    <n v="31"/>
    <n v="0"/>
    <n v="0"/>
    <n v="0"/>
    <n v="0"/>
    <x v="1176"/>
    <x v="3"/>
    <x v="0"/>
    <x v="0"/>
    <x v="10"/>
    <n v="0.1145320197044335"/>
    <n v="0"/>
    <n v="0"/>
    <n v="0"/>
    <n v="0"/>
    <n v="0.1163895486935867"/>
  </r>
  <r>
    <x v="3"/>
    <s v="0075-01-000"/>
    <m/>
    <x v="0"/>
    <s v="Blue Earth"/>
    <s v="St. Clair Public School District"/>
    <n v="53"/>
    <n v="0"/>
    <n v="0"/>
    <n v="0"/>
    <n v="0"/>
    <n v="0"/>
    <n v="57"/>
    <n v="0"/>
    <n v="0.11632653061224489"/>
    <n v="236"/>
    <n v="0.35276532137518685"/>
    <n v="490"/>
    <n v="669"/>
    <x v="463"/>
    <m/>
    <n v="3"/>
    <n v="3"/>
    <n v="11"/>
    <n v="229"/>
    <n v="0"/>
    <n v="0"/>
    <n v="0"/>
    <n v="3"/>
    <x v="1177"/>
    <x v="1"/>
    <x v="4"/>
    <x v="5"/>
    <x v="27"/>
    <n v="0.11134453781512606"/>
    <n v="0"/>
    <n v="0"/>
    <n v="0"/>
    <n v="0"/>
    <n v="0.11632653061224489"/>
  </r>
  <r>
    <x v="11"/>
    <s v="2903-01-000"/>
    <m/>
    <x v="0"/>
    <s v="Big Stone"/>
    <s v="Ortonville Public Schools"/>
    <n v="53"/>
    <n v="0"/>
    <n v="0"/>
    <n v="0"/>
    <n v="0"/>
    <n v="0"/>
    <n v="60"/>
    <n v="0"/>
    <n v="0.11627906976744186"/>
    <n v="48"/>
    <n v="9.5238095238095233E-2"/>
    <n v="516"/>
    <n v="504"/>
    <x v="977"/>
    <n v="6"/>
    <n v="4"/>
    <n v="4"/>
    <n v="14"/>
    <n v="46"/>
    <n v="0"/>
    <n v="0"/>
    <n v="0"/>
    <n v="0"/>
    <x v="476"/>
    <x v="31"/>
    <x v="2"/>
    <x v="10"/>
    <x v="7"/>
    <n v="0.10973084886128365"/>
    <n v="0"/>
    <n v="0"/>
    <n v="0"/>
    <n v="0"/>
    <n v="0.11627906976744186"/>
  </r>
  <r>
    <x v="5"/>
    <s v="0075-01-000"/>
    <m/>
    <x v="0"/>
    <s v="Blue Earth"/>
    <s v="St. Clair Public School District"/>
    <n v="58"/>
    <n v="0"/>
    <n v="0"/>
    <n v="0"/>
    <n v="0"/>
    <n v="0"/>
    <n v="61"/>
    <n v="0"/>
    <n v="0.11619047619047619"/>
    <n v="211"/>
    <n v="0.31259259259259259"/>
    <n v="525"/>
    <n v="675"/>
    <x v="604"/>
    <n v="0"/>
    <n v="2"/>
    <n v="3"/>
    <n v="17"/>
    <n v="204"/>
    <n v="0"/>
    <n v="0"/>
    <n v="0"/>
    <n v="0"/>
    <x v="1178"/>
    <x v="0"/>
    <x v="6"/>
    <x v="5"/>
    <x v="61"/>
    <n v="0.11439842209072978"/>
    <n v="0"/>
    <n v="0"/>
    <n v="0"/>
    <n v="0"/>
    <n v="0.11619047619047619"/>
  </r>
  <r>
    <x v="8"/>
    <s v="0600-01-000"/>
    <m/>
    <x v="0"/>
    <s v="Polk"/>
    <s v="Fisher Public School District"/>
    <n v="21"/>
    <n v="0"/>
    <n v="0"/>
    <n v="0"/>
    <n v="0"/>
    <n v="0"/>
    <n v="23"/>
    <n v="0"/>
    <n v="0.11616161616161616"/>
    <n v="101"/>
    <n v="0.36594202898550726"/>
    <n v="198"/>
    <n v="276"/>
    <x v="430"/>
    <n v="2"/>
    <n v="0"/>
    <n v="0"/>
    <n v="17"/>
    <n v="85"/>
    <n v="0"/>
    <n v="0"/>
    <n v="0"/>
    <n v="14"/>
    <x v="141"/>
    <x v="16"/>
    <x v="0"/>
    <x v="2"/>
    <x v="17"/>
    <n v="0.10880829015544041"/>
    <n v="0"/>
    <n v="0"/>
    <n v="0"/>
    <n v="0"/>
    <n v="0.11616161616161616"/>
  </r>
  <r>
    <x v="8"/>
    <s v="0561-01-000"/>
    <m/>
    <x v="0"/>
    <s v="Pennington"/>
    <s v="Goodridge Public School District"/>
    <n v="17"/>
    <n v="0"/>
    <n v="0"/>
    <n v="0"/>
    <n v="0"/>
    <n v="0"/>
    <n v="18"/>
    <n v="0"/>
    <n v="0.11612903225806452"/>
    <n v="55"/>
    <n v="0.28645833333333331"/>
    <n v="155"/>
    <n v="192"/>
    <x v="89"/>
    <n v="10"/>
    <n v="3"/>
    <n v="2"/>
    <n v="6"/>
    <n v="46"/>
    <n v="6"/>
    <n v="0"/>
    <n v="0"/>
    <n v="0"/>
    <x v="979"/>
    <x v="2"/>
    <x v="4"/>
    <x v="0"/>
    <x v="21"/>
    <n v="0.11971830985915492"/>
    <n v="0"/>
    <n v="0"/>
    <n v="0"/>
    <n v="0"/>
    <n v="0.11612903225806452"/>
  </r>
  <r>
    <x v="11"/>
    <s v="0016-01-000"/>
    <s v="yes"/>
    <x v="1"/>
    <s v="Anoka"/>
    <s v="Spring Lake Park Public Schools"/>
    <n v="380"/>
    <n v="11"/>
    <n v="79"/>
    <n v="69"/>
    <n v="49"/>
    <n v="83"/>
    <n v="527"/>
    <n v="1.5791476407914763E-2"/>
    <n v="0.10026636225266362"/>
    <n v="616"/>
    <n v="0.11706575446598251"/>
    <n v="5256"/>
    <n v="5262"/>
    <x v="1142"/>
    <n v="70"/>
    <n v="566"/>
    <n v="520"/>
    <n v="514"/>
    <n v="433"/>
    <n v="6"/>
    <n v="55"/>
    <n v="53"/>
    <n v="33"/>
    <x v="1179"/>
    <x v="133"/>
    <x v="289"/>
    <x v="270"/>
    <x v="368"/>
    <n v="0.10737496467928793"/>
    <n v="0.14666666666666667"/>
    <n v="0.13389830508474576"/>
    <n v="0.1287313432835821"/>
    <n v="9.2452830188679239E-2"/>
    <n v="0.11605783866057839"/>
  </r>
  <r>
    <x v="6"/>
    <s v="2364-01-000"/>
    <m/>
    <x v="0"/>
    <s v="Stearns"/>
    <s v="Belgrade-Brooten-Elrosa Public School District"/>
    <n v="84"/>
    <n v="0"/>
    <n v="0"/>
    <n v="0"/>
    <n v="3"/>
    <n v="0"/>
    <n v="94"/>
    <n v="0"/>
    <n v="0.11604938271604938"/>
    <n v="41"/>
    <n v="5.416116248348745E-2"/>
    <n v="810"/>
    <n v="757"/>
    <x v="1005"/>
    <n v="1"/>
    <n v="0"/>
    <n v="0"/>
    <n v="60"/>
    <n v="40"/>
    <n v="0"/>
    <n v="0"/>
    <n v="0"/>
    <n v="0"/>
    <x v="216"/>
    <x v="3"/>
    <x v="0"/>
    <x v="2"/>
    <x v="28"/>
    <n v="0.11351351351351352"/>
    <n v="0"/>
    <n v="0"/>
    <n v="0"/>
    <n v="4.7619047619047616E-2"/>
    <n v="0.11604938271604938"/>
  </r>
  <r>
    <x v="12"/>
    <s v="0463-01-000"/>
    <m/>
    <x v="0"/>
    <s v="Meeker"/>
    <s v="Eden Valley-Watkins School District"/>
    <n v="98"/>
    <n v="0"/>
    <n v="0"/>
    <n v="0"/>
    <n v="0"/>
    <n v="0"/>
    <n v="102"/>
    <n v="0"/>
    <n v="0.11604095563139932"/>
    <n v="80"/>
    <n v="9.3348891481913651E-2"/>
    <n v="879"/>
    <n v="857"/>
    <x v="643"/>
    <n v="0"/>
    <n v="2"/>
    <n v="2"/>
    <n v="8"/>
    <n v="77"/>
    <n v="0"/>
    <n v="0"/>
    <n v="0"/>
    <n v="0"/>
    <x v="503"/>
    <x v="0"/>
    <x v="6"/>
    <x v="0"/>
    <x v="27"/>
    <n v="0.11316397228637413"/>
    <n v="0"/>
    <n v="0"/>
    <n v="0"/>
    <n v="0"/>
    <n v="0.11604095563139932"/>
  </r>
  <r>
    <x v="6"/>
    <s v="0001-01-000"/>
    <m/>
    <x v="0"/>
    <s v="Aitkin"/>
    <s v="Aitkin Public School District"/>
    <n v="61"/>
    <n v="0"/>
    <n v="73"/>
    <n v="7"/>
    <n v="15"/>
    <n v="134"/>
    <n v="29"/>
    <n v="9.5373665480427042E-2"/>
    <n v="2.0640569395017794E-2"/>
    <n v="83"/>
    <n v="6.2641509433962267E-2"/>
    <n v="1405"/>
    <n v="1325"/>
    <x v="1143"/>
    <n v="23"/>
    <n v="15"/>
    <n v="17"/>
    <n v="8"/>
    <n v="80"/>
    <n v="0"/>
    <n v="0"/>
    <n v="0"/>
    <n v="0"/>
    <x v="1180"/>
    <x v="255"/>
    <x v="290"/>
    <x v="39"/>
    <x v="10"/>
    <n v="4.9074818986323411E-2"/>
    <n v="0"/>
    <n v="0.82954545454545459"/>
    <n v="0.29166666666666669"/>
    <n v="0.65217391304347827"/>
    <n v="0.11601423487544484"/>
  </r>
  <r>
    <x v="13"/>
    <s v="2889-01-000"/>
    <m/>
    <x v="0"/>
    <s v="Becker"/>
    <s v="Lake Park Audubon School District"/>
    <n v="80"/>
    <n v="3"/>
    <n v="0"/>
    <n v="0"/>
    <n v="0"/>
    <n v="0"/>
    <n v="87"/>
    <n v="0"/>
    <n v="0.11600000000000001"/>
    <n v="35"/>
    <n v="5.0143266475644696E-2"/>
    <n v="750"/>
    <n v="698"/>
    <x v="1144"/>
    <n v="7"/>
    <n v="0"/>
    <n v="3"/>
    <n v="12"/>
    <n v="31"/>
    <n v="0"/>
    <n v="0"/>
    <n v="0"/>
    <n v="0"/>
    <x v="273"/>
    <x v="87"/>
    <x v="0"/>
    <x v="5"/>
    <x v="12"/>
    <n v="0.10989010989010989"/>
    <n v="0.3"/>
    <n v="0"/>
    <n v="0"/>
    <n v="0"/>
    <n v="0.11600000000000001"/>
  </r>
  <r>
    <x v="1"/>
    <s v="0031-01-000"/>
    <m/>
    <x v="0"/>
    <s v="Beltrami"/>
    <s v="Bemidji Public School District"/>
    <n v="374"/>
    <n v="229"/>
    <n v="10"/>
    <n v="3"/>
    <n v="12"/>
    <n v="392"/>
    <n v="254"/>
    <n v="7.0339135115736584E-2"/>
    <n v="4.557688856989054E-2"/>
    <n v="269"/>
    <n v="5.1770592763664358E-2"/>
    <n v="5573"/>
    <n v="5196"/>
    <x v="1145"/>
    <n v="1037"/>
    <n v="108"/>
    <n v="53"/>
    <n v="74"/>
    <n v="132"/>
    <n v="124"/>
    <n v="0"/>
    <n v="0"/>
    <n v="0"/>
    <x v="1181"/>
    <x v="275"/>
    <x v="291"/>
    <x v="176"/>
    <x v="111"/>
    <n v="8.9774363898223714E-2"/>
    <n v="0.20052539404553416"/>
    <n v="8.4745762711864403E-2"/>
    <n v="5.3571428571428568E-2"/>
    <n v="0.13953488372093023"/>
    <n v="0.11591602368562712"/>
  </r>
  <r>
    <x v="0"/>
    <s v="0485-01-000"/>
    <m/>
    <x v="0"/>
    <s v="Morrison"/>
    <s v="Royalton Public School District"/>
    <n v="66"/>
    <n v="0"/>
    <n v="0"/>
    <n v="0"/>
    <n v="0"/>
    <n v="0"/>
    <n v="74"/>
    <n v="0"/>
    <n v="0.11580594679186229"/>
    <n v="231"/>
    <n v="0.29020100502512564"/>
    <n v="639"/>
    <n v="796"/>
    <x v="175"/>
    <n v="2"/>
    <n v="1"/>
    <n v="5"/>
    <n v="6"/>
    <n v="227"/>
    <n v="0"/>
    <n v="0"/>
    <n v="0"/>
    <n v="0"/>
    <x v="581"/>
    <x v="16"/>
    <x v="3"/>
    <x v="7"/>
    <x v="21"/>
    <n v="0.10628019323671498"/>
    <n v="0"/>
    <n v="0"/>
    <n v="0"/>
    <n v="0"/>
    <n v="0.11580594679186229"/>
  </r>
  <r>
    <x v="7"/>
    <s v="0544-01-000"/>
    <m/>
    <x v="0"/>
    <s v="Otter Tail"/>
    <s v="Fergus Falls Public School District"/>
    <n v="274"/>
    <n v="0"/>
    <n v="0"/>
    <n v="3"/>
    <n v="3"/>
    <n v="8"/>
    <n v="280"/>
    <n v="3.2167269802975472E-3"/>
    <n v="0.11258544431041416"/>
    <n v="344"/>
    <n v="0.13527329925285098"/>
    <n v="2487"/>
    <n v="2543"/>
    <x v="1146"/>
    <n v="46"/>
    <n v="98"/>
    <n v="31"/>
    <n v="58"/>
    <n v="193"/>
    <n v="3"/>
    <n v="4"/>
    <n v="0"/>
    <n v="3"/>
    <x v="1182"/>
    <x v="121"/>
    <x v="292"/>
    <x v="177"/>
    <x v="40"/>
    <n v="0.11459640317858637"/>
    <n v="0"/>
    <n v="0"/>
    <n v="8.8235294117647065E-2"/>
    <n v="5.1724137931034482E-2"/>
    <n v="0.1158021712907117"/>
  </r>
  <r>
    <x v="7"/>
    <s v="0706-01-000"/>
    <m/>
    <x v="0"/>
    <s v="Saint Louis"/>
    <s v="Virginia Public School District"/>
    <n v="124"/>
    <n v="9"/>
    <n v="3"/>
    <n v="0"/>
    <n v="0"/>
    <n v="28"/>
    <n v="123"/>
    <n v="2.1472392638036811E-2"/>
    <n v="9.4325153374233126E-2"/>
    <n v="434"/>
    <n v="0.27347195967233773"/>
    <n v="1304"/>
    <n v="1587"/>
    <x v="795"/>
    <n v="126"/>
    <n v="58"/>
    <n v="18"/>
    <n v="19"/>
    <n v="383"/>
    <n v="32"/>
    <n v="9"/>
    <n v="0"/>
    <n v="0"/>
    <x v="1063"/>
    <x v="24"/>
    <x v="287"/>
    <x v="105"/>
    <x v="13"/>
    <n v="0.11201445347786811"/>
    <n v="8.7378640776699032E-2"/>
    <n v="5.7692307692307696E-2"/>
    <n v="0"/>
    <n v="0"/>
    <n v="0.11579754601226994"/>
  </r>
  <r>
    <x v="3"/>
    <s v="0505-01-000"/>
    <m/>
    <x v="0"/>
    <s v="Murray"/>
    <s v="Fulda Public School District"/>
    <n v="26"/>
    <n v="0"/>
    <n v="0"/>
    <n v="4"/>
    <n v="4"/>
    <n v="0"/>
    <n v="42"/>
    <n v="0"/>
    <n v="0.11570247933884298"/>
    <n v="26"/>
    <n v="7.492795389048991E-2"/>
    <n v="363"/>
    <n v="347"/>
    <x v="656"/>
    <n v="1"/>
    <n v="6"/>
    <n v="13"/>
    <n v="26"/>
    <n v="22"/>
    <n v="0"/>
    <n v="0"/>
    <n v="0"/>
    <n v="3"/>
    <x v="96"/>
    <x v="3"/>
    <x v="41"/>
    <x v="58"/>
    <x v="59"/>
    <n v="8.5245901639344257E-2"/>
    <n v="0"/>
    <n v="0"/>
    <n v="0.23529411764705882"/>
    <n v="0.14814814814814814"/>
    <n v="0.11570247933884298"/>
  </r>
  <r>
    <x v="8"/>
    <s v="0592-01-000"/>
    <m/>
    <x v="0"/>
    <s v="Polk"/>
    <s v="Climax-Shelly Public Schools"/>
    <n v="15"/>
    <n v="0"/>
    <n v="0"/>
    <n v="0"/>
    <n v="3"/>
    <n v="0"/>
    <n v="20"/>
    <n v="0"/>
    <n v="0.11560693641618497"/>
    <n v="0"/>
    <n v="0"/>
    <n v="173"/>
    <n v="153"/>
    <x v="51"/>
    <n v="1"/>
    <n v="0"/>
    <n v="0"/>
    <n v="28"/>
    <n v="0"/>
    <n v="0"/>
    <n v="0"/>
    <n v="0"/>
    <n v="0"/>
    <x v="452"/>
    <x v="3"/>
    <x v="0"/>
    <x v="2"/>
    <x v="38"/>
    <n v="0.1079136690647482"/>
    <n v="0"/>
    <n v="0"/>
    <n v="0"/>
    <n v="9.6774193548387094E-2"/>
    <n v="0.11560693641618497"/>
  </r>
  <r>
    <x v="10"/>
    <s v="0283-01-000"/>
    <s v="yes"/>
    <x v="1"/>
    <s v="Hennepin"/>
    <s v="St. Louis Park Public School Dist."/>
    <n v="357"/>
    <n v="0"/>
    <n v="82"/>
    <n v="18"/>
    <n v="29"/>
    <n v="125"/>
    <n v="400"/>
    <n v="2.7514858023332599E-2"/>
    <n v="8.8047545674664315E-2"/>
    <n v="663"/>
    <n v="0.14163640247810297"/>
    <n v="4543"/>
    <n v="4681"/>
    <x v="1147"/>
    <n v="53"/>
    <n v="1086"/>
    <n v="293"/>
    <n v="457"/>
    <n v="253"/>
    <n v="4"/>
    <n v="277"/>
    <n v="33"/>
    <n v="48"/>
    <x v="1183"/>
    <x v="142"/>
    <x v="121"/>
    <x v="271"/>
    <x v="312"/>
    <n v="0.12327348066298342"/>
    <n v="0"/>
    <n v="9.2031425364758696E-2"/>
    <n v="6.4748201438848921E-2"/>
    <n v="6.6210045662100453E-2"/>
    <n v="0.11556240369799692"/>
  </r>
  <r>
    <x v="10"/>
    <s v="0768-01-000"/>
    <m/>
    <x v="0"/>
    <s v="Stevens"/>
    <s v="Hancock Public School District"/>
    <n v="27"/>
    <n v="0"/>
    <n v="0"/>
    <n v="0"/>
    <n v="0"/>
    <n v="0"/>
    <n v="29"/>
    <n v="0"/>
    <n v="0.11553784860557768"/>
    <n v="93"/>
    <n v="0.29523809523809524"/>
    <n v="251"/>
    <n v="315"/>
    <x v="303"/>
    <n v="3"/>
    <n v="0"/>
    <n v="4"/>
    <n v="13"/>
    <n v="88"/>
    <n v="0"/>
    <n v="0"/>
    <n v="0"/>
    <n v="0"/>
    <x v="1055"/>
    <x v="6"/>
    <x v="0"/>
    <x v="10"/>
    <x v="8"/>
    <n v="0.11538461538461539"/>
    <n v="0"/>
    <n v="0"/>
    <n v="0"/>
    <n v="0"/>
    <n v="0.11553784860557768"/>
  </r>
  <r>
    <x v="5"/>
    <s v="0441-01-000"/>
    <m/>
    <x v="0"/>
    <s v="Marshall"/>
    <s v="Marshall County Central Schools"/>
    <n v="34"/>
    <n v="0"/>
    <n v="0"/>
    <n v="0"/>
    <n v="0"/>
    <n v="0"/>
    <n v="38"/>
    <n v="0"/>
    <n v="0.11550151975683891"/>
    <n v="99"/>
    <n v="0.25384615384615383"/>
    <n v="329"/>
    <n v="390"/>
    <x v="442"/>
    <n v="0"/>
    <n v="10"/>
    <n v="3"/>
    <n v="10"/>
    <n v="91"/>
    <n v="0"/>
    <n v="0"/>
    <n v="0"/>
    <n v="0"/>
    <x v="1034"/>
    <x v="0"/>
    <x v="14"/>
    <x v="5"/>
    <x v="32"/>
    <n v="0.10967741935483871"/>
    <n v="0"/>
    <n v="0"/>
    <n v="0"/>
    <n v="0"/>
    <n v="0.11550151975683891"/>
  </r>
  <r>
    <x v="1"/>
    <s v="2888-01-000"/>
    <m/>
    <x v="0"/>
    <s v="Big Stone"/>
    <s v="Clinton-Graceville-Beardsley"/>
    <n v="41"/>
    <n v="0"/>
    <n v="0"/>
    <n v="0"/>
    <n v="0"/>
    <n v="0"/>
    <n v="44"/>
    <n v="0"/>
    <n v="0.11548556430446194"/>
    <n v="19"/>
    <n v="5.3370786516853931E-2"/>
    <n v="381"/>
    <n v="356"/>
    <x v="176"/>
    <n v="3"/>
    <n v="0"/>
    <n v="0"/>
    <n v="2"/>
    <n v="15"/>
    <n v="0"/>
    <n v="0"/>
    <n v="0"/>
    <n v="0"/>
    <x v="275"/>
    <x v="6"/>
    <x v="0"/>
    <x v="2"/>
    <x v="3"/>
    <n v="0.10875331564986737"/>
    <n v="0"/>
    <n v="0"/>
    <n v="0"/>
    <n v="0"/>
    <n v="0.11548556430446194"/>
  </r>
  <r>
    <x v="5"/>
    <s v="0031-01-000"/>
    <m/>
    <x v="0"/>
    <s v="Beltrami"/>
    <s v="Bemidji Public School District"/>
    <n v="368"/>
    <n v="228"/>
    <n v="13"/>
    <n v="4"/>
    <n v="19"/>
    <n v="429"/>
    <n v="214"/>
    <n v="7.6992103374012924E-2"/>
    <n v="3.8406317300789659E-2"/>
    <n v="306"/>
    <n v="5.8452722063037248E-2"/>
    <n v="5572"/>
    <n v="5235"/>
    <x v="1148"/>
    <n v="1110"/>
    <n v="121"/>
    <n v="64"/>
    <n v="57"/>
    <n v="176"/>
    <n v="109"/>
    <n v="0"/>
    <n v="4"/>
    <n v="0"/>
    <x v="1184"/>
    <x v="276"/>
    <x v="293"/>
    <x v="115"/>
    <x v="88"/>
    <n v="9.0306748466257664E-2"/>
    <n v="0.1855166802278275"/>
    <n v="9.7014925373134331E-2"/>
    <n v="6.25E-2"/>
    <n v="0.25"/>
    <n v="0.11539842067480258"/>
  </r>
  <r>
    <x v="0"/>
    <s v="0111-01-000"/>
    <s v="yes"/>
    <x v="1"/>
    <s v="Carver"/>
    <s v="Watertown-Mayer Public School Dist."/>
    <n v="163"/>
    <n v="0"/>
    <n v="0"/>
    <n v="0"/>
    <n v="0"/>
    <n v="6"/>
    <n v="177"/>
    <n v="3.7831021437578815E-3"/>
    <n v="0.1116015132408575"/>
    <n v="205"/>
    <n v="0.12748756218905472"/>
    <n v="1586"/>
    <n v="1608"/>
    <x v="1149"/>
    <n v="11"/>
    <n v="21"/>
    <n v="21"/>
    <n v="27"/>
    <n v="200"/>
    <n v="0"/>
    <n v="0"/>
    <n v="0"/>
    <n v="0"/>
    <x v="1065"/>
    <x v="90"/>
    <x v="16"/>
    <x v="25"/>
    <x v="59"/>
    <n v="0.10932260228034876"/>
    <n v="0"/>
    <n v="0"/>
    <n v="0"/>
    <n v="0"/>
    <n v="0.11538461538461538"/>
  </r>
  <r>
    <x v="11"/>
    <s v="2364-01-000"/>
    <m/>
    <x v="0"/>
    <s v="Stearns"/>
    <s v="Belgrade-Brooten-Elrosa Public School District"/>
    <n v="77"/>
    <n v="0"/>
    <n v="0"/>
    <n v="0"/>
    <n v="0"/>
    <n v="0"/>
    <n v="83"/>
    <n v="0"/>
    <n v="0.11527777777777778"/>
    <n v="50"/>
    <n v="7.2780203784570591E-2"/>
    <n v="720"/>
    <n v="687"/>
    <x v="849"/>
    <n v="0"/>
    <n v="5"/>
    <n v="1"/>
    <n v="56"/>
    <n v="46"/>
    <n v="0"/>
    <n v="0"/>
    <n v="0"/>
    <n v="0"/>
    <x v="746"/>
    <x v="0"/>
    <x v="5"/>
    <x v="1"/>
    <x v="58"/>
    <n v="0.1173780487804878"/>
    <n v="0"/>
    <n v="0"/>
    <n v="0"/>
    <n v="0"/>
    <n v="0.11527777777777778"/>
  </r>
  <r>
    <x v="3"/>
    <s v="0787-01-000"/>
    <m/>
    <x v="0"/>
    <s v="Todd"/>
    <s v="Browerville Public School District"/>
    <n v="31"/>
    <n v="0"/>
    <n v="0"/>
    <n v="0"/>
    <n v="0"/>
    <n v="0"/>
    <n v="40"/>
    <n v="0"/>
    <n v="0.11527377521613832"/>
    <n v="153"/>
    <n v="0.33260869565217394"/>
    <n v="347"/>
    <n v="460"/>
    <x v="1150"/>
    <n v="1"/>
    <n v="3"/>
    <n v="7"/>
    <n v="25"/>
    <n v="137"/>
    <n v="0"/>
    <n v="0"/>
    <n v="0"/>
    <n v="10"/>
    <x v="196"/>
    <x v="3"/>
    <x v="4"/>
    <x v="36"/>
    <x v="5"/>
    <n v="9.7484276729559755E-2"/>
    <n v="0"/>
    <n v="0"/>
    <n v="0"/>
    <n v="0"/>
    <n v="0.11527377521613832"/>
  </r>
  <r>
    <x v="15"/>
    <s v="0480-01-000"/>
    <m/>
    <x v="0"/>
    <s v="Mille Lacs"/>
    <s v="Onamia Public School District"/>
    <n v="104"/>
    <n v="0"/>
    <n v="0"/>
    <n v="0"/>
    <n v="0"/>
    <n v="0"/>
    <n v="106"/>
    <n v="0"/>
    <n v="0.11521739130434783"/>
    <n v="34"/>
    <n v="4.0094339622641507E-2"/>
    <n v="920"/>
    <n v="848"/>
    <x v="1151"/>
    <n v="167"/>
    <n v="15"/>
    <n v="8"/>
    <n v="4"/>
    <n v="18"/>
    <n v="9"/>
    <n v="0"/>
    <n v="0"/>
    <n v="0"/>
    <x v="216"/>
    <x v="277"/>
    <x v="66"/>
    <x v="8"/>
    <x v="29"/>
    <n v="0.14054054054054055"/>
    <n v="0"/>
    <n v="0"/>
    <n v="0"/>
    <n v="0"/>
    <n v="0.11521739130434783"/>
  </r>
  <r>
    <x v="17"/>
    <s v="0676-01-000"/>
    <m/>
    <x v="0"/>
    <s v="Roseau"/>
    <s v="Badger Public School District"/>
    <n v="22"/>
    <n v="0"/>
    <n v="0"/>
    <n v="0"/>
    <n v="0"/>
    <n v="0"/>
    <n v="25"/>
    <n v="0"/>
    <n v="0.1152073732718894"/>
    <n v="51"/>
    <n v="0.20987654320987653"/>
    <n v="217"/>
    <n v="243"/>
    <x v="87"/>
    <n v="1"/>
    <n v="5"/>
    <n v="0"/>
    <n v="2"/>
    <n v="51"/>
    <n v="0"/>
    <n v="0"/>
    <n v="0"/>
    <n v="0"/>
    <x v="568"/>
    <x v="3"/>
    <x v="5"/>
    <x v="2"/>
    <x v="3"/>
    <n v="0.10679611650485436"/>
    <n v="0"/>
    <n v="0"/>
    <n v="0"/>
    <n v="0"/>
    <n v="0.1152073732718894"/>
  </r>
  <r>
    <x v="6"/>
    <s v="0363-01-000"/>
    <m/>
    <x v="0"/>
    <s v="Koochiching"/>
    <s v="South Koochiching School District"/>
    <n v="22"/>
    <n v="0"/>
    <n v="0"/>
    <n v="0"/>
    <n v="0"/>
    <n v="0"/>
    <n v="22"/>
    <n v="0"/>
    <n v="0.11518324607329843"/>
    <n v="198"/>
    <n v="0.53950953678474112"/>
    <n v="191"/>
    <n v="367"/>
    <x v="468"/>
    <n v="11"/>
    <n v="3"/>
    <n v="0"/>
    <n v="1"/>
    <n v="190"/>
    <n v="0"/>
    <n v="3"/>
    <n v="0"/>
    <n v="0"/>
    <x v="239"/>
    <x v="90"/>
    <x v="0"/>
    <x v="2"/>
    <x v="0"/>
    <n v="0.11956521739130435"/>
    <n v="0"/>
    <n v="0"/>
    <n v="0"/>
    <n v="0"/>
    <n v="0.11518324607329843"/>
  </r>
  <r>
    <x v="1"/>
    <s v="2448-01-000"/>
    <m/>
    <x v="0"/>
    <s v="Martin"/>
    <s v="Martin County West School District"/>
    <n v="71"/>
    <n v="0"/>
    <n v="0"/>
    <n v="0"/>
    <n v="0"/>
    <n v="4"/>
    <n v="75"/>
    <n v="5.8309037900874635E-3"/>
    <n v="0.10932944606413994"/>
    <n v="151"/>
    <n v="0.19920844327176782"/>
    <n v="686"/>
    <n v="758"/>
    <x v="1105"/>
    <n v="3"/>
    <n v="6"/>
    <n v="3"/>
    <n v="20"/>
    <n v="143"/>
    <n v="0"/>
    <n v="0"/>
    <n v="0"/>
    <n v="3"/>
    <x v="530"/>
    <x v="6"/>
    <x v="41"/>
    <x v="5"/>
    <x v="61"/>
    <n v="0.10856269113149847"/>
    <n v="0"/>
    <n v="0"/>
    <n v="0"/>
    <n v="0"/>
    <n v="0.11516034985422741"/>
  </r>
  <r>
    <x v="0"/>
    <s v="0363-01-000"/>
    <m/>
    <x v="0"/>
    <s v="Koochiching"/>
    <s v="South Koochiching School District"/>
    <n v="18"/>
    <n v="0"/>
    <n v="0"/>
    <n v="0"/>
    <n v="0"/>
    <n v="0"/>
    <n v="19"/>
    <n v="0"/>
    <n v="0.11515151515151516"/>
    <n v="224"/>
    <n v="0.60540540540540544"/>
    <n v="165"/>
    <n v="370"/>
    <x v="297"/>
    <n v="18"/>
    <n v="5"/>
    <n v="7"/>
    <n v="2"/>
    <n v="197"/>
    <n v="14"/>
    <n v="4"/>
    <n v="3"/>
    <n v="0"/>
    <x v="441"/>
    <x v="2"/>
    <x v="3"/>
    <x v="10"/>
    <x v="3"/>
    <n v="0.11320754716981132"/>
    <n v="0"/>
    <n v="0"/>
    <n v="0"/>
    <n v="0"/>
    <n v="0.11515151515151516"/>
  </r>
  <r>
    <x v="2"/>
    <s v="2144-01-000"/>
    <m/>
    <x v="0"/>
    <s v="Chisago"/>
    <s v="Chisago Lakes School District"/>
    <n v="364"/>
    <n v="3"/>
    <n v="5"/>
    <n v="5"/>
    <n v="12"/>
    <n v="199"/>
    <n v="206"/>
    <n v="5.6534090909090909E-2"/>
    <n v="5.8522727272727275E-2"/>
    <n v="246"/>
    <n v="7.3192502231478732E-2"/>
    <n v="3520"/>
    <n v="3361"/>
    <x v="1152"/>
    <n v="18"/>
    <n v="44"/>
    <n v="63"/>
    <n v="54"/>
    <n v="226"/>
    <n v="0"/>
    <n v="3"/>
    <n v="0"/>
    <n v="3"/>
    <x v="1185"/>
    <x v="44"/>
    <x v="76"/>
    <x v="194"/>
    <x v="28"/>
    <n v="0.10963855421686747"/>
    <n v="0.14285714285714285"/>
    <n v="0.10869565217391304"/>
    <n v="7.3529411764705885E-2"/>
    <n v="0.19047619047619047"/>
    <n v="0.11505681818181818"/>
  </r>
  <r>
    <x v="1"/>
    <s v="2164-01-000"/>
    <m/>
    <x v="0"/>
    <s v="Clay"/>
    <s v="Dilworth-Glyndon-Felton"/>
    <n v="109"/>
    <n v="5"/>
    <n v="0"/>
    <n v="3"/>
    <n v="13"/>
    <n v="0"/>
    <n v="133"/>
    <n v="0"/>
    <n v="0.11505190311418685"/>
    <n v="463"/>
    <n v="0.31157469717362046"/>
    <n v="1156"/>
    <n v="1486"/>
    <x v="758"/>
    <n v="13"/>
    <n v="12"/>
    <n v="2"/>
    <n v="78"/>
    <n v="436"/>
    <n v="0"/>
    <n v="6"/>
    <n v="0"/>
    <n v="11"/>
    <x v="1091"/>
    <x v="132"/>
    <x v="41"/>
    <x v="7"/>
    <x v="97"/>
    <n v="0.10341555977229601"/>
    <n v="0.27777777777777779"/>
    <n v="0"/>
    <n v="0.6"/>
    <n v="0.16250000000000001"/>
    <n v="0.11505190311418685"/>
  </r>
  <r>
    <x v="10"/>
    <s v="0308-01-000"/>
    <m/>
    <x v="0"/>
    <s v="Hubbard"/>
    <s v="Nevis Public School District"/>
    <n v="28"/>
    <n v="3"/>
    <n v="0"/>
    <n v="0"/>
    <n v="0"/>
    <n v="0"/>
    <n v="33"/>
    <n v="0"/>
    <n v="0.11498257839721254"/>
    <n v="320"/>
    <n v="0.55749128919860624"/>
    <n v="287"/>
    <n v="574"/>
    <x v="1153"/>
    <n v="18"/>
    <n v="12"/>
    <n v="5"/>
    <n v="15"/>
    <n v="277"/>
    <n v="12"/>
    <n v="11"/>
    <n v="0"/>
    <n v="9"/>
    <x v="68"/>
    <x v="68"/>
    <x v="3"/>
    <x v="7"/>
    <x v="21"/>
    <n v="0.10181818181818182"/>
    <n v="0.33333333333333331"/>
    <n v="0"/>
    <n v="0"/>
    <n v="0"/>
    <n v="0.11498257839721254"/>
  </r>
  <r>
    <x v="16"/>
    <s v="2888-01-000"/>
    <m/>
    <x v="0"/>
    <s v="Big Stone"/>
    <s v="Clinton-Graceville-Beardsley"/>
    <n v="70"/>
    <n v="0"/>
    <n v="0"/>
    <n v="0"/>
    <n v="0"/>
    <n v="0"/>
    <n v="70"/>
    <n v="0"/>
    <n v="0.11494252873563218"/>
    <n v="6"/>
    <n v="1.1009174311926606E-2"/>
    <n v="609"/>
    <n v="545"/>
    <x v="827"/>
    <n v="4"/>
    <n v="1"/>
    <n v="5"/>
    <n v="3"/>
    <n v="5"/>
    <n v="0"/>
    <n v="0"/>
    <n v="0"/>
    <n v="0"/>
    <x v="850"/>
    <x v="2"/>
    <x v="3"/>
    <x v="7"/>
    <x v="17"/>
    <n v="0.11725293132328309"/>
    <n v="0"/>
    <n v="0"/>
    <n v="0"/>
    <n v="0"/>
    <n v="0.11494252873563218"/>
  </r>
  <r>
    <x v="2"/>
    <s v="0186-01-000"/>
    <m/>
    <x v="0"/>
    <s v="Crow Wing"/>
    <s v="Pequot Lakes Public Schools"/>
    <n v="175"/>
    <n v="0"/>
    <n v="0"/>
    <n v="0"/>
    <n v="0"/>
    <n v="88"/>
    <n v="93"/>
    <n v="5.5873015873015873E-2"/>
    <n v="5.904761904761905E-2"/>
    <n v="235"/>
    <n v="0.14426028238182934"/>
    <n v="1575"/>
    <n v="1629"/>
    <x v="1154"/>
    <n v="14"/>
    <n v="24"/>
    <n v="5"/>
    <n v="8"/>
    <n v="226"/>
    <n v="0"/>
    <n v="0"/>
    <n v="0"/>
    <n v="0"/>
    <x v="1186"/>
    <x v="93"/>
    <x v="39"/>
    <x v="7"/>
    <x v="27"/>
    <n v="0.114603798297315"/>
    <n v="0"/>
    <n v="0"/>
    <n v="0"/>
    <n v="0"/>
    <n v="0.11492063492063492"/>
  </r>
  <r>
    <x v="8"/>
    <s v="0195-01-000"/>
    <s v="yes"/>
    <x v="1"/>
    <s v="Dakota"/>
    <s v="Randolph Public School District"/>
    <n v="53"/>
    <n v="0"/>
    <n v="0"/>
    <n v="0"/>
    <n v="0"/>
    <n v="4"/>
    <n v="50"/>
    <n v="8.5106382978723406E-3"/>
    <n v="0.10638297872340426"/>
    <n v="128"/>
    <n v="0.23529411764705882"/>
    <n v="470"/>
    <n v="544"/>
    <x v="816"/>
    <n v="1"/>
    <n v="3"/>
    <n v="14"/>
    <n v="6"/>
    <n v="122"/>
    <n v="0"/>
    <n v="0"/>
    <n v="0"/>
    <n v="0"/>
    <x v="359"/>
    <x v="3"/>
    <x v="4"/>
    <x v="30"/>
    <x v="21"/>
    <n v="0.11751662971175167"/>
    <n v="0"/>
    <n v="0"/>
    <n v="0"/>
    <n v="0"/>
    <n v="0.1148936170212766"/>
  </r>
  <r>
    <x v="5"/>
    <s v="0485-01-000"/>
    <m/>
    <x v="0"/>
    <s v="Morrison"/>
    <s v="Royalton Public School District"/>
    <n v="83"/>
    <n v="0"/>
    <n v="0"/>
    <n v="0"/>
    <n v="0"/>
    <n v="0"/>
    <n v="88"/>
    <n v="0"/>
    <n v="0.11488250652741515"/>
    <n v="274"/>
    <n v="0.28781512605042014"/>
    <n v="766"/>
    <n v="952"/>
    <x v="137"/>
    <n v="8"/>
    <n v="2"/>
    <n v="5"/>
    <n v="24"/>
    <n v="266"/>
    <n v="0"/>
    <n v="0"/>
    <n v="0"/>
    <n v="0"/>
    <x v="450"/>
    <x v="35"/>
    <x v="6"/>
    <x v="7"/>
    <x v="11"/>
    <n v="0.11369863013698631"/>
    <n v="0"/>
    <n v="0"/>
    <n v="0"/>
    <n v="0"/>
    <n v="0.11488250652741515"/>
  </r>
  <r>
    <x v="2"/>
    <s v="2397-01-000"/>
    <m/>
    <x v="0"/>
    <s v="Le Sueur"/>
    <s v="Le Sueur-Henderson School District"/>
    <n v="112"/>
    <n v="0"/>
    <n v="0"/>
    <n v="0"/>
    <n v="13"/>
    <n v="67"/>
    <n v="65"/>
    <n v="5.8311575282854654E-2"/>
    <n v="5.6570931244560488E-2"/>
    <n v="41"/>
    <n v="3.8752362948960305E-2"/>
    <n v="1149"/>
    <n v="1058"/>
    <x v="181"/>
    <n v="9"/>
    <n v="29"/>
    <n v="14"/>
    <n v="186"/>
    <n v="36"/>
    <n v="0"/>
    <n v="0"/>
    <n v="0"/>
    <n v="0"/>
    <x v="1187"/>
    <x v="68"/>
    <x v="65"/>
    <x v="30"/>
    <x v="233"/>
    <n v="0.125"/>
    <n v="0"/>
    <n v="0"/>
    <n v="0"/>
    <n v="6.5326633165829151E-2"/>
    <n v="0.11488250652741513"/>
  </r>
  <r>
    <x v="3"/>
    <s v="0716-01-000"/>
    <s v="yes"/>
    <x v="1"/>
    <s v="Scott"/>
    <s v="Belle Plaine Public School District"/>
    <n v="188"/>
    <n v="0"/>
    <n v="4"/>
    <n v="0"/>
    <n v="10"/>
    <n v="79"/>
    <n v="130"/>
    <n v="4.3406593406593405E-2"/>
    <n v="7.1428571428571425E-2"/>
    <n v="44"/>
    <n v="2.6586102719033233E-2"/>
    <n v="1820"/>
    <n v="1655"/>
    <x v="1155"/>
    <n v="10"/>
    <n v="40"/>
    <n v="45"/>
    <n v="75"/>
    <n v="38"/>
    <n v="0"/>
    <n v="0"/>
    <n v="0"/>
    <n v="0"/>
    <x v="1188"/>
    <x v="87"/>
    <x v="17"/>
    <x v="104"/>
    <x v="57"/>
    <n v="0.11498470948012232"/>
    <n v="0"/>
    <n v="9.0909090909090912E-2"/>
    <n v="0"/>
    <n v="0.11764705882352941"/>
    <n v="0.11483516483516483"/>
  </r>
  <r>
    <x v="14"/>
    <s v="0787-01-000"/>
    <m/>
    <x v="0"/>
    <s v="Todd"/>
    <s v="Browerville Public School District"/>
    <n v="36"/>
    <n v="0"/>
    <n v="0"/>
    <n v="0"/>
    <n v="6"/>
    <n v="0"/>
    <n v="45"/>
    <n v="0"/>
    <n v="0.11479591836734694"/>
    <n v="168"/>
    <n v="0.32621359223300972"/>
    <n v="392"/>
    <n v="515"/>
    <x v="77"/>
    <n v="0"/>
    <n v="2"/>
    <n v="0"/>
    <n v="14"/>
    <n v="154"/>
    <n v="0"/>
    <n v="0"/>
    <n v="0"/>
    <n v="5"/>
    <x v="218"/>
    <x v="0"/>
    <x v="6"/>
    <x v="2"/>
    <x v="5"/>
    <n v="9.4488188976377951E-2"/>
    <n v="0"/>
    <n v="0"/>
    <n v="0"/>
    <n v="0.4"/>
    <n v="0.11479591836734694"/>
  </r>
  <r>
    <x v="11"/>
    <s v="2311-01-000"/>
    <m/>
    <x v="0"/>
    <s v="Clearwater"/>
    <s v="Clearbrook-Gonvick School District"/>
    <n v="45"/>
    <n v="6"/>
    <n v="0"/>
    <n v="0"/>
    <n v="0"/>
    <n v="3"/>
    <n v="53"/>
    <n v="6.1475409836065573E-3"/>
    <n v="0.10860655737704918"/>
    <n v="15"/>
    <n v="3.3557046979865772E-2"/>
    <n v="488"/>
    <n v="447"/>
    <x v="1031"/>
    <n v="75"/>
    <n v="16"/>
    <n v="8"/>
    <n v="2"/>
    <n v="5"/>
    <n v="6"/>
    <n v="0"/>
    <n v="0"/>
    <n v="0"/>
    <x v="550"/>
    <x v="133"/>
    <x v="31"/>
    <x v="8"/>
    <x v="3"/>
    <n v="0.11658031088082901"/>
    <n v="0.08"/>
    <n v="0"/>
    <n v="0"/>
    <n v="0"/>
    <n v="0.11475409836065573"/>
  </r>
  <r>
    <x v="1"/>
    <s v="2683-01-000"/>
    <m/>
    <x v="0"/>
    <s v="Roseau"/>
    <s v="Greenbush-Middle River School Dist."/>
    <n v="50"/>
    <n v="0"/>
    <n v="0"/>
    <n v="0"/>
    <n v="0"/>
    <n v="0"/>
    <n v="53"/>
    <n v="0"/>
    <n v="0.11471861471861472"/>
    <n v="38"/>
    <n v="8.5011185682326629E-2"/>
    <n v="462"/>
    <n v="447"/>
    <x v="478"/>
    <n v="6"/>
    <n v="8"/>
    <n v="1"/>
    <n v="0"/>
    <n v="32"/>
    <n v="0"/>
    <n v="4"/>
    <n v="0"/>
    <n v="0"/>
    <x v="645"/>
    <x v="31"/>
    <x v="2"/>
    <x v="1"/>
    <x v="1"/>
    <n v="0.1111111111111111"/>
    <n v="0"/>
    <n v="0"/>
    <n v="0"/>
    <n v="0"/>
    <n v="0.11471861471861472"/>
  </r>
  <r>
    <x v="15"/>
    <s v="0695-01-000"/>
    <m/>
    <x v="0"/>
    <s v="Saint Louis"/>
    <s v="Chisholm Public School District"/>
    <n v="86"/>
    <n v="0"/>
    <n v="0"/>
    <n v="0"/>
    <n v="0"/>
    <n v="0"/>
    <n v="89"/>
    <n v="0"/>
    <n v="0.11469072164948453"/>
    <n v="86"/>
    <n v="0.11125485122897801"/>
    <n v="776"/>
    <n v="773"/>
    <x v="829"/>
    <n v="20"/>
    <n v="2"/>
    <n v="5"/>
    <n v="0"/>
    <n v="80"/>
    <n v="0"/>
    <n v="0"/>
    <n v="0"/>
    <n v="0"/>
    <x v="795"/>
    <x v="190"/>
    <x v="6"/>
    <x v="7"/>
    <x v="1"/>
    <n v="0.11436170212765957"/>
    <n v="0"/>
    <n v="0"/>
    <n v="0"/>
    <n v="0"/>
    <n v="0.11469072164948453"/>
  </r>
  <r>
    <x v="11"/>
    <s v="0821-01-000"/>
    <m/>
    <x v="0"/>
    <s v="Wadena"/>
    <s v="Menahga Public School District"/>
    <n v="74"/>
    <n v="0"/>
    <n v="0"/>
    <n v="0"/>
    <n v="0"/>
    <n v="0"/>
    <n v="82"/>
    <n v="0"/>
    <n v="0.11468531468531469"/>
    <n v="192"/>
    <n v="0.23272727272727273"/>
    <n v="715"/>
    <n v="825"/>
    <x v="1048"/>
    <n v="4"/>
    <n v="6"/>
    <n v="5"/>
    <n v="4"/>
    <n v="181"/>
    <n v="4"/>
    <n v="0"/>
    <n v="0"/>
    <n v="0"/>
    <x v="1189"/>
    <x v="0"/>
    <x v="41"/>
    <x v="7"/>
    <x v="29"/>
    <n v="0.10586552217453506"/>
    <n v="0"/>
    <n v="0"/>
    <n v="0"/>
    <n v="0"/>
    <n v="0.11468531468531469"/>
  </r>
  <r>
    <x v="1"/>
    <s v="0553-01-000"/>
    <m/>
    <x v="0"/>
    <s v="Otter Tail"/>
    <s v="New York Mills Public School Dist."/>
    <n v="60"/>
    <n v="0"/>
    <n v="0"/>
    <n v="0"/>
    <n v="0"/>
    <n v="0"/>
    <n v="65"/>
    <n v="0"/>
    <n v="0.1146384479717813"/>
    <n v="190"/>
    <n v="0.27456647398843931"/>
    <n v="567"/>
    <n v="692"/>
    <x v="571"/>
    <n v="1"/>
    <n v="13"/>
    <n v="6"/>
    <n v="7"/>
    <n v="177"/>
    <n v="0"/>
    <n v="6"/>
    <n v="0"/>
    <n v="0"/>
    <x v="841"/>
    <x v="3"/>
    <x v="21"/>
    <x v="3"/>
    <x v="35"/>
    <n v="0.10948905109489052"/>
    <n v="0"/>
    <n v="0"/>
    <n v="0"/>
    <n v="0"/>
    <n v="0.1146384479717813"/>
  </r>
  <r>
    <x v="5"/>
    <s v="0701-01-000"/>
    <m/>
    <x v="0"/>
    <s v="Saint Louis"/>
    <s v="Hibbing Public School District"/>
    <n v="248"/>
    <n v="13"/>
    <n v="0"/>
    <n v="0"/>
    <n v="3"/>
    <n v="46"/>
    <n v="233"/>
    <n v="1.8891170431211499E-2"/>
    <n v="9.568788501026694E-2"/>
    <n v="299"/>
    <n v="0.12179226069246436"/>
    <n v="2435"/>
    <n v="2455"/>
    <x v="1156"/>
    <n v="97"/>
    <n v="107"/>
    <n v="33"/>
    <n v="32"/>
    <n v="247"/>
    <n v="17"/>
    <n v="20"/>
    <n v="0"/>
    <n v="4"/>
    <x v="1190"/>
    <x v="210"/>
    <x v="294"/>
    <x v="109"/>
    <x v="38"/>
    <n v="0.1133973479652492"/>
    <n v="0.13978494623655913"/>
    <n v="0"/>
    <n v="0"/>
    <n v="9.6774193548387094E-2"/>
    <n v="0.11457905544147844"/>
  </r>
  <r>
    <x v="2"/>
    <s v="0047-01-000"/>
    <m/>
    <x v="0"/>
    <s v="Benton"/>
    <s v="Sauk Rapids-Rice Public Schools"/>
    <n v="433"/>
    <n v="3"/>
    <n v="20"/>
    <n v="6"/>
    <n v="7"/>
    <n v="64"/>
    <n v="422"/>
    <n v="1.5087223008015087E-2"/>
    <n v="9.9481376709099484E-2"/>
    <n v="500"/>
    <n v="0.1174812030075188"/>
    <n v="4242"/>
    <n v="4256"/>
    <x v="1157"/>
    <n v="45"/>
    <n v="185"/>
    <n v="102"/>
    <n v="124"/>
    <n v="422"/>
    <n v="7"/>
    <n v="35"/>
    <n v="5"/>
    <n v="14"/>
    <x v="1191"/>
    <x v="14"/>
    <x v="295"/>
    <x v="272"/>
    <x v="232"/>
    <n v="0.11361847284177382"/>
    <n v="7.3170731707317069E-2"/>
    <n v="0.11764705882352941"/>
    <n v="5.8252427184466021E-2"/>
    <n v="5.9829059829059832E-2"/>
    <n v="0.11456859971711457"/>
  </r>
  <r>
    <x v="7"/>
    <s v="2172-01-000"/>
    <m/>
    <x v="0"/>
    <s v="Goodhue"/>
    <s v="Kenyon-Wanamingo School District"/>
    <n v="86"/>
    <n v="0"/>
    <n v="0"/>
    <n v="0"/>
    <n v="0"/>
    <n v="25"/>
    <n v="75"/>
    <n v="2.8636884306987399E-2"/>
    <n v="8.5910652920962199E-2"/>
    <n v="58"/>
    <n v="6.9795427196149215E-2"/>
    <n v="873"/>
    <n v="831"/>
    <x v="293"/>
    <n v="1"/>
    <n v="17"/>
    <n v="13"/>
    <n v="49"/>
    <n v="56"/>
    <n v="0"/>
    <n v="0"/>
    <n v="0"/>
    <n v="0"/>
    <x v="1192"/>
    <x v="3"/>
    <x v="19"/>
    <x v="31"/>
    <x v="103"/>
    <n v="0.11011523687580026"/>
    <n v="0"/>
    <n v="0"/>
    <n v="0"/>
    <n v="0"/>
    <n v="0.11454753722794959"/>
  </r>
  <r>
    <x v="8"/>
    <s v="0197-01-000"/>
    <s v="yes"/>
    <x v="1"/>
    <s v="Dakota"/>
    <s v="West St. Paul-Mendota Hts.-Eagan"/>
    <n v="345"/>
    <n v="0"/>
    <n v="60"/>
    <n v="47"/>
    <n v="54"/>
    <n v="173"/>
    <n v="346"/>
    <n v="3.8181416905760317E-2"/>
    <n v="7.6362833811520633E-2"/>
    <n v="453"/>
    <n v="0.10145576707726764"/>
    <n v="4531"/>
    <n v="4465"/>
    <x v="1158"/>
    <n v="51"/>
    <n v="471"/>
    <n v="233"/>
    <n v="899"/>
    <n v="241"/>
    <n v="0"/>
    <n v="49"/>
    <n v="11"/>
    <n v="127"/>
    <x v="1193"/>
    <x v="249"/>
    <x v="140"/>
    <x v="24"/>
    <x v="369"/>
    <n v="0.1183533447684391"/>
    <n v="0"/>
    <n v="0.12448132780082988"/>
    <n v="0.17472118959107807"/>
    <n v="6.5375302663438259E-2"/>
    <n v="0.11454425071728094"/>
  </r>
  <r>
    <x v="13"/>
    <s v="0542-01-000"/>
    <m/>
    <x v="0"/>
    <s v="Otter Tail"/>
    <s v="Battle Lake Public School District"/>
    <n v="62"/>
    <n v="0"/>
    <n v="0"/>
    <n v="0"/>
    <n v="4"/>
    <n v="0"/>
    <n v="67"/>
    <n v="0"/>
    <n v="0.11452991452991453"/>
    <n v="31"/>
    <n v="5.6466302367941715E-2"/>
    <n v="585"/>
    <n v="549"/>
    <x v="195"/>
    <n v="15"/>
    <n v="4"/>
    <n v="4"/>
    <n v="4"/>
    <n v="27"/>
    <n v="0"/>
    <n v="0"/>
    <n v="0"/>
    <n v="0"/>
    <x v="558"/>
    <x v="46"/>
    <x v="2"/>
    <x v="10"/>
    <x v="27"/>
    <n v="0.1111111111111111"/>
    <n v="0"/>
    <n v="0"/>
    <n v="0"/>
    <n v="0.5"/>
    <n v="0.11452991452991453"/>
  </r>
  <r>
    <x v="12"/>
    <s v="2134-01-000"/>
    <m/>
    <x v="0"/>
    <s v="Faribault"/>
    <s v="United South Central School Dist."/>
    <n v="123"/>
    <n v="0"/>
    <n v="0"/>
    <n v="0"/>
    <n v="0"/>
    <n v="0"/>
    <n v="127"/>
    <n v="0"/>
    <n v="0.11451758340847611"/>
    <n v="28"/>
    <n v="2.7722772277227723E-2"/>
    <n v="1109"/>
    <n v="1010"/>
    <x v="275"/>
    <n v="4"/>
    <n v="6"/>
    <n v="13"/>
    <n v="70"/>
    <n v="25"/>
    <n v="0"/>
    <n v="0"/>
    <n v="0"/>
    <n v="0"/>
    <x v="1194"/>
    <x v="2"/>
    <x v="41"/>
    <x v="31"/>
    <x v="80"/>
    <n v="0.12118226600985221"/>
    <n v="0"/>
    <n v="0"/>
    <n v="0"/>
    <n v="0"/>
    <n v="0.11451758340847611"/>
  </r>
  <r>
    <x v="11"/>
    <s v="2164-01-000"/>
    <m/>
    <x v="0"/>
    <s v="Clay"/>
    <s v="Dilworth-Glyndon-Felton"/>
    <n v="107"/>
    <n v="3"/>
    <n v="0"/>
    <n v="0"/>
    <n v="13"/>
    <n v="0"/>
    <n v="131"/>
    <n v="0"/>
    <n v="0.1145104895104895"/>
    <n v="434"/>
    <n v="0.29993089149965446"/>
    <n v="1144"/>
    <n v="1447"/>
    <x v="1159"/>
    <n v="13"/>
    <n v="11"/>
    <n v="3"/>
    <n v="85"/>
    <n v="409"/>
    <n v="0"/>
    <n v="0"/>
    <n v="3"/>
    <n v="16"/>
    <x v="676"/>
    <x v="105"/>
    <x v="42"/>
    <x v="2"/>
    <x v="227"/>
    <n v="0.10358180058083252"/>
    <n v="0.1875"/>
    <n v="0"/>
    <n v="0"/>
    <n v="0.15853658536585366"/>
    <n v="0.1145104895104895"/>
  </r>
  <r>
    <x v="8"/>
    <s v="2689-01-000"/>
    <m/>
    <x v="0"/>
    <s v="Pipestone"/>
    <s v="Pipestone Area School District"/>
    <n v="132"/>
    <n v="0"/>
    <n v="4"/>
    <n v="0"/>
    <n v="0"/>
    <n v="14"/>
    <n v="132"/>
    <n v="1.0971786833855799E-2"/>
    <n v="0.10344827586206896"/>
    <n v="34"/>
    <n v="2.9209621993127148E-2"/>
    <n v="1276"/>
    <n v="1164"/>
    <x v="742"/>
    <n v="31"/>
    <n v="23"/>
    <n v="13"/>
    <n v="51"/>
    <n v="33"/>
    <n v="0"/>
    <n v="0"/>
    <n v="0"/>
    <n v="0"/>
    <x v="1195"/>
    <x v="166"/>
    <x v="26"/>
    <x v="31"/>
    <x v="62"/>
    <n v="0.11528384279475982"/>
    <n v="0"/>
    <n v="0.14814814814814814"/>
    <n v="0"/>
    <n v="0"/>
    <n v="0.11442006269592477"/>
  </r>
  <r>
    <x v="4"/>
    <s v="0173-01-000"/>
    <m/>
    <x v="0"/>
    <s v="Cottonwood"/>
    <s v="Mountain Lake Public Schools"/>
    <n v="49"/>
    <n v="0"/>
    <n v="0"/>
    <n v="0"/>
    <n v="3"/>
    <n v="0"/>
    <n v="58"/>
    <n v="0"/>
    <n v="0.11439842209072978"/>
    <n v="46"/>
    <n v="9.2929292929292931E-2"/>
    <n v="507"/>
    <n v="495"/>
    <x v="1100"/>
    <n v="1"/>
    <n v="7"/>
    <n v="69"/>
    <n v="79"/>
    <n v="42"/>
    <n v="0"/>
    <n v="0"/>
    <n v="3"/>
    <n v="0"/>
    <x v="60"/>
    <x v="3"/>
    <x v="21"/>
    <x v="273"/>
    <x v="227"/>
    <n v="0.1416184971098266"/>
    <n v="0"/>
    <n v="0"/>
    <n v="0"/>
    <n v="3.6585365853658534E-2"/>
    <n v="0.11439842209072978"/>
  </r>
  <r>
    <x v="4"/>
    <s v="2902-01-000"/>
    <m/>
    <x v="0"/>
    <s v="Lincoln"/>
    <s v="RTR Public Schools"/>
    <n v="59"/>
    <n v="0"/>
    <n v="0"/>
    <n v="0"/>
    <n v="0"/>
    <n v="0"/>
    <n v="66"/>
    <n v="0"/>
    <n v="0.11438474870017332"/>
    <n v="54"/>
    <n v="9.5575221238938052E-2"/>
    <n v="577"/>
    <n v="565"/>
    <x v="540"/>
    <n v="1"/>
    <n v="6"/>
    <n v="4"/>
    <n v="18"/>
    <n v="45"/>
    <n v="0"/>
    <n v="3"/>
    <n v="0"/>
    <n v="4"/>
    <x v="398"/>
    <x v="3"/>
    <x v="4"/>
    <x v="10"/>
    <x v="7"/>
    <n v="0.10727272727272727"/>
    <n v="0"/>
    <n v="0"/>
    <n v="0"/>
    <n v="0"/>
    <n v="0.11438474870017332"/>
  </r>
  <r>
    <x v="13"/>
    <s v="0319-01-000"/>
    <m/>
    <x v="0"/>
    <s v="Itasca"/>
    <s v="Nashwauk-Keewatin School District"/>
    <n v="79"/>
    <n v="0"/>
    <n v="0"/>
    <n v="0"/>
    <n v="0"/>
    <n v="0"/>
    <n v="82"/>
    <n v="0"/>
    <n v="0.11436541143654114"/>
    <n v="62"/>
    <n v="8.8952654232424683E-2"/>
    <n v="717"/>
    <n v="697"/>
    <x v="1160"/>
    <n v="8"/>
    <n v="8"/>
    <n v="0"/>
    <n v="4"/>
    <n v="60"/>
    <n v="0"/>
    <n v="0"/>
    <n v="0"/>
    <n v="0"/>
    <x v="1196"/>
    <x v="35"/>
    <x v="8"/>
    <x v="2"/>
    <x v="29"/>
    <n v="0.11350574712643678"/>
    <n v="0"/>
    <n v="0"/>
    <n v="0"/>
    <n v="0"/>
    <n v="0.11436541143654114"/>
  </r>
  <r>
    <x v="3"/>
    <s v="0720-01-000"/>
    <s v="yes"/>
    <x v="1"/>
    <s v="Scott"/>
    <s v="Shakopee Public School District"/>
    <n v="666"/>
    <n v="22"/>
    <n v="78"/>
    <n v="201"/>
    <n v="54"/>
    <n v="363"/>
    <n v="688"/>
    <n v="3.9499455930359084E-2"/>
    <n v="7.4863982589771491E-2"/>
    <n v="165"/>
    <n v="1.9869942196531792E-2"/>
    <n v="9190"/>
    <n v="8304"/>
    <x v="1161"/>
    <n v="158"/>
    <n v="852"/>
    <n v="1108"/>
    <n v="1104"/>
    <n v="104"/>
    <n v="3"/>
    <n v="7"/>
    <n v="16"/>
    <n v="6"/>
    <x v="1197"/>
    <x v="278"/>
    <x v="92"/>
    <x v="274"/>
    <x v="370"/>
    <n v="0.11800141743444366"/>
    <n v="0.12429378531073447"/>
    <n v="8.4507042253521125E-2"/>
    <n v="0.1554524361948956"/>
    <n v="4.6875E-2"/>
    <n v="0.11436343852013058"/>
  </r>
  <r>
    <x v="4"/>
    <s v="2853-01-000"/>
    <m/>
    <x v="0"/>
    <s v="Lac qui Parle"/>
    <s v="Lac qui Parle Valley School Dist."/>
    <n v="109"/>
    <n v="0"/>
    <n v="4"/>
    <n v="0"/>
    <n v="0"/>
    <n v="0"/>
    <n v="116"/>
    <n v="0"/>
    <n v="0.11428571428571428"/>
    <n v="38"/>
    <n v="4.0554962646744928E-2"/>
    <n v="1015"/>
    <n v="937"/>
    <x v="1162"/>
    <n v="6"/>
    <n v="19"/>
    <n v="23"/>
    <n v="41"/>
    <n v="35"/>
    <n v="0"/>
    <n v="0"/>
    <n v="0"/>
    <n v="0"/>
    <x v="1121"/>
    <x v="31"/>
    <x v="23"/>
    <x v="155"/>
    <x v="136"/>
    <n v="0.11822125813449023"/>
    <n v="0"/>
    <n v="0.17391304347826086"/>
    <n v="0"/>
    <n v="0"/>
    <n v="0.11428571428571428"/>
  </r>
  <r>
    <x v="8"/>
    <s v="0025-01-000"/>
    <m/>
    <x v="0"/>
    <s v="Becker"/>
    <s v="Pine Point Public School District"/>
    <n v="0"/>
    <n v="6"/>
    <n v="0"/>
    <n v="0"/>
    <n v="0"/>
    <n v="0"/>
    <n v="8"/>
    <n v="0"/>
    <n v="0.11428571428571428"/>
    <n v="14"/>
    <n v="0.18421052631578946"/>
    <n v="70"/>
    <n v="76"/>
    <x v="55"/>
    <n v="76"/>
    <n v="0"/>
    <n v="0"/>
    <n v="0"/>
    <n v="0"/>
    <n v="14"/>
    <n v="0"/>
    <n v="0"/>
    <n v="0"/>
    <x v="69"/>
    <x v="106"/>
    <x v="0"/>
    <x v="2"/>
    <x v="1"/>
    <n v="0"/>
    <n v="8.8235294117647065E-2"/>
    <n v="0"/>
    <n v="0"/>
    <n v="0"/>
    <n v="0.11428571428571428"/>
  </r>
  <r>
    <x v="1"/>
    <s v="0505-01-000"/>
    <m/>
    <x v="0"/>
    <s v="Murray"/>
    <s v="Fulda Public School District"/>
    <n v="28"/>
    <n v="0"/>
    <n v="0"/>
    <n v="0"/>
    <n v="6"/>
    <n v="0"/>
    <n v="36"/>
    <n v="0"/>
    <n v="0.11428571428571428"/>
    <n v="23"/>
    <n v="7.6158940397350994E-2"/>
    <n v="315"/>
    <n v="302"/>
    <x v="237"/>
    <n v="1"/>
    <n v="6"/>
    <n v="6"/>
    <n v="5"/>
    <n v="22"/>
    <n v="0"/>
    <n v="0"/>
    <n v="0"/>
    <n v="0"/>
    <x v="139"/>
    <x v="3"/>
    <x v="41"/>
    <x v="3"/>
    <x v="6"/>
    <n v="9.6551724137931033E-2"/>
    <n v="0"/>
    <n v="0"/>
    <n v="0"/>
    <n v="0.54545454545454541"/>
    <n v="0.11428571428571428"/>
  </r>
  <r>
    <x v="7"/>
    <s v="0837-01-000"/>
    <m/>
    <x v="0"/>
    <s v="Watonwan"/>
    <s v="Madelia Public School District"/>
    <n v="54"/>
    <n v="0"/>
    <n v="0"/>
    <n v="0"/>
    <n v="3"/>
    <n v="0"/>
    <n v="61"/>
    <n v="0"/>
    <n v="0.11423220973782772"/>
    <n v="52"/>
    <n v="9.9047619047619051E-2"/>
    <n v="534"/>
    <n v="525"/>
    <x v="1163"/>
    <n v="1"/>
    <n v="5"/>
    <n v="3"/>
    <n v="183"/>
    <n v="38"/>
    <n v="0"/>
    <n v="0"/>
    <n v="0"/>
    <n v="9"/>
    <x v="1198"/>
    <x v="3"/>
    <x v="5"/>
    <x v="5"/>
    <x v="371"/>
    <n v="0.15472779369627507"/>
    <n v="0"/>
    <n v="0"/>
    <n v="0"/>
    <n v="1.6949152542372881E-2"/>
    <n v="0.11423220973782772"/>
  </r>
  <r>
    <x v="6"/>
    <s v="0309-01-000"/>
    <m/>
    <x v="0"/>
    <s v="Hubbard"/>
    <s v="Park Rapids Public School District"/>
    <n v="181"/>
    <n v="3"/>
    <n v="0"/>
    <n v="0"/>
    <n v="6"/>
    <n v="0"/>
    <n v="198"/>
    <n v="0"/>
    <n v="0.11418685121107267"/>
    <n v="92"/>
    <n v="5.6511056511056514E-2"/>
    <n v="1734"/>
    <n v="1628"/>
    <x v="1115"/>
    <n v="105"/>
    <n v="15"/>
    <n v="5"/>
    <n v="22"/>
    <n v="53"/>
    <n v="25"/>
    <n v="0"/>
    <n v="0"/>
    <n v="0"/>
    <x v="1199"/>
    <x v="102"/>
    <x v="66"/>
    <x v="7"/>
    <x v="16"/>
    <n v="0.1124922311995028"/>
    <n v="3.614457831325301E-2"/>
    <n v="0"/>
    <n v="0"/>
    <n v="0.21428571428571427"/>
    <n v="0.11418685121107267"/>
  </r>
  <r>
    <x v="6"/>
    <s v="2365-01-000"/>
    <m/>
    <x v="0"/>
    <s v="Sibley"/>
    <s v="G.F.W."/>
    <n v="101"/>
    <n v="0"/>
    <n v="0"/>
    <n v="0"/>
    <n v="0"/>
    <n v="59"/>
    <n v="46"/>
    <n v="6.41304347826087E-2"/>
    <n v="0.05"/>
    <n v="13"/>
    <n v="1.570048309178744E-2"/>
    <n v="920"/>
    <n v="828"/>
    <x v="864"/>
    <n v="2"/>
    <n v="3"/>
    <n v="4"/>
    <n v="82"/>
    <n v="12"/>
    <n v="0"/>
    <n v="0"/>
    <n v="0"/>
    <n v="0"/>
    <x v="271"/>
    <x v="16"/>
    <x v="4"/>
    <x v="10"/>
    <x v="227"/>
    <n v="0.12227602905569007"/>
    <n v="0"/>
    <n v="0"/>
    <n v="0"/>
    <n v="0"/>
    <n v="0.1141304347826087"/>
  </r>
  <r>
    <x v="17"/>
    <s v="0463-01-000"/>
    <m/>
    <x v="0"/>
    <s v="Meeker"/>
    <s v="Eden Valley-Watkins School District"/>
    <n v="97"/>
    <n v="0"/>
    <n v="0"/>
    <n v="0"/>
    <n v="0"/>
    <n v="0"/>
    <n v="99"/>
    <n v="0"/>
    <n v="0.11405529953917051"/>
    <n v="68"/>
    <n v="8.1242532855436075E-2"/>
    <n v="868"/>
    <n v="837"/>
    <x v="974"/>
    <n v="0"/>
    <n v="4"/>
    <n v="2"/>
    <n v="2"/>
    <n v="65"/>
    <n v="0"/>
    <n v="0"/>
    <n v="0"/>
    <n v="0"/>
    <x v="1154"/>
    <x v="0"/>
    <x v="2"/>
    <x v="0"/>
    <x v="3"/>
    <n v="0.11265969802555169"/>
    <n v="0"/>
    <n v="0"/>
    <n v="0"/>
    <n v="0"/>
    <n v="0.11405529953917051"/>
  </r>
  <r>
    <x v="14"/>
    <s v="0786-01-000"/>
    <m/>
    <x v="0"/>
    <s v="Todd"/>
    <s v="Bertha-Hewitt Public School District"/>
    <n v="43"/>
    <n v="0"/>
    <n v="0"/>
    <n v="0"/>
    <n v="0"/>
    <n v="0"/>
    <n v="45"/>
    <n v="0"/>
    <n v="0.11392405063291139"/>
    <n v="123"/>
    <n v="0.26004228329809725"/>
    <n v="395"/>
    <n v="473"/>
    <x v="913"/>
    <n v="1"/>
    <n v="4"/>
    <n v="0"/>
    <n v="2"/>
    <n v="113"/>
    <n v="0"/>
    <n v="0"/>
    <n v="0"/>
    <n v="0"/>
    <x v="1005"/>
    <x v="3"/>
    <x v="2"/>
    <x v="2"/>
    <x v="3"/>
    <n v="0.10858585858585859"/>
    <n v="0"/>
    <n v="0"/>
    <n v="0"/>
    <n v="0"/>
    <n v="0.11392405063291139"/>
  </r>
  <r>
    <x v="11"/>
    <s v="0549-01-000"/>
    <m/>
    <x v="0"/>
    <s v="Otter Tail"/>
    <s v="Perham-Dent Public School District"/>
    <n v="144"/>
    <n v="3"/>
    <n v="3"/>
    <n v="0"/>
    <n v="0"/>
    <n v="0"/>
    <n v="160"/>
    <n v="0"/>
    <n v="0.11387900355871886"/>
    <n v="150"/>
    <n v="0.10752688172043011"/>
    <n v="1405"/>
    <n v="1395"/>
    <x v="1164"/>
    <n v="12"/>
    <n v="19"/>
    <n v="5"/>
    <n v="69"/>
    <n v="137"/>
    <n v="0"/>
    <n v="0"/>
    <n v="0"/>
    <n v="3"/>
    <x v="1200"/>
    <x v="46"/>
    <x v="7"/>
    <x v="7"/>
    <x v="372"/>
    <n v="0.11102544333076329"/>
    <n v="0.2"/>
    <n v="0.13636363636363635"/>
    <n v="0"/>
    <n v="0"/>
    <n v="0.11387900355871886"/>
  </r>
  <r>
    <x v="9"/>
    <s v="0625-01-000"/>
    <s v="yes"/>
    <x v="2"/>
    <s v="Ramsey"/>
    <s v="St. Paul Public School District"/>
    <n v="1508"/>
    <n v="51"/>
    <n v="1417"/>
    <n v="1549"/>
    <n v="587"/>
    <n v="4326"/>
    <n v="830"/>
    <n v="9.5530430174012901E-2"/>
    <n v="1.8328769543326563E-2"/>
    <n v="530"/>
    <n v="1.3035564956466131E-2"/>
    <n v="45284"/>
    <n v="40658"/>
    <x v="1165"/>
    <n v="756"/>
    <n v="12123"/>
    <n v="11903"/>
    <n v="5282"/>
    <n v="165"/>
    <n v="3"/>
    <n v="138"/>
    <n v="111"/>
    <n v="70"/>
    <x v="878"/>
    <x v="279"/>
    <x v="296"/>
    <x v="275"/>
    <x v="373"/>
    <n v="0.12632989863449778"/>
    <n v="6.3432835820895525E-2"/>
    <n v="0.10573048798686763"/>
    <n v="0.1161082377632861"/>
    <n v="0.10122434902569409"/>
    <n v="0.11385919971733946"/>
  </r>
  <r>
    <x v="3"/>
    <s v="0473-01-000"/>
    <m/>
    <x v="0"/>
    <s v="Mille Lacs"/>
    <s v="Isle Public School District"/>
    <n v="14"/>
    <n v="22"/>
    <n v="0"/>
    <n v="0"/>
    <n v="0"/>
    <n v="0"/>
    <n v="47"/>
    <n v="0"/>
    <n v="0.11380145278450363"/>
    <n v="101"/>
    <n v="0.21627408993576017"/>
    <n v="413"/>
    <n v="467"/>
    <x v="263"/>
    <n v="59"/>
    <n v="2"/>
    <n v="9"/>
    <n v="9"/>
    <n v="93"/>
    <n v="3"/>
    <n v="0"/>
    <n v="0"/>
    <n v="0"/>
    <x v="681"/>
    <x v="75"/>
    <x v="6"/>
    <x v="14"/>
    <x v="22"/>
    <n v="4.5307443365695796E-2"/>
    <n v="0.28205128205128205"/>
    <n v="0"/>
    <n v="0"/>
    <n v="0"/>
    <n v="0.11380145278450363"/>
  </r>
  <r>
    <x v="7"/>
    <s v="0283-01-000"/>
    <s v="yes"/>
    <x v="1"/>
    <s v="Hennepin"/>
    <s v="St. Louis Park Public School Dist."/>
    <n v="328"/>
    <n v="7"/>
    <n v="93"/>
    <n v="17"/>
    <n v="20"/>
    <n v="150"/>
    <n v="337"/>
    <n v="3.5038542396636299E-2"/>
    <n v="7.871992525110956E-2"/>
    <n v="656"/>
    <n v="0.14741573033707867"/>
    <n v="4281"/>
    <n v="4450"/>
    <x v="1166"/>
    <n v="44"/>
    <n v="1008"/>
    <n v="257"/>
    <n v="397"/>
    <n v="241"/>
    <n v="3"/>
    <n v="296"/>
    <n v="31"/>
    <n v="45"/>
    <x v="1201"/>
    <x v="98"/>
    <x v="297"/>
    <x v="276"/>
    <x v="374"/>
    <n v="0.11586012009890498"/>
    <n v="0.14583333333333334"/>
    <n v="0.115527950310559"/>
    <n v="6.9958847736625515E-2"/>
    <n v="5.3763440860215055E-2"/>
    <n v="0.11375846764774586"/>
  </r>
  <r>
    <x v="10"/>
    <s v="0435-01-000"/>
    <m/>
    <x v="0"/>
    <s v="Mahnomen"/>
    <s v="Waubun-Ogema-White Earth Public Sch"/>
    <n v="37"/>
    <n v="23"/>
    <n v="0"/>
    <n v="0"/>
    <n v="0"/>
    <n v="0"/>
    <n v="67"/>
    <n v="0"/>
    <n v="0.11375212224108659"/>
    <n v="50"/>
    <n v="8.7412587412587409E-2"/>
    <n v="589"/>
    <n v="572"/>
    <x v="911"/>
    <n v="434"/>
    <n v="2"/>
    <n v="2"/>
    <n v="11"/>
    <n v="3"/>
    <n v="40"/>
    <n v="0"/>
    <n v="0"/>
    <n v="0"/>
    <x v="1202"/>
    <x v="280"/>
    <x v="6"/>
    <x v="0"/>
    <x v="6"/>
    <n v="0.2356687898089172"/>
    <n v="5.5155875299760189E-2"/>
    <n v="0"/>
    <n v="0"/>
    <n v="0"/>
    <n v="0.11375212224108659"/>
  </r>
  <r>
    <x v="7"/>
    <s v="0191-01-000"/>
    <s v="yes"/>
    <x v="1"/>
    <s v="Dakota"/>
    <s v="Burnsville Public School District"/>
    <n v="856"/>
    <n v="7"/>
    <n v="172"/>
    <n v="73"/>
    <n v="66"/>
    <n v="238"/>
    <n v="973"/>
    <n v="2.2345319688292179E-2"/>
    <n v="9.1352924608018027E-2"/>
    <n v="479"/>
    <n v="4.8291158382901503E-2"/>
    <n v="10651"/>
    <n v="9919"/>
    <x v="1167"/>
    <n v="95"/>
    <n v="1769"/>
    <n v="923"/>
    <n v="1157"/>
    <n v="296"/>
    <n v="0"/>
    <n v="70"/>
    <n v="47"/>
    <n v="21"/>
    <x v="1203"/>
    <x v="234"/>
    <x v="298"/>
    <x v="277"/>
    <x v="375"/>
    <n v="0.13098699311400153"/>
    <n v="6.8627450980392163E-2"/>
    <n v="9.192944949225014E-2"/>
    <n v="7.6923076923076927E-2"/>
    <n v="5.4908485856905158E-2"/>
    <n v="0.1136982442963102"/>
  </r>
  <r>
    <x v="14"/>
    <s v="0704-01-000"/>
    <m/>
    <x v="0"/>
    <s v="Saint Louis"/>
    <s v="Proctor Public School District"/>
    <n v="211"/>
    <n v="4"/>
    <n v="0"/>
    <n v="0"/>
    <n v="0"/>
    <n v="13"/>
    <n v="208"/>
    <n v="6.6838046272493573E-3"/>
    <n v="0.10694087403598972"/>
    <n v="90"/>
    <n v="4.9614112458654908E-2"/>
    <n v="1945"/>
    <n v="1814"/>
    <x v="1168"/>
    <n v="13"/>
    <n v="12"/>
    <n v="5"/>
    <n v="7"/>
    <n v="86"/>
    <n v="0"/>
    <n v="0"/>
    <n v="0"/>
    <n v="0"/>
    <x v="1204"/>
    <x v="83"/>
    <x v="25"/>
    <x v="7"/>
    <x v="35"/>
    <n v="0.11093585699263933"/>
    <n v="0.23529411764705882"/>
    <n v="0"/>
    <n v="0"/>
    <n v="0"/>
    <n v="0.11362467866323907"/>
  </r>
  <r>
    <x v="10"/>
    <s v="2164-01-000"/>
    <m/>
    <x v="0"/>
    <s v="Clay"/>
    <s v="Dilworth-Glyndon-Felton"/>
    <n v="106"/>
    <n v="6"/>
    <n v="4"/>
    <n v="0"/>
    <n v="11"/>
    <n v="0"/>
    <n v="133"/>
    <n v="0"/>
    <n v="0.11357813834329633"/>
    <n v="496"/>
    <n v="0.32333767926988266"/>
    <n v="1171"/>
    <n v="1534"/>
    <x v="830"/>
    <n v="20"/>
    <n v="13"/>
    <n v="4"/>
    <n v="100"/>
    <n v="457"/>
    <n v="3"/>
    <n v="6"/>
    <n v="4"/>
    <n v="17"/>
    <x v="667"/>
    <x v="255"/>
    <x v="42"/>
    <x v="2"/>
    <x v="78"/>
    <n v="0.10133843212237094"/>
    <n v="0.2608695652173913"/>
    <n v="0.36363636363636365"/>
    <n v="0"/>
    <n v="0.11702127659574468"/>
    <n v="0.11357813834329633"/>
  </r>
  <r>
    <x v="9"/>
    <s v="0318-01-000"/>
    <m/>
    <x v="0"/>
    <s v="Itasca"/>
    <s v="Grand Rapids Public School District"/>
    <n v="410"/>
    <n v="46"/>
    <n v="4"/>
    <n v="0"/>
    <n v="3"/>
    <n v="76"/>
    <n v="393"/>
    <n v="1.839748244977003E-2"/>
    <n v="9.5134350036310822E-2"/>
    <n v="257"/>
    <n v="6.5577953559581528E-2"/>
    <n v="4131"/>
    <n v="3919"/>
    <x v="1169"/>
    <n v="230"/>
    <n v="54"/>
    <n v="38"/>
    <n v="30"/>
    <n v="228"/>
    <n v="10"/>
    <n v="4"/>
    <n v="0"/>
    <n v="0"/>
    <x v="1205"/>
    <x v="281"/>
    <x v="264"/>
    <x v="90"/>
    <x v="105"/>
    <n v="0.10936249666577753"/>
    <n v="0.17293233082706766"/>
    <n v="7.407407407407407E-2"/>
    <n v="0"/>
    <n v="9.0909090909090912E-2"/>
    <n v="0.11353183248608086"/>
  </r>
  <r>
    <x v="7"/>
    <s v="0482-01-000"/>
    <m/>
    <x v="0"/>
    <s v="Morrison"/>
    <s v="Little Falls Public School District"/>
    <n v="290"/>
    <n v="0"/>
    <n v="0"/>
    <n v="0"/>
    <n v="0"/>
    <n v="6"/>
    <n v="292"/>
    <n v="2.2857142857142859E-3"/>
    <n v="0.11123809523809523"/>
    <n v="120"/>
    <n v="4.9039640375970577E-2"/>
    <n v="2625"/>
    <n v="2447"/>
    <x v="1170"/>
    <n v="24"/>
    <n v="35"/>
    <n v="29"/>
    <n v="51"/>
    <n v="109"/>
    <n v="0"/>
    <n v="0"/>
    <n v="0"/>
    <n v="0"/>
    <x v="1206"/>
    <x v="94"/>
    <x v="139"/>
    <x v="167"/>
    <x v="62"/>
    <n v="0.11651265568501407"/>
    <n v="0"/>
    <n v="0"/>
    <n v="0"/>
    <n v="0"/>
    <n v="0.11352380952380951"/>
  </r>
  <r>
    <x v="8"/>
    <s v="0318-01-000"/>
    <m/>
    <x v="0"/>
    <s v="Itasca"/>
    <s v="Grand Rapids Public School District"/>
    <n v="391"/>
    <n v="58"/>
    <n v="5"/>
    <n v="0"/>
    <n v="0"/>
    <n v="83"/>
    <n v="383"/>
    <n v="2.0219244823386114E-2"/>
    <n v="9.3300852618757618E-2"/>
    <n v="259"/>
    <n v="6.6444330425859413E-2"/>
    <n v="4105"/>
    <n v="3898"/>
    <x v="1171"/>
    <n v="263"/>
    <n v="52"/>
    <n v="39"/>
    <n v="43"/>
    <n v="234"/>
    <n v="10"/>
    <n v="6"/>
    <n v="0"/>
    <n v="0"/>
    <x v="1207"/>
    <x v="282"/>
    <x v="276"/>
    <x v="278"/>
    <x v="125"/>
    <n v="0.10688901038819026"/>
    <n v="0.18649517684887459"/>
    <n v="9.8039215686274508E-2"/>
    <n v="0"/>
    <n v="0"/>
    <n v="0.11352009744214372"/>
  </r>
  <r>
    <x v="4"/>
    <s v="2165-01-000"/>
    <m/>
    <x v="0"/>
    <s v="Pine"/>
    <s v="Hinckley-Finlayson School District"/>
    <n v="87"/>
    <n v="36"/>
    <n v="3"/>
    <n v="0"/>
    <n v="0"/>
    <n v="36"/>
    <n v="94"/>
    <n v="3.1413612565445025E-2"/>
    <n v="8.2024432809773118E-2"/>
    <n v="0"/>
    <n v="0"/>
    <n v="1146"/>
    <n v="1016"/>
    <x v="785"/>
    <n v="86"/>
    <n v="24"/>
    <n v="8"/>
    <n v="25"/>
    <n v="0"/>
    <n v="0"/>
    <n v="0"/>
    <n v="0"/>
    <n v="0"/>
    <x v="1208"/>
    <x v="283"/>
    <x v="26"/>
    <x v="8"/>
    <x v="24"/>
    <n v="9.0624999999999997E-2"/>
    <n v="0.29508196721311475"/>
    <n v="0.1111111111111111"/>
    <n v="0"/>
    <n v="0"/>
    <n v="0.11343804537521815"/>
  </r>
  <r>
    <x v="7"/>
    <s v="2365-01-000"/>
    <m/>
    <x v="0"/>
    <s v="Sibley"/>
    <s v="G.F.W."/>
    <n v="89"/>
    <n v="0"/>
    <n v="0"/>
    <n v="0"/>
    <n v="5"/>
    <n v="46"/>
    <n v="55"/>
    <n v="5.1569506726457402E-2"/>
    <n v="6.1659192825112105E-2"/>
    <n v="47"/>
    <n v="5.6085918854415273E-2"/>
    <n v="892"/>
    <n v="838"/>
    <x v="1172"/>
    <n v="17"/>
    <n v="6"/>
    <n v="5"/>
    <n v="137"/>
    <n v="44"/>
    <n v="0"/>
    <n v="0"/>
    <n v="0"/>
    <n v="0"/>
    <x v="583"/>
    <x v="83"/>
    <x v="41"/>
    <x v="7"/>
    <x v="315"/>
    <n v="0.12395543175487465"/>
    <n v="0"/>
    <n v="0"/>
    <n v="0"/>
    <n v="3.5211267605633804E-2"/>
    <n v="0.1132286995515695"/>
  </r>
  <r>
    <x v="3"/>
    <s v="0707-01-000"/>
    <m/>
    <x v="0"/>
    <s v="Saint Louis"/>
    <s v="Nett Lake Public School District"/>
    <n v="0"/>
    <n v="6"/>
    <n v="0"/>
    <n v="0"/>
    <n v="0"/>
    <n v="0"/>
    <n v="6"/>
    <n v="0"/>
    <n v="0.11320754716981132"/>
    <n v="11"/>
    <n v="0.18965517241379309"/>
    <n v="53"/>
    <n v="58"/>
    <x v="1173"/>
    <n v="55"/>
    <m/>
    <m/>
    <n v="1"/>
    <n v="0"/>
    <n v="9"/>
    <n v="0"/>
    <n v="0"/>
    <n v="0"/>
    <x v="1209"/>
    <x v="189"/>
    <x v="1"/>
    <x v="4"/>
    <x v="0"/>
    <n v="0"/>
    <n v="0.11538461538461539"/>
    <n v="0"/>
    <n v="0"/>
    <n v="0"/>
    <n v="0.11320754716981132"/>
  </r>
  <r>
    <x v="2"/>
    <s v="0075-01-000"/>
    <m/>
    <x v="0"/>
    <s v="Blue Earth"/>
    <s v="St. Clair Public School District"/>
    <n v="55"/>
    <n v="0"/>
    <n v="0"/>
    <n v="0"/>
    <n v="0"/>
    <n v="0"/>
    <n v="56"/>
    <n v="0"/>
    <n v="0.11313131313131314"/>
    <n v="234"/>
    <n v="0.3476968796433878"/>
    <n v="495"/>
    <n v="673"/>
    <x v="925"/>
    <n v="0"/>
    <n v="2"/>
    <n v="2"/>
    <n v="14"/>
    <n v="226"/>
    <n v="0"/>
    <n v="0"/>
    <n v="0"/>
    <n v="0"/>
    <x v="232"/>
    <x v="0"/>
    <x v="6"/>
    <x v="0"/>
    <x v="7"/>
    <n v="0.11363636363636363"/>
    <n v="0"/>
    <n v="0"/>
    <n v="0"/>
    <n v="0"/>
    <n v="0.11313131313131314"/>
  </r>
  <r>
    <x v="10"/>
    <s v="2397-01-000"/>
    <m/>
    <x v="0"/>
    <s v="Le Sueur"/>
    <s v="Le Sueur-Henderson School District"/>
    <n v="110"/>
    <n v="0"/>
    <n v="0"/>
    <n v="0"/>
    <n v="10"/>
    <n v="76"/>
    <n v="52"/>
    <n v="6.7137809187279157E-2"/>
    <n v="4.5936395759717315E-2"/>
    <n v="32"/>
    <n v="3.0888030888030889E-2"/>
    <n v="1132"/>
    <n v="1036"/>
    <x v="861"/>
    <n v="7"/>
    <n v="28"/>
    <n v="13"/>
    <n v="180"/>
    <n v="26"/>
    <n v="0"/>
    <n v="0"/>
    <n v="0"/>
    <n v="0"/>
    <x v="204"/>
    <x v="47"/>
    <x v="60"/>
    <x v="31"/>
    <x v="376"/>
    <n v="0.12331838565022421"/>
    <n v="0"/>
    <n v="0"/>
    <n v="0"/>
    <n v="5.2631578947368418E-2"/>
    <n v="0.11307420494699646"/>
  </r>
  <r>
    <x v="6"/>
    <s v="0113-01-000"/>
    <m/>
    <x v="0"/>
    <s v="Cass"/>
    <s v="Walker-Hackensack-Akeley Schl. Dist"/>
    <n v="107"/>
    <n v="5"/>
    <n v="0"/>
    <n v="0"/>
    <n v="3"/>
    <n v="0"/>
    <n v="122"/>
    <n v="0"/>
    <n v="0.11306765523632993"/>
    <n v="4"/>
    <n v="4.1623309053069723E-3"/>
    <n v="1079"/>
    <n v="961"/>
    <x v="194"/>
    <n v="193"/>
    <n v="2"/>
    <n v="5"/>
    <n v="7"/>
    <n v="0"/>
    <n v="0"/>
    <n v="0"/>
    <n v="0"/>
    <n v="0"/>
    <x v="1154"/>
    <x v="185"/>
    <x v="6"/>
    <x v="7"/>
    <x v="32"/>
    <n v="0.12427409988385599"/>
    <n v="2.5252525252525252E-2"/>
    <n v="0"/>
    <n v="0"/>
    <n v="0.3"/>
    <n v="0.11306765523632993"/>
  </r>
  <r>
    <x v="13"/>
    <s v="2609-01-000"/>
    <m/>
    <x v="0"/>
    <s v="Polk"/>
    <s v="Win-E-Mac School District"/>
    <n v="56"/>
    <n v="0"/>
    <n v="0"/>
    <n v="0"/>
    <n v="0"/>
    <n v="0"/>
    <n v="59"/>
    <n v="0"/>
    <n v="0.11302681992337164"/>
    <n v="12"/>
    <n v="2.5263157894736842E-2"/>
    <n v="522"/>
    <n v="475"/>
    <x v="1174"/>
    <n v="8"/>
    <n v="1"/>
    <n v="2"/>
    <n v="6"/>
    <n v="5"/>
    <n v="0"/>
    <n v="0"/>
    <n v="0"/>
    <n v="0"/>
    <x v="334"/>
    <x v="35"/>
    <x v="3"/>
    <x v="0"/>
    <x v="21"/>
    <n v="0.109375"/>
    <n v="0"/>
    <n v="0"/>
    <n v="0"/>
    <n v="0"/>
    <n v="0.11302681992337164"/>
  </r>
  <r>
    <x v="6"/>
    <s v="0465-01-000"/>
    <m/>
    <x v="0"/>
    <s v="Meeker"/>
    <s v="Litchfield Public School District"/>
    <n v="213"/>
    <n v="0"/>
    <n v="0"/>
    <n v="0"/>
    <n v="3"/>
    <n v="4"/>
    <n v="217"/>
    <n v="2.0449897750511249E-3"/>
    <n v="0.11094069529652352"/>
    <n v="116"/>
    <n v="6.266882766072393E-2"/>
    <n v="1956"/>
    <n v="1851"/>
    <x v="1175"/>
    <n v="3"/>
    <n v="13"/>
    <n v="14"/>
    <n v="125"/>
    <n v="106"/>
    <n v="0"/>
    <n v="0"/>
    <n v="0"/>
    <n v="4"/>
    <x v="1210"/>
    <x v="6"/>
    <x v="45"/>
    <x v="30"/>
    <x v="160"/>
    <n v="0.11813643926788686"/>
    <n v="0"/>
    <n v="0"/>
    <n v="0"/>
    <n v="2.4193548387096774E-2"/>
    <n v="0.11298568507157465"/>
  </r>
  <r>
    <x v="5"/>
    <s v="0720-01-000"/>
    <s v="yes"/>
    <x v="1"/>
    <s v="Scott"/>
    <s v="Shakopee Public School District"/>
    <n v="686"/>
    <n v="15"/>
    <n v="76"/>
    <n v="161"/>
    <n v="44"/>
    <n v="318"/>
    <n v="701"/>
    <n v="3.5235457063711909E-2"/>
    <n v="7.7673130193905815E-2"/>
    <n v="159"/>
    <n v="1.9473361910593998E-2"/>
    <n v="9025"/>
    <n v="8165"/>
    <x v="1176"/>
    <n v="158"/>
    <n v="748"/>
    <n v="1108"/>
    <n v="1097"/>
    <n v="108"/>
    <n v="6"/>
    <n v="6"/>
    <n v="3"/>
    <n v="10"/>
    <x v="1211"/>
    <x v="220"/>
    <x v="168"/>
    <x v="279"/>
    <x v="377"/>
    <n v="0.12180397727272728"/>
    <n v="8.9820359281437126E-2"/>
    <n v="9.2909535452322736E-2"/>
    <n v="0.12717219589257503"/>
    <n v="3.8903625110521665E-2"/>
    <n v="0.11290858725761772"/>
  </r>
  <r>
    <x v="15"/>
    <s v="0487-01-000"/>
    <m/>
    <x v="0"/>
    <s v="Morrison"/>
    <s v="Upsala Public School District"/>
    <n v="42"/>
    <n v="0"/>
    <n v="0"/>
    <n v="0"/>
    <n v="0"/>
    <n v="0"/>
    <n v="43"/>
    <n v="0"/>
    <n v="0.11286089238845144"/>
    <n v="59"/>
    <n v="0.1486146095717884"/>
    <n v="381"/>
    <n v="397"/>
    <x v="322"/>
    <n v="0"/>
    <n v="0"/>
    <n v="1"/>
    <n v="1"/>
    <n v="56"/>
    <n v="0"/>
    <n v="0"/>
    <n v="0"/>
    <n v="0"/>
    <x v="218"/>
    <x v="0"/>
    <x v="0"/>
    <x v="1"/>
    <x v="0"/>
    <n v="0.11023622047244094"/>
    <n v="0"/>
    <n v="0"/>
    <n v="0"/>
    <n v="0"/>
    <n v="0.11286089238845144"/>
  </r>
  <r>
    <x v="11"/>
    <s v="0138-01-000"/>
    <m/>
    <x v="0"/>
    <s v="Chisago"/>
    <s v="North Branch Public Schools"/>
    <n v="382"/>
    <n v="0"/>
    <n v="0"/>
    <n v="5"/>
    <n v="4"/>
    <n v="85"/>
    <n v="327"/>
    <n v="2.3281292796494112E-2"/>
    <n v="8.9564502875924407E-2"/>
    <n v="8"/>
    <n v="2.4638127502309825E-3"/>
    <n v="3651"/>
    <n v="3247"/>
    <x v="1177"/>
    <n v="27"/>
    <n v="29"/>
    <n v="49"/>
    <n v="56"/>
    <n v="3"/>
    <n v="0"/>
    <n v="0"/>
    <n v="0"/>
    <n v="0"/>
    <x v="996"/>
    <x v="42"/>
    <x v="65"/>
    <x v="190"/>
    <x v="378"/>
    <n v="0.11024531024531024"/>
    <n v="0"/>
    <n v="0"/>
    <n v="9.2592592592592587E-2"/>
    <n v="6.6666666666666666E-2"/>
    <n v="0.11284579567241852"/>
  </r>
  <r>
    <x v="3"/>
    <s v="0553-01-000"/>
    <m/>
    <x v="0"/>
    <s v="Otter Tail"/>
    <s v="New York Mills Public School Dist."/>
    <n v="60"/>
    <n v="0"/>
    <n v="0"/>
    <n v="0"/>
    <n v="0"/>
    <n v="0"/>
    <n v="67"/>
    <n v="0"/>
    <n v="0.11279461279461279"/>
    <n v="216"/>
    <n v="0.29071332436069985"/>
    <n v="594"/>
    <n v="743"/>
    <x v="1178"/>
    <n v="5"/>
    <n v="13"/>
    <n v="3"/>
    <n v="11"/>
    <n v="204"/>
    <n v="0"/>
    <n v="3"/>
    <n v="0"/>
    <n v="6"/>
    <x v="1135"/>
    <x v="43"/>
    <x v="14"/>
    <x v="5"/>
    <x v="25"/>
    <n v="0.10582010582010581"/>
    <n v="0"/>
    <n v="0"/>
    <n v="0"/>
    <n v="0"/>
    <n v="0.11279461279461279"/>
  </r>
  <r>
    <x v="12"/>
    <s v="0238-01-000"/>
    <m/>
    <x v="0"/>
    <s v="Fillmore"/>
    <s v="Mabel-Canton Public School Dist."/>
    <n v="45"/>
    <n v="0"/>
    <n v="0"/>
    <n v="0"/>
    <n v="0"/>
    <n v="0"/>
    <n v="46"/>
    <n v="0"/>
    <n v="0.11274509803921569"/>
    <n v="24"/>
    <n v="6.2176165803108807E-2"/>
    <n v="408"/>
    <n v="386"/>
    <x v="592"/>
    <n v="0"/>
    <n v="0"/>
    <n v="0"/>
    <n v="0"/>
    <n v="24"/>
    <n v="0"/>
    <n v="0"/>
    <n v="0"/>
    <n v="0"/>
    <x v="436"/>
    <x v="0"/>
    <x v="0"/>
    <x v="2"/>
    <x v="1"/>
    <n v="0.11056511056511056"/>
    <n v="0"/>
    <n v="0"/>
    <n v="0"/>
    <n v="0"/>
    <n v="0.11274509803921569"/>
  </r>
  <r>
    <x v="16"/>
    <s v="0238-01-000"/>
    <m/>
    <x v="0"/>
    <s v="Fillmore"/>
    <s v="Mabel-Canton Public School Dist."/>
    <n v="45"/>
    <n v="0"/>
    <n v="0"/>
    <n v="0"/>
    <n v="0"/>
    <n v="0"/>
    <n v="46"/>
    <n v="0"/>
    <n v="0.11274509803921569"/>
    <n v="31"/>
    <n v="7.8880407124681931E-2"/>
    <n v="408"/>
    <n v="393"/>
    <x v="860"/>
    <n v="2"/>
    <n v="1"/>
    <n v="6"/>
    <n v="0"/>
    <n v="29"/>
    <n v="0"/>
    <n v="0"/>
    <n v="0"/>
    <n v="0"/>
    <x v="272"/>
    <x v="16"/>
    <x v="3"/>
    <x v="3"/>
    <x v="1"/>
    <n v="0.1125"/>
    <n v="0"/>
    <n v="0"/>
    <n v="0"/>
    <n v="0"/>
    <n v="0.11274509803921569"/>
  </r>
  <r>
    <x v="1"/>
    <s v="2311-01-000"/>
    <m/>
    <x v="0"/>
    <s v="Clearwater"/>
    <s v="Clearbrook-Gonvick School District"/>
    <n v="45"/>
    <n v="6"/>
    <n v="0"/>
    <n v="0"/>
    <n v="0"/>
    <n v="3"/>
    <n v="51"/>
    <n v="6.2630480167014616E-3"/>
    <n v="0.10647181628392484"/>
    <n v="15"/>
    <n v="3.4090909090909088E-2"/>
    <n v="479"/>
    <n v="440"/>
    <x v="164"/>
    <n v="74"/>
    <n v="10"/>
    <n v="7"/>
    <n v="5"/>
    <n v="8"/>
    <n v="5"/>
    <n v="0"/>
    <n v="0"/>
    <n v="0"/>
    <x v="218"/>
    <x v="133"/>
    <x v="14"/>
    <x v="36"/>
    <x v="25"/>
    <n v="0.11811023622047244"/>
    <n v="0.08"/>
    <n v="0"/>
    <n v="0"/>
    <n v="0"/>
    <n v="0.11273486430062631"/>
  </r>
  <r>
    <x v="2"/>
    <s v="0717-01-000"/>
    <s v="yes"/>
    <x v="1"/>
    <s v="Scott"/>
    <s v="Jordan Public School District"/>
    <n v="195"/>
    <n v="0"/>
    <n v="3"/>
    <n v="0"/>
    <n v="3"/>
    <n v="14"/>
    <n v="198"/>
    <n v="7.4428495481127059E-3"/>
    <n v="0.10526315789473684"/>
    <n v="140"/>
    <n v="7.7390823659480371E-2"/>
    <n v="1881"/>
    <n v="1809"/>
    <x v="932"/>
    <n v="26"/>
    <n v="29"/>
    <n v="28"/>
    <n v="160"/>
    <n v="122"/>
    <n v="0"/>
    <n v="0"/>
    <n v="0"/>
    <n v="4"/>
    <x v="471"/>
    <x v="17"/>
    <x v="75"/>
    <x v="136"/>
    <x v="135"/>
    <n v="0.11897498474679682"/>
    <n v="0"/>
    <n v="9.375E-2"/>
    <n v="0"/>
    <n v="1.8867924528301886E-2"/>
    <n v="0.11270600744284955"/>
  </r>
  <r>
    <x v="1"/>
    <s v="0333-01-000"/>
    <m/>
    <x v="0"/>
    <s v="Kanabec"/>
    <s v="Ogilvie Public School District"/>
    <n v="57"/>
    <n v="0"/>
    <n v="0"/>
    <n v="0"/>
    <n v="0"/>
    <n v="0"/>
    <n v="64"/>
    <n v="0"/>
    <n v="0.11267605633802817"/>
    <n v="51"/>
    <n v="9.1891891891891897E-2"/>
    <n v="568"/>
    <n v="555"/>
    <x v="370"/>
    <n v="3"/>
    <n v="0"/>
    <n v="0"/>
    <n v="5"/>
    <n v="47"/>
    <n v="0"/>
    <n v="0"/>
    <n v="0"/>
    <n v="0"/>
    <x v="641"/>
    <x v="6"/>
    <x v="0"/>
    <x v="2"/>
    <x v="25"/>
    <n v="0.10233393177737882"/>
    <n v="0"/>
    <n v="0"/>
    <n v="0"/>
    <n v="0"/>
    <n v="0.11267605633802817"/>
  </r>
  <r>
    <x v="5"/>
    <s v="0317-01-000"/>
    <m/>
    <x v="0"/>
    <s v="Itasca"/>
    <s v="Deer River Public School District"/>
    <n v="81"/>
    <n v="14"/>
    <n v="0"/>
    <n v="0"/>
    <n v="0"/>
    <n v="7"/>
    <n v="97"/>
    <n v="7.5839653304442039E-3"/>
    <n v="0.10509209100758396"/>
    <n v="75"/>
    <n v="8.3892617449664433E-2"/>
    <n v="923"/>
    <n v="894"/>
    <x v="163"/>
    <n v="371"/>
    <n v="7"/>
    <n v="1"/>
    <n v="28"/>
    <n v="38"/>
    <n v="28"/>
    <n v="0"/>
    <n v="0"/>
    <n v="4"/>
    <x v="339"/>
    <x v="284"/>
    <x v="21"/>
    <x v="1"/>
    <x v="11"/>
    <n v="0.15283018867924528"/>
    <n v="3.9215686274509803E-2"/>
    <n v="0"/>
    <n v="0"/>
    <n v="0"/>
    <n v="0.11267605633802816"/>
  </r>
  <r>
    <x v="7"/>
    <s v="2310-01-000"/>
    <m/>
    <x v="0"/>
    <s v="Sibley"/>
    <s v="Sibley East School District"/>
    <n v="129"/>
    <n v="0"/>
    <n v="0"/>
    <n v="0"/>
    <n v="5"/>
    <n v="78"/>
    <n v="67"/>
    <n v="6.0606060606060608E-2"/>
    <n v="5.2059052059052056E-2"/>
    <n v="59"/>
    <n v="4.9125728559533725E-2"/>
    <n v="1287"/>
    <n v="1201"/>
    <x v="144"/>
    <n v="0"/>
    <n v="9"/>
    <n v="25"/>
    <n v="247"/>
    <n v="51"/>
    <n v="0"/>
    <n v="0"/>
    <n v="0"/>
    <n v="5"/>
    <x v="1212"/>
    <x v="0"/>
    <x v="13"/>
    <x v="81"/>
    <x v="379"/>
    <n v="0.12925851703406813"/>
    <n v="0"/>
    <n v="0"/>
    <n v="0"/>
    <n v="2.0242914979757085E-2"/>
    <n v="0.11266511266511267"/>
  </r>
  <r>
    <x v="10"/>
    <s v="2888-01-000"/>
    <m/>
    <x v="0"/>
    <s v="Big Stone"/>
    <s v="Clinton-Graceville-Beardsley"/>
    <n v="40"/>
    <n v="0"/>
    <n v="0"/>
    <n v="0"/>
    <n v="0"/>
    <n v="0"/>
    <n v="41"/>
    <n v="0"/>
    <n v="0.11263736263736264"/>
    <n v="18"/>
    <n v="5.2785923753665691E-2"/>
    <n v="364"/>
    <n v="341"/>
    <x v="738"/>
    <n v="3"/>
    <n v="1"/>
    <n v="0"/>
    <n v="5"/>
    <n v="12"/>
    <n v="0"/>
    <n v="0"/>
    <n v="0"/>
    <n v="0"/>
    <x v="655"/>
    <x v="6"/>
    <x v="3"/>
    <x v="2"/>
    <x v="25"/>
    <n v="0.1111111111111111"/>
    <n v="0"/>
    <n v="0"/>
    <n v="0"/>
    <n v="0"/>
    <n v="0.11263736263736264"/>
  </r>
  <r>
    <x v="13"/>
    <s v="2170-01-000"/>
    <m/>
    <x v="0"/>
    <s v="Todd"/>
    <s v="Staples-Motley School District"/>
    <n v="205"/>
    <n v="0"/>
    <n v="0"/>
    <n v="0"/>
    <n v="0"/>
    <n v="5"/>
    <n v="205"/>
    <n v="2.6809651474530832E-3"/>
    <n v="0.10991957104557641"/>
    <n v="25"/>
    <n v="1.488095238095238E-2"/>
    <n v="1865"/>
    <n v="1680"/>
    <x v="1179"/>
    <n v="20"/>
    <n v="10"/>
    <n v="6"/>
    <n v="18"/>
    <n v="23"/>
    <n v="0"/>
    <n v="0"/>
    <n v="0"/>
    <n v="0"/>
    <x v="1213"/>
    <x v="190"/>
    <x v="14"/>
    <x v="3"/>
    <x v="39"/>
    <n v="0.11313465783664459"/>
    <n v="0"/>
    <n v="0"/>
    <n v="0"/>
    <n v="0"/>
    <n v="0.1126005361930295"/>
  </r>
  <r>
    <x v="14"/>
    <s v="2364-01-000"/>
    <m/>
    <x v="0"/>
    <s v="Stearns"/>
    <s v="Belgrade-Brooten-Elrosa Public School District"/>
    <n v="86"/>
    <n v="0"/>
    <n v="0"/>
    <n v="0"/>
    <n v="0"/>
    <n v="0"/>
    <n v="94"/>
    <n v="0"/>
    <n v="0.1125748502994012"/>
    <n v="47"/>
    <n v="5.964467005076142E-2"/>
    <n v="835"/>
    <n v="788"/>
    <x v="704"/>
    <n v="1"/>
    <n v="0"/>
    <n v="2"/>
    <n v="75"/>
    <n v="43"/>
    <n v="0"/>
    <n v="0"/>
    <n v="0"/>
    <n v="0"/>
    <x v="1214"/>
    <x v="3"/>
    <x v="0"/>
    <x v="0"/>
    <x v="47"/>
    <n v="0.11420982735723771"/>
    <n v="0"/>
    <n v="0"/>
    <n v="0"/>
    <n v="0"/>
    <n v="0.1125748502994012"/>
  </r>
  <r>
    <x v="18"/>
    <s v="9999-99-999"/>
    <m/>
    <x v="3"/>
    <m/>
    <s v="Statewide"/>
    <n v="60553"/>
    <n v="1685"/>
    <n v="14771"/>
    <n v="7472"/>
    <n v="5120"/>
    <n v="34713"/>
    <n v="58241"/>
    <n v="4.2037892595261306E-2"/>
    <n v="7.0530605324823956E-2"/>
    <n v="58122"/>
    <n v="7.3482391761961655E-2"/>
    <n v="825755"/>
    <n v="790965"/>
    <x v="1180"/>
    <n v="17373"/>
    <n v="72161"/>
    <n v="48790"/>
    <n v="54510"/>
    <n v="43243"/>
    <n v="1016"/>
    <n v="5461"/>
    <n v="2436"/>
    <n v="2614"/>
    <x v="1215"/>
    <x v="285"/>
    <x v="299"/>
    <x v="280"/>
    <x v="380"/>
    <n v="9.8395205766599617E-2"/>
    <n v="9.3393193659239551E-2"/>
    <n v="0.18130377680401616"/>
    <n v="0.13881767175714338"/>
    <n v="8.9799354567139042E-2"/>
    <n v="0.11256849792008526"/>
  </r>
  <r>
    <x v="4"/>
    <s v="0550-01-000"/>
    <m/>
    <x v="0"/>
    <s v="Otter Tail"/>
    <s v="Underwood Public School District"/>
    <n v="36"/>
    <n v="0"/>
    <n v="3"/>
    <n v="0"/>
    <n v="0"/>
    <n v="0"/>
    <n v="43"/>
    <n v="0"/>
    <n v="0.112565445026178"/>
    <n v="176"/>
    <n v="0.34174757281553397"/>
    <n v="382"/>
    <n v="515"/>
    <x v="553"/>
    <n v="2"/>
    <n v="1"/>
    <n v="7"/>
    <n v="0"/>
    <n v="174"/>
    <n v="0"/>
    <n v="0"/>
    <n v="0"/>
    <n v="0"/>
    <x v="79"/>
    <x v="16"/>
    <x v="2"/>
    <x v="36"/>
    <x v="1"/>
    <n v="9.8092643051771122E-2"/>
    <n v="0"/>
    <n v="0.75"/>
    <n v="0"/>
    <n v="0"/>
    <n v="0.112565445026178"/>
  </r>
  <r>
    <x v="7"/>
    <s v="0318-01-000"/>
    <m/>
    <x v="0"/>
    <s v="Itasca"/>
    <s v="Grand Rapids Public School District"/>
    <n v="388"/>
    <n v="42"/>
    <n v="0"/>
    <n v="5"/>
    <n v="4"/>
    <n v="68"/>
    <n v="384"/>
    <n v="1.693227091633466E-2"/>
    <n v="9.5617529880478086E-2"/>
    <n v="354"/>
    <n v="9.0352220520673807E-2"/>
    <n v="4016"/>
    <n v="3918"/>
    <x v="1181"/>
    <n v="306"/>
    <n v="56"/>
    <n v="55"/>
    <n v="26"/>
    <n v="304"/>
    <n v="37"/>
    <n v="6"/>
    <n v="0"/>
    <n v="0"/>
    <x v="1216"/>
    <x v="282"/>
    <x v="144"/>
    <x v="66"/>
    <x v="72"/>
    <n v="0.10901938746839"/>
    <n v="0.13504823151125403"/>
    <n v="0"/>
    <n v="8.3333333333333329E-2"/>
    <n v="0.13333333333333333"/>
    <n v="0.11254980079681275"/>
  </r>
  <r>
    <x v="12"/>
    <s v="0507-01-000"/>
    <m/>
    <x v="0"/>
    <s v="Nicollet"/>
    <s v="Nicollet Public School District"/>
    <n v="35"/>
    <n v="0"/>
    <n v="0"/>
    <n v="0"/>
    <n v="0"/>
    <n v="0"/>
    <n v="36"/>
    <n v="0"/>
    <n v="0.1125"/>
    <n v="13"/>
    <n v="4.3771043771043773E-2"/>
    <n v="320"/>
    <n v="297"/>
    <x v="188"/>
    <n v="0"/>
    <n v="3"/>
    <n v="2"/>
    <n v="0"/>
    <n v="10"/>
    <n v="0"/>
    <n v="0"/>
    <n v="0"/>
    <n v="0"/>
    <x v="404"/>
    <x v="0"/>
    <x v="4"/>
    <x v="0"/>
    <x v="1"/>
    <n v="0.11041009463722397"/>
    <n v="0"/>
    <n v="0"/>
    <n v="0"/>
    <n v="0"/>
    <n v="0.1125"/>
  </r>
  <r>
    <x v="12"/>
    <s v="0820-01-000"/>
    <m/>
    <x v="0"/>
    <s v="Wadena"/>
    <s v="Sebeka Public School District"/>
    <n v="61"/>
    <n v="0"/>
    <n v="0"/>
    <n v="0"/>
    <n v="0"/>
    <n v="0"/>
    <n v="66"/>
    <n v="0"/>
    <n v="0.11243611584327087"/>
    <n v="65"/>
    <n v="0.11092150170648464"/>
    <n v="587"/>
    <n v="586"/>
    <x v="493"/>
    <n v="0"/>
    <n v="5"/>
    <n v="4"/>
    <n v="0"/>
    <n v="63"/>
    <n v="0"/>
    <n v="0"/>
    <n v="0"/>
    <n v="0"/>
    <x v="1217"/>
    <x v="0"/>
    <x v="5"/>
    <x v="10"/>
    <x v="1"/>
    <n v="0.10608695652173913"/>
    <n v="0"/>
    <n v="0"/>
    <n v="0"/>
    <n v="0"/>
    <n v="0.11243611584327087"/>
  </r>
  <r>
    <x v="2"/>
    <s v="0720-01-000"/>
    <s v="yes"/>
    <x v="1"/>
    <s v="Scott"/>
    <s v="Shakopee Public School District"/>
    <n v="662"/>
    <n v="19"/>
    <n v="74"/>
    <n v="152"/>
    <n v="48"/>
    <n v="306"/>
    <n v="683"/>
    <n v="3.4772727272727275E-2"/>
    <n v="7.7613636363636357E-2"/>
    <n v="124"/>
    <n v="1.5626969124133586E-2"/>
    <n v="8800"/>
    <n v="7935"/>
    <x v="964"/>
    <n v="139"/>
    <n v="687"/>
    <n v="1050"/>
    <n v="1022"/>
    <n v="85"/>
    <n v="7"/>
    <n v="0"/>
    <n v="4"/>
    <n v="9"/>
    <x v="1218"/>
    <x v="161"/>
    <x v="300"/>
    <x v="281"/>
    <x v="381"/>
    <n v="0.11791948699679373"/>
    <n v="0.12582781456953643"/>
    <n v="9.724047306176084E-2"/>
    <n v="0.12687813021702837"/>
    <n v="4.5240339302544771E-2"/>
    <n v="0.11238636363636363"/>
  </r>
  <r>
    <x v="11"/>
    <s v="0837-01-000"/>
    <m/>
    <x v="0"/>
    <s v="Watonwan"/>
    <s v="Madelia Public School District"/>
    <n v="55"/>
    <n v="0"/>
    <n v="0"/>
    <n v="0"/>
    <n v="0"/>
    <n v="0"/>
    <n v="59"/>
    <n v="0"/>
    <n v="0.11238095238095239"/>
    <n v="52"/>
    <n v="0.10038610038610038"/>
    <n v="525"/>
    <n v="518"/>
    <x v="842"/>
    <n v="0"/>
    <n v="3"/>
    <n v="3"/>
    <n v="182"/>
    <n v="37"/>
    <n v="0"/>
    <n v="0"/>
    <n v="0"/>
    <n v="10"/>
    <x v="393"/>
    <x v="0"/>
    <x v="4"/>
    <x v="5"/>
    <x v="382"/>
    <n v="0.15804597701149425"/>
    <n v="0"/>
    <n v="0"/>
    <n v="0"/>
    <n v="0"/>
    <n v="0.11238095238095239"/>
  </r>
  <r>
    <x v="2"/>
    <s v="2888-01-000"/>
    <m/>
    <x v="0"/>
    <s v="Big Stone"/>
    <s v="Clinton-Graceville-Beardsley"/>
    <n v="35"/>
    <n v="0"/>
    <n v="0"/>
    <n v="0"/>
    <n v="0"/>
    <n v="0"/>
    <n v="40"/>
    <n v="0"/>
    <n v="0.11235955056179775"/>
    <n v="21"/>
    <n v="6.2314540059347182E-2"/>
    <n v="356"/>
    <n v="337"/>
    <x v="250"/>
    <n v="2"/>
    <n v="3"/>
    <n v="3"/>
    <n v="3"/>
    <n v="14"/>
    <n v="0"/>
    <n v="0"/>
    <n v="0"/>
    <n v="0"/>
    <x v="333"/>
    <x v="16"/>
    <x v="4"/>
    <x v="5"/>
    <x v="17"/>
    <n v="0.10086455331412104"/>
    <n v="0"/>
    <n v="0"/>
    <n v="0"/>
    <n v="0"/>
    <n v="0.11235955056179775"/>
  </r>
  <r>
    <x v="17"/>
    <s v="0238-01-000"/>
    <m/>
    <x v="0"/>
    <s v="Fillmore"/>
    <s v="Mabel-Canton Public School Dist."/>
    <n v="46"/>
    <n v="0"/>
    <n v="0"/>
    <n v="0"/>
    <n v="0"/>
    <n v="0"/>
    <n v="46"/>
    <n v="0"/>
    <n v="0.11219512195121951"/>
    <n v="24"/>
    <n v="6.1855670103092786E-2"/>
    <n v="410"/>
    <n v="388"/>
    <x v="263"/>
    <n v="0"/>
    <n v="0"/>
    <n v="0"/>
    <n v="0"/>
    <n v="22"/>
    <n v="0"/>
    <n v="0"/>
    <n v="0"/>
    <n v="0"/>
    <x v="1219"/>
    <x v="0"/>
    <x v="0"/>
    <x v="2"/>
    <x v="1"/>
    <n v="0.11165048543689321"/>
    <n v="0"/>
    <n v="0"/>
    <n v="0"/>
    <n v="0"/>
    <n v="0.11219512195121951"/>
  </r>
  <r>
    <x v="17"/>
    <s v="2198-01-000"/>
    <m/>
    <x v="0"/>
    <s v="Fillmore"/>
    <s v="Fillmore Central"/>
    <n v="88"/>
    <n v="0"/>
    <n v="0"/>
    <n v="0"/>
    <n v="0"/>
    <n v="0"/>
    <n v="92"/>
    <n v="0"/>
    <n v="0.11219512195121951"/>
    <n v="28"/>
    <n v="3.7037037037037035E-2"/>
    <n v="820"/>
    <n v="756"/>
    <x v="457"/>
    <n v="0"/>
    <n v="0"/>
    <n v="3"/>
    <n v="11"/>
    <n v="27"/>
    <n v="0"/>
    <n v="0"/>
    <n v="0"/>
    <n v="0"/>
    <x v="188"/>
    <x v="0"/>
    <x v="0"/>
    <x v="5"/>
    <x v="6"/>
    <n v="0.1095890410958904"/>
    <n v="0"/>
    <n v="0"/>
    <n v="0"/>
    <n v="0"/>
    <n v="0.11219512195121951"/>
  </r>
  <r>
    <x v="17"/>
    <s v="2176-01-000"/>
    <m/>
    <x v="0"/>
    <s v="Marshall"/>
    <s v="Warren-Alvarado-Oslo School Dist."/>
    <n v="71"/>
    <n v="0"/>
    <n v="0"/>
    <n v="0"/>
    <n v="3"/>
    <n v="0"/>
    <n v="77"/>
    <n v="0"/>
    <n v="0.11208151382823872"/>
    <n v="3"/>
    <n v="4.8939641109298528E-3"/>
    <n v="687"/>
    <n v="613"/>
    <x v="96"/>
    <n v="3"/>
    <n v="0"/>
    <n v="0"/>
    <n v="55"/>
    <n v="0"/>
    <n v="0"/>
    <n v="0"/>
    <n v="0"/>
    <n v="0"/>
    <x v="1220"/>
    <x v="6"/>
    <x v="0"/>
    <x v="2"/>
    <x v="40"/>
    <n v="0.1134185303514377"/>
    <n v="0"/>
    <n v="0"/>
    <n v="0"/>
    <n v="5.1724137931034482E-2"/>
    <n v="0.11208151382823872"/>
  </r>
  <r>
    <x v="0"/>
    <s v="0186-01-000"/>
    <m/>
    <x v="0"/>
    <s v="Crow Wing"/>
    <s v="Pequot Lakes Public Schools"/>
    <n v="161"/>
    <n v="0"/>
    <n v="0"/>
    <n v="0"/>
    <n v="0"/>
    <n v="72"/>
    <n v="91"/>
    <n v="4.9484536082474224E-2"/>
    <n v="6.2542955326460481E-2"/>
    <n v="289"/>
    <n v="0.18279569892473119"/>
    <n v="1455"/>
    <n v="1581"/>
    <x v="216"/>
    <n v="13"/>
    <n v="8"/>
    <n v="0"/>
    <n v="1"/>
    <n v="285"/>
    <n v="0"/>
    <n v="0"/>
    <n v="0"/>
    <n v="0"/>
    <x v="1221"/>
    <x v="91"/>
    <x v="8"/>
    <x v="2"/>
    <x v="0"/>
    <n v="0.11219512195121951"/>
    <n v="0"/>
    <n v="0"/>
    <n v="0"/>
    <n v="0"/>
    <n v="0.1120274914089347"/>
  </r>
  <r>
    <x v="10"/>
    <s v="2448-01-000"/>
    <m/>
    <x v="0"/>
    <s v="Martin"/>
    <s v="Martin County West School District"/>
    <n v="66"/>
    <n v="0"/>
    <n v="3"/>
    <n v="0"/>
    <n v="0"/>
    <n v="4"/>
    <n v="71"/>
    <n v="5.9701492537313433E-3"/>
    <n v="0.10597014925373134"/>
    <n v="162"/>
    <n v="0.21400264200792601"/>
    <n v="670"/>
    <n v="757"/>
    <x v="1182"/>
    <n v="3"/>
    <n v="6"/>
    <n v="3"/>
    <n v="26"/>
    <n v="153"/>
    <n v="0"/>
    <n v="0"/>
    <n v="0"/>
    <n v="6"/>
    <x v="731"/>
    <x v="6"/>
    <x v="13"/>
    <x v="5"/>
    <x v="23"/>
    <n v="0.10443037974683544"/>
    <n v="0"/>
    <n v="0.33333333333333331"/>
    <n v="0"/>
    <n v="0"/>
    <n v="0.11194029850746269"/>
  </r>
  <r>
    <x v="17"/>
    <s v="0881-01-000"/>
    <m/>
    <x v="0"/>
    <s v="Wright"/>
    <s v="Maple Lake Public School District"/>
    <n v="108"/>
    <n v="0"/>
    <n v="0"/>
    <n v="0"/>
    <n v="0"/>
    <n v="0"/>
    <n v="113"/>
    <n v="0"/>
    <n v="0.11188118811881188"/>
    <n v="11"/>
    <n v="1.2114537444933921E-2"/>
    <n v="1010"/>
    <n v="908"/>
    <x v="186"/>
    <n v="0"/>
    <n v="6"/>
    <n v="5"/>
    <n v="2"/>
    <n v="11"/>
    <n v="0"/>
    <n v="0"/>
    <n v="0"/>
    <n v="0"/>
    <x v="186"/>
    <x v="0"/>
    <x v="41"/>
    <x v="7"/>
    <x v="3"/>
    <n v="0.10887096774193548"/>
    <n v="0"/>
    <n v="0"/>
    <n v="0"/>
    <n v="0"/>
    <n v="0.11188118811881188"/>
  </r>
  <r>
    <x v="7"/>
    <s v="0547-01-000"/>
    <m/>
    <x v="0"/>
    <s v="Otter Tail"/>
    <s v="Parkers Prairie Public School Dist."/>
    <n v="48"/>
    <n v="0"/>
    <n v="0"/>
    <n v="0"/>
    <n v="0"/>
    <n v="3"/>
    <n v="49"/>
    <n v="6.4516129032258064E-3"/>
    <n v="0.10537634408602151"/>
    <n v="132"/>
    <n v="0.24220183486238533"/>
    <n v="465"/>
    <n v="545"/>
    <x v="540"/>
    <n v="0"/>
    <n v="3"/>
    <n v="5"/>
    <n v="1"/>
    <n v="129"/>
    <n v="0"/>
    <n v="0"/>
    <n v="0"/>
    <n v="0"/>
    <x v="1137"/>
    <x v="0"/>
    <x v="4"/>
    <x v="7"/>
    <x v="0"/>
    <n v="0.10549450549450549"/>
    <n v="0"/>
    <n v="0"/>
    <n v="0"/>
    <n v="0"/>
    <n v="0.11182795698924732"/>
  </r>
  <r>
    <x v="0"/>
    <s v="2311-01-000"/>
    <m/>
    <x v="0"/>
    <s v="Clearwater"/>
    <s v="Clearbrook-Gonvick School District"/>
    <n v="50"/>
    <n v="0"/>
    <n v="3"/>
    <n v="0"/>
    <n v="0"/>
    <n v="7"/>
    <n v="52"/>
    <n v="1.3257575757575758E-2"/>
    <n v="9.8484848484848481E-2"/>
    <n v="0"/>
    <n v="0"/>
    <n v="528"/>
    <n v="469"/>
    <x v="442"/>
    <n v="79"/>
    <n v="8"/>
    <n v="7"/>
    <n v="8"/>
    <n v="0"/>
    <n v="0"/>
    <n v="0"/>
    <n v="0"/>
    <n v="0"/>
    <x v="133"/>
    <x v="145"/>
    <x v="42"/>
    <x v="36"/>
    <x v="27"/>
    <n v="0.11990407673860912"/>
    <n v="0"/>
    <n v="0.27272727272727271"/>
    <n v="0"/>
    <n v="0"/>
    <n v="0.11174242424242424"/>
  </r>
  <r>
    <x v="6"/>
    <s v="0709-01-000"/>
    <m/>
    <x v="0"/>
    <s v="Saint Louis"/>
    <s v="Duluth Public School District"/>
    <n v="1172"/>
    <n v="30"/>
    <n v="73"/>
    <n v="11"/>
    <n v="15"/>
    <n v="1011"/>
    <n v="299"/>
    <n v="8.6167220659677829E-2"/>
    <n v="2.5483678513594135E-2"/>
    <n v="129"/>
    <n v="1.2225170583775587E-2"/>
    <n v="11733"/>
    <n v="10552"/>
    <x v="1183"/>
    <n v="563"/>
    <n v="575"/>
    <n v="233"/>
    <n v="139"/>
    <n v="109"/>
    <n v="0"/>
    <n v="8"/>
    <n v="0"/>
    <n v="0"/>
    <x v="1222"/>
    <x v="286"/>
    <x v="301"/>
    <x v="162"/>
    <x v="383"/>
    <n v="0.11598218703612073"/>
    <n v="5.0590219224283306E-2"/>
    <n v="0.1140625"/>
    <n v="4.5081967213114756E-2"/>
    <n v="9.7402597402597407E-2"/>
    <n v="0.11165089917327196"/>
  </r>
  <r>
    <x v="15"/>
    <s v="0768-01-000"/>
    <m/>
    <x v="0"/>
    <s v="Stevens"/>
    <s v="Hancock Public School District"/>
    <n v="17"/>
    <n v="0"/>
    <n v="0"/>
    <n v="0"/>
    <n v="0"/>
    <n v="0"/>
    <n v="24"/>
    <n v="0"/>
    <n v="0.11162790697674418"/>
    <n v="29"/>
    <n v="0.13181818181818181"/>
    <n v="215"/>
    <n v="220"/>
    <x v="419"/>
    <n v="1"/>
    <n v="0"/>
    <n v="2"/>
    <n v="0"/>
    <n v="28"/>
    <n v="0"/>
    <n v="0"/>
    <n v="0"/>
    <n v="0"/>
    <x v="568"/>
    <x v="3"/>
    <x v="0"/>
    <x v="0"/>
    <x v="1"/>
    <n v="8.2524271844660199E-2"/>
    <n v="0"/>
    <n v="0"/>
    <n v="0"/>
    <n v="0"/>
    <n v="0.11162790697674418"/>
  </r>
  <r>
    <x v="2"/>
    <s v="0272-01-000"/>
    <s v="yes"/>
    <x v="1"/>
    <s v="Hennepin"/>
    <s v="Eden Prairie Public School District"/>
    <n v="651"/>
    <n v="9"/>
    <n v="81"/>
    <n v="273"/>
    <n v="32"/>
    <n v="364"/>
    <n v="696"/>
    <n v="3.8331929233361414E-2"/>
    <n v="7.3294018534119626E-2"/>
    <n v="661"/>
    <n v="7.266131691766517E-2"/>
    <n v="9496"/>
    <n v="9097"/>
    <x v="1184"/>
    <n v="46"/>
    <n v="1266"/>
    <n v="1231"/>
    <n v="480"/>
    <n v="343"/>
    <n v="13"/>
    <n v="143"/>
    <n v="51"/>
    <n v="60"/>
    <x v="1223"/>
    <x v="241"/>
    <x v="302"/>
    <x v="282"/>
    <x v="384"/>
    <n v="0.10200564086493262"/>
    <n v="0.21428571428571427"/>
    <n v="6.7275747508305644E-2"/>
    <n v="0.18788713007570543"/>
    <n v="7.0796460176991149E-2"/>
    <n v="0.11162594776748104"/>
  </r>
  <r>
    <x v="12"/>
    <s v="0786-01-000"/>
    <m/>
    <x v="0"/>
    <s v="Todd"/>
    <s v="Bertha-Hewitt Public School District"/>
    <n v="47"/>
    <n v="0"/>
    <n v="0"/>
    <n v="0"/>
    <n v="0"/>
    <n v="0"/>
    <n v="50"/>
    <n v="0"/>
    <n v="0.11160714285714286"/>
    <n v="104"/>
    <n v="0.20717131474103587"/>
    <n v="448"/>
    <n v="502"/>
    <x v="219"/>
    <n v="5"/>
    <n v="2"/>
    <n v="0"/>
    <n v="2"/>
    <n v="91"/>
    <n v="3"/>
    <n v="0"/>
    <n v="0"/>
    <n v="0"/>
    <x v="1224"/>
    <x v="16"/>
    <x v="6"/>
    <x v="2"/>
    <x v="3"/>
    <n v="0.10467706013363029"/>
    <n v="0"/>
    <n v="0"/>
    <n v="0"/>
    <n v="0"/>
    <n v="0.11160714285714286"/>
  </r>
  <r>
    <x v="13"/>
    <s v="2215-01-000"/>
    <m/>
    <x v="0"/>
    <s v="Norman"/>
    <s v="Norman County East School District"/>
    <n v="40"/>
    <n v="3"/>
    <n v="0"/>
    <n v="0"/>
    <n v="0"/>
    <n v="0"/>
    <n v="52"/>
    <n v="0"/>
    <n v="0.11158798283261803"/>
    <n v="5"/>
    <n v="1.1933174224343675E-2"/>
    <n v="466"/>
    <n v="419"/>
    <x v="860"/>
    <n v="33"/>
    <n v="1"/>
    <n v="0"/>
    <n v="2"/>
    <n v="3"/>
    <n v="0"/>
    <n v="0"/>
    <n v="0"/>
    <n v="0"/>
    <x v="991"/>
    <x v="80"/>
    <x v="3"/>
    <x v="2"/>
    <x v="3"/>
    <n v="9.5011876484560567E-2"/>
    <n v="8.3333333333333329E-2"/>
    <n v="0"/>
    <n v="0"/>
    <n v="0"/>
    <n v="0.11158798283261803"/>
  </r>
  <r>
    <x v="2"/>
    <s v="0283-01-000"/>
    <s v="yes"/>
    <x v="1"/>
    <s v="Hennepin"/>
    <s v="St. Louis Park Public School Dist."/>
    <n v="339"/>
    <n v="3"/>
    <n v="77"/>
    <n v="25"/>
    <n v="38"/>
    <n v="105"/>
    <n v="405"/>
    <n v="2.2965879265091863E-2"/>
    <n v="8.8582677165354326E-2"/>
    <n v="656"/>
    <n v="0.13904196693514201"/>
    <n v="4572"/>
    <n v="4718"/>
    <x v="1185"/>
    <n v="56"/>
    <n v="1075"/>
    <n v="280"/>
    <n v="511"/>
    <n v="251"/>
    <n v="3"/>
    <n v="274"/>
    <n v="40"/>
    <n v="49"/>
    <x v="1225"/>
    <x v="58"/>
    <x v="303"/>
    <x v="283"/>
    <x v="385"/>
    <n v="0.11754507628294036"/>
    <n v="5.3571428571428568E-2"/>
    <n v="8.769931662870159E-2"/>
    <n v="9.4339622641509441E-2"/>
    <n v="7.5999999999999998E-2"/>
    <n v="0.11154855643044619"/>
  </r>
  <r>
    <x v="1"/>
    <s v="0283-01-000"/>
    <s v="yes"/>
    <x v="1"/>
    <s v="Hennepin"/>
    <s v="St. Louis Park Public School Dist."/>
    <n v="355"/>
    <n v="0"/>
    <n v="74"/>
    <n v="16"/>
    <n v="16"/>
    <n v="135"/>
    <n v="366"/>
    <n v="3.0053428317008014E-2"/>
    <n v="8.1478183437221727E-2"/>
    <n v="614"/>
    <n v="0.13333333333333333"/>
    <n v="4492"/>
    <n v="4605"/>
    <x v="1186"/>
    <n v="47"/>
    <n v="1014"/>
    <n v="276"/>
    <n v="437"/>
    <n v="240"/>
    <n v="5"/>
    <n v="242"/>
    <n v="28"/>
    <n v="51"/>
    <x v="1226"/>
    <x v="241"/>
    <x v="304"/>
    <x v="112"/>
    <x v="386"/>
    <n v="0.12050237610319077"/>
    <n v="0"/>
    <n v="8.7470449172576833E-2"/>
    <n v="6.0606060606060608E-2"/>
    <n v="3.9800995024875621E-2"/>
    <n v="0.11153161175422974"/>
  </r>
  <r>
    <x v="7"/>
    <s v="0110-01-000"/>
    <s v="yes"/>
    <x v="1"/>
    <s v="Carver"/>
    <s v="Waconia Public School District"/>
    <n v="345"/>
    <n v="0"/>
    <n v="12"/>
    <n v="10"/>
    <n v="8"/>
    <n v="80"/>
    <n v="313"/>
    <n v="2.2701475595913734E-2"/>
    <n v="8.881952326901249E-2"/>
    <n v="233"/>
    <n v="6.9262782401902492E-2"/>
    <n v="3524"/>
    <n v="3364"/>
    <x v="1187"/>
    <n v="10"/>
    <n v="64"/>
    <n v="58"/>
    <n v="86"/>
    <n v="213"/>
    <n v="0"/>
    <n v="4"/>
    <n v="0"/>
    <n v="0"/>
    <x v="1227"/>
    <x v="87"/>
    <x v="157"/>
    <x v="194"/>
    <x v="78"/>
    <n v="0.10524710189139719"/>
    <n v="0"/>
    <n v="0.16666666666666666"/>
    <n v="0.14705882352941177"/>
    <n v="8.5106382978723402E-2"/>
    <n v="0.11152099886492622"/>
  </r>
  <r>
    <x v="6"/>
    <s v="0362-01-000"/>
    <m/>
    <x v="0"/>
    <s v="Koochiching"/>
    <s v="Littlefork-Big Falls School Dist."/>
    <n v="32"/>
    <n v="0"/>
    <n v="0"/>
    <n v="0"/>
    <n v="0"/>
    <n v="0"/>
    <n v="32"/>
    <n v="0"/>
    <n v="0.11149825783972125"/>
    <n v="80"/>
    <n v="0.23880597014925373"/>
    <n v="287"/>
    <n v="335"/>
    <x v="612"/>
    <n v="2"/>
    <n v="4"/>
    <n v="0"/>
    <n v="2"/>
    <n v="79"/>
    <n v="0"/>
    <n v="0"/>
    <n v="0"/>
    <n v="0"/>
    <x v="899"/>
    <x v="16"/>
    <x v="2"/>
    <x v="2"/>
    <x v="3"/>
    <n v="0.11428571428571428"/>
    <n v="0"/>
    <n v="0"/>
    <n v="0"/>
    <n v="0"/>
    <n v="0.11149825783972125"/>
  </r>
  <r>
    <x v="3"/>
    <s v="2164-01-000"/>
    <m/>
    <x v="0"/>
    <s v="Clay"/>
    <s v="Dilworth-Glyndon-Felton"/>
    <n v="104"/>
    <n v="0"/>
    <n v="0"/>
    <n v="0"/>
    <n v="18"/>
    <n v="0"/>
    <n v="136"/>
    <n v="0"/>
    <n v="0.11138411138411139"/>
    <n v="574"/>
    <n v="0.34599156118143459"/>
    <n v="1221"/>
    <n v="1659"/>
    <x v="1188"/>
    <n v="34"/>
    <n v="32"/>
    <n v="4"/>
    <n v="109"/>
    <n v="527"/>
    <n v="9"/>
    <n v="17"/>
    <n v="0"/>
    <n v="15"/>
    <x v="1228"/>
    <x v="108"/>
    <x v="66"/>
    <x v="10"/>
    <x v="309"/>
    <n v="9.8391674550614955E-2"/>
    <n v="0"/>
    <n v="0"/>
    <n v="0"/>
    <n v="0.16071428571428573"/>
    <n v="0.11138411138411139"/>
  </r>
  <r>
    <x v="3"/>
    <s v="0876-01-000"/>
    <m/>
    <x v="0"/>
    <s v="Wright"/>
    <s v="Annandale Public School District"/>
    <n v="168"/>
    <n v="0"/>
    <n v="0"/>
    <n v="0"/>
    <n v="0"/>
    <n v="15"/>
    <n v="167"/>
    <n v="9.1743119266055051E-3"/>
    <n v="0.10214067278287461"/>
    <n v="387"/>
    <n v="0.21032608695652175"/>
    <n v="1635"/>
    <n v="1840"/>
    <x v="1189"/>
    <n v="4"/>
    <n v="35"/>
    <n v="17"/>
    <n v="40"/>
    <n v="362"/>
    <n v="0"/>
    <n v="0"/>
    <n v="5"/>
    <n v="5"/>
    <x v="1229"/>
    <x v="2"/>
    <x v="139"/>
    <x v="17"/>
    <x v="18"/>
    <n v="0.10838709677419354"/>
    <n v="0"/>
    <n v="0"/>
    <n v="0"/>
    <n v="0"/>
    <n v="0.11131498470948012"/>
  </r>
  <r>
    <x v="4"/>
    <s v="0518-01-000"/>
    <m/>
    <x v="0"/>
    <s v="Nobles"/>
    <s v="Worthington Public School District"/>
    <n v="169"/>
    <n v="0"/>
    <n v="0"/>
    <n v="3"/>
    <n v="95"/>
    <n v="107"/>
    <n v="168"/>
    <n v="4.3302306758397413E-2"/>
    <n v="6.79886685552408E-2"/>
    <n v="61"/>
    <n v="2.7027027027027029E-2"/>
    <n v="2471"/>
    <n v="2257"/>
    <x v="1190"/>
    <n v="8"/>
    <n v="94"/>
    <n v="207"/>
    <n v="834"/>
    <n v="50"/>
    <n v="0"/>
    <n v="0"/>
    <n v="0"/>
    <n v="6"/>
    <x v="124"/>
    <x v="35"/>
    <x v="292"/>
    <x v="284"/>
    <x v="387"/>
    <n v="0.13706407137064072"/>
    <n v="0"/>
    <n v="0"/>
    <n v="1.4285714285714285E-2"/>
    <n v="0.10292524377031419"/>
    <n v="0.11129097531363821"/>
  </r>
  <r>
    <x v="11"/>
    <s v="0203-01-000"/>
    <m/>
    <x v="0"/>
    <s v="Dodge"/>
    <s v="Hayfield Public School District"/>
    <n v="82"/>
    <n v="0"/>
    <n v="0"/>
    <n v="0"/>
    <n v="0"/>
    <n v="9"/>
    <n v="81"/>
    <n v="1.1124845488257108E-2"/>
    <n v="0.10012360939431397"/>
    <n v="62"/>
    <n v="7.9385403329065296E-2"/>
    <n v="809"/>
    <n v="781"/>
    <x v="1182"/>
    <n v="3"/>
    <n v="13"/>
    <n v="6"/>
    <n v="40"/>
    <n v="56"/>
    <n v="0"/>
    <n v="0"/>
    <n v="0"/>
    <n v="0"/>
    <x v="919"/>
    <x v="6"/>
    <x v="45"/>
    <x v="3"/>
    <x v="137"/>
    <n v="0.11006711409395974"/>
    <n v="0"/>
    <n v="0"/>
    <n v="0"/>
    <n v="0"/>
    <n v="0.11124845488257108"/>
  </r>
  <r>
    <x v="1"/>
    <s v="0623-01-000"/>
    <s v="yes"/>
    <x v="1"/>
    <s v="Ramsey"/>
    <s v="Roseville Public School District"/>
    <n v="340"/>
    <n v="11"/>
    <n v="132"/>
    <n v="160"/>
    <n v="60"/>
    <n v="306"/>
    <n v="435"/>
    <n v="4.5925258892390818E-2"/>
    <n v="6.5285907248986946E-2"/>
    <n v="1076"/>
    <n v="0.15375821663332381"/>
    <n v="6663"/>
    <n v="6998"/>
    <x v="1191"/>
    <n v="54"/>
    <n v="978"/>
    <n v="1387"/>
    <n v="700"/>
    <n v="639"/>
    <n v="5"/>
    <n v="155"/>
    <n v="134"/>
    <n v="104"/>
    <x v="1230"/>
    <x v="51"/>
    <x v="305"/>
    <x v="285"/>
    <x v="388"/>
    <n v="9.4972067039106142E-2"/>
    <n v="0.18333333333333332"/>
    <n v="0.13821989528795811"/>
    <n v="0.11323425336164189"/>
    <n v="9.1463414634146339E-2"/>
    <n v="0.11121116614137777"/>
  </r>
  <r>
    <x v="10"/>
    <s v="0282-01-000"/>
    <s v="yes"/>
    <x v="1"/>
    <s v="Hennepin"/>
    <s v="St. Anthony-New Brighton Schools"/>
    <n v="63"/>
    <n v="0"/>
    <n v="26"/>
    <n v="15"/>
    <n v="10"/>
    <n v="41"/>
    <n v="88"/>
    <n v="3.5344827586206898E-2"/>
    <n v="7.586206896551724E-2"/>
    <n v="703"/>
    <n v="0.40542099192618225"/>
    <n v="1160"/>
    <n v="1734"/>
    <x v="1192"/>
    <n v="25"/>
    <n v="148"/>
    <n v="150"/>
    <n v="130"/>
    <n v="540"/>
    <n v="7"/>
    <n v="49"/>
    <n v="48"/>
    <n v="51"/>
    <x v="464"/>
    <x v="132"/>
    <x v="138"/>
    <x v="286"/>
    <x v="389"/>
    <n v="7.8358208955223885E-2"/>
    <n v="0"/>
    <n v="0.20799999999999999"/>
    <n v="0.12820512820512819"/>
    <n v="0.11235955056179775"/>
    <n v="0.11120689655172414"/>
  </r>
  <r>
    <x v="17"/>
    <s v="0786-01-000"/>
    <m/>
    <x v="0"/>
    <s v="Todd"/>
    <s v="Bertha-Hewitt Public School District"/>
    <n v="50"/>
    <n v="0"/>
    <n v="0"/>
    <n v="0"/>
    <n v="0"/>
    <n v="0"/>
    <n v="52"/>
    <n v="0"/>
    <n v="0.1111111111111111"/>
    <n v="78"/>
    <n v="0.15789473684210525"/>
    <n v="468"/>
    <n v="494"/>
    <x v="589"/>
    <n v="2"/>
    <n v="1"/>
    <n v="0"/>
    <n v="1"/>
    <n v="73"/>
    <n v="0"/>
    <n v="0"/>
    <n v="0"/>
    <n v="0"/>
    <x v="149"/>
    <x v="16"/>
    <x v="3"/>
    <x v="2"/>
    <x v="0"/>
    <n v="0.10706638115631692"/>
    <n v="0"/>
    <n v="0"/>
    <n v="0"/>
    <n v="0"/>
    <n v="0.1111111111111111"/>
  </r>
  <r>
    <x v="4"/>
    <s v="0600-01-000"/>
    <m/>
    <x v="0"/>
    <s v="Polk"/>
    <s v="Fisher Public School District"/>
    <n v="21"/>
    <n v="0"/>
    <n v="0"/>
    <n v="0"/>
    <n v="0"/>
    <n v="0"/>
    <n v="23"/>
    <n v="0"/>
    <n v="0.1111111111111111"/>
    <n v="95"/>
    <n v="0.34050179211469533"/>
    <n v="207"/>
    <n v="279"/>
    <x v="496"/>
    <n v="3"/>
    <n v="1"/>
    <n v="0"/>
    <n v="19"/>
    <n v="80"/>
    <n v="0"/>
    <n v="0"/>
    <n v="0"/>
    <n v="14"/>
    <x v="73"/>
    <x v="6"/>
    <x v="3"/>
    <x v="2"/>
    <x v="25"/>
    <n v="0.1065989847715736"/>
    <n v="0"/>
    <n v="0"/>
    <n v="0"/>
    <n v="0"/>
    <n v="0.1111111111111111"/>
  </r>
  <r>
    <x v="8"/>
    <s v="0640-01-000"/>
    <m/>
    <x v="0"/>
    <s v="Redwood"/>
    <s v="Wabasso Public School District"/>
    <n v="37"/>
    <n v="0"/>
    <n v="0"/>
    <n v="0"/>
    <n v="0"/>
    <n v="7"/>
    <n v="36"/>
    <n v="1.8087855297157621E-2"/>
    <n v="9.3023255813953487E-2"/>
    <n v="77"/>
    <n v="0.1828978622327791"/>
    <n v="387"/>
    <n v="421"/>
    <x v="458"/>
    <n v="0"/>
    <n v="1"/>
    <n v="0"/>
    <n v="0"/>
    <n v="76"/>
    <n v="0"/>
    <n v="0"/>
    <n v="0"/>
    <n v="0"/>
    <x v="218"/>
    <x v="0"/>
    <x v="3"/>
    <x v="2"/>
    <x v="1"/>
    <n v="9.711286089238845E-2"/>
    <n v="0"/>
    <n v="0"/>
    <n v="0"/>
    <n v="0"/>
    <n v="0.1111111111111111"/>
  </r>
  <r>
    <x v="7"/>
    <s v="0036-01-000"/>
    <m/>
    <x v="0"/>
    <s v="Beltrami"/>
    <s v="Kelliher Public School District"/>
    <n v="20"/>
    <n v="0"/>
    <n v="4"/>
    <n v="0"/>
    <n v="0"/>
    <n v="0"/>
    <n v="25"/>
    <n v="0"/>
    <n v="0.1111111111111111"/>
    <n v="34"/>
    <n v="0.14529914529914531"/>
    <n v="225"/>
    <n v="234"/>
    <x v="94"/>
    <n v="90"/>
    <n v="3"/>
    <n v="0"/>
    <n v="1"/>
    <n v="0"/>
    <n v="32"/>
    <n v="0"/>
    <n v="0"/>
    <n v="0"/>
    <x v="502"/>
    <x v="27"/>
    <x v="21"/>
    <x v="2"/>
    <x v="0"/>
    <n v="0.125"/>
    <n v="0"/>
    <n v="0.5714285714285714"/>
    <n v="0"/>
    <n v="0"/>
    <n v="0.1111111111111111"/>
  </r>
  <r>
    <x v="4"/>
    <s v="0831-01-000"/>
    <s v="yes"/>
    <x v="1"/>
    <s v="Washington"/>
    <s v="Forest Lake Public School District"/>
    <n v="784"/>
    <n v="3"/>
    <n v="7"/>
    <n v="20"/>
    <n v="32"/>
    <n v="485"/>
    <n v="377"/>
    <n v="6.250805516174765E-2"/>
    <n v="4.8588735661812092E-2"/>
    <n v="305"/>
    <n v="4.2349347403499028E-2"/>
    <n v="7759"/>
    <n v="7202"/>
    <x v="1193"/>
    <n v="56"/>
    <n v="82"/>
    <n v="311"/>
    <n v="101"/>
    <n v="288"/>
    <n v="0"/>
    <n v="0"/>
    <n v="0"/>
    <n v="0"/>
    <x v="1231"/>
    <x v="160"/>
    <x v="183"/>
    <x v="287"/>
    <x v="390"/>
    <n v="0.10968102965864578"/>
    <n v="5.0847457627118647E-2"/>
    <n v="7.8651685393258425E-2"/>
    <n v="6.0422960725075532E-2"/>
    <n v="0.24060150375939848"/>
    <n v="0.11109679082355975"/>
  </r>
  <r>
    <x v="3"/>
    <s v="0271-01-000"/>
    <s v="yes"/>
    <x v="1"/>
    <s v="Hennepin"/>
    <s v="Bloomington Public School District"/>
    <n v="643"/>
    <n v="3"/>
    <n v="207"/>
    <n v="82"/>
    <n v="252"/>
    <n v="709"/>
    <n v="530"/>
    <n v="6.3564640487717414E-2"/>
    <n v="4.7516585978124443E-2"/>
    <n v="730"/>
    <n v="6.8576796618130584E-2"/>
    <n v="11154"/>
    <n v="10645"/>
    <x v="1194"/>
    <n v="171"/>
    <n v="2199"/>
    <n v="1007"/>
    <n v="1868"/>
    <n v="345"/>
    <n v="18"/>
    <n v="183"/>
    <n v="62"/>
    <n v="70"/>
    <x v="1232"/>
    <x v="199"/>
    <x v="306"/>
    <x v="288"/>
    <x v="391"/>
    <n v="0.11284661284661285"/>
    <n v="1.9230769230769232E-2"/>
    <n v="9.3117408906882596E-2"/>
    <n v="7.9844206426484904E-2"/>
    <n v="0.12292682926829268"/>
    <n v="0.11108122646584186"/>
  </r>
  <r>
    <x v="2"/>
    <s v="0623-01-000"/>
    <s v="yes"/>
    <x v="1"/>
    <s v="Ramsey"/>
    <s v="Roseville Public School District"/>
    <n v="335"/>
    <n v="3"/>
    <n v="127"/>
    <n v="225"/>
    <n v="42"/>
    <n v="329"/>
    <n v="436"/>
    <n v="4.7764227642276426E-2"/>
    <n v="6.3298490127758414E-2"/>
    <n v="1407"/>
    <n v="0.18685258964143425"/>
    <n v="6888"/>
    <n v="7530"/>
    <x v="1195"/>
    <n v="51"/>
    <n v="1224"/>
    <n v="1567"/>
    <n v="900"/>
    <n v="688"/>
    <n v="0"/>
    <n v="288"/>
    <n v="241"/>
    <n v="139"/>
    <x v="1233"/>
    <x v="164"/>
    <x v="307"/>
    <x v="289"/>
    <x v="45"/>
    <n v="9.75254730713246E-2"/>
    <n v="5.5555555555555552E-2"/>
    <n v="0.11947318908748825"/>
    <n v="0.14506769825918761"/>
    <n v="5.2303860523038606E-2"/>
    <n v="0.11106271777003485"/>
  </r>
  <r>
    <x v="3"/>
    <s v="0347-01-000"/>
    <m/>
    <x v="0"/>
    <s v="Kandiyohi"/>
    <s v="Willmar Public School District"/>
    <n v="428"/>
    <n v="0"/>
    <n v="9"/>
    <n v="0"/>
    <n v="62"/>
    <n v="59"/>
    <n v="456"/>
    <n v="1.2721000431220354E-2"/>
    <n v="9.8318240620957315E-2"/>
    <n v="148"/>
    <n v="3.4652306251463358E-2"/>
    <n v="4638"/>
    <n v="4271"/>
    <x v="1196"/>
    <n v="46"/>
    <n v="766"/>
    <n v="94"/>
    <n v="1471"/>
    <n v="126"/>
    <n v="0"/>
    <n v="0"/>
    <n v="0"/>
    <n v="4"/>
    <x v="1234"/>
    <x v="212"/>
    <x v="308"/>
    <x v="290"/>
    <x v="392"/>
    <n v="0.19489981785063754"/>
    <n v="0"/>
    <n v="1.1612903225806452E-2"/>
    <n v="0"/>
    <n v="4.0549378678875085E-2"/>
    <n v="0.11103924105217766"/>
  </r>
  <r>
    <x v="10"/>
    <s v="0623-01-000"/>
    <s v="yes"/>
    <x v="1"/>
    <s v="Ramsey"/>
    <s v="Roseville Public School District"/>
    <n v="365"/>
    <n v="6"/>
    <n v="121"/>
    <n v="182"/>
    <n v="48"/>
    <n v="335"/>
    <n v="417"/>
    <n v="4.9453793917921464E-2"/>
    <n v="6.1558901682905225E-2"/>
    <n v="1101"/>
    <n v="0.15456970377649867"/>
    <n v="6774"/>
    <n v="7123"/>
    <x v="1197"/>
    <n v="49"/>
    <n v="1070"/>
    <n v="1446"/>
    <n v="800"/>
    <n v="608"/>
    <n v="4"/>
    <n v="162"/>
    <n v="176"/>
    <n v="111"/>
    <x v="1235"/>
    <x v="249"/>
    <x v="309"/>
    <x v="291"/>
    <x v="249"/>
    <n v="0.10384068278805121"/>
    <n v="0.11764705882352941"/>
    <n v="0.11758989310009718"/>
    <n v="0.12534435261707988"/>
    <n v="6.5128900949796467E-2"/>
    <n v="0.11101269560082669"/>
  </r>
  <r>
    <x v="15"/>
    <s v="0821-01-000"/>
    <m/>
    <x v="0"/>
    <s v="Wadena"/>
    <s v="Menahga Public School District"/>
    <n v="71"/>
    <n v="0"/>
    <n v="0"/>
    <n v="0"/>
    <n v="0"/>
    <n v="0"/>
    <n v="75"/>
    <n v="0"/>
    <n v="0.11094674556213018"/>
    <n v="136"/>
    <n v="0.18453188602442333"/>
    <n v="676"/>
    <n v="737"/>
    <x v="1182"/>
    <n v="9"/>
    <n v="4"/>
    <n v="0"/>
    <n v="5"/>
    <n v="131"/>
    <n v="0"/>
    <n v="0"/>
    <n v="0"/>
    <n v="0"/>
    <x v="492"/>
    <x v="68"/>
    <x v="2"/>
    <x v="2"/>
    <x v="25"/>
    <n v="0.10773899848254932"/>
    <n v="0"/>
    <n v="0"/>
    <n v="0"/>
    <n v="0"/>
    <n v="0.11094674556213018"/>
  </r>
  <r>
    <x v="9"/>
    <s v="0821-01-000"/>
    <m/>
    <x v="0"/>
    <s v="Wadena"/>
    <s v="Menahga Public School District"/>
    <n v="64"/>
    <n v="0"/>
    <n v="0"/>
    <n v="0"/>
    <n v="0"/>
    <n v="0"/>
    <n v="68"/>
    <n v="0"/>
    <n v="0.11092985318107668"/>
    <n v="195"/>
    <n v="0.26351351351351349"/>
    <n v="613"/>
    <n v="740"/>
    <x v="1198"/>
    <n v="6"/>
    <n v="4"/>
    <n v="0"/>
    <n v="5"/>
    <n v="184"/>
    <n v="0"/>
    <n v="0"/>
    <n v="0"/>
    <n v="0"/>
    <x v="1236"/>
    <x v="31"/>
    <x v="2"/>
    <x v="2"/>
    <x v="25"/>
    <n v="0.10578512396694215"/>
    <n v="0"/>
    <n v="0"/>
    <n v="0"/>
    <n v="0"/>
    <n v="0.11092985318107668"/>
  </r>
  <r>
    <x v="6"/>
    <s v="0548-01-000"/>
    <m/>
    <x v="0"/>
    <s v="Otter Tail"/>
    <s v="Pelican Rapids Public School Dist."/>
    <n v="126"/>
    <n v="3"/>
    <n v="0"/>
    <n v="0"/>
    <n v="0"/>
    <n v="0"/>
    <n v="134"/>
    <n v="0"/>
    <n v="0.11092715231788079"/>
    <n v="15"/>
    <n v="1.3774104683195593E-2"/>
    <n v="1208"/>
    <n v="1089"/>
    <x v="1199"/>
    <n v="14"/>
    <n v="36"/>
    <n v="26"/>
    <n v="235"/>
    <n v="10"/>
    <n v="0"/>
    <n v="0"/>
    <n v="0"/>
    <n v="0"/>
    <x v="1129"/>
    <x v="83"/>
    <x v="40"/>
    <x v="57"/>
    <x v="393"/>
    <n v="0.14093959731543623"/>
    <n v="0.17647058823529413"/>
    <n v="0"/>
    <n v="0"/>
    <n v="0"/>
    <n v="0.11092715231788079"/>
  </r>
  <r>
    <x v="12"/>
    <s v="2580-01-000"/>
    <m/>
    <x v="0"/>
    <s v="Pine"/>
    <s v="East Central School District"/>
    <n v="110"/>
    <n v="0"/>
    <n v="0"/>
    <n v="0"/>
    <n v="0"/>
    <n v="0"/>
    <n v="113"/>
    <n v="0"/>
    <n v="0.11089303238469088"/>
    <n v="54"/>
    <n v="5.6250000000000001E-2"/>
    <n v="1019"/>
    <n v="960"/>
    <x v="174"/>
    <n v="76"/>
    <n v="22"/>
    <n v="14"/>
    <n v="11"/>
    <n v="45"/>
    <n v="4"/>
    <n v="0"/>
    <n v="0"/>
    <n v="0"/>
    <x v="1237"/>
    <x v="86"/>
    <x v="7"/>
    <x v="30"/>
    <x v="6"/>
    <n v="0.12195121951219512"/>
    <n v="0"/>
    <n v="0"/>
    <n v="0"/>
    <n v="0"/>
    <n v="0.11089303238469088"/>
  </r>
  <r>
    <x v="3"/>
    <s v="0139-01-000"/>
    <m/>
    <x v="0"/>
    <s v="Chisago"/>
    <s v="Rush City Public School District"/>
    <n v="101"/>
    <n v="0"/>
    <n v="0"/>
    <n v="0"/>
    <n v="0"/>
    <n v="15"/>
    <n v="96"/>
    <n v="1.4985014985014986E-2"/>
    <n v="9.5904095904095904E-2"/>
    <n v="1"/>
    <n v="1.1223344556677891E-3"/>
    <n v="1001"/>
    <n v="891"/>
    <x v="191"/>
    <n v="14"/>
    <n v="4"/>
    <n v="18"/>
    <n v="21"/>
    <n v="0"/>
    <n v="0"/>
    <n v="0"/>
    <n v="0"/>
    <n v="0"/>
    <x v="279"/>
    <x v="93"/>
    <x v="2"/>
    <x v="105"/>
    <x v="15"/>
    <n v="0.10802139037433155"/>
    <n v="0"/>
    <n v="0"/>
    <n v="0"/>
    <n v="0"/>
    <n v="0.1108891108891109"/>
  </r>
  <r>
    <x v="0"/>
    <s v="2125-01-000"/>
    <m/>
    <x v="0"/>
    <s v="Dodge"/>
    <s v="Triton School District"/>
    <n v="123"/>
    <n v="0"/>
    <n v="0"/>
    <n v="0"/>
    <n v="0"/>
    <n v="3"/>
    <n v="125"/>
    <n v="2.5951557093425604E-3"/>
    <n v="0.10813148788927336"/>
    <n v="85"/>
    <n v="7.637017070979335E-2"/>
    <n v="1156"/>
    <n v="1113"/>
    <x v="1200"/>
    <n v="2"/>
    <n v="15"/>
    <n v="2"/>
    <n v="167"/>
    <n v="47"/>
    <n v="0"/>
    <n v="0"/>
    <n v="0"/>
    <n v="26"/>
    <x v="682"/>
    <x v="16"/>
    <x v="66"/>
    <x v="0"/>
    <x v="281"/>
    <n v="0.12263210368893319"/>
    <n v="0"/>
    <n v="0"/>
    <n v="0"/>
    <n v="0"/>
    <n v="0.11072664359861592"/>
  </r>
  <r>
    <x v="0"/>
    <s v="2903-01-000"/>
    <m/>
    <x v="0"/>
    <s v="Big Stone"/>
    <s v="Ortonville Public Schools"/>
    <n v="55"/>
    <n v="0"/>
    <n v="0"/>
    <n v="0"/>
    <n v="0"/>
    <n v="0"/>
    <n v="59"/>
    <n v="0"/>
    <n v="0.11069418386491557"/>
    <n v="48"/>
    <n v="9.1954022988505746E-2"/>
    <n v="533"/>
    <n v="522"/>
    <x v="663"/>
    <n v="5"/>
    <n v="4"/>
    <n v="4"/>
    <n v="15"/>
    <n v="45"/>
    <n v="0"/>
    <n v="0"/>
    <n v="0"/>
    <n v="3"/>
    <x v="267"/>
    <x v="43"/>
    <x v="2"/>
    <x v="10"/>
    <x v="12"/>
    <n v="0.10912698412698413"/>
    <n v="0"/>
    <n v="0"/>
    <n v="0"/>
    <n v="0"/>
    <n v="0.11069418386491557"/>
  </r>
  <r>
    <x v="14"/>
    <s v="0548-01-000"/>
    <m/>
    <x v="0"/>
    <s v="Otter Tail"/>
    <s v="Pelican Rapids Public School Dist."/>
    <n v="129"/>
    <n v="0"/>
    <n v="3"/>
    <n v="0"/>
    <n v="0"/>
    <n v="0"/>
    <n v="137"/>
    <n v="0"/>
    <n v="0.11066235864297254"/>
    <n v="22"/>
    <n v="1.9590382902938557E-2"/>
    <n v="1238"/>
    <n v="1123"/>
    <x v="699"/>
    <n v="1"/>
    <n v="24"/>
    <n v="24"/>
    <n v="251"/>
    <n v="17"/>
    <n v="0"/>
    <n v="0"/>
    <n v="0"/>
    <n v="0"/>
    <x v="279"/>
    <x v="3"/>
    <x v="26"/>
    <x v="39"/>
    <x v="128"/>
    <n v="0.13796791443850268"/>
    <n v="0"/>
    <n v="0.1111111111111111"/>
    <n v="0"/>
    <n v="0"/>
    <n v="0.11066235864297254"/>
  </r>
  <r>
    <x v="1"/>
    <s v="0075-01-000"/>
    <m/>
    <x v="0"/>
    <s v="Blue Earth"/>
    <s v="St. Clair Public School District"/>
    <n v="53"/>
    <n v="0"/>
    <n v="0"/>
    <n v="0"/>
    <n v="0"/>
    <n v="0"/>
    <n v="54"/>
    <n v="0"/>
    <n v="0.11065573770491803"/>
    <n v="196"/>
    <n v="0.31111111111111112"/>
    <n v="488"/>
    <n v="630"/>
    <x v="279"/>
    <n v="0"/>
    <n v="2"/>
    <n v="3"/>
    <n v="9"/>
    <n v="185"/>
    <n v="0"/>
    <n v="0"/>
    <n v="0"/>
    <n v="3"/>
    <x v="232"/>
    <x v="0"/>
    <x v="6"/>
    <x v="5"/>
    <x v="21"/>
    <n v="0.10950413223140495"/>
    <n v="0"/>
    <n v="0"/>
    <n v="0"/>
    <n v="0"/>
    <n v="0.11065573770491803"/>
  </r>
  <r>
    <x v="7"/>
    <s v="0118-01-000"/>
    <m/>
    <x v="0"/>
    <s v="Cass"/>
    <s v="Northland Community Schools"/>
    <n v="22"/>
    <n v="17"/>
    <n v="0"/>
    <n v="0"/>
    <n v="0"/>
    <n v="3"/>
    <n v="41"/>
    <n v="7.537688442211055E-3"/>
    <n v="0.10301507537688442"/>
    <n v="38"/>
    <n v="9.6938775510204078E-2"/>
    <n v="398"/>
    <n v="392"/>
    <x v="241"/>
    <n v="94"/>
    <n v="2"/>
    <n v="0"/>
    <n v="0"/>
    <n v="33"/>
    <n v="0"/>
    <n v="0"/>
    <n v="0"/>
    <n v="0"/>
    <x v="1238"/>
    <x v="53"/>
    <x v="6"/>
    <x v="2"/>
    <x v="1"/>
    <n v="7.7192982456140355E-2"/>
    <n v="0.15315315315315314"/>
    <n v="0"/>
    <n v="0"/>
    <n v="0"/>
    <n v="0.11055276381909548"/>
  </r>
  <r>
    <x v="10"/>
    <s v="2144-01-000"/>
    <m/>
    <x v="0"/>
    <s v="Chisago"/>
    <s v="Chisago Lakes School District"/>
    <n v="359"/>
    <n v="4"/>
    <n v="0"/>
    <n v="0"/>
    <n v="12"/>
    <n v="173"/>
    <n v="216"/>
    <n v="4.9147727272727273E-2"/>
    <n v="6.1363636363636363E-2"/>
    <n v="220"/>
    <n v="6.5652044165920617E-2"/>
    <n v="3520"/>
    <n v="3351"/>
    <x v="1201"/>
    <n v="24"/>
    <n v="39"/>
    <n v="70"/>
    <n v="51"/>
    <n v="201"/>
    <n v="0"/>
    <n v="0"/>
    <n v="0"/>
    <n v="0"/>
    <x v="1239"/>
    <x v="115"/>
    <x v="70"/>
    <x v="88"/>
    <x v="28"/>
    <n v="0.10796992481203008"/>
    <n v="0.14285714285714285"/>
    <n v="0"/>
    <n v="0"/>
    <n v="0.19047619047619047"/>
    <n v="0.11051136363636363"/>
  </r>
  <r>
    <x v="2"/>
    <s v="0701-01-000"/>
    <m/>
    <x v="0"/>
    <s v="Saint Louis"/>
    <s v="Hibbing Public School District"/>
    <n v="231"/>
    <n v="8"/>
    <n v="0"/>
    <n v="0"/>
    <n v="3"/>
    <n v="41"/>
    <n v="222"/>
    <n v="1.7212426532325777E-2"/>
    <n v="9.3198992443324941E-2"/>
    <n v="284"/>
    <n v="0.11818560133166875"/>
    <n v="2382"/>
    <n v="2403"/>
    <x v="1202"/>
    <n v="79"/>
    <n v="91"/>
    <n v="35"/>
    <n v="31"/>
    <n v="238"/>
    <n v="12"/>
    <n v="18"/>
    <n v="0"/>
    <n v="5"/>
    <x v="1240"/>
    <x v="133"/>
    <x v="259"/>
    <x v="292"/>
    <x v="106"/>
    <n v="0.10694444444444444"/>
    <n v="0.10666666666666667"/>
    <n v="0"/>
    <n v="0"/>
    <n v="0.10344827586206896"/>
    <n v="0.11041141897565071"/>
  </r>
  <r>
    <x v="0"/>
    <s v="0561-01-000"/>
    <m/>
    <x v="0"/>
    <s v="Pennington"/>
    <s v="Goodridge Public School District"/>
    <n v="13"/>
    <n v="0"/>
    <n v="0"/>
    <n v="0"/>
    <n v="0"/>
    <n v="0"/>
    <n v="17"/>
    <n v="0"/>
    <n v="0.11038961038961038"/>
    <n v="53"/>
    <n v="0.27894736842105261"/>
    <n v="154"/>
    <n v="190"/>
    <x v="438"/>
    <n v="10"/>
    <n v="2"/>
    <n v="2"/>
    <n v="6"/>
    <n v="46"/>
    <n v="5"/>
    <n v="0"/>
    <n v="0"/>
    <n v="0"/>
    <x v="46"/>
    <x v="43"/>
    <x v="6"/>
    <x v="0"/>
    <x v="21"/>
    <n v="9.4890510948905105E-2"/>
    <n v="0"/>
    <n v="0"/>
    <n v="0"/>
    <n v="0"/>
    <n v="0.11038961038961038"/>
  </r>
  <r>
    <x v="1"/>
    <s v="0363-01-000"/>
    <m/>
    <x v="0"/>
    <s v="Koochiching"/>
    <s v="South Koochiching School District"/>
    <n v="13"/>
    <n v="0"/>
    <n v="0"/>
    <n v="0"/>
    <n v="0"/>
    <n v="0"/>
    <n v="16"/>
    <n v="0"/>
    <n v="0.1103448275862069"/>
    <n v="220"/>
    <n v="0.63037249283667618"/>
    <n v="145"/>
    <n v="349"/>
    <x v="684"/>
    <n v="16"/>
    <n v="15"/>
    <n v="3"/>
    <n v="2"/>
    <n v="198"/>
    <n v="3"/>
    <n v="9"/>
    <n v="0"/>
    <n v="0"/>
    <x v="43"/>
    <x v="91"/>
    <x v="41"/>
    <x v="5"/>
    <x v="3"/>
    <n v="0.1015625"/>
    <n v="0"/>
    <n v="0"/>
    <n v="0"/>
    <n v="0"/>
    <n v="0.1103448275862069"/>
  </r>
  <r>
    <x v="3"/>
    <s v="0482-01-000"/>
    <m/>
    <x v="0"/>
    <s v="Morrison"/>
    <s v="Little Falls Public School District"/>
    <n v="280"/>
    <n v="0"/>
    <n v="3"/>
    <n v="0"/>
    <n v="0"/>
    <n v="3"/>
    <n v="294"/>
    <n v="1.1144130757800891E-3"/>
    <n v="0.10921248142644874"/>
    <n v="106"/>
    <n v="4.2383046781287487E-2"/>
    <n v="2692"/>
    <n v="2501"/>
    <x v="1203"/>
    <n v="14"/>
    <n v="74"/>
    <n v="29"/>
    <n v="65"/>
    <n v="96"/>
    <n v="0"/>
    <n v="0"/>
    <n v="0"/>
    <n v="0"/>
    <x v="1241"/>
    <x v="93"/>
    <x v="216"/>
    <x v="167"/>
    <x v="107"/>
    <n v="0.11186576108669596"/>
    <n v="0"/>
    <n v="3.896103896103896E-2"/>
    <n v="0"/>
    <n v="0"/>
    <n v="0.11032689450222882"/>
  </r>
  <r>
    <x v="5"/>
    <s v="0011-01-000"/>
    <s v="yes"/>
    <x v="1"/>
    <s v="Anoka"/>
    <s v="Anoka-Hennepin Public School District"/>
    <n v="2812"/>
    <n v="70"/>
    <n v="819"/>
    <n v="447"/>
    <n v="295"/>
    <n v="2088"/>
    <n v="2411"/>
    <n v="5.1197803006154528E-2"/>
    <n v="5.9117769658926511E-2"/>
    <n v="1732"/>
    <n v="4.5559764309764307E-2"/>
    <n v="40783"/>
    <n v="38016"/>
    <x v="1204"/>
    <n v="588"/>
    <n v="4625"/>
    <n v="2899"/>
    <n v="1845"/>
    <n v="1077"/>
    <n v="21"/>
    <n v="335"/>
    <n v="200"/>
    <n v="57"/>
    <x v="1242"/>
    <x v="154"/>
    <x v="310"/>
    <x v="293"/>
    <x v="394"/>
    <n v="9.4381419077666645E-2"/>
    <n v="0.10989010989010989"/>
    <n v="0.16030534351145037"/>
    <n v="0.14208518753973298"/>
    <n v="0.14162265962554008"/>
    <n v="0.11031557266508105"/>
  </r>
  <r>
    <x v="11"/>
    <s v="2689-01-000"/>
    <m/>
    <x v="0"/>
    <s v="Pipestone"/>
    <s v="Pipestone Area School District"/>
    <n v="128"/>
    <n v="0"/>
    <n v="0"/>
    <n v="0"/>
    <n v="0"/>
    <n v="7"/>
    <n v="130"/>
    <n v="5.6360708534621577E-3"/>
    <n v="0.10466988727858294"/>
    <n v="42"/>
    <n v="3.6617262423714034E-2"/>
    <n v="1242"/>
    <n v="1147"/>
    <x v="1205"/>
    <n v="22"/>
    <n v="32"/>
    <n v="17"/>
    <n v="67"/>
    <n v="40"/>
    <n v="0"/>
    <n v="0"/>
    <n v="0"/>
    <n v="0"/>
    <x v="1243"/>
    <x v="55"/>
    <x v="75"/>
    <x v="58"/>
    <x v="172"/>
    <n v="0.11668185961713765"/>
    <n v="0"/>
    <n v="0"/>
    <n v="0"/>
    <n v="0"/>
    <n v="0.11030595813204509"/>
  </r>
  <r>
    <x v="11"/>
    <s v="0318-01-000"/>
    <m/>
    <x v="0"/>
    <s v="Itasca"/>
    <s v="Grand Rapids Public School District"/>
    <n v="373"/>
    <n v="49"/>
    <n v="8"/>
    <n v="0"/>
    <n v="4"/>
    <n v="69"/>
    <n v="376"/>
    <n v="1.7096134786917742E-2"/>
    <n v="9.3161546085232902E-2"/>
    <n v="343"/>
    <n v="8.7188612099644125E-2"/>
    <n v="4036"/>
    <n v="3934"/>
    <x v="1206"/>
    <n v="321"/>
    <n v="68"/>
    <n v="55"/>
    <n v="34"/>
    <n v="295"/>
    <n v="31"/>
    <n v="8"/>
    <n v="3"/>
    <n v="0"/>
    <x v="1244"/>
    <x v="287"/>
    <x v="172"/>
    <x v="268"/>
    <x v="144"/>
    <n v="0.1055461233729485"/>
    <n v="0.14454277286135694"/>
    <n v="0.11764705882352941"/>
    <n v="0"/>
    <n v="0.10526315789473684"/>
    <n v="0.11025768087215064"/>
  </r>
  <r>
    <x v="6"/>
    <s v="0600-01-000"/>
    <m/>
    <x v="0"/>
    <s v="Polk"/>
    <s v="Fisher Public School District"/>
    <n v="19"/>
    <n v="0"/>
    <n v="0"/>
    <n v="0"/>
    <n v="7"/>
    <n v="0"/>
    <n v="27"/>
    <n v="0"/>
    <n v="0.11020408163265306"/>
    <n v="93"/>
    <n v="0.29903536977491962"/>
    <n v="245"/>
    <n v="311"/>
    <x v="158"/>
    <n v="3"/>
    <n v="0"/>
    <n v="0"/>
    <n v="26"/>
    <n v="75"/>
    <n v="0"/>
    <n v="0"/>
    <n v="0"/>
    <n v="15"/>
    <x v="849"/>
    <x v="6"/>
    <x v="0"/>
    <x v="2"/>
    <x v="39"/>
    <n v="8.4070796460176997E-2"/>
    <n v="0"/>
    <n v="0"/>
    <n v="0"/>
    <n v="0.3888888888888889"/>
    <n v="0.11020408163265306"/>
  </r>
  <r>
    <x v="16"/>
    <s v="0577-01-000"/>
    <m/>
    <x v="0"/>
    <s v="Pine"/>
    <s v="Willow River Public School District"/>
    <n v="48"/>
    <n v="0"/>
    <n v="0"/>
    <n v="0"/>
    <n v="0"/>
    <n v="0"/>
    <n v="53"/>
    <n v="0"/>
    <n v="0.11018711018711019"/>
    <n v="60"/>
    <n v="0.12295081967213115"/>
    <n v="481"/>
    <n v="488"/>
    <x v="977"/>
    <n v="3"/>
    <n v="4"/>
    <n v="1"/>
    <n v="4"/>
    <n v="56"/>
    <n v="0"/>
    <n v="0"/>
    <n v="0"/>
    <n v="0"/>
    <x v="508"/>
    <x v="6"/>
    <x v="2"/>
    <x v="1"/>
    <x v="29"/>
    <n v="0.10256410256410256"/>
    <n v="0"/>
    <n v="0"/>
    <n v="0"/>
    <n v="0"/>
    <n v="0.11018711018711019"/>
  </r>
  <r>
    <x v="1"/>
    <s v="0112-01-000"/>
    <s v="yes"/>
    <x v="1"/>
    <s v="Carver"/>
    <s v="Eastern Carver County Public School"/>
    <n v="940"/>
    <n v="4"/>
    <n v="37"/>
    <n v="78"/>
    <n v="33"/>
    <n v="322"/>
    <n v="807"/>
    <n v="3.1423831365277641E-2"/>
    <n v="7.8754757489997079E-2"/>
    <n v="205"/>
    <n v="2.1988630269226643E-2"/>
    <n v="10247"/>
    <n v="9323"/>
    <x v="1207"/>
    <n v="35"/>
    <n v="305"/>
    <n v="421"/>
    <n v="754"/>
    <n v="161"/>
    <n v="0"/>
    <n v="5"/>
    <n v="0"/>
    <n v="9"/>
    <x v="1245"/>
    <x v="71"/>
    <x v="311"/>
    <x v="294"/>
    <x v="395"/>
    <n v="0.10946780016303714"/>
    <n v="0.10256410256410256"/>
    <n v="0.10979228486646884"/>
    <n v="0.15631262525050099"/>
    <n v="4.2416452442159386E-2"/>
    <n v="0.11017858885527472"/>
  </r>
  <r>
    <x v="9"/>
    <s v="0097-01-000"/>
    <m/>
    <x v="0"/>
    <s v="Carlton"/>
    <s v="Moose Lake Public School District"/>
    <n v="67"/>
    <n v="0"/>
    <n v="0"/>
    <n v="0"/>
    <n v="0"/>
    <n v="0"/>
    <n v="78"/>
    <n v="0"/>
    <n v="0.11016949152542373"/>
    <n v="133"/>
    <n v="0.1743119266055046"/>
    <n v="708"/>
    <n v="763"/>
    <x v="1208"/>
    <n v="2"/>
    <n v="8"/>
    <n v="13"/>
    <n v="8"/>
    <n v="126"/>
    <n v="0"/>
    <n v="0"/>
    <n v="0"/>
    <n v="0"/>
    <x v="796"/>
    <x v="16"/>
    <x v="8"/>
    <x v="31"/>
    <x v="27"/>
    <n v="9.9554234769687958E-2"/>
    <n v="0"/>
    <n v="0"/>
    <n v="0"/>
    <n v="0"/>
    <n v="0.11016949152542373"/>
  </r>
  <r>
    <x v="5"/>
    <s v="2888-01-000"/>
    <m/>
    <x v="0"/>
    <s v="Big Stone"/>
    <s v="Clinton-Graceville-Beardsley"/>
    <n v="35"/>
    <n v="0"/>
    <n v="0"/>
    <n v="0"/>
    <n v="0"/>
    <n v="0"/>
    <n v="38"/>
    <n v="0"/>
    <n v="0.11014492753623188"/>
    <n v="24"/>
    <n v="7.2507552870090641E-2"/>
    <n v="345"/>
    <n v="331"/>
    <x v="605"/>
    <n v="1"/>
    <n v="3"/>
    <n v="0"/>
    <n v="2"/>
    <n v="15"/>
    <n v="0"/>
    <n v="0"/>
    <n v="0"/>
    <n v="0"/>
    <x v="1024"/>
    <x v="3"/>
    <x v="4"/>
    <x v="2"/>
    <x v="3"/>
    <n v="0.10144927536231885"/>
    <n v="0"/>
    <n v="0"/>
    <n v="0"/>
    <n v="0"/>
    <n v="0.11014492753623188"/>
  </r>
  <r>
    <x v="3"/>
    <s v="2448-01-000"/>
    <m/>
    <x v="0"/>
    <s v="Martin"/>
    <s v="Martin County West School District"/>
    <n v="66"/>
    <n v="0"/>
    <n v="0"/>
    <n v="0"/>
    <n v="0"/>
    <n v="3"/>
    <n v="70"/>
    <n v="4.5248868778280547E-3"/>
    <n v="0.10558069381598793"/>
    <n v="153"/>
    <n v="0.20592193808882908"/>
    <n v="663"/>
    <n v="743"/>
    <x v="218"/>
    <n v="7"/>
    <n v="12"/>
    <n v="3"/>
    <n v="34"/>
    <n v="138"/>
    <n v="3"/>
    <n v="0"/>
    <n v="0"/>
    <n v="6"/>
    <x v="1246"/>
    <x v="2"/>
    <x v="25"/>
    <x v="5"/>
    <x v="16"/>
    <n v="0.10731707317073171"/>
    <n v="0"/>
    <n v="0"/>
    <n v="0"/>
    <n v="0"/>
    <n v="0.11010558069381599"/>
  </r>
  <r>
    <x v="11"/>
    <s v="0115-01-000"/>
    <m/>
    <x v="0"/>
    <s v="Cass"/>
    <s v="Cass Lake-Bena Public Schools"/>
    <n v="62"/>
    <n v="33"/>
    <n v="0"/>
    <n v="0"/>
    <n v="0"/>
    <n v="15"/>
    <n v="87"/>
    <n v="1.6181229773462782E-2"/>
    <n v="9.3851132686084138E-2"/>
    <n v="294"/>
    <n v="0.26273458445040215"/>
    <n v="927"/>
    <n v="1119"/>
    <x v="1209"/>
    <n v="987"/>
    <n v="3"/>
    <n v="12"/>
    <n v="3"/>
    <n v="16"/>
    <n v="270"/>
    <n v="0"/>
    <n v="0"/>
    <n v="0"/>
    <x v="502"/>
    <x v="288"/>
    <x v="4"/>
    <x v="17"/>
    <x v="17"/>
    <n v="0.38750000000000001"/>
    <n v="4.3999999999999997E-2"/>
    <n v="0"/>
    <n v="0"/>
    <n v="0"/>
    <n v="0.11003236245954692"/>
  </r>
  <r>
    <x v="5"/>
    <s v="0768-01-000"/>
    <m/>
    <x v="0"/>
    <s v="Stevens"/>
    <s v="Hancock Public School District"/>
    <n v="25"/>
    <n v="0"/>
    <n v="0"/>
    <n v="0"/>
    <n v="0"/>
    <n v="0"/>
    <n v="29"/>
    <n v="0"/>
    <n v="0.10984848484848485"/>
    <n v="105"/>
    <n v="0.30882352941176472"/>
    <n v="264"/>
    <n v="340"/>
    <x v="121"/>
    <n v="4"/>
    <n v="0"/>
    <n v="1"/>
    <n v="21"/>
    <n v="96"/>
    <n v="3"/>
    <n v="0"/>
    <n v="0"/>
    <n v="4"/>
    <x v="852"/>
    <x v="3"/>
    <x v="0"/>
    <x v="1"/>
    <x v="61"/>
    <n v="0.102880658436214"/>
    <n v="0"/>
    <n v="0"/>
    <n v="0"/>
    <n v="0"/>
    <n v="0.10984848484848485"/>
  </r>
  <r>
    <x v="8"/>
    <s v="0031-01-000"/>
    <m/>
    <x v="0"/>
    <s v="Beltrami"/>
    <s v="Bemidji Public School District"/>
    <n v="322"/>
    <n v="212"/>
    <n v="8"/>
    <n v="3"/>
    <n v="9"/>
    <n v="383"/>
    <n v="186"/>
    <n v="7.3923952904844631E-2"/>
    <n v="3.5900405327156923E-2"/>
    <n v="194"/>
    <n v="4.0366208905534745E-2"/>
    <n v="5181"/>
    <n v="4806"/>
    <x v="1210"/>
    <n v="805"/>
    <n v="70"/>
    <n v="47"/>
    <n v="50"/>
    <n v="84"/>
    <n v="98"/>
    <n v="0"/>
    <n v="0"/>
    <n v="0"/>
    <x v="1247"/>
    <x v="289"/>
    <x v="312"/>
    <x v="237"/>
    <x v="26"/>
    <n v="7.9076620825147353E-2"/>
    <n v="0.23068552774755169"/>
    <n v="0.10256410256410256"/>
    <n v="0.06"/>
    <n v="0.15254237288135594"/>
    <n v="0.10982435823200155"/>
  </r>
  <r>
    <x v="3"/>
    <s v="0011-01-000"/>
    <s v="yes"/>
    <x v="1"/>
    <s v="Anoka"/>
    <s v="Anoka-Hennepin Public School District"/>
    <n v="2702"/>
    <n v="65"/>
    <n v="883"/>
    <n v="492"/>
    <n v="347"/>
    <n v="2072"/>
    <n v="2479"/>
    <n v="4.9973469683083305E-2"/>
    <n v="5.9789686942260382E-2"/>
    <n v="1828"/>
    <n v="4.718758873486667E-2"/>
    <n v="41462"/>
    <n v="38739"/>
    <x v="1211"/>
    <n v="621"/>
    <n v="4977"/>
    <n v="3153"/>
    <n v="2024"/>
    <n v="1131"/>
    <n v="20"/>
    <n v="362"/>
    <n v="229"/>
    <n v="42"/>
    <x v="1248"/>
    <x v="290"/>
    <x v="313"/>
    <x v="295"/>
    <x v="396"/>
    <n v="9.1484679194176396E-2"/>
    <n v="9.7597597597597591E-2"/>
    <n v="0.16060385594761731"/>
    <n v="0.14402810304449648"/>
    <n v="0.14899098325461571"/>
    <n v="0.10976315662534369"/>
  </r>
  <r>
    <x v="2"/>
    <s v="0877-01-000"/>
    <m/>
    <x v="0"/>
    <s v="Wright"/>
    <s v="Buffalo-Hanover-Montrose Public Sch"/>
    <n v="623"/>
    <n v="0"/>
    <n v="8"/>
    <n v="6"/>
    <n v="13"/>
    <n v="42"/>
    <n v="643"/>
    <n v="6.7296907546867488E-3"/>
    <n v="0.10302836083960903"/>
    <n v="312"/>
    <n v="5.3169734151329244E-2"/>
    <n v="6241"/>
    <n v="5868"/>
    <x v="1212"/>
    <n v="38"/>
    <n v="126"/>
    <n v="96"/>
    <n v="187"/>
    <n v="290"/>
    <n v="0"/>
    <n v="0"/>
    <n v="0"/>
    <n v="0"/>
    <x v="1249"/>
    <x v="168"/>
    <x v="293"/>
    <x v="296"/>
    <x v="209"/>
    <n v="0.10827250608272507"/>
    <n v="0"/>
    <n v="5.9701492537313432E-2"/>
    <n v="5.8823529411764705E-2"/>
    <n v="6.5000000000000002E-2"/>
    <n v="0.10975805159429579"/>
  </r>
  <r>
    <x v="8"/>
    <s v="0505-01-000"/>
    <m/>
    <x v="0"/>
    <s v="Murray"/>
    <s v="Fulda Public School District"/>
    <n v="29"/>
    <n v="0"/>
    <n v="0"/>
    <n v="4"/>
    <n v="7"/>
    <n v="0"/>
    <n v="44"/>
    <n v="0"/>
    <n v="0.10972568578553615"/>
    <n v="24"/>
    <n v="6.2992125984251968E-2"/>
    <n v="401"/>
    <n v="381"/>
    <x v="1213"/>
    <n v="2"/>
    <n v="5"/>
    <n v="8"/>
    <n v="16"/>
    <n v="20"/>
    <n v="0"/>
    <n v="0"/>
    <n v="0"/>
    <n v="0"/>
    <x v="632"/>
    <x v="16"/>
    <x v="5"/>
    <x v="17"/>
    <x v="10"/>
    <n v="8.0779944289693595E-2"/>
    <n v="0"/>
    <n v="0"/>
    <n v="0.33333333333333331"/>
    <n v="0.30434782608695654"/>
    <n v="0.10972568578553615"/>
  </r>
  <r>
    <x v="0"/>
    <s v="0550-01-000"/>
    <m/>
    <x v="0"/>
    <s v="Otter Tail"/>
    <s v="Underwood Public School District"/>
    <n v="39"/>
    <n v="0"/>
    <n v="4"/>
    <n v="0"/>
    <n v="0"/>
    <n v="0"/>
    <n v="44"/>
    <n v="0"/>
    <n v="0.10972568578553615"/>
    <n v="189"/>
    <n v="0.34615384615384615"/>
    <n v="401"/>
    <n v="546"/>
    <x v="827"/>
    <n v="2"/>
    <n v="3"/>
    <n v="7"/>
    <n v="2"/>
    <n v="183"/>
    <n v="0"/>
    <n v="0"/>
    <n v="3"/>
    <n v="0"/>
    <x v="67"/>
    <x v="16"/>
    <x v="21"/>
    <x v="10"/>
    <x v="3"/>
    <n v="0.10051546391752578"/>
    <n v="0"/>
    <n v="0.5714285714285714"/>
    <n v="0"/>
    <n v="0"/>
    <n v="0.10972568578553615"/>
  </r>
  <r>
    <x v="12"/>
    <s v="0277-01-000"/>
    <s v="yes"/>
    <x v="1"/>
    <s v="Hennepin"/>
    <s v="Westonka Public School District"/>
    <n v="245"/>
    <n v="0"/>
    <n v="0"/>
    <n v="5"/>
    <n v="0"/>
    <n v="0"/>
    <n v="267"/>
    <n v="0"/>
    <n v="0.10969597370583402"/>
    <n v="34"/>
    <n v="1.5447523852794184E-2"/>
    <n v="2434"/>
    <n v="2201"/>
    <x v="1214"/>
    <n v="5"/>
    <n v="13"/>
    <n v="23"/>
    <n v="16"/>
    <n v="24"/>
    <n v="0"/>
    <n v="0"/>
    <n v="0"/>
    <n v="0"/>
    <x v="1250"/>
    <x v="43"/>
    <x v="45"/>
    <x v="136"/>
    <x v="4"/>
    <n v="0.10359408033826638"/>
    <n v="0"/>
    <n v="0"/>
    <n v="0.17857142857142858"/>
    <n v="0"/>
    <n v="0.10969597370583402"/>
  </r>
  <r>
    <x v="7"/>
    <s v="0850-01-000"/>
    <m/>
    <x v="0"/>
    <s v="Wilkin"/>
    <s v="Rothsay Public School District"/>
    <n v="16"/>
    <n v="0"/>
    <n v="0"/>
    <n v="0"/>
    <n v="0"/>
    <n v="0"/>
    <n v="17"/>
    <n v="0"/>
    <n v="0.10967741935483871"/>
    <n v="82"/>
    <n v="0.37272727272727274"/>
    <n v="155"/>
    <n v="220"/>
    <x v="106"/>
    <n v="1"/>
    <n v="4"/>
    <n v="0"/>
    <n v="4"/>
    <n v="77"/>
    <n v="0"/>
    <n v="0"/>
    <n v="0"/>
    <n v="0"/>
    <x v="791"/>
    <x v="3"/>
    <x v="2"/>
    <x v="2"/>
    <x v="29"/>
    <n v="0.10666666666666667"/>
    <n v="0"/>
    <n v="0"/>
    <n v="0"/>
    <n v="0"/>
    <n v="0.10967741935483871"/>
  </r>
  <r>
    <x v="12"/>
    <s v="0480-01-000"/>
    <m/>
    <x v="0"/>
    <s v="Mille Lacs"/>
    <s v="Onamia Public School District"/>
    <n v="94"/>
    <n v="0"/>
    <n v="0"/>
    <n v="0"/>
    <n v="0"/>
    <n v="0"/>
    <n v="100"/>
    <n v="0"/>
    <n v="0.10964912280701754"/>
    <n v="24"/>
    <n v="2.8708133971291867E-2"/>
    <n v="912"/>
    <n v="836"/>
    <x v="344"/>
    <n v="129"/>
    <n v="15"/>
    <n v="9"/>
    <n v="3"/>
    <n v="20"/>
    <n v="0"/>
    <n v="0"/>
    <n v="0"/>
    <n v="0"/>
    <x v="350"/>
    <x v="19"/>
    <x v="66"/>
    <x v="14"/>
    <x v="17"/>
    <n v="0.12466843501326259"/>
    <n v="0"/>
    <n v="0"/>
    <n v="0"/>
    <n v="0"/>
    <n v="0.10964912280701754"/>
  </r>
  <r>
    <x v="5"/>
    <s v="0553-01-000"/>
    <m/>
    <x v="0"/>
    <s v="Otter Tail"/>
    <s v="New York Mills Public School Dist."/>
    <n v="63"/>
    <n v="0"/>
    <n v="0"/>
    <n v="0"/>
    <n v="0"/>
    <n v="0"/>
    <n v="66"/>
    <n v="0"/>
    <n v="0.10963455149501661"/>
    <n v="210"/>
    <n v="0.28150134048257375"/>
    <n v="602"/>
    <n v="746"/>
    <x v="704"/>
    <n v="0"/>
    <n v="18"/>
    <n v="4"/>
    <n v="14"/>
    <n v="196"/>
    <n v="0"/>
    <n v="3"/>
    <n v="0"/>
    <n v="6"/>
    <x v="892"/>
    <x v="0"/>
    <x v="66"/>
    <x v="10"/>
    <x v="27"/>
    <n v="0.10918544194107452"/>
    <n v="0"/>
    <n v="0"/>
    <n v="0"/>
    <n v="0"/>
    <n v="0.10963455149501661"/>
  </r>
  <r>
    <x v="3"/>
    <s v="2534-01-000"/>
    <m/>
    <x v="0"/>
    <s v="Renville"/>
    <s v="Bird Island-Olivia-Lake Lillian Public School District"/>
    <n v="43"/>
    <n v="0"/>
    <n v="0"/>
    <n v="0"/>
    <n v="20"/>
    <n v="4"/>
    <n v="70"/>
    <n v="5.9259259259259256E-3"/>
    <n v="0.1037037037037037"/>
    <n v="71"/>
    <n v="0.1056547619047619"/>
    <n v="675"/>
    <n v="672"/>
    <x v="1215"/>
    <n v="8"/>
    <n v="9"/>
    <n v="6"/>
    <n v="80"/>
    <n v="54"/>
    <n v="0"/>
    <n v="0"/>
    <n v="0"/>
    <n v="10"/>
    <x v="558"/>
    <x v="35"/>
    <x v="13"/>
    <x v="3"/>
    <x v="65"/>
    <n v="7.7060931899641583E-2"/>
    <n v="0"/>
    <n v="0"/>
    <n v="0"/>
    <n v="0.22222222222222221"/>
    <n v="0.10962962962962963"/>
  </r>
  <r>
    <x v="12"/>
    <s v="0881-01-000"/>
    <m/>
    <x v="0"/>
    <s v="Wright"/>
    <s v="Maple Lake Public School District"/>
    <n v="104"/>
    <n v="0"/>
    <n v="0"/>
    <n v="0"/>
    <n v="3"/>
    <n v="0"/>
    <n v="111"/>
    <n v="0"/>
    <n v="0.10957551826258638"/>
    <n v="14"/>
    <n v="1.5283842794759825E-2"/>
    <n v="1013"/>
    <n v="916"/>
    <x v="918"/>
    <n v="1"/>
    <n v="5"/>
    <n v="5"/>
    <n v="2"/>
    <n v="12"/>
    <n v="0"/>
    <n v="0"/>
    <n v="0"/>
    <n v="0"/>
    <x v="1251"/>
    <x v="3"/>
    <x v="5"/>
    <x v="7"/>
    <x v="25"/>
    <n v="0.10452261306532663"/>
    <n v="0"/>
    <n v="0"/>
    <n v="0"/>
    <n v="0.6"/>
    <n v="0.10957551826258638"/>
  </r>
  <r>
    <x v="8"/>
    <s v="2172-01-000"/>
    <m/>
    <x v="0"/>
    <s v="Goodhue"/>
    <s v="Kenyon-Wanamingo School District"/>
    <n v="90"/>
    <n v="0"/>
    <n v="0"/>
    <n v="0"/>
    <n v="0"/>
    <n v="24"/>
    <n v="75"/>
    <n v="2.6548672566371681E-2"/>
    <n v="8.2964601769911508E-2"/>
    <n v="52"/>
    <n v="6.0676779463243874E-2"/>
    <n v="904"/>
    <n v="857"/>
    <x v="1216"/>
    <n v="0"/>
    <n v="10"/>
    <n v="11"/>
    <n v="48"/>
    <n v="47"/>
    <n v="0"/>
    <n v="0"/>
    <n v="0"/>
    <n v="0"/>
    <x v="857"/>
    <x v="0"/>
    <x v="14"/>
    <x v="20"/>
    <x v="163"/>
    <n v="0.10830324909747292"/>
    <n v="0"/>
    <n v="0"/>
    <n v="0"/>
    <n v="0"/>
    <n v="0.10951327433628319"/>
  </r>
  <r>
    <x v="7"/>
    <s v="0186-01-000"/>
    <m/>
    <x v="0"/>
    <s v="Crow Wing"/>
    <s v="Pequot Lakes Public Schools"/>
    <n v="151"/>
    <n v="0"/>
    <n v="0"/>
    <n v="0"/>
    <n v="0"/>
    <n v="81"/>
    <n v="80"/>
    <n v="5.5064581917063225E-2"/>
    <n v="5.4384772263766146E-2"/>
    <n v="296"/>
    <n v="0.18430884184308841"/>
    <n v="1471"/>
    <n v="1606"/>
    <x v="1217"/>
    <n v="12"/>
    <n v="9"/>
    <n v="4"/>
    <n v="1"/>
    <n v="293"/>
    <n v="0"/>
    <n v="0"/>
    <n v="0"/>
    <n v="0"/>
    <x v="1252"/>
    <x v="123"/>
    <x v="13"/>
    <x v="10"/>
    <x v="0"/>
    <n v="0.10500695410292073"/>
    <n v="0"/>
    <n v="0"/>
    <n v="0"/>
    <n v="0"/>
    <n v="0.10944935418082938"/>
  </r>
  <r>
    <x v="15"/>
    <s v="2364-01-000"/>
    <m/>
    <x v="0"/>
    <s v="Stearns"/>
    <s v="Belgrade-Brooten-Elrosa Public School District"/>
    <n v="88"/>
    <n v="0"/>
    <n v="0"/>
    <n v="0"/>
    <n v="0"/>
    <n v="0"/>
    <n v="94"/>
    <n v="0"/>
    <n v="0.10942956926658906"/>
    <n v="57"/>
    <n v="6.9343065693430656E-2"/>
    <n v="859"/>
    <n v="822"/>
    <x v="1218"/>
    <n v="1"/>
    <n v="0"/>
    <n v="2"/>
    <n v="59"/>
    <n v="55"/>
    <n v="0"/>
    <n v="0"/>
    <n v="0"/>
    <n v="0"/>
    <x v="1253"/>
    <x v="3"/>
    <x v="0"/>
    <x v="0"/>
    <x v="26"/>
    <n v="0.11097099621689786"/>
    <n v="0"/>
    <n v="0"/>
    <n v="0"/>
    <n v="0"/>
    <n v="0.10942956926658906"/>
  </r>
  <r>
    <x v="1"/>
    <s v="0728-01-000"/>
    <m/>
    <x v="0"/>
    <s v="Sherburne"/>
    <s v="Elk River Public School District"/>
    <n v="1400"/>
    <n v="0"/>
    <n v="18"/>
    <n v="17"/>
    <n v="25"/>
    <n v="866"/>
    <n v="627"/>
    <n v="6.3457170074008945E-2"/>
    <n v="4.5944163552429106E-2"/>
    <n v="599"/>
    <n v="4.69693405473222E-2"/>
    <n v="13647"/>
    <n v="12753"/>
    <x v="1219"/>
    <n v="142"/>
    <n v="344"/>
    <n v="311"/>
    <n v="362"/>
    <n v="536"/>
    <n v="0"/>
    <n v="13"/>
    <n v="7"/>
    <n v="15"/>
    <x v="1254"/>
    <x v="291"/>
    <x v="314"/>
    <x v="297"/>
    <x v="374"/>
    <n v="0.11237758869802536"/>
    <n v="0"/>
    <n v="5.1575931232091692E-2"/>
    <n v="5.2959501557632398E-2"/>
    <n v="6.7204301075268813E-2"/>
    <n v="0.10940133362643806"/>
  </r>
  <r>
    <x v="15"/>
    <s v="0319-01-000"/>
    <m/>
    <x v="0"/>
    <s v="Itasca"/>
    <s v="Nashwauk-Keewatin School District"/>
    <n v="68"/>
    <n v="0"/>
    <n v="0"/>
    <n v="0"/>
    <n v="0"/>
    <n v="0"/>
    <n v="74"/>
    <n v="0"/>
    <n v="0.10930576070901034"/>
    <n v="68"/>
    <n v="0.10134128166915052"/>
    <n v="677"/>
    <n v="671"/>
    <x v="346"/>
    <n v="38"/>
    <n v="10"/>
    <n v="0"/>
    <n v="3"/>
    <n v="62"/>
    <n v="0"/>
    <n v="0"/>
    <n v="0"/>
    <n v="0"/>
    <x v="1220"/>
    <x v="168"/>
    <x v="14"/>
    <x v="2"/>
    <x v="17"/>
    <n v="0.10862619808306709"/>
    <n v="0"/>
    <n v="0"/>
    <n v="0"/>
    <n v="0"/>
    <n v="0.10930576070901034"/>
  </r>
  <r>
    <x v="6"/>
    <s v="0883-01-000"/>
    <m/>
    <x v="0"/>
    <s v="Wright"/>
    <s v="Rockford Public School District"/>
    <n v="169"/>
    <n v="3"/>
    <n v="0"/>
    <n v="0"/>
    <n v="0"/>
    <n v="0"/>
    <n v="188"/>
    <n v="0"/>
    <n v="0.10930232558139535"/>
    <n v="115"/>
    <n v="6.9823922282938683E-2"/>
    <n v="1720"/>
    <n v="1647"/>
    <x v="1220"/>
    <n v="13"/>
    <n v="23"/>
    <n v="35"/>
    <n v="29"/>
    <n v="103"/>
    <n v="0"/>
    <n v="0"/>
    <n v="0"/>
    <n v="0"/>
    <x v="723"/>
    <x v="105"/>
    <x v="23"/>
    <x v="292"/>
    <x v="106"/>
    <n v="0.10477371357718537"/>
    <n v="0.1875"/>
    <n v="0"/>
    <n v="0"/>
    <n v="0"/>
    <n v="0.10930232558139535"/>
  </r>
  <r>
    <x v="3"/>
    <s v="2888-01-000"/>
    <m/>
    <x v="0"/>
    <s v="Big Stone"/>
    <s v="Clinton-Graceville-Beardsley"/>
    <n v="37"/>
    <n v="0"/>
    <n v="0"/>
    <n v="0"/>
    <n v="0"/>
    <n v="0"/>
    <n v="40"/>
    <n v="0"/>
    <n v="0.10928961748633879"/>
    <n v="26"/>
    <n v="7.3863636363636367E-2"/>
    <n v="366"/>
    <n v="352"/>
    <x v="473"/>
    <n v="1"/>
    <n v="2"/>
    <m/>
    <n v="4"/>
    <n v="23"/>
    <n v="0"/>
    <n v="0"/>
    <n v="0"/>
    <n v="0"/>
    <x v="632"/>
    <x v="3"/>
    <x v="6"/>
    <x v="4"/>
    <x v="29"/>
    <n v="0.10306406685236769"/>
    <n v="0"/>
    <n v="0"/>
    <n v="0"/>
    <n v="0"/>
    <n v="0.10928961748633879"/>
  </r>
  <r>
    <x v="9"/>
    <s v="0738-01-000"/>
    <m/>
    <x v="0"/>
    <s v="Stearns"/>
    <s v="Holdingford Public School District"/>
    <n v="93"/>
    <n v="0"/>
    <n v="0"/>
    <n v="0"/>
    <n v="0"/>
    <n v="0"/>
    <n v="99"/>
    <n v="0"/>
    <n v="0.10927152317880795"/>
    <n v="203"/>
    <n v="0.200990099009901"/>
    <n v="906"/>
    <n v="1010"/>
    <x v="965"/>
    <n v="0"/>
    <n v="0"/>
    <n v="0"/>
    <n v="0"/>
    <n v="200"/>
    <n v="0"/>
    <n v="0"/>
    <n v="0"/>
    <n v="0"/>
    <x v="1255"/>
    <x v="0"/>
    <x v="0"/>
    <x v="2"/>
    <x v="1"/>
    <n v="0.10299003322259136"/>
    <n v="0"/>
    <n v="0"/>
    <n v="0"/>
    <n v="0"/>
    <n v="0.10927152317880795"/>
  </r>
  <r>
    <x v="7"/>
    <s v="2143-01-000"/>
    <m/>
    <x v="0"/>
    <s v="Le Sueur"/>
    <s v="Waterville-Elysian-Morristown Public School District"/>
    <n v="101"/>
    <n v="0"/>
    <n v="0"/>
    <n v="0"/>
    <n v="4"/>
    <n v="15"/>
    <n v="95"/>
    <n v="1.4895729890764648E-2"/>
    <n v="9.4339622641509441E-2"/>
    <n v="9"/>
    <n v="9.9337748344370865E-3"/>
    <n v="1007"/>
    <n v="906"/>
    <x v="648"/>
    <n v="8"/>
    <n v="2"/>
    <n v="4"/>
    <n v="29"/>
    <n v="4"/>
    <n v="0"/>
    <n v="0"/>
    <n v="0"/>
    <n v="0"/>
    <x v="1208"/>
    <x v="35"/>
    <x v="6"/>
    <x v="10"/>
    <x v="105"/>
    <n v="0.10520833333333333"/>
    <n v="0"/>
    <n v="0"/>
    <n v="0"/>
    <n v="0.12121212121212122"/>
    <n v="0.10923535253227409"/>
  </r>
  <r>
    <x v="12"/>
    <s v="2174-01-000"/>
    <m/>
    <x v="0"/>
    <s v="Cass"/>
    <s v="Pine River-Backus School District"/>
    <n v="129"/>
    <n v="0"/>
    <n v="0"/>
    <n v="0"/>
    <n v="0"/>
    <n v="21"/>
    <n v="114"/>
    <n v="1.6990291262135922E-2"/>
    <n v="9.2233009708737865E-2"/>
    <n v="56"/>
    <n v="4.8401037165082109E-2"/>
    <n v="1236"/>
    <n v="1157"/>
    <x v="1221"/>
    <n v="13"/>
    <n v="10"/>
    <n v="10"/>
    <n v="6"/>
    <n v="50"/>
    <n v="0"/>
    <n v="0"/>
    <n v="0"/>
    <n v="0"/>
    <x v="1256"/>
    <x v="91"/>
    <x v="14"/>
    <x v="12"/>
    <x v="21"/>
    <n v="0.10776942355889724"/>
    <n v="0"/>
    <n v="0"/>
    <n v="0"/>
    <n v="0"/>
    <n v="0.10922330097087379"/>
  </r>
  <r>
    <x v="11"/>
    <s v="0499-01-000"/>
    <m/>
    <x v="0"/>
    <s v="Mower"/>
    <s v="LeRoy-Ostrander Public Schools"/>
    <n v="29"/>
    <n v="0"/>
    <n v="0"/>
    <n v="0"/>
    <n v="0"/>
    <n v="0"/>
    <n v="36"/>
    <n v="0"/>
    <n v="0.10909090909090909"/>
    <n v="8"/>
    <n v="2.6490066225165563E-2"/>
    <n v="330"/>
    <n v="302"/>
    <x v="492"/>
    <n v="1"/>
    <n v="0"/>
    <n v="4"/>
    <n v="10"/>
    <n v="6"/>
    <n v="0"/>
    <n v="0"/>
    <n v="0"/>
    <n v="0"/>
    <x v="1034"/>
    <x v="3"/>
    <x v="0"/>
    <x v="10"/>
    <x v="32"/>
    <n v="9.3548387096774197E-2"/>
    <n v="0"/>
    <n v="0"/>
    <n v="0"/>
    <n v="0"/>
    <n v="0.10909090909090909"/>
  </r>
  <r>
    <x v="14"/>
    <s v="0709-01-000"/>
    <m/>
    <x v="0"/>
    <s v="Saint Louis"/>
    <s v="Duluth Public School District"/>
    <n v="1152"/>
    <n v="45"/>
    <n v="79"/>
    <n v="12"/>
    <n v="16"/>
    <n v="1019"/>
    <n v="295"/>
    <n v="8.4564315352697095E-2"/>
    <n v="2.4481327800829875E-2"/>
    <n v="157"/>
    <n v="1.4412925732121546E-2"/>
    <n v="12050"/>
    <n v="10893"/>
    <x v="1222"/>
    <n v="548"/>
    <n v="574"/>
    <n v="244"/>
    <n v="120"/>
    <n v="137"/>
    <n v="4"/>
    <n v="5"/>
    <n v="0"/>
    <n v="0"/>
    <x v="1257"/>
    <x v="292"/>
    <x v="315"/>
    <x v="298"/>
    <x v="307"/>
    <n v="0.11053540587219343"/>
    <n v="7.6400679117147707E-2"/>
    <n v="0.12191358024691358"/>
    <n v="4.6875E-2"/>
    <n v="0.11764705882352941"/>
    <n v="0.10904564315352697"/>
  </r>
  <r>
    <x v="16"/>
    <s v="2358-01-000"/>
    <m/>
    <x v="0"/>
    <s v="Kittson"/>
    <s v="Tri-County School District"/>
    <n v="35"/>
    <n v="0"/>
    <n v="0"/>
    <n v="0"/>
    <n v="0"/>
    <n v="0"/>
    <n v="40"/>
    <n v="0"/>
    <n v="0.10899182561307902"/>
    <n v="8"/>
    <n v="2.3880597014925373E-2"/>
    <n v="367"/>
    <n v="335"/>
    <x v="1163"/>
    <n v="0"/>
    <n v="1"/>
    <n v="0"/>
    <n v="1"/>
    <n v="6"/>
    <n v="0"/>
    <n v="0"/>
    <n v="0"/>
    <n v="0"/>
    <x v="299"/>
    <x v="0"/>
    <x v="3"/>
    <x v="2"/>
    <x v="0"/>
    <n v="9.668508287292818E-2"/>
    <n v="0"/>
    <n v="0"/>
    <n v="0"/>
    <n v="0"/>
    <n v="0.10899182561307902"/>
  </r>
  <r>
    <x v="16"/>
    <s v="2176-01-000"/>
    <m/>
    <x v="0"/>
    <s v="Marshall"/>
    <s v="Warren-Alvarado-Oslo School Dist."/>
    <n v="76"/>
    <n v="0"/>
    <n v="0"/>
    <n v="0"/>
    <n v="0"/>
    <n v="0"/>
    <n v="79"/>
    <n v="0"/>
    <n v="0.10896551724137932"/>
    <n v="0"/>
    <n v="0"/>
    <n v="725"/>
    <n v="646"/>
    <x v="179"/>
    <n v="3"/>
    <n v="4"/>
    <n v="0"/>
    <n v="75"/>
    <n v="0"/>
    <n v="0"/>
    <n v="0"/>
    <n v="0"/>
    <n v="0"/>
    <x v="1258"/>
    <x v="6"/>
    <x v="2"/>
    <x v="2"/>
    <x v="47"/>
    <n v="0.11874999999999999"/>
    <n v="0"/>
    <n v="0"/>
    <n v="0"/>
    <n v="0"/>
    <n v="0.10896551724137932"/>
  </r>
  <r>
    <x v="12"/>
    <s v="0542-01-000"/>
    <m/>
    <x v="0"/>
    <s v="Otter Tail"/>
    <s v="Battle Lake Public School District"/>
    <n v="55"/>
    <n v="0"/>
    <n v="0"/>
    <n v="0"/>
    <n v="3"/>
    <n v="0"/>
    <n v="59"/>
    <n v="0"/>
    <n v="0.10885608856088561"/>
    <n v="37"/>
    <n v="7.1153846153846151E-2"/>
    <n v="542"/>
    <n v="520"/>
    <x v="598"/>
    <n v="7"/>
    <n v="7"/>
    <n v="4"/>
    <n v="5"/>
    <n v="34"/>
    <n v="0"/>
    <n v="0"/>
    <n v="0"/>
    <n v="0"/>
    <x v="391"/>
    <x v="47"/>
    <x v="21"/>
    <x v="10"/>
    <x v="27"/>
    <n v="0.10617760617760617"/>
    <n v="0"/>
    <n v="0"/>
    <n v="0"/>
    <n v="0.375"/>
    <n v="0.10885608856088561"/>
  </r>
  <r>
    <x v="9"/>
    <s v="0186-01-000"/>
    <m/>
    <x v="0"/>
    <s v="Crow Wing"/>
    <s v="Pequot Lakes Public Schools"/>
    <n v="148"/>
    <n v="5"/>
    <n v="0"/>
    <n v="0"/>
    <n v="0"/>
    <n v="80"/>
    <n v="78"/>
    <n v="5.5096418732782371E-2"/>
    <n v="5.3719008264462811E-2"/>
    <n v="261"/>
    <n v="0.16784565916398714"/>
    <n v="1452"/>
    <n v="1555"/>
    <x v="1223"/>
    <n v="3"/>
    <n v="9"/>
    <n v="1"/>
    <n v="4"/>
    <n v="259"/>
    <n v="0"/>
    <n v="0"/>
    <n v="0"/>
    <n v="0"/>
    <x v="1259"/>
    <x v="35"/>
    <x v="13"/>
    <x v="1"/>
    <x v="29"/>
    <n v="0.10371408549404344"/>
    <n v="0.625"/>
    <n v="0"/>
    <n v="0"/>
    <n v="0"/>
    <n v="0.10881542699724518"/>
  </r>
  <r>
    <x v="0"/>
    <s v="0914-01-000"/>
    <m/>
    <x v="0"/>
    <s v="Clay"/>
    <s v="Ulen-Hitterdal Public School Dist"/>
    <n v="31"/>
    <n v="0"/>
    <n v="0"/>
    <n v="0"/>
    <n v="0"/>
    <n v="0"/>
    <n v="31"/>
    <n v="0"/>
    <n v="0.10877192982456141"/>
    <n v="45"/>
    <n v="0.15050167224080269"/>
    <n v="285"/>
    <n v="299"/>
    <x v="1224"/>
    <n v="14"/>
    <n v="1"/>
    <n v="6"/>
    <n v="3"/>
    <n v="43"/>
    <n v="0"/>
    <n v="0"/>
    <n v="0"/>
    <n v="0"/>
    <x v="53"/>
    <x v="93"/>
    <x v="3"/>
    <x v="3"/>
    <x v="17"/>
    <n v="0.11787072243346007"/>
    <n v="0"/>
    <n v="0"/>
    <n v="0"/>
    <n v="0"/>
    <n v="0.10877192982456141"/>
  </r>
  <r>
    <x v="9"/>
    <s v="2154-01-000"/>
    <m/>
    <x v="0"/>
    <s v="Saint Louis"/>
    <s v="Eveleth-Gilbert School District"/>
    <n v="130"/>
    <n v="3"/>
    <n v="5"/>
    <n v="3"/>
    <n v="0"/>
    <n v="0"/>
    <n v="141"/>
    <n v="0"/>
    <n v="0.1087124132613724"/>
    <n v="187"/>
    <n v="0.13924050632911392"/>
    <n v="1297"/>
    <n v="1343"/>
    <x v="1225"/>
    <n v="31"/>
    <n v="13"/>
    <n v="14"/>
    <n v="12"/>
    <n v="185"/>
    <n v="0"/>
    <n v="0"/>
    <n v="0"/>
    <n v="0"/>
    <x v="1260"/>
    <x v="8"/>
    <x v="67"/>
    <x v="58"/>
    <x v="12"/>
    <n v="0.10673234811165845"/>
    <n v="8.8235294117647065E-2"/>
    <n v="0.27777777777777779"/>
    <n v="0.17647058823529413"/>
    <n v="0"/>
    <n v="0.1087124132613724"/>
  </r>
  <r>
    <x v="4"/>
    <s v="0786-01-000"/>
    <m/>
    <x v="0"/>
    <s v="Todd"/>
    <s v="Bertha-Hewitt Public School District"/>
    <n v="36"/>
    <n v="0"/>
    <n v="0"/>
    <n v="0"/>
    <n v="0"/>
    <n v="0"/>
    <n v="40"/>
    <n v="0"/>
    <n v="0.10869565217391304"/>
    <n v="140"/>
    <n v="0.29914529914529914"/>
    <n v="368"/>
    <n v="468"/>
    <x v="1014"/>
    <n v="2"/>
    <n v="6"/>
    <n v="2"/>
    <n v="5"/>
    <n v="122"/>
    <n v="0"/>
    <n v="6"/>
    <n v="0"/>
    <n v="0"/>
    <x v="79"/>
    <x v="16"/>
    <x v="0"/>
    <x v="0"/>
    <x v="25"/>
    <n v="9.8092643051771122E-2"/>
    <n v="0"/>
    <n v="0"/>
    <n v="0"/>
    <n v="0"/>
    <n v="0.10869565217391304"/>
  </r>
  <r>
    <x v="2"/>
    <s v="2342-01-000"/>
    <m/>
    <x v="0"/>
    <s v="Grant"/>
    <s v="West Central Area"/>
    <n v="72"/>
    <n v="0"/>
    <n v="0"/>
    <n v="0"/>
    <n v="0"/>
    <n v="0"/>
    <n v="81"/>
    <n v="0"/>
    <n v="0.10857908847184987"/>
    <n v="58"/>
    <n v="8.0221300138312593E-2"/>
    <n v="746"/>
    <n v="723"/>
    <x v="1226"/>
    <n v="9"/>
    <n v="8"/>
    <n v="6"/>
    <n v="24"/>
    <n v="56"/>
    <n v="0"/>
    <n v="0"/>
    <n v="0"/>
    <n v="0"/>
    <x v="281"/>
    <x v="68"/>
    <x v="8"/>
    <x v="3"/>
    <x v="11"/>
    <n v="0.10404624277456648"/>
    <n v="0"/>
    <n v="0"/>
    <n v="0"/>
    <n v="0"/>
    <n v="0.10857908847184987"/>
  </r>
  <r>
    <x v="1"/>
    <s v="0036-01-000"/>
    <m/>
    <x v="0"/>
    <s v="Beltrami"/>
    <s v="Kelliher Public School District"/>
    <n v="21"/>
    <n v="3"/>
    <n v="0"/>
    <n v="0"/>
    <n v="0"/>
    <n v="0"/>
    <n v="28"/>
    <n v="0"/>
    <n v="0.10852713178294573"/>
    <n v="35"/>
    <n v="0.13207547169811321"/>
    <n v="258"/>
    <n v="265"/>
    <x v="359"/>
    <n v="122"/>
    <n v="1"/>
    <n v="0"/>
    <n v="1"/>
    <n v="0"/>
    <n v="35"/>
    <n v="0"/>
    <n v="0"/>
    <n v="0"/>
    <x v="117"/>
    <x v="10"/>
    <x v="3"/>
    <x v="2"/>
    <x v="0"/>
    <n v="0.12962962962962962"/>
    <n v="3.3333333333333333E-2"/>
    <n v="0"/>
    <n v="0"/>
    <n v="0"/>
    <n v="0.10852713178294573"/>
  </r>
  <r>
    <x v="2"/>
    <s v="0912-01-000"/>
    <m/>
    <x v="0"/>
    <s v="Mille Lacs"/>
    <s v="Milaca Public School District"/>
    <n v="217"/>
    <n v="0"/>
    <n v="0"/>
    <n v="0"/>
    <n v="0"/>
    <n v="11"/>
    <n v="219"/>
    <n v="5.1886792452830186E-3"/>
    <n v="0.10330188679245284"/>
    <n v="58"/>
    <n v="2.9774127310061602E-2"/>
    <n v="2120"/>
    <n v="1948"/>
    <x v="1227"/>
    <n v="43"/>
    <n v="26"/>
    <n v="9"/>
    <n v="22"/>
    <n v="43"/>
    <n v="0"/>
    <n v="0"/>
    <n v="0"/>
    <n v="3"/>
    <x v="1261"/>
    <x v="121"/>
    <x v="71"/>
    <x v="14"/>
    <x v="13"/>
    <n v="0.10731948565776459"/>
    <n v="0"/>
    <n v="0"/>
    <n v="0"/>
    <n v="0"/>
    <n v="0.10849056603773585"/>
  </r>
  <r>
    <x v="5"/>
    <s v="0091-01-000"/>
    <m/>
    <x v="0"/>
    <s v="Carlton"/>
    <s v="Barnum Public School District"/>
    <n v="68"/>
    <n v="0"/>
    <n v="0"/>
    <n v="0"/>
    <n v="0"/>
    <n v="5"/>
    <n v="73"/>
    <n v="6.954102920723227E-3"/>
    <n v="0.10152990264255911"/>
    <n v="170"/>
    <n v="0.20961775585696671"/>
    <n v="719"/>
    <n v="811"/>
    <x v="296"/>
    <n v="23"/>
    <n v="10"/>
    <n v="1"/>
    <n v="8"/>
    <n v="160"/>
    <n v="0"/>
    <n v="0"/>
    <n v="0"/>
    <n v="5"/>
    <x v="727"/>
    <x v="255"/>
    <x v="14"/>
    <x v="1"/>
    <x v="17"/>
    <n v="0.10044313146233383"/>
    <n v="0"/>
    <n v="0"/>
    <n v="0"/>
    <n v="0"/>
    <n v="0.10848400556328233"/>
  </r>
  <r>
    <x v="7"/>
    <s v="0463-01-000"/>
    <m/>
    <x v="0"/>
    <s v="Meeker"/>
    <s v="Eden Valley-Watkins School District"/>
    <n v="80"/>
    <n v="0"/>
    <n v="0"/>
    <n v="0"/>
    <n v="3"/>
    <n v="0"/>
    <n v="87"/>
    <n v="0"/>
    <n v="0.10847880299251871"/>
    <n v="187"/>
    <n v="0.2073170731707317"/>
    <n v="802"/>
    <n v="902"/>
    <x v="1228"/>
    <n v="2"/>
    <n v="9"/>
    <n v="7"/>
    <n v="20"/>
    <n v="175"/>
    <n v="0"/>
    <n v="0"/>
    <n v="0"/>
    <n v="4"/>
    <x v="1262"/>
    <x v="16"/>
    <x v="13"/>
    <x v="36"/>
    <x v="13"/>
    <n v="0.10403120936280884"/>
    <n v="0"/>
    <n v="0"/>
    <n v="0"/>
    <n v="0.15789473684210525"/>
    <n v="0.10847880299251871"/>
  </r>
  <r>
    <x v="0"/>
    <s v="0500-01-000"/>
    <m/>
    <x v="0"/>
    <s v="Mower"/>
    <s v="Southland Public School District"/>
    <n v="57"/>
    <n v="0"/>
    <n v="0"/>
    <n v="0"/>
    <n v="0"/>
    <n v="0"/>
    <n v="64"/>
    <n v="0"/>
    <n v="0.10847457627118644"/>
    <n v="49"/>
    <n v="8.5217391304347828E-2"/>
    <n v="590"/>
    <n v="575"/>
    <x v="759"/>
    <n v="3"/>
    <n v="4"/>
    <n v="0"/>
    <n v="19"/>
    <n v="48"/>
    <n v="0"/>
    <n v="0"/>
    <n v="0"/>
    <n v="0"/>
    <x v="558"/>
    <x v="6"/>
    <x v="2"/>
    <x v="2"/>
    <x v="13"/>
    <n v="0.10215053763440861"/>
    <n v="0"/>
    <n v="0"/>
    <n v="0"/>
    <n v="0"/>
    <n v="0.10847457627118644"/>
  </r>
  <r>
    <x v="10"/>
    <s v="2689-01-000"/>
    <m/>
    <x v="0"/>
    <s v="Pipestone"/>
    <s v="Pipestone Area School District"/>
    <n v="115"/>
    <n v="0"/>
    <n v="0"/>
    <n v="0"/>
    <n v="5"/>
    <n v="6"/>
    <n v="131"/>
    <n v="4.7505938242280287E-3"/>
    <n v="0.10372129849564529"/>
    <n v="36"/>
    <n v="3.098106712564544E-2"/>
    <n v="1263"/>
    <n v="1162"/>
    <x v="1229"/>
    <n v="24"/>
    <n v="33"/>
    <n v="20"/>
    <n v="106"/>
    <n v="35"/>
    <n v="0"/>
    <n v="0"/>
    <n v="0"/>
    <n v="0"/>
    <x v="1263"/>
    <x v="94"/>
    <x v="53"/>
    <x v="38"/>
    <x v="50"/>
    <n v="0.10859301227573183"/>
    <n v="0"/>
    <n v="0"/>
    <n v="0"/>
    <n v="4.5045045045045043E-2"/>
    <n v="0.10847189231987332"/>
  </r>
  <r>
    <x v="0"/>
    <s v="0518-01-000"/>
    <m/>
    <x v="0"/>
    <s v="Nobles"/>
    <s v="Worthington Public School District"/>
    <n v="133"/>
    <n v="0"/>
    <n v="0"/>
    <n v="0"/>
    <n v="143"/>
    <n v="142"/>
    <n v="141"/>
    <n v="5.436447166921899E-2"/>
    <n v="5.3981623277182235E-2"/>
    <n v="88"/>
    <n v="3.6408771203971867E-2"/>
    <n v="2612"/>
    <n v="2417"/>
    <x v="1230"/>
    <n v="4"/>
    <n v="144"/>
    <n v="291"/>
    <n v="973"/>
    <n v="54"/>
    <n v="0"/>
    <n v="0"/>
    <n v="20"/>
    <n v="10"/>
    <x v="1264"/>
    <x v="2"/>
    <x v="316"/>
    <x v="299"/>
    <x v="397"/>
    <n v="0.12269372693726938"/>
    <n v="0"/>
    <n v="0"/>
    <n v="0"/>
    <n v="0.12929475587703435"/>
    <n v="0.10834609494640123"/>
  </r>
  <r>
    <x v="8"/>
    <s v="0482-01-000"/>
    <m/>
    <x v="0"/>
    <s v="Morrison"/>
    <s v="Little Falls Public School District"/>
    <n v="273"/>
    <n v="0"/>
    <n v="0"/>
    <n v="0"/>
    <n v="4"/>
    <n v="11"/>
    <n v="280"/>
    <n v="4.0953090096798213E-3"/>
    <n v="0.10424422933730454"/>
    <n v="137"/>
    <n v="5.410742496050553E-2"/>
    <n v="2686"/>
    <n v="2532"/>
    <x v="1231"/>
    <n v="24"/>
    <n v="31"/>
    <n v="31"/>
    <n v="44"/>
    <n v="129"/>
    <n v="0"/>
    <n v="0"/>
    <n v="0"/>
    <n v="0"/>
    <x v="1265"/>
    <x v="94"/>
    <x v="20"/>
    <x v="152"/>
    <x v="163"/>
    <n v="0.10722702278083268"/>
    <n v="0"/>
    <n v="0"/>
    <n v="0"/>
    <n v="8.3333333333333329E-2"/>
    <n v="0.10833953834698436"/>
  </r>
  <r>
    <x v="17"/>
    <s v="2364-01-000"/>
    <m/>
    <x v="0"/>
    <s v="Stearns"/>
    <s v="Belgrade-Brooten-Elrosa Public School District"/>
    <n v="89"/>
    <n v="0"/>
    <n v="0"/>
    <n v="0"/>
    <n v="0"/>
    <n v="0"/>
    <n v="93"/>
    <n v="0"/>
    <n v="0.10826542491268917"/>
    <n v="39"/>
    <n v="4.8447204968944099E-2"/>
    <n v="859"/>
    <n v="805"/>
    <x v="306"/>
    <n v="1"/>
    <n v="0"/>
    <n v="2"/>
    <n v="39"/>
    <n v="35"/>
    <n v="0"/>
    <n v="0"/>
    <n v="0"/>
    <n v="3"/>
    <x v="127"/>
    <x v="3"/>
    <x v="0"/>
    <x v="0"/>
    <x v="113"/>
    <n v="0.10893512851897184"/>
    <n v="0"/>
    <n v="0"/>
    <n v="0"/>
    <n v="0"/>
    <n v="0.10826542491268917"/>
  </r>
  <r>
    <x v="9"/>
    <s v="0518-01-000"/>
    <m/>
    <x v="0"/>
    <s v="Nobles"/>
    <s v="Worthington Public School District"/>
    <n v="160"/>
    <n v="0"/>
    <n v="0"/>
    <n v="5"/>
    <n v="87"/>
    <n v="107"/>
    <n v="149"/>
    <n v="4.5224006762468301E-2"/>
    <n v="6.297548605240913E-2"/>
    <n v="55"/>
    <n v="2.5404157043879907E-2"/>
    <n v="2366"/>
    <n v="2165"/>
    <x v="1232"/>
    <n v="9"/>
    <n v="54"/>
    <n v="209"/>
    <n v="738"/>
    <n v="44"/>
    <n v="0"/>
    <n v="0"/>
    <n v="0"/>
    <n v="7"/>
    <x v="1266"/>
    <x v="68"/>
    <x v="264"/>
    <x v="62"/>
    <x v="398"/>
    <n v="0.12588512981904013"/>
    <n v="0"/>
    <n v="0"/>
    <n v="2.336448598130841E-2"/>
    <n v="0.10635696821515893"/>
    <n v="0.10819949281487742"/>
  </r>
  <r>
    <x v="11"/>
    <s v="0473-01-000"/>
    <m/>
    <x v="0"/>
    <s v="Mille Lacs"/>
    <s v="Isle Public School District"/>
    <n v="34"/>
    <n v="12"/>
    <n v="0"/>
    <n v="0"/>
    <n v="0"/>
    <n v="0"/>
    <n v="49"/>
    <n v="0"/>
    <n v="0.10816777041942605"/>
    <n v="102"/>
    <n v="0.20158102766798419"/>
    <n v="453"/>
    <n v="506"/>
    <x v="508"/>
    <n v="56"/>
    <n v="2"/>
    <n v="4"/>
    <n v="3"/>
    <n v="98"/>
    <n v="0"/>
    <n v="0"/>
    <n v="0"/>
    <n v="0"/>
    <x v="275"/>
    <x v="106"/>
    <x v="6"/>
    <x v="10"/>
    <x v="17"/>
    <n v="9.0185676392572939E-2"/>
    <n v="0.17647058823529413"/>
    <n v="0"/>
    <n v="0"/>
    <n v="0"/>
    <n v="0.10816777041942605"/>
  </r>
  <r>
    <x v="11"/>
    <s v="0671-01-000"/>
    <m/>
    <x v="0"/>
    <s v="Rock"/>
    <s v="Hills-Beaver Creek School District"/>
    <n v="40"/>
    <n v="0"/>
    <n v="0"/>
    <n v="0"/>
    <n v="0"/>
    <n v="0"/>
    <n v="40"/>
    <n v="0"/>
    <n v="0.10810810810810811"/>
    <n v="38"/>
    <n v="0.10326086956521739"/>
    <n v="370"/>
    <n v="368"/>
    <x v="381"/>
    <n v="3"/>
    <n v="5"/>
    <n v="0"/>
    <n v="4"/>
    <n v="34"/>
    <n v="0"/>
    <n v="0"/>
    <n v="0"/>
    <n v="0"/>
    <x v="299"/>
    <x v="6"/>
    <x v="5"/>
    <x v="2"/>
    <x v="29"/>
    <n v="0.11049723756906077"/>
    <n v="0"/>
    <n v="0"/>
    <n v="0"/>
    <n v="0"/>
    <n v="0.10810810810810811"/>
  </r>
  <r>
    <x v="1"/>
    <s v="0850-01-000"/>
    <m/>
    <x v="0"/>
    <s v="Wilkin"/>
    <s v="Rothsay Public School District"/>
    <n v="19"/>
    <n v="0"/>
    <n v="0"/>
    <n v="0"/>
    <n v="0"/>
    <n v="0"/>
    <n v="20"/>
    <n v="0"/>
    <n v="0.10810810810810811"/>
    <n v="96"/>
    <n v="0.36781609195402298"/>
    <n v="185"/>
    <n v="261"/>
    <x v="48"/>
    <n v="1"/>
    <n v="6"/>
    <n v="0"/>
    <n v="6"/>
    <n v="96"/>
    <n v="0"/>
    <n v="0"/>
    <n v="0"/>
    <n v="0"/>
    <x v="1267"/>
    <x v="3"/>
    <x v="41"/>
    <x v="2"/>
    <x v="21"/>
    <n v="0.1111111111111111"/>
    <n v="0"/>
    <n v="0"/>
    <n v="0"/>
    <n v="0"/>
    <n v="0.10810810810810811"/>
  </r>
  <r>
    <x v="12"/>
    <s v="2365-01-000"/>
    <m/>
    <x v="0"/>
    <s v="Sibley"/>
    <s v="G.F.W."/>
    <n v="104"/>
    <n v="0"/>
    <n v="5"/>
    <n v="0"/>
    <n v="3"/>
    <n v="65"/>
    <n v="48"/>
    <n v="6.2141491395793502E-2"/>
    <n v="4.5889101338432124E-2"/>
    <n v="12"/>
    <n v="1.2698412698412698E-2"/>
    <n v="1046"/>
    <n v="945"/>
    <x v="846"/>
    <n v="0"/>
    <n v="2"/>
    <n v="1"/>
    <n v="89"/>
    <n v="8"/>
    <n v="0"/>
    <n v="0"/>
    <n v="0"/>
    <n v="0"/>
    <x v="1268"/>
    <x v="0"/>
    <x v="21"/>
    <x v="1"/>
    <x v="287"/>
    <n v="0.1095890410958904"/>
    <n v="0"/>
    <n v="0.7142857142857143"/>
    <n v="0"/>
    <n v="3.2608695652173912E-2"/>
    <n v="0.10803059273422563"/>
  </r>
  <r>
    <x v="14"/>
    <s v="0013-01-000"/>
    <s v="yes"/>
    <x v="1"/>
    <s v="Anoka"/>
    <s v="Columbia Heights Public School Dist"/>
    <n v="198"/>
    <n v="9"/>
    <n v="80"/>
    <n v="10"/>
    <n v="13"/>
    <n v="38"/>
    <n v="287"/>
    <n v="1.2628780325689598E-2"/>
    <n v="9.5380525091392485E-2"/>
    <n v="311"/>
    <n v="0.10383973288814691"/>
    <n v="3009"/>
    <n v="2995"/>
    <x v="1233"/>
    <n v="116"/>
    <n v="673"/>
    <n v="181"/>
    <n v="380"/>
    <n v="127"/>
    <n v="5"/>
    <n v="118"/>
    <n v="19"/>
    <n v="19"/>
    <x v="1269"/>
    <x v="48"/>
    <x v="317"/>
    <x v="300"/>
    <x v="399"/>
    <n v="0.11538461538461539"/>
    <n v="7.4999999999999997E-2"/>
    <n v="0.12598425196850394"/>
    <n v="5.8139534883720929E-2"/>
    <n v="3.4759358288770054E-2"/>
    <n v="0.10800930541708208"/>
  </r>
  <r>
    <x v="1"/>
    <s v="0473-01-000"/>
    <m/>
    <x v="0"/>
    <s v="Mille Lacs"/>
    <s v="Isle Public School District"/>
    <n v="26"/>
    <n v="16"/>
    <n v="0"/>
    <n v="0"/>
    <n v="0"/>
    <n v="0"/>
    <n v="48"/>
    <n v="0"/>
    <n v="0.10786516853932585"/>
    <n v="102"/>
    <n v="0.20440881763527055"/>
    <n v="445"/>
    <n v="499"/>
    <x v="254"/>
    <n v="50"/>
    <n v="1"/>
    <n v="4"/>
    <n v="5"/>
    <n v="96"/>
    <n v="0"/>
    <n v="0"/>
    <n v="0"/>
    <n v="0"/>
    <x v="604"/>
    <x v="59"/>
    <x v="3"/>
    <x v="10"/>
    <x v="25"/>
    <n v="7.0460704607046065E-2"/>
    <n v="0.24242424242424243"/>
    <n v="0"/>
    <n v="0"/>
    <n v="0"/>
    <n v="0.10786516853932585"/>
  </r>
  <r>
    <x v="5"/>
    <s v="0717-01-000"/>
    <s v="yes"/>
    <x v="1"/>
    <s v="Scott"/>
    <s v="Jordan Public School District"/>
    <n v="183"/>
    <n v="0"/>
    <n v="0"/>
    <n v="0"/>
    <n v="0"/>
    <n v="9"/>
    <n v="195"/>
    <n v="4.7568710359408035E-3"/>
    <n v="0.10306553911205074"/>
    <n v="137"/>
    <n v="7.5068493150684937E-2"/>
    <n v="1892"/>
    <n v="1825"/>
    <x v="1234"/>
    <n v="34"/>
    <n v="37"/>
    <n v="33"/>
    <n v="165"/>
    <n v="120"/>
    <n v="0"/>
    <n v="0"/>
    <n v="0"/>
    <n v="5"/>
    <x v="1270"/>
    <x v="8"/>
    <x v="10"/>
    <x v="109"/>
    <x v="400"/>
    <n v="0.11303273625694873"/>
    <n v="0"/>
    <n v="0"/>
    <n v="0"/>
    <n v="0"/>
    <n v="0.10782241014799154"/>
  </r>
  <r>
    <x v="14"/>
    <s v="0768-01-000"/>
    <m/>
    <x v="0"/>
    <s v="Stevens"/>
    <s v="Hancock Public School District"/>
    <n v="20"/>
    <n v="0"/>
    <n v="0"/>
    <n v="0"/>
    <n v="0"/>
    <n v="0"/>
    <n v="25"/>
    <n v="0"/>
    <n v="0.10775862068965517"/>
    <n v="31"/>
    <n v="0.13025210084033614"/>
    <n v="232"/>
    <n v="238"/>
    <x v="87"/>
    <n v="0"/>
    <n v="0"/>
    <n v="3"/>
    <n v="0"/>
    <n v="26"/>
    <n v="0"/>
    <n v="0"/>
    <n v="0"/>
    <n v="0"/>
    <x v="808"/>
    <x v="0"/>
    <x v="0"/>
    <x v="5"/>
    <x v="1"/>
    <n v="8.7336244541484712E-2"/>
    <n v="0"/>
    <n v="0"/>
    <n v="0"/>
    <n v="0"/>
    <n v="0.10775862068965517"/>
  </r>
  <r>
    <x v="14"/>
    <s v="2711-01-000"/>
    <m/>
    <x v="0"/>
    <s v="Saint Louis"/>
    <s v="Mesabi East School District"/>
    <n v="101"/>
    <n v="0"/>
    <n v="0"/>
    <n v="0"/>
    <n v="0"/>
    <n v="0"/>
    <n v="108"/>
    <n v="0"/>
    <n v="0.10767696909272183"/>
    <n v="29"/>
    <n v="3.1385281385281384E-2"/>
    <n v="1003"/>
    <n v="924"/>
    <x v="204"/>
    <n v="9"/>
    <n v="5"/>
    <n v="3"/>
    <n v="2"/>
    <n v="26"/>
    <n v="0"/>
    <n v="0"/>
    <n v="0"/>
    <n v="0"/>
    <x v="1124"/>
    <x v="68"/>
    <x v="5"/>
    <x v="5"/>
    <x v="3"/>
    <n v="0.10306122448979592"/>
    <n v="0"/>
    <n v="0"/>
    <n v="0"/>
    <n v="0"/>
    <n v="0.10767696909272183"/>
  </r>
  <r>
    <x v="7"/>
    <s v="0881-01-000"/>
    <m/>
    <x v="0"/>
    <s v="Wright"/>
    <s v="Maple Lake Public School District"/>
    <n v="98"/>
    <n v="0"/>
    <n v="5"/>
    <n v="0"/>
    <n v="0"/>
    <n v="3"/>
    <n v="104"/>
    <n v="3.0181086519114686E-3"/>
    <n v="0.10462776659959759"/>
    <n v="115"/>
    <n v="0.11477045908183632"/>
    <n v="994"/>
    <n v="1002"/>
    <x v="369"/>
    <n v="2"/>
    <n v="7"/>
    <n v="10"/>
    <n v="7"/>
    <n v="109"/>
    <n v="0"/>
    <n v="0"/>
    <n v="0"/>
    <n v="0"/>
    <x v="844"/>
    <x v="16"/>
    <x v="25"/>
    <x v="12"/>
    <x v="35"/>
    <n v="0.10155440414507771"/>
    <n v="0"/>
    <n v="0.41666666666666669"/>
    <n v="0"/>
    <n v="0"/>
    <n v="0.10764587525150907"/>
  </r>
  <r>
    <x v="13"/>
    <s v="2198-01-000"/>
    <m/>
    <x v="0"/>
    <s v="Fillmore"/>
    <s v="Fillmore Central"/>
    <n v="89"/>
    <n v="0"/>
    <n v="0"/>
    <n v="0"/>
    <n v="3"/>
    <n v="0"/>
    <n v="96"/>
    <n v="0"/>
    <n v="0.10762331838565023"/>
    <n v="35"/>
    <n v="4.2117930204572801E-2"/>
    <n v="892"/>
    <n v="831"/>
    <x v="393"/>
    <n v="0"/>
    <n v="1"/>
    <n v="6"/>
    <n v="14"/>
    <n v="33"/>
    <n v="0"/>
    <n v="0"/>
    <n v="0"/>
    <n v="0"/>
    <x v="1271"/>
    <x v="0"/>
    <x v="3"/>
    <x v="3"/>
    <x v="61"/>
    <n v="0.10229885057471265"/>
    <n v="0"/>
    <n v="0"/>
    <n v="0"/>
    <n v="0.17647058823529413"/>
    <n v="0.10762331838565023"/>
  </r>
  <r>
    <x v="11"/>
    <s v="0038-01-000"/>
    <m/>
    <x v="0"/>
    <s v="Beltrami"/>
    <s v="Red Lake Public School District"/>
    <n v="0"/>
    <n v="163"/>
    <n v="0"/>
    <n v="0"/>
    <n v="0"/>
    <n v="21"/>
    <n v="145"/>
    <n v="1.3609850939727802E-2"/>
    <n v="9.3972780298120548E-2"/>
    <n v="0"/>
    <n v="0"/>
    <n v="1543"/>
    <n v="1377"/>
    <x v="562"/>
    <n v="1374"/>
    <n v="0"/>
    <n v="0"/>
    <n v="2"/>
    <n v="0"/>
    <n v="0"/>
    <n v="0"/>
    <n v="0"/>
    <n v="0"/>
    <x v="561"/>
    <x v="293"/>
    <x v="0"/>
    <x v="2"/>
    <x v="3"/>
    <n v="0"/>
    <n v="0.10605074821080027"/>
    <n v="0"/>
    <n v="0"/>
    <n v="0"/>
    <n v="0.10758263123784835"/>
  </r>
  <r>
    <x v="1"/>
    <s v="0203-01-000"/>
    <m/>
    <x v="0"/>
    <s v="Dodge"/>
    <s v="Hayfield Public School District"/>
    <n v="74"/>
    <n v="0"/>
    <n v="0"/>
    <n v="0"/>
    <n v="0"/>
    <n v="10"/>
    <n v="74"/>
    <n v="1.2804097311139564E-2"/>
    <n v="9.4750320102432783E-2"/>
    <n v="65"/>
    <n v="8.5301837270341213E-2"/>
    <n v="781"/>
    <n v="762"/>
    <x v="1045"/>
    <n v="3"/>
    <n v="15"/>
    <n v="7"/>
    <n v="45"/>
    <n v="57"/>
    <n v="0"/>
    <n v="0"/>
    <n v="0"/>
    <n v="0"/>
    <x v="909"/>
    <x v="6"/>
    <x v="66"/>
    <x v="36"/>
    <x v="123"/>
    <n v="0.10437235543018336"/>
    <n v="0"/>
    <n v="0"/>
    <n v="0"/>
    <n v="0"/>
    <n v="0.10755441741357234"/>
  </r>
  <r>
    <x v="4"/>
    <s v="0097-01-000"/>
    <m/>
    <x v="0"/>
    <s v="Carlton"/>
    <s v="Moose Lake Public School District"/>
    <n v="65"/>
    <n v="0"/>
    <n v="0"/>
    <n v="0"/>
    <n v="0"/>
    <n v="0"/>
    <n v="73"/>
    <n v="0"/>
    <n v="0.10751104565537556"/>
    <n v="132"/>
    <n v="0.17886178861788618"/>
    <n v="679"/>
    <n v="738"/>
    <x v="72"/>
    <n v="9"/>
    <n v="6"/>
    <n v="11"/>
    <n v="6"/>
    <n v="127"/>
    <n v="0"/>
    <n v="0"/>
    <n v="0"/>
    <n v="0"/>
    <x v="1272"/>
    <x v="68"/>
    <x v="41"/>
    <x v="20"/>
    <x v="21"/>
    <n v="0.10093167701863354"/>
    <n v="0"/>
    <n v="0"/>
    <n v="0"/>
    <n v="0"/>
    <n v="0.10751104565537556"/>
  </r>
  <r>
    <x v="6"/>
    <s v="0625-01-000"/>
    <s v="yes"/>
    <x v="2"/>
    <s v="Ramsey"/>
    <s v="St. Paul Public School District"/>
    <n v="1433"/>
    <n v="53"/>
    <n v="1425"/>
    <n v="1374"/>
    <n v="580"/>
    <n v="4098"/>
    <n v="807"/>
    <n v="8.9787690891961175E-2"/>
    <n v="1.7681470607567758E-2"/>
    <n v="531"/>
    <n v="1.2867424334213779E-2"/>
    <n v="45641"/>
    <n v="41267"/>
    <x v="1235"/>
    <n v="780"/>
    <n v="12069"/>
    <n v="12251"/>
    <n v="5201"/>
    <n v="170"/>
    <n v="12"/>
    <n v="160"/>
    <n v="116"/>
    <n v="75"/>
    <x v="1273"/>
    <x v="294"/>
    <x v="318"/>
    <x v="301"/>
    <x v="401"/>
    <n v="0.1171756817531379"/>
    <n v="6.4516129032258063E-2"/>
    <n v="0.10686564925569013"/>
    <n v="0.10170997113035754"/>
    <n v="0.10163848243231403"/>
    <n v="0.10746916149952893"/>
  </r>
  <r>
    <x v="2"/>
    <s v="0441-01-000"/>
    <m/>
    <x v="0"/>
    <s v="Marshall"/>
    <s v="Marshall County Central Schools"/>
    <n v="35"/>
    <n v="0"/>
    <n v="0"/>
    <n v="0"/>
    <n v="0"/>
    <n v="0"/>
    <n v="36"/>
    <n v="0"/>
    <n v="0.10746268656716418"/>
    <n v="95"/>
    <n v="0.24111675126903553"/>
    <n v="335"/>
    <n v="394"/>
    <x v="289"/>
    <n v="0"/>
    <n v="8"/>
    <n v="3"/>
    <n v="6"/>
    <n v="90"/>
    <n v="0"/>
    <n v="0"/>
    <n v="0"/>
    <n v="0"/>
    <x v="793"/>
    <x v="0"/>
    <x v="8"/>
    <x v="5"/>
    <x v="21"/>
    <n v="0.10869565217391304"/>
    <n v="0"/>
    <n v="0"/>
    <n v="0"/>
    <n v="0"/>
    <n v="0.10746268656716418"/>
  </r>
  <r>
    <x v="12"/>
    <s v="2142-01-000"/>
    <m/>
    <x v="0"/>
    <s v="Saint Louis"/>
    <s v="St. Louis County School District"/>
    <n v="271"/>
    <n v="18"/>
    <n v="0"/>
    <n v="0"/>
    <n v="0"/>
    <n v="0"/>
    <n v="293"/>
    <n v="0"/>
    <n v="0.10740469208211144"/>
    <n v="56"/>
    <n v="2.2480931352870333E-2"/>
    <n v="2728"/>
    <n v="2491"/>
    <x v="1236"/>
    <n v="276"/>
    <n v="5"/>
    <n v="15"/>
    <n v="7"/>
    <n v="42"/>
    <n v="3"/>
    <n v="0"/>
    <n v="0"/>
    <n v="0"/>
    <x v="1274"/>
    <x v="204"/>
    <x v="5"/>
    <x v="27"/>
    <x v="35"/>
    <n v="0.112122465866777"/>
    <n v="6.1855670103092786E-2"/>
    <n v="0"/>
    <n v="0"/>
    <n v="0"/>
    <n v="0.10740469208211144"/>
  </r>
  <r>
    <x v="1"/>
    <s v="0482-01-000"/>
    <m/>
    <x v="0"/>
    <s v="Morrison"/>
    <s v="Little Falls Public School District"/>
    <n v="259"/>
    <n v="0"/>
    <n v="3"/>
    <n v="0"/>
    <n v="5"/>
    <n v="8"/>
    <n v="278"/>
    <n v="3.003003003003003E-3"/>
    <n v="0.10435435435435435"/>
    <n v="126"/>
    <n v="5.0319488817891375E-2"/>
    <n v="2664"/>
    <n v="2504"/>
    <x v="1237"/>
    <n v="29"/>
    <n v="35"/>
    <n v="27"/>
    <n v="57"/>
    <n v="108"/>
    <n v="0"/>
    <n v="0"/>
    <n v="0"/>
    <n v="4"/>
    <x v="828"/>
    <x v="32"/>
    <x v="24"/>
    <x v="153"/>
    <x v="40"/>
    <n v="0.10331072995612285"/>
    <n v="0"/>
    <n v="7.8947368421052627E-2"/>
    <n v="0"/>
    <n v="8.6206896551724144E-2"/>
    <n v="0.10735735735735735"/>
  </r>
  <r>
    <x v="3"/>
    <s v="0561-01-000"/>
    <m/>
    <x v="0"/>
    <s v="Pennington"/>
    <s v="Goodridge Public School District"/>
    <n v="17"/>
    <n v="0"/>
    <n v="0"/>
    <n v="0"/>
    <n v="0"/>
    <n v="0"/>
    <n v="19"/>
    <n v="0"/>
    <n v="0.10734463276836158"/>
    <n v="60"/>
    <n v="0.27522935779816515"/>
    <n v="177"/>
    <n v="218"/>
    <x v="224"/>
    <n v="13"/>
    <m/>
    <n v="2"/>
    <n v="13"/>
    <n v="43"/>
    <n v="10"/>
    <n v="0"/>
    <n v="0"/>
    <n v="4"/>
    <x v="317"/>
    <x v="6"/>
    <x v="1"/>
    <x v="0"/>
    <x v="22"/>
    <n v="0.10365853658536585"/>
    <n v="0"/>
    <n v="0"/>
    <n v="0"/>
    <n v="0"/>
    <n v="0.10734463276836158"/>
  </r>
  <r>
    <x v="6"/>
    <s v="0786-01-000"/>
    <m/>
    <x v="0"/>
    <s v="Todd"/>
    <s v="Bertha-Hewitt Public School District"/>
    <n v="42"/>
    <n v="0"/>
    <n v="0"/>
    <n v="0"/>
    <n v="0"/>
    <n v="0"/>
    <n v="44"/>
    <n v="0"/>
    <n v="0.10731707317073171"/>
    <n v="124"/>
    <n v="0.2530612244897959"/>
    <n v="410"/>
    <n v="490"/>
    <x v="714"/>
    <n v="0"/>
    <n v="3"/>
    <n v="0"/>
    <n v="5"/>
    <n v="119"/>
    <n v="0"/>
    <n v="0"/>
    <n v="0"/>
    <n v="0"/>
    <x v="126"/>
    <x v="0"/>
    <x v="4"/>
    <x v="2"/>
    <x v="25"/>
    <n v="0.1037037037037037"/>
    <n v="0"/>
    <n v="0"/>
    <n v="0"/>
    <n v="0"/>
    <n v="0.10731707317073171"/>
  </r>
  <r>
    <x v="7"/>
    <s v="0203-01-000"/>
    <m/>
    <x v="0"/>
    <s v="Dodge"/>
    <s v="Hayfield Public School District"/>
    <n v="79"/>
    <n v="0"/>
    <n v="0"/>
    <n v="0"/>
    <n v="0"/>
    <n v="9"/>
    <n v="79"/>
    <n v="1.097560975609756E-2"/>
    <n v="9.6341463414634149E-2"/>
    <n v="60"/>
    <n v="7.575757575757576E-2"/>
    <n v="820"/>
    <n v="792"/>
    <x v="920"/>
    <n v="0"/>
    <n v="8"/>
    <n v="8"/>
    <n v="47"/>
    <n v="52"/>
    <n v="0"/>
    <n v="0"/>
    <n v="0"/>
    <n v="0"/>
    <x v="1275"/>
    <x v="0"/>
    <x v="8"/>
    <x v="8"/>
    <x v="153"/>
    <n v="0.10449735449735449"/>
    <n v="0"/>
    <n v="0"/>
    <n v="0"/>
    <n v="0"/>
    <n v="0.10731707317073171"/>
  </r>
  <r>
    <x v="10"/>
    <s v="0047-01-000"/>
    <m/>
    <x v="0"/>
    <s v="Benton"/>
    <s v="Sauk Rapids-Rice Public Schools"/>
    <n v="405"/>
    <n v="0"/>
    <n v="16"/>
    <n v="4"/>
    <n v="3"/>
    <n v="89"/>
    <n v="360"/>
    <n v="2.1241050119331743E-2"/>
    <n v="8.5918854415274457E-2"/>
    <n v="351"/>
    <n v="8.5777126099706738E-2"/>
    <n v="4190"/>
    <n v="4092"/>
    <x v="1238"/>
    <n v="44"/>
    <n v="162"/>
    <n v="97"/>
    <n v="104"/>
    <n v="282"/>
    <n v="7"/>
    <n v="22"/>
    <n v="10"/>
    <n v="14"/>
    <x v="1276"/>
    <x v="52"/>
    <x v="240"/>
    <x v="223"/>
    <x v="114"/>
    <n v="0.10635504201680672"/>
    <n v="0"/>
    <n v="0.10256410256410256"/>
    <n v="4.3956043956043959E-2"/>
    <n v="3.2258064516129031E-2"/>
    <n v="0.10715990453460619"/>
  </r>
  <r>
    <x v="1"/>
    <s v="0840-01-000"/>
    <m/>
    <x v="0"/>
    <s v="Watonwan"/>
    <s v="St. James Public School District"/>
    <n v="81"/>
    <n v="0"/>
    <n v="0"/>
    <n v="0"/>
    <n v="28"/>
    <n v="3"/>
    <n v="117"/>
    <n v="2.6785714285714286E-3"/>
    <n v="0.10446428571428572"/>
    <n v="43"/>
    <n v="4.1227229146692232E-2"/>
    <n v="1120"/>
    <n v="1043"/>
    <x v="348"/>
    <n v="3"/>
    <n v="10"/>
    <n v="8"/>
    <n v="419"/>
    <n v="34"/>
    <n v="0"/>
    <n v="0"/>
    <n v="0"/>
    <n v="0"/>
    <x v="1277"/>
    <x v="6"/>
    <x v="14"/>
    <x v="8"/>
    <x v="402"/>
    <n v="0.12461538461538461"/>
    <n v="0"/>
    <n v="0"/>
    <n v="0"/>
    <n v="6.2639821029082776E-2"/>
    <n v="0.10714285714285715"/>
  </r>
  <r>
    <x v="17"/>
    <s v="0600-01-000"/>
    <m/>
    <x v="0"/>
    <s v="Polk"/>
    <s v="Fisher Public School District"/>
    <n v="19"/>
    <n v="4"/>
    <n v="0"/>
    <n v="0"/>
    <n v="0"/>
    <n v="0"/>
    <n v="24"/>
    <n v="0"/>
    <n v="0.10714285714285714"/>
    <n v="85"/>
    <n v="0.2982456140350877"/>
    <n v="224"/>
    <n v="285"/>
    <x v="283"/>
    <n v="0"/>
    <n v="0"/>
    <n v="0"/>
    <n v="14"/>
    <n v="74"/>
    <n v="0"/>
    <n v="0"/>
    <n v="0"/>
    <n v="8"/>
    <x v="970"/>
    <x v="2"/>
    <x v="0"/>
    <x v="2"/>
    <x v="21"/>
    <n v="8.7962962962962965E-2"/>
    <n v="1"/>
    <n v="0"/>
    <n v="0"/>
    <n v="0"/>
    <n v="0.10714285714285714"/>
  </r>
  <r>
    <x v="7"/>
    <s v="0031-01-000"/>
    <m/>
    <x v="0"/>
    <s v="Beltrami"/>
    <s v="Bemidji Public School District"/>
    <n v="356"/>
    <n v="209"/>
    <n v="0"/>
    <n v="0"/>
    <n v="11"/>
    <n v="370"/>
    <n v="216"/>
    <n v="6.7641681901279713E-2"/>
    <n v="3.9488117001828152E-2"/>
    <n v="222"/>
    <n v="4.3478260869565216E-2"/>
    <n v="5470"/>
    <n v="5106"/>
    <x v="1239"/>
    <n v="944"/>
    <n v="97"/>
    <n v="55"/>
    <n v="77"/>
    <n v="100"/>
    <n v="105"/>
    <n v="0"/>
    <n v="0"/>
    <n v="0"/>
    <x v="1278"/>
    <x v="295"/>
    <x v="319"/>
    <x v="302"/>
    <x v="145"/>
    <n v="8.4984483170207681E-2"/>
    <n v="0.19942748091603055"/>
    <n v="0"/>
    <n v="0"/>
    <n v="0.125"/>
    <n v="0.10712979890310786"/>
  </r>
  <r>
    <x v="15"/>
    <s v="0023-01-000"/>
    <m/>
    <x v="0"/>
    <s v="Becker"/>
    <s v="Frazee-Vergas Public School Dist."/>
    <n v="112"/>
    <n v="3"/>
    <n v="0"/>
    <n v="0"/>
    <n v="0"/>
    <n v="0"/>
    <n v="131"/>
    <n v="0"/>
    <n v="0.107113654946852"/>
    <n v="100"/>
    <n v="8.3892617449664433E-2"/>
    <n v="1223"/>
    <n v="1192"/>
    <x v="883"/>
    <n v="85"/>
    <n v="9"/>
    <n v="8"/>
    <n v="8"/>
    <n v="97"/>
    <n v="0"/>
    <n v="0"/>
    <n v="0"/>
    <n v="0"/>
    <x v="1243"/>
    <x v="67"/>
    <x v="13"/>
    <x v="8"/>
    <x v="27"/>
    <n v="0.10209662716499544"/>
    <n v="3.4090909090909088E-2"/>
    <n v="0"/>
    <n v="0"/>
    <n v="0"/>
    <n v="0.107113654946852"/>
  </r>
  <r>
    <x v="1"/>
    <s v="0846-01-000"/>
    <m/>
    <x v="0"/>
    <s v="Wilkin"/>
    <s v="Breckenridge Public School District"/>
    <n v="70"/>
    <n v="3"/>
    <n v="0"/>
    <n v="0"/>
    <n v="3"/>
    <n v="0"/>
    <n v="79"/>
    <n v="0"/>
    <n v="0.10704607046070461"/>
    <n v="26"/>
    <n v="3.7956204379562042E-2"/>
    <n v="738"/>
    <n v="685"/>
    <x v="294"/>
    <n v="20"/>
    <n v="9"/>
    <n v="0"/>
    <n v="25"/>
    <n v="22"/>
    <n v="0"/>
    <n v="0"/>
    <n v="0"/>
    <n v="0"/>
    <x v="765"/>
    <x v="255"/>
    <x v="13"/>
    <x v="2"/>
    <x v="16"/>
    <n v="0.10309278350515463"/>
    <n v="0.13043478260869565"/>
    <n v="0"/>
    <n v="0"/>
    <n v="0.10714285714285714"/>
    <n v="0.10704607046070461"/>
  </r>
  <r>
    <x v="5"/>
    <s v="0821-01-000"/>
    <m/>
    <x v="0"/>
    <s v="Wadena"/>
    <s v="Menahga Public School District"/>
    <n v="76"/>
    <n v="0"/>
    <n v="3"/>
    <n v="0"/>
    <n v="0"/>
    <n v="0"/>
    <n v="90"/>
    <n v="0"/>
    <n v="0.10688836104513064"/>
    <n v="237"/>
    <n v="0.23963599595551061"/>
    <n v="842"/>
    <n v="989"/>
    <x v="1240"/>
    <n v="5"/>
    <n v="3"/>
    <n v="3"/>
    <n v="14"/>
    <n v="232"/>
    <n v="0"/>
    <n v="0"/>
    <n v="0"/>
    <n v="0"/>
    <x v="1279"/>
    <x v="43"/>
    <x v="41"/>
    <x v="5"/>
    <x v="7"/>
    <n v="9.405940594059406E-2"/>
    <n v="0"/>
    <n v="0.5"/>
    <n v="0"/>
    <n v="0"/>
    <n v="0.10688836104513064"/>
  </r>
  <r>
    <x v="12"/>
    <s v="0600-01-000"/>
    <m/>
    <x v="0"/>
    <s v="Polk"/>
    <s v="Fisher Public School District"/>
    <n v="21"/>
    <n v="4"/>
    <n v="0"/>
    <n v="0"/>
    <n v="0"/>
    <n v="0"/>
    <n v="25"/>
    <n v="0"/>
    <n v="0.10683760683760683"/>
    <n v="85"/>
    <n v="0.28911564625850339"/>
    <n v="234"/>
    <n v="294"/>
    <x v="1139"/>
    <n v="1"/>
    <n v="0"/>
    <n v="0"/>
    <n v="25"/>
    <n v="66"/>
    <n v="0"/>
    <n v="0"/>
    <n v="0"/>
    <n v="15"/>
    <x v="1280"/>
    <x v="43"/>
    <x v="0"/>
    <x v="2"/>
    <x v="32"/>
    <n v="9.417040358744394E-2"/>
    <n v="0.8"/>
    <n v="0"/>
    <n v="0"/>
    <n v="0"/>
    <n v="0.10683760683760683"/>
  </r>
  <r>
    <x v="2"/>
    <s v="2164-01-000"/>
    <m/>
    <x v="0"/>
    <s v="Clay"/>
    <s v="Dilworth-Glyndon-Felton"/>
    <n v="96"/>
    <n v="4"/>
    <n v="3"/>
    <n v="0"/>
    <n v="11"/>
    <n v="0"/>
    <n v="125"/>
    <n v="0"/>
    <n v="0.10683760683760683"/>
    <n v="554"/>
    <n v="0.34646654158849283"/>
    <n v="1170"/>
    <n v="1599"/>
    <x v="1241"/>
    <n v="21"/>
    <n v="12"/>
    <n v="3"/>
    <n v="109"/>
    <n v="516"/>
    <n v="5"/>
    <n v="7"/>
    <n v="0"/>
    <n v="20"/>
    <x v="1092"/>
    <x v="190"/>
    <x v="8"/>
    <x v="5"/>
    <x v="41"/>
    <n v="9.2843326885880081E-2"/>
    <n v="0.2"/>
    <n v="0.375"/>
    <n v="0"/>
    <n v="0.11"/>
    <n v="0.10683760683760683"/>
  </r>
  <r>
    <x v="8"/>
    <s v="0837-01-000"/>
    <m/>
    <x v="0"/>
    <s v="Watonwan"/>
    <s v="Madelia Public School District"/>
    <n v="56"/>
    <n v="0"/>
    <n v="0"/>
    <n v="0"/>
    <n v="0"/>
    <n v="7"/>
    <n v="54"/>
    <n v="1.2259194395796848E-2"/>
    <n v="9.4570928196147111E-2"/>
    <n v="53"/>
    <n v="9.4138543516873896E-2"/>
    <n v="571"/>
    <n v="563"/>
    <x v="424"/>
    <n v="1"/>
    <n v="9"/>
    <n v="3"/>
    <n v="195"/>
    <n v="40"/>
    <n v="0"/>
    <n v="0"/>
    <n v="0"/>
    <n v="6"/>
    <x v="252"/>
    <x v="3"/>
    <x v="13"/>
    <x v="5"/>
    <x v="403"/>
    <n v="0.15094339622641509"/>
    <n v="0"/>
    <n v="0"/>
    <n v="0"/>
    <n v="0"/>
    <n v="0.10683012259194397"/>
  </r>
  <r>
    <x v="3"/>
    <s v="0547-01-000"/>
    <m/>
    <x v="0"/>
    <s v="Otter Tail"/>
    <s v="Parkers Prairie Public School Dist."/>
    <n v="42"/>
    <n v="0"/>
    <n v="0"/>
    <n v="0"/>
    <n v="0"/>
    <n v="0"/>
    <n v="49"/>
    <n v="0"/>
    <n v="0.10675381263616558"/>
    <n v="154"/>
    <n v="0.27304964539007093"/>
    <n v="459"/>
    <n v="564"/>
    <x v="147"/>
    <n v="4"/>
    <n v="7"/>
    <n v="7"/>
    <n v="12"/>
    <n v="141"/>
    <n v="4"/>
    <n v="3"/>
    <n v="0"/>
    <n v="3"/>
    <x v="340"/>
    <x v="0"/>
    <x v="2"/>
    <x v="36"/>
    <x v="22"/>
    <n v="9.6551724137931033E-2"/>
    <n v="0"/>
    <n v="0"/>
    <n v="0"/>
    <n v="0"/>
    <n v="0.10675381263616558"/>
  </r>
  <r>
    <x v="3"/>
    <s v="0741-01-000"/>
    <m/>
    <x v="0"/>
    <s v="Stearns"/>
    <s v="Paynesville Public School District"/>
    <n v="89"/>
    <n v="0"/>
    <n v="0"/>
    <n v="0"/>
    <n v="5"/>
    <n v="3"/>
    <n v="97"/>
    <n v="3.2017075773745998E-3"/>
    <n v="0.10352187833511206"/>
    <n v="113"/>
    <n v="0.11894736842105263"/>
    <n v="937"/>
    <n v="950"/>
    <x v="1242"/>
    <n v="2"/>
    <n v="14"/>
    <n v="7"/>
    <n v="41"/>
    <n v="101"/>
    <n v="0"/>
    <n v="0"/>
    <n v="0"/>
    <n v="9"/>
    <x v="622"/>
    <x v="16"/>
    <x v="27"/>
    <x v="36"/>
    <x v="164"/>
    <n v="0.10183066361556065"/>
    <n v="0"/>
    <n v="0"/>
    <n v="0"/>
    <n v="0.13513513513513514"/>
    <n v="0.10672358591248667"/>
  </r>
  <r>
    <x v="11"/>
    <s v="2448-01-000"/>
    <m/>
    <x v="0"/>
    <s v="Martin"/>
    <s v="Martin County West School District"/>
    <n v="55"/>
    <n v="0"/>
    <n v="0"/>
    <n v="0"/>
    <n v="9"/>
    <n v="0"/>
    <n v="70"/>
    <n v="0"/>
    <n v="0.10670731707317073"/>
    <n v="158"/>
    <n v="0.21236559139784947"/>
    <n v="656"/>
    <n v="744"/>
    <x v="813"/>
    <n v="3"/>
    <n v="6"/>
    <n v="2"/>
    <n v="17"/>
    <n v="150"/>
    <n v="0"/>
    <n v="0"/>
    <n v="0"/>
    <n v="3"/>
    <x v="581"/>
    <x v="6"/>
    <x v="41"/>
    <x v="0"/>
    <x v="10"/>
    <n v="8.8566827697262485E-2"/>
    <n v="0"/>
    <n v="0"/>
    <n v="0"/>
    <n v="0.39130434782608697"/>
    <n v="0.10670731707317073"/>
  </r>
  <r>
    <x v="11"/>
    <s v="0640-01-000"/>
    <m/>
    <x v="0"/>
    <s v="Redwood"/>
    <s v="Wabasso Public School District"/>
    <n v="32"/>
    <n v="0"/>
    <n v="0"/>
    <n v="0"/>
    <n v="0"/>
    <n v="5"/>
    <n v="35"/>
    <n v="1.3333333333333334E-2"/>
    <n v="9.3333333333333338E-2"/>
    <n v="100"/>
    <n v="0.22988505747126436"/>
    <n v="375"/>
    <n v="435"/>
    <x v="724"/>
    <n v="3"/>
    <n v="7"/>
    <n v="1"/>
    <n v="3"/>
    <n v="94"/>
    <n v="0"/>
    <n v="0"/>
    <n v="0"/>
    <n v="0"/>
    <x v="632"/>
    <x v="6"/>
    <x v="21"/>
    <x v="1"/>
    <x v="17"/>
    <n v="8.9136490250696379E-2"/>
    <n v="0"/>
    <n v="0"/>
    <n v="0"/>
    <n v="0"/>
    <n v="0.10666666666666667"/>
  </r>
  <r>
    <x v="2"/>
    <s v="0271-01-000"/>
    <s v="yes"/>
    <x v="1"/>
    <s v="Hennepin"/>
    <s v="Bloomington Public School District"/>
    <n v="608"/>
    <n v="0"/>
    <n v="198"/>
    <n v="66"/>
    <n v="246"/>
    <n v="658"/>
    <n v="494"/>
    <n v="6.0852677332840097E-2"/>
    <n v="4.5685748635901233E-2"/>
    <n v="654"/>
    <n v="6.3402811439651E-2"/>
    <n v="10813"/>
    <n v="10315"/>
    <x v="1243"/>
    <n v="149"/>
    <n v="1984"/>
    <n v="1018"/>
    <n v="1662"/>
    <n v="317"/>
    <n v="12"/>
    <n v="135"/>
    <n v="57"/>
    <n v="77"/>
    <x v="1281"/>
    <x v="296"/>
    <x v="320"/>
    <x v="288"/>
    <x v="404"/>
    <n v="0.10495425513550838"/>
    <n v="0"/>
    <n v="9.6726917440156324E-2"/>
    <n v="6.4264849074975663E-2"/>
    <n v="0.13435281267067176"/>
    <n v="0.10653842596874133"/>
  </r>
  <r>
    <x v="1"/>
    <s v="2689-01-000"/>
    <m/>
    <x v="0"/>
    <s v="Pipestone"/>
    <s v="Pipestone Area School District"/>
    <n v="118"/>
    <n v="0"/>
    <n v="3"/>
    <n v="0"/>
    <n v="0"/>
    <n v="4"/>
    <n v="128"/>
    <n v="3.2284100080710249E-3"/>
    <n v="0.1033091202582728"/>
    <n v="43"/>
    <n v="3.7391304347826088E-2"/>
    <n v="1239"/>
    <n v="1150"/>
    <x v="1205"/>
    <n v="20"/>
    <n v="29"/>
    <n v="17"/>
    <n v="75"/>
    <n v="41"/>
    <n v="0"/>
    <n v="0"/>
    <n v="0"/>
    <n v="0"/>
    <x v="1282"/>
    <x v="190"/>
    <x v="75"/>
    <x v="58"/>
    <x v="47"/>
    <n v="0.10865561694290976"/>
    <n v="0"/>
    <n v="9.375E-2"/>
    <n v="0"/>
    <n v="0"/>
    <n v="0.10653753026634383"/>
  </r>
  <r>
    <x v="2"/>
    <s v="0091-01-000"/>
    <m/>
    <x v="0"/>
    <s v="Carlton"/>
    <s v="Barnum Public School District"/>
    <n v="62"/>
    <n v="0"/>
    <n v="0"/>
    <n v="0"/>
    <n v="0"/>
    <n v="6"/>
    <n v="69"/>
    <n v="8.5227272727272721E-3"/>
    <n v="9.8011363636363633E-2"/>
    <n v="165"/>
    <n v="0.20780856423173805"/>
    <n v="704"/>
    <n v="794"/>
    <x v="968"/>
    <n v="18"/>
    <n v="13"/>
    <n v="2"/>
    <n v="6"/>
    <n v="158"/>
    <n v="0"/>
    <n v="4"/>
    <n v="0"/>
    <n v="3"/>
    <x v="492"/>
    <x v="132"/>
    <x v="13"/>
    <x v="0"/>
    <x v="17"/>
    <n v="9.4081942336874058E-2"/>
    <n v="0"/>
    <n v="0"/>
    <n v="0"/>
    <n v="0"/>
    <n v="0.10653409090909091"/>
  </r>
  <r>
    <x v="4"/>
    <s v="0281-01-000"/>
    <s v="yes"/>
    <x v="1"/>
    <s v="Hennepin"/>
    <s v="Robbinsdale Public School District"/>
    <n v="775"/>
    <n v="3"/>
    <n v="420"/>
    <n v="92"/>
    <n v="56"/>
    <n v="350"/>
    <n v="1036"/>
    <n v="2.6902382782475018E-2"/>
    <n v="7.9631053036126054E-2"/>
    <n v="1267"/>
    <n v="9.8285625630284701E-2"/>
    <n v="13010"/>
    <n v="12891"/>
    <x v="1244"/>
    <n v="149"/>
    <n v="3287"/>
    <n v="1000"/>
    <n v="1257"/>
    <n v="463"/>
    <n v="18"/>
    <n v="590"/>
    <n v="111"/>
    <n v="55"/>
    <x v="1283"/>
    <x v="297"/>
    <x v="321"/>
    <x v="169"/>
    <x v="405"/>
    <n v="0.10319573901464714"/>
    <n v="2.2388059701492536E-2"/>
    <n v="0.13474494706448509"/>
    <n v="9.3781855249745152E-2"/>
    <n v="4.4515103338632747E-2"/>
    <n v="0.10653343581860107"/>
  </r>
  <r>
    <x v="0"/>
    <s v="2365-01-000"/>
    <m/>
    <x v="0"/>
    <s v="Sibley"/>
    <s v="G.F.W."/>
    <n v="85"/>
    <n v="0"/>
    <n v="0"/>
    <n v="0"/>
    <n v="0"/>
    <n v="50"/>
    <n v="43"/>
    <n v="5.7273768613974797E-2"/>
    <n v="4.9255441008018326E-2"/>
    <n v="55"/>
    <n v="6.5868263473053898E-2"/>
    <n v="873"/>
    <n v="835"/>
    <x v="218"/>
    <n v="9"/>
    <n v="8"/>
    <n v="5"/>
    <n v="126"/>
    <n v="53"/>
    <n v="0"/>
    <n v="0"/>
    <n v="0"/>
    <n v="0"/>
    <x v="1284"/>
    <x v="68"/>
    <x v="8"/>
    <x v="7"/>
    <x v="210"/>
    <n v="0.11821974965229486"/>
    <n v="0"/>
    <n v="0"/>
    <n v="0"/>
    <n v="0"/>
    <n v="0.10652920962199312"/>
  </r>
  <r>
    <x v="10"/>
    <s v="0094-01-000"/>
    <m/>
    <x v="0"/>
    <s v="Carlton"/>
    <s v="Cloquet Public School District"/>
    <n v="197"/>
    <n v="47"/>
    <n v="0"/>
    <n v="0"/>
    <n v="0"/>
    <n v="11"/>
    <n v="245"/>
    <n v="4.5757071547420968E-3"/>
    <n v="0.10191347753743761"/>
    <n v="356"/>
    <n v="0.14217252396166133"/>
    <n v="2404"/>
    <n v="2504"/>
    <x v="1245"/>
    <n v="477"/>
    <n v="37"/>
    <n v="29"/>
    <n v="44"/>
    <n v="266"/>
    <n v="62"/>
    <n v="0"/>
    <n v="0"/>
    <n v="10"/>
    <x v="1285"/>
    <x v="298"/>
    <x v="10"/>
    <x v="167"/>
    <x v="157"/>
    <n v="0.1066017316017316"/>
    <n v="0.10173160173160173"/>
    <n v="0"/>
    <n v="0"/>
    <n v="0"/>
    <n v="0.1064891846921797"/>
  </r>
  <r>
    <x v="5"/>
    <s v="0347-01-000"/>
    <m/>
    <x v="0"/>
    <s v="Kandiyohi"/>
    <s v="Willmar Public School District"/>
    <n v="397"/>
    <n v="0"/>
    <n v="4"/>
    <n v="0"/>
    <n v="67"/>
    <n v="61"/>
    <n v="417"/>
    <n v="1.3588772555134774E-2"/>
    <n v="9.289374025395411E-2"/>
    <n v="151"/>
    <n v="3.6280634310427676E-2"/>
    <n v="4489"/>
    <n v="4162"/>
    <x v="1246"/>
    <n v="43"/>
    <n v="702"/>
    <n v="82"/>
    <n v="1370"/>
    <n v="129"/>
    <n v="0"/>
    <n v="0"/>
    <n v="0"/>
    <n v="0"/>
    <x v="1286"/>
    <x v="121"/>
    <x v="279"/>
    <x v="119"/>
    <x v="406"/>
    <n v="0.17778772951186744"/>
    <n v="0"/>
    <n v="5.6657223796033997E-3"/>
    <n v="0"/>
    <n v="4.662491301322199E-2"/>
    <n v="0.10648251280908888"/>
  </r>
  <r>
    <x v="6"/>
    <s v="2711-01-000"/>
    <m/>
    <x v="0"/>
    <s v="Saint Louis"/>
    <s v="Mesabi East School District"/>
    <n v="96"/>
    <n v="0"/>
    <n v="0"/>
    <n v="0"/>
    <n v="0"/>
    <n v="0"/>
    <n v="105"/>
    <n v="0"/>
    <n v="0.10638297872340426"/>
    <n v="30"/>
    <n v="3.2894736842105261E-2"/>
    <n v="987"/>
    <n v="912"/>
    <x v="148"/>
    <n v="12"/>
    <n v="4"/>
    <n v="1"/>
    <n v="2"/>
    <n v="29"/>
    <n v="0"/>
    <n v="0"/>
    <n v="0"/>
    <n v="0"/>
    <x v="1208"/>
    <x v="123"/>
    <x v="2"/>
    <x v="1"/>
    <x v="3"/>
    <n v="0.1"/>
    <n v="0"/>
    <n v="0"/>
    <n v="0"/>
    <n v="0"/>
    <n v="0.10638297872340426"/>
  </r>
  <r>
    <x v="1"/>
    <s v="0435-01-000"/>
    <m/>
    <x v="0"/>
    <s v="Mahnomen"/>
    <s v="Waubun-Ogema-White Earth Public Sch"/>
    <n v="33"/>
    <n v="21"/>
    <n v="0"/>
    <n v="0"/>
    <n v="0"/>
    <n v="0"/>
    <n v="59"/>
    <n v="0"/>
    <n v="0.1063063063063063"/>
    <n v="58"/>
    <n v="0.10469314079422383"/>
    <n v="555"/>
    <n v="554"/>
    <x v="135"/>
    <n v="416"/>
    <n v="0"/>
    <n v="2"/>
    <n v="4"/>
    <n v="3"/>
    <n v="45"/>
    <n v="0"/>
    <n v="0"/>
    <n v="0"/>
    <x v="117"/>
    <x v="299"/>
    <x v="0"/>
    <x v="0"/>
    <x v="29"/>
    <n v="0.20370370370370369"/>
    <n v="5.3571428571428568E-2"/>
    <n v="0"/>
    <n v="0"/>
    <n v="0"/>
    <n v="0.1063063063063063"/>
  </r>
  <r>
    <x v="14"/>
    <s v="0883-01-000"/>
    <m/>
    <x v="0"/>
    <s v="Wright"/>
    <s v="Rockford Public School District"/>
    <n v="178"/>
    <n v="3"/>
    <n v="0"/>
    <n v="0"/>
    <n v="0"/>
    <n v="0"/>
    <n v="194"/>
    <n v="0"/>
    <n v="0.10630136986301369"/>
    <n v="104"/>
    <n v="5.9942363112391928E-2"/>
    <n v="1825"/>
    <n v="1735"/>
    <x v="1247"/>
    <n v="10"/>
    <n v="24"/>
    <n v="37"/>
    <n v="24"/>
    <n v="86"/>
    <n v="0"/>
    <n v="0"/>
    <n v="0"/>
    <n v="0"/>
    <x v="1287"/>
    <x v="91"/>
    <x v="39"/>
    <x v="255"/>
    <x v="11"/>
    <n v="0.10277136258660508"/>
    <n v="0.23076923076923078"/>
    <n v="0"/>
    <n v="0"/>
    <n v="0"/>
    <n v="0.10630136986301369"/>
  </r>
  <r>
    <x v="0"/>
    <s v="0499-01-000"/>
    <m/>
    <x v="0"/>
    <s v="Mower"/>
    <s v="LeRoy-Ostrander Public Schools"/>
    <n v="28"/>
    <n v="0"/>
    <n v="0"/>
    <n v="0"/>
    <n v="0"/>
    <n v="0"/>
    <n v="34"/>
    <n v="0"/>
    <n v="0.10625"/>
    <n v="10"/>
    <n v="3.3783783783783786E-2"/>
    <n v="320"/>
    <n v="296"/>
    <x v="1248"/>
    <n v="0"/>
    <n v="1"/>
    <n v="0"/>
    <n v="5"/>
    <n v="6"/>
    <n v="0"/>
    <n v="0"/>
    <n v="0"/>
    <n v="0"/>
    <x v="927"/>
    <x v="0"/>
    <x v="3"/>
    <x v="2"/>
    <x v="25"/>
    <n v="8.9743589743589744E-2"/>
    <n v="0"/>
    <n v="0"/>
    <n v="0"/>
    <n v="0"/>
    <n v="0.10625"/>
  </r>
  <r>
    <x v="7"/>
    <s v="0561-01-000"/>
    <m/>
    <x v="0"/>
    <s v="Pennington"/>
    <s v="Goodridge Public School District"/>
    <n v="14"/>
    <n v="0"/>
    <n v="0"/>
    <n v="0"/>
    <n v="0"/>
    <n v="0"/>
    <n v="17"/>
    <n v="0"/>
    <n v="0.10625"/>
    <n v="51"/>
    <n v="0.26288659793814434"/>
    <n v="160"/>
    <n v="194"/>
    <x v="409"/>
    <n v="14"/>
    <n v="4"/>
    <n v="2"/>
    <n v="8"/>
    <n v="37"/>
    <n v="11"/>
    <n v="0"/>
    <n v="0"/>
    <n v="0"/>
    <x v="1288"/>
    <x v="6"/>
    <x v="2"/>
    <x v="0"/>
    <x v="27"/>
    <n v="9.7902097902097904E-2"/>
    <n v="0"/>
    <n v="0"/>
    <n v="0"/>
    <n v="0"/>
    <n v="0.10625"/>
  </r>
  <r>
    <x v="4"/>
    <s v="2172-01-000"/>
    <m/>
    <x v="0"/>
    <s v="Goodhue"/>
    <s v="Kenyon-Wanamingo School District"/>
    <n v="90"/>
    <n v="0"/>
    <n v="0"/>
    <n v="0"/>
    <n v="0"/>
    <n v="27"/>
    <n v="71"/>
    <n v="2.9252437703141929E-2"/>
    <n v="7.6923076923076927E-2"/>
    <n v="56"/>
    <n v="6.3564131668558455E-2"/>
    <n v="923"/>
    <n v="881"/>
    <x v="150"/>
    <n v="0"/>
    <n v="7"/>
    <n v="14"/>
    <n v="50"/>
    <n v="52"/>
    <n v="0"/>
    <n v="0"/>
    <n v="0"/>
    <n v="0"/>
    <x v="1289"/>
    <x v="0"/>
    <x v="21"/>
    <x v="30"/>
    <x v="149"/>
    <n v="0.10613207547169812"/>
    <n v="0"/>
    <n v="0"/>
    <n v="0"/>
    <n v="0"/>
    <n v="0.10617551462621885"/>
  </r>
  <r>
    <x v="8"/>
    <s v="0463-01-000"/>
    <m/>
    <x v="0"/>
    <s v="Meeker"/>
    <s v="Eden Valley-Watkins School District"/>
    <n v="79"/>
    <n v="0"/>
    <n v="0"/>
    <n v="0"/>
    <n v="0"/>
    <n v="0"/>
    <n v="83"/>
    <n v="0"/>
    <n v="0.10613810741687979"/>
    <n v="165"/>
    <n v="0.19097222222222221"/>
    <n v="782"/>
    <n v="864"/>
    <x v="974"/>
    <n v="1"/>
    <n v="7"/>
    <n v="8"/>
    <n v="19"/>
    <n v="157"/>
    <n v="0"/>
    <n v="0"/>
    <n v="0"/>
    <n v="4"/>
    <x v="1290"/>
    <x v="3"/>
    <x v="21"/>
    <x v="8"/>
    <x v="5"/>
    <n v="0.1051930758988016"/>
    <n v="0"/>
    <n v="0"/>
    <n v="0"/>
    <n v="0"/>
    <n v="0.10613810741687979"/>
  </r>
  <r>
    <x v="6"/>
    <s v="0186-01-000"/>
    <m/>
    <x v="0"/>
    <s v="Crow Wing"/>
    <s v="Pequot Lakes Public Schools"/>
    <n v="142"/>
    <n v="3"/>
    <n v="0"/>
    <n v="0"/>
    <n v="0"/>
    <n v="97"/>
    <n v="51"/>
    <n v="6.9534050179211465E-2"/>
    <n v="3.6559139784946237E-2"/>
    <n v="288"/>
    <n v="0.18762214983713354"/>
    <n v="1395"/>
    <n v="1535"/>
    <x v="1249"/>
    <n v="4"/>
    <n v="3"/>
    <n v="1"/>
    <n v="5"/>
    <n v="284"/>
    <n v="0"/>
    <n v="0"/>
    <n v="0"/>
    <n v="0"/>
    <x v="306"/>
    <x v="47"/>
    <x v="4"/>
    <x v="1"/>
    <x v="25"/>
    <n v="0.10289855072463767"/>
    <n v="0.42857142857142855"/>
    <n v="0"/>
    <n v="0"/>
    <n v="0"/>
    <n v="0.1060931899641577"/>
  </r>
  <r>
    <x v="4"/>
    <s v="2365-01-000"/>
    <m/>
    <x v="0"/>
    <s v="Sibley"/>
    <s v="G.F.W."/>
    <n v="78"/>
    <n v="0"/>
    <n v="0"/>
    <n v="0"/>
    <n v="0"/>
    <n v="49"/>
    <n v="42"/>
    <n v="5.7109557109557112E-2"/>
    <n v="4.8951048951048952E-2"/>
    <n v="7"/>
    <n v="9.0439276485788107E-3"/>
    <n v="858"/>
    <n v="774"/>
    <x v="748"/>
    <n v="5"/>
    <n v="7"/>
    <n v="8"/>
    <n v="105"/>
    <n v="6"/>
    <n v="0"/>
    <n v="0"/>
    <n v="0"/>
    <n v="0"/>
    <x v="1018"/>
    <x v="43"/>
    <x v="21"/>
    <x v="8"/>
    <x v="223"/>
    <n v="0.10818307905686546"/>
    <n v="0"/>
    <n v="0"/>
    <n v="0"/>
    <n v="0"/>
    <n v="0.10606060606060606"/>
  </r>
  <r>
    <x v="6"/>
    <s v="2897-01-000"/>
    <m/>
    <x v="0"/>
    <s v="Redwood"/>
    <s v="Redwood Area School District"/>
    <n v="118"/>
    <n v="31"/>
    <n v="0"/>
    <n v="0"/>
    <n v="0"/>
    <n v="79"/>
    <n v="72"/>
    <n v="5.5477528089887637E-2"/>
    <n v="5.0561797752808987E-2"/>
    <n v="74"/>
    <n v="5.4936896807720861E-2"/>
    <n v="1424"/>
    <n v="1347"/>
    <x v="1250"/>
    <n v="229"/>
    <n v="10"/>
    <n v="12"/>
    <n v="64"/>
    <n v="58"/>
    <n v="4"/>
    <n v="0"/>
    <n v="0"/>
    <n v="0"/>
    <x v="1291"/>
    <x v="300"/>
    <x v="14"/>
    <x v="17"/>
    <x v="256"/>
    <n v="0.10805860805860806"/>
    <n v="0.12109375"/>
    <n v="0"/>
    <n v="0"/>
    <n v="0"/>
    <n v="0.10603932584269662"/>
  </r>
  <r>
    <x v="4"/>
    <s v="0318-01-000"/>
    <m/>
    <x v="0"/>
    <s v="Itasca"/>
    <s v="Grand Rapids Public School District"/>
    <n v="372"/>
    <n v="43"/>
    <n v="10"/>
    <n v="0"/>
    <n v="3"/>
    <n v="75"/>
    <n v="355"/>
    <n v="1.849112426035503E-2"/>
    <n v="8.7524654832347143E-2"/>
    <n v="253"/>
    <n v="6.5222995617427171E-2"/>
    <n v="4056"/>
    <n v="3879"/>
    <x v="1251"/>
    <n v="221"/>
    <n v="60"/>
    <n v="42"/>
    <n v="35"/>
    <n v="232"/>
    <n v="12"/>
    <n v="3"/>
    <n v="0"/>
    <n v="0"/>
    <x v="1292"/>
    <x v="301"/>
    <x v="11"/>
    <x v="180"/>
    <x v="144"/>
    <n v="0.10161158153509969"/>
    <n v="0.17063492063492064"/>
    <n v="0.14925373134328357"/>
    <n v="0"/>
    <n v="7.8947368421052627E-2"/>
    <n v="0.10601577909270217"/>
  </r>
  <r>
    <x v="16"/>
    <s v="0768-01-000"/>
    <m/>
    <x v="0"/>
    <s v="Stevens"/>
    <s v="Hancock Public School District"/>
    <n v="27"/>
    <n v="0"/>
    <n v="0"/>
    <n v="0"/>
    <n v="0"/>
    <n v="0"/>
    <n v="27"/>
    <n v="0"/>
    <n v="0.10588235294117647"/>
    <n v="13"/>
    <n v="5.3941908713692949E-2"/>
    <n v="255"/>
    <n v="241"/>
    <x v="423"/>
    <n v="0"/>
    <n v="2"/>
    <n v="1"/>
    <n v="0"/>
    <n v="8"/>
    <n v="0"/>
    <n v="0"/>
    <n v="0"/>
    <n v="0"/>
    <x v="1040"/>
    <x v="0"/>
    <x v="6"/>
    <x v="1"/>
    <x v="1"/>
    <n v="0.10505836575875487"/>
    <n v="0"/>
    <n v="0"/>
    <n v="0"/>
    <n v="0"/>
    <n v="0.10588235294117647"/>
  </r>
  <r>
    <x v="4"/>
    <s v="0270-01-000"/>
    <s v="yes"/>
    <x v="1"/>
    <s v="Hennepin"/>
    <s v="Hopkins Public School District"/>
    <n v="600"/>
    <n v="0"/>
    <n v="85"/>
    <n v="31"/>
    <n v="36"/>
    <n v="163"/>
    <n v="609"/>
    <n v="2.2353263850795391E-2"/>
    <n v="8.3516182117388926E-2"/>
    <n v="1152"/>
    <n v="0.15015641293013557"/>
    <n v="7292"/>
    <n v="7672"/>
    <x v="1252"/>
    <n v="41"/>
    <n v="1332"/>
    <n v="417"/>
    <n v="418"/>
    <n v="618"/>
    <n v="0"/>
    <n v="372"/>
    <n v="79"/>
    <n v="51"/>
    <x v="1293"/>
    <x v="14"/>
    <x v="322"/>
    <x v="303"/>
    <x v="31"/>
    <n v="0.11017260374586853"/>
    <n v="0"/>
    <n v="8.1339712918660281E-2"/>
    <n v="8.4010840108401083E-2"/>
    <n v="8.9330024813895778E-2"/>
    <n v="0.10586944596818432"/>
  </r>
  <r>
    <x v="2"/>
    <s v="0011-01-000"/>
    <s v="yes"/>
    <x v="1"/>
    <s v="Anoka"/>
    <s v="Anoka-Hennepin Public School District"/>
    <n v="2809"/>
    <n v="66"/>
    <n v="722"/>
    <n v="401"/>
    <n v="242"/>
    <n v="2001"/>
    <n v="2297"/>
    <n v="4.9284500381763997E-2"/>
    <n v="5.657496120785202E-2"/>
    <n v="1550"/>
    <n v="4.0947877314875966E-2"/>
    <n v="40601"/>
    <n v="37853"/>
    <x v="1253"/>
    <n v="576"/>
    <n v="4278"/>
    <n v="2737"/>
    <n v="1732"/>
    <n v="967"/>
    <n v="19"/>
    <n v="283"/>
    <n v="187"/>
    <n v="56"/>
    <x v="1294"/>
    <x v="302"/>
    <x v="323"/>
    <x v="304"/>
    <x v="407"/>
    <n v="9.248650072435137E-2"/>
    <n v="0.10593900481540931"/>
    <n v="0.15306338774644901"/>
    <n v="0.13588614029142662"/>
    <n v="0.1261730969760167"/>
    <n v="0.10585946158961601"/>
  </r>
  <r>
    <x v="10"/>
    <s v="0318-01-000"/>
    <m/>
    <x v="0"/>
    <s v="Itasca"/>
    <s v="Grand Rapids Public School District"/>
    <n v="368"/>
    <n v="41"/>
    <n v="5"/>
    <n v="0"/>
    <n v="4"/>
    <n v="55"/>
    <n v="379"/>
    <n v="1.3414634146341463E-2"/>
    <n v="9.2439024390243901E-2"/>
    <n v="375"/>
    <n v="9.2798812175204151E-2"/>
    <n v="4100"/>
    <n v="4041"/>
    <x v="1254"/>
    <n v="364"/>
    <n v="71"/>
    <n v="45"/>
    <n v="51"/>
    <n v="331"/>
    <n v="25"/>
    <n v="3"/>
    <n v="5"/>
    <n v="3"/>
    <x v="1295"/>
    <x v="303"/>
    <x v="259"/>
    <x v="154"/>
    <x v="37"/>
    <n v="0.10374964758951226"/>
    <n v="0.10789473684210527"/>
    <n v="6.8493150684931503E-2"/>
    <n v="0"/>
    <n v="7.6923076923076927E-2"/>
    <n v="0.10585365853658536"/>
  </r>
  <r>
    <x v="12"/>
    <s v="0319-01-000"/>
    <m/>
    <x v="0"/>
    <s v="Itasca"/>
    <s v="Nashwauk-Keewatin School District"/>
    <n v="64"/>
    <n v="0"/>
    <n v="0"/>
    <n v="0"/>
    <n v="0"/>
    <n v="0"/>
    <n v="69"/>
    <n v="0"/>
    <n v="0.10582822085889571"/>
    <n v="50"/>
    <n v="7.8988941548183256E-2"/>
    <n v="652"/>
    <n v="633"/>
    <x v="169"/>
    <n v="14"/>
    <n v="10"/>
    <n v="1"/>
    <n v="4"/>
    <n v="44"/>
    <n v="0"/>
    <n v="0"/>
    <n v="0"/>
    <n v="0"/>
    <x v="1074"/>
    <x v="93"/>
    <x v="14"/>
    <x v="1"/>
    <x v="29"/>
    <n v="0.10256410256410256"/>
    <n v="0"/>
    <n v="0"/>
    <n v="0"/>
    <n v="0"/>
    <n v="0.10582822085889571"/>
  </r>
  <r>
    <x v="3"/>
    <s v="2135-01-000"/>
    <m/>
    <x v="0"/>
    <s v="Blue Earth"/>
    <s v="Maple River School District"/>
    <n v="83"/>
    <n v="0"/>
    <n v="0"/>
    <n v="0"/>
    <n v="4"/>
    <n v="3"/>
    <n v="92"/>
    <n v="3.3407572383073497E-3"/>
    <n v="0.10244988864142539"/>
    <n v="150"/>
    <n v="0.15739769150052466"/>
    <n v="898"/>
    <n v="953"/>
    <x v="918"/>
    <n v="2"/>
    <n v="15"/>
    <n v="6"/>
    <n v="27"/>
    <n v="147"/>
    <n v="0"/>
    <n v="0"/>
    <n v="0"/>
    <n v="0"/>
    <x v="179"/>
    <x v="16"/>
    <x v="66"/>
    <x v="3"/>
    <x v="38"/>
    <n v="9.8927294398092974E-2"/>
    <n v="0"/>
    <n v="0"/>
    <n v="0"/>
    <n v="0.12903225806451613"/>
    <n v="0.10579064587973273"/>
  </r>
  <r>
    <x v="10"/>
    <s v="0877-01-000"/>
    <m/>
    <x v="0"/>
    <s v="Wright"/>
    <s v="Buffalo-Hanover-Montrose Public Sch"/>
    <n v="592"/>
    <n v="0"/>
    <n v="9"/>
    <n v="5"/>
    <n v="9"/>
    <n v="29"/>
    <n v="624"/>
    <n v="4.6978778551757657E-3"/>
    <n v="0.10108537178033371"/>
    <n v="365"/>
    <n v="6.2022090059473234E-2"/>
    <n v="6173"/>
    <n v="5885"/>
    <x v="1255"/>
    <n v="40"/>
    <n v="124"/>
    <n v="103"/>
    <n v="191"/>
    <n v="333"/>
    <n v="0"/>
    <n v="0"/>
    <n v="3"/>
    <n v="3"/>
    <x v="1296"/>
    <x v="97"/>
    <x v="266"/>
    <x v="305"/>
    <x v="408"/>
    <n v="0.10411537108688006"/>
    <n v="0"/>
    <n v="6.7669172932330823E-2"/>
    <n v="4.7619047619047616E-2"/>
    <n v="4.5685279187817257E-2"/>
    <n v="0.10578324963550947"/>
  </r>
  <r>
    <x v="1"/>
    <s v="2143-01-000"/>
    <m/>
    <x v="0"/>
    <s v="Le Sueur"/>
    <s v="Waterville-Elysian-Morristown Public School District"/>
    <n v="86"/>
    <n v="0"/>
    <n v="0"/>
    <n v="0"/>
    <n v="0"/>
    <n v="8"/>
    <n v="92"/>
    <n v="8.4566596194503175E-3"/>
    <n v="9.7251585623678652E-2"/>
    <n v="11"/>
    <n v="1.2835472578763127E-2"/>
    <n v="946"/>
    <n v="857"/>
    <x v="518"/>
    <n v="5"/>
    <n v="4"/>
    <n v="5"/>
    <n v="18"/>
    <n v="9"/>
    <n v="0"/>
    <n v="0"/>
    <n v="0"/>
    <n v="0"/>
    <x v="1237"/>
    <x v="43"/>
    <x v="2"/>
    <x v="7"/>
    <x v="39"/>
    <n v="9.5343680709534362E-2"/>
    <n v="0"/>
    <n v="0"/>
    <n v="0"/>
    <n v="0"/>
    <n v="0.10570824524312897"/>
  </r>
  <r>
    <x v="16"/>
    <s v="0319-01-000"/>
    <m/>
    <x v="0"/>
    <s v="Itasca"/>
    <s v="Nashwauk-Keewatin School District"/>
    <n v="73"/>
    <n v="0"/>
    <n v="0"/>
    <n v="0"/>
    <n v="0"/>
    <n v="0"/>
    <n v="76"/>
    <n v="0"/>
    <n v="0.10570236439499305"/>
    <n v="58"/>
    <n v="8.2738944365192579E-2"/>
    <n v="719"/>
    <n v="701"/>
    <x v="505"/>
    <n v="10"/>
    <n v="9"/>
    <n v="0"/>
    <n v="4"/>
    <n v="56"/>
    <n v="0"/>
    <n v="0"/>
    <n v="0"/>
    <n v="0"/>
    <x v="975"/>
    <x v="87"/>
    <x v="13"/>
    <x v="2"/>
    <x v="29"/>
    <n v="0.10503597122302158"/>
    <n v="0"/>
    <n v="0"/>
    <n v="0"/>
    <n v="0"/>
    <n v="0.10570236439499305"/>
  </r>
  <r>
    <x v="3"/>
    <s v="2310-01-000"/>
    <m/>
    <x v="0"/>
    <s v="Sibley"/>
    <s v="Sibley East School District"/>
    <n v="113"/>
    <n v="0"/>
    <n v="0"/>
    <n v="0"/>
    <n v="3"/>
    <n v="65"/>
    <n v="62"/>
    <n v="5.4076539101497505E-2"/>
    <n v="5.1580698835274545E-2"/>
    <n v="106"/>
    <n v="8.9754445385266723E-2"/>
    <n v="1202"/>
    <n v="1181"/>
    <x v="1256"/>
    <n v="3"/>
    <n v="30"/>
    <n v="21"/>
    <n v="335"/>
    <n v="90"/>
    <n v="0"/>
    <n v="0"/>
    <n v="0"/>
    <n v="8"/>
    <x v="159"/>
    <x v="6"/>
    <x v="106"/>
    <x v="25"/>
    <x v="409"/>
    <n v="0.13865030674846626"/>
    <n v="0"/>
    <n v="0"/>
    <n v="0"/>
    <n v="9.0909090909090905E-3"/>
    <n v="0.10565723793677205"/>
  </r>
  <r>
    <x v="13"/>
    <s v="2888-01-000"/>
    <m/>
    <x v="0"/>
    <s v="Big Stone"/>
    <s v="Clinton-Graceville-Beardsley"/>
    <n v="66"/>
    <n v="0"/>
    <n v="0"/>
    <n v="0"/>
    <n v="0"/>
    <n v="0"/>
    <n v="66"/>
    <n v="0"/>
    <n v="0.1056"/>
    <n v="6"/>
    <n v="1.0619469026548672E-2"/>
    <n v="625"/>
    <n v="565"/>
    <x v="134"/>
    <n v="8"/>
    <n v="1"/>
    <n v="5"/>
    <n v="4"/>
    <n v="6"/>
    <n v="0"/>
    <n v="0"/>
    <n v="0"/>
    <n v="0"/>
    <x v="1297"/>
    <x v="35"/>
    <x v="3"/>
    <x v="7"/>
    <x v="29"/>
    <n v="0.10855263157894737"/>
    <n v="0"/>
    <n v="0"/>
    <n v="0"/>
    <n v="0"/>
    <n v="0.1056"/>
  </r>
  <r>
    <x v="17"/>
    <s v="0852-01-000"/>
    <m/>
    <x v="0"/>
    <s v="Wilkin"/>
    <s v="Campbell-Tintah Public School Dist."/>
    <n v="15"/>
    <n v="0"/>
    <n v="0"/>
    <n v="0"/>
    <n v="0"/>
    <n v="0"/>
    <n v="17"/>
    <n v="0"/>
    <n v="0.10559006211180125"/>
    <n v="11"/>
    <n v="7.0967741935483872E-2"/>
    <n v="161"/>
    <n v="155"/>
    <x v="1257"/>
    <n v="0"/>
    <n v="3"/>
    <n v="0"/>
    <n v="10"/>
    <n v="9"/>
    <n v="0"/>
    <n v="0"/>
    <n v="0"/>
    <n v="0"/>
    <x v="47"/>
    <x v="0"/>
    <x v="4"/>
    <x v="2"/>
    <x v="32"/>
    <n v="0.10135135135135136"/>
    <n v="0"/>
    <n v="0"/>
    <n v="0"/>
    <n v="0"/>
    <n v="0.10559006211180125"/>
  </r>
  <r>
    <x v="11"/>
    <s v="0255-01-000"/>
    <m/>
    <x v="0"/>
    <s v="Goodhue"/>
    <s v="Pine Island Public School Dist."/>
    <n v="111"/>
    <n v="0"/>
    <n v="0"/>
    <n v="7"/>
    <n v="4"/>
    <n v="0"/>
    <n v="127"/>
    <n v="0"/>
    <n v="0.1055694098088113"/>
    <n v="115"/>
    <n v="9.6557514693534838E-2"/>
    <n v="1203"/>
    <n v="1191"/>
    <x v="1258"/>
    <n v="1"/>
    <n v="17"/>
    <n v="19"/>
    <n v="17"/>
    <n v="108"/>
    <n v="0"/>
    <n v="0"/>
    <n v="0"/>
    <n v="3"/>
    <x v="1298"/>
    <x v="3"/>
    <x v="19"/>
    <x v="57"/>
    <x v="39"/>
    <n v="9.7368421052631576E-2"/>
    <n v="0"/>
    <n v="0"/>
    <n v="0.26923076923076922"/>
    <n v="0.22222222222222221"/>
    <n v="0.1055694098088113"/>
  </r>
  <r>
    <x v="14"/>
    <s v="2137-01-000"/>
    <m/>
    <x v="0"/>
    <s v="Fillmore"/>
    <s v="Kingsland Public School District"/>
    <n v="95"/>
    <n v="0"/>
    <n v="0"/>
    <n v="0"/>
    <n v="0"/>
    <n v="0"/>
    <n v="97"/>
    <n v="0"/>
    <n v="0.10554951033732318"/>
    <n v="34"/>
    <n v="3.9719626168224297E-2"/>
    <n v="919"/>
    <n v="856"/>
    <x v="1259"/>
    <n v="2"/>
    <n v="4"/>
    <n v="6"/>
    <n v="2"/>
    <n v="34"/>
    <n v="0"/>
    <n v="0"/>
    <n v="0"/>
    <n v="0"/>
    <x v="1255"/>
    <x v="16"/>
    <x v="2"/>
    <x v="3"/>
    <x v="3"/>
    <n v="0.10520487264673312"/>
    <n v="0"/>
    <n v="0"/>
    <n v="0"/>
    <n v="0"/>
    <n v="0.10554951033732318"/>
  </r>
  <r>
    <x v="5"/>
    <s v="0115-01-000"/>
    <m/>
    <x v="0"/>
    <s v="Cass"/>
    <s v="Cass Lake-Bena Public Schools"/>
    <n v="65"/>
    <n v="48"/>
    <n v="0"/>
    <n v="0"/>
    <n v="0"/>
    <n v="32"/>
    <n v="90"/>
    <n v="2.768166089965398E-2"/>
    <n v="7.7854671280276816E-2"/>
    <n v="211"/>
    <n v="0.16947791164658635"/>
    <n v="1156"/>
    <n v="1245"/>
    <x v="1024"/>
    <n v="1115"/>
    <n v="2"/>
    <n v="2"/>
    <n v="35"/>
    <n v="10"/>
    <n v="189"/>
    <n v="0"/>
    <n v="0"/>
    <n v="3"/>
    <x v="48"/>
    <x v="304"/>
    <x v="6"/>
    <x v="0"/>
    <x v="68"/>
    <n v="0.4452054794520548"/>
    <n v="4.9281314168377825E-2"/>
    <n v="0"/>
    <n v="0"/>
    <n v="0"/>
    <n v="0.1055363321799308"/>
  </r>
  <r>
    <x v="8"/>
    <s v="0111-01-000"/>
    <s v="yes"/>
    <x v="1"/>
    <s v="Carver"/>
    <s v="Watertown-Mayer Public School Dist."/>
    <n v="150"/>
    <n v="0"/>
    <n v="0"/>
    <n v="0"/>
    <n v="3"/>
    <n v="6"/>
    <n v="164"/>
    <n v="3.7220843672456576E-3"/>
    <n v="0.10173697270471464"/>
    <n v="219"/>
    <n v="0.13184828416616495"/>
    <n v="1612"/>
    <n v="1661"/>
    <x v="1260"/>
    <n v="10"/>
    <n v="22"/>
    <n v="24"/>
    <n v="34"/>
    <n v="208"/>
    <n v="0"/>
    <n v="0"/>
    <n v="0"/>
    <n v="0"/>
    <x v="1299"/>
    <x v="87"/>
    <x v="7"/>
    <x v="39"/>
    <x v="164"/>
    <n v="9.9140779907468599E-2"/>
    <n v="0"/>
    <n v="0"/>
    <n v="0"/>
    <n v="8.1081081081081086E-2"/>
    <n v="0.10545905707196029"/>
  </r>
  <r>
    <x v="14"/>
    <s v="0330-01-000"/>
    <m/>
    <x v="0"/>
    <s v="Jackson"/>
    <s v="Heron Lake-Okabena School District"/>
    <n v="28"/>
    <n v="0"/>
    <n v="0"/>
    <n v="0"/>
    <n v="0"/>
    <n v="0"/>
    <n v="31"/>
    <n v="0"/>
    <n v="0.10544217687074831"/>
    <n v="61"/>
    <n v="0.18827160493827161"/>
    <n v="294"/>
    <n v="324"/>
    <x v="66"/>
    <n v="1"/>
    <n v="1"/>
    <n v="3"/>
    <n v="43"/>
    <n v="49"/>
    <n v="0"/>
    <n v="0"/>
    <n v="0"/>
    <n v="4"/>
    <x v="242"/>
    <x v="3"/>
    <x v="3"/>
    <x v="5"/>
    <x v="19"/>
    <n v="0.10980392156862745"/>
    <n v="0"/>
    <n v="0"/>
    <n v="0"/>
    <n v="0"/>
    <n v="0.10544217687074831"/>
  </r>
  <r>
    <x v="15"/>
    <s v="0362-01-000"/>
    <m/>
    <x v="0"/>
    <s v="Koochiching"/>
    <s v="Littlefork-Big Falls School Dist."/>
    <n v="33"/>
    <n v="0"/>
    <n v="0"/>
    <n v="0"/>
    <n v="0"/>
    <n v="0"/>
    <n v="33"/>
    <n v="0"/>
    <n v="0.10543130990415335"/>
    <n v="82"/>
    <n v="0.22651933701657459"/>
    <n v="313"/>
    <n v="362"/>
    <x v="273"/>
    <n v="3"/>
    <n v="2"/>
    <n v="1"/>
    <n v="3"/>
    <n v="77"/>
    <n v="0"/>
    <n v="0"/>
    <n v="0"/>
    <n v="0"/>
    <x v="681"/>
    <x v="6"/>
    <x v="6"/>
    <x v="1"/>
    <x v="17"/>
    <n v="0.10679611650485436"/>
    <n v="0"/>
    <n v="0"/>
    <n v="0"/>
    <n v="0"/>
    <n v="0.10543130990415335"/>
  </r>
  <r>
    <x v="0"/>
    <s v="0283-01-000"/>
    <s v="yes"/>
    <x v="1"/>
    <s v="Hennepin"/>
    <s v="St. Louis Park Public School Dist."/>
    <n v="309"/>
    <n v="0"/>
    <n v="86"/>
    <n v="16"/>
    <n v="16"/>
    <n v="148"/>
    <n v="299"/>
    <n v="3.490566037735849E-2"/>
    <n v="7.05188679245283E-2"/>
    <n v="654"/>
    <n v="0.14706543737351024"/>
    <n v="4240"/>
    <n v="4447"/>
    <x v="1261"/>
    <n v="37"/>
    <n v="1009"/>
    <n v="272"/>
    <n v="373"/>
    <n v="242"/>
    <n v="5"/>
    <n v="285"/>
    <n v="31"/>
    <n v="42"/>
    <x v="1300"/>
    <x v="118"/>
    <x v="324"/>
    <x v="250"/>
    <x v="410"/>
    <n v="0.10945802337938364"/>
    <n v="0"/>
    <n v="0.10617283950617284"/>
    <n v="6.2256809338521402E-2"/>
    <n v="4.6109510086455328E-2"/>
    <n v="0.10542452830188678"/>
  </r>
  <r>
    <x v="17"/>
    <s v="0458-01-000"/>
    <m/>
    <x v="0"/>
    <s v="Martin"/>
    <s v="Truman Public School District"/>
    <n v="34"/>
    <n v="0"/>
    <n v="0"/>
    <n v="0"/>
    <n v="9"/>
    <n v="0"/>
    <n v="45"/>
    <n v="0"/>
    <n v="0.1053864168618267"/>
    <n v="31"/>
    <n v="7.5060532687651338E-2"/>
    <n v="427"/>
    <n v="413"/>
    <x v="32"/>
    <n v="0"/>
    <n v="8"/>
    <n v="0"/>
    <n v="7"/>
    <n v="27"/>
    <n v="0"/>
    <n v="0"/>
    <n v="0"/>
    <n v="0"/>
    <x v="126"/>
    <x v="0"/>
    <x v="8"/>
    <x v="2"/>
    <x v="4"/>
    <n v="8.3950617283950618E-2"/>
    <n v="0"/>
    <n v="0"/>
    <n v="0"/>
    <n v="0.5625"/>
    <n v="0.1053864168618267"/>
  </r>
  <r>
    <x v="0"/>
    <s v="2172-01-000"/>
    <m/>
    <x v="0"/>
    <s v="Goodhue"/>
    <s v="Kenyon-Wanamingo School District"/>
    <n v="81"/>
    <n v="0"/>
    <n v="0"/>
    <n v="0"/>
    <n v="3"/>
    <n v="18"/>
    <n v="76"/>
    <n v="2.0179372197309416E-2"/>
    <n v="8.520179372197309E-2"/>
    <n v="54"/>
    <n v="6.3380281690140844E-2"/>
    <n v="892"/>
    <n v="852"/>
    <x v="1262"/>
    <n v="0"/>
    <n v="14"/>
    <n v="15"/>
    <n v="59"/>
    <n v="52"/>
    <n v="0"/>
    <n v="0"/>
    <n v="0"/>
    <n v="0"/>
    <x v="1253"/>
    <x v="0"/>
    <x v="27"/>
    <x v="27"/>
    <x v="264"/>
    <n v="0.10214375788146279"/>
    <n v="0"/>
    <n v="0"/>
    <n v="0"/>
    <n v="4.8387096774193547E-2"/>
    <n v="0.10538116591928251"/>
  </r>
  <r>
    <x v="0"/>
    <s v="0482-01-000"/>
    <m/>
    <x v="0"/>
    <s v="Morrison"/>
    <s v="Little Falls Public School District"/>
    <n v="266"/>
    <n v="0"/>
    <n v="0"/>
    <n v="0"/>
    <n v="0"/>
    <n v="3"/>
    <n v="277"/>
    <n v="1.128668171557562E-3"/>
    <n v="0.10421369450714824"/>
    <n v="121"/>
    <n v="4.8419367747098839E-2"/>
    <n v="2658"/>
    <n v="2499"/>
    <x v="1263"/>
    <n v="27"/>
    <n v="39"/>
    <n v="32"/>
    <n v="47"/>
    <n v="115"/>
    <n v="0"/>
    <n v="0"/>
    <n v="0"/>
    <n v="0"/>
    <x v="1301"/>
    <x v="42"/>
    <x v="70"/>
    <x v="187"/>
    <x v="153"/>
    <n v="0.106187624750499"/>
    <n v="0"/>
    <n v="0"/>
    <n v="0"/>
    <n v="0"/>
    <n v="0.10534236267870579"/>
  </r>
  <r>
    <x v="9"/>
    <s v="2853-01-000"/>
    <m/>
    <x v="0"/>
    <s v="Lac qui Parle"/>
    <s v="Lac qui Parle Valley School Dist."/>
    <n v="108"/>
    <n v="0"/>
    <n v="0"/>
    <n v="0"/>
    <n v="0"/>
    <n v="0"/>
    <n v="111"/>
    <n v="0"/>
    <n v="0.10531309297912714"/>
    <n v="45"/>
    <n v="4.5546558704453441E-2"/>
    <n v="1054"/>
    <n v="988"/>
    <x v="918"/>
    <n v="6"/>
    <n v="20"/>
    <n v="28"/>
    <n v="31"/>
    <n v="42"/>
    <n v="0"/>
    <n v="0"/>
    <n v="0"/>
    <n v="0"/>
    <x v="853"/>
    <x v="31"/>
    <x v="43"/>
    <x v="136"/>
    <x v="38"/>
    <n v="0.11145510835913312"/>
    <n v="0"/>
    <n v="0"/>
    <n v="0"/>
    <n v="0"/>
    <n v="0.10531309297912714"/>
  </r>
  <r>
    <x v="10"/>
    <s v="0858-01-000"/>
    <m/>
    <x v="0"/>
    <s v="Winona"/>
    <s v="St. Charles Public School District"/>
    <n v="107"/>
    <n v="0"/>
    <n v="0"/>
    <n v="0"/>
    <n v="0"/>
    <n v="6"/>
    <n v="109"/>
    <n v="5.4945054945054949E-3"/>
    <n v="9.9816849816849823E-2"/>
    <n v="0"/>
    <n v="0"/>
    <n v="1092"/>
    <n v="977"/>
    <x v="1264"/>
    <n v="5"/>
    <n v="21"/>
    <n v="25"/>
    <n v="129"/>
    <n v="0"/>
    <n v="0"/>
    <n v="0"/>
    <n v="0"/>
    <n v="0"/>
    <x v="1105"/>
    <x v="43"/>
    <x v="16"/>
    <x v="81"/>
    <x v="239"/>
    <n v="0.11836283185840708"/>
    <n v="0"/>
    <n v="0"/>
    <n v="0"/>
    <n v="0"/>
    <n v="0.10531135531135531"/>
  </r>
  <r>
    <x v="12"/>
    <s v="0458-01-000"/>
    <m/>
    <x v="0"/>
    <s v="Martin"/>
    <s v="Truman Public School District"/>
    <n v="35"/>
    <n v="0"/>
    <n v="0"/>
    <n v="0"/>
    <n v="5"/>
    <n v="0"/>
    <n v="44"/>
    <n v="0"/>
    <n v="0.10526315789473684"/>
    <n v="43"/>
    <n v="0.10311750599520383"/>
    <n v="418"/>
    <n v="417"/>
    <x v="402"/>
    <n v="0"/>
    <n v="12"/>
    <n v="0"/>
    <n v="12"/>
    <n v="35"/>
    <n v="0"/>
    <n v="7"/>
    <n v="0"/>
    <n v="0"/>
    <x v="880"/>
    <x v="0"/>
    <x v="5"/>
    <x v="2"/>
    <x v="61"/>
    <n v="8.9058524173027995E-2"/>
    <n v="0"/>
    <n v="0"/>
    <n v="0"/>
    <n v="0.29411764705882354"/>
    <n v="0.10526315789473684"/>
  </r>
  <r>
    <x v="16"/>
    <s v="0801-01-000"/>
    <m/>
    <x v="0"/>
    <s v="Traverse"/>
    <s v="Browns Valley Public School Dist."/>
    <n v="18"/>
    <n v="0"/>
    <n v="0"/>
    <n v="0"/>
    <n v="0"/>
    <n v="0"/>
    <n v="18"/>
    <n v="0"/>
    <n v="0.10526315789473684"/>
    <n v="16"/>
    <n v="9.4674556213017749E-2"/>
    <n v="171"/>
    <n v="169"/>
    <x v="1265"/>
    <n v="54"/>
    <n v="2"/>
    <n v="1"/>
    <n v="2"/>
    <n v="15"/>
    <n v="0"/>
    <n v="0"/>
    <n v="0"/>
    <n v="0"/>
    <x v="18"/>
    <x v="164"/>
    <x v="6"/>
    <x v="1"/>
    <x v="3"/>
    <n v="0.15929203539823009"/>
    <n v="0"/>
    <n v="0"/>
    <n v="0"/>
    <n v="0"/>
    <n v="0.10526315789473684"/>
  </r>
  <r>
    <x v="3"/>
    <s v="0640-01-000"/>
    <m/>
    <x v="0"/>
    <s v="Redwood"/>
    <s v="Wabasso Public School District"/>
    <n v="22"/>
    <n v="0"/>
    <n v="0"/>
    <n v="0"/>
    <n v="0"/>
    <n v="6"/>
    <n v="26"/>
    <n v="1.9736842105263157E-2"/>
    <n v="8.5526315789473686E-2"/>
    <n v="106"/>
    <n v="0.28042328042328041"/>
    <n v="304"/>
    <n v="378"/>
    <x v="1266"/>
    <m/>
    <n v="2"/>
    <n v="4"/>
    <n v="4"/>
    <n v="101"/>
    <n v="0"/>
    <n v="0"/>
    <n v="0"/>
    <n v="3"/>
    <x v="533"/>
    <x v="1"/>
    <x v="6"/>
    <x v="10"/>
    <x v="0"/>
    <n v="7.6124567474048443E-2"/>
    <n v="0"/>
    <n v="0"/>
    <n v="0"/>
    <n v="0"/>
    <n v="0.10526315789473684"/>
  </r>
  <r>
    <x v="12"/>
    <s v="0861-01-000"/>
    <m/>
    <x v="0"/>
    <s v="Winona"/>
    <s v="Winona Area Public School District"/>
    <n v="469"/>
    <n v="0"/>
    <n v="4"/>
    <n v="5"/>
    <n v="0"/>
    <n v="310"/>
    <n v="169"/>
    <n v="6.8086975620470017E-2"/>
    <n v="3.7118383483417526E-2"/>
    <n v="55"/>
    <n v="1.3320416565754421E-2"/>
    <n v="4553"/>
    <n v="4129"/>
    <x v="1267"/>
    <n v="11"/>
    <n v="93"/>
    <n v="192"/>
    <n v="71"/>
    <n v="44"/>
    <n v="0"/>
    <n v="0"/>
    <n v="0"/>
    <n v="3"/>
    <x v="1302"/>
    <x v="90"/>
    <x v="319"/>
    <x v="306"/>
    <x v="411"/>
    <n v="0.1120133747313112"/>
    <n v="0"/>
    <n v="4.1237113402061855E-2"/>
    <n v="2.5380710659898477E-2"/>
    <n v="0"/>
    <n v="0.10520535910388754"/>
  </r>
  <r>
    <x v="14"/>
    <s v="0625-01-000"/>
    <s v="yes"/>
    <x v="2"/>
    <s v="Ramsey"/>
    <s v="St. Paul Public School District"/>
    <n v="1330"/>
    <n v="63"/>
    <n v="1514"/>
    <n v="1268"/>
    <n v="556"/>
    <n v="4008"/>
    <n v="754"/>
    <n v="8.8541321492477967E-2"/>
    <n v="1.6656725650032032E-2"/>
    <n v="614"/>
    <n v="1.4932269753641869E-2"/>
    <n v="45267"/>
    <n v="41119"/>
    <x v="1268"/>
    <n v="805"/>
    <n v="11922"/>
    <n v="11782"/>
    <n v="5021"/>
    <n v="174"/>
    <n v="20"/>
    <n v="181"/>
    <n v="121"/>
    <n v="79"/>
    <x v="1303"/>
    <x v="305"/>
    <x v="325"/>
    <x v="307"/>
    <x v="412"/>
    <n v="0.10435464888191448"/>
    <n v="7.4292452830188677E-2"/>
    <n v="0.11422104866088269"/>
    <n v="9.8074096991259962E-2"/>
    <n v="0.10112768279374318"/>
    <n v="0.10519804714250999"/>
  </r>
  <r>
    <x v="5"/>
    <s v="0740-01-000"/>
    <m/>
    <x v="0"/>
    <s v="Stearns"/>
    <s v="Melrose Public School District"/>
    <n v="133"/>
    <n v="0"/>
    <n v="0"/>
    <n v="0"/>
    <n v="10"/>
    <n v="0"/>
    <n v="150"/>
    <n v="0"/>
    <n v="0.10518934081346423"/>
    <n v="83"/>
    <n v="6.1074319352465045E-2"/>
    <n v="1426"/>
    <n v="1359"/>
    <x v="434"/>
    <n v="0"/>
    <n v="8"/>
    <n v="2"/>
    <n v="355"/>
    <n v="77"/>
    <n v="0"/>
    <n v="0"/>
    <n v="0"/>
    <n v="3"/>
    <x v="1304"/>
    <x v="0"/>
    <x v="8"/>
    <x v="0"/>
    <x v="413"/>
    <n v="0.12666666666666668"/>
    <n v="0"/>
    <n v="0"/>
    <n v="0"/>
    <n v="2.7624309392265192E-2"/>
    <n v="0.10518934081346423"/>
  </r>
  <r>
    <x v="9"/>
    <s v="0166-01-000"/>
    <m/>
    <x v="0"/>
    <s v="Cook"/>
    <s v="Cook County Public Schools"/>
    <n v="54"/>
    <n v="12"/>
    <n v="0"/>
    <n v="0"/>
    <n v="0"/>
    <n v="66"/>
    <n v="3"/>
    <n v="0.10060975609756098"/>
    <n v="4.5731707317073168E-3"/>
    <n v="0"/>
    <n v="0"/>
    <n v="656"/>
    <n v="587"/>
    <x v="913"/>
    <n v="102"/>
    <n v="2"/>
    <n v="11"/>
    <n v="6"/>
    <n v="0"/>
    <n v="0"/>
    <n v="0"/>
    <n v="0"/>
    <n v="0"/>
    <x v="1305"/>
    <x v="155"/>
    <x v="6"/>
    <x v="20"/>
    <x v="21"/>
    <n v="0.10384615384615385"/>
    <n v="0.10526315789473684"/>
    <n v="0"/>
    <n v="0"/>
    <n v="0"/>
    <n v="0.1051829268292683"/>
  </r>
  <r>
    <x v="5"/>
    <s v="0271-01-000"/>
    <s v="yes"/>
    <x v="1"/>
    <s v="Hennepin"/>
    <s v="Bloomington Public School District"/>
    <n v="597"/>
    <n v="3"/>
    <n v="203"/>
    <n v="62"/>
    <n v="241"/>
    <n v="633"/>
    <n v="507"/>
    <n v="5.8373293987458504E-2"/>
    <n v="4.6753965326447808E-2"/>
    <n v="695"/>
    <n v="6.6833349360515437E-2"/>
    <n v="10844"/>
    <n v="10399"/>
    <x v="1269"/>
    <n v="157"/>
    <n v="2065"/>
    <n v="990"/>
    <n v="1741"/>
    <n v="334"/>
    <n v="17"/>
    <n v="151"/>
    <n v="63"/>
    <n v="87"/>
    <x v="1306"/>
    <x v="149"/>
    <x v="326"/>
    <x v="308"/>
    <x v="414"/>
    <n v="0.1045717288491855"/>
    <n v="2.097902097902098E-2"/>
    <n v="9.5890410958904104E-2"/>
    <n v="6.2689585439838214E-2"/>
    <n v="0.12717678100263852"/>
    <n v="0.10512725931390632"/>
  </r>
  <r>
    <x v="11"/>
    <s v="0482-01-000"/>
    <m/>
    <x v="0"/>
    <s v="Morrison"/>
    <s v="Little Falls Public School District"/>
    <n v="260"/>
    <n v="0"/>
    <n v="0"/>
    <n v="0"/>
    <n v="0"/>
    <n v="0"/>
    <n v="276"/>
    <n v="0"/>
    <n v="0.1051028179741051"/>
    <n v="125"/>
    <n v="5.0505050505050504E-2"/>
    <n v="2626"/>
    <n v="2475"/>
    <x v="1270"/>
    <n v="34"/>
    <n v="32"/>
    <n v="24"/>
    <n v="49"/>
    <n v="110"/>
    <n v="0"/>
    <n v="0"/>
    <n v="0"/>
    <n v="0"/>
    <x v="1307"/>
    <x v="8"/>
    <x v="75"/>
    <x v="39"/>
    <x v="103"/>
    <n v="0.10458567980691874"/>
    <n v="0"/>
    <n v="0"/>
    <n v="0"/>
    <n v="0"/>
    <n v="0.1051028179741051"/>
  </r>
  <r>
    <x v="0"/>
    <s v="2689-01-000"/>
    <m/>
    <x v="0"/>
    <s v="Pipestone"/>
    <s v="Pipestone Area School District"/>
    <n v="122"/>
    <n v="0"/>
    <n v="5"/>
    <n v="0"/>
    <n v="0"/>
    <n v="11"/>
    <n v="123"/>
    <n v="8.6274509803921564E-3"/>
    <n v="9.6470588235294114E-2"/>
    <n v="30"/>
    <n v="2.5619128949615714E-2"/>
    <n v="1275"/>
    <n v="1171"/>
    <x v="1271"/>
    <n v="30"/>
    <n v="23"/>
    <n v="15"/>
    <n v="62"/>
    <n v="27"/>
    <n v="0"/>
    <n v="0"/>
    <n v="0"/>
    <n v="0"/>
    <x v="407"/>
    <x v="30"/>
    <x v="60"/>
    <x v="27"/>
    <x v="264"/>
    <n v="0.10739436619718309"/>
    <n v="0"/>
    <n v="0.17857142857142858"/>
    <n v="0"/>
    <n v="0"/>
    <n v="0.10509803921568626"/>
  </r>
  <r>
    <x v="2"/>
    <s v="2752-01-000"/>
    <m/>
    <x v="0"/>
    <s v="Martin"/>
    <s v="Fairmont Area School District"/>
    <n v="164"/>
    <n v="3"/>
    <n v="0"/>
    <n v="0"/>
    <n v="10"/>
    <n v="7"/>
    <n v="176"/>
    <n v="4.0160642570281121E-3"/>
    <n v="0.10097532989099255"/>
    <n v="156"/>
    <n v="9.0909090909090912E-2"/>
    <n v="1743"/>
    <n v="1716"/>
    <x v="733"/>
    <n v="7"/>
    <n v="32"/>
    <n v="27"/>
    <n v="160"/>
    <n v="142"/>
    <n v="0"/>
    <n v="0"/>
    <n v="0"/>
    <n v="7"/>
    <x v="688"/>
    <x v="87"/>
    <x v="75"/>
    <x v="153"/>
    <x v="415"/>
    <n v="0.10846560846560846"/>
    <n v="0.3"/>
    <n v="0"/>
    <n v="0"/>
    <n v="6.1349693251533742E-2"/>
    <n v="0.10499139414802065"/>
  </r>
  <r>
    <x v="8"/>
    <s v="0238-01-000"/>
    <m/>
    <x v="0"/>
    <s v="Fillmore"/>
    <s v="Mabel-Canton Public School Dist."/>
    <n v="35"/>
    <n v="0"/>
    <n v="0"/>
    <n v="0"/>
    <n v="0"/>
    <n v="0"/>
    <n v="36"/>
    <n v="0"/>
    <n v="0.10495626822157435"/>
    <n v="28"/>
    <n v="8.3582089552238809E-2"/>
    <n v="343"/>
    <n v="335"/>
    <x v="211"/>
    <n v="0"/>
    <n v="0"/>
    <n v="0"/>
    <n v="0"/>
    <n v="28"/>
    <n v="0"/>
    <n v="0"/>
    <n v="0"/>
    <n v="0"/>
    <x v="664"/>
    <x v="0"/>
    <x v="0"/>
    <x v="2"/>
    <x v="1"/>
    <n v="0.1023391812865497"/>
    <n v="0"/>
    <n v="0"/>
    <n v="0"/>
    <n v="0"/>
    <n v="0.10495626822157435"/>
  </r>
  <r>
    <x v="7"/>
    <s v="0378-01-000"/>
    <m/>
    <x v="0"/>
    <s v="Lac qui Parle"/>
    <s v="Dawson-Boyd Public School District"/>
    <n v="45"/>
    <n v="0"/>
    <n v="0"/>
    <n v="0"/>
    <n v="0"/>
    <n v="3"/>
    <n v="48"/>
    <n v="6.1728395061728392E-3"/>
    <n v="9.8765432098765427E-2"/>
    <n v="82"/>
    <n v="0.15860735009671179"/>
    <n v="486"/>
    <n v="517"/>
    <x v="661"/>
    <n v="1"/>
    <n v="6"/>
    <n v="11"/>
    <n v="18"/>
    <n v="75"/>
    <n v="0"/>
    <n v="0"/>
    <n v="5"/>
    <n v="0"/>
    <x v="359"/>
    <x v="3"/>
    <x v="41"/>
    <x v="3"/>
    <x v="39"/>
    <n v="9.9778270509977826E-2"/>
    <n v="0"/>
    <n v="0"/>
    <n v="0"/>
    <n v="0"/>
    <n v="0.10493827160493827"/>
  </r>
  <r>
    <x v="10"/>
    <s v="0720-01-000"/>
    <s v="yes"/>
    <x v="1"/>
    <s v="Scott"/>
    <s v="Shakopee Public School District"/>
    <n v="611"/>
    <n v="10"/>
    <n v="66"/>
    <n v="154"/>
    <n v="26"/>
    <n v="259"/>
    <n v="642"/>
    <n v="3.0161872598113426E-2"/>
    <n v="7.4764178409223239E-2"/>
    <n v="127"/>
    <n v="1.6254959682580315E-2"/>
    <n v="8587"/>
    <n v="7813"/>
    <x v="1272"/>
    <n v="141"/>
    <n v="625"/>
    <n v="1058"/>
    <n v="990"/>
    <n v="85"/>
    <n v="4"/>
    <n v="0"/>
    <n v="5"/>
    <n v="15"/>
    <x v="1308"/>
    <x v="233"/>
    <x v="327"/>
    <x v="309"/>
    <x v="416"/>
    <n v="0.11058823529411765"/>
    <n v="6.8027210884353748E-2"/>
    <n v="9.5513748191027495E-2"/>
    <n v="0.12758906379453189"/>
    <n v="2.5974025974025976E-2"/>
    <n v="0.10492605100733667"/>
  </r>
  <r>
    <x v="11"/>
    <s v="0787-01-000"/>
    <m/>
    <x v="0"/>
    <s v="Todd"/>
    <s v="Browerville Public School District"/>
    <n v="23"/>
    <n v="0"/>
    <n v="0"/>
    <n v="0"/>
    <n v="4"/>
    <n v="0"/>
    <n v="30"/>
    <n v="0"/>
    <n v="0.1048951048951049"/>
    <n v="215"/>
    <n v="0.45647558386411891"/>
    <n v="286"/>
    <n v="471"/>
    <x v="903"/>
    <n v="1"/>
    <n v="7"/>
    <n v="2"/>
    <n v="5"/>
    <n v="209"/>
    <n v="0"/>
    <n v="0"/>
    <n v="0"/>
    <n v="0"/>
    <x v="66"/>
    <x v="3"/>
    <x v="21"/>
    <x v="0"/>
    <x v="22"/>
    <n v="8.5185185185185183E-2"/>
    <n v="0"/>
    <n v="0"/>
    <n v="0"/>
    <n v="0.44444444444444442"/>
    <n v="0.1048951048951049"/>
  </r>
  <r>
    <x v="3"/>
    <s v="0593-01-000"/>
    <m/>
    <x v="0"/>
    <s v="Polk"/>
    <s v="Crookston Public School District"/>
    <n v="116"/>
    <n v="0"/>
    <n v="0"/>
    <n v="0"/>
    <n v="20"/>
    <n v="0"/>
    <n v="146"/>
    <n v="0"/>
    <n v="0.10488505747126436"/>
    <n v="13"/>
    <n v="1.0325655281969817E-2"/>
    <n v="1392"/>
    <n v="1259"/>
    <x v="1273"/>
    <n v="51"/>
    <n v="49"/>
    <n v="20"/>
    <n v="274"/>
    <n v="9"/>
    <n v="0"/>
    <n v="0"/>
    <n v="0"/>
    <n v="0"/>
    <x v="1309"/>
    <x v="249"/>
    <x v="150"/>
    <x v="38"/>
    <x v="417"/>
    <n v="0.11934156378600823"/>
    <n v="0"/>
    <n v="0"/>
    <n v="0"/>
    <n v="6.8027210884353748E-2"/>
    <n v="0.10488505747126436"/>
  </r>
  <r>
    <x v="11"/>
    <s v="0118-01-000"/>
    <m/>
    <x v="0"/>
    <s v="Cass"/>
    <s v="Northland Community Schools"/>
    <n v="14"/>
    <n v="15"/>
    <n v="0"/>
    <n v="0"/>
    <n v="0"/>
    <n v="3"/>
    <n v="38"/>
    <n v="7.6726342710997444E-3"/>
    <n v="9.718670076726342E-2"/>
    <n v="48"/>
    <n v="0.12060301507537688"/>
    <n v="391"/>
    <n v="398"/>
    <x v="1248"/>
    <n v="105"/>
    <n v="1"/>
    <n v="0"/>
    <n v="2"/>
    <n v="40"/>
    <n v="0"/>
    <n v="0"/>
    <n v="0"/>
    <n v="0"/>
    <x v="1310"/>
    <x v="48"/>
    <x v="3"/>
    <x v="2"/>
    <x v="3"/>
    <n v="5.3030303030303032E-2"/>
    <n v="0.125"/>
    <n v="0"/>
    <n v="0"/>
    <n v="0"/>
    <n v="0.10485933503836317"/>
  </r>
  <r>
    <x v="5"/>
    <s v="2135-01-000"/>
    <m/>
    <x v="0"/>
    <s v="Blue Earth"/>
    <s v="Maple River School District"/>
    <n v="82"/>
    <n v="0"/>
    <n v="0"/>
    <n v="0"/>
    <n v="0"/>
    <n v="8"/>
    <n v="85"/>
    <n v="9.0191657271702363E-3"/>
    <n v="9.5828635851183772E-2"/>
    <n v="150"/>
    <n v="0.15889830508474576"/>
    <n v="887"/>
    <n v="944"/>
    <x v="148"/>
    <n v="3"/>
    <n v="10"/>
    <n v="7"/>
    <n v="31"/>
    <n v="147"/>
    <n v="0"/>
    <n v="0"/>
    <n v="0"/>
    <n v="0"/>
    <x v="1311"/>
    <x v="6"/>
    <x v="14"/>
    <x v="36"/>
    <x v="38"/>
    <n v="9.9033816425120769E-2"/>
    <n v="0"/>
    <n v="0"/>
    <n v="0"/>
    <n v="0"/>
    <n v="0.10484780157835401"/>
  </r>
  <r>
    <x v="1"/>
    <s v="2167-01-000"/>
    <m/>
    <x v="0"/>
    <s v="Lyon"/>
    <s v="Lakeview School District"/>
    <n v="36"/>
    <n v="3"/>
    <n v="0"/>
    <n v="7"/>
    <n v="0"/>
    <n v="15"/>
    <n v="38"/>
    <n v="2.9644268774703556E-2"/>
    <n v="7.5098814229249009E-2"/>
    <n v="159"/>
    <n v="0.25980392156862747"/>
    <n v="506"/>
    <n v="612"/>
    <x v="392"/>
    <n v="3"/>
    <n v="4"/>
    <n v="9"/>
    <n v="21"/>
    <n v="136"/>
    <n v="0"/>
    <n v="0"/>
    <n v="3"/>
    <n v="10"/>
    <x v="220"/>
    <x v="31"/>
    <x v="2"/>
    <x v="31"/>
    <x v="6"/>
    <n v="7.5789473684210532E-2"/>
    <n v="0.5"/>
    <n v="0"/>
    <n v="0.53846153846153844"/>
    <n v="0"/>
    <n v="0.10474308300395256"/>
  </r>
  <r>
    <x v="8"/>
    <s v="2165-01-000"/>
    <m/>
    <x v="0"/>
    <s v="Pine"/>
    <s v="Hinckley-Finlayson School District"/>
    <n v="89"/>
    <n v="23"/>
    <n v="3"/>
    <n v="0"/>
    <n v="0"/>
    <n v="23"/>
    <n v="97"/>
    <n v="2.006980802792321E-2"/>
    <n v="8.464223385689354E-2"/>
    <n v="1"/>
    <n v="9.7370983446932818E-4"/>
    <n v="1146"/>
    <n v="1027"/>
    <x v="575"/>
    <n v="108"/>
    <n v="18"/>
    <n v="12"/>
    <n v="21"/>
    <n v="0"/>
    <n v="0"/>
    <n v="0"/>
    <n v="0"/>
    <n v="0"/>
    <x v="229"/>
    <x v="306"/>
    <x v="16"/>
    <x v="17"/>
    <x v="15"/>
    <n v="9.299895506792058E-2"/>
    <n v="0.17557251908396945"/>
    <n v="0.14285714285714285"/>
    <n v="0"/>
    <n v="0"/>
    <n v="0.10471204188481675"/>
  </r>
  <r>
    <x v="12"/>
    <s v="0023-01-000"/>
    <m/>
    <x v="0"/>
    <s v="Becker"/>
    <s v="Frazee-Vergas Public School Dist."/>
    <n v="119"/>
    <n v="0"/>
    <n v="0"/>
    <n v="0"/>
    <n v="3"/>
    <n v="0"/>
    <n v="129"/>
    <n v="0"/>
    <n v="0.10470779220779221"/>
    <n v="112"/>
    <n v="9.2181069958847742E-2"/>
    <n v="1232"/>
    <n v="1215"/>
    <x v="1274"/>
    <n v="88"/>
    <n v="7"/>
    <n v="6"/>
    <n v="10"/>
    <n v="107"/>
    <n v="0"/>
    <n v="0"/>
    <n v="0"/>
    <n v="0"/>
    <x v="1312"/>
    <x v="67"/>
    <x v="21"/>
    <x v="3"/>
    <x v="8"/>
    <n v="0.10663082437275985"/>
    <n v="0"/>
    <n v="0"/>
    <n v="0"/>
    <n v="0.23076923076923078"/>
    <n v="0.10470779220779221"/>
  </r>
  <r>
    <x v="15"/>
    <s v="0883-01-000"/>
    <m/>
    <x v="0"/>
    <s v="Wright"/>
    <s v="Rockford Public School District"/>
    <n v="179"/>
    <n v="3"/>
    <n v="0"/>
    <n v="0"/>
    <n v="0"/>
    <n v="0"/>
    <n v="194"/>
    <n v="0"/>
    <n v="0.10469508904479223"/>
    <n v="99"/>
    <n v="5.6313993174061432E-2"/>
    <n v="1853"/>
    <n v="1758"/>
    <x v="1275"/>
    <n v="14"/>
    <n v="20"/>
    <n v="32"/>
    <n v="21"/>
    <n v="82"/>
    <n v="0"/>
    <n v="0"/>
    <n v="0"/>
    <n v="0"/>
    <x v="1313"/>
    <x v="83"/>
    <x v="43"/>
    <x v="187"/>
    <x v="15"/>
    <n v="0.10124434389140272"/>
    <n v="0.17647058823529413"/>
    <n v="0"/>
    <n v="0"/>
    <n v="0"/>
    <n v="0.10469508904479223"/>
  </r>
  <r>
    <x v="6"/>
    <s v="0485-01-000"/>
    <m/>
    <x v="0"/>
    <s v="Morrison"/>
    <s v="Royalton Public School District"/>
    <n v="61"/>
    <n v="0"/>
    <n v="0"/>
    <n v="0"/>
    <n v="0"/>
    <n v="0"/>
    <n v="67"/>
    <n v="0"/>
    <n v="0.1046875"/>
    <n v="125"/>
    <n v="0.17908309455587393"/>
    <n v="640"/>
    <n v="698"/>
    <x v="344"/>
    <n v="6"/>
    <n v="5"/>
    <n v="6"/>
    <n v="1"/>
    <n v="122"/>
    <n v="0"/>
    <n v="0"/>
    <n v="0"/>
    <n v="0"/>
    <x v="1139"/>
    <x v="31"/>
    <x v="5"/>
    <x v="3"/>
    <x v="0"/>
    <n v="9.8546042003231013E-2"/>
    <n v="0"/>
    <n v="0"/>
    <n v="0"/>
    <n v="0"/>
    <n v="0.1046875"/>
  </r>
  <r>
    <x v="10"/>
    <s v="0006-03-000"/>
    <s v="yes"/>
    <x v="1"/>
    <s v="Dakota"/>
    <s v="South St. Paul Public School Dist."/>
    <n v="174"/>
    <n v="3"/>
    <n v="51"/>
    <n v="6"/>
    <n v="71"/>
    <n v="41"/>
    <n v="285"/>
    <n v="1.3162118780096307E-2"/>
    <n v="9.1492776886035312E-2"/>
    <n v="653"/>
    <n v="0.18971528181289948"/>
    <n v="3115"/>
    <n v="3442"/>
    <x v="1276"/>
    <n v="41"/>
    <n v="373"/>
    <n v="77"/>
    <n v="808"/>
    <n v="393"/>
    <n v="3"/>
    <n v="50"/>
    <n v="7"/>
    <n v="184"/>
    <x v="1314"/>
    <x v="14"/>
    <x v="328"/>
    <x v="179"/>
    <x v="418"/>
    <n v="9.0436590436590442E-2"/>
    <n v="7.3170731707317069E-2"/>
    <n v="0.13636363636363635"/>
    <n v="7.8947368421052627E-2"/>
    <n v="0.10215827338129496"/>
    <n v="0.10465489566613162"/>
  </r>
  <r>
    <x v="17"/>
    <s v="0480-01-000"/>
    <m/>
    <x v="0"/>
    <s v="Mille Lacs"/>
    <s v="Onamia Public School District"/>
    <n v="95"/>
    <n v="0"/>
    <n v="0"/>
    <n v="0"/>
    <n v="0"/>
    <n v="0"/>
    <n v="99"/>
    <n v="0"/>
    <n v="0.10465116279069768"/>
    <n v="15"/>
    <n v="1.7401392111368909E-2"/>
    <n v="946"/>
    <n v="862"/>
    <x v="667"/>
    <n v="135"/>
    <n v="13"/>
    <n v="10"/>
    <n v="4"/>
    <n v="9"/>
    <n v="3"/>
    <n v="0"/>
    <n v="0"/>
    <n v="0"/>
    <x v="424"/>
    <x v="307"/>
    <x v="45"/>
    <x v="12"/>
    <x v="29"/>
    <n v="0.12086513994910941"/>
    <n v="0"/>
    <n v="0"/>
    <n v="0"/>
    <n v="0"/>
    <n v="0.10465116279069768"/>
  </r>
  <r>
    <x v="11"/>
    <s v="0742-01-000"/>
    <m/>
    <x v="0"/>
    <s v="Stearns"/>
    <s v="St. Cloud Public School District"/>
    <n v="988"/>
    <n v="5"/>
    <n v="58"/>
    <n v="6"/>
    <n v="18"/>
    <n v="316"/>
    <n v="788"/>
    <n v="2.9949767794521846E-2"/>
    <n v="7.4684863993934231E-2"/>
    <n v="232"/>
    <n v="2.3969418328339705E-2"/>
    <n v="10551"/>
    <n v="9679"/>
    <x v="1277"/>
    <n v="133"/>
    <n v="1865"/>
    <n v="422"/>
    <n v="469"/>
    <n v="171"/>
    <n v="0"/>
    <n v="16"/>
    <n v="0"/>
    <n v="11"/>
    <x v="1315"/>
    <x v="22"/>
    <x v="329"/>
    <x v="61"/>
    <x v="419"/>
    <n v="0.12988037334034441"/>
    <n v="3.6231884057971016E-2"/>
    <n v="3.0414263240692185E-2"/>
    <n v="1.4018691588785047E-2"/>
    <n v="3.7815126050420166E-2"/>
    <n v="0.10463463178845608"/>
  </r>
  <r>
    <x v="15"/>
    <s v="0704-01-000"/>
    <m/>
    <x v="0"/>
    <s v="Saint Louis"/>
    <s v="Proctor Public School District"/>
    <n v="196"/>
    <n v="4"/>
    <n v="0"/>
    <n v="3"/>
    <n v="0"/>
    <n v="15"/>
    <n v="193"/>
    <n v="7.545271629778672E-3"/>
    <n v="9.7082494969818911E-2"/>
    <n v="84"/>
    <n v="4.5064377682403435E-2"/>
    <n v="1988"/>
    <n v="1864"/>
    <x v="1278"/>
    <n v="10"/>
    <n v="8"/>
    <n v="7"/>
    <n v="4"/>
    <n v="81"/>
    <n v="0"/>
    <n v="0"/>
    <n v="0"/>
    <n v="0"/>
    <x v="1316"/>
    <x v="93"/>
    <x v="8"/>
    <x v="12"/>
    <x v="29"/>
    <n v="0.10051282051282051"/>
    <n v="0.2857142857142857"/>
    <n v="0"/>
    <n v="0.3"/>
    <n v="0"/>
    <n v="0.10462776659959758"/>
  </r>
  <r>
    <x v="1"/>
    <s v="0047-01-000"/>
    <m/>
    <x v="0"/>
    <s v="Benton"/>
    <s v="Sauk Rapids-Rice Public Schools"/>
    <n v="394"/>
    <n v="0"/>
    <n v="18"/>
    <n v="7"/>
    <n v="6"/>
    <n v="92"/>
    <n v="346"/>
    <n v="2.1967526265520534E-2"/>
    <n v="8.2617000955109834E-2"/>
    <n v="237"/>
    <n v="5.9443190368698266E-2"/>
    <n v="4188"/>
    <n v="3987"/>
    <x v="866"/>
    <n v="37"/>
    <n v="167"/>
    <n v="94"/>
    <n v="87"/>
    <n v="190"/>
    <n v="7"/>
    <n v="19"/>
    <n v="5"/>
    <n v="4"/>
    <x v="1317"/>
    <x v="30"/>
    <x v="330"/>
    <x v="101"/>
    <x v="389"/>
    <n v="0.10352075669994745"/>
    <n v="0"/>
    <n v="0.10843373493975904"/>
    <n v="7.2916666666666671E-2"/>
    <n v="6.741573033707865E-2"/>
    <n v="0.10458452722063037"/>
  </r>
  <r>
    <x v="14"/>
    <s v="0309-01-000"/>
    <m/>
    <x v="0"/>
    <s v="Hubbard"/>
    <s v="Park Rapids Public School District"/>
    <n v="164"/>
    <n v="6"/>
    <n v="0"/>
    <n v="0"/>
    <n v="9"/>
    <n v="0"/>
    <n v="189"/>
    <n v="0"/>
    <n v="0.10441988950276243"/>
    <n v="87"/>
    <n v="5.0936768149882905E-2"/>
    <n v="1810"/>
    <n v="1708"/>
    <x v="1279"/>
    <n v="112"/>
    <n v="17"/>
    <n v="10"/>
    <n v="18"/>
    <n v="60"/>
    <n v="8"/>
    <n v="0"/>
    <n v="0"/>
    <n v="0"/>
    <x v="1318"/>
    <x v="122"/>
    <x v="19"/>
    <x v="12"/>
    <x v="59"/>
    <n v="9.9093655589123864E-2"/>
    <n v="5.4545454545454543E-2"/>
    <n v="0"/>
    <n v="0"/>
    <n v="0.33333333333333331"/>
    <n v="0.10441988950276243"/>
  </r>
  <r>
    <x v="3"/>
    <s v="0085-01-000"/>
    <m/>
    <x v="0"/>
    <s v="Brown"/>
    <s v="Springfield Public School District"/>
    <n v="36"/>
    <n v="3"/>
    <n v="0"/>
    <n v="0"/>
    <n v="7"/>
    <n v="0"/>
    <n v="52"/>
    <n v="0"/>
    <n v="0.10441767068273092"/>
    <n v="124"/>
    <n v="0.21754385964912282"/>
    <n v="498"/>
    <n v="570"/>
    <x v="784"/>
    <m/>
    <n v="4"/>
    <n v="5"/>
    <n v="40"/>
    <n v="112"/>
    <n v="0"/>
    <n v="0"/>
    <n v="0"/>
    <n v="10"/>
    <x v="1025"/>
    <x v="1"/>
    <x v="2"/>
    <x v="7"/>
    <x v="164"/>
    <n v="8.0898876404494377E-2"/>
    <n v="0"/>
    <n v="0"/>
    <n v="0"/>
    <n v="0.1891891891891892"/>
    <n v="0.10441767068273092"/>
  </r>
  <r>
    <x v="0"/>
    <s v="0881-01-000"/>
    <m/>
    <x v="0"/>
    <s v="Wright"/>
    <s v="Maple Lake Public School District"/>
    <n v="95"/>
    <n v="0"/>
    <n v="4"/>
    <n v="0"/>
    <n v="0"/>
    <n v="8"/>
    <n v="97"/>
    <n v="7.9522862823061622E-3"/>
    <n v="9.6421471172962223E-2"/>
    <n v="104"/>
    <n v="0.10348258706467661"/>
    <n v="1006"/>
    <n v="1005"/>
    <x v="1280"/>
    <n v="2"/>
    <n v="9"/>
    <n v="12"/>
    <n v="9"/>
    <n v="100"/>
    <n v="0"/>
    <n v="0"/>
    <n v="0"/>
    <n v="3"/>
    <x v="184"/>
    <x v="16"/>
    <x v="45"/>
    <x v="17"/>
    <x v="21"/>
    <n v="9.8140495867768601E-2"/>
    <n v="0"/>
    <n v="0.30769230769230771"/>
    <n v="0"/>
    <n v="0"/>
    <n v="0.10437375745526839"/>
  </r>
  <r>
    <x v="11"/>
    <s v="0363-01-000"/>
    <m/>
    <x v="0"/>
    <s v="Koochiching"/>
    <s v="South Koochiching School District"/>
    <n v="15"/>
    <n v="0"/>
    <n v="0"/>
    <n v="0"/>
    <n v="0"/>
    <n v="0"/>
    <n v="17"/>
    <n v="0"/>
    <n v="0.10429447852760736"/>
    <n v="228"/>
    <n v="0.60962566844919786"/>
    <n v="163"/>
    <n v="374"/>
    <x v="297"/>
    <n v="17"/>
    <n v="14"/>
    <n v="3"/>
    <n v="2"/>
    <n v="206"/>
    <n v="7"/>
    <n v="12"/>
    <n v="0"/>
    <n v="0"/>
    <x v="65"/>
    <x v="87"/>
    <x v="6"/>
    <x v="5"/>
    <x v="3"/>
    <n v="0.10204081632653061"/>
    <n v="0"/>
    <n v="0"/>
    <n v="0"/>
    <n v="0"/>
    <n v="0.10429447852760736"/>
  </r>
  <r>
    <x v="15"/>
    <s v="0881-01-000"/>
    <m/>
    <x v="0"/>
    <s v="Wright"/>
    <s v="Maple Lake Public School District"/>
    <n v="105"/>
    <n v="0"/>
    <n v="0"/>
    <n v="0"/>
    <n v="0"/>
    <n v="0"/>
    <n v="107"/>
    <n v="0"/>
    <n v="0.10428849902534112"/>
    <n v="11"/>
    <n v="1.1827956989247311E-2"/>
    <n v="1026"/>
    <n v="930"/>
    <x v="1281"/>
    <n v="1"/>
    <n v="4"/>
    <n v="6"/>
    <n v="7"/>
    <n v="11"/>
    <n v="0"/>
    <n v="0"/>
    <n v="0"/>
    <n v="0"/>
    <x v="1319"/>
    <x v="3"/>
    <x v="2"/>
    <x v="3"/>
    <x v="35"/>
    <n v="0.10437375745526839"/>
    <n v="0"/>
    <n v="0"/>
    <n v="0"/>
    <n v="0"/>
    <n v="0.10428849902534112"/>
  </r>
  <r>
    <x v="11"/>
    <s v="0112-01-000"/>
    <s v="yes"/>
    <x v="1"/>
    <s v="Carver"/>
    <s v="Eastern Carver County Public School"/>
    <n v="854"/>
    <n v="4"/>
    <n v="49"/>
    <n v="67"/>
    <n v="34"/>
    <n v="289"/>
    <n v="751"/>
    <n v="2.8969526864474741E-2"/>
    <n v="7.5280673616680033E-2"/>
    <n v="188"/>
    <n v="2.0604997807978958E-2"/>
    <n v="9976"/>
    <n v="9124"/>
    <x v="1282"/>
    <n v="23"/>
    <n v="275"/>
    <n v="412"/>
    <n v="723"/>
    <n v="145"/>
    <n v="0"/>
    <n v="9"/>
    <n v="0"/>
    <n v="9"/>
    <x v="1320"/>
    <x v="42"/>
    <x v="331"/>
    <x v="310"/>
    <x v="258"/>
    <n v="0.10166666666666667"/>
    <n v="0.14814814814814814"/>
    <n v="0.15555555555555556"/>
    <n v="0.13987473903966596"/>
    <n v="4.5454545454545456E-2"/>
    <n v="0.10425020048115477"/>
  </r>
  <r>
    <x v="9"/>
    <s v="0306-01-000"/>
    <m/>
    <x v="0"/>
    <s v="Hubbard"/>
    <s v="Laporte Public School District"/>
    <n v="10"/>
    <n v="20"/>
    <n v="0"/>
    <n v="0"/>
    <n v="0"/>
    <n v="0"/>
    <n v="32"/>
    <n v="0"/>
    <n v="0.10423452768729642"/>
    <n v="3"/>
    <n v="1.0791366906474821E-2"/>
    <n v="307"/>
    <n v="278"/>
    <x v="270"/>
    <n v="37"/>
    <n v="2"/>
    <n v="1"/>
    <n v="5"/>
    <n v="3"/>
    <n v="0"/>
    <n v="0"/>
    <n v="0"/>
    <n v="0"/>
    <x v="1321"/>
    <x v="197"/>
    <x v="6"/>
    <x v="1"/>
    <x v="25"/>
    <n v="4.1666666666666664E-2"/>
    <n v="0.35087719298245612"/>
    <n v="0"/>
    <n v="0"/>
    <n v="0"/>
    <n v="0.10423452768729642"/>
  </r>
  <r>
    <x v="11"/>
    <s v="0727-01-000"/>
    <m/>
    <x v="0"/>
    <s v="Sherburne"/>
    <s v="Big Lake Public School District"/>
    <n v="358"/>
    <n v="0"/>
    <n v="0"/>
    <n v="0"/>
    <n v="8"/>
    <n v="106"/>
    <n v="281"/>
    <n v="2.8532974427994618E-2"/>
    <n v="7.5639300134589499E-2"/>
    <n v="49"/>
    <n v="1.450992004737933E-2"/>
    <n v="3715"/>
    <n v="3377"/>
    <x v="1283"/>
    <n v="31"/>
    <n v="89"/>
    <n v="52"/>
    <n v="138"/>
    <n v="44"/>
    <n v="0"/>
    <n v="0"/>
    <n v="0"/>
    <n v="0"/>
    <x v="1322"/>
    <x v="166"/>
    <x v="183"/>
    <x v="268"/>
    <x v="224"/>
    <n v="0.10588583259390713"/>
    <n v="0"/>
    <n v="0"/>
    <n v="0"/>
    <n v="5.4794520547945202E-2"/>
    <n v="0.10417227456258411"/>
  </r>
  <r>
    <x v="16"/>
    <s v="0883-01-000"/>
    <m/>
    <x v="0"/>
    <s v="Wright"/>
    <s v="Rockford Public School District"/>
    <n v="175"/>
    <n v="3"/>
    <n v="0"/>
    <n v="0"/>
    <n v="0"/>
    <n v="0"/>
    <n v="193"/>
    <n v="0"/>
    <n v="0.10415542363734484"/>
    <n v="93"/>
    <n v="5.305191100969766E-2"/>
    <n v="1853"/>
    <n v="1753"/>
    <x v="1284"/>
    <n v="8"/>
    <n v="18"/>
    <n v="26"/>
    <n v="20"/>
    <n v="81"/>
    <n v="0"/>
    <n v="0"/>
    <n v="0"/>
    <n v="0"/>
    <x v="1323"/>
    <x v="90"/>
    <x v="67"/>
    <x v="57"/>
    <x v="23"/>
    <n v="9.8591549295774641E-2"/>
    <n v="0.27272727272727271"/>
    <n v="0"/>
    <n v="0"/>
    <n v="0"/>
    <n v="0.10415542363734484"/>
  </r>
  <r>
    <x v="5"/>
    <s v="0741-01-000"/>
    <m/>
    <x v="0"/>
    <s v="Stearns"/>
    <s v="Paynesville Public School District"/>
    <n v="88"/>
    <n v="0"/>
    <n v="0"/>
    <n v="0"/>
    <n v="5"/>
    <n v="6"/>
    <n v="92"/>
    <n v="6.376195536663124E-3"/>
    <n v="9.7768331562167909E-2"/>
    <n v="101"/>
    <n v="0.10699152542372882"/>
    <n v="941"/>
    <n v="944"/>
    <x v="1285"/>
    <n v="4"/>
    <n v="16"/>
    <n v="6"/>
    <n v="30"/>
    <n v="94"/>
    <n v="0"/>
    <n v="0"/>
    <n v="0"/>
    <n v="4"/>
    <x v="468"/>
    <x v="2"/>
    <x v="31"/>
    <x v="3"/>
    <x v="38"/>
    <n v="9.9773242630385492E-2"/>
    <n v="0"/>
    <n v="0"/>
    <n v="0"/>
    <n v="0.16129032258064516"/>
    <n v="0.10414452709883103"/>
  </r>
  <r>
    <x v="16"/>
    <s v="0463-01-000"/>
    <m/>
    <x v="0"/>
    <s v="Meeker"/>
    <s v="Eden Valley-Watkins School District"/>
    <n v="92"/>
    <n v="0"/>
    <n v="0"/>
    <n v="0"/>
    <n v="0"/>
    <n v="0"/>
    <n v="93"/>
    <n v="0"/>
    <n v="0.10414333706606943"/>
    <n v="58"/>
    <n v="6.75990675990676E-2"/>
    <n v="893"/>
    <n v="858"/>
    <x v="846"/>
    <n v="0"/>
    <n v="2"/>
    <n v="2"/>
    <n v="1"/>
    <n v="57"/>
    <n v="0"/>
    <n v="0"/>
    <n v="0"/>
    <n v="0"/>
    <x v="1324"/>
    <x v="0"/>
    <x v="6"/>
    <x v="0"/>
    <x v="0"/>
    <n v="0.1036036036036036"/>
    <n v="0"/>
    <n v="0"/>
    <n v="0"/>
    <n v="0"/>
    <n v="0.10414333706606943"/>
  </r>
  <r>
    <x v="15"/>
    <s v="0861-01-000"/>
    <m/>
    <x v="0"/>
    <s v="Winona"/>
    <s v="Winona Area Public School District"/>
    <n v="454"/>
    <n v="0"/>
    <n v="5"/>
    <n v="4"/>
    <n v="0"/>
    <n v="284"/>
    <n v="179"/>
    <n v="6.3863278614796487E-2"/>
    <n v="4.0251855183269618E-2"/>
    <n v="67"/>
    <n v="1.6539126141693408E-2"/>
    <n v="4447"/>
    <n v="4051"/>
    <x v="1286"/>
    <n v="10"/>
    <n v="102"/>
    <n v="180"/>
    <n v="85"/>
    <n v="61"/>
    <n v="0"/>
    <n v="0"/>
    <n v="0"/>
    <n v="0"/>
    <x v="1325"/>
    <x v="87"/>
    <x v="332"/>
    <x v="311"/>
    <x v="57"/>
    <n v="0.11163019424637324"/>
    <n v="0"/>
    <n v="4.6728971962616821E-2"/>
    <n v="2.1739130434782608E-2"/>
    <n v="0"/>
    <n v="0.10411513379806611"/>
  </r>
  <r>
    <x v="14"/>
    <s v="2365-01-000"/>
    <m/>
    <x v="0"/>
    <s v="Sibley"/>
    <s v="G.F.W."/>
    <n v="93"/>
    <n v="0"/>
    <n v="3"/>
    <n v="0"/>
    <n v="0"/>
    <n v="60"/>
    <n v="39"/>
    <n v="6.3091482649842268E-2"/>
    <n v="4.1009463722397478E-2"/>
    <n v="13"/>
    <n v="1.5028901734104046E-2"/>
    <n v="951"/>
    <n v="865"/>
    <x v="574"/>
    <n v="1"/>
    <n v="3"/>
    <n v="3"/>
    <n v="84"/>
    <n v="12"/>
    <n v="0"/>
    <n v="0"/>
    <n v="0"/>
    <n v="0"/>
    <x v="1326"/>
    <x v="3"/>
    <x v="41"/>
    <x v="5"/>
    <x v="345"/>
    <n v="0.10877192982456141"/>
    <n v="0"/>
    <n v="0.5"/>
    <n v="0"/>
    <n v="0"/>
    <n v="0.10410094637223974"/>
  </r>
  <r>
    <x v="2"/>
    <s v="0094-01-000"/>
    <m/>
    <x v="0"/>
    <s v="Carlton"/>
    <s v="Cloquet Public School District"/>
    <n v="208"/>
    <n v="32"/>
    <n v="0"/>
    <n v="0"/>
    <n v="0"/>
    <n v="15"/>
    <n v="239"/>
    <n v="6.1475409836065573E-3"/>
    <n v="9.7950819672131151E-2"/>
    <n v="332"/>
    <n v="0.1318506751389992"/>
    <n v="2440"/>
    <n v="2518"/>
    <x v="1287"/>
    <n v="496"/>
    <n v="26"/>
    <n v="28"/>
    <n v="45"/>
    <n v="261"/>
    <n v="52"/>
    <n v="0"/>
    <n v="0"/>
    <n v="8"/>
    <x v="833"/>
    <x v="308"/>
    <x v="71"/>
    <x v="136"/>
    <x v="164"/>
    <n v="0.11122994652406418"/>
    <n v="6.7226890756302518E-2"/>
    <n v="0"/>
    <n v="0"/>
    <n v="0"/>
    <n v="0.10409836065573772"/>
  </r>
  <r>
    <x v="9"/>
    <s v="2125-01-000"/>
    <m/>
    <x v="0"/>
    <s v="Dodge"/>
    <s v="Triton School District"/>
    <n v="119"/>
    <n v="0"/>
    <n v="0"/>
    <n v="0"/>
    <n v="0"/>
    <n v="0"/>
    <n v="125"/>
    <n v="0"/>
    <n v="0.10407993338884262"/>
    <n v="32"/>
    <n v="2.8880866425992781E-2"/>
    <n v="1201"/>
    <n v="1108"/>
    <x v="166"/>
    <n v="2"/>
    <n v="8"/>
    <n v="1"/>
    <n v="143"/>
    <n v="23"/>
    <n v="0"/>
    <n v="0"/>
    <n v="0"/>
    <n v="0"/>
    <x v="1304"/>
    <x v="16"/>
    <x v="8"/>
    <x v="1"/>
    <x v="420"/>
    <n v="0.11333333333333333"/>
    <n v="0"/>
    <n v="0"/>
    <n v="0"/>
    <n v="0"/>
    <n v="0.10407993338884262"/>
  </r>
  <r>
    <x v="17"/>
    <s v="0861-01-000"/>
    <m/>
    <x v="0"/>
    <s v="Winona"/>
    <s v="Winona Area Public School District"/>
    <n v="479"/>
    <n v="0"/>
    <n v="0"/>
    <n v="5"/>
    <n v="0"/>
    <n v="301"/>
    <n v="187"/>
    <n v="6.4192791640008531E-2"/>
    <n v="3.9880571550437192E-2"/>
    <n v="50"/>
    <n v="1.1761938367442954E-2"/>
    <n v="4689"/>
    <n v="4251"/>
    <x v="1288"/>
    <n v="10"/>
    <n v="76"/>
    <n v="192"/>
    <n v="70"/>
    <n v="35"/>
    <n v="0"/>
    <n v="3"/>
    <n v="0"/>
    <n v="0"/>
    <x v="1327"/>
    <x v="87"/>
    <x v="259"/>
    <x v="306"/>
    <x v="80"/>
    <n v="0.1101909362778928"/>
    <n v="0"/>
    <n v="0"/>
    <n v="2.5380710659898477E-2"/>
    <n v="0"/>
    <n v="0.10407336319044572"/>
  </r>
  <r>
    <x v="4"/>
    <s v="2125-01-000"/>
    <m/>
    <x v="0"/>
    <s v="Dodge"/>
    <s v="Triton School District"/>
    <n v="116"/>
    <n v="0"/>
    <n v="3"/>
    <n v="0"/>
    <n v="0"/>
    <n v="0"/>
    <n v="124"/>
    <n v="0"/>
    <n v="0.1040268456375839"/>
    <n v="60"/>
    <n v="5.3191489361702128E-2"/>
    <n v="1192"/>
    <n v="1128"/>
    <x v="426"/>
    <n v="2"/>
    <n v="4"/>
    <n v="2"/>
    <n v="170"/>
    <n v="37"/>
    <n v="0"/>
    <n v="0"/>
    <n v="0"/>
    <n v="14"/>
    <x v="1328"/>
    <x v="16"/>
    <x v="21"/>
    <x v="0"/>
    <x v="271"/>
    <n v="0.11273080660835763"/>
    <n v="0"/>
    <n v="0.42857142857142855"/>
    <n v="0"/>
    <n v="0"/>
    <n v="0.1040268456375839"/>
  </r>
  <r>
    <x v="11"/>
    <s v="0858-01-000"/>
    <m/>
    <x v="0"/>
    <s v="Winona"/>
    <s v="St. Charles Public School District"/>
    <n v="105"/>
    <n v="0"/>
    <n v="3"/>
    <n v="0"/>
    <n v="0"/>
    <n v="0"/>
    <n v="114"/>
    <n v="0"/>
    <n v="0.10401459854014598"/>
    <n v="1"/>
    <n v="1.017293997965412E-3"/>
    <n v="1096"/>
    <n v="983"/>
    <x v="1066"/>
    <n v="4"/>
    <n v="14"/>
    <n v="21"/>
    <n v="116"/>
    <n v="0"/>
    <n v="0"/>
    <n v="0"/>
    <n v="0"/>
    <n v="0"/>
    <x v="1329"/>
    <x v="2"/>
    <x v="19"/>
    <x v="25"/>
    <x v="43"/>
    <n v="0.11254019292604502"/>
    <n v="0"/>
    <n v="0.17647058823529413"/>
    <n v="0"/>
    <n v="0"/>
    <n v="0.10401459854014598"/>
  </r>
  <r>
    <x v="5"/>
    <s v="2534-01-000"/>
    <m/>
    <x v="0"/>
    <s v="Renville"/>
    <s v="Bird Island-Olivia-Lake Lillian Public School District"/>
    <n v="33"/>
    <n v="0"/>
    <n v="0"/>
    <n v="0"/>
    <n v="26"/>
    <n v="10"/>
    <n v="63"/>
    <n v="1.4245014245014245E-2"/>
    <n v="8.9743589743589744E-2"/>
    <n v="77"/>
    <n v="0.10906515580736544"/>
    <n v="702"/>
    <n v="706"/>
    <x v="720"/>
    <n v="11"/>
    <n v="7"/>
    <n v="1"/>
    <n v="90"/>
    <n v="61"/>
    <n v="0"/>
    <n v="0"/>
    <n v="0"/>
    <n v="10"/>
    <x v="958"/>
    <x v="90"/>
    <x v="21"/>
    <x v="1"/>
    <x v="134"/>
    <n v="5.7996485061511421E-2"/>
    <n v="0"/>
    <n v="0"/>
    <n v="0"/>
    <n v="0.24528301886792453"/>
    <n v="0.10398860398860399"/>
  </r>
  <r>
    <x v="7"/>
    <s v="2683-01-000"/>
    <m/>
    <x v="0"/>
    <s v="Roseau"/>
    <s v="Greenbush-Middle River School Dist."/>
    <n v="47"/>
    <n v="0"/>
    <n v="0"/>
    <n v="0"/>
    <n v="0"/>
    <n v="0"/>
    <n v="47"/>
    <n v="0"/>
    <n v="0.10398230088495575"/>
    <n v="32"/>
    <n v="7.3226544622425629E-2"/>
    <n v="452"/>
    <n v="437"/>
    <x v="852"/>
    <n v="4"/>
    <n v="4"/>
    <n v="1"/>
    <n v="0"/>
    <n v="31"/>
    <n v="0"/>
    <n v="0"/>
    <n v="0"/>
    <n v="0"/>
    <x v="1039"/>
    <x v="2"/>
    <x v="2"/>
    <x v="1"/>
    <x v="1"/>
    <n v="0.10585585585585586"/>
    <n v="0"/>
    <n v="0"/>
    <n v="0"/>
    <n v="0"/>
    <n v="0.10398230088495575"/>
  </r>
  <r>
    <x v="9"/>
    <s v="0173-01-000"/>
    <m/>
    <x v="0"/>
    <s v="Cottonwood"/>
    <s v="Mountain Lake Public Schools"/>
    <n v="45"/>
    <n v="0"/>
    <n v="0"/>
    <n v="0"/>
    <n v="0"/>
    <n v="0"/>
    <n v="50"/>
    <n v="0"/>
    <n v="0.10395010395010396"/>
    <n v="41"/>
    <n v="8.6864406779661021E-2"/>
    <n v="481"/>
    <n v="472"/>
    <x v="612"/>
    <n v="1"/>
    <n v="5"/>
    <n v="70"/>
    <n v="69"/>
    <n v="35"/>
    <n v="0"/>
    <n v="0"/>
    <n v="0"/>
    <n v="0"/>
    <x v="897"/>
    <x v="3"/>
    <x v="5"/>
    <x v="88"/>
    <x v="91"/>
    <n v="0.13353115727002968"/>
    <n v="0"/>
    <n v="0"/>
    <n v="0"/>
    <n v="0"/>
    <n v="0.10395010395010396"/>
  </r>
  <r>
    <x v="1"/>
    <s v="0308-01-000"/>
    <m/>
    <x v="0"/>
    <s v="Hubbard"/>
    <s v="Nevis Public School District"/>
    <n v="25"/>
    <n v="3"/>
    <n v="0"/>
    <n v="0"/>
    <n v="0"/>
    <n v="0"/>
    <n v="29"/>
    <n v="0"/>
    <n v="0.1039426523297491"/>
    <n v="292"/>
    <n v="0.53874538745387457"/>
    <n v="279"/>
    <n v="542"/>
    <x v="598"/>
    <n v="20"/>
    <n v="13"/>
    <n v="5"/>
    <n v="7"/>
    <n v="263"/>
    <n v="8"/>
    <n v="9"/>
    <n v="0"/>
    <n v="6"/>
    <x v="39"/>
    <x v="46"/>
    <x v="2"/>
    <x v="7"/>
    <x v="0"/>
    <n v="9.6525096525096526E-2"/>
    <n v="0.2"/>
    <n v="0"/>
    <n v="0"/>
    <n v="0"/>
    <n v="0.1039426523297491"/>
  </r>
  <r>
    <x v="10"/>
    <s v="0719-01-000"/>
    <s v="yes"/>
    <x v="1"/>
    <s v="Scott"/>
    <s v="Prior Lake-Savage Area Schools"/>
    <n v="651"/>
    <n v="4"/>
    <n v="19"/>
    <n v="57"/>
    <n v="11"/>
    <n v="417"/>
    <n v="361"/>
    <n v="5.5711422845691382E-2"/>
    <n v="4.8229792919171677E-2"/>
    <n v="803"/>
    <n v="0.10692410119840214"/>
    <n v="7485"/>
    <n v="7510"/>
    <x v="1289"/>
    <n v="82"/>
    <n v="299"/>
    <n v="429"/>
    <n v="241"/>
    <n v="660"/>
    <n v="16"/>
    <n v="30"/>
    <n v="54"/>
    <n v="21"/>
    <x v="1330"/>
    <x v="231"/>
    <x v="135"/>
    <x v="312"/>
    <x v="421"/>
    <n v="0.10093023255813953"/>
    <n v="5.7142857142857141E-2"/>
    <n v="6.5972222222222224E-2"/>
    <n v="0.13194444444444445"/>
    <n v="4.7619047619047616E-2"/>
    <n v="0.10394121576486307"/>
  </r>
  <r>
    <x v="12"/>
    <s v="0561-01-000"/>
    <m/>
    <x v="0"/>
    <s v="Pennington"/>
    <s v="Goodridge Public School District"/>
    <n v="16"/>
    <n v="0"/>
    <n v="0"/>
    <n v="0"/>
    <n v="0"/>
    <n v="0"/>
    <n v="16"/>
    <n v="0"/>
    <n v="0.1038961038961039"/>
    <n v="40"/>
    <n v="0.2247191011235955"/>
    <n v="154"/>
    <n v="178"/>
    <x v="89"/>
    <n v="5"/>
    <n v="0"/>
    <n v="2"/>
    <n v="0"/>
    <n v="36"/>
    <n v="0"/>
    <n v="0"/>
    <n v="0"/>
    <n v="0"/>
    <x v="1331"/>
    <x v="43"/>
    <x v="0"/>
    <x v="0"/>
    <x v="1"/>
    <n v="0.10596026490066225"/>
    <n v="0"/>
    <n v="0"/>
    <n v="0"/>
    <n v="0"/>
    <n v="0.1038961038961039"/>
  </r>
  <r>
    <x v="11"/>
    <s v="0623-01-000"/>
    <s v="yes"/>
    <x v="1"/>
    <s v="Ramsey"/>
    <s v="Roseville Public School District"/>
    <n v="304"/>
    <n v="13"/>
    <n v="119"/>
    <n v="164"/>
    <n v="47"/>
    <n v="262"/>
    <n v="419"/>
    <n v="3.9963392312385604E-2"/>
    <n v="6.3910921293471631E-2"/>
    <n v="973"/>
    <n v="0.14208528037383178"/>
    <n v="6556"/>
    <n v="6848"/>
    <x v="1290"/>
    <n v="54"/>
    <n v="912"/>
    <n v="1286"/>
    <n v="667"/>
    <n v="621"/>
    <n v="8"/>
    <n v="119"/>
    <n v="108"/>
    <n v="80"/>
    <x v="1332"/>
    <x v="160"/>
    <x v="333"/>
    <x v="313"/>
    <x v="240"/>
    <n v="8.416389811738649E-2"/>
    <n v="0.22033898305084745"/>
    <n v="0.13048245614035087"/>
    <n v="0.12220566318926974"/>
    <n v="7.4132492113564666E-2"/>
    <n v="0.10387431360585724"/>
  </r>
  <r>
    <x v="16"/>
    <s v="0075-01-000"/>
    <m/>
    <x v="0"/>
    <s v="Blue Earth"/>
    <s v="St. Clair Public School District"/>
    <n v="51"/>
    <n v="0"/>
    <n v="0"/>
    <n v="0"/>
    <n v="3"/>
    <n v="3"/>
    <n v="56"/>
    <n v="5.2816901408450703E-3"/>
    <n v="9.8591549295774641E-2"/>
    <n v="166"/>
    <n v="0.24592592592592594"/>
    <n v="568"/>
    <n v="675"/>
    <x v="895"/>
    <n v="0"/>
    <n v="1"/>
    <n v="0"/>
    <n v="0"/>
    <n v="166"/>
    <n v="0"/>
    <n v="0"/>
    <n v="0"/>
    <n v="0"/>
    <x v="840"/>
    <x v="0"/>
    <x v="3"/>
    <x v="2"/>
    <x v="17"/>
    <n v="9.1234347048300538E-2"/>
    <n v="0"/>
    <n v="0"/>
    <n v="0"/>
    <n v="1"/>
    <n v="0.10387323943661972"/>
  </r>
  <r>
    <x v="1"/>
    <s v="0499-01-000"/>
    <m/>
    <x v="0"/>
    <s v="Mower"/>
    <s v="LeRoy-Ostrander Public Schools"/>
    <n v="25"/>
    <n v="0"/>
    <n v="0"/>
    <n v="0"/>
    <n v="0"/>
    <n v="0"/>
    <n v="33"/>
    <n v="0"/>
    <n v="0.10377358490566038"/>
    <n v="9"/>
    <n v="3.0612244897959183E-2"/>
    <n v="318"/>
    <n v="294"/>
    <x v="66"/>
    <n v="1"/>
    <n v="2"/>
    <n v="4"/>
    <n v="11"/>
    <n v="8"/>
    <n v="0"/>
    <n v="0"/>
    <n v="0"/>
    <n v="0"/>
    <x v="1333"/>
    <x v="3"/>
    <x v="6"/>
    <x v="10"/>
    <x v="6"/>
    <n v="8.5324232081911269E-2"/>
    <n v="0"/>
    <n v="0"/>
    <n v="0"/>
    <n v="0"/>
    <n v="0.10377358490566038"/>
  </r>
  <r>
    <x v="2"/>
    <s v="0333-01-000"/>
    <m/>
    <x v="0"/>
    <s v="Kanabec"/>
    <s v="Ogilvie Public School District"/>
    <n v="46"/>
    <n v="0"/>
    <n v="0"/>
    <n v="0"/>
    <n v="3"/>
    <n v="4"/>
    <n v="51"/>
    <n v="7.5471698113207548E-3"/>
    <n v="9.6226415094339629E-2"/>
    <n v="57"/>
    <n v="0.10714285714285714"/>
    <n v="530"/>
    <n v="532"/>
    <x v="1019"/>
    <n v="4"/>
    <n v="0"/>
    <n v="0"/>
    <n v="6"/>
    <n v="51"/>
    <n v="0"/>
    <n v="0"/>
    <n v="0"/>
    <n v="0"/>
    <x v="600"/>
    <x v="2"/>
    <x v="0"/>
    <x v="2"/>
    <x v="22"/>
    <n v="8.8974854932301742E-2"/>
    <n v="0"/>
    <n v="0"/>
    <n v="0"/>
    <n v="0.33333333333333331"/>
    <n v="0.10377358490566038"/>
  </r>
  <r>
    <x v="10"/>
    <s v="0717-01-000"/>
    <s v="yes"/>
    <x v="1"/>
    <s v="Scott"/>
    <s v="Jordan Public School District"/>
    <n v="178"/>
    <n v="0"/>
    <n v="0"/>
    <n v="0"/>
    <n v="3"/>
    <n v="11"/>
    <n v="180"/>
    <n v="5.975013579576317E-3"/>
    <n v="9.7772949483976093E-2"/>
    <n v="155"/>
    <n v="8.5872576177285317E-2"/>
    <n v="1841"/>
    <n v="1805"/>
    <x v="1291"/>
    <n v="21"/>
    <n v="30"/>
    <n v="29"/>
    <n v="155"/>
    <n v="137"/>
    <n v="0"/>
    <n v="0"/>
    <n v="0"/>
    <n v="7"/>
    <x v="1334"/>
    <x v="44"/>
    <x v="106"/>
    <x v="167"/>
    <x v="275"/>
    <n v="0.11049037864680322"/>
    <n v="0"/>
    <n v="0"/>
    <n v="0"/>
    <n v="1.9867549668874173E-2"/>
    <n v="0.10374796306355241"/>
  </r>
  <r>
    <x v="2"/>
    <s v="0768-01-000"/>
    <m/>
    <x v="0"/>
    <s v="Stevens"/>
    <s v="Hancock Public School District"/>
    <n v="20"/>
    <n v="0"/>
    <n v="0"/>
    <n v="0"/>
    <n v="0"/>
    <n v="0"/>
    <n v="25"/>
    <n v="0"/>
    <n v="0.1037344398340249"/>
    <n v="104"/>
    <n v="0.32500000000000001"/>
    <n v="241"/>
    <n v="320"/>
    <x v="656"/>
    <n v="3"/>
    <n v="0"/>
    <n v="3"/>
    <n v="13"/>
    <n v="98"/>
    <n v="0"/>
    <n v="0"/>
    <n v="0"/>
    <n v="4"/>
    <x v="1280"/>
    <x v="6"/>
    <x v="0"/>
    <x v="5"/>
    <x v="22"/>
    <n v="8.9686098654708515E-2"/>
    <n v="0"/>
    <n v="0"/>
    <n v="0"/>
    <n v="0"/>
    <n v="0.1037344398340249"/>
  </r>
  <r>
    <x v="15"/>
    <s v="2155-01-000"/>
    <m/>
    <x v="0"/>
    <s v="Wadena"/>
    <s v="Wadena-Deer Creek School District"/>
    <n v="141"/>
    <n v="0"/>
    <n v="0"/>
    <n v="0"/>
    <n v="0"/>
    <n v="0"/>
    <n v="145"/>
    <n v="0"/>
    <n v="0.10371959942775394"/>
    <n v="73"/>
    <n v="5.5052790346907993E-2"/>
    <n v="1398"/>
    <n v="1326"/>
    <x v="1292"/>
    <n v="8"/>
    <n v="17"/>
    <n v="2"/>
    <n v="6"/>
    <n v="66"/>
    <n v="0"/>
    <n v="0"/>
    <n v="0"/>
    <n v="0"/>
    <x v="557"/>
    <x v="35"/>
    <x v="19"/>
    <x v="0"/>
    <x v="21"/>
    <n v="0.10307017543859649"/>
    <n v="0"/>
    <n v="0"/>
    <n v="0"/>
    <n v="0"/>
    <n v="0.10371959942775394"/>
  </r>
  <r>
    <x v="8"/>
    <s v="0423-01-000"/>
    <m/>
    <x v="0"/>
    <s v="McLeod"/>
    <s v="Hutchinson Public School District"/>
    <n v="300"/>
    <n v="0"/>
    <n v="3"/>
    <n v="0"/>
    <n v="6"/>
    <n v="267"/>
    <n v="52"/>
    <n v="8.6801040312093625E-2"/>
    <n v="1.6905071521456438E-2"/>
    <n v="226"/>
    <n v="7.576265504525645E-2"/>
    <n v="3076"/>
    <n v="2983"/>
    <x v="1293"/>
    <n v="9"/>
    <n v="39"/>
    <n v="38"/>
    <n v="148"/>
    <n v="204"/>
    <n v="0"/>
    <n v="0"/>
    <n v="0"/>
    <n v="9"/>
    <x v="1335"/>
    <x v="68"/>
    <x v="334"/>
    <x v="90"/>
    <x v="422"/>
    <n v="0.1054481546572935"/>
    <n v="0"/>
    <n v="7.1428571428571425E-2"/>
    <n v="0"/>
    <n v="4.1379310344827586E-2"/>
    <n v="0.10370611183355007"/>
  </r>
  <r>
    <x v="1"/>
    <s v="2752-01-000"/>
    <m/>
    <x v="0"/>
    <s v="Martin"/>
    <s v="Fairmont Area School District"/>
    <n v="167"/>
    <n v="0"/>
    <n v="4"/>
    <n v="0"/>
    <n v="3"/>
    <n v="6"/>
    <n v="172"/>
    <n v="3.4924330616996507E-3"/>
    <n v="0.10011641443538999"/>
    <n v="170"/>
    <n v="9.9415204678362568E-2"/>
    <n v="1718"/>
    <n v="1710"/>
    <x v="1294"/>
    <n v="4"/>
    <n v="27"/>
    <n v="23"/>
    <n v="119"/>
    <n v="163"/>
    <n v="0"/>
    <n v="0"/>
    <n v="0"/>
    <n v="0"/>
    <x v="630"/>
    <x v="2"/>
    <x v="20"/>
    <x v="155"/>
    <x v="341"/>
    <n v="0.10837118754055808"/>
    <n v="0"/>
    <n v="0.12903225806451613"/>
    <n v="0"/>
    <n v="2.4590163934426229E-2"/>
    <n v="0.10360884749708964"/>
  </r>
  <r>
    <x v="0"/>
    <s v="0031-01-000"/>
    <m/>
    <x v="0"/>
    <s v="Beltrami"/>
    <s v="Bemidji Public School District"/>
    <n v="339"/>
    <n v="186"/>
    <n v="0"/>
    <n v="0"/>
    <n v="10"/>
    <n v="355"/>
    <n v="194"/>
    <n v="6.6955865711052429E-2"/>
    <n v="3.6589966050546964E-2"/>
    <n v="192"/>
    <n v="3.8827098078867542E-2"/>
    <n v="5302"/>
    <n v="4945"/>
    <x v="1295"/>
    <n v="902"/>
    <n v="88"/>
    <n v="51"/>
    <n v="73"/>
    <n v="82"/>
    <n v="93"/>
    <n v="0"/>
    <n v="0"/>
    <n v="4"/>
    <x v="1336"/>
    <x v="309"/>
    <x v="290"/>
    <x v="106"/>
    <x v="194"/>
    <n v="8.2925636007827791E-2"/>
    <n v="0.18693467336683417"/>
    <n v="0"/>
    <n v="0"/>
    <n v="0.12658227848101267"/>
    <n v="0.1035458317615994"/>
  </r>
  <r>
    <x v="8"/>
    <s v="2310-01-000"/>
    <m/>
    <x v="0"/>
    <s v="Sibley"/>
    <s v="Sibley East School District"/>
    <n v="124"/>
    <n v="0"/>
    <n v="0"/>
    <n v="0"/>
    <n v="4"/>
    <n v="87"/>
    <n v="49"/>
    <n v="6.6210045662100453E-2"/>
    <n v="3.7290715372907152E-2"/>
    <n v="57"/>
    <n v="4.6153846153846156E-2"/>
    <n v="1314"/>
    <n v="1235"/>
    <x v="711"/>
    <n v="0"/>
    <n v="9"/>
    <n v="25"/>
    <n v="287"/>
    <n v="51"/>
    <n v="0"/>
    <n v="0"/>
    <n v="0"/>
    <n v="3"/>
    <x v="1337"/>
    <x v="0"/>
    <x v="13"/>
    <x v="81"/>
    <x v="423"/>
    <n v="0.12563323201621074"/>
    <n v="0"/>
    <n v="0"/>
    <n v="0"/>
    <n v="1.3888888888888888E-2"/>
    <n v="0.1035007610350076"/>
  </r>
  <r>
    <x v="16"/>
    <s v="0600-01-000"/>
    <m/>
    <x v="0"/>
    <s v="Polk"/>
    <s v="Fisher Public School District"/>
    <n v="18"/>
    <n v="6"/>
    <n v="0"/>
    <n v="0"/>
    <n v="0"/>
    <n v="0"/>
    <n v="24"/>
    <n v="0"/>
    <n v="0.10344827586206896"/>
    <n v="74"/>
    <n v="0.26241134751773049"/>
    <n v="232"/>
    <n v="282"/>
    <x v="1139"/>
    <n v="0"/>
    <n v="0"/>
    <n v="0"/>
    <n v="14"/>
    <n v="63"/>
    <n v="0"/>
    <n v="0"/>
    <n v="0"/>
    <n v="8"/>
    <x v="1280"/>
    <x v="31"/>
    <x v="0"/>
    <x v="2"/>
    <x v="21"/>
    <n v="8.0717488789237665E-2"/>
    <n v="1"/>
    <n v="0"/>
    <n v="0"/>
    <n v="0"/>
    <n v="0.10344827586206896"/>
  </r>
  <r>
    <x v="10"/>
    <s v="0002-01-000"/>
    <m/>
    <x v="0"/>
    <s v="Aitkin"/>
    <s v="Hill City Public School District"/>
    <n v="23"/>
    <n v="0"/>
    <n v="0"/>
    <n v="0"/>
    <n v="0"/>
    <n v="0"/>
    <n v="27"/>
    <n v="0"/>
    <n v="0.10344827586206896"/>
    <n v="61"/>
    <n v="0.20677966101694914"/>
    <n v="261"/>
    <n v="295"/>
    <x v="66"/>
    <n v="10"/>
    <n v="3"/>
    <n v="1"/>
    <n v="5"/>
    <n v="58"/>
    <n v="0"/>
    <n v="0"/>
    <n v="0"/>
    <n v="0"/>
    <x v="166"/>
    <x v="87"/>
    <x v="4"/>
    <x v="1"/>
    <x v="25"/>
    <n v="9.5435684647302899E-2"/>
    <n v="0"/>
    <n v="0"/>
    <n v="0"/>
    <n v="0"/>
    <n v="0.10344827586206896"/>
  </r>
  <r>
    <x v="10"/>
    <s v="0272-01-000"/>
    <s v="yes"/>
    <x v="1"/>
    <s v="Hennepin"/>
    <s v="Eden Prairie Public School District"/>
    <n v="599"/>
    <n v="4"/>
    <n v="91"/>
    <n v="236"/>
    <n v="30"/>
    <n v="340"/>
    <n v="643"/>
    <n v="3.5778175313059032E-2"/>
    <n v="6.766284331263811E-2"/>
    <n v="632"/>
    <n v="6.9055944055944049E-2"/>
    <n v="9503"/>
    <n v="9152"/>
    <x v="1296"/>
    <n v="37"/>
    <n v="1256"/>
    <n v="1170"/>
    <n v="464"/>
    <n v="337"/>
    <n v="9"/>
    <n v="125"/>
    <n v="52"/>
    <n v="57"/>
    <x v="1338"/>
    <x v="118"/>
    <x v="335"/>
    <x v="314"/>
    <x v="424"/>
    <n v="9.2338523200246644E-2"/>
    <n v="0.125"/>
    <n v="7.4468085106382975E-2"/>
    <n v="0.17429837518463812"/>
    <n v="6.8649885583524028E-2"/>
    <n v="0.10344101862569714"/>
  </r>
  <r>
    <x v="2"/>
    <s v="0553-01-000"/>
    <m/>
    <x v="0"/>
    <s v="Otter Tail"/>
    <s v="New York Mills Public School Dist."/>
    <n v="60"/>
    <n v="0"/>
    <n v="0"/>
    <n v="0"/>
    <n v="0"/>
    <n v="0"/>
    <n v="61"/>
    <n v="0"/>
    <n v="0.10338983050847457"/>
    <n v="182"/>
    <n v="0.25597749648382562"/>
    <n v="590"/>
    <n v="711"/>
    <x v="505"/>
    <n v="4"/>
    <n v="13"/>
    <n v="3"/>
    <n v="13"/>
    <n v="165"/>
    <n v="0"/>
    <n v="4"/>
    <n v="0"/>
    <n v="7"/>
    <x v="520"/>
    <x v="2"/>
    <x v="13"/>
    <x v="5"/>
    <x v="21"/>
    <n v="0.10471204188481675"/>
    <n v="0"/>
    <n v="0"/>
    <n v="0"/>
    <n v="0"/>
    <n v="0.10338983050847457"/>
  </r>
  <r>
    <x v="3"/>
    <s v="0318-01-000"/>
    <m/>
    <x v="0"/>
    <s v="Itasca"/>
    <s v="Grand Rapids Public School District"/>
    <n v="325"/>
    <n v="62"/>
    <n v="7"/>
    <n v="0"/>
    <n v="15"/>
    <n v="51"/>
    <n v="371"/>
    <n v="1.2493875551200392E-2"/>
    <n v="9.0886820186183243E-2"/>
    <n v="475"/>
    <n v="0.11487303506650544"/>
    <n v="4082"/>
    <n v="4135"/>
    <x v="1297"/>
    <n v="404"/>
    <n v="82"/>
    <n v="39"/>
    <n v="67"/>
    <n v="398"/>
    <n v="42"/>
    <n v="11"/>
    <n v="3"/>
    <n v="4"/>
    <x v="1339"/>
    <x v="310"/>
    <x v="312"/>
    <x v="141"/>
    <x v="93"/>
    <n v="9.3659942363112397E-2"/>
    <n v="0.14622641509433962"/>
    <n v="8.9743589743589744E-2"/>
    <n v="0"/>
    <n v="0.19230769230769232"/>
    <n v="0.10338069573738363"/>
  </r>
  <r>
    <x v="5"/>
    <s v="2164-01-000"/>
    <m/>
    <x v="0"/>
    <s v="Clay"/>
    <s v="Dilworth-Glyndon-Felton"/>
    <n v="96"/>
    <n v="0"/>
    <n v="3"/>
    <n v="0"/>
    <n v="13"/>
    <n v="3"/>
    <n v="120"/>
    <n v="2.5210084033613447E-3"/>
    <n v="0.10084033613445378"/>
    <n v="596"/>
    <n v="0.35838845460012025"/>
    <n v="1190"/>
    <n v="1663"/>
    <x v="536"/>
    <n v="36"/>
    <n v="23"/>
    <n v="4"/>
    <n v="114"/>
    <n v="544"/>
    <n v="12"/>
    <n v="12"/>
    <n v="3"/>
    <n v="21"/>
    <x v="1340"/>
    <x v="94"/>
    <x v="27"/>
    <x v="1"/>
    <x v="134"/>
    <n v="9.2485549132947972E-2"/>
    <n v="0"/>
    <n v="0.21428571428571427"/>
    <n v="0"/>
    <n v="0.12264150943396226"/>
    <n v="0.10336134453781513"/>
  </r>
  <r>
    <x v="0"/>
    <s v="0463-01-000"/>
    <m/>
    <x v="0"/>
    <s v="Meeker"/>
    <s v="Eden Valley-Watkins School District"/>
    <n v="77"/>
    <n v="0"/>
    <n v="0"/>
    <n v="0"/>
    <n v="3"/>
    <n v="0"/>
    <n v="84"/>
    <n v="0"/>
    <n v="0.10332103321033211"/>
    <n v="177"/>
    <n v="0.19536423841059603"/>
    <n v="813"/>
    <n v="906"/>
    <x v="778"/>
    <n v="3"/>
    <n v="9"/>
    <n v="8"/>
    <n v="12"/>
    <n v="165"/>
    <n v="0"/>
    <n v="0"/>
    <n v="0"/>
    <n v="4"/>
    <x v="424"/>
    <x v="6"/>
    <x v="13"/>
    <x v="8"/>
    <x v="6"/>
    <n v="9.796437659033079E-2"/>
    <n v="0"/>
    <n v="0"/>
    <n v="0"/>
    <n v="0.27272727272727271"/>
    <n v="0.10332103321033211"/>
  </r>
  <r>
    <x v="14"/>
    <s v="2172-01-000"/>
    <m/>
    <x v="0"/>
    <s v="Goodhue"/>
    <s v="Kenyon-Wanamingo School District"/>
    <n v="91"/>
    <n v="0"/>
    <n v="0"/>
    <n v="0"/>
    <n v="0"/>
    <n v="20"/>
    <n v="80"/>
    <n v="2.0661157024793389E-2"/>
    <n v="8.2644628099173556E-2"/>
    <n v="44"/>
    <n v="4.8245614035087717E-2"/>
    <n v="968"/>
    <n v="912"/>
    <x v="575"/>
    <n v="1"/>
    <n v="6"/>
    <n v="7"/>
    <n v="30"/>
    <n v="43"/>
    <n v="0"/>
    <n v="0"/>
    <n v="0"/>
    <n v="0"/>
    <x v="1341"/>
    <x v="3"/>
    <x v="41"/>
    <x v="36"/>
    <x v="72"/>
    <n v="9.934497816593886E-2"/>
    <n v="0"/>
    <n v="0"/>
    <n v="0"/>
    <n v="0"/>
    <n v="0.10330578512396695"/>
  </r>
  <r>
    <x v="1"/>
    <s v="0717-01-000"/>
    <s v="yes"/>
    <x v="1"/>
    <s v="Scott"/>
    <s v="Jordan Public School District"/>
    <n v="171"/>
    <n v="0"/>
    <n v="3"/>
    <n v="3"/>
    <n v="0"/>
    <n v="17"/>
    <n v="171"/>
    <n v="9.3406593406593404E-3"/>
    <n v="9.3956043956043955E-2"/>
    <n v="129"/>
    <n v="7.3253833049403749E-2"/>
    <n v="1820"/>
    <n v="1761"/>
    <x v="1217"/>
    <n v="16"/>
    <n v="20"/>
    <n v="20"/>
    <n v="125"/>
    <n v="119"/>
    <n v="0"/>
    <n v="0"/>
    <n v="0"/>
    <n v="0"/>
    <x v="1143"/>
    <x v="105"/>
    <x v="23"/>
    <x v="155"/>
    <x v="218"/>
    <n v="0.10477941176470588"/>
    <n v="0"/>
    <n v="0.13043478260869565"/>
    <n v="0.13043478260869565"/>
    <n v="0"/>
    <n v="0.10329670329670329"/>
  </r>
  <r>
    <x v="12"/>
    <s v="0883-01-000"/>
    <m/>
    <x v="0"/>
    <s v="Wright"/>
    <s v="Rockford Public School District"/>
    <n v="180"/>
    <n v="3"/>
    <n v="0"/>
    <n v="0"/>
    <n v="0"/>
    <n v="0"/>
    <n v="195"/>
    <n v="0"/>
    <n v="0.10322922181048173"/>
    <n v="68"/>
    <n v="3.8592508513053347E-2"/>
    <n v="1889"/>
    <n v="1762"/>
    <x v="1298"/>
    <n v="9"/>
    <n v="23"/>
    <n v="31"/>
    <n v="24"/>
    <n v="62"/>
    <n v="0"/>
    <n v="0"/>
    <n v="0"/>
    <n v="0"/>
    <x v="1342"/>
    <x v="123"/>
    <x v="23"/>
    <x v="152"/>
    <x v="11"/>
    <n v="0.1003904071388734"/>
    <n v="0.25"/>
    <n v="0"/>
    <n v="0"/>
    <n v="0"/>
    <n v="0.10322922181048173"/>
  </r>
  <r>
    <x v="0"/>
    <s v="0014-01-000"/>
    <s v="yes"/>
    <x v="1"/>
    <s v="Anoka"/>
    <s v="Fridley Public School District"/>
    <n v="111"/>
    <n v="0"/>
    <n v="74"/>
    <n v="40"/>
    <n v="16"/>
    <n v="127"/>
    <n v="143"/>
    <n v="4.8547400611620793E-2"/>
    <n v="5.4663608562691132E-2"/>
    <n v="504"/>
    <n v="0.17684210526315788"/>
    <n v="2616"/>
    <n v="2850"/>
    <x v="1299"/>
    <n v="71"/>
    <n v="678"/>
    <n v="203"/>
    <n v="267"/>
    <n v="265"/>
    <n v="5"/>
    <n v="146"/>
    <n v="23"/>
    <n v="37"/>
    <x v="1127"/>
    <x v="59"/>
    <x v="336"/>
    <x v="315"/>
    <x v="213"/>
    <n v="7.5152335815842922E-2"/>
    <n v="0"/>
    <n v="0.12211221122112212"/>
    <n v="0.18181818181818182"/>
    <n v="6.5040650406504072E-2"/>
    <n v="0.10321100917431192"/>
  </r>
  <r>
    <x v="1"/>
    <s v="0318-01-000"/>
    <m/>
    <x v="0"/>
    <s v="Itasca"/>
    <s v="Grand Rapids Public School District"/>
    <n v="358"/>
    <n v="39"/>
    <n v="5"/>
    <n v="0"/>
    <n v="4"/>
    <n v="57"/>
    <n v="365"/>
    <n v="1.393643031784841E-2"/>
    <n v="8.9242053789731046E-2"/>
    <n v="367"/>
    <n v="9.0954151177199502E-2"/>
    <n v="4090"/>
    <n v="4035"/>
    <x v="1300"/>
    <n v="343"/>
    <n v="67"/>
    <n v="43"/>
    <n v="30"/>
    <n v="321"/>
    <n v="28"/>
    <n v="5"/>
    <n v="5"/>
    <n v="0"/>
    <x v="1343"/>
    <x v="70"/>
    <x v="11"/>
    <x v="90"/>
    <x v="157"/>
    <n v="9.9749233769852327E-2"/>
    <n v="0.11016949152542373"/>
    <n v="7.4626865671641784E-2"/>
    <n v="0"/>
    <n v="0.11764705882352941"/>
    <n v="0.10317848410757946"/>
  </r>
  <r>
    <x v="7"/>
    <s v="0624-01-000"/>
    <s v="yes"/>
    <x v="1"/>
    <s v="Ramsey"/>
    <s v="White Bear Lake School District"/>
    <n v="729"/>
    <n v="0"/>
    <n v="60"/>
    <n v="69"/>
    <n v="24"/>
    <n v="145"/>
    <n v="764"/>
    <n v="1.6456701849960276E-2"/>
    <n v="8.6709794574963112E-2"/>
    <n v="348"/>
    <n v="4.2181818181818181E-2"/>
    <n v="8811"/>
    <n v="8250"/>
    <x v="1301"/>
    <n v="75"/>
    <n v="411"/>
    <n v="628"/>
    <n v="311"/>
    <n v="247"/>
    <n v="0"/>
    <n v="24"/>
    <n v="35"/>
    <n v="4"/>
    <x v="1344"/>
    <x v="133"/>
    <x v="337"/>
    <x v="316"/>
    <x v="75"/>
    <n v="9.9767346380183392E-2"/>
    <n v="0"/>
    <n v="0.13422818791946309"/>
    <n v="0.10422960725075529"/>
    <n v="7.2507552870090641E-2"/>
    <n v="0.10316649642492338"/>
  </r>
  <r>
    <x v="8"/>
    <s v="0199-01-000"/>
    <s v="yes"/>
    <x v="1"/>
    <s v="Dakota"/>
    <s v="Inver Grove Heights Schools"/>
    <n v="276"/>
    <n v="0"/>
    <n v="46"/>
    <n v="12"/>
    <n v="67"/>
    <n v="58"/>
    <n v="361"/>
    <n v="1.4271653543307087E-2"/>
    <n v="8.882874015748031E-2"/>
    <n v="116"/>
    <n v="3.0842860941239031E-2"/>
    <n v="4064"/>
    <n v="3761"/>
    <x v="1302"/>
    <n v="44"/>
    <n v="279"/>
    <n v="173"/>
    <n v="462"/>
    <n v="76"/>
    <n v="0"/>
    <n v="5"/>
    <n v="4"/>
    <n v="12"/>
    <x v="1345"/>
    <x v="23"/>
    <x v="338"/>
    <x v="42"/>
    <x v="425"/>
    <n v="9.1908091908091905E-2"/>
    <n v="0"/>
    <n v="0.14374999999999999"/>
    <n v="6.6298342541436461E-2"/>
    <n v="0.12959381044487428"/>
    <n v="0.1031003937007874"/>
  </r>
  <r>
    <x v="4"/>
    <s v="0482-01-000"/>
    <m/>
    <x v="0"/>
    <s v="Morrison"/>
    <s v="Little Falls Public School District"/>
    <n v="273"/>
    <n v="3"/>
    <n v="0"/>
    <n v="0"/>
    <n v="0"/>
    <n v="8"/>
    <n v="272"/>
    <n v="2.9455081001472753E-3"/>
    <n v="0.10014727540500737"/>
    <n v="121"/>
    <n v="4.7321079389910051E-2"/>
    <n v="2716"/>
    <n v="2557"/>
    <x v="1303"/>
    <n v="17"/>
    <n v="35"/>
    <n v="30"/>
    <n v="45"/>
    <n v="116"/>
    <n v="0"/>
    <n v="0"/>
    <n v="0"/>
    <n v="0"/>
    <x v="1346"/>
    <x v="190"/>
    <x v="139"/>
    <x v="249"/>
    <x v="123"/>
    <n v="0.10552763819095477"/>
    <n v="0.15"/>
    <n v="0"/>
    <n v="0"/>
    <n v="0"/>
    <n v="0.10309278350515465"/>
  </r>
  <r>
    <x v="0"/>
    <s v="9999-99-999"/>
    <m/>
    <x v="3"/>
    <m/>
    <s v="Statewide"/>
    <n v="55692"/>
    <n v="1496"/>
    <n v="13254"/>
    <n v="6493"/>
    <n v="4762"/>
    <n v="32836"/>
    <n v="52135"/>
    <n v="3.9822982018048653E-2"/>
    <n v="6.3228504309628661E-2"/>
    <n v="51825"/>
    <n v="6.5481161767846061E-2"/>
    <n v="824549"/>
    <n v="791449"/>
    <x v="1304"/>
    <n v="17162"/>
    <n v="70255"/>
    <n v="47660"/>
    <n v="52766"/>
    <n v="38992"/>
    <n v="885"/>
    <n v="4633"/>
    <n v="1980"/>
    <n v="2230"/>
    <x v="1347"/>
    <x v="311"/>
    <x v="339"/>
    <x v="317"/>
    <x v="426"/>
    <n v="8.9788008596381197E-2"/>
    <n v="8.4172621391999103E-2"/>
    <n v="0.1680359044576297"/>
    <n v="0.12445134456519656"/>
    <n v="8.6115230207240767E-2"/>
    <n v="0.10305148632767731"/>
  </r>
  <r>
    <x v="7"/>
    <s v="0640-01-000"/>
    <m/>
    <x v="0"/>
    <s v="Redwood"/>
    <s v="Wabasso Public School District"/>
    <n v="27"/>
    <n v="0"/>
    <n v="0"/>
    <n v="0"/>
    <n v="4"/>
    <n v="0"/>
    <n v="38"/>
    <n v="0"/>
    <n v="0.10298102981029811"/>
    <n v="90"/>
    <n v="0.21377672209026127"/>
    <n v="369"/>
    <n v="421"/>
    <x v="1305"/>
    <n v="3"/>
    <n v="5"/>
    <n v="1"/>
    <n v="1"/>
    <n v="87"/>
    <n v="0"/>
    <n v="0"/>
    <n v="0"/>
    <n v="0"/>
    <x v="62"/>
    <x v="6"/>
    <x v="5"/>
    <x v="1"/>
    <x v="25"/>
    <n v="7.6923076923076927E-2"/>
    <n v="0"/>
    <n v="0"/>
    <n v="0"/>
    <n v="0.8"/>
    <n v="0.10298102981029811"/>
  </r>
  <r>
    <x v="15"/>
    <s v="0548-01-000"/>
    <m/>
    <x v="0"/>
    <s v="Otter Tail"/>
    <s v="Pelican Rapids Public School Dist."/>
    <n v="127"/>
    <n v="0"/>
    <n v="0"/>
    <n v="0"/>
    <n v="3"/>
    <n v="0"/>
    <n v="135"/>
    <n v="0"/>
    <n v="0.10297482837528604"/>
    <n v="16"/>
    <n v="1.3422818791946308E-2"/>
    <n v="1311"/>
    <n v="1192"/>
    <x v="206"/>
    <n v="1"/>
    <n v="25"/>
    <n v="26"/>
    <n v="242"/>
    <n v="13"/>
    <n v="0"/>
    <n v="0"/>
    <n v="0"/>
    <n v="0"/>
    <x v="1348"/>
    <x v="3"/>
    <x v="51"/>
    <x v="57"/>
    <x v="427"/>
    <n v="0.12549407114624506"/>
    <n v="0"/>
    <n v="0"/>
    <n v="0"/>
    <n v="1.2244897959183673E-2"/>
    <n v="0.10297482837528604"/>
  </r>
  <r>
    <x v="11"/>
    <s v="0047-01-000"/>
    <m/>
    <x v="0"/>
    <s v="Benton"/>
    <s v="Sauk Rapids-Rice Public Schools"/>
    <n v="410"/>
    <n v="4"/>
    <n v="16"/>
    <n v="0"/>
    <n v="7"/>
    <n v="83"/>
    <n v="369"/>
    <n v="1.8906605922551254E-2"/>
    <n v="8.4054669703872431E-2"/>
    <n v="0"/>
    <n v="0"/>
    <n v="4390"/>
    <n v="3938"/>
    <x v="1306"/>
    <n v="40"/>
    <n v="157"/>
    <n v="96"/>
    <n v="89"/>
    <n v="0"/>
    <n v="0"/>
    <n v="0"/>
    <n v="0"/>
    <n v="0"/>
    <x v="1349"/>
    <x v="23"/>
    <x v="340"/>
    <x v="101"/>
    <x v="428"/>
    <n v="0.10337871911245587"/>
    <n v="9.0909090909090912E-2"/>
    <n v="9.2485549132947972E-2"/>
    <n v="0"/>
    <n v="7.2916666666666671E-2"/>
    <n v="0.10296127562642368"/>
  </r>
  <r>
    <x v="11"/>
    <s v="0015-01-000"/>
    <s v="yes"/>
    <x v="1"/>
    <s v="Anoka"/>
    <s v="St. Francis Public School District"/>
    <n v="543"/>
    <n v="6"/>
    <n v="7"/>
    <n v="8"/>
    <n v="8"/>
    <n v="173"/>
    <n v="425"/>
    <n v="2.9776247848537007E-2"/>
    <n v="7.3149741824440617E-2"/>
    <n v="33"/>
    <n v="6.2917063870352721E-3"/>
    <n v="5810"/>
    <n v="5245"/>
    <x v="1307"/>
    <n v="76"/>
    <n v="88"/>
    <n v="140"/>
    <n v="75"/>
    <n v="29"/>
    <n v="0"/>
    <n v="0"/>
    <n v="0"/>
    <n v="0"/>
    <x v="1350"/>
    <x v="21"/>
    <x v="246"/>
    <x v="318"/>
    <x v="63"/>
    <n v="0.10092936802973977"/>
    <n v="7.3170731707317069E-2"/>
    <n v="7.3684210526315783E-2"/>
    <n v="5.4054054054054057E-2"/>
    <n v="9.6385542168674704E-2"/>
    <n v="0.10292598967297763"/>
  </r>
  <r>
    <x v="16"/>
    <s v="2142-01-000"/>
    <m/>
    <x v="0"/>
    <s v="Saint Louis"/>
    <s v="St. Louis County School District"/>
    <n v="282"/>
    <n v="10"/>
    <n v="0"/>
    <n v="0"/>
    <n v="0"/>
    <n v="0"/>
    <n v="304"/>
    <n v="0"/>
    <n v="0.10287648054145516"/>
    <n v="64"/>
    <n v="2.3572744014732964E-2"/>
    <n v="2955"/>
    <n v="2715"/>
    <x v="1308"/>
    <n v="249"/>
    <n v="4"/>
    <n v="12"/>
    <n v="6"/>
    <n v="59"/>
    <n v="0"/>
    <n v="0"/>
    <n v="0"/>
    <n v="0"/>
    <x v="1351"/>
    <x v="312"/>
    <x v="2"/>
    <x v="17"/>
    <x v="21"/>
    <n v="0.10573678290213723"/>
    <n v="3.8610038610038609E-2"/>
    <n v="0"/>
    <n v="0"/>
    <n v="0"/>
    <n v="0.10287648054145516"/>
  </r>
  <r>
    <x v="0"/>
    <s v="0094-01-000"/>
    <m/>
    <x v="0"/>
    <s v="Carlton"/>
    <s v="Cloquet Public School District"/>
    <n v="201"/>
    <n v="28"/>
    <n v="0"/>
    <n v="0"/>
    <n v="0"/>
    <n v="20"/>
    <n v="220"/>
    <n v="8.5689802913453302E-3"/>
    <n v="9.4258783204798635E-2"/>
    <n v="330"/>
    <n v="0.13613861386138615"/>
    <n v="2334"/>
    <n v="2424"/>
    <x v="1309"/>
    <n v="439"/>
    <n v="20"/>
    <n v="39"/>
    <n v="41"/>
    <n v="255"/>
    <n v="45"/>
    <n v="0"/>
    <n v="0"/>
    <n v="12"/>
    <x v="1352"/>
    <x v="313"/>
    <x v="43"/>
    <x v="278"/>
    <x v="106"/>
    <n v="0.10977607864554888"/>
    <n v="6.6350710900473939E-2"/>
    <n v="0"/>
    <n v="0"/>
    <n v="0"/>
    <n v="0.10282776349614396"/>
  </r>
  <r>
    <x v="7"/>
    <s v="2903-01-000"/>
    <m/>
    <x v="0"/>
    <s v="Big Stone"/>
    <s v="Ortonville Public Schools"/>
    <n v="50"/>
    <n v="0"/>
    <n v="0"/>
    <n v="0"/>
    <n v="0"/>
    <n v="0"/>
    <n v="55"/>
    <n v="0"/>
    <n v="0.10280373831775701"/>
    <n v="47"/>
    <n v="8.9184060721062622E-2"/>
    <n v="535"/>
    <n v="527"/>
    <x v="559"/>
    <n v="8"/>
    <n v="4"/>
    <n v="5"/>
    <n v="14"/>
    <n v="44"/>
    <n v="0"/>
    <n v="0"/>
    <n v="0"/>
    <n v="3"/>
    <x v="1353"/>
    <x v="35"/>
    <x v="2"/>
    <x v="7"/>
    <x v="6"/>
    <n v="9.9601593625498003E-2"/>
    <n v="0"/>
    <n v="0"/>
    <n v="0"/>
    <n v="0"/>
    <n v="0.10280373831775701"/>
  </r>
  <r>
    <x v="2"/>
    <s v="0858-01-000"/>
    <m/>
    <x v="0"/>
    <s v="Winona"/>
    <s v="St. Charles Public School District"/>
    <n v="109"/>
    <n v="0"/>
    <n v="0"/>
    <n v="0"/>
    <n v="3"/>
    <n v="3"/>
    <n v="111"/>
    <n v="2.7027027027027029E-3"/>
    <n v="0.1"/>
    <n v="0"/>
    <n v="0"/>
    <n v="1110"/>
    <n v="996"/>
    <x v="115"/>
    <n v="4"/>
    <n v="25"/>
    <n v="27"/>
    <n v="124"/>
    <n v="0"/>
    <n v="0"/>
    <n v="0"/>
    <n v="0"/>
    <n v="0"/>
    <x v="1354"/>
    <x v="2"/>
    <x v="51"/>
    <x v="153"/>
    <x v="429"/>
    <n v="0.11783783783783784"/>
    <n v="0"/>
    <n v="0"/>
    <n v="0"/>
    <n v="2.3622047244094488E-2"/>
    <n v="0.10270270270270271"/>
  </r>
  <r>
    <x v="12"/>
    <s v="2155-01-000"/>
    <m/>
    <x v="0"/>
    <s v="Wadena"/>
    <s v="Wadena-Deer Creek School District"/>
    <n v="140"/>
    <n v="0"/>
    <n v="0"/>
    <n v="0"/>
    <n v="0"/>
    <n v="0"/>
    <n v="147"/>
    <n v="0"/>
    <n v="0.1026536312849162"/>
    <n v="61"/>
    <n v="4.5319465081723624E-2"/>
    <n v="1432"/>
    <n v="1346"/>
    <x v="1310"/>
    <n v="1"/>
    <n v="9"/>
    <n v="2"/>
    <n v="5"/>
    <n v="59"/>
    <n v="0"/>
    <n v="0"/>
    <n v="0"/>
    <n v="0"/>
    <x v="916"/>
    <x v="3"/>
    <x v="13"/>
    <x v="0"/>
    <x v="25"/>
    <n v="9.9290780141843976E-2"/>
    <n v="0"/>
    <n v="0"/>
    <n v="0"/>
    <n v="0"/>
    <n v="0.1026536312849162"/>
  </r>
  <r>
    <x v="17"/>
    <s v="0820-01-000"/>
    <m/>
    <x v="0"/>
    <s v="Wadena"/>
    <s v="Sebeka Public School District"/>
    <n v="56"/>
    <n v="0"/>
    <n v="0"/>
    <n v="0"/>
    <n v="0"/>
    <n v="0"/>
    <n v="61"/>
    <n v="0"/>
    <n v="0.10252100840336134"/>
    <n v="62"/>
    <n v="0.1040268456375839"/>
    <n v="595"/>
    <n v="596"/>
    <x v="280"/>
    <n v="0"/>
    <n v="5"/>
    <n v="5"/>
    <n v="0"/>
    <n v="60"/>
    <n v="0"/>
    <n v="0"/>
    <n v="0"/>
    <n v="0"/>
    <x v="1355"/>
    <x v="0"/>
    <x v="5"/>
    <x v="7"/>
    <x v="1"/>
    <n v="9.6219931271477668E-2"/>
    <n v="0"/>
    <n v="0"/>
    <n v="0"/>
    <n v="0"/>
    <n v="0.10252100840336134"/>
  </r>
  <r>
    <x v="17"/>
    <s v="2890-01-000"/>
    <m/>
    <x v="0"/>
    <s v="Renville"/>
    <s v="Renville County West School Dist."/>
    <n v="88"/>
    <n v="0"/>
    <n v="0"/>
    <n v="0"/>
    <n v="0"/>
    <n v="12"/>
    <n v="78"/>
    <n v="1.366742596810934E-2"/>
    <n v="8.8838268792710701E-2"/>
    <n v="70"/>
    <n v="8.1585081585081584E-2"/>
    <n v="878"/>
    <n v="858"/>
    <x v="63"/>
    <n v="2"/>
    <n v="1"/>
    <n v="1"/>
    <n v="127"/>
    <n v="66"/>
    <n v="0"/>
    <n v="0"/>
    <n v="0"/>
    <n v="0"/>
    <x v="310"/>
    <x v="16"/>
    <x v="3"/>
    <x v="1"/>
    <x v="429"/>
    <n v="0.11748998664886515"/>
    <n v="0"/>
    <n v="0"/>
    <n v="0"/>
    <n v="0"/>
    <n v="0.10250569476082004"/>
  </r>
  <r>
    <x v="7"/>
    <s v="0495-01-000"/>
    <m/>
    <x v="0"/>
    <s v="Mower"/>
    <s v="Grand Meadow Public School District"/>
    <n v="34"/>
    <n v="0"/>
    <n v="0"/>
    <n v="0"/>
    <n v="0"/>
    <n v="0"/>
    <n v="37"/>
    <n v="0"/>
    <n v="0.10249307479224377"/>
    <n v="46"/>
    <n v="0.12432432432432433"/>
    <n v="361"/>
    <n v="370"/>
    <x v="176"/>
    <n v="0"/>
    <n v="9"/>
    <n v="3"/>
    <n v="7"/>
    <n v="44"/>
    <n v="0"/>
    <n v="0"/>
    <n v="0"/>
    <n v="0"/>
    <x v="27"/>
    <x v="0"/>
    <x v="13"/>
    <x v="5"/>
    <x v="35"/>
    <n v="9.9706744868035185E-2"/>
    <n v="0"/>
    <n v="0"/>
    <n v="0"/>
    <n v="0"/>
    <n v="0.10249307479224377"/>
  </r>
  <r>
    <x v="2"/>
    <s v="0499-01-000"/>
    <m/>
    <x v="0"/>
    <s v="Mower"/>
    <s v="LeRoy-Ostrander Public Schools"/>
    <n v="27"/>
    <n v="0"/>
    <n v="0"/>
    <n v="0"/>
    <n v="0"/>
    <n v="0"/>
    <n v="33"/>
    <n v="0"/>
    <n v="0.10248447204968944"/>
    <n v="8"/>
    <n v="2.6936026936026935E-2"/>
    <n v="322"/>
    <n v="297"/>
    <x v="620"/>
    <n v="2"/>
    <n v="0"/>
    <n v="4"/>
    <n v="22"/>
    <n v="8"/>
    <n v="0"/>
    <n v="0"/>
    <n v="0"/>
    <n v="0"/>
    <x v="1015"/>
    <x v="16"/>
    <x v="0"/>
    <x v="10"/>
    <x v="9"/>
    <n v="9.375E-2"/>
    <n v="0"/>
    <n v="0"/>
    <n v="0"/>
    <n v="0"/>
    <n v="0.10248447204968944"/>
  </r>
  <r>
    <x v="0"/>
    <s v="0110-01-000"/>
    <s v="yes"/>
    <x v="1"/>
    <s v="Carver"/>
    <s v="Waconia Public School District"/>
    <n v="309"/>
    <n v="0"/>
    <n v="7"/>
    <n v="8"/>
    <n v="7"/>
    <n v="52"/>
    <n v="295"/>
    <n v="1.535735380980508E-2"/>
    <n v="8.7123449497932659E-2"/>
    <n v="193"/>
    <n v="5.9715346534653463E-2"/>
    <n v="3386"/>
    <n v="3232"/>
    <x v="1311"/>
    <n v="10"/>
    <n v="57"/>
    <n v="63"/>
    <n v="82"/>
    <n v="175"/>
    <n v="0"/>
    <n v="5"/>
    <n v="0"/>
    <n v="0"/>
    <x v="1356"/>
    <x v="87"/>
    <x v="130"/>
    <x v="140"/>
    <x v="389"/>
    <n v="9.7970830691185798E-2"/>
    <n v="0"/>
    <n v="0.11864406779661017"/>
    <n v="0.11267605633802817"/>
    <n v="7.8651685393258425E-2"/>
    <n v="0.10248080330773773"/>
  </r>
  <r>
    <x v="8"/>
    <s v="0850-01-000"/>
    <m/>
    <x v="0"/>
    <s v="Wilkin"/>
    <s v="Rothsay Public School District"/>
    <n v="12"/>
    <n v="0"/>
    <n v="0"/>
    <n v="0"/>
    <n v="3"/>
    <n v="0"/>
    <n v="17"/>
    <n v="0"/>
    <n v="0.10240963855421686"/>
    <n v="54"/>
    <n v="0.26600985221674878"/>
    <n v="166"/>
    <n v="203"/>
    <x v="217"/>
    <n v="1"/>
    <n v="3"/>
    <n v="0"/>
    <n v="3"/>
    <n v="51"/>
    <n v="0"/>
    <n v="0"/>
    <n v="0"/>
    <n v="0"/>
    <x v="1202"/>
    <x v="3"/>
    <x v="4"/>
    <x v="2"/>
    <x v="21"/>
    <n v="7.6433121019108277E-2"/>
    <n v="0"/>
    <n v="0"/>
    <n v="0"/>
    <n v="0.5"/>
    <n v="0.10240963855421686"/>
  </r>
  <r>
    <x v="9"/>
    <s v="0831-01-000"/>
    <s v="yes"/>
    <x v="1"/>
    <s v="Washington"/>
    <s v="Forest Lake Public School District"/>
    <n v="745"/>
    <n v="0"/>
    <n v="6"/>
    <n v="20"/>
    <n v="21"/>
    <n v="432"/>
    <n v="377"/>
    <n v="5.4607508532423209E-2"/>
    <n v="4.7655163696119329E-2"/>
    <n v="285"/>
    <n v="3.8581291457966696E-2"/>
    <n v="7911"/>
    <n v="7387"/>
    <x v="1312"/>
    <n v="68"/>
    <n v="68"/>
    <n v="302"/>
    <n v="117"/>
    <n v="266"/>
    <n v="0"/>
    <n v="0"/>
    <n v="0"/>
    <n v="0"/>
    <x v="1357"/>
    <x v="106"/>
    <x v="341"/>
    <x v="319"/>
    <x v="430"/>
    <n v="0.10190124469976747"/>
    <n v="0"/>
    <n v="8.1081081081081086E-2"/>
    <n v="6.2111801242236024E-2"/>
    <n v="0.15217391304347827"/>
    <n v="0.10226267222854254"/>
  </r>
  <r>
    <x v="2"/>
    <s v="0756-01-000"/>
    <m/>
    <x v="0"/>
    <s v="Steele"/>
    <s v="Blooming Prairie Public School Dist"/>
    <n v="63"/>
    <n v="0"/>
    <n v="0"/>
    <n v="0"/>
    <n v="3"/>
    <n v="0"/>
    <n v="73"/>
    <n v="0"/>
    <n v="0.10224089635854341"/>
    <n v="69"/>
    <n v="9.7183098591549291E-2"/>
    <n v="714"/>
    <n v="710"/>
    <x v="849"/>
    <n v="2"/>
    <n v="5"/>
    <n v="8"/>
    <n v="70"/>
    <n v="60"/>
    <n v="0"/>
    <n v="0"/>
    <n v="0"/>
    <n v="4"/>
    <x v="1358"/>
    <x v="16"/>
    <x v="5"/>
    <x v="8"/>
    <x v="91"/>
    <n v="0.10031847133757962"/>
    <n v="0"/>
    <n v="0"/>
    <n v="0"/>
    <n v="4.3478260869565216E-2"/>
    <n v="0.10224089635854341"/>
  </r>
  <r>
    <x v="7"/>
    <s v="2164-01-000"/>
    <m/>
    <x v="0"/>
    <s v="Clay"/>
    <s v="Dilworth-Glyndon-Felton"/>
    <n v="90"/>
    <n v="6"/>
    <n v="0"/>
    <n v="3"/>
    <n v="13"/>
    <n v="0"/>
    <n v="117"/>
    <n v="0"/>
    <n v="0.10218340611353711"/>
    <n v="381"/>
    <n v="0.27040454222853089"/>
    <n v="1145"/>
    <n v="1409"/>
    <x v="1313"/>
    <n v="21"/>
    <n v="17"/>
    <n v="6"/>
    <n v="91"/>
    <n v="351"/>
    <n v="0"/>
    <n v="4"/>
    <n v="0"/>
    <n v="18"/>
    <x v="1359"/>
    <x v="42"/>
    <x v="45"/>
    <x v="14"/>
    <x v="111"/>
    <n v="8.8845014807502468E-2"/>
    <n v="0.22222222222222221"/>
    <n v="0"/>
    <n v="0.33333333333333331"/>
    <n v="0.15116279069767441"/>
    <n v="0.10218340611353711"/>
  </r>
  <r>
    <x v="11"/>
    <s v="2143-01-000"/>
    <m/>
    <x v="0"/>
    <s v="Le Sueur"/>
    <s v="Waterville-Elysian-Morristown Public School District"/>
    <n v="80"/>
    <n v="0"/>
    <n v="0"/>
    <n v="0"/>
    <n v="4"/>
    <n v="4"/>
    <n v="95"/>
    <n v="4.1279669762641896E-3"/>
    <n v="9.8039215686274508E-2"/>
    <n v="5"/>
    <n v="5.7142857142857143E-3"/>
    <n v="969"/>
    <n v="875"/>
    <x v="1314"/>
    <n v="6"/>
    <n v="3"/>
    <n v="2"/>
    <n v="23"/>
    <n v="0"/>
    <n v="0"/>
    <n v="0"/>
    <n v="0"/>
    <n v="0"/>
    <x v="422"/>
    <x v="31"/>
    <x v="4"/>
    <x v="0"/>
    <x v="59"/>
    <n v="8.6862106406080344E-2"/>
    <n v="0"/>
    <n v="0"/>
    <n v="0"/>
    <n v="0.14814814814814814"/>
    <n v="0.1021671826625387"/>
  </r>
  <r>
    <x v="17"/>
    <s v="0883-01-000"/>
    <m/>
    <x v="0"/>
    <s v="Wright"/>
    <s v="Rockford Public School District"/>
    <n v="175"/>
    <n v="3"/>
    <n v="0"/>
    <n v="0"/>
    <n v="0"/>
    <n v="0"/>
    <n v="189"/>
    <n v="0"/>
    <n v="0.10216216216216216"/>
    <n v="86"/>
    <n v="4.9227246708643389E-2"/>
    <n v="1850"/>
    <n v="1747"/>
    <x v="1315"/>
    <n v="8"/>
    <n v="21"/>
    <n v="30"/>
    <n v="23"/>
    <n v="73"/>
    <n v="0"/>
    <n v="0"/>
    <n v="0"/>
    <n v="0"/>
    <x v="1360"/>
    <x v="90"/>
    <x v="16"/>
    <x v="249"/>
    <x v="10"/>
    <n v="9.9037917374080367E-2"/>
    <n v="0.27272727272727271"/>
    <n v="0"/>
    <n v="0"/>
    <n v="0"/>
    <n v="0.10216216216216216"/>
  </r>
  <r>
    <x v="8"/>
    <s v="0279-01-000"/>
    <s v="yes"/>
    <x v="1"/>
    <s v="Hennepin"/>
    <s v="Osseo Public School District"/>
    <n v="844"/>
    <n v="8"/>
    <n v="874"/>
    <n v="456"/>
    <n v="89"/>
    <n v="1127"/>
    <n v="1176"/>
    <n v="4.9975610837656864E-2"/>
    <n v="5.2148463482772384E-2"/>
    <n v="753"/>
    <n v="3.5855435455454505E-2"/>
    <n v="22551"/>
    <n v="21001"/>
    <x v="1316"/>
    <n v="150"/>
    <n v="4714"/>
    <n v="2922"/>
    <n v="1363"/>
    <n v="323"/>
    <n v="5"/>
    <n v="260"/>
    <n v="80"/>
    <n v="43"/>
    <x v="1361"/>
    <x v="314"/>
    <x v="342"/>
    <x v="320"/>
    <x v="431"/>
    <n v="6.8213044532449682E-2"/>
    <n v="5.2287581699346407E-2"/>
    <n v="0.16403903903903905"/>
    <n v="0.13826561552456035"/>
    <n v="6.3165365507452095E-2"/>
    <n v="0.10212407432042925"/>
  </r>
  <r>
    <x v="10"/>
    <s v="0482-01-000"/>
    <m/>
    <x v="0"/>
    <s v="Morrison"/>
    <s v="Little Falls Public School District"/>
    <n v="250"/>
    <n v="0"/>
    <n v="0"/>
    <n v="0"/>
    <n v="6"/>
    <n v="6"/>
    <n v="264"/>
    <n v="2.2692889561270802E-3"/>
    <n v="9.9848714069591532E-2"/>
    <n v="119"/>
    <n v="4.7733654231849179E-2"/>
    <n v="2644"/>
    <n v="2493"/>
    <x v="1317"/>
    <n v="28"/>
    <n v="49"/>
    <n v="29"/>
    <n v="65"/>
    <n v="109"/>
    <n v="0"/>
    <n v="0"/>
    <n v="0"/>
    <n v="0"/>
    <x v="1362"/>
    <x v="115"/>
    <x v="150"/>
    <x v="167"/>
    <x v="188"/>
    <n v="0.10150223304912707"/>
    <n v="0"/>
    <n v="0"/>
    <n v="0"/>
    <n v="8.4507042253521125E-2"/>
    <n v="0.10211800302571861"/>
  </r>
  <r>
    <x v="10"/>
    <s v="0203-01-000"/>
    <m/>
    <x v="0"/>
    <s v="Dodge"/>
    <s v="Hayfield Public School District"/>
    <n v="75"/>
    <n v="0"/>
    <n v="0"/>
    <n v="0"/>
    <n v="0"/>
    <n v="4"/>
    <n v="74"/>
    <n v="5.235602094240838E-3"/>
    <n v="9.6858638743455502E-2"/>
    <n v="62"/>
    <n v="8.2887700534759357E-2"/>
    <n v="764"/>
    <n v="748"/>
    <x v="599"/>
    <n v="3"/>
    <n v="18"/>
    <n v="9"/>
    <n v="50"/>
    <n v="54"/>
    <n v="0"/>
    <n v="0"/>
    <n v="0"/>
    <n v="0"/>
    <x v="768"/>
    <x v="6"/>
    <x v="67"/>
    <x v="14"/>
    <x v="149"/>
    <n v="0.10885341074020319"/>
    <n v="0"/>
    <n v="0"/>
    <n v="0"/>
    <n v="0"/>
    <n v="0.10209424083769635"/>
  </r>
  <r>
    <x v="12"/>
    <s v="0487-01-000"/>
    <m/>
    <x v="0"/>
    <s v="Morrison"/>
    <s v="Upsala Public School District"/>
    <n v="37"/>
    <n v="0"/>
    <n v="0"/>
    <n v="0"/>
    <n v="0"/>
    <n v="0"/>
    <n v="40"/>
    <n v="0"/>
    <n v="0.10204081632653061"/>
    <n v="51"/>
    <n v="0.12655086848635236"/>
    <n v="392"/>
    <n v="403"/>
    <x v="208"/>
    <n v="0"/>
    <n v="0"/>
    <n v="1"/>
    <n v="1"/>
    <n v="51"/>
    <n v="0"/>
    <n v="0"/>
    <n v="0"/>
    <n v="0"/>
    <x v="291"/>
    <x v="0"/>
    <x v="0"/>
    <x v="1"/>
    <x v="0"/>
    <n v="9.5607235142118857E-2"/>
    <n v="0"/>
    <n v="0"/>
    <n v="0"/>
    <n v="0"/>
    <n v="0.10204081632653061"/>
  </r>
  <r>
    <x v="1"/>
    <s v="0858-01-000"/>
    <m/>
    <x v="0"/>
    <s v="Winona"/>
    <s v="St. Charles Public School District"/>
    <n v="105"/>
    <n v="0"/>
    <n v="0"/>
    <n v="0"/>
    <n v="0"/>
    <n v="4"/>
    <n v="107"/>
    <n v="3.6764705882352941E-3"/>
    <n v="9.8345588235294115E-2"/>
    <n v="0"/>
    <n v="0"/>
    <n v="1088"/>
    <n v="977"/>
    <x v="1318"/>
    <n v="7"/>
    <n v="21"/>
    <n v="26"/>
    <n v="128"/>
    <n v="0"/>
    <n v="0"/>
    <n v="0"/>
    <n v="0"/>
    <n v="0"/>
    <x v="297"/>
    <x v="47"/>
    <x v="16"/>
    <x v="57"/>
    <x v="432"/>
    <n v="0.11666666666666667"/>
    <n v="0"/>
    <n v="0"/>
    <n v="0"/>
    <n v="0"/>
    <n v="0.10202205882352941"/>
  </r>
  <r>
    <x v="7"/>
    <s v="0553-01-000"/>
    <m/>
    <x v="0"/>
    <s v="Otter Tail"/>
    <s v="New York Mills Public School Dist."/>
    <n v="58"/>
    <n v="0"/>
    <n v="0"/>
    <n v="0"/>
    <n v="0"/>
    <n v="0"/>
    <n v="61"/>
    <n v="0"/>
    <n v="0.1020066889632107"/>
    <n v="169"/>
    <n v="0.23937677053824363"/>
    <n v="598"/>
    <n v="706"/>
    <x v="1005"/>
    <n v="5"/>
    <n v="5"/>
    <n v="0"/>
    <n v="0"/>
    <n v="164"/>
    <n v="0"/>
    <n v="3"/>
    <n v="0"/>
    <n v="0"/>
    <x v="129"/>
    <x v="43"/>
    <x v="6"/>
    <x v="2"/>
    <x v="1"/>
    <n v="9.8305084745762716E-2"/>
    <n v="0"/>
    <n v="0"/>
    <n v="0"/>
    <n v="0"/>
    <n v="0.1020066889632107"/>
  </r>
  <r>
    <x v="2"/>
    <s v="0671-01-000"/>
    <m/>
    <x v="0"/>
    <s v="Rock"/>
    <s v="Hills-Beaver Creek School District"/>
    <n v="35"/>
    <n v="0"/>
    <n v="0"/>
    <n v="0"/>
    <n v="0"/>
    <n v="0"/>
    <n v="36"/>
    <n v="0"/>
    <n v="0.10198300283286119"/>
    <n v="36"/>
    <n v="0.10198300283286119"/>
    <n v="353"/>
    <n v="353"/>
    <x v="274"/>
    <n v="1"/>
    <n v="4"/>
    <n v="0"/>
    <n v="12"/>
    <n v="29"/>
    <n v="0"/>
    <n v="0"/>
    <n v="0"/>
    <n v="0"/>
    <x v="664"/>
    <x v="3"/>
    <x v="2"/>
    <x v="2"/>
    <x v="12"/>
    <n v="0.1023391812865497"/>
    <n v="0"/>
    <n v="0"/>
    <n v="0"/>
    <n v="0"/>
    <n v="0.10198300283286119"/>
  </r>
  <r>
    <x v="1"/>
    <s v="0463-01-000"/>
    <m/>
    <x v="0"/>
    <s v="Meeker"/>
    <s v="Eden Valley-Watkins School District"/>
    <n v="70"/>
    <n v="0"/>
    <n v="0"/>
    <n v="0"/>
    <n v="3"/>
    <n v="0"/>
    <n v="83"/>
    <n v="0"/>
    <n v="0.10196560196560196"/>
    <n v="206"/>
    <n v="0.21985058697972251"/>
    <n v="814"/>
    <n v="937"/>
    <x v="1319"/>
    <n v="5"/>
    <n v="14"/>
    <n v="10"/>
    <n v="18"/>
    <n v="195"/>
    <n v="0"/>
    <n v="4"/>
    <n v="0"/>
    <n v="3"/>
    <x v="1363"/>
    <x v="43"/>
    <x v="14"/>
    <x v="12"/>
    <x v="39"/>
    <n v="9.1503267973856203E-2"/>
    <n v="0"/>
    <n v="0"/>
    <n v="0"/>
    <n v="0.16666666666666666"/>
    <n v="0.10196560196560196"/>
  </r>
  <r>
    <x v="9"/>
    <s v="0031-01-000"/>
    <m/>
    <x v="0"/>
    <s v="Beltrami"/>
    <s v="Bemidji Public School District"/>
    <n v="319"/>
    <n v="192"/>
    <n v="4"/>
    <n v="0"/>
    <n v="12"/>
    <n v="361"/>
    <n v="174"/>
    <n v="6.8775004762811967E-2"/>
    <n v="3.3149171270718231E-2"/>
    <n v="133"/>
    <n v="2.7439653393851866E-2"/>
    <n v="5249"/>
    <n v="4847"/>
    <x v="1320"/>
    <n v="804"/>
    <n v="64"/>
    <n v="56"/>
    <n v="57"/>
    <n v="63"/>
    <n v="61"/>
    <n v="0"/>
    <n v="0"/>
    <n v="3"/>
    <x v="1364"/>
    <x v="315"/>
    <x v="172"/>
    <x v="176"/>
    <x v="372"/>
    <n v="7.7389616690926741E-2"/>
    <n v="0.20534759358288771"/>
    <n v="5.8823529411764705E-2"/>
    <n v="0"/>
    <n v="0.18181818181818182"/>
    <n v="0.1019241760335302"/>
  </r>
  <r>
    <x v="0"/>
    <s v="0423-01-000"/>
    <m/>
    <x v="0"/>
    <s v="McLeod"/>
    <s v="Hutchinson Public School District"/>
    <n v="288"/>
    <n v="0"/>
    <n v="5"/>
    <n v="0"/>
    <n v="9"/>
    <n v="267"/>
    <n v="47"/>
    <n v="8.6603957184560487E-2"/>
    <n v="1.5244891339604282E-2"/>
    <n v="229"/>
    <n v="7.6384256170780526E-2"/>
    <n v="3083"/>
    <n v="2998"/>
    <x v="1321"/>
    <n v="7"/>
    <n v="48"/>
    <n v="32"/>
    <n v="148"/>
    <n v="211"/>
    <n v="0"/>
    <n v="0"/>
    <n v="0"/>
    <n v="11"/>
    <x v="1365"/>
    <x v="47"/>
    <x v="12"/>
    <x v="187"/>
    <x v="224"/>
    <n v="0.10140845070422536"/>
    <n v="0"/>
    <n v="9.4339622641509441E-2"/>
    <n v="0"/>
    <n v="6.1643835616438353E-2"/>
    <n v="0.10184884852416477"/>
  </r>
  <r>
    <x v="2"/>
    <s v="2310-01-000"/>
    <m/>
    <x v="0"/>
    <s v="Sibley"/>
    <s v="Sibley East School District"/>
    <n v="112"/>
    <n v="0"/>
    <n v="0"/>
    <n v="0"/>
    <n v="0"/>
    <n v="67"/>
    <n v="62"/>
    <n v="5.288082083662194E-2"/>
    <n v="4.8934490923441203E-2"/>
    <n v="119"/>
    <n v="9.466984884645982E-2"/>
    <n v="1267"/>
    <n v="1257"/>
    <x v="1322"/>
    <n v="1"/>
    <n v="29"/>
    <n v="22"/>
    <n v="326"/>
    <n v="99"/>
    <n v="0"/>
    <n v="0"/>
    <n v="0"/>
    <n v="14"/>
    <x v="204"/>
    <x v="3"/>
    <x v="65"/>
    <x v="224"/>
    <x v="433"/>
    <n v="0.12556053811659193"/>
    <n v="0"/>
    <n v="0"/>
    <n v="0"/>
    <n v="0"/>
    <n v="0.10181531176006314"/>
  </r>
  <r>
    <x v="11"/>
    <s v="0840-01-000"/>
    <m/>
    <x v="0"/>
    <s v="Watonwan"/>
    <s v="St. James Public School District"/>
    <n v="87"/>
    <n v="0"/>
    <n v="0"/>
    <n v="0"/>
    <n v="25"/>
    <n v="5"/>
    <n v="113"/>
    <n v="4.3140638481449526E-3"/>
    <n v="9.7497842968075926E-2"/>
    <n v="51"/>
    <n v="4.6703296703296704E-2"/>
    <n v="1159"/>
    <n v="1092"/>
    <x v="583"/>
    <n v="5"/>
    <n v="8"/>
    <n v="7"/>
    <n v="433"/>
    <n v="39"/>
    <n v="0"/>
    <n v="0"/>
    <n v="0"/>
    <n v="0"/>
    <x v="820"/>
    <x v="43"/>
    <x v="8"/>
    <x v="36"/>
    <x v="434"/>
    <n v="0.12663755458515283"/>
    <n v="0"/>
    <n v="0"/>
    <n v="0"/>
    <n v="5.458515283842795E-2"/>
    <n v="0.10181190681622088"/>
  </r>
  <r>
    <x v="1"/>
    <s v="0094-01-000"/>
    <m/>
    <x v="0"/>
    <s v="Carlton"/>
    <s v="Cloquet Public School District"/>
    <n v="186"/>
    <n v="38"/>
    <n v="0"/>
    <n v="0"/>
    <n v="0"/>
    <n v="13"/>
    <n v="225"/>
    <n v="5.5603079555175362E-3"/>
    <n v="9.6236099230111199E-2"/>
    <n v="352"/>
    <n v="0.14355628058727568"/>
    <n v="2338"/>
    <n v="2452"/>
    <x v="1323"/>
    <n v="473"/>
    <n v="35"/>
    <n v="32"/>
    <n v="30"/>
    <n v="262"/>
    <n v="63"/>
    <n v="0"/>
    <n v="0"/>
    <n v="9"/>
    <x v="883"/>
    <x v="316"/>
    <x v="139"/>
    <x v="187"/>
    <x v="15"/>
    <n v="0.10299003322259136"/>
    <n v="8.4821428571428575E-2"/>
    <n v="0"/>
    <n v="0"/>
    <n v="0"/>
    <n v="0.10179640718562874"/>
  </r>
  <r>
    <x v="17"/>
    <s v="2142-01-000"/>
    <m/>
    <x v="0"/>
    <s v="Saint Louis"/>
    <s v="St. Louis County School District"/>
    <n v="265"/>
    <n v="16"/>
    <n v="0"/>
    <n v="0"/>
    <n v="0"/>
    <n v="0"/>
    <n v="284"/>
    <n v="0"/>
    <n v="0.10175564313865998"/>
    <n v="55"/>
    <n v="2.1467603434816549E-2"/>
    <n v="2791"/>
    <n v="2562"/>
    <x v="1324"/>
    <n v="264"/>
    <n v="2"/>
    <n v="12"/>
    <n v="6"/>
    <n v="42"/>
    <n v="3"/>
    <n v="0"/>
    <n v="0"/>
    <n v="0"/>
    <x v="1366"/>
    <x v="317"/>
    <x v="6"/>
    <x v="17"/>
    <x v="21"/>
    <n v="0.10595761695321872"/>
    <n v="5.7761732851985562E-2"/>
    <n v="0"/>
    <n v="0"/>
    <n v="0"/>
    <n v="0.10175564313865998"/>
  </r>
  <r>
    <x v="7"/>
    <s v="0549-01-000"/>
    <m/>
    <x v="0"/>
    <s v="Otter Tail"/>
    <s v="Perham-Dent Public School District"/>
    <n v="139"/>
    <n v="0"/>
    <n v="3"/>
    <n v="0"/>
    <n v="0"/>
    <n v="4"/>
    <n v="141"/>
    <n v="2.8070175438596489E-3"/>
    <n v="9.8947368421052631E-2"/>
    <n v="150"/>
    <n v="0.1048951048951049"/>
    <n v="1425"/>
    <n v="1430"/>
    <x v="472"/>
    <n v="13"/>
    <n v="20"/>
    <n v="4"/>
    <n v="60"/>
    <n v="143"/>
    <n v="0"/>
    <n v="0"/>
    <n v="0"/>
    <n v="0"/>
    <x v="1367"/>
    <x v="91"/>
    <x v="23"/>
    <x v="10"/>
    <x v="378"/>
    <n v="0.10458991723100075"/>
    <n v="0"/>
    <n v="0.13043478260869565"/>
    <n v="0"/>
    <n v="0"/>
    <n v="0.10175438596491228"/>
  </r>
  <r>
    <x v="5"/>
    <s v="0139-01-000"/>
    <m/>
    <x v="0"/>
    <s v="Chisago"/>
    <s v="Rush City Public School District"/>
    <n v="88"/>
    <n v="0"/>
    <n v="0"/>
    <n v="0"/>
    <n v="0"/>
    <n v="13"/>
    <n v="86"/>
    <n v="1.3347022587268994E-2"/>
    <n v="8.8295687885010271E-2"/>
    <n v="0"/>
    <n v="0"/>
    <n v="974"/>
    <n v="875"/>
    <x v="1325"/>
    <n v="9"/>
    <n v="9"/>
    <n v="14"/>
    <n v="22"/>
    <n v="0"/>
    <n v="0"/>
    <n v="0"/>
    <n v="0"/>
    <n v="0"/>
    <x v="1368"/>
    <x v="68"/>
    <x v="13"/>
    <x v="30"/>
    <x v="9"/>
    <n v="9.6809680968096806E-2"/>
    <n v="0"/>
    <n v="0"/>
    <n v="0"/>
    <n v="0"/>
    <n v="0.10164271047227927"/>
  </r>
  <r>
    <x v="0"/>
    <s v="2167-01-000"/>
    <m/>
    <x v="0"/>
    <s v="Lyon"/>
    <s v="Lakeview School District"/>
    <n v="47"/>
    <n v="0"/>
    <n v="0"/>
    <n v="0"/>
    <n v="0"/>
    <n v="19"/>
    <n v="34"/>
    <n v="3.6398467432950193E-2"/>
    <n v="6.5134099616858232E-2"/>
    <n v="122"/>
    <n v="0.20642978003384094"/>
    <n v="522"/>
    <n v="591"/>
    <x v="332"/>
    <n v="6"/>
    <n v="2"/>
    <n v="9"/>
    <n v="21"/>
    <n v="104"/>
    <n v="0"/>
    <n v="0"/>
    <n v="3"/>
    <n v="9"/>
    <x v="750"/>
    <x v="31"/>
    <x v="6"/>
    <x v="3"/>
    <x v="12"/>
    <n v="9.4758064516129031E-2"/>
    <n v="0"/>
    <n v="0"/>
    <n v="0"/>
    <n v="0"/>
    <n v="0.10153256704980843"/>
  </r>
  <r>
    <x v="4"/>
    <s v="0308-01-000"/>
    <m/>
    <x v="0"/>
    <s v="Hubbard"/>
    <s v="Nevis Public School District"/>
    <n v="30"/>
    <n v="0"/>
    <n v="0"/>
    <n v="0"/>
    <n v="0"/>
    <n v="0"/>
    <n v="34"/>
    <n v="0"/>
    <n v="0.10149253731343283"/>
    <n v="239"/>
    <n v="0.44259259259259259"/>
    <n v="335"/>
    <n v="540"/>
    <x v="1326"/>
    <n v="18"/>
    <n v="5"/>
    <n v="2"/>
    <n v="11"/>
    <n v="223"/>
    <n v="0"/>
    <n v="0"/>
    <n v="0"/>
    <n v="5"/>
    <x v="1369"/>
    <x v="132"/>
    <x v="5"/>
    <x v="0"/>
    <x v="21"/>
    <n v="9.6463022508038579E-2"/>
    <n v="0"/>
    <n v="0"/>
    <n v="0"/>
    <n v="0"/>
    <n v="0.10149253731343283"/>
  </r>
  <r>
    <x v="5"/>
    <s v="0094-01-000"/>
    <m/>
    <x v="0"/>
    <s v="Carlton"/>
    <s v="Cloquet Public School District"/>
    <n v="199"/>
    <n v="31"/>
    <n v="3"/>
    <n v="0"/>
    <n v="0"/>
    <n v="17"/>
    <n v="228"/>
    <n v="7.0422535211267607E-3"/>
    <n v="9.4449047224523616E-2"/>
    <n v="380"/>
    <n v="0.14907806983130639"/>
    <n v="2414"/>
    <n v="2549"/>
    <x v="1327"/>
    <n v="523"/>
    <n v="30"/>
    <n v="27"/>
    <n v="43"/>
    <n v="290"/>
    <n v="72"/>
    <n v="0"/>
    <n v="0"/>
    <n v="6"/>
    <x v="1370"/>
    <x v="318"/>
    <x v="53"/>
    <x v="153"/>
    <x v="164"/>
    <n v="0.10844686648501363"/>
    <n v="6.4315352697095429E-2"/>
    <n v="9.0909090909090912E-2"/>
    <n v="0"/>
    <n v="0"/>
    <n v="0.10149130074565038"/>
  </r>
  <r>
    <x v="2"/>
    <s v="2854-01-000"/>
    <m/>
    <x v="0"/>
    <s v="Norman"/>
    <s v="Ada-Borup Public School District"/>
    <n v="36"/>
    <n v="0"/>
    <n v="0"/>
    <n v="0"/>
    <n v="0"/>
    <n v="0"/>
    <n v="48"/>
    <n v="0"/>
    <n v="0.1014799154334038"/>
    <n v="57"/>
    <n v="0.11825726141078838"/>
    <n v="473"/>
    <n v="482"/>
    <x v="857"/>
    <n v="15"/>
    <n v="7"/>
    <n v="4"/>
    <n v="40"/>
    <n v="48"/>
    <n v="0"/>
    <n v="0"/>
    <n v="0"/>
    <n v="0"/>
    <x v="1371"/>
    <x v="46"/>
    <x v="21"/>
    <x v="10"/>
    <x v="137"/>
    <n v="8.9108910891089105E-2"/>
    <n v="0"/>
    <n v="0"/>
    <n v="0"/>
    <n v="0"/>
    <n v="0.1014799154334038"/>
  </r>
  <r>
    <x v="14"/>
    <s v="0881-01-000"/>
    <m/>
    <x v="0"/>
    <s v="Wright"/>
    <s v="Maple Lake Public School District"/>
    <n v="99"/>
    <n v="0"/>
    <n v="0"/>
    <n v="0"/>
    <n v="0"/>
    <n v="0"/>
    <n v="105"/>
    <n v="0"/>
    <n v="0.10144927536231885"/>
    <n v="9"/>
    <n v="9.5846645367412137E-3"/>
    <n v="1035"/>
    <n v="939"/>
    <x v="524"/>
    <n v="1"/>
    <n v="2"/>
    <n v="5"/>
    <n v="7"/>
    <n v="9"/>
    <n v="0"/>
    <n v="0"/>
    <n v="0"/>
    <n v="0"/>
    <x v="1372"/>
    <x v="3"/>
    <x v="6"/>
    <x v="7"/>
    <x v="35"/>
    <n v="9.7633136094674555E-2"/>
    <n v="0"/>
    <n v="0"/>
    <n v="0"/>
    <n v="0"/>
    <n v="0.10144927536231885"/>
  </r>
  <r>
    <x v="5"/>
    <s v="2906-01-000"/>
    <m/>
    <x v="0"/>
    <s v="Red Lake"/>
    <s v="Red Lake County Central Public Schools"/>
    <n v="32"/>
    <n v="0"/>
    <n v="0"/>
    <n v="0"/>
    <n v="0"/>
    <n v="0"/>
    <n v="35"/>
    <n v="0"/>
    <n v="0.10144927536231885"/>
    <n v="65"/>
    <n v="0.17333333333333334"/>
    <n v="345"/>
    <n v="375"/>
    <x v="792"/>
    <n v="16"/>
    <n v="8"/>
    <n v="2"/>
    <n v="12"/>
    <n v="56"/>
    <n v="3"/>
    <n v="0"/>
    <n v="0"/>
    <n v="0"/>
    <x v="1373"/>
    <x v="91"/>
    <x v="8"/>
    <x v="0"/>
    <x v="12"/>
    <n v="0.10223642172523961"/>
    <n v="0"/>
    <n v="0"/>
    <n v="0"/>
    <n v="0"/>
    <n v="0.10144927536231885"/>
  </r>
  <r>
    <x v="1"/>
    <s v="0701-01-000"/>
    <m/>
    <x v="0"/>
    <s v="Saint Louis"/>
    <s v="Hibbing Public School District"/>
    <n v="214"/>
    <n v="3"/>
    <n v="0"/>
    <n v="0"/>
    <n v="7"/>
    <n v="38"/>
    <n v="201"/>
    <n v="1.6122189223589309E-2"/>
    <n v="8.5277895630038181E-2"/>
    <n v="313"/>
    <n v="0.12875359934183464"/>
    <n v="2357"/>
    <n v="2431"/>
    <x v="1328"/>
    <n v="56"/>
    <n v="85"/>
    <n v="30"/>
    <n v="30"/>
    <n v="268"/>
    <n v="10"/>
    <n v="18"/>
    <n v="0"/>
    <n v="10"/>
    <x v="1374"/>
    <x v="142"/>
    <x v="11"/>
    <x v="249"/>
    <x v="59"/>
    <n v="9.8345588235294115E-2"/>
    <n v="6.1224489795918366E-2"/>
    <n v="0"/>
    <n v="0"/>
    <n v="0.25925925925925924"/>
    <n v="0.10140008485362749"/>
  </r>
  <r>
    <x v="8"/>
    <s v="2898-01-000"/>
    <m/>
    <x v="0"/>
    <s v="Cottonwood"/>
    <s v="Westbrook-Walnut Grove Schools"/>
    <n v="43"/>
    <n v="0"/>
    <n v="0"/>
    <n v="12"/>
    <n v="0"/>
    <n v="4"/>
    <n v="54"/>
    <n v="6.993006993006993E-3"/>
    <n v="9.4405594405594401E-2"/>
    <n v="39"/>
    <n v="7.0524412296564198E-2"/>
    <n v="572"/>
    <n v="553"/>
    <x v="1266"/>
    <n v="0"/>
    <n v="4"/>
    <n v="180"/>
    <n v="1"/>
    <n v="29"/>
    <n v="0"/>
    <n v="0"/>
    <n v="6"/>
    <n v="0"/>
    <x v="741"/>
    <x v="0"/>
    <x v="2"/>
    <x v="120"/>
    <x v="0"/>
    <n v="0.112565445026178"/>
    <n v="0"/>
    <n v="0"/>
    <n v="6.4516129032258063E-2"/>
    <n v="0"/>
    <n v="0.10139860139860139"/>
  </r>
  <r>
    <x v="6"/>
    <s v="0097-01-000"/>
    <m/>
    <x v="0"/>
    <s v="Carlton"/>
    <s v="Moose Lake Public School District"/>
    <n v="66"/>
    <n v="0"/>
    <n v="0"/>
    <n v="0"/>
    <n v="0"/>
    <n v="0"/>
    <n v="73"/>
    <n v="0"/>
    <n v="0.10138888888888889"/>
    <n v="106"/>
    <n v="0.1407702523240372"/>
    <n v="720"/>
    <n v="753"/>
    <x v="1182"/>
    <n v="5"/>
    <n v="8"/>
    <n v="13"/>
    <n v="8"/>
    <n v="102"/>
    <n v="0"/>
    <n v="0"/>
    <n v="0"/>
    <n v="0"/>
    <x v="380"/>
    <x v="43"/>
    <x v="8"/>
    <x v="31"/>
    <x v="27"/>
    <n v="9.6632503660322111E-2"/>
    <n v="0"/>
    <n v="0"/>
    <n v="0"/>
    <n v="0"/>
    <n v="0.10138888888888889"/>
  </r>
  <r>
    <x v="2"/>
    <s v="0719-01-000"/>
    <s v="yes"/>
    <x v="1"/>
    <s v="Scott"/>
    <s v="Prior Lake-Savage Area Schools"/>
    <n v="633"/>
    <n v="3"/>
    <n v="32"/>
    <n v="52"/>
    <n v="13"/>
    <n v="424"/>
    <n v="341"/>
    <n v="5.6173820879703233E-2"/>
    <n v="4.5177530471648117E-2"/>
    <n v="921"/>
    <n v="0.11954828660436137"/>
    <n v="7548"/>
    <n v="7704"/>
    <x v="1329"/>
    <n v="105"/>
    <n v="335"/>
    <n v="450"/>
    <n v="273"/>
    <n v="736"/>
    <n v="23"/>
    <n v="47"/>
    <n v="63"/>
    <n v="32"/>
    <x v="1375"/>
    <x v="109"/>
    <x v="338"/>
    <x v="321"/>
    <x v="435"/>
    <n v="9.8322460391425906E-2"/>
    <n v="3.5294117647058823E-2"/>
    <n v="0.1"/>
    <n v="0.11845102505694761"/>
    <n v="5.1181102362204724E-2"/>
    <n v="0.10135135135135134"/>
  </r>
  <r>
    <x v="15"/>
    <s v="0739-01-000"/>
    <m/>
    <x v="0"/>
    <s v="Stearns"/>
    <s v="Kimball Public School District"/>
    <n v="79"/>
    <n v="0"/>
    <n v="0"/>
    <n v="0"/>
    <n v="0"/>
    <n v="0"/>
    <n v="83"/>
    <n v="0"/>
    <n v="0.10134310134310134"/>
    <n v="103"/>
    <n v="0.12276519666269368"/>
    <n v="819"/>
    <n v="839"/>
    <x v="1325"/>
    <n v="6"/>
    <n v="7"/>
    <n v="2"/>
    <n v="3"/>
    <n v="99"/>
    <n v="0"/>
    <n v="0"/>
    <n v="0"/>
    <n v="0"/>
    <x v="1376"/>
    <x v="31"/>
    <x v="21"/>
    <x v="0"/>
    <x v="17"/>
    <n v="9.8626716604244699E-2"/>
    <n v="0"/>
    <n v="0"/>
    <n v="0"/>
    <n v="0"/>
    <n v="0.10134310134310134"/>
  </r>
  <r>
    <x v="15"/>
    <s v="0113-01-000"/>
    <m/>
    <x v="0"/>
    <s v="Cass"/>
    <s v="Walker-Hackensack-Akeley Schl. Dist"/>
    <n v="104"/>
    <n v="4"/>
    <n v="0"/>
    <n v="0"/>
    <n v="0"/>
    <n v="0"/>
    <n v="114"/>
    <n v="0"/>
    <n v="0.10133333333333333"/>
    <n v="16"/>
    <n v="1.5579357351509251E-2"/>
    <n v="1125"/>
    <n v="1027"/>
    <x v="1330"/>
    <n v="215"/>
    <n v="3"/>
    <n v="4"/>
    <n v="5"/>
    <n v="9"/>
    <n v="0"/>
    <n v="0"/>
    <n v="0"/>
    <n v="0"/>
    <x v="1377"/>
    <x v="73"/>
    <x v="4"/>
    <x v="10"/>
    <x v="25"/>
    <n v="0.11620111731843576"/>
    <n v="1.8264840182648401E-2"/>
    <n v="0"/>
    <n v="0"/>
    <n v="0"/>
    <n v="0.10133333333333333"/>
  </r>
  <r>
    <x v="10"/>
    <s v="0115-01-000"/>
    <m/>
    <x v="0"/>
    <s v="Cass"/>
    <s v="Cass Lake-Bena Public Schools"/>
    <n v="50"/>
    <n v="40"/>
    <n v="0"/>
    <n v="0"/>
    <n v="0"/>
    <n v="25"/>
    <n v="74"/>
    <n v="2.5588536335721598E-2"/>
    <n v="7.5742067553735928E-2"/>
    <n v="247"/>
    <n v="0.21955555555555556"/>
    <n v="977"/>
    <n v="1125"/>
    <x v="1331"/>
    <n v="1010"/>
    <n v="4"/>
    <n v="7"/>
    <n v="23"/>
    <n v="13"/>
    <n v="221"/>
    <n v="0"/>
    <n v="0"/>
    <n v="0"/>
    <x v="28"/>
    <x v="319"/>
    <x v="2"/>
    <x v="36"/>
    <x v="10"/>
    <n v="0.42372881355932202"/>
    <n v="4.8250904704463207E-2"/>
    <n v="0"/>
    <n v="0"/>
    <n v="0"/>
    <n v="0.10133060388945753"/>
  </r>
  <r>
    <x v="3"/>
    <s v="0811-01-000"/>
    <m/>
    <x v="0"/>
    <s v="Wabasha"/>
    <s v="Wabasha-Kellogg Public School Dist."/>
    <n v="57"/>
    <n v="0"/>
    <n v="0"/>
    <n v="0"/>
    <n v="0"/>
    <n v="3"/>
    <n v="58"/>
    <n v="4.9833887043189366E-3"/>
    <n v="9.634551495016612E-2"/>
    <n v="4"/>
    <n v="7.3394495412844041E-3"/>
    <n v="602"/>
    <n v="545"/>
    <x v="559"/>
    <m/>
    <n v="32"/>
    <n v="5"/>
    <n v="12"/>
    <n v="0"/>
    <n v="0"/>
    <n v="0"/>
    <n v="0"/>
    <n v="0"/>
    <x v="82"/>
    <x v="1"/>
    <x v="75"/>
    <x v="7"/>
    <x v="12"/>
    <n v="0.10307414104882459"/>
    <n v="0"/>
    <n v="0"/>
    <n v="0"/>
    <n v="0"/>
    <n v="0.10132890365448506"/>
  </r>
  <r>
    <x v="7"/>
    <s v="0038-01-000"/>
    <m/>
    <x v="0"/>
    <s v="Beltrami"/>
    <s v="Red Lake Public School District"/>
    <n v="0"/>
    <n v="149"/>
    <n v="0"/>
    <n v="0"/>
    <n v="0"/>
    <n v="24"/>
    <n v="133"/>
    <n v="1.5483870967741935E-2"/>
    <n v="8.580645161290322E-2"/>
    <n v="0"/>
    <n v="0"/>
    <n v="1550"/>
    <n v="1393"/>
    <x v="562"/>
    <n v="1384"/>
    <n v="6"/>
    <n v="0"/>
    <n v="2"/>
    <n v="0"/>
    <n v="0"/>
    <n v="0"/>
    <n v="0"/>
    <n v="0"/>
    <x v="561"/>
    <x v="320"/>
    <x v="41"/>
    <x v="2"/>
    <x v="3"/>
    <n v="0"/>
    <n v="9.7195042400521847E-2"/>
    <n v="0"/>
    <n v="0"/>
    <n v="0"/>
    <n v="0.10129032258064516"/>
  </r>
  <r>
    <x v="12"/>
    <s v="2853-01-000"/>
    <m/>
    <x v="0"/>
    <s v="Lac qui Parle"/>
    <s v="Lac qui Parle Valley School Dist."/>
    <n v="124"/>
    <n v="0"/>
    <n v="0"/>
    <n v="0"/>
    <n v="0"/>
    <n v="0"/>
    <n v="127"/>
    <n v="0"/>
    <n v="0.10127591706539076"/>
    <n v="57"/>
    <n v="4.8141891891891893E-2"/>
    <n v="1254"/>
    <n v="1184"/>
    <x v="889"/>
    <n v="5"/>
    <n v="10"/>
    <n v="22"/>
    <n v="46"/>
    <n v="52"/>
    <n v="0"/>
    <n v="0"/>
    <n v="0"/>
    <n v="0"/>
    <x v="1378"/>
    <x v="43"/>
    <x v="14"/>
    <x v="224"/>
    <x v="64"/>
    <n v="0.10571184995737426"/>
    <n v="0"/>
    <n v="0"/>
    <n v="0"/>
    <n v="0"/>
    <n v="0.10127591706539076"/>
  </r>
  <r>
    <x v="1"/>
    <s v="2342-01-000"/>
    <m/>
    <x v="0"/>
    <s v="Grant"/>
    <s v="West Central Area"/>
    <n v="66"/>
    <n v="0"/>
    <n v="0"/>
    <n v="0"/>
    <n v="0"/>
    <n v="4"/>
    <n v="70"/>
    <n v="5.4719562243502051E-3"/>
    <n v="9.575923392612859E-2"/>
    <n v="60"/>
    <n v="8.3682008368200833E-2"/>
    <n v="731"/>
    <n v="717"/>
    <x v="1004"/>
    <n v="7"/>
    <n v="9"/>
    <n v="7"/>
    <n v="11"/>
    <n v="55"/>
    <n v="0"/>
    <n v="0"/>
    <n v="0"/>
    <n v="0"/>
    <x v="1379"/>
    <x v="47"/>
    <x v="13"/>
    <x v="36"/>
    <x v="6"/>
    <n v="9.5100864553314124E-2"/>
    <n v="0"/>
    <n v="0"/>
    <n v="0"/>
    <n v="0"/>
    <n v="0.10123119015047879"/>
  </r>
  <r>
    <x v="9"/>
    <s v="2580-01-000"/>
    <m/>
    <x v="0"/>
    <s v="Pine"/>
    <s v="East Central School District"/>
    <n v="76"/>
    <n v="0"/>
    <n v="0"/>
    <n v="0"/>
    <n v="0"/>
    <n v="8"/>
    <n v="76"/>
    <n v="9.6385542168674707E-3"/>
    <n v="9.1566265060240959E-2"/>
    <n v="106"/>
    <n v="0.12441314553990611"/>
    <n v="830"/>
    <n v="852"/>
    <x v="308"/>
    <n v="51"/>
    <n v="9"/>
    <n v="5"/>
    <n v="11"/>
    <n v="92"/>
    <n v="9"/>
    <n v="0"/>
    <n v="0"/>
    <n v="0"/>
    <x v="1380"/>
    <x v="241"/>
    <x v="13"/>
    <x v="7"/>
    <x v="6"/>
    <n v="0.1"/>
    <n v="0"/>
    <n v="0"/>
    <n v="0"/>
    <n v="0"/>
    <n v="0.10120481927710843"/>
  </r>
  <r>
    <x v="16"/>
    <s v="0487-01-000"/>
    <m/>
    <x v="0"/>
    <s v="Morrison"/>
    <s v="Upsala Public School District"/>
    <n v="38"/>
    <n v="0"/>
    <n v="0"/>
    <n v="0"/>
    <n v="0"/>
    <n v="0"/>
    <n v="43"/>
    <n v="0"/>
    <n v="0.1011764705882353"/>
    <n v="42"/>
    <n v="9.9056603773584911E-2"/>
    <n v="425"/>
    <n v="424"/>
    <x v="367"/>
    <n v="0"/>
    <n v="0"/>
    <n v="1"/>
    <n v="1"/>
    <n v="42"/>
    <n v="0"/>
    <n v="0"/>
    <n v="0"/>
    <n v="0"/>
    <x v="347"/>
    <x v="0"/>
    <x v="0"/>
    <x v="1"/>
    <x v="0"/>
    <n v="9.0909090909090912E-2"/>
    <n v="0"/>
    <n v="0"/>
    <n v="0"/>
    <n v="0"/>
    <n v="0.1011764705882353"/>
  </r>
  <r>
    <x v="5"/>
    <s v="0085-01-000"/>
    <m/>
    <x v="0"/>
    <s v="Brown"/>
    <s v="Springfield Public School District"/>
    <n v="34"/>
    <n v="4"/>
    <n v="0"/>
    <n v="0"/>
    <n v="10"/>
    <n v="0"/>
    <n v="53"/>
    <n v="0"/>
    <n v="0.10114503816793893"/>
    <n v="119"/>
    <n v="0.2016949152542373"/>
    <n v="524"/>
    <n v="590"/>
    <x v="1332"/>
    <n v="0"/>
    <n v="3"/>
    <n v="5"/>
    <n v="39"/>
    <n v="109"/>
    <n v="0"/>
    <n v="0"/>
    <n v="0"/>
    <n v="9"/>
    <x v="508"/>
    <x v="2"/>
    <x v="4"/>
    <x v="7"/>
    <x v="137"/>
    <n v="7.2649572649572655E-2"/>
    <n v="1"/>
    <n v="0"/>
    <n v="0"/>
    <n v="0.25"/>
    <n v="0.10114503816793893"/>
  </r>
  <r>
    <x v="10"/>
    <s v="2906-01-000"/>
    <m/>
    <x v="0"/>
    <s v="Red Lake"/>
    <s v="Red Lake County Central Public Schools"/>
    <n v="30"/>
    <n v="0"/>
    <n v="0"/>
    <n v="0"/>
    <n v="0"/>
    <n v="0"/>
    <n v="36"/>
    <n v="0"/>
    <n v="0.10112359550561797"/>
    <n v="53"/>
    <n v="0.14209115281501342"/>
    <n v="356"/>
    <n v="373"/>
    <x v="475"/>
    <n v="26"/>
    <n v="7"/>
    <n v="3"/>
    <n v="6"/>
    <n v="47"/>
    <n v="3"/>
    <n v="0"/>
    <n v="0"/>
    <n v="0"/>
    <x v="803"/>
    <x v="255"/>
    <x v="21"/>
    <x v="5"/>
    <x v="21"/>
    <n v="9.5541401273885357E-2"/>
    <n v="0"/>
    <n v="0"/>
    <n v="0"/>
    <n v="0"/>
    <n v="0.10112359550561797"/>
  </r>
  <r>
    <x v="3"/>
    <s v="0763-01-000"/>
    <m/>
    <x v="0"/>
    <s v="Steele"/>
    <s v="Medford Public School District"/>
    <n v="51"/>
    <n v="0"/>
    <n v="0"/>
    <n v="0"/>
    <n v="7"/>
    <n v="7"/>
    <n v="56"/>
    <n v="1.1235955056179775E-2"/>
    <n v="8.98876404494382E-2"/>
    <n v="335"/>
    <n v="0.37430167597765363"/>
    <n v="623"/>
    <n v="895"/>
    <x v="771"/>
    <m/>
    <n v="22"/>
    <n v="13"/>
    <n v="132"/>
    <n v="289"/>
    <n v="0"/>
    <n v="11"/>
    <n v="5"/>
    <n v="25"/>
    <x v="460"/>
    <x v="1"/>
    <x v="42"/>
    <x v="8"/>
    <x v="436"/>
    <n v="0.10408163265306122"/>
    <n v="0"/>
    <n v="0"/>
    <n v="0"/>
    <n v="6.1403508771929821E-2"/>
    <n v="0.10112359550561797"/>
  </r>
  <r>
    <x v="0"/>
    <s v="0032-01-000"/>
    <m/>
    <x v="0"/>
    <s v="Beltrami"/>
    <s v="Blackduck Public School District"/>
    <n v="42"/>
    <n v="21"/>
    <n v="0"/>
    <n v="0"/>
    <n v="0"/>
    <n v="3"/>
    <n v="62"/>
    <n v="4.6656298600311046E-3"/>
    <n v="9.6423017107309481E-2"/>
    <n v="60"/>
    <n v="9.4043887147335428E-2"/>
    <n v="643"/>
    <n v="638"/>
    <x v="120"/>
    <n v="41"/>
    <n v="19"/>
    <n v="3"/>
    <n v="12"/>
    <n v="50"/>
    <n v="6"/>
    <n v="0"/>
    <n v="0"/>
    <n v="0"/>
    <x v="560"/>
    <x v="58"/>
    <x v="57"/>
    <x v="5"/>
    <x v="12"/>
    <n v="7.567567567567568E-2"/>
    <n v="0.375"/>
    <n v="0"/>
    <n v="0"/>
    <n v="0"/>
    <n v="0.10108864696734059"/>
  </r>
  <r>
    <x v="5"/>
    <s v="0882-01-000"/>
    <m/>
    <x v="0"/>
    <s v="Wright"/>
    <s v="Monticello Public School District"/>
    <n v="388"/>
    <n v="0"/>
    <n v="3"/>
    <n v="0"/>
    <n v="5"/>
    <n v="143"/>
    <n v="277"/>
    <n v="3.439153439153439E-2"/>
    <n v="6.6618566618566619E-2"/>
    <n v="358"/>
    <n v="8.740234375E-2"/>
    <n v="4158"/>
    <n v="4096"/>
    <x v="1333"/>
    <n v="19"/>
    <n v="118"/>
    <n v="65"/>
    <n v="288"/>
    <n v="323"/>
    <n v="0"/>
    <n v="3"/>
    <n v="4"/>
    <n v="8"/>
    <x v="1381"/>
    <x v="54"/>
    <x v="291"/>
    <x v="322"/>
    <x v="437"/>
    <n v="0.10569327158812312"/>
    <n v="0"/>
    <n v="2.5423728813559324E-2"/>
    <n v="0"/>
    <n v="1.7543859649122806E-2"/>
    <n v="0.10101010101010101"/>
  </r>
  <r>
    <x v="8"/>
    <s v="2365-01-000"/>
    <m/>
    <x v="0"/>
    <s v="Sibley"/>
    <s v="G.F.W."/>
    <n v="76"/>
    <n v="0"/>
    <n v="0"/>
    <n v="0"/>
    <n v="0"/>
    <n v="46"/>
    <n v="38"/>
    <n v="5.5288461538461536E-2"/>
    <n v="4.567307692307692E-2"/>
    <n v="6"/>
    <n v="7.9575596816976128E-3"/>
    <n v="832"/>
    <n v="754"/>
    <x v="997"/>
    <n v="4"/>
    <n v="6"/>
    <n v="6"/>
    <n v="114"/>
    <n v="3"/>
    <n v="0"/>
    <n v="0"/>
    <n v="0"/>
    <n v="0"/>
    <x v="963"/>
    <x v="2"/>
    <x v="41"/>
    <x v="3"/>
    <x v="436"/>
    <n v="0.10903873744619799"/>
    <n v="0"/>
    <n v="0"/>
    <n v="0"/>
    <n v="0"/>
    <n v="0.10096153846153846"/>
  </r>
  <r>
    <x v="17"/>
    <s v="0277-01-000"/>
    <s v="yes"/>
    <x v="1"/>
    <s v="Hennepin"/>
    <s v="Westonka Public School District"/>
    <n v="228"/>
    <n v="0"/>
    <n v="0"/>
    <n v="5"/>
    <n v="3"/>
    <n v="0"/>
    <n v="250"/>
    <n v="0"/>
    <n v="0.10092854259184497"/>
    <n v="15"/>
    <n v="6.6904549509366638E-3"/>
    <n v="2477"/>
    <n v="2242"/>
    <x v="1334"/>
    <n v="8"/>
    <n v="9"/>
    <n v="27"/>
    <n v="14"/>
    <n v="10"/>
    <n v="0"/>
    <n v="0"/>
    <n v="0"/>
    <n v="0"/>
    <x v="1382"/>
    <x v="35"/>
    <x v="13"/>
    <x v="187"/>
    <x v="61"/>
    <n v="9.4920899250624483E-2"/>
    <n v="0"/>
    <n v="0"/>
    <n v="0.15625"/>
    <n v="0.17647058823529413"/>
    <n v="0.10092854259184497"/>
  </r>
  <r>
    <x v="11"/>
    <s v="0186-01-000"/>
    <m/>
    <x v="0"/>
    <s v="Crow Wing"/>
    <s v="Pequot Lakes Public Schools"/>
    <n v="149"/>
    <n v="0"/>
    <n v="0"/>
    <n v="0"/>
    <n v="0"/>
    <n v="79"/>
    <n v="78"/>
    <n v="5.0706033376123234E-2"/>
    <n v="5.0064184852374842E-2"/>
    <n v="245"/>
    <n v="0.1488456865127582"/>
    <n v="1558"/>
    <n v="1646"/>
    <x v="1335"/>
    <n v="15"/>
    <n v="12"/>
    <n v="8"/>
    <n v="2"/>
    <n v="242"/>
    <n v="0"/>
    <n v="0"/>
    <n v="0"/>
    <n v="0"/>
    <x v="1383"/>
    <x v="46"/>
    <x v="25"/>
    <x v="8"/>
    <x v="3"/>
    <n v="9.8284960422163586E-2"/>
    <n v="0"/>
    <n v="0"/>
    <n v="0"/>
    <n v="0"/>
    <n v="0.10077021822849808"/>
  </r>
  <r>
    <x v="16"/>
    <s v="2853-01-000"/>
    <m/>
    <x v="0"/>
    <s v="Lac qui Parle"/>
    <s v="Lac qui Parle Valley School Dist."/>
    <n v="127"/>
    <n v="0"/>
    <n v="0"/>
    <n v="0"/>
    <n v="0"/>
    <n v="0"/>
    <n v="129"/>
    <n v="0"/>
    <n v="0.10062402496099844"/>
    <n v="58"/>
    <n v="4.7894302229562348E-2"/>
    <n v="1282"/>
    <n v="1211"/>
    <x v="1336"/>
    <n v="7"/>
    <n v="4"/>
    <n v="20"/>
    <n v="46"/>
    <n v="55"/>
    <n v="0"/>
    <n v="0"/>
    <n v="0"/>
    <n v="0"/>
    <x v="1384"/>
    <x v="47"/>
    <x v="2"/>
    <x v="38"/>
    <x v="64"/>
    <n v="0.10530679933665009"/>
    <n v="0"/>
    <n v="0"/>
    <n v="0"/>
    <n v="0"/>
    <n v="0.10062402496099844"/>
  </r>
  <r>
    <x v="7"/>
    <s v="0756-01-000"/>
    <m/>
    <x v="0"/>
    <s v="Steele"/>
    <s v="Blooming Prairie Public School Dist"/>
    <n v="66"/>
    <n v="0"/>
    <n v="0"/>
    <n v="0"/>
    <n v="0"/>
    <n v="0"/>
    <n v="74"/>
    <n v="0"/>
    <n v="0.10054347826086957"/>
    <n v="41"/>
    <n v="5.8321479374110953E-2"/>
    <n v="736"/>
    <n v="703"/>
    <x v="451"/>
    <n v="2"/>
    <n v="1"/>
    <n v="6"/>
    <n v="62"/>
    <n v="30"/>
    <n v="0"/>
    <n v="0"/>
    <n v="0"/>
    <n v="4"/>
    <x v="863"/>
    <x v="16"/>
    <x v="3"/>
    <x v="3"/>
    <x v="40"/>
    <n v="9.880239520958084E-2"/>
    <n v="0"/>
    <n v="0"/>
    <n v="0"/>
    <n v="0"/>
    <n v="0.10054347826086957"/>
  </r>
  <r>
    <x v="8"/>
    <s v="0738-01-000"/>
    <m/>
    <x v="0"/>
    <s v="Stearns"/>
    <s v="Holdingford Public School District"/>
    <n v="95"/>
    <n v="0"/>
    <n v="0"/>
    <n v="0"/>
    <n v="0"/>
    <n v="0"/>
    <n v="99"/>
    <n v="0"/>
    <n v="0.10050761421319797"/>
    <n v="134"/>
    <n v="0.13137254901960785"/>
    <n v="985"/>
    <n v="1020"/>
    <x v="1337"/>
    <n v="3"/>
    <n v="2"/>
    <n v="8"/>
    <n v="4"/>
    <n v="127"/>
    <n v="0"/>
    <n v="0"/>
    <n v="0"/>
    <n v="0"/>
    <x v="714"/>
    <x v="6"/>
    <x v="6"/>
    <x v="8"/>
    <x v="29"/>
    <n v="9.7837281153450056E-2"/>
    <n v="0"/>
    <n v="0"/>
    <n v="0"/>
    <n v="0"/>
    <n v="0.10050761421319797"/>
  </r>
  <r>
    <x v="9"/>
    <s v="0261-01-000"/>
    <m/>
    <x v="0"/>
    <s v="Grant"/>
    <s v="Ashby Public School District"/>
    <n v="14"/>
    <n v="0"/>
    <n v="0"/>
    <n v="0"/>
    <n v="0"/>
    <n v="0"/>
    <n v="21"/>
    <n v="0"/>
    <n v="0.10047846889952153"/>
    <n v="83"/>
    <n v="0.30627306273062732"/>
    <n v="209"/>
    <n v="271"/>
    <x v="113"/>
    <n v="1"/>
    <n v="3"/>
    <n v="0"/>
    <n v="2"/>
    <n v="79"/>
    <n v="0"/>
    <n v="0"/>
    <n v="0"/>
    <n v="0"/>
    <x v="228"/>
    <x v="3"/>
    <x v="4"/>
    <x v="2"/>
    <x v="3"/>
    <n v="7.0000000000000007E-2"/>
    <n v="0"/>
    <n v="0"/>
    <n v="0"/>
    <n v="0"/>
    <n v="0.10047846889952153"/>
  </r>
  <r>
    <x v="10"/>
    <s v="0857-01-000"/>
    <m/>
    <x v="0"/>
    <s v="Winona"/>
    <s v="Lewiston-Altura Public School Dist."/>
    <n v="60"/>
    <n v="0"/>
    <n v="0"/>
    <n v="0"/>
    <n v="0"/>
    <n v="3"/>
    <n v="63"/>
    <n v="4.5662100456621002E-3"/>
    <n v="9.5890410958904104E-2"/>
    <n v="158"/>
    <n v="0.2109479305740988"/>
    <n v="657"/>
    <n v="749"/>
    <x v="523"/>
    <n v="3"/>
    <n v="8"/>
    <n v="10"/>
    <n v="34"/>
    <n v="156"/>
    <n v="0"/>
    <n v="0"/>
    <n v="0"/>
    <n v="0"/>
    <x v="376"/>
    <x v="6"/>
    <x v="8"/>
    <x v="12"/>
    <x v="157"/>
    <n v="0.10033444816053512"/>
    <n v="0"/>
    <n v="0"/>
    <n v="0"/>
    <n v="0"/>
    <n v="0.1004566210045662"/>
  </r>
  <r>
    <x v="1"/>
    <s v="0345-01-000"/>
    <m/>
    <x v="0"/>
    <s v="Kandiyohi"/>
    <s v="New London-Spicer School District"/>
    <n v="132"/>
    <n v="0"/>
    <n v="0"/>
    <n v="0"/>
    <n v="0"/>
    <n v="0"/>
    <n v="136"/>
    <n v="0"/>
    <n v="0.10044313146233383"/>
    <n v="205"/>
    <n v="0.14406184118060436"/>
    <n v="1354"/>
    <n v="1423"/>
    <x v="1338"/>
    <n v="9"/>
    <n v="13"/>
    <n v="5"/>
    <n v="72"/>
    <n v="177"/>
    <n v="0"/>
    <n v="0"/>
    <n v="0"/>
    <n v="22"/>
    <x v="1385"/>
    <x v="68"/>
    <x v="45"/>
    <x v="7"/>
    <x v="149"/>
    <n v="0.10320562939796717"/>
    <n v="0"/>
    <n v="0"/>
    <n v="0"/>
    <n v="0"/>
    <n v="0.10044313146233383"/>
  </r>
  <r>
    <x v="3"/>
    <s v="0253-01-000"/>
    <m/>
    <x v="0"/>
    <s v="Goodhue"/>
    <s v="Goodhue Public School District"/>
    <n v="53"/>
    <n v="0"/>
    <n v="0"/>
    <n v="0"/>
    <n v="0"/>
    <n v="0"/>
    <n v="57"/>
    <n v="0"/>
    <n v="0.10035211267605634"/>
    <n v="127"/>
    <n v="0.19905956112852666"/>
    <n v="568"/>
    <n v="638"/>
    <x v="1339"/>
    <m/>
    <n v="2"/>
    <m/>
    <n v="56"/>
    <n v="122"/>
    <n v="0"/>
    <n v="0"/>
    <n v="0"/>
    <n v="0"/>
    <x v="423"/>
    <x v="1"/>
    <x v="6"/>
    <x v="4"/>
    <x v="58"/>
    <n v="0.10371819960861056"/>
    <n v="0"/>
    <n v="0"/>
    <n v="0"/>
    <n v="0"/>
    <n v="0.10035211267605634"/>
  </r>
  <r>
    <x v="12"/>
    <s v="0362-01-000"/>
    <m/>
    <x v="0"/>
    <s v="Koochiching"/>
    <s v="Littlefork-Big Falls School Dist."/>
    <n v="28"/>
    <n v="0"/>
    <n v="0"/>
    <n v="0"/>
    <n v="0"/>
    <n v="0"/>
    <n v="30"/>
    <n v="0"/>
    <n v="0.10033444816053512"/>
    <n v="82"/>
    <n v="0.23361823361823361"/>
    <n v="299"/>
    <n v="351"/>
    <x v="567"/>
    <n v="1"/>
    <n v="0"/>
    <n v="1"/>
    <n v="0"/>
    <n v="80"/>
    <n v="0"/>
    <n v="0"/>
    <n v="0"/>
    <n v="0"/>
    <x v="223"/>
    <x v="3"/>
    <x v="0"/>
    <x v="1"/>
    <x v="1"/>
    <n v="9.4276094276094277E-2"/>
    <n v="0"/>
    <n v="0"/>
    <n v="0"/>
    <n v="0"/>
    <n v="0.10033444816053512"/>
  </r>
  <r>
    <x v="2"/>
    <s v="0095-01-000"/>
    <m/>
    <x v="0"/>
    <s v="Carlton"/>
    <s v="Cromwell-Wright Public Schools"/>
    <n v="31"/>
    <n v="0"/>
    <n v="0"/>
    <n v="0"/>
    <n v="0"/>
    <n v="0"/>
    <n v="32"/>
    <n v="0"/>
    <n v="0.10031347962382445"/>
    <n v="50"/>
    <n v="0.14836795252225518"/>
    <n v="319"/>
    <n v="337"/>
    <x v="1340"/>
    <n v="14"/>
    <n v="6"/>
    <n v="5"/>
    <n v="2"/>
    <n v="40"/>
    <n v="3"/>
    <n v="0"/>
    <n v="0"/>
    <n v="0"/>
    <x v="475"/>
    <x v="90"/>
    <x v="41"/>
    <x v="7"/>
    <x v="3"/>
    <n v="0.10299003322259136"/>
    <n v="0"/>
    <n v="0"/>
    <n v="0"/>
    <n v="0"/>
    <n v="0.10031347962382445"/>
  </r>
  <r>
    <x v="6"/>
    <s v="0280-01-000"/>
    <s v="yes"/>
    <x v="1"/>
    <s v="Hennepin"/>
    <s v="Richfield Public School District"/>
    <n v="170"/>
    <n v="0"/>
    <n v="64"/>
    <n v="19"/>
    <n v="158"/>
    <n v="166"/>
    <n v="265"/>
    <n v="3.8631603444263439E-2"/>
    <n v="6.1670933209215732E-2"/>
    <n v="298"/>
    <n v="7.1565802113352547E-2"/>
    <n v="4297"/>
    <n v="4164"/>
    <x v="1341"/>
    <n v="49"/>
    <n v="897"/>
    <n v="317"/>
    <n v="972"/>
    <n v="82"/>
    <n v="4"/>
    <n v="146"/>
    <n v="10"/>
    <n v="44"/>
    <x v="1386"/>
    <x v="13"/>
    <x v="208"/>
    <x v="323"/>
    <x v="438"/>
    <n v="8.4283589489340602E-2"/>
    <n v="0"/>
    <n v="7.8527607361963195E-2"/>
    <n v="5.8282208588957052E-2"/>
    <n v="0.14548802946593001"/>
    <n v="0.10030253665347917"/>
  </r>
  <r>
    <x v="8"/>
    <s v="0834-01-000"/>
    <s v="yes"/>
    <x v="1"/>
    <s v="Washington"/>
    <s v="Stillwater Area Public School Dist."/>
    <n v="845"/>
    <n v="0"/>
    <n v="11"/>
    <n v="37"/>
    <n v="27"/>
    <n v="804"/>
    <n v="134"/>
    <n v="8.5970915312232679E-2"/>
    <n v="1.4328485885372113E-2"/>
    <n v="50"/>
    <n v="5.9073724007561437E-3"/>
    <n v="9352"/>
    <n v="8464"/>
    <x v="1342"/>
    <n v="33"/>
    <n v="182"/>
    <n v="315"/>
    <n v="167"/>
    <n v="41"/>
    <n v="0"/>
    <n v="0"/>
    <n v="3"/>
    <n v="0"/>
    <x v="1387"/>
    <x v="40"/>
    <x v="343"/>
    <x v="126"/>
    <x v="171"/>
    <n v="9.8588262746470659E-2"/>
    <n v="0"/>
    <n v="5.6994818652849742E-2"/>
    <n v="0.10601719197707736"/>
    <n v="0.13917525773195877"/>
    <n v="0.10029940119760479"/>
  </r>
  <r>
    <x v="5"/>
    <s v="0482-01-000"/>
    <m/>
    <x v="0"/>
    <s v="Morrison"/>
    <s v="Little Falls Public School District"/>
    <n v="250"/>
    <n v="0"/>
    <n v="4"/>
    <n v="0"/>
    <n v="0"/>
    <n v="7"/>
    <n v="261"/>
    <n v="2.619760479041916E-3"/>
    <n v="9.7679640718562874E-2"/>
    <n v="113"/>
    <n v="4.4894715931664678E-2"/>
    <n v="2672"/>
    <n v="2517"/>
    <x v="1343"/>
    <n v="16"/>
    <n v="61"/>
    <n v="27"/>
    <n v="72"/>
    <n v="101"/>
    <n v="0"/>
    <n v="0"/>
    <n v="0"/>
    <n v="0"/>
    <x v="1388"/>
    <x v="105"/>
    <x v="155"/>
    <x v="153"/>
    <x v="324"/>
    <n v="0.10040160642570281"/>
    <n v="0"/>
    <n v="6.1538461538461542E-2"/>
    <n v="0"/>
    <n v="0"/>
    <n v="0.10029940119760479"/>
  </r>
  <r>
    <x v="7"/>
    <s v="0015-01-000"/>
    <s v="yes"/>
    <x v="1"/>
    <s v="Anoka"/>
    <s v="St. Francis Public School District"/>
    <n v="534"/>
    <n v="3"/>
    <n v="6"/>
    <n v="12"/>
    <n v="9"/>
    <n v="186"/>
    <n v="403"/>
    <n v="3.1664964249233915E-2"/>
    <n v="6.8607422540006804E-2"/>
    <n v="15"/>
    <n v="2.8301886792452828E-3"/>
    <n v="5874"/>
    <n v="5300"/>
    <x v="1344"/>
    <n v="63"/>
    <n v="90"/>
    <n v="154"/>
    <n v="69"/>
    <n v="11"/>
    <n v="0"/>
    <n v="0"/>
    <n v="0"/>
    <n v="0"/>
    <x v="1389"/>
    <x v="59"/>
    <x v="344"/>
    <x v="324"/>
    <x v="93"/>
    <n v="9.8035615935377268E-2"/>
    <n v="4.5454545454545456E-2"/>
    <n v="6.25E-2"/>
    <n v="7.2289156626506021E-2"/>
    <n v="0.11538461538461539"/>
    <n v="0.10027238678924072"/>
  </r>
  <r>
    <x v="15"/>
    <s v="0361-01-000"/>
    <m/>
    <x v="0"/>
    <s v="Koochiching"/>
    <s v="International Falls School District"/>
    <n v="152"/>
    <n v="0"/>
    <n v="0"/>
    <n v="0"/>
    <n v="0"/>
    <n v="0"/>
    <n v="156"/>
    <n v="0"/>
    <n v="0.1001926782273603"/>
    <n v="22"/>
    <n v="1.5460295151089248E-2"/>
    <n v="1557"/>
    <n v="1423"/>
    <x v="1345"/>
    <n v="195"/>
    <n v="11"/>
    <n v="2"/>
    <n v="6"/>
    <n v="19"/>
    <n v="0"/>
    <n v="0"/>
    <n v="0"/>
    <n v="0"/>
    <x v="1390"/>
    <x v="95"/>
    <x v="42"/>
    <x v="0"/>
    <x v="21"/>
    <n v="0.11326378539493294"/>
    <n v="0"/>
    <n v="0"/>
    <n v="0"/>
    <n v="0"/>
    <n v="0.1001926782273603"/>
  </r>
  <r>
    <x v="10"/>
    <s v="0837-01-000"/>
    <m/>
    <x v="0"/>
    <s v="Watonwan"/>
    <s v="Madelia Public School District"/>
    <n v="43"/>
    <n v="0"/>
    <n v="0"/>
    <n v="0"/>
    <n v="3"/>
    <n v="0"/>
    <n v="53"/>
    <n v="0"/>
    <n v="0.1001890359168242"/>
    <n v="59"/>
    <n v="0.1102803738317757"/>
    <n v="529"/>
    <n v="535"/>
    <x v="236"/>
    <n v="0"/>
    <n v="19"/>
    <n v="3"/>
    <n v="197"/>
    <n v="23"/>
    <n v="0"/>
    <n v="0"/>
    <n v="0"/>
    <n v="15"/>
    <x v="163"/>
    <x v="0"/>
    <x v="57"/>
    <x v="5"/>
    <x v="339"/>
    <n v="0.12797619047619047"/>
    <n v="0"/>
    <n v="0"/>
    <n v="0"/>
    <n v="1.6216216216216217E-2"/>
    <n v="0.1001890359168242"/>
  </r>
  <r>
    <x v="17"/>
    <s v="0319-01-000"/>
    <m/>
    <x v="0"/>
    <s v="Itasca"/>
    <s v="Nashwauk-Keewatin School District"/>
    <n v="59"/>
    <n v="0"/>
    <n v="0"/>
    <n v="0"/>
    <n v="0"/>
    <n v="0"/>
    <n v="66"/>
    <n v="0"/>
    <n v="0.10015174506828528"/>
    <n v="52"/>
    <n v="8.0620155038759689E-2"/>
    <n v="659"/>
    <n v="645"/>
    <x v="776"/>
    <n v="14"/>
    <n v="9"/>
    <n v="0"/>
    <n v="3"/>
    <n v="49"/>
    <n v="0"/>
    <n v="0"/>
    <n v="0"/>
    <n v="0"/>
    <x v="887"/>
    <x v="93"/>
    <x v="13"/>
    <x v="2"/>
    <x v="17"/>
    <n v="9.3799682034976156E-2"/>
    <n v="0"/>
    <n v="0"/>
    <n v="0"/>
    <n v="0"/>
    <n v="0.10015174506828528"/>
  </r>
  <r>
    <x v="6"/>
    <s v="2137-01-000"/>
    <m/>
    <x v="0"/>
    <s v="Fillmore"/>
    <s v="Kingsland Public School District"/>
    <n v="82"/>
    <n v="0"/>
    <n v="0"/>
    <n v="0"/>
    <n v="0"/>
    <n v="0"/>
    <n v="88"/>
    <n v="0"/>
    <n v="0.10011376564277588"/>
    <n v="30"/>
    <n v="3.6540803897685749E-2"/>
    <n v="879"/>
    <n v="821"/>
    <x v="861"/>
    <n v="2"/>
    <n v="4"/>
    <n v="6"/>
    <n v="1"/>
    <n v="29"/>
    <n v="0"/>
    <n v="0"/>
    <n v="0"/>
    <n v="0"/>
    <x v="1154"/>
    <x v="16"/>
    <x v="2"/>
    <x v="3"/>
    <x v="0"/>
    <n v="9.5238095238095233E-2"/>
    <n v="0"/>
    <n v="0"/>
    <n v="0"/>
    <n v="0"/>
    <n v="0.10011376564277588"/>
  </r>
  <r>
    <x v="13"/>
    <s v="2071-01-000"/>
    <m/>
    <x v="0"/>
    <s v="Blue Earth"/>
    <s v="Lake Crystal-Wellcome Memorial"/>
    <n v="115"/>
    <n v="0"/>
    <n v="0"/>
    <n v="0"/>
    <n v="0"/>
    <n v="0"/>
    <n v="116"/>
    <n v="0"/>
    <n v="0.1000862812769629"/>
    <n v="19"/>
    <n v="1.7890772128060263E-2"/>
    <n v="1159"/>
    <n v="1062"/>
    <x v="435"/>
    <n v="1"/>
    <n v="7"/>
    <n v="12"/>
    <n v="10"/>
    <n v="14"/>
    <n v="0"/>
    <n v="0"/>
    <n v="0"/>
    <n v="0"/>
    <x v="209"/>
    <x v="3"/>
    <x v="21"/>
    <x v="17"/>
    <x v="32"/>
    <n v="0.1013215859030837"/>
    <n v="0"/>
    <n v="0"/>
    <n v="0"/>
    <n v="0"/>
    <n v="0.1000862812769629"/>
  </r>
  <r>
    <x v="6"/>
    <s v="0031-01-000"/>
    <m/>
    <x v="0"/>
    <s v="Beltrami"/>
    <s v="Bemidji Public School District"/>
    <n v="318"/>
    <n v="185"/>
    <n v="9"/>
    <n v="0"/>
    <n v="5"/>
    <n v="334"/>
    <n v="192"/>
    <n v="6.3546423135464228E-2"/>
    <n v="3.6529680365296802E-2"/>
    <n v="108"/>
    <n v="2.2323274080198428E-2"/>
    <n v="5256"/>
    <n v="4838"/>
    <x v="1346"/>
    <n v="765"/>
    <n v="51"/>
    <n v="49"/>
    <n v="53"/>
    <n v="52"/>
    <n v="45"/>
    <n v="0"/>
    <n v="0"/>
    <n v="0"/>
    <x v="1391"/>
    <x v="321"/>
    <x v="227"/>
    <x v="54"/>
    <x v="40"/>
    <n v="7.5967510750119441E-2"/>
    <n v="0.20441988950276244"/>
    <n v="0.15"/>
    <n v="0"/>
    <n v="8.6206896551724144E-2"/>
    <n v="0.10007610350076103"/>
  </r>
  <r>
    <x v="0"/>
    <s v="0203-01-000"/>
    <m/>
    <x v="0"/>
    <s v="Dodge"/>
    <s v="Hayfield Public School District"/>
    <n v="74"/>
    <n v="0"/>
    <n v="0"/>
    <n v="0"/>
    <n v="4"/>
    <n v="3"/>
    <n v="79"/>
    <n v="3.6585365853658539E-3"/>
    <n v="9.6341463414634149E-2"/>
    <n v="62"/>
    <n v="7.7499999999999999E-2"/>
    <n v="820"/>
    <n v="800"/>
    <x v="293"/>
    <n v="6"/>
    <n v="6"/>
    <n v="7"/>
    <n v="30"/>
    <n v="54"/>
    <n v="0"/>
    <n v="0"/>
    <n v="0"/>
    <n v="0"/>
    <x v="142"/>
    <x v="31"/>
    <x v="41"/>
    <x v="36"/>
    <x v="157"/>
    <n v="9.5979247730220499E-2"/>
    <n v="0"/>
    <n v="0"/>
    <n v="0"/>
    <n v="0.11764705882352941"/>
    <n v="0.1"/>
  </r>
  <r>
    <x v="1"/>
    <s v="0485-01-000"/>
    <m/>
    <x v="0"/>
    <s v="Morrison"/>
    <s v="Royalton Public School District"/>
    <n v="65"/>
    <n v="0"/>
    <n v="0"/>
    <n v="0"/>
    <n v="0"/>
    <n v="0"/>
    <n v="71"/>
    <n v="0"/>
    <n v="0.1"/>
    <n v="241"/>
    <n v="0.27386363636363636"/>
    <n v="710"/>
    <n v="880"/>
    <x v="1347"/>
    <n v="7"/>
    <n v="3"/>
    <n v="4"/>
    <n v="9"/>
    <n v="234"/>
    <n v="0"/>
    <n v="0"/>
    <n v="0"/>
    <n v="0"/>
    <x v="456"/>
    <x v="47"/>
    <x v="4"/>
    <x v="10"/>
    <x v="22"/>
    <n v="9.4476744186046513E-2"/>
    <n v="0"/>
    <n v="0"/>
    <n v="0"/>
    <n v="0"/>
    <n v="0.1"/>
  </r>
  <r>
    <x v="16"/>
    <s v="0458-01-000"/>
    <m/>
    <x v="0"/>
    <s v="Martin"/>
    <s v="Truman Public School District"/>
    <n v="38"/>
    <n v="0"/>
    <n v="0"/>
    <n v="0"/>
    <n v="4"/>
    <n v="0"/>
    <n v="43"/>
    <n v="0"/>
    <n v="0.1"/>
    <n v="27"/>
    <n v="6.5217391304347824E-2"/>
    <n v="430"/>
    <n v="414"/>
    <x v="402"/>
    <n v="1"/>
    <n v="12"/>
    <n v="0"/>
    <n v="8"/>
    <n v="24"/>
    <n v="0"/>
    <n v="0"/>
    <n v="0"/>
    <n v="0"/>
    <x v="436"/>
    <x v="3"/>
    <x v="25"/>
    <x v="2"/>
    <x v="12"/>
    <n v="9.3366093366093361E-2"/>
    <n v="0"/>
    <n v="0"/>
    <n v="0"/>
    <n v="0.33333333333333331"/>
    <n v="0.1"/>
  </r>
  <r>
    <x v="5"/>
    <s v="0716-01-000"/>
    <s v="yes"/>
    <x v="1"/>
    <s v="Scott"/>
    <s v="Belle Plaine Public School District"/>
    <n v="159"/>
    <n v="0"/>
    <n v="0"/>
    <n v="0"/>
    <n v="5"/>
    <n v="67"/>
    <n v="111"/>
    <n v="3.7640449438202245E-2"/>
    <n v="6.2359550561797754E-2"/>
    <n v="33"/>
    <n v="2.0183486238532111E-2"/>
    <n v="1780"/>
    <n v="1635"/>
    <x v="1348"/>
    <n v="11"/>
    <n v="36"/>
    <n v="42"/>
    <n v="63"/>
    <n v="26"/>
    <n v="0"/>
    <n v="0"/>
    <n v="0"/>
    <n v="0"/>
    <x v="1392"/>
    <x v="90"/>
    <x v="40"/>
    <x v="180"/>
    <x v="411"/>
    <n v="9.8391089108910895E-2"/>
    <n v="0"/>
    <n v="0"/>
    <n v="0"/>
    <n v="7.3529411764705885E-2"/>
    <n v="0.1"/>
  </r>
  <r>
    <x v="13"/>
    <s v="0914-01-000"/>
    <m/>
    <x v="0"/>
    <s v="Clay"/>
    <s v="Ulen-Hitterdal Public School Dist"/>
    <n v="31"/>
    <n v="0"/>
    <n v="0"/>
    <n v="0"/>
    <n v="0"/>
    <n v="0"/>
    <n v="33"/>
    <n v="0"/>
    <n v="0.1"/>
    <n v="10"/>
    <n v="3.2573289902280131E-2"/>
    <n v="330"/>
    <n v="307"/>
    <x v="1349"/>
    <n v="12"/>
    <n v="0"/>
    <n v="0"/>
    <n v="0"/>
    <n v="7"/>
    <n v="0"/>
    <n v="0"/>
    <n v="0"/>
    <n v="0"/>
    <x v="196"/>
    <x v="123"/>
    <x v="0"/>
    <x v="2"/>
    <x v="1"/>
    <n v="9.7484276729559755E-2"/>
    <n v="0"/>
    <n v="0"/>
    <n v="0"/>
    <n v="0"/>
    <n v="0.1"/>
  </r>
  <r>
    <x v="10"/>
    <s v="0701-01-000"/>
    <m/>
    <x v="0"/>
    <s v="Saint Louis"/>
    <s v="Hibbing Public School District"/>
    <n v="216"/>
    <n v="3"/>
    <n v="3"/>
    <n v="0"/>
    <n v="3"/>
    <n v="41"/>
    <n v="200"/>
    <n v="1.6991297140489019E-2"/>
    <n v="8.2884376295068382E-2"/>
    <n v="281"/>
    <n v="0.11455360782715043"/>
    <n v="2413"/>
    <n v="2453"/>
    <x v="1350"/>
    <n v="61"/>
    <n v="90"/>
    <n v="35"/>
    <n v="36"/>
    <n v="239"/>
    <n v="4"/>
    <n v="19"/>
    <n v="0"/>
    <n v="10"/>
    <x v="1393"/>
    <x v="51"/>
    <x v="341"/>
    <x v="292"/>
    <x v="106"/>
    <n v="9.7826086956521743E-2"/>
    <n v="0.05"/>
    <n v="4.0540540540540543E-2"/>
    <n v="0"/>
    <n v="0.10344827586206896"/>
    <n v="9.9875673435557394E-2"/>
  </r>
  <r>
    <x v="10"/>
    <s v="0186-01-000"/>
    <m/>
    <x v="0"/>
    <s v="Crow Wing"/>
    <s v="Pequot Lakes Public Schools"/>
    <n v="139"/>
    <n v="0"/>
    <n v="3"/>
    <n v="0"/>
    <n v="0"/>
    <n v="74"/>
    <n v="73"/>
    <n v="5.0237610319076711E-2"/>
    <n v="4.9558723693143243E-2"/>
    <n v="297"/>
    <n v="0.18299445471349354"/>
    <n v="1473"/>
    <n v="1623"/>
    <x v="1351"/>
    <n v="17"/>
    <n v="16"/>
    <n v="8"/>
    <n v="8"/>
    <n v="286"/>
    <n v="0"/>
    <n v="0"/>
    <n v="0"/>
    <n v="0"/>
    <x v="1259"/>
    <x v="83"/>
    <x v="57"/>
    <x v="8"/>
    <x v="27"/>
    <n v="9.740714786264891E-2"/>
    <n v="0"/>
    <n v="0.15789473684210525"/>
    <n v="0"/>
    <n v="0"/>
    <n v="9.9796334012219962E-2"/>
  </r>
  <r>
    <x v="5"/>
    <s v="0330-01-000"/>
    <m/>
    <x v="0"/>
    <s v="Jackson"/>
    <s v="Heron Lake-Okabena School District"/>
    <n v="20"/>
    <n v="0"/>
    <n v="0"/>
    <n v="0"/>
    <n v="3"/>
    <n v="3"/>
    <n v="24"/>
    <n v="1.107011070110701E-2"/>
    <n v="8.8560885608856083E-2"/>
    <n v="66"/>
    <n v="0.2129032258064516"/>
    <n v="271"/>
    <n v="310"/>
    <x v="734"/>
    <n v="3"/>
    <n v="0"/>
    <n v="3"/>
    <n v="31"/>
    <n v="61"/>
    <n v="0"/>
    <n v="0"/>
    <n v="0"/>
    <n v="0"/>
    <x v="499"/>
    <x v="6"/>
    <x v="0"/>
    <x v="5"/>
    <x v="157"/>
    <n v="8.6206896551724144E-2"/>
    <n v="0"/>
    <n v="0"/>
    <n v="0"/>
    <n v="8.8235294117647065E-2"/>
    <n v="9.9630996309963096E-2"/>
  </r>
  <r>
    <x v="8"/>
    <s v="0283-01-000"/>
    <s v="yes"/>
    <x v="1"/>
    <s v="Hennepin"/>
    <s v="St. Louis Park Public School Dist."/>
    <n v="262"/>
    <n v="0"/>
    <n v="87"/>
    <n v="20"/>
    <n v="22"/>
    <n v="145"/>
    <n v="263"/>
    <n v="3.5400390625E-2"/>
    <n v="6.4208984375E-2"/>
    <n v="570"/>
    <n v="0.1338656646312823"/>
    <n v="4096"/>
    <n v="4258"/>
    <x v="1352"/>
    <n v="36"/>
    <n v="893"/>
    <n v="243"/>
    <n v="327"/>
    <n v="240"/>
    <n v="8"/>
    <n v="221"/>
    <n v="29"/>
    <n v="43"/>
    <x v="1394"/>
    <x v="115"/>
    <x v="345"/>
    <x v="75"/>
    <x v="439"/>
    <n v="9.4210715569938874E-2"/>
    <n v="0"/>
    <n v="0.11462450592885376"/>
    <n v="8.5470085470085472E-2"/>
    <n v="7.1895424836601302E-2"/>
    <n v="9.9609375E-2"/>
  </r>
  <r>
    <x v="8"/>
    <s v="2164-01-000"/>
    <m/>
    <x v="0"/>
    <s v="Clay"/>
    <s v="Dilworth-Glyndon-Felton"/>
    <n v="90"/>
    <n v="3"/>
    <n v="0"/>
    <n v="3"/>
    <n v="16"/>
    <n v="0"/>
    <n v="115"/>
    <n v="0"/>
    <n v="9.9567099567099568E-2"/>
    <n v="336"/>
    <n v="0.2441860465116279"/>
    <n v="1155"/>
    <n v="1376"/>
    <x v="1353"/>
    <n v="23"/>
    <n v="9"/>
    <n v="5"/>
    <n v="121"/>
    <n v="304"/>
    <n v="4"/>
    <n v="4"/>
    <n v="0"/>
    <n v="22"/>
    <x v="513"/>
    <x v="55"/>
    <x v="5"/>
    <x v="8"/>
    <x v="69"/>
    <n v="8.9641434262948211E-2"/>
    <n v="0.13636363636363635"/>
    <n v="0"/>
    <n v="0.375"/>
    <n v="0.1391304347826087"/>
    <n v="9.9567099567099568E-2"/>
  </r>
  <r>
    <x v="7"/>
    <s v="0317-01-000"/>
    <m/>
    <x v="0"/>
    <s v="Itasca"/>
    <s v="Deer River Public School District"/>
    <n v="73"/>
    <n v="10"/>
    <n v="0"/>
    <n v="0"/>
    <n v="0"/>
    <n v="6"/>
    <n v="84"/>
    <n v="6.6371681415929203E-3"/>
    <n v="9.2920353982300891E-2"/>
    <n v="51"/>
    <n v="5.8959537572254334E-2"/>
    <n v="904"/>
    <n v="865"/>
    <x v="329"/>
    <n v="301"/>
    <n v="2"/>
    <n v="1"/>
    <n v="7"/>
    <n v="29"/>
    <n v="16"/>
    <n v="0"/>
    <n v="0"/>
    <n v="4"/>
    <x v="376"/>
    <x v="131"/>
    <x v="6"/>
    <x v="1"/>
    <x v="17"/>
    <n v="0.12207357859531773"/>
    <n v="3.3898305084745763E-2"/>
    <n v="0"/>
    <n v="0"/>
    <n v="0"/>
    <n v="9.9557522123893807E-2"/>
  </r>
  <r>
    <x v="2"/>
    <s v="0294-01-000"/>
    <m/>
    <x v="0"/>
    <s v="Houston"/>
    <s v="Houston Public School District"/>
    <n v="43"/>
    <n v="0"/>
    <n v="0"/>
    <n v="0"/>
    <n v="0"/>
    <n v="11"/>
    <n v="34"/>
    <n v="2.4336283185840708E-2"/>
    <n v="7.5221238938053103E-2"/>
    <n v="1564"/>
    <n v="0.79350583460172497"/>
    <n v="452"/>
    <n v="1971"/>
    <x v="1127"/>
    <n v="36"/>
    <n v="92"/>
    <n v="33"/>
    <n v="77"/>
    <n v="1205"/>
    <n v="8"/>
    <n v="63"/>
    <n v="16"/>
    <n v="32"/>
    <x v="809"/>
    <x v="115"/>
    <x v="65"/>
    <x v="58"/>
    <x v="123"/>
    <n v="7.5306479859894915E-2"/>
    <n v="0"/>
    <n v="0"/>
    <n v="0"/>
    <n v="0"/>
    <n v="9.9557522123893807E-2"/>
  </r>
  <r>
    <x v="7"/>
    <s v="0623-01-000"/>
    <s v="yes"/>
    <x v="1"/>
    <s v="Ramsey"/>
    <s v="Roseville Public School District"/>
    <n v="280"/>
    <n v="10"/>
    <n v="130"/>
    <n v="142"/>
    <n v="55"/>
    <n v="262"/>
    <n v="379"/>
    <n v="4.0664286822908582E-2"/>
    <n v="5.8823529411764705E-2"/>
    <n v="850"/>
    <n v="0.12778111846061335"/>
    <n v="6443"/>
    <n v="6652"/>
    <x v="1354"/>
    <n v="48"/>
    <n v="854"/>
    <n v="1154"/>
    <n v="585"/>
    <n v="575"/>
    <n v="3"/>
    <n v="102"/>
    <n v="77"/>
    <n v="58"/>
    <x v="1395"/>
    <x v="165"/>
    <x v="124"/>
    <x v="325"/>
    <x v="440"/>
    <n v="7.5349838536060282E-2"/>
    <n v="0.18181818181818182"/>
    <n v="0.14739229024943309"/>
    <n v="0.11648892534864644"/>
    <n v="9.4501718213058417E-2"/>
    <n v="9.9487816234673287E-2"/>
  </r>
  <r>
    <x v="4"/>
    <s v="0640-01-000"/>
    <m/>
    <x v="0"/>
    <s v="Redwood"/>
    <s v="Wabasso Public School District"/>
    <n v="32"/>
    <n v="0"/>
    <n v="0"/>
    <n v="0"/>
    <n v="0"/>
    <n v="3"/>
    <n v="34"/>
    <n v="8.0645161290322578E-3"/>
    <n v="9.1397849462365593E-2"/>
    <n v="62"/>
    <n v="0.15617128463476071"/>
    <n v="372"/>
    <n v="397"/>
    <x v="391"/>
    <n v="0"/>
    <n v="3"/>
    <n v="0"/>
    <n v="3"/>
    <n v="58"/>
    <n v="0"/>
    <n v="0"/>
    <n v="0"/>
    <n v="0"/>
    <x v="57"/>
    <x v="0"/>
    <x v="4"/>
    <x v="2"/>
    <x v="17"/>
    <n v="8.7671232876712329E-2"/>
    <n v="0"/>
    <n v="0"/>
    <n v="0"/>
    <n v="0"/>
    <n v="9.9462365591397844E-2"/>
  </r>
  <r>
    <x v="15"/>
    <s v="0031-01-000"/>
    <m/>
    <x v="0"/>
    <s v="Beltrami"/>
    <s v="Bemidji Public School District"/>
    <n v="355"/>
    <n v="159"/>
    <n v="6"/>
    <n v="0"/>
    <n v="5"/>
    <n v="337"/>
    <n v="197"/>
    <n v="6.2721012469756185E-2"/>
    <n v="3.6664805509026614E-2"/>
    <n v="62"/>
    <n v="1.2650479493980821E-2"/>
    <n v="5373"/>
    <n v="4901"/>
    <x v="1355"/>
    <n v="789"/>
    <n v="61"/>
    <n v="45"/>
    <n v="47"/>
    <n v="30"/>
    <n v="25"/>
    <n v="0"/>
    <n v="0"/>
    <n v="0"/>
    <x v="1396"/>
    <x v="322"/>
    <x v="11"/>
    <x v="104"/>
    <x v="37"/>
    <n v="8.2866479925303452E-2"/>
    <n v="0.1722643553629469"/>
    <n v="8.9552238805970144E-2"/>
    <n v="0"/>
    <n v="9.6153846153846159E-2"/>
    <n v="9.9385817978782792E-2"/>
  </r>
  <r>
    <x v="4"/>
    <s v="0186-01-000"/>
    <m/>
    <x v="0"/>
    <s v="Crow Wing"/>
    <s v="Pequot Lakes Public Schools"/>
    <n v="142"/>
    <n v="0"/>
    <n v="0"/>
    <n v="0"/>
    <n v="0"/>
    <n v="68"/>
    <n v="77"/>
    <n v="4.6607265250171351E-2"/>
    <n v="5.2775873886223443E-2"/>
    <n v="292"/>
    <n v="0.18181818181818182"/>
    <n v="1459"/>
    <n v="1606"/>
    <x v="1356"/>
    <n v="12"/>
    <n v="7"/>
    <n v="1"/>
    <n v="4"/>
    <n v="289"/>
    <n v="0"/>
    <n v="0"/>
    <n v="0"/>
    <n v="0"/>
    <x v="1221"/>
    <x v="123"/>
    <x v="21"/>
    <x v="1"/>
    <x v="29"/>
    <n v="9.8954703832752608E-2"/>
    <n v="0"/>
    <n v="0"/>
    <n v="0"/>
    <n v="0"/>
    <n v="9.9383139136394794E-2"/>
  </r>
  <r>
    <x v="0"/>
    <s v="0837-01-000"/>
    <m/>
    <x v="0"/>
    <s v="Watonwan"/>
    <s v="Madelia Public School District"/>
    <n v="51"/>
    <n v="0"/>
    <n v="0"/>
    <n v="0"/>
    <n v="0"/>
    <n v="3"/>
    <n v="54"/>
    <n v="5.2264808362369342E-3"/>
    <n v="9.4076655052264813E-2"/>
    <n v="51"/>
    <n v="8.9788732394366202E-2"/>
    <n v="574"/>
    <n v="568"/>
    <x v="381"/>
    <n v="1"/>
    <n v="11"/>
    <n v="5"/>
    <n v="195"/>
    <n v="39"/>
    <n v="0"/>
    <n v="0"/>
    <n v="0"/>
    <n v="10"/>
    <x v="1397"/>
    <x v="3"/>
    <x v="42"/>
    <x v="7"/>
    <x v="339"/>
    <n v="0.13858695652173914"/>
    <n v="0"/>
    <n v="0"/>
    <n v="0"/>
    <n v="0"/>
    <n v="9.9303135888501745E-2"/>
  </r>
  <r>
    <x v="13"/>
    <s v="2753-01-000"/>
    <m/>
    <x v="0"/>
    <s v="Todd"/>
    <s v="Long Prairie-Grey Eagle School District"/>
    <n v="147"/>
    <n v="0"/>
    <n v="0"/>
    <n v="0"/>
    <n v="0"/>
    <n v="4"/>
    <n v="147"/>
    <n v="2.6281208935611039E-3"/>
    <n v="9.6583442838370559E-2"/>
    <n v="59"/>
    <n v="4.1258741258741259E-2"/>
    <n v="1522"/>
    <n v="1430"/>
    <x v="975"/>
    <n v="3"/>
    <n v="2"/>
    <n v="7"/>
    <n v="72"/>
    <n v="55"/>
    <n v="0"/>
    <n v="0"/>
    <n v="0"/>
    <n v="0"/>
    <x v="1252"/>
    <x v="6"/>
    <x v="6"/>
    <x v="36"/>
    <x v="324"/>
    <n v="0.10222531293463143"/>
    <n v="0"/>
    <n v="0"/>
    <n v="0"/>
    <n v="0"/>
    <n v="9.9211563731931657E-2"/>
  </r>
  <r>
    <x v="12"/>
    <s v="0768-01-000"/>
    <m/>
    <x v="0"/>
    <s v="Stevens"/>
    <s v="Hancock Public School District"/>
    <n v="21"/>
    <n v="0"/>
    <n v="0"/>
    <n v="0"/>
    <n v="0"/>
    <n v="0"/>
    <n v="23"/>
    <n v="0"/>
    <n v="9.9137931034482762E-2"/>
    <n v="17"/>
    <n v="7.5221238938053103E-2"/>
    <n v="232"/>
    <n v="226"/>
    <x v="517"/>
    <n v="2"/>
    <n v="0"/>
    <n v="2"/>
    <n v="0"/>
    <n v="15"/>
    <n v="0"/>
    <n v="0"/>
    <n v="0"/>
    <n v="0"/>
    <x v="102"/>
    <x v="16"/>
    <x v="0"/>
    <x v="0"/>
    <x v="1"/>
    <n v="9.2105263157894732E-2"/>
    <n v="0"/>
    <n v="0"/>
    <n v="0"/>
    <n v="0"/>
    <n v="9.9137931034482762E-2"/>
  </r>
  <r>
    <x v="10"/>
    <s v="0345-01-000"/>
    <m/>
    <x v="0"/>
    <s v="Kandiyohi"/>
    <s v="New London-Spicer School District"/>
    <n v="121"/>
    <n v="0"/>
    <n v="0"/>
    <n v="0"/>
    <n v="7"/>
    <n v="0"/>
    <n v="131"/>
    <n v="0"/>
    <n v="9.9092284417549165E-2"/>
    <n v="216"/>
    <n v="0.15351812366737741"/>
    <n v="1322"/>
    <n v="1407"/>
    <x v="1357"/>
    <n v="5"/>
    <n v="10"/>
    <n v="5"/>
    <n v="71"/>
    <n v="182"/>
    <n v="0"/>
    <n v="0"/>
    <n v="0"/>
    <n v="22"/>
    <x v="1398"/>
    <x v="43"/>
    <x v="14"/>
    <x v="7"/>
    <x v="58"/>
    <n v="9.6414342629482078E-2"/>
    <n v="0"/>
    <n v="0"/>
    <n v="0"/>
    <n v="0.125"/>
    <n v="9.9092284417549165E-2"/>
  </r>
  <r>
    <x v="6"/>
    <s v="2154-01-000"/>
    <m/>
    <x v="0"/>
    <s v="Saint Louis"/>
    <s v="Eveleth-Gilbert School District"/>
    <n v="112"/>
    <n v="5"/>
    <n v="5"/>
    <n v="5"/>
    <n v="0"/>
    <n v="0"/>
    <n v="128"/>
    <n v="0"/>
    <n v="9.9071207430340563E-2"/>
    <n v="176"/>
    <n v="0.13134328358208955"/>
    <n v="1292"/>
    <n v="1340"/>
    <x v="1313"/>
    <n v="35"/>
    <n v="14"/>
    <n v="12"/>
    <n v="5"/>
    <n v="165"/>
    <n v="0"/>
    <n v="0"/>
    <n v="0"/>
    <n v="0"/>
    <x v="1399"/>
    <x v="97"/>
    <x v="57"/>
    <x v="58"/>
    <x v="25"/>
    <n v="9.1728091728091724E-2"/>
    <n v="0.125"/>
    <n v="0.26315789473684209"/>
    <n v="0.29411764705882354"/>
    <n v="0"/>
    <n v="9.9071207430340563E-2"/>
  </r>
  <r>
    <x v="5"/>
    <s v="0299-01-000"/>
    <m/>
    <x v="0"/>
    <s v="Houston"/>
    <s v="Caledonia Public School District"/>
    <n v="69"/>
    <n v="0"/>
    <n v="0"/>
    <n v="0"/>
    <n v="0"/>
    <n v="10"/>
    <n v="61"/>
    <n v="1.3947001394700139E-2"/>
    <n v="8.5076708507670851E-2"/>
    <n v="24"/>
    <n v="3.5820895522388062E-2"/>
    <n v="717"/>
    <n v="670"/>
    <x v="719"/>
    <n v="0"/>
    <n v="31"/>
    <n v="1"/>
    <n v="0"/>
    <n v="20"/>
    <n v="0"/>
    <n v="0"/>
    <n v="0"/>
    <n v="0"/>
    <x v="820"/>
    <x v="0"/>
    <x v="20"/>
    <x v="1"/>
    <x v="1"/>
    <n v="0.10043668122270742"/>
    <n v="0"/>
    <n v="0"/>
    <n v="0"/>
    <n v="0"/>
    <n v="9.9023709902370985E-2"/>
  </r>
  <r>
    <x v="5"/>
    <s v="2310-01-000"/>
    <m/>
    <x v="0"/>
    <s v="Sibley"/>
    <s v="Sibley East School District"/>
    <n v="101"/>
    <n v="0"/>
    <n v="0"/>
    <n v="0"/>
    <n v="0"/>
    <n v="52"/>
    <n v="67"/>
    <n v="4.3261231281198007E-2"/>
    <n v="5.5740432612312811E-2"/>
    <n v="116"/>
    <n v="9.6747289407839873E-2"/>
    <n v="1202"/>
    <n v="1199"/>
    <x v="1358"/>
    <n v="1"/>
    <n v="29"/>
    <n v="21"/>
    <n v="317"/>
    <n v="100"/>
    <n v="0"/>
    <n v="0"/>
    <n v="0"/>
    <n v="11"/>
    <x v="336"/>
    <x v="3"/>
    <x v="65"/>
    <x v="25"/>
    <x v="439"/>
    <n v="0.12139423076923077"/>
    <n v="0"/>
    <n v="0"/>
    <n v="0"/>
    <n v="0"/>
    <n v="9.9001663893510811E-2"/>
  </r>
  <r>
    <x v="15"/>
    <s v="2711-01-000"/>
    <m/>
    <x v="0"/>
    <s v="Saint Louis"/>
    <s v="Mesabi East School District"/>
    <n v="95"/>
    <n v="0"/>
    <n v="0"/>
    <n v="0"/>
    <n v="0"/>
    <n v="0"/>
    <n v="101"/>
    <n v="0"/>
    <n v="9.8922624877571003E-2"/>
    <n v="27"/>
    <n v="2.8511087645195353E-2"/>
    <n v="1021"/>
    <n v="947"/>
    <x v="482"/>
    <n v="7"/>
    <n v="5"/>
    <n v="5"/>
    <n v="2"/>
    <n v="25"/>
    <n v="0"/>
    <n v="0"/>
    <n v="0"/>
    <n v="0"/>
    <x v="1212"/>
    <x v="47"/>
    <x v="5"/>
    <x v="7"/>
    <x v="3"/>
    <n v="9.5190380761523044E-2"/>
    <n v="0"/>
    <n v="0"/>
    <n v="0"/>
    <n v="0"/>
    <n v="9.8922624877571003E-2"/>
  </r>
  <r>
    <x v="3"/>
    <s v="2752-01-000"/>
    <m/>
    <x v="0"/>
    <s v="Martin"/>
    <s v="Fairmont Area School District"/>
    <n v="146"/>
    <n v="3"/>
    <n v="0"/>
    <n v="0"/>
    <n v="10"/>
    <n v="11"/>
    <n v="159"/>
    <n v="6.3990692262943568E-3"/>
    <n v="9.2495636998254804E-2"/>
    <n v="168"/>
    <n v="9.7845078625509604E-2"/>
    <n v="1719"/>
    <n v="1717"/>
    <x v="1359"/>
    <n v="8"/>
    <n v="35"/>
    <n v="31"/>
    <n v="214"/>
    <n v="148"/>
    <n v="0"/>
    <n v="0"/>
    <n v="0"/>
    <n v="10"/>
    <x v="1259"/>
    <x v="90"/>
    <x v="139"/>
    <x v="152"/>
    <x v="441"/>
    <n v="0.102312543798178"/>
    <n v="0.27272727272727271"/>
    <n v="0"/>
    <n v="0"/>
    <n v="4.6728971962616821E-2"/>
    <n v="9.8894706224549156E-2"/>
  </r>
  <r>
    <x v="6"/>
    <s v="2164-01-000"/>
    <m/>
    <x v="0"/>
    <s v="Clay"/>
    <s v="Dilworth-Glyndon-Felton"/>
    <n v="105"/>
    <n v="3"/>
    <n v="0"/>
    <n v="0"/>
    <n v="13"/>
    <n v="0"/>
    <n v="124"/>
    <n v="0"/>
    <n v="9.8883572567783087E-2"/>
    <n v="225"/>
    <n v="0.16605166051660517"/>
    <n v="1254"/>
    <n v="1355"/>
    <x v="578"/>
    <n v="30"/>
    <n v="9"/>
    <n v="7"/>
    <n v="121"/>
    <n v="192"/>
    <n v="3"/>
    <n v="4"/>
    <n v="3"/>
    <n v="21"/>
    <x v="1400"/>
    <x v="30"/>
    <x v="5"/>
    <x v="10"/>
    <x v="77"/>
    <n v="9.5367847411444148E-2"/>
    <n v="0.1"/>
    <n v="0"/>
    <n v="0"/>
    <n v="0.11504424778761062"/>
    <n v="9.8883572567783087E-2"/>
  </r>
  <r>
    <x v="10"/>
    <s v="0242-01-000"/>
    <m/>
    <x v="0"/>
    <s v="Freeborn"/>
    <s v="Alden-Conger Public School District"/>
    <n v="24"/>
    <n v="0"/>
    <n v="0"/>
    <n v="0"/>
    <n v="0"/>
    <n v="0"/>
    <n v="26"/>
    <n v="0"/>
    <n v="9.8859315589353611E-2"/>
    <n v="270"/>
    <n v="0.53254437869822491"/>
    <n v="263"/>
    <n v="507"/>
    <x v="658"/>
    <n v="0"/>
    <n v="6"/>
    <n v="6"/>
    <n v="18"/>
    <n v="254"/>
    <n v="0"/>
    <n v="6"/>
    <n v="0"/>
    <n v="6"/>
    <x v="421"/>
    <x v="0"/>
    <x v="0"/>
    <x v="3"/>
    <x v="12"/>
    <n v="9.7165991902834009E-2"/>
    <n v="0"/>
    <n v="0"/>
    <n v="0"/>
    <n v="0"/>
    <n v="9.8859315589353611E-2"/>
  </r>
  <r>
    <x v="1"/>
    <s v="0115-01-000"/>
    <m/>
    <x v="0"/>
    <s v="Cass"/>
    <s v="Cass Lake-Bena Public Schools"/>
    <n v="54"/>
    <n v="33"/>
    <n v="0"/>
    <n v="0"/>
    <n v="0"/>
    <n v="17"/>
    <n v="78"/>
    <n v="1.7689906347554629E-2"/>
    <n v="8.1165452653485959E-2"/>
    <n v="265"/>
    <n v="0.23430592396109637"/>
    <n v="961"/>
    <n v="1131"/>
    <x v="509"/>
    <n v="1024"/>
    <n v="7"/>
    <n v="9"/>
    <n v="8"/>
    <n v="12"/>
    <n v="245"/>
    <n v="0"/>
    <n v="0"/>
    <n v="0"/>
    <x v="85"/>
    <x v="323"/>
    <x v="21"/>
    <x v="14"/>
    <x v="27"/>
    <n v="0.432"/>
    <n v="4.064039408866995E-2"/>
    <n v="0"/>
    <n v="0"/>
    <n v="0"/>
    <n v="9.8855359001040588E-2"/>
  </r>
  <r>
    <x v="17"/>
    <s v="2853-01-000"/>
    <m/>
    <x v="0"/>
    <s v="Lac qui Parle"/>
    <s v="Lac qui Parle Valley School Dist."/>
    <n v="119"/>
    <n v="0"/>
    <n v="0"/>
    <n v="0"/>
    <n v="0"/>
    <n v="0"/>
    <n v="122"/>
    <n v="0"/>
    <n v="9.8785425101214575E-2"/>
    <n v="60"/>
    <n v="5.1150895140664961E-2"/>
    <n v="1235"/>
    <n v="1173"/>
    <x v="1360"/>
    <n v="7"/>
    <n v="4"/>
    <n v="20"/>
    <n v="48"/>
    <n v="56"/>
    <n v="0"/>
    <n v="0"/>
    <n v="0"/>
    <n v="0"/>
    <x v="1401"/>
    <x v="47"/>
    <x v="2"/>
    <x v="38"/>
    <x v="163"/>
    <n v="0.10285220397579949"/>
    <n v="0"/>
    <n v="0"/>
    <n v="0"/>
    <n v="0"/>
    <n v="9.8785425101214575E-2"/>
  </r>
  <r>
    <x v="10"/>
    <s v="0333-01-000"/>
    <m/>
    <x v="0"/>
    <s v="Kanabec"/>
    <s v="Ogilvie Public School District"/>
    <n v="48"/>
    <n v="0"/>
    <n v="0"/>
    <n v="0"/>
    <n v="3"/>
    <n v="0"/>
    <n v="55"/>
    <n v="0"/>
    <n v="9.8743267504488336E-2"/>
    <n v="43"/>
    <n v="7.8899082568807344E-2"/>
    <n v="557"/>
    <n v="545"/>
    <x v="147"/>
    <n v="3"/>
    <n v="0"/>
    <n v="0"/>
    <n v="8"/>
    <n v="38"/>
    <n v="0"/>
    <n v="0"/>
    <n v="0"/>
    <n v="0"/>
    <x v="1402"/>
    <x v="6"/>
    <x v="0"/>
    <x v="2"/>
    <x v="6"/>
    <n v="8.8235294117647065E-2"/>
    <n v="0"/>
    <n v="0"/>
    <n v="0"/>
    <n v="0.27272727272727271"/>
    <n v="9.8743267504488336E-2"/>
  </r>
  <r>
    <x v="12"/>
    <s v="0113-01-000"/>
    <m/>
    <x v="0"/>
    <s v="Cass"/>
    <s v="Walker-Hackensack-Akeley Schl. Dist"/>
    <n v="102"/>
    <n v="3"/>
    <n v="0"/>
    <n v="0"/>
    <n v="0"/>
    <n v="0"/>
    <n v="109"/>
    <n v="0"/>
    <n v="9.8731884057971009E-2"/>
    <n v="5"/>
    <n v="5.0000000000000001E-3"/>
    <n v="1104"/>
    <n v="1000"/>
    <x v="444"/>
    <n v="201"/>
    <n v="1"/>
    <n v="4"/>
    <n v="8"/>
    <n v="3"/>
    <n v="0"/>
    <n v="0"/>
    <n v="0"/>
    <n v="0"/>
    <x v="1403"/>
    <x v="324"/>
    <x v="3"/>
    <x v="10"/>
    <x v="27"/>
    <n v="0.11525423728813559"/>
    <n v="1.4705882352941176E-2"/>
    <n v="0"/>
    <n v="0"/>
    <n v="0"/>
    <n v="9.8731884057971009E-2"/>
  </r>
  <r>
    <x v="3"/>
    <s v="0477-01-000"/>
    <m/>
    <x v="0"/>
    <s v="Mille Lacs"/>
    <s v="Princeton Public School District"/>
    <n v="310"/>
    <n v="0"/>
    <n v="0"/>
    <n v="9"/>
    <n v="7"/>
    <n v="54"/>
    <n v="284"/>
    <n v="1.5771028037383176E-2"/>
    <n v="8.2943925233644855E-2"/>
    <n v="216"/>
    <n v="6.5414900060569353E-2"/>
    <n v="3424"/>
    <n v="3302"/>
    <x v="1361"/>
    <n v="47"/>
    <n v="32"/>
    <n v="36"/>
    <n v="86"/>
    <n v="179"/>
    <n v="3"/>
    <n v="0"/>
    <n v="0"/>
    <n v="6"/>
    <x v="1404"/>
    <x v="23"/>
    <x v="75"/>
    <x v="104"/>
    <x v="265"/>
    <n v="9.5915841584158418E-2"/>
    <n v="0"/>
    <n v="0"/>
    <n v="0.2"/>
    <n v="8.0459770114942528E-2"/>
    <n v="9.8714953271028028E-2"/>
  </r>
  <r>
    <x v="0"/>
    <s v="0553-01-000"/>
    <m/>
    <x v="0"/>
    <s v="Otter Tail"/>
    <s v="New York Mills Public School Dist."/>
    <n v="59"/>
    <n v="0"/>
    <n v="0"/>
    <n v="0"/>
    <n v="0"/>
    <n v="0"/>
    <n v="60"/>
    <n v="0"/>
    <n v="9.8684210526315791E-2"/>
    <n v="147"/>
    <n v="0.21151079136690648"/>
    <n v="608"/>
    <n v="695"/>
    <x v="1362"/>
    <n v="5"/>
    <n v="4"/>
    <n v="0"/>
    <n v="0"/>
    <n v="142"/>
    <n v="0"/>
    <n v="3"/>
    <n v="0"/>
    <n v="0"/>
    <x v="673"/>
    <x v="43"/>
    <x v="3"/>
    <x v="2"/>
    <x v="1"/>
    <n v="9.7844112769485903E-2"/>
    <n v="0"/>
    <n v="0"/>
    <n v="0"/>
    <n v="0"/>
    <n v="9.8684210526315791E-2"/>
  </r>
  <r>
    <x v="0"/>
    <s v="0191-01-000"/>
    <s v="yes"/>
    <x v="1"/>
    <s v="Dakota"/>
    <s v="Burnsville Public School District"/>
    <n v="733"/>
    <n v="3"/>
    <n v="137"/>
    <n v="83"/>
    <n v="59"/>
    <n v="216"/>
    <n v="835"/>
    <n v="2.0258863252673044E-2"/>
    <n v="7.8315513036953666E-2"/>
    <n v="438"/>
    <n v="4.3586426510100508E-2"/>
    <n v="10662"/>
    <n v="10049"/>
    <x v="545"/>
    <n v="93"/>
    <n v="1701"/>
    <n v="892"/>
    <n v="1062"/>
    <n v="292"/>
    <n v="0"/>
    <n v="56"/>
    <n v="34"/>
    <n v="17"/>
    <x v="1405"/>
    <x v="9"/>
    <x v="346"/>
    <x v="326"/>
    <x v="442"/>
    <n v="0.10872144764164936"/>
    <n v="3.125E-2"/>
    <n v="7.6879910213243544E-2"/>
    <n v="8.8204038257173226E-2"/>
    <n v="5.3442028985507248E-2"/>
    <n v="9.8574376289626703E-2"/>
  </r>
  <r>
    <x v="2"/>
    <s v="0115-01-000"/>
    <m/>
    <x v="0"/>
    <s v="Cass"/>
    <s v="Cass Lake-Bena Public Schools"/>
    <n v="59"/>
    <n v="44"/>
    <n v="0"/>
    <n v="0"/>
    <n v="0"/>
    <n v="28"/>
    <n v="82"/>
    <n v="2.5089605734767026E-2"/>
    <n v="7.3476702508960573E-2"/>
    <n v="185"/>
    <n v="0.15533165407220823"/>
    <n v="1116"/>
    <n v="1191"/>
    <x v="1363"/>
    <n v="1083"/>
    <n v="3"/>
    <n v="1"/>
    <n v="22"/>
    <n v="5"/>
    <n v="172"/>
    <n v="0"/>
    <n v="0"/>
    <n v="0"/>
    <x v="562"/>
    <x v="325"/>
    <x v="4"/>
    <x v="1"/>
    <x v="9"/>
    <n v="0.43382352941176472"/>
    <n v="4.607329842931937E-2"/>
    <n v="0"/>
    <n v="0"/>
    <n v="0"/>
    <n v="9.8566308243727599E-2"/>
  </r>
  <r>
    <x v="2"/>
    <s v="0659-01-000"/>
    <m/>
    <x v="0"/>
    <s v="Rice"/>
    <s v="Northfield Public School District"/>
    <n v="357"/>
    <n v="0"/>
    <n v="9"/>
    <n v="10"/>
    <n v="16"/>
    <n v="271"/>
    <n v="134"/>
    <n v="6.5936739659367402E-2"/>
    <n v="3.2603406326034062E-2"/>
    <n v="225"/>
    <n v="5.7251908396946563E-2"/>
    <n v="4110"/>
    <n v="3930"/>
    <x v="1364"/>
    <n v="15"/>
    <n v="103"/>
    <n v="89"/>
    <n v="516"/>
    <n v="208"/>
    <n v="0"/>
    <n v="0"/>
    <n v="3"/>
    <n v="0"/>
    <x v="1406"/>
    <x v="46"/>
    <x v="347"/>
    <x v="101"/>
    <x v="443"/>
    <n v="0.10637663885578069"/>
    <n v="0"/>
    <n v="8.0357142857142863E-2"/>
    <n v="0.10416666666666667"/>
    <n v="3.007518796992481E-2"/>
    <n v="9.8540145985401464E-2"/>
  </r>
  <r>
    <x v="1"/>
    <s v="0837-01-000"/>
    <m/>
    <x v="0"/>
    <s v="Watonwan"/>
    <s v="Madelia Public School District"/>
    <n v="46"/>
    <n v="0"/>
    <n v="0"/>
    <n v="0"/>
    <n v="3"/>
    <n v="0"/>
    <n v="53"/>
    <n v="0"/>
    <n v="9.8513011152416355E-2"/>
    <n v="47"/>
    <n v="8.834586466165413E-2"/>
    <n v="538"/>
    <n v="532"/>
    <x v="612"/>
    <n v="3"/>
    <n v="11"/>
    <n v="3"/>
    <n v="188"/>
    <n v="27"/>
    <n v="0"/>
    <n v="0"/>
    <n v="0"/>
    <n v="13"/>
    <x v="60"/>
    <x v="6"/>
    <x v="42"/>
    <x v="5"/>
    <x v="444"/>
    <n v="0.13294797687861271"/>
    <n v="0"/>
    <n v="0"/>
    <n v="0"/>
    <n v="1.6853932584269662E-2"/>
    <n v="9.8513011152416355E-2"/>
  </r>
  <r>
    <x v="14"/>
    <s v="0601-01-000"/>
    <m/>
    <x v="0"/>
    <s v="Polk"/>
    <s v="Fosston Public School District"/>
    <n v="56"/>
    <n v="4"/>
    <n v="0"/>
    <n v="0"/>
    <n v="0"/>
    <n v="0"/>
    <n v="65"/>
    <n v="0"/>
    <n v="9.8484848484848481E-2"/>
    <n v="54"/>
    <n v="8.3204930662557783E-2"/>
    <n v="660"/>
    <n v="649"/>
    <x v="411"/>
    <n v="42"/>
    <n v="4"/>
    <n v="3"/>
    <n v="4"/>
    <n v="49"/>
    <n v="0"/>
    <n v="0"/>
    <n v="0"/>
    <n v="3"/>
    <x v="673"/>
    <x v="212"/>
    <x v="2"/>
    <x v="5"/>
    <x v="0"/>
    <n v="9.2868988391376445E-2"/>
    <n v="8.6956521739130432E-2"/>
    <n v="0"/>
    <n v="0"/>
    <n v="0"/>
    <n v="9.8484848484848481E-2"/>
  </r>
  <r>
    <x v="16"/>
    <s v="0497-01-000"/>
    <m/>
    <x v="0"/>
    <s v="Mower"/>
    <s v="Lyle Public School District"/>
    <n v="22"/>
    <n v="0"/>
    <n v="0"/>
    <n v="0"/>
    <n v="0"/>
    <n v="0"/>
    <n v="26"/>
    <n v="0"/>
    <n v="9.8484848484848481E-2"/>
    <n v="0"/>
    <n v="0"/>
    <n v="264"/>
    <n v="238"/>
    <x v="423"/>
    <n v="0"/>
    <n v="0"/>
    <n v="0"/>
    <n v="0"/>
    <n v="0"/>
    <n v="0"/>
    <n v="0"/>
    <n v="0"/>
    <n v="0"/>
    <x v="81"/>
    <x v="0"/>
    <x v="0"/>
    <x v="2"/>
    <x v="1"/>
    <n v="8.461538461538462E-2"/>
    <n v="0"/>
    <n v="0"/>
    <n v="0"/>
    <n v="0"/>
    <n v="9.8484848484848481E-2"/>
  </r>
  <r>
    <x v="4"/>
    <s v="0507-01-000"/>
    <m/>
    <x v="0"/>
    <s v="Nicollet"/>
    <s v="Nicollet Public School District"/>
    <n v="28"/>
    <n v="0"/>
    <n v="0"/>
    <n v="0"/>
    <n v="0"/>
    <n v="0"/>
    <n v="32"/>
    <n v="0"/>
    <n v="9.8461538461538461E-2"/>
    <n v="23"/>
    <n v="7.2784810126582278E-2"/>
    <n v="325"/>
    <n v="316"/>
    <x v="1365"/>
    <n v="0"/>
    <n v="1"/>
    <n v="1"/>
    <n v="3"/>
    <n v="21"/>
    <n v="0"/>
    <n v="0"/>
    <n v="0"/>
    <n v="0"/>
    <x v="196"/>
    <x v="0"/>
    <x v="3"/>
    <x v="1"/>
    <x v="17"/>
    <n v="8.8050314465408799E-2"/>
    <n v="0"/>
    <n v="0"/>
    <n v="0"/>
    <n v="0"/>
    <n v="9.8461538461538461E-2"/>
  </r>
  <r>
    <x v="6"/>
    <s v="2125-01-000"/>
    <m/>
    <x v="0"/>
    <s v="Dodge"/>
    <s v="Triton School District"/>
    <n v="102"/>
    <n v="0"/>
    <n v="0"/>
    <n v="0"/>
    <n v="9"/>
    <n v="0"/>
    <n v="115"/>
    <n v="0"/>
    <n v="9.8458904109589046E-2"/>
    <n v="33"/>
    <n v="3.0386740331491711E-2"/>
    <n v="1168"/>
    <n v="1086"/>
    <x v="426"/>
    <n v="0"/>
    <n v="5"/>
    <n v="2"/>
    <n v="129"/>
    <n v="23"/>
    <n v="0"/>
    <n v="0"/>
    <n v="0"/>
    <n v="0"/>
    <x v="1328"/>
    <x v="0"/>
    <x v="5"/>
    <x v="0"/>
    <x v="430"/>
    <n v="9.9125364431486881E-2"/>
    <n v="0"/>
    <n v="0"/>
    <n v="0"/>
    <n v="6.5217391304347824E-2"/>
    <n v="9.8458904109589046E-2"/>
  </r>
  <r>
    <x v="14"/>
    <s v="0403-01-000"/>
    <m/>
    <x v="0"/>
    <s v="Lincoln"/>
    <s v="Ivanhoe Public School District"/>
    <n v="16"/>
    <n v="0"/>
    <n v="0"/>
    <n v="0"/>
    <n v="0"/>
    <n v="0"/>
    <n v="19"/>
    <n v="0"/>
    <n v="9.8445595854922283E-2"/>
    <n v="8"/>
    <n v="4.3956043956043959E-2"/>
    <n v="193"/>
    <n v="182"/>
    <x v="1366"/>
    <n v="0"/>
    <n v="0"/>
    <n v="0"/>
    <n v="0"/>
    <n v="8"/>
    <n v="0"/>
    <n v="0"/>
    <n v="0"/>
    <n v="0"/>
    <x v="1407"/>
    <x v="0"/>
    <x v="0"/>
    <x v="2"/>
    <x v="1"/>
    <n v="8.4210526315789472E-2"/>
    <n v="0"/>
    <n v="0"/>
    <n v="0"/>
    <n v="0"/>
    <n v="9.8445595854922283E-2"/>
  </r>
  <r>
    <x v="11"/>
    <s v="0876-01-000"/>
    <m/>
    <x v="0"/>
    <s v="Wright"/>
    <s v="Annandale Public School District"/>
    <n v="143"/>
    <n v="0"/>
    <n v="0"/>
    <n v="0"/>
    <n v="0"/>
    <n v="8"/>
    <n v="146"/>
    <n v="5.111821086261981E-3"/>
    <n v="9.3290734824281144E-2"/>
    <n v="298"/>
    <n v="0.1743709771796372"/>
    <n v="1565"/>
    <n v="1709"/>
    <x v="1367"/>
    <n v="4"/>
    <n v="16"/>
    <n v="14"/>
    <n v="34"/>
    <n v="287"/>
    <n v="0"/>
    <n v="0"/>
    <n v="0"/>
    <n v="0"/>
    <x v="1067"/>
    <x v="2"/>
    <x v="31"/>
    <x v="30"/>
    <x v="157"/>
    <n v="9.5524382097528393E-2"/>
    <n v="0"/>
    <n v="0"/>
    <n v="0"/>
    <n v="0"/>
    <n v="9.840255591054313E-2"/>
  </r>
  <r>
    <x v="4"/>
    <s v="2859-01-000"/>
    <m/>
    <x v="0"/>
    <s v="McLeod"/>
    <s v="Glencoe-Silver Lake School District"/>
    <n v="158"/>
    <n v="0"/>
    <n v="0"/>
    <n v="0"/>
    <n v="5"/>
    <n v="12"/>
    <n v="160"/>
    <n v="6.8649885583524023E-3"/>
    <n v="9.1533180778032033E-2"/>
    <n v="74"/>
    <n v="4.4848484848484846E-2"/>
    <n v="1748"/>
    <n v="1650"/>
    <x v="685"/>
    <n v="4"/>
    <n v="7"/>
    <n v="9"/>
    <n v="227"/>
    <n v="67"/>
    <n v="0"/>
    <n v="0"/>
    <n v="0"/>
    <n v="0"/>
    <x v="1408"/>
    <x v="2"/>
    <x v="21"/>
    <x v="14"/>
    <x v="112"/>
    <n v="0.10575635876840696"/>
    <n v="0"/>
    <n v="0"/>
    <n v="0"/>
    <n v="2.1551724137931036E-2"/>
    <n v="9.8398169336384442E-2"/>
  </r>
  <r>
    <x v="0"/>
    <s v="0317-01-000"/>
    <m/>
    <x v="0"/>
    <s v="Itasca"/>
    <s v="Deer River Public School District"/>
    <n v="78"/>
    <n v="8"/>
    <n v="0"/>
    <n v="0"/>
    <n v="0"/>
    <n v="3"/>
    <n v="88"/>
    <n v="3.2432432432432431E-3"/>
    <n v="9.5135135135135135E-2"/>
    <n v="58"/>
    <n v="6.5022421524663671E-2"/>
    <n v="925"/>
    <n v="892"/>
    <x v="340"/>
    <n v="289"/>
    <n v="2"/>
    <n v="1"/>
    <n v="8"/>
    <n v="35"/>
    <n v="16"/>
    <n v="0"/>
    <n v="0"/>
    <n v="5"/>
    <x v="912"/>
    <x v="326"/>
    <x v="6"/>
    <x v="1"/>
    <x v="17"/>
    <n v="0.12283464566929134"/>
    <n v="2.8469750889679714E-2"/>
    <n v="0"/>
    <n v="0"/>
    <n v="0"/>
    <n v="9.8378378378378373E-2"/>
  </r>
  <r>
    <x v="4"/>
    <s v="0463-01-000"/>
    <m/>
    <x v="0"/>
    <s v="Meeker"/>
    <s v="Eden Valley-Watkins School District"/>
    <n v="77"/>
    <n v="0"/>
    <n v="0"/>
    <n v="0"/>
    <n v="0"/>
    <n v="0"/>
    <n v="77"/>
    <n v="0"/>
    <n v="9.8339719029374204E-2"/>
    <n v="166"/>
    <n v="0.19036697247706422"/>
    <n v="783"/>
    <n v="872"/>
    <x v="1368"/>
    <n v="1"/>
    <n v="5"/>
    <n v="9"/>
    <n v="8"/>
    <n v="160"/>
    <n v="0"/>
    <n v="0"/>
    <n v="0"/>
    <n v="3"/>
    <x v="1409"/>
    <x v="3"/>
    <x v="5"/>
    <x v="14"/>
    <x v="25"/>
    <n v="0.10052219321148825"/>
    <n v="0"/>
    <n v="0"/>
    <n v="0"/>
    <n v="0"/>
    <n v="9.8339719029374204E-2"/>
  </r>
  <r>
    <x v="2"/>
    <s v="0743-01-000"/>
    <m/>
    <x v="0"/>
    <s v="Stearns"/>
    <s v="Sauk Centre Public School District"/>
    <n v="76"/>
    <n v="0"/>
    <n v="6"/>
    <n v="0"/>
    <n v="7"/>
    <n v="0"/>
    <n v="100"/>
    <n v="0"/>
    <n v="9.8328416912487712E-2"/>
    <n v="97"/>
    <n v="9.5660749506903356E-2"/>
    <n v="1017"/>
    <n v="1014"/>
    <x v="1369"/>
    <n v="0"/>
    <n v="12"/>
    <n v="5"/>
    <n v="66"/>
    <n v="90"/>
    <n v="0"/>
    <n v="0"/>
    <n v="0"/>
    <n v="0"/>
    <x v="1410"/>
    <x v="0"/>
    <x v="67"/>
    <x v="7"/>
    <x v="133"/>
    <n v="8.2878953107960743E-2"/>
    <n v="0"/>
    <n v="0.33333333333333331"/>
    <n v="0"/>
    <n v="9.5890410958904104E-2"/>
    <n v="9.8328416912487712E-2"/>
  </r>
  <r>
    <x v="5"/>
    <s v="2448-01-000"/>
    <m/>
    <x v="0"/>
    <s v="Martin"/>
    <s v="Martin County West School District"/>
    <n v="55"/>
    <n v="0"/>
    <n v="0"/>
    <n v="0"/>
    <n v="0"/>
    <n v="3"/>
    <n v="61"/>
    <n v="4.608294930875576E-3"/>
    <n v="9.3701996927803385E-2"/>
    <n v="169"/>
    <n v="0.22354497354497355"/>
    <n v="651"/>
    <n v="756"/>
    <x v="1370"/>
    <n v="6"/>
    <n v="8"/>
    <n v="3"/>
    <n v="36"/>
    <n v="156"/>
    <n v="0"/>
    <n v="0"/>
    <n v="0"/>
    <n v="7"/>
    <x v="1411"/>
    <x v="31"/>
    <x v="8"/>
    <x v="5"/>
    <x v="106"/>
    <n v="9.1362126245847178E-2"/>
    <n v="0"/>
    <n v="0"/>
    <n v="0"/>
    <n v="0"/>
    <n v="9.8310291858678955E-2"/>
  </r>
  <r>
    <x v="3"/>
    <s v="0463-01-000"/>
    <m/>
    <x v="0"/>
    <s v="Meeker"/>
    <s v="Eden Valley-Watkins School District"/>
    <n v="57"/>
    <n v="0"/>
    <n v="0"/>
    <n v="0"/>
    <n v="8"/>
    <n v="0"/>
    <n v="80"/>
    <n v="0"/>
    <n v="9.8280098280098274E-2"/>
    <n v="233"/>
    <n v="0.24095139607032057"/>
    <n v="814"/>
    <n v="967"/>
    <x v="74"/>
    <n v="6"/>
    <n v="8"/>
    <n v="9"/>
    <n v="29"/>
    <n v="223"/>
    <n v="0"/>
    <n v="0"/>
    <n v="0"/>
    <n v="3"/>
    <x v="310"/>
    <x v="31"/>
    <x v="8"/>
    <x v="14"/>
    <x v="157"/>
    <n v="7.6101468624833107E-2"/>
    <n v="0"/>
    <n v="0"/>
    <n v="0"/>
    <n v="0.23529411764705882"/>
    <n v="9.8280098280098274E-2"/>
  </r>
  <r>
    <x v="4"/>
    <s v="0031-01-000"/>
    <m/>
    <x v="0"/>
    <s v="Beltrami"/>
    <s v="Bemidji Public School District"/>
    <n v="307"/>
    <n v="178"/>
    <n v="4"/>
    <n v="0"/>
    <n v="11"/>
    <n v="341"/>
    <n v="172"/>
    <n v="6.5325670498084284E-2"/>
    <n v="3.2950191570881228E-2"/>
    <n v="154"/>
    <n v="3.1680724130837279E-2"/>
    <n v="5220"/>
    <n v="4861"/>
    <x v="1371"/>
    <n v="781"/>
    <n v="68"/>
    <n v="47"/>
    <n v="55"/>
    <n v="75"/>
    <n v="73"/>
    <n v="0"/>
    <n v="0"/>
    <n v="0"/>
    <x v="1412"/>
    <x v="327"/>
    <x v="157"/>
    <x v="252"/>
    <x v="372"/>
    <n v="7.4118783196523416E-2"/>
    <n v="0.20090293453724606"/>
    <n v="5.5555555555555552E-2"/>
    <n v="0"/>
    <n v="0.16666666666666666"/>
    <n v="9.8275862068965519E-2"/>
  </r>
  <r>
    <x v="11"/>
    <s v="0717-01-000"/>
    <s v="yes"/>
    <x v="1"/>
    <s v="Scott"/>
    <s v="Jordan Public School District"/>
    <n v="163"/>
    <n v="0"/>
    <n v="0"/>
    <n v="0"/>
    <n v="4"/>
    <n v="11"/>
    <n v="165"/>
    <n v="6.1418202121719711E-3"/>
    <n v="9.212730318257957E-2"/>
    <n v="127"/>
    <n v="7.2904707233065441E-2"/>
    <n v="1791"/>
    <n v="1742"/>
    <x v="1291"/>
    <n v="12"/>
    <n v="18"/>
    <n v="22"/>
    <n v="120"/>
    <n v="116"/>
    <n v="0"/>
    <n v="0"/>
    <n v="0"/>
    <n v="0"/>
    <x v="1413"/>
    <x v="123"/>
    <x v="67"/>
    <x v="224"/>
    <x v="160"/>
    <n v="0.10080395794681508"/>
    <n v="0"/>
    <n v="0"/>
    <n v="0"/>
    <n v="3.2258064516129031E-2"/>
    <n v="9.8269123394751537E-2"/>
  </r>
  <r>
    <x v="8"/>
    <s v="0362-01-000"/>
    <m/>
    <x v="0"/>
    <s v="Koochiching"/>
    <s v="Littlefork-Big Falls School Dist."/>
    <n v="28"/>
    <n v="0"/>
    <n v="0"/>
    <n v="0"/>
    <n v="0"/>
    <n v="4"/>
    <n v="24"/>
    <n v="1.4035087719298246E-2"/>
    <n v="8.4210526315789472E-2"/>
    <n v="90"/>
    <n v="0.25936599423631124"/>
    <n v="285"/>
    <n v="347"/>
    <x v="792"/>
    <n v="8"/>
    <n v="0"/>
    <n v="0"/>
    <n v="2"/>
    <n v="86"/>
    <n v="3"/>
    <n v="0"/>
    <n v="0"/>
    <n v="0"/>
    <x v="789"/>
    <x v="43"/>
    <x v="0"/>
    <x v="2"/>
    <x v="3"/>
    <n v="0.1003584229390681"/>
    <n v="0"/>
    <n v="0"/>
    <n v="0"/>
    <n v="0"/>
    <n v="9.8245614035087719E-2"/>
  </r>
  <r>
    <x v="0"/>
    <s v="0840-01-000"/>
    <m/>
    <x v="0"/>
    <s v="Watonwan"/>
    <s v="St. James Public School District"/>
    <n v="80"/>
    <n v="0"/>
    <n v="0"/>
    <n v="0"/>
    <n v="31"/>
    <n v="6"/>
    <n v="110"/>
    <n v="5.0804403048264179E-3"/>
    <n v="9.3141405588484341E-2"/>
    <n v="51"/>
    <n v="4.5698924731182797E-2"/>
    <n v="1181"/>
    <n v="1116"/>
    <x v="309"/>
    <n v="7"/>
    <n v="11"/>
    <n v="10"/>
    <n v="455"/>
    <n v="36"/>
    <n v="0"/>
    <n v="0"/>
    <n v="0"/>
    <n v="4"/>
    <x v="727"/>
    <x v="47"/>
    <x v="42"/>
    <x v="12"/>
    <x v="445"/>
    <n v="0.11816838995568685"/>
    <n v="0"/>
    <n v="0"/>
    <n v="0"/>
    <n v="6.4315352697095429E-2"/>
    <n v="9.8221845893310761E-2"/>
  </r>
  <r>
    <x v="16"/>
    <s v="0881-01-000"/>
    <m/>
    <x v="0"/>
    <s v="Wright"/>
    <s v="Maple Lake Public School District"/>
    <n v="94"/>
    <n v="0"/>
    <n v="0"/>
    <n v="0"/>
    <n v="0"/>
    <n v="0"/>
    <n v="98"/>
    <n v="0"/>
    <n v="9.8196392785571143E-2"/>
    <n v="10"/>
    <n v="1.098901098901099E-2"/>
    <n v="998"/>
    <n v="910"/>
    <x v="186"/>
    <n v="0"/>
    <n v="5"/>
    <n v="5"/>
    <n v="5"/>
    <n v="8"/>
    <n v="0"/>
    <n v="0"/>
    <n v="0"/>
    <n v="0"/>
    <x v="797"/>
    <x v="0"/>
    <x v="5"/>
    <x v="7"/>
    <x v="25"/>
    <n v="9.5820591233435268E-2"/>
    <n v="0"/>
    <n v="0"/>
    <n v="0"/>
    <n v="0"/>
    <n v="9.8196392785571143E-2"/>
  </r>
  <r>
    <x v="1"/>
    <s v="0877-01-000"/>
    <m/>
    <x v="0"/>
    <s v="Wright"/>
    <s v="Buffalo-Hanover-Montrose Public Sch"/>
    <n v="561"/>
    <n v="0"/>
    <n v="0"/>
    <n v="0"/>
    <n v="0"/>
    <n v="40"/>
    <n v="561"/>
    <n v="6.5316786414108428E-3"/>
    <n v="9.1606792945787066E-2"/>
    <n v="365"/>
    <n v="6.1990489130434784E-2"/>
    <n v="6124"/>
    <n v="5888"/>
    <x v="1372"/>
    <n v="33"/>
    <n v="111"/>
    <n v="102"/>
    <n v="177"/>
    <n v="333"/>
    <n v="0"/>
    <n v="0"/>
    <n v="3"/>
    <n v="0"/>
    <x v="1414"/>
    <x v="40"/>
    <x v="190"/>
    <x v="327"/>
    <x v="371"/>
    <n v="9.8542069207799052E-2"/>
    <n v="0"/>
    <n v="0"/>
    <n v="0"/>
    <n v="0"/>
    <n v="9.8138471587197906E-2"/>
  </r>
  <r>
    <x v="8"/>
    <s v="0499-01-000"/>
    <m/>
    <x v="0"/>
    <s v="Mower"/>
    <s v="LeRoy-Ostrander Public Schools"/>
    <n v="28"/>
    <n v="0"/>
    <n v="0"/>
    <n v="0"/>
    <n v="0"/>
    <n v="0"/>
    <n v="31"/>
    <n v="0"/>
    <n v="9.8101265822784806E-2"/>
    <n v="13"/>
    <n v="4.3624161073825503E-2"/>
    <n v="316"/>
    <n v="298"/>
    <x v="1248"/>
    <n v="0"/>
    <n v="0"/>
    <n v="6"/>
    <n v="2"/>
    <n v="8"/>
    <n v="0"/>
    <n v="0"/>
    <n v="0"/>
    <n v="0"/>
    <x v="1034"/>
    <x v="0"/>
    <x v="0"/>
    <x v="3"/>
    <x v="3"/>
    <n v="9.0322580645161285E-2"/>
    <n v="0"/>
    <n v="0"/>
    <n v="0"/>
    <n v="0"/>
    <n v="9.8101265822784806E-2"/>
  </r>
  <r>
    <x v="14"/>
    <s v="0031-01-000"/>
    <m/>
    <x v="0"/>
    <s v="Beltrami"/>
    <s v="Bemidji Public School District"/>
    <n v="348"/>
    <n v="155"/>
    <n v="7"/>
    <n v="0"/>
    <n v="9"/>
    <n v="347"/>
    <n v="181"/>
    <n v="6.4462195801597622E-2"/>
    <n v="3.3624373026193574E-2"/>
    <n v="66"/>
    <n v="1.3411908148750254E-2"/>
    <n v="5383"/>
    <n v="4921"/>
    <x v="1373"/>
    <n v="765"/>
    <n v="51"/>
    <n v="50"/>
    <n v="54"/>
    <n v="45"/>
    <n v="13"/>
    <n v="0"/>
    <n v="0"/>
    <n v="0"/>
    <x v="1415"/>
    <x v="328"/>
    <x v="348"/>
    <x v="237"/>
    <x v="28"/>
    <n v="8.0855018587360591E-2"/>
    <n v="0.17089305402425578"/>
    <n v="0.1206896551724138"/>
    <n v="0"/>
    <n v="0.14285714285714285"/>
    <n v="9.8086568827791196E-2"/>
  </r>
  <r>
    <x v="5"/>
    <s v="0318-01-000"/>
    <m/>
    <x v="0"/>
    <s v="Itasca"/>
    <s v="Grand Rapids Public School District"/>
    <n v="327"/>
    <n v="39"/>
    <n v="4"/>
    <n v="0"/>
    <n v="7"/>
    <n v="51"/>
    <n v="344"/>
    <n v="1.2648809523809524E-2"/>
    <n v="8.531746031746032E-2"/>
    <n v="505"/>
    <n v="0.12192177691936262"/>
    <n v="4032"/>
    <n v="4142"/>
    <x v="1374"/>
    <n v="376"/>
    <n v="79"/>
    <n v="42"/>
    <n v="46"/>
    <n v="435"/>
    <n v="42"/>
    <n v="9"/>
    <n v="4"/>
    <n v="0"/>
    <x v="1416"/>
    <x v="329"/>
    <x v="341"/>
    <x v="90"/>
    <x v="184"/>
    <n v="9.3669435691778866E-2"/>
    <n v="0.10455764075067024"/>
    <n v="5.4054054054054057E-2"/>
    <n v="0"/>
    <n v="0.13207547169811321"/>
    <n v="9.796626984126984E-2"/>
  </r>
  <r>
    <x v="12"/>
    <s v="0695-01-000"/>
    <m/>
    <x v="0"/>
    <s v="Saint Louis"/>
    <s v="Chisholm Public School District"/>
    <n v="78"/>
    <n v="0"/>
    <n v="0"/>
    <n v="0"/>
    <n v="0"/>
    <n v="0"/>
    <n v="80"/>
    <n v="0"/>
    <n v="9.7919216646266835E-2"/>
    <n v="87"/>
    <n v="0.10558252427184465"/>
    <n v="817"/>
    <n v="824"/>
    <x v="420"/>
    <n v="24"/>
    <n v="2"/>
    <n v="6"/>
    <n v="1"/>
    <n v="83"/>
    <n v="0"/>
    <n v="0"/>
    <n v="0"/>
    <n v="0"/>
    <x v="424"/>
    <x v="94"/>
    <x v="6"/>
    <x v="3"/>
    <x v="0"/>
    <n v="9.9236641221374045E-2"/>
    <n v="0"/>
    <n v="0"/>
    <n v="0"/>
    <n v="0"/>
    <n v="9.7919216646266835E-2"/>
  </r>
  <r>
    <x v="5"/>
    <s v="2752-01-000"/>
    <m/>
    <x v="0"/>
    <s v="Martin"/>
    <s v="Fairmont Area School District"/>
    <n v="150"/>
    <n v="0"/>
    <n v="0"/>
    <n v="0"/>
    <n v="7"/>
    <n v="13"/>
    <n v="156"/>
    <n v="7.5318655851680186E-3"/>
    <n v="9.0382387022016217E-2"/>
    <n v="163"/>
    <n v="9.476744186046511E-2"/>
    <n v="1726"/>
    <n v="1720"/>
    <x v="1375"/>
    <n v="6"/>
    <n v="30"/>
    <n v="26"/>
    <n v="186"/>
    <n v="148"/>
    <n v="0"/>
    <n v="0"/>
    <n v="0"/>
    <n v="7"/>
    <x v="735"/>
    <x v="31"/>
    <x v="106"/>
    <x v="57"/>
    <x v="446"/>
    <n v="0.10176390773405698"/>
    <n v="0"/>
    <n v="0"/>
    <n v="0"/>
    <n v="3.7634408602150539E-2"/>
    <n v="9.7914252607184241E-2"/>
  </r>
  <r>
    <x v="7"/>
    <s v="0840-01-000"/>
    <m/>
    <x v="0"/>
    <s v="Watonwan"/>
    <s v="St. James Public School District"/>
    <n v="86"/>
    <n v="0"/>
    <n v="0"/>
    <n v="0"/>
    <n v="21"/>
    <n v="5"/>
    <n v="107"/>
    <n v="4.370629370629371E-3"/>
    <n v="9.3531468531468528E-2"/>
    <n v="61"/>
    <n v="5.5809698078682524E-2"/>
    <n v="1144"/>
    <n v="1093"/>
    <x v="162"/>
    <n v="8"/>
    <n v="10"/>
    <n v="7"/>
    <n v="438"/>
    <n v="49"/>
    <n v="0"/>
    <n v="0"/>
    <n v="0"/>
    <n v="4"/>
    <x v="461"/>
    <x v="35"/>
    <x v="14"/>
    <x v="36"/>
    <x v="447"/>
    <n v="0.12893553223388307"/>
    <n v="0"/>
    <n v="0"/>
    <n v="0"/>
    <n v="4.6153846153846156E-2"/>
    <n v="9.7902097902097904E-2"/>
  </r>
  <r>
    <x v="3"/>
    <s v="0671-01-000"/>
    <m/>
    <x v="0"/>
    <s v="Rock"/>
    <s v="Hills-Beaver Creek School District"/>
    <n v="34"/>
    <n v="0"/>
    <n v="0"/>
    <n v="0"/>
    <n v="0"/>
    <n v="0"/>
    <n v="37"/>
    <n v="0"/>
    <n v="9.7883597883597878E-2"/>
    <n v="39"/>
    <n v="0.10263157894736842"/>
    <n v="378"/>
    <n v="380"/>
    <x v="201"/>
    <m/>
    <n v="7"/>
    <m/>
    <n v="13"/>
    <n v="35"/>
    <n v="0"/>
    <n v="0"/>
    <n v="0"/>
    <n v="0"/>
    <x v="632"/>
    <x v="1"/>
    <x v="21"/>
    <x v="4"/>
    <x v="8"/>
    <n v="9.4707520891364902E-2"/>
    <n v="0"/>
    <n v="0"/>
    <n v="0"/>
    <n v="0"/>
    <n v="9.7883597883597878E-2"/>
  </r>
  <r>
    <x v="15"/>
    <s v="2137-01-000"/>
    <m/>
    <x v="0"/>
    <s v="Fillmore"/>
    <s v="Kingsland Public School District"/>
    <n v="89"/>
    <n v="0"/>
    <n v="0"/>
    <n v="0"/>
    <n v="0"/>
    <n v="0"/>
    <n v="92"/>
    <n v="0"/>
    <n v="9.7872340425531917E-2"/>
    <n v="33"/>
    <n v="3.7457434733257661E-2"/>
    <n v="940"/>
    <n v="881"/>
    <x v="212"/>
    <n v="5"/>
    <n v="4"/>
    <n v="7"/>
    <n v="4"/>
    <n v="29"/>
    <n v="0"/>
    <n v="0"/>
    <n v="0"/>
    <n v="0"/>
    <x v="422"/>
    <x v="43"/>
    <x v="2"/>
    <x v="36"/>
    <x v="29"/>
    <n v="9.6634093376764388E-2"/>
    <n v="0"/>
    <n v="0"/>
    <n v="0"/>
    <n v="0"/>
    <n v="9.7872340425531917E-2"/>
  </r>
  <r>
    <x v="7"/>
    <s v="0423-01-000"/>
    <m/>
    <x v="0"/>
    <s v="McLeod"/>
    <s v="Hutchinson Public School District"/>
    <n v="279"/>
    <n v="0"/>
    <n v="4"/>
    <n v="0"/>
    <n v="8"/>
    <n v="259"/>
    <n v="43"/>
    <n v="8.3927414128321456E-2"/>
    <n v="1.3933895009721323E-2"/>
    <n v="190"/>
    <n v="6.3887020847343642E-2"/>
    <n v="3086"/>
    <n v="2974"/>
    <x v="1376"/>
    <n v="8"/>
    <n v="42"/>
    <n v="37"/>
    <n v="132"/>
    <n v="182"/>
    <n v="0"/>
    <n v="0"/>
    <n v="0"/>
    <n v="3"/>
    <x v="1417"/>
    <x v="35"/>
    <x v="76"/>
    <x v="255"/>
    <x v="215"/>
    <n v="9.7826086956521743E-2"/>
    <n v="0"/>
    <n v="8.6956521739130432E-2"/>
    <n v="0"/>
    <n v="5.8394160583941604E-2"/>
    <n v="9.7861309138042779E-2"/>
  </r>
  <r>
    <x v="5"/>
    <s v="0858-01-000"/>
    <m/>
    <x v="0"/>
    <s v="Winona"/>
    <s v="St. Charles Public School District"/>
    <n v="95"/>
    <n v="0"/>
    <n v="0"/>
    <n v="0"/>
    <n v="3"/>
    <n v="7"/>
    <n v="102"/>
    <n v="6.2836624775583485E-3"/>
    <n v="9.1561938958707359E-2"/>
    <n v="0"/>
    <n v="0"/>
    <n v="1114"/>
    <n v="1005"/>
    <x v="1358"/>
    <n v="3"/>
    <n v="21"/>
    <n v="26"/>
    <n v="124"/>
    <n v="0"/>
    <n v="0"/>
    <n v="0"/>
    <n v="0"/>
    <n v="0"/>
    <x v="1418"/>
    <x v="6"/>
    <x v="16"/>
    <x v="57"/>
    <x v="429"/>
    <n v="0.10259179265658748"/>
    <n v="0"/>
    <n v="0"/>
    <n v="0"/>
    <n v="2.3622047244094488E-2"/>
    <n v="9.7845601436265708E-2"/>
  </r>
  <r>
    <x v="7"/>
    <s v="0717-01-000"/>
    <s v="yes"/>
    <x v="1"/>
    <s v="Scott"/>
    <s v="Jordan Public School District"/>
    <n v="158"/>
    <n v="0"/>
    <n v="0"/>
    <n v="0"/>
    <n v="4"/>
    <n v="13"/>
    <n v="159"/>
    <n v="7.3947667804323096E-3"/>
    <n v="9.0443686006825938E-2"/>
    <n v="122"/>
    <n v="7.1428571428571425E-2"/>
    <n v="1758"/>
    <n v="1708"/>
    <x v="1377"/>
    <n v="7"/>
    <n v="17"/>
    <n v="24"/>
    <n v="106"/>
    <n v="111"/>
    <n v="0"/>
    <n v="0"/>
    <n v="0"/>
    <n v="0"/>
    <x v="1419"/>
    <x v="47"/>
    <x v="19"/>
    <x v="39"/>
    <x v="81"/>
    <n v="9.8688319800124921E-2"/>
    <n v="0"/>
    <n v="0"/>
    <n v="0"/>
    <n v="3.6363636363636362E-2"/>
    <n v="9.7838452787258251E-2"/>
  </r>
  <r>
    <x v="11"/>
    <s v="2752-01-000"/>
    <m/>
    <x v="0"/>
    <s v="Martin"/>
    <s v="Fairmont Area School District"/>
    <n v="157"/>
    <n v="0"/>
    <n v="4"/>
    <n v="0"/>
    <n v="3"/>
    <n v="3"/>
    <n v="166"/>
    <n v="1.736111111111111E-3"/>
    <n v="9.6064814814814811E-2"/>
    <n v="159"/>
    <n v="9.2549476135040748E-2"/>
    <n v="1728"/>
    <n v="1718"/>
    <x v="1378"/>
    <n v="4"/>
    <n v="16"/>
    <n v="20"/>
    <n v="121"/>
    <n v="142"/>
    <n v="0"/>
    <n v="0"/>
    <n v="0"/>
    <n v="5"/>
    <x v="995"/>
    <x v="2"/>
    <x v="43"/>
    <x v="38"/>
    <x v="177"/>
    <n v="9.9872773536895679E-2"/>
    <n v="0"/>
    <n v="0.2"/>
    <n v="0"/>
    <n v="2.5210084033613446E-2"/>
    <n v="9.7800925925925916E-2"/>
  </r>
  <r>
    <x v="11"/>
    <s v="2310-01-000"/>
    <m/>
    <x v="0"/>
    <s v="Sibley"/>
    <s v="Sibley East School District"/>
    <n v="107"/>
    <n v="0"/>
    <n v="0"/>
    <n v="0"/>
    <n v="3"/>
    <n v="66"/>
    <n v="58"/>
    <n v="5.2009456264775412E-2"/>
    <n v="4.5705279747832936E-2"/>
    <n v="74"/>
    <n v="6.0705496308449548E-2"/>
    <n v="1269"/>
    <n v="1219"/>
    <x v="524"/>
    <n v="1"/>
    <n v="11"/>
    <n v="20"/>
    <n v="263"/>
    <n v="63"/>
    <n v="0"/>
    <n v="0"/>
    <n v="0"/>
    <n v="9"/>
    <x v="184"/>
    <x v="3"/>
    <x v="42"/>
    <x v="38"/>
    <x v="448"/>
    <n v="0.11053719008264463"/>
    <n v="0"/>
    <n v="0"/>
    <n v="0"/>
    <n v="1.1673151750972763E-2"/>
    <n v="9.7714736012608355E-2"/>
  </r>
  <r>
    <x v="12"/>
    <s v="0361-01-000"/>
    <m/>
    <x v="0"/>
    <s v="Koochiching"/>
    <s v="International Falls School District"/>
    <n v="149"/>
    <n v="0"/>
    <n v="0"/>
    <n v="0"/>
    <n v="0"/>
    <n v="0"/>
    <n v="155"/>
    <n v="0"/>
    <n v="9.7668557025834907E-2"/>
    <n v="24"/>
    <n v="1.6483516483516484E-2"/>
    <n v="1587"/>
    <n v="1456"/>
    <x v="1379"/>
    <n v="122"/>
    <n v="9"/>
    <n v="2"/>
    <n v="11"/>
    <n v="21"/>
    <n v="0"/>
    <n v="0"/>
    <n v="0"/>
    <n v="0"/>
    <x v="1420"/>
    <x v="283"/>
    <x v="13"/>
    <x v="0"/>
    <x v="6"/>
    <n v="0.10347222222222222"/>
    <n v="0"/>
    <n v="0"/>
    <n v="0"/>
    <n v="0"/>
    <n v="9.7668557025834907E-2"/>
  </r>
  <r>
    <x v="2"/>
    <s v="0593-01-000"/>
    <m/>
    <x v="0"/>
    <s v="Polk"/>
    <s v="Crookston Public School District"/>
    <n v="107"/>
    <n v="0"/>
    <n v="0"/>
    <n v="0"/>
    <n v="19"/>
    <n v="0"/>
    <n v="134"/>
    <n v="0"/>
    <n v="9.7667638483965008E-2"/>
    <n v="21"/>
    <n v="1.6679904686258934E-2"/>
    <n v="1372"/>
    <n v="1259"/>
    <x v="1380"/>
    <n v="43"/>
    <n v="29"/>
    <n v="15"/>
    <n v="251"/>
    <n v="12"/>
    <n v="0"/>
    <n v="0"/>
    <n v="0"/>
    <n v="0"/>
    <x v="636"/>
    <x v="121"/>
    <x v="65"/>
    <x v="27"/>
    <x v="147"/>
    <n v="0.10531496062992125"/>
    <n v="0"/>
    <n v="0"/>
    <n v="0"/>
    <n v="7.0370370370370375E-2"/>
    <n v="9.7667638483965008E-2"/>
  </r>
  <r>
    <x v="7"/>
    <s v="0671-01-000"/>
    <m/>
    <x v="0"/>
    <s v="Rock"/>
    <s v="Hills-Beaver Creek School District"/>
    <n v="37"/>
    <n v="0"/>
    <n v="0"/>
    <n v="0"/>
    <n v="0"/>
    <n v="0"/>
    <n v="37"/>
    <n v="0"/>
    <n v="9.7625329815303433E-2"/>
    <n v="26"/>
    <n v="7.0652173913043473E-2"/>
    <n v="379"/>
    <n v="368"/>
    <x v="192"/>
    <n v="1"/>
    <n v="5"/>
    <n v="0"/>
    <n v="3"/>
    <n v="24"/>
    <n v="0"/>
    <n v="0"/>
    <n v="0"/>
    <n v="0"/>
    <x v="687"/>
    <x v="3"/>
    <x v="5"/>
    <x v="2"/>
    <x v="17"/>
    <n v="9.9462365591397844E-2"/>
    <n v="0"/>
    <n v="0"/>
    <n v="0"/>
    <n v="0"/>
    <n v="9.7625329815303433E-2"/>
  </r>
  <r>
    <x v="9"/>
    <s v="0706-01-000"/>
    <m/>
    <x v="0"/>
    <s v="Saint Louis"/>
    <s v="Virginia Public School District"/>
    <n v="127"/>
    <n v="0"/>
    <n v="3"/>
    <n v="0"/>
    <n v="0"/>
    <n v="4"/>
    <n v="129"/>
    <n v="2.93470286133529E-3"/>
    <n v="9.4644167278063102E-2"/>
    <n v="353"/>
    <n v="0.22299431459254579"/>
    <n v="1363"/>
    <n v="1583"/>
    <x v="1381"/>
    <n v="88"/>
    <n v="35"/>
    <n v="18"/>
    <n v="15"/>
    <n v="314"/>
    <n v="23"/>
    <n v="5"/>
    <n v="3"/>
    <n v="0"/>
    <x v="463"/>
    <x v="136"/>
    <x v="53"/>
    <x v="27"/>
    <x v="5"/>
    <n v="0.10241935483870968"/>
    <n v="0"/>
    <n v="9.0909090909090912E-2"/>
    <n v="0"/>
    <n v="0"/>
    <n v="9.7578870139398394E-2"/>
  </r>
  <r>
    <x v="2"/>
    <s v="0347-01-000"/>
    <m/>
    <x v="0"/>
    <s v="Kandiyohi"/>
    <s v="Willmar Public School District"/>
    <n v="330"/>
    <n v="0"/>
    <n v="6"/>
    <n v="0"/>
    <n v="82"/>
    <n v="100"/>
    <n v="330"/>
    <n v="2.2691173133651009E-2"/>
    <n v="7.488087134104833E-2"/>
    <n v="156"/>
    <n v="3.7744979433825307E-2"/>
    <n v="4407"/>
    <n v="4133"/>
    <x v="651"/>
    <n v="27"/>
    <n v="566"/>
    <n v="79"/>
    <n v="1348"/>
    <n v="130"/>
    <n v="3"/>
    <n v="0"/>
    <n v="0"/>
    <n v="11"/>
    <x v="1421"/>
    <x v="94"/>
    <x v="349"/>
    <x v="185"/>
    <x v="449"/>
    <n v="0.14267185473411154"/>
    <n v="0"/>
    <n v="1.048951048951049E-2"/>
    <n v="0"/>
    <n v="5.7787174066243834E-2"/>
    <n v="9.7572044474699332E-2"/>
  </r>
  <r>
    <x v="6"/>
    <s v="0518-01-000"/>
    <m/>
    <x v="0"/>
    <s v="Nobles"/>
    <s v="Worthington Public School District"/>
    <n v="160"/>
    <n v="0"/>
    <n v="0"/>
    <n v="0"/>
    <n v="70"/>
    <n v="82"/>
    <n v="154"/>
    <n v="3.3898305084745763E-2"/>
    <n v="6.3662670525010331E-2"/>
    <n v="43"/>
    <n v="1.9317160826594789E-2"/>
    <n v="2419"/>
    <n v="2226"/>
    <x v="1382"/>
    <n v="10"/>
    <n v="43"/>
    <n v="227"/>
    <n v="706"/>
    <n v="35"/>
    <n v="0"/>
    <n v="0"/>
    <n v="0"/>
    <n v="4"/>
    <x v="813"/>
    <x v="87"/>
    <x v="79"/>
    <x v="149"/>
    <x v="450"/>
    <n v="0.11721611721611722"/>
    <n v="0"/>
    <n v="0"/>
    <n v="0"/>
    <n v="9.0673575129533682E-2"/>
    <n v="9.7560975609756101E-2"/>
  </r>
  <r>
    <x v="0"/>
    <s v="2164-01-000"/>
    <m/>
    <x v="0"/>
    <s v="Clay"/>
    <s v="Dilworth-Glyndon-Felton"/>
    <n v="88"/>
    <n v="5"/>
    <n v="0"/>
    <n v="4"/>
    <n v="16"/>
    <n v="0"/>
    <n v="114"/>
    <n v="0"/>
    <n v="9.751924721984602E-2"/>
    <n v="346"/>
    <n v="0.24696645253390434"/>
    <n v="1169"/>
    <n v="1401"/>
    <x v="1382"/>
    <n v="16"/>
    <n v="21"/>
    <n v="4"/>
    <n v="120"/>
    <n v="319"/>
    <n v="0"/>
    <n v="3"/>
    <n v="0"/>
    <n v="20"/>
    <x v="1422"/>
    <x v="44"/>
    <x v="67"/>
    <x v="8"/>
    <x v="43"/>
    <n v="8.7215064420218036E-2"/>
    <n v="0.23809523809523808"/>
    <n v="0"/>
    <n v="0.5"/>
    <n v="0.13793103448275862"/>
    <n v="9.751924721984602E-2"/>
  </r>
  <r>
    <x v="15"/>
    <s v="2172-01-000"/>
    <m/>
    <x v="0"/>
    <s v="Goodhue"/>
    <s v="Kenyon-Wanamingo School District"/>
    <n v="91"/>
    <n v="0"/>
    <n v="0"/>
    <n v="0"/>
    <n v="0"/>
    <n v="27"/>
    <n v="69"/>
    <n v="2.7411167512690356E-2"/>
    <n v="7.0050761421319802E-2"/>
    <n v="47"/>
    <n v="5.0213675213675216E-2"/>
    <n v="985"/>
    <n v="936"/>
    <x v="918"/>
    <n v="0"/>
    <n v="3"/>
    <n v="6"/>
    <n v="24"/>
    <n v="44"/>
    <n v="0"/>
    <n v="0"/>
    <n v="0"/>
    <n v="0"/>
    <x v="312"/>
    <x v="0"/>
    <x v="4"/>
    <x v="3"/>
    <x v="11"/>
    <n v="9.5789473684210522E-2"/>
    <n v="0"/>
    <n v="0"/>
    <n v="0"/>
    <n v="0"/>
    <n v="9.746192893401015E-2"/>
  </r>
  <r>
    <x v="9"/>
    <s v="0656-01-000"/>
    <m/>
    <x v="0"/>
    <s v="Rice"/>
    <s v="Faribault Public School District"/>
    <n v="403"/>
    <n v="0"/>
    <n v="4"/>
    <n v="3"/>
    <n v="15"/>
    <n v="192"/>
    <n v="240"/>
    <n v="4.3311527182494924E-2"/>
    <n v="5.4139408978118655E-2"/>
    <n v="40"/>
    <n v="9.8985399653551097E-3"/>
    <n v="4433"/>
    <n v="4041"/>
    <x v="1383"/>
    <n v="14"/>
    <n v="194"/>
    <n v="87"/>
    <n v="697"/>
    <n v="33"/>
    <n v="0"/>
    <n v="0"/>
    <n v="0"/>
    <n v="0"/>
    <x v="1423"/>
    <x v="93"/>
    <x v="196"/>
    <x v="171"/>
    <x v="451"/>
    <n v="0.11787072243346007"/>
    <n v="0"/>
    <n v="2.0202020202020204E-2"/>
    <n v="3.3333333333333333E-2"/>
    <n v="2.1067415730337078E-2"/>
    <n v="9.745093616061358E-2"/>
  </r>
  <r>
    <x v="8"/>
    <s v="2125-01-000"/>
    <m/>
    <x v="0"/>
    <s v="Dodge"/>
    <s v="Triton School District"/>
    <n v="108"/>
    <n v="0"/>
    <n v="0"/>
    <n v="0"/>
    <n v="0"/>
    <n v="3"/>
    <n v="113"/>
    <n v="2.5188916876574307E-3"/>
    <n v="9.4878253568429896E-2"/>
    <n v="48"/>
    <n v="4.2742653606411399E-2"/>
    <n v="1191"/>
    <n v="1123"/>
    <x v="773"/>
    <n v="1"/>
    <n v="13"/>
    <n v="2"/>
    <n v="178"/>
    <n v="28"/>
    <n v="0"/>
    <n v="0"/>
    <n v="0"/>
    <n v="12"/>
    <x v="1422"/>
    <x v="3"/>
    <x v="45"/>
    <x v="0"/>
    <x v="367"/>
    <n v="0.10703666997026759"/>
    <n v="0"/>
    <n v="0"/>
    <n v="0"/>
    <n v="0"/>
    <n v="9.7397145256087322E-2"/>
  </r>
  <r>
    <x v="6"/>
    <s v="2172-01-000"/>
    <m/>
    <x v="0"/>
    <s v="Goodhue"/>
    <s v="Kenyon-Wanamingo School District"/>
    <n v="89"/>
    <n v="0"/>
    <n v="0"/>
    <n v="0"/>
    <n v="0"/>
    <n v="15"/>
    <n v="78"/>
    <n v="1.5706806282722512E-2"/>
    <n v="8.1675392670157068E-2"/>
    <n v="34"/>
    <n v="3.7946428571428568E-2"/>
    <n v="955"/>
    <n v="896"/>
    <x v="1384"/>
    <n v="1"/>
    <n v="9"/>
    <n v="7"/>
    <n v="27"/>
    <n v="33"/>
    <n v="0"/>
    <n v="0"/>
    <n v="0"/>
    <n v="0"/>
    <x v="868"/>
    <x v="3"/>
    <x v="13"/>
    <x v="36"/>
    <x v="59"/>
    <n v="9.8017621145374448E-2"/>
    <n v="0"/>
    <n v="0"/>
    <n v="0"/>
    <n v="0"/>
    <n v="9.7382198952879584E-2"/>
  </r>
  <r>
    <x v="7"/>
    <s v="2167-01-000"/>
    <m/>
    <x v="0"/>
    <s v="Lyon"/>
    <s v="Lakeview School District"/>
    <n v="43"/>
    <n v="0"/>
    <n v="0"/>
    <n v="0"/>
    <n v="0"/>
    <n v="23"/>
    <n v="26"/>
    <n v="4.5634920634920632E-2"/>
    <n v="5.1587301587301584E-2"/>
    <n v="140"/>
    <n v="0.23529411764705882"/>
    <n v="504"/>
    <n v="595"/>
    <x v="160"/>
    <n v="2"/>
    <n v="1"/>
    <n v="10"/>
    <n v="31"/>
    <n v="116"/>
    <n v="0"/>
    <n v="0"/>
    <n v="3"/>
    <n v="14"/>
    <x v="234"/>
    <x v="16"/>
    <x v="3"/>
    <x v="36"/>
    <x v="61"/>
    <n v="8.9958158995815898E-2"/>
    <n v="0"/>
    <n v="0"/>
    <n v="0"/>
    <n v="0"/>
    <n v="9.722222222222221E-2"/>
  </r>
  <r>
    <x v="7"/>
    <s v="0742-01-000"/>
    <m/>
    <x v="0"/>
    <s v="Stearns"/>
    <s v="St. Cloud Public School District"/>
    <n v="918"/>
    <n v="4"/>
    <n v="56"/>
    <n v="6"/>
    <n v="11"/>
    <n v="290"/>
    <n v="729"/>
    <n v="2.7666475863384849E-2"/>
    <n v="6.9547796222095018E-2"/>
    <n v="197"/>
    <n v="2.0393374741200829E-2"/>
    <n v="10482"/>
    <n v="9660"/>
    <x v="1385"/>
    <n v="120"/>
    <n v="1770"/>
    <n v="408"/>
    <n v="428"/>
    <n v="163"/>
    <n v="0"/>
    <n v="10"/>
    <n v="3"/>
    <n v="0"/>
    <x v="1013"/>
    <x v="29"/>
    <x v="350"/>
    <x v="328"/>
    <x v="452"/>
    <n v="0.11939133827545845"/>
    <n v="3.2258064516129031E-2"/>
    <n v="3.0837004405286344E-2"/>
    <n v="1.4598540145985401E-2"/>
    <n v="2.5056947608200455E-2"/>
    <n v="9.7214272085479864E-2"/>
  </r>
  <r>
    <x v="1"/>
    <s v="0756-01-000"/>
    <m/>
    <x v="0"/>
    <s v="Steele"/>
    <s v="Blooming Prairie Public School Dist"/>
    <n v="65"/>
    <n v="0"/>
    <n v="0"/>
    <n v="0"/>
    <n v="0"/>
    <n v="0"/>
    <n v="73"/>
    <n v="0"/>
    <n v="9.7203728362183758E-2"/>
    <n v="52"/>
    <n v="7.1232876712328766E-2"/>
    <n v="751"/>
    <n v="730"/>
    <x v="1386"/>
    <n v="2"/>
    <n v="10"/>
    <n v="8"/>
    <n v="68"/>
    <n v="37"/>
    <n v="0"/>
    <n v="0"/>
    <n v="0"/>
    <n v="11"/>
    <x v="759"/>
    <x v="16"/>
    <x v="14"/>
    <x v="8"/>
    <x v="132"/>
    <n v="9.7014925373134331E-2"/>
    <n v="0"/>
    <n v="0"/>
    <n v="0"/>
    <n v="0"/>
    <n v="9.7203728362183758E-2"/>
  </r>
  <r>
    <x v="14"/>
    <s v="0499-01-000"/>
    <m/>
    <x v="0"/>
    <s v="Mower"/>
    <s v="LeRoy-Ostrander Public Schools"/>
    <n v="32"/>
    <n v="0"/>
    <n v="0"/>
    <n v="0"/>
    <n v="0"/>
    <n v="0"/>
    <n v="38"/>
    <n v="0"/>
    <n v="9.718670076726342E-2"/>
    <n v="15"/>
    <n v="4.0760869565217392E-2"/>
    <n v="391"/>
    <n v="368"/>
    <x v="155"/>
    <n v="0"/>
    <n v="0"/>
    <n v="1"/>
    <n v="3"/>
    <n v="11"/>
    <n v="0"/>
    <n v="0"/>
    <n v="0"/>
    <n v="0"/>
    <x v="397"/>
    <x v="0"/>
    <x v="0"/>
    <x v="1"/>
    <x v="17"/>
    <n v="8.3116883116883117E-2"/>
    <n v="0"/>
    <n v="0"/>
    <n v="0"/>
    <n v="0"/>
    <n v="9.718670076726342E-2"/>
  </r>
  <r>
    <x v="15"/>
    <s v="0242-01-000"/>
    <m/>
    <x v="0"/>
    <s v="Freeborn"/>
    <s v="Alden-Conger Public School District"/>
    <n v="31"/>
    <n v="0"/>
    <n v="0"/>
    <n v="0"/>
    <n v="0"/>
    <n v="3"/>
    <n v="28"/>
    <n v="9.4043887147335428E-3"/>
    <n v="8.7774294670846395E-2"/>
    <n v="145"/>
    <n v="0.3348729792147806"/>
    <n v="319"/>
    <n v="433"/>
    <x v="686"/>
    <n v="0"/>
    <n v="5"/>
    <n v="5"/>
    <n v="14"/>
    <n v="138"/>
    <n v="0"/>
    <n v="0"/>
    <n v="0"/>
    <n v="4"/>
    <x v="282"/>
    <x v="0"/>
    <x v="5"/>
    <x v="7"/>
    <x v="32"/>
    <n v="0.10264900662251655"/>
    <n v="0"/>
    <n v="0"/>
    <n v="0"/>
    <n v="0"/>
    <n v="9.7178683385579945E-2"/>
  </r>
  <r>
    <x v="16"/>
    <s v="0914-01-000"/>
    <m/>
    <x v="0"/>
    <s v="Clay"/>
    <s v="Ulen-Hitterdal Public School Dist"/>
    <n v="29"/>
    <n v="0"/>
    <n v="0"/>
    <n v="0"/>
    <n v="0"/>
    <n v="0"/>
    <n v="31"/>
    <n v="0"/>
    <n v="9.7178683385579931E-2"/>
    <n v="13"/>
    <n v="4.3189368770764118E-2"/>
    <n v="319"/>
    <n v="301"/>
    <x v="1046"/>
    <n v="9"/>
    <n v="0"/>
    <n v="0"/>
    <n v="1"/>
    <n v="9"/>
    <n v="0"/>
    <n v="0"/>
    <n v="0"/>
    <n v="0"/>
    <x v="1369"/>
    <x v="68"/>
    <x v="0"/>
    <x v="2"/>
    <x v="0"/>
    <n v="9.3247588424437297E-2"/>
    <n v="0"/>
    <n v="0"/>
    <n v="0"/>
    <n v="0"/>
    <n v="9.7178683385579931E-2"/>
  </r>
  <r>
    <x v="10"/>
    <s v="0499-01-000"/>
    <m/>
    <x v="0"/>
    <s v="Mower"/>
    <s v="LeRoy-Ostrander Public Schools"/>
    <n v="25"/>
    <n v="0"/>
    <n v="0"/>
    <n v="0"/>
    <n v="0"/>
    <n v="0"/>
    <n v="31"/>
    <n v="0"/>
    <n v="9.7178683385579931E-2"/>
    <n v="8"/>
    <n v="2.7027027027027029E-2"/>
    <n v="319"/>
    <n v="296"/>
    <x v="1083"/>
    <n v="2"/>
    <n v="0"/>
    <n v="4"/>
    <n v="20"/>
    <n v="8"/>
    <n v="0"/>
    <n v="0"/>
    <n v="0"/>
    <n v="0"/>
    <x v="1161"/>
    <x v="16"/>
    <x v="0"/>
    <x v="10"/>
    <x v="23"/>
    <n v="8.7108013937282236E-2"/>
    <n v="0"/>
    <n v="0"/>
    <n v="0"/>
    <n v="0"/>
    <n v="9.7178683385579931E-2"/>
  </r>
  <r>
    <x v="5"/>
    <s v="0095-01-000"/>
    <m/>
    <x v="0"/>
    <s v="Carlton"/>
    <s v="Cromwell-Wright Public Schools"/>
    <n v="27"/>
    <n v="0"/>
    <n v="0"/>
    <n v="0"/>
    <n v="0"/>
    <n v="0"/>
    <n v="31"/>
    <n v="0"/>
    <n v="9.7178683385579931E-2"/>
    <n v="39"/>
    <n v="0.11926605504587157"/>
    <n v="319"/>
    <n v="327"/>
    <x v="104"/>
    <n v="15"/>
    <n v="3"/>
    <n v="5"/>
    <n v="4"/>
    <n v="28"/>
    <n v="6"/>
    <n v="0"/>
    <n v="0"/>
    <n v="0"/>
    <x v="416"/>
    <x v="68"/>
    <x v="4"/>
    <x v="7"/>
    <x v="29"/>
    <n v="9.0301003344481601E-2"/>
    <n v="0"/>
    <n v="0"/>
    <n v="0"/>
    <n v="0"/>
    <n v="9.7178683385579931E-2"/>
  </r>
  <r>
    <x v="10"/>
    <s v="2752-01-000"/>
    <m/>
    <x v="0"/>
    <s v="Martin"/>
    <s v="Fairmont Area School District"/>
    <n v="156"/>
    <n v="0"/>
    <n v="0"/>
    <n v="0"/>
    <n v="3"/>
    <n v="9"/>
    <n v="156"/>
    <n v="5.2910052910052907E-3"/>
    <n v="9.1710758377425039E-2"/>
    <n v="164"/>
    <n v="9.6470588235294114E-2"/>
    <n v="1701"/>
    <n v="1700"/>
    <x v="1387"/>
    <n v="2"/>
    <n v="30"/>
    <n v="25"/>
    <n v="155"/>
    <n v="150"/>
    <n v="0"/>
    <n v="3"/>
    <n v="0"/>
    <n v="4"/>
    <x v="1408"/>
    <x v="16"/>
    <x v="26"/>
    <x v="81"/>
    <x v="383"/>
    <n v="0.10441767068273092"/>
    <n v="0"/>
    <n v="0"/>
    <n v="0"/>
    <n v="1.948051948051948E-2"/>
    <n v="9.700176366843033E-2"/>
  </r>
  <r>
    <x v="7"/>
    <s v="0047-01-000"/>
    <m/>
    <x v="0"/>
    <s v="Benton"/>
    <s v="Sauk Rapids-Rice Public Schools"/>
    <n v="371"/>
    <n v="4"/>
    <n v="13"/>
    <n v="0"/>
    <n v="0"/>
    <n v="75"/>
    <n v="332"/>
    <n v="1.7852892168531302E-2"/>
    <n v="7.9028802666031892E-2"/>
    <n v="0"/>
    <n v="0"/>
    <n v="4201"/>
    <n v="3794"/>
    <x v="1388"/>
    <n v="45"/>
    <n v="130"/>
    <n v="98"/>
    <n v="71"/>
    <n v="0"/>
    <n v="0"/>
    <n v="0"/>
    <n v="0"/>
    <n v="0"/>
    <x v="1424"/>
    <x v="142"/>
    <x v="270"/>
    <x v="329"/>
    <x v="188"/>
    <n v="9.7095001308557971E-2"/>
    <n v="8.1632653061224483E-2"/>
    <n v="9.0909090909090912E-2"/>
    <n v="0"/>
    <n v="0"/>
    <n v="9.6881694834563187E-2"/>
  </r>
  <r>
    <x v="3"/>
    <s v="0317-01-000"/>
    <m/>
    <x v="0"/>
    <s v="Itasca"/>
    <s v="Deer River Public School District"/>
    <n v="79"/>
    <n v="3"/>
    <n v="0"/>
    <n v="0"/>
    <n v="0"/>
    <n v="4"/>
    <n v="89"/>
    <n v="4.1666666666666666E-3"/>
    <n v="9.2708333333333337E-2"/>
    <n v="92"/>
    <n v="9.5933263816475489E-2"/>
    <n v="960"/>
    <n v="959"/>
    <x v="389"/>
    <n v="411"/>
    <n v="7"/>
    <n v="3"/>
    <n v="27"/>
    <n v="36"/>
    <n v="47"/>
    <n v="0"/>
    <n v="0"/>
    <n v="6"/>
    <x v="431"/>
    <x v="330"/>
    <x v="21"/>
    <x v="5"/>
    <x v="15"/>
    <n v="0.14259927797833935"/>
    <n v="8.1743869209809257E-3"/>
    <n v="0"/>
    <n v="0"/>
    <n v="0"/>
    <n v="9.6875000000000003E-2"/>
  </r>
  <r>
    <x v="3"/>
    <s v="2906-01-000"/>
    <m/>
    <x v="0"/>
    <s v="Red Lake"/>
    <s v="Red Lake County Central Public Schools"/>
    <n v="30"/>
    <n v="0"/>
    <n v="0"/>
    <n v="0"/>
    <n v="0"/>
    <n v="0"/>
    <n v="37"/>
    <n v="0"/>
    <n v="9.6858638743455502E-2"/>
    <n v="54"/>
    <n v="0.13533834586466165"/>
    <n v="382"/>
    <n v="399"/>
    <x v="200"/>
    <n v="18"/>
    <n v="6"/>
    <n v="3"/>
    <n v="14"/>
    <n v="48"/>
    <n v="0"/>
    <n v="0"/>
    <n v="0"/>
    <n v="0"/>
    <x v="757"/>
    <x v="132"/>
    <x v="41"/>
    <x v="5"/>
    <x v="7"/>
    <n v="8.8235294117647065E-2"/>
    <n v="0"/>
    <n v="0"/>
    <n v="0"/>
    <n v="0"/>
    <n v="9.6858638743455502E-2"/>
  </r>
  <r>
    <x v="15"/>
    <s v="0709-01-000"/>
    <m/>
    <x v="0"/>
    <s v="Saint Louis"/>
    <s v="Duluth Public School District"/>
    <n v="1075"/>
    <n v="35"/>
    <n v="40"/>
    <n v="11"/>
    <n v="15"/>
    <n v="942"/>
    <n v="250"/>
    <n v="7.6479662255419342E-2"/>
    <n v="2.0297150280100675E-2"/>
    <n v="147"/>
    <n v="1.3041163946061037E-2"/>
    <n v="12317"/>
    <n v="11272"/>
    <x v="1389"/>
    <n v="565"/>
    <n v="523"/>
    <n v="273"/>
    <n v="139"/>
    <n v="130"/>
    <n v="4"/>
    <n v="4"/>
    <n v="3"/>
    <n v="0"/>
    <x v="1425"/>
    <x v="331"/>
    <x v="285"/>
    <x v="186"/>
    <x v="383"/>
    <n v="0.10030792199309509"/>
    <n v="5.8724832214765099E-2"/>
    <n v="7.1556350626118065E-2"/>
    <n v="3.9145907473309607E-2"/>
    <n v="9.7402597402597407E-2"/>
    <n v="9.6776812535520021E-2"/>
  </r>
  <r>
    <x v="15"/>
    <s v="0025-01-000"/>
    <m/>
    <x v="0"/>
    <s v="Becker"/>
    <s v="Pine Point Public School District"/>
    <n v="0"/>
    <n v="6"/>
    <n v="0"/>
    <n v="0"/>
    <n v="0"/>
    <n v="0"/>
    <n v="6"/>
    <n v="0"/>
    <n v="9.6774193548387094E-2"/>
    <n v="13"/>
    <n v="0.18840579710144928"/>
    <n v="62"/>
    <n v="69"/>
    <x v="55"/>
    <n v="69"/>
    <n v="0"/>
    <n v="0"/>
    <n v="0"/>
    <n v="0"/>
    <n v="13"/>
    <n v="0"/>
    <n v="0"/>
    <n v="0"/>
    <x v="69"/>
    <x v="66"/>
    <x v="0"/>
    <x v="2"/>
    <x v="1"/>
    <n v="0"/>
    <n v="9.6774193548387094E-2"/>
    <n v="0"/>
    <n v="0"/>
    <n v="0"/>
    <n v="9.6774193548387094E-2"/>
  </r>
  <r>
    <x v="16"/>
    <s v="0818-01-000"/>
    <m/>
    <x v="0"/>
    <s v="Wadena"/>
    <s v="Verndale Public School District"/>
    <n v="32"/>
    <n v="0"/>
    <n v="0"/>
    <n v="0"/>
    <n v="0"/>
    <n v="0"/>
    <n v="33"/>
    <n v="0"/>
    <n v="9.6774193548387094E-2"/>
    <n v="129"/>
    <n v="0.29519450800915331"/>
    <n v="341"/>
    <n v="437"/>
    <x v="1305"/>
    <n v="7"/>
    <n v="6"/>
    <n v="6"/>
    <n v="7"/>
    <n v="123"/>
    <n v="3"/>
    <n v="0"/>
    <n v="0"/>
    <n v="0"/>
    <x v="432"/>
    <x v="2"/>
    <x v="41"/>
    <x v="3"/>
    <x v="35"/>
    <n v="0.1"/>
    <n v="0"/>
    <n v="0"/>
    <n v="0"/>
    <n v="0"/>
    <n v="9.6774193548387094E-2"/>
  </r>
  <r>
    <x v="1"/>
    <s v="0719-01-000"/>
    <s v="yes"/>
    <x v="1"/>
    <s v="Scott"/>
    <s v="Prior Lake-Savage Area Schools"/>
    <n v="607"/>
    <n v="0"/>
    <n v="15"/>
    <n v="49"/>
    <n v="9"/>
    <n v="385"/>
    <n v="331"/>
    <n v="5.202702702702703E-2"/>
    <n v="4.4729729729729731E-2"/>
    <n v="672"/>
    <n v="9.1353996737357265E-2"/>
    <n v="7400"/>
    <n v="7356"/>
    <x v="1390"/>
    <n v="89"/>
    <n v="270"/>
    <n v="422"/>
    <n v="173"/>
    <n v="558"/>
    <n v="15"/>
    <n v="18"/>
    <n v="42"/>
    <n v="14"/>
    <x v="1426"/>
    <x v="194"/>
    <x v="351"/>
    <x v="330"/>
    <x v="453"/>
    <n v="9.4093938924197804E-2"/>
    <n v="0"/>
    <n v="5.6179775280898875E-2"/>
    <n v="0.11421911421911422"/>
    <n v="5.3571428571428568E-2"/>
    <n v="9.6756756756756768E-2"/>
  </r>
  <r>
    <x v="15"/>
    <s v="2365-01-000"/>
    <m/>
    <x v="0"/>
    <s v="Sibley"/>
    <s v="G.F.W."/>
    <n v="86"/>
    <n v="0"/>
    <n v="5"/>
    <n v="0"/>
    <n v="0"/>
    <n v="56"/>
    <n v="39"/>
    <n v="5.7026476578411409E-2"/>
    <n v="3.9714867617107942E-2"/>
    <n v="9"/>
    <n v="1.0044642857142858E-2"/>
    <n v="982"/>
    <n v="896"/>
    <x v="1391"/>
    <n v="0"/>
    <n v="2"/>
    <n v="0"/>
    <n v="83"/>
    <n v="7"/>
    <n v="0"/>
    <n v="0"/>
    <n v="0"/>
    <n v="0"/>
    <x v="1427"/>
    <x v="0"/>
    <x v="21"/>
    <x v="2"/>
    <x v="63"/>
    <n v="9.662921348314607E-2"/>
    <n v="0"/>
    <n v="0.7142857142857143"/>
    <n v="0"/>
    <n v="0"/>
    <n v="9.6741344195519358E-2"/>
  </r>
  <r>
    <x v="5"/>
    <s v="0640-01-000"/>
    <m/>
    <x v="0"/>
    <s v="Redwood"/>
    <s v="Wabasso Public School District"/>
    <n v="28"/>
    <n v="0"/>
    <n v="0"/>
    <n v="0"/>
    <n v="0"/>
    <n v="0"/>
    <n v="32"/>
    <n v="0"/>
    <n v="9.6676737160120846E-2"/>
    <n v="88"/>
    <n v="0.22739018087855298"/>
    <n v="331"/>
    <n v="387"/>
    <x v="228"/>
    <n v="0"/>
    <n v="2"/>
    <n v="3"/>
    <n v="4"/>
    <n v="85"/>
    <n v="0"/>
    <n v="0"/>
    <n v="0"/>
    <n v="0"/>
    <x v="621"/>
    <x v="0"/>
    <x v="6"/>
    <x v="5"/>
    <x v="29"/>
    <n v="8.7227414330218064E-2"/>
    <n v="0"/>
    <n v="0"/>
    <n v="0"/>
    <n v="0"/>
    <n v="9.6676737160120846E-2"/>
  </r>
  <r>
    <x v="5"/>
    <s v="0547-01-000"/>
    <m/>
    <x v="0"/>
    <s v="Otter Tail"/>
    <s v="Parkers Prairie Public School Dist."/>
    <n v="35"/>
    <n v="0"/>
    <n v="0"/>
    <n v="0"/>
    <n v="0"/>
    <n v="0"/>
    <n v="43"/>
    <n v="0"/>
    <n v="9.662921348314607E-2"/>
    <n v="146"/>
    <n v="0.26642335766423358"/>
    <n v="445"/>
    <n v="548"/>
    <x v="816"/>
    <n v="5"/>
    <n v="6"/>
    <n v="4"/>
    <n v="13"/>
    <n v="134"/>
    <n v="4"/>
    <n v="3"/>
    <n v="0"/>
    <n v="0"/>
    <x v="991"/>
    <x v="3"/>
    <x v="4"/>
    <x v="10"/>
    <x v="8"/>
    <n v="8.3135391923990498E-2"/>
    <n v="0"/>
    <n v="0"/>
    <n v="0"/>
    <n v="0"/>
    <n v="9.662921348314607E-2"/>
  </r>
  <r>
    <x v="0"/>
    <s v="0547-01-000"/>
    <m/>
    <x v="0"/>
    <s v="Otter Tail"/>
    <s v="Parkers Prairie Public School Dist."/>
    <n v="35"/>
    <n v="0"/>
    <n v="0"/>
    <n v="0"/>
    <n v="0"/>
    <n v="0"/>
    <n v="42"/>
    <n v="0"/>
    <n v="9.6551724137931033E-2"/>
    <n v="139"/>
    <n v="0.26127819548872183"/>
    <n v="435"/>
    <n v="532"/>
    <x v="195"/>
    <n v="0"/>
    <n v="4"/>
    <n v="2"/>
    <n v="3"/>
    <n v="133"/>
    <n v="0"/>
    <n v="0"/>
    <n v="0"/>
    <n v="0"/>
    <x v="474"/>
    <x v="0"/>
    <x v="2"/>
    <x v="0"/>
    <x v="17"/>
    <n v="8.2352941176470587E-2"/>
    <n v="0"/>
    <n v="0"/>
    <n v="0"/>
    <n v="0"/>
    <n v="9.6551724137931033E-2"/>
  </r>
  <r>
    <x v="2"/>
    <s v="0139-01-000"/>
    <m/>
    <x v="0"/>
    <s v="Chisago"/>
    <s v="Rush City Public School District"/>
    <n v="89"/>
    <n v="0"/>
    <n v="0"/>
    <n v="0"/>
    <n v="0"/>
    <n v="7"/>
    <n v="86"/>
    <n v="7.261410788381743E-3"/>
    <n v="8.9211618257261413E-2"/>
    <n v="0"/>
    <n v="0"/>
    <n v="964"/>
    <n v="871"/>
    <x v="629"/>
    <n v="7"/>
    <n v="5"/>
    <n v="14"/>
    <n v="15"/>
    <n v="0"/>
    <n v="0"/>
    <n v="0"/>
    <n v="0"/>
    <n v="0"/>
    <x v="274"/>
    <x v="47"/>
    <x v="5"/>
    <x v="30"/>
    <x v="5"/>
    <n v="9.6844396082698583E-2"/>
    <n v="0"/>
    <n v="0"/>
    <n v="0"/>
    <n v="0"/>
    <n v="9.6473029045643158E-2"/>
  </r>
  <r>
    <x v="10"/>
    <s v="0095-01-000"/>
    <m/>
    <x v="0"/>
    <s v="Carlton"/>
    <s v="Cromwell-Wright Public Schools"/>
    <n v="24"/>
    <n v="0"/>
    <n v="0"/>
    <n v="0"/>
    <n v="0"/>
    <n v="3"/>
    <n v="27"/>
    <n v="9.6463022508038593E-3"/>
    <n v="8.6816720257234734E-2"/>
    <n v="42"/>
    <n v="0.13003095975232198"/>
    <n v="311"/>
    <n v="323"/>
    <x v="1392"/>
    <n v="7"/>
    <n v="1"/>
    <n v="6"/>
    <n v="2"/>
    <n v="31"/>
    <n v="0"/>
    <n v="0"/>
    <n v="4"/>
    <n v="0"/>
    <x v="197"/>
    <x v="47"/>
    <x v="3"/>
    <x v="0"/>
    <x v="3"/>
    <n v="0.08"/>
    <n v="0"/>
    <n v="0"/>
    <n v="0"/>
    <n v="0"/>
    <n v="9.6463022508038593E-2"/>
  </r>
  <r>
    <x v="5"/>
    <s v="0499-01-000"/>
    <m/>
    <x v="0"/>
    <s v="Mower"/>
    <s v="LeRoy-Ostrander Public Schools"/>
    <n v="25"/>
    <n v="0"/>
    <n v="0"/>
    <n v="0"/>
    <n v="0"/>
    <n v="0"/>
    <n v="30"/>
    <n v="0"/>
    <n v="9.6463022508038579E-2"/>
    <n v="9"/>
    <n v="3.1034482758620689E-2"/>
    <n v="311"/>
    <n v="290"/>
    <x v="131"/>
    <n v="2"/>
    <n v="0"/>
    <n v="7"/>
    <n v="20"/>
    <n v="9"/>
    <n v="0"/>
    <n v="0"/>
    <n v="0"/>
    <n v="0"/>
    <x v="1028"/>
    <x v="16"/>
    <x v="0"/>
    <x v="36"/>
    <x v="23"/>
    <n v="9.0252707581227443E-2"/>
    <n v="0"/>
    <n v="0"/>
    <n v="0"/>
    <n v="0"/>
    <n v="9.6463022508038579E-2"/>
  </r>
  <r>
    <x v="12"/>
    <s v="0704-01-000"/>
    <m/>
    <x v="0"/>
    <s v="Saint Louis"/>
    <s v="Proctor Public School District"/>
    <n v="180"/>
    <n v="4"/>
    <n v="0"/>
    <n v="0"/>
    <n v="0"/>
    <n v="3"/>
    <n v="187"/>
    <n v="1.5220700152207001E-3"/>
    <n v="9.4875697615423638E-2"/>
    <n v="92"/>
    <n v="4.9119060331019752E-2"/>
    <n v="1971"/>
    <n v="1873"/>
    <x v="1393"/>
    <n v="14"/>
    <n v="6"/>
    <n v="10"/>
    <n v="7"/>
    <n v="88"/>
    <n v="0"/>
    <n v="0"/>
    <n v="0"/>
    <n v="0"/>
    <x v="1428"/>
    <x v="132"/>
    <x v="41"/>
    <x v="12"/>
    <x v="35"/>
    <n v="9.3360995850622408E-2"/>
    <n v="0.22222222222222221"/>
    <n v="0"/>
    <n v="0"/>
    <n v="0"/>
    <n v="9.6397767630644338E-2"/>
  </r>
  <r>
    <x v="16"/>
    <s v="0820-01-000"/>
    <m/>
    <x v="0"/>
    <s v="Wadena"/>
    <s v="Sebeka Public School District"/>
    <n v="54"/>
    <n v="0"/>
    <n v="0"/>
    <n v="0"/>
    <n v="0"/>
    <n v="0"/>
    <n v="56"/>
    <n v="0"/>
    <n v="9.6385542168674704E-2"/>
    <n v="55"/>
    <n v="9.4827586206896547E-2"/>
    <n v="581"/>
    <n v="580"/>
    <x v="392"/>
    <n v="0"/>
    <n v="3"/>
    <n v="2"/>
    <n v="0"/>
    <n v="53"/>
    <n v="0"/>
    <n v="0"/>
    <n v="0"/>
    <n v="0"/>
    <x v="1429"/>
    <x v="0"/>
    <x v="4"/>
    <x v="0"/>
    <x v="1"/>
    <n v="9.375E-2"/>
    <n v="0"/>
    <n v="0"/>
    <n v="0"/>
    <n v="0"/>
    <n v="9.6385542168674704E-2"/>
  </r>
  <r>
    <x v="10"/>
    <s v="0011-01-000"/>
    <s v="yes"/>
    <x v="1"/>
    <s v="Anoka"/>
    <s v="Anoka-Hennepin Public School District"/>
    <n v="2656"/>
    <n v="52"/>
    <n v="537"/>
    <n v="372"/>
    <n v="227"/>
    <n v="1709"/>
    <n v="2208"/>
    <n v="4.2032514326471385E-2"/>
    <n v="5.4305319855382575E-2"/>
    <n v="1441"/>
    <n v="3.7739308069035957E-2"/>
    <n v="40659"/>
    <n v="38183"/>
    <x v="1394"/>
    <n v="558"/>
    <n v="4128"/>
    <n v="2616"/>
    <n v="1641"/>
    <n v="922"/>
    <n v="16"/>
    <n v="247"/>
    <n v="168"/>
    <n v="45"/>
    <x v="1430"/>
    <x v="332"/>
    <x v="352"/>
    <x v="331"/>
    <x v="454"/>
    <n v="8.5749338154581259E-2"/>
    <n v="8.7542087542087546E-2"/>
    <n v="0.1215482118605704"/>
    <n v="0.13191489361702127"/>
    <n v="0.12452002194185409"/>
    <n v="9.633783418185396E-2"/>
  </r>
  <r>
    <x v="4"/>
    <s v="2754-01-000"/>
    <m/>
    <x v="0"/>
    <s v="Redwood"/>
    <s v="Cedar Mountain School District"/>
    <n v="30"/>
    <n v="4"/>
    <n v="0"/>
    <n v="0"/>
    <n v="4"/>
    <n v="0"/>
    <n v="39"/>
    <n v="0"/>
    <n v="9.6296296296296297E-2"/>
    <n v="64"/>
    <n v="0.14883720930232558"/>
    <n v="405"/>
    <n v="430"/>
    <x v="1395"/>
    <n v="26"/>
    <n v="6"/>
    <n v="1"/>
    <n v="10"/>
    <n v="56"/>
    <n v="4"/>
    <n v="3"/>
    <n v="0"/>
    <n v="0"/>
    <x v="368"/>
    <x v="17"/>
    <x v="4"/>
    <x v="1"/>
    <x v="7"/>
    <n v="8.3102493074792241E-2"/>
    <n v="0.15384615384615385"/>
    <n v="0"/>
    <n v="0"/>
    <n v="0.2857142857142857"/>
    <n v="9.6296296296296297E-2"/>
  </r>
  <r>
    <x v="17"/>
    <s v="2174-01-000"/>
    <m/>
    <x v="0"/>
    <s v="Cass"/>
    <s v="Pine River-Backus School District"/>
    <n v="118"/>
    <n v="0"/>
    <n v="0"/>
    <n v="0"/>
    <n v="0"/>
    <n v="14"/>
    <n v="110"/>
    <n v="1.0861132660977503E-2"/>
    <n v="8.5337470907680374E-2"/>
    <n v="48"/>
    <n v="3.9571310799670238E-2"/>
    <n v="1289"/>
    <n v="1213"/>
    <x v="669"/>
    <n v="21"/>
    <n v="6"/>
    <n v="11"/>
    <n v="9"/>
    <n v="48"/>
    <n v="0"/>
    <n v="0"/>
    <n v="0"/>
    <n v="0"/>
    <x v="1431"/>
    <x v="44"/>
    <x v="41"/>
    <x v="20"/>
    <x v="22"/>
    <n v="9.5469255663430425E-2"/>
    <n v="0"/>
    <n v="0"/>
    <n v="0"/>
    <n v="0"/>
    <n v="9.6198603568657878E-2"/>
  </r>
  <r>
    <x v="4"/>
    <s v="0111-01-000"/>
    <s v="yes"/>
    <x v="1"/>
    <s v="Carver"/>
    <s v="Watertown-Mayer Public School Dist."/>
    <n v="142"/>
    <n v="0"/>
    <n v="0"/>
    <n v="0"/>
    <n v="0"/>
    <n v="5"/>
    <n v="149"/>
    <n v="3.1230480949406619E-3"/>
    <n v="9.3066833229231732E-2"/>
    <n v="212"/>
    <n v="0.12778782399035563"/>
    <n v="1601"/>
    <n v="1659"/>
    <x v="1396"/>
    <n v="13"/>
    <n v="26"/>
    <n v="24"/>
    <n v="29"/>
    <n v="205"/>
    <n v="0"/>
    <n v="0"/>
    <n v="0"/>
    <n v="0"/>
    <x v="1432"/>
    <x v="91"/>
    <x v="71"/>
    <x v="39"/>
    <x v="106"/>
    <n v="9.4414893617021281E-2"/>
    <n v="0"/>
    <n v="0"/>
    <n v="0"/>
    <n v="0"/>
    <n v="9.6189881324172388E-2"/>
  </r>
  <r>
    <x v="11"/>
    <s v="0317-01-000"/>
    <m/>
    <x v="0"/>
    <s v="Itasca"/>
    <s v="Deer River Public School District"/>
    <n v="70"/>
    <n v="7"/>
    <n v="0"/>
    <n v="0"/>
    <n v="0"/>
    <n v="4"/>
    <n v="83"/>
    <n v="4.4150110375275938E-3"/>
    <n v="9.1611479028697568E-2"/>
    <n v="59"/>
    <n v="6.7198177676537588E-2"/>
    <n v="906"/>
    <n v="878"/>
    <x v="622"/>
    <n v="324"/>
    <n v="3"/>
    <n v="3"/>
    <n v="6"/>
    <n v="33"/>
    <n v="18"/>
    <n v="0"/>
    <n v="0"/>
    <n v="4"/>
    <x v="1036"/>
    <x v="333"/>
    <x v="4"/>
    <x v="5"/>
    <x v="3"/>
    <n v="0.12089810017271158"/>
    <n v="2.2364217252396165E-2"/>
    <n v="0"/>
    <n v="0"/>
    <n v="0"/>
    <n v="9.6026490066225156E-2"/>
  </r>
  <r>
    <x v="3"/>
    <s v="0535-01-000"/>
    <m/>
    <x v="0"/>
    <s v="Olmsted"/>
    <s v="Rochester Public School District"/>
    <n v="1269"/>
    <n v="0"/>
    <n v="470"/>
    <n v="41"/>
    <n v="28"/>
    <n v="630"/>
    <n v="1196"/>
    <n v="3.3129995793016405E-2"/>
    <n v="6.289440471182163E-2"/>
    <n v="268"/>
    <n v="1.5351128422499714E-2"/>
    <n v="19016"/>
    <n v="17458"/>
    <x v="1397"/>
    <n v="147"/>
    <n v="2603"/>
    <n v="2038"/>
    <n v="1716"/>
    <n v="206"/>
    <n v="0"/>
    <n v="8"/>
    <n v="8"/>
    <n v="13"/>
    <x v="1433"/>
    <x v="233"/>
    <x v="353"/>
    <x v="332"/>
    <x v="176"/>
    <n v="0.10560039943413498"/>
    <n v="0"/>
    <n v="0.15334420880913541"/>
    <n v="1.9797199420569771E-2"/>
    <n v="1.6175621028307337E-2"/>
    <n v="9.6024400504838042E-2"/>
  </r>
  <r>
    <x v="7"/>
    <s v="0876-01-000"/>
    <m/>
    <x v="0"/>
    <s v="Wright"/>
    <s v="Annandale Public School District"/>
    <n v="136"/>
    <n v="0"/>
    <n v="0"/>
    <n v="0"/>
    <n v="0"/>
    <n v="5"/>
    <n v="144"/>
    <n v="3.2216494845360823E-3"/>
    <n v="9.2783505154639179E-2"/>
    <n v="298"/>
    <n v="0.17519106407995297"/>
    <n v="1552"/>
    <n v="1701"/>
    <x v="1299"/>
    <n v="4"/>
    <n v="16"/>
    <n v="14"/>
    <n v="36"/>
    <n v="285"/>
    <n v="0"/>
    <n v="0"/>
    <n v="0"/>
    <n v="0"/>
    <x v="1434"/>
    <x v="2"/>
    <x v="31"/>
    <x v="30"/>
    <x v="113"/>
    <n v="9.1767881241565458E-2"/>
    <n v="0"/>
    <n v="0"/>
    <n v="0"/>
    <n v="0"/>
    <n v="9.6005154639175264E-2"/>
  </r>
  <r>
    <x v="1"/>
    <s v="2144-01-000"/>
    <m/>
    <x v="0"/>
    <s v="Chisago"/>
    <s v="Chisago Lakes School District"/>
    <n v="305"/>
    <n v="0"/>
    <n v="0"/>
    <n v="3"/>
    <n v="14"/>
    <n v="166"/>
    <n v="172"/>
    <n v="4.7145697245100822E-2"/>
    <n v="4.8849758591309286E-2"/>
    <n v="201"/>
    <n v="5.9397163120567378E-2"/>
    <n v="3521"/>
    <n v="3384"/>
    <x v="1398"/>
    <n v="21"/>
    <n v="43"/>
    <n v="64"/>
    <n v="33"/>
    <n v="177"/>
    <n v="0"/>
    <n v="3"/>
    <n v="0"/>
    <n v="0"/>
    <x v="1435"/>
    <x v="44"/>
    <x v="159"/>
    <x v="333"/>
    <x v="153"/>
    <n v="9.1017606684571775E-2"/>
    <n v="0"/>
    <n v="0"/>
    <n v="4.4776119402985072E-2"/>
    <n v="0.2978723404255319"/>
    <n v="9.5995455836410115E-2"/>
  </r>
  <r>
    <x v="10"/>
    <s v="2854-01-000"/>
    <m/>
    <x v="0"/>
    <s v="Norman"/>
    <s v="Ada-Borup Public School District"/>
    <n v="35"/>
    <n v="3"/>
    <n v="0"/>
    <n v="0"/>
    <n v="0"/>
    <n v="0"/>
    <n v="47"/>
    <n v="0"/>
    <n v="9.5918367346938774E-2"/>
    <n v="44"/>
    <n v="9.034907597535935E-2"/>
    <n v="490"/>
    <n v="487"/>
    <x v="852"/>
    <n v="13"/>
    <n v="7"/>
    <n v="3"/>
    <n v="36"/>
    <n v="35"/>
    <n v="0"/>
    <n v="0"/>
    <n v="0"/>
    <n v="3"/>
    <x v="1436"/>
    <x v="105"/>
    <x v="21"/>
    <x v="5"/>
    <x v="105"/>
    <n v="8.1775700934579434E-2"/>
    <n v="0.1875"/>
    <n v="0"/>
    <n v="0"/>
    <n v="0"/>
    <n v="9.5918367346938774E-2"/>
  </r>
  <r>
    <x v="2"/>
    <s v="0299-01-000"/>
    <m/>
    <x v="0"/>
    <s v="Houston"/>
    <s v="Caledonia Public School District"/>
    <n v="65"/>
    <n v="0"/>
    <n v="0"/>
    <n v="0"/>
    <n v="0"/>
    <n v="7"/>
    <n v="61"/>
    <n v="9.8730606488011286E-3"/>
    <n v="8.6036671368124124E-2"/>
    <n v="15"/>
    <n v="2.2865853658536585E-2"/>
    <n v="709"/>
    <n v="656"/>
    <x v="403"/>
    <n v="0"/>
    <n v="31"/>
    <n v="2"/>
    <n v="0"/>
    <n v="10"/>
    <n v="0"/>
    <n v="0"/>
    <n v="0"/>
    <n v="0"/>
    <x v="417"/>
    <x v="0"/>
    <x v="20"/>
    <x v="0"/>
    <x v="1"/>
    <n v="9.5870206489675522E-2"/>
    <n v="0"/>
    <n v="0"/>
    <n v="0"/>
    <n v="0"/>
    <n v="9.590973201692525E-2"/>
  </r>
  <r>
    <x v="10"/>
    <s v="0592-01-000"/>
    <m/>
    <x v="0"/>
    <s v="Polk"/>
    <s v="Climax-Shelly Public Schools"/>
    <n v="18"/>
    <n v="0"/>
    <n v="0"/>
    <n v="0"/>
    <n v="0"/>
    <n v="0"/>
    <n v="21"/>
    <n v="0"/>
    <n v="9.5890410958904104E-2"/>
    <n v="0"/>
    <n v="0"/>
    <n v="219"/>
    <n v="198"/>
    <x v="1257"/>
    <n v="9"/>
    <n v="2"/>
    <n v="0"/>
    <n v="45"/>
    <n v="0"/>
    <n v="0"/>
    <n v="0"/>
    <n v="0"/>
    <n v="0"/>
    <x v="502"/>
    <x v="68"/>
    <x v="6"/>
    <x v="2"/>
    <x v="123"/>
    <n v="0.1125"/>
    <n v="0"/>
    <n v="0"/>
    <n v="0"/>
    <n v="0"/>
    <n v="9.5890410958904104E-2"/>
  </r>
  <r>
    <x v="14"/>
    <s v="0600-01-000"/>
    <m/>
    <x v="0"/>
    <s v="Polk"/>
    <s v="Fisher Public School District"/>
    <n v="21"/>
    <n v="0"/>
    <n v="0"/>
    <n v="0"/>
    <n v="0"/>
    <n v="0"/>
    <n v="23"/>
    <n v="0"/>
    <n v="9.583333333333334E-2"/>
    <n v="93"/>
    <n v="0.3"/>
    <n v="240"/>
    <n v="310"/>
    <x v="620"/>
    <n v="6"/>
    <n v="0"/>
    <n v="0"/>
    <n v="35"/>
    <n v="74"/>
    <n v="0"/>
    <n v="0"/>
    <n v="0"/>
    <n v="17"/>
    <x v="970"/>
    <x v="31"/>
    <x v="0"/>
    <x v="2"/>
    <x v="39"/>
    <n v="9.7222222222222224E-2"/>
    <n v="0"/>
    <n v="0"/>
    <n v="0"/>
    <n v="0"/>
    <n v="9.583333333333334E-2"/>
  </r>
  <r>
    <x v="2"/>
    <s v="2448-01-000"/>
    <m/>
    <x v="0"/>
    <s v="Martin"/>
    <s v="Martin County West School District"/>
    <n v="57"/>
    <n v="0"/>
    <n v="0"/>
    <n v="0"/>
    <n v="0"/>
    <n v="7"/>
    <n v="57"/>
    <n v="1.0479041916167664E-2"/>
    <n v="8.5329341317365276E-2"/>
    <n v="182"/>
    <n v="0.23155216284987276"/>
    <n v="668"/>
    <n v="786"/>
    <x v="730"/>
    <n v="6"/>
    <n v="7"/>
    <n v="1"/>
    <n v="41"/>
    <n v="167"/>
    <n v="3"/>
    <n v="0"/>
    <n v="0"/>
    <n v="10"/>
    <x v="581"/>
    <x v="6"/>
    <x v="21"/>
    <x v="1"/>
    <x v="38"/>
    <n v="9.1787439613526575E-2"/>
    <n v="0"/>
    <n v="0"/>
    <n v="0"/>
    <n v="0"/>
    <n v="9.580838323353294E-2"/>
  </r>
  <r>
    <x v="10"/>
    <s v="0659-01-000"/>
    <m/>
    <x v="0"/>
    <s v="Rice"/>
    <s v="Northfield Public School District"/>
    <n v="354"/>
    <n v="0"/>
    <n v="3"/>
    <n v="11"/>
    <n v="10"/>
    <n v="268"/>
    <n v="120"/>
    <n v="6.6172839506172837E-2"/>
    <n v="2.9629629629629631E-2"/>
    <n v="210"/>
    <n v="5.4235537190082644E-2"/>
    <n v="4050"/>
    <n v="3872"/>
    <x v="1399"/>
    <n v="13"/>
    <n v="93"/>
    <n v="92"/>
    <n v="493"/>
    <n v="195"/>
    <n v="0"/>
    <n v="3"/>
    <n v="3"/>
    <n v="0"/>
    <x v="1437"/>
    <x v="91"/>
    <x v="354"/>
    <x v="334"/>
    <x v="322"/>
    <n v="0.10598802395209581"/>
    <n v="0"/>
    <n v="3.2258064516129031E-2"/>
    <n v="0.11"/>
    <n v="1.9880715705765408E-2"/>
    <n v="9.5802469135802468E-2"/>
  </r>
  <r>
    <x v="9"/>
    <s v="0482-01-000"/>
    <m/>
    <x v="0"/>
    <s v="Morrison"/>
    <s v="Little Falls Public School District"/>
    <n v="247"/>
    <n v="4"/>
    <n v="0"/>
    <n v="0"/>
    <n v="0"/>
    <n v="0"/>
    <n v="259"/>
    <n v="0"/>
    <n v="9.5784023668639057E-2"/>
    <n v="138"/>
    <n v="5.3426248548199766E-2"/>
    <n v="2704"/>
    <n v="2583"/>
    <x v="1400"/>
    <n v="17"/>
    <n v="22"/>
    <n v="32"/>
    <n v="37"/>
    <n v="136"/>
    <n v="0"/>
    <n v="0"/>
    <n v="0"/>
    <n v="0"/>
    <x v="1438"/>
    <x v="44"/>
    <x v="7"/>
    <x v="187"/>
    <x v="164"/>
    <n v="9.5514307811291568E-2"/>
    <n v="0.19047619047619047"/>
    <n v="0"/>
    <n v="0"/>
    <n v="0"/>
    <n v="9.5784023668639057E-2"/>
  </r>
  <r>
    <x v="8"/>
    <s v="2159-01-000"/>
    <m/>
    <x v="0"/>
    <s v="Renville"/>
    <s v="Buffalo Lk-Hector-Stewart Public Sc"/>
    <n v="45"/>
    <n v="0"/>
    <n v="0"/>
    <n v="0"/>
    <n v="4"/>
    <n v="10"/>
    <n v="44"/>
    <n v="1.7730496453900711E-2"/>
    <n v="7.8014184397163122E-2"/>
    <n v="111"/>
    <n v="0.17874396135265699"/>
    <n v="564"/>
    <n v="621"/>
    <x v="596"/>
    <n v="3"/>
    <n v="4"/>
    <n v="5"/>
    <n v="76"/>
    <n v="103"/>
    <n v="0"/>
    <n v="0"/>
    <n v="0"/>
    <n v="4"/>
    <x v="220"/>
    <x v="6"/>
    <x v="2"/>
    <x v="7"/>
    <x v="88"/>
    <n v="9.4736842105263161E-2"/>
    <n v="0"/>
    <n v="0"/>
    <n v="0"/>
    <n v="5.2631578947368418E-2"/>
    <n v="9.5744680851063829E-2"/>
  </r>
  <r>
    <x v="4"/>
    <s v="2310-01-000"/>
    <m/>
    <x v="0"/>
    <s v="Sibley"/>
    <s v="Sibley East School District"/>
    <n v="112"/>
    <n v="0"/>
    <n v="0"/>
    <n v="0"/>
    <n v="8"/>
    <n v="85"/>
    <n v="39"/>
    <n v="6.558641975308642E-2"/>
    <n v="3.0092592592592591E-2"/>
    <n v="46"/>
    <n v="3.7766830870279149E-2"/>
    <n v="1296"/>
    <n v="1218"/>
    <x v="1369"/>
    <n v="0"/>
    <n v="8"/>
    <n v="18"/>
    <n v="261"/>
    <n v="33"/>
    <n v="0"/>
    <n v="0"/>
    <n v="0"/>
    <n v="5"/>
    <x v="1439"/>
    <x v="0"/>
    <x v="8"/>
    <x v="105"/>
    <x v="237"/>
    <n v="0.11089108910891089"/>
    <n v="0"/>
    <n v="0"/>
    <n v="0"/>
    <n v="3.0303030303030304E-2"/>
    <n v="9.5679012345679007E-2"/>
  </r>
  <r>
    <x v="1"/>
    <s v="0378-01-000"/>
    <m/>
    <x v="0"/>
    <s v="Lac qui Parle"/>
    <s v="Dawson-Boyd Public School District"/>
    <n v="41"/>
    <n v="0"/>
    <n v="0"/>
    <n v="0"/>
    <n v="0"/>
    <n v="0"/>
    <n v="44"/>
    <n v="0"/>
    <n v="9.5652173913043481E-2"/>
    <n v="84"/>
    <n v="0.16800000000000001"/>
    <n v="460"/>
    <n v="500"/>
    <x v="1401"/>
    <n v="2"/>
    <n v="5"/>
    <n v="14"/>
    <n v="20"/>
    <n v="77"/>
    <n v="0"/>
    <n v="0"/>
    <n v="5"/>
    <n v="0"/>
    <x v="1440"/>
    <x v="16"/>
    <x v="5"/>
    <x v="14"/>
    <x v="23"/>
    <n v="9.6926713947990545E-2"/>
    <n v="0"/>
    <n v="0"/>
    <n v="0"/>
    <n v="0"/>
    <n v="9.5652173913043481E-2"/>
  </r>
  <r>
    <x v="2"/>
    <s v="0741-01-000"/>
    <m/>
    <x v="0"/>
    <s v="Stearns"/>
    <s v="Paynesville Public School District"/>
    <n v="83"/>
    <n v="0"/>
    <n v="0"/>
    <n v="0"/>
    <n v="3"/>
    <n v="0"/>
    <n v="91"/>
    <n v="0"/>
    <n v="9.5588235294117641E-2"/>
    <n v="103"/>
    <n v="0.10684647302904564"/>
    <n v="952"/>
    <n v="964"/>
    <x v="944"/>
    <n v="2"/>
    <n v="20"/>
    <n v="6"/>
    <n v="28"/>
    <n v="95"/>
    <n v="0"/>
    <n v="0"/>
    <n v="0"/>
    <n v="4"/>
    <x v="1187"/>
    <x v="16"/>
    <x v="43"/>
    <x v="3"/>
    <x v="59"/>
    <n v="9.2633928571428575E-2"/>
    <n v="0"/>
    <n v="0"/>
    <n v="0"/>
    <n v="0.1111111111111111"/>
    <n v="9.5588235294117641E-2"/>
  </r>
  <r>
    <x v="5"/>
    <s v="0463-01-000"/>
    <m/>
    <x v="0"/>
    <s v="Meeker"/>
    <s v="Eden Valley-Watkins School District"/>
    <n v="60"/>
    <n v="0"/>
    <n v="0"/>
    <n v="0"/>
    <n v="4"/>
    <n v="0"/>
    <n v="79"/>
    <n v="0"/>
    <n v="9.5525997581620309E-2"/>
    <n v="223"/>
    <n v="0.22966014418125644"/>
    <n v="827"/>
    <n v="971"/>
    <x v="144"/>
    <n v="6"/>
    <n v="9"/>
    <n v="9"/>
    <n v="27"/>
    <n v="209"/>
    <n v="0"/>
    <n v="0"/>
    <n v="0"/>
    <n v="3"/>
    <x v="142"/>
    <x v="31"/>
    <x v="13"/>
    <x v="14"/>
    <x v="16"/>
    <n v="7.7821011673151752E-2"/>
    <n v="0"/>
    <n v="0"/>
    <n v="0"/>
    <n v="0.14285714285714285"/>
    <n v="9.5525997581620309E-2"/>
  </r>
  <r>
    <x v="2"/>
    <s v="0318-01-000"/>
    <m/>
    <x v="0"/>
    <s v="Itasca"/>
    <s v="Grand Rapids Public School District"/>
    <n v="333"/>
    <n v="39"/>
    <n v="5"/>
    <n v="0"/>
    <n v="7"/>
    <n v="46"/>
    <n v="350"/>
    <n v="1.1092355919942128E-2"/>
    <n v="8.4398360260429225E-2"/>
    <n v="415"/>
    <n v="9.9615938550168023E-2"/>
    <n v="4147"/>
    <n v="4166"/>
    <x v="1402"/>
    <n v="380"/>
    <n v="87"/>
    <n v="42"/>
    <n v="59"/>
    <n v="352"/>
    <n v="34"/>
    <n v="10"/>
    <n v="4"/>
    <n v="0"/>
    <x v="1441"/>
    <x v="334"/>
    <x v="355"/>
    <x v="90"/>
    <x v="372"/>
    <n v="9.3042749371332778E-2"/>
    <n v="0.1012987012987013"/>
    <n v="6.097560975609756E-2"/>
    <n v="0"/>
    <n v="0.10606060606060606"/>
    <n v="9.549071618037136E-2"/>
  </r>
  <r>
    <x v="4"/>
    <s v="0656-01-000"/>
    <m/>
    <x v="0"/>
    <s v="Rice"/>
    <s v="Faribault Public School District"/>
    <n v="399"/>
    <n v="0"/>
    <n v="5"/>
    <n v="3"/>
    <n v="15"/>
    <n v="186"/>
    <n v="246"/>
    <n v="4.108681245858184E-2"/>
    <n v="5.4340622929092114E-2"/>
    <n v="40"/>
    <n v="9.673518742442563E-3"/>
    <n v="4527"/>
    <n v="4135"/>
    <x v="1403"/>
    <n v="10"/>
    <n v="224"/>
    <n v="74"/>
    <n v="735"/>
    <n v="36"/>
    <n v="0"/>
    <n v="0"/>
    <n v="0"/>
    <n v="0"/>
    <x v="1442"/>
    <x v="87"/>
    <x v="356"/>
    <x v="335"/>
    <x v="455"/>
    <n v="0.11548480463096961"/>
    <n v="0"/>
    <n v="2.1834061135371178E-2"/>
    <n v="3.896103896103896E-2"/>
    <n v="0.02"/>
    <n v="9.5427435387673953E-2"/>
  </r>
  <r>
    <x v="10"/>
    <s v="2903-01-000"/>
    <m/>
    <x v="0"/>
    <s v="Big Stone"/>
    <s v="Ortonville Public Schools"/>
    <n v="46"/>
    <n v="0"/>
    <n v="0"/>
    <n v="0"/>
    <n v="0"/>
    <n v="0"/>
    <n v="50"/>
    <n v="0"/>
    <n v="9.5419847328244281E-2"/>
    <n v="37"/>
    <n v="7.2407045009784732E-2"/>
    <n v="524"/>
    <n v="511"/>
    <x v="163"/>
    <n v="4"/>
    <n v="3"/>
    <n v="3"/>
    <n v="14"/>
    <n v="37"/>
    <n v="0"/>
    <n v="0"/>
    <n v="0"/>
    <n v="0"/>
    <x v="750"/>
    <x v="2"/>
    <x v="4"/>
    <x v="5"/>
    <x v="7"/>
    <n v="9.2741935483870969E-2"/>
    <n v="0"/>
    <n v="0"/>
    <n v="0"/>
    <n v="0"/>
    <n v="9.5419847328244281E-2"/>
  </r>
  <r>
    <x v="8"/>
    <s v="0656-01-000"/>
    <m/>
    <x v="0"/>
    <s v="Rice"/>
    <s v="Faribault Public School District"/>
    <n v="401"/>
    <n v="0"/>
    <n v="3"/>
    <n v="3"/>
    <n v="13"/>
    <n v="184"/>
    <n v="246"/>
    <n v="4.082538273796317E-2"/>
    <n v="5.4581761704015977E-2"/>
    <n v="39"/>
    <n v="9.4752186588921289E-3"/>
    <n v="4507"/>
    <n v="4116"/>
    <x v="1404"/>
    <n v="20"/>
    <n v="237"/>
    <n v="78"/>
    <n v="797"/>
    <n v="34"/>
    <n v="0"/>
    <n v="0"/>
    <n v="0"/>
    <n v="0"/>
    <x v="1435"/>
    <x v="190"/>
    <x v="357"/>
    <x v="238"/>
    <x v="456"/>
    <n v="0.11966577141151895"/>
    <n v="0"/>
    <n v="1.2500000000000001E-2"/>
    <n v="3.7037037037037035E-2"/>
    <n v="1.6049382716049384E-2"/>
    <n v="9.5407144441979147E-2"/>
  </r>
  <r>
    <x v="2"/>
    <s v="0330-01-000"/>
    <m/>
    <x v="0"/>
    <s v="Jackson"/>
    <s v="Heron Lake-Okabena School District"/>
    <n v="20"/>
    <n v="0"/>
    <n v="0"/>
    <n v="0"/>
    <n v="0"/>
    <n v="3"/>
    <n v="24"/>
    <n v="1.0600706713780919E-2"/>
    <n v="8.4805653710247356E-2"/>
    <n v="62"/>
    <n v="0.19496855345911951"/>
    <n v="283"/>
    <n v="318"/>
    <x v="710"/>
    <n v="3"/>
    <n v="0"/>
    <n v="1"/>
    <n v="34"/>
    <n v="59"/>
    <n v="0"/>
    <n v="0"/>
    <n v="0"/>
    <n v="0"/>
    <x v="166"/>
    <x v="6"/>
    <x v="0"/>
    <x v="1"/>
    <x v="157"/>
    <n v="8.2987551867219914E-2"/>
    <n v="0"/>
    <n v="0"/>
    <n v="0"/>
    <n v="0"/>
    <n v="9.540636042402828E-2"/>
  </r>
  <r>
    <x v="11"/>
    <s v="0094-01-000"/>
    <m/>
    <x v="0"/>
    <s v="Carlton"/>
    <s v="Cloquet Public School District"/>
    <n v="184"/>
    <n v="31"/>
    <n v="0"/>
    <n v="0"/>
    <n v="0"/>
    <n v="21"/>
    <n v="201"/>
    <n v="9.0244950580146109E-3"/>
    <n v="8.6377309840996994E-2"/>
    <n v="327"/>
    <n v="0.13445723684210525"/>
    <n v="2327"/>
    <n v="2432"/>
    <x v="1405"/>
    <n v="440"/>
    <n v="28"/>
    <n v="30"/>
    <n v="32"/>
    <n v="250"/>
    <n v="62"/>
    <n v="0"/>
    <n v="0"/>
    <n v="8"/>
    <x v="1443"/>
    <x v="335"/>
    <x v="60"/>
    <x v="249"/>
    <x v="11"/>
    <n v="0.10021786492374728"/>
    <n v="7.5794621026894868E-2"/>
    <n v="0"/>
    <n v="0"/>
    <n v="0"/>
    <n v="9.5401804899011608E-2"/>
  </r>
  <r>
    <x v="6"/>
    <s v="0286-01-000"/>
    <s v="yes"/>
    <x v="1"/>
    <s v="Hennepin"/>
    <s v="Brooklyn Center School District"/>
    <n v="35"/>
    <n v="0"/>
    <n v="65"/>
    <n v="11"/>
    <n v="9"/>
    <n v="49"/>
    <n v="87"/>
    <n v="3.4361851332398316E-2"/>
    <n v="6.1009817671809255E-2"/>
    <n v="389"/>
    <n v="0.23168552709946397"/>
    <n v="1426"/>
    <n v="1679"/>
    <x v="994"/>
    <n v="29"/>
    <n v="634"/>
    <n v="319"/>
    <n v="197"/>
    <n v="124"/>
    <n v="3"/>
    <n v="176"/>
    <n v="51"/>
    <n v="20"/>
    <x v="277"/>
    <x v="17"/>
    <x v="169"/>
    <x v="336"/>
    <x v="446"/>
    <n v="8.5158150851581502E-2"/>
    <n v="0"/>
    <n v="0.124282982791587"/>
    <n v="3.9426523297491037E-2"/>
    <n v="4.8387096774193547E-2"/>
    <n v="9.5371669004207571E-2"/>
  </r>
  <r>
    <x v="15"/>
    <s v="2580-01-000"/>
    <m/>
    <x v="0"/>
    <s v="Pine"/>
    <s v="East Central School District"/>
    <n v="88"/>
    <n v="0"/>
    <n v="0"/>
    <n v="0"/>
    <n v="0"/>
    <n v="0"/>
    <n v="96"/>
    <n v="0"/>
    <n v="9.5332671300893748E-2"/>
    <n v="53"/>
    <n v="5.4979253112033194E-2"/>
    <n v="1007"/>
    <n v="964"/>
    <x v="1406"/>
    <n v="67"/>
    <n v="23"/>
    <n v="11"/>
    <n v="12"/>
    <n v="48"/>
    <n v="0"/>
    <n v="0"/>
    <n v="0"/>
    <n v="0"/>
    <x v="1086"/>
    <x v="18"/>
    <x v="23"/>
    <x v="20"/>
    <x v="12"/>
    <n v="9.8765432098765427E-2"/>
    <n v="0"/>
    <n v="0"/>
    <n v="0"/>
    <n v="0"/>
    <n v="9.5332671300893748E-2"/>
  </r>
  <r>
    <x v="7"/>
    <s v="0115-01-000"/>
    <m/>
    <x v="0"/>
    <s v="Cass"/>
    <s v="Cass Lake-Bena Public Schools"/>
    <n v="54"/>
    <n v="36"/>
    <n v="0"/>
    <n v="0"/>
    <n v="0"/>
    <n v="9"/>
    <n v="84"/>
    <n v="9.2213114754098359E-3"/>
    <n v="8.6065573770491802E-2"/>
    <n v="253"/>
    <n v="0.22271126760563381"/>
    <n v="976"/>
    <n v="1136"/>
    <x v="56"/>
    <n v="1022"/>
    <n v="3"/>
    <n v="12"/>
    <n v="4"/>
    <n v="12"/>
    <n v="233"/>
    <n v="0"/>
    <n v="0"/>
    <n v="0"/>
    <x v="46"/>
    <x v="336"/>
    <x v="4"/>
    <x v="17"/>
    <x v="29"/>
    <n v="0.39416058394160586"/>
    <n v="4.363636363636364E-2"/>
    <n v="0"/>
    <n v="0"/>
    <n v="0"/>
    <n v="9.5286885245901634E-2"/>
  </r>
  <r>
    <x v="1"/>
    <s v="0186-01-000"/>
    <m/>
    <x v="0"/>
    <s v="Crow Wing"/>
    <s v="Pequot Lakes Public Schools"/>
    <n v="134"/>
    <n v="0"/>
    <n v="0"/>
    <n v="0"/>
    <n v="0"/>
    <n v="76"/>
    <n v="71"/>
    <n v="4.9254698639014903E-2"/>
    <n v="4.6014257939079713E-2"/>
    <n v="243"/>
    <n v="0.14826113483831604"/>
    <n v="1543"/>
    <n v="1639"/>
    <x v="1407"/>
    <n v="14"/>
    <n v="14"/>
    <n v="5"/>
    <n v="3"/>
    <n v="239"/>
    <n v="0"/>
    <n v="0"/>
    <n v="0"/>
    <n v="0"/>
    <x v="1444"/>
    <x v="93"/>
    <x v="27"/>
    <x v="7"/>
    <x v="17"/>
    <n v="8.9452603471295064E-2"/>
    <n v="0"/>
    <n v="0"/>
    <n v="0"/>
    <n v="0"/>
    <n v="9.5268956578094616E-2"/>
  </r>
  <r>
    <x v="6"/>
    <s v="2159-01-000"/>
    <m/>
    <x v="0"/>
    <s v="Renville"/>
    <s v="Buffalo Lk-Hector-Stewart Public Sc"/>
    <n v="53"/>
    <n v="0"/>
    <n v="0"/>
    <n v="0"/>
    <n v="0"/>
    <n v="5"/>
    <n v="51"/>
    <n v="8.5034013605442185E-3"/>
    <n v="8.673469387755102E-2"/>
    <n v="31"/>
    <n v="5.5062166962699825E-2"/>
    <n v="588"/>
    <n v="563"/>
    <x v="714"/>
    <n v="1"/>
    <n v="4"/>
    <n v="2"/>
    <n v="74"/>
    <n v="26"/>
    <n v="0"/>
    <n v="0"/>
    <n v="0"/>
    <n v="0"/>
    <x v="479"/>
    <x v="3"/>
    <x v="2"/>
    <x v="0"/>
    <x v="55"/>
    <n v="0.10412573673870335"/>
    <n v="0"/>
    <n v="0"/>
    <n v="0"/>
    <n v="0"/>
    <n v="9.5238095238095233E-2"/>
  </r>
  <r>
    <x v="3"/>
    <s v="0095-01-000"/>
    <m/>
    <x v="0"/>
    <s v="Carlton"/>
    <s v="Cromwell-Wright Public Schools"/>
    <n v="29"/>
    <n v="0"/>
    <n v="0"/>
    <n v="0"/>
    <n v="0"/>
    <n v="0"/>
    <n v="32"/>
    <n v="0"/>
    <n v="9.5238095238095233E-2"/>
    <n v="51"/>
    <n v="0.14366197183098592"/>
    <n v="336"/>
    <n v="355"/>
    <x v="825"/>
    <n v="18"/>
    <n v="5"/>
    <n v="6"/>
    <n v="2"/>
    <n v="40"/>
    <n v="9"/>
    <n v="0"/>
    <n v="0"/>
    <n v="0"/>
    <x v="1373"/>
    <x v="68"/>
    <x v="5"/>
    <x v="3"/>
    <x v="3"/>
    <n v="9.2651757188498399E-2"/>
    <n v="0"/>
    <n v="0"/>
    <n v="0"/>
    <n v="0"/>
    <n v="9.5238095238095233E-2"/>
  </r>
  <r>
    <x v="15"/>
    <s v="0625-01-000"/>
    <s v="yes"/>
    <x v="2"/>
    <s v="Ramsey"/>
    <s v="St. Paul Public School District"/>
    <n v="1201"/>
    <n v="50"/>
    <n v="1377"/>
    <n v="1267"/>
    <n v="490"/>
    <n v="3713"/>
    <n v="714"/>
    <n v="7.9851179595260113E-2"/>
    <n v="1.5355168928364051E-2"/>
    <n v="438"/>
    <n v="1.0303458009880029E-2"/>
    <n v="46499"/>
    <n v="42510"/>
    <x v="1408"/>
    <n v="772"/>
    <n v="11938"/>
    <n v="12287"/>
    <n v="5036"/>
    <n v="131"/>
    <n v="0"/>
    <n v="117"/>
    <n v="65"/>
    <n v="63"/>
    <x v="1445"/>
    <x v="294"/>
    <x v="358"/>
    <x v="337"/>
    <x v="457"/>
    <n v="8.8654314608400384E-2"/>
    <n v="6.0827250608272508E-2"/>
    <n v="0.10433398999848462"/>
    <n v="9.3928386092371557E-2"/>
    <n v="8.9694307157239611E-2"/>
    <n v="9.5206348523624168E-2"/>
  </r>
  <r>
    <x v="8"/>
    <s v="0186-01-000"/>
    <m/>
    <x v="0"/>
    <s v="Crow Wing"/>
    <s v="Pequot Lakes Public Schools"/>
    <n v="136"/>
    <n v="0"/>
    <n v="0"/>
    <n v="0"/>
    <n v="0"/>
    <n v="60"/>
    <n v="78"/>
    <n v="4.1379310344827586E-2"/>
    <n v="5.3793103448275863E-2"/>
    <n v="260"/>
    <n v="0.16539440203562342"/>
    <n v="1450"/>
    <n v="1572"/>
    <x v="350"/>
    <n v="12"/>
    <n v="9"/>
    <n v="1"/>
    <n v="5"/>
    <n v="255"/>
    <n v="0"/>
    <n v="0"/>
    <n v="0"/>
    <n v="0"/>
    <x v="1446"/>
    <x v="123"/>
    <x v="13"/>
    <x v="1"/>
    <x v="25"/>
    <n v="9.5371669004207571E-2"/>
    <n v="0"/>
    <n v="0"/>
    <n v="0"/>
    <n v="0"/>
    <n v="9.5172413793103455E-2"/>
  </r>
  <r>
    <x v="5"/>
    <s v="0477-01-000"/>
    <m/>
    <x v="0"/>
    <s v="Mille Lacs"/>
    <s v="Princeton Public School District"/>
    <n v="279"/>
    <n v="3"/>
    <n v="0"/>
    <n v="6"/>
    <n v="0"/>
    <n v="55"/>
    <n v="258"/>
    <n v="1.6722408026755852E-2"/>
    <n v="7.8443295834600177E-2"/>
    <n v="156"/>
    <n v="4.9808429118773943E-2"/>
    <n v="3289"/>
    <n v="3132"/>
    <x v="1409"/>
    <n v="37"/>
    <n v="31"/>
    <n v="37"/>
    <n v="66"/>
    <n v="131"/>
    <n v="0"/>
    <n v="0"/>
    <n v="0"/>
    <n v="6"/>
    <x v="1447"/>
    <x v="97"/>
    <x v="20"/>
    <x v="65"/>
    <x v="378"/>
    <n v="8.9739466066259252E-2"/>
    <n v="7.4999999999999997E-2"/>
    <n v="0"/>
    <n v="0.13953488372093023"/>
    <n v="0"/>
    <n v="9.5165703861356032E-2"/>
  </r>
  <r>
    <x v="10"/>
    <s v="0743-01-000"/>
    <m/>
    <x v="0"/>
    <s v="Stearns"/>
    <s v="Sauk Centre Public School District"/>
    <n v="76"/>
    <n v="0"/>
    <n v="4"/>
    <n v="0"/>
    <n v="5"/>
    <n v="0"/>
    <n v="92"/>
    <n v="0"/>
    <n v="9.5139607032057913E-2"/>
    <n v="86"/>
    <n v="8.9490114464099893E-2"/>
    <n v="967"/>
    <n v="961"/>
    <x v="767"/>
    <n v="2"/>
    <n v="11"/>
    <n v="5"/>
    <n v="54"/>
    <n v="81"/>
    <n v="0"/>
    <n v="0"/>
    <n v="0"/>
    <n v="0"/>
    <x v="1047"/>
    <x v="16"/>
    <x v="66"/>
    <x v="7"/>
    <x v="26"/>
    <n v="8.5972850678733032E-2"/>
    <n v="0"/>
    <n v="0.26666666666666666"/>
    <n v="0"/>
    <n v="8.4745762711864403E-2"/>
    <n v="9.5139607032057913E-2"/>
  </r>
  <r>
    <x v="12"/>
    <s v="0821-01-000"/>
    <m/>
    <x v="0"/>
    <s v="Wadena"/>
    <s v="Menahga Public School District"/>
    <n v="65"/>
    <n v="0"/>
    <n v="0"/>
    <n v="0"/>
    <n v="0"/>
    <n v="0"/>
    <n v="68"/>
    <n v="0"/>
    <n v="9.5104895104895101E-2"/>
    <n v="101"/>
    <n v="0.13502673796791445"/>
    <n v="715"/>
    <n v="748"/>
    <x v="920"/>
    <n v="9"/>
    <n v="5"/>
    <n v="0"/>
    <n v="5"/>
    <n v="96"/>
    <n v="0"/>
    <n v="0"/>
    <n v="0"/>
    <n v="0"/>
    <x v="1145"/>
    <x v="68"/>
    <x v="5"/>
    <x v="2"/>
    <x v="25"/>
    <n v="9.3123209169054436E-2"/>
    <n v="0"/>
    <n v="0"/>
    <n v="0"/>
    <n v="0"/>
    <n v="9.5104895104895101E-2"/>
  </r>
  <r>
    <x v="14"/>
    <s v="0485-01-000"/>
    <m/>
    <x v="0"/>
    <s v="Morrison"/>
    <s v="Royalton Public School District"/>
    <n v="59"/>
    <n v="0"/>
    <n v="0"/>
    <n v="0"/>
    <n v="0"/>
    <n v="0"/>
    <n v="64"/>
    <n v="0"/>
    <n v="9.5096582466567603E-2"/>
    <n v="128"/>
    <n v="0.17367706919945725"/>
    <n v="673"/>
    <n v="737"/>
    <x v="1178"/>
    <n v="6"/>
    <n v="6"/>
    <n v="10"/>
    <n v="4"/>
    <n v="126"/>
    <n v="0"/>
    <n v="0"/>
    <n v="0"/>
    <n v="0"/>
    <x v="1272"/>
    <x v="31"/>
    <x v="41"/>
    <x v="12"/>
    <x v="29"/>
    <n v="9.1614906832298143E-2"/>
    <n v="0"/>
    <n v="0"/>
    <n v="0"/>
    <n v="0"/>
    <n v="9.5096582466567603E-2"/>
  </r>
  <r>
    <x v="3"/>
    <s v="0659-01-000"/>
    <m/>
    <x v="0"/>
    <s v="Rice"/>
    <s v="Northfield Public School District"/>
    <n v="351"/>
    <n v="0"/>
    <n v="11"/>
    <n v="7"/>
    <n v="10"/>
    <n v="265"/>
    <n v="133"/>
    <n v="6.3306258958432865E-2"/>
    <n v="3.177257525083612E-2"/>
    <n v="237"/>
    <n v="5.8881987577639752E-2"/>
    <n v="4186"/>
    <n v="4025"/>
    <x v="1410"/>
    <n v="17"/>
    <n v="110"/>
    <n v="94"/>
    <n v="557"/>
    <n v="220"/>
    <n v="0"/>
    <n v="0"/>
    <n v="3"/>
    <n v="6"/>
    <x v="1448"/>
    <x v="83"/>
    <x v="359"/>
    <x v="329"/>
    <x v="272"/>
    <n v="0.10390763765541741"/>
    <n v="0"/>
    <n v="9.0909090909090912E-2"/>
    <n v="7.1428571428571425E-2"/>
    <n v="1.7825311942959002E-2"/>
    <n v="9.5078834209268992E-2"/>
  </r>
  <r>
    <x v="5"/>
    <s v="0659-01-000"/>
    <m/>
    <x v="0"/>
    <s v="Rice"/>
    <s v="Northfield Public School District"/>
    <n v="357"/>
    <n v="0"/>
    <n v="4"/>
    <n v="9"/>
    <n v="11"/>
    <n v="258"/>
    <n v="135"/>
    <n v="6.230379135474523E-2"/>
    <n v="3.2600821057715529E-2"/>
    <n v="222"/>
    <n v="5.5919395465994962E-2"/>
    <n v="4141"/>
    <n v="3970"/>
    <x v="1411"/>
    <n v="16"/>
    <n v="116"/>
    <n v="82"/>
    <n v="542"/>
    <n v="203"/>
    <n v="0"/>
    <n v="0"/>
    <n v="3"/>
    <n v="6"/>
    <x v="1449"/>
    <x v="105"/>
    <x v="233"/>
    <x v="338"/>
    <x v="458"/>
    <n v="0.10599762470308789"/>
    <n v="0"/>
    <n v="3.3333333333333333E-2"/>
    <n v="0.10227272727272728"/>
    <n v="2.0109689213893969E-2"/>
    <n v="9.4904612412460759E-2"/>
  </r>
  <r>
    <x v="9"/>
    <s v="0786-01-000"/>
    <m/>
    <x v="0"/>
    <s v="Todd"/>
    <s v="Bertha-Hewitt Public School District"/>
    <n v="35"/>
    <n v="0"/>
    <n v="0"/>
    <n v="0"/>
    <n v="0"/>
    <n v="0"/>
    <n v="37"/>
    <n v="0"/>
    <n v="9.4871794871794868E-2"/>
    <n v="131"/>
    <n v="0.27066115702479338"/>
    <n v="390"/>
    <n v="484"/>
    <x v="39"/>
    <n v="2"/>
    <n v="5"/>
    <n v="0"/>
    <n v="5"/>
    <n v="120"/>
    <n v="0"/>
    <n v="4"/>
    <n v="0"/>
    <n v="0"/>
    <x v="291"/>
    <x v="16"/>
    <x v="3"/>
    <x v="2"/>
    <x v="25"/>
    <n v="9.0439276485788117E-2"/>
    <n v="0"/>
    <n v="0"/>
    <n v="0"/>
    <n v="0"/>
    <n v="9.4871794871794868E-2"/>
  </r>
  <r>
    <x v="13"/>
    <s v="0182-01-000"/>
    <m/>
    <x v="0"/>
    <s v="Crow Wing"/>
    <s v="Crosby-Ironton Public School Dist."/>
    <n v="161"/>
    <n v="0"/>
    <n v="0"/>
    <n v="0"/>
    <n v="0"/>
    <n v="67"/>
    <n v="97"/>
    <n v="3.8750722961249276E-2"/>
    <n v="5.6101792943898207E-2"/>
    <n v="25"/>
    <n v="1.5723270440251572E-2"/>
    <n v="1729"/>
    <n v="1590"/>
    <x v="1412"/>
    <n v="24"/>
    <n v="14"/>
    <n v="3"/>
    <n v="6"/>
    <n v="17"/>
    <n v="0"/>
    <n v="0"/>
    <n v="0"/>
    <n v="0"/>
    <x v="1450"/>
    <x v="94"/>
    <x v="27"/>
    <x v="5"/>
    <x v="21"/>
    <n v="9.5947556615017873E-2"/>
    <n v="0"/>
    <n v="0"/>
    <n v="0"/>
    <n v="0"/>
    <n v="9.4852515905147483E-2"/>
  </r>
  <r>
    <x v="10"/>
    <s v="0846-01-000"/>
    <m/>
    <x v="0"/>
    <s v="Wilkin"/>
    <s v="Breckenridge Public School District"/>
    <n v="61"/>
    <n v="0"/>
    <n v="0"/>
    <n v="0"/>
    <n v="3"/>
    <n v="0"/>
    <n v="68"/>
    <n v="0"/>
    <n v="9.4839609483960946E-2"/>
    <n v="31"/>
    <n v="4.5588235294117645E-2"/>
    <n v="717"/>
    <n v="680"/>
    <x v="112"/>
    <n v="23"/>
    <n v="10"/>
    <n v="1"/>
    <n v="29"/>
    <n v="22"/>
    <n v="3"/>
    <n v="0"/>
    <n v="0"/>
    <n v="0"/>
    <x v="746"/>
    <x v="190"/>
    <x v="14"/>
    <x v="1"/>
    <x v="68"/>
    <n v="9.298780487804878E-2"/>
    <n v="0"/>
    <n v="0"/>
    <n v="0"/>
    <n v="9.375E-2"/>
    <n v="9.4839609483960946E-2"/>
  </r>
  <r>
    <x v="4"/>
    <s v="2689-01-000"/>
    <m/>
    <x v="0"/>
    <s v="Pipestone"/>
    <s v="Pipestone Area School District"/>
    <n v="112"/>
    <n v="0"/>
    <n v="0"/>
    <n v="0"/>
    <n v="0"/>
    <n v="0"/>
    <n v="119"/>
    <n v="0"/>
    <n v="9.4820717131474108E-2"/>
    <n v="28"/>
    <n v="2.4054982817869417E-2"/>
    <n v="1255"/>
    <n v="1164"/>
    <x v="405"/>
    <n v="33"/>
    <n v="22"/>
    <n v="11"/>
    <n v="43"/>
    <n v="26"/>
    <n v="0"/>
    <n v="0"/>
    <n v="0"/>
    <n v="0"/>
    <x v="647"/>
    <x v="40"/>
    <x v="7"/>
    <x v="20"/>
    <x v="125"/>
    <n v="9.815950920245399E-2"/>
    <n v="0"/>
    <n v="0"/>
    <n v="0"/>
    <n v="0"/>
    <n v="9.4820717131474108E-2"/>
  </r>
  <r>
    <x v="2"/>
    <s v="0084-01-000"/>
    <m/>
    <x v="0"/>
    <s v="Brown"/>
    <s v="Sleepy Eye Public School District"/>
    <n v="46"/>
    <n v="0"/>
    <n v="0"/>
    <n v="0"/>
    <n v="0"/>
    <n v="0"/>
    <n v="53"/>
    <n v="0"/>
    <n v="9.4812164579606437E-2"/>
    <n v="20"/>
    <n v="3.8022813688212927E-2"/>
    <n v="559"/>
    <n v="526"/>
    <x v="1031"/>
    <n v="0"/>
    <n v="4"/>
    <n v="5"/>
    <n v="171"/>
    <n v="16"/>
    <n v="0"/>
    <n v="0"/>
    <n v="0"/>
    <n v="0"/>
    <x v="1114"/>
    <x v="0"/>
    <x v="2"/>
    <x v="7"/>
    <x v="330"/>
    <n v="0.12234042553191489"/>
    <n v="0"/>
    <n v="0"/>
    <n v="0"/>
    <n v="0"/>
    <n v="9.4812164579606437E-2"/>
  </r>
  <r>
    <x v="13"/>
    <s v="0463-01-000"/>
    <m/>
    <x v="0"/>
    <s v="Meeker"/>
    <s v="Eden Valley-Watkins School District"/>
    <n v="82"/>
    <n v="0"/>
    <n v="0"/>
    <n v="0"/>
    <n v="0"/>
    <n v="0"/>
    <n v="85"/>
    <n v="0"/>
    <n v="9.4760312151616496E-2"/>
    <n v="56"/>
    <n v="6.4516129032258063E-2"/>
    <n v="897"/>
    <n v="868"/>
    <x v="990"/>
    <n v="0"/>
    <n v="3"/>
    <n v="2"/>
    <n v="2"/>
    <n v="54"/>
    <n v="0"/>
    <n v="0"/>
    <n v="0"/>
    <n v="0"/>
    <x v="1324"/>
    <x v="0"/>
    <x v="4"/>
    <x v="0"/>
    <x v="3"/>
    <n v="9.2342342342342343E-2"/>
    <n v="0"/>
    <n v="0"/>
    <n v="0"/>
    <n v="0"/>
    <n v="9.4760312151616496E-2"/>
  </r>
  <r>
    <x v="11"/>
    <s v="0423-01-000"/>
    <m/>
    <x v="0"/>
    <s v="McLeod"/>
    <s v="Hutchinson Public School District"/>
    <n v="266"/>
    <n v="0"/>
    <n v="4"/>
    <n v="5"/>
    <n v="4"/>
    <n v="245"/>
    <n v="44"/>
    <n v="8.0327868852459017E-2"/>
    <n v="1.4426229508196721E-2"/>
    <n v="186"/>
    <n v="6.3115032236172375E-2"/>
    <n v="3050"/>
    <n v="2947"/>
    <x v="1413"/>
    <n v="5"/>
    <n v="47"/>
    <n v="32"/>
    <n v="134"/>
    <n v="182"/>
    <n v="0"/>
    <n v="0"/>
    <n v="0"/>
    <n v="0"/>
    <x v="1451"/>
    <x v="43"/>
    <x v="276"/>
    <x v="255"/>
    <x v="430"/>
    <n v="9.4560966939210803E-2"/>
    <n v="0"/>
    <n v="7.8431372549019607E-2"/>
    <n v="0.13513513513513514"/>
    <n v="2.8985507246376812E-2"/>
    <n v="9.4754098360655736E-2"/>
  </r>
  <r>
    <x v="2"/>
    <s v="2754-01-000"/>
    <m/>
    <x v="0"/>
    <s v="Redwood"/>
    <s v="Cedar Mountain School District"/>
    <n v="24"/>
    <n v="5"/>
    <n v="0"/>
    <n v="0"/>
    <n v="4"/>
    <n v="0"/>
    <n v="36"/>
    <n v="0"/>
    <n v="9.4736842105263161E-2"/>
    <n v="135"/>
    <n v="0.28183716075156579"/>
    <n v="380"/>
    <n v="479"/>
    <x v="616"/>
    <n v="56"/>
    <n v="3"/>
    <n v="3"/>
    <n v="14"/>
    <n v="81"/>
    <n v="41"/>
    <n v="0"/>
    <n v="0"/>
    <n v="8"/>
    <x v="60"/>
    <x v="190"/>
    <x v="4"/>
    <x v="5"/>
    <x v="32"/>
    <n v="6.9364161849710976E-2"/>
    <n v="0.25"/>
    <n v="0"/>
    <n v="0"/>
    <n v="0.4"/>
    <n v="9.4736842105263161E-2"/>
  </r>
  <r>
    <x v="2"/>
    <s v="0777-01-000"/>
    <m/>
    <x v="0"/>
    <s v="Swift"/>
    <s v="Benson Public School District"/>
    <n v="76"/>
    <n v="0"/>
    <n v="0"/>
    <n v="0"/>
    <n v="4"/>
    <n v="8"/>
    <n v="80"/>
    <n v="8.6114101184068884E-3"/>
    <n v="8.6114101184068897E-2"/>
    <n v="28"/>
    <n v="3.2220943613348679E-2"/>
    <n v="929"/>
    <n v="869"/>
    <x v="175"/>
    <n v="5"/>
    <n v="15"/>
    <n v="4"/>
    <n v="63"/>
    <n v="22"/>
    <n v="0"/>
    <n v="0"/>
    <n v="0"/>
    <n v="0"/>
    <x v="1452"/>
    <x v="43"/>
    <x v="66"/>
    <x v="10"/>
    <x v="172"/>
    <n v="9.0909090909090912E-2"/>
    <n v="0"/>
    <n v="0"/>
    <n v="0"/>
    <n v="5.9701492537313432E-2"/>
    <n v="9.4725511302475779E-2"/>
  </r>
  <r>
    <x v="1"/>
    <s v="0857-01-000"/>
    <m/>
    <x v="0"/>
    <s v="Winona"/>
    <s v="Lewiston-Altura Public School Dist."/>
    <n v="53"/>
    <n v="0"/>
    <n v="0"/>
    <n v="0"/>
    <n v="0"/>
    <n v="3"/>
    <n v="58"/>
    <n v="4.658385093167702E-3"/>
    <n v="9.0062111801242239E-2"/>
    <n v="163"/>
    <n v="0.21849865951742628"/>
    <n v="644"/>
    <n v="746"/>
    <x v="541"/>
    <n v="5"/>
    <n v="8"/>
    <n v="7"/>
    <n v="25"/>
    <n v="162"/>
    <n v="0"/>
    <n v="0"/>
    <n v="0"/>
    <n v="0"/>
    <x v="78"/>
    <x v="43"/>
    <x v="8"/>
    <x v="36"/>
    <x v="24"/>
    <n v="8.9527027027027029E-2"/>
    <n v="0"/>
    <n v="0"/>
    <n v="0"/>
    <n v="0"/>
    <n v="9.4720496894409936E-2"/>
  </r>
  <r>
    <x v="0"/>
    <s v="2143-01-000"/>
    <m/>
    <x v="0"/>
    <s v="Le Sueur"/>
    <s v="Waterville-Elysian-Morristown Public School District"/>
    <n v="86"/>
    <n v="0"/>
    <n v="0"/>
    <n v="0"/>
    <n v="0"/>
    <n v="14"/>
    <n v="79"/>
    <n v="1.4256619144602852E-2"/>
    <n v="8.044806517311609E-2"/>
    <n v="5"/>
    <n v="5.5928411633109623E-3"/>
    <n v="982"/>
    <n v="894"/>
    <x v="1414"/>
    <n v="9"/>
    <n v="4"/>
    <n v="2"/>
    <n v="36"/>
    <n v="3"/>
    <n v="0"/>
    <n v="0"/>
    <n v="0"/>
    <n v="0"/>
    <x v="1418"/>
    <x v="68"/>
    <x v="2"/>
    <x v="0"/>
    <x v="113"/>
    <n v="9.2872570194384454E-2"/>
    <n v="0"/>
    <n v="0"/>
    <n v="0"/>
    <n v="0"/>
    <n v="9.4704684317718946E-2"/>
  </r>
  <r>
    <x v="13"/>
    <s v="0881-01-000"/>
    <m/>
    <x v="0"/>
    <s v="Wright"/>
    <s v="Maple Lake Public School District"/>
    <n v="92"/>
    <n v="0"/>
    <n v="0"/>
    <n v="0"/>
    <n v="0"/>
    <n v="0"/>
    <n v="97"/>
    <n v="0"/>
    <n v="9.4634146341463415E-2"/>
    <n v="14"/>
    <n v="1.4861995753715499E-2"/>
    <n v="1025"/>
    <n v="942"/>
    <x v="1072"/>
    <n v="2"/>
    <n v="0"/>
    <n v="4"/>
    <n v="6"/>
    <n v="12"/>
    <n v="0"/>
    <n v="0"/>
    <n v="0"/>
    <n v="0"/>
    <x v="1348"/>
    <x v="16"/>
    <x v="0"/>
    <x v="10"/>
    <x v="21"/>
    <n v="9.0909090909090912E-2"/>
    <n v="0"/>
    <n v="0"/>
    <n v="0"/>
    <n v="0"/>
    <n v="9.4634146341463415E-2"/>
  </r>
  <r>
    <x v="10"/>
    <s v="0756-01-000"/>
    <m/>
    <x v="0"/>
    <s v="Steele"/>
    <s v="Blooming Prairie Public School Dist"/>
    <n v="59"/>
    <n v="0"/>
    <n v="0"/>
    <n v="0"/>
    <n v="3"/>
    <n v="0"/>
    <n v="67"/>
    <n v="0"/>
    <n v="9.4632768361581923E-2"/>
    <n v="68"/>
    <n v="9.590973201692525E-2"/>
    <n v="708"/>
    <n v="709"/>
    <x v="460"/>
    <n v="2"/>
    <n v="5"/>
    <n v="8"/>
    <n v="66"/>
    <n v="57"/>
    <n v="0"/>
    <n v="0"/>
    <n v="0"/>
    <n v="7"/>
    <x v="1453"/>
    <x v="16"/>
    <x v="5"/>
    <x v="8"/>
    <x v="264"/>
    <n v="9.3650793650793651E-2"/>
    <n v="0"/>
    <n v="0"/>
    <n v="0"/>
    <n v="4.8387096774193547E-2"/>
    <n v="9.4632768361581923E-2"/>
  </r>
  <r>
    <x v="2"/>
    <s v="2168-01-000"/>
    <m/>
    <x v="0"/>
    <s v="Waseca"/>
    <s v="NRHEG School District"/>
    <n v="71"/>
    <n v="0"/>
    <n v="0"/>
    <n v="0"/>
    <n v="0"/>
    <n v="5"/>
    <n v="76"/>
    <n v="5.8343057176196032E-3"/>
    <n v="8.8681446907817971E-2"/>
    <n v="158"/>
    <n v="0.16916488222698073"/>
    <n v="857"/>
    <n v="934"/>
    <x v="148"/>
    <n v="0"/>
    <n v="13"/>
    <n v="6"/>
    <n v="22"/>
    <n v="149"/>
    <n v="0"/>
    <n v="0"/>
    <n v="0"/>
    <n v="0"/>
    <x v="159"/>
    <x v="0"/>
    <x v="45"/>
    <x v="3"/>
    <x v="9"/>
    <n v="8.7116564417177911E-2"/>
    <n v="0"/>
    <n v="0"/>
    <n v="0"/>
    <n v="0"/>
    <n v="9.4515752625437571E-2"/>
  </r>
  <r>
    <x v="15"/>
    <s v="0600-01-000"/>
    <m/>
    <x v="0"/>
    <s v="Polk"/>
    <s v="Fisher Public School District"/>
    <n v="21"/>
    <n v="0"/>
    <n v="0"/>
    <n v="0"/>
    <n v="3"/>
    <n v="0"/>
    <n v="24"/>
    <n v="0"/>
    <n v="9.4488188976377951E-2"/>
    <n v="77"/>
    <n v="0.250814332247557"/>
    <n v="254"/>
    <n v="307"/>
    <x v="1092"/>
    <n v="6"/>
    <n v="0"/>
    <n v="0"/>
    <n v="27"/>
    <n v="66"/>
    <n v="0"/>
    <n v="0"/>
    <n v="0"/>
    <n v="7"/>
    <x v="808"/>
    <x v="31"/>
    <x v="0"/>
    <x v="2"/>
    <x v="10"/>
    <n v="9.1703056768558958E-2"/>
    <n v="0"/>
    <n v="0"/>
    <n v="0"/>
    <n v="0.13043478260869565"/>
    <n v="9.4488188976377951E-2"/>
  </r>
  <r>
    <x v="5"/>
    <s v="0345-01-000"/>
    <m/>
    <x v="0"/>
    <s v="Kandiyohi"/>
    <s v="New London-Spicer School District"/>
    <n v="118"/>
    <n v="0"/>
    <n v="0"/>
    <n v="0"/>
    <n v="0"/>
    <n v="12"/>
    <n v="112"/>
    <n v="9.13937547600914E-3"/>
    <n v="8.5300837776085298E-2"/>
    <n v="260"/>
    <n v="0.17943409247757075"/>
    <n v="1313"/>
    <n v="1449"/>
    <x v="1415"/>
    <n v="5"/>
    <n v="10"/>
    <n v="5"/>
    <n v="85"/>
    <n v="228"/>
    <n v="0"/>
    <n v="0"/>
    <n v="0"/>
    <n v="23"/>
    <x v="1454"/>
    <x v="43"/>
    <x v="14"/>
    <x v="7"/>
    <x v="264"/>
    <n v="9.5623987034035657E-2"/>
    <n v="0"/>
    <n v="0"/>
    <n v="0"/>
    <n v="0"/>
    <n v="9.4440213252094438E-2"/>
  </r>
  <r>
    <x v="5"/>
    <s v="0473-01-000"/>
    <m/>
    <x v="0"/>
    <s v="Mille Lacs"/>
    <s v="Isle Public School District"/>
    <n v="20"/>
    <n v="14"/>
    <n v="0"/>
    <n v="0"/>
    <n v="0"/>
    <n v="0"/>
    <n v="39"/>
    <n v="0"/>
    <n v="9.4430992736077482E-2"/>
    <n v="91"/>
    <n v="0.19569892473118281"/>
    <n v="413"/>
    <n v="465"/>
    <x v="592"/>
    <n v="60"/>
    <n v="6"/>
    <n v="6"/>
    <n v="7"/>
    <n v="80"/>
    <n v="0"/>
    <n v="4"/>
    <n v="0"/>
    <n v="0"/>
    <x v="199"/>
    <x v="194"/>
    <x v="6"/>
    <x v="3"/>
    <x v="35"/>
    <n v="6.1349693251533742E-2"/>
    <n v="0.1891891891891892"/>
    <n v="0"/>
    <n v="0"/>
    <n v="0"/>
    <n v="9.4430992736077482E-2"/>
  </r>
  <r>
    <x v="1"/>
    <s v="0006-03-000"/>
    <s v="yes"/>
    <x v="1"/>
    <s v="Dakota"/>
    <s v="South St. Paul Public School Dist."/>
    <n v="142"/>
    <n v="7"/>
    <n v="46"/>
    <n v="0"/>
    <n v="62"/>
    <n v="31"/>
    <n v="249"/>
    <n v="1.0451786918408631E-2"/>
    <n v="8.3951449763991909E-2"/>
    <n v="685"/>
    <n v="0.20320379709285077"/>
    <n v="2966"/>
    <n v="3371"/>
    <x v="1416"/>
    <n v="35"/>
    <n v="354"/>
    <n v="67"/>
    <n v="749"/>
    <n v="431"/>
    <n v="0"/>
    <n v="44"/>
    <n v="5"/>
    <n v="176"/>
    <x v="1455"/>
    <x v="241"/>
    <x v="360"/>
    <x v="339"/>
    <x v="459"/>
    <n v="7.5652637187000535E-2"/>
    <n v="0.16666666666666666"/>
    <n v="0.12921348314606743"/>
    <n v="0"/>
    <n v="9.763779527559055E-2"/>
    <n v="9.440323668240054E-2"/>
  </r>
  <r>
    <x v="2"/>
    <s v="0482-01-000"/>
    <m/>
    <x v="0"/>
    <s v="Morrison"/>
    <s v="Little Falls Public School District"/>
    <n v="231"/>
    <n v="0"/>
    <n v="3"/>
    <n v="0"/>
    <n v="3"/>
    <n v="8"/>
    <n v="243"/>
    <n v="3.0086498683715682E-3"/>
    <n v="9.1387739751786393E-2"/>
    <n v="131"/>
    <n v="5.1595116187475386E-2"/>
    <n v="2659"/>
    <n v="2539"/>
    <x v="1417"/>
    <n v="18"/>
    <n v="50"/>
    <n v="33"/>
    <n v="68"/>
    <n v="122"/>
    <n v="0"/>
    <n v="0"/>
    <n v="0"/>
    <n v="0"/>
    <x v="1456"/>
    <x v="132"/>
    <x v="12"/>
    <x v="109"/>
    <x v="188"/>
    <n v="9.3182734973779754E-2"/>
    <n v="0"/>
    <n v="5.6603773584905662E-2"/>
    <n v="0"/>
    <n v="4.2253521126760563E-2"/>
    <n v="9.4396389620157964E-2"/>
  </r>
  <r>
    <x v="12"/>
    <s v="0195-01-000"/>
    <s v="yes"/>
    <x v="1"/>
    <s v="Dakota"/>
    <s v="Randolph Public School District"/>
    <n v="47"/>
    <n v="0"/>
    <n v="0"/>
    <n v="0"/>
    <n v="0"/>
    <n v="0"/>
    <n v="48"/>
    <n v="0"/>
    <n v="9.4302554027504912E-2"/>
    <n v="2"/>
    <n v="4.3196544276457886E-3"/>
    <n v="509"/>
    <n v="463"/>
    <x v="343"/>
    <n v="2"/>
    <n v="3"/>
    <n v="1"/>
    <n v="6"/>
    <n v="0"/>
    <n v="0"/>
    <n v="0"/>
    <n v="0"/>
    <n v="0"/>
    <x v="635"/>
    <x v="16"/>
    <x v="4"/>
    <x v="1"/>
    <x v="21"/>
    <n v="9.4377510040160636E-2"/>
    <n v="0"/>
    <n v="0"/>
    <n v="0"/>
    <n v="0"/>
    <n v="9.4302554027504912E-2"/>
  </r>
  <r>
    <x v="7"/>
    <s v="0112-01-000"/>
    <s v="yes"/>
    <x v="1"/>
    <s v="Carver"/>
    <s v="Eastern Carver County Public School"/>
    <n v="768"/>
    <n v="0"/>
    <n v="42"/>
    <n v="66"/>
    <n v="21"/>
    <n v="259"/>
    <n v="668"/>
    <n v="2.6339875927997559E-2"/>
    <n v="6.7934506254449301E-2"/>
    <n v="191"/>
    <n v="2.09959327250742E-2"/>
    <n v="9833"/>
    <n v="9097"/>
    <x v="1090"/>
    <n v="27"/>
    <n v="264"/>
    <n v="395"/>
    <n v="685"/>
    <n v="155"/>
    <n v="0"/>
    <n v="5"/>
    <n v="0"/>
    <n v="8"/>
    <x v="1457"/>
    <x v="42"/>
    <x v="361"/>
    <x v="340"/>
    <x v="460"/>
    <n v="9.2097373785825637E-2"/>
    <n v="0"/>
    <n v="0.13953488372093023"/>
    <n v="0.14316702819956617"/>
    <n v="3.0085959885386818E-2"/>
    <n v="9.4274382182446853E-2"/>
  </r>
  <r>
    <x v="1"/>
    <s v="0659-01-000"/>
    <m/>
    <x v="0"/>
    <s v="Rice"/>
    <s v="Northfield Public School District"/>
    <n v="345"/>
    <n v="0"/>
    <n v="0"/>
    <n v="10"/>
    <n v="10"/>
    <n v="270"/>
    <n v="113"/>
    <n v="6.6437007874015755E-2"/>
    <n v="2.780511811023622E-2"/>
    <n v="220"/>
    <n v="5.6395795949756473E-2"/>
    <n v="4064"/>
    <n v="3901"/>
    <x v="1418"/>
    <n v="9"/>
    <n v="73"/>
    <n v="90"/>
    <n v="465"/>
    <n v="200"/>
    <n v="0"/>
    <n v="4"/>
    <n v="8"/>
    <n v="0"/>
    <x v="836"/>
    <x v="68"/>
    <x v="362"/>
    <x v="341"/>
    <x v="461"/>
    <n v="0.10120269873863302"/>
    <n v="0"/>
    <n v="0"/>
    <n v="0.10869565217391304"/>
    <n v="2.1052631578947368E-2"/>
    <n v="9.4242125984251968E-2"/>
  </r>
  <r>
    <x v="3"/>
    <s v="0345-01-000"/>
    <m/>
    <x v="0"/>
    <s v="Kandiyohi"/>
    <s v="New London-Spicer School District"/>
    <n v="121"/>
    <n v="0"/>
    <n v="0"/>
    <n v="0"/>
    <n v="0"/>
    <n v="6"/>
    <n v="121"/>
    <n v="4.447739065974796E-3"/>
    <n v="8.9696071163825053E-2"/>
    <n v="274"/>
    <n v="0.18315508021390375"/>
    <n v="1349"/>
    <n v="1496"/>
    <x v="1419"/>
    <n v="3"/>
    <n v="8"/>
    <n v="8"/>
    <n v="93"/>
    <n v="236"/>
    <n v="0"/>
    <n v="0"/>
    <n v="0"/>
    <n v="25"/>
    <x v="898"/>
    <x v="6"/>
    <x v="8"/>
    <x v="8"/>
    <x v="411"/>
    <n v="9.5350669818754924E-2"/>
    <n v="0"/>
    <n v="0"/>
    <n v="0"/>
    <n v="0"/>
    <n v="9.4143810229799854E-2"/>
  </r>
  <r>
    <x v="3"/>
    <s v="0858-01-000"/>
    <m/>
    <x v="0"/>
    <s v="Winona"/>
    <s v="St. Charles Public School District"/>
    <n v="91"/>
    <n v="0"/>
    <n v="0"/>
    <n v="0"/>
    <n v="3"/>
    <n v="4"/>
    <n v="97"/>
    <n v="3.727865796831314E-3"/>
    <n v="9.0400745573159372E-2"/>
    <n v="0"/>
    <n v="0"/>
    <n v="1073"/>
    <n v="972"/>
    <x v="601"/>
    <n v="3"/>
    <n v="19"/>
    <n v="23"/>
    <n v="123"/>
    <n v="0"/>
    <n v="0"/>
    <n v="0"/>
    <n v="0"/>
    <n v="0"/>
    <x v="1377"/>
    <x v="6"/>
    <x v="57"/>
    <x v="155"/>
    <x v="210"/>
    <n v="0.10167597765363129"/>
    <n v="0"/>
    <n v="0"/>
    <n v="0"/>
    <n v="2.3809523809523808E-2"/>
    <n v="9.4128611369990692E-2"/>
  </r>
  <r>
    <x v="9"/>
    <s v="2365-01-000"/>
    <m/>
    <x v="0"/>
    <s v="Sibley"/>
    <s v="G.F.W."/>
    <n v="78"/>
    <n v="0"/>
    <n v="0"/>
    <n v="0"/>
    <n v="0"/>
    <n v="41"/>
    <n v="45"/>
    <n v="4.4857768052516414E-2"/>
    <n v="4.923413566739606E-2"/>
    <n v="9"/>
    <n v="1.0752688172043012E-2"/>
    <n v="914"/>
    <n v="837"/>
    <x v="1420"/>
    <n v="2"/>
    <n v="4"/>
    <n v="10"/>
    <n v="100"/>
    <n v="6"/>
    <n v="0"/>
    <n v="0"/>
    <n v="0"/>
    <n v="0"/>
    <x v="1253"/>
    <x v="16"/>
    <x v="2"/>
    <x v="12"/>
    <x v="41"/>
    <n v="9.8360655737704916E-2"/>
    <n v="0"/>
    <n v="0"/>
    <n v="0"/>
    <n v="0"/>
    <n v="9.4091903719912467E-2"/>
  </r>
  <r>
    <x v="11"/>
    <s v="0728-01-000"/>
    <m/>
    <x v="0"/>
    <s v="Sherburne"/>
    <s v="Elk River Public School District"/>
    <n v="1174"/>
    <n v="3"/>
    <n v="30"/>
    <n v="25"/>
    <n v="12"/>
    <n v="731"/>
    <n v="539"/>
    <n v="5.4144137471298426E-2"/>
    <n v="3.992296866898748E-2"/>
    <n v="570"/>
    <n v="4.4527771267869699E-2"/>
    <n v="13501"/>
    <n v="12801"/>
    <x v="1421"/>
    <n v="133"/>
    <n v="364"/>
    <n v="332"/>
    <n v="318"/>
    <n v="502"/>
    <n v="0"/>
    <n v="14"/>
    <n v="14"/>
    <n v="10"/>
    <x v="1458"/>
    <x v="62"/>
    <x v="363"/>
    <x v="342"/>
    <x v="462"/>
    <n v="9.5245821840012984E-2"/>
    <n v="2.2058823529411766E-2"/>
    <n v="7.8947368421052627E-2"/>
    <n v="7.2886297376093298E-2"/>
    <n v="3.7499999999999999E-2"/>
    <n v="9.4067106140285905E-2"/>
  </r>
  <r>
    <x v="2"/>
    <s v="2769-01-000"/>
    <m/>
    <x v="0"/>
    <s v="Stevens"/>
    <s v="Morris Area Public Schools"/>
    <n v="86"/>
    <n v="0"/>
    <n v="0"/>
    <n v="0"/>
    <n v="0"/>
    <n v="4"/>
    <n v="86"/>
    <n v="4.1797283176593526E-3"/>
    <n v="8.9864158829676077E-2"/>
    <n v="158"/>
    <n v="0.15414634146341463"/>
    <n v="957"/>
    <n v="1025"/>
    <x v="1422"/>
    <n v="16"/>
    <n v="21"/>
    <n v="11"/>
    <n v="90"/>
    <n v="137"/>
    <n v="0"/>
    <n v="0"/>
    <n v="0"/>
    <n v="5"/>
    <x v="1452"/>
    <x v="105"/>
    <x v="16"/>
    <x v="20"/>
    <x v="57"/>
    <n v="0.10287081339712918"/>
    <n v="0"/>
    <n v="0"/>
    <n v="0"/>
    <n v="0"/>
    <n v="9.4043887147335428E-2"/>
  </r>
  <r>
    <x v="9"/>
    <s v="2172-01-000"/>
    <m/>
    <x v="0"/>
    <s v="Goodhue"/>
    <s v="Kenyon-Wanamingo School District"/>
    <n v="85"/>
    <n v="0"/>
    <n v="0"/>
    <n v="0"/>
    <n v="0"/>
    <n v="15"/>
    <n v="73"/>
    <n v="1.6025641025641024E-2"/>
    <n v="7.7991452991452992E-2"/>
    <n v="57"/>
    <n v="6.2983425414364635E-2"/>
    <n v="936"/>
    <n v="905"/>
    <x v="878"/>
    <n v="0"/>
    <n v="16"/>
    <n v="15"/>
    <n v="36"/>
    <n v="52"/>
    <n v="0"/>
    <n v="0"/>
    <n v="0"/>
    <n v="0"/>
    <x v="1459"/>
    <x v="0"/>
    <x v="31"/>
    <x v="27"/>
    <x v="113"/>
    <n v="9.7588978185993117E-2"/>
    <n v="0"/>
    <n v="0"/>
    <n v="0"/>
    <n v="0"/>
    <n v="9.4017094017094016E-2"/>
  </r>
  <r>
    <x v="1"/>
    <s v="0698-01-000"/>
    <m/>
    <x v="0"/>
    <s v="Saint Louis"/>
    <s v="Floodwood Public School District"/>
    <n v="19"/>
    <n v="0"/>
    <n v="0"/>
    <n v="0"/>
    <n v="0"/>
    <n v="0"/>
    <n v="22"/>
    <n v="0"/>
    <n v="9.4017094017094016E-2"/>
    <n v="60"/>
    <n v="0.22058823529411764"/>
    <n v="234"/>
    <n v="272"/>
    <x v="113"/>
    <n v="4"/>
    <n v="3"/>
    <n v="0"/>
    <n v="0"/>
    <n v="57"/>
    <n v="0"/>
    <n v="0"/>
    <n v="0"/>
    <n v="0"/>
    <x v="49"/>
    <x v="2"/>
    <x v="4"/>
    <x v="2"/>
    <x v="1"/>
    <n v="8.3700440528634359E-2"/>
    <n v="0"/>
    <n v="0"/>
    <n v="0"/>
    <n v="0"/>
    <n v="9.4017094017094016E-2"/>
  </r>
  <r>
    <x v="16"/>
    <s v="0004-01-000"/>
    <m/>
    <x v="0"/>
    <s v="Aitkin"/>
    <s v="McGregor Public School District"/>
    <n v="54"/>
    <n v="0"/>
    <n v="0"/>
    <n v="0"/>
    <n v="0"/>
    <n v="0"/>
    <n v="55"/>
    <n v="0"/>
    <n v="9.4017094017094016E-2"/>
    <n v="16"/>
    <n v="2.9304029304029304E-2"/>
    <n v="585"/>
    <n v="546"/>
    <x v="1423"/>
    <n v="71"/>
    <n v="3"/>
    <n v="4"/>
    <n v="1"/>
    <n v="11"/>
    <n v="0"/>
    <n v="0"/>
    <n v="0"/>
    <n v="0"/>
    <x v="1460"/>
    <x v="337"/>
    <x v="4"/>
    <x v="10"/>
    <x v="0"/>
    <n v="0.10588235294117647"/>
    <n v="0"/>
    <n v="0"/>
    <n v="0"/>
    <n v="0"/>
    <n v="9.4017094017094016E-2"/>
  </r>
  <r>
    <x v="10"/>
    <s v="0271-01-000"/>
    <s v="yes"/>
    <x v="1"/>
    <s v="Hennepin"/>
    <s v="Bloomington Public School District"/>
    <n v="558"/>
    <n v="0"/>
    <n v="179"/>
    <n v="41"/>
    <n v="179"/>
    <n v="576"/>
    <n v="430"/>
    <n v="5.3821715567183702E-2"/>
    <n v="4.0179405718557278E-2"/>
    <n v="634"/>
    <n v="6.1374636979670862E-2"/>
    <n v="10702"/>
    <n v="10330"/>
    <x v="1424"/>
    <n v="132"/>
    <n v="1959"/>
    <n v="1031"/>
    <n v="1590"/>
    <n v="315"/>
    <n v="3"/>
    <n v="145"/>
    <n v="64"/>
    <n v="50"/>
    <x v="1461"/>
    <x v="19"/>
    <x v="364"/>
    <x v="343"/>
    <x v="463"/>
    <n v="9.5205596314622082E-2"/>
    <n v="0"/>
    <n v="8.9814350225790263E-2"/>
    <n v="4.0674603174603176E-2"/>
    <n v="0.10413030831879"/>
    <n v="9.4001121285740979E-2"/>
  </r>
  <r>
    <x v="3"/>
    <s v="0330-01-000"/>
    <m/>
    <x v="0"/>
    <s v="Jackson"/>
    <s v="Heron Lake-Okabena School District"/>
    <n v="21"/>
    <n v="0"/>
    <n v="0"/>
    <n v="0"/>
    <n v="0"/>
    <n v="0"/>
    <n v="25"/>
    <n v="0"/>
    <n v="9.3984962406015032E-2"/>
    <n v="72"/>
    <n v="0.23003194888178913"/>
    <n v="266"/>
    <n v="313"/>
    <x v="710"/>
    <n v="3"/>
    <m/>
    <n v="2"/>
    <n v="28"/>
    <n v="69"/>
    <n v="0"/>
    <n v="0"/>
    <n v="0"/>
    <n v="0"/>
    <x v="499"/>
    <x v="6"/>
    <x v="1"/>
    <x v="0"/>
    <x v="16"/>
    <n v="9.0517241379310345E-2"/>
    <n v="0"/>
    <n v="0"/>
    <n v="0"/>
    <n v="0"/>
    <n v="9.3984962406015032E-2"/>
  </r>
  <r>
    <x v="7"/>
    <s v="0333-01-000"/>
    <m/>
    <x v="0"/>
    <s v="Kanabec"/>
    <s v="Ogilvie Public School District"/>
    <n v="50"/>
    <n v="0"/>
    <n v="0"/>
    <n v="0"/>
    <n v="0"/>
    <n v="3"/>
    <n v="53"/>
    <n v="5.0335570469798654E-3"/>
    <n v="8.8926174496644292E-2"/>
    <n v="30"/>
    <n v="5.2631578947368418E-2"/>
    <n v="596"/>
    <n v="570"/>
    <x v="573"/>
    <n v="5"/>
    <n v="1"/>
    <n v="1"/>
    <n v="5"/>
    <n v="28"/>
    <n v="0"/>
    <n v="0"/>
    <n v="0"/>
    <n v="0"/>
    <x v="1462"/>
    <x v="43"/>
    <x v="3"/>
    <x v="1"/>
    <x v="25"/>
    <n v="8.6206896551724144E-2"/>
    <n v="0"/>
    <n v="0"/>
    <n v="0"/>
    <n v="0"/>
    <n v="9.3959731543624164E-2"/>
  </r>
  <r>
    <x v="12"/>
    <s v="0001-03-000"/>
    <s v="yes"/>
    <x v="2"/>
    <s v="Hennepin"/>
    <s v="Minneapolis Public School Dist."/>
    <n v="1410"/>
    <n v="396"/>
    <n v="2307"/>
    <n v="210"/>
    <n v="346"/>
    <n v="2769"/>
    <n v="1936"/>
    <n v="5.5292637632540588E-2"/>
    <n v="3.8658918908125159E-2"/>
    <n v="663"/>
    <n v="1.4401459695462346E-2"/>
    <n v="50079"/>
    <n v="46037"/>
    <x v="1425"/>
    <n v="1922"/>
    <n v="19759"/>
    <n v="6384"/>
    <n v="5823"/>
    <n v="151"/>
    <n v="18"/>
    <n v="372"/>
    <n v="28"/>
    <n v="25"/>
    <x v="1463"/>
    <x v="338"/>
    <x v="365"/>
    <x v="344"/>
    <x v="464"/>
    <n v="0.10516109785202864"/>
    <n v="0.17217391304347826"/>
    <n v="0.10634276758550751"/>
    <n v="3.1982942430703626E-2"/>
    <n v="5.6315104166666664E-2"/>
    <n v="9.3951556540665754E-2"/>
  </r>
  <r>
    <x v="1"/>
    <s v="0317-01-000"/>
    <m/>
    <x v="0"/>
    <s v="Itasca"/>
    <s v="Deer River Public School District"/>
    <n v="64"/>
    <n v="12"/>
    <n v="0"/>
    <n v="0"/>
    <n v="0"/>
    <n v="6"/>
    <n v="82"/>
    <n v="6.4034151547491995E-3"/>
    <n v="8.7513340448239066E-2"/>
    <n v="54"/>
    <n v="5.9800664451827246E-2"/>
    <n v="937"/>
    <n v="903"/>
    <x v="596"/>
    <n v="347"/>
    <n v="6"/>
    <n v="3"/>
    <n v="14"/>
    <n v="22"/>
    <n v="20"/>
    <n v="0"/>
    <n v="0"/>
    <n v="4"/>
    <x v="1217"/>
    <x v="287"/>
    <x v="41"/>
    <x v="5"/>
    <x v="32"/>
    <n v="0.11130434782608696"/>
    <n v="3.5398230088495575E-2"/>
    <n v="0"/>
    <n v="0"/>
    <n v="0"/>
    <n v="9.3916755602988261E-2"/>
  </r>
  <r>
    <x v="3"/>
    <s v="2168-01-000"/>
    <m/>
    <x v="0"/>
    <s v="Waseca"/>
    <s v="NRHEG School District"/>
    <n v="70"/>
    <n v="0"/>
    <n v="0"/>
    <n v="0"/>
    <n v="0"/>
    <n v="3"/>
    <n v="77"/>
    <n v="3.5211267605633804E-3"/>
    <n v="9.0375586854460094E-2"/>
    <n v="154"/>
    <n v="0.16630669546436286"/>
    <n v="852"/>
    <n v="926"/>
    <x v="1426"/>
    <n v="4"/>
    <n v="15"/>
    <n v="4"/>
    <n v="33"/>
    <n v="145"/>
    <n v="0"/>
    <n v="0"/>
    <n v="0"/>
    <n v="4"/>
    <x v="886"/>
    <x v="2"/>
    <x v="66"/>
    <x v="10"/>
    <x v="106"/>
    <n v="8.8050314465408799E-2"/>
    <n v="0"/>
    <n v="0"/>
    <n v="0"/>
    <n v="0"/>
    <n v="9.3896713615023469E-2"/>
  </r>
  <r>
    <x v="17"/>
    <s v="2155-01-000"/>
    <m/>
    <x v="0"/>
    <s v="Wadena"/>
    <s v="Wadena-Deer Creek School District"/>
    <n v="130"/>
    <n v="0"/>
    <n v="0"/>
    <n v="0"/>
    <n v="0"/>
    <n v="0"/>
    <n v="136"/>
    <n v="0"/>
    <n v="9.3857832988267775E-2"/>
    <n v="70"/>
    <n v="5.061460592913955E-2"/>
    <n v="1449"/>
    <n v="1383"/>
    <x v="1427"/>
    <n v="2"/>
    <n v="13"/>
    <n v="1"/>
    <n v="3"/>
    <n v="67"/>
    <n v="0"/>
    <n v="0"/>
    <n v="0"/>
    <n v="0"/>
    <x v="1259"/>
    <x v="16"/>
    <x v="45"/>
    <x v="1"/>
    <x v="17"/>
    <n v="9.1100210231254378E-2"/>
    <n v="0"/>
    <n v="0"/>
    <n v="0"/>
    <n v="0"/>
    <n v="9.3857832988267775E-2"/>
  </r>
  <r>
    <x v="11"/>
    <s v="0756-01-000"/>
    <m/>
    <x v="0"/>
    <s v="Steele"/>
    <s v="Blooming Prairie Public School Dist"/>
    <n v="64"/>
    <n v="0"/>
    <n v="0"/>
    <n v="0"/>
    <n v="0"/>
    <n v="0"/>
    <n v="70"/>
    <n v="0"/>
    <n v="9.3833780160857902E-2"/>
    <n v="41"/>
    <n v="5.7182705718270568E-2"/>
    <n v="746"/>
    <n v="717"/>
    <x v="451"/>
    <n v="2"/>
    <n v="5"/>
    <n v="7"/>
    <n v="71"/>
    <n v="31"/>
    <n v="0"/>
    <n v="0"/>
    <n v="0"/>
    <n v="6"/>
    <x v="1464"/>
    <x v="16"/>
    <x v="5"/>
    <x v="36"/>
    <x v="107"/>
    <n v="9.6240601503759404E-2"/>
    <n v="0"/>
    <n v="0"/>
    <n v="0"/>
    <n v="0"/>
    <n v="9.3833780160857902E-2"/>
  </r>
  <r>
    <x v="11"/>
    <s v="2397-01-000"/>
    <m/>
    <x v="0"/>
    <s v="Le Sueur"/>
    <s v="Le Sueur-Henderson School District"/>
    <n v="103"/>
    <n v="0"/>
    <n v="0"/>
    <n v="0"/>
    <n v="0"/>
    <n v="54"/>
    <n v="57"/>
    <n v="4.5646661031276417E-2"/>
    <n v="4.8182586644125107E-2"/>
    <n v="35"/>
    <n v="3.1616982836495035E-2"/>
    <n v="1183"/>
    <n v="1107"/>
    <x v="1319"/>
    <n v="11"/>
    <n v="20"/>
    <n v="12"/>
    <n v="174"/>
    <n v="32"/>
    <n v="0"/>
    <n v="0"/>
    <n v="0"/>
    <n v="0"/>
    <x v="760"/>
    <x v="90"/>
    <x v="43"/>
    <x v="17"/>
    <x v="155"/>
    <n v="0.10718002081165452"/>
    <n v="0"/>
    <n v="0"/>
    <n v="0"/>
    <n v="0"/>
    <n v="9.3829247675401517E-2"/>
  </r>
  <r>
    <x v="11"/>
    <s v="2144-01-000"/>
    <m/>
    <x v="0"/>
    <s v="Chisago"/>
    <s v="Chisago Lakes School District"/>
    <n v="300"/>
    <n v="0"/>
    <n v="0"/>
    <n v="0"/>
    <n v="16"/>
    <n v="183"/>
    <n v="149"/>
    <n v="5.1709522463972875E-2"/>
    <n v="4.2102288782141846E-2"/>
    <n v="173"/>
    <n v="5.1183431952662721E-2"/>
    <n v="3539"/>
    <n v="3380"/>
    <x v="1428"/>
    <n v="24"/>
    <n v="47"/>
    <n v="55"/>
    <n v="29"/>
    <n v="155"/>
    <n v="0"/>
    <n v="4"/>
    <n v="0"/>
    <n v="4"/>
    <x v="1465"/>
    <x v="94"/>
    <x v="79"/>
    <x v="302"/>
    <x v="136"/>
    <n v="8.9020771513353122E-2"/>
    <n v="0"/>
    <n v="0"/>
    <n v="0"/>
    <n v="0.3902439024390244"/>
    <n v="9.3811811246114721E-2"/>
  </r>
  <r>
    <x v="5"/>
    <s v="0756-01-000"/>
    <m/>
    <x v="0"/>
    <s v="Steele"/>
    <s v="Blooming Prairie Public School Dist"/>
    <n v="55"/>
    <n v="0"/>
    <n v="0"/>
    <n v="0"/>
    <n v="3"/>
    <n v="3"/>
    <n v="62"/>
    <n v="4.329004329004329E-3"/>
    <n v="8.9466089466089471E-2"/>
    <n v="81"/>
    <n v="0.11424541607898449"/>
    <n v="693"/>
    <n v="709"/>
    <x v="309"/>
    <n v="2"/>
    <n v="4"/>
    <n v="9"/>
    <n v="61"/>
    <n v="77"/>
    <n v="0"/>
    <n v="0"/>
    <n v="0"/>
    <n v="3"/>
    <x v="1466"/>
    <x v="16"/>
    <x v="2"/>
    <x v="14"/>
    <x v="99"/>
    <n v="9.0016366612111293E-2"/>
    <n v="0"/>
    <n v="0"/>
    <n v="0"/>
    <n v="4.9180327868852458E-2"/>
    <n v="9.3795093795093806E-2"/>
  </r>
  <r>
    <x v="4"/>
    <s v="0108-01-000"/>
    <s v="yes"/>
    <x v="1"/>
    <s v="Carver"/>
    <s v="Central Public School District"/>
    <n v="104"/>
    <n v="0"/>
    <n v="0"/>
    <n v="0"/>
    <n v="0"/>
    <n v="0"/>
    <n v="110"/>
    <n v="0"/>
    <n v="9.3776641091219096E-2"/>
    <n v="11"/>
    <n v="1.0242085661080074E-2"/>
    <n v="1173"/>
    <n v="1074"/>
    <x v="1429"/>
    <n v="0"/>
    <n v="15"/>
    <n v="33"/>
    <n v="49"/>
    <n v="6"/>
    <n v="0"/>
    <n v="0"/>
    <n v="0"/>
    <n v="0"/>
    <x v="1467"/>
    <x v="0"/>
    <x v="66"/>
    <x v="109"/>
    <x v="103"/>
    <n v="9.6744186046511624E-2"/>
    <n v="0"/>
    <n v="0"/>
    <n v="0"/>
    <n v="0"/>
    <n v="9.3776641091219096E-2"/>
  </r>
  <r>
    <x v="2"/>
    <s v="0025-01-000"/>
    <m/>
    <x v="0"/>
    <s v="Becker"/>
    <s v="Pine Point Public School District"/>
    <n v="0"/>
    <n v="4"/>
    <n v="0"/>
    <n v="0"/>
    <n v="0"/>
    <n v="0"/>
    <n v="6"/>
    <n v="0"/>
    <n v="9.375E-2"/>
    <n v="9"/>
    <n v="0.13432835820895522"/>
    <n v="64"/>
    <n v="67"/>
    <x v="562"/>
    <n v="66"/>
    <n v="0"/>
    <n v="0"/>
    <n v="0"/>
    <n v="0"/>
    <n v="9"/>
    <n v="0"/>
    <n v="0"/>
    <n v="0"/>
    <x v="561"/>
    <x v="99"/>
    <x v="0"/>
    <x v="2"/>
    <x v="1"/>
    <n v="0"/>
    <n v="6.5573770491803282E-2"/>
    <n v="0"/>
    <n v="0"/>
    <n v="0"/>
    <n v="9.375E-2"/>
  </r>
  <r>
    <x v="3"/>
    <s v="0447-01-000"/>
    <m/>
    <x v="0"/>
    <s v="Marshall"/>
    <s v="Grygla Public School District"/>
    <n v="8"/>
    <n v="0"/>
    <n v="0"/>
    <n v="0"/>
    <n v="0"/>
    <n v="0"/>
    <n v="12"/>
    <n v="0"/>
    <n v="9.375E-2"/>
    <n v="44"/>
    <n v="0.27500000000000002"/>
    <n v="128"/>
    <n v="160"/>
    <x v="60"/>
    <m/>
    <n v="1"/>
    <n v="2"/>
    <n v="4"/>
    <n v="41"/>
    <n v="0"/>
    <n v="0"/>
    <n v="0"/>
    <n v="0"/>
    <x v="58"/>
    <x v="1"/>
    <x v="3"/>
    <x v="0"/>
    <x v="29"/>
    <n v="6.6666666666666666E-2"/>
    <n v="0"/>
    <n v="0"/>
    <n v="0"/>
    <n v="0"/>
    <n v="9.375E-2"/>
  </r>
  <r>
    <x v="0"/>
    <s v="0549-01-000"/>
    <m/>
    <x v="0"/>
    <s v="Otter Tail"/>
    <s v="Perham-Dent Public School District"/>
    <n v="124"/>
    <n v="0"/>
    <n v="3"/>
    <n v="0"/>
    <n v="0"/>
    <n v="8"/>
    <n v="126"/>
    <n v="5.5944055944055944E-3"/>
    <n v="8.8111888111888109E-2"/>
    <n v="163"/>
    <n v="0.11172035640849898"/>
    <n v="1430"/>
    <n v="1459"/>
    <x v="610"/>
    <n v="13"/>
    <n v="22"/>
    <n v="5"/>
    <n v="56"/>
    <n v="153"/>
    <n v="0"/>
    <n v="0"/>
    <n v="0"/>
    <n v="0"/>
    <x v="1468"/>
    <x v="91"/>
    <x v="51"/>
    <x v="7"/>
    <x v="58"/>
    <n v="9.2953523238380811E-2"/>
    <n v="0"/>
    <n v="0.12"/>
    <n v="0"/>
    <n v="0"/>
    <n v="9.37062937062937E-2"/>
  </r>
  <r>
    <x v="6"/>
    <s v="0318-01-000"/>
    <m/>
    <x v="0"/>
    <s v="Itasca"/>
    <s v="Grand Rapids Public School District"/>
    <n v="339"/>
    <n v="31"/>
    <n v="3"/>
    <n v="0"/>
    <n v="0"/>
    <n v="52"/>
    <n v="328"/>
    <n v="1.2814194184327254E-2"/>
    <n v="8.0827994085756527E-2"/>
    <n v="247"/>
    <n v="6.2929936305732487E-2"/>
    <n v="4058"/>
    <n v="3925"/>
    <x v="1430"/>
    <n v="208"/>
    <n v="27"/>
    <n v="47"/>
    <n v="30"/>
    <n v="225"/>
    <n v="13"/>
    <n v="0"/>
    <n v="0"/>
    <n v="0"/>
    <x v="1469"/>
    <x v="110"/>
    <x v="106"/>
    <x v="252"/>
    <x v="72"/>
    <n v="9.0957874966460961E-2"/>
    <n v="0.13716814159292035"/>
    <n v="0.1"/>
    <n v="0"/>
    <n v="0"/>
    <n v="9.3642188270083776E-2"/>
  </r>
  <r>
    <x v="9"/>
    <s v="2159-01-000"/>
    <m/>
    <x v="0"/>
    <s v="Renville"/>
    <s v="Buffalo Lk-Hector-Stewart Public Sc"/>
    <n v="51"/>
    <n v="0"/>
    <n v="0"/>
    <n v="0"/>
    <n v="0"/>
    <n v="5"/>
    <n v="48"/>
    <n v="8.8339222614840993E-3"/>
    <n v="8.4805653710247356E-2"/>
    <n v="46"/>
    <n v="8.2289803220035776E-2"/>
    <n v="566"/>
    <n v="559"/>
    <x v="714"/>
    <n v="4"/>
    <n v="3"/>
    <n v="3"/>
    <n v="67"/>
    <n v="45"/>
    <n v="0"/>
    <n v="0"/>
    <n v="0"/>
    <n v="0"/>
    <x v="904"/>
    <x v="2"/>
    <x v="4"/>
    <x v="5"/>
    <x v="172"/>
    <n v="0.10450819672131148"/>
    <n v="0"/>
    <n v="0"/>
    <n v="0"/>
    <n v="0"/>
    <n v="9.3639575971731448E-2"/>
  </r>
  <r>
    <x v="10"/>
    <s v="2310-01-000"/>
    <m/>
    <x v="0"/>
    <s v="Sibley"/>
    <s v="Sibley East School District"/>
    <n v="101"/>
    <n v="0"/>
    <n v="0"/>
    <n v="0"/>
    <n v="0"/>
    <n v="54"/>
    <n v="64"/>
    <n v="4.2823156225218081E-2"/>
    <n v="5.0753370340999207E-2"/>
    <n v="97"/>
    <n v="7.8225806451612909E-2"/>
    <n v="1261"/>
    <n v="1240"/>
    <x v="1431"/>
    <n v="1"/>
    <n v="17"/>
    <n v="23"/>
    <n v="321"/>
    <n v="85"/>
    <n v="0"/>
    <n v="0"/>
    <n v="0"/>
    <n v="6"/>
    <x v="1129"/>
    <x v="3"/>
    <x v="19"/>
    <x v="155"/>
    <x v="465"/>
    <n v="0.11297539149888143"/>
    <n v="0"/>
    <n v="0"/>
    <n v="0"/>
    <n v="0"/>
    <n v="9.3576526566217288E-2"/>
  </r>
  <r>
    <x v="8"/>
    <s v="0553-01-000"/>
    <m/>
    <x v="0"/>
    <s v="Otter Tail"/>
    <s v="New York Mills Public School Dist."/>
    <n v="56"/>
    <n v="0"/>
    <n v="0"/>
    <n v="0"/>
    <n v="0"/>
    <n v="0"/>
    <n v="58"/>
    <n v="0"/>
    <n v="9.3548387096774197E-2"/>
    <n v="148"/>
    <n v="0.20845070422535211"/>
    <n v="620"/>
    <n v="710"/>
    <x v="523"/>
    <n v="8"/>
    <n v="7"/>
    <n v="0"/>
    <n v="1"/>
    <n v="143"/>
    <n v="0"/>
    <n v="0"/>
    <n v="0"/>
    <n v="0"/>
    <x v="98"/>
    <x v="35"/>
    <x v="21"/>
    <x v="2"/>
    <x v="0"/>
    <n v="9.2257001647446463E-2"/>
    <n v="0"/>
    <n v="0"/>
    <n v="0"/>
    <n v="0"/>
    <n v="9.3548387096774197E-2"/>
  </r>
  <r>
    <x v="9"/>
    <s v="2137-01-000"/>
    <m/>
    <x v="0"/>
    <s v="Fillmore"/>
    <s v="Kingsland Public School District"/>
    <n v="70"/>
    <n v="0"/>
    <n v="0"/>
    <n v="0"/>
    <n v="0"/>
    <n v="0"/>
    <n v="78"/>
    <n v="0"/>
    <n v="9.3525179856115109E-2"/>
    <n v="26"/>
    <n v="3.3248081841432228E-2"/>
    <n v="834"/>
    <n v="782"/>
    <x v="1432"/>
    <n v="1"/>
    <n v="7"/>
    <n v="7"/>
    <n v="5"/>
    <n v="26"/>
    <n v="0"/>
    <n v="0"/>
    <n v="0"/>
    <n v="0"/>
    <x v="1470"/>
    <x v="3"/>
    <x v="21"/>
    <x v="36"/>
    <x v="25"/>
    <n v="8.6848635235732011E-2"/>
    <n v="0"/>
    <n v="0"/>
    <n v="0"/>
    <n v="0"/>
    <n v="9.3525179856115109E-2"/>
  </r>
  <r>
    <x v="4"/>
    <s v="0505-01-000"/>
    <m/>
    <x v="0"/>
    <s v="Murray"/>
    <s v="Fulda Public School District"/>
    <n v="31"/>
    <n v="0"/>
    <n v="0"/>
    <n v="0"/>
    <n v="6"/>
    <n v="0"/>
    <n v="39"/>
    <n v="0"/>
    <n v="9.3525179856115109E-2"/>
    <n v="33"/>
    <n v="8.0291970802919707E-2"/>
    <n v="417"/>
    <n v="411"/>
    <x v="287"/>
    <n v="3"/>
    <n v="5"/>
    <n v="6"/>
    <n v="21"/>
    <n v="29"/>
    <n v="0"/>
    <n v="0"/>
    <n v="0"/>
    <n v="0"/>
    <x v="361"/>
    <x v="6"/>
    <x v="5"/>
    <x v="3"/>
    <x v="59"/>
    <n v="8.2010582010582006E-2"/>
    <n v="0"/>
    <n v="0"/>
    <n v="0"/>
    <n v="0.22222222222222221"/>
    <n v="9.3525179856115109E-2"/>
  </r>
  <r>
    <x v="2"/>
    <s v="2906-01-000"/>
    <m/>
    <x v="0"/>
    <s v="Red Lake"/>
    <s v="Red Lake County Central Public Schools"/>
    <n v="30"/>
    <n v="0"/>
    <n v="0"/>
    <n v="0"/>
    <n v="0"/>
    <n v="0"/>
    <n v="33"/>
    <n v="0"/>
    <n v="9.3484419263456089E-2"/>
    <n v="61"/>
    <n v="0.16010498687664043"/>
    <n v="353"/>
    <n v="381"/>
    <x v="783"/>
    <n v="19"/>
    <n v="7"/>
    <n v="4"/>
    <n v="9"/>
    <n v="54"/>
    <n v="3"/>
    <n v="0"/>
    <n v="0"/>
    <n v="0"/>
    <x v="196"/>
    <x v="105"/>
    <x v="21"/>
    <x v="10"/>
    <x v="22"/>
    <n v="9.4339622641509441E-2"/>
    <n v="0"/>
    <n v="0"/>
    <n v="0"/>
    <n v="0"/>
    <n v="9.3484419263456089E-2"/>
  </r>
  <r>
    <x v="8"/>
    <s v="0507-01-000"/>
    <m/>
    <x v="0"/>
    <s v="Nicollet"/>
    <s v="Nicollet Public School District"/>
    <n v="24"/>
    <n v="0"/>
    <n v="0"/>
    <n v="0"/>
    <n v="0"/>
    <n v="0"/>
    <n v="31"/>
    <n v="0"/>
    <n v="9.337349397590361E-2"/>
    <n v="24"/>
    <n v="7.3846153846153853E-2"/>
    <n v="332"/>
    <n v="325"/>
    <x v="300"/>
    <n v="0"/>
    <n v="0"/>
    <n v="1"/>
    <n v="7"/>
    <n v="19"/>
    <n v="0"/>
    <n v="0"/>
    <n v="0"/>
    <n v="0"/>
    <x v="793"/>
    <x v="0"/>
    <x v="0"/>
    <x v="1"/>
    <x v="35"/>
    <n v="7.4534161490683232E-2"/>
    <n v="0"/>
    <n v="0"/>
    <n v="0"/>
    <n v="0"/>
    <n v="9.337349397590361E-2"/>
  </r>
  <r>
    <x v="11"/>
    <s v="2168-01-000"/>
    <m/>
    <x v="0"/>
    <s v="Waseca"/>
    <s v="NRHEG School District"/>
    <n v="73"/>
    <n v="0"/>
    <n v="0"/>
    <n v="0"/>
    <n v="0"/>
    <n v="3"/>
    <n v="82"/>
    <n v="3.2930845225027441E-3"/>
    <n v="9.0010976948408344E-2"/>
    <n v="132"/>
    <n v="0.13778705636743216"/>
    <n v="911"/>
    <n v="958"/>
    <x v="318"/>
    <n v="0"/>
    <n v="1"/>
    <n v="2"/>
    <n v="6"/>
    <n v="131"/>
    <n v="0"/>
    <n v="0"/>
    <n v="0"/>
    <n v="0"/>
    <x v="1086"/>
    <x v="0"/>
    <x v="3"/>
    <x v="0"/>
    <x v="21"/>
    <n v="8.1930415263748599E-2"/>
    <n v="0"/>
    <n v="0"/>
    <n v="0"/>
    <n v="0"/>
    <n v="9.3304061470911082E-2"/>
  </r>
  <r>
    <x v="5"/>
    <s v="2769-01-000"/>
    <m/>
    <x v="0"/>
    <s v="Stevens"/>
    <s v="Morris Area Public Schools"/>
    <n v="81"/>
    <n v="3"/>
    <n v="0"/>
    <n v="0"/>
    <n v="0"/>
    <n v="3"/>
    <n v="87"/>
    <n v="3.1088082901554403E-3"/>
    <n v="9.0155440414507779E-2"/>
    <n v="153"/>
    <n v="0.14883268482490272"/>
    <n v="965"/>
    <n v="1028"/>
    <x v="1433"/>
    <n v="17"/>
    <n v="14"/>
    <n v="15"/>
    <n v="97"/>
    <n v="130"/>
    <n v="0"/>
    <n v="0"/>
    <n v="0"/>
    <n v="6"/>
    <x v="1452"/>
    <x v="190"/>
    <x v="27"/>
    <x v="27"/>
    <x v="262"/>
    <n v="9.6889952153110054E-2"/>
    <n v="0.15"/>
    <n v="0"/>
    <n v="0"/>
    <n v="0"/>
    <n v="9.3264248704663225E-2"/>
  </r>
  <r>
    <x v="1"/>
    <s v="0912-01-000"/>
    <m/>
    <x v="0"/>
    <s v="Mille Lacs"/>
    <s v="Milaca Public School District"/>
    <n v="171"/>
    <n v="0"/>
    <n v="3"/>
    <n v="3"/>
    <n v="3"/>
    <n v="16"/>
    <n v="174"/>
    <n v="7.8469838155958808E-3"/>
    <n v="8.5335948994605199E-2"/>
    <n v="41"/>
    <n v="2.1693121693121695E-2"/>
    <n v="2039"/>
    <n v="1890"/>
    <x v="1434"/>
    <n v="27"/>
    <n v="11"/>
    <n v="16"/>
    <n v="17"/>
    <n v="33"/>
    <n v="0"/>
    <n v="0"/>
    <n v="0"/>
    <n v="0"/>
    <x v="1471"/>
    <x v="42"/>
    <x v="27"/>
    <x v="60"/>
    <x v="23"/>
    <n v="8.7378640776699032E-2"/>
    <n v="0"/>
    <n v="0.21428571428571427"/>
    <n v="0.15789473684210525"/>
    <n v="0.15"/>
    <n v="9.3182932810201083E-2"/>
  </r>
  <r>
    <x v="1"/>
    <s v="0720-01-000"/>
    <s v="yes"/>
    <x v="1"/>
    <s v="Scott"/>
    <s v="Shakopee Public School District"/>
    <n v="530"/>
    <n v="8"/>
    <n v="48"/>
    <n v="129"/>
    <n v="20"/>
    <n v="222"/>
    <n v="547"/>
    <n v="2.6870007262164125E-2"/>
    <n v="6.6206729605422412E-2"/>
    <n v="121"/>
    <n v="1.5891778303125822E-2"/>
    <n v="8262"/>
    <n v="7614"/>
    <x v="1435"/>
    <n v="147"/>
    <n v="555"/>
    <n v="1021"/>
    <n v="918"/>
    <n v="74"/>
    <n v="0"/>
    <n v="6"/>
    <n v="4"/>
    <n v="4"/>
    <x v="1472"/>
    <x v="246"/>
    <x v="261"/>
    <x v="345"/>
    <x v="466"/>
    <n v="9.7623871799594766E-2"/>
    <n v="5.1612903225806452E-2"/>
    <n v="8.0402010050251257E-2"/>
    <n v="0.112565445026178"/>
    <n v="2.1413276231263382E-2"/>
    <n v="9.3076736867586538E-2"/>
  </r>
  <r>
    <x v="10"/>
    <s v="2168-01-000"/>
    <m/>
    <x v="0"/>
    <s v="Waseca"/>
    <s v="NRHEG School District"/>
    <n v="69"/>
    <n v="0"/>
    <n v="0"/>
    <n v="0"/>
    <n v="0"/>
    <n v="5"/>
    <n v="77"/>
    <n v="5.6753688989784334E-3"/>
    <n v="8.7400681044267875E-2"/>
    <n v="159"/>
    <n v="0.16597077244258873"/>
    <n v="881"/>
    <n v="958"/>
    <x v="1200"/>
    <n v="1"/>
    <n v="7"/>
    <n v="4"/>
    <n v="19"/>
    <n v="155"/>
    <n v="0"/>
    <n v="0"/>
    <n v="0"/>
    <n v="0"/>
    <x v="1473"/>
    <x v="3"/>
    <x v="21"/>
    <x v="10"/>
    <x v="13"/>
    <n v="8.2045184304399527E-2"/>
    <n v="0"/>
    <n v="0"/>
    <n v="0"/>
    <n v="0"/>
    <n v="9.3076049943246308E-2"/>
  </r>
  <r>
    <x v="1"/>
    <s v="2397-01-000"/>
    <m/>
    <x v="0"/>
    <s v="Le Sueur"/>
    <s v="Le Sueur-Henderson School District"/>
    <n v="94"/>
    <n v="0"/>
    <n v="0"/>
    <n v="0"/>
    <n v="3"/>
    <n v="48"/>
    <n v="59"/>
    <n v="4.1739130434782612E-2"/>
    <n v="5.1304347826086956E-2"/>
    <n v="33"/>
    <n v="3.0669144981412641E-2"/>
    <n v="1150"/>
    <n v="1076"/>
    <x v="679"/>
    <n v="7"/>
    <n v="22"/>
    <n v="13"/>
    <n v="157"/>
    <n v="30"/>
    <n v="0"/>
    <n v="0"/>
    <n v="0"/>
    <n v="0"/>
    <x v="401"/>
    <x v="47"/>
    <x v="7"/>
    <x v="31"/>
    <x v="400"/>
    <n v="9.9893730074388953E-2"/>
    <n v="0"/>
    <n v="0"/>
    <n v="0"/>
    <n v="1.8749999999999999E-2"/>
    <n v="9.3043478260869561E-2"/>
  </r>
  <r>
    <x v="16"/>
    <s v="0852-01-000"/>
    <m/>
    <x v="0"/>
    <s v="Wilkin"/>
    <s v="Campbell-Tintah Public School Dist."/>
    <n v="13"/>
    <n v="0"/>
    <n v="0"/>
    <n v="0"/>
    <n v="0"/>
    <n v="0"/>
    <n v="16"/>
    <n v="0"/>
    <n v="9.3023255813953487E-2"/>
    <n v="11"/>
    <n v="6.5868263473053898E-2"/>
    <n v="172"/>
    <n v="167"/>
    <x v="110"/>
    <n v="0"/>
    <n v="2"/>
    <n v="0"/>
    <n v="5"/>
    <n v="9"/>
    <n v="0"/>
    <n v="0"/>
    <n v="0"/>
    <n v="0"/>
    <x v="317"/>
    <x v="0"/>
    <x v="6"/>
    <x v="2"/>
    <x v="25"/>
    <n v="7.926829268292683E-2"/>
    <n v="0"/>
    <n v="0"/>
    <n v="0"/>
    <n v="0"/>
    <n v="9.3023255813953487E-2"/>
  </r>
  <r>
    <x v="8"/>
    <s v="0014-01-000"/>
    <s v="yes"/>
    <x v="1"/>
    <s v="Anoka"/>
    <s v="Fridley Public School District"/>
    <n v="109"/>
    <n v="0"/>
    <n v="78"/>
    <n v="25"/>
    <n v="15"/>
    <n v="121"/>
    <n v="135"/>
    <n v="4.3920145190562615E-2"/>
    <n v="4.9001814882032667E-2"/>
    <n v="228"/>
    <n v="8.3608360836083612E-2"/>
    <n v="2755"/>
    <n v="2727"/>
    <x v="1436"/>
    <n v="71"/>
    <n v="584"/>
    <n v="204"/>
    <n v="243"/>
    <n v="152"/>
    <n v="0"/>
    <n v="38"/>
    <n v="9"/>
    <n v="3"/>
    <x v="1474"/>
    <x v="337"/>
    <x v="366"/>
    <x v="315"/>
    <x v="236"/>
    <n v="6.890012642225031E-2"/>
    <n v="0"/>
    <n v="0.125"/>
    <n v="0.11363636363636363"/>
    <n v="5.8823529411764705E-2"/>
    <n v="9.2921960072595289E-2"/>
  </r>
  <r>
    <x v="8"/>
    <s v="2754-01-000"/>
    <m/>
    <x v="0"/>
    <s v="Redwood"/>
    <s v="Cedar Mountain School District"/>
    <n v="26"/>
    <n v="5"/>
    <n v="0"/>
    <n v="0"/>
    <n v="4"/>
    <n v="3"/>
    <n v="35"/>
    <n v="7.3349633251833741E-3"/>
    <n v="8.557457212713937E-2"/>
    <n v="73"/>
    <n v="0.16441441441441443"/>
    <n v="409"/>
    <n v="444"/>
    <x v="40"/>
    <n v="36"/>
    <n v="5"/>
    <n v="2"/>
    <n v="11"/>
    <n v="51"/>
    <n v="13"/>
    <n v="3"/>
    <n v="0"/>
    <n v="0"/>
    <x v="57"/>
    <x v="115"/>
    <x v="6"/>
    <x v="0"/>
    <x v="5"/>
    <n v="7.1232876712328766E-2"/>
    <n v="0.17857142857142858"/>
    <n v="0"/>
    <n v="0"/>
    <n v="0.26666666666666666"/>
    <n v="9.290953545232275E-2"/>
  </r>
  <r>
    <x v="10"/>
    <s v="0912-01-000"/>
    <m/>
    <x v="0"/>
    <s v="Mille Lacs"/>
    <s v="Milaca Public School District"/>
    <n v="175"/>
    <n v="0"/>
    <n v="0"/>
    <n v="0"/>
    <n v="3"/>
    <n v="12"/>
    <n v="178"/>
    <n v="5.8679706601466996E-3"/>
    <n v="8.7041564792176035E-2"/>
    <n v="66"/>
    <n v="3.4357105674128058E-2"/>
    <n v="2045"/>
    <n v="1921"/>
    <x v="1437"/>
    <n v="43"/>
    <n v="19"/>
    <n v="10"/>
    <n v="32"/>
    <n v="52"/>
    <n v="0"/>
    <n v="0"/>
    <n v="0"/>
    <n v="3"/>
    <x v="1475"/>
    <x v="121"/>
    <x v="57"/>
    <x v="12"/>
    <x v="68"/>
    <n v="9.0206185567010308E-2"/>
    <n v="0"/>
    <n v="0"/>
    <n v="0"/>
    <n v="9.375E-2"/>
    <n v="9.2909535452322736E-2"/>
  </r>
  <r>
    <x v="8"/>
    <s v="0858-01-000"/>
    <m/>
    <x v="0"/>
    <s v="Winona"/>
    <s v="St. Charles Public School District"/>
    <n v="97"/>
    <n v="0"/>
    <n v="0"/>
    <n v="0"/>
    <n v="0"/>
    <n v="0"/>
    <n v="106"/>
    <n v="0"/>
    <n v="9.2900964066608235E-2"/>
    <n v="1"/>
    <n v="9.6525096525096527E-4"/>
    <n v="1141"/>
    <n v="1036"/>
    <x v="1438"/>
    <n v="9"/>
    <n v="9"/>
    <n v="25"/>
    <n v="92"/>
    <n v="0"/>
    <n v="0"/>
    <n v="0"/>
    <n v="0"/>
    <n v="0"/>
    <x v="1212"/>
    <x v="68"/>
    <x v="13"/>
    <x v="81"/>
    <x v="287"/>
    <n v="9.719438877755511E-2"/>
    <n v="0"/>
    <n v="0"/>
    <n v="0"/>
    <n v="0"/>
    <n v="9.2900964066608235E-2"/>
  </r>
  <r>
    <x v="15"/>
    <s v="0561-01-000"/>
    <m/>
    <x v="0"/>
    <s v="Pennington"/>
    <s v="Goodridge Public School District"/>
    <n v="13"/>
    <n v="0"/>
    <n v="0"/>
    <n v="0"/>
    <n v="0"/>
    <n v="0"/>
    <n v="13"/>
    <n v="0"/>
    <n v="9.285714285714286E-2"/>
    <n v="40"/>
    <n v="0.23952095808383234"/>
    <n v="140"/>
    <n v="167"/>
    <x v="1439"/>
    <n v="5"/>
    <n v="0"/>
    <n v="3"/>
    <n v="0"/>
    <n v="36"/>
    <n v="0"/>
    <n v="0"/>
    <n v="0"/>
    <n v="0"/>
    <x v="562"/>
    <x v="43"/>
    <x v="0"/>
    <x v="5"/>
    <x v="1"/>
    <n v="9.5588235294117641E-2"/>
    <n v="0"/>
    <n v="0"/>
    <n v="0"/>
    <n v="0"/>
    <n v="9.285714285714286E-2"/>
  </r>
  <r>
    <x v="11"/>
    <s v="0698-01-000"/>
    <m/>
    <x v="0"/>
    <s v="Saint Louis"/>
    <s v="Floodwood Public School District"/>
    <n v="14"/>
    <n v="0"/>
    <n v="0"/>
    <n v="4"/>
    <n v="0"/>
    <n v="0"/>
    <n v="22"/>
    <n v="0"/>
    <n v="9.2827004219409287E-2"/>
    <n v="60"/>
    <n v="0.21818181818181817"/>
    <n v="237"/>
    <n v="275"/>
    <x v="1083"/>
    <n v="1"/>
    <n v="4"/>
    <n v="0"/>
    <n v="0"/>
    <n v="55"/>
    <n v="0"/>
    <n v="0"/>
    <n v="0"/>
    <n v="0"/>
    <x v="808"/>
    <x v="3"/>
    <x v="2"/>
    <x v="10"/>
    <x v="1"/>
    <n v="6.1135371179039298E-2"/>
    <n v="0"/>
    <n v="0"/>
    <n v="1"/>
    <n v="0"/>
    <n v="9.2827004219409287E-2"/>
  </r>
  <r>
    <x v="13"/>
    <s v="0577-01-000"/>
    <m/>
    <x v="0"/>
    <s v="Pine"/>
    <s v="Willow River Public School District"/>
    <n v="42"/>
    <n v="0"/>
    <n v="0"/>
    <n v="0"/>
    <n v="0"/>
    <n v="0"/>
    <n v="45"/>
    <n v="0"/>
    <n v="9.2783505154639179E-2"/>
    <n v="33"/>
    <n v="6.9767441860465115E-2"/>
    <n v="485"/>
    <n v="473"/>
    <x v="561"/>
    <n v="2"/>
    <n v="6"/>
    <n v="1"/>
    <n v="0"/>
    <n v="26"/>
    <n v="0"/>
    <n v="0"/>
    <n v="0"/>
    <n v="0"/>
    <x v="1177"/>
    <x v="16"/>
    <x v="41"/>
    <x v="1"/>
    <x v="1"/>
    <n v="8.8235294117647065E-2"/>
    <n v="0"/>
    <n v="0"/>
    <n v="0"/>
    <n v="0"/>
    <n v="9.2783505154639179E-2"/>
  </r>
  <r>
    <x v="13"/>
    <s v="2853-01-000"/>
    <m/>
    <x v="0"/>
    <s v="Lac qui Parle"/>
    <s v="Lac qui Parle Valley School Dist."/>
    <n v="120"/>
    <n v="0"/>
    <n v="0"/>
    <n v="0"/>
    <n v="0"/>
    <n v="0"/>
    <n v="122"/>
    <n v="0"/>
    <n v="9.2775665399239537E-2"/>
    <n v="52"/>
    <n v="4.1767068273092373E-2"/>
    <n v="1315"/>
    <n v="1245"/>
    <x v="1440"/>
    <n v="7"/>
    <n v="4"/>
    <n v="21"/>
    <n v="52"/>
    <n v="48"/>
    <n v="0"/>
    <n v="0"/>
    <n v="0"/>
    <n v="0"/>
    <x v="1476"/>
    <x v="47"/>
    <x v="2"/>
    <x v="25"/>
    <x v="37"/>
    <n v="9.6618357487922704E-2"/>
    <n v="0"/>
    <n v="0"/>
    <n v="0"/>
    <n v="0"/>
    <n v="9.2775665399239537E-2"/>
  </r>
  <r>
    <x v="11"/>
    <s v="0006-03-000"/>
    <s v="yes"/>
    <x v="1"/>
    <s v="Dakota"/>
    <s v="South St. Paul Public School Dist."/>
    <n v="147"/>
    <n v="0"/>
    <n v="31"/>
    <n v="3"/>
    <n v="70"/>
    <n v="51"/>
    <n v="224"/>
    <n v="1.7200674536256323E-2"/>
    <n v="7.5548060708263073E-2"/>
    <n v="631"/>
    <n v="0.19000301114122253"/>
    <n v="2965"/>
    <n v="3321"/>
    <x v="1441"/>
    <n v="38"/>
    <n v="311"/>
    <n v="62"/>
    <n v="696"/>
    <n v="399"/>
    <n v="0"/>
    <n v="47"/>
    <n v="8"/>
    <n v="163"/>
    <x v="352"/>
    <x v="168"/>
    <x v="367"/>
    <x v="56"/>
    <x v="467"/>
    <n v="7.492354740061162E-2"/>
    <n v="0"/>
    <n v="0.10508474576271186"/>
    <n v="5.2631578947368418E-2"/>
    <n v="0.11608623548922056"/>
    <n v="9.2748735244519404E-2"/>
  </r>
  <r>
    <x v="14"/>
    <s v="2169-01-000"/>
    <m/>
    <x v="0"/>
    <s v="Murray"/>
    <s v="Murray County Central School Dist."/>
    <n v="60"/>
    <n v="0"/>
    <n v="0"/>
    <n v="0"/>
    <n v="3"/>
    <n v="12"/>
    <n v="63"/>
    <n v="1.4833127317676144E-2"/>
    <n v="7.7873918417799753E-2"/>
    <n v="37"/>
    <n v="4.7989623865110249E-2"/>
    <n v="809"/>
    <n v="771"/>
    <x v="457"/>
    <n v="2"/>
    <n v="2"/>
    <n v="5"/>
    <n v="20"/>
    <n v="34"/>
    <n v="0"/>
    <n v="0"/>
    <n v="0"/>
    <n v="0"/>
    <x v="130"/>
    <x v="16"/>
    <x v="6"/>
    <x v="7"/>
    <x v="10"/>
    <n v="7.8125E-2"/>
    <n v="0"/>
    <n v="0"/>
    <n v="0"/>
    <n v="0.13043478260869565"/>
    <n v="9.270704573547589E-2"/>
  </r>
  <r>
    <x v="13"/>
    <s v="0424-01-000"/>
    <m/>
    <x v="0"/>
    <s v="McLeod"/>
    <s v="Lester Prairie Public School Dist."/>
    <n v="22"/>
    <n v="0"/>
    <n v="0"/>
    <n v="0"/>
    <n v="22"/>
    <n v="0"/>
    <n v="47"/>
    <n v="0"/>
    <n v="9.270216962524655E-2"/>
    <n v="91"/>
    <n v="0.16515426497277677"/>
    <n v="507"/>
    <n v="551"/>
    <x v="1442"/>
    <n v="0"/>
    <n v="0"/>
    <n v="0"/>
    <n v="6"/>
    <n v="87"/>
    <n v="0"/>
    <n v="0"/>
    <n v="0"/>
    <n v="0"/>
    <x v="233"/>
    <x v="0"/>
    <x v="0"/>
    <x v="2"/>
    <x v="16"/>
    <n v="4.583333333333333E-2"/>
    <n v="0"/>
    <n v="0"/>
    <n v="0"/>
    <n v="0.7857142857142857"/>
    <n v="9.270216962524655E-2"/>
  </r>
  <r>
    <x v="7"/>
    <s v="0659-01-000"/>
    <m/>
    <x v="0"/>
    <s v="Rice"/>
    <s v="Northfield Public School District"/>
    <n v="339"/>
    <n v="0"/>
    <n v="6"/>
    <n v="8"/>
    <n v="6"/>
    <n v="265"/>
    <n v="104"/>
    <n v="6.6549472626820691E-2"/>
    <n v="2.6117528879959818E-2"/>
    <n v="228"/>
    <n v="5.9359541785993231E-2"/>
    <n v="3982"/>
    <n v="3841"/>
    <x v="1443"/>
    <n v="11"/>
    <n v="64"/>
    <n v="79"/>
    <n v="412"/>
    <n v="209"/>
    <n v="0"/>
    <n v="4"/>
    <n v="3"/>
    <n v="0"/>
    <x v="1075"/>
    <x v="90"/>
    <x v="368"/>
    <x v="346"/>
    <x v="468"/>
    <n v="9.9559471365638766E-2"/>
    <n v="0"/>
    <n v="9.0909090909090912E-2"/>
    <n v="9.5238095238095233E-2"/>
    <n v="1.4354066985645933E-2"/>
    <n v="9.2667001506780505E-2"/>
  </r>
  <r>
    <x v="11"/>
    <s v="0378-01-000"/>
    <m/>
    <x v="0"/>
    <s v="Lac qui Parle"/>
    <s v="Dawson-Boyd Public School District"/>
    <n v="39"/>
    <n v="0"/>
    <n v="0"/>
    <n v="0"/>
    <n v="0"/>
    <n v="0"/>
    <n v="44"/>
    <n v="0"/>
    <n v="9.2631578947368426E-2"/>
    <n v="77"/>
    <n v="0.15157480314960631"/>
    <n v="475"/>
    <n v="508"/>
    <x v="39"/>
    <n v="2"/>
    <n v="6"/>
    <n v="12"/>
    <n v="16"/>
    <n v="70"/>
    <n v="0"/>
    <n v="0"/>
    <n v="5"/>
    <n v="0"/>
    <x v="834"/>
    <x v="16"/>
    <x v="41"/>
    <x v="36"/>
    <x v="4"/>
    <n v="8.8435374149659865E-2"/>
    <n v="0"/>
    <n v="0"/>
    <n v="0"/>
    <n v="0"/>
    <n v="9.2631578947368426E-2"/>
  </r>
  <r>
    <x v="11"/>
    <s v="0333-01-000"/>
    <m/>
    <x v="0"/>
    <s v="Kanabec"/>
    <s v="Ogilvie Public School District"/>
    <n v="51"/>
    <n v="0"/>
    <n v="0"/>
    <n v="0"/>
    <n v="0"/>
    <n v="0"/>
    <n v="54"/>
    <n v="0"/>
    <n v="9.2624356775300176E-2"/>
    <n v="38"/>
    <n v="6.7019400352733682E-2"/>
    <n v="583"/>
    <n v="567"/>
    <x v="1103"/>
    <n v="5"/>
    <n v="0"/>
    <n v="0"/>
    <n v="1"/>
    <n v="33"/>
    <n v="0"/>
    <n v="0"/>
    <n v="0"/>
    <n v="0"/>
    <x v="1036"/>
    <x v="43"/>
    <x v="0"/>
    <x v="2"/>
    <x v="0"/>
    <n v="8.8082901554404139E-2"/>
    <n v="0"/>
    <n v="0"/>
    <n v="0"/>
    <n v="0"/>
    <n v="9.2624356775300176E-2"/>
  </r>
  <r>
    <x v="17"/>
    <s v="0195-01-000"/>
    <s v="yes"/>
    <x v="1"/>
    <s v="Dakota"/>
    <s v="Randolph Public School District"/>
    <n v="43"/>
    <n v="0"/>
    <n v="0"/>
    <n v="0"/>
    <n v="0"/>
    <n v="0"/>
    <n v="45"/>
    <n v="0"/>
    <n v="9.2592592592592587E-2"/>
    <n v="2"/>
    <n v="4.5146726862302479E-3"/>
    <n v="486"/>
    <n v="443"/>
    <x v="253"/>
    <n v="4"/>
    <n v="0"/>
    <n v="2"/>
    <n v="6"/>
    <n v="0"/>
    <n v="0"/>
    <n v="0"/>
    <n v="0"/>
    <n v="0"/>
    <x v="692"/>
    <x v="2"/>
    <x v="0"/>
    <x v="0"/>
    <x v="21"/>
    <n v="9.0717299578059074E-2"/>
    <n v="0"/>
    <n v="0"/>
    <n v="0"/>
    <n v="0"/>
    <n v="9.2592592592592587E-2"/>
  </r>
  <r>
    <x v="12"/>
    <s v="0548-01-000"/>
    <m/>
    <x v="0"/>
    <s v="Otter Tail"/>
    <s v="Pelican Rapids Public School Dist."/>
    <n v="121"/>
    <n v="0"/>
    <n v="0"/>
    <n v="0"/>
    <n v="0"/>
    <n v="0"/>
    <n v="125"/>
    <n v="0"/>
    <n v="9.2592592592592587E-2"/>
    <n v="16"/>
    <n v="1.2892828364222401E-2"/>
    <n v="1350"/>
    <n v="1241"/>
    <x v="1444"/>
    <n v="1"/>
    <n v="33"/>
    <n v="27"/>
    <n v="219"/>
    <n v="13"/>
    <n v="0"/>
    <n v="0"/>
    <n v="0"/>
    <n v="0"/>
    <x v="1477"/>
    <x v="3"/>
    <x v="53"/>
    <x v="153"/>
    <x v="469"/>
    <n v="0.11318989710009354"/>
    <n v="0"/>
    <n v="0"/>
    <n v="0"/>
    <n v="0"/>
    <n v="9.2592592592592587E-2"/>
  </r>
  <r>
    <x v="12"/>
    <s v="2711-01-000"/>
    <m/>
    <x v="0"/>
    <s v="Saint Louis"/>
    <s v="Mesabi East School District"/>
    <n v="93"/>
    <n v="0"/>
    <n v="0"/>
    <n v="0"/>
    <n v="0"/>
    <n v="0"/>
    <n v="100"/>
    <n v="0"/>
    <n v="9.2592592592592587E-2"/>
    <n v="31"/>
    <n v="3.0662710187932742E-2"/>
    <n v="1080"/>
    <n v="1011"/>
    <x v="1445"/>
    <n v="17"/>
    <n v="5"/>
    <n v="6"/>
    <n v="2"/>
    <n v="28"/>
    <n v="0"/>
    <n v="0"/>
    <n v="0"/>
    <n v="0"/>
    <x v="667"/>
    <x v="83"/>
    <x v="5"/>
    <x v="3"/>
    <x v="3"/>
    <n v="8.8910133843212238E-2"/>
    <n v="0"/>
    <n v="0"/>
    <n v="0"/>
    <n v="0"/>
    <n v="9.2592592592592587E-2"/>
  </r>
  <r>
    <x v="0"/>
    <s v="0091-01-000"/>
    <m/>
    <x v="0"/>
    <s v="Carlton"/>
    <s v="Barnum Public School District"/>
    <n v="43"/>
    <n v="0"/>
    <n v="0"/>
    <n v="3"/>
    <n v="0"/>
    <n v="3"/>
    <n v="62"/>
    <n v="4.2735042735042739E-3"/>
    <n v="8.8319088319088315E-2"/>
    <n v="115"/>
    <n v="0.15292553191489361"/>
    <n v="702"/>
    <n v="752"/>
    <x v="1446"/>
    <n v="23"/>
    <n v="11"/>
    <n v="3"/>
    <n v="6"/>
    <n v="110"/>
    <n v="0"/>
    <n v="0"/>
    <n v="0"/>
    <n v="0"/>
    <x v="1106"/>
    <x v="255"/>
    <x v="42"/>
    <x v="3"/>
    <x v="21"/>
    <n v="6.6978193146417439E-2"/>
    <n v="0"/>
    <n v="0"/>
    <n v="0.5"/>
    <n v="0"/>
    <n v="9.2592592592592587E-2"/>
  </r>
  <r>
    <x v="3"/>
    <s v="0777-01-000"/>
    <m/>
    <x v="0"/>
    <s v="Swift"/>
    <s v="Benson Public School District"/>
    <n v="72"/>
    <n v="0"/>
    <n v="0"/>
    <n v="0"/>
    <n v="4"/>
    <n v="9"/>
    <n v="77"/>
    <n v="9.6878363832077503E-3"/>
    <n v="8.288482238966631E-2"/>
    <n v="26"/>
    <n v="2.9919447640966629E-2"/>
    <n v="929"/>
    <n v="869"/>
    <x v="968"/>
    <n v="10"/>
    <n v="33"/>
    <n v="6"/>
    <n v="65"/>
    <n v="21"/>
    <n v="0"/>
    <n v="0"/>
    <n v="0"/>
    <n v="0"/>
    <x v="1470"/>
    <x v="87"/>
    <x v="53"/>
    <x v="3"/>
    <x v="91"/>
    <n v="8.9330024813895778E-2"/>
    <n v="0"/>
    <n v="0"/>
    <n v="0"/>
    <n v="5.7971014492753624E-2"/>
    <n v="9.2572658772874059E-2"/>
  </r>
  <r>
    <x v="15"/>
    <s v="0485-01-000"/>
    <m/>
    <x v="0"/>
    <s v="Morrison"/>
    <s v="Royalton Public School District"/>
    <n v="59"/>
    <n v="0"/>
    <n v="0"/>
    <n v="0"/>
    <n v="0"/>
    <n v="0"/>
    <n v="66"/>
    <n v="0"/>
    <n v="9.2566619915848525E-2"/>
    <n v="97"/>
    <n v="0.1303763440860215"/>
    <n v="713"/>
    <n v="744"/>
    <x v="813"/>
    <n v="5"/>
    <n v="7"/>
    <n v="7"/>
    <n v="9"/>
    <n v="95"/>
    <n v="0"/>
    <n v="0"/>
    <n v="0"/>
    <n v="0"/>
    <x v="367"/>
    <x v="43"/>
    <x v="21"/>
    <x v="36"/>
    <x v="22"/>
    <n v="8.6764705882352938E-2"/>
    <n v="0"/>
    <n v="0"/>
    <n v="0"/>
    <n v="0"/>
    <n v="9.2566619915848525E-2"/>
  </r>
  <r>
    <x v="3"/>
    <s v="0740-01-000"/>
    <m/>
    <x v="0"/>
    <s v="Stearns"/>
    <s v="Melrose Public School District"/>
    <n v="118"/>
    <n v="0"/>
    <n v="0"/>
    <n v="0"/>
    <n v="10"/>
    <n v="0"/>
    <n v="132"/>
    <n v="0"/>
    <n v="9.2566619915848525E-2"/>
    <n v="89"/>
    <n v="6.4352856109906001E-2"/>
    <n v="1426"/>
    <n v="1383"/>
    <x v="1447"/>
    <m/>
    <n v="9"/>
    <n v="3"/>
    <n v="385"/>
    <n v="80"/>
    <n v="0"/>
    <n v="0"/>
    <n v="0"/>
    <n v="3"/>
    <x v="1478"/>
    <x v="1"/>
    <x v="13"/>
    <x v="5"/>
    <x v="470"/>
    <n v="0.115234375"/>
    <n v="0"/>
    <n v="0"/>
    <n v="0"/>
    <n v="2.5510204081632654E-2"/>
    <n v="9.2566619915848525E-2"/>
  </r>
  <r>
    <x v="14"/>
    <s v="2125-01-000"/>
    <m/>
    <x v="0"/>
    <s v="Dodge"/>
    <s v="Triton School District"/>
    <n v="102"/>
    <n v="0"/>
    <n v="0"/>
    <n v="0"/>
    <n v="5"/>
    <n v="0"/>
    <n v="111"/>
    <n v="0"/>
    <n v="9.2499999999999999E-2"/>
    <n v="29"/>
    <n v="2.59391771019678E-2"/>
    <n v="1200"/>
    <n v="1118"/>
    <x v="1448"/>
    <n v="0"/>
    <n v="4"/>
    <n v="3"/>
    <n v="124"/>
    <n v="22"/>
    <n v="0"/>
    <n v="0"/>
    <n v="0"/>
    <n v="0"/>
    <x v="1479"/>
    <x v="0"/>
    <x v="2"/>
    <x v="5"/>
    <x v="239"/>
    <n v="9.5595126522961579E-2"/>
    <n v="0"/>
    <n v="0"/>
    <n v="0"/>
    <n v="3.875968992248062E-2"/>
    <n v="9.2499999999999999E-2"/>
  </r>
  <r>
    <x v="13"/>
    <s v="0695-01-000"/>
    <m/>
    <x v="0"/>
    <s v="Saint Louis"/>
    <s v="Chisholm Public School District"/>
    <n v="79"/>
    <n v="3"/>
    <n v="0"/>
    <n v="0"/>
    <n v="0"/>
    <n v="0"/>
    <n v="90"/>
    <n v="0"/>
    <n v="9.249743062692703E-2"/>
    <n v="81"/>
    <n v="8.4024896265560173E-2"/>
    <n v="973"/>
    <n v="964"/>
    <x v="144"/>
    <n v="33"/>
    <n v="0"/>
    <n v="9"/>
    <n v="4"/>
    <n v="77"/>
    <n v="0"/>
    <n v="0"/>
    <n v="0"/>
    <n v="0"/>
    <x v="1121"/>
    <x v="80"/>
    <x v="0"/>
    <x v="14"/>
    <x v="29"/>
    <n v="8.5683297180043388E-2"/>
    <n v="8.3333333333333329E-2"/>
    <n v="0"/>
    <n v="0"/>
    <n v="0"/>
    <n v="9.249743062692703E-2"/>
  </r>
  <r>
    <x v="1"/>
    <s v="0272-01-000"/>
    <s v="yes"/>
    <x v="1"/>
    <s v="Hennepin"/>
    <s v="Eden Prairie Public School District"/>
    <n v="587"/>
    <n v="7"/>
    <n v="82"/>
    <n v="164"/>
    <n v="28"/>
    <n v="322"/>
    <n v="563"/>
    <n v="3.3615199916483977E-2"/>
    <n v="5.8774402338448689E-2"/>
    <n v="575"/>
    <n v="6.2034739454094295E-2"/>
    <n v="9579"/>
    <n v="9269"/>
    <x v="1449"/>
    <n v="28"/>
    <n v="1233"/>
    <n v="1109"/>
    <n v="445"/>
    <n v="314"/>
    <n v="0"/>
    <n v="118"/>
    <n v="39"/>
    <n v="52"/>
    <x v="1480"/>
    <x v="5"/>
    <x v="129"/>
    <x v="347"/>
    <x v="471"/>
    <n v="8.7260294336256872E-2"/>
    <n v="0.2"/>
    <n v="6.850459482038429E-2"/>
    <n v="0.13290113452188007"/>
    <n v="6.6508313539192399E-2"/>
    <n v="9.2389602254932673E-2"/>
  </r>
  <r>
    <x v="0"/>
    <s v="0378-01-000"/>
    <m/>
    <x v="0"/>
    <s v="Lac qui Parle"/>
    <s v="Dawson-Boyd Public School District"/>
    <n v="38"/>
    <n v="0"/>
    <n v="0"/>
    <n v="0"/>
    <n v="0"/>
    <n v="0"/>
    <n v="44"/>
    <n v="0"/>
    <n v="9.2243186582809222E-2"/>
    <n v="83"/>
    <n v="0.16085271317829458"/>
    <n v="477"/>
    <n v="516"/>
    <x v="565"/>
    <n v="1"/>
    <n v="5"/>
    <n v="8"/>
    <n v="10"/>
    <n v="81"/>
    <n v="0"/>
    <n v="0"/>
    <n v="0"/>
    <n v="0"/>
    <x v="1224"/>
    <x v="3"/>
    <x v="5"/>
    <x v="8"/>
    <x v="32"/>
    <n v="8.4632516703786187E-2"/>
    <n v="0"/>
    <n v="0"/>
    <n v="0"/>
    <n v="0"/>
    <n v="9.2243186582809222E-2"/>
  </r>
  <r>
    <x v="10"/>
    <s v="2769-01-000"/>
    <m/>
    <x v="0"/>
    <s v="Stevens"/>
    <s v="Morris Area Public Schools"/>
    <n v="85"/>
    <n v="0"/>
    <n v="0"/>
    <n v="0"/>
    <n v="0"/>
    <n v="7"/>
    <n v="81"/>
    <n v="7.3375262054507341E-3"/>
    <n v="8.4905660377358486E-2"/>
    <n v="181"/>
    <n v="0.17287488061127029"/>
    <n v="954"/>
    <n v="1047"/>
    <x v="1450"/>
    <n v="21"/>
    <n v="20"/>
    <n v="13"/>
    <n v="83"/>
    <n v="159"/>
    <n v="0"/>
    <n v="0"/>
    <n v="0"/>
    <n v="5"/>
    <x v="1452"/>
    <x v="44"/>
    <x v="43"/>
    <x v="31"/>
    <x v="93"/>
    <n v="0.10167464114832536"/>
    <n v="0"/>
    <n v="0"/>
    <n v="0"/>
    <n v="0"/>
    <n v="9.2243186582809222E-2"/>
  </r>
  <r>
    <x v="13"/>
    <s v="0277-01-000"/>
    <s v="yes"/>
    <x v="1"/>
    <s v="Hennepin"/>
    <s v="Westonka Public School District"/>
    <n v="221"/>
    <n v="0"/>
    <n v="3"/>
    <n v="0"/>
    <n v="0"/>
    <n v="0"/>
    <n v="237"/>
    <n v="0"/>
    <n v="9.221789883268483E-2"/>
    <n v="18"/>
    <n v="7.6563164610803916E-3"/>
    <n v="2570"/>
    <n v="2351"/>
    <x v="1451"/>
    <n v="7"/>
    <n v="15"/>
    <n v="34"/>
    <n v="12"/>
    <n v="13"/>
    <n v="0"/>
    <n v="0"/>
    <n v="0"/>
    <n v="0"/>
    <x v="1206"/>
    <x v="47"/>
    <x v="67"/>
    <x v="177"/>
    <x v="12"/>
    <n v="8.8790678987545196E-2"/>
    <n v="0"/>
    <n v="0.16666666666666666"/>
    <n v="0"/>
    <n v="0"/>
    <n v="9.221789883268483E-2"/>
  </r>
  <r>
    <x v="14"/>
    <s v="2897-01-000"/>
    <m/>
    <x v="0"/>
    <s v="Redwood"/>
    <s v="Redwood Area School District"/>
    <n v="108"/>
    <n v="25"/>
    <n v="0"/>
    <n v="0"/>
    <n v="0"/>
    <n v="75"/>
    <n v="62"/>
    <n v="5.0471063257065948E-2"/>
    <n v="4.1722745625841183E-2"/>
    <n v="75"/>
    <n v="5.2668539325842693E-2"/>
    <n v="1486"/>
    <n v="1424"/>
    <x v="570"/>
    <n v="229"/>
    <n v="11"/>
    <n v="14"/>
    <n v="59"/>
    <n v="65"/>
    <n v="4"/>
    <n v="0"/>
    <n v="0"/>
    <n v="0"/>
    <x v="1481"/>
    <x v="339"/>
    <x v="42"/>
    <x v="30"/>
    <x v="26"/>
    <n v="9.3587521663778164E-2"/>
    <n v="0.1"/>
    <n v="0"/>
    <n v="0"/>
    <n v="0"/>
    <n v="9.2193808882907125E-2"/>
  </r>
  <r>
    <x v="4"/>
    <s v="0553-01-000"/>
    <m/>
    <x v="0"/>
    <s v="Otter Tail"/>
    <s v="New York Mills Public School Dist."/>
    <n v="61"/>
    <n v="0"/>
    <n v="0"/>
    <n v="0"/>
    <n v="0"/>
    <n v="0"/>
    <n v="64"/>
    <n v="0"/>
    <n v="9.2086330935251801E-2"/>
    <n v="109"/>
    <n v="0.14729729729729729"/>
    <n v="695"/>
    <n v="740"/>
    <x v="549"/>
    <n v="7"/>
    <n v="0"/>
    <n v="0"/>
    <n v="0"/>
    <n v="104"/>
    <n v="0"/>
    <n v="0"/>
    <n v="0"/>
    <n v="0"/>
    <x v="625"/>
    <x v="47"/>
    <x v="0"/>
    <x v="2"/>
    <x v="1"/>
    <n v="8.8405797101449274E-2"/>
    <n v="0"/>
    <n v="0"/>
    <n v="0"/>
    <n v="0"/>
    <n v="9.2086330935251801E-2"/>
  </r>
  <r>
    <x v="7"/>
    <s v="0473-01-000"/>
    <m/>
    <x v="0"/>
    <s v="Mille Lacs"/>
    <s v="Isle Public School District"/>
    <n v="27"/>
    <n v="12"/>
    <n v="0"/>
    <n v="0"/>
    <n v="0"/>
    <n v="3"/>
    <n v="40"/>
    <n v="6.4239828693790149E-3"/>
    <n v="8.5653104925053528E-2"/>
    <n v="99"/>
    <n v="0.18929254302103252"/>
    <n v="467"/>
    <n v="523"/>
    <x v="1452"/>
    <n v="55"/>
    <n v="2"/>
    <n v="3"/>
    <n v="5"/>
    <n v="91"/>
    <n v="0"/>
    <n v="0"/>
    <n v="0"/>
    <n v="0"/>
    <x v="1016"/>
    <x v="18"/>
    <x v="6"/>
    <x v="5"/>
    <x v="25"/>
    <n v="6.8527918781725886E-2"/>
    <n v="0.17910447761194029"/>
    <n v="0"/>
    <n v="0"/>
    <n v="0"/>
    <n v="9.2077087794432549E-2"/>
  </r>
  <r>
    <x v="9"/>
    <s v="2143-01-000"/>
    <m/>
    <x v="0"/>
    <s v="Le Sueur"/>
    <s v="Waterville-Elysian-Morristown Public School District"/>
    <n v="90"/>
    <n v="0"/>
    <n v="0"/>
    <n v="0"/>
    <n v="0"/>
    <n v="16"/>
    <n v="78"/>
    <n v="1.5670910871694418E-2"/>
    <n v="7.6395690499510283E-2"/>
    <n v="40"/>
    <n v="4.1365046535677352E-2"/>
    <n v="1021"/>
    <n v="967"/>
    <x v="383"/>
    <n v="9"/>
    <n v="3"/>
    <n v="4"/>
    <n v="33"/>
    <n v="33"/>
    <n v="0"/>
    <n v="0"/>
    <n v="0"/>
    <n v="0"/>
    <x v="1482"/>
    <x v="68"/>
    <x v="4"/>
    <x v="10"/>
    <x v="105"/>
    <n v="9.2307692307692313E-2"/>
    <n v="0"/>
    <n v="0"/>
    <n v="0"/>
    <n v="0"/>
    <n v="9.2066601371204704E-2"/>
  </r>
  <r>
    <x v="2"/>
    <s v="0640-01-000"/>
    <m/>
    <x v="0"/>
    <s v="Redwood"/>
    <s v="Wabasso Public School District"/>
    <n v="24"/>
    <n v="0"/>
    <n v="0"/>
    <n v="0"/>
    <n v="0"/>
    <n v="0"/>
    <n v="29"/>
    <n v="0"/>
    <n v="9.2063492063492069E-2"/>
    <n v="80"/>
    <n v="0.21857923497267759"/>
    <n v="315"/>
    <n v="366"/>
    <x v="200"/>
    <n v="2"/>
    <n v="2"/>
    <n v="2"/>
    <n v="2"/>
    <n v="76"/>
    <n v="0"/>
    <n v="0"/>
    <n v="0"/>
    <n v="0"/>
    <x v="861"/>
    <x v="16"/>
    <x v="6"/>
    <x v="0"/>
    <x v="3"/>
    <n v="7.8431372549019607E-2"/>
    <n v="0"/>
    <n v="0"/>
    <n v="0"/>
    <n v="0"/>
    <n v="9.2063492063492069E-2"/>
  </r>
  <r>
    <x v="10"/>
    <s v="0640-01-000"/>
    <m/>
    <x v="0"/>
    <s v="Redwood"/>
    <s v="Wabasso Public School District"/>
    <n v="27"/>
    <n v="0"/>
    <n v="0"/>
    <n v="0"/>
    <n v="0"/>
    <n v="0"/>
    <n v="30"/>
    <n v="0"/>
    <n v="9.202453987730061E-2"/>
    <n v="89"/>
    <n v="0.23116883116883116"/>
    <n v="326"/>
    <n v="385"/>
    <x v="289"/>
    <n v="1"/>
    <n v="3"/>
    <n v="2"/>
    <n v="2"/>
    <n v="83"/>
    <n v="0"/>
    <n v="0"/>
    <n v="0"/>
    <n v="0"/>
    <x v="621"/>
    <x v="3"/>
    <x v="4"/>
    <x v="0"/>
    <x v="3"/>
    <n v="8.4112149532710276E-2"/>
    <n v="0"/>
    <n v="0"/>
    <n v="0"/>
    <n v="0"/>
    <n v="9.202453987730061E-2"/>
  </r>
  <r>
    <x v="0"/>
    <s v="0038-01-000"/>
    <m/>
    <x v="0"/>
    <s v="Beltrami"/>
    <s v="Red Lake Public School District"/>
    <n v="0"/>
    <n v="136"/>
    <n v="0"/>
    <n v="0"/>
    <n v="0"/>
    <n v="30"/>
    <n v="113"/>
    <n v="1.9305019305019305E-2"/>
    <n v="7.2715572715572718E-2"/>
    <n v="0"/>
    <n v="0"/>
    <n v="1554"/>
    <n v="1411"/>
    <x v="55"/>
    <n v="1411"/>
    <n v="0"/>
    <n v="0"/>
    <n v="0"/>
    <n v="0"/>
    <n v="0"/>
    <n v="0"/>
    <n v="0"/>
    <n v="0"/>
    <x v="69"/>
    <x v="340"/>
    <x v="0"/>
    <x v="2"/>
    <x v="1"/>
    <n v="0"/>
    <n v="8.7912087912087919E-2"/>
    <n v="0"/>
    <n v="0"/>
    <n v="0"/>
    <n v="9.2020592020592026E-2"/>
  </r>
  <r>
    <x v="1"/>
    <s v="0640-01-000"/>
    <m/>
    <x v="0"/>
    <s v="Redwood"/>
    <s v="Wabasso Public School District"/>
    <n v="21"/>
    <n v="0"/>
    <n v="0"/>
    <n v="0"/>
    <n v="0"/>
    <n v="0"/>
    <n v="31"/>
    <n v="0"/>
    <n v="9.1988130563798218E-2"/>
    <n v="75"/>
    <n v="0.19685039370078741"/>
    <n v="337"/>
    <n v="381"/>
    <x v="325"/>
    <n v="1"/>
    <n v="5"/>
    <n v="2"/>
    <n v="3"/>
    <n v="70"/>
    <n v="0"/>
    <n v="0"/>
    <n v="0"/>
    <n v="0"/>
    <x v="621"/>
    <x v="3"/>
    <x v="5"/>
    <x v="0"/>
    <x v="17"/>
    <n v="6.5420560747663545E-2"/>
    <n v="0"/>
    <n v="0"/>
    <n v="0"/>
    <n v="0"/>
    <n v="9.1988130563798218E-2"/>
  </r>
  <r>
    <x v="1"/>
    <s v="2754-01-000"/>
    <m/>
    <x v="0"/>
    <s v="Redwood"/>
    <s v="Cedar Mountain School District"/>
    <n v="21"/>
    <n v="6"/>
    <n v="0"/>
    <n v="0"/>
    <n v="10"/>
    <n v="0"/>
    <n v="40"/>
    <n v="0"/>
    <n v="9.1954022988505746E-2"/>
    <n v="128"/>
    <n v="0.24474187380497131"/>
    <n v="435"/>
    <n v="523"/>
    <x v="680"/>
    <n v="68"/>
    <n v="7"/>
    <n v="7"/>
    <n v="14"/>
    <n v="75"/>
    <n v="44"/>
    <n v="0"/>
    <n v="3"/>
    <n v="0"/>
    <x v="497"/>
    <x v="30"/>
    <x v="21"/>
    <x v="10"/>
    <x v="11"/>
    <n v="5.6300268096514748E-2"/>
    <n v="0.2"/>
    <n v="0"/>
    <n v="0"/>
    <n v="0.41666666666666669"/>
    <n v="9.1954022988505746E-2"/>
  </r>
  <r>
    <x v="3"/>
    <s v="0299-01-000"/>
    <m/>
    <x v="0"/>
    <s v="Houston"/>
    <s v="Caledonia Public School District"/>
    <n v="64"/>
    <n v="0"/>
    <n v="0"/>
    <n v="0"/>
    <n v="0"/>
    <n v="7"/>
    <n v="59"/>
    <n v="9.7493036211699167E-3"/>
    <n v="8.2172701949860719E-2"/>
    <n v="28"/>
    <n v="4.1176470588235294E-2"/>
    <n v="718"/>
    <n v="680"/>
    <x v="1151"/>
    <m/>
    <n v="24"/>
    <m/>
    <n v="2"/>
    <n v="22"/>
    <n v="0"/>
    <n v="3"/>
    <n v="0"/>
    <n v="0"/>
    <x v="1196"/>
    <x v="1"/>
    <x v="16"/>
    <x v="4"/>
    <x v="3"/>
    <n v="9.1954022988505746E-2"/>
    <n v="0"/>
    <n v="0"/>
    <n v="0"/>
    <n v="0"/>
    <n v="9.1922005571030641E-2"/>
  </r>
  <r>
    <x v="3"/>
    <s v="2860-01-000"/>
    <m/>
    <x v="0"/>
    <s v="Faribault"/>
    <s v="Blue Earth Area Public School"/>
    <n v="101"/>
    <n v="0"/>
    <n v="0"/>
    <n v="0"/>
    <n v="0"/>
    <n v="0"/>
    <n v="108"/>
    <n v="0"/>
    <n v="9.1914893617021279E-2"/>
    <n v="78"/>
    <n v="6.8122270742358076E-2"/>
    <n v="1175"/>
    <n v="1145"/>
    <x v="801"/>
    <n v="4"/>
    <n v="20"/>
    <n v="4"/>
    <n v="164"/>
    <n v="68"/>
    <n v="0"/>
    <n v="0"/>
    <n v="0"/>
    <n v="0"/>
    <x v="876"/>
    <x v="2"/>
    <x v="43"/>
    <x v="10"/>
    <x v="183"/>
    <n v="0.10243407707910751"/>
    <n v="0"/>
    <n v="0"/>
    <n v="0"/>
    <n v="0"/>
    <n v="9.1914893617021279E-2"/>
  </r>
  <r>
    <x v="0"/>
    <s v="0330-01-000"/>
    <m/>
    <x v="0"/>
    <s v="Jackson"/>
    <s v="Heron Lake-Okabena School District"/>
    <n v="18"/>
    <n v="0"/>
    <n v="0"/>
    <n v="0"/>
    <n v="3"/>
    <n v="0"/>
    <n v="25"/>
    <n v="0"/>
    <n v="9.1911764705882359E-2"/>
    <n v="73"/>
    <n v="0.22812499999999999"/>
    <n v="272"/>
    <n v="320"/>
    <x v="649"/>
    <n v="0"/>
    <n v="1"/>
    <n v="4"/>
    <n v="53"/>
    <n v="57"/>
    <n v="0"/>
    <n v="0"/>
    <n v="0"/>
    <n v="7"/>
    <x v="1280"/>
    <x v="0"/>
    <x v="3"/>
    <x v="10"/>
    <x v="103"/>
    <n v="8.0717488789237665E-2"/>
    <n v="0"/>
    <n v="0"/>
    <n v="0"/>
    <n v="6.1224489795918366E-2"/>
    <n v="9.1911764705882359E-2"/>
  </r>
  <r>
    <x v="9"/>
    <s v="0330-01-000"/>
    <m/>
    <x v="0"/>
    <s v="Jackson"/>
    <s v="Heron Lake-Okabena School District"/>
    <n v="20"/>
    <n v="0"/>
    <n v="0"/>
    <n v="0"/>
    <n v="0"/>
    <n v="0"/>
    <n v="26"/>
    <n v="0"/>
    <n v="9.187279151943463E-2"/>
    <n v="65"/>
    <n v="0.20186335403726707"/>
    <n v="283"/>
    <n v="322"/>
    <x v="283"/>
    <n v="0"/>
    <n v="0"/>
    <n v="3"/>
    <n v="48"/>
    <n v="48"/>
    <n v="0"/>
    <n v="0"/>
    <n v="0"/>
    <n v="14"/>
    <x v="852"/>
    <x v="0"/>
    <x v="0"/>
    <x v="5"/>
    <x v="157"/>
    <n v="8.2304526748971193E-2"/>
    <n v="0"/>
    <n v="0"/>
    <n v="0"/>
    <n v="0"/>
    <n v="9.187279151943463E-2"/>
  </r>
  <r>
    <x v="15"/>
    <s v="0499-01-000"/>
    <m/>
    <x v="0"/>
    <s v="Mower"/>
    <s v="LeRoy-Ostrander Public Schools"/>
    <n v="32"/>
    <n v="0"/>
    <n v="0"/>
    <n v="0"/>
    <n v="0"/>
    <n v="0"/>
    <n v="36"/>
    <n v="0"/>
    <n v="9.1836734693877556E-2"/>
    <n v="17"/>
    <n v="4.5576407506702415E-2"/>
    <n v="392"/>
    <n v="373"/>
    <x v="325"/>
    <n v="0"/>
    <n v="0"/>
    <n v="1"/>
    <n v="2"/>
    <n v="16"/>
    <n v="0"/>
    <n v="0"/>
    <n v="0"/>
    <n v="0"/>
    <x v="550"/>
    <x v="0"/>
    <x v="0"/>
    <x v="1"/>
    <x v="3"/>
    <n v="8.2901554404145081E-2"/>
    <n v="0"/>
    <n v="0"/>
    <n v="0"/>
    <n v="0"/>
    <n v="9.1836734693877556E-2"/>
  </r>
  <r>
    <x v="16"/>
    <s v="0277-01-000"/>
    <s v="yes"/>
    <x v="1"/>
    <s v="Hennepin"/>
    <s v="Westonka Public School District"/>
    <n v="214"/>
    <n v="0"/>
    <n v="3"/>
    <n v="0"/>
    <n v="0"/>
    <n v="0"/>
    <n v="232"/>
    <n v="0"/>
    <n v="9.1808468539770482E-2"/>
    <n v="19"/>
    <n v="8.210890233362144E-3"/>
    <n v="2527"/>
    <n v="2314"/>
    <x v="1453"/>
    <n v="9"/>
    <n v="15"/>
    <n v="33"/>
    <n v="18"/>
    <n v="14"/>
    <n v="0"/>
    <n v="0"/>
    <n v="0"/>
    <n v="0"/>
    <x v="1483"/>
    <x v="68"/>
    <x v="67"/>
    <x v="109"/>
    <x v="39"/>
    <n v="8.7740877408774093E-2"/>
    <n v="0"/>
    <n v="0.16666666666666666"/>
    <n v="0"/>
    <n v="0"/>
    <n v="9.1808468539770482E-2"/>
  </r>
  <r>
    <x v="12"/>
    <s v="0709-01-000"/>
    <m/>
    <x v="0"/>
    <s v="Saint Louis"/>
    <s v="Duluth Public School District"/>
    <n v="1034"/>
    <n v="41"/>
    <n v="56"/>
    <n v="10"/>
    <n v="8"/>
    <n v="938"/>
    <n v="218"/>
    <n v="7.4473997618102417E-2"/>
    <n v="1.7308455736403335E-2"/>
    <n v="164"/>
    <n v="1.4134275618374558E-2"/>
    <n v="12595"/>
    <n v="11603"/>
    <x v="1454"/>
    <n v="567"/>
    <n v="492"/>
    <n v="265"/>
    <n v="136"/>
    <n v="151"/>
    <n v="4"/>
    <n v="0"/>
    <n v="0"/>
    <n v="0"/>
    <x v="1484"/>
    <x v="341"/>
    <x v="369"/>
    <x v="348"/>
    <x v="241"/>
    <n v="9.3778342100489756E-2"/>
    <n v="6.7880794701986755E-2"/>
    <n v="0.10218978102189781"/>
    <n v="3.6363636363636362E-2"/>
    <n v="5.5555555555555552E-2"/>
    <n v="9.1782453354505744E-2"/>
  </r>
  <r>
    <x v="10"/>
    <s v="0441-01-000"/>
    <m/>
    <x v="0"/>
    <s v="Marshall"/>
    <s v="Marshall County Central Schools"/>
    <n v="25"/>
    <n v="0"/>
    <n v="0"/>
    <n v="0"/>
    <n v="0"/>
    <n v="0"/>
    <n v="30"/>
    <n v="0"/>
    <n v="9.1743119266055051E-2"/>
    <n v="92"/>
    <n v="0.23650385604113111"/>
    <n v="327"/>
    <n v="389"/>
    <x v="287"/>
    <n v="0"/>
    <n v="7"/>
    <n v="1"/>
    <n v="5"/>
    <n v="87"/>
    <n v="0"/>
    <n v="0"/>
    <n v="0"/>
    <n v="0"/>
    <x v="803"/>
    <x v="0"/>
    <x v="21"/>
    <x v="1"/>
    <x v="25"/>
    <n v="7.9617834394904455E-2"/>
    <n v="0"/>
    <n v="0"/>
    <n v="0"/>
    <n v="0"/>
    <n v="9.1743119266055051E-2"/>
  </r>
  <r>
    <x v="6"/>
    <s v="0706-01-000"/>
    <m/>
    <x v="0"/>
    <s v="Saint Louis"/>
    <s v="Virginia Public School District"/>
    <n v="123"/>
    <n v="0"/>
    <n v="0"/>
    <n v="0"/>
    <n v="0"/>
    <n v="0"/>
    <n v="129"/>
    <n v="0"/>
    <n v="9.1684434968017064E-2"/>
    <n v="306"/>
    <n v="0.19318181818181818"/>
    <n v="1407"/>
    <n v="1584"/>
    <x v="1455"/>
    <n v="74"/>
    <n v="32"/>
    <n v="19"/>
    <n v="17"/>
    <n v="281"/>
    <n v="9"/>
    <n v="5"/>
    <n v="5"/>
    <n v="0"/>
    <x v="1485"/>
    <x v="136"/>
    <x v="26"/>
    <x v="30"/>
    <x v="61"/>
    <n v="9.5794392523364483E-2"/>
    <n v="0"/>
    <n v="0"/>
    <n v="0"/>
    <n v="0"/>
    <n v="9.1684434968017064E-2"/>
  </r>
  <r>
    <x v="17"/>
    <s v="0768-01-000"/>
    <m/>
    <x v="0"/>
    <s v="Stevens"/>
    <s v="Hancock Public School District"/>
    <n v="22"/>
    <n v="0"/>
    <n v="0"/>
    <n v="0"/>
    <n v="0"/>
    <n v="0"/>
    <n v="22"/>
    <n v="0"/>
    <n v="9.166666666666666E-2"/>
    <n v="13"/>
    <n v="5.627705627705628E-2"/>
    <n v="240"/>
    <n v="231"/>
    <x v="1456"/>
    <n v="3"/>
    <n v="2"/>
    <n v="2"/>
    <n v="0"/>
    <n v="8"/>
    <n v="0"/>
    <n v="0"/>
    <n v="0"/>
    <n v="0"/>
    <x v="1486"/>
    <x v="6"/>
    <x v="6"/>
    <x v="0"/>
    <x v="1"/>
    <n v="9.2436974789915971E-2"/>
    <n v="0"/>
    <n v="0"/>
    <n v="0"/>
    <n v="0"/>
    <n v="9.166666666666666E-2"/>
  </r>
  <r>
    <x v="9"/>
    <s v="0111-01-000"/>
    <s v="yes"/>
    <x v="1"/>
    <s v="Carver"/>
    <s v="Watertown-Mayer Public School Dist."/>
    <n v="126"/>
    <n v="0"/>
    <n v="3"/>
    <n v="0"/>
    <n v="0"/>
    <n v="3"/>
    <n v="137"/>
    <n v="1.963350785340314E-3"/>
    <n v="8.965968586387435E-2"/>
    <n v="183"/>
    <n v="0.11648631444939529"/>
    <n v="1528"/>
    <n v="1571"/>
    <x v="1387"/>
    <n v="11"/>
    <n v="22"/>
    <n v="26"/>
    <n v="24"/>
    <n v="174"/>
    <n v="0"/>
    <n v="0"/>
    <n v="3"/>
    <n v="0"/>
    <x v="1420"/>
    <x v="90"/>
    <x v="51"/>
    <x v="155"/>
    <x v="11"/>
    <n v="8.7499999999999994E-2"/>
    <n v="0"/>
    <n v="0.12"/>
    <n v="0"/>
    <n v="0"/>
    <n v="9.1623036649214659E-2"/>
  </r>
  <r>
    <x v="2"/>
    <s v="2167-01-000"/>
    <m/>
    <x v="0"/>
    <s v="Lyon"/>
    <s v="Lakeview School District"/>
    <n v="36"/>
    <n v="0"/>
    <n v="0"/>
    <n v="5"/>
    <n v="3"/>
    <n v="20"/>
    <n v="28"/>
    <n v="3.8167938931297711E-2"/>
    <n v="5.3435114503816793E-2"/>
    <n v="203"/>
    <n v="0.29896907216494845"/>
    <n v="524"/>
    <n v="679"/>
    <x v="837"/>
    <n v="8"/>
    <n v="2"/>
    <n v="8"/>
    <n v="24"/>
    <n v="179"/>
    <n v="4"/>
    <n v="0"/>
    <n v="3"/>
    <n v="10"/>
    <x v="295"/>
    <x v="2"/>
    <x v="6"/>
    <x v="12"/>
    <x v="61"/>
    <n v="7.28744939271255E-2"/>
    <n v="0"/>
    <n v="0"/>
    <n v="0.5"/>
    <n v="0.17647058823529413"/>
    <n v="9.1603053435114504E-2"/>
  </r>
  <r>
    <x v="5"/>
    <s v="0777-01-000"/>
    <m/>
    <x v="0"/>
    <s v="Swift"/>
    <s v="Benson Public School District"/>
    <n v="72"/>
    <n v="0"/>
    <n v="0"/>
    <n v="0"/>
    <n v="4"/>
    <n v="7"/>
    <n v="78"/>
    <n v="7.5431034482758624E-3"/>
    <n v="8.4051724137931036E-2"/>
    <n v="20"/>
    <n v="2.3174971031286212E-2"/>
    <n v="928"/>
    <n v="863"/>
    <x v="1141"/>
    <n v="5"/>
    <n v="37"/>
    <n v="5"/>
    <n v="66"/>
    <n v="12"/>
    <n v="0"/>
    <n v="0"/>
    <n v="0"/>
    <n v="0"/>
    <x v="109"/>
    <x v="43"/>
    <x v="10"/>
    <x v="7"/>
    <x v="80"/>
    <n v="8.8888888888888892E-2"/>
    <n v="0"/>
    <n v="0"/>
    <n v="0"/>
    <n v="5.7142857142857141E-2"/>
    <n v="9.1594827586206892E-2"/>
  </r>
  <r>
    <x v="7"/>
    <s v="0094-01-000"/>
    <m/>
    <x v="0"/>
    <s v="Carlton"/>
    <s v="Cloquet Public School District"/>
    <n v="175"/>
    <n v="25"/>
    <n v="0"/>
    <n v="0"/>
    <n v="0"/>
    <n v="14"/>
    <n v="198"/>
    <n v="6.044905008635579E-3"/>
    <n v="8.549222797927461E-2"/>
    <n v="311"/>
    <n v="0.12877846790890268"/>
    <n v="2316"/>
    <n v="2415"/>
    <x v="1457"/>
    <n v="457"/>
    <n v="26"/>
    <n v="34"/>
    <n v="38"/>
    <n v="242"/>
    <n v="47"/>
    <n v="0"/>
    <n v="0"/>
    <n v="9"/>
    <x v="1342"/>
    <x v="342"/>
    <x v="71"/>
    <x v="177"/>
    <x v="106"/>
    <n v="9.7601784718349141E-2"/>
    <n v="5.7471264367816091E-2"/>
    <n v="0"/>
    <n v="0"/>
    <n v="0"/>
    <n v="9.1537132987910191E-2"/>
  </r>
  <r>
    <x v="1"/>
    <s v="0091-01-000"/>
    <m/>
    <x v="0"/>
    <s v="Carlton"/>
    <s v="Barnum Public School District"/>
    <n v="58"/>
    <n v="0"/>
    <n v="0"/>
    <n v="0"/>
    <n v="0"/>
    <n v="4"/>
    <n v="63"/>
    <n v="5.4644808743169399E-3"/>
    <n v="8.6065573770491802E-2"/>
    <n v="137"/>
    <n v="0.17082294264339151"/>
    <n v="732"/>
    <n v="802"/>
    <x v="1262"/>
    <n v="23"/>
    <n v="9"/>
    <n v="3"/>
    <n v="3"/>
    <n v="136"/>
    <n v="0"/>
    <n v="0"/>
    <n v="0"/>
    <n v="0"/>
    <x v="1006"/>
    <x v="255"/>
    <x v="13"/>
    <x v="5"/>
    <x v="17"/>
    <n v="8.4548104956268216E-2"/>
    <n v="0"/>
    <n v="0"/>
    <n v="0"/>
    <n v="0"/>
    <n v="9.1530054644808748E-2"/>
  </r>
  <r>
    <x v="11"/>
    <s v="2171-01-000"/>
    <m/>
    <x v="0"/>
    <s v="Kittson"/>
    <s v="Kittson Central School District"/>
    <n v="27"/>
    <n v="0"/>
    <n v="0"/>
    <n v="0"/>
    <n v="0"/>
    <n v="0"/>
    <n v="29"/>
    <n v="0"/>
    <n v="9.1482649842271294E-2"/>
    <n v="15"/>
    <n v="4.9504950495049507E-2"/>
    <n v="317"/>
    <n v="303"/>
    <x v="1026"/>
    <n v="3"/>
    <n v="0"/>
    <n v="7"/>
    <n v="14"/>
    <n v="13"/>
    <n v="0"/>
    <n v="0"/>
    <n v="0"/>
    <n v="0"/>
    <x v="1333"/>
    <x v="6"/>
    <x v="0"/>
    <x v="36"/>
    <x v="7"/>
    <n v="9.2150170648464161E-2"/>
    <n v="0"/>
    <n v="0"/>
    <n v="0"/>
    <n v="0"/>
    <n v="9.1482649842271294E-2"/>
  </r>
  <r>
    <x v="6"/>
    <s v="0166-01-000"/>
    <m/>
    <x v="0"/>
    <s v="Cook"/>
    <s v="Cook County Public Schools"/>
    <n v="50"/>
    <n v="9"/>
    <n v="0"/>
    <n v="0"/>
    <n v="0"/>
    <n v="59"/>
    <n v="1"/>
    <n v="8.9939024390243899E-2"/>
    <n v="1.5243902439024391E-3"/>
    <n v="1"/>
    <n v="1.6750418760469012E-3"/>
    <n v="656"/>
    <n v="597"/>
    <x v="658"/>
    <n v="105"/>
    <n v="1"/>
    <n v="11"/>
    <n v="3"/>
    <n v="0"/>
    <n v="0"/>
    <n v="0"/>
    <n v="0"/>
    <n v="0"/>
    <x v="947"/>
    <x v="155"/>
    <x v="3"/>
    <x v="20"/>
    <x v="17"/>
    <n v="9.4876660341555979E-2"/>
    <n v="7.8947368421052627E-2"/>
    <n v="0"/>
    <n v="0"/>
    <n v="0"/>
    <n v="9.1463414634146339E-2"/>
  </r>
  <r>
    <x v="8"/>
    <s v="0308-01-000"/>
    <m/>
    <x v="0"/>
    <s v="Hubbard"/>
    <s v="Nevis Public School District"/>
    <n v="26"/>
    <n v="0"/>
    <n v="0"/>
    <n v="0"/>
    <n v="0"/>
    <n v="0"/>
    <n v="30"/>
    <n v="0"/>
    <n v="9.1463414634146339E-2"/>
    <n v="268"/>
    <n v="0.47349823321554768"/>
    <n v="328"/>
    <n v="566"/>
    <x v="1458"/>
    <n v="20"/>
    <n v="6"/>
    <n v="3"/>
    <n v="12"/>
    <n v="246"/>
    <n v="3"/>
    <n v="0"/>
    <n v="0"/>
    <n v="7"/>
    <x v="96"/>
    <x v="83"/>
    <x v="41"/>
    <x v="5"/>
    <x v="25"/>
    <n v="8.5245901639344257E-2"/>
    <n v="0"/>
    <n v="0"/>
    <n v="0"/>
    <n v="0"/>
    <n v="9.1463414634146339E-2"/>
  </r>
  <r>
    <x v="2"/>
    <s v="2903-01-000"/>
    <m/>
    <x v="0"/>
    <s v="Big Stone"/>
    <s v="Ortonville Public Schools"/>
    <n v="39"/>
    <n v="0"/>
    <n v="0"/>
    <n v="0"/>
    <n v="0"/>
    <n v="0"/>
    <n v="46"/>
    <n v="0"/>
    <n v="9.1451292246520877E-2"/>
    <n v="30"/>
    <n v="6.1601642710472276E-2"/>
    <n v="503"/>
    <n v="487"/>
    <x v="908"/>
    <n v="4"/>
    <n v="4"/>
    <n v="2"/>
    <n v="15"/>
    <n v="30"/>
    <n v="0"/>
    <n v="0"/>
    <n v="0"/>
    <n v="0"/>
    <x v="241"/>
    <x v="2"/>
    <x v="2"/>
    <x v="0"/>
    <x v="5"/>
    <n v="8.2802547770700632E-2"/>
    <n v="0"/>
    <n v="0"/>
    <n v="0"/>
    <n v="0"/>
    <n v="9.1451292246520877E-2"/>
  </r>
  <r>
    <x v="5"/>
    <s v="0152-01-000"/>
    <m/>
    <x v="0"/>
    <s v="Clay"/>
    <s v="Moorhead Public School District"/>
    <n v="569"/>
    <n v="12"/>
    <n v="12"/>
    <n v="3"/>
    <n v="21"/>
    <n v="15"/>
    <n v="614"/>
    <n v="2.1789657176060429E-3"/>
    <n v="8.919233004067402E-2"/>
    <n v="111"/>
    <n v="1.7436380772855798E-2"/>
    <n v="6884"/>
    <n v="6366"/>
    <x v="1459"/>
    <n v="298"/>
    <n v="533"/>
    <n v="114"/>
    <n v="542"/>
    <n v="76"/>
    <n v="6"/>
    <n v="3"/>
    <n v="0"/>
    <n v="13"/>
    <x v="1487"/>
    <x v="343"/>
    <x v="370"/>
    <x v="286"/>
    <x v="472"/>
    <n v="0.10591958302308264"/>
    <n v="3.9473684210526314E-2"/>
    <n v="2.2140221402214021E-2"/>
    <n v="2.564102564102564E-2"/>
    <n v="3.8181818181818185E-2"/>
    <n v="9.1371295758280069E-2"/>
  </r>
  <r>
    <x v="13"/>
    <s v="0458-01-000"/>
    <m/>
    <x v="0"/>
    <s v="Martin"/>
    <s v="Truman Public School District"/>
    <n v="35"/>
    <n v="0"/>
    <n v="0"/>
    <n v="0"/>
    <n v="3"/>
    <n v="0"/>
    <n v="39"/>
    <n v="0"/>
    <n v="9.1334894613583142E-2"/>
    <n v="29"/>
    <n v="6.9544364508393283E-2"/>
    <n v="427"/>
    <n v="417"/>
    <x v="32"/>
    <n v="2"/>
    <n v="9"/>
    <n v="0"/>
    <n v="8"/>
    <n v="27"/>
    <n v="0"/>
    <n v="0"/>
    <n v="0"/>
    <n v="0"/>
    <x v="182"/>
    <x v="16"/>
    <x v="13"/>
    <x v="2"/>
    <x v="6"/>
    <n v="8.6206896551724144E-2"/>
    <n v="0"/>
    <n v="0"/>
    <n v="0"/>
    <n v="0.27272727272727271"/>
    <n v="9.1334894613583142E-2"/>
  </r>
  <r>
    <x v="8"/>
    <s v="0547-01-000"/>
    <m/>
    <x v="0"/>
    <s v="Otter Tail"/>
    <s v="Parkers Prairie Public School Dist."/>
    <n v="37"/>
    <n v="0"/>
    <n v="0"/>
    <n v="0"/>
    <n v="0"/>
    <n v="0"/>
    <n v="44"/>
    <n v="0"/>
    <n v="9.1286307053941904E-2"/>
    <n v="124"/>
    <n v="0.2206405693950178"/>
    <n v="482"/>
    <n v="562"/>
    <x v="1460"/>
    <n v="1"/>
    <n v="3"/>
    <n v="2"/>
    <n v="6"/>
    <n v="116"/>
    <n v="0"/>
    <n v="0"/>
    <n v="0"/>
    <n v="5"/>
    <x v="241"/>
    <x v="3"/>
    <x v="4"/>
    <x v="0"/>
    <x v="0"/>
    <n v="7.8556263269639062E-2"/>
    <n v="0"/>
    <n v="0"/>
    <n v="0"/>
    <n v="0"/>
    <n v="9.1286307053941904E-2"/>
  </r>
  <r>
    <x v="7"/>
    <s v="2144-01-000"/>
    <m/>
    <x v="0"/>
    <s v="Chisago"/>
    <s v="Chisago Lakes School District"/>
    <n v="308"/>
    <n v="0"/>
    <n v="0"/>
    <n v="0"/>
    <n v="11"/>
    <n v="176"/>
    <n v="156"/>
    <n v="4.8378229796591531E-2"/>
    <n v="4.2880703683342493E-2"/>
    <n v="149"/>
    <n v="4.3125904486251809E-2"/>
    <n v="3638"/>
    <n v="3455"/>
    <x v="1461"/>
    <n v="22"/>
    <n v="36"/>
    <n v="60"/>
    <n v="34"/>
    <n v="143"/>
    <n v="0"/>
    <n v="0"/>
    <n v="0"/>
    <n v="0"/>
    <x v="1488"/>
    <x v="55"/>
    <x v="40"/>
    <x v="66"/>
    <x v="123"/>
    <n v="8.8811995386389855E-2"/>
    <n v="0"/>
    <n v="0"/>
    <n v="0"/>
    <n v="0.24444444444444444"/>
    <n v="9.1258933479934023E-2"/>
  </r>
  <r>
    <x v="6"/>
    <s v="0306-01-000"/>
    <m/>
    <x v="0"/>
    <s v="Hubbard"/>
    <s v="Laporte Public School District"/>
    <n v="13"/>
    <n v="14"/>
    <n v="0"/>
    <n v="0"/>
    <n v="0"/>
    <n v="3"/>
    <n v="26"/>
    <n v="9.433962264150943E-3"/>
    <n v="8.1761006289308172E-2"/>
    <n v="4"/>
    <n v="1.3651877133105802E-2"/>
    <n v="318"/>
    <n v="293"/>
    <x v="270"/>
    <n v="51"/>
    <n v="2"/>
    <n v="2"/>
    <n v="5"/>
    <n v="0"/>
    <n v="0"/>
    <n v="0"/>
    <n v="0"/>
    <n v="0"/>
    <x v="153"/>
    <x v="136"/>
    <x v="6"/>
    <x v="0"/>
    <x v="25"/>
    <n v="5.2845528455284556E-2"/>
    <n v="0.2153846153846154"/>
    <n v="0"/>
    <n v="0"/>
    <n v="0"/>
    <n v="9.1194968553459113E-2"/>
  </r>
  <r>
    <x v="9"/>
    <s v="0281-01-000"/>
    <s v="yes"/>
    <x v="1"/>
    <s v="Hennepin"/>
    <s v="Robbinsdale Public School District"/>
    <n v="681"/>
    <n v="3"/>
    <n v="372"/>
    <n v="61"/>
    <n v="42"/>
    <n v="266"/>
    <n v="920"/>
    <n v="2.0444239489662595E-2"/>
    <n v="7.0709399738682649E-2"/>
    <n v="1369"/>
    <n v="0.10375928452326816"/>
    <n v="13011"/>
    <n v="13194"/>
    <x v="1462"/>
    <n v="152"/>
    <n v="3242"/>
    <n v="994"/>
    <n v="1174"/>
    <n v="517"/>
    <n v="10"/>
    <n v="614"/>
    <n v="108"/>
    <n v="72"/>
    <x v="1489"/>
    <x v="263"/>
    <x v="371"/>
    <x v="349"/>
    <x v="473"/>
    <n v="8.7352488455618271E-2"/>
    <n v="2.0689655172413793E-2"/>
    <n v="0.124"/>
    <n v="6.4413938753959871E-2"/>
    <n v="3.6713286713286712E-2"/>
    <n v="9.115363922834524E-2"/>
  </r>
  <r>
    <x v="5"/>
    <s v="0535-01-000"/>
    <m/>
    <x v="0"/>
    <s v="Olmsted"/>
    <s v="Rochester Public School District"/>
    <n v="1183"/>
    <n v="6"/>
    <n v="432"/>
    <n v="31"/>
    <n v="33"/>
    <n v="571"/>
    <n v="1140"/>
    <n v="3.0416023011772226E-2"/>
    <n v="6.0725510041016353E-2"/>
    <n v="241"/>
    <n v="1.3928220539790788E-2"/>
    <n v="18773"/>
    <n v="17303"/>
    <x v="1463"/>
    <n v="96"/>
    <n v="2499"/>
    <n v="2037"/>
    <n v="1640"/>
    <n v="190"/>
    <n v="0"/>
    <n v="4"/>
    <n v="6"/>
    <n v="8"/>
    <x v="1490"/>
    <x v="234"/>
    <x v="372"/>
    <x v="350"/>
    <x v="474"/>
    <n v="9.8386560212907523E-2"/>
    <n v="5.8823529411764705E-2"/>
    <n v="0.1475913905022207"/>
    <n v="1.5033947623666343E-2"/>
    <n v="1.9819819819819819E-2"/>
    <n v="9.1141533052788576E-2"/>
  </r>
  <r>
    <x v="3"/>
    <s v="0518-01-000"/>
    <m/>
    <x v="0"/>
    <s v="Nobles"/>
    <s v="Worthington Public School District"/>
    <n v="149"/>
    <n v="0"/>
    <n v="0"/>
    <n v="12"/>
    <n v="141"/>
    <n v="0"/>
    <n v="306"/>
    <n v="0"/>
    <n v="9.1125670041691489E-2"/>
    <n v="275"/>
    <n v="8.2657048391944696E-2"/>
    <n v="3358"/>
    <n v="3327"/>
    <x v="1464"/>
    <n v="6"/>
    <n v="223"/>
    <n v="367"/>
    <n v="1639"/>
    <n v="216"/>
    <n v="0"/>
    <n v="0"/>
    <n v="4"/>
    <n v="9"/>
    <x v="1112"/>
    <x v="31"/>
    <x v="373"/>
    <x v="351"/>
    <x v="475"/>
    <n v="0.14536585365853658"/>
    <n v="0"/>
    <n v="0"/>
    <n v="3.2000000000000001E-2"/>
    <n v="7.9616036137775265E-2"/>
    <n v="9.1125670041691489E-2"/>
  </r>
  <r>
    <x v="17"/>
    <s v="0640-01-000"/>
    <m/>
    <x v="0"/>
    <s v="Redwood"/>
    <s v="Wabasso Public School District"/>
    <n v="39"/>
    <n v="0"/>
    <n v="0"/>
    <n v="0"/>
    <n v="0"/>
    <n v="3"/>
    <n v="39"/>
    <n v="6.5075921908893707E-3"/>
    <n v="8.4598698481561818E-2"/>
    <n v="18"/>
    <n v="4.1189931350114416E-2"/>
    <n v="461"/>
    <n v="437"/>
    <x v="979"/>
    <n v="0"/>
    <n v="1"/>
    <n v="1"/>
    <n v="0"/>
    <n v="15"/>
    <n v="0"/>
    <n v="0"/>
    <n v="0"/>
    <n v="0"/>
    <x v="426"/>
    <x v="0"/>
    <x v="3"/>
    <x v="1"/>
    <x v="1"/>
    <n v="8.4967320261437912E-2"/>
    <n v="0"/>
    <n v="0"/>
    <n v="0"/>
    <n v="0"/>
    <n v="9.1106290672451185E-2"/>
  </r>
  <r>
    <x v="11"/>
    <s v="0743-01-000"/>
    <m/>
    <x v="0"/>
    <s v="Stearns"/>
    <s v="Sauk Centre Public School District"/>
    <n v="72"/>
    <n v="0"/>
    <n v="4"/>
    <n v="0"/>
    <n v="4"/>
    <n v="14"/>
    <n v="77"/>
    <n v="1.4014014014014014E-2"/>
    <n v="7.7077077077077075E-2"/>
    <n v="77"/>
    <n v="7.8172588832487316E-2"/>
    <n v="999"/>
    <n v="985"/>
    <x v="74"/>
    <n v="4"/>
    <n v="14"/>
    <n v="0"/>
    <n v="52"/>
    <n v="73"/>
    <n v="0"/>
    <n v="0"/>
    <n v="0"/>
    <n v="0"/>
    <x v="1491"/>
    <x v="2"/>
    <x v="67"/>
    <x v="2"/>
    <x v="58"/>
    <n v="7.8774617067833702E-2"/>
    <n v="0"/>
    <n v="0.22222222222222221"/>
    <n v="0"/>
    <n v="7.1428571428571425E-2"/>
    <n v="9.1091091091091092E-2"/>
  </r>
  <r>
    <x v="5"/>
    <s v="2168-01-000"/>
    <m/>
    <x v="0"/>
    <s v="Waseca"/>
    <s v="NRHEG School District"/>
    <n v="69"/>
    <n v="0"/>
    <n v="0"/>
    <n v="0"/>
    <n v="0"/>
    <n v="5"/>
    <n v="72"/>
    <n v="5.9101654846335696E-3"/>
    <n v="8.5106382978723402E-2"/>
    <n v="151"/>
    <n v="0.16413043478260869"/>
    <n v="846"/>
    <n v="920"/>
    <x v="743"/>
    <n v="4"/>
    <n v="16"/>
    <n v="5"/>
    <n v="29"/>
    <n v="141"/>
    <n v="0"/>
    <n v="0"/>
    <n v="0"/>
    <n v="3"/>
    <x v="302"/>
    <x v="2"/>
    <x v="31"/>
    <x v="7"/>
    <x v="14"/>
    <n v="8.6901763224181361E-2"/>
    <n v="0"/>
    <n v="0"/>
    <n v="0"/>
    <n v="0"/>
    <n v="9.1016548463356967E-2"/>
  </r>
  <r>
    <x v="6"/>
    <s v="0738-01-000"/>
    <m/>
    <x v="0"/>
    <s v="Stearns"/>
    <s v="Holdingford Public School District"/>
    <n v="82"/>
    <n v="0"/>
    <n v="0"/>
    <n v="0"/>
    <n v="0"/>
    <n v="0"/>
    <n v="85"/>
    <n v="0"/>
    <n v="9.1006423982869372E-2"/>
    <n v="211"/>
    <n v="0.19905660377358492"/>
    <n v="934"/>
    <n v="1060"/>
    <x v="1465"/>
    <n v="0"/>
    <n v="0"/>
    <n v="0"/>
    <n v="0"/>
    <n v="206"/>
    <n v="0"/>
    <n v="0"/>
    <n v="0"/>
    <n v="0"/>
    <x v="1072"/>
    <x v="0"/>
    <x v="0"/>
    <x v="2"/>
    <x v="1"/>
    <n v="8.7606837606837601E-2"/>
    <n v="0"/>
    <n v="0"/>
    <n v="0"/>
    <n v="0"/>
    <n v="9.1006423982869372E-2"/>
  </r>
  <r>
    <x v="8"/>
    <s v="9999-99-999"/>
    <m/>
    <x v="3"/>
    <m/>
    <s v="Statewide"/>
    <n v="49349"/>
    <n v="1359"/>
    <n v="12438"/>
    <n v="5308"/>
    <n v="3741"/>
    <n v="30344"/>
    <n v="44591"/>
    <n v="3.6832573473361205E-2"/>
    <n v="5.4126063925344366E-2"/>
    <n v="44502"/>
    <n v="5.6087063375533278E-2"/>
    <n v="823836"/>
    <n v="793445"/>
    <x v="1466"/>
    <n v="16988"/>
    <n v="68973"/>
    <n v="46995"/>
    <n v="50557"/>
    <n v="34441"/>
    <n v="748"/>
    <n v="3723"/>
    <n v="1275"/>
    <n v="1577"/>
    <x v="1492"/>
    <x v="344"/>
    <x v="374"/>
    <x v="352"/>
    <x v="476"/>
    <n v="7.8983548361798397E-2"/>
    <n v="7.7220296607761807E-2"/>
    <n v="0.16010194624652457"/>
    <n v="0.10402132162734185"/>
    <n v="7.0958441607708506E-2"/>
    <n v="9.0958637398705577E-2"/>
  </r>
  <r>
    <x v="14"/>
    <s v="0097-01-000"/>
    <m/>
    <x v="0"/>
    <s v="Carlton"/>
    <s v="Moose Lake Public School District"/>
    <n v="56"/>
    <n v="0"/>
    <n v="0"/>
    <n v="0"/>
    <n v="0"/>
    <n v="0"/>
    <n v="67"/>
    <n v="0"/>
    <n v="9.0909090909090912E-2"/>
    <n v="109"/>
    <n v="0.13992297817715019"/>
    <n v="737"/>
    <n v="779"/>
    <x v="822"/>
    <n v="6"/>
    <n v="9"/>
    <n v="12"/>
    <n v="7"/>
    <n v="104"/>
    <n v="0"/>
    <n v="0"/>
    <n v="0"/>
    <n v="0"/>
    <x v="963"/>
    <x v="31"/>
    <x v="13"/>
    <x v="17"/>
    <x v="35"/>
    <n v="8.0344332855093251E-2"/>
    <n v="0"/>
    <n v="0"/>
    <n v="0"/>
    <n v="0"/>
    <n v="9.0909090909090912E-2"/>
  </r>
  <r>
    <x v="8"/>
    <s v="2527-01-000"/>
    <m/>
    <x v="0"/>
    <s v="Norman"/>
    <s v="Norman County West School District"/>
    <n v="18"/>
    <n v="0"/>
    <n v="0"/>
    <n v="0"/>
    <n v="3"/>
    <n v="0"/>
    <n v="25"/>
    <n v="0"/>
    <n v="9.0909090909090912E-2"/>
    <n v="35"/>
    <n v="0.12280701754385964"/>
    <n v="275"/>
    <n v="285"/>
    <x v="278"/>
    <n v="10"/>
    <n v="8"/>
    <n v="0"/>
    <n v="30"/>
    <n v="29"/>
    <n v="0"/>
    <n v="0"/>
    <n v="0"/>
    <n v="3"/>
    <x v="849"/>
    <x v="87"/>
    <x v="8"/>
    <x v="2"/>
    <x v="72"/>
    <n v="7.9646017699115043E-2"/>
    <n v="0"/>
    <n v="0"/>
    <n v="0"/>
    <n v="0.1"/>
    <n v="9.0909090909090912E-2"/>
  </r>
  <r>
    <x v="2"/>
    <s v="0547-01-000"/>
    <m/>
    <x v="0"/>
    <s v="Otter Tail"/>
    <s v="Parkers Prairie Public School Dist."/>
    <n v="32"/>
    <n v="0"/>
    <n v="0"/>
    <n v="0"/>
    <n v="0"/>
    <n v="0"/>
    <n v="38"/>
    <n v="0"/>
    <n v="9.0909090909090912E-2"/>
    <n v="142"/>
    <n v="0.27203065134099619"/>
    <n v="418"/>
    <n v="522"/>
    <x v="1467"/>
    <n v="0"/>
    <n v="3"/>
    <n v="6"/>
    <n v="11"/>
    <n v="133"/>
    <n v="0"/>
    <n v="0"/>
    <n v="0"/>
    <n v="4"/>
    <x v="128"/>
    <x v="0"/>
    <x v="4"/>
    <x v="3"/>
    <x v="35"/>
    <n v="7.9800498753117205E-2"/>
    <n v="0"/>
    <n v="0"/>
    <n v="0"/>
    <n v="0"/>
    <n v="9.0909090909090912E-2"/>
  </r>
  <r>
    <x v="3"/>
    <s v="0756-01-000"/>
    <m/>
    <x v="0"/>
    <s v="Steele"/>
    <s v="Blooming Prairie Public School Dist"/>
    <n v="58"/>
    <n v="0"/>
    <n v="0"/>
    <n v="0"/>
    <n v="0"/>
    <n v="6"/>
    <n v="59"/>
    <n v="8.3916083916083916E-3"/>
    <n v="8.2517482517482518E-2"/>
    <n v="91"/>
    <n v="0.12280701754385964"/>
    <n v="715"/>
    <n v="741"/>
    <x v="934"/>
    <n v="3"/>
    <n v="6"/>
    <n v="8"/>
    <n v="65"/>
    <n v="81"/>
    <n v="0"/>
    <n v="0"/>
    <n v="0"/>
    <n v="3"/>
    <x v="1493"/>
    <x v="6"/>
    <x v="41"/>
    <x v="8"/>
    <x v="264"/>
    <n v="9.1194968553459113E-2"/>
    <n v="0"/>
    <n v="0"/>
    <n v="0"/>
    <n v="0"/>
    <n v="9.0909090909090912E-2"/>
  </r>
  <r>
    <x v="13"/>
    <s v="0818-01-000"/>
    <m/>
    <x v="0"/>
    <s v="Wadena"/>
    <s v="Verndale Public School District"/>
    <n v="34"/>
    <n v="0"/>
    <n v="0"/>
    <n v="0"/>
    <n v="0"/>
    <n v="0"/>
    <n v="35"/>
    <n v="0"/>
    <n v="9.0909090909090912E-2"/>
    <n v="106"/>
    <n v="0.23245614035087719"/>
    <n v="385"/>
    <n v="456"/>
    <x v="653"/>
    <n v="5"/>
    <n v="6"/>
    <n v="6"/>
    <n v="12"/>
    <n v="97"/>
    <n v="0"/>
    <n v="0"/>
    <n v="0"/>
    <n v="0"/>
    <x v="590"/>
    <x v="43"/>
    <x v="41"/>
    <x v="3"/>
    <x v="12"/>
    <n v="9.2896174863387984E-2"/>
    <n v="0"/>
    <n v="0"/>
    <n v="0"/>
    <n v="0"/>
    <n v="9.0909090909090912E-2"/>
  </r>
  <r>
    <x v="14"/>
    <s v="2149-01-000"/>
    <m/>
    <x v="0"/>
    <s v="Pope"/>
    <s v="Minnewaska School District"/>
    <n v="122"/>
    <n v="0"/>
    <n v="0"/>
    <n v="0"/>
    <n v="6"/>
    <n v="12"/>
    <n v="121"/>
    <n v="8.1967213114754103E-3"/>
    <n v="8.265027322404371E-2"/>
    <n v="34"/>
    <n v="2.490842490842491E-2"/>
    <n v="1464"/>
    <n v="1365"/>
    <x v="1468"/>
    <n v="11"/>
    <n v="8"/>
    <n v="6"/>
    <n v="6"/>
    <n v="30"/>
    <n v="0"/>
    <n v="0"/>
    <n v="0"/>
    <n v="0"/>
    <x v="1446"/>
    <x v="90"/>
    <x v="8"/>
    <x v="3"/>
    <x v="12"/>
    <n v="8.5553997194950909E-2"/>
    <n v="0"/>
    <n v="0"/>
    <n v="0"/>
    <n v="0.5"/>
    <n v="9.0846994535519116E-2"/>
  </r>
  <r>
    <x v="0"/>
    <s v="2683-01-000"/>
    <m/>
    <x v="0"/>
    <s v="Roseau"/>
    <s v="Greenbush-Middle River School Dist."/>
    <n v="42"/>
    <n v="0"/>
    <n v="0"/>
    <n v="0"/>
    <n v="0"/>
    <n v="0"/>
    <n v="42"/>
    <n v="0"/>
    <n v="9.0712742980561561E-2"/>
    <n v="31"/>
    <n v="6.8584070796460173E-2"/>
    <n v="463"/>
    <n v="452"/>
    <x v="551"/>
    <n v="3"/>
    <n v="4"/>
    <n v="1"/>
    <n v="4"/>
    <n v="29"/>
    <n v="0"/>
    <n v="0"/>
    <n v="0"/>
    <n v="0"/>
    <x v="477"/>
    <x v="6"/>
    <x v="2"/>
    <x v="1"/>
    <x v="29"/>
    <n v="9.2715231788079472E-2"/>
    <n v="0"/>
    <n v="0"/>
    <n v="0"/>
    <n v="0"/>
    <n v="9.0712742980561561E-2"/>
  </r>
  <r>
    <x v="8"/>
    <s v="2171-01-000"/>
    <m/>
    <x v="0"/>
    <s v="Kittson"/>
    <s v="Kittson Central School District"/>
    <n v="28"/>
    <n v="0"/>
    <n v="0"/>
    <n v="0"/>
    <n v="0"/>
    <n v="0"/>
    <n v="30"/>
    <n v="0"/>
    <n v="9.0634441087613288E-2"/>
    <n v="11"/>
    <n v="3.5256410256410256E-2"/>
    <n v="331"/>
    <n v="312"/>
    <x v="241"/>
    <n v="2"/>
    <n v="0"/>
    <n v="4"/>
    <n v="10"/>
    <n v="7"/>
    <n v="0"/>
    <n v="0"/>
    <n v="0"/>
    <n v="0"/>
    <x v="404"/>
    <x v="16"/>
    <x v="0"/>
    <x v="10"/>
    <x v="32"/>
    <n v="8.8328075709779186E-2"/>
    <n v="0"/>
    <n v="0"/>
    <n v="0"/>
    <n v="0"/>
    <n v="9.0634441087613288E-2"/>
  </r>
  <r>
    <x v="5"/>
    <s v="0593-01-000"/>
    <m/>
    <x v="0"/>
    <s v="Polk"/>
    <s v="Crookston Public School District"/>
    <n v="96"/>
    <n v="0"/>
    <n v="0"/>
    <n v="0"/>
    <n v="21"/>
    <n v="0"/>
    <n v="126"/>
    <n v="0"/>
    <n v="9.0517241379310345E-2"/>
    <n v="18"/>
    <n v="1.4018691588785047E-2"/>
    <n v="1392"/>
    <n v="1284"/>
    <x v="1469"/>
    <n v="45"/>
    <n v="36"/>
    <n v="14"/>
    <n v="289"/>
    <n v="13"/>
    <n v="0"/>
    <n v="0"/>
    <n v="0"/>
    <n v="0"/>
    <x v="1494"/>
    <x v="13"/>
    <x v="40"/>
    <x v="30"/>
    <x v="477"/>
    <n v="9.766022380467955E-2"/>
    <n v="0"/>
    <n v="0"/>
    <n v="0"/>
    <n v="6.7741935483870974E-2"/>
    <n v="9.0517241379310345E-2"/>
  </r>
  <r>
    <x v="7"/>
    <s v="0768-01-000"/>
    <m/>
    <x v="0"/>
    <s v="Stevens"/>
    <s v="Hancock Public School District"/>
    <n v="17"/>
    <n v="0"/>
    <n v="0"/>
    <n v="0"/>
    <n v="0"/>
    <n v="0"/>
    <n v="20"/>
    <n v="0"/>
    <n v="9.0497737556561084E-2"/>
    <n v="61"/>
    <n v="0.23282442748091603"/>
    <n v="221"/>
    <n v="262"/>
    <x v="48"/>
    <n v="1"/>
    <n v="1"/>
    <n v="5"/>
    <n v="7"/>
    <n v="59"/>
    <n v="0"/>
    <n v="0"/>
    <n v="0"/>
    <n v="0"/>
    <x v="568"/>
    <x v="3"/>
    <x v="3"/>
    <x v="7"/>
    <x v="35"/>
    <n v="8.2524271844660199E-2"/>
    <n v="0"/>
    <n v="0"/>
    <n v="0"/>
    <n v="0"/>
    <n v="9.0497737556561084E-2"/>
  </r>
  <r>
    <x v="1"/>
    <s v="0547-01-000"/>
    <m/>
    <x v="0"/>
    <s v="Otter Tail"/>
    <s v="Parkers Prairie Public School Dist."/>
    <n v="38"/>
    <n v="0"/>
    <n v="0"/>
    <n v="0"/>
    <n v="0"/>
    <n v="0"/>
    <n v="39"/>
    <n v="0"/>
    <n v="9.0487238979118326E-2"/>
    <n v="143"/>
    <n v="0.26728971962616821"/>
    <n v="431"/>
    <n v="535"/>
    <x v="195"/>
    <n v="3"/>
    <n v="5"/>
    <n v="3"/>
    <n v="1"/>
    <n v="139"/>
    <n v="0"/>
    <n v="0"/>
    <n v="0"/>
    <n v="0"/>
    <x v="742"/>
    <x v="6"/>
    <x v="5"/>
    <x v="5"/>
    <x v="0"/>
    <n v="9.004739336492891E-2"/>
    <n v="0"/>
    <n v="0"/>
    <n v="0"/>
    <n v="0"/>
    <n v="9.0487238979118326E-2"/>
  </r>
  <r>
    <x v="13"/>
    <s v="0801-01-000"/>
    <m/>
    <x v="0"/>
    <s v="Traverse"/>
    <s v="Browns Valley Public School Dist."/>
    <n v="16"/>
    <n v="0"/>
    <n v="0"/>
    <n v="0"/>
    <n v="0"/>
    <n v="0"/>
    <n v="16"/>
    <n v="0"/>
    <n v="9.03954802259887E-2"/>
    <n v="11"/>
    <n v="6.3953488372093026E-2"/>
    <n v="177"/>
    <n v="172"/>
    <x v="73"/>
    <n v="53"/>
    <n v="2"/>
    <n v="0"/>
    <n v="0"/>
    <n v="11"/>
    <n v="0"/>
    <n v="0"/>
    <n v="0"/>
    <n v="0"/>
    <x v="315"/>
    <x v="11"/>
    <x v="6"/>
    <x v="2"/>
    <x v="1"/>
    <n v="0.13114754098360656"/>
    <n v="0"/>
    <n v="0"/>
    <n v="0"/>
    <n v="0"/>
    <n v="9.03954802259887E-2"/>
  </r>
  <r>
    <x v="8"/>
    <s v="0840-01-000"/>
    <m/>
    <x v="0"/>
    <s v="Watonwan"/>
    <s v="St. James Public School District"/>
    <n v="73"/>
    <n v="0"/>
    <n v="0"/>
    <n v="0"/>
    <n v="26"/>
    <n v="0"/>
    <n v="108"/>
    <n v="0"/>
    <n v="9.0376569037656909E-2"/>
    <n v="67"/>
    <n v="5.8058925476603122E-2"/>
    <n v="1195"/>
    <n v="1154"/>
    <x v="1099"/>
    <n v="2"/>
    <n v="11"/>
    <n v="10"/>
    <n v="460"/>
    <n v="56"/>
    <n v="0"/>
    <n v="0"/>
    <n v="0"/>
    <n v="7"/>
    <x v="456"/>
    <x v="16"/>
    <x v="42"/>
    <x v="12"/>
    <x v="478"/>
    <n v="0.10610465116279069"/>
    <n v="0"/>
    <n v="0"/>
    <n v="0"/>
    <n v="5.4279749478079335E-2"/>
    <n v="9.0376569037656909E-2"/>
  </r>
  <r>
    <x v="2"/>
    <s v="0882-01-000"/>
    <m/>
    <x v="0"/>
    <s v="Wright"/>
    <s v="Monticello Public School District"/>
    <n v="352"/>
    <n v="3"/>
    <n v="3"/>
    <n v="0"/>
    <n v="8"/>
    <n v="113"/>
    <n v="269"/>
    <n v="2.6732907499408563E-2"/>
    <n v="6.363851431275136E-2"/>
    <n v="348"/>
    <n v="8.2995468638206532E-2"/>
    <n v="4227"/>
    <n v="4193"/>
    <x v="1470"/>
    <n v="18"/>
    <n v="118"/>
    <n v="60"/>
    <n v="277"/>
    <n v="327"/>
    <n v="0"/>
    <n v="0"/>
    <n v="0"/>
    <n v="8"/>
    <x v="1495"/>
    <x v="44"/>
    <x v="359"/>
    <x v="66"/>
    <x v="479"/>
    <n v="9.3991989319092126E-2"/>
    <n v="0.14285714285714285"/>
    <n v="2.4793388429752067E-2"/>
    <n v="0"/>
    <n v="2.8880866425992781E-2"/>
    <n v="9.037142181215993E-2"/>
  </r>
  <r>
    <x v="1"/>
    <s v="0423-01-000"/>
    <m/>
    <x v="0"/>
    <s v="McLeod"/>
    <s v="Hutchinson Public School District"/>
    <n v="248"/>
    <n v="3"/>
    <n v="4"/>
    <n v="0"/>
    <n v="11"/>
    <n v="234"/>
    <n v="41"/>
    <n v="7.6872536136662284E-2"/>
    <n v="1.3469119579500657E-2"/>
    <n v="178"/>
    <n v="6.0400407193756361E-2"/>
    <n v="3044"/>
    <n v="2947"/>
    <x v="1471"/>
    <n v="3"/>
    <n v="57"/>
    <n v="36"/>
    <n v="131"/>
    <n v="168"/>
    <n v="0"/>
    <n v="0"/>
    <n v="0"/>
    <n v="0"/>
    <x v="1496"/>
    <x v="31"/>
    <x v="288"/>
    <x v="141"/>
    <x v="315"/>
    <n v="8.8571428571428565E-2"/>
    <n v="0.5"/>
    <n v="6.5573770491803282E-2"/>
    <n v="0"/>
    <n v="7.746478873239436E-2"/>
    <n v="9.0341655716162941E-2"/>
  </r>
  <r>
    <x v="4"/>
    <s v="0423-01-000"/>
    <m/>
    <x v="0"/>
    <s v="McLeod"/>
    <s v="Hutchinson Public School District"/>
    <n v="257"/>
    <n v="0"/>
    <n v="3"/>
    <n v="3"/>
    <n v="7"/>
    <n v="223"/>
    <n v="58"/>
    <n v="7.168113146898103E-2"/>
    <n v="1.8643522982963678E-2"/>
    <n v="185"/>
    <n v="6.1359867330016582E-2"/>
    <n v="3111"/>
    <n v="3015"/>
    <x v="1472"/>
    <n v="8"/>
    <n v="42"/>
    <n v="38"/>
    <n v="138"/>
    <n v="175"/>
    <n v="0"/>
    <n v="0"/>
    <n v="0"/>
    <n v="0"/>
    <x v="1497"/>
    <x v="35"/>
    <x v="174"/>
    <x v="205"/>
    <x v="422"/>
    <n v="8.951584813653779E-2"/>
    <n v="0"/>
    <n v="6.6666666666666666E-2"/>
    <n v="7.3170731707317069E-2"/>
    <n v="4.8275862068965517E-2"/>
    <n v="9.0324654451944708E-2"/>
  </r>
  <r>
    <x v="17"/>
    <s v="0787-01-000"/>
    <m/>
    <x v="0"/>
    <s v="Todd"/>
    <s v="Browerville Public School District"/>
    <n v="30"/>
    <n v="0"/>
    <n v="0"/>
    <n v="0"/>
    <n v="5"/>
    <n v="0"/>
    <n v="39"/>
    <n v="0"/>
    <n v="9.0277777777777776E-2"/>
    <n v="132"/>
    <n v="0.25142857142857145"/>
    <n v="432"/>
    <n v="525"/>
    <x v="579"/>
    <n v="0"/>
    <n v="0"/>
    <n v="0"/>
    <n v="6"/>
    <n v="128"/>
    <n v="0"/>
    <n v="0"/>
    <n v="0"/>
    <n v="0"/>
    <x v="991"/>
    <x v="0"/>
    <x v="0"/>
    <x v="2"/>
    <x v="6"/>
    <n v="7.1258907363420429E-2"/>
    <n v="0"/>
    <n v="0"/>
    <n v="0"/>
    <n v="0.45454545454545453"/>
    <n v="9.0277777777777776E-2"/>
  </r>
  <r>
    <x v="6"/>
    <s v="0242-01-000"/>
    <m/>
    <x v="0"/>
    <s v="Freeborn"/>
    <s v="Alden-Conger Public School District"/>
    <n v="24"/>
    <n v="0"/>
    <n v="0"/>
    <n v="0"/>
    <n v="0"/>
    <n v="0"/>
    <n v="26"/>
    <n v="0"/>
    <n v="9.0277777777777776E-2"/>
    <n v="148"/>
    <n v="0.36097560975609755"/>
    <n v="288"/>
    <n v="410"/>
    <x v="879"/>
    <n v="0"/>
    <n v="2"/>
    <n v="5"/>
    <n v="18"/>
    <n v="136"/>
    <n v="0"/>
    <n v="0"/>
    <n v="3"/>
    <n v="7"/>
    <x v="125"/>
    <x v="0"/>
    <x v="6"/>
    <x v="0"/>
    <x v="6"/>
    <n v="8.7912087912087919E-2"/>
    <n v="0"/>
    <n v="0"/>
    <n v="0"/>
    <n v="0"/>
    <n v="9.0277777777777776E-2"/>
  </r>
  <r>
    <x v="2"/>
    <s v="2527-01-000"/>
    <m/>
    <x v="0"/>
    <s v="Norman"/>
    <s v="Norman County West School District"/>
    <n v="24"/>
    <n v="0"/>
    <n v="0"/>
    <n v="0"/>
    <n v="0"/>
    <n v="0"/>
    <n v="26"/>
    <n v="0"/>
    <n v="9.0277777777777776E-2"/>
    <n v="35"/>
    <n v="0.11784511784511785"/>
    <n v="288"/>
    <n v="297"/>
    <x v="68"/>
    <n v="8"/>
    <n v="6"/>
    <n v="0"/>
    <n v="40"/>
    <n v="29"/>
    <n v="0"/>
    <n v="0"/>
    <n v="0"/>
    <n v="0"/>
    <x v="1486"/>
    <x v="35"/>
    <x v="41"/>
    <x v="2"/>
    <x v="137"/>
    <n v="0.10084033613445378"/>
    <n v="0"/>
    <n v="0"/>
    <n v="0"/>
    <n v="0"/>
    <n v="9.0277777777777776E-2"/>
  </r>
  <r>
    <x v="9"/>
    <s v="0195-01-000"/>
    <s v="yes"/>
    <x v="1"/>
    <s v="Dakota"/>
    <s v="Randolph Public School District"/>
    <n v="51"/>
    <n v="0"/>
    <n v="0"/>
    <n v="0"/>
    <n v="0"/>
    <n v="4"/>
    <n v="47"/>
    <n v="7.0796460176991149E-3"/>
    <n v="8.3185840707964601E-2"/>
    <n v="1"/>
    <n v="1.9417475728155339E-3"/>
    <n v="565"/>
    <n v="515"/>
    <x v="53"/>
    <n v="0"/>
    <n v="3"/>
    <n v="10"/>
    <n v="7"/>
    <n v="0"/>
    <n v="0"/>
    <n v="0"/>
    <n v="0"/>
    <n v="0"/>
    <x v="845"/>
    <x v="0"/>
    <x v="4"/>
    <x v="12"/>
    <x v="35"/>
    <n v="9.3406593406593408E-2"/>
    <n v="0"/>
    <n v="0"/>
    <n v="0"/>
    <n v="0"/>
    <n v="9.0265486725663716E-2"/>
  </r>
  <r>
    <x v="12"/>
    <s v="0787-01-000"/>
    <m/>
    <x v="0"/>
    <s v="Todd"/>
    <s v="Browerville Public School District"/>
    <n v="21"/>
    <n v="0"/>
    <n v="0"/>
    <n v="0"/>
    <n v="13"/>
    <n v="0"/>
    <n v="38"/>
    <n v="0"/>
    <n v="9.0261282660332537E-2"/>
    <n v="134"/>
    <n v="0.25918762088974856"/>
    <n v="421"/>
    <n v="517"/>
    <x v="31"/>
    <n v="0"/>
    <n v="0"/>
    <n v="0"/>
    <n v="10"/>
    <n v="126"/>
    <n v="0"/>
    <n v="0"/>
    <n v="0"/>
    <n v="3"/>
    <x v="567"/>
    <x v="0"/>
    <x v="0"/>
    <x v="2"/>
    <x v="23"/>
    <n v="5.2238805970149252E-2"/>
    <n v="0"/>
    <n v="0"/>
    <n v="0"/>
    <n v="0.65"/>
    <n v="9.0261282660332537E-2"/>
  </r>
  <r>
    <x v="13"/>
    <s v="0497-01-000"/>
    <m/>
    <x v="0"/>
    <s v="Mower"/>
    <s v="Lyle Public School District"/>
    <n v="20"/>
    <n v="0"/>
    <n v="0"/>
    <n v="0"/>
    <n v="0"/>
    <n v="0"/>
    <n v="25"/>
    <n v="0"/>
    <n v="9.0252707581227443E-2"/>
    <n v="0"/>
    <n v="0"/>
    <n v="277"/>
    <n v="252"/>
    <x v="46"/>
    <n v="0"/>
    <n v="0"/>
    <n v="0"/>
    <n v="0"/>
    <n v="0"/>
    <n v="0"/>
    <n v="0"/>
    <n v="0"/>
    <n v="0"/>
    <x v="940"/>
    <x v="0"/>
    <x v="0"/>
    <x v="2"/>
    <x v="1"/>
    <n v="7.3529411764705885E-2"/>
    <n v="0"/>
    <n v="0"/>
    <n v="0"/>
    <n v="0"/>
    <n v="9.0252707581227443E-2"/>
  </r>
  <r>
    <x v="1"/>
    <s v="0011-01-000"/>
    <s v="yes"/>
    <x v="1"/>
    <s v="Anoka"/>
    <s v="Anoka-Hennepin Public School District"/>
    <n v="2516"/>
    <n v="44"/>
    <n v="516"/>
    <n v="356"/>
    <n v="179"/>
    <n v="1601"/>
    <n v="2078"/>
    <n v="3.9263292132627033E-2"/>
    <n v="5.0961349813615851E-2"/>
    <n v="1306"/>
    <n v="3.4007759810431477E-2"/>
    <n v="40776"/>
    <n v="38403"/>
    <x v="1473"/>
    <n v="560"/>
    <n v="3984"/>
    <n v="2495"/>
    <n v="1579"/>
    <n v="869"/>
    <n v="18"/>
    <n v="219"/>
    <n v="127"/>
    <n v="37"/>
    <x v="1498"/>
    <x v="177"/>
    <x v="375"/>
    <x v="353"/>
    <x v="480"/>
    <n v="8.0045813184016296E-2"/>
    <n v="7.5085324232081918E-2"/>
    <n v="0.12053258584442887"/>
    <n v="0.13069016152716592"/>
    <n v="0.10400929692039512"/>
    <n v="9.0224641946242884E-2"/>
  </r>
  <r>
    <x v="5"/>
    <s v="0242-01-000"/>
    <m/>
    <x v="0"/>
    <s v="Freeborn"/>
    <s v="Alden-Conger Public School District"/>
    <n v="18"/>
    <n v="0"/>
    <n v="0"/>
    <n v="0"/>
    <n v="3"/>
    <n v="0"/>
    <n v="23"/>
    <n v="0"/>
    <n v="9.0196078431372548E-2"/>
    <n v="264"/>
    <n v="0.532258064516129"/>
    <n v="255"/>
    <n v="496"/>
    <x v="1423"/>
    <n v="0"/>
    <n v="5"/>
    <n v="4"/>
    <n v="20"/>
    <n v="247"/>
    <n v="0"/>
    <n v="5"/>
    <n v="0"/>
    <n v="8"/>
    <x v="1486"/>
    <x v="0"/>
    <x v="0"/>
    <x v="10"/>
    <x v="5"/>
    <n v="7.5630252100840331E-2"/>
    <n v="0"/>
    <n v="0"/>
    <n v="0"/>
    <n v="0.2"/>
    <n v="9.0196078431372548E-2"/>
  </r>
  <r>
    <x v="10"/>
    <s v="0593-01-000"/>
    <m/>
    <x v="0"/>
    <s v="Polk"/>
    <s v="Crookston Public School District"/>
    <n v="102"/>
    <n v="0"/>
    <n v="0"/>
    <n v="0"/>
    <n v="17"/>
    <n v="0"/>
    <n v="125"/>
    <n v="0"/>
    <n v="9.0187590187590191E-2"/>
    <n v="25"/>
    <n v="1.9440124416796267E-2"/>
    <n v="1386"/>
    <n v="1286"/>
    <x v="1474"/>
    <n v="48"/>
    <n v="25"/>
    <n v="11"/>
    <n v="259"/>
    <n v="16"/>
    <n v="0"/>
    <n v="0"/>
    <n v="0"/>
    <n v="0"/>
    <x v="1328"/>
    <x v="98"/>
    <x v="51"/>
    <x v="20"/>
    <x v="242"/>
    <n v="9.9125364431486881E-2"/>
    <n v="0"/>
    <n v="0"/>
    <n v="0"/>
    <n v="6.1594202898550728E-2"/>
    <n v="9.0187590187590191E-2"/>
  </r>
  <r>
    <x v="5"/>
    <s v="2854-01-000"/>
    <m/>
    <x v="0"/>
    <s v="Norman"/>
    <s v="Ada-Borup Public School District"/>
    <n v="37"/>
    <n v="0"/>
    <n v="0"/>
    <n v="0"/>
    <n v="0"/>
    <n v="3"/>
    <n v="41"/>
    <n v="6.1475409836065573E-3"/>
    <n v="8.4016393442622947E-2"/>
    <n v="71"/>
    <n v="0.13786407766990291"/>
    <n v="488"/>
    <n v="515"/>
    <x v="259"/>
    <n v="16"/>
    <n v="9"/>
    <n v="3"/>
    <n v="50"/>
    <n v="62"/>
    <n v="0"/>
    <n v="0"/>
    <n v="0"/>
    <n v="3"/>
    <x v="1219"/>
    <x v="105"/>
    <x v="13"/>
    <x v="5"/>
    <x v="153"/>
    <n v="8.9805825242718448E-2"/>
    <n v="0"/>
    <n v="0"/>
    <n v="0"/>
    <n v="0"/>
    <n v="9.0163934426229497E-2"/>
  </r>
  <r>
    <x v="4"/>
    <s v="0036-01-000"/>
    <m/>
    <x v="0"/>
    <s v="Beltrami"/>
    <s v="Kelliher Public School District"/>
    <n v="20"/>
    <n v="0"/>
    <n v="0"/>
    <n v="0"/>
    <n v="0"/>
    <n v="0"/>
    <n v="21"/>
    <n v="0"/>
    <n v="9.012875536480687E-2"/>
    <n v="22"/>
    <n v="9.4017094017094016E-2"/>
    <n v="233"/>
    <n v="234"/>
    <x v="110"/>
    <n v="69"/>
    <n v="4"/>
    <n v="0"/>
    <n v="1"/>
    <n v="0"/>
    <n v="21"/>
    <n v="0"/>
    <n v="0"/>
    <n v="0"/>
    <x v="1062"/>
    <x v="98"/>
    <x v="2"/>
    <x v="2"/>
    <x v="0"/>
    <n v="0.1111111111111111"/>
    <n v="0"/>
    <n v="0"/>
    <n v="0"/>
    <n v="0"/>
    <n v="9.012875536480687E-2"/>
  </r>
  <r>
    <x v="5"/>
    <s v="0743-01-000"/>
    <m/>
    <x v="0"/>
    <s v="Stearns"/>
    <s v="Sauk Centre Public School District"/>
    <n v="75"/>
    <n v="0"/>
    <n v="0"/>
    <n v="0"/>
    <n v="8"/>
    <n v="4"/>
    <n v="90"/>
    <n v="3.8314176245210726E-3"/>
    <n v="8.6206896551724144E-2"/>
    <n v="113"/>
    <n v="0.10630291627469426"/>
    <n v="1044"/>
    <n v="1063"/>
    <x v="639"/>
    <n v="2"/>
    <n v="9"/>
    <n v="8"/>
    <n v="79"/>
    <n v="107"/>
    <n v="0"/>
    <n v="0"/>
    <n v="0"/>
    <n v="4"/>
    <x v="1329"/>
    <x v="16"/>
    <x v="13"/>
    <x v="8"/>
    <x v="63"/>
    <n v="8.0385852090032156E-2"/>
    <n v="0"/>
    <n v="0"/>
    <n v="0"/>
    <n v="9.6385542168674704E-2"/>
    <n v="9.0038314176245221E-2"/>
  </r>
  <r>
    <x v="10"/>
    <s v="0463-01-000"/>
    <m/>
    <x v="0"/>
    <s v="Meeker"/>
    <s v="Eden Valley-Watkins School District"/>
    <n v="58"/>
    <n v="0"/>
    <n v="0"/>
    <n v="0"/>
    <n v="4"/>
    <n v="0"/>
    <n v="75"/>
    <n v="0"/>
    <n v="9.003601440576231E-2"/>
    <n v="227"/>
    <n v="0.23045685279187816"/>
    <n v="833"/>
    <n v="985"/>
    <x v="1475"/>
    <n v="6"/>
    <n v="8"/>
    <n v="9"/>
    <n v="24"/>
    <n v="214"/>
    <n v="0"/>
    <n v="3"/>
    <n v="0"/>
    <n v="3"/>
    <x v="1101"/>
    <x v="31"/>
    <x v="5"/>
    <x v="14"/>
    <x v="24"/>
    <n v="7.4168797953964194E-2"/>
    <n v="0"/>
    <n v="0"/>
    <n v="0"/>
    <n v="0.16"/>
    <n v="9.003601440576231E-2"/>
  </r>
  <r>
    <x v="16"/>
    <s v="0213-01-000"/>
    <m/>
    <x v="0"/>
    <s v="Douglas"/>
    <s v="Osakis Public School District"/>
    <n v="51"/>
    <n v="0"/>
    <n v="0"/>
    <n v="0"/>
    <n v="0"/>
    <n v="16"/>
    <n v="38"/>
    <n v="2.6666666666666668E-2"/>
    <n v="6.3333333333333339E-2"/>
    <n v="106"/>
    <n v="0.16257668711656442"/>
    <n v="600"/>
    <n v="652"/>
    <x v="1476"/>
    <n v="0"/>
    <n v="0"/>
    <n v="6"/>
    <n v="0"/>
    <n v="100"/>
    <n v="0"/>
    <n v="0"/>
    <n v="0"/>
    <n v="0"/>
    <x v="850"/>
    <x v="0"/>
    <x v="0"/>
    <x v="3"/>
    <x v="1"/>
    <n v="8.5427135678391955E-2"/>
    <n v="0"/>
    <n v="0"/>
    <n v="0"/>
    <n v="0"/>
    <n v="9.0000000000000011E-2"/>
  </r>
  <r>
    <x v="11"/>
    <s v="0345-01-000"/>
    <m/>
    <x v="0"/>
    <s v="Kandiyohi"/>
    <s v="New London-Spicer School District"/>
    <n v="118"/>
    <n v="0"/>
    <n v="0"/>
    <n v="0"/>
    <n v="4"/>
    <n v="3"/>
    <n v="121"/>
    <n v="2.1770682148040637E-3"/>
    <n v="8.7808417997097238E-2"/>
    <n v="183"/>
    <n v="0.12734864300626306"/>
    <n v="1378"/>
    <n v="1437"/>
    <x v="1477"/>
    <n v="5"/>
    <n v="13"/>
    <n v="4"/>
    <n v="77"/>
    <n v="156"/>
    <n v="0"/>
    <n v="0"/>
    <n v="0"/>
    <n v="19"/>
    <x v="1499"/>
    <x v="43"/>
    <x v="45"/>
    <x v="10"/>
    <x v="264"/>
    <n v="9.0769230769230769E-2"/>
    <n v="0"/>
    <n v="0"/>
    <n v="0"/>
    <n v="6.4516129032258063E-2"/>
    <n v="8.9985486211901305E-2"/>
  </r>
  <r>
    <x v="14"/>
    <s v="0739-01-000"/>
    <m/>
    <x v="0"/>
    <s v="Stearns"/>
    <s v="Kimball Public School District"/>
    <n v="66"/>
    <n v="0"/>
    <n v="0"/>
    <n v="0"/>
    <n v="0"/>
    <n v="0"/>
    <n v="69"/>
    <n v="0"/>
    <n v="8.9960886571056067E-2"/>
    <n v="110"/>
    <n v="0.13613861386138615"/>
    <n v="767"/>
    <n v="808"/>
    <x v="630"/>
    <n v="6"/>
    <n v="13"/>
    <n v="1"/>
    <n v="4"/>
    <n v="101"/>
    <n v="0"/>
    <n v="3"/>
    <n v="0"/>
    <n v="0"/>
    <x v="310"/>
    <x v="31"/>
    <x v="14"/>
    <x v="1"/>
    <x v="29"/>
    <n v="8.8117489986648867E-2"/>
    <n v="0"/>
    <n v="0"/>
    <n v="0"/>
    <n v="0"/>
    <n v="8.9960886571056067E-2"/>
  </r>
  <r>
    <x v="6"/>
    <s v="0656-01-000"/>
    <m/>
    <x v="0"/>
    <s v="Rice"/>
    <s v="Faribault Public School District"/>
    <n v="370"/>
    <n v="0"/>
    <n v="4"/>
    <n v="0"/>
    <n v="7"/>
    <n v="177"/>
    <n v="223"/>
    <n v="3.9775280898876407E-2"/>
    <n v="5.01123595505618E-2"/>
    <n v="36"/>
    <n v="8.8105726872246704E-3"/>
    <n v="4450"/>
    <n v="4086"/>
    <x v="1478"/>
    <n v="12"/>
    <n v="156"/>
    <n v="80"/>
    <n v="706"/>
    <n v="34"/>
    <n v="0"/>
    <n v="0"/>
    <n v="0"/>
    <n v="0"/>
    <x v="1488"/>
    <x v="123"/>
    <x v="376"/>
    <x v="354"/>
    <x v="481"/>
    <n v="0.10668973471741638"/>
    <n v="0"/>
    <n v="2.5000000000000001E-2"/>
    <n v="0"/>
    <n v="9.8176718092566617E-3"/>
    <n v="8.98876404494382E-2"/>
  </r>
  <r>
    <x v="2"/>
    <s v="0002-01-000"/>
    <m/>
    <x v="0"/>
    <s v="Aitkin"/>
    <s v="Hill City Public School District"/>
    <n v="23"/>
    <n v="0"/>
    <n v="0"/>
    <n v="0"/>
    <n v="0"/>
    <n v="0"/>
    <n v="24"/>
    <n v="0"/>
    <n v="8.98876404494382E-2"/>
    <n v="43"/>
    <n v="0.15034965034965034"/>
    <n v="267"/>
    <n v="286"/>
    <x v="1139"/>
    <n v="11"/>
    <n v="3"/>
    <n v="0"/>
    <n v="4"/>
    <n v="41"/>
    <n v="0"/>
    <n v="0"/>
    <n v="0"/>
    <n v="0"/>
    <x v="816"/>
    <x v="90"/>
    <x v="4"/>
    <x v="2"/>
    <x v="29"/>
    <n v="9.1999999999999998E-2"/>
    <n v="0"/>
    <n v="0"/>
    <n v="0"/>
    <n v="0"/>
    <n v="8.98876404494382E-2"/>
  </r>
  <r>
    <x v="5"/>
    <s v="0719-01-000"/>
    <s v="yes"/>
    <x v="1"/>
    <s v="Scott"/>
    <s v="Prior Lake-Savage Area Schools"/>
    <n v="562"/>
    <n v="0"/>
    <n v="28"/>
    <n v="55"/>
    <n v="19"/>
    <n v="384"/>
    <n v="308"/>
    <n v="4.9876607351604103E-2"/>
    <n v="4.0005195479932462E-2"/>
    <n v="995"/>
    <n v="0.12434391402149463"/>
    <n v="7699"/>
    <n v="8002"/>
    <x v="1479"/>
    <n v="101"/>
    <n v="369"/>
    <n v="487"/>
    <n v="310"/>
    <n v="810"/>
    <n v="22"/>
    <n v="39"/>
    <n v="69"/>
    <n v="37"/>
    <x v="1338"/>
    <x v="145"/>
    <x v="377"/>
    <x v="355"/>
    <x v="82"/>
    <n v="8.6634808077693845E-2"/>
    <n v="0"/>
    <n v="7.8212290502793297E-2"/>
    <n v="0.11627906976744186"/>
    <n v="6.5068493150684928E-2"/>
    <n v="8.9881802831536572E-2"/>
  </r>
  <r>
    <x v="16"/>
    <s v="0023-01-000"/>
    <m/>
    <x v="0"/>
    <s v="Becker"/>
    <s v="Frazee-Vergas Public School Dist."/>
    <n v="108"/>
    <n v="4"/>
    <n v="0"/>
    <n v="0"/>
    <n v="0"/>
    <n v="0"/>
    <n v="116"/>
    <n v="0"/>
    <n v="8.9852827265685511E-2"/>
    <n v="69"/>
    <n v="5.5466237942122187E-2"/>
    <n v="1291"/>
    <n v="1244"/>
    <x v="1125"/>
    <n v="84"/>
    <n v="14"/>
    <n v="5"/>
    <n v="1"/>
    <n v="68"/>
    <n v="0"/>
    <n v="0"/>
    <n v="0"/>
    <n v="0"/>
    <x v="1500"/>
    <x v="67"/>
    <x v="27"/>
    <x v="7"/>
    <x v="0"/>
    <n v="9.152542372881356E-2"/>
    <n v="4.5454545454545456E-2"/>
    <n v="0"/>
    <n v="0"/>
    <n v="0"/>
    <n v="8.9852827265685511E-2"/>
  </r>
  <r>
    <x v="11"/>
    <s v="0850-01-000"/>
    <m/>
    <x v="0"/>
    <s v="Wilkin"/>
    <s v="Rothsay Public School District"/>
    <n v="10"/>
    <n v="0"/>
    <n v="0"/>
    <n v="0"/>
    <n v="0"/>
    <n v="0"/>
    <n v="15"/>
    <n v="0"/>
    <n v="8.9820359281437126E-2"/>
    <n v="82"/>
    <n v="0.3504273504273504"/>
    <n v="167"/>
    <n v="234"/>
    <x v="716"/>
    <n v="1"/>
    <n v="5"/>
    <n v="0"/>
    <n v="5"/>
    <n v="82"/>
    <n v="0"/>
    <n v="0"/>
    <n v="0"/>
    <n v="0"/>
    <x v="1331"/>
    <x v="3"/>
    <x v="5"/>
    <x v="2"/>
    <x v="25"/>
    <n v="6.6225165562913912E-2"/>
    <n v="0"/>
    <n v="0"/>
    <n v="0"/>
    <n v="0"/>
    <n v="8.9820359281437126E-2"/>
  </r>
  <r>
    <x v="7"/>
    <s v="2752-01-000"/>
    <m/>
    <x v="0"/>
    <s v="Martin"/>
    <s v="Fairmont Area School District"/>
    <n v="136"/>
    <n v="0"/>
    <n v="5"/>
    <n v="0"/>
    <n v="3"/>
    <n v="6"/>
    <n v="147"/>
    <n v="3.5211267605633804E-3"/>
    <n v="8.6267605633802813E-2"/>
    <n v="125"/>
    <n v="7.4582338902147965E-2"/>
    <n v="1704"/>
    <n v="1676"/>
    <x v="1480"/>
    <n v="3"/>
    <n v="12"/>
    <n v="19"/>
    <n v="123"/>
    <n v="119"/>
    <n v="0"/>
    <n v="0"/>
    <n v="0"/>
    <n v="0"/>
    <x v="1501"/>
    <x v="6"/>
    <x v="19"/>
    <x v="60"/>
    <x v="210"/>
    <n v="8.8541666666666671E-2"/>
    <n v="0"/>
    <n v="0.29411764705882354"/>
    <n v="0"/>
    <n v="2.3809523809523808E-2"/>
    <n v="8.9788732394366189E-2"/>
  </r>
  <r>
    <x v="3"/>
    <s v="0181-01-000"/>
    <m/>
    <x v="0"/>
    <s v="Crow Wing"/>
    <s v="Brainerd Public School District"/>
    <n v="584"/>
    <n v="3"/>
    <n v="3"/>
    <n v="3"/>
    <n v="13"/>
    <n v="162"/>
    <n v="467"/>
    <n v="2.3123037396517269E-2"/>
    <n v="6.6657151013417071E-2"/>
    <n v="368"/>
    <n v="5.4558932542624165E-2"/>
    <n v="7006"/>
    <n v="6745"/>
    <x v="1481"/>
    <n v="153"/>
    <n v="179"/>
    <n v="58"/>
    <n v="80"/>
    <n v="345"/>
    <n v="7"/>
    <n v="0"/>
    <n v="0"/>
    <n v="0"/>
    <x v="1502"/>
    <x v="259"/>
    <x v="231"/>
    <x v="322"/>
    <x v="114"/>
    <n v="8.9653054958550818E-2"/>
    <n v="2.0134228187919462E-2"/>
    <n v="1.6483516483516484E-2"/>
    <n v="4.9180327868852458E-2"/>
    <n v="0.13978494623655913"/>
    <n v="8.9780188409934347E-2"/>
  </r>
  <r>
    <x v="8"/>
    <s v="0038-01-000"/>
    <m/>
    <x v="0"/>
    <s v="Beltrami"/>
    <s v="Red Lake Public School District"/>
    <n v="0"/>
    <n v="136"/>
    <n v="0"/>
    <n v="0"/>
    <n v="0"/>
    <n v="23"/>
    <n v="117"/>
    <n v="1.4743589743589743E-2"/>
    <n v="7.4999999999999997E-2"/>
    <n v="0"/>
    <n v="0"/>
    <n v="1560"/>
    <n v="1420"/>
    <x v="55"/>
    <n v="1420"/>
    <n v="0"/>
    <n v="0"/>
    <n v="0"/>
    <n v="0"/>
    <n v="0"/>
    <n v="0"/>
    <n v="0"/>
    <n v="0"/>
    <x v="69"/>
    <x v="345"/>
    <x v="0"/>
    <x v="2"/>
    <x v="1"/>
    <n v="0"/>
    <n v="8.7403598971722368E-2"/>
    <n v="0"/>
    <n v="0"/>
    <n v="0"/>
    <n v="8.9743589743589744E-2"/>
  </r>
  <r>
    <x v="13"/>
    <s v="0786-01-000"/>
    <m/>
    <x v="0"/>
    <s v="Todd"/>
    <s v="Bertha-Hewitt Public School District"/>
    <n v="40"/>
    <n v="0"/>
    <n v="0"/>
    <n v="0"/>
    <n v="0"/>
    <n v="0"/>
    <n v="44"/>
    <n v="0"/>
    <n v="8.9613034623217916E-2"/>
    <n v="81"/>
    <n v="0.15340909090909091"/>
    <n v="491"/>
    <n v="528"/>
    <x v="1153"/>
    <n v="2"/>
    <n v="0"/>
    <n v="1"/>
    <n v="0"/>
    <n v="77"/>
    <n v="0"/>
    <n v="0"/>
    <n v="0"/>
    <n v="0"/>
    <x v="394"/>
    <x v="16"/>
    <x v="0"/>
    <x v="1"/>
    <x v="1"/>
    <n v="8.2135523613963035E-2"/>
    <n v="0"/>
    <n v="0"/>
    <n v="0"/>
    <n v="0"/>
    <n v="8.9613034623217916E-2"/>
  </r>
  <r>
    <x v="12"/>
    <s v="0239-01-000"/>
    <m/>
    <x v="0"/>
    <s v="Fillmore"/>
    <s v="Rushford-Peterson Public Schools"/>
    <n v="64"/>
    <n v="0"/>
    <n v="0"/>
    <n v="0"/>
    <n v="0"/>
    <n v="0"/>
    <n v="65"/>
    <n v="0"/>
    <n v="8.9531680440771352E-2"/>
    <n v="33"/>
    <n v="4.7550432276657062E-2"/>
    <n v="726"/>
    <n v="694"/>
    <x v="1482"/>
    <n v="2"/>
    <n v="1"/>
    <n v="8"/>
    <n v="1"/>
    <n v="30"/>
    <n v="0"/>
    <n v="0"/>
    <n v="0"/>
    <n v="0"/>
    <x v="255"/>
    <x v="16"/>
    <x v="3"/>
    <x v="8"/>
    <x v="0"/>
    <n v="8.9385474860335198E-2"/>
    <n v="0"/>
    <n v="0"/>
    <n v="0"/>
    <n v="0"/>
    <n v="8.9531680440771352E-2"/>
  </r>
  <r>
    <x v="15"/>
    <s v="0195-01-000"/>
    <s v="yes"/>
    <x v="1"/>
    <s v="Dakota"/>
    <s v="Randolph Public School District"/>
    <n v="46"/>
    <n v="0"/>
    <n v="0"/>
    <n v="0"/>
    <n v="0"/>
    <n v="0"/>
    <n v="47"/>
    <n v="0"/>
    <n v="8.9523809523809519E-2"/>
    <n v="1"/>
    <n v="2.0876826722338203E-3"/>
    <n v="525"/>
    <n v="479"/>
    <x v="558"/>
    <n v="0"/>
    <n v="1"/>
    <n v="2"/>
    <n v="5"/>
    <n v="0"/>
    <n v="0"/>
    <n v="0"/>
    <n v="0"/>
    <n v="0"/>
    <x v="600"/>
    <x v="0"/>
    <x v="3"/>
    <x v="0"/>
    <x v="25"/>
    <n v="8.8974854932301742E-2"/>
    <n v="0"/>
    <n v="0"/>
    <n v="0"/>
    <n v="0"/>
    <n v="8.9523809523809519E-2"/>
  </r>
  <r>
    <x v="17"/>
    <s v="2365-01-000"/>
    <m/>
    <x v="0"/>
    <s v="Sibley"/>
    <s v="G.F.W."/>
    <n v="84"/>
    <n v="0"/>
    <n v="0"/>
    <n v="0"/>
    <n v="0"/>
    <n v="38"/>
    <n v="54"/>
    <n v="3.6964980544747082E-2"/>
    <n v="5.2529182879377433E-2"/>
    <n v="9"/>
    <n v="9.5238095238095247E-3"/>
    <n v="1028"/>
    <n v="945"/>
    <x v="751"/>
    <n v="0"/>
    <n v="0"/>
    <n v="0"/>
    <n v="63"/>
    <n v="6"/>
    <n v="0"/>
    <n v="0"/>
    <n v="0"/>
    <n v="0"/>
    <x v="1208"/>
    <x v="0"/>
    <x v="0"/>
    <x v="2"/>
    <x v="28"/>
    <n v="8.7499999999999994E-2"/>
    <n v="0"/>
    <n v="0"/>
    <n v="0"/>
    <n v="0"/>
    <n v="8.9494163424124515E-2"/>
  </r>
  <r>
    <x v="9"/>
    <s v="2169-01-000"/>
    <m/>
    <x v="0"/>
    <s v="Murray"/>
    <s v="Murray County Central School Dist."/>
    <n v="61"/>
    <n v="0"/>
    <n v="0"/>
    <n v="0"/>
    <n v="0"/>
    <n v="9"/>
    <n v="60"/>
    <n v="1.1673151750972763E-2"/>
    <n v="7.7821011673151752E-2"/>
    <n v="42"/>
    <n v="5.6451612903225805E-2"/>
    <n v="771"/>
    <n v="744"/>
    <x v="1446"/>
    <n v="3"/>
    <n v="3"/>
    <n v="4"/>
    <n v="25"/>
    <n v="37"/>
    <n v="0"/>
    <n v="0"/>
    <n v="0"/>
    <n v="0"/>
    <x v="289"/>
    <x v="6"/>
    <x v="4"/>
    <x v="10"/>
    <x v="24"/>
    <n v="8.3219645293315145E-2"/>
    <n v="0"/>
    <n v="0"/>
    <n v="0"/>
    <n v="0"/>
    <n v="8.9494163424124515E-2"/>
  </r>
  <r>
    <x v="11"/>
    <s v="0719-01-000"/>
    <s v="yes"/>
    <x v="1"/>
    <s v="Scott"/>
    <s v="Prior Lake-Savage Area Schools"/>
    <n v="556"/>
    <n v="3"/>
    <n v="14"/>
    <n v="38"/>
    <n v="14"/>
    <n v="336"/>
    <n v="315"/>
    <n v="4.617921935129192E-2"/>
    <n v="4.329301814183617E-2"/>
    <n v="595"/>
    <n v="8.2409972299168979E-2"/>
    <n v="7276"/>
    <n v="7220"/>
    <x v="1483"/>
    <n v="83"/>
    <n v="263"/>
    <n v="385"/>
    <n v="167"/>
    <n v="503"/>
    <n v="15"/>
    <n v="24"/>
    <n v="31"/>
    <n v="5"/>
    <x v="1503"/>
    <x v="337"/>
    <x v="378"/>
    <x v="356"/>
    <x v="142"/>
    <n v="8.7215686274509804E-2"/>
    <n v="4.2253521126760563E-2"/>
    <n v="5.533596837944664E-2"/>
    <n v="9.6938775510204078E-2"/>
    <n v="7.9545454545454544E-2"/>
    <n v="8.947223749312809E-2"/>
  </r>
  <r>
    <x v="10"/>
    <s v="0356-01-000"/>
    <m/>
    <x v="0"/>
    <s v="Kittson"/>
    <s v="Lancaster Public School District"/>
    <n v="7"/>
    <n v="0"/>
    <n v="0"/>
    <n v="0"/>
    <n v="3"/>
    <n v="0"/>
    <n v="11"/>
    <n v="0"/>
    <n v="8.943089430894309E-2"/>
    <n v="42"/>
    <n v="0.27272727272727271"/>
    <n v="123"/>
    <n v="154"/>
    <x v="288"/>
    <n v="1"/>
    <n v="1"/>
    <n v="0"/>
    <n v="9"/>
    <n v="36"/>
    <n v="0"/>
    <n v="0"/>
    <n v="0"/>
    <n v="3"/>
    <x v="251"/>
    <x v="3"/>
    <x v="3"/>
    <x v="2"/>
    <x v="22"/>
    <n v="6.1403508771929821E-2"/>
    <n v="0"/>
    <n v="0"/>
    <n v="0"/>
    <n v="0.33333333333333331"/>
    <n v="8.943089430894309E-2"/>
  </r>
  <r>
    <x v="13"/>
    <s v="0004-01-000"/>
    <m/>
    <x v="0"/>
    <s v="Aitkin"/>
    <s v="McGregor Public School District"/>
    <n v="52"/>
    <n v="0"/>
    <n v="0"/>
    <n v="0"/>
    <n v="0"/>
    <n v="0"/>
    <n v="54"/>
    <n v="0"/>
    <n v="8.9403973509933773E-2"/>
    <n v="13"/>
    <n v="2.3090586145648313E-2"/>
    <n v="604"/>
    <n v="563"/>
    <x v="1484"/>
    <n v="76"/>
    <n v="2"/>
    <n v="6"/>
    <n v="2"/>
    <n v="8"/>
    <n v="0"/>
    <n v="0"/>
    <n v="0"/>
    <n v="0"/>
    <x v="596"/>
    <x v="25"/>
    <x v="6"/>
    <x v="3"/>
    <x v="3"/>
    <n v="9.9616858237547887E-2"/>
    <n v="0"/>
    <n v="0"/>
    <n v="0"/>
    <n v="0"/>
    <n v="8.9403973509933773E-2"/>
  </r>
  <r>
    <x v="0"/>
    <s v="0473-01-000"/>
    <m/>
    <x v="0"/>
    <s v="Mille Lacs"/>
    <s v="Isle Public School District"/>
    <n v="26"/>
    <n v="11"/>
    <n v="0"/>
    <n v="0"/>
    <n v="0"/>
    <n v="0"/>
    <n v="42"/>
    <n v="0"/>
    <n v="8.9361702127659579E-2"/>
    <n v="90"/>
    <n v="0.17374517374517376"/>
    <n v="470"/>
    <n v="518"/>
    <x v="908"/>
    <n v="50"/>
    <n v="1"/>
    <n v="3"/>
    <n v="2"/>
    <n v="85"/>
    <n v="0"/>
    <n v="0"/>
    <n v="0"/>
    <n v="0"/>
    <x v="587"/>
    <x v="99"/>
    <x v="3"/>
    <x v="5"/>
    <x v="3"/>
    <n v="6.4516129032258063E-2"/>
    <n v="0.18032786885245902"/>
    <n v="0"/>
    <n v="0"/>
    <n v="0"/>
    <n v="8.9361702127659579E-2"/>
  </r>
  <r>
    <x v="3"/>
    <s v="0846-01-000"/>
    <m/>
    <x v="0"/>
    <s v="Wilkin"/>
    <s v="Breckenridge Public School District"/>
    <n v="51"/>
    <n v="0"/>
    <n v="0"/>
    <n v="0"/>
    <n v="7"/>
    <n v="0"/>
    <n v="63"/>
    <n v="0"/>
    <n v="8.9361702127659579E-2"/>
    <n v="24"/>
    <n v="3.6036036036036036E-2"/>
    <n v="705"/>
    <n v="666"/>
    <x v="100"/>
    <n v="33"/>
    <n v="11"/>
    <n v="1"/>
    <n v="28"/>
    <n v="22"/>
    <n v="0"/>
    <n v="0"/>
    <n v="0"/>
    <n v="0"/>
    <x v="1504"/>
    <x v="40"/>
    <x v="42"/>
    <x v="1"/>
    <x v="18"/>
    <n v="8.1993569131832797E-2"/>
    <n v="0"/>
    <n v="0"/>
    <n v="0"/>
    <n v="0.2"/>
    <n v="8.9361702127659579E-2"/>
  </r>
  <r>
    <x v="17"/>
    <s v="0242-01-000"/>
    <m/>
    <x v="0"/>
    <s v="Freeborn"/>
    <s v="Alden-Conger Public School District"/>
    <n v="26"/>
    <n v="0"/>
    <n v="0"/>
    <n v="0"/>
    <n v="0"/>
    <n v="3"/>
    <n v="23"/>
    <n v="1.0309278350515464E-2"/>
    <n v="7.903780068728522E-2"/>
    <n v="147"/>
    <n v="0.35679611650485438"/>
    <n v="291"/>
    <n v="412"/>
    <x v="322"/>
    <n v="0"/>
    <n v="2"/>
    <n v="5"/>
    <n v="10"/>
    <n v="144"/>
    <n v="0"/>
    <n v="0"/>
    <n v="0"/>
    <n v="0"/>
    <x v="1028"/>
    <x v="0"/>
    <x v="6"/>
    <x v="7"/>
    <x v="32"/>
    <n v="9.3862815884476536E-2"/>
    <n v="0"/>
    <n v="0"/>
    <n v="0"/>
    <n v="0"/>
    <n v="8.9347079037800689E-2"/>
  </r>
  <r>
    <x v="11"/>
    <s v="0463-01-000"/>
    <m/>
    <x v="0"/>
    <s v="Meeker"/>
    <s v="Eden Valley-Watkins School District"/>
    <n v="62"/>
    <n v="0"/>
    <n v="0"/>
    <n v="0"/>
    <n v="3"/>
    <n v="0"/>
    <n v="72"/>
    <n v="0"/>
    <n v="8.9219330855018583E-2"/>
    <n v="202"/>
    <n v="0.21558164354322304"/>
    <n v="807"/>
    <n v="937"/>
    <x v="1485"/>
    <n v="4"/>
    <n v="11"/>
    <n v="8"/>
    <n v="17"/>
    <n v="190"/>
    <n v="0"/>
    <n v="0"/>
    <n v="0"/>
    <n v="5"/>
    <x v="1262"/>
    <x v="2"/>
    <x v="42"/>
    <x v="8"/>
    <x v="5"/>
    <n v="8.0624187256176857E-2"/>
    <n v="0"/>
    <n v="0"/>
    <n v="0"/>
    <n v="0.2"/>
    <n v="8.9219330855018583E-2"/>
  </r>
  <r>
    <x v="1"/>
    <s v="2168-01-000"/>
    <m/>
    <x v="0"/>
    <s v="Waseca"/>
    <s v="NRHEG School District"/>
    <n v="67"/>
    <n v="0"/>
    <n v="0"/>
    <n v="0"/>
    <n v="0"/>
    <n v="3"/>
    <n v="76"/>
    <n v="3.3860045146726862E-3"/>
    <n v="8.5778781038374718E-2"/>
    <n v="145"/>
    <n v="0.15231092436974789"/>
    <n v="886"/>
    <n v="952"/>
    <x v="105"/>
    <n v="0"/>
    <n v="9"/>
    <n v="2"/>
    <n v="7"/>
    <n v="143"/>
    <n v="0"/>
    <n v="0"/>
    <n v="0"/>
    <n v="0"/>
    <x v="577"/>
    <x v="0"/>
    <x v="13"/>
    <x v="0"/>
    <x v="35"/>
    <n v="7.8088578088578095E-2"/>
    <n v="0"/>
    <n v="0"/>
    <n v="0"/>
    <n v="0"/>
    <n v="8.916478555304741E-2"/>
  </r>
  <r>
    <x v="10"/>
    <s v="0091-01-000"/>
    <m/>
    <x v="0"/>
    <s v="Carlton"/>
    <s v="Barnum Public School District"/>
    <n v="53"/>
    <n v="0"/>
    <n v="0"/>
    <n v="0"/>
    <n v="0"/>
    <n v="3"/>
    <n v="62"/>
    <n v="4.11522633744856E-3"/>
    <n v="8.5048010973936897E-2"/>
    <n v="152"/>
    <n v="0.18627450980392157"/>
    <n v="729"/>
    <n v="816"/>
    <x v="353"/>
    <n v="20"/>
    <n v="11"/>
    <n v="3"/>
    <n v="5"/>
    <n v="148"/>
    <n v="0"/>
    <n v="0"/>
    <n v="0"/>
    <n v="0"/>
    <x v="409"/>
    <x v="190"/>
    <x v="42"/>
    <x v="5"/>
    <x v="25"/>
    <n v="7.7712609970674487E-2"/>
    <n v="0"/>
    <n v="0"/>
    <n v="0"/>
    <n v="0"/>
    <n v="8.9163237311385452E-2"/>
  </r>
  <r>
    <x v="13"/>
    <s v="0883-01-000"/>
    <m/>
    <x v="0"/>
    <s v="Wright"/>
    <s v="Rockford Public School District"/>
    <n v="138"/>
    <n v="3"/>
    <n v="0"/>
    <n v="0"/>
    <n v="0"/>
    <n v="0"/>
    <n v="157"/>
    <n v="0"/>
    <n v="8.915388983532084E-2"/>
    <n v="89"/>
    <n v="5.2569403425871235E-2"/>
    <n v="1761"/>
    <n v="1693"/>
    <x v="1486"/>
    <n v="7"/>
    <n v="17"/>
    <n v="17"/>
    <n v="12"/>
    <n v="77"/>
    <n v="0"/>
    <n v="0"/>
    <n v="0"/>
    <n v="0"/>
    <x v="1505"/>
    <x v="87"/>
    <x v="19"/>
    <x v="58"/>
    <x v="12"/>
    <n v="8.1272084805653705E-2"/>
    <n v="0.3"/>
    <n v="0"/>
    <n v="0"/>
    <n v="0"/>
    <n v="8.915388983532084E-2"/>
  </r>
  <r>
    <x v="2"/>
    <s v="0740-01-000"/>
    <m/>
    <x v="0"/>
    <s v="Stearns"/>
    <s v="Melrose Public School District"/>
    <n v="113"/>
    <n v="0"/>
    <n v="0"/>
    <n v="0"/>
    <n v="3"/>
    <n v="0"/>
    <n v="124"/>
    <n v="0"/>
    <n v="8.9144500359453635E-2"/>
    <n v="95"/>
    <n v="6.9750367107195302E-2"/>
    <n v="1391"/>
    <n v="1362"/>
    <x v="1487"/>
    <n v="0"/>
    <n v="10"/>
    <n v="2"/>
    <n v="348"/>
    <n v="86"/>
    <n v="0"/>
    <n v="3"/>
    <n v="0"/>
    <n v="3"/>
    <x v="1328"/>
    <x v="0"/>
    <x v="21"/>
    <x v="0"/>
    <x v="482"/>
    <n v="0.1098153547133139"/>
    <n v="0"/>
    <n v="0"/>
    <n v="0"/>
    <n v="8.6206896551724137E-3"/>
    <n v="8.9144500359453635E-2"/>
  </r>
  <r>
    <x v="2"/>
    <s v="0345-01-000"/>
    <m/>
    <x v="0"/>
    <s v="Kandiyohi"/>
    <s v="New London-Spicer School District"/>
    <n v="111"/>
    <n v="0"/>
    <n v="0"/>
    <n v="0"/>
    <n v="3"/>
    <n v="12"/>
    <n v="105"/>
    <n v="9.13937547600914E-3"/>
    <n v="7.9969535415079965E-2"/>
    <n v="230"/>
    <n v="0.16129032258064516"/>
    <n v="1313"/>
    <n v="1426"/>
    <x v="1488"/>
    <n v="7"/>
    <n v="9"/>
    <n v="5"/>
    <n v="74"/>
    <n v="198"/>
    <n v="0"/>
    <n v="0"/>
    <n v="0"/>
    <n v="18"/>
    <x v="1076"/>
    <x v="47"/>
    <x v="13"/>
    <x v="7"/>
    <x v="26"/>
    <n v="8.9228295819935688E-2"/>
    <n v="0"/>
    <n v="0"/>
    <n v="0"/>
    <n v="5.0847457627118647E-2"/>
    <n v="8.9108910891089105E-2"/>
  </r>
  <r>
    <x v="4"/>
    <s v="0199-01-000"/>
    <s v="yes"/>
    <x v="1"/>
    <s v="Dakota"/>
    <s v="Inver Grove Heights Schools"/>
    <n v="236"/>
    <n v="0"/>
    <n v="42"/>
    <n v="15"/>
    <n v="53"/>
    <n v="46"/>
    <n v="307"/>
    <n v="1.1610297829379102E-2"/>
    <n v="7.7486118122160524E-2"/>
    <n v="104"/>
    <n v="2.8009695663883651E-2"/>
    <n v="3962"/>
    <n v="3713"/>
    <x v="1489"/>
    <n v="36"/>
    <n v="274"/>
    <n v="167"/>
    <n v="395"/>
    <n v="69"/>
    <n v="0"/>
    <n v="7"/>
    <n v="0"/>
    <n v="14"/>
    <x v="1506"/>
    <x v="80"/>
    <x v="379"/>
    <x v="357"/>
    <x v="483"/>
    <n v="7.8457446808510634E-2"/>
    <n v="0"/>
    <n v="0.13592233009708737"/>
    <n v="8.2417582417582416E-2"/>
    <n v="0.12211981566820276"/>
    <n v="8.9096415951539623E-2"/>
  </r>
  <r>
    <x v="2"/>
    <s v="0152-01-000"/>
    <m/>
    <x v="0"/>
    <s v="Clay"/>
    <s v="Moorhead Public School District"/>
    <n v="540"/>
    <n v="5"/>
    <n v="7"/>
    <n v="0"/>
    <n v="20"/>
    <n v="17"/>
    <n v="565"/>
    <n v="2.6009791921664627E-3"/>
    <n v="8.6444308445532442E-2"/>
    <n v="123"/>
    <n v="2.0240250123416161E-2"/>
    <n v="6536"/>
    <n v="6077"/>
    <x v="1490"/>
    <n v="267"/>
    <n v="402"/>
    <n v="101"/>
    <n v="487"/>
    <n v="95"/>
    <n v="4"/>
    <n v="3"/>
    <n v="0"/>
    <n v="11"/>
    <x v="1507"/>
    <x v="159"/>
    <x v="380"/>
    <x v="358"/>
    <x v="484"/>
    <n v="0.10256410256410256"/>
    <n v="1.8656716417910446E-2"/>
    <n v="1.7241379310344827E-2"/>
    <n v="0"/>
    <n v="4.0322580645161289E-2"/>
    <n v="8.9045287637698908E-2"/>
  </r>
  <r>
    <x v="14"/>
    <s v="0242-01-000"/>
    <m/>
    <x v="0"/>
    <s v="Freeborn"/>
    <s v="Alden-Conger Public School District"/>
    <n v="24"/>
    <n v="0"/>
    <n v="0"/>
    <n v="0"/>
    <n v="0"/>
    <n v="0"/>
    <n v="26"/>
    <n v="0"/>
    <n v="8.9041095890410954E-2"/>
    <n v="150"/>
    <n v="0.36057692307692307"/>
    <n v="292"/>
    <n v="416"/>
    <x v="263"/>
    <n v="0"/>
    <n v="4"/>
    <n v="6"/>
    <n v="18"/>
    <n v="139"/>
    <n v="0"/>
    <n v="0"/>
    <n v="3"/>
    <n v="3"/>
    <x v="125"/>
    <x v="0"/>
    <x v="2"/>
    <x v="5"/>
    <x v="5"/>
    <n v="8.7912087912087919E-2"/>
    <n v="0"/>
    <n v="0"/>
    <n v="0"/>
    <n v="0"/>
    <n v="8.9041095890410954E-2"/>
  </r>
  <r>
    <x v="9"/>
    <s v="2859-01-000"/>
    <m/>
    <x v="0"/>
    <s v="McLeod"/>
    <s v="Glencoe-Silver Lake School District"/>
    <n v="148"/>
    <n v="0"/>
    <n v="0"/>
    <n v="0"/>
    <n v="5"/>
    <n v="17"/>
    <n v="139"/>
    <n v="9.7031963470319629E-3"/>
    <n v="7.9337899543378998E-2"/>
    <n v="83"/>
    <n v="4.9434187016081002E-2"/>
    <n v="1752"/>
    <n v="1679"/>
    <x v="685"/>
    <n v="3"/>
    <n v="7"/>
    <n v="7"/>
    <n v="259"/>
    <n v="73"/>
    <n v="0"/>
    <n v="0"/>
    <n v="0"/>
    <n v="4"/>
    <x v="1508"/>
    <x v="6"/>
    <x v="21"/>
    <x v="36"/>
    <x v="485"/>
    <n v="0.10013531799729364"/>
    <n v="0"/>
    <n v="0"/>
    <n v="0"/>
    <n v="1.9230769230769232E-2"/>
    <n v="8.9041095890410954E-2"/>
  </r>
  <r>
    <x v="7"/>
    <s v="0499-01-000"/>
    <m/>
    <x v="0"/>
    <s v="Mower"/>
    <s v="LeRoy-Ostrander Public Schools"/>
    <n v="19"/>
    <n v="0"/>
    <n v="0"/>
    <n v="0"/>
    <n v="0"/>
    <n v="0"/>
    <n v="29"/>
    <n v="0"/>
    <n v="8.8957055214723926E-2"/>
    <n v="12"/>
    <n v="3.8834951456310676E-2"/>
    <n v="326"/>
    <n v="309"/>
    <x v="241"/>
    <n v="0"/>
    <n v="1"/>
    <n v="3"/>
    <n v="9"/>
    <n v="8"/>
    <n v="0"/>
    <n v="0"/>
    <n v="0"/>
    <n v="0"/>
    <x v="1509"/>
    <x v="0"/>
    <x v="3"/>
    <x v="5"/>
    <x v="22"/>
    <n v="6.1889250814332247E-2"/>
    <n v="0"/>
    <n v="0"/>
    <n v="0"/>
    <n v="0"/>
    <n v="8.8957055214723926E-2"/>
  </r>
  <r>
    <x v="6"/>
    <s v="0831-01-000"/>
    <s v="yes"/>
    <x v="1"/>
    <s v="Washington"/>
    <s v="Forest Lake Public School District"/>
    <n v="666"/>
    <n v="3"/>
    <n v="0"/>
    <n v="10"/>
    <n v="21"/>
    <n v="390"/>
    <n v="323"/>
    <n v="4.8628428927680795E-2"/>
    <n v="4.0274314214463841E-2"/>
    <n v="254"/>
    <n v="3.3593440021161221E-2"/>
    <n v="8020"/>
    <n v="7561"/>
    <x v="1491"/>
    <n v="58"/>
    <n v="77"/>
    <n v="284"/>
    <n v="96"/>
    <n v="237"/>
    <n v="0"/>
    <n v="0"/>
    <n v="3"/>
    <n v="0"/>
    <x v="1510"/>
    <x v="99"/>
    <x v="216"/>
    <x v="359"/>
    <x v="232"/>
    <n v="8.9096989966555185E-2"/>
    <n v="4.9180327868852458E-2"/>
    <n v="0"/>
    <n v="3.4364261168384883E-2"/>
    <n v="0.17948717948717949"/>
    <n v="8.8902743142144636E-2"/>
  </r>
  <r>
    <x v="16"/>
    <s v="0424-01-000"/>
    <m/>
    <x v="0"/>
    <s v="McLeod"/>
    <s v="Lester Prairie Public School Dist."/>
    <n v="25"/>
    <n v="0"/>
    <n v="0"/>
    <n v="0"/>
    <n v="13"/>
    <n v="0"/>
    <n v="43"/>
    <n v="0"/>
    <n v="8.8842975206611566E-2"/>
    <n v="84"/>
    <n v="0.16"/>
    <n v="484"/>
    <n v="525"/>
    <x v="88"/>
    <n v="0"/>
    <n v="0"/>
    <n v="0"/>
    <n v="12"/>
    <n v="81"/>
    <n v="0"/>
    <n v="0"/>
    <n v="0"/>
    <n v="0"/>
    <x v="546"/>
    <x v="0"/>
    <x v="0"/>
    <x v="2"/>
    <x v="24"/>
    <n v="5.4704595185995623E-2"/>
    <n v="0"/>
    <n v="0"/>
    <n v="0"/>
    <n v="0.52"/>
    <n v="8.8842975206611566E-2"/>
  </r>
  <r>
    <x v="4"/>
    <s v="0032-01-000"/>
    <m/>
    <x v="0"/>
    <s v="Beltrami"/>
    <s v="Blackduck Public School District"/>
    <n v="42"/>
    <n v="13"/>
    <n v="0"/>
    <n v="0"/>
    <n v="0"/>
    <n v="7"/>
    <n v="51"/>
    <n v="1.0719754977029096E-2"/>
    <n v="7.8101071975497705E-2"/>
    <n v="71"/>
    <n v="0.1066066066066066"/>
    <n v="653"/>
    <n v="666"/>
    <x v="838"/>
    <n v="50"/>
    <n v="14"/>
    <n v="2"/>
    <n v="9"/>
    <n v="58"/>
    <n v="10"/>
    <n v="0"/>
    <n v="0"/>
    <n v="0"/>
    <x v="1217"/>
    <x v="11"/>
    <x v="27"/>
    <x v="0"/>
    <x v="22"/>
    <n v="7.3043478260869571E-2"/>
    <n v="0.24528301886792453"/>
    <n v="0"/>
    <n v="0"/>
    <n v="0"/>
    <n v="8.8820826952526799E-2"/>
  </r>
  <r>
    <x v="10"/>
    <s v="0741-01-000"/>
    <m/>
    <x v="0"/>
    <s v="Stearns"/>
    <s v="Paynesville Public School District"/>
    <n v="76"/>
    <n v="0"/>
    <n v="0"/>
    <n v="0"/>
    <n v="4"/>
    <n v="6"/>
    <n v="79"/>
    <n v="6.269592476489028E-3"/>
    <n v="8.254963427377221E-2"/>
    <n v="98"/>
    <n v="0.10103092783505155"/>
    <n v="957"/>
    <n v="970"/>
    <x v="170"/>
    <n v="3"/>
    <n v="23"/>
    <n v="6"/>
    <n v="31"/>
    <n v="87"/>
    <n v="0"/>
    <n v="0"/>
    <n v="0"/>
    <n v="4"/>
    <x v="1187"/>
    <x v="6"/>
    <x v="23"/>
    <x v="3"/>
    <x v="38"/>
    <n v="8.4821428571428575E-2"/>
    <n v="0"/>
    <n v="0"/>
    <n v="0"/>
    <n v="0.12903225806451613"/>
    <n v="8.8819226750261243E-2"/>
  </r>
  <r>
    <x v="1"/>
    <s v="0743-01-000"/>
    <m/>
    <x v="0"/>
    <s v="Stearns"/>
    <s v="Sauk Centre Public School District"/>
    <n v="70"/>
    <n v="0"/>
    <n v="3"/>
    <n v="0"/>
    <n v="5"/>
    <n v="10"/>
    <n v="77"/>
    <n v="1.020408163265306E-2"/>
    <n v="7.857142857142857E-2"/>
    <n v="79"/>
    <n v="8.1275720164609058E-2"/>
    <n v="980"/>
    <n v="972"/>
    <x v="1492"/>
    <n v="3"/>
    <n v="11"/>
    <n v="3"/>
    <n v="49"/>
    <n v="74"/>
    <n v="0"/>
    <n v="0"/>
    <n v="0"/>
    <n v="0"/>
    <x v="1237"/>
    <x v="6"/>
    <x v="27"/>
    <x v="5"/>
    <x v="96"/>
    <n v="7.7605321507760533E-2"/>
    <n v="0"/>
    <n v="0.21428571428571427"/>
    <n v="0"/>
    <n v="9.2592592592592587E-2"/>
    <n v="8.8775510204081629E-2"/>
  </r>
  <r>
    <x v="0"/>
    <s v="0717-01-000"/>
    <s v="yes"/>
    <x v="1"/>
    <s v="Scott"/>
    <s v="Jordan Public School District"/>
    <n v="137"/>
    <n v="0"/>
    <n v="0"/>
    <n v="0"/>
    <n v="7"/>
    <n v="3"/>
    <n v="159"/>
    <n v="1.6438356164383563E-3"/>
    <n v="8.7123287671232882E-2"/>
    <n v="56"/>
    <n v="3.2577079697498547E-2"/>
    <n v="1825"/>
    <n v="1719"/>
    <x v="1291"/>
    <n v="7"/>
    <n v="14"/>
    <n v="19"/>
    <n v="109"/>
    <n v="47"/>
    <n v="0"/>
    <n v="0"/>
    <n v="0"/>
    <n v="4"/>
    <x v="1511"/>
    <x v="47"/>
    <x v="27"/>
    <x v="60"/>
    <x v="309"/>
    <n v="8.2530120481927705E-2"/>
    <n v="0"/>
    <n v="0"/>
    <n v="0"/>
    <n v="6.25E-2"/>
    <n v="8.8767123287671237E-2"/>
  </r>
  <r>
    <x v="1"/>
    <s v="0593-01-000"/>
    <m/>
    <x v="0"/>
    <s v="Polk"/>
    <s v="Crookston Public School District"/>
    <n v="99"/>
    <n v="0"/>
    <n v="0"/>
    <n v="0"/>
    <n v="21"/>
    <n v="0"/>
    <n v="124"/>
    <n v="0"/>
    <n v="8.8761632068718677E-2"/>
    <n v="26"/>
    <n v="2.0015396458814474E-2"/>
    <n v="1397"/>
    <n v="1299"/>
    <x v="1038"/>
    <n v="35"/>
    <n v="15"/>
    <n v="9"/>
    <n v="239"/>
    <n v="17"/>
    <n v="0"/>
    <n v="0"/>
    <n v="0"/>
    <n v="0"/>
    <x v="194"/>
    <x v="5"/>
    <x v="66"/>
    <x v="14"/>
    <x v="485"/>
    <n v="9.141274238227147E-2"/>
    <n v="0"/>
    <n v="0"/>
    <n v="0"/>
    <n v="8.0769230769230774E-2"/>
    <n v="8.8761632068718677E-2"/>
  </r>
  <r>
    <x v="13"/>
    <s v="2358-01-000"/>
    <m/>
    <x v="0"/>
    <s v="Kittson"/>
    <s v="Tri-County School District"/>
    <n v="28"/>
    <n v="0"/>
    <n v="0"/>
    <n v="0"/>
    <n v="0"/>
    <n v="0"/>
    <n v="33"/>
    <n v="0"/>
    <n v="8.8709677419354843E-2"/>
    <n v="7"/>
    <n v="2.023121387283237E-2"/>
    <n v="372"/>
    <n v="346"/>
    <x v="164"/>
    <n v="0"/>
    <n v="1"/>
    <n v="0"/>
    <n v="0"/>
    <n v="3"/>
    <n v="0"/>
    <n v="0"/>
    <n v="0"/>
    <n v="0"/>
    <x v="604"/>
    <x v="0"/>
    <x v="3"/>
    <x v="2"/>
    <x v="1"/>
    <n v="7.5880758807588072E-2"/>
    <n v="0"/>
    <n v="0"/>
    <n v="0"/>
    <n v="0"/>
    <n v="8.8709677419354843E-2"/>
  </r>
  <r>
    <x v="8"/>
    <s v="0227-01-000"/>
    <m/>
    <x v="0"/>
    <s v="Olmsted"/>
    <s v="Chatfield Public Schools"/>
    <n v="74"/>
    <n v="0"/>
    <n v="0"/>
    <n v="0"/>
    <n v="0"/>
    <n v="6"/>
    <n v="70"/>
    <n v="7.0011668611435242E-3"/>
    <n v="8.168028004667445E-2"/>
    <n v="104"/>
    <n v="0.11751412429378531"/>
    <n v="857"/>
    <n v="885"/>
    <x v="1347"/>
    <n v="1"/>
    <n v="6"/>
    <n v="3"/>
    <n v="18"/>
    <n v="101"/>
    <n v="0"/>
    <n v="0"/>
    <n v="0"/>
    <n v="0"/>
    <x v="1512"/>
    <x v="3"/>
    <x v="41"/>
    <x v="5"/>
    <x v="39"/>
    <n v="8.91566265060241E-2"/>
    <n v="0"/>
    <n v="0"/>
    <n v="0"/>
    <n v="0"/>
    <n v="8.8681446907817971E-2"/>
  </r>
  <r>
    <x v="3"/>
    <s v="2903-01-000"/>
    <m/>
    <x v="0"/>
    <s v="Big Stone"/>
    <s v="Ortonville Public Schools"/>
    <n v="38"/>
    <n v="0"/>
    <n v="0"/>
    <n v="0"/>
    <n v="0"/>
    <n v="0"/>
    <n v="47"/>
    <n v="0"/>
    <n v="8.8679245283018862E-2"/>
    <n v="26"/>
    <n v="5.1080550098231828E-2"/>
    <n v="530"/>
    <n v="509"/>
    <x v="59"/>
    <n v="5"/>
    <n v="4"/>
    <n v="3"/>
    <n v="23"/>
    <n v="26"/>
    <n v="0"/>
    <n v="0"/>
    <n v="0"/>
    <n v="0"/>
    <x v="311"/>
    <x v="43"/>
    <x v="2"/>
    <x v="5"/>
    <x v="10"/>
    <n v="7.8189300411522639E-2"/>
    <n v="0"/>
    <n v="0"/>
    <n v="0"/>
    <n v="0"/>
    <n v="8.8679245283018862E-2"/>
  </r>
  <r>
    <x v="13"/>
    <s v="0075-01-000"/>
    <m/>
    <x v="0"/>
    <s v="Blue Earth"/>
    <s v="St. Clair Public School District"/>
    <n v="48"/>
    <n v="0"/>
    <n v="0"/>
    <n v="0"/>
    <n v="0"/>
    <n v="0"/>
    <n v="50"/>
    <n v="0"/>
    <n v="8.8652482269503549E-2"/>
    <n v="154"/>
    <n v="0.23053892215568864"/>
    <n v="564"/>
    <n v="668"/>
    <x v="986"/>
    <n v="0"/>
    <n v="1"/>
    <n v="0"/>
    <n v="2"/>
    <n v="154"/>
    <n v="0"/>
    <n v="0"/>
    <n v="0"/>
    <n v="0"/>
    <x v="573"/>
    <x v="0"/>
    <x v="3"/>
    <x v="2"/>
    <x v="3"/>
    <n v="8.5714285714285715E-2"/>
    <n v="0"/>
    <n v="0"/>
    <n v="0"/>
    <n v="0"/>
    <n v="8.8652482269503549E-2"/>
  </r>
  <r>
    <x v="1"/>
    <s v="0299-01-000"/>
    <m/>
    <x v="0"/>
    <s v="Houston"/>
    <s v="Caledonia Public School District"/>
    <n v="60"/>
    <n v="0"/>
    <n v="4"/>
    <n v="0"/>
    <n v="0"/>
    <n v="0"/>
    <n v="66"/>
    <n v="0"/>
    <n v="8.859060402684564E-2"/>
    <n v="20"/>
    <n v="2.8612303290414878E-2"/>
    <n v="745"/>
    <n v="699"/>
    <x v="599"/>
    <n v="3"/>
    <n v="21"/>
    <n v="5"/>
    <n v="2"/>
    <n v="15"/>
    <n v="0"/>
    <n v="0"/>
    <n v="0"/>
    <n v="0"/>
    <x v="438"/>
    <x v="6"/>
    <x v="51"/>
    <x v="7"/>
    <x v="3"/>
    <n v="8.4151472650771386E-2"/>
    <n v="0"/>
    <n v="0.16"/>
    <n v="0"/>
    <n v="0"/>
    <n v="8.859060402684564E-2"/>
  </r>
  <r>
    <x v="7"/>
    <s v="0858-01-000"/>
    <m/>
    <x v="0"/>
    <s v="Winona"/>
    <s v="St. Charles Public School District"/>
    <n v="95"/>
    <n v="0"/>
    <n v="0"/>
    <n v="0"/>
    <n v="0"/>
    <n v="0"/>
    <n v="99"/>
    <n v="0"/>
    <n v="8.8550983899821106E-2"/>
    <n v="0"/>
    <n v="0"/>
    <n v="1118"/>
    <n v="1019"/>
    <x v="1273"/>
    <n v="5"/>
    <n v="19"/>
    <n v="25"/>
    <n v="105"/>
    <n v="0"/>
    <n v="0"/>
    <n v="0"/>
    <n v="0"/>
    <n v="0"/>
    <x v="1208"/>
    <x v="43"/>
    <x v="57"/>
    <x v="81"/>
    <x v="223"/>
    <n v="9.8958333333333329E-2"/>
    <n v="0"/>
    <n v="0"/>
    <n v="0"/>
    <n v="0"/>
    <n v="8.8550983899821106E-2"/>
  </r>
  <r>
    <x v="8"/>
    <s v="0094-01-000"/>
    <m/>
    <x v="0"/>
    <s v="Carlton"/>
    <s v="Cloquet Public School District"/>
    <n v="178"/>
    <n v="19"/>
    <n v="0"/>
    <n v="0"/>
    <n v="0"/>
    <n v="14"/>
    <n v="197"/>
    <n v="5.8749475451112046E-3"/>
    <n v="8.2668904741921942E-2"/>
    <n v="247"/>
    <n v="0.10210830921868541"/>
    <n v="2383"/>
    <n v="2419"/>
    <x v="1493"/>
    <n v="440"/>
    <n v="21"/>
    <n v="34"/>
    <n v="43"/>
    <n v="185"/>
    <n v="38"/>
    <n v="0"/>
    <n v="0"/>
    <n v="12"/>
    <x v="1513"/>
    <x v="346"/>
    <x v="16"/>
    <x v="177"/>
    <x v="38"/>
    <n v="9.4983991462113129E-2"/>
    <n v="4.5130641330166268E-2"/>
    <n v="0"/>
    <n v="0"/>
    <n v="0"/>
    <n v="8.8543852287033153E-2"/>
  </r>
  <r>
    <x v="4"/>
    <s v="2159-01-000"/>
    <m/>
    <x v="0"/>
    <s v="Renville"/>
    <s v="Buffalo Lk-Hector-Stewart Public Sc"/>
    <n v="47"/>
    <n v="0"/>
    <n v="0"/>
    <n v="0"/>
    <n v="0"/>
    <n v="8"/>
    <n v="43"/>
    <n v="1.3888888888888888E-2"/>
    <n v="7.4652777777777776E-2"/>
    <n v="78"/>
    <n v="0.12935323383084577"/>
    <n v="576"/>
    <n v="603"/>
    <x v="503"/>
    <n v="3"/>
    <n v="7"/>
    <n v="6"/>
    <n v="72"/>
    <n v="72"/>
    <n v="0"/>
    <n v="0"/>
    <n v="0"/>
    <n v="0"/>
    <x v="460"/>
    <x v="6"/>
    <x v="21"/>
    <x v="3"/>
    <x v="324"/>
    <n v="9.5918367346938774E-2"/>
    <n v="0"/>
    <n v="0"/>
    <n v="0"/>
    <n v="0"/>
    <n v="8.8541666666666657E-2"/>
  </r>
  <r>
    <x v="17"/>
    <s v="2154-01-000"/>
    <m/>
    <x v="0"/>
    <s v="Saint Louis"/>
    <s v="Eveleth-Gilbert School District"/>
    <n v="117"/>
    <n v="0"/>
    <n v="3"/>
    <n v="4"/>
    <n v="0"/>
    <n v="0"/>
    <n v="125"/>
    <n v="0"/>
    <n v="8.8526912181303111E-2"/>
    <n v="110"/>
    <n v="7.874015748031496E-2"/>
    <n v="1412"/>
    <n v="1397"/>
    <x v="1494"/>
    <n v="22"/>
    <n v="7"/>
    <n v="27"/>
    <n v="4"/>
    <n v="100"/>
    <n v="0"/>
    <n v="0"/>
    <n v="0"/>
    <n v="0"/>
    <x v="1514"/>
    <x v="55"/>
    <x v="14"/>
    <x v="152"/>
    <x v="29"/>
    <n v="8.6410635155096005E-2"/>
    <n v="0"/>
    <n v="0.3"/>
    <n v="0.12903225806451613"/>
    <n v="0"/>
    <n v="8.8526912181303111E-2"/>
  </r>
  <r>
    <x v="0"/>
    <s v="0742-01-000"/>
    <m/>
    <x v="0"/>
    <s v="Stearns"/>
    <s v="St. Cloud Public School District"/>
    <n v="822"/>
    <n v="9"/>
    <n v="39"/>
    <n v="7"/>
    <n v="3"/>
    <n v="243"/>
    <n v="659"/>
    <n v="2.3837551500882872E-2"/>
    <n v="6.4645870119678248E-2"/>
    <n v="182"/>
    <n v="1.9210470762085707E-2"/>
    <n v="10194"/>
    <n v="9474"/>
    <x v="1495"/>
    <n v="115"/>
    <n v="1506"/>
    <n v="403"/>
    <n v="410"/>
    <n v="144"/>
    <n v="0"/>
    <n v="9"/>
    <n v="9"/>
    <n v="3"/>
    <x v="1515"/>
    <x v="29"/>
    <x v="381"/>
    <x v="360"/>
    <x v="254"/>
    <n v="0.10650427571909821"/>
    <n v="7.2580645161290328E-2"/>
    <n v="2.5390625E-2"/>
    <n v="1.7456359102244388E-2"/>
    <n v="7.3170731707317077E-3"/>
    <n v="8.8483421620561123E-2"/>
  </r>
  <r>
    <x v="8"/>
    <s v="2683-01-000"/>
    <m/>
    <x v="0"/>
    <s v="Roseau"/>
    <s v="Greenbush-Middle River School Dist."/>
    <n v="42"/>
    <n v="0"/>
    <n v="0"/>
    <n v="0"/>
    <n v="0"/>
    <n v="0"/>
    <n v="42"/>
    <n v="0"/>
    <n v="8.8421052631578942E-2"/>
    <n v="34"/>
    <n v="7.2805139186295498E-2"/>
    <n v="475"/>
    <n v="467"/>
    <x v="970"/>
    <n v="2"/>
    <n v="3"/>
    <n v="1"/>
    <n v="4"/>
    <n v="34"/>
    <n v="0"/>
    <n v="0"/>
    <n v="0"/>
    <n v="0"/>
    <x v="1516"/>
    <x v="16"/>
    <x v="4"/>
    <x v="1"/>
    <x v="29"/>
    <n v="9.0322580645161285E-2"/>
    <n v="0"/>
    <n v="0"/>
    <n v="0"/>
    <n v="0"/>
    <n v="8.8421052631578942E-2"/>
  </r>
  <r>
    <x v="3"/>
    <s v="0146-01-000"/>
    <m/>
    <x v="0"/>
    <s v="Clay"/>
    <s v="Barnesville Public School District"/>
    <n v="63"/>
    <n v="5"/>
    <n v="0"/>
    <n v="0"/>
    <n v="0"/>
    <n v="3"/>
    <n v="71"/>
    <n v="3.5842293906810036E-3"/>
    <n v="8.4826762246117085E-2"/>
    <n v="75"/>
    <n v="8.9498806682577564E-2"/>
    <n v="837"/>
    <n v="838"/>
    <x v="1048"/>
    <n v="10"/>
    <n v="6"/>
    <n v="3"/>
    <n v="13"/>
    <n v="70"/>
    <n v="0"/>
    <n v="0"/>
    <n v="0"/>
    <n v="3"/>
    <x v="1517"/>
    <x v="46"/>
    <x v="41"/>
    <x v="5"/>
    <x v="32"/>
    <n v="7.8848560700876091E-2"/>
    <n v="0.33333333333333331"/>
    <n v="0"/>
    <n v="0"/>
    <n v="0"/>
    <n v="8.8410991636798095E-2"/>
  </r>
  <r>
    <x v="11"/>
    <s v="0435-01-000"/>
    <m/>
    <x v="0"/>
    <s v="Mahnomen"/>
    <s v="Waubun-Ogema-White Earth Public Sch"/>
    <n v="25"/>
    <n v="22"/>
    <n v="0"/>
    <n v="0"/>
    <n v="0"/>
    <n v="0"/>
    <n v="51"/>
    <n v="0"/>
    <n v="8.838821490467938E-2"/>
    <n v="65"/>
    <n v="0.10998307952622674"/>
    <n v="577"/>
    <n v="591"/>
    <x v="80"/>
    <n v="436"/>
    <n v="3"/>
    <n v="2"/>
    <n v="1"/>
    <n v="14"/>
    <n v="45"/>
    <n v="0"/>
    <n v="0"/>
    <n v="0"/>
    <x v="502"/>
    <x v="347"/>
    <x v="4"/>
    <x v="0"/>
    <x v="0"/>
    <n v="0.15625"/>
    <n v="5.3268765133171914E-2"/>
    <n v="0"/>
    <n v="0"/>
    <n v="0"/>
    <n v="8.838821490467938E-2"/>
  </r>
  <r>
    <x v="16"/>
    <s v="0676-01-000"/>
    <m/>
    <x v="0"/>
    <s v="Roseau"/>
    <s v="Badger Public School District"/>
    <n v="17"/>
    <n v="0"/>
    <n v="0"/>
    <n v="0"/>
    <n v="0"/>
    <n v="0"/>
    <n v="19"/>
    <n v="0"/>
    <n v="8.8372093023255813E-2"/>
    <n v="42"/>
    <n v="0.17647058823529413"/>
    <n v="215"/>
    <n v="238"/>
    <x v="270"/>
    <n v="0"/>
    <n v="3"/>
    <n v="0"/>
    <n v="2"/>
    <n v="40"/>
    <n v="0"/>
    <n v="0"/>
    <n v="0"/>
    <n v="0"/>
    <x v="542"/>
    <x v="0"/>
    <x v="4"/>
    <x v="2"/>
    <x v="3"/>
    <n v="8.0952380952380956E-2"/>
    <n v="0"/>
    <n v="0"/>
    <n v="0"/>
    <n v="0"/>
    <n v="8.8372093023255813E-2"/>
  </r>
  <r>
    <x v="0"/>
    <s v="0659-01-000"/>
    <m/>
    <x v="0"/>
    <s v="Rice"/>
    <s v="Northfield Public School District"/>
    <n v="321"/>
    <n v="0"/>
    <n v="3"/>
    <n v="11"/>
    <n v="8"/>
    <n v="258"/>
    <n v="94"/>
    <n v="6.4694082246740225E-2"/>
    <n v="2.3570712136409228E-2"/>
    <n v="245"/>
    <n v="6.312805977840763E-2"/>
    <n v="3988"/>
    <n v="3881"/>
    <x v="1496"/>
    <n v="9"/>
    <n v="70"/>
    <n v="77"/>
    <n v="400"/>
    <n v="231"/>
    <n v="0"/>
    <n v="3"/>
    <n v="0"/>
    <n v="0"/>
    <x v="1518"/>
    <x v="68"/>
    <x v="382"/>
    <x v="338"/>
    <x v="362"/>
    <n v="9.3997071742313323E-2"/>
    <n v="0"/>
    <n v="4.2857142857142858E-2"/>
    <n v="0.125"/>
    <n v="1.9607843137254902E-2"/>
    <n v="8.826479438314945E-2"/>
  </r>
  <r>
    <x v="3"/>
    <s v="0152-01-000"/>
    <m/>
    <x v="0"/>
    <s v="Clay"/>
    <s v="Moorhead Public School District"/>
    <n v="572"/>
    <n v="9"/>
    <n v="17"/>
    <n v="0"/>
    <n v="22"/>
    <n v="23"/>
    <n v="609"/>
    <n v="3.2104969290898937E-3"/>
    <n v="8.5008375209380233E-2"/>
    <n v="129"/>
    <n v="1.9366461492268429E-2"/>
    <n v="7164"/>
    <n v="6661"/>
    <x v="1497"/>
    <n v="334"/>
    <n v="655"/>
    <n v="110"/>
    <n v="564"/>
    <n v="91"/>
    <n v="5"/>
    <n v="0"/>
    <n v="0"/>
    <n v="18"/>
    <x v="1519"/>
    <x v="348"/>
    <x v="383"/>
    <x v="361"/>
    <x v="486"/>
    <n v="0.10439861288556306"/>
    <n v="2.6627218934911243E-2"/>
    <n v="2.5297619047619048E-2"/>
    <n v="0"/>
    <n v="3.873239436619718E-2"/>
    <n v="8.8218872138470128E-2"/>
  </r>
  <r>
    <x v="4"/>
    <s v="2164-01-000"/>
    <m/>
    <x v="0"/>
    <s v="Clay"/>
    <s v="Dilworth-Glyndon-Felton"/>
    <n v="89"/>
    <n v="0"/>
    <n v="0"/>
    <n v="0"/>
    <n v="8"/>
    <n v="0"/>
    <n v="102"/>
    <n v="0"/>
    <n v="8.8082901554404139E-2"/>
    <n v="267"/>
    <n v="0.20181405895691609"/>
    <n v="1158"/>
    <n v="1323"/>
    <x v="486"/>
    <n v="22"/>
    <n v="10"/>
    <n v="4"/>
    <n v="116"/>
    <n v="234"/>
    <n v="4"/>
    <n v="3"/>
    <n v="0"/>
    <n v="20"/>
    <x v="827"/>
    <x v="132"/>
    <x v="21"/>
    <x v="10"/>
    <x v="217"/>
    <n v="8.6744639376218319E-2"/>
    <n v="0"/>
    <n v="0"/>
    <n v="0"/>
    <n v="7.6923076923076927E-2"/>
    <n v="8.8082901554404139E-2"/>
  </r>
  <r>
    <x v="13"/>
    <s v="0391-01-000"/>
    <m/>
    <x v="0"/>
    <s v="Le Sueur"/>
    <s v="Cleveland Public School District"/>
    <n v="34"/>
    <n v="0"/>
    <n v="0"/>
    <n v="0"/>
    <n v="0"/>
    <n v="3"/>
    <n v="33"/>
    <n v="7.3349633251833741E-3"/>
    <n v="8.0684596577017112E-2"/>
    <n v="67"/>
    <n v="0.15227272727272728"/>
    <n v="409"/>
    <n v="440"/>
    <x v="653"/>
    <n v="2"/>
    <n v="3"/>
    <n v="3"/>
    <n v="4"/>
    <n v="62"/>
    <n v="0"/>
    <n v="0"/>
    <n v="0"/>
    <n v="3"/>
    <x v="128"/>
    <x v="16"/>
    <x v="4"/>
    <x v="5"/>
    <x v="0"/>
    <n v="8.4788029925187039E-2"/>
    <n v="0"/>
    <n v="0"/>
    <n v="0"/>
    <n v="0"/>
    <n v="8.8019559902200492E-2"/>
  </r>
  <r>
    <x v="16"/>
    <s v="2364-01-000"/>
    <m/>
    <x v="0"/>
    <s v="Stearns"/>
    <s v="Belgrade-Brooten-Elrosa Public School District"/>
    <n v="78"/>
    <n v="0"/>
    <n v="0"/>
    <n v="0"/>
    <n v="0"/>
    <n v="0"/>
    <n v="80"/>
    <n v="0"/>
    <n v="8.8008800880088014E-2"/>
    <n v="40"/>
    <n v="4.6029919447640968E-2"/>
    <n v="909"/>
    <n v="869"/>
    <x v="1391"/>
    <n v="2"/>
    <n v="1"/>
    <n v="2"/>
    <n v="53"/>
    <n v="37"/>
    <n v="0"/>
    <n v="0"/>
    <n v="0"/>
    <n v="0"/>
    <x v="1520"/>
    <x v="16"/>
    <x v="3"/>
    <x v="0"/>
    <x v="184"/>
    <n v="9.154929577464789E-2"/>
    <n v="0"/>
    <n v="0"/>
    <n v="0"/>
    <n v="0"/>
    <n v="8.8008800880088014E-2"/>
  </r>
  <r>
    <x v="1"/>
    <s v="2854-01-000"/>
    <m/>
    <x v="0"/>
    <s v="Norman"/>
    <s v="Ada-Borup Public School District"/>
    <n v="33"/>
    <n v="0"/>
    <n v="3"/>
    <n v="0"/>
    <n v="3"/>
    <n v="0"/>
    <n v="43"/>
    <n v="0"/>
    <n v="8.7934560327198361E-2"/>
    <n v="50"/>
    <n v="0.10080645161290322"/>
    <n v="489"/>
    <n v="496"/>
    <x v="478"/>
    <n v="12"/>
    <n v="7"/>
    <n v="4"/>
    <n v="41"/>
    <n v="36"/>
    <n v="0"/>
    <n v="0"/>
    <n v="0"/>
    <n v="8"/>
    <x v="511"/>
    <x v="123"/>
    <x v="14"/>
    <x v="10"/>
    <x v="113"/>
    <n v="7.6923076923076927E-2"/>
    <n v="0"/>
    <n v="0.3"/>
    <n v="0"/>
    <n v="8.3333333333333329E-2"/>
    <n v="8.7934560327198361E-2"/>
  </r>
  <r>
    <x v="5"/>
    <s v="0671-01-000"/>
    <m/>
    <x v="0"/>
    <s v="Rock"/>
    <s v="Hills-Beaver Creek School District"/>
    <n v="31"/>
    <n v="0"/>
    <n v="0"/>
    <n v="0"/>
    <n v="0"/>
    <n v="0"/>
    <n v="32"/>
    <n v="0"/>
    <n v="8.7912087912087919E-2"/>
    <n v="42"/>
    <n v="0.11229946524064172"/>
    <n v="364"/>
    <n v="374"/>
    <x v="424"/>
    <n v="2"/>
    <n v="7"/>
    <n v="0"/>
    <n v="10"/>
    <n v="35"/>
    <n v="0"/>
    <n v="0"/>
    <n v="0"/>
    <n v="3"/>
    <x v="62"/>
    <x v="16"/>
    <x v="21"/>
    <x v="2"/>
    <x v="35"/>
    <n v="8.8319088319088315E-2"/>
    <n v="0"/>
    <n v="0"/>
    <n v="0"/>
    <n v="0"/>
    <n v="8.7912087912087919E-2"/>
  </r>
  <r>
    <x v="3"/>
    <s v="0768-01-000"/>
    <m/>
    <x v="0"/>
    <s v="Stevens"/>
    <s v="Hancock Public School District"/>
    <n v="22"/>
    <n v="0"/>
    <n v="0"/>
    <n v="0"/>
    <n v="0"/>
    <n v="0"/>
    <n v="24"/>
    <n v="0"/>
    <n v="8.7912087912087919E-2"/>
    <n v="97"/>
    <n v="0.28034682080924855"/>
    <n v="273"/>
    <n v="346"/>
    <x v="236"/>
    <n v="5"/>
    <m/>
    <n v="3"/>
    <n v="22"/>
    <n v="86"/>
    <n v="3"/>
    <n v="0"/>
    <n v="0"/>
    <n v="4"/>
    <x v="1521"/>
    <x v="16"/>
    <x v="1"/>
    <x v="5"/>
    <x v="39"/>
    <n v="8.7301587301587297E-2"/>
    <n v="0"/>
    <n v="0"/>
    <n v="0"/>
    <n v="0"/>
    <n v="8.7912087912087919E-2"/>
  </r>
  <r>
    <x v="0"/>
    <s v="0507-01-000"/>
    <m/>
    <x v="0"/>
    <s v="Nicollet"/>
    <s v="Nicollet Public School District"/>
    <n v="26"/>
    <n v="0"/>
    <n v="0"/>
    <n v="0"/>
    <n v="0"/>
    <n v="3"/>
    <n v="29"/>
    <n v="8.241758241758242E-3"/>
    <n v="7.9670329670329665E-2"/>
    <n v="28"/>
    <n v="7.7777777777777779E-2"/>
    <n v="364"/>
    <n v="360"/>
    <x v="125"/>
    <n v="0"/>
    <n v="2"/>
    <n v="1"/>
    <n v="16"/>
    <n v="23"/>
    <n v="0"/>
    <n v="0"/>
    <n v="0"/>
    <n v="0"/>
    <x v="307"/>
    <x v="0"/>
    <x v="6"/>
    <x v="1"/>
    <x v="4"/>
    <n v="7.5581395348837205E-2"/>
    <n v="0"/>
    <n v="0"/>
    <n v="0"/>
    <n v="0"/>
    <n v="8.7912087912087905E-2"/>
  </r>
  <r>
    <x v="11"/>
    <s v="0659-01-000"/>
    <m/>
    <x v="0"/>
    <s v="Rice"/>
    <s v="Northfield Public School District"/>
    <n v="320"/>
    <n v="0"/>
    <n v="0"/>
    <n v="8"/>
    <n v="7"/>
    <n v="252"/>
    <n v="98"/>
    <n v="6.3126252505010014E-2"/>
    <n v="2.4549098196392786E-2"/>
    <n v="226"/>
    <n v="5.8428128231644262E-2"/>
    <n v="3992"/>
    <n v="3868"/>
    <x v="1498"/>
    <n v="9"/>
    <n v="75"/>
    <n v="90"/>
    <n v="473"/>
    <n v="204"/>
    <n v="0"/>
    <n v="5"/>
    <n v="7"/>
    <n v="0"/>
    <x v="1522"/>
    <x v="68"/>
    <x v="382"/>
    <x v="223"/>
    <x v="487"/>
    <n v="9.5894516032364402E-2"/>
    <n v="0"/>
    <n v="0"/>
    <n v="8.7912087912087919E-2"/>
    <n v="1.4583333333333334E-2"/>
    <n v="8.7675350701402796E-2"/>
  </r>
  <r>
    <x v="7"/>
    <s v="0138-01-000"/>
    <m/>
    <x v="0"/>
    <s v="Chisago"/>
    <s v="North Branch Public Schools"/>
    <n v="311"/>
    <n v="0"/>
    <n v="0"/>
    <n v="4"/>
    <n v="0"/>
    <n v="68"/>
    <n v="261"/>
    <n v="1.8099547511312219E-2"/>
    <n v="6.9470322065477777E-2"/>
    <n v="7"/>
    <n v="2.0378457059679767E-3"/>
    <n v="3757"/>
    <n v="3435"/>
    <x v="1499"/>
    <n v="22"/>
    <n v="36"/>
    <n v="51"/>
    <n v="60"/>
    <n v="3"/>
    <n v="0"/>
    <n v="0"/>
    <n v="0"/>
    <n v="0"/>
    <x v="1523"/>
    <x v="55"/>
    <x v="40"/>
    <x v="302"/>
    <x v="378"/>
    <n v="8.7017347509792953E-2"/>
    <n v="0"/>
    <n v="0"/>
    <n v="7.2727272727272724E-2"/>
    <n v="0"/>
    <n v="8.7569869576789999E-2"/>
  </r>
  <r>
    <x v="2"/>
    <s v="0716-01-000"/>
    <s v="yes"/>
    <x v="1"/>
    <s v="Scott"/>
    <s v="Belle Plaine Public School District"/>
    <n v="132"/>
    <n v="0"/>
    <n v="0"/>
    <n v="3"/>
    <n v="4"/>
    <n v="49"/>
    <n v="103"/>
    <n v="2.8225806451612902E-2"/>
    <n v="5.9331797235023041E-2"/>
    <n v="36"/>
    <n v="2.2222222222222223E-2"/>
    <n v="1736"/>
    <n v="1620"/>
    <x v="1500"/>
    <n v="7"/>
    <n v="31"/>
    <n v="41"/>
    <n v="54"/>
    <n v="29"/>
    <n v="0"/>
    <n v="0"/>
    <n v="0"/>
    <n v="0"/>
    <x v="1524"/>
    <x v="47"/>
    <x v="20"/>
    <x v="72"/>
    <x v="40"/>
    <n v="8.3018867924528297E-2"/>
    <n v="0"/>
    <n v="0"/>
    <n v="6.8181818181818177E-2"/>
    <n v="6.8965517241379309E-2"/>
    <n v="8.755760368663594E-2"/>
  </r>
  <r>
    <x v="3"/>
    <s v="2856-01-000"/>
    <m/>
    <x v="0"/>
    <s v="Marshall"/>
    <s v="Stephen-Argyle Central Schools"/>
    <n v="21"/>
    <n v="0"/>
    <n v="0"/>
    <n v="0"/>
    <n v="0"/>
    <n v="0"/>
    <n v="26"/>
    <n v="0"/>
    <n v="8.7542087542087546E-2"/>
    <n v="23"/>
    <n v="7.8231292517006806E-2"/>
    <n v="297"/>
    <n v="294"/>
    <x v="600"/>
    <n v="2"/>
    <n v="4"/>
    <n v="1"/>
    <n v="27"/>
    <n v="19"/>
    <n v="0"/>
    <n v="0"/>
    <n v="0"/>
    <n v="0"/>
    <x v="44"/>
    <x v="16"/>
    <x v="2"/>
    <x v="1"/>
    <x v="59"/>
    <n v="8.0152671755725186E-2"/>
    <n v="0"/>
    <n v="0"/>
    <n v="0"/>
    <n v="0"/>
    <n v="8.7542087542087546E-2"/>
  </r>
  <r>
    <x v="1"/>
    <s v="2310-01-000"/>
    <m/>
    <x v="0"/>
    <s v="Sibley"/>
    <s v="Sibley East School District"/>
    <n v="91"/>
    <n v="0"/>
    <n v="0"/>
    <n v="0"/>
    <n v="6"/>
    <n v="52"/>
    <n v="58"/>
    <n v="4.133545310015898E-2"/>
    <n v="4.6104928457869634E-2"/>
    <n v="78"/>
    <n v="6.3621533442088096E-2"/>
    <n v="1258"/>
    <n v="1226"/>
    <x v="1501"/>
    <n v="2"/>
    <n v="14"/>
    <n v="21"/>
    <n v="267"/>
    <n v="69"/>
    <n v="0"/>
    <n v="0"/>
    <n v="0"/>
    <n v="3"/>
    <x v="1525"/>
    <x v="16"/>
    <x v="27"/>
    <x v="25"/>
    <x v="147"/>
    <n v="9.639830508474577E-2"/>
    <n v="0"/>
    <n v="0"/>
    <n v="0"/>
    <n v="2.2222222222222223E-2"/>
    <n v="8.7440381558028607E-2"/>
  </r>
  <r>
    <x v="0"/>
    <s v="2144-01-000"/>
    <m/>
    <x v="0"/>
    <s v="Chisago"/>
    <s v="Chisago Lakes School District"/>
    <n v="299"/>
    <n v="0"/>
    <n v="0"/>
    <n v="0"/>
    <n v="10"/>
    <n v="171"/>
    <n v="154"/>
    <n v="4.6004842615012108E-2"/>
    <n v="4.1431261770244823E-2"/>
    <n v="112"/>
    <n v="3.1963470319634701E-2"/>
    <n v="3717"/>
    <n v="3504"/>
    <x v="1502"/>
    <n v="23"/>
    <n v="41"/>
    <n v="64"/>
    <n v="31"/>
    <n v="103"/>
    <n v="0"/>
    <n v="0"/>
    <n v="0"/>
    <n v="0"/>
    <x v="1526"/>
    <x v="255"/>
    <x v="158"/>
    <x v="115"/>
    <x v="136"/>
    <n v="8.4439423891556051E-2"/>
    <n v="0"/>
    <n v="0"/>
    <n v="0"/>
    <n v="0.24390243902439024"/>
    <n v="8.7436104385256924E-2"/>
  </r>
  <r>
    <x v="10"/>
    <s v="0227-01-000"/>
    <m/>
    <x v="0"/>
    <s v="Olmsted"/>
    <s v="Chatfield Public Schools"/>
    <n v="74"/>
    <n v="0"/>
    <n v="0"/>
    <n v="0"/>
    <n v="0"/>
    <n v="3"/>
    <n v="76"/>
    <n v="3.3185840707964601E-3"/>
    <n v="8.4070796460176997E-2"/>
    <n v="97"/>
    <n v="0.1052060737527115"/>
    <n v="904"/>
    <n v="922"/>
    <x v="1285"/>
    <n v="2"/>
    <n v="7"/>
    <n v="4"/>
    <n v="21"/>
    <n v="88"/>
    <n v="0"/>
    <n v="0"/>
    <n v="0"/>
    <n v="3"/>
    <x v="622"/>
    <x v="16"/>
    <x v="21"/>
    <x v="10"/>
    <x v="39"/>
    <n v="8.4668192219679639E-2"/>
    <n v="0"/>
    <n v="0"/>
    <n v="0"/>
    <n v="0"/>
    <n v="8.7389380530973462E-2"/>
  </r>
  <r>
    <x v="11"/>
    <s v="0877-01-000"/>
    <m/>
    <x v="0"/>
    <s v="Wright"/>
    <s v="Buffalo-Hanover-Montrose Public Sch"/>
    <n v="487"/>
    <n v="0"/>
    <n v="0"/>
    <n v="0"/>
    <n v="3"/>
    <n v="23"/>
    <n v="504"/>
    <n v="3.8136295805007462E-3"/>
    <n v="8.3568230807494606E-2"/>
    <n v="350"/>
    <n v="5.9788179022890332E-2"/>
    <n v="6031"/>
    <n v="5854"/>
    <x v="1503"/>
    <n v="37"/>
    <n v="107"/>
    <n v="93"/>
    <n v="172"/>
    <n v="312"/>
    <n v="0"/>
    <n v="4"/>
    <n v="4"/>
    <n v="0"/>
    <x v="1527"/>
    <x v="52"/>
    <x v="384"/>
    <x v="362"/>
    <x v="276"/>
    <n v="8.665480427046264E-2"/>
    <n v="0"/>
    <n v="0"/>
    <n v="0"/>
    <n v="1.7142857142857144E-2"/>
    <n v="8.738186038799535E-2"/>
  </r>
  <r>
    <x v="14"/>
    <s v="0108-01-000"/>
    <s v="yes"/>
    <x v="1"/>
    <s v="Carver"/>
    <s v="Central Public School District"/>
    <n v="86"/>
    <n v="0"/>
    <n v="0"/>
    <n v="0"/>
    <n v="0"/>
    <n v="0"/>
    <n v="92"/>
    <n v="0"/>
    <n v="8.7369420702754039E-2"/>
    <n v="40"/>
    <n v="3.996003996003996E-2"/>
    <n v="1053"/>
    <n v="1001"/>
    <x v="482"/>
    <n v="3"/>
    <n v="14"/>
    <n v="19"/>
    <n v="37"/>
    <n v="36"/>
    <n v="0"/>
    <n v="0"/>
    <n v="0"/>
    <n v="0"/>
    <x v="1095"/>
    <x v="6"/>
    <x v="27"/>
    <x v="60"/>
    <x v="164"/>
    <n v="8.7934560327198361E-2"/>
    <n v="0"/>
    <n v="0"/>
    <n v="0"/>
    <n v="0"/>
    <n v="8.7369420702754039E-2"/>
  </r>
  <r>
    <x v="3"/>
    <s v="0362-01-000"/>
    <m/>
    <x v="0"/>
    <s v="Koochiching"/>
    <s v="Littlefork-Big Falls School Dist."/>
    <n v="18"/>
    <n v="0"/>
    <n v="0"/>
    <n v="0"/>
    <n v="0"/>
    <n v="0"/>
    <n v="20"/>
    <n v="0"/>
    <n v="8.7336244541484712E-2"/>
    <n v="138"/>
    <n v="0.39769452449567722"/>
    <n v="229"/>
    <n v="347"/>
    <x v="842"/>
    <n v="8"/>
    <n v="7"/>
    <m/>
    <n v="2"/>
    <n v="128"/>
    <n v="5"/>
    <n v="5"/>
    <n v="0"/>
    <n v="0"/>
    <x v="396"/>
    <x v="6"/>
    <x v="6"/>
    <x v="4"/>
    <x v="3"/>
    <n v="8.1818181818181818E-2"/>
    <n v="0"/>
    <n v="0"/>
    <n v="0"/>
    <n v="0"/>
    <n v="8.7336244541484712E-2"/>
  </r>
  <r>
    <x v="17"/>
    <s v="0001-01-000"/>
    <m/>
    <x v="0"/>
    <s v="Aitkin"/>
    <s v="Aitkin Public School District"/>
    <n v="103"/>
    <n v="0"/>
    <n v="16"/>
    <n v="0"/>
    <n v="0"/>
    <n v="90"/>
    <n v="34"/>
    <n v="6.3380281690140844E-2"/>
    <n v="2.3943661971830985E-2"/>
    <n v="67"/>
    <n v="4.9156272927366101E-2"/>
    <n v="1420"/>
    <n v="1363"/>
    <x v="1504"/>
    <n v="24"/>
    <n v="11"/>
    <n v="12"/>
    <n v="12"/>
    <n v="61"/>
    <n v="0"/>
    <n v="0"/>
    <n v="3"/>
    <n v="0"/>
    <x v="1528"/>
    <x v="94"/>
    <x v="26"/>
    <x v="14"/>
    <x v="12"/>
    <n v="7.6523031203566128E-2"/>
    <n v="0"/>
    <n v="0.59259259259259256"/>
    <n v="0"/>
    <n v="0"/>
    <n v="8.7323943661971826E-2"/>
  </r>
  <r>
    <x v="17"/>
    <s v="0507-01-000"/>
    <m/>
    <x v="0"/>
    <s v="Nicollet"/>
    <s v="Nicollet Public School District"/>
    <n v="28"/>
    <n v="0"/>
    <n v="0"/>
    <n v="0"/>
    <n v="0"/>
    <n v="0"/>
    <n v="31"/>
    <n v="0"/>
    <n v="8.7323943661971826E-2"/>
    <n v="14"/>
    <n v="4.142011834319527E-2"/>
    <n v="355"/>
    <n v="338"/>
    <x v="738"/>
    <n v="0"/>
    <n v="3"/>
    <n v="3"/>
    <n v="0"/>
    <n v="11"/>
    <n v="0"/>
    <n v="0"/>
    <n v="0"/>
    <n v="0"/>
    <x v="1198"/>
    <x v="0"/>
    <x v="4"/>
    <x v="5"/>
    <x v="1"/>
    <n v="8.0229226361031525E-2"/>
    <n v="0"/>
    <n v="0"/>
    <n v="0"/>
    <n v="0"/>
    <n v="8.7323943661971826E-2"/>
  </r>
  <r>
    <x v="9"/>
    <s v="0553-01-000"/>
    <m/>
    <x v="0"/>
    <s v="Otter Tail"/>
    <s v="New York Mills Public School Dist."/>
    <n v="59"/>
    <n v="0"/>
    <n v="0"/>
    <n v="0"/>
    <n v="0"/>
    <n v="0"/>
    <n v="62"/>
    <n v="0"/>
    <n v="8.7323943661971826E-2"/>
    <n v="96"/>
    <n v="0.12903225806451613"/>
    <n v="710"/>
    <n v="744"/>
    <x v="119"/>
    <n v="7"/>
    <n v="0"/>
    <n v="0"/>
    <n v="3"/>
    <n v="90"/>
    <n v="0"/>
    <n v="0"/>
    <n v="0"/>
    <n v="0"/>
    <x v="245"/>
    <x v="47"/>
    <x v="0"/>
    <x v="2"/>
    <x v="17"/>
    <n v="8.392603129445235E-2"/>
    <n v="0"/>
    <n v="0"/>
    <n v="0"/>
    <n v="0"/>
    <n v="8.7323943661971826E-2"/>
  </r>
  <r>
    <x v="10"/>
    <s v="2754-01-000"/>
    <m/>
    <x v="0"/>
    <s v="Redwood"/>
    <s v="Cedar Mountain School District"/>
    <n v="22"/>
    <n v="4"/>
    <n v="0"/>
    <n v="0"/>
    <n v="7"/>
    <n v="3"/>
    <n v="32"/>
    <n v="7.481296758104738E-3"/>
    <n v="7.9800498753117205E-2"/>
    <n v="149"/>
    <n v="0.28932038834951457"/>
    <n v="401"/>
    <n v="515"/>
    <x v="480"/>
    <n v="81"/>
    <n v="8"/>
    <n v="3"/>
    <n v="16"/>
    <n v="77"/>
    <n v="56"/>
    <n v="0"/>
    <n v="0"/>
    <n v="10"/>
    <x v="611"/>
    <x v="32"/>
    <x v="8"/>
    <x v="5"/>
    <x v="8"/>
    <n v="6.25E-2"/>
    <n v="0.13793103448275862"/>
    <n v="0"/>
    <n v="0"/>
    <n v="0.53846153846153844"/>
    <n v="8.7281795511221949E-2"/>
  </r>
  <r>
    <x v="0"/>
    <s v="0622-01-000"/>
    <s v="yes"/>
    <x v="1"/>
    <s v="Ramsey"/>
    <s v="North St Paul-Maplewood Oakdale Public School District"/>
    <n v="477"/>
    <n v="4"/>
    <n v="167"/>
    <n v="199"/>
    <n v="76"/>
    <n v="310"/>
    <n v="642"/>
    <n v="2.841950861752842E-2"/>
    <n v="5.8855885588558858E-2"/>
    <n v="828"/>
    <n v="7.6780415430267063E-2"/>
    <n v="10908"/>
    <n v="10784"/>
    <x v="1505"/>
    <n v="154"/>
    <n v="1476"/>
    <n v="1520"/>
    <n v="770"/>
    <n v="472"/>
    <n v="12"/>
    <n v="117"/>
    <n v="118"/>
    <n v="75"/>
    <x v="1529"/>
    <x v="272"/>
    <x v="385"/>
    <x v="363"/>
    <x v="488"/>
    <n v="6.9442422477798804E-2"/>
    <n v="2.7397260273972601E-2"/>
    <n v="0.10943643512450851"/>
    <n v="0.12429731417863835"/>
    <n v="9.8573281452658881E-2"/>
    <n v="8.7275394206087278E-2"/>
  </r>
  <r>
    <x v="0"/>
    <s v="0756-01-000"/>
    <m/>
    <x v="0"/>
    <s v="Steele"/>
    <s v="Blooming Prairie Public School Dist"/>
    <n v="57"/>
    <n v="0"/>
    <n v="0"/>
    <n v="0"/>
    <n v="0"/>
    <n v="0"/>
    <n v="65"/>
    <n v="0"/>
    <n v="8.7248322147651006E-2"/>
    <n v="37"/>
    <n v="5.1603905160390519E-2"/>
    <n v="745"/>
    <n v="717"/>
    <x v="1386"/>
    <n v="1"/>
    <n v="2"/>
    <n v="7"/>
    <n v="65"/>
    <n v="27"/>
    <n v="0"/>
    <n v="0"/>
    <n v="0"/>
    <n v="3"/>
    <x v="686"/>
    <x v="3"/>
    <x v="6"/>
    <x v="36"/>
    <x v="264"/>
    <n v="8.4821428571428575E-2"/>
    <n v="0"/>
    <n v="0"/>
    <n v="0"/>
    <n v="0"/>
    <n v="8.7248322147651006E-2"/>
  </r>
  <r>
    <x v="11"/>
    <s v="2342-01-000"/>
    <m/>
    <x v="0"/>
    <s v="Grant"/>
    <s v="West Central Area"/>
    <n v="54"/>
    <n v="0"/>
    <n v="0"/>
    <n v="0"/>
    <n v="3"/>
    <n v="0"/>
    <n v="64"/>
    <n v="0"/>
    <n v="8.7193460490463212E-2"/>
    <n v="62"/>
    <n v="8.4699453551912565E-2"/>
    <n v="734"/>
    <n v="732"/>
    <x v="365"/>
    <n v="3"/>
    <n v="11"/>
    <n v="1"/>
    <n v="12"/>
    <n v="55"/>
    <n v="0"/>
    <n v="0"/>
    <n v="0"/>
    <n v="0"/>
    <x v="445"/>
    <x v="6"/>
    <x v="42"/>
    <x v="1"/>
    <x v="5"/>
    <n v="7.6704545454545456E-2"/>
    <n v="0"/>
    <n v="0"/>
    <n v="0"/>
    <n v="0.2"/>
    <n v="8.7193460490463212E-2"/>
  </r>
  <r>
    <x v="10"/>
    <s v="0378-01-000"/>
    <m/>
    <x v="0"/>
    <s v="Lac qui Parle"/>
    <s v="Dawson-Boyd Public School District"/>
    <n v="38"/>
    <n v="0"/>
    <n v="0"/>
    <n v="0"/>
    <n v="0"/>
    <n v="0"/>
    <n v="40"/>
    <n v="0"/>
    <n v="8.714596949891068E-2"/>
    <n v="91"/>
    <n v="0.17843137254901961"/>
    <n v="459"/>
    <n v="510"/>
    <x v="39"/>
    <n v="2"/>
    <n v="6"/>
    <n v="11"/>
    <n v="19"/>
    <n v="82"/>
    <n v="0"/>
    <n v="0"/>
    <n v="5"/>
    <n v="0"/>
    <x v="1436"/>
    <x v="16"/>
    <x v="41"/>
    <x v="3"/>
    <x v="13"/>
    <n v="8.8785046728971959E-2"/>
    <n v="0"/>
    <n v="0"/>
    <n v="0"/>
    <n v="0"/>
    <n v="8.714596949891068E-2"/>
  </r>
  <r>
    <x v="0"/>
    <s v="0846-01-000"/>
    <m/>
    <x v="0"/>
    <s v="Wilkin"/>
    <s v="Breckenridge Public School District"/>
    <n v="69"/>
    <n v="0"/>
    <n v="0"/>
    <n v="0"/>
    <n v="0"/>
    <n v="8"/>
    <n v="65"/>
    <n v="9.5465393794749408E-3"/>
    <n v="7.7565632458233891E-2"/>
    <n v="26"/>
    <n v="3.286978508217446E-2"/>
    <n v="838"/>
    <n v="791"/>
    <x v="1506"/>
    <n v="13"/>
    <n v="9"/>
    <n v="2"/>
    <n v="53"/>
    <n v="20"/>
    <n v="0"/>
    <n v="0"/>
    <n v="0"/>
    <n v="3"/>
    <x v="974"/>
    <x v="91"/>
    <x v="13"/>
    <x v="0"/>
    <x v="149"/>
    <n v="9.0432503276539969E-2"/>
    <n v="0"/>
    <n v="0"/>
    <n v="0"/>
    <n v="0"/>
    <n v="8.7112171837708835E-2"/>
  </r>
  <r>
    <x v="7"/>
    <s v="0255-01-000"/>
    <m/>
    <x v="0"/>
    <s v="Goodhue"/>
    <s v="Pine Island Public School Dist."/>
    <n v="94"/>
    <n v="0"/>
    <n v="0"/>
    <n v="8"/>
    <n v="3"/>
    <n v="0"/>
    <n v="108"/>
    <n v="0"/>
    <n v="8.702659145850121E-2"/>
    <n v="84"/>
    <n v="6.9022185702547242E-2"/>
    <n v="1241"/>
    <n v="1217"/>
    <x v="1507"/>
    <n v="1"/>
    <n v="18"/>
    <n v="18"/>
    <n v="19"/>
    <n v="79"/>
    <n v="0"/>
    <n v="0"/>
    <n v="0"/>
    <n v="0"/>
    <x v="362"/>
    <x v="3"/>
    <x v="67"/>
    <x v="57"/>
    <x v="9"/>
    <n v="7.9931972789115652E-2"/>
    <n v="0"/>
    <n v="0"/>
    <n v="0.30769230769230771"/>
    <n v="0.13636363636363635"/>
    <n v="8.702659145850121E-2"/>
  </r>
  <r>
    <x v="15"/>
    <s v="0186-01-000"/>
    <m/>
    <x v="0"/>
    <s v="Crow Wing"/>
    <s v="Pequot Lakes Public Schools"/>
    <n v="107"/>
    <n v="0"/>
    <n v="0"/>
    <n v="0"/>
    <n v="0"/>
    <n v="58"/>
    <n v="52"/>
    <n v="4.588607594936709E-2"/>
    <n v="4.1139240506329111E-2"/>
    <n v="230"/>
    <n v="0.16618497109826588"/>
    <n v="1264"/>
    <n v="1384"/>
    <x v="870"/>
    <n v="6"/>
    <n v="2"/>
    <n v="2"/>
    <n v="6"/>
    <n v="229"/>
    <n v="0"/>
    <n v="0"/>
    <n v="0"/>
    <n v="0"/>
    <x v="1530"/>
    <x v="31"/>
    <x v="6"/>
    <x v="0"/>
    <x v="21"/>
    <n v="8.5874799357945425E-2"/>
    <n v="0"/>
    <n v="0"/>
    <n v="0"/>
    <n v="0"/>
    <n v="8.7025316455696194E-2"/>
  </r>
  <r>
    <x v="5"/>
    <s v="0181-01-000"/>
    <m/>
    <x v="0"/>
    <s v="Crow Wing"/>
    <s v="Brainerd Public School District"/>
    <n v="560"/>
    <n v="7"/>
    <n v="4"/>
    <n v="0"/>
    <n v="7"/>
    <n v="154"/>
    <n v="444"/>
    <n v="2.24E-2"/>
    <n v="6.4581818181818185E-2"/>
    <n v="371"/>
    <n v="5.5806257521058965E-2"/>
    <n v="6875"/>
    <n v="6648"/>
    <x v="1508"/>
    <n v="114"/>
    <n v="165"/>
    <n v="55"/>
    <n v="79"/>
    <n v="351"/>
    <n v="4"/>
    <n v="0"/>
    <n v="0"/>
    <n v="0"/>
    <x v="1531"/>
    <x v="243"/>
    <x v="69"/>
    <x v="302"/>
    <x v="111"/>
    <n v="8.6902545003103668E-2"/>
    <n v="5.9829059829059832E-2"/>
    <n v="2.3668639053254437E-2"/>
    <n v="0"/>
    <n v="8.1395348837209308E-2"/>
    <n v="8.6981818181818188E-2"/>
  </r>
  <r>
    <x v="12"/>
    <s v="0739-01-000"/>
    <m/>
    <x v="0"/>
    <s v="Stearns"/>
    <s v="Kimball Public School District"/>
    <n v="69"/>
    <n v="0"/>
    <n v="0"/>
    <n v="0"/>
    <n v="0"/>
    <n v="0"/>
    <n v="74"/>
    <n v="0"/>
    <n v="8.6956521739130432E-2"/>
    <n v="95"/>
    <n v="0.10894495412844037"/>
    <n v="851"/>
    <n v="872"/>
    <x v="846"/>
    <n v="5"/>
    <n v="8"/>
    <n v="1"/>
    <n v="5"/>
    <n v="92"/>
    <n v="0"/>
    <n v="0"/>
    <n v="0"/>
    <n v="0"/>
    <x v="1512"/>
    <x v="43"/>
    <x v="8"/>
    <x v="1"/>
    <x v="25"/>
    <n v="8.3132530120481926E-2"/>
    <n v="0"/>
    <n v="0"/>
    <n v="0"/>
    <n v="0"/>
    <n v="8.6956521739130432E-2"/>
  </r>
  <r>
    <x v="4"/>
    <s v="0768-01-000"/>
    <m/>
    <x v="0"/>
    <s v="Stevens"/>
    <s v="Hancock Public School District"/>
    <n v="18"/>
    <n v="0"/>
    <n v="0"/>
    <n v="0"/>
    <n v="0"/>
    <n v="0"/>
    <n v="20"/>
    <n v="0"/>
    <n v="8.6956521739130432E-2"/>
    <n v="53"/>
    <n v="0.20152091254752852"/>
    <n v="230"/>
    <n v="263"/>
    <x v="1509"/>
    <n v="2"/>
    <n v="0"/>
    <n v="5"/>
    <n v="6"/>
    <n v="48"/>
    <n v="0"/>
    <n v="0"/>
    <n v="0"/>
    <n v="0"/>
    <x v="396"/>
    <x v="16"/>
    <x v="0"/>
    <x v="7"/>
    <x v="21"/>
    <n v="8.1818181818181818E-2"/>
    <n v="0"/>
    <n v="0"/>
    <n v="0"/>
    <n v="0"/>
    <n v="8.6956521739130432E-2"/>
  </r>
  <r>
    <x v="11"/>
    <s v="0768-01-000"/>
    <m/>
    <x v="0"/>
    <s v="Stevens"/>
    <s v="Hancock Public School District"/>
    <n v="20"/>
    <n v="0"/>
    <n v="0"/>
    <n v="0"/>
    <n v="0"/>
    <n v="0"/>
    <n v="20"/>
    <n v="0"/>
    <n v="8.6956521739130432E-2"/>
    <n v="82"/>
    <n v="0.28082191780821919"/>
    <n v="230"/>
    <n v="292"/>
    <x v="265"/>
    <n v="0"/>
    <n v="2"/>
    <n v="5"/>
    <n v="8"/>
    <n v="78"/>
    <n v="0"/>
    <n v="0"/>
    <n v="0"/>
    <n v="0"/>
    <x v="574"/>
    <x v="0"/>
    <x v="6"/>
    <x v="7"/>
    <x v="27"/>
    <n v="9.1324200913242004E-2"/>
    <n v="0"/>
    <n v="0"/>
    <n v="0"/>
    <n v="0"/>
    <n v="8.6956521739130432E-2"/>
  </r>
  <r>
    <x v="10"/>
    <s v="2167-01-000"/>
    <m/>
    <x v="0"/>
    <s v="Lyon"/>
    <s v="Lakeview School District"/>
    <n v="32"/>
    <n v="0"/>
    <n v="0"/>
    <n v="6"/>
    <n v="0"/>
    <n v="19"/>
    <n v="25"/>
    <n v="3.7549407114624504E-2"/>
    <n v="4.9407114624505928E-2"/>
    <n v="185"/>
    <n v="0.28593508500772796"/>
    <n v="506"/>
    <n v="647"/>
    <x v="168"/>
    <n v="2"/>
    <n v="4"/>
    <n v="9"/>
    <n v="27"/>
    <n v="160"/>
    <n v="0"/>
    <n v="0"/>
    <n v="3"/>
    <n v="14"/>
    <x v="237"/>
    <x v="16"/>
    <x v="2"/>
    <x v="17"/>
    <x v="8"/>
    <n v="6.7085953878406712E-2"/>
    <n v="0"/>
    <n v="0"/>
    <n v="0.5"/>
    <n v="0"/>
    <n v="8.6956521739130432E-2"/>
  </r>
  <r>
    <x v="4"/>
    <s v="0837-01-000"/>
    <m/>
    <x v="0"/>
    <s v="Watonwan"/>
    <s v="Madelia Public School District"/>
    <n v="39"/>
    <n v="0"/>
    <n v="0"/>
    <n v="0"/>
    <n v="0"/>
    <n v="0"/>
    <n v="49"/>
    <n v="0"/>
    <n v="8.6879432624113476E-2"/>
    <n v="45"/>
    <n v="8.0357142857142863E-2"/>
    <n v="564"/>
    <n v="560"/>
    <x v="987"/>
    <n v="0"/>
    <n v="5"/>
    <n v="2"/>
    <n v="184"/>
    <n v="29"/>
    <n v="0"/>
    <n v="0"/>
    <n v="0"/>
    <n v="9"/>
    <x v="592"/>
    <x v="0"/>
    <x v="5"/>
    <x v="0"/>
    <x v="276"/>
    <n v="0.10290237467018469"/>
    <n v="0"/>
    <n v="0"/>
    <n v="0"/>
    <n v="0"/>
    <n v="8.6879432624113476E-2"/>
  </r>
  <r>
    <x v="7"/>
    <s v="0741-01-000"/>
    <m/>
    <x v="0"/>
    <s v="Stearns"/>
    <s v="Paynesville Public School District"/>
    <n v="80"/>
    <n v="0"/>
    <n v="0"/>
    <n v="0"/>
    <n v="0"/>
    <n v="4"/>
    <n v="83"/>
    <n v="3.9920159680638719E-3"/>
    <n v="8.2834331337325345E-2"/>
    <n v="118"/>
    <n v="0.11423039690222653"/>
    <n v="1002"/>
    <n v="1033"/>
    <x v="1229"/>
    <n v="2"/>
    <n v="16"/>
    <n v="12"/>
    <n v="24"/>
    <n v="111"/>
    <n v="0"/>
    <n v="0"/>
    <n v="0"/>
    <n v="4"/>
    <x v="602"/>
    <x v="16"/>
    <x v="31"/>
    <x v="17"/>
    <x v="23"/>
    <n v="8.4388185654008435E-2"/>
    <n v="0"/>
    <n v="0"/>
    <n v="0"/>
    <n v="0"/>
    <n v="8.6826347305389212E-2"/>
  </r>
  <r>
    <x v="7"/>
    <s v="2342-01-000"/>
    <m/>
    <x v="0"/>
    <s v="Grant"/>
    <s v="West Central Area"/>
    <n v="51"/>
    <n v="0"/>
    <n v="0"/>
    <n v="0"/>
    <n v="0"/>
    <n v="0"/>
    <n v="63"/>
    <n v="0"/>
    <n v="8.6776859504132234E-2"/>
    <n v="61"/>
    <n v="8.4254143646408847E-2"/>
    <n v="726"/>
    <n v="724"/>
    <x v="930"/>
    <n v="3"/>
    <n v="13"/>
    <n v="4"/>
    <n v="11"/>
    <n v="58"/>
    <n v="0"/>
    <n v="0"/>
    <n v="0"/>
    <n v="0"/>
    <x v="1006"/>
    <x v="6"/>
    <x v="45"/>
    <x v="10"/>
    <x v="6"/>
    <n v="7.4344023323615158E-2"/>
    <n v="0"/>
    <n v="0"/>
    <n v="0"/>
    <n v="0"/>
    <n v="8.6776859504132234E-2"/>
  </r>
  <r>
    <x v="12"/>
    <s v="0625-01-000"/>
    <s v="yes"/>
    <x v="2"/>
    <s v="Ramsey"/>
    <s v="St. Paul Public School District"/>
    <n v="1129"/>
    <n v="68"/>
    <n v="1217"/>
    <n v="1270"/>
    <n v="397"/>
    <n v="3397"/>
    <n v="727"/>
    <n v="7.1452610323503432E-2"/>
    <n v="1.5291742038618484E-2"/>
    <n v="505"/>
    <n v="1.1497393165312023E-2"/>
    <n v="47542"/>
    <n v="43923"/>
    <x v="1510"/>
    <n v="802"/>
    <n v="11698"/>
    <n v="13051"/>
    <n v="4849"/>
    <n v="165"/>
    <n v="5"/>
    <n v="133"/>
    <n v="96"/>
    <n v="49"/>
    <x v="1532"/>
    <x v="349"/>
    <x v="386"/>
    <x v="364"/>
    <x v="489"/>
    <n v="7.7931938979774976E-2"/>
    <n v="7.8612716763005783E-2"/>
    <n v="9.5212016898763893E-2"/>
    <n v="8.9279437609841833E-2"/>
    <n v="7.6390225129882625E-2"/>
    <n v="8.6744352362121913E-2"/>
  </r>
  <r>
    <x v="14"/>
    <s v="0656-01-000"/>
    <m/>
    <x v="0"/>
    <s v="Rice"/>
    <s v="Faribault Public School District"/>
    <n v="367"/>
    <n v="0"/>
    <n v="3"/>
    <n v="0"/>
    <n v="4"/>
    <n v="174"/>
    <n v="210"/>
    <n v="3.9277652370203163E-2"/>
    <n v="4.740406320541761E-2"/>
    <n v="54"/>
    <n v="1.3170731707317073E-2"/>
    <n v="4430"/>
    <n v="4100"/>
    <x v="1511"/>
    <n v="13"/>
    <n v="115"/>
    <n v="83"/>
    <n v="687"/>
    <n v="50"/>
    <n v="0"/>
    <n v="0"/>
    <n v="0"/>
    <n v="0"/>
    <x v="1533"/>
    <x v="91"/>
    <x v="291"/>
    <x v="248"/>
    <x v="299"/>
    <n v="0.10429099175902246"/>
    <n v="0"/>
    <n v="2.5423728813559324E-2"/>
    <n v="0"/>
    <n v="5.7887120115774236E-3"/>
    <n v="8.6681715575620766E-2"/>
  </r>
  <r>
    <x v="2"/>
    <s v="0282-01-000"/>
    <s v="yes"/>
    <x v="1"/>
    <s v="Hennepin"/>
    <s v="St. Anthony-New Brighton Schools"/>
    <n v="60"/>
    <n v="0"/>
    <n v="6"/>
    <n v="11"/>
    <n v="9"/>
    <n v="39"/>
    <n v="69"/>
    <n v="3.1300160513643663E-2"/>
    <n v="5.5377207062600318E-2"/>
    <n v="671"/>
    <n v="0.37092316196793806"/>
    <n v="1246"/>
    <n v="1809"/>
    <x v="1512"/>
    <n v="26"/>
    <n v="173"/>
    <n v="169"/>
    <n v="134"/>
    <n v="497"/>
    <n v="6"/>
    <n v="42"/>
    <n v="47"/>
    <n v="60"/>
    <x v="1271"/>
    <x v="190"/>
    <x v="387"/>
    <x v="365"/>
    <x v="63"/>
    <n v="6.8965517241379309E-2"/>
    <n v="0"/>
    <n v="4.3795620437956206E-2"/>
    <n v="8.2706766917293228E-2"/>
    <n v="0.10843373493975904"/>
    <n v="8.6677367576243974E-2"/>
  </r>
  <r>
    <x v="17"/>
    <s v="0561-01-000"/>
    <m/>
    <x v="0"/>
    <s v="Pennington"/>
    <s v="Goodridge Public School District"/>
    <n v="12"/>
    <n v="0"/>
    <n v="0"/>
    <n v="0"/>
    <n v="0"/>
    <n v="0"/>
    <n v="13"/>
    <n v="0"/>
    <n v="8.666666666666667E-2"/>
    <n v="46"/>
    <n v="0.25136612021857924"/>
    <n v="150"/>
    <n v="183"/>
    <x v="34"/>
    <n v="6"/>
    <n v="0"/>
    <n v="1"/>
    <n v="0"/>
    <n v="43"/>
    <n v="0"/>
    <n v="0"/>
    <n v="0"/>
    <n v="0"/>
    <x v="36"/>
    <x v="31"/>
    <x v="0"/>
    <x v="1"/>
    <x v="1"/>
    <n v="8.2758620689655171E-2"/>
    <n v="0"/>
    <n v="0"/>
    <n v="0"/>
    <n v="0"/>
    <n v="8.666666666666667E-2"/>
  </r>
  <r>
    <x v="1"/>
    <s v="0330-01-000"/>
    <m/>
    <x v="0"/>
    <s v="Jackson"/>
    <s v="Heron Lake-Okabena School District"/>
    <n v="17"/>
    <n v="0"/>
    <n v="0"/>
    <n v="0"/>
    <n v="3"/>
    <n v="0"/>
    <n v="24"/>
    <n v="0"/>
    <n v="8.6642599277978335E-2"/>
    <n v="101"/>
    <n v="0.28531073446327682"/>
    <n v="277"/>
    <n v="354"/>
    <x v="709"/>
    <n v="2"/>
    <n v="1"/>
    <n v="1"/>
    <n v="53"/>
    <n v="90"/>
    <n v="0"/>
    <n v="0"/>
    <n v="0"/>
    <n v="6"/>
    <x v="320"/>
    <x v="16"/>
    <x v="3"/>
    <x v="1"/>
    <x v="149"/>
    <n v="7.5892857142857137E-2"/>
    <n v="0"/>
    <n v="0"/>
    <n v="0"/>
    <n v="0.06"/>
    <n v="8.6642599277978335E-2"/>
  </r>
  <r>
    <x v="4"/>
    <s v="0279-01-000"/>
    <s v="yes"/>
    <x v="1"/>
    <s v="Hennepin"/>
    <s v="Osseo Public School District"/>
    <n v="729"/>
    <n v="7"/>
    <n v="801"/>
    <n v="371"/>
    <n v="51"/>
    <n v="912"/>
    <n v="1088"/>
    <n v="3.9495907496427181E-2"/>
    <n v="4.7117924732579794E-2"/>
    <n v="768"/>
    <n v="3.5134269637220369E-2"/>
    <n v="23091"/>
    <n v="21859"/>
    <x v="1513"/>
    <n v="147"/>
    <n v="4946"/>
    <n v="2935"/>
    <n v="1330"/>
    <n v="339"/>
    <n v="0"/>
    <n v="250"/>
    <n v="74"/>
    <n v="50"/>
    <x v="1534"/>
    <x v="156"/>
    <x v="388"/>
    <x v="366"/>
    <x v="490"/>
    <n v="5.6551082150337446E-2"/>
    <n v="4.5454545454545456E-2"/>
    <n v="0.14571584500636711"/>
    <n v="0.11478960396039604"/>
    <n v="3.8317054845980462E-2"/>
    <n v="8.6613832229006982E-2"/>
  </r>
  <r>
    <x v="17"/>
    <s v="0548-01-000"/>
    <m/>
    <x v="0"/>
    <s v="Otter Tail"/>
    <s v="Pelican Rapids Public School Dist."/>
    <n v="115"/>
    <n v="0"/>
    <n v="0"/>
    <n v="0"/>
    <n v="0"/>
    <n v="0"/>
    <n v="118"/>
    <n v="0"/>
    <n v="8.6573734409391048E-2"/>
    <n v="15"/>
    <n v="1.1904761904761904E-2"/>
    <n v="1363"/>
    <n v="1260"/>
    <x v="324"/>
    <n v="1"/>
    <n v="16"/>
    <n v="27"/>
    <n v="205"/>
    <n v="14"/>
    <n v="0"/>
    <n v="0"/>
    <n v="0"/>
    <n v="0"/>
    <x v="782"/>
    <x v="3"/>
    <x v="31"/>
    <x v="153"/>
    <x v="491"/>
    <n v="0.10341726618705036"/>
    <n v="0"/>
    <n v="0"/>
    <n v="0"/>
    <n v="0"/>
    <n v="8.6573734409391048E-2"/>
  </r>
  <r>
    <x v="4"/>
    <s v="0094-01-000"/>
    <m/>
    <x v="0"/>
    <s v="Carlton"/>
    <s v="Cloquet Public School District"/>
    <n v="166"/>
    <n v="24"/>
    <n v="0"/>
    <n v="0"/>
    <n v="0"/>
    <n v="14"/>
    <n v="185"/>
    <n v="6.0896041757285777E-3"/>
    <n v="8.0469769464984769E-2"/>
    <n v="250"/>
    <n v="0.10638297872340426"/>
    <n v="2299"/>
    <n v="2350"/>
    <x v="1514"/>
    <n v="407"/>
    <n v="19"/>
    <n v="37"/>
    <n v="28"/>
    <n v="202"/>
    <n v="26"/>
    <n v="0"/>
    <n v="0"/>
    <n v="5"/>
    <x v="1535"/>
    <x v="350"/>
    <x v="57"/>
    <x v="255"/>
    <x v="10"/>
    <n v="9.1058694459681844E-2"/>
    <n v="5.9259259259259262E-2"/>
    <n v="0"/>
    <n v="0"/>
    <n v="0"/>
    <n v="8.6559373640713352E-2"/>
  </r>
  <r>
    <x v="1"/>
    <s v="2135-01-000"/>
    <m/>
    <x v="0"/>
    <s v="Blue Earth"/>
    <s v="Maple River School District"/>
    <n v="72"/>
    <n v="0"/>
    <n v="0"/>
    <n v="0"/>
    <n v="4"/>
    <n v="4"/>
    <n v="79"/>
    <n v="4.1710114702815434E-3"/>
    <n v="8.2377476538060476E-2"/>
    <n v="173"/>
    <n v="0.16491897044804577"/>
    <n v="959"/>
    <n v="1049"/>
    <x v="1515"/>
    <n v="2"/>
    <n v="5"/>
    <n v="13"/>
    <n v="23"/>
    <n v="172"/>
    <n v="0"/>
    <n v="0"/>
    <n v="0"/>
    <n v="0"/>
    <x v="1536"/>
    <x v="16"/>
    <x v="5"/>
    <x v="31"/>
    <x v="59"/>
    <n v="7.9470198675496692E-2"/>
    <n v="0"/>
    <n v="0"/>
    <n v="0"/>
    <n v="0.14814814814814814"/>
    <n v="8.6548488008342014E-2"/>
  </r>
  <r>
    <x v="9"/>
    <s v="0881-01-000"/>
    <m/>
    <x v="0"/>
    <s v="Wright"/>
    <s v="Maple Lake Public School District"/>
    <n v="83"/>
    <n v="0"/>
    <n v="0"/>
    <n v="0"/>
    <n v="0"/>
    <n v="0"/>
    <n v="90"/>
    <n v="0"/>
    <n v="8.6538461538461536E-2"/>
    <n v="26"/>
    <n v="2.663934426229508E-2"/>
    <n v="1040"/>
    <n v="976"/>
    <x v="190"/>
    <n v="2"/>
    <n v="2"/>
    <n v="6"/>
    <n v="10"/>
    <n v="24"/>
    <n v="0"/>
    <n v="0"/>
    <n v="0"/>
    <n v="0"/>
    <x v="1194"/>
    <x v="16"/>
    <x v="6"/>
    <x v="3"/>
    <x v="32"/>
    <n v="8.1773399014778328E-2"/>
    <n v="0"/>
    <n v="0"/>
    <n v="0"/>
    <n v="0"/>
    <n v="8.6538461538461536E-2"/>
  </r>
  <r>
    <x v="0"/>
    <s v="2171-01-000"/>
    <m/>
    <x v="0"/>
    <s v="Kittson"/>
    <s v="Kittson Central School District"/>
    <n v="26"/>
    <n v="0"/>
    <n v="0"/>
    <n v="0"/>
    <n v="0"/>
    <n v="0"/>
    <n v="27"/>
    <n v="0"/>
    <n v="8.6538461538461536E-2"/>
    <n v="8"/>
    <n v="2.7303754266211604E-2"/>
    <n v="312"/>
    <n v="293"/>
    <x v="265"/>
    <n v="1"/>
    <n v="0"/>
    <n v="7"/>
    <n v="8"/>
    <n v="4"/>
    <n v="0"/>
    <n v="0"/>
    <n v="0"/>
    <n v="0"/>
    <x v="416"/>
    <x v="3"/>
    <x v="0"/>
    <x v="36"/>
    <x v="27"/>
    <n v="8.6956521739130432E-2"/>
    <n v="0"/>
    <n v="0"/>
    <n v="0"/>
    <n v="0"/>
    <n v="8.6538461538461536E-2"/>
  </r>
  <r>
    <x v="9"/>
    <s v="2527-01-000"/>
    <m/>
    <x v="0"/>
    <s v="Norman"/>
    <s v="Norman County West School District"/>
    <n v="17"/>
    <n v="0"/>
    <n v="3"/>
    <n v="0"/>
    <n v="0"/>
    <n v="0"/>
    <n v="25"/>
    <n v="0"/>
    <n v="8.6505190311418678E-2"/>
    <n v="38"/>
    <n v="0.12582781456953643"/>
    <n v="289"/>
    <n v="302"/>
    <x v="496"/>
    <n v="12"/>
    <n v="0"/>
    <n v="0"/>
    <n v="34"/>
    <n v="32"/>
    <n v="0"/>
    <n v="0"/>
    <n v="0"/>
    <n v="4"/>
    <x v="166"/>
    <x v="123"/>
    <x v="4"/>
    <x v="2"/>
    <x v="72"/>
    <n v="7.0539419087136929E-2"/>
    <n v="0"/>
    <n v="1"/>
    <n v="0"/>
    <n v="0"/>
    <n v="8.6505190311418678E-2"/>
  </r>
  <r>
    <x v="15"/>
    <s v="0465-01-000"/>
    <m/>
    <x v="0"/>
    <s v="Meeker"/>
    <s v="Litchfield Public School District"/>
    <n v="162"/>
    <n v="0"/>
    <n v="0"/>
    <n v="0"/>
    <n v="5"/>
    <n v="0"/>
    <n v="176"/>
    <n v="0"/>
    <n v="8.6444007858546168E-2"/>
    <n v="90"/>
    <n v="4.6153846153846156E-2"/>
    <n v="2036"/>
    <n v="1950"/>
    <x v="1516"/>
    <n v="5"/>
    <n v="16"/>
    <n v="14"/>
    <n v="123"/>
    <n v="78"/>
    <n v="0"/>
    <n v="0"/>
    <n v="0"/>
    <n v="4"/>
    <x v="1537"/>
    <x v="43"/>
    <x v="31"/>
    <x v="30"/>
    <x v="160"/>
    <n v="8.6353944562899784E-2"/>
    <n v="0"/>
    <n v="0"/>
    <n v="0"/>
    <n v="4.0322580645161289E-2"/>
    <n v="8.6444007858546168E-2"/>
  </r>
  <r>
    <x v="14"/>
    <s v="2180-01-000"/>
    <m/>
    <x v="0"/>
    <s v="Chippewa"/>
    <s v="M.A.C.C.R.A.Y. School District"/>
    <n v="55"/>
    <n v="0"/>
    <n v="3"/>
    <n v="0"/>
    <n v="4"/>
    <n v="0"/>
    <n v="70"/>
    <n v="0"/>
    <n v="8.6419753086419748E-2"/>
    <n v="79"/>
    <n v="9.6459096459096463E-2"/>
    <n v="810"/>
    <n v="819"/>
    <x v="1517"/>
    <n v="1"/>
    <n v="7"/>
    <n v="0"/>
    <n v="31"/>
    <n v="77"/>
    <n v="0"/>
    <n v="0"/>
    <n v="0"/>
    <n v="0"/>
    <x v="330"/>
    <x v="3"/>
    <x v="14"/>
    <x v="2"/>
    <x v="18"/>
    <n v="7.255936675461741E-2"/>
    <n v="0"/>
    <n v="0.3"/>
    <n v="0"/>
    <n v="0.11428571428571428"/>
    <n v="8.6419753086419748E-2"/>
  </r>
  <r>
    <x v="11"/>
    <s v="0857-01-000"/>
    <m/>
    <x v="0"/>
    <s v="Winona"/>
    <s v="Lewiston-Altura Public School Dist."/>
    <n v="50"/>
    <n v="0"/>
    <n v="0"/>
    <n v="0"/>
    <n v="0"/>
    <n v="6"/>
    <n v="50"/>
    <n v="9.2592592592592587E-3"/>
    <n v="7.716049382716049E-2"/>
    <n v="173"/>
    <n v="0.2261437908496732"/>
    <n v="648"/>
    <n v="765"/>
    <x v="1105"/>
    <n v="6"/>
    <n v="9"/>
    <n v="6"/>
    <n v="18"/>
    <n v="170"/>
    <n v="0"/>
    <n v="0"/>
    <n v="0"/>
    <n v="0"/>
    <x v="1538"/>
    <x v="31"/>
    <x v="13"/>
    <x v="3"/>
    <x v="39"/>
    <n v="8.2508250825082508E-2"/>
    <n v="0"/>
    <n v="0"/>
    <n v="0"/>
    <n v="0"/>
    <n v="8.6419753086419748E-2"/>
  </r>
  <r>
    <x v="12"/>
    <s v="2154-01-000"/>
    <m/>
    <x v="0"/>
    <s v="Saint Louis"/>
    <s v="Eveleth-Gilbert School District"/>
    <n v="109"/>
    <n v="3"/>
    <n v="5"/>
    <n v="5"/>
    <n v="0"/>
    <n v="0"/>
    <n v="122"/>
    <n v="0"/>
    <n v="8.640226628895184E-2"/>
    <n v="146"/>
    <n v="0.10167130919220056"/>
    <n v="1412"/>
    <n v="1436"/>
    <x v="1518"/>
    <n v="33"/>
    <n v="17"/>
    <n v="27"/>
    <n v="9"/>
    <n v="138"/>
    <n v="0"/>
    <n v="0"/>
    <n v="0"/>
    <n v="0"/>
    <x v="1539"/>
    <x v="80"/>
    <x v="7"/>
    <x v="187"/>
    <x v="22"/>
    <n v="8.2513247539742623E-2"/>
    <n v="8.3333333333333329E-2"/>
    <n v="0.22727272727272727"/>
    <n v="0.15625"/>
    <n v="0"/>
    <n v="8.640226628895184E-2"/>
  </r>
  <r>
    <x v="1"/>
    <s v="0768-01-000"/>
    <m/>
    <x v="0"/>
    <s v="Stevens"/>
    <s v="Hancock Public School District"/>
    <n v="16"/>
    <n v="0"/>
    <n v="0"/>
    <n v="0"/>
    <n v="0"/>
    <n v="0"/>
    <n v="19"/>
    <n v="0"/>
    <n v="8.6363636363636365E-2"/>
    <n v="86"/>
    <n v="0.29965156794425085"/>
    <n v="220"/>
    <n v="287"/>
    <x v="1092"/>
    <n v="1"/>
    <n v="1"/>
    <n v="5"/>
    <n v="6"/>
    <n v="81"/>
    <n v="0"/>
    <n v="0"/>
    <n v="0"/>
    <n v="0"/>
    <x v="1058"/>
    <x v="3"/>
    <x v="3"/>
    <x v="7"/>
    <x v="21"/>
    <n v="7.6555023923444973E-2"/>
    <n v="0"/>
    <n v="0"/>
    <n v="0"/>
    <n v="0"/>
    <n v="8.6363636363636365E-2"/>
  </r>
  <r>
    <x v="10"/>
    <s v="0152-01-000"/>
    <m/>
    <x v="0"/>
    <s v="Clay"/>
    <s v="Moorhead Public School District"/>
    <n v="493"/>
    <n v="3"/>
    <n v="11"/>
    <n v="4"/>
    <n v="17"/>
    <n v="16"/>
    <n v="522"/>
    <n v="2.5665704202759063E-3"/>
    <n v="8.3734359961501442E-2"/>
    <n v="133"/>
    <n v="2.2816949734088179E-2"/>
    <n v="6234"/>
    <n v="5829"/>
    <x v="1519"/>
    <n v="251"/>
    <n v="301"/>
    <n v="106"/>
    <n v="471"/>
    <n v="103"/>
    <n v="6"/>
    <n v="4"/>
    <n v="0"/>
    <n v="11"/>
    <x v="873"/>
    <x v="230"/>
    <x v="389"/>
    <x v="361"/>
    <x v="492"/>
    <n v="9.6856581532416497E-2"/>
    <n v="1.2096774193548387E-2"/>
    <n v="3.5714285714285712E-2"/>
    <n v="3.6363636363636362E-2"/>
    <n v="3.5639412997903561E-2"/>
    <n v="8.6300930381777344E-2"/>
  </r>
  <r>
    <x v="0"/>
    <s v="0333-01-000"/>
    <m/>
    <x v="0"/>
    <s v="Kanabec"/>
    <s v="Ogilvie Public School District"/>
    <n v="46"/>
    <n v="0"/>
    <n v="0"/>
    <n v="0"/>
    <n v="0"/>
    <n v="3"/>
    <n v="51"/>
    <n v="4.7923322683706068E-3"/>
    <n v="8.1469648562300323E-2"/>
    <n v="41"/>
    <n v="6.6884176182707991E-2"/>
    <n v="626"/>
    <n v="613"/>
    <x v="720"/>
    <n v="7"/>
    <n v="2"/>
    <n v="1"/>
    <n v="6"/>
    <n v="35"/>
    <n v="0"/>
    <n v="0"/>
    <n v="0"/>
    <n v="0"/>
    <x v="1297"/>
    <x v="47"/>
    <x v="6"/>
    <x v="1"/>
    <x v="21"/>
    <n v="7.5657894736842105E-2"/>
    <n v="0"/>
    <n v="0"/>
    <n v="0"/>
    <n v="0"/>
    <n v="8.6261980830670937E-2"/>
  </r>
  <r>
    <x v="15"/>
    <s v="0013-01-000"/>
    <s v="yes"/>
    <x v="1"/>
    <s v="Anoka"/>
    <s v="Columbia Heights Public School Dist"/>
    <n v="183"/>
    <n v="5"/>
    <n v="40"/>
    <n v="4"/>
    <n v="8"/>
    <n v="20"/>
    <n v="242"/>
    <n v="6.5811122079631459E-3"/>
    <n v="7.9631457716354062E-2"/>
    <n v="194"/>
    <n v="6.529787950185123E-2"/>
    <n v="3039"/>
    <n v="2971"/>
    <x v="1520"/>
    <n v="98"/>
    <n v="526"/>
    <n v="207"/>
    <n v="300"/>
    <n v="111"/>
    <n v="3"/>
    <n v="49"/>
    <n v="6"/>
    <n v="7"/>
    <x v="1540"/>
    <x v="147"/>
    <x v="390"/>
    <x v="367"/>
    <x v="119"/>
    <n v="9.5711297071129714E-2"/>
    <n v="0.05"/>
    <n v="7.7369439071566737E-2"/>
    <n v="1.9512195121951219E-2"/>
    <n v="2.6578073089700997E-2"/>
    <n v="8.6212569924317209E-2"/>
  </r>
  <r>
    <x v="3"/>
    <s v="0025-01-000"/>
    <m/>
    <x v="0"/>
    <s v="Becker"/>
    <s v="Pine Point Public School District"/>
    <n v="0"/>
    <n v="4"/>
    <n v="0"/>
    <n v="0"/>
    <n v="0"/>
    <n v="0"/>
    <n v="5"/>
    <n v="0"/>
    <n v="8.6206896551724144E-2"/>
    <n v="3"/>
    <n v="5.3571428571428568E-2"/>
    <n v="58"/>
    <n v="56"/>
    <x v="823"/>
    <n v="56"/>
    <m/>
    <m/>
    <m/>
    <n v="0"/>
    <n v="3"/>
    <n v="0"/>
    <n v="0"/>
    <n v="0"/>
    <x v="847"/>
    <x v="197"/>
    <x v="1"/>
    <x v="4"/>
    <x v="2"/>
    <n v="0"/>
    <n v="7.0175438596491224E-2"/>
    <n v="0"/>
    <n v="0"/>
    <n v="0"/>
    <n v="8.6206896551724144E-2"/>
  </r>
  <r>
    <x v="13"/>
    <s v="0635-01-000"/>
    <m/>
    <x v="0"/>
    <s v="Redwood"/>
    <s v="Milroy Public School District"/>
    <n v="7"/>
    <n v="0"/>
    <n v="0"/>
    <n v="0"/>
    <n v="0"/>
    <n v="0"/>
    <n v="10"/>
    <n v="0"/>
    <n v="8.6206896551724144E-2"/>
    <n v="12"/>
    <n v="0.10169491525423729"/>
    <n v="116"/>
    <n v="118"/>
    <x v="1058"/>
    <n v="0"/>
    <n v="0"/>
    <n v="0"/>
    <n v="4"/>
    <n v="8"/>
    <n v="0"/>
    <n v="0"/>
    <n v="0"/>
    <n v="0"/>
    <x v="251"/>
    <x v="0"/>
    <x v="0"/>
    <x v="2"/>
    <x v="29"/>
    <n v="6.1403508771929821E-2"/>
    <n v="0"/>
    <n v="0"/>
    <n v="0"/>
    <n v="0"/>
    <n v="8.6206896551724144E-2"/>
  </r>
  <r>
    <x v="9"/>
    <s v="2689-01-000"/>
    <m/>
    <x v="0"/>
    <s v="Pipestone"/>
    <s v="Pipestone Area School District"/>
    <n v="104"/>
    <n v="0"/>
    <n v="0"/>
    <n v="0"/>
    <n v="0"/>
    <n v="0"/>
    <n v="109"/>
    <n v="0"/>
    <n v="8.6166007905138342E-2"/>
    <n v="32"/>
    <n v="2.6936026936026935E-2"/>
    <n v="1265"/>
    <n v="1188"/>
    <x v="883"/>
    <n v="44"/>
    <n v="22"/>
    <n v="11"/>
    <n v="29"/>
    <n v="31"/>
    <n v="0"/>
    <n v="0"/>
    <n v="0"/>
    <n v="0"/>
    <x v="1541"/>
    <x v="23"/>
    <x v="7"/>
    <x v="20"/>
    <x v="106"/>
    <n v="9.004329004329005E-2"/>
    <n v="0"/>
    <n v="0"/>
    <n v="0"/>
    <n v="0"/>
    <n v="8.6166007905138342E-2"/>
  </r>
  <r>
    <x v="7"/>
    <s v="2171-01-000"/>
    <m/>
    <x v="0"/>
    <s v="Kittson"/>
    <s v="Kittson Central School District"/>
    <n v="27"/>
    <n v="0"/>
    <n v="0"/>
    <n v="0"/>
    <n v="0"/>
    <n v="0"/>
    <n v="28"/>
    <n v="0"/>
    <n v="8.615384615384615E-2"/>
    <n v="15"/>
    <n v="4.807692307692308E-2"/>
    <n v="325"/>
    <n v="312"/>
    <x v="1521"/>
    <n v="4"/>
    <n v="1"/>
    <n v="8"/>
    <n v="14"/>
    <n v="15"/>
    <n v="0"/>
    <n v="0"/>
    <n v="0"/>
    <n v="0"/>
    <x v="223"/>
    <x v="2"/>
    <x v="3"/>
    <x v="8"/>
    <x v="7"/>
    <n v="9.0909090909090912E-2"/>
    <n v="0"/>
    <n v="0"/>
    <n v="0"/>
    <n v="0"/>
    <n v="8.615384615384615E-2"/>
  </r>
  <r>
    <x v="9"/>
    <s v="2164-01-000"/>
    <m/>
    <x v="0"/>
    <s v="Clay"/>
    <s v="Dilworth-Glyndon-Felton"/>
    <n v="87"/>
    <n v="3"/>
    <n v="0"/>
    <n v="0"/>
    <n v="8"/>
    <n v="0"/>
    <n v="102"/>
    <n v="0"/>
    <n v="8.6148648648648643E-2"/>
    <n v="238"/>
    <n v="0.1803030303030303"/>
    <n v="1184"/>
    <n v="1320"/>
    <x v="1015"/>
    <n v="28"/>
    <n v="10"/>
    <n v="5"/>
    <n v="101"/>
    <n v="206"/>
    <n v="5"/>
    <n v="0"/>
    <n v="0"/>
    <n v="19"/>
    <x v="1228"/>
    <x v="17"/>
    <x v="14"/>
    <x v="7"/>
    <x v="65"/>
    <n v="8.2308420056764434E-2"/>
    <n v="0.11538461538461539"/>
    <n v="0"/>
    <n v="0"/>
    <n v="8.8888888888888892E-2"/>
    <n v="8.6148648648648643E-2"/>
  </r>
  <r>
    <x v="9"/>
    <s v="0242-01-000"/>
    <m/>
    <x v="0"/>
    <s v="Freeborn"/>
    <s v="Alden-Conger Public School District"/>
    <n v="22"/>
    <n v="0"/>
    <n v="0"/>
    <n v="0"/>
    <n v="0"/>
    <n v="0"/>
    <n v="23"/>
    <n v="0"/>
    <n v="8.6142322097378279E-2"/>
    <n v="153"/>
    <n v="0.38539042821158692"/>
    <n v="267"/>
    <n v="397"/>
    <x v="35"/>
    <n v="0"/>
    <n v="4"/>
    <n v="3"/>
    <n v="8"/>
    <n v="148"/>
    <n v="0"/>
    <n v="0"/>
    <n v="0"/>
    <n v="0"/>
    <x v="305"/>
    <x v="0"/>
    <x v="2"/>
    <x v="5"/>
    <x v="27"/>
    <n v="8.59375E-2"/>
    <n v="0"/>
    <n v="0"/>
    <n v="0"/>
    <n v="0"/>
    <n v="8.6142322097378279E-2"/>
  </r>
  <r>
    <x v="11"/>
    <s v="0593-01-000"/>
    <m/>
    <x v="0"/>
    <s v="Polk"/>
    <s v="Crookston Public School District"/>
    <n v="97"/>
    <n v="0"/>
    <n v="0"/>
    <n v="0"/>
    <n v="20"/>
    <n v="0"/>
    <n v="119"/>
    <n v="0"/>
    <n v="8.6107091172214184E-2"/>
    <n v="27"/>
    <n v="2.0930232558139535E-2"/>
    <n v="1382"/>
    <n v="1290"/>
    <x v="1448"/>
    <n v="22"/>
    <n v="14"/>
    <n v="7"/>
    <n v="260"/>
    <n v="22"/>
    <n v="0"/>
    <n v="0"/>
    <n v="0"/>
    <n v="0"/>
    <x v="1144"/>
    <x v="55"/>
    <x v="27"/>
    <x v="36"/>
    <x v="493"/>
    <n v="9.1337099811676078E-2"/>
    <n v="0"/>
    <n v="0"/>
    <n v="0"/>
    <n v="7.1428571428571425E-2"/>
    <n v="8.6107091172214184E-2"/>
  </r>
  <r>
    <x v="0"/>
    <s v="0047-01-000"/>
    <m/>
    <x v="0"/>
    <s v="Benton"/>
    <s v="Sauk Rapids-Rice Public Schools"/>
    <n v="322"/>
    <n v="3"/>
    <n v="9"/>
    <n v="4"/>
    <n v="0"/>
    <n v="62"/>
    <n v="288"/>
    <n v="1.5252152521525215E-2"/>
    <n v="7.0848708487084869E-2"/>
    <n v="2"/>
    <n v="5.3806833467850415E-4"/>
    <n v="4065"/>
    <n v="3717"/>
    <x v="1522"/>
    <n v="45"/>
    <n v="112"/>
    <n v="96"/>
    <n v="82"/>
    <n v="0"/>
    <n v="0"/>
    <n v="0"/>
    <n v="0"/>
    <n v="0"/>
    <x v="1542"/>
    <x v="98"/>
    <x v="359"/>
    <x v="334"/>
    <x v="227"/>
    <n v="8.6933045356371488E-2"/>
    <n v="6.25E-2"/>
    <n v="7.43801652892562E-2"/>
    <n v="0.04"/>
    <n v="0"/>
    <n v="8.6100861008610086E-2"/>
  </r>
  <r>
    <x v="4"/>
    <s v="0195-01-000"/>
    <s v="yes"/>
    <x v="1"/>
    <s v="Dakota"/>
    <s v="Randolph Public School District"/>
    <n v="48"/>
    <n v="0"/>
    <n v="0"/>
    <n v="0"/>
    <n v="0"/>
    <n v="4"/>
    <n v="44"/>
    <n v="7.1684587813620072E-3"/>
    <n v="7.8853046594982074E-2"/>
    <n v="3"/>
    <n v="5.8479532163742687E-3"/>
    <n v="558"/>
    <n v="513"/>
    <x v="665"/>
    <n v="0"/>
    <n v="3"/>
    <n v="17"/>
    <n v="4"/>
    <n v="3"/>
    <n v="0"/>
    <n v="0"/>
    <n v="0"/>
    <n v="0"/>
    <x v="1083"/>
    <x v="0"/>
    <x v="4"/>
    <x v="58"/>
    <x v="29"/>
    <n v="8.98876404494382E-2"/>
    <n v="0"/>
    <n v="0"/>
    <n v="0"/>
    <n v="0"/>
    <n v="8.6021505376344079E-2"/>
  </r>
  <r>
    <x v="7"/>
    <s v="0227-01-000"/>
    <m/>
    <x v="0"/>
    <s v="Olmsted"/>
    <s v="Chatfield Public Schools"/>
    <n v="73"/>
    <n v="0"/>
    <n v="0"/>
    <n v="0"/>
    <n v="0"/>
    <n v="3"/>
    <n v="72"/>
    <n v="3.4403669724770644E-3"/>
    <n v="8.2568807339449546E-2"/>
    <n v="87"/>
    <n v="9.8416289592760178E-2"/>
    <n v="872"/>
    <n v="884"/>
    <x v="1384"/>
    <n v="1"/>
    <n v="6"/>
    <n v="4"/>
    <n v="21"/>
    <n v="83"/>
    <n v="0"/>
    <n v="0"/>
    <n v="0"/>
    <n v="3"/>
    <x v="1543"/>
    <x v="3"/>
    <x v="41"/>
    <x v="10"/>
    <x v="39"/>
    <n v="8.6698337292161518E-2"/>
    <n v="0"/>
    <n v="0"/>
    <n v="0"/>
    <n v="0"/>
    <n v="8.6009174311926617E-2"/>
  </r>
  <r>
    <x v="10"/>
    <s v="0477-01-000"/>
    <m/>
    <x v="0"/>
    <s v="Mille Lacs"/>
    <s v="Princeton Public School District"/>
    <n v="284"/>
    <n v="0"/>
    <n v="0"/>
    <n v="0"/>
    <n v="0"/>
    <n v="46"/>
    <n v="252"/>
    <n v="1.3275613275613276E-2"/>
    <n v="7.2727272727272724E-2"/>
    <n v="114"/>
    <n v="3.4745504419384336E-2"/>
    <n v="3465"/>
    <n v="3281"/>
    <x v="1523"/>
    <n v="33"/>
    <n v="25"/>
    <n v="30"/>
    <n v="55"/>
    <n v="94"/>
    <n v="0"/>
    <n v="0"/>
    <n v="0"/>
    <n v="3"/>
    <x v="829"/>
    <x v="40"/>
    <x v="51"/>
    <x v="249"/>
    <x v="37"/>
    <n v="8.5336538461538464E-2"/>
    <n v="0"/>
    <n v="0"/>
    <n v="0"/>
    <n v="0"/>
    <n v="8.6002886002885998E-2"/>
  </r>
  <r>
    <x v="7"/>
    <s v="2805-01-000"/>
    <m/>
    <x v="0"/>
    <s v="Wabasha"/>
    <s v="Zumbrota-Mazeppa School District"/>
    <n v="92"/>
    <n v="0"/>
    <n v="0"/>
    <n v="0"/>
    <n v="0"/>
    <n v="7"/>
    <n v="88"/>
    <n v="6.3233965672990066E-3"/>
    <n v="7.9494128274616077E-2"/>
    <n v="75"/>
    <n v="6.8997240110395583E-2"/>
    <n v="1107"/>
    <n v="1087"/>
    <x v="1524"/>
    <n v="5"/>
    <n v="21"/>
    <n v="23"/>
    <n v="20"/>
    <n v="68"/>
    <n v="0"/>
    <n v="0"/>
    <n v="3"/>
    <n v="0"/>
    <x v="578"/>
    <x v="43"/>
    <x v="16"/>
    <x v="38"/>
    <x v="23"/>
    <n v="8.829174664107485E-2"/>
    <n v="0"/>
    <n v="0"/>
    <n v="0"/>
    <n v="0"/>
    <n v="8.5817524841915085E-2"/>
  </r>
  <r>
    <x v="16"/>
    <s v="0507-01-000"/>
    <m/>
    <x v="0"/>
    <s v="Nicollet"/>
    <s v="Nicollet Public School District"/>
    <n v="31"/>
    <n v="0"/>
    <n v="0"/>
    <n v="0"/>
    <n v="0"/>
    <n v="0"/>
    <n v="32"/>
    <n v="0"/>
    <n v="8.5790884718498661E-2"/>
    <n v="17"/>
    <n v="4.7486033519553071E-2"/>
    <n v="373"/>
    <n v="358"/>
    <x v="424"/>
    <n v="0"/>
    <n v="2"/>
    <n v="1"/>
    <n v="0"/>
    <n v="13"/>
    <n v="0"/>
    <n v="0"/>
    <n v="0"/>
    <n v="0"/>
    <x v="497"/>
    <x v="0"/>
    <x v="6"/>
    <x v="1"/>
    <x v="1"/>
    <n v="8.3109919571045576E-2"/>
    <n v="0"/>
    <n v="0"/>
    <n v="0"/>
    <n v="0"/>
    <n v="8.5790884718498661E-2"/>
  </r>
  <r>
    <x v="11"/>
    <s v="0547-01-000"/>
    <m/>
    <x v="0"/>
    <s v="Otter Tail"/>
    <s v="Parkers Prairie Public School Dist."/>
    <n v="36"/>
    <n v="0"/>
    <n v="0"/>
    <n v="0"/>
    <n v="0"/>
    <n v="0"/>
    <n v="38"/>
    <n v="0"/>
    <n v="8.5778781038374718E-2"/>
    <n v="130"/>
    <n v="0.24299065420560748"/>
    <n v="443"/>
    <n v="535"/>
    <x v="798"/>
    <n v="0"/>
    <n v="4"/>
    <n v="4"/>
    <n v="1"/>
    <n v="128"/>
    <n v="0"/>
    <n v="0"/>
    <n v="0"/>
    <n v="0"/>
    <x v="1000"/>
    <x v="0"/>
    <x v="2"/>
    <x v="10"/>
    <x v="0"/>
    <n v="8.294930875576037E-2"/>
    <n v="0"/>
    <n v="0"/>
    <n v="0"/>
    <n v="0"/>
    <n v="8.5778781038374718E-2"/>
  </r>
  <r>
    <x v="15"/>
    <s v="0837-01-000"/>
    <m/>
    <x v="0"/>
    <s v="Watonwan"/>
    <s v="Madelia Public School District"/>
    <n v="52"/>
    <n v="0"/>
    <n v="0"/>
    <n v="0"/>
    <n v="0"/>
    <n v="0"/>
    <n v="56"/>
    <n v="0"/>
    <n v="8.575803981623277E-2"/>
    <n v="41"/>
    <n v="6.4263322884012541E-2"/>
    <n v="653"/>
    <n v="638"/>
    <x v="107"/>
    <n v="0"/>
    <n v="11"/>
    <n v="0"/>
    <n v="202"/>
    <n v="28"/>
    <n v="0"/>
    <n v="0"/>
    <n v="0"/>
    <n v="9"/>
    <x v="1224"/>
    <x v="0"/>
    <x v="42"/>
    <x v="2"/>
    <x v="494"/>
    <n v="0.11581291759465479"/>
    <n v="0"/>
    <n v="0"/>
    <n v="0"/>
    <n v="0"/>
    <n v="8.575803981623277E-2"/>
  </r>
  <r>
    <x v="10"/>
    <s v="0139-01-000"/>
    <m/>
    <x v="0"/>
    <s v="Chisago"/>
    <s v="Rush City Public School District"/>
    <n v="78"/>
    <n v="0"/>
    <n v="0"/>
    <n v="0"/>
    <n v="0"/>
    <n v="3"/>
    <n v="83"/>
    <n v="2.9910269192422734E-3"/>
    <n v="8.2751744765702892E-2"/>
    <n v="0"/>
    <n v="0"/>
    <n v="1003"/>
    <n v="917"/>
    <x v="679"/>
    <n v="6"/>
    <n v="8"/>
    <n v="13"/>
    <n v="13"/>
    <n v="0"/>
    <n v="0"/>
    <n v="0"/>
    <n v="0"/>
    <n v="0"/>
    <x v="1544"/>
    <x v="31"/>
    <x v="8"/>
    <x v="31"/>
    <x v="8"/>
    <n v="8.1675392670157068E-2"/>
    <n v="0"/>
    <n v="0"/>
    <n v="0"/>
    <n v="0"/>
    <n v="8.5742771684945165E-2"/>
  </r>
  <r>
    <x v="14"/>
    <s v="2159-01-000"/>
    <m/>
    <x v="0"/>
    <s v="Renville"/>
    <s v="Buffalo Lk-Hector-Stewart Public Sc"/>
    <n v="46"/>
    <n v="0"/>
    <n v="0"/>
    <n v="0"/>
    <n v="0"/>
    <n v="6"/>
    <n v="45"/>
    <n v="1.0084033613445379E-2"/>
    <n v="7.5630252100840331E-2"/>
    <n v="41"/>
    <n v="7.0085470085470086E-2"/>
    <n v="595"/>
    <n v="585"/>
    <x v="1088"/>
    <n v="3"/>
    <n v="7"/>
    <n v="4"/>
    <n v="68"/>
    <n v="35"/>
    <n v="0"/>
    <n v="0"/>
    <n v="0"/>
    <n v="3"/>
    <x v="327"/>
    <x v="6"/>
    <x v="21"/>
    <x v="10"/>
    <x v="107"/>
    <n v="8.9494163424124515E-2"/>
    <n v="0"/>
    <n v="0"/>
    <n v="0"/>
    <n v="0"/>
    <n v="8.5714285714285715E-2"/>
  </r>
  <r>
    <x v="14"/>
    <s v="2898-01-000"/>
    <m/>
    <x v="0"/>
    <s v="Cottonwood"/>
    <s v="Westbrook-Walnut Grove Schools"/>
    <n v="21"/>
    <n v="0"/>
    <n v="0"/>
    <n v="21"/>
    <n v="0"/>
    <n v="0"/>
    <n v="48"/>
    <n v="0"/>
    <n v="8.5714285714285715E-2"/>
    <n v="30"/>
    <n v="5.5350553505535055E-2"/>
    <n v="560"/>
    <n v="542"/>
    <x v="208"/>
    <n v="0"/>
    <n v="4"/>
    <n v="132"/>
    <n v="5"/>
    <n v="25"/>
    <n v="0"/>
    <n v="0"/>
    <n v="0"/>
    <n v="0"/>
    <x v="1545"/>
    <x v="0"/>
    <x v="2"/>
    <x v="204"/>
    <x v="25"/>
    <n v="5.2896725440806043E-2"/>
    <n v="0"/>
    <n v="0"/>
    <n v="0.13725490196078433"/>
    <n v="0"/>
    <n v="8.5714285714285715E-2"/>
  </r>
  <r>
    <x v="3"/>
    <s v="2169-01-000"/>
    <m/>
    <x v="0"/>
    <s v="Murray"/>
    <s v="Murray County Central School Dist."/>
    <n v="39"/>
    <n v="0"/>
    <n v="0"/>
    <n v="0"/>
    <n v="21"/>
    <n v="0"/>
    <n v="62"/>
    <n v="0"/>
    <n v="8.5635359116022103E-2"/>
    <n v="69"/>
    <n v="9.4391244870041038E-2"/>
    <n v="724"/>
    <n v="731"/>
    <x v="1525"/>
    <n v="6"/>
    <n v="6"/>
    <n v="5"/>
    <n v="19"/>
    <n v="65"/>
    <n v="0"/>
    <n v="0"/>
    <n v="0"/>
    <n v="0"/>
    <x v="1546"/>
    <x v="31"/>
    <x v="41"/>
    <x v="7"/>
    <x v="137"/>
    <n v="5.829596412556054E-2"/>
    <n v="0"/>
    <n v="0"/>
    <n v="0"/>
    <n v="0.52500000000000002"/>
    <n v="8.5635359116022103E-2"/>
  </r>
  <r>
    <x v="6"/>
    <s v="0213-01-000"/>
    <m/>
    <x v="0"/>
    <s v="Douglas"/>
    <s v="Osakis Public School District"/>
    <n v="48"/>
    <n v="0"/>
    <n v="0"/>
    <n v="0"/>
    <n v="0"/>
    <n v="10"/>
    <n v="40"/>
    <n v="1.7123287671232876E-2"/>
    <n v="6.8493150684931503E-2"/>
    <n v="189"/>
    <n v="0.26141078838174275"/>
    <n v="584"/>
    <n v="723"/>
    <x v="1526"/>
    <n v="3"/>
    <n v="7"/>
    <n v="8"/>
    <n v="6"/>
    <n v="178"/>
    <n v="0"/>
    <n v="0"/>
    <n v="0"/>
    <n v="5"/>
    <x v="958"/>
    <x v="6"/>
    <x v="21"/>
    <x v="8"/>
    <x v="0"/>
    <n v="8.43585237258348E-2"/>
    <n v="0"/>
    <n v="0"/>
    <n v="0"/>
    <n v="0"/>
    <n v="8.5616438356164379E-2"/>
  </r>
  <r>
    <x v="7"/>
    <s v="0345-01-000"/>
    <m/>
    <x v="0"/>
    <s v="Kandiyohi"/>
    <s v="New London-Spicer School District"/>
    <n v="116"/>
    <n v="0"/>
    <n v="0"/>
    <n v="0"/>
    <n v="0"/>
    <n v="3"/>
    <n v="119"/>
    <n v="2.1052631578947368E-3"/>
    <n v="8.350877192982456E-2"/>
    <n v="176"/>
    <n v="0.11899932386747802"/>
    <n v="1425"/>
    <n v="1479"/>
    <x v="1527"/>
    <n v="5"/>
    <n v="15"/>
    <n v="5"/>
    <n v="68"/>
    <n v="161"/>
    <n v="0"/>
    <n v="0"/>
    <n v="0"/>
    <n v="6"/>
    <x v="1547"/>
    <x v="43"/>
    <x v="66"/>
    <x v="7"/>
    <x v="264"/>
    <n v="8.6502609992542875E-2"/>
    <n v="0"/>
    <n v="0"/>
    <n v="0"/>
    <n v="0"/>
    <n v="8.5614035087719295E-2"/>
  </r>
  <r>
    <x v="4"/>
    <s v="0227-01-000"/>
    <m/>
    <x v="0"/>
    <s v="Olmsted"/>
    <s v="Chatfield Public Schools"/>
    <n v="71"/>
    <n v="0"/>
    <n v="0"/>
    <n v="0"/>
    <n v="0"/>
    <n v="7"/>
    <n v="66"/>
    <n v="8.2063305978898014E-3"/>
    <n v="7.737397420867527E-2"/>
    <n v="108"/>
    <n v="0.12162162162162163"/>
    <n v="853"/>
    <n v="888"/>
    <x v="990"/>
    <n v="1"/>
    <n v="6"/>
    <n v="3"/>
    <n v="18"/>
    <n v="103"/>
    <n v="0"/>
    <n v="0"/>
    <n v="0"/>
    <n v="0"/>
    <x v="1311"/>
    <x v="3"/>
    <x v="41"/>
    <x v="5"/>
    <x v="39"/>
    <n v="8.5748792270531407E-2"/>
    <n v="0"/>
    <n v="0"/>
    <n v="0"/>
    <n v="0"/>
    <n v="8.5580304806565075E-2"/>
  </r>
  <r>
    <x v="8"/>
    <s v="2143-01-000"/>
    <m/>
    <x v="0"/>
    <s v="Le Sueur"/>
    <s v="Waterville-Elysian-Morristown Public School District"/>
    <n v="75"/>
    <n v="0"/>
    <n v="0"/>
    <n v="0"/>
    <n v="0"/>
    <n v="6"/>
    <n v="78"/>
    <n v="6.1099796334012219E-3"/>
    <n v="7.9429735234215884E-2"/>
    <n v="15"/>
    <n v="1.642935377875137E-2"/>
    <n v="982"/>
    <n v="913"/>
    <x v="958"/>
    <n v="10"/>
    <n v="6"/>
    <n v="4"/>
    <n v="37"/>
    <n v="11"/>
    <n v="0"/>
    <n v="0"/>
    <n v="0"/>
    <n v="0"/>
    <x v="313"/>
    <x v="87"/>
    <x v="41"/>
    <x v="10"/>
    <x v="164"/>
    <n v="8.1521739130434784E-2"/>
    <n v="0"/>
    <n v="0"/>
    <n v="0"/>
    <n v="0"/>
    <n v="8.5539714867617106E-2"/>
  </r>
  <r>
    <x v="10"/>
    <s v="0001-01-000"/>
    <m/>
    <x v="0"/>
    <s v="Aitkin"/>
    <s v="Aitkin Public School District"/>
    <n v="93"/>
    <n v="0"/>
    <n v="4"/>
    <n v="0"/>
    <n v="3"/>
    <n v="28"/>
    <n v="80"/>
    <n v="2.2169437846397466E-2"/>
    <n v="6.334125098970704E-2"/>
    <n v="96"/>
    <n v="7.6738609112709827E-2"/>
    <n v="1263"/>
    <n v="1251"/>
    <x v="578"/>
    <n v="17"/>
    <n v="25"/>
    <n v="9"/>
    <n v="12"/>
    <n v="91"/>
    <n v="0"/>
    <n v="0"/>
    <n v="0"/>
    <n v="0"/>
    <x v="762"/>
    <x v="83"/>
    <x v="65"/>
    <x v="14"/>
    <x v="5"/>
    <n v="7.8151260504201681E-2"/>
    <n v="0"/>
    <n v="0.13793103448275862"/>
    <n v="0"/>
    <n v="0.2"/>
    <n v="8.5510688836104506E-2"/>
  </r>
  <r>
    <x v="15"/>
    <s v="2886-01-000"/>
    <m/>
    <x v="0"/>
    <s v="Freeborn"/>
    <s v="Glenville-Emmons School District"/>
    <n v="28"/>
    <n v="0"/>
    <n v="0"/>
    <n v="0"/>
    <n v="0"/>
    <n v="0"/>
    <n v="30"/>
    <n v="0"/>
    <n v="8.5470085470085472E-2"/>
    <n v="55"/>
    <n v="0.14627659574468085"/>
    <n v="351"/>
    <n v="376"/>
    <x v="176"/>
    <n v="5"/>
    <n v="1"/>
    <n v="11"/>
    <n v="8"/>
    <n v="50"/>
    <n v="3"/>
    <n v="0"/>
    <n v="0"/>
    <n v="0"/>
    <x v="851"/>
    <x v="16"/>
    <x v="3"/>
    <x v="20"/>
    <x v="27"/>
    <n v="8.5106382978723402E-2"/>
    <n v="0"/>
    <n v="0"/>
    <n v="0"/>
    <n v="0"/>
    <n v="8.5470085470085472E-2"/>
  </r>
  <r>
    <x v="5"/>
    <s v="0879-01-000"/>
    <m/>
    <x v="0"/>
    <s v="Wright"/>
    <s v="Delano Public School District"/>
    <n v="170"/>
    <n v="0"/>
    <n v="0"/>
    <n v="3"/>
    <n v="7"/>
    <n v="8"/>
    <n v="188"/>
    <n v="3.4873583260680036E-3"/>
    <n v="8.1952920662598086E-2"/>
    <n v="350"/>
    <n v="0.14297385620915032"/>
    <n v="2294"/>
    <n v="2448"/>
    <x v="1528"/>
    <n v="11"/>
    <n v="25"/>
    <n v="37"/>
    <n v="38"/>
    <n v="330"/>
    <n v="0"/>
    <n v="0"/>
    <n v="6"/>
    <n v="3"/>
    <x v="1548"/>
    <x v="90"/>
    <x v="51"/>
    <x v="177"/>
    <x v="109"/>
    <n v="7.8089113458888373E-2"/>
    <n v="0"/>
    <n v="0"/>
    <n v="8.8235294117647065E-2"/>
    <n v="0.16666666666666666"/>
    <n v="8.5440278988666088E-2"/>
  </r>
  <r>
    <x v="11"/>
    <s v="0741-01-000"/>
    <m/>
    <x v="0"/>
    <s v="Stearns"/>
    <s v="Paynesville Public School District"/>
    <n v="82"/>
    <n v="0"/>
    <n v="0"/>
    <n v="0"/>
    <n v="0"/>
    <n v="3"/>
    <n v="81"/>
    <n v="3.0487804878048782E-3"/>
    <n v="8.2317073170731711E-2"/>
    <n v="106"/>
    <n v="0.10536779324055666"/>
    <n v="984"/>
    <n v="1006"/>
    <x v="426"/>
    <n v="2"/>
    <n v="20"/>
    <n v="7"/>
    <n v="27"/>
    <n v="101"/>
    <n v="0"/>
    <n v="0"/>
    <n v="0"/>
    <n v="0"/>
    <x v="674"/>
    <x v="16"/>
    <x v="43"/>
    <x v="36"/>
    <x v="59"/>
    <n v="8.8077336197636955E-2"/>
    <n v="0"/>
    <n v="0"/>
    <n v="0"/>
    <n v="0"/>
    <n v="8.5365853658536592E-2"/>
  </r>
  <r>
    <x v="17"/>
    <s v="0739-01-000"/>
    <m/>
    <x v="0"/>
    <s v="Stearns"/>
    <s v="Kimball Public School District"/>
    <n v="68"/>
    <n v="0"/>
    <n v="0"/>
    <n v="0"/>
    <n v="0"/>
    <n v="0"/>
    <n v="72"/>
    <n v="0"/>
    <n v="8.5308056872037921E-2"/>
    <n v="99"/>
    <n v="0.11366245694603903"/>
    <n v="844"/>
    <n v="871"/>
    <x v="958"/>
    <n v="5"/>
    <n v="4"/>
    <n v="1"/>
    <n v="5"/>
    <n v="96"/>
    <n v="0"/>
    <n v="0"/>
    <n v="0"/>
    <n v="0"/>
    <x v="1311"/>
    <x v="43"/>
    <x v="2"/>
    <x v="1"/>
    <x v="25"/>
    <n v="8.2125603864734303E-2"/>
    <n v="0"/>
    <n v="0"/>
    <n v="0"/>
    <n v="0"/>
    <n v="8.5308056872037921E-2"/>
  </r>
  <r>
    <x v="0"/>
    <s v="0036-01-000"/>
    <m/>
    <x v="0"/>
    <s v="Beltrami"/>
    <s v="Kelliher Public School District"/>
    <n v="16"/>
    <n v="0"/>
    <n v="0"/>
    <n v="0"/>
    <n v="0"/>
    <n v="0"/>
    <n v="18"/>
    <n v="0"/>
    <n v="8.5308056872037921E-2"/>
    <n v="31"/>
    <n v="0.13839285714285715"/>
    <n v="211"/>
    <n v="224"/>
    <x v="513"/>
    <n v="70"/>
    <n v="2"/>
    <n v="0"/>
    <n v="0"/>
    <n v="0"/>
    <n v="30"/>
    <n v="0"/>
    <n v="0"/>
    <n v="0"/>
    <x v="406"/>
    <x v="97"/>
    <x v="6"/>
    <x v="2"/>
    <x v="1"/>
    <n v="9.5238095238095233E-2"/>
    <n v="0"/>
    <n v="0"/>
    <n v="0"/>
    <n v="0"/>
    <n v="8.5308056872037921E-2"/>
  </r>
  <r>
    <x v="0"/>
    <s v="2752-01-000"/>
    <m/>
    <x v="0"/>
    <s v="Martin"/>
    <s v="Fairmont Area School District"/>
    <n v="129"/>
    <n v="0"/>
    <n v="5"/>
    <n v="0"/>
    <n v="3"/>
    <n v="4"/>
    <n v="141"/>
    <n v="2.3515579071134627E-3"/>
    <n v="8.2892416225749554E-2"/>
    <n v="131"/>
    <n v="7.7652637818612924E-2"/>
    <n v="1701"/>
    <n v="1687"/>
    <x v="439"/>
    <n v="5"/>
    <n v="16"/>
    <n v="14"/>
    <n v="126"/>
    <n v="124"/>
    <n v="0"/>
    <n v="0"/>
    <n v="0"/>
    <n v="0"/>
    <x v="618"/>
    <x v="43"/>
    <x v="16"/>
    <x v="30"/>
    <x v="239"/>
    <n v="8.4258654474199876E-2"/>
    <n v="0"/>
    <n v="0.23809523809523808"/>
    <n v="0"/>
    <n v="2.3255813953488372E-2"/>
    <n v="8.5243974132863012E-2"/>
  </r>
  <r>
    <x v="15"/>
    <s v="2859-01-000"/>
    <m/>
    <x v="0"/>
    <s v="McLeod"/>
    <s v="Glencoe-Silver Lake School District"/>
    <n v="147"/>
    <n v="0"/>
    <n v="0"/>
    <n v="0"/>
    <n v="6"/>
    <n v="4"/>
    <n v="154"/>
    <n v="2.1574973031283709E-3"/>
    <n v="8.306364617044229E-2"/>
    <n v="75"/>
    <n v="4.2348955392433656E-2"/>
    <n v="1854"/>
    <n v="1771"/>
    <x v="1529"/>
    <n v="3"/>
    <n v="1"/>
    <n v="6"/>
    <n v="269"/>
    <n v="63"/>
    <n v="0"/>
    <n v="0"/>
    <n v="0"/>
    <n v="8"/>
    <x v="1549"/>
    <x v="6"/>
    <x v="3"/>
    <x v="3"/>
    <x v="495"/>
    <n v="9.3274111675126906E-2"/>
    <n v="0"/>
    <n v="0"/>
    <n v="0"/>
    <n v="2.247191011235955E-2"/>
    <n v="8.5221143473570654E-2"/>
  </r>
  <r>
    <x v="12"/>
    <s v="2897-01-000"/>
    <m/>
    <x v="0"/>
    <s v="Redwood"/>
    <s v="Redwood Area School District"/>
    <n v="105"/>
    <n v="27"/>
    <n v="0"/>
    <n v="0"/>
    <n v="0"/>
    <n v="70"/>
    <n v="62"/>
    <n v="4.5132172791747263E-2"/>
    <n v="3.9974210186976146E-2"/>
    <n v="82"/>
    <n v="5.4630246502331781E-2"/>
    <n v="1551"/>
    <n v="1501"/>
    <x v="1530"/>
    <n v="195"/>
    <n v="5"/>
    <n v="18"/>
    <n v="50"/>
    <n v="76"/>
    <n v="0"/>
    <n v="0"/>
    <n v="0"/>
    <n v="0"/>
    <x v="1550"/>
    <x v="186"/>
    <x v="5"/>
    <x v="105"/>
    <x v="149"/>
    <n v="8.3201267828843101E-2"/>
    <n v="0.12162162162162163"/>
    <n v="0"/>
    <n v="0"/>
    <n v="0"/>
    <n v="8.5106382978723416E-2"/>
  </r>
  <r>
    <x v="14"/>
    <s v="0195-01-000"/>
    <s v="yes"/>
    <x v="1"/>
    <s v="Dakota"/>
    <s v="Randolph Public School District"/>
    <n v="41"/>
    <n v="0"/>
    <n v="0"/>
    <n v="0"/>
    <n v="0"/>
    <n v="0"/>
    <n v="44"/>
    <n v="0"/>
    <n v="8.5106382978723402E-2"/>
    <n v="1"/>
    <n v="2.1097046413502108E-3"/>
    <n v="517"/>
    <n v="474"/>
    <x v="1401"/>
    <n v="2"/>
    <n v="4"/>
    <n v="6"/>
    <n v="3"/>
    <n v="0"/>
    <n v="0"/>
    <n v="0"/>
    <n v="0"/>
    <n v="0"/>
    <x v="524"/>
    <x v="16"/>
    <x v="2"/>
    <x v="3"/>
    <x v="17"/>
    <n v="8.2000000000000003E-2"/>
    <n v="0"/>
    <n v="0"/>
    <n v="0"/>
    <n v="0"/>
    <n v="8.5106382978723402E-2"/>
  </r>
  <r>
    <x v="4"/>
    <s v="0242-01-000"/>
    <m/>
    <x v="0"/>
    <s v="Freeborn"/>
    <s v="Alden-Conger Public School District"/>
    <n v="22"/>
    <n v="0"/>
    <n v="0"/>
    <n v="0"/>
    <n v="0"/>
    <n v="0"/>
    <n v="25"/>
    <n v="0"/>
    <n v="8.5034013605442174E-2"/>
    <n v="173"/>
    <n v="0.39140271493212669"/>
    <n v="294"/>
    <n v="442"/>
    <x v="367"/>
    <n v="0"/>
    <n v="4"/>
    <n v="7"/>
    <n v="9"/>
    <n v="168"/>
    <n v="0"/>
    <n v="0"/>
    <n v="0"/>
    <n v="0"/>
    <x v="74"/>
    <x v="0"/>
    <x v="2"/>
    <x v="36"/>
    <x v="22"/>
    <n v="7.9710144927536225E-2"/>
    <n v="0"/>
    <n v="0"/>
    <n v="0"/>
    <n v="0"/>
    <n v="8.5034013605442174E-2"/>
  </r>
  <r>
    <x v="7"/>
    <s v="0435-01-000"/>
    <m/>
    <x v="0"/>
    <s v="Mahnomen"/>
    <s v="Waubun-Ogema-White Earth Public Sch"/>
    <n v="23"/>
    <n v="25"/>
    <n v="0"/>
    <n v="0"/>
    <n v="0"/>
    <n v="0"/>
    <n v="55"/>
    <n v="0"/>
    <n v="8.5007727975270481E-2"/>
    <n v="25"/>
    <n v="4.0518638573743923E-2"/>
    <n v="647"/>
    <n v="617"/>
    <x v="951"/>
    <n v="446"/>
    <n v="4"/>
    <n v="1"/>
    <n v="1"/>
    <n v="0"/>
    <n v="20"/>
    <n v="0"/>
    <n v="0"/>
    <n v="0"/>
    <x v="1551"/>
    <x v="351"/>
    <x v="2"/>
    <x v="1"/>
    <x v="0"/>
    <n v="0.12234042553191489"/>
    <n v="5.543237250554324E-2"/>
    <n v="0"/>
    <n v="0"/>
    <n v="0"/>
    <n v="8.5007727975270481E-2"/>
  </r>
  <r>
    <x v="11"/>
    <s v="0002-01-000"/>
    <m/>
    <x v="0"/>
    <s v="Aitkin"/>
    <s v="Hill City Public School District"/>
    <n v="18"/>
    <n v="0"/>
    <n v="0"/>
    <n v="0"/>
    <n v="0"/>
    <n v="0"/>
    <n v="22"/>
    <n v="0"/>
    <n v="8.4942084942084939E-2"/>
    <n v="55"/>
    <n v="0.18835616438356165"/>
    <n v="259"/>
    <n v="292"/>
    <x v="1531"/>
    <n v="4"/>
    <n v="3"/>
    <n v="0"/>
    <n v="2"/>
    <n v="51"/>
    <n v="0"/>
    <n v="0"/>
    <n v="0"/>
    <n v="0"/>
    <x v="816"/>
    <x v="2"/>
    <x v="4"/>
    <x v="2"/>
    <x v="3"/>
    <n v="7.1999999999999995E-2"/>
    <n v="0"/>
    <n v="0"/>
    <n v="0"/>
    <n v="0"/>
    <n v="8.4942084942084939E-2"/>
  </r>
  <r>
    <x v="9"/>
    <s v="0837-01-000"/>
    <m/>
    <x v="0"/>
    <s v="Watonwan"/>
    <s v="Madelia Public School District"/>
    <n v="49"/>
    <n v="0"/>
    <n v="0"/>
    <n v="0"/>
    <n v="0"/>
    <n v="0"/>
    <n v="49"/>
    <n v="0"/>
    <n v="8.4922010398613523E-2"/>
    <n v="43"/>
    <n v="7.5306479859894915E-2"/>
    <n v="577"/>
    <n v="571"/>
    <x v="1532"/>
    <n v="0"/>
    <n v="4"/>
    <n v="3"/>
    <n v="185"/>
    <n v="28"/>
    <n v="0"/>
    <n v="0"/>
    <n v="0"/>
    <n v="11"/>
    <x v="272"/>
    <x v="0"/>
    <x v="2"/>
    <x v="5"/>
    <x v="155"/>
    <n v="0.1225"/>
    <n v="0"/>
    <n v="0"/>
    <n v="0"/>
    <n v="0"/>
    <n v="8.4922010398613523E-2"/>
  </r>
  <r>
    <x v="11"/>
    <s v="2754-01-000"/>
    <m/>
    <x v="0"/>
    <s v="Redwood"/>
    <s v="Cedar Mountain School District"/>
    <n v="21"/>
    <n v="0"/>
    <n v="0"/>
    <n v="0"/>
    <n v="9"/>
    <n v="0"/>
    <n v="36"/>
    <n v="0"/>
    <n v="8.4905660377358486E-2"/>
    <n v="112"/>
    <n v="0.224"/>
    <n v="424"/>
    <n v="500"/>
    <x v="852"/>
    <n v="44"/>
    <n v="7"/>
    <n v="4"/>
    <n v="17"/>
    <n v="76"/>
    <n v="26"/>
    <n v="0"/>
    <n v="0"/>
    <n v="0"/>
    <x v="497"/>
    <x v="132"/>
    <x v="21"/>
    <x v="10"/>
    <x v="14"/>
    <n v="5.6300268096514748E-2"/>
    <n v="0"/>
    <n v="0"/>
    <n v="0"/>
    <n v="0.34615384615384615"/>
    <n v="8.4905660377358486E-2"/>
  </r>
  <r>
    <x v="6"/>
    <s v="0881-01-000"/>
    <m/>
    <x v="0"/>
    <s v="Wright"/>
    <s v="Maple Lake Public School District"/>
    <n v="84"/>
    <n v="0"/>
    <n v="0"/>
    <n v="0"/>
    <n v="0"/>
    <n v="0"/>
    <n v="92"/>
    <n v="0"/>
    <n v="8.4870848708487087E-2"/>
    <n v="4"/>
    <n v="4.0160642570281121E-3"/>
    <n v="1084"/>
    <n v="996"/>
    <x v="1533"/>
    <n v="5"/>
    <n v="0"/>
    <n v="5"/>
    <n v="11"/>
    <n v="3"/>
    <n v="0"/>
    <n v="0"/>
    <n v="0"/>
    <n v="0"/>
    <x v="1552"/>
    <x v="43"/>
    <x v="0"/>
    <x v="7"/>
    <x v="6"/>
    <n v="7.9545454545454544E-2"/>
    <n v="0"/>
    <n v="0"/>
    <n v="0"/>
    <n v="0"/>
    <n v="8.4870848708487087E-2"/>
  </r>
  <r>
    <x v="17"/>
    <s v="0023-01-000"/>
    <m/>
    <x v="0"/>
    <s v="Becker"/>
    <s v="Frazee-Vergas Public School Dist."/>
    <n v="101"/>
    <n v="0"/>
    <n v="0"/>
    <n v="0"/>
    <n v="0"/>
    <n v="0"/>
    <n v="106"/>
    <n v="0"/>
    <n v="8.4867894315452358E-2"/>
    <n v="98"/>
    <n v="7.8968573730862204E-2"/>
    <n v="1249"/>
    <n v="1241"/>
    <x v="1534"/>
    <n v="78"/>
    <n v="10"/>
    <n v="5"/>
    <n v="2"/>
    <n v="96"/>
    <n v="0"/>
    <n v="0"/>
    <n v="0"/>
    <n v="0"/>
    <x v="1553"/>
    <x v="75"/>
    <x v="14"/>
    <x v="7"/>
    <x v="3"/>
    <n v="8.774978279756733E-2"/>
    <n v="0"/>
    <n v="0"/>
    <n v="0"/>
    <n v="0"/>
    <n v="8.4867894315452358E-2"/>
  </r>
  <r>
    <x v="5"/>
    <s v="0592-01-000"/>
    <m/>
    <x v="0"/>
    <s v="Polk"/>
    <s v="Climax-Shelly Public Schools"/>
    <n v="17"/>
    <n v="0"/>
    <n v="0"/>
    <n v="0"/>
    <n v="0"/>
    <n v="0"/>
    <n v="19"/>
    <n v="0"/>
    <n v="8.4821428571428575E-2"/>
    <n v="0"/>
    <n v="0"/>
    <n v="224"/>
    <n v="205"/>
    <x v="312"/>
    <n v="9"/>
    <n v="2"/>
    <n v="0"/>
    <n v="43"/>
    <n v="0"/>
    <n v="0"/>
    <n v="0"/>
    <n v="0"/>
    <n v="0"/>
    <x v="406"/>
    <x v="68"/>
    <x v="6"/>
    <x v="2"/>
    <x v="125"/>
    <n v="0.10119047619047619"/>
    <n v="0"/>
    <n v="0"/>
    <n v="0"/>
    <n v="0"/>
    <n v="8.4821428571428575E-2"/>
  </r>
  <r>
    <x v="0"/>
    <s v="0858-01-000"/>
    <m/>
    <x v="0"/>
    <s v="Winona"/>
    <s v="St. Charles Public School District"/>
    <n v="87"/>
    <n v="0"/>
    <n v="0"/>
    <n v="0"/>
    <n v="0"/>
    <n v="0"/>
    <n v="93"/>
    <n v="0"/>
    <n v="8.4776663628076579E-2"/>
    <n v="0"/>
    <n v="0"/>
    <n v="1097"/>
    <n v="1004"/>
    <x v="212"/>
    <n v="4"/>
    <n v="14"/>
    <n v="24"/>
    <n v="101"/>
    <n v="0"/>
    <n v="0"/>
    <n v="0"/>
    <n v="0"/>
    <n v="0"/>
    <x v="602"/>
    <x v="2"/>
    <x v="27"/>
    <x v="39"/>
    <x v="496"/>
    <n v="9.1772151898734181E-2"/>
    <n v="0"/>
    <n v="0"/>
    <n v="0"/>
    <n v="0"/>
    <n v="8.4776663628076579E-2"/>
  </r>
  <r>
    <x v="2"/>
    <s v="0879-01-000"/>
    <m/>
    <x v="0"/>
    <s v="Wright"/>
    <s v="Delano Public School District"/>
    <n v="167"/>
    <n v="0"/>
    <n v="0"/>
    <n v="3"/>
    <n v="5"/>
    <n v="8"/>
    <n v="183"/>
    <n v="3.5476718403547672E-3"/>
    <n v="8.1152993348115293E-2"/>
    <n v="338"/>
    <n v="0.14071606994171523"/>
    <n v="2255"/>
    <n v="2402"/>
    <x v="1535"/>
    <n v="11"/>
    <n v="24"/>
    <n v="39"/>
    <n v="41"/>
    <n v="323"/>
    <n v="0"/>
    <n v="3"/>
    <n v="3"/>
    <n v="0"/>
    <x v="1554"/>
    <x v="90"/>
    <x v="16"/>
    <x v="278"/>
    <x v="64"/>
    <n v="7.8366963866729242E-2"/>
    <n v="0"/>
    <n v="0"/>
    <n v="7.6923076923076927E-2"/>
    <n v="0.10869565217391304"/>
    <n v="8.4700665188470053E-2"/>
  </r>
  <r>
    <x v="3"/>
    <s v="0592-01-000"/>
    <m/>
    <x v="0"/>
    <s v="Polk"/>
    <s v="Climax-Shelly Public Schools"/>
    <n v="19"/>
    <n v="0"/>
    <n v="0"/>
    <n v="0"/>
    <n v="0"/>
    <n v="0"/>
    <n v="21"/>
    <n v="0"/>
    <n v="8.4677419354838704E-2"/>
    <n v="0"/>
    <n v="0"/>
    <n v="248"/>
    <n v="227"/>
    <x v="438"/>
    <n v="7"/>
    <n v="7"/>
    <m/>
    <n v="43"/>
    <n v="0"/>
    <n v="0"/>
    <n v="0"/>
    <n v="0"/>
    <n v="0"/>
    <x v="1555"/>
    <x v="47"/>
    <x v="21"/>
    <x v="4"/>
    <x v="125"/>
    <n v="0.10052910052910052"/>
    <n v="0"/>
    <n v="0"/>
    <n v="0"/>
    <n v="0"/>
    <n v="8.4677419354838704E-2"/>
  </r>
  <r>
    <x v="7"/>
    <s v="0743-01-000"/>
    <m/>
    <x v="0"/>
    <s v="Stearns"/>
    <s v="Sauk Centre Public School District"/>
    <n v="73"/>
    <n v="0"/>
    <n v="0"/>
    <n v="0"/>
    <n v="4"/>
    <n v="10"/>
    <n v="75"/>
    <n v="9.9601593625498006E-3"/>
    <n v="7.4701195219123509E-2"/>
    <n v="73"/>
    <n v="7.3588709677419359E-2"/>
    <n v="1004"/>
    <n v="992"/>
    <x v="1536"/>
    <n v="3"/>
    <n v="15"/>
    <n v="4"/>
    <n v="37"/>
    <n v="72"/>
    <n v="0"/>
    <n v="0"/>
    <n v="0"/>
    <n v="0"/>
    <x v="1556"/>
    <x v="6"/>
    <x v="66"/>
    <x v="10"/>
    <x v="136"/>
    <n v="7.8158458244111342E-2"/>
    <n v="0"/>
    <n v="0"/>
    <n v="0"/>
    <n v="9.7560975609756101E-2"/>
    <n v="8.4661354581673315E-2"/>
  </r>
  <r>
    <x v="10"/>
    <s v="0535-01-000"/>
    <m/>
    <x v="0"/>
    <s v="Olmsted"/>
    <s v="Rochester Public School District"/>
    <n v="1110"/>
    <n v="0"/>
    <n v="342"/>
    <n v="20"/>
    <n v="21"/>
    <n v="446"/>
    <n v="1081"/>
    <n v="2.4711879432624113E-2"/>
    <n v="5.9895833333333336E-2"/>
    <n v="239"/>
    <n v="1.4260143198090693E-2"/>
    <n v="18048"/>
    <n v="16760"/>
    <x v="1537"/>
    <n v="82"/>
    <n v="2294"/>
    <n v="1970"/>
    <n v="1472"/>
    <n v="182"/>
    <n v="0"/>
    <n v="10"/>
    <n v="6"/>
    <n v="12"/>
    <x v="1557"/>
    <x v="21"/>
    <x v="391"/>
    <x v="368"/>
    <x v="497"/>
    <n v="9.3513058129738841E-2"/>
    <n v="0"/>
    <n v="0.13023610053313023"/>
    <n v="1.0080645161290322E-2"/>
    <n v="1.4179608372721135E-2"/>
    <n v="8.4607712765957452E-2"/>
  </r>
  <r>
    <x v="6"/>
    <s v="0768-01-000"/>
    <m/>
    <x v="0"/>
    <s v="Stevens"/>
    <s v="Hancock Public School District"/>
    <n v="12"/>
    <n v="0"/>
    <n v="0"/>
    <n v="0"/>
    <n v="0"/>
    <n v="0"/>
    <n v="17"/>
    <n v="0"/>
    <n v="8.45771144278607E-2"/>
    <n v="44"/>
    <n v="0.19298245614035087"/>
    <n v="201"/>
    <n v="228"/>
    <x v="1456"/>
    <n v="0"/>
    <n v="0"/>
    <n v="3"/>
    <n v="1"/>
    <n v="39"/>
    <n v="0"/>
    <n v="0"/>
    <n v="0"/>
    <n v="0"/>
    <x v="73"/>
    <x v="0"/>
    <x v="0"/>
    <x v="5"/>
    <x v="0"/>
    <n v="6.0913705583756347E-2"/>
    <n v="0"/>
    <n v="0"/>
    <n v="0"/>
    <n v="0"/>
    <n v="8.45771144278607E-2"/>
  </r>
  <r>
    <x v="15"/>
    <s v="0097-01-000"/>
    <m/>
    <x v="0"/>
    <s v="Carlton"/>
    <s v="Moose Lake Public School District"/>
    <n v="55"/>
    <n v="0"/>
    <n v="0"/>
    <n v="0"/>
    <n v="0"/>
    <n v="0"/>
    <n v="64"/>
    <n v="0"/>
    <n v="8.4544253632760899E-2"/>
    <n v="111"/>
    <n v="0.13805970149253732"/>
    <n v="757"/>
    <n v="804"/>
    <x v="1218"/>
    <n v="15"/>
    <n v="11"/>
    <n v="11"/>
    <n v="7"/>
    <n v="103"/>
    <n v="0"/>
    <n v="0"/>
    <n v="0"/>
    <n v="0"/>
    <x v="224"/>
    <x v="46"/>
    <x v="42"/>
    <x v="20"/>
    <x v="35"/>
    <n v="7.7247191011235949E-2"/>
    <n v="0"/>
    <n v="0"/>
    <n v="0"/>
    <n v="0"/>
    <n v="8.4544253632760899E-2"/>
  </r>
  <r>
    <x v="8"/>
    <s v="2752-01-000"/>
    <m/>
    <x v="0"/>
    <s v="Martin"/>
    <s v="Fairmont Area School District"/>
    <n v="135"/>
    <n v="0"/>
    <n v="3"/>
    <n v="0"/>
    <n v="7"/>
    <n v="10"/>
    <n v="139"/>
    <n v="5.6721497447532613E-3"/>
    <n v="7.8842881452070329E-2"/>
    <n v="125"/>
    <n v="7.1880391029327195E-2"/>
    <n v="1763"/>
    <n v="1739"/>
    <x v="1538"/>
    <n v="2"/>
    <n v="18"/>
    <n v="10"/>
    <n v="145"/>
    <n v="116"/>
    <n v="0"/>
    <n v="0"/>
    <n v="0"/>
    <n v="4"/>
    <x v="1558"/>
    <x v="16"/>
    <x v="16"/>
    <x v="12"/>
    <x v="200"/>
    <n v="8.5281111813013261E-2"/>
    <n v="0"/>
    <n v="0.14285714285714285"/>
    <n v="0"/>
    <n v="4.72972972972973E-2"/>
    <n v="8.451503119682359E-2"/>
  </r>
  <r>
    <x v="6"/>
    <s v="0294-01-000"/>
    <m/>
    <x v="0"/>
    <s v="Houston"/>
    <s v="Houston Public School District"/>
    <n v="41"/>
    <n v="0"/>
    <n v="0"/>
    <n v="0"/>
    <n v="0"/>
    <n v="4"/>
    <n v="38"/>
    <n v="8.0482897384305842E-3"/>
    <n v="7.6458752515090544E-2"/>
    <n v="653"/>
    <n v="0.58935018050541521"/>
    <n v="497"/>
    <n v="1108"/>
    <x v="543"/>
    <n v="2"/>
    <n v="6"/>
    <n v="8"/>
    <n v="11"/>
    <n v="553"/>
    <n v="0"/>
    <n v="3"/>
    <n v="0"/>
    <n v="3"/>
    <x v="958"/>
    <x v="16"/>
    <x v="4"/>
    <x v="8"/>
    <x v="27"/>
    <n v="7.2056239015817217E-2"/>
    <n v="0"/>
    <n v="0"/>
    <n v="0"/>
    <n v="0"/>
    <n v="8.4507042253521125E-2"/>
  </r>
  <r>
    <x v="8"/>
    <s v="0032-01-000"/>
    <m/>
    <x v="0"/>
    <s v="Beltrami"/>
    <s v="Blackduck Public School District"/>
    <n v="37"/>
    <n v="14"/>
    <n v="0"/>
    <n v="0"/>
    <n v="0"/>
    <n v="0"/>
    <n v="55"/>
    <n v="0"/>
    <n v="8.4485407066052232E-2"/>
    <n v="54"/>
    <n v="8.3076923076923076E-2"/>
    <n v="651"/>
    <n v="650"/>
    <x v="493"/>
    <n v="47"/>
    <n v="16"/>
    <n v="1"/>
    <n v="9"/>
    <n v="42"/>
    <n v="9"/>
    <n v="0"/>
    <n v="0"/>
    <n v="0"/>
    <x v="660"/>
    <x v="189"/>
    <x v="31"/>
    <x v="1"/>
    <x v="22"/>
    <n v="6.4685314685314688E-2"/>
    <n v="0.26923076923076922"/>
    <n v="0"/>
    <n v="0"/>
    <n v="0"/>
    <n v="8.4485407066052232E-2"/>
  </r>
  <r>
    <x v="3"/>
    <s v="0241-01-000"/>
    <m/>
    <x v="0"/>
    <s v="Freeborn"/>
    <s v="Albert Lea Public School District"/>
    <n v="280"/>
    <n v="0"/>
    <n v="4"/>
    <n v="0"/>
    <n v="16"/>
    <n v="13"/>
    <n v="301"/>
    <n v="3.4974441754102772E-3"/>
    <n v="8.0979284369114876E-2"/>
    <n v="99"/>
    <n v="2.8269560251284982E-2"/>
    <n v="3717"/>
    <n v="3502"/>
    <x v="1539"/>
    <n v="19"/>
    <n v="140"/>
    <n v="208"/>
    <n v="723"/>
    <n v="91"/>
    <n v="0"/>
    <n v="0"/>
    <n v="0"/>
    <n v="4"/>
    <x v="1559"/>
    <x v="54"/>
    <x v="316"/>
    <x v="34"/>
    <x v="498"/>
    <n v="0.10765090349865436"/>
    <n v="0"/>
    <n v="2.7777777777777776E-2"/>
    <n v="0"/>
    <n v="2.1768707482993196E-2"/>
    <n v="8.4476728544525148E-2"/>
  </r>
  <r>
    <x v="7"/>
    <s v="0006-03-000"/>
    <s v="yes"/>
    <x v="1"/>
    <s v="Dakota"/>
    <s v="South St. Paul Public School Dist."/>
    <n v="146"/>
    <n v="0"/>
    <n v="28"/>
    <n v="0"/>
    <n v="56"/>
    <n v="48"/>
    <n v="198"/>
    <n v="1.646655231560892E-2"/>
    <n v="6.7924528301886791E-2"/>
    <n v="556"/>
    <n v="0.1724031007751938"/>
    <n v="2915"/>
    <n v="3225"/>
    <x v="1540"/>
    <n v="37"/>
    <n v="282"/>
    <n v="78"/>
    <n v="654"/>
    <n v="348"/>
    <n v="0"/>
    <n v="41"/>
    <n v="0"/>
    <n v="143"/>
    <x v="1560"/>
    <x v="52"/>
    <x v="392"/>
    <x v="369"/>
    <x v="499"/>
    <n v="7.4036511156186618E-2"/>
    <n v="0"/>
    <n v="0.10408921933085502"/>
    <n v="0"/>
    <n v="9.8765432098765427E-2"/>
    <n v="8.4391080617495715E-2"/>
  </r>
  <r>
    <x v="17"/>
    <s v="0625-01-000"/>
    <s v="yes"/>
    <x v="2"/>
    <s v="Ramsey"/>
    <s v="St. Paul Public School District"/>
    <n v="1027"/>
    <n v="70"/>
    <n v="1293"/>
    <n v="1227"/>
    <n v="366"/>
    <n v="3360"/>
    <n v="666"/>
    <n v="7.042843967468769E-2"/>
    <n v="1.3959922864089881E-2"/>
    <n v="519"/>
    <n v="1.1741815796022714E-2"/>
    <n v="47708"/>
    <n v="44201"/>
    <x v="1541"/>
    <n v="797"/>
    <n v="11119"/>
    <n v="13538"/>
    <n v="4648"/>
    <n v="186"/>
    <n v="3"/>
    <n v="121"/>
    <n v="108"/>
    <n v="50"/>
    <x v="1561"/>
    <x v="352"/>
    <x v="393"/>
    <x v="370"/>
    <x v="500"/>
    <n v="6.8741633199464525E-2"/>
    <n v="8.1018518518518517E-2"/>
    <n v="0.10519892604344643"/>
    <n v="8.3714266220918335E-2"/>
    <n v="7.3730862207896861E-2"/>
    <n v="8.4388362538777573E-2"/>
  </r>
  <r>
    <x v="12"/>
    <s v="0837-01-000"/>
    <m/>
    <x v="0"/>
    <s v="Watonwan"/>
    <s v="Madelia Public School District"/>
    <n v="52"/>
    <n v="0"/>
    <n v="0"/>
    <n v="0"/>
    <n v="0"/>
    <n v="0"/>
    <n v="54"/>
    <n v="0"/>
    <n v="8.4375000000000006E-2"/>
    <n v="26"/>
    <n v="4.2483660130718956E-2"/>
    <n v="640"/>
    <n v="612"/>
    <x v="259"/>
    <n v="0"/>
    <n v="6"/>
    <n v="0"/>
    <n v="169"/>
    <n v="18"/>
    <n v="0"/>
    <n v="0"/>
    <n v="0"/>
    <n v="5"/>
    <x v="241"/>
    <x v="0"/>
    <x v="41"/>
    <x v="2"/>
    <x v="183"/>
    <n v="0.11040339702760085"/>
    <n v="0"/>
    <n v="0"/>
    <n v="0"/>
    <n v="0"/>
    <n v="8.4375000000000006E-2"/>
  </r>
  <r>
    <x v="2"/>
    <s v="2856-01-000"/>
    <m/>
    <x v="0"/>
    <s v="Marshall"/>
    <s v="Stephen-Argyle Central Schools"/>
    <n v="18"/>
    <n v="0"/>
    <n v="0"/>
    <n v="0"/>
    <n v="3"/>
    <n v="0"/>
    <n v="28"/>
    <n v="0"/>
    <n v="8.4337349397590355E-2"/>
    <n v="26"/>
    <n v="7.8787878787878782E-2"/>
    <n v="332"/>
    <n v="330"/>
    <x v="1542"/>
    <n v="2"/>
    <n v="5"/>
    <n v="1"/>
    <n v="33"/>
    <n v="22"/>
    <n v="0"/>
    <n v="3"/>
    <n v="0"/>
    <n v="0"/>
    <x v="1238"/>
    <x v="16"/>
    <x v="6"/>
    <x v="1"/>
    <x v="113"/>
    <n v="6.3157894736842107E-2"/>
    <n v="0"/>
    <n v="0"/>
    <n v="0"/>
    <n v="8.3333333333333329E-2"/>
    <n v="8.4337349397590355E-2"/>
  </r>
  <r>
    <x v="8"/>
    <s v="0110-01-000"/>
    <s v="yes"/>
    <x v="1"/>
    <s v="Carver"/>
    <s v="Waconia Public School District"/>
    <n v="230"/>
    <n v="0"/>
    <n v="4"/>
    <n v="9"/>
    <n v="6"/>
    <n v="38"/>
    <n v="231"/>
    <n v="1.1912225705329153E-2"/>
    <n v="7.2413793103448282E-2"/>
    <n v="158"/>
    <n v="5.131536213056187E-2"/>
    <n v="3190"/>
    <n v="3079"/>
    <x v="1543"/>
    <n v="12"/>
    <n v="47"/>
    <n v="70"/>
    <n v="82"/>
    <n v="150"/>
    <n v="0"/>
    <n v="0"/>
    <n v="0"/>
    <n v="0"/>
    <x v="1562"/>
    <x v="123"/>
    <x v="276"/>
    <x v="185"/>
    <x v="145"/>
    <n v="7.8018995929443696E-2"/>
    <n v="0"/>
    <n v="7.8431372549019607E-2"/>
    <n v="0.11392405063291139"/>
    <n v="6.8181818181818177E-2"/>
    <n v="8.4326018808777436E-2"/>
  </r>
  <r>
    <x v="3"/>
    <s v="0743-01-000"/>
    <m/>
    <x v="0"/>
    <s v="Stearns"/>
    <s v="Sauk Centre Public School District"/>
    <n v="70"/>
    <n v="0"/>
    <n v="0"/>
    <n v="0"/>
    <n v="7"/>
    <n v="4"/>
    <n v="82"/>
    <n v="3.9215686274509803E-3"/>
    <n v="8.0392156862745104E-2"/>
    <n v="113"/>
    <n v="0.10792741165234002"/>
    <n v="1020"/>
    <n v="1047"/>
    <x v="1544"/>
    <n v="1"/>
    <n v="9"/>
    <n v="5"/>
    <n v="72"/>
    <n v="103"/>
    <n v="0"/>
    <n v="0"/>
    <n v="0"/>
    <n v="5"/>
    <x v="1563"/>
    <x v="3"/>
    <x v="13"/>
    <x v="7"/>
    <x v="55"/>
    <n v="7.5512405609492989E-2"/>
    <n v="0"/>
    <n v="0"/>
    <n v="0"/>
    <n v="9.45945945945946E-2"/>
    <n v="8.4313725490196084E-2"/>
  </r>
  <r>
    <x v="5"/>
    <s v="0227-01-000"/>
    <m/>
    <x v="0"/>
    <s v="Olmsted"/>
    <s v="Chatfield Public Schools"/>
    <n v="73"/>
    <n v="0"/>
    <n v="0"/>
    <n v="0"/>
    <n v="0"/>
    <n v="0"/>
    <n v="75"/>
    <n v="0"/>
    <n v="8.4269662921348312E-2"/>
    <n v="69"/>
    <n v="7.8054298642533937E-2"/>
    <n v="890"/>
    <n v="884"/>
    <x v="124"/>
    <n v="2"/>
    <n v="12"/>
    <n v="5"/>
    <n v="11"/>
    <n v="61"/>
    <n v="0"/>
    <n v="0"/>
    <n v="0"/>
    <n v="0"/>
    <x v="503"/>
    <x v="16"/>
    <x v="25"/>
    <x v="7"/>
    <x v="6"/>
    <n v="8.429561200923788E-2"/>
    <n v="0"/>
    <n v="0"/>
    <n v="0"/>
    <n v="0"/>
    <n v="8.4269662921348312E-2"/>
  </r>
  <r>
    <x v="5"/>
    <s v="0837-01-000"/>
    <m/>
    <x v="0"/>
    <s v="Watonwan"/>
    <s v="Madelia Public School District"/>
    <n v="35"/>
    <n v="0"/>
    <n v="0"/>
    <n v="0"/>
    <n v="3"/>
    <n v="3"/>
    <n v="41"/>
    <n v="5.7361376673040155E-3"/>
    <n v="7.8393881453154873E-2"/>
    <n v="67"/>
    <n v="0.1227106227106227"/>
    <n v="523"/>
    <n v="546"/>
    <x v="1340"/>
    <n v="0"/>
    <n v="19"/>
    <n v="3"/>
    <n v="214"/>
    <n v="37"/>
    <n v="0"/>
    <n v="0"/>
    <n v="0"/>
    <n v="18"/>
    <x v="871"/>
    <x v="0"/>
    <x v="57"/>
    <x v="5"/>
    <x v="233"/>
    <n v="0.11363636363636363"/>
    <n v="0"/>
    <n v="0"/>
    <n v="0"/>
    <n v="1.507537688442211E-2"/>
    <n v="8.4130019120458893E-2"/>
  </r>
  <r>
    <x v="7"/>
    <s v="0727-01-000"/>
    <m/>
    <x v="0"/>
    <s v="Sherburne"/>
    <s v="Big Lake Public School District"/>
    <n v="296"/>
    <n v="0"/>
    <n v="0"/>
    <n v="0"/>
    <n v="0"/>
    <n v="91"/>
    <n v="227"/>
    <n v="2.4074074074074074E-2"/>
    <n v="6.0052910052910052E-2"/>
    <n v="44"/>
    <n v="1.2549914432401598E-2"/>
    <n v="3780"/>
    <n v="3506"/>
    <x v="1545"/>
    <n v="27"/>
    <n v="100"/>
    <n v="62"/>
    <n v="149"/>
    <n v="43"/>
    <n v="0"/>
    <n v="0"/>
    <n v="0"/>
    <n v="0"/>
    <x v="1564"/>
    <x v="42"/>
    <x v="251"/>
    <x v="339"/>
    <x v="244"/>
    <n v="8.652440806781643E-2"/>
    <n v="0"/>
    <n v="0"/>
    <n v="0"/>
    <n v="0"/>
    <n v="8.4126984126984133E-2"/>
  </r>
  <r>
    <x v="17"/>
    <s v="2897-01-000"/>
    <m/>
    <x v="0"/>
    <s v="Redwood"/>
    <s v="Redwood Area School District"/>
    <n v="102"/>
    <n v="27"/>
    <n v="0"/>
    <n v="0"/>
    <n v="0"/>
    <n v="59"/>
    <n v="74"/>
    <n v="3.7318153067678682E-2"/>
    <n v="4.6805819101834283E-2"/>
    <n v="76"/>
    <n v="4.9868766404199474E-2"/>
    <n v="1581"/>
    <n v="1524"/>
    <x v="1546"/>
    <n v="187"/>
    <n v="5"/>
    <n v="17"/>
    <n v="38"/>
    <n v="69"/>
    <n v="0"/>
    <n v="0"/>
    <n v="0"/>
    <n v="0"/>
    <x v="1565"/>
    <x v="206"/>
    <x v="5"/>
    <x v="58"/>
    <x v="144"/>
    <n v="7.786259541984733E-2"/>
    <n v="0.12616822429906541"/>
    <n v="0"/>
    <n v="0"/>
    <n v="0"/>
    <n v="8.4123972169512964E-2"/>
  </r>
  <r>
    <x v="1"/>
    <s v="0227-01-000"/>
    <m/>
    <x v="0"/>
    <s v="Olmsted"/>
    <s v="Chatfield Public Schools"/>
    <n v="73"/>
    <n v="0"/>
    <n v="0"/>
    <n v="0"/>
    <n v="0"/>
    <n v="4"/>
    <n v="71"/>
    <n v="4.4843049327354259E-3"/>
    <n v="7.9596412556053805E-2"/>
    <n v="91"/>
    <n v="0.10022026431718062"/>
    <n v="892"/>
    <n v="908"/>
    <x v="778"/>
    <n v="3"/>
    <n v="7"/>
    <n v="5"/>
    <n v="19"/>
    <n v="84"/>
    <n v="0"/>
    <n v="0"/>
    <n v="0"/>
    <n v="0"/>
    <x v="193"/>
    <x v="6"/>
    <x v="21"/>
    <x v="7"/>
    <x v="13"/>
    <n v="8.4588644264194671E-2"/>
    <n v="0"/>
    <n v="0"/>
    <n v="0"/>
    <n v="0"/>
    <n v="8.4080717488789231E-2"/>
  </r>
  <r>
    <x v="1"/>
    <s v="0282-01-000"/>
    <s v="yes"/>
    <x v="1"/>
    <s v="Hennepin"/>
    <s v="St. Anthony-New Brighton Schools"/>
    <n v="39"/>
    <n v="0"/>
    <n v="19"/>
    <n v="14"/>
    <n v="6"/>
    <n v="28"/>
    <n v="67"/>
    <n v="2.4778761061946902E-2"/>
    <n v="5.9292035398230088E-2"/>
    <n v="727"/>
    <n v="0.4125993189557321"/>
    <n v="1130"/>
    <n v="1762"/>
    <x v="1415"/>
    <n v="23"/>
    <n v="135"/>
    <n v="147"/>
    <n v="113"/>
    <n v="569"/>
    <n v="10"/>
    <n v="44"/>
    <n v="47"/>
    <n v="40"/>
    <x v="200"/>
    <x v="91"/>
    <x v="394"/>
    <x v="371"/>
    <x v="194"/>
    <n v="4.7911547911547912E-2"/>
    <n v="0"/>
    <n v="0.17272727272727273"/>
    <n v="0.12280701754385964"/>
    <n v="7.5949367088607597E-2"/>
    <n v="8.4070796460176983E-2"/>
  </r>
  <r>
    <x v="1"/>
    <s v="0253-01-000"/>
    <m/>
    <x v="0"/>
    <s v="Goodhue"/>
    <s v="Goodhue Public School District"/>
    <n v="45"/>
    <n v="0"/>
    <n v="0"/>
    <n v="0"/>
    <n v="0"/>
    <n v="0"/>
    <n v="49"/>
    <n v="0"/>
    <n v="8.4048027444253853E-2"/>
    <n v="127"/>
    <n v="0.19213313161875945"/>
    <n v="583"/>
    <n v="661"/>
    <x v="1547"/>
    <n v="0"/>
    <n v="4"/>
    <n v="4"/>
    <n v="43"/>
    <n v="121"/>
    <n v="0"/>
    <n v="0"/>
    <n v="0"/>
    <n v="0"/>
    <x v="1083"/>
    <x v="0"/>
    <x v="2"/>
    <x v="10"/>
    <x v="125"/>
    <n v="8.4269662921348312E-2"/>
    <n v="0"/>
    <n v="0"/>
    <n v="0"/>
    <n v="0"/>
    <n v="8.4048027444253853E-2"/>
  </r>
  <r>
    <x v="3"/>
    <s v="0879-01-000"/>
    <m/>
    <x v="0"/>
    <s v="Wright"/>
    <s v="Delano Public School District"/>
    <n v="173"/>
    <n v="0"/>
    <n v="0"/>
    <n v="3"/>
    <n v="7"/>
    <n v="9"/>
    <n v="188"/>
    <n v="3.8379530916844351E-3"/>
    <n v="8.017057569296375E-2"/>
    <n v="377"/>
    <n v="0.1493069306930693"/>
    <n v="2345"/>
    <n v="2525"/>
    <x v="1548"/>
    <n v="11"/>
    <n v="22"/>
    <n v="39"/>
    <n v="45"/>
    <n v="356"/>
    <n v="0"/>
    <n v="0"/>
    <n v="6"/>
    <n v="3"/>
    <x v="1566"/>
    <x v="90"/>
    <x v="7"/>
    <x v="141"/>
    <x v="103"/>
    <n v="7.7752808988764049E-2"/>
    <n v="0"/>
    <n v="0"/>
    <n v="8.3333333333333329E-2"/>
    <n v="0.14285714285714285"/>
    <n v="8.4008528784648179E-2"/>
  </r>
  <r>
    <x v="16"/>
    <s v="2164-01-000"/>
    <m/>
    <x v="0"/>
    <s v="Clay"/>
    <s v="Dilworth-Glyndon-Felton"/>
    <n v="78"/>
    <n v="0"/>
    <n v="0"/>
    <n v="4"/>
    <n v="19"/>
    <n v="0"/>
    <n v="105"/>
    <n v="0"/>
    <n v="8.4000000000000005E-2"/>
    <n v="132"/>
    <n v="0.1033672670321065"/>
    <n v="1250"/>
    <n v="1277"/>
    <x v="1549"/>
    <n v="32"/>
    <n v="7"/>
    <n v="4"/>
    <n v="90"/>
    <n v="112"/>
    <n v="3"/>
    <n v="0"/>
    <n v="3"/>
    <n v="11"/>
    <x v="1175"/>
    <x v="32"/>
    <x v="21"/>
    <x v="7"/>
    <x v="60"/>
    <n v="7.0270270270270274E-2"/>
    <n v="0"/>
    <n v="0"/>
    <n v="0.8"/>
    <n v="0.19387755102040816"/>
    <n v="8.4000000000000005E-2"/>
  </r>
  <r>
    <x v="6"/>
    <s v="2169-01-000"/>
    <m/>
    <x v="0"/>
    <s v="Murray"/>
    <s v="Murray County Central School Dist."/>
    <n v="51"/>
    <n v="0"/>
    <n v="0"/>
    <n v="0"/>
    <n v="0"/>
    <n v="12"/>
    <n v="52"/>
    <n v="1.5748031496062992E-2"/>
    <n v="6.8241469816272965E-2"/>
    <n v="38"/>
    <n v="5.1630434782608696E-2"/>
    <n v="762"/>
    <n v="736"/>
    <x v="704"/>
    <n v="3"/>
    <n v="2"/>
    <n v="2"/>
    <n v="19"/>
    <n v="32"/>
    <n v="0"/>
    <n v="0"/>
    <n v="0"/>
    <n v="0"/>
    <x v="346"/>
    <x v="6"/>
    <x v="6"/>
    <x v="0"/>
    <x v="13"/>
    <n v="6.9958847736625515E-2"/>
    <n v="0"/>
    <n v="0"/>
    <n v="0"/>
    <n v="0"/>
    <n v="8.3989501312335957E-2"/>
  </r>
  <r>
    <x v="13"/>
    <s v="0550-01-000"/>
    <m/>
    <x v="0"/>
    <s v="Otter Tail"/>
    <s v="Underwood Public School District"/>
    <n v="33"/>
    <n v="0"/>
    <n v="0"/>
    <n v="0"/>
    <n v="0"/>
    <n v="0"/>
    <n v="34"/>
    <n v="0"/>
    <n v="8.3950617283950618E-2"/>
    <n v="76"/>
    <n v="0.17002237136465326"/>
    <n v="405"/>
    <n v="447"/>
    <x v="140"/>
    <n v="5"/>
    <n v="0"/>
    <n v="8"/>
    <n v="6"/>
    <n v="69"/>
    <n v="0"/>
    <n v="0"/>
    <n v="0"/>
    <n v="4"/>
    <x v="105"/>
    <x v="43"/>
    <x v="0"/>
    <x v="8"/>
    <x v="3"/>
    <n v="8.461538461538462E-2"/>
    <n v="0"/>
    <n v="0"/>
    <n v="0"/>
    <n v="0"/>
    <n v="8.3950617283950618E-2"/>
  </r>
  <r>
    <x v="14"/>
    <s v="2154-01-000"/>
    <m/>
    <x v="0"/>
    <s v="Saint Louis"/>
    <s v="Eveleth-Gilbert School District"/>
    <n v="98"/>
    <n v="0"/>
    <n v="3"/>
    <n v="4"/>
    <n v="0"/>
    <n v="0"/>
    <n v="109"/>
    <n v="0"/>
    <n v="8.391070053887606E-2"/>
    <n v="182"/>
    <n v="0.1326530612244898"/>
    <n v="1299"/>
    <n v="1372"/>
    <x v="1512"/>
    <n v="37"/>
    <n v="7"/>
    <n v="14"/>
    <n v="7"/>
    <n v="172"/>
    <n v="0"/>
    <n v="0"/>
    <n v="0"/>
    <n v="0"/>
    <x v="124"/>
    <x v="52"/>
    <x v="14"/>
    <x v="105"/>
    <x v="35"/>
    <n v="7.9480940794809413E-2"/>
    <n v="0"/>
    <n v="0.3"/>
    <n v="0.22222222222222221"/>
    <n v="0"/>
    <n v="8.391070053887606E-2"/>
  </r>
  <r>
    <x v="6"/>
    <s v="0111-01-000"/>
    <s v="yes"/>
    <x v="1"/>
    <s v="Carver"/>
    <s v="Watertown-Mayer Public School Dist."/>
    <n v="115"/>
    <n v="0"/>
    <n v="0"/>
    <n v="0"/>
    <n v="0"/>
    <n v="0"/>
    <n v="125"/>
    <n v="0"/>
    <n v="8.3892617449664433E-2"/>
    <n v="184"/>
    <n v="0.11878631375080698"/>
    <n v="1490"/>
    <n v="1549"/>
    <x v="1094"/>
    <n v="7"/>
    <n v="14"/>
    <n v="22"/>
    <n v="30"/>
    <n v="176"/>
    <n v="0"/>
    <n v="0"/>
    <n v="3"/>
    <n v="0"/>
    <x v="1567"/>
    <x v="47"/>
    <x v="27"/>
    <x v="60"/>
    <x v="72"/>
    <n v="8.1272084805653705E-2"/>
    <n v="0"/>
    <n v="0"/>
    <n v="0"/>
    <n v="0"/>
    <n v="8.3892617449664433E-2"/>
  </r>
  <r>
    <x v="2"/>
    <s v="0001-01-000"/>
    <m/>
    <x v="0"/>
    <s v="Aitkin"/>
    <s v="Aitkin Public School District"/>
    <n v="85"/>
    <n v="6"/>
    <n v="0"/>
    <n v="0"/>
    <n v="0"/>
    <n v="32"/>
    <n v="69"/>
    <n v="2.6578073089700997E-2"/>
    <n v="5.7308970099667775E-2"/>
    <n v="90"/>
    <n v="7.5440067057837387E-2"/>
    <n v="1204"/>
    <n v="1193"/>
    <x v="1336"/>
    <n v="21"/>
    <n v="21"/>
    <n v="6"/>
    <n v="11"/>
    <n v="88"/>
    <n v="0"/>
    <n v="0"/>
    <n v="0"/>
    <n v="0"/>
    <x v="1020"/>
    <x v="42"/>
    <x v="16"/>
    <x v="3"/>
    <x v="6"/>
    <n v="7.515473032714412E-2"/>
    <n v="0.22222222222222221"/>
    <n v="0"/>
    <n v="0"/>
    <n v="0"/>
    <n v="8.3887043189368765E-2"/>
  </r>
  <r>
    <x v="4"/>
    <s v="0561-01-000"/>
    <m/>
    <x v="0"/>
    <s v="Pennington"/>
    <s v="Goodridge Public School District"/>
    <n v="10"/>
    <n v="0"/>
    <n v="0"/>
    <n v="0"/>
    <n v="0"/>
    <n v="0"/>
    <n v="13"/>
    <n v="0"/>
    <n v="8.387096774193549E-2"/>
    <n v="52"/>
    <n v="0.26804123711340205"/>
    <n v="155"/>
    <n v="194"/>
    <x v="34"/>
    <n v="6"/>
    <n v="6"/>
    <n v="2"/>
    <n v="4"/>
    <n v="42"/>
    <n v="0"/>
    <n v="4"/>
    <n v="0"/>
    <n v="0"/>
    <x v="54"/>
    <x v="31"/>
    <x v="6"/>
    <x v="0"/>
    <x v="29"/>
    <n v="6.9444444444444448E-2"/>
    <n v="0"/>
    <n v="0"/>
    <n v="0"/>
    <n v="0"/>
    <n v="8.387096774193549E-2"/>
  </r>
  <r>
    <x v="3"/>
    <s v="0508-01-000"/>
    <m/>
    <x v="0"/>
    <s v="Nicollet"/>
    <s v="St. Peter Public School District"/>
    <n v="160"/>
    <n v="0"/>
    <n v="0"/>
    <n v="0"/>
    <n v="12"/>
    <n v="59"/>
    <n v="127"/>
    <n v="2.660054102795311E-2"/>
    <n v="5.7258791704238053E-2"/>
    <n v="97"/>
    <n v="4.5561296383278535E-2"/>
    <n v="2218"/>
    <n v="2129"/>
    <x v="1550"/>
    <n v="13"/>
    <n v="199"/>
    <n v="48"/>
    <n v="273"/>
    <n v="82"/>
    <n v="0"/>
    <n v="0"/>
    <n v="0"/>
    <n v="4"/>
    <x v="1568"/>
    <x v="91"/>
    <x v="395"/>
    <x v="372"/>
    <x v="122"/>
    <n v="9.55794504181601E-2"/>
    <n v="0"/>
    <n v="0"/>
    <n v="0"/>
    <n v="4.2704626334519574E-2"/>
    <n v="8.3859332732191164E-2"/>
  </r>
  <r>
    <x v="15"/>
    <s v="2898-01-000"/>
    <m/>
    <x v="0"/>
    <s v="Cottonwood"/>
    <s v="Westbrook-Walnut Grove Schools"/>
    <n v="20"/>
    <n v="0"/>
    <n v="0"/>
    <n v="18"/>
    <n v="0"/>
    <n v="0"/>
    <n v="45"/>
    <n v="0"/>
    <n v="8.3798882681564241E-2"/>
    <n v="32"/>
    <n v="6.1068702290076333E-2"/>
    <n v="537"/>
    <n v="524"/>
    <x v="480"/>
    <n v="0"/>
    <n v="6"/>
    <n v="107"/>
    <n v="4"/>
    <n v="23"/>
    <n v="0"/>
    <n v="0"/>
    <n v="4"/>
    <n v="0"/>
    <x v="1371"/>
    <x v="0"/>
    <x v="41"/>
    <x v="135"/>
    <x v="29"/>
    <n v="4.9504950495049507E-2"/>
    <n v="0"/>
    <n v="0"/>
    <n v="0.1487603305785124"/>
    <n v="0"/>
    <n v="8.3798882681564241E-2"/>
  </r>
  <r>
    <x v="14"/>
    <s v="0738-01-000"/>
    <m/>
    <x v="0"/>
    <s v="Stearns"/>
    <s v="Holdingford Public School District"/>
    <n v="75"/>
    <n v="0"/>
    <n v="0"/>
    <n v="0"/>
    <n v="0"/>
    <n v="0"/>
    <n v="79"/>
    <n v="0"/>
    <n v="8.3775185577942737E-2"/>
    <n v="188"/>
    <n v="0.17870722433460076"/>
    <n v="943"/>
    <n v="1052"/>
    <x v="1551"/>
    <n v="0"/>
    <n v="0"/>
    <n v="0"/>
    <n v="0"/>
    <n v="185"/>
    <n v="0"/>
    <n v="0"/>
    <n v="0"/>
    <n v="0"/>
    <x v="1569"/>
    <x v="0"/>
    <x v="0"/>
    <x v="2"/>
    <x v="1"/>
    <n v="7.9617834394904455E-2"/>
    <n v="0"/>
    <n v="0"/>
    <n v="0"/>
    <n v="0"/>
    <n v="8.3775185577942737E-2"/>
  </r>
  <r>
    <x v="7"/>
    <s v="0829-01-000"/>
    <m/>
    <x v="0"/>
    <s v="Waseca"/>
    <s v="Waseca Public School District"/>
    <n v="124"/>
    <n v="3"/>
    <n v="4"/>
    <n v="4"/>
    <n v="31"/>
    <n v="150"/>
    <n v="24"/>
    <n v="7.2184793070259864E-2"/>
    <n v="1.1549566891241578E-2"/>
    <n v="20"/>
    <n v="1.0395010395010396E-2"/>
    <n v="2078"/>
    <n v="1924"/>
    <x v="1552"/>
    <n v="8"/>
    <n v="51"/>
    <n v="21"/>
    <n v="176"/>
    <n v="17"/>
    <n v="0"/>
    <n v="0"/>
    <n v="0"/>
    <n v="0"/>
    <x v="1323"/>
    <x v="90"/>
    <x v="80"/>
    <x v="81"/>
    <x v="501"/>
    <n v="6.9859154929577463E-2"/>
    <n v="0.27272727272727271"/>
    <n v="7.2727272727272724E-2"/>
    <n v="0.16"/>
    <n v="0.14975845410628019"/>
    <n v="8.3734359961501442E-2"/>
  </r>
  <r>
    <x v="16"/>
    <s v="0404-01-000"/>
    <m/>
    <x v="0"/>
    <s v="Lincoln"/>
    <s v="Lake Benton Public School District"/>
    <n v="17"/>
    <n v="0"/>
    <n v="0"/>
    <n v="0"/>
    <n v="0"/>
    <n v="0"/>
    <n v="18"/>
    <n v="0"/>
    <n v="8.3720930232558138E-2"/>
    <n v="21"/>
    <n v="9.6330275229357804E-2"/>
    <n v="215"/>
    <n v="218"/>
    <x v="419"/>
    <n v="0"/>
    <n v="1"/>
    <n v="0"/>
    <n v="0"/>
    <n v="21"/>
    <n v="0"/>
    <n v="0"/>
    <n v="0"/>
    <n v="0"/>
    <x v="101"/>
    <x v="0"/>
    <x v="3"/>
    <x v="2"/>
    <x v="1"/>
    <n v="7.9812206572769953E-2"/>
    <n v="0"/>
    <n v="0"/>
    <n v="0"/>
    <n v="0"/>
    <n v="8.3720930232558138E-2"/>
  </r>
  <r>
    <x v="9"/>
    <s v="2310-01-000"/>
    <m/>
    <x v="0"/>
    <s v="Sibley"/>
    <s v="Sibley East School District"/>
    <n v="108"/>
    <n v="0"/>
    <n v="0"/>
    <n v="0"/>
    <n v="0"/>
    <n v="69"/>
    <n v="40"/>
    <n v="5.2995391705069124E-2"/>
    <n v="3.0721966205837174E-2"/>
    <n v="46"/>
    <n v="3.7126715092816787E-2"/>
    <n v="1302"/>
    <n v="1239"/>
    <x v="318"/>
    <n v="2"/>
    <n v="7"/>
    <n v="20"/>
    <n v="261"/>
    <n v="33"/>
    <n v="0"/>
    <n v="0"/>
    <n v="0"/>
    <n v="5"/>
    <x v="1478"/>
    <x v="16"/>
    <x v="21"/>
    <x v="38"/>
    <x v="190"/>
    <n v="0.10546875"/>
    <n v="0"/>
    <n v="0"/>
    <n v="0"/>
    <n v="0"/>
    <n v="8.3717357910906301E-2"/>
  </r>
  <r>
    <x v="2"/>
    <s v="0535-01-000"/>
    <m/>
    <x v="0"/>
    <s v="Olmsted"/>
    <s v="Rochester Public School District"/>
    <n v="1090"/>
    <n v="0"/>
    <n v="360"/>
    <n v="27"/>
    <n v="21"/>
    <n v="489"/>
    <n v="1042"/>
    <n v="2.6731536653364675E-2"/>
    <n v="5.69616793308916E-2"/>
    <n v="242"/>
    <n v="1.4231945424605975E-2"/>
    <n v="18293"/>
    <n v="17004"/>
    <x v="1553"/>
    <n v="90"/>
    <n v="2402"/>
    <n v="1976"/>
    <n v="1557"/>
    <n v="196"/>
    <n v="0"/>
    <n v="6"/>
    <n v="9"/>
    <n v="8"/>
    <x v="1570"/>
    <x v="10"/>
    <x v="396"/>
    <x v="373"/>
    <x v="502"/>
    <n v="9.1804935568095686E-2"/>
    <n v="0"/>
    <n v="0.13062409288824384"/>
    <n v="1.354062186559679E-2"/>
    <n v="1.337579617834395E-2"/>
    <n v="8.3693215984256275E-2"/>
  </r>
  <r>
    <x v="1"/>
    <s v="0242-01-000"/>
    <m/>
    <x v="0"/>
    <s v="Freeborn"/>
    <s v="Alden-Conger Public School District"/>
    <n v="22"/>
    <n v="0"/>
    <n v="0"/>
    <n v="0"/>
    <n v="0"/>
    <n v="0"/>
    <n v="22"/>
    <n v="0"/>
    <n v="8.3650190114068435E-2"/>
    <n v="266"/>
    <n v="0.52465483234714005"/>
    <n v="263"/>
    <n v="507"/>
    <x v="122"/>
    <n v="0"/>
    <n v="7"/>
    <n v="6"/>
    <n v="21"/>
    <n v="245"/>
    <n v="0"/>
    <n v="7"/>
    <n v="0"/>
    <n v="11"/>
    <x v="816"/>
    <x v="0"/>
    <x v="0"/>
    <x v="3"/>
    <x v="32"/>
    <n v="8.7999999999999995E-2"/>
    <n v="0"/>
    <n v="0"/>
    <n v="0"/>
    <n v="0"/>
    <n v="8.3650190114068435E-2"/>
  </r>
  <r>
    <x v="4"/>
    <s v="2167-01-000"/>
    <m/>
    <x v="0"/>
    <s v="Lyon"/>
    <s v="Lakeview School District"/>
    <n v="40"/>
    <n v="0"/>
    <n v="0"/>
    <n v="0"/>
    <n v="0"/>
    <n v="17"/>
    <n v="28"/>
    <n v="3.1598513011152414E-2"/>
    <n v="5.204460966542751E-2"/>
    <n v="110"/>
    <n v="0.1824212271973466"/>
    <n v="538"/>
    <n v="603"/>
    <x v="747"/>
    <n v="1"/>
    <n v="1"/>
    <n v="8"/>
    <n v="26"/>
    <n v="96"/>
    <n v="0"/>
    <n v="0"/>
    <n v="0"/>
    <n v="10"/>
    <x v="423"/>
    <x v="3"/>
    <x v="3"/>
    <x v="8"/>
    <x v="4"/>
    <n v="7.8277886497064575E-2"/>
    <n v="0"/>
    <n v="0"/>
    <n v="0"/>
    <n v="0"/>
    <n v="8.3643122676579917E-2"/>
  </r>
  <r>
    <x v="4"/>
    <s v="0213-01-000"/>
    <m/>
    <x v="0"/>
    <s v="Douglas"/>
    <s v="Osakis Public School District"/>
    <n v="44"/>
    <n v="0"/>
    <n v="0"/>
    <n v="0"/>
    <n v="0"/>
    <n v="7"/>
    <n v="41"/>
    <n v="1.2195121951219513E-2"/>
    <n v="7.1428571428571425E-2"/>
    <n v="215"/>
    <n v="0.2901484480431849"/>
    <n v="574"/>
    <n v="741"/>
    <x v="1446"/>
    <n v="4"/>
    <n v="15"/>
    <n v="9"/>
    <n v="4"/>
    <n v="200"/>
    <n v="0"/>
    <n v="3"/>
    <n v="3"/>
    <n v="3"/>
    <x v="82"/>
    <x v="2"/>
    <x v="25"/>
    <x v="3"/>
    <x v="0"/>
    <n v="7.956600361663653E-2"/>
    <n v="0"/>
    <n v="0"/>
    <n v="0"/>
    <n v="0"/>
    <n v="8.3623693379790934E-2"/>
  </r>
  <r>
    <x v="15"/>
    <s v="0213-01-000"/>
    <m/>
    <x v="0"/>
    <s v="Douglas"/>
    <s v="Osakis Public School District"/>
    <n v="46"/>
    <n v="0"/>
    <n v="0"/>
    <n v="0"/>
    <n v="0"/>
    <n v="8"/>
    <n v="41"/>
    <n v="1.3651877133105802E-2"/>
    <n v="6.9965870307167236E-2"/>
    <n v="129"/>
    <n v="0.19369369369369369"/>
    <n v="586"/>
    <n v="666"/>
    <x v="256"/>
    <n v="0"/>
    <n v="1"/>
    <n v="6"/>
    <n v="1"/>
    <n v="123"/>
    <n v="0"/>
    <n v="0"/>
    <n v="0"/>
    <n v="0"/>
    <x v="1099"/>
    <x v="0"/>
    <x v="3"/>
    <x v="3"/>
    <x v="0"/>
    <n v="7.9173838209982791E-2"/>
    <n v="0"/>
    <n v="0"/>
    <n v="0"/>
    <n v="0"/>
    <n v="8.3617747440273033E-2"/>
  </r>
  <r>
    <x v="8"/>
    <s v="0345-01-000"/>
    <m/>
    <x v="0"/>
    <s v="Kandiyohi"/>
    <s v="New London-Spicer School District"/>
    <n v="118"/>
    <n v="0"/>
    <n v="0"/>
    <n v="0"/>
    <n v="0"/>
    <n v="3"/>
    <n v="120"/>
    <n v="2.0394289598912306E-3"/>
    <n v="8.1577158395649219E-2"/>
    <n v="182"/>
    <n v="0.11895424836601307"/>
    <n v="1471"/>
    <n v="1530"/>
    <x v="1554"/>
    <n v="5"/>
    <n v="14"/>
    <n v="5"/>
    <n v="42"/>
    <n v="166"/>
    <n v="0"/>
    <n v="0"/>
    <n v="0"/>
    <n v="7"/>
    <x v="1571"/>
    <x v="43"/>
    <x v="27"/>
    <x v="7"/>
    <x v="18"/>
    <n v="8.3333333333333329E-2"/>
    <n v="0"/>
    <n v="0"/>
    <n v="0"/>
    <n v="0"/>
    <n v="8.361658735554045E-2"/>
  </r>
  <r>
    <x v="14"/>
    <s v="0837-01-000"/>
    <m/>
    <x v="0"/>
    <s v="Watonwan"/>
    <s v="Madelia Public School District"/>
    <n v="46"/>
    <n v="0"/>
    <n v="0"/>
    <n v="0"/>
    <n v="0"/>
    <n v="0"/>
    <n v="50"/>
    <n v="0"/>
    <n v="8.3612040133779264E-2"/>
    <n v="40"/>
    <n v="6.8027210884353748E-2"/>
    <n v="598"/>
    <n v="588"/>
    <x v="1555"/>
    <n v="0"/>
    <n v="4"/>
    <n v="2"/>
    <n v="183"/>
    <n v="28"/>
    <n v="0"/>
    <n v="0"/>
    <n v="0"/>
    <n v="11"/>
    <x v="133"/>
    <x v="0"/>
    <x v="2"/>
    <x v="0"/>
    <x v="382"/>
    <n v="0.11031175059952038"/>
    <n v="0"/>
    <n v="0"/>
    <n v="0"/>
    <n v="0"/>
    <n v="8.3612040133779264E-2"/>
  </r>
  <r>
    <x v="16"/>
    <s v="2890-01-000"/>
    <m/>
    <x v="0"/>
    <s v="Renville"/>
    <s v="Renville County West School Dist."/>
    <n v="73"/>
    <n v="0"/>
    <n v="0"/>
    <n v="0"/>
    <n v="0"/>
    <n v="8"/>
    <n v="69"/>
    <n v="8.6862106406080351E-3"/>
    <n v="7.4918566775244305E-2"/>
    <n v="99"/>
    <n v="0.10498409331919406"/>
    <n v="921"/>
    <n v="943"/>
    <x v="861"/>
    <n v="1"/>
    <n v="1"/>
    <n v="1"/>
    <n v="132"/>
    <n v="93"/>
    <n v="0"/>
    <n v="0"/>
    <n v="0"/>
    <n v="0"/>
    <x v="1572"/>
    <x v="3"/>
    <x v="3"/>
    <x v="1"/>
    <x v="364"/>
    <n v="9.2639593908629442E-2"/>
    <n v="0"/>
    <n v="0"/>
    <n v="0"/>
    <n v="0"/>
    <n v="8.3604777415852344E-2"/>
  </r>
  <r>
    <x v="14"/>
    <s v="0280-01-000"/>
    <s v="yes"/>
    <x v="1"/>
    <s v="Hennepin"/>
    <s v="Richfield Public School District"/>
    <n v="149"/>
    <n v="3"/>
    <n v="67"/>
    <n v="15"/>
    <n v="112"/>
    <n v="131"/>
    <n v="234"/>
    <n v="2.9997710098465767E-2"/>
    <n v="5.3583695901076256E-2"/>
    <n v="252"/>
    <n v="5.9238363892806768E-2"/>
    <n v="4367"/>
    <n v="4254"/>
    <x v="1556"/>
    <n v="59"/>
    <n v="910"/>
    <n v="340"/>
    <n v="882"/>
    <n v="66"/>
    <n v="6"/>
    <n v="128"/>
    <n v="13"/>
    <n v="29"/>
    <x v="1573"/>
    <x v="58"/>
    <x v="397"/>
    <x v="374"/>
    <x v="229"/>
    <n v="6.9431500465983231E-2"/>
    <n v="5.3571428571428568E-2"/>
    <n v="7.8916372202591289E-2"/>
    <n v="4.3859649122807015E-2"/>
    <n v="0.11606217616580311"/>
    <n v="8.358140599954203E-2"/>
  </r>
  <r>
    <x v="11"/>
    <s v="2860-01-000"/>
    <m/>
    <x v="0"/>
    <s v="Faribault"/>
    <s v="Blue Earth Area Public School"/>
    <n v="92"/>
    <n v="0"/>
    <n v="0"/>
    <n v="0"/>
    <n v="3"/>
    <n v="5"/>
    <n v="98"/>
    <n v="4.0551500405515001E-3"/>
    <n v="7.9480940794809413E-2"/>
    <n v="87"/>
    <n v="7.1487263763352502E-2"/>
    <n v="1233"/>
    <n v="1217"/>
    <x v="1557"/>
    <n v="5"/>
    <n v="11"/>
    <n v="5"/>
    <n v="122"/>
    <n v="78"/>
    <n v="0"/>
    <n v="0"/>
    <n v="0"/>
    <n v="4"/>
    <x v="278"/>
    <x v="43"/>
    <x v="42"/>
    <x v="7"/>
    <x v="222"/>
    <n v="8.455882352941177E-2"/>
    <n v="0"/>
    <n v="0"/>
    <n v="0"/>
    <n v="2.4793388429752067E-2"/>
    <n v="8.3536090835360913E-2"/>
  </r>
  <r>
    <x v="3"/>
    <s v="0282-01-000"/>
    <s v="yes"/>
    <x v="1"/>
    <s v="Hennepin"/>
    <s v="St. Anthony-New Brighton Schools"/>
    <n v="55"/>
    <n v="0"/>
    <n v="24"/>
    <n v="10"/>
    <n v="17"/>
    <n v="36"/>
    <n v="84"/>
    <n v="2.5052192066805846E-2"/>
    <n v="5.845511482254697E-2"/>
    <n v="536"/>
    <n v="0.2892606583917971"/>
    <n v="1437"/>
    <n v="1853"/>
    <x v="1558"/>
    <n v="19"/>
    <n v="201"/>
    <n v="182"/>
    <n v="159"/>
    <n v="384"/>
    <n v="3"/>
    <n v="44"/>
    <n v="35"/>
    <n v="49"/>
    <x v="1080"/>
    <x v="105"/>
    <x v="398"/>
    <x v="182"/>
    <x v="429"/>
    <n v="5.7113187954309447E-2"/>
    <n v="0"/>
    <n v="0.13259668508287292"/>
    <n v="6.3694267515923567E-2"/>
    <n v="0.13385826771653545"/>
    <n v="8.3507306889352817E-2"/>
  </r>
  <r>
    <x v="1"/>
    <s v="0181-01-000"/>
    <m/>
    <x v="0"/>
    <s v="Crow Wing"/>
    <s v="Brainerd Public School District"/>
    <n v="518"/>
    <n v="13"/>
    <n v="5"/>
    <n v="0"/>
    <n v="0"/>
    <n v="177"/>
    <n v="384"/>
    <n v="2.6335366760898676E-2"/>
    <n v="5.7134355006695434E-2"/>
    <n v="390"/>
    <n v="5.9541984732824425E-2"/>
    <n v="6721"/>
    <n v="6550"/>
    <x v="1559"/>
    <n v="116"/>
    <n v="124"/>
    <n v="62"/>
    <n v="61"/>
    <n v="366"/>
    <n v="3"/>
    <n v="0"/>
    <n v="3"/>
    <n v="0"/>
    <x v="1574"/>
    <x v="202"/>
    <x v="399"/>
    <x v="142"/>
    <x v="99"/>
    <n v="8.1716359047168327E-2"/>
    <n v="0.10317460317460317"/>
    <n v="3.875968992248062E-2"/>
    <n v="0"/>
    <n v="0"/>
    <n v="8.346972176759411E-2"/>
  </r>
  <r>
    <x v="5"/>
    <s v="0811-01-000"/>
    <m/>
    <x v="0"/>
    <s v="Wabasha"/>
    <s v="Wabasha-Kellogg Public School Dist."/>
    <n v="50"/>
    <n v="0"/>
    <n v="0"/>
    <n v="0"/>
    <n v="0"/>
    <n v="0"/>
    <n v="51"/>
    <n v="0"/>
    <n v="8.346972176759411E-2"/>
    <n v="5"/>
    <n v="8.8495575221238937E-3"/>
    <n v="611"/>
    <n v="565"/>
    <x v="553"/>
    <n v="0"/>
    <n v="42"/>
    <n v="5"/>
    <n v="13"/>
    <n v="3"/>
    <n v="0"/>
    <n v="0"/>
    <n v="0"/>
    <n v="0"/>
    <x v="1051"/>
    <x v="0"/>
    <x v="334"/>
    <x v="7"/>
    <x v="8"/>
    <n v="9.0579710144927536E-2"/>
    <n v="0"/>
    <n v="0"/>
    <n v="0"/>
    <n v="0"/>
    <n v="8.346972176759411E-2"/>
  </r>
  <r>
    <x v="8"/>
    <s v="0333-01-000"/>
    <m/>
    <x v="0"/>
    <s v="Kanabec"/>
    <s v="Ogilvie Public School District"/>
    <n v="51"/>
    <n v="0"/>
    <n v="0"/>
    <n v="0"/>
    <n v="0"/>
    <n v="6"/>
    <n v="48"/>
    <n v="9.2735703245749607E-3"/>
    <n v="7.4188562596599686E-2"/>
    <n v="29"/>
    <n v="4.6623794212218649E-2"/>
    <n v="647"/>
    <n v="622"/>
    <x v="168"/>
    <n v="7"/>
    <n v="3"/>
    <n v="1"/>
    <n v="6"/>
    <n v="25"/>
    <n v="0"/>
    <n v="0"/>
    <n v="0"/>
    <n v="0"/>
    <x v="1575"/>
    <x v="47"/>
    <x v="4"/>
    <x v="1"/>
    <x v="21"/>
    <n v="8.0824088748019024E-2"/>
    <n v="0"/>
    <n v="0"/>
    <n v="0"/>
    <n v="0"/>
    <n v="8.3462132921174645E-2"/>
  </r>
  <r>
    <x v="10"/>
    <s v="2342-01-000"/>
    <m/>
    <x v="0"/>
    <s v="Grant"/>
    <s v="West Central Area"/>
    <n v="57"/>
    <n v="0"/>
    <n v="0"/>
    <n v="0"/>
    <n v="0"/>
    <n v="3"/>
    <n v="59"/>
    <n v="4.0376850605652759E-3"/>
    <n v="7.9407806191117092E-2"/>
    <n v="63"/>
    <n v="8.4677419354838704E-2"/>
    <n v="743"/>
    <n v="744"/>
    <x v="365"/>
    <n v="8"/>
    <n v="11"/>
    <n v="6"/>
    <n v="14"/>
    <n v="62"/>
    <n v="0"/>
    <n v="0"/>
    <n v="0"/>
    <n v="0"/>
    <x v="173"/>
    <x v="35"/>
    <x v="42"/>
    <x v="3"/>
    <x v="7"/>
    <n v="8.1428571428571433E-2"/>
    <n v="0"/>
    <n v="0"/>
    <n v="0"/>
    <n v="0"/>
    <n v="8.3445491251682366E-2"/>
  </r>
  <r>
    <x v="10"/>
    <s v="0317-01-000"/>
    <m/>
    <x v="0"/>
    <s v="Itasca"/>
    <s v="Deer River Public School District"/>
    <n v="58"/>
    <n v="3"/>
    <n v="0"/>
    <n v="0"/>
    <n v="0"/>
    <n v="8"/>
    <n v="68"/>
    <n v="8.7815587266739849E-3"/>
    <n v="7.4643249176728863E-2"/>
    <n v="62"/>
    <n v="6.9119286510590863E-2"/>
    <n v="911"/>
    <n v="897"/>
    <x v="202"/>
    <n v="376"/>
    <n v="6"/>
    <n v="2"/>
    <n v="15"/>
    <n v="22"/>
    <n v="29"/>
    <n v="0"/>
    <n v="0"/>
    <n v="4"/>
    <x v="1083"/>
    <x v="353"/>
    <x v="41"/>
    <x v="0"/>
    <x v="6"/>
    <n v="0.10861423220973783"/>
    <n v="8.5714285714285719E-3"/>
    <n v="0"/>
    <n v="0"/>
    <n v="0"/>
    <n v="8.3424807903402842E-2"/>
  </r>
  <r>
    <x v="15"/>
    <s v="2154-01-000"/>
    <m/>
    <x v="0"/>
    <s v="Saint Louis"/>
    <s v="Eveleth-Gilbert School District"/>
    <n v="96"/>
    <n v="3"/>
    <n v="4"/>
    <n v="5"/>
    <n v="0"/>
    <n v="0"/>
    <n v="110"/>
    <n v="0"/>
    <n v="8.3333333333333329E-2"/>
    <n v="170"/>
    <n v="0.12318840579710146"/>
    <n v="1320"/>
    <n v="1380"/>
    <x v="1560"/>
    <n v="27"/>
    <n v="10"/>
    <n v="26"/>
    <n v="6"/>
    <n v="160"/>
    <n v="0"/>
    <n v="0"/>
    <n v="0"/>
    <n v="0"/>
    <x v="1576"/>
    <x v="30"/>
    <x v="27"/>
    <x v="152"/>
    <x v="21"/>
    <n v="7.6984763432237369E-2"/>
    <n v="0.1"/>
    <n v="0.2857142857142857"/>
    <n v="0.16129032258064516"/>
    <n v="0"/>
    <n v="8.3333333333333329E-2"/>
  </r>
  <r>
    <x v="10"/>
    <s v="0025-01-000"/>
    <m/>
    <x v="0"/>
    <s v="Becker"/>
    <s v="Pine Point Public School District"/>
    <n v="0"/>
    <n v="3"/>
    <n v="0"/>
    <n v="0"/>
    <n v="0"/>
    <n v="0"/>
    <n v="5"/>
    <n v="0"/>
    <n v="8.3333333333333329E-2"/>
    <n v="5"/>
    <n v="8.3333333333333329E-2"/>
    <n v="60"/>
    <n v="60"/>
    <x v="562"/>
    <n v="59"/>
    <n v="0"/>
    <n v="0"/>
    <n v="0"/>
    <n v="0"/>
    <n v="5"/>
    <n v="0"/>
    <n v="0"/>
    <n v="0"/>
    <x v="561"/>
    <x v="197"/>
    <x v="0"/>
    <x v="2"/>
    <x v="1"/>
    <n v="0"/>
    <n v="5.2631578947368418E-2"/>
    <n v="0"/>
    <n v="0"/>
    <n v="0"/>
    <n v="8.3333333333333329E-2"/>
  </r>
  <r>
    <x v="2"/>
    <s v="2534-01-000"/>
    <m/>
    <x v="0"/>
    <s v="Renville"/>
    <s v="Bird Island-Olivia-Lake Lillian Public School District"/>
    <n v="32"/>
    <n v="0"/>
    <n v="0"/>
    <n v="0"/>
    <n v="15"/>
    <n v="6"/>
    <n v="53"/>
    <n v="8.4626234132581107E-3"/>
    <n v="7.4753173483779967E-2"/>
    <n v="62"/>
    <n v="8.7078651685393263E-2"/>
    <n v="709"/>
    <n v="712"/>
    <x v="292"/>
    <n v="5"/>
    <n v="9"/>
    <n v="0"/>
    <n v="109"/>
    <n v="48"/>
    <n v="0"/>
    <n v="0"/>
    <n v="0"/>
    <n v="9"/>
    <x v="520"/>
    <x v="43"/>
    <x v="13"/>
    <x v="2"/>
    <x v="69"/>
    <n v="5.5846422338568937E-2"/>
    <n v="0"/>
    <n v="0"/>
    <n v="0"/>
    <n v="0.13043478260869565"/>
    <n v="8.3215796897038077E-2"/>
  </r>
  <r>
    <x v="15"/>
    <s v="0001-01-000"/>
    <m/>
    <x v="0"/>
    <s v="Aitkin"/>
    <s v="Aitkin Public School District"/>
    <n v="52"/>
    <n v="9"/>
    <n v="30"/>
    <n v="0"/>
    <n v="15"/>
    <n v="53"/>
    <n v="61"/>
    <n v="3.8686131386861312E-2"/>
    <n v="4.4525547445255477E-2"/>
    <n v="66"/>
    <n v="4.9924357034795766E-2"/>
    <n v="1370"/>
    <n v="1322"/>
    <x v="1313"/>
    <n v="17"/>
    <n v="11"/>
    <n v="9"/>
    <n v="11"/>
    <n v="64"/>
    <n v="0"/>
    <n v="0"/>
    <n v="0"/>
    <n v="0"/>
    <x v="1550"/>
    <x v="17"/>
    <x v="158"/>
    <x v="14"/>
    <x v="14"/>
    <n v="4.1204437400950873E-2"/>
    <n v="0.34615384615384615"/>
    <n v="0.73170731707317072"/>
    <n v="0"/>
    <n v="0.57692307692307687"/>
    <n v="8.3211678832116789E-2"/>
  </r>
  <r>
    <x v="3"/>
    <s v="0239-01-000"/>
    <m/>
    <x v="0"/>
    <s v="Fillmore"/>
    <s v="Rushford-Peterson Public Schools"/>
    <n v="41"/>
    <n v="0"/>
    <n v="0"/>
    <n v="0"/>
    <n v="4"/>
    <n v="0"/>
    <n v="55"/>
    <n v="0"/>
    <n v="8.3207261724659601E-2"/>
    <n v="60"/>
    <n v="9.0090090090090086E-2"/>
    <n v="661"/>
    <n v="666"/>
    <x v="1561"/>
    <m/>
    <n v="4"/>
    <n v="6"/>
    <n v="11"/>
    <n v="59"/>
    <n v="0"/>
    <n v="0"/>
    <n v="0"/>
    <n v="0"/>
    <x v="576"/>
    <x v="1"/>
    <x v="2"/>
    <x v="3"/>
    <x v="5"/>
    <n v="6.5390749601275916E-2"/>
    <n v="0"/>
    <n v="0"/>
    <n v="0"/>
    <n v="0.26666666666666666"/>
    <n v="8.3207261724659601E-2"/>
  </r>
  <r>
    <x v="14"/>
    <s v="0465-01-000"/>
    <m/>
    <x v="0"/>
    <s v="Meeker"/>
    <s v="Litchfield Public School District"/>
    <n v="153"/>
    <n v="0"/>
    <n v="0"/>
    <n v="0"/>
    <n v="5"/>
    <n v="0"/>
    <n v="162"/>
    <n v="0"/>
    <n v="8.3204930662557783E-2"/>
    <n v="122"/>
    <n v="6.3974829575249081E-2"/>
    <n v="1947"/>
    <n v="1907"/>
    <x v="1189"/>
    <n v="4"/>
    <n v="19"/>
    <n v="13"/>
    <n v="127"/>
    <n v="108"/>
    <n v="0"/>
    <n v="0"/>
    <n v="0"/>
    <n v="7"/>
    <x v="1577"/>
    <x v="2"/>
    <x v="57"/>
    <x v="31"/>
    <x v="218"/>
    <n v="8.5522638345444379E-2"/>
    <n v="0"/>
    <n v="0"/>
    <n v="0"/>
    <n v="0.04"/>
    <n v="8.3204930662557783E-2"/>
  </r>
  <r>
    <x v="17"/>
    <s v="2580-01-000"/>
    <m/>
    <x v="0"/>
    <s v="Pine"/>
    <s v="East Central School District"/>
    <n v="83"/>
    <n v="0"/>
    <n v="0"/>
    <n v="0"/>
    <n v="0"/>
    <n v="0"/>
    <n v="85"/>
    <n v="0"/>
    <n v="8.3170254403131111E-2"/>
    <n v="48"/>
    <n v="4.8730964467005075E-2"/>
    <n v="1022"/>
    <n v="985"/>
    <x v="878"/>
    <n v="79"/>
    <n v="38"/>
    <n v="15"/>
    <n v="15"/>
    <n v="34"/>
    <n v="3"/>
    <n v="0"/>
    <n v="0"/>
    <n v="0"/>
    <x v="1578"/>
    <x v="25"/>
    <x v="24"/>
    <x v="27"/>
    <x v="5"/>
    <n v="9.3573844419391206E-2"/>
    <n v="0"/>
    <n v="0"/>
    <n v="0"/>
    <n v="0"/>
    <n v="8.3170254403131111E-2"/>
  </r>
  <r>
    <x v="8"/>
    <s v="0741-01-000"/>
    <m/>
    <x v="0"/>
    <s v="Stearns"/>
    <s v="Paynesville Public School District"/>
    <n v="76"/>
    <n v="0"/>
    <n v="0"/>
    <n v="3"/>
    <n v="0"/>
    <n v="0"/>
    <n v="85"/>
    <n v="0"/>
    <n v="8.3170254403131111E-2"/>
    <n v="120"/>
    <n v="0.11352885525070956"/>
    <n v="1022"/>
    <n v="1057"/>
    <x v="757"/>
    <n v="2"/>
    <n v="14"/>
    <n v="10"/>
    <n v="16"/>
    <n v="116"/>
    <n v="0"/>
    <n v="0"/>
    <n v="0"/>
    <n v="0"/>
    <x v="1482"/>
    <x v="16"/>
    <x v="27"/>
    <x v="31"/>
    <x v="4"/>
    <n v="7.7948717948717952E-2"/>
    <n v="0"/>
    <n v="0"/>
    <n v="0.23076923076923078"/>
    <n v="0"/>
    <n v="8.3170254403131111E-2"/>
  </r>
  <r>
    <x v="8"/>
    <s v="0881-01-000"/>
    <m/>
    <x v="0"/>
    <s v="Wright"/>
    <s v="Maple Lake Public School District"/>
    <n v="72"/>
    <n v="0"/>
    <n v="0"/>
    <n v="0"/>
    <n v="0"/>
    <n v="0"/>
    <n v="80"/>
    <n v="0"/>
    <n v="8.3160083160083165E-2"/>
    <n v="107"/>
    <n v="0.10819009100101112"/>
    <n v="962"/>
    <n v="989"/>
    <x v="1444"/>
    <n v="3"/>
    <n v="6"/>
    <n v="11"/>
    <n v="8"/>
    <n v="103"/>
    <n v="0"/>
    <n v="0"/>
    <n v="0"/>
    <n v="0"/>
    <x v="881"/>
    <x v="6"/>
    <x v="41"/>
    <x v="20"/>
    <x v="27"/>
    <n v="7.7419354838709681E-2"/>
    <n v="0"/>
    <n v="0"/>
    <n v="0"/>
    <n v="0"/>
    <n v="8.3160083160083165E-2"/>
  </r>
  <r>
    <x v="4"/>
    <s v="0630-01-000"/>
    <m/>
    <x v="0"/>
    <s v="Red Lake"/>
    <s v="Red Lake Falls Public School Dist."/>
    <n v="28"/>
    <n v="0"/>
    <n v="0"/>
    <n v="0"/>
    <n v="0"/>
    <n v="0"/>
    <n v="31"/>
    <n v="0"/>
    <n v="8.3109919571045576E-2"/>
    <n v="31"/>
    <n v="8.3109919571045576E-2"/>
    <n v="373"/>
    <n v="373"/>
    <x v="792"/>
    <n v="6"/>
    <n v="12"/>
    <n v="0"/>
    <n v="18"/>
    <n v="30"/>
    <n v="0"/>
    <n v="0"/>
    <n v="0"/>
    <n v="0"/>
    <x v="384"/>
    <x v="31"/>
    <x v="25"/>
    <x v="2"/>
    <x v="39"/>
    <n v="8.3582089552238809E-2"/>
    <n v="0"/>
    <n v="0"/>
    <n v="0"/>
    <n v="0"/>
    <n v="8.3109919571045576E-2"/>
  </r>
  <r>
    <x v="3"/>
    <s v="0192-01-000"/>
    <s v="yes"/>
    <x v="1"/>
    <s v="Dakota"/>
    <s v="Farmington Public School District"/>
    <n v="465"/>
    <n v="0"/>
    <n v="58"/>
    <n v="51"/>
    <n v="34"/>
    <n v="45"/>
    <n v="586"/>
    <n v="5.9265112603713943E-3"/>
    <n v="7.717634663505861E-2"/>
    <n v="237"/>
    <n v="3.2921239060980691E-2"/>
    <n v="7593"/>
    <n v="7199"/>
    <x v="1562"/>
    <n v="46"/>
    <n v="297"/>
    <n v="412"/>
    <n v="398"/>
    <n v="187"/>
    <n v="0"/>
    <n v="3"/>
    <n v="12"/>
    <n v="16"/>
    <x v="1579"/>
    <x v="212"/>
    <x v="400"/>
    <x v="375"/>
    <x v="503"/>
    <n v="7.3529411764705885E-2"/>
    <n v="0"/>
    <n v="0.16477272727272727"/>
    <n v="0.1130820399113082"/>
    <n v="8.1730769230769232E-2"/>
    <n v="8.310285789543001E-2"/>
  </r>
  <r>
    <x v="9"/>
    <s v="0038-01-000"/>
    <m/>
    <x v="0"/>
    <s v="Beltrami"/>
    <s v="Red Lake Public School District"/>
    <n v="4"/>
    <n v="110"/>
    <n v="0"/>
    <n v="0"/>
    <n v="0"/>
    <n v="12"/>
    <n v="107"/>
    <n v="8.3798882681564244E-3"/>
    <n v="7.472067039106145E-2"/>
    <n v="1"/>
    <n v="7.6103500761035003E-4"/>
    <n v="1432"/>
    <n v="1314"/>
    <x v="562"/>
    <n v="1313"/>
    <n v="0"/>
    <n v="0"/>
    <n v="0"/>
    <n v="0"/>
    <n v="0"/>
    <n v="0"/>
    <n v="0"/>
    <n v="0"/>
    <x v="1580"/>
    <x v="354"/>
    <x v="0"/>
    <x v="2"/>
    <x v="1"/>
    <n v="0.8"/>
    <n v="7.7301475755446242E-2"/>
    <n v="0"/>
    <n v="0"/>
    <n v="0"/>
    <n v="8.310055865921788E-2"/>
  </r>
  <r>
    <x v="15"/>
    <s v="0100-01-000"/>
    <m/>
    <x v="0"/>
    <s v="Carlton"/>
    <s v="Wrenshall Public School District"/>
    <n v="24"/>
    <n v="0"/>
    <n v="0"/>
    <n v="0"/>
    <n v="0"/>
    <n v="0"/>
    <n v="28"/>
    <n v="0"/>
    <n v="8.3086053412462904E-2"/>
    <n v="61"/>
    <n v="0.16486486486486487"/>
    <n v="337"/>
    <n v="370"/>
    <x v="192"/>
    <n v="6"/>
    <n v="2"/>
    <n v="3"/>
    <n v="0"/>
    <n v="58"/>
    <n v="0"/>
    <n v="0"/>
    <n v="0"/>
    <n v="0"/>
    <x v="1581"/>
    <x v="31"/>
    <x v="6"/>
    <x v="5"/>
    <x v="1"/>
    <n v="7.3846153846153853E-2"/>
    <n v="0"/>
    <n v="0"/>
    <n v="0"/>
    <n v="0"/>
    <n v="8.3086053412462904E-2"/>
  </r>
  <r>
    <x v="2"/>
    <s v="0181-01-000"/>
    <m/>
    <x v="0"/>
    <s v="Crow Wing"/>
    <s v="Brainerd Public School District"/>
    <n v="527"/>
    <n v="4"/>
    <n v="7"/>
    <n v="0"/>
    <n v="0"/>
    <n v="163"/>
    <n v="401"/>
    <n v="2.4005891016200296E-2"/>
    <n v="5.905743740795287E-2"/>
    <n v="374"/>
    <n v="5.6666666666666664E-2"/>
    <n v="6790"/>
    <n v="6600"/>
    <x v="1563"/>
    <n v="109"/>
    <n v="164"/>
    <n v="64"/>
    <n v="83"/>
    <n v="350"/>
    <n v="3"/>
    <n v="0"/>
    <n v="4"/>
    <n v="0"/>
    <x v="1582"/>
    <x v="122"/>
    <x v="401"/>
    <x v="66"/>
    <x v="63"/>
    <n v="8.2900739342457133E-2"/>
    <n v="3.6363636363636362E-2"/>
    <n v="4.0935672514619881E-2"/>
    <n v="0"/>
    <n v="0"/>
    <n v="8.3063328424153163E-2"/>
  </r>
  <r>
    <x v="0"/>
    <s v="0112-01-000"/>
    <s v="yes"/>
    <x v="1"/>
    <s v="Carver"/>
    <s v="Eastern Carver County Public School"/>
    <n v="666"/>
    <n v="0"/>
    <n v="33"/>
    <n v="62"/>
    <n v="14"/>
    <n v="216"/>
    <n v="584"/>
    <n v="2.2425249169435217E-2"/>
    <n v="6.06312292358804E-2"/>
    <n v="148"/>
    <n v="1.6481069042316259E-2"/>
    <n v="9632"/>
    <n v="8980"/>
    <x v="1564"/>
    <n v="24"/>
    <n v="250"/>
    <n v="395"/>
    <n v="631"/>
    <n v="126"/>
    <n v="0"/>
    <n v="0"/>
    <n v="0"/>
    <n v="0"/>
    <x v="1583"/>
    <x v="94"/>
    <x v="402"/>
    <x v="376"/>
    <x v="504"/>
    <n v="8.1021897810218985E-2"/>
    <n v="0"/>
    <n v="0.1166077738515901"/>
    <n v="0.13566739606126915"/>
    <n v="2.1705426356589147E-2"/>
    <n v="8.3056478405315617E-2"/>
  </r>
  <r>
    <x v="5"/>
    <s v="0253-01-000"/>
    <m/>
    <x v="0"/>
    <s v="Goodhue"/>
    <s v="Goodhue Public School District"/>
    <n v="45"/>
    <n v="0"/>
    <n v="0"/>
    <n v="0"/>
    <n v="0"/>
    <n v="0"/>
    <n v="47"/>
    <n v="0"/>
    <n v="8.3038869257950523E-2"/>
    <n v="119"/>
    <n v="0.18652037617554859"/>
    <n v="566"/>
    <n v="638"/>
    <x v="292"/>
    <n v="0"/>
    <n v="3"/>
    <n v="0"/>
    <n v="46"/>
    <n v="115"/>
    <n v="0"/>
    <n v="0"/>
    <n v="0"/>
    <n v="0"/>
    <x v="240"/>
    <x v="0"/>
    <x v="4"/>
    <x v="2"/>
    <x v="64"/>
    <n v="8.6705202312138727E-2"/>
    <n v="0"/>
    <n v="0"/>
    <n v="0"/>
    <n v="0"/>
    <n v="8.3038869257950523E-2"/>
  </r>
  <r>
    <x v="10"/>
    <s v="0192-01-000"/>
    <s v="yes"/>
    <x v="1"/>
    <s v="Dakota"/>
    <s v="Farmington Public School District"/>
    <n v="482"/>
    <n v="5"/>
    <n v="43"/>
    <n v="41"/>
    <n v="23"/>
    <n v="112"/>
    <n v="500"/>
    <n v="1.5192620727075421E-2"/>
    <n v="6.7824199674443836E-2"/>
    <n v="216"/>
    <n v="3.096330275229358E-2"/>
    <n v="7372"/>
    <n v="6976"/>
    <x v="1565"/>
    <n v="34"/>
    <n v="251"/>
    <n v="376"/>
    <n v="330"/>
    <n v="188"/>
    <n v="0"/>
    <n v="0"/>
    <n v="0"/>
    <n v="5"/>
    <x v="1584"/>
    <x v="71"/>
    <x v="403"/>
    <x v="377"/>
    <x v="482"/>
    <n v="7.6763815894250673E-2"/>
    <n v="0.12820512820512819"/>
    <n v="0.14625850340136054"/>
    <n v="9.8321342925659472E-2"/>
    <n v="6.6091954022988508E-2"/>
    <n v="8.3016820401519253E-2"/>
  </r>
  <r>
    <x v="5"/>
    <s v="0378-01-000"/>
    <m/>
    <x v="0"/>
    <s v="Lac qui Parle"/>
    <s v="Dawson-Boyd Public School District"/>
    <n v="35"/>
    <n v="0"/>
    <n v="0"/>
    <n v="0"/>
    <n v="0"/>
    <n v="0"/>
    <n v="38"/>
    <n v="0"/>
    <n v="8.296943231441048E-2"/>
    <n v="114"/>
    <n v="0.21348314606741572"/>
    <n v="458"/>
    <n v="534"/>
    <x v="897"/>
    <n v="2"/>
    <n v="9"/>
    <n v="16"/>
    <n v="27"/>
    <n v="98"/>
    <n v="0"/>
    <n v="3"/>
    <n v="5"/>
    <n v="0"/>
    <x v="133"/>
    <x v="16"/>
    <x v="41"/>
    <x v="20"/>
    <x v="59"/>
    <n v="8.3932853717026384E-2"/>
    <n v="0"/>
    <n v="0"/>
    <n v="0"/>
    <n v="0"/>
    <n v="8.296943231441048E-2"/>
  </r>
  <r>
    <x v="13"/>
    <s v="0023-01-000"/>
    <m/>
    <x v="0"/>
    <s v="Becker"/>
    <s v="Frazee-Vergas Public School Dist."/>
    <n v="102"/>
    <n v="3"/>
    <n v="0"/>
    <n v="0"/>
    <n v="0"/>
    <n v="0"/>
    <n v="110"/>
    <n v="0"/>
    <n v="8.2956259426847659E-2"/>
    <n v="41"/>
    <n v="3.261734287987271E-2"/>
    <n v="1326"/>
    <n v="1257"/>
    <x v="1566"/>
    <n v="82"/>
    <n v="9"/>
    <n v="3"/>
    <n v="6"/>
    <n v="39"/>
    <n v="0"/>
    <n v="0"/>
    <n v="0"/>
    <n v="0"/>
    <x v="1399"/>
    <x v="109"/>
    <x v="13"/>
    <x v="5"/>
    <x v="21"/>
    <n v="8.3538083538083535E-2"/>
    <n v="3.5294117647058823E-2"/>
    <n v="0"/>
    <n v="0"/>
    <n v="0"/>
    <n v="8.2956259426847659E-2"/>
  </r>
  <r>
    <x v="9"/>
    <s v="0768-01-000"/>
    <m/>
    <x v="0"/>
    <s v="Stevens"/>
    <s v="Hancock Public School District"/>
    <n v="14"/>
    <n v="0"/>
    <n v="0"/>
    <n v="0"/>
    <n v="0"/>
    <n v="0"/>
    <n v="18"/>
    <n v="0"/>
    <n v="8.294930875576037E-2"/>
    <n v="51"/>
    <n v="0.20399999999999999"/>
    <n v="217"/>
    <n v="250"/>
    <x v="423"/>
    <n v="3"/>
    <n v="0"/>
    <n v="6"/>
    <n v="3"/>
    <n v="45"/>
    <n v="0"/>
    <n v="0"/>
    <n v="0"/>
    <n v="0"/>
    <x v="960"/>
    <x v="6"/>
    <x v="0"/>
    <x v="3"/>
    <x v="17"/>
    <n v="6.7632850241545889E-2"/>
    <n v="0"/>
    <n v="0"/>
    <n v="0"/>
    <n v="0"/>
    <n v="8.294930875576037E-2"/>
  </r>
  <r>
    <x v="2"/>
    <s v="0477-01-000"/>
    <m/>
    <x v="0"/>
    <s v="Mille Lacs"/>
    <s v="Princeton Public School District"/>
    <n v="258"/>
    <n v="0"/>
    <n v="0"/>
    <n v="6"/>
    <n v="0"/>
    <n v="48"/>
    <n v="236"/>
    <n v="1.4018691588785047E-2"/>
    <n v="6.8925233644859807E-2"/>
    <n v="129"/>
    <n v="3.9461609054756805E-2"/>
    <n v="3424"/>
    <n v="3269"/>
    <x v="1567"/>
    <n v="32"/>
    <n v="28"/>
    <n v="26"/>
    <n v="70"/>
    <n v="113"/>
    <n v="0"/>
    <n v="0"/>
    <n v="0"/>
    <n v="0"/>
    <x v="1585"/>
    <x v="118"/>
    <x v="60"/>
    <x v="187"/>
    <x v="80"/>
    <n v="7.918968692449356E-2"/>
    <n v="0"/>
    <n v="0"/>
    <n v="0.1875"/>
    <n v="0"/>
    <n v="8.2943925233644855E-2"/>
  </r>
  <r>
    <x v="10"/>
    <s v="0547-01-000"/>
    <m/>
    <x v="0"/>
    <s v="Otter Tail"/>
    <s v="Parkers Prairie Public School Dist."/>
    <n v="34"/>
    <n v="0"/>
    <n v="0"/>
    <n v="0"/>
    <n v="0"/>
    <n v="0"/>
    <n v="35"/>
    <n v="0"/>
    <n v="8.2938388625592413E-2"/>
    <n v="142"/>
    <n v="0.26843100189035918"/>
    <n v="422"/>
    <n v="529"/>
    <x v="290"/>
    <n v="1"/>
    <n v="7"/>
    <n v="7"/>
    <n v="5"/>
    <n v="133"/>
    <n v="0"/>
    <n v="3"/>
    <n v="0"/>
    <n v="0"/>
    <x v="848"/>
    <x v="3"/>
    <x v="2"/>
    <x v="36"/>
    <x v="25"/>
    <n v="8.2926829268292687E-2"/>
    <n v="0"/>
    <n v="0"/>
    <n v="0"/>
    <n v="0"/>
    <n v="8.2938388625592413E-2"/>
  </r>
  <r>
    <x v="15"/>
    <s v="2159-01-000"/>
    <m/>
    <x v="0"/>
    <s v="Renville"/>
    <s v="Buffalo Lk-Hector-Stewart Public Sc"/>
    <n v="41"/>
    <n v="0"/>
    <n v="0"/>
    <n v="0"/>
    <n v="0"/>
    <n v="5"/>
    <n v="43"/>
    <n v="8.6355785837651123E-3"/>
    <n v="7.426597582037997E-2"/>
    <n v="39"/>
    <n v="6.8421052631578952E-2"/>
    <n v="579"/>
    <n v="570"/>
    <x v="994"/>
    <n v="1"/>
    <n v="7"/>
    <n v="3"/>
    <n v="59"/>
    <n v="32"/>
    <n v="0"/>
    <n v="0"/>
    <n v="0"/>
    <n v="3"/>
    <x v="479"/>
    <x v="3"/>
    <x v="21"/>
    <x v="5"/>
    <x v="58"/>
    <n v="8.0550098231827114E-2"/>
    <n v="0"/>
    <n v="0"/>
    <n v="0"/>
    <n v="0"/>
    <n v="8.2901554404145081E-2"/>
  </r>
  <r>
    <x v="17"/>
    <s v="0704-01-000"/>
    <m/>
    <x v="0"/>
    <s v="Saint Louis"/>
    <s v="Proctor Public School District"/>
    <n v="160"/>
    <n v="0"/>
    <n v="0"/>
    <n v="4"/>
    <n v="0"/>
    <n v="6"/>
    <n v="162"/>
    <n v="2.9600394671928957E-3"/>
    <n v="7.9921065614208184E-2"/>
    <n v="87"/>
    <n v="4.4707091469681395E-2"/>
    <n v="2027"/>
    <n v="1946"/>
    <x v="1568"/>
    <n v="15"/>
    <n v="5"/>
    <n v="9"/>
    <n v="7"/>
    <n v="85"/>
    <n v="0"/>
    <n v="0"/>
    <n v="0"/>
    <n v="0"/>
    <x v="985"/>
    <x v="46"/>
    <x v="5"/>
    <x v="31"/>
    <x v="35"/>
    <n v="8.0604534005037781E-2"/>
    <n v="0"/>
    <n v="0"/>
    <n v="0.30769230769230771"/>
    <n v="0"/>
    <n v="8.2881105081401077E-2"/>
  </r>
  <r>
    <x v="5"/>
    <s v="0282-01-000"/>
    <s v="yes"/>
    <x v="1"/>
    <s v="Hennepin"/>
    <s v="St. Anthony-New Brighton Schools"/>
    <n v="55"/>
    <n v="0"/>
    <n v="15"/>
    <n v="12"/>
    <n v="17"/>
    <n v="36"/>
    <n v="75"/>
    <n v="2.6865671641791045E-2"/>
    <n v="5.5970149253731345E-2"/>
    <n v="584"/>
    <n v="0.3221180364037507"/>
    <n v="1340"/>
    <n v="1813"/>
    <x v="1569"/>
    <n v="23"/>
    <n v="181"/>
    <n v="174"/>
    <n v="147"/>
    <n v="435"/>
    <n v="5"/>
    <n v="35"/>
    <n v="38"/>
    <n v="54"/>
    <x v="868"/>
    <x v="132"/>
    <x v="404"/>
    <x v="318"/>
    <x v="81"/>
    <n v="6.0572687224669602E-2"/>
    <n v="0"/>
    <n v="9.3167701863354033E-2"/>
    <n v="8.1081081081081086E-2"/>
    <n v="0.15454545454545454"/>
    <n v="8.2835820895522383E-2"/>
  </r>
  <r>
    <x v="1"/>
    <s v="0271-01-000"/>
    <s v="yes"/>
    <x v="1"/>
    <s v="Hennepin"/>
    <s v="Bloomington Public School District"/>
    <n v="486"/>
    <n v="0"/>
    <n v="153"/>
    <n v="41"/>
    <n v="164"/>
    <n v="465"/>
    <n v="424"/>
    <n v="4.328802830013033E-2"/>
    <n v="3.9471234407000559E-2"/>
    <n v="586"/>
    <n v="5.6135645176741064E-2"/>
    <n v="10742"/>
    <n v="10439"/>
    <x v="1570"/>
    <n v="131"/>
    <n v="1987"/>
    <n v="1047"/>
    <n v="1500"/>
    <n v="289"/>
    <n v="10"/>
    <n v="134"/>
    <n v="46"/>
    <n v="54"/>
    <x v="1586"/>
    <x v="162"/>
    <x v="405"/>
    <x v="378"/>
    <x v="505"/>
    <n v="8.1393401440294763E-2"/>
    <n v="0"/>
    <n v="7.6271186440677971E-2"/>
    <n v="3.9347408829174667E-2"/>
    <n v="0.10186335403726708"/>
    <n v="8.2759262707130882E-2"/>
  </r>
  <r>
    <x v="8"/>
    <s v="0518-01-000"/>
    <m/>
    <x v="0"/>
    <s v="Nobles"/>
    <s v="Worthington Public School District"/>
    <n v="134"/>
    <n v="0"/>
    <n v="0"/>
    <n v="0"/>
    <n v="64"/>
    <n v="64"/>
    <n v="139"/>
    <n v="2.6079869600651995E-2"/>
    <n v="5.6642216788916053E-2"/>
    <n v="66"/>
    <n v="2.8485110056107037E-2"/>
    <n v="2454"/>
    <n v="2317"/>
    <x v="1571"/>
    <n v="11"/>
    <n v="117"/>
    <n v="248"/>
    <n v="884"/>
    <n v="51"/>
    <n v="0"/>
    <n v="0"/>
    <n v="4"/>
    <n v="7"/>
    <x v="1298"/>
    <x v="90"/>
    <x v="406"/>
    <x v="162"/>
    <x v="506"/>
    <n v="0.11754385964912281"/>
    <n v="0"/>
    <n v="0"/>
    <n v="0"/>
    <n v="6.8012752391073322E-2"/>
    <n v="8.2722086389568045E-2"/>
  </r>
  <r>
    <x v="6"/>
    <s v="0108-01-000"/>
    <s v="yes"/>
    <x v="1"/>
    <s v="Carver"/>
    <s v="Central Public School District"/>
    <n v="80"/>
    <n v="0"/>
    <n v="0"/>
    <n v="0"/>
    <n v="0"/>
    <n v="3"/>
    <n v="86"/>
    <n v="2.7881040892193307E-3"/>
    <n v="7.9925650557620811E-2"/>
    <n v="20"/>
    <n v="1.9860973187686197E-2"/>
    <n v="1076"/>
    <n v="1007"/>
    <x v="337"/>
    <n v="0"/>
    <n v="18"/>
    <n v="33"/>
    <n v="40"/>
    <n v="15"/>
    <n v="0"/>
    <n v="0"/>
    <n v="0"/>
    <n v="0"/>
    <x v="797"/>
    <x v="0"/>
    <x v="67"/>
    <x v="109"/>
    <x v="137"/>
    <n v="8.1549439347604488E-2"/>
    <n v="0"/>
    <n v="0"/>
    <n v="0"/>
    <n v="0"/>
    <n v="8.2713754646840137E-2"/>
  </r>
  <r>
    <x v="15"/>
    <s v="2125-01-000"/>
    <m/>
    <x v="0"/>
    <s v="Dodge"/>
    <s v="Triton School District"/>
    <n v="93"/>
    <n v="0"/>
    <n v="0"/>
    <n v="0"/>
    <n v="0"/>
    <n v="0"/>
    <n v="99"/>
    <n v="0"/>
    <n v="8.2706766917293228E-2"/>
    <n v="10"/>
    <n v="9.0252707581227436E-3"/>
    <n v="1197"/>
    <n v="1108"/>
    <x v="1572"/>
    <n v="0"/>
    <n v="1"/>
    <n v="2"/>
    <n v="116"/>
    <n v="8"/>
    <n v="0"/>
    <n v="0"/>
    <n v="0"/>
    <n v="0"/>
    <x v="1587"/>
    <x v="0"/>
    <x v="3"/>
    <x v="0"/>
    <x v="43"/>
    <n v="8.6592178770949726E-2"/>
    <n v="0"/>
    <n v="0"/>
    <n v="0"/>
    <n v="0"/>
    <n v="8.2706766917293228E-2"/>
  </r>
  <r>
    <x v="13"/>
    <s v="0363-01-000"/>
    <m/>
    <x v="0"/>
    <s v="Koochiching"/>
    <s v="South Koochiching School District"/>
    <n v="19"/>
    <n v="0"/>
    <n v="0"/>
    <n v="0"/>
    <n v="0"/>
    <n v="0"/>
    <n v="22"/>
    <n v="0"/>
    <n v="8.2706766917293228E-2"/>
    <n v="178"/>
    <n v="0.4218009478672986"/>
    <n v="266"/>
    <n v="422"/>
    <x v="1573"/>
    <n v="22"/>
    <n v="3"/>
    <n v="2"/>
    <n v="0"/>
    <n v="162"/>
    <n v="6"/>
    <n v="3"/>
    <n v="0"/>
    <n v="0"/>
    <x v="75"/>
    <x v="105"/>
    <x v="0"/>
    <x v="0"/>
    <x v="1"/>
    <n v="7.5697211155378488E-2"/>
    <n v="0"/>
    <n v="0"/>
    <n v="0"/>
    <n v="0"/>
    <n v="8.2706766917293228E-2"/>
  </r>
  <r>
    <x v="8"/>
    <s v="0550-01-000"/>
    <m/>
    <x v="0"/>
    <s v="Otter Tail"/>
    <s v="Underwood Public School District"/>
    <n v="26"/>
    <n v="0"/>
    <n v="3"/>
    <n v="0"/>
    <n v="0"/>
    <n v="0"/>
    <n v="32"/>
    <n v="0"/>
    <n v="8.2687338501291993E-2"/>
    <n v="188"/>
    <n v="0.34622467771639043"/>
    <n v="387"/>
    <n v="543"/>
    <x v="827"/>
    <n v="2"/>
    <n v="1"/>
    <n v="7"/>
    <n v="1"/>
    <n v="184"/>
    <n v="0"/>
    <n v="0"/>
    <n v="0"/>
    <n v="0"/>
    <x v="37"/>
    <x v="16"/>
    <x v="2"/>
    <x v="36"/>
    <x v="0"/>
    <n v="6.9518716577540107E-2"/>
    <n v="0"/>
    <n v="0.75"/>
    <n v="0"/>
    <n v="0"/>
    <n v="8.2687338501291993E-2"/>
  </r>
  <r>
    <x v="2"/>
    <s v="0423-01-000"/>
    <m/>
    <x v="0"/>
    <s v="McLeod"/>
    <s v="Hutchinson Public School District"/>
    <n v="209"/>
    <n v="0"/>
    <n v="3"/>
    <n v="4"/>
    <n v="8"/>
    <n v="197"/>
    <n v="45"/>
    <n v="6.7304407242910827E-2"/>
    <n v="1.5374103177314656E-2"/>
    <n v="274"/>
    <n v="9.2598850963163226E-2"/>
    <n v="2927"/>
    <n v="2959"/>
    <x v="1574"/>
    <n v="5"/>
    <n v="49"/>
    <n v="33"/>
    <n v="175"/>
    <n v="254"/>
    <n v="0"/>
    <n v="0"/>
    <n v="0"/>
    <n v="10"/>
    <x v="1588"/>
    <x v="43"/>
    <x v="287"/>
    <x v="255"/>
    <x v="507"/>
    <n v="7.8808446455505277E-2"/>
    <n v="0"/>
    <n v="5.7692307692307696E-2"/>
    <n v="0.10810810810810811"/>
    <n v="4.6242774566473986E-2"/>
    <n v="8.2678510420225476E-2"/>
  </r>
  <r>
    <x v="15"/>
    <s v="0309-01-000"/>
    <m/>
    <x v="0"/>
    <s v="Hubbard"/>
    <s v="Park Rapids Public School District"/>
    <n v="125"/>
    <n v="5"/>
    <n v="0"/>
    <n v="0"/>
    <n v="11"/>
    <n v="0"/>
    <n v="152"/>
    <n v="0"/>
    <n v="8.2653616095704194E-2"/>
    <n v="68"/>
    <n v="3.8746438746438745E-2"/>
    <n v="1839"/>
    <n v="1755"/>
    <x v="805"/>
    <n v="118"/>
    <n v="11"/>
    <n v="10"/>
    <n v="26"/>
    <n v="42"/>
    <n v="9"/>
    <n v="0"/>
    <n v="0"/>
    <n v="0"/>
    <x v="1589"/>
    <x v="155"/>
    <x v="42"/>
    <x v="12"/>
    <x v="164"/>
    <n v="7.4716078900179325E-2"/>
    <n v="4.3859649122807015E-2"/>
    <n v="0"/>
    <n v="0"/>
    <n v="0.29729729729729731"/>
    <n v="8.2653616095704194E-2"/>
  </r>
  <r>
    <x v="0"/>
    <s v="0768-01-000"/>
    <m/>
    <x v="0"/>
    <s v="Stevens"/>
    <s v="Hancock Public School District"/>
    <n v="17"/>
    <n v="0"/>
    <n v="0"/>
    <n v="0"/>
    <n v="0"/>
    <n v="0"/>
    <n v="19"/>
    <n v="0"/>
    <n v="8.2608695652173908E-2"/>
    <n v="53"/>
    <n v="0.20075757575757575"/>
    <n v="230"/>
    <n v="264"/>
    <x v="415"/>
    <n v="3"/>
    <n v="0"/>
    <n v="5"/>
    <n v="7"/>
    <n v="49"/>
    <n v="0"/>
    <n v="0"/>
    <n v="0"/>
    <n v="0"/>
    <x v="1590"/>
    <x v="6"/>
    <x v="0"/>
    <x v="7"/>
    <x v="35"/>
    <n v="7.8341013824884786E-2"/>
    <n v="0"/>
    <n v="0"/>
    <n v="0"/>
    <n v="0"/>
    <n v="8.2608695652173908E-2"/>
  </r>
  <r>
    <x v="15"/>
    <s v="0108-01-000"/>
    <s v="yes"/>
    <x v="1"/>
    <s v="Carver"/>
    <s v="Central Public School District"/>
    <n v="75"/>
    <n v="0"/>
    <n v="0"/>
    <n v="3"/>
    <n v="0"/>
    <n v="0"/>
    <n v="85"/>
    <n v="0"/>
    <n v="8.2604470359572399E-2"/>
    <n v="67"/>
    <n v="6.6271018793273989E-2"/>
    <n v="1029"/>
    <n v="1011"/>
    <x v="384"/>
    <n v="4"/>
    <n v="13"/>
    <n v="14"/>
    <n v="44"/>
    <n v="59"/>
    <n v="0"/>
    <n v="0"/>
    <n v="0"/>
    <n v="0"/>
    <x v="900"/>
    <x v="2"/>
    <x v="45"/>
    <x v="58"/>
    <x v="151"/>
    <n v="7.8781512605042014E-2"/>
    <n v="0"/>
    <n v="0"/>
    <n v="0.17647058823529413"/>
    <n v="0"/>
    <n v="8.2604470359572399E-2"/>
  </r>
  <r>
    <x v="13"/>
    <s v="2365-01-000"/>
    <m/>
    <x v="0"/>
    <s v="Sibley"/>
    <s v="G.F.W."/>
    <n v="85"/>
    <n v="0"/>
    <n v="0"/>
    <n v="0"/>
    <n v="0"/>
    <n v="52"/>
    <n v="40"/>
    <n v="4.66786355475763E-2"/>
    <n v="3.5906642728904849E-2"/>
    <n v="9"/>
    <n v="8.7293889427740058E-3"/>
    <n v="1114"/>
    <n v="1031"/>
    <x v="1444"/>
    <n v="0"/>
    <n v="2"/>
    <n v="1"/>
    <n v="76"/>
    <n v="3"/>
    <n v="0"/>
    <n v="0"/>
    <n v="0"/>
    <n v="0"/>
    <x v="235"/>
    <x v="0"/>
    <x v="6"/>
    <x v="1"/>
    <x v="88"/>
    <n v="8.1495685522531155E-2"/>
    <n v="0"/>
    <n v="0"/>
    <n v="0"/>
    <n v="0"/>
    <n v="8.2585278276481155E-2"/>
  </r>
  <r>
    <x v="0"/>
    <s v="0118-01-000"/>
    <m/>
    <x v="0"/>
    <s v="Cass"/>
    <s v="Northland Community Schools"/>
    <n v="15"/>
    <n v="14"/>
    <n v="0"/>
    <n v="0"/>
    <n v="0"/>
    <n v="0"/>
    <n v="36"/>
    <n v="0"/>
    <n v="8.2568807339449546E-2"/>
    <n v="39"/>
    <n v="8.8838268792710701E-2"/>
    <n v="436"/>
    <n v="439"/>
    <x v="200"/>
    <n v="76"/>
    <n v="3"/>
    <n v="1"/>
    <n v="1"/>
    <n v="36"/>
    <n v="0"/>
    <n v="0"/>
    <n v="0"/>
    <n v="0"/>
    <x v="897"/>
    <x v="10"/>
    <x v="4"/>
    <x v="1"/>
    <x v="0"/>
    <n v="4.4510385756676561E-2"/>
    <n v="0.15555555555555556"/>
    <n v="0"/>
    <n v="0"/>
    <n v="0"/>
    <n v="8.2568807339449546E-2"/>
  </r>
  <r>
    <x v="1"/>
    <s v="0829-01-000"/>
    <m/>
    <x v="0"/>
    <s v="Waseca"/>
    <s v="Waseca Public School District"/>
    <n v="120"/>
    <n v="0"/>
    <n v="4"/>
    <n v="3"/>
    <n v="30"/>
    <n v="138"/>
    <n v="28"/>
    <n v="6.8622575832918947E-2"/>
    <n v="1.3923421183490801E-2"/>
    <n v="6"/>
    <n v="3.2414910858995136E-3"/>
    <n v="2011"/>
    <n v="1851"/>
    <x v="1575"/>
    <n v="11"/>
    <n v="50"/>
    <n v="15"/>
    <n v="162"/>
    <n v="3"/>
    <n v="0"/>
    <n v="0"/>
    <n v="0"/>
    <n v="0"/>
    <x v="372"/>
    <x v="90"/>
    <x v="264"/>
    <x v="105"/>
    <x v="508"/>
    <n v="6.9364161849710976E-2"/>
    <n v="0"/>
    <n v="7.407407407407407E-2"/>
    <n v="0.16666666666666666"/>
    <n v="0.15625"/>
    <n v="8.2545997016409745E-2"/>
  </r>
  <r>
    <x v="11"/>
    <s v="0535-01-000"/>
    <m/>
    <x v="0"/>
    <s v="Olmsted"/>
    <s v="Rochester Public School District"/>
    <n v="1114"/>
    <n v="4"/>
    <n v="275"/>
    <n v="14"/>
    <n v="14"/>
    <n v="435"/>
    <n v="1012"/>
    <n v="2.480611313868613E-2"/>
    <n v="5.7709854014598543E-2"/>
    <n v="218"/>
    <n v="1.336849205862513E-2"/>
    <n v="17536"/>
    <n v="16307"/>
    <x v="1576"/>
    <n v="75"/>
    <n v="2026"/>
    <n v="1794"/>
    <n v="1305"/>
    <n v="176"/>
    <n v="0"/>
    <n v="3"/>
    <n v="10"/>
    <n v="7"/>
    <x v="1591"/>
    <x v="145"/>
    <x v="407"/>
    <x v="379"/>
    <x v="509"/>
    <n v="9.2486508924865082E-2"/>
    <n v="5.0632911392405063E-2"/>
    <n v="0.11966927763272411"/>
    <n v="7.7864293659621799E-3"/>
    <n v="1.0670731707317074E-2"/>
    <n v="8.2515967153284672E-2"/>
  </r>
  <r>
    <x v="9"/>
    <s v="2165-01-000"/>
    <m/>
    <x v="0"/>
    <s v="Pine"/>
    <s v="Hinckley-Finlayson School District"/>
    <n v="83"/>
    <n v="9"/>
    <n v="0"/>
    <n v="0"/>
    <n v="0"/>
    <n v="0"/>
    <n v="96"/>
    <n v="0"/>
    <n v="8.2403433476394852E-2"/>
    <n v="1"/>
    <n v="9.3457943925233649E-4"/>
    <n v="1165"/>
    <n v="1070"/>
    <x v="831"/>
    <n v="120"/>
    <n v="20"/>
    <n v="12"/>
    <n v="24"/>
    <n v="0"/>
    <n v="0"/>
    <n v="0"/>
    <n v="0"/>
    <n v="0"/>
    <x v="1592"/>
    <x v="19"/>
    <x v="43"/>
    <x v="17"/>
    <x v="11"/>
    <n v="8.4953940634595701E-2"/>
    <n v="6.9767441860465115E-2"/>
    <n v="0"/>
    <n v="0"/>
    <n v="0"/>
    <n v="8.2403433476394852E-2"/>
  </r>
  <r>
    <x v="6"/>
    <s v="0837-01-000"/>
    <m/>
    <x v="0"/>
    <s v="Watonwan"/>
    <s v="Madelia Public School District"/>
    <n v="48"/>
    <n v="0"/>
    <n v="0"/>
    <n v="0"/>
    <n v="0"/>
    <n v="0"/>
    <n v="48"/>
    <n v="0"/>
    <n v="8.2332761578044603E-2"/>
    <n v="52"/>
    <n v="8.8586030664395229E-2"/>
    <n v="583"/>
    <n v="587"/>
    <x v="588"/>
    <n v="1"/>
    <n v="8"/>
    <n v="1"/>
    <n v="175"/>
    <n v="34"/>
    <n v="0"/>
    <n v="3"/>
    <n v="0"/>
    <n v="12"/>
    <x v="1050"/>
    <x v="3"/>
    <x v="5"/>
    <x v="1"/>
    <x v="415"/>
    <n v="0.11538461538461539"/>
    <n v="0"/>
    <n v="0"/>
    <n v="0"/>
    <n v="0"/>
    <n v="8.2332761578044603E-2"/>
  </r>
  <r>
    <x v="10"/>
    <s v="0181-01-000"/>
    <m/>
    <x v="0"/>
    <s v="Crow Wing"/>
    <s v="Brainerd Public School District"/>
    <n v="519"/>
    <n v="12"/>
    <n v="0"/>
    <n v="3"/>
    <n v="3"/>
    <n v="166"/>
    <n v="393"/>
    <n v="2.4444117213959653E-2"/>
    <n v="5.7870711235458693E-2"/>
    <n v="380"/>
    <n v="5.7471264367816091E-2"/>
    <n v="6791"/>
    <n v="6612"/>
    <x v="1577"/>
    <n v="135"/>
    <n v="147"/>
    <n v="62"/>
    <n v="74"/>
    <n v="358"/>
    <n v="4"/>
    <n v="3"/>
    <n v="4"/>
    <n v="0"/>
    <x v="1593"/>
    <x v="149"/>
    <x v="316"/>
    <x v="322"/>
    <x v="336"/>
    <n v="8.1667977970102279E-2"/>
    <n v="8.3916083916083919E-2"/>
    <n v="0"/>
    <n v="4.9180327868852458E-2"/>
    <n v="3.896103896103896E-2"/>
    <n v="8.2314828449418342E-2"/>
  </r>
  <r>
    <x v="11"/>
    <s v="0720-01-000"/>
    <s v="yes"/>
    <x v="1"/>
    <s v="Scott"/>
    <s v="Shakopee Public School District"/>
    <n v="462"/>
    <n v="9"/>
    <n v="37"/>
    <n v="99"/>
    <n v="17"/>
    <n v="191"/>
    <n v="461"/>
    <n v="2.4113117030677946E-2"/>
    <n v="5.8199722257290747E-2"/>
    <n v="158"/>
    <n v="2.1273730981553791E-2"/>
    <n v="7921"/>
    <n v="7427"/>
    <x v="1578"/>
    <n v="134"/>
    <n v="529"/>
    <n v="973"/>
    <n v="896"/>
    <n v="102"/>
    <n v="3"/>
    <n v="0"/>
    <n v="5"/>
    <n v="14"/>
    <x v="1594"/>
    <x v="15"/>
    <x v="128"/>
    <x v="380"/>
    <x v="510"/>
    <n v="8.7916270218839201E-2"/>
    <n v="6.4285714285714279E-2"/>
    <n v="6.5371024734982339E-2"/>
    <n v="9.2783505154639179E-2"/>
    <n v="1.8909899888765295E-2"/>
    <n v="8.2312839287968689E-2"/>
  </r>
  <r>
    <x v="3"/>
    <s v="0242-01-000"/>
    <m/>
    <x v="0"/>
    <s v="Freeborn"/>
    <s v="Alden-Conger Public School District"/>
    <n v="20"/>
    <n v="0"/>
    <n v="0"/>
    <n v="0"/>
    <n v="0"/>
    <n v="0"/>
    <n v="20"/>
    <n v="0"/>
    <n v="8.2304526748971193E-2"/>
    <n v="268"/>
    <n v="0.54582484725050917"/>
    <n v="243"/>
    <n v="491"/>
    <x v="561"/>
    <m/>
    <n v="4"/>
    <n v="3"/>
    <n v="24"/>
    <n v="252"/>
    <n v="0"/>
    <n v="4"/>
    <n v="0"/>
    <n v="7"/>
    <x v="102"/>
    <x v="1"/>
    <x v="0"/>
    <x v="5"/>
    <x v="61"/>
    <n v="8.771929824561403E-2"/>
    <n v="0"/>
    <n v="0"/>
    <n v="0"/>
    <n v="0"/>
    <n v="8.2304526748971193E-2"/>
  </r>
  <r>
    <x v="13"/>
    <s v="2364-01-000"/>
    <m/>
    <x v="0"/>
    <s v="Stearns"/>
    <s v="Belgrade-Brooten-Elrosa Public School District"/>
    <n v="74"/>
    <n v="0"/>
    <n v="0"/>
    <n v="0"/>
    <n v="0"/>
    <n v="0"/>
    <n v="77"/>
    <n v="0"/>
    <n v="8.2264957264957264E-2"/>
    <n v="32"/>
    <n v="3.5914702581369251E-2"/>
    <n v="936"/>
    <n v="891"/>
    <x v="1579"/>
    <n v="0"/>
    <n v="1"/>
    <n v="2"/>
    <n v="40"/>
    <n v="27"/>
    <n v="0"/>
    <n v="0"/>
    <n v="0"/>
    <n v="0"/>
    <x v="1595"/>
    <x v="0"/>
    <x v="3"/>
    <x v="0"/>
    <x v="137"/>
    <n v="8.2497212931995537E-2"/>
    <n v="0"/>
    <n v="0"/>
    <n v="0"/>
    <n v="0"/>
    <n v="8.2264957264957264E-2"/>
  </r>
  <r>
    <x v="7"/>
    <s v="2397-01-000"/>
    <m/>
    <x v="0"/>
    <s v="Le Sueur"/>
    <s v="Le Sueur-Henderson School District"/>
    <n v="93"/>
    <n v="0"/>
    <n v="0"/>
    <n v="0"/>
    <n v="0"/>
    <n v="45"/>
    <n v="54"/>
    <n v="3.7375415282392029E-2"/>
    <n v="4.4850498338870434E-2"/>
    <n v="36"/>
    <n v="3.1551270815074493E-2"/>
    <n v="1204"/>
    <n v="1141"/>
    <x v="773"/>
    <n v="11"/>
    <n v="25"/>
    <n v="12"/>
    <n v="164"/>
    <n v="35"/>
    <n v="0"/>
    <n v="0"/>
    <n v="0"/>
    <n v="0"/>
    <x v="1337"/>
    <x v="90"/>
    <x v="51"/>
    <x v="17"/>
    <x v="183"/>
    <n v="9.4224924012158054E-2"/>
    <n v="0"/>
    <n v="0"/>
    <n v="0"/>
    <n v="0"/>
    <n v="8.222591362126247E-2"/>
  </r>
  <r>
    <x v="17"/>
    <s v="0465-01-000"/>
    <m/>
    <x v="0"/>
    <s v="Meeker"/>
    <s v="Litchfield Public School District"/>
    <n v="164"/>
    <n v="0"/>
    <n v="0"/>
    <n v="0"/>
    <n v="3"/>
    <n v="0"/>
    <n v="173"/>
    <n v="0"/>
    <n v="8.2224334600760451E-2"/>
    <n v="81"/>
    <n v="4.0258449304174951E-2"/>
    <n v="2104"/>
    <n v="2012"/>
    <x v="1580"/>
    <n v="2"/>
    <n v="22"/>
    <n v="18"/>
    <n v="95"/>
    <n v="77"/>
    <n v="0"/>
    <n v="0"/>
    <n v="0"/>
    <n v="0"/>
    <x v="352"/>
    <x v="16"/>
    <x v="7"/>
    <x v="105"/>
    <x v="60"/>
    <n v="8.3588175331294604E-2"/>
    <n v="0"/>
    <n v="0"/>
    <n v="0"/>
    <n v="3.0612244897959183E-2"/>
    <n v="8.2224334600760451E-2"/>
  </r>
  <r>
    <x v="1"/>
    <s v="0535-01-000"/>
    <m/>
    <x v="0"/>
    <s v="Olmsted"/>
    <s v="Rochester Public School District"/>
    <n v="1109"/>
    <n v="3"/>
    <n v="280"/>
    <n v="12"/>
    <n v="22"/>
    <n v="402"/>
    <n v="1049"/>
    <n v="2.2776203966005666E-2"/>
    <n v="5.9433427762039658E-2"/>
    <n v="242"/>
    <n v="1.4719299312693876E-2"/>
    <n v="17650"/>
    <n v="16441"/>
    <x v="1581"/>
    <n v="84"/>
    <n v="2169"/>
    <n v="1843"/>
    <n v="1384"/>
    <n v="194"/>
    <n v="0"/>
    <n v="4"/>
    <n v="9"/>
    <n v="6"/>
    <x v="1596"/>
    <x v="72"/>
    <x v="408"/>
    <x v="381"/>
    <x v="511"/>
    <n v="9.3381609969686766E-2"/>
    <n v="3.4482758620689655E-2"/>
    <n v="0.11451942740286299"/>
    <n v="6.5005417118093175E-3"/>
    <n v="1.5714285714285715E-2"/>
    <n v="8.2209631728045324E-2"/>
  </r>
  <r>
    <x v="8"/>
    <s v="0857-01-000"/>
    <m/>
    <x v="0"/>
    <s v="Winona"/>
    <s v="Lewiston-Altura Public School Dist."/>
    <n v="48"/>
    <n v="0"/>
    <n v="0"/>
    <n v="0"/>
    <n v="0"/>
    <n v="6"/>
    <n v="48"/>
    <n v="9.1324200913242004E-3"/>
    <n v="7.3059360730593603E-2"/>
    <n v="154"/>
    <n v="0.20343461030383092"/>
    <n v="657"/>
    <n v="757"/>
    <x v="1208"/>
    <n v="2"/>
    <n v="7"/>
    <n v="4"/>
    <n v="12"/>
    <n v="152"/>
    <n v="0"/>
    <n v="0"/>
    <n v="0"/>
    <n v="0"/>
    <x v="1358"/>
    <x v="16"/>
    <x v="21"/>
    <x v="10"/>
    <x v="12"/>
    <n v="7.6433121019108277E-2"/>
    <n v="0"/>
    <n v="0"/>
    <n v="0"/>
    <n v="0"/>
    <n v="8.2191780821917804E-2"/>
  </r>
  <r>
    <x v="0"/>
    <s v="0016-01-000"/>
    <s v="yes"/>
    <x v="1"/>
    <s v="Anoka"/>
    <s v="Spring Lake Park Public Schools"/>
    <n v="251"/>
    <n v="7"/>
    <n v="48"/>
    <n v="46"/>
    <n v="24"/>
    <n v="88"/>
    <n v="324"/>
    <n v="1.7547357926221335E-2"/>
    <n v="6.4606181455633099E-2"/>
    <n v="210"/>
    <n v="4.3631830459173071E-2"/>
    <n v="5015"/>
    <n v="4813"/>
    <x v="1582"/>
    <n v="76"/>
    <n v="484"/>
    <n v="472"/>
    <n v="397"/>
    <n v="166"/>
    <n v="0"/>
    <n v="8"/>
    <n v="7"/>
    <n v="6"/>
    <x v="924"/>
    <x v="102"/>
    <x v="132"/>
    <x v="146"/>
    <x v="512"/>
    <n v="7.2355145575093691E-2"/>
    <n v="8.4337349397590355E-2"/>
    <n v="9.1603053435114504E-2"/>
    <n v="9.0019569471624261E-2"/>
    <n v="5.7831325301204821E-2"/>
    <n v="8.2153539381854435E-2"/>
  </r>
  <r>
    <x v="9"/>
    <s v="0308-01-000"/>
    <m/>
    <x v="0"/>
    <s v="Hubbard"/>
    <s v="Nevis Public School District"/>
    <n v="25"/>
    <n v="0"/>
    <n v="0"/>
    <n v="0"/>
    <n v="0"/>
    <n v="0"/>
    <n v="29"/>
    <n v="0"/>
    <n v="8.2152974504249299E-2"/>
    <n v="215"/>
    <n v="0.39888682745825604"/>
    <n v="353"/>
    <n v="539"/>
    <x v="1583"/>
    <n v="16"/>
    <n v="5"/>
    <n v="1"/>
    <n v="16"/>
    <n v="198"/>
    <n v="3"/>
    <n v="0"/>
    <n v="0"/>
    <n v="5"/>
    <x v="805"/>
    <x v="91"/>
    <x v="5"/>
    <x v="1"/>
    <x v="6"/>
    <n v="7.621951219512195E-2"/>
    <n v="0"/>
    <n v="0"/>
    <n v="0"/>
    <n v="0"/>
    <n v="8.2152974504249299E-2"/>
  </r>
  <r>
    <x v="10"/>
    <s v="0829-01-000"/>
    <m/>
    <x v="0"/>
    <s v="Waseca"/>
    <s v="Waseca Public School District"/>
    <n v="125"/>
    <n v="0"/>
    <n v="0"/>
    <n v="4"/>
    <n v="36"/>
    <n v="133"/>
    <n v="39"/>
    <n v="6.3514804202483288E-2"/>
    <n v="1.8624641833810889E-2"/>
    <n v="11"/>
    <n v="5.6906363166063113E-3"/>
    <n v="2094"/>
    <n v="1933"/>
    <x v="1584"/>
    <n v="13"/>
    <n v="56"/>
    <n v="17"/>
    <n v="197"/>
    <n v="8"/>
    <n v="0"/>
    <n v="0"/>
    <n v="0"/>
    <n v="0"/>
    <x v="1360"/>
    <x v="91"/>
    <x v="409"/>
    <x v="25"/>
    <x v="513"/>
    <n v="7.0741369552914546E-2"/>
    <n v="0"/>
    <n v="0"/>
    <n v="0.19047619047619047"/>
    <n v="0.15450643776824036"/>
    <n v="8.2139446036294181E-2"/>
  </r>
  <r>
    <x v="16"/>
    <s v="0787-01-000"/>
    <m/>
    <x v="0"/>
    <s v="Todd"/>
    <s v="Browerville Public School District"/>
    <n v="26"/>
    <n v="0"/>
    <n v="0"/>
    <n v="0"/>
    <n v="3"/>
    <n v="0"/>
    <n v="34"/>
    <n v="0"/>
    <n v="8.2125603864734303E-2"/>
    <n v="137"/>
    <n v="0.26499032882011603"/>
    <n v="414"/>
    <n v="517"/>
    <x v="1132"/>
    <n v="0"/>
    <n v="0"/>
    <n v="0"/>
    <n v="11"/>
    <n v="133"/>
    <n v="0"/>
    <n v="0"/>
    <n v="0"/>
    <n v="0"/>
    <x v="744"/>
    <x v="0"/>
    <x v="0"/>
    <x v="2"/>
    <x v="7"/>
    <n v="6.5162907268170422E-2"/>
    <n v="0"/>
    <n v="0"/>
    <n v="0"/>
    <n v="0.21428571428571427"/>
    <n v="8.2125603864734303E-2"/>
  </r>
  <r>
    <x v="7"/>
    <s v="0763-01-000"/>
    <m/>
    <x v="0"/>
    <s v="Steele"/>
    <s v="Medford Public School District"/>
    <n v="47"/>
    <n v="0"/>
    <n v="0"/>
    <n v="0"/>
    <n v="5"/>
    <n v="3"/>
    <n v="53"/>
    <n v="4.3988269794721412E-3"/>
    <n v="7.7712609970674487E-2"/>
    <n v="220"/>
    <n v="0.26004728132387706"/>
    <n v="682"/>
    <n v="846"/>
    <x v="968"/>
    <n v="7"/>
    <n v="12"/>
    <n v="13"/>
    <n v="59"/>
    <n v="196"/>
    <n v="0"/>
    <n v="0"/>
    <n v="5"/>
    <n v="11"/>
    <x v="1538"/>
    <x v="47"/>
    <x v="25"/>
    <x v="8"/>
    <x v="184"/>
    <n v="7.7557755775577553E-2"/>
    <n v="0"/>
    <n v="0"/>
    <n v="0"/>
    <n v="9.4339622641509441E-2"/>
    <n v="8.2111436950146624E-2"/>
  </r>
  <r>
    <x v="11"/>
    <s v="0272-01-000"/>
    <s v="yes"/>
    <x v="1"/>
    <s v="Hennepin"/>
    <s v="Eden Prairie Public School District"/>
    <n v="518"/>
    <n v="4"/>
    <n v="96"/>
    <n v="134"/>
    <n v="22"/>
    <n v="310"/>
    <n v="484"/>
    <n v="3.2057911065149949E-2"/>
    <n v="5.0051706308169595E-2"/>
    <n v="532"/>
    <n v="5.6547619047619048E-2"/>
    <n v="9670"/>
    <n v="9408"/>
    <x v="1585"/>
    <n v="36"/>
    <n v="1156"/>
    <n v="1040"/>
    <n v="413"/>
    <n v="298"/>
    <n v="0"/>
    <n v="103"/>
    <n v="31"/>
    <n v="49"/>
    <x v="1597"/>
    <x v="97"/>
    <x v="410"/>
    <x v="382"/>
    <x v="514"/>
    <n v="7.418015179722183E-2"/>
    <n v="0.1"/>
    <n v="8.3550913838120106E-2"/>
    <n v="0.11723534558180228"/>
    <n v="5.6994818652849742E-2"/>
    <n v="8.2109617373319538E-2"/>
  </r>
  <r>
    <x v="4"/>
    <s v="9999-99-999"/>
    <m/>
    <x v="3"/>
    <m/>
    <s v="Statewide"/>
    <n v="44722"/>
    <n v="1401"/>
    <n v="11466"/>
    <n v="4527"/>
    <n v="3205"/>
    <n v="25896"/>
    <n v="41862"/>
    <n v="3.1376920467212716E-2"/>
    <n v="5.0722144138031312E-2"/>
    <n v="41816"/>
    <n v="5.2307923244352156E-2"/>
    <n v="825320"/>
    <n v="799420"/>
    <x v="1586"/>
    <n v="16561"/>
    <n v="68289"/>
    <n v="46300"/>
    <n v="48071"/>
    <n v="32662"/>
    <n v="644"/>
    <n v="3601"/>
    <n v="1068"/>
    <n v="1406"/>
    <x v="1598"/>
    <x v="355"/>
    <x v="411"/>
    <x v="383"/>
    <x v="515"/>
    <n v="7.0737810452657451E-2"/>
    <n v="8.0898487123224394E-2"/>
    <n v="0.1505633321952885"/>
    <n v="9.0978516449285562E-2"/>
    <n v="6.4267094445558448E-2"/>
    <n v="8.2099064605244021E-2"/>
  </r>
  <r>
    <x v="5"/>
    <s v="2169-01-000"/>
    <m/>
    <x v="0"/>
    <s v="Murray"/>
    <s v="Murray County Central School Dist."/>
    <n v="37"/>
    <n v="0"/>
    <n v="0"/>
    <n v="0"/>
    <n v="19"/>
    <n v="0"/>
    <n v="60"/>
    <n v="0"/>
    <n v="8.2079343365253077E-2"/>
    <n v="71"/>
    <n v="9.5687331536388143E-2"/>
    <n v="731"/>
    <n v="742"/>
    <x v="1526"/>
    <n v="6"/>
    <n v="6"/>
    <n v="5"/>
    <n v="26"/>
    <n v="63"/>
    <n v="0"/>
    <n v="0"/>
    <n v="0"/>
    <n v="0"/>
    <x v="796"/>
    <x v="31"/>
    <x v="41"/>
    <x v="7"/>
    <x v="123"/>
    <n v="5.4977711738484397E-2"/>
    <n v="0"/>
    <n v="0"/>
    <n v="0"/>
    <n v="0.42222222222222222"/>
    <n v="8.2079343365253077E-2"/>
  </r>
  <r>
    <x v="4"/>
    <s v="2143-01-000"/>
    <m/>
    <x v="0"/>
    <s v="Le Sueur"/>
    <s v="Waterville-Elysian-Morristown Public School District"/>
    <n v="80"/>
    <n v="0"/>
    <n v="0"/>
    <n v="0"/>
    <n v="0"/>
    <n v="12"/>
    <n v="74"/>
    <n v="1.1450381679389313E-2"/>
    <n v="7.061068702290077E-2"/>
    <n v="22"/>
    <n v="2.2357723577235773E-2"/>
    <n v="1048"/>
    <n v="984"/>
    <x v="383"/>
    <n v="10"/>
    <n v="5"/>
    <n v="5"/>
    <n v="46"/>
    <n v="19"/>
    <n v="0"/>
    <n v="0"/>
    <n v="0"/>
    <n v="0"/>
    <x v="183"/>
    <x v="87"/>
    <x v="5"/>
    <x v="7"/>
    <x v="64"/>
    <n v="8.1716036772216546E-2"/>
    <n v="0"/>
    <n v="0"/>
    <n v="0"/>
    <n v="0"/>
    <n v="8.2061068702290088E-2"/>
  </r>
  <r>
    <x v="10"/>
    <s v="0811-01-000"/>
    <m/>
    <x v="0"/>
    <s v="Wabasha"/>
    <s v="Wabasha-Kellogg Public School Dist."/>
    <n v="49"/>
    <n v="0"/>
    <n v="0"/>
    <n v="0"/>
    <n v="0"/>
    <n v="3"/>
    <n v="49"/>
    <n v="4.7318611987381704E-3"/>
    <n v="7.7287066246056788E-2"/>
    <n v="6"/>
    <n v="1.020408163265306E-2"/>
    <n v="634"/>
    <n v="588"/>
    <x v="64"/>
    <n v="3"/>
    <n v="28"/>
    <n v="6"/>
    <n v="13"/>
    <n v="3"/>
    <n v="0"/>
    <n v="0"/>
    <n v="0"/>
    <n v="0"/>
    <x v="783"/>
    <x v="6"/>
    <x v="60"/>
    <x v="3"/>
    <x v="8"/>
    <n v="8.3904109589041098E-2"/>
    <n v="0"/>
    <n v="0"/>
    <n v="0"/>
    <n v="0"/>
    <n v="8.2018927444794956E-2"/>
  </r>
  <r>
    <x v="10"/>
    <s v="0330-01-000"/>
    <m/>
    <x v="0"/>
    <s v="Jackson"/>
    <s v="Heron Lake-Okabena School District"/>
    <n v="18"/>
    <n v="0"/>
    <n v="0"/>
    <n v="0"/>
    <n v="3"/>
    <n v="3"/>
    <n v="22"/>
    <n v="9.8360655737704927E-3"/>
    <n v="7.2131147540983612E-2"/>
    <n v="68"/>
    <n v="0.19540229885057472"/>
    <n v="305"/>
    <n v="348"/>
    <x v="104"/>
    <n v="3"/>
    <n v="0"/>
    <n v="1"/>
    <n v="44"/>
    <n v="61"/>
    <n v="0"/>
    <n v="0"/>
    <n v="0"/>
    <n v="0"/>
    <x v="1040"/>
    <x v="6"/>
    <x v="0"/>
    <x v="1"/>
    <x v="153"/>
    <n v="7.0038910505836577E-2"/>
    <n v="0"/>
    <n v="0"/>
    <n v="0"/>
    <n v="6.3829787234042548E-2"/>
    <n v="8.1967213114754106E-2"/>
  </r>
  <r>
    <x v="8"/>
    <s v="0742-01-000"/>
    <m/>
    <x v="0"/>
    <s v="Stearns"/>
    <s v="St. Cloud Public School District"/>
    <n v="751"/>
    <n v="10"/>
    <n v="33"/>
    <n v="4"/>
    <n v="10"/>
    <n v="252"/>
    <n v="575"/>
    <n v="2.4955436720142603E-2"/>
    <n v="5.6941968706674589E-2"/>
    <n v="187"/>
    <n v="1.9771621907379997E-2"/>
    <n v="10098"/>
    <n v="9458"/>
    <x v="1587"/>
    <n v="106"/>
    <n v="1402"/>
    <n v="410"/>
    <n v="389"/>
    <n v="156"/>
    <n v="0"/>
    <n v="3"/>
    <n v="8"/>
    <n v="3"/>
    <x v="1599"/>
    <x v="130"/>
    <x v="412"/>
    <x v="384"/>
    <x v="318"/>
    <n v="9.6953266201910665E-2"/>
    <n v="8.6206896551724144E-2"/>
    <n v="2.3044692737430168E-2"/>
    <n v="9.852216748768473E-3"/>
    <n v="2.5252525252525252E-2"/>
    <n v="8.1897405426817199E-2"/>
  </r>
  <r>
    <x v="11"/>
    <s v="0701-01-000"/>
    <m/>
    <x v="0"/>
    <s v="Saint Louis"/>
    <s v="Hibbing Public School District"/>
    <n v="176"/>
    <n v="4"/>
    <n v="0"/>
    <n v="0"/>
    <n v="0"/>
    <n v="31"/>
    <n v="161"/>
    <n v="1.3219616204690832E-2"/>
    <n v="6.8656716417910449E-2"/>
    <n v="277"/>
    <n v="0.11399176954732511"/>
    <n v="2345"/>
    <n v="2430"/>
    <x v="1588"/>
    <n v="47"/>
    <n v="67"/>
    <n v="27"/>
    <n v="27"/>
    <n v="240"/>
    <n v="3"/>
    <n v="11"/>
    <n v="4"/>
    <n v="8"/>
    <x v="1600"/>
    <x v="98"/>
    <x v="409"/>
    <x v="155"/>
    <x v="13"/>
    <n v="8.0072793448589627E-2"/>
    <n v="8.3333333333333329E-2"/>
    <n v="0"/>
    <n v="0"/>
    <n v="0"/>
    <n v="8.1876332622601286E-2"/>
  </r>
  <r>
    <x v="13"/>
    <s v="2164-01-000"/>
    <m/>
    <x v="0"/>
    <s v="Clay"/>
    <s v="Dilworth-Glyndon-Felton"/>
    <n v="70"/>
    <n v="0"/>
    <n v="0"/>
    <n v="4"/>
    <n v="24"/>
    <n v="0"/>
    <n v="105"/>
    <n v="0"/>
    <n v="8.1839438815276694E-2"/>
    <n v="150"/>
    <n v="0.11295180722891567"/>
    <n v="1283"/>
    <n v="1328"/>
    <x v="1589"/>
    <n v="38"/>
    <n v="10"/>
    <n v="5"/>
    <n v="102"/>
    <n v="133"/>
    <n v="0"/>
    <n v="0"/>
    <n v="3"/>
    <n v="8"/>
    <x v="86"/>
    <x v="168"/>
    <x v="14"/>
    <x v="3"/>
    <x v="516"/>
    <n v="6.266786034019696E-2"/>
    <n v="0"/>
    <n v="0"/>
    <n v="0.66666666666666663"/>
    <n v="0.20338983050847459"/>
    <n v="8.1839438815276694E-2"/>
  </r>
  <r>
    <x v="3"/>
    <s v="0682-01-000"/>
    <m/>
    <x v="0"/>
    <s v="Roseau"/>
    <s v="Roseau Public School District"/>
    <n v="87"/>
    <n v="0"/>
    <n v="0"/>
    <n v="0"/>
    <n v="3"/>
    <n v="0"/>
    <n v="99"/>
    <n v="0"/>
    <n v="8.1818181818181818E-2"/>
    <n v="61"/>
    <n v="5.2047781569965867E-2"/>
    <n v="1210"/>
    <n v="1172"/>
    <x v="1590"/>
    <n v="6"/>
    <n v="16"/>
    <n v="11"/>
    <n v="15"/>
    <n v="52"/>
    <n v="0"/>
    <n v="0"/>
    <n v="0"/>
    <n v="4"/>
    <x v="1601"/>
    <x v="31"/>
    <x v="31"/>
    <x v="20"/>
    <x v="7"/>
    <n v="7.5064710957722172E-2"/>
    <n v="0"/>
    <n v="0"/>
    <n v="0"/>
    <n v="0.21428571428571427"/>
    <n v="8.1818181818181818E-2"/>
  </r>
  <r>
    <x v="4"/>
    <s v="2169-01-000"/>
    <m/>
    <x v="0"/>
    <s v="Murray"/>
    <s v="Murray County Central School Dist."/>
    <n v="53"/>
    <n v="0"/>
    <n v="0"/>
    <n v="0"/>
    <n v="0"/>
    <n v="5"/>
    <n v="57"/>
    <n v="6.5963060686015833E-3"/>
    <n v="7.5197889182058053E-2"/>
    <n v="49"/>
    <n v="6.5771812080536909E-2"/>
    <n v="758"/>
    <n v="745"/>
    <x v="704"/>
    <n v="3"/>
    <n v="2"/>
    <n v="4"/>
    <n v="26"/>
    <n v="42"/>
    <n v="0"/>
    <n v="0"/>
    <n v="0"/>
    <n v="0"/>
    <x v="1018"/>
    <x v="6"/>
    <x v="6"/>
    <x v="10"/>
    <x v="14"/>
    <n v="7.3509015256588067E-2"/>
    <n v="0"/>
    <n v="0"/>
    <n v="0"/>
    <n v="0"/>
    <n v="8.1794195250659632E-2"/>
  </r>
  <r>
    <x v="2"/>
    <s v="0463-01-000"/>
    <m/>
    <x v="0"/>
    <s v="Meeker"/>
    <s v="Eden Valley-Watkins School District"/>
    <n v="51"/>
    <n v="0"/>
    <n v="0"/>
    <n v="0"/>
    <n v="5"/>
    <n v="0"/>
    <n v="66"/>
    <n v="0"/>
    <n v="8.1784386617100371E-2"/>
    <n v="222"/>
    <n v="0.23052959501557632"/>
    <n v="807"/>
    <n v="963"/>
    <x v="170"/>
    <n v="6"/>
    <n v="11"/>
    <n v="8"/>
    <n v="31"/>
    <n v="211"/>
    <n v="0"/>
    <n v="0"/>
    <n v="0"/>
    <n v="3"/>
    <x v="168"/>
    <x v="31"/>
    <x v="42"/>
    <x v="8"/>
    <x v="105"/>
    <n v="6.8273092369477914E-2"/>
    <n v="0"/>
    <n v="0"/>
    <n v="0"/>
    <n v="0.15151515151515152"/>
    <n v="8.1784386617100371E-2"/>
  </r>
  <r>
    <x v="17"/>
    <s v="2711-01-000"/>
    <m/>
    <x v="0"/>
    <s v="Saint Louis"/>
    <s v="Mesabi East School District"/>
    <n v="83"/>
    <n v="0"/>
    <n v="0"/>
    <n v="0"/>
    <n v="0"/>
    <n v="0"/>
    <n v="91"/>
    <n v="0"/>
    <n v="8.1761006289308172E-2"/>
    <n v="22"/>
    <n v="2.1072796934865901E-2"/>
    <n v="1113"/>
    <n v="1044"/>
    <x v="246"/>
    <n v="15"/>
    <n v="7"/>
    <n v="7"/>
    <n v="2"/>
    <n v="21"/>
    <n v="0"/>
    <n v="0"/>
    <n v="0"/>
    <n v="0"/>
    <x v="1467"/>
    <x v="46"/>
    <x v="21"/>
    <x v="36"/>
    <x v="3"/>
    <n v="7.7209302325581389E-2"/>
    <n v="0"/>
    <n v="0"/>
    <n v="0"/>
    <n v="0"/>
    <n v="8.1761006289308172E-2"/>
  </r>
  <r>
    <x v="15"/>
    <s v="2180-01-000"/>
    <m/>
    <x v="0"/>
    <s v="Chippewa"/>
    <s v="M.A.C.C.R.A.Y. School District"/>
    <n v="57"/>
    <n v="0"/>
    <n v="0"/>
    <n v="0"/>
    <n v="3"/>
    <n v="0"/>
    <n v="69"/>
    <n v="0"/>
    <n v="8.1753554502369666E-2"/>
    <n v="45"/>
    <n v="5.4878048780487805E-2"/>
    <n v="844"/>
    <n v="820"/>
    <x v="1591"/>
    <n v="2"/>
    <n v="11"/>
    <n v="0"/>
    <n v="36"/>
    <n v="38"/>
    <n v="0"/>
    <n v="3"/>
    <n v="0"/>
    <n v="0"/>
    <x v="205"/>
    <x v="16"/>
    <x v="8"/>
    <x v="2"/>
    <x v="19"/>
    <n v="7.2151898734177211E-2"/>
    <n v="0"/>
    <n v="0"/>
    <n v="0"/>
    <n v="7.6923076923076927E-2"/>
    <n v="8.1753554502369666E-2"/>
  </r>
  <r>
    <x v="4"/>
    <s v="0742-01-000"/>
    <m/>
    <x v="0"/>
    <s v="Stearns"/>
    <s v="St. Cloud Public School District"/>
    <n v="758"/>
    <n v="5"/>
    <n v="44"/>
    <n v="0"/>
    <n v="9"/>
    <n v="237"/>
    <n v="598"/>
    <n v="2.3201174743024962E-2"/>
    <n v="5.8541360744003915E-2"/>
    <n v="180"/>
    <n v="1.8828451882845189E-2"/>
    <n v="10215"/>
    <n v="9560"/>
    <x v="1592"/>
    <n v="124"/>
    <n v="1247"/>
    <n v="395"/>
    <n v="374"/>
    <n v="155"/>
    <n v="0"/>
    <n v="0"/>
    <n v="4"/>
    <n v="0"/>
    <x v="1602"/>
    <x v="19"/>
    <x v="413"/>
    <x v="385"/>
    <x v="517"/>
    <n v="9.4478374672815654E-2"/>
    <n v="3.875968992248062E-2"/>
    <n v="3.4082106893880713E-2"/>
    <n v="0"/>
    <n v="2.3498694516971279E-2"/>
    <n v="8.1742535487028881E-2"/>
  </r>
  <r>
    <x v="16"/>
    <s v="0861-01-000"/>
    <m/>
    <x v="0"/>
    <s v="Winona"/>
    <s v="Winona Area Public School District"/>
    <n v="385"/>
    <n v="0"/>
    <n v="0"/>
    <n v="6"/>
    <n v="0"/>
    <n v="218"/>
    <n v="175"/>
    <n v="4.5341098169717139E-2"/>
    <n v="3.6397670549084861E-2"/>
    <n v="43"/>
    <n v="9.6455809780170484E-3"/>
    <n v="4808"/>
    <n v="4458"/>
    <x v="1593"/>
    <n v="10"/>
    <n v="83"/>
    <n v="193"/>
    <n v="63"/>
    <n v="33"/>
    <n v="0"/>
    <n v="0"/>
    <n v="0"/>
    <n v="0"/>
    <x v="1603"/>
    <x v="87"/>
    <x v="414"/>
    <x v="233"/>
    <x v="28"/>
    <n v="8.6303519390271241E-2"/>
    <n v="0"/>
    <n v="0"/>
    <n v="3.015075376884422E-2"/>
    <n v="0"/>
    <n v="8.1738768718802007E-2"/>
  </r>
  <r>
    <x v="0"/>
    <s v="0701-01-000"/>
    <m/>
    <x v="0"/>
    <s v="Saint Louis"/>
    <s v="Hibbing Public School District"/>
    <n v="169"/>
    <n v="8"/>
    <n v="0"/>
    <n v="0"/>
    <n v="0"/>
    <n v="42"/>
    <n v="150"/>
    <n v="1.7879948914431672E-2"/>
    <n v="6.3856960408684549E-2"/>
    <n v="226"/>
    <n v="9.4838438942509443E-2"/>
    <n v="2349"/>
    <n v="2383"/>
    <x v="1594"/>
    <n v="46"/>
    <n v="52"/>
    <n v="22"/>
    <n v="22"/>
    <n v="199"/>
    <n v="0"/>
    <n v="11"/>
    <n v="0"/>
    <n v="3"/>
    <x v="775"/>
    <x v="164"/>
    <x v="158"/>
    <x v="224"/>
    <x v="13"/>
    <n v="7.6436001809136137E-2"/>
    <n v="0.14814814814814814"/>
    <n v="0"/>
    <n v="0"/>
    <n v="0"/>
    <n v="8.1736909323116225E-2"/>
  </r>
  <r>
    <x v="10"/>
    <s v="0299-01-000"/>
    <m/>
    <x v="0"/>
    <s v="Houston"/>
    <s v="Caledonia Public School District"/>
    <n v="56"/>
    <n v="0"/>
    <n v="0"/>
    <n v="0"/>
    <n v="0"/>
    <n v="0"/>
    <n v="58"/>
    <n v="0"/>
    <n v="8.1690140845070425E-2"/>
    <n v="15"/>
    <n v="2.2488755622188907E-2"/>
    <n v="710"/>
    <n v="667"/>
    <x v="961"/>
    <n v="2"/>
    <n v="23"/>
    <n v="2"/>
    <n v="0"/>
    <n v="10"/>
    <n v="0"/>
    <n v="0"/>
    <n v="0"/>
    <n v="0"/>
    <x v="1006"/>
    <x v="16"/>
    <x v="23"/>
    <x v="0"/>
    <x v="1"/>
    <n v="8.1632653061224483E-2"/>
    <n v="0"/>
    <n v="0"/>
    <n v="0"/>
    <n v="0"/>
    <n v="8.1690140845070425E-2"/>
  </r>
  <r>
    <x v="3"/>
    <s v="0719-01-000"/>
    <s v="yes"/>
    <x v="1"/>
    <s v="Scott"/>
    <s v="Prior Lake-Savage Area Schools"/>
    <n v="515"/>
    <n v="3"/>
    <n v="36"/>
    <n v="63"/>
    <n v="14"/>
    <n v="355"/>
    <n v="304"/>
    <n v="4.400099157164105E-2"/>
    <n v="3.7679722359940507E-2"/>
    <n v="1016"/>
    <n v="0.12059347181008902"/>
    <n v="8068"/>
    <n v="8425"/>
    <x v="1595"/>
    <n v="102"/>
    <n v="409"/>
    <n v="520"/>
    <n v="384"/>
    <n v="801"/>
    <n v="28"/>
    <n v="44"/>
    <n v="79"/>
    <n v="40"/>
    <x v="1604"/>
    <x v="92"/>
    <x v="415"/>
    <x v="386"/>
    <x v="518"/>
    <n v="7.6591314693634741E-2"/>
    <n v="3.896103896103896E-2"/>
    <n v="8.9775561097256859E-2"/>
    <n v="0.125"/>
    <n v="3.9106145251396648E-2"/>
    <n v="8.168071393158155E-2"/>
  </r>
  <r>
    <x v="11"/>
    <s v="0299-01-000"/>
    <m/>
    <x v="0"/>
    <s v="Houston"/>
    <s v="Caledonia Public School District"/>
    <n v="58"/>
    <n v="0"/>
    <n v="0"/>
    <n v="0"/>
    <n v="0"/>
    <n v="0"/>
    <n v="61"/>
    <n v="0"/>
    <n v="8.1659973226238289E-2"/>
    <n v="25"/>
    <n v="3.5161744022503515E-2"/>
    <n v="747"/>
    <n v="711"/>
    <x v="895"/>
    <n v="3"/>
    <n v="26"/>
    <n v="6"/>
    <n v="2"/>
    <n v="23"/>
    <n v="0"/>
    <n v="0"/>
    <n v="0"/>
    <n v="0"/>
    <x v="909"/>
    <x v="6"/>
    <x v="71"/>
    <x v="3"/>
    <x v="3"/>
    <n v="8.1805359661495061E-2"/>
    <n v="0"/>
    <n v="0"/>
    <n v="0"/>
    <n v="0"/>
    <n v="8.1659973226238289E-2"/>
  </r>
  <r>
    <x v="2"/>
    <s v="0192-01-000"/>
    <s v="yes"/>
    <x v="1"/>
    <s v="Dakota"/>
    <s v="Farmington Public School District"/>
    <n v="478"/>
    <n v="0"/>
    <n v="54"/>
    <n v="44"/>
    <n v="22"/>
    <n v="100"/>
    <n v="511"/>
    <n v="1.3361838588989846E-2"/>
    <n v="6.8278995189738109E-2"/>
    <n v="213"/>
    <n v="3.0059271803556307E-2"/>
    <n v="7484"/>
    <n v="7086"/>
    <x v="1596"/>
    <n v="39"/>
    <n v="281"/>
    <n v="406"/>
    <n v="327"/>
    <n v="168"/>
    <n v="0"/>
    <n v="6"/>
    <n v="11"/>
    <n v="9"/>
    <x v="1605"/>
    <x v="71"/>
    <x v="416"/>
    <x v="321"/>
    <x v="519"/>
    <n v="7.5358663093173572E-2"/>
    <n v="0"/>
    <n v="0.1641337386018237"/>
    <n v="0.10022779043280182"/>
    <n v="6.4705882352941183E-2"/>
    <n v="8.1640833778727953E-2"/>
  </r>
  <r>
    <x v="6"/>
    <s v="0403-01-000"/>
    <m/>
    <x v="0"/>
    <s v="Lincoln"/>
    <s v="Ivanhoe Public School District"/>
    <n v="9"/>
    <n v="0"/>
    <n v="0"/>
    <n v="0"/>
    <n v="0"/>
    <n v="0"/>
    <n v="16"/>
    <n v="0"/>
    <n v="8.1632653061224483E-2"/>
    <n v="8"/>
    <n v="4.2553191489361701E-2"/>
    <n v="196"/>
    <n v="188"/>
    <x v="455"/>
    <n v="0"/>
    <n v="0"/>
    <n v="0"/>
    <n v="1"/>
    <n v="4"/>
    <n v="0"/>
    <n v="0"/>
    <n v="0"/>
    <n v="0"/>
    <x v="64"/>
    <x v="0"/>
    <x v="0"/>
    <x v="2"/>
    <x v="0"/>
    <n v="4.6875E-2"/>
    <n v="0"/>
    <n v="0"/>
    <n v="0"/>
    <n v="0"/>
    <n v="8.1632653061224483E-2"/>
  </r>
  <r>
    <x v="9"/>
    <s v="0499-01-000"/>
    <m/>
    <x v="0"/>
    <s v="Mower"/>
    <s v="LeRoy-Ostrander Public Schools"/>
    <n v="24"/>
    <n v="0"/>
    <n v="0"/>
    <n v="0"/>
    <n v="0"/>
    <n v="0"/>
    <n v="28"/>
    <n v="0"/>
    <n v="8.1632653061224483E-2"/>
    <n v="4"/>
    <n v="1.2539184952978056E-2"/>
    <n v="343"/>
    <n v="319"/>
    <x v="924"/>
    <n v="0"/>
    <n v="1"/>
    <n v="1"/>
    <n v="2"/>
    <n v="0"/>
    <n v="0"/>
    <n v="0"/>
    <n v="0"/>
    <n v="0"/>
    <x v="243"/>
    <x v="0"/>
    <x v="3"/>
    <x v="1"/>
    <x v="3"/>
    <n v="7.0796460176991149E-2"/>
    <n v="0"/>
    <n v="0"/>
    <n v="0"/>
    <n v="0"/>
    <n v="8.1632653061224483E-2"/>
  </r>
  <r>
    <x v="14"/>
    <s v="0111-01-000"/>
    <s v="yes"/>
    <x v="1"/>
    <s v="Carver"/>
    <s v="Watertown-Mayer Public School Dist."/>
    <n v="110"/>
    <n v="0"/>
    <n v="0"/>
    <n v="0"/>
    <n v="4"/>
    <n v="0"/>
    <n v="120"/>
    <n v="0"/>
    <n v="8.1577158395649219E-2"/>
    <n v="176"/>
    <n v="0.11525867714472822"/>
    <n v="1471"/>
    <n v="1527"/>
    <x v="1597"/>
    <n v="10"/>
    <n v="15"/>
    <n v="32"/>
    <n v="22"/>
    <n v="169"/>
    <n v="0"/>
    <n v="0"/>
    <n v="0"/>
    <n v="0"/>
    <x v="1606"/>
    <x v="87"/>
    <x v="66"/>
    <x v="187"/>
    <x v="14"/>
    <n v="7.9193664506839456E-2"/>
    <n v="0"/>
    <n v="0"/>
    <n v="0"/>
    <n v="0.15384615384615385"/>
    <n v="8.1577158395649219E-2"/>
  </r>
  <r>
    <x v="0"/>
    <s v="0239-01-000"/>
    <m/>
    <x v="0"/>
    <s v="Fillmore"/>
    <s v="Rushford-Peterson Public Schools"/>
    <n v="52"/>
    <n v="0"/>
    <n v="0"/>
    <n v="0"/>
    <n v="0"/>
    <n v="8"/>
    <n v="46"/>
    <n v="1.2084592145015106E-2"/>
    <n v="6.9486404833836862E-2"/>
    <n v="33"/>
    <n v="5.1482059282371297E-2"/>
    <n v="662"/>
    <n v="641"/>
    <x v="997"/>
    <n v="0"/>
    <n v="2"/>
    <n v="4"/>
    <n v="11"/>
    <n v="29"/>
    <n v="0"/>
    <n v="0"/>
    <n v="0"/>
    <n v="0"/>
    <x v="740"/>
    <x v="0"/>
    <x v="6"/>
    <x v="10"/>
    <x v="6"/>
    <n v="8.0370942812983001E-2"/>
    <n v="0"/>
    <n v="0"/>
    <n v="0"/>
    <n v="0"/>
    <n v="8.1570996978851965E-2"/>
  </r>
  <r>
    <x v="2"/>
    <s v="2860-01-000"/>
    <m/>
    <x v="0"/>
    <s v="Faribault"/>
    <s v="Blue Earth Area Public School"/>
    <n v="91"/>
    <n v="0"/>
    <n v="0"/>
    <n v="0"/>
    <n v="0"/>
    <n v="9"/>
    <n v="90"/>
    <n v="7.4135090609555188E-3"/>
    <n v="7.4135090609555185E-2"/>
    <n v="89"/>
    <n v="7.3920265780730895E-2"/>
    <n v="1214"/>
    <n v="1204"/>
    <x v="875"/>
    <n v="7"/>
    <n v="13"/>
    <n v="4"/>
    <n v="163"/>
    <n v="72"/>
    <n v="0"/>
    <n v="0"/>
    <n v="0"/>
    <n v="8"/>
    <x v="1607"/>
    <x v="47"/>
    <x v="45"/>
    <x v="10"/>
    <x v="110"/>
    <n v="8.7837837837837843E-2"/>
    <n v="0"/>
    <n v="0"/>
    <n v="0"/>
    <n v="0"/>
    <n v="8.1548599670510702E-2"/>
  </r>
  <r>
    <x v="11"/>
    <s v="0829-01-000"/>
    <m/>
    <x v="0"/>
    <s v="Waseca"/>
    <s v="Waseca Public School District"/>
    <n v="123"/>
    <n v="3"/>
    <n v="4"/>
    <n v="0"/>
    <n v="33"/>
    <n v="147"/>
    <n v="20"/>
    <n v="7.177734375E-2"/>
    <n v="9.765625E-3"/>
    <n v="14"/>
    <n v="7.3878627968337728E-3"/>
    <n v="2048"/>
    <n v="1895"/>
    <x v="1179"/>
    <n v="9"/>
    <n v="52"/>
    <n v="18"/>
    <n v="186"/>
    <n v="11"/>
    <n v="0"/>
    <n v="0"/>
    <n v="0"/>
    <n v="0"/>
    <x v="1608"/>
    <x v="123"/>
    <x v="409"/>
    <x v="105"/>
    <x v="469"/>
    <n v="7.0608495981630312E-2"/>
    <n v="0.25"/>
    <n v="7.1428571428571425E-2"/>
    <n v="0"/>
    <n v="0.15068493150684931"/>
    <n v="8.154296875E-2"/>
  </r>
  <r>
    <x v="5"/>
    <s v="0192-01-000"/>
    <s v="yes"/>
    <x v="1"/>
    <s v="Dakota"/>
    <s v="Farmington Public School District"/>
    <n v="452"/>
    <n v="4"/>
    <n v="60"/>
    <n v="47"/>
    <n v="34"/>
    <n v="76"/>
    <n v="537"/>
    <n v="1.0107727091368533E-2"/>
    <n v="7.1419071685064506E-2"/>
    <n v="213"/>
    <n v="2.9919932574799833E-2"/>
    <n v="7519"/>
    <n v="7119"/>
    <x v="1598"/>
    <n v="41"/>
    <n v="288"/>
    <n v="407"/>
    <n v="351"/>
    <n v="176"/>
    <n v="0"/>
    <n v="3"/>
    <n v="8"/>
    <n v="6"/>
    <x v="1609"/>
    <x v="13"/>
    <x v="417"/>
    <x v="387"/>
    <x v="520"/>
    <n v="7.1655041217501589E-2"/>
    <n v="8.8888888888888892E-2"/>
    <n v="0.17391304347826086"/>
    <n v="0.10538116591928251"/>
    <n v="8.9709762532981532E-2"/>
    <n v="8.152679877643304E-2"/>
  </r>
  <r>
    <x v="17"/>
    <s v="2342-01-000"/>
    <m/>
    <x v="0"/>
    <s v="Grant"/>
    <s v="West Central Area"/>
    <n v="64"/>
    <n v="0"/>
    <n v="0"/>
    <n v="0"/>
    <n v="4"/>
    <n v="0"/>
    <n v="75"/>
    <n v="0"/>
    <n v="8.1521739130434784E-2"/>
    <n v="51"/>
    <n v="5.6919642857142856E-2"/>
    <n v="920"/>
    <n v="896"/>
    <x v="1599"/>
    <n v="8"/>
    <n v="7"/>
    <n v="3"/>
    <n v="9"/>
    <n v="47"/>
    <n v="0"/>
    <n v="0"/>
    <n v="0"/>
    <n v="0"/>
    <x v="1610"/>
    <x v="35"/>
    <x v="21"/>
    <x v="5"/>
    <x v="8"/>
    <n v="7.2234762979683967E-2"/>
    <n v="0"/>
    <n v="0"/>
    <n v="0"/>
    <n v="0.30769230769230771"/>
    <n v="8.1521739130434784E-2"/>
  </r>
  <r>
    <x v="6"/>
    <s v="0091-01-000"/>
    <m/>
    <x v="0"/>
    <s v="Carlton"/>
    <s v="Barnum Public School District"/>
    <n v="49"/>
    <n v="0"/>
    <n v="0"/>
    <n v="0"/>
    <n v="0"/>
    <n v="3"/>
    <n v="51"/>
    <n v="4.5248868778280547E-3"/>
    <n v="7.6923076923076927E-2"/>
    <n v="76"/>
    <n v="0.11094890510948906"/>
    <n v="663"/>
    <n v="685"/>
    <x v="1600"/>
    <n v="19"/>
    <n v="9"/>
    <n v="3"/>
    <n v="7"/>
    <n v="72"/>
    <n v="0"/>
    <n v="0"/>
    <n v="0"/>
    <n v="0"/>
    <x v="1074"/>
    <x v="54"/>
    <x v="13"/>
    <x v="5"/>
    <x v="35"/>
    <n v="7.8525641025641024E-2"/>
    <n v="0"/>
    <n v="0"/>
    <n v="0"/>
    <n v="0"/>
    <n v="8.1447963800904979E-2"/>
  </r>
  <r>
    <x v="10"/>
    <s v="2135-01-000"/>
    <m/>
    <x v="0"/>
    <s v="Blue Earth"/>
    <s v="Maple River School District"/>
    <n v="68"/>
    <n v="0"/>
    <n v="0"/>
    <n v="0"/>
    <n v="0"/>
    <n v="6"/>
    <n v="72"/>
    <n v="6.2630480167014616E-3"/>
    <n v="7.5156576200417533E-2"/>
    <n v="163"/>
    <n v="0.15627996164908917"/>
    <n v="958"/>
    <n v="1043"/>
    <x v="939"/>
    <n v="4"/>
    <n v="9"/>
    <n v="11"/>
    <n v="24"/>
    <n v="162"/>
    <n v="0"/>
    <n v="0"/>
    <n v="0"/>
    <n v="0"/>
    <x v="548"/>
    <x v="2"/>
    <x v="13"/>
    <x v="20"/>
    <x v="11"/>
    <n v="7.5471698113207544E-2"/>
    <n v="0"/>
    <n v="0"/>
    <n v="0"/>
    <n v="0"/>
    <n v="8.1419624217118999E-2"/>
  </r>
  <r>
    <x v="1"/>
    <s v="0146-01-000"/>
    <m/>
    <x v="0"/>
    <s v="Clay"/>
    <s v="Barnesville Public School District"/>
    <n v="65"/>
    <n v="0"/>
    <n v="0"/>
    <n v="0"/>
    <n v="0"/>
    <n v="6"/>
    <n v="64"/>
    <n v="6.9767441860465115E-3"/>
    <n v="7.441860465116279E-2"/>
    <n v="73"/>
    <n v="8.4588644264194671E-2"/>
    <n v="860"/>
    <n v="863"/>
    <x v="489"/>
    <n v="8"/>
    <n v="3"/>
    <n v="0"/>
    <n v="6"/>
    <n v="70"/>
    <n v="3"/>
    <n v="0"/>
    <n v="0"/>
    <n v="0"/>
    <x v="1473"/>
    <x v="43"/>
    <x v="4"/>
    <x v="2"/>
    <x v="21"/>
    <n v="7.7288941736028544E-2"/>
    <n v="0"/>
    <n v="0"/>
    <n v="0"/>
    <n v="0"/>
    <n v="8.1395348837209308E-2"/>
  </r>
  <r>
    <x v="11"/>
    <s v="0011-01-000"/>
    <s v="yes"/>
    <x v="1"/>
    <s v="Anoka"/>
    <s v="Anoka-Hennepin Public School District"/>
    <n v="2269"/>
    <n v="45"/>
    <n v="467"/>
    <n v="338"/>
    <n v="146"/>
    <n v="1496"/>
    <n v="1838"/>
    <n v="3.6518979616746002E-2"/>
    <n v="4.486756987672403E-2"/>
    <n v="1055"/>
    <n v="2.7270847334953212E-2"/>
    <n v="40965"/>
    <n v="38686"/>
    <x v="1601"/>
    <n v="539"/>
    <n v="3954"/>
    <n v="2477"/>
    <n v="1548"/>
    <n v="666"/>
    <n v="27"/>
    <n v="202"/>
    <n v="93"/>
    <n v="28"/>
    <x v="1611"/>
    <x v="356"/>
    <x v="418"/>
    <x v="388"/>
    <x v="521"/>
    <n v="7.1417330269742854E-2"/>
    <n v="8.0789946140035901E-2"/>
    <n v="0.11068973690447974"/>
    <n v="0.12417340191036003"/>
    <n v="8.7635054021608649E-2"/>
    <n v="8.1386549493470031E-2"/>
  </r>
  <r>
    <x v="7"/>
    <s v="0728-01-000"/>
    <m/>
    <x v="0"/>
    <s v="Sherburne"/>
    <s v="Elk River Public School District"/>
    <n v="1000"/>
    <n v="3"/>
    <n v="26"/>
    <n v="25"/>
    <n v="10"/>
    <n v="644"/>
    <n v="448"/>
    <n v="4.7995230287673274E-2"/>
    <n v="3.3387986287077058E-2"/>
    <n v="606"/>
    <n v="4.6860501082585833E-2"/>
    <n v="13418"/>
    <n v="12932"/>
    <x v="1602"/>
    <n v="136"/>
    <n v="336"/>
    <n v="360"/>
    <n v="310"/>
    <n v="528"/>
    <n v="3"/>
    <n v="12"/>
    <n v="21"/>
    <n v="10"/>
    <x v="1612"/>
    <x v="62"/>
    <x v="419"/>
    <x v="389"/>
    <x v="477"/>
    <n v="8.1552764638721256E-2"/>
    <n v="2.2058823529411766E-2"/>
    <n v="7.4285714285714288E-2"/>
    <n v="6.8681318681318687E-2"/>
    <n v="3.2258064516129031E-2"/>
    <n v="8.1383216574750339E-2"/>
  </r>
  <r>
    <x v="2"/>
    <s v="0829-01-000"/>
    <m/>
    <x v="0"/>
    <s v="Waseca"/>
    <s v="Waseca Public School District"/>
    <n v="117"/>
    <n v="0"/>
    <n v="5"/>
    <n v="0"/>
    <n v="38"/>
    <n v="133"/>
    <n v="37"/>
    <n v="6.3666826232647203E-2"/>
    <n v="1.7711823839157492E-2"/>
    <n v="11"/>
    <n v="5.699481865284974E-3"/>
    <n v="2089"/>
    <n v="1930"/>
    <x v="1247"/>
    <n v="10"/>
    <n v="56"/>
    <n v="16"/>
    <n v="208"/>
    <n v="9"/>
    <n v="0"/>
    <n v="0"/>
    <n v="0"/>
    <n v="0"/>
    <x v="1613"/>
    <x v="87"/>
    <x v="288"/>
    <x v="28"/>
    <x v="213"/>
    <n v="6.6933638443935933E-2"/>
    <n v="0"/>
    <n v="8.1967213114754092E-2"/>
    <n v="0"/>
    <n v="0.15447154471544716"/>
    <n v="8.1378650071804698E-2"/>
  </r>
  <r>
    <x v="15"/>
    <s v="0330-01-000"/>
    <m/>
    <x v="0"/>
    <s v="Jackson"/>
    <s v="Heron Lake-Okabena School District"/>
    <n v="17"/>
    <n v="0"/>
    <n v="0"/>
    <n v="0"/>
    <n v="0"/>
    <n v="0"/>
    <n v="24"/>
    <n v="0"/>
    <n v="8.1355932203389825E-2"/>
    <n v="60"/>
    <n v="0.18126888217522658"/>
    <n v="295"/>
    <n v="331"/>
    <x v="66"/>
    <n v="3"/>
    <n v="0"/>
    <n v="3"/>
    <n v="49"/>
    <n v="51"/>
    <n v="0"/>
    <n v="0"/>
    <n v="0"/>
    <n v="5"/>
    <x v="467"/>
    <x v="6"/>
    <x v="0"/>
    <x v="5"/>
    <x v="151"/>
    <n v="7.0247933884297523E-2"/>
    <n v="0"/>
    <n v="0"/>
    <n v="0"/>
    <n v="0"/>
    <n v="8.1355932203389825E-2"/>
  </r>
  <r>
    <x v="17"/>
    <s v="0709-01-000"/>
    <m/>
    <x v="0"/>
    <s v="Saint Louis"/>
    <s v="Duluth Public School District"/>
    <n v="955"/>
    <n v="39"/>
    <n v="39"/>
    <n v="7"/>
    <n v="9"/>
    <n v="807"/>
    <n v="252"/>
    <n v="6.197204730456151E-2"/>
    <n v="1.9351866072799876E-2"/>
    <n v="172"/>
    <n v="1.4173877214668314E-2"/>
    <n v="13022"/>
    <n v="12135"/>
    <x v="1603"/>
    <n v="614"/>
    <n v="455"/>
    <n v="251"/>
    <n v="143"/>
    <n v="158"/>
    <n v="0"/>
    <n v="0"/>
    <n v="4"/>
    <n v="0"/>
    <x v="1614"/>
    <x v="357"/>
    <x v="420"/>
    <x v="390"/>
    <x v="182"/>
    <n v="8.3267939663440579E-2"/>
    <n v="5.9724349157733538E-2"/>
    <n v="7.8947368421052627E-2"/>
    <n v="2.7559055118110236E-2"/>
    <n v="5.921052631578947E-2"/>
    <n v="8.132391337736139E-2"/>
  </r>
  <r>
    <x v="11"/>
    <s v="0252-01-000"/>
    <m/>
    <x v="0"/>
    <s v="Goodhue"/>
    <s v="Cannon Falls Public School District"/>
    <n v="81"/>
    <n v="0"/>
    <n v="0"/>
    <n v="3"/>
    <n v="0"/>
    <n v="9"/>
    <n v="92"/>
    <n v="7.246376811594203E-3"/>
    <n v="7.407407407407407E-2"/>
    <n v="57"/>
    <n v="4.757929883138564E-2"/>
    <n v="1242"/>
    <n v="1198"/>
    <x v="570"/>
    <n v="9"/>
    <n v="18"/>
    <n v="25"/>
    <n v="35"/>
    <n v="45"/>
    <n v="0"/>
    <n v="0"/>
    <n v="0"/>
    <n v="0"/>
    <x v="293"/>
    <x v="68"/>
    <x v="67"/>
    <x v="136"/>
    <x v="18"/>
    <n v="7.0619006102877066E-2"/>
    <n v="0"/>
    <n v="0"/>
    <n v="0.10714285714285714"/>
    <n v="0"/>
    <n v="8.1320450885668277E-2"/>
  </r>
  <r>
    <x v="3"/>
    <s v="0630-01-000"/>
    <m/>
    <x v="0"/>
    <s v="Red Lake"/>
    <s v="Red Lake Falls Public School Dist."/>
    <n v="25"/>
    <n v="0"/>
    <n v="0"/>
    <n v="0"/>
    <n v="0"/>
    <n v="0"/>
    <n v="30"/>
    <n v="0"/>
    <n v="8.1300813008130079E-2"/>
    <n v="26"/>
    <n v="7.1232876712328766E-2"/>
    <n v="369"/>
    <n v="365"/>
    <x v="842"/>
    <n v="1"/>
    <n v="4"/>
    <n v="4"/>
    <n v="26"/>
    <n v="22"/>
    <n v="0"/>
    <n v="0"/>
    <n v="0"/>
    <n v="0"/>
    <x v="198"/>
    <x v="3"/>
    <x v="2"/>
    <x v="10"/>
    <x v="14"/>
    <n v="7.5075075075075076E-2"/>
    <n v="0"/>
    <n v="0"/>
    <n v="0"/>
    <n v="0"/>
    <n v="8.1300813008130079E-2"/>
  </r>
  <r>
    <x v="16"/>
    <s v="0709-01-000"/>
    <m/>
    <x v="0"/>
    <s v="Saint Louis"/>
    <s v="Duluth Public School District"/>
    <n v="998"/>
    <n v="31"/>
    <n v="38"/>
    <n v="0"/>
    <n v="10"/>
    <n v="879"/>
    <n v="209"/>
    <n v="6.5665620797848503E-2"/>
    <n v="1.5613327356940087E-2"/>
    <n v="132"/>
    <n v="1.0619469026548672E-2"/>
    <n v="13386"/>
    <n v="12430"/>
    <x v="1604"/>
    <n v="638"/>
    <n v="406"/>
    <n v="261"/>
    <n v="129"/>
    <n v="114"/>
    <n v="6"/>
    <n v="0"/>
    <n v="0"/>
    <n v="0"/>
    <x v="1615"/>
    <x v="358"/>
    <x v="421"/>
    <x v="391"/>
    <x v="201"/>
    <n v="8.4006734006734002E-2"/>
    <n v="4.6757164404223228E-2"/>
    <n v="8.5585585585585586E-2"/>
    <n v="0"/>
    <n v="7.1942446043165464E-2"/>
    <n v="8.1278948154788588E-2"/>
  </r>
  <r>
    <x v="15"/>
    <s v="2149-01-000"/>
    <m/>
    <x v="0"/>
    <s v="Pope"/>
    <s v="Minnewaska School District"/>
    <n v="122"/>
    <n v="0"/>
    <n v="0"/>
    <n v="0"/>
    <n v="0"/>
    <n v="14"/>
    <n v="111"/>
    <n v="9.1027308192457735E-3"/>
    <n v="7.217165149544863E-2"/>
    <n v="34"/>
    <n v="2.3496890117484452E-2"/>
    <n v="1538"/>
    <n v="1447"/>
    <x v="1605"/>
    <n v="8"/>
    <n v="13"/>
    <n v="7"/>
    <n v="6"/>
    <n v="30"/>
    <n v="0"/>
    <n v="0"/>
    <n v="0"/>
    <n v="0"/>
    <x v="1616"/>
    <x v="35"/>
    <x v="45"/>
    <x v="36"/>
    <x v="21"/>
    <n v="8.1063122923588041E-2"/>
    <n v="0"/>
    <n v="0"/>
    <n v="0"/>
    <n v="0"/>
    <n v="8.1274382314694402E-2"/>
  </r>
  <r>
    <x v="2"/>
    <s v="0857-01-000"/>
    <m/>
    <x v="0"/>
    <s v="Winona"/>
    <s v="Lewiston-Altura Public School Dist."/>
    <n v="44"/>
    <n v="0"/>
    <n v="0"/>
    <n v="0"/>
    <n v="0"/>
    <n v="0"/>
    <n v="51"/>
    <n v="0"/>
    <n v="8.1210191082802544E-2"/>
    <n v="160"/>
    <n v="0.21709633649932158"/>
    <n v="628"/>
    <n v="737"/>
    <x v="1160"/>
    <n v="3"/>
    <n v="9"/>
    <n v="8"/>
    <n v="40"/>
    <n v="155"/>
    <n v="0"/>
    <n v="3"/>
    <n v="0"/>
    <n v="0"/>
    <x v="56"/>
    <x v="6"/>
    <x v="41"/>
    <x v="8"/>
    <x v="137"/>
    <n v="7.7738515901060068E-2"/>
    <n v="0"/>
    <n v="0"/>
    <n v="0"/>
    <n v="0"/>
    <n v="8.1210191082802544E-2"/>
  </r>
  <r>
    <x v="11"/>
    <s v="0229-01-000"/>
    <m/>
    <x v="0"/>
    <s v="Fillmore"/>
    <s v="Lanesboro Public School District"/>
    <n v="16"/>
    <n v="0"/>
    <n v="0"/>
    <n v="0"/>
    <n v="0"/>
    <n v="0"/>
    <n v="19"/>
    <n v="0"/>
    <n v="8.11965811965812E-2"/>
    <n v="111"/>
    <n v="0.34049079754601225"/>
    <n v="234"/>
    <n v="326"/>
    <x v="684"/>
    <n v="0"/>
    <n v="3"/>
    <n v="5"/>
    <n v="5"/>
    <n v="108"/>
    <n v="0"/>
    <n v="0"/>
    <n v="0"/>
    <n v="0"/>
    <x v="331"/>
    <x v="0"/>
    <x v="4"/>
    <x v="7"/>
    <x v="25"/>
    <n v="7.2398190045248875E-2"/>
    <n v="0"/>
    <n v="0"/>
    <n v="0"/>
    <n v="0"/>
    <n v="8.11965811965812E-2"/>
  </r>
  <r>
    <x v="5"/>
    <s v="2903-01-000"/>
    <m/>
    <x v="0"/>
    <s v="Big Stone"/>
    <s v="Ortonville Public Schools"/>
    <n v="36"/>
    <n v="0"/>
    <n v="0"/>
    <n v="0"/>
    <n v="0"/>
    <n v="0"/>
    <n v="41"/>
    <n v="0"/>
    <n v="8.1188118811881191E-2"/>
    <n v="25"/>
    <n v="5.112474437627812E-2"/>
    <n v="505"/>
    <n v="489"/>
    <x v="1401"/>
    <n v="6"/>
    <n v="4"/>
    <n v="3"/>
    <n v="17"/>
    <n v="25"/>
    <n v="0"/>
    <n v="0"/>
    <n v="0"/>
    <n v="0"/>
    <x v="830"/>
    <x v="31"/>
    <x v="2"/>
    <x v="5"/>
    <x v="61"/>
    <n v="7.6595744680851063E-2"/>
    <n v="0"/>
    <n v="0"/>
    <n v="0"/>
    <n v="0"/>
    <n v="8.1188118811881191E-2"/>
  </r>
  <r>
    <x v="1"/>
    <s v="0518-01-000"/>
    <m/>
    <x v="0"/>
    <s v="Nobles"/>
    <s v="Worthington Public School District"/>
    <n v="153"/>
    <n v="0"/>
    <n v="0"/>
    <n v="0"/>
    <n v="68"/>
    <n v="13"/>
    <n v="218"/>
    <n v="4.567814476458187E-3"/>
    <n v="7.6598735066760362E-2"/>
    <n v="115"/>
    <n v="4.2124542124542128E-2"/>
    <n v="2846"/>
    <n v="2730"/>
    <x v="190"/>
    <n v="12"/>
    <n v="157"/>
    <n v="339"/>
    <n v="1266"/>
    <n v="96"/>
    <n v="0"/>
    <n v="0"/>
    <n v="0"/>
    <n v="6"/>
    <x v="1359"/>
    <x v="123"/>
    <x v="422"/>
    <x v="392"/>
    <x v="522"/>
    <n v="0.1510365251727542"/>
    <n v="0"/>
    <n v="0"/>
    <n v="0"/>
    <n v="5.1204819277108432E-2"/>
    <n v="8.1166549543218544E-2"/>
  </r>
  <r>
    <x v="10"/>
    <s v="0423-01-000"/>
    <m/>
    <x v="0"/>
    <s v="McLeod"/>
    <s v="Hutchinson Public School District"/>
    <n v="222"/>
    <n v="3"/>
    <n v="3"/>
    <n v="0"/>
    <n v="9"/>
    <n v="202"/>
    <n v="46"/>
    <n v="6.6099476439790569E-2"/>
    <n v="1.5052356020942409E-2"/>
    <n v="184"/>
    <n v="6.1497326203208559E-2"/>
    <n v="3056"/>
    <n v="2992"/>
    <x v="1376"/>
    <n v="2"/>
    <n v="48"/>
    <n v="37"/>
    <n v="150"/>
    <n v="173"/>
    <n v="0"/>
    <n v="0"/>
    <n v="0"/>
    <n v="0"/>
    <x v="1617"/>
    <x v="43"/>
    <x v="276"/>
    <x v="255"/>
    <x v="135"/>
    <n v="7.9172610556348069E-2"/>
    <n v="0.6"/>
    <n v="5.8823529411764705E-2"/>
    <n v="0"/>
    <n v="5.6603773584905662E-2"/>
    <n v="8.1151832460732973E-2"/>
  </r>
  <r>
    <x v="6"/>
    <s v="2689-01-000"/>
    <m/>
    <x v="0"/>
    <s v="Pipestone"/>
    <s v="Pipestone Area School District"/>
    <n v="98"/>
    <n v="0"/>
    <n v="0"/>
    <n v="0"/>
    <n v="0"/>
    <n v="0"/>
    <n v="105"/>
    <n v="0"/>
    <n v="8.1143740340030912E-2"/>
    <n v="17"/>
    <n v="1.4096185737976783E-2"/>
    <n v="1294"/>
    <n v="1206"/>
    <x v="1606"/>
    <n v="36"/>
    <n v="13"/>
    <n v="8"/>
    <n v="22"/>
    <n v="11"/>
    <n v="0"/>
    <n v="0"/>
    <n v="0"/>
    <n v="0"/>
    <x v="1618"/>
    <x v="80"/>
    <x v="45"/>
    <x v="8"/>
    <x v="9"/>
    <n v="8.0724876441515644E-2"/>
    <n v="0"/>
    <n v="0"/>
    <n v="0"/>
    <n v="0"/>
    <n v="8.1143740340030912E-2"/>
  </r>
  <r>
    <x v="0"/>
    <s v="0345-01-000"/>
    <m/>
    <x v="0"/>
    <s v="Kandiyohi"/>
    <s v="New London-Spicer School District"/>
    <n v="111"/>
    <n v="0"/>
    <n v="0"/>
    <n v="0"/>
    <n v="0"/>
    <n v="0"/>
    <n v="116"/>
    <n v="0"/>
    <n v="8.1118881118881117E-2"/>
    <n v="170"/>
    <n v="0.11455525606469003"/>
    <n v="1430"/>
    <n v="1484"/>
    <x v="702"/>
    <n v="6"/>
    <n v="14"/>
    <n v="4"/>
    <n v="48"/>
    <n v="154"/>
    <n v="0"/>
    <n v="0"/>
    <n v="0"/>
    <n v="8"/>
    <x v="1619"/>
    <x v="31"/>
    <x v="27"/>
    <x v="10"/>
    <x v="137"/>
    <n v="8.1081081081081086E-2"/>
    <n v="0"/>
    <n v="0"/>
    <n v="0"/>
    <n v="0"/>
    <n v="8.1118881118881117E-2"/>
  </r>
  <r>
    <x v="1"/>
    <s v="0741-01-000"/>
    <m/>
    <x v="0"/>
    <s v="Stearns"/>
    <s v="Paynesville Public School District"/>
    <n v="73"/>
    <n v="0"/>
    <n v="0"/>
    <n v="0"/>
    <n v="3"/>
    <n v="4"/>
    <n v="75"/>
    <n v="4.1067761806981521E-3"/>
    <n v="7.7002053388090352E-2"/>
    <n v="118"/>
    <n v="0.11648568608094768"/>
    <n v="974"/>
    <n v="1013"/>
    <x v="166"/>
    <n v="5"/>
    <n v="21"/>
    <n v="7"/>
    <n v="26"/>
    <n v="108"/>
    <n v="0"/>
    <n v="0"/>
    <n v="0"/>
    <n v="4"/>
    <x v="274"/>
    <x v="43"/>
    <x v="16"/>
    <x v="36"/>
    <x v="24"/>
    <n v="7.9434167573449399E-2"/>
    <n v="0"/>
    <n v="0"/>
    <n v="0"/>
    <n v="0.12"/>
    <n v="8.110882956878851E-2"/>
  </r>
  <r>
    <x v="1"/>
    <s v="0002-01-000"/>
    <m/>
    <x v="0"/>
    <s v="Aitkin"/>
    <s v="Hill City Public School District"/>
    <n v="19"/>
    <n v="0"/>
    <n v="0"/>
    <n v="0"/>
    <n v="0"/>
    <n v="0"/>
    <n v="21"/>
    <n v="0"/>
    <n v="8.1081081081081086E-2"/>
    <n v="51"/>
    <n v="0.17647058823529413"/>
    <n v="259"/>
    <n v="289"/>
    <x v="265"/>
    <n v="5"/>
    <n v="2"/>
    <n v="0"/>
    <n v="5"/>
    <n v="47"/>
    <n v="0"/>
    <n v="0"/>
    <n v="0"/>
    <n v="0"/>
    <x v="1620"/>
    <x v="43"/>
    <x v="6"/>
    <x v="2"/>
    <x v="25"/>
    <n v="7.6305220883534142E-2"/>
    <n v="0"/>
    <n v="0"/>
    <n v="0"/>
    <n v="0"/>
    <n v="8.1081081081081086E-2"/>
  </r>
  <r>
    <x v="12"/>
    <s v="2125-01-000"/>
    <m/>
    <x v="0"/>
    <s v="Dodge"/>
    <s v="Triton School District"/>
    <n v="92"/>
    <n v="0"/>
    <n v="0"/>
    <n v="0"/>
    <n v="0"/>
    <n v="0"/>
    <n v="100"/>
    <n v="0"/>
    <n v="8.1037277147487846E-2"/>
    <n v="12"/>
    <n v="1.0471204188481676E-2"/>
    <n v="1234"/>
    <n v="1146"/>
    <x v="1607"/>
    <n v="0"/>
    <n v="0"/>
    <n v="4"/>
    <n v="97"/>
    <n v="11"/>
    <n v="0"/>
    <n v="0"/>
    <n v="0"/>
    <n v="0"/>
    <x v="726"/>
    <x v="0"/>
    <x v="0"/>
    <x v="10"/>
    <x v="291"/>
    <n v="8.1705150976909419E-2"/>
    <n v="0"/>
    <n v="0"/>
    <n v="0"/>
    <n v="0"/>
    <n v="8.1037277147487846E-2"/>
  </r>
  <r>
    <x v="2"/>
    <s v="2135-01-000"/>
    <m/>
    <x v="0"/>
    <s v="Blue Earth"/>
    <s v="Maple River School District"/>
    <n v="62"/>
    <n v="0"/>
    <n v="0"/>
    <n v="0"/>
    <n v="0"/>
    <n v="6"/>
    <n v="66"/>
    <n v="6.7491563554555678E-3"/>
    <n v="7.4240719910011244E-2"/>
    <n v="156"/>
    <n v="0.16032887975334018"/>
    <n v="889"/>
    <n v="973"/>
    <x v="1369"/>
    <n v="3"/>
    <n v="9"/>
    <n v="8"/>
    <n v="22"/>
    <n v="156"/>
    <n v="0"/>
    <n v="0"/>
    <n v="0"/>
    <n v="0"/>
    <x v="1621"/>
    <x v="6"/>
    <x v="13"/>
    <x v="8"/>
    <x v="9"/>
    <n v="7.407407407407407E-2"/>
    <n v="0"/>
    <n v="0"/>
    <n v="0"/>
    <n v="0"/>
    <n v="8.0989876265466818E-2"/>
  </r>
  <r>
    <x v="8"/>
    <s v="0378-01-000"/>
    <m/>
    <x v="0"/>
    <s v="Lac qui Parle"/>
    <s v="Dawson-Boyd Public School District"/>
    <n v="38"/>
    <n v="0"/>
    <n v="0"/>
    <n v="0"/>
    <n v="0"/>
    <n v="0"/>
    <n v="40"/>
    <n v="0"/>
    <n v="8.0971659919028341E-2"/>
    <n v="81"/>
    <n v="0.15140186915887852"/>
    <n v="494"/>
    <n v="535"/>
    <x v="1132"/>
    <n v="3"/>
    <n v="4"/>
    <n v="7"/>
    <n v="15"/>
    <n v="79"/>
    <n v="0"/>
    <n v="0"/>
    <n v="0"/>
    <n v="0"/>
    <x v="1516"/>
    <x v="6"/>
    <x v="2"/>
    <x v="36"/>
    <x v="5"/>
    <n v="8.1720430107526887E-2"/>
    <n v="0"/>
    <n v="0"/>
    <n v="0"/>
    <n v="0"/>
    <n v="8.0971659919028341E-2"/>
  </r>
  <r>
    <x v="11"/>
    <s v="0630-01-000"/>
    <m/>
    <x v="0"/>
    <s v="Red Lake"/>
    <s v="Red Lake Falls Public School Dist."/>
    <n v="23"/>
    <n v="0"/>
    <n v="0"/>
    <n v="0"/>
    <n v="0"/>
    <n v="0"/>
    <n v="31"/>
    <n v="0"/>
    <n v="8.0939947780678853E-2"/>
    <n v="40"/>
    <n v="0.10204081632653061"/>
    <n v="383"/>
    <n v="392"/>
    <x v="445"/>
    <n v="7"/>
    <n v="6"/>
    <n v="1"/>
    <n v="35"/>
    <n v="27"/>
    <n v="0"/>
    <n v="0"/>
    <n v="0"/>
    <n v="7"/>
    <x v="243"/>
    <x v="47"/>
    <x v="41"/>
    <x v="1"/>
    <x v="16"/>
    <n v="6.7846607669616518E-2"/>
    <n v="0"/>
    <n v="0"/>
    <n v="0"/>
    <n v="0"/>
    <n v="8.0939947780678853E-2"/>
  </r>
  <r>
    <x v="0"/>
    <s v="2342-01-000"/>
    <m/>
    <x v="0"/>
    <s v="Grant"/>
    <s v="West Central Area"/>
    <n v="48"/>
    <n v="0"/>
    <n v="0"/>
    <n v="0"/>
    <n v="0"/>
    <n v="8"/>
    <n v="51"/>
    <n v="1.0973936899862825E-2"/>
    <n v="6.9958847736625515E-2"/>
    <n v="49"/>
    <n v="6.8150208623087627E-2"/>
    <n v="729"/>
    <n v="719"/>
    <x v="1608"/>
    <n v="1"/>
    <n v="11"/>
    <n v="4"/>
    <n v="12"/>
    <n v="46"/>
    <n v="0"/>
    <n v="0"/>
    <n v="0"/>
    <n v="0"/>
    <x v="165"/>
    <x v="3"/>
    <x v="42"/>
    <x v="10"/>
    <x v="12"/>
    <n v="6.9264069264069264E-2"/>
    <n v="0"/>
    <n v="0"/>
    <n v="0"/>
    <n v="0"/>
    <n v="8.0932784636488342E-2"/>
  </r>
  <r>
    <x v="10"/>
    <s v="0146-01-000"/>
    <m/>
    <x v="0"/>
    <s v="Clay"/>
    <s v="Barnesville Public School District"/>
    <n v="65"/>
    <n v="0"/>
    <n v="0"/>
    <n v="0"/>
    <n v="0"/>
    <n v="4"/>
    <n v="66"/>
    <n v="4.6242774566473991E-3"/>
    <n v="7.6300578034682084E-2"/>
    <n v="76"/>
    <n v="8.7256027554535015E-2"/>
    <n v="865"/>
    <n v="871"/>
    <x v="820"/>
    <n v="10"/>
    <n v="2"/>
    <n v="0"/>
    <n v="12"/>
    <n v="72"/>
    <n v="0"/>
    <n v="0"/>
    <n v="0"/>
    <n v="3"/>
    <x v="1622"/>
    <x v="87"/>
    <x v="6"/>
    <x v="2"/>
    <x v="22"/>
    <n v="7.7380952380952384E-2"/>
    <n v="0"/>
    <n v="0"/>
    <n v="0"/>
    <n v="0"/>
    <n v="8.0924855491329481E-2"/>
  </r>
  <r>
    <x v="13"/>
    <s v="2886-01-000"/>
    <m/>
    <x v="0"/>
    <s v="Freeborn"/>
    <s v="Glenville-Emmons School District"/>
    <n v="40"/>
    <n v="0"/>
    <n v="0"/>
    <n v="0"/>
    <n v="0"/>
    <n v="0"/>
    <n v="42"/>
    <n v="0"/>
    <n v="8.0924855491329481E-2"/>
    <n v="43"/>
    <n v="8.269230769230769E-2"/>
    <n v="519"/>
    <n v="520"/>
    <x v="565"/>
    <n v="2"/>
    <n v="1"/>
    <n v="11"/>
    <n v="12"/>
    <n v="39"/>
    <n v="0"/>
    <n v="0"/>
    <n v="0"/>
    <n v="0"/>
    <x v="1623"/>
    <x v="16"/>
    <x v="3"/>
    <x v="20"/>
    <x v="12"/>
    <n v="8.1135902636916835E-2"/>
    <n v="0"/>
    <n v="0"/>
    <n v="0"/>
    <n v="0"/>
    <n v="8.0924855491329481E-2"/>
  </r>
  <r>
    <x v="0"/>
    <s v="0544-01-000"/>
    <m/>
    <x v="0"/>
    <s v="Otter Tail"/>
    <s v="Fergus Falls Public School District"/>
    <n v="189"/>
    <n v="0"/>
    <n v="0"/>
    <n v="3"/>
    <n v="0"/>
    <n v="9"/>
    <n v="192"/>
    <n v="3.6217303822937627E-3"/>
    <n v="7.72635814889336E-2"/>
    <n v="280"/>
    <n v="0.10920436817472699"/>
    <n v="2485"/>
    <n v="2564"/>
    <x v="1609"/>
    <n v="34"/>
    <n v="93"/>
    <n v="33"/>
    <n v="60"/>
    <n v="165"/>
    <n v="3"/>
    <n v="4"/>
    <n v="0"/>
    <n v="0"/>
    <x v="1624"/>
    <x v="166"/>
    <x v="183"/>
    <x v="141"/>
    <x v="378"/>
    <n v="7.9814189189189186E-2"/>
    <n v="0"/>
    <n v="0"/>
    <n v="8.3333333333333329E-2"/>
    <n v="0"/>
    <n v="8.0885311871227356E-2"/>
  </r>
  <r>
    <x v="3"/>
    <s v="0227-01-000"/>
    <m/>
    <x v="0"/>
    <s v="Olmsted"/>
    <s v="Chatfield Public Schools"/>
    <n v="70"/>
    <n v="0"/>
    <n v="0"/>
    <n v="0"/>
    <n v="3"/>
    <n v="0"/>
    <n v="74"/>
    <n v="0"/>
    <n v="8.0874316939890709E-2"/>
    <n v="73"/>
    <n v="7.9868708971553612E-2"/>
    <n v="915"/>
    <n v="914"/>
    <x v="1610"/>
    <n v="1"/>
    <n v="9"/>
    <n v="4"/>
    <n v="9"/>
    <n v="69"/>
    <n v="0"/>
    <n v="0"/>
    <n v="0"/>
    <n v="0"/>
    <x v="204"/>
    <x v="3"/>
    <x v="13"/>
    <x v="10"/>
    <x v="12"/>
    <n v="7.847533632286996E-2"/>
    <n v="0"/>
    <n v="0"/>
    <n v="0"/>
    <n v="0.25"/>
    <n v="8.0874316939890709E-2"/>
  </r>
  <r>
    <x v="1"/>
    <s v="0229-01-000"/>
    <m/>
    <x v="0"/>
    <s v="Fillmore"/>
    <s v="Lanesboro Public School District"/>
    <n v="14"/>
    <n v="0"/>
    <n v="0"/>
    <n v="0"/>
    <n v="0"/>
    <n v="0"/>
    <n v="19"/>
    <n v="0"/>
    <n v="8.085106382978724E-2"/>
    <n v="119"/>
    <n v="0.35522388059701493"/>
    <n v="235"/>
    <n v="335"/>
    <x v="532"/>
    <n v="0"/>
    <n v="3"/>
    <n v="4"/>
    <n v="6"/>
    <n v="113"/>
    <n v="0"/>
    <n v="0"/>
    <n v="0"/>
    <n v="0"/>
    <x v="1280"/>
    <x v="0"/>
    <x v="4"/>
    <x v="10"/>
    <x v="21"/>
    <n v="6.2780269058295965E-2"/>
    <n v="0"/>
    <n v="0"/>
    <n v="0"/>
    <n v="0"/>
    <n v="8.085106382978724E-2"/>
  </r>
  <r>
    <x v="7"/>
    <s v="0091-01-000"/>
    <m/>
    <x v="0"/>
    <s v="Carlton"/>
    <s v="Barnum Public School District"/>
    <n v="45"/>
    <n v="0"/>
    <n v="0"/>
    <n v="0"/>
    <n v="0"/>
    <n v="3"/>
    <n v="53"/>
    <n v="4.329004329004329E-3"/>
    <n v="7.647907647907648E-2"/>
    <n v="129"/>
    <n v="0.16840731070496084"/>
    <n v="693"/>
    <n v="766"/>
    <x v="187"/>
    <n v="21"/>
    <n v="13"/>
    <n v="2"/>
    <n v="8"/>
    <n v="124"/>
    <n v="0"/>
    <n v="0"/>
    <n v="0"/>
    <n v="0"/>
    <x v="675"/>
    <x v="44"/>
    <x v="45"/>
    <x v="0"/>
    <x v="27"/>
    <n v="6.9984447900466568E-2"/>
    <n v="0"/>
    <n v="0"/>
    <n v="0"/>
    <n v="0"/>
    <n v="8.0808080808080815E-2"/>
  </r>
  <r>
    <x v="16"/>
    <s v="0195-01-000"/>
    <s v="yes"/>
    <x v="1"/>
    <s v="Dakota"/>
    <s v="Randolph Public School District"/>
    <n v="36"/>
    <n v="0"/>
    <n v="0"/>
    <n v="0"/>
    <n v="0"/>
    <n v="0"/>
    <n v="37"/>
    <n v="0"/>
    <n v="8.0786026200873357E-2"/>
    <n v="3"/>
    <n v="7.0754716981132077E-3"/>
    <n v="458"/>
    <n v="424"/>
    <x v="245"/>
    <n v="2"/>
    <n v="0"/>
    <n v="2"/>
    <n v="3"/>
    <n v="0"/>
    <n v="0"/>
    <n v="0"/>
    <n v="0"/>
    <n v="0"/>
    <x v="477"/>
    <x v="16"/>
    <x v="0"/>
    <x v="0"/>
    <x v="17"/>
    <n v="7.9470198675496692E-2"/>
    <n v="0"/>
    <n v="0"/>
    <n v="0"/>
    <n v="0"/>
    <n v="8.0786026200873357E-2"/>
  </r>
  <r>
    <x v="17"/>
    <s v="2164-01-000"/>
    <m/>
    <x v="0"/>
    <s v="Clay"/>
    <s v="Dilworth-Glyndon-Felton"/>
    <n v="79"/>
    <n v="0"/>
    <n v="0"/>
    <n v="4"/>
    <n v="17"/>
    <n v="0"/>
    <n v="103"/>
    <n v="0"/>
    <n v="8.0784313725490192E-2"/>
    <n v="133"/>
    <n v="0.10191570881226053"/>
    <n v="1275"/>
    <n v="1305"/>
    <x v="633"/>
    <n v="40"/>
    <n v="7"/>
    <n v="6"/>
    <n v="99"/>
    <n v="112"/>
    <n v="0"/>
    <n v="0"/>
    <n v="3"/>
    <n v="10"/>
    <x v="490"/>
    <x v="97"/>
    <x v="21"/>
    <x v="36"/>
    <x v="134"/>
    <n v="7.0535714285714285E-2"/>
    <n v="0"/>
    <n v="0"/>
    <n v="0.5714285714285714"/>
    <n v="0.16037735849056603"/>
    <n v="8.0784313725490192E-2"/>
  </r>
  <r>
    <x v="1"/>
    <s v="0882-01-000"/>
    <m/>
    <x v="0"/>
    <s v="Wright"/>
    <s v="Monticello Public School District"/>
    <n v="313"/>
    <n v="0"/>
    <n v="0"/>
    <n v="0"/>
    <n v="8"/>
    <n v="93"/>
    <n v="244"/>
    <n v="2.2291466922339406E-2"/>
    <n v="5.8485139022051776E-2"/>
    <n v="302"/>
    <n v="7.29997582789461E-2"/>
    <n v="4172"/>
    <n v="4137"/>
    <x v="1611"/>
    <n v="13"/>
    <n v="96"/>
    <n v="61"/>
    <n v="225"/>
    <n v="279"/>
    <n v="0"/>
    <n v="3"/>
    <n v="0"/>
    <n v="3"/>
    <x v="1625"/>
    <x v="91"/>
    <x v="354"/>
    <x v="322"/>
    <x v="523"/>
    <n v="8.2891949152542374E-2"/>
    <n v="0"/>
    <n v="0"/>
    <n v="0"/>
    <n v="3.4782608695652174E-2"/>
    <n v="8.0776605944391178E-2"/>
  </r>
  <r>
    <x v="1"/>
    <s v="0152-01-000"/>
    <m/>
    <x v="0"/>
    <s v="Clay"/>
    <s v="Moorhead Public School District"/>
    <n v="464"/>
    <n v="0"/>
    <n v="6"/>
    <n v="0"/>
    <n v="11"/>
    <n v="12"/>
    <n v="478"/>
    <n v="1.9779133014669525E-3"/>
    <n v="7.8786879841766938E-2"/>
    <n v="140"/>
    <n v="2.4488368025188036E-2"/>
    <n v="6067"/>
    <n v="5717"/>
    <x v="1612"/>
    <n v="247"/>
    <n v="268"/>
    <n v="98"/>
    <n v="417"/>
    <n v="109"/>
    <n v="5"/>
    <n v="0"/>
    <n v="3"/>
    <n v="10"/>
    <x v="1626"/>
    <x v="112"/>
    <x v="423"/>
    <x v="251"/>
    <x v="468"/>
    <n v="9.2026973423244743E-2"/>
    <n v="0"/>
    <n v="2.1897810218978103E-2"/>
    <n v="0"/>
    <n v="2.6315789473684209E-2"/>
    <n v="8.0764793143233884E-2"/>
  </r>
  <r>
    <x v="8"/>
    <s v="2144-01-000"/>
    <m/>
    <x v="0"/>
    <s v="Chisago"/>
    <s v="Chisago Lakes School District"/>
    <n v="282"/>
    <n v="0"/>
    <n v="0"/>
    <n v="0"/>
    <n v="8"/>
    <n v="167"/>
    <n v="133"/>
    <n v="4.4952893674293407E-2"/>
    <n v="3.5800807537012112E-2"/>
    <n v="113"/>
    <n v="3.202947845804989E-2"/>
    <n v="3715"/>
    <n v="3528"/>
    <x v="1613"/>
    <n v="22"/>
    <n v="34"/>
    <n v="66"/>
    <n v="37"/>
    <n v="106"/>
    <n v="0"/>
    <n v="0"/>
    <n v="0"/>
    <n v="0"/>
    <x v="1627"/>
    <x v="55"/>
    <x v="37"/>
    <x v="273"/>
    <x v="123"/>
    <n v="7.954866008462623E-2"/>
    <n v="0"/>
    <n v="0"/>
    <n v="0"/>
    <n v="0.17777777777777778"/>
    <n v="8.0753701211305512E-2"/>
  </r>
  <r>
    <x v="5"/>
    <s v="2856-01-000"/>
    <m/>
    <x v="0"/>
    <s v="Marshall"/>
    <s v="Stephen-Argyle Central Schools"/>
    <n v="18"/>
    <n v="0"/>
    <n v="0"/>
    <n v="0"/>
    <n v="3"/>
    <n v="0"/>
    <n v="26"/>
    <n v="0"/>
    <n v="8.0745341614906832E-2"/>
    <n v="25"/>
    <n v="7.7881619937694699E-2"/>
    <n v="322"/>
    <n v="321"/>
    <x v="265"/>
    <n v="2"/>
    <n v="4"/>
    <n v="1"/>
    <n v="37"/>
    <n v="20"/>
    <n v="0"/>
    <n v="0"/>
    <n v="0"/>
    <n v="0"/>
    <x v="68"/>
    <x v="16"/>
    <x v="2"/>
    <x v="1"/>
    <x v="137"/>
    <n v="6.545454545454546E-2"/>
    <n v="0"/>
    <n v="0"/>
    <n v="0"/>
    <n v="7.4999999999999997E-2"/>
    <n v="8.0745341614906832E-2"/>
  </r>
  <r>
    <x v="1"/>
    <s v="0879-01-000"/>
    <m/>
    <x v="0"/>
    <s v="Wright"/>
    <s v="Delano Public School District"/>
    <n v="164"/>
    <n v="0"/>
    <n v="4"/>
    <n v="3"/>
    <n v="4"/>
    <n v="3"/>
    <n v="176"/>
    <n v="1.3531799729364006E-3"/>
    <n v="7.9386558412268826E-2"/>
    <n v="302"/>
    <n v="0.12905982905982907"/>
    <n v="2217"/>
    <n v="2340"/>
    <x v="1328"/>
    <n v="11"/>
    <n v="29"/>
    <n v="41"/>
    <n v="29"/>
    <n v="295"/>
    <n v="0"/>
    <n v="0"/>
    <n v="0"/>
    <n v="0"/>
    <x v="1628"/>
    <x v="90"/>
    <x v="53"/>
    <x v="72"/>
    <x v="105"/>
    <n v="7.8132444020962366E-2"/>
    <n v="0"/>
    <n v="0.12121212121212122"/>
    <n v="6.8181818181818177E-2"/>
    <n v="0.12121212121212122"/>
    <n v="8.073973838520522E-2"/>
  </r>
  <r>
    <x v="2"/>
    <s v="0253-01-000"/>
    <m/>
    <x v="0"/>
    <s v="Goodhue"/>
    <s v="Goodhue Public School District"/>
    <n v="46"/>
    <n v="0"/>
    <n v="0"/>
    <n v="0"/>
    <n v="0"/>
    <n v="0"/>
    <n v="46"/>
    <n v="0"/>
    <n v="8.0701754385964913E-2"/>
    <n v="124"/>
    <n v="0.19135802469135801"/>
    <n v="570"/>
    <n v="648"/>
    <x v="151"/>
    <n v="0"/>
    <n v="2"/>
    <n v="1"/>
    <n v="44"/>
    <n v="120"/>
    <n v="0"/>
    <n v="0"/>
    <n v="0"/>
    <n v="0"/>
    <x v="947"/>
    <x v="0"/>
    <x v="6"/>
    <x v="1"/>
    <x v="151"/>
    <n v="8.7286527514231493E-2"/>
    <n v="0"/>
    <n v="0"/>
    <n v="0"/>
    <n v="0"/>
    <n v="8.0701754385964913E-2"/>
  </r>
  <r>
    <x v="0"/>
    <s v="0857-01-000"/>
    <m/>
    <x v="0"/>
    <s v="Winona"/>
    <s v="Lewiston-Altura Public School Dist."/>
    <n v="49"/>
    <n v="0"/>
    <n v="0"/>
    <n v="0"/>
    <n v="0"/>
    <n v="9"/>
    <n v="44"/>
    <n v="1.3698630136986301E-2"/>
    <n v="6.6971080669710803E-2"/>
    <n v="151"/>
    <n v="0.2"/>
    <n v="657"/>
    <n v="755"/>
    <x v="119"/>
    <n v="6"/>
    <n v="6"/>
    <n v="4"/>
    <n v="5"/>
    <n v="148"/>
    <n v="0"/>
    <n v="0"/>
    <n v="0"/>
    <n v="0"/>
    <x v="912"/>
    <x v="31"/>
    <x v="41"/>
    <x v="10"/>
    <x v="25"/>
    <n v="7.716535433070866E-2"/>
    <n v="0"/>
    <n v="0"/>
    <n v="0"/>
    <n v="0"/>
    <n v="8.0669710806697104E-2"/>
  </r>
  <r>
    <x v="10"/>
    <s v="0882-01-000"/>
    <m/>
    <x v="0"/>
    <s v="Wright"/>
    <s v="Monticello Public School District"/>
    <n v="306"/>
    <n v="0"/>
    <n v="0"/>
    <n v="0"/>
    <n v="10"/>
    <n v="81"/>
    <n v="254"/>
    <n v="1.9503973031543463E-2"/>
    <n v="6.116060679027209E-2"/>
    <n v="319"/>
    <n v="7.7109016195310617E-2"/>
    <n v="4153"/>
    <n v="4137"/>
    <x v="1614"/>
    <n v="14"/>
    <n v="112"/>
    <n v="56"/>
    <n v="251"/>
    <n v="297"/>
    <n v="0"/>
    <n v="0"/>
    <n v="0"/>
    <n v="6"/>
    <x v="1629"/>
    <x v="93"/>
    <x v="347"/>
    <x v="176"/>
    <x v="236"/>
    <n v="8.2413143011042286E-2"/>
    <n v="0"/>
    <n v="0"/>
    <n v="0"/>
    <n v="3.9215686274509803E-2"/>
    <n v="8.0664579821815546E-2"/>
  </r>
  <r>
    <x v="5"/>
    <s v="0025-01-000"/>
    <m/>
    <x v="0"/>
    <s v="Becker"/>
    <s v="Pine Point Public School District"/>
    <n v="0"/>
    <n v="3"/>
    <n v="0"/>
    <n v="0"/>
    <n v="0"/>
    <n v="0"/>
    <n v="5"/>
    <n v="0"/>
    <n v="8.0645161290322578E-2"/>
    <n v="3"/>
    <n v="0.05"/>
    <n v="62"/>
    <n v="60"/>
    <x v="562"/>
    <n v="59"/>
    <n v="0"/>
    <n v="0"/>
    <n v="0"/>
    <n v="0"/>
    <n v="3"/>
    <n v="0"/>
    <n v="0"/>
    <n v="0"/>
    <x v="561"/>
    <x v="160"/>
    <x v="0"/>
    <x v="2"/>
    <x v="1"/>
    <n v="0"/>
    <n v="5.0847457627118647E-2"/>
    <n v="0"/>
    <n v="0"/>
    <n v="0"/>
    <n v="8.0645161290322578E-2"/>
  </r>
  <r>
    <x v="14"/>
    <s v="0640-01-000"/>
    <m/>
    <x v="0"/>
    <s v="Redwood"/>
    <s v="Wabasso Public School District"/>
    <n v="29"/>
    <n v="0"/>
    <n v="0"/>
    <n v="0"/>
    <n v="0"/>
    <n v="0"/>
    <n v="32"/>
    <n v="0"/>
    <n v="8.0604534005037781E-2"/>
    <n v="35"/>
    <n v="8.7499999999999994E-2"/>
    <n v="397"/>
    <n v="400"/>
    <x v="1555"/>
    <n v="0"/>
    <n v="1"/>
    <n v="0"/>
    <n v="0"/>
    <n v="34"/>
    <n v="0"/>
    <n v="0"/>
    <n v="0"/>
    <n v="0"/>
    <x v="1016"/>
    <x v="0"/>
    <x v="3"/>
    <x v="2"/>
    <x v="1"/>
    <n v="7.3604060913705582E-2"/>
    <n v="0"/>
    <n v="0"/>
    <n v="0"/>
    <n v="0"/>
    <n v="8.0604534005037781E-2"/>
  </r>
  <r>
    <x v="4"/>
    <s v="2527-01-000"/>
    <m/>
    <x v="0"/>
    <s v="Norman"/>
    <s v="Norman County West School District"/>
    <n v="15"/>
    <n v="0"/>
    <n v="3"/>
    <n v="0"/>
    <n v="0"/>
    <n v="0"/>
    <n v="22"/>
    <n v="0"/>
    <n v="8.0586080586080591E-2"/>
    <n v="38"/>
    <n v="0.13148788927335639"/>
    <n v="273"/>
    <n v="289"/>
    <x v="58"/>
    <n v="6"/>
    <n v="0"/>
    <n v="0"/>
    <n v="32"/>
    <n v="33"/>
    <n v="0"/>
    <n v="0"/>
    <n v="0"/>
    <n v="3"/>
    <x v="896"/>
    <x v="31"/>
    <x v="4"/>
    <x v="2"/>
    <x v="106"/>
    <n v="6.4377682403433473E-2"/>
    <n v="0"/>
    <n v="1"/>
    <n v="0"/>
    <n v="0"/>
    <n v="8.0586080586080591E-2"/>
  </r>
  <r>
    <x v="6"/>
    <s v="2167-01-000"/>
    <m/>
    <x v="0"/>
    <s v="Lyon"/>
    <s v="Lakeview School District"/>
    <n v="42"/>
    <n v="3"/>
    <n v="0"/>
    <n v="0"/>
    <n v="0"/>
    <n v="12"/>
    <n v="34"/>
    <n v="2.1015761821366025E-2"/>
    <n v="5.9544658493870403E-2"/>
    <n v="84"/>
    <n v="0.13793103448275862"/>
    <n v="571"/>
    <n v="609"/>
    <x v="179"/>
    <n v="2"/>
    <n v="3"/>
    <n v="14"/>
    <n v="26"/>
    <n v="76"/>
    <n v="0"/>
    <n v="0"/>
    <n v="0"/>
    <n v="8"/>
    <x v="339"/>
    <x v="43"/>
    <x v="4"/>
    <x v="30"/>
    <x v="39"/>
    <n v="7.9245283018867921E-2"/>
    <n v="0.6"/>
    <n v="0"/>
    <n v="0"/>
    <n v="0"/>
    <n v="8.0560420315236428E-2"/>
  </r>
  <r>
    <x v="10"/>
    <s v="0716-01-000"/>
    <s v="yes"/>
    <x v="1"/>
    <s v="Scott"/>
    <s v="Belle Plaine Public School District"/>
    <n v="116"/>
    <n v="0"/>
    <n v="0"/>
    <n v="4"/>
    <n v="4"/>
    <n v="36"/>
    <n v="102"/>
    <n v="2.1015761821366025E-2"/>
    <n v="5.9544658493870403E-2"/>
    <n v="34"/>
    <n v="2.113113735239279E-2"/>
    <n v="1713"/>
    <n v="1609"/>
    <x v="1615"/>
    <n v="9"/>
    <n v="27"/>
    <n v="44"/>
    <n v="52"/>
    <n v="23"/>
    <n v="0"/>
    <n v="0"/>
    <n v="0"/>
    <n v="0"/>
    <x v="1630"/>
    <x v="68"/>
    <x v="26"/>
    <x v="372"/>
    <x v="58"/>
    <n v="7.3885350318471335E-2"/>
    <n v="0"/>
    <n v="0"/>
    <n v="8.3333333333333329E-2"/>
    <n v="7.1428571428571425E-2"/>
    <n v="8.0560420315236428E-2"/>
  </r>
  <r>
    <x v="11"/>
    <s v="0242-01-000"/>
    <m/>
    <x v="0"/>
    <s v="Freeborn"/>
    <s v="Alden-Conger Public School District"/>
    <n v="17"/>
    <n v="0"/>
    <n v="0"/>
    <n v="0"/>
    <n v="3"/>
    <n v="0"/>
    <n v="21"/>
    <n v="0"/>
    <n v="8.0459770114942528E-2"/>
    <n v="269"/>
    <n v="0.52848722986247543"/>
    <n v="261"/>
    <n v="509"/>
    <x v="809"/>
    <n v="0"/>
    <n v="6"/>
    <n v="6"/>
    <n v="6"/>
    <n v="259"/>
    <n v="0"/>
    <n v="0"/>
    <n v="0"/>
    <n v="0"/>
    <x v="1620"/>
    <x v="0"/>
    <x v="41"/>
    <x v="3"/>
    <x v="22"/>
    <n v="6.8273092369477914E-2"/>
    <n v="0"/>
    <n v="0"/>
    <n v="0"/>
    <n v="0.33333333333333331"/>
    <n v="8.0459770114942528E-2"/>
  </r>
  <r>
    <x v="11"/>
    <s v="0227-01-000"/>
    <m/>
    <x v="0"/>
    <s v="Olmsted"/>
    <s v="Chatfield Public Schools"/>
    <n v="67"/>
    <n v="0"/>
    <n v="0"/>
    <n v="0"/>
    <n v="0"/>
    <n v="5"/>
    <n v="64"/>
    <n v="5.8275058275058279E-3"/>
    <n v="7.4592074592074592E-2"/>
    <n v="96"/>
    <n v="0.10847457627118644"/>
    <n v="858"/>
    <n v="885"/>
    <x v="1406"/>
    <n v="3"/>
    <n v="6"/>
    <n v="6"/>
    <n v="19"/>
    <n v="92"/>
    <n v="0"/>
    <n v="0"/>
    <n v="0"/>
    <n v="0"/>
    <x v="271"/>
    <x v="6"/>
    <x v="41"/>
    <x v="3"/>
    <x v="13"/>
    <n v="8.1113801452784504E-2"/>
    <n v="0"/>
    <n v="0"/>
    <n v="0"/>
    <n v="0"/>
    <n v="8.0419580419580416E-2"/>
  </r>
  <r>
    <x v="15"/>
    <s v="0756-01-000"/>
    <m/>
    <x v="0"/>
    <s v="Steele"/>
    <s v="Blooming Prairie Public School Dist"/>
    <n v="63"/>
    <n v="0"/>
    <n v="0"/>
    <n v="0"/>
    <n v="0"/>
    <n v="0"/>
    <n v="66"/>
    <n v="0"/>
    <n v="8.0389768574908649E-2"/>
    <n v="17"/>
    <n v="2.2020725388601035E-2"/>
    <n v="821"/>
    <n v="772"/>
    <x v="1370"/>
    <n v="0"/>
    <n v="3"/>
    <n v="3"/>
    <n v="63"/>
    <n v="15"/>
    <n v="0"/>
    <n v="0"/>
    <n v="0"/>
    <n v="0"/>
    <x v="1290"/>
    <x v="0"/>
    <x v="4"/>
    <x v="5"/>
    <x v="28"/>
    <n v="8.3888149134487347E-2"/>
    <n v="0"/>
    <n v="0"/>
    <n v="0"/>
    <n v="0"/>
    <n v="8.0389768574908649E-2"/>
  </r>
  <r>
    <x v="11"/>
    <s v="2135-01-000"/>
    <m/>
    <x v="0"/>
    <s v="Blue Earth"/>
    <s v="Maple River School District"/>
    <n v="72"/>
    <n v="0"/>
    <n v="0"/>
    <n v="0"/>
    <n v="0"/>
    <n v="3"/>
    <n v="76"/>
    <n v="3.0518819938962359E-3"/>
    <n v="7.7314343845371308E-2"/>
    <n v="164"/>
    <n v="0.15355805243445692"/>
    <n v="983"/>
    <n v="1068"/>
    <x v="1616"/>
    <n v="3"/>
    <n v="5"/>
    <n v="13"/>
    <n v="39"/>
    <n v="160"/>
    <n v="0"/>
    <n v="0"/>
    <n v="0"/>
    <n v="0"/>
    <x v="313"/>
    <x v="6"/>
    <x v="5"/>
    <x v="31"/>
    <x v="19"/>
    <n v="7.8260869565217397E-2"/>
    <n v="0"/>
    <n v="0"/>
    <n v="0"/>
    <n v="0"/>
    <n v="8.0366225839267544E-2"/>
  </r>
  <r>
    <x v="15"/>
    <s v="0111-01-000"/>
    <s v="yes"/>
    <x v="1"/>
    <s v="Carver"/>
    <s v="Watertown-Mayer Public School Dist."/>
    <n v="96"/>
    <n v="0"/>
    <n v="0"/>
    <n v="0"/>
    <n v="5"/>
    <n v="0"/>
    <n v="115"/>
    <n v="0"/>
    <n v="8.0363382250174697E-2"/>
    <n v="167"/>
    <n v="0.11260957518543493"/>
    <n v="1431"/>
    <n v="1483"/>
    <x v="1032"/>
    <n v="6"/>
    <n v="17"/>
    <n v="23"/>
    <n v="20"/>
    <n v="158"/>
    <n v="0"/>
    <n v="4"/>
    <n v="0"/>
    <n v="0"/>
    <x v="1631"/>
    <x v="31"/>
    <x v="45"/>
    <x v="155"/>
    <x v="24"/>
    <n v="7.0848708487084869E-2"/>
    <n v="0"/>
    <n v="0"/>
    <n v="0"/>
    <n v="0.2"/>
    <n v="8.0363382250174697E-2"/>
  </r>
  <r>
    <x v="4"/>
    <s v="2898-01-000"/>
    <m/>
    <x v="0"/>
    <s v="Cottonwood"/>
    <s v="Westbrook-Walnut Grove Schools"/>
    <n v="34"/>
    <n v="0"/>
    <n v="0"/>
    <n v="6"/>
    <n v="0"/>
    <n v="4"/>
    <n v="41"/>
    <n v="7.1428571428571426E-3"/>
    <n v="7.3214285714285718E-2"/>
    <n v="40"/>
    <n v="7.2072072072072071E-2"/>
    <n v="560"/>
    <n v="555"/>
    <x v="233"/>
    <n v="0"/>
    <n v="6"/>
    <n v="173"/>
    <n v="3"/>
    <n v="27"/>
    <n v="0"/>
    <n v="0"/>
    <n v="7"/>
    <n v="0"/>
    <x v="112"/>
    <x v="0"/>
    <x v="41"/>
    <x v="300"/>
    <x v="17"/>
    <n v="8.9473684210526316E-2"/>
    <n v="0"/>
    <n v="0"/>
    <n v="3.4883720930232558E-2"/>
    <n v="0"/>
    <n v="8.0357142857142863E-2"/>
  </r>
  <r>
    <x v="2"/>
    <s v="0837-01-000"/>
    <m/>
    <x v="0"/>
    <s v="Watonwan"/>
    <s v="Madelia Public School District"/>
    <n v="33"/>
    <n v="0"/>
    <n v="0"/>
    <n v="0"/>
    <n v="3"/>
    <n v="0"/>
    <n v="40"/>
    <n v="0"/>
    <n v="8.0321285140562249E-2"/>
    <n v="62"/>
    <n v="0.11923076923076924"/>
    <n v="498"/>
    <n v="520"/>
    <x v="676"/>
    <n v="0"/>
    <n v="18"/>
    <n v="3"/>
    <n v="190"/>
    <n v="27"/>
    <n v="0"/>
    <n v="0"/>
    <n v="0"/>
    <n v="15"/>
    <x v="949"/>
    <x v="0"/>
    <x v="67"/>
    <x v="5"/>
    <x v="444"/>
    <n v="0.10476190476190476"/>
    <n v="0"/>
    <n v="0"/>
    <n v="0"/>
    <n v="1.6853932584269662E-2"/>
    <n v="8.0321285140562249E-2"/>
  </r>
  <r>
    <x v="4"/>
    <s v="0741-01-000"/>
    <m/>
    <x v="0"/>
    <s v="Stearns"/>
    <s v="Paynesville Public School District"/>
    <n v="76"/>
    <n v="0"/>
    <n v="0"/>
    <n v="3"/>
    <n v="3"/>
    <n v="0"/>
    <n v="84"/>
    <n v="0"/>
    <n v="8.0305927342256209E-2"/>
    <n v="115"/>
    <n v="0.10677808727948004"/>
    <n v="1046"/>
    <n v="1077"/>
    <x v="904"/>
    <n v="2"/>
    <n v="11"/>
    <n v="14"/>
    <n v="19"/>
    <n v="111"/>
    <n v="0"/>
    <n v="0"/>
    <n v="0"/>
    <n v="3"/>
    <x v="1632"/>
    <x v="16"/>
    <x v="42"/>
    <x v="58"/>
    <x v="13"/>
    <n v="7.6305220883534142E-2"/>
    <n v="0"/>
    <n v="0"/>
    <n v="0.17647058823529413"/>
    <n v="0.15789473684210525"/>
    <n v="8.0305927342256209E-2"/>
  </r>
  <r>
    <x v="16"/>
    <s v="2174-01-000"/>
    <m/>
    <x v="0"/>
    <s v="Cass"/>
    <s v="Pine River-Backus School District"/>
    <n v="102"/>
    <n v="0"/>
    <n v="0"/>
    <n v="0"/>
    <n v="0"/>
    <n v="12"/>
    <n v="96"/>
    <n v="8.921933085501859E-3"/>
    <n v="7.1375464684014872E-2"/>
    <n v="29"/>
    <n v="2.2906793048973143E-2"/>
    <n v="1345"/>
    <n v="1266"/>
    <x v="364"/>
    <n v="20"/>
    <n v="2"/>
    <n v="8"/>
    <n v="8"/>
    <n v="28"/>
    <n v="0"/>
    <n v="0"/>
    <n v="0"/>
    <n v="0"/>
    <x v="1633"/>
    <x v="190"/>
    <x v="6"/>
    <x v="8"/>
    <x v="27"/>
    <n v="7.8341013824884786E-2"/>
    <n v="0"/>
    <n v="0"/>
    <n v="0"/>
    <n v="0"/>
    <n v="8.0297397769516735E-2"/>
  </r>
  <r>
    <x v="6"/>
    <s v="2580-01-000"/>
    <m/>
    <x v="0"/>
    <s v="Pine"/>
    <s v="East Central School District"/>
    <n v="63"/>
    <n v="0"/>
    <n v="0"/>
    <n v="0"/>
    <n v="0"/>
    <n v="0"/>
    <n v="68"/>
    <n v="0"/>
    <n v="8.0283353010625738E-2"/>
    <n v="81"/>
    <n v="9.4186046511627902E-2"/>
    <n v="847"/>
    <n v="860"/>
    <x v="341"/>
    <n v="66"/>
    <n v="8"/>
    <n v="5"/>
    <n v="9"/>
    <n v="72"/>
    <n v="5"/>
    <n v="0"/>
    <n v="0"/>
    <n v="0"/>
    <x v="974"/>
    <x v="99"/>
    <x v="8"/>
    <x v="7"/>
    <x v="22"/>
    <n v="8.2568807339449546E-2"/>
    <n v="0"/>
    <n v="0"/>
    <n v="0"/>
    <n v="0"/>
    <n v="8.0283353010625738E-2"/>
  </r>
  <r>
    <x v="14"/>
    <s v="0186-01-000"/>
    <m/>
    <x v="0"/>
    <s v="Crow Wing"/>
    <s v="Pequot Lakes Public Schools"/>
    <n v="102"/>
    <n v="0"/>
    <n v="0"/>
    <n v="0"/>
    <n v="0"/>
    <n v="60"/>
    <n v="44"/>
    <n v="4.6296296296296294E-2"/>
    <n v="3.3950617283950615E-2"/>
    <n v="254"/>
    <n v="0.17565698478561548"/>
    <n v="1296"/>
    <n v="1446"/>
    <x v="768"/>
    <n v="6"/>
    <n v="1"/>
    <n v="3"/>
    <n v="6"/>
    <n v="251"/>
    <n v="0"/>
    <n v="0"/>
    <n v="0"/>
    <n v="0"/>
    <x v="1634"/>
    <x v="31"/>
    <x v="3"/>
    <x v="5"/>
    <x v="21"/>
    <n v="7.9625292740046844E-2"/>
    <n v="0"/>
    <n v="0"/>
    <n v="0"/>
    <n v="0"/>
    <n v="8.0246913580246909E-2"/>
  </r>
  <r>
    <x v="12"/>
    <s v="0097-01-000"/>
    <m/>
    <x v="0"/>
    <s v="Carlton"/>
    <s v="Moose Lake Public School District"/>
    <n v="56"/>
    <n v="0"/>
    <n v="0"/>
    <n v="0"/>
    <n v="0"/>
    <n v="0"/>
    <n v="60"/>
    <n v="0"/>
    <n v="8.0213903743315509E-2"/>
    <n v="111"/>
    <n v="0.13892365456821026"/>
    <n v="748"/>
    <n v="799"/>
    <x v="172"/>
    <n v="10"/>
    <n v="4"/>
    <n v="9"/>
    <n v="8"/>
    <n v="102"/>
    <n v="0"/>
    <n v="0"/>
    <n v="0"/>
    <n v="0"/>
    <x v="325"/>
    <x v="87"/>
    <x v="2"/>
    <x v="14"/>
    <x v="27"/>
    <n v="7.7562326869806089E-2"/>
    <n v="0"/>
    <n v="0"/>
    <n v="0"/>
    <n v="0"/>
    <n v="8.0213903743315509E-2"/>
  </r>
  <r>
    <x v="16"/>
    <s v="0550-01-000"/>
    <m/>
    <x v="0"/>
    <s v="Otter Tail"/>
    <s v="Underwood Public School District"/>
    <n v="32"/>
    <n v="0"/>
    <n v="0"/>
    <n v="0"/>
    <n v="0"/>
    <n v="0"/>
    <n v="32"/>
    <n v="0"/>
    <n v="8.0200501253132828E-2"/>
    <n v="79"/>
    <n v="0.17713004484304934"/>
    <n v="399"/>
    <n v="446"/>
    <x v="852"/>
    <n v="5"/>
    <n v="0"/>
    <n v="8"/>
    <n v="5"/>
    <n v="76"/>
    <n v="0"/>
    <n v="0"/>
    <n v="0"/>
    <n v="0"/>
    <x v="167"/>
    <x v="43"/>
    <x v="0"/>
    <x v="8"/>
    <x v="25"/>
    <n v="8.3333333333333329E-2"/>
    <n v="0"/>
    <n v="0"/>
    <n v="0"/>
    <n v="0"/>
    <n v="8.0200501253132828E-2"/>
  </r>
  <r>
    <x v="2"/>
    <s v="0146-01-000"/>
    <m/>
    <x v="0"/>
    <s v="Clay"/>
    <s v="Barnesville Public School District"/>
    <n v="64"/>
    <n v="0"/>
    <n v="0"/>
    <n v="0"/>
    <n v="0"/>
    <n v="3"/>
    <n v="65"/>
    <n v="3.5377358490566039E-3"/>
    <n v="7.6650943396226412E-2"/>
    <n v="73"/>
    <n v="8.5580304806565061E-2"/>
    <n v="848"/>
    <n v="853"/>
    <x v="699"/>
    <n v="12"/>
    <n v="6"/>
    <n v="0"/>
    <n v="12"/>
    <n v="64"/>
    <n v="0"/>
    <n v="0"/>
    <n v="0"/>
    <n v="3"/>
    <x v="856"/>
    <x v="123"/>
    <x v="41"/>
    <x v="2"/>
    <x v="22"/>
    <n v="7.7764277035236931E-2"/>
    <n v="0"/>
    <n v="0"/>
    <n v="0"/>
    <n v="0"/>
    <n v="8.0188679245283015E-2"/>
  </r>
  <r>
    <x v="11"/>
    <s v="2184-01-000"/>
    <m/>
    <x v="0"/>
    <s v="Rock"/>
    <s v="Luverne Public School District"/>
    <n v="89"/>
    <n v="0"/>
    <n v="0"/>
    <n v="0"/>
    <n v="0"/>
    <n v="0"/>
    <n v="99"/>
    <n v="0"/>
    <n v="8.0161943319838058E-2"/>
    <n v="88"/>
    <n v="7.1895424836601302E-2"/>
    <n v="1235"/>
    <n v="1224"/>
    <x v="1336"/>
    <n v="13"/>
    <n v="16"/>
    <n v="15"/>
    <n v="46"/>
    <n v="83"/>
    <n v="0"/>
    <n v="0"/>
    <n v="0"/>
    <n v="0"/>
    <x v="1298"/>
    <x v="91"/>
    <x v="31"/>
    <x v="27"/>
    <x v="64"/>
    <n v="7.8070175438596498E-2"/>
    <n v="0"/>
    <n v="0"/>
    <n v="0"/>
    <n v="0"/>
    <n v="8.0161943319838058E-2"/>
  </r>
  <r>
    <x v="10"/>
    <s v="0879-01-000"/>
    <m/>
    <x v="0"/>
    <s v="Wright"/>
    <s v="Delano Public School District"/>
    <n v="165"/>
    <n v="0"/>
    <n v="0"/>
    <n v="3"/>
    <n v="5"/>
    <n v="8"/>
    <n v="170"/>
    <n v="3.6019810895992796E-3"/>
    <n v="7.6542098153984689E-2"/>
    <n v="334"/>
    <n v="0.14051325199831721"/>
    <n v="2221"/>
    <n v="2377"/>
    <x v="1588"/>
    <n v="10"/>
    <n v="33"/>
    <n v="37"/>
    <n v="35"/>
    <n v="320"/>
    <n v="0"/>
    <n v="0"/>
    <n v="0"/>
    <n v="0"/>
    <x v="1635"/>
    <x v="87"/>
    <x v="53"/>
    <x v="154"/>
    <x v="137"/>
    <n v="7.8310393925011865E-2"/>
    <n v="0"/>
    <n v="0"/>
    <n v="7.4999999999999997E-2"/>
    <n v="0.125"/>
    <n v="8.0144079243583966E-2"/>
  </r>
  <r>
    <x v="12"/>
    <s v="0499-01-000"/>
    <m/>
    <x v="0"/>
    <s v="Mower"/>
    <s v="LeRoy-Ostrander Public Schools"/>
    <n v="30"/>
    <n v="0"/>
    <n v="0"/>
    <n v="0"/>
    <n v="0"/>
    <n v="0"/>
    <n v="33"/>
    <n v="0"/>
    <n v="8.0097087378640783E-2"/>
    <n v="9"/>
    <n v="2.3195876288659795E-2"/>
    <n v="412"/>
    <n v="388"/>
    <x v="634"/>
    <n v="0"/>
    <n v="0"/>
    <n v="0"/>
    <n v="5"/>
    <n v="7"/>
    <n v="0"/>
    <n v="0"/>
    <n v="0"/>
    <n v="0"/>
    <x v="182"/>
    <x v="0"/>
    <x v="0"/>
    <x v="2"/>
    <x v="25"/>
    <n v="7.3891625615763554E-2"/>
    <n v="0"/>
    <n v="0"/>
    <n v="0"/>
    <n v="0"/>
    <n v="8.0097087378640783E-2"/>
  </r>
  <r>
    <x v="12"/>
    <s v="2172-01-000"/>
    <m/>
    <x v="0"/>
    <s v="Goodhue"/>
    <s v="Kenyon-Wanamingo School District"/>
    <n v="72"/>
    <n v="0"/>
    <n v="0"/>
    <n v="0"/>
    <n v="0"/>
    <n v="22"/>
    <n v="58"/>
    <n v="2.2022022022022022E-2"/>
    <n v="5.8058058058058061E-2"/>
    <n v="49"/>
    <n v="5.06198347107438E-2"/>
    <n v="999"/>
    <n v="968"/>
    <x v="482"/>
    <n v="1"/>
    <n v="4"/>
    <n v="6"/>
    <n v="29"/>
    <n v="41"/>
    <n v="0"/>
    <n v="0"/>
    <n v="0"/>
    <n v="0"/>
    <x v="552"/>
    <x v="3"/>
    <x v="2"/>
    <x v="3"/>
    <x v="106"/>
    <n v="7.5078206465067784E-2"/>
    <n v="0"/>
    <n v="0"/>
    <n v="0"/>
    <n v="0"/>
    <n v="8.0080080080080079E-2"/>
  </r>
  <r>
    <x v="7"/>
    <s v="0252-01-000"/>
    <m/>
    <x v="0"/>
    <s v="Goodhue"/>
    <s v="Cannon Falls Public School District"/>
    <n v="82"/>
    <n v="0"/>
    <n v="0"/>
    <n v="3"/>
    <n v="0"/>
    <n v="12"/>
    <n v="88"/>
    <n v="9.6076861489191347E-3"/>
    <n v="7.0456365092073661E-2"/>
    <n v="64"/>
    <n v="5.2761747732893653E-2"/>
    <n v="1249"/>
    <n v="1213"/>
    <x v="514"/>
    <n v="9"/>
    <n v="21"/>
    <n v="24"/>
    <n v="31"/>
    <n v="55"/>
    <n v="0"/>
    <n v="0"/>
    <n v="0"/>
    <n v="0"/>
    <x v="1541"/>
    <x v="68"/>
    <x v="16"/>
    <x v="153"/>
    <x v="38"/>
    <n v="7.0995670995671001E-2"/>
    <n v="0"/>
    <n v="0"/>
    <n v="0.1111111111111111"/>
    <n v="0"/>
    <n v="8.0064051240992792E-2"/>
  </r>
  <r>
    <x v="7"/>
    <s v="0811-01-000"/>
    <m/>
    <x v="0"/>
    <s v="Wabasha"/>
    <s v="Wabasha-Kellogg Public School Dist."/>
    <n v="49"/>
    <n v="0"/>
    <n v="0"/>
    <n v="0"/>
    <n v="0"/>
    <n v="9"/>
    <n v="44"/>
    <n v="1.3595166163141994E-2"/>
    <n v="6.6465256797583083E-2"/>
    <n v="3"/>
    <n v="4.9019607843137254E-3"/>
    <n v="662"/>
    <n v="612"/>
    <x v="411"/>
    <n v="0"/>
    <n v="10"/>
    <n v="3"/>
    <n v="3"/>
    <n v="0"/>
    <n v="0"/>
    <n v="3"/>
    <n v="0"/>
    <n v="0"/>
    <x v="891"/>
    <x v="0"/>
    <x v="21"/>
    <x v="5"/>
    <x v="17"/>
    <n v="7.5968992248062014E-2"/>
    <n v="0"/>
    <n v="0"/>
    <n v="0"/>
    <n v="0"/>
    <n v="8.0060422960725075E-2"/>
  </r>
  <r>
    <x v="17"/>
    <s v="0837-01-000"/>
    <m/>
    <x v="0"/>
    <s v="Watonwan"/>
    <s v="Madelia Public School District"/>
    <n v="46"/>
    <n v="0"/>
    <n v="0"/>
    <n v="0"/>
    <n v="0"/>
    <n v="0"/>
    <n v="50"/>
    <n v="0"/>
    <n v="0.08"/>
    <n v="27"/>
    <n v="4.4850498338870434E-2"/>
    <n v="625"/>
    <n v="602"/>
    <x v="259"/>
    <n v="0"/>
    <n v="7"/>
    <n v="2"/>
    <n v="156"/>
    <n v="13"/>
    <n v="0"/>
    <n v="0"/>
    <n v="0"/>
    <n v="9"/>
    <x v="830"/>
    <x v="0"/>
    <x v="21"/>
    <x v="0"/>
    <x v="524"/>
    <n v="9.7872340425531917E-2"/>
    <n v="0"/>
    <n v="0"/>
    <n v="0"/>
    <n v="0"/>
    <n v="0.08"/>
  </r>
  <r>
    <x v="8"/>
    <s v="0330-01-000"/>
    <m/>
    <x v="0"/>
    <s v="Jackson"/>
    <s v="Heron Lake-Okabena School District"/>
    <n v="15"/>
    <n v="0"/>
    <n v="0"/>
    <n v="0"/>
    <n v="0"/>
    <n v="0"/>
    <n v="22"/>
    <n v="0"/>
    <n v="0.08"/>
    <n v="89"/>
    <n v="0.26023391812865498"/>
    <n v="275"/>
    <n v="342"/>
    <x v="1617"/>
    <n v="0"/>
    <n v="4"/>
    <n v="4"/>
    <n v="46"/>
    <n v="77"/>
    <n v="0"/>
    <n v="0"/>
    <n v="0"/>
    <n v="7"/>
    <x v="849"/>
    <x v="0"/>
    <x v="2"/>
    <x v="10"/>
    <x v="19"/>
    <n v="6.637168141592921E-2"/>
    <n v="0"/>
    <n v="0"/>
    <n v="0"/>
    <n v="0"/>
    <n v="0.08"/>
  </r>
  <r>
    <x v="7"/>
    <s v="0330-01-000"/>
    <m/>
    <x v="0"/>
    <s v="Jackson"/>
    <s v="Heron Lake-Okabena School District"/>
    <n v="17"/>
    <n v="0"/>
    <n v="0"/>
    <n v="0"/>
    <n v="3"/>
    <n v="0"/>
    <n v="22"/>
    <n v="0"/>
    <n v="0.08"/>
    <n v="80"/>
    <n v="0.24024024024024024"/>
    <n v="275"/>
    <n v="333"/>
    <x v="620"/>
    <n v="1"/>
    <n v="1"/>
    <n v="3"/>
    <n v="59"/>
    <n v="63"/>
    <n v="0"/>
    <n v="0"/>
    <n v="0"/>
    <n v="7"/>
    <x v="1280"/>
    <x v="3"/>
    <x v="3"/>
    <x v="5"/>
    <x v="117"/>
    <n v="7.623318385650224E-2"/>
    <n v="0"/>
    <n v="0"/>
    <n v="0"/>
    <n v="5.4545454545454543E-2"/>
    <n v="0.08"/>
  </r>
  <r>
    <x v="11"/>
    <s v="0091-01-000"/>
    <m/>
    <x v="0"/>
    <s v="Carlton"/>
    <s v="Barnum Public School District"/>
    <n v="50"/>
    <n v="0"/>
    <n v="0"/>
    <n v="0"/>
    <n v="0"/>
    <n v="0"/>
    <n v="56"/>
    <n v="0"/>
    <n v="0.08"/>
    <n v="128"/>
    <n v="0.16580310880829016"/>
    <n v="700"/>
    <n v="772"/>
    <x v="730"/>
    <n v="24"/>
    <n v="10"/>
    <n v="3"/>
    <n v="4"/>
    <n v="124"/>
    <n v="0"/>
    <n v="0"/>
    <n v="0"/>
    <n v="0"/>
    <x v="1636"/>
    <x v="94"/>
    <x v="14"/>
    <x v="5"/>
    <x v="29"/>
    <n v="7.6103500761035003E-2"/>
    <n v="0"/>
    <n v="0"/>
    <n v="0"/>
    <n v="0"/>
    <n v="0.08"/>
  </r>
  <r>
    <x v="1"/>
    <s v="2171-01-000"/>
    <m/>
    <x v="0"/>
    <s v="Kittson"/>
    <s v="Kittson Central School District"/>
    <n v="22"/>
    <n v="0"/>
    <n v="0"/>
    <n v="0"/>
    <n v="0"/>
    <n v="0"/>
    <n v="26"/>
    <n v="0"/>
    <n v="0.08"/>
    <n v="20"/>
    <n v="6.2695924764890276E-2"/>
    <n v="325"/>
    <n v="319"/>
    <x v="996"/>
    <n v="1"/>
    <n v="0"/>
    <n v="7"/>
    <n v="13"/>
    <n v="18"/>
    <n v="0"/>
    <n v="0"/>
    <n v="0"/>
    <n v="0"/>
    <x v="282"/>
    <x v="3"/>
    <x v="0"/>
    <x v="36"/>
    <x v="8"/>
    <n v="7.2847682119205295E-2"/>
    <n v="0"/>
    <n v="0"/>
    <n v="0"/>
    <n v="0"/>
    <n v="0.08"/>
  </r>
  <r>
    <x v="12"/>
    <s v="0186-01-000"/>
    <m/>
    <x v="0"/>
    <s v="Crow Wing"/>
    <s v="Pequot Lakes Public Schools"/>
    <n v="99"/>
    <n v="0"/>
    <n v="0"/>
    <n v="0"/>
    <n v="0"/>
    <n v="49"/>
    <n v="52"/>
    <n v="3.8796516231195566E-2"/>
    <n v="4.1171813143309581E-2"/>
    <n v="207"/>
    <n v="0.15120525931336742"/>
    <n v="1263"/>
    <n v="1369"/>
    <x v="1518"/>
    <n v="6"/>
    <n v="1"/>
    <n v="2"/>
    <n v="10"/>
    <n v="198"/>
    <n v="0"/>
    <n v="0"/>
    <n v="0"/>
    <n v="0"/>
    <x v="1637"/>
    <x v="31"/>
    <x v="3"/>
    <x v="0"/>
    <x v="32"/>
    <n v="7.9136690647482008E-2"/>
    <n v="0"/>
    <n v="0"/>
    <n v="0"/>
    <n v="0"/>
    <n v="7.9968329374505154E-2"/>
  </r>
  <r>
    <x v="5"/>
    <s v="0084-01-000"/>
    <m/>
    <x v="0"/>
    <s v="Brown"/>
    <s v="Sleepy Eye Public School District"/>
    <n v="42"/>
    <n v="0"/>
    <n v="0"/>
    <n v="0"/>
    <n v="0"/>
    <n v="0"/>
    <n v="47"/>
    <n v="0"/>
    <n v="7.9931972789115652E-2"/>
    <n v="35"/>
    <n v="6.0763888888888888E-2"/>
    <n v="588"/>
    <n v="576"/>
    <x v="442"/>
    <n v="3"/>
    <n v="6"/>
    <n v="6"/>
    <n v="194"/>
    <n v="13"/>
    <n v="0"/>
    <n v="0"/>
    <n v="0"/>
    <n v="20"/>
    <x v="1005"/>
    <x v="6"/>
    <x v="41"/>
    <x v="3"/>
    <x v="155"/>
    <n v="0.10606060606060606"/>
    <n v="0"/>
    <n v="0"/>
    <n v="0"/>
    <n v="0"/>
    <n v="7.9931972789115652E-2"/>
  </r>
  <r>
    <x v="4"/>
    <s v="2752-01-000"/>
    <m/>
    <x v="0"/>
    <s v="Martin"/>
    <s v="Fairmont Area School District"/>
    <n v="130"/>
    <n v="0"/>
    <n v="3"/>
    <n v="0"/>
    <n v="3"/>
    <n v="8"/>
    <n v="132"/>
    <n v="4.5662100456621002E-3"/>
    <n v="7.5342465753424653E-2"/>
    <n v="115"/>
    <n v="6.6589461493920088E-2"/>
    <n v="1752"/>
    <n v="1727"/>
    <x v="1618"/>
    <n v="4"/>
    <n v="9"/>
    <n v="12"/>
    <n v="150"/>
    <n v="103"/>
    <n v="0"/>
    <n v="0"/>
    <n v="0"/>
    <n v="5"/>
    <x v="1638"/>
    <x v="2"/>
    <x v="25"/>
    <x v="17"/>
    <x v="200"/>
    <n v="8.2330588980367325E-2"/>
    <n v="0"/>
    <n v="0.25"/>
    <n v="0"/>
    <n v="2.0270270270270271E-2"/>
    <n v="7.9908675799086754E-2"/>
  </r>
  <r>
    <x v="7"/>
    <s v="0846-01-000"/>
    <m/>
    <x v="0"/>
    <s v="Wilkin"/>
    <s v="Breckenridge Public School District"/>
    <n v="62"/>
    <n v="0"/>
    <n v="0"/>
    <n v="0"/>
    <n v="0"/>
    <n v="3"/>
    <n v="61"/>
    <n v="3.7453183520599251E-3"/>
    <n v="7.6154806491885149E-2"/>
    <n v="24"/>
    <n v="3.1537450722733243E-2"/>
    <n v="801"/>
    <n v="761"/>
    <x v="667"/>
    <n v="14"/>
    <n v="12"/>
    <n v="1"/>
    <n v="34"/>
    <n v="20"/>
    <n v="0"/>
    <n v="0"/>
    <n v="0"/>
    <n v="0"/>
    <x v="1004"/>
    <x v="93"/>
    <x v="25"/>
    <x v="1"/>
    <x v="157"/>
    <n v="8.3557951482479784E-2"/>
    <n v="0"/>
    <n v="0"/>
    <n v="0"/>
    <n v="0"/>
    <n v="7.990012484394507E-2"/>
  </r>
  <r>
    <x v="15"/>
    <s v="0656-01-000"/>
    <m/>
    <x v="0"/>
    <s v="Rice"/>
    <s v="Faribault Public School District"/>
    <n v="333"/>
    <n v="3"/>
    <n v="3"/>
    <n v="0"/>
    <n v="3"/>
    <n v="164"/>
    <n v="183"/>
    <n v="3.7761915726456367E-2"/>
    <n v="4.2136771816716552E-2"/>
    <n v="61"/>
    <n v="1.5035740695094897E-2"/>
    <n v="4343"/>
    <n v="4057"/>
    <x v="1049"/>
    <n v="8"/>
    <n v="89"/>
    <n v="80"/>
    <n v="645"/>
    <n v="58"/>
    <n v="0"/>
    <n v="0"/>
    <n v="0"/>
    <n v="0"/>
    <x v="1639"/>
    <x v="90"/>
    <x v="424"/>
    <x v="354"/>
    <x v="525"/>
    <n v="9.4871794871794868E-2"/>
    <n v="0.27272727272727271"/>
    <n v="3.2608695652173912E-2"/>
    <n v="0"/>
    <n v="4.6296296296296294E-3"/>
    <n v="7.9898687543172919E-2"/>
  </r>
  <r>
    <x v="4"/>
    <s v="0362-01-000"/>
    <m/>
    <x v="0"/>
    <s v="Koochiching"/>
    <s v="Littlefork-Big Falls School Dist."/>
    <n v="21"/>
    <n v="0"/>
    <n v="0"/>
    <n v="0"/>
    <n v="0"/>
    <n v="4"/>
    <n v="19"/>
    <n v="1.3888888888888888E-2"/>
    <n v="6.5972222222222224E-2"/>
    <n v="88"/>
    <n v="0.24929178470254956"/>
    <n v="288"/>
    <n v="353"/>
    <x v="473"/>
    <n v="6"/>
    <n v="0"/>
    <n v="0"/>
    <n v="2"/>
    <n v="87"/>
    <n v="0"/>
    <n v="0"/>
    <n v="0"/>
    <n v="0"/>
    <x v="789"/>
    <x v="31"/>
    <x v="0"/>
    <x v="2"/>
    <x v="3"/>
    <n v="7.5268817204301078E-2"/>
    <n v="0"/>
    <n v="0"/>
    <n v="0"/>
    <n v="0"/>
    <n v="7.9861111111111105E-2"/>
  </r>
  <r>
    <x v="6"/>
    <s v="0239-01-000"/>
    <m/>
    <x v="0"/>
    <s v="Fillmore"/>
    <s v="Rushford-Peterson Public Schools"/>
    <n v="44"/>
    <n v="0"/>
    <n v="0"/>
    <n v="3"/>
    <n v="0"/>
    <n v="4"/>
    <n v="51"/>
    <n v="5.8055152394775036E-3"/>
    <n v="7.4020319303338175E-2"/>
    <n v="28"/>
    <n v="4.2296072507552872E-2"/>
    <n v="689"/>
    <n v="662"/>
    <x v="748"/>
    <n v="0"/>
    <n v="2"/>
    <n v="5"/>
    <n v="6"/>
    <n v="23"/>
    <n v="0"/>
    <n v="0"/>
    <n v="0"/>
    <n v="0"/>
    <x v="759"/>
    <x v="0"/>
    <x v="6"/>
    <x v="8"/>
    <x v="21"/>
    <n v="6.5671641791044774E-2"/>
    <n v="0"/>
    <n v="0"/>
    <n v="0.375"/>
    <n v="0"/>
    <n v="7.982583454281568E-2"/>
  </r>
  <r>
    <x v="7"/>
    <s v="0719-01-000"/>
    <s v="yes"/>
    <x v="1"/>
    <s v="Scott"/>
    <s v="Prior Lake-Savage Area Schools"/>
    <n v="485"/>
    <n v="4"/>
    <n v="10"/>
    <n v="37"/>
    <n v="9"/>
    <n v="262"/>
    <n v="308"/>
    <n v="3.668440212825539E-2"/>
    <n v="4.3125175021002521E-2"/>
    <n v="539"/>
    <n v="7.579805934467726E-2"/>
    <n v="7142"/>
    <n v="7111"/>
    <x v="1619"/>
    <n v="82"/>
    <n v="234"/>
    <n v="382"/>
    <n v="168"/>
    <n v="448"/>
    <n v="16"/>
    <n v="18"/>
    <n v="27"/>
    <n v="9"/>
    <x v="1640"/>
    <x v="231"/>
    <x v="425"/>
    <x v="356"/>
    <x v="453"/>
    <n v="7.7204711875198978E-2"/>
    <n v="5.7142857142857141E-2"/>
    <n v="4.4247787610619468E-2"/>
    <n v="9.438775510204081E-2"/>
    <n v="5.3571428571428568E-2"/>
    <n v="7.9809577149257904E-2"/>
  </r>
  <r>
    <x v="9"/>
    <s v="0423-01-000"/>
    <m/>
    <x v="0"/>
    <s v="McLeod"/>
    <s v="Hutchinson Public School District"/>
    <n v="233"/>
    <n v="0"/>
    <n v="0"/>
    <n v="0"/>
    <n v="8"/>
    <n v="188"/>
    <n v="60"/>
    <n v="6.0469604374396912E-2"/>
    <n v="1.9298809906722419E-2"/>
    <n v="154"/>
    <n v="5.1077943615257047E-2"/>
    <n v="3109"/>
    <n v="3015"/>
    <x v="1620"/>
    <n v="11"/>
    <n v="44"/>
    <n v="40"/>
    <n v="146"/>
    <n v="147"/>
    <n v="0"/>
    <n v="0"/>
    <n v="0"/>
    <n v="0"/>
    <x v="1641"/>
    <x v="90"/>
    <x v="17"/>
    <x v="154"/>
    <x v="383"/>
    <n v="8.1468531468531474E-2"/>
    <n v="0"/>
    <n v="0"/>
    <n v="0"/>
    <n v="5.1948051948051951E-2"/>
    <n v="7.9768414281119332E-2"/>
  </r>
  <r>
    <x v="10"/>
    <s v="0347-01-000"/>
    <m/>
    <x v="0"/>
    <s v="Kandiyohi"/>
    <s v="Willmar Public School District"/>
    <n v="284"/>
    <n v="0"/>
    <n v="0"/>
    <n v="0"/>
    <n v="49"/>
    <n v="6"/>
    <n v="338"/>
    <n v="1.3908205841446453E-3"/>
    <n v="7.8349559573481692E-2"/>
    <n v="177"/>
    <n v="4.2681456474559926E-2"/>
    <n v="4314"/>
    <n v="4147"/>
    <x v="1453"/>
    <n v="40"/>
    <n v="506"/>
    <n v="65"/>
    <n v="1297"/>
    <n v="143"/>
    <n v="3"/>
    <n v="0"/>
    <n v="0"/>
    <n v="10"/>
    <x v="1642"/>
    <x v="52"/>
    <x v="426"/>
    <x v="139"/>
    <x v="526"/>
    <n v="0.11932773109243698"/>
    <n v="0"/>
    <n v="0"/>
    <n v="0"/>
    <n v="3.6676646706586824E-2"/>
    <n v="7.9740380157626342E-2"/>
  </r>
  <r>
    <x v="0"/>
    <s v="0015-01-000"/>
    <s v="yes"/>
    <x v="1"/>
    <s v="Anoka"/>
    <s v="St. Francis Public School District"/>
    <n v="430"/>
    <n v="3"/>
    <n v="3"/>
    <n v="3"/>
    <n v="10"/>
    <n v="161"/>
    <n v="314"/>
    <n v="2.7022490768714335E-2"/>
    <n v="5.2702249076871432E-2"/>
    <n v="4"/>
    <n v="7.2899580827410246E-4"/>
    <n v="5958"/>
    <n v="5487"/>
    <x v="1621"/>
    <n v="70"/>
    <n v="74"/>
    <n v="174"/>
    <n v="63"/>
    <n v="0"/>
    <n v="0"/>
    <n v="0"/>
    <n v="0"/>
    <n v="0"/>
    <x v="1643"/>
    <x v="126"/>
    <x v="216"/>
    <x v="393"/>
    <x v="133"/>
    <n v="7.7673410404624277E-2"/>
    <n v="4.1095890410958902E-2"/>
    <n v="3.896103896103896E-2"/>
    <n v="1.6949152542372881E-2"/>
    <n v="0.13698630136986301"/>
    <n v="7.9724739845585771E-2"/>
  </r>
  <r>
    <x v="10"/>
    <s v="0241-01-000"/>
    <m/>
    <x v="0"/>
    <s v="Freeborn"/>
    <s v="Albert Lea Public School District"/>
    <n v="248"/>
    <n v="0"/>
    <n v="6"/>
    <n v="0"/>
    <n v="13"/>
    <n v="11"/>
    <n v="266"/>
    <n v="3.1654676258992807E-3"/>
    <n v="7.6546762589928055E-2"/>
    <n v="97"/>
    <n v="2.9438543247344462E-2"/>
    <n v="3475"/>
    <n v="3295"/>
    <x v="765"/>
    <n v="5"/>
    <n v="109"/>
    <n v="85"/>
    <n v="648"/>
    <n v="82"/>
    <n v="0"/>
    <n v="0"/>
    <n v="0"/>
    <n v="5"/>
    <x v="1644"/>
    <x v="43"/>
    <x v="146"/>
    <x v="394"/>
    <x v="388"/>
    <n v="9.4873756694720729E-2"/>
    <n v="0"/>
    <n v="5.2173913043478258E-2"/>
    <n v="0"/>
    <n v="1.9817073170731708E-2"/>
    <n v="7.9712230215827337E-2"/>
  </r>
  <r>
    <x v="16"/>
    <s v="0739-01-000"/>
    <m/>
    <x v="0"/>
    <s v="Stearns"/>
    <s v="Kimball Public School District"/>
    <n v="69"/>
    <n v="0"/>
    <n v="0"/>
    <n v="0"/>
    <n v="0"/>
    <n v="0"/>
    <n v="71"/>
    <n v="0"/>
    <n v="7.9685746352413017E-2"/>
    <n v="84"/>
    <n v="9.2920353982300891E-2"/>
    <n v="891"/>
    <n v="904"/>
    <x v="1285"/>
    <n v="5"/>
    <n v="4"/>
    <n v="1"/>
    <n v="6"/>
    <n v="82"/>
    <n v="0"/>
    <n v="0"/>
    <n v="0"/>
    <n v="0"/>
    <x v="500"/>
    <x v="43"/>
    <x v="2"/>
    <x v="1"/>
    <x v="21"/>
    <n v="7.8857142857142862E-2"/>
    <n v="0"/>
    <n v="0"/>
    <n v="0"/>
    <n v="0"/>
    <n v="7.9685746352413017E-2"/>
  </r>
  <r>
    <x v="12"/>
    <s v="2143-01-000"/>
    <m/>
    <x v="0"/>
    <s v="Le Sueur"/>
    <s v="Waterville-Elysian-Morristown Public School District"/>
    <n v="78"/>
    <n v="0"/>
    <n v="0"/>
    <n v="0"/>
    <n v="0"/>
    <n v="0"/>
    <n v="85"/>
    <n v="0"/>
    <n v="7.9662605435801309E-2"/>
    <n v="30"/>
    <n v="2.9644268774703556E-2"/>
    <n v="1067"/>
    <n v="1012"/>
    <x v="687"/>
    <n v="5"/>
    <n v="3"/>
    <n v="3"/>
    <n v="42"/>
    <n v="25"/>
    <n v="0"/>
    <n v="0"/>
    <n v="0"/>
    <n v="0"/>
    <x v="1348"/>
    <x v="43"/>
    <x v="4"/>
    <x v="5"/>
    <x v="109"/>
    <n v="7.7075098814229248E-2"/>
    <n v="0"/>
    <n v="0"/>
    <n v="0"/>
    <n v="0"/>
    <n v="7.9662605435801309E-2"/>
  </r>
  <r>
    <x v="6"/>
    <s v="2859-01-000"/>
    <m/>
    <x v="0"/>
    <s v="McLeod"/>
    <s v="Glencoe-Silver Lake School District"/>
    <n v="132"/>
    <n v="0"/>
    <n v="0"/>
    <n v="0"/>
    <n v="4"/>
    <n v="6"/>
    <n v="132"/>
    <n v="3.462204270051933E-3"/>
    <n v="7.6168493941142529E-2"/>
    <n v="79"/>
    <n v="4.7192353643966546E-2"/>
    <n v="1733"/>
    <n v="1674"/>
    <x v="1622"/>
    <n v="1"/>
    <n v="4"/>
    <n v="3"/>
    <n v="261"/>
    <n v="68"/>
    <n v="0"/>
    <n v="0"/>
    <n v="0"/>
    <n v="4"/>
    <x v="1645"/>
    <x v="3"/>
    <x v="2"/>
    <x v="5"/>
    <x v="234"/>
    <n v="8.9857045609258002E-2"/>
    <n v="0"/>
    <n v="0"/>
    <n v="0"/>
    <n v="1.532567049808429E-2"/>
    <n v="7.9630698211194464E-2"/>
  </r>
  <r>
    <x v="12"/>
    <s v="2898-01-000"/>
    <m/>
    <x v="0"/>
    <s v="Cottonwood"/>
    <s v="Westbrook-Walnut Grove Schools"/>
    <n v="30"/>
    <n v="0"/>
    <n v="0"/>
    <n v="11"/>
    <n v="0"/>
    <n v="0"/>
    <n v="41"/>
    <n v="0"/>
    <n v="7.9611650485436891E-2"/>
    <n v="35"/>
    <n v="6.8762278978389005E-2"/>
    <n v="515"/>
    <n v="509"/>
    <x v="1020"/>
    <n v="0"/>
    <n v="3"/>
    <n v="86"/>
    <n v="2"/>
    <n v="28"/>
    <n v="0"/>
    <n v="0"/>
    <n v="3"/>
    <n v="0"/>
    <x v="309"/>
    <x v="0"/>
    <x v="4"/>
    <x v="290"/>
    <x v="3"/>
    <n v="7.1428571428571425E-2"/>
    <n v="0"/>
    <n v="0"/>
    <n v="0.11702127659574468"/>
    <n v="0"/>
    <n v="7.9611650485436891E-2"/>
  </r>
  <r>
    <x v="4"/>
    <s v="0283-01-000"/>
    <s v="yes"/>
    <x v="1"/>
    <s v="Hennepin"/>
    <s v="St. Louis Park Public School Dist."/>
    <n v="199"/>
    <n v="3"/>
    <n v="82"/>
    <n v="13"/>
    <n v="15"/>
    <n v="77"/>
    <n v="248"/>
    <n v="1.8854064642507346E-2"/>
    <n v="6.0724779627815868E-2"/>
    <n v="512"/>
    <n v="0.11987824865371108"/>
    <n v="4084"/>
    <n v="4271"/>
    <x v="1302"/>
    <n v="35"/>
    <n v="887"/>
    <n v="237"/>
    <n v="309"/>
    <n v="209"/>
    <n v="4"/>
    <n v="195"/>
    <n v="18"/>
    <n v="53"/>
    <x v="1646"/>
    <x v="8"/>
    <x v="258"/>
    <x v="80"/>
    <x v="73"/>
    <n v="7.1249552452559969E-2"/>
    <n v="8.8235294117647065E-2"/>
    <n v="0.10594315245478036"/>
    <n v="5.6034482758620691E-2"/>
    <n v="5.5350553505535055E-2"/>
    <n v="7.9578844270323218E-2"/>
  </r>
  <r>
    <x v="9"/>
    <s v="0297-01-000"/>
    <m/>
    <x v="0"/>
    <s v="Houston"/>
    <s v="Spring Grove School District"/>
    <n v="25"/>
    <n v="0"/>
    <n v="0"/>
    <n v="0"/>
    <n v="0"/>
    <n v="0"/>
    <n v="28"/>
    <n v="0"/>
    <n v="7.9545454545454544E-2"/>
    <n v="21"/>
    <n v="6.0869565217391307E-2"/>
    <n v="352"/>
    <n v="345"/>
    <x v="164"/>
    <n v="1"/>
    <n v="0"/>
    <n v="0"/>
    <n v="0"/>
    <n v="20"/>
    <n v="0"/>
    <n v="0"/>
    <n v="0"/>
    <n v="0"/>
    <x v="1198"/>
    <x v="3"/>
    <x v="0"/>
    <x v="2"/>
    <x v="1"/>
    <n v="7.1633237822349566E-2"/>
    <n v="0"/>
    <n v="0"/>
    <n v="0"/>
    <n v="0"/>
    <n v="7.9545454545454544E-2"/>
  </r>
  <r>
    <x v="0"/>
    <s v="0698-01-000"/>
    <m/>
    <x v="0"/>
    <s v="Saint Louis"/>
    <s v="Floodwood Public School District"/>
    <n v="15"/>
    <n v="0"/>
    <n v="0"/>
    <n v="0"/>
    <n v="0"/>
    <n v="0"/>
    <n v="21"/>
    <n v="0"/>
    <n v="7.9545454545454544E-2"/>
    <n v="72"/>
    <n v="0.22857142857142856"/>
    <n v="264"/>
    <n v="315"/>
    <x v="1392"/>
    <n v="4"/>
    <n v="4"/>
    <n v="0"/>
    <n v="0"/>
    <n v="66"/>
    <n v="0"/>
    <n v="0"/>
    <n v="0"/>
    <n v="0"/>
    <x v="305"/>
    <x v="2"/>
    <x v="2"/>
    <x v="2"/>
    <x v="1"/>
    <n v="5.859375E-2"/>
    <n v="0"/>
    <n v="0"/>
    <n v="0"/>
    <n v="0"/>
    <n v="7.9545454545454544E-2"/>
  </r>
  <r>
    <x v="10"/>
    <s v="0294-01-000"/>
    <m/>
    <x v="0"/>
    <s v="Houston"/>
    <s v="Houston Public School District"/>
    <n v="37"/>
    <n v="0"/>
    <n v="0"/>
    <n v="0"/>
    <n v="0"/>
    <n v="9"/>
    <n v="29"/>
    <n v="1.8828451882845189E-2"/>
    <n v="6.0669456066945605E-2"/>
    <n v="1840"/>
    <n v="0.80701754385964908"/>
    <n v="478"/>
    <n v="2280"/>
    <x v="1623"/>
    <n v="36"/>
    <n v="101"/>
    <n v="43"/>
    <n v="70"/>
    <n v="1492"/>
    <n v="3"/>
    <n v="73"/>
    <n v="15"/>
    <n v="27"/>
    <x v="1217"/>
    <x v="40"/>
    <x v="60"/>
    <x v="136"/>
    <x v="125"/>
    <n v="6.4347826086956522E-2"/>
    <n v="0"/>
    <n v="0"/>
    <n v="0"/>
    <n v="0"/>
    <n v="7.9497907949790794E-2"/>
  </r>
  <r>
    <x v="10"/>
    <s v="0698-01-000"/>
    <m/>
    <x v="0"/>
    <s v="Saint Louis"/>
    <s v="Floodwood Public School District"/>
    <n v="10"/>
    <n v="0"/>
    <n v="0"/>
    <n v="0"/>
    <n v="0"/>
    <n v="0"/>
    <n v="19"/>
    <n v="0"/>
    <n v="7.9497907949790794E-2"/>
    <n v="49"/>
    <n v="0.18215613382899629"/>
    <n v="239"/>
    <n v="269"/>
    <x v="539"/>
    <n v="1"/>
    <n v="5"/>
    <n v="0"/>
    <n v="0"/>
    <n v="47"/>
    <n v="0"/>
    <n v="0"/>
    <n v="0"/>
    <n v="0"/>
    <x v="849"/>
    <x v="3"/>
    <x v="5"/>
    <x v="2"/>
    <x v="1"/>
    <n v="4.4247787610619468E-2"/>
    <n v="0"/>
    <n v="0"/>
    <n v="0"/>
    <n v="0"/>
    <n v="7.9497907949790794E-2"/>
  </r>
  <r>
    <x v="0"/>
    <s v="0624-01-000"/>
    <s v="yes"/>
    <x v="1"/>
    <s v="Ramsey"/>
    <s v="White Bear Lake School District"/>
    <n v="574"/>
    <n v="0"/>
    <n v="40"/>
    <n v="40"/>
    <n v="16"/>
    <n v="141"/>
    <n v="555"/>
    <n v="1.6103243490178165E-2"/>
    <n v="6.3385107354956602E-2"/>
    <n v="198"/>
    <n v="2.3976749818357956E-2"/>
    <n v="8756"/>
    <n v="8258"/>
    <x v="1624"/>
    <n v="73"/>
    <n v="369"/>
    <n v="635"/>
    <n v="300"/>
    <n v="135"/>
    <n v="0"/>
    <n v="8"/>
    <n v="27"/>
    <n v="0"/>
    <x v="1647"/>
    <x v="126"/>
    <x v="415"/>
    <x v="395"/>
    <x v="527"/>
    <n v="7.8415300546448088E-2"/>
    <n v="0"/>
    <n v="9.9750623441396513E-2"/>
    <n v="6.1728395061728392E-2"/>
    <n v="5.0632911392405063E-2"/>
    <n v="7.9488350845134767E-2"/>
  </r>
  <r>
    <x v="11"/>
    <s v="2534-01-000"/>
    <m/>
    <x v="0"/>
    <s v="Renville"/>
    <s v="Bird Island-Olivia-Lake Lillian Public School District"/>
    <n v="31"/>
    <n v="0"/>
    <n v="0"/>
    <n v="0"/>
    <n v="17"/>
    <n v="0"/>
    <n v="55"/>
    <n v="0"/>
    <n v="7.947976878612717E-2"/>
    <n v="54"/>
    <n v="7.8147612156295218E-2"/>
    <n v="692"/>
    <n v="691"/>
    <x v="657"/>
    <n v="5"/>
    <n v="8"/>
    <n v="3"/>
    <n v="88"/>
    <n v="39"/>
    <n v="0"/>
    <n v="0"/>
    <n v="0"/>
    <n v="5"/>
    <x v="1036"/>
    <x v="43"/>
    <x v="8"/>
    <x v="5"/>
    <x v="41"/>
    <n v="5.3540587219343697E-2"/>
    <n v="0"/>
    <n v="0"/>
    <n v="0"/>
    <n v="0.17"/>
    <n v="7.947976878612717E-2"/>
  </r>
  <r>
    <x v="7"/>
    <s v="2135-01-000"/>
    <m/>
    <x v="0"/>
    <s v="Blue Earth"/>
    <s v="Maple River School District"/>
    <n v="73"/>
    <n v="0"/>
    <n v="0"/>
    <n v="0"/>
    <n v="0"/>
    <n v="5"/>
    <n v="74"/>
    <n v="5.0301810865191147E-3"/>
    <n v="7.4446680080482899E-2"/>
    <n v="170"/>
    <n v="0.15668202764976957"/>
    <n v="994"/>
    <n v="1085"/>
    <x v="688"/>
    <n v="3"/>
    <n v="8"/>
    <n v="16"/>
    <n v="35"/>
    <n v="166"/>
    <n v="0"/>
    <n v="0"/>
    <n v="0"/>
    <n v="4"/>
    <x v="881"/>
    <x v="6"/>
    <x v="8"/>
    <x v="28"/>
    <x v="38"/>
    <n v="7.8494623655913975E-2"/>
    <n v="0"/>
    <n v="0"/>
    <n v="0"/>
    <n v="0"/>
    <n v="7.9476861167002019E-2"/>
  </r>
  <r>
    <x v="9"/>
    <s v="0213-01-000"/>
    <m/>
    <x v="0"/>
    <s v="Douglas"/>
    <s v="Osakis Public School District"/>
    <n v="44"/>
    <n v="0"/>
    <n v="0"/>
    <n v="0"/>
    <n v="0"/>
    <n v="8"/>
    <n v="38"/>
    <n v="1.3816925734024179E-2"/>
    <n v="6.563039723661486E-2"/>
    <n v="193"/>
    <n v="0.26584022038567495"/>
    <n v="579"/>
    <n v="726"/>
    <x v="285"/>
    <n v="5"/>
    <n v="9"/>
    <n v="5"/>
    <n v="3"/>
    <n v="185"/>
    <n v="0"/>
    <n v="0"/>
    <n v="0"/>
    <n v="3"/>
    <x v="1009"/>
    <x v="43"/>
    <x v="13"/>
    <x v="7"/>
    <x v="1"/>
    <n v="7.8152753108348141E-2"/>
    <n v="0"/>
    <n v="0"/>
    <n v="0"/>
    <n v="0"/>
    <n v="7.9447322970639042E-2"/>
  </r>
  <r>
    <x v="14"/>
    <s v="2886-01-000"/>
    <m/>
    <x v="0"/>
    <s v="Freeborn"/>
    <s v="Glenville-Emmons School District"/>
    <n v="25"/>
    <n v="0"/>
    <n v="0"/>
    <n v="0"/>
    <n v="0"/>
    <n v="0"/>
    <n v="27"/>
    <n v="0"/>
    <n v="7.9411764705882348E-2"/>
    <n v="73"/>
    <n v="0.18911917098445596"/>
    <n v="340"/>
    <n v="386"/>
    <x v="205"/>
    <n v="2"/>
    <n v="1"/>
    <n v="9"/>
    <n v="13"/>
    <n v="63"/>
    <n v="0"/>
    <n v="0"/>
    <n v="3"/>
    <n v="4"/>
    <x v="270"/>
    <x v="16"/>
    <x v="3"/>
    <x v="3"/>
    <x v="22"/>
    <n v="7.7399380804953566E-2"/>
    <n v="0"/>
    <n v="0"/>
    <n v="0"/>
    <n v="0"/>
    <n v="7.9411764705882348E-2"/>
  </r>
  <r>
    <x v="9"/>
    <s v="0742-01-000"/>
    <m/>
    <x v="0"/>
    <s v="Stearns"/>
    <s v="St. Cloud Public School District"/>
    <n v="732"/>
    <n v="8"/>
    <n v="44"/>
    <n v="4"/>
    <n v="6"/>
    <n v="218"/>
    <n v="591"/>
    <n v="2.1389324960753534E-2"/>
    <n v="5.7986656200941913E-2"/>
    <n v="174"/>
    <n v="1.8206550172648321E-2"/>
    <n v="10192"/>
    <n v="9557"/>
    <x v="1625"/>
    <n v="118"/>
    <n v="1161"/>
    <n v="386"/>
    <n v="347"/>
    <n v="144"/>
    <n v="0"/>
    <n v="3"/>
    <n v="4"/>
    <n v="3"/>
    <x v="1648"/>
    <x v="202"/>
    <x v="427"/>
    <x v="396"/>
    <x v="528"/>
    <n v="9.00036886757654E-2"/>
    <n v="6.3492063492063489E-2"/>
    <n v="3.6605657237936774E-2"/>
    <n v="1.0362694300518135E-2"/>
    <n v="1.7142857142857144E-2"/>
    <n v="7.9375981161695447E-2"/>
  </r>
  <r>
    <x v="6"/>
    <s v="0482-01-000"/>
    <m/>
    <x v="0"/>
    <s v="Morrison"/>
    <s v="Little Falls Public School District"/>
    <n v="215"/>
    <n v="0"/>
    <n v="0"/>
    <n v="0"/>
    <n v="0"/>
    <n v="0"/>
    <n v="220"/>
    <n v="0"/>
    <n v="7.9365079365079361E-2"/>
    <n v="135"/>
    <n v="5.0241905470785261E-2"/>
    <n v="2772"/>
    <n v="2687"/>
    <x v="1626"/>
    <n v="18"/>
    <n v="23"/>
    <n v="33"/>
    <n v="29"/>
    <n v="129"/>
    <n v="0"/>
    <n v="0"/>
    <n v="0"/>
    <n v="0"/>
    <x v="1649"/>
    <x v="132"/>
    <x v="23"/>
    <x v="109"/>
    <x v="106"/>
    <n v="8.0524344569288392E-2"/>
    <n v="0"/>
    <n v="0"/>
    <n v="0"/>
    <n v="0"/>
    <n v="7.9365079365079361E-2"/>
  </r>
  <r>
    <x v="17"/>
    <s v="2125-01-000"/>
    <m/>
    <x v="0"/>
    <s v="Dodge"/>
    <s v="Triton School District"/>
    <n v="94"/>
    <n v="0"/>
    <n v="0"/>
    <n v="0"/>
    <n v="0"/>
    <n v="3"/>
    <n v="96"/>
    <n v="2.403846153846154E-3"/>
    <n v="7.6923076923076927E-2"/>
    <n v="14"/>
    <n v="1.2037833190025795E-2"/>
    <n v="1248"/>
    <n v="1163"/>
    <x v="789"/>
    <n v="0"/>
    <n v="1"/>
    <n v="5"/>
    <n v="85"/>
    <n v="13"/>
    <n v="0"/>
    <n v="0"/>
    <n v="0"/>
    <n v="0"/>
    <x v="428"/>
    <x v="0"/>
    <x v="3"/>
    <x v="7"/>
    <x v="57"/>
    <n v="8.1526452732003471E-2"/>
    <n v="0"/>
    <n v="0"/>
    <n v="0"/>
    <n v="0"/>
    <n v="7.9326923076923087E-2"/>
  </r>
  <r>
    <x v="16"/>
    <s v="2155-01-000"/>
    <m/>
    <x v="0"/>
    <s v="Wadena"/>
    <s v="Wadena-Deer Creek School District"/>
    <n v="109"/>
    <n v="0"/>
    <n v="0"/>
    <n v="0"/>
    <n v="0"/>
    <n v="0"/>
    <n v="112"/>
    <n v="0"/>
    <n v="7.9320113314447591E-2"/>
    <n v="67"/>
    <n v="4.9012435991221653E-2"/>
    <n v="1412"/>
    <n v="1367"/>
    <x v="1627"/>
    <n v="1"/>
    <n v="14"/>
    <n v="0"/>
    <n v="3"/>
    <n v="62"/>
    <n v="0"/>
    <n v="0"/>
    <n v="0"/>
    <n v="0"/>
    <x v="1650"/>
    <x v="3"/>
    <x v="27"/>
    <x v="2"/>
    <x v="17"/>
    <n v="7.8080229226361028E-2"/>
    <n v="0"/>
    <n v="0"/>
    <n v="0"/>
    <n v="0"/>
    <n v="7.9320113314447591E-2"/>
  </r>
  <r>
    <x v="17"/>
    <s v="2754-01-000"/>
    <m/>
    <x v="0"/>
    <s v="Redwood"/>
    <s v="Cedar Mountain School District"/>
    <n v="27"/>
    <n v="0"/>
    <n v="0"/>
    <n v="0"/>
    <n v="0"/>
    <n v="0"/>
    <n v="34"/>
    <n v="0"/>
    <n v="7.9254079254079249E-2"/>
    <n v="24"/>
    <n v="5.7279236276849645E-2"/>
    <n v="429"/>
    <n v="419"/>
    <x v="1628"/>
    <n v="1"/>
    <n v="0"/>
    <n v="0"/>
    <n v="10"/>
    <n v="23"/>
    <n v="0"/>
    <n v="0"/>
    <n v="0"/>
    <n v="0"/>
    <x v="1219"/>
    <x v="3"/>
    <x v="0"/>
    <x v="2"/>
    <x v="32"/>
    <n v="6.553398058252427E-2"/>
    <n v="0"/>
    <n v="0"/>
    <n v="0"/>
    <n v="0"/>
    <n v="7.9254079254079249E-2"/>
  </r>
  <r>
    <x v="5"/>
    <s v="0241-01-000"/>
    <m/>
    <x v="0"/>
    <s v="Freeborn"/>
    <s v="Albert Lea Public School District"/>
    <n v="260"/>
    <n v="0"/>
    <n v="5"/>
    <n v="0"/>
    <n v="8"/>
    <n v="11"/>
    <n v="273"/>
    <n v="3.0691964285714285E-3"/>
    <n v="7.6171875E-2"/>
    <n v="97"/>
    <n v="2.8554607006181926E-2"/>
    <n v="3584"/>
    <n v="3397"/>
    <x v="1629"/>
    <n v="4"/>
    <n v="139"/>
    <n v="146"/>
    <n v="667"/>
    <n v="83"/>
    <n v="0"/>
    <n v="0"/>
    <n v="0"/>
    <n v="7"/>
    <x v="1651"/>
    <x v="2"/>
    <x v="316"/>
    <x v="134"/>
    <x v="529"/>
    <n v="9.9312452253628725E-2"/>
    <n v="0"/>
    <n v="3.4722222222222224E-2"/>
    <n v="0"/>
    <n v="1.1976047904191617E-2"/>
    <n v="7.9241071428571425E-2"/>
  </r>
  <r>
    <x v="16"/>
    <s v="2580-01-000"/>
    <m/>
    <x v="0"/>
    <s v="Pine"/>
    <s v="East Central School District"/>
    <n v="85"/>
    <n v="0"/>
    <n v="0"/>
    <n v="0"/>
    <n v="0"/>
    <n v="0"/>
    <n v="87"/>
    <n v="0"/>
    <n v="7.9234972677595633E-2"/>
    <n v="48"/>
    <n v="4.5325779036827198E-2"/>
    <n v="1098"/>
    <n v="1059"/>
    <x v="383"/>
    <n v="87"/>
    <n v="26"/>
    <n v="14"/>
    <n v="14"/>
    <n v="36"/>
    <n v="3"/>
    <n v="0"/>
    <n v="0"/>
    <n v="0"/>
    <x v="444"/>
    <x v="12"/>
    <x v="71"/>
    <x v="30"/>
    <x v="7"/>
    <n v="8.790072388831438E-2"/>
    <n v="0"/>
    <n v="0"/>
    <n v="0"/>
    <n v="0"/>
    <n v="7.9234972677595633E-2"/>
  </r>
  <r>
    <x v="0"/>
    <s v="2860-01-000"/>
    <m/>
    <x v="0"/>
    <s v="Faribault"/>
    <s v="Blue Earth Area Public School"/>
    <n v="81"/>
    <n v="0"/>
    <n v="0"/>
    <n v="0"/>
    <n v="6"/>
    <n v="7"/>
    <n v="91"/>
    <n v="5.6588520614389648E-3"/>
    <n v="7.3565076798706552E-2"/>
    <n v="70"/>
    <n v="5.7899090157154671E-2"/>
    <n v="1237"/>
    <n v="1209"/>
    <x v="301"/>
    <n v="2"/>
    <n v="10"/>
    <n v="5"/>
    <n v="133"/>
    <n v="62"/>
    <n v="0"/>
    <n v="0"/>
    <n v="0"/>
    <n v="0"/>
    <x v="1652"/>
    <x v="16"/>
    <x v="14"/>
    <x v="7"/>
    <x v="201"/>
    <n v="7.5139146567718001E-2"/>
    <n v="0"/>
    <n v="0"/>
    <n v="0"/>
    <n v="4.3165467625899283E-2"/>
    <n v="7.9223928860145523E-2"/>
  </r>
  <r>
    <x v="11"/>
    <s v="0152-01-000"/>
    <m/>
    <x v="0"/>
    <s v="Clay"/>
    <s v="Moorhead Public School District"/>
    <n v="438"/>
    <n v="0"/>
    <n v="0"/>
    <n v="3"/>
    <n v="16"/>
    <n v="16"/>
    <n v="451"/>
    <n v="2.7127839945744322E-3"/>
    <n v="7.6466598847066802E-2"/>
    <n v="145"/>
    <n v="2.6004304160688666E-2"/>
    <n v="5898"/>
    <n v="5576"/>
    <x v="1630"/>
    <n v="206"/>
    <n v="255"/>
    <n v="83"/>
    <n v="417"/>
    <n v="124"/>
    <n v="3"/>
    <n v="0"/>
    <n v="0"/>
    <n v="9"/>
    <x v="1653"/>
    <x v="359"/>
    <x v="428"/>
    <x v="397"/>
    <x v="530"/>
    <n v="8.8861838101034693E-2"/>
    <n v="0"/>
    <n v="0"/>
    <n v="3.4883720930232558E-2"/>
    <n v="3.7735849056603772E-2"/>
    <n v="7.9179382841641235E-2"/>
  </r>
  <r>
    <x v="3"/>
    <s v="0837-01-000"/>
    <m/>
    <x v="0"/>
    <s v="Watonwan"/>
    <s v="Madelia Public School District"/>
    <n v="29"/>
    <n v="0"/>
    <n v="0"/>
    <n v="0"/>
    <n v="0"/>
    <n v="0"/>
    <n v="41"/>
    <n v="0"/>
    <n v="7.9150579150579145E-2"/>
    <n v="67"/>
    <n v="0.12316176470588236"/>
    <n v="518"/>
    <n v="544"/>
    <x v="1631"/>
    <m/>
    <n v="16"/>
    <n v="3"/>
    <n v="226"/>
    <n v="35"/>
    <n v="0"/>
    <n v="0"/>
    <n v="0"/>
    <n v="23"/>
    <x v="1333"/>
    <x v="1"/>
    <x v="31"/>
    <x v="5"/>
    <x v="250"/>
    <n v="9.8976109215017066E-2"/>
    <n v="0"/>
    <n v="0"/>
    <n v="0"/>
    <n v="0"/>
    <n v="7.9150579150579145E-2"/>
  </r>
  <r>
    <x v="2"/>
    <s v="0592-01-000"/>
    <m/>
    <x v="0"/>
    <s v="Polk"/>
    <s v="Climax-Shelly Public Schools"/>
    <n v="15"/>
    <n v="0"/>
    <n v="0"/>
    <n v="0"/>
    <n v="0"/>
    <n v="0"/>
    <n v="17"/>
    <n v="0"/>
    <n v="7.9069767441860464E-2"/>
    <n v="0"/>
    <n v="0"/>
    <n v="215"/>
    <n v="198"/>
    <x v="80"/>
    <n v="5"/>
    <n v="2"/>
    <n v="0"/>
    <n v="42"/>
    <n v="0"/>
    <n v="0"/>
    <n v="0"/>
    <n v="0"/>
    <n v="0"/>
    <x v="317"/>
    <x v="43"/>
    <x v="6"/>
    <x v="2"/>
    <x v="109"/>
    <n v="9.1463414634146339E-2"/>
    <n v="0"/>
    <n v="0"/>
    <n v="0"/>
    <n v="0"/>
    <n v="7.9069767441860464E-2"/>
  </r>
  <r>
    <x v="13"/>
    <s v="0499-01-000"/>
    <m/>
    <x v="0"/>
    <s v="Mower"/>
    <s v="LeRoy-Ostrander Public Schools"/>
    <n v="29"/>
    <n v="0"/>
    <n v="0"/>
    <n v="0"/>
    <n v="0"/>
    <n v="0"/>
    <n v="34"/>
    <n v="0"/>
    <n v="7.9069767441860464E-2"/>
    <n v="9"/>
    <n v="2.2222222222222223E-2"/>
    <n v="430"/>
    <n v="405"/>
    <x v="1555"/>
    <n v="0"/>
    <n v="1"/>
    <n v="0"/>
    <n v="2"/>
    <n v="4"/>
    <n v="0"/>
    <n v="0"/>
    <n v="0"/>
    <n v="0"/>
    <x v="280"/>
    <x v="0"/>
    <x v="3"/>
    <x v="2"/>
    <x v="3"/>
    <n v="6.8396226415094338E-2"/>
    <n v="0"/>
    <n v="0"/>
    <n v="0"/>
    <n v="0"/>
    <n v="7.9069767441860464E-2"/>
  </r>
  <r>
    <x v="6"/>
    <s v="2310-01-000"/>
    <m/>
    <x v="0"/>
    <s v="Sibley"/>
    <s v="Sibley East School District"/>
    <n v="94"/>
    <n v="0"/>
    <n v="0"/>
    <n v="0"/>
    <n v="4"/>
    <n v="62"/>
    <n v="43"/>
    <n v="4.6651617757712566E-2"/>
    <n v="3.2355154251316777E-2"/>
    <n v="41"/>
    <n v="3.241106719367589E-2"/>
    <n v="1329"/>
    <n v="1265"/>
    <x v="1229"/>
    <n v="1"/>
    <n v="6"/>
    <n v="13"/>
    <n v="266"/>
    <n v="30"/>
    <n v="0"/>
    <n v="0"/>
    <n v="0"/>
    <n v="4"/>
    <x v="235"/>
    <x v="3"/>
    <x v="41"/>
    <x v="31"/>
    <x v="531"/>
    <n v="9.0124640460210931E-2"/>
    <n v="0"/>
    <n v="0"/>
    <n v="0"/>
    <n v="1.5037593984962405E-2"/>
    <n v="7.9006772009029336E-2"/>
  </r>
  <r>
    <x v="17"/>
    <s v="0821-01-000"/>
    <m/>
    <x v="0"/>
    <s v="Wadena"/>
    <s v="Menahga Public School District"/>
    <n v="54"/>
    <n v="0"/>
    <n v="0"/>
    <n v="0"/>
    <n v="0"/>
    <n v="0"/>
    <n v="54"/>
    <n v="0"/>
    <n v="7.8947368421052627E-2"/>
    <n v="93"/>
    <n v="0.12863070539419086"/>
    <n v="684"/>
    <n v="723"/>
    <x v="667"/>
    <n v="9"/>
    <n v="3"/>
    <n v="0"/>
    <n v="11"/>
    <n v="89"/>
    <n v="0"/>
    <n v="0"/>
    <n v="0"/>
    <n v="0"/>
    <x v="1464"/>
    <x v="68"/>
    <x v="4"/>
    <x v="2"/>
    <x v="6"/>
    <n v="8.1203007518796999E-2"/>
    <n v="0"/>
    <n v="0"/>
    <n v="0"/>
    <n v="0"/>
    <n v="7.8947368421052627E-2"/>
  </r>
  <r>
    <x v="15"/>
    <s v="2897-01-000"/>
    <m/>
    <x v="0"/>
    <s v="Redwood"/>
    <s v="Redwood Area School District"/>
    <n v="94"/>
    <n v="24"/>
    <n v="0"/>
    <n v="0"/>
    <n v="0"/>
    <n v="71"/>
    <n v="47"/>
    <n v="4.7459893048128345E-2"/>
    <n v="3.1417112299465241E-2"/>
    <n v="79"/>
    <n v="5.4221002059025393E-2"/>
    <n v="1496"/>
    <n v="1457"/>
    <x v="1632"/>
    <n v="210"/>
    <n v="3"/>
    <n v="16"/>
    <n v="49"/>
    <n v="67"/>
    <n v="0"/>
    <n v="0"/>
    <n v="0"/>
    <n v="0"/>
    <x v="1384"/>
    <x v="360"/>
    <x v="4"/>
    <x v="28"/>
    <x v="103"/>
    <n v="7.7943615257048099E-2"/>
    <n v="0.10256410256410256"/>
    <n v="0"/>
    <n v="0"/>
    <n v="0"/>
    <n v="7.8877005347593593E-2"/>
  </r>
  <r>
    <x v="1"/>
    <s v="2184-01-000"/>
    <m/>
    <x v="0"/>
    <s v="Rock"/>
    <s v="Luverne Public School District"/>
    <n v="90"/>
    <n v="0"/>
    <n v="0"/>
    <n v="0"/>
    <n v="0"/>
    <n v="0"/>
    <n v="97"/>
    <n v="0"/>
    <n v="7.8861788617886175E-2"/>
    <n v="82"/>
    <n v="6.7489711934156385E-2"/>
    <n v="1230"/>
    <n v="1215"/>
    <x v="1606"/>
    <n v="11"/>
    <n v="11"/>
    <n v="17"/>
    <n v="49"/>
    <n v="77"/>
    <n v="0"/>
    <n v="0"/>
    <n v="0"/>
    <n v="0"/>
    <x v="1298"/>
    <x v="90"/>
    <x v="42"/>
    <x v="58"/>
    <x v="103"/>
    <n v="7.8947368421052627E-2"/>
    <n v="0"/>
    <n v="0"/>
    <n v="0"/>
    <n v="0"/>
    <n v="7.8861788617886175E-2"/>
  </r>
  <r>
    <x v="13"/>
    <s v="2176-01-000"/>
    <m/>
    <x v="0"/>
    <s v="Marshall"/>
    <s v="Warren-Alvarado-Oslo School Dist."/>
    <n v="57"/>
    <n v="0"/>
    <n v="0"/>
    <n v="0"/>
    <n v="0"/>
    <n v="0"/>
    <n v="60"/>
    <n v="0"/>
    <n v="7.8843626806833114E-2"/>
    <n v="0"/>
    <n v="0"/>
    <n v="761"/>
    <n v="701"/>
    <x v="583"/>
    <n v="2"/>
    <n v="0"/>
    <n v="0"/>
    <n v="60"/>
    <n v="0"/>
    <n v="0"/>
    <n v="0"/>
    <n v="0"/>
    <n v="0"/>
    <x v="1196"/>
    <x v="16"/>
    <x v="0"/>
    <x v="2"/>
    <x v="378"/>
    <n v="8.1896551724137928E-2"/>
    <n v="0"/>
    <n v="0"/>
    <n v="0"/>
    <n v="0"/>
    <n v="7.8843626806833114E-2"/>
  </r>
  <r>
    <x v="10"/>
    <s v="0777-01-000"/>
    <m/>
    <x v="0"/>
    <s v="Swift"/>
    <s v="Benson Public School District"/>
    <n v="68"/>
    <n v="0"/>
    <n v="0"/>
    <n v="0"/>
    <n v="0"/>
    <n v="0"/>
    <n v="74"/>
    <n v="0"/>
    <n v="7.8807241746538872E-2"/>
    <n v="25"/>
    <n v="2.8089887640449437E-2"/>
    <n v="939"/>
    <n v="890"/>
    <x v="1017"/>
    <n v="1"/>
    <n v="10"/>
    <n v="5"/>
    <n v="55"/>
    <n v="18"/>
    <n v="0"/>
    <n v="0"/>
    <n v="0"/>
    <n v="0"/>
    <x v="1654"/>
    <x v="3"/>
    <x v="14"/>
    <x v="7"/>
    <x v="117"/>
    <n v="7.8250863060989648E-2"/>
    <n v="0"/>
    <n v="0"/>
    <n v="0"/>
    <n v="0"/>
    <n v="7.8807241746538872E-2"/>
  </r>
  <r>
    <x v="0"/>
    <s v="0743-01-000"/>
    <m/>
    <x v="0"/>
    <s v="Stearns"/>
    <s v="Sauk Centre Public School District"/>
    <n v="65"/>
    <n v="0"/>
    <n v="0"/>
    <n v="0"/>
    <n v="3"/>
    <n v="3"/>
    <n v="78"/>
    <n v="2.9182879377431907E-3"/>
    <n v="7.5875486381322951E-2"/>
    <n v="68"/>
    <n v="6.6995073891625609E-2"/>
    <n v="1028"/>
    <n v="1015"/>
    <x v="1633"/>
    <n v="3"/>
    <n v="13"/>
    <n v="2"/>
    <n v="51"/>
    <n v="63"/>
    <n v="0"/>
    <n v="0"/>
    <n v="0"/>
    <n v="4"/>
    <x v="602"/>
    <x v="6"/>
    <x v="45"/>
    <x v="0"/>
    <x v="149"/>
    <n v="6.8565400843881852E-2"/>
    <n v="0"/>
    <n v="0"/>
    <n v="0"/>
    <n v="0.06"/>
    <n v="7.8793774319066145E-2"/>
  </r>
  <r>
    <x v="5"/>
    <s v="0682-01-000"/>
    <m/>
    <x v="0"/>
    <s v="Roseau"/>
    <s v="Roseau Public School District"/>
    <n v="80"/>
    <n v="0"/>
    <n v="0"/>
    <n v="3"/>
    <n v="0"/>
    <n v="0"/>
    <n v="94"/>
    <n v="0"/>
    <n v="7.8792958927074608E-2"/>
    <n v="75"/>
    <n v="6.388415672913117E-2"/>
    <n v="1193"/>
    <n v="1174"/>
    <x v="1634"/>
    <n v="5"/>
    <n v="18"/>
    <n v="8"/>
    <n v="10"/>
    <n v="59"/>
    <n v="0"/>
    <n v="0"/>
    <n v="0"/>
    <n v="5"/>
    <x v="1481"/>
    <x v="43"/>
    <x v="67"/>
    <x v="20"/>
    <x v="25"/>
    <n v="6.9324090121317156E-2"/>
    <n v="0"/>
    <n v="0"/>
    <n v="0.27272727272727271"/>
    <n v="0"/>
    <n v="7.8792958927074608E-2"/>
  </r>
  <r>
    <x v="7"/>
    <s v="0701-01-000"/>
    <m/>
    <x v="0"/>
    <s v="Saint Louis"/>
    <s v="Hibbing Public School District"/>
    <n v="167"/>
    <n v="5"/>
    <n v="0"/>
    <n v="0"/>
    <n v="0"/>
    <n v="33"/>
    <n v="154"/>
    <n v="1.3900589721988205E-2"/>
    <n v="6.486941870261162E-2"/>
    <n v="239"/>
    <n v="9.851607584501236E-2"/>
    <n v="2374"/>
    <n v="2426"/>
    <x v="1635"/>
    <n v="45"/>
    <n v="75"/>
    <n v="24"/>
    <n v="25"/>
    <n v="203"/>
    <n v="0"/>
    <n v="18"/>
    <n v="0"/>
    <n v="3"/>
    <x v="1655"/>
    <x v="82"/>
    <x v="429"/>
    <x v="39"/>
    <x v="9"/>
    <n v="7.5191355245384964E-2"/>
    <n v="0.1"/>
    <n v="0"/>
    <n v="0"/>
    <n v="0"/>
    <n v="7.877000842459983E-2"/>
  </r>
  <r>
    <x v="12"/>
    <s v="0465-01-000"/>
    <m/>
    <x v="0"/>
    <s v="Meeker"/>
    <s v="Litchfield Public School District"/>
    <n v="153"/>
    <n v="0"/>
    <n v="0"/>
    <n v="0"/>
    <n v="3"/>
    <n v="0"/>
    <n v="161"/>
    <n v="0"/>
    <n v="7.8767123287671229E-2"/>
    <n v="79"/>
    <n v="4.0265035677879715E-2"/>
    <n v="2044"/>
    <n v="1962"/>
    <x v="1636"/>
    <n v="3"/>
    <n v="19"/>
    <n v="13"/>
    <n v="106"/>
    <n v="71"/>
    <n v="0"/>
    <n v="0"/>
    <n v="0"/>
    <n v="0"/>
    <x v="1656"/>
    <x v="6"/>
    <x v="57"/>
    <x v="31"/>
    <x v="46"/>
    <n v="8.0399369416710456E-2"/>
    <n v="0"/>
    <n v="0"/>
    <n v="0"/>
    <n v="2.7522935779816515E-2"/>
    <n v="7.8767123287671229E-2"/>
  </r>
  <r>
    <x v="5"/>
    <s v="0447-01-000"/>
    <m/>
    <x v="0"/>
    <s v="Marshall"/>
    <s v="Grygla Public School District"/>
    <n v="6"/>
    <n v="0"/>
    <n v="0"/>
    <n v="0"/>
    <n v="0"/>
    <n v="0"/>
    <n v="10"/>
    <n v="0"/>
    <n v="7.874015748031496E-2"/>
    <n v="44"/>
    <n v="0.27329192546583853"/>
    <n v="127"/>
    <n v="161"/>
    <x v="60"/>
    <n v="0"/>
    <n v="1"/>
    <n v="2"/>
    <n v="5"/>
    <n v="39"/>
    <n v="0"/>
    <n v="0"/>
    <n v="0"/>
    <n v="0"/>
    <x v="58"/>
    <x v="0"/>
    <x v="3"/>
    <x v="0"/>
    <x v="25"/>
    <n v="0.05"/>
    <n v="0"/>
    <n v="0"/>
    <n v="0"/>
    <n v="0"/>
    <n v="7.874015748031496E-2"/>
  </r>
  <r>
    <x v="5"/>
    <s v="0581-01-000"/>
    <m/>
    <x v="0"/>
    <s v="Pipestone"/>
    <s v="Edgerton Public School District"/>
    <n v="18"/>
    <n v="0"/>
    <n v="0"/>
    <n v="0"/>
    <n v="0"/>
    <n v="0"/>
    <n v="20"/>
    <n v="0"/>
    <n v="7.874015748031496E-2"/>
    <n v="167"/>
    <n v="0.41645885286783041"/>
    <n v="254"/>
    <n v="401"/>
    <x v="676"/>
    <n v="4"/>
    <n v="6"/>
    <n v="4"/>
    <n v="78"/>
    <n v="121"/>
    <n v="0"/>
    <n v="5"/>
    <n v="0"/>
    <n v="37"/>
    <x v="568"/>
    <x v="2"/>
    <x v="3"/>
    <x v="10"/>
    <x v="136"/>
    <n v="8.7378640776699032E-2"/>
    <n v="0"/>
    <n v="0"/>
    <n v="0"/>
    <n v="0"/>
    <n v="7.874015748031496E-2"/>
  </r>
  <r>
    <x v="9"/>
    <s v="0094-01-000"/>
    <m/>
    <x v="0"/>
    <s v="Carlton"/>
    <s v="Cloquet Public School District"/>
    <n v="150"/>
    <n v="15"/>
    <n v="0"/>
    <n v="0"/>
    <n v="0"/>
    <n v="4"/>
    <n v="174"/>
    <n v="1.7691287041132243E-3"/>
    <n v="7.6957098628925261E-2"/>
    <n v="225"/>
    <n v="9.7487001733102249E-2"/>
    <n v="2261"/>
    <n v="2308"/>
    <x v="1637"/>
    <n v="379"/>
    <n v="18"/>
    <n v="38"/>
    <n v="27"/>
    <n v="187"/>
    <n v="22"/>
    <n v="0"/>
    <n v="0"/>
    <n v="3"/>
    <x v="1657"/>
    <x v="361"/>
    <x v="67"/>
    <x v="90"/>
    <x v="11"/>
    <n v="8.2918739635157543E-2"/>
    <n v="4.0322580645161289E-2"/>
    <n v="0"/>
    <n v="0"/>
    <n v="0"/>
    <n v="7.8726227333038482E-2"/>
  </r>
  <r>
    <x v="0"/>
    <s v="0495-01-000"/>
    <m/>
    <x v="0"/>
    <s v="Mower"/>
    <s v="Grand Meadow Public School District"/>
    <n v="25"/>
    <n v="0"/>
    <n v="0"/>
    <n v="0"/>
    <n v="0"/>
    <n v="0"/>
    <n v="28"/>
    <n v="0"/>
    <n v="7.8651685393258425E-2"/>
    <n v="49"/>
    <n v="0.129973474801061"/>
    <n v="356"/>
    <n v="377"/>
    <x v="273"/>
    <n v="0"/>
    <n v="11"/>
    <n v="6"/>
    <n v="7"/>
    <n v="48"/>
    <n v="0"/>
    <n v="0"/>
    <n v="0"/>
    <n v="0"/>
    <x v="247"/>
    <x v="0"/>
    <x v="42"/>
    <x v="3"/>
    <x v="35"/>
    <n v="7.575757575757576E-2"/>
    <n v="0"/>
    <n v="0"/>
    <n v="0"/>
    <n v="0"/>
    <n v="7.8651685393258425E-2"/>
  </r>
  <r>
    <x v="3"/>
    <s v="0001-01-000"/>
    <m/>
    <x v="0"/>
    <s v="Aitkin"/>
    <s v="Aitkin Public School District"/>
    <n v="74"/>
    <n v="6"/>
    <n v="0"/>
    <n v="0"/>
    <n v="4"/>
    <n v="11"/>
    <n v="81"/>
    <n v="9.4017094017094013E-3"/>
    <n v="6.9230769230769235E-2"/>
    <n v="88"/>
    <n v="7.5471698113207544E-2"/>
    <n v="1170"/>
    <n v="1166"/>
    <x v="1638"/>
    <n v="27"/>
    <n v="21"/>
    <n v="14"/>
    <n v="15"/>
    <n v="81"/>
    <n v="0"/>
    <n v="0"/>
    <n v="0"/>
    <n v="0"/>
    <x v="1658"/>
    <x v="40"/>
    <x v="16"/>
    <x v="30"/>
    <x v="13"/>
    <n v="6.839186691312385E-2"/>
    <n v="0.18181818181818182"/>
    <n v="0"/>
    <n v="0"/>
    <n v="0.21052631578947367"/>
    <n v="7.8632478632478631E-2"/>
  </r>
  <r>
    <x v="4"/>
    <s v="2144-01-000"/>
    <m/>
    <x v="0"/>
    <s v="Chisago"/>
    <s v="Chisago Lakes School District"/>
    <n v="270"/>
    <n v="3"/>
    <n v="0"/>
    <n v="0"/>
    <n v="8"/>
    <n v="148"/>
    <n v="144"/>
    <n v="3.9849219170705441E-2"/>
    <n v="3.8772213247172858E-2"/>
    <n v="130"/>
    <n v="3.65990990990991E-2"/>
    <n v="3714"/>
    <n v="3552"/>
    <x v="1639"/>
    <n v="22"/>
    <n v="37"/>
    <n v="66"/>
    <n v="48"/>
    <n v="121"/>
    <n v="0"/>
    <n v="0"/>
    <n v="0"/>
    <n v="0"/>
    <x v="1167"/>
    <x v="108"/>
    <x v="10"/>
    <x v="273"/>
    <x v="58"/>
    <n v="7.6530612244897961E-2"/>
    <n v="0.12"/>
    <n v="0"/>
    <n v="0"/>
    <n v="0.14285714285714285"/>
    <n v="7.8621432417878306E-2"/>
  </r>
  <r>
    <x v="2"/>
    <s v="0317-01-000"/>
    <m/>
    <x v="0"/>
    <s v="Itasca"/>
    <s v="Deer River Public School District"/>
    <n v="60"/>
    <n v="12"/>
    <n v="0"/>
    <n v="0"/>
    <n v="0"/>
    <n v="8"/>
    <n v="67"/>
    <n v="8.385744234800839E-3"/>
    <n v="7.0230607966457026E-2"/>
    <n v="67"/>
    <n v="7.0824524312896403E-2"/>
    <n v="954"/>
    <n v="946"/>
    <x v="1132"/>
    <n v="410"/>
    <n v="7"/>
    <n v="4"/>
    <n v="19"/>
    <n v="31"/>
    <n v="25"/>
    <n v="0"/>
    <n v="0"/>
    <n v="4"/>
    <x v="677"/>
    <x v="237"/>
    <x v="21"/>
    <x v="10"/>
    <x v="5"/>
    <n v="0.11214953271028037"/>
    <n v="3.0226700251889168E-2"/>
    <n v="0"/>
    <n v="0"/>
    <n v="0"/>
    <n v="7.8616352201257872E-2"/>
  </r>
  <r>
    <x v="8"/>
    <s v="0601-01-000"/>
    <m/>
    <x v="0"/>
    <s v="Polk"/>
    <s v="Fosston Public School District"/>
    <n v="40"/>
    <n v="5"/>
    <n v="0"/>
    <n v="0"/>
    <n v="0"/>
    <n v="0"/>
    <n v="50"/>
    <n v="0"/>
    <n v="7.8616352201257858E-2"/>
    <n v="81"/>
    <n v="0.12143928035982009"/>
    <n v="636"/>
    <n v="667"/>
    <x v="841"/>
    <n v="38"/>
    <n v="4"/>
    <n v="6"/>
    <n v="1"/>
    <n v="78"/>
    <n v="0"/>
    <n v="0"/>
    <n v="0"/>
    <n v="0"/>
    <x v="1462"/>
    <x v="121"/>
    <x v="2"/>
    <x v="3"/>
    <x v="0"/>
    <n v="6.8965517241379309E-2"/>
    <n v="0.11627906976744186"/>
    <n v="0"/>
    <n v="0"/>
    <n v="0"/>
    <n v="7.8616352201257858E-2"/>
  </r>
  <r>
    <x v="16"/>
    <s v="0465-01-000"/>
    <m/>
    <x v="0"/>
    <s v="Meeker"/>
    <s v="Litchfield Public School District"/>
    <n v="157"/>
    <n v="0"/>
    <n v="0"/>
    <n v="0"/>
    <n v="4"/>
    <n v="0"/>
    <n v="168"/>
    <n v="0"/>
    <n v="7.8614880673841828E-2"/>
    <n v="93"/>
    <n v="4.5101842870999033E-2"/>
    <n v="2137"/>
    <n v="2062"/>
    <x v="1640"/>
    <n v="2"/>
    <n v="15"/>
    <n v="15"/>
    <n v="82"/>
    <n v="87"/>
    <n v="0"/>
    <n v="0"/>
    <n v="0"/>
    <n v="0"/>
    <x v="1659"/>
    <x v="16"/>
    <x v="66"/>
    <x v="27"/>
    <x v="111"/>
    <n v="7.7799801783944494E-2"/>
    <n v="0"/>
    <n v="0"/>
    <n v="0"/>
    <n v="4.6511627906976744E-2"/>
    <n v="7.8614880673841828E-2"/>
  </r>
  <r>
    <x v="17"/>
    <s v="0495-01-000"/>
    <m/>
    <x v="0"/>
    <s v="Mower"/>
    <s v="Grand Meadow Public School District"/>
    <n v="24"/>
    <n v="0"/>
    <n v="0"/>
    <n v="0"/>
    <n v="0"/>
    <n v="0"/>
    <n v="29"/>
    <n v="0"/>
    <n v="7.8590785907859076E-2"/>
    <n v="0"/>
    <n v="0"/>
    <n v="369"/>
    <n v="340"/>
    <x v="532"/>
    <n v="0"/>
    <n v="2"/>
    <n v="8"/>
    <n v="8"/>
    <n v="0"/>
    <n v="0"/>
    <n v="0"/>
    <n v="0"/>
    <n v="0"/>
    <x v="60"/>
    <x v="0"/>
    <x v="6"/>
    <x v="8"/>
    <x v="27"/>
    <n v="6.9364161849710976E-2"/>
    <n v="0"/>
    <n v="0"/>
    <n v="0"/>
    <n v="0"/>
    <n v="7.8590785907859076E-2"/>
  </r>
  <r>
    <x v="5"/>
    <s v="0911-01-000"/>
    <m/>
    <x v="0"/>
    <s v="Isanti"/>
    <s v="Cambridge-Isanti Public School Dist"/>
    <n v="387"/>
    <n v="0"/>
    <n v="3"/>
    <n v="4"/>
    <n v="4"/>
    <n v="269"/>
    <n v="146"/>
    <n v="5.0937322476803638E-2"/>
    <n v="2.7646279113804205E-2"/>
    <n v="41"/>
    <n v="8.3554106378642759E-3"/>
    <n v="5281"/>
    <n v="4907"/>
    <x v="1641"/>
    <n v="62"/>
    <n v="92"/>
    <n v="90"/>
    <n v="134"/>
    <n v="33"/>
    <n v="0"/>
    <n v="0"/>
    <n v="0"/>
    <n v="0"/>
    <x v="1660"/>
    <x v="66"/>
    <x v="246"/>
    <x v="290"/>
    <x v="430"/>
    <n v="7.9254556625025604E-2"/>
    <n v="0"/>
    <n v="3.1578947368421054E-2"/>
    <n v="4.2553191489361701E-2"/>
    <n v="2.8985507246376812E-2"/>
    <n v="7.8583601590607843E-2"/>
  </r>
  <r>
    <x v="7"/>
    <s v="0535-01-000"/>
    <m/>
    <x v="0"/>
    <s v="Olmsted"/>
    <s v="Rochester Public School District"/>
    <n v="1091"/>
    <n v="4"/>
    <n v="232"/>
    <n v="7"/>
    <n v="15"/>
    <n v="430"/>
    <n v="945"/>
    <n v="2.4570024570024569E-2"/>
    <n v="5.399691446203074E-2"/>
    <n v="204"/>
    <n v="1.2492345376607471E-2"/>
    <n v="17501"/>
    <n v="16330"/>
    <x v="1642"/>
    <n v="59"/>
    <n v="2059"/>
    <n v="1688"/>
    <n v="1257"/>
    <n v="154"/>
    <n v="0"/>
    <n v="3"/>
    <n v="11"/>
    <n v="3"/>
    <x v="1661"/>
    <x v="20"/>
    <x v="430"/>
    <x v="398"/>
    <x v="532"/>
    <n v="8.9396919042936743E-2"/>
    <n v="6.3492063492063489E-2"/>
    <n v="0.10139860139860139"/>
    <n v="4.1567695961995249E-3"/>
    <n v="1.1820330969267139E-2"/>
    <n v="7.8566939032055305E-2"/>
  </r>
  <r>
    <x v="8"/>
    <s v="0299-01-000"/>
    <m/>
    <x v="0"/>
    <s v="Houston"/>
    <s v="Caledonia Public School District"/>
    <n v="59"/>
    <n v="0"/>
    <n v="0"/>
    <n v="0"/>
    <n v="0"/>
    <n v="0"/>
    <n v="63"/>
    <n v="0"/>
    <n v="7.8553615960099757E-2"/>
    <n v="30"/>
    <n v="3.9011703511053319E-2"/>
    <n v="802"/>
    <n v="769"/>
    <x v="868"/>
    <n v="1"/>
    <n v="28"/>
    <n v="5"/>
    <n v="0"/>
    <n v="25"/>
    <n v="0"/>
    <n v="0"/>
    <n v="0"/>
    <n v="0"/>
    <x v="1262"/>
    <x v="3"/>
    <x v="60"/>
    <x v="7"/>
    <x v="1"/>
    <n v="7.6723016905071523E-2"/>
    <n v="0"/>
    <n v="0"/>
    <n v="0"/>
    <n v="0"/>
    <n v="7.8553615960099757E-2"/>
  </r>
  <r>
    <x v="15"/>
    <s v="0850-01-000"/>
    <m/>
    <x v="0"/>
    <s v="Wilkin"/>
    <s v="Rothsay Public School District"/>
    <n v="14"/>
    <n v="0"/>
    <n v="0"/>
    <n v="0"/>
    <n v="0"/>
    <n v="0"/>
    <n v="15"/>
    <n v="0"/>
    <n v="7.8534031413612565E-2"/>
    <n v="61"/>
    <n v="0.25738396624472576"/>
    <n v="191"/>
    <n v="237"/>
    <x v="1643"/>
    <n v="5"/>
    <n v="4"/>
    <n v="0"/>
    <n v="15"/>
    <n v="55"/>
    <n v="0"/>
    <n v="0"/>
    <n v="0"/>
    <n v="3"/>
    <x v="91"/>
    <x v="43"/>
    <x v="2"/>
    <x v="2"/>
    <x v="12"/>
    <n v="8.1395348837209308E-2"/>
    <n v="0"/>
    <n v="0"/>
    <n v="0"/>
    <n v="0"/>
    <n v="7.8534031413612565E-2"/>
  </r>
  <r>
    <x v="16"/>
    <s v="2154-01-000"/>
    <m/>
    <x v="0"/>
    <s v="Saint Louis"/>
    <s v="Eveleth-Gilbert School District"/>
    <n v="108"/>
    <n v="0"/>
    <n v="0"/>
    <n v="0"/>
    <n v="0"/>
    <n v="0"/>
    <n v="114"/>
    <n v="0"/>
    <n v="7.8512396694214878E-2"/>
    <n v="122"/>
    <n v="8.3561643835616442E-2"/>
    <n v="1452"/>
    <n v="1460"/>
    <x v="1644"/>
    <n v="33"/>
    <n v="9"/>
    <n v="25"/>
    <n v="3"/>
    <n v="113"/>
    <n v="0"/>
    <n v="0"/>
    <n v="0"/>
    <n v="0"/>
    <x v="1662"/>
    <x v="40"/>
    <x v="13"/>
    <x v="81"/>
    <x v="17"/>
    <n v="7.7978339350180503E-2"/>
    <n v="0"/>
    <n v="0"/>
    <n v="0"/>
    <n v="0"/>
    <n v="7.8512396694214878E-2"/>
  </r>
  <r>
    <x v="15"/>
    <s v="0601-01-000"/>
    <m/>
    <x v="0"/>
    <s v="Polk"/>
    <s v="Fosston Public School District"/>
    <n v="42"/>
    <n v="3"/>
    <n v="0"/>
    <n v="0"/>
    <n v="0"/>
    <n v="0"/>
    <n v="54"/>
    <n v="0"/>
    <n v="7.8488372093023256E-2"/>
    <n v="43"/>
    <n v="6.3515509601181686E-2"/>
    <n v="688"/>
    <n v="677"/>
    <x v="408"/>
    <n v="40"/>
    <n v="5"/>
    <n v="3"/>
    <n v="2"/>
    <n v="40"/>
    <n v="0"/>
    <n v="0"/>
    <n v="0"/>
    <n v="0"/>
    <x v="887"/>
    <x v="121"/>
    <x v="5"/>
    <x v="5"/>
    <x v="3"/>
    <n v="6.6772655007949128E-2"/>
    <n v="6.9767441860465115E-2"/>
    <n v="0"/>
    <n v="0"/>
    <n v="0"/>
    <n v="7.8488372093023256E-2"/>
  </r>
  <r>
    <x v="8"/>
    <s v="0756-01-000"/>
    <m/>
    <x v="0"/>
    <s v="Steele"/>
    <s v="Blooming Prairie Public School Dist"/>
    <n v="51"/>
    <n v="3"/>
    <n v="0"/>
    <n v="0"/>
    <n v="0"/>
    <n v="0"/>
    <n v="58"/>
    <n v="0"/>
    <n v="7.8484438430311235E-2"/>
    <n v="21"/>
    <n v="2.9914529914529916E-2"/>
    <n v="739"/>
    <n v="702"/>
    <x v="403"/>
    <n v="1"/>
    <n v="2"/>
    <n v="5"/>
    <n v="71"/>
    <n v="12"/>
    <n v="0"/>
    <n v="0"/>
    <n v="0"/>
    <n v="3"/>
    <x v="1663"/>
    <x v="2"/>
    <x v="6"/>
    <x v="7"/>
    <x v="411"/>
    <n v="7.7039274924471296E-2"/>
    <n v="0.75"/>
    <n v="0"/>
    <n v="0"/>
    <n v="0"/>
    <n v="7.8484438430311235E-2"/>
  </r>
  <r>
    <x v="8"/>
    <s v="2860-01-000"/>
    <m/>
    <x v="0"/>
    <s v="Faribault"/>
    <s v="Blue Earth Area Public School"/>
    <n v="82"/>
    <n v="0"/>
    <n v="0"/>
    <n v="0"/>
    <n v="7"/>
    <n v="3"/>
    <n v="95"/>
    <n v="2.4019215372297837E-3"/>
    <n v="7.6060848678943152E-2"/>
    <n v="59"/>
    <n v="4.8760330578512395E-2"/>
    <n v="1249"/>
    <n v="1210"/>
    <x v="789"/>
    <n v="4"/>
    <n v="13"/>
    <n v="4"/>
    <n v="117"/>
    <n v="49"/>
    <n v="0"/>
    <n v="0"/>
    <n v="0"/>
    <n v="0"/>
    <x v="1664"/>
    <x v="2"/>
    <x v="45"/>
    <x v="10"/>
    <x v="160"/>
    <n v="7.4208144796380091E-2"/>
    <n v="0"/>
    <n v="0"/>
    <n v="0"/>
    <n v="5.6451612903225805E-2"/>
    <n v="7.8462770216172942E-2"/>
  </r>
  <r>
    <x v="17"/>
    <s v="2397-01-000"/>
    <m/>
    <x v="0"/>
    <s v="Le Sueur"/>
    <s v="Le Sueur-Henderson School District"/>
    <n v="103"/>
    <n v="0"/>
    <n v="0"/>
    <n v="0"/>
    <n v="7"/>
    <n v="57"/>
    <n v="58"/>
    <n v="3.8881309686221006E-2"/>
    <n v="3.9563437926330151E-2"/>
    <n v="36"/>
    <n v="2.5955299206921412E-2"/>
    <n v="1466"/>
    <n v="1387"/>
    <x v="1645"/>
    <n v="3"/>
    <n v="7"/>
    <n v="8"/>
    <n v="147"/>
    <n v="31"/>
    <n v="0"/>
    <n v="0"/>
    <n v="0"/>
    <n v="0"/>
    <x v="1665"/>
    <x v="6"/>
    <x v="21"/>
    <x v="8"/>
    <x v="383"/>
    <n v="7.959814528593509E-2"/>
    <n v="0"/>
    <n v="0"/>
    <n v="0"/>
    <n v="4.5454545454545456E-2"/>
    <n v="7.8444747612551158E-2"/>
  </r>
  <r>
    <x v="10"/>
    <s v="0740-01-000"/>
    <m/>
    <x v="0"/>
    <s v="Stearns"/>
    <s v="Melrose Public School District"/>
    <n v="92"/>
    <n v="0"/>
    <n v="0"/>
    <n v="0"/>
    <n v="3"/>
    <n v="0"/>
    <n v="108"/>
    <n v="0"/>
    <n v="7.8431372549019607E-2"/>
    <n v="89"/>
    <n v="6.5537555228276881E-2"/>
    <n v="1377"/>
    <n v="1358"/>
    <x v="1646"/>
    <n v="0"/>
    <n v="11"/>
    <n v="2"/>
    <n v="353"/>
    <n v="71"/>
    <n v="0"/>
    <n v="7"/>
    <n v="0"/>
    <n v="5"/>
    <x v="1359"/>
    <x v="0"/>
    <x v="2"/>
    <x v="0"/>
    <x v="533"/>
    <n v="9.0819348469891412E-2"/>
    <n v="0"/>
    <n v="0"/>
    <n v="0"/>
    <n v="8.5470085470085479E-3"/>
    <n v="7.8431372549019607E-2"/>
  </r>
  <r>
    <x v="7"/>
    <s v="0912-01-000"/>
    <m/>
    <x v="0"/>
    <s v="Mille Lacs"/>
    <s v="Milaca Public School District"/>
    <n v="139"/>
    <n v="0"/>
    <n v="4"/>
    <n v="3"/>
    <n v="3"/>
    <n v="17"/>
    <n v="140"/>
    <n v="8.4915084915084919E-3"/>
    <n v="6.9930069930069935E-2"/>
    <n v="11"/>
    <n v="5.9267241379310342E-3"/>
    <n v="2002"/>
    <n v="1856"/>
    <x v="1647"/>
    <n v="32"/>
    <n v="8"/>
    <n v="12"/>
    <n v="11"/>
    <n v="8"/>
    <n v="0"/>
    <n v="0"/>
    <n v="0"/>
    <n v="0"/>
    <x v="1314"/>
    <x v="118"/>
    <x v="25"/>
    <x v="27"/>
    <x v="7"/>
    <n v="7.2245322245322249E-2"/>
    <n v="0"/>
    <n v="0.33333333333333331"/>
    <n v="0.2"/>
    <n v="0.21428571428571427"/>
    <n v="7.8421578421578431E-2"/>
  </r>
  <r>
    <x v="4"/>
    <s v="0378-01-000"/>
    <m/>
    <x v="0"/>
    <s v="Lac qui Parle"/>
    <s v="Dawson-Boyd Public School District"/>
    <n v="33"/>
    <n v="0"/>
    <n v="0"/>
    <n v="0"/>
    <n v="0"/>
    <n v="0"/>
    <n v="37"/>
    <n v="0"/>
    <n v="7.8389830508474576E-2"/>
    <n v="82"/>
    <n v="0.15860735009671179"/>
    <n v="472"/>
    <n v="517"/>
    <x v="663"/>
    <n v="3"/>
    <n v="6"/>
    <n v="5"/>
    <n v="9"/>
    <n v="80"/>
    <n v="0"/>
    <n v="0"/>
    <n v="0"/>
    <n v="0"/>
    <x v="375"/>
    <x v="6"/>
    <x v="41"/>
    <x v="7"/>
    <x v="22"/>
    <n v="7.3825503355704702E-2"/>
    <n v="0"/>
    <n v="0"/>
    <n v="0"/>
    <n v="0"/>
    <n v="7.8389830508474576E-2"/>
  </r>
  <r>
    <x v="12"/>
    <s v="0485-01-000"/>
    <m/>
    <x v="0"/>
    <s v="Morrison"/>
    <s v="Royalton Public School District"/>
    <n v="52"/>
    <n v="0"/>
    <n v="0"/>
    <n v="0"/>
    <n v="0"/>
    <n v="0"/>
    <n v="55"/>
    <n v="0"/>
    <n v="7.8347578347578342E-2"/>
    <n v="86"/>
    <n v="0.11732605729877217"/>
    <n v="702"/>
    <n v="733"/>
    <x v="813"/>
    <n v="4"/>
    <n v="5"/>
    <n v="5"/>
    <n v="3"/>
    <n v="82"/>
    <n v="0"/>
    <n v="0"/>
    <n v="0"/>
    <n v="0"/>
    <x v="1006"/>
    <x v="2"/>
    <x v="5"/>
    <x v="7"/>
    <x v="17"/>
    <n v="7.5801749271137031E-2"/>
    <n v="0"/>
    <n v="0"/>
    <n v="0"/>
    <n v="0"/>
    <n v="7.8347578347578342E-2"/>
  </r>
  <r>
    <x v="11"/>
    <s v="2805-01-000"/>
    <m/>
    <x v="0"/>
    <s v="Wabasha"/>
    <s v="Zumbrota-Mazeppa School District"/>
    <n v="81"/>
    <n v="0"/>
    <n v="0"/>
    <n v="0"/>
    <n v="0"/>
    <n v="3"/>
    <n v="83"/>
    <n v="2.7322404371584699E-3"/>
    <n v="7.5591985428050998E-2"/>
    <n v="72"/>
    <n v="6.6420664206642069E-2"/>
    <n v="1098"/>
    <n v="1084"/>
    <x v="1616"/>
    <n v="8"/>
    <n v="27"/>
    <n v="22"/>
    <n v="19"/>
    <n v="69"/>
    <n v="0"/>
    <n v="0"/>
    <n v="0"/>
    <n v="0"/>
    <x v="787"/>
    <x v="35"/>
    <x v="26"/>
    <x v="224"/>
    <x v="13"/>
    <n v="7.9411764705882348E-2"/>
    <n v="0"/>
    <n v="0"/>
    <n v="0"/>
    <n v="0"/>
    <n v="7.8324225865209471E-2"/>
  </r>
  <r>
    <x v="16"/>
    <s v="0625-01-000"/>
    <s v="yes"/>
    <x v="2"/>
    <s v="Ramsey"/>
    <s v="St. Paul Public School District"/>
    <n v="1122"/>
    <n v="71"/>
    <n v="1112"/>
    <n v="1215"/>
    <n v="243"/>
    <n v="3131"/>
    <n v="669"/>
    <n v="6.4528760742771168E-2"/>
    <n v="1.378784443849055E-2"/>
    <n v="394"/>
    <n v="8.7332372825002762E-3"/>
    <n v="48521"/>
    <n v="45115"/>
    <x v="1648"/>
    <n v="848"/>
    <n v="10952"/>
    <n v="13814"/>
    <n v="4459"/>
    <n v="139"/>
    <n v="3"/>
    <n v="71"/>
    <n v="91"/>
    <n v="51"/>
    <x v="1666"/>
    <x v="362"/>
    <x v="431"/>
    <x v="399"/>
    <x v="534"/>
    <n v="7.0015600624024968E-2"/>
    <n v="7.7510917030567686E-2"/>
    <n v="9.2720753773034265E-2"/>
    <n v="8.1336189583612259E-2"/>
    <n v="5.2246828639002367E-2"/>
    <n v="7.8316605181261711E-2"/>
  </r>
  <r>
    <x v="6"/>
    <s v="0547-01-000"/>
    <m/>
    <x v="0"/>
    <s v="Otter Tail"/>
    <s v="Parkers Prairie Public School Dist."/>
    <n v="35"/>
    <n v="0"/>
    <n v="0"/>
    <n v="0"/>
    <n v="0"/>
    <n v="0"/>
    <n v="39"/>
    <n v="0"/>
    <n v="7.8313253012048195E-2"/>
    <n v="109"/>
    <n v="0.19190140845070422"/>
    <n v="498"/>
    <n v="568"/>
    <x v="573"/>
    <n v="1"/>
    <n v="3"/>
    <n v="5"/>
    <n v="1"/>
    <n v="108"/>
    <n v="0"/>
    <n v="0"/>
    <n v="0"/>
    <n v="0"/>
    <x v="258"/>
    <x v="3"/>
    <x v="4"/>
    <x v="7"/>
    <x v="0"/>
    <n v="7.2164948453608241E-2"/>
    <n v="0"/>
    <n v="0"/>
    <n v="0"/>
    <n v="0"/>
    <n v="7.8313253012048195E-2"/>
  </r>
  <r>
    <x v="9"/>
    <s v="0741-01-000"/>
    <m/>
    <x v="0"/>
    <s v="Stearns"/>
    <s v="Paynesville Public School District"/>
    <n v="79"/>
    <n v="0"/>
    <n v="0"/>
    <n v="3"/>
    <n v="0"/>
    <n v="0"/>
    <n v="83"/>
    <n v="0"/>
    <n v="7.8301886792452827E-2"/>
    <n v="116"/>
    <n v="0.10612991765782251"/>
    <n v="1060"/>
    <n v="1093"/>
    <x v="1571"/>
    <n v="2"/>
    <n v="6"/>
    <n v="11"/>
    <n v="17"/>
    <n v="111"/>
    <n v="0"/>
    <n v="0"/>
    <n v="0"/>
    <n v="3"/>
    <x v="1112"/>
    <x v="16"/>
    <x v="41"/>
    <x v="30"/>
    <x v="7"/>
    <n v="7.7073170731707316E-2"/>
    <n v="0"/>
    <n v="0"/>
    <n v="0.21428571428571427"/>
    <n v="0"/>
    <n v="7.8301886792452827E-2"/>
  </r>
  <r>
    <x v="11"/>
    <s v="0330-01-000"/>
    <m/>
    <x v="0"/>
    <s v="Jackson"/>
    <s v="Heron Lake-Okabena School District"/>
    <n v="17"/>
    <n v="0"/>
    <n v="0"/>
    <n v="0"/>
    <n v="3"/>
    <n v="0"/>
    <n v="22"/>
    <n v="0"/>
    <n v="7.8291814946619215E-2"/>
    <n v="93"/>
    <n v="0.26420454545454547"/>
    <n v="281"/>
    <n v="352"/>
    <x v="1349"/>
    <n v="2"/>
    <n v="0"/>
    <n v="0"/>
    <n v="56"/>
    <n v="80"/>
    <n v="0"/>
    <n v="0"/>
    <n v="0"/>
    <n v="12"/>
    <x v="1667"/>
    <x v="16"/>
    <x v="0"/>
    <x v="2"/>
    <x v="153"/>
    <n v="7.3593073593073599E-2"/>
    <n v="0"/>
    <n v="0"/>
    <n v="0"/>
    <n v="6.3829787234042548E-2"/>
    <n v="7.8291814946619215E-2"/>
  </r>
  <r>
    <x v="7"/>
    <s v="0877-01-000"/>
    <m/>
    <x v="0"/>
    <s v="Wright"/>
    <s v="Buffalo-Hanover-Montrose Public Sch"/>
    <n v="432"/>
    <n v="0"/>
    <n v="3"/>
    <n v="3"/>
    <n v="3"/>
    <n v="40"/>
    <n v="430"/>
    <n v="6.65889795238888E-3"/>
    <n v="7.1583152988180451E-2"/>
    <n v="347"/>
    <n v="5.8973487423521417E-2"/>
    <n v="6007"/>
    <n v="5884"/>
    <x v="1649"/>
    <n v="33"/>
    <n v="126"/>
    <n v="102"/>
    <n v="179"/>
    <n v="310"/>
    <n v="0"/>
    <n v="12"/>
    <n v="3"/>
    <n v="3"/>
    <x v="1668"/>
    <x v="40"/>
    <x v="406"/>
    <x v="296"/>
    <x v="354"/>
    <n v="7.7614085519223858E-2"/>
    <n v="0"/>
    <n v="2.564102564102564E-2"/>
    <n v="2.9411764705882353E-2"/>
    <n v="1.6759776536312849E-2"/>
    <n v="7.8242050940569324E-2"/>
  </r>
  <r>
    <x v="0"/>
    <s v="0435-01-000"/>
    <m/>
    <x v="0"/>
    <s v="Mahnomen"/>
    <s v="Waubun-Ogema-White Earth Public Sch"/>
    <n v="21"/>
    <n v="24"/>
    <n v="0"/>
    <n v="0"/>
    <n v="0"/>
    <n v="0"/>
    <n v="51"/>
    <n v="0"/>
    <n v="7.8220858895705528E-2"/>
    <n v="10"/>
    <n v="1.6366612111292964E-2"/>
    <n v="652"/>
    <n v="611"/>
    <x v="1650"/>
    <n v="431"/>
    <n v="4"/>
    <n v="0"/>
    <n v="3"/>
    <n v="0"/>
    <n v="4"/>
    <n v="0"/>
    <n v="0"/>
    <n v="0"/>
    <x v="532"/>
    <x v="351"/>
    <x v="2"/>
    <x v="2"/>
    <x v="17"/>
    <n v="0.10824742268041238"/>
    <n v="5.3215077605321508E-2"/>
    <n v="0"/>
    <n v="0"/>
    <n v="0"/>
    <n v="7.8220858895705528E-2"/>
  </r>
  <r>
    <x v="7"/>
    <s v="0857-01-000"/>
    <m/>
    <x v="0"/>
    <s v="Winona"/>
    <s v="Lewiston-Altura Public School Dist."/>
    <n v="47"/>
    <n v="0"/>
    <n v="0"/>
    <n v="0"/>
    <n v="0"/>
    <n v="8"/>
    <n v="43"/>
    <n v="1.2251148545176111E-2"/>
    <n v="6.5849923430321589E-2"/>
    <n v="159"/>
    <n v="0.20893561103810776"/>
    <n v="653"/>
    <n v="761"/>
    <x v="63"/>
    <n v="4"/>
    <n v="8"/>
    <n v="8"/>
    <n v="14"/>
    <n v="152"/>
    <n v="0"/>
    <n v="0"/>
    <n v="0"/>
    <n v="0"/>
    <x v="1504"/>
    <x v="2"/>
    <x v="8"/>
    <x v="8"/>
    <x v="7"/>
    <n v="7.5562700964630219E-2"/>
    <n v="0"/>
    <n v="0"/>
    <n v="0"/>
    <n v="0"/>
    <n v="7.8101071975497705E-2"/>
  </r>
  <r>
    <x v="8"/>
    <s v="0047-01-000"/>
    <m/>
    <x v="0"/>
    <s v="Benton"/>
    <s v="Sauk Rapids-Rice Public Schools"/>
    <n v="294"/>
    <n v="0"/>
    <n v="9"/>
    <n v="3"/>
    <n v="3"/>
    <n v="49"/>
    <n v="266"/>
    <n v="1.2143742255266418E-2"/>
    <n v="6.5923172242874847E-2"/>
    <n v="9"/>
    <n v="2.4135156878519709E-3"/>
    <n v="4035"/>
    <n v="3729"/>
    <x v="1651"/>
    <n v="52"/>
    <n v="111"/>
    <n v="96"/>
    <n v="80"/>
    <n v="7"/>
    <n v="0"/>
    <n v="0"/>
    <n v="0"/>
    <n v="0"/>
    <x v="972"/>
    <x v="189"/>
    <x v="233"/>
    <x v="327"/>
    <x v="63"/>
    <n v="7.9956486265977705E-2"/>
    <n v="0"/>
    <n v="7.4999999999999997E-2"/>
    <n v="3.0303030303030304E-2"/>
    <n v="3.614457831325301E-2"/>
    <n v="7.8066914498141265E-2"/>
  </r>
  <r>
    <x v="14"/>
    <s v="2580-01-000"/>
    <m/>
    <x v="0"/>
    <s v="Pine"/>
    <s v="East Central School District"/>
    <n v="71"/>
    <n v="0"/>
    <n v="0"/>
    <n v="0"/>
    <n v="0"/>
    <n v="0"/>
    <n v="74"/>
    <n v="0"/>
    <n v="7.805907172995781E-2"/>
    <n v="66"/>
    <n v="7.0212765957446813E-2"/>
    <n v="948"/>
    <n v="940"/>
    <x v="1652"/>
    <n v="72"/>
    <n v="32"/>
    <n v="10"/>
    <n v="11"/>
    <n v="54"/>
    <n v="4"/>
    <n v="0"/>
    <n v="0"/>
    <n v="0"/>
    <x v="336"/>
    <x v="106"/>
    <x v="75"/>
    <x v="12"/>
    <x v="6"/>
    <n v="8.5336538461538464E-2"/>
    <n v="0"/>
    <n v="0"/>
    <n v="0"/>
    <n v="0"/>
    <n v="7.805907172995781E-2"/>
  </r>
  <r>
    <x v="8"/>
    <s v="0549-01-000"/>
    <m/>
    <x v="0"/>
    <s v="Otter Tail"/>
    <s v="Perham-Dent Public School District"/>
    <n v="102"/>
    <n v="0"/>
    <n v="0"/>
    <n v="0"/>
    <n v="0"/>
    <n v="0"/>
    <n v="111"/>
    <n v="0"/>
    <n v="7.805907172995781E-2"/>
    <n v="143"/>
    <n v="9.834938101788171E-2"/>
    <n v="1422"/>
    <n v="1454"/>
    <x v="1653"/>
    <n v="15"/>
    <n v="20"/>
    <n v="6"/>
    <n v="51"/>
    <n v="134"/>
    <n v="0"/>
    <n v="0"/>
    <n v="0"/>
    <n v="0"/>
    <x v="582"/>
    <x v="46"/>
    <x v="43"/>
    <x v="3"/>
    <x v="62"/>
    <n v="7.6691729323308269E-2"/>
    <n v="0"/>
    <n v="0"/>
    <n v="0"/>
    <n v="0"/>
    <n v="7.805907172995781E-2"/>
  </r>
  <r>
    <x v="4"/>
    <s v="0197-01-000"/>
    <s v="yes"/>
    <x v="1"/>
    <s v="Dakota"/>
    <s v="West St. Paul-Mendota Hts.-Eagan"/>
    <n v="244"/>
    <n v="0"/>
    <n v="31"/>
    <n v="18"/>
    <n v="41"/>
    <n v="139"/>
    <n v="212"/>
    <n v="3.0909495219034914E-2"/>
    <n v="4.7142539470758284E-2"/>
    <n v="367"/>
    <n v="8.1320629293153118E-2"/>
    <n v="4497"/>
    <n v="4513"/>
    <x v="1654"/>
    <n v="52"/>
    <n v="470"/>
    <n v="235"/>
    <n v="836"/>
    <n v="188"/>
    <n v="0"/>
    <n v="37"/>
    <n v="12"/>
    <n v="106"/>
    <x v="1669"/>
    <x v="189"/>
    <x v="432"/>
    <x v="400"/>
    <x v="488"/>
    <n v="8.1989247311827954E-2"/>
    <n v="0"/>
    <n v="6.6810344827586202E-2"/>
    <n v="7.4688796680497924E-2"/>
    <n v="5.3177691309987028E-2"/>
    <n v="7.8052034689793201E-2"/>
  </r>
  <r>
    <x v="10"/>
    <s v="2805-01-000"/>
    <m/>
    <x v="0"/>
    <s v="Wabasha"/>
    <s v="Zumbrota-Mazeppa School District"/>
    <n v="75"/>
    <n v="0"/>
    <n v="0"/>
    <n v="0"/>
    <n v="0"/>
    <n v="0"/>
    <n v="88"/>
    <n v="0"/>
    <n v="7.8014184397163122E-2"/>
    <n v="83"/>
    <n v="7.3909171861086378E-2"/>
    <n v="1128"/>
    <n v="1123"/>
    <x v="499"/>
    <n v="6"/>
    <n v="23"/>
    <n v="19"/>
    <n v="31"/>
    <n v="81"/>
    <n v="0"/>
    <n v="0"/>
    <n v="0"/>
    <n v="0"/>
    <x v="1340"/>
    <x v="31"/>
    <x v="23"/>
    <x v="60"/>
    <x v="38"/>
    <n v="7.2254335260115612E-2"/>
    <n v="0"/>
    <n v="0"/>
    <n v="0"/>
    <n v="0"/>
    <n v="7.8014184397163122E-2"/>
  </r>
  <r>
    <x v="9"/>
    <s v="0756-01-000"/>
    <m/>
    <x v="0"/>
    <s v="Steele"/>
    <s v="Blooming Prairie Public School Dist"/>
    <n v="57"/>
    <n v="3"/>
    <n v="0"/>
    <n v="0"/>
    <n v="0"/>
    <n v="0"/>
    <n v="62"/>
    <n v="0"/>
    <n v="7.7889447236180909E-2"/>
    <n v="29"/>
    <n v="3.8007863695937089E-2"/>
    <n v="796"/>
    <n v="763"/>
    <x v="1076"/>
    <n v="0"/>
    <n v="3"/>
    <n v="6"/>
    <n v="64"/>
    <n v="22"/>
    <n v="0"/>
    <n v="0"/>
    <n v="0"/>
    <n v="3"/>
    <x v="353"/>
    <x v="6"/>
    <x v="4"/>
    <x v="3"/>
    <x v="99"/>
    <n v="7.862068965517241E-2"/>
    <n v="1"/>
    <n v="0"/>
    <n v="0"/>
    <n v="0"/>
    <n v="7.7889447236180909E-2"/>
  </r>
  <r>
    <x v="13"/>
    <s v="2154-01-000"/>
    <m/>
    <x v="0"/>
    <s v="Saint Louis"/>
    <s v="Eveleth-Gilbert School District"/>
    <n v="105"/>
    <n v="3"/>
    <n v="0"/>
    <n v="0"/>
    <n v="0"/>
    <n v="0"/>
    <n v="114"/>
    <n v="0"/>
    <n v="7.7868852459016397E-2"/>
    <n v="130"/>
    <n v="8.7837837837837843E-2"/>
    <n v="1464"/>
    <n v="1480"/>
    <x v="702"/>
    <n v="32"/>
    <n v="7"/>
    <n v="26"/>
    <n v="4"/>
    <n v="125"/>
    <n v="0"/>
    <n v="0"/>
    <n v="0"/>
    <n v="0"/>
    <x v="1670"/>
    <x v="5"/>
    <x v="21"/>
    <x v="57"/>
    <x v="29"/>
    <n v="7.5431034482758619E-2"/>
    <n v="8.5714285714285715E-2"/>
    <n v="0"/>
    <n v="0"/>
    <n v="0"/>
    <n v="7.7868852459016397E-2"/>
  </r>
  <r>
    <x v="9"/>
    <s v="0505-01-000"/>
    <m/>
    <x v="0"/>
    <s v="Murray"/>
    <s v="Fulda Public School District"/>
    <n v="28"/>
    <n v="0"/>
    <n v="0"/>
    <n v="0"/>
    <n v="4"/>
    <n v="0"/>
    <n v="34"/>
    <n v="0"/>
    <n v="7.780320366132723E-2"/>
    <n v="36"/>
    <n v="8.2004555808656038E-2"/>
    <n v="437"/>
    <n v="439"/>
    <x v="686"/>
    <n v="3"/>
    <n v="4"/>
    <n v="5"/>
    <n v="18"/>
    <n v="32"/>
    <n v="0"/>
    <n v="0"/>
    <n v="0"/>
    <n v="0"/>
    <x v="126"/>
    <x v="6"/>
    <x v="2"/>
    <x v="7"/>
    <x v="9"/>
    <n v="6.9135802469135796E-2"/>
    <n v="0"/>
    <n v="0"/>
    <n v="0"/>
    <n v="0.18181818181818182"/>
    <n v="7.780320366132723E-2"/>
  </r>
  <r>
    <x v="8"/>
    <s v="0775-01-000"/>
    <m/>
    <x v="0"/>
    <s v="Swift"/>
    <s v="Kerkhoven-Murdock-Sunburg"/>
    <n v="33"/>
    <n v="0"/>
    <n v="0"/>
    <n v="0"/>
    <n v="0"/>
    <n v="0"/>
    <n v="38"/>
    <n v="0"/>
    <n v="7.7709611451942745E-2"/>
    <n v="95"/>
    <n v="0.17399267399267399"/>
    <n v="489"/>
    <n v="546"/>
    <x v="786"/>
    <n v="2"/>
    <n v="5"/>
    <n v="1"/>
    <n v="50"/>
    <n v="77"/>
    <n v="0"/>
    <n v="0"/>
    <n v="0"/>
    <n v="14"/>
    <x v="1039"/>
    <x v="16"/>
    <x v="5"/>
    <x v="1"/>
    <x v="113"/>
    <n v="7.4324324324324328E-2"/>
    <n v="0"/>
    <n v="0"/>
    <n v="0"/>
    <n v="0"/>
    <n v="7.7709611451942745E-2"/>
  </r>
  <r>
    <x v="14"/>
    <s v="2859-01-000"/>
    <m/>
    <x v="0"/>
    <s v="McLeod"/>
    <s v="Glencoe-Silver Lake School District"/>
    <n v="130"/>
    <n v="0"/>
    <n v="0"/>
    <n v="0"/>
    <n v="5"/>
    <n v="5"/>
    <n v="133"/>
    <n v="2.8153153153153152E-3"/>
    <n v="7.4887387387387386E-2"/>
    <n v="85"/>
    <n v="4.9332559489262913E-2"/>
    <n v="1776"/>
    <n v="1723"/>
    <x v="1087"/>
    <n v="0"/>
    <n v="3"/>
    <n v="4"/>
    <n v="253"/>
    <n v="67"/>
    <n v="0"/>
    <n v="0"/>
    <n v="0"/>
    <n v="9"/>
    <x v="1671"/>
    <x v="0"/>
    <x v="4"/>
    <x v="10"/>
    <x v="235"/>
    <n v="8.5190039318479682E-2"/>
    <n v="0"/>
    <n v="0"/>
    <n v="0"/>
    <n v="2.0080321285140562E-2"/>
    <n v="7.77027027027027E-2"/>
  </r>
  <r>
    <x v="4"/>
    <s v="0881-01-000"/>
    <m/>
    <x v="0"/>
    <s v="Wright"/>
    <s v="Maple Lake Public School District"/>
    <n v="71"/>
    <n v="0"/>
    <n v="0"/>
    <n v="0"/>
    <n v="0"/>
    <n v="3"/>
    <n v="75"/>
    <n v="2.9880478087649402E-3"/>
    <n v="7.4701195219123509E-2"/>
    <n v="86"/>
    <n v="8.4980237154150193E-2"/>
    <n v="1004"/>
    <n v="1012"/>
    <x v="1447"/>
    <n v="2"/>
    <n v="3"/>
    <n v="7"/>
    <n v="14"/>
    <n v="75"/>
    <n v="0"/>
    <n v="0"/>
    <n v="0"/>
    <n v="3"/>
    <x v="763"/>
    <x v="16"/>
    <x v="4"/>
    <x v="36"/>
    <x v="6"/>
    <n v="7.2301425661914456E-2"/>
    <n v="0"/>
    <n v="0"/>
    <n v="0"/>
    <n v="0"/>
    <n v="7.7689243027888447E-2"/>
  </r>
  <r>
    <x v="7"/>
    <s v="2754-01-000"/>
    <m/>
    <x v="0"/>
    <s v="Redwood"/>
    <s v="Cedar Mountain School District"/>
    <n v="24"/>
    <n v="3"/>
    <n v="0"/>
    <n v="0"/>
    <n v="4"/>
    <n v="3"/>
    <n v="29"/>
    <n v="7.2815533980582527E-3"/>
    <n v="7.0388349514563103E-2"/>
    <n v="119"/>
    <n v="0.23847695390781562"/>
    <n v="412"/>
    <n v="499"/>
    <x v="367"/>
    <n v="49"/>
    <n v="4"/>
    <n v="5"/>
    <n v="19"/>
    <n v="83"/>
    <n v="31"/>
    <n v="0"/>
    <n v="0"/>
    <n v="0"/>
    <x v="977"/>
    <x v="44"/>
    <x v="2"/>
    <x v="7"/>
    <x v="10"/>
    <n v="6.6115702479338845E-2"/>
    <n v="0.14285714285714285"/>
    <n v="0"/>
    <n v="0"/>
    <n v="0.17391304347826086"/>
    <n v="7.7669902912621352E-2"/>
  </r>
  <r>
    <x v="13"/>
    <s v="0487-01-000"/>
    <m/>
    <x v="0"/>
    <s v="Morrison"/>
    <s v="Upsala Public School District"/>
    <n v="31"/>
    <n v="0"/>
    <n v="0"/>
    <n v="0"/>
    <n v="0"/>
    <n v="0"/>
    <n v="33"/>
    <n v="0"/>
    <n v="7.7647058823529416E-2"/>
    <n v="37"/>
    <n v="8.6247086247086241E-2"/>
    <n v="425"/>
    <n v="429"/>
    <x v="653"/>
    <n v="0"/>
    <n v="0"/>
    <n v="0"/>
    <n v="0"/>
    <n v="35"/>
    <n v="0"/>
    <n v="0"/>
    <n v="0"/>
    <n v="0"/>
    <x v="474"/>
    <x v="0"/>
    <x v="0"/>
    <x v="2"/>
    <x v="1"/>
    <n v="7.2941176470588232E-2"/>
    <n v="0"/>
    <n v="0"/>
    <n v="0"/>
    <n v="0"/>
    <n v="7.7647058823529416E-2"/>
  </r>
  <r>
    <x v="11"/>
    <s v="0518-01-000"/>
    <m/>
    <x v="0"/>
    <s v="Nobles"/>
    <s v="Worthington Public School District"/>
    <n v="146"/>
    <n v="0"/>
    <n v="0"/>
    <n v="0"/>
    <n v="59"/>
    <n v="5"/>
    <n v="206"/>
    <n v="1.8395879323031641E-3"/>
    <n v="7.5791022810890354E-2"/>
    <n v="117"/>
    <n v="4.4588414634146339E-2"/>
    <n v="2718"/>
    <n v="2624"/>
    <x v="1533"/>
    <n v="5"/>
    <n v="157"/>
    <n v="333"/>
    <n v="1154"/>
    <n v="85"/>
    <n v="0"/>
    <n v="0"/>
    <n v="12"/>
    <n v="9"/>
    <x v="1607"/>
    <x v="43"/>
    <x v="422"/>
    <x v="297"/>
    <x v="535"/>
    <n v="0.14092664092664092"/>
    <n v="0"/>
    <n v="0"/>
    <n v="0"/>
    <n v="4.9003322259136214E-2"/>
    <n v="7.7630610743193523E-2"/>
  </r>
  <r>
    <x v="11"/>
    <s v="0253-01-000"/>
    <m/>
    <x v="0"/>
    <s v="Goodhue"/>
    <s v="Goodhue Public School District"/>
    <n v="42"/>
    <n v="0"/>
    <n v="0"/>
    <n v="0"/>
    <n v="0"/>
    <n v="0"/>
    <n v="43"/>
    <n v="0"/>
    <n v="7.7617328519855602E-2"/>
    <n v="136"/>
    <n v="0.21020092735703247"/>
    <n v="554"/>
    <n v="647"/>
    <x v="762"/>
    <n v="0"/>
    <n v="0"/>
    <n v="2"/>
    <n v="34"/>
    <n v="132"/>
    <n v="0"/>
    <n v="0"/>
    <n v="0"/>
    <n v="0"/>
    <x v="42"/>
    <x v="0"/>
    <x v="0"/>
    <x v="0"/>
    <x v="157"/>
    <n v="8.0614203454894437E-2"/>
    <n v="0"/>
    <n v="0"/>
    <n v="0"/>
    <n v="0"/>
    <n v="7.7617328519855602E-2"/>
  </r>
  <r>
    <x v="1"/>
    <s v="0441-01-000"/>
    <m/>
    <x v="0"/>
    <s v="Marshall"/>
    <s v="Marshall County Central Schools"/>
    <n v="22"/>
    <n v="0"/>
    <n v="0"/>
    <n v="0"/>
    <n v="0"/>
    <n v="0"/>
    <n v="26"/>
    <n v="0"/>
    <n v="7.7611940298507459E-2"/>
    <n v="96"/>
    <n v="0.23703703703703705"/>
    <n v="335"/>
    <n v="405"/>
    <x v="1573"/>
    <n v="1"/>
    <n v="5"/>
    <n v="1"/>
    <n v="4"/>
    <n v="91"/>
    <n v="0"/>
    <n v="0"/>
    <n v="0"/>
    <n v="0"/>
    <x v="1581"/>
    <x v="3"/>
    <x v="5"/>
    <x v="1"/>
    <x v="29"/>
    <n v="6.7692307692307691E-2"/>
    <n v="0"/>
    <n v="0"/>
    <n v="0"/>
    <n v="0"/>
    <n v="7.7611940298507459E-2"/>
  </r>
  <r>
    <x v="10"/>
    <s v="0508-01-000"/>
    <m/>
    <x v="0"/>
    <s v="Nicollet"/>
    <s v="St. Peter Public School District"/>
    <n v="147"/>
    <n v="0"/>
    <n v="3"/>
    <n v="0"/>
    <n v="3"/>
    <n v="38"/>
    <n v="121"/>
    <n v="1.8536585365853658E-2"/>
    <n v="5.9024390243902436E-2"/>
    <n v="64"/>
    <n v="3.2736572890025573E-2"/>
    <n v="2050"/>
    <n v="1955"/>
    <x v="1655"/>
    <n v="8"/>
    <n v="135"/>
    <n v="35"/>
    <n v="215"/>
    <n v="57"/>
    <n v="0"/>
    <n v="0"/>
    <n v="0"/>
    <n v="4"/>
    <x v="1672"/>
    <x v="35"/>
    <x v="433"/>
    <x v="292"/>
    <x v="441"/>
    <n v="8.8983050847457626E-2"/>
    <n v="0"/>
    <n v="2.1739130434782608E-2"/>
    <n v="0"/>
    <n v="1.4018691588785047E-2"/>
    <n v="7.7560975609756097E-2"/>
  </r>
  <r>
    <x v="7"/>
    <s v="0229-01-000"/>
    <m/>
    <x v="0"/>
    <s v="Fillmore"/>
    <s v="Lanesboro Public School District"/>
    <n v="18"/>
    <n v="0"/>
    <n v="0"/>
    <n v="0"/>
    <n v="0"/>
    <n v="0"/>
    <n v="19"/>
    <n v="0"/>
    <n v="7.7551020408163265E-2"/>
    <n v="111"/>
    <n v="0.32937685459940652"/>
    <n v="245"/>
    <n v="337"/>
    <x v="612"/>
    <n v="0"/>
    <n v="3"/>
    <n v="4"/>
    <n v="3"/>
    <n v="110"/>
    <n v="0"/>
    <n v="0"/>
    <n v="0"/>
    <n v="0"/>
    <x v="1673"/>
    <x v="0"/>
    <x v="4"/>
    <x v="10"/>
    <x v="17"/>
    <n v="7.6595744680851063E-2"/>
    <n v="0"/>
    <n v="0"/>
    <n v="0"/>
    <n v="0"/>
    <n v="7.7551020408163265E-2"/>
  </r>
  <r>
    <x v="4"/>
    <s v="0858-01-000"/>
    <m/>
    <x v="0"/>
    <s v="Winona"/>
    <s v="St. Charles Public School District"/>
    <n v="79"/>
    <n v="0"/>
    <n v="0"/>
    <n v="0"/>
    <n v="0"/>
    <n v="0"/>
    <n v="87"/>
    <n v="0"/>
    <n v="7.7540106951871662E-2"/>
    <n v="0"/>
    <n v="0"/>
    <n v="1122"/>
    <n v="1035"/>
    <x v="57"/>
    <n v="9"/>
    <n v="7"/>
    <n v="29"/>
    <n v="86"/>
    <n v="0"/>
    <n v="0"/>
    <n v="0"/>
    <n v="0"/>
    <n v="0"/>
    <x v="1494"/>
    <x v="68"/>
    <x v="21"/>
    <x v="167"/>
    <x v="111"/>
    <n v="8.0366225839267544E-2"/>
    <n v="0"/>
    <n v="0"/>
    <n v="0"/>
    <n v="0"/>
    <n v="7.7540106951871662E-2"/>
  </r>
  <r>
    <x v="8"/>
    <s v="0829-01-000"/>
    <m/>
    <x v="0"/>
    <s v="Waseca"/>
    <s v="Waseca Public School District"/>
    <n v="116"/>
    <n v="0"/>
    <n v="4"/>
    <n v="0"/>
    <n v="32"/>
    <n v="138"/>
    <n v="21"/>
    <n v="6.725146198830409E-2"/>
    <n v="1.023391812865497E-2"/>
    <n v="26"/>
    <n v="1.354872329338197E-2"/>
    <n v="2052"/>
    <n v="1919"/>
    <x v="227"/>
    <n v="7"/>
    <n v="43"/>
    <n v="19"/>
    <n v="193"/>
    <n v="25"/>
    <n v="0"/>
    <n v="0"/>
    <n v="0"/>
    <n v="0"/>
    <x v="1613"/>
    <x v="47"/>
    <x v="237"/>
    <x v="60"/>
    <x v="536"/>
    <n v="6.6361556064073221E-2"/>
    <n v="0"/>
    <n v="8.5106382978723402E-2"/>
    <n v="0"/>
    <n v="0.14222222222222222"/>
    <n v="7.748538011695906E-2"/>
  </r>
  <r>
    <x v="11"/>
    <s v="0282-01-000"/>
    <s v="yes"/>
    <x v="1"/>
    <s v="Hennepin"/>
    <s v="St. Anthony-New Brighton Schools"/>
    <n v="39"/>
    <n v="3"/>
    <n v="10"/>
    <n v="8"/>
    <n v="7"/>
    <n v="17"/>
    <n v="67"/>
    <n v="1.5668202764976959E-2"/>
    <n v="6.1751152073732718E-2"/>
    <n v="772"/>
    <n v="0.43542019176536945"/>
    <n v="1085"/>
    <n v="1773"/>
    <x v="1653"/>
    <n v="24"/>
    <n v="130"/>
    <n v="143"/>
    <n v="114"/>
    <n v="599"/>
    <n v="9"/>
    <n v="54"/>
    <n v="48"/>
    <n v="47"/>
    <x v="180"/>
    <x v="132"/>
    <x v="434"/>
    <x v="272"/>
    <x v="55"/>
    <n v="4.8628428927680795E-2"/>
    <n v="0.16666666666666666"/>
    <n v="0.11627906976744186"/>
    <n v="7.7669902912621352E-2"/>
    <n v="9.45945945945946E-2"/>
    <n v="7.7419354838709681E-2"/>
  </r>
  <r>
    <x v="14"/>
    <s v="0831-01-000"/>
    <s v="yes"/>
    <x v="1"/>
    <s v="Washington"/>
    <s v="Forest Lake Public School District"/>
    <n v="576"/>
    <n v="3"/>
    <n v="3"/>
    <n v="12"/>
    <n v="10"/>
    <n v="311"/>
    <n v="305"/>
    <n v="3.9065444039693503E-2"/>
    <n v="3.8311769878156009E-2"/>
    <n v="222"/>
    <n v="2.9337914629311485E-2"/>
    <n v="7961"/>
    <n v="7567"/>
    <x v="1656"/>
    <n v="46"/>
    <n v="65"/>
    <n v="225"/>
    <n v="71"/>
    <n v="214"/>
    <n v="0"/>
    <n v="0"/>
    <n v="0"/>
    <n v="0"/>
    <x v="1674"/>
    <x v="142"/>
    <x v="172"/>
    <x v="401"/>
    <x v="95"/>
    <n v="7.6575378888593462E-2"/>
    <n v="6.1224489795918366E-2"/>
    <n v="4.4117647058823532E-2"/>
    <n v="5.0632911392405063E-2"/>
    <n v="0.12345679012345678"/>
    <n v="7.7377213917849519E-2"/>
  </r>
  <r>
    <x v="14"/>
    <s v="0213-01-000"/>
    <m/>
    <x v="0"/>
    <s v="Douglas"/>
    <s v="Osakis Public School District"/>
    <n v="41"/>
    <n v="0"/>
    <n v="0"/>
    <n v="0"/>
    <n v="0"/>
    <n v="9"/>
    <n v="36"/>
    <n v="1.5463917525773196E-2"/>
    <n v="6.1855670103092786E-2"/>
    <n v="147"/>
    <n v="0.21491228070175439"/>
    <n v="582"/>
    <n v="684"/>
    <x v="1099"/>
    <n v="0"/>
    <n v="2"/>
    <n v="4"/>
    <n v="7"/>
    <n v="137"/>
    <n v="0"/>
    <n v="0"/>
    <n v="0"/>
    <n v="6"/>
    <x v="1217"/>
    <x v="0"/>
    <x v="6"/>
    <x v="10"/>
    <x v="0"/>
    <n v="7.1304347826086953E-2"/>
    <n v="0"/>
    <n v="0"/>
    <n v="0"/>
    <n v="0"/>
    <n v="7.7319587628865982E-2"/>
  </r>
  <r>
    <x v="11"/>
    <s v="0846-01-000"/>
    <m/>
    <x v="0"/>
    <s v="Wilkin"/>
    <s v="Breckenridge Public School District"/>
    <n v="58"/>
    <n v="0"/>
    <n v="0"/>
    <n v="0"/>
    <n v="3"/>
    <n v="0"/>
    <n v="61"/>
    <n v="0"/>
    <n v="7.731305449936629E-2"/>
    <n v="28"/>
    <n v="3.7037037037037035E-2"/>
    <n v="789"/>
    <n v="756"/>
    <x v="327"/>
    <n v="25"/>
    <n v="13"/>
    <n v="0"/>
    <n v="33"/>
    <n v="22"/>
    <n v="0"/>
    <n v="0"/>
    <n v="0"/>
    <n v="0"/>
    <x v="1018"/>
    <x v="108"/>
    <x v="45"/>
    <x v="2"/>
    <x v="113"/>
    <n v="8.0443828016643557E-2"/>
    <n v="0"/>
    <n v="0"/>
    <n v="0"/>
    <n v="8.3333333333333329E-2"/>
    <n v="7.731305449936629E-2"/>
  </r>
  <r>
    <x v="7"/>
    <s v="0593-01-000"/>
    <m/>
    <x v="0"/>
    <s v="Polk"/>
    <s v="Crookston Public School District"/>
    <n v="83"/>
    <n v="0"/>
    <n v="0"/>
    <n v="0"/>
    <n v="20"/>
    <n v="5"/>
    <n v="103"/>
    <n v="3.5790980672870437E-3"/>
    <n v="7.3729420186113101E-2"/>
    <n v="29"/>
    <n v="2.2003034901365705E-2"/>
    <n v="1397"/>
    <n v="1318"/>
    <x v="1657"/>
    <n v="44"/>
    <n v="19"/>
    <n v="6"/>
    <n v="245"/>
    <n v="21"/>
    <n v="0"/>
    <n v="0"/>
    <n v="0"/>
    <n v="0"/>
    <x v="802"/>
    <x v="23"/>
    <x v="57"/>
    <x v="3"/>
    <x v="537"/>
    <n v="7.7861163227016889E-2"/>
    <n v="0"/>
    <n v="0"/>
    <n v="0"/>
    <n v="7.5471698113207544E-2"/>
    <n v="7.7308518253400141E-2"/>
  </r>
  <r>
    <x v="2"/>
    <s v="2169-01-000"/>
    <m/>
    <x v="0"/>
    <s v="Murray"/>
    <s v="Murray County Central School Dist."/>
    <n v="34"/>
    <n v="0"/>
    <n v="0"/>
    <n v="0"/>
    <n v="19"/>
    <n v="0"/>
    <n v="57"/>
    <n v="0"/>
    <n v="7.7235772357723581E-2"/>
    <n v="67"/>
    <n v="8.9572192513368981E-2"/>
    <n v="738"/>
    <n v="748"/>
    <x v="365"/>
    <n v="6"/>
    <n v="6"/>
    <n v="6"/>
    <n v="25"/>
    <n v="65"/>
    <n v="0"/>
    <n v="0"/>
    <n v="0"/>
    <n v="0"/>
    <x v="1675"/>
    <x v="31"/>
    <x v="41"/>
    <x v="3"/>
    <x v="151"/>
    <n v="5.0445103857566766E-2"/>
    <n v="0"/>
    <n v="0"/>
    <n v="0"/>
    <n v="0.43181818181818182"/>
    <n v="7.7235772357723581E-2"/>
  </r>
  <r>
    <x v="2"/>
    <s v="0508-01-000"/>
    <m/>
    <x v="0"/>
    <s v="Nicollet"/>
    <s v="St. Peter Public School District"/>
    <n v="147"/>
    <n v="0"/>
    <n v="0"/>
    <n v="0"/>
    <n v="4"/>
    <n v="39"/>
    <n v="120"/>
    <n v="1.8932038834951457E-2"/>
    <n v="5.8252427184466021E-2"/>
    <n v="76"/>
    <n v="3.8442083965604452E-2"/>
    <n v="2060"/>
    <n v="1977"/>
    <x v="216"/>
    <n v="7"/>
    <n v="146"/>
    <n v="41"/>
    <n v="224"/>
    <n v="56"/>
    <n v="0"/>
    <n v="0"/>
    <n v="0"/>
    <n v="7"/>
    <x v="1676"/>
    <x v="47"/>
    <x v="435"/>
    <x v="205"/>
    <x v="101"/>
    <n v="8.9090909090909096E-2"/>
    <n v="0"/>
    <n v="0"/>
    <n v="0"/>
    <n v="1.8099547511312219E-2"/>
    <n v="7.7184466019417475E-2"/>
  </r>
  <r>
    <x v="4"/>
    <s v="0014-01-000"/>
    <s v="yes"/>
    <x v="1"/>
    <s v="Anoka"/>
    <s v="Fridley Public School District"/>
    <n v="114"/>
    <n v="0"/>
    <n v="50"/>
    <n v="10"/>
    <n v="15"/>
    <n v="68"/>
    <n v="140"/>
    <n v="2.5231910946196659E-2"/>
    <n v="5.1948051948051951E-2"/>
    <n v="238"/>
    <n v="8.7339449541284406E-2"/>
    <n v="2695"/>
    <n v="2725"/>
    <x v="1098"/>
    <n v="59"/>
    <n v="545"/>
    <n v="215"/>
    <n v="247"/>
    <n v="167"/>
    <n v="3"/>
    <n v="33"/>
    <n v="4"/>
    <n v="10"/>
    <x v="1677"/>
    <x v="58"/>
    <x v="436"/>
    <x v="158"/>
    <x v="156"/>
    <n v="7.0983810709838113E-2"/>
    <n v="0"/>
    <n v="8.8967971530249115E-2"/>
    <n v="4.5248868778280542E-2"/>
    <n v="5.9523809523809521E-2"/>
    <n v="7.717996289424861E-2"/>
  </r>
  <r>
    <x v="1"/>
    <s v="0192-01-000"/>
    <s v="yes"/>
    <x v="1"/>
    <s v="Dakota"/>
    <s v="Farmington Public School District"/>
    <n v="432"/>
    <n v="4"/>
    <n v="40"/>
    <n v="33"/>
    <n v="16"/>
    <n v="97"/>
    <n v="456"/>
    <n v="1.3530478448877109E-2"/>
    <n v="6.3607197656576922E-2"/>
    <n v="163"/>
    <n v="2.4044844372326301E-2"/>
    <n v="7169"/>
    <n v="6779"/>
    <x v="1658"/>
    <n v="37"/>
    <n v="264"/>
    <n v="352"/>
    <n v="284"/>
    <n v="135"/>
    <n v="0"/>
    <n v="3"/>
    <n v="0"/>
    <n v="6"/>
    <x v="1678"/>
    <x v="14"/>
    <x v="361"/>
    <x v="402"/>
    <x v="417"/>
    <n v="7.0369767063039587E-2"/>
    <n v="9.7560975609756101E-2"/>
    <n v="0.13289036544850499"/>
    <n v="8.5714285714285715E-2"/>
    <n v="5.4421768707482991E-2"/>
    <n v="7.7137676105454037E-2"/>
  </r>
  <r>
    <x v="17"/>
    <s v="0499-01-000"/>
    <m/>
    <x v="0"/>
    <s v="Mower"/>
    <s v="LeRoy-Ostrander Public Schools"/>
    <n v="27"/>
    <n v="0"/>
    <n v="0"/>
    <n v="0"/>
    <n v="0"/>
    <n v="0"/>
    <n v="32"/>
    <n v="0"/>
    <n v="7.7108433734939766E-2"/>
    <n v="4"/>
    <n v="1.0335917312661499E-2"/>
    <n v="415"/>
    <n v="387"/>
    <x v="530"/>
    <n v="0"/>
    <n v="1"/>
    <n v="0"/>
    <n v="5"/>
    <n v="0"/>
    <n v="0"/>
    <n v="0"/>
    <n v="0"/>
    <n v="0"/>
    <x v="631"/>
    <x v="0"/>
    <x v="3"/>
    <x v="2"/>
    <x v="25"/>
    <n v="6.6176470588235295E-2"/>
    <n v="0"/>
    <n v="0"/>
    <n v="0"/>
    <n v="0"/>
    <n v="7.7108433734939766E-2"/>
  </r>
  <r>
    <x v="0"/>
    <s v="0227-01-000"/>
    <m/>
    <x v="0"/>
    <s v="Olmsted"/>
    <s v="Chatfield Public Schools"/>
    <n v="63"/>
    <n v="0"/>
    <n v="0"/>
    <n v="0"/>
    <n v="0"/>
    <n v="5"/>
    <n v="61"/>
    <n v="5.8411214953271026E-3"/>
    <n v="7.1261682242990648E-2"/>
    <n v="83"/>
    <n v="9.5074455899198163E-2"/>
    <n v="856"/>
    <n v="873"/>
    <x v="820"/>
    <n v="1"/>
    <n v="4"/>
    <n v="3"/>
    <n v="18"/>
    <n v="79"/>
    <n v="0"/>
    <n v="0"/>
    <n v="0"/>
    <n v="0"/>
    <x v="857"/>
    <x v="3"/>
    <x v="2"/>
    <x v="5"/>
    <x v="39"/>
    <n v="7.5812274368231042E-2"/>
    <n v="0"/>
    <n v="0"/>
    <n v="0"/>
    <n v="0"/>
    <n v="7.7102803738317752E-2"/>
  </r>
  <r>
    <x v="2"/>
    <s v="0763-01-000"/>
    <m/>
    <x v="0"/>
    <s v="Steele"/>
    <s v="Medford Public School District"/>
    <n v="39"/>
    <n v="0"/>
    <n v="0"/>
    <n v="0"/>
    <n v="0"/>
    <n v="7"/>
    <n v="39"/>
    <n v="1.1725293132328308E-2"/>
    <n v="6.5326633165829151E-2"/>
    <n v="302"/>
    <n v="0.35404454865181711"/>
    <n v="597"/>
    <n v="853"/>
    <x v="1097"/>
    <n v="1"/>
    <n v="14"/>
    <n v="13"/>
    <n v="110"/>
    <n v="264"/>
    <n v="0"/>
    <n v="6"/>
    <n v="5"/>
    <n v="19"/>
    <x v="460"/>
    <x v="3"/>
    <x v="8"/>
    <x v="8"/>
    <x v="262"/>
    <n v="7.9591836734693874E-2"/>
    <n v="0"/>
    <n v="0"/>
    <n v="0"/>
    <n v="0"/>
    <n v="7.7051926298157464E-2"/>
  </r>
  <r>
    <x v="3"/>
    <s v="0829-01-000"/>
    <m/>
    <x v="0"/>
    <s v="Waseca"/>
    <s v="Waseca Public School District"/>
    <n v="117"/>
    <n v="0"/>
    <n v="3"/>
    <n v="0"/>
    <n v="34"/>
    <n v="111"/>
    <n v="47"/>
    <n v="5.4093567251461985E-2"/>
    <n v="2.2904483430799219E-2"/>
    <n v="17"/>
    <n v="8.8958660387231814E-3"/>
    <n v="2052"/>
    <n v="1911"/>
    <x v="357"/>
    <n v="14"/>
    <n v="80"/>
    <n v="24"/>
    <n v="198"/>
    <n v="12"/>
    <n v="0"/>
    <n v="0"/>
    <n v="0"/>
    <n v="0"/>
    <x v="1679"/>
    <x v="93"/>
    <x v="414"/>
    <x v="39"/>
    <x v="112"/>
    <n v="6.88235294117647E-2"/>
    <n v="0"/>
    <n v="3.614457831325301E-2"/>
    <n v="0"/>
    <n v="0.14655172413793102"/>
    <n v="7.6998050682261204E-2"/>
  </r>
  <r>
    <x v="9"/>
    <s v="0378-01-000"/>
    <m/>
    <x v="0"/>
    <s v="Lac qui Parle"/>
    <s v="Dawson-Boyd Public School District"/>
    <n v="31"/>
    <n v="0"/>
    <n v="0"/>
    <n v="0"/>
    <n v="0"/>
    <n v="0"/>
    <n v="37"/>
    <n v="0"/>
    <n v="7.6923076923076927E-2"/>
    <n v="74"/>
    <n v="0.14285714285714285"/>
    <n v="481"/>
    <n v="518"/>
    <x v="553"/>
    <n v="0"/>
    <n v="3"/>
    <n v="4"/>
    <n v="6"/>
    <n v="73"/>
    <n v="0"/>
    <n v="0"/>
    <n v="0"/>
    <n v="0"/>
    <x v="936"/>
    <x v="0"/>
    <x v="4"/>
    <x v="10"/>
    <x v="21"/>
    <n v="6.6954643628509725E-2"/>
    <n v="0"/>
    <n v="0"/>
    <n v="0"/>
    <n v="0"/>
    <n v="7.6923076923076927E-2"/>
  </r>
  <r>
    <x v="8"/>
    <s v="0473-01-000"/>
    <m/>
    <x v="0"/>
    <s v="Mille Lacs"/>
    <s v="Isle Public School District"/>
    <n v="29"/>
    <n v="8"/>
    <n v="0"/>
    <n v="0"/>
    <n v="0"/>
    <n v="0"/>
    <n v="39"/>
    <n v="0"/>
    <n v="7.6923076923076927E-2"/>
    <n v="83"/>
    <n v="0.15063520871143377"/>
    <n v="507"/>
    <n v="551"/>
    <x v="714"/>
    <n v="61"/>
    <n v="3"/>
    <n v="3"/>
    <n v="2"/>
    <n v="83"/>
    <n v="0"/>
    <n v="0"/>
    <n v="0"/>
    <n v="0"/>
    <x v="1436"/>
    <x v="172"/>
    <x v="4"/>
    <x v="5"/>
    <x v="3"/>
    <n v="6.7757009345794386E-2"/>
    <n v="0.11594202898550725"/>
    <n v="0"/>
    <n v="0"/>
    <n v="0"/>
    <n v="7.6923076923076927E-2"/>
  </r>
  <r>
    <x v="2"/>
    <s v="0378-01-000"/>
    <m/>
    <x v="0"/>
    <s v="Lac qui Parle"/>
    <s v="Dawson-Boyd Public School District"/>
    <n v="31"/>
    <n v="0"/>
    <n v="0"/>
    <n v="0"/>
    <n v="0"/>
    <n v="0"/>
    <n v="35"/>
    <n v="0"/>
    <n v="7.6923076923076927E-2"/>
    <n v="97"/>
    <n v="0.18762088974854932"/>
    <n v="455"/>
    <n v="517"/>
    <x v="558"/>
    <n v="1"/>
    <n v="7"/>
    <n v="15"/>
    <n v="23"/>
    <n v="86"/>
    <n v="0"/>
    <n v="0"/>
    <n v="5"/>
    <n v="0"/>
    <x v="1050"/>
    <x v="3"/>
    <x v="21"/>
    <x v="12"/>
    <x v="10"/>
    <n v="7.4519230769230768E-2"/>
    <n v="0"/>
    <n v="0"/>
    <n v="0"/>
    <n v="0"/>
    <n v="7.6923076923076927E-2"/>
  </r>
  <r>
    <x v="5"/>
    <s v="0362-01-000"/>
    <m/>
    <x v="0"/>
    <s v="Koochiching"/>
    <s v="Littlefork-Big Falls School Dist."/>
    <n v="16"/>
    <n v="0"/>
    <n v="0"/>
    <n v="0"/>
    <n v="0"/>
    <n v="0"/>
    <n v="18"/>
    <n v="0"/>
    <n v="7.6923076923076927E-2"/>
    <n v="145"/>
    <n v="0.40166204986149584"/>
    <n v="234"/>
    <n v="361"/>
    <x v="1031"/>
    <n v="7"/>
    <n v="5"/>
    <n v="0"/>
    <n v="3"/>
    <n v="135"/>
    <n v="4"/>
    <n v="3"/>
    <n v="0"/>
    <n v="0"/>
    <x v="49"/>
    <x v="6"/>
    <x v="6"/>
    <x v="2"/>
    <x v="17"/>
    <n v="7.0484581497797363E-2"/>
    <n v="0"/>
    <n v="0"/>
    <n v="0"/>
    <n v="0"/>
    <n v="7.6923076923076927E-2"/>
  </r>
  <r>
    <x v="2"/>
    <s v="0811-01-000"/>
    <m/>
    <x v="0"/>
    <s v="Wabasha"/>
    <s v="Wabasha-Kellogg Public School Dist."/>
    <n v="45"/>
    <n v="0"/>
    <n v="0"/>
    <n v="0"/>
    <n v="0"/>
    <n v="3"/>
    <n v="43"/>
    <n v="5.016722408026756E-3"/>
    <n v="7.1906354515050161E-2"/>
    <n v="5"/>
    <n v="8.9766606822262122E-3"/>
    <n v="598"/>
    <n v="557"/>
    <x v="732"/>
    <n v="2"/>
    <n v="36"/>
    <n v="3"/>
    <n v="8"/>
    <n v="0"/>
    <n v="0"/>
    <n v="0"/>
    <n v="0"/>
    <n v="0"/>
    <x v="82"/>
    <x v="16"/>
    <x v="40"/>
    <x v="5"/>
    <x v="27"/>
    <n v="8.1374321880650996E-2"/>
    <n v="0"/>
    <n v="0"/>
    <n v="0"/>
    <n v="0"/>
    <n v="7.6923076923076913E-2"/>
  </r>
  <r>
    <x v="13"/>
    <s v="0739-01-000"/>
    <m/>
    <x v="0"/>
    <s v="Stearns"/>
    <s v="Kimball Public School District"/>
    <n v="69"/>
    <n v="0"/>
    <n v="0"/>
    <n v="0"/>
    <n v="0"/>
    <n v="0"/>
    <n v="71"/>
    <n v="0"/>
    <n v="7.6839826839826833E-2"/>
    <n v="85"/>
    <n v="9.0618336886993597E-2"/>
    <n v="924"/>
    <n v="938"/>
    <x v="1380"/>
    <n v="4"/>
    <n v="4"/>
    <n v="1"/>
    <n v="10"/>
    <n v="81"/>
    <n v="0"/>
    <n v="0"/>
    <n v="0"/>
    <n v="0"/>
    <x v="1368"/>
    <x v="2"/>
    <x v="2"/>
    <x v="1"/>
    <x v="32"/>
    <n v="7.590759075907591E-2"/>
    <n v="0"/>
    <n v="0"/>
    <n v="0"/>
    <n v="0"/>
    <n v="7.6839826839826833E-2"/>
  </r>
  <r>
    <x v="1"/>
    <s v="0811-01-000"/>
    <m/>
    <x v="0"/>
    <s v="Wabasha"/>
    <s v="Wabasha-Kellogg Public School Dist."/>
    <n v="43"/>
    <n v="0"/>
    <n v="0"/>
    <n v="0"/>
    <n v="0"/>
    <n v="3"/>
    <n v="45"/>
    <n v="4.7999999999999996E-3"/>
    <n v="7.1999999999999995E-2"/>
    <n v="6"/>
    <n v="1.0291595197255575E-2"/>
    <n v="625"/>
    <n v="583"/>
    <x v="332"/>
    <n v="4"/>
    <n v="20"/>
    <n v="3"/>
    <n v="3"/>
    <n v="0"/>
    <n v="0"/>
    <n v="3"/>
    <n v="0"/>
    <n v="0"/>
    <x v="435"/>
    <x v="2"/>
    <x v="19"/>
    <x v="5"/>
    <x v="17"/>
    <n v="7.2147651006711416E-2"/>
    <n v="0"/>
    <n v="0"/>
    <n v="0"/>
    <n v="0"/>
    <n v="7.6799999999999993E-2"/>
  </r>
  <r>
    <x v="9"/>
    <s v="0640-01-000"/>
    <m/>
    <x v="0"/>
    <s v="Redwood"/>
    <s v="Wabasso Public School District"/>
    <n v="23"/>
    <n v="0"/>
    <n v="0"/>
    <n v="0"/>
    <n v="0"/>
    <n v="4"/>
    <n v="25"/>
    <n v="1.0582010582010581E-2"/>
    <n v="6.6137566137566134E-2"/>
    <n v="50"/>
    <n v="0.12531328320802004"/>
    <n v="378"/>
    <n v="399"/>
    <x v="402"/>
    <n v="2"/>
    <n v="1"/>
    <n v="0"/>
    <n v="3"/>
    <n v="45"/>
    <n v="0"/>
    <n v="0"/>
    <n v="0"/>
    <n v="0"/>
    <x v="252"/>
    <x v="16"/>
    <x v="3"/>
    <x v="2"/>
    <x v="17"/>
    <n v="6.1994609164420483E-2"/>
    <n v="0"/>
    <n v="0"/>
    <n v="0"/>
    <n v="0"/>
    <n v="7.6719576719576715E-2"/>
  </r>
  <r>
    <x v="8"/>
    <s v="0317-01-000"/>
    <m/>
    <x v="0"/>
    <s v="Itasca"/>
    <s v="Deer River Public School District"/>
    <n v="54"/>
    <n v="5"/>
    <n v="3"/>
    <n v="0"/>
    <n v="0"/>
    <n v="3"/>
    <n v="67"/>
    <n v="3.2858707557502738E-3"/>
    <n v="7.3384446878422785E-2"/>
    <n v="58"/>
    <n v="6.4372918978912314E-2"/>
    <n v="913"/>
    <n v="901"/>
    <x v="112"/>
    <n v="278"/>
    <n v="1"/>
    <n v="0"/>
    <n v="5"/>
    <n v="32"/>
    <n v="18"/>
    <n v="0"/>
    <n v="0"/>
    <n v="0"/>
    <x v="1680"/>
    <x v="363"/>
    <x v="2"/>
    <x v="2"/>
    <x v="25"/>
    <n v="8.4507042253521125E-2"/>
    <n v="1.8867924528301886E-2"/>
    <n v="0.75"/>
    <n v="0"/>
    <n v="0"/>
    <n v="7.6670317634173063E-2"/>
  </r>
  <r>
    <x v="9"/>
    <s v="2167-01-000"/>
    <m/>
    <x v="0"/>
    <s v="Lyon"/>
    <s v="Lakeview School District"/>
    <n v="38"/>
    <n v="0"/>
    <n v="0"/>
    <n v="0"/>
    <n v="0"/>
    <n v="15"/>
    <n v="26"/>
    <n v="2.8037383177570093E-2"/>
    <n v="4.8598130841121495E-2"/>
    <n v="93"/>
    <n v="0.15843270868824533"/>
    <n v="535"/>
    <n v="587"/>
    <x v="1442"/>
    <n v="1"/>
    <n v="1"/>
    <n v="12"/>
    <n v="28"/>
    <n v="78"/>
    <n v="0"/>
    <n v="0"/>
    <n v="0"/>
    <n v="13"/>
    <x v="259"/>
    <x v="3"/>
    <x v="3"/>
    <x v="17"/>
    <x v="5"/>
    <n v="7.5247524752475245E-2"/>
    <n v="0"/>
    <n v="0"/>
    <n v="0"/>
    <n v="0"/>
    <n v="7.6635514018691592E-2"/>
  </r>
  <r>
    <x v="4"/>
    <s v="0701-01-000"/>
    <m/>
    <x v="0"/>
    <s v="Saint Louis"/>
    <s v="Hibbing Public School District"/>
    <n v="167"/>
    <n v="11"/>
    <n v="0"/>
    <n v="0"/>
    <n v="0"/>
    <n v="39"/>
    <n v="148"/>
    <n v="1.5977058582548137E-2"/>
    <n v="6.0630888979926259E-2"/>
    <n v="197"/>
    <n v="8.0375356997144029E-2"/>
    <n v="2441"/>
    <n v="2451"/>
    <x v="1659"/>
    <n v="46"/>
    <n v="46"/>
    <n v="16"/>
    <n v="15"/>
    <n v="174"/>
    <n v="0"/>
    <n v="9"/>
    <n v="3"/>
    <n v="0"/>
    <x v="1681"/>
    <x v="197"/>
    <x v="10"/>
    <x v="31"/>
    <x v="5"/>
    <n v="7.1951744937526929E-2"/>
    <n v="0.19298245614035087"/>
    <n v="0"/>
    <n v="0"/>
    <n v="0"/>
    <n v="7.6607947562474396E-2"/>
  </r>
  <r>
    <x v="12"/>
    <s v="0550-01-000"/>
    <m/>
    <x v="0"/>
    <s v="Otter Tail"/>
    <s v="Underwood Public School District"/>
    <n v="29"/>
    <n v="0"/>
    <n v="0"/>
    <n v="0"/>
    <n v="0"/>
    <n v="0"/>
    <n v="30"/>
    <n v="0"/>
    <n v="7.6530612244897961E-2"/>
    <n v="92"/>
    <n v="0.20264317180616739"/>
    <n v="392"/>
    <n v="454"/>
    <x v="508"/>
    <n v="4"/>
    <n v="0"/>
    <n v="6"/>
    <n v="3"/>
    <n v="90"/>
    <n v="0"/>
    <n v="0"/>
    <n v="0"/>
    <n v="0"/>
    <x v="112"/>
    <x v="2"/>
    <x v="0"/>
    <x v="3"/>
    <x v="17"/>
    <n v="7.6315789473684212E-2"/>
    <n v="0"/>
    <n v="0"/>
    <n v="0"/>
    <n v="0"/>
    <n v="7.6530612244897961E-2"/>
  </r>
  <r>
    <x v="14"/>
    <s v="0239-01-000"/>
    <m/>
    <x v="0"/>
    <s v="Fillmore"/>
    <s v="Rushford-Peterson Public Schools"/>
    <n v="47"/>
    <n v="0"/>
    <n v="0"/>
    <n v="3"/>
    <n v="0"/>
    <n v="0"/>
    <n v="55"/>
    <n v="0"/>
    <n v="7.6495132127955487E-2"/>
    <n v="33"/>
    <n v="4.7345767575322814E-2"/>
    <n v="719"/>
    <n v="697"/>
    <x v="1018"/>
    <n v="1"/>
    <n v="2"/>
    <n v="6"/>
    <n v="4"/>
    <n v="31"/>
    <n v="0"/>
    <n v="0"/>
    <n v="0"/>
    <n v="0"/>
    <x v="173"/>
    <x v="3"/>
    <x v="6"/>
    <x v="14"/>
    <x v="29"/>
    <n v="6.7142857142857143E-2"/>
    <n v="0"/>
    <n v="0"/>
    <n v="0.33333333333333331"/>
    <n v="0"/>
    <n v="7.6495132127955487E-2"/>
  </r>
  <r>
    <x v="3"/>
    <s v="0911-01-000"/>
    <m/>
    <x v="0"/>
    <s v="Isanti"/>
    <s v="Cambridge-Isanti Public School Dist"/>
    <n v="390"/>
    <n v="0"/>
    <n v="0"/>
    <n v="7"/>
    <n v="5"/>
    <n v="257"/>
    <n v="160"/>
    <n v="4.7138664710198092E-2"/>
    <n v="2.9347028613352897E-2"/>
    <n v="44"/>
    <n v="8.6631226619413269E-3"/>
    <n v="5452"/>
    <n v="5079"/>
    <x v="1660"/>
    <n v="69"/>
    <n v="113"/>
    <n v="102"/>
    <n v="150"/>
    <n v="34"/>
    <n v="0"/>
    <n v="0"/>
    <n v="0"/>
    <n v="0"/>
    <x v="1682"/>
    <x v="172"/>
    <x v="437"/>
    <x v="241"/>
    <x v="110"/>
    <n v="7.7984403119376128E-2"/>
    <n v="0"/>
    <n v="0"/>
    <n v="6.4220183486238536E-2"/>
    <n v="3.2258064516129031E-2"/>
    <n v="7.6485693323550985E-2"/>
  </r>
  <r>
    <x v="4"/>
    <s v="0547-01-000"/>
    <m/>
    <x v="0"/>
    <s v="Otter Tail"/>
    <s v="Parkers Prairie Public School Dist."/>
    <n v="30"/>
    <n v="0"/>
    <n v="0"/>
    <n v="0"/>
    <n v="0"/>
    <n v="0"/>
    <n v="37"/>
    <n v="0"/>
    <n v="7.6446280991735532E-2"/>
    <n v="115"/>
    <n v="0.20462633451957296"/>
    <n v="484"/>
    <n v="562"/>
    <x v="329"/>
    <n v="1"/>
    <n v="3"/>
    <n v="3"/>
    <n v="1"/>
    <n v="110"/>
    <n v="0"/>
    <n v="0"/>
    <n v="0"/>
    <n v="0"/>
    <x v="692"/>
    <x v="3"/>
    <x v="4"/>
    <x v="5"/>
    <x v="0"/>
    <n v="6.3291139240506333E-2"/>
    <n v="0"/>
    <n v="0"/>
    <n v="0"/>
    <n v="0"/>
    <n v="7.6446280991735532E-2"/>
  </r>
  <r>
    <x v="0"/>
    <s v="0241-01-000"/>
    <m/>
    <x v="0"/>
    <s v="Freeborn"/>
    <s v="Albert Lea Public School District"/>
    <n v="253"/>
    <n v="0"/>
    <n v="0"/>
    <n v="0"/>
    <n v="7"/>
    <n v="23"/>
    <n v="249"/>
    <n v="6.4624894633323968E-3"/>
    <n v="6.9963472885642031E-2"/>
    <n v="22"/>
    <n v="6.6485343003928679E-3"/>
    <n v="3559"/>
    <n v="3309"/>
    <x v="1661"/>
    <n v="10"/>
    <n v="80"/>
    <n v="31"/>
    <n v="578"/>
    <n v="15"/>
    <n v="0"/>
    <n v="0"/>
    <n v="0"/>
    <n v="0"/>
    <x v="1683"/>
    <x v="87"/>
    <x v="438"/>
    <x v="152"/>
    <x v="538"/>
    <n v="8.883426966292135E-2"/>
    <n v="0"/>
    <n v="0"/>
    <n v="0"/>
    <n v="1.1965811965811967E-2"/>
    <n v="7.6425962348974433E-2"/>
  </r>
  <r>
    <x v="6"/>
    <s v="2898-01-000"/>
    <m/>
    <x v="0"/>
    <s v="Cottonwood"/>
    <s v="Westbrook-Walnut Grove Schools"/>
    <n v="23"/>
    <n v="0"/>
    <n v="4"/>
    <n v="12"/>
    <n v="0"/>
    <n v="0"/>
    <n v="44"/>
    <n v="0"/>
    <n v="7.6388888888888895E-2"/>
    <n v="42"/>
    <n v="7.3170731707317069E-2"/>
    <n v="576"/>
    <n v="574"/>
    <x v="208"/>
    <n v="0"/>
    <n v="2"/>
    <n v="169"/>
    <n v="2"/>
    <n v="24"/>
    <n v="0"/>
    <n v="0"/>
    <n v="14"/>
    <n v="0"/>
    <x v="272"/>
    <x v="0"/>
    <x v="41"/>
    <x v="245"/>
    <x v="3"/>
    <n v="5.7500000000000002E-2"/>
    <n v="0"/>
    <n v="0.66666666666666663"/>
    <n v="7.1856287425149698E-2"/>
    <n v="0"/>
    <n v="7.6388888888888895E-2"/>
  </r>
  <r>
    <x v="7"/>
    <s v="0253-01-000"/>
    <m/>
    <x v="0"/>
    <s v="Goodhue"/>
    <s v="Goodhue Public School District"/>
    <n v="39"/>
    <n v="0"/>
    <n v="0"/>
    <n v="3"/>
    <n v="0"/>
    <n v="0"/>
    <n v="44"/>
    <n v="0"/>
    <n v="7.6388888888888895E-2"/>
    <n v="137"/>
    <n v="0.20478325859491778"/>
    <n v="576"/>
    <n v="669"/>
    <x v="294"/>
    <n v="0"/>
    <n v="1"/>
    <n v="2"/>
    <n v="35"/>
    <n v="133"/>
    <n v="0"/>
    <n v="0"/>
    <n v="0"/>
    <n v="0"/>
    <x v="882"/>
    <x v="0"/>
    <x v="3"/>
    <x v="7"/>
    <x v="18"/>
    <n v="7.2625698324022353E-2"/>
    <n v="0"/>
    <n v="0"/>
    <n v="0.6"/>
    <n v="0"/>
    <n v="7.6388888888888895E-2"/>
  </r>
  <r>
    <x v="9"/>
    <s v="0239-01-000"/>
    <m/>
    <x v="0"/>
    <s v="Fillmore"/>
    <s v="Rushford-Peterson Public Schools"/>
    <n v="48"/>
    <n v="0"/>
    <n v="0"/>
    <n v="0"/>
    <n v="0"/>
    <n v="3"/>
    <n v="51"/>
    <n v="4.2432814710042432E-3"/>
    <n v="7.2135785007072142E-2"/>
    <n v="21"/>
    <n v="3.1157270029673591E-2"/>
    <n v="707"/>
    <n v="674"/>
    <x v="604"/>
    <n v="0"/>
    <n v="0"/>
    <n v="6"/>
    <n v="15"/>
    <n v="16"/>
    <n v="0"/>
    <n v="0"/>
    <n v="0"/>
    <n v="0"/>
    <x v="1142"/>
    <x v="0"/>
    <x v="0"/>
    <x v="3"/>
    <x v="5"/>
    <n v="7.0072992700729933E-2"/>
    <n v="0"/>
    <n v="0"/>
    <n v="0"/>
    <n v="0"/>
    <n v="7.6379066478076379E-2"/>
  </r>
  <r>
    <x v="16"/>
    <s v="0548-01-000"/>
    <m/>
    <x v="0"/>
    <s v="Otter Tail"/>
    <s v="Pelican Rapids Public School Dist."/>
    <n v="104"/>
    <n v="0"/>
    <n v="0"/>
    <n v="0"/>
    <n v="0"/>
    <n v="0"/>
    <n v="107"/>
    <n v="0"/>
    <n v="7.6374018558172732E-2"/>
    <n v="17"/>
    <n v="1.2967200610221205E-2"/>
    <n v="1401"/>
    <n v="1311"/>
    <x v="789"/>
    <n v="1"/>
    <n v="14"/>
    <n v="28"/>
    <n v="196"/>
    <n v="16"/>
    <n v="0"/>
    <n v="0"/>
    <n v="0"/>
    <n v="0"/>
    <x v="84"/>
    <x v="3"/>
    <x v="27"/>
    <x v="136"/>
    <x v="539"/>
    <n v="8.9655172413793102E-2"/>
    <n v="0"/>
    <n v="0"/>
    <n v="0"/>
    <n v="0"/>
    <n v="7.6374018558172732E-2"/>
  </r>
  <r>
    <x v="1"/>
    <s v="2805-01-000"/>
    <m/>
    <x v="0"/>
    <s v="Wabasha"/>
    <s v="Zumbrota-Mazeppa School District"/>
    <n v="74"/>
    <n v="0"/>
    <n v="0"/>
    <n v="0"/>
    <n v="0"/>
    <n v="0"/>
    <n v="84"/>
    <n v="0"/>
    <n v="7.636363636363637E-2"/>
    <n v="73"/>
    <n v="6.7033976124885222E-2"/>
    <n v="1100"/>
    <n v="1089"/>
    <x v="1657"/>
    <n v="8"/>
    <n v="36"/>
    <n v="21"/>
    <n v="20"/>
    <n v="72"/>
    <n v="0"/>
    <n v="0"/>
    <n v="0"/>
    <n v="0"/>
    <x v="1319"/>
    <x v="35"/>
    <x v="40"/>
    <x v="25"/>
    <x v="23"/>
    <n v="7.3558648111332003E-2"/>
    <n v="0"/>
    <n v="0"/>
    <n v="0"/>
    <n v="0"/>
    <n v="7.636363636363637E-2"/>
  </r>
  <r>
    <x v="16"/>
    <s v="2342-01-000"/>
    <m/>
    <x v="0"/>
    <s v="Grant"/>
    <s v="West Central Area"/>
    <n v="63"/>
    <n v="0"/>
    <n v="0"/>
    <n v="0"/>
    <n v="4"/>
    <n v="3"/>
    <n v="69"/>
    <n v="3.1813361611876989E-3"/>
    <n v="7.3170731707317069E-2"/>
    <n v="57"/>
    <n v="6.1422413793103446E-2"/>
    <n v="943"/>
    <n v="928"/>
    <x v="1469"/>
    <n v="6"/>
    <n v="5"/>
    <n v="4"/>
    <n v="13"/>
    <n v="53"/>
    <n v="0"/>
    <n v="0"/>
    <n v="0"/>
    <n v="0"/>
    <x v="448"/>
    <x v="31"/>
    <x v="5"/>
    <x v="10"/>
    <x v="61"/>
    <n v="6.9230769230769235E-2"/>
    <n v="0"/>
    <n v="0"/>
    <n v="0"/>
    <n v="0.23529411764705882"/>
    <n v="7.6352067868504764E-2"/>
  </r>
  <r>
    <x v="0"/>
    <s v="2527-01-000"/>
    <m/>
    <x v="0"/>
    <s v="Norman"/>
    <s v="Norman County West School District"/>
    <n v="14"/>
    <n v="0"/>
    <n v="0"/>
    <n v="0"/>
    <n v="3"/>
    <n v="0"/>
    <n v="19"/>
    <n v="0"/>
    <n v="7.6305220883534142E-2"/>
    <n v="41"/>
    <n v="0.15129151291512916"/>
    <n v="249"/>
    <n v="271"/>
    <x v="61"/>
    <n v="6"/>
    <n v="0"/>
    <n v="0"/>
    <n v="29"/>
    <n v="37"/>
    <n v="0"/>
    <n v="0"/>
    <n v="0"/>
    <n v="3"/>
    <x v="101"/>
    <x v="31"/>
    <x v="0"/>
    <x v="2"/>
    <x v="106"/>
    <n v="6.5727699530516437E-2"/>
    <n v="0"/>
    <n v="0"/>
    <n v="0"/>
    <n v="0.10344827586206896"/>
    <n v="7.6305220883534142E-2"/>
  </r>
  <r>
    <x v="7"/>
    <s v="2860-01-000"/>
    <m/>
    <x v="0"/>
    <s v="Faribault"/>
    <s v="Blue Earth Area Public School"/>
    <n v="82"/>
    <n v="0"/>
    <n v="0"/>
    <n v="0"/>
    <n v="0"/>
    <n v="8"/>
    <n v="86"/>
    <n v="6.4935064935064939E-3"/>
    <n v="6.9805194805194801E-2"/>
    <n v="80"/>
    <n v="6.5681444991789822E-2"/>
    <n v="1232"/>
    <n v="1218"/>
    <x v="789"/>
    <n v="5"/>
    <n v="11"/>
    <n v="8"/>
    <n v="122"/>
    <n v="69"/>
    <n v="0"/>
    <n v="0"/>
    <n v="0"/>
    <n v="4"/>
    <x v="387"/>
    <x v="43"/>
    <x v="42"/>
    <x v="8"/>
    <x v="516"/>
    <n v="7.5576036866359442E-2"/>
    <n v="0"/>
    <n v="0"/>
    <n v="0"/>
    <n v="0"/>
    <n v="7.6298701298701296E-2"/>
  </r>
  <r>
    <x v="0"/>
    <s v="0876-01-000"/>
    <m/>
    <x v="0"/>
    <s v="Wright"/>
    <s v="Annandale Public School District"/>
    <n v="106"/>
    <n v="0"/>
    <n v="0"/>
    <n v="0"/>
    <n v="0"/>
    <n v="7"/>
    <n v="109"/>
    <n v="4.6022353714661405E-3"/>
    <n v="7.1663379355687049E-2"/>
    <n v="304"/>
    <n v="0.17788180222352254"/>
    <n v="1521"/>
    <n v="1709"/>
    <x v="1662"/>
    <n v="4"/>
    <n v="20"/>
    <n v="14"/>
    <n v="27"/>
    <n v="293"/>
    <n v="0"/>
    <n v="0"/>
    <n v="0"/>
    <n v="0"/>
    <x v="1684"/>
    <x v="2"/>
    <x v="43"/>
    <x v="30"/>
    <x v="59"/>
    <n v="7.2752230610844196E-2"/>
    <n v="0"/>
    <n v="0"/>
    <n v="0"/>
    <n v="0"/>
    <n v="7.6265614727153194E-2"/>
  </r>
  <r>
    <x v="16"/>
    <s v="2167-01-000"/>
    <m/>
    <x v="0"/>
    <s v="Lyon"/>
    <s v="Lakeview School District"/>
    <n v="35"/>
    <n v="3"/>
    <n v="0"/>
    <n v="0"/>
    <n v="0"/>
    <n v="9"/>
    <n v="34"/>
    <n v="1.5957446808510637E-2"/>
    <n v="6.0283687943262408E-2"/>
    <n v="48"/>
    <n v="8.43585237258348E-2"/>
    <n v="564"/>
    <n v="569"/>
    <x v="1663"/>
    <n v="6"/>
    <n v="2"/>
    <n v="9"/>
    <n v="23"/>
    <n v="38"/>
    <n v="3"/>
    <n v="0"/>
    <n v="0"/>
    <n v="3"/>
    <x v="565"/>
    <x v="31"/>
    <x v="6"/>
    <x v="14"/>
    <x v="23"/>
    <n v="6.6539923954372623E-2"/>
    <n v="0.5"/>
    <n v="0"/>
    <n v="0"/>
    <n v="0"/>
    <n v="7.6241134751773049E-2"/>
  </r>
  <r>
    <x v="8"/>
    <s v="0768-01-000"/>
    <m/>
    <x v="0"/>
    <s v="Stevens"/>
    <s v="Hancock Public School District"/>
    <n v="12"/>
    <n v="0"/>
    <n v="0"/>
    <n v="0"/>
    <n v="0"/>
    <n v="0"/>
    <n v="17"/>
    <n v="0"/>
    <n v="7.623318385650224E-2"/>
    <n v="43"/>
    <n v="0.17269076305220885"/>
    <n v="223"/>
    <n v="249"/>
    <x v="87"/>
    <n v="1"/>
    <n v="0"/>
    <n v="5"/>
    <n v="8"/>
    <n v="40"/>
    <n v="0"/>
    <n v="0"/>
    <n v="0"/>
    <n v="0"/>
    <x v="960"/>
    <x v="3"/>
    <x v="0"/>
    <x v="7"/>
    <x v="27"/>
    <n v="5.7971014492753624E-2"/>
    <n v="0"/>
    <n v="0"/>
    <n v="0"/>
    <n v="0"/>
    <n v="7.623318385650224E-2"/>
  </r>
  <r>
    <x v="13"/>
    <s v="2342-01-000"/>
    <m/>
    <x v="0"/>
    <s v="Grant"/>
    <s v="West Central Area"/>
    <n v="69"/>
    <n v="0"/>
    <n v="0"/>
    <n v="0"/>
    <n v="4"/>
    <n v="0"/>
    <n v="75"/>
    <n v="0"/>
    <n v="7.621951219512195E-2"/>
    <n v="63"/>
    <n v="6.4814814814814811E-2"/>
    <n v="984"/>
    <n v="972"/>
    <x v="1041"/>
    <n v="6"/>
    <n v="4"/>
    <n v="9"/>
    <n v="10"/>
    <n v="56"/>
    <n v="0"/>
    <n v="0"/>
    <n v="0"/>
    <n v="0"/>
    <x v="229"/>
    <x v="31"/>
    <x v="2"/>
    <x v="14"/>
    <x v="7"/>
    <n v="7.2100313479623826E-2"/>
    <n v="0"/>
    <n v="0"/>
    <n v="0"/>
    <n v="0.2857142857142857"/>
    <n v="7.621951219512195E-2"/>
  </r>
  <r>
    <x v="7"/>
    <s v="0720-01-000"/>
    <s v="yes"/>
    <x v="1"/>
    <s v="Scott"/>
    <s v="Shakopee Public School District"/>
    <n v="410"/>
    <n v="12"/>
    <n v="40"/>
    <n v="75"/>
    <n v="21"/>
    <n v="137"/>
    <n v="443"/>
    <n v="1.7993170475439978E-2"/>
    <n v="5.8182295770948252E-2"/>
    <n v="147"/>
    <n v="2.0470686533908926E-2"/>
    <n v="7614"/>
    <n v="7181"/>
    <x v="1664"/>
    <n v="134"/>
    <n v="466"/>
    <n v="901"/>
    <n v="872"/>
    <n v="90"/>
    <n v="4"/>
    <n v="6"/>
    <n v="3"/>
    <n v="15"/>
    <x v="1685"/>
    <x v="291"/>
    <x v="439"/>
    <x v="403"/>
    <x v="540"/>
    <n v="7.9953198127925118E-2"/>
    <n v="8.4507042253521125E-2"/>
    <n v="0.08"/>
    <n v="7.7081192189105863E-2"/>
    <n v="2.3917995444191344E-2"/>
    <n v="7.6175466246388226E-2"/>
  </r>
  <r>
    <x v="10"/>
    <s v="0253-01-000"/>
    <m/>
    <x v="0"/>
    <s v="Goodhue"/>
    <s v="Goodhue Public School District"/>
    <n v="43"/>
    <n v="0"/>
    <n v="0"/>
    <n v="0"/>
    <n v="0"/>
    <n v="0"/>
    <n v="44"/>
    <n v="0"/>
    <n v="7.6124567474048443E-2"/>
    <n v="122"/>
    <n v="0.18597560975609756"/>
    <n v="578"/>
    <n v="656"/>
    <x v="1665"/>
    <n v="0"/>
    <n v="2"/>
    <n v="3"/>
    <n v="53"/>
    <n v="116"/>
    <n v="0"/>
    <n v="0"/>
    <n v="0"/>
    <n v="0"/>
    <x v="884"/>
    <x v="0"/>
    <x v="6"/>
    <x v="5"/>
    <x v="184"/>
    <n v="8.1904761904761911E-2"/>
    <n v="0"/>
    <n v="0"/>
    <n v="0"/>
    <n v="0"/>
    <n v="7.6124567474048443E-2"/>
  </r>
  <r>
    <x v="11"/>
    <s v="0146-01-000"/>
    <m/>
    <x v="0"/>
    <s v="Clay"/>
    <s v="Barnesville Public School District"/>
    <n v="58"/>
    <n v="0"/>
    <n v="0"/>
    <n v="0"/>
    <n v="0"/>
    <n v="4"/>
    <n v="61"/>
    <n v="4.6728971962616819E-3"/>
    <n v="7.1261682242990648E-2"/>
    <n v="53"/>
    <n v="6.2796208530805683E-2"/>
    <n v="856"/>
    <n v="844"/>
    <x v="1666"/>
    <n v="1"/>
    <n v="2"/>
    <n v="0"/>
    <n v="2"/>
    <n v="51"/>
    <n v="0"/>
    <n v="0"/>
    <n v="0"/>
    <n v="0"/>
    <x v="121"/>
    <x v="3"/>
    <x v="6"/>
    <x v="2"/>
    <x v="3"/>
    <n v="6.8557919621749411E-2"/>
    <n v="0"/>
    <n v="0"/>
    <n v="0"/>
    <n v="0"/>
    <n v="7.5934579439252331E-2"/>
  </r>
  <r>
    <x v="7"/>
    <s v="0011-01-000"/>
    <s v="yes"/>
    <x v="1"/>
    <s v="Anoka"/>
    <s v="Anoka-Hennepin Public School District"/>
    <n v="2088"/>
    <n v="31"/>
    <n v="505"/>
    <n v="341"/>
    <n v="115"/>
    <n v="1556"/>
    <n v="1583"/>
    <n v="3.7632718214138876E-2"/>
    <n v="3.8285728106029461E-2"/>
    <n v="898"/>
    <n v="2.2963228149133125E-2"/>
    <n v="41347"/>
    <n v="39106"/>
    <x v="1667"/>
    <n v="539"/>
    <n v="3860"/>
    <n v="2514"/>
    <n v="1548"/>
    <n v="592"/>
    <n v="9"/>
    <n v="165"/>
    <n v="65"/>
    <n v="26"/>
    <x v="1686"/>
    <x v="364"/>
    <x v="440"/>
    <x v="404"/>
    <x v="541"/>
    <n v="6.49637534613111E-2"/>
    <n v="5.5258467023172907E-2"/>
    <n v="0.12023809523809524"/>
    <n v="0.12222222222222222"/>
    <n v="7.0250458155161885E-2"/>
    <n v="7.5918446320168337E-2"/>
  </r>
  <r>
    <x v="15"/>
    <s v="0547-01-000"/>
    <m/>
    <x v="0"/>
    <s v="Otter Tail"/>
    <s v="Parkers Prairie Public School Dist."/>
    <n v="35"/>
    <n v="0"/>
    <n v="0"/>
    <n v="0"/>
    <n v="0"/>
    <n v="0"/>
    <n v="39"/>
    <n v="0"/>
    <n v="7.5875486381322951E-2"/>
    <n v="110"/>
    <n v="0.18803418803418803"/>
    <n v="514"/>
    <n v="585"/>
    <x v="392"/>
    <n v="1"/>
    <n v="4"/>
    <n v="4"/>
    <n v="1"/>
    <n v="109"/>
    <n v="0"/>
    <n v="0"/>
    <n v="0"/>
    <n v="0"/>
    <x v="303"/>
    <x v="3"/>
    <x v="2"/>
    <x v="10"/>
    <x v="0"/>
    <n v="6.9860279441117765E-2"/>
    <n v="0"/>
    <n v="0"/>
    <n v="0"/>
    <n v="0"/>
    <n v="7.5875486381322951E-2"/>
  </r>
  <r>
    <x v="1"/>
    <s v="0740-01-000"/>
    <m/>
    <x v="0"/>
    <s v="Stearns"/>
    <s v="Melrose Public School District"/>
    <n v="95"/>
    <n v="0"/>
    <n v="0"/>
    <n v="0"/>
    <n v="0"/>
    <n v="0"/>
    <n v="104"/>
    <n v="0"/>
    <n v="7.5857038657913933E-2"/>
    <n v="68"/>
    <n v="5.0936329588014979E-2"/>
    <n v="1371"/>
    <n v="1335"/>
    <x v="1668"/>
    <n v="0"/>
    <n v="7"/>
    <n v="3"/>
    <n v="300"/>
    <n v="56"/>
    <n v="0"/>
    <n v="3"/>
    <n v="0"/>
    <n v="0"/>
    <x v="1023"/>
    <x v="0"/>
    <x v="2"/>
    <x v="5"/>
    <x v="86"/>
    <n v="8.9285714285714288E-2"/>
    <n v="0"/>
    <n v="0"/>
    <n v="0"/>
    <n v="0"/>
    <n v="7.5857038657913933E-2"/>
  </r>
  <r>
    <x v="15"/>
    <s v="0640-01-000"/>
    <m/>
    <x v="0"/>
    <s v="Redwood"/>
    <s v="Wabasso Public School District"/>
    <n v="26"/>
    <n v="0"/>
    <n v="0"/>
    <n v="0"/>
    <n v="0"/>
    <n v="0"/>
    <n v="31"/>
    <n v="0"/>
    <n v="7.5794621026894868E-2"/>
    <n v="22"/>
    <n v="5.5E-2"/>
    <n v="409"/>
    <n v="400"/>
    <x v="1555"/>
    <n v="0"/>
    <n v="1"/>
    <n v="0"/>
    <n v="0"/>
    <n v="21"/>
    <n v="0"/>
    <n v="0"/>
    <n v="0"/>
    <n v="0"/>
    <x v="1371"/>
    <x v="0"/>
    <x v="3"/>
    <x v="2"/>
    <x v="1"/>
    <n v="6.4356435643564358E-2"/>
    <n v="0"/>
    <n v="0"/>
    <n v="0"/>
    <n v="0"/>
    <n v="7.5794621026894868E-2"/>
  </r>
  <r>
    <x v="15"/>
    <s v="2143-01-000"/>
    <m/>
    <x v="0"/>
    <s v="Le Sueur"/>
    <s v="Waterville-Elysian-Morristown Public School District"/>
    <n v="78"/>
    <n v="0"/>
    <n v="0"/>
    <n v="0"/>
    <n v="0"/>
    <n v="0"/>
    <n v="82"/>
    <n v="0"/>
    <n v="7.5785582255083181E-2"/>
    <n v="20"/>
    <n v="1.9607843137254902E-2"/>
    <n v="1082"/>
    <n v="1020"/>
    <x v="222"/>
    <n v="4"/>
    <n v="2"/>
    <n v="5"/>
    <n v="38"/>
    <n v="18"/>
    <n v="0"/>
    <n v="0"/>
    <n v="0"/>
    <n v="0"/>
    <x v="1687"/>
    <x v="2"/>
    <x v="6"/>
    <x v="7"/>
    <x v="144"/>
    <n v="7.5654704170708048E-2"/>
    <n v="0"/>
    <n v="0"/>
    <n v="0"/>
    <n v="0"/>
    <n v="7.5785582255083181E-2"/>
  </r>
  <r>
    <x v="0"/>
    <s v="0623-01-000"/>
    <s v="yes"/>
    <x v="1"/>
    <s v="Ramsey"/>
    <s v="Roseville Public School District"/>
    <n v="210"/>
    <n v="9"/>
    <n v="97"/>
    <n v="77"/>
    <n v="53"/>
    <n v="194"/>
    <n v="282"/>
    <n v="3.0881884750079594E-2"/>
    <n v="4.4890162368672396E-2"/>
    <n v="756"/>
    <n v="0.11520877781164279"/>
    <n v="6282"/>
    <n v="6562"/>
    <x v="1669"/>
    <n v="52"/>
    <n v="787"/>
    <n v="1050"/>
    <n v="541"/>
    <n v="533"/>
    <n v="0"/>
    <n v="87"/>
    <n v="55"/>
    <n v="46"/>
    <x v="1109"/>
    <x v="99"/>
    <x v="441"/>
    <x v="405"/>
    <x v="542"/>
    <n v="5.5132580729850354E-2"/>
    <n v="0.14754098360655737"/>
    <n v="0.12170639899623588"/>
    <n v="7.1828358208955223E-2"/>
    <n v="9.6715328467153291E-2"/>
    <n v="7.577204711875199E-2"/>
  </r>
  <r>
    <x v="13"/>
    <s v="0507-01-000"/>
    <m/>
    <x v="0"/>
    <s v="Nicollet"/>
    <s v="Nicollet Public School District"/>
    <n v="28"/>
    <n v="0"/>
    <n v="0"/>
    <n v="0"/>
    <n v="0"/>
    <n v="0"/>
    <n v="29"/>
    <n v="0"/>
    <n v="7.5718015665796348E-2"/>
    <n v="13"/>
    <n v="3.5422343324250684E-2"/>
    <n v="383"/>
    <n v="367"/>
    <x v="442"/>
    <n v="0"/>
    <n v="0"/>
    <n v="0"/>
    <n v="0"/>
    <n v="7"/>
    <n v="0"/>
    <n v="0"/>
    <n v="0"/>
    <n v="0"/>
    <x v="67"/>
    <x v="0"/>
    <x v="0"/>
    <x v="2"/>
    <x v="1"/>
    <n v="7.2164948453608241E-2"/>
    <n v="0"/>
    <n v="0"/>
    <n v="0"/>
    <n v="0"/>
    <n v="7.5718015665796348E-2"/>
  </r>
  <r>
    <x v="10"/>
    <s v="0518-01-000"/>
    <m/>
    <x v="0"/>
    <s v="Nobles"/>
    <s v="Worthington Public School District"/>
    <n v="154"/>
    <n v="0"/>
    <n v="0"/>
    <n v="3"/>
    <n v="60"/>
    <n v="4"/>
    <n v="220"/>
    <n v="1.3518080432578573E-3"/>
    <n v="7.434944237918216E-2"/>
    <n v="106"/>
    <n v="3.7310806054206266E-2"/>
    <n v="2959"/>
    <n v="2841"/>
    <x v="1633"/>
    <n v="6"/>
    <n v="160"/>
    <n v="358"/>
    <n v="1371"/>
    <n v="82"/>
    <n v="0"/>
    <n v="0"/>
    <n v="6"/>
    <n v="9"/>
    <x v="1688"/>
    <x v="31"/>
    <x v="376"/>
    <x v="226"/>
    <x v="543"/>
    <n v="0.15127701375245581"/>
    <n v="0"/>
    <n v="0"/>
    <n v="8.4507042253521118E-3"/>
    <n v="4.2194092827004218E-2"/>
    <n v="7.5701250422440011E-2"/>
  </r>
  <r>
    <x v="14"/>
    <s v="0378-01-000"/>
    <m/>
    <x v="0"/>
    <s v="Lac qui Parle"/>
    <s v="Dawson-Boyd Public School District"/>
    <n v="37"/>
    <n v="0"/>
    <n v="0"/>
    <n v="0"/>
    <n v="0"/>
    <n v="0"/>
    <n v="41"/>
    <n v="0"/>
    <n v="7.5645756457564578E-2"/>
    <n v="68"/>
    <n v="0.1195079086115993"/>
    <n v="542"/>
    <n v="569"/>
    <x v="160"/>
    <n v="1"/>
    <n v="5"/>
    <n v="6"/>
    <n v="6"/>
    <n v="65"/>
    <n v="0"/>
    <n v="0"/>
    <n v="0"/>
    <n v="0"/>
    <x v="38"/>
    <x v="3"/>
    <x v="5"/>
    <x v="3"/>
    <x v="21"/>
    <n v="7.0745697896749518E-2"/>
    <n v="0"/>
    <n v="0"/>
    <n v="0"/>
    <n v="0"/>
    <n v="7.5645756457564578E-2"/>
  </r>
  <r>
    <x v="0"/>
    <s v="0912-01-000"/>
    <m/>
    <x v="0"/>
    <s v="Mille Lacs"/>
    <s v="Milaca Public School District"/>
    <n v="138"/>
    <n v="0"/>
    <n v="0"/>
    <n v="3"/>
    <n v="0"/>
    <n v="18"/>
    <n v="131"/>
    <n v="9.1370558375634525E-3"/>
    <n v="6.6497461928934007E-2"/>
    <n v="12"/>
    <n v="6.5466448445171853E-3"/>
    <n v="1970"/>
    <n v="1833"/>
    <x v="1670"/>
    <n v="34"/>
    <n v="5"/>
    <n v="9"/>
    <n v="16"/>
    <n v="9"/>
    <n v="0"/>
    <n v="0"/>
    <n v="0"/>
    <n v="0"/>
    <x v="1689"/>
    <x v="8"/>
    <x v="5"/>
    <x v="17"/>
    <x v="4"/>
    <n v="7.2708113804004215E-2"/>
    <n v="0"/>
    <n v="0"/>
    <n v="0.25"/>
    <n v="0"/>
    <n v="7.5634517766497461E-2"/>
  </r>
  <r>
    <x v="7"/>
    <s v="0356-01-000"/>
    <m/>
    <x v="0"/>
    <s v="Kittson"/>
    <s v="Lancaster Public School District"/>
    <n v="6"/>
    <n v="0"/>
    <n v="0"/>
    <n v="0"/>
    <n v="0"/>
    <n v="0"/>
    <n v="9"/>
    <n v="0"/>
    <n v="7.5630252100840331E-2"/>
    <n v="58"/>
    <n v="0.34523809523809523"/>
    <n v="119"/>
    <n v="168"/>
    <x v="141"/>
    <n v="1"/>
    <n v="1"/>
    <n v="0"/>
    <n v="3"/>
    <n v="53"/>
    <n v="0"/>
    <n v="0"/>
    <n v="0"/>
    <n v="3"/>
    <x v="32"/>
    <x v="3"/>
    <x v="3"/>
    <x v="2"/>
    <x v="1"/>
    <n v="5.1724137931034482E-2"/>
    <n v="0"/>
    <n v="0"/>
    <n v="0"/>
    <n v="0"/>
    <n v="7.5630252100840331E-2"/>
  </r>
  <r>
    <x v="0"/>
    <s v="2754-01-000"/>
    <m/>
    <x v="0"/>
    <s v="Redwood"/>
    <s v="Cedar Mountain School District"/>
    <n v="18"/>
    <n v="5"/>
    <n v="0"/>
    <n v="0"/>
    <n v="3"/>
    <n v="3"/>
    <n v="28"/>
    <n v="7.3170731707317077E-3"/>
    <n v="6.8292682926829273E-2"/>
    <n v="94"/>
    <n v="0.19873150105708245"/>
    <n v="410"/>
    <n v="473"/>
    <x v="1555"/>
    <n v="49"/>
    <n v="5"/>
    <n v="4"/>
    <n v="16"/>
    <n v="57"/>
    <n v="27"/>
    <n v="3"/>
    <n v="0"/>
    <n v="0"/>
    <x v="655"/>
    <x v="42"/>
    <x v="6"/>
    <x v="10"/>
    <x v="13"/>
    <n v="0.05"/>
    <n v="0.18518518518518517"/>
    <n v="0"/>
    <n v="0"/>
    <n v="0.15789473684210525"/>
    <n v="7.5609756097560987E-2"/>
  </r>
  <r>
    <x v="6"/>
    <s v="0308-01-000"/>
    <m/>
    <x v="0"/>
    <s v="Hubbard"/>
    <s v="Nevis Public School District"/>
    <n v="23"/>
    <n v="3"/>
    <n v="0"/>
    <n v="0"/>
    <n v="0"/>
    <n v="0"/>
    <n v="26"/>
    <n v="0"/>
    <n v="7.5581395348837205E-2"/>
    <n v="199"/>
    <n v="0.38491295938104447"/>
    <n v="344"/>
    <n v="517"/>
    <x v="560"/>
    <n v="10"/>
    <n v="5"/>
    <n v="2"/>
    <n v="17"/>
    <n v="183"/>
    <n v="0"/>
    <n v="0"/>
    <n v="0"/>
    <n v="9"/>
    <x v="270"/>
    <x v="91"/>
    <x v="5"/>
    <x v="0"/>
    <x v="27"/>
    <n v="7.1207430340557279E-2"/>
    <n v="0.23076923076923078"/>
    <n v="0"/>
    <n v="0"/>
    <n v="0"/>
    <n v="7.5581395348837205E-2"/>
  </r>
  <r>
    <x v="17"/>
    <s v="0361-01-000"/>
    <m/>
    <x v="0"/>
    <s v="Koochiching"/>
    <s v="International Falls School District"/>
    <n v="116"/>
    <n v="0"/>
    <n v="0"/>
    <n v="0"/>
    <n v="0"/>
    <n v="0"/>
    <n v="121"/>
    <n v="0"/>
    <n v="7.5530586766541827E-2"/>
    <n v="27"/>
    <n v="1.790450928381963E-2"/>
    <n v="1602"/>
    <n v="1508"/>
    <x v="1671"/>
    <n v="111"/>
    <n v="7"/>
    <n v="5"/>
    <n v="10"/>
    <n v="24"/>
    <n v="0"/>
    <n v="0"/>
    <n v="0"/>
    <n v="0"/>
    <x v="1690"/>
    <x v="53"/>
    <x v="21"/>
    <x v="7"/>
    <x v="32"/>
    <n v="7.9072937968643495E-2"/>
    <n v="0"/>
    <n v="0"/>
    <n v="0"/>
    <n v="0"/>
    <n v="7.5530586766541827E-2"/>
  </r>
  <r>
    <x v="6"/>
    <s v="0317-01-000"/>
    <m/>
    <x v="0"/>
    <s v="Itasca"/>
    <s v="Deer River Public School District"/>
    <n v="64"/>
    <n v="6"/>
    <n v="0"/>
    <n v="0"/>
    <n v="0"/>
    <n v="3"/>
    <n v="72"/>
    <n v="3.0211480362537764E-3"/>
    <n v="7.2507552870090641E-2"/>
    <n v="62"/>
    <n v="6.3265306122448975E-2"/>
    <n v="993"/>
    <n v="980"/>
    <x v="727"/>
    <n v="308"/>
    <n v="4"/>
    <n v="3"/>
    <n v="5"/>
    <n v="35"/>
    <n v="18"/>
    <n v="0"/>
    <n v="0"/>
    <n v="0"/>
    <x v="768"/>
    <x v="365"/>
    <x v="2"/>
    <x v="5"/>
    <x v="25"/>
    <n v="9.2888243831640058E-2"/>
    <n v="2.0270270270270271E-2"/>
    <n v="0"/>
    <n v="0"/>
    <n v="0"/>
    <n v="7.552870090634442E-2"/>
  </r>
  <r>
    <x v="16"/>
    <s v="0480-01-000"/>
    <m/>
    <x v="0"/>
    <s v="Mille Lacs"/>
    <s v="Onamia Public School District"/>
    <n v="66"/>
    <n v="0"/>
    <n v="0"/>
    <n v="0"/>
    <n v="0"/>
    <n v="0"/>
    <n v="68"/>
    <n v="0"/>
    <n v="7.5471698113207544E-2"/>
    <n v="13"/>
    <n v="1.5366430260047281E-2"/>
    <n v="901"/>
    <n v="846"/>
    <x v="824"/>
    <n v="138"/>
    <n v="10"/>
    <n v="7"/>
    <n v="3"/>
    <n v="10"/>
    <n v="0"/>
    <n v="0"/>
    <n v="0"/>
    <n v="0"/>
    <x v="138"/>
    <x v="22"/>
    <x v="14"/>
    <x v="36"/>
    <x v="17"/>
    <n v="8.8709677419354843E-2"/>
    <n v="0"/>
    <n v="0"/>
    <n v="0"/>
    <n v="0"/>
    <n v="7.5471698113207544E-2"/>
  </r>
  <r>
    <x v="0"/>
    <s v="2397-01-000"/>
    <m/>
    <x v="0"/>
    <s v="Le Sueur"/>
    <s v="Le Sueur-Henderson School District"/>
    <n v="79"/>
    <n v="0"/>
    <n v="0"/>
    <n v="0"/>
    <n v="0"/>
    <n v="37"/>
    <n v="56"/>
    <n v="2.9983792544570502E-2"/>
    <n v="4.5380875202593193E-2"/>
    <n v="42"/>
    <n v="3.5502958579881658E-2"/>
    <n v="1234"/>
    <n v="1183"/>
    <x v="1280"/>
    <n v="12"/>
    <n v="19"/>
    <n v="10"/>
    <n v="169"/>
    <n v="35"/>
    <n v="0"/>
    <n v="0"/>
    <n v="0"/>
    <n v="0"/>
    <x v="1691"/>
    <x v="123"/>
    <x v="57"/>
    <x v="12"/>
    <x v="191"/>
    <n v="7.7679449360865294E-2"/>
    <n v="0"/>
    <n v="0"/>
    <n v="0"/>
    <n v="0"/>
    <n v="7.5364667747163688E-2"/>
  </r>
  <r>
    <x v="1"/>
    <s v="2860-01-000"/>
    <m/>
    <x v="0"/>
    <s v="Faribault"/>
    <s v="Blue Earth Area Public School"/>
    <n v="86"/>
    <n v="0"/>
    <n v="0"/>
    <n v="0"/>
    <n v="0"/>
    <n v="6"/>
    <n v="86"/>
    <n v="4.9140049140049139E-3"/>
    <n v="7.0434070434070434E-2"/>
    <n v="93"/>
    <n v="7.6104746317512281E-2"/>
    <n v="1221"/>
    <n v="1222"/>
    <x v="462"/>
    <n v="6"/>
    <n v="15"/>
    <n v="7"/>
    <n v="124"/>
    <n v="84"/>
    <n v="0"/>
    <n v="0"/>
    <n v="0"/>
    <n v="3"/>
    <x v="777"/>
    <x v="31"/>
    <x v="66"/>
    <x v="36"/>
    <x v="222"/>
    <n v="8.0223880597014921E-2"/>
    <n v="0"/>
    <n v="0"/>
    <n v="0"/>
    <n v="0"/>
    <n v="7.5348075348075347E-2"/>
  </r>
  <r>
    <x v="17"/>
    <s v="0695-01-000"/>
    <m/>
    <x v="0"/>
    <s v="Saint Louis"/>
    <s v="Chisholm Public School District"/>
    <n v="62"/>
    <n v="0"/>
    <n v="0"/>
    <n v="0"/>
    <n v="0"/>
    <n v="0"/>
    <n v="65"/>
    <n v="0"/>
    <n v="7.5318655851680183E-2"/>
    <n v="85"/>
    <n v="9.6262740656851642E-2"/>
    <n v="863"/>
    <n v="883"/>
    <x v="1384"/>
    <n v="22"/>
    <n v="2"/>
    <n v="6"/>
    <n v="1"/>
    <n v="78"/>
    <n v="3"/>
    <n v="0"/>
    <n v="0"/>
    <n v="0"/>
    <x v="1452"/>
    <x v="54"/>
    <x v="6"/>
    <x v="3"/>
    <x v="0"/>
    <n v="7.4162679425837319E-2"/>
    <n v="0"/>
    <n v="0"/>
    <n v="0"/>
    <n v="0"/>
    <n v="7.5318655851680183E-2"/>
  </r>
  <r>
    <x v="1"/>
    <s v="0294-01-000"/>
    <m/>
    <x v="0"/>
    <s v="Houston"/>
    <s v="Houston Public School District"/>
    <n v="34"/>
    <n v="0"/>
    <n v="0"/>
    <n v="0"/>
    <n v="0"/>
    <n v="8"/>
    <n v="28"/>
    <n v="1.6736401673640166E-2"/>
    <n v="5.8577405857740586E-2"/>
    <n v="2129"/>
    <n v="0.82808245818747572"/>
    <n v="478"/>
    <n v="2571"/>
    <x v="1672"/>
    <n v="41"/>
    <n v="159"/>
    <n v="45"/>
    <n v="50"/>
    <n v="1741"/>
    <n v="14"/>
    <n v="111"/>
    <n v="18"/>
    <n v="20"/>
    <x v="958"/>
    <x v="42"/>
    <x v="442"/>
    <x v="153"/>
    <x v="72"/>
    <n v="5.9753954305799648E-2"/>
    <n v="0"/>
    <n v="0"/>
    <n v="0"/>
    <n v="0"/>
    <n v="7.5313807531380755E-2"/>
  </r>
  <r>
    <x v="4"/>
    <s v="0499-01-000"/>
    <m/>
    <x v="0"/>
    <s v="Mower"/>
    <s v="LeRoy-Ostrander Public Schools"/>
    <n v="22"/>
    <n v="0"/>
    <n v="0"/>
    <n v="0"/>
    <n v="0"/>
    <n v="0"/>
    <n v="24"/>
    <n v="0"/>
    <n v="7.5235109717868343E-2"/>
    <n v="10"/>
    <n v="3.2786885245901641E-2"/>
    <n v="319"/>
    <n v="305"/>
    <x v="709"/>
    <n v="0"/>
    <n v="1"/>
    <n v="5"/>
    <n v="2"/>
    <n v="4"/>
    <n v="0"/>
    <n v="0"/>
    <n v="0"/>
    <n v="0"/>
    <x v="949"/>
    <x v="0"/>
    <x v="3"/>
    <x v="7"/>
    <x v="3"/>
    <n v="6.9841269841269843E-2"/>
    <n v="0"/>
    <n v="0"/>
    <n v="0"/>
    <n v="0"/>
    <n v="7.5235109717868343E-2"/>
  </r>
  <r>
    <x v="3"/>
    <s v="0857-01-000"/>
    <m/>
    <x v="0"/>
    <s v="Winona"/>
    <s v="Lewiston-Altura Public School Dist."/>
    <n v="43"/>
    <n v="0"/>
    <n v="0"/>
    <n v="0"/>
    <n v="0"/>
    <n v="4"/>
    <n v="44"/>
    <n v="6.269592476489028E-3"/>
    <n v="6.8965517241379309E-2"/>
    <n v="158"/>
    <n v="0.21122994652406418"/>
    <n v="638"/>
    <n v="748"/>
    <x v="344"/>
    <n v="2"/>
    <n v="9"/>
    <n v="8"/>
    <n v="49"/>
    <n v="152"/>
    <n v="0"/>
    <n v="0"/>
    <n v="0"/>
    <n v="0"/>
    <x v="809"/>
    <x v="16"/>
    <x v="13"/>
    <x v="8"/>
    <x v="103"/>
    <n v="7.5306479859894915E-2"/>
    <n v="0"/>
    <n v="0"/>
    <n v="0"/>
    <n v="0"/>
    <n v="7.5235109717868343E-2"/>
  </r>
  <r>
    <x v="0"/>
    <s v="0811-01-000"/>
    <m/>
    <x v="0"/>
    <s v="Wabasha"/>
    <s v="Wabasha-Kellogg Public School Dist."/>
    <n v="50"/>
    <n v="0"/>
    <n v="0"/>
    <n v="0"/>
    <n v="0"/>
    <n v="12"/>
    <n v="39"/>
    <n v="1.7699115044247787E-2"/>
    <n v="5.7522123893805309E-2"/>
    <n v="0"/>
    <n v="0"/>
    <n v="678"/>
    <n v="627"/>
    <x v="437"/>
    <n v="4"/>
    <n v="10"/>
    <n v="0"/>
    <n v="1"/>
    <n v="0"/>
    <n v="0"/>
    <n v="0"/>
    <n v="0"/>
    <n v="0"/>
    <x v="1663"/>
    <x v="2"/>
    <x v="14"/>
    <x v="2"/>
    <x v="0"/>
    <n v="7.5528700906344406E-2"/>
    <n v="0"/>
    <n v="0"/>
    <n v="0"/>
    <n v="0"/>
    <n v="7.5221238938053103E-2"/>
  </r>
  <r>
    <x v="14"/>
    <s v="0286-01-000"/>
    <s v="yes"/>
    <x v="1"/>
    <s v="Hennepin"/>
    <s v="Brooklyn Center School District"/>
    <n v="19"/>
    <n v="0"/>
    <n v="63"/>
    <n v="15"/>
    <n v="0"/>
    <n v="41"/>
    <n v="71"/>
    <n v="2.7535258562793822E-2"/>
    <n v="4.7683008730691742E-2"/>
    <n v="314"/>
    <n v="0.1856889414547605"/>
    <n v="1489"/>
    <n v="1691"/>
    <x v="392"/>
    <n v="31"/>
    <n v="623"/>
    <n v="319"/>
    <n v="143"/>
    <n v="103"/>
    <n v="8"/>
    <n v="141"/>
    <n v="42"/>
    <n v="10"/>
    <x v="1692"/>
    <x v="255"/>
    <x v="443"/>
    <x v="406"/>
    <x v="390"/>
    <n v="3.8696537678207736E-2"/>
    <n v="0"/>
    <n v="0.11559633027522936"/>
    <n v="5.1369863013698627E-2"/>
    <n v="0"/>
    <n v="7.5218267293485561E-2"/>
  </r>
  <r>
    <x v="0"/>
    <s v="0535-01-000"/>
    <m/>
    <x v="0"/>
    <s v="Olmsted"/>
    <s v="Rochester Public School District"/>
    <n v="1017"/>
    <n v="11"/>
    <n v="234"/>
    <n v="8"/>
    <n v="8"/>
    <n v="465"/>
    <n v="846"/>
    <n v="2.6665902052987727E-2"/>
    <n v="4.8514737928661546E-2"/>
    <n v="141"/>
    <n v="8.6673223506269978E-3"/>
    <n v="17438"/>
    <n v="16268"/>
    <x v="1673"/>
    <n v="57"/>
    <n v="1923"/>
    <n v="1636"/>
    <n v="1184"/>
    <n v="105"/>
    <n v="0"/>
    <n v="0"/>
    <n v="12"/>
    <n v="3"/>
    <x v="1693"/>
    <x v="106"/>
    <x v="444"/>
    <x v="407"/>
    <x v="544"/>
    <n v="8.2148626817447501E-2"/>
    <n v="0.16176470588235295"/>
    <n v="0.10848400556328233"/>
    <n v="4.9019607843137254E-3"/>
    <n v="6.7283431455004202E-3"/>
    <n v="7.5180639981649269E-2"/>
  </r>
  <r>
    <x v="14"/>
    <s v="0203-01-000"/>
    <m/>
    <x v="0"/>
    <s v="Dodge"/>
    <s v="Hayfield Public School District"/>
    <n v="64"/>
    <n v="0"/>
    <n v="0"/>
    <n v="0"/>
    <n v="0"/>
    <n v="0"/>
    <n v="68"/>
    <n v="0"/>
    <n v="7.5138121546961326E-2"/>
    <n v="69"/>
    <n v="7.6158940397350994E-2"/>
    <n v="905"/>
    <n v="906"/>
    <x v="1674"/>
    <n v="3"/>
    <n v="7"/>
    <n v="11"/>
    <n v="26"/>
    <n v="66"/>
    <n v="0"/>
    <n v="0"/>
    <n v="0"/>
    <n v="0"/>
    <x v="953"/>
    <x v="6"/>
    <x v="21"/>
    <x v="20"/>
    <x v="14"/>
    <n v="7.4679113185530915E-2"/>
    <n v="0"/>
    <n v="0"/>
    <n v="0"/>
    <n v="0"/>
    <n v="7.5138121546961326E-2"/>
  </r>
  <r>
    <x v="5"/>
    <s v="0829-01-000"/>
    <m/>
    <x v="0"/>
    <s v="Waseca"/>
    <s v="Waseca Public School District"/>
    <n v="115"/>
    <n v="0"/>
    <n v="0"/>
    <n v="0"/>
    <n v="34"/>
    <n v="111"/>
    <n v="43"/>
    <n v="5.4146341463414634E-2"/>
    <n v="2.0975609756097562E-2"/>
    <n v="10"/>
    <n v="5.246589716684155E-3"/>
    <n v="2050"/>
    <n v="1906"/>
    <x v="1675"/>
    <n v="9"/>
    <n v="69"/>
    <n v="21"/>
    <n v="215"/>
    <n v="5"/>
    <n v="0"/>
    <n v="0"/>
    <n v="0"/>
    <n v="0"/>
    <x v="1694"/>
    <x v="68"/>
    <x v="362"/>
    <x v="25"/>
    <x v="235"/>
    <n v="6.7567567567567571E-2"/>
    <n v="0"/>
    <n v="0"/>
    <n v="0"/>
    <n v="0.13654618473895583"/>
    <n v="7.5121951219512192E-2"/>
  </r>
  <r>
    <x v="3"/>
    <s v="0177-01-000"/>
    <m/>
    <x v="0"/>
    <s v="Cottonwood"/>
    <s v="Windom Public School District"/>
    <n v="44"/>
    <n v="0"/>
    <n v="0"/>
    <n v="5"/>
    <n v="21"/>
    <n v="0"/>
    <n v="77"/>
    <n v="0"/>
    <n v="7.5121951219512192E-2"/>
    <n v="104"/>
    <n v="9.8859315589353611E-2"/>
    <n v="1025"/>
    <n v="1052"/>
    <x v="797"/>
    <n v="8"/>
    <n v="42"/>
    <n v="48"/>
    <n v="181"/>
    <n v="92"/>
    <n v="0"/>
    <n v="0"/>
    <n v="0"/>
    <n v="4"/>
    <x v="353"/>
    <x v="35"/>
    <x v="334"/>
    <x v="174"/>
    <x v="545"/>
    <n v="6.0689655172413794E-2"/>
    <n v="0"/>
    <n v="0"/>
    <n v="9.4339622641509441E-2"/>
    <n v="0.10606060606060606"/>
    <n v="7.5121951219512192E-2"/>
  </r>
  <r>
    <x v="14"/>
    <s v="0173-01-000"/>
    <m/>
    <x v="0"/>
    <s v="Cottonwood"/>
    <s v="Mountain Lake Public Schools"/>
    <n v="20"/>
    <n v="0"/>
    <n v="0"/>
    <n v="0"/>
    <n v="9"/>
    <n v="0"/>
    <n v="38"/>
    <n v="0"/>
    <n v="7.5098814229249009E-2"/>
    <n v="44"/>
    <n v="8.59375E-2"/>
    <n v="506"/>
    <n v="512"/>
    <x v="305"/>
    <n v="3"/>
    <n v="6"/>
    <n v="82"/>
    <n v="58"/>
    <n v="38"/>
    <n v="0"/>
    <n v="0"/>
    <n v="0"/>
    <n v="0"/>
    <x v="1024"/>
    <x v="6"/>
    <x v="41"/>
    <x v="119"/>
    <x v="172"/>
    <n v="5.7971014492753624E-2"/>
    <n v="0"/>
    <n v="0"/>
    <n v="0"/>
    <n v="0.13432835820895522"/>
    <n v="7.5098814229249009E-2"/>
  </r>
  <r>
    <x v="7"/>
    <s v="0879-01-000"/>
    <m/>
    <x v="0"/>
    <s v="Wright"/>
    <s v="Delano Public School District"/>
    <n v="151"/>
    <n v="0"/>
    <n v="0"/>
    <n v="0"/>
    <n v="0"/>
    <n v="7"/>
    <n v="159"/>
    <n v="3.1659882406151062E-3"/>
    <n v="7.1913161465400277E-2"/>
    <n v="249"/>
    <n v="0.10854402789886661"/>
    <n v="2211"/>
    <n v="2294"/>
    <x v="1676"/>
    <n v="13"/>
    <n v="30"/>
    <n v="34"/>
    <n v="27"/>
    <n v="241"/>
    <n v="0"/>
    <n v="0"/>
    <n v="0"/>
    <n v="0"/>
    <x v="1695"/>
    <x v="91"/>
    <x v="106"/>
    <x v="177"/>
    <x v="59"/>
    <n v="7.1904761904761902E-2"/>
    <n v="0"/>
    <n v="0"/>
    <n v="0"/>
    <n v="0"/>
    <n v="7.5079149706015383E-2"/>
  </r>
  <r>
    <x v="17"/>
    <s v="0550-01-000"/>
    <m/>
    <x v="0"/>
    <s v="Otter Tail"/>
    <s v="Underwood Public School District"/>
    <n v="30"/>
    <n v="0"/>
    <n v="0"/>
    <n v="0"/>
    <n v="0"/>
    <n v="0"/>
    <n v="31"/>
    <n v="0"/>
    <n v="7.5060532687651338E-2"/>
    <n v="87"/>
    <n v="0.18550106609808104"/>
    <n v="413"/>
    <n v="469"/>
    <x v="343"/>
    <n v="4"/>
    <n v="0"/>
    <n v="8"/>
    <n v="6"/>
    <n v="84"/>
    <n v="0"/>
    <n v="0"/>
    <n v="0"/>
    <n v="0"/>
    <x v="1545"/>
    <x v="2"/>
    <x v="0"/>
    <x v="8"/>
    <x v="21"/>
    <n v="7.5566750629722929E-2"/>
    <n v="0"/>
    <n v="0"/>
    <n v="0"/>
    <n v="0"/>
    <n v="7.5060532687651338E-2"/>
  </r>
  <r>
    <x v="17"/>
    <s v="0239-01-000"/>
    <m/>
    <x v="0"/>
    <s v="Fillmore"/>
    <s v="Rushford-Peterson Public Schools"/>
    <n v="51"/>
    <n v="0"/>
    <n v="0"/>
    <n v="0"/>
    <n v="0"/>
    <n v="0"/>
    <n v="54"/>
    <n v="0"/>
    <n v="7.4999999999999997E-2"/>
    <n v="30"/>
    <n v="4.3103448275862072E-2"/>
    <n v="720"/>
    <n v="696"/>
    <x v="824"/>
    <n v="2"/>
    <n v="0"/>
    <n v="6"/>
    <n v="0"/>
    <n v="28"/>
    <n v="0"/>
    <n v="0"/>
    <n v="0"/>
    <n v="0"/>
    <x v="298"/>
    <x v="16"/>
    <x v="0"/>
    <x v="3"/>
    <x v="1"/>
    <n v="7.1729957805907171E-2"/>
    <n v="0"/>
    <n v="0"/>
    <n v="0"/>
    <n v="0"/>
    <n v="7.4999999999999997E-2"/>
  </r>
  <r>
    <x v="9"/>
    <s v="2397-01-000"/>
    <m/>
    <x v="0"/>
    <s v="Le Sueur"/>
    <s v="Le Sueur-Henderson School District"/>
    <n v="80"/>
    <n v="0"/>
    <n v="4"/>
    <n v="0"/>
    <n v="5"/>
    <n v="41"/>
    <n v="56"/>
    <n v="3.1660231660231658E-2"/>
    <n v="4.3243243243243246E-2"/>
    <n v="51"/>
    <n v="4.0832666132906328E-2"/>
    <n v="1295"/>
    <n v="1249"/>
    <x v="1677"/>
    <n v="6"/>
    <n v="14"/>
    <n v="7"/>
    <n v="156"/>
    <n v="41"/>
    <n v="0"/>
    <n v="0"/>
    <n v="0"/>
    <n v="10"/>
    <x v="1664"/>
    <x v="31"/>
    <x v="67"/>
    <x v="36"/>
    <x v="275"/>
    <n v="7.2398190045248875E-2"/>
    <n v="0"/>
    <n v="0.22222222222222221"/>
    <n v="0"/>
    <n v="3.3112582781456956E-2"/>
    <n v="7.4903474903474904E-2"/>
  </r>
  <r>
    <x v="9"/>
    <s v="2311-01-000"/>
    <m/>
    <x v="0"/>
    <s v="Clearwater"/>
    <s v="Clearbrook-Gonvick School District"/>
    <n v="36"/>
    <n v="0"/>
    <n v="0"/>
    <n v="0"/>
    <n v="0"/>
    <n v="0"/>
    <n v="39"/>
    <n v="0"/>
    <n v="7.4856046065259113E-2"/>
    <n v="3"/>
    <n v="6.1855670103092781E-3"/>
    <n v="521"/>
    <n v="485"/>
    <x v="30"/>
    <n v="79"/>
    <n v="4"/>
    <n v="7"/>
    <n v="3"/>
    <n v="0"/>
    <n v="0"/>
    <n v="0"/>
    <n v="0"/>
    <n v="0"/>
    <x v="1436"/>
    <x v="145"/>
    <x v="2"/>
    <x v="36"/>
    <x v="17"/>
    <n v="8.4112149532710276E-2"/>
    <n v="0"/>
    <n v="0"/>
    <n v="0"/>
    <n v="0"/>
    <n v="7.4856046065259113E-2"/>
  </r>
  <r>
    <x v="4"/>
    <s v="0743-01-000"/>
    <m/>
    <x v="0"/>
    <s v="Stearns"/>
    <s v="Sauk Centre Public School District"/>
    <n v="65"/>
    <n v="0"/>
    <n v="0"/>
    <n v="0"/>
    <n v="9"/>
    <n v="8"/>
    <n v="75"/>
    <n v="7.2137060414788094E-3"/>
    <n v="6.7628494138863834E-2"/>
    <n v="58"/>
    <n v="5.350553505535055E-2"/>
    <n v="1109"/>
    <n v="1084"/>
    <x v="1678"/>
    <n v="3"/>
    <n v="10"/>
    <n v="6"/>
    <n v="41"/>
    <n v="58"/>
    <n v="0"/>
    <n v="0"/>
    <n v="0"/>
    <n v="0"/>
    <x v="1687"/>
    <x v="6"/>
    <x v="14"/>
    <x v="3"/>
    <x v="149"/>
    <n v="6.3045586808923373E-2"/>
    <n v="0"/>
    <n v="0"/>
    <n v="0"/>
    <n v="0.18"/>
    <n v="7.4842200180342641E-2"/>
  </r>
  <r>
    <x v="9"/>
    <s v="0362-01-000"/>
    <m/>
    <x v="0"/>
    <s v="Koochiching"/>
    <s v="Littlefork-Big Falls School Dist."/>
    <n v="22"/>
    <n v="0"/>
    <n v="0"/>
    <n v="0"/>
    <n v="0"/>
    <n v="0"/>
    <n v="22"/>
    <n v="0"/>
    <n v="7.4829931972789115E-2"/>
    <n v="78"/>
    <n v="0.22285714285714286"/>
    <n v="294"/>
    <n v="350"/>
    <x v="164"/>
    <n v="4"/>
    <n v="0"/>
    <n v="0"/>
    <n v="2"/>
    <n v="78"/>
    <n v="0"/>
    <n v="0"/>
    <n v="0"/>
    <n v="0"/>
    <x v="1015"/>
    <x v="2"/>
    <x v="0"/>
    <x v="2"/>
    <x v="3"/>
    <n v="7.6388888888888895E-2"/>
    <n v="0"/>
    <n v="0"/>
    <n v="0"/>
    <n v="0"/>
    <n v="7.4829931972789115E-2"/>
  </r>
  <r>
    <x v="11"/>
    <s v="0241-01-000"/>
    <m/>
    <x v="0"/>
    <s v="Freeborn"/>
    <s v="Albert Lea Public School District"/>
    <n v="247"/>
    <n v="0"/>
    <n v="0"/>
    <n v="0"/>
    <n v="0"/>
    <n v="5"/>
    <n v="252"/>
    <n v="1.455604075691412E-3"/>
    <n v="7.3362445414847155E-2"/>
    <n v="99"/>
    <n v="3.0210558437595361E-2"/>
    <n v="3435"/>
    <n v="3277"/>
    <x v="1679"/>
    <n v="5"/>
    <n v="115"/>
    <n v="77"/>
    <n v="562"/>
    <n v="88"/>
    <n v="0"/>
    <n v="0"/>
    <n v="0"/>
    <n v="6"/>
    <x v="1696"/>
    <x v="43"/>
    <x v="146"/>
    <x v="335"/>
    <x v="546"/>
    <n v="9.2267463578632802E-2"/>
    <n v="0"/>
    <n v="0"/>
    <n v="0"/>
    <n v="0"/>
    <n v="7.4818049490538566E-2"/>
  </r>
  <r>
    <x v="7"/>
    <s v="2448-01-000"/>
    <m/>
    <x v="0"/>
    <s v="Martin"/>
    <s v="Martin County West School District"/>
    <n v="43"/>
    <n v="0"/>
    <n v="0"/>
    <n v="0"/>
    <n v="0"/>
    <n v="0"/>
    <n v="49"/>
    <n v="0"/>
    <n v="7.4809160305343514E-2"/>
    <n v="130"/>
    <n v="0.1766304347826087"/>
    <n v="655"/>
    <n v="736"/>
    <x v="1178"/>
    <n v="3"/>
    <n v="5"/>
    <n v="4"/>
    <n v="13"/>
    <n v="122"/>
    <n v="0"/>
    <n v="0"/>
    <n v="0"/>
    <n v="3"/>
    <x v="731"/>
    <x v="6"/>
    <x v="5"/>
    <x v="10"/>
    <x v="32"/>
    <n v="6.8037974683544306E-2"/>
    <n v="0"/>
    <n v="0"/>
    <n v="0"/>
    <n v="0"/>
    <n v="7.4809160305343514E-2"/>
  </r>
  <r>
    <x v="11"/>
    <s v="2854-01-000"/>
    <m/>
    <x v="0"/>
    <s v="Norman"/>
    <s v="Ada-Borup Public School District"/>
    <n v="31"/>
    <n v="0"/>
    <n v="3"/>
    <n v="0"/>
    <n v="0"/>
    <n v="3"/>
    <n v="35"/>
    <n v="5.905511811023622E-3"/>
    <n v="6.8897637795275593E-2"/>
    <n v="55"/>
    <n v="0.10476190476190476"/>
    <n v="508"/>
    <n v="525"/>
    <x v="561"/>
    <n v="13"/>
    <n v="6"/>
    <n v="5"/>
    <n v="41"/>
    <n v="42"/>
    <n v="3"/>
    <n v="0"/>
    <n v="0"/>
    <n v="7"/>
    <x v="1224"/>
    <x v="87"/>
    <x v="13"/>
    <x v="7"/>
    <x v="157"/>
    <n v="6.9042316258351888E-2"/>
    <n v="0"/>
    <n v="0.33333333333333331"/>
    <n v="0"/>
    <n v="0"/>
    <n v="7.4803149606299218E-2"/>
  </r>
  <r>
    <x v="2"/>
    <s v="0630-01-000"/>
    <m/>
    <x v="0"/>
    <s v="Red Lake"/>
    <s v="Red Lake Falls Public School Dist."/>
    <n v="18"/>
    <n v="0"/>
    <n v="0"/>
    <n v="0"/>
    <n v="0"/>
    <n v="0"/>
    <n v="27"/>
    <n v="0"/>
    <n v="7.4792243767313013E-2"/>
    <n v="26"/>
    <n v="7.2222222222222215E-2"/>
    <n v="361"/>
    <n v="360"/>
    <x v="1680"/>
    <n v="8"/>
    <n v="2"/>
    <n v="7"/>
    <n v="23"/>
    <n v="20"/>
    <n v="0"/>
    <n v="0"/>
    <n v="0"/>
    <n v="0"/>
    <x v="196"/>
    <x v="35"/>
    <x v="6"/>
    <x v="36"/>
    <x v="10"/>
    <n v="5.6603773584905662E-2"/>
    <n v="0"/>
    <n v="0"/>
    <n v="0"/>
    <n v="0"/>
    <n v="7.4792243767313013E-2"/>
  </r>
  <r>
    <x v="3"/>
    <s v="0162-01-000"/>
    <m/>
    <x v="0"/>
    <s v="Clearwater"/>
    <s v="Bagley Public School District"/>
    <n v="65"/>
    <n v="6"/>
    <n v="0"/>
    <n v="0"/>
    <n v="0"/>
    <n v="4"/>
    <n v="74"/>
    <n v="3.8350910834132309E-3"/>
    <n v="7.0949185043144777E-2"/>
    <n v="89"/>
    <n v="8.4440227703984821E-2"/>
    <n v="1043"/>
    <n v="1054"/>
    <x v="114"/>
    <n v="258"/>
    <n v="23"/>
    <n v="8"/>
    <n v="7"/>
    <n v="56"/>
    <n v="20"/>
    <n v="4"/>
    <n v="0"/>
    <n v="0"/>
    <x v="314"/>
    <x v="366"/>
    <x v="57"/>
    <x v="8"/>
    <x v="35"/>
    <n v="8.4745762711864403E-2"/>
    <n v="2.4590163934426229E-2"/>
    <n v="0"/>
    <n v="0"/>
    <n v="0"/>
    <n v="7.4784276126558011E-2"/>
  </r>
  <r>
    <x v="8"/>
    <s v="0191-01-000"/>
    <s v="yes"/>
    <x v="1"/>
    <s v="Dakota"/>
    <s v="Burnsville Public School District"/>
    <n v="582"/>
    <n v="0"/>
    <n v="92"/>
    <n v="51"/>
    <n v="39"/>
    <n v="207"/>
    <n v="582"/>
    <n v="1.9617134192570128E-2"/>
    <n v="5.5155420773313119E-2"/>
    <n v="398"/>
    <n v="3.916937309319949E-2"/>
    <n v="10552"/>
    <n v="10161"/>
    <x v="1681"/>
    <n v="88"/>
    <n v="1691"/>
    <n v="894"/>
    <n v="934"/>
    <n v="267"/>
    <n v="0"/>
    <n v="57"/>
    <n v="30"/>
    <n v="12"/>
    <x v="1529"/>
    <x v="67"/>
    <x v="445"/>
    <x v="408"/>
    <x v="547"/>
    <n v="8.4728490318823707E-2"/>
    <n v="0"/>
    <n v="5.3302433371958287E-2"/>
    <n v="5.5737704918032788E-2"/>
    <n v="4.0582726326742979E-2"/>
    <n v="7.4772554965883253E-2"/>
  </r>
  <r>
    <x v="9"/>
    <s v="0203-01-000"/>
    <m/>
    <x v="0"/>
    <s v="Dodge"/>
    <s v="Hayfield Public School District"/>
    <n v="61"/>
    <n v="0"/>
    <n v="0"/>
    <n v="0"/>
    <n v="0"/>
    <n v="0"/>
    <n v="66"/>
    <n v="0"/>
    <n v="7.4745186862967161E-2"/>
    <n v="72"/>
    <n v="8.0989876265466818E-2"/>
    <n v="883"/>
    <n v="889"/>
    <x v="174"/>
    <n v="0"/>
    <n v="6"/>
    <n v="10"/>
    <n v="36"/>
    <n v="67"/>
    <n v="0"/>
    <n v="0"/>
    <n v="0"/>
    <n v="0"/>
    <x v="857"/>
    <x v="0"/>
    <x v="41"/>
    <x v="12"/>
    <x v="113"/>
    <n v="7.3405535499398308E-2"/>
    <n v="0"/>
    <n v="0"/>
    <n v="0"/>
    <n v="0"/>
    <n v="7.4745186862967161E-2"/>
  </r>
  <r>
    <x v="5"/>
    <s v="0001-01-000"/>
    <m/>
    <x v="0"/>
    <s v="Aitkin"/>
    <s v="Aitkin Public School District"/>
    <n v="67"/>
    <n v="4"/>
    <n v="3"/>
    <n v="0"/>
    <n v="0"/>
    <n v="5"/>
    <n v="85"/>
    <n v="4.1493775933609959E-3"/>
    <n v="7.0539419087136929E-2"/>
    <n v="85"/>
    <n v="7.0833333333333331E-2"/>
    <n v="1205"/>
    <n v="1200"/>
    <x v="1258"/>
    <n v="22"/>
    <n v="17"/>
    <n v="13"/>
    <n v="11"/>
    <n v="80"/>
    <n v="0"/>
    <n v="0"/>
    <n v="0"/>
    <n v="0"/>
    <x v="654"/>
    <x v="17"/>
    <x v="43"/>
    <x v="31"/>
    <x v="6"/>
    <n v="5.9608540925266906E-2"/>
    <n v="0.15384615384615385"/>
    <n v="0.15"/>
    <n v="0"/>
    <n v="0"/>
    <n v="7.4688796680497924E-2"/>
  </r>
  <r>
    <x v="2"/>
    <s v="0775-01-000"/>
    <m/>
    <x v="0"/>
    <s v="Swift"/>
    <s v="Kerkhoven-Murdock-Sunburg"/>
    <n v="23"/>
    <n v="0"/>
    <n v="0"/>
    <n v="0"/>
    <n v="8"/>
    <n v="4"/>
    <n v="33"/>
    <n v="8.0645161290322578E-3"/>
    <n v="6.6532258064516125E-2"/>
    <n v="172"/>
    <n v="0.27258320126782887"/>
    <n v="496"/>
    <n v="631"/>
    <x v="81"/>
    <n v="0"/>
    <n v="2"/>
    <n v="2"/>
    <n v="71"/>
    <n v="155"/>
    <n v="0"/>
    <n v="0"/>
    <n v="0"/>
    <n v="12"/>
    <x v="280"/>
    <x v="0"/>
    <x v="6"/>
    <x v="0"/>
    <x v="172"/>
    <n v="5.4245283018867926E-2"/>
    <n v="0"/>
    <n v="0"/>
    <n v="0"/>
    <n v="0.11940298507462686"/>
    <n v="7.4596774193548376E-2"/>
  </r>
  <r>
    <x v="12"/>
    <s v="0403-01-000"/>
    <m/>
    <x v="0"/>
    <s v="Lincoln"/>
    <s v="Ivanhoe Public School District"/>
    <n v="13"/>
    <n v="0"/>
    <n v="0"/>
    <n v="0"/>
    <n v="0"/>
    <n v="0"/>
    <n v="17"/>
    <n v="0"/>
    <n v="7.4561403508771926E-2"/>
    <n v="8"/>
    <n v="3.6529680365296802E-2"/>
    <n v="228"/>
    <n v="219"/>
    <x v="264"/>
    <n v="0"/>
    <n v="0"/>
    <n v="0"/>
    <n v="1"/>
    <n v="8"/>
    <n v="0"/>
    <n v="0"/>
    <n v="0"/>
    <n v="0"/>
    <x v="1280"/>
    <x v="0"/>
    <x v="0"/>
    <x v="2"/>
    <x v="0"/>
    <n v="5.829596412556054E-2"/>
    <n v="0"/>
    <n v="0"/>
    <n v="0"/>
    <n v="0"/>
    <n v="7.4561403508771926E-2"/>
  </r>
  <r>
    <x v="0"/>
    <s v="0879-01-000"/>
    <m/>
    <x v="0"/>
    <s v="Wright"/>
    <s v="Delano Public School District"/>
    <n v="154"/>
    <n v="0"/>
    <n v="0"/>
    <n v="3"/>
    <n v="0"/>
    <n v="5"/>
    <n v="162"/>
    <n v="2.232142857142857E-3"/>
    <n v="7.2321428571428578E-2"/>
    <n v="244"/>
    <n v="0.1053085886922745"/>
    <n v="2240"/>
    <n v="2317"/>
    <x v="1682"/>
    <n v="15"/>
    <n v="21"/>
    <n v="36"/>
    <n v="24"/>
    <n v="230"/>
    <n v="0"/>
    <n v="0"/>
    <n v="0"/>
    <n v="3"/>
    <x v="1697"/>
    <x v="46"/>
    <x v="16"/>
    <x v="278"/>
    <x v="15"/>
    <n v="7.179487179487179E-2"/>
    <n v="0"/>
    <n v="0"/>
    <n v="7.6923076923076927E-2"/>
    <n v="0"/>
    <n v="7.4553571428571441E-2"/>
  </r>
  <r>
    <x v="14"/>
    <s v="0306-01-000"/>
    <m/>
    <x v="0"/>
    <s v="Hubbard"/>
    <s v="Laporte Public School District"/>
    <n v="6"/>
    <n v="11"/>
    <n v="0"/>
    <n v="0"/>
    <n v="0"/>
    <n v="0"/>
    <n v="24"/>
    <n v="0"/>
    <n v="7.4534161490683232E-2"/>
    <n v="5"/>
    <n v="1.65016501650165E-2"/>
    <n v="322"/>
    <n v="303"/>
    <x v="328"/>
    <n v="50"/>
    <n v="1"/>
    <n v="2"/>
    <n v="4"/>
    <n v="0"/>
    <n v="0"/>
    <n v="0"/>
    <n v="0"/>
    <n v="0"/>
    <x v="1521"/>
    <x v="99"/>
    <x v="3"/>
    <x v="0"/>
    <x v="29"/>
    <n v="2.3809523809523808E-2"/>
    <n v="0.18032786885245902"/>
    <n v="0"/>
    <n v="0"/>
    <n v="0"/>
    <n v="7.4534161490683232E-2"/>
  </r>
  <r>
    <x v="3"/>
    <s v="2769-01-000"/>
    <m/>
    <x v="0"/>
    <s v="Stevens"/>
    <s v="Morris Area Public Schools"/>
    <n v="64"/>
    <n v="3"/>
    <n v="0"/>
    <n v="0"/>
    <n v="0"/>
    <n v="0"/>
    <n v="74"/>
    <n v="0"/>
    <n v="7.452165156092648E-2"/>
    <n v="135"/>
    <n v="0.12808349146110057"/>
    <n v="993"/>
    <n v="1054"/>
    <x v="1492"/>
    <n v="24"/>
    <n v="13"/>
    <n v="15"/>
    <n v="96"/>
    <n v="117"/>
    <n v="0"/>
    <n v="0"/>
    <n v="0"/>
    <n v="6"/>
    <x v="1698"/>
    <x v="42"/>
    <x v="45"/>
    <x v="27"/>
    <x v="65"/>
    <n v="7.5029308323563887E-2"/>
    <n v="0.1111111111111111"/>
    <n v="0"/>
    <n v="0"/>
    <n v="0"/>
    <n v="7.452165156092648E-2"/>
  </r>
  <r>
    <x v="4"/>
    <s v="0857-01-000"/>
    <m/>
    <x v="0"/>
    <s v="Winona"/>
    <s v="Lewiston-Altura Public School Dist."/>
    <n v="44"/>
    <n v="0"/>
    <n v="0"/>
    <n v="0"/>
    <n v="0"/>
    <n v="8"/>
    <n v="42"/>
    <n v="1.1922503725782414E-2"/>
    <n v="6.259314456035768E-2"/>
    <n v="136"/>
    <n v="0.17965653896961692"/>
    <n v="671"/>
    <n v="757"/>
    <x v="1105"/>
    <n v="3"/>
    <n v="7"/>
    <n v="5"/>
    <n v="16"/>
    <n v="134"/>
    <n v="0"/>
    <n v="0"/>
    <n v="0"/>
    <n v="0"/>
    <x v="1493"/>
    <x v="6"/>
    <x v="21"/>
    <x v="7"/>
    <x v="4"/>
    <n v="6.9182389937106917E-2"/>
    <n v="0"/>
    <n v="0"/>
    <n v="0"/>
    <n v="0"/>
    <n v="7.4515648286140101E-2"/>
  </r>
  <r>
    <x v="14"/>
    <s v="0001-01-000"/>
    <m/>
    <x v="0"/>
    <s v="Aitkin"/>
    <s v="Aitkin Public School District"/>
    <n v="56"/>
    <n v="3"/>
    <n v="30"/>
    <n v="0"/>
    <n v="6"/>
    <n v="60"/>
    <n v="42"/>
    <n v="4.3827611395178961E-2"/>
    <n v="3.0679327976625273E-2"/>
    <n v="71"/>
    <n v="5.3064275037369206E-2"/>
    <n v="1369"/>
    <n v="1338"/>
    <x v="1683"/>
    <n v="26"/>
    <n v="14"/>
    <n v="12"/>
    <n v="10"/>
    <n v="65"/>
    <n v="0"/>
    <n v="0"/>
    <n v="0"/>
    <n v="0"/>
    <x v="969"/>
    <x v="32"/>
    <x v="17"/>
    <x v="17"/>
    <x v="4"/>
    <n v="4.4198895027624308E-2"/>
    <n v="0.10344827586206896"/>
    <n v="0.68181818181818177"/>
    <n v="0"/>
    <n v="0.375"/>
    <n v="7.4506939371804234E-2"/>
  </r>
  <r>
    <x v="13"/>
    <s v="0465-01-000"/>
    <m/>
    <x v="0"/>
    <s v="Meeker"/>
    <s v="Litchfield Public School District"/>
    <n v="152"/>
    <n v="0"/>
    <n v="0"/>
    <n v="0"/>
    <n v="3"/>
    <n v="0"/>
    <n v="161"/>
    <n v="0"/>
    <n v="7.4502545118000932E-2"/>
    <n v="85"/>
    <n v="4.0767386091127102E-2"/>
    <n v="2161"/>
    <n v="2085"/>
    <x v="1684"/>
    <n v="0"/>
    <n v="16"/>
    <n v="16"/>
    <n v="72"/>
    <n v="82"/>
    <n v="0"/>
    <n v="0"/>
    <n v="0"/>
    <n v="0"/>
    <x v="1699"/>
    <x v="0"/>
    <x v="31"/>
    <x v="28"/>
    <x v="47"/>
    <n v="7.4509803921568626E-2"/>
    <n v="0"/>
    <n v="0"/>
    <n v="0"/>
    <n v="0.04"/>
    <n v="7.4502545118000932E-2"/>
  </r>
  <r>
    <x v="4"/>
    <s v="0834-01-000"/>
    <s v="yes"/>
    <x v="1"/>
    <s v="Washington"/>
    <s v="Stillwater Area Public School Dist."/>
    <n v="638"/>
    <n v="0"/>
    <n v="14"/>
    <n v="20"/>
    <n v="15"/>
    <n v="584"/>
    <n v="111"/>
    <n v="6.2587075340263643E-2"/>
    <n v="1.18958311006323E-2"/>
    <n v="48"/>
    <n v="5.5274067250115156E-3"/>
    <n v="9331"/>
    <n v="8684"/>
    <x v="1685"/>
    <n v="37"/>
    <n v="156"/>
    <n v="322"/>
    <n v="156"/>
    <n v="37"/>
    <n v="0"/>
    <n v="0"/>
    <n v="4"/>
    <n v="0"/>
    <x v="1700"/>
    <x v="52"/>
    <x v="295"/>
    <x v="409"/>
    <x v="330"/>
    <n v="7.4065474808451354E-2"/>
    <n v="0"/>
    <n v="8.2352941176470587E-2"/>
    <n v="5.9171597633136092E-2"/>
    <n v="8.771929824561403E-2"/>
    <n v="7.4482906440895946E-2"/>
  </r>
  <r>
    <x v="8"/>
    <s v="0743-01-000"/>
    <m/>
    <x v="0"/>
    <s v="Stearns"/>
    <s v="Sauk Centre Public School District"/>
    <n v="64"/>
    <n v="0"/>
    <n v="0"/>
    <n v="0"/>
    <n v="4"/>
    <n v="0"/>
    <n v="81"/>
    <n v="0"/>
    <n v="7.4448529411764705E-2"/>
    <n v="49"/>
    <n v="4.6401515151515152E-2"/>
    <n v="1088"/>
    <n v="1056"/>
    <x v="869"/>
    <n v="4"/>
    <n v="11"/>
    <n v="2"/>
    <n v="40"/>
    <n v="47"/>
    <n v="0"/>
    <n v="0"/>
    <n v="0"/>
    <n v="0"/>
    <x v="636"/>
    <x v="2"/>
    <x v="42"/>
    <x v="0"/>
    <x v="151"/>
    <n v="6.2992125984251968E-2"/>
    <n v="0"/>
    <n v="0"/>
    <n v="0"/>
    <n v="9.0909090909090912E-2"/>
    <n v="7.4448529411764705E-2"/>
  </r>
  <r>
    <x v="8"/>
    <s v="0036-01-000"/>
    <m/>
    <x v="0"/>
    <s v="Beltrami"/>
    <s v="Kelliher Public School District"/>
    <n v="15"/>
    <n v="0"/>
    <n v="0"/>
    <n v="0"/>
    <n v="0"/>
    <n v="0"/>
    <n v="16"/>
    <n v="0"/>
    <n v="7.441860465116279E-2"/>
    <n v="24"/>
    <n v="0.10762331838565023"/>
    <n v="215"/>
    <n v="223"/>
    <x v="60"/>
    <n v="67"/>
    <n v="2"/>
    <n v="0"/>
    <n v="1"/>
    <n v="0"/>
    <n v="22"/>
    <n v="0"/>
    <n v="0"/>
    <n v="0"/>
    <x v="406"/>
    <x v="13"/>
    <x v="6"/>
    <x v="2"/>
    <x v="0"/>
    <n v="8.9285714285714288E-2"/>
    <n v="0"/>
    <n v="0"/>
    <n v="0"/>
    <n v="0"/>
    <n v="7.441860465116279E-2"/>
  </r>
  <r>
    <x v="13"/>
    <s v="0787-01-000"/>
    <m/>
    <x v="0"/>
    <s v="Todd"/>
    <s v="Browerville Public School District"/>
    <n v="28"/>
    <n v="0"/>
    <n v="0"/>
    <n v="0"/>
    <n v="0"/>
    <n v="0"/>
    <n v="32"/>
    <n v="0"/>
    <n v="7.441860465116279E-2"/>
    <n v="121"/>
    <n v="0.23314065510597304"/>
    <n v="430"/>
    <n v="519"/>
    <x v="1120"/>
    <n v="0"/>
    <n v="0"/>
    <n v="1"/>
    <n v="4"/>
    <n v="118"/>
    <n v="0"/>
    <n v="0"/>
    <n v="0"/>
    <n v="0"/>
    <x v="280"/>
    <x v="0"/>
    <x v="0"/>
    <x v="1"/>
    <x v="29"/>
    <n v="6.6037735849056603E-2"/>
    <n v="0"/>
    <n v="0"/>
    <n v="0"/>
    <n v="0"/>
    <n v="7.441860465116279E-2"/>
  </r>
  <r>
    <x v="2"/>
    <s v="2184-01-000"/>
    <m/>
    <x v="0"/>
    <s v="Rock"/>
    <s v="Luverne Public School District"/>
    <n v="84"/>
    <n v="0"/>
    <n v="0"/>
    <n v="0"/>
    <n v="0"/>
    <n v="3"/>
    <n v="88"/>
    <n v="2.4529844644317253E-3"/>
    <n v="7.1954210956663947E-2"/>
    <n v="81"/>
    <n v="6.6776586974443525E-2"/>
    <n v="1223"/>
    <n v="1213"/>
    <x v="845"/>
    <n v="13"/>
    <n v="16"/>
    <n v="20"/>
    <n v="65"/>
    <n v="78"/>
    <n v="0"/>
    <n v="0"/>
    <n v="0"/>
    <n v="0"/>
    <x v="1664"/>
    <x v="91"/>
    <x v="31"/>
    <x v="38"/>
    <x v="107"/>
    <n v="7.6018099547511306E-2"/>
    <n v="0"/>
    <n v="0"/>
    <n v="0"/>
    <n v="0"/>
    <n v="7.4407195421095668E-2"/>
  </r>
  <r>
    <x v="4"/>
    <s v="2171-01-000"/>
    <m/>
    <x v="0"/>
    <s v="Kittson"/>
    <s v="Kittson Central School District"/>
    <n v="22"/>
    <n v="0"/>
    <n v="0"/>
    <n v="0"/>
    <n v="0"/>
    <n v="0"/>
    <n v="25"/>
    <n v="0"/>
    <n v="7.4404761904761904E-2"/>
    <n v="12"/>
    <n v="3.7151702786377708E-2"/>
    <n v="336"/>
    <n v="323"/>
    <x v="390"/>
    <n v="2"/>
    <n v="0"/>
    <n v="3"/>
    <n v="12"/>
    <n v="8"/>
    <n v="0"/>
    <n v="0"/>
    <n v="0"/>
    <n v="0"/>
    <x v="432"/>
    <x v="16"/>
    <x v="0"/>
    <x v="5"/>
    <x v="12"/>
    <n v="6.8750000000000006E-2"/>
    <n v="0"/>
    <n v="0"/>
    <n v="0"/>
    <n v="0"/>
    <n v="7.4404761904761904E-2"/>
  </r>
  <r>
    <x v="10"/>
    <s v="2184-01-000"/>
    <m/>
    <x v="0"/>
    <s v="Rock"/>
    <s v="Luverne Public School District"/>
    <n v="86"/>
    <n v="0"/>
    <n v="0"/>
    <n v="0"/>
    <n v="0"/>
    <n v="3"/>
    <n v="89"/>
    <n v="2.425222312045271E-3"/>
    <n v="7.1948261924009702E-2"/>
    <n v="83"/>
    <n v="6.7589576547231273E-2"/>
    <n v="1237"/>
    <n v="1228"/>
    <x v="1590"/>
    <n v="8"/>
    <n v="14"/>
    <n v="20"/>
    <n v="62"/>
    <n v="78"/>
    <n v="0"/>
    <n v="0"/>
    <n v="0"/>
    <n v="0"/>
    <x v="211"/>
    <x v="35"/>
    <x v="27"/>
    <x v="38"/>
    <x v="264"/>
    <n v="7.5971731448763249E-2"/>
    <n v="0"/>
    <n v="0"/>
    <n v="0"/>
    <n v="0"/>
    <n v="7.4373484236054971E-2"/>
  </r>
  <r>
    <x v="5"/>
    <s v="2184-01-000"/>
    <m/>
    <x v="0"/>
    <s v="Rock"/>
    <s v="Luverne Public School District"/>
    <n v="82"/>
    <n v="0"/>
    <n v="0"/>
    <n v="0"/>
    <n v="3"/>
    <n v="0"/>
    <n v="92"/>
    <n v="0"/>
    <n v="7.4373484236054971E-2"/>
    <n v="75"/>
    <n v="6.1475409836065573E-2"/>
    <n v="1237"/>
    <n v="1220"/>
    <x v="1686"/>
    <n v="15"/>
    <n v="24"/>
    <n v="24"/>
    <n v="67"/>
    <n v="73"/>
    <n v="0"/>
    <n v="0"/>
    <n v="0"/>
    <n v="0"/>
    <x v="253"/>
    <x v="46"/>
    <x v="39"/>
    <x v="39"/>
    <x v="80"/>
    <n v="7.4613284804367602E-2"/>
    <n v="0"/>
    <n v="0"/>
    <n v="0"/>
    <n v="4.2857142857142858E-2"/>
    <n v="7.4373484236054971E-2"/>
  </r>
  <r>
    <x v="4"/>
    <s v="0601-01-000"/>
    <m/>
    <x v="0"/>
    <s v="Polk"/>
    <s v="Fosston Public School District"/>
    <n v="33"/>
    <n v="7"/>
    <n v="0"/>
    <n v="0"/>
    <n v="0"/>
    <n v="0"/>
    <n v="47"/>
    <n v="0"/>
    <n v="7.4367088607594931E-2"/>
    <n v="73"/>
    <n v="0.11094224924012158"/>
    <n v="632"/>
    <n v="658"/>
    <x v="416"/>
    <n v="42"/>
    <n v="4"/>
    <n v="5"/>
    <n v="1"/>
    <n v="68"/>
    <n v="0"/>
    <n v="0"/>
    <n v="0"/>
    <n v="0"/>
    <x v="809"/>
    <x v="142"/>
    <x v="2"/>
    <x v="7"/>
    <x v="0"/>
    <n v="5.7793345008756568E-2"/>
    <n v="0.14285714285714285"/>
    <n v="0"/>
    <n v="0"/>
    <n v="0"/>
    <n v="7.4367088607594931E-2"/>
  </r>
  <r>
    <x v="14"/>
    <s v="0706-01-000"/>
    <m/>
    <x v="0"/>
    <s v="Saint Louis"/>
    <s v="Virginia Public School District"/>
    <n v="104"/>
    <n v="3"/>
    <n v="0"/>
    <n v="0"/>
    <n v="0"/>
    <n v="0"/>
    <n v="109"/>
    <n v="0"/>
    <n v="7.4351978171896316E-2"/>
    <n v="297"/>
    <n v="0.17956469165659009"/>
    <n v="1466"/>
    <n v="1654"/>
    <x v="1687"/>
    <n v="65"/>
    <n v="40"/>
    <n v="19"/>
    <n v="12"/>
    <n v="273"/>
    <n v="8"/>
    <n v="3"/>
    <n v="4"/>
    <n v="0"/>
    <x v="1701"/>
    <x v="51"/>
    <x v="10"/>
    <x v="27"/>
    <x v="12"/>
    <n v="7.7094143810229804E-2"/>
    <n v="0.05"/>
    <n v="0"/>
    <n v="0"/>
    <n v="0"/>
    <n v="7.4351978171896316E-2"/>
  </r>
  <r>
    <x v="5"/>
    <s v="2171-01-000"/>
    <m/>
    <x v="0"/>
    <s v="Kittson"/>
    <s v="Kittson Central School District"/>
    <n v="17"/>
    <n v="0"/>
    <n v="0"/>
    <n v="0"/>
    <n v="0"/>
    <n v="0"/>
    <n v="20"/>
    <n v="0"/>
    <n v="7.434944237918216E-2"/>
    <n v="19"/>
    <n v="7.0895522388059698E-2"/>
    <n v="269"/>
    <n v="268"/>
    <x v="328"/>
    <n v="0"/>
    <n v="2"/>
    <n v="6"/>
    <n v="14"/>
    <n v="17"/>
    <n v="0"/>
    <n v="0"/>
    <n v="0"/>
    <n v="0"/>
    <x v="153"/>
    <x v="0"/>
    <x v="6"/>
    <x v="3"/>
    <x v="7"/>
    <n v="6.910569105691057E-2"/>
    <n v="0"/>
    <n v="0"/>
    <n v="0"/>
    <n v="0"/>
    <n v="7.434944237918216E-2"/>
  </r>
  <r>
    <x v="1"/>
    <s v="0241-01-000"/>
    <m/>
    <x v="0"/>
    <s v="Freeborn"/>
    <s v="Albert Lea Public School District"/>
    <n v="231"/>
    <n v="0"/>
    <n v="7"/>
    <n v="0"/>
    <n v="11"/>
    <n v="9"/>
    <n v="251"/>
    <n v="2.5728987993138938E-3"/>
    <n v="7.1755288736420814E-2"/>
    <n v="97"/>
    <n v="2.9085457271364318E-2"/>
    <n v="3498"/>
    <n v="3335"/>
    <x v="1688"/>
    <n v="7"/>
    <n v="114"/>
    <n v="73"/>
    <n v="592"/>
    <n v="85"/>
    <n v="0"/>
    <n v="0"/>
    <n v="0"/>
    <n v="4"/>
    <x v="1702"/>
    <x v="47"/>
    <x v="359"/>
    <x v="269"/>
    <x v="548"/>
    <n v="8.5714285714285715E-2"/>
    <n v="0"/>
    <n v="5.7851239669421489E-2"/>
    <n v="0"/>
    <n v="1.8363939899833055E-2"/>
    <n v="7.432818753573471E-2"/>
  </r>
  <r>
    <x v="3"/>
    <s v="0378-01-000"/>
    <m/>
    <x v="0"/>
    <s v="Lac qui Parle"/>
    <s v="Dawson-Boyd Public School District"/>
    <n v="34"/>
    <n v="0"/>
    <n v="0"/>
    <n v="0"/>
    <n v="0"/>
    <n v="0"/>
    <n v="35"/>
    <n v="0"/>
    <n v="7.4309978768577492E-2"/>
    <n v="104"/>
    <n v="0.19259259259259259"/>
    <n v="471"/>
    <n v="540"/>
    <x v="122"/>
    <n v="5"/>
    <n v="11"/>
    <n v="17"/>
    <n v="34"/>
    <n v="93"/>
    <n v="0"/>
    <n v="0"/>
    <n v="4"/>
    <n v="0"/>
    <x v="1035"/>
    <x v="43"/>
    <x v="42"/>
    <x v="31"/>
    <x v="157"/>
    <n v="8.2125603864734303E-2"/>
    <n v="0"/>
    <n v="0"/>
    <n v="0"/>
    <n v="0"/>
    <n v="7.4309978768577492E-2"/>
  </r>
  <r>
    <x v="13"/>
    <s v="0709-01-000"/>
    <m/>
    <x v="0"/>
    <s v="Saint Louis"/>
    <s v="Duluth Public School District"/>
    <n v="916"/>
    <n v="29"/>
    <n v="35"/>
    <n v="8"/>
    <n v="12"/>
    <n v="794"/>
    <n v="219"/>
    <n v="5.8232489915658235E-2"/>
    <n v="1.6061606160616061E-2"/>
    <n v="136"/>
    <n v="1.0659978052986362E-2"/>
    <n v="13635"/>
    <n v="12758"/>
    <x v="1689"/>
    <n v="648"/>
    <n v="388"/>
    <n v="256"/>
    <n v="138"/>
    <n v="122"/>
    <n v="5"/>
    <n v="0"/>
    <n v="0"/>
    <n v="0"/>
    <x v="1703"/>
    <x v="367"/>
    <x v="446"/>
    <x v="112"/>
    <x v="220"/>
    <n v="7.5496579576361994E-2"/>
    <n v="4.3154761904761904E-2"/>
    <n v="8.2742316784869971E-2"/>
    <n v="3.0303030303030304E-2"/>
    <n v="0.08"/>
    <n v="7.4294096076274296E-2"/>
  </r>
  <r>
    <x v="14"/>
    <s v="0473-01-000"/>
    <m/>
    <x v="0"/>
    <s v="Mille Lacs"/>
    <s v="Isle Public School District"/>
    <n v="21"/>
    <n v="14"/>
    <n v="0"/>
    <n v="0"/>
    <n v="0"/>
    <n v="0"/>
    <n v="41"/>
    <n v="0"/>
    <n v="7.4275362318840576E-2"/>
    <n v="74"/>
    <n v="0.12649572649572649"/>
    <n v="552"/>
    <n v="585"/>
    <x v="195"/>
    <n v="55"/>
    <n v="4"/>
    <n v="1"/>
    <n v="2"/>
    <n v="66"/>
    <n v="0"/>
    <n v="0"/>
    <n v="0"/>
    <n v="0"/>
    <x v="234"/>
    <x v="172"/>
    <x v="2"/>
    <x v="1"/>
    <x v="3"/>
    <n v="4.3933054393305436E-2"/>
    <n v="0.20289855072463769"/>
    <n v="0"/>
    <n v="0"/>
    <n v="0"/>
    <n v="7.4275362318840576E-2"/>
  </r>
  <r>
    <x v="14"/>
    <s v="2167-01-000"/>
    <m/>
    <x v="0"/>
    <s v="Lyon"/>
    <s v="Lakeview School District"/>
    <n v="36"/>
    <n v="0"/>
    <n v="0"/>
    <n v="0"/>
    <n v="0"/>
    <n v="16"/>
    <n v="25"/>
    <n v="2.8985507246376812E-2"/>
    <n v="4.5289855072463768E-2"/>
    <n v="77"/>
    <n v="0.13095238095238096"/>
    <n v="552"/>
    <n v="588"/>
    <x v="329"/>
    <n v="2"/>
    <n v="3"/>
    <n v="8"/>
    <n v="21"/>
    <n v="71"/>
    <n v="0"/>
    <n v="0"/>
    <n v="0"/>
    <n v="5"/>
    <x v="240"/>
    <x v="16"/>
    <x v="4"/>
    <x v="8"/>
    <x v="4"/>
    <n v="6.9364161849710976E-2"/>
    <n v="0"/>
    <n v="0"/>
    <n v="0"/>
    <n v="0"/>
    <n v="7.4275362318840576E-2"/>
  </r>
  <r>
    <x v="6"/>
    <s v="2165-01-000"/>
    <m/>
    <x v="0"/>
    <s v="Pine"/>
    <s v="Hinckley-Finlayson School District"/>
    <n v="76"/>
    <n v="5"/>
    <n v="0"/>
    <n v="0"/>
    <n v="0"/>
    <n v="0"/>
    <n v="85"/>
    <n v="0"/>
    <n v="7.4235807860262015E-2"/>
    <n v="1"/>
    <n v="9.42507068803016E-4"/>
    <n v="1145"/>
    <n v="1061"/>
    <x v="1438"/>
    <n v="100"/>
    <n v="22"/>
    <n v="11"/>
    <n v="27"/>
    <n v="0"/>
    <n v="0"/>
    <n v="0"/>
    <n v="0"/>
    <n v="0"/>
    <x v="1592"/>
    <x v="219"/>
    <x v="7"/>
    <x v="20"/>
    <x v="59"/>
    <n v="7.7789150460593648E-2"/>
    <n v="4.7619047619047616E-2"/>
    <n v="0"/>
    <n v="0"/>
    <n v="0"/>
    <n v="7.4235807860262015E-2"/>
  </r>
  <r>
    <x v="9"/>
    <s v="0547-01-000"/>
    <m/>
    <x v="0"/>
    <s v="Otter Tail"/>
    <s v="Parkers Prairie Public School Dist."/>
    <n v="32"/>
    <n v="0"/>
    <n v="0"/>
    <n v="0"/>
    <n v="0"/>
    <n v="0"/>
    <n v="38"/>
    <n v="0"/>
    <n v="7.421875E-2"/>
    <n v="112"/>
    <n v="0.19112627986348124"/>
    <n v="512"/>
    <n v="586"/>
    <x v="184"/>
    <n v="1"/>
    <n v="4"/>
    <n v="3"/>
    <n v="5"/>
    <n v="110"/>
    <n v="0"/>
    <n v="0"/>
    <n v="0"/>
    <n v="0"/>
    <x v="214"/>
    <x v="3"/>
    <x v="2"/>
    <x v="5"/>
    <x v="25"/>
    <n v="6.4646464646464646E-2"/>
    <n v="0"/>
    <n v="0"/>
    <n v="0"/>
    <n v="0"/>
    <n v="7.421875E-2"/>
  </r>
  <r>
    <x v="12"/>
    <s v="0738-01-000"/>
    <m/>
    <x v="0"/>
    <s v="Stearns"/>
    <s v="Holdingford Public School District"/>
    <n v="72"/>
    <n v="0"/>
    <n v="0"/>
    <n v="0"/>
    <n v="0"/>
    <n v="3"/>
    <n v="72"/>
    <n v="2.967359050445104E-3"/>
    <n v="7.1216617210682495E-2"/>
    <n v="148"/>
    <n v="0.13653136531365315"/>
    <n v="1011"/>
    <n v="1084"/>
    <x v="464"/>
    <n v="0"/>
    <n v="0"/>
    <n v="0"/>
    <n v="0"/>
    <n v="146"/>
    <n v="0"/>
    <n v="0"/>
    <n v="0"/>
    <n v="0"/>
    <x v="1439"/>
    <x v="0"/>
    <x v="0"/>
    <x v="2"/>
    <x v="1"/>
    <n v="7.1287128712871281E-2"/>
    <n v="0"/>
    <n v="0"/>
    <n v="0"/>
    <n v="0"/>
    <n v="7.4183976261127604E-2"/>
  </r>
  <r>
    <x v="2"/>
    <s v="2805-01-000"/>
    <m/>
    <x v="0"/>
    <s v="Wabasha"/>
    <s v="Zumbrota-Mazeppa School District"/>
    <n v="74"/>
    <n v="0"/>
    <n v="0"/>
    <n v="0"/>
    <n v="0"/>
    <n v="0"/>
    <n v="85"/>
    <n v="0"/>
    <n v="7.4106364428945068E-2"/>
    <n v="85"/>
    <n v="7.4106364428945068E-2"/>
    <n v="1147"/>
    <n v="1147"/>
    <x v="474"/>
    <n v="7"/>
    <n v="25"/>
    <n v="24"/>
    <n v="38"/>
    <n v="82"/>
    <n v="0"/>
    <n v="0"/>
    <n v="0"/>
    <n v="0"/>
    <x v="1704"/>
    <x v="47"/>
    <x v="51"/>
    <x v="39"/>
    <x v="144"/>
    <n v="7.0813397129186606E-2"/>
    <n v="0"/>
    <n v="0"/>
    <n v="0"/>
    <n v="0"/>
    <n v="7.4106364428945068E-2"/>
  </r>
  <r>
    <x v="9"/>
    <s v="0270-01-000"/>
    <s v="yes"/>
    <x v="1"/>
    <s v="Hennepin"/>
    <s v="Hopkins Public School District"/>
    <n v="445"/>
    <n v="0"/>
    <n v="55"/>
    <n v="16"/>
    <n v="23"/>
    <n v="78"/>
    <n v="479"/>
    <n v="1.036544850498339E-2"/>
    <n v="6.3654485049833884E-2"/>
    <n v="1046"/>
    <n v="0.13052158722236087"/>
    <n v="7525"/>
    <n v="8014"/>
    <x v="1690"/>
    <n v="44"/>
    <n v="1321"/>
    <n v="376"/>
    <n v="445"/>
    <n v="584"/>
    <n v="0"/>
    <n v="351"/>
    <n v="38"/>
    <n v="38"/>
    <x v="1705"/>
    <x v="23"/>
    <x v="447"/>
    <x v="410"/>
    <x v="549"/>
    <n v="7.8221128493584105E-2"/>
    <n v="0"/>
    <n v="5.3658536585365853E-2"/>
    <n v="4.519774011299435E-2"/>
    <n v="5.3488372093023255E-2"/>
    <n v="7.4019933554817272E-2"/>
  </r>
  <r>
    <x v="16"/>
    <s v="2895-01-000"/>
    <m/>
    <x v="0"/>
    <s v="Jackson"/>
    <s v="Jackson County Central School Dist."/>
    <n v="105"/>
    <n v="0"/>
    <n v="0"/>
    <n v="0"/>
    <n v="0"/>
    <n v="0"/>
    <n v="106"/>
    <n v="0"/>
    <n v="7.3970690858339155E-2"/>
    <n v="16"/>
    <n v="1.1913626209977662E-2"/>
    <n v="1433"/>
    <n v="1343"/>
    <x v="417"/>
    <n v="2"/>
    <n v="4"/>
    <n v="60"/>
    <n v="18"/>
    <n v="14"/>
    <n v="0"/>
    <n v="0"/>
    <n v="0"/>
    <n v="0"/>
    <x v="1706"/>
    <x v="16"/>
    <x v="2"/>
    <x v="66"/>
    <x v="39"/>
    <n v="7.7777777777777779E-2"/>
    <n v="0"/>
    <n v="0"/>
    <n v="0"/>
    <n v="0"/>
    <n v="7.3970690858339155E-2"/>
  </r>
  <r>
    <x v="2"/>
    <s v="0518-01-000"/>
    <m/>
    <x v="0"/>
    <s v="Nobles"/>
    <s v="Worthington Public School District"/>
    <n v="154"/>
    <n v="0"/>
    <n v="0"/>
    <n v="3"/>
    <n v="65"/>
    <n v="0"/>
    <n v="229"/>
    <n v="0"/>
    <n v="7.3942525024216985E-2"/>
    <n v="128"/>
    <n v="4.2723631508678236E-2"/>
    <n v="3097"/>
    <n v="2996"/>
    <x v="1691"/>
    <n v="5"/>
    <n v="178"/>
    <n v="359"/>
    <n v="1476"/>
    <n v="84"/>
    <n v="0"/>
    <n v="0"/>
    <n v="5"/>
    <n v="18"/>
    <x v="1707"/>
    <x v="43"/>
    <x v="448"/>
    <x v="411"/>
    <x v="550"/>
    <n v="0.14694656488549618"/>
    <n v="0"/>
    <n v="0"/>
    <n v="8.4033613445378148E-3"/>
    <n v="4.2678923177938283E-2"/>
    <n v="7.3942525024216985E-2"/>
  </r>
  <r>
    <x v="17"/>
    <s v="0113-01-000"/>
    <m/>
    <x v="0"/>
    <s v="Cass"/>
    <s v="Walker-Hackensack-Akeley Schl. Dist"/>
    <n v="77"/>
    <n v="0"/>
    <n v="0"/>
    <n v="0"/>
    <n v="0"/>
    <n v="0"/>
    <n v="82"/>
    <n v="0"/>
    <n v="7.3940486925157797E-2"/>
    <n v="3"/>
    <n v="2.9126213592233011E-3"/>
    <n v="1109"/>
    <n v="1030"/>
    <x v="393"/>
    <n v="200"/>
    <n v="2"/>
    <n v="4"/>
    <n v="10"/>
    <n v="0"/>
    <n v="0"/>
    <n v="0"/>
    <n v="0"/>
    <n v="0"/>
    <x v="1086"/>
    <x v="368"/>
    <x v="6"/>
    <x v="10"/>
    <x v="32"/>
    <n v="8.6419753086419748E-2"/>
    <n v="0"/>
    <n v="0"/>
    <n v="0"/>
    <n v="0"/>
    <n v="7.3940486925157797E-2"/>
  </r>
  <r>
    <x v="5"/>
    <s v="0508-01-000"/>
    <m/>
    <x v="0"/>
    <s v="Nicollet"/>
    <s v="St. Peter Public School District"/>
    <n v="144"/>
    <n v="0"/>
    <n v="0"/>
    <n v="0"/>
    <n v="6"/>
    <n v="43"/>
    <n v="116"/>
    <n v="1.9990701999070201E-2"/>
    <n v="5.3928405392840537E-2"/>
    <n v="84"/>
    <n v="4.046242774566474E-2"/>
    <n v="2151"/>
    <n v="2076"/>
    <x v="1692"/>
    <n v="10"/>
    <n v="175"/>
    <n v="50"/>
    <n v="235"/>
    <n v="64"/>
    <n v="0"/>
    <n v="0"/>
    <n v="0"/>
    <n v="8"/>
    <x v="1708"/>
    <x v="87"/>
    <x v="449"/>
    <x v="237"/>
    <x v="513"/>
    <n v="8.5409252669039148E-2"/>
    <n v="0"/>
    <n v="0"/>
    <n v="0"/>
    <n v="2.575107296137339E-2"/>
    <n v="7.3919107391910738E-2"/>
  </r>
  <r>
    <x v="5"/>
    <s v="0239-01-000"/>
    <m/>
    <x v="0"/>
    <s v="Fillmore"/>
    <s v="Rushford-Peterson Public Schools"/>
    <n v="41"/>
    <n v="0"/>
    <n v="0"/>
    <n v="0"/>
    <n v="0"/>
    <n v="4"/>
    <n v="45"/>
    <n v="6.0331825037707393E-3"/>
    <n v="6.7873303167420809E-2"/>
    <n v="54"/>
    <n v="8.0838323353293412E-2"/>
    <n v="663"/>
    <n v="668"/>
    <x v="945"/>
    <n v="0"/>
    <n v="7"/>
    <n v="5"/>
    <n v="5"/>
    <n v="53"/>
    <n v="0"/>
    <n v="0"/>
    <n v="0"/>
    <n v="0"/>
    <x v="1680"/>
    <x v="0"/>
    <x v="21"/>
    <x v="7"/>
    <x v="25"/>
    <n v="6.416275430359937E-2"/>
    <n v="0"/>
    <n v="0"/>
    <n v="0"/>
    <n v="0"/>
    <n v="7.3906485671191555E-2"/>
  </r>
  <r>
    <x v="17"/>
    <s v="2169-01-000"/>
    <m/>
    <x v="0"/>
    <s v="Murray"/>
    <s v="Murray County Central School Dist."/>
    <n v="52"/>
    <n v="0"/>
    <n v="0"/>
    <n v="0"/>
    <n v="0"/>
    <n v="10"/>
    <n v="52"/>
    <n v="1.1918951132300357E-2"/>
    <n v="6.197854588796186E-2"/>
    <n v="34"/>
    <n v="4.192355117139334E-2"/>
    <n v="839"/>
    <n v="811"/>
    <x v="1264"/>
    <n v="2"/>
    <n v="2"/>
    <n v="2"/>
    <n v="8"/>
    <n v="32"/>
    <n v="0"/>
    <n v="0"/>
    <n v="0"/>
    <n v="0"/>
    <x v="127"/>
    <x v="16"/>
    <x v="6"/>
    <x v="0"/>
    <x v="27"/>
    <n v="6.3647490820073441E-2"/>
    <n v="0"/>
    <n v="0"/>
    <n v="0"/>
    <n v="0"/>
    <n v="7.3897497020262215E-2"/>
  </r>
  <r>
    <x v="4"/>
    <s v="0203-01-000"/>
    <m/>
    <x v="0"/>
    <s v="Dodge"/>
    <s v="Hayfield Public School District"/>
    <n v="58"/>
    <n v="0"/>
    <n v="0"/>
    <n v="0"/>
    <n v="3"/>
    <n v="0"/>
    <n v="62"/>
    <n v="0"/>
    <n v="7.3897497020262215E-2"/>
    <n v="62"/>
    <n v="7.3897497020262215E-2"/>
    <n v="839"/>
    <n v="839"/>
    <x v="159"/>
    <n v="0"/>
    <n v="6"/>
    <n v="8"/>
    <n v="27"/>
    <n v="58"/>
    <n v="0"/>
    <n v="0"/>
    <n v="0"/>
    <n v="0"/>
    <x v="364"/>
    <x v="0"/>
    <x v="41"/>
    <x v="8"/>
    <x v="72"/>
    <n v="7.2681704260651625E-2"/>
    <n v="0"/>
    <n v="0"/>
    <n v="0"/>
    <n v="0.1"/>
    <n v="7.3897497020262215E-2"/>
  </r>
  <r>
    <x v="0"/>
    <s v="0829-01-000"/>
    <m/>
    <x v="0"/>
    <s v="Waseca"/>
    <s v="Waseca Public School District"/>
    <n v="107"/>
    <n v="0"/>
    <n v="4"/>
    <n v="0"/>
    <n v="34"/>
    <n v="132"/>
    <n v="22"/>
    <n v="6.3339731285988479E-2"/>
    <n v="1.055662188099808E-2"/>
    <n v="19"/>
    <n v="9.748589020010261E-3"/>
    <n v="2084"/>
    <n v="1949"/>
    <x v="1693"/>
    <n v="10"/>
    <n v="45"/>
    <n v="19"/>
    <n v="174"/>
    <n v="18"/>
    <n v="0"/>
    <n v="0"/>
    <n v="0"/>
    <n v="0"/>
    <x v="1709"/>
    <x v="87"/>
    <x v="150"/>
    <x v="60"/>
    <x v="230"/>
    <n v="5.9776536312849161E-2"/>
    <n v="0"/>
    <n v="8.1632653061224483E-2"/>
    <n v="0"/>
    <n v="0.16346153846153846"/>
    <n v="7.3896353166986561E-2"/>
  </r>
  <r>
    <x v="15"/>
    <s v="0239-01-000"/>
    <m/>
    <x v="0"/>
    <s v="Fillmore"/>
    <s v="Rushford-Peterson Public Schools"/>
    <n v="46"/>
    <n v="0"/>
    <n v="0"/>
    <n v="0"/>
    <n v="0"/>
    <n v="0"/>
    <n v="53"/>
    <n v="0"/>
    <n v="7.3816155988857934E-2"/>
    <n v="27"/>
    <n v="3.9017341040462429E-2"/>
    <n v="718"/>
    <n v="692"/>
    <x v="327"/>
    <n v="1"/>
    <n v="1"/>
    <n v="4"/>
    <n v="1"/>
    <n v="27"/>
    <n v="0"/>
    <n v="0"/>
    <n v="0"/>
    <n v="0"/>
    <x v="445"/>
    <x v="3"/>
    <x v="3"/>
    <x v="10"/>
    <x v="0"/>
    <n v="6.5340909090909088E-2"/>
    <n v="0"/>
    <n v="0"/>
    <n v="0"/>
    <n v="0"/>
    <n v="7.3816155988857934E-2"/>
  </r>
  <r>
    <x v="9"/>
    <s v="2752-01-000"/>
    <m/>
    <x v="0"/>
    <s v="Martin"/>
    <s v="Fairmont Area School District"/>
    <n v="124"/>
    <n v="0"/>
    <n v="3"/>
    <n v="0"/>
    <n v="3"/>
    <n v="4"/>
    <n v="128"/>
    <n v="2.2358859698155395E-3"/>
    <n v="7.1548351034097263E-2"/>
    <n v="110"/>
    <n v="6.2252405206564797E-2"/>
    <n v="1789"/>
    <n v="1767"/>
    <x v="1694"/>
    <n v="2"/>
    <n v="16"/>
    <n v="13"/>
    <n v="126"/>
    <n v="107"/>
    <n v="0"/>
    <n v="0"/>
    <n v="0"/>
    <n v="0"/>
    <x v="1710"/>
    <x v="16"/>
    <x v="57"/>
    <x v="31"/>
    <x v="239"/>
    <n v="7.6213890596189299E-2"/>
    <n v="0"/>
    <n v="0.15789473684210525"/>
    <n v="0"/>
    <n v="2.3255813953488372E-2"/>
    <n v="7.3784237003912803E-2"/>
  </r>
  <r>
    <x v="13"/>
    <s v="0239-01-000"/>
    <m/>
    <x v="0"/>
    <s v="Fillmore"/>
    <s v="Rushford-Peterson Public Schools"/>
    <n v="53"/>
    <n v="0"/>
    <n v="0"/>
    <n v="0"/>
    <n v="0"/>
    <n v="0"/>
    <n v="56"/>
    <n v="0"/>
    <n v="7.378129117259552E-2"/>
    <n v="33"/>
    <n v="4.4836956521739128E-2"/>
    <n v="759"/>
    <n v="736"/>
    <x v="618"/>
    <n v="0"/>
    <n v="1"/>
    <n v="5"/>
    <n v="0"/>
    <n v="30"/>
    <n v="0"/>
    <n v="0"/>
    <n v="0"/>
    <n v="0"/>
    <x v="1214"/>
    <x v="0"/>
    <x v="3"/>
    <x v="7"/>
    <x v="1"/>
    <n v="7.0385126162018599E-2"/>
    <n v="0"/>
    <n v="0"/>
    <n v="0"/>
    <n v="0"/>
    <n v="7.378129117259552E-2"/>
  </r>
  <r>
    <x v="14"/>
    <s v="0308-01-000"/>
    <m/>
    <x v="0"/>
    <s v="Hubbard"/>
    <s v="Nevis Public School District"/>
    <n v="25"/>
    <n v="0"/>
    <n v="0"/>
    <n v="0"/>
    <n v="0"/>
    <n v="0"/>
    <n v="27"/>
    <n v="0"/>
    <n v="7.3770491803278687E-2"/>
    <n v="204"/>
    <n v="0.37569060773480661"/>
    <n v="366"/>
    <n v="543"/>
    <x v="1132"/>
    <n v="7"/>
    <n v="7"/>
    <n v="2"/>
    <n v="21"/>
    <n v="180"/>
    <n v="0"/>
    <n v="0"/>
    <n v="0"/>
    <n v="12"/>
    <x v="62"/>
    <x v="47"/>
    <x v="21"/>
    <x v="0"/>
    <x v="22"/>
    <n v="7.1225071225071226E-2"/>
    <n v="0"/>
    <n v="0"/>
    <n v="0"/>
    <n v="0"/>
    <n v="7.3770491803278687E-2"/>
  </r>
  <r>
    <x v="1"/>
    <s v="0347-01-000"/>
    <m/>
    <x v="0"/>
    <s v="Kandiyohi"/>
    <s v="Willmar Public School District"/>
    <n v="260"/>
    <n v="0"/>
    <n v="0"/>
    <n v="0"/>
    <n v="42"/>
    <n v="0"/>
    <n v="320"/>
    <n v="0"/>
    <n v="7.376671277086215E-2"/>
    <n v="179"/>
    <n v="4.2649511555873244E-2"/>
    <n v="4338"/>
    <n v="4197"/>
    <x v="1695"/>
    <n v="40"/>
    <n v="459"/>
    <n v="50"/>
    <n v="1286"/>
    <n v="152"/>
    <n v="0"/>
    <n v="0"/>
    <n v="0"/>
    <n v="9"/>
    <x v="1711"/>
    <x v="97"/>
    <x v="450"/>
    <x v="237"/>
    <x v="551"/>
    <n v="0.10526315789473684"/>
    <n v="0"/>
    <n v="0"/>
    <n v="0"/>
    <n v="3.1842304776345719E-2"/>
    <n v="7.376671277086215E-2"/>
  </r>
  <r>
    <x v="11"/>
    <s v="0912-01-000"/>
    <m/>
    <x v="0"/>
    <s v="Mille Lacs"/>
    <s v="Milaca Public School District"/>
    <n v="129"/>
    <n v="0"/>
    <n v="3"/>
    <n v="3"/>
    <n v="0"/>
    <n v="7"/>
    <n v="140"/>
    <n v="3.5122930255895636E-3"/>
    <n v="7.0245860511791269E-2"/>
    <n v="24"/>
    <n v="1.2834224598930482E-2"/>
    <n v="1993"/>
    <n v="1870"/>
    <x v="1696"/>
    <n v="24"/>
    <n v="12"/>
    <n v="10"/>
    <n v="20"/>
    <n v="21"/>
    <n v="0"/>
    <n v="0"/>
    <n v="0"/>
    <n v="0"/>
    <x v="1540"/>
    <x v="94"/>
    <x v="66"/>
    <x v="31"/>
    <x v="23"/>
    <n v="6.7468619246861927E-2"/>
    <n v="0"/>
    <n v="0.2"/>
    <n v="0.23076923076923078"/>
    <n v="0"/>
    <n v="7.3758153537380827E-2"/>
  </r>
  <r>
    <x v="6"/>
    <s v="0601-01-000"/>
    <m/>
    <x v="0"/>
    <s v="Polk"/>
    <s v="Fosston Public School District"/>
    <n v="42"/>
    <n v="0"/>
    <n v="0"/>
    <n v="0"/>
    <n v="0"/>
    <n v="0"/>
    <n v="47"/>
    <n v="0"/>
    <n v="7.3667711598746077E-2"/>
    <n v="51"/>
    <n v="7.9439252336448593E-2"/>
    <n v="638"/>
    <n v="642"/>
    <x v="123"/>
    <n v="46"/>
    <n v="4"/>
    <n v="7"/>
    <n v="2"/>
    <n v="48"/>
    <n v="3"/>
    <n v="0"/>
    <n v="0"/>
    <n v="0"/>
    <x v="892"/>
    <x v="121"/>
    <x v="2"/>
    <x v="36"/>
    <x v="3"/>
    <n v="7.2790294627383012E-2"/>
    <n v="0"/>
    <n v="0"/>
    <n v="0"/>
    <n v="0"/>
    <n v="7.3667711598746077E-2"/>
  </r>
  <r>
    <x v="12"/>
    <s v="2169-01-000"/>
    <m/>
    <x v="0"/>
    <s v="Murray"/>
    <s v="Murray County Central School Dist."/>
    <n v="45"/>
    <n v="0"/>
    <n v="0"/>
    <n v="0"/>
    <n v="7"/>
    <n v="7"/>
    <n v="55"/>
    <n v="8.3135391923990498E-3"/>
    <n v="6.5320665083135387E-2"/>
    <n v="34"/>
    <n v="4.1769041769041768E-2"/>
    <n v="842"/>
    <n v="814"/>
    <x v="225"/>
    <n v="2"/>
    <n v="2"/>
    <n v="0"/>
    <n v="14"/>
    <n v="33"/>
    <n v="0"/>
    <n v="0"/>
    <n v="0"/>
    <n v="0"/>
    <x v="1279"/>
    <x v="16"/>
    <x v="6"/>
    <x v="2"/>
    <x v="15"/>
    <n v="5.5693069306930694E-2"/>
    <n v="0"/>
    <n v="0"/>
    <n v="0"/>
    <n v="0.33333333333333331"/>
    <n v="7.3634204275534437E-2"/>
  </r>
  <r>
    <x v="16"/>
    <s v="0499-01-000"/>
    <m/>
    <x v="0"/>
    <s v="Mower"/>
    <s v="LeRoy-Ostrander Public Schools"/>
    <n v="25"/>
    <n v="0"/>
    <n v="0"/>
    <n v="0"/>
    <n v="0"/>
    <n v="0"/>
    <n v="31"/>
    <n v="0"/>
    <n v="7.3634204275534437E-2"/>
    <n v="6"/>
    <n v="1.5151515151515152E-2"/>
    <n v="421"/>
    <n v="396"/>
    <x v="30"/>
    <n v="0"/>
    <n v="1"/>
    <n v="0"/>
    <n v="3"/>
    <n v="0"/>
    <n v="0"/>
    <n v="0"/>
    <n v="0"/>
    <n v="0"/>
    <x v="133"/>
    <x v="0"/>
    <x v="3"/>
    <x v="2"/>
    <x v="17"/>
    <n v="5.9952038369304558E-2"/>
    <n v="0"/>
    <n v="0"/>
    <n v="0"/>
    <n v="0"/>
    <n v="7.3634204275534437E-2"/>
  </r>
  <r>
    <x v="5"/>
    <s v="2805-01-000"/>
    <m/>
    <x v="0"/>
    <s v="Wabasha"/>
    <s v="Zumbrota-Mazeppa School District"/>
    <n v="76"/>
    <n v="0"/>
    <n v="0"/>
    <n v="0"/>
    <n v="0"/>
    <n v="0"/>
    <n v="87"/>
    <n v="0"/>
    <n v="7.3604060913705582E-2"/>
    <n v="75"/>
    <n v="6.4102564102564097E-2"/>
    <n v="1182"/>
    <n v="1170"/>
    <x v="789"/>
    <n v="9"/>
    <n v="29"/>
    <n v="26"/>
    <n v="34"/>
    <n v="71"/>
    <n v="0"/>
    <n v="0"/>
    <n v="0"/>
    <n v="0"/>
    <x v="249"/>
    <x v="68"/>
    <x v="65"/>
    <x v="57"/>
    <x v="157"/>
    <n v="7.0566388115134632E-2"/>
    <n v="0"/>
    <n v="0"/>
    <n v="0"/>
    <n v="0"/>
    <n v="7.3604060913705582E-2"/>
  </r>
  <r>
    <x v="11"/>
    <s v="0239-01-000"/>
    <m/>
    <x v="0"/>
    <s v="Fillmore"/>
    <s v="Rushford-Peterson Public Schools"/>
    <n v="46"/>
    <n v="0"/>
    <n v="0"/>
    <n v="0"/>
    <n v="0"/>
    <n v="7"/>
    <n v="41"/>
    <n v="1.0719754977029096E-2"/>
    <n v="6.278713629402756E-2"/>
    <n v="42"/>
    <n v="6.4914992272024727E-2"/>
    <n v="653"/>
    <n v="647"/>
    <x v="210"/>
    <n v="0"/>
    <n v="2"/>
    <n v="3"/>
    <n v="7"/>
    <n v="38"/>
    <n v="0"/>
    <n v="0"/>
    <n v="0"/>
    <n v="0"/>
    <x v="675"/>
    <x v="0"/>
    <x v="6"/>
    <x v="5"/>
    <x v="35"/>
    <n v="7.1539657853810265E-2"/>
    <n v="0"/>
    <n v="0"/>
    <n v="0"/>
    <n v="0"/>
    <n v="7.3506891271056654E-2"/>
  </r>
  <r>
    <x v="3"/>
    <s v="2854-01-000"/>
    <m/>
    <x v="0"/>
    <s v="Norman"/>
    <s v="Ada-Borup Public School District"/>
    <n v="27"/>
    <n v="0"/>
    <n v="0"/>
    <n v="0"/>
    <n v="4"/>
    <n v="0"/>
    <n v="38"/>
    <n v="0"/>
    <n v="7.3500967117988397E-2"/>
    <n v="76"/>
    <n v="0.13693693693693693"/>
    <n v="517"/>
    <n v="555"/>
    <x v="1697"/>
    <n v="24"/>
    <n v="11"/>
    <n v="6"/>
    <n v="49"/>
    <n v="63"/>
    <n v="3"/>
    <n v="0"/>
    <n v="3"/>
    <n v="3"/>
    <x v="511"/>
    <x v="44"/>
    <x v="42"/>
    <x v="5"/>
    <x v="149"/>
    <n v="6.2937062937062943E-2"/>
    <n v="0"/>
    <n v="0"/>
    <n v="0"/>
    <n v="0.08"/>
    <n v="7.3500967117988397E-2"/>
  </r>
  <r>
    <x v="17"/>
    <s v="2143-01-000"/>
    <m/>
    <x v="0"/>
    <s v="Le Sueur"/>
    <s v="Waterville-Elysian-Morristown Public School District"/>
    <n v="74"/>
    <n v="0"/>
    <n v="0"/>
    <n v="0"/>
    <n v="0"/>
    <n v="0"/>
    <n v="79"/>
    <n v="0"/>
    <n v="7.3488372093023252E-2"/>
    <n v="28"/>
    <n v="2.734375E-2"/>
    <n v="1075"/>
    <n v="1024"/>
    <x v="966"/>
    <n v="1"/>
    <n v="3"/>
    <n v="3"/>
    <n v="33"/>
    <n v="26"/>
    <n v="0"/>
    <n v="0"/>
    <n v="0"/>
    <n v="0"/>
    <x v="1712"/>
    <x v="3"/>
    <x v="4"/>
    <x v="5"/>
    <x v="105"/>
    <n v="7.170542635658915E-2"/>
    <n v="0"/>
    <n v="0"/>
    <n v="0"/>
    <n v="0"/>
    <n v="7.3488372093023252E-2"/>
  </r>
  <r>
    <x v="12"/>
    <s v="0756-01-000"/>
    <m/>
    <x v="0"/>
    <s v="Steele"/>
    <s v="Blooming Prairie Public School Dist"/>
    <n v="60"/>
    <n v="0"/>
    <n v="0"/>
    <n v="0"/>
    <n v="0"/>
    <n v="0"/>
    <n v="60"/>
    <n v="0"/>
    <n v="7.3439412484700123E-2"/>
    <n v="18"/>
    <n v="2.3225806451612905E-2"/>
    <n v="817"/>
    <n v="775"/>
    <x v="780"/>
    <n v="0"/>
    <n v="2"/>
    <n v="7"/>
    <n v="49"/>
    <n v="16"/>
    <n v="0"/>
    <n v="0"/>
    <n v="0"/>
    <n v="0"/>
    <x v="145"/>
    <x v="0"/>
    <x v="6"/>
    <x v="36"/>
    <x v="103"/>
    <n v="7.8843626806833114E-2"/>
    <n v="0"/>
    <n v="0"/>
    <n v="0"/>
    <n v="0"/>
    <n v="7.3439412484700123E-2"/>
  </r>
  <r>
    <x v="14"/>
    <s v="2342-01-000"/>
    <m/>
    <x v="0"/>
    <s v="Grant"/>
    <s v="West Central Area"/>
    <n v="49"/>
    <n v="0"/>
    <n v="0"/>
    <n v="0"/>
    <n v="0"/>
    <n v="0"/>
    <n v="61"/>
    <n v="0"/>
    <n v="7.3405535499398308E-2"/>
    <n v="63"/>
    <n v="7.5630252100840331E-2"/>
    <n v="831"/>
    <n v="833"/>
    <x v="1330"/>
    <n v="7"/>
    <n v="8"/>
    <n v="4"/>
    <n v="14"/>
    <n v="60"/>
    <n v="0"/>
    <n v="0"/>
    <n v="0"/>
    <n v="0"/>
    <x v="1713"/>
    <x v="47"/>
    <x v="8"/>
    <x v="10"/>
    <x v="7"/>
    <n v="6.2103929024081114E-2"/>
    <n v="0"/>
    <n v="0"/>
    <n v="0"/>
    <n v="0"/>
    <n v="7.3405535499398308E-2"/>
  </r>
  <r>
    <x v="15"/>
    <s v="0306-01-000"/>
    <m/>
    <x v="0"/>
    <s v="Hubbard"/>
    <s v="Laporte Public School District"/>
    <n v="10"/>
    <n v="9"/>
    <n v="0"/>
    <n v="0"/>
    <n v="0"/>
    <n v="0"/>
    <n v="24"/>
    <n v="0"/>
    <n v="7.3394495412844041E-2"/>
    <n v="5"/>
    <n v="1.6233766233766232E-2"/>
    <n v="327"/>
    <n v="308"/>
    <x v="171"/>
    <n v="57"/>
    <n v="0"/>
    <n v="2"/>
    <n v="7"/>
    <n v="0"/>
    <n v="0"/>
    <n v="0"/>
    <n v="0"/>
    <n v="0"/>
    <x v="1521"/>
    <x v="59"/>
    <x v="0"/>
    <x v="0"/>
    <x v="35"/>
    <n v="3.968253968253968E-2"/>
    <n v="0.13636363636363635"/>
    <n v="0"/>
    <n v="0"/>
    <n v="0"/>
    <n v="7.3394495412844041E-2"/>
  </r>
  <r>
    <x v="12"/>
    <s v="0656-01-000"/>
    <m/>
    <x v="0"/>
    <s v="Rice"/>
    <s v="Faribault Public School District"/>
    <n v="298"/>
    <n v="3"/>
    <n v="3"/>
    <n v="0"/>
    <n v="0"/>
    <n v="141"/>
    <n v="169"/>
    <n v="3.3380681818181816E-2"/>
    <n v="4.0009469696969696E-2"/>
    <n v="55"/>
    <n v="1.3857394809775762E-2"/>
    <n v="4224"/>
    <n v="3969"/>
    <x v="1698"/>
    <n v="8"/>
    <n v="66"/>
    <n v="91"/>
    <n v="544"/>
    <n v="52"/>
    <n v="0"/>
    <n v="0"/>
    <n v="0"/>
    <n v="0"/>
    <x v="1714"/>
    <x v="90"/>
    <x v="362"/>
    <x v="223"/>
    <x v="552"/>
    <n v="8.4997147746719903E-2"/>
    <n v="0.27272727272727271"/>
    <n v="4.3478260869565216E-2"/>
    <n v="0"/>
    <n v="0"/>
    <n v="7.3390151515151519E-2"/>
  </r>
  <r>
    <x v="14"/>
    <s v="0318-01-000"/>
    <m/>
    <x v="0"/>
    <s v="Itasca"/>
    <s v="Grand Rapids Public School District"/>
    <n v="253"/>
    <n v="39"/>
    <n v="0"/>
    <n v="0"/>
    <n v="0"/>
    <n v="0"/>
    <n v="295"/>
    <n v="0"/>
    <n v="7.3383084577114427E-2"/>
    <n v="244"/>
    <n v="6.1476442428823379E-2"/>
    <n v="4020"/>
    <n v="3969"/>
    <x v="1699"/>
    <n v="211"/>
    <n v="32"/>
    <n v="36"/>
    <n v="32"/>
    <n v="213"/>
    <n v="21"/>
    <n v="0"/>
    <n v="3"/>
    <n v="0"/>
    <x v="1715"/>
    <x v="369"/>
    <x v="75"/>
    <x v="109"/>
    <x v="68"/>
    <n v="6.8415359653866956E-2"/>
    <n v="0.1703056768558952"/>
    <n v="0"/>
    <n v="0"/>
    <n v="0"/>
    <n v="7.3383084577114427E-2"/>
  </r>
  <r>
    <x v="1"/>
    <s v="0601-01-000"/>
    <m/>
    <x v="0"/>
    <s v="Polk"/>
    <s v="Fosston Public School District"/>
    <n v="28"/>
    <n v="11"/>
    <n v="0"/>
    <n v="0"/>
    <n v="0"/>
    <n v="0"/>
    <n v="46"/>
    <n v="0"/>
    <n v="7.3365231259968106E-2"/>
    <n v="97"/>
    <n v="0.14306784660766961"/>
    <n v="627"/>
    <n v="678"/>
    <x v="746"/>
    <n v="43"/>
    <n v="6"/>
    <n v="6"/>
    <n v="8"/>
    <n v="85"/>
    <n v="6"/>
    <n v="0"/>
    <n v="0"/>
    <n v="0"/>
    <x v="558"/>
    <x v="98"/>
    <x v="41"/>
    <x v="3"/>
    <x v="27"/>
    <n v="5.0179211469534052E-2"/>
    <n v="0.22916666666666666"/>
    <n v="0"/>
    <n v="0"/>
    <n v="0"/>
    <n v="7.3365231259968106E-2"/>
  </r>
  <r>
    <x v="5"/>
    <s v="0857-01-000"/>
    <m/>
    <x v="0"/>
    <s v="Winona"/>
    <s v="Lewiston-Altura Public School Dist."/>
    <n v="40"/>
    <n v="0"/>
    <n v="0"/>
    <n v="0"/>
    <n v="0"/>
    <n v="5"/>
    <n v="41"/>
    <n v="7.9744816586921844E-3"/>
    <n v="6.5390749601275916E-2"/>
    <n v="174"/>
    <n v="0.23046357615894039"/>
    <n v="627"/>
    <n v="755"/>
    <x v="1700"/>
    <n v="2"/>
    <n v="10"/>
    <n v="8"/>
    <n v="46"/>
    <n v="170"/>
    <n v="0"/>
    <n v="3"/>
    <n v="0"/>
    <n v="0"/>
    <x v="840"/>
    <x v="16"/>
    <x v="21"/>
    <x v="8"/>
    <x v="64"/>
    <n v="7.1556350626118065E-2"/>
    <n v="0"/>
    <n v="0"/>
    <n v="0"/>
    <n v="0"/>
    <n v="7.3365231259968106E-2"/>
  </r>
  <r>
    <x v="7"/>
    <s v="0241-01-000"/>
    <m/>
    <x v="0"/>
    <s v="Freeborn"/>
    <s v="Albert Lea Public School District"/>
    <n v="234"/>
    <n v="0"/>
    <n v="0"/>
    <n v="0"/>
    <n v="4"/>
    <n v="13"/>
    <n v="238"/>
    <n v="3.7989479836353008E-3"/>
    <n v="6.9549970777323208E-2"/>
    <n v="68"/>
    <n v="2.0994133991972832E-2"/>
    <n v="3422"/>
    <n v="3239"/>
    <x v="1701"/>
    <n v="9"/>
    <n v="92"/>
    <n v="61"/>
    <n v="571"/>
    <n v="65"/>
    <n v="0"/>
    <n v="0"/>
    <n v="0"/>
    <n v="0"/>
    <x v="1716"/>
    <x v="68"/>
    <x v="424"/>
    <x v="322"/>
    <x v="553"/>
    <n v="8.7476635514018686E-2"/>
    <n v="0"/>
    <n v="0"/>
    <n v="0"/>
    <n v="6.956521739130435E-3"/>
    <n v="7.3348918760958504E-2"/>
  </r>
  <r>
    <x v="12"/>
    <s v="2164-01-000"/>
    <m/>
    <x v="0"/>
    <s v="Clay"/>
    <s v="Dilworth-Glyndon-Felton"/>
    <n v="70"/>
    <n v="3"/>
    <n v="0"/>
    <n v="4"/>
    <n v="14"/>
    <n v="0"/>
    <n v="93"/>
    <n v="0"/>
    <n v="7.3343848580441642E-2"/>
    <n v="171"/>
    <n v="0.12704309063893016"/>
    <n v="1268"/>
    <n v="1346"/>
    <x v="1702"/>
    <n v="36"/>
    <n v="8"/>
    <n v="4"/>
    <n v="116"/>
    <n v="138"/>
    <n v="3"/>
    <n v="0"/>
    <n v="3"/>
    <n v="22"/>
    <x v="1717"/>
    <x v="80"/>
    <x v="8"/>
    <x v="7"/>
    <x v="42"/>
    <n v="6.283662477558348E-2"/>
    <n v="8.3333333333333329E-2"/>
    <n v="0"/>
    <n v="0.8"/>
    <n v="0.12962962962962962"/>
    <n v="7.3343848580441642E-2"/>
  </r>
  <r>
    <x v="17"/>
    <s v="0756-01-000"/>
    <m/>
    <x v="0"/>
    <s v="Steele"/>
    <s v="Blooming Prairie Public School Dist"/>
    <n v="60"/>
    <n v="0"/>
    <n v="0"/>
    <n v="0"/>
    <n v="0"/>
    <n v="0"/>
    <n v="61"/>
    <n v="0"/>
    <n v="7.3317307692307696E-2"/>
    <n v="17"/>
    <n v="2.1573604060913704E-2"/>
    <n v="832"/>
    <n v="788"/>
    <x v="1105"/>
    <n v="0"/>
    <n v="2"/>
    <n v="4"/>
    <n v="56"/>
    <n v="11"/>
    <n v="0"/>
    <n v="0"/>
    <n v="0"/>
    <n v="4"/>
    <x v="457"/>
    <x v="0"/>
    <x v="6"/>
    <x v="10"/>
    <x v="37"/>
    <n v="7.7419354838709681E-2"/>
    <n v="0"/>
    <n v="0"/>
    <n v="0"/>
    <n v="0"/>
    <n v="7.3317307692307696E-2"/>
  </r>
  <r>
    <x v="2"/>
    <s v="0227-01-000"/>
    <m/>
    <x v="0"/>
    <s v="Olmsted"/>
    <s v="Chatfield Public Schools"/>
    <n v="61"/>
    <n v="0"/>
    <n v="0"/>
    <n v="0"/>
    <n v="0"/>
    <n v="0"/>
    <n v="62"/>
    <n v="0"/>
    <n v="7.328605200945626E-2"/>
    <n v="78"/>
    <n v="9.0487238979118326E-2"/>
    <n v="846"/>
    <n v="862"/>
    <x v="1066"/>
    <n v="2"/>
    <n v="10"/>
    <n v="4"/>
    <n v="18"/>
    <n v="73"/>
    <n v="0"/>
    <n v="0"/>
    <n v="0"/>
    <n v="0"/>
    <x v="607"/>
    <x v="16"/>
    <x v="14"/>
    <x v="10"/>
    <x v="39"/>
    <n v="7.4754901960784312E-2"/>
    <n v="0"/>
    <n v="0"/>
    <n v="0"/>
    <n v="0"/>
    <n v="7.328605200945626E-2"/>
  </r>
  <r>
    <x v="0"/>
    <s v="2448-01-000"/>
    <m/>
    <x v="0"/>
    <s v="Martin"/>
    <s v="Martin County West School District"/>
    <n v="42"/>
    <n v="0"/>
    <n v="0"/>
    <n v="0"/>
    <n v="0"/>
    <n v="7"/>
    <n v="44"/>
    <n v="1.0057471264367816E-2"/>
    <n v="6.3218390804597707E-2"/>
    <n v="113"/>
    <n v="0.14907651715039577"/>
    <n v="696"/>
    <n v="758"/>
    <x v="457"/>
    <n v="1"/>
    <n v="5"/>
    <n v="2"/>
    <n v="8"/>
    <n v="105"/>
    <n v="0"/>
    <n v="0"/>
    <n v="0"/>
    <n v="3"/>
    <x v="765"/>
    <x v="3"/>
    <x v="5"/>
    <x v="0"/>
    <x v="25"/>
    <n v="6.1855670103092786E-2"/>
    <n v="0"/>
    <n v="0"/>
    <n v="0"/>
    <n v="0"/>
    <n v="7.3275862068965525E-2"/>
  </r>
  <r>
    <x v="1"/>
    <s v="2527-01-000"/>
    <m/>
    <x v="0"/>
    <s v="Norman"/>
    <s v="Norman County West School District"/>
    <n v="13"/>
    <n v="0"/>
    <n v="0"/>
    <n v="0"/>
    <n v="0"/>
    <n v="0"/>
    <n v="20"/>
    <n v="0"/>
    <n v="7.3260073260073263E-2"/>
    <n v="36"/>
    <n v="0.1245674740484429"/>
    <n v="273"/>
    <n v="289"/>
    <x v="649"/>
    <n v="4"/>
    <n v="0"/>
    <n v="0"/>
    <n v="23"/>
    <n v="32"/>
    <n v="0"/>
    <n v="0"/>
    <n v="0"/>
    <n v="0"/>
    <x v="852"/>
    <x v="2"/>
    <x v="0"/>
    <x v="2"/>
    <x v="10"/>
    <n v="5.3497942386831275E-2"/>
    <n v="0"/>
    <n v="0"/>
    <n v="0"/>
    <n v="0"/>
    <n v="7.3260073260073263E-2"/>
  </r>
  <r>
    <x v="2"/>
    <s v="0085-01-000"/>
    <m/>
    <x v="0"/>
    <s v="Brown"/>
    <s v="Springfield Public School District"/>
    <n v="31"/>
    <n v="3"/>
    <n v="0"/>
    <n v="0"/>
    <n v="0"/>
    <n v="0"/>
    <n v="38"/>
    <n v="0"/>
    <n v="7.3217726396917149E-2"/>
    <n v="120"/>
    <n v="0.19966722129783693"/>
    <n v="519"/>
    <n v="601"/>
    <x v="258"/>
    <n v="1"/>
    <n v="3"/>
    <n v="4"/>
    <n v="56"/>
    <n v="104"/>
    <n v="0"/>
    <n v="0"/>
    <n v="0"/>
    <n v="10"/>
    <x v="1718"/>
    <x v="2"/>
    <x v="4"/>
    <x v="10"/>
    <x v="64"/>
    <n v="6.6810344827586202E-2"/>
    <n v="0.75"/>
    <n v="0"/>
    <n v="0"/>
    <n v="0"/>
    <n v="7.3217726396917149E-2"/>
  </r>
  <r>
    <x v="9"/>
    <s v="9999-99-999"/>
    <m/>
    <x v="3"/>
    <m/>
    <s v="Statewide"/>
    <n v="41042"/>
    <n v="1341"/>
    <n v="9735"/>
    <n v="3570"/>
    <n v="2611"/>
    <n v="21878"/>
    <n v="38755"/>
    <n v="2.64179194590352E-2"/>
    <n v="4.679707782406569E-2"/>
    <n v="38648"/>
    <n v="4.793782272878936E-2"/>
    <n v="828150"/>
    <n v="806211"/>
    <x v="1703"/>
    <n v="16499"/>
    <n v="67479"/>
    <n v="45984"/>
    <n v="45999"/>
    <n v="30474"/>
    <n v="601"/>
    <n v="3217"/>
    <n v="896"/>
    <n v="1119"/>
    <x v="1719"/>
    <x v="370"/>
    <x v="451"/>
    <x v="412"/>
    <x v="554"/>
    <n v="6.4050363855132131E-2"/>
    <n v="7.7788734845408672E-2"/>
    <n v="0.13155938754273822"/>
    <n v="7.3369230136873687E-2"/>
    <n v="5.4978838095639172E-2"/>
    <n v="7.3214997283100894E-2"/>
  </r>
  <r>
    <x v="9"/>
    <s v="0091-01-000"/>
    <m/>
    <x v="0"/>
    <s v="Carlton"/>
    <s v="Barnum Public School District"/>
    <n v="42"/>
    <n v="0"/>
    <n v="0"/>
    <n v="0"/>
    <n v="0"/>
    <n v="0"/>
    <n v="50"/>
    <n v="0"/>
    <n v="7.320644216691069E-2"/>
    <n v="83"/>
    <n v="0.11592178770949721"/>
    <n v="683"/>
    <n v="716"/>
    <x v="1018"/>
    <n v="15"/>
    <n v="6"/>
    <n v="3"/>
    <n v="8"/>
    <n v="73"/>
    <n v="0"/>
    <n v="0"/>
    <n v="0"/>
    <n v="0"/>
    <x v="140"/>
    <x v="46"/>
    <x v="41"/>
    <x v="5"/>
    <x v="27"/>
    <n v="6.4318529862174581E-2"/>
    <n v="0"/>
    <n v="0"/>
    <n v="0"/>
    <n v="0"/>
    <n v="7.320644216691069E-2"/>
  </r>
  <r>
    <x v="0"/>
    <s v="0630-01-000"/>
    <m/>
    <x v="0"/>
    <s v="Red Lake"/>
    <s v="Red Lake Falls Public School Dist."/>
    <n v="20"/>
    <n v="0"/>
    <n v="0"/>
    <n v="0"/>
    <n v="0"/>
    <n v="0"/>
    <n v="27"/>
    <n v="0"/>
    <n v="7.3170731707317069E-2"/>
    <n v="31"/>
    <n v="8.3109919571045576E-2"/>
    <n v="369"/>
    <n v="373"/>
    <x v="738"/>
    <n v="8"/>
    <n v="9"/>
    <n v="1"/>
    <n v="23"/>
    <n v="24"/>
    <n v="0"/>
    <n v="4"/>
    <n v="0"/>
    <n v="0"/>
    <x v="805"/>
    <x v="35"/>
    <x v="5"/>
    <x v="1"/>
    <x v="10"/>
    <n v="6.097560975609756E-2"/>
    <n v="0"/>
    <n v="0"/>
    <n v="0"/>
    <n v="0"/>
    <n v="7.3170731707317069E-2"/>
  </r>
  <r>
    <x v="1"/>
    <s v="0084-01-000"/>
    <m/>
    <x v="0"/>
    <s v="Brown"/>
    <s v="Sleepy Eye Public School District"/>
    <n v="39"/>
    <n v="0"/>
    <n v="0"/>
    <n v="0"/>
    <n v="0"/>
    <n v="0"/>
    <n v="46"/>
    <n v="0"/>
    <n v="7.3131955484896663E-2"/>
    <n v="26"/>
    <n v="4.2692939244663386E-2"/>
    <n v="629"/>
    <n v="609"/>
    <x v="1704"/>
    <n v="0"/>
    <n v="4"/>
    <n v="5"/>
    <n v="196"/>
    <n v="21"/>
    <n v="0"/>
    <n v="0"/>
    <n v="0"/>
    <n v="0"/>
    <x v="742"/>
    <x v="0"/>
    <x v="2"/>
    <x v="7"/>
    <x v="539"/>
    <n v="9.2417061611374404E-2"/>
    <n v="0"/>
    <n v="0"/>
    <n v="0"/>
    <n v="0"/>
    <n v="7.3131955484896663E-2"/>
  </r>
  <r>
    <x v="2"/>
    <s v="0241-01-000"/>
    <m/>
    <x v="0"/>
    <s v="Freeborn"/>
    <s v="Albert Lea Public School District"/>
    <n v="231"/>
    <n v="0"/>
    <n v="7"/>
    <n v="0"/>
    <n v="11"/>
    <n v="8"/>
    <n v="251"/>
    <n v="2.258610954263128E-3"/>
    <n v="7.0863918690005648E-2"/>
    <n v="89"/>
    <n v="2.6393831553973901E-2"/>
    <n v="3542"/>
    <n v="3372"/>
    <x v="1705"/>
    <n v="2"/>
    <n v="127"/>
    <n v="119"/>
    <n v="663"/>
    <n v="75"/>
    <n v="0"/>
    <n v="0"/>
    <n v="0"/>
    <n v="7"/>
    <x v="1720"/>
    <x v="16"/>
    <x v="293"/>
    <x v="413"/>
    <x v="555"/>
    <n v="8.8269010317157046E-2"/>
    <n v="0"/>
    <n v="5.2238805970149252E-2"/>
    <n v="0"/>
    <n v="1.6491754122938532E-2"/>
    <n v="7.3122529644268769E-2"/>
  </r>
  <r>
    <x v="7"/>
    <s v="0146-01-000"/>
    <m/>
    <x v="0"/>
    <s v="Clay"/>
    <s v="Barnesville Public School District"/>
    <n v="54"/>
    <n v="0"/>
    <n v="0"/>
    <n v="0"/>
    <n v="0"/>
    <n v="0"/>
    <n v="62"/>
    <n v="0"/>
    <n v="7.3027090694935223E-2"/>
    <n v="50"/>
    <n v="5.9737156511350059E-2"/>
    <n v="849"/>
    <n v="837"/>
    <x v="1358"/>
    <n v="1"/>
    <n v="3"/>
    <n v="0"/>
    <n v="2"/>
    <n v="50"/>
    <n v="0"/>
    <n v="0"/>
    <n v="0"/>
    <n v="0"/>
    <x v="1053"/>
    <x v="3"/>
    <x v="4"/>
    <x v="2"/>
    <x v="3"/>
    <n v="6.4670658682634732E-2"/>
    <n v="0"/>
    <n v="0"/>
    <n v="0"/>
    <n v="0"/>
    <n v="7.3027090694935223E-2"/>
  </r>
  <r>
    <x v="6"/>
    <s v="0203-01-000"/>
    <m/>
    <x v="0"/>
    <s v="Dodge"/>
    <s v="Hayfield Public School District"/>
    <n v="60"/>
    <n v="0"/>
    <n v="0"/>
    <n v="0"/>
    <n v="0"/>
    <n v="0"/>
    <n v="66"/>
    <n v="0"/>
    <n v="7.3008849557522126E-2"/>
    <n v="75"/>
    <n v="8.2146768893756841E-2"/>
    <n v="904"/>
    <n v="913"/>
    <x v="1674"/>
    <n v="0"/>
    <n v="10"/>
    <n v="11"/>
    <n v="33"/>
    <n v="70"/>
    <n v="0"/>
    <n v="0"/>
    <n v="0"/>
    <n v="0"/>
    <x v="1721"/>
    <x v="0"/>
    <x v="14"/>
    <x v="20"/>
    <x v="105"/>
    <n v="7.0671378091872794E-2"/>
    <n v="0"/>
    <n v="0"/>
    <n v="0"/>
    <n v="0"/>
    <n v="7.3008849557522126E-2"/>
  </r>
  <r>
    <x v="8"/>
    <s v="0091-01-000"/>
    <m/>
    <x v="0"/>
    <s v="Carlton"/>
    <s v="Barnum Public School District"/>
    <n v="36"/>
    <n v="0"/>
    <n v="0"/>
    <n v="0"/>
    <n v="3"/>
    <n v="3"/>
    <n v="48"/>
    <n v="4.2918454935622317E-3"/>
    <n v="6.8669527896995708E-2"/>
    <n v="100"/>
    <n v="0.13368983957219252"/>
    <n v="699"/>
    <n v="748"/>
    <x v="319"/>
    <n v="21"/>
    <n v="9"/>
    <n v="2"/>
    <n v="9"/>
    <n v="92"/>
    <n v="0"/>
    <n v="0"/>
    <n v="0"/>
    <n v="0"/>
    <x v="1172"/>
    <x v="44"/>
    <x v="13"/>
    <x v="0"/>
    <x v="12"/>
    <n v="5.5299539170506916E-2"/>
    <n v="0"/>
    <n v="0"/>
    <n v="0"/>
    <n v="0.25"/>
    <n v="7.2961373390557943E-2"/>
  </r>
  <r>
    <x v="2"/>
    <s v="0682-01-000"/>
    <m/>
    <x v="0"/>
    <s v="Roseau"/>
    <s v="Roseau Public School District"/>
    <n v="81"/>
    <n v="5"/>
    <n v="0"/>
    <n v="0"/>
    <n v="0"/>
    <n v="0"/>
    <n v="89"/>
    <n v="0"/>
    <n v="7.2950819672131142E-2"/>
    <n v="53"/>
    <n v="4.4763513513513514E-2"/>
    <n v="1220"/>
    <n v="1184"/>
    <x v="1706"/>
    <n v="2"/>
    <n v="11"/>
    <n v="13"/>
    <n v="10"/>
    <n v="44"/>
    <n v="0"/>
    <n v="0"/>
    <n v="0"/>
    <n v="3"/>
    <x v="1722"/>
    <x v="47"/>
    <x v="42"/>
    <x v="31"/>
    <x v="35"/>
    <n v="6.8354430379746839E-2"/>
    <n v="0.7142857142857143"/>
    <n v="0"/>
    <n v="0"/>
    <n v="0"/>
    <n v="7.2950819672131142E-2"/>
  </r>
  <r>
    <x v="7"/>
    <s v="0152-01-000"/>
    <m/>
    <x v="0"/>
    <s v="Clay"/>
    <s v="Moorhead Public School District"/>
    <n v="384"/>
    <n v="0"/>
    <n v="4"/>
    <n v="0"/>
    <n v="22"/>
    <n v="23"/>
    <n v="399"/>
    <n v="3.9757994814174592E-3"/>
    <n v="6.8971477960242E-2"/>
    <n v="129"/>
    <n v="2.348871085214858E-2"/>
    <n v="5785"/>
    <n v="5492"/>
    <x v="1707"/>
    <n v="161"/>
    <n v="258"/>
    <n v="80"/>
    <n v="422"/>
    <n v="99"/>
    <n v="6"/>
    <n v="0"/>
    <n v="3"/>
    <n v="10"/>
    <x v="1723"/>
    <x v="246"/>
    <x v="255"/>
    <x v="335"/>
    <x v="483"/>
    <n v="7.907742998352553E-2"/>
    <n v="0"/>
    <n v="1.5267175572519083E-2"/>
    <n v="0"/>
    <n v="5.0691244239631339E-2"/>
    <n v="7.2947277441659464E-2"/>
  </r>
  <r>
    <x v="10"/>
    <s v="0700-01-000"/>
    <m/>
    <x v="0"/>
    <s v="Saint Louis"/>
    <s v="Hermantown Public School District"/>
    <n v="121"/>
    <n v="4"/>
    <n v="0"/>
    <n v="0"/>
    <n v="0"/>
    <n v="47"/>
    <n v="85"/>
    <n v="2.5966850828729283E-2"/>
    <n v="4.6961325966850827E-2"/>
    <n v="363"/>
    <n v="0.17785399314061734"/>
    <n v="1810"/>
    <n v="2041"/>
    <x v="1708"/>
    <n v="24"/>
    <n v="45"/>
    <n v="34"/>
    <n v="38"/>
    <n v="331"/>
    <n v="4"/>
    <n v="4"/>
    <n v="5"/>
    <n v="13"/>
    <x v="1724"/>
    <x v="94"/>
    <x v="158"/>
    <x v="167"/>
    <x v="24"/>
    <n v="7.1597633136094671E-2"/>
    <n v="0.16666666666666666"/>
    <n v="0"/>
    <n v="0"/>
    <n v="0"/>
    <n v="7.2928176795580113E-2"/>
  </r>
  <r>
    <x v="7"/>
    <s v="2527-01-000"/>
    <m/>
    <x v="0"/>
    <s v="Norman"/>
    <s v="Norman County West School District"/>
    <n v="16"/>
    <n v="0"/>
    <n v="0"/>
    <n v="0"/>
    <n v="0"/>
    <n v="0"/>
    <n v="18"/>
    <n v="0"/>
    <n v="7.28744939271255E-2"/>
    <n v="40"/>
    <n v="0.14869888475836432"/>
    <n v="247"/>
    <n v="269"/>
    <x v="61"/>
    <n v="5"/>
    <n v="0"/>
    <n v="0"/>
    <n v="28"/>
    <n v="36"/>
    <n v="0"/>
    <n v="0"/>
    <n v="0"/>
    <n v="3"/>
    <x v="970"/>
    <x v="43"/>
    <x v="0"/>
    <x v="2"/>
    <x v="24"/>
    <n v="7.407407407407407E-2"/>
    <n v="0"/>
    <n v="0"/>
    <n v="0"/>
    <n v="0"/>
    <n v="7.28744939271255E-2"/>
  </r>
  <r>
    <x v="6"/>
    <s v="2754-01-000"/>
    <m/>
    <x v="0"/>
    <s v="Redwood"/>
    <s v="Cedar Mountain School District"/>
    <n v="23"/>
    <n v="4"/>
    <n v="0"/>
    <n v="0"/>
    <n v="0"/>
    <n v="0"/>
    <n v="30"/>
    <n v="0"/>
    <n v="7.281553398058252E-2"/>
    <n v="43"/>
    <n v="0.1011764705882353"/>
    <n v="412"/>
    <n v="425"/>
    <x v="530"/>
    <n v="26"/>
    <n v="4"/>
    <n v="4"/>
    <n v="10"/>
    <n v="35"/>
    <n v="7"/>
    <n v="0"/>
    <n v="0"/>
    <n v="0"/>
    <x v="604"/>
    <x v="255"/>
    <x v="2"/>
    <x v="10"/>
    <x v="32"/>
    <n v="6.2330623306233061E-2"/>
    <n v="0.17391304347826086"/>
    <n v="0"/>
    <n v="0"/>
    <n v="0"/>
    <n v="7.281553398058252E-2"/>
  </r>
  <r>
    <x v="5"/>
    <s v="0294-01-000"/>
    <m/>
    <x v="0"/>
    <s v="Houston"/>
    <s v="Houston Public School District"/>
    <n v="38"/>
    <n v="0"/>
    <n v="0"/>
    <n v="0"/>
    <n v="0"/>
    <n v="12"/>
    <n v="26"/>
    <n v="2.2988505747126436E-2"/>
    <n v="4.9808429118773943E-2"/>
    <n v="1468"/>
    <n v="0.75204918032786883"/>
    <n v="522"/>
    <n v="1952"/>
    <x v="741"/>
    <n v="54"/>
    <n v="118"/>
    <n v="34"/>
    <n v="79"/>
    <n v="1079"/>
    <n v="16"/>
    <n v="87"/>
    <n v="13"/>
    <n v="23"/>
    <x v="1220"/>
    <x v="168"/>
    <x v="20"/>
    <x v="25"/>
    <x v="58"/>
    <n v="6.070287539936102E-2"/>
    <n v="0"/>
    <n v="0"/>
    <n v="0"/>
    <n v="0"/>
    <n v="7.2796934865900387E-2"/>
  </r>
  <r>
    <x v="10"/>
    <s v="0084-01-000"/>
    <m/>
    <x v="0"/>
    <s v="Brown"/>
    <s v="Sleepy Eye Public School District"/>
    <n v="36"/>
    <n v="0"/>
    <n v="0"/>
    <n v="0"/>
    <n v="0"/>
    <n v="0"/>
    <n v="42"/>
    <n v="0"/>
    <n v="7.2790294627383012E-2"/>
    <n v="26"/>
    <n v="4.6345811051693407E-2"/>
    <n v="577"/>
    <n v="561"/>
    <x v="442"/>
    <n v="0"/>
    <n v="3"/>
    <n v="5"/>
    <n v="186"/>
    <n v="20"/>
    <n v="0"/>
    <n v="0"/>
    <n v="0"/>
    <n v="5"/>
    <x v="217"/>
    <x v="0"/>
    <x v="4"/>
    <x v="7"/>
    <x v="337"/>
    <n v="9.3994778067885115E-2"/>
    <n v="0"/>
    <n v="0"/>
    <n v="0"/>
    <n v="0"/>
    <n v="7.2790294627383012E-2"/>
  </r>
  <r>
    <x v="6"/>
    <s v="2342-01-000"/>
    <m/>
    <x v="0"/>
    <s v="Grant"/>
    <s v="West Central Area"/>
    <n v="48"/>
    <n v="0"/>
    <n v="0"/>
    <n v="0"/>
    <n v="3"/>
    <n v="0"/>
    <n v="58"/>
    <n v="0"/>
    <n v="7.2772898368883315E-2"/>
    <n v="72"/>
    <n v="8.8779284833538835E-2"/>
    <n v="797"/>
    <n v="811"/>
    <x v="1199"/>
    <n v="3"/>
    <n v="13"/>
    <n v="6"/>
    <n v="11"/>
    <n v="62"/>
    <n v="0"/>
    <n v="3"/>
    <n v="0"/>
    <n v="0"/>
    <x v="348"/>
    <x v="6"/>
    <x v="14"/>
    <x v="3"/>
    <x v="7"/>
    <n v="6.2827225130890049E-2"/>
    <n v="0"/>
    <n v="0"/>
    <n v="0"/>
    <n v="0.21428571428571427"/>
    <n v="7.2772898368883315E-2"/>
  </r>
  <r>
    <x v="14"/>
    <s v="0547-01-000"/>
    <m/>
    <x v="0"/>
    <s v="Otter Tail"/>
    <s v="Parkers Prairie Public School Dist."/>
    <n v="33"/>
    <n v="0"/>
    <n v="0"/>
    <n v="0"/>
    <n v="0"/>
    <n v="0"/>
    <n v="36"/>
    <n v="0"/>
    <n v="7.2727272727272724E-2"/>
    <n v="107"/>
    <n v="0.18904593639575973"/>
    <n v="495"/>
    <n v="566"/>
    <x v="537"/>
    <n v="1"/>
    <n v="4"/>
    <n v="6"/>
    <n v="3"/>
    <n v="104"/>
    <n v="0"/>
    <n v="0"/>
    <n v="0"/>
    <n v="0"/>
    <x v="263"/>
    <x v="3"/>
    <x v="2"/>
    <x v="3"/>
    <x v="17"/>
    <n v="6.8607068607068611E-2"/>
    <n v="0"/>
    <n v="0"/>
    <n v="0"/>
    <n v="0"/>
    <n v="7.2727272727272724E-2"/>
  </r>
  <r>
    <x v="14"/>
    <s v="0717-01-000"/>
    <s v="yes"/>
    <x v="1"/>
    <s v="Scott"/>
    <s v="Jordan Public School District"/>
    <n v="115"/>
    <n v="0"/>
    <n v="0"/>
    <n v="0"/>
    <n v="0"/>
    <n v="0"/>
    <n v="117"/>
    <n v="0"/>
    <n v="7.271597265382225E-2"/>
    <n v="9"/>
    <n v="5.996002664890073E-3"/>
    <n v="1609"/>
    <n v="1501"/>
    <x v="1709"/>
    <n v="2"/>
    <n v="0"/>
    <n v="8"/>
    <n v="58"/>
    <n v="6"/>
    <n v="0"/>
    <n v="0"/>
    <n v="0"/>
    <n v="0"/>
    <x v="685"/>
    <x v="16"/>
    <x v="0"/>
    <x v="8"/>
    <x v="40"/>
    <n v="7.457846952010376E-2"/>
    <n v="0"/>
    <n v="0"/>
    <n v="0"/>
    <n v="0"/>
    <n v="7.271597265382225E-2"/>
  </r>
  <r>
    <x v="5"/>
    <s v="2167-01-000"/>
    <m/>
    <x v="0"/>
    <s v="Lyon"/>
    <s v="Lakeview School District"/>
    <n v="28"/>
    <n v="0"/>
    <n v="0"/>
    <n v="4"/>
    <n v="0"/>
    <n v="9"/>
    <n v="28"/>
    <n v="1.768172888015717E-2"/>
    <n v="5.50098231827112E-2"/>
    <n v="208"/>
    <n v="0.30588235294117649"/>
    <n v="509"/>
    <n v="680"/>
    <x v="1561"/>
    <n v="6"/>
    <n v="2"/>
    <n v="11"/>
    <n v="16"/>
    <n v="185"/>
    <n v="4"/>
    <n v="0"/>
    <n v="0"/>
    <n v="7"/>
    <x v="904"/>
    <x v="16"/>
    <x v="6"/>
    <x v="27"/>
    <x v="22"/>
    <n v="5.737704918032787E-2"/>
    <n v="0"/>
    <n v="0"/>
    <n v="0.26666666666666666"/>
    <n v="0"/>
    <n v="7.269155206286837E-2"/>
  </r>
  <r>
    <x v="5"/>
    <s v="0564-01-000"/>
    <m/>
    <x v="0"/>
    <s v="Pennington"/>
    <s v="Thief River Falls School District"/>
    <n v="137"/>
    <n v="3"/>
    <n v="0"/>
    <n v="0"/>
    <n v="3"/>
    <n v="4"/>
    <n v="150"/>
    <n v="1.8876828692779614E-3"/>
    <n v="7.0788107597923547E-2"/>
    <n v="62"/>
    <n v="3.0587074494326592E-2"/>
    <n v="2119"/>
    <n v="2027"/>
    <x v="1710"/>
    <n v="75"/>
    <n v="55"/>
    <n v="35"/>
    <n v="121"/>
    <n v="51"/>
    <n v="0"/>
    <n v="0"/>
    <n v="0"/>
    <n v="0"/>
    <x v="221"/>
    <x v="75"/>
    <x v="80"/>
    <x v="292"/>
    <x v="160"/>
    <n v="7.4986316365626707E-2"/>
    <n v="3.8461538461538464E-2"/>
    <n v="0"/>
    <n v="0"/>
    <n v="2.4193548387096774E-2"/>
    <n v="7.2675790467201504E-2"/>
  </r>
  <r>
    <x v="14"/>
    <s v="0091-01-000"/>
    <m/>
    <x v="0"/>
    <s v="Carlton"/>
    <s v="Barnum Public School District"/>
    <n v="43"/>
    <n v="0"/>
    <n v="0"/>
    <n v="0"/>
    <n v="0"/>
    <n v="0"/>
    <n v="46"/>
    <n v="0"/>
    <n v="7.266982622432859E-2"/>
    <n v="63"/>
    <n v="9.6923076923076917E-2"/>
    <n v="633"/>
    <n v="650"/>
    <x v="746"/>
    <n v="22"/>
    <n v="6"/>
    <n v="3"/>
    <n v="4"/>
    <n v="58"/>
    <n v="0"/>
    <n v="0"/>
    <n v="0"/>
    <n v="0"/>
    <x v="1725"/>
    <x v="55"/>
    <x v="41"/>
    <x v="5"/>
    <x v="29"/>
    <n v="7.166666666666667E-2"/>
    <n v="0"/>
    <n v="0"/>
    <n v="0"/>
    <n v="0"/>
    <n v="7.266982622432859E-2"/>
  </r>
  <r>
    <x v="16"/>
    <s v="2886-01-000"/>
    <m/>
    <x v="0"/>
    <s v="Freeborn"/>
    <s v="Glenville-Emmons School District"/>
    <n v="34"/>
    <n v="0"/>
    <n v="0"/>
    <n v="0"/>
    <n v="0"/>
    <n v="0"/>
    <n v="38"/>
    <n v="0"/>
    <n v="7.2657743785850867E-2"/>
    <n v="47"/>
    <n v="8.834586466165413E-2"/>
    <n v="523"/>
    <n v="532"/>
    <x v="219"/>
    <n v="6"/>
    <n v="5"/>
    <n v="12"/>
    <n v="16"/>
    <n v="40"/>
    <n v="0"/>
    <n v="0"/>
    <n v="0"/>
    <n v="0"/>
    <x v="394"/>
    <x v="31"/>
    <x v="5"/>
    <x v="17"/>
    <x v="4"/>
    <n v="6.9815195071868577E-2"/>
    <n v="0"/>
    <n v="0"/>
    <n v="0"/>
    <n v="0"/>
    <n v="7.2657743785850867E-2"/>
  </r>
  <r>
    <x v="11"/>
    <s v="0192-01-000"/>
    <s v="yes"/>
    <x v="1"/>
    <s v="Dakota"/>
    <s v="Farmington Public School District"/>
    <n v="404"/>
    <n v="3"/>
    <n v="39"/>
    <n v="32"/>
    <n v="11"/>
    <n v="91"/>
    <n v="419"/>
    <n v="1.2951892968972388E-2"/>
    <n v="5.9635639054938801E-2"/>
    <n v="148"/>
    <n v="2.220888355342137E-2"/>
    <n v="7026"/>
    <n v="6664"/>
    <x v="1711"/>
    <n v="29"/>
    <n v="275"/>
    <n v="327"/>
    <n v="284"/>
    <n v="116"/>
    <n v="0"/>
    <n v="0"/>
    <n v="4"/>
    <n v="8"/>
    <x v="1726"/>
    <x v="118"/>
    <x v="452"/>
    <x v="226"/>
    <x v="556"/>
    <n v="6.6920655954944508E-2"/>
    <n v="9.375E-2"/>
    <n v="0.12420382165605096"/>
    <n v="9.014084507042254E-2"/>
    <n v="3.8327526132404179E-2"/>
    <n v="7.2587532023911189E-2"/>
  </r>
  <r>
    <x v="1"/>
    <s v="0564-01-000"/>
    <m/>
    <x v="0"/>
    <s v="Pennington"/>
    <s v="Thief River Falls School District"/>
    <n v="134"/>
    <n v="3"/>
    <n v="3"/>
    <n v="0"/>
    <n v="0"/>
    <n v="7"/>
    <n v="143"/>
    <n v="3.386550556361877E-3"/>
    <n v="6.9182389937106917E-2"/>
    <n v="62"/>
    <n v="3.1328954017180395E-2"/>
    <n v="2067"/>
    <n v="1979"/>
    <x v="1712"/>
    <n v="60"/>
    <n v="53"/>
    <n v="31"/>
    <n v="119"/>
    <n v="52"/>
    <n v="0"/>
    <n v="0"/>
    <n v="3"/>
    <n v="0"/>
    <x v="1727"/>
    <x v="20"/>
    <x v="409"/>
    <x v="136"/>
    <x v="177"/>
    <n v="7.4527252502780861E-2"/>
    <n v="4.7619047619047616E-2"/>
    <n v="5.3571428571428568E-2"/>
    <n v="0"/>
    <n v="0"/>
    <n v="7.2568940493468792E-2"/>
  </r>
  <r>
    <x v="2"/>
    <s v="2171-01-000"/>
    <m/>
    <x v="0"/>
    <s v="Kittson"/>
    <s v="Kittson Central School District"/>
    <n v="19"/>
    <n v="0"/>
    <n v="0"/>
    <n v="0"/>
    <n v="0"/>
    <n v="0"/>
    <n v="23"/>
    <n v="0"/>
    <n v="7.2555205047318619E-2"/>
    <n v="17"/>
    <n v="5.4662379421221867E-2"/>
    <n v="317"/>
    <n v="311"/>
    <x v="158"/>
    <n v="5"/>
    <n v="2"/>
    <n v="7"/>
    <n v="15"/>
    <n v="11"/>
    <n v="4"/>
    <n v="0"/>
    <n v="0"/>
    <n v="0"/>
    <x v="139"/>
    <x v="3"/>
    <x v="6"/>
    <x v="36"/>
    <x v="5"/>
    <n v="6.5517241379310351E-2"/>
    <n v="0"/>
    <n v="0"/>
    <n v="0"/>
    <n v="0"/>
    <n v="7.2555205047318619E-2"/>
  </r>
  <r>
    <x v="7"/>
    <s v="0564-01-000"/>
    <m/>
    <x v="0"/>
    <s v="Pennington"/>
    <s v="Thief River Falls School District"/>
    <n v="144"/>
    <n v="0"/>
    <n v="0"/>
    <n v="0"/>
    <n v="0"/>
    <n v="8"/>
    <n v="145"/>
    <n v="3.793266951161688E-3"/>
    <n v="6.8752963489805599E-2"/>
    <n v="59"/>
    <n v="2.9280397022332507E-2"/>
    <n v="2109"/>
    <n v="2015"/>
    <x v="863"/>
    <n v="67"/>
    <n v="75"/>
    <n v="34"/>
    <n v="112"/>
    <n v="44"/>
    <n v="0"/>
    <n v="0"/>
    <n v="3"/>
    <n v="0"/>
    <x v="221"/>
    <x v="18"/>
    <x v="453"/>
    <x v="152"/>
    <x v="309"/>
    <n v="7.8817733990147784E-2"/>
    <n v="0"/>
    <n v="0"/>
    <n v="0"/>
    <n v="0"/>
    <n v="7.2546230440967294E-2"/>
  </r>
  <r>
    <x v="2"/>
    <s v="0564-01-000"/>
    <m/>
    <x v="0"/>
    <s v="Pennington"/>
    <s v="Thief River Falls School District"/>
    <n v="132"/>
    <n v="3"/>
    <n v="0"/>
    <n v="0"/>
    <n v="3"/>
    <n v="4"/>
    <n v="146"/>
    <n v="1.9342359767891683E-3"/>
    <n v="7.0599613152804636E-2"/>
    <n v="59"/>
    <n v="2.9843196762771876E-2"/>
    <n v="2068"/>
    <n v="1977"/>
    <x v="1067"/>
    <n v="54"/>
    <n v="46"/>
    <n v="30"/>
    <n v="126"/>
    <n v="51"/>
    <n v="0"/>
    <n v="0"/>
    <n v="0"/>
    <n v="0"/>
    <x v="1100"/>
    <x v="197"/>
    <x v="76"/>
    <x v="249"/>
    <x v="239"/>
    <n v="7.3251942286348501E-2"/>
    <n v="5.2631578947368418E-2"/>
    <n v="0"/>
    <n v="0"/>
    <n v="2.3255813953488372E-2"/>
    <n v="7.2533849129593805E-2"/>
  </r>
  <r>
    <x v="8"/>
    <s v="0239-01-000"/>
    <m/>
    <x v="0"/>
    <s v="Fillmore"/>
    <s v="Rushford-Peterson Public Schools"/>
    <n v="43"/>
    <n v="0"/>
    <n v="0"/>
    <n v="0"/>
    <n v="0"/>
    <n v="4"/>
    <n v="43"/>
    <n v="6.1728395061728392E-3"/>
    <n v="6.6358024691358028E-2"/>
    <n v="34"/>
    <n v="5.3543307086614172E-2"/>
    <n v="648"/>
    <n v="635"/>
    <x v="346"/>
    <n v="0"/>
    <n v="1"/>
    <n v="4"/>
    <n v="10"/>
    <n v="29"/>
    <n v="0"/>
    <n v="0"/>
    <n v="0"/>
    <n v="0"/>
    <x v="781"/>
    <x v="0"/>
    <x v="3"/>
    <x v="10"/>
    <x v="32"/>
    <n v="6.7823343848580436E-2"/>
    <n v="0"/>
    <n v="0"/>
    <n v="0"/>
    <n v="0"/>
    <n v="7.2530864197530867E-2"/>
  </r>
  <r>
    <x v="7"/>
    <s v="0002-01-000"/>
    <m/>
    <x v="0"/>
    <s v="Aitkin"/>
    <s v="Hill City Public School District"/>
    <n v="14"/>
    <n v="0"/>
    <n v="0"/>
    <n v="0"/>
    <n v="0"/>
    <n v="0"/>
    <n v="19"/>
    <n v="0"/>
    <n v="7.2519083969465645E-2"/>
    <n v="59"/>
    <n v="0.19536423841059603"/>
    <n v="262"/>
    <n v="302"/>
    <x v="1248"/>
    <n v="5"/>
    <n v="3"/>
    <n v="0"/>
    <n v="4"/>
    <n v="57"/>
    <n v="0"/>
    <n v="0"/>
    <n v="0"/>
    <n v="0"/>
    <x v="421"/>
    <x v="43"/>
    <x v="4"/>
    <x v="2"/>
    <x v="29"/>
    <n v="5.6680161943319839E-2"/>
    <n v="0"/>
    <n v="0"/>
    <n v="0"/>
    <n v="0"/>
    <n v="7.2519083969465645E-2"/>
  </r>
  <r>
    <x v="16"/>
    <s v="0656-01-000"/>
    <m/>
    <x v="0"/>
    <s v="Rice"/>
    <s v="Faribault Public School District"/>
    <n v="299"/>
    <n v="3"/>
    <n v="0"/>
    <n v="3"/>
    <n v="5"/>
    <n v="162"/>
    <n v="152"/>
    <n v="3.7387491345488112E-2"/>
    <n v="3.5079621509346876E-2"/>
    <n v="59"/>
    <n v="1.4467876410004904E-2"/>
    <n v="4333"/>
    <n v="4078"/>
    <x v="1713"/>
    <n v="8"/>
    <n v="59"/>
    <n v="107"/>
    <n v="444"/>
    <n v="51"/>
    <n v="0"/>
    <n v="0"/>
    <n v="0"/>
    <n v="0"/>
    <x v="1728"/>
    <x v="90"/>
    <x v="130"/>
    <x v="361"/>
    <x v="557"/>
    <n v="8.0636461704422874E-2"/>
    <n v="0.27272727272727271"/>
    <n v="0"/>
    <n v="2.7272727272727271E-2"/>
    <n v="1.1135857461024499E-2"/>
    <n v="7.2467112854834981E-2"/>
  </r>
  <r>
    <x v="9"/>
    <s v="2754-01-000"/>
    <m/>
    <x v="0"/>
    <s v="Redwood"/>
    <s v="Cedar Mountain School District"/>
    <n v="24"/>
    <n v="4"/>
    <n v="0"/>
    <n v="0"/>
    <n v="0"/>
    <n v="0"/>
    <n v="30"/>
    <n v="0"/>
    <n v="7.2463768115942032E-2"/>
    <n v="58"/>
    <n v="0.13122171945701358"/>
    <n v="414"/>
    <n v="442"/>
    <x v="223"/>
    <n v="26"/>
    <n v="4"/>
    <n v="1"/>
    <n v="15"/>
    <n v="53"/>
    <n v="4"/>
    <n v="0"/>
    <n v="0"/>
    <n v="0"/>
    <x v="79"/>
    <x v="17"/>
    <x v="2"/>
    <x v="1"/>
    <x v="5"/>
    <n v="6.5395095367847406E-2"/>
    <n v="0.15384615384615385"/>
    <n v="0"/>
    <n v="0"/>
    <n v="0"/>
    <n v="7.2463768115942032E-2"/>
  </r>
  <r>
    <x v="4"/>
    <s v="0038-01-000"/>
    <m/>
    <x v="0"/>
    <s v="Beltrami"/>
    <s v="Red Lake Public School District"/>
    <n v="0"/>
    <n v="105"/>
    <n v="0"/>
    <n v="0"/>
    <n v="0"/>
    <n v="21"/>
    <n v="89"/>
    <n v="1.383399209486166E-2"/>
    <n v="5.8629776021080368E-2"/>
    <n v="2"/>
    <n v="1.4184397163120568E-3"/>
    <n v="1518"/>
    <n v="1410"/>
    <x v="55"/>
    <n v="1410"/>
    <n v="0"/>
    <n v="0"/>
    <n v="0"/>
    <n v="0"/>
    <n v="0"/>
    <n v="0"/>
    <n v="0"/>
    <n v="0"/>
    <x v="69"/>
    <x v="371"/>
    <x v="0"/>
    <x v="2"/>
    <x v="1"/>
    <n v="0"/>
    <n v="6.9306930693069313E-2"/>
    <n v="0"/>
    <n v="0"/>
    <n v="0"/>
    <n v="7.2463768115942032E-2"/>
  </r>
  <r>
    <x v="1"/>
    <s v="0630-01-000"/>
    <m/>
    <x v="0"/>
    <s v="Red Lake"/>
    <s v="Red Lake Falls Public School Dist."/>
    <n v="22"/>
    <n v="0"/>
    <n v="0"/>
    <n v="0"/>
    <n v="0"/>
    <n v="0"/>
    <n v="26"/>
    <n v="0"/>
    <n v="7.2423398328690811E-2"/>
    <n v="39"/>
    <n v="0.10483870967741936"/>
    <n v="359"/>
    <n v="372"/>
    <x v="792"/>
    <n v="5"/>
    <n v="6"/>
    <n v="3"/>
    <n v="21"/>
    <n v="30"/>
    <n v="0"/>
    <n v="0"/>
    <n v="0"/>
    <n v="5"/>
    <x v="851"/>
    <x v="43"/>
    <x v="41"/>
    <x v="5"/>
    <x v="4"/>
    <n v="6.6869300911854099E-2"/>
    <n v="0"/>
    <n v="0"/>
    <n v="0"/>
    <n v="0"/>
    <n v="7.2423398328690811E-2"/>
  </r>
  <r>
    <x v="0"/>
    <s v="0741-01-000"/>
    <m/>
    <x v="0"/>
    <s v="Stearns"/>
    <s v="Paynesville Public School District"/>
    <n v="64"/>
    <n v="0"/>
    <n v="0"/>
    <n v="0"/>
    <n v="3"/>
    <n v="0"/>
    <n v="73"/>
    <n v="0"/>
    <n v="7.2420634920634927E-2"/>
    <n v="119"/>
    <n v="0.11290322580645161"/>
    <n v="1008"/>
    <n v="1054"/>
    <x v="1337"/>
    <n v="6"/>
    <n v="13"/>
    <n v="14"/>
    <n v="18"/>
    <n v="111"/>
    <n v="0"/>
    <n v="0"/>
    <n v="0"/>
    <n v="4"/>
    <x v="734"/>
    <x v="31"/>
    <x v="45"/>
    <x v="30"/>
    <x v="61"/>
    <n v="6.6945606694560664E-2"/>
    <n v="0"/>
    <n v="0"/>
    <n v="0"/>
    <n v="0.17647058823529413"/>
    <n v="7.2420634920634927E-2"/>
  </r>
  <r>
    <x v="12"/>
    <s v="2342-01-000"/>
    <m/>
    <x v="0"/>
    <s v="Grant"/>
    <s v="West Central Area"/>
    <n v="61"/>
    <n v="0"/>
    <n v="0"/>
    <n v="0"/>
    <n v="0"/>
    <n v="0"/>
    <n v="64"/>
    <n v="0"/>
    <n v="7.2398190045248875E-2"/>
    <n v="51"/>
    <n v="5.8553386911595867E-2"/>
    <n v="884"/>
    <n v="871"/>
    <x v="489"/>
    <n v="6"/>
    <n v="7"/>
    <n v="4"/>
    <n v="8"/>
    <n v="49"/>
    <n v="0"/>
    <n v="0"/>
    <n v="0"/>
    <n v="0"/>
    <x v="577"/>
    <x v="31"/>
    <x v="21"/>
    <x v="10"/>
    <x v="27"/>
    <n v="7.1095571095571089E-2"/>
    <n v="0"/>
    <n v="0"/>
    <n v="0"/>
    <n v="0"/>
    <n v="7.2398190045248875E-2"/>
  </r>
  <r>
    <x v="13"/>
    <s v="0861-01-000"/>
    <m/>
    <x v="0"/>
    <s v="Winona"/>
    <s v="Winona Area Public School District"/>
    <n v="347"/>
    <n v="0"/>
    <n v="0"/>
    <n v="0"/>
    <n v="0"/>
    <n v="172"/>
    <n v="177"/>
    <n v="3.566984653670676E-2"/>
    <n v="3.670676068021568E-2"/>
    <n v="31"/>
    <n v="6.8827708703374782E-3"/>
    <n v="4822"/>
    <n v="4504"/>
    <x v="1714"/>
    <n v="6"/>
    <n v="66"/>
    <n v="198"/>
    <n v="50"/>
    <n v="26"/>
    <n v="0"/>
    <n v="0"/>
    <n v="0"/>
    <n v="0"/>
    <x v="1729"/>
    <x v="31"/>
    <x v="368"/>
    <x v="95"/>
    <x v="149"/>
    <n v="7.7111111111111116E-2"/>
    <n v="0"/>
    <n v="0"/>
    <n v="0"/>
    <n v="0"/>
    <n v="7.2376607216922434E-2"/>
  </r>
  <r>
    <x v="4"/>
    <s v="0345-01-000"/>
    <m/>
    <x v="0"/>
    <s v="Kandiyohi"/>
    <s v="New London-Spicer School District"/>
    <n v="98"/>
    <n v="0"/>
    <n v="0"/>
    <n v="0"/>
    <n v="6"/>
    <n v="0"/>
    <n v="110"/>
    <n v="0"/>
    <n v="7.2368421052631582E-2"/>
    <n v="178"/>
    <n v="0.11209068010075567"/>
    <n v="1520"/>
    <n v="1588"/>
    <x v="1715"/>
    <n v="5"/>
    <n v="11"/>
    <n v="3"/>
    <n v="40"/>
    <n v="167"/>
    <n v="0"/>
    <n v="3"/>
    <n v="0"/>
    <n v="6"/>
    <x v="1730"/>
    <x v="43"/>
    <x v="8"/>
    <x v="5"/>
    <x v="137"/>
    <n v="6.7123287671232879E-2"/>
    <n v="0"/>
    <n v="0"/>
    <n v="0"/>
    <n v="0.15"/>
    <n v="7.2368421052631582E-2"/>
  </r>
  <r>
    <x v="7"/>
    <s v="0740-01-000"/>
    <m/>
    <x v="0"/>
    <s v="Stearns"/>
    <s v="Melrose Public School District"/>
    <n v="84"/>
    <n v="0"/>
    <n v="0"/>
    <n v="0"/>
    <n v="0"/>
    <n v="0"/>
    <n v="96"/>
    <n v="0"/>
    <n v="7.2343632253202714E-2"/>
    <n v="78"/>
    <n v="5.9587471352177235E-2"/>
    <n v="1327"/>
    <n v="1309"/>
    <x v="1077"/>
    <n v="0"/>
    <n v="8"/>
    <n v="1"/>
    <n v="270"/>
    <n v="72"/>
    <n v="0"/>
    <n v="0"/>
    <n v="0"/>
    <n v="0"/>
    <x v="578"/>
    <x v="0"/>
    <x v="8"/>
    <x v="1"/>
    <x v="147"/>
    <n v="8.0614203454894437E-2"/>
    <n v="0"/>
    <n v="0"/>
    <n v="0"/>
    <n v="0"/>
    <n v="7.2343632253202714E-2"/>
  </r>
  <r>
    <x v="13"/>
    <s v="2155-01-000"/>
    <m/>
    <x v="0"/>
    <s v="Wadena"/>
    <s v="Wadena-Deer Creek School District"/>
    <n v="103"/>
    <n v="0"/>
    <n v="0"/>
    <n v="0"/>
    <n v="0"/>
    <n v="0"/>
    <n v="107"/>
    <n v="0"/>
    <n v="7.2297297297297294E-2"/>
    <n v="50"/>
    <n v="3.5137034434293744E-2"/>
    <n v="1480"/>
    <n v="1423"/>
    <x v="1138"/>
    <n v="1"/>
    <n v="18"/>
    <n v="0"/>
    <n v="8"/>
    <n v="42"/>
    <n v="0"/>
    <n v="4"/>
    <n v="0"/>
    <n v="0"/>
    <x v="1731"/>
    <x v="3"/>
    <x v="27"/>
    <x v="2"/>
    <x v="27"/>
    <n v="7.0499657768651608E-2"/>
    <n v="0"/>
    <n v="0"/>
    <n v="0"/>
    <n v="0"/>
    <n v="7.2297297297297294E-2"/>
  </r>
  <r>
    <x v="9"/>
    <s v="0630-01-000"/>
    <m/>
    <x v="0"/>
    <s v="Red Lake"/>
    <s v="Red Lake Falls Public School Dist."/>
    <n v="25"/>
    <n v="0"/>
    <n v="0"/>
    <n v="0"/>
    <n v="0"/>
    <n v="0"/>
    <n v="27"/>
    <n v="0"/>
    <n v="7.2192513368983954E-2"/>
    <n v="27"/>
    <n v="7.2192513368983954E-2"/>
    <n v="374"/>
    <n v="374"/>
    <x v="203"/>
    <n v="6"/>
    <n v="11"/>
    <n v="0"/>
    <n v="17"/>
    <n v="26"/>
    <n v="0"/>
    <n v="0"/>
    <n v="0"/>
    <n v="0"/>
    <x v="243"/>
    <x v="31"/>
    <x v="42"/>
    <x v="2"/>
    <x v="61"/>
    <n v="7.3746312684365781E-2"/>
    <n v="0"/>
    <n v="0"/>
    <n v="0"/>
    <n v="0"/>
    <n v="7.2192513368983954E-2"/>
  </r>
  <r>
    <x v="10"/>
    <s v="2860-01-000"/>
    <m/>
    <x v="0"/>
    <s v="Faribault"/>
    <s v="Blue Earth Area Public School"/>
    <n v="80"/>
    <n v="0"/>
    <n v="0"/>
    <n v="0"/>
    <n v="0"/>
    <n v="4"/>
    <n v="84"/>
    <n v="3.2813781788351109E-3"/>
    <n v="6.8908941755537328E-2"/>
    <n v="95"/>
    <n v="7.7487765089722674E-2"/>
    <n v="1219"/>
    <n v="1226"/>
    <x v="1716"/>
    <n v="7"/>
    <n v="15"/>
    <n v="4"/>
    <n v="152"/>
    <n v="80"/>
    <n v="0"/>
    <n v="0"/>
    <n v="0"/>
    <n v="9"/>
    <x v="1707"/>
    <x v="47"/>
    <x v="66"/>
    <x v="10"/>
    <x v="420"/>
    <n v="7.6335877862595422E-2"/>
    <n v="0"/>
    <n v="0"/>
    <n v="0"/>
    <n v="0"/>
    <n v="7.2190319934372443E-2"/>
  </r>
  <r>
    <x v="14"/>
    <s v="2143-01-000"/>
    <m/>
    <x v="0"/>
    <s v="Le Sueur"/>
    <s v="Waterville-Elysian-Morristown Public School District"/>
    <n v="73"/>
    <n v="0"/>
    <n v="0"/>
    <n v="0"/>
    <n v="0"/>
    <n v="0"/>
    <n v="75"/>
    <n v="0"/>
    <n v="7.2184793070259864E-2"/>
    <n v="48"/>
    <n v="4.7430830039525688E-2"/>
    <n v="1039"/>
    <n v="1012"/>
    <x v="1280"/>
    <n v="6"/>
    <n v="1"/>
    <n v="4"/>
    <n v="28"/>
    <n v="40"/>
    <n v="0"/>
    <n v="0"/>
    <n v="0"/>
    <n v="0"/>
    <x v="1319"/>
    <x v="31"/>
    <x v="3"/>
    <x v="10"/>
    <x v="16"/>
    <n v="7.2564612326043734E-2"/>
    <n v="0"/>
    <n v="0"/>
    <n v="0"/>
    <n v="0"/>
    <n v="7.2184793070259864E-2"/>
  </r>
  <r>
    <x v="5"/>
    <s v="0833-01-000"/>
    <s v="yes"/>
    <x v="1"/>
    <s v="Washington"/>
    <s v="South Washington County School Dist"/>
    <n v="813"/>
    <n v="0"/>
    <n v="121"/>
    <n v="277"/>
    <n v="95"/>
    <n v="889"/>
    <n v="459"/>
    <n v="4.7591006423982868E-2"/>
    <n v="2.4571734475374734E-2"/>
    <n v="555"/>
    <n v="3.1028120981718567E-2"/>
    <n v="18680"/>
    <n v="17887"/>
    <x v="1717"/>
    <n v="129"/>
    <n v="1764"/>
    <n v="1991"/>
    <n v="1304"/>
    <n v="347"/>
    <n v="0"/>
    <n v="77"/>
    <n v="68"/>
    <n v="36"/>
    <x v="1732"/>
    <x v="19"/>
    <x v="454"/>
    <x v="414"/>
    <x v="558"/>
    <n v="6.1754652487656665E-2"/>
    <n v="0"/>
    <n v="6.6924778761061954E-2"/>
    <n v="0.12590909090909091"/>
    <n v="6.9699192956713132E-2"/>
    <n v="7.2162740899357605E-2"/>
  </r>
  <r>
    <x v="12"/>
    <s v="2859-01-000"/>
    <m/>
    <x v="0"/>
    <s v="McLeod"/>
    <s v="Glencoe-Silver Lake School District"/>
    <n v="126"/>
    <n v="0"/>
    <n v="0"/>
    <n v="0"/>
    <n v="4"/>
    <n v="0"/>
    <n v="132"/>
    <n v="0"/>
    <n v="7.2131147540983612E-2"/>
    <n v="79"/>
    <n v="4.4456949915588073E-2"/>
    <n v="1830"/>
    <n v="1777"/>
    <x v="1718"/>
    <n v="5"/>
    <n v="3"/>
    <n v="6"/>
    <n v="252"/>
    <n v="65"/>
    <n v="0"/>
    <n v="0"/>
    <n v="0"/>
    <n v="7"/>
    <x v="995"/>
    <x v="43"/>
    <x v="4"/>
    <x v="3"/>
    <x v="235"/>
    <n v="8.0152671755725186E-2"/>
    <n v="0"/>
    <n v="0"/>
    <n v="0"/>
    <n v="1.6064257028112448E-2"/>
    <n v="7.2131147540983612E-2"/>
  </r>
  <r>
    <x v="8"/>
    <s v="0544-01-000"/>
    <m/>
    <x v="0"/>
    <s v="Otter Tail"/>
    <s v="Fergus Falls Public School District"/>
    <n v="185"/>
    <n v="0"/>
    <n v="0"/>
    <n v="0"/>
    <n v="0"/>
    <n v="3"/>
    <n v="193"/>
    <n v="1.1037527593818985E-3"/>
    <n v="7.100809418690214E-2"/>
    <n v="53"/>
    <n v="2.0582524271844659E-2"/>
    <n v="2718"/>
    <n v="2575"/>
    <x v="1719"/>
    <n v="40"/>
    <n v="78"/>
    <n v="28"/>
    <n v="48"/>
    <n v="42"/>
    <n v="0"/>
    <n v="3"/>
    <n v="0"/>
    <n v="0"/>
    <x v="1733"/>
    <x v="97"/>
    <x v="453"/>
    <x v="136"/>
    <x v="163"/>
    <n v="7.3296354992076068E-2"/>
    <n v="0"/>
    <n v="0"/>
    <n v="0"/>
    <n v="0"/>
    <n v="7.2111846946284044E-2"/>
  </r>
  <r>
    <x v="10"/>
    <s v="0763-01-000"/>
    <m/>
    <x v="0"/>
    <s v="Steele"/>
    <s v="Medford Public School District"/>
    <n v="41"/>
    <n v="0"/>
    <n v="0"/>
    <n v="0"/>
    <n v="0"/>
    <n v="3"/>
    <n v="43"/>
    <n v="4.7021943573667714E-3"/>
    <n v="6.7398119122257058E-2"/>
    <n v="265"/>
    <n v="0.30921820303383896"/>
    <n v="638"/>
    <n v="857"/>
    <x v="730"/>
    <n v="4"/>
    <n v="10"/>
    <n v="12"/>
    <n v="100"/>
    <n v="234"/>
    <n v="0"/>
    <n v="3"/>
    <n v="4"/>
    <n v="14"/>
    <x v="29"/>
    <x v="2"/>
    <x v="21"/>
    <x v="8"/>
    <x v="111"/>
    <n v="7.6208178438661706E-2"/>
    <n v="0"/>
    <n v="0"/>
    <n v="0"/>
    <n v="0"/>
    <n v="7.2100313479623826E-2"/>
  </r>
  <r>
    <x v="5"/>
    <s v="0698-01-000"/>
    <m/>
    <x v="0"/>
    <s v="Saint Louis"/>
    <s v="Floodwood Public School District"/>
    <n v="7"/>
    <n v="0"/>
    <n v="0"/>
    <n v="0"/>
    <n v="0"/>
    <n v="0"/>
    <n v="16"/>
    <n v="0"/>
    <n v="7.2072072072072071E-2"/>
    <n v="28"/>
    <n v="0.11965811965811966"/>
    <n v="222"/>
    <n v="234"/>
    <x v="69"/>
    <n v="6"/>
    <n v="8"/>
    <n v="0"/>
    <n v="0"/>
    <n v="27"/>
    <n v="0"/>
    <n v="0"/>
    <n v="0"/>
    <n v="0"/>
    <x v="228"/>
    <x v="31"/>
    <x v="8"/>
    <x v="2"/>
    <x v="1"/>
    <n v="3.5000000000000003E-2"/>
    <n v="0"/>
    <n v="0"/>
    <n v="0"/>
    <n v="0"/>
    <n v="7.2072072072072071E-2"/>
  </r>
  <r>
    <x v="15"/>
    <s v="2752-01-000"/>
    <m/>
    <x v="0"/>
    <s v="Martin"/>
    <s v="Fairmont Area School District"/>
    <n v="122"/>
    <n v="0"/>
    <n v="4"/>
    <n v="3"/>
    <n v="0"/>
    <n v="0"/>
    <n v="132"/>
    <n v="0"/>
    <n v="7.2052401746724892E-2"/>
    <n v="93"/>
    <n v="5.1868377021751254E-2"/>
    <n v="1832"/>
    <n v="1793"/>
    <x v="1720"/>
    <n v="3"/>
    <n v="17"/>
    <n v="15"/>
    <n v="102"/>
    <n v="89"/>
    <n v="0"/>
    <n v="0"/>
    <n v="0"/>
    <n v="0"/>
    <x v="1734"/>
    <x v="6"/>
    <x v="16"/>
    <x v="105"/>
    <x v="255"/>
    <n v="7.2232089994079332E-2"/>
    <n v="0"/>
    <n v="0.19047619047619047"/>
    <n v="0.16666666666666666"/>
    <n v="0"/>
    <n v="7.2052401746724892E-2"/>
  </r>
  <r>
    <x v="5"/>
    <s v="0763-01-000"/>
    <m/>
    <x v="0"/>
    <s v="Steele"/>
    <s v="Medford Public School District"/>
    <n v="33"/>
    <n v="0"/>
    <n v="0"/>
    <n v="0"/>
    <n v="4"/>
    <n v="3"/>
    <n v="41"/>
    <n v="4.9099836333878887E-3"/>
    <n v="6.7103109656301146E-2"/>
    <n v="330"/>
    <n v="0.36789297658862874"/>
    <n v="611"/>
    <n v="897"/>
    <x v="1721"/>
    <n v="0"/>
    <n v="19"/>
    <n v="14"/>
    <n v="125"/>
    <n v="286"/>
    <n v="0"/>
    <n v="8"/>
    <n v="6"/>
    <n v="22"/>
    <x v="311"/>
    <x v="0"/>
    <x v="42"/>
    <x v="8"/>
    <x v="87"/>
    <n v="6.7901234567901231E-2"/>
    <n v="0"/>
    <n v="0"/>
    <n v="0"/>
    <n v="3.7383177570093455E-2"/>
    <n v="7.2013093289689037E-2"/>
  </r>
  <r>
    <x v="9"/>
    <s v="0495-01-000"/>
    <m/>
    <x v="0"/>
    <s v="Mower"/>
    <s v="Grand Meadow Public School District"/>
    <n v="23"/>
    <n v="0"/>
    <n v="0"/>
    <n v="0"/>
    <n v="0"/>
    <n v="0"/>
    <n v="28"/>
    <n v="0"/>
    <n v="7.1979434447300775E-2"/>
    <n v="0"/>
    <n v="0"/>
    <n v="389"/>
    <n v="361"/>
    <x v="164"/>
    <n v="0"/>
    <n v="11"/>
    <n v="3"/>
    <n v="3"/>
    <n v="0"/>
    <n v="0"/>
    <n v="0"/>
    <n v="0"/>
    <n v="0"/>
    <x v="79"/>
    <x v="0"/>
    <x v="42"/>
    <x v="5"/>
    <x v="17"/>
    <n v="6.2670299727520432E-2"/>
    <n v="0"/>
    <n v="0"/>
    <n v="0"/>
    <n v="0"/>
    <n v="7.1979434447300775E-2"/>
  </r>
  <r>
    <x v="1"/>
    <s v="0177-01-000"/>
    <m/>
    <x v="0"/>
    <s v="Cottonwood"/>
    <s v="Windom Public School District"/>
    <n v="53"/>
    <n v="0"/>
    <n v="0"/>
    <n v="0"/>
    <n v="10"/>
    <n v="0"/>
    <n v="69"/>
    <n v="0"/>
    <n v="7.1949947862356617E-2"/>
    <n v="86"/>
    <n v="8.8114754098360656E-2"/>
    <n v="959"/>
    <n v="976"/>
    <x v="1134"/>
    <n v="10"/>
    <n v="24"/>
    <n v="37"/>
    <n v="144"/>
    <n v="73"/>
    <n v="0"/>
    <n v="0"/>
    <n v="0"/>
    <n v="3"/>
    <x v="506"/>
    <x v="87"/>
    <x v="39"/>
    <x v="255"/>
    <x v="275"/>
    <n v="7.1524966261808362E-2"/>
    <n v="0"/>
    <n v="0"/>
    <n v="0"/>
    <n v="6.6225165562913912E-2"/>
    <n v="7.1949947862356617E-2"/>
  </r>
  <r>
    <x v="15"/>
    <s v="2342-01-000"/>
    <m/>
    <x v="0"/>
    <s v="Grant"/>
    <s v="West Central Area"/>
    <n v="52"/>
    <n v="0"/>
    <n v="0"/>
    <n v="0"/>
    <n v="0"/>
    <n v="0"/>
    <n v="61"/>
    <n v="0"/>
    <n v="7.1933962264150941E-2"/>
    <n v="60"/>
    <n v="7.0838252656434481E-2"/>
    <n v="848"/>
    <n v="847"/>
    <x v="1722"/>
    <n v="6"/>
    <n v="7"/>
    <n v="4"/>
    <n v="13"/>
    <n v="52"/>
    <n v="0"/>
    <n v="0"/>
    <n v="0"/>
    <n v="0"/>
    <x v="127"/>
    <x v="31"/>
    <x v="21"/>
    <x v="10"/>
    <x v="8"/>
    <n v="6.3647490820073441E-2"/>
    <n v="0"/>
    <n v="0"/>
    <n v="0"/>
    <n v="0"/>
    <n v="7.1933962264150941E-2"/>
  </r>
  <r>
    <x v="1"/>
    <s v="0477-01-000"/>
    <m/>
    <x v="0"/>
    <s v="Mille Lacs"/>
    <s v="Princeton Public School District"/>
    <n v="234"/>
    <n v="0"/>
    <n v="0"/>
    <n v="0"/>
    <n v="0"/>
    <n v="60"/>
    <n v="185"/>
    <n v="1.7595307917888565E-2"/>
    <n v="5.4252199413489736E-2"/>
    <n v="104"/>
    <n v="3.1814010400734172E-2"/>
    <n v="3410"/>
    <n v="3269"/>
    <x v="1723"/>
    <n v="33"/>
    <n v="37"/>
    <n v="32"/>
    <n v="49"/>
    <n v="89"/>
    <n v="0"/>
    <n v="0"/>
    <n v="0"/>
    <n v="3"/>
    <x v="1735"/>
    <x v="40"/>
    <x v="10"/>
    <x v="187"/>
    <x v="64"/>
    <n v="7.1713147410358571E-2"/>
    <n v="0"/>
    <n v="0"/>
    <n v="0"/>
    <n v="0"/>
    <n v="7.1847507331378305E-2"/>
  </r>
  <r>
    <x v="9"/>
    <s v="0879-01-000"/>
    <m/>
    <x v="0"/>
    <s v="Wright"/>
    <s v="Delano Public School District"/>
    <n v="144"/>
    <n v="0"/>
    <n v="0"/>
    <n v="0"/>
    <n v="0"/>
    <n v="0"/>
    <n v="156"/>
    <n v="0"/>
    <n v="7.1757129714811407E-2"/>
    <n v="174"/>
    <n v="7.9379562043795621E-2"/>
    <n v="2174"/>
    <n v="2192"/>
    <x v="386"/>
    <n v="9"/>
    <n v="29"/>
    <n v="26"/>
    <n v="19"/>
    <n v="154"/>
    <n v="0"/>
    <n v="3"/>
    <n v="0"/>
    <n v="3"/>
    <x v="1628"/>
    <x v="68"/>
    <x v="71"/>
    <x v="57"/>
    <x v="4"/>
    <n v="6.8604097189137681E-2"/>
    <n v="0"/>
    <n v="0"/>
    <n v="0"/>
    <n v="0"/>
    <n v="7.1757129714811407E-2"/>
  </r>
  <r>
    <x v="2"/>
    <s v="0012-01-000"/>
    <s v="yes"/>
    <x v="1"/>
    <s v="Anoka"/>
    <s v="Centennial Public School District"/>
    <n v="323"/>
    <n v="0"/>
    <n v="21"/>
    <n v="32"/>
    <n v="21"/>
    <n v="121"/>
    <n v="302"/>
    <n v="2.0522388059701493E-2"/>
    <n v="5.1221166892808687E-2"/>
    <n v="1109"/>
    <n v="0.16848982072318444"/>
    <n v="5896"/>
    <n v="6582"/>
    <x v="1724"/>
    <n v="83"/>
    <n v="269"/>
    <n v="392"/>
    <n v="275"/>
    <n v="899"/>
    <n v="7"/>
    <n v="43"/>
    <n v="84"/>
    <n v="54"/>
    <x v="1736"/>
    <x v="25"/>
    <x v="455"/>
    <x v="415"/>
    <x v="559"/>
    <n v="6.4768397834369357E-2"/>
    <n v="0"/>
    <n v="8.5020242914979755E-2"/>
    <n v="9.4117647058823528E-2"/>
    <n v="8.6776859504132234E-2"/>
    <n v="7.1743554952510183E-2"/>
  </r>
  <r>
    <x v="6"/>
    <s v="0756-01-000"/>
    <m/>
    <x v="0"/>
    <s v="Steele"/>
    <s v="Blooming Prairie Public School Dist"/>
    <n v="51"/>
    <n v="3"/>
    <n v="0"/>
    <n v="0"/>
    <n v="0"/>
    <n v="0"/>
    <n v="55"/>
    <n v="0"/>
    <n v="7.1707953063885263E-2"/>
    <n v="23"/>
    <n v="3.1292517006802724E-2"/>
    <n v="767"/>
    <n v="735"/>
    <x v="441"/>
    <n v="0"/>
    <n v="2"/>
    <n v="4"/>
    <n v="59"/>
    <n v="19"/>
    <n v="0"/>
    <n v="0"/>
    <n v="0"/>
    <n v="0"/>
    <x v="1737"/>
    <x v="6"/>
    <x v="6"/>
    <x v="10"/>
    <x v="26"/>
    <n v="7.2649572649572655E-2"/>
    <n v="1"/>
    <n v="0"/>
    <n v="0"/>
    <n v="0"/>
    <n v="7.1707953063885263E-2"/>
  </r>
  <r>
    <x v="6"/>
    <s v="0879-01-000"/>
    <m/>
    <x v="0"/>
    <s v="Wright"/>
    <s v="Delano Public School District"/>
    <n v="133"/>
    <n v="0"/>
    <n v="0"/>
    <n v="0"/>
    <n v="0"/>
    <n v="0"/>
    <n v="149"/>
    <n v="0"/>
    <n v="7.1703561116458134E-2"/>
    <n v="151"/>
    <n v="7.2596153846153852E-2"/>
    <n v="2078"/>
    <n v="2080"/>
    <x v="1725"/>
    <n v="12"/>
    <n v="30"/>
    <n v="27"/>
    <n v="16"/>
    <n v="139"/>
    <n v="3"/>
    <n v="0"/>
    <n v="0"/>
    <n v="3"/>
    <x v="1738"/>
    <x v="68"/>
    <x v="106"/>
    <x v="153"/>
    <x v="8"/>
    <n v="6.686777275012569E-2"/>
    <n v="0"/>
    <n v="0"/>
    <n v="0"/>
    <n v="0"/>
    <n v="7.1703561116458134E-2"/>
  </r>
  <r>
    <x v="5"/>
    <s v="0012-01-000"/>
    <s v="yes"/>
    <x v="1"/>
    <s v="Anoka"/>
    <s v="Centennial Public School District"/>
    <n v="325"/>
    <n v="0"/>
    <n v="13"/>
    <n v="29"/>
    <n v="22"/>
    <n v="130"/>
    <n v="284"/>
    <n v="2.2491349480968859E-2"/>
    <n v="4.9134948096885817E-2"/>
    <n v="1176"/>
    <n v="0.17976154081320697"/>
    <n v="5780"/>
    <n v="6542"/>
    <x v="1726"/>
    <n v="73"/>
    <n v="274"/>
    <n v="402"/>
    <n v="281"/>
    <n v="976"/>
    <n v="5"/>
    <n v="43"/>
    <n v="76"/>
    <n v="54"/>
    <x v="1739"/>
    <x v="106"/>
    <x v="456"/>
    <x v="226"/>
    <x v="235"/>
    <n v="6.6858671055338409E-2"/>
    <n v="0"/>
    <n v="5.3278688524590161E-2"/>
    <n v="8.1690140845070425E-2"/>
    <n v="8.8353413654618476E-2"/>
    <n v="7.1626297577854672E-2"/>
  </r>
  <r>
    <x v="6"/>
    <s v="0281-01-000"/>
    <s v="yes"/>
    <x v="1"/>
    <s v="Hennepin"/>
    <s v="Robbinsdale Public School District"/>
    <n v="603"/>
    <n v="8"/>
    <n v="247"/>
    <n v="39"/>
    <n v="24"/>
    <n v="172"/>
    <n v="773"/>
    <n v="1.3019453485731587E-2"/>
    <n v="5.8511846188782073E-2"/>
    <n v="1102"/>
    <n v="8.2435667265110715E-2"/>
    <n v="13211"/>
    <n v="13368"/>
    <x v="1727"/>
    <n v="153"/>
    <n v="3016"/>
    <n v="908"/>
    <n v="1124"/>
    <n v="453"/>
    <n v="9"/>
    <n v="462"/>
    <n v="96"/>
    <n v="43"/>
    <x v="1740"/>
    <x v="208"/>
    <x v="457"/>
    <x v="416"/>
    <x v="560"/>
    <n v="7.25021041240832E-2"/>
    <n v="5.2631578947368418E-2"/>
    <n v="8.8182791860049986E-2"/>
    <n v="4.5828437132784956E-2"/>
    <n v="2.171945701357466E-2"/>
    <n v="7.153129967451366E-2"/>
  </r>
  <r>
    <x v="14"/>
    <s v="0879-01-000"/>
    <m/>
    <x v="0"/>
    <s v="Wright"/>
    <s v="Delano Public School District"/>
    <n v="130"/>
    <n v="0"/>
    <n v="0"/>
    <n v="0"/>
    <n v="0"/>
    <n v="0"/>
    <n v="141"/>
    <n v="0"/>
    <n v="7.1501014198782964E-2"/>
    <n v="148"/>
    <n v="7.4785245073269321E-2"/>
    <n v="1972"/>
    <n v="1979"/>
    <x v="1728"/>
    <n v="9"/>
    <n v="22"/>
    <n v="20"/>
    <n v="16"/>
    <n v="136"/>
    <n v="3"/>
    <n v="0"/>
    <n v="0"/>
    <n v="3"/>
    <x v="1741"/>
    <x v="31"/>
    <x v="7"/>
    <x v="38"/>
    <x v="8"/>
    <n v="6.8205666316894023E-2"/>
    <n v="0"/>
    <n v="0"/>
    <n v="0"/>
    <n v="0"/>
    <n v="7.1501014198782964E-2"/>
  </r>
  <r>
    <x v="6"/>
    <s v="2143-01-000"/>
    <m/>
    <x v="0"/>
    <s v="Le Sueur"/>
    <s v="Waterville-Elysian-Morristown Public School District"/>
    <n v="71"/>
    <n v="0"/>
    <n v="0"/>
    <n v="0"/>
    <n v="0"/>
    <n v="0"/>
    <n v="76"/>
    <n v="0"/>
    <n v="7.149576669802446E-2"/>
    <n v="40"/>
    <n v="3.8948393378773129E-2"/>
    <n v="1063"/>
    <n v="1027"/>
    <x v="1729"/>
    <n v="8"/>
    <n v="1"/>
    <n v="4"/>
    <n v="42"/>
    <n v="32"/>
    <n v="0"/>
    <n v="0"/>
    <n v="0"/>
    <n v="0"/>
    <x v="1164"/>
    <x v="35"/>
    <x v="3"/>
    <x v="10"/>
    <x v="109"/>
    <n v="7.0227497527200797E-2"/>
    <n v="0"/>
    <n v="0"/>
    <n v="0"/>
    <n v="0"/>
    <n v="7.149576669802446E-2"/>
  </r>
  <r>
    <x v="0"/>
    <s v="0115-01-000"/>
    <m/>
    <x v="0"/>
    <s v="Cass"/>
    <s v="Cass Lake-Bena Public Schools"/>
    <n v="38"/>
    <n v="30"/>
    <n v="0"/>
    <n v="0"/>
    <n v="0"/>
    <n v="8"/>
    <n v="61"/>
    <n v="8.2815734989648039E-3"/>
    <n v="6.3146997929606624E-2"/>
    <n v="231"/>
    <n v="0.2047872340425532"/>
    <n v="966"/>
    <n v="1128"/>
    <x v="78"/>
    <n v="999"/>
    <n v="4"/>
    <n v="11"/>
    <n v="8"/>
    <n v="14"/>
    <n v="208"/>
    <n v="0"/>
    <n v="0"/>
    <n v="0"/>
    <x v="152"/>
    <x v="372"/>
    <x v="2"/>
    <x v="20"/>
    <x v="27"/>
    <n v="0.29230769230769232"/>
    <n v="3.6540803897685749E-2"/>
    <n v="0"/>
    <n v="0"/>
    <n v="0"/>
    <n v="7.1428571428571425E-2"/>
  </r>
  <r>
    <x v="0"/>
    <s v="2169-01-000"/>
    <m/>
    <x v="0"/>
    <s v="Murray"/>
    <s v="Murray County Central School Dist."/>
    <n v="44"/>
    <n v="0"/>
    <n v="0"/>
    <n v="0"/>
    <n v="0"/>
    <n v="0"/>
    <n v="54"/>
    <n v="0"/>
    <n v="7.1428571428571425E-2"/>
    <n v="57"/>
    <n v="7.5098814229249009E-2"/>
    <n v="756"/>
    <n v="759"/>
    <x v="1506"/>
    <n v="5"/>
    <n v="2"/>
    <n v="7"/>
    <n v="31"/>
    <n v="53"/>
    <n v="0"/>
    <n v="0"/>
    <n v="0"/>
    <n v="0"/>
    <x v="332"/>
    <x v="43"/>
    <x v="6"/>
    <x v="36"/>
    <x v="38"/>
    <n v="6.2411347517730496E-2"/>
    <n v="0"/>
    <n v="0"/>
    <n v="0"/>
    <n v="0"/>
    <n v="7.1428571428571425E-2"/>
  </r>
  <r>
    <x v="7"/>
    <s v="0441-01-000"/>
    <m/>
    <x v="0"/>
    <s v="Marshall"/>
    <s v="Marshall County Central Schools"/>
    <n v="22"/>
    <n v="0"/>
    <n v="0"/>
    <n v="0"/>
    <n v="0"/>
    <n v="0"/>
    <n v="24"/>
    <n v="0"/>
    <n v="7.1428571428571425E-2"/>
    <n v="94"/>
    <n v="0.23152709359605911"/>
    <n v="336"/>
    <n v="406"/>
    <x v="223"/>
    <n v="3"/>
    <n v="4"/>
    <n v="2"/>
    <n v="1"/>
    <n v="91"/>
    <n v="0"/>
    <n v="0"/>
    <n v="0"/>
    <n v="0"/>
    <x v="862"/>
    <x v="6"/>
    <x v="2"/>
    <x v="0"/>
    <x v="0"/>
    <n v="6.7278287461773695E-2"/>
    <n v="0"/>
    <n v="0"/>
    <n v="0"/>
    <n v="0"/>
    <n v="7.1428571428571425E-2"/>
  </r>
  <r>
    <x v="11"/>
    <s v="0271-01-000"/>
    <s v="yes"/>
    <x v="1"/>
    <s v="Hennepin"/>
    <s v="Bloomington Public School District"/>
    <n v="406"/>
    <n v="0"/>
    <n v="172"/>
    <n v="43"/>
    <n v="114"/>
    <n v="418"/>
    <n v="359"/>
    <n v="3.8426181283324139E-2"/>
    <n v="3.3002390145247286E-2"/>
    <n v="521"/>
    <n v="4.9049143287516472E-2"/>
    <n v="10878"/>
    <n v="10622"/>
    <x v="1730"/>
    <n v="116"/>
    <n v="2019"/>
    <n v="1043"/>
    <n v="1405"/>
    <n v="254"/>
    <n v="3"/>
    <n v="123"/>
    <n v="51"/>
    <n v="45"/>
    <x v="1742"/>
    <x v="39"/>
    <x v="458"/>
    <x v="417"/>
    <x v="561"/>
    <n v="6.5579066386690352E-2"/>
    <n v="0"/>
    <n v="8.3172147001934232E-2"/>
    <n v="4.1545893719806763E-2"/>
    <n v="7.7340569877883306E-2"/>
    <n v="7.1428571428571425E-2"/>
  </r>
  <r>
    <x v="2"/>
    <s v="0300-01-000"/>
    <m/>
    <x v="0"/>
    <s v="Houston"/>
    <s v="La Crescent-Hokah School District"/>
    <n v="70"/>
    <n v="0"/>
    <n v="6"/>
    <n v="0"/>
    <n v="0"/>
    <n v="56"/>
    <n v="21"/>
    <n v="5.1948051948051951E-2"/>
    <n v="1.948051948051948E-2"/>
    <n v="156"/>
    <n v="0.1348314606741573"/>
    <n v="1078"/>
    <n v="1157"/>
    <x v="1731"/>
    <n v="7"/>
    <n v="37"/>
    <n v="19"/>
    <n v="21"/>
    <n v="148"/>
    <n v="0"/>
    <n v="0"/>
    <n v="0"/>
    <n v="0"/>
    <x v="1251"/>
    <x v="47"/>
    <x v="79"/>
    <x v="60"/>
    <x v="15"/>
    <n v="7.0351758793969849E-2"/>
    <n v="0"/>
    <n v="0.13953488372093023"/>
    <n v="0"/>
    <n v="0"/>
    <n v="7.1428571428571425E-2"/>
  </r>
  <r>
    <x v="16"/>
    <s v="0821-01-000"/>
    <m/>
    <x v="0"/>
    <s v="Wadena"/>
    <s v="Menahga Public School District"/>
    <n v="47"/>
    <n v="0"/>
    <n v="0"/>
    <n v="0"/>
    <n v="0"/>
    <n v="0"/>
    <n v="48"/>
    <n v="0"/>
    <n v="7.1322436849925702E-2"/>
    <n v="85"/>
    <n v="0.11971830985915492"/>
    <n v="673"/>
    <n v="710"/>
    <x v="704"/>
    <n v="0"/>
    <n v="0"/>
    <n v="0"/>
    <n v="0"/>
    <n v="83"/>
    <n v="0"/>
    <n v="0"/>
    <n v="0"/>
    <n v="0"/>
    <x v="1675"/>
    <x v="0"/>
    <x v="0"/>
    <x v="2"/>
    <x v="1"/>
    <n v="6.9732937685459948E-2"/>
    <n v="0"/>
    <n v="0"/>
    <n v="0"/>
    <n v="0"/>
    <n v="7.1322436849925702E-2"/>
  </r>
  <r>
    <x v="8"/>
    <s v="0717-01-000"/>
    <s v="yes"/>
    <x v="1"/>
    <s v="Scott"/>
    <s v="Jordan Public School District"/>
    <n v="115"/>
    <n v="0"/>
    <n v="0"/>
    <n v="0"/>
    <n v="0"/>
    <n v="11"/>
    <n v="116"/>
    <n v="6.1763054463784394E-3"/>
    <n v="6.5131948343627177E-2"/>
    <n v="10"/>
    <n v="6.0096153846153849E-3"/>
    <n v="1781"/>
    <n v="1664"/>
    <x v="1294"/>
    <n v="6"/>
    <n v="22"/>
    <n v="16"/>
    <n v="83"/>
    <n v="6"/>
    <n v="0"/>
    <n v="0"/>
    <n v="0"/>
    <n v="0"/>
    <x v="1743"/>
    <x v="31"/>
    <x v="7"/>
    <x v="28"/>
    <x v="63"/>
    <n v="6.9866342648845683E-2"/>
    <n v="0"/>
    <n v="0"/>
    <n v="0"/>
    <n v="0"/>
    <n v="7.1308253790005618E-2"/>
  </r>
  <r>
    <x v="6"/>
    <s v="0378-01-000"/>
    <m/>
    <x v="0"/>
    <s v="Lac qui Parle"/>
    <s v="Dawson-Boyd Public School District"/>
    <n v="33"/>
    <n v="0"/>
    <n v="0"/>
    <n v="0"/>
    <n v="0"/>
    <n v="0"/>
    <n v="36"/>
    <n v="0"/>
    <n v="7.1287128712871281E-2"/>
    <n v="75"/>
    <n v="0.13786764705882354"/>
    <n v="505"/>
    <n v="544"/>
    <x v="1458"/>
    <n v="3"/>
    <n v="4"/>
    <n v="6"/>
    <n v="6"/>
    <n v="71"/>
    <n v="0"/>
    <n v="0"/>
    <n v="0"/>
    <n v="0"/>
    <x v="394"/>
    <x v="6"/>
    <x v="2"/>
    <x v="3"/>
    <x v="21"/>
    <n v="6.7761806981519512E-2"/>
    <n v="0"/>
    <n v="0"/>
    <n v="0"/>
    <n v="0"/>
    <n v="7.1287128712871281E-2"/>
  </r>
  <r>
    <x v="0"/>
    <s v="0294-01-000"/>
    <m/>
    <x v="0"/>
    <s v="Houston"/>
    <s v="Houston Public School District"/>
    <n v="34"/>
    <n v="0"/>
    <n v="0"/>
    <n v="0"/>
    <n v="0"/>
    <n v="11"/>
    <n v="23"/>
    <n v="2.3060796645702306E-2"/>
    <n v="4.8218029350104823E-2"/>
    <n v="1390"/>
    <n v="0.75831969448990721"/>
    <n v="477"/>
    <n v="1833"/>
    <x v="848"/>
    <n v="18"/>
    <n v="56"/>
    <n v="22"/>
    <n v="39"/>
    <n v="1171"/>
    <n v="4"/>
    <n v="33"/>
    <n v="6"/>
    <n v="14"/>
    <x v="1744"/>
    <x v="93"/>
    <x v="23"/>
    <x v="28"/>
    <x v="24"/>
    <n v="6.0606060606060608E-2"/>
    <n v="0"/>
    <n v="0"/>
    <n v="0"/>
    <n v="0"/>
    <n v="7.1278825995807121E-2"/>
  </r>
  <r>
    <x v="4"/>
    <s v="0756-01-000"/>
    <m/>
    <x v="0"/>
    <s v="Steele"/>
    <s v="Blooming Prairie Public School Dist"/>
    <n v="44"/>
    <n v="3"/>
    <n v="0"/>
    <n v="0"/>
    <n v="0"/>
    <n v="0"/>
    <n v="52"/>
    <n v="0"/>
    <n v="7.1232876712328766E-2"/>
    <n v="26"/>
    <n v="3.6931818181818184E-2"/>
    <n v="730"/>
    <n v="704"/>
    <x v="162"/>
    <n v="0"/>
    <n v="2"/>
    <n v="6"/>
    <n v="66"/>
    <n v="20"/>
    <n v="0"/>
    <n v="0"/>
    <n v="0"/>
    <n v="3"/>
    <x v="530"/>
    <x v="6"/>
    <x v="6"/>
    <x v="3"/>
    <x v="28"/>
    <n v="6.7278287461773695E-2"/>
    <n v="1"/>
    <n v="0"/>
    <n v="0"/>
    <n v="0"/>
    <n v="7.1232876712328766E-2"/>
  </r>
  <r>
    <x v="6"/>
    <s v="2752-01-000"/>
    <m/>
    <x v="0"/>
    <s v="Martin"/>
    <s v="Fairmont Area School District"/>
    <n v="116"/>
    <n v="0"/>
    <n v="6"/>
    <n v="0"/>
    <n v="0"/>
    <n v="0"/>
    <n v="127"/>
    <n v="0"/>
    <n v="7.1228266965788004E-2"/>
    <n v="94"/>
    <n v="5.3714285714285714E-2"/>
    <n v="1783"/>
    <n v="1750"/>
    <x v="1732"/>
    <n v="1"/>
    <n v="15"/>
    <n v="13"/>
    <n v="140"/>
    <n v="93"/>
    <n v="0"/>
    <n v="0"/>
    <n v="0"/>
    <n v="0"/>
    <x v="705"/>
    <x v="3"/>
    <x v="16"/>
    <x v="31"/>
    <x v="562"/>
    <n v="7.2319201995012475E-2"/>
    <n v="0"/>
    <n v="0.2857142857142857"/>
    <n v="0"/>
    <n v="0"/>
    <n v="7.1228266965788004E-2"/>
  </r>
  <r>
    <x v="11"/>
    <s v="0763-01-000"/>
    <m/>
    <x v="0"/>
    <s v="Steele"/>
    <s v="Medford Public School District"/>
    <n v="41"/>
    <n v="0"/>
    <n v="0"/>
    <n v="0"/>
    <n v="4"/>
    <n v="3"/>
    <n v="45"/>
    <n v="4.4510385756676559E-3"/>
    <n v="6.6765578635014838E-2"/>
    <n v="244"/>
    <n v="0.28045977011494255"/>
    <n v="674"/>
    <n v="870"/>
    <x v="172"/>
    <n v="2"/>
    <n v="15"/>
    <n v="12"/>
    <n v="73"/>
    <n v="220"/>
    <n v="0"/>
    <n v="4"/>
    <n v="4"/>
    <n v="11"/>
    <x v="725"/>
    <x v="16"/>
    <x v="42"/>
    <x v="8"/>
    <x v="372"/>
    <n v="6.9609507640067916E-2"/>
    <n v="0"/>
    <n v="0"/>
    <n v="0"/>
    <n v="6.0606060606060608E-2"/>
    <n v="7.1216617210682495E-2"/>
  </r>
  <r>
    <x v="7"/>
    <s v="2168-01-000"/>
    <m/>
    <x v="0"/>
    <s v="Waseca"/>
    <s v="NRHEG School District"/>
    <n v="53"/>
    <n v="0"/>
    <n v="0"/>
    <n v="0"/>
    <n v="0"/>
    <n v="4"/>
    <n v="60"/>
    <n v="4.4493882091212458E-3"/>
    <n v="6.6740823136818686E-2"/>
    <n v="118"/>
    <n v="0.12381951731374606"/>
    <n v="899"/>
    <n v="953"/>
    <x v="1474"/>
    <n v="0"/>
    <n v="1"/>
    <n v="2"/>
    <n v="7"/>
    <n v="117"/>
    <n v="0"/>
    <n v="0"/>
    <n v="0"/>
    <n v="0"/>
    <x v="160"/>
    <x v="0"/>
    <x v="3"/>
    <x v="0"/>
    <x v="35"/>
    <n v="6.0295790671217292E-2"/>
    <n v="0"/>
    <n v="0"/>
    <n v="0"/>
    <n v="0"/>
    <n v="7.1190211345939933E-2"/>
  </r>
  <r>
    <x v="11"/>
    <s v="0682-01-000"/>
    <m/>
    <x v="0"/>
    <s v="Roseau"/>
    <s v="Roseau Public School District"/>
    <n v="80"/>
    <n v="5"/>
    <n v="0"/>
    <n v="0"/>
    <n v="0"/>
    <n v="0"/>
    <n v="92"/>
    <n v="0"/>
    <n v="7.1152358855375103E-2"/>
    <n v="46"/>
    <n v="3.6888532477947072E-2"/>
    <n v="1293"/>
    <n v="1247"/>
    <x v="1353"/>
    <n v="4"/>
    <n v="9"/>
    <n v="10"/>
    <n v="6"/>
    <n v="42"/>
    <n v="0"/>
    <n v="0"/>
    <n v="0"/>
    <n v="3"/>
    <x v="1745"/>
    <x v="68"/>
    <x v="13"/>
    <x v="12"/>
    <x v="17"/>
    <n v="6.3694267515923567E-2"/>
    <n v="0.55555555555555558"/>
    <n v="0"/>
    <n v="0"/>
    <n v="0"/>
    <n v="7.1152358855375103E-2"/>
  </r>
  <r>
    <x v="6"/>
    <s v="0300-01-000"/>
    <m/>
    <x v="0"/>
    <s v="Houston"/>
    <s v="La Crescent-Hokah School District"/>
    <n v="99"/>
    <n v="0"/>
    <n v="3"/>
    <n v="0"/>
    <n v="0"/>
    <n v="73"/>
    <n v="31"/>
    <n v="4.9931600547195622E-2"/>
    <n v="2.1203830369357045E-2"/>
    <n v="129"/>
    <n v="8.6751849361129785E-2"/>
    <n v="1462"/>
    <n v="1487"/>
    <x v="1605"/>
    <n v="3"/>
    <n v="42"/>
    <n v="20"/>
    <n v="9"/>
    <n v="126"/>
    <n v="0"/>
    <n v="0"/>
    <n v="0"/>
    <n v="0"/>
    <x v="1746"/>
    <x v="6"/>
    <x v="174"/>
    <x v="38"/>
    <x v="22"/>
    <n v="7.1428571428571425E-2"/>
    <n v="0"/>
    <n v="6.6666666666666666E-2"/>
    <n v="0"/>
    <n v="0"/>
    <n v="7.1135430916552667E-2"/>
  </r>
  <r>
    <x v="8"/>
    <s v="0112-01-000"/>
    <s v="yes"/>
    <x v="1"/>
    <s v="Carver"/>
    <s v="Eastern Carver County Public School"/>
    <n v="575"/>
    <n v="0"/>
    <n v="24"/>
    <n v="43"/>
    <n v="9"/>
    <n v="181"/>
    <n v="485"/>
    <n v="1.9327282434596905E-2"/>
    <n v="5.1788574479444738E-2"/>
    <n v="134"/>
    <n v="1.5170383788067475E-2"/>
    <n v="9365"/>
    <n v="8833"/>
    <x v="1733"/>
    <n v="30"/>
    <n v="216"/>
    <n v="379"/>
    <n v="621"/>
    <n v="111"/>
    <n v="0"/>
    <n v="0"/>
    <n v="3"/>
    <n v="0"/>
    <x v="1747"/>
    <x v="30"/>
    <x v="357"/>
    <x v="418"/>
    <x v="66"/>
    <n v="7.1419699416221588E-2"/>
    <n v="0"/>
    <n v="0.1"/>
    <n v="0.1026252983293556"/>
    <n v="1.4285714285714285E-2"/>
    <n v="7.1115856914041639E-2"/>
  </r>
  <r>
    <x v="4"/>
    <s v="0829-01-000"/>
    <m/>
    <x v="0"/>
    <s v="Waseca"/>
    <s v="Waseca Public School District"/>
    <n v="117"/>
    <n v="0"/>
    <n v="3"/>
    <n v="0"/>
    <n v="16"/>
    <n v="128"/>
    <n v="13"/>
    <n v="6.4548663640948065E-2"/>
    <n v="6.5557236510337871E-3"/>
    <n v="34"/>
    <n v="1.8123667377398719E-2"/>
    <n v="1983"/>
    <n v="1876"/>
    <x v="1247"/>
    <n v="8"/>
    <n v="41"/>
    <n v="13"/>
    <n v="174"/>
    <n v="34"/>
    <n v="0"/>
    <n v="0"/>
    <n v="0"/>
    <n v="0"/>
    <x v="1748"/>
    <x v="35"/>
    <x v="17"/>
    <x v="31"/>
    <x v="376"/>
    <n v="6.790481717933837E-2"/>
    <n v="0"/>
    <n v="6.8181818181818177E-2"/>
    <n v="0"/>
    <n v="8.4210526315789472E-2"/>
    <n v="7.1104387291981846E-2"/>
  </r>
  <r>
    <x v="11"/>
    <s v="0716-01-000"/>
    <s v="yes"/>
    <x v="1"/>
    <s v="Scott"/>
    <s v="Belle Plaine Public School District"/>
    <n v="108"/>
    <n v="0"/>
    <n v="0"/>
    <n v="0"/>
    <n v="0"/>
    <n v="17"/>
    <n v="105"/>
    <n v="9.9067599067599061E-3"/>
    <n v="6.1188811188811192E-2"/>
    <n v="33"/>
    <n v="2.0282728948985862E-2"/>
    <n v="1716"/>
    <n v="1627"/>
    <x v="1687"/>
    <n v="12"/>
    <n v="26"/>
    <n v="33"/>
    <n v="38"/>
    <n v="28"/>
    <n v="0"/>
    <n v="0"/>
    <n v="0"/>
    <n v="0"/>
    <x v="1749"/>
    <x v="123"/>
    <x v="71"/>
    <x v="109"/>
    <x v="144"/>
    <n v="6.7584480600750937E-2"/>
    <n v="0"/>
    <n v="0"/>
    <n v="0"/>
    <n v="0"/>
    <n v="7.1095571095571103E-2"/>
  </r>
  <r>
    <x v="12"/>
    <s v="2754-01-000"/>
    <m/>
    <x v="0"/>
    <s v="Redwood"/>
    <s v="Cedar Mountain School District"/>
    <n v="23"/>
    <n v="0"/>
    <n v="0"/>
    <n v="0"/>
    <n v="0"/>
    <n v="0"/>
    <n v="30"/>
    <n v="0"/>
    <n v="7.1090047393364927E-2"/>
    <n v="25"/>
    <n v="5.9952038369304558E-2"/>
    <n v="422"/>
    <n v="417"/>
    <x v="1555"/>
    <n v="1"/>
    <n v="0"/>
    <n v="0"/>
    <n v="17"/>
    <n v="24"/>
    <n v="0"/>
    <n v="0"/>
    <n v="0"/>
    <n v="0"/>
    <x v="535"/>
    <x v="3"/>
    <x v="0"/>
    <x v="2"/>
    <x v="61"/>
    <n v="5.7788944723618091E-2"/>
    <n v="0"/>
    <n v="0"/>
    <n v="0"/>
    <n v="0"/>
    <n v="7.1090047393364927E-2"/>
  </r>
  <r>
    <x v="8"/>
    <s v="0535-01-000"/>
    <m/>
    <x v="0"/>
    <s v="Olmsted"/>
    <s v="Rochester Public School District"/>
    <n v="971"/>
    <n v="9"/>
    <n v="211"/>
    <n v="11"/>
    <n v="7"/>
    <n v="429"/>
    <n v="803"/>
    <n v="2.4750475970691743E-2"/>
    <n v="4.6327813996423009E-2"/>
    <n v="147"/>
    <n v="9.0472673559822744E-3"/>
    <n v="17333"/>
    <n v="16248"/>
    <x v="1734"/>
    <n v="64"/>
    <n v="1869"/>
    <n v="1566"/>
    <n v="1116"/>
    <n v="117"/>
    <n v="0"/>
    <n v="0"/>
    <n v="6"/>
    <n v="6"/>
    <x v="1750"/>
    <x v="126"/>
    <x v="459"/>
    <x v="419"/>
    <x v="563"/>
    <n v="7.7760871306158399E-2"/>
    <n v="0.12328767123287671"/>
    <n v="0.10144230769230769"/>
    <n v="7.0019096117122856E-3"/>
    <n v="6.2667860340196958E-3"/>
    <n v="7.1078289967114752E-2"/>
  </r>
  <r>
    <x v="12"/>
    <s v="0378-01-000"/>
    <m/>
    <x v="0"/>
    <s v="Lac qui Parle"/>
    <s v="Dawson-Boyd Public School District"/>
    <n v="42"/>
    <n v="0"/>
    <n v="0"/>
    <n v="0"/>
    <n v="0"/>
    <n v="0"/>
    <n v="43"/>
    <n v="0"/>
    <n v="7.1074380165289261E-2"/>
    <n v="51"/>
    <n v="8.3197389885807507E-2"/>
    <n v="605"/>
    <n v="613"/>
    <x v="100"/>
    <n v="2"/>
    <n v="6"/>
    <n v="4"/>
    <n v="8"/>
    <n v="48"/>
    <n v="0"/>
    <n v="0"/>
    <n v="0"/>
    <n v="0"/>
    <x v="50"/>
    <x v="16"/>
    <x v="41"/>
    <x v="10"/>
    <x v="27"/>
    <n v="7.1550255536626917E-2"/>
    <n v="0"/>
    <n v="0"/>
    <n v="0"/>
    <n v="0"/>
    <n v="7.1074380165289261E-2"/>
  </r>
  <r>
    <x v="5"/>
    <s v="0601-01-000"/>
    <m/>
    <x v="0"/>
    <s v="Polk"/>
    <s v="Fosston Public School District"/>
    <n v="25"/>
    <n v="7"/>
    <n v="0"/>
    <n v="0"/>
    <n v="0"/>
    <n v="0"/>
    <n v="42"/>
    <n v="0"/>
    <n v="7.1065989847715741E-2"/>
    <n v="93"/>
    <n v="0.14485981308411214"/>
    <n v="591"/>
    <n v="642"/>
    <x v="392"/>
    <n v="39"/>
    <n v="8"/>
    <n v="5"/>
    <n v="15"/>
    <n v="77"/>
    <n v="14"/>
    <n v="0"/>
    <n v="0"/>
    <n v="0"/>
    <x v="38"/>
    <x v="118"/>
    <x v="8"/>
    <x v="7"/>
    <x v="5"/>
    <n v="4.780114722753346E-2"/>
    <n v="0.21875"/>
    <n v="0"/>
    <n v="0"/>
    <n v="0"/>
    <n v="7.1065989847715741E-2"/>
  </r>
  <r>
    <x v="14"/>
    <s v="0495-01-000"/>
    <m/>
    <x v="0"/>
    <s v="Mower"/>
    <s v="Grand Meadow Public School District"/>
    <n v="21"/>
    <n v="0"/>
    <n v="0"/>
    <n v="0"/>
    <n v="3"/>
    <n v="0"/>
    <n v="27"/>
    <n v="0"/>
    <n v="7.1052631578947367E-2"/>
    <n v="0"/>
    <n v="0"/>
    <n v="380"/>
    <n v="353"/>
    <x v="203"/>
    <n v="0"/>
    <n v="4"/>
    <n v="5"/>
    <n v="4"/>
    <n v="0"/>
    <n v="0"/>
    <n v="0"/>
    <n v="0"/>
    <n v="0"/>
    <x v="368"/>
    <x v="0"/>
    <x v="2"/>
    <x v="7"/>
    <x v="35"/>
    <n v="5.817174515235457E-2"/>
    <n v="0"/>
    <n v="0"/>
    <n v="0"/>
    <n v="0.42857142857142855"/>
    <n v="7.1052631578947367E-2"/>
  </r>
  <r>
    <x v="5"/>
    <s v="0204-01-000"/>
    <m/>
    <x v="0"/>
    <s v="Dodge"/>
    <s v="Kasson-Mantorville School District"/>
    <n v="106"/>
    <n v="0"/>
    <n v="0"/>
    <n v="0"/>
    <n v="34"/>
    <n v="15"/>
    <n v="132"/>
    <n v="7.2498791686805217E-3"/>
    <n v="6.3798936684388588E-2"/>
    <n v="170"/>
    <n v="8.1261950286806883E-2"/>
    <n v="2069"/>
    <n v="2092"/>
    <x v="1735"/>
    <n v="6"/>
    <n v="18"/>
    <n v="21"/>
    <n v="101"/>
    <n v="156"/>
    <n v="0"/>
    <n v="0"/>
    <n v="3"/>
    <n v="5"/>
    <x v="1751"/>
    <x v="31"/>
    <x v="67"/>
    <x v="105"/>
    <x v="564"/>
    <n v="5.5907172995780588E-2"/>
    <n v="0"/>
    <n v="0"/>
    <n v="0"/>
    <n v="0.26153846153846155"/>
    <n v="7.1048815853069103E-2"/>
  </r>
  <r>
    <x v="9"/>
    <s v="0032-01-000"/>
    <m/>
    <x v="0"/>
    <s v="Beltrami"/>
    <s v="Blackduck Public School District"/>
    <n v="36"/>
    <n v="10"/>
    <n v="0"/>
    <n v="0"/>
    <n v="0"/>
    <n v="8"/>
    <n v="41"/>
    <n v="1.1594202898550725E-2"/>
    <n v="5.9420289855072465E-2"/>
    <n v="86"/>
    <n v="0.11829436038514443"/>
    <n v="690"/>
    <n v="727"/>
    <x v="849"/>
    <n v="73"/>
    <n v="13"/>
    <n v="3"/>
    <n v="13"/>
    <n v="70"/>
    <n v="14"/>
    <n v="0"/>
    <n v="0"/>
    <n v="0"/>
    <x v="1752"/>
    <x v="172"/>
    <x v="45"/>
    <x v="5"/>
    <x v="8"/>
    <n v="6.0913705583756347E-2"/>
    <n v="0.14492753623188406"/>
    <n v="0"/>
    <n v="0"/>
    <n v="0"/>
    <n v="7.101449275362319E-2"/>
  </r>
  <r>
    <x v="8"/>
    <s v="0203-01-000"/>
    <m/>
    <x v="0"/>
    <s v="Dodge"/>
    <s v="Hayfield Public School District"/>
    <n v="50"/>
    <n v="0"/>
    <n v="0"/>
    <n v="0"/>
    <n v="4"/>
    <n v="0"/>
    <n v="59"/>
    <n v="0"/>
    <n v="7.0828331332533009E-2"/>
    <n v="58"/>
    <n v="6.9711538461538464E-2"/>
    <n v="833"/>
    <n v="832"/>
    <x v="444"/>
    <n v="0"/>
    <n v="7"/>
    <n v="8"/>
    <n v="31"/>
    <n v="54"/>
    <n v="0"/>
    <n v="0"/>
    <n v="0"/>
    <n v="0"/>
    <x v="1101"/>
    <x v="0"/>
    <x v="21"/>
    <x v="8"/>
    <x v="18"/>
    <n v="6.3938618925831206E-2"/>
    <n v="0"/>
    <n v="0"/>
    <n v="0"/>
    <n v="0.11428571428571428"/>
    <n v="7.0828331332533009E-2"/>
  </r>
  <r>
    <x v="12"/>
    <s v="2159-01-000"/>
    <m/>
    <x v="0"/>
    <s v="Renville"/>
    <s v="Buffalo Lk-Hector-Stewart Public Sc"/>
    <n v="36"/>
    <n v="0"/>
    <n v="0"/>
    <n v="0"/>
    <n v="0"/>
    <n v="5"/>
    <n v="36"/>
    <n v="8.6355785837651123E-3"/>
    <n v="6.2176165803108807E-2"/>
    <n v="35"/>
    <n v="6.1082024432809773E-2"/>
    <n v="579"/>
    <n v="573"/>
    <x v="856"/>
    <n v="1"/>
    <n v="2"/>
    <n v="1"/>
    <n v="53"/>
    <n v="29"/>
    <n v="0"/>
    <n v="0"/>
    <n v="0"/>
    <n v="0"/>
    <x v="38"/>
    <x v="3"/>
    <x v="6"/>
    <x v="1"/>
    <x v="184"/>
    <n v="6.8833652007648183E-2"/>
    <n v="0"/>
    <n v="0"/>
    <n v="0"/>
    <n v="0"/>
    <n v="7.0811744386873918E-2"/>
  </r>
  <r>
    <x v="15"/>
    <s v="0317-01-000"/>
    <m/>
    <x v="0"/>
    <s v="Itasca"/>
    <s v="Deer River Public School District"/>
    <n v="57"/>
    <n v="9"/>
    <n v="0"/>
    <n v="0"/>
    <n v="0"/>
    <n v="0"/>
    <n v="73"/>
    <n v="0"/>
    <n v="7.0736434108527133E-2"/>
    <n v="67"/>
    <n v="6.5302144249512667E-2"/>
    <n v="1032"/>
    <n v="1026"/>
    <x v="1608"/>
    <n v="322"/>
    <n v="9"/>
    <n v="3"/>
    <n v="1"/>
    <n v="35"/>
    <n v="9"/>
    <n v="0"/>
    <n v="0"/>
    <n v="0"/>
    <x v="438"/>
    <x v="373"/>
    <x v="13"/>
    <x v="5"/>
    <x v="0"/>
    <n v="7.9943899018232817E-2"/>
    <n v="2.7950310559006212E-2"/>
    <n v="0"/>
    <n v="0"/>
    <n v="0"/>
    <n v="7.0736434108527133E-2"/>
  </r>
  <r>
    <x v="9"/>
    <s v="0549-01-000"/>
    <m/>
    <x v="0"/>
    <s v="Otter Tail"/>
    <s v="Perham-Dent Public School District"/>
    <n v="101"/>
    <n v="0"/>
    <n v="0"/>
    <n v="0"/>
    <n v="4"/>
    <n v="0"/>
    <n v="108"/>
    <n v="0"/>
    <n v="7.0680628272251314E-2"/>
    <n v="106"/>
    <n v="6.9462647444298822E-2"/>
    <n v="1528"/>
    <n v="1526"/>
    <x v="1736"/>
    <n v="12"/>
    <n v="21"/>
    <n v="6"/>
    <n v="37"/>
    <n v="95"/>
    <n v="0"/>
    <n v="0"/>
    <n v="0"/>
    <n v="0"/>
    <x v="1753"/>
    <x v="123"/>
    <x v="16"/>
    <x v="3"/>
    <x v="136"/>
    <n v="6.9368131868131871E-2"/>
    <n v="0"/>
    <n v="0"/>
    <n v="0"/>
    <n v="9.7560975609756101E-2"/>
    <n v="7.0680628272251314E-2"/>
  </r>
  <r>
    <x v="9"/>
    <s v="0279-01-000"/>
    <s v="yes"/>
    <x v="1"/>
    <s v="Hennepin"/>
    <s v="Osseo Public School District"/>
    <n v="696"/>
    <n v="10"/>
    <n v="635"/>
    <n v="182"/>
    <n v="61"/>
    <n v="595"/>
    <n v="1031"/>
    <n v="2.5851581508515815E-2"/>
    <n v="4.4794925269377825E-2"/>
    <n v="681"/>
    <n v="3.0854968057632187E-2"/>
    <n v="23016"/>
    <n v="22071"/>
    <x v="1737"/>
    <n v="155"/>
    <n v="4838"/>
    <n v="2951"/>
    <n v="1213"/>
    <n v="317"/>
    <n v="6"/>
    <n v="216"/>
    <n v="59"/>
    <n v="34"/>
    <x v="1754"/>
    <x v="374"/>
    <x v="460"/>
    <x v="420"/>
    <x v="565"/>
    <n v="5.2358384111938612E-2"/>
    <n v="6.2893081761006289E-2"/>
    <n v="0.12079132585124595"/>
    <n v="5.9206245933636957E-2"/>
    <n v="4.9193548387096775E-2"/>
    <n v="7.0646506777893636E-2"/>
  </r>
  <r>
    <x v="8"/>
    <s v="0701-01-000"/>
    <m/>
    <x v="0"/>
    <s v="Saint Louis"/>
    <s v="Hibbing Public School District"/>
    <n v="154"/>
    <n v="4"/>
    <n v="0"/>
    <n v="0"/>
    <n v="0"/>
    <n v="35"/>
    <n v="131"/>
    <n v="1.4887282007656316E-2"/>
    <n v="5.572096980008507E-2"/>
    <n v="188"/>
    <n v="7.9224610198061526E-2"/>
    <n v="2351"/>
    <n v="2373"/>
    <x v="1453"/>
    <n v="43"/>
    <n v="47"/>
    <n v="23"/>
    <n v="21"/>
    <n v="161"/>
    <n v="0"/>
    <n v="7"/>
    <n v="3"/>
    <n v="0"/>
    <x v="1755"/>
    <x v="116"/>
    <x v="159"/>
    <x v="38"/>
    <x v="15"/>
    <n v="6.8996415770609318E-2"/>
    <n v="8.5106382978723402E-2"/>
    <n v="0"/>
    <n v="0"/>
    <n v="0"/>
    <n v="7.0608251807741385E-2"/>
  </r>
  <r>
    <x v="13"/>
    <s v="0640-01-000"/>
    <m/>
    <x v="0"/>
    <s v="Redwood"/>
    <s v="Wabasso Public School District"/>
    <n v="32"/>
    <n v="0"/>
    <n v="0"/>
    <n v="0"/>
    <n v="0"/>
    <n v="0"/>
    <n v="36"/>
    <n v="0"/>
    <n v="7.0588235294117646E-2"/>
    <n v="19"/>
    <n v="3.8539553752535496E-2"/>
    <n v="510"/>
    <n v="493"/>
    <x v="665"/>
    <n v="0"/>
    <n v="1"/>
    <n v="2"/>
    <n v="0"/>
    <n v="15"/>
    <n v="0"/>
    <n v="0"/>
    <n v="0"/>
    <n v="0"/>
    <x v="323"/>
    <x v="0"/>
    <x v="3"/>
    <x v="0"/>
    <x v="1"/>
    <n v="6.3241106719367585E-2"/>
    <n v="0"/>
    <n v="0"/>
    <n v="0"/>
    <n v="0"/>
    <n v="7.0588235294117646E-2"/>
  </r>
  <r>
    <x v="4"/>
    <s v="0110-01-000"/>
    <s v="yes"/>
    <x v="1"/>
    <s v="Carver"/>
    <s v="Waconia Public School District"/>
    <n v="186"/>
    <n v="0"/>
    <n v="3"/>
    <n v="3"/>
    <n v="7"/>
    <n v="10"/>
    <n v="206"/>
    <n v="3.2658393207054214E-3"/>
    <n v="6.727629000653168E-2"/>
    <n v="139"/>
    <n v="4.6566164154103855E-2"/>
    <n v="3062"/>
    <n v="2985"/>
    <x v="1738"/>
    <n v="16"/>
    <n v="39"/>
    <n v="65"/>
    <n v="70"/>
    <n v="130"/>
    <n v="0"/>
    <n v="0"/>
    <n v="0"/>
    <n v="0"/>
    <x v="1756"/>
    <x v="105"/>
    <x v="334"/>
    <x v="194"/>
    <x v="336"/>
    <n v="6.5240266573132241E-2"/>
    <n v="0"/>
    <n v="7.1428571428571425E-2"/>
    <n v="4.4117647058823532E-2"/>
    <n v="9.0909090909090912E-2"/>
    <n v="7.0542129327237107E-2"/>
  </r>
  <r>
    <x v="5"/>
    <s v="0177-01-000"/>
    <m/>
    <x v="0"/>
    <s v="Cottonwood"/>
    <s v="Windom Public School District"/>
    <n v="47"/>
    <n v="0"/>
    <n v="0"/>
    <n v="0"/>
    <n v="21"/>
    <n v="3"/>
    <n v="70"/>
    <n v="2.8985507246376812E-3"/>
    <n v="6.7632850241545889E-2"/>
    <n v="89"/>
    <n v="8.468125594671741E-2"/>
    <n v="1035"/>
    <n v="1051"/>
    <x v="175"/>
    <n v="7"/>
    <n v="41"/>
    <n v="43"/>
    <n v="178"/>
    <n v="79"/>
    <n v="0"/>
    <n v="0"/>
    <n v="0"/>
    <n v="3"/>
    <x v="154"/>
    <x v="47"/>
    <x v="158"/>
    <x v="65"/>
    <x v="539"/>
    <n v="6.2666666666666662E-2"/>
    <n v="0"/>
    <n v="0"/>
    <n v="0"/>
    <n v="0.10714285714285714"/>
    <n v="7.0531400966183572E-2"/>
  </r>
  <r>
    <x v="14"/>
    <s v="2164-01-000"/>
    <m/>
    <x v="0"/>
    <s v="Clay"/>
    <s v="Dilworth-Glyndon-Felton"/>
    <n v="70"/>
    <n v="0"/>
    <n v="0"/>
    <n v="3"/>
    <n v="11"/>
    <n v="0"/>
    <n v="88"/>
    <n v="0"/>
    <n v="7.0456365092073661E-2"/>
    <n v="191"/>
    <n v="0.14127218934911243"/>
    <n v="1249"/>
    <n v="1352"/>
    <x v="959"/>
    <n v="33"/>
    <n v="10"/>
    <n v="5"/>
    <n v="119"/>
    <n v="165"/>
    <n v="0"/>
    <n v="4"/>
    <n v="0"/>
    <n v="17"/>
    <x v="1757"/>
    <x v="40"/>
    <x v="41"/>
    <x v="8"/>
    <x v="77"/>
    <n v="6.4220183486238536E-2"/>
    <n v="0"/>
    <n v="0"/>
    <n v="0.375"/>
    <n v="9.7345132743362831E-2"/>
    <n v="7.0456365092073661E-2"/>
  </r>
  <r>
    <x v="11"/>
    <s v="0085-01-000"/>
    <m/>
    <x v="0"/>
    <s v="Brown"/>
    <s v="Springfield Public School District"/>
    <n v="29"/>
    <n v="0"/>
    <n v="0"/>
    <n v="3"/>
    <n v="3"/>
    <n v="0"/>
    <n v="36"/>
    <n v="0"/>
    <n v="7.0450097847358117E-2"/>
    <n v="120"/>
    <n v="0.20168067226890757"/>
    <n v="511"/>
    <n v="595"/>
    <x v="139"/>
    <n v="1"/>
    <n v="0"/>
    <n v="4"/>
    <n v="31"/>
    <n v="112"/>
    <n v="0"/>
    <n v="0"/>
    <n v="0"/>
    <n v="6"/>
    <x v="1177"/>
    <x v="3"/>
    <x v="0"/>
    <x v="36"/>
    <x v="16"/>
    <n v="6.0924369747899158E-2"/>
    <n v="0"/>
    <n v="0"/>
    <n v="0.42857142857142855"/>
    <n v="0.10714285714285714"/>
    <n v="7.0450097847358117E-2"/>
  </r>
  <r>
    <x v="6"/>
    <s v="0499-01-000"/>
    <m/>
    <x v="0"/>
    <s v="Mower"/>
    <s v="LeRoy-Ostrander Public Schools"/>
    <n v="23"/>
    <n v="0"/>
    <n v="0"/>
    <n v="0"/>
    <n v="0"/>
    <n v="0"/>
    <n v="25"/>
    <n v="0"/>
    <n v="7.0422535211267609E-2"/>
    <n v="10"/>
    <n v="2.9411764705882353E-2"/>
    <n v="355"/>
    <n v="340"/>
    <x v="297"/>
    <n v="0"/>
    <n v="0"/>
    <n v="1"/>
    <n v="1"/>
    <n v="8"/>
    <n v="0"/>
    <n v="0"/>
    <n v="0"/>
    <n v="0"/>
    <x v="192"/>
    <x v="0"/>
    <x v="0"/>
    <x v="1"/>
    <x v="0"/>
    <n v="6.5155807365439092E-2"/>
    <n v="0"/>
    <n v="0"/>
    <n v="0"/>
    <n v="0"/>
    <n v="7.0422535211267609E-2"/>
  </r>
  <r>
    <x v="4"/>
    <s v="0840-01-000"/>
    <m/>
    <x v="0"/>
    <s v="Watonwan"/>
    <s v="St. James Public School District"/>
    <n v="64"/>
    <n v="0"/>
    <n v="0"/>
    <n v="0"/>
    <n v="13"/>
    <n v="0"/>
    <n v="85"/>
    <n v="0"/>
    <n v="7.0422535211267609E-2"/>
    <n v="65"/>
    <n v="5.4759898904802019E-2"/>
    <n v="1207"/>
    <n v="1187"/>
    <x v="319"/>
    <n v="6"/>
    <n v="19"/>
    <n v="10"/>
    <n v="445"/>
    <n v="48"/>
    <n v="0"/>
    <n v="0"/>
    <n v="0"/>
    <n v="7"/>
    <x v="296"/>
    <x v="31"/>
    <x v="57"/>
    <x v="12"/>
    <x v="566"/>
    <n v="8.8520055325034583E-2"/>
    <n v="0"/>
    <n v="0"/>
    <n v="0"/>
    <n v="2.8824833702882482E-2"/>
    <n v="7.0422535211267609E-2"/>
  </r>
  <r>
    <x v="3"/>
    <s v="2167-01-000"/>
    <m/>
    <x v="0"/>
    <s v="Lyon"/>
    <s v="Lakeview School District"/>
    <n v="26"/>
    <n v="0"/>
    <n v="0"/>
    <n v="4"/>
    <n v="0"/>
    <n v="10"/>
    <n v="24"/>
    <n v="2.0703933747412008E-2"/>
    <n v="4.9689440993788817E-2"/>
    <n v="208"/>
    <n v="0.31659056316590561"/>
    <n v="483"/>
    <n v="657"/>
    <x v="1547"/>
    <n v="7"/>
    <n v="5"/>
    <n v="8"/>
    <n v="27"/>
    <n v="173"/>
    <n v="5"/>
    <n v="0"/>
    <n v="0"/>
    <n v="14"/>
    <x v="936"/>
    <x v="16"/>
    <x v="5"/>
    <x v="17"/>
    <x v="8"/>
    <n v="5.6155507559395246E-2"/>
    <n v="0"/>
    <n v="0"/>
    <n v="0.33333333333333331"/>
    <n v="0"/>
    <n v="7.0393374741200831E-2"/>
  </r>
  <r>
    <x v="9"/>
    <s v="2144-01-000"/>
    <m/>
    <x v="0"/>
    <s v="Chisago"/>
    <s v="Chisago Lakes School District"/>
    <n v="245"/>
    <n v="0"/>
    <n v="0"/>
    <n v="0"/>
    <n v="4"/>
    <n v="116"/>
    <n v="147"/>
    <n v="3.102433805830436E-2"/>
    <n v="3.9315324953196042E-2"/>
    <n v="103"/>
    <n v="2.8778988544286115E-2"/>
    <n v="3739"/>
    <n v="3579"/>
    <x v="1739"/>
    <n v="21"/>
    <n v="38"/>
    <n v="66"/>
    <n v="48"/>
    <n v="94"/>
    <n v="0"/>
    <n v="0"/>
    <n v="0"/>
    <n v="0"/>
    <x v="1758"/>
    <x v="44"/>
    <x v="24"/>
    <x v="273"/>
    <x v="37"/>
    <n v="6.8878268203542314E-2"/>
    <n v="0"/>
    <n v="0"/>
    <n v="0"/>
    <n v="7.6923076923076927E-2"/>
    <n v="7.0339663011500408E-2"/>
  </r>
  <r>
    <x v="10"/>
    <s v="0630-01-000"/>
    <m/>
    <x v="0"/>
    <s v="Red Lake"/>
    <s v="Red Lake Falls Public School Dist."/>
    <n v="23"/>
    <n v="0"/>
    <n v="0"/>
    <n v="0"/>
    <n v="0"/>
    <n v="0"/>
    <n v="26"/>
    <n v="0"/>
    <n v="7.0270270270270274E-2"/>
    <n v="27"/>
    <n v="7.277628032345014E-2"/>
    <n v="370"/>
    <n v="371"/>
    <x v="1100"/>
    <n v="5"/>
    <n v="5"/>
    <n v="4"/>
    <n v="18"/>
    <n v="17"/>
    <n v="0"/>
    <n v="0"/>
    <n v="0"/>
    <n v="0"/>
    <x v="1024"/>
    <x v="43"/>
    <x v="5"/>
    <x v="10"/>
    <x v="39"/>
    <n v="6.6666666666666666E-2"/>
    <n v="0"/>
    <n v="0"/>
    <n v="0"/>
    <n v="0"/>
    <n v="7.0270270270270274E-2"/>
  </r>
  <r>
    <x v="11"/>
    <s v="0879-01-000"/>
    <m/>
    <x v="0"/>
    <s v="Wright"/>
    <s v="Delano Public School District"/>
    <n v="139"/>
    <n v="0"/>
    <n v="0"/>
    <n v="0"/>
    <n v="0"/>
    <n v="0"/>
    <n v="153"/>
    <n v="0"/>
    <n v="7.0247933884297523E-2"/>
    <n v="276"/>
    <n v="0.11994784876140809"/>
    <n v="2178"/>
    <n v="2301"/>
    <x v="1740"/>
    <n v="12"/>
    <n v="29"/>
    <n v="40"/>
    <n v="27"/>
    <n v="270"/>
    <n v="0"/>
    <n v="0"/>
    <n v="0"/>
    <n v="0"/>
    <x v="1759"/>
    <x v="123"/>
    <x v="65"/>
    <x v="154"/>
    <x v="59"/>
    <n v="6.7410281280310375E-2"/>
    <n v="0"/>
    <n v="0"/>
    <n v="0"/>
    <n v="0"/>
    <n v="7.0247933884297523E-2"/>
  </r>
  <r>
    <x v="14"/>
    <s v="2752-01-000"/>
    <m/>
    <x v="0"/>
    <s v="Martin"/>
    <s v="Fairmont Area School District"/>
    <n v="124"/>
    <n v="0"/>
    <n v="4"/>
    <n v="0"/>
    <n v="0"/>
    <n v="0"/>
    <n v="131"/>
    <n v="0"/>
    <n v="7.0241286863270774E-2"/>
    <n v="88"/>
    <n v="4.8298572996706916E-2"/>
    <n v="1865"/>
    <n v="1822"/>
    <x v="741"/>
    <n v="3"/>
    <n v="9"/>
    <n v="14"/>
    <n v="129"/>
    <n v="84"/>
    <n v="0"/>
    <n v="0"/>
    <n v="0"/>
    <n v="0"/>
    <x v="1760"/>
    <x v="6"/>
    <x v="45"/>
    <x v="30"/>
    <x v="239"/>
    <n v="7.2642062097246635E-2"/>
    <n v="0"/>
    <n v="0.30769230769230771"/>
    <n v="0"/>
    <n v="0"/>
    <n v="7.0241286863270774E-2"/>
  </r>
  <r>
    <x v="0"/>
    <s v="0740-01-000"/>
    <m/>
    <x v="0"/>
    <s v="Stearns"/>
    <s v="Melrose Public School District"/>
    <n v="82"/>
    <n v="0"/>
    <n v="0"/>
    <n v="0"/>
    <n v="4"/>
    <n v="0"/>
    <n v="96"/>
    <n v="0"/>
    <n v="7.022677395757132E-2"/>
    <n v="98"/>
    <n v="7.1585098612125642E-2"/>
    <n v="1367"/>
    <n v="1369"/>
    <x v="570"/>
    <n v="0"/>
    <n v="15"/>
    <n v="2"/>
    <n v="241"/>
    <n v="90"/>
    <n v="0"/>
    <n v="0"/>
    <n v="0"/>
    <n v="0"/>
    <x v="288"/>
    <x v="0"/>
    <x v="66"/>
    <x v="0"/>
    <x v="427"/>
    <n v="7.4342701722574803E-2"/>
    <n v="0"/>
    <n v="0"/>
    <n v="0"/>
    <n v="1.6326530612244899E-2"/>
    <n v="7.022677395757132E-2"/>
  </r>
  <r>
    <x v="5"/>
    <s v="0518-01-000"/>
    <m/>
    <x v="0"/>
    <s v="Nobles"/>
    <s v="Worthington Public School District"/>
    <n v="144"/>
    <n v="0"/>
    <n v="0"/>
    <n v="0"/>
    <n v="73"/>
    <n v="0"/>
    <n v="227"/>
    <n v="0"/>
    <n v="7.0213424064336533E-2"/>
    <n v="215"/>
    <n v="6.6749456690468792E-2"/>
    <n v="3233"/>
    <n v="3221"/>
    <x v="1741"/>
    <n v="8"/>
    <n v="187"/>
    <n v="373"/>
    <n v="1614"/>
    <n v="156"/>
    <n v="0"/>
    <n v="0"/>
    <n v="4"/>
    <n v="22"/>
    <x v="528"/>
    <x v="35"/>
    <x v="177"/>
    <x v="303"/>
    <x v="474"/>
    <n v="0.14021421616358326"/>
    <n v="0"/>
    <n v="0"/>
    <n v="0"/>
    <n v="4.3843843843843842E-2"/>
    <n v="7.0213424064336533E-2"/>
  </r>
  <r>
    <x v="11"/>
    <s v="0740-01-000"/>
    <m/>
    <x v="0"/>
    <s v="Stearns"/>
    <s v="Melrose Public School District"/>
    <n v="85"/>
    <n v="0"/>
    <n v="0"/>
    <n v="0"/>
    <n v="3"/>
    <n v="0"/>
    <n v="96"/>
    <n v="0"/>
    <n v="7.0175438596491224E-2"/>
    <n v="77"/>
    <n v="5.7079318013343219E-2"/>
    <n v="1368"/>
    <n v="1349"/>
    <x v="1742"/>
    <n v="0"/>
    <n v="8"/>
    <n v="3"/>
    <n v="284"/>
    <n v="66"/>
    <n v="0"/>
    <n v="4"/>
    <n v="0"/>
    <n v="0"/>
    <x v="973"/>
    <x v="0"/>
    <x v="2"/>
    <x v="5"/>
    <x v="556"/>
    <n v="7.9217148182665426E-2"/>
    <n v="0"/>
    <n v="0"/>
    <n v="0"/>
    <n v="1.0452961672473868E-2"/>
    <n v="7.0175438596491224E-2"/>
  </r>
  <r>
    <x v="8"/>
    <s v="0630-01-000"/>
    <m/>
    <x v="0"/>
    <s v="Red Lake"/>
    <s v="Red Lake Falls Public School Dist."/>
    <n v="22"/>
    <n v="0"/>
    <n v="0"/>
    <n v="0"/>
    <n v="0"/>
    <n v="0"/>
    <n v="27"/>
    <n v="0"/>
    <n v="7.0129870129870125E-2"/>
    <n v="32"/>
    <n v="8.2051282051282051E-2"/>
    <n v="385"/>
    <n v="390"/>
    <x v="200"/>
    <n v="5"/>
    <n v="7"/>
    <n v="0"/>
    <n v="20"/>
    <n v="27"/>
    <n v="0"/>
    <n v="0"/>
    <n v="0"/>
    <n v="0"/>
    <x v="192"/>
    <x v="43"/>
    <x v="21"/>
    <x v="2"/>
    <x v="23"/>
    <n v="6.2322946175637391E-2"/>
    <n v="0"/>
    <n v="0"/>
    <n v="0"/>
    <n v="0"/>
    <n v="7.0129870129870125E-2"/>
  </r>
  <r>
    <x v="8"/>
    <s v="0242-01-000"/>
    <m/>
    <x v="0"/>
    <s v="Freeborn"/>
    <s v="Alden-Conger Public School District"/>
    <n v="17"/>
    <n v="0"/>
    <n v="0"/>
    <n v="0"/>
    <n v="0"/>
    <n v="0"/>
    <n v="19"/>
    <n v="0"/>
    <n v="7.0110701107011064E-2"/>
    <n v="213"/>
    <n v="0.45806451612903226"/>
    <n v="271"/>
    <n v="465"/>
    <x v="1743"/>
    <n v="0"/>
    <n v="3"/>
    <n v="7"/>
    <n v="7"/>
    <n v="208"/>
    <n v="0"/>
    <n v="0"/>
    <n v="0"/>
    <n v="3"/>
    <x v="1040"/>
    <x v="0"/>
    <x v="4"/>
    <x v="36"/>
    <x v="29"/>
    <n v="6.6147859922178989E-2"/>
    <n v="0"/>
    <n v="0"/>
    <n v="0"/>
    <n v="0"/>
    <n v="7.0110701107011064E-2"/>
  </r>
  <r>
    <x v="13"/>
    <s v="2143-01-000"/>
    <m/>
    <x v="0"/>
    <s v="Le Sueur"/>
    <s v="Waterville-Elysian-Morristown Public School District"/>
    <n v="79"/>
    <n v="0"/>
    <n v="0"/>
    <n v="0"/>
    <n v="0"/>
    <n v="0"/>
    <n v="81"/>
    <n v="0"/>
    <n v="7.006920415224914E-2"/>
    <n v="26"/>
    <n v="2.3614895549500452E-2"/>
    <n v="1156"/>
    <n v="1101"/>
    <x v="462"/>
    <n v="0"/>
    <n v="2"/>
    <n v="4"/>
    <n v="20"/>
    <n v="21"/>
    <n v="0"/>
    <n v="0"/>
    <n v="0"/>
    <n v="0"/>
    <x v="1761"/>
    <x v="0"/>
    <x v="6"/>
    <x v="10"/>
    <x v="23"/>
    <n v="7.0035460992907805E-2"/>
    <n v="0"/>
    <n v="0"/>
    <n v="0"/>
    <n v="0"/>
    <n v="7.006920415224914E-2"/>
  </r>
  <r>
    <x v="0"/>
    <s v="0002-01-000"/>
    <m/>
    <x v="0"/>
    <s v="Aitkin"/>
    <s v="Hill City Public School District"/>
    <n v="15"/>
    <n v="0"/>
    <n v="0"/>
    <n v="0"/>
    <n v="0"/>
    <n v="0"/>
    <n v="18"/>
    <n v="0"/>
    <n v="7.0038910505836577E-2"/>
    <n v="58"/>
    <n v="0.19528619528619529"/>
    <n v="257"/>
    <n v="297"/>
    <x v="492"/>
    <n v="6"/>
    <n v="2"/>
    <n v="0"/>
    <n v="2"/>
    <n v="56"/>
    <n v="0"/>
    <n v="0"/>
    <n v="0"/>
    <n v="0"/>
    <x v="153"/>
    <x v="31"/>
    <x v="6"/>
    <x v="2"/>
    <x v="3"/>
    <n v="6.097560975609756E-2"/>
    <n v="0"/>
    <n v="0"/>
    <n v="0"/>
    <n v="0"/>
    <n v="7.0038910505836577E-2"/>
  </r>
  <r>
    <x v="3"/>
    <s v="2171-01-000"/>
    <m/>
    <x v="0"/>
    <s v="Kittson"/>
    <s v="Kittson Central School District"/>
    <n v="17"/>
    <n v="0"/>
    <n v="0"/>
    <n v="0"/>
    <n v="0"/>
    <n v="0"/>
    <n v="18"/>
    <n v="0"/>
    <n v="7.0038910505836577E-2"/>
    <n v="15"/>
    <n v="5.905511811023622E-2"/>
    <n v="257"/>
    <n v="254"/>
    <x v="423"/>
    <m/>
    <n v="2"/>
    <n v="6"/>
    <n v="8"/>
    <n v="13"/>
    <n v="0"/>
    <n v="0"/>
    <n v="0"/>
    <n v="0"/>
    <x v="467"/>
    <x v="1"/>
    <x v="6"/>
    <x v="3"/>
    <x v="27"/>
    <n v="7.0247933884297523E-2"/>
    <n v="0"/>
    <n v="0"/>
    <n v="0"/>
    <n v="0"/>
    <n v="7.0038910505836577E-2"/>
  </r>
  <r>
    <x v="5"/>
    <s v="2860-01-000"/>
    <m/>
    <x v="0"/>
    <s v="Faribault"/>
    <s v="Blue Earth Area Public School"/>
    <n v="75"/>
    <n v="0"/>
    <n v="0"/>
    <n v="0"/>
    <n v="0"/>
    <n v="0"/>
    <n v="82"/>
    <n v="0"/>
    <n v="7.0025619128949612E-2"/>
    <n v="80"/>
    <n v="6.8434559452523525E-2"/>
    <n v="1171"/>
    <n v="1169"/>
    <x v="696"/>
    <n v="6"/>
    <n v="21"/>
    <n v="4"/>
    <n v="164"/>
    <n v="66"/>
    <n v="0"/>
    <n v="0"/>
    <n v="0"/>
    <n v="0"/>
    <x v="1494"/>
    <x v="31"/>
    <x v="16"/>
    <x v="10"/>
    <x v="183"/>
    <n v="7.6297049847405901E-2"/>
    <n v="0"/>
    <n v="0"/>
    <n v="0"/>
    <n v="0"/>
    <n v="7.0025619128949612E-2"/>
  </r>
  <r>
    <x v="16"/>
    <s v="2125-01-000"/>
    <m/>
    <x v="0"/>
    <s v="Dodge"/>
    <s v="Triton School District"/>
    <n v="88"/>
    <n v="0"/>
    <n v="0"/>
    <n v="0"/>
    <n v="0"/>
    <n v="0"/>
    <n v="92"/>
    <n v="0"/>
    <n v="7.0015220700152203E-2"/>
    <n v="2"/>
    <n v="1.6339869281045752E-3"/>
    <n v="1314"/>
    <n v="1224"/>
    <x v="1336"/>
    <n v="0"/>
    <n v="1"/>
    <n v="6"/>
    <n v="83"/>
    <n v="0"/>
    <n v="0"/>
    <n v="0"/>
    <n v="0"/>
    <n v="0"/>
    <x v="1762"/>
    <x v="0"/>
    <x v="3"/>
    <x v="3"/>
    <x v="63"/>
    <n v="7.2013093289689037E-2"/>
    <n v="0"/>
    <n v="0"/>
    <n v="0"/>
    <n v="0"/>
    <n v="7.0015220700152203E-2"/>
  </r>
  <r>
    <x v="14"/>
    <s v="2165-01-000"/>
    <m/>
    <x v="0"/>
    <s v="Pine"/>
    <s v="Hinckley-Finlayson School District"/>
    <n v="71"/>
    <n v="4"/>
    <n v="0"/>
    <n v="0"/>
    <n v="0"/>
    <n v="0"/>
    <n v="80"/>
    <n v="0"/>
    <n v="6.9991251093613302E-2"/>
    <n v="1"/>
    <n v="9.3984962406015032E-4"/>
    <n v="1143"/>
    <n v="1064"/>
    <x v="275"/>
    <n v="94"/>
    <n v="16"/>
    <n v="9"/>
    <n v="28"/>
    <n v="0"/>
    <n v="0"/>
    <n v="0"/>
    <n v="0"/>
    <n v="0"/>
    <x v="164"/>
    <x v="153"/>
    <x v="31"/>
    <x v="14"/>
    <x v="16"/>
    <n v="7.186234817813765E-2"/>
    <n v="4.0816326530612242E-2"/>
    <n v="0"/>
    <n v="0"/>
    <n v="0"/>
    <n v="6.9991251093613302E-2"/>
  </r>
  <r>
    <x v="11"/>
    <s v="0181-01-000"/>
    <m/>
    <x v="0"/>
    <s v="Crow Wing"/>
    <s v="Brainerd Public School District"/>
    <n v="450"/>
    <n v="6"/>
    <n v="0"/>
    <n v="0"/>
    <n v="0"/>
    <n v="136"/>
    <n v="332"/>
    <n v="2.0337969193958427E-2"/>
    <n v="4.9648571855839686E-2"/>
    <n v="406"/>
    <n v="6.1283018867924526E-2"/>
    <n v="6687"/>
    <n v="6625"/>
    <x v="1744"/>
    <n v="119"/>
    <n v="123"/>
    <n v="55"/>
    <n v="62"/>
    <n v="382"/>
    <n v="4"/>
    <n v="0"/>
    <n v="0"/>
    <n v="0"/>
    <x v="1763"/>
    <x v="162"/>
    <x v="218"/>
    <x v="302"/>
    <x v="264"/>
    <n v="7.104515314177455E-2"/>
    <n v="4.9586776859504134E-2"/>
    <n v="0"/>
    <n v="0"/>
    <n v="0"/>
    <n v="6.9986541049798109E-2"/>
  </r>
  <r>
    <x v="10"/>
    <s v="2534-01-000"/>
    <m/>
    <x v="0"/>
    <s v="Renville"/>
    <s v="Bird Island-Olivia-Lake Lillian Public School District"/>
    <n v="35"/>
    <n v="0"/>
    <n v="0"/>
    <n v="0"/>
    <n v="7"/>
    <n v="0"/>
    <n v="51"/>
    <n v="0"/>
    <n v="6.9958847736625515E-2"/>
    <n v="67"/>
    <n v="8.9932885906040275E-2"/>
    <n v="729"/>
    <n v="745"/>
    <x v="169"/>
    <n v="6"/>
    <n v="6"/>
    <n v="5"/>
    <n v="124"/>
    <n v="47"/>
    <n v="0"/>
    <n v="0"/>
    <n v="0"/>
    <n v="13"/>
    <x v="78"/>
    <x v="31"/>
    <x v="41"/>
    <x v="7"/>
    <x v="516"/>
    <n v="5.9121621621621621E-2"/>
    <n v="0"/>
    <n v="0"/>
    <n v="0"/>
    <n v="5.9322033898305086E-2"/>
    <n v="6.9958847736625515E-2"/>
  </r>
  <r>
    <x v="10"/>
    <s v="0511-01-000"/>
    <m/>
    <x v="0"/>
    <s v="Nobles"/>
    <s v="Adrian Public School District"/>
    <n v="19"/>
    <n v="0"/>
    <n v="0"/>
    <n v="0"/>
    <n v="5"/>
    <n v="0"/>
    <n v="30"/>
    <n v="0"/>
    <n v="6.9930069930069935E-2"/>
    <n v="198"/>
    <n v="0.33165829145728642"/>
    <n v="429"/>
    <n v="597"/>
    <x v="31"/>
    <n v="7"/>
    <n v="6"/>
    <n v="19"/>
    <n v="58"/>
    <n v="166"/>
    <n v="0"/>
    <n v="0"/>
    <n v="3"/>
    <n v="24"/>
    <x v="655"/>
    <x v="47"/>
    <x v="41"/>
    <x v="28"/>
    <x v="19"/>
    <n v="5.2777777777777778E-2"/>
    <n v="0"/>
    <n v="0"/>
    <n v="0"/>
    <n v="0.12820512820512819"/>
    <n v="6.9930069930069935E-2"/>
  </r>
  <r>
    <x v="15"/>
    <s v="0738-01-000"/>
    <m/>
    <x v="0"/>
    <s v="Stearns"/>
    <s v="Holdingford Public School District"/>
    <n v="64"/>
    <n v="0"/>
    <n v="0"/>
    <n v="0"/>
    <n v="0"/>
    <n v="0"/>
    <n v="72"/>
    <n v="0"/>
    <n v="6.9902912621359226E-2"/>
    <n v="117"/>
    <n v="0.10883720930232559"/>
    <n v="1030"/>
    <n v="1075"/>
    <x v="1745"/>
    <n v="0"/>
    <n v="0"/>
    <n v="0"/>
    <n v="0"/>
    <n v="117"/>
    <n v="0"/>
    <n v="0"/>
    <n v="0"/>
    <n v="0"/>
    <x v="1764"/>
    <x v="0"/>
    <x v="0"/>
    <x v="2"/>
    <x v="1"/>
    <n v="6.262230919765166E-2"/>
    <n v="0"/>
    <n v="0"/>
    <n v="0"/>
    <n v="0"/>
    <n v="6.9902912621359226E-2"/>
  </r>
  <r>
    <x v="8"/>
    <s v="0564-01-000"/>
    <m/>
    <x v="0"/>
    <s v="Pennington"/>
    <s v="Thief River Falls School District"/>
    <n v="131"/>
    <n v="3"/>
    <n v="0"/>
    <n v="0"/>
    <n v="0"/>
    <n v="0"/>
    <n v="146"/>
    <n v="0"/>
    <n v="6.9889899473432271E-2"/>
    <n v="60"/>
    <n v="2.9955067398901646E-2"/>
    <n v="2089"/>
    <n v="2003"/>
    <x v="1746"/>
    <n v="64"/>
    <n v="45"/>
    <n v="22"/>
    <n v="73"/>
    <n v="51"/>
    <n v="3"/>
    <n v="0"/>
    <n v="0"/>
    <n v="0"/>
    <x v="1765"/>
    <x v="174"/>
    <x v="174"/>
    <x v="224"/>
    <x v="133"/>
    <n v="6.9717935071846732E-2"/>
    <n v="4.6875E-2"/>
    <n v="0"/>
    <n v="0"/>
    <n v="0"/>
    <n v="6.9889899473432271E-2"/>
  </r>
  <r>
    <x v="13"/>
    <s v="0625-01-000"/>
    <s v="yes"/>
    <x v="2"/>
    <s v="Ramsey"/>
    <s v="St. Paul Public School District"/>
    <n v="1128"/>
    <n v="71"/>
    <n v="1272"/>
    <n v="687"/>
    <n v="159"/>
    <n v="2713"/>
    <n v="645"/>
    <n v="5.645966869225006E-2"/>
    <n v="1.3422958461666528E-2"/>
    <n v="559"/>
    <n v="1.235277219189888E-2"/>
    <n v="48052"/>
    <n v="45253"/>
    <x v="1747"/>
    <n v="877"/>
    <n v="10295"/>
    <n v="13985"/>
    <n v="4388"/>
    <n v="193"/>
    <n v="5"/>
    <n v="97"/>
    <n v="151"/>
    <n v="54"/>
    <x v="1766"/>
    <x v="375"/>
    <x v="461"/>
    <x v="421"/>
    <x v="567"/>
    <n v="6.6713981547196599E-2"/>
    <n v="7.5291622481442208E-2"/>
    <n v="0.1108979947689625"/>
    <n v="4.7310791267819022E-2"/>
    <n v="3.5388381927442689E-2"/>
    <n v="6.9882627153916591E-2"/>
  </r>
  <r>
    <x v="16"/>
    <s v="0837-01-000"/>
    <m/>
    <x v="0"/>
    <s v="Watonwan"/>
    <s v="Madelia Public School District"/>
    <n v="40"/>
    <n v="0"/>
    <n v="0"/>
    <n v="0"/>
    <n v="0"/>
    <n v="0"/>
    <n v="45"/>
    <n v="0"/>
    <n v="6.9875776397515521E-2"/>
    <n v="20"/>
    <n v="3.2310177705977383E-2"/>
    <n v="644"/>
    <n v="619"/>
    <x v="569"/>
    <n v="1"/>
    <n v="12"/>
    <n v="2"/>
    <n v="154"/>
    <n v="15"/>
    <n v="0"/>
    <n v="0"/>
    <n v="0"/>
    <n v="4"/>
    <x v="220"/>
    <x v="3"/>
    <x v="25"/>
    <x v="0"/>
    <x v="220"/>
    <n v="8.4210526315789472E-2"/>
    <n v="0"/>
    <n v="0"/>
    <n v="0"/>
    <n v="0"/>
    <n v="6.9875776397515521E-2"/>
  </r>
  <r>
    <x v="10"/>
    <s v="0564-01-000"/>
    <m/>
    <x v="0"/>
    <s v="Pennington"/>
    <s v="Thief River Falls School District"/>
    <n v="119"/>
    <n v="3"/>
    <n v="4"/>
    <n v="0"/>
    <n v="4"/>
    <n v="4"/>
    <n v="143"/>
    <n v="1.9011406844106464E-3"/>
    <n v="6.7965779467680607E-2"/>
    <n v="60"/>
    <n v="2.9747149231531978E-2"/>
    <n v="2104"/>
    <n v="2017"/>
    <x v="1748"/>
    <n v="53"/>
    <n v="53"/>
    <n v="28"/>
    <n v="137"/>
    <n v="51"/>
    <n v="0"/>
    <n v="0"/>
    <n v="0"/>
    <n v="3"/>
    <x v="1767"/>
    <x v="58"/>
    <x v="429"/>
    <x v="136"/>
    <x v="430"/>
    <n v="6.560088202866593E-2"/>
    <n v="5.3571428571428568E-2"/>
    <n v="7.0175438596491224E-2"/>
    <n v="0"/>
    <n v="2.8985507246376812E-2"/>
    <n v="6.9866920152091255E-2"/>
  </r>
  <r>
    <x v="15"/>
    <s v="0378-01-000"/>
    <m/>
    <x v="0"/>
    <s v="Lac qui Parle"/>
    <s v="Dawson-Boyd Public School District"/>
    <n v="39"/>
    <n v="0"/>
    <n v="0"/>
    <n v="0"/>
    <n v="0"/>
    <n v="0"/>
    <n v="40"/>
    <n v="0"/>
    <n v="6.9808027923211169E-2"/>
    <n v="55"/>
    <n v="9.3537414965986401E-2"/>
    <n v="573"/>
    <n v="588"/>
    <x v="1749"/>
    <n v="2"/>
    <n v="5"/>
    <n v="5"/>
    <n v="8"/>
    <n v="53"/>
    <n v="0"/>
    <n v="0"/>
    <n v="0"/>
    <n v="0"/>
    <x v="431"/>
    <x v="16"/>
    <x v="5"/>
    <x v="7"/>
    <x v="27"/>
    <n v="7.0397111913357402E-2"/>
    <n v="0"/>
    <n v="0"/>
    <n v="0"/>
    <n v="0"/>
    <n v="6.9808027923211169E-2"/>
  </r>
  <r>
    <x v="0"/>
    <s v="0362-01-000"/>
    <m/>
    <x v="0"/>
    <s v="Koochiching"/>
    <s v="Littlefork-Big Falls School Dist."/>
    <n v="15"/>
    <n v="0"/>
    <n v="0"/>
    <n v="0"/>
    <n v="0"/>
    <n v="0"/>
    <n v="18"/>
    <n v="0"/>
    <n v="6.9767441860465115E-2"/>
    <n v="76"/>
    <n v="0.24050632911392406"/>
    <n v="258"/>
    <n v="316"/>
    <x v="1750"/>
    <n v="7"/>
    <n v="1"/>
    <n v="0"/>
    <n v="5"/>
    <n v="70"/>
    <n v="0"/>
    <n v="0"/>
    <n v="0"/>
    <n v="3"/>
    <x v="172"/>
    <x v="47"/>
    <x v="3"/>
    <x v="2"/>
    <x v="3"/>
    <n v="6.0483870967741937E-2"/>
    <n v="0"/>
    <n v="0"/>
    <n v="0"/>
    <n v="0"/>
    <n v="6.9767441860465115E-2"/>
  </r>
  <r>
    <x v="2"/>
    <s v="0707-01-000"/>
    <m/>
    <x v="0"/>
    <s v="Saint Louis"/>
    <s v="Nett Lake Public School District"/>
    <n v="0"/>
    <n v="4"/>
    <n v="0"/>
    <n v="0"/>
    <n v="0"/>
    <n v="0"/>
    <n v="6"/>
    <n v="0"/>
    <n v="6.9767441860465115E-2"/>
    <n v="16"/>
    <n v="0.16666666666666666"/>
    <n v="86"/>
    <n v="96"/>
    <x v="1751"/>
    <n v="92"/>
    <n v="0"/>
    <n v="0"/>
    <n v="0"/>
    <n v="0"/>
    <n v="14"/>
    <n v="0"/>
    <n v="0"/>
    <n v="0"/>
    <x v="1768"/>
    <x v="21"/>
    <x v="0"/>
    <x v="2"/>
    <x v="1"/>
    <n v="0"/>
    <n v="4.878048780487805E-2"/>
    <n v="0"/>
    <n v="0"/>
    <n v="0"/>
    <n v="6.9767441860465115E-2"/>
  </r>
  <r>
    <x v="9"/>
    <s v="2860-01-000"/>
    <m/>
    <x v="0"/>
    <s v="Faribault"/>
    <s v="Blue Earth Area Public School"/>
    <n v="83"/>
    <n v="0"/>
    <n v="0"/>
    <n v="0"/>
    <n v="3"/>
    <n v="0"/>
    <n v="88"/>
    <n v="0"/>
    <n v="6.9730586370839939E-2"/>
    <n v="59"/>
    <n v="4.7850770478507706E-2"/>
    <n v="1262"/>
    <n v="1233"/>
    <x v="1044"/>
    <n v="2"/>
    <n v="7"/>
    <n v="7"/>
    <n v="98"/>
    <n v="52"/>
    <n v="0"/>
    <n v="0"/>
    <n v="0"/>
    <n v="6"/>
    <x v="609"/>
    <x v="16"/>
    <x v="21"/>
    <x v="36"/>
    <x v="34"/>
    <n v="7.2173913043478255E-2"/>
    <n v="0"/>
    <n v="0"/>
    <n v="0"/>
    <n v="3.1578947368421054E-2"/>
    <n v="6.9730586370839939E-2"/>
  </r>
  <r>
    <x v="7"/>
    <s v="0192-01-000"/>
    <s v="yes"/>
    <x v="1"/>
    <s v="Dakota"/>
    <s v="Farmington Public School District"/>
    <n v="378"/>
    <n v="3"/>
    <n v="40"/>
    <n v="30"/>
    <n v="4"/>
    <n v="85"/>
    <n v="393"/>
    <n v="1.239067055393586E-2"/>
    <n v="5.7288629737609328E-2"/>
    <n v="151"/>
    <n v="2.3113424154293585E-2"/>
    <n v="6860"/>
    <n v="6533"/>
    <x v="1752"/>
    <n v="25"/>
    <n v="247"/>
    <n v="319"/>
    <n v="279"/>
    <n v="122"/>
    <n v="0"/>
    <n v="6"/>
    <n v="3"/>
    <n v="7"/>
    <x v="1769"/>
    <x v="115"/>
    <x v="462"/>
    <x v="422"/>
    <x v="242"/>
    <n v="6.3862138874809932E-2"/>
    <n v="0.10714285714285714"/>
    <n v="0.14234875444839859"/>
    <n v="8.6705202312138727E-2"/>
    <n v="1.4492753623188406E-2"/>
    <n v="6.967930029154519E-2"/>
  </r>
  <r>
    <x v="15"/>
    <s v="0318-01-000"/>
    <m/>
    <x v="0"/>
    <s v="Itasca"/>
    <s v="Grand Rapids Public School District"/>
    <n v="239"/>
    <n v="36"/>
    <n v="0"/>
    <n v="0"/>
    <n v="0"/>
    <n v="3"/>
    <n v="280"/>
    <n v="7.3818897637795275E-4"/>
    <n v="6.8897637795275593E-2"/>
    <n v="253"/>
    <n v="6.2716906296479927E-2"/>
    <n v="4064"/>
    <n v="4034"/>
    <x v="1753"/>
    <n v="213"/>
    <n v="34"/>
    <n v="26"/>
    <n v="23"/>
    <n v="232"/>
    <n v="15"/>
    <n v="0"/>
    <n v="0"/>
    <n v="0"/>
    <x v="1495"/>
    <x v="360"/>
    <x v="37"/>
    <x v="57"/>
    <x v="10"/>
    <n v="6.3818424566088119E-2"/>
    <n v="0.15384615384615385"/>
    <n v="0"/>
    <n v="0"/>
    <n v="0"/>
    <n v="6.9635826771653545E-2"/>
  </r>
  <r>
    <x v="11"/>
    <s v="0356-01-000"/>
    <m/>
    <x v="0"/>
    <s v="Kittson"/>
    <s v="Lancaster Public School District"/>
    <n v="5"/>
    <n v="0"/>
    <n v="0"/>
    <n v="0"/>
    <n v="0"/>
    <n v="0"/>
    <n v="8"/>
    <n v="0"/>
    <n v="6.9565217391304349E-2"/>
    <n v="50"/>
    <n v="0.31847133757961782"/>
    <n v="115"/>
    <n v="157"/>
    <x v="513"/>
    <n v="1"/>
    <n v="1"/>
    <n v="0"/>
    <n v="3"/>
    <n v="45"/>
    <n v="0"/>
    <n v="0"/>
    <n v="0"/>
    <n v="3"/>
    <x v="212"/>
    <x v="3"/>
    <x v="3"/>
    <x v="2"/>
    <x v="1"/>
    <n v="4.4642857142857144E-2"/>
    <n v="0"/>
    <n v="0"/>
    <n v="0"/>
    <n v="0"/>
    <n v="6.9565217391304349E-2"/>
  </r>
  <r>
    <x v="0"/>
    <s v="0728-01-000"/>
    <m/>
    <x v="0"/>
    <s v="Sherburne"/>
    <s v="Elk River Public School District"/>
    <n v="827"/>
    <n v="0"/>
    <n v="32"/>
    <n v="23"/>
    <n v="8"/>
    <n v="602"/>
    <n v="314"/>
    <n v="4.5692599620493358E-2"/>
    <n v="2.3833017077798863E-2"/>
    <n v="443"/>
    <n v="3.4876397417729493E-2"/>
    <n v="13175"/>
    <n v="12702"/>
    <x v="1754"/>
    <n v="136"/>
    <n v="329"/>
    <n v="351"/>
    <n v="273"/>
    <n v="382"/>
    <n v="3"/>
    <n v="11"/>
    <n v="10"/>
    <n v="7"/>
    <x v="1770"/>
    <x v="28"/>
    <x v="419"/>
    <x v="389"/>
    <x v="568"/>
    <n v="6.8585171670260403E-2"/>
    <n v="0"/>
    <n v="9.1428571428571428E-2"/>
    <n v="6.3186813186813184E-2"/>
    <n v="2.9197080291970802E-2"/>
    <n v="6.9525616698292214E-2"/>
  </r>
  <r>
    <x v="11"/>
    <s v="0811-01-000"/>
    <m/>
    <x v="0"/>
    <s v="Wabasha"/>
    <s v="Wabasha-Kellogg Public School Dist."/>
    <n v="41"/>
    <n v="0"/>
    <n v="0"/>
    <n v="0"/>
    <n v="0"/>
    <n v="3"/>
    <n v="41"/>
    <n v="4.7393364928909956E-3"/>
    <n v="6.4770932069510262E-2"/>
    <n v="4"/>
    <n v="6.7453625632377737E-3"/>
    <n v="633"/>
    <n v="593"/>
    <x v="1755"/>
    <n v="1"/>
    <n v="14"/>
    <n v="5"/>
    <n v="3"/>
    <n v="0"/>
    <n v="0"/>
    <n v="3"/>
    <n v="0"/>
    <n v="0"/>
    <x v="1466"/>
    <x v="3"/>
    <x v="42"/>
    <x v="7"/>
    <x v="17"/>
    <n v="6.7103109656301146E-2"/>
    <n v="0"/>
    <n v="0"/>
    <n v="0"/>
    <n v="0"/>
    <n v="6.9510268562401251E-2"/>
  </r>
  <r>
    <x v="1"/>
    <s v="0716-01-000"/>
    <s v="yes"/>
    <x v="1"/>
    <s v="Scott"/>
    <s v="Belle Plaine Public School District"/>
    <n v="110"/>
    <n v="0"/>
    <n v="0"/>
    <n v="0"/>
    <n v="0"/>
    <n v="27"/>
    <n v="92"/>
    <n v="1.574344023323615E-2"/>
    <n v="5.3644314868804666E-2"/>
    <n v="34"/>
    <n v="2.0858895705521473E-2"/>
    <n v="1715"/>
    <n v="1630"/>
    <x v="1756"/>
    <n v="10"/>
    <n v="29"/>
    <n v="37"/>
    <n v="41"/>
    <n v="25"/>
    <n v="0"/>
    <n v="0"/>
    <n v="0"/>
    <n v="0"/>
    <x v="1749"/>
    <x v="87"/>
    <x v="65"/>
    <x v="255"/>
    <x v="136"/>
    <n v="6.8836045056320405E-2"/>
    <n v="0"/>
    <n v="0"/>
    <n v="0"/>
    <n v="0"/>
    <n v="6.9387755102040816E-2"/>
  </r>
  <r>
    <x v="10"/>
    <s v="0204-01-000"/>
    <m/>
    <x v="0"/>
    <s v="Dodge"/>
    <s v="Kasson-Mantorville School District"/>
    <n v="120"/>
    <n v="0"/>
    <n v="0"/>
    <n v="0"/>
    <n v="19"/>
    <n v="9"/>
    <n v="137"/>
    <n v="4.2755344418052253E-3"/>
    <n v="6.5083135391923994E-2"/>
    <n v="151"/>
    <n v="7.1563981042654032E-2"/>
    <n v="2105"/>
    <n v="2110"/>
    <x v="497"/>
    <n v="10"/>
    <n v="19"/>
    <n v="21"/>
    <n v="86"/>
    <n v="137"/>
    <n v="4"/>
    <n v="0"/>
    <n v="0"/>
    <n v="5"/>
    <x v="1471"/>
    <x v="31"/>
    <x v="57"/>
    <x v="25"/>
    <x v="41"/>
    <n v="6.1318344404701075E-2"/>
    <n v="0"/>
    <n v="0"/>
    <n v="0"/>
    <n v="0.19"/>
    <n v="6.9358669833729222E-2"/>
  </r>
  <r>
    <x v="8"/>
    <s v="0495-01-000"/>
    <m/>
    <x v="0"/>
    <s v="Mower"/>
    <s v="Grand Meadow Public School District"/>
    <n v="25"/>
    <n v="0"/>
    <n v="0"/>
    <n v="0"/>
    <n v="0"/>
    <n v="0"/>
    <n v="28"/>
    <n v="0"/>
    <n v="6.9306930693069313E-2"/>
    <n v="0"/>
    <n v="0"/>
    <n v="404"/>
    <n v="376"/>
    <x v="201"/>
    <n v="0"/>
    <n v="10"/>
    <n v="3"/>
    <n v="3"/>
    <n v="0"/>
    <n v="0"/>
    <n v="0"/>
    <n v="0"/>
    <n v="0"/>
    <x v="397"/>
    <x v="0"/>
    <x v="14"/>
    <x v="5"/>
    <x v="17"/>
    <n v="6.4935064935064929E-2"/>
    <n v="0"/>
    <n v="0"/>
    <n v="0"/>
    <n v="0"/>
    <n v="6.9306930693069313E-2"/>
  </r>
  <r>
    <x v="1"/>
    <s v="0252-01-000"/>
    <m/>
    <x v="0"/>
    <s v="Goodhue"/>
    <s v="Cannon Falls Public School District"/>
    <n v="65"/>
    <n v="0"/>
    <n v="0"/>
    <n v="4"/>
    <n v="0"/>
    <n v="3"/>
    <n v="80"/>
    <n v="2.5041736227045075E-3"/>
    <n v="6.6777963272120197E-2"/>
    <n v="59"/>
    <n v="5.0255536626916522E-2"/>
    <n v="1198"/>
    <n v="1174"/>
    <x v="1638"/>
    <n v="10"/>
    <n v="21"/>
    <n v="24"/>
    <n v="30"/>
    <n v="49"/>
    <n v="0"/>
    <n v="0"/>
    <n v="0"/>
    <n v="0"/>
    <x v="1664"/>
    <x v="87"/>
    <x v="16"/>
    <x v="136"/>
    <x v="72"/>
    <n v="5.8823529411764705E-2"/>
    <n v="0"/>
    <n v="0"/>
    <n v="0.14285714285714285"/>
    <n v="0"/>
    <n v="6.9282136894824708E-2"/>
  </r>
  <r>
    <x v="2"/>
    <s v="0252-01-000"/>
    <m/>
    <x v="0"/>
    <s v="Goodhue"/>
    <s v="Cannon Falls Public School District"/>
    <n v="66"/>
    <n v="0"/>
    <n v="0"/>
    <n v="0"/>
    <n v="0"/>
    <n v="11"/>
    <n v="70"/>
    <n v="9.4017094017094013E-3"/>
    <n v="5.9829059829059832E-2"/>
    <n v="83"/>
    <n v="7.0819112627986347E-2"/>
    <n v="1170"/>
    <n v="1172"/>
    <x v="400"/>
    <n v="11"/>
    <n v="35"/>
    <n v="22"/>
    <n v="36"/>
    <n v="74"/>
    <n v="0"/>
    <n v="0"/>
    <n v="0"/>
    <n v="0"/>
    <x v="1771"/>
    <x v="90"/>
    <x v="139"/>
    <x v="224"/>
    <x v="113"/>
    <n v="6.2264150943396226E-2"/>
    <n v="0"/>
    <n v="0"/>
    <n v="0"/>
    <n v="0"/>
    <n v="6.9230769230769235E-2"/>
  </r>
  <r>
    <x v="12"/>
    <s v="0108-01-000"/>
    <s v="yes"/>
    <x v="1"/>
    <s v="Carver"/>
    <s v="Central Public School District"/>
    <n v="69"/>
    <n v="0"/>
    <n v="0"/>
    <n v="0"/>
    <n v="0"/>
    <n v="0"/>
    <n v="74"/>
    <n v="0"/>
    <n v="6.9223573433115054E-2"/>
    <n v="55"/>
    <n v="5.2380952380952382E-2"/>
    <n v="1069"/>
    <n v="1050"/>
    <x v="1757"/>
    <n v="6"/>
    <n v="13"/>
    <n v="19"/>
    <n v="27"/>
    <n v="52"/>
    <n v="0"/>
    <n v="0"/>
    <n v="0"/>
    <n v="0"/>
    <x v="1772"/>
    <x v="31"/>
    <x v="45"/>
    <x v="60"/>
    <x v="59"/>
    <n v="6.8862275449101798E-2"/>
    <n v="0"/>
    <n v="0"/>
    <n v="0"/>
    <n v="0"/>
    <n v="6.9223573433115054E-2"/>
  </r>
  <r>
    <x v="3"/>
    <s v="0564-01-000"/>
    <m/>
    <x v="0"/>
    <s v="Pennington"/>
    <s v="Thief River Falls School District"/>
    <n v="126"/>
    <n v="3"/>
    <n v="4"/>
    <n v="0"/>
    <n v="4"/>
    <n v="3"/>
    <n v="143"/>
    <n v="1.419782300047326E-3"/>
    <n v="6.7676289635589207E-2"/>
    <n v="72"/>
    <n v="3.5311427170181459E-2"/>
    <n v="2113"/>
    <n v="2039"/>
    <x v="1758"/>
    <n v="96"/>
    <n v="48"/>
    <n v="37"/>
    <n v="116"/>
    <n v="59"/>
    <n v="0"/>
    <n v="0"/>
    <n v="0"/>
    <n v="0"/>
    <x v="1657"/>
    <x v="224"/>
    <x v="287"/>
    <x v="255"/>
    <x v="67"/>
    <n v="6.965174129353234E-2"/>
    <n v="3.0303030303030304E-2"/>
    <n v="7.6923076923076927E-2"/>
    <n v="0"/>
    <n v="3.3333333333333333E-2"/>
    <n v="6.9096071935636535E-2"/>
  </r>
  <r>
    <x v="14"/>
    <s v="0756-01-000"/>
    <m/>
    <x v="0"/>
    <s v="Steele"/>
    <s v="Blooming Prairie Public School Dist"/>
    <n v="53"/>
    <n v="0"/>
    <n v="0"/>
    <n v="0"/>
    <n v="0"/>
    <n v="0"/>
    <n v="55"/>
    <n v="0"/>
    <n v="6.9095477386934667E-2"/>
    <n v="26"/>
    <n v="3.3898305084745763E-2"/>
    <n v="796"/>
    <n v="767"/>
    <x v="667"/>
    <n v="0"/>
    <n v="4"/>
    <n v="3"/>
    <n v="60"/>
    <n v="17"/>
    <n v="0"/>
    <n v="0"/>
    <n v="0"/>
    <n v="3"/>
    <x v="1045"/>
    <x v="0"/>
    <x v="2"/>
    <x v="5"/>
    <x v="132"/>
    <n v="7.2010869565217392E-2"/>
    <n v="0"/>
    <n v="0"/>
    <n v="0"/>
    <n v="0"/>
    <n v="6.9095477386934667E-2"/>
  </r>
  <r>
    <x v="3"/>
    <s v="0745-01-000"/>
    <m/>
    <x v="0"/>
    <s v="Stearns"/>
    <s v="Albany Public School District"/>
    <n v="98"/>
    <n v="0"/>
    <n v="0"/>
    <n v="4"/>
    <n v="0"/>
    <n v="0"/>
    <n v="116"/>
    <n v="0"/>
    <n v="6.9088743299583089E-2"/>
    <n v="168"/>
    <n v="9.7053726169844021E-2"/>
    <n v="1679"/>
    <n v="1731"/>
    <x v="1233"/>
    <n v="6"/>
    <n v="21"/>
    <n v="15"/>
    <n v="44"/>
    <n v="151"/>
    <n v="0"/>
    <n v="3"/>
    <n v="0"/>
    <n v="5"/>
    <x v="1773"/>
    <x v="31"/>
    <x v="67"/>
    <x v="60"/>
    <x v="19"/>
    <n v="6.1557788944723621E-2"/>
    <n v="0"/>
    <n v="0"/>
    <n v="0.21052631578947367"/>
    <n v="0"/>
    <n v="6.9088743299583089E-2"/>
  </r>
  <r>
    <x v="5"/>
    <s v="0423-01-000"/>
    <m/>
    <x v="0"/>
    <s v="McLeod"/>
    <s v="Hutchinson Public School District"/>
    <n v="201"/>
    <n v="0"/>
    <n v="0"/>
    <n v="0"/>
    <n v="3"/>
    <n v="170"/>
    <n v="46"/>
    <n v="5.4365206267988485E-2"/>
    <n v="1.4710585225455708E-2"/>
    <n v="46"/>
    <n v="1.5556307067974298E-2"/>
    <n v="3127"/>
    <n v="2957"/>
    <x v="1759"/>
    <n v="6"/>
    <n v="56"/>
    <n v="41"/>
    <n v="199"/>
    <n v="36"/>
    <n v="0"/>
    <n v="0"/>
    <n v="0"/>
    <n v="5"/>
    <x v="1774"/>
    <x v="31"/>
    <x v="409"/>
    <x v="205"/>
    <x v="408"/>
    <n v="7.1276595744680857E-2"/>
    <n v="0"/>
    <n v="0"/>
    <n v="0"/>
    <n v="1.5228426395939087E-2"/>
    <n v="6.90757914934442E-2"/>
  </r>
  <r>
    <x v="6"/>
    <s v="0550-01-000"/>
    <m/>
    <x v="0"/>
    <s v="Otter Tail"/>
    <s v="Underwood Public School District"/>
    <n v="22"/>
    <n v="0"/>
    <n v="0"/>
    <n v="0"/>
    <n v="0"/>
    <n v="0"/>
    <n v="27"/>
    <n v="0"/>
    <n v="6.9053708439897693E-2"/>
    <n v="128"/>
    <n v="0.26016260162601629"/>
    <n v="391"/>
    <n v="492"/>
    <x v="1484"/>
    <n v="3"/>
    <n v="0"/>
    <n v="10"/>
    <n v="1"/>
    <n v="125"/>
    <n v="0"/>
    <n v="0"/>
    <n v="0"/>
    <n v="0"/>
    <x v="933"/>
    <x v="6"/>
    <x v="0"/>
    <x v="12"/>
    <x v="0"/>
    <n v="5.8666666666666666E-2"/>
    <n v="0"/>
    <n v="0"/>
    <n v="0"/>
    <n v="0"/>
    <n v="6.9053708439897693E-2"/>
  </r>
  <r>
    <x v="1"/>
    <s v="0682-01-000"/>
    <m/>
    <x v="0"/>
    <s v="Roseau"/>
    <s v="Roseau Public School District"/>
    <n v="80"/>
    <n v="6"/>
    <n v="0"/>
    <n v="0"/>
    <n v="0"/>
    <n v="0"/>
    <n v="89"/>
    <n v="0"/>
    <n v="6.9045771916214124E-2"/>
    <n v="38"/>
    <n v="3.0694668820678513E-2"/>
    <n v="1289"/>
    <n v="1238"/>
    <x v="1760"/>
    <n v="4"/>
    <n v="8"/>
    <n v="14"/>
    <n v="9"/>
    <n v="30"/>
    <n v="0"/>
    <n v="0"/>
    <n v="0"/>
    <n v="3"/>
    <x v="1775"/>
    <x v="87"/>
    <x v="8"/>
    <x v="30"/>
    <x v="21"/>
    <n v="6.3846767757382281E-2"/>
    <n v="0.6"/>
    <n v="0"/>
    <n v="0"/>
    <n v="0"/>
    <n v="6.9045771916214124E-2"/>
  </r>
  <r>
    <x v="12"/>
    <s v="0213-01-000"/>
    <m/>
    <x v="0"/>
    <s v="Douglas"/>
    <s v="Osakis Public School District"/>
    <n v="38"/>
    <n v="0"/>
    <n v="0"/>
    <n v="0"/>
    <n v="0"/>
    <n v="5"/>
    <n v="36"/>
    <n v="8.4175084175084174E-3"/>
    <n v="6.0606060606060608E-2"/>
    <n v="110"/>
    <n v="0.16591251885369532"/>
    <n v="594"/>
    <n v="663"/>
    <x v="1761"/>
    <n v="0"/>
    <n v="1"/>
    <n v="5"/>
    <n v="0"/>
    <n v="106"/>
    <n v="0"/>
    <n v="0"/>
    <n v="0"/>
    <n v="0"/>
    <x v="725"/>
    <x v="0"/>
    <x v="3"/>
    <x v="7"/>
    <x v="1"/>
    <n v="6.4516129032258063E-2"/>
    <n v="0"/>
    <n v="0"/>
    <n v="0"/>
    <n v="0"/>
    <n v="6.9023569023569029E-2"/>
  </r>
  <r>
    <x v="11"/>
    <s v="0564-01-000"/>
    <m/>
    <x v="0"/>
    <s v="Pennington"/>
    <s v="Thief River Falls School District"/>
    <n v="124"/>
    <n v="0"/>
    <n v="0"/>
    <n v="0"/>
    <n v="3"/>
    <n v="7"/>
    <n v="135"/>
    <n v="3.4013605442176869E-3"/>
    <n v="6.5597667638483959E-2"/>
    <n v="62"/>
    <n v="3.1344792719919107E-2"/>
    <n v="2058"/>
    <n v="1978"/>
    <x v="1693"/>
    <n v="54"/>
    <n v="64"/>
    <n v="33"/>
    <n v="126"/>
    <n v="50"/>
    <n v="0"/>
    <n v="0"/>
    <n v="3"/>
    <n v="0"/>
    <x v="1323"/>
    <x v="164"/>
    <x v="463"/>
    <x v="249"/>
    <x v="239"/>
    <n v="6.9859154929577463E-2"/>
    <n v="0"/>
    <n v="0"/>
    <n v="0"/>
    <n v="2.3255813953488372E-2"/>
    <n v="6.8999028182701649E-2"/>
  </r>
  <r>
    <x v="17"/>
    <s v="0001-03-000"/>
    <s v="yes"/>
    <x v="2"/>
    <s v="Hennepin"/>
    <s v="Minneapolis Public School Dist."/>
    <n v="1066"/>
    <n v="381"/>
    <n v="1606"/>
    <n v="144"/>
    <n v="290"/>
    <n v="1954"/>
    <n v="1570"/>
    <n v="3.8221544119085342E-2"/>
    <n v="3.0710247833656085E-2"/>
    <n v="557"/>
    <n v="1.1566575296951574E-2"/>
    <n v="51123"/>
    <n v="48156"/>
    <x v="1762"/>
    <n v="1988"/>
    <n v="21143"/>
    <n v="6902"/>
    <n v="5334"/>
    <n v="155"/>
    <n v="12"/>
    <n v="289"/>
    <n v="28"/>
    <n v="17"/>
    <x v="1776"/>
    <x v="376"/>
    <x v="464"/>
    <x v="423"/>
    <x v="569"/>
    <n v="7.7810218978102183E-2"/>
    <n v="0.16164616037335597"/>
    <n v="7.150489759572573E-2"/>
    <n v="2.0518666286691366E-2"/>
    <n v="5.1721062957018012E-2"/>
    <n v="6.8931791952741434E-2"/>
  </r>
  <r>
    <x v="12"/>
    <s v="2137-01-000"/>
    <m/>
    <x v="0"/>
    <s v="Fillmore"/>
    <s v="Kingsland Public School District"/>
    <n v="64"/>
    <n v="0"/>
    <n v="0"/>
    <n v="0"/>
    <n v="0"/>
    <n v="0"/>
    <n v="65"/>
    <n v="0"/>
    <n v="6.8928950159066804E-2"/>
    <n v="34"/>
    <n v="3.7280701754385963E-2"/>
    <n v="943"/>
    <n v="912"/>
    <x v="1763"/>
    <n v="5"/>
    <n v="2"/>
    <n v="6"/>
    <n v="3"/>
    <n v="33"/>
    <n v="0"/>
    <n v="0"/>
    <n v="0"/>
    <n v="0"/>
    <x v="1563"/>
    <x v="43"/>
    <x v="6"/>
    <x v="3"/>
    <x v="17"/>
    <n v="6.9039913700107869E-2"/>
    <n v="0"/>
    <n v="0"/>
    <n v="0"/>
    <n v="0"/>
    <n v="6.8928950159066804E-2"/>
  </r>
  <r>
    <x v="5"/>
    <s v="0284-01-000"/>
    <s v="yes"/>
    <x v="1"/>
    <s v="Hennepin"/>
    <s v="Wayzata Public School District"/>
    <n v="579"/>
    <n v="0"/>
    <n v="68"/>
    <n v="58"/>
    <n v="30"/>
    <n v="111"/>
    <n v="659"/>
    <n v="9.931997136721547E-3"/>
    <n v="5.8965640658554044E-2"/>
    <n v="496"/>
    <n v="4.5496239222161068E-2"/>
    <n v="11176"/>
    <n v="10902"/>
    <x v="1764"/>
    <n v="29"/>
    <n v="913"/>
    <n v="1992"/>
    <n v="408"/>
    <n v="343"/>
    <n v="0"/>
    <n v="61"/>
    <n v="55"/>
    <n v="12"/>
    <x v="1489"/>
    <x v="32"/>
    <x v="465"/>
    <x v="424"/>
    <x v="570"/>
    <n v="7.4268855823499236E-2"/>
    <n v="0"/>
    <n v="7.3913043478260873E-2"/>
    <n v="2.9072681704260653E-2"/>
    <n v="7.0422535211267609E-2"/>
    <n v="6.8897637795275593E-2"/>
  </r>
  <r>
    <x v="16"/>
    <s v="2143-01-000"/>
    <m/>
    <x v="0"/>
    <s v="Le Sueur"/>
    <s v="Waterville-Elysian-Morristown Public School District"/>
    <n v="67"/>
    <n v="0"/>
    <n v="0"/>
    <n v="0"/>
    <n v="0"/>
    <n v="0"/>
    <n v="76"/>
    <n v="0"/>
    <n v="6.8840579710144928E-2"/>
    <n v="21"/>
    <n v="2.0019065776930411E-2"/>
    <n v="1104"/>
    <n v="1049"/>
    <x v="1205"/>
    <n v="1"/>
    <n v="1"/>
    <n v="4"/>
    <n v="34"/>
    <n v="14"/>
    <n v="0"/>
    <n v="0"/>
    <n v="0"/>
    <n v="0"/>
    <x v="1144"/>
    <x v="3"/>
    <x v="3"/>
    <x v="10"/>
    <x v="157"/>
    <n v="6.308851224105462E-2"/>
    <n v="0"/>
    <n v="0"/>
    <n v="0"/>
    <n v="0"/>
    <n v="6.8840579710144928E-2"/>
  </r>
  <r>
    <x v="0"/>
    <s v="0877-01-000"/>
    <m/>
    <x v="0"/>
    <s v="Wright"/>
    <s v="Buffalo-Hanover-Montrose Public Sch"/>
    <n v="376"/>
    <n v="0"/>
    <n v="0"/>
    <n v="0"/>
    <n v="9"/>
    <n v="29"/>
    <n v="379"/>
    <n v="4.8920377867746291E-3"/>
    <n v="6.3933873144399467E-2"/>
    <n v="358"/>
    <n v="6.0905069751616199E-2"/>
    <n v="5928"/>
    <n v="5878"/>
    <x v="1765"/>
    <n v="43"/>
    <n v="120"/>
    <n v="109"/>
    <n v="166"/>
    <n v="313"/>
    <n v="0"/>
    <n v="12"/>
    <n v="6"/>
    <n v="3"/>
    <x v="1777"/>
    <x v="121"/>
    <x v="466"/>
    <x v="272"/>
    <x v="382"/>
    <n v="6.832636743594403E-2"/>
    <n v="0"/>
    <n v="0"/>
    <n v="0"/>
    <n v="5.232558139534884E-2"/>
    <n v="6.88259109311741E-2"/>
  </r>
  <r>
    <x v="0"/>
    <s v="0564-01-000"/>
    <m/>
    <x v="0"/>
    <s v="Pennington"/>
    <s v="Thief River Falls School District"/>
    <n v="129"/>
    <n v="0"/>
    <n v="4"/>
    <n v="0"/>
    <n v="0"/>
    <n v="3"/>
    <n v="142"/>
    <n v="1.4238253440911248E-3"/>
    <n v="6.7394399620313239E-2"/>
    <n v="61"/>
    <n v="3.0153237765694514E-2"/>
    <n v="2107"/>
    <n v="2023"/>
    <x v="1766"/>
    <n v="69"/>
    <n v="70"/>
    <n v="25"/>
    <n v="94"/>
    <n v="49"/>
    <n v="0"/>
    <n v="0"/>
    <n v="0"/>
    <n v="0"/>
    <x v="885"/>
    <x v="172"/>
    <x v="341"/>
    <x v="81"/>
    <x v="78"/>
    <n v="6.9918699186991867E-2"/>
    <n v="0"/>
    <n v="5.4054054054054057E-2"/>
    <n v="0"/>
    <n v="0"/>
    <n v="6.8818224964404359E-2"/>
  </r>
  <r>
    <x v="15"/>
    <s v="0706-01-000"/>
    <m/>
    <x v="0"/>
    <s v="Saint Louis"/>
    <s v="Virginia Public School District"/>
    <n v="100"/>
    <n v="0"/>
    <n v="0"/>
    <n v="0"/>
    <n v="0"/>
    <n v="0"/>
    <n v="102"/>
    <n v="0"/>
    <n v="6.8779501011463254E-2"/>
    <n v="296"/>
    <n v="0.1765056648777579"/>
    <n v="1483"/>
    <n v="1677"/>
    <x v="1220"/>
    <n v="67"/>
    <n v="30"/>
    <n v="17"/>
    <n v="16"/>
    <n v="277"/>
    <n v="6"/>
    <n v="4"/>
    <n v="5"/>
    <n v="0"/>
    <x v="1778"/>
    <x v="99"/>
    <x v="71"/>
    <x v="17"/>
    <x v="4"/>
    <n v="7.2992700729927001E-2"/>
    <n v="0"/>
    <n v="0"/>
    <n v="0"/>
    <n v="0"/>
    <n v="6.8779501011463254E-2"/>
  </r>
  <r>
    <x v="4"/>
    <s v="2860-01-000"/>
    <m/>
    <x v="0"/>
    <s v="Faribault"/>
    <s v="Blue Earth Area Public School"/>
    <n v="80"/>
    <n v="0"/>
    <n v="0"/>
    <n v="0"/>
    <n v="4"/>
    <n v="0"/>
    <n v="87"/>
    <n v="0"/>
    <n v="6.8774703557312258E-2"/>
    <n v="54"/>
    <n v="4.3831168831168832E-2"/>
    <n v="1265"/>
    <n v="1232"/>
    <x v="570"/>
    <n v="4"/>
    <n v="9"/>
    <n v="7"/>
    <n v="101"/>
    <n v="43"/>
    <n v="0"/>
    <n v="0"/>
    <n v="0"/>
    <n v="6"/>
    <x v="71"/>
    <x v="2"/>
    <x v="13"/>
    <x v="36"/>
    <x v="30"/>
    <n v="6.968641114982578E-2"/>
    <n v="0"/>
    <n v="0"/>
    <n v="0"/>
    <n v="4.0404040404040407E-2"/>
    <n v="6.8774703557312258E-2"/>
  </r>
  <r>
    <x v="0"/>
    <s v="0593-01-000"/>
    <m/>
    <x v="0"/>
    <s v="Polk"/>
    <s v="Crookston Public School District"/>
    <n v="78"/>
    <n v="0"/>
    <n v="3"/>
    <n v="0"/>
    <n v="14"/>
    <n v="0"/>
    <n v="95"/>
    <n v="0"/>
    <n v="6.8740955137481907E-2"/>
    <n v="29"/>
    <n v="2.2036474164133738E-2"/>
    <n v="1382"/>
    <n v="1316"/>
    <x v="875"/>
    <n v="33"/>
    <n v="14"/>
    <n v="4"/>
    <n v="248"/>
    <n v="20"/>
    <n v="0"/>
    <n v="0"/>
    <n v="0"/>
    <n v="0"/>
    <x v="1467"/>
    <x v="40"/>
    <x v="19"/>
    <x v="10"/>
    <x v="571"/>
    <n v="7.2558139534883714E-2"/>
    <n v="0"/>
    <n v="0.17647058823529413"/>
    <n v="0"/>
    <n v="5.3435114503816793E-2"/>
    <n v="6.8740955137481907E-2"/>
  </r>
  <r>
    <x v="14"/>
    <s v="2311-01-000"/>
    <m/>
    <x v="0"/>
    <s v="Clearwater"/>
    <s v="Clearbrook-Gonvick School District"/>
    <n v="29"/>
    <n v="0"/>
    <n v="0"/>
    <n v="0"/>
    <n v="0"/>
    <n v="3"/>
    <n v="28"/>
    <n v="6.6518847006651885E-3"/>
    <n v="6.2084257206208429E-2"/>
    <n v="82"/>
    <n v="0.16334661354581673"/>
    <n v="451"/>
    <n v="502"/>
    <x v="1020"/>
    <n v="69"/>
    <n v="4"/>
    <n v="7"/>
    <n v="4"/>
    <n v="37"/>
    <n v="41"/>
    <n v="0"/>
    <n v="0"/>
    <n v="0"/>
    <x v="848"/>
    <x v="115"/>
    <x v="2"/>
    <x v="36"/>
    <x v="29"/>
    <n v="7.0731707317073164E-2"/>
    <n v="0"/>
    <n v="0"/>
    <n v="0"/>
    <n v="0"/>
    <n v="6.8736141906873618E-2"/>
  </r>
  <r>
    <x v="2"/>
    <s v="0242-01-000"/>
    <m/>
    <x v="0"/>
    <s v="Freeborn"/>
    <s v="Alden-Conger Public School District"/>
    <n v="14"/>
    <n v="0"/>
    <n v="0"/>
    <n v="0"/>
    <n v="0"/>
    <n v="0"/>
    <n v="18"/>
    <n v="0"/>
    <n v="6.8702290076335881E-2"/>
    <n v="255"/>
    <n v="0.51102204408817631"/>
    <n v="262"/>
    <n v="499"/>
    <x v="913"/>
    <n v="0"/>
    <n v="7"/>
    <n v="3"/>
    <n v="23"/>
    <n v="238"/>
    <n v="0"/>
    <n v="7"/>
    <n v="0"/>
    <n v="8"/>
    <x v="467"/>
    <x v="0"/>
    <x v="0"/>
    <x v="5"/>
    <x v="5"/>
    <n v="5.7851239669421489E-2"/>
    <n v="0"/>
    <n v="0"/>
    <n v="0"/>
    <n v="0"/>
    <n v="6.8702290076335881E-2"/>
  </r>
  <r>
    <x v="14"/>
    <s v="0281-01-000"/>
    <s v="yes"/>
    <x v="1"/>
    <s v="Hennepin"/>
    <s v="Robbinsdale Public School District"/>
    <n v="568"/>
    <n v="5"/>
    <n v="246"/>
    <n v="42"/>
    <n v="24"/>
    <n v="189"/>
    <n v="715"/>
    <n v="1.4361702127659574E-2"/>
    <n v="5.4331306990881456E-2"/>
    <n v="1095"/>
    <n v="8.2016328364916485E-2"/>
    <n v="13160"/>
    <n v="13351"/>
    <x v="1767"/>
    <n v="179"/>
    <n v="2705"/>
    <n v="960"/>
    <n v="982"/>
    <n v="466"/>
    <n v="9"/>
    <n v="438"/>
    <n v="102"/>
    <n v="41"/>
    <x v="1779"/>
    <x v="169"/>
    <x v="467"/>
    <x v="425"/>
    <x v="229"/>
    <n v="6.5839805262547818E-2"/>
    <n v="2.8571428571428571E-2"/>
    <n v="9.7890966971746915E-2"/>
    <n v="4.6666666666666669E-2"/>
    <n v="2.4870466321243522E-2"/>
    <n v="6.8693009118541037E-2"/>
  </r>
  <r>
    <x v="5"/>
    <s v="0162-01-000"/>
    <m/>
    <x v="0"/>
    <s v="Clearwater"/>
    <s v="Bagley Public School District"/>
    <n v="52"/>
    <n v="6"/>
    <n v="0"/>
    <n v="0"/>
    <n v="0"/>
    <n v="3"/>
    <n v="65"/>
    <n v="3.0272452068617556E-3"/>
    <n v="6.5590312815338045E-2"/>
    <n v="100"/>
    <n v="9.7751710654936458E-2"/>
    <n v="991"/>
    <n v="1023"/>
    <x v="618"/>
    <n v="262"/>
    <n v="18"/>
    <n v="7"/>
    <n v="6"/>
    <n v="65"/>
    <n v="20"/>
    <n v="4"/>
    <n v="0"/>
    <n v="0"/>
    <x v="378"/>
    <x v="230"/>
    <x v="27"/>
    <x v="36"/>
    <x v="21"/>
    <n v="7.252440725244072E-2"/>
    <n v="2.4193548387096774E-2"/>
    <n v="0"/>
    <n v="0"/>
    <n v="0"/>
    <n v="6.8617558022199807E-2"/>
  </r>
  <r>
    <x v="13"/>
    <s v="0820-01-000"/>
    <m/>
    <x v="0"/>
    <s v="Wadena"/>
    <s v="Sebeka Public School District"/>
    <n v="33"/>
    <n v="0"/>
    <n v="0"/>
    <n v="0"/>
    <n v="0"/>
    <n v="0"/>
    <n v="40"/>
    <n v="0"/>
    <n v="6.86106346483705E-2"/>
    <n v="58"/>
    <n v="9.6505823627287851E-2"/>
    <n v="583"/>
    <n v="601"/>
    <x v="340"/>
    <n v="0"/>
    <n v="5"/>
    <n v="3"/>
    <n v="0"/>
    <n v="56"/>
    <n v="0"/>
    <n v="0"/>
    <n v="0"/>
    <n v="0"/>
    <x v="958"/>
    <x v="0"/>
    <x v="5"/>
    <x v="5"/>
    <x v="1"/>
    <n v="5.7996485061511421E-2"/>
    <n v="0"/>
    <n v="0"/>
    <n v="0"/>
    <n v="0"/>
    <n v="6.86106346483705E-2"/>
  </r>
  <r>
    <x v="0"/>
    <s v="0152-01-000"/>
    <m/>
    <x v="0"/>
    <s v="Clay"/>
    <s v="Moorhead Public School District"/>
    <n v="363"/>
    <n v="0"/>
    <n v="3"/>
    <n v="0"/>
    <n v="20"/>
    <n v="16"/>
    <n v="380"/>
    <n v="2.772002772002772E-3"/>
    <n v="6.5835065835065834E-2"/>
    <n v="132"/>
    <n v="2.3965141612200435E-2"/>
    <n v="5772"/>
    <n v="5508"/>
    <x v="1768"/>
    <n v="151"/>
    <n v="241"/>
    <n v="90"/>
    <n v="427"/>
    <n v="103"/>
    <n v="5"/>
    <n v="0"/>
    <n v="4"/>
    <n v="13"/>
    <x v="1780"/>
    <x v="272"/>
    <x v="456"/>
    <x v="397"/>
    <x v="483"/>
    <n v="7.4706729779790079E-2"/>
    <n v="0"/>
    <n v="1.2295081967213115E-2"/>
    <n v="0"/>
    <n v="4.6082949308755762E-2"/>
    <n v="6.8607068607068611E-2"/>
  </r>
  <r>
    <x v="3"/>
    <s v="2184-01-000"/>
    <m/>
    <x v="0"/>
    <s v="Rock"/>
    <s v="Luverne Public School District"/>
    <n v="83"/>
    <n v="0"/>
    <n v="0"/>
    <n v="0"/>
    <n v="0"/>
    <n v="5"/>
    <n v="83"/>
    <n v="3.897116134060795E-3"/>
    <n v="6.4692127825409201E-2"/>
    <n v="82"/>
    <n v="6.4212999216914646E-2"/>
    <n v="1283"/>
    <n v="1277"/>
    <x v="982"/>
    <n v="18"/>
    <n v="28"/>
    <n v="28"/>
    <n v="78"/>
    <n v="80"/>
    <n v="0"/>
    <n v="0"/>
    <n v="0"/>
    <n v="0"/>
    <x v="1761"/>
    <x v="132"/>
    <x v="60"/>
    <x v="136"/>
    <x v="93"/>
    <n v="7.3581560283687938E-2"/>
    <n v="0"/>
    <n v="0"/>
    <n v="0"/>
    <n v="0"/>
    <n v="6.8589243959469998E-2"/>
  </r>
  <r>
    <x v="14"/>
    <s v="0300-01-000"/>
    <m/>
    <x v="0"/>
    <s v="Houston"/>
    <s v="La Crescent-Hokah School District"/>
    <n v="100"/>
    <n v="0"/>
    <n v="0"/>
    <n v="0"/>
    <n v="0"/>
    <n v="70"/>
    <n v="32"/>
    <n v="4.7043010752688172E-2"/>
    <n v="2.1505376344086023E-2"/>
    <n v="137"/>
    <n v="8.9954038082731447E-2"/>
    <n v="1488"/>
    <n v="1523"/>
    <x v="1111"/>
    <n v="1"/>
    <n v="36"/>
    <n v="24"/>
    <n v="9"/>
    <n v="134"/>
    <n v="0"/>
    <n v="0"/>
    <n v="0"/>
    <n v="0"/>
    <x v="1781"/>
    <x v="3"/>
    <x v="40"/>
    <x v="39"/>
    <x v="22"/>
    <n v="7.0472163495419307E-2"/>
    <n v="0"/>
    <n v="0"/>
    <n v="0"/>
    <n v="0"/>
    <n v="6.8548387096774188E-2"/>
  </r>
  <r>
    <x v="15"/>
    <s v="2169-01-000"/>
    <m/>
    <x v="0"/>
    <s v="Murray"/>
    <s v="Murray County Central School Dist."/>
    <n v="46"/>
    <n v="0"/>
    <n v="0"/>
    <n v="0"/>
    <n v="0"/>
    <n v="9"/>
    <n v="47"/>
    <n v="1.1015911872705019E-2"/>
    <n v="5.7527539779681759E-2"/>
    <n v="39"/>
    <n v="4.8750000000000002E-2"/>
    <n v="817"/>
    <n v="800"/>
    <x v="1199"/>
    <n v="3"/>
    <n v="2"/>
    <n v="0"/>
    <n v="17"/>
    <n v="35"/>
    <n v="0"/>
    <n v="0"/>
    <n v="0"/>
    <n v="0"/>
    <x v="1713"/>
    <x v="6"/>
    <x v="6"/>
    <x v="2"/>
    <x v="61"/>
    <n v="5.8301647655259824E-2"/>
    <n v="0"/>
    <n v="0"/>
    <n v="0"/>
    <n v="0"/>
    <n v="6.8543451652386775E-2"/>
  </r>
  <r>
    <x v="7"/>
    <s v="2184-01-000"/>
    <m/>
    <x v="0"/>
    <s v="Rock"/>
    <s v="Luverne Public School District"/>
    <n v="76"/>
    <n v="0"/>
    <n v="0"/>
    <n v="0"/>
    <n v="0"/>
    <n v="0"/>
    <n v="83"/>
    <n v="0"/>
    <n v="6.8481848184818478E-2"/>
    <n v="87"/>
    <n v="7.1546052631578941E-2"/>
    <n v="1212"/>
    <n v="1216"/>
    <x v="1769"/>
    <n v="10"/>
    <n v="18"/>
    <n v="18"/>
    <n v="47"/>
    <n v="80"/>
    <n v="0"/>
    <n v="5"/>
    <n v="0"/>
    <n v="0"/>
    <x v="697"/>
    <x v="87"/>
    <x v="45"/>
    <x v="105"/>
    <x v="153"/>
    <n v="6.7917783735478104E-2"/>
    <n v="0"/>
    <n v="0"/>
    <n v="0"/>
    <n v="0"/>
    <n v="6.8481848184818478E-2"/>
  </r>
  <r>
    <x v="8"/>
    <s v="0241-01-000"/>
    <m/>
    <x v="0"/>
    <s v="Freeborn"/>
    <s v="Albert Lea Public School District"/>
    <n v="220"/>
    <n v="0"/>
    <n v="0"/>
    <n v="0"/>
    <n v="3"/>
    <n v="6"/>
    <n v="230"/>
    <n v="1.7401392111368909E-3"/>
    <n v="6.6705336426914147E-2"/>
    <n v="67"/>
    <n v="2.0433058859408357E-2"/>
    <n v="3448"/>
    <n v="3279"/>
    <x v="1770"/>
    <n v="11"/>
    <n v="68"/>
    <n v="35"/>
    <n v="542"/>
    <n v="67"/>
    <n v="0"/>
    <n v="0"/>
    <n v="0"/>
    <n v="0"/>
    <x v="644"/>
    <x v="90"/>
    <x v="172"/>
    <x v="292"/>
    <x v="572"/>
    <n v="7.9250720461095103E-2"/>
    <n v="0"/>
    <n v="0"/>
    <n v="0"/>
    <n v="5.5045871559633031E-3"/>
    <n v="6.8445475638051034E-2"/>
  </r>
  <r>
    <x v="0"/>
    <s v="0299-01-000"/>
    <m/>
    <x v="0"/>
    <s v="Houston"/>
    <s v="Caledonia Public School District"/>
    <n v="53"/>
    <n v="0"/>
    <n v="0"/>
    <n v="0"/>
    <n v="0"/>
    <n v="0"/>
    <n v="54"/>
    <n v="0"/>
    <n v="6.8441064638783272E-2"/>
    <n v="31"/>
    <n v="4.0469973890339427E-2"/>
    <n v="789"/>
    <n v="766"/>
    <x v="1771"/>
    <n v="1"/>
    <n v="38"/>
    <n v="6"/>
    <n v="1"/>
    <n v="29"/>
    <n v="0"/>
    <n v="0"/>
    <n v="0"/>
    <n v="0"/>
    <x v="138"/>
    <x v="3"/>
    <x v="24"/>
    <x v="3"/>
    <x v="0"/>
    <n v="7.1236559139784952E-2"/>
    <n v="0"/>
    <n v="0"/>
    <n v="0"/>
    <n v="0"/>
    <n v="6.8441064638783272E-2"/>
  </r>
  <r>
    <x v="3"/>
    <s v="0099-01-000"/>
    <m/>
    <x v="0"/>
    <s v="Carlton"/>
    <s v="Esko Public School District"/>
    <n v="62"/>
    <n v="3"/>
    <n v="0"/>
    <n v="0"/>
    <n v="0"/>
    <n v="4"/>
    <n v="67"/>
    <n v="3.8535645472061657E-3"/>
    <n v="6.454720616570328E-2"/>
    <n v="250"/>
    <n v="0.20542317173377156"/>
    <n v="1038"/>
    <n v="1217"/>
    <x v="635"/>
    <n v="24"/>
    <n v="11"/>
    <n v="13"/>
    <n v="17"/>
    <n v="233"/>
    <n v="10"/>
    <n v="0"/>
    <n v="0"/>
    <n v="0"/>
    <x v="797"/>
    <x v="83"/>
    <x v="42"/>
    <x v="31"/>
    <x v="61"/>
    <n v="6.3200815494393478E-2"/>
    <n v="0.17647058823529413"/>
    <n v="0"/>
    <n v="0"/>
    <n v="0"/>
    <n v="6.8400770712909439E-2"/>
  </r>
  <r>
    <x v="14"/>
    <s v="2689-01-000"/>
    <m/>
    <x v="0"/>
    <s v="Pipestone"/>
    <s v="Pipestone Area School District"/>
    <n v="89"/>
    <n v="0"/>
    <n v="0"/>
    <n v="0"/>
    <n v="0"/>
    <n v="0"/>
    <n v="91"/>
    <n v="0"/>
    <n v="6.8369646882043569E-2"/>
    <n v="17"/>
    <n v="1.3524264120922832E-2"/>
    <n v="1331"/>
    <n v="1257"/>
    <x v="1772"/>
    <n v="35"/>
    <n v="9"/>
    <n v="8"/>
    <n v="19"/>
    <n v="15"/>
    <n v="0"/>
    <n v="0"/>
    <n v="0"/>
    <n v="0"/>
    <x v="1782"/>
    <x v="5"/>
    <x v="13"/>
    <x v="8"/>
    <x v="13"/>
    <n v="7.0634920634920634E-2"/>
    <n v="0"/>
    <n v="0"/>
    <n v="0"/>
    <n v="0"/>
    <n v="6.8369646882043569E-2"/>
  </r>
  <r>
    <x v="4"/>
    <s v="2184-01-000"/>
    <m/>
    <x v="0"/>
    <s v="Rock"/>
    <s v="Luverne Public School District"/>
    <n v="80"/>
    <n v="0"/>
    <n v="0"/>
    <n v="0"/>
    <n v="0"/>
    <n v="0"/>
    <n v="83"/>
    <n v="0"/>
    <n v="6.8369028006589783E-2"/>
    <n v="94"/>
    <n v="7.6734693877551025E-2"/>
    <n v="1214"/>
    <n v="1225"/>
    <x v="1534"/>
    <n v="11"/>
    <n v="16"/>
    <n v="20"/>
    <n v="32"/>
    <n v="91"/>
    <n v="0"/>
    <n v="0"/>
    <n v="0"/>
    <n v="0"/>
    <x v="209"/>
    <x v="90"/>
    <x v="31"/>
    <x v="38"/>
    <x v="68"/>
    <n v="7.0484581497797363E-2"/>
    <n v="0"/>
    <n v="0"/>
    <n v="0"/>
    <n v="0"/>
    <n v="6.8369028006589783E-2"/>
  </r>
  <r>
    <x v="1"/>
    <s v="0750-01-000"/>
    <m/>
    <x v="0"/>
    <s v="Stearns"/>
    <s v="Rocori Public School District"/>
    <n v="116"/>
    <n v="0"/>
    <n v="4"/>
    <n v="0"/>
    <n v="6"/>
    <n v="17"/>
    <n v="117"/>
    <n v="8.673469387755102E-3"/>
    <n v="5.9693877551020409E-2"/>
    <n v="197"/>
    <n v="9.7380128521997039E-2"/>
    <n v="1960"/>
    <n v="2023"/>
    <x v="1514"/>
    <n v="5"/>
    <n v="19"/>
    <n v="10"/>
    <n v="130"/>
    <n v="186"/>
    <n v="0"/>
    <n v="0"/>
    <n v="0"/>
    <n v="6"/>
    <x v="1577"/>
    <x v="43"/>
    <x v="23"/>
    <x v="12"/>
    <x v="564"/>
    <n v="6.4840693124650642E-2"/>
    <n v="0"/>
    <n v="0.17391304347826086"/>
    <n v="0"/>
    <n v="4.6153846153846156E-2"/>
    <n v="6.8367346938775511E-2"/>
  </r>
  <r>
    <x v="15"/>
    <s v="0404-01-000"/>
    <m/>
    <x v="0"/>
    <s v="Lincoln"/>
    <s v="Lake Benton Public School District"/>
    <n v="11"/>
    <n v="0"/>
    <n v="0"/>
    <n v="0"/>
    <n v="0"/>
    <n v="0"/>
    <n v="14"/>
    <n v="0"/>
    <n v="6.8292682926829273E-2"/>
    <n v="14"/>
    <n v="6.8292682926829273E-2"/>
    <n v="205"/>
    <n v="205"/>
    <x v="33"/>
    <n v="0"/>
    <n v="6"/>
    <n v="0"/>
    <n v="0"/>
    <n v="14"/>
    <n v="0"/>
    <n v="0"/>
    <n v="0"/>
    <n v="0"/>
    <x v="614"/>
    <x v="0"/>
    <x v="41"/>
    <x v="2"/>
    <x v="1"/>
    <n v="5.6122448979591837E-2"/>
    <n v="0"/>
    <n v="0"/>
    <n v="0"/>
    <n v="0"/>
    <n v="6.8292682926829273E-2"/>
  </r>
  <r>
    <x v="13"/>
    <s v="0656-01-000"/>
    <m/>
    <x v="0"/>
    <s v="Rice"/>
    <s v="Faribault Public School District"/>
    <n v="292"/>
    <n v="3"/>
    <n v="0"/>
    <n v="0"/>
    <n v="0"/>
    <n v="178"/>
    <n v="121"/>
    <n v="4.0639269406392696E-2"/>
    <n v="2.7625570776255708E-2"/>
    <n v="61"/>
    <n v="1.47271849348141E-2"/>
    <n v="4380"/>
    <n v="4142"/>
    <x v="1773"/>
    <n v="8"/>
    <n v="47"/>
    <n v="112"/>
    <n v="378"/>
    <n v="57"/>
    <n v="0"/>
    <n v="0"/>
    <n v="0"/>
    <n v="0"/>
    <x v="1783"/>
    <x v="90"/>
    <x v="237"/>
    <x v="426"/>
    <x v="573"/>
    <n v="7.604166666666666E-2"/>
    <n v="0.27272727272727271"/>
    <n v="0"/>
    <n v="0"/>
    <n v="0"/>
    <n v="6.8264840182648404E-2"/>
  </r>
  <r>
    <x v="8"/>
    <s v="0213-01-000"/>
    <m/>
    <x v="0"/>
    <s v="Douglas"/>
    <s v="Osakis Public School District"/>
    <n v="35"/>
    <n v="0"/>
    <n v="0"/>
    <n v="0"/>
    <n v="0"/>
    <n v="5"/>
    <n v="35"/>
    <n v="8.5324232081911266E-3"/>
    <n v="5.9726962457337884E-2"/>
    <n v="231"/>
    <n v="0.29729729729729731"/>
    <n v="586"/>
    <n v="777"/>
    <x v="1141"/>
    <n v="5"/>
    <n v="5"/>
    <n v="8"/>
    <n v="9"/>
    <n v="218"/>
    <n v="0"/>
    <n v="0"/>
    <n v="3"/>
    <n v="4"/>
    <x v="1135"/>
    <x v="43"/>
    <x v="5"/>
    <x v="7"/>
    <x v="25"/>
    <n v="6.1728395061728392E-2"/>
    <n v="0"/>
    <n v="0"/>
    <n v="0"/>
    <n v="0"/>
    <n v="6.8259385665529013E-2"/>
  </r>
  <r>
    <x v="7"/>
    <s v="2169-01-000"/>
    <m/>
    <x v="0"/>
    <s v="Murray"/>
    <s v="Murray County Central School Dist."/>
    <n v="40"/>
    <n v="0"/>
    <n v="0"/>
    <n v="0"/>
    <n v="4"/>
    <n v="0"/>
    <n v="52"/>
    <n v="0"/>
    <n v="6.8241469816272965E-2"/>
    <n v="62"/>
    <n v="8.0310880829015538E-2"/>
    <n v="762"/>
    <n v="772"/>
    <x v="813"/>
    <n v="6"/>
    <n v="8"/>
    <n v="6"/>
    <n v="36"/>
    <n v="55"/>
    <n v="0"/>
    <n v="0"/>
    <n v="0"/>
    <n v="0"/>
    <x v="572"/>
    <x v="31"/>
    <x v="8"/>
    <x v="3"/>
    <x v="137"/>
    <n v="5.7061340941512127E-2"/>
    <n v="0"/>
    <n v="0"/>
    <n v="0"/>
    <n v="0.1"/>
    <n v="6.8241469816272965E-2"/>
  </r>
  <r>
    <x v="14"/>
    <s v="0550-01-000"/>
    <m/>
    <x v="0"/>
    <s v="Otter Tail"/>
    <s v="Underwood Public School District"/>
    <n v="25"/>
    <n v="0"/>
    <n v="0"/>
    <n v="0"/>
    <n v="0"/>
    <n v="0"/>
    <n v="29"/>
    <n v="0"/>
    <n v="6.8235294117647061E-2"/>
    <n v="103"/>
    <n v="0.20641282565130262"/>
    <n v="425"/>
    <n v="499"/>
    <x v="560"/>
    <n v="6"/>
    <n v="0"/>
    <n v="10"/>
    <n v="0"/>
    <n v="99"/>
    <n v="0"/>
    <n v="0"/>
    <n v="0"/>
    <n v="0"/>
    <x v="639"/>
    <x v="31"/>
    <x v="0"/>
    <x v="12"/>
    <x v="1"/>
    <n v="6.1124694376528114E-2"/>
    <n v="0"/>
    <n v="0"/>
    <n v="0"/>
    <n v="0"/>
    <n v="6.8235294117647061E-2"/>
  </r>
  <r>
    <x v="12"/>
    <s v="2397-01-000"/>
    <m/>
    <x v="0"/>
    <s v="Le Sueur"/>
    <s v="Le Sueur-Henderson School District"/>
    <n v="83"/>
    <n v="0"/>
    <n v="0"/>
    <n v="0"/>
    <n v="10"/>
    <n v="49"/>
    <n v="46"/>
    <n v="3.5175879396984924E-2"/>
    <n v="3.3022254127781765E-2"/>
    <n v="53"/>
    <n v="3.9230199851961509E-2"/>
    <n v="1393"/>
    <n v="1351"/>
    <x v="1774"/>
    <n v="3"/>
    <n v="9"/>
    <n v="5"/>
    <n v="136"/>
    <n v="42"/>
    <n v="0"/>
    <n v="0"/>
    <n v="0"/>
    <n v="0"/>
    <x v="605"/>
    <x v="6"/>
    <x v="13"/>
    <x v="7"/>
    <x v="224"/>
    <n v="6.6989507667473774E-2"/>
    <n v="0"/>
    <n v="0"/>
    <n v="0"/>
    <n v="6.8493150684931503E-2"/>
    <n v="6.8198133524766696E-2"/>
  </r>
  <r>
    <x v="12"/>
    <s v="0100-01-000"/>
    <m/>
    <x v="0"/>
    <s v="Carlton"/>
    <s v="Wrenshall Public School District"/>
    <n v="19"/>
    <n v="3"/>
    <n v="0"/>
    <n v="0"/>
    <n v="0"/>
    <n v="0"/>
    <n v="25"/>
    <n v="0"/>
    <n v="6.8119891008174394E-2"/>
    <n v="53"/>
    <n v="0.13417721518987341"/>
    <n v="367"/>
    <n v="395"/>
    <x v="1395"/>
    <n v="4"/>
    <n v="2"/>
    <n v="2"/>
    <n v="0"/>
    <n v="52"/>
    <n v="0"/>
    <n v="0"/>
    <n v="0"/>
    <n v="0"/>
    <x v="670"/>
    <x v="47"/>
    <x v="6"/>
    <x v="0"/>
    <x v="1"/>
    <n v="5.3672316384180789E-2"/>
    <n v="0.42857142857142855"/>
    <n v="0"/>
    <n v="0"/>
    <n v="0"/>
    <n v="6.8119891008174394E-2"/>
  </r>
  <r>
    <x v="8"/>
    <s v="0879-01-000"/>
    <m/>
    <x v="0"/>
    <s v="Wright"/>
    <s v="Delano Public School District"/>
    <n v="137"/>
    <n v="0"/>
    <n v="0"/>
    <n v="3"/>
    <n v="0"/>
    <n v="0"/>
    <n v="149"/>
    <n v="0"/>
    <n v="6.8098720292504564E-2"/>
    <n v="223"/>
    <n v="9.8585322723253752E-2"/>
    <n v="2188"/>
    <n v="2262"/>
    <x v="1775"/>
    <n v="11"/>
    <n v="24"/>
    <n v="34"/>
    <n v="16"/>
    <n v="209"/>
    <n v="0"/>
    <n v="0"/>
    <n v="0"/>
    <n v="6"/>
    <x v="1784"/>
    <x v="90"/>
    <x v="39"/>
    <x v="255"/>
    <x v="32"/>
    <n v="6.5083135391923994E-2"/>
    <n v="0"/>
    <n v="0"/>
    <n v="8.1081081081081086E-2"/>
    <n v="0"/>
    <n v="6.8098720292504564E-2"/>
  </r>
  <r>
    <x v="15"/>
    <s v="2397-01-000"/>
    <m/>
    <x v="0"/>
    <s v="Le Sueur"/>
    <s v="Le Sueur-Henderson School District"/>
    <n v="81"/>
    <n v="0"/>
    <n v="0"/>
    <n v="0"/>
    <n v="7"/>
    <n v="35"/>
    <n v="57"/>
    <n v="2.5906735751295335E-2"/>
    <n v="4.2190969652109549E-2"/>
    <n v="52"/>
    <n v="3.9664378337147213E-2"/>
    <n v="1351"/>
    <n v="1311"/>
    <x v="633"/>
    <n v="3"/>
    <n v="11"/>
    <n v="5"/>
    <n v="139"/>
    <n v="42"/>
    <n v="0"/>
    <n v="0"/>
    <n v="0"/>
    <n v="0"/>
    <x v="150"/>
    <x v="6"/>
    <x v="42"/>
    <x v="7"/>
    <x v="224"/>
    <n v="6.7953020134228187E-2"/>
    <n v="0"/>
    <n v="0"/>
    <n v="0"/>
    <n v="4.7945205479452052E-2"/>
    <n v="6.8097705403404887E-2"/>
  </r>
  <r>
    <x v="6"/>
    <s v="0742-01-000"/>
    <m/>
    <x v="0"/>
    <s v="Stearns"/>
    <s v="St. Cloud Public School District"/>
    <n v="631"/>
    <n v="6"/>
    <n v="25"/>
    <n v="3"/>
    <n v="0"/>
    <n v="148"/>
    <n v="532"/>
    <n v="1.4816297927720493E-2"/>
    <n v="5.3258584442887176E-2"/>
    <n v="187"/>
    <n v="1.9692502106149957E-2"/>
    <n v="9989"/>
    <n v="9496"/>
    <x v="1776"/>
    <n v="100"/>
    <n v="888"/>
    <n v="393"/>
    <n v="309"/>
    <n v="156"/>
    <n v="0"/>
    <n v="5"/>
    <n v="3"/>
    <n v="4"/>
    <x v="1785"/>
    <x v="57"/>
    <x v="468"/>
    <x v="100"/>
    <x v="574"/>
    <n v="7.6198526747977294E-2"/>
    <n v="5.6603773584905662E-2"/>
    <n v="2.7533039647577091E-2"/>
    <n v="7.6335877862595417E-3"/>
    <n v="0"/>
    <n v="6.8074882370607673E-2"/>
  </r>
  <r>
    <x v="3"/>
    <s v="0294-01-000"/>
    <m/>
    <x v="0"/>
    <s v="Houston"/>
    <s v="Houston Public School District"/>
    <n v="35"/>
    <n v="0"/>
    <n v="0"/>
    <n v="0"/>
    <n v="0"/>
    <n v="10"/>
    <n v="29"/>
    <n v="1.7452006980802792E-2"/>
    <n v="5.06108202443281E-2"/>
    <n v="1532"/>
    <n v="0.74152952565343655"/>
    <n v="573"/>
    <n v="2066"/>
    <x v="1693"/>
    <n v="52"/>
    <n v="175"/>
    <n v="40"/>
    <n v="98"/>
    <n v="1074"/>
    <n v="12"/>
    <n v="145"/>
    <n v="17"/>
    <n v="40"/>
    <x v="1663"/>
    <x v="97"/>
    <x v="106"/>
    <x v="155"/>
    <x v="40"/>
    <n v="5.2870090634441085E-2"/>
    <n v="0"/>
    <n v="0"/>
    <n v="0"/>
    <n v="0"/>
    <n v="6.8062827225130892E-2"/>
  </r>
  <r>
    <x v="15"/>
    <s v="0203-01-000"/>
    <m/>
    <x v="0"/>
    <s v="Dodge"/>
    <s v="Hayfield Public School District"/>
    <n v="57"/>
    <n v="0"/>
    <n v="0"/>
    <n v="0"/>
    <n v="0"/>
    <n v="3"/>
    <n v="59"/>
    <n v="3.2930845225027441E-3"/>
    <n v="6.4763995609220637E-2"/>
    <n v="71"/>
    <n v="7.7173913043478259E-2"/>
    <n v="911"/>
    <n v="920"/>
    <x v="1273"/>
    <n v="7"/>
    <n v="5"/>
    <n v="12"/>
    <n v="31"/>
    <n v="64"/>
    <n v="0"/>
    <n v="0"/>
    <n v="0"/>
    <n v="0"/>
    <x v="577"/>
    <x v="47"/>
    <x v="5"/>
    <x v="17"/>
    <x v="38"/>
    <n v="6.6433566433566432E-2"/>
    <n v="0"/>
    <n v="0"/>
    <n v="0"/>
    <n v="0"/>
    <n v="6.8057080131723374E-2"/>
  </r>
  <r>
    <x v="9"/>
    <s v="0317-01-000"/>
    <m/>
    <x v="0"/>
    <s v="Itasca"/>
    <s v="Deer River Public School District"/>
    <n v="56"/>
    <n v="3"/>
    <n v="0"/>
    <n v="0"/>
    <n v="0"/>
    <n v="3"/>
    <n v="63"/>
    <n v="3.092783505154639E-3"/>
    <n v="6.4948453608247428E-2"/>
    <n v="65"/>
    <n v="6.7079463364293088E-2"/>
    <n v="970"/>
    <n v="969"/>
    <x v="800"/>
    <n v="295"/>
    <n v="3"/>
    <n v="4"/>
    <n v="6"/>
    <n v="36"/>
    <n v="14"/>
    <n v="0"/>
    <n v="3"/>
    <n v="3"/>
    <x v="174"/>
    <x v="167"/>
    <x v="4"/>
    <x v="1"/>
    <x v="17"/>
    <n v="8.223201174743025E-2"/>
    <n v="1.0563380281690141E-2"/>
    <n v="0"/>
    <n v="0"/>
    <n v="0"/>
    <n v="6.804123711340207E-2"/>
  </r>
  <r>
    <x v="3"/>
    <s v="0833-01-000"/>
    <s v="yes"/>
    <x v="1"/>
    <s v="Washington"/>
    <s v="South Washington County School Dist"/>
    <n v="763"/>
    <n v="3"/>
    <n v="125"/>
    <n v="261"/>
    <n v="113"/>
    <n v="891"/>
    <n v="425"/>
    <n v="4.6051271449245403E-2"/>
    <n v="2.1966094686789332E-2"/>
    <n v="591"/>
    <n v="3.1734951404177633E-2"/>
    <n v="19348"/>
    <n v="18623"/>
    <x v="1777"/>
    <n v="146"/>
    <n v="1848"/>
    <n v="2206"/>
    <n v="1369"/>
    <n v="375"/>
    <n v="0"/>
    <n v="83"/>
    <n v="76"/>
    <n v="33"/>
    <x v="1786"/>
    <x v="259"/>
    <x v="469"/>
    <x v="427"/>
    <x v="575"/>
    <n v="5.676238654962059E-2"/>
    <n v="2.0134228187919462E-2"/>
    <n v="6.6137566137566134E-2"/>
    <n v="0.10915934755332497"/>
    <n v="7.7984817115251903E-2"/>
    <n v="6.8017366136034735E-2"/>
  </r>
  <r>
    <x v="11"/>
    <s v="0441-01-000"/>
    <m/>
    <x v="0"/>
    <s v="Marshall"/>
    <s v="Marshall County Central Schools"/>
    <n v="20"/>
    <n v="0"/>
    <n v="0"/>
    <n v="0"/>
    <n v="0"/>
    <n v="0"/>
    <n v="24"/>
    <n v="0"/>
    <n v="6.79886685552408E-2"/>
    <n v="73"/>
    <n v="0.18159203980099503"/>
    <n v="353"/>
    <n v="402"/>
    <x v="322"/>
    <n v="1"/>
    <n v="5"/>
    <n v="0"/>
    <n v="1"/>
    <n v="72"/>
    <n v="0"/>
    <n v="0"/>
    <n v="0"/>
    <n v="0"/>
    <x v="767"/>
    <x v="3"/>
    <x v="5"/>
    <x v="2"/>
    <x v="0"/>
    <n v="5.8309037900874633E-2"/>
    <n v="0"/>
    <n v="0"/>
    <n v="0"/>
    <n v="0"/>
    <n v="6.79886685552408E-2"/>
  </r>
  <r>
    <x v="1"/>
    <s v="2534-01-000"/>
    <m/>
    <x v="0"/>
    <s v="Renville"/>
    <s v="Bird Island-Olivia-Lake Lillian Public School District"/>
    <n v="34"/>
    <n v="0"/>
    <n v="0"/>
    <n v="0"/>
    <n v="7"/>
    <n v="0"/>
    <n v="46"/>
    <n v="0"/>
    <n v="6.7946824224519947E-2"/>
    <n v="62"/>
    <n v="8.9466089466089471E-2"/>
    <n v="677"/>
    <n v="693"/>
    <x v="100"/>
    <n v="6"/>
    <n v="6"/>
    <n v="3"/>
    <n v="85"/>
    <n v="50"/>
    <n v="0"/>
    <n v="0"/>
    <n v="0"/>
    <n v="0"/>
    <x v="892"/>
    <x v="31"/>
    <x v="41"/>
    <x v="5"/>
    <x v="287"/>
    <n v="5.8925476603119586E-2"/>
    <n v="0"/>
    <n v="0"/>
    <n v="0"/>
    <n v="7.6086956521739135E-2"/>
    <n v="6.7946824224519947E-2"/>
  </r>
  <r>
    <x v="7"/>
    <s v="0294-01-000"/>
    <m/>
    <x v="0"/>
    <s v="Houston"/>
    <s v="Houston Public School District"/>
    <n v="30"/>
    <n v="0"/>
    <n v="0"/>
    <n v="0"/>
    <n v="0"/>
    <n v="14"/>
    <n v="18"/>
    <n v="2.9723991507430998E-2"/>
    <n v="3.8216560509554139E-2"/>
    <n v="1487"/>
    <n v="0.77206645898234683"/>
    <n v="471"/>
    <n v="1926"/>
    <x v="1778"/>
    <n v="23"/>
    <n v="80"/>
    <n v="21"/>
    <n v="50"/>
    <n v="1204"/>
    <n v="4"/>
    <n v="63"/>
    <n v="3"/>
    <n v="18"/>
    <x v="1787"/>
    <x v="54"/>
    <x v="19"/>
    <x v="105"/>
    <x v="68"/>
    <n v="5.1903114186851208E-2"/>
    <n v="0"/>
    <n v="0"/>
    <n v="0"/>
    <n v="0"/>
    <n v="6.7940552016985137E-2"/>
  </r>
  <r>
    <x v="7"/>
    <s v="0630-01-000"/>
    <m/>
    <x v="0"/>
    <s v="Red Lake"/>
    <s v="Red Lake Falls Public School Dist."/>
    <n v="21"/>
    <n v="0"/>
    <n v="0"/>
    <n v="0"/>
    <n v="0"/>
    <n v="0"/>
    <n v="26"/>
    <n v="0"/>
    <n v="6.7885117493472591E-2"/>
    <n v="34"/>
    <n v="8.6956521739130432E-2"/>
    <n v="383"/>
    <n v="391"/>
    <x v="473"/>
    <n v="5"/>
    <n v="6"/>
    <n v="1"/>
    <n v="34"/>
    <n v="30"/>
    <n v="0"/>
    <n v="0"/>
    <n v="0"/>
    <n v="0"/>
    <x v="163"/>
    <x v="43"/>
    <x v="41"/>
    <x v="1"/>
    <x v="157"/>
    <n v="6.25E-2"/>
    <n v="0"/>
    <n v="0"/>
    <n v="0"/>
    <n v="0"/>
    <n v="6.7885117493472591E-2"/>
  </r>
  <r>
    <x v="16"/>
    <s v="0640-01-000"/>
    <m/>
    <x v="0"/>
    <s v="Redwood"/>
    <s v="Wabasso Public School District"/>
    <n v="34"/>
    <n v="0"/>
    <n v="0"/>
    <n v="0"/>
    <n v="0"/>
    <n v="3"/>
    <n v="38"/>
    <n v="4.9668874172185433E-3"/>
    <n v="6.2913907284768214E-2"/>
    <n v="15"/>
    <n v="2.5951557093425604E-2"/>
    <n v="604"/>
    <n v="578"/>
    <x v="392"/>
    <n v="0"/>
    <n v="1"/>
    <n v="2"/>
    <n v="0"/>
    <n v="11"/>
    <n v="0"/>
    <n v="0"/>
    <n v="0"/>
    <n v="0"/>
    <x v="376"/>
    <x v="0"/>
    <x v="3"/>
    <x v="0"/>
    <x v="1"/>
    <n v="5.6856187290969896E-2"/>
    <n v="0"/>
    <n v="0"/>
    <n v="0"/>
    <n v="0"/>
    <n v="6.7880794701986755E-2"/>
  </r>
  <r>
    <x v="12"/>
    <s v="0013-01-000"/>
    <s v="yes"/>
    <x v="1"/>
    <s v="Anoka"/>
    <s v="Columbia Heights Public School Dist"/>
    <n v="142"/>
    <n v="10"/>
    <n v="23"/>
    <n v="3"/>
    <n v="5"/>
    <n v="7"/>
    <n v="198"/>
    <n v="2.3148148148148147E-3"/>
    <n v="6.5476190476190479E-2"/>
    <n v="211"/>
    <n v="6.9636963696369639E-2"/>
    <n v="3024"/>
    <n v="3030"/>
    <x v="1779"/>
    <n v="111"/>
    <n v="470"/>
    <n v="188"/>
    <n v="227"/>
    <n v="122"/>
    <n v="10"/>
    <n v="47"/>
    <n v="3"/>
    <n v="10"/>
    <x v="1788"/>
    <x v="53"/>
    <x v="470"/>
    <x v="428"/>
    <x v="576"/>
    <n v="6.91333982473223E-2"/>
    <n v="9.0090090090090086E-2"/>
    <n v="5.1569506726457402E-2"/>
    <n v="1.5957446808510637E-2"/>
    <n v="2.2522522522522521E-2"/>
    <n v="6.7791005291005291E-2"/>
  </r>
  <r>
    <x v="8"/>
    <s v="0115-01-000"/>
    <m/>
    <x v="0"/>
    <s v="Cass"/>
    <s v="Cass Lake-Bena Public Schools"/>
    <n v="38"/>
    <n v="22"/>
    <n v="0"/>
    <n v="0"/>
    <n v="0"/>
    <n v="3"/>
    <n v="62"/>
    <n v="3.1282586027111575E-3"/>
    <n v="6.4650677789363925E-2"/>
    <n v="204"/>
    <n v="0.18579234972677597"/>
    <n v="959"/>
    <n v="1098"/>
    <x v="1780"/>
    <n v="984"/>
    <n v="2"/>
    <n v="7"/>
    <n v="3"/>
    <n v="12"/>
    <n v="188"/>
    <n v="0"/>
    <n v="0"/>
    <n v="0"/>
    <x v="43"/>
    <x v="377"/>
    <x v="6"/>
    <x v="36"/>
    <x v="17"/>
    <n v="0.296875"/>
    <n v="2.6894865525672371E-2"/>
    <n v="0"/>
    <n v="0"/>
    <n v="0"/>
    <n v="6.7778936392075079E-2"/>
  </r>
  <r>
    <x v="4"/>
    <s v="0333-01-000"/>
    <m/>
    <x v="0"/>
    <s v="Kanabec"/>
    <s v="Ogilvie Public School District"/>
    <n v="41"/>
    <n v="0"/>
    <n v="0"/>
    <n v="0"/>
    <n v="0"/>
    <n v="0"/>
    <n v="43"/>
    <n v="0"/>
    <n v="6.7716535433070865E-2"/>
    <n v="40"/>
    <n v="6.3291139240506333E-2"/>
    <n v="635"/>
    <n v="632"/>
    <x v="112"/>
    <n v="10"/>
    <n v="5"/>
    <n v="0"/>
    <n v="0"/>
    <n v="37"/>
    <n v="0"/>
    <n v="0"/>
    <n v="0"/>
    <n v="0"/>
    <x v="581"/>
    <x v="87"/>
    <x v="5"/>
    <x v="2"/>
    <x v="1"/>
    <n v="6.602254428341385E-2"/>
    <n v="0"/>
    <n v="0"/>
    <n v="0"/>
    <n v="0"/>
    <n v="6.7716535433070865E-2"/>
  </r>
  <r>
    <x v="8"/>
    <s v="0659-01-000"/>
    <m/>
    <x v="0"/>
    <s v="Rice"/>
    <s v="Northfield Public School District"/>
    <n v="249"/>
    <n v="0"/>
    <n v="0"/>
    <n v="5"/>
    <n v="6"/>
    <n v="191"/>
    <n v="76"/>
    <n v="4.8427991886409734E-2"/>
    <n v="1.9269776876267748E-2"/>
    <n v="232"/>
    <n v="5.9350217446917368E-2"/>
    <n v="3944"/>
    <n v="3909"/>
    <x v="1781"/>
    <n v="3"/>
    <n v="72"/>
    <n v="86"/>
    <n v="401"/>
    <n v="220"/>
    <n v="0"/>
    <n v="3"/>
    <n v="3"/>
    <n v="0"/>
    <x v="1789"/>
    <x v="6"/>
    <x v="362"/>
    <x v="338"/>
    <x v="344"/>
    <n v="7.3755924170616119E-2"/>
    <n v="0"/>
    <n v="0"/>
    <n v="5.6818181818181816E-2"/>
    <n v="1.4742014742014743E-2"/>
    <n v="6.7697768762677482E-2"/>
  </r>
  <r>
    <x v="11"/>
    <s v="0294-01-000"/>
    <m/>
    <x v="0"/>
    <s v="Houston"/>
    <s v="Houston Public School District"/>
    <n v="30"/>
    <n v="0"/>
    <n v="0"/>
    <n v="0"/>
    <n v="0"/>
    <n v="8"/>
    <n v="23"/>
    <n v="1.7467248908296942E-2"/>
    <n v="5.0218340611353711E-2"/>
    <n v="1802"/>
    <n v="0.80843427545984747"/>
    <n v="458"/>
    <n v="2229"/>
    <x v="1782"/>
    <n v="31"/>
    <n v="75"/>
    <n v="27"/>
    <n v="65"/>
    <n v="1497"/>
    <n v="11"/>
    <n v="52"/>
    <n v="3"/>
    <n v="38"/>
    <x v="1790"/>
    <x v="190"/>
    <x v="23"/>
    <x v="39"/>
    <x v="59"/>
    <n v="5.3191489361702128E-2"/>
    <n v="0"/>
    <n v="0"/>
    <n v="0"/>
    <n v="0"/>
    <n v="6.7685589519650646E-2"/>
  </r>
  <r>
    <x v="17"/>
    <s v="0717-01-000"/>
    <s v="yes"/>
    <x v="1"/>
    <s v="Scott"/>
    <s v="Jordan Public School District"/>
    <n v="95"/>
    <n v="0"/>
    <n v="0"/>
    <n v="0"/>
    <n v="0"/>
    <n v="0"/>
    <n v="98"/>
    <n v="0"/>
    <n v="6.7632850241545889E-2"/>
    <n v="17"/>
    <n v="1.2426900584795321E-2"/>
    <n v="1449"/>
    <n v="1368"/>
    <x v="1164"/>
    <n v="0"/>
    <n v="3"/>
    <n v="6"/>
    <n v="69"/>
    <n v="15"/>
    <n v="0"/>
    <n v="0"/>
    <n v="0"/>
    <n v="0"/>
    <x v="1778"/>
    <x v="0"/>
    <x v="4"/>
    <x v="3"/>
    <x v="91"/>
    <n v="6.9343065693430656E-2"/>
    <n v="0"/>
    <n v="0"/>
    <n v="0"/>
    <n v="0"/>
    <n v="6.7632850241545889E-2"/>
  </r>
  <r>
    <x v="14"/>
    <s v="2754-01-000"/>
    <m/>
    <x v="0"/>
    <s v="Redwood"/>
    <s v="Cedar Mountain School District"/>
    <n v="21"/>
    <n v="4"/>
    <n v="0"/>
    <n v="0"/>
    <n v="0"/>
    <n v="0"/>
    <n v="28"/>
    <n v="0"/>
    <n v="6.7632850241545889E-2"/>
    <n v="36"/>
    <n v="8.5308056872037921E-2"/>
    <n v="414"/>
    <n v="422"/>
    <x v="1573"/>
    <n v="15"/>
    <n v="3"/>
    <n v="2"/>
    <n v="8"/>
    <n v="28"/>
    <n v="6"/>
    <n v="0"/>
    <n v="0"/>
    <n v="0"/>
    <x v="291"/>
    <x v="91"/>
    <x v="4"/>
    <x v="0"/>
    <x v="27"/>
    <n v="5.4263565891472867E-2"/>
    <n v="0.30769230769230771"/>
    <n v="0"/>
    <n v="0"/>
    <n v="0"/>
    <n v="6.7632850241545889E-2"/>
  </r>
  <r>
    <x v="12"/>
    <s v="0640-01-000"/>
    <m/>
    <x v="0"/>
    <s v="Redwood"/>
    <s v="Wabasso Public School District"/>
    <n v="23"/>
    <n v="0"/>
    <n v="0"/>
    <n v="0"/>
    <n v="0"/>
    <n v="0"/>
    <n v="29"/>
    <n v="0"/>
    <n v="6.75990675990676E-2"/>
    <n v="21"/>
    <n v="4.9881235154394299E-2"/>
    <n v="429"/>
    <n v="421"/>
    <x v="458"/>
    <n v="0"/>
    <n v="1"/>
    <n v="0"/>
    <n v="0"/>
    <n v="17"/>
    <n v="0"/>
    <n v="0"/>
    <n v="0"/>
    <n v="0"/>
    <x v="337"/>
    <x v="0"/>
    <x v="3"/>
    <x v="2"/>
    <x v="1"/>
    <n v="5.39906103286385E-2"/>
    <n v="0"/>
    <n v="0"/>
    <n v="0"/>
    <n v="0"/>
    <n v="6.75990675990676E-2"/>
  </r>
  <r>
    <x v="17"/>
    <s v="0403-01-000"/>
    <m/>
    <x v="0"/>
    <s v="Lincoln"/>
    <s v="Ivanhoe Public School District"/>
    <n v="13"/>
    <n v="0"/>
    <n v="0"/>
    <n v="0"/>
    <n v="0"/>
    <n v="0"/>
    <n v="15"/>
    <n v="0"/>
    <n v="6.7567567567567571E-2"/>
    <n v="10"/>
    <n v="4.6082949308755762E-2"/>
    <n v="222"/>
    <n v="217"/>
    <x v="269"/>
    <n v="0"/>
    <n v="0"/>
    <n v="0"/>
    <n v="1"/>
    <n v="8"/>
    <n v="0"/>
    <n v="0"/>
    <n v="0"/>
    <n v="0"/>
    <x v="331"/>
    <x v="0"/>
    <x v="0"/>
    <x v="2"/>
    <x v="0"/>
    <n v="5.8823529411764705E-2"/>
    <n v="0"/>
    <n v="0"/>
    <n v="0"/>
    <n v="0"/>
    <n v="6.7567567567567571E-2"/>
  </r>
  <r>
    <x v="9"/>
    <s v="0561-01-000"/>
    <m/>
    <x v="0"/>
    <s v="Pennington"/>
    <s v="Goodridge Public School District"/>
    <n v="8"/>
    <n v="0"/>
    <n v="0"/>
    <n v="0"/>
    <n v="0"/>
    <n v="0"/>
    <n v="10"/>
    <n v="0"/>
    <n v="6.7567567567567571E-2"/>
    <n v="53"/>
    <n v="0.27748691099476441"/>
    <n v="148"/>
    <n v="191"/>
    <x v="1783"/>
    <n v="8"/>
    <n v="5"/>
    <n v="2"/>
    <n v="1"/>
    <n v="42"/>
    <n v="3"/>
    <n v="3"/>
    <n v="0"/>
    <n v="0"/>
    <x v="70"/>
    <x v="43"/>
    <x v="6"/>
    <x v="0"/>
    <x v="0"/>
    <n v="5.6737588652482268E-2"/>
    <n v="0"/>
    <n v="0"/>
    <n v="0"/>
    <n v="0"/>
    <n v="6.7567567567567571E-2"/>
  </r>
  <r>
    <x v="6"/>
    <s v="2397-01-000"/>
    <m/>
    <x v="0"/>
    <s v="Le Sueur"/>
    <s v="Le Sueur-Henderson School District"/>
    <n v="80"/>
    <n v="0"/>
    <n v="0"/>
    <n v="0"/>
    <n v="7"/>
    <n v="41"/>
    <n v="48"/>
    <n v="3.1107738998482549E-2"/>
    <n v="3.6418816388467376E-2"/>
    <n v="49"/>
    <n v="3.8341158059467917E-2"/>
    <n v="1318"/>
    <n v="1278"/>
    <x v="1784"/>
    <n v="5"/>
    <n v="15"/>
    <n v="12"/>
    <n v="143"/>
    <n v="47"/>
    <n v="0"/>
    <n v="0"/>
    <n v="0"/>
    <n v="0"/>
    <x v="407"/>
    <x v="43"/>
    <x v="66"/>
    <x v="17"/>
    <x v="220"/>
    <n v="7.0422535211267609E-2"/>
    <n v="0"/>
    <n v="0"/>
    <n v="0"/>
    <n v="4.6666666666666669E-2"/>
    <n v="6.7526555386949932E-2"/>
  </r>
  <r>
    <x v="17"/>
    <s v="0111-01-000"/>
    <s v="yes"/>
    <x v="1"/>
    <s v="Carver"/>
    <s v="Watertown-Mayer Public School Dist."/>
    <n v="77"/>
    <n v="0"/>
    <n v="0"/>
    <n v="0"/>
    <n v="4"/>
    <n v="0"/>
    <n v="90"/>
    <n v="0"/>
    <n v="6.7516879219804954E-2"/>
    <n v="141"/>
    <n v="0.101878612716763"/>
    <n v="1333"/>
    <n v="1384"/>
    <x v="450"/>
    <n v="3"/>
    <n v="9"/>
    <n v="7"/>
    <n v="11"/>
    <n v="132"/>
    <n v="0"/>
    <n v="0"/>
    <n v="0"/>
    <n v="0"/>
    <x v="437"/>
    <x v="6"/>
    <x v="13"/>
    <x v="36"/>
    <x v="5"/>
    <n v="5.9276366435719784E-2"/>
    <n v="0"/>
    <n v="0"/>
    <n v="0"/>
    <n v="0.26666666666666666"/>
    <n v="6.7516879219804954E-2"/>
  </r>
  <r>
    <x v="6"/>
    <s v="0345-01-000"/>
    <m/>
    <x v="0"/>
    <s v="Kandiyohi"/>
    <s v="New London-Spicer School District"/>
    <n v="96"/>
    <n v="0"/>
    <n v="0"/>
    <n v="0"/>
    <n v="0"/>
    <n v="0"/>
    <n v="103"/>
    <n v="0"/>
    <n v="6.7496723460026206E-2"/>
    <n v="181"/>
    <n v="0.11284289276807979"/>
    <n v="1526"/>
    <n v="1604"/>
    <x v="1291"/>
    <n v="8"/>
    <n v="7"/>
    <n v="6"/>
    <n v="13"/>
    <n v="173"/>
    <n v="0"/>
    <n v="0"/>
    <n v="0"/>
    <n v="0"/>
    <x v="1791"/>
    <x v="35"/>
    <x v="21"/>
    <x v="3"/>
    <x v="8"/>
    <n v="6.4300066979236431E-2"/>
    <n v="0"/>
    <n v="0"/>
    <n v="0"/>
    <n v="0"/>
    <n v="6.7496723460026206E-2"/>
  </r>
  <r>
    <x v="4"/>
    <s v="0811-01-000"/>
    <m/>
    <x v="0"/>
    <s v="Wabasha"/>
    <s v="Wabasha-Kellogg Public School Dist."/>
    <n v="42"/>
    <n v="0"/>
    <n v="0"/>
    <n v="0"/>
    <n v="0"/>
    <n v="0"/>
    <n v="45"/>
    <n v="0"/>
    <n v="6.7466266866566718E-2"/>
    <n v="3"/>
    <n v="4.7999999999999996E-3"/>
    <n v="667"/>
    <n v="625"/>
    <x v="376"/>
    <n v="4"/>
    <n v="17"/>
    <n v="2"/>
    <n v="2"/>
    <n v="0"/>
    <n v="0"/>
    <n v="0"/>
    <n v="0"/>
    <n v="0"/>
    <x v="1106"/>
    <x v="2"/>
    <x v="19"/>
    <x v="0"/>
    <x v="3"/>
    <n v="6.5420560747663545E-2"/>
    <n v="0"/>
    <n v="0"/>
    <n v="0"/>
    <n v="0"/>
    <n v="6.7466266866566718E-2"/>
  </r>
  <r>
    <x v="10"/>
    <s v="0012-01-000"/>
    <s v="yes"/>
    <x v="1"/>
    <s v="Anoka"/>
    <s v="Centennial Public School District"/>
    <n v="322"/>
    <n v="0"/>
    <n v="13"/>
    <n v="31"/>
    <n v="12"/>
    <n v="105"/>
    <n v="296"/>
    <n v="1.7652992602555481E-2"/>
    <n v="4.9764626765299261E-2"/>
    <n v="985"/>
    <n v="0.15079608083282303"/>
    <n v="5948"/>
    <n v="6532"/>
    <x v="1785"/>
    <n v="87"/>
    <n v="245"/>
    <n v="351"/>
    <n v="278"/>
    <n v="805"/>
    <n v="10"/>
    <n v="32"/>
    <n v="62"/>
    <n v="52"/>
    <x v="1792"/>
    <x v="92"/>
    <x v="425"/>
    <x v="429"/>
    <x v="285"/>
    <n v="6.3286163522012578E-2"/>
    <n v="0"/>
    <n v="5.7522123893805309E-2"/>
    <n v="9.6875000000000003E-2"/>
    <n v="5.0420168067226892E-2"/>
    <n v="6.7417619367854745E-2"/>
  </r>
  <r>
    <x v="2"/>
    <s v="0284-01-000"/>
    <s v="yes"/>
    <x v="1"/>
    <s v="Hennepin"/>
    <s v="Wayzata Public School District"/>
    <n v="552"/>
    <n v="0"/>
    <n v="55"/>
    <n v="50"/>
    <n v="24"/>
    <n v="107"/>
    <n v="623"/>
    <n v="9.8781388478581984E-3"/>
    <n v="5.7514771048744459E-2"/>
    <n v="640"/>
    <n v="5.9579221746415938E-2"/>
    <n v="10832"/>
    <n v="10742"/>
    <x v="1786"/>
    <n v="27"/>
    <n v="904"/>
    <n v="1807"/>
    <n v="408"/>
    <n v="435"/>
    <n v="0"/>
    <n v="94"/>
    <n v="73"/>
    <n v="16"/>
    <x v="1793"/>
    <x v="42"/>
    <x v="117"/>
    <x v="430"/>
    <x v="503"/>
    <n v="7.1567483469467133E-2"/>
    <n v="0"/>
    <n v="6.358381502890173E-2"/>
    <n v="2.8026905829596414E-2"/>
    <n v="5.7692307692307696E-2"/>
    <n v="6.7392909896602654E-2"/>
  </r>
  <r>
    <x v="13"/>
    <s v="2125-01-000"/>
    <m/>
    <x v="0"/>
    <s v="Dodge"/>
    <s v="Triton School District"/>
    <n v="82"/>
    <n v="0"/>
    <n v="0"/>
    <n v="0"/>
    <n v="0"/>
    <n v="0"/>
    <n v="87"/>
    <n v="0"/>
    <n v="6.7389620449264137E-2"/>
    <n v="2"/>
    <n v="1.658374792703151E-3"/>
    <n v="1291"/>
    <n v="1206"/>
    <x v="1787"/>
    <n v="0"/>
    <n v="1"/>
    <n v="6"/>
    <n v="66"/>
    <n v="0"/>
    <n v="0"/>
    <n v="0"/>
    <n v="0"/>
    <n v="0"/>
    <x v="905"/>
    <x v="0"/>
    <x v="3"/>
    <x v="3"/>
    <x v="372"/>
    <n v="6.7656765676567657E-2"/>
    <n v="0"/>
    <n v="0"/>
    <n v="0"/>
    <n v="0"/>
    <n v="6.7389620449264137E-2"/>
  </r>
  <r>
    <x v="15"/>
    <s v="0495-01-000"/>
    <m/>
    <x v="0"/>
    <s v="Mower"/>
    <s v="Grand Meadow Public School District"/>
    <n v="21"/>
    <n v="0"/>
    <n v="0"/>
    <n v="0"/>
    <n v="0"/>
    <n v="0"/>
    <n v="25"/>
    <n v="0"/>
    <n v="6.7385444743935305E-2"/>
    <n v="0"/>
    <n v="0"/>
    <n v="371"/>
    <n v="346"/>
    <x v="211"/>
    <n v="0"/>
    <n v="4"/>
    <n v="4"/>
    <n v="3"/>
    <n v="0"/>
    <n v="0"/>
    <n v="0"/>
    <n v="0"/>
    <n v="0"/>
    <x v="1794"/>
    <x v="0"/>
    <x v="2"/>
    <x v="10"/>
    <x v="17"/>
    <n v="5.8988764044943819E-2"/>
    <n v="0"/>
    <n v="0"/>
    <n v="0"/>
    <n v="0"/>
    <n v="6.7385444743935305E-2"/>
  </r>
  <r>
    <x v="12"/>
    <s v="0850-01-000"/>
    <m/>
    <x v="0"/>
    <s v="Wilkin"/>
    <s v="Rothsay Public School District"/>
    <n v="10"/>
    <n v="0"/>
    <n v="0"/>
    <n v="0"/>
    <n v="0"/>
    <n v="0"/>
    <n v="14"/>
    <n v="0"/>
    <n v="6.7307692307692304E-2"/>
    <n v="64"/>
    <n v="0.24806201550387597"/>
    <n v="208"/>
    <n v="258"/>
    <x v="116"/>
    <n v="7"/>
    <n v="4"/>
    <n v="0"/>
    <n v="16"/>
    <n v="61"/>
    <n v="0"/>
    <n v="0"/>
    <n v="0"/>
    <n v="0"/>
    <x v="1062"/>
    <x v="47"/>
    <x v="2"/>
    <x v="2"/>
    <x v="4"/>
    <n v="5.5555555555555552E-2"/>
    <n v="0"/>
    <n v="0"/>
    <n v="0"/>
    <n v="0"/>
    <n v="6.7307692307692304E-2"/>
  </r>
  <r>
    <x v="4"/>
    <s v="0544-01-000"/>
    <m/>
    <x v="0"/>
    <s v="Otter Tail"/>
    <s v="Fergus Falls Public School District"/>
    <n v="172"/>
    <n v="0"/>
    <n v="0"/>
    <n v="0"/>
    <n v="0"/>
    <n v="0"/>
    <n v="180"/>
    <n v="0"/>
    <n v="6.7289719626168226E-2"/>
    <n v="63"/>
    <n v="2.4628616106333073E-2"/>
    <n v="2675"/>
    <n v="2558"/>
    <x v="692"/>
    <n v="29"/>
    <n v="46"/>
    <n v="25"/>
    <n v="30"/>
    <n v="47"/>
    <n v="0"/>
    <n v="3"/>
    <n v="0"/>
    <n v="0"/>
    <x v="1795"/>
    <x v="32"/>
    <x v="79"/>
    <x v="81"/>
    <x v="72"/>
    <n v="6.7371719545632591E-2"/>
    <n v="0"/>
    <n v="0"/>
    <n v="0"/>
    <n v="0"/>
    <n v="6.7289719626168226E-2"/>
  </r>
  <r>
    <x v="10"/>
    <s v="2171-01-000"/>
    <m/>
    <x v="0"/>
    <s v="Kittson"/>
    <s v="Kittson Central School District"/>
    <n v="19"/>
    <n v="0"/>
    <n v="0"/>
    <n v="0"/>
    <n v="0"/>
    <n v="0"/>
    <n v="22"/>
    <n v="0"/>
    <n v="6.7278287461773695E-2"/>
    <n v="22"/>
    <n v="6.7278287461773695E-2"/>
    <n v="327"/>
    <n v="327"/>
    <x v="656"/>
    <n v="1"/>
    <n v="1"/>
    <n v="7"/>
    <n v="17"/>
    <n v="17"/>
    <n v="0"/>
    <n v="0"/>
    <n v="0"/>
    <n v="3"/>
    <x v="1107"/>
    <x v="3"/>
    <x v="3"/>
    <x v="36"/>
    <x v="7"/>
    <n v="6.2706270627062702E-2"/>
    <n v="0"/>
    <n v="0"/>
    <n v="0"/>
    <n v="0"/>
    <n v="6.7278287461773695E-2"/>
  </r>
  <r>
    <x v="10"/>
    <s v="0390-01-000"/>
    <m/>
    <x v="0"/>
    <s v="Lake of The Woods"/>
    <s v="Lake of The Woods School District"/>
    <n v="27"/>
    <n v="0"/>
    <n v="4"/>
    <n v="0"/>
    <n v="0"/>
    <n v="0"/>
    <n v="32"/>
    <n v="0"/>
    <n v="6.7226890756302518E-2"/>
    <n v="18"/>
    <n v="3.896103896103896E-2"/>
    <n v="476"/>
    <n v="462"/>
    <x v="1020"/>
    <n v="15"/>
    <n v="12"/>
    <n v="9"/>
    <n v="8"/>
    <n v="18"/>
    <n v="0"/>
    <n v="0"/>
    <n v="0"/>
    <n v="0"/>
    <x v="1096"/>
    <x v="46"/>
    <x v="31"/>
    <x v="14"/>
    <x v="27"/>
    <n v="6.323185011709602E-2"/>
    <n v="0"/>
    <n v="0.25"/>
    <n v="0"/>
    <n v="0"/>
    <n v="6.7226890756302518E-2"/>
  </r>
  <r>
    <x v="3"/>
    <s v="0229-01-000"/>
    <m/>
    <x v="0"/>
    <s v="Fillmore"/>
    <s v="Lanesboro Public School District"/>
    <n v="14"/>
    <n v="0"/>
    <n v="0"/>
    <n v="0"/>
    <n v="0"/>
    <n v="0"/>
    <n v="16"/>
    <n v="0"/>
    <n v="6.7226890756302518E-2"/>
    <n v="125"/>
    <n v="0.36023054755043227"/>
    <n v="238"/>
    <n v="347"/>
    <x v="211"/>
    <m/>
    <n v="5"/>
    <n v="3"/>
    <n v="4"/>
    <n v="121"/>
    <n v="0"/>
    <n v="0"/>
    <n v="0"/>
    <n v="0"/>
    <x v="102"/>
    <x v="1"/>
    <x v="5"/>
    <x v="5"/>
    <x v="29"/>
    <n v="6.1403508771929821E-2"/>
    <n v="0"/>
    <n v="0"/>
    <n v="0"/>
    <n v="0"/>
    <n v="6.7226890756302518E-2"/>
  </r>
  <r>
    <x v="9"/>
    <s v="0014-01-000"/>
    <s v="yes"/>
    <x v="1"/>
    <s v="Anoka"/>
    <s v="Fridley Public School District"/>
    <n v="96"/>
    <n v="5"/>
    <n v="48"/>
    <n v="3"/>
    <n v="11"/>
    <n v="39"/>
    <n v="140"/>
    <n v="1.4645137063462261E-2"/>
    <n v="5.257228689447991E-2"/>
    <n v="206"/>
    <n v="7.6579925650557615E-2"/>
    <n v="2663"/>
    <n v="2690"/>
    <x v="1788"/>
    <n v="54"/>
    <n v="506"/>
    <n v="200"/>
    <n v="198"/>
    <n v="151"/>
    <n v="3"/>
    <n v="18"/>
    <n v="4"/>
    <n v="10"/>
    <x v="1796"/>
    <x v="58"/>
    <x v="471"/>
    <x v="233"/>
    <x v="233"/>
    <n v="5.7245080500894455E-2"/>
    <n v="8.9285714285714288E-2"/>
    <n v="8.9552238805970144E-2"/>
    <n v="1.507537688442211E-2"/>
    <n v="5.5276381909547742E-2"/>
    <n v="6.7217423957942168E-2"/>
  </r>
  <r>
    <x v="11"/>
    <s v="0347-01-000"/>
    <m/>
    <x v="0"/>
    <s v="Kandiyohi"/>
    <s v="Willmar Public School District"/>
    <n v="230"/>
    <n v="0"/>
    <n v="0"/>
    <n v="0"/>
    <n v="43"/>
    <n v="7"/>
    <n v="276"/>
    <n v="1.6615238547353431E-3"/>
    <n v="6.5511511986707807E-2"/>
    <n v="163"/>
    <n v="3.9824089909601762E-2"/>
    <n v="4213"/>
    <n v="4093"/>
    <x v="1789"/>
    <n v="34"/>
    <n v="362"/>
    <n v="48"/>
    <n v="1266"/>
    <n v="141"/>
    <n v="0"/>
    <n v="0"/>
    <n v="0"/>
    <n v="8"/>
    <x v="1797"/>
    <x v="8"/>
    <x v="472"/>
    <x v="372"/>
    <x v="577"/>
    <n v="9.3042071197411008E-2"/>
    <n v="0"/>
    <n v="0"/>
    <n v="0"/>
    <n v="3.3051498847040735E-2"/>
    <n v="6.7173035841443157E-2"/>
  </r>
  <r>
    <x v="6"/>
    <s v="0561-01-000"/>
    <m/>
    <x v="0"/>
    <s v="Pennington"/>
    <s v="Goodridge Public School District"/>
    <n v="9"/>
    <n v="0"/>
    <n v="0"/>
    <n v="0"/>
    <n v="0"/>
    <n v="0"/>
    <n v="9"/>
    <n v="0"/>
    <n v="6.7164179104477612E-2"/>
    <n v="54"/>
    <n v="0.3016759776536313"/>
    <n v="134"/>
    <n v="179"/>
    <x v="409"/>
    <n v="7"/>
    <n v="3"/>
    <n v="2"/>
    <n v="1"/>
    <n v="46"/>
    <n v="4"/>
    <n v="0"/>
    <n v="0"/>
    <n v="0"/>
    <x v="20"/>
    <x v="6"/>
    <x v="4"/>
    <x v="0"/>
    <x v="0"/>
    <n v="6.9767441860465115E-2"/>
    <n v="0"/>
    <n v="0"/>
    <n v="0"/>
    <n v="0"/>
    <n v="6.7164179104477612E-2"/>
  </r>
  <r>
    <x v="0"/>
    <s v="2805-01-000"/>
    <m/>
    <x v="0"/>
    <s v="Wabasha"/>
    <s v="Zumbrota-Mazeppa School District"/>
    <n v="70"/>
    <n v="0"/>
    <n v="0"/>
    <n v="0"/>
    <n v="0"/>
    <n v="0"/>
    <n v="73"/>
    <n v="0"/>
    <n v="6.7157313707451705E-2"/>
    <n v="54"/>
    <n v="5.0561797752808987E-2"/>
    <n v="1087"/>
    <n v="1068"/>
    <x v="1657"/>
    <n v="9"/>
    <n v="24"/>
    <n v="19"/>
    <n v="12"/>
    <n v="51"/>
    <n v="0"/>
    <n v="0"/>
    <n v="0"/>
    <n v="0"/>
    <x v="1798"/>
    <x v="68"/>
    <x v="39"/>
    <x v="60"/>
    <x v="12"/>
    <n v="6.8426197458455518E-2"/>
    <n v="0"/>
    <n v="0"/>
    <n v="0"/>
    <n v="0"/>
    <n v="6.7157313707451705E-2"/>
  </r>
  <r>
    <x v="7"/>
    <s v="0314-01-000"/>
    <m/>
    <x v="0"/>
    <s v="Isanti"/>
    <s v="Braham Public School District"/>
    <n v="57"/>
    <n v="0"/>
    <n v="0"/>
    <n v="0"/>
    <n v="0"/>
    <n v="0"/>
    <n v="65"/>
    <n v="0"/>
    <n v="6.7079463364293088E-2"/>
    <n v="14"/>
    <n v="1.5250544662309368E-2"/>
    <n v="969"/>
    <n v="918"/>
    <x v="785"/>
    <n v="9"/>
    <n v="13"/>
    <n v="9"/>
    <n v="14"/>
    <n v="11"/>
    <n v="0"/>
    <n v="0"/>
    <n v="0"/>
    <n v="0"/>
    <x v="274"/>
    <x v="68"/>
    <x v="45"/>
    <x v="14"/>
    <x v="7"/>
    <n v="6.2023939064200215E-2"/>
    <n v="0"/>
    <n v="0"/>
    <n v="0"/>
    <n v="0"/>
    <n v="6.7079463364293088E-2"/>
  </r>
  <r>
    <x v="9"/>
    <s v="0283-01-000"/>
    <s v="yes"/>
    <x v="1"/>
    <s v="Hennepin"/>
    <s v="St. Louis Park Public School Dist."/>
    <n v="159"/>
    <n v="0"/>
    <n v="69"/>
    <n v="13"/>
    <n v="25"/>
    <n v="39"/>
    <n v="238"/>
    <n v="9.433962264150943E-3"/>
    <n v="5.7571359458151908E-2"/>
    <n v="421"/>
    <n v="9.8410472183263209E-2"/>
    <n v="4134"/>
    <n v="4278"/>
    <x v="1790"/>
    <n v="43"/>
    <n v="800"/>
    <n v="217"/>
    <n v="318"/>
    <n v="195"/>
    <n v="0"/>
    <n v="142"/>
    <n v="8"/>
    <n v="40"/>
    <x v="1799"/>
    <x v="121"/>
    <x v="473"/>
    <x v="21"/>
    <x v="578"/>
    <n v="5.5516759776536313E-2"/>
    <n v="0"/>
    <n v="9.4910591471801919E-2"/>
    <n v="5.8558558558558557E-2"/>
    <n v="8.2508250825082508E-2"/>
    <n v="6.7005321722302849E-2"/>
  </r>
  <r>
    <x v="8"/>
    <s v="2397-01-000"/>
    <m/>
    <x v="0"/>
    <s v="Le Sueur"/>
    <s v="Le Sueur-Henderson School District"/>
    <n v="74"/>
    <n v="0"/>
    <n v="0"/>
    <n v="0"/>
    <n v="0"/>
    <n v="39"/>
    <n v="43"/>
    <n v="3.1862745098039214E-2"/>
    <n v="3.5130718954248366E-2"/>
    <n v="49"/>
    <n v="4.1141897565071368E-2"/>
    <n v="1224"/>
    <n v="1191"/>
    <x v="1445"/>
    <n v="9"/>
    <n v="17"/>
    <n v="10"/>
    <n v="174"/>
    <n v="40"/>
    <n v="0"/>
    <n v="0"/>
    <n v="0"/>
    <n v="0"/>
    <x v="1194"/>
    <x v="68"/>
    <x v="19"/>
    <x v="12"/>
    <x v="155"/>
    <n v="7.2906403940886697E-2"/>
    <n v="0"/>
    <n v="0"/>
    <n v="0"/>
    <n v="0"/>
    <n v="6.699346405228758E-2"/>
  </r>
  <r>
    <x v="17"/>
    <s v="0108-01-000"/>
    <s v="yes"/>
    <x v="1"/>
    <s v="Carver"/>
    <s v="Central Public School District"/>
    <n v="67"/>
    <n v="0"/>
    <n v="0"/>
    <n v="0"/>
    <n v="0"/>
    <n v="0"/>
    <n v="72"/>
    <n v="0"/>
    <n v="6.6976744186046516E-2"/>
    <n v="51"/>
    <n v="4.8387096774193547E-2"/>
    <n v="1075"/>
    <n v="1054"/>
    <x v="1487"/>
    <n v="5"/>
    <n v="5"/>
    <n v="23"/>
    <n v="19"/>
    <n v="46"/>
    <n v="0"/>
    <n v="0"/>
    <n v="0"/>
    <n v="0"/>
    <x v="1798"/>
    <x v="43"/>
    <x v="5"/>
    <x v="155"/>
    <x v="13"/>
    <n v="6.5493646138807426E-2"/>
    <n v="0"/>
    <n v="0"/>
    <n v="0"/>
    <n v="0"/>
    <n v="6.6976744186046516E-2"/>
  </r>
  <r>
    <x v="4"/>
    <s v="0879-01-000"/>
    <m/>
    <x v="0"/>
    <s v="Wright"/>
    <s v="Delano Public School District"/>
    <n v="139"/>
    <n v="0"/>
    <n v="0"/>
    <n v="0"/>
    <n v="0"/>
    <n v="0"/>
    <n v="149"/>
    <n v="0"/>
    <n v="6.6966292134831462E-2"/>
    <n v="190"/>
    <n v="8.3848190644307152E-2"/>
    <n v="2225"/>
    <n v="2266"/>
    <x v="1791"/>
    <n v="9"/>
    <n v="29"/>
    <n v="29"/>
    <n v="21"/>
    <n v="174"/>
    <n v="0"/>
    <n v="0"/>
    <n v="0"/>
    <n v="6"/>
    <x v="1800"/>
    <x v="68"/>
    <x v="65"/>
    <x v="167"/>
    <x v="5"/>
    <n v="6.4862342510499299E-2"/>
    <n v="0"/>
    <n v="0"/>
    <n v="0"/>
    <n v="0"/>
    <n v="6.6966292134831462E-2"/>
  </r>
  <r>
    <x v="17"/>
    <s v="0850-01-000"/>
    <m/>
    <x v="0"/>
    <s v="Wilkin"/>
    <s v="Rothsay Public School District"/>
    <n v="13"/>
    <n v="0"/>
    <n v="0"/>
    <n v="0"/>
    <n v="0"/>
    <n v="0"/>
    <n v="15"/>
    <n v="0"/>
    <n v="6.6964285714285712E-2"/>
    <n v="50"/>
    <n v="0.19305019305019305"/>
    <n v="224"/>
    <n v="259"/>
    <x v="423"/>
    <n v="10"/>
    <n v="3"/>
    <n v="0"/>
    <n v="8"/>
    <n v="50"/>
    <n v="0"/>
    <n v="0"/>
    <n v="0"/>
    <n v="0"/>
    <x v="268"/>
    <x v="87"/>
    <x v="4"/>
    <x v="2"/>
    <x v="27"/>
    <n v="6.4676616915422883E-2"/>
    <n v="0"/>
    <n v="0"/>
    <n v="0"/>
    <n v="0"/>
    <n v="6.6964285714285712E-2"/>
  </r>
  <r>
    <x v="10"/>
    <s v="0200-01-000"/>
    <s v="yes"/>
    <x v="1"/>
    <s v="Dakota"/>
    <s v="Hastings Public School District"/>
    <n v="287"/>
    <n v="0"/>
    <n v="4"/>
    <n v="3"/>
    <n v="0"/>
    <n v="33"/>
    <n v="289"/>
    <n v="6.8578553615960096E-3"/>
    <n v="6.0058187863674145E-2"/>
    <n v="64"/>
    <n v="1.4053579270970576E-2"/>
    <n v="4812"/>
    <n v="4554"/>
    <x v="1792"/>
    <n v="35"/>
    <n v="155"/>
    <n v="64"/>
    <n v="175"/>
    <n v="48"/>
    <n v="0"/>
    <n v="0"/>
    <n v="0"/>
    <n v="0"/>
    <x v="1801"/>
    <x v="5"/>
    <x v="474"/>
    <x v="333"/>
    <x v="276"/>
    <n v="6.576535288725939E-2"/>
    <n v="0"/>
    <n v="2.5157232704402517E-2"/>
    <n v="4.4776119402985072E-2"/>
    <n v="0"/>
    <n v="6.6916043225270158E-2"/>
  </r>
  <r>
    <x v="16"/>
    <s v="0361-01-000"/>
    <m/>
    <x v="0"/>
    <s v="Koochiching"/>
    <s v="International Falls School District"/>
    <n v="109"/>
    <n v="3"/>
    <n v="0"/>
    <n v="0"/>
    <n v="0"/>
    <n v="0"/>
    <n v="114"/>
    <n v="0"/>
    <n v="6.6901408450704219E-2"/>
    <n v="25"/>
    <n v="1.5479876160990712E-2"/>
    <n v="1704"/>
    <n v="1615"/>
    <x v="1070"/>
    <n v="81"/>
    <n v="10"/>
    <n v="4"/>
    <n v="8"/>
    <n v="20"/>
    <n v="0"/>
    <n v="0"/>
    <n v="0"/>
    <n v="0"/>
    <x v="1419"/>
    <x v="12"/>
    <x v="14"/>
    <x v="10"/>
    <x v="27"/>
    <n v="6.808244846970643E-2"/>
    <n v="3.5714285714285712E-2"/>
    <n v="0"/>
    <n v="0"/>
    <n v="0"/>
    <n v="6.6901408450704219E-2"/>
  </r>
  <r>
    <x v="6"/>
    <s v="2527-01-000"/>
    <m/>
    <x v="0"/>
    <s v="Norman"/>
    <s v="Norman County West School District"/>
    <n v="12"/>
    <n v="0"/>
    <n v="3"/>
    <n v="0"/>
    <n v="0"/>
    <n v="0"/>
    <n v="20"/>
    <n v="0"/>
    <n v="6.6889632107023408E-2"/>
    <n v="44"/>
    <n v="0.13622291021671826"/>
    <n v="299"/>
    <n v="323"/>
    <x v="265"/>
    <n v="15"/>
    <n v="0"/>
    <n v="0"/>
    <n v="31"/>
    <n v="36"/>
    <n v="3"/>
    <n v="0"/>
    <n v="0"/>
    <n v="5"/>
    <x v="766"/>
    <x v="123"/>
    <x v="4"/>
    <x v="2"/>
    <x v="14"/>
    <n v="4.7430830039525688E-2"/>
    <n v="0"/>
    <n v="1"/>
    <n v="0"/>
    <n v="0"/>
    <n v="6.6889632107023408E-2"/>
  </r>
  <r>
    <x v="1"/>
    <s v="0763-01-000"/>
    <m/>
    <x v="0"/>
    <s v="Steele"/>
    <s v="Medford Public School District"/>
    <n v="40"/>
    <n v="0"/>
    <n v="0"/>
    <n v="0"/>
    <n v="3"/>
    <n v="4"/>
    <n v="41"/>
    <n v="5.9435364041604752E-3"/>
    <n v="6.0921248142644872E-2"/>
    <n v="247"/>
    <n v="0.28228571428571431"/>
    <n v="673"/>
    <n v="875"/>
    <x v="946"/>
    <n v="5"/>
    <n v="12"/>
    <n v="14"/>
    <n v="91"/>
    <n v="221"/>
    <n v="0"/>
    <n v="3"/>
    <n v="6"/>
    <n v="11"/>
    <x v="660"/>
    <x v="43"/>
    <x v="13"/>
    <x v="8"/>
    <x v="63"/>
    <n v="6.9930069930069935E-2"/>
    <n v="0"/>
    <n v="0"/>
    <n v="0"/>
    <n v="3.614457831325301E-2"/>
    <n v="6.6864784546805348E-2"/>
  </r>
  <r>
    <x v="14"/>
    <s v="0094-01-000"/>
    <m/>
    <x v="0"/>
    <s v="Carlton"/>
    <s v="Cloquet Public School District"/>
    <n v="126"/>
    <n v="16"/>
    <n v="0"/>
    <n v="0"/>
    <n v="0"/>
    <n v="3"/>
    <n v="148"/>
    <n v="1.3280212483399733E-3"/>
    <n v="6.5515714918105358E-2"/>
    <n v="221"/>
    <n v="9.4890510948905105E-2"/>
    <n v="2259"/>
    <n v="2329"/>
    <x v="1793"/>
    <n v="338"/>
    <n v="19"/>
    <n v="26"/>
    <n v="19"/>
    <n v="194"/>
    <n v="20"/>
    <n v="0"/>
    <n v="0"/>
    <n v="0"/>
    <x v="1802"/>
    <x v="175"/>
    <x v="57"/>
    <x v="57"/>
    <x v="13"/>
    <n v="6.7778375470683161E-2"/>
    <n v="4.790419161676647E-2"/>
    <n v="0"/>
    <n v="0"/>
    <n v="0"/>
    <n v="6.6843736166445331E-2"/>
  </r>
  <r>
    <x v="13"/>
    <s v="0108-01-000"/>
    <s v="yes"/>
    <x v="1"/>
    <s v="Carver"/>
    <s v="Central Public School District"/>
    <n v="78"/>
    <n v="0"/>
    <n v="0"/>
    <n v="0"/>
    <n v="0"/>
    <n v="0"/>
    <n v="80"/>
    <n v="0"/>
    <n v="6.672226855713094E-2"/>
    <n v="32"/>
    <n v="2.780191138140747E-2"/>
    <n v="1199"/>
    <n v="1151"/>
    <x v="889"/>
    <n v="9"/>
    <n v="1"/>
    <n v="17"/>
    <n v="20"/>
    <n v="28"/>
    <n v="0"/>
    <n v="0"/>
    <n v="0"/>
    <n v="0"/>
    <x v="1553"/>
    <x v="68"/>
    <x v="3"/>
    <x v="58"/>
    <x v="23"/>
    <n v="6.7767158992180707E-2"/>
    <n v="0"/>
    <n v="0"/>
    <n v="0"/>
    <n v="0"/>
    <n v="6.672226855713094E-2"/>
  </r>
  <r>
    <x v="10"/>
    <s v="0682-01-000"/>
    <m/>
    <x v="0"/>
    <s v="Roseau"/>
    <s v="Roseau Public School District"/>
    <n v="77"/>
    <n v="4"/>
    <n v="0"/>
    <n v="0"/>
    <n v="0"/>
    <n v="0"/>
    <n v="84"/>
    <n v="0"/>
    <n v="6.6719618745035736E-2"/>
    <n v="43"/>
    <n v="3.5303776683087026E-2"/>
    <n v="1259"/>
    <n v="1218"/>
    <x v="1794"/>
    <n v="2"/>
    <n v="12"/>
    <n v="12"/>
    <n v="11"/>
    <n v="38"/>
    <n v="0"/>
    <n v="0"/>
    <n v="0"/>
    <n v="4"/>
    <x v="449"/>
    <x v="31"/>
    <x v="25"/>
    <x v="17"/>
    <x v="35"/>
    <n v="6.3114754098360662E-2"/>
    <n v="0.66666666666666663"/>
    <n v="0"/>
    <n v="0"/>
    <n v="0"/>
    <n v="6.6719618745035736E-2"/>
  </r>
  <r>
    <x v="1"/>
    <s v="0204-01-000"/>
    <m/>
    <x v="0"/>
    <s v="Dodge"/>
    <s v="Kasson-Mantorville School District"/>
    <n v="115"/>
    <n v="0"/>
    <n v="0"/>
    <n v="3"/>
    <n v="14"/>
    <n v="9"/>
    <n v="131"/>
    <n v="4.287756074321105E-3"/>
    <n v="6.2410671748451642E-2"/>
    <n v="132"/>
    <n v="6.3127690100430414E-2"/>
    <n v="2099"/>
    <n v="2091"/>
    <x v="1795"/>
    <n v="7"/>
    <n v="14"/>
    <n v="20"/>
    <n v="74"/>
    <n v="124"/>
    <n v="0"/>
    <n v="0"/>
    <n v="0"/>
    <n v="3"/>
    <x v="1803"/>
    <x v="47"/>
    <x v="27"/>
    <x v="155"/>
    <x v="57"/>
    <n v="5.8464667005592275E-2"/>
    <n v="0"/>
    <n v="0"/>
    <n v="0.13043478260869565"/>
    <n v="0.16470588235294117"/>
    <n v="6.6698427822772743E-2"/>
  </r>
  <r>
    <x v="9"/>
    <s v="0599-01-000"/>
    <m/>
    <x v="0"/>
    <s v="Polk"/>
    <s v="Fertile-Beltrami School District"/>
    <n v="23"/>
    <n v="3"/>
    <n v="0"/>
    <n v="0"/>
    <n v="0"/>
    <n v="0"/>
    <n v="30"/>
    <n v="0"/>
    <n v="6.6666666666666666E-2"/>
    <n v="66"/>
    <n v="0.13580246913580246"/>
    <n v="450"/>
    <n v="486"/>
    <x v="546"/>
    <n v="19"/>
    <n v="6"/>
    <n v="6"/>
    <n v="10"/>
    <n v="60"/>
    <n v="4"/>
    <n v="0"/>
    <n v="0"/>
    <n v="0"/>
    <x v="631"/>
    <x v="132"/>
    <x v="41"/>
    <x v="3"/>
    <x v="32"/>
    <n v="5.6372549019607844E-2"/>
    <n v="0.16666666666666666"/>
    <n v="0"/>
    <n v="0"/>
    <n v="0"/>
    <n v="6.6666666666666666E-2"/>
  </r>
  <r>
    <x v="3"/>
    <s v="0511-01-000"/>
    <m/>
    <x v="0"/>
    <s v="Nobles"/>
    <s v="Adrian Public School District"/>
    <n v="18"/>
    <n v="0"/>
    <n v="0"/>
    <n v="0"/>
    <n v="5"/>
    <n v="0"/>
    <n v="28"/>
    <n v="0"/>
    <n v="6.6666666666666666E-2"/>
    <n v="179"/>
    <n v="0.31348511383537653"/>
    <n v="420"/>
    <n v="571"/>
    <x v="1484"/>
    <n v="8"/>
    <n v="4"/>
    <n v="20"/>
    <n v="61"/>
    <n v="144"/>
    <n v="0"/>
    <n v="0"/>
    <n v="9"/>
    <n v="22"/>
    <x v="611"/>
    <x v="35"/>
    <x v="2"/>
    <x v="20"/>
    <x v="151"/>
    <n v="5.113636363636364E-2"/>
    <n v="0"/>
    <n v="0"/>
    <n v="0"/>
    <n v="0.11363636363636363"/>
    <n v="6.6666666666666666E-2"/>
  </r>
  <r>
    <x v="0"/>
    <s v="0719-01-000"/>
    <s v="yes"/>
    <x v="1"/>
    <s v="Scott"/>
    <s v="Prior Lake-Savage Area Schools"/>
    <n v="404"/>
    <n v="0"/>
    <n v="10"/>
    <n v="24"/>
    <n v="8"/>
    <n v="186"/>
    <n v="284"/>
    <n v="2.6368018145732919E-2"/>
    <n v="4.0260844910688973E-2"/>
    <n v="489"/>
    <n v="6.9136151562279091E-2"/>
    <n v="7054"/>
    <n v="7073"/>
    <x v="1796"/>
    <n v="84"/>
    <n v="228"/>
    <n v="381"/>
    <n v="172"/>
    <n v="410"/>
    <n v="14"/>
    <n v="11"/>
    <n v="26"/>
    <n v="11"/>
    <x v="1804"/>
    <x v="231"/>
    <x v="475"/>
    <x v="89"/>
    <x v="191"/>
    <n v="6.5140277329893581E-2"/>
    <n v="0"/>
    <n v="4.405286343612335E-2"/>
    <n v="6.3324538258575203E-2"/>
    <n v="4.7337278106508875E-2"/>
    <n v="6.6628863056421891E-2"/>
  </r>
  <r>
    <x v="16"/>
    <s v="2711-01-000"/>
    <m/>
    <x v="0"/>
    <s v="Saint Louis"/>
    <s v="Mesabi East School District"/>
    <n v="70"/>
    <n v="0"/>
    <n v="0"/>
    <n v="0"/>
    <n v="0"/>
    <n v="0"/>
    <n v="76"/>
    <n v="0"/>
    <n v="6.660823838737949E-2"/>
    <n v="24"/>
    <n v="2.2038567493112948E-2"/>
    <n v="1141"/>
    <n v="1089"/>
    <x v="1797"/>
    <n v="18"/>
    <n v="10"/>
    <n v="7"/>
    <n v="3"/>
    <n v="22"/>
    <n v="0"/>
    <n v="0"/>
    <n v="0"/>
    <n v="0"/>
    <x v="253"/>
    <x v="132"/>
    <x v="14"/>
    <x v="36"/>
    <x v="17"/>
    <n v="6.3694267515923567E-2"/>
    <n v="0"/>
    <n v="0"/>
    <n v="0"/>
    <n v="0"/>
    <n v="6.660823838737949E-2"/>
  </r>
  <r>
    <x v="8"/>
    <s v="2135-01-000"/>
    <m/>
    <x v="0"/>
    <s v="Blue Earth"/>
    <s v="Maple River School District"/>
    <n v="60"/>
    <n v="0"/>
    <n v="0"/>
    <n v="0"/>
    <n v="4"/>
    <n v="0"/>
    <n v="68"/>
    <n v="0"/>
    <n v="6.6536203522504889E-2"/>
    <n v="188"/>
    <n v="0.16462346760070051"/>
    <n v="1022"/>
    <n v="1142"/>
    <x v="1798"/>
    <n v="4"/>
    <n v="3"/>
    <n v="15"/>
    <n v="35"/>
    <n v="182"/>
    <n v="0"/>
    <n v="0"/>
    <n v="0"/>
    <n v="4"/>
    <x v="1080"/>
    <x v="2"/>
    <x v="4"/>
    <x v="27"/>
    <x v="18"/>
    <n v="6.2305295950155763E-2"/>
    <n v="0"/>
    <n v="0"/>
    <n v="0"/>
    <n v="0.11428571428571428"/>
    <n v="6.6536203522504889E-2"/>
  </r>
  <r>
    <x v="10"/>
    <s v="0621-01-000"/>
    <s v="yes"/>
    <x v="1"/>
    <s v="Ramsey"/>
    <s v="Mounds View Public School District"/>
    <n v="425"/>
    <n v="0"/>
    <n v="87"/>
    <n v="80"/>
    <n v="56"/>
    <n v="192"/>
    <n v="498"/>
    <n v="1.8507807981492191E-2"/>
    <n v="4.8004626951995373E-2"/>
    <n v="1050"/>
    <n v="9.7820011179429844E-2"/>
    <n v="10374"/>
    <n v="10734"/>
    <x v="1799"/>
    <n v="106"/>
    <n v="1137"/>
    <n v="1322"/>
    <n v="770"/>
    <n v="727"/>
    <n v="11"/>
    <n v="116"/>
    <n v="136"/>
    <n v="40"/>
    <x v="1805"/>
    <x v="144"/>
    <x v="476"/>
    <x v="279"/>
    <x v="579"/>
    <n v="5.988445822178385E-2"/>
    <n v="0"/>
    <n v="7.8519855595667876E-2"/>
    <n v="6.3191153238546599E-2"/>
    <n v="7.124681933842239E-2"/>
    <n v="6.651243493348756E-2"/>
  </r>
  <r>
    <x v="16"/>
    <s v="2365-01-000"/>
    <m/>
    <x v="0"/>
    <s v="Sibley"/>
    <s v="G.F.W."/>
    <n v="60"/>
    <n v="0"/>
    <n v="0"/>
    <n v="0"/>
    <n v="0"/>
    <n v="28"/>
    <n v="41"/>
    <n v="2.6948989412897015E-2"/>
    <n v="3.9461020211742061E-2"/>
    <n v="18"/>
    <n v="1.8218623481781375E-2"/>
    <n v="1039"/>
    <n v="988"/>
    <x v="1800"/>
    <n v="0"/>
    <n v="1"/>
    <n v="1"/>
    <n v="56"/>
    <n v="13"/>
    <n v="0"/>
    <n v="0"/>
    <n v="0"/>
    <n v="0"/>
    <x v="1592"/>
    <x v="0"/>
    <x v="3"/>
    <x v="1"/>
    <x v="58"/>
    <n v="6.1412487205731829E-2"/>
    <n v="0"/>
    <n v="0"/>
    <n v="0"/>
    <n v="0"/>
    <n v="6.6410009624639083E-2"/>
  </r>
  <r>
    <x v="9"/>
    <s v="0858-01-000"/>
    <m/>
    <x v="0"/>
    <s v="Winona"/>
    <s v="St. Charles Public School District"/>
    <n v="73"/>
    <n v="0"/>
    <n v="0"/>
    <n v="0"/>
    <n v="0"/>
    <n v="0"/>
    <n v="78"/>
    <n v="0"/>
    <n v="6.6382978723404248E-2"/>
    <n v="0"/>
    <n v="0"/>
    <n v="1175"/>
    <n v="1097"/>
    <x v="222"/>
    <n v="5"/>
    <n v="3"/>
    <n v="35"/>
    <n v="83"/>
    <n v="0"/>
    <n v="0"/>
    <n v="0"/>
    <n v="0"/>
    <n v="0"/>
    <x v="175"/>
    <x v="43"/>
    <x v="4"/>
    <x v="292"/>
    <x v="63"/>
    <n v="6.9923371647509572E-2"/>
    <n v="0"/>
    <n v="0"/>
    <n v="0"/>
    <n v="0"/>
    <n v="6.6382978723404248E-2"/>
  </r>
  <r>
    <x v="3"/>
    <s v="0200-01-000"/>
    <s v="yes"/>
    <x v="1"/>
    <s v="Dakota"/>
    <s v="Hastings Public School District"/>
    <n v="275"/>
    <n v="0"/>
    <n v="3"/>
    <n v="0"/>
    <n v="3"/>
    <n v="37"/>
    <n v="273"/>
    <n v="7.9178258078322281E-3"/>
    <n v="5.8420714744275626E-2"/>
    <n v="92"/>
    <n v="2.0650953984287318E-2"/>
    <n v="4673"/>
    <n v="4455"/>
    <x v="1801"/>
    <n v="51"/>
    <n v="172"/>
    <n v="75"/>
    <n v="191"/>
    <n v="63"/>
    <n v="12"/>
    <n v="0"/>
    <n v="0"/>
    <n v="0"/>
    <x v="1806"/>
    <x v="71"/>
    <x v="449"/>
    <x v="184"/>
    <x v="171"/>
    <n v="6.5820966969842035E-2"/>
    <n v="0"/>
    <n v="1.7142857142857144E-2"/>
    <n v="0"/>
    <n v="1.5463917525773196E-2"/>
    <n v="6.6338540552107861E-2"/>
  </r>
  <r>
    <x v="15"/>
    <s v="0659-01-000"/>
    <m/>
    <x v="0"/>
    <s v="Rice"/>
    <s v="Northfield Public School District"/>
    <n v="243"/>
    <n v="3"/>
    <n v="0"/>
    <n v="7"/>
    <n v="0"/>
    <n v="212"/>
    <n v="50"/>
    <n v="5.3670886075949366E-2"/>
    <n v="1.2658227848101266E-2"/>
    <n v="134"/>
    <n v="3.5060177917320773E-2"/>
    <n v="3950"/>
    <n v="3822"/>
    <x v="912"/>
    <n v="10"/>
    <n v="47"/>
    <n v="59"/>
    <n v="251"/>
    <n v="126"/>
    <n v="3"/>
    <n v="0"/>
    <n v="0"/>
    <n v="0"/>
    <x v="1807"/>
    <x v="87"/>
    <x v="237"/>
    <x v="273"/>
    <x v="128"/>
    <n v="6.8029115341545349E-2"/>
    <n v="0.3"/>
    <n v="0"/>
    <n v="0.10606060606060606"/>
    <n v="0"/>
    <n v="6.6329113924050637E-2"/>
  </r>
  <r>
    <x v="3"/>
    <s v="0314-01-000"/>
    <m/>
    <x v="0"/>
    <s v="Isanti"/>
    <s v="Braham Public School District"/>
    <n v="41"/>
    <n v="0"/>
    <n v="0"/>
    <n v="0"/>
    <n v="0"/>
    <n v="7"/>
    <n v="44"/>
    <n v="9.1027308192457735E-3"/>
    <n v="5.7217165149544863E-2"/>
    <n v="21"/>
    <n v="2.8416779431664412E-2"/>
    <n v="769"/>
    <n v="739"/>
    <x v="467"/>
    <n v="3"/>
    <n v="10"/>
    <n v="6"/>
    <n v="12"/>
    <n v="16"/>
    <n v="0"/>
    <n v="0"/>
    <n v="0"/>
    <n v="0"/>
    <x v="289"/>
    <x v="6"/>
    <x v="14"/>
    <x v="3"/>
    <x v="12"/>
    <n v="5.593451568894952E-2"/>
    <n v="0"/>
    <n v="0"/>
    <n v="0"/>
    <n v="0"/>
    <n v="6.6319895968790635E-2"/>
  </r>
  <r>
    <x v="14"/>
    <s v="0775-01-000"/>
    <m/>
    <x v="0"/>
    <s v="Swift"/>
    <s v="Kerkhoven-Murdock-Sunburg"/>
    <n v="30"/>
    <n v="0"/>
    <n v="0"/>
    <n v="0"/>
    <n v="3"/>
    <n v="0"/>
    <n v="37"/>
    <n v="0"/>
    <n v="6.6308243727598568E-2"/>
    <n v="73"/>
    <n v="0.12289562289562289"/>
    <n v="558"/>
    <n v="594"/>
    <x v="1802"/>
    <n v="3"/>
    <n v="4"/>
    <n v="1"/>
    <n v="51"/>
    <n v="63"/>
    <n v="0"/>
    <n v="0"/>
    <n v="0"/>
    <n v="4"/>
    <x v="1353"/>
    <x v="6"/>
    <x v="2"/>
    <x v="1"/>
    <x v="149"/>
    <n v="5.9760956175298807E-2"/>
    <n v="0"/>
    <n v="0"/>
    <n v="0"/>
    <n v="0.06"/>
    <n v="6.6308243727598568E-2"/>
  </r>
  <r>
    <x v="17"/>
    <s v="2167-01-000"/>
    <m/>
    <x v="0"/>
    <s v="Lyon"/>
    <s v="Lakeview School District"/>
    <n v="30"/>
    <n v="0"/>
    <n v="0"/>
    <n v="0"/>
    <n v="0"/>
    <n v="11"/>
    <n v="25"/>
    <n v="2.0257826887661142E-2"/>
    <n v="4.6040515653775323E-2"/>
    <n v="51"/>
    <n v="9.1397849462365593E-2"/>
    <n v="543"/>
    <n v="558"/>
    <x v="1153"/>
    <n v="6"/>
    <n v="3"/>
    <n v="9"/>
    <n v="16"/>
    <n v="42"/>
    <n v="3"/>
    <n v="0"/>
    <n v="0"/>
    <n v="3"/>
    <x v="334"/>
    <x v="6"/>
    <x v="4"/>
    <x v="14"/>
    <x v="8"/>
    <n v="5.859375E-2"/>
    <n v="0"/>
    <n v="0"/>
    <n v="0"/>
    <n v="0"/>
    <n v="6.6298342541436461E-2"/>
  </r>
  <r>
    <x v="2"/>
    <s v="0204-01-000"/>
    <m/>
    <x v="0"/>
    <s v="Dodge"/>
    <s v="Kasson-Mantorville School District"/>
    <n v="100"/>
    <n v="0"/>
    <n v="0"/>
    <n v="0"/>
    <n v="27"/>
    <n v="3"/>
    <n v="133"/>
    <n v="1.4619883040935672E-3"/>
    <n v="6.4814814814814811E-2"/>
    <n v="172"/>
    <n v="8.2375478927203066E-2"/>
    <n v="2052"/>
    <n v="2088"/>
    <x v="1803"/>
    <n v="6"/>
    <n v="16"/>
    <n v="19"/>
    <n v="92"/>
    <n v="157"/>
    <n v="0"/>
    <n v="0"/>
    <n v="0"/>
    <n v="6"/>
    <x v="1689"/>
    <x v="31"/>
    <x v="31"/>
    <x v="60"/>
    <x v="77"/>
    <n v="5.2687038988408853E-2"/>
    <n v="0"/>
    <n v="0"/>
    <n v="0"/>
    <n v="0.23893805309734514"/>
    <n v="6.6276803118908378E-2"/>
  </r>
  <r>
    <x v="8"/>
    <s v="0118-01-000"/>
    <m/>
    <x v="0"/>
    <s v="Cass"/>
    <s v="Northland Community Schools"/>
    <n v="15"/>
    <n v="10"/>
    <n v="0"/>
    <n v="0"/>
    <n v="0"/>
    <n v="0"/>
    <n v="30"/>
    <n v="0"/>
    <n v="6.6225165562913912E-2"/>
    <n v="26"/>
    <n v="5.7906458797327393E-2"/>
    <n v="453"/>
    <n v="449"/>
    <x v="205"/>
    <n v="82"/>
    <n v="5"/>
    <n v="0"/>
    <n v="1"/>
    <n v="24"/>
    <n v="0"/>
    <n v="0"/>
    <n v="0"/>
    <n v="0"/>
    <x v="611"/>
    <x v="7"/>
    <x v="5"/>
    <x v="2"/>
    <x v="0"/>
    <n v="4.261363636363636E-2"/>
    <n v="0.10869565217391304"/>
    <n v="0"/>
    <n v="0"/>
    <n v="0"/>
    <n v="6.6225165562913912E-2"/>
  </r>
  <r>
    <x v="6"/>
    <s v="9999-99-999"/>
    <m/>
    <x v="3"/>
    <m/>
    <s v="Statewide"/>
    <n v="37975"/>
    <n v="1184"/>
    <n v="8369"/>
    <n v="2752"/>
    <n v="2226"/>
    <n v="18962"/>
    <n v="35720"/>
    <n v="2.2955221459415552E-2"/>
    <n v="4.3242300945592421E-2"/>
    <n v="35550"/>
    <n v="4.405450118036322E-2"/>
    <n v="826043"/>
    <n v="806955"/>
    <x v="1804"/>
    <n v="16353"/>
    <n v="64067"/>
    <n v="45260"/>
    <n v="43100"/>
    <n v="28779"/>
    <n v="554"/>
    <n v="2499"/>
    <n v="686"/>
    <n v="854"/>
    <x v="1808"/>
    <x v="378"/>
    <x v="477"/>
    <x v="431"/>
    <x v="580"/>
    <n v="5.866386954453047E-2"/>
    <n v="6.9716775599128547E-2"/>
    <n v="0.11966484121423566"/>
    <n v="5.8149854202763807E-2"/>
    <n v="5.0053966540744739E-2"/>
    <n v="6.619752240500798E-2"/>
  </r>
  <r>
    <x v="3"/>
    <s v="2805-01-000"/>
    <m/>
    <x v="0"/>
    <s v="Wabasha"/>
    <s v="Zumbrota-Mazeppa School District"/>
    <n v="71"/>
    <n v="0"/>
    <n v="0"/>
    <n v="0"/>
    <n v="0"/>
    <n v="3"/>
    <n v="77"/>
    <n v="2.4813895781637717E-3"/>
    <n v="6.3688999172870145E-2"/>
    <n v="79"/>
    <n v="6.5397350993377484E-2"/>
    <n v="1209"/>
    <n v="1208"/>
    <x v="1805"/>
    <n v="11"/>
    <n v="23"/>
    <n v="27"/>
    <n v="37"/>
    <n v="73"/>
    <n v="0"/>
    <n v="0"/>
    <n v="0"/>
    <n v="0"/>
    <x v="226"/>
    <x v="90"/>
    <x v="23"/>
    <x v="153"/>
    <x v="164"/>
    <n v="6.4079422382671475E-2"/>
    <n v="0"/>
    <n v="0"/>
    <n v="0"/>
    <n v="0"/>
    <n v="6.6170388751033912E-2"/>
  </r>
  <r>
    <x v="10"/>
    <s v="0088-01-000"/>
    <m/>
    <x v="0"/>
    <s v="Brown"/>
    <s v="New Ulm Public School District"/>
    <n v="116"/>
    <n v="0"/>
    <n v="0"/>
    <n v="0"/>
    <n v="10"/>
    <n v="52"/>
    <n v="82"/>
    <n v="2.564102564102564E-2"/>
    <n v="4.0433925049309663E-2"/>
    <n v="48"/>
    <n v="2.4716786817713696E-2"/>
    <n v="2028"/>
    <n v="1942"/>
    <x v="1806"/>
    <n v="2"/>
    <n v="20"/>
    <n v="23"/>
    <n v="63"/>
    <n v="43"/>
    <n v="0"/>
    <n v="0"/>
    <n v="0"/>
    <n v="0"/>
    <x v="1809"/>
    <x v="16"/>
    <x v="43"/>
    <x v="155"/>
    <x v="133"/>
    <n v="6.0828526481384371E-2"/>
    <n v="0"/>
    <n v="0"/>
    <n v="0"/>
    <n v="0.13698630136986301"/>
    <n v="6.607495069033531E-2"/>
  </r>
  <r>
    <x v="0"/>
    <s v="2534-01-000"/>
    <m/>
    <x v="0"/>
    <s v="Renville"/>
    <s v="Bird Island-Olivia-Lake Lillian Public School District"/>
    <n v="30"/>
    <n v="0"/>
    <n v="0"/>
    <n v="0"/>
    <n v="12"/>
    <n v="3"/>
    <n v="49"/>
    <n v="3.8119440914866584E-3"/>
    <n v="6.2261753494282084E-2"/>
    <n v="37"/>
    <n v="4.792746113989637E-2"/>
    <n v="787"/>
    <n v="772"/>
    <x v="198"/>
    <n v="6"/>
    <n v="9"/>
    <n v="3"/>
    <n v="133"/>
    <n v="25"/>
    <n v="0"/>
    <n v="0"/>
    <n v="0"/>
    <n v="8"/>
    <x v="1220"/>
    <x v="31"/>
    <x v="13"/>
    <x v="5"/>
    <x v="215"/>
    <n v="4.7923322683706068E-2"/>
    <n v="0"/>
    <n v="0"/>
    <n v="0"/>
    <n v="8.7591240875912413E-2"/>
    <n v="6.607369758576874E-2"/>
  </r>
  <r>
    <x v="1"/>
    <s v="0511-01-000"/>
    <m/>
    <x v="0"/>
    <s v="Nobles"/>
    <s v="Adrian Public School District"/>
    <n v="25"/>
    <n v="0"/>
    <n v="0"/>
    <n v="0"/>
    <n v="0"/>
    <n v="3"/>
    <n v="28"/>
    <n v="6.382978723404255E-3"/>
    <n v="5.9574468085106386E-2"/>
    <n v="173"/>
    <n v="0.2826797385620915"/>
    <n v="470"/>
    <n v="612"/>
    <x v="1153"/>
    <n v="7"/>
    <n v="9"/>
    <n v="14"/>
    <n v="58"/>
    <n v="150"/>
    <n v="0"/>
    <n v="0"/>
    <n v="0"/>
    <n v="16"/>
    <x v="744"/>
    <x v="47"/>
    <x v="13"/>
    <x v="30"/>
    <x v="109"/>
    <n v="6.2656641604010022E-2"/>
    <n v="0"/>
    <n v="0"/>
    <n v="0"/>
    <n v="0"/>
    <n v="6.5957446808510636E-2"/>
  </r>
  <r>
    <x v="17"/>
    <s v="2172-01-000"/>
    <m/>
    <x v="0"/>
    <s v="Goodhue"/>
    <s v="Kenyon-Wanamingo School District"/>
    <n v="63"/>
    <n v="0"/>
    <n v="0"/>
    <n v="0"/>
    <n v="0"/>
    <n v="18"/>
    <n v="49"/>
    <n v="1.7716535433070866E-2"/>
    <n v="4.8228346456692911E-2"/>
    <n v="49"/>
    <n v="4.9098196392785572E-2"/>
    <n v="1016"/>
    <n v="998"/>
    <x v="1807"/>
    <n v="0"/>
    <n v="4"/>
    <n v="4"/>
    <n v="28"/>
    <n v="45"/>
    <n v="0"/>
    <n v="0"/>
    <n v="0"/>
    <n v="0"/>
    <x v="1124"/>
    <x v="0"/>
    <x v="2"/>
    <x v="10"/>
    <x v="16"/>
    <n v="6.4285714285714279E-2"/>
    <n v="0"/>
    <n v="0"/>
    <n v="0"/>
    <n v="0"/>
    <n v="6.5944881889763773E-2"/>
  </r>
  <r>
    <x v="5"/>
    <s v="0630-01-000"/>
    <m/>
    <x v="0"/>
    <s v="Red Lake"/>
    <s v="Red Lake Falls Public School Dist."/>
    <n v="19"/>
    <n v="0"/>
    <n v="0"/>
    <n v="0"/>
    <n v="0"/>
    <n v="0"/>
    <n v="24"/>
    <n v="0"/>
    <n v="6.5934065934065936E-2"/>
    <n v="29"/>
    <n v="7.8590785907859076E-2"/>
    <n v="364"/>
    <n v="369"/>
    <x v="738"/>
    <n v="2"/>
    <n v="3"/>
    <n v="7"/>
    <n v="25"/>
    <n v="24"/>
    <n v="0"/>
    <n v="0"/>
    <n v="0"/>
    <n v="0"/>
    <x v="862"/>
    <x v="16"/>
    <x v="4"/>
    <x v="36"/>
    <x v="24"/>
    <n v="5.8103975535168197E-2"/>
    <n v="0"/>
    <n v="0"/>
    <n v="0"/>
    <n v="0"/>
    <n v="6.5934065934065936E-2"/>
  </r>
  <r>
    <x v="14"/>
    <s v="0482-01-000"/>
    <m/>
    <x v="0"/>
    <s v="Morrison"/>
    <s v="Little Falls Public School District"/>
    <n v="180"/>
    <n v="0"/>
    <n v="0"/>
    <n v="0"/>
    <n v="0"/>
    <n v="0"/>
    <n v="188"/>
    <n v="0"/>
    <n v="6.5918653576437586E-2"/>
    <n v="137"/>
    <n v="4.8911103177436632E-2"/>
    <n v="2852"/>
    <n v="2801"/>
    <x v="1808"/>
    <n v="16"/>
    <n v="22"/>
    <n v="29"/>
    <n v="30"/>
    <n v="127"/>
    <n v="0"/>
    <n v="0"/>
    <n v="0"/>
    <n v="0"/>
    <x v="1810"/>
    <x v="105"/>
    <x v="7"/>
    <x v="167"/>
    <x v="72"/>
    <n v="6.5288356909684445E-2"/>
    <n v="0"/>
    <n v="0"/>
    <n v="0"/>
    <n v="0"/>
    <n v="6.5918653576437586E-2"/>
  </r>
  <r>
    <x v="8"/>
    <s v="0593-01-000"/>
    <m/>
    <x v="0"/>
    <s v="Polk"/>
    <s v="Crookston Public School District"/>
    <n v="76"/>
    <n v="0"/>
    <n v="0"/>
    <n v="0"/>
    <n v="14"/>
    <n v="0"/>
    <n v="91"/>
    <n v="0"/>
    <n v="6.5894279507603182E-2"/>
    <n v="29"/>
    <n v="2.1986353297952996E-2"/>
    <n v="1381"/>
    <n v="1319"/>
    <x v="435"/>
    <n v="28"/>
    <n v="17"/>
    <n v="4"/>
    <n v="236"/>
    <n v="23"/>
    <n v="0"/>
    <n v="0"/>
    <n v="0"/>
    <n v="0"/>
    <x v="1811"/>
    <x v="115"/>
    <x v="19"/>
    <x v="10"/>
    <x v="581"/>
    <n v="6.9917203311867529E-2"/>
    <n v="0"/>
    <n v="0"/>
    <n v="0"/>
    <n v="5.6000000000000001E-2"/>
    <n v="6.5894279507603182E-2"/>
  </r>
  <r>
    <x v="0"/>
    <s v="0727-01-000"/>
    <m/>
    <x v="0"/>
    <s v="Sherburne"/>
    <s v="Big Lake Public School District"/>
    <n v="232"/>
    <n v="0"/>
    <n v="0"/>
    <n v="0"/>
    <n v="0"/>
    <n v="97"/>
    <n v="150"/>
    <n v="2.5873566284342491E-2"/>
    <n v="4.001066951186983E-2"/>
    <n v="27"/>
    <n v="7.6508926041371494E-3"/>
    <n v="3749"/>
    <n v="3529"/>
    <x v="1511"/>
    <n v="28"/>
    <n v="99"/>
    <n v="49"/>
    <n v="151"/>
    <n v="27"/>
    <n v="0"/>
    <n v="0"/>
    <n v="0"/>
    <n v="0"/>
    <x v="1812"/>
    <x v="115"/>
    <x v="260"/>
    <x v="54"/>
    <x v="275"/>
    <n v="6.8095098326973871E-2"/>
    <n v="0"/>
    <n v="0"/>
    <n v="0"/>
    <n v="0"/>
    <n v="6.5884235796212318E-2"/>
  </r>
  <r>
    <x v="0"/>
    <s v="0599-01-000"/>
    <m/>
    <x v="0"/>
    <s v="Polk"/>
    <s v="Fertile-Beltrami School District"/>
    <n v="22"/>
    <n v="0"/>
    <n v="0"/>
    <n v="0"/>
    <n v="0"/>
    <n v="0"/>
    <n v="28"/>
    <n v="0"/>
    <n v="6.5882352941176475E-2"/>
    <n v="63"/>
    <n v="0.13695652173913042"/>
    <n v="425"/>
    <n v="460"/>
    <x v="724"/>
    <n v="10"/>
    <n v="10"/>
    <n v="4"/>
    <n v="15"/>
    <n v="49"/>
    <n v="4"/>
    <n v="5"/>
    <n v="0"/>
    <n v="0"/>
    <x v="1016"/>
    <x v="31"/>
    <x v="5"/>
    <x v="10"/>
    <x v="5"/>
    <n v="5.5837563451776651E-2"/>
    <n v="0"/>
    <n v="0"/>
    <n v="0"/>
    <n v="0"/>
    <n v="6.5882352941176475E-2"/>
  </r>
  <r>
    <x v="11"/>
    <s v="0484-01-000"/>
    <m/>
    <x v="0"/>
    <s v="Morrison"/>
    <s v="Pierz Public School District"/>
    <n v="57"/>
    <n v="0"/>
    <n v="0"/>
    <n v="0"/>
    <n v="0"/>
    <n v="0"/>
    <n v="60"/>
    <n v="0"/>
    <n v="6.5861690450054883E-2"/>
    <n v="252"/>
    <n v="0.22846781504986402"/>
    <n v="911"/>
    <n v="1103"/>
    <x v="1557"/>
    <n v="7"/>
    <n v="9"/>
    <n v="6"/>
    <n v="7"/>
    <n v="244"/>
    <n v="0"/>
    <n v="0"/>
    <n v="4"/>
    <n v="0"/>
    <x v="1578"/>
    <x v="47"/>
    <x v="13"/>
    <x v="0"/>
    <x v="35"/>
    <n v="6.426155580608793E-2"/>
    <n v="0"/>
    <n v="0"/>
    <n v="0"/>
    <n v="0"/>
    <n v="6.5861690450054883E-2"/>
  </r>
  <r>
    <x v="8"/>
    <s v="2169-01-000"/>
    <m/>
    <x v="0"/>
    <s v="Murray"/>
    <s v="Murray County Central School Dist."/>
    <n v="40"/>
    <n v="0"/>
    <n v="0"/>
    <n v="0"/>
    <n v="0"/>
    <n v="0"/>
    <n v="49"/>
    <n v="0"/>
    <n v="6.5860215053763438E-2"/>
    <n v="56"/>
    <n v="7.456724367509987E-2"/>
    <n v="744"/>
    <n v="751"/>
    <x v="1118"/>
    <n v="3"/>
    <n v="2"/>
    <n v="5"/>
    <n v="28"/>
    <n v="52"/>
    <n v="0"/>
    <n v="0"/>
    <n v="0"/>
    <n v="0"/>
    <x v="572"/>
    <x v="6"/>
    <x v="6"/>
    <x v="7"/>
    <x v="16"/>
    <n v="5.7061340941512127E-2"/>
    <n v="0"/>
    <n v="0"/>
    <n v="0"/>
    <n v="0"/>
    <n v="6.5860215053763438E-2"/>
  </r>
  <r>
    <x v="16"/>
    <s v="0485-01-000"/>
    <m/>
    <x v="0"/>
    <s v="Morrison"/>
    <s v="Royalton Public School District"/>
    <n v="47"/>
    <n v="0"/>
    <n v="0"/>
    <n v="0"/>
    <n v="0"/>
    <n v="0"/>
    <n v="48"/>
    <n v="0"/>
    <n v="6.584362139917696E-2"/>
    <n v="48"/>
    <n v="6.584362139917696E-2"/>
    <n v="729"/>
    <n v="729"/>
    <x v="1182"/>
    <n v="0"/>
    <n v="4"/>
    <n v="6"/>
    <n v="0"/>
    <n v="45"/>
    <n v="0"/>
    <n v="0"/>
    <n v="0"/>
    <n v="0"/>
    <x v="1018"/>
    <x v="0"/>
    <x v="2"/>
    <x v="3"/>
    <x v="1"/>
    <n v="6.5187239944521497E-2"/>
    <n v="0"/>
    <n v="0"/>
    <n v="0"/>
    <n v="0"/>
    <n v="6.584362139917696E-2"/>
  </r>
  <r>
    <x v="1"/>
    <s v="0414-01-000"/>
    <m/>
    <x v="0"/>
    <s v="Lyon"/>
    <s v="Minneota Public School District"/>
    <n v="20"/>
    <n v="0"/>
    <n v="0"/>
    <n v="0"/>
    <n v="0"/>
    <n v="0"/>
    <n v="26"/>
    <n v="0"/>
    <n v="6.5822784810126586E-2"/>
    <n v="69"/>
    <n v="0.15753424657534246"/>
    <n v="395"/>
    <n v="438"/>
    <x v="634"/>
    <n v="0"/>
    <n v="8"/>
    <n v="1"/>
    <n v="46"/>
    <n v="66"/>
    <n v="0"/>
    <n v="0"/>
    <n v="0"/>
    <n v="0"/>
    <x v="897"/>
    <x v="0"/>
    <x v="8"/>
    <x v="1"/>
    <x v="64"/>
    <n v="5.9347181008902079E-2"/>
    <n v="0"/>
    <n v="0"/>
    <n v="0"/>
    <n v="0"/>
    <n v="6.5822784810126586E-2"/>
  </r>
  <r>
    <x v="0"/>
    <s v="0508-01-000"/>
    <m/>
    <x v="0"/>
    <s v="Nicollet"/>
    <s v="St. Peter Public School District"/>
    <n v="121"/>
    <n v="0"/>
    <n v="0"/>
    <n v="0"/>
    <n v="0"/>
    <n v="25"/>
    <n v="104"/>
    <n v="1.2755102040816327E-2"/>
    <n v="5.3061224489795916E-2"/>
    <n v="19"/>
    <n v="1.0270270270270269E-2"/>
    <n v="1960"/>
    <n v="1850"/>
    <x v="1377"/>
    <n v="6"/>
    <n v="101"/>
    <n v="34"/>
    <n v="155"/>
    <n v="13"/>
    <n v="0"/>
    <n v="0"/>
    <n v="0"/>
    <n v="0"/>
    <x v="1813"/>
    <x v="31"/>
    <x v="478"/>
    <x v="177"/>
    <x v="110"/>
    <n v="7.2803850782190135E-2"/>
    <n v="0"/>
    <n v="0"/>
    <n v="0"/>
    <n v="0"/>
    <n v="6.5816326530612243E-2"/>
  </r>
  <r>
    <x v="17"/>
    <s v="0858-01-000"/>
    <m/>
    <x v="0"/>
    <s v="Winona"/>
    <s v="St. Charles Public School District"/>
    <n v="74"/>
    <n v="0"/>
    <n v="0"/>
    <n v="0"/>
    <n v="0"/>
    <n v="0"/>
    <n v="75"/>
    <n v="0"/>
    <n v="6.5789473684210523E-2"/>
    <n v="0"/>
    <n v="0"/>
    <n v="1140"/>
    <n v="1065"/>
    <x v="1544"/>
    <n v="2"/>
    <n v="8"/>
    <n v="40"/>
    <n v="55"/>
    <n v="0"/>
    <n v="0"/>
    <n v="0"/>
    <n v="0"/>
    <n v="0"/>
    <x v="1092"/>
    <x v="16"/>
    <x v="8"/>
    <x v="154"/>
    <x v="117"/>
    <n v="7.1566731141199227E-2"/>
    <n v="0"/>
    <n v="0"/>
    <n v="0"/>
    <n v="0"/>
    <n v="6.5789473684210523E-2"/>
  </r>
  <r>
    <x v="4"/>
    <s v="0299-01-000"/>
    <m/>
    <x v="0"/>
    <s v="Houston"/>
    <s v="Caledonia Public School District"/>
    <n v="52"/>
    <n v="0"/>
    <n v="0"/>
    <n v="0"/>
    <n v="0"/>
    <n v="0"/>
    <n v="55"/>
    <n v="0"/>
    <n v="6.5789473684210523E-2"/>
    <n v="23"/>
    <n v="2.8606965174129355E-2"/>
    <n v="836"/>
    <n v="804"/>
    <x v="574"/>
    <n v="1"/>
    <n v="20"/>
    <n v="5"/>
    <n v="4"/>
    <n v="18"/>
    <n v="0"/>
    <n v="0"/>
    <n v="0"/>
    <n v="0"/>
    <x v="1279"/>
    <x v="3"/>
    <x v="43"/>
    <x v="7"/>
    <x v="29"/>
    <n v="6.4356435643564358E-2"/>
    <n v="0"/>
    <n v="0"/>
    <n v="0"/>
    <n v="0"/>
    <n v="6.5789473684210523E-2"/>
  </r>
  <r>
    <x v="8"/>
    <s v="0811-01-000"/>
    <m/>
    <x v="0"/>
    <s v="Wabasha"/>
    <s v="Wabasha-Kellogg Public School Dist."/>
    <n v="43"/>
    <n v="0"/>
    <n v="0"/>
    <n v="0"/>
    <n v="0"/>
    <n v="3"/>
    <n v="42"/>
    <n v="4.3859649122807015E-3"/>
    <n v="6.1403508771929821E-2"/>
    <n v="1"/>
    <n v="1.5625000000000001E-3"/>
    <n v="684"/>
    <n v="640"/>
    <x v="112"/>
    <n v="4"/>
    <n v="13"/>
    <n v="2"/>
    <n v="4"/>
    <n v="0"/>
    <n v="0"/>
    <n v="0"/>
    <n v="0"/>
    <n v="0"/>
    <x v="665"/>
    <x v="2"/>
    <x v="45"/>
    <x v="0"/>
    <x v="29"/>
    <n v="6.5151515151515155E-2"/>
    <n v="0"/>
    <n v="0"/>
    <n v="0"/>
    <n v="0"/>
    <n v="6.5789473684210523E-2"/>
  </r>
  <r>
    <x v="7"/>
    <s v="0363-01-000"/>
    <m/>
    <x v="0"/>
    <s v="Koochiching"/>
    <s v="South Koochiching School District"/>
    <n v="10"/>
    <n v="0"/>
    <n v="0"/>
    <n v="0"/>
    <n v="0"/>
    <n v="0"/>
    <n v="10"/>
    <n v="0"/>
    <n v="6.5789473684210523E-2"/>
    <n v="221"/>
    <n v="0.60881542699724522"/>
    <n v="152"/>
    <n v="363"/>
    <x v="738"/>
    <n v="15"/>
    <n v="5"/>
    <n v="9"/>
    <n v="2"/>
    <n v="199"/>
    <n v="9"/>
    <n v="4"/>
    <n v="5"/>
    <n v="0"/>
    <x v="1288"/>
    <x v="31"/>
    <x v="3"/>
    <x v="10"/>
    <x v="3"/>
    <n v="6.9930069930069935E-2"/>
    <n v="0"/>
    <n v="0"/>
    <n v="0"/>
    <n v="0"/>
    <n v="6.5789473684210523E-2"/>
  </r>
  <r>
    <x v="8"/>
    <s v="0876-01-000"/>
    <m/>
    <x v="0"/>
    <s v="Wright"/>
    <s v="Annandale Public School District"/>
    <n v="96"/>
    <n v="0"/>
    <n v="0"/>
    <n v="0"/>
    <n v="0"/>
    <n v="0"/>
    <n v="101"/>
    <n v="0"/>
    <n v="6.5755208333333329E-2"/>
    <n v="276"/>
    <n v="0.16130917592051433"/>
    <n v="1536"/>
    <n v="1711"/>
    <x v="1809"/>
    <n v="3"/>
    <n v="22"/>
    <n v="11"/>
    <n v="27"/>
    <n v="266"/>
    <n v="0"/>
    <n v="0"/>
    <n v="0"/>
    <n v="0"/>
    <x v="1508"/>
    <x v="6"/>
    <x v="7"/>
    <x v="20"/>
    <x v="59"/>
    <n v="6.4952638700947224E-2"/>
    <n v="0"/>
    <n v="0"/>
    <n v="0"/>
    <n v="0"/>
    <n v="6.5755208333333329E-2"/>
  </r>
  <r>
    <x v="12"/>
    <s v="2149-01-000"/>
    <m/>
    <x v="0"/>
    <s v="Pope"/>
    <s v="Minnewaska School District"/>
    <n v="101"/>
    <n v="0"/>
    <n v="0"/>
    <n v="0"/>
    <n v="0"/>
    <n v="7"/>
    <n v="97"/>
    <n v="4.4247787610619468E-3"/>
    <n v="6.1314791403286981E-2"/>
    <n v="37"/>
    <n v="2.4422442244224421E-2"/>
    <n v="1582"/>
    <n v="1515"/>
    <x v="1810"/>
    <n v="7"/>
    <n v="13"/>
    <n v="8"/>
    <n v="8"/>
    <n v="35"/>
    <n v="0"/>
    <n v="0"/>
    <n v="0"/>
    <n v="0"/>
    <x v="1814"/>
    <x v="47"/>
    <x v="45"/>
    <x v="8"/>
    <x v="27"/>
    <n v="6.5372168284789645E-2"/>
    <n v="0"/>
    <n v="0"/>
    <n v="0"/>
    <n v="0"/>
    <n v="6.5739570164348921E-2"/>
  </r>
  <r>
    <x v="7"/>
    <s v="0621-01-000"/>
    <s v="yes"/>
    <x v="1"/>
    <s v="Ramsey"/>
    <s v="Mounds View Public School District"/>
    <n v="454"/>
    <n v="3"/>
    <n v="74"/>
    <n v="63"/>
    <n v="19"/>
    <n v="193"/>
    <n v="465"/>
    <n v="1.9271093359960061E-2"/>
    <n v="4.6430354468297554E-2"/>
    <n v="733"/>
    <n v="7.2646184340931619E-2"/>
    <n v="10015"/>
    <n v="10090"/>
    <x v="1811"/>
    <n v="86"/>
    <n v="915"/>
    <n v="1086"/>
    <n v="543"/>
    <n v="529"/>
    <n v="3"/>
    <n v="55"/>
    <n v="100"/>
    <n v="14"/>
    <x v="1815"/>
    <x v="163"/>
    <x v="479"/>
    <x v="432"/>
    <x v="542"/>
    <n v="6.1475964793500336E-2"/>
    <n v="3.4883720930232558E-2"/>
    <n v="7.922912205567452E-2"/>
    <n v="6.0057197330791227E-2"/>
    <n v="3.4671532846715328E-2"/>
    <n v="6.5701447828257611E-2"/>
  </r>
  <r>
    <x v="6"/>
    <s v="0270-01-000"/>
    <s v="yes"/>
    <x v="1"/>
    <s v="Hennepin"/>
    <s v="Hopkins Public School District"/>
    <n v="389"/>
    <n v="0"/>
    <n v="57"/>
    <n v="17"/>
    <n v="20"/>
    <n v="69"/>
    <n v="432"/>
    <n v="9.0456213948610382E-3"/>
    <n v="5.6633455689564759E-2"/>
    <n v="943"/>
    <n v="0.11685254027261462"/>
    <n v="7628"/>
    <n v="8070"/>
    <x v="1812"/>
    <n v="38"/>
    <n v="1062"/>
    <n v="300"/>
    <n v="371"/>
    <n v="591"/>
    <n v="4"/>
    <n v="236"/>
    <n v="32"/>
    <n v="37"/>
    <x v="1816"/>
    <x v="8"/>
    <x v="265"/>
    <x v="433"/>
    <x v="582"/>
    <n v="6.3801869772019029E-2"/>
    <n v="0"/>
    <n v="6.4552661381653456E-2"/>
    <n v="5.9649122807017542E-2"/>
    <n v="5.6497175141242938E-2"/>
    <n v="6.5679077084425802E-2"/>
  </r>
  <r>
    <x v="15"/>
    <s v="0038-01-000"/>
    <m/>
    <x v="0"/>
    <s v="Beltrami"/>
    <s v="Red Lake Public School District"/>
    <n v="0"/>
    <n v="95"/>
    <n v="0"/>
    <n v="0"/>
    <n v="0"/>
    <n v="0"/>
    <n v="105"/>
    <n v="0"/>
    <n v="6.5666041275797379E-2"/>
    <n v="9"/>
    <n v="5.9880239520958087E-3"/>
    <n v="1599"/>
    <n v="1503"/>
    <x v="55"/>
    <n v="1503"/>
    <n v="0"/>
    <n v="0"/>
    <n v="0"/>
    <n v="0"/>
    <n v="9"/>
    <n v="0"/>
    <n v="0"/>
    <n v="0"/>
    <x v="69"/>
    <x v="379"/>
    <x v="0"/>
    <x v="2"/>
    <x v="1"/>
    <n v="0"/>
    <n v="5.9786028949024544E-2"/>
    <n v="0"/>
    <n v="0"/>
    <n v="0"/>
    <n v="6.5666041275797379E-2"/>
  </r>
  <r>
    <x v="17"/>
    <s v="0485-01-000"/>
    <m/>
    <x v="0"/>
    <s v="Morrison"/>
    <s v="Royalton Public School District"/>
    <n v="41"/>
    <n v="0"/>
    <n v="0"/>
    <n v="0"/>
    <n v="0"/>
    <n v="0"/>
    <n v="46"/>
    <n v="0"/>
    <n v="6.5620542082738945E-2"/>
    <n v="82"/>
    <n v="0.1112618724559023"/>
    <n v="701"/>
    <n v="737"/>
    <x v="1105"/>
    <n v="1"/>
    <n v="4"/>
    <n v="6"/>
    <n v="0"/>
    <n v="78"/>
    <n v="0"/>
    <n v="0"/>
    <n v="0"/>
    <n v="0"/>
    <x v="768"/>
    <x v="3"/>
    <x v="2"/>
    <x v="3"/>
    <x v="1"/>
    <n v="5.9506531204644414E-2"/>
    <n v="0"/>
    <n v="0"/>
    <n v="0"/>
    <n v="0"/>
    <n v="6.5620542082738945E-2"/>
  </r>
  <r>
    <x v="2"/>
    <s v="0833-01-000"/>
    <s v="yes"/>
    <x v="1"/>
    <s v="Washington"/>
    <s v="South Washington County School Dist"/>
    <n v="751"/>
    <n v="4"/>
    <n v="109"/>
    <n v="220"/>
    <n v="92"/>
    <n v="783"/>
    <n v="427"/>
    <n v="4.2411439714007147E-2"/>
    <n v="2.3128588451955367E-2"/>
    <n v="556"/>
    <n v="3.1221922731356693E-2"/>
    <n v="18462"/>
    <n v="17808"/>
    <x v="1813"/>
    <n v="120"/>
    <n v="1675"/>
    <n v="1946"/>
    <n v="1265"/>
    <n v="348"/>
    <n v="0"/>
    <n v="79"/>
    <n v="62"/>
    <n v="37"/>
    <x v="1817"/>
    <x v="29"/>
    <x v="480"/>
    <x v="434"/>
    <x v="583"/>
    <n v="5.6872396819386599E-2"/>
    <n v="3.2258064516129031E-2"/>
    <n v="6.392961876832845E-2"/>
    <n v="0.10456273764258556"/>
    <n v="6.9696969696969702E-2"/>
    <n v="6.5540028165962522E-2"/>
  </r>
  <r>
    <x v="4"/>
    <s v="0294-01-000"/>
    <m/>
    <x v="0"/>
    <s v="Houston"/>
    <s v="Houston Public School District"/>
    <n v="22"/>
    <n v="0"/>
    <n v="0"/>
    <n v="0"/>
    <n v="0"/>
    <n v="4"/>
    <n v="27"/>
    <n v="8.4566596194503175E-3"/>
    <n v="5.7082452431289642E-2"/>
    <n v="845"/>
    <n v="0.65656565656565657"/>
    <n v="473"/>
    <n v="1287"/>
    <x v="1814"/>
    <n v="5"/>
    <n v="17"/>
    <n v="9"/>
    <n v="15"/>
    <n v="724"/>
    <n v="0"/>
    <n v="7"/>
    <n v="0"/>
    <n v="3"/>
    <x v="507"/>
    <x v="43"/>
    <x v="14"/>
    <x v="14"/>
    <x v="12"/>
    <n v="4.0816326530612242E-2"/>
    <n v="0"/>
    <n v="0"/>
    <n v="0"/>
    <n v="0"/>
    <n v="6.5539112050739964E-2"/>
  </r>
  <r>
    <x v="11"/>
    <s v="0177-01-000"/>
    <m/>
    <x v="0"/>
    <s v="Cottonwood"/>
    <s v="Windom Public School District"/>
    <n v="49"/>
    <n v="0"/>
    <n v="0"/>
    <n v="0"/>
    <n v="10"/>
    <n v="0"/>
    <n v="61"/>
    <n v="0"/>
    <n v="6.5520945220193347E-2"/>
    <n v="87"/>
    <n v="9.0909090909090912E-2"/>
    <n v="931"/>
    <n v="957"/>
    <x v="574"/>
    <n v="9"/>
    <n v="19"/>
    <n v="26"/>
    <n v="129"/>
    <n v="78"/>
    <n v="0"/>
    <n v="0"/>
    <n v="0"/>
    <n v="6"/>
    <x v="919"/>
    <x v="68"/>
    <x v="57"/>
    <x v="57"/>
    <x v="390"/>
    <n v="6.5771812080536909E-2"/>
    <n v="0"/>
    <n v="0"/>
    <n v="0"/>
    <n v="7.5187969924812026E-2"/>
    <n v="6.5520945220193347E-2"/>
  </r>
  <r>
    <x v="8"/>
    <s v="0698-01-000"/>
    <m/>
    <x v="0"/>
    <s v="Saint Louis"/>
    <s v="Floodwood Public School District"/>
    <n v="13"/>
    <n v="0"/>
    <n v="0"/>
    <n v="0"/>
    <n v="0"/>
    <n v="0"/>
    <n v="19"/>
    <n v="0"/>
    <n v="6.5517241379310351E-2"/>
    <n v="71"/>
    <n v="0.20760233918128654"/>
    <n v="290"/>
    <n v="342"/>
    <x v="646"/>
    <n v="3"/>
    <n v="5"/>
    <n v="0"/>
    <n v="0"/>
    <n v="67"/>
    <n v="0"/>
    <n v="0"/>
    <n v="0"/>
    <n v="0"/>
    <x v="899"/>
    <x v="6"/>
    <x v="5"/>
    <x v="2"/>
    <x v="1"/>
    <n v="4.642857142857143E-2"/>
    <n v="0"/>
    <n v="0"/>
    <n v="0"/>
    <n v="0"/>
    <n v="6.5517241379310351E-2"/>
  </r>
  <r>
    <x v="6"/>
    <s v="0549-01-000"/>
    <m/>
    <x v="0"/>
    <s v="Otter Tail"/>
    <s v="Perham-Dent Public School District"/>
    <n v="100"/>
    <n v="0"/>
    <n v="0"/>
    <n v="0"/>
    <n v="3"/>
    <n v="0"/>
    <n v="106"/>
    <n v="0"/>
    <n v="6.5512978986402973E-2"/>
    <n v="86"/>
    <n v="5.3817271589486862E-2"/>
    <n v="1618"/>
    <n v="1598"/>
    <x v="1815"/>
    <n v="12"/>
    <n v="21"/>
    <n v="9"/>
    <n v="56"/>
    <n v="81"/>
    <n v="0"/>
    <n v="0"/>
    <n v="0"/>
    <n v="0"/>
    <x v="1818"/>
    <x v="123"/>
    <x v="16"/>
    <x v="14"/>
    <x v="26"/>
    <n v="6.583278472679395E-2"/>
    <n v="0"/>
    <n v="0"/>
    <n v="0"/>
    <n v="5.0847457627118647E-2"/>
    <n v="6.5512978986402973E-2"/>
  </r>
  <r>
    <x v="1"/>
    <s v="0484-01-000"/>
    <m/>
    <x v="0"/>
    <s v="Morrison"/>
    <s v="Pierz Public School District"/>
    <n v="55"/>
    <n v="0"/>
    <n v="0"/>
    <n v="0"/>
    <n v="4"/>
    <n v="0"/>
    <n v="60"/>
    <n v="0"/>
    <n v="6.5502183406113537E-2"/>
    <n v="261"/>
    <n v="0.23366159355416294"/>
    <n v="916"/>
    <n v="1117"/>
    <x v="1816"/>
    <n v="7"/>
    <n v="9"/>
    <n v="6"/>
    <n v="17"/>
    <n v="246"/>
    <n v="0"/>
    <n v="3"/>
    <n v="3"/>
    <n v="5"/>
    <x v="1578"/>
    <x v="47"/>
    <x v="41"/>
    <x v="5"/>
    <x v="4"/>
    <n v="6.2006764374295378E-2"/>
    <n v="0"/>
    <n v="0"/>
    <n v="0"/>
    <n v="0.25"/>
    <n v="6.5502183406113537E-2"/>
  </r>
  <r>
    <x v="14"/>
    <s v="0518-01-000"/>
    <m/>
    <x v="0"/>
    <s v="Nobles"/>
    <s v="Worthington Public School District"/>
    <n v="150"/>
    <n v="0"/>
    <n v="0"/>
    <n v="0"/>
    <n v="3"/>
    <n v="0"/>
    <n v="159"/>
    <n v="0"/>
    <n v="6.5432098765432101E-2"/>
    <n v="38"/>
    <n v="1.645734084019056E-2"/>
    <n v="2430"/>
    <n v="2309"/>
    <x v="1468"/>
    <n v="9"/>
    <n v="39"/>
    <n v="238"/>
    <n v="689"/>
    <n v="33"/>
    <n v="0"/>
    <n v="0"/>
    <n v="0"/>
    <n v="3"/>
    <x v="1819"/>
    <x v="68"/>
    <x v="70"/>
    <x v="83"/>
    <x v="584"/>
    <n v="0.10337698139214335"/>
    <n v="0"/>
    <n v="0"/>
    <n v="0"/>
    <n v="4.3541364296081275E-3"/>
    <n v="6.5432098765432101E-2"/>
  </r>
  <r>
    <x v="8"/>
    <s v="0255-01-000"/>
    <m/>
    <x v="0"/>
    <s v="Goodhue"/>
    <s v="Pine Island Public School Dist."/>
    <n v="64"/>
    <n v="0"/>
    <n v="0"/>
    <n v="6"/>
    <n v="3"/>
    <n v="10"/>
    <n v="70"/>
    <n v="8.1766148814390836E-3"/>
    <n v="5.7236304170073589E-2"/>
    <n v="102"/>
    <n v="8.1927710843373497E-2"/>
    <n v="1223"/>
    <n v="1245"/>
    <x v="1817"/>
    <n v="4"/>
    <n v="19"/>
    <n v="16"/>
    <n v="19"/>
    <n v="94"/>
    <n v="0"/>
    <n v="0"/>
    <n v="0"/>
    <n v="0"/>
    <x v="1401"/>
    <x v="2"/>
    <x v="57"/>
    <x v="224"/>
    <x v="9"/>
    <n v="5.5315471045808126E-2"/>
    <n v="0"/>
    <n v="0"/>
    <n v="0.27272727272727271"/>
    <n v="0.13636363636363635"/>
    <n v="6.5412919051512669E-2"/>
  </r>
  <r>
    <x v="4"/>
    <s v="0775-01-000"/>
    <m/>
    <x v="0"/>
    <s v="Swift"/>
    <s v="Kerkhoven-Murdock-Sunburg"/>
    <n v="26"/>
    <n v="0"/>
    <n v="0"/>
    <n v="0"/>
    <n v="3"/>
    <n v="0"/>
    <n v="31"/>
    <n v="0"/>
    <n v="6.5400843881856546E-2"/>
    <n v="93"/>
    <n v="0.17350746268656717"/>
    <n v="474"/>
    <n v="536"/>
    <x v="560"/>
    <n v="1"/>
    <n v="3"/>
    <n v="1"/>
    <n v="48"/>
    <n v="76"/>
    <n v="0"/>
    <n v="0"/>
    <n v="0"/>
    <n v="11"/>
    <x v="132"/>
    <x v="3"/>
    <x v="4"/>
    <x v="1"/>
    <x v="137"/>
    <n v="6.0046189376443418E-2"/>
    <n v="0"/>
    <n v="0"/>
    <n v="0"/>
    <n v="7.4999999999999997E-2"/>
    <n v="6.5400843881856546E-2"/>
  </r>
  <r>
    <x v="1"/>
    <s v="0390-01-000"/>
    <m/>
    <x v="0"/>
    <s v="Lake of The Woods"/>
    <s v="Lake of The Woods School District"/>
    <n v="26"/>
    <n v="0"/>
    <n v="0"/>
    <n v="0"/>
    <n v="0"/>
    <n v="0"/>
    <n v="33"/>
    <n v="0"/>
    <n v="6.5346534653465349E-2"/>
    <n v="12"/>
    <n v="2.4793388429752067E-2"/>
    <n v="505"/>
    <n v="484"/>
    <x v="1743"/>
    <n v="16"/>
    <n v="10"/>
    <n v="5"/>
    <n v="5"/>
    <n v="12"/>
    <n v="0"/>
    <n v="0"/>
    <n v="0"/>
    <n v="0"/>
    <x v="206"/>
    <x v="105"/>
    <x v="14"/>
    <x v="7"/>
    <x v="25"/>
    <n v="5.627705627705628E-2"/>
    <n v="0"/>
    <n v="0"/>
    <n v="0"/>
    <n v="0"/>
    <n v="6.5346534653465349E-2"/>
  </r>
  <r>
    <x v="13"/>
    <s v="0100-01-000"/>
    <m/>
    <x v="0"/>
    <s v="Carlton"/>
    <s v="Wrenshall Public School District"/>
    <n v="19"/>
    <n v="0"/>
    <n v="0"/>
    <n v="0"/>
    <n v="0"/>
    <n v="0"/>
    <n v="23"/>
    <n v="0"/>
    <n v="6.5340909090909088E-2"/>
    <n v="83"/>
    <n v="0.20145631067961164"/>
    <n v="352"/>
    <n v="412"/>
    <x v="208"/>
    <n v="6"/>
    <n v="4"/>
    <n v="1"/>
    <n v="0"/>
    <n v="80"/>
    <n v="0"/>
    <n v="0"/>
    <n v="0"/>
    <n v="0"/>
    <x v="757"/>
    <x v="31"/>
    <x v="2"/>
    <x v="1"/>
    <x v="1"/>
    <n v="5.5882352941176473E-2"/>
    <n v="0"/>
    <n v="0"/>
    <n v="0"/>
    <n v="0"/>
    <n v="6.5340909090909088E-2"/>
  </r>
  <r>
    <x v="15"/>
    <s v="2165-01-000"/>
    <m/>
    <x v="0"/>
    <s v="Pine"/>
    <s v="Hinckley-Finlayson School District"/>
    <n v="70"/>
    <n v="0"/>
    <n v="0"/>
    <n v="0"/>
    <n v="0"/>
    <n v="0"/>
    <n v="77"/>
    <n v="0"/>
    <n v="6.530958439355386E-2"/>
    <n v="4"/>
    <n v="3.616636528028933E-3"/>
    <n v="1179"/>
    <n v="1106"/>
    <x v="801"/>
    <n v="92"/>
    <n v="24"/>
    <n v="12"/>
    <n v="25"/>
    <n v="0"/>
    <n v="0"/>
    <n v="0"/>
    <n v="0"/>
    <n v="0"/>
    <x v="1798"/>
    <x v="7"/>
    <x v="39"/>
    <x v="17"/>
    <x v="24"/>
    <n v="6.8426197458455518E-2"/>
    <n v="0"/>
    <n v="0"/>
    <n v="0"/>
    <n v="0"/>
    <n v="6.530958439355386E-2"/>
  </r>
  <r>
    <x v="9"/>
    <s v="0300-01-000"/>
    <m/>
    <x v="0"/>
    <s v="Houston"/>
    <s v="La Crescent-Hokah School District"/>
    <n v="91"/>
    <n v="0"/>
    <n v="0"/>
    <n v="0"/>
    <n v="0"/>
    <n v="58"/>
    <n v="35"/>
    <n v="4.0730337078651688E-2"/>
    <n v="2.4578651685393259E-2"/>
    <n v="122"/>
    <n v="8.3964211975223677E-2"/>
    <n v="1424"/>
    <n v="1453"/>
    <x v="362"/>
    <n v="2"/>
    <n v="57"/>
    <n v="23"/>
    <n v="10"/>
    <n v="118"/>
    <n v="0"/>
    <n v="0"/>
    <n v="0"/>
    <n v="0"/>
    <x v="1468"/>
    <x v="16"/>
    <x v="429"/>
    <x v="155"/>
    <x v="32"/>
    <n v="6.8215892053973007E-2"/>
    <n v="0"/>
    <n v="0"/>
    <n v="0"/>
    <n v="0"/>
    <n v="6.5308988764044951E-2"/>
  </r>
  <r>
    <x v="17"/>
    <s v="0656-01-000"/>
    <m/>
    <x v="0"/>
    <s v="Rice"/>
    <s v="Faribault Public School District"/>
    <n v="272"/>
    <n v="3"/>
    <n v="0"/>
    <n v="0"/>
    <n v="0"/>
    <n v="135"/>
    <n v="145"/>
    <n v="3.1475868500816039E-2"/>
    <n v="3.38074143156913E-2"/>
    <n v="70"/>
    <n v="1.7161068889433684E-2"/>
    <n v="4289"/>
    <n v="4079"/>
    <x v="1818"/>
    <n v="12"/>
    <n v="78"/>
    <n v="103"/>
    <n v="516"/>
    <n v="63"/>
    <n v="0"/>
    <n v="0"/>
    <n v="0"/>
    <n v="0"/>
    <x v="1441"/>
    <x v="46"/>
    <x v="312"/>
    <x v="272"/>
    <x v="585"/>
    <n v="7.5998882369376922E-2"/>
    <n v="0.2"/>
    <n v="0"/>
    <n v="0"/>
    <n v="0"/>
    <n v="6.5283282816507332E-2"/>
  </r>
  <r>
    <x v="0"/>
    <s v="0213-01-000"/>
    <m/>
    <x v="0"/>
    <s v="Douglas"/>
    <s v="Osakis Public School District"/>
    <n v="38"/>
    <n v="0"/>
    <n v="0"/>
    <n v="0"/>
    <n v="0"/>
    <n v="10"/>
    <n v="30"/>
    <n v="1.6313213703099509E-2"/>
    <n v="4.8939641109298535E-2"/>
    <n v="231"/>
    <n v="0.28731343283582089"/>
    <n v="613"/>
    <n v="804"/>
    <x v="353"/>
    <n v="4"/>
    <n v="7"/>
    <n v="10"/>
    <n v="6"/>
    <n v="220"/>
    <n v="0"/>
    <n v="0"/>
    <n v="0"/>
    <n v="3"/>
    <x v="59"/>
    <x v="2"/>
    <x v="21"/>
    <x v="12"/>
    <x v="17"/>
    <n v="6.386554621848739E-2"/>
    <n v="0"/>
    <n v="0"/>
    <n v="0"/>
    <n v="0"/>
    <n v="6.5252854812398037E-2"/>
  </r>
  <r>
    <x v="2"/>
    <s v="0721-01-000"/>
    <s v="yes"/>
    <x v="1"/>
    <s v="Scott"/>
    <s v="New Prague Area Schools"/>
    <n v="211"/>
    <n v="0"/>
    <n v="0"/>
    <n v="0"/>
    <n v="4"/>
    <n v="14"/>
    <n v="229"/>
    <n v="3.7593984962406013E-3"/>
    <n v="6.1493018259935556E-2"/>
    <n v="540"/>
    <n v="0.13429495150460086"/>
    <n v="3724"/>
    <n v="4021"/>
    <x v="1819"/>
    <n v="17"/>
    <n v="43"/>
    <n v="40"/>
    <n v="62"/>
    <n v="508"/>
    <n v="0"/>
    <n v="0"/>
    <n v="7"/>
    <n v="14"/>
    <x v="1820"/>
    <x v="83"/>
    <x v="79"/>
    <x v="109"/>
    <x v="37"/>
    <n v="5.9236384053902302E-2"/>
    <n v="0"/>
    <n v="0"/>
    <n v="0"/>
    <n v="7.6923076923076927E-2"/>
    <n v="6.5252416756176157E-2"/>
  </r>
  <r>
    <x v="16"/>
    <s v="0239-01-000"/>
    <m/>
    <x v="0"/>
    <s v="Fillmore"/>
    <s v="Rushford-Peterson Public Schools"/>
    <n v="47"/>
    <n v="0"/>
    <n v="0"/>
    <n v="0"/>
    <n v="0"/>
    <n v="0"/>
    <n v="49"/>
    <n v="0"/>
    <n v="6.5246338215712379E-2"/>
    <n v="26"/>
    <n v="3.5714285714285712E-2"/>
    <n v="751"/>
    <n v="728"/>
    <x v="187"/>
    <n v="0"/>
    <n v="0"/>
    <n v="4"/>
    <n v="2"/>
    <n v="26"/>
    <n v="0"/>
    <n v="0"/>
    <n v="0"/>
    <n v="0"/>
    <x v="1048"/>
    <x v="0"/>
    <x v="0"/>
    <x v="10"/>
    <x v="3"/>
    <n v="6.3257065948855995E-2"/>
    <n v="0"/>
    <n v="0"/>
    <n v="0"/>
    <n v="0"/>
    <n v="6.5246338215712379E-2"/>
  </r>
  <r>
    <x v="2"/>
    <s v="0700-01-000"/>
    <m/>
    <x v="0"/>
    <s v="Saint Louis"/>
    <s v="Hermantown Public School District"/>
    <n v="104"/>
    <n v="3"/>
    <n v="0"/>
    <n v="0"/>
    <n v="0"/>
    <n v="51"/>
    <n v="68"/>
    <n v="2.7960526315789474E-2"/>
    <n v="3.7280701754385963E-2"/>
    <n v="373"/>
    <n v="0.17949951876804621"/>
    <n v="1824"/>
    <n v="2078"/>
    <x v="1820"/>
    <n v="24"/>
    <n v="44"/>
    <n v="38"/>
    <n v="39"/>
    <n v="336"/>
    <n v="6"/>
    <n v="4"/>
    <n v="7"/>
    <n v="9"/>
    <x v="1821"/>
    <x v="44"/>
    <x v="159"/>
    <x v="152"/>
    <x v="72"/>
    <n v="6.1140505584950031E-2"/>
    <n v="0.14285714285714285"/>
    <n v="0"/>
    <n v="0"/>
    <n v="0"/>
    <n v="6.5241228070175433E-2"/>
  </r>
  <r>
    <x v="16"/>
    <s v="0186-01-000"/>
    <m/>
    <x v="0"/>
    <s v="Crow Wing"/>
    <s v="Pequot Lakes Public Schools"/>
    <n v="71"/>
    <n v="0"/>
    <n v="0"/>
    <n v="0"/>
    <n v="0"/>
    <n v="38"/>
    <n v="42"/>
    <n v="3.0969845150774247E-2"/>
    <n v="3.4229828850855744E-2"/>
    <n v="187"/>
    <n v="0.14017991004497751"/>
    <n v="1227"/>
    <n v="1334"/>
    <x v="1821"/>
    <n v="7"/>
    <n v="7"/>
    <n v="5"/>
    <n v="14"/>
    <n v="176"/>
    <n v="0"/>
    <n v="0"/>
    <n v="0"/>
    <n v="3"/>
    <x v="638"/>
    <x v="47"/>
    <x v="21"/>
    <x v="7"/>
    <x v="6"/>
    <n v="5.936454849498328E-2"/>
    <n v="0"/>
    <n v="0"/>
    <n v="0"/>
    <n v="0"/>
    <n v="6.5199674001629987E-2"/>
  </r>
  <r>
    <x v="11"/>
    <s v="0621-01-000"/>
    <s v="yes"/>
    <x v="1"/>
    <s v="Ramsey"/>
    <s v="Mounds View Public School District"/>
    <n v="432"/>
    <n v="7"/>
    <n v="77"/>
    <n v="69"/>
    <n v="32"/>
    <n v="197"/>
    <n v="460"/>
    <n v="1.9547529271680891E-2"/>
    <n v="4.5643976979559436E-2"/>
    <n v="813"/>
    <n v="7.9441078757084227E-2"/>
    <n v="10078"/>
    <n v="10234"/>
    <x v="1822"/>
    <n v="102"/>
    <n v="984"/>
    <n v="1154"/>
    <n v="602"/>
    <n v="569"/>
    <n v="3"/>
    <n v="66"/>
    <n v="110"/>
    <n v="27"/>
    <x v="1822"/>
    <x v="57"/>
    <x v="481"/>
    <x v="435"/>
    <x v="586"/>
    <n v="5.9545141281874568E-2"/>
    <n v="6.6037735849056603E-2"/>
    <n v="7.7386934673366839E-2"/>
    <n v="6.1994609164420483E-2"/>
    <n v="5.2718286655683691E-2"/>
    <n v="6.519150625124033E-2"/>
  </r>
  <r>
    <x v="0"/>
    <s v="0601-01-000"/>
    <m/>
    <x v="0"/>
    <s v="Polk"/>
    <s v="Fosston Public School District"/>
    <n v="37"/>
    <n v="0"/>
    <n v="0"/>
    <n v="0"/>
    <n v="0"/>
    <n v="4"/>
    <n v="37"/>
    <n v="6.3593004769475362E-3"/>
    <n v="5.8823529411764705E-2"/>
    <n v="90"/>
    <n v="0.13274336283185842"/>
    <n v="629"/>
    <n v="678"/>
    <x v="363"/>
    <n v="38"/>
    <n v="3"/>
    <n v="4"/>
    <n v="4"/>
    <n v="86"/>
    <n v="0"/>
    <n v="0"/>
    <n v="0"/>
    <n v="0"/>
    <x v="1462"/>
    <x v="168"/>
    <x v="4"/>
    <x v="10"/>
    <x v="29"/>
    <n v="6.3793103448275865E-2"/>
    <n v="0"/>
    <n v="0"/>
    <n v="0"/>
    <n v="0"/>
    <n v="6.518282988871224E-2"/>
  </r>
  <r>
    <x v="13"/>
    <s v="0837-01-000"/>
    <m/>
    <x v="0"/>
    <s v="Watonwan"/>
    <s v="Madelia Public School District"/>
    <n v="38"/>
    <n v="0"/>
    <n v="0"/>
    <n v="0"/>
    <n v="0"/>
    <n v="0"/>
    <n v="41"/>
    <n v="0"/>
    <n v="6.518282988871224E-2"/>
    <n v="18"/>
    <n v="2.9702970297029702E-2"/>
    <n v="629"/>
    <n v="606"/>
    <x v="1401"/>
    <n v="0"/>
    <n v="6"/>
    <n v="2"/>
    <n v="144"/>
    <n v="13"/>
    <n v="0"/>
    <n v="0"/>
    <n v="0"/>
    <n v="3"/>
    <x v="232"/>
    <x v="0"/>
    <x v="41"/>
    <x v="0"/>
    <x v="281"/>
    <n v="7.8512396694214878E-2"/>
    <n v="0"/>
    <n v="0"/>
    <n v="0"/>
    <n v="0"/>
    <n v="6.518282988871224E-2"/>
  </r>
  <r>
    <x v="3"/>
    <s v="0700-01-000"/>
    <m/>
    <x v="0"/>
    <s v="Saint Louis"/>
    <s v="Hermantown Public School District"/>
    <n v="106"/>
    <n v="0"/>
    <n v="3"/>
    <n v="3"/>
    <n v="0"/>
    <n v="57"/>
    <n v="60"/>
    <n v="3.1754874651810587E-2"/>
    <n v="3.3426183844011144E-2"/>
    <n v="463"/>
    <n v="0.21625408687529191"/>
    <n v="1795"/>
    <n v="2141"/>
    <x v="1823"/>
    <n v="21"/>
    <n v="45"/>
    <n v="35"/>
    <n v="41"/>
    <n v="425"/>
    <n v="5"/>
    <n v="8"/>
    <n v="5"/>
    <n v="12"/>
    <x v="1823"/>
    <x v="105"/>
    <x v="159"/>
    <x v="109"/>
    <x v="106"/>
    <n v="6.3095238095238093E-2"/>
    <n v="0"/>
    <n v="7.4999999999999997E-2"/>
    <n v="9.0909090909090912E-2"/>
    <n v="0"/>
    <n v="6.5181058495821731E-2"/>
  </r>
  <r>
    <x v="4"/>
    <s v="0239-01-000"/>
    <m/>
    <x v="0"/>
    <s v="Fillmore"/>
    <s v="Rushford-Peterson Public Schools"/>
    <n v="41"/>
    <n v="0"/>
    <n v="0"/>
    <n v="0"/>
    <n v="0"/>
    <n v="6"/>
    <n v="37"/>
    <n v="9.0909090909090905E-3"/>
    <n v="5.6060606060606061E-2"/>
    <n v="30"/>
    <n v="4.6367851622874809E-2"/>
    <n v="660"/>
    <n v="647"/>
    <x v="309"/>
    <n v="0"/>
    <n v="0"/>
    <n v="3"/>
    <n v="11"/>
    <n v="25"/>
    <n v="0"/>
    <n v="0"/>
    <n v="0"/>
    <n v="0"/>
    <x v="1824"/>
    <x v="0"/>
    <x v="0"/>
    <x v="5"/>
    <x v="6"/>
    <n v="6.3174114021571651E-2"/>
    <n v="0"/>
    <n v="0"/>
    <n v="0"/>
    <n v="0"/>
    <n v="6.5151515151515155E-2"/>
  </r>
  <r>
    <x v="0"/>
    <s v="0252-01-000"/>
    <m/>
    <x v="0"/>
    <s v="Goodhue"/>
    <s v="Cannon Falls Public School District"/>
    <n v="73"/>
    <n v="0"/>
    <n v="0"/>
    <n v="0"/>
    <n v="0"/>
    <n v="12"/>
    <n v="71"/>
    <n v="9.4191522762951327E-3"/>
    <n v="5.572998430141287E-2"/>
    <n v="62"/>
    <n v="4.9481245011971271E-2"/>
    <n v="1274"/>
    <n v="1253"/>
    <x v="1440"/>
    <n v="6"/>
    <n v="21"/>
    <n v="27"/>
    <n v="29"/>
    <n v="48"/>
    <n v="0"/>
    <n v="0"/>
    <n v="0"/>
    <n v="0"/>
    <x v="1825"/>
    <x v="31"/>
    <x v="16"/>
    <x v="153"/>
    <x v="106"/>
    <n v="6.1087866108786609E-2"/>
    <n v="0"/>
    <n v="0"/>
    <n v="0"/>
    <n v="0"/>
    <n v="6.5149136577708003E-2"/>
  </r>
  <r>
    <x v="13"/>
    <s v="2174-01-000"/>
    <m/>
    <x v="0"/>
    <s v="Cass"/>
    <s v="Pine River-Backus School District"/>
    <n v="84"/>
    <n v="0"/>
    <n v="4"/>
    <n v="0"/>
    <n v="0"/>
    <n v="5"/>
    <n v="88"/>
    <n v="3.5014005602240898E-3"/>
    <n v="6.1624649859943981E-2"/>
    <n v="15"/>
    <n v="1.1111111111111112E-2"/>
    <n v="1428"/>
    <n v="1350"/>
    <x v="1560"/>
    <n v="26"/>
    <n v="2"/>
    <n v="5"/>
    <n v="6"/>
    <n v="12"/>
    <n v="0"/>
    <n v="0"/>
    <n v="0"/>
    <n v="0"/>
    <x v="1826"/>
    <x v="17"/>
    <x v="41"/>
    <x v="7"/>
    <x v="21"/>
    <n v="6.0737527114967459E-2"/>
    <n v="0"/>
    <n v="0.66666666666666663"/>
    <n v="0"/>
    <n v="0"/>
    <n v="6.5126050420168072E-2"/>
  </r>
  <r>
    <x v="6"/>
    <s v="0495-01-000"/>
    <m/>
    <x v="0"/>
    <s v="Mower"/>
    <s v="Grand Meadow Public School District"/>
    <n v="19"/>
    <n v="0"/>
    <n v="0"/>
    <n v="0"/>
    <n v="0"/>
    <n v="0"/>
    <n v="25"/>
    <n v="0"/>
    <n v="6.5104166666666671E-2"/>
    <n v="0"/>
    <n v="0"/>
    <n v="384"/>
    <n v="359"/>
    <x v="567"/>
    <n v="0"/>
    <n v="5"/>
    <n v="2"/>
    <n v="3"/>
    <n v="0"/>
    <n v="0"/>
    <n v="0"/>
    <n v="0"/>
    <n v="0"/>
    <x v="1397"/>
    <x v="0"/>
    <x v="5"/>
    <x v="0"/>
    <x v="17"/>
    <n v="5.1630434782608696E-2"/>
    <n v="0"/>
    <n v="0"/>
    <n v="0"/>
    <n v="0"/>
    <n v="6.5104166666666671E-2"/>
  </r>
  <r>
    <x v="7"/>
    <s v="0682-01-000"/>
    <m/>
    <x v="0"/>
    <s v="Roseau"/>
    <s v="Roseau Public School District"/>
    <n v="78"/>
    <n v="5"/>
    <n v="0"/>
    <n v="0"/>
    <n v="0"/>
    <n v="0"/>
    <n v="86"/>
    <n v="0"/>
    <n v="6.5102195306585925E-2"/>
    <n v="50"/>
    <n v="3.8910505836575876E-2"/>
    <n v="1321"/>
    <n v="1285"/>
    <x v="1824"/>
    <n v="7"/>
    <n v="6"/>
    <n v="11"/>
    <n v="6"/>
    <n v="46"/>
    <n v="0"/>
    <n v="0"/>
    <n v="0"/>
    <n v="3"/>
    <x v="1827"/>
    <x v="123"/>
    <x v="41"/>
    <x v="20"/>
    <x v="17"/>
    <n v="6.0606060606060608E-2"/>
    <n v="0.41666666666666669"/>
    <n v="0"/>
    <n v="0"/>
    <n v="0"/>
    <n v="6.5102195306585925E-2"/>
  </r>
  <r>
    <x v="6"/>
    <s v="0743-01-000"/>
    <m/>
    <x v="0"/>
    <s v="Stearns"/>
    <s v="Sauk Centre Public School District"/>
    <n v="55"/>
    <n v="0"/>
    <n v="7"/>
    <n v="0"/>
    <n v="4"/>
    <n v="8"/>
    <n v="61"/>
    <n v="7.5471698113207548E-3"/>
    <n v="5.7547169811320756E-2"/>
    <n v="80"/>
    <n v="7.4696545284780577E-2"/>
    <n v="1060"/>
    <n v="1071"/>
    <x v="1062"/>
    <n v="2"/>
    <n v="5"/>
    <n v="6"/>
    <n v="21"/>
    <n v="76"/>
    <n v="0"/>
    <n v="0"/>
    <n v="0"/>
    <n v="3"/>
    <x v="636"/>
    <x v="16"/>
    <x v="25"/>
    <x v="3"/>
    <x v="9"/>
    <n v="5.4133858267716536E-2"/>
    <n v="0"/>
    <n v="0.58333333333333337"/>
    <n v="0"/>
    <n v="0.18181818181818182"/>
    <n v="6.5094339622641509E-2"/>
  </r>
  <r>
    <x v="14"/>
    <s v="0255-01-000"/>
    <m/>
    <x v="0"/>
    <s v="Goodhue"/>
    <s v="Pine Island Public School Dist."/>
    <n v="63"/>
    <n v="0"/>
    <n v="0"/>
    <n v="7"/>
    <n v="0"/>
    <n v="6"/>
    <n v="71"/>
    <n v="5.0718512256973797E-3"/>
    <n v="6.0016906170752324E-2"/>
    <n v="135"/>
    <n v="0.10878323932312652"/>
    <n v="1183"/>
    <n v="1241"/>
    <x v="938"/>
    <n v="5"/>
    <n v="11"/>
    <n v="8"/>
    <n v="28"/>
    <n v="131"/>
    <n v="0"/>
    <n v="0"/>
    <n v="0"/>
    <n v="0"/>
    <x v="720"/>
    <x v="43"/>
    <x v="42"/>
    <x v="27"/>
    <x v="16"/>
    <n v="5.6199821587867974E-2"/>
    <n v="0"/>
    <n v="0"/>
    <n v="0.46666666666666667"/>
    <n v="0"/>
    <n v="6.5088757396449703E-2"/>
  </r>
  <r>
    <x v="7"/>
    <s v="0271-01-000"/>
    <s v="yes"/>
    <x v="1"/>
    <s v="Hennepin"/>
    <s v="Bloomington Public School District"/>
    <n v="377"/>
    <n v="0"/>
    <n v="147"/>
    <n v="28"/>
    <n v="96"/>
    <n v="379"/>
    <n v="311"/>
    <n v="3.5751344212810114E-2"/>
    <n v="2.9336855013677957E-2"/>
    <n v="446"/>
    <n v="4.3062662933281835E-2"/>
    <n v="10601"/>
    <n v="10357"/>
    <x v="1825"/>
    <n v="105"/>
    <n v="1856"/>
    <n v="1043"/>
    <n v="1264"/>
    <n v="242"/>
    <n v="0"/>
    <n v="87"/>
    <n v="48"/>
    <n v="31"/>
    <x v="1828"/>
    <x v="219"/>
    <x v="482"/>
    <x v="436"/>
    <x v="587"/>
    <n v="6.0571979434447303E-2"/>
    <n v="0"/>
    <n v="7.6722338204592899E-2"/>
    <n v="2.7370478983382209E-2"/>
    <n v="7.2234762979683967E-2"/>
    <n v="6.5088199226488064E-2"/>
  </r>
  <r>
    <x v="12"/>
    <s v="0314-01-000"/>
    <m/>
    <x v="0"/>
    <s v="Isanti"/>
    <s v="Braham Public School District"/>
    <n v="62"/>
    <n v="0"/>
    <n v="0"/>
    <n v="0"/>
    <n v="0"/>
    <n v="0"/>
    <n v="63"/>
    <n v="0"/>
    <n v="6.5082644628099179E-2"/>
    <n v="37"/>
    <n v="3.9278131634819531E-2"/>
    <n v="968"/>
    <n v="942"/>
    <x v="773"/>
    <n v="3"/>
    <n v="4"/>
    <n v="3"/>
    <n v="3"/>
    <n v="34"/>
    <n v="0"/>
    <n v="0"/>
    <n v="0"/>
    <n v="0"/>
    <x v="229"/>
    <x v="6"/>
    <x v="2"/>
    <x v="5"/>
    <x v="17"/>
    <n v="6.4785788923719959E-2"/>
    <n v="0"/>
    <n v="0"/>
    <n v="0"/>
    <n v="0"/>
    <n v="6.5082644628099179E-2"/>
  </r>
  <r>
    <x v="10"/>
    <s v="0177-01-000"/>
    <m/>
    <x v="0"/>
    <s v="Cottonwood"/>
    <s v="Windom Public School District"/>
    <n v="42"/>
    <n v="0"/>
    <n v="0"/>
    <n v="0"/>
    <n v="13"/>
    <n v="0"/>
    <n v="63"/>
    <n v="0"/>
    <n v="6.5082644628099179E-2"/>
    <n v="96"/>
    <n v="9.5904095904095904E-2"/>
    <n v="968"/>
    <n v="1001"/>
    <x v="306"/>
    <n v="8"/>
    <n v="28"/>
    <n v="32"/>
    <n v="170"/>
    <n v="83"/>
    <n v="0"/>
    <n v="0"/>
    <n v="3"/>
    <n v="3"/>
    <x v="325"/>
    <x v="35"/>
    <x v="60"/>
    <x v="167"/>
    <x v="334"/>
    <n v="5.817174515235457E-2"/>
    <n v="0"/>
    <n v="0"/>
    <n v="0"/>
    <n v="7.2222222222222215E-2"/>
    <n v="6.5082644628099179E-2"/>
  </r>
  <r>
    <x v="15"/>
    <s v="0879-01-000"/>
    <m/>
    <x v="0"/>
    <s v="Wright"/>
    <s v="Delano Public School District"/>
    <n v="116"/>
    <n v="0"/>
    <n v="0"/>
    <n v="0"/>
    <n v="0"/>
    <n v="3"/>
    <n v="121"/>
    <n v="1.5739769150052466E-3"/>
    <n v="6.348373557187828E-2"/>
    <n v="145"/>
    <n v="7.5246497145822516E-2"/>
    <n v="1906"/>
    <n v="1927"/>
    <x v="1826"/>
    <n v="10"/>
    <n v="19"/>
    <n v="22"/>
    <n v="15"/>
    <n v="126"/>
    <n v="3"/>
    <n v="0"/>
    <n v="0"/>
    <n v="0"/>
    <x v="1829"/>
    <x v="47"/>
    <x v="57"/>
    <x v="224"/>
    <x v="5"/>
    <n v="6.266882766072393E-2"/>
    <n v="0"/>
    <n v="0"/>
    <n v="0"/>
    <n v="0"/>
    <n v="6.5057712486883523E-2"/>
  </r>
  <r>
    <x v="1"/>
    <s v="0508-01-000"/>
    <m/>
    <x v="0"/>
    <s v="Nicollet"/>
    <s v="St. Peter Public School District"/>
    <n v="126"/>
    <n v="0"/>
    <n v="3"/>
    <n v="0"/>
    <n v="0"/>
    <n v="29"/>
    <n v="102"/>
    <n v="1.4399205561072492E-2"/>
    <n v="5.0645481628599803E-2"/>
    <n v="63"/>
    <n v="3.237410071942446E-2"/>
    <n v="2014"/>
    <n v="1946"/>
    <x v="1655"/>
    <n v="6"/>
    <n v="141"/>
    <n v="39"/>
    <n v="198"/>
    <n v="51"/>
    <n v="0"/>
    <n v="0"/>
    <n v="0"/>
    <n v="5"/>
    <x v="1830"/>
    <x v="31"/>
    <x v="316"/>
    <x v="278"/>
    <x v="494"/>
    <n v="7.6970067196090411E-2"/>
    <n v="0"/>
    <n v="2.0833333333333332E-2"/>
    <n v="0"/>
    <n v="0"/>
    <n v="6.5044687189672296E-2"/>
  </r>
  <r>
    <x v="17"/>
    <s v="2689-01-000"/>
    <m/>
    <x v="0"/>
    <s v="Pipestone"/>
    <s v="Pipestone Area School District"/>
    <n v="86"/>
    <n v="0"/>
    <n v="4"/>
    <n v="0"/>
    <n v="0"/>
    <n v="0"/>
    <n v="95"/>
    <n v="0"/>
    <n v="6.5023956194387403E-2"/>
    <n v="13"/>
    <n v="9.4271211022480053E-3"/>
    <n v="1461"/>
    <n v="1379"/>
    <x v="1192"/>
    <n v="47"/>
    <n v="7"/>
    <n v="17"/>
    <n v="27"/>
    <n v="12"/>
    <n v="0"/>
    <n v="0"/>
    <n v="0"/>
    <n v="0"/>
    <x v="1631"/>
    <x v="116"/>
    <x v="42"/>
    <x v="58"/>
    <x v="59"/>
    <n v="6.3468634686346864E-2"/>
    <n v="0"/>
    <n v="0.36363636363636365"/>
    <n v="0"/>
    <n v="0"/>
    <n v="6.5023956194387403E-2"/>
  </r>
  <r>
    <x v="15"/>
    <s v="2164-01-000"/>
    <m/>
    <x v="0"/>
    <s v="Clay"/>
    <s v="Dilworth-Glyndon-Felton"/>
    <n v="64"/>
    <n v="0"/>
    <n v="0"/>
    <n v="4"/>
    <n v="11"/>
    <n v="0"/>
    <n v="81"/>
    <n v="0"/>
    <n v="6.5008025682182988E-2"/>
    <n v="201"/>
    <n v="0.14714494875549047"/>
    <n v="1246"/>
    <n v="1366"/>
    <x v="1632"/>
    <n v="40"/>
    <n v="14"/>
    <n v="7"/>
    <n v="126"/>
    <n v="160"/>
    <n v="3"/>
    <n v="3"/>
    <n v="3"/>
    <n v="29"/>
    <x v="194"/>
    <x v="52"/>
    <x v="42"/>
    <x v="8"/>
    <x v="42"/>
    <n v="5.9095106186518927E-2"/>
    <n v="0"/>
    <n v="0"/>
    <n v="0.5"/>
    <n v="0.10185185185185185"/>
    <n v="6.5008025682182988E-2"/>
  </r>
  <r>
    <x v="12"/>
    <s v="2180-01-000"/>
    <m/>
    <x v="0"/>
    <s v="Chippewa"/>
    <s v="M.A.C.C.R.A.Y. School District"/>
    <n v="56"/>
    <n v="0"/>
    <n v="0"/>
    <n v="0"/>
    <n v="0"/>
    <n v="0"/>
    <n v="59"/>
    <n v="0"/>
    <n v="6.4977973568281944E-2"/>
    <n v="42"/>
    <n v="4.7138047138047139E-2"/>
    <n v="908"/>
    <n v="891"/>
    <x v="629"/>
    <n v="1"/>
    <n v="6"/>
    <n v="1"/>
    <n v="53"/>
    <n v="34"/>
    <n v="0"/>
    <n v="3"/>
    <n v="0"/>
    <n v="0"/>
    <x v="1520"/>
    <x v="3"/>
    <x v="4"/>
    <x v="1"/>
    <x v="184"/>
    <n v="6.5727699530516437E-2"/>
    <n v="0"/>
    <n v="0"/>
    <n v="0"/>
    <n v="0"/>
    <n v="6.4977973568281944E-2"/>
  </r>
  <r>
    <x v="7"/>
    <s v="0599-01-000"/>
    <m/>
    <x v="0"/>
    <s v="Polk"/>
    <s v="Fertile-Beltrami School District"/>
    <n v="22"/>
    <n v="0"/>
    <n v="0"/>
    <n v="0"/>
    <n v="0"/>
    <n v="0"/>
    <n v="28"/>
    <n v="0"/>
    <n v="6.4965197215777259E-2"/>
    <n v="60"/>
    <n v="0.12958963282937366"/>
    <n v="431"/>
    <n v="463"/>
    <x v="140"/>
    <n v="9"/>
    <n v="10"/>
    <n v="6"/>
    <n v="12"/>
    <n v="46"/>
    <n v="0"/>
    <n v="5"/>
    <n v="0"/>
    <n v="0"/>
    <x v="567"/>
    <x v="68"/>
    <x v="5"/>
    <x v="3"/>
    <x v="12"/>
    <n v="5.4726368159203981E-2"/>
    <n v="0"/>
    <n v="0"/>
    <n v="0"/>
    <n v="0"/>
    <n v="6.4965197215777259E-2"/>
  </r>
  <r>
    <x v="6"/>
    <s v="2860-01-000"/>
    <m/>
    <x v="0"/>
    <s v="Faribault"/>
    <s v="Blue Earth Area Public School"/>
    <n v="80"/>
    <n v="0"/>
    <n v="0"/>
    <n v="0"/>
    <n v="0"/>
    <n v="0"/>
    <n v="84"/>
    <n v="0"/>
    <n v="6.4914992272024727E-2"/>
    <n v="62"/>
    <n v="4.8742138364779877E-2"/>
    <n v="1294"/>
    <n v="1272"/>
    <x v="1827"/>
    <n v="3"/>
    <n v="11"/>
    <n v="6"/>
    <n v="101"/>
    <n v="51"/>
    <n v="0"/>
    <n v="0"/>
    <n v="0"/>
    <n v="5"/>
    <x v="1500"/>
    <x v="6"/>
    <x v="42"/>
    <x v="3"/>
    <x v="428"/>
    <n v="6.7796610169491525E-2"/>
    <n v="0"/>
    <n v="0"/>
    <n v="0"/>
    <n v="0"/>
    <n v="6.4914992272024727E-2"/>
  </r>
  <r>
    <x v="13"/>
    <s v="0213-01-000"/>
    <m/>
    <x v="0"/>
    <s v="Douglas"/>
    <s v="Osakis Public School District"/>
    <n v="37"/>
    <n v="0"/>
    <n v="0"/>
    <n v="0"/>
    <n v="0"/>
    <n v="13"/>
    <n v="26"/>
    <n v="2.1630615640599003E-2"/>
    <n v="4.3261231281198007E-2"/>
    <n v="99"/>
    <n v="0.14977307110438728"/>
    <n v="601"/>
    <n v="661"/>
    <x v="945"/>
    <n v="4"/>
    <n v="0"/>
    <n v="6"/>
    <n v="0"/>
    <n v="95"/>
    <n v="0"/>
    <n v="0"/>
    <n v="0"/>
    <n v="0"/>
    <x v="1831"/>
    <x v="2"/>
    <x v="0"/>
    <x v="3"/>
    <x v="1"/>
    <n v="6.2394603709949412E-2"/>
    <n v="0"/>
    <n v="0"/>
    <n v="0"/>
    <n v="0"/>
    <n v="6.4891846921797003E-2"/>
  </r>
  <r>
    <x v="3"/>
    <s v="0300-01-000"/>
    <m/>
    <x v="0"/>
    <s v="Houston"/>
    <s v="La Crescent-Hokah School District"/>
    <n v="66"/>
    <n v="0"/>
    <n v="0"/>
    <n v="0"/>
    <n v="0"/>
    <n v="34"/>
    <n v="36"/>
    <n v="3.1510658016682111E-2"/>
    <n v="3.3364226135310475E-2"/>
    <n v="157"/>
    <n v="0.13464837049742709"/>
    <n v="1079"/>
    <n v="1166"/>
    <x v="1828"/>
    <n v="5"/>
    <n v="53"/>
    <n v="21"/>
    <n v="26"/>
    <n v="146"/>
    <n v="0"/>
    <n v="0"/>
    <n v="0"/>
    <n v="3"/>
    <x v="797"/>
    <x v="43"/>
    <x v="12"/>
    <x v="25"/>
    <x v="10"/>
    <n v="6.7278287461773695E-2"/>
    <n v="0"/>
    <n v="0"/>
    <n v="0"/>
    <n v="0"/>
    <n v="6.4874884151992579E-2"/>
  </r>
  <r>
    <x v="1"/>
    <s v="0095-01-000"/>
    <m/>
    <x v="0"/>
    <s v="Carlton"/>
    <s v="Cromwell-Wright Public Schools"/>
    <n v="14"/>
    <n v="0"/>
    <n v="0"/>
    <n v="0"/>
    <n v="0"/>
    <n v="0"/>
    <n v="19"/>
    <n v="0"/>
    <n v="6.4846416382252553E-2"/>
    <n v="59"/>
    <n v="0.17717717717717718"/>
    <n v="293"/>
    <n v="333"/>
    <x v="121"/>
    <n v="11"/>
    <n v="1"/>
    <n v="4"/>
    <n v="3"/>
    <n v="47"/>
    <n v="0"/>
    <n v="0"/>
    <n v="4"/>
    <n v="0"/>
    <x v="262"/>
    <x v="90"/>
    <x v="3"/>
    <x v="2"/>
    <x v="17"/>
    <n v="4.9822064056939501E-2"/>
    <n v="0"/>
    <n v="0"/>
    <n v="0"/>
    <n v="0"/>
    <n v="6.4846416382252553E-2"/>
  </r>
  <r>
    <x v="0"/>
    <s v="0011-01-000"/>
    <s v="yes"/>
    <x v="1"/>
    <s v="Anoka"/>
    <s v="Anoka-Hennepin Public School District"/>
    <n v="1843"/>
    <n v="27"/>
    <n v="403"/>
    <n v="287"/>
    <n v="100"/>
    <n v="1472"/>
    <n v="1241"/>
    <n v="3.5149720617030422E-2"/>
    <n v="2.9633697884330675E-2"/>
    <n v="657"/>
    <n v="1.649841795992165E-2"/>
    <n v="41878"/>
    <n v="39822"/>
    <x v="1829"/>
    <n v="531"/>
    <n v="3806"/>
    <n v="2539"/>
    <n v="1551"/>
    <n v="442"/>
    <n v="6"/>
    <n v="112"/>
    <n v="36"/>
    <n v="26"/>
    <x v="1832"/>
    <x v="380"/>
    <x v="483"/>
    <x v="404"/>
    <x v="588"/>
    <n v="5.6195877546042203E-2"/>
    <n v="4.8913043478260872E-2"/>
    <n v="9.8364657066145958E-2"/>
    <n v="0.1028673835125448"/>
    <n v="6.1538461538461542E-2"/>
    <n v="6.4783418501361101E-2"/>
  </r>
  <r>
    <x v="12"/>
    <s v="2167-01-000"/>
    <m/>
    <x v="0"/>
    <s v="Lyon"/>
    <s v="Lakeview School District"/>
    <n v="32"/>
    <n v="0"/>
    <n v="0"/>
    <n v="0"/>
    <n v="0"/>
    <n v="13"/>
    <n v="23"/>
    <n v="2.3381294964028777E-2"/>
    <n v="4.1366906474820143E-2"/>
    <n v="50"/>
    <n v="8.771929824561403E-2"/>
    <n v="556"/>
    <n v="570"/>
    <x v="705"/>
    <n v="1"/>
    <n v="4"/>
    <n v="9"/>
    <n v="26"/>
    <n v="46"/>
    <n v="0"/>
    <n v="0"/>
    <n v="0"/>
    <n v="0"/>
    <x v="493"/>
    <x v="3"/>
    <x v="2"/>
    <x v="14"/>
    <x v="14"/>
    <n v="6.2015503875968991E-2"/>
    <n v="0"/>
    <n v="0"/>
    <n v="0"/>
    <n v="0"/>
    <n v="6.4748201438848921E-2"/>
  </r>
  <r>
    <x v="9"/>
    <s v="0108-01-000"/>
    <s v="yes"/>
    <x v="1"/>
    <s v="Carver"/>
    <s v="Central Public School District"/>
    <n v="64"/>
    <n v="0"/>
    <n v="0"/>
    <n v="0"/>
    <n v="0"/>
    <n v="0"/>
    <n v="72"/>
    <n v="0"/>
    <n v="6.4748201438848921E-2"/>
    <n v="18"/>
    <n v="1.7013232514177693E-2"/>
    <n v="1112"/>
    <n v="1058"/>
    <x v="1544"/>
    <n v="3"/>
    <n v="25"/>
    <n v="26"/>
    <n v="44"/>
    <n v="17"/>
    <n v="0"/>
    <n v="0"/>
    <n v="0"/>
    <n v="0"/>
    <x v="1078"/>
    <x v="6"/>
    <x v="51"/>
    <x v="57"/>
    <x v="151"/>
    <n v="6.3555114200595828E-2"/>
    <n v="0"/>
    <n v="0"/>
    <n v="0"/>
    <n v="0"/>
    <n v="6.4748201438848921E-2"/>
  </r>
  <r>
    <x v="11"/>
    <s v="0095-01-000"/>
    <m/>
    <x v="0"/>
    <s v="Carlton"/>
    <s v="Cromwell-Wright Public Schools"/>
    <n v="16"/>
    <n v="0"/>
    <n v="0"/>
    <n v="0"/>
    <n v="0"/>
    <n v="0"/>
    <n v="18"/>
    <n v="0"/>
    <n v="6.4748201438848921E-2"/>
    <n v="47"/>
    <n v="0.15309446254071662"/>
    <n v="278"/>
    <n v="307"/>
    <x v="193"/>
    <n v="9"/>
    <n v="1"/>
    <n v="4"/>
    <n v="0"/>
    <n v="37"/>
    <n v="0"/>
    <n v="0"/>
    <n v="3"/>
    <n v="0"/>
    <x v="940"/>
    <x v="68"/>
    <x v="3"/>
    <x v="1"/>
    <x v="1"/>
    <n v="5.8823529411764705E-2"/>
    <n v="0"/>
    <n v="0"/>
    <n v="0"/>
    <n v="0"/>
    <n v="6.4748201438848921E-2"/>
  </r>
  <r>
    <x v="16"/>
    <s v="2169-01-000"/>
    <m/>
    <x v="0"/>
    <s v="Murray"/>
    <s v="Murray County Central School Dist."/>
    <n v="46"/>
    <n v="0"/>
    <n v="0"/>
    <n v="0"/>
    <n v="0"/>
    <n v="4"/>
    <n v="54"/>
    <n v="4.464285714285714E-3"/>
    <n v="6.0267857142857144E-2"/>
    <n v="33"/>
    <n v="3.7887485648679678E-2"/>
    <n v="896"/>
    <n v="871"/>
    <x v="958"/>
    <n v="1"/>
    <n v="2"/>
    <n v="1"/>
    <n v="11"/>
    <n v="28"/>
    <n v="0"/>
    <n v="0"/>
    <n v="0"/>
    <n v="0"/>
    <x v="622"/>
    <x v="3"/>
    <x v="6"/>
    <x v="1"/>
    <x v="6"/>
    <n v="5.2631578947368418E-2"/>
    <n v="0"/>
    <n v="0"/>
    <n v="0"/>
    <n v="0"/>
    <n v="6.4732142857142863E-2"/>
  </r>
  <r>
    <x v="9"/>
    <s v="2342-01-000"/>
    <m/>
    <x v="0"/>
    <s v="Grant"/>
    <s v="West Central Area"/>
    <n v="39"/>
    <n v="0"/>
    <n v="0"/>
    <n v="0"/>
    <n v="3"/>
    <n v="0"/>
    <n v="51"/>
    <n v="0"/>
    <n v="6.4720812182741116E-2"/>
    <n v="67"/>
    <n v="8.3333333333333329E-2"/>
    <n v="788"/>
    <n v="804"/>
    <x v="1830"/>
    <n v="4"/>
    <n v="9"/>
    <n v="4"/>
    <n v="17"/>
    <n v="62"/>
    <n v="0"/>
    <n v="0"/>
    <n v="0"/>
    <n v="0"/>
    <x v="168"/>
    <x v="2"/>
    <x v="13"/>
    <x v="10"/>
    <x v="23"/>
    <n v="5.2208835341365459E-2"/>
    <n v="0"/>
    <n v="0"/>
    <n v="0"/>
    <n v="0.15"/>
    <n v="6.4720812182741116E-2"/>
  </r>
  <r>
    <x v="6"/>
    <s v="0032-01-000"/>
    <m/>
    <x v="0"/>
    <s v="Beltrami"/>
    <s v="Blackduck Public School District"/>
    <n v="32"/>
    <n v="12"/>
    <n v="0"/>
    <n v="0"/>
    <n v="0"/>
    <n v="5"/>
    <n v="41"/>
    <n v="7.0323488045007029E-3"/>
    <n v="5.7665260196905765E-2"/>
    <n v="54"/>
    <n v="7.5104311543810851E-2"/>
    <n v="711"/>
    <n v="719"/>
    <x v="210"/>
    <n v="58"/>
    <n v="14"/>
    <n v="0"/>
    <n v="12"/>
    <n v="42"/>
    <n v="10"/>
    <n v="0"/>
    <n v="0"/>
    <n v="0"/>
    <x v="181"/>
    <x v="51"/>
    <x v="27"/>
    <x v="2"/>
    <x v="12"/>
    <n v="5.1200000000000002E-2"/>
    <n v="0.2"/>
    <n v="0"/>
    <n v="0"/>
    <n v="0"/>
    <n v="6.4697609001406475E-2"/>
  </r>
  <r>
    <x v="7"/>
    <s v="0239-01-000"/>
    <m/>
    <x v="0"/>
    <s v="Fillmore"/>
    <s v="Rushford-Peterson Public Schools"/>
    <n v="36"/>
    <n v="0"/>
    <n v="0"/>
    <n v="0"/>
    <n v="0"/>
    <n v="5"/>
    <n v="36"/>
    <n v="7.8864353312302835E-3"/>
    <n v="5.6782334384858045E-2"/>
    <n v="35"/>
    <n v="5.5732484076433123E-2"/>
    <n v="634"/>
    <n v="628"/>
    <x v="1831"/>
    <n v="0"/>
    <n v="2"/>
    <n v="3"/>
    <n v="10"/>
    <n v="31"/>
    <n v="0"/>
    <n v="0"/>
    <n v="0"/>
    <n v="0"/>
    <x v="774"/>
    <x v="0"/>
    <x v="6"/>
    <x v="5"/>
    <x v="32"/>
    <n v="5.8252427184466021E-2"/>
    <n v="0"/>
    <n v="0"/>
    <n v="0"/>
    <n v="0"/>
    <n v="6.4668769716088328E-2"/>
  </r>
  <r>
    <x v="3"/>
    <s v="0284-01-000"/>
    <s v="yes"/>
    <x v="1"/>
    <s v="Hennepin"/>
    <s v="Wayzata Public School District"/>
    <n v="544"/>
    <n v="0"/>
    <n v="75"/>
    <n v="59"/>
    <n v="32"/>
    <n v="131"/>
    <n v="620"/>
    <n v="1.1277548209366391E-2"/>
    <n v="5.3374655647382918E-2"/>
    <n v="427"/>
    <n v="3.7814381863266029E-2"/>
    <n v="11616"/>
    <n v="11292"/>
    <x v="1832"/>
    <n v="20"/>
    <n v="965"/>
    <n v="2222"/>
    <n v="439"/>
    <n v="293"/>
    <n v="0"/>
    <n v="50"/>
    <n v="43"/>
    <n v="13"/>
    <x v="1833"/>
    <x v="190"/>
    <x v="484"/>
    <x v="437"/>
    <x v="434"/>
    <n v="6.8886919083196149E-2"/>
    <n v="0"/>
    <n v="7.575757575757576E-2"/>
    <n v="2.6362823949955316E-2"/>
    <n v="6.9868995633187769E-2"/>
    <n v="6.4652203856749302E-2"/>
  </r>
  <r>
    <x v="6"/>
    <s v="0094-01-000"/>
    <m/>
    <x v="0"/>
    <s v="Carlton"/>
    <s v="Cloquet Public School District"/>
    <n v="123"/>
    <n v="11"/>
    <n v="0"/>
    <n v="0"/>
    <n v="0"/>
    <n v="3"/>
    <n v="142"/>
    <n v="1.3374944271065537E-3"/>
    <n v="6.3308069549710216E-2"/>
    <n v="216"/>
    <n v="9.3344857389801209E-2"/>
    <n v="2243"/>
    <n v="2314"/>
    <x v="1833"/>
    <n v="371"/>
    <n v="18"/>
    <n v="24"/>
    <n v="21"/>
    <n v="187"/>
    <n v="20"/>
    <n v="0"/>
    <n v="0"/>
    <n v="0"/>
    <x v="1834"/>
    <x v="381"/>
    <x v="67"/>
    <x v="39"/>
    <x v="15"/>
    <n v="6.7731277533039647E-2"/>
    <n v="3.0386740331491711E-2"/>
    <n v="0"/>
    <n v="0"/>
    <n v="0"/>
    <n v="6.4645563976816769E-2"/>
  </r>
  <r>
    <x v="4"/>
    <s v="0535-01-000"/>
    <m/>
    <x v="0"/>
    <s v="Olmsted"/>
    <s v="Rochester Public School District"/>
    <n v="916"/>
    <n v="10"/>
    <n v="147"/>
    <n v="7"/>
    <n v="11"/>
    <n v="352"/>
    <n v="756"/>
    <n v="2.052478134110787E-2"/>
    <n v="4.4081632653061226E-2"/>
    <n v="166"/>
    <n v="1.0241855873642645E-2"/>
    <n v="17150"/>
    <n v="16208"/>
    <x v="1834"/>
    <n v="66"/>
    <n v="1819"/>
    <n v="1518"/>
    <n v="1063"/>
    <n v="134"/>
    <n v="0"/>
    <n v="3"/>
    <n v="10"/>
    <n v="0"/>
    <x v="1835"/>
    <x v="25"/>
    <x v="485"/>
    <x v="438"/>
    <x v="589"/>
    <n v="7.3139572021718308E-2"/>
    <n v="0.13157894736842105"/>
    <n v="7.4885379521141104E-2"/>
    <n v="4.6204620462046205E-3"/>
    <n v="1.0242085661080074E-2"/>
    <n v="6.4606413994169096E-2"/>
  </r>
  <r>
    <x v="1"/>
    <s v="0314-01-000"/>
    <m/>
    <x v="0"/>
    <s v="Isanti"/>
    <s v="Braham Public School District"/>
    <n v="46"/>
    <n v="0"/>
    <n v="0"/>
    <n v="0"/>
    <n v="0"/>
    <n v="6"/>
    <n v="50"/>
    <n v="6.920415224913495E-3"/>
    <n v="5.7670126874279123E-2"/>
    <n v="41"/>
    <n v="4.8122065727699531E-2"/>
    <n v="867"/>
    <n v="852"/>
    <x v="1391"/>
    <n v="4"/>
    <n v="19"/>
    <n v="8"/>
    <n v="10"/>
    <n v="35"/>
    <n v="0"/>
    <n v="0"/>
    <n v="0"/>
    <n v="0"/>
    <x v="176"/>
    <x v="2"/>
    <x v="57"/>
    <x v="8"/>
    <x v="32"/>
    <n v="5.5961070559610707E-2"/>
    <n v="0"/>
    <n v="0"/>
    <n v="0"/>
    <n v="0"/>
    <n v="6.4590542099192613E-2"/>
  </r>
  <r>
    <x v="12"/>
    <s v="0111-01-000"/>
    <s v="yes"/>
    <x v="1"/>
    <s v="Carver"/>
    <s v="Watertown-Mayer Public School Dist."/>
    <n v="70"/>
    <n v="0"/>
    <n v="0"/>
    <n v="0"/>
    <n v="4"/>
    <n v="0"/>
    <n v="87"/>
    <n v="0"/>
    <n v="6.4587973273942098E-2"/>
    <n v="160"/>
    <n v="0.11267605633802817"/>
    <n v="1347"/>
    <n v="1420"/>
    <x v="795"/>
    <n v="4"/>
    <n v="9"/>
    <n v="28"/>
    <n v="13"/>
    <n v="145"/>
    <n v="0"/>
    <n v="3"/>
    <n v="0"/>
    <n v="0"/>
    <x v="494"/>
    <x v="2"/>
    <x v="41"/>
    <x v="136"/>
    <x v="61"/>
    <n v="5.4221533694810226E-2"/>
    <n v="0"/>
    <n v="0"/>
    <n v="0"/>
    <n v="0.23529411764705882"/>
    <n v="6.4587973273942098E-2"/>
  </r>
  <r>
    <x v="4"/>
    <s v="0091-01-000"/>
    <m/>
    <x v="0"/>
    <s v="Carlton"/>
    <s v="Barnum Public School District"/>
    <n v="38"/>
    <n v="0"/>
    <n v="0"/>
    <n v="0"/>
    <n v="0"/>
    <n v="0"/>
    <n v="45"/>
    <n v="0"/>
    <n v="6.4562410329985651E-2"/>
    <n v="82"/>
    <n v="0.11171662125340599"/>
    <n v="697"/>
    <n v="734"/>
    <x v="1526"/>
    <n v="21"/>
    <n v="4"/>
    <n v="2"/>
    <n v="8"/>
    <n v="77"/>
    <n v="0"/>
    <n v="0"/>
    <n v="0"/>
    <n v="0"/>
    <x v="665"/>
    <x v="44"/>
    <x v="2"/>
    <x v="0"/>
    <x v="27"/>
    <n v="5.7575757575757579E-2"/>
    <n v="0"/>
    <n v="0"/>
    <n v="0"/>
    <n v="0"/>
    <n v="6.4562410329985651E-2"/>
  </r>
  <r>
    <x v="0"/>
    <s v="0775-01-000"/>
    <m/>
    <x v="0"/>
    <s v="Swift"/>
    <s v="Kerkhoven-Murdock-Sunburg"/>
    <n v="27"/>
    <n v="0"/>
    <n v="0"/>
    <n v="0"/>
    <n v="0"/>
    <n v="0"/>
    <n v="30"/>
    <n v="0"/>
    <n v="6.4516129032258063E-2"/>
    <n v="112"/>
    <n v="0.20475319926873858"/>
    <n v="465"/>
    <n v="547"/>
    <x v="53"/>
    <n v="2"/>
    <n v="2"/>
    <n v="1"/>
    <n v="47"/>
    <n v="87"/>
    <n v="0"/>
    <n v="0"/>
    <n v="0"/>
    <n v="19"/>
    <x v="340"/>
    <x v="16"/>
    <x v="6"/>
    <x v="1"/>
    <x v="16"/>
    <n v="6.2068965517241378E-2"/>
    <n v="0"/>
    <n v="0"/>
    <n v="0"/>
    <n v="0"/>
    <n v="6.4516129032258063E-2"/>
  </r>
  <r>
    <x v="7"/>
    <s v="0508-01-000"/>
    <m/>
    <x v="0"/>
    <s v="Nicollet"/>
    <s v="St. Peter Public School District"/>
    <n v="118"/>
    <n v="0"/>
    <n v="0"/>
    <n v="0"/>
    <n v="3"/>
    <n v="25"/>
    <n v="101"/>
    <n v="1.2800819252432157E-2"/>
    <n v="5.1715309779825906E-2"/>
    <n v="46"/>
    <n v="2.4559530165509876E-2"/>
    <n v="1953"/>
    <n v="1873"/>
    <x v="1835"/>
    <n v="5"/>
    <n v="116"/>
    <n v="41"/>
    <n v="163"/>
    <n v="36"/>
    <n v="0"/>
    <n v="0"/>
    <n v="0"/>
    <n v="0"/>
    <x v="1836"/>
    <x v="43"/>
    <x v="213"/>
    <x v="205"/>
    <x v="367"/>
    <n v="7.2392638036809814E-2"/>
    <n v="0"/>
    <n v="0"/>
    <n v="0"/>
    <n v="1.8072289156626505E-2"/>
    <n v="6.4516129032258063E-2"/>
  </r>
  <r>
    <x v="8"/>
    <s v="0152-01-000"/>
    <m/>
    <x v="0"/>
    <s v="Clay"/>
    <s v="Moorhead Public School District"/>
    <n v="330"/>
    <n v="4"/>
    <n v="4"/>
    <n v="0"/>
    <n v="22"/>
    <n v="15"/>
    <n v="355"/>
    <n v="2.615062761506276E-3"/>
    <n v="6.1889818688981871E-2"/>
    <n v="133"/>
    <n v="2.4186215675577379E-2"/>
    <n v="5736"/>
    <n v="5499"/>
    <x v="1836"/>
    <n v="185"/>
    <n v="195"/>
    <n v="89"/>
    <n v="473"/>
    <n v="107"/>
    <n v="3"/>
    <n v="0"/>
    <n v="3"/>
    <n v="13"/>
    <x v="1837"/>
    <x v="215"/>
    <x v="395"/>
    <x v="397"/>
    <x v="445"/>
    <n v="6.903765690376569E-2"/>
    <n v="2.1505376344086023E-2"/>
    <n v="2.0100502512562814E-2"/>
    <n v="0"/>
    <n v="4.5643153526970952E-2"/>
    <n v="6.4504881450488147E-2"/>
  </r>
  <r>
    <x v="0"/>
    <s v="0206-01-000"/>
    <m/>
    <x v="0"/>
    <s v="Douglas"/>
    <s v="Alexandria Public School District"/>
    <n v="241"/>
    <n v="0"/>
    <n v="0"/>
    <n v="0"/>
    <n v="9"/>
    <n v="51"/>
    <n v="207"/>
    <n v="1.2743628185907047E-2"/>
    <n v="5.1724137931034482E-2"/>
    <n v="135"/>
    <n v="3.4802784222737818E-2"/>
    <n v="4002"/>
    <n v="3879"/>
    <x v="1837"/>
    <n v="21"/>
    <n v="67"/>
    <n v="39"/>
    <n v="31"/>
    <n v="124"/>
    <n v="0"/>
    <n v="0"/>
    <n v="0"/>
    <n v="0"/>
    <x v="1838"/>
    <x v="44"/>
    <x v="11"/>
    <x v="278"/>
    <x v="137"/>
    <n v="6.2793121417404896E-2"/>
    <n v="0"/>
    <n v="0"/>
    <n v="0"/>
    <n v="0.22500000000000001"/>
    <n v="6.4467766116941522E-2"/>
  </r>
  <r>
    <x v="15"/>
    <s v="2167-01-000"/>
    <m/>
    <x v="0"/>
    <s v="Lyon"/>
    <s v="Lakeview School District"/>
    <n v="31"/>
    <n v="0"/>
    <n v="0"/>
    <n v="0"/>
    <n v="0"/>
    <n v="14"/>
    <n v="21"/>
    <n v="2.5782688766114181E-2"/>
    <n v="3.8674033149171269E-2"/>
    <n v="56"/>
    <n v="9.9290780141843976E-2"/>
    <n v="543"/>
    <n v="564"/>
    <x v="1802"/>
    <n v="0"/>
    <n v="3"/>
    <n v="9"/>
    <n v="17"/>
    <n v="53"/>
    <n v="0"/>
    <n v="0"/>
    <n v="0"/>
    <n v="0"/>
    <x v="773"/>
    <x v="0"/>
    <x v="4"/>
    <x v="14"/>
    <x v="61"/>
    <n v="6.042884990253411E-2"/>
    <n v="0"/>
    <n v="0"/>
    <n v="0"/>
    <n v="0"/>
    <n v="6.4456721915285453E-2"/>
  </r>
  <r>
    <x v="3"/>
    <s v="0088-01-000"/>
    <m/>
    <x v="0"/>
    <s v="Brown"/>
    <s v="New Ulm Public School District"/>
    <n v="126"/>
    <n v="0"/>
    <n v="0"/>
    <n v="0"/>
    <n v="5"/>
    <n v="63"/>
    <n v="76"/>
    <n v="2.9207232267037551E-2"/>
    <n v="3.5234121464997679E-2"/>
    <n v="69"/>
    <n v="3.3061811212266409E-2"/>
    <n v="2157"/>
    <n v="2087"/>
    <x v="1838"/>
    <n v="2"/>
    <n v="39"/>
    <n v="23"/>
    <n v="102"/>
    <n v="61"/>
    <n v="0"/>
    <n v="0"/>
    <n v="0"/>
    <n v="0"/>
    <x v="1839"/>
    <x v="16"/>
    <x v="70"/>
    <x v="155"/>
    <x v="87"/>
    <n v="6.3444108761329304E-2"/>
    <n v="0"/>
    <n v="0"/>
    <n v="0"/>
    <n v="4.6728971962616821E-2"/>
    <n v="6.4441353732035231E-2"/>
  </r>
  <r>
    <x v="8"/>
    <s v="2805-01-000"/>
    <m/>
    <x v="0"/>
    <s v="Wabasha"/>
    <s v="Zumbrota-Mazeppa School District"/>
    <n v="63"/>
    <n v="0"/>
    <n v="0"/>
    <n v="0"/>
    <n v="0"/>
    <n v="0"/>
    <n v="70"/>
    <n v="0"/>
    <n v="6.439742410303588E-2"/>
    <n v="63"/>
    <n v="5.8333333333333334E-2"/>
    <n v="1087"/>
    <n v="1080"/>
    <x v="1616"/>
    <n v="10"/>
    <n v="30"/>
    <n v="19"/>
    <n v="13"/>
    <n v="60"/>
    <n v="0"/>
    <n v="0"/>
    <n v="0"/>
    <n v="0"/>
    <x v="1164"/>
    <x v="87"/>
    <x v="106"/>
    <x v="60"/>
    <x v="8"/>
    <n v="6.2314540059347182E-2"/>
    <n v="0"/>
    <n v="0"/>
    <n v="0"/>
    <n v="0"/>
    <n v="6.439742410303588E-2"/>
  </r>
  <r>
    <x v="11"/>
    <s v="0511-01-000"/>
    <m/>
    <x v="0"/>
    <s v="Nobles"/>
    <s v="Adrian Public School District"/>
    <n v="17"/>
    <n v="0"/>
    <n v="0"/>
    <n v="0"/>
    <n v="6"/>
    <n v="11"/>
    <n v="19"/>
    <n v="2.3605150214592276E-2"/>
    <n v="4.07725321888412E-2"/>
    <n v="161"/>
    <n v="0.26968174204355111"/>
    <n v="466"/>
    <n v="597"/>
    <x v="1008"/>
    <n v="6"/>
    <n v="8"/>
    <n v="8"/>
    <n v="48"/>
    <n v="139"/>
    <n v="0"/>
    <n v="0"/>
    <n v="0"/>
    <n v="18"/>
    <x v="126"/>
    <x v="31"/>
    <x v="8"/>
    <x v="8"/>
    <x v="113"/>
    <n v="4.1975308641975309E-2"/>
    <n v="0"/>
    <n v="0"/>
    <n v="0"/>
    <n v="0.16666666666666666"/>
    <n v="6.4377682403433473E-2"/>
  </r>
  <r>
    <x v="4"/>
    <s v="0300-01-000"/>
    <m/>
    <x v="0"/>
    <s v="Houston"/>
    <s v="La Crescent-Hokah School District"/>
    <n v="87"/>
    <n v="0"/>
    <n v="0"/>
    <n v="0"/>
    <n v="0"/>
    <n v="53"/>
    <n v="35"/>
    <n v="3.8771031455742504E-2"/>
    <n v="2.5603511338697878E-2"/>
    <n v="126"/>
    <n v="8.9679715302491109E-2"/>
    <n v="1367"/>
    <n v="1405"/>
    <x v="1839"/>
    <n v="5"/>
    <n v="42"/>
    <n v="22"/>
    <n v="13"/>
    <n v="122"/>
    <n v="0"/>
    <n v="0"/>
    <n v="0"/>
    <n v="0"/>
    <x v="1840"/>
    <x v="43"/>
    <x v="334"/>
    <x v="224"/>
    <x v="8"/>
    <n v="6.754658385093168E-2"/>
    <n v="0"/>
    <n v="0"/>
    <n v="0"/>
    <n v="0"/>
    <n v="6.4374542794440381E-2"/>
  </r>
  <r>
    <x v="11"/>
    <s v="0599-01-000"/>
    <m/>
    <x v="0"/>
    <s v="Polk"/>
    <s v="Fertile-Beltrami School District"/>
    <n v="22"/>
    <n v="0"/>
    <n v="0"/>
    <n v="0"/>
    <n v="0"/>
    <n v="0"/>
    <n v="28"/>
    <n v="0"/>
    <n v="6.4367816091954022E-2"/>
    <n v="51"/>
    <n v="0.11135371179039301"/>
    <n v="435"/>
    <n v="458"/>
    <x v="504"/>
    <n v="7"/>
    <n v="6"/>
    <n v="1"/>
    <n v="11"/>
    <n v="43"/>
    <n v="0"/>
    <n v="3"/>
    <n v="0"/>
    <n v="0"/>
    <x v="1219"/>
    <x v="47"/>
    <x v="4"/>
    <x v="1"/>
    <x v="6"/>
    <n v="5.3398058252427182E-2"/>
    <n v="0"/>
    <n v="0"/>
    <n v="0"/>
    <n v="0"/>
    <n v="6.4367816091954022E-2"/>
  </r>
  <r>
    <x v="3"/>
    <s v="0012-01-000"/>
    <s v="yes"/>
    <x v="1"/>
    <s v="Anoka"/>
    <s v="Centennial Public School District"/>
    <n v="285"/>
    <n v="0"/>
    <n v="22"/>
    <n v="18"/>
    <n v="20"/>
    <n v="121"/>
    <n v="251"/>
    <n v="2.0930634838263275E-2"/>
    <n v="4.3418093755405639E-2"/>
    <n v="1226"/>
    <n v="0.18477769404672192"/>
    <n v="5781"/>
    <n v="6635"/>
    <x v="1840"/>
    <n v="81"/>
    <n v="300"/>
    <n v="428"/>
    <n v="281"/>
    <n v="1016"/>
    <n v="5"/>
    <n v="55"/>
    <n v="79"/>
    <n v="48"/>
    <x v="1841"/>
    <x v="25"/>
    <x v="351"/>
    <x v="439"/>
    <x v="590"/>
    <n v="5.9202326547569586E-2"/>
    <n v="0"/>
    <n v="8.2397003745318345E-2"/>
    <n v="4.9046321525885561E-2"/>
    <n v="7.9051383399209488E-2"/>
    <n v="6.4348728593668914E-2"/>
  </r>
  <r>
    <x v="6"/>
    <s v="0717-01-000"/>
    <s v="yes"/>
    <x v="1"/>
    <s v="Scott"/>
    <s v="Jordan Public School District"/>
    <n v="101"/>
    <n v="0"/>
    <n v="0"/>
    <n v="0"/>
    <n v="0"/>
    <n v="0"/>
    <n v="105"/>
    <n v="0"/>
    <n v="6.4338235294117641E-2"/>
    <n v="7"/>
    <n v="4.5632333767926985E-3"/>
    <n v="1632"/>
    <n v="1534"/>
    <x v="1841"/>
    <n v="1"/>
    <n v="18"/>
    <n v="10"/>
    <n v="68"/>
    <n v="0"/>
    <n v="0"/>
    <n v="0"/>
    <n v="0"/>
    <n v="0"/>
    <x v="1842"/>
    <x v="3"/>
    <x v="67"/>
    <x v="12"/>
    <x v="411"/>
    <n v="6.5669700910273077E-2"/>
    <n v="0"/>
    <n v="0"/>
    <n v="0"/>
    <n v="0"/>
    <n v="6.4338235294117641E-2"/>
  </r>
  <r>
    <x v="17"/>
    <s v="0186-01-000"/>
    <m/>
    <x v="0"/>
    <s v="Crow Wing"/>
    <s v="Pequot Lakes Public Schools"/>
    <n v="75"/>
    <n v="0"/>
    <n v="0"/>
    <n v="0"/>
    <n v="0"/>
    <n v="38"/>
    <n v="41"/>
    <n v="3.0944625407166124E-2"/>
    <n v="3.3387622149837134E-2"/>
    <n v="181"/>
    <n v="0.13609022556390976"/>
    <n v="1228"/>
    <n v="1330"/>
    <x v="1821"/>
    <n v="9"/>
    <n v="3"/>
    <n v="3"/>
    <n v="14"/>
    <n v="170"/>
    <n v="0"/>
    <n v="0"/>
    <n v="0"/>
    <n v="3"/>
    <x v="1384"/>
    <x v="68"/>
    <x v="4"/>
    <x v="5"/>
    <x v="6"/>
    <n v="6.2189054726368161E-2"/>
    <n v="0"/>
    <n v="0"/>
    <n v="0"/>
    <n v="0"/>
    <n v="6.4332247557003258E-2"/>
  </r>
  <r>
    <x v="4"/>
    <s v="0473-01-000"/>
    <m/>
    <x v="0"/>
    <s v="Mille Lacs"/>
    <s v="Isle Public School District"/>
    <n v="16"/>
    <n v="14"/>
    <n v="0"/>
    <n v="0"/>
    <n v="0"/>
    <n v="0"/>
    <n v="34"/>
    <n v="0"/>
    <n v="6.4272211720226846E-2"/>
    <n v="88"/>
    <n v="0.15094339622641509"/>
    <n v="529"/>
    <n v="583"/>
    <x v="389"/>
    <n v="64"/>
    <n v="2"/>
    <n v="3"/>
    <n v="3"/>
    <n v="85"/>
    <n v="0"/>
    <n v="0"/>
    <n v="0"/>
    <n v="0"/>
    <x v="901"/>
    <x v="75"/>
    <x v="6"/>
    <x v="5"/>
    <x v="17"/>
    <n v="3.6199095022624438E-2"/>
    <n v="0.17948717948717949"/>
    <n v="0"/>
    <n v="0"/>
    <n v="0"/>
    <n v="6.4272211720226846E-2"/>
  </r>
  <r>
    <x v="1"/>
    <s v="2169-01-000"/>
    <m/>
    <x v="0"/>
    <s v="Murray"/>
    <s v="Murray County Central School Dist."/>
    <n v="30"/>
    <n v="0"/>
    <n v="0"/>
    <n v="0"/>
    <n v="9"/>
    <n v="0"/>
    <n v="46"/>
    <n v="0"/>
    <n v="6.4245810055865923E-2"/>
    <n v="66"/>
    <n v="8.9673913043478257E-2"/>
    <n v="716"/>
    <n v="736"/>
    <x v="1700"/>
    <n v="6"/>
    <n v="7"/>
    <n v="6"/>
    <n v="28"/>
    <n v="62"/>
    <n v="0"/>
    <n v="0"/>
    <n v="0"/>
    <n v="0"/>
    <x v="1636"/>
    <x v="31"/>
    <x v="21"/>
    <x v="3"/>
    <x v="164"/>
    <n v="4.5662100456621002E-2"/>
    <n v="0"/>
    <n v="0"/>
    <n v="0"/>
    <n v="0.24324324324324326"/>
    <n v="6.4245810055865923E-2"/>
  </r>
  <r>
    <x v="10"/>
    <s v="0721-01-000"/>
    <s v="yes"/>
    <x v="1"/>
    <s v="Scott"/>
    <s v="New Prague Area Schools"/>
    <n v="210"/>
    <n v="0"/>
    <n v="0"/>
    <n v="0"/>
    <n v="5"/>
    <n v="12"/>
    <n v="225"/>
    <n v="3.2529140688533479E-3"/>
    <n v="6.0992138791000274E-2"/>
    <n v="523"/>
    <n v="0.13157232704402516"/>
    <n v="3689"/>
    <n v="3975"/>
    <x v="1842"/>
    <n v="14"/>
    <n v="41"/>
    <n v="38"/>
    <n v="53"/>
    <n v="495"/>
    <n v="0"/>
    <n v="0"/>
    <n v="7"/>
    <n v="6"/>
    <x v="1843"/>
    <x v="93"/>
    <x v="158"/>
    <x v="152"/>
    <x v="37"/>
    <n v="5.9255079006772009E-2"/>
    <n v="0"/>
    <n v="0"/>
    <n v="0"/>
    <n v="9.6153846153846159E-2"/>
    <n v="6.4245052859853616E-2"/>
  </r>
  <r>
    <x v="9"/>
    <s v="0473-01-000"/>
    <m/>
    <x v="0"/>
    <s v="Mille Lacs"/>
    <s v="Isle Public School District"/>
    <n v="22"/>
    <n v="11"/>
    <n v="0"/>
    <n v="0"/>
    <n v="0"/>
    <n v="0"/>
    <n v="35"/>
    <n v="0"/>
    <n v="6.4220183486238536E-2"/>
    <n v="91"/>
    <n v="0.15141430948419302"/>
    <n v="545"/>
    <n v="601"/>
    <x v="827"/>
    <n v="60"/>
    <n v="5"/>
    <n v="3"/>
    <n v="1"/>
    <n v="86"/>
    <n v="0"/>
    <n v="0"/>
    <n v="0"/>
    <n v="0"/>
    <x v="508"/>
    <x v="337"/>
    <x v="5"/>
    <x v="5"/>
    <x v="0"/>
    <n v="4.7008547008547008E-2"/>
    <n v="0.15492957746478872"/>
    <n v="0"/>
    <n v="0"/>
    <n v="0"/>
    <n v="6.4220183486238536E-2"/>
  </r>
  <r>
    <x v="10"/>
    <s v="2856-01-000"/>
    <m/>
    <x v="0"/>
    <s v="Marshall"/>
    <s v="Stephen-Argyle Central Schools"/>
    <n v="15"/>
    <n v="0"/>
    <n v="0"/>
    <n v="0"/>
    <n v="0"/>
    <n v="0"/>
    <n v="21"/>
    <n v="0"/>
    <n v="6.4220183486238536E-2"/>
    <n v="21"/>
    <n v="6.4220183486238536E-2"/>
    <n v="327"/>
    <n v="327"/>
    <x v="534"/>
    <n v="2"/>
    <n v="5"/>
    <n v="1"/>
    <n v="33"/>
    <n v="16"/>
    <n v="0"/>
    <n v="3"/>
    <n v="0"/>
    <n v="0"/>
    <x v="1238"/>
    <x v="16"/>
    <x v="6"/>
    <x v="1"/>
    <x v="105"/>
    <n v="5.2631578947368418E-2"/>
    <n v="0"/>
    <n v="0"/>
    <n v="0"/>
    <n v="0"/>
    <n v="6.4220183486238536E-2"/>
  </r>
  <r>
    <x v="6"/>
    <s v="0858-01-000"/>
    <m/>
    <x v="0"/>
    <s v="Winona"/>
    <s v="St. Charles Public School District"/>
    <n v="71"/>
    <n v="0"/>
    <n v="0"/>
    <n v="0"/>
    <n v="0"/>
    <n v="0"/>
    <n v="73"/>
    <n v="0"/>
    <n v="6.4204045734388746E-2"/>
    <n v="0"/>
    <n v="0"/>
    <n v="1137"/>
    <n v="1064"/>
    <x v="487"/>
    <n v="4"/>
    <n v="5"/>
    <n v="40"/>
    <n v="73"/>
    <n v="0"/>
    <n v="0"/>
    <n v="0"/>
    <n v="0"/>
    <n v="0"/>
    <x v="1359"/>
    <x v="2"/>
    <x v="5"/>
    <x v="154"/>
    <x v="133"/>
    <n v="7.0088845014807499E-2"/>
    <n v="0"/>
    <n v="0"/>
    <n v="0"/>
    <n v="0"/>
    <n v="6.4204045734388746E-2"/>
  </r>
  <r>
    <x v="15"/>
    <s v="2854-01-000"/>
    <m/>
    <x v="0"/>
    <s v="Norman"/>
    <s v="Ada-Borup Public School District"/>
    <n v="32"/>
    <n v="0"/>
    <n v="0"/>
    <n v="0"/>
    <n v="0"/>
    <n v="0"/>
    <n v="33"/>
    <n v="0"/>
    <n v="6.4202334630350189E-2"/>
    <n v="51"/>
    <n v="9.5864661654135333E-2"/>
    <n v="514"/>
    <n v="532"/>
    <x v="903"/>
    <n v="14"/>
    <n v="7"/>
    <n v="10"/>
    <n v="45"/>
    <n v="40"/>
    <n v="0"/>
    <n v="3"/>
    <n v="4"/>
    <n v="0"/>
    <x v="1844"/>
    <x v="93"/>
    <x v="2"/>
    <x v="3"/>
    <x v="123"/>
    <n v="7.1428571428571425E-2"/>
    <n v="0"/>
    <n v="0"/>
    <n v="0"/>
    <n v="0"/>
    <n v="6.4202334630350189E-2"/>
  </r>
  <r>
    <x v="7"/>
    <s v="0204-01-000"/>
    <m/>
    <x v="0"/>
    <s v="Dodge"/>
    <s v="Kasson-Mantorville School District"/>
    <n v="99"/>
    <n v="0"/>
    <n v="0"/>
    <n v="3"/>
    <n v="27"/>
    <n v="10"/>
    <n v="126"/>
    <n v="4.7169811320754715E-3"/>
    <n v="5.9433962264150944E-2"/>
    <n v="137"/>
    <n v="6.4592173503064593E-2"/>
    <n v="2120"/>
    <n v="2121"/>
    <x v="1843"/>
    <n v="6"/>
    <n v="13"/>
    <n v="16"/>
    <n v="69"/>
    <n v="128"/>
    <n v="0"/>
    <n v="0"/>
    <n v="0"/>
    <n v="4"/>
    <x v="1845"/>
    <x v="31"/>
    <x v="45"/>
    <x v="60"/>
    <x v="287"/>
    <n v="4.9798792756539235E-2"/>
    <n v="0"/>
    <n v="0"/>
    <n v="0.15789473684210525"/>
    <n v="0.29347826086956524"/>
    <n v="6.4150943396226415E-2"/>
  </r>
  <r>
    <x v="5"/>
    <s v="0745-01-000"/>
    <m/>
    <x v="0"/>
    <s v="Stearns"/>
    <s v="Albany Public School District"/>
    <n v="94"/>
    <n v="0"/>
    <n v="0"/>
    <n v="4"/>
    <n v="0"/>
    <n v="4"/>
    <n v="103"/>
    <n v="2.3980815347721821E-3"/>
    <n v="6.1750599520383691E-2"/>
    <n v="163"/>
    <n v="9.4547563805104415E-2"/>
    <n v="1668"/>
    <n v="1724"/>
    <x v="1080"/>
    <n v="7"/>
    <n v="19"/>
    <n v="14"/>
    <n v="48"/>
    <n v="141"/>
    <n v="0"/>
    <n v="6"/>
    <n v="0"/>
    <n v="6"/>
    <x v="1846"/>
    <x v="47"/>
    <x v="45"/>
    <x v="105"/>
    <x v="109"/>
    <n v="5.9156702328508497E-2"/>
    <n v="0"/>
    <n v="0"/>
    <n v="0.22222222222222221"/>
    <n v="0"/>
    <n v="6.4148681055155879E-2"/>
  </r>
  <r>
    <x v="9"/>
    <s v="0601-01-000"/>
    <m/>
    <x v="0"/>
    <s v="Polk"/>
    <s v="Fosston Public School District"/>
    <n v="31"/>
    <n v="4"/>
    <n v="0"/>
    <n v="0"/>
    <n v="0"/>
    <n v="0"/>
    <n v="42"/>
    <n v="0"/>
    <n v="6.4122137404580157E-2"/>
    <n v="62"/>
    <n v="9.1851851851851851E-2"/>
    <n v="655"/>
    <n v="675"/>
    <x v="437"/>
    <n v="52"/>
    <n v="3"/>
    <n v="7"/>
    <n v="1"/>
    <n v="60"/>
    <n v="0"/>
    <n v="0"/>
    <n v="0"/>
    <n v="0"/>
    <x v="1847"/>
    <x v="58"/>
    <x v="4"/>
    <x v="36"/>
    <x v="0"/>
    <n v="5.3173241852487133E-2"/>
    <n v="7.1428571428571425E-2"/>
    <n v="0"/>
    <n v="0"/>
    <n v="0"/>
    <n v="6.4122137404580157E-2"/>
  </r>
  <r>
    <x v="7"/>
    <s v="2534-01-000"/>
    <m/>
    <x v="0"/>
    <s v="Renville"/>
    <s v="Bird Island-Olivia-Lake Lillian Public School District"/>
    <n v="29"/>
    <n v="0"/>
    <n v="0"/>
    <n v="0"/>
    <n v="10"/>
    <n v="0"/>
    <n v="45"/>
    <n v="0"/>
    <n v="6.4102564102564097E-2"/>
    <n v="59"/>
    <n v="8.2402234636871505E-2"/>
    <n v="702"/>
    <n v="716"/>
    <x v="657"/>
    <n v="2"/>
    <n v="9"/>
    <n v="5"/>
    <n v="113"/>
    <n v="38"/>
    <n v="0"/>
    <n v="0"/>
    <n v="0"/>
    <n v="18"/>
    <x v="1787"/>
    <x v="16"/>
    <x v="13"/>
    <x v="7"/>
    <x v="223"/>
    <n v="5.0173010380622836E-2"/>
    <n v="0"/>
    <n v="0"/>
    <n v="0"/>
    <n v="9.5238095238095233E-2"/>
    <n v="6.4102564102564097E-2"/>
  </r>
  <r>
    <x v="8"/>
    <s v="0891-01-000"/>
    <m/>
    <x v="0"/>
    <s v="Yellow Medicine"/>
    <s v="Canby Public School District"/>
    <n v="29"/>
    <n v="0"/>
    <n v="0"/>
    <n v="0"/>
    <n v="0"/>
    <n v="0"/>
    <n v="35"/>
    <n v="0"/>
    <n v="6.3985374771480807E-2"/>
    <n v="16"/>
    <n v="3.0303030303030304E-2"/>
    <n v="547"/>
    <n v="528"/>
    <x v="516"/>
    <n v="0"/>
    <n v="10"/>
    <n v="1"/>
    <n v="7"/>
    <n v="11"/>
    <n v="0"/>
    <n v="0"/>
    <n v="0"/>
    <n v="0"/>
    <x v="35"/>
    <x v="0"/>
    <x v="14"/>
    <x v="1"/>
    <x v="35"/>
    <n v="5.4924242424242424E-2"/>
    <n v="0"/>
    <n v="0"/>
    <n v="0"/>
    <n v="0"/>
    <n v="6.3985374771480807E-2"/>
  </r>
  <r>
    <x v="10"/>
    <s v="0314-01-000"/>
    <m/>
    <x v="0"/>
    <s v="Isanti"/>
    <s v="Braham Public School District"/>
    <n v="48"/>
    <n v="0"/>
    <n v="0"/>
    <n v="0"/>
    <n v="0"/>
    <n v="7"/>
    <n v="48"/>
    <n v="8.1395348837209301E-3"/>
    <n v="5.5813953488372092E-2"/>
    <n v="26"/>
    <n v="3.1287605294825514E-2"/>
    <n v="860"/>
    <n v="831"/>
    <x v="1844"/>
    <n v="8"/>
    <n v="16"/>
    <n v="5"/>
    <n v="9"/>
    <n v="22"/>
    <n v="0"/>
    <n v="0"/>
    <n v="0"/>
    <n v="0"/>
    <x v="171"/>
    <x v="35"/>
    <x v="31"/>
    <x v="7"/>
    <x v="22"/>
    <n v="5.8608058608058608E-2"/>
    <n v="0"/>
    <n v="0"/>
    <n v="0"/>
    <n v="0"/>
    <n v="6.3953488372093026E-2"/>
  </r>
  <r>
    <x v="2"/>
    <s v="0698-01-000"/>
    <m/>
    <x v="0"/>
    <s v="Saint Louis"/>
    <s v="Floodwood Public School District"/>
    <n v="7"/>
    <n v="0"/>
    <n v="0"/>
    <n v="0"/>
    <n v="0"/>
    <n v="0"/>
    <n v="14"/>
    <n v="0"/>
    <n v="6.3926940639269403E-2"/>
    <n v="40"/>
    <n v="0.16326530612244897"/>
    <n v="219"/>
    <n v="245"/>
    <x v="270"/>
    <n v="6"/>
    <n v="6"/>
    <n v="0"/>
    <n v="0"/>
    <n v="36"/>
    <n v="3"/>
    <n v="0"/>
    <n v="0"/>
    <n v="0"/>
    <x v="1848"/>
    <x v="6"/>
    <x v="41"/>
    <x v="2"/>
    <x v="1"/>
    <n v="3.4313725490196081E-2"/>
    <n v="0"/>
    <n v="0"/>
    <n v="0"/>
    <n v="0"/>
    <n v="6.3926940639269403E-2"/>
  </r>
  <r>
    <x v="6"/>
    <s v="0146-01-000"/>
    <m/>
    <x v="0"/>
    <s v="Clay"/>
    <s v="Barnesville Public School District"/>
    <n v="48"/>
    <n v="0"/>
    <n v="0"/>
    <n v="0"/>
    <n v="0"/>
    <n v="0"/>
    <n v="51"/>
    <n v="0"/>
    <n v="6.3909774436090222E-2"/>
    <n v="34"/>
    <n v="4.353393085787452E-2"/>
    <n v="798"/>
    <n v="781"/>
    <x v="306"/>
    <n v="1"/>
    <n v="7"/>
    <n v="2"/>
    <n v="8"/>
    <n v="32"/>
    <n v="0"/>
    <n v="0"/>
    <n v="0"/>
    <n v="0"/>
    <x v="366"/>
    <x v="3"/>
    <x v="21"/>
    <x v="0"/>
    <x v="27"/>
    <n v="6.1617458279845959E-2"/>
    <n v="0"/>
    <n v="0"/>
    <n v="0"/>
    <n v="0"/>
    <n v="6.3909774436090222E-2"/>
  </r>
  <r>
    <x v="9"/>
    <s v="0743-01-000"/>
    <m/>
    <x v="0"/>
    <s v="Stearns"/>
    <s v="Sauk Centre Public School District"/>
    <n v="48"/>
    <n v="0"/>
    <n v="7"/>
    <n v="0"/>
    <n v="5"/>
    <n v="3"/>
    <n v="65"/>
    <n v="2.819548872180451E-3"/>
    <n v="6.1090225563909771E-2"/>
    <n v="61"/>
    <n v="5.7710501419110688E-2"/>
    <n v="1064"/>
    <n v="1057"/>
    <x v="1678"/>
    <n v="0"/>
    <n v="7"/>
    <n v="4"/>
    <n v="22"/>
    <n v="61"/>
    <n v="0"/>
    <n v="0"/>
    <n v="0"/>
    <n v="0"/>
    <x v="1164"/>
    <x v="0"/>
    <x v="27"/>
    <x v="10"/>
    <x v="59"/>
    <n v="4.7477744807121663E-2"/>
    <n v="0"/>
    <n v="0.5"/>
    <n v="0"/>
    <n v="0.18518518518518517"/>
    <n v="6.3909774436090222E-2"/>
  </r>
  <r>
    <x v="4"/>
    <s v="0047-01-000"/>
    <m/>
    <x v="0"/>
    <s v="Benton"/>
    <s v="Sauk Rapids-Rice Public Schools"/>
    <n v="237"/>
    <n v="0"/>
    <n v="5"/>
    <n v="0"/>
    <n v="0"/>
    <n v="46"/>
    <n v="210"/>
    <n v="1.1482775836245632E-2"/>
    <n v="5.2421367948077884E-2"/>
    <n v="15"/>
    <n v="3.9840637450199202E-3"/>
    <n v="4006"/>
    <n v="3765"/>
    <x v="1845"/>
    <n v="17"/>
    <n v="99"/>
    <n v="90"/>
    <n v="48"/>
    <n v="9"/>
    <n v="0"/>
    <n v="0"/>
    <n v="0"/>
    <n v="0"/>
    <x v="1849"/>
    <x v="83"/>
    <x v="486"/>
    <x v="171"/>
    <x v="163"/>
    <n v="6.3385932067397704E-2"/>
    <n v="0"/>
    <n v="4.807692307692308E-2"/>
    <n v="0"/>
    <n v="0"/>
    <n v="6.3904143784323519E-2"/>
  </r>
  <r>
    <x v="17"/>
    <s v="0100-01-000"/>
    <m/>
    <x v="0"/>
    <s v="Carlton"/>
    <s v="Wrenshall Public School District"/>
    <n v="21"/>
    <n v="0"/>
    <n v="0"/>
    <n v="0"/>
    <n v="0"/>
    <n v="0"/>
    <n v="23"/>
    <n v="0"/>
    <n v="6.3888888888888884E-2"/>
    <n v="70"/>
    <n v="0.171990171990172"/>
    <n v="360"/>
    <n v="407"/>
    <x v="223"/>
    <n v="6"/>
    <n v="3"/>
    <n v="1"/>
    <n v="1"/>
    <n v="67"/>
    <n v="3"/>
    <n v="0"/>
    <n v="0"/>
    <n v="0"/>
    <x v="534"/>
    <x v="6"/>
    <x v="4"/>
    <x v="1"/>
    <x v="0"/>
    <n v="0.06"/>
    <n v="0"/>
    <n v="0"/>
    <n v="0"/>
    <n v="0"/>
    <n v="6.3888888888888884E-2"/>
  </r>
  <r>
    <x v="1"/>
    <s v="0088-01-000"/>
    <m/>
    <x v="0"/>
    <s v="Brown"/>
    <s v="New Ulm Public School District"/>
    <n v="117"/>
    <n v="0"/>
    <n v="0"/>
    <n v="0"/>
    <n v="0"/>
    <n v="49"/>
    <n v="78"/>
    <n v="2.4635495223730517E-2"/>
    <n v="3.9215686274509803E-2"/>
    <n v="55"/>
    <n v="2.8690662493479395E-2"/>
    <n v="1989"/>
    <n v="1917"/>
    <x v="1846"/>
    <n v="4"/>
    <n v="18"/>
    <n v="21"/>
    <n v="67"/>
    <n v="48"/>
    <n v="0"/>
    <n v="0"/>
    <n v="0"/>
    <n v="0"/>
    <x v="1537"/>
    <x v="2"/>
    <x v="67"/>
    <x v="25"/>
    <x v="172"/>
    <n v="6.2366737739872065E-2"/>
    <n v="0"/>
    <n v="0"/>
    <n v="0"/>
    <n v="0"/>
    <n v="6.3851181498240317E-2"/>
  </r>
  <r>
    <x v="5"/>
    <s v="0300-01-000"/>
    <m/>
    <x v="0"/>
    <s v="Houston"/>
    <s v="La Crescent-Hokah School District"/>
    <n v="63"/>
    <n v="0"/>
    <n v="3"/>
    <n v="0"/>
    <n v="0"/>
    <n v="45"/>
    <n v="22"/>
    <n v="4.2857142857142858E-2"/>
    <n v="2.0952380952380951E-2"/>
    <n v="162"/>
    <n v="0.14148471615720523"/>
    <n v="1050"/>
    <n v="1145"/>
    <x v="301"/>
    <n v="6"/>
    <n v="38"/>
    <n v="21"/>
    <n v="21"/>
    <n v="151"/>
    <n v="0"/>
    <n v="0"/>
    <n v="0"/>
    <n v="3"/>
    <x v="714"/>
    <x v="31"/>
    <x v="158"/>
    <x v="25"/>
    <x v="39"/>
    <n v="6.4881565396498461E-2"/>
    <n v="0"/>
    <n v="7.3170731707317069E-2"/>
    <n v="0"/>
    <n v="0"/>
    <n v="6.3809523809523816E-2"/>
  </r>
  <r>
    <x v="15"/>
    <s v="0518-01-000"/>
    <m/>
    <x v="0"/>
    <s v="Nobles"/>
    <s v="Worthington Public School District"/>
    <n v="146"/>
    <n v="0"/>
    <n v="0"/>
    <n v="0"/>
    <n v="0"/>
    <n v="0"/>
    <n v="154"/>
    <n v="0"/>
    <n v="6.3741721854304642E-2"/>
    <n v="34"/>
    <n v="1.4808362369337979E-2"/>
    <n v="2416"/>
    <n v="2296"/>
    <x v="1847"/>
    <n v="7"/>
    <n v="48"/>
    <n v="239"/>
    <n v="647"/>
    <n v="33"/>
    <n v="0"/>
    <n v="0"/>
    <n v="0"/>
    <n v="0"/>
    <x v="1850"/>
    <x v="47"/>
    <x v="442"/>
    <x v="440"/>
    <x v="591"/>
    <n v="9.9455040871934602E-2"/>
    <n v="0"/>
    <n v="0"/>
    <n v="0"/>
    <n v="0"/>
    <n v="6.3741721854304642E-2"/>
  </r>
  <r>
    <x v="6"/>
    <s v="0741-01-000"/>
    <m/>
    <x v="0"/>
    <s v="Stearns"/>
    <s v="Paynesville Public School District"/>
    <n v="61"/>
    <n v="0"/>
    <n v="0"/>
    <n v="3"/>
    <n v="0"/>
    <n v="0"/>
    <n v="68"/>
    <n v="0"/>
    <n v="6.3730084348641053E-2"/>
    <n v="108"/>
    <n v="9.7560975609756101E-2"/>
    <n v="1067"/>
    <n v="1107"/>
    <x v="462"/>
    <n v="4"/>
    <n v="10"/>
    <n v="8"/>
    <n v="15"/>
    <n v="101"/>
    <n v="0"/>
    <n v="0"/>
    <n v="0"/>
    <n v="3"/>
    <x v="771"/>
    <x v="2"/>
    <x v="14"/>
    <x v="20"/>
    <x v="12"/>
    <n v="5.9223300970873784E-2"/>
    <n v="0"/>
    <n v="0"/>
    <n v="0.27272727272727271"/>
    <n v="0"/>
    <n v="6.3730084348641053E-2"/>
  </r>
  <r>
    <x v="11"/>
    <s v="0882-01-000"/>
    <m/>
    <x v="0"/>
    <s v="Wright"/>
    <s v="Monticello Public School District"/>
    <n v="239"/>
    <n v="0"/>
    <n v="0"/>
    <n v="0"/>
    <n v="7"/>
    <n v="89"/>
    <n v="174"/>
    <n v="2.1554855897311698E-2"/>
    <n v="4.2140954226204889E-2"/>
    <n v="244"/>
    <n v="5.9367396593673967E-2"/>
    <n v="4129"/>
    <n v="4110"/>
    <x v="1848"/>
    <n v="11"/>
    <n v="98"/>
    <n v="66"/>
    <n v="218"/>
    <n v="229"/>
    <n v="0"/>
    <n v="0"/>
    <n v="0"/>
    <n v="0"/>
    <x v="1469"/>
    <x v="90"/>
    <x v="272"/>
    <x v="273"/>
    <x v="536"/>
    <n v="6.4126643412932657E-2"/>
    <n v="0"/>
    <n v="0"/>
    <n v="0"/>
    <n v="3.111111111111111E-2"/>
    <n v="6.3695810123516591E-2"/>
  </r>
  <r>
    <x v="17"/>
    <s v="2895-01-000"/>
    <m/>
    <x v="0"/>
    <s v="Jackson"/>
    <s v="Jackson County Central School Dist."/>
    <n v="86"/>
    <n v="0"/>
    <n v="0"/>
    <n v="0"/>
    <n v="0"/>
    <n v="0"/>
    <n v="88"/>
    <n v="0"/>
    <n v="6.3675832127351659E-2"/>
    <n v="15"/>
    <n v="1.145912910618793E-2"/>
    <n v="1382"/>
    <n v="1309"/>
    <x v="1814"/>
    <n v="2"/>
    <n v="3"/>
    <n v="51"/>
    <n v="12"/>
    <n v="13"/>
    <n v="0"/>
    <n v="0"/>
    <n v="0"/>
    <n v="0"/>
    <x v="1851"/>
    <x v="16"/>
    <x v="4"/>
    <x v="106"/>
    <x v="12"/>
    <n v="6.5449010654490103E-2"/>
    <n v="0"/>
    <n v="0"/>
    <n v="0"/>
    <n v="0"/>
    <n v="6.3675832127351659E-2"/>
  </r>
  <r>
    <x v="2"/>
    <s v="0200-01-000"/>
    <s v="yes"/>
    <x v="1"/>
    <s v="Dakota"/>
    <s v="Hastings Public School District"/>
    <n v="270"/>
    <n v="0"/>
    <n v="3"/>
    <n v="3"/>
    <n v="7"/>
    <n v="43"/>
    <n v="262"/>
    <n v="8.9751617616364021E-3"/>
    <n v="5.4685869338342727E-2"/>
    <n v="62"/>
    <n v="1.3632365875109938E-2"/>
    <n v="4791"/>
    <n v="4548"/>
    <x v="1849"/>
    <n v="36"/>
    <n v="178"/>
    <n v="65"/>
    <n v="176"/>
    <n v="45"/>
    <n v="5"/>
    <n v="0"/>
    <n v="0"/>
    <n v="0"/>
    <x v="1852"/>
    <x v="166"/>
    <x v="398"/>
    <x v="194"/>
    <x v="592"/>
    <n v="6.2528948587308938E-2"/>
    <n v="0"/>
    <n v="1.6574585635359115E-2"/>
    <n v="4.4117647058823532E-2"/>
    <n v="3.825136612021858E-2"/>
    <n v="6.3661031099979129E-2"/>
  </r>
  <r>
    <x v="0"/>
    <s v="0682-01-000"/>
    <m/>
    <x v="0"/>
    <s v="Roseau"/>
    <s v="Roseau Public School District"/>
    <n v="72"/>
    <n v="6"/>
    <n v="0"/>
    <n v="0"/>
    <n v="0"/>
    <n v="0"/>
    <n v="83"/>
    <n v="0"/>
    <n v="6.3650306748466251E-2"/>
    <n v="49"/>
    <n v="3.858267716535433E-2"/>
    <n v="1304"/>
    <n v="1270"/>
    <x v="1850"/>
    <n v="6"/>
    <n v="9"/>
    <n v="8"/>
    <n v="5"/>
    <n v="44"/>
    <n v="0"/>
    <n v="0"/>
    <n v="0"/>
    <n v="3"/>
    <x v="134"/>
    <x v="123"/>
    <x v="13"/>
    <x v="8"/>
    <x v="3"/>
    <n v="5.6692913385826771E-2"/>
    <n v="0.5"/>
    <n v="0"/>
    <n v="0"/>
    <n v="0"/>
    <n v="6.3650306748466251E-2"/>
  </r>
  <r>
    <x v="13"/>
    <s v="0600-01-000"/>
    <m/>
    <x v="0"/>
    <s v="Polk"/>
    <s v="Fisher Public School District"/>
    <n v="11"/>
    <n v="3"/>
    <n v="0"/>
    <n v="0"/>
    <n v="0"/>
    <n v="0"/>
    <n v="14"/>
    <n v="0"/>
    <n v="6.363636363636363E-2"/>
    <n v="92"/>
    <n v="0.3087248322147651"/>
    <n v="220"/>
    <n v="298"/>
    <x v="283"/>
    <n v="0"/>
    <n v="0"/>
    <n v="0"/>
    <n v="28"/>
    <n v="75"/>
    <n v="0"/>
    <n v="0"/>
    <n v="0"/>
    <n v="16"/>
    <x v="960"/>
    <x v="6"/>
    <x v="0"/>
    <x v="2"/>
    <x v="12"/>
    <n v="5.3140096618357488E-2"/>
    <n v="1"/>
    <n v="0"/>
    <n v="0"/>
    <n v="0"/>
    <n v="6.363636363636363E-2"/>
  </r>
  <r>
    <x v="6"/>
    <s v="0553-01-000"/>
    <m/>
    <x v="0"/>
    <s v="Otter Tail"/>
    <s v="New York Mills Public School Dist."/>
    <n v="43"/>
    <n v="0"/>
    <n v="0"/>
    <n v="0"/>
    <n v="0"/>
    <n v="0"/>
    <n v="44"/>
    <n v="0"/>
    <n v="6.358381502890173E-2"/>
    <n v="87"/>
    <n v="0.11836734693877551"/>
    <n v="692"/>
    <n v="735"/>
    <x v="1198"/>
    <n v="7"/>
    <n v="0"/>
    <n v="0"/>
    <n v="3"/>
    <n v="83"/>
    <n v="0"/>
    <n v="0"/>
    <n v="0"/>
    <n v="0"/>
    <x v="1142"/>
    <x v="47"/>
    <x v="0"/>
    <x v="2"/>
    <x v="17"/>
    <n v="6.2773722627737227E-2"/>
    <n v="0"/>
    <n v="0"/>
    <n v="0"/>
    <n v="0"/>
    <n v="6.358381502890173E-2"/>
  </r>
  <r>
    <x v="2"/>
    <s v="0088-01-000"/>
    <m/>
    <x v="0"/>
    <s v="Brown"/>
    <s v="New Ulm Public School District"/>
    <n v="117"/>
    <n v="0"/>
    <n v="0"/>
    <n v="0"/>
    <n v="3"/>
    <n v="57"/>
    <n v="75"/>
    <n v="2.74434280211844E-2"/>
    <n v="3.6109773712084736E-2"/>
    <n v="57"/>
    <n v="2.8471528471528472E-2"/>
    <n v="2077"/>
    <n v="2002"/>
    <x v="1826"/>
    <n v="1"/>
    <n v="25"/>
    <n v="25"/>
    <n v="90"/>
    <n v="52"/>
    <n v="0"/>
    <n v="0"/>
    <n v="0"/>
    <n v="0"/>
    <x v="413"/>
    <x v="3"/>
    <x v="51"/>
    <x v="81"/>
    <x v="114"/>
    <n v="6.0747663551401869E-2"/>
    <n v="0"/>
    <n v="0"/>
    <n v="0"/>
    <n v="3.2258064516129031E-2"/>
    <n v="6.3553201733269143E-2"/>
  </r>
  <r>
    <x v="5"/>
    <s v="0146-01-000"/>
    <m/>
    <x v="0"/>
    <s v="Clay"/>
    <s v="Barnesville Public School District"/>
    <n v="44"/>
    <n v="6"/>
    <n v="0"/>
    <n v="0"/>
    <n v="0"/>
    <n v="0"/>
    <n v="54"/>
    <n v="0"/>
    <n v="6.3529411764705876E-2"/>
    <n v="64"/>
    <n v="7.441860465116279E-2"/>
    <n v="850"/>
    <n v="860"/>
    <x v="629"/>
    <n v="12"/>
    <n v="5"/>
    <n v="0"/>
    <n v="13"/>
    <n v="56"/>
    <n v="0"/>
    <n v="0"/>
    <n v="0"/>
    <n v="3"/>
    <x v="123"/>
    <x v="132"/>
    <x v="5"/>
    <x v="2"/>
    <x v="32"/>
    <n v="5.3789731051344741E-2"/>
    <n v="0.33333333333333331"/>
    <n v="0"/>
    <n v="0"/>
    <n v="0"/>
    <n v="6.3529411764705876E-2"/>
  </r>
  <r>
    <x v="17"/>
    <s v="2683-01-000"/>
    <m/>
    <x v="0"/>
    <s v="Roseau"/>
    <s v="Greenbush-Middle River School Dist."/>
    <n v="29"/>
    <n v="0"/>
    <n v="0"/>
    <n v="0"/>
    <n v="0"/>
    <n v="0"/>
    <n v="31"/>
    <n v="0"/>
    <n v="6.3524590163934427E-2"/>
    <n v="4"/>
    <n v="8.6767895878524948E-3"/>
    <n v="488"/>
    <n v="461"/>
    <x v="527"/>
    <n v="0"/>
    <n v="3"/>
    <n v="4"/>
    <n v="0"/>
    <n v="0"/>
    <n v="0"/>
    <n v="0"/>
    <n v="0"/>
    <n v="0"/>
    <x v="476"/>
    <x v="0"/>
    <x v="4"/>
    <x v="10"/>
    <x v="1"/>
    <n v="6.0041407867494824E-2"/>
    <n v="0"/>
    <n v="0"/>
    <n v="0"/>
    <n v="0"/>
    <n v="6.3524590163934427E-2"/>
  </r>
  <r>
    <x v="4"/>
    <s v="2683-01-000"/>
    <m/>
    <x v="0"/>
    <s v="Roseau"/>
    <s v="Greenbush-Middle River School Dist."/>
    <n v="30"/>
    <n v="0"/>
    <n v="0"/>
    <n v="0"/>
    <n v="0"/>
    <n v="0"/>
    <n v="31"/>
    <n v="0"/>
    <n v="6.3524590163934427E-2"/>
    <n v="26"/>
    <n v="5.3830227743271224E-2"/>
    <n v="488"/>
    <n v="483"/>
    <x v="1106"/>
    <n v="3"/>
    <n v="4"/>
    <n v="2"/>
    <n v="6"/>
    <n v="25"/>
    <n v="0"/>
    <n v="0"/>
    <n v="0"/>
    <n v="0"/>
    <x v="481"/>
    <x v="6"/>
    <x v="2"/>
    <x v="0"/>
    <x v="21"/>
    <n v="6.3424947145877375E-2"/>
    <n v="0"/>
    <n v="0"/>
    <n v="0"/>
    <n v="0"/>
    <n v="6.3524590163934427E-2"/>
  </r>
  <r>
    <x v="13"/>
    <s v="0548-01-000"/>
    <m/>
    <x v="0"/>
    <s v="Otter Tail"/>
    <s v="Pelican Rapids Public School Dist."/>
    <n v="84"/>
    <n v="0"/>
    <n v="0"/>
    <n v="0"/>
    <n v="0"/>
    <n v="0"/>
    <n v="90"/>
    <n v="0"/>
    <n v="6.3335679099225897E-2"/>
    <n v="24"/>
    <n v="1.7712177121771217E-2"/>
    <n v="1421"/>
    <n v="1355"/>
    <x v="1851"/>
    <n v="2"/>
    <n v="12"/>
    <n v="30"/>
    <n v="222"/>
    <n v="21"/>
    <n v="0"/>
    <n v="0"/>
    <n v="0"/>
    <n v="0"/>
    <x v="1853"/>
    <x v="16"/>
    <x v="25"/>
    <x v="249"/>
    <x v="576"/>
    <n v="7.1005917159763315E-2"/>
    <n v="0"/>
    <n v="0"/>
    <n v="0"/>
    <n v="0"/>
    <n v="6.3335679099225897E-2"/>
  </r>
  <r>
    <x v="5"/>
    <s v="0213-01-000"/>
    <m/>
    <x v="0"/>
    <s v="Douglas"/>
    <s v="Osakis Public School District"/>
    <n v="36"/>
    <n v="0"/>
    <n v="0"/>
    <n v="0"/>
    <n v="0"/>
    <n v="0"/>
    <n v="39"/>
    <n v="0"/>
    <n v="6.3311688311688305E-2"/>
    <n v="257"/>
    <n v="0.30815347721822545"/>
    <n v="616"/>
    <n v="834"/>
    <x v="910"/>
    <n v="0"/>
    <n v="11"/>
    <n v="6"/>
    <n v="16"/>
    <n v="243"/>
    <n v="0"/>
    <n v="0"/>
    <n v="0"/>
    <n v="0"/>
    <x v="1854"/>
    <x v="0"/>
    <x v="42"/>
    <x v="3"/>
    <x v="4"/>
    <n v="6.0606060606060608E-2"/>
    <n v="0"/>
    <n v="0"/>
    <n v="0"/>
    <n v="0"/>
    <n v="6.3311688311688305E-2"/>
  </r>
  <r>
    <x v="12"/>
    <s v="0717-01-000"/>
    <s v="yes"/>
    <x v="1"/>
    <s v="Scott"/>
    <s v="Jordan Public School District"/>
    <n v="92"/>
    <n v="0"/>
    <n v="0"/>
    <n v="0"/>
    <n v="0"/>
    <n v="0"/>
    <n v="93"/>
    <n v="0"/>
    <n v="6.3265306122448975E-2"/>
    <n v="16"/>
    <n v="1.148600143575018E-2"/>
    <n v="1470"/>
    <n v="1393"/>
    <x v="1379"/>
    <n v="1"/>
    <n v="4"/>
    <n v="6"/>
    <n v="70"/>
    <n v="9"/>
    <n v="0"/>
    <n v="3"/>
    <n v="0"/>
    <n v="0"/>
    <x v="1855"/>
    <x v="3"/>
    <x v="3"/>
    <x v="3"/>
    <x v="80"/>
    <n v="6.5949820788530469E-2"/>
    <n v="0"/>
    <n v="0"/>
    <n v="0"/>
    <n v="0"/>
    <n v="6.3265306122448975E-2"/>
  </r>
  <r>
    <x v="4"/>
    <s v="0740-01-000"/>
    <m/>
    <x v="0"/>
    <s v="Stearns"/>
    <s v="Melrose Public School District"/>
    <n v="79"/>
    <n v="0"/>
    <n v="3"/>
    <n v="0"/>
    <n v="0"/>
    <n v="0"/>
    <n v="88"/>
    <n v="0"/>
    <n v="6.3263838964773542E-2"/>
    <n v="96"/>
    <n v="6.8620443173695492E-2"/>
    <n v="1391"/>
    <n v="1399"/>
    <x v="1852"/>
    <n v="0"/>
    <n v="9"/>
    <n v="2"/>
    <n v="196"/>
    <n v="88"/>
    <n v="0"/>
    <n v="0"/>
    <n v="0"/>
    <n v="3"/>
    <x v="1853"/>
    <x v="0"/>
    <x v="25"/>
    <x v="0"/>
    <x v="494"/>
    <n v="6.6779374471682168E-2"/>
    <n v="0"/>
    <n v="0.25"/>
    <n v="0"/>
    <n v="0"/>
    <n v="6.3263838964773542E-2"/>
  </r>
  <r>
    <x v="6"/>
    <s v="0564-01-000"/>
    <m/>
    <x v="0"/>
    <s v="Pennington"/>
    <s v="Thief River Falls School District"/>
    <n v="123"/>
    <n v="0"/>
    <n v="0"/>
    <n v="0"/>
    <n v="0"/>
    <n v="0"/>
    <n v="136"/>
    <n v="0"/>
    <n v="6.3255813953488366E-2"/>
    <n v="38"/>
    <n v="1.8518518518518517E-2"/>
    <n v="2150"/>
    <n v="2052"/>
    <x v="1580"/>
    <n v="54"/>
    <n v="29"/>
    <n v="18"/>
    <n v="76"/>
    <n v="30"/>
    <n v="0"/>
    <n v="0"/>
    <n v="0"/>
    <n v="0"/>
    <x v="1856"/>
    <x v="164"/>
    <x v="65"/>
    <x v="105"/>
    <x v="88"/>
    <n v="6.25E-2"/>
    <n v="0"/>
    <n v="0"/>
    <n v="0"/>
    <n v="0"/>
    <n v="6.3255813953488366E-2"/>
  </r>
  <r>
    <x v="6"/>
    <s v="0423-01-000"/>
    <m/>
    <x v="0"/>
    <s v="McLeod"/>
    <s v="Hutchinson Public School District"/>
    <n v="187"/>
    <n v="0"/>
    <n v="0"/>
    <n v="0"/>
    <n v="6"/>
    <n v="132"/>
    <n v="67"/>
    <n v="4.195804195804196E-2"/>
    <n v="2.1296884933248571E-2"/>
    <n v="139"/>
    <n v="4.5042125729099158E-2"/>
    <n v="3146"/>
    <n v="3086"/>
    <x v="1853"/>
    <n v="13"/>
    <n v="41"/>
    <n v="40"/>
    <n v="159"/>
    <n v="135"/>
    <n v="0"/>
    <n v="0"/>
    <n v="0"/>
    <n v="0"/>
    <x v="1857"/>
    <x v="91"/>
    <x v="158"/>
    <x v="154"/>
    <x v="129"/>
    <n v="6.4818024263431542E-2"/>
    <n v="0"/>
    <n v="0"/>
    <n v="0"/>
    <n v="3.6363636363636362E-2"/>
    <n v="6.325492689129053E-2"/>
  </r>
  <r>
    <x v="2"/>
    <s v="0177-01-000"/>
    <m/>
    <x v="0"/>
    <s v="Cottonwood"/>
    <s v="Windom Public School District"/>
    <n v="42"/>
    <n v="0"/>
    <n v="0"/>
    <n v="0"/>
    <n v="16"/>
    <n v="0"/>
    <n v="63"/>
    <n v="0"/>
    <n v="6.3253012048192767E-2"/>
    <n v="90"/>
    <n v="8.797653958944282E-2"/>
    <n v="996"/>
    <n v="1023"/>
    <x v="296"/>
    <n v="9"/>
    <n v="32"/>
    <n v="30"/>
    <n v="183"/>
    <n v="77"/>
    <n v="0"/>
    <n v="0"/>
    <n v="0"/>
    <n v="0"/>
    <x v="956"/>
    <x v="68"/>
    <x v="75"/>
    <x v="249"/>
    <x v="233"/>
    <n v="5.7220708446866483E-2"/>
    <n v="0"/>
    <n v="0"/>
    <n v="0"/>
    <n v="8.0402010050251257E-2"/>
    <n v="6.3253012048192767E-2"/>
  </r>
  <r>
    <x v="1"/>
    <s v="0599-01-000"/>
    <m/>
    <x v="0"/>
    <s v="Polk"/>
    <s v="Fertile-Beltrami School District"/>
    <n v="23"/>
    <n v="0"/>
    <n v="0"/>
    <n v="0"/>
    <n v="0"/>
    <n v="0"/>
    <n v="27"/>
    <n v="0"/>
    <n v="6.323185011709602E-2"/>
    <n v="57"/>
    <n v="0.12472647702407003"/>
    <n v="427"/>
    <n v="457"/>
    <x v="852"/>
    <n v="6"/>
    <n v="7"/>
    <n v="3"/>
    <n v="13"/>
    <n v="49"/>
    <n v="0"/>
    <n v="3"/>
    <n v="0"/>
    <n v="0"/>
    <x v="567"/>
    <x v="31"/>
    <x v="2"/>
    <x v="5"/>
    <x v="8"/>
    <n v="5.721393034825871E-2"/>
    <n v="0"/>
    <n v="0"/>
    <n v="0"/>
    <n v="0"/>
    <n v="6.323185011709602E-2"/>
  </r>
  <r>
    <x v="16"/>
    <s v="0695-01-000"/>
    <m/>
    <x v="0"/>
    <s v="Saint Louis"/>
    <s v="Chisholm Public School District"/>
    <n v="55"/>
    <n v="0"/>
    <n v="0"/>
    <n v="0"/>
    <n v="0"/>
    <n v="0"/>
    <n v="56"/>
    <n v="0"/>
    <n v="6.320541760722348E-2"/>
    <n v="86"/>
    <n v="9.3886462882096067E-2"/>
    <n v="886"/>
    <n v="916"/>
    <x v="142"/>
    <n v="24"/>
    <n v="0"/>
    <n v="8"/>
    <n v="1"/>
    <n v="79"/>
    <n v="3"/>
    <n v="0"/>
    <n v="0"/>
    <n v="0"/>
    <x v="1858"/>
    <x v="44"/>
    <x v="0"/>
    <x v="8"/>
    <x v="0"/>
    <n v="6.4027939464493602E-2"/>
    <n v="0"/>
    <n v="0"/>
    <n v="0"/>
    <n v="0"/>
    <n v="6.320541760722348E-2"/>
  </r>
  <r>
    <x v="4"/>
    <s v="0717-01-000"/>
    <s v="yes"/>
    <x v="1"/>
    <s v="Scott"/>
    <s v="Jordan Public School District"/>
    <n v="94"/>
    <n v="0"/>
    <n v="0"/>
    <n v="0"/>
    <n v="0"/>
    <n v="0"/>
    <n v="105"/>
    <n v="0"/>
    <n v="6.3176895306859202E-2"/>
    <n v="15"/>
    <n v="9.5419847328244278E-3"/>
    <n v="1662"/>
    <n v="1572"/>
    <x v="1854"/>
    <n v="5"/>
    <n v="16"/>
    <n v="15"/>
    <n v="71"/>
    <n v="14"/>
    <n v="0"/>
    <n v="0"/>
    <n v="0"/>
    <n v="0"/>
    <x v="1814"/>
    <x v="43"/>
    <x v="31"/>
    <x v="27"/>
    <x v="188"/>
    <n v="6.0841423948220064E-2"/>
    <n v="0"/>
    <n v="0"/>
    <n v="0"/>
    <n v="0"/>
    <n v="6.3176895306859202E-2"/>
  </r>
  <r>
    <x v="1"/>
    <s v="0621-01-000"/>
    <s v="yes"/>
    <x v="1"/>
    <s v="Ramsey"/>
    <s v="Mounds View Public School District"/>
    <n v="429"/>
    <n v="0"/>
    <n v="63"/>
    <n v="73"/>
    <n v="25"/>
    <n v="177"/>
    <n v="461"/>
    <n v="1.7519548648916163E-2"/>
    <n v="4.5630010887855094E-2"/>
    <n v="1015"/>
    <n v="9.6851145038167941E-2"/>
    <n v="10103"/>
    <n v="10480"/>
    <x v="1855"/>
    <n v="98"/>
    <n v="1038"/>
    <n v="1236"/>
    <n v="673"/>
    <n v="716"/>
    <n v="7"/>
    <n v="104"/>
    <n v="123"/>
    <n v="29"/>
    <x v="1231"/>
    <x v="382"/>
    <x v="487"/>
    <x v="441"/>
    <x v="593"/>
    <n v="6.0016787912702853E-2"/>
    <n v="0"/>
    <n v="6.318956870611836E-2"/>
    <n v="6.1551433389544691E-2"/>
    <n v="3.7369207772795218E-2"/>
    <n v="6.314955953677126E-2"/>
  </r>
  <r>
    <x v="10"/>
    <s v="0252-01-000"/>
    <m/>
    <x v="0"/>
    <s v="Goodhue"/>
    <s v="Cannon Falls Public School District"/>
    <n v="56"/>
    <n v="0"/>
    <n v="0"/>
    <n v="3"/>
    <n v="0"/>
    <n v="5"/>
    <n v="68"/>
    <n v="4.3252595155709346E-3"/>
    <n v="5.8823529411764705E-2"/>
    <n v="69"/>
    <n v="5.9895833333333336E-2"/>
    <n v="1156"/>
    <n v="1152"/>
    <x v="301"/>
    <n v="9"/>
    <n v="26"/>
    <n v="22"/>
    <n v="36"/>
    <n v="61"/>
    <n v="0"/>
    <n v="0"/>
    <n v="0"/>
    <n v="0"/>
    <x v="1091"/>
    <x v="68"/>
    <x v="71"/>
    <x v="81"/>
    <x v="113"/>
    <n v="5.3130929791271347E-2"/>
    <n v="0"/>
    <n v="0"/>
    <n v="0.12"/>
    <n v="0"/>
    <n v="6.3148788927335636E-2"/>
  </r>
  <r>
    <x v="1"/>
    <s v="0012-01-000"/>
    <s v="yes"/>
    <x v="1"/>
    <s v="Anoka"/>
    <s v="Centennial Public School District"/>
    <n v="298"/>
    <n v="0"/>
    <n v="18"/>
    <n v="27"/>
    <n v="11"/>
    <n v="96"/>
    <n v="284"/>
    <n v="1.5944195316392625E-2"/>
    <n v="4.716824447766152E-2"/>
    <n v="907"/>
    <n v="0.13851557727550398"/>
    <n v="6021"/>
    <n v="6548"/>
    <x v="1856"/>
    <n v="82"/>
    <n v="247"/>
    <n v="332"/>
    <n v="277"/>
    <n v="752"/>
    <n v="3"/>
    <n v="38"/>
    <n v="41"/>
    <n v="44"/>
    <x v="1859"/>
    <x v="145"/>
    <x v="475"/>
    <x v="442"/>
    <x v="594"/>
    <n v="5.7796741660201705E-2"/>
    <n v="0"/>
    <n v="7.9295154185022032E-2"/>
    <n v="8.4905660377358486E-2"/>
    <n v="4.5081967213114756E-2"/>
    <n v="6.3112439794054148E-2"/>
  </r>
  <r>
    <x v="4"/>
    <s v="0549-01-000"/>
    <m/>
    <x v="0"/>
    <s v="Otter Tail"/>
    <s v="Perham-Dent Public School District"/>
    <n v="81"/>
    <n v="0"/>
    <n v="0"/>
    <n v="0"/>
    <n v="4"/>
    <n v="0"/>
    <n v="93"/>
    <n v="0"/>
    <n v="6.3093622795115337E-2"/>
    <n v="132"/>
    <n v="8.724388631857237E-2"/>
    <n v="1474"/>
    <n v="1513"/>
    <x v="1709"/>
    <n v="11"/>
    <n v="16"/>
    <n v="7"/>
    <n v="46"/>
    <n v="118"/>
    <n v="0"/>
    <n v="0"/>
    <n v="0"/>
    <n v="0"/>
    <x v="1650"/>
    <x v="90"/>
    <x v="31"/>
    <x v="36"/>
    <x v="149"/>
    <n v="5.8022922636103154E-2"/>
    <n v="0"/>
    <n v="0"/>
    <n v="0"/>
    <n v="0.08"/>
    <n v="6.3093622795115337E-2"/>
  </r>
  <r>
    <x v="1"/>
    <s v="0239-01-000"/>
    <m/>
    <x v="0"/>
    <s v="Fillmore"/>
    <s v="Rushford-Peterson Public Schools"/>
    <n v="38"/>
    <n v="0"/>
    <n v="0"/>
    <n v="0"/>
    <n v="0"/>
    <n v="3"/>
    <n v="38"/>
    <n v="4.6153846153846158E-3"/>
    <n v="5.8461538461538461E-2"/>
    <n v="55"/>
    <n v="8.2831325301204822E-2"/>
    <n v="650"/>
    <n v="664"/>
    <x v="1600"/>
    <n v="0"/>
    <n v="6"/>
    <n v="4"/>
    <n v="7"/>
    <n v="52"/>
    <n v="0"/>
    <n v="0"/>
    <n v="0"/>
    <n v="0"/>
    <x v="137"/>
    <x v="0"/>
    <x v="41"/>
    <x v="10"/>
    <x v="35"/>
    <n v="6.0031595576619273E-2"/>
    <n v="0"/>
    <n v="0"/>
    <n v="0"/>
    <n v="0"/>
    <n v="6.3076923076923072E-2"/>
  </r>
  <r>
    <x v="5"/>
    <s v="0721-01-000"/>
    <s v="yes"/>
    <x v="1"/>
    <s v="Scott"/>
    <s v="New Prague Area Schools"/>
    <n v="216"/>
    <n v="0"/>
    <n v="0"/>
    <n v="3"/>
    <n v="3"/>
    <n v="24"/>
    <n v="218"/>
    <n v="6.2483728195782346E-3"/>
    <n v="5.6756053111168964E-2"/>
    <n v="528"/>
    <n v="0.12793796946934818"/>
    <n v="3841"/>
    <n v="4127"/>
    <x v="1346"/>
    <n v="22"/>
    <n v="54"/>
    <n v="54"/>
    <n v="77"/>
    <n v="485"/>
    <n v="3"/>
    <n v="10"/>
    <n v="5"/>
    <n v="13"/>
    <x v="1860"/>
    <x v="54"/>
    <x v="17"/>
    <x v="268"/>
    <x v="172"/>
    <n v="5.9161873459326213E-2"/>
    <n v="0"/>
    <n v="0"/>
    <n v="5.7692307692307696E-2"/>
    <n v="4.4776119402985072E-2"/>
    <n v="6.3004425930747204E-2"/>
  </r>
  <r>
    <x v="6"/>
    <s v="0840-01-000"/>
    <m/>
    <x v="0"/>
    <s v="Watonwan"/>
    <s v="St. James Public School District"/>
    <n v="49"/>
    <n v="3"/>
    <n v="3"/>
    <n v="0"/>
    <n v="17"/>
    <n v="0"/>
    <n v="80"/>
    <n v="0"/>
    <n v="6.2992125984251968E-2"/>
    <n v="62"/>
    <n v="4.9520766773162937E-2"/>
    <n v="1270"/>
    <n v="1252"/>
    <x v="976"/>
    <n v="1"/>
    <n v="14"/>
    <n v="10"/>
    <n v="470"/>
    <n v="47"/>
    <n v="0"/>
    <n v="0"/>
    <n v="0"/>
    <n v="9"/>
    <x v="343"/>
    <x v="2"/>
    <x v="19"/>
    <x v="12"/>
    <x v="595"/>
    <n v="6.4558629776021087E-2"/>
    <n v="0.75"/>
    <n v="0.17647058823529413"/>
    <n v="0"/>
    <n v="3.5564853556485358E-2"/>
    <n v="6.2992125984251968E-2"/>
  </r>
  <r>
    <x v="6"/>
    <s v="0640-01-000"/>
    <m/>
    <x v="0"/>
    <s v="Redwood"/>
    <s v="Wabasso Public School District"/>
    <n v="21"/>
    <n v="0"/>
    <n v="0"/>
    <n v="0"/>
    <n v="0"/>
    <n v="0"/>
    <n v="25"/>
    <n v="0"/>
    <n v="6.2972292191435769E-2"/>
    <n v="37"/>
    <n v="9.0464547677261614E-2"/>
    <n v="397"/>
    <n v="409"/>
    <x v="1010"/>
    <n v="0"/>
    <n v="1"/>
    <n v="0"/>
    <n v="3"/>
    <n v="32"/>
    <n v="0"/>
    <n v="0"/>
    <n v="0"/>
    <n v="0"/>
    <x v="1016"/>
    <x v="0"/>
    <x v="3"/>
    <x v="2"/>
    <x v="17"/>
    <n v="5.3299492385786802E-2"/>
    <n v="0"/>
    <n v="0"/>
    <n v="0"/>
    <n v="0"/>
    <n v="6.2972292191435769E-2"/>
  </r>
  <r>
    <x v="14"/>
    <s v="0561-01-000"/>
    <m/>
    <x v="0"/>
    <s v="Pennington"/>
    <s v="Goodridge Public School District"/>
    <n v="9"/>
    <n v="0"/>
    <n v="0"/>
    <n v="0"/>
    <n v="0"/>
    <n v="0"/>
    <n v="9"/>
    <n v="0"/>
    <n v="6.2937062937062943E-2"/>
    <n v="39"/>
    <n v="0.22543352601156069"/>
    <n v="143"/>
    <n v="173"/>
    <x v="110"/>
    <n v="6"/>
    <n v="2"/>
    <n v="3"/>
    <n v="2"/>
    <n v="35"/>
    <n v="0"/>
    <n v="0"/>
    <n v="0"/>
    <n v="0"/>
    <x v="63"/>
    <x v="31"/>
    <x v="6"/>
    <x v="5"/>
    <x v="3"/>
    <n v="6.7164179104477612E-2"/>
    <n v="0"/>
    <n v="0"/>
    <n v="0"/>
    <n v="0"/>
    <n v="6.2937062937062943E-2"/>
  </r>
  <r>
    <x v="5"/>
    <s v="0252-01-000"/>
    <m/>
    <x v="0"/>
    <s v="Goodhue"/>
    <s v="Cannon Falls Public School District"/>
    <n v="56"/>
    <n v="0"/>
    <n v="0"/>
    <n v="0"/>
    <n v="0"/>
    <n v="8"/>
    <n v="60"/>
    <n v="7.4005550416281225E-3"/>
    <n v="5.5504162812210912E-2"/>
    <n v="88"/>
    <n v="7.9927338782924615E-2"/>
    <n v="1081"/>
    <n v="1101"/>
    <x v="1616"/>
    <n v="13"/>
    <n v="33"/>
    <n v="20"/>
    <n v="27"/>
    <n v="78"/>
    <n v="4"/>
    <n v="0"/>
    <n v="0"/>
    <n v="0"/>
    <x v="876"/>
    <x v="68"/>
    <x v="53"/>
    <x v="38"/>
    <x v="59"/>
    <n v="5.6795131845841784E-2"/>
    <n v="0"/>
    <n v="0"/>
    <n v="0"/>
    <n v="0"/>
    <n v="6.290471785383904E-2"/>
  </r>
  <r>
    <x v="1"/>
    <s v="0139-01-000"/>
    <m/>
    <x v="0"/>
    <s v="Chisago"/>
    <s v="Rush City Public School District"/>
    <n v="49"/>
    <n v="0"/>
    <n v="0"/>
    <n v="0"/>
    <n v="0"/>
    <n v="0"/>
    <n v="59"/>
    <n v="0"/>
    <n v="6.2899786780383798E-2"/>
    <n v="17"/>
    <n v="1.8973214285714284E-2"/>
    <n v="938"/>
    <n v="896"/>
    <x v="1121"/>
    <n v="5"/>
    <n v="9"/>
    <n v="13"/>
    <n v="14"/>
    <n v="11"/>
    <n v="0"/>
    <n v="0"/>
    <n v="0"/>
    <n v="0"/>
    <x v="1861"/>
    <x v="43"/>
    <x v="13"/>
    <x v="31"/>
    <x v="7"/>
    <n v="5.4871220604703244E-2"/>
    <n v="0"/>
    <n v="0"/>
    <n v="0"/>
    <n v="0"/>
    <n v="6.2899786780383798E-2"/>
  </r>
  <r>
    <x v="4"/>
    <s v="0118-01-000"/>
    <m/>
    <x v="0"/>
    <s v="Cass"/>
    <s v="Northland Community Schools"/>
    <n v="18"/>
    <n v="8"/>
    <n v="0"/>
    <n v="0"/>
    <n v="0"/>
    <n v="0"/>
    <n v="31"/>
    <n v="0"/>
    <n v="6.2880324543610547E-2"/>
    <n v="23"/>
    <n v="4.7422680412371132E-2"/>
    <n v="493"/>
    <n v="485"/>
    <x v="987"/>
    <n v="106"/>
    <n v="7"/>
    <n v="1"/>
    <n v="2"/>
    <n v="21"/>
    <n v="0"/>
    <n v="0"/>
    <n v="0"/>
    <n v="0"/>
    <x v="590"/>
    <x v="155"/>
    <x v="21"/>
    <x v="1"/>
    <x v="3"/>
    <n v="4.9180327868852458E-2"/>
    <n v="7.0175438596491224E-2"/>
    <n v="0"/>
    <n v="0"/>
    <n v="0"/>
    <n v="6.2880324543610547E-2"/>
  </r>
  <r>
    <x v="3"/>
    <s v="0256-01-000"/>
    <m/>
    <x v="0"/>
    <s v="Goodhue"/>
    <s v="Red Wing Public School District"/>
    <n v="149"/>
    <n v="12"/>
    <n v="0"/>
    <n v="0"/>
    <n v="0"/>
    <n v="7"/>
    <n v="169"/>
    <n v="2.5008931761343338E-3"/>
    <n v="6.0378706680957482E-2"/>
    <n v="22"/>
    <n v="8.3175803402646496E-3"/>
    <n v="2799"/>
    <n v="2645"/>
    <x v="1857"/>
    <n v="152"/>
    <n v="138"/>
    <n v="49"/>
    <n v="215"/>
    <n v="16"/>
    <n v="0"/>
    <n v="0"/>
    <n v="0"/>
    <n v="0"/>
    <x v="1862"/>
    <x v="383"/>
    <x v="433"/>
    <x v="54"/>
    <x v="596"/>
    <n v="6.6996402877697842E-2"/>
    <n v="7.3170731707317069E-2"/>
    <n v="0"/>
    <n v="0"/>
    <n v="0"/>
    <n v="6.2879599857091822E-2"/>
  </r>
  <r>
    <x v="11"/>
    <s v="0390-01-000"/>
    <m/>
    <x v="0"/>
    <s v="Lake of The Woods"/>
    <s v="Lake of The Woods School District"/>
    <n v="30"/>
    <n v="0"/>
    <n v="3"/>
    <n v="0"/>
    <n v="0"/>
    <n v="0"/>
    <n v="33"/>
    <n v="0"/>
    <n v="6.2857142857142861E-2"/>
    <n v="12"/>
    <n v="2.3809523809523808E-2"/>
    <n v="525"/>
    <n v="504"/>
    <x v="41"/>
    <n v="17"/>
    <n v="10"/>
    <n v="8"/>
    <n v="6"/>
    <n v="12"/>
    <n v="0"/>
    <n v="0"/>
    <n v="0"/>
    <n v="0"/>
    <x v="263"/>
    <x v="83"/>
    <x v="45"/>
    <x v="8"/>
    <x v="21"/>
    <n v="6.2370062370062374E-2"/>
    <n v="0"/>
    <n v="0.23076923076923078"/>
    <n v="0"/>
    <n v="0"/>
    <n v="6.2857142857142861E-2"/>
  </r>
  <r>
    <x v="8"/>
    <s v="0016-01-000"/>
    <s v="yes"/>
    <x v="1"/>
    <s v="Anoka"/>
    <s v="Spring Lake Park Public Schools"/>
    <n v="193"/>
    <n v="4"/>
    <n v="22"/>
    <n v="27"/>
    <n v="10"/>
    <n v="66"/>
    <n v="231"/>
    <n v="1.3965298349555649E-2"/>
    <n v="4.8878544223444773E-2"/>
    <n v="258"/>
    <n v="5.5045871559633031E-2"/>
    <n v="4726"/>
    <n v="4687"/>
    <x v="1858"/>
    <n v="87"/>
    <n v="461"/>
    <n v="443"/>
    <n v="368"/>
    <n v="204"/>
    <n v="0"/>
    <n v="10"/>
    <n v="11"/>
    <n v="7"/>
    <x v="1863"/>
    <x v="382"/>
    <x v="488"/>
    <x v="443"/>
    <x v="597"/>
    <n v="5.8185107024419654E-2"/>
    <n v="4.3956043956043959E-2"/>
    <n v="4.6511627906976744E-2"/>
    <n v="5.8823529411764705E-2"/>
    <n v="2.6954177897574125E-2"/>
    <n v="6.2843842573000422E-2"/>
  </r>
  <r>
    <x v="14"/>
    <s v="0858-01-000"/>
    <m/>
    <x v="0"/>
    <s v="Winona"/>
    <s v="St. Charles Public School District"/>
    <n v="70"/>
    <n v="0"/>
    <n v="0"/>
    <n v="0"/>
    <n v="0"/>
    <n v="0"/>
    <n v="71"/>
    <n v="0"/>
    <n v="6.2831858407079652E-2"/>
    <n v="0"/>
    <n v="0"/>
    <n v="1130"/>
    <n v="1059"/>
    <x v="487"/>
    <n v="3"/>
    <n v="5"/>
    <n v="40"/>
    <n v="69"/>
    <n v="0"/>
    <n v="0"/>
    <n v="0"/>
    <n v="0"/>
    <n v="0"/>
    <x v="1348"/>
    <x v="6"/>
    <x v="5"/>
    <x v="154"/>
    <x v="91"/>
    <n v="6.9169960474308304E-2"/>
    <n v="0"/>
    <n v="0"/>
    <n v="0"/>
    <n v="0"/>
    <n v="6.2831858407079652E-2"/>
  </r>
  <r>
    <x v="15"/>
    <s v="0091-01-000"/>
    <m/>
    <x v="0"/>
    <s v="Carlton"/>
    <s v="Barnum Public School District"/>
    <n v="31"/>
    <n v="0"/>
    <n v="0"/>
    <n v="0"/>
    <n v="0"/>
    <n v="0"/>
    <n v="40"/>
    <n v="0"/>
    <n v="6.2794348508634218E-2"/>
    <n v="63"/>
    <n v="9.5454545454545459E-2"/>
    <n v="637"/>
    <n v="660"/>
    <x v="525"/>
    <n v="22"/>
    <n v="4"/>
    <n v="4"/>
    <n v="4"/>
    <n v="54"/>
    <n v="0"/>
    <n v="0"/>
    <n v="0"/>
    <n v="0"/>
    <x v="673"/>
    <x v="55"/>
    <x v="2"/>
    <x v="10"/>
    <x v="29"/>
    <n v="5.140961857379768E-2"/>
    <n v="0"/>
    <n v="0"/>
    <n v="0"/>
    <n v="0"/>
    <n v="6.2794348508634218E-2"/>
  </r>
  <r>
    <x v="17"/>
    <s v="2137-01-000"/>
    <m/>
    <x v="0"/>
    <s v="Fillmore"/>
    <s v="Kingsland Public School District"/>
    <n v="61"/>
    <n v="0"/>
    <n v="0"/>
    <n v="0"/>
    <n v="0"/>
    <n v="0"/>
    <n v="62"/>
    <n v="0"/>
    <n v="6.2753036437246959E-2"/>
    <n v="34"/>
    <n v="3.5416666666666666E-2"/>
    <n v="988"/>
    <n v="960"/>
    <x v="487"/>
    <n v="6"/>
    <n v="1"/>
    <n v="7"/>
    <n v="4"/>
    <n v="32"/>
    <n v="0"/>
    <n v="0"/>
    <n v="0"/>
    <n v="0"/>
    <x v="714"/>
    <x v="31"/>
    <x v="3"/>
    <x v="36"/>
    <x v="29"/>
    <n v="6.2821833161688975E-2"/>
    <n v="0"/>
    <n v="0"/>
    <n v="0"/>
    <n v="0"/>
    <n v="6.2753036437246959E-2"/>
  </r>
  <r>
    <x v="4"/>
    <s v="2397-01-000"/>
    <m/>
    <x v="0"/>
    <s v="Le Sueur"/>
    <s v="Le Sueur-Henderson School District"/>
    <n v="77"/>
    <n v="0"/>
    <n v="0"/>
    <n v="0"/>
    <n v="0"/>
    <n v="37"/>
    <n v="45"/>
    <n v="2.8309104820198928E-2"/>
    <n v="3.442999234889059E-2"/>
    <n v="43"/>
    <n v="3.3911671924290218E-2"/>
    <n v="1307"/>
    <n v="1268"/>
    <x v="301"/>
    <n v="9"/>
    <n v="17"/>
    <n v="13"/>
    <n v="170"/>
    <n v="40"/>
    <n v="0"/>
    <n v="0"/>
    <n v="0"/>
    <n v="0"/>
    <x v="1864"/>
    <x v="68"/>
    <x v="19"/>
    <x v="31"/>
    <x v="598"/>
    <n v="7.0255474452554742E-2"/>
    <n v="0"/>
    <n v="0"/>
    <n v="0"/>
    <n v="0"/>
    <n v="6.2739097169089514E-2"/>
  </r>
  <r>
    <x v="3"/>
    <s v="0252-01-000"/>
    <m/>
    <x v="0"/>
    <s v="Goodhue"/>
    <s v="Cannon Falls Public School District"/>
    <n v="52"/>
    <n v="0"/>
    <n v="0"/>
    <n v="0"/>
    <n v="0"/>
    <n v="0"/>
    <n v="70"/>
    <n v="0"/>
    <n v="6.2724014336917558E-2"/>
    <n v="104"/>
    <n v="9.0434782608695655E-2"/>
    <n v="1116"/>
    <n v="1150"/>
    <x v="1551"/>
    <n v="14"/>
    <n v="26"/>
    <n v="29"/>
    <n v="29"/>
    <n v="92"/>
    <n v="0"/>
    <n v="0"/>
    <n v="0"/>
    <n v="3"/>
    <x v="1348"/>
    <x v="93"/>
    <x v="71"/>
    <x v="167"/>
    <x v="14"/>
    <n v="5.1383399209486168E-2"/>
    <n v="0"/>
    <n v="0"/>
    <n v="0"/>
    <n v="0"/>
    <n v="6.2724014336917558E-2"/>
  </r>
  <r>
    <x v="17"/>
    <s v="0314-01-000"/>
    <m/>
    <x v="0"/>
    <s v="Isanti"/>
    <s v="Braham Public School District"/>
    <n v="59"/>
    <n v="0"/>
    <n v="0"/>
    <n v="0"/>
    <n v="0"/>
    <n v="0"/>
    <n v="61"/>
    <n v="0"/>
    <n v="6.2692702980472761E-2"/>
    <n v="36"/>
    <n v="3.7974683544303799E-2"/>
    <n v="973"/>
    <n v="948"/>
    <x v="1800"/>
    <n v="9"/>
    <n v="3"/>
    <n v="3"/>
    <n v="3"/>
    <n v="30"/>
    <n v="0"/>
    <n v="0"/>
    <n v="0"/>
    <n v="0"/>
    <x v="552"/>
    <x v="68"/>
    <x v="4"/>
    <x v="5"/>
    <x v="17"/>
    <n v="6.1522419186652764E-2"/>
    <n v="0"/>
    <n v="0"/>
    <n v="0"/>
    <n v="0"/>
    <n v="6.2692702980472761E-2"/>
  </r>
  <r>
    <x v="14"/>
    <s v="0317-01-000"/>
    <m/>
    <x v="0"/>
    <s v="Itasca"/>
    <s v="Deer River Public School District"/>
    <n v="54"/>
    <n v="11"/>
    <n v="0"/>
    <n v="0"/>
    <n v="0"/>
    <n v="0"/>
    <n v="65"/>
    <n v="0"/>
    <n v="6.2680810028929598E-2"/>
    <n v="48"/>
    <n v="4.7058823529411764E-2"/>
    <n v="1037"/>
    <n v="1020"/>
    <x v="505"/>
    <n v="332"/>
    <n v="5"/>
    <n v="3"/>
    <n v="2"/>
    <n v="28"/>
    <n v="14"/>
    <n v="0"/>
    <n v="0"/>
    <n v="0"/>
    <x v="445"/>
    <x v="384"/>
    <x v="5"/>
    <x v="5"/>
    <x v="3"/>
    <n v="7.6704545454545456E-2"/>
    <n v="3.3434650455927049E-2"/>
    <n v="0"/>
    <n v="0"/>
    <n v="0"/>
    <n v="6.2680810028929598E-2"/>
  </r>
  <r>
    <x v="9"/>
    <s v="0294-01-000"/>
    <m/>
    <x v="0"/>
    <s v="Houston"/>
    <s v="Houston Public School District"/>
    <n v="25"/>
    <n v="0"/>
    <n v="0"/>
    <n v="0"/>
    <n v="0"/>
    <n v="4"/>
    <n v="25"/>
    <n v="8.6393088552915772E-3"/>
    <n v="5.3995680345572353E-2"/>
    <n v="736"/>
    <n v="0.62905982905982905"/>
    <n v="463"/>
    <n v="1170"/>
    <x v="538"/>
    <n v="7"/>
    <n v="16"/>
    <n v="7"/>
    <n v="11"/>
    <n v="631"/>
    <n v="0"/>
    <n v="7"/>
    <n v="0"/>
    <n v="3"/>
    <x v="38"/>
    <x v="47"/>
    <x v="13"/>
    <x v="36"/>
    <x v="27"/>
    <n v="4.780114722753346E-2"/>
    <n v="0"/>
    <n v="0"/>
    <n v="0"/>
    <n v="0"/>
    <n v="6.2634989200863925E-2"/>
  </r>
  <r>
    <x v="1"/>
    <s v="0721-01-000"/>
    <s v="yes"/>
    <x v="1"/>
    <s v="Scott"/>
    <s v="New Prague Area Schools"/>
    <n v="200"/>
    <n v="0"/>
    <n v="3"/>
    <n v="0"/>
    <n v="0"/>
    <n v="5"/>
    <n v="225"/>
    <n v="1.361285053090117E-3"/>
    <n v="6.1257827389055268E-2"/>
    <n v="502"/>
    <n v="0.12724968314321927"/>
    <n v="3673"/>
    <n v="3945"/>
    <x v="1859"/>
    <n v="11"/>
    <n v="38"/>
    <n v="45"/>
    <n v="54"/>
    <n v="465"/>
    <n v="5"/>
    <n v="0"/>
    <n v="6"/>
    <n v="7"/>
    <x v="1865"/>
    <x v="31"/>
    <x v="158"/>
    <x v="278"/>
    <x v="153"/>
    <n v="5.6625141562853906E-2"/>
    <n v="0"/>
    <n v="7.3170731707317069E-2"/>
    <n v="0"/>
    <n v="0"/>
    <n v="6.261911244214538E-2"/>
  </r>
  <r>
    <x v="9"/>
    <s v="2184-01-000"/>
    <m/>
    <x v="0"/>
    <s v="Rock"/>
    <s v="Luverne Public School District"/>
    <n v="74"/>
    <n v="0"/>
    <n v="0"/>
    <n v="0"/>
    <n v="0"/>
    <n v="0"/>
    <n v="77"/>
    <n v="0"/>
    <n v="6.2601626016260167E-2"/>
    <n v="104"/>
    <n v="8.2736674622116146E-2"/>
    <n v="1230"/>
    <n v="1257"/>
    <x v="669"/>
    <n v="12"/>
    <n v="19"/>
    <n v="23"/>
    <n v="37"/>
    <n v="101"/>
    <n v="0"/>
    <n v="0"/>
    <n v="0"/>
    <n v="0"/>
    <x v="1866"/>
    <x v="123"/>
    <x v="57"/>
    <x v="155"/>
    <x v="164"/>
    <n v="6.4969271290605798E-2"/>
    <n v="0"/>
    <n v="0"/>
    <n v="0"/>
    <n v="0"/>
    <n v="6.2601626016260167E-2"/>
  </r>
  <r>
    <x v="3"/>
    <s v="0413-01-000"/>
    <m/>
    <x v="0"/>
    <s v="Lyon"/>
    <s v="Marshall Public School District"/>
    <n v="94"/>
    <n v="0"/>
    <n v="5"/>
    <n v="3"/>
    <n v="46"/>
    <n v="4"/>
    <n v="157"/>
    <n v="1.5546055188495919E-3"/>
    <n v="6.1018266614846481E-2"/>
    <n v="123"/>
    <n v="4.85207100591716E-2"/>
    <n v="2573"/>
    <n v="2535"/>
    <x v="1860"/>
    <n v="23"/>
    <n v="321"/>
    <n v="229"/>
    <n v="379"/>
    <n v="100"/>
    <n v="0"/>
    <n v="0"/>
    <n v="0"/>
    <n v="3"/>
    <x v="1867"/>
    <x v="255"/>
    <x v="489"/>
    <x v="80"/>
    <x v="599"/>
    <n v="5.9606848446417247E-2"/>
    <n v="0"/>
    <n v="1.5337423312883436E-2"/>
    <n v="1.2931034482758621E-2"/>
    <n v="0.10900473933649289"/>
    <n v="6.257287213369607E-2"/>
  </r>
  <r>
    <x v="17"/>
    <s v="0203-01-000"/>
    <m/>
    <x v="0"/>
    <s v="Dodge"/>
    <s v="Hayfield Public School District"/>
    <n v="57"/>
    <n v="0"/>
    <n v="0"/>
    <n v="0"/>
    <n v="0"/>
    <n v="0"/>
    <n v="59"/>
    <n v="0"/>
    <n v="6.2566277836691414E-2"/>
    <n v="78"/>
    <n v="8.1081081081081086E-2"/>
    <n v="943"/>
    <n v="962"/>
    <x v="275"/>
    <n v="0"/>
    <n v="2"/>
    <n v="11"/>
    <n v="32"/>
    <n v="75"/>
    <n v="0"/>
    <n v="0"/>
    <n v="0"/>
    <n v="0"/>
    <x v="1868"/>
    <x v="0"/>
    <x v="6"/>
    <x v="20"/>
    <x v="68"/>
    <n v="6.3403781979977758E-2"/>
    <n v="0"/>
    <n v="0"/>
    <n v="0"/>
    <n v="0"/>
    <n v="6.2566277836691414E-2"/>
  </r>
  <r>
    <x v="16"/>
    <s v="0203-01-000"/>
    <m/>
    <x v="0"/>
    <s v="Dodge"/>
    <s v="Hayfield Public School District"/>
    <n v="58"/>
    <n v="0"/>
    <n v="0"/>
    <n v="0"/>
    <n v="0"/>
    <n v="0"/>
    <n v="61"/>
    <n v="0"/>
    <n v="6.2564102564102567E-2"/>
    <n v="57"/>
    <n v="5.8702368692070031E-2"/>
    <n v="975"/>
    <n v="971"/>
    <x v="1041"/>
    <n v="0"/>
    <n v="0"/>
    <n v="13"/>
    <n v="14"/>
    <n v="51"/>
    <n v="0"/>
    <n v="0"/>
    <n v="0"/>
    <n v="0"/>
    <x v="999"/>
    <x v="0"/>
    <x v="0"/>
    <x v="31"/>
    <x v="7"/>
    <n v="6.0988433228180865E-2"/>
    <n v="0"/>
    <n v="0"/>
    <n v="0"/>
    <n v="0"/>
    <n v="6.2564102564102567E-2"/>
  </r>
  <r>
    <x v="0"/>
    <s v="0441-01-000"/>
    <m/>
    <x v="0"/>
    <s v="Marshall"/>
    <s v="Marshall County Central Schools"/>
    <n v="19"/>
    <n v="0"/>
    <n v="0"/>
    <n v="0"/>
    <n v="0"/>
    <n v="0"/>
    <n v="21"/>
    <n v="0"/>
    <n v="6.25E-2"/>
    <n v="81"/>
    <n v="0.20454545454545456"/>
    <n v="336"/>
    <n v="396"/>
    <x v="592"/>
    <n v="2"/>
    <n v="5"/>
    <n v="2"/>
    <n v="1"/>
    <n v="79"/>
    <n v="0"/>
    <n v="0"/>
    <n v="0"/>
    <n v="0"/>
    <x v="199"/>
    <x v="16"/>
    <x v="5"/>
    <x v="0"/>
    <x v="0"/>
    <n v="5.8282208588957052E-2"/>
    <n v="0"/>
    <n v="0"/>
    <n v="0"/>
    <n v="0"/>
    <n v="6.25E-2"/>
  </r>
  <r>
    <x v="10"/>
    <s v="0022-01-000"/>
    <m/>
    <x v="0"/>
    <s v="Becker"/>
    <s v="Detroit Lakes Public School Dist."/>
    <n v="128"/>
    <n v="32"/>
    <n v="0"/>
    <n v="0"/>
    <n v="0"/>
    <n v="8"/>
    <n v="165"/>
    <n v="2.8901734104046241E-3"/>
    <n v="5.9609826589595377E-2"/>
    <n v="321"/>
    <n v="0.11008230452674897"/>
    <n v="2768"/>
    <n v="2916"/>
    <x v="1861"/>
    <n v="396"/>
    <n v="43"/>
    <n v="30"/>
    <n v="56"/>
    <n v="288"/>
    <n v="23"/>
    <n v="0"/>
    <n v="0"/>
    <n v="0"/>
    <x v="1869"/>
    <x v="350"/>
    <x v="79"/>
    <x v="249"/>
    <x v="58"/>
    <n v="5.7373375168086063E-2"/>
    <n v="7.9012345679012344E-2"/>
    <n v="0"/>
    <n v="0"/>
    <n v="0"/>
    <n v="6.25E-2"/>
  </r>
  <r>
    <x v="9"/>
    <s v="0199-01-000"/>
    <s v="yes"/>
    <x v="1"/>
    <s v="Dakota"/>
    <s v="Inver Grove Heights Schools"/>
    <n v="183"/>
    <n v="0"/>
    <n v="22"/>
    <n v="12"/>
    <n v="30"/>
    <n v="24"/>
    <n v="229"/>
    <n v="5.9273894788836748E-3"/>
    <n v="5.6557174611015067E-2"/>
    <n v="32"/>
    <n v="8.3594566353187051E-3"/>
    <n v="4049"/>
    <n v="3828"/>
    <x v="1862"/>
    <n v="35"/>
    <n v="259"/>
    <n v="170"/>
    <n v="360"/>
    <n v="25"/>
    <n v="0"/>
    <n v="0"/>
    <n v="0"/>
    <n v="0"/>
    <x v="1870"/>
    <x v="5"/>
    <x v="462"/>
    <x v="357"/>
    <x v="600"/>
    <n v="5.7874762808349148E-2"/>
    <n v="0"/>
    <n v="7.8291814946619215E-2"/>
    <n v="6.5934065934065936E-2"/>
    <n v="7.6923076923076927E-2"/>
    <n v="6.2484564089898741E-2"/>
  </r>
  <r>
    <x v="13"/>
    <s v="2890-01-000"/>
    <m/>
    <x v="0"/>
    <s v="Renville"/>
    <s v="Renville County West School Dist."/>
    <n v="56"/>
    <n v="0"/>
    <n v="0"/>
    <n v="0"/>
    <n v="0"/>
    <n v="4"/>
    <n v="57"/>
    <n v="4.0941658137154556E-3"/>
    <n v="5.8341862845445243E-2"/>
    <n v="20"/>
    <n v="2.1367521367521368E-2"/>
    <n v="977"/>
    <n v="936"/>
    <x v="1863"/>
    <n v="1"/>
    <n v="2"/>
    <n v="1"/>
    <n v="112"/>
    <n v="19"/>
    <n v="0"/>
    <n v="0"/>
    <n v="0"/>
    <n v="0"/>
    <x v="1858"/>
    <x v="3"/>
    <x v="6"/>
    <x v="1"/>
    <x v="309"/>
    <n v="6.5192083818393476E-2"/>
    <n v="0"/>
    <n v="0"/>
    <n v="0"/>
    <n v="0"/>
    <n v="6.2436028659160696E-2"/>
  </r>
  <r>
    <x v="2"/>
    <s v="0911-01-000"/>
    <m/>
    <x v="0"/>
    <s v="Isanti"/>
    <s v="Cambridge-Isanti Public School Dist"/>
    <n v="312"/>
    <n v="0"/>
    <n v="0"/>
    <n v="4"/>
    <n v="0"/>
    <n v="193"/>
    <n v="136"/>
    <n v="3.6622390891840606E-2"/>
    <n v="2.5806451612903226E-2"/>
    <n v="35"/>
    <n v="7.0337620578778135E-3"/>
    <n v="5270"/>
    <n v="4976"/>
    <x v="1864"/>
    <n v="62"/>
    <n v="81"/>
    <n v="99"/>
    <n v="132"/>
    <n v="29"/>
    <n v="0"/>
    <n v="0"/>
    <n v="0"/>
    <n v="0"/>
    <x v="1871"/>
    <x v="66"/>
    <x v="490"/>
    <x v="272"/>
    <x v="364"/>
    <n v="6.38689866939611E-2"/>
    <n v="0"/>
    <n v="0"/>
    <n v="3.8834951456310676E-2"/>
    <n v="0"/>
    <n v="6.2428842504743828E-2"/>
  </r>
  <r>
    <x v="2"/>
    <s v="0621-01-000"/>
    <s v="yes"/>
    <x v="1"/>
    <s v="Ramsey"/>
    <s v="Mounds View Public School District"/>
    <n v="405"/>
    <n v="0"/>
    <n v="73"/>
    <n v="72"/>
    <n v="50"/>
    <n v="185"/>
    <n v="469"/>
    <n v="1.7659411989308895E-2"/>
    <n v="4.4768995799923633E-2"/>
    <n v="1189"/>
    <n v="0.10798292616474435"/>
    <n v="10476"/>
    <n v="11011"/>
    <x v="1865"/>
    <n v="101"/>
    <n v="1232"/>
    <n v="1392"/>
    <n v="843"/>
    <n v="775"/>
    <n v="9"/>
    <n v="158"/>
    <n v="167"/>
    <n v="48"/>
    <x v="1872"/>
    <x v="7"/>
    <x v="491"/>
    <x v="444"/>
    <x v="601"/>
    <n v="5.7260002827654463E-2"/>
    <n v="0"/>
    <n v="6.3644289450741062E-2"/>
    <n v="5.5512721665381647E-2"/>
    <n v="5.9171597633136092E-2"/>
    <n v="6.2428407789232532E-2"/>
  </r>
  <r>
    <x v="8"/>
    <s v="0294-01-000"/>
    <m/>
    <x v="0"/>
    <s v="Houston"/>
    <s v="Houston Public School District"/>
    <n v="29"/>
    <n v="0"/>
    <n v="0"/>
    <n v="0"/>
    <n v="0"/>
    <n v="7"/>
    <n v="24"/>
    <n v="1.4084507042253521E-2"/>
    <n v="4.8289738430583498E-2"/>
    <n v="1016"/>
    <n v="0.68556005398110664"/>
    <n v="497"/>
    <n v="1482"/>
    <x v="1866"/>
    <n v="11"/>
    <n v="48"/>
    <n v="15"/>
    <n v="30"/>
    <n v="819"/>
    <n v="0"/>
    <n v="30"/>
    <n v="3"/>
    <n v="8"/>
    <x v="440"/>
    <x v="90"/>
    <x v="67"/>
    <x v="17"/>
    <x v="9"/>
    <n v="4.9319727891156462E-2"/>
    <n v="0"/>
    <n v="0"/>
    <n v="0"/>
    <n v="0"/>
    <n v="6.2374245472837021E-2"/>
  </r>
  <r>
    <x v="17"/>
    <s v="2180-01-000"/>
    <m/>
    <x v="0"/>
    <s v="Chippewa"/>
    <s v="M.A.C.C.R.A.Y. School District"/>
    <n v="53"/>
    <n v="0"/>
    <n v="0"/>
    <n v="0"/>
    <n v="0"/>
    <n v="0"/>
    <n v="58"/>
    <n v="0"/>
    <n v="6.236559139784946E-2"/>
    <n v="40"/>
    <n v="4.3859649122807015E-2"/>
    <n v="930"/>
    <n v="912"/>
    <x v="943"/>
    <n v="3"/>
    <n v="3"/>
    <n v="1"/>
    <n v="43"/>
    <n v="35"/>
    <n v="0"/>
    <n v="0"/>
    <n v="0"/>
    <n v="0"/>
    <x v="1873"/>
    <x v="6"/>
    <x v="4"/>
    <x v="1"/>
    <x v="125"/>
    <n v="6.0227272727272727E-2"/>
    <n v="0"/>
    <n v="0"/>
    <n v="0"/>
    <n v="0"/>
    <n v="6.236559139784946E-2"/>
  </r>
  <r>
    <x v="9"/>
    <s v="0345-01-000"/>
    <m/>
    <x v="0"/>
    <s v="Kandiyohi"/>
    <s v="New London-Spicer School District"/>
    <n v="89"/>
    <n v="0"/>
    <n v="0"/>
    <n v="0"/>
    <n v="0"/>
    <n v="0"/>
    <n v="95"/>
    <n v="0"/>
    <n v="6.2335958005249346E-2"/>
    <n v="178"/>
    <n v="0.11076540136901059"/>
    <n v="1524"/>
    <n v="1607"/>
    <x v="1867"/>
    <n v="6"/>
    <n v="8"/>
    <n v="4"/>
    <n v="28"/>
    <n v="166"/>
    <n v="0"/>
    <n v="5"/>
    <n v="0"/>
    <n v="3"/>
    <x v="1874"/>
    <x v="31"/>
    <x v="4"/>
    <x v="10"/>
    <x v="24"/>
    <n v="5.9973045822102423E-2"/>
    <n v="0"/>
    <n v="0"/>
    <n v="0"/>
    <n v="0"/>
    <n v="6.2335958005249346E-2"/>
  </r>
  <r>
    <x v="8"/>
    <s v="0740-01-000"/>
    <m/>
    <x v="0"/>
    <s v="Stearns"/>
    <s v="Melrose Public School District"/>
    <n v="74"/>
    <n v="0"/>
    <n v="3"/>
    <n v="0"/>
    <n v="0"/>
    <n v="0"/>
    <n v="86"/>
    <n v="0"/>
    <n v="6.2318840579710148E-2"/>
    <n v="82"/>
    <n v="5.9593023255813955E-2"/>
    <n v="1380"/>
    <n v="1376"/>
    <x v="590"/>
    <n v="0"/>
    <n v="12"/>
    <n v="2"/>
    <n v="219"/>
    <n v="76"/>
    <n v="0"/>
    <n v="0"/>
    <n v="0"/>
    <n v="0"/>
    <x v="647"/>
    <x v="0"/>
    <x v="66"/>
    <x v="0"/>
    <x v="469"/>
    <n v="6.4855390008764238E-2"/>
    <n v="0"/>
    <n v="0.2"/>
    <n v="0"/>
    <n v="0"/>
    <n v="6.2318840579710148E-2"/>
  </r>
  <r>
    <x v="8"/>
    <s v="0912-01-000"/>
    <m/>
    <x v="0"/>
    <s v="Mille Lacs"/>
    <s v="Milaca Public School District"/>
    <n v="110"/>
    <n v="0"/>
    <n v="0"/>
    <n v="0"/>
    <n v="0"/>
    <n v="21"/>
    <n v="102"/>
    <n v="1.0632911392405063E-2"/>
    <n v="5.1645569620253164E-2"/>
    <n v="22"/>
    <n v="1.1739594450373533E-2"/>
    <n v="1975"/>
    <n v="1874"/>
    <x v="1846"/>
    <n v="32"/>
    <n v="9"/>
    <n v="9"/>
    <n v="17"/>
    <n v="20"/>
    <n v="0"/>
    <n v="0"/>
    <n v="0"/>
    <n v="0"/>
    <x v="1875"/>
    <x v="118"/>
    <x v="13"/>
    <x v="14"/>
    <x v="61"/>
    <n v="5.7986294148655769E-2"/>
    <n v="0"/>
    <n v="0"/>
    <n v="0"/>
    <n v="0"/>
    <n v="6.2278481012658225E-2"/>
  </r>
  <r>
    <x v="7"/>
    <s v="0299-01-000"/>
    <m/>
    <x v="0"/>
    <s v="Houston"/>
    <s v="Caledonia Public School District"/>
    <n v="48"/>
    <n v="0"/>
    <n v="0"/>
    <n v="0"/>
    <n v="0"/>
    <n v="0"/>
    <n v="48"/>
    <n v="0"/>
    <n v="6.2256809338521402E-2"/>
    <n v="23"/>
    <n v="3.0831099195710455E-2"/>
    <n v="771"/>
    <n v="746"/>
    <x v="988"/>
    <n v="1"/>
    <n v="35"/>
    <n v="4"/>
    <n v="4"/>
    <n v="19"/>
    <n v="0"/>
    <n v="0"/>
    <n v="0"/>
    <n v="0"/>
    <x v="284"/>
    <x v="3"/>
    <x v="139"/>
    <x v="10"/>
    <x v="29"/>
    <n v="6.5663474692202461E-2"/>
    <n v="0"/>
    <n v="0"/>
    <n v="0"/>
    <n v="0"/>
    <n v="6.2256809338521402E-2"/>
  </r>
  <r>
    <x v="12"/>
    <s v="0173-01-000"/>
    <m/>
    <x v="0"/>
    <s v="Cottonwood"/>
    <s v="Mountain Lake Public Schools"/>
    <n v="23"/>
    <n v="0"/>
    <n v="0"/>
    <n v="0"/>
    <n v="4"/>
    <n v="0"/>
    <n v="31"/>
    <n v="0"/>
    <n v="6.224899598393574E-2"/>
    <n v="45"/>
    <n v="8.7890625E-2"/>
    <n v="498"/>
    <n v="512"/>
    <x v="1266"/>
    <n v="2"/>
    <n v="4"/>
    <n v="90"/>
    <n v="48"/>
    <n v="42"/>
    <n v="0"/>
    <n v="0"/>
    <n v="0"/>
    <n v="0"/>
    <x v="1198"/>
    <x v="16"/>
    <x v="2"/>
    <x v="171"/>
    <x v="37"/>
    <n v="6.5902578796561598E-2"/>
    <n v="0"/>
    <n v="0"/>
    <n v="0"/>
    <n v="7.6923076923076927E-2"/>
    <n v="6.224899598393574E-2"/>
  </r>
  <r>
    <x v="0"/>
    <s v="0229-01-000"/>
    <m/>
    <x v="0"/>
    <s v="Fillmore"/>
    <s v="Lanesboro Public School District"/>
    <n v="15"/>
    <n v="0"/>
    <n v="0"/>
    <n v="0"/>
    <n v="0"/>
    <n v="0"/>
    <n v="15"/>
    <n v="0"/>
    <n v="6.2240663900414939E-2"/>
    <n v="121"/>
    <n v="0.34870317002881845"/>
    <n v="241"/>
    <n v="347"/>
    <x v="211"/>
    <n v="0"/>
    <n v="2"/>
    <n v="5"/>
    <n v="5"/>
    <n v="118"/>
    <n v="0"/>
    <n v="0"/>
    <n v="0"/>
    <n v="0"/>
    <x v="499"/>
    <x v="0"/>
    <x v="6"/>
    <x v="7"/>
    <x v="25"/>
    <n v="6.4655172413793108E-2"/>
    <n v="0"/>
    <n v="0"/>
    <n v="0"/>
    <n v="0"/>
    <n v="6.2240663900414939E-2"/>
  </r>
  <r>
    <x v="12"/>
    <s v="2689-01-000"/>
    <m/>
    <x v="0"/>
    <s v="Pipestone"/>
    <s v="Pipestone Area School District"/>
    <n v="83"/>
    <n v="0"/>
    <n v="0"/>
    <n v="0"/>
    <n v="0"/>
    <n v="0"/>
    <n v="88"/>
    <n v="0"/>
    <n v="6.2234794908062233E-2"/>
    <n v="10"/>
    <n v="7.4850299401197605E-3"/>
    <n v="1414"/>
    <n v="1336"/>
    <x v="1074"/>
    <n v="35"/>
    <n v="8"/>
    <n v="12"/>
    <n v="30"/>
    <n v="9"/>
    <n v="0"/>
    <n v="0"/>
    <n v="0"/>
    <n v="0"/>
    <x v="1876"/>
    <x v="5"/>
    <x v="8"/>
    <x v="17"/>
    <x v="72"/>
    <n v="6.2641509433962267E-2"/>
    <n v="0"/>
    <n v="0"/>
    <n v="0"/>
    <n v="0"/>
    <n v="6.2234794908062233E-2"/>
  </r>
  <r>
    <x v="7"/>
    <s v="0282-01-000"/>
    <s v="yes"/>
    <x v="1"/>
    <s v="Hennepin"/>
    <s v="St. Anthony-New Brighton Schools"/>
    <n v="21"/>
    <n v="3"/>
    <n v="9"/>
    <n v="6"/>
    <n v="5"/>
    <n v="13"/>
    <n v="52"/>
    <n v="1.2440191387559809E-2"/>
    <n v="4.9760765550239235E-2"/>
    <n v="814"/>
    <n v="0.45373467112597549"/>
    <n v="1045"/>
    <n v="1794"/>
    <x v="1043"/>
    <n v="24"/>
    <n v="120"/>
    <n v="142"/>
    <n v="101"/>
    <n v="652"/>
    <n v="10"/>
    <n v="53"/>
    <n v="50"/>
    <n v="40"/>
    <x v="1877"/>
    <x v="83"/>
    <x v="492"/>
    <x v="329"/>
    <x v="372"/>
    <n v="2.7061855670103094E-2"/>
    <n v="0.17647058823529413"/>
    <n v="0.11842105263157894"/>
    <n v="6.1224489795918366E-2"/>
    <n v="7.575757575757576E-2"/>
    <n v="6.2200956937799042E-2"/>
  </r>
  <r>
    <x v="10"/>
    <s v="0284-01-000"/>
    <s v="yes"/>
    <x v="1"/>
    <s v="Hennepin"/>
    <s v="Wayzata Public School District"/>
    <n v="514"/>
    <n v="0"/>
    <n v="38"/>
    <n v="50"/>
    <n v="22"/>
    <n v="110"/>
    <n v="545"/>
    <n v="1.0444360045575389E-2"/>
    <n v="5.1747056589441703E-2"/>
    <n v="748"/>
    <n v="7.0400000000000004E-2"/>
    <n v="10532"/>
    <n v="10625"/>
    <x v="1868"/>
    <n v="26"/>
    <n v="878"/>
    <n v="1686"/>
    <n v="396"/>
    <n v="498"/>
    <n v="0"/>
    <n v="111"/>
    <n v="93"/>
    <n v="16"/>
    <x v="1878"/>
    <x v="17"/>
    <x v="297"/>
    <x v="445"/>
    <x v="386"/>
    <n v="6.714565643370346E-2"/>
    <n v="0"/>
    <n v="4.7204968944099382E-2"/>
    <n v="3.0432136335970784E-2"/>
    <n v="5.4726368159203981E-2"/>
    <n v="6.2191416635017094E-2"/>
  </r>
  <r>
    <x v="11"/>
    <s v="0601-01-000"/>
    <m/>
    <x v="0"/>
    <s v="Polk"/>
    <s v="Fosston Public School District"/>
    <n v="23"/>
    <n v="8"/>
    <n v="0"/>
    <n v="0"/>
    <n v="0"/>
    <n v="0"/>
    <n v="37"/>
    <n v="0"/>
    <n v="6.2184873949579833E-2"/>
    <n v="84"/>
    <n v="0.13084112149532709"/>
    <n v="595"/>
    <n v="642"/>
    <x v="340"/>
    <n v="33"/>
    <n v="4"/>
    <n v="6"/>
    <n v="7"/>
    <n v="82"/>
    <n v="0"/>
    <n v="0"/>
    <n v="0"/>
    <n v="0"/>
    <x v="875"/>
    <x v="14"/>
    <x v="2"/>
    <x v="3"/>
    <x v="35"/>
    <n v="4.3151969981238276E-2"/>
    <n v="0.1951219512195122"/>
    <n v="0"/>
    <n v="0"/>
    <n v="0"/>
    <n v="6.2184873949579833E-2"/>
  </r>
  <r>
    <x v="6"/>
    <s v="0085-01-000"/>
    <m/>
    <x v="0"/>
    <s v="Brown"/>
    <s v="Springfield Public School District"/>
    <n v="22"/>
    <n v="0"/>
    <n v="0"/>
    <n v="0"/>
    <n v="8"/>
    <n v="0"/>
    <n v="36"/>
    <n v="0"/>
    <n v="6.2176165803108807E-2"/>
    <n v="83"/>
    <n v="0.13258785942492013"/>
    <n v="579"/>
    <n v="626"/>
    <x v="355"/>
    <n v="2"/>
    <n v="1"/>
    <n v="5"/>
    <n v="23"/>
    <n v="83"/>
    <n v="0"/>
    <n v="0"/>
    <n v="0"/>
    <n v="0"/>
    <x v="1083"/>
    <x v="16"/>
    <x v="3"/>
    <x v="7"/>
    <x v="38"/>
    <n v="4.1198501872659173E-2"/>
    <n v="0"/>
    <n v="0"/>
    <n v="0"/>
    <n v="0.25806451612903225"/>
    <n v="6.2176165803108807E-2"/>
  </r>
  <r>
    <x v="14"/>
    <s v="0423-01-000"/>
    <m/>
    <x v="0"/>
    <s v="McLeod"/>
    <s v="Hutchinson Public School District"/>
    <n v="180"/>
    <n v="0"/>
    <n v="0"/>
    <n v="0"/>
    <n v="6"/>
    <n v="132"/>
    <n v="61"/>
    <n v="4.2512077294685993E-2"/>
    <n v="1.9645732689210951E-2"/>
    <n v="130"/>
    <n v="4.2735042735042736E-2"/>
    <n v="3105"/>
    <n v="3042"/>
    <x v="1869"/>
    <n v="16"/>
    <n v="35"/>
    <n v="30"/>
    <n v="138"/>
    <n v="125"/>
    <n v="0"/>
    <n v="0"/>
    <n v="0"/>
    <n v="0"/>
    <x v="1879"/>
    <x v="105"/>
    <x v="139"/>
    <x v="249"/>
    <x v="241"/>
    <n v="6.2543432939541344E-2"/>
    <n v="0"/>
    <n v="0"/>
    <n v="0"/>
    <n v="4.1666666666666664E-2"/>
    <n v="6.2157809983896944E-2"/>
  </r>
  <r>
    <x v="5"/>
    <s v="0621-01-000"/>
    <s v="yes"/>
    <x v="1"/>
    <s v="Ramsey"/>
    <s v="Mounds View Public School District"/>
    <n v="393"/>
    <n v="0"/>
    <n v="77"/>
    <n v="89"/>
    <n v="56"/>
    <n v="195"/>
    <n v="474"/>
    <n v="1.8110894399554194E-2"/>
    <n v="4.4023404848147117E-2"/>
    <n v="1303"/>
    <n v="0.11428822033154987"/>
    <n v="10767"/>
    <n v="11401"/>
    <x v="1870"/>
    <n v="121"/>
    <n v="1386"/>
    <n v="1430"/>
    <n v="939"/>
    <n v="814"/>
    <n v="10"/>
    <n v="217"/>
    <n v="172"/>
    <n v="68"/>
    <x v="1880"/>
    <x v="53"/>
    <x v="493"/>
    <x v="446"/>
    <x v="602"/>
    <n v="5.5320945945945943E-2"/>
    <n v="0"/>
    <n v="6.1797752808988762E-2"/>
    <n v="6.6072754268745357E-2"/>
    <n v="6.0409924487594392E-2"/>
    <n v="6.2134299247701308E-2"/>
  </r>
  <r>
    <x v="7"/>
    <s v="0721-01-000"/>
    <s v="yes"/>
    <x v="1"/>
    <s v="Scott"/>
    <s v="New Prague Area Schools"/>
    <n v="192"/>
    <n v="0"/>
    <n v="0"/>
    <n v="3"/>
    <n v="3"/>
    <n v="12"/>
    <n v="207"/>
    <n v="3.4023249220300538E-3"/>
    <n v="5.8690104905018428E-2"/>
    <n v="493"/>
    <n v="0.12970270981320706"/>
    <n v="3527"/>
    <n v="3801"/>
    <x v="1056"/>
    <n v="9"/>
    <n v="27"/>
    <n v="52"/>
    <n v="42"/>
    <n v="476"/>
    <n v="3"/>
    <n v="0"/>
    <n v="3"/>
    <n v="0"/>
    <x v="1881"/>
    <x v="31"/>
    <x v="26"/>
    <x v="268"/>
    <x v="123"/>
    <n v="5.6687333923826397E-2"/>
    <n v="0"/>
    <n v="0"/>
    <n v="5.7692307692307696E-2"/>
    <n v="6.6666666666666666E-2"/>
    <n v="6.2092429827048483E-2"/>
  </r>
  <r>
    <x v="17"/>
    <s v="0097-01-000"/>
    <m/>
    <x v="0"/>
    <s v="Carlton"/>
    <s v="Moose Lake Public School District"/>
    <n v="43"/>
    <n v="0"/>
    <n v="0"/>
    <n v="0"/>
    <n v="0"/>
    <n v="0"/>
    <n v="47"/>
    <n v="0"/>
    <n v="6.2087186261558784E-2"/>
    <n v="99"/>
    <n v="0.12237330037082818"/>
    <n v="757"/>
    <n v="809"/>
    <x v="175"/>
    <n v="7"/>
    <n v="4"/>
    <n v="9"/>
    <n v="7"/>
    <n v="92"/>
    <n v="0"/>
    <n v="0"/>
    <n v="0"/>
    <n v="0"/>
    <x v="289"/>
    <x v="47"/>
    <x v="2"/>
    <x v="14"/>
    <x v="35"/>
    <n v="5.8663028649386086E-2"/>
    <n v="0"/>
    <n v="0"/>
    <n v="0"/>
    <n v="0"/>
    <n v="6.2087186261558784E-2"/>
  </r>
  <r>
    <x v="11"/>
    <s v="0414-01-000"/>
    <m/>
    <x v="0"/>
    <s v="Lyon"/>
    <s v="Minneota Public School District"/>
    <n v="16"/>
    <n v="0"/>
    <n v="0"/>
    <n v="0"/>
    <n v="0"/>
    <n v="0"/>
    <n v="24"/>
    <n v="0"/>
    <n v="6.2015503875968991E-2"/>
    <n v="70"/>
    <n v="0.16166281755196305"/>
    <n v="387"/>
    <n v="433"/>
    <x v="634"/>
    <n v="0"/>
    <n v="6"/>
    <n v="2"/>
    <n v="42"/>
    <n v="66"/>
    <n v="0"/>
    <n v="0"/>
    <n v="0"/>
    <n v="0"/>
    <x v="198"/>
    <x v="0"/>
    <x v="41"/>
    <x v="0"/>
    <x v="109"/>
    <n v="4.8048048048048048E-2"/>
    <n v="0"/>
    <n v="0"/>
    <n v="0"/>
    <n v="0"/>
    <n v="6.2015503875968991E-2"/>
  </r>
  <r>
    <x v="2"/>
    <s v="0581-01-000"/>
    <m/>
    <x v="0"/>
    <s v="Pipestone"/>
    <s v="Edgerton Public School District"/>
    <n v="10"/>
    <n v="0"/>
    <n v="0"/>
    <n v="0"/>
    <n v="0"/>
    <n v="0"/>
    <n v="15"/>
    <n v="0"/>
    <n v="6.1983471074380167E-2"/>
    <n v="154"/>
    <n v="0.40419947506561682"/>
    <n v="242"/>
    <n v="381"/>
    <x v="390"/>
    <n v="3"/>
    <n v="5"/>
    <n v="3"/>
    <n v="64"/>
    <n v="113"/>
    <n v="0"/>
    <n v="5"/>
    <n v="0"/>
    <n v="29"/>
    <x v="99"/>
    <x v="6"/>
    <x v="0"/>
    <x v="5"/>
    <x v="18"/>
    <n v="4.9261083743842367E-2"/>
    <n v="0"/>
    <n v="0"/>
    <n v="0"/>
    <n v="0"/>
    <n v="6.1983471074380167E-2"/>
  </r>
  <r>
    <x v="5"/>
    <s v="0414-01-000"/>
    <m/>
    <x v="0"/>
    <s v="Lyon"/>
    <s v="Minneota Public School District"/>
    <n v="19"/>
    <n v="0"/>
    <n v="0"/>
    <n v="0"/>
    <n v="5"/>
    <n v="0"/>
    <n v="29"/>
    <n v="0"/>
    <n v="6.1965811965811968E-2"/>
    <n v="71"/>
    <n v="0.13921568627450981"/>
    <n v="468"/>
    <n v="510"/>
    <x v="527"/>
    <n v="0"/>
    <n v="7"/>
    <n v="1"/>
    <n v="48"/>
    <n v="65"/>
    <n v="0"/>
    <n v="0"/>
    <n v="0"/>
    <n v="0"/>
    <x v="631"/>
    <x v="0"/>
    <x v="21"/>
    <x v="1"/>
    <x v="184"/>
    <n v="4.6568627450980393E-2"/>
    <n v="0"/>
    <n v="0"/>
    <n v="0"/>
    <n v="9.4339622641509441E-2"/>
    <n v="6.1965811965811968E-2"/>
  </r>
  <r>
    <x v="8"/>
    <s v="0297-01-000"/>
    <m/>
    <x v="0"/>
    <s v="Houston"/>
    <s v="Spring Grove School District"/>
    <n v="17"/>
    <n v="0"/>
    <n v="3"/>
    <n v="0"/>
    <n v="0"/>
    <n v="0"/>
    <n v="21"/>
    <n v="0"/>
    <n v="6.1946902654867256E-2"/>
    <n v="16"/>
    <n v="4.790419161676647E-2"/>
    <n v="339"/>
    <n v="334"/>
    <x v="358"/>
    <n v="0"/>
    <n v="4"/>
    <n v="2"/>
    <n v="0"/>
    <n v="16"/>
    <n v="0"/>
    <n v="0"/>
    <n v="0"/>
    <n v="0"/>
    <x v="851"/>
    <x v="0"/>
    <x v="21"/>
    <x v="0"/>
    <x v="1"/>
    <n v="5.1671732522796353E-2"/>
    <n v="0"/>
    <n v="0.42857142857142855"/>
    <n v="0"/>
    <n v="0"/>
    <n v="6.1946902654867256E-2"/>
  </r>
  <r>
    <x v="5"/>
    <s v="0229-01-000"/>
    <m/>
    <x v="0"/>
    <s v="Fillmore"/>
    <s v="Lanesboro Public School District"/>
    <n v="13"/>
    <n v="0"/>
    <n v="0"/>
    <n v="0"/>
    <n v="0"/>
    <n v="0"/>
    <n v="14"/>
    <n v="0"/>
    <n v="6.1946902654867256E-2"/>
    <n v="129"/>
    <n v="0.3782991202346041"/>
    <n v="226"/>
    <n v="341"/>
    <x v="842"/>
    <n v="0"/>
    <n v="3"/>
    <n v="3"/>
    <n v="5"/>
    <n v="127"/>
    <n v="0"/>
    <n v="0"/>
    <n v="0"/>
    <n v="0"/>
    <x v="970"/>
    <x v="0"/>
    <x v="4"/>
    <x v="5"/>
    <x v="25"/>
    <n v="6.0185185185185182E-2"/>
    <n v="0"/>
    <n v="0"/>
    <n v="0"/>
    <n v="0"/>
    <n v="6.1946902654867256E-2"/>
  </r>
  <r>
    <x v="7"/>
    <s v="0716-01-000"/>
    <s v="yes"/>
    <x v="1"/>
    <s v="Scott"/>
    <s v="Belle Plaine Public School District"/>
    <n v="90"/>
    <n v="0"/>
    <n v="0"/>
    <n v="0"/>
    <n v="0"/>
    <n v="12"/>
    <n v="91"/>
    <n v="7.2115384615384619E-3"/>
    <n v="5.46875E-2"/>
    <n v="35"/>
    <n v="2.1929824561403508E-2"/>
    <n v="1664"/>
    <n v="1596"/>
    <x v="1871"/>
    <n v="8"/>
    <n v="31"/>
    <n v="34"/>
    <n v="30"/>
    <n v="28"/>
    <n v="0"/>
    <n v="0"/>
    <n v="0"/>
    <n v="0"/>
    <x v="509"/>
    <x v="35"/>
    <x v="20"/>
    <x v="177"/>
    <x v="72"/>
    <n v="5.7877813504823149E-2"/>
    <n v="0"/>
    <n v="0"/>
    <n v="0"/>
    <n v="0"/>
    <n v="6.1899038461538464E-2"/>
  </r>
  <r>
    <x v="0"/>
    <s v="2135-01-000"/>
    <m/>
    <x v="0"/>
    <s v="Blue Earth"/>
    <s v="Maple River School District"/>
    <n v="57"/>
    <n v="0"/>
    <n v="0"/>
    <n v="0"/>
    <n v="0"/>
    <n v="0"/>
    <n v="62"/>
    <n v="0"/>
    <n v="6.1876247504990017E-2"/>
    <n v="187"/>
    <n v="0.16592724046140195"/>
    <n v="1002"/>
    <n v="1127"/>
    <x v="462"/>
    <n v="3"/>
    <n v="6"/>
    <n v="13"/>
    <n v="35"/>
    <n v="181"/>
    <n v="0"/>
    <n v="0"/>
    <n v="0"/>
    <n v="4"/>
    <x v="1882"/>
    <x v="6"/>
    <x v="41"/>
    <x v="31"/>
    <x v="38"/>
    <n v="6.0253699788583512E-2"/>
    <n v="0"/>
    <n v="0"/>
    <n v="0"/>
    <n v="0"/>
    <n v="6.1876247504990017E-2"/>
  </r>
  <r>
    <x v="14"/>
    <s v="0659-01-000"/>
    <m/>
    <x v="0"/>
    <s v="Rice"/>
    <s v="Northfield Public School District"/>
    <n v="228"/>
    <n v="5"/>
    <n v="3"/>
    <n v="7"/>
    <n v="0"/>
    <n v="198"/>
    <n v="49"/>
    <n v="4.9586776859504134E-2"/>
    <n v="1.2271475081392437E-2"/>
    <n v="135"/>
    <n v="3.478484926565318E-2"/>
    <n v="3993"/>
    <n v="3881"/>
    <x v="1872"/>
    <n v="8"/>
    <n v="40"/>
    <n v="45"/>
    <n v="272"/>
    <n v="129"/>
    <n v="0"/>
    <n v="0"/>
    <n v="0"/>
    <n v="0"/>
    <x v="1883"/>
    <x v="91"/>
    <x v="79"/>
    <x v="268"/>
    <x v="261"/>
    <n v="6.3070539419087135E-2"/>
    <n v="0.38461538461538464"/>
    <n v="6.9767441860465115E-2"/>
    <n v="0.13461538461538461"/>
    <n v="0"/>
    <n v="6.1858251940896572E-2"/>
  </r>
  <r>
    <x v="13"/>
    <s v="2754-01-000"/>
    <m/>
    <x v="0"/>
    <s v="Redwood"/>
    <s v="Cedar Mountain School District"/>
    <n v="21"/>
    <n v="3"/>
    <n v="0"/>
    <n v="0"/>
    <n v="0"/>
    <n v="0"/>
    <n v="28"/>
    <n v="0"/>
    <n v="6.1810154525386317E-2"/>
    <n v="20"/>
    <n v="4.49438202247191E-2"/>
    <n v="453"/>
    <n v="445"/>
    <x v="852"/>
    <n v="4"/>
    <n v="0"/>
    <n v="1"/>
    <n v="10"/>
    <n v="17"/>
    <n v="0"/>
    <n v="0"/>
    <n v="0"/>
    <n v="0"/>
    <x v="1884"/>
    <x v="47"/>
    <x v="0"/>
    <x v="1"/>
    <x v="32"/>
    <n v="4.8611111111111112E-2"/>
    <n v="0.42857142857142855"/>
    <n v="0"/>
    <n v="0"/>
    <n v="0"/>
    <n v="6.1810154525386317E-2"/>
  </r>
  <r>
    <x v="7"/>
    <s v="0242-01-000"/>
    <m/>
    <x v="0"/>
    <s v="Freeborn"/>
    <s v="Alden-Conger Public School District"/>
    <n v="15"/>
    <n v="0"/>
    <n v="0"/>
    <n v="0"/>
    <n v="0"/>
    <n v="0"/>
    <n v="16"/>
    <n v="0"/>
    <n v="6.1776061776061778E-2"/>
    <n v="262"/>
    <n v="0.51881188118811883"/>
    <n v="259"/>
    <n v="505"/>
    <x v="786"/>
    <n v="1"/>
    <n v="2"/>
    <n v="6"/>
    <n v="8"/>
    <n v="252"/>
    <n v="0"/>
    <n v="0"/>
    <n v="0"/>
    <n v="4"/>
    <x v="75"/>
    <x v="3"/>
    <x v="6"/>
    <x v="3"/>
    <x v="29"/>
    <n v="5.9760956175298807E-2"/>
    <n v="0"/>
    <n v="0"/>
    <n v="0"/>
    <n v="0"/>
    <n v="6.1776061776061778E-2"/>
  </r>
  <r>
    <x v="9"/>
    <s v="0811-01-000"/>
    <m/>
    <x v="0"/>
    <s v="Wabasha"/>
    <s v="Wabasha-Kellogg Public School Dist."/>
    <n v="33"/>
    <n v="0"/>
    <n v="4"/>
    <n v="0"/>
    <n v="0"/>
    <n v="0"/>
    <n v="42"/>
    <n v="0"/>
    <n v="6.1764705882352944E-2"/>
    <n v="6"/>
    <n v="9.316770186335404E-3"/>
    <n v="680"/>
    <n v="644"/>
    <x v="460"/>
    <n v="3"/>
    <n v="7"/>
    <n v="0"/>
    <n v="6"/>
    <n v="3"/>
    <n v="0"/>
    <n v="0"/>
    <n v="0"/>
    <n v="0"/>
    <x v="1022"/>
    <x v="6"/>
    <x v="42"/>
    <x v="2"/>
    <x v="21"/>
    <n v="5.0151975683890578E-2"/>
    <n v="0"/>
    <n v="0.36363636363636365"/>
    <n v="0"/>
    <n v="0"/>
    <n v="6.1764705882352944E-2"/>
  </r>
  <r>
    <x v="4"/>
    <s v="0659-01-000"/>
    <m/>
    <x v="0"/>
    <s v="Rice"/>
    <s v="Northfield Public School District"/>
    <n v="229"/>
    <n v="0"/>
    <n v="0"/>
    <n v="10"/>
    <n v="0"/>
    <n v="183"/>
    <n v="63"/>
    <n v="4.5945267386392166E-2"/>
    <n v="1.5817223198594025E-2"/>
    <n v="204"/>
    <n v="5.176351179903578E-2"/>
    <n v="3983"/>
    <n v="3941"/>
    <x v="1873"/>
    <n v="5"/>
    <n v="72"/>
    <n v="84"/>
    <n v="369"/>
    <n v="191"/>
    <n v="0"/>
    <n v="5"/>
    <n v="3"/>
    <n v="0"/>
    <x v="1885"/>
    <x v="43"/>
    <x v="11"/>
    <x v="223"/>
    <x v="603"/>
    <n v="6.6396056828066111E-2"/>
    <n v="0"/>
    <n v="0"/>
    <n v="0.10989010989010989"/>
    <n v="0"/>
    <n v="6.1762490584986188E-2"/>
  </r>
  <r>
    <x v="3"/>
    <s v="0084-01-000"/>
    <m/>
    <x v="0"/>
    <s v="Brown"/>
    <s v="Sleepy Eye Public School District"/>
    <n v="31"/>
    <n v="0"/>
    <n v="0"/>
    <n v="0"/>
    <n v="0"/>
    <n v="0"/>
    <n v="36"/>
    <n v="0"/>
    <n v="6.1749571183533448E-2"/>
    <n v="34"/>
    <n v="5.8519793459552494E-2"/>
    <n v="583"/>
    <n v="581"/>
    <x v="342"/>
    <n v="3"/>
    <n v="7"/>
    <n v="8"/>
    <n v="198"/>
    <n v="19"/>
    <n v="0"/>
    <n v="0"/>
    <n v="0"/>
    <n v="12"/>
    <x v="275"/>
    <x v="6"/>
    <x v="21"/>
    <x v="8"/>
    <x v="446"/>
    <n v="8.2228116710875335E-2"/>
    <n v="0"/>
    <n v="0"/>
    <n v="0"/>
    <n v="0"/>
    <n v="6.1749571183533448E-2"/>
  </r>
  <r>
    <x v="14"/>
    <s v="0564-01-000"/>
    <m/>
    <x v="0"/>
    <s v="Pennington"/>
    <s v="Thief River Falls School District"/>
    <n v="116"/>
    <n v="3"/>
    <n v="0"/>
    <n v="0"/>
    <n v="0"/>
    <n v="0"/>
    <n v="131"/>
    <n v="0"/>
    <n v="6.1734213006597552E-2"/>
    <n v="46"/>
    <n v="2.2582228767795778E-2"/>
    <n v="2122"/>
    <n v="2037"/>
    <x v="1874"/>
    <n v="43"/>
    <n v="22"/>
    <n v="12"/>
    <n v="61"/>
    <n v="44"/>
    <n v="0"/>
    <n v="0"/>
    <n v="0"/>
    <n v="0"/>
    <x v="1886"/>
    <x v="212"/>
    <x v="7"/>
    <x v="17"/>
    <x v="99"/>
    <n v="5.8853373921867069E-2"/>
    <n v="6.5217391304347824E-2"/>
    <n v="0"/>
    <n v="0"/>
    <n v="0"/>
    <n v="6.1734213006597552E-2"/>
  </r>
  <r>
    <x v="17"/>
    <s v="0317-01-000"/>
    <m/>
    <x v="0"/>
    <s v="Itasca"/>
    <s v="Deer River Public School District"/>
    <n v="63"/>
    <n v="4"/>
    <n v="0"/>
    <n v="0"/>
    <n v="0"/>
    <n v="0"/>
    <n v="69"/>
    <n v="0"/>
    <n v="6.1717352415026835E-2"/>
    <n v="34"/>
    <n v="3.139427516158818E-2"/>
    <n v="1118"/>
    <n v="1083"/>
    <x v="1218"/>
    <n v="303"/>
    <n v="10"/>
    <n v="9"/>
    <n v="1"/>
    <n v="23"/>
    <n v="5"/>
    <n v="0"/>
    <n v="0"/>
    <n v="0"/>
    <x v="501"/>
    <x v="385"/>
    <x v="14"/>
    <x v="14"/>
    <x v="0"/>
    <n v="7.8750000000000001E-2"/>
    <n v="1.3245033112582781E-2"/>
    <n v="0"/>
    <n v="0"/>
    <n v="0"/>
    <n v="6.1717352415026835E-2"/>
  </r>
  <r>
    <x v="6"/>
    <s v="0173-01-000"/>
    <m/>
    <x v="0"/>
    <s v="Cottonwood"/>
    <s v="Mountain Lake Public Schools"/>
    <n v="24"/>
    <n v="0"/>
    <n v="0"/>
    <n v="0"/>
    <n v="4"/>
    <n v="0"/>
    <n v="31"/>
    <n v="0"/>
    <n v="6.1630218687872766E-2"/>
    <n v="42"/>
    <n v="8.171206225680934E-2"/>
    <n v="503"/>
    <n v="514"/>
    <x v="267"/>
    <n v="3"/>
    <n v="5"/>
    <n v="79"/>
    <n v="65"/>
    <n v="36"/>
    <n v="0"/>
    <n v="0"/>
    <n v="0"/>
    <n v="0"/>
    <x v="534"/>
    <x v="6"/>
    <x v="5"/>
    <x v="185"/>
    <x v="91"/>
    <n v="6.8571428571428575E-2"/>
    <n v="0"/>
    <n v="0"/>
    <n v="0"/>
    <n v="5.7971014492753624E-2"/>
    <n v="6.1630218687872766E-2"/>
  </r>
  <r>
    <x v="0"/>
    <s v="0006-03-000"/>
    <s v="yes"/>
    <x v="1"/>
    <s v="Dakota"/>
    <s v="South St. Paul Public School Dist."/>
    <n v="102"/>
    <n v="0"/>
    <n v="33"/>
    <n v="0"/>
    <n v="37"/>
    <n v="50"/>
    <n v="131"/>
    <n v="1.7024174327545116E-2"/>
    <n v="4.4603336738168201E-2"/>
    <n v="535"/>
    <n v="0.16256457003950167"/>
    <n v="2937"/>
    <n v="3291"/>
    <x v="1875"/>
    <n v="36"/>
    <n v="263"/>
    <n v="84"/>
    <n v="666"/>
    <n v="330"/>
    <n v="0"/>
    <n v="36"/>
    <n v="4"/>
    <n v="144"/>
    <x v="1887"/>
    <x v="80"/>
    <x v="494"/>
    <x v="354"/>
    <x v="604"/>
    <n v="5.0645481628599803E-2"/>
    <n v="0"/>
    <n v="0.12692307692307692"/>
    <n v="0"/>
    <n v="6.6189624329159216E-2"/>
    <n v="6.162751106571332E-2"/>
  </r>
  <r>
    <x v="11"/>
    <s v="0508-01-000"/>
    <m/>
    <x v="0"/>
    <s v="Nicollet"/>
    <s v="St. Peter Public School District"/>
    <n v="110"/>
    <n v="0"/>
    <n v="0"/>
    <n v="0"/>
    <n v="4"/>
    <n v="20"/>
    <n v="102"/>
    <n v="1.0095911155981827E-2"/>
    <n v="5.1489146895507321E-2"/>
    <n v="54"/>
    <n v="2.8227914270778882E-2"/>
    <n v="1981"/>
    <n v="1913"/>
    <x v="1538"/>
    <n v="6"/>
    <n v="130"/>
    <n v="37"/>
    <n v="176"/>
    <n v="44"/>
    <n v="0"/>
    <n v="0"/>
    <n v="0"/>
    <n v="3"/>
    <x v="1836"/>
    <x v="31"/>
    <x v="495"/>
    <x v="255"/>
    <x v="371"/>
    <n v="6.7484662576687116E-2"/>
    <n v="0"/>
    <n v="0"/>
    <n v="0"/>
    <n v="2.2598870056497175E-2"/>
    <n v="6.1585058051489144E-2"/>
  </r>
  <r>
    <x v="15"/>
    <s v="0717-01-000"/>
    <s v="yes"/>
    <x v="1"/>
    <s v="Scott"/>
    <s v="Jordan Public School District"/>
    <n v="94"/>
    <n v="0"/>
    <n v="0"/>
    <n v="0"/>
    <n v="0"/>
    <n v="0"/>
    <n v="97"/>
    <n v="0"/>
    <n v="6.1548223350253804E-2"/>
    <n v="8"/>
    <n v="5.3799596503026226E-3"/>
    <n v="1576"/>
    <n v="1487"/>
    <x v="607"/>
    <n v="0"/>
    <n v="1"/>
    <n v="5"/>
    <n v="55"/>
    <n v="0"/>
    <n v="0"/>
    <n v="0"/>
    <n v="0"/>
    <n v="0"/>
    <x v="1888"/>
    <x v="0"/>
    <x v="3"/>
    <x v="7"/>
    <x v="117"/>
    <n v="6.1842105263157893E-2"/>
    <n v="0"/>
    <n v="0"/>
    <n v="0"/>
    <n v="0"/>
    <n v="6.1548223350253804E-2"/>
  </r>
  <r>
    <x v="10"/>
    <s v="2169-01-000"/>
    <m/>
    <x v="0"/>
    <s v="Murray"/>
    <s v="Murray County Central School Dist."/>
    <n v="29"/>
    <n v="0"/>
    <n v="0"/>
    <n v="0"/>
    <n v="10"/>
    <n v="0"/>
    <n v="44"/>
    <n v="0"/>
    <n v="6.1538461538461542E-2"/>
    <n v="74"/>
    <n v="9.9328859060402688E-2"/>
    <n v="715"/>
    <n v="745"/>
    <x v="1525"/>
    <n v="6"/>
    <n v="6"/>
    <n v="6"/>
    <n v="32"/>
    <n v="71"/>
    <n v="0"/>
    <n v="0"/>
    <n v="0"/>
    <n v="0"/>
    <x v="140"/>
    <x v="31"/>
    <x v="41"/>
    <x v="3"/>
    <x v="109"/>
    <n v="4.44104134762634E-2"/>
    <n v="0"/>
    <n v="0"/>
    <n v="0"/>
    <n v="0.23809523809523808"/>
    <n v="6.1538461538461542E-2"/>
  </r>
  <r>
    <x v="1"/>
    <s v="0022-01-000"/>
    <m/>
    <x v="0"/>
    <s v="Becker"/>
    <s v="Detroit Lakes Public School Dist."/>
    <n v="111"/>
    <n v="44"/>
    <n v="0"/>
    <n v="0"/>
    <n v="0"/>
    <n v="3"/>
    <n v="169"/>
    <n v="1.0733452593917709E-3"/>
    <n v="6.0465116279069767E-2"/>
    <n v="319"/>
    <n v="0.10842963970088375"/>
    <n v="2795"/>
    <n v="2942"/>
    <x v="1629"/>
    <n v="389"/>
    <n v="39"/>
    <n v="28"/>
    <n v="45"/>
    <n v="288"/>
    <n v="21"/>
    <n v="0"/>
    <n v="0"/>
    <n v="0"/>
    <x v="1889"/>
    <x v="386"/>
    <x v="70"/>
    <x v="136"/>
    <x v="123"/>
    <n v="4.9028268551236751E-2"/>
    <n v="0.10679611650485436"/>
    <n v="0"/>
    <n v="0"/>
    <n v="0"/>
    <n v="6.1538461538461535E-2"/>
  </r>
  <r>
    <x v="0"/>
    <s v="0720-01-000"/>
    <s v="yes"/>
    <x v="1"/>
    <s v="Scott"/>
    <s v="Shakopee Public School District"/>
    <n v="314"/>
    <n v="14"/>
    <n v="17"/>
    <n v="47"/>
    <n v="10"/>
    <n v="81"/>
    <n v="359"/>
    <n v="1.1319172722191169E-2"/>
    <n v="5.0167691447736168E-2"/>
    <n v="117"/>
    <n v="1.712278647738914E-2"/>
    <n v="7156"/>
    <n v="6833"/>
    <x v="1876"/>
    <n v="109"/>
    <n v="414"/>
    <n v="780"/>
    <n v="821"/>
    <n v="77"/>
    <n v="0"/>
    <n v="3"/>
    <n v="4"/>
    <n v="7"/>
    <x v="1890"/>
    <x v="38"/>
    <x v="496"/>
    <x v="447"/>
    <x v="605"/>
    <n v="6.3485644965628793E-2"/>
    <n v="0.11382113821138211"/>
    <n v="3.9719626168224297E-2"/>
    <n v="5.7108140947752128E-2"/>
    <n v="1.2135922330097087E-2"/>
    <n v="6.1486864169927338E-2"/>
  </r>
  <r>
    <x v="13"/>
    <s v="2854-01-000"/>
    <m/>
    <x v="0"/>
    <s v="Norman"/>
    <s v="Ada-Borup Public School District"/>
    <n v="14"/>
    <n v="0"/>
    <n v="10"/>
    <n v="0"/>
    <n v="3"/>
    <n v="0"/>
    <n v="34"/>
    <n v="0"/>
    <n v="6.148282097649186E-2"/>
    <n v="43"/>
    <n v="7.6512455516014238E-2"/>
    <n v="553"/>
    <n v="562"/>
    <x v="817"/>
    <n v="6"/>
    <n v="5"/>
    <n v="5"/>
    <n v="36"/>
    <n v="37"/>
    <n v="0"/>
    <n v="0"/>
    <n v="4"/>
    <n v="0"/>
    <x v="1891"/>
    <x v="31"/>
    <x v="66"/>
    <x v="1"/>
    <x v="19"/>
    <n v="2.8629856850715747E-2"/>
    <n v="0"/>
    <n v="0.66666666666666663"/>
    <n v="0"/>
    <n v="7.6923076923076927E-2"/>
    <n v="6.148282097649186E-2"/>
  </r>
  <r>
    <x v="4"/>
    <s v="0564-01-000"/>
    <m/>
    <x v="0"/>
    <s v="Pennington"/>
    <s v="Thief River Falls School District"/>
    <n v="111"/>
    <n v="0"/>
    <n v="4"/>
    <n v="0"/>
    <n v="0"/>
    <n v="0"/>
    <n v="126"/>
    <n v="0"/>
    <n v="6.1433447098976107E-2"/>
    <n v="55"/>
    <n v="2.7777777777777776E-2"/>
    <n v="2051"/>
    <n v="1980"/>
    <x v="1877"/>
    <n v="65"/>
    <n v="41"/>
    <n v="20"/>
    <n v="82"/>
    <n v="46"/>
    <n v="3"/>
    <n v="0"/>
    <n v="0"/>
    <n v="0"/>
    <x v="1892"/>
    <x v="66"/>
    <x v="174"/>
    <x v="38"/>
    <x v="227"/>
    <n v="6.0424605334784977E-2"/>
    <n v="0"/>
    <n v="8.8888888888888892E-2"/>
    <n v="0"/>
    <n v="0"/>
    <n v="6.1433447098976107E-2"/>
  </r>
  <r>
    <x v="11"/>
    <s v="0022-01-000"/>
    <m/>
    <x v="0"/>
    <s v="Becker"/>
    <s v="Detroit Lakes Public School Dist."/>
    <n v="118"/>
    <n v="37"/>
    <n v="0"/>
    <n v="0"/>
    <n v="0"/>
    <n v="5"/>
    <n v="164"/>
    <n v="1.8162005085361425E-3"/>
    <n v="5.9571376679985473E-2"/>
    <n v="298"/>
    <n v="0.10340041637751561"/>
    <n v="2753"/>
    <n v="2882"/>
    <x v="1878"/>
    <n v="351"/>
    <n v="31"/>
    <n v="22"/>
    <n v="35"/>
    <n v="273"/>
    <n v="21"/>
    <n v="0"/>
    <n v="0"/>
    <n v="0"/>
    <x v="1893"/>
    <x v="330"/>
    <x v="20"/>
    <x v="224"/>
    <x v="18"/>
    <n v="5.1573426573426576E-2"/>
    <n v="0.1008174386920981"/>
    <n v="0"/>
    <n v="0"/>
    <n v="0"/>
    <n v="6.1387577188521614E-2"/>
  </r>
  <r>
    <x v="14"/>
    <s v="0549-01-000"/>
    <m/>
    <x v="0"/>
    <s v="Otter Tail"/>
    <s v="Perham-Dent Public School District"/>
    <n v="95"/>
    <n v="0"/>
    <n v="0"/>
    <n v="0"/>
    <n v="0"/>
    <n v="0"/>
    <n v="100"/>
    <n v="0"/>
    <n v="6.1312078479460456E-2"/>
    <n v="75"/>
    <n v="4.6699875466998754E-2"/>
    <n v="1631"/>
    <n v="1606"/>
    <x v="1879"/>
    <n v="15"/>
    <n v="19"/>
    <n v="8"/>
    <n v="56"/>
    <n v="68"/>
    <n v="0"/>
    <n v="0"/>
    <n v="0"/>
    <n v="0"/>
    <x v="818"/>
    <x v="46"/>
    <x v="57"/>
    <x v="8"/>
    <x v="58"/>
    <n v="6.1889250814332247E-2"/>
    <n v="0"/>
    <n v="0"/>
    <n v="0"/>
    <n v="0"/>
    <n v="6.1312078479460456E-2"/>
  </r>
  <r>
    <x v="12"/>
    <s v="0495-01-000"/>
    <m/>
    <x v="0"/>
    <s v="Mower"/>
    <s v="Grand Meadow Public School District"/>
    <n v="20"/>
    <n v="0"/>
    <n v="0"/>
    <n v="0"/>
    <n v="0"/>
    <n v="0"/>
    <n v="22"/>
    <n v="0"/>
    <n v="6.1281337047353758E-2"/>
    <n v="0"/>
    <n v="0"/>
    <n v="359"/>
    <n v="337"/>
    <x v="220"/>
    <n v="0"/>
    <n v="4"/>
    <n v="6"/>
    <n v="4"/>
    <n v="0"/>
    <n v="0"/>
    <n v="0"/>
    <n v="0"/>
    <n v="0"/>
    <x v="767"/>
    <x v="0"/>
    <x v="2"/>
    <x v="3"/>
    <x v="29"/>
    <n v="5.8309037900874633E-2"/>
    <n v="0"/>
    <n v="0"/>
    <n v="0"/>
    <n v="0"/>
    <n v="6.1281337047353758E-2"/>
  </r>
  <r>
    <x v="9"/>
    <s v="0717-01-000"/>
    <s v="yes"/>
    <x v="1"/>
    <s v="Scott"/>
    <s v="Jordan Public School District"/>
    <n v="91"/>
    <n v="0"/>
    <n v="0"/>
    <n v="0"/>
    <n v="0"/>
    <n v="0"/>
    <n v="101"/>
    <n v="0"/>
    <n v="6.1249241964827165E-2"/>
    <n v="13"/>
    <n v="8.3279948750800761E-3"/>
    <n v="1649"/>
    <n v="1561"/>
    <x v="1135"/>
    <n v="2"/>
    <n v="14"/>
    <n v="13"/>
    <n v="72"/>
    <n v="9"/>
    <n v="0"/>
    <n v="0"/>
    <n v="0"/>
    <n v="0"/>
    <x v="685"/>
    <x v="16"/>
    <x v="27"/>
    <x v="31"/>
    <x v="324"/>
    <n v="5.901426718547341E-2"/>
    <n v="0"/>
    <n v="0"/>
    <n v="0"/>
    <n v="0"/>
    <n v="6.1249241964827165E-2"/>
  </r>
  <r>
    <x v="5"/>
    <s v="0413-01-000"/>
    <m/>
    <x v="0"/>
    <s v="Lyon"/>
    <s v="Marshall Public School District"/>
    <n v="96"/>
    <n v="0"/>
    <n v="4"/>
    <n v="4"/>
    <n v="39"/>
    <n v="0"/>
    <n v="153"/>
    <n v="0"/>
    <n v="6.1248999199359486E-2"/>
    <n v="158"/>
    <n v="6.3124250898921291E-2"/>
    <n v="2498"/>
    <n v="2503"/>
    <x v="1880"/>
    <n v="7"/>
    <n v="302"/>
    <n v="164"/>
    <n v="342"/>
    <n v="130"/>
    <n v="0"/>
    <n v="3"/>
    <n v="0"/>
    <n v="5"/>
    <x v="1894"/>
    <x v="47"/>
    <x v="497"/>
    <x v="137"/>
    <x v="606"/>
    <n v="5.8041112454655382E-2"/>
    <n v="0"/>
    <n v="1.3201320132013201E-2"/>
    <n v="2.3809523809523808E-2"/>
    <n v="0.10372340425531915"/>
    <n v="6.1248999199359486E-2"/>
  </r>
  <r>
    <x v="15"/>
    <s v="2689-01-000"/>
    <m/>
    <x v="0"/>
    <s v="Pipestone"/>
    <s v="Pipestone Area School District"/>
    <n v="81"/>
    <n v="0"/>
    <n v="0"/>
    <n v="0"/>
    <n v="0"/>
    <n v="0"/>
    <n v="86"/>
    <n v="0"/>
    <n v="6.1209964412811388E-2"/>
    <n v="17"/>
    <n v="1.2724550898203593E-2"/>
    <n v="1405"/>
    <n v="1336"/>
    <x v="880"/>
    <n v="31"/>
    <n v="9"/>
    <n v="8"/>
    <n v="20"/>
    <n v="16"/>
    <n v="0"/>
    <n v="0"/>
    <n v="0"/>
    <n v="0"/>
    <x v="1895"/>
    <x v="166"/>
    <x v="13"/>
    <x v="8"/>
    <x v="23"/>
    <n v="6.0765191297824456E-2"/>
    <n v="0"/>
    <n v="0"/>
    <n v="0"/>
    <n v="0"/>
    <n v="6.1209964412811388E-2"/>
  </r>
  <r>
    <x v="2"/>
    <s v="0239-01-000"/>
    <m/>
    <x v="0"/>
    <s v="Fillmore"/>
    <s v="Rushford-Peterson Public Schools"/>
    <n v="33"/>
    <n v="0"/>
    <n v="0"/>
    <n v="0"/>
    <n v="0"/>
    <n v="0"/>
    <n v="40"/>
    <n v="0"/>
    <n v="6.1162079510703363E-2"/>
    <n v="55"/>
    <n v="8.2212257100149483E-2"/>
    <n v="654"/>
    <n v="669"/>
    <x v="463"/>
    <n v="0"/>
    <n v="7"/>
    <n v="4"/>
    <n v="6"/>
    <n v="53"/>
    <n v="0"/>
    <n v="0"/>
    <n v="0"/>
    <n v="0"/>
    <x v="731"/>
    <x v="0"/>
    <x v="21"/>
    <x v="10"/>
    <x v="21"/>
    <n v="5.2215189873417722E-2"/>
    <n v="0"/>
    <n v="0"/>
    <n v="0"/>
    <n v="0"/>
    <n v="6.1162079510703363E-2"/>
  </r>
  <r>
    <x v="10"/>
    <s v="0601-01-000"/>
    <m/>
    <x v="0"/>
    <s v="Polk"/>
    <s v="Fosston Public School District"/>
    <n v="16"/>
    <n v="12"/>
    <n v="0"/>
    <n v="0"/>
    <n v="0"/>
    <n v="0"/>
    <n v="37"/>
    <n v="0"/>
    <n v="6.1157024793388429E-2"/>
    <n v="92"/>
    <n v="0.1393939393939394"/>
    <n v="605"/>
    <n v="660"/>
    <x v="437"/>
    <n v="33"/>
    <n v="3"/>
    <n v="4"/>
    <n v="8"/>
    <n v="88"/>
    <n v="3"/>
    <n v="0"/>
    <n v="0"/>
    <n v="0"/>
    <x v="553"/>
    <x v="241"/>
    <x v="4"/>
    <x v="10"/>
    <x v="27"/>
    <n v="2.9629629629629631E-2"/>
    <n v="0.2857142857142857"/>
    <n v="0"/>
    <n v="0"/>
    <n v="0"/>
    <n v="6.1157024793388429E-2"/>
  </r>
  <r>
    <x v="7"/>
    <s v="0206-01-000"/>
    <m/>
    <x v="0"/>
    <s v="Douglas"/>
    <s v="Alexandria Public School District"/>
    <n v="232"/>
    <n v="0"/>
    <n v="0"/>
    <n v="0"/>
    <n v="3"/>
    <n v="28"/>
    <n v="216"/>
    <n v="7.0175438596491229E-3"/>
    <n v="5.4135338345864661E-2"/>
    <n v="135"/>
    <n v="3.478484926565318E-2"/>
    <n v="3990"/>
    <n v="3881"/>
    <x v="1881"/>
    <n v="32"/>
    <n v="68"/>
    <n v="44"/>
    <n v="36"/>
    <n v="125"/>
    <n v="0"/>
    <n v="0"/>
    <n v="0"/>
    <n v="0"/>
    <x v="1276"/>
    <x v="118"/>
    <x v="172"/>
    <x v="72"/>
    <x v="19"/>
    <n v="6.0924369747899158E-2"/>
    <n v="0"/>
    <n v="0"/>
    <n v="0"/>
    <n v="7.6923076923076927E-2"/>
    <n v="6.1152882205513785E-2"/>
  </r>
  <r>
    <x v="1"/>
    <s v="0206-01-000"/>
    <m/>
    <x v="0"/>
    <s v="Douglas"/>
    <s v="Alexandria Public School District"/>
    <n v="240"/>
    <n v="0"/>
    <n v="0"/>
    <n v="0"/>
    <n v="0"/>
    <n v="22"/>
    <n v="226"/>
    <n v="5.4227261523293073E-3"/>
    <n v="5.5706186837564703E-2"/>
    <n v="134"/>
    <n v="3.3984275932031446E-2"/>
    <n v="4057"/>
    <n v="3943"/>
    <x v="1882"/>
    <n v="34"/>
    <n v="77"/>
    <n v="38"/>
    <n v="48"/>
    <n v="129"/>
    <n v="0"/>
    <n v="0"/>
    <n v="0"/>
    <n v="0"/>
    <x v="1896"/>
    <x v="8"/>
    <x v="216"/>
    <x v="90"/>
    <x v="163"/>
    <n v="6.22245268343272E-2"/>
    <n v="0"/>
    <n v="0"/>
    <n v="0"/>
    <n v="0"/>
    <n v="6.1128912989894008E-2"/>
  </r>
  <r>
    <x v="13"/>
    <s v="2169-01-000"/>
    <m/>
    <x v="0"/>
    <s v="Murray"/>
    <s v="Murray County Central School Dist."/>
    <n v="46"/>
    <n v="0"/>
    <n v="0"/>
    <n v="0"/>
    <n v="3"/>
    <n v="0"/>
    <n v="55"/>
    <n v="0"/>
    <n v="6.1111111111111109E-2"/>
    <n v="35"/>
    <n v="3.9772727272727272E-2"/>
    <n v="900"/>
    <n v="880"/>
    <x v="872"/>
    <n v="1"/>
    <n v="3"/>
    <n v="4"/>
    <n v="0"/>
    <n v="30"/>
    <n v="0"/>
    <n v="0"/>
    <n v="0"/>
    <n v="0"/>
    <x v="1578"/>
    <x v="3"/>
    <x v="4"/>
    <x v="10"/>
    <x v="17"/>
    <n v="5.1860202931228859E-2"/>
    <n v="0"/>
    <n v="0"/>
    <n v="0"/>
    <n v="1"/>
    <n v="6.1111111111111109E-2"/>
  </r>
  <r>
    <x v="2"/>
    <s v="0162-01-000"/>
    <m/>
    <x v="0"/>
    <s v="Clearwater"/>
    <s v="Bagley Public School District"/>
    <n v="46"/>
    <n v="7"/>
    <n v="0"/>
    <n v="0"/>
    <n v="0"/>
    <n v="0"/>
    <n v="61"/>
    <n v="0"/>
    <n v="6.1061061061061059E-2"/>
    <n v="102"/>
    <n v="9.8076923076923075E-2"/>
    <n v="999"/>
    <n v="1040"/>
    <x v="1883"/>
    <n v="263"/>
    <n v="14"/>
    <n v="6"/>
    <n v="8"/>
    <n v="66"/>
    <n v="21"/>
    <n v="4"/>
    <n v="0"/>
    <n v="0"/>
    <x v="346"/>
    <x v="387"/>
    <x v="14"/>
    <x v="3"/>
    <x v="27"/>
    <n v="6.3100137174211243E-2"/>
    <n v="2.8112449799196786E-2"/>
    <n v="0"/>
    <n v="0"/>
    <n v="0"/>
    <n v="6.1061061061061059E-2"/>
  </r>
  <r>
    <x v="7"/>
    <s v="0882-01-000"/>
    <m/>
    <x v="0"/>
    <s v="Wright"/>
    <s v="Monticello Public School District"/>
    <n v="235"/>
    <n v="0"/>
    <n v="0"/>
    <n v="0"/>
    <n v="6"/>
    <n v="110"/>
    <n v="144"/>
    <n v="2.6442307692307692E-2"/>
    <n v="3.4615384615384617E-2"/>
    <n v="167"/>
    <n v="4.1001718634912844E-2"/>
    <n v="4160"/>
    <n v="4073"/>
    <x v="1884"/>
    <n v="9"/>
    <n v="72"/>
    <n v="65"/>
    <n v="198"/>
    <n v="159"/>
    <n v="0"/>
    <n v="0"/>
    <n v="0"/>
    <n v="0"/>
    <x v="1897"/>
    <x v="68"/>
    <x v="157"/>
    <x v="139"/>
    <x v="607"/>
    <n v="6.1760840998685937E-2"/>
    <n v="0"/>
    <n v="0"/>
    <n v="0"/>
    <n v="2.9411764705882353E-2"/>
    <n v="6.1057692307692313E-2"/>
  </r>
  <r>
    <x v="16"/>
    <s v="2180-01-000"/>
    <m/>
    <x v="0"/>
    <s v="Chippewa"/>
    <s v="M.A.C.C.R.A.Y. School District"/>
    <n v="57"/>
    <n v="0"/>
    <n v="0"/>
    <n v="0"/>
    <n v="0"/>
    <n v="0"/>
    <n v="60"/>
    <n v="0"/>
    <n v="6.1037639877924724E-2"/>
    <n v="44"/>
    <n v="4.5501551189245086E-2"/>
    <n v="983"/>
    <n v="967"/>
    <x v="1469"/>
    <n v="6"/>
    <n v="5"/>
    <n v="0"/>
    <n v="56"/>
    <n v="39"/>
    <n v="0"/>
    <n v="3"/>
    <n v="0"/>
    <n v="0"/>
    <x v="585"/>
    <x v="31"/>
    <x v="6"/>
    <x v="2"/>
    <x v="58"/>
    <n v="6.2091503267973858E-2"/>
    <n v="0"/>
    <n v="0"/>
    <n v="0"/>
    <n v="0"/>
    <n v="6.1037639877924724E-2"/>
  </r>
  <r>
    <x v="10"/>
    <s v="0300-01-000"/>
    <m/>
    <x v="0"/>
    <s v="Houston"/>
    <s v="La Crescent-Hokah School District"/>
    <n v="58"/>
    <n v="0"/>
    <n v="6"/>
    <n v="0"/>
    <n v="0"/>
    <n v="48"/>
    <n v="21"/>
    <n v="4.2440318302387266E-2"/>
    <n v="1.8567639257294429E-2"/>
    <n v="140"/>
    <n v="0.11647254575707154"/>
    <n v="1131"/>
    <n v="1202"/>
    <x v="1069"/>
    <n v="8"/>
    <n v="40"/>
    <n v="19"/>
    <n v="22"/>
    <n v="135"/>
    <n v="0"/>
    <n v="0"/>
    <n v="0"/>
    <n v="0"/>
    <x v="1607"/>
    <x v="35"/>
    <x v="76"/>
    <x v="60"/>
    <x v="9"/>
    <n v="5.5984555984555984E-2"/>
    <n v="0"/>
    <n v="0.13043478260869565"/>
    <n v="0"/>
    <n v="0"/>
    <n v="6.1007957559681691E-2"/>
  </r>
  <r>
    <x v="11"/>
    <s v="0206-01-000"/>
    <m/>
    <x v="0"/>
    <s v="Douglas"/>
    <s v="Alexandria Public School District"/>
    <n v="237"/>
    <n v="0"/>
    <n v="0"/>
    <n v="0"/>
    <n v="0"/>
    <n v="28"/>
    <n v="218"/>
    <n v="6.9427225390528147E-3"/>
    <n v="5.4054054054054057E-2"/>
    <n v="129"/>
    <n v="3.2941777323799798E-2"/>
    <n v="4033"/>
    <n v="3916"/>
    <x v="1885"/>
    <n v="28"/>
    <n v="70"/>
    <n v="43"/>
    <n v="48"/>
    <n v="111"/>
    <n v="0"/>
    <n v="0"/>
    <n v="0"/>
    <n v="0"/>
    <x v="1898"/>
    <x v="115"/>
    <x v="382"/>
    <x v="65"/>
    <x v="163"/>
    <n v="6.1510511289903973E-2"/>
    <n v="0"/>
    <n v="0"/>
    <n v="0"/>
    <n v="0"/>
    <n v="6.0996776593106872E-2"/>
  </r>
  <r>
    <x v="16"/>
    <s v="2172-01-000"/>
    <m/>
    <x v="0"/>
    <s v="Goodhue"/>
    <s v="Kenyon-Wanamingo School District"/>
    <n v="58"/>
    <n v="0"/>
    <n v="0"/>
    <n v="0"/>
    <n v="0"/>
    <n v="18"/>
    <n v="45"/>
    <n v="1.7424975798644726E-2"/>
    <n v="4.3562439496611809E-2"/>
    <n v="52"/>
    <n v="5.0880626223091974E-2"/>
    <n v="1033"/>
    <n v="1022"/>
    <x v="510"/>
    <n v="2"/>
    <n v="8"/>
    <n v="6"/>
    <n v="24"/>
    <n v="48"/>
    <n v="0"/>
    <n v="0"/>
    <n v="0"/>
    <n v="0"/>
    <x v="186"/>
    <x v="16"/>
    <x v="8"/>
    <x v="3"/>
    <x v="11"/>
    <n v="5.8467741935483868E-2"/>
    <n v="0"/>
    <n v="0"/>
    <n v="0"/>
    <n v="0"/>
    <n v="6.0987415295256531E-2"/>
  </r>
  <r>
    <x v="14"/>
    <s v="0261-01-000"/>
    <m/>
    <x v="0"/>
    <s v="Grant"/>
    <s v="Ashby Public School District"/>
    <n v="12"/>
    <n v="0"/>
    <n v="0"/>
    <n v="0"/>
    <n v="0"/>
    <n v="0"/>
    <n v="15"/>
    <n v="0"/>
    <n v="6.097560975609756E-2"/>
    <n v="76"/>
    <n v="0.24755700325732899"/>
    <n v="246"/>
    <n v="307"/>
    <x v="1631"/>
    <n v="1"/>
    <n v="2"/>
    <n v="0"/>
    <n v="5"/>
    <n v="71"/>
    <n v="0"/>
    <n v="0"/>
    <n v="0"/>
    <n v="0"/>
    <x v="1321"/>
    <x v="3"/>
    <x v="6"/>
    <x v="2"/>
    <x v="25"/>
    <n v="0.05"/>
    <n v="0"/>
    <n v="0"/>
    <n v="0"/>
    <n v="0"/>
    <n v="6.097560975609756E-2"/>
  </r>
  <r>
    <x v="6"/>
    <s v="0014-01-000"/>
    <s v="yes"/>
    <x v="1"/>
    <s v="Anoka"/>
    <s v="Fridley Public School District"/>
    <n v="88"/>
    <n v="4"/>
    <n v="47"/>
    <n v="0"/>
    <n v="5"/>
    <n v="34"/>
    <n v="122"/>
    <n v="1.3286440015631106E-2"/>
    <n v="4.7674872997264556E-2"/>
    <n v="129"/>
    <n v="5.0947867298578198E-2"/>
    <n v="2559"/>
    <n v="2532"/>
    <x v="1788"/>
    <n v="54"/>
    <n v="411"/>
    <n v="189"/>
    <n v="146"/>
    <n v="114"/>
    <n v="0"/>
    <n v="5"/>
    <n v="0"/>
    <n v="0"/>
    <x v="1899"/>
    <x v="27"/>
    <x v="273"/>
    <x v="448"/>
    <x v="275"/>
    <n v="5.1582649472450177E-2"/>
    <n v="6.8965517241379309E-2"/>
    <n v="0.10375275938189846"/>
    <n v="0"/>
    <n v="3.3112582781456956E-2"/>
    <n v="6.096131301289566E-2"/>
  </r>
  <r>
    <x v="14"/>
    <s v="9999-99-999"/>
    <m/>
    <x v="3"/>
    <m/>
    <s v="Statewide"/>
    <n v="35454"/>
    <n v="1106"/>
    <n v="7372"/>
    <n v="2474"/>
    <n v="1889"/>
    <n v="16258"/>
    <n v="34139"/>
    <n v="1.9663383388807184E-2"/>
    <n v="4.1289718631473023E-2"/>
    <n v="34096"/>
    <n v="4.2064849153299333E-2"/>
    <n v="826816"/>
    <n v="810558"/>
    <x v="1886"/>
    <n v="16588"/>
    <n v="61837"/>
    <n v="43448"/>
    <n v="39920"/>
    <n v="27612"/>
    <n v="557"/>
    <n v="2334"/>
    <n v="742"/>
    <n v="755"/>
    <x v="1900"/>
    <x v="388"/>
    <x v="498"/>
    <x v="449"/>
    <x v="608"/>
    <n v="5.3998976495960811E-2"/>
    <n v="6.4538717395109996E-2"/>
    <n v="0.11023551401869158"/>
    <n v="5.4758742806551575E-2"/>
    <n v="4.6012568811808839E-2"/>
    <n v="6.0953102020280203E-2"/>
  </r>
  <r>
    <x v="8"/>
    <s v="0599-01-000"/>
    <m/>
    <x v="0"/>
    <s v="Polk"/>
    <s v="Fertile-Beltrami School District"/>
    <n v="22"/>
    <n v="0"/>
    <n v="0"/>
    <n v="0"/>
    <n v="0"/>
    <n v="0"/>
    <n v="27"/>
    <n v="0"/>
    <n v="6.0948081264108354E-2"/>
    <n v="53"/>
    <n v="0.11300639658848614"/>
    <n v="443"/>
    <n v="469"/>
    <x v="24"/>
    <n v="15"/>
    <n v="5"/>
    <n v="4"/>
    <n v="11"/>
    <n v="48"/>
    <n v="3"/>
    <n v="0"/>
    <n v="0"/>
    <n v="0"/>
    <x v="631"/>
    <x v="123"/>
    <x v="5"/>
    <x v="10"/>
    <x v="6"/>
    <n v="5.3921568627450983E-2"/>
    <n v="0"/>
    <n v="0"/>
    <n v="0"/>
    <n v="0"/>
    <n v="6.0948081264108354E-2"/>
  </r>
  <r>
    <x v="9"/>
    <s v="2898-01-000"/>
    <m/>
    <x v="0"/>
    <s v="Cottonwood"/>
    <s v="Westbrook-Walnut Grove Schools"/>
    <n v="25"/>
    <n v="0"/>
    <n v="0"/>
    <n v="6"/>
    <n v="0"/>
    <n v="0"/>
    <n v="34"/>
    <n v="0"/>
    <n v="6.093189964157706E-2"/>
    <n v="32"/>
    <n v="5.7553956834532377E-2"/>
    <n v="558"/>
    <n v="556"/>
    <x v="20"/>
    <n v="0"/>
    <n v="3"/>
    <n v="161"/>
    <n v="3"/>
    <n v="23"/>
    <n v="0"/>
    <n v="0"/>
    <n v="4"/>
    <n v="0"/>
    <x v="276"/>
    <x v="0"/>
    <x v="4"/>
    <x v="450"/>
    <x v="17"/>
    <n v="6.3938618925831206E-2"/>
    <n v="0"/>
    <n v="0"/>
    <n v="3.6809815950920248E-2"/>
    <n v="0"/>
    <n v="6.093189964157706E-2"/>
  </r>
  <r>
    <x v="3"/>
    <s v="0750-01-000"/>
    <m/>
    <x v="0"/>
    <s v="Stearns"/>
    <s v="Rocori Public School District"/>
    <n v="101"/>
    <n v="0"/>
    <n v="0"/>
    <n v="0"/>
    <n v="3"/>
    <n v="10"/>
    <n v="106"/>
    <n v="5.2521008403361349E-3"/>
    <n v="5.5672268907563029E-2"/>
    <n v="287"/>
    <n v="0.13831325301204819"/>
    <n v="1904"/>
    <n v="2075"/>
    <x v="1887"/>
    <n v="12"/>
    <n v="18"/>
    <n v="5"/>
    <n v="209"/>
    <n v="262"/>
    <n v="0"/>
    <n v="0"/>
    <n v="0"/>
    <n v="14"/>
    <x v="1901"/>
    <x v="123"/>
    <x v="67"/>
    <x v="7"/>
    <x v="545"/>
    <n v="6.0479041916167667E-2"/>
    <n v="0"/>
    <n v="0"/>
    <n v="0"/>
    <n v="1.5151515151515152E-2"/>
    <n v="6.0924369747899165E-2"/>
  </r>
  <r>
    <x v="6"/>
    <s v="0283-01-000"/>
    <s v="yes"/>
    <x v="1"/>
    <s v="Hennepin"/>
    <s v="St. Louis Park Public School Dist."/>
    <n v="147"/>
    <n v="4"/>
    <n v="72"/>
    <n v="11"/>
    <n v="10"/>
    <n v="27"/>
    <n v="228"/>
    <n v="6.4469914040114614E-3"/>
    <n v="5.4441260744985676E-2"/>
    <n v="397"/>
    <n v="9.1685912240184755E-2"/>
    <n v="4188"/>
    <n v="4330"/>
    <x v="1888"/>
    <n v="51"/>
    <n v="843"/>
    <n v="210"/>
    <n v="288"/>
    <n v="181"/>
    <n v="3"/>
    <n v="128"/>
    <n v="7"/>
    <n v="35"/>
    <x v="1902"/>
    <x v="189"/>
    <x v="186"/>
    <x v="62"/>
    <x v="351"/>
    <n v="5.06198347107438E-2"/>
    <n v="7.6923076923076927E-2"/>
    <n v="9.148665819567979E-2"/>
    <n v="5.1401869158878503E-2"/>
    <n v="3.8022813688212927E-2"/>
    <n v="6.0888252148997138E-2"/>
  </r>
  <r>
    <x v="4"/>
    <s v="0297-01-000"/>
    <m/>
    <x v="0"/>
    <s v="Houston"/>
    <s v="Spring Grove School District"/>
    <n v="21"/>
    <n v="0"/>
    <n v="0"/>
    <n v="0"/>
    <n v="0"/>
    <n v="0"/>
    <n v="21"/>
    <n v="0"/>
    <n v="6.0869565217391307E-2"/>
    <n v="24"/>
    <n v="6.8965517241379309E-2"/>
    <n v="345"/>
    <n v="348"/>
    <x v="372"/>
    <n v="0"/>
    <n v="0"/>
    <n v="0"/>
    <n v="0"/>
    <n v="22"/>
    <n v="0"/>
    <n v="0"/>
    <n v="0"/>
    <n v="0"/>
    <x v="333"/>
    <x v="0"/>
    <x v="0"/>
    <x v="2"/>
    <x v="1"/>
    <n v="6.0518731988472622E-2"/>
    <n v="0"/>
    <n v="0"/>
    <n v="0"/>
    <n v="0"/>
    <n v="6.0869565217391307E-2"/>
  </r>
  <r>
    <x v="15"/>
    <s v="2683-01-000"/>
    <m/>
    <x v="0"/>
    <s v="Roseau"/>
    <s v="Greenbush-Middle River School Dist."/>
    <n v="28"/>
    <n v="0"/>
    <n v="0"/>
    <n v="0"/>
    <n v="0"/>
    <n v="0"/>
    <n v="30"/>
    <n v="0"/>
    <n v="6.0851926977687626E-2"/>
    <n v="3"/>
    <n v="6.4377682403433476E-3"/>
    <n v="493"/>
    <n v="466"/>
    <x v="1401"/>
    <n v="1"/>
    <n v="3"/>
    <n v="2"/>
    <n v="1"/>
    <n v="0"/>
    <n v="0"/>
    <n v="0"/>
    <n v="0"/>
    <n v="0"/>
    <x v="394"/>
    <x v="3"/>
    <x v="4"/>
    <x v="0"/>
    <x v="0"/>
    <n v="5.7494866529774126E-2"/>
    <n v="0"/>
    <n v="0"/>
    <n v="0"/>
    <n v="0"/>
    <n v="6.0851926977687626E-2"/>
  </r>
  <r>
    <x v="5"/>
    <s v="0314-01-000"/>
    <m/>
    <x v="0"/>
    <s v="Isanti"/>
    <s v="Braham Public School District"/>
    <n v="42"/>
    <n v="0"/>
    <n v="0"/>
    <n v="0"/>
    <n v="0"/>
    <n v="5"/>
    <n v="45"/>
    <n v="6.082725060827251E-3"/>
    <n v="5.4744525547445258E-2"/>
    <n v="35"/>
    <n v="4.3370508054522923E-2"/>
    <n v="822"/>
    <n v="807"/>
    <x v="1889"/>
    <n v="6"/>
    <n v="14"/>
    <n v="9"/>
    <n v="12"/>
    <n v="29"/>
    <n v="0"/>
    <n v="0"/>
    <n v="0"/>
    <n v="0"/>
    <x v="366"/>
    <x v="31"/>
    <x v="27"/>
    <x v="14"/>
    <x v="12"/>
    <n v="5.391527599486521E-2"/>
    <n v="0"/>
    <n v="0"/>
    <n v="0"/>
    <n v="0"/>
    <n v="6.0827250608272508E-2"/>
  </r>
  <r>
    <x v="9"/>
    <s v="0197-01-000"/>
    <s v="yes"/>
    <x v="1"/>
    <s v="Dakota"/>
    <s v="West St. Paul-Mendota Hts.-Eagan"/>
    <n v="195"/>
    <n v="0"/>
    <n v="32"/>
    <n v="21"/>
    <n v="25"/>
    <n v="108"/>
    <n v="180"/>
    <n v="2.2808870116156284E-2"/>
    <n v="3.8014783526927137E-2"/>
    <n v="130"/>
    <n v="2.8402883985143106E-2"/>
    <n v="4735"/>
    <n v="4577"/>
    <x v="1403"/>
    <n v="46"/>
    <n v="438"/>
    <n v="226"/>
    <n v="775"/>
    <n v="91"/>
    <n v="0"/>
    <n v="4"/>
    <n v="0"/>
    <n v="24"/>
    <x v="1903"/>
    <x v="212"/>
    <x v="499"/>
    <x v="266"/>
    <x v="609"/>
    <n v="6.1013767209011263E-2"/>
    <n v="0"/>
    <n v="6.8669527896995708E-2"/>
    <n v="8.5020242914979755E-2"/>
    <n v="3.2216494845360821E-2"/>
    <n v="6.0823653643083425E-2"/>
  </r>
  <r>
    <x v="6"/>
    <s v="0659-01-000"/>
    <m/>
    <x v="0"/>
    <s v="Rice"/>
    <s v="Northfield Public School District"/>
    <n v="216"/>
    <n v="5"/>
    <n v="0"/>
    <n v="12"/>
    <n v="0"/>
    <n v="189"/>
    <n v="50"/>
    <n v="4.8091603053435114E-2"/>
    <n v="1.2722646310432569E-2"/>
    <n v="201"/>
    <n v="5.1644398766700926E-2"/>
    <n v="3930"/>
    <n v="3892"/>
    <x v="1890"/>
    <n v="11"/>
    <n v="43"/>
    <n v="56"/>
    <n v="305"/>
    <n v="189"/>
    <n v="0"/>
    <n v="4"/>
    <n v="0"/>
    <n v="0"/>
    <x v="1904"/>
    <x v="105"/>
    <x v="70"/>
    <x v="194"/>
    <x v="574"/>
    <n v="6.1643835616438353E-2"/>
    <n v="0.3125"/>
    <n v="0"/>
    <n v="0.17647058823529413"/>
    <n v="0"/>
    <n v="6.0814249363867687E-2"/>
  </r>
  <r>
    <x v="0"/>
    <s v="0204-01-000"/>
    <m/>
    <x v="0"/>
    <s v="Dodge"/>
    <s v="Kasson-Mantorville School District"/>
    <n v="98"/>
    <n v="0"/>
    <n v="0"/>
    <n v="0"/>
    <n v="22"/>
    <n v="3"/>
    <n v="125"/>
    <n v="1.4245014245014246E-3"/>
    <n v="5.9354226020892686E-2"/>
    <n v="120"/>
    <n v="5.7197330791229746E-2"/>
    <n v="2106"/>
    <n v="2098"/>
    <x v="1891"/>
    <n v="10"/>
    <n v="16"/>
    <n v="19"/>
    <n v="82"/>
    <n v="112"/>
    <n v="0"/>
    <n v="0"/>
    <n v="0"/>
    <n v="0"/>
    <x v="1471"/>
    <x v="87"/>
    <x v="31"/>
    <x v="60"/>
    <x v="217"/>
    <n v="5.0076647930505876E-2"/>
    <n v="0"/>
    <n v="0"/>
    <n v="0"/>
    <n v="0.21153846153846154"/>
    <n v="6.0778727445394108E-2"/>
  </r>
  <r>
    <x v="15"/>
    <s v="2895-01-000"/>
    <m/>
    <x v="0"/>
    <s v="Jackson"/>
    <s v="Jackson County Central School Dist."/>
    <n v="71"/>
    <n v="0"/>
    <n v="0"/>
    <n v="0"/>
    <n v="5"/>
    <n v="0"/>
    <n v="79"/>
    <n v="0"/>
    <n v="6.076923076923077E-2"/>
    <n v="28"/>
    <n v="2.2417934347477981E-2"/>
    <n v="1300"/>
    <n v="1249"/>
    <x v="677"/>
    <n v="1"/>
    <n v="8"/>
    <n v="56"/>
    <n v="17"/>
    <n v="25"/>
    <n v="0"/>
    <n v="0"/>
    <n v="0"/>
    <n v="0"/>
    <x v="838"/>
    <x v="3"/>
    <x v="8"/>
    <x v="176"/>
    <x v="9"/>
    <n v="5.8532563891178897E-2"/>
    <n v="0"/>
    <n v="0"/>
    <n v="0"/>
    <n v="0.22727272727272727"/>
    <n v="6.076923076923077E-2"/>
  </r>
  <r>
    <x v="8"/>
    <s v="0252-01-000"/>
    <m/>
    <x v="0"/>
    <s v="Goodhue"/>
    <s v="Cannon Falls Public School District"/>
    <n v="67"/>
    <n v="0"/>
    <n v="0"/>
    <n v="0"/>
    <n v="0"/>
    <n v="6"/>
    <n v="71"/>
    <n v="4.7318611987381704E-3"/>
    <n v="5.5993690851735015E-2"/>
    <n v="78"/>
    <n v="6.1465721040189124E-2"/>
    <n v="1268"/>
    <n v="1269"/>
    <x v="1892"/>
    <n v="8"/>
    <n v="16"/>
    <n v="22"/>
    <n v="22"/>
    <n v="70"/>
    <n v="0"/>
    <n v="0"/>
    <n v="0"/>
    <n v="0"/>
    <x v="715"/>
    <x v="35"/>
    <x v="31"/>
    <x v="224"/>
    <x v="9"/>
    <n v="5.5926544240400666E-2"/>
    <n v="0"/>
    <n v="0"/>
    <n v="0"/>
    <n v="0"/>
    <n v="6.0725552050473183E-2"/>
  </r>
  <r>
    <x v="6"/>
    <s v="0535-01-000"/>
    <m/>
    <x v="0"/>
    <s v="Olmsted"/>
    <s v="Rochester Public School District"/>
    <n v="839"/>
    <n v="4"/>
    <n v="152"/>
    <n v="3"/>
    <n v="5"/>
    <n v="326"/>
    <n v="697"/>
    <n v="1.9346032876387156E-2"/>
    <n v="4.1362530413625302E-2"/>
    <n v="154"/>
    <n v="9.6358403203604063E-3"/>
    <n v="16851"/>
    <n v="15982"/>
    <x v="1893"/>
    <n v="72"/>
    <n v="1623"/>
    <n v="1392"/>
    <n v="912"/>
    <n v="124"/>
    <n v="0"/>
    <n v="0"/>
    <n v="10"/>
    <n v="0"/>
    <x v="1905"/>
    <x v="25"/>
    <x v="500"/>
    <x v="451"/>
    <x v="610"/>
    <n v="6.6073397385415025E-2"/>
    <n v="5.2631578947368418E-2"/>
    <n v="8.5633802816901403E-2"/>
    <n v="2.1660649819494585E-3"/>
    <n v="5.4525627044711015E-3"/>
    <n v="6.0708563290012459E-2"/>
  </r>
  <r>
    <x v="9"/>
    <s v="0508-01-000"/>
    <m/>
    <x v="0"/>
    <s v="Nicollet"/>
    <s v="St. Peter Public School District"/>
    <n v="98"/>
    <n v="0"/>
    <n v="0"/>
    <n v="3"/>
    <n v="5"/>
    <n v="19"/>
    <n v="99"/>
    <n v="9.7736625514403298E-3"/>
    <n v="5.0925925925925923E-2"/>
    <n v="64"/>
    <n v="3.3862433862433865E-2"/>
    <n v="1944"/>
    <n v="1890"/>
    <x v="1894"/>
    <n v="3"/>
    <n v="53"/>
    <n v="27"/>
    <n v="135"/>
    <n v="62"/>
    <n v="0"/>
    <n v="0"/>
    <n v="0"/>
    <n v="0"/>
    <x v="659"/>
    <x v="6"/>
    <x v="12"/>
    <x v="249"/>
    <x v="562"/>
    <n v="5.737704918032787E-2"/>
    <n v="0"/>
    <n v="0"/>
    <n v="0.1"/>
    <n v="3.5714285714285712E-2"/>
    <n v="6.0699588477366256E-2"/>
  </r>
  <r>
    <x v="15"/>
    <s v="0300-01-000"/>
    <m/>
    <x v="0"/>
    <s v="Houston"/>
    <s v="La Crescent-Hokah School District"/>
    <n v="92"/>
    <n v="0"/>
    <n v="0"/>
    <n v="0"/>
    <n v="0"/>
    <n v="55"/>
    <n v="39"/>
    <n v="3.5506778566817304E-2"/>
    <n v="2.5177533892834086E-2"/>
    <n v="154"/>
    <n v="9.5711622125543822E-2"/>
    <n v="1549"/>
    <n v="1609"/>
    <x v="1223"/>
    <n v="4"/>
    <n v="37"/>
    <n v="21"/>
    <n v="9"/>
    <n v="153"/>
    <n v="0"/>
    <n v="0"/>
    <n v="0"/>
    <n v="0"/>
    <x v="1127"/>
    <x v="2"/>
    <x v="10"/>
    <x v="25"/>
    <x v="22"/>
    <n v="6.2288422477995938E-2"/>
    <n v="0"/>
    <n v="0"/>
    <n v="0"/>
    <n v="0"/>
    <n v="6.0684312459651391E-2"/>
  </r>
  <r>
    <x v="7"/>
    <s v="0518-01-000"/>
    <m/>
    <x v="0"/>
    <s v="Nobles"/>
    <s v="Worthington Public School District"/>
    <n v="135"/>
    <n v="0"/>
    <n v="3"/>
    <n v="0"/>
    <n v="16"/>
    <n v="7"/>
    <n v="152"/>
    <n v="2.6666666666666666E-3"/>
    <n v="5.7904761904761903E-2"/>
    <n v="76"/>
    <n v="2.9897718332022032E-2"/>
    <n v="2625"/>
    <n v="2542"/>
    <x v="1895"/>
    <n v="8"/>
    <n v="140"/>
    <n v="318"/>
    <n v="1110"/>
    <n v="46"/>
    <n v="0"/>
    <n v="0"/>
    <n v="16"/>
    <n v="4"/>
    <x v="1906"/>
    <x v="35"/>
    <x v="270"/>
    <x v="147"/>
    <x v="611"/>
    <n v="0.12796208530805686"/>
    <n v="0"/>
    <n v="2.097902097902098E-2"/>
    <n v="0"/>
    <n v="1.4260249554367201E-2"/>
    <n v="6.0571428571428568E-2"/>
  </r>
  <r>
    <x v="16"/>
    <s v="0091-01-000"/>
    <m/>
    <x v="0"/>
    <s v="Carlton"/>
    <s v="Barnum Public School District"/>
    <n v="37"/>
    <n v="0"/>
    <n v="0"/>
    <n v="0"/>
    <n v="0"/>
    <n v="0"/>
    <n v="41"/>
    <n v="0"/>
    <n v="6.0561299852289516E-2"/>
    <n v="28"/>
    <n v="4.2168674698795178E-2"/>
    <n v="677"/>
    <n v="664"/>
    <x v="460"/>
    <n v="25"/>
    <n v="3"/>
    <n v="4"/>
    <n v="4"/>
    <n v="25"/>
    <n v="0"/>
    <n v="0"/>
    <n v="0"/>
    <n v="0"/>
    <x v="1258"/>
    <x v="108"/>
    <x v="4"/>
    <x v="10"/>
    <x v="29"/>
    <n v="5.7812500000000003E-2"/>
    <n v="0"/>
    <n v="0"/>
    <n v="0"/>
    <n v="0"/>
    <n v="6.0561299852289516E-2"/>
  </r>
  <r>
    <x v="16"/>
    <s v="2397-01-000"/>
    <m/>
    <x v="0"/>
    <s v="Le Sueur"/>
    <s v="Le Sueur-Henderson School District"/>
    <n v="86"/>
    <n v="0"/>
    <n v="0"/>
    <n v="0"/>
    <n v="3"/>
    <n v="49"/>
    <n v="42"/>
    <n v="3.2601463739188291E-2"/>
    <n v="2.7944111776447105E-2"/>
    <n v="30"/>
    <n v="2.0804438280166437E-2"/>
    <n v="1503"/>
    <n v="1442"/>
    <x v="1896"/>
    <n v="1"/>
    <n v="7"/>
    <n v="8"/>
    <n v="132"/>
    <n v="25"/>
    <n v="0"/>
    <n v="0"/>
    <n v="0"/>
    <n v="0"/>
    <x v="1631"/>
    <x v="3"/>
    <x v="21"/>
    <x v="8"/>
    <x v="186"/>
    <n v="6.3468634686346864E-2"/>
    <n v="0"/>
    <n v="0"/>
    <n v="0"/>
    <n v="2.2222222222222223E-2"/>
    <n v="6.05455755156354E-2"/>
  </r>
  <r>
    <x v="9"/>
    <s v="0829-01-000"/>
    <m/>
    <x v="0"/>
    <s v="Waseca"/>
    <s v="Waseca Public School District"/>
    <n v="109"/>
    <n v="0"/>
    <n v="0"/>
    <n v="0"/>
    <n v="6"/>
    <n v="100"/>
    <n v="22"/>
    <n v="4.96031746031746E-2"/>
    <n v="1.0912698412698412E-2"/>
    <n v="40"/>
    <n v="2.0682523267838676E-2"/>
    <n v="2016"/>
    <n v="1934"/>
    <x v="1897"/>
    <n v="9"/>
    <n v="40"/>
    <n v="10"/>
    <n v="180"/>
    <n v="39"/>
    <n v="0"/>
    <n v="0"/>
    <n v="0"/>
    <n v="0"/>
    <x v="1907"/>
    <x v="68"/>
    <x v="159"/>
    <x v="12"/>
    <x v="446"/>
    <n v="6.175637393767705E-2"/>
    <n v="0"/>
    <n v="0"/>
    <n v="0"/>
    <n v="3.2258064516129031E-2"/>
    <n v="6.0515873015873009E-2"/>
  </r>
  <r>
    <x v="6"/>
    <s v="0435-01-000"/>
    <m/>
    <x v="0"/>
    <s v="Mahnomen"/>
    <s v="Waubun-Ogema-White Earth Public Sch"/>
    <n v="22"/>
    <n v="12"/>
    <n v="0"/>
    <n v="0"/>
    <n v="0"/>
    <n v="0"/>
    <n v="38"/>
    <n v="0"/>
    <n v="6.0509554140127389E-2"/>
    <n v="17"/>
    <n v="2.800658978583196E-2"/>
    <n v="628"/>
    <n v="607"/>
    <x v="264"/>
    <n v="389"/>
    <n v="0"/>
    <n v="0"/>
    <n v="0"/>
    <n v="5"/>
    <n v="7"/>
    <n v="0"/>
    <n v="0"/>
    <n v="0"/>
    <x v="1673"/>
    <x v="389"/>
    <x v="0"/>
    <x v="2"/>
    <x v="1"/>
    <n v="9.3617021276595741E-2"/>
    <n v="3.0456852791878174E-2"/>
    <n v="0"/>
    <n v="0"/>
    <n v="0"/>
    <n v="6.0509554140127389E-2"/>
  </r>
  <r>
    <x v="9"/>
    <s v="0564-01-000"/>
    <m/>
    <x v="0"/>
    <s v="Pennington"/>
    <s v="Thief River Falls School District"/>
    <n v="116"/>
    <n v="0"/>
    <n v="3"/>
    <n v="0"/>
    <n v="0"/>
    <n v="0"/>
    <n v="127"/>
    <n v="0"/>
    <n v="6.0476190476190475E-2"/>
    <n v="53"/>
    <n v="2.6159921026653505E-2"/>
    <n v="2100"/>
    <n v="2026"/>
    <x v="1898"/>
    <n v="67"/>
    <n v="33"/>
    <n v="22"/>
    <n v="79"/>
    <n v="39"/>
    <n v="3"/>
    <n v="0"/>
    <n v="0"/>
    <n v="0"/>
    <x v="1204"/>
    <x v="174"/>
    <x v="40"/>
    <x v="224"/>
    <x v="194"/>
    <n v="6.0988433228180865E-2"/>
    <n v="0"/>
    <n v="8.3333333333333329E-2"/>
    <n v="0"/>
    <n v="0"/>
    <n v="6.0476190476190475E-2"/>
  </r>
  <r>
    <x v="15"/>
    <s v="0280-01-000"/>
    <s v="yes"/>
    <x v="1"/>
    <s v="Hennepin"/>
    <s v="Richfield Public School District"/>
    <n v="92"/>
    <n v="5"/>
    <n v="56"/>
    <n v="11"/>
    <n v="69"/>
    <n v="75"/>
    <n v="174"/>
    <n v="1.8212724623603693E-2"/>
    <n v="4.2253521126760563E-2"/>
    <n v="236"/>
    <n v="5.7490864799025578E-2"/>
    <n v="4118"/>
    <n v="4105"/>
    <x v="1899"/>
    <n v="58"/>
    <n v="776"/>
    <n v="368"/>
    <n v="671"/>
    <n v="70"/>
    <n v="10"/>
    <n v="115"/>
    <n v="14"/>
    <n v="16"/>
    <x v="1908"/>
    <x v="11"/>
    <x v="501"/>
    <x v="452"/>
    <x v="612"/>
    <n v="4.0816326530612242E-2"/>
    <n v="9.4339622641509441E-2"/>
    <n v="7.8103207810320777E-2"/>
    <n v="3.0136986301369864E-2"/>
    <n v="9.5303867403314924E-2"/>
    <n v="6.0466245750364259E-2"/>
  </r>
  <r>
    <x v="12"/>
    <s v="2752-01-000"/>
    <m/>
    <x v="0"/>
    <s v="Martin"/>
    <s v="Fairmont Area School District"/>
    <n v="99"/>
    <n v="0"/>
    <n v="6"/>
    <n v="3"/>
    <n v="0"/>
    <n v="0"/>
    <n v="113"/>
    <n v="0"/>
    <n v="6.0460139111824504E-2"/>
    <n v="69"/>
    <n v="3.7808219178082192E-2"/>
    <n v="1869"/>
    <n v="1825"/>
    <x v="1900"/>
    <n v="3"/>
    <n v="18"/>
    <n v="17"/>
    <n v="78"/>
    <n v="66"/>
    <n v="0"/>
    <n v="0"/>
    <n v="0"/>
    <n v="0"/>
    <x v="1608"/>
    <x v="6"/>
    <x v="39"/>
    <x v="38"/>
    <x v="93"/>
    <n v="5.6831228473019517E-2"/>
    <n v="0"/>
    <n v="0.25"/>
    <n v="0.15"/>
    <n v="0"/>
    <n v="6.0460139111824504E-2"/>
  </r>
  <r>
    <x v="6"/>
    <s v="0279-01-000"/>
    <s v="yes"/>
    <x v="1"/>
    <s v="Hennepin"/>
    <s v="Osseo Public School District"/>
    <n v="648"/>
    <n v="8"/>
    <n v="525"/>
    <n v="141"/>
    <n v="33"/>
    <n v="494"/>
    <n v="887"/>
    <n v="2.1624934337243915E-2"/>
    <n v="3.8828576431448082E-2"/>
    <n v="329"/>
    <n v="1.5097283406754772E-2"/>
    <n v="22844"/>
    <n v="21792"/>
    <x v="1901"/>
    <n v="156"/>
    <n v="4345"/>
    <n v="2895"/>
    <n v="1046"/>
    <n v="221"/>
    <n v="0"/>
    <n v="60"/>
    <n v="16"/>
    <n v="7"/>
    <x v="1909"/>
    <x v="383"/>
    <x v="502"/>
    <x v="453"/>
    <x v="613"/>
    <n v="4.7034913261232492E-2"/>
    <n v="4.878048780487805E-2"/>
    <n v="0.10914760914760915"/>
    <n v="4.6688741721854304E-2"/>
    <n v="3.0783582089552237E-2"/>
    <n v="6.0453510768692001E-2"/>
  </r>
  <r>
    <x v="17"/>
    <s v="2149-01-000"/>
    <m/>
    <x v="0"/>
    <s v="Pope"/>
    <s v="Minnewaska School District"/>
    <n v="97"/>
    <n v="0"/>
    <n v="0"/>
    <n v="0"/>
    <n v="0"/>
    <n v="0"/>
    <n v="99"/>
    <n v="0"/>
    <n v="6.043956043956044E-2"/>
    <n v="40"/>
    <n v="2.53324889170361E-2"/>
    <n v="1638"/>
    <n v="1579"/>
    <x v="873"/>
    <n v="11"/>
    <n v="8"/>
    <n v="10"/>
    <n v="7"/>
    <n v="35"/>
    <n v="0"/>
    <n v="0"/>
    <n v="0"/>
    <n v="0"/>
    <x v="1910"/>
    <x v="90"/>
    <x v="8"/>
    <x v="12"/>
    <x v="35"/>
    <n v="6.0436137071651089E-2"/>
    <n v="0"/>
    <n v="0"/>
    <n v="0"/>
    <n v="0"/>
    <n v="6.043956043956044E-2"/>
  </r>
  <r>
    <x v="13"/>
    <s v="0361-01-000"/>
    <m/>
    <x v="0"/>
    <s v="Koochiching"/>
    <s v="International Falls School District"/>
    <n v="96"/>
    <n v="6"/>
    <n v="3"/>
    <n v="0"/>
    <n v="0"/>
    <n v="0"/>
    <n v="107"/>
    <n v="0"/>
    <n v="6.041784302653868E-2"/>
    <n v="28"/>
    <n v="1.6548463356973995E-2"/>
    <n v="1771"/>
    <n v="1692"/>
    <x v="1675"/>
    <n v="82"/>
    <n v="8"/>
    <n v="3"/>
    <n v="8"/>
    <n v="26"/>
    <n v="0"/>
    <n v="0"/>
    <n v="0"/>
    <n v="0"/>
    <x v="1813"/>
    <x v="67"/>
    <x v="42"/>
    <x v="5"/>
    <x v="27"/>
    <n v="5.7761732851985562E-2"/>
    <n v="6.8181818181818177E-2"/>
    <n v="0.27272727272727271"/>
    <n v="0"/>
    <n v="0"/>
    <n v="6.041784302653868E-2"/>
  </r>
  <r>
    <x v="9"/>
    <s v="2683-01-000"/>
    <m/>
    <x v="0"/>
    <s v="Roseau"/>
    <s v="Greenbush-Middle River School Dist."/>
    <n v="28"/>
    <n v="0"/>
    <n v="0"/>
    <n v="0"/>
    <n v="0"/>
    <n v="0"/>
    <n v="30"/>
    <n v="0"/>
    <n v="6.0362173038229376E-2"/>
    <n v="9"/>
    <n v="1.8907563025210083E-2"/>
    <n v="497"/>
    <n v="476"/>
    <x v="882"/>
    <n v="2"/>
    <n v="4"/>
    <n v="2"/>
    <n v="4"/>
    <n v="7"/>
    <n v="0"/>
    <n v="0"/>
    <n v="0"/>
    <n v="0"/>
    <x v="258"/>
    <x v="16"/>
    <x v="2"/>
    <x v="0"/>
    <x v="29"/>
    <n v="5.7731958762886601E-2"/>
    <n v="0"/>
    <n v="0"/>
    <n v="0"/>
    <n v="0"/>
    <n v="6.0362173038229376E-2"/>
  </r>
  <r>
    <x v="12"/>
    <s v="0031-01-000"/>
    <m/>
    <x v="0"/>
    <s v="Beltrami"/>
    <s v="Bemidji Public School District"/>
    <n v="211"/>
    <n v="116"/>
    <n v="0"/>
    <n v="0"/>
    <n v="0"/>
    <n v="158"/>
    <n v="174"/>
    <n v="2.8716830243547802E-2"/>
    <n v="3.162486368593239E-2"/>
    <n v="42"/>
    <n v="8.0583269378357632E-3"/>
    <n v="5502"/>
    <n v="5212"/>
    <x v="1902"/>
    <n v="874"/>
    <n v="66"/>
    <n v="43"/>
    <n v="45"/>
    <n v="17"/>
    <n v="19"/>
    <n v="0"/>
    <n v="0"/>
    <n v="0"/>
    <x v="1911"/>
    <x v="390"/>
    <x v="368"/>
    <x v="65"/>
    <x v="123"/>
    <n v="4.8195523069894927E-2"/>
    <n v="0.11946446961894953"/>
    <n v="0"/>
    <n v="0"/>
    <n v="0"/>
    <n v="6.0341693929480189E-2"/>
  </r>
  <r>
    <x v="5"/>
    <s v="0750-01-000"/>
    <m/>
    <x v="0"/>
    <s v="Stearns"/>
    <s v="Rocori Public School District"/>
    <n v="101"/>
    <n v="0"/>
    <n v="0"/>
    <n v="0"/>
    <n v="4"/>
    <n v="7"/>
    <n v="109"/>
    <n v="3.6382536382536385E-3"/>
    <n v="5.6652806652806656E-2"/>
    <n v="273"/>
    <n v="0.13118692936088419"/>
    <n v="1924"/>
    <n v="2081"/>
    <x v="1903"/>
    <n v="12"/>
    <n v="23"/>
    <n v="7"/>
    <n v="190"/>
    <n v="247"/>
    <n v="0"/>
    <n v="0"/>
    <n v="0"/>
    <n v="12"/>
    <x v="890"/>
    <x v="123"/>
    <x v="23"/>
    <x v="36"/>
    <x v="614"/>
    <n v="5.9307105108631825E-2"/>
    <n v="0"/>
    <n v="0"/>
    <n v="0"/>
    <n v="2.197802197802198E-2"/>
    <n v="6.0291060291060294E-2"/>
  </r>
  <r>
    <x v="8"/>
    <s v="0413-01-000"/>
    <m/>
    <x v="0"/>
    <s v="Lyon"/>
    <s v="Marshall Public School District"/>
    <n v="81"/>
    <n v="0"/>
    <n v="6"/>
    <n v="7"/>
    <n v="35"/>
    <n v="14"/>
    <n v="119"/>
    <n v="6.3463281958295557E-3"/>
    <n v="5.3943789664551225E-2"/>
    <n v="154"/>
    <n v="6.9151324651998206E-2"/>
    <n v="2206"/>
    <n v="2227"/>
    <x v="1904"/>
    <n v="7"/>
    <n v="112"/>
    <n v="72"/>
    <n v="234"/>
    <n v="136"/>
    <n v="0"/>
    <n v="0"/>
    <n v="0"/>
    <n v="4"/>
    <x v="1912"/>
    <x v="47"/>
    <x v="291"/>
    <x v="185"/>
    <x v="537"/>
    <n v="4.6365197481396683E-2"/>
    <n v="0"/>
    <n v="5.0847457627118647E-2"/>
    <n v="8.8607594936708861E-2"/>
    <n v="0.13207547169811321"/>
    <n v="6.0290117860380785E-2"/>
  </r>
  <r>
    <x v="0"/>
    <s v="0255-01-000"/>
    <m/>
    <x v="0"/>
    <s v="Goodhue"/>
    <s v="Pine Island Public School Dist."/>
    <n v="52"/>
    <n v="0"/>
    <n v="0"/>
    <n v="12"/>
    <n v="0"/>
    <n v="0"/>
    <n v="73"/>
    <n v="0"/>
    <n v="6.028075970272502E-2"/>
    <n v="92"/>
    <n v="7.4796747967479676E-2"/>
    <n v="1211"/>
    <n v="1230"/>
    <x v="1905"/>
    <n v="1"/>
    <n v="14"/>
    <n v="19"/>
    <n v="27"/>
    <n v="86"/>
    <n v="0"/>
    <n v="0"/>
    <n v="0"/>
    <n v="0"/>
    <x v="209"/>
    <x v="3"/>
    <x v="27"/>
    <x v="152"/>
    <x v="59"/>
    <n v="4.5814977973568281E-2"/>
    <n v="0"/>
    <n v="0"/>
    <n v="0.38709677419354838"/>
    <n v="0"/>
    <n v="6.028075970272502E-2"/>
  </r>
  <r>
    <x v="13"/>
    <s v="0195-01-000"/>
    <s v="yes"/>
    <x v="1"/>
    <s v="Dakota"/>
    <s v="Randolph Public School District"/>
    <n v="26"/>
    <n v="0"/>
    <n v="0"/>
    <n v="0"/>
    <n v="0"/>
    <n v="0"/>
    <n v="27"/>
    <n v="0"/>
    <n v="6.0267857142857144E-2"/>
    <n v="3"/>
    <n v="7.0754716981132077E-3"/>
    <n v="448"/>
    <n v="424"/>
    <x v="255"/>
    <n v="3"/>
    <n v="1"/>
    <n v="1"/>
    <n v="6"/>
    <n v="0"/>
    <n v="0"/>
    <n v="0"/>
    <n v="0"/>
    <n v="0"/>
    <x v="834"/>
    <x v="6"/>
    <x v="3"/>
    <x v="1"/>
    <x v="21"/>
    <n v="5.8956916099773243E-2"/>
    <n v="0"/>
    <n v="0"/>
    <n v="0"/>
    <n v="0"/>
    <n v="6.0267857142857144E-2"/>
  </r>
  <r>
    <x v="16"/>
    <s v="0100-01-000"/>
    <m/>
    <x v="0"/>
    <s v="Carlton"/>
    <s v="Wrenshall Public School District"/>
    <n v="20"/>
    <n v="0"/>
    <n v="0"/>
    <n v="0"/>
    <n v="0"/>
    <n v="0"/>
    <n v="20"/>
    <n v="0"/>
    <n v="6.0240963855421686E-2"/>
    <n v="78"/>
    <n v="0.2"/>
    <n v="332"/>
    <n v="390"/>
    <x v="228"/>
    <n v="6"/>
    <n v="4"/>
    <n v="1"/>
    <n v="1"/>
    <n v="73"/>
    <n v="0"/>
    <n v="0"/>
    <n v="0"/>
    <n v="0"/>
    <x v="1581"/>
    <x v="31"/>
    <x v="2"/>
    <x v="1"/>
    <x v="0"/>
    <n v="6.1538461538461542E-2"/>
    <n v="0"/>
    <n v="0"/>
    <n v="0"/>
    <n v="0"/>
    <n v="6.0240963855421686E-2"/>
  </r>
  <r>
    <x v="0"/>
    <s v="0146-01-000"/>
    <m/>
    <x v="0"/>
    <s v="Clay"/>
    <s v="Barnesville Public School District"/>
    <n v="43"/>
    <n v="0"/>
    <n v="0"/>
    <n v="0"/>
    <n v="0"/>
    <n v="0"/>
    <n v="48"/>
    <n v="0"/>
    <n v="6.0225846925972396E-2"/>
    <n v="55"/>
    <n v="6.8407960199004969E-2"/>
    <n v="797"/>
    <n v="804"/>
    <x v="1051"/>
    <n v="1"/>
    <n v="3"/>
    <n v="0"/>
    <n v="1"/>
    <n v="55"/>
    <n v="0"/>
    <n v="0"/>
    <n v="0"/>
    <n v="0"/>
    <x v="92"/>
    <x v="3"/>
    <x v="4"/>
    <x v="2"/>
    <x v="0"/>
    <n v="5.4637865311308764E-2"/>
    <n v="0"/>
    <n v="0"/>
    <n v="0"/>
    <n v="0"/>
    <n v="6.0225846925972396E-2"/>
  </r>
  <r>
    <x v="4"/>
    <s v="0330-01-000"/>
    <m/>
    <x v="0"/>
    <s v="Jackson"/>
    <s v="Heron Lake-Okabena School District"/>
    <n v="12"/>
    <n v="0"/>
    <n v="0"/>
    <n v="0"/>
    <n v="0"/>
    <n v="0"/>
    <n v="18"/>
    <n v="0"/>
    <n v="6.0200668896321072E-2"/>
    <n v="83"/>
    <n v="0.22802197802197802"/>
    <n v="299"/>
    <n v="364"/>
    <x v="676"/>
    <n v="0"/>
    <n v="2"/>
    <n v="3"/>
    <n v="50"/>
    <n v="73"/>
    <n v="0"/>
    <n v="0"/>
    <n v="0"/>
    <n v="7"/>
    <x v="172"/>
    <x v="0"/>
    <x v="6"/>
    <x v="5"/>
    <x v="125"/>
    <n v="4.8387096774193547E-2"/>
    <n v="0"/>
    <n v="0"/>
    <n v="0"/>
    <n v="0"/>
    <n v="6.0200668896321072E-2"/>
  </r>
  <r>
    <x v="3"/>
    <s v="0761-01-000"/>
    <m/>
    <x v="0"/>
    <s v="Steele"/>
    <s v="Owatonna Public School District"/>
    <n v="237"/>
    <n v="0"/>
    <n v="14"/>
    <n v="5"/>
    <n v="44"/>
    <n v="90"/>
    <n v="220"/>
    <n v="1.7475728155339806E-2"/>
    <n v="4.2718446601941747E-2"/>
    <n v="136"/>
    <n v="2.7331189710610933E-2"/>
    <n v="5150"/>
    <n v="4976"/>
    <x v="1837"/>
    <n v="14"/>
    <n v="447"/>
    <n v="87"/>
    <n v="707"/>
    <n v="113"/>
    <n v="0"/>
    <n v="0"/>
    <n v="0"/>
    <n v="10"/>
    <x v="1913"/>
    <x v="93"/>
    <x v="503"/>
    <x v="341"/>
    <x v="615"/>
    <n v="6.1638491547464237E-2"/>
    <n v="0"/>
    <n v="3.0368763557483729E-2"/>
    <n v="5.434782608695652E-2"/>
    <n v="5.9379217273954114E-2"/>
    <n v="6.0194174757281553E-2"/>
  </r>
  <r>
    <x v="3"/>
    <s v="0621-01-000"/>
    <s v="yes"/>
    <x v="1"/>
    <s v="Ramsey"/>
    <s v="Mounds View Public School District"/>
    <n v="380"/>
    <n v="0"/>
    <n v="87"/>
    <n v="94"/>
    <n v="57"/>
    <n v="196"/>
    <n v="468"/>
    <n v="1.7750407534866872E-2"/>
    <n v="4.2383626154682122E-2"/>
    <n v="1178"/>
    <n v="0.10193838698511595"/>
    <n v="11042"/>
    <n v="11556"/>
    <x v="1906"/>
    <n v="150"/>
    <n v="1468"/>
    <n v="1495"/>
    <n v="957"/>
    <n v="728"/>
    <n v="8"/>
    <n v="213"/>
    <n v="149"/>
    <n v="56"/>
    <x v="1914"/>
    <x v="291"/>
    <x v="504"/>
    <x v="454"/>
    <x v="161"/>
    <n v="5.3236200616419163E-2"/>
    <n v="0"/>
    <n v="6.4828614008941882E-2"/>
    <n v="6.5277777777777782E-2"/>
    <n v="5.9498956158663886E-2"/>
    <n v="6.0134033689548991E-2"/>
  </r>
  <r>
    <x v="0"/>
    <s v="0891-01-000"/>
    <m/>
    <x v="0"/>
    <s v="Yellow Medicine"/>
    <s v="Canby Public School District"/>
    <n v="25"/>
    <n v="0"/>
    <n v="0"/>
    <n v="0"/>
    <n v="0"/>
    <n v="0"/>
    <n v="33"/>
    <n v="0"/>
    <n v="6.0109289617486336E-2"/>
    <n v="18"/>
    <n v="3.3707865168539325E-2"/>
    <n v="549"/>
    <n v="534"/>
    <x v="389"/>
    <n v="0"/>
    <n v="6"/>
    <n v="4"/>
    <n v="13"/>
    <n v="12"/>
    <n v="0"/>
    <n v="0"/>
    <n v="0"/>
    <n v="0"/>
    <x v="736"/>
    <x v="0"/>
    <x v="41"/>
    <x v="10"/>
    <x v="8"/>
    <n v="4.7709923664122141E-2"/>
    <n v="0"/>
    <n v="0"/>
    <n v="0"/>
    <n v="0"/>
    <n v="6.0109289617486336E-2"/>
  </r>
  <r>
    <x v="3"/>
    <s v="0204-01-000"/>
    <m/>
    <x v="0"/>
    <s v="Dodge"/>
    <s v="Kasson-Mantorville School District"/>
    <n v="97"/>
    <n v="0"/>
    <n v="0"/>
    <n v="0"/>
    <n v="20"/>
    <n v="7"/>
    <n v="117"/>
    <n v="3.3914728682170542E-3"/>
    <n v="5.6686046511627904E-2"/>
    <n v="180"/>
    <n v="8.4905660377358486E-2"/>
    <n v="2064"/>
    <n v="2120"/>
    <x v="1907"/>
    <n v="6"/>
    <n v="27"/>
    <n v="22"/>
    <n v="101"/>
    <n v="167"/>
    <n v="0"/>
    <n v="0"/>
    <n v="0"/>
    <n v="5"/>
    <x v="231"/>
    <x v="31"/>
    <x v="26"/>
    <x v="224"/>
    <x v="43"/>
    <n v="5.1214361140443504E-2"/>
    <n v="0"/>
    <n v="0"/>
    <n v="0"/>
    <n v="0.17241379310344829"/>
    <n v="6.0077519379844957E-2"/>
  </r>
  <r>
    <x v="1"/>
    <s v="0700-01-000"/>
    <m/>
    <x v="0"/>
    <s v="Saint Louis"/>
    <s v="Hermantown Public School District"/>
    <n v="98"/>
    <n v="3"/>
    <n v="0"/>
    <n v="0"/>
    <n v="0"/>
    <n v="33"/>
    <n v="78"/>
    <n v="1.7857142857142856E-2"/>
    <n v="4.2207792207792208E-2"/>
    <n v="333"/>
    <n v="0.16086956521739129"/>
    <n v="1848"/>
    <n v="2070"/>
    <x v="1908"/>
    <n v="28"/>
    <n v="38"/>
    <n v="37"/>
    <n v="30"/>
    <n v="305"/>
    <n v="8"/>
    <n v="4"/>
    <n v="7"/>
    <n v="5"/>
    <x v="372"/>
    <x v="255"/>
    <x v="37"/>
    <x v="249"/>
    <x v="24"/>
    <n v="5.6647398843930635E-2"/>
    <n v="0.13043478260869565"/>
    <n v="0"/>
    <n v="0"/>
    <n v="0"/>
    <n v="6.0064935064935064E-2"/>
  </r>
  <r>
    <x v="8"/>
    <s v="0624-01-000"/>
    <s v="yes"/>
    <x v="1"/>
    <s v="Ramsey"/>
    <s v="White Bear Lake School District"/>
    <n v="425"/>
    <n v="0"/>
    <n v="21"/>
    <n v="35"/>
    <n v="21"/>
    <n v="135"/>
    <n v="395"/>
    <n v="1.5297450424929179E-2"/>
    <n v="4.4759206798866857E-2"/>
    <n v="76"/>
    <n v="9.07896308684745E-3"/>
    <n v="8825"/>
    <n v="8371"/>
    <x v="1909"/>
    <n v="49"/>
    <n v="354"/>
    <n v="655"/>
    <n v="314"/>
    <n v="55"/>
    <n v="0"/>
    <n v="0"/>
    <n v="3"/>
    <n v="0"/>
    <x v="1915"/>
    <x v="142"/>
    <x v="505"/>
    <x v="455"/>
    <x v="616"/>
    <n v="5.7674039896865245E-2"/>
    <n v="0"/>
    <n v="5.6000000000000001E-2"/>
    <n v="5.0946142649199416E-2"/>
    <n v="6.2686567164179099E-2"/>
    <n v="6.0056657223796037E-2"/>
  </r>
  <r>
    <x v="0"/>
    <s v="2184-01-000"/>
    <m/>
    <x v="0"/>
    <s v="Rock"/>
    <s v="Luverne Public School District"/>
    <n v="66"/>
    <n v="0"/>
    <n v="0"/>
    <n v="0"/>
    <n v="0"/>
    <n v="0"/>
    <n v="72"/>
    <n v="0"/>
    <n v="6.0050041701417846E-2"/>
    <n v="93"/>
    <n v="7.6229508196721307E-2"/>
    <n v="1199"/>
    <n v="1220"/>
    <x v="557"/>
    <n v="16"/>
    <n v="18"/>
    <n v="20"/>
    <n v="51"/>
    <n v="85"/>
    <n v="0"/>
    <n v="5"/>
    <n v="0"/>
    <n v="0"/>
    <x v="1864"/>
    <x v="105"/>
    <x v="45"/>
    <x v="38"/>
    <x v="62"/>
    <n v="6.0218978102189784E-2"/>
    <n v="0"/>
    <n v="0"/>
    <n v="0"/>
    <n v="0"/>
    <n v="6.0050041701417846E-2"/>
  </r>
  <r>
    <x v="15"/>
    <s v="0146-01-000"/>
    <m/>
    <x v="0"/>
    <s v="Clay"/>
    <s v="Barnesville Public School District"/>
    <n v="41"/>
    <n v="0"/>
    <n v="0"/>
    <n v="0"/>
    <n v="0"/>
    <n v="0"/>
    <n v="47"/>
    <n v="0"/>
    <n v="6.0025542784163471E-2"/>
    <n v="44"/>
    <n v="5.6410256410256411E-2"/>
    <n v="783"/>
    <n v="780"/>
    <x v="1910"/>
    <n v="0"/>
    <n v="6"/>
    <n v="2"/>
    <n v="5"/>
    <n v="41"/>
    <n v="0"/>
    <n v="0"/>
    <n v="0"/>
    <n v="0"/>
    <x v="314"/>
    <x v="0"/>
    <x v="41"/>
    <x v="0"/>
    <x v="25"/>
    <n v="5.3455019556714473E-2"/>
    <n v="0"/>
    <n v="0"/>
    <n v="0"/>
    <n v="0"/>
    <n v="6.0025542784163471E-2"/>
  </r>
  <r>
    <x v="16"/>
    <s v="2149-01-000"/>
    <m/>
    <x v="0"/>
    <s v="Pope"/>
    <s v="Minnewaska School District"/>
    <n v="99"/>
    <n v="0"/>
    <n v="0"/>
    <n v="0"/>
    <n v="0"/>
    <n v="6"/>
    <n v="95"/>
    <n v="3.5629453681710215E-3"/>
    <n v="5.6413301662707839E-2"/>
    <n v="43"/>
    <n v="2.6445264452644526E-2"/>
    <n v="1684"/>
    <n v="1626"/>
    <x v="1911"/>
    <n v="7"/>
    <n v="10"/>
    <n v="6"/>
    <n v="6"/>
    <n v="41"/>
    <n v="0"/>
    <n v="0"/>
    <n v="0"/>
    <n v="0"/>
    <x v="1318"/>
    <x v="47"/>
    <x v="14"/>
    <x v="3"/>
    <x v="21"/>
    <n v="5.9818731117824771E-2"/>
    <n v="0"/>
    <n v="0"/>
    <n v="0"/>
    <n v="0"/>
    <n v="5.9976247030878858E-2"/>
  </r>
  <r>
    <x v="9"/>
    <s v="0775-01-000"/>
    <m/>
    <x v="0"/>
    <s v="Swift"/>
    <s v="Kerkhoven-Murdock-Sunburg"/>
    <n v="24"/>
    <n v="0"/>
    <n v="0"/>
    <n v="0"/>
    <n v="0"/>
    <n v="0"/>
    <n v="31"/>
    <n v="0"/>
    <n v="5.9961315280464215E-2"/>
    <n v="89"/>
    <n v="0.15478260869565216"/>
    <n v="517"/>
    <n v="575"/>
    <x v="784"/>
    <n v="1"/>
    <n v="3"/>
    <n v="0"/>
    <n v="50"/>
    <n v="75"/>
    <n v="0"/>
    <n v="0"/>
    <n v="0"/>
    <n v="10"/>
    <x v="830"/>
    <x v="3"/>
    <x v="4"/>
    <x v="2"/>
    <x v="137"/>
    <n v="5.106382978723404E-2"/>
    <n v="0"/>
    <n v="0"/>
    <n v="0"/>
    <n v="0"/>
    <n v="5.9961315280464215E-2"/>
  </r>
  <r>
    <x v="11"/>
    <s v="0721-01-000"/>
    <s v="yes"/>
    <x v="1"/>
    <s v="Scott"/>
    <s v="New Prague Area Schools"/>
    <n v="189"/>
    <n v="0"/>
    <n v="3"/>
    <n v="3"/>
    <n v="3"/>
    <n v="10"/>
    <n v="206"/>
    <n v="2.7746947835738068E-3"/>
    <n v="5.7158712541620423E-2"/>
    <n v="521"/>
    <n v="0.13328216935277565"/>
    <n v="3604"/>
    <n v="3909"/>
    <x v="1912"/>
    <n v="12"/>
    <n v="30"/>
    <n v="48"/>
    <n v="51"/>
    <n v="488"/>
    <n v="5"/>
    <n v="0"/>
    <n v="5"/>
    <n v="5"/>
    <x v="924"/>
    <x v="47"/>
    <x v="53"/>
    <x v="456"/>
    <x v="103"/>
    <n v="5.4482559815508792E-2"/>
    <n v="0"/>
    <n v="9.0909090909090912E-2"/>
    <n v="6.5217391304347824E-2"/>
    <n v="6.1224489795918366E-2"/>
    <n v="5.9933407325194227E-2"/>
  </r>
  <r>
    <x v="5"/>
    <s v="0088-01-000"/>
    <m/>
    <x v="0"/>
    <s v="Brown"/>
    <s v="New Ulm Public School District"/>
    <n v="100"/>
    <n v="0"/>
    <n v="3"/>
    <n v="0"/>
    <n v="8"/>
    <n v="49"/>
    <n v="76"/>
    <n v="2.3489932885906041E-2"/>
    <n v="3.6433365292425697E-2"/>
    <n v="66"/>
    <n v="3.2560434139121852E-2"/>
    <n v="2086"/>
    <n v="2027"/>
    <x v="1913"/>
    <n v="2"/>
    <n v="33"/>
    <n v="26"/>
    <n v="93"/>
    <n v="62"/>
    <n v="0"/>
    <n v="0"/>
    <n v="0"/>
    <n v="0"/>
    <x v="1916"/>
    <x v="16"/>
    <x v="40"/>
    <x v="57"/>
    <x v="496"/>
    <n v="5.2328623757195186E-2"/>
    <n v="0"/>
    <n v="8.3333333333333329E-2"/>
    <n v="0"/>
    <n v="7.9207920792079209E-2"/>
    <n v="5.9923298178331738E-2"/>
  </r>
  <r>
    <x v="15"/>
    <s v="0858-01-000"/>
    <m/>
    <x v="0"/>
    <s v="Winona"/>
    <s v="St. Charles Public School District"/>
    <n v="65"/>
    <n v="0"/>
    <n v="0"/>
    <n v="0"/>
    <n v="0"/>
    <n v="0"/>
    <n v="68"/>
    <n v="0"/>
    <n v="5.991189427312775E-2"/>
    <n v="0"/>
    <n v="0"/>
    <n v="1135"/>
    <n v="1067"/>
    <x v="1807"/>
    <n v="3"/>
    <n v="3"/>
    <n v="40"/>
    <n v="59"/>
    <n v="0"/>
    <n v="0"/>
    <n v="0"/>
    <n v="0"/>
    <n v="0"/>
    <x v="528"/>
    <x v="6"/>
    <x v="4"/>
    <x v="154"/>
    <x v="26"/>
    <n v="6.3291139240506333E-2"/>
    <n v="0"/>
    <n v="0"/>
    <n v="0"/>
    <n v="0"/>
    <n v="5.991189427312775E-2"/>
  </r>
  <r>
    <x v="6"/>
    <s v="0857-01-000"/>
    <m/>
    <x v="0"/>
    <s v="Winona"/>
    <s v="Lewiston-Altura Public School Dist."/>
    <n v="38"/>
    <n v="0"/>
    <n v="0"/>
    <n v="0"/>
    <n v="0"/>
    <n v="3"/>
    <n v="37"/>
    <n v="4.4910179640718561E-3"/>
    <n v="5.5389221556886227E-2"/>
    <n v="124"/>
    <n v="0.16489361702127658"/>
    <n v="668"/>
    <n v="752"/>
    <x v="771"/>
    <n v="3"/>
    <n v="2"/>
    <n v="5"/>
    <n v="14"/>
    <n v="119"/>
    <n v="0"/>
    <n v="0"/>
    <n v="3"/>
    <n v="0"/>
    <x v="740"/>
    <x v="6"/>
    <x v="6"/>
    <x v="0"/>
    <x v="7"/>
    <n v="5.8732612055641419E-2"/>
    <n v="0"/>
    <n v="0"/>
    <n v="0"/>
    <n v="0"/>
    <n v="5.9880239520958084E-2"/>
  </r>
  <r>
    <x v="16"/>
    <s v="0717-01-000"/>
    <s v="yes"/>
    <x v="1"/>
    <s v="Scott"/>
    <s v="Jordan Public School District"/>
    <n v="80"/>
    <n v="0"/>
    <n v="0"/>
    <n v="0"/>
    <n v="0"/>
    <n v="0"/>
    <n v="84"/>
    <n v="0"/>
    <n v="5.987170349251604E-2"/>
    <n v="17"/>
    <n v="1.2724550898203593E-2"/>
    <n v="1403"/>
    <n v="1336"/>
    <x v="1914"/>
    <n v="2"/>
    <n v="5"/>
    <n v="1"/>
    <n v="64"/>
    <n v="16"/>
    <n v="0"/>
    <n v="0"/>
    <n v="0"/>
    <n v="0"/>
    <x v="1917"/>
    <x v="16"/>
    <x v="5"/>
    <x v="1"/>
    <x v="256"/>
    <n v="6.0240963855421686E-2"/>
    <n v="0"/>
    <n v="0"/>
    <n v="0"/>
    <n v="0"/>
    <n v="5.987170349251604E-2"/>
  </r>
  <r>
    <x v="5"/>
    <s v="0200-01-000"/>
    <s v="yes"/>
    <x v="1"/>
    <s v="Dakota"/>
    <s v="Hastings Public School District"/>
    <n v="254"/>
    <n v="0"/>
    <n v="0"/>
    <n v="0"/>
    <n v="3"/>
    <n v="31"/>
    <n v="252"/>
    <n v="6.5580706579225724E-3"/>
    <n v="5.3310767928918978E-2"/>
    <n v="74"/>
    <n v="1.637892872952634E-2"/>
    <n v="4727"/>
    <n v="4518"/>
    <x v="1915"/>
    <n v="48"/>
    <n v="166"/>
    <n v="73"/>
    <n v="186"/>
    <n v="53"/>
    <n v="6"/>
    <n v="0"/>
    <n v="0"/>
    <n v="3"/>
    <x v="1918"/>
    <x v="241"/>
    <x v="330"/>
    <x v="269"/>
    <x v="446"/>
    <n v="5.9821008007536508E-2"/>
    <n v="0"/>
    <n v="0"/>
    <n v="0"/>
    <n v="1.6129032258064516E-2"/>
    <n v="5.9868838586841548E-2"/>
  </r>
  <r>
    <x v="7"/>
    <s v="0181-01-000"/>
    <m/>
    <x v="0"/>
    <s v="Crow Wing"/>
    <s v="Brainerd Public School District"/>
    <n v="374"/>
    <n v="8"/>
    <n v="3"/>
    <n v="0"/>
    <n v="0"/>
    <n v="47"/>
    <n v="355"/>
    <n v="6.998213222156045E-3"/>
    <n v="5.2858844550327577E-2"/>
    <n v="393"/>
    <n v="5.8595497241687791E-2"/>
    <n v="6716"/>
    <n v="6707"/>
    <x v="1916"/>
    <n v="115"/>
    <n v="114"/>
    <n v="56"/>
    <n v="60"/>
    <n v="377"/>
    <n v="0"/>
    <n v="0"/>
    <n v="0"/>
    <n v="0"/>
    <x v="1919"/>
    <x v="38"/>
    <x v="406"/>
    <x v="176"/>
    <x v="378"/>
    <n v="5.8814278974681555E-2"/>
    <n v="6.5040650406504072E-2"/>
    <n v="2.564102564102564E-2"/>
    <n v="0"/>
    <n v="0"/>
    <n v="5.9857057772483624E-2"/>
  </r>
  <r>
    <x v="2"/>
    <s v="0413-01-000"/>
    <m/>
    <x v="0"/>
    <s v="Lyon"/>
    <s v="Marshall Public School District"/>
    <n v="89"/>
    <n v="0"/>
    <n v="3"/>
    <n v="5"/>
    <n v="40"/>
    <n v="0"/>
    <n v="142"/>
    <n v="0"/>
    <n v="5.9814658803706823E-2"/>
    <n v="152"/>
    <n v="6.3758389261744972E-2"/>
    <n v="2374"/>
    <n v="2384"/>
    <x v="1917"/>
    <n v="10"/>
    <n v="240"/>
    <n v="135"/>
    <n v="286"/>
    <n v="134"/>
    <n v="0"/>
    <n v="0"/>
    <n v="0"/>
    <n v="4"/>
    <x v="1920"/>
    <x v="87"/>
    <x v="506"/>
    <x v="457"/>
    <x v="169"/>
    <n v="5.3357314148681056E-2"/>
    <n v="0"/>
    <n v="1.2345679012345678E-2"/>
    <n v="3.5714285714285712E-2"/>
    <n v="0.12422360248447205"/>
    <n v="5.9814658803706823E-2"/>
  </r>
  <r>
    <x v="12"/>
    <s v="0547-01-000"/>
    <m/>
    <x v="0"/>
    <s v="Otter Tail"/>
    <s v="Parkers Prairie Public School Dist."/>
    <n v="28"/>
    <n v="0"/>
    <n v="0"/>
    <n v="0"/>
    <n v="0"/>
    <n v="0"/>
    <n v="32"/>
    <n v="0"/>
    <n v="5.9813084112149535E-2"/>
    <n v="106"/>
    <n v="0.17405582922824303"/>
    <n v="535"/>
    <n v="609"/>
    <x v="1665"/>
    <n v="1"/>
    <n v="5"/>
    <n v="3"/>
    <n v="2"/>
    <n v="106"/>
    <n v="0"/>
    <n v="0"/>
    <n v="0"/>
    <n v="0"/>
    <x v="1305"/>
    <x v="3"/>
    <x v="5"/>
    <x v="5"/>
    <x v="3"/>
    <n v="5.3846153846153849E-2"/>
    <n v="0"/>
    <n v="0"/>
    <n v="0"/>
    <n v="0"/>
    <n v="5.9813084112149535E-2"/>
  </r>
  <r>
    <x v="0"/>
    <s v="0721-01-000"/>
    <s v="yes"/>
    <x v="1"/>
    <s v="Scott"/>
    <s v="New Prague Area Schools"/>
    <n v="187"/>
    <n v="0"/>
    <n v="0"/>
    <n v="3"/>
    <n v="7"/>
    <n v="9"/>
    <n v="201"/>
    <n v="2.5633722586157789E-3"/>
    <n v="5.7248647109085733E-2"/>
    <n v="438"/>
    <n v="0.11714362128911474"/>
    <n v="3511"/>
    <n v="3739"/>
    <x v="1918"/>
    <n v="11"/>
    <n v="24"/>
    <n v="48"/>
    <n v="45"/>
    <n v="422"/>
    <n v="0"/>
    <n v="3"/>
    <n v="3"/>
    <n v="3"/>
    <x v="1789"/>
    <x v="90"/>
    <x v="16"/>
    <x v="372"/>
    <x v="103"/>
    <n v="5.539099526066351E-2"/>
    <n v="0"/>
    <n v="0"/>
    <n v="6.25E-2"/>
    <n v="0.14285714285714285"/>
    <n v="5.9812019367701509E-2"/>
  </r>
  <r>
    <x v="2"/>
    <s v="0599-01-000"/>
    <m/>
    <x v="0"/>
    <s v="Polk"/>
    <s v="Fertile-Beltrami School District"/>
    <n v="18"/>
    <n v="0"/>
    <n v="0"/>
    <n v="0"/>
    <n v="0"/>
    <n v="0"/>
    <n v="25"/>
    <n v="0"/>
    <n v="5.9808612440191387E-2"/>
    <n v="49"/>
    <n v="0.11085972850678733"/>
    <n v="418"/>
    <n v="442"/>
    <x v="245"/>
    <n v="6"/>
    <n v="4"/>
    <n v="3"/>
    <n v="12"/>
    <n v="46"/>
    <n v="0"/>
    <n v="0"/>
    <n v="0"/>
    <n v="0"/>
    <x v="691"/>
    <x v="31"/>
    <x v="2"/>
    <x v="5"/>
    <x v="12"/>
    <n v="4.6272493573264781E-2"/>
    <n v="0"/>
    <n v="0"/>
    <n v="0"/>
    <n v="0"/>
    <n v="5.9808612440191387E-2"/>
  </r>
  <r>
    <x v="9"/>
    <s v="0036-01-000"/>
    <m/>
    <x v="0"/>
    <s v="Beltrami"/>
    <s v="Kelliher Public School District"/>
    <n v="15"/>
    <n v="0"/>
    <n v="0"/>
    <n v="0"/>
    <n v="0"/>
    <n v="0"/>
    <n v="16"/>
    <n v="0"/>
    <n v="5.9701492537313432E-2"/>
    <n v="32"/>
    <n v="0.11267605633802817"/>
    <n v="268"/>
    <n v="284"/>
    <x v="1783"/>
    <n v="101"/>
    <n v="7"/>
    <n v="0"/>
    <n v="1"/>
    <n v="0"/>
    <n v="31"/>
    <n v="0"/>
    <n v="0"/>
    <n v="0"/>
    <x v="1407"/>
    <x v="231"/>
    <x v="21"/>
    <x v="2"/>
    <x v="0"/>
    <n v="7.8947368421052627E-2"/>
    <n v="0"/>
    <n v="0"/>
    <n v="0"/>
    <n v="0"/>
    <n v="5.9701492537313432E-2"/>
  </r>
  <r>
    <x v="4"/>
    <s v="0495-01-000"/>
    <m/>
    <x v="0"/>
    <s v="Mower"/>
    <s v="Grand Meadow Public School District"/>
    <n v="17"/>
    <n v="0"/>
    <n v="0"/>
    <n v="0"/>
    <n v="0"/>
    <n v="0"/>
    <n v="24"/>
    <n v="0"/>
    <n v="5.9701492537313432E-2"/>
    <n v="0"/>
    <n v="0"/>
    <n v="402"/>
    <n v="378"/>
    <x v="381"/>
    <n v="0"/>
    <n v="16"/>
    <n v="3"/>
    <n v="3"/>
    <n v="0"/>
    <n v="0"/>
    <n v="0"/>
    <n v="0"/>
    <n v="0"/>
    <x v="497"/>
    <x v="0"/>
    <x v="31"/>
    <x v="5"/>
    <x v="17"/>
    <n v="4.5576407506702415E-2"/>
    <n v="0"/>
    <n v="0"/>
    <n v="0"/>
    <n v="0"/>
    <n v="5.9701492537313432E-2"/>
  </r>
  <r>
    <x v="12"/>
    <s v="0318-01-000"/>
    <m/>
    <x v="0"/>
    <s v="Itasca"/>
    <s v="Grand Rapids Public School District"/>
    <n v="215"/>
    <n v="24"/>
    <n v="0"/>
    <n v="0"/>
    <n v="0"/>
    <n v="0"/>
    <n v="250"/>
    <n v="0"/>
    <n v="5.9637404580152674E-2"/>
    <n v="216"/>
    <n v="5.1948051948051951E-2"/>
    <n v="4192"/>
    <n v="4158"/>
    <x v="1919"/>
    <n v="203"/>
    <n v="24"/>
    <n v="31"/>
    <n v="28"/>
    <n v="200"/>
    <n v="5"/>
    <n v="0"/>
    <n v="0"/>
    <n v="0"/>
    <x v="1921"/>
    <x v="186"/>
    <x v="39"/>
    <x v="152"/>
    <x v="16"/>
    <n v="5.5312580396192433E-2"/>
    <n v="0.10810810810810811"/>
    <n v="0"/>
    <n v="0"/>
    <n v="0"/>
    <n v="5.9637404580152674E-2"/>
  </r>
  <r>
    <x v="14"/>
    <s v="0270-01-000"/>
    <s v="yes"/>
    <x v="1"/>
    <s v="Hennepin"/>
    <s v="Hopkins Public School District"/>
    <n v="370"/>
    <n v="0"/>
    <n v="58"/>
    <n v="15"/>
    <n v="9"/>
    <n v="48"/>
    <n v="421"/>
    <n v="6.0967864854566236E-3"/>
    <n v="5.3473898132859139E-2"/>
    <n v="883"/>
    <n v="0.10655243151924701"/>
    <n v="7873"/>
    <n v="8287"/>
    <x v="1920"/>
    <n v="51"/>
    <n v="1028"/>
    <n v="323"/>
    <n v="401"/>
    <n v="598"/>
    <n v="5"/>
    <n v="172"/>
    <n v="37"/>
    <n v="36"/>
    <x v="1922"/>
    <x v="212"/>
    <x v="507"/>
    <x v="458"/>
    <x v="399"/>
    <n v="5.914322250639386E-2"/>
    <n v="0"/>
    <n v="6.3457330415754923E-2"/>
    <n v="4.9833887043189369E-2"/>
    <n v="2.4064171122994651E-2"/>
    <n v="5.9570684618315765E-2"/>
  </r>
  <r>
    <x v="7"/>
    <s v="0347-01-000"/>
    <m/>
    <x v="0"/>
    <s v="Kandiyohi"/>
    <s v="Willmar Public School District"/>
    <n v="212"/>
    <n v="0"/>
    <n v="0"/>
    <n v="0"/>
    <n v="26"/>
    <n v="8"/>
    <n v="240"/>
    <n v="1.9207683073229293E-3"/>
    <n v="5.7623049219687875E-2"/>
    <n v="162"/>
    <n v="3.9715616572689384E-2"/>
    <n v="4165"/>
    <n v="4079"/>
    <x v="1921"/>
    <n v="40"/>
    <n v="303"/>
    <n v="49"/>
    <n v="1230"/>
    <n v="135"/>
    <n v="0"/>
    <n v="0"/>
    <n v="0"/>
    <n v="8"/>
    <x v="1923"/>
    <x v="97"/>
    <x v="497"/>
    <x v="54"/>
    <x v="617"/>
    <n v="8.3662194159431727E-2"/>
    <n v="0"/>
    <n v="0"/>
    <n v="0"/>
    <n v="2.0833333333333332E-2"/>
    <n v="5.9543817527010802E-2"/>
  </r>
  <r>
    <x v="3"/>
    <s v="0423-01-000"/>
    <m/>
    <x v="0"/>
    <s v="McLeod"/>
    <s v="Hutchinson Public School District"/>
    <n v="170"/>
    <n v="0"/>
    <n v="0"/>
    <n v="0"/>
    <n v="8"/>
    <n v="144"/>
    <n v="41"/>
    <n v="4.6346958480849694E-2"/>
    <n v="1.3196009011908594E-2"/>
    <n v="46"/>
    <n v="1.5498652291105121E-2"/>
    <n v="3107"/>
    <n v="2968"/>
    <x v="1922"/>
    <n v="4"/>
    <n v="66"/>
    <n v="39"/>
    <n v="202"/>
    <n v="40"/>
    <n v="0"/>
    <n v="0"/>
    <n v="0"/>
    <n v="0"/>
    <x v="1924"/>
    <x v="2"/>
    <x v="368"/>
    <x v="278"/>
    <x v="269"/>
    <n v="6.0997488338715468E-2"/>
    <n v="0"/>
    <n v="0"/>
    <n v="0"/>
    <n v="3.8095238095238099E-2"/>
    <n v="5.9542967492758288E-2"/>
  </r>
  <r>
    <x v="4"/>
    <s v="0593-01-000"/>
    <m/>
    <x v="0"/>
    <s v="Polk"/>
    <s v="Crookston Public School District"/>
    <n v="69"/>
    <n v="0"/>
    <n v="0"/>
    <n v="0"/>
    <n v="14"/>
    <n v="0"/>
    <n v="85"/>
    <n v="0"/>
    <n v="5.9482155353393983E-2"/>
    <n v="33"/>
    <n v="2.3965141612200435E-2"/>
    <n v="1429"/>
    <n v="1377"/>
    <x v="1557"/>
    <n v="30"/>
    <n v="17"/>
    <n v="3"/>
    <n v="253"/>
    <n v="31"/>
    <n v="0"/>
    <n v="0"/>
    <n v="0"/>
    <n v="0"/>
    <x v="782"/>
    <x v="30"/>
    <x v="19"/>
    <x v="5"/>
    <x v="495"/>
    <n v="6.2050359712230219E-2"/>
    <n v="0"/>
    <n v="0"/>
    <n v="0"/>
    <n v="5.2434456928838954E-2"/>
    <n v="5.9482155353393983E-2"/>
  </r>
  <r>
    <x v="14"/>
    <s v="0850-01-000"/>
    <m/>
    <x v="0"/>
    <s v="Wilkin"/>
    <s v="Rothsay Public School District"/>
    <n v="8"/>
    <n v="0"/>
    <n v="0"/>
    <n v="0"/>
    <n v="0"/>
    <n v="0"/>
    <n v="11"/>
    <n v="0"/>
    <n v="5.9459459459459463E-2"/>
    <n v="54"/>
    <n v="0.23684210526315788"/>
    <n v="185"/>
    <n v="228"/>
    <x v="106"/>
    <n v="3"/>
    <n v="5"/>
    <n v="0"/>
    <n v="9"/>
    <n v="48"/>
    <n v="0"/>
    <n v="3"/>
    <n v="0"/>
    <n v="0"/>
    <x v="1267"/>
    <x v="6"/>
    <x v="6"/>
    <x v="2"/>
    <x v="22"/>
    <n v="4.6783625730994149E-2"/>
    <n v="0"/>
    <n v="0"/>
    <n v="0"/>
    <n v="0"/>
    <n v="5.9459459459459463E-2"/>
  </r>
  <r>
    <x v="17"/>
    <s v="0330-01-000"/>
    <m/>
    <x v="0"/>
    <s v="Jackson"/>
    <s v="Heron Lake-Okabena School District"/>
    <n v="14"/>
    <n v="0"/>
    <n v="0"/>
    <n v="0"/>
    <n v="0"/>
    <n v="0"/>
    <n v="18"/>
    <n v="0"/>
    <n v="5.9405940594059403E-2"/>
    <n v="57"/>
    <n v="0.16666666666666666"/>
    <n v="303"/>
    <n v="342"/>
    <x v="1392"/>
    <n v="0"/>
    <n v="3"/>
    <n v="0"/>
    <n v="32"/>
    <n v="50"/>
    <n v="0"/>
    <n v="0"/>
    <n v="0"/>
    <n v="3"/>
    <x v="540"/>
    <x v="0"/>
    <x v="4"/>
    <x v="2"/>
    <x v="106"/>
    <n v="5.1660516605166053E-2"/>
    <n v="0"/>
    <n v="0"/>
    <n v="0"/>
    <n v="0"/>
    <n v="5.9405940594059403E-2"/>
  </r>
  <r>
    <x v="8"/>
    <s v="0728-01-000"/>
    <m/>
    <x v="0"/>
    <s v="Sherburne"/>
    <s v="Elk River Public School District"/>
    <n v="718"/>
    <n v="3"/>
    <n v="29"/>
    <n v="18"/>
    <n v="4"/>
    <n v="596"/>
    <n v="192"/>
    <n v="4.4923494384563202E-2"/>
    <n v="1.4471998191000226E-2"/>
    <n v="65"/>
    <n v="5.1817602040816323E-3"/>
    <n v="13267"/>
    <n v="12544"/>
    <x v="1923"/>
    <n v="137"/>
    <n v="351"/>
    <n v="383"/>
    <n v="252"/>
    <n v="60"/>
    <n v="0"/>
    <n v="0"/>
    <n v="0"/>
    <n v="0"/>
    <x v="1925"/>
    <x v="15"/>
    <x v="363"/>
    <x v="360"/>
    <x v="190"/>
    <n v="5.9442006788641442E-2"/>
    <n v="2.1428571428571429E-2"/>
    <n v="7.6315789473684212E-2"/>
    <n v="4.488778054862843E-2"/>
    <n v="1.5625E-2"/>
    <n v="5.9395492575563424E-2"/>
  </r>
  <r>
    <x v="4"/>
    <s v="0115-01-000"/>
    <m/>
    <x v="0"/>
    <s v="Cass"/>
    <s v="Cass Lake-Bena Public Schools"/>
    <n v="34"/>
    <n v="19"/>
    <n v="0"/>
    <n v="0"/>
    <n v="0"/>
    <n v="3"/>
    <n v="53"/>
    <n v="3.1813361611876989E-3"/>
    <n v="5.620360551431601E-2"/>
    <n v="184"/>
    <n v="0.17180205415499533"/>
    <n v="943"/>
    <n v="1071"/>
    <x v="79"/>
    <n v="955"/>
    <n v="1"/>
    <n v="4"/>
    <n v="2"/>
    <n v="7"/>
    <n v="177"/>
    <n v="0"/>
    <n v="0"/>
    <n v="0"/>
    <x v="562"/>
    <x v="391"/>
    <x v="3"/>
    <x v="10"/>
    <x v="3"/>
    <n v="0.25"/>
    <n v="2.3839397741530741E-2"/>
    <n v="0"/>
    <n v="0"/>
    <n v="0"/>
    <n v="5.9384941675503712E-2"/>
  </r>
  <r>
    <x v="16"/>
    <s v="0013-01-000"/>
    <s v="yes"/>
    <x v="1"/>
    <s v="Anoka"/>
    <s v="Columbia Heights Public School Dist"/>
    <n v="153"/>
    <n v="4"/>
    <n v="10"/>
    <n v="3"/>
    <n v="0"/>
    <n v="4"/>
    <n v="179"/>
    <n v="1.2978585334198572E-3"/>
    <n v="5.8079169370538614E-2"/>
    <n v="119"/>
    <n v="3.9430086149768055E-2"/>
    <n v="3082"/>
    <n v="3018"/>
    <x v="1924"/>
    <n v="115"/>
    <n v="301"/>
    <n v="176"/>
    <n v="146"/>
    <n v="70"/>
    <n v="7"/>
    <n v="24"/>
    <n v="0"/>
    <n v="4"/>
    <x v="983"/>
    <x v="240"/>
    <x v="508"/>
    <x v="29"/>
    <x v="315"/>
    <n v="6.4748201438848921E-2"/>
    <n v="3.5714285714285712E-2"/>
    <n v="3.484320557491289E-2"/>
    <n v="1.6759776536312849E-2"/>
    <n v="0"/>
    <n v="5.9377027903958469E-2"/>
  </r>
  <r>
    <x v="4"/>
    <s v="0317-01-000"/>
    <m/>
    <x v="0"/>
    <s v="Itasca"/>
    <s v="Deer River Public School District"/>
    <n v="46"/>
    <n v="3"/>
    <n v="0"/>
    <n v="0"/>
    <n v="0"/>
    <n v="0"/>
    <n v="57"/>
    <n v="0"/>
    <n v="5.9374999999999997E-2"/>
    <n v="62"/>
    <n v="6.4248704663212433E-2"/>
    <n v="960"/>
    <n v="965"/>
    <x v="1761"/>
    <n v="295"/>
    <n v="4"/>
    <n v="2"/>
    <n v="7"/>
    <n v="37"/>
    <n v="13"/>
    <n v="0"/>
    <n v="0"/>
    <n v="3"/>
    <x v="1926"/>
    <x v="392"/>
    <x v="2"/>
    <x v="0"/>
    <x v="29"/>
    <n v="6.9069069069069067E-2"/>
    <n v="1.0526315789473684E-2"/>
    <n v="0"/>
    <n v="0"/>
    <n v="0"/>
    <n v="5.9374999999999997E-2"/>
  </r>
  <r>
    <x v="12"/>
    <s v="0706-01-000"/>
    <m/>
    <x v="0"/>
    <s v="Saint Louis"/>
    <s v="Virginia Public School District"/>
    <n v="80"/>
    <n v="0"/>
    <n v="0"/>
    <n v="0"/>
    <n v="0"/>
    <n v="0"/>
    <n v="89"/>
    <n v="0"/>
    <n v="5.9372915276851235E-2"/>
    <n v="338"/>
    <n v="0.19336384439359267"/>
    <n v="1499"/>
    <n v="1748"/>
    <x v="1925"/>
    <n v="65"/>
    <n v="28"/>
    <n v="19"/>
    <n v="13"/>
    <n v="315"/>
    <n v="9"/>
    <n v="5"/>
    <n v="5"/>
    <n v="0"/>
    <x v="616"/>
    <x v="58"/>
    <x v="23"/>
    <x v="30"/>
    <x v="8"/>
    <n v="5.7636887608069162E-2"/>
    <n v="0"/>
    <n v="0"/>
    <n v="0"/>
    <n v="0"/>
    <n v="5.9372915276851235E-2"/>
  </r>
  <r>
    <x v="8"/>
    <s v="0441-01-000"/>
    <m/>
    <x v="0"/>
    <s v="Marshall"/>
    <s v="Marshall County Central Schools"/>
    <n v="17"/>
    <n v="0"/>
    <n v="0"/>
    <n v="0"/>
    <n v="0"/>
    <n v="0"/>
    <n v="20"/>
    <n v="0"/>
    <n v="5.9347181008902079E-2"/>
    <n v="74"/>
    <n v="0.18925831202046037"/>
    <n v="337"/>
    <n v="391"/>
    <x v="530"/>
    <n v="1"/>
    <n v="4"/>
    <n v="2"/>
    <n v="3"/>
    <n v="72"/>
    <n v="0"/>
    <n v="0"/>
    <n v="0"/>
    <n v="0"/>
    <x v="199"/>
    <x v="3"/>
    <x v="2"/>
    <x v="0"/>
    <x v="17"/>
    <n v="5.2147239263803678E-2"/>
    <n v="0"/>
    <n v="0"/>
    <n v="0"/>
    <n v="0"/>
    <n v="5.9347181008902079E-2"/>
  </r>
  <r>
    <x v="9"/>
    <s v="0544-01-000"/>
    <m/>
    <x v="0"/>
    <s v="Otter Tail"/>
    <s v="Fergus Falls Public School District"/>
    <n v="146"/>
    <n v="0"/>
    <n v="0"/>
    <n v="0"/>
    <n v="0"/>
    <n v="3"/>
    <n v="155"/>
    <n v="1.1261261261261261E-3"/>
    <n v="5.8183183183183183E-2"/>
    <n v="78"/>
    <n v="3.018575851393189E-2"/>
    <n v="2664"/>
    <n v="2584"/>
    <x v="1926"/>
    <n v="33"/>
    <n v="55"/>
    <n v="28"/>
    <n v="28"/>
    <n v="63"/>
    <n v="0"/>
    <n v="4"/>
    <n v="0"/>
    <n v="0"/>
    <x v="1927"/>
    <x v="40"/>
    <x v="276"/>
    <x v="136"/>
    <x v="16"/>
    <n v="5.7867617915180337E-2"/>
    <n v="0"/>
    <n v="0"/>
    <n v="0"/>
    <n v="0"/>
    <n v="5.9309309309309312E-2"/>
  </r>
  <r>
    <x v="17"/>
    <s v="0738-01-000"/>
    <m/>
    <x v="0"/>
    <s v="Stearns"/>
    <s v="Holdingford Public School District"/>
    <n v="63"/>
    <n v="0"/>
    <n v="0"/>
    <n v="0"/>
    <n v="0"/>
    <n v="0"/>
    <n v="65"/>
    <n v="0"/>
    <n v="5.930656934306569E-2"/>
    <n v="44"/>
    <n v="4.0930232558139532E-2"/>
    <n v="1096"/>
    <n v="1075"/>
    <x v="1745"/>
    <n v="0"/>
    <n v="0"/>
    <n v="0"/>
    <n v="0"/>
    <n v="42"/>
    <n v="0"/>
    <n v="0"/>
    <n v="0"/>
    <n v="0"/>
    <x v="1864"/>
    <x v="0"/>
    <x v="0"/>
    <x v="2"/>
    <x v="1"/>
    <n v="5.7481751824817517E-2"/>
    <n v="0"/>
    <n v="0"/>
    <n v="0"/>
    <n v="0"/>
    <n v="5.930656934306569E-2"/>
  </r>
  <r>
    <x v="6"/>
    <s v="0255-01-000"/>
    <m/>
    <x v="0"/>
    <s v="Goodhue"/>
    <s v="Pine Island Public School Dist."/>
    <n v="58"/>
    <n v="0"/>
    <n v="0"/>
    <n v="7"/>
    <n v="0"/>
    <n v="7"/>
    <n v="64"/>
    <n v="5.8381984987489572E-3"/>
    <n v="5.3377814845704752E-2"/>
    <n v="120"/>
    <n v="9.6153846153846159E-2"/>
    <n v="1199"/>
    <n v="1248"/>
    <x v="1927"/>
    <n v="4"/>
    <n v="19"/>
    <n v="9"/>
    <n v="23"/>
    <n v="114"/>
    <n v="0"/>
    <n v="0"/>
    <n v="0"/>
    <n v="0"/>
    <x v="1928"/>
    <x v="2"/>
    <x v="57"/>
    <x v="28"/>
    <x v="10"/>
    <n v="5.1011433597185574E-2"/>
    <n v="0"/>
    <n v="0"/>
    <n v="0.4375"/>
    <n v="0"/>
    <n v="5.9216013344453707E-2"/>
  </r>
  <r>
    <x v="11"/>
    <s v="0750-01-000"/>
    <m/>
    <x v="0"/>
    <s v="Stearns"/>
    <s v="Rocori Public School District"/>
    <n v="109"/>
    <n v="0"/>
    <n v="0"/>
    <n v="0"/>
    <n v="4"/>
    <n v="16"/>
    <n v="100"/>
    <n v="8.1674323634507405E-3"/>
    <n v="5.1046452271567129E-2"/>
    <n v="182"/>
    <n v="8.987654320987655E-2"/>
    <n v="1959"/>
    <n v="2025"/>
    <x v="1928"/>
    <n v="3"/>
    <n v="18"/>
    <n v="11"/>
    <n v="122"/>
    <n v="173"/>
    <n v="0"/>
    <n v="0"/>
    <n v="0"/>
    <n v="3"/>
    <x v="1929"/>
    <x v="6"/>
    <x v="67"/>
    <x v="20"/>
    <x v="127"/>
    <n v="6.0320973990038738E-2"/>
    <n v="0"/>
    <n v="0"/>
    <n v="0"/>
    <n v="3.2520325203252036E-2"/>
    <n v="5.9213884635017866E-2"/>
  </r>
  <r>
    <x v="8"/>
    <s v="2448-01-000"/>
    <m/>
    <x v="0"/>
    <s v="Martin"/>
    <s v="Martin County West School District"/>
    <n v="37"/>
    <n v="0"/>
    <n v="0"/>
    <n v="0"/>
    <n v="0"/>
    <n v="6"/>
    <n v="36"/>
    <n v="8.4507042253521118E-3"/>
    <n v="5.0704225352112678E-2"/>
    <n v="121"/>
    <n v="0.15335868187579213"/>
    <n v="710"/>
    <n v="789"/>
    <x v="421"/>
    <n v="1"/>
    <n v="7"/>
    <n v="2"/>
    <n v="14"/>
    <n v="114"/>
    <n v="0"/>
    <n v="0"/>
    <n v="0"/>
    <n v="4"/>
    <x v="456"/>
    <x v="3"/>
    <x v="21"/>
    <x v="0"/>
    <x v="32"/>
    <n v="5.3779069767441859E-2"/>
    <n v="0"/>
    <n v="0"/>
    <n v="0"/>
    <n v="0"/>
    <n v="5.9154929577464793E-2"/>
  </r>
  <r>
    <x v="8"/>
    <s v="0206-01-000"/>
    <m/>
    <x v="0"/>
    <s v="Douglas"/>
    <s v="Alexandria Public School District"/>
    <n v="226"/>
    <n v="0"/>
    <n v="3"/>
    <n v="0"/>
    <n v="0"/>
    <n v="48"/>
    <n v="189"/>
    <n v="1.1976047904191617E-2"/>
    <n v="4.7155688622754488E-2"/>
    <n v="120"/>
    <n v="3.0840400925212029E-2"/>
    <n v="4008"/>
    <n v="3891"/>
    <x v="1929"/>
    <n v="29"/>
    <n v="60"/>
    <n v="40"/>
    <n v="21"/>
    <n v="112"/>
    <n v="0"/>
    <n v="0"/>
    <n v="0"/>
    <n v="0"/>
    <x v="1930"/>
    <x v="32"/>
    <x v="509"/>
    <x v="154"/>
    <x v="15"/>
    <n v="5.8625162127107652E-2"/>
    <n v="0"/>
    <n v="4.7619047619047616E-2"/>
    <n v="0"/>
    <n v="0"/>
    <n v="5.9131736526946102E-2"/>
  </r>
  <r>
    <x v="0"/>
    <s v="2895-01-000"/>
    <m/>
    <x v="0"/>
    <s v="Jackson"/>
    <s v="Jackson County Central School Dist."/>
    <n v="65"/>
    <n v="0"/>
    <n v="0"/>
    <n v="0"/>
    <n v="0"/>
    <n v="0"/>
    <n v="70"/>
    <n v="0"/>
    <n v="5.9121621621621621E-2"/>
    <n v="37"/>
    <n v="3.214596003475239E-2"/>
    <n v="1184"/>
    <n v="1151"/>
    <x v="789"/>
    <n v="7"/>
    <n v="18"/>
    <n v="28"/>
    <n v="26"/>
    <n v="33"/>
    <n v="0"/>
    <n v="0"/>
    <n v="0"/>
    <n v="0"/>
    <x v="388"/>
    <x v="47"/>
    <x v="67"/>
    <x v="136"/>
    <x v="14"/>
    <n v="5.8876811594202896E-2"/>
    <n v="0"/>
    <n v="0"/>
    <n v="0"/>
    <n v="0"/>
    <n v="5.9121621621621621E-2"/>
  </r>
  <r>
    <x v="1"/>
    <s v="0200-01-000"/>
    <s v="yes"/>
    <x v="1"/>
    <s v="Dakota"/>
    <s v="Hastings Public School District"/>
    <n v="252"/>
    <n v="5"/>
    <n v="4"/>
    <n v="3"/>
    <n v="0"/>
    <n v="31"/>
    <n v="257"/>
    <n v="6.3628899835796388E-3"/>
    <n v="5.2750410509031197E-2"/>
    <n v="75"/>
    <n v="1.6097875080489377E-2"/>
    <n v="4872"/>
    <n v="4659"/>
    <x v="1930"/>
    <n v="32"/>
    <n v="153"/>
    <n v="69"/>
    <n v="159"/>
    <n v="61"/>
    <n v="0"/>
    <n v="0"/>
    <n v="0"/>
    <n v="0"/>
    <x v="1931"/>
    <x v="52"/>
    <x v="422"/>
    <x v="68"/>
    <x v="135"/>
    <n v="5.6795131845841784E-2"/>
    <n v="0.13513513513513514"/>
    <n v="2.5477707006369428E-2"/>
    <n v="4.1666666666666664E-2"/>
    <n v="0"/>
    <n v="5.9113300492610835E-2"/>
  </r>
  <r>
    <x v="1"/>
    <s v="0284-01-000"/>
    <s v="yes"/>
    <x v="1"/>
    <s v="Hennepin"/>
    <s v="Wayzata Public School District"/>
    <n v="476"/>
    <n v="0"/>
    <n v="46"/>
    <n v="38"/>
    <n v="11"/>
    <n v="88"/>
    <n v="525"/>
    <n v="8.481927710843374E-3"/>
    <n v="5.0602409638554217E-2"/>
    <n v="860"/>
    <n v="8.0964036904537753E-2"/>
    <n v="10375"/>
    <n v="10622"/>
    <x v="1931"/>
    <n v="35"/>
    <n v="886"/>
    <n v="1503"/>
    <n v="363"/>
    <n v="575"/>
    <n v="0"/>
    <n v="133"/>
    <n v="100"/>
    <n v="17"/>
    <x v="1932"/>
    <x v="5"/>
    <x v="510"/>
    <x v="459"/>
    <x v="618"/>
    <n v="6.1530506721820061E-2"/>
    <n v="0"/>
    <n v="5.7571964956195244E-2"/>
    <n v="2.63705759888966E-2"/>
    <n v="3.081232492997199E-2"/>
    <n v="5.9084337349397595E-2"/>
  </r>
  <r>
    <x v="0"/>
    <s v="0192-01-000"/>
    <s v="yes"/>
    <x v="1"/>
    <s v="Dakota"/>
    <s v="Farmington Public School District"/>
    <n v="324"/>
    <n v="0"/>
    <n v="27"/>
    <n v="25"/>
    <n v="8"/>
    <n v="87"/>
    <n v="312"/>
    <n v="1.2881255552265325E-2"/>
    <n v="4.6194847497779093E-2"/>
    <n v="170"/>
    <n v="2.6053639846743294E-2"/>
    <n v="6754"/>
    <n v="6525"/>
    <x v="1932"/>
    <n v="18"/>
    <n v="234"/>
    <n v="307"/>
    <n v="292"/>
    <n v="140"/>
    <n v="0"/>
    <n v="9"/>
    <n v="6"/>
    <n v="5"/>
    <x v="1933"/>
    <x v="132"/>
    <x v="511"/>
    <x v="323"/>
    <x v="619"/>
    <n v="5.530897917377945E-2"/>
    <n v="0"/>
    <n v="0.10714285714285714"/>
    <n v="7.6687116564417179E-2"/>
    <n v="2.7118644067796609E-2"/>
    <n v="5.9076103050044418E-2"/>
  </r>
  <r>
    <x v="15"/>
    <s v="0599-01-000"/>
    <m/>
    <x v="0"/>
    <s v="Polk"/>
    <s v="Fertile-Beltrami School District"/>
    <n v="26"/>
    <n v="0"/>
    <n v="0"/>
    <n v="0"/>
    <n v="0"/>
    <n v="0"/>
    <n v="29"/>
    <n v="0"/>
    <n v="5.9063136456211814E-2"/>
    <n v="89"/>
    <n v="0.16152450090744103"/>
    <n v="491"/>
    <n v="551"/>
    <x v="389"/>
    <n v="23"/>
    <n v="2"/>
    <n v="6"/>
    <n v="9"/>
    <n v="79"/>
    <n v="4"/>
    <n v="0"/>
    <n v="0"/>
    <n v="0"/>
    <x v="1934"/>
    <x v="54"/>
    <x v="6"/>
    <x v="3"/>
    <x v="22"/>
    <n v="5.6768558951965066E-2"/>
    <n v="0"/>
    <n v="0"/>
    <n v="0"/>
    <n v="0"/>
    <n v="5.9063136456211814E-2"/>
  </r>
  <r>
    <x v="7"/>
    <s v="0750-01-000"/>
    <m/>
    <x v="0"/>
    <s v="Stearns"/>
    <s v="Rocori Public School District"/>
    <n v="107"/>
    <n v="0"/>
    <n v="0"/>
    <n v="0"/>
    <n v="0"/>
    <n v="12"/>
    <n v="104"/>
    <n v="6.1099796334012219E-3"/>
    <n v="5.2953156822810592E-2"/>
    <n v="188"/>
    <n v="9.2337917485265222E-2"/>
    <n v="1964"/>
    <n v="2036"/>
    <x v="1309"/>
    <n v="2"/>
    <n v="18"/>
    <n v="11"/>
    <n v="120"/>
    <n v="175"/>
    <n v="0"/>
    <n v="0"/>
    <n v="0"/>
    <n v="7"/>
    <x v="1935"/>
    <x v="16"/>
    <x v="67"/>
    <x v="20"/>
    <x v="77"/>
    <n v="5.8888277380297192E-2"/>
    <n v="0"/>
    <n v="0"/>
    <n v="0"/>
    <n v="0"/>
    <n v="5.9063136456211814E-2"/>
  </r>
  <r>
    <x v="5"/>
    <s v="0775-01-000"/>
    <m/>
    <x v="0"/>
    <s v="Swift"/>
    <s v="Kerkhoven-Murdock-Sunburg"/>
    <n v="23"/>
    <n v="0"/>
    <n v="0"/>
    <n v="0"/>
    <n v="0"/>
    <n v="0"/>
    <n v="29"/>
    <n v="0"/>
    <n v="5.9063136456211814E-2"/>
    <n v="212"/>
    <n v="0.31454005934718099"/>
    <n v="491"/>
    <n v="674"/>
    <x v="280"/>
    <n v="2"/>
    <n v="6"/>
    <n v="3"/>
    <n v="77"/>
    <n v="187"/>
    <n v="0"/>
    <n v="0"/>
    <n v="0"/>
    <n v="18"/>
    <x v="742"/>
    <x v="16"/>
    <x v="41"/>
    <x v="5"/>
    <x v="26"/>
    <n v="5.4502369668246446E-2"/>
    <n v="0"/>
    <n v="0"/>
    <n v="0"/>
    <n v="0"/>
    <n v="5.9063136456211814E-2"/>
  </r>
  <r>
    <x v="9"/>
    <s v="0834-01-000"/>
    <s v="yes"/>
    <x v="1"/>
    <s v="Washington"/>
    <s v="Stillwater Area Public School Dist."/>
    <n v="495"/>
    <n v="0"/>
    <n v="9"/>
    <n v="18"/>
    <n v="9"/>
    <n v="500"/>
    <n v="45"/>
    <n v="5.4182921543129606E-2"/>
    <n v="4.8764629388816649E-3"/>
    <n v="41"/>
    <n v="4.6996790463090321E-3"/>
    <n v="9228"/>
    <n v="8724"/>
    <x v="1933"/>
    <n v="35"/>
    <n v="129"/>
    <n v="301"/>
    <n v="137"/>
    <n v="26"/>
    <n v="0"/>
    <n v="0"/>
    <n v="3"/>
    <n v="0"/>
    <x v="1936"/>
    <x v="5"/>
    <x v="433"/>
    <x v="460"/>
    <x v="224"/>
    <n v="5.7618437900128043E-2"/>
    <n v="0"/>
    <n v="6.5217391304347824E-2"/>
    <n v="5.6962025316455694E-2"/>
    <n v="6.1643835616438353E-2"/>
    <n v="5.9059384482011271E-2"/>
  </r>
  <r>
    <x v="10"/>
    <s v="0495-01-000"/>
    <m/>
    <x v="0"/>
    <s v="Mower"/>
    <s v="Grand Meadow Public School District"/>
    <n v="18"/>
    <n v="0"/>
    <n v="0"/>
    <n v="0"/>
    <n v="0"/>
    <n v="0"/>
    <n v="22"/>
    <n v="0"/>
    <n v="5.8981233243967826E-2"/>
    <n v="59"/>
    <n v="0.14390243902439023"/>
    <n v="373"/>
    <n v="410"/>
    <x v="40"/>
    <n v="2"/>
    <n v="12"/>
    <n v="2"/>
    <n v="4"/>
    <n v="57"/>
    <n v="0"/>
    <n v="0"/>
    <n v="0"/>
    <n v="0"/>
    <x v="62"/>
    <x v="16"/>
    <x v="25"/>
    <x v="0"/>
    <x v="29"/>
    <n v="5.128205128205128E-2"/>
    <n v="0"/>
    <n v="0"/>
    <n v="0"/>
    <n v="0"/>
    <n v="5.8981233243967826E-2"/>
  </r>
  <r>
    <x v="6"/>
    <s v="0630-01-000"/>
    <m/>
    <x v="0"/>
    <s v="Red Lake"/>
    <s v="Red Lake Falls Public School Dist."/>
    <n v="18"/>
    <n v="0"/>
    <n v="0"/>
    <n v="0"/>
    <n v="0"/>
    <n v="0"/>
    <n v="23"/>
    <n v="0"/>
    <n v="5.8974358974358973E-2"/>
    <n v="28"/>
    <n v="7.0886075949367092E-2"/>
    <n v="390"/>
    <n v="395"/>
    <x v="356"/>
    <n v="1"/>
    <n v="8"/>
    <n v="0"/>
    <n v="12"/>
    <n v="27"/>
    <n v="0"/>
    <n v="0"/>
    <n v="0"/>
    <n v="0"/>
    <x v="57"/>
    <x v="3"/>
    <x v="8"/>
    <x v="2"/>
    <x v="12"/>
    <n v="4.9315068493150684E-2"/>
    <n v="0"/>
    <n v="0"/>
    <n v="0"/>
    <n v="0"/>
    <n v="5.8974358974358973E-2"/>
  </r>
  <r>
    <x v="15"/>
    <s v="2754-01-000"/>
    <m/>
    <x v="0"/>
    <s v="Redwood"/>
    <s v="Cedar Mountain School District"/>
    <n v="23"/>
    <n v="0"/>
    <n v="0"/>
    <n v="0"/>
    <n v="0"/>
    <n v="0"/>
    <n v="26"/>
    <n v="0"/>
    <n v="5.8956916099773243E-2"/>
    <n v="25"/>
    <n v="5.6818181818181816E-2"/>
    <n v="441"/>
    <n v="440"/>
    <x v="24"/>
    <n v="1"/>
    <n v="0"/>
    <n v="0"/>
    <n v="5"/>
    <n v="24"/>
    <n v="0"/>
    <n v="0"/>
    <n v="0"/>
    <n v="0"/>
    <x v="132"/>
    <x v="3"/>
    <x v="0"/>
    <x v="2"/>
    <x v="25"/>
    <n v="5.3117782909930716E-2"/>
    <n v="0"/>
    <n v="0"/>
    <n v="0"/>
    <n v="0"/>
    <n v="5.8956916099773243E-2"/>
  </r>
  <r>
    <x v="5"/>
    <s v="0761-01-000"/>
    <m/>
    <x v="0"/>
    <s v="Steele"/>
    <s v="Owatonna Public School District"/>
    <n v="246"/>
    <n v="0"/>
    <n v="8"/>
    <n v="6"/>
    <n v="31"/>
    <n v="62"/>
    <n v="241"/>
    <n v="1.2041173043309381E-2"/>
    <n v="4.6805204894154205E-2"/>
    <n v="113"/>
    <n v="2.2786852187941117E-2"/>
    <n v="5149"/>
    <n v="4959"/>
    <x v="1934"/>
    <n v="12"/>
    <n v="436"/>
    <n v="70"/>
    <n v="666"/>
    <n v="102"/>
    <n v="0"/>
    <n v="0"/>
    <n v="0"/>
    <n v="4"/>
    <x v="1937"/>
    <x v="123"/>
    <x v="421"/>
    <x v="179"/>
    <x v="620"/>
    <n v="6.2771115080377651E-2"/>
    <n v="0"/>
    <n v="1.8018018018018018E-2"/>
    <n v="7.8947368421052627E-2"/>
    <n v="4.4733044733044736E-2"/>
    <n v="5.8846377937463584E-2"/>
  </r>
  <r>
    <x v="17"/>
    <s v="0404-01-000"/>
    <m/>
    <x v="0"/>
    <s v="Lincoln"/>
    <s v="Lake Benton Public School District"/>
    <n v="7"/>
    <n v="0"/>
    <n v="0"/>
    <n v="0"/>
    <n v="0"/>
    <n v="0"/>
    <n v="12"/>
    <n v="0"/>
    <n v="5.8823529411764705E-2"/>
    <n v="24"/>
    <n v="0.1111111111111111"/>
    <n v="204"/>
    <n v="216"/>
    <x v="243"/>
    <n v="0"/>
    <n v="1"/>
    <n v="0"/>
    <n v="0"/>
    <n v="24"/>
    <n v="0"/>
    <n v="0"/>
    <n v="0"/>
    <n v="0"/>
    <x v="1938"/>
    <x v="0"/>
    <x v="3"/>
    <x v="2"/>
    <x v="1"/>
    <n v="3.5353535353535352E-2"/>
    <n v="0"/>
    <n v="0"/>
    <n v="0"/>
    <n v="0"/>
    <n v="5.8823529411764705E-2"/>
  </r>
  <r>
    <x v="8"/>
    <s v="0229-01-000"/>
    <m/>
    <x v="0"/>
    <s v="Fillmore"/>
    <s v="Lanesboro Public School District"/>
    <n v="12"/>
    <n v="0"/>
    <n v="0"/>
    <n v="0"/>
    <n v="0"/>
    <n v="0"/>
    <n v="15"/>
    <n v="0"/>
    <n v="5.8823529411764705E-2"/>
    <n v="124"/>
    <n v="0.34065934065934067"/>
    <n v="255"/>
    <n v="364"/>
    <x v="273"/>
    <n v="0"/>
    <n v="2"/>
    <n v="6"/>
    <n v="3"/>
    <n v="121"/>
    <n v="0"/>
    <n v="0"/>
    <n v="0"/>
    <n v="0"/>
    <x v="114"/>
    <x v="0"/>
    <x v="6"/>
    <x v="3"/>
    <x v="17"/>
    <n v="4.9180327868852458E-2"/>
    <n v="0"/>
    <n v="0"/>
    <n v="0"/>
    <n v="0"/>
    <n v="5.8823529411764705E-2"/>
  </r>
  <r>
    <x v="7"/>
    <s v="0698-01-000"/>
    <m/>
    <x v="0"/>
    <s v="Saint Louis"/>
    <s v="Floodwood Public School District"/>
    <n v="15"/>
    <n v="0"/>
    <n v="0"/>
    <n v="0"/>
    <n v="0"/>
    <n v="0"/>
    <n v="16"/>
    <n v="0"/>
    <n v="5.8823529411764705E-2"/>
    <n v="72"/>
    <n v="0.21951219512195122"/>
    <n v="272"/>
    <n v="328"/>
    <x v="121"/>
    <n v="4"/>
    <n v="6"/>
    <n v="4"/>
    <n v="0"/>
    <n v="67"/>
    <n v="0"/>
    <n v="0"/>
    <n v="0"/>
    <n v="0"/>
    <x v="44"/>
    <x v="2"/>
    <x v="41"/>
    <x v="10"/>
    <x v="1"/>
    <n v="5.7251908396946563E-2"/>
    <n v="0"/>
    <n v="0"/>
    <n v="0"/>
    <n v="0"/>
    <n v="5.8823529411764705E-2"/>
  </r>
  <r>
    <x v="2"/>
    <s v="0362-01-000"/>
    <m/>
    <x v="0"/>
    <s v="Koochiching"/>
    <s v="Littlefork-Big Falls School Dist."/>
    <n v="10"/>
    <n v="0"/>
    <n v="0"/>
    <n v="0"/>
    <n v="0"/>
    <n v="0"/>
    <n v="14"/>
    <n v="0"/>
    <n v="5.8823529411764705E-2"/>
    <n v="143"/>
    <n v="0.38964577656675747"/>
    <n v="238"/>
    <n v="367"/>
    <x v="876"/>
    <n v="8"/>
    <n v="3"/>
    <n v="0"/>
    <n v="2"/>
    <n v="134"/>
    <n v="3"/>
    <n v="3"/>
    <n v="0"/>
    <n v="0"/>
    <x v="1939"/>
    <x v="43"/>
    <x v="0"/>
    <x v="2"/>
    <x v="3"/>
    <n v="4.3478260869565216E-2"/>
    <n v="0"/>
    <n v="0"/>
    <n v="0"/>
    <n v="0"/>
    <n v="5.8823529411764705E-2"/>
  </r>
  <r>
    <x v="13"/>
    <s v="0404-01-000"/>
    <m/>
    <x v="0"/>
    <s v="Lincoln"/>
    <s v="Lake Benton Public School District"/>
    <n v="9"/>
    <n v="0"/>
    <n v="0"/>
    <n v="0"/>
    <n v="0"/>
    <n v="0"/>
    <n v="13"/>
    <n v="0"/>
    <n v="5.8823529411764705E-2"/>
    <n v="25"/>
    <n v="0.1072961373390558"/>
    <n v="221"/>
    <n v="233"/>
    <x v="252"/>
    <n v="0"/>
    <n v="0"/>
    <n v="0"/>
    <n v="2"/>
    <n v="24"/>
    <n v="0"/>
    <n v="0"/>
    <n v="0"/>
    <n v="0"/>
    <x v="1590"/>
    <x v="0"/>
    <x v="0"/>
    <x v="2"/>
    <x v="3"/>
    <n v="4.1474654377880185E-2"/>
    <n v="0"/>
    <n v="0"/>
    <n v="0"/>
    <n v="0"/>
    <n v="5.8823529411764705E-2"/>
  </r>
  <r>
    <x v="7"/>
    <s v="0477-01-000"/>
    <m/>
    <x v="0"/>
    <s v="Mille Lacs"/>
    <s v="Princeton Public School District"/>
    <n v="192"/>
    <n v="3"/>
    <n v="0"/>
    <n v="0"/>
    <n v="0"/>
    <n v="36"/>
    <n v="175"/>
    <n v="1.002227171492205E-2"/>
    <n v="4.8719376391982185E-2"/>
    <n v="51"/>
    <n v="1.486013986013986E-2"/>
    <n v="3592"/>
    <n v="3432"/>
    <x v="1935"/>
    <n v="32"/>
    <n v="31"/>
    <n v="32"/>
    <n v="39"/>
    <n v="44"/>
    <n v="0"/>
    <n v="0"/>
    <n v="0"/>
    <n v="3"/>
    <x v="1940"/>
    <x v="5"/>
    <x v="20"/>
    <x v="187"/>
    <x v="113"/>
    <n v="5.571677307022635E-2"/>
    <n v="8.5714285714285715E-2"/>
    <n v="0"/>
    <n v="0"/>
    <n v="0"/>
    <n v="5.8741648106904236E-2"/>
  </r>
  <r>
    <x v="6"/>
    <s v="0333-01-000"/>
    <m/>
    <x v="0"/>
    <s v="Kanabec"/>
    <s v="Ogilvie Public School District"/>
    <n v="34"/>
    <n v="0"/>
    <n v="0"/>
    <n v="0"/>
    <n v="0"/>
    <n v="0"/>
    <n v="37"/>
    <n v="0"/>
    <n v="5.873015873015873E-2"/>
    <n v="31"/>
    <n v="4.9679487179487176E-2"/>
    <n v="630"/>
    <n v="624"/>
    <x v="746"/>
    <n v="3"/>
    <n v="4"/>
    <n v="1"/>
    <n v="1"/>
    <n v="29"/>
    <n v="0"/>
    <n v="0"/>
    <n v="0"/>
    <n v="0"/>
    <x v="1941"/>
    <x v="6"/>
    <x v="2"/>
    <x v="1"/>
    <x v="0"/>
    <n v="5.4838709677419356E-2"/>
    <n v="0"/>
    <n v="0"/>
    <n v="0"/>
    <n v="0"/>
    <n v="5.873015873015873E-2"/>
  </r>
  <r>
    <x v="6"/>
    <s v="0038-01-000"/>
    <m/>
    <x v="0"/>
    <s v="Beltrami"/>
    <s v="Red Lake Public School District"/>
    <n v="0"/>
    <n v="77"/>
    <n v="0"/>
    <n v="0"/>
    <n v="0"/>
    <n v="0"/>
    <n v="87"/>
    <n v="0"/>
    <n v="5.8704453441295545E-2"/>
    <n v="0"/>
    <n v="0"/>
    <n v="1482"/>
    <n v="1395"/>
    <x v="55"/>
    <n v="1395"/>
    <n v="0"/>
    <n v="0"/>
    <n v="0"/>
    <n v="0"/>
    <n v="0"/>
    <n v="0"/>
    <n v="0"/>
    <n v="0"/>
    <x v="69"/>
    <x v="393"/>
    <x v="0"/>
    <x v="2"/>
    <x v="1"/>
    <n v="0"/>
    <n v="5.2309782608695655E-2"/>
    <n v="0"/>
    <n v="0"/>
    <n v="0"/>
    <n v="5.8704453441295545E-2"/>
  </r>
  <r>
    <x v="0"/>
    <s v="0621-01-000"/>
    <s v="yes"/>
    <x v="1"/>
    <s v="Ramsey"/>
    <s v="Mounds View Public School District"/>
    <n v="446"/>
    <n v="0"/>
    <n v="47"/>
    <n v="56"/>
    <n v="25"/>
    <n v="180"/>
    <n v="437"/>
    <n v="1.7124916753876892E-2"/>
    <n v="4.1575492341356671E-2"/>
    <n v="138"/>
    <n v="1.375598086124402E-2"/>
    <n v="10511"/>
    <n v="10032"/>
    <x v="1936"/>
    <n v="85"/>
    <n v="833"/>
    <n v="1036"/>
    <n v="497"/>
    <n v="110"/>
    <n v="0"/>
    <n v="3"/>
    <n v="7"/>
    <n v="0"/>
    <x v="1942"/>
    <x v="109"/>
    <x v="512"/>
    <x v="461"/>
    <x v="621"/>
    <n v="5.6334470127573574E-2"/>
    <n v="0"/>
    <n v="5.3591790193842644E-2"/>
    <n v="5.1612903225806452E-2"/>
    <n v="4.7892720306513412E-2"/>
    <n v="5.8700409095233566E-2"/>
  </r>
  <r>
    <x v="13"/>
    <s v="2580-01-000"/>
    <m/>
    <x v="0"/>
    <s v="Pine"/>
    <s v="East Central School District"/>
    <n v="62"/>
    <n v="0"/>
    <n v="0"/>
    <n v="0"/>
    <n v="0"/>
    <n v="0"/>
    <n v="63"/>
    <n v="0"/>
    <n v="5.8659217877094973E-2"/>
    <n v="48"/>
    <n v="4.5325779036827198E-2"/>
    <n v="1074"/>
    <n v="1059"/>
    <x v="1536"/>
    <n v="78"/>
    <n v="18"/>
    <n v="15"/>
    <n v="18"/>
    <n v="39"/>
    <n v="3"/>
    <n v="0"/>
    <n v="0"/>
    <n v="0"/>
    <x v="734"/>
    <x v="133"/>
    <x v="67"/>
    <x v="27"/>
    <x v="39"/>
    <n v="6.4853556485355651E-2"/>
    <n v="0"/>
    <n v="0"/>
    <n v="0"/>
    <n v="0"/>
    <n v="5.8659217877094973E-2"/>
  </r>
  <r>
    <x v="15"/>
    <s v="0166-01-000"/>
    <m/>
    <x v="0"/>
    <s v="Cook"/>
    <s v="Cook County Public Schools"/>
    <n v="31"/>
    <n v="7"/>
    <n v="0"/>
    <n v="0"/>
    <n v="0"/>
    <n v="38"/>
    <n v="2"/>
    <n v="5.5718475073313782E-2"/>
    <n v="2.9325513196480938E-3"/>
    <n v="2"/>
    <n v="3.105590062111801E-3"/>
    <n v="682"/>
    <n v="644"/>
    <x v="167"/>
    <n v="90"/>
    <n v="3"/>
    <n v="9"/>
    <n v="1"/>
    <n v="0"/>
    <n v="0"/>
    <n v="0"/>
    <n v="0"/>
    <n v="0"/>
    <x v="660"/>
    <x v="64"/>
    <x v="4"/>
    <x v="14"/>
    <x v="0"/>
    <n v="5.4195804195804193E-2"/>
    <n v="7.2164948453608241E-2"/>
    <n v="0"/>
    <n v="0"/>
    <n v="0"/>
    <n v="5.8651026392961873E-2"/>
  </r>
  <r>
    <x v="14"/>
    <s v="0891-01-000"/>
    <m/>
    <x v="0"/>
    <s v="Yellow Medicine"/>
    <s v="Canby Public School District"/>
    <n v="32"/>
    <n v="0"/>
    <n v="0"/>
    <n v="0"/>
    <n v="0"/>
    <n v="0"/>
    <n v="37"/>
    <n v="0"/>
    <n v="5.8637083993660855E-2"/>
    <n v="14"/>
    <n v="2.3026315789473683E-2"/>
    <n v="631"/>
    <n v="608"/>
    <x v="720"/>
    <n v="3"/>
    <n v="2"/>
    <n v="1"/>
    <n v="5"/>
    <n v="6"/>
    <n v="0"/>
    <n v="0"/>
    <n v="0"/>
    <n v="0"/>
    <x v="672"/>
    <x v="6"/>
    <x v="6"/>
    <x v="1"/>
    <x v="25"/>
    <n v="5.1364365971107544E-2"/>
    <n v="0"/>
    <n v="0"/>
    <n v="0"/>
    <n v="0"/>
    <n v="5.8637083993660855E-2"/>
  </r>
  <r>
    <x v="11"/>
    <s v="0777-01-000"/>
    <m/>
    <x v="0"/>
    <s v="Swift"/>
    <s v="Benson Public School District"/>
    <n v="52"/>
    <n v="0"/>
    <n v="0"/>
    <n v="0"/>
    <n v="0"/>
    <n v="3"/>
    <n v="52"/>
    <n v="3.1982942430703624E-3"/>
    <n v="5.5437100213219619E-2"/>
    <n v="25"/>
    <n v="2.7533039647577091E-2"/>
    <n v="938"/>
    <n v="908"/>
    <x v="1579"/>
    <n v="4"/>
    <n v="10"/>
    <n v="5"/>
    <n v="39"/>
    <n v="19"/>
    <n v="0"/>
    <n v="0"/>
    <n v="0"/>
    <n v="0"/>
    <x v="1943"/>
    <x v="2"/>
    <x v="14"/>
    <x v="7"/>
    <x v="19"/>
    <n v="5.8890147225368061E-2"/>
    <n v="0"/>
    <n v="0"/>
    <n v="0"/>
    <n v="0"/>
    <n v="5.8635394456289978E-2"/>
  </r>
  <r>
    <x v="16"/>
    <s v="0317-01-000"/>
    <m/>
    <x v="0"/>
    <s v="Itasca"/>
    <s v="Deer River Public School District"/>
    <n v="61"/>
    <n v="3"/>
    <n v="0"/>
    <n v="0"/>
    <n v="0"/>
    <n v="0"/>
    <n v="66"/>
    <n v="0"/>
    <n v="5.8562555456965391E-2"/>
    <n v="34"/>
    <n v="3.1050228310502283E-2"/>
    <n v="1127"/>
    <n v="1095"/>
    <x v="630"/>
    <n v="296"/>
    <n v="11"/>
    <n v="2"/>
    <n v="2"/>
    <n v="26"/>
    <n v="6"/>
    <n v="0"/>
    <n v="0"/>
    <n v="0"/>
    <x v="171"/>
    <x v="394"/>
    <x v="42"/>
    <x v="0"/>
    <x v="3"/>
    <n v="7.448107448107448E-2"/>
    <n v="1.0238907849829351E-2"/>
    <n v="0"/>
    <n v="0"/>
    <n v="0"/>
    <n v="5.8562555456965391E-2"/>
  </r>
  <r>
    <x v="8"/>
    <s v="2895-01-000"/>
    <m/>
    <x v="0"/>
    <s v="Jackson"/>
    <s v="Jackson County Central School Dist."/>
    <n v="64"/>
    <n v="0"/>
    <n v="0"/>
    <n v="0"/>
    <n v="0"/>
    <n v="0"/>
    <n v="69"/>
    <n v="0"/>
    <n v="5.8524173027989825E-2"/>
    <n v="31"/>
    <n v="2.7169149868536371E-2"/>
    <n v="1179"/>
    <n v="1141"/>
    <x v="1745"/>
    <n v="3"/>
    <n v="11"/>
    <n v="23"/>
    <n v="29"/>
    <n v="26"/>
    <n v="0"/>
    <n v="0"/>
    <n v="0"/>
    <n v="0"/>
    <x v="990"/>
    <x v="6"/>
    <x v="42"/>
    <x v="155"/>
    <x v="106"/>
    <n v="5.7502246181491468E-2"/>
    <n v="0"/>
    <n v="0"/>
    <n v="0"/>
    <n v="0"/>
    <n v="5.8524173027989825E-2"/>
  </r>
  <r>
    <x v="10"/>
    <s v="0413-01-000"/>
    <m/>
    <x v="0"/>
    <s v="Lyon"/>
    <s v="Marshall Public School District"/>
    <n v="81"/>
    <n v="0"/>
    <n v="0"/>
    <n v="7"/>
    <n v="39"/>
    <n v="8"/>
    <n v="126"/>
    <n v="3.4919249236141422E-3"/>
    <n v="5.4997817546922741E-2"/>
    <n v="150"/>
    <n v="6.5019505851755532E-2"/>
    <n v="2291"/>
    <n v="2307"/>
    <x v="1937"/>
    <n v="9"/>
    <n v="210"/>
    <n v="128"/>
    <n v="235"/>
    <n v="136"/>
    <n v="0"/>
    <n v="0"/>
    <n v="0"/>
    <n v="0"/>
    <x v="1901"/>
    <x v="68"/>
    <x v="513"/>
    <x v="462"/>
    <x v="568"/>
    <n v="4.8502994011976046E-2"/>
    <n v="0"/>
    <n v="0"/>
    <n v="5.185185185185185E-2"/>
    <n v="0.14233576642335766"/>
    <n v="5.8489742470536885E-2"/>
  </r>
  <r>
    <x v="6"/>
    <s v="0297-01-000"/>
    <m/>
    <x v="0"/>
    <s v="Houston"/>
    <s v="Spring Grove School District"/>
    <n v="18"/>
    <n v="0"/>
    <n v="0"/>
    <n v="0"/>
    <n v="0"/>
    <n v="0"/>
    <n v="20"/>
    <n v="0"/>
    <n v="5.8479532163742687E-2"/>
    <n v="18"/>
    <n v="5.2941176470588235E-2"/>
    <n v="342"/>
    <n v="340"/>
    <x v="1100"/>
    <n v="1"/>
    <n v="0"/>
    <n v="0"/>
    <n v="0"/>
    <n v="18"/>
    <n v="0"/>
    <n v="0"/>
    <n v="0"/>
    <n v="0"/>
    <x v="243"/>
    <x v="3"/>
    <x v="0"/>
    <x v="2"/>
    <x v="1"/>
    <n v="5.3097345132743362E-2"/>
    <n v="0"/>
    <n v="0"/>
    <n v="0"/>
    <n v="0"/>
    <n v="5.8479532163742687E-2"/>
  </r>
  <r>
    <x v="9"/>
    <s v="0110-01-000"/>
    <s v="yes"/>
    <x v="1"/>
    <s v="Carver"/>
    <s v="Waconia Public School District"/>
    <n v="148"/>
    <n v="0"/>
    <n v="0"/>
    <n v="4"/>
    <n v="8"/>
    <n v="7"/>
    <n v="167"/>
    <n v="2.3521505376344087E-3"/>
    <n v="5.6115591397849461E-2"/>
    <n v="93"/>
    <n v="3.2124352331606217E-2"/>
    <n v="2976"/>
    <n v="2895"/>
    <x v="1938"/>
    <n v="16"/>
    <n v="48"/>
    <n v="68"/>
    <n v="67"/>
    <n v="85"/>
    <n v="0"/>
    <n v="0"/>
    <n v="0"/>
    <n v="0"/>
    <x v="1944"/>
    <x v="105"/>
    <x v="442"/>
    <x v="68"/>
    <x v="47"/>
    <n v="5.3642624139180861E-2"/>
    <n v="0"/>
    <n v="0"/>
    <n v="5.5555555555555552E-2"/>
    <n v="0.10666666666666667"/>
    <n v="5.8467741935483868E-2"/>
  </r>
  <r>
    <x v="17"/>
    <s v="2752-01-000"/>
    <m/>
    <x v="0"/>
    <s v="Martin"/>
    <s v="Fairmont Area School District"/>
    <n v="104"/>
    <n v="0"/>
    <n v="0"/>
    <n v="0"/>
    <n v="0"/>
    <n v="0"/>
    <n v="113"/>
    <n v="0"/>
    <n v="5.8458354888773927E-2"/>
    <n v="71"/>
    <n v="3.75462718138551E-2"/>
    <n v="1933"/>
    <n v="1891"/>
    <x v="1939"/>
    <n v="1"/>
    <n v="17"/>
    <n v="24"/>
    <n v="67"/>
    <n v="68"/>
    <n v="0"/>
    <n v="0"/>
    <n v="0"/>
    <n v="0"/>
    <x v="1945"/>
    <x v="3"/>
    <x v="19"/>
    <x v="39"/>
    <x v="172"/>
    <n v="5.7205720572057209E-2"/>
    <n v="0"/>
    <n v="0"/>
    <n v="0"/>
    <n v="0"/>
    <n v="5.8458354888773927E-2"/>
  </r>
  <r>
    <x v="1"/>
    <s v="0777-01-000"/>
    <m/>
    <x v="0"/>
    <s v="Swift"/>
    <s v="Benson Public School District"/>
    <n v="50"/>
    <n v="0"/>
    <n v="0"/>
    <n v="0"/>
    <n v="0"/>
    <n v="0"/>
    <n v="54"/>
    <n v="0"/>
    <n v="5.844155844155844E-2"/>
    <n v="24"/>
    <n v="2.6845637583892617E-2"/>
    <n v="924"/>
    <n v="894"/>
    <x v="1940"/>
    <n v="4"/>
    <n v="19"/>
    <n v="5"/>
    <n v="40"/>
    <n v="19"/>
    <n v="0"/>
    <n v="0"/>
    <n v="0"/>
    <n v="0"/>
    <x v="953"/>
    <x v="2"/>
    <x v="57"/>
    <x v="7"/>
    <x v="137"/>
    <n v="5.8343057176196034E-2"/>
    <n v="0"/>
    <n v="0"/>
    <n v="0"/>
    <n v="0"/>
    <n v="5.844155844155844E-2"/>
  </r>
  <r>
    <x v="13"/>
    <s v="0547-01-000"/>
    <m/>
    <x v="0"/>
    <s v="Otter Tail"/>
    <s v="Parkers Prairie Public School Dist."/>
    <n v="30"/>
    <n v="0"/>
    <n v="0"/>
    <n v="0"/>
    <n v="0"/>
    <n v="0"/>
    <n v="33"/>
    <n v="0"/>
    <n v="5.8407079646017698E-2"/>
    <n v="113"/>
    <n v="0.17519379844961241"/>
    <n v="565"/>
    <n v="645"/>
    <x v="210"/>
    <n v="5"/>
    <n v="2"/>
    <n v="0"/>
    <n v="6"/>
    <n v="110"/>
    <n v="0"/>
    <n v="0"/>
    <n v="0"/>
    <n v="0"/>
    <x v="560"/>
    <x v="43"/>
    <x v="6"/>
    <x v="2"/>
    <x v="21"/>
    <n v="5.4054054054054057E-2"/>
    <n v="0"/>
    <n v="0"/>
    <n v="0"/>
    <n v="0"/>
    <n v="5.8407079646017698E-2"/>
  </r>
  <r>
    <x v="15"/>
    <s v="0550-01-000"/>
    <m/>
    <x v="0"/>
    <s v="Otter Tail"/>
    <s v="Underwood Public School District"/>
    <n v="20"/>
    <n v="0"/>
    <n v="0"/>
    <n v="0"/>
    <n v="0"/>
    <n v="0"/>
    <n v="24"/>
    <n v="0"/>
    <n v="5.8394160583941604E-2"/>
    <n v="88"/>
    <n v="0.18526315789473685"/>
    <n v="411"/>
    <n v="475"/>
    <x v="1401"/>
    <n v="3"/>
    <n v="0"/>
    <n v="10"/>
    <n v="3"/>
    <n v="87"/>
    <n v="0"/>
    <n v="0"/>
    <n v="0"/>
    <n v="0"/>
    <x v="257"/>
    <x v="6"/>
    <x v="0"/>
    <x v="12"/>
    <x v="17"/>
    <n v="5.1020408163265307E-2"/>
    <n v="0"/>
    <n v="0"/>
    <n v="0"/>
    <n v="0"/>
    <n v="5.8394160583941604E-2"/>
  </r>
  <r>
    <x v="4"/>
    <s v="0146-01-000"/>
    <m/>
    <x v="0"/>
    <s v="Clay"/>
    <s v="Barnesville Public School District"/>
    <n v="45"/>
    <n v="0"/>
    <n v="0"/>
    <n v="0"/>
    <n v="0"/>
    <n v="0"/>
    <n v="47"/>
    <n v="0"/>
    <n v="5.8385093167701865E-2"/>
    <n v="40"/>
    <n v="5.0125313283208017E-2"/>
    <n v="805"/>
    <n v="798"/>
    <x v="444"/>
    <n v="1"/>
    <n v="6"/>
    <n v="0"/>
    <n v="5"/>
    <n v="36"/>
    <n v="0"/>
    <n v="0"/>
    <n v="0"/>
    <n v="0"/>
    <x v="886"/>
    <x v="3"/>
    <x v="41"/>
    <x v="2"/>
    <x v="25"/>
    <n v="5.6603773584905662E-2"/>
    <n v="0"/>
    <n v="0"/>
    <n v="0"/>
    <n v="0"/>
    <n v="5.8385093167701865E-2"/>
  </r>
  <r>
    <x v="13"/>
    <s v="2137-01-000"/>
    <m/>
    <x v="0"/>
    <s v="Fillmore"/>
    <s v="Kingsland Public School District"/>
    <n v="58"/>
    <n v="0"/>
    <n v="0"/>
    <n v="0"/>
    <n v="0"/>
    <n v="0"/>
    <n v="61"/>
    <n v="0"/>
    <n v="5.8373205741626792E-2"/>
    <n v="30"/>
    <n v="2.9585798816568046E-2"/>
    <n v="1045"/>
    <n v="1014"/>
    <x v="1487"/>
    <n v="5"/>
    <n v="1"/>
    <n v="5"/>
    <n v="0"/>
    <n v="26"/>
    <n v="0"/>
    <n v="0"/>
    <n v="0"/>
    <n v="0"/>
    <x v="1092"/>
    <x v="43"/>
    <x v="3"/>
    <x v="7"/>
    <x v="1"/>
    <n v="5.6092843326885883E-2"/>
    <n v="0"/>
    <n v="0"/>
    <n v="0"/>
    <n v="0"/>
    <n v="5.8373205741626792E-2"/>
  </r>
  <r>
    <x v="5"/>
    <s v="0206-01-000"/>
    <m/>
    <x v="0"/>
    <s v="Douglas"/>
    <s v="Alexandria Public School District"/>
    <n v="218"/>
    <n v="4"/>
    <n v="0"/>
    <n v="0"/>
    <n v="0"/>
    <n v="18"/>
    <n v="220"/>
    <n v="4.4139283962726823E-3"/>
    <n v="5.3948013732221675E-2"/>
    <n v="149"/>
    <n v="3.7352719979944847E-2"/>
    <n v="4078"/>
    <n v="3989"/>
    <x v="1929"/>
    <n v="31"/>
    <n v="59"/>
    <n v="51"/>
    <n v="107"/>
    <n v="132"/>
    <n v="0"/>
    <n v="0"/>
    <n v="0"/>
    <n v="0"/>
    <x v="1946"/>
    <x v="5"/>
    <x v="130"/>
    <x v="106"/>
    <x v="87"/>
    <n v="5.6963679122027697E-2"/>
    <n v="0.11428571428571428"/>
    <n v="0"/>
    <n v="0"/>
    <n v="0"/>
    <n v="5.8361942128494354E-2"/>
  </r>
  <r>
    <x v="15"/>
    <s v="0261-01-000"/>
    <m/>
    <x v="0"/>
    <s v="Grant"/>
    <s v="Ashby Public School District"/>
    <n v="12"/>
    <n v="0"/>
    <n v="0"/>
    <n v="0"/>
    <n v="0"/>
    <n v="0"/>
    <n v="14"/>
    <n v="0"/>
    <n v="5.8333333333333334E-2"/>
    <n v="66"/>
    <n v="0.22602739726027396"/>
    <n v="240"/>
    <n v="292"/>
    <x v="1521"/>
    <n v="2"/>
    <n v="2"/>
    <n v="0"/>
    <n v="3"/>
    <n v="61"/>
    <n v="0"/>
    <n v="0"/>
    <n v="0"/>
    <n v="0"/>
    <x v="755"/>
    <x v="16"/>
    <x v="6"/>
    <x v="2"/>
    <x v="17"/>
    <n v="5.0847457627118647E-2"/>
    <n v="0"/>
    <n v="0"/>
    <n v="0"/>
    <n v="0"/>
    <n v="5.8333333333333334E-2"/>
  </r>
  <r>
    <x v="16"/>
    <s v="2137-01-000"/>
    <m/>
    <x v="0"/>
    <s v="Fillmore"/>
    <s v="Kingsland Public School District"/>
    <n v="55"/>
    <n v="0"/>
    <n v="0"/>
    <n v="0"/>
    <n v="0"/>
    <n v="0"/>
    <n v="59"/>
    <n v="0"/>
    <n v="5.8300395256916999E-2"/>
    <n v="34"/>
    <n v="3.4447821681864235E-2"/>
    <n v="1012"/>
    <n v="987"/>
    <x v="369"/>
    <n v="3"/>
    <n v="1"/>
    <n v="6"/>
    <n v="1"/>
    <n v="29"/>
    <n v="0"/>
    <n v="0"/>
    <n v="0"/>
    <n v="0"/>
    <x v="1772"/>
    <x v="6"/>
    <x v="3"/>
    <x v="3"/>
    <x v="0"/>
    <n v="5.4890219560878244E-2"/>
    <n v="0"/>
    <n v="0"/>
    <n v="0"/>
    <n v="0"/>
    <n v="5.8300395256916999E-2"/>
  </r>
  <r>
    <x v="4"/>
    <s v="0508-01-000"/>
    <m/>
    <x v="0"/>
    <s v="Nicollet"/>
    <s v="St. Peter Public School District"/>
    <n v="107"/>
    <n v="0"/>
    <n v="0"/>
    <n v="0"/>
    <n v="0"/>
    <n v="23"/>
    <n v="92"/>
    <n v="1.1657374556512924E-2"/>
    <n v="4.6629498226051697E-2"/>
    <n v="24"/>
    <n v="1.2752391073326248E-2"/>
    <n v="1973"/>
    <n v="1882"/>
    <x v="1486"/>
    <n v="7"/>
    <n v="58"/>
    <n v="25"/>
    <n v="155"/>
    <n v="23"/>
    <n v="0"/>
    <n v="0"/>
    <n v="0"/>
    <n v="0"/>
    <x v="523"/>
    <x v="47"/>
    <x v="348"/>
    <x v="81"/>
    <x v="110"/>
    <n v="6.2173155142359091E-2"/>
    <n v="0"/>
    <n v="0"/>
    <n v="0"/>
    <n v="0"/>
    <n v="5.8286872782564621E-2"/>
  </r>
  <r>
    <x v="15"/>
    <s v="0308-01-000"/>
    <m/>
    <x v="0"/>
    <s v="Hubbard"/>
    <s v="Nevis Public School District"/>
    <n v="21"/>
    <n v="0"/>
    <n v="0"/>
    <n v="0"/>
    <n v="0"/>
    <n v="0"/>
    <n v="24"/>
    <n v="0"/>
    <n v="5.8252427184466021E-2"/>
    <n v="165"/>
    <n v="0.29837251356238698"/>
    <n v="412"/>
    <n v="553"/>
    <x v="88"/>
    <n v="9"/>
    <n v="7"/>
    <n v="3"/>
    <n v="21"/>
    <n v="148"/>
    <n v="0"/>
    <n v="0"/>
    <n v="0"/>
    <n v="11"/>
    <x v="550"/>
    <x v="68"/>
    <x v="21"/>
    <x v="5"/>
    <x v="32"/>
    <n v="5.4404145077720206E-2"/>
    <n v="0"/>
    <n v="0"/>
    <n v="0"/>
    <n v="0"/>
    <n v="5.8252427184466021E-2"/>
  </r>
  <r>
    <x v="9"/>
    <s v="0146-01-000"/>
    <m/>
    <x v="0"/>
    <s v="Clay"/>
    <s v="Barnesville Public School District"/>
    <n v="45"/>
    <n v="0"/>
    <n v="0"/>
    <n v="0"/>
    <n v="0"/>
    <n v="0"/>
    <n v="47"/>
    <n v="0"/>
    <n v="5.8240396530359353E-2"/>
    <n v="33"/>
    <n v="4.1614123581336697E-2"/>
    <n v="807"/>
    <n v="793"/>
    <x v="1941"/>
    <n v="1"/>
    <n v="6"/>
    <n v="0"/>
    <n v="5"/>
    <n v="31"/>
    <n v="0"/>
    <n v="0"/>
    <n v="0"/>
    <n v="0"/>
    <x v="886"/>
    <x v="3"/>
    <x v="41"/>
    <x v="2"/>
    <x v="25"/>
    <n v="5.6603773584905662E-2"/>
    <n v="0"/>
    <n v="0"/>
    <n v="0"/>
    <n v="0"/>
    <n v="5.8240396530359353E-2"/>
  </r>
  <r>
    <x v="16"/>
    <s v="0108-01-000"/>
    <s v="yes"/>
    <x v="1"/>
    <s v="Carver"/>
    <s v="Central Public School District"/>
    <n v="65"/>
    <n v="0"/>
    <n v="0"/>
    <n v="0"/>
    <n v="0"/>
    <n v="0"/>
    <n v="70"/>
    <n v="0"/>
    <n v="5.8236272878535771E-2"/>
    <n v="49"/>
    <n v="4.1490262489415751E-2"/>
    <n v="1202"/>
    <n v="1181"/>
    <x v="1221"/>
    <n v="12"/>
    <n v="2"/>
    <n v="18"/>
    <n v="31"/>
    <n v="46"/>
    <n v="0"/>
    <n v="0"/>
    <n v="0"/>
    <n v="0"/>
    <x v="1928"/>
    <x v="123"/>
    <x v="6"/>
    <x v="105"/>
    <x v="38"/>
    <n v="5.7167985927880388E-2"/>
    <n v="0"/>
    <n v="0"/>
    <n v="0"/>
    <n v="0"/>
    <n v="5.8236272878535771E-2"/>
  </r>
  <r>
    <x v="9"/>
    <s v="0840-01-000"/>
    <m/>
    <x v="0"/>
    <s v="Watonwan"/>
    <s v="St. James Public School District"/>
    <n v="54"/>
    <n v="0"/>
    <n v="0"/>
    <n v="0"/>
    <n v="10"/>
    <n v="0"/>
    <n v="73"/>
    <n v="0"/>
    <n v="5.8167330677290838E-2"/>
    <n v="55"/>
    <n v="4.44624090541633E-2"/>
    <n v="1255"/>
    <n v="1237"/>
    <x v="1942"/>
    <n v="4"/>
    <n v="15"/>
    <n v="7"/>
    <n v="471"/>
    <n v="49"/>
    <n v="0"/>
    <n v="0"/>
    <n v="0"/>
    <n v="0"/>
    <x v="919"/>
    <x v="2"/>
    <x v="66"/>
    <x v="36"/>
    <x v="622"/>
    <n v="7.2483221476510068E-2"/>
    <n v="0"/>
    <n v="0"/>
    <n v="0"/>
    <n v="2.0790020790020791E-2"/>
    <n v="5.8167330677290838E-2"/>
  </r>
  <r>
    <x v="10"/>
    <s v="0750-01-000"/>
    <m/>
    <x v="0"/>
    <s v="Stearns"/>
    <s v="Rocori Public School District"/>
    <n v="99"/>
    <n v="0"/>
    <n v="6"/>
    <n v="0"/>
    <n v="0"/>
    <n v="9"/>
    <n v="104"/>
    <n v="4.6296296296296294E-3"/>
    <n v="5.3497942386831275E-2"/>
    <n v="197"/>
    <n v="9.7140039447731752E-2"/>
    <n v="1944"/>
    <n v="2028"/>
    <x v="1943"/>
    <n v="6"/>
    <n v="19"/>
    <n v="11"/>
    <n v="165"/>
    <n v="181"/>
    <n v="0"/>
    <n v="0"/>
    <n v="0"/>
    <n v="12"/>
    <x v="1947"/>
    <x v="31"/>
    <x v="51"/>
    <x v="20"/>
    <x v="623"/>
    <n v="5.6733524355300859E-2"/>
    <n v="0"/>
    <n v="0.24"/>
    <n v="0"/>
    <n v="0"/>
    <n v="5.8127572016460904E-2"/>
  </r>
  <r>
    <x v="8"/>
    <s v="0508-01-000"/>
    <m/>
    <x v="0"/>
    <s v="Nicollet"/>
    <s v="St. Peter Public School District"/>
    <n v="104"/>
    <n v="0"/>
    <n v="0"/>
    <n v="0"/>
    <n v="0"/>
    <n v="22"/>
    <n v="92"/>
    <n v="1.1213047910295617E-2"/>
    <n v="4.6890927624872576E-2"/>
    <n v="17"/>
    <n v="9.1152815013404824E-3"/>
    <n v="1962"/>
    <n v="1865"/>
    <x v="1063"/>
    <n v="6"/>
    <n v="75"/>
    <n v="30"/>
    <n v="149"/>
    <n v="12"/>
    <n v="0"/>
    <n v="0"/>
    <n v="0"/>
    <n v="0"/>
    <x v="776"/>
    <x v="31"/>
    <x v="453"/>
    <x v="249"/>
    <x v="244"/>
    <n v="6.1284619917501476E-2"/>
    <n v="0"/>
    <n v="0"/>
    <n v="0"/>
    <n v="0"/>
    <n v="5.810397553516819E-2"/>
  </r>
  <r>
    <x v="12"/>
    <s v="2165-01-000"/>
    <m/>
    <x v="0"/>
    <s v="Pine"/>
    <s v="Hinckley-Finlayson School District"/>
    <n v="64"/>
    <n v="0"/>
    <n v="0"/>
    <n v="0"/>
    <n v="0"/>
    <n v="0"/>
    <n v="71"/>
    <n v="0"/>
    <n v="5.8101472995090019E-2"/>
    <n v="4"/>
    <n v="3.4632034632034632E-3"/>
    <n v="1222"/>
    <n v="1155"/>
    <x v="456"/>
    <n v="100"/>
    <n v="13"/>
    <n v="13"/>
    <n v="15"/>
    <n v="0"/>
    <n v="0"/>
    <n v="0"/>
    <n v="0"/>
    <n v="0"/>
    <x v="1652"/>
    <x v="147"/>
    <x v="45"/>
    <x v="31"/>
    <x v="5"/>
    <n v="5.9369202226345084E-2"/>
    <n v="0"/>
    <n v="0"/>
    <n v="0"/>
    <n v="0"/>
    <n v="5.8101472995090019E-2"/>
  </r>
  <r>
    <x v="9"/>
    <s v="0435-01-000"/>
    <m/>
    <x v="0"/>
    <s v="Mahnomen"/>
    <s v="Waubun-Ogema-White Earth Public Sch"/>
    <n v="19"/>
    <n v="12"/>
    <n v="0"/>
    <n v="0"/>
    <n v="0"/>
    <n v="0"/>
    <n v="37"/>
    <n v="0"/>
    <n v="5.8084772370486655E-2"/>
    <n v="18"/>
    <n v="2.9126213592233011E-2"/>
    <n v="637"/>
    <n v="618"/>
    <x v="136"/>
    <n v="420"/>
    <n v="0"/>
    <n v="0"/>
    <n v="0"/>
    <n v="6"/>
    <n v="9"/>
    <n v="0"/>
    <n v="0"/>
    <n v="0"/>
    <x v="1948"/>
    <x v="395"/>
    <x v="0"/>
    <x v="2"/>
    <x v="1"/>
    <n v="9.004739336492891E-2"/>
    <n v="2.8368794326241134E-2"/>
    <n v="0"/>
    <n v="0"/>
    <n v="0"/>
    <n v="5.8084772370486655E-2"/>
  </r>
  <r>
    <x v="12"/>
    <s v="2895-01-000"/>
    <m/>
    <x v="0"/>
    <s v="Jackson"/>
    <s v="Jackson County Central School Dist."/>
    <n v="75"/>
    <n v="0"/>
    <n v="0"/>
    <n v="0"/>
    <n v="4"/>
    <n v="0"/>
    <n v="82"/>
    <n v="0"/>
    <n v="5.8073654390934842E-2"/>
    <n v="18"/>
    <n v="1.3353115727002967E-2"/>
    <n v="1412"/>
    <n v="1348"/>
    <x v="1944"/>
    <n v="1"/>
    <n v="7"/>
    <n v="56"/>
    <n v="15"/>
    <n v="16"/>
    <n v="0"/>
    <n v="0"/>
    <n v="0"/>
    <n v="0"/>
    <x v="1917"/>
    <x v="3"/>
    <x v="21"/>
    <x v="176"/>
    <x v="13"/>
    <n v="5.6475903614457833E-2"/>
    <n v="0"/>
    <n v="0"/>
    <n v="0"/>
    <n v="0.21052631578947367"/>
    <n v="5.8073654390934842E-2"/>
  </r>
  <r>
    <x v="14"/>
    <s v="0435-01-000"/>
    <m/>
    <x v="0"/>
    <s v="Mahnomen"/>
    <s v="Waubun-Ogema-White Earth Public Sch"/>
    <n v="23"/>
    <n v="8"/>
    <n v="0"/>
    <n v="0"/>
    <n v="0"/>
    <n v="0"/>
    <n v="36"/>
    <n v="0"/>
    <n v="5.8064516129032261E-2"/>
    <n v="12"/>
    <n v="2.0134228187919462E-2"/>
    <n v="620"/>
    <n v="596"/>
    <x v="1945"/>
    <n v="400"/>
    <n v="0"/>
    <n v="0"/>
    <n v="1"/>
    <n v="4"/>
    <n v="3"/>
    <n v="0"/>
    <n v="0"/>
    <n v="0"/>
    <x v="244"/>
    <x v="350"/>
    <x v="0"/>
    <x v="2"/>
    <x v="0"/>
    <n v="0.10747663551401869"/>
    <n v="1.9753086419753086E-2"/>
    <n v="0"/>
    <n v="0"/>
    <n v="0"/>
    <n v="5.8064516129032261E-2"/>
  </r>
  <r>
    <x v="9"/>
    <s v="0535-01-000"/>
    <m/>
    <x v="0"/>
    <s v="Olmsted"/>
    <s v="Rochester Public School District"/>
    <n v="847"/>
    <n v="4"/>
    <n v="106"/>
    <n v="10"/>
    <n v="10"/>
    <n v="298"/>
    <n v="694"/>
    <n v="1.7430978006551238E-2"/>
    <n v="4.0594291062236783E-2"/>
    <n v="133"/>
    <n v="8.1911683192708012E-3"/>
    <n v="17096"/>
    <n v="16237"/>
    <x v="1946"/>
    <n v="69"/>
    <n v="1792"/>
    <n v="1431"/>
    <n v="1017"/>
    <n v="105"/>
    <n v="0"/>
    <n v="0"/>
    <n v="9"/>
    <n v="0"/>
    <x v="1949"/>
    <x v="126"/>
    <x v="514"/>
    <x v="463"/>
    <x v="624"/>
    <n v="6.6850828729281775E-2"/>
    <n v="5.4794520547945202E-2"/>
    <n v="5.584826132771338E-2"/>
    <n v="6.9832402234636867E-3"/>
    <n v="9.7370983446932822E-3"/>
    <n v="5.8025269068788021E-2"/>
  </r>
  <r>
    <x v="2"/>
    <s v="0750-01-000"/>
    <m/>
    <x v="0"/>
    <s v="Stearns"/>
    <s v="Rocori Public School District"/>
    <n v="103"/>
    <n v="0"/>
    <n v="0"/>
    <n v="0"/>
    <n v="0"/>
    <n v="0"/>
    <n v="114"/>
    <n v="0"/>
    <n v="5.7985757884028481E-2"/>
    <n v="194"/>
    <n v="9.4819159335288367E-2"/>
    <n v="1966"/>
    <n v="2046"/>
    <x v="1947"/>
    <n v="8"/>
    <n v="20"/>
    <n v="8"/>
    <n v="186"/>
    <n v="176"/>
    <n v="0"/>
    <n v="0"/>
    <n v="0"/>
    <n v="12"/>
    <x v="870"/>
    <x v="35"/>
    <x v="43"/>
    <x v="8"/>
    <x v="155"/>
    <n v="5.8823529411764705E-2"/>
    <n v="0"/>
    <n v="0"/>
    <n v="0"/>
    <n v="0"/>
    <n v="5.7985757884028481E-2"/>
  </r>
  <r>
    <x v="14"/>
    <s v="0038-01-000"/>
    <m/>
    <x v="0"/>
    <s v="Beltrami"/>
    <s v="Red Lake Public School District"/>
    <n v="0"/>
    <n v="85"/>
    <n v="0"/>
    <n v="0"/>
    <n v="0"/>
    <n v="0"/>
    <n v="92"/>
    <n v="0"/>
    <n v="5.7971014492753624E-2"/>
    <n v="5"/>
    <n v="3.3333333333333335E-3"/>
    <n v="1587"/>
    <n v="1500"/>
    <x v="55"/>
    <n v="1500"/>
    <n v="0"/>
    <n v="0"/>
    <n v="0"/>
    <n v="0"/>
    <n v="5"/>
    <n v="0"/>
    <n v="0"/>
    <n v="0"/>
    <x v="69"/>
    <x v="396"/>
    <x v="0"/>
    <x v="2"/>
    <x v="1"/>
    <n v="0"/>
    <n v="5.3797468354430382E-2"/>
    <n v="0"/>
    <n v="0"/>
    <n v="0"/>
    <n v="5.7971014492753624E-2"/>
  </r>
  <r>
    <x v="6"/>
    <s v="0891-01-000"/>
    <m/>
    <x v="0"/>
    <s v="Yellow Medicine"/>
    <s v="Canby Public School District"/>
    <n v="26"/>
    <n v="0"/>
    <n v="0"/>
    <n v="0"/>
    <n v="4"/>
    <n v="0"/>
    <n v="35"/>
    <n v="0"/>
    <n v="5.7947019867549666E-2"/>
    <n v="12"/>
    <n v="2.0654044750430294E-2"/>
    <n v="604"/>
    <n v="581"/>
    <x v="184"/>
    <n v="1"/>
    <n v="2"/>
    <n v="1"/>
    <n v="4"/>
    <n v="7"/>
    <n v="0"/>
    <n v="0"/>
    <n v="0"/>
    <n v="0"/>
    <x v="78"/>
    <x v="3"/>
    <x v="6"/>
    <x v="1"/>
    <x v="27"/>
    <n v="4.3918918918918921E-2"/>
    <n v="0"/>
    <n v="0"/>
    <n v="0"/>
    <n v="0.5"/>
    <n v="5.7947019867549666E-2"/>
  </r>
  <r>
    <x v="3"/>
    <s v="0206-01-000"/>
    <m/>
    <x v="0"/>
    <s v="Douglas"/>
    <s v="Alexandria Public School District"/>
    <n v="220"/>
    <n v="4"/>
    <n v="0"/>
    <n v="0"/>
    <n v="0"/>
    <n v="9"/>
    <n v="232"/>
    <n v="2.1634615384615386E-3"/>
    <n v="5.5769230769230772E-2"/>
    <n v="158"/>
    <n v="3.8753985773853326E-2"/>
    <n v="4160"/>
    <n v="4077"/>
    <x v="1948"/>
    <n v="25"/>
    <n v="72"/>
    <n v="55"/>
    <n v="115"/>
    <n v="141"/>
    <n v="0"/>
    <n v="0"/>
    <n v="0"/>
    <n v="0"/>
    <x v="1950"/>
    <x v="32"/>
    <x v="157"/>
    <x v="302"/>
    <x v="69"/>
    <n v="5.6569812291077395E-2"/>
    <n v="0.13793103448275862"/>
    <n v="0"/>
    <n v="0"/>
    <n v="0"/>
    <n v="5.793269230769231E-2"/>
  </r>
  <r>
    <x v="0"/>
    <s v="0085-01-000"/>
    <m/>
    <x v="0"/>
    <s v="Brown"/>
    <s v="Springfield Public School District"/>
    <n v="18"/>
    <n v="0"/>
    <n v="0"/>
    <n v="6"/>
    <n v="3"/>
    <n v="0"/>
    <n v="30"/>
    <n v="0"/>
    <n v="5.7915057915057917E-2"/>
    <n v="94"/>
    <n v="0.16151202749140894"/>
    <n v="518"/>
    <n v="582"/>
    <x v="370"/>
    <n v="0"/>
    <n v="1"/>
    <n v="4"/>
    <n v="30"/>
    <n v="91"/>
    <n v="0"/>
    <n v="0"/>
    <n v="0"/>
    <n v="0"/>
    <x v="692"/>
    <x v="0"/>
    <x v="3"/>
    <x v="12"/>
    <x v="105"/>
    <n v="3.7974683544303799E-2"/>
    <n v="0"/>
    <n v="0"/>
    <n v="0.6"/>
    <n v="9.0909090909090912E-2"/>
    <n v="5.7915057915057917E-2"/>
  </r>
  <r>
    <x v="6"/>
    <s v="0599-01-000"/>
    <m/>
    <x v="0"/>
    <s v="Polk"/>
    <s v="Fertile-Beltrami School District"/>
    <n v="20"/>
    <n v="3"/>
    <n v="0"/>
    <n v="0"/>
    <n v="0"/>
    <n v="0"/>
    <n v="26"/>
    <n v="0"/>
    <n v="5.7906458797327393E-2"/>
    <n v="80"/>
    <n v="0.15904572564612326"/>
    <n v="449"/>
    <n v="503"/>
    <x v="1697"/>
    <n v="19"/>
    <n v="5"/>
    <n v="5"/>
    <n v="9"/>
    <n v="71"/>
    <n v="4"/>
    <n v="0"/>
    <n v="0"/>
    <n v="0"/>
    <x v="1035"/>
    <x v="132"/>
    <x v="5"/>
    <x v="7"/>
    <x v="22"/>
    <n v="4.8309178743961352E-2"/>
    <n v="0.16666666666666666"/>
    <n v="0"/>
    <n v="0"/>
    <n v="0"/>
    <n v="5.7906458797327393E-2"/>
  </r>
  <r>
    <x v="9"/>
    <s v="0740-01-000"/>
    <m/>
    <x v="0"/>
    <s v="Stearns"/>
    <s v="Melrose Public School District"/>
    <n v="74"/>
    <n v="0"/>
    <n v="3"/>
    <n v="0"/>
    <n v="0"/>
    <n v="0"/>
    <n v="80"/>
    <n v="0"/>
    <n v="5.7887120115774238E-2"/>
    <n v="93"/>
    <n v="6.6666666666666666E-2"/>
    <n v="1382"/>
    <n v="1395"/>
    <x v="578"/>
    <n v="0"/>
    <n v="11"/>
    <n v="2"/>
    <n v="194"/>
    <n v="83"/>
    <n v="0"/>
    <n v="3"/>
    <n v="0"/>
    <n v="0"/>
    <x v="1951"/>
    <x v="0"/>
    <x v="42"/>
    <x v="0"/>
    <x v="171"/>
    <n v="6.2765055131467351E-2"/>
    <n v="0"/>
    <n v="0.27272727272727271"/>
    <n v="0"/>
    <n v="0"/>
    <n v="5.7887120115774238E-2"/>
  </r>
  <r>
    <x v="3"/>
    <s v="0721-01-000"/>
    <s v="yes"/>
    <x v="1"/>
    <s v="Scott"/>
    <s v="New Prague Area Schools"/>
    <n v="198"/>
    <n v="0"/>
    <n v="0"/>
    <n v="3"/>
    <n v="3"/>
    <n v="20"/>
    <n v="200"/>
    <n v="5.2617732175743222E-3"/>
    <n v="5.2617732175743226E-2"/>
    <n v="575"/>
    <n v="0.13835418671799807"/>
    <n v="3801"/>
    <n v="4156"/>
    <x v="1949"/>
    <n v="33"/>
    <n v="53"/>
    <n v="61"/>
    <n v="91"/>
    <n v="525"/>
    <n v="5"/>
    <n v="6"/>
    <n v="4"/>
    <n v="14"/>
    <x v="1952"/>
    <x v="115"/>
    <x v="237"/>
    <x v="66"/>
    <x v="97"/>
    <n v="5.5137844611528819E-2"/>
    <n v="0"/>
    <n v="0"/>
    <n v="0.05"/>
    <n v="3.7499999999999999E-2"/>
    <n v="5.787950539331755E-2"/>
  </r>
  <r>
    <x v="17"/>
    <s v="0378-01-000"/>
    <m/>
    <x v="0"/>
    <s v="Lac qui Parle"/>
    <s v="Dawson-Boyd Public School District"/>
    <n v="36"/>
    <n v="0"/>
    <n v="0"/>
    <n v="0"/>
    <n v="0"/>
    <n v="0"/>
    <n v="36"/>
    <n v="0"/>
    <n v="5.7877813504823149E-2"/>
    <n v="47"/>
    <n v="7.4249605055292253E-2"/>
    <n v="622"/>
    <n v="633"/>
    <x v="126"/>
    <n v="1"/>
    <n v="8"/>
    <n v="6"/>
    <n v="10"/>
    <n v="44"/>
    <n v="0"/>
    <n v="0"/>
    <n v="0"/>
    <n v="0"/>
    <x v="1725"/>
    <x v="3"/>
    <x v="8"/>
    <x v="3"/>
    <x v="32"/>
    <n v="0.06"/>
    <n v="0"/>
    <n v="0"/>
    <n v="0"/>
    <n v="0"/>
    <n v="5.7877813504823149E-2"/>
  </r>
  <r>
    <x v="7"/>
    <s v="0272-01-000"/>
    <s v="yes"/>
    <x v="1"/>
    <s v="Hennepin"/>
    <s v="Eden Prairie Public School District"/>
    <n v="377"/>
    <n v="0"/>
    <n v="83"/>
    <n v="82"/>
    <n v="9"/>
    <n v="215"/>
    <n v="353"/>
    <n v="2.1907479111473404E-2"/>
    <n v="3.5969023843488893E-2"/>
    <n v="498"/>
    <n v="5.1108374384236453E-2"/>
    <n v="9814"/>
    <n v="9744"/>
    <x v="1950"/>
    <n v="38"/>
    <n v="1169"/>
    <n v="1047"/>
    <n v="408"/>
    <n v="269"/>
    <n v="0"/>
    <n v="99"/>
    <n v="32"/>
    <n v="53"/>
    <x v="1953"/>
    <x v="168"/>
    <x v="515"/>
    <x v="464"/>
    <x v="625"/>
    <n v="5.243393602225313E-2"/>
    <n v="0"/>
    <n v="7.1986123156981788E-2"/>
    <n v="7.4749316317228809E-2"/>
    <n v="2.4725274725274724E-2"/>
    <n v="5.78765029549623E-2"/>
  </r>
  <r>
    <x v="6"/>
    <s v="2144-01-000"/>
    <m/>
    <x v="0"/>
    <s v="Chisago"/>
    <s v="Chisago Lakes School District"/>
    <n v="203"/>
    <n v="0"/>
    <n v="0"/>
    <n v="0"/>
    <n v="0"/>
    <n v="84"/>
    <n v="132"/>
    <n v="2.2489959839357431E-2"/>
    <n v="3.5341365461847386E-2"/>
    <n v="75"/>
    <n v="2.0868113522537562E-2"/>
    <n v="3735"/>
    <n v="3594"/>
    <x v="1951"/>
    <n v="25"/>
    <n v="43"/>
    <n v="74"/>
    <n v="40"/>
    <n v="72"/>
    <n v="0"/>
    <n v="0"/>
    <n v="0"/>
    <n v="0"/>
    <x v="1954"/>
    <x v="108"/>
    <x v="79"/>
    <x v="144"/>
    <x v="137"/>
    <n v="5.7296076771097937E-2"/>
    <n v="0"/>
    <n v="0"/>
    <n v="0"/>
    <n v="0"/>
    <n v="5.7831325301204814E-2"/>
  </r>
  <r>
    <x v="16"/>
    <s v="0518-01-000"/>
    <m/>
    <x v="0"/>
    <s v="Nobles"/>
    <s v="Worthington Public School District"/>
    <n v="137"/>
    <n v="0"/>
    <n v="0"/>
    <n v="7"/>
    <n v="0"/>
    <n v="0"/>
    <n v="146"/>
    <n v="0"/>
    <n v="5.7776018994855557E-2"/>
    <n v="10"/>
    <n v="4.1823504809703057E-3"/>
    <n v="2527"/>
    <n v="2391"/>
    <x v="1952"/>
    <n v="6"/>
    <n v="44"/>
    <n v="244"/>
    <n v="520"/>
    <n v="4"/>
    <n v="0"/>
    <n v="0"/>
    <n v="0"/>
    <n v="0"/>
    <x v="1955"/>
    <x v="31"/>
    <x v="17"/>
    <x v="93"/>
    <x v="349"/>
    <n v="8.0116959064327489E-2"/>
    <n v="0"/>
    <n v="0"/>
    <n v="2.7888446215139442E-2"/>
    <n v="0"/>
    <n v="5.7776018994855557E-2"/>
  </r>
  <r>
    <x v="4"/>
    <s v="0085-01-000"/>
    <m/>
    <x v="0"/>
    <s v="Brown"/>
    <s v="Springfield Public School District"/>
    <n v="9"/>
    <n v="0"/>
    <n v="0"/>
    <n v="9"/>
    <n v="7"/>
    <n v="0"/>
    <n v="31"/>
    <n v="0"/>
    <n v="5.7728119180633149E-2"/>
    <n v="83"/>
    <n v="0.14091680814940577"/>
    <n v="537"/>
    <n v="589"/>
    <x v="180"/>
    <n v="2"/>
    <n v="2"/>
    <n v="5"/>
    <n v="14"/>
    <n v="81"/>
    <n v="0"/>
    <n v="0"/>
    <n v="0"/>
    <n v="0"/>
    <x v="295"/>
    <x v="16"/>
    <x v="6"/>
    <x v="30"/>
    <x v="15"/>
    <n v="1.8218623481781375E-2"/>
    <n v="0"/>
    <n v="0"/>
    <n v="0.6428571428571429"/>
    <n v="0.33333333333333331"/>
    <n v="5.7728119180633149E-2"/>
  </r>
  <r>
    <x v="7"/>
    <s v="0891-01-000"/>
    <m/>
    <x v="0"/>
    <s v="Yellow Medicine"/>
    <s v="Canby Public School District"/>
    <n v="21"/>
    <n v="0"/>
    <n v="0"/>
    <n v="0"/>
    <n v="0"/>
    <n v="0"/>
    <n v="31"/>
    <n v="0"/>
    <n v="5.7728119180633149E-2"/>
    <n v="16"/>
    <n v="3.0651340996168581E-2"/>
    <n v="537"/>
    <n v="522"/>
    <x v="994"/>
    <n v="0"/>
    <n v="6"/>
    <n v="2"/>
    <n v="14"/>
    <n v="13"/>
    <n v="0"/>
    <n v="0"/>
    <n v="0"/>
    <n v="0"/>
    <x v="382"/>
    <x v="0"/>
    <x v="41"/>
    <x v="0"/>
    <x v="7"/>
    <n v="4.1338582677165357E-2"/>
    <n v="0"/>
    <n v="0"/>
    <n v="0"/>
    <n v="0"/>
    <n v="5.7728119180633149E-2"/>
  </r>
  <r>
    <x v="15"/>
    <s v="0173-01-000"/>
    <m/>
    <x v="0"/>
    <s v="Cottonwood"/>
    <s v="Mountain Lake Public Schools"/>
    <n v="21"/>
    <n v="0"/>
    <n v="0"/>
    <n v="0"/>
    <n v="4"/>
    <n v="0"/>
    <n v="30"/>
    <n v="0"/>
    <n v="5.7692307692307696E-2"/>
    <n v="36"/>
    <n v="6.8441064638783272E-2"/>
    <n v="520"/>
    <n v="526"/>
    <x v="233"/>
    <n v="0"/>
    <n v="6"/>
    <n v="93"/>
    <n v="54"/>
    <n v="32"/>
    <n v="0"/>
    <n v="0"/>
    <n v="0"/>
    <n v="0"/>
    <x v="299"/>
    <x v="0"/>
    <x v="41"/>
    <x v="465"/>
    <x v="40"/>
    <n v="5.8011049723756904E-2"/>
    <n v="0"/>
    <n v="0"/>
    <n v="0"/>
    <n v="6.8965517241379309E-2"/>
    <n v="5.7692307692307696E-2"/>
  </r>
  <r>
    <x v="11"/>
    <s v="0297-01-000"/>
    <m/>
    <x v="0"/>
    <s v="Houston"/>
    <s v="Spring Grove School District"/>
    <n v="16"/>
    <n v="0"/>
    <n v="0"/>
    <n v="0"/>
    <n v="0"/>
    <n v="0"/>
    <n v="18"/>
    <n v="0"/>
    <n v="5.7692307692307696E-2"/>
    <n v="18"/>
    <n v="5.7692307692307696E-2"/>
    <n v="312"/>
    <n v="312"/>
    <x v="787"/>
    <n v="0"/>
    <n v="1"/>
    <n v="3"/>
    <n v="0"/>
    <n v="18"/>
    <n v="0"/>
    <n v="0"/>
    <n v="0"/>
    <n v="0"/>
    <x v="861"/>
    <x v="0"/>
    <x v="3"/>
    <x v="5"/>
    <x v="1"/>
    <n v="5.2287581699346407E-2"/>
    <n v="0"/>
    <n v="0"/>
    <n v="0"/>
    <n v="0"/>
    <n v="5.7692307692307696E-2"/>
  </r>
  <r>
    <x v="16"/>
    <s v="0378-01-000"/>
    <m/>
    <x v="0"/>
    <s v="Lac qui Parle"/>
    <s v="Dawson-Boyd Public School District"/>
    <n v="35"/>
    <n v="0"/>
    <n v="0"/>
    <n v="0"/>
    <n v="0"/>
    <n v="0"/>
    <n v="36"/>
    <n v="0"/>
    <n v="5.7692307692307696E-2"/>
    <n v="41"/>
    <n v="6.518282988871224E-2"/>
    <n v="624"/>
    <n v="629"/>
    <x v="1547"/>
    <n v="1"/>
    <n v="9"/>
    <n v="5"/>
    <n v="4"/>
    <n v="37"/>
    <n v="0"/>
    <n v="0"/>
    <n v="0"/>
    <n v="0"/>
    <x v="1297"/>
    <x v="3"/>
    <x v="13"/>
    <x v="7"/>
    <x v="29"/>
    <n v="5.7565789473684209E-2"/>
    <n v="0"/>
    <n v="0"/>
    <n v="0"/>
    <n v="0"/>
    <n v="5.7692307692307696E-2"/>
  </r>
  <r>
    <x v="9"/>
    <s v="0593-01-000"/>
    <m/>
    <x v="0"/>
    <s v="Polk"/>
    <s v="Crookston Public School District"/>
    <n v="68"/>
    <n v="0"/>
    <n v="0"/>
    <n v="0"/>
    <n v="14"/>
    <n v="0"/>
    <n v="83"/>
    <n v="0"/>
    <n v="5.7638888888888892E-2"/>
    <n v="35"/>
    <n v="2.5143678160919541E-2"/>
    <n v="1440"/>
    <n v="1392"/>
    <x v="1464"/>
    <n v="33"/>
    <n v="12"/>
    <n v="2"/>
    <n v="253"/>
    <n v="26"/>
    <n v="0"/>
    <n v="0"/>
    <n v="0"/>
    <n v="0"/>
    <x v="386"/>
    <x v="40"/>
    <x v="25"/>
    <x v="0"/>
    <x v="495"/>
    <n v="5.9964726631393295E-2"/>
    <n v="0"/>
    <n v="0"/>
    <n v="0"/>
    <n v="5.2434456928838954E-2"/>
    <n v="5.7638888888888892E-2"/>
  </r>
  <r>
    <x v="15"/>
    <s v="0549-01-000"/>
    <m/>
    <x v="0"/>
    <s v="Otter Tail"/>
    <s v="Perham-Dent Public School District"/>
    <n v="91"/>
    <n v="0"/>
    <n v="0"/>
    <n v="0"/>
    <n v="0"/>
    <n v="0"/>
    <n v="96"/>
    <n v="0"/>
    <n v="5.7623049219687875E-2"/>
    <n v="69"/>
    <n v="4.2098840756558877E-2"/>
    <n v="1666"/>
    <n v="1639"/>
    <x v="1279"/>
    <n v="17"/>
    <n v="20"/>
    <n v="9"/>
    <n v="42"/>
    <n v="67"/>
    <n v="0"/>
    <n v="0"/>
    <n v="0"/>
    <n v="0"/>
    <x v="1136"/>
    <x v="83"/>
    <x v="43"/>
    <x v="14"/>
    <x v="109"/>
    <n v="5.7777777777777775E-2"/>
    <n v="0"/>
    <n v="0"/>
    <n v="0"/>
    <n v="0"/>
    <n v="5.7623049219687875E-2"/>
  </r>
  <r>
    <x v="6"/>
    <s v="0253-01-000"/>
    <m/>
    <x v="0"/>
    <s v="Goodhue"/>
    <s v="Goodhue Public School District"/>
    <n v="31"/>
    <n v="0"/>
    <n v="0"/>
    <n v="0"/>
    <n v="0"/>
    <n v="3"/>
    <n v="28"/>
    <n v="5.5762081784386614E-3"/>
    <n v="5.204460966542751E-2"/>
    <n v="114"/>
    <n v="0.18357487922705315"/>
    <n v="538"/>
    <n v="621"/>
    <x v="340"/>
    <n v="0"/>
    <n v="1"/>
    <n v="4"/>
    <n v="24"/>
    <n v="109"/>
    <n v="0"/>
    <n v="0"/>
    <n v="0"/>
    <n v="0"/>
    <x v="327"/>
    <x v="0"/>
    <x v="3"/>
    <x v="10"/>
    <x v="11"/>
    <n v="6.0311284046692608E-2"/>
    <n v="0"/>
    <n v="0"/>
    <n v="0"/>
    <n v="0"/>
    <n v="5.7620817843866169E-2"/>
  </r>
  <r>
    <x v="13"/>
    <s v="2180-01-000"/>
    <m/>
    <x v="0"/>
    <s v="Chippewa"/>
    <s v="M.A.C.C.R.A.Y. School District"/>
    <n v="55"/>
    <n v="0"/>
    <n v="0"/>
    <n v="0"/>
    <n v="0"/>
    <n v="0"/>
    <n v="58"/>
    <n v="0"/>
    <n v="5.7596822244289969E-2"/>
    <n v="37"/>
    <n v="3.7525354969574036E-2"/>
    <n v="1007"/>
    <n v="986"/>
    <x v="165"/>
    <n v="7"/>
    <n v="5"/>
    <n v="0"/>
    <n v="50"/>
    <n v="29"/>
    <n v="0"/>
    <n v="0"/>
    <n v="0"/>
    <n v="0"/>
    <x v="900"/>
    <x v="47"/>
    <x v="5"/>
    <x v="2"/>
    <x v="149"/>
    <n v="5.7773109243697482E-2"/>
    <n v="0"/>
    <n v="0"/>
    <n v="0"/>
    <n v="0"/>
    <n v="5.7596822244289969E-2"/>
  </r>
  <r>
    <x v="0"/>
    <s v="0138-01-000"/>
    <m/>
    <x v="0"/>
    <s v="Chisago"/>
    <s v="North Branch Public Schools"/>
    <n v="203"/>
    <n v="0"/>
    <n v="0"/>
    <n v="3"/>
    <n v="0"/>
    <n v="46"/>
    <n v="175"/>
    <n v="1.1982287053920291E-2"/>
    <n v="4.5584787705131545E-2"/>
    <n v="15"/>
    <n v="4.1288191577208916E-3"/>
    <n v="3839"/>
    <n v="3633"/>
    <x v="1953"/>
    <n v="28"/>
    <n v="37"/>
    <n v="58"/>
    <n v="53"/>
    <n v="9"/>
    <n v="0"/>
    <n v="0"/>
    <n v="0"/>
    <n v="0"/>
    <x v="1860"/>
    <x v="115"/>
    <x v="10"/>
    <x v="322"/>
    <x v="184"/>
    <n v="5.560120514927417E-2"/>
    <n v="0"/>
    <n v="0"/>
    <n v="4.9180327868852458E-2"/>
    <n v="0"/>
    <n v="5.7567074759051838E-2"/>
  </r>
  <r>
    <x v="14"/>
    <s v="0345-01-000"/>
    <m/>
    <x v="0"/>
    <s v="Kandiyohi"/>
    <s v="New London-Spicer School District"/>
    <n v="82"/>
    <n v="0"/>
    <n v="0"/>
    <n v="0"/>
    <n v="3"/>
    <n v="0"/>
    <n v="91"/>
    <n v="0"/>
    <n v="5.7522123893805309E-2"/>
    <n v="179"/>
    <n v="0.10718562874251497"/>
    <n v="1582"/>
    <n v="1670"/>
    <x v="1954"/>
    <n v="8"/>
    <n v="5"/>
    <n v="4"/>
    <n v="10"/>
    <n v="171"/>
    <n v="0"/>
    <n v="0"/>
    <n v="0"/>
    <n v="0"/>
    <x v="864"/>
    <x v="35"/>
    <x v="5"/>
    <x v="10"/>
    <x v="8"/>
    <n v="5.276705276705277E-2"/>
    <n v="0"/>
    <n v="0"/>
    <n v="0"/>
    <n v="0.23076923076923078"/>
    <n v="5.7522123893805309E-2"/>
  </r>
  <r>
    <x v="1"/>
    <s v="0413-01-000"/>
    <m/>
    <x v="0"/>
    <s v="Lyon"/>
    <s v="Marshall Public School District"/>
    <n v="83"/>
    <n v="0"/>
    <n v="0"/>
    <n v="7"/>
    <n v="30"/>
    <n v="11"/>
    <n v="118"/>
    <n v="4.90414623272403E-3"/>
    <n v="5.2608114132857778E-2"/>
    <n v="156"/>
    <n v="6.8722466960352419E-2"/>
    <n v="2243"/>
    <n v="2270"/>
    <x v="1955"/>
    <n v="5"/>
    <n v="175"/>
    <n v="100"/>
    <n v="251"/>
    <n v="133"/>
    <n v="0"/>
    <n v="0"/>
    <n v="0"/>
    <n v="7"/>
    <x v="1734"/>
    <x v="43"/>
    <x v="449"/>
    <x v="265"/>
    <x v="568"/>
    <n v="4.9141503848431023E-2"/>
    <n v="0"/>
    <n v="0"/>
    <n v="6.5420560747663545E-2"/>
    <n v="0.10948905109489052"/>
    <n v="5.751226036558181E-2"/>
  </r>
  <r>
    <x v="14"/>
    <s v="0253-01-000"/>
    <m/>
    <x v="0"/>
    <s v="Goodhue"/>
    <s v="Goodhue Public School District"/>
    <n v="30"/>
    <n v="0"/>
    <n v="0"/>
    <n v="0"/>
    <n v="0"/>
    <n v="3"/>
    <n v="28"/>
    <n v="5.5555555555555558E-3"/>
    <n v="5.185185185185185E-2"/>
    <n v="92"/>
    <n v="0.15307820299500832"/>
    <n v="540"/>
    <n v="601"/>
    <x v="493"/>
    <n v="0"/>
    <n v="2"/>
    <n v="5"/>
    <n v="17"/>
    <n v="87"/>
    <n v="0"/>
    <n v="0"/>
    <n v="0"/>
    <n v="0"/>
    <x v="1305"/>
    <x v="0"/>
    <x v="6"/>
    <x v="7"/>
    <x v="61"/>
    <n v="5.7692307692307696E-2"/>
    <n v="0"/>
    <n v="0"/>
    <n v="0"/>
    <n v="0"/>
    <n v="5.7407407407407407E-2"/>
  </r>
  <r>
    <x v="14"/>
    <s v="0146-01-000"/>
    <m/>
    <x v="0"/>
    <s v="Clay"/>
    <s v="Barnesville Public School District"/>
    <n v="38"/>
    <n v="0"/>
    <n v="0"/>
    <n v="0"/>
    <n v="0"/>
    <n v="0"/>
    <n v="45"/>
    <n v="0"/>
    <n v="5.7397959183673471E-2"/>
    <n v="28"/>
    <n v="3.6505867014341588E-2"/>
    <n v="784"/>
    <n v="767"/>
    <x v="276"/>
    <n v="1"/>
    <n v="7"/>
    <n v="2"/>
    <n v="5"/>
    <n v="26"/>
    <n v="0"/>
    <n v="0"/>
    <n v="0"/>
    <n v="0"/>
    <x v="348"/>
    <x v="3"/>
    <x v="21"/>
    <x v="0"/>
    <x v="25"/>
    <n v="4.9738219895287955E-2"/>
    <n v="0"/>
    <n v="0"/>
    <n v="0"/>
    <n v="0"/>
    <n v="5.7397959183673471E-2"/>
  </r>
  <r>
    <x v="8"/>
    <s v="0682-01-000"/>
    <m/>
    <x v="0"/>
    <s v="Roseau"/>
    <s v="Roseau Public School District"/>
    <n v="65"/>
    <n v="6"/>
    <n v="0"/>
    <n v="0"/>
    <n v="0"/>
    <n v="0"/>
    <n v="75"/>
    <n v="0"/>
    <n v="5.7383320581484314E-2"/>
    <n v="49"/>
    <n v="3.825136612021858E-2"/>
    <n v="1307"/>
    <n v="1281"/>
    <x v="1824"/>
    <n v="5"/>
    <n v="8"/>
    <n v="7"/>
    <n v="6"/>
    <n v="42"/>
    <n v="0"/>
    <n v="0"/>
    <n v="0"/>
    <n v="3"/>
    <x v="831"/>
    <x v="90"/>
    <x v="8"/>
    <x v="36"/>
    <x v="17"/>
    <n v="5.086071987480438E-2"/>
    <n v="0.54545454545454541"/>
    <n v="0"/>
    <n v="0"/>
    <n v="0"/>
    <n v="5.7383320581484314E-2"/>
  </r>
  <r>
    <x v="10"/>
    <s v="0162-01-000"/>
    <m/>
    <x v="0"/>
    <s v="Clearwater"/>
    <s v="Bagley Public School District"/>
    <n v="47"/>
    <n v="3"/>
    <n v="0"/>
    <n v="0"/>
    <n v="0"/>
    <n v="3"/>
    <n v="55"/>
    <n v="2.967359050445104E-3"/>
    <n v="5.4401582591493573E-2"/>
    <n v="84"/>
    <n v="8.1002892960462869E-2"/>
    <n v="1011"/>
    <n v="1037"/>
    <x v="868"/>
    <n v="280"/>
    <n v="10"/>
    <n v="5"/>
    <n v="7"/>
    <n v="53"/>
    <n v="20"/>
    <n v="4"/>
    <n v="0"/>
    <n v="0"/>
    <x v="346"/>
    <x v="244"/>
    <x v="41"/>
    <x v="7"/>
    <x v="35"/>
    <n v="6.4471879286694095E-2"/>
    <n v="1.1406844106463879E-2"/>
    <n v="0"/>
    <n v="0"/>
    <n v="0"/>
    <n v="5.7368941641938676E-2"/>
  </r>
  <r>
    <x v="0"/>
    <s v="0095-01-000"/>
    <m/>
    <x v="0"/>
    <s v="Carlton"/>
    <s v="Cromwell-Wright Public Schools"/>
    <n v="12"/>
    <n v="0"/>
    <n v="0"/>
    <n v="0"/>
    <n v="0"/>
    <n v="0"/>
    <n v="16"/>
    <n v="0"/>
    <n v="5.7347670250896057E-2"/>
    <n v="40"/>
    <n v="0.132013201320132"/>
    <n v="279"/>
    <n v="303"/>
    <x v="534"/>
    <n v="9"/>
    <n v="2"/>
    <n v="5"/>
    <n v="1"/>
    <n v="34"/>
    <n v="0"/>
    <n v="0"/>
    <n v="3"/>
    <n v="0"/>
    <x v="1310"/>
    <x v="68"/>
    <x v="6"/>
    <x v="0"/>
    <x v="0"/>
    <n v="4.5454545454545456E-2"/>
    <n v="0"/>
    <n v="0"/>
    <n v="0"/>
    <n v="0"/>
    <n v="5.7347670250896057E-2"/>
  </r>
  <r>
    <x v="15"/>
    <s v="0811-01-000"/>
    <m/>
    <x v="0"/>
    <s v="Wabasha"/>
    <s v="Wabasha-Kellogg Public School Dist."/>
    <n v="42"/>
    <n v="0"/>
    <n v="0"/>
    <n v="0"/>
    <n v="0"/>
    <n v="0"/>
    <n v="43"/>
    <n v="0"/>
    <n v="5.7333333333333333E-2"/>
    <n v="1"/>
    <n v="1.4124293785310734E-3"/>
    <n v="750"/>
    <n v="708"/>
    <x v="1005"/>
    <n v="2"/>
    <n v="7"/>
    <n v="0"/>
    <n v="3"/>
    <n v="0"/>
    <n v="0"/>
    <n v="0"/>
    <n v="0"/>
    <n v="0"/>
    <x v="411"/>
    <x v="16"/>
    <x v="21"/>
    <x v="2"/>
    <x v="17"/>
    <n v="5.6910569105691054E-2"/>
    <n v="0"/>
    <n v="0"/>
    <n v="0"/>
    <n v="0"/>
    <n v="5.7333333333333333E-2"/>
  </r>
  <r>
    <x v="6"/>
    <s v="0740-01-000"/>
    <m/>
    <x v="0"/>
    <s v="Stearns"/>
    <s v="Melrose Public School District"/>
    <n v="72"/>
    <n v="0"/>
    <n v="3"/>
    <n v="0"/>
    <n v="0"/>
    <n v="0"/>
    <n v="82"/>
    <n v="0"/>
    <n v="5.7302585604472399E-2"/>
    <n v="90"/>
    <n v="6.2543432939541344E-2"/>
    <n v="1431"/>
    <n v="1439"/>
    <x v="1114"/>
    <n v="0"/>
    <n v="13"/>
    <n v="2"/>
    <n v="180"/>
    <n v="80"/>
    <n v="0"/>
    <n v="3"/>
    <n v="0"/>
    <n v="0"/>
    <x v="1431"/>
    <x v="0"/>
    <x v="45"/>
    <x v="0"/>
    <x v="334"/>
    <n v="5.8252427184466021E-2"/>
    <n v="0"/>
    <n v="0.23076923076923078"/>
    <n v="0"/>
    <n v="0"/>
    <n v="5.7302585604472399E-2"/>
  </r>
  <r>
    <x v="4"/>
    <s v="2448-01-000"/>
    <m/>
    <x v="0"/>
    <s v="Martin"/>
    <s v="Martin County West School District"/>
    <n v="37"/>
    <n v="0"/>
    <n v="0"/>
    <n v="0"/>
    <n v="0"/>
    <n v="7"/>
    <n v="35"/>
    <n v="9.5497953615279671E-3"/>
    <n v="4.7748976807639835E-2"/>
    <n v="116"/>
    <n v="0.14374225526641884"/>
    <n v="733"/>
    <n v="807"/>
    <x v="444"/>
    <n v="1"/>
    <n v="8"/>
    <n v="3"/>
    <n v="9"/>
    <n v="109"/>
    <n v="0"/>
    <n v="0"/>
    <n v="0"/>
    <n v="3"/>
    <x v="1001"/>
    <x v="3"/>
    <x v="8"/>
    <x v="5"/>
    <x v="21"/>
    <n v="5.182072829131653E-2"/>
    <n v="0"/>
    <n v="0"/>
    <n v="0"/>
    <n v="0"/>
    <n v="5.7298772169167803E-2"/>
  </r>
  <r>
    <x v="3"/>
    <s v="0698-01-000"/>
    <m/>
    <x v="0"/>
    <s v="Saint Louis"/>
    <s v="Floodwood Public School District"/>
    <n v="8"/>
    <n v="0"/>
    <n v="0"/>
    <n v="0"/>
    <n v="0"/>
    <n v="0"/>
    <n v="13"/>
    <n v="0"/>
    <n v="5.7268722466960353E-2"/>
    <n v="36"/>
    <n v="0.14399999999999999"/>
    <n v="227"/>
    <n v="250"/>
    <x v="76"/>
    <n v="10"/>
    <n v="7"/>
    <n v="1"/>
    <n v="2"/>
    <n v="25"/>
    <n v="4"/>
    <n v="0"/>
    <n v="0"/>
    <n v="0"/>
    <x v="101"/>
    <x v="31"/>
    <x v="21"/>
    <x v="1"/>
    <x v="3"/>
    <n v="3.7558685446009391E-2"/>
    <n v="0"/>
    <n v="0"/>
    <n v="0"/>
    <n v="0"/>
    <n v="5.7268722466960353E-2"/>
  </r>
  <r>
    <x v="16"/>
    <s v="0111-01-000"/>
    <s v="yes"/>
    <x v="1"/>
    <s v="Carver"/>
    <s v="Watertown-Mayer Public School Dist."/>
    <n v="65"/>
    <n v="0"/>
    <n v="0"/>
    <n v="0"/>
    <n v="4"/>
    <n v="0"/>
    <n v="79"/>
    <n v="0"/>
    <n v="5.7204923968139032E-2"/>
    <n v="75"/>
    <n v="5.4466230936819175E-2"/>
    <n v="1381"/>
    <n v="1377"/>
    <x v="1847"/>
    <n v="1"/>
    <n v="5"/>
    <n v="8"/>
    <n v="8"/>
    <n v="70"/>
    <n v="0"/>
    <n v="0"/>
    <n v="0"/>
    <n v="0"/>
    <x v="1706"/>
    <x v="3"/>
    <x v="5"/>
    <x v="8"/>
    <x v="12"/>
    <n v="4.8148148148148148E-2"/>
    <n v="0"/>
    <n v="0"/>
    <n v="0"/>
    <n v="0.33333333333333331"/>
    <n v="5.7204923968139032E-2"/>
  </r>
  <r>
    <x v="12"/>
    <s v="0091-01-000"/>
    <m/>
    <x v="0"/>
    <s v="Carlton"/>
    <s v="Barnum Public School District"/>
    <n v="29"/>
    <n v="0"/>
    <n v="0"/>
    <n v="0"/>
    <n v="0"/>
    <n v="0"/>
    <n v="37"/>
    <n v="0"/>
    <n v="5.7187017001545597E-2"/>
    <n v="50"/>
    <n v="7.575757575757576E-2"/>
    <n v="647"/>
    <n v="660"/>
    <x v="403"/>
    <n v="25"/>
    <n v="5"/>
    <n v="4"/>
    <n v="3"/>
    <n v="40"/>
    <n v="0"/>
    <n v="0"/>
    <n v="0"/>
    <n v="0"/>
    <x v="1079"/>
    <x v="108"/>
    <x v="5"/>
    <x v="10"/>
    <x v="17"/>
    <n v="4.7385620915032678E-2"/>
    <n v="0"/>
    <n v="0"/>
    <n v="0"/>
    <n v="0"/>
    <n v="5.7187017001545597E-2"/>
  </r>
  <r>
    <x v="5"/>
    <s v="0700-01-000"/>
    <m/>
    <x v="0"/>
    <s v="Saint Louis"/>
    <s v="Hermantown Public School District"/>
    <n v="94"/>
    <n v="0"/>
    <n v="6"/>
    <n v="0"/>
    <n v="0"/>
    <n v="42"/>
    <n v="62"/>
    <n v="2.308960967564596E-2"/>
    <n v="3.4084661902144035E-2"/>
    <n v="435"/>
    <n v="0.20232558139534884"/>
    <n v="1819"/>
    <n v="2150"/>
    <x v="1956"/>
    <n v="25"/>
    <n v="47"/>
    <n v="38"/>
    <n v="49"/>
    <n v="396"/>
    <n v="6"/>
    <n v="5"/>
    <n v="7"/>
    <n v="14"/>
    <x v="1734"/>
    <x v="54"/>
    <x v="442"/>
    <x v="152"/>
    <x v="18"/>
    <n v="5.5654233274126705E-2"/>
    <n v="0"/>
    <n v="0.125"/>
    <n v="0"/>
    <n v="0"/>
    <n v="5.7174271577789995E-2"/>
  </r>
  <r>
    <x v="11"/>
    <s v="0314-01-000"/>
    <m/>
    <x v="0"/>
    <s v="Isanti"/>
    <s v="Braham Public School District"/>
    <n v="48"/>
    <n v="0"/>
    <n v="0"/>
    <n v="0"/>
    <n v="0"/>
    <n v="3"/>
    <n v="50"/>
    <n v="3.2362459546925568E-3"/>
    <n v="5.3937432578209279E-2"/>
    <n v="25"/>
    <n v="2.7808676307007785E-2"/>
    <n v="927"/>
    <n v="899"/>
    <x v="212"/>
    <n v="7"/>
    <n v="11"/>
    <n v="11"/>
    <n v="9"/>
    <n v="19"/>
    <n v="0"/>
    <n v="0"/>
    <n v="0"/>
    <n v="0"/>
    <x v="1427"/>
    <x v="47"/>
    <x v="42"/>
    <x v="20"/>
    <x v="22"/>
    <n v="5.3932584269662923E-2"/>
    <n v="0"/>
    <n v="0"/>
    <n v="0"/>
    <n v="0"/>
    <n v="5.7173678532901839E-2"/>
  </r>
  <r>
    <x v="14"/>
    <s v="0283-01-000"/>
    <s v="yes"/>
    <x v="1"/>
    <s v="Hennepin"/>
    <s v="St. Louis Park Public School Dist."/>
    <n v="163"/>
    <n v="5"/>
    <n v="48"/>
    <n v="9"/>
    <n v="9"/>
    <n v="18"/>
    <n v="227"/>
    <n v="4.1997200186654222E-3"/>
    <n v="5.2963135790947267E-2"/>
    <n v="308"/>
    <n v="7.0820878362842038E-2"/>
    <n v="4286"/>
    <n v="4349"/>
    <x v="1957"/>
    <n v="52"/>
    <n v="773"/>
    <n v="216"/>
    <n v="256"/>
    <n v="159"/>
    <n v="3"/>
    <n v="86"/>
    <n v="6"/>
    <n v="25"/>
    <x v="1956"/>
    <x v="164"/>
    <x v="516"/>
    <x v="466"/>
    <x v="626"/>
    <n v="5.3337696335078531E-2"/>
    <n v="9.2592592592592587E-2"/>
    <n v="6.5306122448979598E-2"/>
    <n v="4.1095890410958902E-2"/>
    <n v="3.7499999999999999E-2"/>
    <n v="5.7162855809612688E-2"/>
  </r>
  <r>
    <x v="14"/>
    <s v="2397-01-000"/>
    <m/>
    <x v="0"/>
    <s v="Le Sueur"/>
    <s v="Le Sueur-Henderson School District"/>
    <n v="69"/>
    <n v="0"/>
    <n v="0"/>
    <n v="0"/>
    <n v="8"/>
    <n v="33"/>
    <n v="45"/>
    <n v="2.4175824175824177E-2"/>
    <n v="3.2967032967032968E-2"/>
    <n v="41"/>
    <n v="3.0873493975903613E-2"/>
    <n v="1365"/>
    <n v="1328"/>
    <x v="1958"/>
    <n v="4"/>
    <n v="13"/>
    <n v="12"/>
    <n v="161"/>
    <n v="38"/>
    <n v="0"/>
    <n v="0"/>
    <n v="0"/>
    <n v="0"/>
    <x v="1957"/>
    <x v="2"/>
    <x v="45"/>
    <x v="17"/>
    <x v="191"/>
    <n v="5.9024807527801537E-2"/>
    <n v="0"/>
    <n v="0"/>
    <n v="0"/>
    <n v="4.7337278106508875E-2"/>
    <n v="5.7142857142857148E-2"/>
  </r>
  <r>
    <x v="3"/>
    <s v="0581-01-000"/>
    <m/>
    <x v="0"/>
    <s v="Pipestone"/>
    <s v="Edgerton Public School District"/>
    <n v="13"/>
    <n v="0"/>
    <n v="0"/>
    <n v="0"/>
    <n v="0"/>
    <n v="0"/>
    <n v="14"/>
    <n v="0"/>
    <n v="5.7142857142857141E-2"/>
    <n v="171"/>
    <n v="0.42537313432835822"/>
    <n v="245"/>
    <n v="402"/>
    <x v="1631"/>
    <n v="5"/>
    <n v="16"/>
    <n v="3"/>
    <n v="79"/>
    <n v="111"/>
    <n v="3"/>
    <n v="10"/>
    <n v="0"/>
    <n v="43"/>
    <x v="268"/>
    <x v="16"/>
    <x v="41"/>
    <x v="5"/>
    <x v="113"/>
    <n v="6.4676616915422883E-2"/>
    <n v="0"/>
    <n v="0"/>
    <n v="0"/>
    <n v="0"/>
    <n v="5.7142857142857141E-2"/>
  </r>
  <r>
    <x v="2"/>
    <s v="0745-01-000"/>
    <m/>
    <x v="0"/>
    <s v="Stearns"/>
    <s v="Albany Public School District"/>
    <n v="86"/>
    <n v="0"/>
    <n v="0"/>
    <n v="0"/>
    <n v="0"/>
    <n v="6"/>
    <n v="90"/>
    <n v="3.5671819262782403E-3"/>
    <n v="5.3507728894173601E-2"/>
    <n v="146"/>
    <n v="8.429561200923788E-2"/>
    <n v="1682"/>
    <n v="1732"/>
    <x v="1247"/>
    <n v="7"/>
    <n v="20"/>
    <n v="18"/>
    <n v="47"/>
    <n v="128"/>
    <n v="0"/>
    <n v="3"/>
    <n v="0"/>
    <n v="3"/>
    <x v="1749"/>
    <x v="47"/>
    <x v="19"/>
    <x v="105"/>
    <x v="151"/>
    <n v="5.3817271589486862E-2"/>
    <n v="0"/>
    <n v="0"/>
    <n v="0"/>
    <n v="0"/>
    <n v="5.7074910820451838E-2"/>
  </r>
  <r>
    <x v="2"/>
    <s v="0022-01-000"/>
    <m/>
    <x v="0"/>
    <s v="Becker"/>
    <s v="Detroit Lakes Public School Dist."/>
    <n v="116"/>
    <n v="33"/>
    <n v="0"/>
    <n v="0"/>
    <n v="0"/>
    <n v="5"/>
    <n v="158"/>
    <n v="1.7507002801120449E-3"/>
    <n v="5.5322128851540614E-2"/>
    <n v="308"/>
    <n v="0.10263245584805065"/>
    <n v="2856"/>
    <n v="3001"/>
    <x v="1959"/>
    <n v="462"/>
    <n v="48"/>
    <n v="31"/>
    <n v="54"/>
    <n v="264"/>
    <n v="33"/>
    <n v="0"/>
    <n v="0"/>
    <n v="0"/>
    <x v="1958"/>
    <x v="298"/>
    <x v="442"/>
    <x v="152"/>
    <x v="96"/>
    <n v="5.1372896368467667E-2"/>
    <n v="7.1428571428571425E-2"/>
    <n v="0"/>
    <n v="0"/>
    <n v="0"/>
    <n v="5.707282913165266E-2"/>
  </r>
  <r>
    <x v="3"/>
    <s v="0213-01-000"/>
    <m/>
    <x v="0"/>
    <s v="Douglas"/>
    <s v="Osakis Public School District"/>
    <n v="31"/>
    <n v="0"/>
    <n v="0"/>
    <n v="0"/>
    <n v="0"/>
    <n v="0"/>
    <n v="36"/>
    <n v="0"/>
    <n v="5.7052297939778132E-2"/>
    <n v="241"/>
    <n v="0.28827751196172247"/>
    <n v="631"/>
    <n v="836"/>
    <x v="601"/>
    <m/>
    <n v="11"/>
    <n v="7"/>
    <n v="14"/>
    <n v="229"/>
    <n v="0"/>
    <n v="0"/>
    <n v="0"/>
    <n v="0"/>
    <x v="1538"/>
    <x v="1"/>
    <x v="42"/>
    <x v="36"/>
    <x v="7"/>
    <n v="5.1155115511551157E-2"/>
    <n v="0"/>
    <n v="0"/>
    <n v="0"/>
    <n v="0"/>
    <n v="5.7052297939778132E-2"/>
  </r>
  <r>
    <x v="12"/>
    <s v="0330-01-000"/>
    <m/>
    <x v="0"/>
    <s v="Jackson"/>
    <s v="Heron Lake-Okabena School District"/>
    <n v="10"/>
    <n v="0"/>
    <n v="0"/>
    <n v="0"/>
    <n v="0"/>
    <n v="0"/>
    <n v="17"/>
    <n v="0"/>
    <n v="5.7046979865771813E-2"/>
    <n v="54"/>
    <n v="0.16119402985074627"/>
    <n v="298"/>
    <n v="335"/>
    <x v="188"/>
    <n v="3"/>
    <n v="0"/>
    <n v="3"/>
    <n v="37"/>
    <n v="48"/>
    <n v="0"/>
    <n v="0"/>
    <n v="0"/>
    <n v="4"/>
    <x v="21"/>
    <x v="6"/>
    <x v="0"/>
    <x v="5"/>
    <x v="105"/>
    <n v="3.937007874015748E-2"/>
    <n v="0"/>
    <n v="0"/>
    <n v="0"/>
    <n v="0"/>
    <n v="5.7046979865771813E-2"/>
  </r>
  <r>
    <x v="14"/>
    <s v="0599-01-000"/>
    <m/>
    <x v="0"/>
    <s v="Polk"/>
    <s v="Fertile-Beltrami School District"/>
    <n v="24"/>
    <n v="0"/>
    <n v="0"/>
    <n v="0"/>
    <n v="0"/>
    <n v="0"/>
    <n v="28"/>
    <n v="0"/>
    <n v="5.7026476578411409E-2"/>
    <n v="83"/>
    <n v="0.152014652014652"/>
    <n v="491"/>
    <n v="546"/>
    <x v="389"/>
    <n v="20"/>
    <n v="4"/>
    <n v="5"/>
    <n v="6"/>
    <n v="73"/>
    <n v="4"/>
    <n v="0"/>
    <n v="0"/>
    <n v="0"/>
    <x v="206"/>
    <x v="105"/>
    <x v="2"/>
    <x v="7"/>
    <x v="21"/>
    <n v="5.1948051948051951E-2"/>
    <n v="0"/>
    <n v="0"/>
    <n v="0"/>
    <n v="0"/>
    <n v="5.7026476578411409E-2"/>
  </r>
  <r>
    <x v="14"/>
    <s v="0333-01-000"/>
    <m/>
    <x v="0"/>
    <s v="Kanabec"/>
    <s v="Ogilvie Public School District"/>
    <n v="35"/>
    <n v="0"/>
    <n v="0"/>
    <n v="0"/>
    <n v="0"/>
    <n v="0"/>
    <n v="37"/>
    <n v="0"/>
    <n v="5.7010785824345149E-2"/>
    <n v="35"/>
    <n v="5.4095826893353939E-2"/>
    <n v="649"/>
    <n v="647"/>
    <x v="837"/>
    <n v="3"/>
    <n v="5"/>
    <n v="2"/>
    <n v="0"/>
    <n v="33"/>
    <n v="0"/>
    <n v="0"/>
    <n v="0"/>
    <n v="0"/>
    <x v="1680"/>
    <x v="6"/>
    <x v="5"/>
    <x v="0"/>
    <x v="1"/>
    <n v="5.4773082942097026E-2"/>
    <n v="0"/>
    <n v="0"/>
    <n v="0"/>
    <n v="0"/>
    <n v="5.7010785824345149E-2"/>
  </r>
  <r>
    <x v="15"/>
    <s v="0482-01-000"/>
    <m/>
    <x v="0"/>
    <s v="Morrison"/>
    <s v="Little Falls Public School District"/>
    <n v="166"/>
    <n v="0"/>
    <n v="0"/>
    <n v="0"/>
    <n v="0"/>
    <n v="0"/>
    <n v="170"/>
    <n v="0"/>
    <n v="5.7008718980549968E-2"/>
    <n v="161"/>
    <n v="5.415405314497141E-2"/>
    <n v="2982"/>
    <n v="2973"/>
    <x v="1960"/>
    <n v="16"/>
    <n v="31"/>
    <n v="26"/>
    <n v="27"/>
    <n v="158"/>
    <n v="0"/>
    <n v="0"/>
    <n v="0"/>
    <n v="0"/>
    <x v="1959"/>
    <x v="105"/>
    <x v="20"/>
    <x v="57"/>
    <x v="59"/>
    <n v="5.7618882332523429E-2"/>
    <n v="0"/>
    <n v="0"/>
    <n v="0"/>
    <n v="0"/>
    <n v="5.7008718980549968E-2"/>
  </r>
  <r>
    <x v="15"/>
    <s v="0314-01-000"/>
    <m/>
    <x v="0"/>
    <s v="Isanti"/>
    <s v="Braham Public School District"/>
    <n v="51"/>
    <n v="0"/>
    <n v="0"/>
    <n v="0"/>
    <n v="0"/>
    <n v="0"/>
    <n v="55"/>
    <n v="0"/>
    <n v="5.6994818652849742E-2"/>
    <n v="47"/>
    <n v="4.911180773249739E-2"/>
    <n v="965"/>
    <n v="957"/>
    <x v="384"/>
    <n v="7"/>
    <n v="4"/>
    <n v="3"/>
    <n v="7"/>
    <n v="41"/>
    <n v="0"/>
    <n v="0"/>
    <n v="0"/>
    <n v="0"/>
    <x v="1882"/>
    <x v="47"/>
    <x v="2"/>
    <x v="5"/>
    <x v="35"/>
    <n v="5.3911205073995772E-2"/>
    <n v="0"/>
    <n v="0"/>
    <n v="0"/>
    <n v="0"/>
    <n v="5.6994818652849742E-2"/>
  </r>
  <r>
    <x v="12"/>
    <s v="0858-01-000"/>
    <m/>
    <x v="0"/>
    <s v="Winona"/>
    <s v="St. Charles Public School District"/>
    <n v="61"/>
    <n v="0"/>
    <n v="0"/>
    <n v="0"/>
    <n v="0"/>
    <n v="0"/>
    <n v="64"/>
    <n v="0"/>
    <n v="5.6990204808548529E-2"/>
    <n v="0"/>
    <n v="0"/>
    <n v="1123"/>
    <n v="1059"/>
    <x v="318"/>
    <n v="2"/>
    <n v="1"/>
    <n v="39"/>
    <n v="68"/>
    <n v="0"/>
    <n v="0"/>
    <n v="0"/>
    <n v="0"/>
    <n v="0"/>
    <x v="1439"/>
    <x v="16"/>
    <x v="3"/>
    <x v="278"/>
    <x v="411"/>
    <n v="6.0396039603960394E-2"/>
    <n v="0"/>
    <n v="0"/>
    <n v="0"/>
    <n v="0"/>
    <n v="5.6990204808548529E-2"/>
  </r>
  <r>
    <x v="11"/>
    <s v="0477-01-000"/>
    <m/>
    <x v="0"/>
    <s v="Mille Lacs"/>
    <s v="Princeton Public School District"/>
    <n v="187"/>
    <n v="0"/>
    <n v="0"/>
    <n v="0"/>
    <n v="0"/>
    <n v="37"/>
    <n v="166"/>
    <n v="1.0384507437552624E-2"/>
    <n v="4.6589952287398262E-2"/>
    <n v="31"/>
    <n v="9.1418460631082273E-3"/>
    <n v="3563"/>
    <n v="3391"/>
    <x v="1698"/>
    <n v="22"/>
    <n v="30"/>
    <n v="36"/>
    <n v="43"/>
    <n v="23"/>
    <n v="0"/>
    <n v="0"/>
    <n v="0"/>
    <n v="0"/>
    <x v="1960"/>
    <x v="55"/>
    <x v="106"/>
    <x v="141"/>
    <x v="125"/>
    <n v="5.4614485981308414E-2"/>
    <n v="0"/>
    <n v="0"/>
    <n v="0"/>
    <n v="0"/>
    <n v="5.6974459724950882E-2"/>
  </r>
  <r>
    <x v="16"/>
    <s v="0001-03-000"/>
    <s v="yes"/>
    <x v="2"/>
    <s v="Hennepin"/>
    <s v="Minneapolis Public School Dist."/>
    <n v="1113"/>
    <n v="366"/>
    <n v="1078"/>
    <n v="90"/>
    <n v="230"/>
    <n v="1718"/>
    <n v="1197"/>
    <n v="3.3537001971616527E-2"/>
    <n v="2.336658402795401E-2"/>
    <n v="522"/>
    <n v="1.0689273866568375E-2"/>
    <n v="51227"/>
    <n v="48834"/>
    <x v="1961"/>
    <n v="2184"/>
    <n v="21725"/>
    <n v="7161"/>
    <n v="4471"/>
    <n v="147"/>
    <n v="14"/>
    <n v="273"/>
    <n v="16"/>
    <n v="8"/>
    <x v="1961"/>
    <x v="397"/>
    <x v="517"/>
    <x v="467"/>
    <x v="627"/>
    <n v="7.8055964653902798E-2"/>
    <n v="0.14432176656151419"/>
    <n v="4.7847314691522418E-2"/>
    <n v="1.2439530062197651E-2"/>
    <n v="4.9009162582569786E-2"/>
    <n v="5.6903585999570537E-2"/>
  </r>
  <r>
    <x v="13"/>
    <s v="0013-01-000"/>
    <s v="yes"/>
    <x v="1"/>
    <s v="Anoka"/>
    <s v="Columbia Heights Public School Dist"/>
    <n v="141"/>
    <n v="0"/>
    <n v="13"/>
    <n v="3"/>
    <n v="0"/>
    <n v="0"/>
    <n v="176"/>
    <n v="0"/>
    <n v="5.690268347882315E-2"/>
    <n v="99"/>
    <n v="3.282493368700265E-2"/>
    <n v="3093"/>
    <n v="3016"/>
    <x v="1962"/>
    <n v="106"/>
    <n v="268"/>
    <n v="157"/>
    <n v="110"/>
    <n v="67"/>
    <n v="0"/>
    <n v="10"/>
    <n v="0"/>
    <n v="3"/>
    <x v="1962"/>
    <x v="57"/>
    <x v="518"/>
    <x v="468"/>
    <x v="87"/>
    <n v="5.7457212713936431E-2"/>
    <n v="0"/>
    <n v="4.797047970479705E-2"/>
    <n v="1.8749999999999999E-2"/>
    <n v="0"/>
    <n v="5.690268347882315E-2"/>
  </r>
  <r>
    <x v="8"/>
    <s v="2342-01-000"/>
    <m/>
    <x v="0"/>
    <s v="Grant"/>
    <s v="West Central Area"/>
    <n v="26"/>
    <n v="0"/>
    <n v="0"/>
    <n v="0"/>
    <n v="3"/>
    <n v="3"/>
    <n v="40"/>
    <n v="3.968253968253968E-3"/>
    <n v="5.2910052910052907E-2"/>
    <n v="56"/>
    <n v="7.2821846553966188E-2"/>
    <n v="756"/>
    <n v="769"/>
    <x v="1963"/>
    <n v="4"/>
    <n v="10"/>
    <n v="7"/>
    <n v="10"/>
    <n v="49"/>
    <n v="0"/>
    <n v="0"/>
    <n v="0"/>
    <n v="0"/>
    <x v="810"/>
    <x v="2"/>
    <x v="14"/>
    <x v="36"/>
    <x v="8"/>
    <n v="3.6363636363636362E-2"/>
    <n v="0"/>
    <n v="0"/>
    <n v="0"/>
    <n v="0.23076923076923078"/>
    <n v="5.6878306878306875E-2"/>
  </r>
  <r>
    <x v="8"/>
    <s v="0623-01-000"/>
    <s v="yes"/>
    <x v="1"/>
    <s v="Ramsey"/>
    <s v="Roseville Public School District"/>
    <n v="195"/>
    <n v="6"/>
    <n v="68"/>
    <n v="50"/>
    <n v="18"/>
    <n v="184"/>
    <n v="167"/>
    <n v="2.9812054439403757E-2"/>
    <n v="2.7057679844458848E-2"/>
    <n v="725"/>
    <n v="0.11075465933394439"/>
    <n v="6172"/>
    <n v="6546"/>
    <x v="1964"/>
    <n v="56"/>
    <n v="758"/>
    <n v="1030"/>
    <n v="489"/>
    <n v="510"/>
    <n v="3"/>
    <n v="78"/>
    <n v="56"/>
    <n v="49"/>
    <x v="1963"/>
    <x v="160"/>
    <x v="519"/>
    <x v="469"/>
    <x v="434"/>
    <n v="5.0025654181631608E-2"/>
    <n v="0.10169491525423729"/>
    <n v="9.0909090909090912E-2"/>
    <n v="4.8828125E-2"/>
    <n v="3.9301310043668124E-2"/>
    <n v="5.6869734283862605E-2"/>
  </r>
  <r>
    <x v="9"/>
    <s v="0227-01-000"/>
    <m/>
    <x v="0"/>
    <s v="Olmsted"/>
    <s v="Chatfield Public Schools"/>
    <n v="51"/>
    <n v="0"/>
    <n v="0"/>
    <n v="0"/>
    <n v="0"/>
    <n v="3"/>
    <n v="48"/>
    <n v="3.3444816053511705E-3"/>
    <n v="5.3511705685618728E-2"/>
    <n v="60"/>
    <n v="6.6225165562913912E-2"/>
    <n v="897"/>
    <n v="906"/>
    <x v="142"/>
    <n v="1"/>
    <n v="6"/>
    <n v="4"/>
    <n v="12"/>
    <n v="56"/>
    <n v="0"/>
    <n v="0"/>
    <n v="0"/>
    <n v="0"/>
    <x v="1170"/>
    <x v="3"/>
    <x v="41"/>
    <x v="10"/>
    <x v="12"/>
    <n v="5.808656036446469E-2"/>
    <n v="0"/>
    <n v="0"/>
    <n v="0"/>
    <n v="0"/>
    <n v="5.6856187290969896E-2"/>
  </r>
  <r>
    <x v="12"/>
    <s v="0309-01-000"/>
    <m/>
    <x v="0"/>
    <s v="Hubbard"/>
    <s v="Park Rapids Public School District"/>
    <n v="91"/>
    <n v="4"/>
    <n v="0"/>
    <n v="0"/>
    <n v="4"/>
    <n v="0"/>
    <n v="106"/>
    <n v="0"/>
    <n v="5.6836461126005364E-2"/>
    <n v="61"/>
    <n v="3.3516483516483515E-2"/>
    <n v="1865"/>
    <n v="1820"/>
    <x v="1965"/>
    <n v="132"/>
    <n v="9"/>
    <n v="8"/>
    <n v="17"/>
    <n v="37"/>
    <n v="10"/>
    <n v="0"/>
    <n v="0"/>
    <n v="0"/>
    <x v="659"/>
    <x v="202"/>
    <x v="13"/>
    <x v="8"/>
    <x v="15"/>
    <n v="5.3278688524590161E-2"/>
    <n v="3.1746031746031744E-2"/>
    <n v="0"/>
    <n v="0"/>
    <n v="0.19047619047619047"/>
    <n v="5.6836461126005364E-2"/>
  </r>
  <r>
    <x v="9"/>
    <s v="0659-01-000"/>
    <m/>
    <x v="0"/>
    <s v="Rice"/>
    <s v="Northfield Public School District"/>
    <n v="205"/>
    <n v="0"/>
    <n v="0"/>
    <n v="11"/>
    <n v="0"/>
    <n v="181"/>
    <n v="44"/>
    <n v="4.5683997980817771E-2"/>
    <n v="1.110550227158001E-2"/>
    <n v="212"/>
    <n v="5.368447708280577E-2"/>
    <n v="3962"/>
    <n v="3949"/>
    <x v="1966"/>
    <n v="11"/>
    <n v="62"/>
    <n v="70"/>
    <n v="345"/>
    <n v="198"/>
    <n v="0"/>
    <n v="4"/>
    <n v="3"/>
    <n v="0"/>
    <x v="1488"/>
    <x v="90"/>
    <x v="348"/>
    <x v="369"/>
    <x v="628"/>
    <n v="5.91118800461361E-2"/>
    <n v="0"/>
    <n v="0"/>
    <n v="0.14102564102564102"/>
    <n v="0"/>
    <n v="5.6789500252397783E-2"/>
  </r>
  <r>
    <x v="10"/>
    <s v="0833-01-000"/>
    <s v="yes"/>
    <x v="1"/>
    <s v="Washington"/>
    <s v="South Washington County School Dist"/>
    <n v="675"/>
    <n v="0"/>
    <n v="81"/>
    <n v="179"/>
    <n v="70"/>
    <n v="642"/>
    <n v="391"/>
    <n v="3.5282479665860629E-2"/>
    <n v="2.1488239173444713E-2"/>
    <n v="574"/>
    <n v="3.236172971753961E-2"/>
    <n v="18196"/>
    <n v="17737"/>
    <x v="1967"/>
    <n v="102"/>
    <n v="1636"/>
    <n v="1909"/>
    <n v="1228"/>
    <n v="362"/>
    <n v="3"/>
    <n v="71"/>
    <n v="75"/>
    <n v="32"/>
    <x v="1964"/>
    <x v="224"/>
    <x v="520"/>
    <x v="470"/>
    <x v="629"/>
    <n v="5.1233396584440226E-2"/>
    <n v="0"/>
    <n v="4.9210206561360874E-2"/>
    <n v="8.8922006954793839E-2"/>
    <n v="5.5292259083728278E-2"/>
    <n v="5.6770718839305345E-2"/>
  </r>
  <r>
    <x v="11"/>
    <s v="0362-01-000"/>
    <m/>
    <x v="0"/>
    <s v="Koochiching"/>
    <s v="Littlefork-Big Falls School Dist."/>
    <n v="13"/>
    <n v="0"/>
    <n v="0"/>
    <n v="0"/>
    <n v="0"/>
    <n v="0"/>
    <n v="13"/>
    <n v="0"/>
    <n v="5.6768558951965066E-2"/>
    <n v="81"/>
    <n v="0.27272727272727271"/>
    <n v="229"/>
    <n v="297"/>
    <x v="237"/>
    <n v="8"/>
    <n v="2"/>
    <n v="0"/>
    <n v="3"/>
    <n v="74"/>
    <n v="0"/>
    <n v="0"/>
    <n v="0"/>
    <n v="0"/>
    <x v="1280"/>
    <x v="35"/>
    <x v="6"/>
    <x v="2"/>
    <x v="17"/>
    <n v="5.829596412556054E-2"/>
    <n v="0"/>
    <n v="0"/>
    <n v="0"/>
    <n v="0"/>
    <n v="5.6768558951965066E-2"/>
  </r>
  <r>
    <x v="0"/>
    <s v="0181-01-000"/>
    <m/>
    <x v="0"/>
    <s v="Crow Wing"/>
    <s v="Brainerd Public School District"/>
    <n v="370"/>
    <n v="0"/>
    <n v="0"/>
    <n v="0"/>
    <n v="0"/>
    <n v="52"/>
    <n v="334"/>
    <n v="7.6459344214086164E-3"/>
    <n v="4.9110424937509188E-2"/>
    <n v="404"/>
    <n v="5.9246223786478959E-2"/>
    <n v="6801"/>
    <n v="6819"/>
    <x v="1968"/>
    <n v="125"/>
    <n v="99"/>
    <n v="58"/>
    <n v="66"/>
    <n v="384"/>
    <n v="6"/>
    <n v="0"/>
    <n v="3"/>
    <n v="0"/>
    <x v="1965"/>
    <x v="198"/>
    <x v="260"/>
    <x v="302"/>
    <x v="372"/>
    <n v="5.730215270249342E-2"/>
    <n v="0"/>
    <n v="0"/>
    <n v="0"/>
    <n v="0"/>
    <n v="5.6756359358917804E-2"/>
  </r>
  <r>
    <x v="2"/>
    <s v="0213-01-000"/>
    <m/>
    <x v="0"/>
    <s v="Douglas"/>
    <s v="Osakis Public School District"/>
    <n v="29"/>
    <n v="0"/>
    <n v="0"/>
    <n v="0"/>
    <n v="0"/>
    <n v="3"/>
    <n v="32"/>
    <n v="4.8622366288492711E-3"/>
    <n v="5.1863857374392218E-2"/>
    <n v="268"/>
    <n v="0.31529411764705884"/>
    <n v="617"/>
    <n v="850"/>
    <x v="1652"/>
    <n v="0"/>
    <n v="11"/>
    <n v="7"/>
    <n v="17"/>
    <n v="253"/>
    <n v="0"/>
    <n v="0"/>
    <n v="0"/>
    <n v="3"/>
    <x v="1752"/>
    <x v="0"/>
    <x v="42"/>
    <x v="36"/>
    <x v="7"/>
    <n v="4.9069373942470386E-2"/>
    <n v="0"/>
    <n v="0"/>
    <n v="0"/>
    <n v="0"/>
    <n v="5.6726094003241488E-2"/>
  </r>
  <r>
    <x v="12"/>
    <s v="0146-01-000"/>
    <m/>
    <x v="0"/>
    <s v="Clay"/>
    <s v="Barnesville Public School District"/>
    <n v="39"/>
    <n v="0"/>
    <n v="0"/>
    <n v="0"/>
    <n v="0"/>
    <n v="0"/>
    <n v="44"/>
    <n v="0"/>
    <n v="5.6701030927835051E-2"/>
    <n v="29"/>
    <n v="3.8107752956636008E-2"/>
    <n v="776"/>
    <n v="761"/>
    <x v="1141"/>
    <n v="0"/>
    <n v="5"/>
    <n v="1"/>
    <n v="5"/>
    <n v="29"/>
    <n v="0"/>
    <n v="0"/>
    <n v="0"/>
    <n v="0"/>
    <x v="1380"/>
    <x v="0"/>
    <x v="5"/>
    <x v="1"/>
    <x v="25"/>
    <n v="5.131578947368421E-2"/>
    <n v="0"/>
    <n v="0"/>
    <n v="0"/>
    <n v="0"/>
    <n v="5.6701030927835051E-2"/>
  </r>
  <r>
    <x v="16"/>
    <s v="0242-01-000"/>
    <m/>
    <x v="0"/>
    <s v="Freeborn"/>
    <s v="Alden-Conger Public School District"/>
    <n v="15"/>
    <n v="0"/>
    <n v="0"/>
    <n v="0"/>
    <n v="0"/>
    <n v="0"/>
    <n v="17"/>
    <n v="0"/>
    <n v="5.6666666666666664E-2"/>
    <n v="146"/>
    <n v="0.34032634032634035"/>
    <n v="300"/>
    <n v="429"/>
    <x v="1305"/>
    <n v="0"/>
    <n v="2"/>
    <n v="5"/>
    <n v="11"/>
    <n v="144"/>
    <n v="0"/>
    <n v="0"/>
    <n v="0"/>
    <n v="0"/>
    <x v="301"/>
    <x v="0"/>
    <x v="6"/>
    <x v="7"/>
    <x v="6"/>
    <n v="5.3191489361702128E-2"/>
    <n v="0"/>
    <n v="0"/>
    <n v="0"/>
    <n v="0"/>
    <n v="5.6666666666666664E-2"/>
  </r>
  <r>
    <x v="13"/>
    <s v="2711-01-000"/>
    <m/>
    <x v="0"/>
    <s v="Saint Louis"/>
    <s v="Mesabi East School District"/>
    <n v="68"/>
    <n v="0"/>
    <n v="0"/>
    <n v="0"/>
    <n v="0"/>
    <n v="0"/>
    <n v="75"/>
    <n v="0"/>
    <n v="5.6646525679758308E-2"/>
    <n v="25"/>
    <n v="1.9623233908948195E-2"/>
    <n v="1324"/>
    <n v="1274"/>
    <x v="1969"/>
    <n v="22"/>
    <n v="4"/>
    <n v="8"/>
    <n v="0"/>
    <n v="23"/>
    <n v="0"/>
    <n v="0"/>
    <n v="0"/>
    <n v="0"/>
    <x v="1485"/>
    <x v="55"/>
    <x v="2"/>
    <x v="8"/>
    <x v="1"/>
    <n v="5.2959501557632398E-2"/>
    <n v="0"/>
    <n v="0"/>
    <n v="0"/>
    <n v="0"/>
    <n v="5.6646525679758308E-2"/>
  </r>
  <r>
    <x v="9"/>
    <s v="0857-01-000"/>
    <m/>
    <x v="0"/>
    <s v="Winona"/>
    <s v="Lewiston-Altura Public School Dist."/>
    <n v="37"/>
    <n v="0"/>
    <n v="0"/>
    <n v="0"/>
    <n v="0"/>
    <n v="4"/>
    <n v="34"/>
    <n v="5.9612518628912071E-3"/>
    <n v="5.0670640834575259E-2"/>
    <n v="123"/>
    <n v="0.1626984126984127"/>
    <n v="671"/>
    <n v="756"/>
    <x v="1198"/>
    <n v="3"/>
    <n v="6"/>
    <n v="6"/>
    <n v="16"/>
    <n v="121"/>
    <n v="0"/>
    <n v="0"/>
    <n v="0"/>
    <n v="0"/>
    <x v="1966"/>
    <x v="6"/>
    <x v="41"/>
    <x v="3"/>
    <x v="4"/>
    <n v="5.7722308892355696E-2"/>
    <n v="0"/>
    <n v="0"/>
    <n v="0"/>
    <n v="0"/>
    <n v="5.6631892697466463E-2"/>
  </r>
  <r>
    <x v="12"/>
    <s v="0518-01-000"/>
    <m/>
    <x v="0"/>
    <s v="Nobles"/>
    <s v="Worthington Public School District"/>
    <n v="136"/>
    <n v="0"/>
    <n v="0"/>
    <n v="0"/>
    <n v="0"/>
    <n v="0"/>
    <n v="139"/>
    <n v="0"/>
    <n v="5.6596091205211724E-2"/>
    <n v="17"/>
    <n v="7.2836332476435301E-3"/>
    <n v="2456"/>
    <n v="2334"/>
    <x v="1736"/>
    <n v="9"/>
    <n v="39"/>
    <n v="234"/>
    <n v="602"/>
    <n v="11"/>
    <n v="0"/>
    <n v="0"/>
    <n v="0"/>
    <n v="0"/>
    <x v="1136"/>
    <x v="68"/>
    <x v="70"/>
    <x v="75"/>
    <x v="198"/>
    <n v="8.6349206349206356E-2"/>
    <n v="0"/>
    <n v="0"/>
    <n v="0"/>
    <n v="0"/>
    <n v="5.6596091205211724E-2"/>
  </r>
  <r>
    <x v="5"/>
    <s v="0099-01-000"/>
    <m/>
    <x v="0"/>
    <s v="Carlton"/>
    <s v="Esko Public School District"/>
    <n v="55"/>
    <n v="0"/>
    <n v="0"/>
    <n v="0"/>
    <n v="0"/>
    <n v="3"/>
    <n v="56"/>
    <n v="2.8763183125599234E-3"/>
    <n v="5.3691275167785234E-2"/>
    <n v="244"/>
    <n v="0.1986970684039088"/>
    <n v="1043"/>
    <n v="1228"/>
    <x v="1440"/>
    <n v="24"/>
    <n v="9"/>
    <n v="11"/>
    <n v="14"/>
    <n v="228"/>
    <n v="11"/>
    <n v="0"/>
    <n v="0"/>
    <n v="0"/>
    <x v="1967"/>
    <x v="91"/>
    <x v="13"/>
    <x v="20"/>
    <x v="7"/>
    <n v="5.5165496489468405E-2"/>
    <n v="0"/>
    <n v="0"/>
    <n v="0"/>
    <n v="0"/>
    <n v="5.6567593480345159E-2"/>
  </r>
  <r>
    <x v="10"/>
    <s v="0229-01-000"/>
    <m/>
    <x v="0"/>
    <s v="Fillmore"/>
    <s v="Lanesboro Public School District"/>
    <n v="10"/>
    <n v="0"/>
    <n v="0"/>
    <n v="0"/>
    <n v="0"/>
    <n v="0"/>
    <n v="13"/>
    <n v="0"/>
    <n v="5.6521739130434782E-2"/>
    <n v="135"/>
    <n v="0.38352272727272729"/>
    <n v="230"/>
    <n v="352"/>
    <x v="646"/>
    <n v="1"/>
    <n v="4"/>
    <n v="4"/>
    <n v="9"/>
    <n v="128"/>
    <n v="0"/>
    <n v="0"/>
    <n v="0"/>
    <n v="3"/>
    <x v="970"/>
    <x v="3"/>
    <x v="2"/>
    <x v="10"/>
    <x v="21"/>
    <n v="4.6296296296296294E-2"/>
    <n v="0"/>
    <n v="0"/>
    <n v="0"/>
    <n v="0"/>
    <n v="5.6521739130434782E-2"/>
  </r>
  <r>
    <x v="6"/>
    <s v="0701-01-000"/>
    <m/>
    <x v="0"/>
    <s v="Saint Louis"/>
    <s v="Hibbing Public School District"/>
    <n v="127"/>
    <n v="3"/>
    <n v="0"/>
    <n v="0"/>
    <n v="0"/>
    <n v="0"/>
    <n v="140"/>
    <n v="0"/>
    <n v="5.6519983851433184E-2"/>
    <n v="196"/>
    <n v="7.7378602447690487E-2"/>
    <n v="2477"/>
    <n v="2533"/>
    <x v="1970"/>
    <n v="51"/>
    <n v="26"/>
    <n v="13"/>
    <n v="21"/>
    <n v="179"/>
    <n v="3"/>
    <n v="4"/>
    <n v="0"/>
    <n v="0"/>
    <x v="1968"/>
    <x v="249"/>
    <x v="7"/>
    <x v="31"/>
    <x v="15"/>
    <n v="5.3586497890295362E-2"/>
    <n v="5.8823529411764705E-2"/>
    <n v="0"/>
    <n v="0"/>
    <n v="0"/>
    <n v="5.6519983851433184E-2"/>
  </r>
  <r>
    <x v="0"/>
    <s v="0253-01-000"/>
    <m/>
    <x v="0"/>
    <s v="Goodhue"/>
    <s v="Goodhue Public School District"/>
    <n v="34"/>
    <n v="0"/>
    <n v="0"/>
    <n v="0"/>
    <n v="0"/>
    <n v="0"/>
    <n v="34"/>
    <n v="0"/>
    <n v="5.647840531561462E-2"/>
    <n v="130"/>
    <n v="0.18624641833810887"/>
    <n v="602"/>
    <n v="698"/>
    <x v="375"/>
    <n v="0"/>
    <n v="1"/>
    <n v="3"/>
    <n v="32"/>
    <n v="126"/>
    <n v="0"/>
    <n v="0"/>
    <n v="0"/>
    <n v="0"/>
    <x v="72"/>
    <x v="0"/>
    <x v="3"/>
    <x v="5"/>
    <x v="68"/>
    <n v="5.9649122807017542E-2"/>
    <n v="0"/>
    <n v="0"/>
    <n v="0"/>
    <n v="0"/>
    <n v="5.647840531561462E-2"/>
  </r>
  <r>
    <x v="5"/>
    <s v="0022-01-000"/>
    <m/>
    <x v="0"/>
    <s v="Becker"/>
    <s v="Detroit Lakes Public School Dist."/>
    <n v="111"/>
    <n v="38"/>
    <n v="0"/>
    <n v="0"/>
    <n v="0"/>
    <n v="0"/>
    <n v="162"/>
    <n v="0"/>
    <n v="5.6406685236768804E-2"/>
    <n v="324"/>
    <n v="0.10678971654581411"/>
    <n v="2872"/>
    <n v="3034"/>
    <x v="1971"/>
    <n v="539"/>
    <n v="59"/>
    <n v="39"/>
    <n v="48"/>
    <n v="267"/>
    <n v="42"/>
    <n v="0"/>
    <n v="0"/>
    <n v="3"/>
    <x v="1969"/>
    <x v="398"/>
    <x v="130"/>
    <x v="278"/>
    <x v="123"/>
    <n v="5.0615595075239397E-2"/>
    <n v="7.1028037383177575E-2"/>
    <n v="0"/>
    <n v="0"/>
    <n v="0"/>
    <n v="5.6406685236768804E-2"/>
  </r>
  <r>
    <x v="4"/>
    <s v="0112-01-000"/>
    <s v="yes"/>
    <x v="1"/>
    <s v="Carver"/>
    <s v="Eastern Carver County Public School"/>
    <n v="450"/>
    <n v="0"/>
    <n v="21"/>
    <n v="38"/>
    <n v="6"/>
    <n v="156"/>
    <n v="364"/>
    <n v="1.6881289903690078E-2"/>
    <n v="3.9389676441943515E-2"/>
    <n v="120"/>
    <n v="1.3573125212080081E-2"/>
    <n v="9241"/>
    <n v="8841"/>
    <x v="1972"/>
    <n v="29"/>
    <n v="227"/>
    <n v="365"/>
    <n v="630"/>
    <n v="97"/>
    <n v="0"/>
    <n v="0"/>
    <n v="3"/>
    <n v="0"/>
    <x v="1970"/>
    <x v="32"/>
    <x v="521"/>
    <x v="471"/>
    <x v="630"/>
    <n v="5.6653657308321795E-2"/>
    <n v="0"/>
    <n v="8.4677419354838704E-2"/>
    <n v="9.5000000000000001E-2"/>
    <n v="9.433962264150943E-3"/>
    <n v="5.6270966345633597E-2"/>
  </r>
  <r>
    <x v="17"/>
    <s v="0031-01-000"/>
    <m/>
    <x v="0"/>
    <s v="Beltrami"/>
    <s v="Bemidji Public School District"/>
    <n v="198"/>
    <n v="114"/>
    <n v="0"/>
    <n v="4"/>
    <n v="0"/>
    <n v="153"/>
    <n v="166"/>
    <n v="2.6984126984126985E-2"/>
    <n v="2.9276895943562611E-2"/>
    <n v="21"/>
    <n v="3.9091586001489204E-3"/>
    <n v="5670"/>
    <n v="5372"/>
    <x v="1973"/>
    <n v="857"/>
    <n v="62"/>
    <n v="45"/>
    <n v="44"/>
    <n v="14"/>
    <n v="4"/>
    <n v="0"/>
    <n v="0"/>
    <n v="0"/>
    <x v="1971"/>
    <x v="399"/>
    <x v="267"/>
    <x v="54"/>
    <x v="151"/>
    <n v="4.3535620052770452E-2"/>
    <n v="0.11789038262668046"/>
    <n v="0"/>
    <n v="8.1632653061224483E-2"/>
    <n v="0"/>
    <n v="5.62610229276896E-2"/>
  </r>
  <r>
    <x v="14"/>
    <s v="0811-01-000"/>
    <m/>
    <x v="0"/>
    <s v="Wabasha"/>
    <s v="Wabasha-Kellogg Public School Dist."/>
    <n v="39"/>
    <n v="0"/>
    <n v="0"/>
    <n v="0"/>
    <n v="0"/>
    <n v="0"/>
    <n v="40"/>
    <n v="0"/>
    <n v="5.6258790436005623E-2"/>
    <n v="3"/>
    <n v="4.4510385756676559E-3"/>
    <n v="711"/>
    <n v="674"/>
    <x v="375"/>
    <n v="2"/>
    <n v="7"/>
    <n v="0"/>
    <n v="3"/>
    <n v="0"/>
    <n v="0"/>
    <n v="0"/>
    <n v="0"/>
    <n v="0"/>
    <x v="572"/>
    <x v="16"/>
    <x v="21"/>
    <x v="2"/>
    <x v="17"/>
    <n v="5.5634807417974323E-2"/>
    <n v="0"/>
    <n v="0"/>
    <n v="0"/>
    <n v="0"/>
    <n v="5.6258790436005623E-2"/>
  </r>
  <r>
    <x v="4"/>
    <s v="0241-01-000"/>
    <m/>
    <x v="0"/>
    <s v="Freeborn"/>
    <s v="Albert Lea Public School District"/>
    <n v="185"/>
    <n v="0"/>
    <n v="0"/>
    <n v="0"/>
    <n v="0"/>
    <n v="0"/>
    <n v="196"/>
    <n v="0"/>
    <n v="5.6241032998565282E-2"/>
    <n v="78"/>
    <n v="2.3166023166023165E-2"/>
    <n v="3485"/>
    <n v="3367"/>
    <x v="1974"/>
    <n v="9"/>
    <n v="73"/>
    <n v="42"/>
    <n v="526"/>
    <n v="72"/>
    <n v="0"/>
    <n v="0"/>
    <n v="0"/>
    <n v="0"/>
    <x v="1972"/>
    <x v="68"/>
    <x v="259"/>
    <x v="180"/>
    <x v="631"/>
    <n v="6.5371024734982339E-2"/>
    <n v="0"/>
    <n v="0"/>
    <n v="0"/>
    <n v="0"/>
    <n v="5.6241032998565282E-2"/>
  </r>
  <r>
    <x v="12"/>
    <s v="0253-01-000"/>
    <m/>
    <x v="0"/>
    <s v="Goodhue"/>
    <s v="Goodhue Public School District"/>
    <n v="28"/>
    <n v="0"/>
    <n v="0"/>
    <n v="0"/>
    <n v="0"/>
    <n v="0"/>
    <n v="30"/>
    <n v="0"/>
    <n v="5.6179775280898875E-2"/>
    <n v="79"/>
    <n v="0.13550600343053174"/>
    <n v="534"/>
    <n v="583"/>
    <x v="1749"/>
    <n v="0"/>
    <n v="1"/>
    <n v="4"/>
    <n v="10"/>
    <n v="75"/>
    <n v="0"/>
    <n v="0"/>
    <n v="0"/>
    <n v="0"/>
    <x v="42"/>
    <x v="0"/>
    <x v="3"/>
    <x v="10"/>
    <x v="32"/>
    <n v="5.3742802303262956E-2"/>
    <n v="0"/>
    <n v="0"/>
    <n v="0"/>
    <n v="0"/>
    <n v="5.6179775280898875E-2"/>
  </r>
  <r>
    <x v="15"/>
    <s v="0255-01-000"/>
    <m/>
    <x v="0"/>
    <s v="Goodhue"/>
    <s v="Pine Island Public School Dist."/>
    <n v="57"/>
    <n v="0"/>
    <n v="5"/>
    <n v="3"/>
    <n v="0"/>
    <n v="9"/>
    <n v="58"/>
    <n v="7.5440067057837385E-3"/>
    <n v="4.861693210393965E-2"/>
    <n v="121"/>
    <n v="9.7032878909382517E-2"/>
    <n v="1193"/>
    <n v="1247"/>
    <x v="1772"/>
    <n v="6"/>
    <n v="19"/>
    <n v="9"/>
    <n v="27"/>
    <n v="112"/>
    <n v="0"/>
    <n v="0"/>
    <n v="0"/>
    <n v="0"/>
    <x v="1020"/>
    <x v="31"/>
    <x v="39"/>
    <x v="17"/>
    <x v="59"/>
    <n v="5.0397877984084884E-2"/>
    <n v="0"/>
    <n v="0.20833333333333334"/>
    <n v="0.25"/>
    <n v="0"/>
    <n v="5.6160938809723386E-2"/>
  </r>
  <r>
    <x v="15"/>
    <s v="0831-01-000"/>
    <s v="yes"/>
    <x v="1"/>
    <s v="Washington"/>
    <s v="Forest Lake Public School District"/>
    <n v="422"/>
    <n v="4"/>
    <n v="0"/>
    <n v="7"/>
    <n v="0"/>
    <n v="155"/>
    <n v="293"/>
    <n v="1.9428428177488091E-2"/>
    <n v="3.672599649034846E-2"/>
    <n v="220"/>
    <n v="2.838709677419355E-2"/>
    <n v="7978"/>
    <n v="7750"/>
    <x v="1975"/>
    <n v="45"/>
    <n v="63"/>
    <n v="157"/>
    <n v="66"/>
    <n v="214"/>
    <n v="0"/>
    <n v="0"/>
    <n v="0"/>
    <n v="0"/>
    <x v="1973"/>
    <x v="142"/>
    <x v="509"/>
    <x v="472"/>
    <x v="372"/>
    <n v="5.5329749573882259E-2"/>
    <n v="8.1632653061224483E-2"/>
    <n v="0"/>
    <n v="4.2682926829268296E-2"/>
    <n v="0"/>
    <n v="5.6154424667836551E-2"/>
  </r>
  <r>
    <x v="8"/>
    <s v="0011-01-000"/>
    <s v="yes"/>
    <x v="1"/>
    <s v="Anoka"/>
    <s v="Anoka-Hennepin Public School District"/>
    <n v="1660"/>
    <n v="21"/>
    <n v="353"/>
    <n v="209"/>
    <n v="79"/>
    <n v="1388"/>
    <n v="983"/>
    <n v="3.2845851673055988E-2"/>
    <n v="2.3261867575370344E-2"/>
    <n v="265"/>
    <n v="6.5999203028491733E-3"/>
    <n v="42258"/>
    <n v="40152"/>
    <x v="1976"/>
    <n v="553"/>
    <n v="3706"/>
    <n v="2548"/>
    <n v="1466"/>
    <n v="204"/>
    <n v="0"/>
    <n v="35"/>
    <n v="6"/>
    <n v="0"/>
    <x v="1974"/>
    <x v="400"/>
    <x v="522"/>
    <x v="473"/>
    <x v="632"/>
    <n v="4.9797510124493773E-2"/>
    <n v="3.6585365853658534E-2"/>
    <n v="8.7723658051689857E-2"/>
    <n v="7.5972373682297353E-2"/>
    <n v="5.1132686084142398E-2"/>
    <n v="5.6107719248426335E-2"/>
  </r>
  <r>
    <x v="4"/>
    <s v="2805-01-000"/>
    <m/>
    <x v="0"/>
    <s v="Wabasha"/>
    <s v="Zumbrota-Mazeppa School District"/>
    <n v="57"/>
    <n v="0"/>
    <n v="0"/>
    <n v="0"/>
    <n v="0"/>
    <n v="0"/>
    <n v="62"/>
    <n v="0"/>
    <n v="5.6057866184448461E-2"/>
    <n v="56"/>
    <n v="5.0909090909090911E-2"/>
    <n v="1106"/>
    <n v="1100"/>
    <x v="1977"/>
    <n v="15"/>
    <n v="27"/>
    <n v="24"/>
    <n v="12"/>
    <n v="55"/>
    <n v="0"/>
    <n v="0"/>
    <n v="0"/>
    <n v="0"/>
    <x v="1478"/>
    <x v="46"/>
    <x v="26"/>
    <x v="39"/>
    <x v="12"/>
    <n v="5.56640625E-2"/>
    <n v="0"/>
    <n v="0"/>
    <n v="0"/>
    <n v="0"/>
    <n v="5.6057866184448461E-2"/>
  </r>
  <r>
    <x v="14"/>
    <s v="2895-01-000"/>
    <m/>
    <x v="0"/>
    <s v="Jackson"/>
    <s v="Jackson County Central School Dist."/>
    <n v="61"/>
    <n v="0"/>
    <n v="0"/>
    <n v="0"/>
    <n v="4"/>
    <n v="0"/>
    <n v="70"/>
    <n v="0"/>
    <n v="5.6000000000000001E-2"/>
    <n v="26"/>
    <n v="2.1558872305140961E-2"/>
    <n v="1250"/>
    <n v="1206"/>
    <x v="1258"/>
    <n v="1"/>
    <n v="4"/>
    <n v="44"/>
    <n v="20"/>
    <n v="24"/>
    <n v="0"/>
    <n v="0"/>
    <n v="0"/>
    <n v="0"/>
    <x v="1975"/>
    <x v="3"/>
    <x v="2"/>
    <x v="72"/>
    <x v="11"/>
    <n v="5.1959114139693355E-2"/>
    <n v="0"/>
    <n v="0"/>
    <n v="0"/>
    <n v="0.16666666666666666"/>
    <n v="5.6000000000000001E-2"/>
  </r>
  <r>
    <x v="2"/>
    <s v="0356-01-000"/>
    <m/>
    <x v="0"/>
    <s v="Kittson"/>
    <s v="Lancaster Public School District"/>
    <n v="6"/>
    <n v="0"/>
    <n v="0"/>
    <n v="0"/>
    <n v="0"/>
    <n v="0"/>
    <n v="7"/>
    <n v="0"/>
    <n v="5.6000000000000001E-2"/>
    <n v="39"/>
    <n v="0.24840764331210191"/>
    <n v="125"/>
    <n v="157"/>
    <x v="234"/>
    <n v="1"/>
    <n v="2"/>
    <n v="0"/>
    <n v="6"/>
    <n v="37"/>
    <n v="0"/>
    <n v="0"/>
    <n v="0"/>
    <n v="0"/>
    <x v="23"/>
    <x v="3"/>
    <x v="6"/>
    <x v="2"/>
    <x v="21"/>
    <n v="5.128205128205128E-2"/>
    <n v="0"/>
    <n v="0"/>
    <n v="0"/>
    <n v="0"/>
    <n v="5.6000000000000001E-2"/>
  </r>
  <r>
    <x v="3"/>
    <s v="0775-01-000"/>
    <m/>
    <x v="0"/>
    <s v="Swift"/>
    <s v="Kerkhoven-Murdock-Sunburg"/>
    <n v="23"/>
    <n v="0"/>
    <n v="0"/>
    <n v="0"/>
    <n v="0"/>
    <n v="0"/>
    <n v="28"/>
    <n v="0"/>
    <n v="5.6000000000000001E-2"/>
    <n v="231"/>
    <n v="0.3285917496443812"/>
    <n v="500"/>
    <n v="703"/>
    <x v="126"/>
    <n v="3"/>
    <n v="6"/>
    <n v="4"/>
    <n v="82"/>
    <n v="208"/>
    <n v="0"/>
    <n v="4"/>
    <n v="3"/>
    <n v="13"/>
    <x v="1440"/>
    <x v="6"/>
    <x v="6"/>
    <x v="1"/>
    <x v="91"/>
    <n v="5.4373522458628844E-2"/>
    <n v="0"/>
    <n v="0"/>
    <n v="0"/>
    <n v="0"/>
    <n v="5.6000000000000001E-2"/>
  </r>
  <r>
    <x v="9"/>
    <s v="0333-01-000"/>
    <m/>
    <x v="0"/>
    <s v="Kanabec"/>
    <s v="Ogilvie Public School District"/>
    <n v="34"/>
    <n v="0"/>
    <n v="0"/>
    <n v="0"/>
    <n v="0"/>
    <n v="0"/>
    <n v="36"/>
    <n v="0"/>
    <n v="5.5987558320373249E-2"/>
    <n v="33"/>
    <n v="5.1562499999999997E-2"/>
    <n v="643"/>
    <n v="640"/>
    <x v="403"/>
    <n v="10"/>
    <n v="7"/>
    <n v="0"/>
    <n v="0"/>
    <n v="30"/>
    <n v="0"/>
    <n v="0"/>
    <n v="0"/>
    <n v="0"/>
    <x v="576"/>
    <x v="87"/>
    <x v="21"/>
    <x v="2"/>
    <x v="1"/>
    <n v="5.4226475279106859E-2"/>
    <n v="0"/>
    <n v="0"/>
    <n v="0"/>
    <n v="0"/>
    <n v="5.5987558320373249E-2"/>
  </r>
  <r>
    <x v="1"/>
    <s v="2899-01-000"/>
    <m/>
    <x v="0"/>
    <s v="Wabasha"/>
    <s v="Plainview-Elgin-Millville"/>
    <n v="74"/>
    <n v="0"/>
    <n v="0"/>
    <n v="0"/>
    <n v="0"/>
    <n v="9"/>
    <n v="73"/>
    <n v="6.1349693251533744E-3"/>
    <n v="4.976141785957737E-2"/>
    <n v="92"/>
    <n v="6.2288422477995938E-2"/>
    <n v="1467"/>
    <n v="1477"/>
    <x v="1978"/>
    <n v="2"/>
    <n v="8"/>
    <n v="5"/>
    <n v="88"/>
    <n v="87"/>
    <n v="0"/>
    <n v="0"/>
    <n v="0"/>
    <n v="0"/>
    <x v="1976"/>
    <x v="16"/>
    <x v="8"/>
    <x v="7"/>
    <x v="145"/>
    <n v="5.4371785451873621E-2"/>
    <n v="0"/>
    <n v="0"/>
    <n v="0"/>
    <n v="0"/>
    <n v="5.5896387184730743E-2"/>
  </r>
  <r>
    <x v="6"/>
    <s v="0473-01-000"/>
    <m/>
    <x v="0"/>
    <s v="Mille Lacs"/>
    <s v="Isle Public School District"/>
    <n v="17"/>
    <n v="10"/>
    <n v="0"/>
    <n v="0"/>
    <n v="0"/>
    <n v="0"/>
    <n v="31"/>
    <n v="0"/>
    <n v="5.5855855855855854E-2"/>
    <n v="76"/>
    <n v="0.12666666666666668"/>
    <n v="555"/>
    <n v="600"/>
    <x v="370"/>
    <n v="46"/>
    <n v="4"/>
    <n v="1"/>
    <n v="2"/>
    <n v="70"/>
    <n v="0"/>
    <n v="0"/>
    <n v="0"/>
    <n v="0"/>
    <x v="295"/>
    <x v="58"/>
    <x v="2"/>
    <x v="1"/>
    <x v="3"/>
    <n v="3.4412955465587043E-2"/>
    <n v="0.17857142857142858"/>
    <n v="0"/>
    <n v="0"/>
    <n v="0"/>
    <n v="5.5855855855855854E-2"/>
  </r>
  <r>
    <x v="16"/>
    <s v="0173-01-000"/>
    <m/>
    <x v="0"/>
    <s v="Cottonwood"/>
    <s v="Mountain Lake Public Schools"/>
    <n v="23"/>
    <n v="0"/>
    <n v="0"/>
    <n v="0"/>
    <n v="3"/>
    <n v="0"/>
    <n v="29"/>
    <n v="0"/>
    <n v="5.5769230769230772E-2"/>
    <n v="28"/>
    <n v="5.3949903660886318E-2"/>
    <n v="520"/>
    <n v="519"/>
    <x v="30"/>
    <n v="1"/>
    <n v="5"/>
    <n v="79"/>
    <n v="42"/>
    <n v="17"/>
    <n v="0"/>
    <n v="0"/>
    <n v="0"/>
    <n v="0"/>
    <x v="535"/>
    <x v="3"/>
    <x v="5"/>
    <x v="185"/>
    <x v="123"/>
    <n v="5.7788944723618091E-2"/>
    <n v="0"/>
    <n v="0"/>
    <n v="0"/>
    <n v="6.6666666666666666E-2"/>
    <n v="5.5769230769230772E-2"/>
  </r>
  <r>
    <x v="8"/>
    <s v="2534-01-000"/>
    <m/>
    <x v="0"/>
    <s v="Renville"/>
    <s v="Bird Island-Olivia-Lake Lillian Public School District"/>
    <n v="32"/>
    <n v="0"/>
    <n v="0"/>
    <n v="0"/>
    <n v="4"/>
    <n v="3"/>
    <n v="42"/>
    <n v="3.7174721189591076E-3"/>
    <n v="5.204460966542751E-2"/>
    <n v="41"/>
    <n v="5.1058530510585308E-2"/>
    <n v="807"/>
    <n v="803"/>
    <x v="1979"/>
    <n v="6"/>
    <n v="11"/>
    <n v="3"/>
    <n v="120"/>
    <n v="25"/>
    <n v="0"/>
    <n v="0"/>
    <n v="0"/>
    <n v="11"/>
    <x v="759"/>
    <x v="31"/>
    <x v="42"/>
    <x v="5"/>
    <x v="77"/>
    <n v="4.7761194029850747E-2"/>
    <n v="0"/>
    <n v="0"/>
    <n v="0"/>
    <n v="3.5398230088495575E-2"/>
    <n v="5.5762081784386616E-2"/>
  </r>
  <r>
    <x v="10"/>
    <s v="0206-01-000"/>
    <m/>
    <x v="0"/>
    <s v="Douglas"/>
    <s v="Alexandria Public School District"/>
    <n v="215"/>
    <n v="0"/>
    <n v="0"/>
    <n v="0"/>
    <n v="0"/>
    <n v="14"/>
    <n v="210"/>
    <n v="3.4843205574912892E-3"/>
    <n v="5.2264808362369339E-2"/>
    <n v="130"/>
    <n v="3.3129459734964326E-2"/>
    <n v="4018"/>
    <n v="3924"/>
    <x v="1980"/>
    <n v="33"/>
    <n v="74"/>
    <n v="40"/>
    <n v="85"/>
    <n v="122"/>
    <n v="0"/>
    <n v="0"/>
    <n v="0"/>
    <n v="0"/>
    <x v="1977"/>
    <x v="40"/>
    <x v="341"/>
    <x v="154"/>
    <x v="57"/>
    <n v="5.6803170409511231E-2"/>
    <n v="0"/>
    <n v="0"/>
    <n v="0"/>
    <n v="0"/>
    <n v="5.5749128919860627E-2"/>
  </r>
  <r>
    <x v="4"/>
    <s v="0255-01-000"/>
    <m/>
    <x v="0"/>
    <s v="Goodhue"/>
    <s v="Pine Island Public School Dist."/>
    <n v="51"/>
    <n v="0"/>
    <n v="0"/>
    <n v="7"/>
    <n v="0"/>
    <n v="0"/>
    <n v="67"/>
    <n v="0"/>
    <n v="5.5740432612312811E-2"/>
    <n v="107"/>
    <n v="8.6151368760064406E-2"/>
    <n v="1202"/>
    <n v="1242"/>
    <x v="1981"/>
    <n v="4"/>
    <n v="23"/>
    <n v="14"/>
    <n v="24"/>
    <n v="100"/>
    <n v="0"/>
    <n v="0"/>
    <n v="0"/>
    <n v="3"/>
    <x v="1761"/>
    <x v="2"/>
    <x v="23"/>
    <x v="25"/>
    <x v="15"/>
    <n v="4.5212765957446811E-2"/>
    <n v="0"/>
    <n v="0"/>
    <n v="0.33333333333333331"/>
    <n v="0"/>
    <n v="5.5740432612312811E-2"/>
  </r>
  <r>
    <x v="4"/>
    <s v="2895-01-000"/>
    <m/>
    <x v="0"/>
    <s v="Jackson"/>
    <s v="Jackson County Central School Dist."/>
    <n v="65"/>
    <n v="0"/>
    <n v="0"/>
    <n v="0"/>
    <n v="0"/>
    <n v="0"/>
    <n v="68"/>
    <n v="0"/>
    <n v="5.5692055692055695E-2"/>
    <n v="29"/>
    <n v="2.4534686971235193E-2"/>
    <n v="1221"/>
    <n v="1182"/>
    <x v="1221"/>
    <n v="4"/>
    <n v="9"/>
    <n v="27"/>
    <n v="24"/>
    <n v="25"/>
    <n v="0"/>
    <n v="0"/>
    <n v="0"/>
    <n v="0"/>
    <x v="1978"/>
    <x v="2"/>
    <x v="13"/>
    <x v="153"/>
    <x v="11"/>
    <n v="5.6131260794473233E-2"/>
    <n v="0"/>
    <n v="0"/>
    <n v="0"/>
    <n v="0"/>
    <n v="5.5692055692055695E-2"/>
  </r>
  <r>
    <x v="1"/>
    <s v="0775-01-000"/>
    <m/>
    <x v="0"/>
    <s v="Swift"/>
    <s v="Kerkhoven-Murdock-Sunburg"/>
    <n v="21"/>
    <n v="0"/>
    <n v="0"/>
    <n v="0"/>
    <n v="3"/>
    <n v="3"/>
    <n v="23"/>
    <n v="6.4239828693790149E-3"/>
    <n v="4.9250535331905779E-2"/>
    <n v="168"/>
    <n v="0.27586206896551724"/>
    <n v="467"/>
    <n v="609"/>
    <x v="139"/>
    <n v="0"/>
    <n v="1"/>
    <n v="1"/>
    <n v="48"/>
    <n v="158"/>
    <n v="0"/>
    <n v="0"/>
    <n v="0"/>
    <n v="8"/>
    <x v="742"/>
    <x v="0"/>
    <x v="3"/>
    <x v="1"/>
    <x v="125"/>
    <n v="4.9763033175355451E-2"/>
    <n v="0"/>
    <n v="0"/>
    <n v="0"/>
    <n v="6.9767441860465115E-2"/>
    <n v="5.5674518201284794E-2"/>
  </r>
  <r>
    <x v="17"/>
    <s v="0013-01-000"/>
    <s v="yes"/>
    <x v="1"/>
    <s v="Anoka"/>
    <s v="Columbia Heights Public School Dist"/>
    <n v="135"/>
    <n v="4"/>
    <n v="14"/>
    <n v="3"/>
    <n v="3"/>
    <n v="4"/>
    <n v="172"/>
    <n v="1.2650221378874131E-3"/>
    <n v="5.4395951929158762E-2"/>
    <n v="174"/>
    <n v="5.5063291139240508E-2"/>
    <n v="3162"/>
    <n v="3160"/>
    <x v="1982"/>
    <n v="113"/>
    <n v="409"/>
    <n v="190"/>
    <n v="177"/>
    <n v="105"/>
    <n v="5"/>
    <n v="41"/>
    <n v="7"/>
    <n v="4"/>
    <x v="1979"/>
    <x v="240"/>
    <x v="523"/>
    <x v="120"/>
    <x v="142"/>
    <n v="5.867014341590613E-2"/>
    <n v="3.5714285714285712E-2"/>
    <n v="3.6649214659685861E-2"/>
    <n v="1.6129032258064516E-2"/>
    <n v="1.7045454545454544E-2"/>
    <n v="5.5660974067046176E-2"/>
  </r>
  <r>
    <x v="8"/>
    <s v="0500-01-000"/>
    <m/>
    <x v="0"/>
    <s v="Mower"/>
    <s v="Southland Public School District"/>
    <n v="24"/>
    <n v="0"/>
    <n v="0"/>
    <n v="0"/>
    <n v="0"/>
    <n v="0"/>
    <n v="31"/>
    <n v="0"/>
    <n v="5.565529622980251E-2"/>
    <n v="51"/>
    <n v="8.838821490467938E-2"/>
    <n v="557"/>
    <n v="577"/>
    <x v="573"/>
    <n v="4"/>
    <n v="1"/>
    <n v="0"/>
    <n v="14"/>
    <n v="47"/>
    <n v="0"/>
    <n v="0"/>
    <n v="0"/>
    <n v="0"/>
    <x v="677"/>
    <x v="2"/>
    <x v="3"/>
    <x v="2"/>
    <x v="7"/>
    <n v="4.4859813084112146E-2"/>
    <n v="0"/>
    <n v="0"/>
    <n v="0"/>
    <n v="0"/>
    <n v="5.565529622980251E-2"/>
  </r>
  <r>
    <x v="14"/>
    <s v="0742-01-000"/>
    <m/>
    <x v="0"/>
    <s v="Stearns"/>
    <s v="St. Cloud Public School District"/>
    <n v="527"/>
    <n v="0"/>
    <n v="3"/>
    <n v="3"/>
    <n v="6"/>
    <n v="30"/>
    <n v="531"/>
    <n v="2.976190476190476E-3"/>
    <n v="5.2678571428571429E-2"/>
    <n v="180"/>
    <n v="1.8558614290133002E-2"/>
    <n v="10080"/>
    <n v="9699"/>
    <x v="1983"/>
    <n v="103"/>
    <n v="771"/>
    <n v="406"/>
    <n v="255"/>
    <n v="153"/>
    <n v="0"/>
    <n v="4"/>
    <n v="6"/>
    <n v="0"/>
    <x v="1980"/>
    <x v="24"/>
    <x v="524"/>
    <x v="474"/>
    <x v="234"/>
    <n v="6.1724057156242677E-2"/>
    <n v="0"/>
    <n v="3.8961038961038961E-3"/>
    <n v="7.4441687344913151E-3"/>
    <n v="2.2988505747126436E-2"/>
    <n v="5.5654761904761901E-2"/>
  </r>
  <r>
    <x v="11"/>
    <s v="0084-01-000"/>
    <m/>
    <x v="0"/>
    <s v="Brown"/>
    <s v="Sleepy Eye Public School District"/>
    <n v="32"/>
    <n v="0"/>
    <n v="0"/>
    <n v="0"/>
    <n v="0"/>
    <n v="0"/>
    <n v="36"/>
    <n v="0"/>
    <n v="5.5641421947449768E-2"/>
    <n v="19"/>
    <n v="3.0158730158730159E-2"/>
    <n v="647"/>
    <n v="630"/>
    <x v="255"/>
    <n v="0"/>
    <n v="3"/>
    <n v="5"/>
    <n v="207"/>
    <n v="13"/>
    <n v="0"/>
    <n v="0"/>
    <n v="0"/>
    <n v="3"/>
    <x v="1000"/>
    <x v="0"/>
    <x v="4"/>
    <x v="7"/>
    <x v="607"/>
    <n v="7.3732718894009217E-2"/>
    <n v="0"/>
    <n v="0"/>
    <n v="0"/>
    <n v="0"/>
    <n v="5.5641421947449768E-2"/>
  </r>
  <r>
    <x v="8"/>
    <s v="0621-01-000"/>
    <s v="yes"/>
    <x v="1"/>
    <s v="Ramsey"/>
    <s v="Mounds View Public School District"/>
    <n v="409"/>
    <n v="0"/>
    <n v="63"/>
    <n v="53"/>
    <n v="30"/>
    <n v="170"/>
    <n v="417"/>
    <n v="1.6107636914913778E-2"/>
    <n v="3.9511085844229674E-2"/>
    <n v="104"/>
    <n v="1.0326680567967431E-2"/>
    <n v="10554"/>
    <n v="10071"/>
    <x v="1984"/>
    <n v="89"/>
    <n v="787"/>
    <n v="1028"/>
    <n v="432"/>
    <n v="82"/>
    <n v="0"/>
    <n v="0"/>
    <n v="4"/>
    <n v="0"/>
    <x v="1981"/>
    <x v="69"/>
    <x v="525"/>
    <x v="475"/>
    <x v="633"/>
    <n v="5.0731828330439099E-2"/>
    <n v="0"/>
    <n v="7.4117647058823524E-2"/>
    <n v="4.9210770659238623E-2"/>
    <n v="6.4935064935064929E-2"/>
    <n v="5.5618722759143452E-2"/>
  </r>
  <r>
    <x v="0"/>
    <s v="0271-01-000"/>
    <s v="yes"/>
    <x v="1"/>
    <s v="Hennepin"/>
    <s v="Bloomington Public School District"/>
    <n v="336"/>
    <n v="0"/>
    <n v="123"/>
    <n v="30"/>
    <n v="68"/>
    <n v="340"/>
    <n v="254"/>
    <n v="3.1823287158367651E-2"/>
    <n v="2.3773867465368775E-2"/>
    <n v="174"/>
    <n v="1.6952455183164458E-2"/>
    <n v="10684"/>
    <n v="10264"/>
    <x v="1985"/>
    <n v="108"/>
    <n v="1722"/>
    <n v="1038"/>
    <n v="1172"/>
    <n v="100"/>
    <n v="0"/>
    <n v="17"/>
    <n v="30"/>
    <n v="3"/>
    <x v="1982"/>
    <x v="225"/>
    <x v="526"/>
    <x v="476"/>
    <x v="634"/>
    <n v="5.2012383900928792E-2"/>
    <n v="0"/>
    <n v="6.7286652078774614E-2"/>
    <n v="2.8901734104046242E-2"/>
    <n v="5.4971705739692803E-2"/>
    <n v="5.5597154623736426E-2"/>
  </r>
  <r>
    <x v="9"/>
    <s v="2448-01-000"/>
    <m/>
    <x v="0"/>
    <s v="Martin"/>
    <s v="Martin County West School District"/>
    <n v="39"/>
    <n v="0"/>
    <n v="0"/>
    <n v="0"/>
    <n v="0"/>
    <n v="5"/>
    <n v="37"/>
    <n v="6.6137566137566134E-3"/>
    <n v="4.8941798941798939E-2"/>
    <n v="109"/>
    <n v="0.1324422843256379"/>
    <n v="756"/>
    <n v="823"/>
    <x v="159"/>
    <n v="1"/>
    <n v="9"/>
    <n v="2"/>
    <n v="13"/>
    <n v="101"/>
    <n v="0"/>
    <n v="0"/>
    <n v="0"/>
    <n v="3"/>
    <x v="1045"/>
    <x v="3"/>
    <x v="13"/>
    <x v="0"/>
    <x v="32"/>
    <n v="5.2989130434782608E-2"/>
    <n v="0"/>
    <n v="0"/>
    <n v="0"/>
    <n v="0"/>
    <n v="5.5555555555555552E-2"/>
  </r>
  <r>
    <x v="8"/>
    <s v="0435-01-000"/>
    <m/>
    <x v="0"/>
    <s v="Mahnomen"/>
    <s v="Waubun-Ogema-White Earth Public Sch"/>
    <n v="16"/>
    <n v="12"/>
    <n v="0"/>
    <n v="0"/>
    <n v="0"/>
    <n v="0"/>
    <n v="35"/>
    <n v="0"/>
    <n v="5.5555555555555552E-2"/>
    <n v="16"/>
    <n v="2.6186579378068741E-2"/>
    <n v="630"/>
    <n v="611"/>
    <x v="1986"/>
    <n v="432"/>
    <n v="2"/>
    <n v="0"/>
    <n v="0"/>
    <n v="3"/>
    <n v="8"/>
    <n v="0"/>
    <n v="0"/>
    <n v="0"/>
    <x v="1407"/>
    <x v="401"/>
    <x v="6"/>
    <x v="2"/>
    <x v="1"/>
    <n v="8.4210526315789472E-2"/>
    <n v="2.7522935779816515E-2"/>
    <n v="0"/>
    <n v="0"/>
    <n v="0"/>
    <n v="5.5555555555555552E-2"/>
  </r>
  <r>
    <x v="8"/>
    <s v="0581-01-000"/>
    <m/>
    <x v="0"/>
    <s v="Pipestone"/>
    <s v="Edgerton Public School District"/>
    <n v="10"/>
    <n v="0"/>
    <n v="0"/>
    <n v="0"/>
    <n v="0"/>
    <n v="0"/>
    <n v="12"/>
    <n v="0"/>
    <n v="5.5555555555555552E-2"/>
    <n v="109"/>
    <n v="0.34824281150159747"/>
    <n v="216"/>
    <n v="313"/>
    <x v="1542"/>
    <n v="3"/>
    <n v="5"/>
    <n v="3"/>
    <n v="13"/>
    <n v="100"/>
    <n v="0"/>
    <n v="0"/>
    <n v="0"/>
    <n v="0"/>
    <x v="371"/>
    <x v="6"/>
    <x v="5"/>
    <x v="5"/>
    <x v="8"/>
    <n v="5.0251256281407038E-2"/>
    <n v="0"/>
    <n v="0"/>
    <n v="0"/>
    <n v="0"/>
    <n v="5.5555555555555552E-2"/>
  </r>
  <r>
    <x v="7"/>
    <s v="0601-01-000"/>
    <m/>
    <x v="0"/>
    <s v="Polk"/>
    <s v="Fosston Public School District"/>
    <n v="31"/>
    <n v="0"/>
    <n v="0"/>
    <n v="0"/>
    <n v="0"/>
    <n v="0"/>
    <n v="33"/>
    <n v="0"/>
    <n v="5.5555555555555552E-2"/>
    <n v="79"/>
    <n v="0.12343750000000001"/>
    <n v="594"/>
    <n v="640"/>
    <x v="838"/>
    <n v="32"/>
    <n v="4"/>
    <n v="4"/>
    <n v="9"/>
    <n v="74"/>
    <n v="0"/>
    <n v="0"/>
    <n v="0"/>
    <n v="0"/>
    <x v="841"/>
    <x v="118"/>
    <x v="2"/>
    <x v="10"/>
    <x v="22"/>
    <n v="5.6569343065693431E-2"/>
    <n v="0"/>
    <n v="0"/>
    <n v="0"/>
    <n v="0"/>
    <n v="5.5555555555555552E-2"/>
  </r>
  <r>
    <x v="11"/>
    <s v="0413-01-000"/>
    <m/>
    <x v="0"/>
    <s v="Lyon"/>
    <s v="Marshall Public School District"/>
    <n v="88"/>
    <n v="0"/>
    <n v="0"/>
    <n v="7"/>
    <n v="23"/>
    <n v="6"/>
    <n v="119"/>
    <n v="2.6654820079964462E-3"/>
    <n v="5.2865393158596181E-2"/>
    <n v="140"/>
    <n v="6.1782877316857901E-2"/>
    <n v="2251"/>
    <n v="2266"/>
    <x v="1748"/>
    <n v="3"/>
    <n v="168"/>
    <n v="89"/>
    <n v="260"/>
    <n v="124"/>
    <n v="0"/>
    <n v="0"/>
    <n v="0"/>
    <n v="3"/>
    <x v="1955"/>
    <x v="6"/>
    <x v="527"/>
    <x v="101"/>
    <x v="493"/>
    <n v="5.146198830409357E-2"/>
    <n v="0"/>
    <n v="0"/>
    <n v="7.2916666666666671E-2"/>
    <n v="8.2142857142857142E-2"/>
    <n v="5.5530875166592629E-2"/>
  </r>
  <r>
    <x v="4"/>
    <s v="0206-01-000"/>
    <m/>
    <x v="0"/>
    <s v="Douglas"/>
    <s v="Alexandria Public School District"/>
    <n v="216"/>
    <n v="0"/>
    <n v="0"/>
    <n v="0"/>
    <n v="3"/>
    <n v="32"/>
    <n v="193"/>
    <n v="7.8934385791810564E-3"/>
    <n v="4.7607301430685742E-2"/>
    <n v="132"/>
    <n v="3.332491795001262E-2"/>
    <n v="4054"/>
    <n v="3961"/>
    <x v="1987"/>
    <n v="21"/>
    <n v="59"/>
    <n v="36"/>
    <n v="29"/>
    <n v="116"/>
    <n v="0"/>
    <n v="0"/>
    <n v="0"/>
    <n v="0"/>
    <x v="1983"/>
    <x v="44"/>
    <x v="130"/>
    <x v="141"/>
    <x v="68"/>
    <n v="5.515832482124617E-2"/>
    <n v="0"/>
    <n v="0"/>
    <n v="0"/>
    <n v="9.375E-2"/>
    <n v="5.5500740009866795E-2"/>
  </r>
  <r>
    <x v="13"/>
    <s v="2397-01-000"/>
    <m/>
    <x v="0"/>
    <s v="Le Sueur"/>
    <s v="Le Sueur-Henderson School District"/>
    <n v="82"/>
    <n v="0"/>
    <n v="0"/>
    <n v="0"/>
    <n v="0"/>
    <n v="44"/>
    <n v="41"/>
    <n v="2.8720626631853787E-2"/>
    <n v="2.6762402088772844E-2"/>
    <n v="22"/>
    <n v="1.4976174268209666E-2"/>
    <n v="1532"/>
    <n v="1469"/>
    <x v="1988"/>
    <n v="1"/>
    <n v="9"/>
    <n v="8"/>
    <n v="134"/>
    <n v="17"/>
    <n v="0"/>
    <n v="0"/>
    <n v="0"/>
    <n v="0"/>
    <x v="1746"/>
    <x v="3"/>
    <x v="13"/>
    <x v="8"/>
    <x v="266"/>
    <n v="5.916305916305916E-2"/>
    <n v="0"/>
    <n v="0"/>
    <n v="0"/>
    <n v="0"/>
    <n v="5.5483028720626631E-2"/>
  </r>
  <r>
    <x v="13"/>
    <s v="0717-01-000"/>
    <s v="yes"/>
    <x v="1"/>
    <s v="Scott"/>
    <s v="Jordan Public School District"/>
    <n v="72"/>
    <n v="0"/>
    <n v="0"/>
    <n v="0"/>
    <n v="0"/>
    <n v="0"/>
    <n v="74"/>
    <n v="0"/>
    <n v="5.5472263868065967E-2"/>
    <n v="17"/>
    <n v="1.331245105716523E-2"/>
    <n v="1334"/>
    <n v="1277"/>
    <x v="1989"/>
    <n v="1"/>
    <n v="1"/>
    <n v="0"/>
    <n v="22"/>
    <n v="14"/>
    <n v="0"/>
    <n v="0"/>
    <n v="0"/>
    <n v="0"/>
    <x v="1984"/>
    <x v="3"/>
    <x v="3"/>
    <x v="2"/>
    <x v="9"/>
    <n v="5.5857253685027156E-2"/>
    <n v="0"/>
    <n v="0"/>
    <n v="0"/>
    <n v="0"/>
    <n v="5.5472263868065967E-2"/>
  </r>
  <r>
    <x v="2"/>
    <s v="0601-01-000"/>
    <m/>
    <x v="0"/>
    <s v="Polk"/>
    <s v="Fosston Public School District"/>
    <n v="15"/>
    <n v="8"/>
    <n v="0"/>
    <n v="0"/>
    <n v="0"/>
    <n v="0"/>
    <n v="31"/>
    <n v="0"/>
    <n v="5.5456171735241505E-2"/>
    <n v="102"/>
    <n v="0.16190476190476191"/>
    <n v="559"/>
    <n v="630"/>
    <x v="493"/>
    <n v="36"/>
    <n v="2"/>
    <n v="4"/>
    <n v="11"/>
    <n v="91"/>
    <n v="11"/>
    <n v="0"/>
    <n v="0"/>
    <n v="0"/>
    <x v="303"/>
    <x v="40"/>
    <x v="6"/>
    <x v="10"/>
    <x v="6"/>
    <n v="2.9940119760479042E-2"/>
    <n v="0.24242424242424243"/>
    <n v="0"/>
    <n v="0"/>
    <n v="0"/>
    <n v="5.5456171735241505E-2"/>
  </r>
  <r>
    <x v="7"/>
    <s v="0413-01-000"/>
    <m/>
    <x v="0"/>
    <s v="Lyon"/>
    <s v="Marshall Public School District"/>
    <n v="81"/>
    <n v="0"/>
    <n v="3"/>
    <n v="7"/>
    <n v="26"/>
    <n v="14"/>
    <n v="108"/>
    <n v="6.3636363636363638E-3"/>
    <n v="4.9090909090909088E-2"/>
    <n v="153"/>
    <n v="6.8579112505602863E-2"/>
    <n v="2200"/>
    <n v="2231"/>
    <x v="1990"/>
    <n v="5"/>
    <n v="120"/>
    <n v="74"/>
    <n v="257"/>
    <n v="136"/>
    <n v="0"/>
    <n v="0"/>
    <n v="0"/>
    <n v="4"/>
    <x v="624"/>
    <x v="43"/>
    <x v="218"/>
    <x v="238"/>
    <x v="185"/>
    <n v="4.7093023255813951E-2"/>
    <n v="0"/>
    <n v="2.4390243902439025E-2"/>
    <n v="8.6419753086419748E-2"/>
    <n v="9.3189964157706098E-2"/>
    <n v="5.5454545454545451E-2"/>
  </r>
  <r>
    <x v="0"/>
    <s v="0413-01-000"/>
    <m/>
    <x v="0"/>
    <s v="Lyon"/>
    <s v="Marshall Public School District"/>
    <n v="80"/>
    <n v="0"/>
    <n v="3"/>
    <n v="7"/>
    <n v="20"/>
    <n v="14"/>
    <n v="106"/>
    <n v="6.4695009242144181E-3"/>
    <n v="4.8983364140480594E-2"/>
    <n v="159"/>
    <n v="7.2174307762142537E-2"/>
    <n v="2164"/>
    <n v="2203"/>
    <x v="1991"/>
    <n v="8"/>
    <n v="111"/>
    <n v="65"/>
    <n v="236"/>
    <n v="145"/>
    <n v="0"/>
    <n v="0"/>
    <n v="0"/>
    <n v="3"/>
    <x v="1985"/>
    <x v="35"/>
    <x v="215"/>
    <x v="68"/>
    <x v="590"/>
    <n v="4.6565774155995346E-2"/>
    <n v="0"/>
    <n v="2.6315789473684209E-2"/>
    <n v="9.7222222222222224E-2"/>
    <n v="7.9051383399209488E-2"/>
    <n v="5.545286506469501E-2"/>
  </r>
  <r>
    <x v="17"/>
    <s v="2859-01-000"/>
    <m/>
    <x v="0"/>
    <s v="McLeod"/>
    <s v="Glencoe-Silver Lake School District"/>
    <n v="98"/>
    <n v="0"/>
    <n v="0"/>
    <n v="0"/>
    <n v="0"/>
    <n v="0"/>
    <n v="103"/>
    <n v="0"/>
    <n v="5.5406132329209254E-2"/>
    <n v="89"/>
    <n v="4.8238482384823846E-2"/>
    <n v="1859"/>
    <n v="1845"/>
    <x v="1992"/>
    <n v="5"/>
    <n v="2"/>
    <n v="10"/>
    <n v="244"/>
    <n v="69"/>
    <n v="0"/>
    <n v="0"/>
    <n v="0"/>
    <n v="14"/>
    <x v="723"/>
    <x v="43"/>
    <x v="6"/>
    <x v="12"/>
    <x v="523"/>
    <n v="6.0756354618722877E-2"/>
    <n v="0"/>
    <n v="0"/>
    <n v="0"/>
    <n v="0"/>
    <n v="5.5406132329209254E-2"/>
  </r>
  <r>
    <x v="10"/>
    <s v="2527-01-000"/>
    <m/>
    <x v="0"/>
    <s v="Norman"/>
    <s v="Norman County West School District"/>
    <n v="8"/>
    <n v="0"/>
    <n v="0"/>
    <n v="0"/>
    <n v="0"/>
    <n v="0"/>
    <n v="15"/>
    <n v="0"/>
    <n v="5.5350553505535055E-2"/>
    <n v="42"/>
    <n v="0.14093959731543623"/>
    <n v="271"/>
    <n v="298"/>
    <x v="68"/>
    <n v="8"/>
    <n v="6"/>
    <n v="0"/>
    <n v="41"/>
    <n v="32"/>
    <n v="0"/>
    <n v="0"/>
    <n v="0"/>
    <n v="0"/>
    <x v="574"/>
    <x v="35"/>
    <x v="41"/>
    <x v="2"/>
    <x v="136"/>
    <n v="3.6529680365296802E-2"/>
    <n v="0"/>
    <n v="0"/>
    <n v="0"/>
    <n v="0"/>
    <n v="5.5350553505535055E-2"/>
  </r>
  <r>
    <x v="1"/>
    <s v="0001-01-000"/>
    <m/>
    <x v="0"/>
    <s v="Aitkin"/>
    <s v="Aitkin Public School District"/>
    <n v="56"/>
    <n v="0"/>
    <n v="0"/>
    <n v="0"/>
    <n v="0"/>
    <n v="4"/>
    <n v="66"/>
    <n v="3.1620553359683794E-3"/>
    <n v="5.2173913043478258E-2"/>
    <n v="89"/>
    <n v="6.931464174454828E-2"/>
    <n v="1265"/>
    <n v="1284"/>
    <x v="364"/>
    <n v="13"/>
    <n v="25"/>
    <n v="8"/>
    <n v="10"/>
    <n v="87"/>
    <n v="0"/>
    <n v="0"/>
    <n v="0"/>
    <n v="0"/>
    <x v="1256"/>
    <x v="91"/>
    <x v="51"/>
    <x v="8"/>
    <x v="32"/>
    <n v="4.6783625730994149E-2"/>
    <n v="0"/>
    <n v="0"/>
    <n v="0"/>
    <n v="0"/>
    <n v="5.533596837944664E-2"/>
  </r>
  <r>
    <x v="1"/>
    <s v="0891-01-000"/>
    <m/>
    <x v="0"/>
    <s v="Yellow Medicine"/>
    <s v="Canby Public School District"/>
    <n v="20"/>
    <n v="0"/>
    <n v="0"/>
    <n v="0"/>
    <n v="0"/>
    <n v="0"/>
    <n v="28"/>
    <n v="0"/>
    <n v="5.533596837944664E-2"/>
    <n v="22"/>
    <n v="4.3999999999999997E-2"/>
    <n v="506"/>
    <n v="500"/>
    <x v="658"/>
    <n v="0"/>
    <n v="5"/>
    <n v="5"/>
    <n v="13"/>
    <n v="19"/>
    <n v="0"/>
    <n v="0"/>
    <n v="0"/>
    <n v="0"/>
    <x v="234"/>
    <x v="0"/>
    <x v="5"/>
    <x v="7"/>
    <x v="8"/>
    <n v="4.1841004184100417E-2"/>
    <n v="0"/>
    <n v="0"/>
    <n v="0"/>
    <n v="0"/>
    <n v="5.533596837944664E-2"/>
  </r>
  <r>
    <x v="17"/>
    <s v="0308-01-000"/>
    <m/>
    <x v="0"/>
    <s v="Hubbard"/>
    <s v="Nevis Public School District"/>
    <n v="22"/>
    <n v="0"/>
    <n v="0"/>
    <n v="0"/>
    <n v="0"/>
    <n v="0"/>
    <n v="26"/>
    <n v="0"/>
    <n v="5.5319148936170209E-2"/>
    <n v="99"/>
    <n v="0.18232044198895028"/>
    <n v="470"/>
    <n v="543"/>
    <x v="290"/>
    <n v="9"/>
    <n v="7"/>
    <n v="1"/>
    <n v="17"/>
    <n v="93"/>
    <n v="0"/>
    <n v="0"/>
    <n v="0"/>
    <n v="3"/>
    <x v="642"/>
    <x v="68"/>
    <x v="21"/>
    <x v="1"/>
    <x v="7"/>
    <n v="5.0228310502283102E-2"/>
    <n v="0"/>
    <n v="0"/>
    <n v="0"/>
    <n v="0"/>
    <n v="5.5319148936170209E-2"/>
  </r>
  <r>
    <x v="16"/>
    <s v="0850-01-000"/>
    <m/>
    <x v="0"/>
    <s v="Wilkin"/>
    <s v="Rothsay Public School District"/>
    <n v="7"/>
    <n v="0"/>
    <n v="0"/>
    <n v="0"/>
    <n v="0"/>
    <n v="0"/>
    <n v="12"/>
    <n v="0"/>
    <n v="5.5299539170506916E-2"/>
    <n v="49"/>
    <n v="0.19291338582677164"/>
    <n v="217"/>
    <n v="254"/>
    <x v="278"/>
    <n v="12"/>
    <n v="2"/>
    <n v="0"/>
    <n v="3"/>
    <n v="47"/>
    <n v="0"/>
    <n v="0"/>
    <n v="0"/>
    <n v="0"/>
    <x v="73"/>
    <x v="123"/>
    <x v="6"/>
    <x v="2"/>
    <x v="17"/>
    <n v="3.553299492385787E-2"/>
    <n v="0"/>
    <n v="0"/>
    <n v="0"/>
    <n v="0"/>
    <n v="5.5299539170506916E-2"/>
  </r>
  <r>
    <x v="17"/>
    <s v="0213-01-000"/>
    <m/>
    <x v="0"/>
    <s v="Douglas"/>
    <s v="Osakis Public School District"/>
    <n v="31"/>
    <n v="0"/>
    <n v="0"/>
    <n v="0"/>
    <n v="0"/>
    <n v="3"/>
    <n v="30"/>
    <n v="5.0251256281407036E-3"/>
    <n v="5.0251256281407038E-2"/>
    <n v="113"/>
    <n v="0.16691285081240767"/>
    <n v="597"/>
    <n v="677"/>
    <x v="1099"/>
    <n v="0"/>
    <n v="1"/>
    <n v="5"/>
    <n v="0"/>
    <n v="110"/>
    <n v="0"/>
    <n v="0"/>
    <n v="0"/>
    <n v="0"/>
    <x v="78"/>
    <x v="0"/>
    <x v="3"/>
    <x v="7"/>
    <x v="1"/>
    <n v="5.2364864864864864E-2"/>
    <n v="0"/>
    <n v="0"/>
    <n v="0"/>
    <n v="0"/>
    <n v="5.5276381909547742E-2"/>
  </r>
  <r>
    <x v="15"/>
    <s v="0423-01-000"/>
    <m/>
    <x v="0"/>
    <s v="McLeod"/>
    <s v="Hutchinson Public School District"/>
    <n v="157"/>
    <n v="0"/>
    <n v="0"/>
    <n v="0"/>
    <n v="7"/>
    <n v="113"/>
    <n v="59"/>
    <n v="3.6287732819524729E-2"/>
    <n v="1.8946692357096982E-2"/>
    <n v="130"/>
    <n v="4.2317708333333336E-2"/>
    <n v="3114"/>
    <n v="3072"/>
    <x v="1993"/>
    <n v="11"/>
    <n v="32"/>
    <n v="30"/>
    <n v="123"/>
    <n v="126"/>
    <n v="0"/>
    <n v="0"/>
    <n v="0"/>
    <n v="0"/>
    <x v="1986"/>
    <x v="90"/>
    <x v="75"/>
    <x v="249"/>
    <x v="564"/>
    <n v="5.4007567939456484E-2"/>
    <n v="0"/>
    <n v="0"/>
    <n v="0"/>
    <n v="5.3846153846153849E-2"/>
    <n v="5.5234425176621707E-2"/>
  </r>
  <r>
    <x v="12"/>
    <s v="0601-01-000"/>
    <m/>
    <x v="0"/>
    <s v="Polk"/>
    <s v="Fosston Public School District"/>
    <n v="24"/>
    <n v="3"/>
    <n v="0"/>
    <n v="0"/>
    <n v="0"/>
    <n v="0"/>
    <n v="37"/>
    <n v="0"/>
    <n v="5.5223880597014927E-2"/>
    <n v="40"/>
    <n v="5.9435364041604752E-2"/>
    <n v="670"/>
    <n v="673"/>
    <x v="298"/>
    <n v="54"/>
    <n v="4"/>
    <n v="5"/>
    <n v="3"/>
    <n v="39"/>
    <n v="0"/>
    <n v="0"/>
    <n v="0"/>
    <n v="0"/>
    <x v="78"/>
    <x v="197"/>
    <x v="2"/>
    <x v="7"/>
    <x v="17"/>
    <n v="4.0540540540540543E-2"/>
    <n v="5.2631578947368418E-2"/>
    <n v="0"/>
    <n v="0"/>
    <n v="0"/>
    <n v="5.5223880597014927E-2"/>
  </r>
  <r>
    <x v="6"/>
    <s v="0745-01-000"/>
    <m/>
    <x v="0"/>
    <s v="Stearns"/>
    <s v="Albany Public School District"/>
    <n v="78"/>
    <n v="0"/>
    <n v="0"/>
    <n v="0"/>
    <n v="3"/>
    <n v="0"/>
    <n v="86"/>
    <n v="0"/>
    <n v="5.5198973042362001E-2"/>
    <n v="122"/>
    <n v="7.6537013801756593E-2"/>
    <n v="1558"/>
    <n v="1594"/>
    <x v="1994"/>
    <n v="7"/>
    <n v="9"/>
    <n v="9"/>
    <n v="20"/>
    <n v="112"/>
    <n v="0"/>
    <n v="3"/>
    <n v="0"/>
    <n v="0"/>
    <x v="1987"/>
    <x v="47"/>
    <x v="41"/>
    <x v="14"/>
    <x v="10"/>
    <n v="5.1485148514851482E-2"/>
    <n v="0"/>
    <n v="0"/>
    <n v="0"/>
    <n v="0.13043478260869565"/>
    <n v="5.5198973042362001E-2"/>
  </r>
  <r>
    <x v="4"/>
    <s v="0599-01-000"/>
    <m/>
    <x v="0"/>
    <s v="Polk"/>
    <s v="Fertile-Beltrami School District"/>
    <n v="20"/>
    <n v="0"/>
    <n v="0"/>
    <n v="0"/>
    <n v="0"/>
    <n v="0"/>
    <n v="25"/>
    <n v="0"/>
    <n v="5.518763796909492E-2"/>
    <n v="57"/>
    <n v="0.11752577319587629"/>
    <n v="453"/>
    <n v="485"/>
    <x v="1995"/>
    <n v="19"/>
    <n v="7"/>
    <n v="6"/>
    <n v="10"/>
    <n v="50"/>
    <n v="4"/>
    <n v="0"/>
    <n v="0"/>
    <n v="0"/>
    <x v="1988"/>
    <x v="46"/>
    <x v="21"/>
    <x v="3"/>
    <x v="32"/>
    <n v="4.8426150121065374E-2"/>
    <n v="0"/>
    <n v="0"/>
    <n v="0"/>
    <n v="0"/>
    <n v="5.518763796909492E-2"/>
  </r>
  <r>
    <x v="7"/>
    <s v="0213-01-000"/>
    <m/>
    <x v="0"/>
    <s v="Douglas"/>
    <s v="Osakis Public School District"/>
    <n v="31"/>
    <n v="0"/>
    <n v="0"/>
    <n v="0"/>
    <n v="0"/>
    <n v="8"/>
    <n v="25"/>
    <n v="1.3377926421404682E-2"/>
    <n v="4.1806020066889632E-2"/>
    <n v="256"/>
    <n v="0.31181485992691838"/>
    <n v="598"/>
    <n v="821"/>
    <x v="1122"/>
    <n v="4"/>
    <n v="6"/>
    <n v="8"/>
    <n v="9"/>
    <n v="246"/>
    <n v="0"/>
    <n v="0"/>
    <n v="0"/>
    <n v="3"/>
    <x v="1036"/>
    <x v="2"/>
    <x v="41"/>
    <x v="8"/>
    <x v="21"/>
    <n v="5.3540587219343697E-2"/>
    <n v="0"/>
    <n v="0"/>
    <n v="0"/>
    <n v="0"/>
    <n v="5.5183946488294312E-2"/>
  </r>
  <r>
    <x v="14"/>
    <s v="0014-01-000"/>
    <s v="yes"/>
    <x v="1"/>
    <s v="Anoka"/>
    <s v="Fridley Public School District"/>
    <n v="78"/>
    <n v="0"/>
    <n v="36"/>
    <n v="6"/>
    <n v="8"/>
    <n v="29"/>
    <n v="112"/>
    <n v="1.134585289514867E-2"/>
    <n v="4.3818466353677622E-2"/>
    <n v="109"/>
    <n v="4.318541996830428E-2"/>
    <n v="2556"/>
    <n v="2524"/>
    <x v="1647"/>
    <n v="59"/>
    <n v="374"/>
    <n v="184"/>
    <n v="114"/>
    <n v="96"/>
    <n v="0"/>
    <n v="0"/>
    <n v="0"/>
    <n v="0"/>
    <x v="1323"/>
    <x v="160"/>
    <x v="528"/>
    <x v="477"/>
    <x v="341"/>
    <n v="4.3943661971830986E-2"/>
    <n v="0"/>
    <n v="8.7804878048780483E-2"/>
    <n v="3.1578947368421054E-2"/>
    <n v="6.5573770491803282E-2"/>
    <n v="5.5164319248826296E-2"/>
  </r>
  <r>
    <x v="11"/>
    <s v="0745-01-000"/>
    <m/>
    <x v="0"/>
    <s v="Stearns"/>
    <s v="Albany Public School District"/>
    <n v="83"/>
    <n v="0"/>
    <n v="0"/>
    <n v="0"/>
    <n v="0"/>
    <n v="0"/>
    <n v="88"/>
    <n v="0"/>
    <n v="5.5137844611528819E-2"/>
    <n v="168"/>
    <n v="0.10023866348448687"/>
    <n v="1596"/>
    <n v="1676"/>
    <x v="1996"/>
    <n v="5"/>
    <n v="18"/>
    <n v="16"/>
    <n v="44"/>
    <n v="154"/>
    <n v="0"/>
    <n v="3"/>
    <n v="0"/>
    <n v="3"/>
    <x v="1089"/>
    <x v="43"/>
    <x v="66"/>
    <x v="28"/>
    <x v="136"/>
    <n v="5.4533508541392904E-2"/>
    <n v="0"/>
    <n v="0"/>
    <n v="0"/>
    <n v="0"/>
    <n v="5.5137844611528819E-2"/>
  </r>
  <r>
    <x v="8"/>
    <s v="0719-01-000"/>
    <s v="yes"/>
    <x v="1"/>
    <s v="Scott"/>
    <s v="Prior Lake-Savage Area Schools"/>
    <n v="330"/>
    <n v="0"/>
    <n v="11"/>
    <n v="12"/>
    <n v="3"/>
    <n v="159"/>
    <n v="226"/>
    <n v="2.2769583273664615E-2"/>
    <n v="3.2364313332378637E-2"/>
    <n v="354"/>
    <n v="5.0920598388952819E-2"/>
    <n v="6983"/>
    <n v="6952"/>
    <x v="1997"/>
    <n v="87"/>
    <n v="215"/>
    <n v="378"/>
    <n v="145"/>
    <n v="307"/>
    <n v="7"/>
    <n v="8"/>
    <n v="17"/>
    <n v="3"/>
    <x v="1989"/>
    <x v="4"/>
    <x v="529"/>
    <x v="122"/>
    <x v="422"/>
    <n v="5.3658536585365853E-2"/>
    <n v="0"/>
    <n v="5.0458715596330278E-2"/>
    <n v="3.2171581769436998E-2"/>
    <n v="2.0689655172413793E-2"/>
    <n v="5.5133896606043252E-2"/>
  </r>
  <r>
    <x v="15"/>
    <s v="2135-01-000"/>
    <m/>
    <x v="0"/>
    <s v="Blue Earth"/>
    <s v="Maple River School District"/>
    <n v="61"/>
    <n v="0"/>
    <n v="0"/>
    <n v="0"/>
    <n v="0"/>
    <n v="9"/>
    <n v="56"/>
    <n v="7.6335877862595417E-3"/>
    <n v="4.7497879558948262E-2"/>
    <n v="161"/>
    <n v="0.12627450980392158"/>
    <n v="1179"/>
    <n v="1275"/>
    <x v="1382"/>
    <n v="1"/>
    <n v="11"/>
    <n v="10"/>
    <n v="13"/>
    <n v="159"/>
    <n v="0"/>
    <n v="0"/>
    <n v="0"/>
    <n v="0"/>
    <x v="1990"/>
    <x v="3"/>
    <x v="42"/>
    <x v="12"/>
    <x v="8"/>
    <n v="5.3415061295971976E-2"/>
    <n v="0"/>
    <n v="0"/>
    <n v="0"/>
    <n v="0"/>
    <n v="5.5131467345207803E-2"/>
  </r>
  <r>
    <x v="15"/>
    <s v="0286-01-000"/>
    <s v="yes"/>
    <x v="1"/>
    <s v="Hennepin"/>
    <s v="Brooklyn Center School District"/>
    <n v="21"/>
    <n v="0"/>
    <n v="54"/>
    <n v="3"/>
    <n v="0"/>
    <n v="26"/>
    <n v="59"/>
    <n v="1.6861219195849545E-2"/>
    <n v="3.826199740596628E-2"/>
    <n v="275"/>
    <n v="0.15877598152424943"/>
    <n v="1542"/>
    <n v="1732"/>
    <x v="727"/>
    <n v="24"/>
    <n v="601"/>
    <n v="322"/>
    <n v="125"/>
    <n v="107"/>
    <n v="3"/>
    <n v="118"/>
    <n v="28"/>
    <n v="7"/>
    <x v="55"/>
    <x v="44"/>
    <x v="530"/>
    <x v="478"/>
    <x v="516"/>
    <n v="3.6585365853658534E-2"/>
    <n v="0"/>
    <n v="0.1005586592178771"/>
    <n v="1.0101010101010102E-2"/>
    <n v="0"/>
    <n v="5.5123216601815822E-2"/>
  </r>
  <r>
    <x v="9"/>
    <s v="0701-01-000"/>
    <m/>
    <x v="0"/>
    <s v="Saint Louis"/>
    <s v="Hibbing Public School District"/>
    <n v="126"/>
    <n v="0"/>
    <n v="0"/>
    <n v="0"/>
    <n v="0"/>
    <n v="8"/>
    <n v="126"/>
    <n v="3.2881216605014385E-3"/>
    <n v="5.1787916152897656E-2"/>
    <n v="205"/>
    <n v="8.1869009584664532E-2"/>
    <n v="2433"/>
    <n v="2504"/>
    <x v="1998"/>
    <n v="52"/>
    <n v="45"/>
    <n v="16"/>
    <n v="19"/>
    <n v="184"/>
    <n v="3"/>
    <n v="4"/>
    <n v="0"/>
    <n v="0"/>
    <x v="1991"/>
    <x v="142"/>
    <x v="158"/>
    <x v="28"/>
    <x v="13"/>
    <n v="5.445116681071737E-2"/>
    <n v="0"/>
    <n v="0"/>
    <n v="0"/>
    <n v="0"/>
    <n v="5.5076037813399092E-2"/>
  </r>
  <r>
    <x v="11"/>
    <s v="0775-01-000"/>
    <m/>
    <x v="0"/>
    <s v="Swift"/>
    <s v="Kerkhoven-Murdock-Sunburg"/>
    <n v="18"/>
    <n v="0"/>
    <n v="0"/>
    <n v="0"/>
    <n v="0"/>
    <n v="0"/>
    <n v="25"/>
    <n v="0"/>
    <n v="5.5066079295154183E-2"/>
    <n v="146"/>
    <n v="0.25391304347826088"/>
    <n v="454"/>
    <n v="575"/>
    <x v="1019"/>
    <n v="0"/>
    <n v="2"/>
    <n v="1"/>
    <n v="50"/>
    <n v="132"/>
    <n v="0"/>
    <n v="0"/>
    <n v="0"/>
    <n v="9"/>
    <x v="631"/>
    <x v="0"/>
    <x v="6"/>
    <x v="1"/>
    <x v="136"/>
    <n v="4.4117647058823532E-2"/>
    <n v="0"/>
    <n v="0"/>
    <n v="0"/>
    <n v="0"/>
    <n v="5.5066079295154183E-2"/>
  </r>
  <r>
    <x v="6"/>
    <s v="0261-01-000"/>
    <m/>
    <x v="0"/>
    <s v="Grant"/>
    <s v="Ashby Public School District"/>
    <n v="7"/>
    <n v="0"/>
    <n v="0"/>
    <n v="0"/>
    <n v="0"/>
    <n v="0"/>
    <n v="12"/>
    <n v="0"/>
    <n v="5.5045871559633031E-2"/>
    <n v="74"/>
    <n v="0.26428571428571429"/>
    <n v="218"/>
    <n v="280"/>
    <x v="1224"/>
    <n v="1"/>
    <n v="2"/>
    <n v="0"/>
    <n v="2"/>
    <n v="69"/>
    <n v="0"/>
    <n v="0"/>
    <n v="0"/>
    <n v="0"/>
    <x v="101"/>
    <x v="3"/>
    <x v="6"/>
    <x v="2"/>
    <x v="3"/>
    <n v="3.2863849765258218E-2"/>
    <n v="0"/>
    <n v="0"/>
    <n v="0"/>
    <n v="0"/>
    <n v="5.5045871559633031E-2"/>
  </r>
  <r>
    <x v="6"/>
    <s v="0593-01-000"/>
    <m/>
    <x v="0"/>
    <s v="Polk"/>
    <s v="Crookston Public School District"/>
    <n v="69"/>
    <n v="0"/>
    <n v="0"/>
    <n v="0"/>
    <n v="7"/>
    <n v="0"/>
    <n v="81"/>
    <n v="0"/>
    <n v="5.4989816700610997E-2"/>
    <n v="36"/>
    <n v="2.5210084033613446E-2"/>
    <n v="1473"/>
    <n v="1428"/>
    <x v="1274"/>
    <n v="45"/>
    <n v="14"/>
    <n v="3"/>
    <n v="262"/>
    <n v="22"/>
    <n v="0"/>
    <n v="0"/>
    <n v="0"/>
    <n v="4"/>
    <x v="1553"/>
    <x v="13"/>
    <x v="27"/>
    <x v="5"/>
    <x v="537"/>
    <n v="5.9947871416159863E-2"/>
    <n v="0"/>
    <n v="0"/>
    <n v="0"/>
    <n v="2.6415094339622643E-2"/>
    <n v="5.4989816700610997E-2"/>
  </r>
  <r>
    <x v="17"/>
    <s v="0091-01-000"/>
    <m/>
    <x v="0"/>
    <s v="Carlton"/>
    <s v="Barnum Public School District"/>
    <n v="30"/>
    <n v="0"/>
    <n v="0"/>
    <n v="0"/>
    <n v="0"/>
    <n v="0"/>
    <n v="37"/>
    <n v="0"/>
    <n v="5.4977711738484397E-2"/>
    <n v="35"/>
    <n v="5.216095380029806E-2"/>
    <n v="673"/>
    <n v="671"/>
    <x v="961"/>
    <n v="21"/>
    <n v="5"/>
    <n v="2"/>
    <n v="3"/>
    <n v="34"/>
    <n v="0"/>
    <n v="0"/>
    <n v="0"/>
    <n v="0"/>
    <x v="1493"/>
    <x v="44"/>
    <x v="5"/>
    <x v="0"/>
    <x v="17"/>
    <n v="4.716981132075472E-2"/>
    <n v="0"/>
    <n v="0"/>
    <n v="0"/>
    <n v="0"/>
    <n v="5.4977711738484397E-2"/>
  </r>
  <r>
    <x v="8"/>
    <s v="0721-01-000"/>
    <s v="yes"/>
    <x v="1"/>
    <s v="Scott"/>
    <s v="New Prague Area Schools"/>
    <n v="163"/>
    <n v="0"/>
    <n v="0"/>
    <n v="4"/>
    <n v="0"/>
    <n v="12"/>
    <n v="175"/>
    <n v="3.5273368606701938E-3"/>
    <n v="5.1440329218106998E-2"/>
    <n v="383"/>
    <n v="0.10644802668148971"/>
    <n v="3402"/>
    <n v="3598"/>
    <x v="1999"/>
    <n v="4"/>
    <n v="24"/>
    <n v="48"/>
    <n v="46"/>
    <n v="369"/>
    <n v="0"/>
    <n v="0"/>
    <n v="3"/>
    <n v="4"/>
    <x v="1992"/>
    <x v="2"/>
    <x v="39"/>
    <x v="54"/>
    <x v="109"/>
    <n v="4.9847094801223242E-2"/>
    <n v="0"/>
    <n v="0"/>
    <n v="8.1632653061224483E-2"/>
    <n v="0"/>
    <n v="5.4967666078777191E-2"/>
  </r>
  <r>
    <x v="8"/>
    <s v="0877-01-000"/>
    <m/>
    <x v="0"/>
    <s v="Wright"/>
    <s v="Buffalo-Hanover-Montrose Public Sch"/>
    <n v="305"/>
    <n v="0"/>
    <n v="0"/>
    <n v="0"/>
    <n v="6"/>
    <n v="25"/>
    <n v="305"/>
    <n v="4.1604260276252285E-3"/>
    <n v="5.0757197537027794E-2"/>
    <n v="215"/>
    <n v="3.647777400746522E-2"/>
    <n v="6009"/>
    <n v="5894"/>
    <x v="2000"/>
    <n v="53"/>
    <n v="109"/>
    <n v="92"/>
    <n v="165"/>
    <n v="189"/>
    <n v="0"/>
    <n v="5"/>
    <n v="0"/>
    <n v="0"/>
    <x v="1993"/>
    <x v="11"/>
    <x v="486"/>
    <x v="341"/>
    <x v="330"/>
    <n v="5.4551958504739761E-2"/>
    <n v="0"/>
    <n v="0"/>
    <n v="0"/>
    <n v="3.5087719298245612E-2"/>
    <n v="5.4917623564653024E-2"/>
  </r>
  <r>
    <x v="11"/>
    <s v="0099-01-000"/>
    <m/>
    <x v="0"/>
    <s v="Carlton"/>
    <s v="Esko Public School District"/>
    <n v="47"/>
    <n v="3"/>
    <n v="0"/>
    <n v="0"/>
    <n v="0"/>
    <n v="0"/>
    <n v="56"/>
    <n v="0"/>
    <n v="5.4901960784313725E-2"/>
    <n v="255"/>
    <n v="0.20918785890073832"/>
    <n v="1020"/>
    <n v="1219"/>
    <x v="2001"/>
    <n v="9"/>
    <n v="8"/>
    <n v="7"/>
    <n v="5"/>
    <n v="244"/>
    <n v="6"/>
    <n v="0"/>
    <n v="0"/>
    <n v="0"/>
    <x v="1994"/>
    <x v="31"/>
    <x v="8"/>
    <x v="36"/>
    <x v="25"/>
    <n v="4.7331319234642497E-2"/>
    <n v="0.5"/>
    <n v="0"/>
    <n v="0"/>
    <n v="0"/>
    <n v="5.4901960784313725E-2"/>
  </r>
  <r>
    <x v="4"/>
    <s v="0850-01-000"/>
    <m/>
    <x v="0"/>
    <s v="Wilkin"/>
    <s v="Rothsay Public School District"/>
    <n v="0"/>
    <n v="0"/>
    <n v="0"/>
    <n v="0"/>
    <n v="4"/>
    <n v="0"/>
    <n v="9"/>
    <n v="0"/>
    <n v="5.4878048780487805E-2"/>
    <n v="51"/>
    <n v="0.24757281553398058"/>
    <n v="164"/>
    <n v="206"/>
    <x v="2002"/>
    <n v="1"/>
    <n v="1"/>
    <n v="0"/>
    <n v="7"/>
    <n v="48"/>
    <n v="0"/>
    <n v="0"/>
    <n v="0"/>
    <n v="0"/>
    <x v="1995"/>
    <x v="3"/>
    <x v="3"/>
    <x v="2"/>
    <x v="6"/>
    <n v="0"/>
    <n v="0"/>
    <n v="0"/>
    <n v="0"/>
    <n v="0.36363636363636365"/>
    <n v="5.4878048780487805E-2"/>
  </r>
  <r>
    <x v="13"/>
    <s v="0318-01-000"/>
    <m/>
    <x v="0"/>
    <s v="Itasca"/>
    <s v="Grand Rapids Public School District"/>
    <n v="226"/>
    <n v="20"/>
    <n v="0"/>
    <n v="0"/>
    <n v="0"/>
    <n v="0"/>
    <n v="254"/>
    <n v="0"/>
    <n v="5.4835924006908461E-2"/>
    <n v="205"/>
    <n v="4.4730525856425923E-2"/>
    <n v="4632"/>
    <n v="4583"/>
    <x v="2003"/>
    <n v="260"/>
    <n v="21"/>
    <n v="36"/>
    <n v="34"/>
    <n v="189"/>
    <n v="7"/>
    <n v="4"/>
    <n v="0"/>
    <n v="0"/>
    <x v="1996"/>
    <x v="262"/>
    <x v="19"/>
    <x v="141"/>
    <x v="157"/>
    <n v="5.2915008194802153E-2"/>
    <n v="7.3260073260073263E-2"/>
    <n v="0"/>
    <n v="0"/>
    <n v="0"/>
    <n v="5.4835924006908461E-2"/>
  </r>
  <r>
    <x v="14"/>
    <s v="0166-01-000"/>
    <m/>
    <x v="0"/>
    <s v="Cook"/>
    <s v="Cook County Public Schools"/>
    <n v="28"/>
    <n v="8"/>
    <n v="0"/>
    <n v="0"/>
    <n v="0"/>
    <n v="36"/>
    <n v="2"/>
    <n v="5.1948051948051951E-2"/>
    <n v="2.886002886002886E-3"/>
    <n v="6"/>
    <n v="9.0771558245083209E-3"/>
    <n v="693"/>
    <n v="661"/>
    <x v="798"/>
    <n v="123"/>
    <n v="1"/>
    <n v="10"/>
    <n v="1"/>
    <n v="5"/>
    <n v="0"/>
    <n v="0"/>
    <n v="0"/>
    <n v="0"/>
    <x v="1997"/>
    <x v="306"/>
    <x v="3"/>
    <x v="12"/>
    <x v="0"/>
    <n v="5.1001821493624776E-2"/>
    <n v="6.1068702290076333E-2"/>
    <n v="0"/>
    <n v="0"/>
    <n v="0"/>
    <n v="5.4834054834054839E-2"/>
  </r>
  <r>
    <x v="3"/>
    <s v="0022-01-000"/>
    <m/>
    <x v="0"/>
    <s v="Becker"/>
    <s v="Detroit Lakes Public School Dist."/>
    <n v="112"/>
    <n v="34"/>
    <n v="0"/>
    <n v="0"/>
    <n v="0"/>
    <n v="4"/>
    <n v="156"/>
    <n v="1.3703323055841042E-3"/>
    <n v="5.3442959917780058E-2"/>
    <n v="311"/>
    <n v="0.1013029315960912"/>
    <n v="2919"/>
    <n v="3070"/>
    <x v="2004"/>
    <n v="596"/>
    <n v="62"/>
    <n v="36"/>
    <n v="59"/>
    <n v="249"/>
    <n v="45"/>
    <n v="5"/>
    <n v="0"/>
    <n v="4"/>
    <x v="1998"/>
    <x v="402"/>
    <x v="429"/>
    <x v="141"/>
    <x v="117"/>
    <n v="5.1376146788990829E-2"/>
    <n v="5.8119658119658121E-2"/>
    <n v="0"/>
    <n v="0"/>
    <n v="0"/>
    <n v="5.481329222336416E-2"/>
  </r>
  <r>
    <x v="7"/>
    <s v="0177-01-000"/>
    <m/>
    <x v="0"/>
    <s v="Cottonwood"/>
    <s v="Windom Public School District"/>
    <n v="39"/>
    <n v="0"/>
    <n v="0"/>
    <n v="0"/>
    <n v="0"/>
    <n v="0"/>
    <n v="52"/>
    <n v="0"/>
    <n v="5.4794520547945202E-2"/>
    <n v="79"/>
    <n v="8.0942622950819679E-2"/>
    <n v="949"/>
    <n v="976"/>
    <x v="910"/>
    <n v="6"/>
    <n v="12"/>
    <n v="25"/>
    <n v="132"/>
    <n v="68"/>
    <n v="0"/>
    <n v="0"/>
    <n v="0"/>
    <n v="3"/>
    <x v="185"/>
    <x v="31"/>
    <x v="25"/>
    <x v="81"/>
    <x v="239"/>
    <n v="5.0518134715025906E-2"/>
    <n v="0"/>
    <n v="0"/>
    <n v="0"/>
    <n v="0"/>
    <n v="5.4794520547945202E-2"/>
  </r>
  <r>
    <x v="15"/>
    <s v="0281-01-000"/>
    <s v="yes"/>
    <x v="1"/>
    <s v="Hennepin"/>
    <s v="Robbinsdale Public School District"/>
    <n v="463"/>
    <n v="0"/>
    <n v="188"/>
    <n v="45"/>
    <n v="26"/>
    <n v="82"/>
    <n v="661"/>
    <n v="6.0445230723868495E-3"/>
    <n v="4.8724753059118386E-2"/>
    <n v="939"/>
    <n v="6.8231361720680131E-2"/>
    <n v="13566"/>
    <n v="13762"/>
    <x v="2005"/>
    <n v="190"/>
    <n v="2479"/>
    <n v="980"/>
    <n v="906"/>
    <n v="413"/>
    <n v="7"/>
    <n v="358"/>
    <n v="83"/>
    <n v="43"/>
    <x v="1999"/>
    <x v="119"/>
    <x v="531"/>
    <x v="479"/>
    <x v="635"/>
    <n v="5.0016203953764715E-2"/>
    <n v="0"/>
    <n v="8.1420528367258549E-2"/>
    <n v="4.7770700636942678E-2"/>
    <n v="2.9246344206974129E-2"/>
    <n v="5.4769276131505236E-2"/>
  </r>
  <r>
    <x v="5"/>
    <s v="0484-01-000"/>
    <m/>
    <x v="0"/>
    <s v="Morrison"/>
    <s v="Pierz Public School District"/>
    <n v="47"/>
    <n v="0"/>
    <n v="0"/>
    <n v="0"/>
    <n v="0"/>
    <n v="0"/>
    <n v="50"/>
    <n v="0"/>
    <n v="5.4764512595837894E-2"/>
    <n v="284"/>
    <n v="0.24760244115082825"/>
    <n v="913"/>
    <n v="1147"/>
    <x v="1221"/>
    <n v="6"/>
    <n v="7"/>
    <n v="3"/>
    <n v="13"/>
    <n v="269"/>
    <n v="0"/>
    <n v="4"/>
    <n v="0"/>
    <n v="3"/>
    <x v="1187"/>
    <x v="31"/>
    <x v="4"/>
    <x v="5"/>
    <x v="32"/>
    <n v="5.2455357142857144E-2"/>
    <n v="0"/>
    <n v="0"/>
    <n v="0"/>
    <n v="0"/>
    <n v="5.4764512595837894E-2"/>
  </r>
  <r>
    <x v="9"/>
    <s v="0253-01-000"/>
    <m/>
    <x v="0"/>
    <s v="Goodhue"/>
    <s v="Goodhue Public School District"/>
    <n v="29"/>
    <n v="0"/>
    <n v="0"/>
    <n v="0"/>
    <n v="0"/>
    <n v="0"/>
    <n v="30"/>
    <n v="0"/>
    <n v="5.4744525547445258E-2"/>
    <n v="119"/>
    <n v="0.18681318681318682"/>
    <n v="548"/>
    <n v="637"/>
    <x v="151"/>
    <n v="0"/>
    <n v="2"/>
    <n v="4"/>
    <n v="30"/>
    <n v="114"/>
    <n v="0"/>
    <n v="0"/>
    <n v="0"/>
    <n v="0"/>
    <x v="493"/>
    <x v="0"/>
    <x v="6"/>
    <x v="10"/>
    <x v="72"/>
    <n v="5.6201550387596902E-2"/>
    <n v="0"/>
    <n v="0"/>
    <n v="0"/>
    <n v="0"/>
    <n v="5.4744525547445258E-2"/>
  </r>
  <r>
    <x v="14"/>
    <s v="0857-01-000"/>
    <m/>
    <x v="0"/>
    <s v="Winona"/>
    <s v="Lewiston-Altura Public School Dist."/>
    <n v="34"/>
    <n v="0"/>
    <n v="0"/>
    <n v="0"/>
    <n v="0"/>
    <n v="3"/>
    <n v="34"/>
    <n v="4.4378698224852072E-3"/>
    <n v="5.0295857988165681E-2"/>
    <n v="126"/>
    <n v="0.16470588235294117"/>
    <n v="676"/>
    <n v="765"/>
    <x v="111"/>
    <n v="2"/>
    <n v="2"/>
    <n v="6"/>
    <n v="12"/>
    <n v="123"/>
    <n v="0"/>
    <n v="0"/>
    <n v="3"/>
    <n v="0"/>
    <x v="530"/>
    <x v="16"/>
    <x v="6"/>
    <x v="5"/>
    <x v="12"/>
    <n v="5.1987767584097858E-2"/>
    <n v="0"/>
    <n v="0"/>
    <n v="0"/>
    <n v="0"/>
    <n v="5.473372781065089E-2"/>
  </r>
  <r>
    <x v="4"/>
    <s v="0435-01-000"/>
    <m/>
    <x v="0"/>
    <s v="Mahnomen"/>
    <s v="Waubun-Ogema-White Earth Public Sch"/>
    <n v="24"/>
    <n v="7"/>
    <n v="0"/>
    <n v="0"/>
    <n v="0"/>
    <n v="0"/>
    <n v="35"/>
    <n v="0"/>
    <n v="5.46875E-2"/>
    <n v="19"/>
    <n v="3.0448717948717948E-2"/>
    <n v="640"/>
    <n v="624"/>
    <x v="304"/>
    <n v="435"/>
    <n v="0"/>
    <n v="0"/>
    <n v="0"/>
    <n v="0"/>
    <n v="13"/>
    <n v="0"/>
    <n v="0"/>
    <n v="0"/>
    <x v="101"/>
    <x v="403"/>
    <x v="0"/>
    <x v="2"/>
    <x v="1"/>
    <n v="0.11267605633802817"/>
    <n v="1.6317016317016316E-2"/>
    <n v="0"/>
    <n v="0"/>
    <n v="0"/>
    <n v="5.46875E-2"/>
  </r>
  <r>
    <x v="6"/>
    <s v="0811-01-000"/>
    <m/>
    <x v="0"/>
    <s v="Wabasha"/>
    <s v="Wabasha-Kellogg Public School Dist."/>
    <n v="36"/>
    <n v="0"/>
    <n v="0"/>
    <n v="0"/>
    <n v="0"/>
    <n v="0"/>
    <n v="39"/>
    <n v="0"/>
    <n v="5.4621848739495799E-2"/>
    <n v="5"/>
    <n v="7.3529411764705881E-3"/>
    <n v="714"/>
    <n v="680"/>
    <x v="934"/>
    <n v="3"/>
    <n v="10"/>
    <n v="2"/>
    <n v="6"/>
    <n v="3"/>
    <n v="0"/>
    <n v="0"/>
    <n v="0"/>
    <n v="0"/>
    <x v="281"/>
    <x v="6"/>
    <x v="14"/>
    <x v="0"/>
    <x v="21"/>
    <n v="5.2023121387283239E-2"/>
    <n v="0"/>
    <n v="0"/>
    <n v="0"/>
    <n v="0"/>
    <n v="5.4621848739495799E-2"/>
  </r>
  <r>
    <x v="9"/>
    <s v="0299-01-000"/>
    <m/>
    <x v="0"/>
    <s v="Houston"/>
    <s v="Caledonia Public School District"/>
    <n v="43"/>
    <n v="0"/>
    <n v="0"/>
    <n v="0"/>
    <n v="0"/>
    <n v="0"/>
    <n v="45"/>
    <n v="0"/>
    <n v="5.461165048543689E-2"/>
    <n v="33"/>
    <n v="4.064039408866995E-2"/>
    <n v="824"/>
    <n v="812"/>
    <x v="1256"/>
    <n v="1"/>
    <n v="16"/>
    <n v="2"/>
    <n v="1"/>
    <n v="27"/>
    <n v="0"/>
    <n v="0"/>
    <n v="0"/>
    <n v="0"/>
    <x v="1279"/>
    <x v="3"/>
    <x v="31"/>
    <x v="0"/>
    <x v="0"/>
    <n v="5.3217821782178217E-2"/>
    <n v="0"/>
    <n v="0"/>
    <n v="0"/>
    <n v="0"/>
    <n v="5.461165048543689E-2"/>
  </r>
  <r>
    <x v="11"/>
    <s v="0284-01-000"/>
    <s v="yes"/>
    <x v="1"/>
    <s v="Hennepin"/>
    <s v="Wayzata Public School District"/>
    <n v="415"/>
    <n v="5"/>
    <n v="45"/>
    <n v="38"/>
    <n v="11"/>
    <n v="97"/>
    <n v="453"/>
    <n v="9.6258807184677973E-3"/>
    <n v="4.4953855314081574E-2"/>
    <n v="1001"/>
    <n v="9.5079787234042548E-2"/>
    <n v="10077"/>
    <n v="10528"/>
    <x v="2006"/>
    <n v="36"/>
    <n v="890"/>
    <n v="1343"/>
    <n v="344"/>
    <n v="658"/>
    <n v="0"/>
    <n v="177"/>
    <n v="115"/>
    <n v="18"/>
    <x v="2000"/>
    <x v="14"/>
    <x v="532"/>
    <x v="279"/>
    <x v="636"/>
    <n v="5.4092805005213768E-2"/>
    <n v="0.12195121951219512"/>
    <n v="5.9366754617414245E-2"/>
    <n v="3.0015797788309637E-2"/>
    <n v="3.2640949554896145E-2"/>
    <n v="5.457973603254937E-2"/>
  </r>
  <r>
    <x v="6"/>
    <s v="2895-01-000"/>
    <m/>
    <x v="0"/>
    <s v="Jackson"/>
    <s v="Jackson County Central School Dist."/>
    <n v="58"/>
    <n v="0"/>
    <n v="0"/>
    <n v="0"/>
    <n v="4"/>
    <n v="0"/>
    <n v="67"/>
    <n v="0"/>
    <n v="5.4560260586319222E-2"/>
    <n v="28"/>
    <n v="2.3549201009251473E-2"/>
    <n v="1228"/>
    <n v="1189"/>
    <x v="1069"/>
    <n v="5"/>
    <n v="8"/>
    <n v="45"/>
    <n v="18"/>
    <n v="27"/>
    <n v="0"/>
    <n v="0"/>
    <n v="0"/>
    <n v="0"/>
    <x v="1030"/>
    <x v="43"/>
    <x v="8"/>
    <x v="104"/>
    <x v="9"/>
    <n v="5.0699300699300696E-2"/>
    <n v="0"/>
    <n v="0"/>
    <n v="0"/>
    <n v="0.18181818181818182"/>
    <n v="5.4560260586319222E-2"/>
  </r>
  <r>
    <x v="2"/>
    <s v="0466-01-000"/>
    <m/>
    <x v="0"/>
    <s v="Wright"/>
    <s v="Dassel-Cokato Public School Dist."/>
    <n v="101"/>
    <n v="0"/>
    <n v="0"/>
    <n v="0"/>
    <n v="0"/>
    <n v="22"/>
    <n v="95"/>
    <n v="1.0256410256410256E-2"/>
    <n v="4.4289044289044288E-2"/>
    <n v="230"/>
    <n v="0.10186005314437556"/>
    <n v="2145"/>
    <n v="2258"/>
    <x v="906"/>
    <n v="12"/>
    <n v="18"/>
    <n v="17"/>
    <n v="69"/>
    <n v="217"/>
    <n v="0"/>
    <n v="0"/>
    <n v="0"/>
    <n v="4"/>
    <x v="2001"/>
    <x v="123"/>
    <x v="67"/>
    <x v="58"/>
    <x v="107"/>
    <n v="4.985192497532083E-2"/>
    <n v="0"/>
    <n v="0"/>
    <n v="0"/>
    <n v="0"/>
    <n v="5.4545454545454543E-2"/>
  </r>
  <r>
    <x v="17"/>
    <s v="0173-01-000"/>
    <m/>
    <x v="0"/>
    <s v="Cottonwood"/>
    <s v="Mountain Lake Public Schools"/>
    <n v="20"/>
    <n v="0"/>
    <n v="0"/>
    <n v="0"/>
    <n v="3"/>
    <n v="0"/>
    <n v="27"/>
    <n v="0"/>
    <n v="5.4435483870967742E-2"/>
    <n v="32"/>
    <n v="6.3872255489021951E-2"/>
    <n v="496"/>
    <n v="501"/>
    <x v="1532"/>
    <n v="0"/>
    <n v="3"/>
    <n v="79"/>
    <n v="40"/>
    <n v="24"/>
    <n v="0"/>
    <n v="0"/>
    <n v="3"/>
    <n v="0"/>
    <x v="933"/>
    <x v="0"/>
    <x v="4"/>
    <x v="179"/>
    <x v="125"/>
    <n v="5.3333333333333337E-2"/>
    <n v="0"/>
    <n v="0"/>
    <n v="0"/>
    <n v="6.9767441860465115E-2"/>
    <n v="5.4435483870967742E-2"/>
  </r>
  <r>
    <x v="17"/>
    <s v="2165-01-000"/>
    <m/>
    <x v="0"/>
    <s v="Pine"/>
    <s v="Hinckley-Finlayson School District"/>
    <n v="62"/>
    <n v="0"/>
    <n v="0"/>
    <n v="0"/>
    <n v="0"/>
    <n v="0"/>
    <n v="66"/>
    <n v="0"/>
    <n v="5.441055234954658E-2"/>
    <n v="8"/>
    <n v="6.9264069264069264E-3"/>
    <n v="1213"/>
    <n v="1155"/>
    <x v="742"/>
    <n v="78"/>
    <n v="6"/>
    <n v="12"/>
    <n v="13"/>
    <n v="8"/>
    <n v="0"/>
    <n v="0"/>
    <n v="0"/>
    <n v="0"/>
    <x v="2002"/>
    <x v="75"/>
    <x v="41"/>
    <x v="17"/>
    <x v="8"/>
    <n v="5.6363636363636366E-2"/>
    <n v="0"/>
    <n v="0"/>
    <n v="0"/>
    <n v="0"/>
    <n v="5.441055234954658E-2"/>
  </r>
  <r>
    <x v="1"/>
    <s v="0213-01-000"/>
    <m/>
    <x v="0"/>
    <s v="Douglas"/>
    <s v="Osakis Public School District"/>
    <n v="28"/>
    <n v="0"/>
    <n v="0"/>
    <n v="0"/>
    <n v="0"/>
    <n v="4"/>
    <n v="30"/>
    <n v="6.4000000000000003E-3"/>
    <n v="4.8000000000000001E-2"/>
    <n v="270"/>
    <n v="0.31358885017421601"/>
    <n v="625"/>
    <n v="861"/>
    <x v="1066"/>
    <n v="2"/>
    <n v="9"/>
    <n v="9"/>
    <n v="13"/>
    <n v="262"/>
    <n v="0"/>
    <n v="0"/>
    <n v="0"/>
    <n v="0"/>
    <x v="1854"/>
    <x v="16"/>
    <x v="13"/>
    <x v="14"/>
    <x v="8"/>
    <n v="4.7138047138047139E-2"/>
    <n v="0"/>
    <n v="0"/>
    <n v="0"/>
    <n v="0"/>
    <n v="5.4400000000000004E-2"/>
  </r>
  <r>
    <x v="17"/>
    <s v="0299-01-000"/>
    <m/>
    <x v="0"/>
    <s v="Houston"/>
    <s v="Caledonia Public School District"/>
    <n v="50"/>
    <n v="0"/>
    <n v="0"/>
    <n v="0"/>
    <n v="0"/>
    <n v="4"/>
    <n v="50"/>
    <n v="4.0281973816717019E-3"/>
    <n v="5.0352467270896276E-2"/>
    <n v="20"/>
    <n v="2.0855057351407715E-2"/>
    <n v="993"/>
    <n v="959"/>
    <x v="2007"/>
    <n v="3"/>
    <n v="10"/>
    <n v="3"/>
    <n v="3"/>
    <n v="19"/>
    <n v="0"/>
    <n v="0"/>
    <n v="0"/>
    <n v="0"/>
    <x v="714"/>
    <x v="6"/>
    <x v="14"/>
    <x v="5"/>
    <x v="17"/>
    <n v="5.1493305870236872E-2"/>
    <n v="0"/>
    <n v="0"/>
    <n v="0"/>
    <n v="0"/>
    <n v="5.4380664652567981E-2"/>
  </r>
  <r>
    <x v="16"/>
    <s v="0704-01-000"/>
    <m/>
    <x v="0"/>
    <s v="Saint Louis"/>
    <s v="Proctor Public School District"/>
    <n v="105"/>
    <n v="6"/>
    <n v="0"/>
    <n v="0"/>
    <n v="0"/>
    <n v="0"/>
    <n v="112"/>
    <n v="0"/>
    <n v="5.4368932038834951E-2"/>
    <n v="96"/>
    <n v="4.6966731898238745E-2"/>
    <n v="2060"/>
    <n v="2044"/>
    <x v="2008"/>
    <n v="16"/>
    <n v="6"/>
    <n v="6"/>
    <n v="3"/>
    <n v="94"/>
    <n v="0"/>
    <n v="0"/>
    <n v="0"/>
    <n v="0"/>
    <x v="2003"/>
    <x v="55"/>
    <x v="41"/>
    <x v="3"/>
    <x v="17"/>
    <n v="5.1877470355731224E-2"/>
    <n v="0.27272727272727271"/>
    <n v="0"/>
    <n v="0"/>
    <n v="0"/>
    <n v="5.4368932038834951E-2"/>
  </r>
  <r>
    <x v="7"/>
    <s v="0095-01-000"/>
    <m/>
    <x v="0"/>
    <s v="Carlton"/>
    <s v="Cromwell-Wright Public Schools"/>
    <n v="14"/>
    <n v="0"/>
    <n v="0"/>
    <n v="0"/>
    <n v="0"/>
    <n v="0"/>
    <n v="15"/>
    <n v="0"/>
    <n v="5.434782608695652E-2"/>
    <n v="38"/>
    <n v="0.12709030100334448"/>
    <n v="276"/>
    <n v="299"/>
    <x v="1521"/>
    <n v="9"/>
    <n v="2"/>
    <n v="3"/>
    <n v="0"/>
    <n v="33"/>
    <n v="0"/>
    <n v="0"/>
    <n v="3"/>
    <n v="0"/>
    <x v="40"/>
    <x v="68"/>
    <x v="6"/>
    <x v="2"/>
    <x v="1"/>
    <n v="5.2631578947368418E-2"/>
    <n v="0"/>
    <n v="0"/>
    <n v="0"/>
    <n v="0"/>
    <n v="5.434782608695652E-2"/>
  </r>
  <r>
    <x v="0"/>
    <s v="0882-01-000"/>
    <m/>
    <x v="0"/>
    <s v="Wright"/>
    <s v="Monticello Public School District"/>
    <n v="210"/>
    <n v="0"/>
    <n v="0"/>
    <n v="3"/>
    <n v="4"/>
    <n v="104"/>
    <n v="125"/>
    <n v="2.4662082048849895E-2"/>
    <n v="2.9641925539483045E-2"/>
    <n v="69"/>
    <n v="1.7007641114123735E-2"/>
    <n v="4217"/>
    <n v="4057"/>
    <x v="2009"/>
    <n v="14"/>
    <n v="77"/>
    <n v="63"/>
    <n v="194"/>
    <n v="66"/>
    <n v="0"/>
    <n v="0"/>
    <n v="0"/>
    <n v="0"/>
    <x v="1898"/>
    <x v="93"/>
    <x v="216"/>
    <x v="273"/>
    <x v="545"/>
    <n v="5.4502984687256686E-2"/>
    <n v="0"/>
    <n v="0"/>
    <n v="4.5454545454545456E-2"/>
    <n v="2.0202020202020204E-2"/>
    <n v="5.4304007588332939E-2"/>
  </r>
  <r>
    <x v="4"/>
    <s v="0682-01-000"/>
    <m/>
    <x v="0"/>
    <s v="Roseau"/>
    <s v="Roseau Public School District"/>
    <n v="64"/>
    <n v="6"/>
    <n v="0"/>
    <n v="0"/>
    <n v="0"/>
    <n v="6"/>
    <n v="67"/>
    <n v="4.4609665427509295E-3"/>
    <n v="4.9814126394052041E-2"/>
    <n v="47"/>
    <n v="3.5633055344958302E-2"/>
    <n v="1345"/>
    <n v="1319"/>
    <x v="1292"/>
    <n v="2"/>
    <n v="5"/>
    <n v="10"/>
    <n v="9"/>
    <n v="45"/>
    <n v="0"/>
    <n v="0"/>
    <n v="0"/>
    <n v="0"/>
    <x v="709"/>
    <x v="35"/>
    <x v="5"/>
    <x v="12"/>
    <x v="22"/>
    <n v="4.878048780487805E-2"/>
    <n v="0.75"/>
    <n v="0"/>
    <n v="0"/>
    <n v="0"/>
    <n v="5.4275092936802972E-2"/>
  </r>
  <r>
    <x v="16"/>
    <s v="0255-01-000"/>
    <m/>
    <x v="0"/>
    <s v="Goodhue"/>
    <s v="Pine Island Public School Dist."/>
    <n v="52"/>
    <n v="0"/>
    <n v="4"/>
    <n v="4"/>
    <n v="0"/>
    <n v="4"/>
    <n v="61"/>
    <n v="3.3388981636060101E-3"/>
    <n v="5.091819699499165E-2"/>
    <n v="110"/>
    <n v="8.8495575221238937E-2"/>
    <n v="1198"/>
    <n v="1243"/>
    <x v="1702"/>
    <n v="3"/>
    <n v="12"/>
    <n v="16"/>
    <n v="30"/>
    <n v="102"/>
    <n v="0"/>
    <n v="0"/>
    <n v="0"/>
    <n v="0"/>
    <x v="211"/>
    <x v="6"/>
    <x v="31"/>
    <x v="38"/>
    <x v="72"/>
    <n v="4.5936395759717315E-2"/>
    <n v="0"/>
    <n v="0.25"/>
    <n v="0.2"/>
    <n v="0"/>
    <n v="5.4257095158597661E-2"/>
  </r>
  <r>
    <x v="2"/>
    <s v="0206-01-000"/>
    <m/>
    <x v="0"/>
    <s v="Douglas"/>
    <s v="Alexandria Public School District"/>
    <n v="207"/>
    <n v="0"/>
    <n v="0"/>
    <n v="0"/>
    <n v="0"/>
    <n v="11"/>
    <n v="208"/>
    <n v="2.7247956403269754E-3"/>
    <n v="5.1523408471637354E-2"/>
    <n v="144"/>
    <n v="3.6345280161534578E-2"/>
    <n v="4037"/>
    <n v="3962"/>
    <x v="2010"/>
    <n v="34"/>
    <n v="73"/>
    <n v="47"/>
    <n v="110"/>
    <n v="124"/>
    <n v="0"/>
    <n v="0"/>
    <n v="0"/>
    <n v="3"/>
    <x v="2004"/>
    <x v="8"/>
    <x v="259"/>
    <x v="252"/>
    <x v="87"/>
    <n v="5.4747421317111876E-2"/>
    <n v="0"/>
    <n v="0"/>
    <n v="0"/>
    <n v="0"/>
    <n v="5.4248204111964328E-2"/>
  </r>
  <r>
    <x v="17"/>
    <s v="0518-01-000"/>
    <m/>
    <x v="0"/>
    <s v="Nobles"/>
    <s v="Worthington Public School District"/>
    <n v="132"/>
    <n v="0"/>
    <n v="0"/>
    <n v="0"/>
    <n v="0"/>
    <n v="0"/>
    <n v="135"/>
    <n v="0"/>
    <n v="5.4216867469879519E-2"/>
    <n v="14"/>
    <n v="5.9096665259603205E-3"/>
    <n v="2490"/>
    <n v="2369"/>
    <x v="2011"/>
    <n v="8"/>
    <n v="44"/>
    <n v="237"/>
    <n v="548"/>
    <n v="12"/>
    <n v="0"/>
    <n v="0"/>
    <n v="0"/>
    <n v="0"/>
    <x v="1672"/>
    <x v="35"/>
    <x v="17"/>
    <x v="401"/>
    <x v="542"/>
    <n v="7.990314769975787E-2"/>
    <n v="0"/>
    <n v="0"/>
    <n v="0"/>
    <n v="0"/>
    <n v="5.4216867469879519E-2"/>
  </r>
  <r>
    <x v="2"/>
    <s v="0314-01-000"/>
    <m/>
    <x v="0"/>
    <s v="Isanti"/>
    <s v="Braham Public School District"/>
    <n v="40"/>
    <n v="0"/>
    <n v="0"/>
    <n v="0"/>
    <n v="0"/>
    <n v="7"/>
    <n v="38"/>
    <n v="8.4337349397590362E-3"/>
    <n v="4.5783132530120479E-2"/>
    <n v="20"/>
    <n v="2.4844720496894408E-2"/>
    <n v="830"/>
    <n v="805"/>
    <x v="341"/>
    <n v="5"/>
    <n v="10"/>
    <n v="7"/>
    <n v="11"/>
    <n v="16"/>
    <n v="0"/>
    <n v="0"/>
    <n v="0"/>
    <n v="0"/>
    <x v="823"/>
    <x v="43"/>
    <x v="14"/>
    <x v="36"/>
    <x v="6"/>
    <n v="5.0251256281407038E-2"/>
    <n v="0"/>
    <n v="0"/>
    <n v="0"/>
    <n v="0"/>
    <n v="5.4216867469879512E-2"/>
  </r>
  <r>
    <x v="1"/>
    <s v="0833-01-000"/>
    <s v="yes"/>
    <x v="1"/>
    <s v="Washington"/>
    <s v="South Washington County School Dist"/>
    <n v="632"/>
    <n v="0"/>
    <n v="98"/>
    <n v="162"/>
    <n v="51"/>
    <n v="574"/>
    <n v="406"/>
    <n v="3.1719717064544649E-2"/>
    <n v="2.2435897435897436E-2"/>
    <n v="527"/>
    <n v="2.9870203480133764E-2"/>
    <n v="18096"/>
    <n v="17643"/>
    <x v="2012"/>
    <n v="105"/>
    <n v="1550"/>
    <n v="1745"/>
    <n v="1139"/>
    <n v="353"/>
    <n v="3"/>
    <n v="58"/>
    <n v="55"/>
    <n v="34"/>
    <x v="2005"/>
    <x v="234"/>
    <x v="533"/>
    <x v="480"/>
    <x v="637"/>
    <n v="4.7224090263767469E-2"/>
    <n v="0"/>
    <n v="6.1635220125786164E-2"/>
    <n v="8.7473002159827215E-2"/>
    <n v="4.4117647058823532E-2"/>
    <n v="5.4155614500442081E-2"/>
  </r>
  <r>
    <x v="16"/>
    <s v="0330-01-000"/>
    <m/>
    <x v="0"/>
    <s v="Jackson"/>
    <s v="Heron Lake-Okabena School District"/>
    <n v="15"/>
    <n v="0"/>
    <n v="0"/>
    <n v="0"/>
    <n v="0"/>
    <n v="0"/>
    <n v="17"/>
    <n v="0"/>
    <n v="5.4140127388535034E-2"/>
    <n v="72"/>
    <n v="0.1951219512195122"/>
    <n v="314"/>
    <n v="369"/>
    <x v="783"/>
    <n v="0"/>
    <n v="3"/>
    <n v="0"/>
    <n v="24"/>
    <n v="72"/>
    <n v="0"/>
    <n v="0"/>
    <n v="0"/>
    <n v="0"/>
    <x v="1238"/>
    <x v="0"/>
    <x v="4"/>
    <x v="2"/>
    <x v="11"/>
    <n v="5.2631578947368418E-2"/>
    <n v="0"/>
    <n v="0"/>
    <n v="0"/>
    <n v="0"/>
    <n v="5.4140127388535034E-2"/>
  </r>
  <r>
    <x v="4"/>
    <s v="0500-01-000"/>
    <m/>
    <x v="0"/>
    <s v="Mower"/>
    <s v="Southland Public School District"/>
    <n v="25"/>
    <n v="0"/>
    <n v="0"/>
    <n v="0"/>
    <n v="0"/>
    <n v="0"/>
    <n v="31"/>
    <n v="0"/>
    <n v="5.4101221640488653E-2"/>
    <n v="54"/>
    <n v="9.0604026845637578E-2"/>
    <n v="573"/>
    <n v="596"/>
    <x v="2013"/>
    <n v="4"/>
    <n v="1"/>
    <n v="1"/>
    <n v="18"/>
    <n v="49"/>
    <n v="0"/>
    <n v="0"/>
    <n v="0"/>
    <n v="0"/>
    <x v="841"/>
    <x v="2"/>
    <x v="3"/>
    <x v="1"/>
    <x v="39"/>
    <n v="4.5620437956204379E-2"/>
    <n v="0"/>
    <n v="0"/>
    <n v="0"/>
    <n v="0"/>
    <n v="5.4101221640488653E-2"/>
  </r>
  <r>
    <x v="16"/>
    <s v="0738-01-000"/>
    <m/>
    <x v="0"/>
    <s v="Stearns"/>
    <s v="Holdingford Public School District"/>
    <n v="54"/>
    <n v="0"/>
    <n v="0"/>
    <n v="0"/>
    <n v="0"/>
    <n v="0"/>
    <n v="55"/>
    <n v="0"/>
    <n v="5.4080629301868237E-2"/>
    <n v="113"/>
    <n v="0.10511627906976745"/>
    <n v="1017"/>
    <n v="1075"/>
    <x v="1745"/>
    <n v="0"/>
    <n v="0"/>
    <n v="0"/>
    <n v="0"/>
    <n v="112"/>
    <n v="0"/>
    <n v="0"/>
    <n v="0"/>
    <n v="0"/>
    <x v="1691"/>
    <x v="0"/>
    <x v="0"/>
    <x v="2"/>
    <x v="1"/>
    <n v="5.3097345132743362E-2"/>
    <n v="0"/>
    <n v="0"/>
    <n v="0"/>
    <n v="0"/>
    <n v="5.4080629301868237E-2"/>
  </r>
  <r>
    <x v="12"/>
    <s v="0203-01-000"/>
    <m/>
    <x v="0"/>
    <s v="Dodge"/>
    <s v="Hayfield Public School District"/>
    <n v="47"/>
    <n v="0"/>
    <n v="0"/>
    <n v="0"/>
    <n v="0"/>
    <n v="0"/>
    <n v="50"/>
    <n v="0"/>
    <n v="5.4054054054054057E-2"/>
    <n v="90"/>
    <n v="9.3264248704663211E-2"/>
    <n v="925"/>
    <n v="965"/>
    <x v="144"/>
    <n v="0"/>
    <n v="2"/>
    <n v="9"/>
    <n v="34"/>
    <n v="88"/>
    <n v="0"/>
    <n v="0"/>
    <n v="0"/>
    <n v="0"/>
    <x v="160"/>
    <x v="0"/>
    <x v="6"/>
    <x v="14"/>
    <x v="157"/>
    <n v="5.3469852104664393E-2"/>
    <n v="0"/>
    <n v="0"/>
    <n v="0"/>
    <n v="0"/>
    <n v="5.4054054054054057E-2"/>
  </r>
  <r>
    <x v="12"/>
    <s v="2860-01-000"/>
    <m/>
    <x v="0"/>
    <s v="Faribault"/>
    <s v="Blue Earth Area Public School"/>
    <n v="74"/>
    <n v="0"/>
    <n v="0"/>
    <n v="0"/>
    <n v="0"/>
    <n v="0"/>
    <n v="78"/>
    <n v="0"/>
    <n v="5.4054054054054057E-2"/>
    <n v="53"/>
    <n v="3.7376586741889983E-2"/>
    <n v="1443"/>
    <n v="1418"/>
    <x v="2014"/>
    <n v="3"/>
    <n v="10"/>
    <n v="7"/>
    <n v="95"/>
    <n v="49"/>
    <n v="0"/>
    <n v="0"/>
    <n v="0"/>
    <n v="4"/>
    <x v="1917"/>
    <x v="6"/>
    <x v="14"/>
    <x v="36"/>
    <x v="262"/>
    <n v="5.5722891566265059E-2"/>
    <n v="0"/>
    <n v="0"/>
    <n v="0"/>
    <n v="0"/>
    <n v="5.4054054054054057E-2"/>
  </r>
  <r>
    <x v="10"/>
    <s v="0599-01-000"/>
    <m/>
    <x v="0"/>
    <s v="Polk"/>
    <s v="Fertile-Beltrami School District"/>
    <n v="16"/>
    <n v="0"/>
    <n v="0"/>
    <n v="0"/>
    <n v="0"/>
    <n v="0"/>
    <n v="22"/>
    <n v="0"/>
    <n v="5.4054054054054057E-2"/>
    <n v="58"/>
    <n v="0.1309255079006772"/>
    <n v="407"/>
    <n v="443"/>
    <x v="351"/>
    <n v="5"/>
    <n v="4"/>
    <n v="0"/>
    <n v="11"/>
    <n v="53"/>
    <n v="0"/>
    <n v="0"/>
    <n v="0"/>
    <n v="0"/>
    <x v="550"/>
    <x v="43"/>
    <x v="2"/>
    <x v="2"/>
    <x v="6"/>
    <n v="4.145077720207254E-2"/>
    <n v="0"/>
    <n v="0"/>
    <n v="0"/>
    <n v="0"/>
    <n v="5.4054054054054057E-2"/>
  </r>
  <r>
    <x v="13"/>
    <s v="0314-01-000"/>
    <m/>
    <x v="0"/>
    <s v="Isanti"/>
    <s v="Braham Public School District"/>
    <n v="45"/>
    <n v="0"/>
    <n v="0"/>
    <n v="0"/>
    <n v="0"/>
    <n v="0"/>
    <n v="52"/>
    <n v="0"/>
    <n v="5.4054054054054057E-2"/>
    <n v="16"/>
    <n v="1.7278617710583154E-2"/>
    <n v="962"/>
    <n v="926"/>
    <x v="266"/>
    <n v="3"/>
    <n v="5"/>
    <n v="5"/>
    <n v="8"/>
    <n v="11"/>
    <n v="0"/>
    <n v="0"/>
    <n v="0"/>
    <n v="0"/>
    <x v="519"/>
    <x v="6"/>
    <x v="5"/>
    <x v="7"/>
    <x v="27"/>
    <n v="4.7720042417815481E-2"/>
    <n v="0"/>
    <n v="0"/>
    <n v="0"/>
    <n v="0"/>
    <n v="5.4054054054054057E-2"/>
  </r>
  <r>
    <x v="9"/>
    <s v="0241-01-000"/>
    <m/>
    <x v="0"/>
    <s v="Freeborn"/>
    <s v="Albert Lea Public School District"/>
    <n v="183"/>
    <n v="0"/>
    <n v="0"/>
    <n v="0"/>
    <n v="3"/>
    <n v="0"/>
    <n v="198"/>
    <n v="0"/>
    <n v="5.3995091355331336E-2"/>
    <n v="87"/>
    <n v="2.4465691788526433E-2"/>
    <n v="3667"/>
    <n v="3556"/>
    <x v="2015"/>
    <n v="14"/>
    <n v="62"/>
    <n v="39"/>
    <n v="512"/>
    <n v="85"/>
    <n v="0"/>
    <n v="0"/>
    <n v="0"/>
    <n v="0"/>
    <x v="2006"/>
    <x v="93"/>
    <x v="267"/>
    <x v="278"/>
    <x v="638"/>
    <n v="6.0455896927651138E-2"/>
    <n v="0"/>
    <n v="0"/>
    <n v="0"/>
    <n v="5.8252427184466021E-3"/>
    <n v="5.3995091355331336E-2"/>
  </r>
  <r>
    <x v="11"/>
    <s v="0891-01-000"/>
    <m/>
    <x v="0"/>
    <s v="Yellow Medicine"/>
    <s v="Canby Public School District"/>
    <n v="19"/>
    <n v="0"/>
    <n v="0"/>
    <n v="0"/>
    <n v="0"/>
    <n v="0"/>
    <n v="28"/>
    <n v="0"/>
    <n v="5.3949903660886318E-2"/>
    <n v="21"/>
    <n v="4.1015625E-2"/>
    <n v="519"/>
    <n v="512"/>
    <x v="786"/>
    <n v="0"/>
    <n v="6"/>
    <n v="3"/>
    <n v="15"/>
    <n v="16"/>
    <n v="0"/>
    <n v="0"/>
    <n v="0"/>
    <n v="0"/>
    <x v="1692"/>
    <x v="0"/>
    <x v="41"/>
    <x v="5"/>
    <x v="5"/>
    <n v="3.8696537678207736E-2"/>
    <n v="0"/>
    <n v="0"/>
    <n v="0"/>
    <n v="0"/>
    <n v="5.3949903660886318E-2"/>
  </r>
  <r>
    <x v="16"/>
    <s v="0495-01-000"/>
    <m/>
    <x v="0"/>
    <s v="Mower"/>
    <s v="Grand Meadow Public School District"/>
    <n v="17"/>
    <n v="0"/>
    <n v="0"/>
    <n v="0"/>
    <n v="0"/>
    <n v="0"/>
    <n v="20"/>
    <n v="0"/>
    <n v="5.3908355795148251E-2"/>
    <n v="3"/>
    <n v="8.4745762711864406E-3"/>
    <n v="371"/>
    <n v="354"/>
    <x v="792"/>
    <n v="0"/>
    <n v="3"/>
    <n v="7"/>
    <n v="7"/>
    <n v="3"/>
    <n v="0"/>
    <n v="0"/>
    <n v="0"/>
    <n v="0"/>
    <x v="62"/>
    <x v="0"/>
    <x v="4"/>
    <x v="36"/>
    <x v="35"/>
    <n v="4.843304843304843E-2"/>
    <n v="0"/>
    <n v="0"/>
    <n v="0"/>
    <n v="0"/>
    <n v="5.3908355795148251E-2"/>
  </r>
  <r>
    <x v="7"/>
    <s v="0833-01-000"/>
    <s v="yes"/>
    <x v="1"/>
    <s v="Washington"/>
    <s v="South Washington County School Dist"/>
    <n v="595"/>
    <n v="0"/>
    <n v="112"/>
    <n v="162"/>
    <n v="47"/>
    <n v="539"/>
    <n v="410"/>
    <n v="3.0618041354237673E-2"/>
    <n v="2.3290161326971141E-2"/>
    <n v="352"/>
    <n v="2.0697359910625036E-2"/>
    <n v="17604"/>
    <n v="17007"/>
    <x v="2016"/>
    <n v="86"/>
    <n v="1367"/>
    <n v="1609"/>
    <n v="972"/>
    <n v="208"/>
    <n v="0"/>
    <n v="52"/>
    <n v="47"/>
    <n v="22"/>
    <x v="2007"/>
    <x v="163"/>
    <x v="534"/>
    <x v="481"/>
    <x v="639"/>
    <n v="4.4535928143712572E-2"/>
    <n v="0"/>
    <n v="7.8486334968465313E-2"/>
    <n v="9.3967517401392114E-2"/>
    <n v="4.7141424272818457E-2"/>
    <n v="5.3908202681208814E-2"/>
  </r>
  <r>
    <x v="17"/>
    <s v="0547-01-000"/>
    <m/>
    <x v="0"/>
    <s v="Otter Tail"/>
    <s v="Parkers Prairie Public School Dist."/>
    <n v="26"/>
    <n v="0"/>
    <n v="0"/>
    <n v="0"/>
    <n v="0"/>
    <n v="0"/>
    <n v="29"/>
    <n v="0"/>
    <n v="5.3903345724907063E-2"/>
    <n v="96"/>
    <n v="0.15867768595041323"/>
    <n v="538"/>
    <n v="605"/>
    <x v="340"/>
    <n v="2"/>
    <n v="5"/>
    <n v="4"/>
    <n v="2"/>
    <n v="95"/>
    <n v="0"/>
    <n v="0"/>
    <n v="0"/>
    <n v="0"/>
    <x v="38"/>
    <x v="16"/>
    <x v="5"/>
    <x v="10"/>
    <x v="3"/>
    <n v="4.9713193116634802E-2"/>
    <n v="0"/>
    <n v="0"/>
    <n v="0"/>
    <n v="0"/>
    <n v="5.3903345724907063E-2"/>
  </r>
  <r>
    <x v="9"/>
    <s v="0118-01-000"/>
    <m/>
    <x v="0"/>
    <s v="Cass"/>
    <s v="Northland Community Schools"/>
    <n v="13"/>
    <n v="5"/>
    <n v="0"/>
    <n v="0"/>
    <n v="0"/>
    <n v="0"/>
    <n v="27"/>
    <n v="0"/>
    <n v="5.3892215568862277E-2"/>
    <n v="31"/>
    <n v="6.1386138613861385E-2"/>
    <n v="501"/>
    <n v="505"/>
    <x v="223"/>
    <n v="98"/>
    <n v="10"/>
    <n v="0"/>
    <n v="1"/>
    <n v="19"/>
    <n v="0"/>
    <n v="0"/>
    <n v="0"/>
    <n v="0"/>
    <x v="105"/>
    <x v="24"/>
    <x v="14"/>
    <x v="2"/>
    <x v="0"/>
    <n v="3.3333333333333333E-2"/>
    <n v="4.8543689320388349E-2"/>
    <n v="0"/>
    <n v="0"/>
    <n v="0"/>
    <n v="5.3892215568862277E-2"/>
  </r>
  <r>
    <x v="13"/>
    <s v="0091-01-000"/>
    <m/>
    <x v="0"/>
    <s v="Carlton"/>
    <s v="Barnum Public School District"/>
    <n v="34"/>
    <n v="0"/>
    <n v="0"/>
    <n v="0"/>
    <n v="0"/>
    <n v="0"/>
    <n v="36"/>
    <n v="0"/>
    <n v="5.3892215568862277E-2"/>
    <n v="29"/>
    <n v="4.3872919818456882E-2"/>
    <n v="668"/>
    <n v="661"/>
    <x v="460"/>
    <n v="23"/>
    <n v="3"/>
    <n v="4"/>
    <n v="2"/>
    <n v="26"/>
    <n v="0"/>
    <n v="0"/>
    <n v="0"/>
    <n v="0"/>
    <x v="1493"/>
    <x v="255"/>
    <x v="4"/>
    <x v="10"/>
    <x v="3"/>
    <n v="5.3459119496855348E-2"/>
    <n v="0"/>
    <n v="0"/>
    <n v="0"/>
    <n v="0"/>
    <n v="5.3892215568862277E-2"/>
  </r>
  <r>
    <x v="13"/>
    <s v="2149-01-000"/>
    <m/>
    <x v="0"/>
    <s v="Pope"/>
    <s v="Minnewaska School District"/>
    <n v="92"/>
    <n v="0"/>
    <n v="0"/>
    <n v="0"/>
    <n v="0"/>
    <n v="0"/>
    <n v="96"/>
    <n v="0"/>
    <n v="5.387205387205387E-2"/>
    <n v="37"/>
    <n v="2.1474172954149738E-2"/>
    <n v="1782"/>
    <n v="1723"/>
    <x v="2017"/>
    <n v="7"/>
    <n v="9"/>
    <n v="3"/>
    <n v="10"/>
    <n v="34"/>
    <n v="0"/>
    <n v="0"/>
    <n v="0"/>
    <n v="0"/>
    <x v="2008"/>
    <x v="47"/>
    <x v="13"/>
    <x v="5"/>
    <x v="32"/>
    <n v="5.2511415525114152E-2"/>
    <n v="0"/>
    <n v="0"/>
    <n v="0"/>
    <n v="0"/>
    <n v="5.387205387205387E-2"/>
  </r>
  <r>
    <x v="6"/>
    <s v="0775-01-000"/>
    <m/>
    <x v="0"/>
    <s v="Swift"/>
    <s v="Kerkhoven-Murdock-Sunburg"/>
    <n v="20"/>
    <n v="0"/>
    <n v="0"/>
    <n v="0"/>
    <n v="0"/>
    <n v="0"/>
    <n v="28"/>
    <n v="0"/>
    <n v="5.3846153846153849E-2"/>
    <n v="93"/>
    <n v="0.15897435897435896"/>
    <n v="520"/>
    <n v="585"/>
    <x v="258"/>
    <n v="3"/>
    <n v="5"/>
    <n v="0"/>
    <n v="40"/>
    <n v="82"/>
    <n v="0"/>
    <n v="0"/>
    <n v="0"/>
    <n v="3"/>
    <x v="220"/>
    <x v="6"/>
    <x v="5"/>
    <x v="2"/>
    <x v="164"/>
    <n v="4.2105263157894736E-2"/>
    <n v="0"/>
    <n v="0"/>
    <n v="0"/>
    <n v="0"/>
    <n v="5.3846153846153849E-2"/>
  </r>
  <r>
    <x v="2"/>
    <s v="0891-01-000"/>
    <m/>
    <x v="0"/>
    <s v="Yellow Medicine"/>
    <s v="Canby Public School District"/>
    <n v="18"/>
    <n v="0"/>
    <n v="0"/>
    <n v="0"/>
    <n v="0"/>
    <n v="0"/>
    <n v="28"/>
    <n v="0"/>
    <n v="5.3846153846153849E-2"/>
    <n v="23"/>
    <n v="4.4660194174757278E-2"/>
    <n v="520"/>
    <n v="515"/>
    <x v="202"/>
    <n v="0"/>
    <n v="4"/>
    <n v="3"/>
    <n v="10"/>
    <n v="21"/>
    <n v="0"/>
    <n v="0"/>
    <n v="0"/>
    <n v="0"/>
    <x v="214"/>
    <x v="0"/>
    <x v="2"/>
    <x v="5"/>
    <x v="32"/>
    <n v="3.6363636363636362E-2"/>
    <n v="0"/>
    <n v="0"/>
    <n v="0"/>
    <n v="0"/>
    <n v="5.3846153846153849E-2"/>
  </r>
  <r>
    <x v="8"/>
    <s v="0192-01-000"/>
    <s v="yes"/>
    <x v="1"/>
    <s v="Dakota"/>
    <s v="Farmington Public School District"/>
    <n v="295"/>
    <n v="0"/>
    <n v="25"/>
    <n v="16"/>
    <n v="5"/>
    <n v="92"/>
    <n v="265"/>
    <n v="1.3870043720789989E-2"/>
    <n v="3.9951756369666816E-2"/>
    <n v="74"/>
    <n v="1.1653543307086614E-2"/>
    <n v="6633"/>
    <n v="6350"/>
    <x v="2018"/>
    <n v="25"/>
    <n v="199"/>
    <n v="281"/>
    <n v="280"/>
    <n v="68"/>
    <n v="0"/>
    <n v="0"/>
    <n v="3"/>
    <n v="0"/>
    <x v="2009"/>
    <x v="108"/>
    <x v="535"/>
    <x v="482"/>
    <x v="437"/>
    <n v="5.0932320441988949E-2"/>
    <n v="0"/>
    <n v="0.11160714285714286"/>
    <n v="5.4421768707482991E-2"/>
    <n v="1.7543859649122806E-2"/>
    <n v="5.3821800090456805E-2"/>
  </r>
  <r>
    <x v="2"/>
    <s v="0511-01-000"/>
    <m/>
    <x v="0"/>
    <s v="Nobles"/>
    <s v="Adrian Public School District"/>
    <n v="14"/>
    <n v="0"/>
    <n v="0"/>
    <n v="0"/>
    <n v="4"/>
    <n v="0"/>
    <n v="22"/>
    <n v="0"/>
    <n v="5.3789731051344741E-2"/>
    <n v="187"/>
    <n v="0.32578397212543553"/>
    <n v="409"/>
    <n v="574"/>
    <x v="1467"/>
    <n v="5"/>
    <n v="5"/>
    <n v="16"/>
    <n v="46"/>
    <n v="166"/>
    <n v="0"/>
    <n v="0"/>
    <n v="3"/>
    <n v="14"/>
    <x v="534"/>
    <x v="43"/>
    <x v="5"/>
    <x v="31"/>
    <x v="113"/>
    <n v="0.04"/>
    <n v="0"/>
    <n v="0"/>
    <n v="0"/>
    <n v="0.1111111111111111"/>
    <n v="5.3789731051344741E-2"/>
  </r>
  <r>
    <x v="10"/>
    <s v="0085-01-000"/>
    <m/>
    <x v="0"/>
    <s v="Brown"/>
    <s v="Springfield Public School District"/>
    <n v="23"/>
    <n v="0"/>
    <n v="0"/>
    <n v="0"/>
    <n v="0"/>
    <n v="0"/>
    <n v="27"/>
    <n v="0"/>
    <n v="5.3784860557768925E-2"/>
    <n v="134"/>
    <n v="0.2200328407224959"/>
    <n v="502"/>
    <n v="609"/>
    <x v="167"/>
    <n v="1"/>
    <n v="2"/>
    <n v="5"/>
    <n v="60"/>
    <n v="115"/>
    <n v="0"/>
    <n v="0"/>
    <n v="0"/>
    <n v="13"/>
    <x v="1224"/>
    <x v="3"/>
    <x v="6"/>
    <x v="7"/>
    <x v="153"/>
    <n v="5.1224944320712694E-2"/>
    <n v="0"/>
    <n v="0"/>
    <n v="0"/>
    <n v="0"/>
    <n v="5.3784860557768925E-2"/>
  </r>
  <r>
    <x v="10"/>
    <s v="0239-01-000"/>
    <m/>
    <x v="0"/>
    <s v="Fillmore"/>
    <s v="Rushford-Peterson Public Schools"/>
    <n v="30"/>
    <n v="0"/>
    <n v="0"/>
    <n v="0"/>
    <n v="0"/>
    <n v="0"/>
    <n v="35"/>
    <n v="0"/>
    <n v="5.3763440860215055E-2"/>
    <n v="53"/>
    <n v="7.9222720478325862E-2"/>
    <n v="651"/>
    <n v="669"/>
    <x v="945"/>
    <n v="0"/>
    <n v="6"/>
    <n v="4"/>
    <n v="8"/>
    <n v="52"/>
    <n v="0"/>
    <n v="0"/>
    <n v="0"/>
    <n v="0"/>
    <x v="887"/>
    <x v="0"/>
    <x v="41"/>
    <x v="10"/>
    <x v="27"/>
    <n v="4.7694753577106522E-2"/>
    <n v="0"/>
    <n v="0"/>
    <n v="0"/>
    <n v="0"/>
    <n v="5.3763440860215055E-2"/>
  </r>
  <r>
    <x v="12"/>
    <s v="0317-01-000"/>
    <m/>
    <x v="0"/>
    <s v="Itasca"/>
    <s v="Deer River Public School District"/>
    <n v="51"/>
    <n v="6"/>
    <n v="0"/>
    <n v="0"/>
    <n v="0"/>
    <n v="0"/>
    <n v="58"/>
    <n v="0"/>
    <n v="5.375347544022243E-2"/>
    <n v="54"/>
    <n v="5.0232558139534887E-2"/>
    <n v="1079"/>
    <n v="1075"/>
    <x v="1942"/>
    <n v="320"/>
    <n v="7"/>
    <n v="5"/>
    <n v="3"/>
    <n v="35"/>
    <n v="6"/>
    <n v="0"/>
    <n v="3"/>
    <n v="0"/>
    <x v="1275"/>
    <x v="120"/>
    <x v="21"/>
    <x v="0"/>
    <x v="17"/>
    <n v="6.7460317460317457E-2"/>
    <n v="1.8749999999999999E-2"/>
    <n v="0"/>
    <n v="0"/>
    <n v="0"/>
    <n v="5.375347544022243E-2"/>
  </r>
  <r>
    <x v="16"/>
    <s v="0253-01-000"/>
    <m/>
    <x v="0"/>
    <s v="Goodhue"/>
    <s v="Goodhue Public School District"/>
    <n v="28"/>
    <n v="0"/>
    <n v="0"/>
    <n v="0"/>
    <n v="0"/>
    <n v="0"/>
    <n v="28"/>
    <n v="0"/>
    <n v="5.3742802303262956E-2"/>
    <n v="78"/>
    <n v="0.13660245183887915"/>
    <n v="521"/>
    <n v="571"/>
    <x v="2019"/>
    <n v="0"/>
    <n v="1"/>
    <n v="4"/>
    <n v="9"/>
    <n v="77"/>
    <n v="0"/>
    <n v="0"/>
    <n v="0"/>
    <n v="0"/>
    <x v="382"/>
    <x v="0"/>
    <x v="3"/>
    <x v="10"/>
    <x v="22"/>
    <n v="5.5118110236220472E-2"/>
    <n v="0"/>
    <n v="0"/>
    <n v="0"/>
    <n v="0"/>
    <n v="5.3742802303262956E-2"/>
  </r>
  <r>
    <x v="11"/>
    <s v="0001-01-000"/>
    <m/>
    <x v="0"/>
    <s v="Aitkin"/>
    <s v="Aitkin Public School District"/>
    <n v="57"/>
    <n v="0"/>
    <n v="0"/>
    <n v="0"/>
    <n v="0"/>
    <n v="6"/>
    <n v="61"/>
    <n v="4.8115477145148355E-3"/>
    <n v="4.8917401764234161E-2"/>
    <n v="93"/>
    <n v="7.3055773762765119E-2"/>
    <n v="1247"/>
    <n v="1273"/>
    <x v="1353"/>
    <n v="13"/>
    <n v="21"/>
    <n v="7"/>
    <n v="14"/>
    <n v="91"/>
    <n v="0"/>
    <n v="0"/>
    <n v="0"/>
    <n v="0"/>
    <x v="2010"/>
    <x v="91"/>
    <x v="16"/>
    <x v="36"/>
    <x v="7"/>
    <n v="4.8141891891891893E-2"/>
    <n v="0"/>
    <n v="0"/>
    <n v="0"/>
    <n v="0"/>
    <n v="5.3728949478748997E-2"/>
  </r>
  <r>
    <x v="7"/>
    <s v="0150-01-000"/>
    <m/>
    <x v="0"/>
    <s v="Clay"/>
    <s v="Hawley Public School District"/>
    <n v="37"/>
    <n v="0"/>
    <n v="0"/>
    <n v="0"/>
    <n v="0"/>
    <n v="3"/>
    <n v="41"/>
    <n v="3.663003663003663E-3"/>
    <n v="5.0061050061050064E-2"/>
    <n v="138"/>
    <n v="0.1511500547645126"/>
    <n v="819"/>
    <n v="913"/>
    <x v="1610"/>
    <n v="3"/>
    <n v="9"/>
    <n v="2"/>
    <n v="8"/>
    <n v="137"/>
    <n v="0"/>
    <n v="0"/>
    <n v="0"/>
    <n v="0"/>
    <x v="1042"/>
    <x v="6"/>
    <x v="13"/>
    <x v="0"/>
    <x v="27"/>
    <n v="4.6776232616940583E-2"/>
    <n v="0"/>
    <n v="0"/>
    <n v="0"/>
    <n v="0"/>
    <n v="5.3724053724053727E-2"/>
  </r>
  <r>
    <x v="10"/>
    <s v="0099-01-000"/>
    <m/>
    <x v="0"/>
    <s v="Carlton"/>
    <s v="Esko Public School District"/>
    <n v="48"/>
    <n v="0"/>
    <n v="0"/>
    <n v="0"/>
    <n v="0"/>
    <n v="0"/>
    <n v="55"/>
    <n v="0"/>
    <n v="5.3658536585365853E-2"/>
    <n v="250"/>
    <n v="0.20491803278688525"/>
    <n v="1025"/>
    <n v="1220"/>
    <x v="486"/>
    <n v="20"/>
    <n v="9"/>
    <n v="11"/>
    <n v="9"/>
    <n v="235"/>
    <n v="8"/>
    <n v="0"/>
    <n v="0"/>
    <n v="0"/>
    <x v="2011"/>
    <x v="123"/>
    <x v="13"/>
    <x v="20"/>
    <x v="22"/>
    <n v="4.878048780487805E-2"/>
    <n v="0"/>
    <n v="0"/>
    <n v="0"/>
    <n v="0"/>
    <n v="5.3658536585365853E-2"/>
  </r>
  <r>
    <x v="1"/>
    <s v="0162-01-000"/>
    <m/>
    <x v="0"/>
    <s v="Clearwater"/>
    <s v="Bagley Public School District"/>
    <n v="41"/>
    <n v="6"/>
    <n v="0"/>
    <n v="0"/>
    <n v="0"/>
    <n v="6"/>
    <n v="48"/>
    <n v="5.9582919563058593E-3"/>
    <n v="4.7666335650446874E-2"/>
    <n v="63"/>
    <n v="6.2007874015748032E-2"/>
    <n v="1007"/>
    <n v="1016"/>
    <x v="864"/>
    <n v="250"/>
    <n v="12"/>
    <n v="4"/>
    <n v="13"/>
    <n v="39"/>
    <n v="17"/>
    <n v="4"/>
    <n v="0"/>
    <n v="0"/>
    <x v="395"/>
    <x v="404"/>
    <x v="8"/>
    <x v="10"/>
    <x v="8"/>
    <n v="5.5480378890392423E-2"/>
    <n v="2.5104602510460251E-2"/>
    <n v="0"/>
    <n v="0"/>
    <n v="0"/>
    <n v="5.3624627606752732E-2"/>
  </r>
  <r>
    <x v="13"/>
    <s v="0704-01-000"/>
    <m/>
    <x v="0"/>
    <s v="Saint Louis"/>
    <s v="Proctor Public School District"/>
    <n v="104"/>
    <n v="5"/>
    <n v="0"/>
    <n v="0"/>
    <n v="0"/>
    <n v="4"/>
    <n v="107"/>
    <n v="1.9323671497584541E-3"/>
    <n v="5.1690821256038647E-2"/>
    <n v="94"/>
    <n v="4.5786653677545058E-2"/>
    <n v="2070"/>
    <n v="2053"/>
    <x v="2020"/>
    <n v="23"/>
    <n v="6"/>
    <n v="10"/>
    <n v="0"/>
    <n v="91"/>
    <n v="0"/>
    <n v="0"/>
    <n v="0"/>
    <n v="0"/>
    <x v="2012"/>
    <x v="115"/>
    <x v="41"/>
    <x v="12"/>
    <x v="1"/>
    <n v="5.1307350764676865E-2"/>
    <n v="0.17857142857142858"/>
    <n v="0"/>
    <n v="0"/>
    <n v="0"/>
    <n v="5.3623188405797099E-2"/>
  </r>
  <r>
    <x v="15"/>
    <s v="9999-99-999"/>
    <m/>
    <x v="3"/>
    <m/>
    <s v="Statewide"/>
    <n v="32104"/>
    <n v="981"/>
    <n v="5901"/>
    <n v="1979"/>
    <n v="1539"/>
    <n v="13208"/>
    <n v="31314"/>
    <n v="1.5886380147317067E-2"/>
    <n v="3.766399969208712E-2"/>
    <n v="31255"/>
    <n v="3.8201807725919905E-2"/>
    <n v="831404"/>
    <n v="818155"/>
    <x v="2021"/>
    <n v="16832"/>
    <n v="59916"/>
    <n v="43236"/>
    <n v="37228"/>
    <n v="25744"/>
    <n v="498"/>
    <n v="1832"/>
    <n v="572"/>
    <n v="593"/>
    <x v="2013"/>
    <x v="405"/>
    <x v="536"/>
    <x v="483"/>
    <x v="640"/>
    <n v="4.8111376698112503E-2"/>
    <n v="5.6656078544614498E-2"/>
    <n v="9.2224740173478162E-2"/>
    <n v="4.4329458145733934E-2"/>
    <n v="4.0315397914811126E-2"/>
    <n v="5.3550379839404187E-2"/>
  </r>
  <r>
    <x v="8"/>
    <s v="0146-01-000"/>
    <m/>
    <x v="0"/>
    <s v="Clay"/>
    <s v="Barnesville Public School District"/>
    <n v="38"/>
    <n v="0"/>
    <n v="0"/>
    <n v="0"/>
    <n v="0"/>
    <n v="0"/>
    <n v="41"/>
    <n v="0"/>
    <n v="5.3524804177545689E-2"/>
    <n v="52"/>
    <n v="6.6924066924066924E-2"/>
    <n v="766"/>
    <n v="777"/>
    <x v="296"/>
    <n v="1"/>
    <n v="5"/>
    <n v="0"/>
    <n v="2"/>
    <n v="52"/>
    <n v="0"/>
    <n v="0"/>
    <n v="0"/>
    <n v="0"/>
    <x v="439"/>
    <x v="3"/>
    <x v="5"/>
    <x v="2"/>
    <x v="3"/>
    <n v="5.0331125827814571E-2"/>
    <n v="0"/>
    <n v="0"/>
    <n v="0"/>
    <n v="0"/>
    <n v="5.3524804177545689E-2"/>
  </r>
  <r>
    <x v="4"/>
    <s v="0891-01-000"/>
    <m/>
    <x v="0"/>
    <s v="Yellow Medicine"/>
    <s v="Canby Public School District"/>
    <n v="21"/>
    <n v="0"/>
    <n v="0"/>
    <n v="0"/>
    <n v="4"/>
    <n v="0"/>
    <n v="30"/>
    <n v="0"/>
    <n v="5.3475935828877004E-2"/>
    <n v="15"/>
    <n v="2.7472527472527472E-2"/>
    <n v="561"/>
    <n v="546"/>
    <x v="277"/>
    <n v="1"/>
    <n v="4"/>
    <n v="1"/>
    <n v="9"/>
    <n v="11"/>
    <n v="0"/>
    <n v="0"/>
    <n v="0"/>
    <n v="0"/>
    <x v="570"/>
    <x v="3"/>
    <x v="2"/>
    <x v="1"/>
    <x v="8"/>
    <n v="3.8817005545286505E-2"/>
    <n v="0"/>
    <n v="0"/>
    <n v="0"/>
    <n v="0.30769230769230771"/>
    <n v="5.3475935828877004E-2"/>
  </r>
  <r>
    <x v="15"/>
    <s v="0742-01-000"/>
    <m/>
    <x v="0"/>
    <s v="Stearns"/>
    <s v="St. Cloud Public School District"/>
    <n v="527"/>
    <n v="0"/>
    <n v="0"/>
    <n v="4"/>
    <n v="0"/>
    <n v="29"/>
    <n v="517"/>
    <n v="2.8392402584687683E-3"/>
    <n v="5.0616800469943213E-2"/>
    <n v="164"/>
    <n v="1.6680227827502035E-2"/>
    <n v="10214"/>
    <n v="9832"/>
    <x v="2022"/>
    <n v="102"/>
    <n v="662"/>
    <n v="405"/>
    <n v="252"/>
    <n v="146"/>
    <n v="0"/>
    <n v="0"/>
    <n v="0"/>
    <n v="0"/>
    <x v="2014"/>
    <x v="234"/>
    <x v="537"/>
    <x v="484"/>
    <x v="156"/>
    <n v="5.9940855323020931E-2"/>
    <n v="0"/>
    <n v="0"/>
    <n v="9.7799511002444987E-3"/>
    <n v="0"/>
    <n v="5.345604072841198E-2"/>
  </r>
  <r>
    <x v="13"/>
    <s v="2165-01-000"/>
    <m/>
    <x v="0"/>
    <s v="Pine"/>
    <s v="Hinckley-Finlayson School District"/>
    <n v="60"/>
    <n v="3"/>
    <n v="0"/>
    <n v="0"/>
    <n v="0"/>
    <n v="0"/>
    <n v="65"/>
    <n v="0"/>
    <n v="5.3453947368421052E-2"/>
    <n v="9"/>
    <n v="7.7586206896551723E-3"/>
    <n v="1216"/>
    <n v="1160"/>
    <x v="1465"/>
    <n v="63"/>
    <n v="6"/>
    <n v="13"/>
    <n v="14"/>
    <n v="9"/>
    <n v="0"/>
    <n v="0"/>
    <n v="0"/>
    <n v="0"/>
    <x v="591"/>
    <x v="59"/>
    <x v="41"/>
    <x v="31"/>
    <x v="7"/>
    <n v="5.4005400540054004E-2"/>
    <n v="4.5454545454545456E-2"/>
    <n v="0"/>
    <n v="0"/>
    <n v="0"/>
    <n v="5.3453947368421052E-2"/>
  </r>
  <r>
    <x v="14"/>
    <s v="0535-01-000"/>
    <m/>
    <x v="0"/>
    <s v="Olmsted"/>
    <s v="Rochester Public School District"/>
    <n v="869"/>
    <n v="0"/>
    <n v="13"/>
    <n v="6"/>
    <n v="3"/>
    <n v="174"/>
    <n v="732"/>
    <n v="1.0263064763477646E-2"/>
    <n v="4.3175651763595613E-2"/>
    <n v="148"/>
    <n v="9.1380587799456663E-3"/>
    <n v="16954"/>
    <n v="16196"/>
    <x v="2023"/>
    <n v="58"/>
    <n v="1681"/>
    <n v="1411"/>
    <n v="809"/>
    <n v="119"/>
    <n v="0"/>
    <n v="0"/>
    <n v="7"/>
    <n v="0"/>
    <x v="2015"/>
    <x v="27"/>
    <x v="538"/>
    <x v="485"/>
    <x v="641"/>
    <n v="6.6913066913066907E-2"/>
    <n v="0"/>
    <n v="7.6741440377804011E-3"/>
    <n v="4.2553191489361703E-3"/>
    <n v="3.6945812807881772E-3"/>
    <n v="5.3438716527073257E-2"/>
  </r>
  <r>
    <x v="14"/>
    <s v="2144-01-000"/>
    <m/>
    <x v="0"/>
    <s v="Chisago"/>
    <s v="Chisago Lakes School District"/>
    <n v="191"/>
    <n v="0"/>
    <n v="0"/>
    <n v="0"/>
    <n v="0"/>
    <n v="79"/>
    <n v="119"/>
    <n v="2.1316783594171614E-2"/>
    <n v="3.2110091743119268E-2"/>
    <n v="62"/>
    <n v="1.7366946778711485E-2"/>
    <n v="3706"/>
    <n v="3570"/>
    <x v="1651"/>
    <n v="22"/>
    <n v="42"/>
    <n v="82"/>
    <n v="34"/>
    <n v="55"/>
    <n v="0"/>
    <n v="0"/>
    <n v="0"/>
    <n v="0"/>
    <x v="2016"/>
    <x v="55"/>
    <x v="334"/>
    <x v="119"/>
    <x v="157"/>
    <n v="5.4169030062393646E-2"/>
    <n v="0"/>
    <n v="0"/>
    <n v="0"/>
    <n v="0"/>
    <n v="5.3426875337290881E-2"/>
  </r>
  <r>
    <x v="4"/>
    <s v="0414-01-000"/>
    <m/>
    <x v="0"/>
    <s v="Lyon"/>
    <s v="Minneota Public School District"/>
    <n v="18"/>
    <n v="0"/>
    <n v="0"/>
    <n v="0"/>
    <n v="3"/>
    <n v="0"/>
    <n v="22"/>
    <n v="0"/>
    <n v="5.3398058252427182E-2"/>
    <n v="82"/>
    <n v="0.17372881355932204"/>
    <n v="412"/>
    <n v="472"/>
    <x v="804"/>
    <n v="0"/>
    <n v="2"/>
    <n v="3"/>
    <n v="37"/>
    <n v="71"/>
    <n v="0"/>
    <n v="0"/>
    <n v="0"/>
    <n v="4"/>
    <x v="275"/>
    <x v="0"/>
    <x v="6"/>
    <x v="5"/>
    <x v="113"/>
    <n v="4.7745358090185673E-2"/>
    <n v="0"/>
    <n v="0"/>
    <n v="0"/>
    <n v="8.3333333333333329E-2"/>
    <n v="5.3398058252427182E-2"/>
  </r>
  <r>
    <x v="7"/>
    <s v="2895-01-000"/>
    <m/>
    <x v="0"/>
    <s v="Jackson"/>
    <s v="Jackson County Central School Dist."/>
    <n v="60"/>
    <n v="0"/>
    <n v="0"/>
    <n v="0"/>
    <n v="0"/>
    <n v="0"/>
    <n v="63"/>
    <n v="0"/>
    <n v="5.3389830508474574E-2"/>
    <n v="40"/>
    <n v="3.4572169403630081E-2"/>
    <n v="1180"/>
    <n v="1157"/>
    <x v="2024"/>
    <n v="9"/>
    <n v="16"/>
    <n v="30"/>
    <n v="26"/>
    <n v="36"/>
    <n v="0"/>
    <n v="0"/>
    <n v="0"/>
    <n v="0"/>
    <x v="2002"/>
    <x v="68"/>
    <x v="31"/>
    <x v="249"/>
    <x v="14"/>
    <n v="5.4545454545454543E-2"/>
    <n v="0"/>
    <n v="0"/>
    <n v="0"/>
    <n v="0"/>
    <n v="5.3389830508474574E-2"/>
  </r>
  <r>
    <x v="4"/>
    <s v="0204-01-000"/>
    <m/>
    <x v="0"/>
    <s v="Dodge"/>
    <s v="Kasson-Mantorville School District"/>
    <n v="92"/>
    <n v="0"/>
    <n v="0"/>
    <n v="0"/>
    <n v="11"/>
    <n v="4"/>
    <n v="105"/>
    <n v="1.9588638589618022E-3"/>
    <n v="5.1420176297747304E-2"/>
    <n v="128"/>
    <n v="6.2105773896166908E-2"/>
    <n v="2042"/>
    <n v="2061"/>
    <x v="2025"/>
    <n v="11"/>
    <n v="16"/>
    <n v="13"/>
    <n v="77"/>
    <n v="115"/>
    <n v="0"/>
    <n v="3"/>
    <n v="0"/>
    <n v="0"/>
    <x v="1021"/>
    <x v="90"/>
    <x v="45"/>
    <x v="31"/>
    <x v="145"/>
    <n v="4.7891723060905778E-2"/>
    <n v="0"/>
    <n v="0"/>
    <n v="0"/>
    <n v="0.125"/>
    <n v="5.3379040156709107E-2"/>
  </r>
  <r>
    <x v="14"/>
    <s v="0279-01-000"/>
    <s v="yes"/>
    <x v="1"/>
    <s v="Hennepin"/>
    <s v="Osseo Public School District"/>
    <n v="596"/>
    <n v="8"/>
    <n v="440"/>
    <n v="102"/>
    <n v="27"/>
    <n v="456"/>
    <n v="748"/>
    <n v="2.0202020202020204E-2"/>
    <n v="3.3138401559454189E-2"/>
    <n v="252"/>
    <n v="1.1655874190564292E-2"/>
    <n v="22572"/>
    <n v="21620"/>
    <x v="2026"/>
    <n v="157"/>
    <n v="3970"/>
    <n v="2704"/>
    <n v="889"/>
    <n v="186"/>
    <n v="0"/>
    <n v="32"/>
    <n v="11"/>
    <n v="0"/>
    <x v="2017"/>
    <x v="217"/>
    <x v="539"/>
    <x v="486"/>
    <x v="642"/>
    <n v="4.1649196366177497E-2"/>
    <n v="4.8484848484848485E-2"/>
    <n v="0.10050251256281408"/>
    <n v="3.6493738819320214E-2"/>
    <n v="2.9475982532751091E-2"/>
    <n v="5.3340421761474396E-2"/>
  </r>
  <r>
    <x v="16"/>
    <s v="2754-01-000"/>
    <m/>
    <x v="0"/>
    <s v="Redwood"/>
    <s v="Cedar Mountain School District"/>
    <n v="18"/>
    <n v="0"/>
    <n v="0"/>
    <n v="0"/>
    <n v="0"/>
    <n v="0"/>
    <n v="25"/>
    <n v="0"/>
    <n v="5.3304904051172705E-2"/>
    <n v="10"/>
    <n v="2.2026431718061675E-2"/>
    <n v="469"/>
    <n v="454"/>
    <x v="979"/>
    <n v="2"/>
    <n v="0"/>
    <n v="0"/>
    <n v="17"/>
    <n v="9"/>
    <n v="0"/>
    <n v="0"/>
    <n v="0"/>
    <n v="0"/>
    <x v="1039"/>
    <x v="16"/>
    <x v="0"/>
    <x v="2"/>
    <x v="61"/>
    <n v="4.0540540540540543E-2"/>
    <n v="0"/>
    <n v="0"/>
    <n v="0"/>
    <n v="0"/>
    <n v="5.3304904051172705E-2"/>
  </r>
  <r>
    <x v="7"/>
    <s v="0022-01-000"/>
    <m/>
    <x v="0"/>
    <s v="Becker"/>
    <s v="Detroit Lakes Public School Dist."/>
    <n v="107"/>
    <n v="27"/>
    <n v="0"/>
    <n v="0"/>
    <n v="0"/>
    <n v="12"/>
    <n v="132"/>
    <n v="4.4395116537180911E-3"/>
    <n v="4.8834628190899003E-2"/>
    <n v="296"/>
    <n v="0.10367775831873906"/>
    <n v="2703"/>
    <n v="2855"/>
    <x v="2027"/>
    <n v="346"/>
    <n v="35"/>
    <n v="21"/>
    <n v="44"/>
    <n v="276"/>
    <n v="11"/>
    <n v="0"/>
    <n v="0"/>
    <n v="0"/>
    <x v="2018"/>
    <x v="381"/>
    <x v="139"/>
    <x v="25"/>
    <x v="151"/>
    <n v="4.776785714285714E-2"/>
    <n v="7.4585635359116026E-2"/>
    <n v="0"/>
    <n v="0"/>
    <n v="0"/>
    <n v="5.3274139844617097E-2"/>
  </r>
  <r>
    <x v="7"/>
    <s v="0085-01-000"/>
    <m/>
    <x v="0"/>
    <s v="Brown"/>
    <s v="Springfield Public School District"/>
    <n v="19"/>
    <n v="0"/>
    <n v="0"/>
    <n v="5"/>
    <n v="0"/>
    <n v="0"/>
    <n v="27"/>
    <n v="0"/>
    <n v="5.3254437869822487E-2"/>
    <n v="101"/>
    <n v="0.17383820998278829"/>
    <n v="507"/>
    <n v="581"/>
    <x v="134"/>
    <n v="0"/>
    <n v="1"/>
    <n v="3"/>
    <n v="29"/>
    <n v="94"/>
    <n v="0"/>
    <n v="0"/>
    <n v="0"/>
    <n v="4"/>
    <x v="481"/>
    <x v="0"/>
    <x v="3"/>
    <x v="8"/>
    <x v="24"/>
    <n v="4.0169133192389003E-2"/>
    <n v="0"/>
    <n v="0"/>
    <n v="0.625"/>
    <n v="0"/>
    <n v="5.3254437869822487E-2"/>
  </r>
  <r>
    <x v="2"/>
    <s v="0297-01-000"/>
    <m/>
    <x v="0"/>
    <s v="Houston"/>
    <s v="Spring Grove School District"/>
    <n v="16"/>
    <n v="0"/>
    <n v="0"/>
    <n v="0"/>
    <n v="0"/>
    <n v="0"/>
    <n v="18"/>
    <n v="0"/>
    <n v="5.3254437869822487E-2"/>
    <n v="19"/>
    <n v="5.6047197640117993E-2"/>
    <n v="338"/>
    <n v="339"/>
    <x v="129"/>
    <n v="0"/>
    <n v="4"/>
    <n v="3"/>
    <n v="3"/>
    <n v="18"/>
    <n v="0"/>
    <n v="0"/>
    <n v="0"/>
    <n v="0"/>
    <x v="862"/>
    <x v="0"/>
    <x v="2"/>
    <x v="5"/>
    <x v="17"/>
    <n v="4.8929663608562692E-2"/>
    <n v="0"/>
    <n v="0"/>
    <n v="0"/>
    <n v="0"/>
    <n v="5.3254437869822487E-2"/>
  </r>
  <r>
    <x v="17"/>
    <s v="0253-01-000"/>
    <m/>
    <x v="0"/>
    <s v="Goodhue"/>
    <s v="Goodhue Public School District"/>
    <n v="26"/>
    <n v="0"/>
    <n v="0"/>
    <n v="0"/>
    <n v="0"/>
    <n v="0"/>
    <n v="28"/>
    <n v="0"/>
    <n v="5.3231939163498096E-2"/>
    <n v="85"/>
    <n v="0.14579759862778729"/>
    <n v="526"/>
    <n v="583"/>
    <x v="1749"/>
    <n v="0"/>
    <n v="1"/>
    <n v="4"/>
    <n v="10"/>
    <n v="82"/>
    <n v="0"/>
    <n v="0"/>
    <n v="0"/>
    <n v="0"/>
    <x v="334"/>
    <x v="0"/>
    <x v="3"/>
    <x v="10"/>
    <x v="32"/>
    <n v="5.078125E-2"/>
    <n v="0"/>
    <n v="0"/>
    <n v="0"/>
    <n v="0"/>
    <n v="5.3231939163498096E-2"/>
  </r>
  <r>
    <x v="4"/>
    <s v="0912-01-000"/>
    <m/>
    <x v="0"/>
    <s v="Mille Lacs"/>
    <s v="Milaca Public School District"/>
    <n v="100"/>
    <n v="0"/>
    <n v="0"/>
    <n v="0"/>
    <n v="0"/>
    <n v="3"/>
    <n v="105"/>
    <n v="1.4785608674223755E-3"/>
    <n v="5.1749630359783146E-2"/>
    <n v="44"/>
    <n v="2.2391857506361322E-2"/>
    <n v="2029"/>
    <n v="1965"/>
    <x v="1309"/>
    <n v="39"/>
    <n v="14"/>
    <n v="10"/>
    <n v="17"/>
    <n v="38"/>
    <n v="0"/>
    <n v="0"/>
    <n v="0"/>
    <n v="0"/>
    <x v="2019"/>
    <x v="71"/>
    <x v="27"/>
    <x v="12"/>
    <x v="61"/>
    <n v="5.1361068310220852E-2"/>
    <n v="0"/>
    <n v="0"/>
    <n v="0"/>
    <n v="0"/>
    <n v="5.3228191227205519E-2"/>
  </r>
  <r>
    <x v="8"/>
    <s v="0015-01-000"/>
    <s v="yes"/>
    <x v="1"/>
    <s v="Anoka"/>
    <s v="St. Francis Public School District"/>
    <n v="284"/>
    <n v="0"/>
    <n v="0"/>
    <n v="0"/>
    <n v="5"/>
    <n v="99"/>
    <n v="220"/>
    <n v="1.6494501832722427E-2"/>
    <n v="3.6654448517160945E-2"/>
    <n v="4"/>
    <n v="7.0335853701424303E-4"/>
    <n v="6002"/>
    <n v="5687"/>
    <x v="2028"/>
    <n v="82"/>
    <n v="88"/>
    <n v="202"/>
    <n v="76"/>
    <n v="0"/>
    <n v="0"/>
    <n v="0"/>
    <n v="0"/>
    <n v="0"/>
    <x v="2020"/>
    <x v="21"/>
    <x v="290"/>
    <x v="487"/>
    <x v="95"/>
    <n v="5.1421328987868914E-2"/>
    <n v="0"/>
    <n v="0"/>
    <n v="0"/>
    <n v="6.1728395061728392E-2"/>
    <n v="5.3148950349883373E-2"/>
  </r>
  <r>
    <x v="17"/>
    <s v="0564-01-000"/>
    <m/>
    <x v="0"/>
    <s v="Pennington"/>
    <s v="Thief River Falls School District"/>
    <n v="110"/>
    <n v="0"/>
    <n v="0"/>
    <n v="0"/>
    <n v="0"/>
    <n v="0"/>
    <n v="121"/>
    <n v="0"/>
    <n v="5.3116769095697978E-2"/>
    <n v="31"/>
    <n v="1.4168190127970749E-2"/>
    <n v="2278"/>
    <n v="2188"/>
    <x v="2029"/>
    <n v="46"/>
    <n v="17"/>
    <n v="14"/>
    <n v="39"/>
    <n v="20"/>
    <n v="0"/>
    <n v="0"/>
    <n v="0"/>
    <n v="0"/>
    <x v="2021"/>
    <x v="212"/>
    <x v="19"/>
    <x v="30"/>
    <x v="19"/>
    <n v="5.0878815911193337E-2"/>
    <n v="0"/>
    <n v="0"/>
    <n v="0"/>
    <n v="0"/>
    <n v="5.3116769095697978E-2"/>
  </r>
  <r>
    <x v="4"/>
    <s v="0877-01-000"/>
    <m/>
    <x v="0"/>
    <s v="Wright"/>
    <s v="Buffalo-Hanover-Montrose Public Sch"/>
    <n v="289"/>
    <n v="0"/>
    <n v="0"/>
    <n v="0"/>
    <n v="6"/>
    <n v="10"/>
    <n v="300"/>
    <n v="1.7123287671232876E-3"/>
    <n v="5.1369863013698627E-2"/>
    <n v="230"/>
    <n v="3.9930555555555552E-2"/>
    <n v="5840"/>
    <n v="5760"/>
    <x v="2030"/>
    <n v="54"/>
    <n v="107"/>
    <n v="90"/>
    <n v="144"/>
    <n v="208"/>
    <n v="0"/>
    <n v="5"/>
    <n v="0"/>
    <n v="0"/>
    <x v="1293"/>
    <x v="164"/>
    <x v="102"/>
    <x v="171"/>
    <x v="220"/>
    <n v="5.306647080426001E-2"/>
    <n v="0"/>
    <n v="0"/>
    <n v="0"/>
    <n v="0.04"/>
    <n v="5.3082191780821915E-2"/>
  </r>
  <r>
    <x v="3"/>
    <s v="0885-01-000"/>
    <m/>
    <x v="0"/>
    <s v="Wright"/>
    <s v="St. Michael-Albertville School Dist"/>
    <n v="261"/>
    <n v="0"/>
    <n v="0"/>
    <n v="0"/>
    <n v="7"/>
    <n v="104"/>
    <n v="198"/>
    <n v="1.8277680140597538E-2"/>
    <n v="3.4797891036906857E-2"/>
    <n v="898"/>
    <n v="0.14285714285714285"/>
    <n v="5690"/>
    <n v="6286"/>
    <x v="2031"/>
    <n v="18"/>
    <n v="236"/>
    <n v="187"/>
    <n v="140"/>
    <n v="826"/>
    <n v="0"/>
    <n v="18"/>
    <n v="17"/>
    <n v="10"/>
    <x v="2022"/>
    <x v="132"/>
    <x v="529"/>
    <x v="488"/>
    <x v="215"/>
    <n v="5.0778210116731518E-2"/>
    <n v="0"/>
    <n v="0"/>
    <n v="0"/>
    <n v="5.1094890510948905E-2"/>
    <n v="5.3075571177504395E-2"/>
  </r>
  <r>
    <x v="6"/>
    <s v="0036-01-000"/>
    <m/>
    <x v="0"/>
    <s v="Beltrami"/>
    <s v="Kelliher Public School District"/>
    <n v="13"/>
    <n v="0"/>
    <n v="0"/>
    <n v="0"/>
    <n v="0"/>
    <n v="0"/>
    <n v="13"/>
    <n v="0"/>
    <n v="5.3061224489795916E-2"/>
    <n v="28"/>
    <n v="0.1076923076923077"/>
    <n v="245"/>
    <n v="260"/>
    <x v="438"/>
    <n v="84"/>
    <n v="5"/>
    <n v="0"/>
    <n v="1"/>
    <n v="0"/>
    <n v="27"/>
    <n v="0"/>
    <n v="0"/>
    <n v="0"/>
    <x v="119"/>
    <x v="197"/>
    <x v="5"/>
    <x v="2"/>
    <x v="0"/>
    <n v="7.1038251366120214E-2"/>
    <n v="0"/>
    <n v="0"/>
    <n v="0"/>
    <n v="0"/>
    <n v="5.3061224489795916E-2"/>
  </r>
  <r>
    <x v="16"/>
    <s v="2165-01-000"/>
    <m/>
    <x v="0"/>
    <s v="Pine"/>
    <s v="Hinckley-Finlayson School District"/>
    <n v="61"/>
    <n v="3"/>
    <n v="0"/>
    <n v="0"/>
    <n v="0"/>
    <n v="0"/>
    <n v="65"/>
    <n v="0"/>
    <n v="5.3061224489795916E-2"/>
    <n v="8"/>
    <n v="6.8493150684931503E-3"/>
    <n v="1225"/>
    <n v="1168"/>
    <x v="2032"/>
    <n v="68"/>
    <n v="6"/>
    <n v="15"/>
    <n v="14"/>
    <n v="8"/>
    <n v="0"/>
    <n v="0"/>
    <n v="0"/>
    <n v="0"/>
    <x v="512"/>
    <x v="337"/>
    <x v="41"/>
    <x v="27"/>
    <x v="7"/>
    <n v="5.4561717352415023E-2"/>
    <n v="4.2253521126760563E-2"/>
    <n v="0"/>
    <n v="0"/>
    <n v="0"/>
    <n v="5.3061224489795916E-2"/>
  </r>
  <r>
    <x v="15"/>
    <s v="0564-01-000"/>
    <m/>
    <x v="0"/>
    <s v="Pennington"/>
    <s v="Thief River Falls School District"/>
    <n v="97"/>
    <n v="6"/>
    <n v="0"/>
    <n v="0"/>
    <n v="0"/>
    <n v="0"/>
    <n v="115"/>
    <n v="0"/>
    <n v="5.3044280442804431E-2"/>
    <n v="42"/>
    <n v="2.0047732696897375E-2"/>
    <n v="2168"/>
    <n v="2095"/>
    <x v="1735"/>
    <n v="54"/>
    <n v="20"/>
    <n v="11"/>
    <n v="64"/>
    <n v="36"/>
    <n v="0"/>
    <n v="0"/>
    <n v="0"/>
    <n v="0"/>
    <x v="2023"/>
    <x v="51"/>
    <x v="43"/>
    <x v="20"/>
    <x v="256"/>
    <n v="4.8330842052815147E-2"/>
    <n v="0.1"/>
    <n v="0"/>
    <n v="0"/>
    <n v="0"/>
    <n v="5.3044280442804431E-2"/>
  </r>
  <r>
    <x v="17"/>
    <s v="2886-01-000"/>
    <m/>
    <x v="0"/>
    <s v="Freeborn"/>
    <s v="Glenville-Emmons School District"/>
    <n v="23"/>
    <n v="0"/>
    <n v="0"/>
    <n v="0"/>
    <n v="0"/>
    <n v="0"/>
    <n v="25"/>
    <n v="0"/>
    <n v="5.2966101694915252E-2"/>
    <n v="55"/>
    <n v="0.10956175298804781"/>
    <n v="472"/>
    <n v="502"/>
    <x v="41"/>
    <n v="6"/>
    <n v="2"/>
    <n v="12"/>
    <n v="19"/>
    <n v="50"/>
    <n v="0"/>
    <n v="0"/>
    <n v="0"/>
    <n v="5"/>
    <x v="405"/>
    <x v="31"/>
    <x v="6"/>
    <x v="17"/>
    <x v="7"/>
    <n v="5.2752293577981654E-2"/>
    <n v="0"/>
    <n v="0"/>
    <n v="0"/>
    <n v="0"/>
    <n v="5.2966101694915252E-2"/>
  </r>
  <r>
    <x v="11"/>
    <s v="0012-01-000"/>
    <s v="yes"/>
    <x v="1"/>
    <s v="Anoka"/>
    <s v="Centennial Public School District"/>
    <n v="258"/>
    <n v="0"/>
    <n v="9"/>
    <n v="9"/>
    <n v="10"/>
    <n v="81"/>
    <n v="236"/>
    <n v="1.3531573671901102E-2"/>
    <n v="3.9425325760106919E-2"/>
    <n v="822"/>
    <n v="0.12663688183638885"/>
    <n v="5986"/>
    <n v="6491"/>
    <x v="2033"/>
    <n v="83"/>
    <n v="201"/>
    <n v="317"/>
    <n v="248"/>
    <n v="679"/>
    <n v="3"/>
    <n v="30"/>
    <n v="37"/>
    <n v="38"/>
    <x v="2024"/>
    <x v="4"/>
    <x v="540"/>
    <x v="489"/>
    <x v="361"/>
    <n v="4.9415820723999235E-2"/>
    <n v="0"/>
    <n v="0.05"/>
    <n v="3.1141868512110725E-2"/>
    <n v="4.5454545454545456E-2"/>
    <n v="5.2956899432008021E-2"/>
  </r>
  <r>
    <x v="6"/>
    <s v="0110-01-000"/>
    <s v="yes"/>
    <x v="1"/>
    <s v="Carver"/>
    <s v="Waconia Public School District"/>
    <n v="127"/>
    <n v="0"/>
    <n v="0"/>
    <n v="4"/>
    <n v="0"/>
    <n v="4"/>
    <n v="145"/>
    <n v="1.4214641080312722E-3"/>
    <n v="5.1528073916133621E-2"/>
    <n v="105"/>
    <n v="3.7906137184115521E-2"/>
    <n v="2814"/>
    <n v="2770"/>
    <x v="2034"/>
    <n v="11"/>
    <n v="46"/>
    <n v="72"/>
    <n v="71"/>
    <n v="97"/>
    <n v="0"/>
    <n v="0"/>
    <n v="0"/>
    <n v="0"/>
    <x v="2025"/>
    <x v="90"/>
    <x v="76"/>
    <x v="179"/>
    <x v="188"/>
    <n v="4.8846153846153845E-2"/>
    <n v="0"/>
    <n v="0"/>
    <n v="5.2631578947368418E-2"/>
    <n v="0"/>
    <n v="5.2949538024164897E-2"/>
  </r>
  <r>
    <x v="16"/>
    <s v="0756-01-000"/>
    <m/>
    <x v="0"/>
    <s v="Steele"/>
    <s v="Blooming Prairie Public School Dist"/>
    <n v="44"/>
    <n v="0"/>
    <n v="0"/>
    <n v="0"/>
    <n v="0"/>
    <n v="0"/>
    <n v="46"/>
    <n v="0"/>
    <n v="5.2934407364787113E-2"/>
    <n v="17"/>
    <n v="2.0238095238095239E-2"/>
    <n v="869"/>
    <n v="840"/>
    <x v="1199"/>
    <n v="1"/>
    <n v="2"/>
    <n v="7"/>
    <n v="52"/>
    <n v="14"/>
    <n v="0"/>
    <n v="0"/>
    <n v="0"/>
    <n v="0"/>
    <x v="1279"/>
    <x v="3"/>
    <x v="6"/>
    <x v="36"/>
    <x v="37"/>
    <n v="5.4455445544554455E-2"/>
    <n v="0"/>
    <n v="0"/>
    <n v="0"/>
    <n v="0"/>
    <n v="5.2934407364787113E-2"/>
  </r>
  <r>
    <x v="11"/>
    <s v="0204-01-000"/>
    <m/>
    <x v="0"/>
    <s v="Dodge"/>
    <s v="Kasson-Mantorville School District"/>
    <n v="90"/>
    <n v="0"/>
    <n v="0"/>
    <n v="3"/>
    <n v="13"/>
    <n v="0"/>
    <n v="113"/>
    <n v="0"/>
    <n v="5.2927400468384074E-2"/>
    <n v="138"/>
    <n v="6.3888888888888884E-2"/>
    <n v="2135"/>
    <n v="2160"/>
    <x v="2035"/>
    <n v="6"/>
    <n v="21"/>
    <n v="18"/>
    <n v="68"/>
    <n v="131"/>
    <n v="0"/>
    <n v="0"/>
    <n v="0"/>
    <n v="0"/>
    <x v="2026"/>
    <x v="31"/>
    <x v="16"/>
    <x v="25"/>
    <x v="95"/>
    <n v="4.4865403788634101E-2"/>
    <n v="0"/>
    <n v="0"/>
    <n v="0.14285714285714285"/>
    <n v="0.16049382716049382"/>
    <n v="5.2927400468384074E-2"/>
  </r>
  <r>
    <x v="12"/>
    <s v="0630-01-000"/>
    <m/>
    <x v="0"/>
    <s v="Red Lake"/>
    <s v="Red Lake Falls Public School Dist."/>
    <n v="16"/>
    <n v="0"/>
    <n v="0"/>
    <n v="0"/>
    <n v="0"/>
    <n v="0"/>
    <n v="21"/>
    <n v="0"/>
    <n v="5.2896725440806043E-2"/>
    <n v="17"/>
    <n v="4.3256997455470736E-2"/>
    <n v="397"/>
    <n v="393"/>
    <x v="879"/>
    <n v="0"/>
    <n v="1"/>
    <n v="0"/>
    <n v="7"/>
    <n v="12"/>
    <n v="0"/>
    <n v="0"/>
    <n v="0"/>
    <n v="0"/>
    <x v="691"/>
    <x v="0"/>
    <x v="3"/>
    <x v="2"/>
    <x v="35"/>
    <n v="4.1131105398457581E-2"/>
    <n v="0"/>
    <n v="0"/>
    <n v="0"/>
    <n v="0"/>
    <n v="5.2896725440806043E-2"/>
  </r>
  <r>
    <x v="10"/>
    <s v="0581-01-000"/>
    <m/>
    <x v="0"/>
    <s v="Pipestone"/>
    <s v="Edgerton Public School District"/>
    <n v="10"/>
    <n v="0"/>
    <n v="0"/>
    <n v="0"/>
    <n v="0"/>
    <n v="0"/>
    <n v="13"/>
    <n v="0"/>
    <n v="5.2845528455284556E-2"/>
    <n v="137"/>
    <n v="0.37027027027027026"/>
    <n v="246"/>
    <n v="370"/>
    <x v="684"/>
    <n v="4"/>
    <n v="2"/>
    <n v="3"/>
    <n v="48"/>
    <n v="114"/>
    <n v="0"/>
    <n v="0"/>
    <n v="0"/>
    <n v="15"/>
    <x v="1058"/>
    <x v="2"/>
    <x v="6"/>
    <x v="5"/>
    <x v="105"/>
    <n v="4.784688995215311E-2"/>
    <n v="0"/>
    <n v="0"/>
    <n v="0"/>
    <n v="0"/>
    <n v="5.2845528455284556E-2"/>
  </r>
  <r>
    <x v="12"/>
    <s v="0038-01-000"/>
    <m/>
    <x v="0"/>
    <s v="Beltrami"/>
    <s v="Red Lake Public School District"/>
    <n v="0"/>
    <n v="71"/>
    <n v="0"/>
    <n v="0"/>
    <n v="0"/>
    <n v="0"/>
    <n v="80"/>
    <n v="0"/>
    <n v="5.2805280528052806E-2"/>
    <n v="0"/>
    <n v="0"/>
    <n v="1515"/>
    <n v="1435"/>
    <x v="55"/>
    <n v="1435"/>
    <n v="0"/>
    <n v="0"/>
    <n v="0"/>
    <n v="0"/>
    <n v="0"/>
    <n v="0"/>
    <n v="0"/>
    <n v="0"/>
    <x v="69"/>
    <x v="406"/>
    <x v="0"/>
    <x v="2"/>
    <x v="1"/>
    <n v="0"/>
    <n v="4.7144754316069057E-2"/>
    <n v="0"/>
    <n v="0"/>
    <n v="0"/>
    <n v="5.2805280528052806E-2"/>
  </r>
  <r>
    <x v="10"/>
    <s v="0194-01-000"/>
    <s v="yes"/>
    <x v="1"/>
    <s v="Dakota"/>
    <s v="Lakeville Public School District"/>
    <n v="455"/>
    <n v="0"/>
    <n v="46"/>
    <n v="27"/>
    <n v="23"/>
    <n v="132"/>
    <n v="449"/>
    <n v="1.1996728165045897E-2"/>
    <n v="4.0807052622012181E-2"/>
    <n v="556"/>
    <n v="5.0646748041537619E-2"/>
    <n v="11003"/>
    <n v="10978"/>
    <x v="2036"/>
    <n v="62"/>
    <n v="534"/>
    <n v="557"/>
    <n v="526"/>
    <n v="395"/>
    <n v="0"/>
    <n v="87"/>
    <n v="26"/>
    <n v="10"/>
    <x v="2027"/>
    <x v="66"/>
    <x v="541"/>
    <x v="240"/>
    <x v="643"/>
    <n v="4.8616305160807775E-2"/>
    <n v="0"/>
    <n v="9.330628803245436E-2"/>
    <n v="4.8387096774193547E-2"/>
    <n v="4.267161410018553E-2"/>
    <n v="5.280378078705808E-2"/>
  </r>
  <r>
    <x v="2"/>
    <s v="0099-01-000"/>
    <m/>
    <x v="0"/>
    <s v="Carlton"/>
    <s v="Esko Public School District"/>
    <n v="48"/>
    <n v="0"/>
    <n v="0"/>
    <n v="0"/>
    <n v="0"/>
    <n v="0"/>
    <n v="53"/>
    <n v="0"/>
    <n v="5.2736318407960198E-2"/>
    <n v="242"/>
    <n v="0.20268006700167504"/>
    <n v="1005"/>
    <n v="1194"/>
    <x v="1549"/>
    <n v="18"/>
    <n v="6"/>
    <n v="14"/>
    <n v="12"/>
    <n v="227"/>
    <n v="8"/>
    <n v="0"/>
    <n v="0"/>
    <n v="0"/>
    <x v="844"/>
    <x v="87"/>
    <x v="41"/>
    <x v="30"/>
    <x v="12"/>
    <n v="4.9740932642487044E-2"/>
    <n v="0"/>
    <n v="0"/>
    <n v="0"/>
    <n v="0"/>
    <n v="5.2736318407960198E-2"/>
  </r>
  <r>
    <x v="9"/>
    <s v="0022-01-000"/>
    <m/>
    <x v="0"/>
    <s v="Becker"/>
    <s v="Detroit Lakes Public School Dist."/>
    <n v="109"/>
    <n v="23"/>
    <n v="0"/>
    <n v="0"/>
    <n v="0"/>
    <n v="0"/>
    <n v="141"/>
    <n v="0"/>
    <n v="5.2729992520568439E-2"/>
    <n v="225"/>
    <n v="8.1580855692530818E-2"/>
    <n v="2674"/>
    <n v="2758"/>
    <x v="2037"/>
    <n v="371"/>
    <n v="27"/>
    <n v="18"/>
    <n v="39"/>
    <n v="201"/>
    <n v="14"/>
    <n v="0"/>
    <n v="0"/>
    <n v="0"/>
    <x v="775"/>
    <x v="303"/>
    <x v="26"/>
    <x v="105"/>
    <x v="19"/>
    <n v="4.9298959746720938E-2"/>
    <n v="6.0526315789473685E-2"/>
    <n v="0"/>
    <n v="0"/>
    <n v="0"/>
    <n v="5.2729992520568439E-2"/>
  </r>
  <r>
    <x v="12"/>
    <s v="0811-01-000"/>
    <m/>
    <x v="0"/>
    <s v="Wabasha"/>
    <s v="Wabasha-Kellogg Public School Dist."/>
    <n v="39"/>
    <n v="0"/>
    <n v="0"/>
    <n v="0"/>
    <n v="0"/>
    <n v="0"/>
    <n v="40"/>
    <n v="0"/>
    <n v="5.2700922266139656E-2"/>
    <n v="1"/>
    <n v="1.3888888888888889E-3"/>
    <n v="759"/>
    <n v="720"/>
    <x v="285"/>
    <n v="0"/>
    <n v="10"/>
    <n v="0"/>
    <n v="6"/>
    <n v="0"/>
    <n v="0"/>
    <n v="0"/>
    <n v="0"/>
    <n v="0"/>
    <x v="1048"/>
    <x v="0"/>
    <x v="14"/>
    <x v="2"/>
    <x v="21"/>
    <n v="5.2489905787348586E-2"/>
    <n v="0"/>
    <n v="0"/>
    <n v="0"/>
    <n v="0"/>
    <n v="5.2700922266139656E-2"/>
  </r>
  <r>
    <x v="11"/>
    <s v="0447-01-000"/>
    <m/>
    <x v="0"/>
    <s v="Marshall"/>
    <s v="Grygla Public School District"/>
    <n v="5"/>
    <n v="0"/>
    <n v="0"/>
    <n v="0"/>
    <n v="0"/>
    <n v="0"/>
    <n v="7"/>
    <n v="0"/>
    <n v="5.2631578947368418E-2"/>
    <n v="43"/>
    <n v="0.25443786982248523"/>
    <n v="133"/>
    <n v="169"/>
    <x v="141"/>
    <n v="1"/>
    <n v="0"/>
    <n v="1"/>
    <n v="4"/>
    <n v="41"/>
    <n v="0"/>
    <n v="0"/>
    <n v="0"/>
    <n v="0"/>
    <x v="238"/>
    <x v="3"/>
    <x v="0"/>
    <x v="1"/>
    <x v="29"/>
    <n v="3.937007874015748E-2"/>
    <n v="0"/>
    <n v="0"/>
    <n v="0"/>
    <n v="0"/>
    <n v="5.2631578947368418E-2"/>
  </r>
  <r>
    <x v="10"/>
    <s v="0414-01-000"/>
    <m/>
    <x v="0"/>
    <s v="Lyon"/>
    <s v="Minneota Public School District"/>
    <n v="16"/>
    <n v="0"/>
    <n v="0"/>
    <n v="0"/>
    <n v="0"/>
    <n v="0"/>
    <n v="22"/>
    <n v="0"/>
    <n v="5.2631578947368418E-2"/>
    <n v="67"/>
    <n v="0.1447084233261339"/>
    <n v="418"/>
    <n v="463"/>
    <x v="686"/>
    <n v="0"/>
    <n v="9"/>
    <n v="2"/>
    <n v="43"/>
    <n v="63"/>
    <n v="0"/>
    <n v="0"/>
    <n v="0"/>
    <n v="3"/>
    <x v="299"/>
    <x v="0"/>
    <x v="13"/>
    <x v="0"/>
    <x v="137"/>
    <n v="4.4198895027624308E-2"/>
    <n v="0"/>
    <n v="0"/>
    <n v="0"/>
    <n v="0"/>
    <n v="5.2631578947368418E-2"/>
  </r>
  <r>
    <x v="13"/>
    <s v="0821-01-000"/>
    <m/>
    <x v="0"/>
    <s v="Wadena"/>
    <s v="Menahga Public School District"/>
    <n v="37"/>
    <n v="0"/>
    <n v="0"/>
    <n v="0"/>
    <n v="0"/>
    <n v="0"/>
    <n v="37"/>
    <n v="0"/>
    <n v="5.2631578947368418E-2"/>
    <n v="70"/>
    <n v="9.5108695652173919E-2"/>
    <n v="703"/>
    <n v="736"/>
    <x v="780"/>
    <n v="11"/>
    <n v="3"/>
    <n v="0"/>
    <n v="4"/>
    <n v="68"/>
    <n v="0"/>
    <n v="0"/>
    <n v="0"/>
    <n v="0"/>
    <x v="1006"/>
    <x v="90"/>
    <x v="4"/>
    <x v="2"/>
    <x v="29"/>
    <n v="5.393586005830904E-2"/>
    <n v="0"/>
    <n v="0"/>
    <n v="0"/>
    <n v="0"/>
    <n v="5.2631578947368418E-2"/>
  </r>
  <r>
    <x v="12"/>
    <s v="0255-01-000"/>
    <m/>
    <x v="0"/>
    <s v="Goodhue"/>
    <s v="Pine Island Public School Dist."/>
    <n v="55"/>
    <n v="0"/>
    <n v="0"/>
    <n v="3"/>
    <n v="0"/>
    <n v="7"/>
    <n v="56"/>
    <n v="5.8381984987489572E-3"/>
    <n v="4.6705587989991658E-2"/>
    <n v="107"/>
    <n v="8.6082059533386962E-2"/>
    <n v="1199"/>
    <n v="1243"/>
    <x v="2001"/>
    <n v="3"/>
    <n v="15"/>
    <n v="12"/>
    <n v="23"/>
    <n v="103"/>
    <n v="0"/>
    <n v="0"/>
    <n v="0"/>
    <n v="0"/>
    <x v="1990"/>
    <x v="6"/>
    <x v="66"/>
    <x v="27"/>
    <x v="10"/>
    <n v="4.816112084063047E-2"/>
    <n v="0"/>
    <n v="0"/>
    <n v="0.2"/>
    <n v="0"/>
    <n v="5.2543786488740613E-2"/>
  </r>
  <r>
    <x v="4"/>
    <s v="0016-01-000"/>
    <s v="yes"/>
    <x v="1"/>
    <s v="Anoka"/>
    <s v="Spring Lake Park Public Schools"/>
    <n v="137"/>
    <n v="11"/>
    <n v="11"/>
    <n v="30"/>
    <n v="16"/>
    <n v="24"/>
    <n v="214"/>
    <n v="5.2933392148213501E-3"/>
    <n v="4.7198941332157039E-2"/>
    <n v="351"/>
    <n v="7.5532601678502259E-2"/>
    <n v="4534"/>
    <n v="4647"/>
    <x v="2038"/>
    <n v="86"/>
    <n v="422"/>
    <n v="417"/>
    <n v="323"/>
    <n v="278"/>
    <n v="0"/>
    <n v="19"/>
    <n v="16"/>
    <n v="11"/>
    <x v="1585"/>
    <x v="64"/>
    <x v="542"/>
    <x v="490"/>
    <x v="644"/>
    <n v="4.2050337630448124E-2"/>
    <n v="0.1134020618556701"/>
    <n v="2.6570048309178744E-2"/>
    <n v="6.9605568445475635E-2"/>
    <n v="4.878048780487805E-2"/>
    <n v="5.2492280546978388E-2"/>
  </r>
  <r>
    <x v="2"/>
    <s v="0332-01-000"/>
    <m/>
    <x v="0"/>
    <s v="Kanabec"/>
    <s v="Mora Public School District"/>
    <n v="85"/>
    <n v="0"/>
    <n v="0"/>
    <n v="0"/>
    <n v="0"/>
    <n v="19"/>
    <n v="72"/>
    <n v="1.0951008645533141E-2"/>
    <n v="4.1498559077809798E-2"/>
    <n v="30"/>
    <n v="1.7921146953405017E-2"/>
    <n v="1735"/>
    <n v="1674"/>
    <x v="1396"/>
    <n v="23"/>
    <n v="34"/>
    <n v="7"/>
    <n v="43"/>
    <n v="27"/>
    <n v="0"/>
    <n v="0"/>
    <n v="0"/>
    <n v="0"/>
    <x v="2028"/>
    <x v="255"/>
    <x v="37"/>
    <x v="36"/>
    <x v="125"/>
    <n v="5.2307692307692305E-2"/>
    <n v="0"/>
    <n v="0"/>
    <n v="0"/>
    <n v="0"/>
    <n v="5.2449567723342937E-2"/>
  </r>
  <r>
    <x v="10"/>
    <s v="0745-01-000"/>
    <m/>
    <x v="0"/>
    <s v="Stearns"/>
    <s v="Albany Public School District"/>
    <n v="79"/>
    <n v="0"/>
    <n v="0"/>
    <n v="0"/>
    <n v="0"/>
    <n v="4"/>
    <n v="83"/>
    <n v="2.4110910186859553E-3"/>
    <n v="5.0030138637733576E-2"/>
    <n v="146"/>
    <n v="8.4982537834691507E-2"/>
    <n v="1659"/>
    <n v="1718"/>
    <x v="2039"/>
    <n v="6"/>
    <n v="20"/>
    <n v="18"/>
    <n v="54"/>
    <n v="131"/>
    <n v="0"/>
    <n v="3"/>
    <n v="0"/>
    <n v="3"/>
    <x v="2029"/>
    <x v="31"/>
    <x v="19"/>
    <x v="105"/>
    <x v="62"/>
    <n v="5.038265306122449E-2"/>
    <n v="0"/>
    <n v="0"/>
    <n v="0"/>
    <n v="0"/>
    <n v="5.2441229656419529E-2"/>
  </r>
  <r>
    <x v="7"/>
    <s v="0284-01-000"/>
    <s v="yes"/>
    <x v="1"/>
    <s v="Hennepin"/>
    <s v="Wayzata Public School District"/>
    <n v="413"/>
    <n v="4"/>
    <n v="40"/>
    <n v="26"/>
    <n v="7"/>
    <n v="110"/>
    <n v="410"/>
    <n v="1.109318273497378E-2"/>
    <n v="4.1347317466720448E-2"/>
    <n v="1068"/>
    <n v="0.10206422018348624"/>
    <n v="9916"/>
    <n v="10464"/>
    <x v="2040"/>
    <n v="39"/>
    <n v="873"/>
    <n v="1241"/>
    <n v="305"/>
    <n v="695"/>
    <n v="0"/>
    <n v="192"/>
    <n v="123"/>
    <n v="24"/>
    <x v="2030"/>
    <x v="121"/>
    <x v="543"/>
    <x v="491"/>
    <x v="423"/>
    <n v="5.3469704816157433E-2"/>
    <n v="9.3023255813953487E-2"/>
    <n v="5.5478502080443831E-2"/>
    <n v="2.2727272727272728E-2"/>
    <n v="2.4305555555555556E-2"/>
    <n v="5.2440500201694232E-2"/>
  </r>
  <r>
    <x v="17"/>
    <s v="0414-01-000"/>
    <m/>
    <x v="0"/>
    <s v="Lyon"/>
    <s v="Minneota Public School District"/>
    <n v="18"/>
    <n v="0"/>
    <n v="0"/>
    <n v="4"/>
    <n v="0"/>
    <n v="0"/>
    <n v="24"/>
    <n v="0"/>
    <n v="5.2401746724890827E-2"/>
    <n v="68"/>
    <n v="0.13545816733067728"/>
    <n v="458"/>
    <n v="502"/>
    <x v="521"/>
    <n v="0"/>
    <n v="1"/>
    <n v="3"/>
    <n v="29"/>
    <n v="66"/>
    <n v="0"/>
    <n v="0"/>
    <n v="0"/>
    <n v="0"/>
    <x v="991"/>
    <x v="0"/>
    <x v="3"/>
    <x v="36"/>
    <x v="106"/>
    <n v="4.2755344418052253E-2"/>
    <n v="0"/>
    <n v="0"/>
    <n v="0.5714285714285714"/>
    <n v="0"/>
    <n v="5.2401746724890827E-2"/>
  </r>
  <r>
    <x v="8"/>
    <s v="2184-01-000"/>
    <m/>
    <x v="0"/>
    <s v="Rock"/>
    <s v="Luverne Public School District"/>
    <n v="56"/>
    <n v="0"/>
    <n v="0"/>
    <n v="0"/>
    <n v="0"/>
    <n v="0"/>
    <n v="62"/>
    <n v="0"/>
    <n v="5.2364864864864864E-2"/>
    <n v="100"/>
    <n v="8.1833060556464818E-2"/>
    <n v="1184"/>
    <n v="1222"/>
    <x v="1634"/>
    <n v="14"/>
    <n v="16"/>
    <n v="21"/>
    <n v="38"/>
    <n v="95"/>
    <n v="0"/>
    <n v="4"/>
    <n v="0"/>
    <n v="0"/>
    <x v="2031"/>
    <x v="93"/>
    <x v="25"/>
    <x v="25"/>
    <x v="144"/>
    <n v="5.1188299817184646E-2"/>
    <n v="0"/>
    <n v="0"/>
    <n v="0"/>
    <n v="0"/>
    <n v="5.2364864864864864E-2"/>
  </r>
  <r>
    <x v="1"/>
    <s v="0297-01-000"/>
    <m/>
    <x v="0"/>
    <s v="Houston"/>
    <s v="Spring Grove School District"/>
    <n v="15"/>
    <n v="0"/>
    <n v="0"/>
    <n v="0"/>
    <n v="0"/>
    <n v="0"/>
    <n v="18"/>
    <n v="0"/>
    <n v="5.232558139534884E-2"/>
    <n v="18"/>
    <n v="5.232558139534884E-2"/>
    <n v="344"/>
    <n v="344"/>
    <x v="792"/>
    <n v="0"/>
    <n v="2"/>
    <n v="3"/>
    <n v="2"/>
    <n v="18"/>
    <n v="0"/>
    <n v="0"/>
    <n v="0"/>
    <n v="0"/>
    <x v="529"/>
    <x v="0"/>
    <x v="6"/>
    <x v="5"/>
    <x v="3"/>
    <n v="4.4910179640718563E-2"/>
    <n v="0"/>
    <n v="0"/>
    <n v="0"/>
    <n v="0"/>
    <n v="5.232558139534884E-2"/>
  </r>
  <r>
    <x v="7"/>
    <s v="0297-01-000"/>
    <m/>
    <x v="0"/>
    <s v="Houston"/>
    <s v="Spring Grove School District"/>
    <n v="15"/>
    <n v="0"/>
    <n v="0"/>
    <n v="0"/>
    <n v="0"/>
    <n v="0"/>
    <n v="16"/>
    <n v="0"/>
    <n v="5.2287581699346407E-2"/>
    <n v="19"/>
    <n v="6.1488673139158574E-2"/>
    <n v="306"/>
    <n v="309"/>
    <x v="2041"/>
    <n v="0"/>
    <n v="2"/>
    <n v="2"/>
    <n v="0"/>
    <n v="18"/>
    <n v="0"/>
    <n v="0"/>
    <n v="0"/>
    <n v="0"/>
    <x v="282"/>
    <x v="0"/>
    <x v="6"/>
    <x v="0"/>
    <x v="1"/>
    <n v="4.9668874172185427E-2"/>
    <n v="0"/>
    <n v="0"/>
    <n v="0"/>
    <n v="0"/>
    <n v="5.2287581699346407E-2"/>
  </r>
  <r>
    <x v="10"/>
    <s v="0484-01-000"/>
    <m/>
    <x v="0"/>
    <s v="Morrison"/>
    <s v="Pierz Public School District"/>
    <n v="46"/>
    <n v="0"/>
    <n v="0"/>
    <n v="0"/>
    <n v="0"/>
    <n v="0"/>
    <n v="48"/>
    <n v="0"/>
    <n v="5.2287581699346407E-2"/>
    <n v="248"/>
    <n v="0.22182468694096602"/>
    <n v="918"/>
    <n v="1118"/>
    <x v="2042"/>
    <n v="6"/>
    <n v="7"/>
    <n v="4"/>
    <n v="18"/>
    <n v="237"/>
    <n v="0"/>
    <n v="0"/>
    <n v="0"/>
    <n v="3"/>
    <x v="204"/>
    <x v="31"/>
    <x v="21"/>
    <x v="10"/>
    <x v="5"/>
    <n v="5.1569506726457402E-2"/>
    <n v="0"/>
    <n v="0"/>
    <n v="0"/>
    <n v="0"/>
    <n v="5.2287581699346407E-2"/>
  </r>
  <r>
    <x v="5"/>
    <s v="0194-01-000"/>
    <s v="yes"/>
    <x v="1"/>
    <s v="Dakota"/>
    <s v="Lakeville Public School District"/>
    <n v="408"/>
    <n v="3"/>
    <n v="58"/>
    <n v="37"/>
    <n v="28"/>
    <n v="101"/>
    <n v="462"/>
    <n v="9.371810336828431E-3"/>
    <n v="4.2869073025888466E-2"/>
    <n v="654"/>
    <n v="6.0176665439823335E-2"/>
    <n v="10777"/>
    <n v="10868"/>
    <x v="2043"/>
    <n v="55"/>
    <n v="503"/>
    <n v="611"/>
    <n v="603"/>
    <n v="508"/>
    <n v="3"/>
    <n v="45"/>
    <n v="43"/>
    <n v="28"/>
    <x v="2032"/>
    <x v="165"/>
    <x v="148"/>
    <x v="492"/>
    <x v="467"/>
    <n v="4.535349044019564E-2"/>
    <n v="5.4545454545454543E-2"/>
    <n v="0.1124031007751938"/>
    <n v="6.1157024793388429E-2"/>
    <n v="4.6434494195688222E-2"/>
    <n v="5.22408833627169E-2"/>
  </r>
  <r>
    <x v="13"/>
    <s v="0261-01-000"/>
    <m/>
    <x v="0"/>
    <s v="Grant"/>
    <s v="Ashby Public School District"/>
    <n v="13"/>
    <n v="0"/>
    <n v="0"/>
    <n v="0"/>
    <n v="0"/>
    <n v="0"/>
    <n v="14"/>
    <n v="0"/>
    <n v="5.2238805970149252E-2"/>
    <n v="93"/>
    <n v="0.2680115273775216"/>
    <n v="268"/>
    <n v="347"/>
    <x v="792"/>
    <n v="5"/>
    <n v="0"/>
    <n v="0"/>
    <n v="2"/>
    <n v="89"/>
    <n v="0"/>
    <n v="0"/>
    <n v="0"/>
    <n v="4"/>
    <x v="399"/>
    <x v="43"/>
    <x v="0"/>
    <x v="2"/>
    <x v="645"/>
    <n v="4.9808429118773943E-2"/>
    <n v="0"/>
    <n v="0"/>
    <n v="0"/>
    <n v="0"/>
    <n v="5.2238805970149252E-2"/>
  </r>
  <r>
    <x v="6"/>
    <s v="0047-01-000"/>
    <m/>
    <x v="0"/>
    <s v="Benton"/>
    <s v="Sauk Rapids-Rice Public Schools"/>
    <n v="184"/>
    <n v="0"/>
    <n v="5"/>
    <n v="3"/>
    <n v="4"/>
    <n v="23"/>
    <n v="182"/>
    <n v="5.8598726114649684E-3"/>
    <n v="4.6369426751592356E-2"/>
    <n v="52"/>
    <n v="1.3785790031813362E-2"/>
    <n v="3925"/>
    <n v="3772"/>
    <x v="2044"/>
    <n v="8"/>
    <n v="64"/>
    <n v="74"/>
    <n v="39"/>
    <n v="48"/>
    <n v="0"/>
    <n v="0"/>
    <n v="0"/>
    <n v="0"/>
    <x v="2033"/>
    <x v="35"/>
    <x v="362"/>
    <x v="335"/>
    <x v="125"/>
    <n v="4.9422508729519206E-2"/>
    <n v="0"/>
    <n v="7.2463768115942032E-2"/>
    <n v="3.896103896103896E-2"/>
    <n v="9.3023255813953487E-2"/>
    <n v="5.2229299363057327E-2"/>
  </r>
  <r>
    <x v="6"/>
    <s v="2311-01-000"/>
    <m/>
    <x v="0"/>
    <s v="Clearwater"/>
    <s v="Clearbrook-Gonvick School District"/>
    <n v="26"/>
    <n v="0"/>
    <n v="0"/>
    <n v="0"/>
    <n v="0"/>
    <n v="0"/>
    <n v="27"/>
    <n v="0"/>
    <n v="5.2224371373307543E-2"/>
    <n v="6"/>
    <n v="1.2096774193548387E-2"/>
    <n v="517"/>
    <n v="496"/>
    <x v="361"/>
    <n v="71"/>
    <n v="4"/>
    <n v="10"/>
    <n v="1"/>
    <n v="3"/>
    <n v="0"/>
    <n v="0"/>
    <n v="0"/>
    <n v="0"/>
    <x v="132"/>
    <x v="337"/>
    <x v="2"/>
    <x v="12"/>
    <x v="0"/>
    <n v="6.0046189376443418E-2"/>
    <n v="0"/>
    <n v="0"/>
    <n v="0"/>
    <n v="0"/>
    <n v="5.2224371373307543E-2"/>
  </r>
  <r>
    <x v="3"/>
    <s v="0601-01-000"/>
    <m/>
    <x v="0"/>
    <s v="Polk"/>
    <s v="Fosston Public School District"/>
    <n v="18"/>
    <n v="5"/>
    <n v="0"/>
    <n v="0"/>
    <n v="0"/>
    <n v="0"/>
    <n v="31"/>
    <n v="0"/>
    <n v="5.2188552188552187E-2"/>
    <n v="96"/>
    <n v="0.1456752655538695"/>
    <n v="594"/>
    <n v="659"/>
    <x v="292"/>
    <n v="39"/>
    <n v="9"/>
    <n v="6"/>
    <n v="16"/>
    <n v="84"/>
    <n v="11"/>
    <n v="0"/>
    <n v="0"/>
    <n v="0"/>
    <x v="38"/>
    <x v="40"/>
    <x v="13"/>
    <x v="3"/>
    <x v="4"/>
    <n v="3.4416826003824091E-2"/>
    <n v="0.15151515151515152"/>
    <n v="0"/>
    <n v="0"/>
    <n v="0"/>
    <n v="5.2188552188552187E-2"/>
  </r>
  <r>
    <x v="1"/>
    <s v="0362-01-000"/>
    <m/>
    <x v="0"/>
    <s v="Koochiching"/>
    <s v="Littlefork-Big Falls School Dist."/>
    <n v="9"/>
    <n v="0"/>
    <n v="0"/>
    <n v="0"/>
    <n v="0"/>
    <n v="0"/>
    <n v="12"/>
    <n v="0"/>
    <n v="5.2173913043478258E-2"/>
    <n v="93"/>
    <n v="0.29903536977491962"/>
    <n v="230"/>
    <n v="311"/>
    <x v="1631"/>
    <n v="8"/>
    <n v="2"/>
    <n v="0"/>
    <n v="2"/>
    <n v="86"/>
    <n v="3"/>
    <n v="0"/>
    <n v="0"/>
    <n v="0"/>
    <x v="1071"/>
    <x v="43"/>
    <x v="6"/>
    <x v="2"/>
    <x v="3"/>
    <n v="4.0540540540540543E-2"/>
    <n v="0"/>
    <n v="0"/>
    <n v="0"/>
    <n v="0"/>
    <n v="5.2173913043478258E-2"/>
  </r>
  <r>
    <x v="9"/>
    <s v="0912-01-000"/>
    <m/>
    <x v="0"/>
    <s v="Mille Lacs"/>
    <s v="Milaca Public School District"/>
    <n v="101"/>
    <n v="0"/>
    <n v="0"/>
    <n v="0"/>
    <n v="0"/>
    <n v="5"/>
    <n v="99"/>
    <n v="2.5075225677031092E-3"/>
    <n v="4.9648946840521561E-2"/>
    <n v="53"/>
    <n v="2.7277406073082863E-2"/>
    <n v="1994"/>
    <n v="1943"/>
    <x v="2045"/>
    <n v="39"/>
    <n v="13"/>
    <n v="7"/>
    <n v="21"/>
    <n v="44"/>
    <n v="0"/>
    <n v="0"/>
    <n v="0"/>
    <n v="0"/>
    <x v="968"/>
    <x v="71"/>
    <x v="45"/>
    <x v="36"/>
    <x v="15"/>
    <n v="5.2604166666666667E-2"/>
    <n v="0"/>
    <n v="0"/>
    <n v="0"/>
    <n v="0"/>
    <n v="5.2156469408224673E-2"/>
  </r>
  <r>
    <x v="13"/>
    <s v="0111-01-000"/>
    <s v="yes"/>
    <x v="1"/>
    <s v="Carver"/>
    <s v="Watertown-Mayer Public School Dist."/>
    <n v="66"/>
    <n v="0"/>
    <n v="0"/>
    <n v="0"/>
    <n v="3"/>
    <n v="0"/>
    <n v="71"/>
    <n v="0"/>
    <n v="5.2129221732745964E-2"/>
    <n v="64"/>
    <n v="4.7232472324723246E-2"/>
    <n v="1362"/>
    <n v="1355"/>
    <x v="1488"/>
    <n v="3"/>
    <n v="5"/>
    <n v="7"/>
    <n v="2"/>
    <n v="60"/>
    <n v="0"/>
    <n v="0"/>
    <n v="0"/>
    <n v="0"/>
    <x v="2034"/>
    <x v="6"/>
    <x v="5"/>
    <x v="36"/>
    <x v="25"/>
    <n v="4.93642483171279E-2"/>
    <n v="0"/>
    <n v="0"/>
    <n v="0"/>
    <n v="0.6"/>
    <n v="5.2129221732745964E-2"/>
  </r>
  <r>
    <x v="0"/>
    <s v="0150-01-000"/>
    <m/>
    <x v="0"/>
    <s v="Clay"/>
    <s v="Hawley Public School District"/>
    <n v="36"/>
    <n v="0"/>
    <n v="0"/>
    <n v="0"/>
    <n v="0"/>
    <n v="5"/>
    <n v="37"/>
    <n v="6.2034739454094297E-3"/>
    <n v="4.590570719602978E-2"/>
    <n v="135"/>
    <n v="0.15016685205784205"/>
    <n v="806"/>
    <n v="899"/>
    <x v="1075"/>
    <n v="1"/>
    <n v="10"/>
    <n v="2"/>
    <n v="6"/>
    <n v="135"/>
    <n v="0"/>
    <n v="0"/>
    <n v="0"/>
    <n v="0"/>
    <x v="1192"/>
    <x v="3"/>
    <x v="14"/>
    <x v="0"/>
    <x v="21"/>
    <n v="4.6094750320102434E-2"/>
    <n v="0"/>
    <n v="0"/>
    <n v="0"/>
    <n v="0"/>
    <n v="5.2109181141439212E-2"/>
  </r>
  <r>
    <x v="4"/>
    <s v="2342-01-000"/>
    <m/>
    <x v="0"/>
    <s v="Grant"/>
    <s v="West Central Area"/>
    <n v="29"/>
    <n v="0"/>
    <n v="0"/>
    <n v="0"/>
    <n v="3"/>
    <n v="0"/>
    <n v="40"/>
    <n v="0"/>
    <n v="5.2083333333333336E-2"/>
    <n v="68"/>
    <n v="8.5427135678391955E-2"/>
    <n v="768"/>
    <n v="796"/>
    <x v="306"/>
    <n v="3"/>
    <n v="15"/>
    <n v="6"/>
    <n v="9"/>
    <n v="63"/>
    <n v="0"/>
    <n v="0"/>
    <n v="0"/>
    <n v="0"/>
    <x v="346"/>
    <x v="6"/>
    <x v="66"/>
    <x v="3"/>
    <x v="12"/>
    <n v="3.9780521262002745E-2"/>
    <n v="0"/>
    <n v="0"/>
    <n v="0"/>
    <n v="0.25"/>
    <n v="5.2083333333333336E-2"/>
  </r>
  <r>
    <x v="8"/>
    <s v="0622-01-000"/>
    <s v="yes"/>
    <x v="1"/>
    <s v="Ramsey"/>
    <s v="North St Paul-Maplewood Oakdale Public School District"/>
    <n v="360"/>
    <n v="4"/>
    <n v="90"/>
    <n v="97"/>
    <n v="22"/>
    <n v="264"/>
    <n v="331"/>
    <n v="2.309105221726581E-2"/>
    <n v="2.8951281378465844E-2"/>
    <n v="48"/>
    <n v="4.4093330883703836E-3"/>
    <n v="11433"/>
    <n v="10886"/>
    <x v="2046"/>
    <n v="159"/>
    <n v="1318"/>
    <n v="1510"/>
    <n v="726"/>
    <n v="32"/>
    <n v="0"/>
    <n v="0"/>
    <n v="0"/>
    <n v="5"/>
    <x v="2035"/>
    <x v="228"/>
    <x v="544"/>
    <x v="493"/>
    <x v="646"/>
    <n v="4.7993600853219569E-2"/>
    <n v="2.4539877300613498E-2"/>
    <n v="6.3920454545454544E-2"/>
    <n v="6.0360920970752956E-2"/>
    <n v="2.9609690444145357E-2"/>
    <n v="5.2042333595731655E-2"/>
  </r>
  <r>
    <x v="0"/>
    <s v="0022-01-000"/>
    <m/>
    <x v="0"/>
    <s v="Becker"/>
    <s v="Detroit Lakes Public School Dist."/>
    <n v="102"/>
    <n v="22"/>
    <n v="0"/>
    <n v="0"/>
    <n v="0"/>
    <n v="15"/>
    <n v="124"/>
    <n v="5.6116722783389446E-3"/>
    <n v="4.6389824167601942E-2"/>
    <n v="289"/>
    <n v="0.10237336167198016"/>
    <n v="2673"/>
    <n v="2823"/>
    <x v="2047"/>
    <n v="360"/>
    <n v="32"/>
    <n v="18"/>
    <n v="46"/>
    <n v="266"/>
    <n v="12"/>
    <n v="0"/>
    <n v="0"/>
    <n v="3"/>
    <x v="2036"/>
    <x v="407"/>
    <x v="75"/>
    <x v="105"/>
    <x v="125"/>
    <n v="4.6300499319110303E-2"/>
    <n v="5.9459459459459463E-2"/>
    <n v="0"/>
    <n v="0"/>
    <n v="0"/>
    <n v="5.200149644594089E-2"/>
  </r>
  <r>
    <x v="5"/>
    <s v="0511-01-000"/>
    <m/>
    <x v="0"/>
    <s v="Nobles"/>
    <s v="Adrian Public School District"/>
    <n v="12"/>
    <n v="0"/>
    <n v="0"/>
    <n v="0"/>
    <n v="6"/>
    <n v="0"/>
    <n v="21"/>
    <n v="0"/>
    <n v="5.1980198019801978E-2"/>
    <n v="178"/>
    <n v="0.3172905525846702"/>
    <n v="404"/>
    <n v="561"/>
    <x v="714"/>
    <n v="6"/>
    <n v="5"/>
    <n v="15"/>
    <n v="53"/>
    <n v="153"/>
    <n v="0"/>
    <n v="0"/>
    <n v="0"/>
    <n v="16"/>
    <x v="27"/>
    <x v="31"/>
    <x v="5"/>
    <x v="27"/>
    <x v="125"/>
    <n v="3.519061583577713E-2"/>
    <n v="0"/>
    <n v="0"/>
    <n v="0"/>
    <n v="0.13953488372093023"/>
    <n v="5.1980198019801978E-2"/>
  </r>
  <r>
    <x v="4"/>
    <s v="0876-01-000"/>
    <m/>
    <x v="0"/>
    <s v="Wright"/>
    <s v="Annandale Public School District"/>
    <n v="72"/>
    <n v="0"/>
    <n v="0"/>
    <n v="0"/>
    <n v="0"/>
    <n v="0"/>
    <n v="83"/>
    <n v="0"/>
    <n v="5.1939924906132667E-2"/>
    <n v="284"/>
    <n v="0.15786548082267926"/>
    <n v="1598"/>
    <n v="1799"/>
    <x v="2048"/>
    <n v="4"/>
    <n v="21"/>
    <n v="10"/>
    <n v="28"/>
    <n v="271"/>
    <n v="0"/>
    <n v="0"/>
    <n v="0"/>
    <n v="0"/>
    <x v="2037"/>
    <x v="2"/>
    <x v="16"/>
    <x v="12"/>
    <x v="16"/>
    <n v="4.6844502277163302E-2"/>
    <n v="0"/>
    <n v="0"/>
    <n v="0"/>
    <n v="0"/>
    <n v="5.1939924906132667E-2"/>
  </r>
  <r>
    <x v="14"/>
    <s v="2860-01-000"/>
    <m/>
    <x v="0"/>
    <s v="Faribault"/>
    <s v="Blue Earth Area Public School"/>
    <n v="66"/>
    <n v="0"/>
    <n v="0"/>
    <n v="0"/>
    <n v="0"/>
    <n v="0"/>
    <n v="70"/>
    <n v="0"/>
    <n v="5.1890289103039292E-2"/>
    <n v="59"/>
    <n v="4.4095665171898356E-2"/>
    <n v="1349"/>
    <n v="1338"/>
    <x v="2049"/>
    <n v="3"/>
    <n v="8"/>
    <n v="8"/>
    <n v="114"/>
    <n v="51"/>
    <n v="0"/>
    <n v="0"/>
    <n v="0"/>
    <n v="4"/>
    <x v="449"/>
    <x v="6"/>
    <x v="8"/>
    <x v="8"/>
    <x v="81"/>
    <n v="5.4098360655737705E-2"/>
    <n v="0"/>
    <n v="0"/>
    <n v="0"/>
    <n v="0"/>
    <n v="5.1890289103039292E-2"/>
  </r>
  <r>
    <x v="0"/>
    <s v="0347-01-000"/>
    <m/>
    <x v="0"/>
    <s v="Kandiyohi"/>
    <s v="Willmar Public School District"/>
    <n v="182"/>
    <n v="0"/>
    <n v="0"/>
    <n v="0"/>
    <n v="29"/>
    <n v="8"/>
    <n v="211"/>
    <n v="1.893939393939394E-3"/>
    <n v="4.9952651515151512E-2"/>
    <n v="159"/>
    <n v="3.8184438040345818E-2"/>
    <n v="4224"/>
    <n v="4164"/>
    <x v="2050"/>
    <n v="38"/>
    <n v="273"/>
    <n v="47"/>
    <n v="1278"/>
    <n v="133"/>
    <n v="0"/>
    <n v="3"/>
    <n v="3"/>
    <n v="0"/>
    <x v="2038"/>
    <x v="168"/>
    <x v="214"/>
    <x v="72"/>
    <x v="647"/>
    <n v="7.0624757469926275E-2"/>
    <n v="0"/>
    <n v="0"/>
    <n v="0"/>
    <n v="2.2188217291507269E-2"/>
    <n v="5.1846590909090905E-2"/>
  </r>
  <r>
    <x v="0"/>
    <s v="0297-01-000"/>
    <m/>
    <x v="0"/>
    <s v="Houston"/>
    <s v="Spring Grove School District"/>
    <n v="16"/>
    <n v="0"/>
    <n v="0"/>
    <n v="0"/>
    <n v="0"/>
    <n v="0"/>
    <n v="17"/>
    <n v="0"/>
    <n v="5.1829268292682924E-2"/>
    <n v="12"/>
    <n v="3.7151702786377708E-2"/>
    <n v="328"/>
    <n v="323"/>
    <x v="236"/>
    <n v="0"/>
    <n v="4"/>
    <n v="2"/>
    <n v="1"/>
    <n v="10"/>
    <n v="0"/>
    <n v="0"/>
    <n v="0"/>
    <n v="0"/>
    <x v="793"/>
    <x v="0"/>
    <x v="2"/>
    <x v="0"/>
    <x v="0"/>
    <n v="4.9689440993788817E-2"/>
    <n v="0"/>
    <n v="0"/>
    <n v="0"/>
    <n v="0"/>
    <n v="5.1829268292682924E-2"/>
  </r>
  <r>
    <x v="11"/>
    <s v="0833-01-000"/>
    <s v="yes"/>
    <x v="1"/>
    <s v="Washington"/>
    <s v="South Washington County School Dist"/>
    <n v="610"/>
    <n v="3"/>
    <n v="85"/>
    <n v="141"/>
    <n v="53"/>
    <n v="553"/>
    <n v="371"/>
    <n v="3.1006447995514438E-2"/>
    <n v="2.0801794224838799E-2"/>
    <n v="507"/>
    <n v="2.9107819497071995E-2"/>
    <n v="17835"/>
    <n v="17418"/>
    <x v="2012"/>
    <n v="105"/>
    <n v="1478"/>
    <n v="1708"/>
    <n v="1023"/>
    <n v="315"/>
    <n v="3"/>
    <n v="79"/>
    <n v="54"/>
    <n v="33"/>
    <x v="2039"/>
    <x v="219"/>
    <x v="545"/>
    <x v="494"/>
    <x v="648"/>
    <n v="4.5525785506381075E-2"/>
    <n v="2.8571428571428571E-2"/>
    <n v="5.7277628032345013E-2"/>
    <n v="7.8551532033426186E-2"/>
    <n v="5.0814956855225309E-2"/>
    <n v="5.180824222035324E-2"/>
  </r>
  <r>
    <x v="2"/>
    <s v="0256-01-000"/>
    <m/>
    <x v="0"/>
    <s v="Goodhue"/>
    <s v="Red Wing Public School District"/>
    <n v="133"/>
    <n v="5"/>
    <n v="0"/>
    <n v="0"/>
    <n v="0"/>
    <n v="7"/>
    <n v="141"/>
    <n v="2.4501225061253061E-3"/>
    <n v="4.935246762338117E-2"/>
    <n v="22"/>
    <n v="8.0556572683998535E-3"/>
    <n v="2857"/>
    <n v="2731"/>
    <x v="2051"/>
    <n v="145"/>
    <n v="129"/>
    <n v="59"/>
    <n v="176"/>
    <n v="16"/>
    <n v="0"/>
    <n v="0"/>
    <n v="0"/>
    <n v="0"/>
    <x v="2040"/>
    <x v="408"/>
    <x v="399"/>
    <x v="142"/>
    <x v="142"/>
    <n v="5.6861906797776827E-2"/>
    <n v="3.3333333333333333E-2"/>
    <n v="0"/>
    <n v="0"/>
    <n v="0"/>
    <n v="5.1802590129506478E-2"/>
  </r>
  <r>
    <x v="17"/>
    <s v="0146-01-000"/>
    <m/>
    <x v="0"/>
    <s v="Clay"/>
    <s v="Barnesville Public School District"/>
    <n v="37"/>
    <n v="0"/>
    <n v="0"/>
    <n v="0"/>
    <n v="0"/>
    <n v="0"/>
    <n v="40"/>
    <n v="0"/>
    <n v="5.1679586563307491E-2"/>
    <n v="21"/>
    <n v="2.781456953642384E-2"/>
    <n v="774"/>
    <n v="755"/>
    <x v="2052"/>
    <n v="0"/>
    <n v="2"/>
    <n v="1"/>
    <n v="4"/>
    <n v="21"/>
    <n v="0"/>
    <n v="0"/>
    <n v="0"/>
    <n v="0"/>
    <x v="348"/>
    <x v="0"/>
    <x v="6"/>
    <x v="1"/>
    <x v="29"/>
    <n v="4.8429319371727751E-2"/>
    <n v="0"/>
    <n v="0"/>
    <n v="0"/>
    <n v="0"/>
    <n v="5.1679586563307491E-2"/>
  </r>
  <r>
    <x v="13"/>
    <s v="0001-03-000"/>
    <s v="yes"/>
    <x v="2"/>
    <s v="Hennepin"/>
    <s v="Minneapolis Public School Dist."/>
    <n v="828"/>
    <n v="345"/>
    <n v="1233"/>
    <n v="86"/>
    <n v="91"/>
    <n v="1571"/>
    <n v="1062"/>
    <n v="3.0823866423371985E-2"/>
    <n v="2.0837012184354582E-2"/>
    <n v="354"/>
    <n v="7.2707854091357211E-3"/>
    <n v="50967"/>
    <n v="48688"/>
    <x v="2053"/>
    <n v="2401"/>
    <n v="21307"/>
    <n v="7134"/>
    <n v="4044"/>
    <n v="120"/>
    <n v="6"/>
    <n v="150"/>
    <n v="6"/>
    <n v="6"/>
    <x v="2041"/>
    <x v="409"/>
    <x v="546"/>
    <x v="495"/>
    <x v="649"/>
    <n v="5.5953507230706849E-2"/>
    <n v="0.1259124087591241"/>
    <n v="5.5069227333631086E-2"/>
    <n v="1.1921264208483504E-2"/>
    <n v="2.2039234681520949E-2"/>
    <n v="5.1660878607726571E-2"/>
  </r>
  <r>
    <x v="9"/>
    <s v="2135-01-000"/>
    <m/>
    <x v="0"/>
    <s v="Blue Earth"/>
    <s v="Maple River School District"/>
    <n v="53"/>
    <n v="0"/>
    <n v="0"/>
    <n v="0"/>
    <n v="0"/>
    <n v="3"/>
    <n v="53"/>
    <n v="2.7675276752767526E-3"/>
    <n v="4.8892988929889296E-2"/>
    <n v="191"/>
    <n v="0.15668580803937654"/>
    <n v="1084"/>
    <n v="1219"/>
    <x v="2054"/>
    <n v="3"/>
    <n v="6"/>
    <n v="19"/>
    <n v="23"/>
    <n v="182"/>
    <n v="0"/>
    <n v="0"/>
    <n v="0"/>
    <n v="4"/>
    <x v="2042"/>
    <x v="6"/>
    <x v="41"/>
    <x v="60"/>
    <x v="13"/>
    <n v="5.1010587102983639E-2"/>
    <n v="0"/>
    <n v="0"/>
    <n v="0"/>
    <n v="0"/>
    <n v="5.1660516605166046E-2"/>
  </r>
  <r>
    <x v="14"/>
    <s v="0047-01-000"/>
    <m/>
    <x v="0"/>
    <s v="Benton"/>
    <s v="Sauk Rapids-Rice Public Schools"/>
    <n v="177"/>
    <n v="0"/>
    <n v="4"/>
    <n v="3"/>
    <n v="0"/>
    <n v="0"/>
    <n v="195"/>
    <n v="0"/>
    <n v="5.1655629139072845E-2"/>
    <n v="74"/>
    <n v="2.0251778872468526E-2"/>
    <n v="3775"/>
    <n v="3654"/>
    <x v="2055"/>
    <n v="6"/>
    <n v="53"/>
    <n v="66"/>
    <n v="36"/>
    <n v="64"/>
    <n v="0"/>
    <n v="0"/>
    <n v="0"/>
    <n v="0"/>
    <x v="2043"/>
    <x v="31"/>
    <x v="429"/>
    <x v="217"/>
    <x v="113"/>
    <n v="4.9084858569051579E-2"/>
    <n v="0"/>
    <n v="7.0175438596491224E-2"/>
    <n v="4.3478260869565216E-2"/>
    <n v="0"/>
    <n v="5.1655629139072845E-2"/>
  </r>
  <r>
    <x v="3"/>
    <s v="0748-01-000"/>
    <m/>
    <x v="0"/>
    <s v="Stearns"/>
    <s v="Sartell-St. Stephen School District"/>
    <n v="185"/>
    <n v="0"/>
    <n v="0"/>
    <n v="3"/>
    <n v="0"/>
    <n v="18"/>
    <n v="186"/>
    <n v="4.5569620253164559E-3"/>
    <n v="4.7088607594936709E-2"/>
    <n v="179"/>
    <n v="4.5605095541401276E-2"/>
    <n v="3950"/>
    <n v="3925"/>
    <x v="2056"/>
    <n v="13"/>
    <n v="91"/>
    <n v="100"/>
    <n v="59"/>
    <n v="154"/>
    <n v="0"/>
    <n v="0"/>
    <n v="3"/>
    <n v="5"/>
    <x v="2044"/>
    <x v="91"/>
    <x v="221"/>
    <x v="334"/>
    <x v="96"/>
    <n v="5.0094773896561064E-2"/>
    <n v="0"/>
    <n v="0"/>
    <n v="0.03"/>
    <n v="0"/>
    <n v="5.1645569620253164E-2"/>
  </r>
  <r>
    <x v="6"/>
    <s v="0299-01-000"/>
    <m/>
    <x v="0"/>
    <s v="Houston"/>
    <s v="Caledonia Public School District"/>
    <n v="44"/>
    <n v="0"/>
    <n v="0"/>
    <n v="0"/>
    <n v="0"/>
    <n v="0"/>
    <n v="46"/>
    <n v="0"/>
    <n v="5.1627384960718295E-2"/>
    <n v="27"/>
    <n v="3.096330275229358E-2"/>
    <n v="891"/>
    <n v="872"/>
    <x v="820"/>
    <n v="2"/>
    <n v="19"/>
    <n v="3"/>
    <n v="1"/>
    <n v="21"/>
    <n v="0"/>
    <n v="0"/>
    <n v="0"/>
    <n v="0"/>
    <x v="1271"/>
    <x v="16"/>
    <x v="57"/>
    <x v="5"/>
    <x v="0"/>
    <n v="5.057471264367816E-2"/>
    <n v="0"/>
    <n v="0"/>
    <n v="0"/>
    <n v="0"/>
    <n v="5.1627384960718295E-2"/>
  </r>
  <r>
    <x v="13"/>
    <s v="0378-01-000"/>
    <m/>
    <x v="0"/>
    <s v="Lac qui Parle"/>
    <s v="Dawson-Boyd Public School District"/>
    <n v="34"/>
    <n v="0"/>
    <n v="0"/>
    <n v="0"/>
    <n v="0"/>
    <n v="0"/>
    <n v="35"/>
    <n v="0"/>
    <n v="5.1622418879056046E-2"/>
    <n v="38"/>
    <n v="5.5800293685756244E-2"/>
    <n v="678"/>
    <n v="681"/>
    <x v="345"/>
    <n v="1"/>
    <n v="6"/>
    <n v="5"/>
    <n v="4"/>
    <n v="33"/>
    <n v="0"/>
    <n v="0"/>
    <n v="0"/>
    <n v="0"/>
    <x v="1464"/>
    <x v="3"/>
    <x v="41"/>
    <x v="7"/>
    <x v="29"/>
    <n v="5.1127819548872182E-2"/>
    <n v="0"/>
    <n v="0"/>
    <n v="0"/>
    <n v="0"/>
    <n v="5.1622418879056046E-2"/>
  </r>
  <r>
    <x v="15"/>
    <s v="2860-01-000"/>
    <m/>
    <x v="0"/>
    <s v="Faribault"/>
    <s v="Blue Earth Area Public School"/>
    <n v="67"/>
    <n v="0"/>
    <n v="0"/>
    <n v="0"/>
    <n v="0"/>
    <n v="0"/>
    <n v="72"/>
    <n v="0"/>
    <n v="5.1612903225806452E-2"/>
    <n v="65"/>
    <n v="4.6829971181556199E-2"/>
    <n v="1395"/>
    <n v="1388"/>
    <x v="2057"/>
    <n v="1"/>
    <n v="13"/>
    <n v="6"/>
    <n v="105"/>
    <n v="59"/>
    <n v="0"/>
    <n v="0"/>
    <n v="0"/>
    <n v="4"/>
    <x v="1266"/>
    <x v="3"/>
    <x v="45"/>
    <x v="3"/>
    <x v="496"/>
    <n v="5.271439811172305E-2"/>
    <n v="0"/>
    <n v="0"/>
    <n v="0"/>
    <n v="0"/>
    <n v="5.1612903225806452E-2"/>
  </r>
  <r>
    <x v="7"/>
    <s v="0484-01-000"/>
    <m/>
    <x v="0"/>
    <s v="Morrison"/>
    <s v="Pierz Public School District"/>
    <n v="41"/>
    <n v="0"/>
    <n v="0"/>
    <n v="0"/>
    <n v="0"/>
    <n v="0"/>
    <n v="45"/>
    <n v="0"/>
    <n v="5.1605504587155966E-2"/>
    <n v="248"/>
    <n v="0.23069767441860464"/>
    <n v="872"/>
    <n v="1075"/>
    <x v="742"/>
    <n v="7"/>
    <n v="9"/>
    <n v="4"/>
    <n v="9"/>
    <n v="235"/>
    <n v="0"/>
    <n v="0"/>
    <n v="4"/>
    <n v="0"/>
    <x v="1520"/>
    <x v="47"/>
    <x v="13"/>
    <x v="2"/>
    <x v="22"/>
    <n v="4.8122065727699531E-2"/>
    <n v="0"/>
    <n v="0"/>
    <n v="0"/>
    <n v="0"/>
    <n v="5.1605504587155966E-2"/>
  </r>
  <r>
    <x v="11"/>
    <s v="0194-01-000"/>
    <s v="yes"/>
    <x v="1"/>
    <s v="Dakota"/>
    <s v="Lakeville Public School District"/>
    <n v="468"/>
    <n v="0"/>
    <n v="34"/>
    <n v="23"/>
    <n v="16"/>
    <n v="164"/>
    <n v="416"/>
    <n v="1.4577777777777778E-2"/>
    <n v="3.6977777777777776E-2"/>
    <n v="320"/>
    <n v="2.9117379435850774E-2"/>
    <n v="11250"/>
    <n v="10990"/>
    <x v="2058"/>
    <n v="57"/>
    <n v="425"/>
    <n v="495"/>
    <n v="434"/>
    <n v="242"/>
    <n v="0"/>
    <n v="23"/>
    <n v="20"/>
    <n v="12"/>
    <x v="2045"/>
    <x v="197"/>
    <x v="152"/>
    <x v="496"/>
    <x v="312"/>
    <n v="4.7730749617542069E-2"/>
    <n v="0"/>
    <n v="7.7981651376146793E-2"/>
    <n v="4.6184738955823292E-2"/>
    <n v="3.6529680365296802E-2"/>
    <n v="5.1555555555555556E-2"/>
  </r>
  <r>
    <x v="12"/>
    <s v="0763-01-000"/>
    <m/>
    <x v="0"/>
    <s v="Steele"/>
    <s v="Medford Public School District"/>
    <n v="27"/>
    <n v="0"/>
    <n v="0"/>
    <n v="0"/>
    <n v="0"/>
    <n v="3"/>
    <n v="25"/>
    <n v="5.5147058823529415E-3"/>
    <n v="4.595588235294118E-2"/>
    <n v="60"/>
    <n v="0.10416666666666667"/>
    <n v="544"/>
    <n v="576"/>
    <x v="827"/>
    <n v="2"/>
    <n v="3"/>
    <n v="12"/>
    <n v="27"/>
    <n v="53"/>
    <n v="0"/>
    <n v="0"/>
    <n v="0"/>
    <n v="0"/>
    <x v="323"/>
    <x v="16"/>
    <x v="4"/>
    <x v="17"/>
    <x v="59"/>
    <n v="5.33596837944664E-2"/>
    <n v="0"/>
    <n v="0"/>
    <n v="0"/>
    <n v="0"/>
    <n v="5.1470588235294122E-2"/>
  </r>
  <r>
    <x v="16"/>
    <s v="0547-01-000"/>
    <m/>
    <x v="0"/>
    <s v="Otter Tail"/>
    <s v="Parkers Prairie Public School Dist."/>
    <n v="25"/>
    <n v="0"/>
    <n v="0"/>
    <n v="0"/>
    <n v="0"/>
    <n v="0"/>
    <n v="29"/>
    <n v="0"/>
    <n v="5.1418439716312055E-2"/>
    <n v="107"/>
    <n v="0.16666666666666666"/>
    <n v="564"/>
    <n v="642"/>
    <x v="309"/>
    <n v="3"/>
    <n v="2"/>
    <n v="2"/>
    <n v="2"/>
    <n v="107"/>
    <n v="0"/>
    <n v="0"/>
    <n v="0"/>
    <n v="0"/>
    <x v="559"/>
    <x v="6"/>
    <x v="6"/>
    <x v="0"/>
    <x v="3"/>
    <n v="4.5372050816696916E-2"/>
    <n v="0"/>
    <n v="0"/>
    <n v="0"/>
    <n v="0"/>
    <n v="5.1418439716312055E-2"/>
  </r>
  <r>
    <x v="12"/>
    <s v="0308-01-000"/>
    <m/>
    <x v="0"/>
    <s v="Hubbard"/>
    <s v="Nevis Public School District"/>
    <n v="18"/>
    <n v="0"/>
    <n v="0"/>
    <n v="0"/>
    <n v="0"/>
    <n v="0"/>
    <n v="22"/>
    <n v="0"/>
    <n v="5.1401869158878503E-2"/>
    <n v="144"/>
    <n v="0.26181818181818184"/>
    <n v="428"/>
    <n v="550"/>
    <x v="389"/>
    <n v="9"/>
    <n v="9"/>
    <n v="1"/>
    <n v="20"/>
    <n v="133"/>
    <n v="0"/>
    <n v="0"/>
    <n v="0"/>
    <n v="4"/>
    <x v="1005"/>
    <x v="68"/>
    <x v="13"/>
    <x v="1"/>
    <x v="4"/>
    <n v="4.5454545454545456E-2"/>
    <n v="0"/>
    <n v="0"/>
    <n v="0"/>
    <n v="0"/>
    <n v="5.1401869158878503E-2"/>
  </r>
  <r>
    <x v="12"/>
    <s v="0549-01-000"/>
    <m/>
    <x v="0"/>
    <s v="Otter Tail"/>
    <s v="Perham-Dent Public School District"/>
    <n v="81"/>
    <n v="0"/>
    <n v="0"/>
    <n v="0"/>
    <n v="0"/>
    <n v="0"/>
    <n v="86"/>
    <n v="0"/>
    <n v="5.1373954599761053E-2"/>
    <n v="70"/>
    <n v="4.2219541616405308E-2"/>
    <n v="1674"/>
    <n v="1658"/>
    <x v="2059"/>
    <n v="12"/>
    <n v="13"/>
    <n v="6"/>
    <n v="28"/>
    <n v="64"/>
    <n v="0"/>
    <n v="0"/>
    <n v="0"/>
    <n v="3"/>
    <x v="1392"/>
    <x v="123"/>
    <x v="45"/>
    <x v="3"/>
    <x v="24"/>
    <n v="5.0123762376237627E-2"/>
    <n v="0"/>
    <n v="0"/>
    <n v="0"/>
    <n v="0"/>
    <n v="5.1373954599761053E-2"/>
  </r>
  <r>
    <x v="7"/>
    <s v="0775-01-000"/>
    <m/>
    <x v="0"/>
    <s v="Swift"/>
    <s v="Kerkhoven-Murdock-Sunburg"/>
    <n v="17"/>
    <n v="0"/>
    <n v="0"/>
    <n v="0"/>
    <n v="0"/>
    <n v="0"/>
    <n v="23"/>
    <n v="0"/>
    <n v="5.1339285714285712E-2"/>
    <n v="132"/>
    <n v="0.23698384201077199"/>
    <n v="448"/>
    <n v="557"/>
    <x v="1583"/>
    <n v="2"/>
    <n v="3"/>
    <n v="1"/>
    <n v="50"/>
    <n v="110"/>
    <n v="0"/>
    <n v="0"/>
    <n v="0"/>
    <n v="18"/>
    <x v="631"/>
    <x v="16"/>
    <x v="4"/>
    <x v="1"/>
    <x v="68"/>
    <n v="4.1666666666666664E-2"/>
    <n v="0"/>
    <n v="0"/>
    <n v="0"/>
    <n v="0"/>
    <n v="5.1339285714285712E-2"/>
  </r>
  <r>
    <x v="17"/>
    <s v="0811-01-000"/>
    <m/>
    <x v="0"/>
    <s v="Wabasha"/>
    <s v="Wabasha-Kellogg Public School Dist."/>
    <n v="37"/>
    <n v="0"/>
    <n v="0"/>
    <n v="0"/>
    <n v="0"/>
    <n v="0"/>
    <n v="39"/>
    <n v="0"/>
    <n v="5.131578947368421E-2"/>
    <n v="6"/>
    <n v="8.253094910591471E-3"/>
    <n v="760"/>
    <n v="727"/>
    <x v="187"/>
    <n v="0"/>
    <n v="3"/>
    <n v="0"/>
    <n v="2"/>
    <n v="0"/>
    <n v="0"/>
    <n v="0"/>
    <n v="0"/>
    <n v="0"/>
    <x v="343"/>
    <x v="0"/>
    <x v="4"/>
    <x v="2"/>
    <x v="3"/>
    <n v="4.8748353096179184E-2"/>
    <n v="0"/>
    <n v="0"/>
    <n v="0"/>
    <n v="0"/>
    <n v="5.131578947368421E-2"/>
  </r>
  <r>
    <x v="3"/>
    <s v="0492-01-000"/>
    <m/>
    <x v="0"/>
    <s v="Mower"/>
    <s v="Austin Public School District"/>
    <n v="194"/>
    <n v="0"/>
    <n v="7"/>
    <n v="0"/>
    <n v="41"/>
    <n v="25"/>
    <n v="234"/>
    <n v="4.9514755397108336E-3"/>
    <n v="4.6345811051693407E-2"/>
    <n v="111"/>
    <n v="2.2648439094062438E-2"/>
    <n v="5049"/>
    <n v="4901"/>
    <x v="2060"/>
    <n v="12"/>
    <n v="470"/>
    <n v="363"/>
    <n v="1310"/>
    <n v="99"/>
    <n v="0"/>
    <n v="0"/>
    <n v="0"/>
    <n v="0"/>
    <x v="2046"/>
    <x v="123"/>
    <x v="547"/>
    <x v="103"/>
    <x v="650"/>
    <n v="6.8285814853924681E-2"/>
    <n v="0"/>
    <n v="1.4675052410901468E-2"/>
    <n v="0"/>
    <n v="3.0347890451517395E-2"/>
    <n v="5.1297286591404243E-2"/>
  </r>
  <r>
    <x v="3"/>
    <s v="0484-01-000"/>
    <m/>
    <x v="0"/>
    <s v="Morrison"/>
    <s v="Pierz Public School District"/>
    <n v="45"/>
    <n v="0"/>
    <n v="0"/>
    <n v="0"/>
    <n v="0"/>
    <n v="3"/>
    <n v="45"/>
    <n v="3.205128205128205E-3"/>
    <n v="4.807692307692308E-2"/>
    <n v="314"/>
    <n v="0.26123128119800332"/>
    <n v="936"/>
    <n v="1202"/>
    <x v="1507"/>
    <n v="7"/>
    <n v="7"/>
    <n v="3"/>
    <n v="24"/>
    <n v="299"/>
    <n v="0"/>
    <n v="3"/>
    <n v="0"/>
    <n v="3"/>
    <x v="2047"/>
    <x v="47"/>
    <x v="2"/>
    <x v="5"/>
    <x v="15"/>
    <n v="4.9614112458654908E-2"/>
    <n v="0"/>
    <n v="0"/>
    <n v="0"/>
    <n v="0"/>
    <n v="5.1282051282051287E-2"/>
  </r>
  <r>
    <x v="17"/>
    <s v="0487-01-000"/>
    <m/>
    <x v="0"/>
    <s v="Morrison"/>
    <s v="Upsala Public School District"/>
    <n v="15"/>
    <n v="0"/>
    <n v="0"/>
    <n v="0"/>
    <n v="0"/>
    <n v="0"/>
    <n v="20"/>
    <n v="0"/>
    <n v="5.128205128205128E-2"/>
    <n v="45"/>
    <n v="0.10843373493975904"/>
    <n v="390"/>
    <n v="415"/>
    <x v="272"/>
    <n v="0"/>
    <n v="0"/>
    <n v="1"/>
    <n v="1"/>
    <n v="45"/>
    <n v="0"/>
    <n v="0"/>
    <n v="0"/>
    <n v="0"/>
    <x v="217"/>
    <x v="0"/>
    <x v="0"/>
    <x v="1"/>
    <x v="0"/>
    <n v="3.91644908616188E-2"/>
    <n v="0"/>
    <n v="0"/>
    <n v="0"/>
    <n v="0"/>
    <n v="5.128205128205128E-2"/>
  </r>
  <r>
    <x v="6"/>
    <s v="2184-01-000"/>
    <m/>
    <x v="0"/>
    <s v="Rock"/>
    <s v="Luverne Public School District"/>
    <n v="56"/>
    <n v="0"/>
    <n v="3"/>
    <n v="0"/>
    <n v="0"/>
    <n v="0"/>
    <n v="63"/>
    <n v="0"/>
    <n v="5.1261187957689178E-2"/>
    <n v="101"/>
    <n v="7.9715864246250989E-2"/>
    <n v="1229"/>
    <n v="1267"/>
    <x v="486"/>
    <n v="14"/>
    <n v="16"/>
    <n v="24"/>
    <n v="42"/>
    <n v="97"/>
    <n v="0"/>
    <n v="0"/>
    <n v="0"/>
    <n v="0"/>
    <x v="2048"/>
    <x v="93"/>
    <x v="57"/>
    <x v="39"/>
    <x v="109"/>
    <n v="4.9557522123893805E-2"/>
    <n v="0"/>
    <n v="0.15789473684210525"/>
    <n v="0"/>
    <n v="0"/>
    <n v="5.1261187957689178E-2"/>
  </r>
  <r>
    <x v="11"/>
    <s v="0200-01-000"/>
    <s v="yes"/>
    <x v="1"/>
    <s v="Dakota"/>
    <s v="Hastings Public School District"/>
    <n v="229"/>
    <n v="0"/>
    <n v="0"/>
    <n v="3"/>
    <n v="0"/>
    <n v="28"/>
    <n v="221"/>
    <n v="5.7613168724279839E-3"/>
    <n v="4.5473251028806581E-2"/>
    <n v="60"/>
    <n v="1.2845215157353885E-2"/>
    <n v="4860"/>
    <n v="4671"/>
    <x v="2061"/>
    <n v="35"/>
    <n v="126"/>
    <n v="67"/>
    <n v="157"/>
    <n v="48"/>
    <n v="0"/>
    <n v="0"/>
    <n v="0"/>
    <n v="0"/>
    <x v="2049"/>
    <x v="5"/>
    <x v="254"/>
    <x v="88"/>
    <x v="267"/>
    <n v="5.126483098276248E-2"/>
    <n v="0"/>
    <n v="0"/>
    <n v="4.2857142857142858E-2"/>
    <n v="0"/>
    <n v="5.1234567901234568E-2"/>
  </r>
  <r>
    <x v="11"/>
    <s v="2169-01-000"/>
    <m/>
    <x v="0"/>
    <s v="Murray"/>
    <s v="Murray County Central School Dist."/>
    <n v="29"/>
    <n v="0"/>
    <n v="0"/>
    <n v="0"/>
    <n v="6"/>
    <n v="0"/>
    <n v="38"/>
    <n v="0"/>
    <n v="5.1212938005390833E-2"/>
    <n v="67"/>
    <n v="8.6900129701686118E-2"/>
    <n v="742"/>
    <n v="771"/>
    <x v="153"/>
    <n v="6"/>
    <n v="9"/>
    <n v="5"/>
    <n v="28"/>
    <n v="65"/>
    <n v="0"/>
    <n v="0"/>
    <n v="0"/>
    <n v="0"/>
    <x v="820"/>
    <x v="31"/>
    <x v="13"/>
    <x v="7"/>
    <x v="157"/>
    <n v="4.2212518195050945E-2"/>
    <n v="0"/>
    <n v="0"/>
    <n v="0"/>
    <n v="0.17647058823529413"/>
    <n v="5.1212938005390833E-2"/>
  </r>
  <r>
    <x v="16"/>
    <s v="0811-01-000"/>
    <m/>
    <x v="0"/>
    <s v="Wabasha"/>
    <s v="Wabasha-Kellogg Public School Dist."/>
    <n v="40"/>
    <n v="0"/>
    <n v="0"/>
    <n v="0"/>
    <n v="0"/>
    <n v="0"/>
    <n v="41"/>
    <n v="0"/>
    <n v="5.118601747815231E-2"/>
    <n v="6"/>
    <n v="7.832898172323759E-3"/>
    <n v="801"/>
    <n v="766"/>
    <x v="114"/>
    <n v="0"/>
    <n v="4"/>
    <n v="0"/>
    <n v="4"/>
    <n v="3"/>
    <n v="0"/>
    <n v="0"/>
    <n v="0"/>
    <n v="0"/>
    <x v="886"/>
    <x v="0"/>
    <x v="2"/>
    <x v="2"/>
    <x v="29"/>
    <n v="5.0314465408805034E-2"/>
    <n v="0"/>
    <n v="0"/>
    <n v="0"/>
    <n v="0"/>
    <n v="5.118601747815231E-2"/>
  </r>
  <r>
    <x v="0"/>
    <s v="0256-01-000"/>
    <m/>
    <x v="0"/>
    <s v="Goodhue"/>
    <s v="Red Wing Public School District"/>
    <n v="138"/>
    <n v="0"/>
    <n v="0"/>
    <n v="0"/>
    <n v="0"/>
    <n v="10"/>
    <n v="141"/>
    <n v="3.3818058843422386E-3"/>
    <n v="4.7683462969225564E-2"/>
    <n v="34"/>
    <n v="1.1971830985915493E-2"/>
    <n v="2957"/>
    <n v="2840"/>
    <x v="2062"/>
    <n v="139"/>
    <n v="113"/>
    <n v="51"/>
    <n v="136"/>
    <n v="29"/>
    <n v="0"/>
    <n v="0"/>
    <n v="0"/>
    <n v="0"/>
    <x v="2050"/>
    <x v="34"/>
    <x v="437"/>
    <x v="106"/>
    <x v="307"/>
    <n v="5.4980079681274899E-2"/>
    <n v="0"/>
    <n v="0"/>
    <n v="0"/>
    <n v="0"/>
    <n v="5.1065268853567804E-2"/>
  </r>
  <r>
    <x v="1"/>
    <s v="0194-01-000"/>
    <s v="yes"/>
    <x v="1"/>
    <s v="Dakota"/>
    <s v="Lakeville Public School District"/>
    <n v="465"/>
    <n v="0"/>
    <n v="33"/>
    <n v="28"/>
    <n v="12"/>
    <n v="142"/>
    <n v="423"/>
    <n v="1.2823986272916102E-2"/>
    <n v="3.8201029531292334E-2"/>
    <n v="411"/>
    <n v="3.7640809597948528E-2"/>
    <n v="11073"/>
    <n v="10919"/>
    <x v="2063"/>
    <n v="60"/>
    <n v="465"/>
    <n v="501"/>
    <n v="461"/>
    <n v="323"/>
    <n v="0"/>
    <n v="27"/>
    <n v="19"/>
    <n v="12"/>
    <x v="2051"/>
    <x v="51"/>
    <x v="548"/>
    <x v="497"/>
    <x v="651"/>
    <n v="4.8569041153123042E-2"/>
    <n v="0"/>
    <n v="7.0063694267515922E-2"/>
    <n v="5.4901960784313725E-2"/>
    <n v="2.6030368763557483E-2"/>
    <n v="5.1025015804208436E-2"/>
  </r>
  <r>
    <x v="13"/>
    <s v="0203-01-000"/>
    <m/>
    <x v="0"/>
    <s v="Dodge"/>
    <s v="Hayfield Public School District"/>
    <n v="49"/>
    <n v="0"/>
    <n v="0"/>
    <n v="0"/>
    <n v="0"/>
    <n v="0"/>
    <n v="53"/>
    <n v="0"/>
    <n v="5.1010587102983639E-2"/>
    <n v="38"/>
    <n v="3.7109375E-2"/>
    <n v="1039"/>
    <n v="1024"/>
    <x v="1337"/>
    <n v="0"/>
    <n v="0"/>
    <n v="12"/>
    <n v="12"/>
    <n v="33"/>
    <n v="0"/>
    <n v="0"/>
    <n v="0"/>
    <n v="0"/>
    <x v="2052"/>
    <x v="0"/>
    <x v="0"/>
    <x v="17"/>
    <x v="12"/>
    <n v="4.8086359175662417E-2"/>
    <n v="0"/>
    <n v="0"/>
    <n v="0"/>
    <n v="0"/>
    <n v="5.1010587102983639E-2"/>
  </r>
  <r>
    <x v="13"/>
    <s v="0480-01-000"/>
    <m/>
    <x v="0"/>
    <s v="Mille Lacs"/>
    <s v="Onamia Public School District"/>
    <n v="43"/>
    <n v="0"/>
    <n v="0"/>
    <n v="0"/>
    <n v="0"/>
    <n v="0"/>
    <n v="44"/>
    <n v="0"/>
    <n v="5.0984936268829661E-2"/>
    <n v="7"/>
    <n v="8.4745762711864406E-3"/>
    <n v="863"/>
    <n v="826"/>
    <x v="1076"/>
    <n v="115"/>
    <n v="11"/>
    <n v="8"/>
    <n v="2"/>
    <n v="4"/>
    <n v="0"/>
    <n v="0"/>
    <n v="0"/>
    <n v="0"/>
    <x v="346"/>
    <x v="141"/>
    <x v="42"/>
    <x v="8"/>
    <x v="3"/>
    <n v="5.8984910836762688E-2"/>
    <n v="0"/>
    <n v="0"/>
    <n v="0"/>
    <n v="0"/>
    <n v="5.0984936268829661E-2"/>
  </r>
  <r>
    <x v="5"/>
    <s v="0256-01-000"/>
    <m/>
    <x v="0"/>
    <s v="Goodhue"/>
    <s v="Red Wing Public School District"/>
    <n v="123"/>
    <n v="10"/>
    <n v="0"/>
    <n v="0"/>
    <n v="0"/>
    <n v="5"/>
    <n v="138"/>
    <n v="1.7818959372772631E-3"/>
    <n v="4.9180327868852458E-2"/>
    <n v="22"/>
    <n v="8.1936685288640596E-3"/>
    <n v="2806"/>
    <n v="2685"/>
    <x v="2064"/>
    <n v="149"/>
    <n v="134"/>
    <n v="54"/>
    <n v="201"/>
    <n v="14"/>
    <n v="0"/>
    <n v="0"/>
    <n v="0"/>
    <n v="0"/>
    <x v="2053"/>
    <x v="374"/>
    <x v="293"/>
    <x v="190"/>
    <x v="158"/>
    <n v="5.4521276595744683E-2"/>
    <n v="6.2893081761006289E-2"/>
    <n v="0"/>
    <n v="0"/>
    <n v="0"/>
    <n v="5.0962223806129719E-2"/>
  </r>
  <r>
    <x v="12"/>
    <s v="2683-01-000"/>
    <m/>
    <x v="0"/>
    <s v="Roseau"/>
    <s v="Greenbush-Middle River School Dist."/>
    <n v="23"/>
    <n v="0"/>
    <n v="0"/>
    <n v="0"/>
    <n v="0"/>
    <n v="0"/>
    <n v="25"/>
    <n v="0"/>
    <n v="5.0916496945010187E-2"/>
    <n v="2"/>
    <n v="4.2735042735042739E-3"/>
    <n v="491"/>
    <n v="468"/>
    <x v="908"/>
    <n v="1"/>
    <n v="3"/>
    <n v="2"/>
    <n v="0"/>
    <n v="0"/>
    <n v="0"/>
    <n v="0"/>
    <n v="0"/>
    <n v="0"/>
    <x v="258"/>
    <x v="3"/>
    <x v="4"/>
    <x v="0"/>
    <x v="1"/>
    <n v="4.7422680412371132E-2"/>
    <n v="0"/>
    <n v="0"/>
    <n v="0"/>
    <n v="0"/>
    <n v="5.0916496945010187E-2"/>
  </r>
  <r>
    <x v="6"/>
    <s v="0204-01-000"/>
    <m/>
    <x v="0"/>
    <s v="Dodge"/>
    <s v="Kasson-Mantorville School District"/>
    <n v="96"/>
    <n v="0"/>
    <n v="0"/>
    <n v="0"/>
    <n v="0"/>
    <n v="4"/>
    <n v="96"/>
    <n v="2.0356234096692112E-3"/>
    <n v="4.8854961832061068E-2"/>
    <n v="126"/>
    <n v="6.3284781516825719E-2"/>
    <n v="1965"/>
    <n v="1991"/>
    <x v="2065"/>
    <n v="12"/>
    <n v="15"/>
    <n v="14"/>
    <n v="71"/>
    <n v="109"/>
    <n v="0"/>
    <n v="0"/>
    <n v="0"/>
    <n v="9"/>
    <x v="2054"/>
    <x v="123"/>
    <x v="66"/>
    <x v="30"/>
    <x v="264"/>
    <n v="5.1446945337620578E-2"/>
    <n v="0"/>
    <n v="0"/>
    <n v="0"/>
    <n v="0"/>
    <n v="5.0890585241730277E-2"/>
  </r>
  <r>
    <x v="13"/>
    <s v="0676-01-000"/>
    <m/>
    <x v="0"/>
    <s v="Roseau"/>
    <s v="Badger Public School District"/>
    <n v="5"/>
    <n v="0"/>
    <n v="0"/>
    <n v="0"/>
    <n v="0"/>
    <n v="0"/>
    <n v="12"/>
    <n v="0"/>
    <n v="5.0847457627118647E-2"/>
    <n v="8"/>
    <n v="3.4482758620689655E-2"/>
    <n v="236"/>
    <n v="232"/>
    <x v="229"/>
    <n v="0"/>
    <n v="3"/>
    <n v="0"/>
    <n v="2"/>
    <n v="8"/>
    <n v="0"/>
    <n v="0"/>
    <n v="0"/>
    <n v="0"/>
    <x v="320"/>
    <x v="0"/>
    <x v="4"/>
    <x v="2"/>
    <x v="3"/>
    <n v="2.2321428571428572E-2"/>
    <n v="0"/>
    <n v="0"/>
    <n v="0"/>
    <n v="0"/>
    <n v="5.0847457627118647E-2"/>
  </r>
  <r>
    <x v="15"/>
    <s v="2310-01-000"/>
    <m/>
    <x v="0"/>
    <s v="Sibley"/>
    <s v="Sibley East School District"/>
    <n v="64"/>
    <n v="0"/>
    <n v="0"/>
    <n v="0"/>
    <n v="0"/>
    <n v="19"/>
    <n v="47"/>
    <n v="1.4637904468412942E-2"/>
    <n v="3.62095531587057E-2"/>
    <n v="35"/>
    <n v="2.7624309392265192E-2"/>
    <n v="1298"/>
    <n v="1267"/>
    <x v="1524"/>
    <n v="1"/>
    <n v="8"/>
    <n v="18"/>
    <n v="222"/>
    <n v="26"/>
    <n v="0"/>
    <n v="0"/>
    <n v="0"/>
    <n v="6"/>
    <x v="1552"/>
    <x v="3"/>
    <x v="8"/>
    <x v="105"/>
    <x v="652"/>
    <n v="6.0606060606060608E-2"/>
    <n v="0"/>
    <n v="0"/>
    <n v="0"/>
    <n v="0"/>
    <n v="5.084745762711864E-2"/>
  </r>
  <r>
    <x v="12"/>
    <s v="0001-01-000"/>
    <m/>
    <x v="0"/>
    <s v="Aitkin"/>
    <s v="Aitkin Public School District"/>
    <n v="45"/>
    <n v="3"/>
    <n v="12"/>
    <n v="0"/>
    <n v="0"/>
    <n v="34"/>
    <n v="34"/>
    <n v="2.5411061285500747E-2"/>
    <n v="2.5411061285500747E-2"/>
    <n v="60"/>
    <n v="4.5112781954887216E-2"/>
    <n v="1338"/>
    <n v="1330"/>
    <x v="1546"/>
    <n v="19"/>
    <n v="10"/>
    <n v="12"/>
    <n v="12"/>
    <n v="55"/>
    <n v="0"/>
    <n v="0"/>
    <n v="3"/>
    <n v="0"/>
    <x v="969"/>
    <x v="55"/>
    <x v="7"/>
    <x v="14"/>
    <x v="12"/>
    <n v="3.5516969218626675E-2"/>
    <n v="0.13636363636363635"/>
    <n v="0.54545454545454541"/>
    <n v="0"/>
    <n v="0"/>
    <n v="5.0822122571001493E-2"/>
  </r>
  <r>
    <x v="14"/>
    <s v="2135-01-000"/>
    <m/>
    <x v="0"/>
    <s v="Blue Earth"/>
    <s v="Maple River School District"/>
    <n v="52"/>
    <n v="0"/>
    <n v="0"/>
    <n v="0"/>
    <n v="0"/>
    <n v="9"/>
    <n v="48"/>
    <n v="8.0213903743315516E-3"/>
    <n v="4.2780748663101602E-2"/>
    <n v="185"/>
    <n v="0.14799999999999999"/>
    <n v="1122"/>
    <n v="1250"/>
    <x v="2066"/>
    <n v="3"/>
    <n v="7"/>
    <n v="13"/>
    <n v="23"/>
    <n v="177"/>
    <n v="0"/>
    <n v="0"/>
    <n v="0"/>
    <n v="0"/>
    <x v="144"/>
    <x v="6"/>
    <x v="21"/>
    <x v="31"/>
    <x v="10"/>
    <n v="4.8192771084337352E-2"/>
    <n v="0"/>
    <n v="0"/>
    <n v="0"/>
    <n v="0"/>
    <n v="5.080213903743315E-2"/>
  </r>
  <r>
    <x v="17"/>
    <s v="0318-01-000"/>
    <m/>
    <x v="0"/>
    <s v="Itasca"/>
    <s v="Grand Rapids Public School District"/>
    <n v="190"/>
    <n v="19"/>
    <n v="0"/>
    <n v="0"/>
    <n v="0"/>
    <n v="0"/>
    <n v="216"/>
    <n v="0"/>
    <n v="5.0787679285210441E-2"/>
    <n v="244"/>
    <n v="5.6996028965195046E-2"/>
    <n v="4253"/>
    <n v="4281"/>
    <x v="2067"/>
    <n v="248"/>
    <n v="22"/>
    <n v="33"/>
    <n v="29"/>
    <n v="232"/>
    <n v="5"/>
    <n v="0"/>
    <n v="0"/>
    <n v="0"/>
    <x v="2055"/>
    <x v="410"/>
    <x v="7"/>
    <x v="109"/>
    <x v="106"/>
    <n v="4.8630662912720758E-2"/>
    <n v="7.2519083969465645E-2"/>
    <n v="0"/>
    <n v="0"/>
    <n v="0"/>
    <n v="5.0787679285210441E-2"/>
  </r>
  <r>
    <x v="15"/>
    <s v="0229-01-000"/>
    <m/>
    <x v="0"/>
    <s v="Fillmore"/>
    <s v="Lanesboro Public School District"/>
    <n v="12"/>
    <n v="0"/>
    <n v="0"/>
    <n v="0"/>
    <n v="0"/>
    <n v="0"/>
    <n v="13"/>
    <n v="0"/>
    <n v="5.078125E-2"/>
    <n v="107"/>
    <n v="0.30571428571428572"/>
    <n v="256"/>
    <n v="350"/>
    <x v="473"/>
    <n v="0"/>
    <n v="2"/>
    <n v="0"/>
    <n v="3"/>
    <n v="103"/>
    <n v="0"/>
    <n v="0"/>
    <n v="0"/>
    <n v="0"/>
    <x v="21"/>
    <x v="0"/>
    <x v="6"/>
    <x v="2"/>
    <x v="17"/>
    <n v="4.7244094488188976E-2"/>
    <n v="0"/>
    <n v="0"/>
    <n v="0"/>
    <n v="0"/>
    <n v="5.078125E-2"/>
  </r>
  <r>
    <x v="15"/>
    <s v="0775-01-000"/>
    <m/>
    <x v="0"/>
    <s v="Swift"/>
    <s v="Kerkhoven-Murdock-Sunburg"/>
    <n v="21"/>
    <n v="0"/>
    <n v="3"/>
    <n v="0"/>
    <n v="0"/>
    <n v="0"/>
    <n v="30"/>
    <n v="0"/>
    <n v="5.0761421319796954E-2"/>
    <n v="79"/>
    <n v="0.12343750000000001"/>
    <n v="591"/>
    <n v="640"/>
    <x v="392"/>
    <n v="2"/>
    <n v="5"/>
    <n v="0"/>
    <n v="58"/>
    <n v="68"/>
    <n v="0"/>
    <n v="0"/>
    <n v="0"/>
    <n v="6"/>
    <x v="35"/>
    <x v="16"/>
    <x v="8"/>
    <x v="2"/>
    <x v="37"/>
    <n v="3.9772727272727272E-2"/>
    <n v="0"/>
    <n v="0.375"/>
    <n v="0"/>
    <n v="0"/>
    <n v="5.0761421319796954E-2"/>
  </r>
  <r>
    <x v="15"/>
    <s v="0253-01-000"/>
    <m/>
    <x v="0"/>
    <s v="Goodhue"/>
    <s v="Goodhue Public School District"/>
    <n v="26"/>
    <n v="0"/>
    <n v="0"/>
    <n v="0"/>
    <n v="0"/>
    <n v="0"/>
    <n v="27"/>
    <n v="0"/>
    <n v="5.0751879699248117E-2"/>
    <n v="95"/>
    <n v="0.15833333333333333"/>
    <n v="532"/>
    <n v="600"/>
    <x v="493"/>
    <n v="1"/>
    <n v="1"/>
    <n v="5"/>
    <n v="16"/>
    <n v="90"/>
    <n v="0"/>
    <n v="0"/>
    <n v="0"/>
    <n v="0"/>
    <x v="773"/>
    <x v="3"/>
    <x v="3"/>
    <x v="7"/>
    <x v="4"/>
    <n v="5.0682261208576995E-2"/>
    <n v="0"/>
    <n v="0"/>
    <n v="0"/>
    <n v="0"/>
    <n v="5.0751879699248117E-2"/>
  </r>
  <r>
    <x v="9"/>
    <s v="2895-01-000"/>
    <m/>
    <x v="0"/>
    <s v="Jackson"/>
    <s v="Jackson County Central School Dist."/>
    <n v="56"/>
    <n v="0"/>
    <n v="0"/>
    <n v="0"/>
    <n v="4"/>
    <n v="0"/>
    <n v="61"/>
    <n v="0"/>
    <n v="5.0748752079866885E-2"/>
    <n v="33"/>
    <n v="2.8109028960817718E-2"/>
    <n v="1202"/>
    <n v="1174"/>
    <x v="2068"/>
    <n v="4"/>
    <n v="9"/>
    <n v="40"/>
    <n v="19"/>
    <n v="32"/>
    <n v="0"/>
    <n v="0"/>
    <n v="0"/>
    <n v="0"/>
    <x v="726"/>
    <x v="2"/>
    <x v="13"/>
    <x v="154"/>
    <x v="10"/>
    <n v="4.9733570159857902E-2"/>
    <n v="0"/>
    <n v="0"/>
    <n v="0"/>
    <n v="0.17391304347826086"/>
    <n v="5.0748752079866885E-2"/>
  </r>
  <r>
    <x v="9"/>
    <s v="2171-01-000"/>
    <m/>
    <x v="0"/>
    <s v="Kittson"/>
    <s v="Kittson Central School District"/>
    <n v="17"/>
    <n v="0"/>
    <n v="0"/>
    <n v="0"/>
    <n v="0"/>
    <n v="0"/>
    <n v="17"/>
    <n v="0"/>
    <n v="5.0746268656716415E-2"/>
    <n v="12"/>
    <n v="3.6363636363636362E-2"/>
    <n v="335"/>
    <n v="330"/>
    <x v="684"/>
    <n v="2"/>
    <n v="0"/>
    <n v="3"/>
    <n v="12"/>
    <n v="8"/>
    <n v="0"/>
    <n v="0"/>
    <n v="0"/>
    <n v="0"/>
    <x v="793"/>
    <x v="16"/>
    <x v="0"/>
    <x v="5"/>
    <x v="12"/>
    <n v="5.2795031055900624E-2"/>
    <n v="0"/>
    <n v="0"/>
    <n v="0"/>
    <n v="0"/>
    <n v="5.0746268656716415E-2"/>
  </r>
  <r>
    <x v="7"/>
    <s v="0256-01-000"/>
    <m/>
    <x v="0"/>
    <s v="Goodhue"/>
    <s v="Red Wing Public School District"/>
    <n v="141"/>
    <n v="0"/>
    <n v="0"/>
    <n v="0"/>
    <n v="0"/>
    <n v="7"/>
    <n v="144"/>
    <n v="2.3513604299630502E-3"/>
    <n v="4.8370843130668459E-2"/>
    <n v="27"/>
    <n v="9.4637223974763408E-3"/>
    <n v="2977"/>
    <n v="2853"/>
    <x v="2069"/>
    <n v="137"/>
    <n v="123"/>
    <n v="62"/>
    <n v="138"/>
    <n v="21"/>
    <n v="0"/>
    <n v="0"/>
    <n v="0"/>
    <n v="0"/>
    <x v="2056"/>
    <x v="296"/>
    <x v="218"/>
    <x v="339"/>
    <x v="430"/>
    <n v="5.6108237166732987E-2"/>
    <n v="0"/>
    <n v="0"/>
    <n v="0"/>
    <n v="0"/>
    <n v="5.0722203560631507E-2"/>
  </r>
  <r>
    <x v="5"/>
    <s v="0332-01-000"/>
    <m/>
    <x v="0"/>
    <s v="Kanabec"/>
    <s v="Mora Public School District"/>
    <n v="83"/>
    <n v="0"/>
    <n v="0"/>
    <n v="0"/>
    <n v="0"/>
    <n v="20"/>
    <n v="68"/>
    <n v="1.1527377521613832E-2"/>
    <n v="3.9193083573487032E-2"/>
    <n v="26"/>
    <n v="1.5540944411237299E-2"/>
    <n v="1735"/>
    <n v="1673"/>
    <x v="2070"/>
    <n v="24"/>
    <n v="26"/>
    <n v="8"/>
    <n v="46"/>
    <n v="23"/>
    <n v="0"/>
    <n v="0"/>
    <n v="0"/>
    <n v="0"/>
    <x v="2057"/>
    <x v="94"/>
    <x v="71"/>
    <x v="8"/>
    <x v="64"/>
    <n v="5.0951503990178025E-2"/>
    <n v="0"/>
    <n v="0"/>
    <n v="0"/>
    <n v="0"/>
    <n v="5.0720461095100866E-2"/>
  </r>
  <r>
    <x v="15"/>
    <s v="0270-01-000"/>
    <s v="yes"/>
    <x v="1"/>
    <s v="Hennepin"/>
    <s v="Hopkins Public School District"/>
    <n v="310"/>
    <n v="0"/>
    <n v="49"/>
    <n v="17"/>
    <n v="3"/>
    <n v="9"/>
    <n v="395"/>
    <n v="1.1285266457680251E-3"/>
    <n v="4.9529780564263326E-2"/>
    <n v="749"/>
    <n v="9.0024038461538461E-2"/>
    <n v="7975"/>
    <n v="8320"/>
    <x v="2071"/>
    <n v="50"/>
    <n v="963"/>
    <n v="300"/>
    <n v="378"/>
    <n v="545"/>
    <n v="4"/>
    <n v="120"/>
    <n v="29"/>
    <n v="26"/>
    <x v="2058"/>
    <x v="212"/>
    <x v="549"/>
    <x v="498"/>
    <x v="355"/>
    <n v="4.8482952768220205E-2"/>
    <n v="0"/>
    <n v="5.4932735426008968E-2"/>
    <n v="5.9027777777777776E-2"/>
    <n v="8.4507042253521118E-3"/>
    <n v="5.0658307210031353E-2"/>
  </r>
  <r>
    <x v="12"/>
    <s v="0435-01-000"/>
    <m/>
    <x v="0"/>
    <s v="Mahnomen"/>
    <s v="Waubun-Ogema-White Earth Public Sch"/>
    <n v="15"/>
    <n v="11"/>
    <n v="0"/>
    <n v="0"/>
    <n v="0"/>
    <n v="0"/>
    <n v="31"/>
    <n v="0"/>
    <n v="5.0653594771241831E-2"/>
    <n v="4"/>
    <n v="6.8376068376068376E-3"/>
    <n v="612"/>
    <n v="585"/>
    <x v="304"/>
    <n v="395"/>
    <n v="0"/>
    <n v="0"/>
    <n v="1"/>
    <n v="0"/>
    <n v="0"/>
    <n v="0"/>
    <n v="0"/>
    <n v="0"/>
    <x v="1848"/>
    <x v="411"/>
    <x v="0"/>
    <x v="2"/>
    <x v="0"/>
    <n v="7.3529411764705885E-2"/>
    <n v="2.7093596059113302E-2"/>
    <n v="0"/>
    <n v="0"/>
    <n v="0"/>
    <n v="5.0653594771241831E-2"/>
  </r>
  <r>
    <x v="12"/>
    <s v="0261-01-000"/>
    <m/>
    <x v="0"/>
    <s v="Grant"/>
    <s v="Ashby Public School District"/>
    <n v="9"/>
    <n v="0"/>
    <n v="0"/>
    <n v="0"/>
    <n v="0"/>
    <n v="0"/>
    <n v="12"/>
    <n v="0"/>
    <n v="5.0632911392405063E-2"/>
    <n v="85"/>
    <n v="0.27419354838709675"/>
    <n v="237"/>
    <n v="310"/>
    <x v="787"/>
    <n v="2"/>
    <n v="0"/>
    <n v="0"/>
    <n v="0"/>
    <n v="85"/>
    <n v="0"/>
    <n v="0"/>
    <n v="0"/>
    <n v="0"/>
    <x v="499"/>
    <x v="16"/>
    <x v="0"/>
    <x v="2"/>
    <x v="1"/>
    <n v="3.8793103448275863E-2"/>
    <n v="0"/>
    <n v="0"/>
    <n v="0"/>
    <n v="0"/>
    <n v="5.0632911392405063E-2"/>
  </r>
  <r>
    <x v="15"/>
    <s v="0630-01-000"/>
    <m/>
    <x v="0"/>
    <s v="Red Lake"/>
    <s v="Red Lake Falls Public School Dist."/>
    <n v="16"/>
    <n v="0"/>
    <n v="0"/>
    <n v="0"/>
    <n v="0"/>
    <n v="0"/>
    <n v="20"/>
    <n v="0"/>
    <n v="5.0632911392405063E-2"/>
    <n v="16"/>
    <n v="4.0920716112531973E-2"/>
    <n v="395"/>
    <n v="391"/>
    <x v="1532"/>
    <n v="1"/>
    <n v="3"/>
    <n v="0"/>
    <n v="8"/>
    <n v="10"/>
    <n v="0"/>
    <n v="0"/>
    <n v="0"/>
    <n v="0"/>
    <x v="397"/>
    <x v="3"/>
    <x v="4"/>
    <x v="2"/>
    <x v="27"/>
    <n v="4.1558441558441558E-2"/>
    <n v="0"/>
    <n v="0"/>
    <n v="0"/>
    <n v="0"/>
    <n v="5.0632911392405063E-2"/>
  </r>
  <r>
    <x v="16"/>
    <s v="0403-01-000"/>
    <m/>
    <x v="0"/>
    <s v="Lincoln"/>
    <s v="Ivanhoe Public School District"/>
    <n v="9"/>
    <n v="0"/>
    <n v="0"/>
    <n v="0"/>
    <n v="0"/>
    <n v="0"/>
    <n v="12"/>
    <n v="0"/>
    <n v="5.0632911392405063E-2"/>
    <n v="13"/>
    <n v="5.4621848739495799E-2"/>
    <n v="237"/>
    <n v="238"/>
    <x v="278"/>
    <n v="0"/>
    <n v="0"/>
    <n v="0"/>
    <n v="1"/>
    <n v="13"/>
    <n v="0"/>
    <n v="0"/>
    <n v="0"/>
    <n v="0"/>
    <x v="896"/>
    <x v="0"/>
    <x v="0"/>
    <x v="2"/>
    <x v="0"/>
    <n v="3.8626609442060089E-2"/>
    <n v="0"/>
    <n v="0"/>
    <n v="0"/>
    <n v="0"/>
    <n v="5.0632911392405063E-2"/>
  </r>
  <r>
    <x v="11"/>
    <s v="2527-01-000"/>
    <m/>
    <x v="0"/>
    <s v="Norman"/>
    <s v="Norman County West School District"/>
    <n v="12"/>
    <n v="0"/>
    <n v="0"/>
    <n v="0"/>
    <n v="0"/>
    <n v="0"/>
    <n v="13"/>
    <n v="0"/>
    <n v="5.0583657587548639E-2"/>
    <n v="38"/>
    <n v="0.13475177304964539"/>
    <n v="257"/>
    <n v="282"/>
    <x v="1509"/>
    <n v="5"/>
    <n v="0"/>
    <n v="0"/>
    <n v="27"/>
    <n v="33"/>
    <n v="0"/>
    <n v="0"/>
    <n v="0"/>
    <n v="3"/>
    <x v="808"/>
    <x v="43"/>
    <x v="0"/>
    <x v="2"/>
    <x v="11"/>
    <n v="5.2401746724890827E-2"/>
    <n v="0"/>
    <n v="0"/>
    <n v="0"/>
    <n v="0"/>
    <n v="5.0583657587548639E-2"/>
  </r>
  <r>
    <x v="7"/>
    <s v="0084-01-000"/>
    <m/>
    <x v="0"/>
    <s v="Brown"/>
    <s v="Sleepy Eye Public School District"/>
    <n v="27"/>
    <n v="0"/>
    <n v="0"/>
    <n v="0"/>
    <n v="0"/>
    <n v="0"/>
    <n v="32"/>
    <n v="0"/>
    <n v="5.0552922590837282E-2"/>
    <n v="22"/>
    <n v="3.5313001605136438E-2"/>
    <n v="633"/>
    <n v="623"/>
    <x v="245"/>
    <n v="0"/>
    <n v="2"/>
    <n v="5"/>
    <n v="199"/>
    <n v="19"/>
    <n v="0"/>
    <n v="0"/>
    <n v="0"/>
    <n v="0"/>
    <x v="474"/>
    <x v="0"/>
    <x v="6"/>
    <x v="7"/>
    <x v="233"/>
    <n v="6.3529411764705876E-2"/>
    <n v="0"/>
    <n v="0"/>
    <n v="0"/>
    <n v="0"/>
    <n v="5.0552922590837282E-2"/>
  </r>
  <r>
    <x v="8"/>
    <s v="0177-01-000"/>
    <m/>
    <x v="0"/>
    <s v="Cottonwood"/>
    <s v="Windom Public School District"/>
    <n v="39"/>
    <n v="0"/>
    <n v="0"/>
    <n v="3"/>
    <n v="0"/>
    <n v="0"/>
    <n v="44"/>
    <n v="0"/>
    <n v="5.0458715596330278E-2"/>
    <n v="81"/>
    <n v="8.9108910891089105E-2"/>
    <n v="872"/>
    <n v="909"/>
    <x v="99"/>
    <n v="10"/>
    <n v="3"/>
    <n v="21"/>
    <n v="100"/>
    <n v="73"/>
    <n v="0"/>
    <n v="0"/>
    <n v="0"/>
    <n v="0"/>
    <x v="506"/>
    <x v="87"/>
    <x v="4"/>
    <x v="39"/>
    <x v="41"/>
    <n v="5.2631578947368418E-2"/>
    <n v="0"/>
    <n v="0"/>
    <n v="0.125"/>
    <n v="0"/>
    <n v="5.0458715596330278E-2"/>
  </r>
  <r>
    <x v="9"/>
    <s v="0682-01-000"/>
    <m/>
    <x v="0"/>
    <s v="Roseau"/>
    <s v="Roseau Public School District"/>
    <n v="60"/>
    <n v="6"/>
    <n v="0"/>
    <n v="0"/>
    <n v="0"/>
    <n v="4"/>
    <n v="65"/>
    <n v="2.9239766081871343E-3"/>
    <n v="4.7514619883040933E-2"/>
    <n v="62"/>
    <n v="4.5554739162380606E-2"/>
    <n v="1368"/>
    <n v="1361"/>
    <x v="339"/>
    <n v="3"/>
    <n v="6"/>
    <n v="10"/>
    <n v="6"/>
    <n v="59"/>
    <n v="0"/>
    <n v="0"/>
    <n v="0"/>
    <n v="0"/>
    <x v="2034"/>
    <x v="68"/>
    <x v="41"/>
    <x v="12"/>
    <x v="21"/>
    <n v="4.4876589379207181E-2"/>
    <n v="0.66666666666666663"/>
    <n v="0"/>
    <n v="0"/>
    <n v="0"/>
    <n v="5.0438596491228067E-2"/>
  </r>
  <r>
    <x v="10"/>
    <s v="0775-01-000"/>
    <m/>
    <x v="0"/>
    <s v="Swift"/>
    <s v="Kerkhoven-Murdock-Sunburg"/>
    <n v="14"/>
    <n v="0"/>
    <n v="0"/>
    <n v="0"/>
    <n v="3"/>
    <n v="0"/>
    <n v="23"/>
    <n v="0"/>
    <n v="5.0438596491228067E-2"/>
    <n v="191"/>
    <n v="0.30608974358974361"/>
    <n v="456"/>
    <n v="624"/>
    <x v="573"/>
    <n v="0"/>
    <n v="0"/>
    <n v="1"/>
    <n v="65"/>
    <n v="171"/>
    <n v="0"/>
    <n v="0"/>
    <n v="0"/>
    <n v="15"/>
    <x v="128"/>
    <x v="0"/>
    <x v="0"/>
    <x v="1"/>
    <x v="184"/>
    <n v="3.4912718204488775E-2"/>
    <n v="0"/>
    <n v="0"/>
    <n v="0"/>
    <n v="5.6603773584905662E-2"/>
    <n v="5.0438596491228067E-2"/>
  </r>
  <r>
    <x v="6"/>
    <s v="0150-01-000"/>
    <m/>
    <x v="0"/>
    <s v="Clay"/>
    <s v="Hawley Public School District"/>
    <n v="35"/>
    <n v="0"/>
    <n v="0"/>
    <n v="0"/>
    <n v="3"/>
    <n v="0"/>
    <n v="41"/>
    <n v="0"/>
    <n v="5.0430504305043047E-2"/>
    <n v="127"/>
    <n v="0.14126807563959956"/>
    <n v="813"/>
    <n v="899"/>
    <x v="1242"/>
    <n v="4"/>
    <n v="8"/>
    <n v="0"/>
    <n v="1"/>
    <n v="126"/>
    <n v="0"/>
    <n v="0"/>
    <n v="0"/>
    <n v="0"/>
    <x v="886"/>
    <x v="2"/>
    <x v="8"/>
    <x v="2"/>
    <x v="29"/>
    <n v="4.40251572327044E-2"/>
    <n v="0"/>
    <n v="0"/>
    <n v="0"/>
    <n v="0.75"/>
    <n v="5.0430504305043047E-2"/>
  </r>
  <r>
    <x v="5"/>
    <s v="0885-01-000"/>
    <m/>
    <x v="0"/>
    <s v="Wright"/>
    <s v="St. Michael-Albertville School Dist"/>
    <n v="253"/>
    <n v="0"/>
    <n v="0"/>
    <n v="0"/>
    <n v="7"/>
    <n v="83"/>
    <n v="204"/>
    <n v="1.4584431558601301E-2"/>
    <n v="3.5846072746441748E-2"/>
    <n v="692"/>
    <n v="0.11351706036745407"/>
    <n v="5691"/>
    <n v="6096"/>
    <x v="2072"/>
    <n v="15"/>
    <n v="217"/>
    <n v="174"/>
    <n v="148"/>
    <n v="626"/>
    <n v="0"/>
    <n v="10"/>
    <n v="20"/>
    <n v="9"/>
    <x v="2059"/>
    <x v="46"/>
    <x v="550"/>
    <x v="499"/>
    <x v="224"/>
    <n v="4.8945637454053011E-2"/>
    <n v="0"/>
    <n v="0"/>
    <n v="0"/>
    <n v="4.7945205479452052E-2"/>
    <n v="5.0430504305043047E-2"/>
  </r>
  <r>
    <x v="12"/>
    <s v="2135-01-000"/>
    <m/>
    <x v="0"/>
    <s v="Blue Earth"/>
    <s v="Maple River School District"/>
    <n v="56"/>
    <n v="0"/>
    <n v="0"/>
    <n v="0"/>
    <n v="0"/>
    <n v="7"/>
    <n v="54"/>
    <n v="5.7851239669421484E-3"/>
    <n v="4.4628099173553717E-2"/>
    <n v="149"/>
    <n v="0.1147919876733436"/>
    <n v="1210"/>
    <n v="1298"/>
    <x v="506"/>
    <n v="2"/>
    <n v="10"/>
    <n v="7"/>
    <n v="13"/>
    <n v="148"/>
    <n v="0"/>
    <n v="0"/>
    <n v="0"/>
    <n v="0"/>
    <x v="1975"/>
    <x v="16"/>
    <x v="14"/>
    <x v="36"/>
    <x v="8"/>
    <n v="4.770017035775128E-2"/>
    <n v="0"/>
    <n v="0"/>
    <n v="0"/>
    <n v="0"/>
    <n v="5.0413223140495865E-2"/>
  </r>
  <r>
    <x v="7"/>
    <s v="0200-01-000"/>
    <s v="yes"/>
    <x v="1"/>
    <s v="Dakota"/>
    <s v="Hastings Public School District"/>
    <n v="229"/>
    <n v="0"/>
    <n v="0"/>
    <n v="4"/>
    <n v="0"/>
    <n v="44"/>
    <n v="201"/>
    <n v="9.0534979423868307E-3"/>
    <n v="4.1358024691358027E-2"/>
    <n v="73"/>
    <n v="1.5571672354948805E-2"/>
    <n v="4860"/>
    <n v="4688"/>
    <x v="2073"/>
    <n v="41"/>
    <n v="124"/>
    <n v="68"/>
    <n v="159"/>
    <n v="64"/>
    <n v="0"/>
    <n v="0"/>
    <n v="0"/>
    <n v="0"/>
    <x v="1603"/>
    <x v="14"/>
    <x v="551"/>
    <x v="68"/>
    <x v="135"/>
    <n v="5.1333781663304191E-2"/>
    <n v="0"/>
    <n v="0"/>
    <n v="5.5555555555555552E-2"/>
    <n v="0"/>
    <n v="5.0411522633744855E-2"/>
  </r>
  <r>
    <x v="8"/>
    <s v="0022-01-000"/>
    <m/>
    <x v="0"/>
    <s v="Becker"/>
    <s v="Detroit Lakes Public School Dist."/>
    <n v="98"/>
    <n v="25"/>
    <n v="0"/>
    <n v="0"/>
    <n v="0"/>
    <n v="10"/>
    <n v="125"/>
    <n v="3.7327360955580441E-3"/>
    <n v="4.6659201194475551E-2"/>
    <n v="229"/>
    <n v="8.2582041110710422E-2"/>
    <n v="2679"/>
    <n v="2773"/>
    <x v="2074"/>
    <n v="365"/>
    <n v="21"/>
    <n v="23"/>
    <n v="40"/>
    <n v="213"/>
    <n v="4"/>
    <n v="0"/>
    <n v="0"/>
    <n v="3"/>
    <x v="2060"/>
    <x v="412"/>
    <x v="16"/>
    <x v="155"/>
    <x v="164"/>
    <n v="4.4363965595291988E-2"/>
    <n v="6.4766839378238336E-2"/>
    <n v="0"/>
    <n v="0"/>
    <n v="0"/>
    <n v="5.0391937290033592E-2"/>
  </r>
  <r>
    <x v="2"/>
    <s v="0885-01-000"/>
    <m/>
    <x v="0"/>
    <s v="Wright"/>
    <s v="St. Michael-Albertville School Dist"/>
    <n v="248"/>
    <n v="0"/>
    <n v="4"/>
    <n v="0"/>
    <n v="3"/>
    <n v="72"/>
    <n v="211"/>
    <n v="1.282051282051282E-2"/>
    <n v="3.7571225071225074E-2"/>
    <n v="571"/>
    <n v="9.6714092140921415E-2"/>
    <n v="5616"/>
    <n v="5904"/>
    <x v="2075"/>
    <n v="16"/>
    <n v="197"/>
    <n v="180"/>
    <n v="130"/>
    <n v="515"/>
    <n v="0"/>
    <n v="9"/>
    <n v="10"/>
    <n v="12"/>
    <x v="2061"/>
    <x v="105"/>
    <x v="141"/>
    <x v="488"/>
    <x v="222"/>
    <n v="4.8494329292139225E-2"/>
    <n v="0"/>
    <n v="2.0833333333333332E-2"/>
    <n v="0"/>
    <n v="2.4793388429752067E-2"/>
    <n v="5.0391737891737898E-2"/>
  </r>
  <r>
    <x v="1"/>
    <s v="0300-01-000"/>
    <m/>
    <x v="0"/>
    <s v="Houston"/>
    <s v="La Crescent-Hokah School District"/>
    <n v="55"/>
    <n v="0"/>
    <n v="0"/>
    <n v="0"/>
    <n v="0"/>
    <n v="45"/>
    <n v="14"/>
    <n v="3.8428693424423573E-2"/>
    <n v="1.1955593509820665E-2"/>
    <n v="142"/>
    <n v="0.11323763955342903"/>
    <n v="1171"/>
    <n v="1254"/>
    <x v="486"/>
    <n v="7"/>
    <n v="37"/>
    <n v="19"/>
    <n v="20"/>
    <n v="134"/>
    <n v="0"/>
    <n v="4"/>
    <n v="0"/>
    <n v="0"/>
    <x v="1291"/>
    <x v="47"/>
    <x v="53"/>
    <x v="60"/>
    <x v="23"/>
    <n v="5.0366300366300368E-2"/>
    <n v="0"/>
    <n v="0"/>
    <n v="0"/>
    <n v="0"/>
    <n v="5.0384286934244238E-2"/>
  </r>
  <r>
    <x v="13"/>
    <s v="0593-01-000"/>
    <m/>
    <x v="0"/>
    <s v="Polk"/>
    <s v="Crookston Public School District"/>
    <n v="71"/>
    <n v="0"/>
    <n v="0"/>
    <n v="0"/>
    <n v="16"/>
    <n v="0"/>
    <n v="92"/>
    <n v="0"/>
    <n v="5.0355774493705527E-2"/>
    <n v="21"/>
    <n v="1.1958997722095672E-2"/>
    <n v="1827"/>
    <n v="1756"/>
    <x v="1455"/>
    <n v="63"/>
    <n v="6"/>
    <n v="8"/>
    <n v="214"/>
    <n v="15"/>
    <n v="0"/>
    <n v="0"/>
    <n v="0"/>
    <n v="0"/>
    <x v="1444"/>
    <x v="20"/>
    <x v="41"/>
    <x v="8"/>
    <x v="523"/>
    <n v="4.7396528704939919E-2"/>
    <n v="0"/>
    <n v="0"/>
    <n v="0"/>
    <n v="6.9565217391304349E-2"/>
    <n v="5.0355774493705527E-2"/>
  </r>
  <r>
    <x v="16"/>
    <s v="0097-01-000"/>
    <m/>
    <x v="0"/>
    <s v="Carlton"/>
    <s v="Moose Lake Public School District"/>
    <n v="35"/>
    <n v="0"/>
    <n v="0"/>
    <n v="0"/>
    <n v="0"/>
    <n v="0"/>
    <n v="37"/>
    <n v="0"/>
    <n v="5.0203527815468114E-2"/>
    <n v="91"/>
    <n v="0.11504424778761062"/>
    <n v="737"/>
    <n v="791"/>
    <x v="1432"/>
    <n v="9"/>
    <n v="4"/>
    <n v="9"/>
    <n v="7"/>
    <n v="87"/>
    <n v="0"/>
    <n v="0"/>
    <n v="0"/>
    <n v="0"/>
    <x v="2062"/>
    <x v="68"/>
    <x v="2"/>
    <x v="14"/>
    <x v="35"/>
    <n v="4.9295774647887321E-2"/>
    <n v="0"/>
    <n v="0"/>
    <n v="0"/>
    <n v="0"/>
    <n v="5.0203527815468114E-2"/>
  </r>
  <r>
    <x v="17"/>
    <s v="2898-01-000"/>
    <m/>
    <x v="0"/>
    <s v="Cottonwood"/>
    <s v="Westbrook-Walnut Grove Schools"/>
    <n v="20"/>
    <n v="0"/>
    <n v="0"/>
    <n v="3"/>
    <n v="0"/>
    <n v="0"/>
    <n v="25"/>
    <n v="0"/>
    <n v="5.0200803212851405E-2"/>
    <n v="34"/>
    <n v="6.7061143984220903E-2"/>
    <n v="498"/>
    <n v="507"/>
    <x v="235"/>
    <n v="0"/>
    <n v="3"/>
    <n v="62"/>
    <n v="6"/>
    <n v="29"/>
    <n v="0"/>
    <n v="0"/>
    <n v="0"/>
    <n v="3"/>
    <x v="1096"/>
    <x v="0"/>
    <x v="4"/>
    <x v="139"/>
    <x v="17"/>
    <n v="4.6838407494145202E-2"/>
    <n v="0"/>
    <n v="0"/>
    <n v="4.6153846153846156E-2"/>
    <n v="0"/>
    <n v="5.0200803212851405E-2"/>
  </r>
  <r>
    <x v="0"/>
    <s v="0177-01-000"/>
    <m/>
    <x v="0"/>
    <s v="Cottonwood"/>
    <s v="Windom Public School District"/>
    <n v="38"/>
    <n v="0"/>
    <n v="0"/>
    <n v="3"/>
    <n v="0"/>
    <n v="0"/>
    <n v="45"/>
    <n v="0"/>
    <n v="5.016722408026756E-2"/>
    <n v="81"/>
    <n v="8.6816720257234734E-2"/>
    <n v="897"/>
    <n v="933"/>
    <x v="209"/>
    <n v="8"/>
    <n v="4"/>
    <n v="25"/>
    <n v="113"/>
    <n v="73"/>
    <n v="0"/>
    <n v="0"/>
    <n v="0"/>
    <n v="3"/>
    <x v="2063"/>
    <x v="35"/>
    <x v="2"/>
    <x v="136"/>
    <x v="81"/>
    <n v="5.0802139037433157E-2"/>
    <n v="0"/>
    <n v="0"/>
    <n v="0.10714285714285714"/>
    <n v="0"/>
    <n v="5.016722408026756E-2"/>
  </r>
  <r>
    <x v="12"/>
    <s v="0831-01-000"/>
    <s v="yes"/>
    <x v="1"/>
    <s v="Washington"/>
    <s v="Forest Lake Public School District"/>
    <n v="370"/>
    <n v="0"/>
    <n v="0"/>
    <n v="3"/>
    <n v="0"/>
    <n v="158"/>
    <n v="234"/>
    <n v="2.0220117737394419E-2"/>
    <n v="2.9946250319938573E-2"/>
    <n v="233"/>
    <n v="3.0437622468974527E-2"/>
    <n v="7814"/>
    <n v="7655"/>
    <x v="2076"/>
    <n v="47"/>
    <n v="41"/>
    <n v="118"/>
    <n v="44"/>
    <n v="224"/>
    <n v="0"/>
    <n v="0"/>
    <n v="0"/>
    <n v="0"/>
    <x v="2064"/>
    <x v="116"/>
    <x v="158"/>
    <x v="135"/>
    <x v="151"/>
    <n v="4.9000132432790361E-2"/>
    <n v="0"/>
    <n v="0"/>
    <n v="2.4793388429752067E-2"/>
    <n v="0"/>
    <n v="5.0166368057332988E-2"/>
  </r>
  <r>
    <x v="10"/>
    <s v="0213-01-000"/>
    <m/>
    <x v="0"/>
    <s v="Douglas"/>
    <s v="Osakis Public School District"/>
    <n v="20"/>
    <n v="0"/>
    <n v="0"/>
    <n v="0"/>
    <n v="0"/>
    <n v="0"/>
    <n v="31"/>
    <n v="0"/>
    <n v="5.0161812297734629E-2"/>
    <n v="283"/>
    <n v="0.32528735632183908"/>
    <n v="618"/>
    <n v="870"/>
    <x v="2077"/>
    <n v="1"/>
    <n v="14"/>
    <n v="7"/>
    <n v="15"/>
    <n v="273"/>
    <n v="0"/>
    <n v="0"/>
    <n v="0"/>
    <n v="0"/>
    <x v="1462"/>
    <x v="3"/>
    <x v="27"/>
    <x v="36"/>
    <x v="5"/>
    <n v="3.4482758620689655E-2"/>
    <n v="0"/>
    <n v="0"/>
    <n v="0"/>
    <n v="0"/>
    <n v="5.0161812297734629E-2"/>
  </r>
  <r>
    <x v="5"/>
    <s v="0495-01-000"/>
    <m/>
    <x v="0"/>
    <s v="Mower"/>
    <s v="Grand Meadow Public School District"/>
    <n v="14"/>
    <n v="0"/>
    <n v="0"/>
    <n v="0"/>
    <n v="0"/>
    <n v="0"/>
    <n v="19"/>
    <n v="0"/>
    <n v="5.0131926121372031E-2"/>
    <n v="64"/>
    <n v="0.15094339622641509"/>
    <n v="379"/>
    <n v="424"/>
    <x v="322"/>
    <n v="2"/>
    <n v="12"/>
    <n v="2"/>
    <n v="13"/>
    <n v="57"/>
    <n v="0"/>
    <n v="0"/>
    <n v="0"/>
    <n v="0"/>
    <x v="611"/>
    <x v="16"/>
    <x v="25"/>
    <x v="0"/>
    <x v="8"/>
    <n v="3.9772727272727272E-2"/>
    <n v="0"/>
    <n v="0"/>
    <n v="0"/>
    <n v="0"/>
    <n v="5.0131926121372031E-2"/>
  </r>
  <r>
    <x v="2"/>
    <s v="0194-01-000"/>
    <s v="yes"/>
    <x v="1"/>
    <s v="Dakota"/>
    <s v="Lakeville Public School District"/>
    <n v="410"/>
    <n v="0"/>
    <n v="46"/>
    <n v="30"/>
    <n v="24"/>
    <n v="98"/>
    <n v="446"/>
    <n v="9.0297613563070124E-3"/>
    <n v="4.1094628213397218E-2"/>
    <n v="606"/>
    <n v="5.5519926706367385E-2"/>
    <n v="10853"/>
    <n v="10915"/>
    <x v="2078"/>
    <n v="53"/>
    <n v="488"/>
    <n v="589"/>
    <n v="546"/>
    <n v="486"/>
    <n v="0"/>
    <n v="38"/>
    <n v="31"/>
    <n v="19"/>
    <x v="2065"/>
    <x v="11"/>
    <x v="552"/>
    <x v="500"/>
    <x v="653"/>
    <n v="4.4745170795590962E-2"/>
    <n v="0"/>
    <n v="9.2741935483870969E-2"/>
    <n v="5.1020408163265307E-2"/>
    <n v="4.3557168784029036E-2"/>
    <n v="5.0124389569704234E-2"/>
  </r>
  <r>
    <x v="10"/>
    <s v="0534-01-000"/>
    <m/>
    <x v="0"/>
    <s v="Olmsted"/>
    <s v="Stewartville Public School District"/>
    <n v="70"/>
    <n v="0"/>
    <n v="4"/>
    <n v="0"/>
    <n v="0"/>
    <n v="13"/>
    <n v="72"/>
    <n v="7.6650943396226415E-3"/>
    <n v="4.2452830188679243E-2"/>
    <n v="377"/>
    <n v="0.18963782696177062"/>
    <n v="1696"/>
    <n v="1988"/>
    <x v="2079"/>
    <n v="11"/>
    <n v="28"/>
    <n v="21"/>
    <n v="44"/>
    <n v="355"/>
    <n v="0"/>
    <n v="0"/>
    <n v="4"/>
    <n v="0"/>
    <x v="821"/>
    <x v="90"/>
    <x v="75"/>
    <x v="58"/>
    <x v="151"/>
    <n v="4.3777360850531584E-2"/>
    <n v="0"/>
    <n v="0.125"/>
    <n v="0"/>
    <n v="0"/>
    <n v="5.0117924528301883E-2"/>
  </r>
  <r>
    <x v="2"/>
    <s v="0390-01-000"/>
    <m/>
    <x v="0"/>
    <s v="Lake of The Woods"/>
    <s v="Lake of The Woods School District"/>
    <n v="15"/>
    <n v="0"/>
    <n v="3"/>
    <n v="0"/>
    <n v="0"/>
    <n v="0"/>
    <n v="23"/>
    <n v="0"/>
    <n v="5.0108932461873638E-2"/>
    <n v="25"/>
    <n v="5.4229934924078092E-2"/>
    <n v="459"/>
    <n v="461"/>
    <x v="1150"/>
    <n v="12"/>
    <n v="8"/>
    <n v="10"/>
    <n v="7"/>
    <n v="25"/>
    <n v="0"/>
    <n v="0"/>
    <n v="0"/>
    <n v="0"/>
    <x v="1035"/>
    <x v="123"/>
    <x v="42"/>
    <x v="12"/>
    <x v="35"/>
    <n v="3.6231884057971016E-2"/>
    <n v="0"/>
    <n v="0.27272727272727271"/>
    <n v="0"/>
    <n v="0"/>
    <n v="5.0108932461873638E-2"/>
  </r>
  <r>
    <x v="1"/>
    <s v="0745-01-000"/>
    <m/>
    <x v="0"/>
    <s v="Stearns"/>
    <s v="Albany Public School District"/>
    <n v="75"/>
    <n v="0"/>
    <n v="0"/>
    <n v="0"/>
    <n v="0"/>
    <n v="0"/>
    <n v="82"/>
    <n v="0"/>
    <n v="5.0061050061050064E-2"/>
    <n v="162"/>
    <n v="9.4295692665890565E-2"/>
    <n v="1638"/>
    <n v="1718"/>
    <x v="2080"/>
    <n v="5"/>
    <n v="16"/>
    <n v="17"/>
    <n v="48"/>
    <n v="148"/>
    <n v="0"/>
    <n v="3"/>
    <n v="0"/>
    <n v="0"/>
    <x v="2066"/>
    <x v="43"/>
    <x v="45"/>
    <x v="58"/>
    <x v="163"/>
    <n v="4.8107761385503531E-2"/>
    <n v="0"/>
    <n v="0"/>
    <n v="0"/>
    <n v="0"/>
    <n v="5.0061050061050064E-2"/>
  </r>
  <r>
    <x v="4"/>
    <s v="0623-01-000"/>
    <s v="yes"/>
    <x v="1"/>
    <s v="Ramsey"/>
    <s v="Roseville Public School District"/>
    <n v="170"/>
    <n v="0"/>
    <n v="53"/>
    <n v="52"/>
    <n v="21"/>
    <n v="142"/>
    <n v="166"/>
    <n v="2.3059434881455017E-2"/>
    <n v="2.6956804157193894E-2"/>
    <n v="654"/>
    <n v="0.10055350553505535"/>
    <n v="6158"/>
    <n v="6504"/>
    <x v="2081"/>
    <n v="56"/>
    <n v="725"/>
    <n v="969"/>
    <n v="465"/>
    <n v="477"/>
    <n v="3"/>
    <n v="61"/>
    <n v="47"/>
    <n v="38"/>
    <x v="2067"/>
    <x v="11"/>
    <x v="501"/>
    <x v="501"/>
    <x v="654"/>
    <n v="4.2692114515318937E-2"/>
    <n v="0"/>
    <n v="7.3919107391910738E-2"/>
    <n v="5.3388090349075976E-2"/>
    <n v="4.6875E-2"/>
    <n v="5.0016239038648908E-2"/>
  </r>
  <r>
    <x v="15"/>
    <s v="0473-01-000"/>
    <m/>
    <x v="0"/>
    <s v="Mille Lacs"/>
    <s v="Isle Public School District"/>
    <n v="15"/>
    <n v="9"/>
    <n v="0"/>
    <n v="0"/>
    <n v="0"/>
    <n v="0"/>
    <n v="27"/>
    <n v="0"/>
    <n v="0.05"/>
    <n v="71"/>
    <n v="0.12157534246575342"/>
    <n v="540"/>
    <n v="584"/>
    <x v="64"/>
    <n v="40"/>
    <n v="3"/>
    <n v="1"/>
    <n v="2"/>
    <n v="65"/>
    <n v="0"/>
    <n v="0"/>
    <n v="0"/>
    <n v="0"/>
    <x v="904"/>
    <x v="142"/>
    <x v="4"/>
    <x v="1"/>
    <x v="3"/>
    <n v="3.0737704918032786E-2"/>
    <n v="0.18367346938775511"/>
    <n v="0"/>
    <n v="0"/>
    <n v="0"/>
    <n v="0.05"/>
  </r>
  <r>
    <x v="8"/>
    <s v="0204-01-000"/>
    <m/>
    <x v="0"/>
    <s v="Dodge"/>
    <s v="Kasson-Mantorville School District"/>
    <n v="88"/>
    <n v="0"/>
    <n v="0"/>
    <n v="0"/>
    <n v="11"/>
    <n v="3"/>
    <n v="100"/>
    <n v="1.455604075691412E-3"/>
    <n v="4.8520135856380396E-2"/>
    <n v="116"/>
    <n v="5.5930568948891035E-2"/>
    <n v="2061"/>
    <n v="2074"/>
    <x v="1803"/>
    <n v="11"/>
    <n v="16"/>
    <n v="13"/>
    <n v="79"/>
    <n v="105"/>
    <n v="0"/>
    <n v="0"/>
    <n v="0"/>
    <n v="0"/>
    <x v="2068"/>
    <x v="90"/>
    <x v="31"/>
    <x v="31"/>
    <x v="65"/>
    <n v="4.540763673890609E-2"/>
    <n v="0"/>
    <n v="0"/>
    <n v="0"/>
    <n v="0.12222222222222222"/>
    <n v="4.9975739932071807E-2"/>
  </r>
  <r>
    <x v="12"/>
    <s v="0300-01-000"/>
    <m/>
    <x v="0"/>
    <s v="Houston"/>
    <s v="La Crescent-Hokah School District"/>
    <n v="75"/>
    <n v="0"/>
    <n v="0"/>
    <n v="0"/>
    <n v="0"/>
    <n v="49"/>
    <n v="31"/>
    <n v="3.0605871330418487E-2"/>
    <n v="1.9362898188632106E-2"/>
    <n v="159"/>
    <n v="9.464285714285714E-2"/>
    <n v="1601"/>
    <n v="1680"/>
    <x v="2039"/>
    <n v="3"/>
    <n v="33"/>
    <n v="18"/>
    <n v="6"/>
    <n v="156"/>
    <n v="0"/>
    <n v="0"/>
    <n v="0"/>
    <n v="0"/>
    <x v="872"/>
    <x v="6"/>
    <x v="53"/>
    <x v="105"/>
    <x v="21"/>
    <n v="4.8732943469785572E-2"/>
    <n v="0"/>
    <n v="0"/>
    <n v="0"/>
    <n v="0"/>
    <n v="4.996876951905059E-2"/>
  </r>
  <r>
    <x v="15"/>
    <s v="0535-01-000"/>
    <m/>
    <x v="0"/>
    <s v="Olmsted"/>
    <s v="Rochester Public School District"/>
    <n v="816"/>
    <n v="3"/>
    <n v="13"/>
    <n v="5"/>
    <n v="3"/>
    <n v="172"/>
    <n v="686"/>
    <n v="1.0006399441503286E-2"/>
    <n v="3.9909244284135205E-2"/>
    <n v="139"/>
    <n v="8.4395871281117175E-3"/>
    <n v="17189"/>
    <n v="16470"/>
    <x v="2082"/>
    <n v="59"/>
    <n v="1623"/>
    <n v="1393"/>
    <n v="770"/>
    <n v="112"/>
    <n v="0"/>
    <n v="5"/>
    <n v="3"/>
    <n v="0"/>
    <x v="2069"/>
    <x v="66"/>
    <x v="553"/>
    <x v="502"/>
    <x v="655"/>
    <n v="6.1219896466351564E-2"/>
    <n v="4.8387096774193547E-2"/>
    <n v="7.9705702023298592E-3"/>
    <n v="3.5842293906810036E-3"/>
    <n v="3.8809831824062097E-3"/>
    <n v="4.9915643725638489E-2"/>
  </r>
  <r>
    <x v="9"/>
    <s v="0085-01-000"/>
    <m/>
    <x v="0"/>
    <s v="Brown"/>
    <s v="Springfield Public School District"/>
    <n v="16"/>
    <n v="0"/>
    <n v="0"/>
    <n v="0"/>
    <n v="9"/>
    <n v="0"/>
    <n v="28"/>
    <n v="0"/>
    <n v="4.9910873440285206E-2"/>
    <n v="78"/>
    <n v="0.1276595744680851"/>
    <n v="561"/>
    <n v="611"/>
    <x v="493"/>
    <n v="2"/>
    <n v="1"/>
    <n v="7"/>
    <n v="24"/>
    <n v="74"/>
    <n v="0"/>
    <n v="0"/>
    <n v="0"/>
    <n v="0"/>
    <x v="240"/>
    <x v="16"/>
    <x v="3"/>
    <x v="36"/>
    <x v="105"/>
    <n v="3.0828516377649325E-2"/>
    <n v="0"/>
    <n v="0"/>
    <n v="0"/>
    <n v="0.27272727272727271"/>
    <n v="4.9910873440285206E-2"/>
  </r>
  <r>
    <x v="10"/>
    <s v="0885-01-000"/>
    <m/>
    <x v="0"/>
    <s v="Wright"/>
    <s v="St. Michael-Albertville School Dist"/>
    <n v="242"/>
    <n v="0"/>
    <n v="0"/>
    <n v="3"/>
    <n v="3"/>
    <n v="49"/>
    <n v="228"/>
    <n v="8.8272383354350576E-3"/>
    <n v="4.1073680417942716E-2"/>
    <n v="473"/>
    <n v="8.2303810683835049E-2"/>
    <n v="5551"/>
    <n v="5747"/>
    <x v="2083"/>
    <n v="17"/>
    <n v="185"/>
    <n v="175"/>
    <n v="114"/>
    <n v="425"/>
    <n v="0"/>
    <n v="7"/>
    <n v="12"/>
    <n v="10"/>
    <x v="2070"/>
    <x v="83"/>
    <x v="448"/>
    <x v="324"/>
    <x v="87"/>
    <n v="4.7703528484131674E-2"/>
    <n v="0"/>
    <n v="0"/>
    <n v="1.8072289156626505E-2"/>
    <n v="2.8037383177570093E-2"/>
    <n v="4.9900918753377772E-2"/>
  </r>
  <r>
    <x v="3"/>
    <s v="0599-01-000"/>
    <m/>
    <x v="0"/>
    <s v="Polk"/>
    <s v="Fertile-Beltrami School District"/>
    <n v="17"/>
    <n v="0"/>
    <n v="0"/>
    <n v="0"/>
    <n v="0"/>
    <n v="0"/>
    <n v="21"/>
    <n v="0"/>
    <n v="4.9881235154394299E-2"/>
    <n v="66"/>
    <n v="0.14163090128755365"/>
    <n v="421"/>
    <n v="466"/>
    <x v="1995"/>
    <n v="6"/>
    <n v="5"/>
    <n v="3"/>
    <n v="9"/>
    <n v="61"/>
    <n v="0"/>
    <n v="0"/>
    <n v="0"/>
    <n v="0"/>
    <x v="744"/>
    <x v="31"/>
    <x v="5"/>
    <x v="5"/>
    <x v="22"/>
    <n v="4.2606516290726815E-2"/>
    <n v="0"/>
    <n v="0"/>
    <n v="0"/>
    <n v="0"/>
    <n v="4.9881235154394299E-2"/>
  </r>
  <r>
    <x v="4"/>
    <s v="0152-01-000"/>
    <m/>
    <x v="0"/>
    <s v="Clay"/>
    <s v="Moorhead Public School District"/>
    <n v="242"/>
    <n v="4"/>
    <n v="3"/>
    <n v="0"/>
    <n v="20"/>
    <n v="6"/>
    <n v="273"/>
    <n v="1.0723860589812334E-3"/>
    <n v="4.8793565683646116E-2"/>
    <n v="114"/>
    <n v="2.0994475138121547E-2"/>
    <n v="5595"/>
    <n v="5430"/>
    <x v="2084"/>
    <n v="170"/>
    <n v="166"/>
    <n v="86"/>
    <n v="470"/>
    <n v="95"/>
    <n v="0"/>
    <n v="0"/>
    <n v="0"/>
    <n v="8"/>
    <x v="2071"/>
    <x v="413"/>
    <x v="69"/>
    <x v="397"/>
    <x v="445"/>
    <n v="5.1654215581643542E-2"/>
    <n v="2.2988505747126436E-2"/>
    <n v="1.7751479289940829E-2"/>
    <n v="0"/>
    <n v="4.1493775933609957E-2"/>
    <n v="4.9865951742627347E-2"/>
  </r>
  <r>
    <x v="1"/>
    <s v="0256-01-000"/>
    <m/>
    <x v="0"/>
    <s v="Goodhue"/>
    <s v="Red Wing Public School District"/>
    <n v="138"/>
    <n v="0"/>
    <n v="0"/>
    <n v="0"/>
    <n v="0"/>
    <n v="4"/>
    <n v="143"/>
    <n v="1.3563919972872161E-3"/>
    <n v="4.8491013903017972E-2"/>
    <n v="32"/>
    <n v="1.1291460832745237E-2"/>
    <n v="2949"/>
    <n v="2834"/>
    <x v="2085"/>
    <n v="136"/>
    <n v="136"/>
    <n v="70"/>
    <n v="152"/>
    <n v="21"/>
    <n v="0"/>
    <n v="0"/>
    <n v="0"/>
    <n v="0"/>
    <x v="2072"/>
    <x v="62"/>
    <x v="283"/>
    <x v="88"/>
    <x v="182"/>
    <n v="5.6166056166056168E-2"/>
    <n v="0"/>
    <n v="0"/>
    <n v="0"/>
    <n v="0"/>
    <n v="4.9847405900305189E-2"/>
  </r>
  <r>
    <x v="13"/>
    <s v="0229-01-000"/>
    <m/>
    <x v="0"/>
    <s v="Fillmore"/>
    <s v="Lanesboro Public School District"/>
    <n v="13"/>
    <n v="0"/>
    <n v="0"/>
    <n v="0"/>
    <n v="0"/>
    <n v="0"/>
    <n v="15"/>
    <n v="0"/>
    <n v="4.9833887043189369E-2"/>
    <n v="100"/>
    <n v="0.25906735751295334"/>
    <n v="301"/>
    <n v="386"/>
    <x v="1532"/>
    <n v="0"/>
    <n v="2"/>
    <n v="1"/>
    <n v="4"/>
    <n v="96"/>
    <n v="0"/>
    <n v="0"/>
    <n v="0"/>
    <n v="3"/>
    <x v="2073"/>
    <x v="0"/>
    <x v="6"/>
    <x v="1"/>
    <x v="0"/>
    <n v="4.3918918918918921E-2"/>
    <n v="0"/>
    <n v="0"/>
    <n v="0"/>
    <n v="0"/>
    <n v="4.9833887043189369E-2"/>
  </r>
  <r>
    <x v="8"/>
    <s v="0284-01-000"/>
    <s v="yes"/>
    <x v="1"/>
    <s v="Hennepin"/>
    <s v="Wayzata Public School District"/>
    <n v="427"/>
    <n v="0"/>
    <n v="25"/>
    <n v="14"/>
    <n v="0"/>
    <n v="121"/>
    <n v="366"/>
    <n v="1.237851662404092E-2"/>
    <n v="3.744245524296675E-2"/>
    <n v="926"/>
    <n v="9.0659878598002744E-2"/>
    <n v="9775"/>
    <n v="10214"/>
    <x v="2086"/>
    <n v="32"/>
    <n v="831"/>
    <n v="984"/>
    <n v="244"/>
    <n v="574"/>
    <n v="0"/>
    <n v="188"/>
    <n v="108"/>
    <n v="29"/>
    <x v="2074"/>
    <x v="118"/>
    <x v="554"/>
    <x v="503"/>
    <x v="596"/>
    <n v="5.3535606820461386E-2"/>
    <n v="0"/>
    <n v="3.7425149700598799E-2"/>
    <n v="1.5730337078651686E-2"/>
    <n v="0"/>
    <n v="4.9820971867007673E-2"/>
  </r>
  <r>
    <x v="4"/>
    <s v="0347-01-000"/>
    <m/>
    <x v="0"/>
    <s v="Kandiyohi"/>
    <s v="Willmar Public School District"/>
    <n v="177"/>
    <n v="0"/>
    <n v="3"/>
    <n v="0"/>
    <n v="27"/>
    <n v="0"/>
    <n v="211"/>
    <n v="0"/>
    <n v="4.9799386358272364E-2"/>
    <n v="163"/>
    <n v="3.8911434709954645E-2"/>
    <n v="4237"/>
    <n v="4189"/>
    <x v="2087"/>
    <n v="29"/>
    <n v="197"/>
    <n v="36"/>
    <n v="1206"/>
    <n v="139"/>
    <n v="0"/>
    <n v="3"/>
    <n v="0"/>
    <n v="9"/>
    <x v="1944"/>
    <x v="32"/>
    <x v="555"/>
    <x v="141"/>
    <x v="656"/>
    <n v="6.4153678869155489E-2"/>
    <n v="0"/>
    <n v="1.5228426395939087E-2"/>
    <n v="0"/>
    <n v="2.2058823529411766E-2"/>
    <n v="4.9799386358272364E-2"/>
  </r>
  <r>
    <x v="12"/>
    <s v="0564-01-000"/>
    <m/>
    <x v="0"/>
    <s v="Pennington"/>
    <s v="Thief River Falls School District"/>
    <n v="98"/>
    <n v="3"/>
    <n v="0"/>
    <n v="0"/>
    <n v="0"/>
    <n v="0"/>
    <n v="109"/>
    <n v="0"/>
    <n v="4.9771689497716896E-2"/>
    <n v="42"/>
    <n v="1.9783325482807347E-2"/>
    <n v="2190"/>
    <n v="2123"/>
    <x v="2088"/>
    <n v="47"/>
    <n v="19"/>
    <n v="10"/>
    <n v="51"/>
    <n v="39"/>
    <n v="0"/>
    <n v="0"/>
    <n v="0"/>
    <n v="0"/>
    <x v="2075"/>
    <x v="82"/>
    <x v="57"/>
    <x v="12"/>
    <x v="62"/>
    <n v="4.7688564476885645E-2"/>
    <n v="0.06"/>
    <n v="0"/>
    <n v="0"/>
    <n v="0"/>
    <n v="4.9771689497716896E-2"/>
  </r>
  <r>
    <x v="0"/>
    <s v="0284-01-000"/>
    <s v="yes"/>
    <x v="1"/>
    <s v="Hennepin"/>
    <s v="Wayzata Public School District"/>
    <n v="408"/>
    <n v="0"/>
    <n v="22"/>
    <n v="29"/>
    <n v="0"/>
    <n v="85"/>
    <n v="400"/>
    <n v="8.7179487179487175E-3"/>
    <n v="4.1025641025641026E-2"/>
    <n v="1114"/>
    <n v="0.10733211292031988"/>
    <n v="9750"/>
    <n v="10379"/>
    <x v="2089"/>
    <n v="38"/>
    <n v="865"/>
    <n v="1104"/>
    <n v="285"/>
    <n v="719"/>
    <n v="0"/>
    <n v="205"/>
    <n v="121"/>
    <n v="34"/>
    <x v="2076"/>
    <x v="168"/>
    <x v="556"/>
    <x v="504"/>
    <x v="128"/>
    <n v="5.2469135802469133E-2"/>
    <n v="0"/>
    <n v="3.2258064516129031E-2"/>
    <n v="2.865612648221344E-2"/>
    <n v="0"/>
    <n v="4.9743589743589743E-2"/>
  </r>
  <r>
    <x v="4"/>
    <s v="0011-01-000"/>
    <s v="yes"/>
    <x v="1"/>
    <s v="Anoka"/>
    <s v="Anoka-Hennepin Public School District"/>
    <n v="1543"/>
    <n v="14"/>
    <n v="318"/>
    <n v="142"/>
    <n v="56"/>
    <n v="1129"/>
    <n v="993"/>
    <n v="2.6456390307915828E-2"/>
    <n v="2.3269438065332521E-2"/>
    <n v="104"/>
    <n v="2.5580480125934673E-3"/>
    <n v="42674"/>
    <n v="40656"/>
    <x v="2090"/>
    <n v="528"/>
    <n v="3443"/>
    <n v="2502"/>
    <n v="1307"/>
    <n v="83"/>
    <n v="0"/>
    <n v="0"/>
    <n v="7"/>
    <n v="0"/>
    <x v="2077"/>
    <x v="414"/>
    <x v="557"/>
    <x v="505"/>
    <x v="558"/>
    <n v="4.4938257222739982E-2"/>
    <n v="2.5830258302583026E-2"/>
    <n v="8.4551980856155284E-2"/>
    <n v="5.384907091391733E-2"/>
    <n v="4.1085840058694055E-2"/>
    <n v="4.9725828373248349E-2"/>
  </r>
  <r>
    <x v="15"/>
    <s v="0094-01-000"/>
    <m/>
    <x v="0"/>
    <s v="Carlton"/>
    <s v="Cloquet Public School District"/>
    <n v="97"/>
    <n v="7"/>
    <n v="0"/>
    <n v="0"/>
    <n v="0"/>
    <n v="0"/>
    <n v="114"/>
    <n v="0"/>
    <n v="4.9716528565198433E-2"/>
    <n v="169"/>
    <n v="7.1976149914821125E-2"/>
    <n v="2293"/>
    <n v="2348"/>
    <x v="2091"/>
    <n v="354"/>
    <n v="19"/>
    <n v="22"/>
    <n v="18"/>
    <n v="140"/>
    <n v="19"/>
    <n v="0"/>
    <n v="0"/>
    <n v="0"/>
    <x v="2078"/>
    <x v="415"/>
    <x v="57"/>
    <x v="224"/>
    <x v="39"/>
    <n v="5.1268498942917545E-2"/>
    <n v="2.046783625730994E-2"/>
    <n v="0"/>
    <n v="0"/>
    <n v="0"/>
    <n v="4.9716528565198433E-2"/>
  </r>
  <r>
    <x v="9"/>
    <s v="0877-01-000"/>
    <m/>
    <x v="0"/>
    <s v="Wright"/>
    <s v="Buffalo-Hanover-Montrose Public Sch"/>
    <n v="260"/>
    <n v="0"/>
    <n v="0"/>
    <n v="0"/>
    <n v="6"/>
    <n v="10"/>
    <n v="270"/>
    <n v="1.7755681818181818E-3"/>
    <n v="4.7940340909090912E-2"/>
    <n v="282"/>
    <n v="5.0053248136315232E-2"/>
    <n v="5632"/>
    <n v="5634"/>
    <x v="2092"/>
    <n v="50"/>
    <n v="101"/>
    <n v="78"/>
    <n v="118"/>
    <n v="245"/>
    <n v="0"/>
    <n v="5"/>
    <n v="4"/>
    <n v="0"/>
    <x v="2079"/>
    <x v="82"/>
    <x v="344"/>
    <x v="144"/>
    <x v="160"/>
    <n v="4.9038098830629949E-2"/>
    <n v="0"/>
    <n v="0"/>
    <n v="0"/>
    <n v="4.8387096774193547E-2"/>
    <n v="4.9715909090909095E-2"/>
  </r>
  <r>
    <x v="4"/>
    <s v="2135-01-000"/>
    <m/>
    <x v="0"/>
    <s v="Blue Earth"/>
    <s v="Maple River School District"/>
    <n v="44"/>
    <n v="0"/>
    <n v="0"/>
    <n v="0"/>
    <n v="0"/>
    <n v="3"/>
    <n v="49"/>
    <n v="2.8653295128939827E-3"/>
    <n v="4.6800382043935052E-2"/>
    <n v="177"/>
    <n v="0.15102389078498293"/>
    <n v="1047"/>
    <n v="1172"/>
    <x v="557"/>
    <n v="3"/>
    <n v="7"/>
    <n v="19"/>
    <n v="28"/>
    <n v="171"/>
    <n v="0"/>
    <n v="0"/>
    <n v="0"/>
    <n v="4"/>
    <x v="164"/>
    <x v="6"/>
    <x v="21"/>
    <x v="60"/>
    <x v="11"/>
    <n v="4.4534412955465584E-2"/>
    <n v="0"/>
    <n v="0"/>
    <n v="0"/>
    <n v="0"/>
    <n v="4.9665711556829036E-2"/>
  </r>
  <r>
    <x v="4"/>
    <s v="0253-01-000"/>
    <m/>
    <x v="0"/>
    <s v="Goodhue"/>
    <s v="Goodhue Public School District"/>
    <n v="25"/>
    <n v="0"/>
    <n v="0"/>
    <n v="0"/>
    <n v="0"/>
    <n v="0"/>
    <n v="26"/>
    <n v="0"/>
    <n v="4.9618320610687022E-2"/>
    <n v="135"/>
    <n v="0.2132701421800948"/>
    <n v="524"/>
    <n v="633"/>
    <x v="348"/>
    <n v="0"/>
    <n v="1"/>
    <n v="3"/>
    <n v="26"/>
    <n v="131"/>
    <n v="0"/>
    <n v="0"/>
    <n v="0"/>
    <n v="0"/>
    <x v="227"/>
    <x v="0"/>
    <x v="3"/>
    <x v="5"/>
    <x v="14"/>
    <n v="5.030181086519115E-2"/>
    <n v="0"/>
    <n v="0"/>
    <n v="0"/>
    <n v="0"/>
    <n v="4.9618320610687022E-2"/>
  </r>
  <r>
    <x v="2"/>
    <s v="0534-01-000"/>
    <m/>
    <x v="0"/>
    <s v="Olmsted"/>
    <s v="Stewartville Public School District"/>
    <n v="68"/>
    <n v="0"/>
    <n v="3"/>
    <n v="0"/>
    <n v="0"/>
    <n v="8"/>
    <n v="77"/>
    <n v="4.6674445740956822E-3"/>
    <n v="4.4924154025670945E-2"/>
    <n v="380"/>
    <n v="0.18914883026381285"/>
    <n v="1714"/>
    <n v="2009"/>
    <x v="2093"/>
    <n v="9"/>
    <n v="34"/>
    <n v="22"/>
    <n v="57"/>
    <n v="363"/>
    <n v="0"/>
    <n v="0"/>
    <n v="5"/>
    <n v="0"/>
    <x v="1773"/>
    <x v="68"/>
    <x v="10"/>
    <x v="58"/>
    <x v="132"/>
    <n v="4.2713567839195977E-2"/>
    <n v="0"/>
    <n v="8.1081081081081086E-2"/>
    <n v="0"/>
    <n v="0"/>
    <n v="4.9591598599766626E-2"/>
  </r>
  <r>
    <x v="12"/>
    <s v="0094-01-000"/>
    <m/>
    <x v="0"/>
    <s v="Carlton"/>
    <s v="Cloquet Public School District"/>
    <n v="104"/>
    <n v="4"/>
    <n v="0"/>
    <n v="0"/>
    <n v="0"/>
    <n v="0"/>
    <n v="115"/>
    <n v="0"/>
    <n v="4.9568965517241381E-2"/>
    <n v="176"/>
    <n v="7.3918521629567413E-2"/>
    <n v="2320"/>
    <n v="2381"/>
    <x v="1803"/>
    <n v="368"/>
    <n v="17"/>
    <n v="21"/>
    <n v="20"/>
    <n v="144"/>
    <n v="20"/>
    <n v="0"/>
    <n v="0"/>
    <n v="0"/>
    <x v="2080"/>
    <x v="416"/>
    <x v="19"/>
    <x v="25"/>
    <x v="23"/>
    <n v="5.4308093994778067E-2"/>
    <n v="1.1363636363636364E-2"/>
    <n v="0"/>
    <n v="0"/>
    <n v="0"/>
    <n v="4.9568965517241381E-2"/>
  </r>
  <r>
    <x v="8"/>
    <s v="0256-01-000"/>
    <m/>
    <x v="0"/>
    <s v="Goodhue"/>
    <s v="Red Wing Public School District"/>
    <n v="141"/>
    <n v="0"/>
    <n v="0"/>
    <n v="0"/>
    <n v="0"/>
    <n v="12"/>
    <n v="136"/>
    <n v="4.0147206423553029E-3"/>
    <n v="4.5500167280026767E-2"/>
    <n v="28"/>
    <n v="9.7594980829557344E-3"/>
    <n v="2989"/>
    <n v="2869"/>
    <x v="2094"/>
    <n v="143"/>
    <n v="112"/>
    <n v="61"/>
    <n v="128"/>
    <n v="24"/>
    <n v="0"/>
    <n v="0"/>
    <n v="0"/>
    <n v="0"/>
    <x v="2081"/>
    <x v="149"/>
    <x v="347"/>
    <x v="322"/>
    <x v="432"/>
    <n v="5.5468135326514553E-2"/>
    <n v="0"/>
    <n v="0"/>
    <n v="0"/>
    <n v="0"/>
    <n v="4.9514887922382067E-2"/>
  </r>
  <r>
    <x v="7"/>
    <s v="0012-01-000"/>
    <s v="yes"/>
    <x v="1"/>
    <s v="Anoka"/>
    <s v="Centennial Public School District"/>
    <n v="249"/>
    <n v="0"/>
    <n v="8"/>
    <n v="22"/>
    <n v="4"/>
    <n v="89"/>
    <n v="217"/>
    <n v="1.4398964568839993E-2"/>
    <n v="3.5107587768969425E-2"/>
    <n v="746"/>
    <n v="0.11267180184262196"/>
    <n v="6181"/>
    <n v="6621"/>
    <x v="2095"/>
    <n v="80"/>
    <n v="186"/>
    <n v="342"/>
    <n v="208"/>
    <n v="614"/>
    <n v="7"/>
    <n v="27"/>
    <n v="35"/>
    <n v="33"/>
    <x v="2082"/>
    <x v="126"/>
    <x v="558"/>
    <x v="506"/>
    <x v="354"/>
    <n v="4.5772058823529409E-2"/>
    <n v="0"/>
    <n v="4.790419161676647E-2"/>
    <n v="6.6869300911854099E-2"/>
    <n v="2.23463687150838E-2"/>
    <n v="4.9506552337809415E-2"/>
  </r>
  <r>
    <x v="2"/>
    <s v="0484-01-000"/>
    <m/>
    <x v="0"/>
    <s v="Morrison"/>
    <s v="Pierz Public School District"/>
    <n v="43"/>
    <n v="0"/>
    <n v="0"/>
    <n v="0"/>
    <n v="0"/>
    <n v="0"/>
    <n v="47"/>
    <n v="0"/>
    <n v="4.9473684210526316E-2"/>
    <n v="251"/>
    <n v="0.21750433275563258"/>
    <n v="950"/>
    <n v="1154"/>
    <x v="2096"/>
    <n v="6"/>
    <n v="10"/>
    <n v="3"/>
    <n v="13"/>
    <n v="239"/>
    <n v="0"/>
    <n v="3"/>
    <n v="0"/>
    <n v="3"/>
    <x v="1418"/>
    <x v="31"/>
    <x v="21"/>
    <x v="5"/>
    <x v="32"/>
    <n v="4.6436285097192227E-2"/>
    <n v="0"/>
    <n v="0"/>
    <n v="0"/>
    <n v="0"/>
    <n v="4.9473684210526316E-2"/>
  </r>
  <r>
    <x v="11"/>
    <s v="0300-01-000"/>
    <m/>
    <x v="0"/>
    <s v="Houston"/>
    <s v="La Crescent-Hokah School District"/>
    <n v="57"/>
    <n v="0"/>
    <n v="0"/>
    <n v="0"/>
    <n v="0"/>
    <n v="40"/>
    <n v="19"/>
    <n v="3.3528918692372171E-2"/>
    <n v="1.5926236378876781E-2"/>
    <n v="138"/>
    <n v="0.10849056603773585"/>
    <n v="1193"/>
    <n v="1272"/>
    <x v="1772"/>
    <n v="8"/>
    <n v="40"/>
    <n v="19"/>
    <n v="19"/>
    <n v="131"/>
    <n v="0"/>
    <n v="0"/>
    <n v="0"/>
    <n v="3"/>
    <x v="782"/>
    <x v="35"/>
    <x v="159"/>
    <x v="60"/>
    <x v="4"/>
    <n v="5.1258992805755396E-2"/>
    <n v="0"/>
    <n v="0"/>
    <n v="0"/>
    <n v="0"/>
    <n v="4.9455155071248952E-2"/>
  </r>
  <r>
    <x v="9"/>
    <s v="0047-01-000"/>
    <m/>
    <x v="0"/>
    <s v="Benton"/>
    <s v="Sauk Rapids-Rice Public Schools"/>
    <n v="182"/>
    <n v="0"/>
    <n v="3"/>
    <n v="4"/>
    <n v="3"/>
    <n v="19"/>
    <n v="179"/>
    <n v="4.7428856714927612E-3"/>
    <n v="4.4682975536694959E-2"/>
    <n v="26"/>
    <n v="6.7814293166405838E-3"/>
    <n v="4006"/>
    <n v="3834"/>
    <x v="2097"/>
    <n v="12"/>
    <n v="81"/>
    <n v="76"/>
    <n v="55"/>
    <n v="22"/>
    <n v="0"/>
    <n v="0"/>
    <n v="0"/>
    <n v="0"/>
    <x v="2083"/>
    <x v="123"/>
    <x v="204"/>
    <x v="354"/>
    <x v="40"/>
    <n v="4.8275862068965517E-2"/>
    <n v="0"/>
    <n v="3.5714285714285712E-2"/>
    <n v="0.05"/>
    <n v="5.1724137931034482E-2"/>
    <n v="4.9425861208187719E-2"/>
  </r>
  <r>
    <x v="0"/>
    <s v="2854-01-000"/>
    <m/>
    <x v="0"/>
    <s v="Norman"/>
    <s v="Ada-Borup Public School District"/>
    <n v="21"/>
    <n v="0"/>
    <n v="0"/>
    <n v="0"/>
    <n v="0"/>
    <n v="0"/>
    <n v="25"/>
    <n v="0"/>
    <n v="4.9407114624505928E-2"/>
    <n v="59"/>
    <n v="0.10925925925925926"/>
    <n v="506"/>
    <n v="540"/>
    <x v="1106"/>
    <n v="10"/>
    <n v="5"/>
    <n v="8"/>
    <n v="49"/>
    <n v="46"/>
    <n v="0"/>
    <n v="0"/>
    <n v="0"/>
    <n v="6"/>
    <x v="2084"/>
    <x v="87"/>
    <x v="5"/>
    <x v="8"/>
    <x v="125"/>
    <n v="4.740406320541761E-2"/>
    <n v="0"/>
    <n v="0"/>
    <n v="0"/>
    <n v="0"/>
    <n v="4.9407114624505928E-2"/>
  </r>
  <r>
    <x v="16"/>
    <s v="0314-01-000"/>
    <m/>
    <x v="0"/>
    <s v="Isanti"/>
    <s v="Braham Public School District"/>
    <n v="44"/>
    <n v="0"/>
    <n v="0"/>
    <n v="0"/>
    <n v="0"/>
    <n v="0"/>
    <n v="49"/>
    <n v="0"/>
    <n v="4.9345417925478349E-2"/>
    <n v="30"/>
    <n v="3.0800821355236138E-2"/>
    <n v="993"/>
    <n v="974"/>
    <x v="2098"/>
    <n v="5"/>
    <n v="5"/>
    <n v="5"/>
    <n v="4"/>
    <n v="29"/>
    <n v="0"/>
    <n v="0"/>
    <n v="0"/>
    <n v="0"/>
    <x v="2085"/>
    <x v="43"/>
    <x v="5"/>
    <x v="7"/>
    <x v="29"/>
    <n v="4.536082474226804E-2"/>
    <n v="0"/>
    <n v="0"/>
    <n v="0"/>
    <n v="0"/>
    <n v="4.9345417925478349E-2"/>
  </r>
  <r>
    <x v="3"/>
    <s v="0194-01-000"/>
    <s v="yes"/>
    <x v="1"/>
    <s v="Dakota"/>
    <s v="Lakeville Public School District"/>
    <n v="390"/>
    <n v="4"/>
    <n v="54"/>
    <n v="40"/>
    <n v="23"/>
    <n v="49"/>
    <n v="487"/>
    <n v="4.5094791091478004E-3"/>
    <n v="4.4818700533775076E-2"/>
    <n v="663"/>
    <n v="6.0311107068134265E-2"/>
    <n v="10866"/>
    <n v="10993"/>
    <x v="2099"/>
    <n v="58"/>
    <n v="543"/>
    <n v="656"/>
    <n v="662"/>
    <n v="513"/>
    <n v="0"/>
    <n v="51"/>
    <n v="54"/>
    <n v="21"/>
    <x v="2086"/>
    <x v="66"/>
    <x v="559"/>
    <x v="507"/>
    <x v="657"/>
    <n v="4.3570550776449557E-2"/>
    <n v="6.4516129032258063E-2"/>
    <n v="9.8901098901098897E-2"/>
    <n v="6.2305295950155763E-2"/>
    <n v="3.463855421686747E-2"/>
    <n v="4.9328179642922874E-2"/>
  </r>
  <r>
    <x v="3"/>
    <s v="0332-01-000"/>
    <m/>
    <x v="0"/>
    <s v="Kanabec"/>
    <s v="Mora Public School District"/>
    <n v="83"/>
    <n v="0"/>
    <n v="0"/>
    <n v="0"/>
    <n v="0"/>
    <n v="17"/>
    <n v="71"/>
    <n v="9.5078299776286349E-3"/>
    <n v="3.9709172259507833E-2"/>
    <n v="31"/>
    <n v="1.7908723281340265E-2"/>
    <n v="1788"/>
    <n v="1731"/>
    <x v="1694"/>
    <n v="31"/>
    <n v="33"/>
    <n v="7"/>
    <n v="50"/>
    <n v="25"/>
    <n v="0"/>
    <n v="0"/>
    <n v="0"/>
    <n v="0"/>
    <x v="1920"/>
    <x v="166"/>
    <x v="53"/>
    <x v="36"/>
    <x v="149"/>
    <n v="4.9760191846522785E-2"/>
    <n v="0"/>
    <n v="0"/>
    <n v="0"/>
    <n v="0"/>
    <n v="4.9217002237136466E-2"/>
  </r>
  <r>
    <x v="9"/>
    <s v="0206-01-000"/>
    <m/>
    <x v="0"/>
    <s v="Douglas"/>
    <s v="Alexandria Public School District"/>
    <n v="190"/>
    <n v="0"/>
    <n v="0"/>
    <n v="0"/>
    <n v="6"/>
    <n v="29"/>
    <n v="173"/>
    <n v="7.064555420219245E-3"/>
    <n v="4.2143727161997567E-2"/>
    <n v="118"/>
    <n v="2.9345933847301667E-2"/>
    <n v="4105"/>
    <n v="4021"/>
    <x v="2100"/>
    <n v="20"/>
    <n v="54"/>
    <n v="34"/>
    <n v="26"/>
    <n v="109"/>
    <n v="0"/>
    <n v="0"/>
    <n v="0"/>
    <n v="0"/>
    <x v="2087"/>
    <x v="190"/>
    <x v="264"/>
    <x v="177"/>
    <x v="68"/>
    <n v="4.7883064516129031E-2"/>
    <n v="0"/>
    <n v="0"/>
    <n v="0"/>
    <n v="0.1875"/>
    <n v="4.9208282582216809E-2"/>
  </r>
  <r>
    <x v="14"/>
    <s v="0241-01-000"/>
    <m/>
    <x v="0"/>
    <s v="Freeborn"/>
    <s v="Albert Lea Public School District"/>
    <n v="168"/>
    <n v="0"/>
    <n v="0"/>
    <n v="6"/>
    <n v="0"/>
    <n v="0"/>
    <n v="183"/>
    <n v="0"/>
    <n v="4.9180327868852458E-2"/>
    <n v="50"/>
    <n v="1.3935340022296544E-2"/>
    <n v="3721"/>
    <n v="3588"/>
    <x v="2101"/>
    <n v="9"/>
    <n v="52"/>
    <n v="41"/>
    <n v="453"/>
    <n v="49"/>
    <n v="0"/>
    <n v="0"/>
    <n v="0"/>
    <n v="0"/>
    <x v="2088"/>
    <x v="68"/>
    <x v="287"/>
    <x v="252"/>
    <x v="658"/>
    <n v="5.3299492385786802E-2"/>
    <n v="0"/>
    <n v="0"/>
    <n v="0.1276595744680851"/>
    <n v="0"/>
    <n v="4.9180327868852458E-2"/>
  </r>
  <r>
    <x v="6"/>
    <s v="2683-01-000"/>
    <m/>
    <x v="0"/>
    <s v="Roseau"/>
    <s v="Greenbush-Middle River School Dist."/>
    <n v="20"/>
    <n v="0"/>
    <n v="0"/>
    <n v="0"/>
    <n v="0"/>
    <n v="0"/>
    <n v="24"/>
    <n v="0"/>
    <n v="4.9180327868852458E-2"/>
    <n v="5"/>
    <n v="1.0660980810234541E-2"/>
    <n v="488"/>
    <n v="469"/>
    <x v="561"/>
    <n v="1"/>
    <n v="1"/>
    <n v="3"/>
    <n v="4"/>
    <n v="4"/>
    <n v="0"/>
    <n v="0"/>
    <n v="0"/>
    <n v="0"/>
    <x v="1177"/>
    <x v="3"/>
    <x v="3"/>
    <x v="5"/>
    <x v="29"/>
    <n v="4.2016806722689079E-2"/>
    <n v="0"/>
    <n v="0"/>
    <n v="0"/>
    <n v="0"/>
    <n v="4.9180327868852458E-2"/>
  </r>
  <r>
    <x v="11"/>
    <s v="0256-01-000"/>
    <m/>
    <x v="0"/>
    <s v="Goodhue"/>
    <s v="Red Wing Public School District"/>
    <n v="141"/>
    <n v="0"/>
    <n v="0"/>
    <n v="0"/>
    <n v="0"/>
    <n v="6"/>
    <n v="141"/>
    <n v="2.0073603211776514E-3"/>
    <n v="4.7172967547674804E-2"/>
    <n v="33"/>
    <n v="1.1478260869565217E-2"/>
    <n v="2989"/>
    <n v="2875"/>
    <x v="2102"/>
    <n v="143"/>
    <n v="125"/>
    <n v="68"/>
    <n v="141"/>
    <n v="23"/>
    <n v="0"/>
    <n v="0"/>
    <n v="0"/>
    <n v="0"/>
    <x v="2089"/>
    <x v="149"/>
    <x v="138"/>
    <x v="194"/>
    <x v="281"/>
    <n v="5.6041335453100159E-2"/>
    <n v="0"/>
    <n v="0"/>
    <n v="0"/>
    <n v="0"/>
    <n v="4.9180327868852458E-2"/>
  </r>
  <r>
    <x v="16"/>
    <s v="0031-01-000"/>
    <m/>
    <x v="0"/>
    <s v="Beltrami"/>
    <s v="Bemidji Public School District"/>
    <n v="168"/>
    <n v="104"/>
    <n v="0"/>
    <n v="3"/>
    <n v="0"/>
    <n v="138"/>
    <n v="140"/>
    <n v="2.4398868458274398E-2"/>
    <n v="2.4752475247524754E-2"/>
    <n v="20"/>
    <n v="3.7050759540570581E-3"/>
    <n v="5656"/>
    <n v="5398"/>
    <x v="2103"/>
    <n v="878"/>
    <n v="54"/>
    <n v="42"/>
    <n v="38"/>
    <n v="16"/>
    <n v="0"/>
    <n v="0"/>
    <n v="0"/>
    <n v="0"/>
    <x v="2090"/>
    <x v="417"/>
    <x v="264"/>
    <x v="104"/>
    <x v="144"/>
    <n v="3.7020713970912299E-2"/>
    <n v="0.10590631364562118"/>
    <n v="0"/>
    <n v="6.6666666666666666E-2"/>
    <n v="0"/>
    <n v="4.9151343705799155E-2"/>
  </r>
  <r>
    <x v="12"/>
    <s v="0281-01-000"/>
    <s v="yes"/>
    <x v="1"/>
    <s v="Hennepin"/>
    <s v="Robbinsdale Public School District"/>
    <n v="445"/>
    <n v="3"/>
    <n v="152"/>
    <n v="23"/>
    <n v="16"/>
    <n v="87"/>
    <n v="576"/>
    <n v="6.4468321600592814E-3"/>
    <n v="4.268247499073731E-2"/>
    <n v="824"/>
    <n v="6.0339777387229059E-2"/>
    <n v="13495"/>
    <n v="13656"/>
    <x v="2104"/>
    <n v="183"/>
    <n v="2155"/>
    <n v="879"/>
    <n v="786"/>
    <n v="406"/>
    <n v="5"/>
    <n v="284"/>
    <n v="58"/>
    <n v="39"/>
    <x v="2091"/>
    <x v="418"/>
    <x v="560"/>
    <x v="508"/>
    <x v="243"/>
    <n v="4.5914156004952536E-2"/>
    <n v="1.6574585635359115E-2"/>
    <n v="7.5135936727632233E-2"/>
    <n v="2.7251184834123223E-2"/>
    <n v="2.0969855832241154E-2"/>
    <n v="4.9129307150796594E-2"/>
  </r>
  <r>
    <x v="16"/>
    <s v="0553-01-000"/>
    <m/>
    <x v="0"/>
    <s v="Otter Tail"/>
    <s v="New York Mills Public School Dist."/>
    <n v="36"/>
    <n v="0"/>
    <n v="0"/>
    <n v="0"/>
    <n v="0"/>
    <n v="0"/>
    <n v="36"/>
    <n v="0"/>
    <n v="4.9046321525885561E-2"/>
    <n v="48"/>
    <n v="6.4343163538873996E-2"/>
    <n v="734"/>
    <n v="746"/>
    <x v="868"/>
    <n v="7"/>
    <n v="0"/>
    <n v="0"/>
    <n v="4"/>
    <n v="48"/>
    <n v="0"/>
    <n v="0"/>
    <n v="0"/>
    <n v="0"/>
    <x v="296"/>
    <x v="47"/>
    <x v="0"/>
    <x v="2"/>
    <x v="29"/>
    <n v="4.9792531120331947E-2"/>
    <n v="0"/>
    <n v="0"/>
    <n v="0"/>
    <n v="0"/>
    <n v="4.9046321525885561E-2"/>
  </r>
  <r>
    <x v="10"/>
    <s v="2899-01-000"/>
    <m/>
    <x v="0"/>
    <s v="Wabasha"/>
    <s v="Plainview-Elgin-Millville"/>
    <n v="70"/>
    <n v="0"/>
    <n v="0"/>
    <n v="0"/>
    <n v="0"/>
    <n v="5"/>
    <n v="68"/>
    <n v="3.3579583613163196E-3"/>
    <n v="4.5668233713901947E-2"/>
    <n v="92"/>
    <n v="6.1007957559681698E-2"/>
    <n v="1489"/>
    <n v="1508"/>
    <x v="1653"/>
    <n v="2"/>
    <n v="9"/>
    <n v="8"/>
    <n v="127"/>
    <n v="89"/>
    <n v="0"/>
    <n v="0"/>
    <n v="0"/>
    <n v="0"/>
    <x v="2092"/>
    <x v="16"/>
    <x v="13"/>
    <x v="8"/>
    <x v="429"/>
    <n v="5.212211466865227E-2"/>
    <n v="0"/>
    <n v="0"/>
    <n v="0"/>
    <n v="0"/>
    <n v="4.9026192075218265E-2"/>
  </r>
  <r>
    <x v="3"/>
    <s v="0390-01-000"/>
    <m/>
    <x v="0"/>
    <s v="Lake of The Woods"/>
    <s v="Lake of The Woods School District"/>
    <n v="13"/>
    <n v="0"/>
    <n v="5"/>
    <n v="0"/>
    <n v="0"/>
    <n v="0"/>
    <n v="22"/>
    <n v="0"/>
    <n v="4.8997772828507792E-2"/>
    <n v="31"/>
    <n v="6.768558951965066E-2"/>
    <n v="449"/>
    <n v="458"/>
    <x v="1305"/>
    <n v="20"/>
    <n v="8"/>
    <n v="13"/>
    <n v="6"/>
    <n v="30"/>
    <n v="0"/>
    <n v="0"/>
    <n v="0"/>
    <n v="0"/>
    <x v="1016"/>
    <x v="190"/>
    <x v="45"/>
    <x v="31"/>
    <x v="21"/>
    <n v="3.2994923857868022E-2"/>
    <n v="0"/>
    <n v="0.38461538461538464"/>
    <n v="0"/>
    <n v="0"/>
    <n v="4.8997772828507792E-2"/>
  </r>
  <r>
    <x v="12"/>
    <s v="2184-01-000"/>
    <m/>
    <x v="0"/>
    <s v="Rock"/>
    <s v="Luverne Public School District"/>
    <n v="61"/>
    <n v="0"/>
    <n v="0"/>
    <n v="0"/>
    <n v="0"/>
    <n v="0"/>
    <n v="62"/>
    <n v="0"/>
    <n v="4.8973143759873619E-2"/>
    <n v="127"/>
    <n v="9.5416979714500375E-2"/>
    <n v="1266"/>
    <n v="1331"/>
    <x v="2105"/>
    <n v="11"/>
    <n v="16"/>
    <n v="23"/>
    <n v="32"/>
    <n v="120"/>
    <n v="0"/>
    <n v="0"/>
    <n v="0"/>
    <n v="4"/>
    <x v="762"/>
    <x v="90"/>
    <x v="31"/>
    <x v="155"/>
    <x v="16"/>
    <n v="5.1260504201680671E-2"/>
    <n v="0"/>
    <n v="0"/>
    <n v="0"/>
    <n v="0"/>
    <n v="4.8973143759873619E-2"/>
  </r>
  <r>
    <x v="12"/>
    <s v="0423-01-000"/>
    <m/>
    <x v="0"/>
    <s v="McLeod"/>
    <s v="Hutchinson Public School District"/>
    <n v="139"/>
    <n v="0"/>
    <n v="0"/>
    <n v="0"/>
    <n v="4"/>
    <n v="87"/>
    <n v="69"/>
    <n v="2.7281279397930385E-2"/>
    <n v="2.1636876763875823E-2"/>
    <n v="109"/>
    <n v="3.4691279439847234E-2"/>
    <n v="3189"/>
    <n v="3142"/>
    <x v="2106"/>
    <n v="7"/>
    <n v="29"/>
    <n v="31"/>
    <n v="140"/>
    <n v="101"/>
    <n v="0"/>
    <n v="0"/>
    <n v="0"/>
    <n v="0"/>
    <x v="2093"/>
    <x v="47"/>
    <x v="65"/>
    <x v="152"/>
    <x v="241"/>
    <n v="4.6754120417087118E-2"/>
    <n v="0"/>
    <n v="0"/>
    <n v="0"/>
    <n v="2.7777777777777776E-2"/>
    <n v="4.8918156161806212E-2"/>
  </r>
  <r>
    <x v="10"/>
    <s v="0256-01-000"/>
    <m/>
    <x v="0"/>
    <s v="Goodhue"/>
    <s v="Red Wing Public School District"/>
    <n v="129"/>
    <n v="0"/>
    <n v="0"/>
    <n v="0"/>
    <n v="0"/>
    <n v="10"/>
    <n v="130"/>
    <n v="3.4940600978336828E-3"/>
    <n v="4.5422781271837874E-2"/>
    <n v="24"/>
    <n v="8.7399854333576107E-3"/>
    <n v="2862"/>
    <n v="2746"/>
    <x v="2107"/>
    <n v="129"/>
    <n v="122"/>
    <n v="67"/>
    <n v="172"/>
    <n v="18"/>
    <n v="0"/>
    <n v="0"/>
    <n v="0"/>
    <n v="0"/>
    <x v="2094"/>
    <x v="19"/>
    <x v="561"/>
    <x v="333"/>
    <x v="382"/>
    <n v="5.4499366286438533E-2"/>
    <n v="0"/>
    <n v="0"/>
    <n v="0"/>
    <n v="0"/>
    <n v="4.891684136967156E-2"/>
  </r>
  <r>
    <x v="14"/>
    <s v="0745-01-000"/>
    <m/>
    <x v="0"/>
    <s v="Stearns"/>
    <s v="Albany Public School District"/>
    <n v="76"/>
    <n v="0"/>
    <n v="0"/>
    <n v="0"/>
    <n v="0"/>
    <n v="0"/>
    <n v="79"/>
    <n v="0"/>
    <n v="4.8916408668730649E-2"/>
    <n v="123"/>
    <n v="7.4141048824593131E-2"/>
    <n v="1615"/>
    <n v="1659"/>
    <x v="2108"/>
    <n v="11"/>
    <n v="7"/>
    <n v="7"/>
    <n v="20"/>
    <n v="115"/>
    <n v="0"/>
    <n v="0"/>
    <n v="0"/>
    <n v="0"/>
    <x v="1136"/>
    <x v="90"/>
    <x v="21"/>
    <x v="36"/>
    <x v="23"/>
    <n v="4.8253968253968257E-2"/>
    <n v="0"/>
    <n v="0"/>
    <n v="0"/>
    <n v="0"/>
    <n v="4.8916408668730649E-2"/>
  </r>
  <r>
    <x v="2"/>
    <s v="0077-01-000"/>
    <m/>
    <x v="0"/>
    <s v="Blue Earth"/>
    <s v="Mankato Public School District"/>
    <n v="348"/>
    <n v="0"/>
    <n v="13"/>
    <n v="0"/>
    <n v="11"/>
    <n v="141"/>
    <n v="251"/>
    <n v="1.7594210132268528E-2"/>
    <n v="3.132018966808086E-2"/>
    <n v="326"/>
    <n v="4.1016607951685956E-2"/>
    <n v="8014"/>
    <n v="7948"/>
    <x v="2109"/>
    <n v="31"/>
    <n v="897"/>
    <n v="215"/>
    <n v="421"/>
    <n v="296"/>
    <n v="0"/>
    <n v="0"/>
    <n v="3"/>
    <n v="6"/>
    <x v="2095"/>
    <x v="166"/>
    <x v="562"/>
    <x v="509"/>
    <x v="570"/>
    <n v="5.4070851460534496E-2"/>
    <n v="0"/>
    <n v="1.4285714285714285E-2"/>
    <n v="0"/>
    <n v="2.5821596244131457E-2"/>
    <n v="4.8914399800349388E-2"/>
  </r>
  <r>
    <x v="1"/>
    <s v="0495-01-000"/>
    <m/>
    <x v="0"/>
    <s v="Mower"/>
    <s v="Grand Meadow Public School District"/>
    <n v="15"/>
    <n v="0"/>
    <n v="0"/>
    <n v="0"/>
    <n v="0"/>
    <n v="0"/>
    <n v="18"/>
    <n v="0"/>
    <n v="4.8913043478260872E-2"/>
    <n v="52"/>
    <n v="0.12935323383084577"/>
    <n v="368"/>
    <n v="402"/>
    <x v="287"/>
    <n v="0"/>
    <n v="12"/>
    <n v="5"/>
    <n v="9"/>
    <n v="51"/>
    <n v="0"/>
    <n v="0"/>
    <n v="0"/>
    <n v="0"/>
    <x v="757"/>
    <x v="0"/>
    <x v="25"/>
    <x v="7"/>
    <x v="22"/>
    <n v="4.4117647058823532E-2"/>
    <n v="0"/>
    <n v="0"/>
    <n v="0"/>
    <n v="0"/>
    <n v="4.8913043478260872E-2"/>
  </r>
  <r>
    <x v="15"/>
    <s v="0743-01-000"/>
    <m/>
    <x v="0"/>
    <s v="Stearns"/>
    <s v="Sauk Centre Public School District"/>
    <n v="47"/>
    <n v="0"/>
    <n v="3"/>
    <n v="0"/>
    <n v="0"/>
    <n v="3"/>
    <n v="53"/>
    <n v="2.6200873362445414E-3"/>
    <n v="4.6288209606986902E-2"/>
    <n v="65"/>
    <n v="5.6325823223570187E-2"/>
    <n v="1145"/>
    <n v="1154"/>
    <x v="1001"/>
    <n v="0"/>
    <n v="2"/>
    <n v="3"/>
    <n v="17"/>
    <n v="65"/>
    <n v="0"/>
    <n v="0"/>
    <n v="0"/>
    <n v="0"/>
    <x v="1717"/>
    <x v="0"/>
    <x v="5"/>
    <x v="5"/>
    <x v="61"/>
    <n v="4.2190305206463198E-2"/>
    <n v="0"/>
    <n v="0.6"/>
    <n v="0"/>
    <n v="0"/>
    <n v="4.8908296943231441E-2"/>
  </r>
  <r>
    <x v="14"/>
    <s v="0740-01-000"/>
    <m/>
    <x v="0"/>
    <s v="Stearns"/>
    <s v="Melrose Public School District"/>
    <n v="64"/>
    <n v="0"/>
    <n v="0"/>
    <n v="0"/>
    <n v="0"/>
    <n v="0"/>
    <n v="72"/>
    <n v="0"/>
    <n v="4.8879837067209775E-2"/>
    <n v="76"/>
    <n v="5.145565335138795E-2"/>
    <n v="1473"/>
    <n v="1477"/>
    <x v="2110"/>
    <n v="0"/>
    <n v="10"/>
    <n v="2"/>
    <n v="185"/>
    <n v="73"/>
    <n v="0"/>
    <n v="0"/>
    <n v="0"/>
    <n v="0"/>
    <x v="1266"/>
    <x v="0"/>
    <x v="14"/>
    <x v="0"/>
    <x v="339"/>
    <n v="5.035405192761605E-2"/>
    <n v="0"/>
    <n v="0"/>
    <n v="0"/>
    <n v="0"/>
    <n v="4.8879837067209775E-2"/>
  </r>
  <r>
    <x v="9"/>
    <s v="0255-01-000"/>
    <m/>
    <x v="0"/>
    <s v="Goodhue"/>
    <s v="Pine Island Public School Dist."/>
    <n v="47"/>
    <n v="0"/>
    <n v="0"/>
    <n v="6"/>
    <n v="0"/>
    <n v="3"/>
    <n v="54"/>
    <n v="2.5706940874035988E-3"/>
    <n v="4.6272493573264781E-2"/>
    <n v="120"/>
    <n v="9.7560975609756101E-2"/>
    <n v="1167"/>
    <n v="1230"/>
    <x v="1015"/>
    <n v="4"/>
    <n v="20"/>
    <n v="9"/>
    <n v="21"/>
    <n v="113"/>
    <n v="0"/>
    <n v="0"/>
    <n v="0"/>
    <n v="3"/>
    <x v="1175"/>
    <x v="2"/>
    <x v="43"/>
    <x v="27"/>
    <x v="39"/>
    <n v="4.234234234234234E-2"/>
    <n v="0"/>
    <n v="0"/>
    <n v="0.4"/>
    <n v="0"/>
    <n v="4.8843187660668377E-2"/>
  </r>
  <r>
    <x v="3"/>
    <s v="0690-01-000"/>
    <m/>
    <x v="0"/>
    <s v="Roseau"/>
    <s v="Warroad Public School District"/>
    <n v="43"/>
    <n v="0"/>
    <n v="0"/>
    <n v="0"/>
    <n v="4"/>
    <n v="0"/>
    <n v="51"/>
    <n v="0"/>
    <n v="4.8803827751196169E-2"/>
    <n v="27"/>
    <n v="2.6444662095984329E-2"/>
    <n v="1045"/>
    <n v="1021"/>
    <x v="1134"/>
    <n v="121"/>
    <n v="11"/>
    <n v="109"/>
    <n v="19"/>
    <n v="24"/>
    <n v="0"/>
    <n v="0"/>
    <n v="0"/>
    <n v="0"/>
    <x v="2096"/>
    <x v="162"/>
    <x v="42"/>
    <x v="241"/>
    <x v="10"/>
    <n v="5.5128205128205127E-2"/>
    <n v="0"/>
    <n v="0"/>
    <n v="0"/>
    <n v="0.17391304347826086"/>
    <n v="4.8803827751196169E-2"/>
  </r>
  <r>
    <x v="10"/>
    <s v="0447-01-000"/>
    <m/>
    <x v="0"/>
    <s v="Marshall"/>
    <s v="Grygla Public School District"/>
    <n v="4"/>
    <n v="0"/>
    <n v="0"/>
    <n v="0"/>
    <n v="0"/>
    <n v="0"/>
    <n v="6"/>
    <n v="0"/>
    <n v="4.878048780487805E-2"/>
    <n v="38"/>
    <n v="0.24516129032258063"/>
    <n v="123"/>
    <n v="155"/>
    <x v="644"/>
    <n v="0"/>
    <n v="0"/>
    <n v="1"/>
    <n v="4"/>
    <n v="34"/>
    <n v="0"/>
    <n v="0"/>
    <n v="0"/>
    <n v="0"/>
    <x v="58"/>
    <x v="0"/>
    <x v="0"/>
    <x v="1"/>
    <x v="29"/>
    <n v="3.3333333333333333E-2"/>
    <n v="0"/>
    <n v="0"/>
    <n v="0"/>
    <n v="0"/>
    <n v="4.878048780487805E-2"/>
  </r>
  <r>
    <x v="3"/>
    <s v="0051-01-000"/>
    <m/>
    <x v="0"/>
    <s v="Benton"/>
    <s v="Foley Public School District"/>
    <n v="78"/>
    <n v="0"/>
    <n v="0"/>
    <n v="0"/>
    <n v="0"/>
    <n v="7"/>
    <n v="75"/>
    <n v="4.1641879833432477E-3"/>
    <n v="4.4616299821534804E-2"/>
    <n v="353"/>
    <n v="0.18084016393442623"/>
    <n v="1681"/>
    <n v="1952"/>
    <x v="1708"/>
    <n v="11"/>
    <n v="16"/>
    <n v="7"/>
    <n v="18"/>
    <n v="330"/>
    <n v="5"/>
    <n v="3"/>
    <n v="0"/>
    <n v="0"/>
    <x v="2097"/>
    <x v="31"/>
    <x v="45"/>
    <x v="36"/>
    <x v="39"/>
    <n v="4.7330097087378641E-2"/>
    <n v="0"/>
    <n v="0"/>
    <n v="0"/>
    <n v="0"/>
    <n v="4.878048780487805E-2"/>
  </r>
  <r>
    <x v="13"/>
    <s v="2167-01-000"/>
    <m/>
    <x v="0"/>
    <s v="Lyon"/>
    <s v="Lakeview School District"/>
    <n v="24"/>
    <n v="3"/>
    <n v="0"/>
    <n v="0"/>
    <n v="0"/>
    <n v="6"/>
    <n v="22"/>
    <n v="1.0452961672473868E-2"/>
    <n v="3.8327526132404179E-2"/>
    <n v="43"/>
    <n v="7.3005093378607805E-2"/>
    <n v="574"/>
    <n v="589"/>
    <x v="139"/>
    <n v="4"/>
    <n v="2"/>
    <n v="8"/>
    <n v="14"/>
    <n v="34"/>
    <n v="0"/>
    <n v="0"/>
    <n v="0"/>
    <n v="5"/>
    <x v="1997"/>
    <x v="47"/>
    <x v="6"/>
    <x v="8"/>
    <x v="22"/>
    <n v="4.3715846994535519E-2"/>
    <n v="0.42857142857142855"/>
    <n v="0"/>
    <n v="0"/>
    <n v="0"/>
    <n v="4.878048780487805E-2"/>
  </r>
  <r>
    <x v="4"/>
    <s v="0621-01-000"/>
    <s v="yes"/>
    <x v="1"/>
    <s v="Ramsey"/>
    <s v="Mounds View Public School District"/>
    <n v="378"/>
    <n v="0"/>
    <n v="47"/>
    <n v="41"/>
    <n v="25"/>
    <n v="118"/>
    <n v="396"/>
    <n v="1.1193321950294061E-2"/>
    <n v="3.7564029595902104E-2"/>
    <n v="108"/>
    <n v="1.0655090765588003E-2"/>
    <n v="10542"/>
    <n v="10136"/>
    <x v="2111"/>
    <n v="102"/>
    <n v="719"/>
    <n v="1015"/>
    <n v="375"/>
    <n v="87"/>
    <n v="0"/>
    <n v="0"/>
    <n v="4"/>
    <n v="0"/>
    <x v="2098"/>
    <x v="234"/>
    <x v="563"/>
    <x v="510"/>
    <x v="659"/>
    <n v="4.6007789678675755E-2"/>
    <n v="0"/>
    <n v="6.1357702349869453E-2"/>
    <n v="3.8973384030418251E-2"/>
    <n v="6.25E-2"/>
    <n v="4.8757351546196162E-2"/>
  </r>
  <r>
    <x v="14"/>
    <s v="0299-01-000"/>
    <m/>
    <x v="0"/>
    <s v="Houston"/>
    <s v="Caledonia Public School District"/>
    <n v="43"/>
    <n v="0"/>
    <n v="0"/>
    <n v="0"/>
    <n v="0"/>
    <n v="0"/>
    <n v="44"/>
    <n v="0"/>
    <n v="4.8726467331118496E-2"/>
    <n v="27"/>
    <n v="3.0474040632054177E-2"/>
    <n v="903"/>
    <n v="886"/>
    <x v="212"/>
    <n v="2"/>
    <n v="18"/>
    <n v="3"/>
    <n v="2"/>
    <n v="23"/>
    <n v="0"/>
    <n v="0"/>
    <n v="0"/>
    <n v="0"/>
    <x v="2099"/>
    <x v="16"/>
    <x v="67"/>
    <x v="5"/>
    <x v="3"/>
    <n v="4.8808172531214528E-2"/>
    <n v="0"/>
    <n v="0"/>
    <n v="0"/>
    <n v="0"/>
    <n v="4.8726467331118496E-2"/>
  </r>
  <r>
    <x v="8"/>
    <s v="0300-01-000"/>
    <m/>
    <x v="0"/>
    <s v="Houston"/>
    <s v="La Crescent-Hokah School District"/>
    <n v="61"/>
    <n v="0"/>
    <n v="0"/>
    <n v="0"/>
    <n v="0"/>
    <n v="29"/>
    <n v="34"/>
    <n v="2.241112828438949E-2"/>
    <n v="2.6275115919629059E-2"/>
    <n v="127"/>
    <n v="9.3519882179675995E-2"/>
    <n v="1294"/>
    <n v="1358"/>
    <x v="1569"/>
    <n v="5"/>
    <n v="29"/>
    <n v="23"/>
    <n v="13"/>
    <n v="123"/>
    <n v="0"/>
    <n v="0"/>
    <n v="0"/>
    <n v="0"/>
    <x v="2100"/>
    <x v="43"/>
    <x v="65"/>
    <x v="155"/>
    <x v="8"/>
    <n v="4.9755301794453505E-2"/>
    <n v="0"/>
    <n v="0"/>
    <n v="0"/>
    <n v="0"/>
    <n v="4.8686244204018549E-2"/>
  </r>
  <r>
    <x v="14"/>
    <s v="2683-01-000"/>
    <m/>
    <x v="0"/>
    <s v="Roseau"/>
    <s v="Greenbush-Middle River School Dist."/>
    <n v="21"/>
    <n v="0"/>
    <n v="0"/>
    <n v="0"/>
    <n v="0"/>
    <n v="0"/>
    <n v="24"/>
    <n v="0"/>
    <n v="4.8681541582150101E-2"/>
    <n v="6"/>
    <n v="1.2631578947368421E-2"/>
    <n v="493"/>
    <n v="475"/>
    <x v="1106"/>
    <n v="1"/>
    <n v="2"/>
    <n v="2"/>
    <n v="2"/>
    <n v="4"/>
    <n v="0"/>
    <n v="0"/>
    <n v="0"/>
    <n v="0"/>
    <x v="258"/>
    <x v="3"/>
    <x v="6"/>
    <x v="0"/>
    <x v="3"/>
    <n v="4.3298969072164947E-2"/>
    <n v="0"/>
    <n v="0"/>
    <n v="0"/>
    <n v="0"/>
    <n v="4.8681541582150101E-2"/>
  </r>
  <r>
    <x v="12"/>
    <s v="0535-01-000"/>
    <m/>
    <x v="0"/>
    <s v="Olmsted"/>
    <s v="Rochester Public School District"/>
    <n v="803"/>
    <n v="0"/>
    <n v="5"/>
    <n v="11"/>
    <n v="4"/>
    <n v="173"/>
    <n v="660"/>
    <n v="1.0109864422627396E-2"/>
    <n v="3.8569424964936885E-2"/>
    <n v="121"/>
    <n v="7.3780487804878045E-3"/>
    <n v="17112"/>
    <n v="16400"/>
    <x v="2112"/>
    <n v="63"/>
    <n v="1503"/>
    <n v="1401"/>
    <n v="633"/>
    <n v="89"/>
    <n v="0"/>
    <n v="3"/>
    <n v="3"/>
    <n v="0"/>
    <x v="2101"/>
    <x v="20"/>
    <x v="564"/>
    <x v="511"/>
    <x v="90"/>
    <n v="5.9419860885008141E-2"/>
    <n v="0"/>
    <n v="3.3222591362126247E-3"/>
    <n v="7.806955287437899E-3"/>
    <n v="6.2794348508634227E-3"/>
    <n v="4.867928938756428E-2"/>
  </r>
  <r>
    <x v="0"/>
    <s v="0777-01-000"/>
    <m/>
    <x v="0"/>
    <s v="Swift"/>
    <s v="Benson Public School District"/>
    <n v="42"/>
    <n v="0"/>
    <n v="0"/>
    <n v="0"/>
    <n v="0"/>
    <n v="3"/>
    <n v="45"/>
    <n v="3.0395136778115501E-3"/>
    <n v="4.5592705167173252E-2"/>
    <n v="21"/>
    <n v="2.1874999999999999E-2"/>
    <n v="987"/>
    <n v="960"/>
    <x v="137"/>
    <n v="3"/>
    <n v="8"/>
    <n v="4"/>
    <n v="32"/>
    <n v="19"/>
    <n v="0"/>
    <n v="0"/>
    <n v="0"/>
    <n v="0"/>
    <x v="1072"/>
    <x v="6"/>
    <x v="8"/>
    <x v="10"/>
    <x v="68"/>
    <n v="4.4871794871794872E-2"/>
    <n v="0"/>
    <n v="0"/>
    <n v="0"/>
    <n v="0"/>
    <n v="4.8632218844984802E-2"/>
  </r>
  <r>
    <x v="17"/>
    <s v="0549-01-000"/>
    <m/>
    <x v="0"/>
    <s v="Otter Tail"/>
    <s v="Perham-Dent Public School District"/>
    <n v="76"/>
    <n v="0"/>
    <n v="0"/>
    <n v="0"/>
    <n v="0"/>
    <n v="0"/>
    <n v="83"/>
    <n v="0"/>
    <n v="4.8594847775175642E-2"/>
    <n v="70"/>
    <n v="4.1297935103244837E-2"/>
    <n v="1708"/>
    <n v="1695"/>
    <x v="1367"/>
    <n v="8"/>
    <n v="12"/>
    <n v="6"/>
    <n v="28"/>
    <n v="67"/>
    <n v="0"/>
    <n v="0"/>
    <n v="0"/>
    <n v="0"/>
    <x v="1676"/>
    <x v="35"/>
    <x v="25"/>
    <x v="3"/>
    <x v="16"/>
    <n v="4.6060606060606059E-2"/>
    <n v="0"/>
    <n v="0"/>
    <n v="0"/>
    <n v="0"/>
    <n v="4.8594847775175642E-2"/>
  </r>
  <r>
    <x v="7"/>
    <s v="0813-01-000"/>
    <m/>
    <x v="0"/>
    <s v="Wabasha"/>
    <s v="Lake City Public School District"/>
    <n v="55"/>
    <n v="0"/>
    <n v="0"/>
    <n v="0"/>
    <n v="0"/>
    <n v="3"/>
    <n v="59"/>
    <n v="2.3510971786833857E-3"/>
    <n v="4.6238244514106581E-2"/>
    <n v="68"/>
    <n v="5.3042121684867397E-2"/>
    <n v="1276"/>
    <n v="1282"/>
    <x v="1760"/>
    <n v="1"/>
    <n v="17"/>
    <n v="16"/>
    <n v="45"/>
    <n v="68"/>
    <n v="0"/>
    <n v="0"/>
    <n v="0"/>
    <n v="0"/>
    <x v="762"/>
    <x v="3"/>
    <x v="19"/>
    <x v="28"/>
    <x v="123"/>
    <n v="4.6218487394957986E-2"/>
    <n v="0"/>
    <n v="0"/>
    <n v="0"/>
    <n v="0"/>
    <n v="4.8589341692789965E-2"/>
  </r>
  <r>
    <x v="8"/>
    <s v="0138-01-000"/>
    <m/>
    <x v="0"/>
    <s v="Chisago"/>
    <s v="North Branch Public Schools"/>
    <n v="179"/>
    <n v="0"/>
    <n v="0"/>
    <n v="0"/>
    <n v="0"/>
    <n v="38"/>
    <n v="154"/>
    <n v="9.6129521882114856E-3"/>
    <n v="3.8957753604857072E-2"/>
    <n v="19"/>
    <n v="5.0264550264550265E-3"/>
    <n v="3953"/>
    <n v="3780"/>
    <x v="2113"/>
    <n v="23"/>
    <n v="43"/>
    <n v="66"/>
    <n v="72"/>
    <n v="15"/>
    <n v="0"/>
    <n v="0"/>
    <n v="0"/>
    <n v="0"/>
    <x v="2102"/>
    <x v="255"/>
    <x v="79"/>
    <x v="273"/>
    <x v="324"/>
    <n v="4.7860962566844918E-2"/>
    <n v="0"/>
    <n v="0"/>
    <n v="0"/>
    <n v="0"/>
    <n v="4.8570705793068561E-2"/>
  </r>
  <r>
    <x v="4"/>
    <s v="0022-01-000"/>
    <m/>
    <x v="0"/>
    <s v="Becker"/>
    <s v="Detroit Lakes Public School Dist."/>
    <n v="90"/>
    <n v="27"/>
    <n v="0"/>
    <n v="0"/>
    <n v="0"/>
    <n v="3"/>
    <n v="124"/>
    <n v="1.1467889908256881E-3"/>
    <n v="4.7400611620795105E-2"/>
    <n v="235"/>
    <n v="8.6270190895741561E-2"/>
    <n v="2616"/>
    <n v="2724"/>
    <x v="1451"/>
    <n v="361"/>
    <n v="21"/>
    <n v="19"/>
    <n v="42"/>
    <n v="220"/>
    <n v="3"/>
    <n v="0"/>
    <n v="0"/>
    <n v="6"/>
    <x v="2103"/>
    <x v="334"/>
    <x v="16"/>
    <x v="60"/>
    <x v="113"/>
    <n v="4.1841004184100417E-2"/>
    <n v="7.0129870129870125E-2"/>
    <n v="0"/>
    <n v="0"/>
    <n v="0"/>
    <n v="4.8547400611620793E-2"/>
  </r>
  <r>
    <x v="0"/>
    <s v="0300-01-000"/>
    <m/>
    <x v="0"/>
    <s v="Houston"/>
    <s v="La Crescent-Hokah School District"/>
    <n v="58"/>
    <n v="0"/>
    <n v="0"/>
    <n v="0"/>
    <n v="0"/>
    <n v="32"/>
    <n v="30"/>
    <n v="2.5039123630672927E-2"/>
    <n v="2.3474178403755867E-2"/>
    <n v="110"/>
    <n v="8.2956259426847659E-2"/>
    <n v="1278"/>
    <n v="1326"/>
    <x v="1824"/>
    <n v="7"/>
    <n v="30"/>
    <n v="25"/>
    <n v="9"/>
    <n v="108"/>
    <n v="0"/>
    <n v="0"/>
    <n v="0"/>
    <n v="0"/>
    <x v="2104"/>
    <x v="47"/>
    <x v="106"/>
    <x v="81"/>
    <x v="22"/>
    <n v="4.8132780082987554E-2"/>
    <n v="0"/>
    <n v="0"/>
    <n v="0"/>
    <n v="0"/>
    <n v="4.8513302034428794E-2"/>
  </r>
  <r>
    <x v="1"/>
    <s v="0150-01-000"/>
    <m/>
    <x v="0"/>
    <s v="Clay"/>
    <s v="Hawley Public School District"/>
    <n v="31"/>
    <n v="0"/>
    <n v="0"/>
    <n v="0"/>
    <n v="0"/>
    <n v="0"/>
    <n v="41"/>
    <n v="0"/>
    <n v="4.8463356973995272E-2"/>
    <n v="133"/>
    <n v="0.1417910447761194"/>
    <n v="846"/>
    <n v="938"/>
    <x v="1450"/>
    <n v="6"/>
    <n v="9"/>
    <n v="4"/>
    <n v="9"/>
    <n v="130"/>
    <n v="0"/>
    <n v="0"/>
    <n v="0"/>
    <n v="0"/>
    <x v="1061"/>
    <x v="31"/>
    <x v="13"/>
    <x v="10"/>
    <x v="22"/>
    <n v="3.8224414303329221E-2"/>
    <n v="0"/>
    <n v="0"/>
    <n v="0"/>
    <n v="0"/>
    <n v="4.8463356973995272E-2"/>
  </r>
  <r>
    <x v="1"/>
    <s v="0581-01-000"/>
    <m/>
    <x v="0"/>
    <s v="Pipestone"/>
    <s v="Edgerton Public School District"/>
    <n v="8"/>
    <n v="0"/>
    <n v="0"/>
    <n v="0"/>
    <n v="0"/>
    <n v="0"/>
    <n v="11"/>
    <n v="0"/>
    <n v="4.8458149779735685E-2"/>
    <n v="127"/>
    <n v="0.37026239067055394"/>
    <n v="227"/>
    <n v="343"/>
    <x v="996"/>
    <n v="5"/>
    <n v="3"/>
    <n v="3"/>
    <n v="34"/>
    <n v="110"/>
    <n v="0"/>
    <n v="3"/>
    <n v="0"/>
    <n v="9"/>
    <x v="614"/>
    <x v="43"/>
    <x v="0"/>
    <x v="5"/>
    <x v="24"/>
    <n v="4.0816326530612242E-2"/>
    <n v="0"/>
    <n v="0"/>
    <n v="0"/>
    <n v="0"/>
    <n v="4.8458149779735685E-2"/>
  </r>
  <r>
    <x v="0"/>
    <s v="0314-01-000"/>
    <m/>
    <x v="0"/>
    <s v="Isanti"/>
    <s v="Braham Public School District"/>
    <n v="40"/>
    <n v="0"/>
    <n v="0"/>
    <n v="0"/>
    <n v="0"/>
    <n v="3"/>
    <n v="44"/>
    <n v="3.092783505154639E-3"/>
    <n v="4.536082474226804E-2"/>
    <n v="17"/>
    <n v="1.8085106382978722E-2"/>
    <n v="970"/>
    <n v="940"/>
    <x v="266"/>
    <n v="5"/>
    <n v="7"/>
    <n v="11"/>
    <n v="8"/>
    <n v="14"/>
    <n v="0"/>
    <n v="0"/>
    <n v="0"/>
    <n v="0"/>
    <x v="279"/>
    <x v="43"/>
    <x v="21"/>
    <x v="20"/>
    <x v="27"/>
    <n v="4.2780748663101602E-2"/>
    <n v="0"/>
    <n v="0"/>
    <n v="0"/>
    <n v="0"/>
    <n v="4.8453608247422682E-2"/>
  </r>
  <r>
    <x v="4"/>
    <s v="0721-01-000"/>
    <s v="yes"/>
    <x v="1"/>
    <s v="Scott"/>
    <s v="New Prague Area Schools"/>
    <n v="142"/>
    <n v="0"/>
    <n v="3"/>
    <n v="0"/>
    <n v="0"/>
    <n v="8"/>
    <n v="158"/>
    <n v="2.3344032681645753E-3"/>
    <n v="4.6104464546250362E-2"/>
    <n v="327"/>
    <n v="9.1137123745819393E-2"/>
    <n v="3427"/>
    <n v="3588"/>
    <x v="1009"/>
    <n v="4"/>
    <n v="32"/>
    <n v="46"/>
    <n v="48"/>
    <n v="310"/>
    <n v="0"/>
    <n v="0"/>
    <n v="3"/>
    <n v="3"/>
    <x v="2105"/>
    <x v="2"/>
    <x v="139"/>
    <x v="65"/>
    <x v="123"/>
    <n v="4.3161094224924014E-2"/>
    <n v="0"/>
    <n v="8.5714285714285715E-2"/>
    <n v="0"/>
    <n v="0"/>
    <n v="4.8438867814414935E-2"/>
  </r>
  <r>
    <x v="15"/>
    <s v="0857-01-000"/>
    <m/>
    <x v="0"/>
    <s v="Winona"/>
    <s v="Lewiston-Altura Public School Dist."/>
    <n v="31"/>
    <n v="0"/>
    <n v="0"/>
    <n v="0"/>
    <n v="0"/>
    <n v="4"/>
    <n v="30"/>
    <n v="5.6980056980056983E-3"/>
    <n v="4.2735042735042736E-2"/>
    <n v="117"/>
    <n v="0.14904458598726114"/>
    <n v="702"/>
    <n v="785"/>
    <x v="1889"/>
    <n v="3"/>
    <n v="2"/>
    <n v="4"/>
    <n v="10"/>
    <n v="114"/>
    <n v="0"/>
    <n v="0"/>
    <n v="0"/>
    <n v="0"/>
    <x v="380"/>
    <x v="6"/>
    <x v="6"/>
    <x v="10"/>
    <x v="32"/>
    <n v="4.5387994143484628E-2"/>
    <n v="0"/>
    <n v="0"/>
    <n v="0"/>
    <n v="0"/>
    <n v="4.8433048433048437E-2"/>
  </r>
  <r>
    <x v="16"/>
    <s v="2859-01-000"/>
    <m/>
    <x v="0"/>
    <s v="McLeod"/>
    <s v="Glencoe-Silver Lake School District"/>
    <n v="87"/>
    <n v="0"/>
    <n v="0"/>
    <n v="0"/>
    <n v="0"/>
    <n v="0"/>
    <n v="92"/>
    <n v="0"/>
    <n v="4.8370136698212406E-2"/>
    <n v="82"/>
    <n v="4.3340380549682873E-2"/>
    <n v="1902"/>
    <n v="1892"/>
    <x v="1954"/>
    <n v="2"/>
    <n v="3"/>
    <n v="7"/>
    <n v="237"/>
    <n v="64"/>
    <n v="0"/>
    <n v="0"/>
    <n v="0"/>
    <n v="13"/>
    <x v="2106"/>
    <x v="16"/>
    <x v="4"/>
    <x v="36"/>
    <x v="251"/>
    <n v="5.2220888355342138E-2"/>
    <n v="0"/>
    <n v="0"/>
    <n v="0"/>
    <n v="0"/>
    <n v="4.8370136698212406E-2"/>
  </r>
  <r>
    <x v="17"/>
    <s v="0300-01-000"/>
    <m/>
    <x v="0"/>
    <s v="Houston"/>
    <s v="La Crescent-Hokah School District"/>
    <n v="77"/>
    <n v="0"/>
    <n v="0"/>
    <n v="0"/>
    <n v="0"/>
    <n v="59"/>
    <n v="21"/>
    <n v="3.5671100362756954E-2"/>
    <n v="1.2696493349455865E-2"/>
    <n v="163"/>
    <n v="9.3839953943580884E-2"/>
    <n v="1654"/>
    <n v="1737"/>
    <x v="1275"/>
    <n v="3"/>
    <n v="38"/>
    <n v="17"/>
    <n v="8"/>
    <n v="161"/>
    <n v="0"/>
    <n v="0"/>
    <n v="0"/>
    <n v="0"/>
    <x v="690"/>
    <x v="6"/>
    <x v="24"/>
    <x v="58"/>
    <x v="27"/>
    <n v="4.8519218651543794E-2"/>
    <n v="0"/>
    <n v="0"/>
    <n v="0"/>
    <n v="0"/>
    <n v="4.8367593712212817E-2"/>
  </r>
  <r>
    <x v="14"/>
    <s v="0441-01-000"/>
    <m/>
    <x v="0"/>
    <s v="Marshall"/>
    <s v="Marshall County Central Schools"/>
    <n v="14"/>
    <n v="0"/>
    <n v="0"/>
    <n v="0"/>
    <n v="0"/>
    <n v="0"/>
    <n v="16"/>
    <n v="0"/>
    <n v="4.8338368580060423E-2"/>
    <n v="48"/>
    <n v="0.13223140495867769"/>
    <n v="331"/>
    <n v="363"/>
    <x v="468"/>
    <n v="4"/>
    <n v="4"/>
    <n v="2"/>
    <n v="1"/>
    <n v="39"/>
    <n v="3"/>
    <n v="0"/>
    <n v="0"/>
    <n v="0"/>
    <x v="862"/>
    <x v="3"/>
    <x v="2"/>
    <x v="0"/>
    <x v="0"/>
    <n v="4.2813455657492352E-2"/>
    <n v="0"/>
    <n v="0"/>
    <n v="0"/>
    <n v="0"/>
    <n v="4.8338368580060423E-2"/>
  </r>
  <r>
    <x v="4"/>
    <s v="0624-01-000"/>
    <s v="yes"/>
    <x v="1"/>
    <s v="Ramsey"/>
    <s v="White Bear Lake School District"/>
    <n v="352"/>
    <n v="0"/>
    <n v="16"/>
    <n v="23"/>
    <n v="10"/>
    <n v="85"/>
    <n v="342"/>
    <n v="9.6175605340574795E-3"/>
    <n v="3.8696537678207736E-2"/>
    <n v="71"/>
    <n v="8.370667295449186E-3"/>
    <n v="8838"/>
    <n v="8482"/>
    <x v="2114"/>
    <n v="51"/>
    <n v="357"/>
    <n v="678"/>
    <n v="289"/>
    <n v="46"/>
    <n v="0"/>
    <n v="4"/>
    <n v="0"/>
    <n v="0"/>
    <x v="2107"/>
    <x v="249"/>
    <x v="565"/>
    <x v="512"/>
    <x v="660"/>
    <n v="4.7484149467152299E-2"/>
    <n v="0"/>
    <n v="4.3360433604336043E-2"/>
    <n v="3.2810271041369472E-2"/>
    <n v="3.3444816053511704E-2"/>
    <n v="4.8314098212265219E-2"/>
  </r>
  <r>
    <x v="15"/>
    <s v="0283-01-000"/>
    <s v="yes"/>
    <x v="1"/>
    <s v="Hennepin"/>
    <s v="St. Louis Park Public School Dist."/>
    <n v="128"/>
    <n v="4"/>
    <n v="38"/>
    <n v="10"/>
    <n v="12"/>
    <n v="10"/>
    <n v="196"/>
    <n v="2.3452157598499064E-3"/>
    <n v="4.596622889305816E-2"/>
    <n v="290"/>
    <n v="6.6697332106715732E-2"/>
    <n v="4264"/>
    <n v="4348"/>
    <x v="2115"/>
    <n v="49"/>
    <n v="675"/>
    <n v="222"/>
    <n v="244"/>
    <n v="152"/>
    <n v="3"/>
    <n v="77"/>
    <n v="5"/>
    <n v="26"/>
    <x v="2108"/>
    <x v="82"/>
    <x v="566"/>
    <x v="149"/>
    <x v="523"/>
    <n v="4.0842373962986601E-2"/>
    <n v="0.08"/>
    <n v="5.9748427672955975E-2"/>
    <n v="4.405286343612335E-2"/>
    <n v="5.2173913043478258E-2"/>
    <n v="4.831144465290807E-2"/>
  </r>
  <r>
    <x v="2"/>
    <s v="2899-01-000"/>
    <m/>
    <x v="0"/>
    <s v="Wabasha"/>
    <s v="Plainview-Elgin-Millville"/>
    <n v="63"/>
    <n v="0"/>
    <n v="0"/>
    <n v="0"/>
    <n v="0"/>
    <n v="7"/>
    <n v="63"/>
    <n v="4.830917874396135E-3"/>
    <n v="4.3478260869565216E-2"/>
    <n v="90"/>
    <n v="6.1266167460857723E-2"/>
    <n v="1449"/>
    <n v="1469"/>
    <x v="1159"/>
    <n v="1"/>
    <n v="10"/>
    <n v="4"/>
    <n v="119"/>
    <n v="85"/>
    <n v="0"/>
    <n v="0"/>
    <n v="0"/>
    <n v="3"/>
    <x v="2109"/>
    <x v="3"/>
    <x v="14"/>
    <x v="10"/>
    <x v="43"/>
    <n v="4.7981721249047982E-2"/>
    <n v="0"/>
    <n v="0"/>
    <n v="0"/>
    <n v="0"/>
    <n v="4.8309178743961352E-2"/>
  </r>
  <r>
    <x v="11"/>
    <s v="2895-01-000"/>
    <m/>
    <x v="0"/>
    <s v="Jackson"/>
    <s v="Jackson County Central School Dist."/>
    <n v="53"/>
    <n v="0"/>
    <n v="0"/>
    <n v="0"/>
    <n v="0"/>
    <n v="0"/>
    <n v="57"/>
    <n v="0"/>
    <n v="4.8305084745762714E-2"/>
    <n v="39"/>
    <n v="3.3562822719449228E-2"/>
    <n v="1180"/>
    <n v="1162"/>
    <x v="883"/>
    <n v="4"/>
    <n v="15"/>
    <n v="35"/>
    <n v="26"/>
    <n v="33"/>
    <n v="0"/>
    <n v="0"/>
    <n v="0"/>
    <n v="4"/>
    <x v="2110"/>
    <x v="2"/>
    <x v="66"/>
    <x v="292"/>
    <x v="9"/>
    <n v="4.8094373865698731E-2"/>
    <n v="0"/>
    <n v="0"/>
    <n v="0"/>
    <n v="0"/>
    <n v="4.8305084745762714E-2"/>
  </r>
  <r>
    <x v="17"/>
    <s v="0535-01-000"/>
    <m/>
    <x v="0"/>
    <s v="Olmsted"/>
    <s v="Rochester Public School District"/>
    <n v="778"/>
    <n v="0"/>
    <n v="3"/>
    <n v="17"/>
    <n v="0"/>
    <n v="174"/>
    <n v="633"/>
    <n v="1.0409811546515105E-2"/>
    <n v="3.7870176488184262E-2"/>
    <n v="122"/>
    <n v="7.6107298814722399E-3"/>
    <n v="16715"/>
    <n v="16030"/>
    <x v="2116"/>
    <n v="57"/>
    <n v="1358"/>
    <n v="1368"/>
    <n v="551"/>
    <n v="99"/>
    <n v="0"/>
    <n v="0"/>
    <n v="4"/>
    <n v="0"/>
    <x v="2111"/>
    <x v="197"/>
    <x v="567"/>
    <x v="513"/>
    <x v="653"/>
    <n v="5.8168224299065423E-2"/>
    <n v="0"/>
    <n v="2.204261572373255E-3"/>
    <n v="1.2309920347574221E-2"/>
    <n v="0"/>
    <n v="4.8279988034699364E-2"/>
  </r>
  <r>
    <x v="12"/>
    <s v="0414-01-000"/>
    <m/>
    <x v="0"/>
    <s v="Lyon"/>
    <s v="Minneota Public School District"/>
    <n v="17"/>
    <n v="0"/>
    <n v="0"/>
    <n v="0"/>
    <n v="0"/>
    <n v="0"/>
    <n v="21"/>
    <n v="0"/>
    <n v="4.8275862068965517E-2"/>
    <n v="73"/>
    <n v="0.14989733059548255"/>
    <n v="435"/>
    <n v="487"/>
    <x v="908"/>
    <n v="0"/>
    <n v="1"/>
    <n v="4"/>
    <n v="20"/>
    <n v="71"/>
    <n v="0"/>
    <n v="0"/>
    <n v="0"/>
    <n v="0"/>
    <x v="631"/>
    <x v="0"/>
    <x v="3"/>
    <x v="10"/>
    <x v="23"/>
    <n v="4.1666666666666664E-2"/>
    <n v="0"/>
    <n v="0"/>
    <n v="0"/>
    <n v="0"/>
    <n v="4.8275862068965517E-2"/>
  </r>
  <r>
    <x v="5"/>
    <s v="0891-01-000"/>
    <m/>
    <x v="0"/>
    <s v="Yellow Medicine"/>
    <s v="Canby Public School District"/>
    <n v="20"/>
    <n v="0"/>
    <n v="0"/>
    <n v="0"/>
    <n v="0"/>
    <n v="0"/>
    <n v="25"/>
    <n v="0"/>
    <n v="4.8262548262548263E-2"/>
    <n v="28"/>
    <n v="5.3742802303262956E-2"/>
    <n v="518"/>
    <n v="521"/>
    <x v="1326"/>
    <n v="0"/>
    <n v="4"/>
    <n v="3"/>
    <n v="10"/>
    <n v="25"/>
    <n v="0"/>
    <n v="0"/>
    <n v="0"/>
    <n v="0"/>
    <x v="26"/>
    <x v="0"/>
    <x v="2"/>
    <x v="5"/>
    <x v="32"/>
    <n v="4.0080160320641281E-2"/>
    <n v="0"/>
    <n v="0"/>
    <n v="0"/>
    <n v="0"/>
    <n v="4.8262548262548263E-2"/>
  </r>
  <r>
    <x v="14"/>
    <s v="0032-01-000"/>
    <m/>
    <x v="0"/>
    <s v="Beltrami"/>
    <s v="Blackduck Public School District"/>
    <n v="23"/>
    <n v="10"/>
    <n v="0"/>
    <n v="0"/>
    <n v="0"/>
    <n v="4"/>
    <n v="32"/>
    <n v="5.3619302949061663E-3"/>
    <n v="4.2895442359249331E-2"/>
    <n v="57"/>
    <n v="7.4315514993481088E-2"/>
    <n v="746"/>
    <n v="767"/>
    <x v="571"/>
    <n v="74"/>
    <n v="16"/>
    <n v="0"/>
    <n v="12"/>
    <n v="45"/>
    <n v="12"/>
    <n v="0"/>
    <n v="0"/>
    <n v="0"/>
    <x v="675"/>
    <x v="86"/>
    <x v="31"/>
    <x v="2"/>
    <x v="12"/>
    <n v="3.5769828926905133E-2"/>
    <n v="0.1388888888888889"/>
    <n v="0"/>
    <n v="0"/>
    <n v="0"/>
    <n v="4.82573726541555E-2"/>
  </r>
  <r>
    <x v="6"/>
    <s v="0241-01-000"/>
    <m/>
    <x v="0"/>
    <s v="Freeborn"/>
    <s v="Albert Lea Public School District"/>
    <n v="162"/>
    <n v="0"/>
    <n v="0"/>
    <n v="6"/>
    <n v="7"/>
    <n v="0"/>
    <n v="178"/>
    <n v="0"/>
    <n v="4.8238482384823846E-2"/>
    <n v="88"/>
    <n v="2.4444444444444446E-2"/>
    <n v="3690"/>
    <n v="3600"/>
    <x v="2117"/>
    <n v="12"/>
    <n v="56"/>
    <n v="42"/>
    <n v="475"/>
    <n v="81"/>
    <n v="0"/>
    <n v="3"/>
    <n v="0"/>
    <n v="0"/>
    <x v="2112"/>
    <x v="123"/>
    <x v="12"/>
    <x v="372"/>
    <x v="445"/>
    <n v="5.232558139534884E-2"/>
    <n v="0"/>
    <n v="0"/>
    <n v="0.125"/>
    <n v="1.4522821576763486E-2"/>
    <n v="4.8238482384823846E-2"/>
  </r>
  <r>
    <x v="1"/>
    <s v="2895-01-000"/>
    <m/>
    <x v="0"/>
    <s v="Jackson"/>
    <s v="Jackson County Central School Dist."/>
    <n v="50"/>
    <n v="0"/>
    <n v="0"/>
    <n v="0"/>
    <n v="0"/>
    <n v="0"/>
    <n v="59"/>
    <n v="0"/>
    <n v="4.820261437908497E-2"/>
    <n v="35"/>
    <n v="2.9166666666666667E-2"/>
    <n v="1224"/>
    <n v="1200"/>
    <x v="2118"/>
    <n v="1"/>
    <n v="21"/>
    <n v="37"/>
    <n v="29"/>
    <n v="28"/>
    <n v="0"/>
    <n v="0"/>
    <n v="0"/>
    <n v="0"/>
    <x v="386"/>
    <x v="3"/>
    <x v="16"/>
    <x v="255"/>
    <x v="106"/>
    <n v="4.4091710758377423E-2"/>
    <n v="0"/>
    <n v="0"/>
    <n v="0"/>
    <n v="0"/>
    <n v="4.820261437908497E-2"/>
  </r>
  <r>
    <x v="16"/>
    <s v="2752-01-000"/>
    <m/>
    <x v="0"/>
    <s v="Martin"/>
    <s v="Fairmont Area School District"/>
    <n v="92"/>
    <n v="0"/>
    <n v="0"/>
    <n v="0"/>
    <n v="0"/>
    <n v="0"/>
    <n v="96"/>
    <n v="0"/>
    <n v="4.8192771084337352E-2"/>
    <n v="64"/>
    <n v="3.2653061224489799E-2"/>
    <n v="1992"/>
    <n v="1960"/>
    <x v="2119"/>
    <n v="2"/>
    <n v="10"/>
    <n v="26"/>
    <n v="72"/>
    <n v="62"/>
    <n v="0"/>
    <n v="0"/>
    <n v="0"/>
    <n v="0"/>
    <x v="2113"/>
    <x v="16"/>
    <x v="14"/>
    <x v="57"/>
    <x v="324"/>
    <n v="4.8936170212765959E-2"/>
    <n v="0"/>
    <n v="0"/>
    <n v="0"/>
    <n v="0"/>
    <n v="4.8192771084337352E-2"/>
  </r>
  <r>
    <x v="13"/>
    <s v="0414-01-000"/>
    <m/>
    <x v="0"/>
    <s v="Lyon"/>
    <s v="Minneota Public School District"/>
    <n v="21"/>
    <n v="0"/>
    <n v="0"/>
    <n v="0"/>
    <n v="0"/>
    <n v="0"/>
    <n v="24"/>
    <n v="0"/>
    <n v="4.8192771084337352E-2"/>
    <n v="67"/>
    <n v="0.12384473197781885"/>
    <n v="498"/>
    <n v="541"/>
    <x v="856"/>
    <n v="0"/>
    <n v="2"/>
    <n v="2"/>
    <n v="22"/>
    <n v="65"/>
    <n v="0"/>
    <n v="0"/>
    <n v="0"/>
    <n v="0"/>
    <x v="2114"/>
    <x v="0"/>
    <x v="6"/>
    <x v="0"/>
    <x v="9"/>
    <n v="4.4491525423728813E-2"/>
    <n v="0"/>
    <n v="0"/>
    <n v="0"/>
    <n v="0"/>
    <n v="4.8192771084337352E-2"/>
  </r>
  <r>
    <x v="6"/>
    <s v="0850-01-000"/>
    <m/>
    <x v="0"/>
    <s v="Wilkin"/>
    <s v="Rothsay Public School District"/>
    <n v="3"/>
    <n v="0"/>
    <n v="0"/>
    <n v="0"/>
    <n v="0"/>
    <n v="0"/>
    <n v="9"/>
    <n v="0"/>
    <n v="4.8128342245989303E-2"/>
    <n v="43"/>
    <n v="0.19457013574660634"/>
    <n v="187"/>
    <n v="221"/>
    <x v="1078"/>
    <n v="2"/>
    <n v="3"/>
    <n v="0"/>
    <n v="13"/>
    <n v="39"/>
    <n v="0"/>
    <n v="0"/>
    <n v="0"/>
    <n v="0"/>
    <x v="283"/>
    <x v="16"/>
    <x v="4"/>
    <x v="2"/>
    <x v="8"/>
    <n v="1.7964071856287425E-2"/>
    <n v="0"/>
    <n v="0"/>
    <n v="0"/>
    <n v="0"/>
    <n v="4.8128342245989303E-2"/>
  </r>
  <r>
    <x v="13"/>
    <s v="0561-01-000"/>
    <m/>
    <x v="0"/>
    <s v="Pennington"/>
    <s v="Goodridge Public School District"/>
    <n v="7"/>
    <n v="0"/>
    <n v="0"/>
    <n v="0"/>
    <n v="0"/>
    <n v="0"/>
    <n v="9"/>
    <n v="0"/>
    <n v="4.8128342245989303E-2"/>
    <n v="40"/>
    <n v="0.1834862385321101"/>
    <n v="187"/>
    <n v="218"/>
    <x v="106"/>
    <n v="4"/>
    <n v="0"/>
    <n v="1"/>
    <n v="4"/>
    <n v="37"/>
    <n v="3"/>
    <n v="0"/>
    <n v="0"/>
    <n v="0"/>
    <x v="329"/>
    <x v="3"/>
    <x v="0"/>
    <x v="1"/>
    <x v="29"/>
    <n v="3.8674033149171269E-2"/>
    <n v="0"/>
    <n v="0"/>
    <n v="0"/>
    <n v="0"/>
    <n v="4.8128342245989303E-2"/>
  </r>
  <r>
    <x v="8"/>
    <s v="0314-01-000"/>
    <m/>
    <x v="0"/>
    <s v="Isanti"/>
    <s v="Braham Public School District"/>
    <n v="40"/>
    <n v="0"/>
    <n v="0"/>
    <n v="0"/>
    <n v="0"/>
    <n v="0"/>
    <n v="46"/>
    <n v="0"/>
    <n v="4.8117154811715482E-2"/>
    <n v="33"/>
    <n v="3.4994697773064687E-2"/>
    <n v="956"/>
    <n v="943"/>
    <x v="1450"/>
    <n v="5"/>
    <n v="11"/>
    <n v="7"/>
    <n v="10"/>
    <n v="32"/>
    <n v="0"/>
    <n v="0"/>
    <n v="0"/>
    <n v="0"/>
    <x v="585"/>
    <x v="43"/>
    <x v="42"/>
    <x v="36"/>
    <x v="32"/>
    <n v="4.357298474945534E-2"/>
    <n v="0"/>
    <n v="0"/>
    <n v="0"/>
    <n v="0"/>
    <n v="4.8117154811715482E-2"/>
  </r>
  <r>
    <x v="14"/>
    <s v="0701-01-000"/>
    <m/>
    <x v="0"/>
    <s v="Saint Louis"/>
    <s v="Hibbing Public School District"/>
    <n v="110"/>
    <n v="0"/>
    <n v="0"/>
    <n v="0"/>
    <n v="0"/>
    <n v="0"/>
    <n v="121"/>
    <n v="0"/>
    <n v="4.8111332007952284E-2"/>
    <n v="192"/>
    <n v="7.4245939675174011E-2"/>
    <n v="2515"/>
    <n v="2586"/>
    <x v="2120"/>
    <n v="55"/>
    <n v="18"/>
    <n v="10"/>
    <n v="17"/>
    <n v="181"/>
    <n v="0"/>
    <n v="0"/>
    <n v="0"/>
    <n v="0"/>
    <x v="2115"/>
    <x v="165"/>
    <x v="67"/>
    <x v="12"/>
    <x v="61"/>
    <n v="4.5548654244306416E-2"/>
    <n v="0"/>
    <n v="0"/>
    <n v="0"/>
    <n v="0"/>
    <n v="4.8111332007952284E-2"/>
  </r>
  <r>
    <x v="4"/>
    <s v="0284-01-000"/>
    <s v="yes"/>
    <x v="1"/>
    <s v="Hennepin"/>
    <s v="Wayzata Public School District"/>
    <n v="404"/>
    <n v="0"/>
    <n v="29"/>
    <n v="11"/>
    <n v="3"/>
    <n v="126"/>
    <n v="338"/>
    <n v="1.3058348015338377E-2"/>
    <n v="3.5029536739558505E-2"/>
    <n v="805"/>
    <n v="8.0580580580580582E-2"/>
    <n v="9649"/>
    <n v="9990"/>
    <x v="2121"/>
    <n v="31"/>
    <n v="751"/>
    <n v="885"/>
    <n v="239"/>
    <n v="524"/>
    <n v="0"/>
    <n v="146"/>
    <n v="89"/>
    <n v="22"/>
    <x v="2116"/>
    <x v="166"/>
    <x v="238"/>
    <x v="514"/>
    <x v="361"/>
    <n v="5.0728277247614265E-2"/>
    <n v="0"/>
    <n v="4.5741324921135647E-2"/>
    <n v="1.3630731102850062E-2"/>
    <n v="1.3636363636363636E-2"/>
    <n v="4.8087884754896879E-2"/>
  </r>
  <r>
    <x v="13"/>
    <s v="0242-01-000"/>
    <m/>
    <x v="0"/>
    <s v="Freeborn"/>
    <s v="Alden-Conger Public School District"/>
    <n v="9"/>
    <n v="0"/>
    <n v="0"/>
    <n v="0"/>
    <n v="3"/>
    <n v="0"/>
    <n v="15"/>
    <n v="0"/>
    <n v="4.807692307692308E-2"/>
    <n v="146"/>
    <n v="0.32957110609480811"/>
    <n v="312"/>
    <n v="443"/>
    <x v="367"/>
    <n v="0"/>
    <n v="2"/>
    <n v="6"/>
    <n v="6"/>
    <n v="140"/>
    <n v="0"/>
    <n v="0"/>
    <n v="0"/>
    <n v="0"/>
    <x v="1165"/>
    <x v="0"/>
    <x v="6"/>
    <x v="3"/>
    <x v="22"/>
    <n v="3.0927835051546393E-2"/>
    <n v="0"/>
    <n v="0"/>
    <n v="0"/>
    <n v="0.33333333333333331"/>
    <n v="4.807692307692308E-2"/>
  </r>
  <r>
    <x v="8"/>
    <s v="0150-01-000"/>
    <m/>
    <x v="0"/>
    <s v="Clay"/>
    <s v="Hawley Public School District"/>
    <n v="32"/>
    <n v="0"/>
    <n v="0"/>
    <n v="0"/>
    <n v="0"/>
    <n v="3"/>
    <n v="35"/>
    <n v="3.7926675094816687E-3"/>
    <n v="4.4247787610619468E-2"/>
    <n v="140"/>
    <n v="0.15677491601343785"/>
    <n v="791"/>
    <n v="893"/>
    <x v="1006"/>
    <n v="2"/>
    <n v="8"/>
    <n v="1"/>
    <n v="6"/>
    <n v="139"/>
    <n v="0"/>
    <n v="0"/>
    <n v="0"/>
    <n v="0"/>
    <x v="1262"/>
    <x v="16"/>
    <x v="8"/>
    <x v="1"/>
    <x v="21"/>
    <n v="4.1612483745123538E-2"/>
    <n v="0"/>
    <n v="0"/>
    <n v="0"/>
    <n v="0"/>
    <n v="4.804045512010114E-2"/>
  </r>
  <r>
    <x v="15"/>
    <s v="0299-01-000"/>
    <m/>
    <x v="0"/>
    <s v="Houston"/>
    <s v="Caledonia Public School District"/>
    <n v="43"/>
    <n v="0"/>
    <n v="0"/>
    <n v="0"/>
    <n v="0"/>
    <n v="0"/>
    <n v="46"/>
    <n v="0"/>
    <n v="4.8016701461377868E-2"/>
    <n v="24"/>
    <n v="2.564102564102564E-2"/>
    <n v="958"/>
    <n v="936"/>
    <x v="337"/>
    <n v="2"/>
    <n v="14"/>
    <n v="3"/>
    <n v="1"/>
    <n v="21"/>
    <n v="0"/>
    <n v="0"/>
    <n v="0"/>
    <n v="0"/>
    <x v="2117"/>
    <x v="16"/>
    <x v="27"/>
    <x v="5"/>
    <x v="0"/>
    <n v="4.5842217484008532E-2"/>
    <n v="0"/>
    <n v="0"/>
    <n v="0"/>
    <n v="0"/>
    <n v="4.8016701461377868E-2"/>
  </r>
  <r>
    <x v="16"/>
    <s v="2689-01-000"/>
    <m/>
    <x v="0"/>
    <s v="Pipestone"/>
    <s v="Pipestone Area School District"/>
    <n v="64"/>
    <n v="0"/>
    <n v="0"/>
    <n v="0"/>
    <n v="0"/>
    <n v="0"/>
    <n v="73"/>
    <n v="0"/>
    <n v="4.7994740302432608E-2"/>
    <n v="16"/>
    <n v="1.092896174863388E-2"/>
    <n v="1521"/>
    <n v="1464"/>
    <x v="795"/>
    <n v="62"/>
    <n v="12"/>
    <n v="14"/>
    <n v="10"/>
    <n v="16"/>
    <n v="0"/>
    <n v="0"/>
    <n v="0"/>
    <n v="0"/>
    <x v="2118"/>
    <x v="66"/>
    <x v="25"/>
    <x v="30"/>
    <x v="32"/>
    <n v="4.5261669024045263E-2"/>
    <n v="0"/>
    <n v="0"/>
    <n v="0"/>
    <n v="0"/>
    <n v="4.7994740302432608E-2"/>
  </r>
  <r>
    <x v="14"/>
    <s v="2854-01-000"/>
    <m/>
    <x v="0"/>
    <s v="Norman"/>
    <s v="Ada-Borup Public School District"/>
    <n v="21"/>
    <n v="0"/>
    <n v="0"/>
    <n v="0"/>
    <n v="0"/>
    <n v="0"/>
    <n v="25"/>
    <n v="0"/>
    <n v="4.7984644913627639E-2"/>
    <n v="47"/>
    <n v="8.6556169429097607E-2"/>
    <n v="521"/>
    <n v="543"/>
    <x v="882"/>
    <n v="14"/>
    <n v="7"/>
    <n v="11"/>
    <n v="47"/>
    <n v="37"/>
    <n v="0"/>
    <n v="3"/>
    <n v="3"/>
    <n v="0"/>
    <x v="1844"/>
    <x v="93"/>
    <x v="2"/>
    <x v="8"/>
    <x v="153"/>
    <n v="4.6875E-2"/>
    <n v="0"/>
    <n v="0"/>
    <n v="0"/>
    <n v="0"/>
    <n v="4.7984644913627639E-2"/>
  </r>
  <r>
    <x v="15"/>
    <s v="0741-01-000"/>
    <m/>
    <x v="0"/>
    <s v="Stearns"/>
    <s v="Paynesville Public School District"/>
    <n v="44"/>
    <n v="0"/>
    <n v="0"/>
    <n v="3"/>
    <n v="0"/>
    <n v="0"/>
    <n v="51"/>
    <n v="0"/>
    <n v="4.7977422389463779E-2"/>
    <n v="98"/>
    <n v="8.8288288288288289E-2"/>
    <n v="1063"/>
    <n v="1110"/>
    <x v="1638"/>
    <n v="0"/>
    <n v="6"/>
    <n v="1"/>
    <n v="14"/>
    <n v="95"/>
    <n v="0"/>
    <n v="0"/>
    <n v="0"/>
    <n v="0"/>
    <x v="1340"/>
    <x v="0"/>
    <x v="41"/>
    <x v="10"/>
    <x v="7"/>
    <n v="4.238921001926782E-2"/>
    <n v="0"/>
    <n v="0"/>
    <n v="0.75"/>
    <n v="0"/>
    <n v="4.7977422389463779E-2"/>
  </r>
  <r>
    <x v="14"/>
    <s v="0229-01-000"/>
    <m/>
    <x v="0"/>
    <s v="Fillmore"/>
    <s v="Lanesboro Public School District"/>
    <n v="8"/>
    <n v="0"/>
    <n v="0"/>
    <n v="0"/>
    <n v="0"/>
    <n v="0"/>
    <n v="13"/>
    <n v="0"/>
    <n v="4.797047970479705E-2"/>
    <n v="110"/>
    <n v="0.29891304347826086"/>
    <n v="271"/>
    <n v="368"/>
    <x v="205"/>
    <n v="0"/>
    <n v="2"/>
    <n v="1"/>
    <n v="4"/>
    <n v="107"/>
    <n v="0"/>
    <n v="0"/>
    <n v="0"/>
    <n v="0"/>
    <x v="44"/>
    <x v="0"/>
    <x v="6"/>
    <x v="1"/>
    <x v="29"/>
    <n v="3.0534351145038167E-2"/>
    <n v="0"/>
    <n v="0"/>
    <n v="0"/>
    <n v="0"/>
    <n v="4.797047970479705E-2"/>
  </r>
  <r>
    <x v="14"/>
    <s v="0743-01-000"/>
    <m/>
    <x v="0"/>
    <s v="Stearns"/>
    <s v="Sauk Centre Public School District"/>
    <n v="44"/>
    <n v="0"/>
    <n v="3"/>
    <n v="0"/>
    <n v="4"/>
    <n v="5"/>
    <n v="49"/>
    <n v="4.4404973357015983E-3"/>
    <n v="4.3516873889875664E-2"/>
    <n v="64"/>
    <n v="5.6338028169014086E-2"/>
    <n v="1126"/>
    <n v="1136"/>
    <x v="694"/>
    <n v="1"/>
    <n v="2"/>
    <n v="3"/>
    <n v="14"/>
    <n v="62"/>
    <n v="0"/>
    <n v="0"/>
    <n v="0"/>
    <n v="0"/>
    <x v="521"/>
    <x v="3"/>
    <x v="5"/>
    <x v="5"/>
    <x v="39"/>
    <n v="4.0072859744990891E-2"/>
    <n v="0"/>
    <n v="0.6"/>
    <n v="0"/>
    <n v="0.22222222222222221"/>
    <n v="4.7957371225577264E-2"/>
  </r>
  <r>
    <x v="6"/>
    <s v="0206-01-000"/>
    <m/>
    <x v="0"/>
    <s v="Douglas"/>
    <s v="Alexandria Public School District"/>
    <n v="186"/>
    <n v="0"/>
    <n v="0"/>
    <n v="0"/>
    <n v="8"/>
    <n v="31"/>
    <n v="167"/>
    <n v="7.5060532687651329E-3"/>
    <n v="4.0435835351089591E-2"/>
    <n v="107"/>
    <n v="2.6491705867789057E-2"/>
    <n v="4130"/>
    <n v="4039"/>
    <x v="2122"/>
    <n v="13"/>
    <n v="59"/>
    <n v="28"/>
    <n v="24"/>
    <n v="106"/>
    <n v="0"/>
    <n v="0"/>
    <n v="0"/>
    <n v="0"/>
    <x v="2119"/>
    <x v="91"/>
    <x v="130"/>
    <x v="136"/>
    <x v="68"/>
    <n v="4.6558197747183977E-2"/>
    <n v="0"/>
    <n v="0"/>
    <n v="0"/>
    <n v="0.25"/>
    <n v="4.7941888619854725E-2"/>
  </r>
  <r>
    <x v="6"/>
    <s v="0544-01-000"/>
    <m/>
    <x v="0"/>
    <s v="Otter Tail"/>
    <s v="Fergus Falls Public School District"/>
    <n v="124"/>
    <n v="0"/>
    <n v="0"/>
    <n v="0"/>
    <n v="0"/>
    <n v="0"/>
    <n v="133"/>
    <n v="0"/>
    <n v="4.7893410154843358E-2"/>
    <n v="45"/>
    <n v="1.6734845667534401E-2"/>
    <n v="2777"/>
    <n v="2689"/>
    <x v="2123"/>
    <n v="30"/>
    <n v="47"/>
    <n v="29"/>
    <n v="33"/>
    <n v="35"/>
    <n v="0"/>
    <n v="0"/>
    <n v="0"/>
    <n v="0"/>
    <x v="2120"/>
    <x v="30"/>
    <x v="237"/>
    <x v="167"/>
    <x v="105"/>
    <n v="4.6987495263357333E-2"/>
    <n v="0"/>
    <n v="0"/>
    <n v="0"/>
    <n v="0"/>
    <n v="4.7893410154843358E-2"/>
  </r>
  <r>
    <x v="1"/>
    <s v="0085-01-000"/>
    <m/>
    <x v="0"/>
    <s v="Brown"/>
    <s v="Springfield Public School District"/>
    <n v="20"/>
    <n v="0"/>
    <n v="0"/>
    <n v="0"/>
    <n v="0"/>
    <n v="0"/>
    <n v="25"/>
    <n v="0"/>
    <n v="4.7892720306513412E-2"/>
    <n v="123"/>
    <n v="0.19838709677419356"/>
    <n v="522"/>
    <n v="620"/>
    <x v="1749"/>
    <n v="1"/>
    <n v="2"/>
    <n v="5"/>
    <n v="44"/>
    <n v="113"/>
    <n v="0"/>
    <n v="0"/>
    <n v="0"/>
    <n v="6"/>
    <x v="220"/>
    <x v="3"/>
    <x v="6"/>
    <x v="7"/>
    <x v="144"/>
    <n v="4.2105263157894736E-2"/>
    <n v="0"/>
    <n v="0"/>
    <n v="0"/>
    <n v="0"/>
    <n v="4.7892720306513412E-2"/>
  </r>
  <r>
    <x v="9"/>
    <s v="0581-01-000"/>
    <m/>
    <x v="0"/>
    <s v="Pipestone"/>
    <s v="Edgerton Public School District"/>
    <n v="7"/>
    <n v="0"/>
    <n v="0"/>
    <n v="0"/>
    <n v="0"/>
    <n v="0"/>
    <n v="10"/>
    <n v="0"/>
    <n v="4.784688995215311E-2"/>
    <n v="96"/>
    <n v="0.3254237288135593"/>
    <n v="209"/>
    <n v="295"/>
    <x v="835"/>
    <n v="2"/>
    <n v="2"/>
    <n v="3"/>
    <n v="7"/>
    <n v="92"/>
    <n v="0"/>
    <n v="0"/>
    <n v="0"/>
    <n v="0"/>
    <x v="614"/>
    <x v="16"/>
    <x v="6"/>
    <x v="5"/>
    <x v="35"/>
    <n v="3.5714285714285712E-2"/>
    <n v="0"/>
    <n v="0"/>
    <n v="0"/>
    <n v="0"/>
    <n v="4.784688995215311E-2"/>
  </r>
  <r>
    <x v="0"/>
    <s v="0745-01-000"/>
    <m/>
    <x v="0"/>
    <s v="Stearns"/>
    <s v="Albany Public School District"/>
    <n v="63"/>
    <n v="0"/>
    <n v="0"/>
    <n v="0"/>
    <n v="4"/>
    <n v="6"/>
    <n v="68"/>
    <n v="3.8784744667097609E-3"/>
    <n v="4.3956043956043959E-2"/>
    <n v="150"/>
    <n v="9.2421441774491686E-2"/>
    <n v="1547"/>
    <n v="1623"/>
    <x v="2124"/>
    <n v="6"/>
    <n v="15"/>
    <n v="20"/>
    <n v="29"/>
    <n v="138"/>
    <n v="0"/>
    <n v="0"/>
    <n v="0"/>
    <n v="0"/>
    <x v="1508"/>
    <x v="31"/>
    <x v="66"/>
    <x v="38"/>
    <x v="105"/>
    <n v="4.2625169147496617E-2"/>
    <n v="0"/>
    <n v="0"/>
    <n v="0"/>
    <n v="0.12121212121212122"/>
    <n v="4.783451842275372E-2"/>
  </r>
  <r>
    <x v="1"/>
    <s v="0332-01-000"/>
    <m/>
    <x v="0"/>
    <s v="Kanabec"/>
    <s v="Mora Public School District"/>
    <n v="83"/>
    <n v="0"/>
    <n v="0"/>
    <n v="0"/>
    <n v="0"/>
    <n v="13"/>
    <n v="74"/>
    <n v="7.1467839472237494E-3"/>
    <n v="4.0681693238042882E-2"/>
    <n v="51"/>
    <n v="2.8603477285473921E-2"/>
    <n v="1819"/>
    <n v="1783"/>
    <x v="2125"/>
    <n v="22"/>
    <n v="37"/>
    <n v="14"/>
    <n v="50"/>
    <n v="51"/>
    <n v="0"/>
    <n v="0"/>
    <n v="0"/>
    <n v="0"/>
    <x v="2121"/>
    <x v="55"/>
    <x v="10"/>
    <x v="30"/>
    <x v="149"/>
    <n v="4.905437352245863E-2"/>
    <n v="0"/>
    <n v="0"/>
    <n v="0"/>
    <n v="0"/>
    <n v="4.782847718526663E-2"/>
  </r>
  <r>
    <x v="12"/>
    <s v="9999-99-999"/>
    <m/>
    <x v="3"/>
    <m/>
    <s v="Statewide"/>
    <n v="29380"/>
    <n v="948"/>
    <n v="4595"/>
    <n v="1831"/>
    <n v="1163"/>
    <n v="11460"/>
    <n v="28343"/>
    <n v="1.3768031495873795E-2"/>
    <n v="3.4051249274655408E-2"/>
    <n v="28205"/>
    <n v="3.4363528484386251E-2"/>
    <n v="832363"/>
    <n v="820783"/>
    <x v="2126"/>
    <n v="16518"/>
    <n v="57684"/>
    <n v="42905"/>
    <n v="34069"/>
    <n v="23616"/>
    <n v="428"/>
    <n v="1353"/>
    <n v="428"/>
    <n v="486"/>
    <x v="2122"/>
    <x v="419"/>
    <x v="568"/>
    <x v="515"/>
    <x v="661"/>
    <n v="4.3503175376432772E-2"/>
    <n v="5.5640333372461555E-2"/>
    <n v="7.5419361192266027E-2"/>
    <n v="4.132436580301526E-2"/>
    <n v="3.3471478731364759E-2"/>
    <n v="4.7819280770529202E-2"/>
  </r>
  <r>
    <x v="7"/>
    <s v="2854-01-000"/>
    <m/>
    <x v="0"/>
    <s v="Norman"/>
    <s v="Ada-Borup Public School District"/>
    <n v="20"/>
    <n v="0"/>
    <n v="0"/>
    <n v="0"/>
    <n v="0"/>
    <n v="0"/>
    <n v="24"/>
    <n v="0"/>
    <n v="4.7808764940239043E-2"/>
    <n v="65"/>
    <n v="0.11970534069981584"/>
    <n v="502"/>
    <n v="543"/>
    <x v="1484"/>
    <n v="12"/>
    <n v="8"/>
    <n v="7"/>
    <n v="38"/>
    <n v="52"/>
    <n v="0"/>
    <n v="0"/>
    <n v="0"/>
    <n v="6"/>
    <x v="2123"/>
    <x v="123"/>
    <x v="8"/>
    <x v="36"/>
    <x v="68"/>
    <n v="4.4843049327354258E-2"/>
    <n v="0"/>
    <n v="0"/>
    <n v="0"/>
    <n v="0"/>
    <n v="4.7808764940239043E-2"/>
  </r>
  <r>
    <x v="9"/>
    <s v="2805-01-000"/>
    <m/>
    <x v="0"/>
    <s v="Wabasha"/>
    <s v="Zumbrota-Mazeppa School District"/>
    <n v="49"/>
    <n v="0"/>
    <n v="0"/>
    <n v="0"/>
    <n v="0"/>
    <n v="3"/>
    <n v="51"/>
    <n v="2.6548672566371681E-3"/>
    <n v="4.5132743362831858E-2"/>
    <n v="59"/>
    <n v="5.1982378854625554E-2"/>
    <n v="1130"/>
    <n v="1135"/>
    <x v="368"/>
    <n v="16"/>
    <n v="37"/>
    <n v="19"/>
    <n v="14"/>
    <n v="58"/>
    <n v="0"/>
    <n v="0"/>
    <n v="0"/>
    <n v="0"/>
    <x v="815"/>
    <x v="105"/>
    <x v="10"/>
    <x v="60"/>
    <x v="7"/>
    <n v="4.7115384615384615E-2"/>
    <n v="0"/>
    <n v="0"/>
    <n v="0"/>
    <n v="0"/>
    <n v="4.7787610619469026E-2"/>
  </r>
  <r>
    <x v="10"/>
    <s v="0748-01-000"/>
    <m/>
    <x v="0"/>
    <s v="Stearns"/>
    <s v="Sartell-St. Stephen School District"/>
    <n v="158"/>
    <n v="0"/>
    <n v="3"/>
    <n v="0"/>
    <n v="5"/>
    <n v="28"/>
    <n v="151"/>
    <n v="7.4746396155899626E-3"/>
    <n v="4.0309663641217297E-2"/>
    <n v="149"/>
    <n v="4.0096878363832078E-2"/>
    <n v="3746"/>
    <n v="3716"/>
    <x v="2127"/>
    <n v="6"/>
    <n v="72"/>
    <n v="86"/>
    <n v="53"/>
    <n v="134"/>
    <n v="0"/>
    <n v="3"/>
    <n v="0"/>
    <n v="0"/>
    <x v="2124"/>
    <x v="31"/>
    <x v="157"/>
    <x v="397"/>
    <x v="40"/>
    <n v="4.4848140789100197E-2"/>
    <n v="0"/>
    <n v="4.1666666666666664E-2"/>
    <n v="0"/>
    <n v="8.6206896551724144E-2"/>
    <n v="4.7784303256807256E-2"/>
  </r>
  <r>
    <x v="11"/>
    <s v="0088-01-000"/>
    <m/>
    <x v="0"/>
    <s v="Brown"/>
    <s v="New Ulm Public School District"/>
    <n v="88"/>
    <n v="0"/>
    <n v="0"/>
    <n v="0"/>
    <n v="0"/>
    <n v="44"/>
    <n v="53"/>
    <n v="2.167487684729064E-2"/>
    <n v="2.6108374384236452E-2"/>
    <n v="41"/>
    <n v="2.0770010131712261E-2"/>
    <n v="2030"/>
    <n v="1974"/>
    <x v="2128"/>
    <n v="3"/>
    <n v="13"/>
    <n v="28"/>
    <n v="60"/>
    <n v="37"/>
    <n v="0"/>
    <n v="0"/>
    <n v="0"/>
    <n v="0"/>
    <x v="1021"/>
    <x v="6"/>
    <x v="45"/>
    <x v="136"/>
    <x v="378"/>
    <n v="4.5809474232170744E-2"/>
    <n v="0"/>
    <n v="0"/>
    <n v="0"/>
    <n v="0"/>
    <n v="4.7783251231527088E-2"/>
  </r>
  <r>
    <x v="11"/>
    <s v="0495-01-000"/>
    <m/>
    <x v="0"/>
    <s v="Mower"/>
    <s v="Grand Meadow Public School District"/>
    <n v="16"/>
    <n v="0"/>
    <n v="0"/>
    <n v="0"/>
    <n v="0"/>
    <n v="0"/>
    <n v="17"/>
    <n v="0"/>
    <n v="4.7752808988764044E-2"/>
    <n v="43"/>
    <n v="0.112565445026178"/>
    <n v="356"/>
    <n v="382"/>
    <x v="267"/>
    <n v="0"/>
    <n v="9"/>
    <n v="4"/>
    <n v="7"/>
    <n v="43"/>
    <n v="0"/>
    <n v="0"/>
    <n v="0"/>
    <n v="0"/>
    <x v="384"/>
    <x v="0"/>
    <x v="13"/>
    <x v="10"/>
    <x v="35"/>
    <n v="4.7761194029850747E-2"/>
    <n v="0"/>
    <n v="0"/>
    <n v="0"/>
    <n v="0"/>
    <n v="4.7752808988764044E-2"/>
  </r>
  <r>
    <x v="3"/>
    <s v="0077-01-000"/>
    <m/>
    <x v="0"/>
    <s v="Blue Earth"/>
    <s v="Mankato Public School District"/>
    <n v="367"/>
    <n v="3"/>
    <n v="13"/>
    <n v="0"/>
    <n v="11"/>
    <n v="135"/>
    <n v="283"/>
    <n v="1.5416238437821172E-2"/>
    <n v="3.2317003540025126E-2"/>
    <n v="321"/>
    <n v="3.7066974595842954E-2"/>
    <n v="8757"/>
    <n v="8660"/>
    <x v="2129"/>
    <n v="71"/>
    <n v="1181"/>
    <n v="257"/>
    <n v="496"/>
    <n v="297"/>
    <n v="0"/>
    <n v="0"/>
    <n v="0"/>
    <n v="6"/>
    <x v="2125"/>
    <x v="194"/>
    <x v="569"/>
    <x v="250"/>
    <x v="340"/>
    <n v="5.4572490706319705E-2"/>
    <n v="4.0540540540540543E-2"/>
    <n v="1.0887772194304857E-2"/>
    <n v="0"/>
    <n v="2.1956087824351298E-2"/>
    <n v="4.77332419778463E-2"/>
  </r>
  <r>
    <x v="8"/>
    <s v="0347-01-000"/>
    <m/>
    <x v="0"/>
    <s v="Kandiyohi"/>
    <s v="Willmar Public School District"/>
    <n v="167"/>
    <n v="0"/>
    <n v="0"/>
    <n v="0"/>
    <n v="26"/>
    <n v="3"/>
    <n v="197"/>
    <n v="7.1599045346062051E-4"/>
    <n v="4.7016706443914084E-2"/>
    <n v="173"/>
    <n v="4.1556569781407642E-2"/>
    <n v="4190"/>
    <n v="4163"/>
    <x v="819"/>
    <n v="26"/>
    <n v="243"/>
    <n v="42"/>
    <n v="1208"/>
    <n v="140"/>
    <n v="0"/>
    <n v="4"/>
    <n v="0"/>
    <n v="0"/>
    <x v="2126"/>
    <x v="17"/>
    <x v="570"/>
    <x v="180"/>
    <x v="662"/>
    <n v="6.252339947585174E-2"/>
    <n v="0"/>
    <n v="0"/>
    <n v="0"/>
    <n v="2.1069692058346839E-2"/>
    <n v="4.7732696897374707E-2"/>
  </r>
  <r>
    <x v="14"/>
    <s v="0118-01-000"/>
    <m/>
    <x v="0"/>
    <s v="Cass"/>
    <s v="Northland Community Schools"/>
    <n v="14"/>
    <n v="4"/>
    <n v="0"/>
    <n v="0"/>
    <n v="0"/>
    <n v="5"/>
    <n v="20"/>
    <n v="9.5419847328244278E-3"/>
    <n v="3.8167938931297711E-2"/>
    <n v="10"/>
    <n v="1.9646365422396856E-2"/>
    <n v="524"/>
    <n v="509"/>
    <x v="1010"/>
    <n v="97"/>
    <n v="4"/>
    <n v="0"/>
    <n v="3"/>
    <n v="5"/>
    <n v="0"/>
    <n v="0"/>
    <n v="0"/>
    <n v="0"/>
    <x v="1035"/>
    <x v="139"/>
    <x v="2"/>
    <x v="2"/>
    <x v="17"/>
    <n v="3.3816425120772944E-2"/>
    <n v="3.9603960396039604E-2"/>
    <n v="0"/>
    <n v="0"/>
    <n v="0"/>
    <n v="4.7709923664122141E-2"/>
  </r>
  <r>
    <x v="7"/>
    <s v="0278-01-000"/>
    <s v="yes"/>
    <x v="1"/>
    <s v="Hennepin"/>
    <s v="Orono Public School District"/>
    <n v="77"/>
    <n v="0"/>
    <n v="5"/>
    <n v="0"/>
    <n v="3"/>
    <n v="3"/>
    <n v="100"/>
    <n v="1.3895321908290875E-3"/>
    <n v="4.6317739694302917E-2"/>
    <n v="716"/>
    <n v="0.2582972582972583"/>
    <n v="2159"/>
    <n v="2772"/>
    <x v="2130"/>
    <n v="9"/>
    <n v="32"/>
    <n v="64"/>
    <n v="76"/>
    <n v="672"/>
    <n v="0"/>
    <n v="0"/>
    <n v="11"/>
    <n v="5"/>
    <x v="2127"/>
    <x v="68"/>
    <x v="10"/>
    <x v="174"/>
    <x v="55"/>
    <n v="3.8577154308617231E-2"/>
    <n v="0"/>
    <n v="0.13513513513513514"/>
    <n v="0"/>
    <n v="4.0540540540540543E-2"/>
    <n v="4.7707271885132005E-2"/>
  </r>
  <r>
    <x v="6"/>
    <s v="0022-01-000"/>
    <m/>
    <x v="0"/>
    <s v="Becker"/>
    <s v="Detroit Lakes Public School Dist."/>
    <n v="105"/>
    <n v="13"/>
    <n v="0"/>
    <n v="0"/>
    <n v="0"/>
    <n v="0"/>
    <n v="123"/>
    <n v="0"/>
    <n v="4.7674418604651166E-2"/>
    <n v="200"/>
    <n v="7.5272864132480244E-2"/>
    <n v="2580"/>
    <n v="2657"/>
    <x v="2131"/>
    <n v="343"/>
    <n v="17"/>
    <n v="12"/>
    <n v="27"/>
    <n v="168"/>
    <n v="23"/>
    <n v="0"/>
    <n v="0"/>
    <n v="0"/>
    <x v="2128"/>
    <x v="420"/>
    <x v="19"/>
    <x v="17"/>
    <x v="59"/>
    <n v="4.7835990888382689E-2"/>
    <n v="3.903903903903904E-2"/>
    <n v="0"/>
    <n v="0"/>
    <n v="0"/>
    <n v="4.7674418604651166E-2"/>
  </r>
  <r>
    <x v="15"/>
    <s v="0345-01-000"/>
    <m/>
    <x v="0"/>
    <s v="Kandiyohi"/>
    <s v="New London-Spicer School District"/>
    <n v="69"/>
    <n v="0"/>
    <n v="0"/>
    <n v="0"/>
    <n v="0"/>
    <n v="0"/>
    <n v="77"/>
    <n v="0"/>
    <n v="4.7648514851485149E-2"/>
    <n v="187"/>
    <n v="0.10834298957126304"/>
    <n v="1616"/>
    <n v="1726"/>
    <x v="2132"/>
    <n v="3"/>
    <n v="6"/>
    <n v="4"/>
    <n v="7"/>
    <n v="183"/>
    <n v="0"/>
    <n v="0"/>
    <n v="0"/>
    <n v="0"/>
    <x v="1773"/>
    <x v="6"/>
    <x v="41"/>
    <x v="10"/>
    <x v="35"/>
    <n v="4.3341708542713568E-2"/>
    <n v="0"/>
    <n v="0"/>
    <n v="0"/>
    <n v="0"/>
    <n v="4.7648514851485149E-2"/>
  </r>
  <r>
    <x v="12"/>
    <s v="0299-01-000"/>
    <m/>
    <x v="0"/>
    <s v="Houston"/>
    <s v="Caledonia Public School District"/>
    <n v="44"/>
    <n v="0"/>
    <n v="0"/>
    <n v="0"/>
    <n v="0"/>
    <n v="0"/>
    <n v="47"/>
    <n v="0"/>
    <n v="4.7619047619047616E-2"/>
    <n v="24"/>
    <n v="2.4896265560165973E-2"/>
    <n v="987"/>
    <n v="964"/>
    <x v="1536"/>
    <n v="3"/>
    <n v="22"/>
    <n v="4"/>
    <n v="2"/>
    <n v="19"/>
    <n v="0"/>
    <n v="0"/>
    <n v="0"/>
    <n v="0"/>
    <x v="2129"/>
    <x v="6"/>
    <x v="7"/>
    <x v="10"/>
    <x v="3"/>
    <n v="4.5929018789144051E-2"/>
    <n v="0"/>
    <n v="0"/>
    <n v="0"/>
    <n v="0"/>
    <n v="4.7619047619047616E-2"/>
  </r>
  <r>
    <x v="0"/>
    <s v="0484-01-000"/>
    <m/>
    <x v="0"/>
    <s v="Morrison"/>
    <s v="Pierz Public School District"/>
    <n v="40"/>
    <n v="0"/>
    <n v="0"/>
    <n v="0"/>
    <n v="0"/>
    <n v="0"/>
    <n v="42"/>
    <n v="0"/>
    <n v="4.7619047619047616E-2"/>
    <n v="229"/>
    <n v="0.21421889616463985"/>
    <n v="882"/>
    <n v="1069"/>
    <x v="1271"/>
    <n v="8"/>
    <n v="8"/>
    <n v="6"/>
    <n v="6"/>
    <n v="218"/>
    <n v="0"/>
    <n v="0"/>
    <n v="4"/>
    <n v="0"/>
    <x v="193"/>
    <x v="35"/>
    <x v="8"/>
    <x v="0"/>
    <x v="21"/>
    <n v="4.6349942062572425E-2"/>
    <n v="0"/>
    <n v="0"/>
    <n v="0"/>
    <n v="0"/>
    <n v="4.7619047619047616E-2"/>
  </r>
  <r>
    <x v="16"/>
    <s v="0113-01-000"/>
    <m/>
    <x v="0"/>
    <s v="Cass"/>
    <s v="Walker-Hackensack-Akeley Schl. Dist"/>
    <n v="46"/>
    <n v="0"/>
    <n v="0"/>
    <n v="0"/>
    <n v="0"/>
    <n v="0"/>
    <n v="52"/>
    <n v="0"/>
    <n v="4.7619047619047616E-2"/>
    <n v="3"/>
    <n v="2.8763183125599234E-3"/>
    <n v="1092"/>
    <n v="1043"/>
    <x v="2077"/>
    <n v="196"/>
    <n v="0"/>
    <n v="3"/>
    <n v="11"/>
    <n v="0"/>
    <n v="0"/>
    <n v="0"/>
    <n v="0"/>
    <n v="0"/>
    <x v="160"/>
    <x v="421"/>
    <x v="0"/>
    <x v="5"/>
    <x v="6"/>
    <n v="5.2332195676905571E-2"/>
    <n v="0"/>
    <n v="0"/>
    <n v="0"/>
    <n v="0"/>
    <n v="4.7619047619047616E-2"/>
  </r>
  <r>
    <x v="13"/>
    <s v="0345-01-000"/>
    <m/>
    <x v="0"/>
    <s v="Kandiyohi"/>
    <s v="New London-Spicer School District"/>
    <n v="79"/>
    <n v="0"/>
    <n v="0"/>
    <n v="0"/>
    <n v="0"/>
    <n v="0"/>
    <n v="83"/>
    <n v="0"/>
    <n v="4.7619047619047616E-2"/>
    <n v="167"/>
    <n v="9.1406677613574169E-2"/>
    <n v="1743"/>
    <n v="1827"/>
    <x v="2133"/>
    <n v="8"/>
    <n v="8"/>
    <n v="7"/>
    <n v="12"/>
    <n v="164"/>
    <n v="0"/>
    <n v="0"/>
    <n v="0"/>
    <n v="0"/>
    <x v="2130"/>
    <x v="35"/>
    <x v="8"/>
    <x v="36"/>
    <x v="12"/>
    <n v="4.614485981308411E-2"/>
    <n v="0"/>
    <n v="0"/>
    <n v="0"/>
    <n v="0"/>
    <n v="4.7619047619047616E-2"/>
  </r>
  <r>
    <x v="6"/>
    <s v="0199-01-000"/>
    <s v="yes"/>
    <x v="1"/>
    <s v="Dakota"/>
    <s v="Inver Grove Heights Schools"/>
    <n v="121"/>
    <n v="0"/>
    <n v="22"/>
    <n v="7"/>
    <n v="24"/>
    <n v="17"/>
    <n v="171"/>
    <n v="4.3048873132438591E-3"/>
    <n v="4.3302101797923521E-2"/>
    <n v="26"/>
    <n v="6.8655928175336677E-3"/>
    <n v="3949"/>
    <n v="3787"/>
    <x v="2134"/>
    <n v="28"/>
    <n v="216"/>
    <n v="148"/>
    <n v="315"/>
    <n v="22"/>
    <n v="0"/>
    <n v="0"/>
    <n v="0"/>
    <n v="0"/>
    <x v="2131"/>
    <x v="115"/>
    <x v="154"/>
    <x v="143"/>
    <x v="663"/>
    <n v="3.8062283737024222E-2"/>
    <n v="0"/>
    <n v="9.2436974789915971E-2"/>
    <n v="4.5161290322580643E-2"/>
    <n v="7.0796460176991149E-2"/>
    <n v="4.7606989111167383E-2"/>
  </r>
  <r>
    <x v="8"/>
    <s v="0720-01-000"/>
    <s v="yes"/>
    <x v="1"/>
    <s v="Scott"/>
    <s v="Shakopee Public School District"/>
    <n v="236"/>
    <n v="10"/>
    <n v="17"/>
    <n v="29"/>
    <n v="6"/>
    <n v="58"/>
    <n v="267"/>
    <n v="8.4758147011544643E-3"/>
    <n v="3.9017974572555895E-2"/>
    <n v="49"/>
    <n v="7.4615501751180147E-3"/>
    <n v="6843"/>
    <n v="6567"/>
    <x v="2135"/>
    <n v="101"/>
    <n v="379"/>
    <n v="739"/>
    <n v="824"/>
    <n v="36"/>
    <n v="0"/>
    <n v="0"/>
    <n v="0"/>
    <n v="0"/>
    <x v="2132"/>
    <x v="53"/>
    <x v="271"/>
    <x v="516"/>
    <x v="664"/>
    <n v="4.9957662997459781E-2"/>
    <n v="9.0090090090090086E-2"/>
    <n v="4.2929292929292928E-2"/>
    <n v="3.7760416666666664E-2"/>
    <n v="7.2289156626506026E-3"/>
    <n v="4.7493789273710361E-2"/>
  </r>
  <r>
    <x v="9"/>
    <s v="0698-01-000"/>
    <m/>
    <x v="0"/>
    <s v="Saint Louis"/>
    <s v="Floodwood Public School District"/>
    <n v="12"/>
    <n v="0"/>
    <n v="0"/>
    <n v="0"/>
    <n v="0"/>
    <n v="0"/>
    <n v="14"/>
    <n v="0"/>
    <n v="4.7457627118644069E-2"/>
    <n v="106"/>
    <n v="0.27390180878552972"/>
    <n v="295"/>
    <n v="387"/>
    <x v="230"/>
    <n v="7"/>
    <n v="6"/>
    <n v="0"/>
    <n v="3"/>
    <n v="101"/>
    <n v="0"/>
    <n v="0"/>
    <n v="0"/>
    <n v="0"/>
    <x v="301"/>
    <x v="47"/>
    <x v="41"/>
    <x v="2"/>
    <x v="17"/>
    <n v="4.2553191489361701E-2"/>
    <n v="0"/>
    <n v="0"/>
    <n v="0"/>
    <n v="0"/>
    <n v="4.7457627118644069E-2"/>
  </r>
  <r>
    <x v="6"/>
    <s v="0834-01-000"/>
    <s v="yes"/>
    <x v="1"/>
    <s v="Washington"/>
    <s v="Stillwater Area Public School Dist."/>
    <n v="412"/>
    <n v="0"/>
    <n v="0"/>
    <n v="6"/>
    <n v="10"/>
    <n v="399"/>
    <n v="37"/>
    <n v="4.3416757344940153E-2"/>
    <n v="4.026115342763874E-3"/>
    <n v="31"/>
    <n v="3.5287421741605008E-3"/>
    <n v="9190"/>
    <n v="8785"/>
    <x v="2136"/>
    <n v="22"/>
    <n v="117"/>
    <n v="263"/>
    <n v="129"/>
    <n v="20"/>
    <n v="3"/>
    <n v="0"/>
    <n v="3"/>
    <n v="0"/>
    <x v="2133"/>
    <x v="54"/>
    <x v="406"/>
    <x v="517"/>
    <x v="201"/>
    <n v="4.7652093453620169E-2"/>
    <n v="0"/>
    <n v="0"/>
    <n v="2.2556390977443608E-2"/>
    <n v="7.1942446043165464E-2"/>
    <n v="4.744287268770403E-2"/>
  </r>
  <r>
    <x v="10"/>
    <s v="0891-01-000"/>
    <m/>
    <x v="0"/>
    <s v="Yellow Medicine"/>
    <s v="Canby Public School District"/>
    <n v="20"/>
    <n v="0"/>
    <n v="0"/>
    <n v="0"/>
    <n v="0"/>
    <n v="0"/>
    <n v="24"/>
    <n v="0"/>
    <n v="4.7430830039525688E-2"/>
    <n v="24"/>
    <n v="4.7430830039525688E-2"/>
    <n v="506"/>
    <n v="506"/>
    <x v="661"/>
    <n v="2"/>
    <n v="4"/>
    <n v="3"/>
    <n v="16"/>
    <n v="21"/>
    <n v="0"/>
    <n v="0"/>
    <n v="0"/>
    <n v="0"/>
    <x v="233"/>
    <x v="16"/>
    <x v="2"/>
    <x v="5"/>
    <x v="4"/>
    <n v="4.1666666666666664E-2"/>
    <n v="0"/>
    <n v="0"/>
    <n v="0"/>
    <n v="0"/>
    <n v="4.7430830039525688E-2"/>
  </r>
  <r>
    <x v="2"/>
    <s v="0761-01-000"/>
    <m/>
    <x v="0"/>
    <s v="Steele"/>
    <s v="Owatonna Public School District"/>
    <n v="195"/>
    <n v="0"/>
    <n v="6"/>
    <n v="5"/>
    <n v="18"/>
    <n v="24"/>
    <n v="215"/>
    <n v="4.7628497717801151E-3"/>
    <n v="4.2667195872196861E-2"/>
    <n v="148"/>
    <n v="2.9911075181891674E-2"/>
    <n v="5039"/>
    <n v="4948"/>
    <x v="2137"/>
    <n v="9"/>
    <n v="389"/>
    <n v="80"/>
    <n v="662"/>
    <n v="131"/>
    <n v="0"/>
    <n v="0"/>
    <n v="0"/>
    <n v="4"/>
    <x v="2134"/>
    <x v="68"/>
    <x v="571"/>
    <x v="394"/>
    <x v="665"/>
    <n v="5.0361570247933883E-2"/>
    <n v="0"/>
    <n v="1.5189873417721518E-2"/>
    <n v="5.8823529411764705E-2"/>
    <n v="2.6627218934911243E-2"/>
    <n v="4.7430045643976973E-2"/>
  </r>
  <r>
    <x v="10"/>
    <s v="0466-01-000"/>
    <m/>
    <x v="0"/>
    <s v="Wright"/>
    <s v="Dassel-Cokato Public School Dist."/>
    <n v="86"/>
    <n v="0"/>
    <n v="0"/>
    <n v="0"/>
    <n v="0"/>
    <n v="18"/>
    <n v="83"/>
    <n v="8.4309133489461358E-3"/>
    <n v="3.8875878220140513E-2"/>
    <n v="217"/>
    <n v="9.6401599289204803E-2"/>
    <n v="2135"/>
    <n v="2251"/>
    <x v="2138"/>
    <n v="12"/>
    <n v="15"/>
    <n v="13"/>
    <n v="54"/>
    <n v="205"/>
    <n v="0"/>
    <n v="0"/>
    <n v="0"/>
    <n v="3"/>
    <x v="2135"/>
    <x v="123"/>
    <x v="66"/>
    <x v="31"/>
    <x v="62"/>
    <n v="4.2198233562315994E-2"/>
    <n v="0"/>
    <n v="0"/>
    <n v="0"/>
    <n v="0"/>
    <n v="4.7306791569086647E-2"/>
  </r>
  <r>
    <x v="14"/>
    <s v="0593-01-000"/>
    <m/>
    <x v="0"/>
    <s v="Polk"/>
    <s v="Crookston Public School District"/>
    <n v="57"/>
    <n v="0"/>
    <n v="0"/>
    <n v="0"/>
    <n v="10"/>
    <n v="0"/>
    <n v="72"/>
    <n v="0"/>
    <n v="4.7306176084099871E-2"/>
    <n v="20"/>
    <n v="1.3605442176870748E-2"/>
    <n v="1522"/>
    <n v="1470"/>
    <x v="2139"/>
    <n v="35"/>
    <n v="11"/>
    <n v="1"/>
    <n v="259"/>
    <n v="12"/>
    <n v="0"/>
    <n v="0"/>
    <n v="0"/>
    <n v="0"/>
    <x v="2136"/>
    <x v="5"/>
    <x v="42"/>
    <x v="1"/>
    <x v="268"/>
    <n v="4.7146401985111663E-2"/>
    <n v="0"/>
    <n v="0"/>
    <n v="0"/>
    <n v="3.717472118959108E-2"/>
    <n v="4.7306176084099871E-2"/>
  </r>
  <r>
    <x v="14"/>
    <s v="0206-01-000"/>
    <m/>
    <x v="0"/>
    <s v="Douglas"/>
    <s v="Alexandria Public School District"/>
    <n v="192"/>
    <n v="0"/>
    <n v="0"/>
    <n v="0"/>
    <n v="3"/>
    <n v="32"/>
    <n v="169"/>
    <n v="7.5276405551634911E-3"/>
    <n v="3.9755351681957186E-2"/>
    <n v="107"/>
    <n v="2.5739716141448158E-2"/>
    <n v="4251"/>
    <n v="4157"/>
    <x v="2140"/>
    <n v="10"/>
    <n v="51"/>
    <n v="34"/>
    <n v="34"/>
    <n v="99"/>
    <n v="0"/>
    <n v="0"/>
    <n v="0"/>
    <n v="0"/>
    <x v="2137"/>
    <x v="87"/>
    <x v="276"/>
    <x v="177"/>
    <x v="164"/>
    <n v="4.6590633341421987E-2"/>
    <n v="0"/>
    <n v="0"/>
    <n v="0"/>
    <n v="8.1081081081081086E-2"/>
    <n v="4.728299223712068E-2"/>
  </r>
  <r>
    <x v="5"/>
    <s v="0492-01-000"/>
    <m/>
    <x v="0"/>
    <s v="Mower"/>
    <s v="Austin Public School District"/>
    <n v="179"/>
    <n v="0"/>
    <n v="7"/>
    <n v="0"/>
    <n v="33"/>
    <n v="13"/>
    <n v="222"/>
    <n v="2.6141162276291977E-3"/>
    <n v="4.4641061733360146E-2"/>
    <n v="94"/>
    <n v="1.9453642384105959E-2"/>
    <n v="4973"/>
    <n v="4832"/>
    <x v="2141"/>
    <n v="7"/>
    <n v="444"/>
    <n v="307"/>
    <n v="1287"/>
    <n v="81"/>
    <n v="0"/>
    <n v="0"/>
    <n v="0"/>
    <n v="3"/>
    <x v="1857"/>
    <x v="47"/>
    <x v="572"/>
    <x v="518"/>
    <x v="666"/>
    <n v="6.2045060658578857E-2"/>
    <n v="0"/>
    <n v="1.5521064301552107E-2"/>
    <n v="0"/>
    <n v="2.5056947608200455E-2"/>
    <n v="4.7255177960989346E-2"/>
  </r>
  <r>
    <x v="10"/>
    <s v="0332-01-000"/>
    <m/>
    <x v="0"/>
    <s v="Kanabec"/>
    <s v="Mora Public School District"/>
    <n v="77"/>
    <n v="0"/>
    <n v="0"/>
    <n v="0"/>
    <n v="0"/>
    <n v="16"/>
    <n v="68"/>
    <n v="8.9988751406074249E-3"/>
    <n v="3.8245219347581551E-2"/>
    <n v="38"/>
    <n v="2.1939953810623556E-2"/>
    <n v="1778"/>
    <n v="1732"/>
    <x v="2142"/>
    <n v="23"/>
    <n v="36"/>
    <n v="9"/>
    <n v="52"/>
    <n v="34"/>
    <n v="0"/>
    <n v="0"/>
    <n v="0"/>
    <n v="0"/>
    <x v="1318"/>
    <x v="255"/>
    <x v="40"/>
    <x v="14"/>
    <x v="37"/>
    <n v="4.652567975830816E-2"/>
    <n v="0"/>
    <n v="0"/>
    <n v="0"/>
    <n v="0"/>
    <n v="4.7244094488188976E-2"/>
  </r>
  <r>
    <x v="12"/>
    <s v="0879-01-000"/>
    <m/>
    <x v="0"/>
    <s v="Wright"/>
    <s v="Delano Public School District"/>
    <n v="83"/>
    <n v="0"/>
    <n v="0"/>
    <n v="0"/>
    <n v="0"/>
    <n v="3"/>
    <n v="85"/>
    <n v="1.6085790884718498E-3"/>
    <n v="4.5576407506702415E-2"/>
    <n v="148"/>
    <n v="7.6883116883116887E-2"/>
    <n v="1865"/>
    <n v="1925"/>
    <x v="2143"/>
    <n v="12"/>
    <n v="18"/>
    <n v="23"/>
    <n v="16"/>
    <n v="132"/>
    <n v="3"/>
    <n v="0"/>
    <n v="0"/>
    <n v="3"/>
    <x v="1929"/>
    <x v="68"/>
    <x v="67"/>
    <x v="155"/>
    <x v="8"/>
    <n v="4.5932484781405644E-2"/>
    <n v="0"/>
    <n v="0"/>
    <n v="0"/>
    <n v="0"/>
    <n v="4.7184986595174262E-2"/>
  </r>
  <r>
    <x v="0"/>
    <s v="0750-01-000"/>
    <m/>
    <x v="0"/>
    <s v="Stearns"/>
    <s v="Rocori Public School District"/>
    <n v="83"/>
    <n v="0"/>
    <n v="0"/>
    <n v="0"/>
    <n v="0"/>
    <n v="4"/>
    <n v="90"/>
    <n v="2.007024586051179E-3"/>
    <n v="4.5158053186151528E-2"/>
    <n v="192"/>
    <n v="9.1822094691535155E-2"/>
    <n v="1993"/>
    <n v="2091"/>
    <x v="2144"/>
    <n v="1"/>
    <n v="21"/>
    <n v="10"/>
    <n v="96"/>
    <n v="181"/>
    <n v="0"/>
    <n v="0"/>
    <n v="0"/>
    <n v="3"/>
    <x v="2138"/>
    <x v="3"/>
    <x v="16"/>
    <x v="12"/>
    <x v="114"/>
    <n v="4.4504021447721177E-2"/>
    <n v="0"/>
    <n v="0"/>
    <n v="0"/>
    <n v="0"/>
    <n v="4.7165077772202704E-2"/>
  </r>
  <r>
    <x v="17"/>
    <s v="0879-01-000"/>
    <m/>
    <x v="0"/>
    <s v="Wright"/>
    <s v="Delano Public School District"/>
    <n v="80"/>
    <n v="0"/>
    <n v="0"/>
    <n v="0"/>
    <n v="0"/>
    <n v="0"/>
    <n v="85"/>
    <n v="0"/>
    <n v="4.7091412742382273E-2"/>
    <n v="142"/>
    <n v="7.6262083780880771E-2"/>
    <n v="1805"/>
    <n v="1862"/>
    <x v="2145"/>
    <n v="11"/>
    <n v="15"/>
    <n v="18"/>
    <n v="12"/>
    <n v="128"/>
    <n v="3"/>
    <n v="0"/>
    <n v="0"/>
    <n v="0"/>
    <x v="466"/>
    <x v="35"/>
    <x v="66"/>
    <x v="105"/>
    <x v="12"/>
    <n v="4.5506257110352673E-2"/>
    <n v="0"/>
    <n v="0"/>
    <n v="0"/>
    <n v="0"/>
    <n v="4.7091412742382273E-2"/>
  </r>
  <r>
    <x v="5"/>
    <s v="0077-01-000"/>
    <m/>
    <x v="0"/>
    <s v="Blue Earth"/>
    <s v="Mankato Public School District"/>
    <n v="347"/>
    <n v="0"/>
    <n v="13"/>
    <n v="0"/>
    <n v="12"/>
    <n v="145"/>
    <n v="249"/>
    <n v="1.7327915869980878E-2"/>
    <n v="2.9756214149139579E-2"/>
    <n v="325"/>
    <n v="3.9161344740330159E-2"/>
    <n v="8368"/>
    <n v="8299"/>
    <x v="2146"/>
    <n v="42"/>
    <n v="1014"/>
    <n v="238"/>
    <n v="459"/>
    <n v="290"/>
    <n v="0"/>
    <n v="3"/>
    <n v="0"/>
    <n v="7"/>
    <x v="2139"/>
    <x v="241"/>
    <x v="573"/>
    <x v="83"/>
    <x v="667"/>
    <n v="5.2551870361956687E-2"/>
    <n v="0"/>
    <n v="1.26953125E-2"/>
    <n v="0"/>
    <n v="2.5862068965517241E-2"/>
    <n v="4.7084130019120457E-2"/>
  </r>
  <r>
    <x v="14"/>
    <s v="2534-01-000"/>
    <m/>
    <x v="0"/>
    <s v="Renville"/>
    <s v="Bird Island-Olivia-Lake Lillian Public School District"/>
    <n v="34"/>
    <n v="0"/>
    <n v="0"/>
    <n v="0"/>
    <n v="6"/>
    <n v="0"/>
    <n v="44"/>
    <n v="0"/>
    <n v="4.7058823529411764E-2"/>
    <n v="42"/>
    <n v="4.5016077170418008E-2"/>
    <n v="935"/>
    <n v="933"/>
    <x v="1591"/>
    <n v="7"/>
    <n v="12"/>
    <n v="3"/>
    <n v="140"/>
    <n v="41"/>
    <n v="0"/>
    <n v="0"/>
    <n v="0"/>
    <n v="0"/>
    <x v="348"/>
    <x v="47"/>
    <x v="25"/>
    <x v="5"/>
    <x v="224"/>
    <n v="4.4502617801047119E-2"/>
    <n v="0"/>
    <n v="0"/>
    <n v="0"/>
    <n v="4.1095890410958902E-2"/>
    <n v="4.7058823529411764E-2"/>
  </r>
  <r>
    <x v="9"/>
    <s v="0891-01-000"/>
    <m/>
    <x v="0"/>
    <s v="Yellow Medicine"/>
    <s v="Canby Public School District"/>
    <n v="22"/>
    <n v="0"/>
    <n v="0"/>
    <n v="0"/>
    <n v="4"/>
    <n v="0"/>
    <n v="28"/>
    <n v="0"/>
    <n v="4.7058823529411764E-2"/>
    <n v="12"/>
    <n v="2.072538860103627E-2"/>
    <n v="595"/>
    <n v="579"/>
    <x v="120"/>
    <n v="1"/>
    <n v="4"/>
    <n v="4"/>
    <n v="7"/>
    <n v="8"/>
    <n v="0"/>
    <n v="0"/>
    <n v="0"/>
    <n v="0"/>
    <x v="892"/>
    <x v="3"/>
    <x v="2"/>
    <x v="10"/>
    <x v="6"/>
    <n v="3.8128249566724434E-2"/>
    <n v="0"/>
    <n v="0"/>
    <n v="0"/>
    <n v="0.36363636363636365"/>
    <n v="4.7058823529411764E-2"/>
  </r>
  <r>
    <x v="6"/>
    <s v="0508-01-000"/>
    <m/>
    <x v="0"/>
    <s v="Nicollet"/>
    <s v="St. Peter Public School District"/>
    <n v="88"/>
    <n v="0"/>
    <n v="0"/>
    <n v="0"/>
    <n v="0"/>
    <n v="13"/>
    <n v="78"/>
    <n v="6.7148760330578514E-3"/>
    <n v="4.0289256198347105E-2"/>
    <n v="72"/>
    <n v="3.7558685446009391E-2"/>
    <n v="1936"/>
    <n v="1917"/>
    <x v="854"/>
    <n v="8"/>
    <n v="58"/>
    <n v="25"/>
    <n v="148"/>
    <n v="69"/>
    <n v="0"/>
    <n v="0"/>
    <n v="0"/>
    <n v="0"/>
    <x v="776"/>
    <x v="35"/>
    <x v="348"/>
    <x v="81"/>
    <x v="200"/>
    <n v="5.1856216853270479E-2"/>
    <n v="0"/>
    <n v="0"/>
    <n v="0"/>
    <n v="0"/>
    <n v="4.7004132231404955E-2"/>
  </r>
  <r>
    <x v="16"/>
    <s v="0858-01-000"/>
    <m/>
    <x v="0"/>
    <s v="Winona"/>
    <s v="St. Charles Public School District"/>
    <n v="52"/>
    <n v="0"/>
    <n v="0"/>
    <n v="0"/>
    <n v="0"/>
    <n v="0"/>
    <n v="54"/>
    <n v="0"/>
    <n v="4.6956521739130432E-2"/>
    <n v="0"/>
    <n v="0"/>
    <n v="1150"/>
    <n v="1096"/>
    <x v="1429"/>
    <n v="6"/>
    <n v="5"/>
    <n v="47"/>
    <n v="61"/>
    <n v="0"/>
    <n v="0"/>
    <n v="0"/>
    <n v="0"/>
    <n v="0"/>
    <x v="1328"/>
    <x v="31"/>
    <x v="5"/>
    <x v="252"/>
    <x v="99"/>
    <n v="5.0534499514091349E-2"/>
    <n v="0"/>
    <n v="0"/>
    <n v="0"/>
    <n v="0"/>
    <n v="4.6956521739130432E-2"/>
  </r>
  <r>
    <x v="9"/>
    <s v="0777-01-000"/>
    <m/>
    <x v="0"/>
    <s v="Swift"/>
    <s v="Benson Public School District"/>
    <n v="34"/>
    <n v="0"/>
    <n v="0"/>
    <n v="0"/>
    <n v="6"/>
    <n v="3"/>
    <n v="46"/>
    <n v="2.8735632183908046E-3"/>
    <n v="4.4061302681992334E-2"/>
    <n v="19"/>
    <n v="1.8737672583826429E-2"/>
    <n v="1044"/>
    <n v="1014"/>
    <x v="1240"/>
    <n v="6"/>
    <n v="9"/>
    <n v="3"/>
    <n v="32"/>
    <n v="18"/>
    <n v="0"/>
    <n v="0"/>
    <n v="0"/>
    <n v="0"/>
    <x v="1124"/>
    <x v="31"/>
    <x v="13"/>
    <x v="5"/>
    <x v="144"/>
    <n v="3.4693877551020408E-2"/>
    <n v="0"/>
    <n v="0"/>
    <n v="0"/>
    <n v="0.15789473684210525"/>
    <n v="4.6934865900383135E-2"/>
  </r>
  <r>
    <x v="11"/>
    <s v="2899-01-000"/>
    <m/>
    <x v="0"/>
    <s v="Wabasha"/>
    <s v="Plainview-Elgin-Millville"/>
    <n v="68"/>
    <n v="0"/>
    <n v="0"/>
    <n v="0"/>
    <n v="0"/>
    <n v="3"/>
    <n v="69"/>
    <n v="1.953125E-3"/>
    <n v="4.4921875E-2"/>
    <n v="80"/>
    <n v="5.181347150259067E-2"/>
    <n v="1536"/>
    <n v="1544"/>
    <x v="1054"/>
    <n v="2"/>
    <n v="6"/>
    <n v="5"/>
    <n v="106"/>
    <n v="76"/>
    <n v="0"/>
    <n v="0"/>
    <n v="0"/>
    <n v="0"/>
    <x v="943"/>
    <x v="16"/>
    <x v="41"/>
    <x v="7"/>
    <x v="134"/>
    <n v="4.7988708539167257E-2"/>
    <n v="0"/>
    <n v="0"/>
    <n v="0"/>
    <n v="0"/>
    <n v="4.6875E-2"/>
  </r>
  <r>
    <x v="7"/>
    <s v="0194-01-000"/>
    <s v="yes"/>
    <x v="1"/>
    <s v="Dakota"/>
    <s v="Lakeville Public School District"/>
    <n v="439"/>
    <n v="3"/>
    <n v="38"/>
    <n v="14"/>
    <n v="12"/>
    <n v="160"/>
    <n v="376"/>
    <n v="1.3967699694456569E-2"/>
    <n v="3.2824094281972936E-2"/>
    <n v="301"/>
    <n v="2.6827094474153299E-2"/>
    <n v="11455"/>
    <n v="11220"/>
    <x v="2147"/>
    <n v="63"/>
    <n v="422"/>
    <n v="483"/>
    <n v="436"/>
    <n v="232"/>
    <n v="0"/>
    <n v="19"/>
    <n v="19"/>
    <n v="5"/>
    <x v="2140"/>
    <x v="59"/>
    <x v="574"/>
    <x v="519"/>
    <x v="668"/>
    <n v="4.379926169809438E-2"/>
    <n v="4.5454545454545456E-2"/>
    <n v="8.6167800453514742E-2"/>
    <n v="2.9288702928870293E-2"/>
    <n v="2.7088036117381489E-2"/>
    <n v="4.6791793976429505E-2"/>
  </r>
  <r>
    <x v="0"/>
    <s v="0272-01-000"/>
    <s v="yes"/>
    <x v="1"/>
    <s v="Hennepin"/>
    <s v="Eden Prairie Public School District"/>
    <n v="296"/>
    <n v="0"/>
    <n v="74"/>
    <n v="54"/>
    <n v="21"/>
    <n v="133"/>
    <n v="325"/>
    <n v="1.3579742699612008E-2"/>
    <n v="3.3183581784766186E-2"/>
    <n v="489"/>
    <n v="4.9770992366412213E-2"/>
    <n v="9794"/>
    <n v="9825"/>
    <x v="2148"/>
    <n v="35"/>
    <n v="1063"/>
    <n v="994"/>
    <n v="376"/>
    <n v="270"/>
    <n v="6"/>
    <n v="102"/>
    <n v="33"/>
    <n v="26"/>
    <x v="2141"/>
    <x v="32"/>
    <x v="575"/>
    <x v="520"/>
    <x v="597"/>
    <n v="4.0092103480969796E-2"/>
    <n v="0"/>
    <n v="7.1497584541062809E-2"/>
    <n v="5.3201970443349754E-2"/>
    <n v="5.6603773584905662E-2"/>
    <n v="4.6763324484378192E-2"/>
  </r>
  <r>
    <x v="15"/>
    <s v="0435-01-000"/>
    <m/>
    <x v="0"/>
    <s v="Mahnomen"/>
    <s v="Waubun-Ogema-White Earth Public Sch"/>
    <n v="19"/>
    <n v="8"/>
    <n v="0"/>
    <n v="0"/>
    <n v="0"/>
    <n v="0"/>
    <n v="30"/>
    <n v="0"/>
    <n v="4.6728971962616821E-2"/>
    <n v="1"/>
    <n v="1.6313213703099511E-3"/>
    <n v="642"/>
    <n v="613"/>
    <x v="54"/>
    <n v="407"/>
    <n v="0"/>
    <n v="0"/>
    <n v="1"/>
    <n v="0"/>
    <n v="0"/>
    <n v="0"/>
    <n v="0"/>
    <n v="0"/>
    <x v="320"/>
    <x v="422"/>
    <x v="0"/>
    <x v="2"/>
    <x v="0"/>
    <n v="8.4821428571428575E-2"/>
    <n v="1.9277108433734941E-2"/>
    <n v="0"/>
    <n v="0"/>
    <n v="0"/>
    <n v="4.6728971962616821E-2"/>
  </r>
  <r>
    <x v="2"/>
    <s v="0495-01-000"/>
    <m/>
    <x v="0"/>
    <s v="Mower"/>
    <s v="Grand Meadow Public School District"/>
    <n v="16"/>
    <n v="0"/>
    <n v="0"/>
    <n v="0"/>
    <n v="0"/>
    <n v="0"/>
    <n v="18"/>
    <n v="0"/>
    <n v="4.6632124352331605E-2"/>
    <n v="65"/>
    <n v="0.15011547344110854"/>
    <n v="386"/>
    <n v="433"/>
    <x v="1628"/>
    <n v="2"/>
    <n v="15"/>
    <n v="2"/>
    <n v="6"/>
    <n v="59"/>
    <n v="0"/>
    <n v="0"/>
    <n v="0"/>
    <n v="0"/>
    <x v="57"/>
    <x v="16"/>
    <x v="66"/>
    <x v="0"/>
    <x v="21"/>
    <n v="4.3835616438356165E-2"/>
    <n v="0"/>
    <n v="0"/>
    <n v="0"/>
    <n v="0"/>
    <n v="4.6632124352331605E-2"/>
  </r>
  <r>
    <x v="14"/>
    <s v="2184-01-000"/>
    <m/>
    <x v="0"/>
    <s v="Rock"/>
    <s v="Luverne Public School District"/>
    <n v="58"/>
    <n v="0"/>
    <n v="0"/>
    <n v="0"/>
    <n v="0"/>
    <n v="0"/>
    <n v="59"/>
    <n v="0"/>
    <n v="4.6603475513428118E-2"/>
    <n v="113"/>
    <n v="8.5606060606060602E-2"/>
    <n v="1266"/>
    <n v="1320"/>
    <x v="2149"/>
    <n v="11"/>
    <n v="22"/>
    <n v="24"/>
    <n v="38"/>
    <n v="111"/>
    <n v="0"/>
    <n v="0"/>
    <n v="0"/>
    <n v="0"/>
    <x v="2142"/>
    <x v="90"/>
    <x v="7"/>
    <x v="39"/>
    <x v="144"/>
    <n v="4.9488054607508533E-2"/>
    <n v="0"/>
    <n v="0"/>
    <n v="0"/>
    <n v="0"/>
    <n v="4.6603475513428118E-2"/>
  </r>
  <r>
    <x v="16"/>
    <s v="0318-01-000"/>
    <m/>
    <x v="0"/>
    <s v="Itasca"/>
    <s v="Grand Rapids Public School District"/>
    <n v="181"/>
    <n v="14"/>
    <n v="0"/>
    <n v="0"/>
    <n v="0"/>
    <n v="0"/>
    <n v="203"/>
    <n v="0"/>
    <n v="4.658100045892611E-2"/>
    <n v="228"/>
    <n v="5.2019164955509928E-2"/>
    <n v="4358"/>
    <n v="4383"/>
    <x v="2150"/>
    <n v="237"/>
    <n v="21"/>
    <n v="37"/>
    <n v="32"/>
    <n v="217"/>
    <n v="8"/>
    <n v="0"/>
    <n v="0"/>
    <n v="0"/>
    <x v="2143"/>
    <x v="423"/>
    <x v="16"/>
    <x v="255"/>
    <x v="68"/>
    <n v="4.5024875621890545E-2"/>
    <n v="5.7613168724279837E-2"/>
    <n v="0"/>
    <n v="0"/>
    <n v="0"/>
    <n v="4.658100045892611E-2"/>
  </r>
  <r>
    <x v="4"/>
    <s v="0191-01-000"/>
    <s v="yes"/>
    <x v="1"/>
    <s v="Dakota"/>
    <s v="Burnsville Public School District"/>
    <n v="398"/>
    <n v="0"/>
    <n v="44"/>
    <n v="20"/>
    <n v="13"/>
    <n v="159"/>
    <n v="342"/>
    <n v="1.4781072789811285E-2"/>
    <n v="3.1793250906386537E-2"/>
    <n v="133"/>
    <n v="1.280200211762441E-2"/>
    <n v="10757"/>
    <n v="10389"/>
    <x v="2151"/>
    <n v="80"/>
    <n v="1624"/>
    <n v="899"/>
    <n v="849"/>
    <n v="116"/>
    <n v="0"/>
    <n v="7"/>
    <n v="0"/>
    <n v="0"/>
    <x v="2144"/>
    <x v="4"/>
    <x v="576"/>
    <x v="521"/>
    <x v="669"/>
    <n v="5.5132289790829757E-2"/>
    <n v="0"/>
    <n v="2.6490066225165563E-2"/>
    <n v="2.176278563656148E-2"/>
    <n v="1.5081206496519721E-2"/>
    <n v="4.6574323696197822E-2"/>
  </r>
  <r>
    <x v="13"/>
    <s v="0001-01-000"/>
    <m/>
    <x v="0"/>
    <s v="Aitkin"/>
    <s v="Aitkin Public School District"/>
    <n v="41"/>
    <n v="0"/>
    <n v="10"/>
    <n v="4"/>
    <n v="0"/>
    <n v="13"/>
    <n v="52"/>
    <n v="9.3123209169054446E-3"/>
    <n v="3.7249283667621778E-2"/>
    <n v="56"/>
    <n v="4.0374909877433307E-2"/>
    <n v="1396"/>
    <n v="1387"/>
    <x v="1159"/>
    <n v="21"/>
    <n v="8"/>
    <n v="13"/>
    <n v="14"/>
    <n v="49"/>
    <n v="0"/>
    <n v="0"/>
    <n v="4"/>
    <n v="0"/>
    <x v="2145"/>
    <x v="44"/>
    <x v="67"/>
    <x v="31"/>
    <x v="7"/>
    <n v="3.089675960813866E-2"/>
    <n v="0"/>
    <n v="0.55555555555555558"/>
    <n v="0.30769230769230771"/>
    <n v="0"/>
    <n v="4.6561604584527225E-2"/>
  </r>
  <r>
    <x v="2"/>
    <s v="0696-01-000"/>
    <m/>
    <x v="0"/>
    <s v="Saint Louis"/>
    <s v="Ely Public School District"/>
    <n v="20"/>
    <n v="0"/>
    <n v="0"/>
    <n v="0"/>
    <n v="0"/>
    <n v="11"/>
    <n v="12"/>
    <n v="2.2267206477732792E-2"/>
    <n v="2.4291497975708502E-2"/>
    <n v="83"/>
    <n v="0.14981949458483754"/>
    <n v="494"/>
    <n v="554"/>
    <x v="503"/>
    <n v="20"/>
    <n v="6"/>
    <n v="6"/>
    <n v="7"/>
    <n v="77"/>
    <n v="0"/>
    <n v="0"/>
    <n v="0"/>
    <n v="0"/>
    <x v="1934"/>
    <x v="190"/>
    <x v="41"/>
    <x v="3"/>
    <x v="35"/>
    <n v="4.3668122270742356E-2"/>
    <n v="0"/>
    <n v="0"/>
    <n v="0"/>
    <n v="0"/>
    <n v="4.6558704453441291E-2"/>
  </r>
  <r>
    <x v="7"/>
    <s v="0390-01-000"/>
    <m/>
    <x v="0"/>
    <s v="Lake of The Woods"/>
    <s v="Lake of The Woods School District"/>
    <n v="23"/>
    <n v="0"/>
    <n v="0"/>
    <n v="0"/>
    <n v="0"/>
    <n v="0"/>
    <n v="25"/>
    <n v="0"/>
    <n v="4.6554934823091247E-2"/>
    <n v="11"/>
    <n v="2.1032504780114723E-2"/>
    <n v="537"/>
    <n v="523"/>
    <x v="937"/>
    <n v="16"/>
    <n v="14"/>
    <n v="8"/>
    <n v="6"/>
    <n v="11"/>
    <n v="0"/>
    <n v="0"/>
    <n v="0"/>
    <n v="0"/>
    <x v="1692"/>
    <x v="105"/>
    <x v="27"/>
    <x v="8"/>
    <x v="21"/>
    <n v="4.684317718940937E-2"/>
    <n v="0"/>
    <n v="0"/>
    <n v="0"/>
    <n v="0"/>
    <n v="4.6554934823091247E-2"/>
  </r>
  <r>
    <x v="6"/>
    <s v="0829-01-000"/>
    <m/>
    <x v="0"/>
    <s v="Waseca"/>
    <s v="Waseca Public School District"/>
    <n v="82"/>
    <n v="0"/>
    <n v="0"/>
    <n v="0"/>
    <n v="3"/>
    <n v="71"/>
    <n v="25"/>
    <n v="3.4415899175957346E-2"/>
    <n v="1.2118274357731459E-2"/>
    <n v="55"/>
    <n v="2.7200791295746787E-2"/>
    <n v="2063"/>
    <n v="2022"/>
    <x v="2152"/>
    <n v="6"/>
    <n v="43"/>
    <n v="13"/>
    <n v="172"/>
    <n v="53"/>
    <n v="0"/>
    <n v="0"/>
    <n v="0"/>
    <n v="0"/>
    <x v="1935"/>
    <x v="31"/>
    <x v="79"/>
    <x v="31"/>
    <x v="276"/>
    <n v="4.5129334067143645E-2"/>
    <n v="0"/>
    <n v="0"/>
    <n v="0"/>
    <n v="1.7142857142857144E-2"/>
    <n v="4.6534173533688807E-2"/>
  </r>
  <r>
    <x v="0"/>
    <s v="0477-01-000"/>
    <m/>
    <x v="0"/>
    <s v="Mille Lacs"/>
    <s v="Princeton Public School District"/>
    <n v="154"/>
    <n v="0"/>
    <n v="0"/>
    <n v="0"/>
    <n v="0"/>
    <n v="32"/>
    <n v="134"/>
    <n v="8.9560593338930874E-3"/>
    <n v="3.7503498460677305E-2"/>
    <n v="51"/>
    <n v="1.4748409485251591E-2"/>
    <n v="3573"/>
    <n v="3458"/>
    <x v="2153"/>
    <n v="34"/>
    <n v="33"/>
    <n v="31"/>
    <n v="53"/>
    <n v="41"/>
    <n v="0"/>
    <n v="0"/>
    <n v="0"/>
    <n v="0"/>
    <x v="2146"/>
    <x v="8"/>
    <x v="53"/>
    <x v="152"/>
    <x v="184"/>
    <n v="4.502923976608187E-2"/>
    <n v="0"/>
    <n v="0"/>
    <n v="0"/>
    <n v="0"/>
    <n v="4.6459557794570394E-2"/>
  </r>
  <r>
    <x v="1"/>
    <s v="0466-01-000"/>
    <m/>
    <x v="0"/>
    <s v="Wright"/>
    <s v="Dassel-Cokato Public School Dist."/>
    <n v="88"/>
    <n v="0"/>
    <n v="0"/>
    <n v="0"/>
    <n v="0"/>
    <n v="11"/>
    <n v="89"/>
    <n v="5.1067780872794798E-3"/>
    <n v="4.1318477251624887E-2"/>
    <n v="212"/>
    <n v="9.3556928508384818E-2"/>
    <n v="2154"/>
    <n v="2266"/>
    <x v="2154"/>
    <n v="12"/>
    <n v="14"/>
    <n v="10"/>
    <n v="47"/>
    <n v="203"/>
    <n v="0"/>
    <n v="0"/>
    <n v="0"/>
    <n v="3"/>
    <x v="2147"/>
    <x v="123"/>
    <x v="27"/>
    <x v="12"/>
    <x v="151"/>
    <n v="4.2553191489361701E-2"/>
    <n v="0"/>
    <n v="0"/>
    <n v="0"/>
    <n v="0"/>
    <n v="4.6425255338904368E-2"/>
  </r>
  <r>
    <x v="8"/>
    <s v="0271-01-000"/>
    <s v="yes"/>
    <x v="1"/>
    <s v="Hennepin"/>
    <s v="Bloomington Public School District"/>
    <n v="286"/>
    <n v="0"/>
    <n v="107"/>
    <n v="27"/>
    <n v="60"/>
    <n v="284"/>
    <n v="220"/>
    <n v="2.6158238924196373E-2"/>
    <n v="2.0263424518743668E-2"/>
    <n v="53"/>
    <n v="5.0932154526234863E-3"/>
    <n v="10857"/>
    <n v="10406"/>
    <x v="2155"/>
    <n v="111"/>
    <n v="1653"/>
    <n v="1023"/>
    <n v="1124"/>
    <n v="37"/>
    <n v="0"/>
    <n v="0"/>
    <n v="3"/>
    <n v="0"/>
    <x v="2148"/>
    <x v="53"/>
    <x v="577"/>
    <x v="522"/>
    <x v="670"/>
    <n v="4.2408066429418745E-2"/>
    <n v="0"/>
    <n v="6.0795454545454548E-2"/>
    <n v="2.5787965616045846E-2"/>
    <n v="5.0675675675675678E-2"/>
    <n v="4.6421663442940041E-2"/>
  </r>
  <r>
    <x v="10"/>
    <s v="0150-01-000"/>
    <m/>
    <x v="0"/>
    <s v="Clay"/>
    <s v="Hawley Public School District"/>
    <n v="30"/>
    <n v="0"/>
    <n v="0"/>
    <n v="0"/>
    <n v="0"/>
    <n v="0"/>
    <n v="40"/>
    <n v="0"/>
    <n v="4.6403712296983757E-2"/>
    <n v="136"/>
    <n v="0.14196242171189979"/>
    <n v="862"/>
    <n v="958"/>
    <x v="127"/>
    <n v="7"/>
    <n v="10"/>
    <n v="6"/>
    <n v="12"/>
    <n v="132"/>
    <n v="0"/>
    <n v="0"/>
    <n v="0"/>
    <n v="0"/>
    <x v="2149"/>
    <x v="47"/>
    <x v="14"/>
    <x v="3"/>
    <x v="12"/>
    <n v="3.6540803897685749E-2"/>
    <n v="0"/>
    <n v="0"/>
    <n v="0"/>
    <n v="0"/>
    <n v="4.6403712296983757E-2"/>
  </r>
  <r>
    <x v="15"/>
    <s v="0047-01-000"/>
    <m/>
    <x v="0"/>
    <s v="Benton"/>
    <s v="Sauk Rapids-Rice Public Schools"/>
    <n v="167"/>
    <n v="0"/>
    <n v="0"/>
    <n v="0"/>
    <n v="0"/>
    <n v="4"/>
    <n v="167"/>
    <n v="1.0840108401084011E-3"/>
    <n v="4.5257452574525743E-2"/>
    <n v="86"/>
    <n v="2.3855755894590845E-2"/>
    <n v="3690"/>
    <n v="3605"/>
    <x v="1966"/>
    <n v="7"/>
    <n v="46"/>
    <n v="62"/>
    <n v="29"/>
    <n v="77"/>
    <n v="0"/>
    <n v="0"/>
    <n v="0"/>
    <n v="0"/>
    <x v="2150"/>
    <x v="47"/>
    <x v="76"/>
    <x v="339"/>
    <x v="106"/>
    <n v="4.7029005913827089E-2"/>
    <n v="0"/>
    <n v="0"/>
    <n v="0"/>
    <n v="0"/>
    <n v="4.6341463414634146E-2"/>
  </r>
  <r>
    <x v="5"/>
    <s v="0690-01-000"/>
    <m/>
    <x v="0"/>
    <s v="Roseau"/>
    <s v="Warroad Public School District"/>
    <n v="42"/>
    <n v="0"/>
    <n v="0"/>
    <n v="0"/>
    <n v="5"/>
    <n v="0"/>
    <n v="48"/>
    <n v="0"/>
    <n v="4.633204633204633E-2"/>
    <n v="35"/>
    <n v="3.4213098729227759E-2"/>
    <n v="1036"/>
    <n v="1023"/>
    <x v="630"/>
    <n v="112"/>
    <n v="12"/>
    <n v="100"/>
    <n v="15"/>
    <n v="29"/>
    <n v="0"/>
    <n v="0"/>
    <n v="3"/>
    <n v="0"/>
    <x v="100"/>
    <x v="240"/>
    <x v="25"/>
    <x v="523"/>
    <x v="23"/>
    <n v="5.2697616060225848E-2"/>
    <n v="0"/>
    <n v="0"/>
    <n v="0"/>
    <n v="0.25"/>
    <n v="4.633204633204633E-2"/>
  </r>
  <r>
    <x v="4"/>
    <s v="0581-01-000"/>
    <m/>
    <x v="0"/>
    <s v="Pipestone"/>
    <s v="Edgerton Public School District"/>
    <n v="7"/>
    <n v="0"/>
    <n v="0"/>
    <n v="0"/>
    <n v="0"/>
    <n v="0"/>
    <n v="10"/>
    <n v="0"/>
    <n v="4.6296296296296294E-2"/>
    <n v="97"/>
    <n v="0.32013201320132012"/>
    <n v="216"/>
    <n v="303"/>
    <x v="534"/>
    <n v="4"/>
    <n v="2"/>
    <n v="2"/>
    <n v="9"/>
    <n v="94"/>
    <n v="0"/>
    <n v="0"/>
    <n v="0"/>
    <n v="0"/>
    <x v="371"/>
    <x v="2"/>
    <x v="6"/>
    <x v="0"/>
    <x v="22"/>
    <n v="3.5175879396984924E-2"/>
    <n v="0"/>
    <n v="0"/>
    <n v="0"/>
    <n v="0"/>
    <n v="4.6296296296296294E-2"/>
  </r>
  <r>
    <x v="7"/>
    <s v="0777-01-000"/>
    <m/>
    <x v="0"/>
    <s v="Swift"/>
    <s v="Benson Public School District"/>
    <n v="41"/>
    <n v="0"/>
    <n v="0"/>
    <n v="0"/>
    <n v="0"/>
    <n v="0"/>
    <n v="46"/>
    <n v="0"/>
    <n v="4.6231155778894473E-2"/>
    <n v="21"/>
    <n v="2.1649484536082474E-2"/>
    <n v="995"/>
    <n v="970"/>
    <x v="74"/>
    <n v="3"/>
    <n v="7"/>
    <n v="5"/>
    <n v="40"/>
    <n v="17"/>
    <n v="0"/>
    <n v="0"/>
    <n v="0"/>
    <n v="0"/>
    <x v="2151"/>
    <x v="6"/>
    <x v="21"/>
    <x v="7"/>
    <x v="137"/>
    <n v="4.3663471778487756E-2"/>
    <n v="0"/>
    <n v="0"/>
    <n v="0"/>
    <n v="0"/>
    <n v="4.6231155778894473E-2"/>
  </r>
  <r>
    <x v="17"/>
    <s v="0775-01-000"/>
    <m/>
    <x v="0"/>
    <s v="Swift"/>
    <s v="Kerkhoven-Murdock-Sunburg"/>
    <n v="18"/>
    <n v="0"/>
    <n v="0"/>
    <n v="0"/>
    <n v="5"/>
    <n v="0"/>
    <n v="28"/>
    <n v="0"/>
    <n v="4.6204620462046202E-2"/>
    <n v="79"/>
    <n v="0.12024353120243531"/>
    <n v="606"/>
    <n v="657"/>
    <x v="746"/>
    <n v="2"/>
    <n v="5"/>
    <n v="1"/>
    <n v="34"/>
    <n v="66"/>
    <n v="0"/>
    <n v="0"/>
    <n v="0"/>
    <n v="10"/>
    <x v="1135"/>
    <x v="16"/>
    <x v="5"/>
    <x v="1"/>
    <x v="106"/>
    <n v="3.1746031746031744E-2"/>
    <n v="0"/>
    <n v="0"/>
    <n v="0"/>
    <n v="0.17241379310344829"/>
    <n v="4.6204620462046202E-2"/>
  </r>
  <r>
    <x v="17"/>
    <s v="0593-01-000"/>
    <m/>
    <x v="0"/>
    <s v="Polk"/>
    <s v="Crookston Public School District"/>
    <n v="67"/>
    <n v="0"/>
    <n v="0"/>
    <n v="0"/>
    <n v="8"/>
    <n v="0"/>
    <n v="78"/>
    <n v="0"/>
    <n v="4.6153846153846156E-2"/>
    <n v="20"/>
    <n v="1.2254901960784314E-2"/>
    <n v="1690"/>
    <n v="1632"/>
    <x v="2156"/>
    <n v="57"/>
    <n v="10"/>
    <n v="8"/>
    <n v="252"/>
    <n v="19"/>
    <n v="0"/>
    <n v="0"/>
    <n v="0"/>
    <n v="0"/>
    <x v="2152"/>
    <x v="197"/>
    <x v="14"/>
    <x v="8"/>
    <x v="485"/>
    <n v="4.9519586104951961E-2"/>
    <n v="0"/>
    <n v="0"/>
    <n v="0"/>
    <n v="3.0769230769230771E-2"/>
    <n v="4.6153846153846156E-2"/>
  </r>
  <r>
    <x v="12"/>
    <s v="0775-01-000"/>
    <m/>
    <x v="0"/>
    <s v="Swift"/>
    <s v="Kerkhoven-Murdock-Sunburg"/>
    <n v="16"/>
    <n v="0"/>
    <n v="3"/>
    <n v="0"/>
    <n v="3"/>
    <n v="0"/>
    <n v="28"/>
    <n v="0"/>
    <n v="4.6128500823723231E-2"/>
    <n v="75"/>
    <n v="0.11467889908256881"/>
    <n v="607"/>
    <n v="654"/>
    <x v="657"/>
    <n v="3"/>
    <n v="4"/>
    <n v="1"/>
    <n v="59"/>
    <n v="65"/>
    <n v="0"/>
    <n v="0"/>
    <n v="0"/>
    <n v="4"/>
    <x v="29"/>
    <x v="6"/>
    <x v="21"/>
    <x v="1"/>
    <x v="40"/>
    <n v="2.9739776951672861E-2"/>
    <n v="0"/>
    <n v="0.42857142857142855"/>
    <n v="0"/>
    <n v="5.1724137931034482E-2"/>
    <n v="4.6128500823723231E-2"/>
  </r>
  <r>
    <x v="4"/>
    <s v="0256-01-000"/>
    <m/>
    <x v="0"/>
    <s v="Goodhue"/>
    <s v="Red Wing Public School District"/>
    <n v="137"/>
    <n v="0"/>
    <n v="0"/>
    <n v="0"/>
    <n v="0"/>
    <n v="9"/>
    <n v="130"/>
    <n v="2.9860650298606504E-3"/>
    <n v="4.3132050431320505E-2"/>
    <n v="35"/>
    <n v="1.2027491408934709E-2"/>
    <n v="3014"/>
    <n v="2910"/>
    <x v="2157"/>
    <n v="140"/>
    <n v="108"/>
    <n v="55"/>
    <n v="129"/>
    <n v="30"/>
    <n v="0"/>
    <n v="0"/>
    <n v="0"/>
    <n v="0"/>
    <x v="2153"/>
    <x v="15"/>
    <x v="466"/>
    <x v="302"/>
    <x v="239"/>
    <n v="5.299806576402321E-2"/>
    <n v="0"/>
    <n v="0"/>
    <n v="0"/>
    <n v="0"/>
    <n v="4.6118115461181157E-2"/>
  </r>
  <r>
    <x v="12"/>
    <s v="0242-01-000"/>
    <m/>
    <x v="0"/>
    <s v="Freeborn"/>
    <s v="Alden-Conger Public School District"/>
    <n v="13"/>
    <n v="0"/>
    <n v="0"/>
    <n v="0"/>
    <n v="0"/>
    <n v="0"/>
    <n v="13"/>
    <n v="0"/>
    <n v="4.6099290780141841E-2"/>
    <n v="151"/>
    <n v="0.35952380952380952"/>
    <n v="282"/>
    <n v="420"/>
    <x v="1573"/>
    <n v="0"/>
    <n v="4"/>
    <n v="5"/>
    <n v="17"/>
    <n v="145"/>
    <n v="0"/>
    <n v="0"/>
    <n v="0"/>
    <n v="4"/>
    <x v="44"/>
    <x v="0"/>
    <x v="2"/>
    <x v="7"/>
    <x v="8"/>
    <n v="4.9618320610687022E-2"/>
    <n v="0"/>
    <n v="0"/>
    <n v="0"/>
    <n v="0"/>
    <n v="4.6099290780141841E-2"/>
  </r>
  <r>
    <x v="10"/>
    <s v="0196-01-000"/>
    <s v="yes"/>
    <x v="1"/>
    <s v="Dakota"/>
    <s v="Rosemount-Apple Valley-Eagan"/>
    <n v="826"/>
    <n v="3"/>
    <n v="175"/>
    <n v="75"/>
    <n v="95"/>
    <n v="427"/>
    <n v="804"/>
    <n v="1.5988317669524844E-2"/>
    <n v="3.0104466993672072E-2"/>
    <n v="1745"/>
    <n v="6.41049189963631E-2"/>
    <n v="26707"/>
    <n v="27221"/>
    <x v="2158"/>
    <n v="256"/>
    <n v="3303"/>
    <n v="2583"/>
    <n v="2078"/>
    <n v="1088"/>
    <n v="20"/>
    <n v="277"/>
    <n v="176"/>
    <n v="127"/>
    <x v="2154"/>
    <x v="404"/>
    <x v="578"/>
    <x v="524"/>
    <x v="671"/>
    <n v="4.4079193126634289E-2"/>
    <n v="1.2552301255230125E-2"/>
    <n v="5.4670415495157762E-2"/>
    <n v="3.0217566478646252E-2"/>
    <n v="4.643206256109482E-2"/>
    <n v="4.6092784663196912E-2"/>
  </r>
  <r>
    <x v="16"/>
    <s v="0139-01-000"/>
    <m/>
    <x v="0"/>
    <s v="Chisago"/>
    <s v="Rush City Public School District"/>
    <n v="45"/>
    <n v="0"/>
    <n v="0"/>
    <n v="0"/>
    <n v="0"/>
    <n v="0"/>
    <n v="47"/>
    <n v="0"/>
    <n v="4.6033300685602352E-2"/>
    <n v="0"/>
    <n v="0"/>
    <n v="1021"/>
    <n v="974"/>
    <x v="581"/>
    <n v="12"/>
    <n v="4"/>
    <n v="9"/>
    <n v="8"/>
    <n v="0"/>
    <n v="0"/>
    <n v="0"/>
    <n v="0"/>
    <n v="0"/>
    <x v="876"/>
    <x v="123"/>
    <x v="2"/>
    <x v="14"/>
    <x v="27"/>
    <n v="4.5638945233265719E-2"/>
    <n v="0"/>
    <n v="0"/>
    <n v="0"/>
    <n v="0"/>
    <n v="4.6033300685602352E-2"/>
  </r>
  <r>
    <x v="13"/>
    <s v="0775-01-000"/>
    <m/>
    <x v="0"/>
    <s v="Swift"/>
    <s v="Kerkhoven-Murdock-Sunburg"/>
    <n v="18"/>
    <n v="0"/>
    <n v="0"/>
    <n v="0"/>
    <n v="0"/>
    <n v="0"/>
    <n v="29"/>
    <n v="0"/>
    <n v="4.6031746031746035E-2"/>
    <n v="63"/>
    <n v="9.4879518072289157E-2"/>
    <n v="630"/>
    <n v="664"/>
    <x v="198"/>
    <n v="1"/>
    <n v="4"/>
    <n v="1"/>
    <n v="34"/>
    <n v="59"/>
    <n v="0"/>
    <n v="0"/>
    <n v="0"/>
    <n v="3"/>
    <x v="1462"/>
    <x v="3"/>
    <x v="2"/>
    <x v="1"/>
    <x v="38"/>
    <n v="3.1034482758620689E-2"/>
    <n v="0"/>
    <n v="0"/>
    <n v="0"/>
    <n v="0"/>
    <n v="4.6031746031746035E-2"/>
  </r>
  <r>
    <x v="17"/>
    <s v="0345-01-000"/>
    <m/>
    <x v="0"/>
    <s v="Kandiyohi"/>
    <s v="New London-Spicer School District"/>
    <n v="69"/>
    <n v="0"/>
    <n v="0"/>
    <n v="0"/>
    <n v="5"/>
    <n v="0"/>
    <n v="76"/>
    <n v="0"/>
    <n v="4.5977011494252873E-2"/>
    <n v="161"/>
    <n v="9.2635212888377449E-2"/>
    <n v="1653"/>
    <n v="1738"/>
    <x v="2159"/>
    <n v="3"/>
    <n v="6"/>
    <n v="4"/>
    <n v="3"/>
    <n v="158"/>
    <n v="0"/>
    <n v="0"/>
    <n v="0"/>
    <n v="0"/>
    <x v="2155"/>
    <x v="6"/>
    <x v="41"/>
    <x v="10"/>
    <x v="27"/>
    <n v="4.2253521126760563E-2"/>
    <n v="0"/>
    <n v="0"/>
    <n v="0"/>
    <n v="0.625"/>
    <n v="4.5977011494252873E-2"/>
  </r>
  <r>
    <x v="5"/>
    <s v="0748-01-000"/>
    <m/>
    <x v="0"/>
    <s v="Stearns"/>
    <s v="Sartell-St. Stephen School District"/>
    <n v="160"/>
    <n v="0"/>
    <n v="4"/>
    <n v="0"/>
    <n v="3"/>
    <n v="15"/>
    <n v="163"/>
    <n v="3.8729666924864447E-3"/>
    <n v="4.2086238058352696E-2"/>
    <n v="151"/>
    <n v="3.9261570462818515E-2"/>
    <n v="3873"/>
    <n v="3846"/>
    <x v="2160"/>
    <n v="9"/>
    <n v="76"/>
    <n v="94"/>
    <n v="53"/>
    <n v="131"/>
    <n v="0"/>
    <n v="0"/>
    <n v="0"/>
    <n v="6"/>
    <x v="2156"/>
    <x v="68"/>
    <x v="438"/>
    <x v="290"/>
    <x v="149"/>
    <n v="4.3919846280538015E-2"/>
    <n v="0"/>
    <n v="0.05"/>
    <n v="0"/>
    <n v="0.06"/>
    <n v="4.5959204750839137E-2"/>
  </r>
  <r>
    <x v="9"/>
    <s v="0152-01-000"/>
    <m/>
    <x v="0"/>
    <s v="Clay"/>
    <s v="Moorhead Public School District"/>
    <n v="225"/>
    <n v="5"/>
    <n v="0"/>
    <n v="0"/>
    <n v="19"/>
    <n v="7"/>
    <n v="250"/>
    <n v="1.2513407222023596E-3"/>
    <n v="4.46907400786557E-2"/>
    <n v="125"/>
    <n v="2.2885389967045037E-2"/>
    <n v="5594"/>
    <n v="5462"/>
    <x v="2161"/>
    <n v="169"/>
    <n v="164"/>
    <n v="89"/>
    <n v="470"/>
    <n v="102"/>
    <n v="3"/>
    <n v="0"/>
    <n v="0"/>
    <n v="8"/>
    <x v="2157"/>
    <x v="203"/>
    <x v="579"/>
    <x v="362"/>
    <x v="622"/>
    <n v="4.7943746004687836E-2"/>
    <n v="2.9239766081871343E-2"/>
    <n v="0"/>
    <n v="0"/>
    <n v="3.9501039501039503E-2"/>
    <n v="4.5942080800858057E-2"/>
  </r>
  <r>
    <x v="6"/>
    <s v="0314-01-000"/>
    <m/>
    <x v="0"/>
    <s v="Isanti"/>
    <s v="Braham Public School District"/>
    <n v="41"/>
    <n v="0"/>
    <n v="0"/>
    <n v="0"/>
    <n v="0"/>
    <n v="0"/>
    <n v="43"/>
    <n v="0"/>
    <n v="4.5940170940170943E-2"/>
    <n v="23"/>
    <n v="2.5109170305676855E-2"/>
    <n v="936"/>
    <n v="916"/>
    <x v="1485"/>
    <n v="6"/>
    <n v="8"/>
    <n v="1"/>
    <n v="4"/>
    <n v="18"/>
    <n v="0"/>
    <n v="0"/>
    <n v="0"/>
    <n v="0"/>
    <x v="313"/>
    <x v="31"/>
    <x v="8"/>
    <x v="1"/>
    <x v="29"/>
    <n v="4.4565217391304347E-2"/>
    <n v="0"/>
    <n v="0"/>
    <n v="0"/>
    <n v="0"/>
    <n v="4.5940170940170943E-2"/>
  </r>
  <r>
    <x v="10"/>
    <s v="0696-01-000"/>
    <m/>
    <x v="0"/>
    <s v="Saint Louis"/>
    <s v="Ely Public School District"/>
    <n v="20"/>
    <n v="0"/>
    <n v="0"/>
    <n v="0"/>
    <n v="0"/>
    <n v="9"/>
    <n v="14"/>
    <n v="1.7964071856287425E-2"/>
    <n v="2.7944111776447105E-2"/>
    <n v="83"/>
    <n v="0.14795008912655971"/>
    <n v="501"/>
    <n v="561"/>
    <x v="1019"/>
    <n v="23"/>
    <n v="6"/>
    <n v="4"/>
    <n v="6"/>
    <n v="75"/>
    <n v="4"/>
    <n v="0"/>
    <n v="0"/>
    <n v="0"/>
    <x v="149"/>
    <x v="54"/>
    <x v="41"/>
    <x v="10"/>
    <x v="21"/>
    <n v="4.2826552462526764E-2"/>
    <n v="0"/>
    <n v="0"/>
    <n v="0"/>
    <n v="0"/>
    <n v="4.590818363273453E-2"/>
  </r>
  <r>
    <x v="14"/>
    <s v="0623-01-000"/>
    <s v="yes"/>
    <x v="1"/>
    <s v="Ramsey"/>
    <s v="Roseville Public School District"/>
    <n v="165"/>
    <n v="6"/>
    <n v="36"/>
    <n v="34"/>
    <n v="23"/>
    <n v="112"/>
    <n v="166"/>
    <n v="1.8484898498101997E-2"/>
    <n v="2.7397260273972601E-2"/>
    <n v="557"/>
    <n v="8.7882612811612498E-2"/>
    <n v="6059"/>
    <n v="6338"/>
    <x v="2162"/>
    <n v="60"/>
    <n v="551"/>
    <n v="751"/>
    <n v="316"/>
    <n v="419"/>
    <n v="4"/>
    <n v="37"/>
    <n v="31"/>
    <n v="32"/>
    <x v="2158"/>
    <x v="66"/>
    <x v="200"/>
    <x v="525"/>
    <x v="672"/>
    <n v="3.7448933272809806E-2"/>
    <n v="9.6774193548387094E-2"/>
    <n v="6.545454545454546E-2"/>
    <n v="4.5092838196286469E-2"/>
    <n v="7.4918566775244305E-2"/>
    <n v="4.5882158772074598E-2"/>
  </r>
  <r>
    <x v="3"/>
    <s v="2895-01-000"/>
    <m/>
    <x v="0"/>
    <s v="Jackson"/>
    <s v="Jackson County Central School Dist."/>
    <n v="49"/>
    <n v="0"/>
    <n v="0"/>
    <n v="0"/>
    <n v="0"/>
    <n v="4"/>
    <n v="50"/>
    <n v="3.3984706881903144E-3"/>
    <n v="4.2480883602378929E-2"/>
    <n v="48"/>
    <n v="4.0990606319385142E-2"/>
    <n v="1177"/>
    <n v="1171"/>
    <x v="2163"/>
    <n v="1"/>
    <n v="29"/>
    <n v="50"/>
    <n v="53"/>
    <n v="41"/>
    <n v="0"/>
    <n v="0"/>
    <n v="0"/>
    <n v="0"/>
    <x v="667"/>
    <x v="3"/>
    <x v="65"/>
    <x v="237"/>
    <x v="184"/>
    <n v="4.6845124282982792E-2"/>
    <n v="0"/>
    <n v="0"/>
    <n v="0"/>
    <n v="0"/>
    <n v="4.5879354290569246E-2"/>
  </r>
  <r>
    <x v="14"/>
    <s v="0544-01-000"/>
    <m/>
    <x v="0"/>
    <s v="Otter Tail"/>
    <s v="Fergus Falls Public School District"/>
    <n v="119"/>
    <n v="0"/>
    <n v="0"/>
    <n v="0"/>
    <n v="0"/>
    <n v="0"/>
    <n v="128"/>
    <n v="0"/>
    <n v="4.5845272206303724E-2"/>
    <n v="54"/>
    <n v="1.9867549668874173E-2"/>
    <n v="2792"/>
    <n v="2718"/>
    <x v="2164"/>
    <n v="43"/>
    <n v="36"/>
    <n v="31"/>
    <n v="30"/>
    <n v="47"/>
    <n v="0"/>
    <n v="0"/>
    <n v="0"/>
    <n v="0"/>
    <x v="2159"/>
    <x v="121"/>
    <x v="40"/>
    <x v="152"/>
    <x v="72"/>
    <n v="4.4905660377358492E-2"/>
    <n v="0"/>
    <n v="0"/>
    <n v="0"/>
    <n v="0"/>
    <n v="4.5845272206303724E-2"/>
  </r>
  <r>
    <x v="11"/>
    <s v="0813-01-000"/>
    <m/>
    <x v="0"/>
    <s v="Wabasha"/>
    <s v="Lake City Public School District"/>
    <n v="51"/>
    <n v="0"/>
    <n v="0"/>
    <n v="0"/>
    <n v="0"/>
    <n v="0"/>
    <n v="56"/>
    <n v="0"/>
    <n v="4.578904333605887E-2"/>
    <n v="65"/>
    <n v="5.2759740259740256E-2"/>
    <n v="1223"/>
    <n v="1232"/>
    <x v="1566"/>
    <n v="3"/>
    <n v="15"/>
    <n v="16"/>
    <n v="40"/>
    <n v="64"/>
    <n v="0"/>
    <n v="0"/>
    <n v="0"/>
    <n v="0"/>
    <x v="1195"/>
    <x v="6"/>
    <x v="66"/>
    <x v="28"/>
    <x v="137"/>
    <n v="4.4541484716157202E-2"/>
    <n v="0"/>
    <n v="0"/>
    <n v="0"/>
    <n v="0"/>
    <n v="4.578904333605887E-2"/>
  </r>
  <r>
    <x v="17"/>
    <s v="0553-01-000"/>
    <m/>
    <x v="0"/>
    <s v="Otter Tail"/>
    <s v="New York Mills Public School Dist."/>
    <n v="32"/>
    <n v="0"/>
    <n v="0"/>
    <n v="0"/>
    <n v="0"/>
    <n v="0"/>
    <n v="32"/>
    <n v="0"/>
    <n v="4.5779685264663805E-2"/>
    <n v="63"/>
    <n v="8.6301369863013705E-2"/>
    <n v="699"/>
    <n v="730"/>
    <x v="1198"/>
    <n v="4"/>
    <n v="0"/>
    <n v="0"/>
    <n v="1"/>
    <n v="62"/>
    <n v="0"/>
    <n v="0"/>
    <n v="0"/>
    <n v="0"/>
    <x v="975"/>
    <x v="2"/>
    <x v="0"/>
    <x v="2"/>
    <x v="0"/>
    <n v="4.60431654676259E-2"/>
    <n v="0"/>
    <n v="0"/>
    <n v="0"/>
    <n v="0"/>
    <n v="4.5779685264663805E-2"/>
  </r>
  <r>
    <x v="9"/>
    <s v="0347-01-000"/>
    <m/>
    <x v="0"/>
    <s v="Kandiyohi"/>
    <s v="Willmar Public School District"/>
    <n v="160"/>
    <n v="0"/>
    <n v="5"/>
    <n v="0"/>
    <n v="22"/>
    <n v="0"/>
    <n v="194"/>
    <n v="0"/>
    <n v="4.5733144743045732E-2"/>
    <n v="176"/>
    <n v="4.1666666666666664E-2"/>
    <n v="4242"/>
    <n v="4224"/>
    <x v="2165"/>
    <n v="25"/>
    <n v="151"/>
    <n v="41"/>
    <n v="1187"/>
    <n v="145"/>
    <n v="0"/>
    <n v="4"/>
    <n v="0"/>
    <n v="9"/>
    <x v="843"/>
    <x v="108"/>
    <x v="580"/>
    <x v="205"/>
    <x v="673"/>
    <n v="5.6437389770723101E-2"/>
    <n v="0"/>
    <n v="3.2894736842105261E-2"/>
    <n v="0"/>
    <n v="1.8333333333333333E-2"/>
    <n v="4.5733144743045732E-2"/>
  </r>
  <r>
    <x v="7"/>
    <s v="2899-01-000"/>
    <m/>
    <x v="0"/>
    <s v="Wabasha"/>
    <s v="Plainview-Elgin-Millville"/>
    <n v="66"/>
    <n v="0"/>
    <n v="0"/>
    <n v="0"/>
    <n v="0"/>
    <n v="3"/>
    <n v="65"/>
    <n v="2.0174848688634837E-3"/>
    <n v="4.3712172158708811E-2"/>
    <n v="91"/>
    <n v="6.0264900662251653E-2"/>
    <n v="1487"/>
    <n v="1510"/>
    <x v="1032"/>
    <n v="2"/>
    <n v="6"/>
    <n v="5"/>
    <n v="80"/>
    <n v="91"/>
    <n v="0"/>
    <n v="0"/>
    <n v="0"/>
    <n v="0"/>
    <x v="1670"/>
    <x v="16"/>
    <x v="41"/>
    <x v="7"/>
    <x v="97"/>
    <n v="4.7413793103448273E-2"/>
    <n v="0"/>
    <n v="0"/>
    <n v="0"/>
    <n v="0"/>
    <n v="4.5729657027572292E-2"/>
  </r>
  <r>
    <x v="17"/>
    <s v="0094-01-000"/>
    <m/>
    <x v="0"/>
    <s v="Carlton"/>
    <s v="Cloquet Public School District"/>
    <n v="97"/>
    <n v="6"/>
    <n v="0"/>
    <n v="0"/>
    <n v="0"/>
    <n v="0"/>
    <n v="107"/>
    <n v="0"/>
    <n v="4.568744662681469E-2"/>
    <n v="150"/>
    <n v="6.2893081761006289E-2"/>
    <n v="2342"/>
    <n v="2385"/>
    <x v="2166"/>
    <n v="347"/>
    <n v="15"/>
    <n v="21"/>
    <n v="13"/>
    <n v="131"/>
    <n v="12"/>
    <n v="0"/>
    <n v="0"/>
    <n v="0"/>
    <x v="341"/>
    <x v="424"/>
    <x v="66"/>
    <x v="25"/>
    <x v="8"/>
    <n v="4.9616368286445015E-2"/>
    <n v="1.7595307917888565E-2"/>
    <n v="0"/>
    <n v="0"/>
    <n v="0"/>
    <n v="4.568744662681469E-2"/>
  </r>
  <r>
    <x v="14"/>
    <s v="0414-01-000"/>
    <m/>
    <x v="0"/>
    <s v="Lyon"/>
    <s v="Minneota Public School District"/>
    <n v="9"/>
    <n v="0"/>
    <n v="0"/>
    <n v="0"/>
    <n v="0"/>
    <n v="0"/>
    <n v="19"/>
    <n v="0"/>
    <n v="4.567307692307692E-2"/>
    <n v="66"/>
    <n v="0.14254859611231102"/>
    <n v="416"/>
    <n v="463"/>
    <x v="336"/>
    <n v="0"/>
    <n v="1"/>
    <n v="2"/>
    <n v="16"/>
    <n v="64"/>
    <n v="0"/>
    <n v="0"/>
    <n v="0"/>
    <n v="0"/>
    <x v="691"/>
    <x v="0"/>
    <x v="3"/>
    <x v="0"/>
    <x v="4"/>
    <n v="2.313624678663239E-2"/>
    <n v="0"/>
    <n v="0"/>
    <n v="0"/>
    <n v="0"/>
    <n v="4.567307692307692E-2"/>
  </r>
  <r>
    <x v="12"/>
    <s v="0742-01-000"/>
    <m/>
    <x v="0"/>
    <s v="Stearns"/>
    <s v="St. Cloud Public School District"/>
    <n v="466"/>
    <n v="0"/>
    <n v="0"/>
    <n v="3"/>
    <n v="0"/>
    <n v="27"/>
    <n v="458"/>
    <n v="2.5416548997458347E-3"/>
    <n v="4.3113997929021937E-2"/>
    <n v="154"/>
    <n v="1.4963078118927322E-2"/>
    <n v="10623"/>
    <n v="10292"/>
    <x v="2167"/>
    <n v="110"/>
    <n v="631"/>
    <n v="416"/>
    <n v="199"/>
    <n v="124"/>
    <n v="5"/>
    <n v="0"/>
    <n v="0"/>
    <n v="0"/>
    <x v="2160"/>
    <x v="219"/>
    <x v="581"/>
    <x v="418"/>
    <x v="233"/>
    <n v="5.0226341884026728E-2"/>
    <n v="0"/>
    <n v="0"/>
    <n v="7.1599045346062056E-3"/>
    <n v="0"/>
    <n v="4.5655652828767775E-2"/>
  </r>
  <r>
    <x v="6"/>
    <s v="0505-01-000"/>
    <m/>
    <x v="0"/>
    <s v="Murray"/>
    <s v="Fulda Public School District"/>
    <n v="21"/>
    <n v="0"/>
    <n v="0"/>
    <n v="0"/>
    <n v="0"/>
    <n v="0"/>
    <n v="21"/>
    <n v="0"/>
    <n v="4.5652173913043478E-2"/>
    <n v="37"/>
    <n v="7.7731092436974791E-2"/>
    <n v="460"/>
    <n v="476"/>
    <x v="2168"/>
    <n v="3"/>
    <n v="4"/>
    <n v="6"/>
    <n v="17"/>
    <n v="34"/>
    <n v="0"/>
    <n v="0"/>
    <n v="0"/>
    <n v="0"/>
    <x v="132"/>
    <x v="6"/>
    <x v="2"/>
    <x v="3"/>
    <x v="61"/>
    <n v="4.8498845265588918E-2"/>
    <n v="0"/>
    <n v="0"/>
    <n v="0"/>
    <n v="0"/>
    <n v="4.5652173913043478E-2"/>
  </r>
  <r>
    <x v="2"/>
    <s v="0748-01-000"/>
    <m/>
    <x v="0"/>
    <s v="Stearns"/>
    <s v="Sartell-St. Stephen School District"/>
    <n v="158"/>
    <n v="0"/>
    <n v="0"/>
    <n v="0"/>
    <n v="0"/>
    <n v="23"/>
    <n v="150"/>
    <n v="6.0670007913479294E-3"/>
    <n v="3.9567396465312585E-2"/>
    <n v="153"/>
    <n v="4.0572792362768499E-2"/>
    <n v="3791"/>
    <n v="3771"/>
    <x v="2169"/>
    <n v="8"/>
    <n v="67"/>
    <n v="101"/>
    <n v="49"/>
    <n v="131"/>
    <n v="0"/>
    <n v="0"/>
    <n v="0"/>
    <n v="5"/>
    <x v="2161"/>
    <x v="35"/>
    <x v="11"/>
    <x v="358"/>
    <x v="151"/>
    <n v="4.422054296109712E-2"/>
    <n v="0"/>
    <n v="0"/>
    <n v="0"/>
    <n v="0"/>
    <n v="4.5634397256660512E-2"/>
  </r>
  <r>
    <x v="12"/>
    <s v="0280-01-000"/>
    <s v="yes"/>
    <x v="1"/>
    <s v="Hennepin"/>
    <s v="Richfield Public School District"/>
    <n v="92"/>
    <n v="3"/>
    <n v="54"/>
    <n v="6"/>
    <n v="22"/>
    <n v="45"/>
    <n v="144"/>
    <n v="1.0864316755190728E-2"/>
    <n v="3.4765813616610332E-2"/>
    <n v="223"/>
    <n v="5.3400383141762452E-2"/>
    <n v="4142"/>
    <n v="4176"/>
    <x v="2170"/>
    <n v="62"/>
    <n v="731"/>
    <n v="349"/>
    <n v="564"/>
    <n v="75"/>
    <n v="9"/>
    <n v="112"/>
    <n v="8"/>
    <n v="11"/>
    <x v="2162"/>
    <x v="58"/>
    <x v="582"/>
    <x v="526"/>
    <x v="553"/>
    <n v="3.6992360273421794E-2"/>
    <n v="5.3571428571428568E-2"/>
    <n v="8.0237741456166425E-2"/>
    <n v="1.7291066282420751E-2"/>
    <n v="3.826086956521739E-2"/>
    <n v="4.563013037180106E-2"/>
  </r>
  <r>
    <x v="12"/>
    <s v="0473-01-000"/>
    <m/>
    <x v="0"/>
    <s v="Mille Lacs"/>
    <s v="Isle Public School District"/>
    <n v="19"/>
    <n v="0"/>
    <n v="0"/>
    <n v="3"/>
    <n v="0"/>
    <n v="0"/>
    <n v="24"/>
    <n v="0"/>
    <n v="4.5627376425855515E-2"/>
    <n v="65"/>
    <n v="0.1146384479717813"/>
    <n v="526"/>
    <n v="567"/>
    <x v="1153"/>
    <n v="40"/>
    <n v="1"/>
    <n v="1"/>
    <n v="1"/>
    <n v="61"/>
    <n v="0"/>
    <n v="0"/>
    <n v="0"/>
    <n v="0"/>
    <x v="2163"/>
    <x v="97"/>
    <x v="3"/>
    <x v="10"/>
    <x v="0"/>
    <n v="3.9419087136929459E-2"/>
    <n v="0"/>
    <n v="0"/>
    <n v="0.75"/>
    <n v="0"/>
    <n v="4.5627376425855515E-2"/>
  </r>
  <r>
    <x v="14"/>
    <s v="2805-01-000"/>
    <m/>
    <x v="0"/>
    <s v="Wabasha"/>
    <s v="Zumbrota-Mazeppa School District"/>
    <n v="47"/>
    <n v="0"/>
    <n v="3"/>
    <n v="0"/>
    <n v="0"/>
    <n v="8"/>
    <n v="46"/>
    <n v="6.7567567567567571E-3"/>
    <n v="3.885135135135135E-2"/>
    <n v="56"/>
    <n v="4.7217537942664416E-2"/>
    <n v="1184"/>
    <n v="1186"/>
    <x v="694"/>
    <n v="13"/>
    <n v="26"/>
    <n v="16"/>
    <n v="15"/>
    <n v="55"/>
    <n v="0"/>
    <n v="0"/>
    <n v="0"/>
    <n v="0"/>
    <x v="226"/>
    <x v="91"/>
    <x v="65"/>
    <x v="28"/>
    <x v="5"/>
    <n v="4.2418772563176894E-2"/>
    <n v="0"/>
    <n v="0.10344827586206896"/>
    <n v="0"/>
    <n v="0"/>
    <n v="4.5608108108108107E-2"/>
  </r>
  <r>
    <x v="2"/>
    <s v="0414-01-000"/>
    <m/>
    <x v="0"/>
    <s v="Lyon"/>
    <s v="Minneota Public School District"/>
    <n v="14"/>
    <n v="0"/>
    <n v="0"/>
    <n v="0"/>
    <n v="4"/>
    <n v="0"/>
    <n v="23"/>
    <n v="0"/>
    <n v="4.5544554455445543E-2"/>
    <n v="64"/>
    <n v="0.11721611721611722"/>
    <n v="505"/>
    <n v="546"/>
    <x v="786"/>
    <n v="0"/>
    <n v="10"/>
    <n v="2"/>
    <n v="46"/>
    <n v="59"/>
    <n v="0"/>
    <n v="0"/>
    <n v="0"/>
    <n v="0"/>
    <x v="2084"/>
    <x v="0"/>
    <x v="14"/>
    <x v="0"/>
    <x v="149"/>
    <n v="3.160270880361174E-2"/>
    <n v="0"/>
    <n v="0"/>
    <n v="0"/>
    <n v="0.08"/>
    <n v="4.5544554455445543E-2"/>
  </r>
  <r>
    <x v="4"/>
    <s v="0745-01-000"/>
    <m/>
    <x v="0"/>
    <s v="Stearns"/>
    <s v="Albany Public School District"/>
    <n v="62"/>
    <n v="0"/>
    <n v="0"/>
    <n v="0"/>
    <n v="3"/>
    <n v="0"/>
    <n v="70"/>
    <n v="0"/>
    <n v="4.5543266102797658E-2"/>
    <n v="156"/>
    <n v="9.6118299445471345E-2"/>
    <n v="1537"/>
    <n v="1623"/>
    <x v="1351"/>
    <n v="8"/>
    <n v="10"/>
    <n v="9"/>
    <n v="22"/>
    <n v="139"/>
    <n v="0"/>
    <n v="3"/>
    <n v="0"/>
    <n v="0"/>
    <x v="1067"/>
    <x v="35"/>
    <x v="21"/>
    <x v="14"/>
    <x v="24"/>
    <n v="4.1416165664662656E-2"/>
    <n v="0"/>
    <n v="0"/>
    <n v="0"/>
    <n v="0.12"/>
    <n v="4.5543266102797658E-2"/>
  </r>
  <r>
    <x v="15"/>
    <s v="0118-01-000"/>
    <m/>
    <x v="0"/>
    <s v="Cass"/>
    <s v="Northland Community Schools"/>
    <n v="14"/>
    <n v="0"/>
    <n v="0"/>
    <n v="0"/>
    <n v="0"/>
    <n v="3"/>
    <n v="22"/>
    <n v="5.4644808743169399E-3"/>
    <n v="4.0072859744990891E-2"/>
    <n v="8"/>
    <n v="1.5037593984962405E-2"/>
    <n v="549"/>
    <n v="532"/>
    <x v="478"/>
    <n v="92"/>
    <n v="7"/>
    <n v="0"/>
    <n v="1"/>
    <n v="3"/>
    <n v="0"/>
    <n v="0"/>
    <n v="0"/>
    <n v="0"/>
    <x v="2084"/>
    <x v="7"/>
    <x v="21"/>
    <x v="2"/>
    <x v="0"/>
    <n v="3.160270880361174E-2"/>
    <n v="0"/>
    <n v="0"/>
    <n v="0"/>
    <n v="0"/>
    <n v="4.553734061930783E-2"/>
  </r>
  <r>
    <x v="6"/>
    <s v="2168-01-000"/>
    <m/>
    <x v="0"/>
    <s v="Waseca"/>
    <s v="NRHEG School District"/>
    <n v="39"/>
    <n v="0"/>
    <n v="0"/>
    <n v="0"/>
    <n v="0"/>
    <n v="8"/>
    <n v="34"/>
    <n v="8.6673889490790895E-3"/>
    <n v="3.6836403033586131E-2"/>
    <n v="112"/>
    <n v="0.11278952668680765"/>
    <n v="923"/>
    <n v="993"/>
    <x v="966"/>
    <n v="0"/>
    <n v="2"/>
    <n v="5"/>
    <n v="2"/>
    <n v="109"/>
    <n v="0"/>
    <n v="0"/>
    <n v="0"/>
    <n v="0"/>
    <x v="1491"/>
    <x v="0"/>
    <x v="6"/>
    <x v="7"/>
    <x v="3"/>
    <n v="4.2669584245076587E-2"/>
    <n v="0"/>
    <n v="0"/>
    <n v="0"/>
    <n v="0"/>
    <n v="4.5503791982665222E-2"/>
  </r>
  <r>
    <x v="8"/>
    <s v="0727-01-000"/>
    <m/>
    <x v="0"/>
    <s v="Sherburne"/>
    <s v="Big Lake Public School District"/>
    <n v="162"/>
    <n v="0"/>
    <n v="0"/>
    <n v="0"/>
    <n v="0"/>
    <n v="90"/>
    <n v="79"/>
    <n v="2.4232633279483037E-2"/>
    <n v="2.1270866989768444E-2"/>
    <n v="18"/>
    <n v="5.0519225371877634E-3"/>
    <n v="3714"/>
    <n v="3563"/>
    <x v="2171"/>
    <n v="29"/>
    <n v="111"/>
    <n v="45"/>
    <n v="146"/>
    <n v="16"/>
    <n v="0"/>
    <n v="0"/>
    <n v="0"/>
    <n v="0"/>
    <x v="1448"/>
    <x v="32"/>
    <x v="190"/>
    <x v="104"/>
    <x v="224"/>
    <n v="4.7957371225577264E-2"/>
    <n v="0"/>
    <n v="0"/>
    <n v="0"/>
    <n v="0"/>
    <n v="4.5503500269251485E-2"/>
  </r>
  <r>
    <x v="17"/>
    <s v="0831-01-000"/>
    <s v="yes"/>
    <x v="1"/>
    <s v="Washington"/>
    <s v="Forest Lake Public School District"/>
    <n v="338"/>
    <n v="0"/>
    <n v="0"/>
    <n v="3"/>
    <n v="0"/>
    <n v="140"/>
    <n v="216"/>
    <n v="1.7884517118037811E-2"/>
    <n v="2.7593254982115484E-2"/>
    <n v="189"/>
    <n v="2.4670408562850802E-2"/>
    <n v="7828"/>
    <n v="7661"/>
    <x v="2172"/>
    <n v="44"/>
    <n v="38"/>
    <n v="105"/>
    <n v="33"/>
    <n v="170"/>
    <n v="0"/>
    <n v="0"/>
    <n v="0"/>
    <n v="0"/>
    <x v="2164"/>
    <x v="23"/>
    <x v="24"/>
    <x v="213"/>
    <x v="105"/>
    <n v="4.4421080299645158E-2"/>
    <n v="0"/>
    <n v="0"/>
    <n v="2.7777777777777776E-2"/>
    <n v="0"/>
    <n v="4.5477772100153295E-2"/>
  </r>
  <r>
    <x v="15"/>
    <s v="0150-01-000"/>
    <m/>
    <x v="0"/>
    <s v="Clay"/>
    <s v="Hawley Public School District"/>
    <n v="29"/>
    <n v="0"/>
    <n v="0"/>
    <n v="0"/>
    <n v="3"/>
    <n v="0"/>
    <n v="37"/>
    <n v="0"/>
    <n v="4.5454545454545456E-2"/>
    <n v="113"/>
    <n v="0.12696629213483146"/>
    <n v="814"/>
    <n v="890"/>
    <x v="1006"/>
    <n v="3"/>
    <n v="9"/>
    <n v="1"/>
    <n v="1"/>
    <n v="113"/>
    <n v="0"/>
    <n v="0"/>
    <n v="0"/>
    <n v="0"/>
    <x v="77"/>
    <x v="6"/>
    <x v="13"/>
    <x v="1"/>
    <x v="29"/>
    <n v="3.6616161616161616E-2"/>
    <n v="0"/>
    <n v="0"/>
    <n v="0"/>
    <n v="0.75"/>
    <n v="4.5454545454545456E-2"/>
  </r>
  <r>
    <x v="13"/>
    <s v="0485-01-000"/>
    <m/>
    <x v="0"/>
    <s v="Morrison"/>
    <s v="Royalton Public School District"/>
    <n v="28"/>
    <n v="0"/>
    <n v="0"/>
    <n v="0"/>
    <n v="0"/>
    <n v="0"/>
    <n v="33"/>
    <n v="0"/>
    <n v="4.5454545454545456E-2"/>
    <n v="56"/>
    <n v="7.476635514018691E-2"/>
    <n v="726"/>
    <n v="749"/>
    <x v="1942"/>
    <n v="2"/>
    <n v="1"/>
    <n v="4"/>
    <n v="0"/>
    <n v="52"/>
    <n v="0"/>
    <n v="0"/>
    <n v="0"/>
    <n v="0"/>
    <x v="255"/>
    <x v="16"/>
    <x v="3"/>
    <x v="10"/>
    <x v="1"/>
    <n v="3.9106145251396648E-2"/>
    <n v="0"/>
    <n v="0"/>
    <n v="0"/>
    <n v="0"/>
    <n v="4.5454545454545456E-2"/>
  </r>
  <r>
    <x v="8"/>
    <s v="0777-01-000"/>
    <m/>
    <x v="0"/>
    <s v="Swift"/>
    <s v="Benson Public School District"/>
    <n v="37"/>
    <n v="0"/>
    <n v="0"/>
    <n v="0"/>
    <n v="0"/>
    <n v="3"/>
    <n v="43"/>
    <n v="2.9644268774703555E-3"/>
    <n v="4.2490118577075096E-2"/>
    <n v="23"/>
    <n v="2.3255813953488372E-2"/>
    <n v="1012"/>
    <n v="989"/>
    <x v="384"/>
    <n v="7"/>
    <n v="10"/>
    <n v="8"/>
    <n v="28"/>
    <n v="20"/>
    <n v="0"/>
    <n v="0"/>
    <n v="0"/>
    <n v="0"/>
    <x v="215"/>
    <x v="47"/>
    <x v="14"/>
    <x v="8"/>
    <x v="16"/>
    <n v="3.8824763903462747E-2"/>
    <n v="0"/>
    <n v="0"/>
    <n v="0"/>
    <n v="0"/>
    <n v="4.5454545454545449E-2"/>
  </r>
  <r>
    <x v="4"/>
    <s v="0622-01-000"/>
    <s v="yes"/>
    <x v="1"/>
    <s v="Ramsey"/>
    <s v="North St Paul-Maplewood Oakdale Public School District"/>
    <n v="282"/>
    <n v="4"/>
    <n v="96"/>
    <n v="87"/>
    <n v="25"/>
    <n v="217"/>
    <n v="299"/>
    <n v="1.9107158580611076E-2"/>
    <n v="2.6327375187109273E-2"/>
    <n v="63"/>
    <n v="5.777696258253852E-3"/>
    <n v="11357"/>
    <n v="10904"/>
    <x v="2173"/>
    <n v="148"/>
    <n v="1228"/>
    <n v="1451"/>
    <n v="644"/>
    <n v="47"/>
    <n v="0"/>
    <n v="0"/>
    <n v="6"/>
    <n v="5"/>
    <x v="2165"/>
    <x v="208"/>
    <x v="583"/>
    <x v="527"/>
    <x v="657"/>
    <n v="3.6776212832550864E-2"/>
    <n v="2.6315789473684209E-2"/>
    <n v="7.2507552870090641E-2"/>
    <n v="5.6788511749347258E-2"/>
    <n v="3.7650602409638557E-2"/>
    <n v="4.5434533767720345E-2"/>
  </r>
  <r>
    <x v="9"/>
    <s v="0623-01-000"/>
    <s v="yes"/>
    <x v="1"/>
    <s v="Ramsey"/>
    <s v="Roseville Public School District"/>
    <n v="140"/>
    <n v="0"/>
    <n v="51"/>
    <n v="51"/>
    <n v="17"/>
    <n v="102"/>
    <n v="172"/>
    <n v="1.6895809176743416E-2"/>
    <n v="2.8490972337253603E-2"/>
    <n v="664"/>
    <n v="0.10331414345728956"/>
    <n v="6037"/>
    <n v="6427"/>
    <x v="2174"/>
    <n v="49"/>
    <n v="663"/>
    <n v="840"/>
    <n v="394"/>
    <n v="475"/>
    <n v="0"/>
    <n v="69"/>
    <n v="52"/>
    <n v="45"/>
    <x v="2166"/>
    <x v="142"/>
    <x v="584"/>
    <x v="528"/>
    <x v="674"/>
    <n v="3.3767486734201643E-2"/>
    <n v="0"/>
    <n v="7.9069767441860464E-2"/>
    <n v="6.0786650774731825E-2"/>
    <n v="4.6448087431693992E-2"/>
    <n v="4.538678151399702E-2"/>
  </r>
  <r>
    <x v="0"/>
    <s v="0763-01-000"/>
    <m/>
    <x v="0"/>
    <s v="Steele"/>
    <s v="Medford Public School District"/>
    <n v="26"/>
    <n v="0"/>
    <n v="0"/>
    <n v="0"/>
    <n v="0"/>
    <n v="0"/>
    <n v="28"/>
    <n v="0"/>
    <n v="4.5380875202593193E-2"/>
    <n v="194"/>
    <n v="0.24776500638569604"/>
    <n v="617"/>
    <n v="783"/>
    <x v="365"/>
    <n v="2"/>
    <n v="8"/>
    <n v="11"/>
    <n v="57"/>
    <n v="175"/>
    <n v="0"/>
    <n v="0"/>
    <n v="0"/>
    <n v="9"/>
    <x v="2167"/>
    <x v="16"/>
    <x v="8"/>
    <x v="20"/>
    <x v="163"/>
    <n v="4.6762589928057555E-2"/>
    <n v="0"/>
    <n v="0"/>
    <n v="0"/>
    <n v="0"/>
    <n v="4.5380875202593193E-2"/>
  </r>
  <r>
    <x v="6"/>
    <s v="2135-01-000"/>
    <m/>
    <x v="0"/>
    <s v="Blue Earth"/>
    <s v="Maple River School District"/>
    <n v="46"/>
    <n v="0"/>
    <n v="0"/>
    <n v="0"/>
    <n v="0"/>
    <n v="6"/>
    <n v="44"/>
    <n v="5.4446460980036296E-3"/>
    <n v="3.9927404718693285E-2"/>
    <n v="185"/>
    <n v="0.14955537590945836"/>
    <n v="1102"/>
    <n v="1237"/>
    <x v="938"/>
    <n v="2"/>
    <n v="4"/>
    <n v="19"/>
    <n v="23"/>
    <n v="183"/>
    <n v="0"/>
    <n v="0"/>
    <n v="0"/>
    <n v="0"/>
    <x v="907"/>
    <x v="16"/>
    <x v="2"/>
    <x v="60"/>
    <x v="10"/>
    <n v="4.3726235741444866E-2"/>
    <n v="0"/>
    <n v="0"/>
    <n v="0"/>
    <n v="0"/>
    <n v="4.5372050816696916E-2"/>
  </r>
  <r>
    <x v="9"/>
    <s v="0088-01-000"/>
    <m/>
    <x v="0"/>
    <s v="Brown"/>
    <s v="New Ulm Public School District"/>
    <n v="90"/>
    <n v="0"/>
    <n v="0"/>
    <n v="0"/>
    <n v="3"/>
    <n v="53"/>
    <n v="46"/>
    <n v="2.4278515803939534E-2"/>
    <n v="2.1071919377004124E-2"/>
    <n v="33"/>
    <n v="1.5588096362777516E-2"/>
    <n v="2183"/>
    <n v="2117"/>
    <x v="2175"/>
    <n v="8"/>
    <n v="16"/>
    <n v="19"/>
    <n v="46"/>
    <n v="31"/>
    <n v="0"/>
    <n v="0"/>
    <n v="0"/>
    <n v="0"/>
    <x v="2168"/>
    <x v="35"/>
    <x v="31"/>
    <x v="60"/>
    <x v="103"/>
    <n v="4.3124101581217059E-2"/>
    <n v="0"/>
    <n v="0"/>
    <n v="0"/>
    <n v="6.1224489795918366E-2"/>
    <n v="4.5350435180943657E-2"/>
  </r>
  <r>
    <x v="3"/>
    <s v="0495-01-000"/>
    <m/>
    <x v="0"/>
    <s v="Mower"/>
    <s v="Grand Meadow Public School District"/>
    <n v="10"/>
    <n v="0"/>
    <n v="0"/>
    <n v="0"/>
    <n v="0"/>
    <n v="0"/>
    <n v="18"/>
    <n v="0"/>
    <n v="4.534005037783375E-2"/>
    <n v="54"/>
    <n v="0.12471131639722864"/>
    <n v="397"/>
    <n v="433"/>
    <x v="483"/>
    <n v="1"/>
    <n v="10"/>
    <n v="2"/>
    <n v="14"/>
    <n v="47"/>
    <n v="0"/>
    <n v="0"/>
    <n v="0"/>
    <n v="0"/>
    <x v="604"/>
    <x v="3"/>
    <x v="14"/>
    <x v="0"/>
    <x v="7"/>
    <n v="2.7100271002710029E-2"/>
    <n v="0"/>
    <n v="0"/>
    <n v="0"/>
    <n v="0"/>
    <n v="4.534005037783375E-2"/>
  </r>
  <r>
    <x v="3"/>
    <s v="2899-01-000"/>
    <m/>
    <x v="0"/>
    <s v="Wabasha"/>
    <s v="Plainview-Elgin-Millville"/>
    <n v="59"/>
    <n v="0"/>
    <n v="0"/>
    <n v="0"/>
    <n v="0"/>
    <n v="14"/>
    <n v="52"/>
    <n v="9.6021947873799734E-3"/>
    <n v="3.5665294924554183E-2"/>
    <n v="99"/>
    <n v="6.6398390342052319E-2"/>
    <n v="1458"/>
    <n v="1491"/>
    <x v="339"/>
    <n v="4"/>
    <n v="12"/>
    <n v="6"/>
    <n v="133"/>
    <n v="91"/>
    <n v="0"/>
    <n v="0"/>
    <n v="0"/>
    <n v="3"/>
    <x v="1011"/>
    <x v="2"/>
    <x v="25"/>
    <x v="3"/>
    <x v="564"/>
    <n v="4.5245398773006137E-2"/>
    <n v="0"/>
    <n v="0"/>
    <n v="0"/>
    <n v="0"/>
    <n v="4.5267489711934158E-2"/>
  </r>
  <r>
    <x v="0"/>
    <s v="0833-01-000"/>
    <s v="yes"/>
    <x v="1"/>
    <s v="Washington"/>
    <s v="South Washington County School Dist"/>
    <n v="506"/>
    <n v="0"/>
    <n v="89"/>
    <n v="125"/>
    <n v="40"/>
    <n v="484"/>
    <n v="300"/>
    <n v="2.7904295185932546E-2"/>
    <n v="1.7296050735082155E-2"/>
    <n v="151"/>
    <n v="9.0354236476783145E-3"/>
    <n v="17345"/>
    <n v="16712"/>
    <x v="2176"/>
    <n v="100"/>
    <n v="1291"/>
    <n v="1580"/>
    <n v="872"/>
    <n v="75"/>
    <n v="0"/>
    <n v="32"/>
    <n v="15"/>
    <n v="13"/>
    <x v="2169"/>
    <x v="147"/>
    <x v="585"/>
    <x v="529"/>
    <x v="510"/>
    <n v="3.8045112781954889E-2"/>
    <n v="0"/>
    <n v="6.6023738872403565E-2"/>
    <n v="7.3964497041420121E-2"/>
    <n v="4.449388209121246E-2"/>
    <n v="4.5200345921014698E-2"/>
  </r>
  <r>
    <x v="9"/>
    <s v="0621-01-000"/>
    <s v="yes"/>
    <x v="1"/>
    <s v="Ramsey"/>
    <s v="Mounds View Public School District"/>
    <n v="368"/>
    <n v="0"/>
    <n v="37"/>
    <n v="32"/>
    <n v="24"/>
    <n v="104"/>
    <n v="381"/>
    <n v="9.6906448005963479E-3"/>
    <n v="3.5501304509877006E-2"/>
    <n v="102"/>
    <n v="9.8560247366895355E-3"/>
    <n v="10732"/>
    <n v="10349"/>
    <x v="2177"/>
    <n v="113"/>
    <n v="704"/>
    <n v="965"/>
    <n v="366"/>
    <n v="79"/>
    <n v="0"/>
    <n v="0"/>
    <n v="5"/>
    <n v="0"/>
    <x v="2170"/>
    <x v="39"/>
    <x v="586"/>
    <x v="530"/>
    <x v="600"/>
    <n v="4.3345111896348647E-2"/>
    <n v="0"/>
    <n v="4.9932523616734142E-2"/>
    <n v="3.2258064516129031E-2"/>
    <n v="6.1538461538461542E-2"/>
    <n v="4.5191949310473351E-2"/>
  </r>
  <r>
    <x v="5"/>
    <s v="0051-01-000"/>
    <m/>
    <x v="0"/>
    <s v="Benton"/>
    <s v="Foley Public School District"/>
    <n v="68"/>
    <n v="0"/>
    <n v="0"/>
    <n v="0"/>
    <n v="0"/>
    <n v="12"/>
    <n v="62"/>
    <n v="7.3215375228798049E-3"/>
    <n v="3.7827943868212324E-2"/>
    <n v="320"/>
    <n v="0.16976127320954906"/>
    <n v="1639"/>
    <n v="1885"/>
    <x v="1943"/>
    <n v="8"/>
    <n v="18"/>
    <n v="8"/>
    <n v="24"/>
    <n v="293"/>
    <n v="0"/>
    <n v="4"/>
    <n v="0"/>
    <n v="0"/>
    <x v="2171"/>
    <x v="35"/>
    <x v="27"/>
    <x v="8"/>
    <x v="11"/>
    <n v="4.2446941323345817E-2"/>
    <n v="0"/>
    <n v="0"/>
    <n v="0"/>
    <n v="0"/>
    <n v="4.5149481391092129E-2"/>
  </r>
  <r>
    <x v="0"/>
    <s v="0511-01-000"/>
    <m/>
    <x v="0"/>
    <s v="Nobles"/>
    <s v="Adrian Public School District"/>
    <n v="15"/>
    <n v="0"/>
    <n v="0"/>
    <n v="0"/>
    <n v="3"/>
    <n v="3"/>
    <n v="19"/>
    <n v="6.1475409836065573E-3"/>
    <n v="3.8934426229508198E-2"/>
    <n v="131"/>
    <n v="0.21943048576214405"/>
    <n v="488"/>
    <n v="597"/>
    <x v="329"/>
    <n v="1"/>
    <n v="7"/>
    <n v="9"/>
    <n v="26"/>
    <n v="123"/>
    <n v="0"/>
    <n v="0"/>
    <n v="0"/>
    <n v="3"/>
    <x v="2123"/>
    <x v="3"/>
    <x v="21"/>
    <x v="14"/>
    <x v="14"/>
    <n v="3.3632286995515695E-2"/>
    <n v="0"/>
    <n v="0"/>
    <n v="0"/>
    <n v="0.11538461538461539"/>
    <n v="4.5081967213114756E-2"/>
  </r>
  <r>
    <x v="11"/>
    <s v="0150-01-000"/>
    <m/>
    <x v="0"/>
    <s v="Clay"/>
    <s v="Hawley Public School District"/>
    <n v="28"/>
    <n v="0"/>
    <n v="0"/>
    <n v="0"/>
    <n v="0"/>
    <n v="0"/>
    <n v="37"/>
    <n v="0"/>
    <n v="4.5066991473812421E-2"/>
    <n v="134"/>
    <n v="0.14596949891067537"/>
    <n v="821"/>
    <n v="918"/>
    <x v="148"/>
    <n v="4"/>
    <n v="9"/>
    <n v="3"/>
    <n v="9"/>
    <n v="132"/>
    <n v="0"/>
    <n v="0"/>
    <n v="0"/>
    <n v="0"/>
    <x v="1713"/>
    <x v="2"/>
    <x v="13"/>
    <x v="5"/>
    <x v="22"/>
    <n v="3.5487959442332066E-2"/>
    <n v="0"/>
    <n v="0"/>
    <n v="0"/>
    <n v="0"/>
    <n v="4.5066991473812421E-2"/>
  </r>
  <r>
    <x v="3"/>
    <s v="0414-01-000"/>
    <m/>
    <x v="0"/>
    <s v="Lyon"/>
    <s v="Minneota Public School District"/>
    <n v="14"/>
    <n v="0"/>
    <n v="0"/>
    <n v="0"/>
    <n v="0"/>
    <n v="0"/>
    <n v="21"/>
    <n v="0"/>
    <n v="4.5064377682403435E-2"/>
    <n v="75"/>
    <n v="0.14423076923076922"/>
    <n v="466"/>
    <n v="520"/>
    <x v="908"/>
    <m/>
    <n v="10"/>
    <n v="1"/>
    <n v="47"/>
    <n v="70"/>
    <n v="0"/>
    <n v="0"/>
    <n v="0"/>
    <n v="0"/>
    <x v="182"/>
    <x v="1"/>
    <x v="14"/>
    <x v="1"/>
    <x v="153"/>
    <n v="3.4482758620689655E-2"/>
    <n v="0"/>
    <n v="0"/>
    <n v="0"/>
    <n v="0"/>
    <n v="4.5064377682403435E-2"/>
  </r>
  <r>
    <x v="7"/>
    <s v="0581-01-000"/>
    <m/>
    <x v="0"/>
    <s v="Pipestone"/>
    <s v="Edgerton Public School District"/>
    <n v="8"/>
    <n v="0"/>
    <n v="0"/>
    <n v="0"/>
    <n v="0"/>
    <n v="0"/>
    <n v="10"/>
    <n v="0"/>
    <n v="4.5045045045045043E-2"/>
    <n v="111"/>
    <n v="0.34365325077399383"/>
    <n v="222"/>
    <n v="323"/>
    <x v="1349"/>
    <n v="3"/>
    <n v="2"/>
    <n v="2"/>
    <n v="22"/>
    <n v="99"/>
    <n v="0"/>
    <n v="0"/>
    <n v="0"/>
    <n v="4"/>
    <x v="99"/>
    <x v="6"/>
    <x v="6"/>
    <x v="0"/>
    <x v="39"/>
    <n v="3.9408866995073892E-2"/>
    <n v="0"/>
    <n v="0"/>
    <n v="0"/>
    <n v="0"/>
    <n v="4.5045045045045043E-2"/>
  </r>
  <r>
    <x v="1"/>
    <s v="0813-01-000"/>
    <m/>
    <x v="0"/>
    <s v="Wabasha"/>
    <s v="Lake City Public School District"/>
    <n v="51"/>
    <n v="0"/>
    <n v="0"/>
    <n v="0"/>
    <n v="0"/>
    <n v="0"/>
    <n v="55"/>
    <n v="0"/>
    <n v="4.5045045045045043E-2"/>
    <n v="70"/>
    <n v="5.6634304207119741E-2"/>
    <n v="1221"/>
    <n v="1236"/>
    <x v="2178"/>
    <n v="2"/>
    <n v="12"/>
    <n v="14"/>
    <n v="43"/>
    <n v="69"/>
    <n v="0"/>
    <n v="0"/>
    <n v="0"/>
    <n v="0"/>
    <x v="293"/>
    <x v="16"/>
    <x v="25"/>
    <x v="30"/>
    <x v="125"/>
    <n v="4.4463818657367045E-2"/>
    <n v="0"/>
    <n v="0"/>
    <n v="0"/>
    <n v="0"/>
    <n v="4.5045045045045043E-2"/>
  </r>
  <r>
    <x v="3"/>
    <s v="0297-01-000"/>
    <m/>
    <x v="0"/>
    <s v="Houston"/>
    <s v="Spring Grove School District"/>
    <n v="9"/>
    <n v="0"/>
    <n v="3"/>
    <n v="0"/>
    <n v="0"/>
    <n v="0"/>
    <n v="15"/>
    <n v="0"/>
    <n v="4.5045045045045043E-2"/>
    <n v="32"/>
    <n v="9.1428571428571428E-2"/>
    <n v="333"/>
    <n v="350"/>
    <x v="1100"/>
    <m/>
    <n v="3"/>
    <n v="2"/>
    <n v="6"/>
    <n v="28"/>
    <n v="0"/>
    <n v="0"/>
    <n v="0"/>
    <n v="0"/>
    <x v="432"/>
    <x v="1"/>
    <x v="41"/>
    <x v="0"/>
    <x v="21"/>
    <n v="2.8125000000000001E-2"/>
    <n v="0"/>
    <n v="0.5"/>
    <n v="0"/>
    <n v="0"/>
    <n v="4.5045045045045043E-2"/>
  </r>
  <r>
    <x v="9"/>
    <s v="0016-01-000"/>
    <s v="yes"/>
    <x v="1"/>
    <s v="Anoka"/>
    <s v="Spring Lake Park Public Schools"/>
    <n v="119"/>
    <n v="8"/>
    <n v="24"/>
    <n v="11"/>
    <n v="10"/>
    <n v="16"/>
    <n v="180"/>
    <n v="3.6747818098300414E-3"/>
    <n v="4.1341295360587962E-2"/>
    <n v="455"/>
    <n v="9.8634294385432475E-2"/>
    <n v="4354"/>
    <n v="4613"/>
    <x v="2179"/>
    <n v="80"/>
    <n v="371"/>
    <n v="425"/>
    <n v="296"/>
    <n v="346"/>
    <n v="4"/>
    <n v="42"/>
    <n v="19"/>
    <n v="13"/>
    <x v="2172"/>
    <x v="12"/>
    <x v="587"/>
    <x v="377"/>
    <x v="675"/>
    <n v="3.702551337896702E-2"/>
    <n v="9.5238095238095233E-2"/>
    <n v="6.79886685552408E-2"/>
    <n v="2.6378896882494004E-2"/>
    <n v="3.4129692832764506E-2"/>
    <n v="4.5016077170418001E-2"/>
  </r>
  <r>
    <x v="15"/>
    <s v="0333-01-000"/>
    <m/>
    <x v="0"/>
    <s v="Kanabec"/>
    <s v="Ogilvie Public School District"/>
    <n v="29"/>
    <n v="0"/>
    <n v="0"/>
    <n v="0"/>
    <n v="0"/>
    <n v="0"/>
    <n v="31"/>
    <n v="0"/>
    <n v="4.4992743105950653E-2"/>
    <n v="33"/>
    <n v="4.7756874095513747E-2"/>
    <n v="689"/>
    <n v="691"/>
    <x v="377"/>
    <n v="3"/>
    <n v="4"/>
    <n v="3"/>
    <n v="0"/>
    <n v="30"/>
    <n v="0"/>
    <n v="0"/>
    <n v="0"/>
    <n v="0"/>
    <x v="367"/>
    <x v="6"/>
    <x v="2"/>
    <x v="5"/>
    <x v="1"/>
    <n v="4.2647058823529413E-2"/>
    <n v="0"/>
    <n v="0"/>
    <n v="0"/>
    <n v="0"/>
    <n v="4.4992743105950653E-2"/>
  </r>
  <r>
    <x v="7"/>
    <s v="0088-01-000"/>
    <m/>
    <x v="0"/>
    <s v="Brown"/>
    <s v="New Ulm Public School District"/>
    <n v="85"/>
    <n v="0"/>
    <n v="0"/>
    <n v="0"/>
    <n v="0"/>
    <n v="26"/>
    <n v="66"/>
    <n v="1.2713936430317848E-2"/>
    <n v="3.2273838630806843E-2"/>
    <n v="39"/>
    <n v="1.9578313253012049E-2"/>
    <n v="2045"/>
    <n v="1992"/>
    <x v="2180"/>
    <n v="0"/>
    <n v="12"/>
    <n v="27"/>
    <n v="62"/>
    <n v="36"/>
    <n v="0"/>
    <n v="0"/>
    <n v="0"/>
    <n v="0"/>
    <x v="1475"/>
    <x v="0"/>
    <x v="25"/>
    <x v="153"/>
    <x v="264"/>
    <n v="4.3814432989690719E-2"/>
    <n v="0"/>
    <n v="0"/>
    <n v="0"/>
    <n v="0"/>
    <n v="4.4987775061124689E-2"/>
  </r>
  <r>
    <x v="8"/>
    <s v="0253-01-000"/>
    <m/>
    <x v="0"/>
    <s v="Goodhue"/>
    <s v="Goodhue Public School District"/>
    <n v="25"/>
    <n v="0"/>
    <n v="0"/>
    <n v="0"/>
    <n v="0"/>
    <n v="0"/>
    <n v="26"/>
    <n v="0"/>
    <n v="4.4982698961937718E-2"/>
    <n v="126"/>
    <n v="0.18584070796460178"/>
    <n v="578"/>
    <n v="678"/>
    <x v="2181"/>
    <n v="0"/>
    <n v="1"/>
    <n v="3"/>
    <n v="30"/>
    <n v="122"/>
    <n v="0"/>
    <n v="0"/>
    <n v="0"/>
    <n v="0"/>
    <x v="1104"/>
    <x v="0"/>
    <x v="3"/>
    <x v="5"/>
    <x v="72"/>
    <n v="4.5703839122486288E-2"/>
    <n v="0"/>
    <n v="0"/>
    <n v="0"/>
    <n v="0"/>
    <n v="4.4982698961937718E-2"/>
  </r>
  <r>
    <x v="3"/>
    <s v="0466-01-000"/>
    <m/>
    <x v="0"/>
    <s v="Wright"/>
    <s v="Dassel-Cokato Public School Dist."/>
    <n v="85"/>
    <n v="0"/>
    <n v="0"/>
    <n v="0"/>
    <n v="0"/>
    <n v="21"/>
    <n v="76"/>
    <n v="9.7312326227988882E-3"/>
    <n v="3.5217794253938832E-2"/>
    <n v="239"/>
    <n v="0.10391304347826087"/>
    <n v="2158"/>
    <n v="2300"/>
    <x v="1775"/>
    <n v="10"/>
    <n v="18"/>
    <n v="23"/>
    <n v="72"/>
    <n v="220"/>
    <n v="0"/>
    <n v="0"/>
    <n v="0"/>
    <n v="5"/>
    <x v="2173"/>
    <x v="87"/>
    <x v="67"/>
    <x v="155"/>
    <x v="172"/>
    <n v="4.1625857002938298E-2"/>
    <n v="0"/>
    <n v="0"/>
    <n v="0"/>
    <n v="0"/>
    <n v="4.494902687673772E-2"/>
  </r>
  <r>
    <x v="17"/>
    <s v="0261-01-000"/>
    <m/>
    <x v="0"/>
    <s v="Grant"/>
    <s v="Ashby Public School District"/>
    <n v="9"/>
    <n v="0"/>
    <n v="0"/>
    <n v="0"/>
    <n v="0"/>
    <n v="0"/>
    <n v="11"/>
    <n v="0"/>
    <n v="4.4897959183673466E-2"/>
    <n v="91"/>
    <n v="0.28000000000000003"/>
    <n v="245"/>
    <n v="325"/>
    <x v="766"/>
    <n v="2"/>
    <n v="0"/>
    <n v="0"/>
    <n v="4"/>
    <n v="87"/>
    <n v="0"/>
    <n v="0"/>
    <n v="0"/>
    <n v="4"/>
    <x v="166"/>
    <x v="16"/>
    <x v="0"/>
    <x v="2"/>
    <x v="1"/>
    <n v="3.7344398340248962E-2"/>
    <n v="0"/>
    <n v="0"/>
    <n v="0"/>
    <n v="0"/>
    <n v="4.4897959183673466E-2"/>
  </r>
  <r>
    <x v="9"/>
    <s v="0414-01-000"/>
    <m/>
    <x v="0"/>
    <s v="Lyon"/>
    <s v="Minneota Public School District"/>
    <n v="15"/>
    <n v="0"/>
    <n v="0"/>
    <n v="0"/>
    <n v="0"/>
    <n v="0"/>
    <n v="18"/>
    <n v="0"/>
    <n v="4.488778054862843E-2"/>
    <n v="78"/>
    <n v="0.16919739696312364"/>
    <n v="401"/>
    <n v="461"/>
    <x v="107"/>
    <n v="0"/>
    <n v="3"/>
    <n v="2"/>
    <n v="31"/>
    <n v="70"/>
    <n v="0"/>
    <n v="0"/>
    <n v="0"/>
    <n v="4"/>
    <x v="446"/>
    <x v="0"/>
    <x v="4"/>
    <x v="0"/>
    <x v="59"/>
    <n v="4.0540540540540543E-2"/>
    <n v="0"/>
    <n v="0"/>
    <n v="0"/>
    <n v="0"/>
    <n v="4.488778054862843E-2"/>
  </r>
  <r>
    <x v="1"/>
    <s v="0885-01-000"/>
    <m/>
    <x v="0"/>
    <s v="Wright"/>
    <s v="St. Michael-Albertville School Dist"/>
    <n v="205"/>
    <n v="0"/>
    <n v="3"/>
    <n v="3"/>
    <n v="0"/>
    <n v="54"/>
    <n v="193"/>
    <n v="9.8057018340294167E-3"/>
    <n v="3.5046304703105137E-2"/>
    <n v="385"/>
    <n v="6.8201948627103631E-2"/>
    <n v="5507"/>
    <n v="5645"/>
    <x v="2182"/>
    <n v="15"/>
    <n v="177"/>
    <n v="172"/>
    <n v="123"/>
    <n v="343"/>
    <n v="0"/>
    <n v="5"/>
    <n v="11"/>
    <n v="14"/>
    <x v="1088"/>
    <x v="46"/>
    <x v="449"/>
    <x v="472"/>
    <x v="46"/>
    <n v="4.0836653386454182E-2"/>
    <n v="0"/>
    <n v="1.7142857142857144E-2"/>
    <n v="1.8292682926829267E-2"/>
    <n v="0"/>
    <n v="4.4852006537134552E-2"/>
  </r>
  <r>
    <x v="10"/>
    <s v="0297-01-000"/>
    <m/>
    <x v="0"/>
    <s v="Houston"/>
    <s v="Spring Grove School District"/>
    <n v="13"/>
    <n v="0"/>
    <n v="0"/>
    <n v="0"/>
    <n v="0"/>
    <n v="0"/>
    <n v="16"/>
    <n v="0"/>
    <n v="4.4817927170868348E-2"/>
    <n v="31"/>
    <n v="8.3333333333333329E-2"/>
    <n v="357"/>
    <n v="372"/>
    <x v="192"/>
    <n v="1"/>
    <n v="5"/>
    <n v="2"/>
    <n v="5"/>
    <n v="28"/>
    <n v="0"/>
    <n v="0"/>
    <n v="0"/>
    <n v="0"/>
    <x v="307"/>
    <x v="3"/>
    <x v="5"/>
    <x v="0"/>
    <x v="25"/>
    <n v="3.7790697674418602E-2"/>
    <n v="0"/>
    <n v="0"/>
    <n v="0"/>
    <n v="0"/>
    <n v="4.4817927170868348E-2"/>
  </r>
  <r>
    <x v="10"/>
    <s v="0492-01-000"/>
    <m/>
    <x v="0"/>
    <s v="Mower"/>
    <s v="Austin Public School District"/>
    <n v="176"/>
    <n v="0"/>
    <n v="9"/>
    <n v="0"/>
    <n v="15"/>
    <n v="16"/>
    <n v="201"/>
    <n v="3.3044196612969849E-3"/>
    <n v="4.151177199504337E-2"/>
    <n v="90"/>
    <n v="1.9088016967126194E-2"/>
    <n v="4842"/>
    <n v="4715"/>
    <x v="2183"/>
    <n v="13"/>
    <n v="402"/>
    <n v="213"/>
    <n v="1223"/>
    <n v="74"/>
    <n v="0"/>
    <n v="0"/>
    <n v="0"/>
    <n v="6"/>
    <x v="2174"/>
    <x v="91"/>
    <x v="232"/>
    <x v="23"/>
    <x v="676"/>
    <n v="5.9339177343223193E-2"/>
    <n v="0"/>
    <n v="2.1897810218978103E-2"/>
    <n v="0"/>
    <n v="1.2175324675324676E-2"/>
    <n v="4.4816191656340355E-2"/>
  </r>
  <r>
    <x v="16"/>
    <s v="0146-01-000"/>
    <m/>
    <x v="0"/>
    <s v="Clay"/>
    <s v="Barnesville Public School District"/>
    <n v="33"/>
    <n v="0"/>
    <n v="0"/>
    <n v="0"/>
    <n v="0"/>
    <n v="0"/>
    <n v="35"/>
    <n v="0"/>
    <n v="4.4814340588988477E-2"/>
    <n v="20"/>
    <n v="2.6109660574412531E-2"/>
    <n v="781"/>
    <n v="766"/>
    <x v="976"/>
    <n v="0"/>
    <n v="3"/>
    <n v="1"/>
    <n v="5"/>
    <n v="16"/>
    <n v="0"/>
    <n v="0"/>
    <n v="0"/>
    <n v="0"/>
    <x v="1010"/>
    <x v="0"/>
    <x v="4"/>
    <x v="1"/>
    <x v="25"/>
    <n v="4.2635658914728682E-2"/>
    <n v="0"/>
    <n v="0"/>
    <n v="0"/>
    <n v="0"/>
    <n v="4.4814340588988477E-2"/>
  </r>
  <r>
    <x v="16"/>
    <s v="2683-01-000"/>
    <m/>
    <x v="0"/>
    <s v="Roseau"/>
    <s v="Greenbush-Middle River School Dist."/>
    <n v="18"/>
    <n v="0"/>
    <n v="0"/>
    <n v="0"/>
    <n v="0"/>
    <n v="0"/>
    <n v="22"/>
    <n v="0"/>
    <n v="4.4806517311608958E-2"/>
    <n v="10"/>
    <n v="2.0876826722338204E-2"/>
    <n v="491"/>
    <n v="479"/>
    <x v="521"/>
    <n v="1"/>
    <n v="4"/>
    <n v="3"/>
    <n v="2"/>
    <n v="5"/>
    <n v="0"/>
    <n v="0"/>
    <n v="0"/>
    <n v="0"/>
    <x v="2163"/>
    <x v="3"/>
    <x v="2"/>
    <x v="5"/>
    <x v="3"/>
    <n v="3.7344398340248962E-2"/>
    <n v="0"/>
    <n v="0"/>
    <n v="0"/>
    <n v="0"/>
    <n v="4.4806517311608958E-2"/>
  </r>
  <r>
    <x v="12"/>
    <s v="0306-01-000"/>
    <m/>
    <x v="0"/>
    <s v="Hubbard"/>
    <s v="Laporte Public School District"/>
    <n v="3"/>
    <n v="7"/>
    <n v="0"/>
    <n v="0"/>
    <n v="0"/>
    <n v="0"/>
    <n v="15"/>
    <n v="0"/>
    <n v="4.4776119402985072E-2"/>
    <n v="4"/>
    <n v="1.2345679012345678E-2"/>
    <n v="335"/>
    <n v="324"/>
    <x v="649"/>
    <n v="55"/>
    <n v="0"/>
    <n v="3"/>
    <n v="4"/>
    <n v="3"/>
    <n v="0"/>
    <n v="0"/>
    <n v="0"/>
    <n v="0"/>
    <x v="44"/>
    <x v="66"/>
    <x v="0"/>
    <x v="5"/>
    <x v="29"/>
    <n v="1.1450381679389313E-2"/>
    <n v="0.11290322580645161"/>
    <n v="0"/>
    <n v="0"/>
    <n v="0"/>
    <n v="4.4776119402985072E-2"/>
  </r>
  <r>
    <x v="7"/>
    <s v="0300-01-000"/>
    <m/>
    <x v="0"/>
    <s v="Houston"/>
    <s v="La Crescent-Hokah School District"/>
    <n v="53"/>
    <n v="0"/>
    <n v="0"/>
    <n v="0"/>
    <n v="0"/>
    <n v="34"/>
    <n v="21"/>
    <n v="2.7664768104149716E-2"/>
    <n v="1.7087062652563059E-2"/>
    <n v="121"/>
    <n v="9.3436293436293436E-2"/>
    <n v="1229"/>
    <n v="1295"/>
    <x v="1645"/>
    <n v="7"/>
    <n v="34"/>
    <n v="19"/>
    <n v="13"/>
    <n v="116"/>
    <n v="0"/>
    <n v="0"/>
    <n v="0"/>
    <n v="3"/>
    <x v="1601"/>
    <x v="47"/>
    <x v="37"/>
    <x v="60"/>
    <x v="32"/>
    <n v="4.5729076790336498E-2"/>
    <n v="0"/>
    <n v="0"/>
    <n v="0"/>
    <n v="0"/>
    <n v="4.4751830756712775E-2"/>
  </r>
  <r>
    <x v="11"/>
    <s v="0761-01-000"/>
    <m/>
    <x v="0"/>
    <s v="Steele"/>
    <s v="Owatonna Public School District"/>
    <n v="188"/>
    <n v="0"/>
    <n v="4"/>
    <n v="4"/>
    <n v="17"/>
    <n v="22"/>
    <n v="199"/>
    <n v="4.4543429844097994E-3"/>
    <n v="4.0291556995343189E-2"/>
    <n v="144"/>
    <n v="2.9617441382147263E-2"/>
    <n v="4939"/>
    <n v="4862"/>
    <x v="2184"/>
    <n v="13"/>
    <n v="334"/>
    <n v="67"/>
    <n v="503"/>
    <n v="122"/>
    <n v="0"/>
    <n v="0"/>
    <n v="0"/>
    <n v="4"/>
    <x v="2175"/>
    <x v="91"/>
    <x v="588"/>
    <x v="140"/>
    <x v="585"/>
    <n v="4.6871104462727499E-2"/>
    <n v="0"/>
    <n v="1.1834319526627219E-2"/>
    <n v="5.6338028169014086E-2"/>
    <n v="3.294573643410853E-2"/>
    <n v="4.4745899979752986E-2"/>
  </r>
  <r>
    <x v="17"/>
    <s v="0038-01-000"/>
    <m/>
    <x v="0"/>
    <s v="Beltrami"/>
    <s v="Red Lake Public School District"/>
    <n v="0"/>
    <n v="61"/>
    <n v="0"/>
    <n v="0"/>
    <n v="0"/>
    <n v="0"/>
    <n v="67"/>
    <n v="0"/>
    <n v="4.4696464309539691E-2"/>
    <n v="0"/>
    <n v="0"/>
    <n v="1499"/>
    <n v="1432"/>
    <x v="55"/>
    <n v="1432"/>
    <n v="0"/>
    <n v="0"/>
    <n v="0"/>
    <n v="0"/>
    <n v="0"/>
    <n v="0"/>
    <n v="0"/>
    <n v="0"/>
    <x v="69"/>
    <x v="425"/>
    <x v="0"/>
    <x v="2"/>
    <x v="1"/>
    <n v="0"/>
    <n v="4.0857334226389819E-2"/>
    <n v="0"/>
    <n v="0"/>
    <n v="0"/>
    <n v="4.4696464309539691E-2"/>
  </r>
  <r>
    <x v="16"/>
    <s v="0345-01-000"/>
    <m/>
    <x v="0"/>
    <s v="Kandiyohi"/>
    <s v="New London-Spicer School District"/>
    <n v="74"/>
    <n v="0"/>
    <n v="0"/>
    <n v="0"/>
    <n v="0"/>
    <n v="0"/>
    <n v="77"/>
    <n v="0"/>
    <n v="4.468949506674405E-2"/>
    <n v="168"/>
    <n v="9.2613009922822495E-2"/>
    <n v="1723"/>
    <n v="1814"/>
    <x v="2185"/>
    <n v="4"/>
    <n v="6"/>
    <n v="7"/>
    <n v="3"/>
    <n v="167"/>
    <n v="0"/>
    <n v="0"/>
    <n v="0"/>
    <n v="0"/>
    <x v="1821"/>
    <x v="2"/>
    <x v="41"/>
    <x v="36"/>
    <x v="17"/>
    <n v="4.3503821281599062E-2"/>
    <n v="0"/>
    <n v="0"/>
    <n v="0"/>
    <n v="0"/>
    <n v="4.468949506674405E-2"/>
  </r>
  <r>
    <x v="14"/>
    <s v="2527-01-000"/>
    <m/>
    <x v="0"/>
    <s v="Norman"/>
    <s v="Norman County West School District"/>
    <n v="5"/>
    <n v="0"/>
    <n v="3"/>
    <n v="0"/>
    <n v="0"/>
    <n v="0"/>
    <n v="13"/>
    <n v="0"/>
    <n v="4.4673539518900345E-2"/>
    <n v="46"/>
    <n v="0.1419753086419753"/>
    <n v="291"/>
    <n v="324"/>
    <x v="158"/>
    <n v="10"/>
    <n v="0"/>
    <n v="0"/>
    <n v="32"/>
    <n v="35"/>
    <n v="3"/>
    <n v="0"/>
    <n v="0"/>
    <n v="8"/>
    <x v="1521"/>
    <x v="47"/>
    <x v="4"/>
    <x v="2"/>
    <x v="11"/>
    <n v="1.984126984126984E-2"/>
    <n v="0"/>
    <n v="1"/>
    <n v="0"/>
    <n v="0"/>
    <n v="4.4673539518900345E-2"/>
  </r>
  <r>
    <x v="8"/>
    <s v="0088-01-000"/>
    <m/>
    <x v="0"/>
    <s v="Brown"/>
    <s v="New Ulm Public School District"/>
    <n v="91"/>
    <n v="0"/>
    <n v="0"/>
    <n v="0"/>
    <n v="0"/>
    <n v="46"/>
    <n v="49"/>
    <n v="2.1616541353383457E-2"/>
    <n v="2.3026315789473683E-2"/>
    <n v="23"/>
    <n v="1.1186770428015564E-2"/>
    <n v="2128"/>
    <n v="2056"/>
    <x v="2186"/>
    <n v="3"/>
    <n v="17"/>
    <n v="24"/>
    <n v="59"/>
    <n v="19"/>
    <n v="0"/>
    <n v="0"/>
    <n v="0"/>
    <n v="0"/>
    <x v="2176"/>
    <x v="6"/>
    <x v="19"/>
    <x v="39"/>
    <x v="26"/>
    <n v="4.4938271604938275E-2"/>
    <n v="0"/>
    <n v="0"/>
    <n v="0"/>
    <n v="0"/>
    <n v="4.4642857142857137E-2"/>
  </r>
  <r>
    <x v="15"/>
    <s v="0110-01-000"/>
    <s v="yes"/>
    <x v="1"/>
    <s v="Carver"/>
    <s v="Waconia Public School District"/>
    <n v="93"/>
    <n v="0"/>
    <n v="4"/>
    <n v="0"/>
    <n v="0"/>
    <n v="7"/>
    <n v="99"/>
    <n v="2.9436501261564342E-3"/>
    <n v="4.1631623212783853E-2"/>
    <n v="147"/>
    <n v="6.0768912773873501E-2"/>
    <n v="2378"/>
    <n v="2419"/>
    <x v="2187"/>
    <n v="11"/>
    <n v="38"/>
    <n v="39"/>
    <n v="48"/>
    <n v="128"/>
    <n v="0"/>
    <n v="0"/>
    <n v="0"/>
    <n v="5"/>
    <x v="2177"/>
    <x v="90"/>
    <x v="334"/>
    <x v="278"/>
    <x v="125"/>
    <n v="4.1370106761565835E-2"/>
    <n v="0"/>
    <n v="9.5238095238095233E-2"/>
    <n v="0"/>
    <n v="0"/>
    <n v="4.4575273338940284E-2"/>
  </r>
  <r>
    <x v="4"/>
    <s v="0750-01-000"/>
    <m/>
    <x v="0"/>
    <s v="Stearns"/>
    <s v="Rocori Public School District"/>
    <n v="87"/>
    <n v="0"/>
    <n v="0"/>
    <n v="0"/>
    <n v="0"/>
    <n v="6"/>
    <n v="87"/>
    <n v="2.8735632183908046E-3"/>
    <n v="4.1666666666666664E-2"/>
    <n v="219"/>
    <n v="9.8915989159891596E-2"/>
    <n v="2088"/>
    <n v="2214"/>
    <x v="1857"/>
    <n v="1"/>
    <n v="14"/>
    <n v="15"/>
    <n v="93"/>
    <n v="205"/>
    <n v="0"/>
    <n v="0"/>
    <n v="3"/>
    <n v="3"/>
    <x v="2178"/>
    <x v="3"/>
    <x v="27"/>
    <x v="17"/>
    <x v="65"/>
    <n v="4.4095286365940192E-2"/>
    <n v="0"/>
    <n v="0"/>
    <n v="0"/>
    <n v="0"/>
    <n v="4.4540229885057472E-2"/>
  </r>
  <r>
    <x v="9"/>
    <s v="0745-01-000"/>
    <m/>
    <x v="0"/>
    <s v="Stearns"/>
    <s v="Albany Public School District"/>
    <n v="66"/>
    <n v="0"/>
    <n v="0"/>
    <n v="0"/>
    <n v="3"/>
    <n v="0"/>
    <n v="75"/>
    <n v="0"/>
    <n v="4.4510385756676561E-2"/>
    <n v="138"/>
    <n v="7.8947368421052627E-2"/>
    <n v="1685"/>
    <n v="1748"/>
    <x v="2188"/>
    <n v="8"/>
    <n v="7"/>
    <n v="8"/>
    <n v="20"/>
    <n v="122"/>
    <n v="0"/>
    <n v="3"/>
    <n v="0"/>
    <n v="0"/>
    <x v="2179"/>
    <x v="35"/>
    <x v="2"/>
    <x v="8"/>
    <x v="10"/>
    <n v="4.0024257125530621E-2"/>
    <n v="0"/>
    <n v="0"/>
    <n v="0"/>
    <n v="0.13043478260869565"/>
    <n v="4.4510385756676561E-2"/>
  </r>
  <r>
    <x v="0"/>
    <s v="2899-01-000"/>
    <m/>
    <x v="0"/>
    <s v="Wabasha"/>
    <s v="Plainview-Elgin-Millville"/>
    <n v="65"/>
    <n v="0"/>
    <n v="0"/>
    <n v="0"/>
    <n v="0"/>
    <n v="0"/>
    <n v="68"/>
    <n v="0"/>
    <n v="4.4502617801047119E-2"/>
    <n v="82"/>
    <n v="5.3177691309987028E-2"/>
    <n v="1528"/>
    <n v="1542"/>
    <x v="2189"/>
    <n v="3"/>
    <n v="11"/>
    <n v="5"/>
    <n v="102"/>
    <n v="81"/>
    <n v="0"/>
    <n v="0"/>
    <n v="0"/>
    <n v="0"/>
    <x v="2180"/>
    <x v="6"/>
    <x v="42"/>
    <x v="7"/>
    <x v="255"/>
    <n v="4.6263345195729534E-2"/>
    <n v="0"/>
    <n v="0"/>
    <n v="0"/>
    <n v="0"/>
    <n v="4.4502617801047119E-2"/>
  </r>
  <r>
    <x v="0"/>
    <s v="2168-01-000"/>
    <m/>
    <x v="0"/>
    <s v="Waseca"/>
    <s v="NRHEG School District"/>
    <n v="27"/>
    <n v="0"/>
    <n v="0"/>
    <n v="0"/>
    <n v="0"/>
    <n v="3"/>
    <n v="35"/>
    <n v="3.5128805620608899E-3"/>
    <n v="4.0983606557377046E-2"/>
    <n v="121"/>
    <n v="0.12913553895410887"/>
    <n v="854"/>
    <n v="937"/>
    <x v="773"/>
    <n v="0"/>
    <n v="1"/>
    <n v="3"/>
    <n v="4"/>
    <n v="118"/>
    <n v="0"/>
    <n v="0"/>
    <n v="0"/>
    <n v="0"/>
    <x v="195"/>
    <x v="0"/>
    <x v="3"/>
    <x v="5"/>
    <x v="29"/>
    <n v="3.2219570405727926E-2"/>
    <n v="0"/>
    <n v="0"/>
    <n v="0"/>
    <n v="0"/>
    <n v="4.4496487119437933E-2"/>
  </r>
  <r>
    <x v="12"/>
    <s v="0241-01-000"/>
    <m/>
    <x v="0"/>
    <s v="Freeborn"/>
    <s v="Albert Lea Public School District"/>
    <n v="158"/>
    <n v="0"/>
    <n v="0"/>
    <n v="0"/>
    <n v="10"/>
    <n v="0"/>
    <n v="172"/>
    <n v="0"/>
    <n v="4.4410018073844565E-2"/>
    <n v="12"/>
    <n v="3.2318879612173446E-3"/>
    <n v="3873"/>
    <n v="3713"/>
    <x v="2190"/>
    <n v="5"/>
    <n v="25"/>
    <n v="36"/>
    <n v="497"/>
    <n v="8"/>
    <n v="0"/>
    <n v="0"/>
    <n v="0"/>
    <n v="0"/>
    <x v="2181"/>
    <x v="43"/>
    <x v="51"/>
    <x v="141"/>
    <x v="677"/>
    <n v="4.7878787878787882E-2"/>
    <n v="0"/>
    <n v="0"/>
    <n v="0"/>
    <n v="1.9723865877712032E-2"/>
    <n v="4.4410018073844565E-2"/>
  </r>
  <r>
    <x v="9"/>
    <s v="2168-01-000"/>
    <m/>
    <x v="0"/>
    <s v="Waseca"/>
    <s v="NRHEG School District"/>
    <n v="38"/>
    <n v="0"/>
    <n v="0"/>
    <n v="0"/>
    <n v="0"/>
    <n v="3"/>
    <n v="37"/>
    <n v="3.3296337402885681E-3"/>
    <n v="4.1065482796892344E-2"/>
    <n v="124"/>
    <n v="0.12588832487309645"/>
    <n v="901"/>
    <n v="985"/>
    <x v="369"/>
    <n v="0"/>
    <n v="1"/>
    <n v="4"/>
    <n v="4"/>
    <n v="123"/>
    <n v="0"/>
    <n v="0"/>
    <n v="0"/>
    <n v="0"/>
    <x v="1086"/>
    <x v="0"/>
    <x v="3"/>
    <x v="10"/>
    <x v="29"/>
    <n v="4.2648709315375982E-2"/>
    <n v="0"/>
    <n v="0"/>
    <n v="0"/>
    <n v="0"/>
    <n v="4.4395116537180909E-2"/>
  </r>
  <r>
    <x v="16"/>
    <s v="0535-01-000"/>
    <m/>
    <x v="0"/>
    <s v="Olmsted"/>
    <s v="Rochester Public School District"/>
    <n v="706"/>
    <n v="0"/>
    <n v="0"/>
    <n v="17"/>
    <n v="0"/>
    <n v="148"/>
    <n v="586"/>
    <n v="8.9512519656465457E-3"/>
    <n v="3.5442119269384301E-2"/>
    <n v="129"/>
    <n v="8.0984368133592815E-3"/>
    <n v="16534"/>
    <n v="15929"/>
    <x v="2191"/>
    <n v="49"/>
    <n v="1087"/>
    <n v="1362"/>
    <n v="474"/>
    <n v="105"/>
    <n v="0"/>
    <n v="4"/>
    <n v="4"/>
    <n v="0"/>
    <x v="2182"/>
    <x v="142"/>
    <x v="589"/>
    <x v="531"/>
    <x v="678"/>
    <n v="5.2072577076264934E-2"/>
    <n v="0"/>
    <n v="0"/>
    <n v="1.2363636363636363E-2"/>
    <n v="0"/>
    <n v="4.4393371235030843E-2"/>
  </r>
  <r>
    <x v="6"/>
    <s v="2448-01-000"/>
    <m/>
    <x v="0"/>
    <s v="Martin"/>
    <s v="Martin County West School District"/>
    <n v="34"/>
    <n v="0"/>
    <n v="0"/>
    <n v="0"/>
    <n v="0"/>
    <n v="5"/>
    <n v="30"/>
    <n v="6.3371356147021544E-3"/>
    <n v="3.8022813688212927E-2"/>
    <n v="113"/>
    <n v="0.13033448673587081"/>
    <n v="789"/>
    <n v="867"/>
    <x v="878"/>
    <n v="1"/>
    <n v="10"/>
    <n v="6"/>
    <n v="12"/>
    <n v="109"/>
    <n v="0"/>
    <n v="0"/>
    <n v="0"/>
    <n v="0"/>
    <x v="974"/>
    <x v="3"/>
    <x v="14"/>
    <x v="3"/>
    <x v="12"/>
    <n v="4.456094364351245E-2"/>
    <n v="0"/>
    <n v="0"/>
    <n v="0"/>
    <n v="0"/>
    <n v="4.4359949302915078E-2"/>
  </r>
  <r>
    <x v="10"/>
    <s v="0362-01-000"/>
    <m/>
    <x v="0"/>
    <s v="Koochiching"/>
    <s v="Littlefork-Big Falls School Dist."/>
    <n v="9"/>
    <n v="0"/>
    <n v="0"/>
    <n v="0"/>
    <n v="0"/>
    <n v="0"/>
    <n v="11"/>
    <n v="0"/>
    <n v="4.4354838709677422E-2"/>
    <n v="109"/>
    <n v="0.31502890173410403"/>
    <n v="248"/>
    <n v="346"/>
    <x v="1163"/>
    <n v="9"/>
    <n v="2"/>
    <n v="0"/>
    <n v="2"/>
    <n v="101"/>
    <n v="4"/>
    <n v="0"/>
    <n v="0"/>
    <n v="0"/>
    <x v="166"/>
    <x v="43"/>
    <x v="6"/>
    <x v="2"/>
    <x v="3"/>
    <n v="3.7344398340248962E-2"/>
    <n v="0"/>
    <n v="0"/>
    <n v="0"/>
    <n v="0"/>
    <n v="4.4354838709677422E-2"/>
  </r>
  <r>
    <x v="7"/>
    <s v="0745-01-000"/>
    <m/>
    <x v="0"/>
    <s v="Stearns"/>
    <s v="Albany Public School District"/>
    <n v="64"/>
    <n v="0"/>
    <n v="0"/>
    <n v="0"/>
    <n v="4"/>
    <n v="0"/>
    <n v="71"/>
    <n v="0"/>
    <n v="4.4347282948157402E-2"/>
    <n v="167"/>
    <n v="9.8408956982911022E-2"/>
    <n v="1601"/>
    <n v="1697"/>
    <x v="2192"/>
    <n v="6"/>
    <n v="14"/>
    <n v="19"/>
    <n v="39"/>
    <n v="156"/>
    <n v="0"/>
    <n v="0"/>
    <n v="0"/>
    <n v="0"/>
    <x v="1186"/>
    <x v="31"/>
    <x v="27"/>
    <x v="60"/>
    <x v="125"/>
    <n v="4.1912246234446629E-2"/>
    <n v="0"/>
    <n v="0"/>
    <n v="0"/>
    <n v="9.3023255813953487E-2"/>
    <n v="4.4347282948157402E-2"/>
  </r>
  <r>
    <x v="14"/>
    <s v="0553-01-000"/>
    <m/>
    <x v="0"/>
    <s v="Otter Tail"/>
    <s v="New York Mills Public School Dist."/>
    <n v="29"/>
    <n v="0"/>
    <n v="0"/>
    <n v="0"/>
    <n v="0"/>
    <n v="0"/>
    <n v="32"/>
    <n v="0"/>
    <n v="4.4321329639889197E-2"/>
    <n v="77"/>
    <n v="0.10039113428943937"/>
    <n v="722"/>
    <n v="767"/>
    <x v="968"/>
    <n v="7"/>
    <n v="0"/>
    <n v="0"/>
    <n v="5"/>
    <n v="71"/>
    <n v="0"/>
    <n v="0"/>
    <n v="0"/>
    <n v="0"/>
    <x v="438"/>
    <x v="47"/>
    <x v="0"/>
    <x v="2"/>
    <x v="25"/>
    <n v="4.067321178120617E-2"/>
    <n v="0"/>
    <n v="0"/>
    <n v="0"/>
    <n v="0"/>
    <n v="4.4321329639889197E-2"/>
  </r>
  <r>
    <x v="1"/>
    <s v="2856-01-000"/>
    <m/>
    <x v="0"/>
    <s v="Marshall"/>
    <s v="Stephen-Argyle Central Schools"/>
    <n v="9"/>
    <n v="0"/>
    <n v="0"/>
    <n v="0"/>
    <n v="0"/>
    <n v="0"/>
    <n v="14"/>
    <n v="0"/>
    <n v="4.4303797468354431E-2"/>
    <n v="20"/>
    <n v="6.2111801242236024E-2"/>
    <n v="316"/>
    <n v="322"/>
    <x v="1617"/>
    <n v="1"/>
    <n v="5"/>
    <n v="1"/>
    <n v="27"/>
    <n v="18"/>
    <n v="0"/>
    <n v="0"/>
    <n v="0"/>
    <n v="0"/>
    <x v="789"/>
    <x v="3"/>
    <x v="5"/>
    <x v="1"/>
    <x v="59"/>
    <n v="3.2258064516129031E-2"/>
    <n v="0"/>
    <n v="0"/>
    <n v="0"/>
    <n v="0"/>
    <n v="4.4303797468354431E-2"/>
  </r>
  <r>
    <x v="1"/>
    <s v="0761-01-000"/>
    <m/>
    <x v="0"/>
    <s v="Steele"/>
    <s v="Owatonna Public School District"/>
    <n v="184"/>
    <n v="0"/>
    <n v="3"/>
    <n v="6"/>
    <n v="14"/>
    <n v="13"/>
    <n v="207"/>
    <n v="2.6109660574412533E-3"/>
    <n v="4.1574613376179959E-2"/>
    <n v="134"/>
    <n v="2.738606172082567E-2"/>
    <n v="4979"/>
    <n v="4893"/>
    <x v="2193"/>
    <n v="12"/>
    <n v="381"/>
    <n v="73"/>
    <n v="579"/>
    <n v="117"/>
    <n v="0"/>
    <n v="0"/>
    <n v="0"/>
    <n v="3"/>
    <x v="2183"/>
    <x v="123"/>
    <x v="590"/>
    <x v="185"/>
    <x v="679"/>
    <n v="4.6998722860791826E-2"/>
    <n v="0"/>
    <n v="7.8125E-3"/>
    <n v="7.5949367088607597E-2"/>
    <n v="2.3728813559322035E-2"/>
    <n v="4.4185579433621211E-2"/>
  </r>
  <r>
    <x v="15"/>
    <s v="0036-01-000"/>
    <m/>
    <x v="0"/>
    <s v="Beltrami"/>
    <s v="Kelliher Public School District"/>
    <n v="10"/>
    <n v="0"/>
    <n v="0"/>
    <n v="0"/>
    <n v="0"/>
    <n v="0"/>
    <n v="11"/>
    <n v="0"/>
    <n v="4.4176706827309238E-2"/>
    <n v="40"/>
    <n v="0.14388489208633093"/>
    <n v="249"/>
    <n v="278"/>
    <x v="304"/>
    <n v="85"/>
    <n v="4"/>
    <n v="0"/>
    <n v="0"/>
    <n v="3"/>
    <n v="36"/>
    <n v="0"/>
    <n v="0"/>
    <n v="0"/>
    <x v="614"/>
    <x v="142"/>
    <x v="2"/>
    <x v="2"/>
    <x v="1"/>
    <n v="5.1020408163265307E-2"/>
    <n v="0"/>
    <n v="0"/>
    <n v="0"/>
    <n v="0"/>
    <n v="4.4176706827309238E-2"/>
  </r>
  <r>
    <x v="12"/>
    <s v="0085-01-000"/>
    <m/>
    <x v="0"/>
    <s v="Brown"/>
    <s v="Springfield Public School District"/>
    <n v="27"/>
    <n v="0"/>
    <n v="0"/>
    <n v="0"/>
    <n v="0"/>
    <n v="0"/>
    <n v="28"/>
    <n v="0"/>
    <n v="4.4164037854889593E-2"/>
    <n v="81"/>
    <n v="0.11790393013100436"/>
    <n v="634"/>
    <n v="687"/>
    <x v="2194"/>
    <n v="1"/>
    <n v="0"/>
    <n v="2"/>
    <n v="9"/>
    <n v="78"/>
    <n v="0"/>
    <n v="0"/>
    <n v="0"/>
    <n v="0"/>
    <x v="1074"/>
    <x v="3"/>
    <x v="0"/>
    <x v="0"/>
    <x v="22"/>
    <n v="4.3269230769230768E-2"/>
    <n v="0"/>
    <n v="0"/>
    <n v="0"/>
    <n v="0"/>
    <n v="4.4164037854889593E-2"/>
  </r>
  <r>
    <x v="8"/>
    <s v="2854-01-000"/>
    <m/>
    <x v="0"/>
    <s v="Norman"/>
    <s v="Ada-Borup Public School District"/>
    <n v="17"/>
    <n v="0"/>
    <n v="0"/>
    <n v="0"/>
    <n v="0"/>
    <n v="0"/>
    <n v="23"/>
    <n v="0"/>
    <n v="4.4145873320537425E-2"/>
    <n v="61"/>
    <n v="0.10912343470483005"/>
    <n v="521"/>
    <n v="559"/>
    <x v="59"/>
    <n v="15"/>
    <n v="5"/>
    <n v="9"/>
    <n v="56"/>
    <n v="46"/>
    <n v="0"/>
    <n v="0"/>
    <n v="0"/>
    <n v="9"/>
    <x v="1025"/>
    <x v="46"/>
    <x v="5"/>
    <x v="14"/>
    <x v="153"/>
    <n v="3.8202247191011236E-2"/>
    <n v="0"/>
    <n v="0"/>
    <n v="0"/>
    <n v="0"/>
    <n v="4.4145873320537425E-2"/>
  </r>
  <r>
    <x v="9"/>
    <s v="0011-01-000"/>
    <s v="yes"/>
    <x v="1"/>
    <s v="Anoka"/>
    <s v="Anoka-Hennepin Public School District"/>
    <n v="1379"/>
    <n v="21"/>
    <n v="310"/>
    <n v="112"/>
    <n v="49"/>
    <n v="872"/>
    <n v="1034"/>
    <n v="2.0195937651990643E-2"/>
    <n v="2.3947935243300831E-2"/>
    <n v="39"/>
    <n v="9.44081336238199E-4"/>
    <n v="43177"/>
    <n v="41310"/>
    <x v="2195"/>
    <n v="502"/>
    <n v="3224"/>
    <n v="2550"/>
    <n v="1259"/>
    <n v="25"/>
    <n v="0"/>
    <n v="3"/>
    <n v="0"/>
    <n v="0"/>
    <x v="2184"/>
    <x v="426"/>
    <x v="591"/>
    <x v="532"/>
    <x v="680"/>
    <n v="3.9255316120584131E-2"/>
    <n v="4.0152963671128104E-2"/>
    <n v="8.7793826111583123E-2"/>
    <n v="4.2073628850488355E-2"/>
    <n v="3.746177370030581E-2"/>
    <n v="4.4143872895291474E-2"/>
  </r>
  <r>
    <x v="11"/>
    <s v="0332-01-000"/>
    <m/>
    <x v="0"/>
    <s v="Kanabec"/>
    <s v="Mora Public School District"/>
    <n v="73"/>
    <n v="0"/>
    <n v="0"/>
    <n v="0"/>
    <n v="0"/>
    <n v="10"/>
    <n v="69"/>
    <n v="5.5865921787709499E-3"/>
    <n v="3.8547486033519554E-2"/>
    <n v="64"/>
    <n v="3.6056338028169016E-2"/>
    <n v="1790"/>
    <n v="1775"/>
    <x v="1233"/>
    <n v="31"/>
    <n v="32"/>
    <n v="14"/>
    <n v="53"/>
    <n v="62"/>
    <n v="0"/>
    <n v="0"/>
    <n v="0"/>
    <n v="0"/>
    <x v="2185"/>
    <x v="166"/>
    <x v="75"/>
    <x v="30"/>
    <x v="184"/>
    <n v="4.4082125603864736E-2"/>
    <n v="0"/>
    <n v="0"/>
    <n v="0"/>
    <n v="0"/>
    <n v="4.4134078212290505E-2"/>
  </r>
  <r>
    <x v="2"/>
    <s v="0196-01-000"/>
    <s v="yes"/>
    <x v="1"/>
    <s v="Dakota"/>
    <s v="Rosemount-Apple Valley-Eagan"/>
    <n v="771"/>
    <n v="0"/>
    <n v="173"/>
    <n v="78"/>
    <n v="100"/>
    <n v="369"/>
    <n v="814"/>
    <n v="1.3763521074226036E-2"/>
    <n v="3.0361805296531146E-2"/>
    <n v="1836"/>
    <n v="6.6853584823216697E-2"/>
    <n v="26810"/>
    <n v="27463"/>
    <x v="2196"/>
    <n v="277"/>
    <n v="3505"/>
    <n v="2747"/>
    <n v="2196"/>
    <n v="1131"/>
    <n v="19"/>
    <n v="319"/>
    <n v="195"/>
    <n v="123"/>
    <x v="2186"/>
    <x v="427"/>
    <x v="592"/>
    <x v="533"/>
    <x v="681"/>
    <n v="4.1952334312765266E-2"/>
    <n v="0"/>
    <n v="5.1503423637987496E-2"/>
    <n v="2.9657794676806085E-2"/>
    <n v="4.6019328117809483E-2"/>
    <n v="4.4125326370757181E-2"/>
  </r>
  <r>
    <x v="16"/>
    <s v="0831-01-000"/>
    <s v="yes"/>
    <x v="1"/>
    <s v="Washington"/>
    <s v="Forest Lake Public School District"/>
    <n v="324"/>
    <n v="0"/>
    <n v="0"/>
    <n v="5"/>
    <n v="0"/>
    <n v="142"/>
    <n v="205"/>
    <n v="1.8050082623617642E-2"/>
    <n v="2.6058217872124062E-2"/>
    <n v="191"/>
    <n v="2.4769809363247308E-2"/>
    <n v="7867"/>
    <n v="7711"/>
    <x v="2197"/>
    <n v="47"/>
    <n v="34"/>
    <n v="87"/>
    <n v="37"/>
    <n v="178"/>
    <n v="0"/>
    <n v="0"/>
    <n v="0"/>
    <n v="0"/>
    <x v="2187"/>
    <x v="116"/>
    <x v="37"/>
    <x v="341"/>
    <x v="164"/>
    <n v="4.2341871406168324E-2"/>
    <n v="0"/>
    <n v="0"/>
    <n v="5.434782608695652E-2"/>
    <n v="0"/>
    <n v="4.4108300495741701E-2"/>
  </r>
  <r>
    <x v="4"/>
    <s v="0177-01-000"/>
    <m/>
    <x v="0"/>
    <s v="Cottonwood"/>
    <s v="Windom Public School District"/>
    <n v="34"/>
    <n v="0"/>
    <n v="0"/>
    <n v="3"/>
    <n v="0"/>
    <n v="0"/>
    <n v="40"/>
    <n v="0"/>
    <n v="4.4101433296582136E-2"/>
    <n v="82"/>
    <n v="8.6406743940990516E-2"/>
    <n v="907"/>
    <n v="949"/>
    <x v="1358"/>
    <n v="12"/>
    <n v="5"/>
    <n v="18"/>
    <n v="83"/>
    <n v="77"/>
    <n v="0"/>
    <n v="0"/>
    <n v="0"/>
    <n v="0"/>
    <x v="1572"/>
    <x v="123"/>
    <x v="5"/>
    <x v="25"/>
    <x v="63"/>
    <n v="4.3147208121827409E-2"/>
    <n v="0"/>
    <n v="0"/>
    <n v="0.14285714285714285"/>
    <n v="0"/>
    <n v="4.4101433296582136E-2"/>
  </r>
  <r>
    <x v="5"/>
    <s v="2899-01-000"/>
    <m/>
    <x v="0"/>
    <s v="Wabasha"/>
    <s v="Plainview-Elgin-Millville"/>
    <n v="57"/>
    <n v="0"/>
    <n v="0"/>
    <n v="0"/>
    <n v="0"/>
    <n v="7"/>
    <n v="57"/>
    <n v="4.8209366391184574E-3"/>
    <n v="3.9256198347107439E-2"/>
    <n v="93"/>
    <n v="6.2795408507765021E-2"/>
    <n v="1452"/>
    <n v="1481"/>
    <x v="472"/>
    <n v="4"/>
    <n v="16"/>
    <n v="4"/>
    <n v="124"/>
    <n v="87"/>
    <n v="0"/>
    <n v="0"/>
    <n v="0"/>
    <n v="3"/>
    <x v="938"/>
    <x v="2"/>
    <x v="31"/>
    <x v="10"/>
    <x v="222"/>
    <n v="4.3745203376822715E-2"/>
    <n v="0"/>
    <n v="0"/>
    <n v="0"/>
    <n v="0"/>
    <n v="4.4077134986225897E-2"/>
  </r>
  <r>
    <x v="10"/>
    <s v="0077-01-000"/>
    <m/>
    <x v="0"/>
    <s v="Blue Earth"/>
    <s v="Mankato Public School District"/>
    <n v="307"/>
    <n v="0"/>
    <n v="9"/>
    <n v="0"/>
    <n v="11"/>
    <n v="121"/>
    <n v="223"/>
    <n v="1.5502882767456759E-2"/>
    <n v="2.8571428571428571E-2"/>
    <n v="361"/>
    <n v="4.6151879314753258E-2"/>
    <n v="7805"/>
    <n v="7822"/>
    <x v="2198"/>
    <n v="33"/>
    <n v="842"/>
    <n v="223"/>
    <n v="390"/>
    <n v="331"/>
    <n v="0"/>
    <n v="3"/>
    <n v="3"/>
    <n v="6"/>
    <x v="2188"/>
    <x v="40"/>
    <x v="284"/>
    <x v="315"/>
    <x v="682"/>
    <n v="4.865293185419968E-2"/>
    <n v="0"/>
    <n v="1.0613207547169811E-2"/>
    <n v="0"/>
    <n v="2.7848101265822784E-2"/>
    <n v="4.4074311338885327E-2"/>
  </r>
  <r>
    <x v="6"/>
    <s v="2854-01-000"/>
    <m/>
    <x v="0"/>
    <s v="Norman"/>
    <s v="Ada-Borup Public School District"/>
    <n v="18"/>
    <n v="0"/>
    <n v="0"/>
    <n v="0"/>
    <n v="0"/>
    <n v="0"/>
    <n v="23"/>
    <n v="0"/>
    <n v="4.4061302681992334E-2"/>
    <n v="54"/>
    <n v="9.7649186256781192E-2"/>
    <n v="522"/>
    <n v="553"/>
    <x v="977"/>
    <n v="15"/>
    <n v="8"/>
    <n v="8"/>
    <n v="46"/>
    <n v="43"/>
    <n v="0"/>
    <n v="3"/>
    <n v="0"/>
    <n v="0"/>
    <x v="359"/>
    <x v="46"/>
    <x v="5"/>
    <x v="8"/>
    <x v="64"/>
    <n v="3.9911308203991129E-2"/>
    <n v="0"/>
    <n v="0"/>
    <n v="0"/>
    <n v="0"/>
    <n v="4.4061302681992334E-2"/>
  </r>
  <r>
    <x v="8"/>
    <s v="0882-01-000"/>
    <m/>
    <x v="0"/>
    <s v="Wright"/>
    <s v="Monticello Public School District"/>
    <n v="156"/>
    <n v="0"/>
    <n v="0"/>
    <n v="4"/>
    <n v="3"/>
    <n v="114"/>
    <n v="69"/>
    <n v="2.74434280211844E-2"/>
    <n v="1.6610495907558979E-2"/>
    <n v="65"/>
    <n v="1.6105054509415264E-2"/>
    <n v="4154"/>
    <n v="4036"/>
    <x v="1614"/>
    <n v="12"/>
    <n v="74"/>
    <n v="61"/>
    <n v="185"/>
    <n v="54"/>
    <n v="0"/>
    <n v="0"/>
    <n v="0"/>
    <n v="0"/>
    <x v="1317"/>
    <x v="123"/>
    <x v="341"/>
    <x v="139"/>
    <x v="683"/>
    <n v="4.0987913820283765E-2"/>
    <n v="0"/>
    <n v="0"/>
    <n v="6.1538461538461542E-2"/>
    <n v="1.5957446808510637E-2"/>
    <n v="4.4053923928743383E-2"/>
  </r>
  <r>
    <x v="17"/>
    <s v="0255-01-000"/>
    <m/>
    <x v="0"/>
    <s v="Goodhue"/>
    <s v="Pine Island Public School Dist."/>
    <n v="42"/>
    <n v="0"/>
    <n v="0"/>
    <n v="4"/>
    <n v="0"/>
    <n v="0"/>
    <n v="53"/>
    <n v="0"/>
    <n v="4.4019933554817273E-2"/>
    <n v="93"/>
    <n v="7.4758842443729906E-2"/>
    <n v="1204"/>
    <n v="1244"/>
    <x v="2199"/>
    <n v="3"/>
    <n v="9"/>
    <n v="14"/>
    <n v="24"/>
    <n v="89"/>
    <n v="0"/>
    <n v="0"/>
    <n v="0"/>
    <n v="0"/>
    <x v="293"/>
    <x v="6"/>
    <x v="13"/>
    <x v="105"/>
    <x v="11"/>
    <n v="3.6617262423714034E-2"/>
    <n v="0"/>
    <n v="0"/>
    <n v="0.22222222222222221"/>
    <n v="0"/>
    <n v="4.4019933554817273E-2"/>
  </r>
  <r>
    <x v="15"/>
    <s v="0740-01-000"/>
    <m/>
    <x v="0"/>
    <s v="Stearns"/>
    <s v="Melrose Public School District"/>
    <n v="56"/>
    <n v="0"/>
    <n v="0"/>
    <n v="0"/>
    <n v="0"/>
    <n v="0"/>
    <n v="65"/>
    <n v="0"/>
    <n v="4.4008124576844956E-2"/>
    <n v="81"/>
    <n v="5.4253181513730743E-2"/>
    <n v="1477"/>
    <n v="1493"/>
    <x v="1512"/>
    <n v="0"/>
    <n v="14"/>
    <n v="2"/>
    <n v="170"/>
    <n v="74"/>
    <n v="0"/>
    <n v="0"/>
    <n v="0"/>
    <n v="0"/>
    <x v="1984"/>
    <x v="0"/>
    <x v="27"/>
    <x v="0"/>
    <x v="598"/>
    <n v="4.3444530643910011E-2"/>
    <n v="0"/>
    <n v="0"/>
    <n v="0"/>
    <n v="0"/>
    <n v="4.4008124576844956E-2"/>
  </r>
  <r>
    <x v="17"/>
    <s v="0599-01-000"/>
    <m/>
    <x v="0"/>
    <s v="Polk"/>
    <s v="Fertile-Beltrami School District"/>
    <n v="20"/>
    <n v="0"/>
    <n v="0"/>
    <n v="0"/>
    <n v="0"/>
    <n v="0"/>
    <n v="22"/>
    <n v="0"/>
    <n v="4.3999999999999997E-2"/>
    <n v="101"/>
    <n v="0.17443868739205526"/>
    <n v="500"/>
    <n v="579"/>
    <x v="622"/>
    <n v="22"/>
    <n v="1"/>
    <n v="3"/>
    <n v="11"/>
    <n v="89"/>
    <n v="7"/>
    <n v="0"/>
    <n v="0"/>
    <n v="0"/>
    <x v="481"/>
    <x v="46"/>
    <x v="3"/>
    <x v="5"/>
    <x v="6"/>
    <n v="4.2283298097251586E-2"/>
    <n v="0"/>
    <n v="0"/>
    <n v="0"/>
    <n v="0"/>
    <n v="4.3999999999999997E-2"/>
  </r>
  <r>
    <x v="9"/>
    <s v="0204-01-000"/>
    <m/>
    <x v="0"/>
    <s v="Dodge"/>
    <s v="Kasson-Mantorville School District"/>
    <n v="80"/>
    <n v="0"/>
    <n v="0"/>
    <n v="0"/>
    <n v="3"/>
    <n v="4"/>
    <n v="83"/>
    <n v="2.0202020202020202E-3"/>
    <n v="4.1919191919191919E-2"/>
    <n v="125"/>
    <n v="6.1942517343904858E-2"/>
    <n v="1980"/>
    <n v="2018"/>
    <x v="2200"/>
    <n v="11"/>
    <n v="16"/>
    <n v="17"/>
    <n v="70"/>
    <n v="115"/>
    <n v="0"/>
    <n v="0"/>
    <n v="0"/>
    <n v="3"/>
    <x v="1159"/>
    <x v="90"/>
    <x v="31"/>
    <x v="58"/>
    <x v="80"/>
    <n v="4.2803638309256285E-2"/>
    <n v="0"/>
    <n v="0"/>
    <n v="0"/>
    <n v="4.2857142857142858E-2"/>
    <n v="4.3939393939393938E-2"/>
  </r>
  <r>
    <x v="13"/>
    <s v="0097-01-000"/>
    <m/>
    <x v="0"/>
    <s v="Carlton"/>
    <s v="Moose Lake Public School District"/>
    <n v="31"/>
    <n v="0"/>
    <n v="0"/>
    <n v="0"/>
    <n v="0"/>
    <n v="0"/>
    <n v="32"/>
    <n v="0"/>
    <n v="4.38957475994513E-2"/>
    <n v="88"/>
    <n v="0.11210191082802548"/>
    <n v="729"/>
    <n v="785"/>
    <x v="1432"/>
    <n v="4"/>
    <n v="3"/>
    <n v="8"/>
    <n v="10"/>
    <n v="83"/>
    <n v="0"/>
    <n v="0"/>
    <n v="0"/>
    <n v="0"/>
    <x v="2062"/>
    <x v="2"/>
    <x v="4"/>
    <x v="8"/>
    <x v="32"/>
    <n v="4.3661971830985913E-2"/>
    <n v="0"/>
    <n v="0"/>
    <n v="0"/>
    <n v="0"/>
    <n v="4.38957475994513E-2"/>
  </r>
  <r>
    <x v="17"/>
    <s v="0763-01-000"/>
    <m/>
    <x v="0"/>
    <s v="Steele"/>
    <s v="Medford Public School District"/>
    <n v="23"/>
    <n v="0"/>
    <n v="0"/>
    <n v="0"/>
    <n v="0"/>
    <n v="0"/>
    <n v="24"/>
    <n v="0"/>
    <n v="4.3875685557586835E-2"/>
    <n v="32"/>
    <n v="5.7657657657657659E-2"/>
    <n v="547"/>
    <n v="555"/>
    <x v="856"/>
    <n v="1"/>
    <n v="2"/>
    <n v="13"/>
    <n v="23"/>
    <n v="28"/>
    <n v="0"/>
    <n v="0"/>
    <n v="0"/>
    <n v="0"/>
    <x v="423"/>
    <x v="3"/>
    <x v="6"/>
    <x v="31"/>
    <x v="10"/>
    <n v="4.5009784735812131E-2"/>
    <n v="0"/>
    <n v="0"/>
    <n v="0"/>
    <n v="0"/>
    <n v="4.3875685557586835E-2"/>
  </r>
  <r>
    <x v="9"/>
    <s v="0115-01-000"/>
    <m/>
    <x v="0"/>
    <s v="Cass"/>
    <s v="Cass Lake-Bena Public Schools"/>
    <n v="28"/>
    <n v="11"/>
    <n v="0"/>
    <n v="0"/>
    <n v="0"/>
    <n v="5"/>
    <n v="35"/>
    <n v="5.4824561403508769E-3"/>
    <n v="3.8377192982456142E-2"/>
    <n v="181"/>
    <n v="0.17188983855650522"/>
    <n v="912"/>
    <n v="1053"/>
    <x v="17"/>
    <n v="923"/>
    <n v="1"/>
    <n v="4"/>
    <n v="3"/>
    <n v="11"/>
    <n v="166"/>
    <n v="0"/>
    <n v="0"/>
    <n v="0"/>
    <x v="452"/>
    <x v="100"/>
    <x v="3"/>
    <x v="10"/>
    <x v="17"/>
    <n v="0.20143884892086331"/>
    <n v="1.4322916666666666E-2"/>
    <n v="0"/>
    <n v="0"/>
    <n v="0"/>
    <n v="4.3859649122807015E-2"/>
  </r>
  <r>
    <x v="8"/>
    <s v="0414-01-000"/>
    <m/>
    <x v="0"/>
    <s v="Lyon"/>
    <s v="Minneota Public School District"/>
    <n v="15"/>
    <n v="0"/>
    <n v="0"/>
    <n v="0"/>
    <n v="0"/>
    <n v="0"/>
    <n v="17"/>
    <n v="0"/>
    <n v="4.3814432989690719E-2"/>
    <n v="91"/>
    <n v="0.19696969696969696"/>
    <n v="388"/>
    <n v="462"/>
    <x v="351"/>
    <n v="1"/>
    <n v="3"/>
    <n v="2"/>
    <n v="33"/>
    <n v="87"/>
    <n v="0"/>
    <n v="0"/>
    <n v="0"/>
    <n v="0"/>
    <x v="62"/>
    <x v="3"/>
    <x v="4"/>
    <x v="0"/>
    <x v="105"/>
    <n v="4.2735042735042736E-2"/>
    <n v="0"/>
    <n v="0"/>
    <n v="0"/>
    <n v="0"/>
    <n v="4.3814432989690719E-2"/>
  </r>
  <r>
    <x v="13"/>
    <s v="0253-01-000"/>
    <m/>
    <x v="0"/>
    <s v="Goodhue"/>
    <s v="Goodhue Public School District"/>
    <n v="24"/>
    <n v="0"/>
    <n v="0"/>
    <n v="0"/>
    <n v="0"/>
    <n v="0"/>
    <n v="24"/>
    <n v="0"/>
    <n v="4.3795620437956206E-2"/>
    <n v="72"/>
    <n v="0.12080536912751678"/>
    <n v="548"/>
    <n v="596"/>
    <x v="280"/>
    <n v="0"/>
    <n v="0"/>
    <n v="3"/>
    <n v="4"/>
    <n v="72"/>
    <n v="0"/>
    <n v="0"/>
    <n v="0"/>
    <n v="0"/>
    <x v="29"/>
    <x v="0"/>
    <x v="0"/>
    <x v="5"/>
    <x v="29"/>
    <n v="4.4609665427509292E-2"/>
    <n v="0"/>
    <n v="0"/>
    <n v="0"/>
    <n v="0"/>
    <n v="4.3795620437956206E-2"/>
  </r>
  <r>
    <x v="1"/>
    <s v="0099-01-000"/>
    <m/>
    <x v="0"/>
    <s v="Carlton"/>
    <s v="Esko Public School District"/>
    <n v="39"/>
    <n v="0"/>
    <n v="0"/>
    <n v="0"/>
    <n v="0"/>
    <n v="0"/>
    <n v="45"/>
    <n v="0"/>
    <n v="4.3774319066147857E-2"/>
    <n v="259"/>
    <n v="0.20853462157809985"/>
    <n v="1028"/>
    <n v="1242"/>
    <x v="2201"/>
    <n v="16"/>
    <n v="11"/>
    <n v="8"/>
    <n v="11"/>
    <n v="241"/>
    <n v="10"/>
    <n v="0"/>
    <n v="0"/>
    <n v="0"/>
    <x v="300"/>
    <x v="31"/>
    <x v="42"/>
    <x v="8"/>
    <x v="6"/>
    <n v="3.9235412474849095E-2"/>
    <n v="0"/>
    <n v="0"/>
    <n v="0"/>
    <n v="0"/>
    <n v="4.3774319066147857E-2"/>
  </r>
  <r>
    <x v="14"/>
    <s v="0314-01-000"/>
    <m/>
    <x v="0"/>
    <s v="Isanti"/>
    <s v="Braham Public School District"/>
    <n v="37"/>
    <n v="0"/>
    <n v="0"/>
    <n v="0"/>
    <n v="0"/>
    <n v="0"/>
    <n v="41"/>
    <n v="0"/>
    <n v="4.3756670224119533E-2"/>
    <n v="45"/>
    <n v="4.7821466524973433E-2"/>
    <n v="937"/>
    <n v="941"/>
    <x v="275"/>
    <n v="7"/>
    <n v="6"/>
    <n v="6"/>
    <n v="5"/>
    <n v="36"/>
    <n v="0"/>
    <n v="0"/>
    <n v="3"/>
    <n v="0"/>
    <x v="585"/>
    <x v="47"/>
    <x v="41"/>
    <x v="5"/>
    <x v="25"/>
    <n v="4.0305010893246188E-2"/>
    <n v="0"/>
    <n v="0"/>
    <n v="0"/>
    <n v="0"/>
    <n v="4.3756670224119533E-2"/>
  </r>
  <r>
    <x v="5"/>
    <s v="0196-01-000"/>
    <s v="yes"/>
    <x v="1"/>
    <s v="Dakota"/>
    <s v="Rosemount-Apple Valley-Eagan"/>
    <n v="776"/>
    <n v="3"/>
    <n v="181"/>
    <n v="66"/>
    <n v="106"/>
    <n v="362"/>
    <n v="816"/>
    <n v="1.3444254623783703E-2"/>
    <n v="3.0305281140904701E-2"/>
    <n v="2105"/>
    <n v="7.557534197393459E-2"/>
    <n v="26926"/>
    <n v="27853"/>
    <x v="2202"/>
    <n v="304"/>
    <n v="3680"/>
    <n v="2893"/>
    <n v="2374"/>
    <n v="1243"/>
    <n v="31"/>
    <n v="404"/>
    <n v="215"/>
    <n v="153"/>
    <x v="2189"/>
    <x v="247"/>
    <x v="593"/>
    <x v="534"/>
    <x v="684"/>
    <n v="4.2790184725668597E-2"/>
    <n v="1.0869565217391304E-2"/>
    <n v="5.2357535435348566E-2"/>
    <n v="2.4052478134110787E-2"/>
    <n v="4.555221314997851E-2"/>
    <n v="4.3749535764688402E-2"/>
  </r>
  <r>
    <x v="12"/>
    <s v="2144-01-000"/>
    <m/>
    <x v="0"/>
    <s v="Chisago"/>
    <s v="Chisago Lakes School District"/>
    <n v="154"/>
    <n v="0"/>
    <n v="0"/>
    <n v="0"/>
    <n v="0"/>
    <n v="42"/>
    <n v="117"/>
    <n v="1.1547979103656861E-2"/>
    <n v="3.2169370360186966E-2"/>
    <n v="48"/>
    <n v="1.3613159387407828E-2"/>
    <n v="3637"/>
    <n v="3526"/>
    <x v="2203"/>
    <n v="22"/>
    <n v="38"/>
    <n v="75"/>
    <n v="31"/>
    <n v="45"/>
    <n v="0"/>
    <n v="0"/>
    <n v="0"/>
    <n v="0"/>
    <x v="924"/>
    <x v="55"/>
    <x v="24"/>
    <x v="184"/>
    <x v="38"/>
    <n v="4.4393196886710867E-2"/>
    <n v="0"/>
    <n v="0"/>
    <n v="0"/>
    <n v="0"/>
    <n v="4.3717349463843827E-2"/>
  </r>
  <r>
    <x v="8"/>
    <s v="2168-01-000"/>
    <m/>
    <x v="0"/>
    <s v="Waseca"/>
    <s v="NRHEG School District"/>
    <n v="34"/>
    <n v="0"/>
    <n v="0"/>
    <n v="0"/>
    <n v="0"/>
    <n v="3"/>
    <n v="36"/>
    <n v="3.3594624860022394E-3"/>
    <n v="4.0313549832026875E-2"/>
    <n v="128"/>
    <n v="0.13034623217922606"/>
    <n v="893"/>
    <n v="982"/>
    <x v="696"/>
    <n v="0"/>
    <n v="1"/>
    <n v="3"/>
    <n v="4"/>
    <n v="127"/>
    <n v="0"/>
    <n v="0"/>
    <n v="0"/>
    <n v="0"/>
    <x v="2099"/>
    <x v="0"/>
    <x v="3"/>
    <x v="5"/>
    <x v="29"/>
    <n v="3.8592508513053347E-2"/>
    <n v="0"/>
    <n v="0"/>
    <n v="0"/>
    <n v="0"/>
    <n v="4.3673012318029114E-2"/>
  </r>
  <r>
    <x v="3"/>
    <s v="0534-01-000"/>
    <m/>
    <x v="0"/>
    <s v="Olmsted"/>
    <s v="Stewartville Public School District"/>
    <n v="68"/>
    <n v="0"/>
    <n v="0"/>
    <n v="0"/>
    <n v="3"/>
    <n v="16"/>
    <n v="60"/>
    <n v="9.190120620333142E-3"/>
    <n v="3.4462952326249283E-2"/>
    <n v="413"/>
    <n v="0.19874879692011549"/>
    <n v="1741"/>
    <n v="2078"/>
    <x v="2204"/>
    <n v="11"/>
    <n v="40"/>
    <n v="33"/>
    <n v="60"/>
    <n v="381"/>
    <n v="0"/>
    <n v="6"/>
    <n v="13"/>
    <n v="3"/>
    <x v="2190"/>
    <x v="90"/>
    <x v="37"/>
    <x v="38"/>
    <x v="378"/>
    <n v="4.1949413942011106E-2"/>
    <n v="0"/>
    <n v="0"/>
    <n v="0"/>
    <n v="0.05"/>
    <n v="4.3653072946582425E-2"/>
  </r>
  <r>
    <x v="16"/>
    <s v="0261-01-000"/>
    <m/>
    <x v="0"/>
    <s v="Grant"/>
    <s v="Ashby Public School District"/>
    <n v="11"/>
    <n v="0"/>
    <n v="0"/>
    <n v="0"/>
    <n v="0"/>
    <n v="0"/>
    <n v="11"/>
    <n v="0"/>
    <n v="4.3650793650793648E-2"/>
    <n v="79"/>
    <n v="0.24687500000000001"/>
    <n v="252"/>
    <n v="320"/>
    <x v="684"/>
    <n v="2"/>
    <n v="0"/>
    <n v="0"/>
    <n v="5"/>
    <n v="73"/>
    <n v="0"/>
    <n v="0"/>
    <n v="0"/>
    <n v="4"/>
    <x v="75"/>
    <x v="16"/>
    <x v="0"/>
    <x v="2"/>
    <x v="0"/>
    <n v="4.3824701195219126E-2"/>
    <n v="0"/>
    <n v="0"/>
    <n v="0"/>
    <n v="0"/>
    <n v="4.3650793650793648E-2"/>
  </r>
  <r>
    <x v="4"/>
    <s v="2899-01-000"/>
    <m/>
    <x v="0"/>
    <s v="Wabasha"/>
    <s v="Plainview-Elgin-Millville"/>
    <n v="65"/>
    <n v="0"/>
    <n v="0"/>
    <n v="0"/>
    <n v="0"/>
    <n v="0"/>
    <n v="67"/>
    <n v="0"/>
    <n v="4.3648208469055372E-2"/>
    <n v="99"/>
    <n v="6.3178047223994893E-2"/>
    <n v="1535"/>
    <n v="1567"/>
    <x v="725"/>
    <n v="5"/>
    <n v="8"/>
    <n v="3"/>
    <n v="84"/>
    <n v="96"/>
    <n v="0"/>
    <n v="0"/>
    <n v="0"/>
    <n v="0"/>
    <x v="2191"/>
    <x v="43"/>
    <x v="8"/>
    <x v="5"/>
    <x v="345"/>
    <n v="4.5264623955431751E-2"/>
    <n v="0"/>
    <n v="0"/>
    <n v="0"/>
    <n v="0"/>
    <n v="4.3648208469055372E-2"/>
  </r>
  <r>
    <x v="12"/>
    <s v="0745-01-000"/>
    <m/>
    <x v="0"/>
    <s v="Stearns"/>
    <s v="Albany Public School District"/>
    <n v="64"/>
    <n v="0"/>
    <n v="0"/>
    <n v="0"/>
    <n v="0"/>
    <n v="0"/>
    <n v="69"/>
    <n v="0"/>
    <n v="4.3643263757115747E-2"/>
    <n v="113"/>
    <n v="6.9538461538461535E-2"/>
    <n v="1581"/>
    <n v="1625"/>
    <x v="2205"/>
    <n v="3"/>
    <n v="9"/>
    <n v="7"/>
    <n v="18"/>
    <n v="106"/>
    <n v="0"/>
    <n v="0"/>
    <n v="0"/>
    <n v="0"/>
    <x v="2192"/>
    <x v="6"/>
    <x v="13"/>
    <x v="36"/>
    <x v="39"/>
    <n v="4.1397153945666239E-2"/>
    <n v="0"/>
    <n v="0"/>
    <n v="0"/>
    <n v="0"/>
    <n v="4.3643263757115747E-2"/>
  </r>
  <r>
    <x v="17"/>
    <s v="0281-01-000"/>
    <s v="yes"/>
    <x v="1"/>
    <s v="Hennepin"/>
    <s v="Robbinsdale Public School District"/>
    <n v="408"/>
    <n v="3"/>
    <n v="132"/>
    <n v="30"/>
    <n v="7"/>
    <n v="67"/>
    <n v="531"/>
    <n v="4.8894402685543308E-3"/>
    <n v="3.8750638546303728E-2"/>
    <n v="650"/>
    <n v="4.7255543438749548E-2"/>
    <n v="13703"/>
    <n v="13755"/>
    <x v="2206"/>
    <n v="202"/>
    <n v="2029"/>
    <n v="871"/>
    <n v="677"/>
    <n v="318"/>
    <n v="6"/>
    <n v="222"/>
    <n v="42"/>
    <n v="30"/>
    <x v="2193"/>
    <x v="235"/>
    <x v="594"/>
    <x v="535"/>
    <x v="685"/>
    <n v="4.0532485595072519E-2"/>
    <n v="1.507537688442211E-2"/>
    <n v="6.8076328004125844E-2"/>
    <n v="3.4924330616996506E-2"/>
    <n v="1.0703363914373088E-2"/>
    <n v="4.3640078814858062E-2"/>
  </r>
  <r>
    <x v="4"/>
    <s v="0698-01-000"/>
    <m/>
    <x v="0"/>
    <s v="Saint Louis"/>
    <s v="Floodwood Public School District"/>
    <n v="10"/>
    <n v="0"/>
    <n v="0"/>
    <n v="0"/>
    <n v="0"/>
    <n v="0"/>
    <n v="13"/>
    <n v="0"/>
    <n v="4.3624161073825503E-2"/>
    <n v="91"/>
    <n v="0.24202127659574468"/>
    <n v="298"/>
    <n v="376"/>
    <x v="155"/>
    <n v="6"/>
    <n v="5"/>
    <n v="0"/>
    <n v="1"/>
    <n v="87"/>
    <n v="0"/>
    <n v="0"/>
    <n v="0"/>
    <n v="0"/>
    <x v="1161"/>
    <x v="31"/>
    <x v="5"/>
    <x v="2"/>
    <x v="0"/>
    <n v="3.484320557491289E-2"/>
    <n v="0"/>
    <n v="0"/>
    <n v="0"/>
    <n v="0"/>
    <n v="4.3624161073825503E-2"/>
  </r>
  <r>
    <x v="6"/>
    <s v="0877-01-000"/>
    <m/>
    <x v="0"/>
    <s v="Wright"/>
    <s v="Buffalo-Hanover-Montrose Public Sch"/>
    <n v="217"/>
    <n v="0"/>
    <n v="0"/>
    <n v="0"/>
    <n v="7"/>
    <n v="0"/>
    <n v="237"/>
    <n v="0"/>
    <n v="4.3622308117062393E-2"/>
    <n v="301"/>
    <n v="5.475714025832272E-2"/>
    <n v="5433"/>
    <n v="5497"/>
    <x v="2207"/>
    <n v="46"/>
    <n v="97"/>
    <n v="79"/>
    <n v="101"/>
    <n v="259"/>
    <n v="0"/>
    <n v="5"/>
    <n v="4"/>
    <n v="3"/>
    <x v="2194"/>
    <x v="212"/>
    <x v="424"/>
    <x v="184"/>
    <x v="223"/>
    <n v="4.2283710054559623E-2"/>
    <n v="0"/>
    <n v="0"/>
    <n v="0"/>
    <n v="6.6666666666666666E-2"/>
    <n v="4.3622308117062393E-2"/>
  </r>
  <r>
    <x v="4"/>
    <s v="0088-01-000"/>
    <m/>
    <x v="0"/>
    <s v="Brown"/>
    <s v="New Ulm Public School District"/>
    <n v="88"/>
    <n v="0"/>
    <n v="0"/>
    <n v="0"/>
    <n v="0"/>
    <n v="43"/>
    <n v="50"/>
    <n v="2.0168855534709193E-2"/>
    <n v="2.3452157598499061E-2"/>
    <n v="25"/>
    <n v="1.2112403100775194E-2"/>
    <n v="2132"/>
    <n v="2064"/>
    <x v="2208"/>
    <n v="4"/>
    <n v="13"/>
    <n v="21"/>
    <n v="46"/>
    <n v="22"/>
    <n v="0"/>
    <n v="0"/>
    <n v="0"/>
    <n v="0"/>
    <x v="2195"/>
    <x v="2"/>
    <x v="45"/>
    <x v="25"/>
    <x v="64"/>
    <n v="4.3010752688172046E-2"/>
    <n v="0"/>
    <n v="0"/>
    <n v="0"/>
    <n v="0"/>
    <n v="4.362101313320825E-2"/>
  </r>
  <r>
    <x v="6"/>
    <s v="0347-01-000"/>
    <m/>
    <x v="0"/>
    <s v="Kandiyohi"/>
    <s v="Willmar Public School District"/>
    <n v="169"/>
    <n v="0"/>
    <n v="0"/>
    <n v="0"/>
    <n v="9"/>
    <n v="0"/>
    <n v="186"/>
    <n v="0"/>
    <n v="4.360056258790436E-2"/>
    <n v="175"/>
    <n v="4.1128084606345476E-2"/>
    <n v="4266"/>
    <n v="4255"/>
    <x v="2209"/>
    <n v="28"/>
    <n v="117"/>
    <n v="29"/>
    <n v="1159"/>
    <n v="142"/>
    <n v="0"/>
    <n v="3"/>
    <n v="0"/>
    <n v="6"/>
    <x v="2196"/>
    <x v="115"/>
    <x v="215"/>
    <x v="167"/>
    <x v="219"/>
    <n v="5.7307561885384876E-2"/>
    <n v="0"/>
    <n v="0"/>
    <n v="0"/>
    <n v="7.7452667814113599E-3"/>
    <n v="4.360056258790436E-2"/>
  </r>
  <r>
    <x v="17"/>
    <s v="0630-01-000"/>
    <m/>
    <x v="0"/>
    <s v="Red Lake"/>
    <s v="Red Lake Falls Public School Dist."/>
    <n v="15"/>
    <n v="0"/>
    <n v="0"/>
    <n v="0"/>
    <n v="0"/>
    <n v="0"/>
    <n v="17"/>
    <n v="0"/>
    <n v="4.3589743589743588E-2"/>
    <n v="18"/>
    <n v="4.6035805626598467E-2"/>
    <n v="390"/>
    <n v="391"/>
    <x v="263"/>
    <n v="1"/>
    <n v="1"/>
    <n v="0"/>
    <n v="1"/>
    <n v="14"/>
    <n v="0"/>
    <n v="0"/>
    <n v="0"/>
    <n v="0"/>
    <x v="691"/>
    <x v="3"/>
    <x v="3"/>
    <x v="2"/>
    <x v="0"/>
    <n v="3.8560411311053984E-2"/>
    <n v="0"/>
    <n v="0"/>
    <n v="0"/>
    <n v="0"/>
    <n v="4.3589743589743588E-2"/>
  </r>
  <r>
    <x v="10"/>
    <s v="0761-01-000"/>
    <m/>
    <x v="0"/>
    <s v="Steele"/>
    <s v="Owatonna Public School District"/>
    <n v="181"/>
    <n v="0"/>
    <n v="3"/>
    <n v="4"/>
    <n v="17"/>
    <n v="26"/>
    <n v="192"/>
    <n v="5.1968818708774739E-3"/>
    <n v="3.837697381571057E-2"/>
    <n v="130"/>
    <n v="2.6449643947100712E-2"/>
    <n v="5003"/>
    <n v="4915"/>
    <x v="2210"/>
    <n v="10"/>
    <n v="409"/>
    <n v="89"/>
    <n v="636"/>
    <n v="112"/>
    <n v="0"/>
    <n v="0"/>
    <n v="0"/>
    <n v="0"/>
    <x v="1783"/>
    <x v="87"/>
    <x v="595"/>
    <x v="465"/>
    <x v="686"/>
    <n v="4.7135416666666666E-2"/>
    <n v="0"/>
    <n v="7.2815533980582527E-3"/>
    <n v="4.3010752688172046E-2"/>
    <n v="2.6033690658499236E-2"/>
    <n v="4.3573855686588045E-2"/>
  </r>
  <r>
    <x v="4"/>
    <s v="0138-01-000"/>
    <m/>
    <x v="0"/>
    <s v="Chisago"/>
    <s v="North Branch Public Schools"/>
    <n v="158"/>
    <n v="0"/>
    <n v="0"/>
    <n v="0"/>
    <n v="0"/>
    <n v="26"/>
    <n v="149"/>
    <n v="6.4708810353409658E-3"/>
    <n v="3.7083125933300147E-2"/>
    <n v="17"/>
    <n v="4.4041450777202069E-3"/>
    <n v="4018"/>
    <n v="3860"/>
    <x v="2211"/>
    <n v="24"/>
    <n v="42"/>
    <n v="82"/>
    <n v="68"/>
    <n v="12"/>
    <n v="0"/>
    <n v="0"/>
    <n v="0"/>
    <n v="0"/>
    <x v="2197"/>
    <x v="94"/>
    <x v="334"/>
    <x v="119"/>
    <x v="411"/>
    <n v="4.1688654353562005E-2"/>
    <n v="0"/>
    <n v="0"/>
    <n v="0"/>
    <n v="0"/>
    <n v="4.3554006968641111E-2"/>
  </r>
  <r>
    <x v="17"/>
    <s v="2159-01-000"/>
    <m/>
    <x v="0"/>
    <s v="Renville"/>
    <s v="Buffalo Lk-Hector-Stewart Public Sc"/>
    <n v="24"/>
    <n v="0"/>
    <n v="0"/>
    <n v="0"/>
    <n v="0"/>
    <n v="0"/>
    <n v="26"/>
    <n v="0"/>
    <n v="4.3551088777219429E-2"/>
    <n v="35"/>
    <n v="5.7755775577557754E-2"/>
    <n v="597"/>
    <n v="606"/>
    <x v="759"/>
    <n v="1"/>
    <n v="0"/>
    <n v="1"/>
    <n v="55"/>
    <n v="27"/>
    <n v="0"/>
    <n v="0"/>
    <n v="0"/>
    <n v="0"/>
    <x v="845"/>
    <x v="3"/>
    <x v="0"/>
    <x v="1"/>
    <x v="117"/>
    <n v="4.3956043956043959E-2"/>
    <n v="0"/>
    <n v="0"/>
    <n v="0"/>
    <n v="0"/>
    <n v="4.3551088777219429E-2"/>
  </r>
  <r>
    <x v="14"/>
    <s v="0834-01-000"/>
    <s v="yes"/>
    <x v="1"/>
    <s v="Washington"/>
    <s v="Stillwater Area Public School Dist."/>
    <n v="358"/>
    <n v="4"/>
    <n v="0"/>
    <n v="13"/>
    <n v="6"/>
    <n v="347"/>
    <n v="51"/>
    <n v="3.7948381452318457E-2"/>
    <n v="5.5774278215223096E-3"/>
    <n v="28"/>
    <n v="3.1912468657396852E-3"/>
    <n v="9144"/>
    <n v="8774"/>
    <x v="2212"/>
    <n v="12"/>
    <n v="100"/>
    <n v="232"/>
    <n v="100"/>
    <n v="20"/>
    <n v="0"/>
    <n v="0"/>
    <n v="0"/>
    <n v="0"/>
    <x v="2198"/>
    <x v="105"/>
    <x v="251"/>
    <x v="536"/>
    <x v="134"/>
    <n v="4.1301338255652978E-2"/>
    <n v="0.25"/>
    <n v="0"/>
    <n v="5.3061224489795916E-2"/>
    <n v="5.6603773584905662E-2"/>
    <n v="4.3525809273840768E-2"/>
  </r>
  <r>
    <x v="14"/>
    <s v="0204-01-000"/>
    <m/>
    <x v="0"/>
    <s v="Dodge"/>
    <s v="Kasson-Mantorville School District"/>
    <n v="78"/>
    <n v="0"/>
    <n v="0"/>
    <n v="0"/>
    <n v="0"/>
    <n v="9"/>
    <n v="75"/>
    <n v="4.6632124352331602E-3"/>
    <n v="3.8860103626943004E-2"/>
    <n v="111"/>
    <n v="5.6719468574348494E-2"/>
    <n v="1930"/>
    <n v="1957"/>
    <x v="2213"/>
    <n v="12"/>
    <n v="15"/>
    <n v="16"/>
    <n v="50"/>
    <n v="102"/>
    <n v="0"/>
    <n v="0"/>
    <n v="0"/>
    <n v="5"/>
    <x v="2199"/>
    <x v="123"/>
    <x v="66"/>
    <x v="28"/>
    <x v="123"/>
    <n v="4.2391304347826085E-2"/>
    <n v="0"/>
    <n v="0"/>
    <n v="0"/>
    <n v="0"/>
    <n v="4.3523316062176166E-2"/>
  </r>
  <r>
    <x v="17"/>
    <s v="0309-01-000"/>
    <m/>
    <x v="0"/>
    <s v="Hubbard"/>
    <s v="Park Rapids Public School District"/>
    <n v="76"/>
    <n v="0"/>
    <n v="0"/>
    <n v="0"/>
    <n v="3"/>
    <n v="0"/>
    <n v="82"/>
    <n v="0"/>
    <n v="4.3432203389830511E-2"/>
    <n v="67"/>
    <n v="3.5771489588894818E-2"/>
    <n v="1888"/>
    <n v="1873"/>
    <x v="1937"/>
    <n v="120"/>
    <n v="10"/>
    <n v="9"/>
    <n v="9"/>
    <n v="31"/>
    <n v="20"/>
    <n v="0"/>
    <n v="0"/>
    <n v="0"/>
    <x v="2200"/>
    <x v="147"/>
    <x v="14"/>
    <x v="14"/>
    <x v="12"/>
    <n v="4.2937853107344631E-2"/>
    <n v="0"/>
    <n v="0"/>
    <n v="0"/>
    <n v="0.25"/>
    <n v="4.3432203389830511E-2"/>
  </r>
  <r>
    <x v="14"/>
    <s v="0741-01-000"/>
    <m/>
    <x v="0"/>
    <s v="Stearns"/>
    <s v="Paynesville Public School District"/>
    <n v="40"/>
    <n v="0"/>
    <n v="0"/>
    <n v="3"/>
    <n v="0"/>
    <n v="0"/>
    <n v="46"/>
    <n v="0"/>
    <n v="4.3396226415094337E-2"/>
    <n v="108"/>
    <n v="9.6256684491978606E-2"/>
    <n v="1060"/>
    <n v="1122"/>
    <x v="2214"/>
    <n v="0"/>
    <n v="7"/>
    <n v="4"/>
    <n v="13"/>
    <n v="106"/>
    <n v="0"/>
    <n v="0"/>
    <n v="0"/>
    <n v="0"/>
    <x v="1712"/>
    <x v="0"/>
    <x v="21"/>
    <x v="36"/>
    <x v="8"/>
    <n v="3.875968992248062E-2"/>
    <n v="0"/>
    <n v="0"/>
    <n v="0.42857142857142855"/>
    <n v="0"/>
    <n v="4.3396226415094337E-2"/>
  </r>
  <r>
    <x v="9"/>
    <s v="0150-01-000"/>
    <m/>
    <x v="0"/>
    <s v="Clay"/>
    <s v="Hawley Public School District"/>
    <n v="27"/>
    <n v="0"/>
    <n v="0"/>
    <n v="0"/>
    <n v="3"/>
    <n v="0"/>
    <n v="34"/>
    <n v="0"/>
    <n v="4.336734693877551E-2"/>
    <n v="143"/>
    <n v="0.16013437849944009"/>
    <n v="784"/>
    <n v="893"/>
    <x v="282"/>
    <n v="2"/>
    <n v="7"/>
    <n v="0"/>
    <n v="3"/>
    <n v="142"/>
    <n v="0"/>
    <n v="0"/>
    <n v="0"/>
    <n v="0"/>
    <x v="1409"/>
    <x v="16"/>
    <x v="21"/>
    <x v="2"/>
    <x v="21"/>
    <n v="3.5248041775456922E-2"/>
    <n v="0"/>
    <n v="0"/>
    <n v="0"/>
    <n v="0.5"/>
    <n v="4.336734693877551E-2"/>
  </r>
  <r>
    <x v="12"/>
    <s v="0659-01-000"/>
    <m/>
    <x v="0"/>
    <s v="Rice"/>
    <s v="Northfield Public School District"/>
    <n v="153"/>
    <n v="3"/>
    <n v="0"/>
    <n v="6"/>
    <n v="0"/>
    <n v="123"/>
    <n v="48"/>
    <n v="3.1170805879371516E-2"/>
    <n v="1.2164216928535226E-2"/>
    <n v="136"/>
    <n v="3.4773715162362565E-2"/>
    <n v="3946"/>
    <n v="3911"/>
    <x v="2215"/>
    <n v="7"/>
    <n v="35"/>
    <n v="62"/>
    <n v="235"/>
    <n v="123"/>
    <n v="3"/>
    <n v="0"/>
    <n v="0"/>
    <n v="0"/>
    <x v="2201"/>
    <x v="47"/>
    <x v="139"/>
    <x v="194"/>
    <x v="393"/>
    <n v="4.2476401998889503E-2"/>
    <n v="0.42857142857142855"/>
    <n v="0"/>
    <n v="8.8235294117647065E-2"/>
    <n v="0"/>
    <n v="4.3335022807906742E-2"/>
  </r>
  <r>
    <x v="2"/>
    <s v="0492-01-000"/>
    <m/>
    <x v="0"/>
    <s v="Mower"/>
    <s v="Austin Public School District"/>
    <n v="173"/>
    <n v="0"/>
    <n v="5"/>
    <n v="0"/>
    <n v="23"/>
    <n v="19"/>
    <n v="194"/>
    <n v="3.8641448037421192E-3"/>
    <n v="3.9454952206630062E-2"/>
    <n v="93"/>
    <n v="1.9387116948092559E-2"/>
    <n v="4917"/>
    <n v="4797"/>
    <x v="2216"/>
    <n v="12"/>
    <n v="409"/>
    <n v="265"/>
    <n v="1272"/>
    <n v="74"/>
    <n v="0"/>
    <n v="0"/>
    <n v="0"/>
    <n v="7"/>
    <x v="2202"/>
    <x v="123"/>
    <x v="542"/>
    <x v="283"/>
    <x v="687"/>
    <n v="5.8883594281824374E-2"/>
    <n v="0"/>
    <n v="1.2077294685990338E-2"/>
    <n v="0"/>
    <n v="1.7857142857142856E-2"/>
    <n v="4.3319097010372183E-2"/>
  </r>
  <r>
    <x v="8"/>
    <s v="0181-01-000"/>
    <m/>
    <x v="0"/>
    <s v="Crow Wing"/>
    <s v="Brainerd Public School District"/>
    <n v="277"/>
    <n v="0"/>
    <n v="0"/>
    <n v="0"/>
    <n v="0"/>
    <n v="28"/>
    <n v="262"/>
    <n v="4.1772340742950919E-3"/>
    <n v="3.9086975980904076E-2"/>
    <n v="392"/>
    <n v="5.760470242468773E-2"/>
    <n v="6703"/>
    <n v="6805"/>
    <x v="2217"/>
    <n v="102"/>
    <n v="89"/>
    <n v="53"/>
    <n v="59"/>
    <n v="376"/>
    <n v="0"/>
    <n v="0"/>
    <n v="3"/>
    <n v="0"/>
    <x v="2203"/>
    <x v="234"/>
    <x v="183"/>
    <x v="237"/>
    <x v="26"/>
    <n v="4.3260971419647042E-2"/>
    <n v="0"/>
    <n v="0"/>
    <n v="0"/>
    <n v="0"/>
    <n v="4.3264210055199169E-2"/>
  </r>
  <r>
    <x v="14"/>
    <s v="2310-01-000"/>
    <m/>
    <x v="0"/>
    <s v="Sibley"/>
    <s v="Sibley East School District"/>
    <n v="49"/>
    <n v="0"/>
    <n v="0"/>
    <n v="0"/>
    <n v="3"/>
    <n v="12"/>
    <n v="45"/>
    <n v="9.104704097116844E-3"/>
    <n v="3.4142640364188161E-2"/>
    <n v="31"/>
    <n v="2.3993808049535603E-2"/>
    <n v="1318"/>
    <n v="1292"/>
    <x v="688"/>
    <n v="1"/>
    <n v="7"/>
    <n v="20"/>
    <n v="241"/>
    <n v="24"/>
    <n v="0"/>
    <n v="0"/>
    <n v="0"/>
    <n v="5"/>
    <x v="1707"/>
    <x v="3"/>
    <x v="21"/>
    <x v="38"/>
    <x v="347"/>
    <n v="4.6755725190839696E-2"/>
    <n v="0"/>
    <n v="0"/>
    <n v="0"/>
    <n v="1.2552301255230125E-2"/>
    <n v="4.3247344461305001E-2"/>
  </r>
  <r>
    <x v="13"/>
    <s v="0518-01-000"/>
    <m/>
    <x v="0"/>
    <s v="Nobles"/>
    <s v="Worthington Public School District"/>
    <n v="108"/>
    <n v="0"/>
    <n v="0"/>
    <n v="3"/>
    <n v="0"/>
    <n v="0"/>
    <n v="111"/>
    <n v="0"/>
    <n v="4.3224299065420559E-2"/>
    <n v="30"/>
    <n v="1.2062726176115802E-2"/>
    <n v="2568"/>
    <n v="2487"/>
    <x v="2132"/>
    <n v="17"/>
    <n v="58"/>
    <n v="251"/>
    <n v="458"/>
    <n v="26"/>
    <n v="0"/>
    <n v="0"/>
    <n v="0"/>
    <n v="0"/>
    <x v="2204"/>
    <x v="83"/>
    <x v="348"/>
    <x v="390"/>
    <x v="434"/>
    <n v="6.0402684563758392E-2"/>
    <n v="0"/>
    <n v="0"/>
    <n v="1.1811023622047244E-2"/>
    <n v="0"/>
    <n v="4.3224299065420559E-2"/>
  </r>
  <r>
    <x v="9"/>
    <s v="2854-01-000"/>
    <m/>
    <x v="0"/>
    <s v="Norman"/>
    <s v="Ada-Borup Public School District"/>
    <n v="14"/>
    <n v="0"/>
    <n v="0"/>
    <n v="0"/>
    <n v="0"/>
    <n v="0"/>
    <n v="22"/>
    <n v="0"/>
    <n v="4.3222003929273084E-2"/>
    <n v="53"/>
    <n v="9.8148148148148151E-2"/>
    <n v="509"/>
    <n v="540"/>
    <x v="913"/>
    <n v="15"/>
    <n v="7"/>
    <n v="10"/>
    <n v="42"/>
    <n v="43"/>
    <n v="0"/>
    <n v="3"/>
    <n v="0"/>
    <n v="0"/>
    <x v="169"/>
    <x v="46"/>
    <x v="2"/>
    <x v="12"/>
    <x v="109"/>
    <n v="3.2036613272311214E-2"/>
    <n v="0"/>
    <n v="0"/>
    <n v="0"/>
    <n v="0"/>
    <n v="4.3222003929273084E-2"/>
  </r>
  <r>
    <x v="4"/>
    <s v="0095-01-000"/>
    <m/>
    <x v="0"/>
    <s v="Carlton"/>
    <s v="Cromwell-Wright Public Schools"/>
    <n v="8"/>
    <n v="0"/>
    <n v="0"/>
    <n v="0"/>
    <n v="0"/>
    <n v="0"/>
    <n v="13"/>
    <n v="0"/>
    <n v="4.3189368770764118E-2"/>
    <n v="37"/>
    <n v="0.11384615384615385"/>
    <n v="301"/>
    <n v="325"/>
    <x v="121"/>
    <n v="6"/>
    <n v="1"/>
    <n v="1"/>
    <n v="3"/>
    <n v="35"/>
    <n v="0"/>
    <n v="0"/>
    <n v="0"/>
    <n v="0"/>
    <x v="1161"/>
    <x v="31"/>
    <x v="3"/>
    <x v="1"/>
    <x v="17"/>
    <n v="2.7874564459930314E-2"/>
    <n v="0"/>
    <n v="0"/>
    <n v="0"/>
    <n v="0"/>
    <n v="4.3189368770764118E-2"/>
  </r>
  <r>
    <x v="1"/>
    <s v="0196-01-000"/>
    <s v="yes"/>
    <x v="1"/>
    <s v="Dakota"/>
    <s v="Rosemount-Apple Valley-Eagan"/>
    <n v="766"/>
    <n v="3"/>
    <n v="176"/>
    <n v="72"/>
    <n v="94"/>
    <n v="398"/>
    <n v="757"/>
    <n v="1.4865722929817353E-2"/>
    <n v="2.8274754416763158E-2"/>
    <n v="1556"/>
    <n v="5.7260616766026347E-2"/>
    <n v="26773"/>
    <n v="27174"/>
    <x v="2218"/>
    <n v="237"/>
    <n v="3022"/>
    <n v="2438"/>
    <n v="1943"/>
    <n v="1007"/>
    <n v="18"/>
    <n v="210"/>
    <n v="168"/>
    <n v="98"/>
    <x v="2205"/>
    <x v="186"/>
    <x v="596"/>
    <x v="537"/>
    <x v="688"/>
    <n v="3.9703519411185405E-2"/>
    <n v="1.3513513513513514E-2"/>
    <n v="5.8902275769745646E-2"/>
    <n v="3.0742954739538857E-2"/>
    <n v="4.8478597215059309E-2"/>
    <n v="4.3140477346580511E-2"/>
  </r>
  <r>
    <x v="15"/>
    <s v="0553-01-000"/>
    <m/>
    <x v="0"/>
    <s v="Otter Tail"/>
    <s v="New York Mills Public School Dist."/>
    <n v="28"/>
    <n v="0"/>
    <n v="0"/>
    <n v="0"/>
    <n v="0"/>
    <n v="0"/>
    <n v="30"/>
    <n v="0"/>
    <n v="4.3103448275862072E-2"/>
    <n v="86"/>
    <n v="0.11436170212765957"/>
    <n v="696"/>
    <n v="752"/>
    <x v="868"/>
    <n v="11"/>
    <n v="0"/>
    <n v="0"/>
    <n v="6"/>
    <n v="81"/>
    <n v="0"/>
    <n v="0"/>
    <n v="0"/>
    <n v="0"/>
    <x v="409"/>
    <x v="90"/>
    <x v="0"/>
    <x v="2"/>
    <x v="21"/>
    <n v="4.1055718475073312E-2"/>
    <n v="0"/>
    <n v="0"/>
    <n v="0"/>
    <n v="0"/>
    <n v="4.3103448275862072E-2"/>
  </r>
  <r>
    <x v="13"/>
    <s v="0330-01-000"/>
    <m/>
    <x v="0"/>
    <s v="Jackson"/>
    <s v="Heron Lake-Okabena School District"/>
    <n v="10"/>
    <n v="0"/>
    <n v="0"/>
    <n v="0"/>
    <n v="0"/>
    <n v="0"/>
    <n v="14"/>
    <n v="0"/>
    <n v="4.3076923076923075E-2"/>
    <n v="77"/>
    <n v="0.19845360824742267"/>
    <n v="325"/>
    <n v="388"/>
    <x v="182"/>
    <n v="0"/>
    <n v="2"/>
    <n v="0"/>
    <n v="18"/>
    <n v="74"/>
    <n v="0"/>
    <n v="0"/>
    <n v="0"/>
    <n v="0"/>
    <x v="871"/>
    <x v="0"/>
    <x v="6"/>
    <x v="2"/>
    <x v="39"/>
    <n v="3.2467532467532464E-2"/>
    <n v="0"/>
    <n v="0"/>
    <n v="0"/>
    <n v="0"/>
    <n v="4.3076923076923075E-2"/>
  </r>
  <r>
    <x v="9"/>
    <s v="0112-01-000"/>
    <s v="yes"/>
    <x v="1"/>
    <s v="Carver"/>
    <s v="Eastern Carver County Public School"/>
    <n v="330"/>
    <n v="0"/>
    <n v="17"/>
    <n v="25"/>
    <n v="4"/>
    <n v="153"/>
    <n v="236"/>
    <n v="1.6939769707705936E-2"/>
    <n v="2.6129317980513728E-2"/>
    <n v="82"/>
    <n v="9.398280802292264E-3"/>
    <n v="9032"/>
    <n v="8725"/>
    <x v="2219"/>
    <n v="16"/>
    <n v="212"/>
    <n v="362"/>
    <n v="577"/>
    <n v="66"/>
    <n v="0"/>
    <n v="0"/>
    <n v="3"/>
    <n v="0"/>
    <x v="2206"/>
    <x v="105"/>
    <x v="356"/>
    <x v="196"/>
    <x v="689"/>
    <n v="4.2188698542572234E-2"/>
    <n v="0"/>
    <n v="7.4235807860262015E-2"/>
    <n v="6.5104166666666671E-2"/>
    <n v="6.8846815834767644E-3"/>
    <n v="4.3069087688219668E-2"/>
  </r>
  <r>
    <x v="15"/>
    <s v="2171-01-000"/>
    <m/>
    <x v="0"/>
    <s v="Kittson"/>
    <s v="Kittson Central School District"/>
    <n v="18"/>
    <n v="0"/>
    <n v="0"/>
    <n v="0"/>
    <n v="0"/>
    <n v="0"/>
    <n v="18"/>
    <n v="0"/>
    <n v="4.3062200956937802E-2"/>
    <n v="11"/>
    <n v="2.6763990267639901E-2"/>
    <n v="418"/>
    <n v="411"/>
    <x v="2220"/>
    <n v="1"/>
    <n v="1"/>
    <n v="4"/>
    <n v="25"/>
    <n v="10"/>
    <n v="0"/>
    <n v="0"/>
    <n v="0"/>
    <n v="0"/>
    <x v="67"/>
    <x v="3"/>
    <x v="3"/>
    <x v="10"/>
    <x v="24"/>
    <n v="4.6391752577319589E-2"/>
    <n v="0"/>
    <n v="0"/>
    <n v="0"/>
    <n v="0"/>
    <n v="4.3062200956937802E-2"/>
  </r>
  <r>
    <x v="1"/>
    <s v="0748-01-000"/>
    <m/>
    <x v="0"/>
    <s v="Stearns"/>
    <s v="Sartell-St. Stephen School District"/>
    <n v="136"/>
    <n v="0"/>
    <n v="6"/>
    <n v="0"/>
    <n v="3"/>
    <n v="24"/>
    <n v="135"/>
    <n v="6.4935064935064939E-3"/>
    <n v="3.6525974025974024E-2"/>
    <n v="140"/>
    <n v="3.8074517269513192E-2"/>
    <n v="3696"/>
    <n v="3677"/>
    <x v="1890"/>
    <n v="6"/>
    <n v="62"/>
    <n v="82"/>
    <n v="50"/>
    <n v="126"/>
    <n v="0"/>
    <n v="7"/>
    <n v="0"/>
    <n v="0"/>
    <x v="2207"/>
    <x v="31"/>
    <x v="288"/>
    <x v="119"/>
    <x v="184"/>
    <n v="3.9002007456266134E-2"/>
    <n v="0"/>
    <n v="9.8360655737704916E-2"/>
    <n v="0"/>
    <n v="5.6603773584905662E-2"/>
    <n v="4.301948051948052E-2"/>
  </r>
  <r>
    <x v="14"/>
    <s v="0297-01-000"/>
    <m/>
    <x v="0"/>
    <s v="Houston"/>
    <s v="Spring Grove School District"/>
    <n v="13"/>
    <n v="0"/>
    <n v="0"/>
    <n v="0"/>
    <n v="0"/>
    <n v="0"/>
    <n v="16"/>
    <n v="0"/>
    <n v="4.3010752688172046E-2"/>
    <n v="14"/>
    <n v="3.783783783783784E-2"/>
    <n v="372"/>
    <n v="370"/>
    <x v="1266"/>
    <n v="2"/>
    <n v="0"/>
    <n v="0"/>
    <n v="0"/>
    <n v="13"/>
    <n v="0"/>
    <n v="0"/>
    <n v="0"/>
    <n v="0"/>
    <x v="1397"/>
    <x v="16"/>
    <x v="0"/>
    <x v="2"/>
    <x v="1"/>
    <n v="3.5326086956521736E-2"/>
    <n v="0"/>
    <n v="0"/>
    <n v="0"/>
    <n v="0"/>
    <n v="4.3010752688172046E-2"/>
  </r>
  <r>
    <x v="8"/>
    <s v="0803-01-000"/>
    <m/>
    <x v="0"/>
    <s v="Traverse"/>
    <s v="Wheaton Area Public School District"/>
    <n v="12"/>
    <n v="0"/>
    <n v="0"/>
    <n v="0"/>
    <n v="0"/>
    <n v="0"/>
    <n v="16"/>
    <n v="0"/>
    <n v="4.3010752688172046E-2"/>
    <n v="45"/>
    <n v="0.11221945137157108"/>
    <n v="372"/>
    <n v="401"/>
    <x v="228"/>
    <n v="2"/>
    <n v="9"/>
    <n v="0"/>
    <n v="12"/>
    <n v="40"/>
    <n v="0"/>
    <n v="0"/>
    <n v="0"/>
    <n v="0"/>
    <x v="534"/>
    <x v="16"/>
    <x v="13"/>
    <x v="2"/>
    <x v="12"/>
    <n v="3.4285714285714287E-2"/>
    <n v="0"/>
    <n v="0"/>
    <n v="0"/>
    <n v="0"/>
    <n v="4.3010752688172046E-2"/>
  </r>
  <r>
    <x v="13"/>
    <s v="2859-01-000"/>
    <m/>
    <x v="0"/>
    <s v="McLeod"/>
    <s v="Glencoe-Silver Lake School District"/>
    <n v="73"/>
    <n v="0"/>
    <n v="0"/>
    <n v="0"/>
    <n v="3"/>
    <n v="0"/>
    <n v="82"/>
    <n v="0"/>
    <n v="4.2999475616151021E-2"/>
    <n v="86"/>
    <n v="4.5002616431187858E-2"/>
    <n v="1907"/>
    <n v="1911"/>
    <x v="2221"/>
    <n v="3"/>
    <n v="3"/>
    <n v="7"/>
    <n v="218"/>
    <n v="63"/>
    <n v="0"/>
    <n v="0"/>
    <n v="0"/>
    <n v="22"/>
    <x v="1823"/>
    <x v="6"/>
    <x v="4"/>
    <x v="36"/>
    <x v="233"/>
    <n v="4.3452380952380951E-2"/>
    <n v="0"/>
    <n v="0"/>
    <n v="0"/>
    <n v="1.507537688442211E-2"/>
    <n v="4.2999475616151021E-2"/>
  </r>
  <r>
    <x v="8"/>
    <s v="0139-01-000"/>
    <m/>
    <x v="0"/>
    <s v="Chisago"/>
    <s v="Rush City Public School District"/>
    <n v="36"/>
    <n v="0"/>
    <n v="0"/>
    <n v="0"/>
    <n v="0"/>
    <n v="12"/>
    <n v="29"/>
    <n v="1.2578616352201259E-2"/>
    <n v="3.0398322851153039E-2"/>
    <n v="1"/>
    <n v="1.0940919037199124E-3"/>
    <n v="954"/>
    <n v="914"/>
    <x v="679"/>
    <n v="5"/>
    <n v="11"/>
    <n v="11"/>
    <n v="10"/>
    <n v="0"/>
    <n v="0"/>
    <n v="0"/>
    <n v="0"/>
    <n v="0"/>
    <x v="2208"/>
    <x v="43"/>
    <x v="42"/>
    <x v="20"/>
    <x v="32"/>
    <n v="3.9430449069003289E-2"/>
    <n v="0"/>
    <n v="0"/>
    <n v="0"/>
    <n v="0"/>
    <n v="4.2976939203354297E-2"/>
  </r>
  <r>
    <x v="7"/>
    <s v="0362-01-000"/>
    <m/>
    <x v="0"/>
    <s v="Koochiching"/>
    <s v="Littlefork-Big Falls School Dist."/>
    <n v="11"/>
    <n v="0"/>
    <n v="0"/>
    <n v="0"/>
    <n v="0"/>
    <n v="0"/>
    <n v="11"/>
    <n v="0"/>
    <n v="4.296875E-2"/>
    <n v="76"/>
    <n v="0.2367601246105919"/>
    <n v="256"/>
    <n v="321"/>
    <x v="676"/>
    <n v="7"/>
    <n v="1"/>
    <n v="0"/>
    <n v="4"/>
    <n v="69"/>
    <n v="0"/>
    <n v="0"/>
    <n v="0"/>
    <n v="3"/>
    <x v="75"/>
    <x v="47"/>
    <x v="3"/>
    <x v="2"/>
    <x v="0"/>
    <n v="4.3824701195219126E-2"/>
    <n v="0"/>
    <n v="0"/>
    <n v="0"/>
    <n v="0"/>
    <n v="4.296875E-2"/>
  </r>
  <r>
    <x v="13"/>
    <s v="0738-01-000"/>
    <m/>
    <x v="0"/>
    <s v="Stearns"/>
    <s v="Holdingford Public School District"/>
    <n v="46"/>
    <n v="0"/>
    <n v="0"/>
    <n v="0"/>
    <n v="0"/>
    <n v="0"/>
    <n v="47"/>
    <n v="0"/>
    <n v="4.2961608775137113E-2"/>
    <n v="44"/>
    <n v="4.0329972502291478E-2"/>
    <n v="1094"/>
    <n v="1091"/>
    <x v="464"/>
    <n v="0"/>
    <n v="0"/>
    <n v="7"/>
    <n v="0"/>
    <n v="41"/>
    <n v="0"/>
    <n v="0"/>
    <n v="0"/>
    <n v="0"/>
    <x v="170"/>
    <x v="0"/>
    <x v="0"/>
    <x v="36"/>
    <x v="1"/>
    <n v="4.2240587695133149E-2"/>
    <n v="0"/>
    <n v="0"/>
    <n v="0"/>
    <n v="0"/>
    <n v="4.2961608775137113E-2"/>
  </r>
  <r>
    <x v="15"/>
    <s v="2184-01-000"/>
    <m/>
    <x v="0"/>
    <s v="Rock"/>
    <s v="Luverne Public School District"/>
    <n v="53"/>
    <n v="0"/>
    <n v="0"/>
    <n v="0"/>
    <n v="0"/>
    <n v="0"/>
    <n v="54"/>
    <n v="0"/>
    <n v="4.2959427207637228E-2"/>
    <n v="108"/>
    <n v="8.2379862700228831E-2"/>
    <n v="1257"/>
    <n v="1311"/>
    <x v="2222"/>
    <n v="18"/>
    <n v="13"/>
    <n v="27"/>
    <n v="30"/>
    <n v="103"/>
    <n v="0"/>
    <n v="0"/>
    <n v="0"/>
    <n v="4"/>
    <x v="1378"/>
    <x v="132"/>
    <x v="45"/>
    <x v="153"/>
    <x v="14"/>
    <n v="4.5183290707587385E-2"/>
    <n v="0"/>
    <n v="0"/>
    <n v="0"/>
    <n v="0"/>
    <n v="4.2959427207637228E-2"/>
  </r>
  <r>
    <x v="15"/>
    <s v="0241-01-000"/>
    <m/>
    <x v="0"/>
    <s v="Freeborn"/>
    <s v="Albert Lea Public School District"/>
    <n v="151"/>
    <n v="3"/>
    <n v="0"/>
    <n v="0"/>
    <n v="0"/>
    <n v="0"/>
    <n v="161"/>
    <n v="0"/>
    <n v="4.2944785276073622E-2"/>
    <n v="56"/>
    <n v="1.5367727771679473E-2"/>
    <n v="3749"/>
    <n v="3644"/>
    <x v="2223"/>
    <n v="8"/>
    <n v="36"/>
    <n v="43"/>
    <n v="449"/>
    <n v="56"/>
    <n v="0"/>
    <n v="0"/>
    <n v="0"/>
    <n v="0"/>
    <x v="2209"/>
    <x v="90"/>
    <x v="40"/>
    <x v="65"/>
    <x v="557"/>
    <n v="4.7143303153293785E-2"/>
    <n v="0.27272727272727271"/>
    <n v="0"/>
    <n v="0"/>
    <n v="0"/>
    <n v="4.2944785276073622E-2"/>
  </r>
  <r>
    <x v="6"/>
    <s v="2805-01-000"/>
    <m/>
    <x v="0"/>
    <s v="Wabasha"/>
    <s v="Zumbrota-Mazeppa School District"/>
    <n v="41"/>
    <n v="0"/>
    <n v="0"/>
    <n v="0"/>
    <n v="0"/>
    <n v="4"/>
    <n v="45"/>
    <n v="3.5026269702276708E-3"/>
    <n v="3.9404553415061293E-2"/>
    <n v="66"/>
    <n v="5.6945642795513375E-2"/>
    <n v="1142"/>
    <n v="1159"/>
    <x v="440"/>
    <n v="14"/>
    <n v="29"/>
    <n v="18"/>
    <n v="19"/>
    <n v="66"/>
    <n v="0"/>
    <n v="0"/>
    <n v="0"/>
    <n v="0"/>
    <x v="1091"/>
    <x v="93"/>
    <x v="65"/>
    <x v="105"/>
    <x v="13"/>
    <n v="3.8899430740037953E-2"/>
    <n v="0"/>
    <n v="0"/>
    <n v="0"/>
    <n v="0"/>
    <n v="4.2907180385288964E-2"/>
  </r>
  <r>
    <x v="17"/>
    <s v="2135-01-000"/>
    <m/>
    <x v="0"/>
    <s v="Blue Earth"/>
    <s v="Maple River School District"/>
    <n v="46"/>
    <n v="0"/>
    <n v="0"/>
    <n v="0"/>
    <n v="0"/>
    <n v="6"/>
    <n v="46"/>
    <n v="4.9504950495049506E-3"/>
    <n v="3.7953795379537955E-2"/>
    <n v="134"/>
    <n v="0.1035548686244204"/>
    <n v="1212"/>
    <n v="1294"/>
    <x v="506"/>
    <n v="2"/>
    <n v="9"/>
    <n v="6"/>
    <n v="11"/>
    <n v="129"/>
    <n v="0"/>
    <n v="0"/>
    <n v="0"/>
    <n v="0"/>
    <x v="1853"/>
    <x v="16"/>
    <x v="13"/>
    <x v="3"/>
    <x v="6"/>
    <n v="3.888419273034658E-2"/>
    <n v="0"/>
    <n v="0"/>
    <n v="0"/>
    <n v="0"/>
    <n v="4.2904290429042903E-2"/>
  </r>
  <r>
    <x v="12"/>
    <s v="0206-01-000"/>
    <m/>
    <x v="0"/>
    <s v="Douglas"/>
    <s v="Alexandria Public School District"/>
    <n v="174"/>
    <n v="0"/>
    <n v="0"/>
    <n v="0"/>
    <n v="0"/>
    <n v="25"/>
    <n v="155"/>
    <n v="5.9537985234579659E-3"/>
    <n v="3.6913550845439388E-2"/>
    <n v="81"/>
    <n v="1.975609756097561E-2"/>
    <n v="4199"/>
    <n v="4100"/>
    <x v="2224"/>
    <n v="7"/>
    <n v="40"/>
    <n v="27"/>
    <n v="23"/>
    <n v="75"/>
    <n v="0"/>
    <n v="0"/>
    <n v="0"/>
    <n v="0"/>
    <x v="2210"/>
    <x v="47"/>
    <x v="159"/>
    <x v="153"/>
    <x v="10"/>
    <n v="4.2418332520721601E-2"/>
    <n v="0"/>
    <n v="0"/>
    <n v="0"/>
    <n v="0"/>
    <n v="4.2867349368897356E-2"/>
  </r>
  <r>
    <x v="15"/>
    <s v="0698-01-000"/>
    <m/>
    <x v="0"/>
    <s v="Saint Louis"/>
    <s v="Floodwood Public School District"/>
    <n v="11"/>
    <n v="0"/>
    <n v="0"/>
    <n v="0"/>
    <n v="0"/>
    <n v="0"/>
    <n v="14"/>
    <n v="0"/>
    <n v="4.2813455657492352E-2"/>
    <n v="121"/>
    <n v="0.27880184331797236"/>
    <n v="327"/>
    <n v="434"/>
    <x v="857"/>
    <n v="7"/>
    <n v="6"/>
    <n v="0"/>
    <n v="5"/>
    <n v="118"/>
    <n v="0"/>
    <n v="0"/>
    <n v="0"/>
    <n v="0"/>
    <x v="681"/>
    <x v="47"/>
    <x v="41"/>
    <x v="2"/>
    <x v="25"/>
    <n v="3.5598705501618123E-2"/>
    <n v="0"/>
    <n v="0"/>
    <n v="0"/>
    <n v="0"/>
    <n v="4.2813455657492352E-2"/>
  </r>
  <r>
    <x v="15"/>
    <s v="2527-01-000"/>
    <m/>
    <x v="0"/>
    <s v="Norman"/>
    <s v="Norman County West School District"/>
    <n v="7"/>
    <n v="0"/>
    <n v="3"/>
    <n v="0"/>
    <n v="0"/>
    <n v="0"/>
    <n v="14"/>
    <n v="0"/>
    <n v="4.2813455657492352E-2"/>
    <n v="57"/>
    <n v="0.15405405405405406"/>
    <n v="327"/>
    <n v="370"/>
    <x v="825"/>
    <n v="9"/>
    <n v="0"/>
    <n v="1"/>
    <n v="36"/>
    <n v="42"/>
    <n v="3"/>
    <n v="0"/>
    <n v="0"/>
    <n v="11"/>
    <x v="533"/>
    <x v="31"/>
    <x v="4"/>
    <x v="1"/>
    <x v="24"/>
    <n v="2.4221453287197232E-2"/>
    <n v="0"/>
    <n v="1"/>
    <n v="0"/>
    <n v="0"/>
    <n v="4.2813455657492352E-2"/>
  </r>
  <r>
    <x v="12"/>
    <s v="0036-01-000"/>
    <m/>
    <x v="0"/>
    <s v="Beltrami"/>
    <s v="Kelliher Public School District"/>
    <n v="10"/>
    <n v="0"/>
    <n v="0"/>
    <n v="0"/>
    <n v="0"/>
    <n v="0"/>
    <n v="11"/>
    <n v="0"/>
    <n v="4.2801556420233464E-2"/>
    <n v="36"/>
    <n v="0.1276595744680851"/>
    <n v="257"/>
    <n v="282"/>
    <x v="806"/>
    <n v="75"/>
    <n v="5"/>
    <n v="1"/>
    <n v="0"/>
    <n v="3"/>
    <n v="31"/>
    <n v="0"/>
    <n v="0"/>
    <n v="0"/>
    <x v="308"/>
    <x v="23"/>
    <x v="5"/>
    <x v="1"/>
    <x v="1"/>
    <n v="4.807692307692308E-2"/>
    <n v="0"/>
    <n v="0"/>
    <n v="0"/>
    <n v="0"/>
    <n v="4.2801556420233464E-2"/>
  </r>
  <r>
    <x v="5"/>
    <s v="0534-01-000"/>
    <m/>
    <x v="0"/>
    <s v="Olmsted"/>
    <s v="Stewartville Public School District"/>
    <n v="56"/>
    <n v="0"/>
    <n v="0"/>
    <n v="0"/>
    <n v="0"/>
    <n v="13"/>
    <n v="61"/>
    <n v="7.5187969924812026E-3"/>
    <n v="3.5280508964719494E-2"/>
    <n v="401"/>
    <n v="0.19503891050583658"/>
    <n v="1729"/>
    <n v="2056"/>
    <x v="2225"/>
    <n v="11"/>
    <n v="33"/>
    <n v="23"/>
    <n v="57"/>
    <n v="378"/>
    <n v="0"/>
    <n v="4"/>
    <n v="9"/>
    <n v="3"/>
    <x v="2211"/>
    <x v="90"/>
    <x v="65"/>
    <x v="30"/>
    <x v="96"/>
    <n v="3.4782608695652174E-2"/>
    <n v="0"/>
    <n v="0"/>
    <n v="0"/>
    <n v="0"/>
    <n v="4.2799305957200696E-2"/>
  </r>
  <r>
    <x v="9"/>
    <s v="0256-01-000"/>
    <m/>
    <x v="0"/>
    <s v="Goodhue"/>
    <s v="Red Wing Public School District"/>
    <n v="124"/>
    <n v="0"/>
    <n v="0"/>
    <n v="0"/>
    <n v="0"/>
    <n v="3"/>
    <n v="125"/>
    <n v="1.002673796791444E-3"/>
    <n v="4.1778074866310161E-2"/>
    <n v="29"/>
    <n v="1.0024196335983409E-2"/>
    <n v="2992"/>
    <n v="2893"/>
    <x v="2226"/>
    <n v="125"/>
    <n v="110"/>
    <n v="57"/>
    <n v="124"/>
    <n v="23"/>
    <n v="0"/>
    <n v="0"/>
    <n v="0"/>
    <n v="0"/>
    <x v="2212"/>
    <x v="428"/>
    <x v="394"/>
    <x v="56"/>
    <x v="160"/>
    <n v="4.8099301784328939E-2"/>
    <n v="0"/>
    <n v="0"/>
    <n v="0"/>
    <n v="0"/>
    <n v="4.2780748663101602E-2"/>
  </r>
  <r>
    <x v="14"/>
    <s v="0085-01-000"/>
    <m/>
    <x v="0"/>
    <s v="Brown"/>
    <s v="Springfield Public School District"/>
    <n v="24"/>
    <n v="0"/>
    <n v="0"/>
    <n v="0"/>
    <n v="0"/>
    <n v="0"/>
    <n v="26"/>
    <n v="0"/>
    <n v="4.2763157894736843E-2"/>
    <n v="81"/>
    <n v="0.12217194570135746"/>
    <n v="608"/>
    <n v="663"/>
    <x v="309"/>
    <n v="3"/>
    <n v="2"/>
    <n v="3"/>
    <n v="22"/>
    <n v="81"/>
    <n v="0"/>
    <n v="0"/>
    <n v="0"/>
    <n v="0"/>
    <x v="1429"/>
    <x v="6"/>
    <x v="6"/>
    <x v="5"/>
    <x v="9"/>
    <n v="4.1666666666666664E-2"/>
    <n v="0"/>
    <n v="0"/>
    <n v="0"/>
    <n v="0"/>
    <n v="4.2763157894736843E-2"/>
  </r>
  <r>
    <x v="6"/>
    <s v="0088-01-000"/>
    <m/>
    <x v="0"/>
    <s v="Brown"/>
    <s v="New Ulm Public School District"/>
    <n v="84"/>
    <n v="0"/>
    <n v="0"/>
    <n v="0"/>
    <n v="3"/>
    <n v="40"/>
    <n v="57"/>
    <n v="1.7605633802816902E-2"/>
    <n v="2.5088028169014086E-2"/>
    <n v="38"/>
    <n v="1.7171260732037959E-2"/>
    <n v="2272"/>
    <n v="2213"/>
    <x v="2227"/>
    <n v="5"/>
    <n v="21"/>
    <n v="21"/>
    <n v="44"/>
    <n v="36"/>
    <n v="0"/>
    <n v="0"/>
    <n v="0"/>
    <n v="0"/>
    <x v="2213"/>
    <x v="43"/>
    <x v="16"/>
    <x v="25"/>
    <x v="153"/>
    <n v="3.870967741935484E-2"/>
    <n v="0"/>
    <n v="0"/>
    <n v="0"/>
    <n v="6.3829787234042548E-2"/>
    <n v="4.2693661971830985E-2"/>
  </r>
  <r>
    <x v="16"/>
    <s v="0299-01-000"/>
    <m/>
    <x v="0"/>
    <s v="Houston"/>
    <s v="Caledonia Public School District"/>
    <n v="42"/>
    <n v="0"/>
    <n v="0"/>
    <n v="0"/>
    <n v="0"/>
    <n v="6"/>
    <n v="38"/>
    <n v="5.8195926285160042E-3"/>
    <n v="3.6857419980601359E-2"/>
    <n v="22"/>
    <n v="2.1803766105054509E-2"/>
    <n v="1031"/>
    <n v="1009"/>
    <x v="2228"/>
    <n v="4"/>
    <n v="6"/>
    <n v="5"/>
    <n v="4"/>
    <n v="19"/>
    <n v="0"/>
    <n v="0"/>
    <n v="0"/>
    <n v="0"/>
    <x v="1359"/>
    <x v="2"/>
    <x v="41"/>
    <x v="7"/>
    <x v="29"/>
    <n v="4.1461006910167818E-2"/>
    <n v="0"/>
    <n v="0"/>
    <n v="0"/>
    <n v="0"/>
    <n v="4.2677012609117361E-2"/>
  </r>
  <r>
    <x v="16"/>
    <s v="0001-01-000"/>
    <m/>
    <x v="0"/>
    <s v="Aitkin"/>
    <s v="Aitkin Public School District"/>
    <n v="38"/>
    <n v="0"/>
    <n v="10"/>
    <n v="3"/>
    <n v="0"/>
    <n v="22"/>
    <n v="36"/>
    <n v="1.6176470588235296E-2"/>
    <n v="2.6470588235294117E-2"/>
    <n v="67"/>
    <n v="4.8940832724616509E-2"/>
    <n v="1360"/>
    <n v="1369"/>
    <x v="1379"/>
    <n v="24"/>
    <n v="9"/>
    <n v="12"/>
    <n v="12"/>
    <n v="58"/>
    <n v="0"/>
    <n v="0"/>
    <n v="4"/>
    <n v="0"/>
    <x v="2214"/>
    <x v="94"/>
    <x v="57"/>
    <x v="20"/>
    <x v="12"/>
    <n v="2.9411764705882353E-2"/>
    <n v="0"/>
    <n v="0.52631578947368418"/>
    <n v="0.27272727272727271"/>
    <n v="0"/>
    <n v="4.2647058823529413E-2"/>
  </r>
  <r>
    <x v="17"/>
    <s v="9999-99-999"/>
    <m/>
    <x v="3"/>
    <m/>
    <s v="Statewide"/>
    <n v="26772"/>
    <n v="889"/>
    <n v="3668"/>
    <n v="1690"/>
    <n v="983"/>
    <n v="9534"/>
    <n v="26223"/>
    <n v="1.1370358355913445E-2"/>
    <n v="3.1273852230660613E-2"/>
    <n v="26109"/>
    <n v="3.1499549385970521E-2"/>
    <n v="838496"/>
    <n v="828869"/>
    <x v="2229"/>
    <n v="16197"/>
    <n v="56279"/>
    <n v="42559"/>
    <n v="30968"/>
    <n v="22133"/>
    <n v="355"/>
    <n v="1065"/>
    <n v="377"/>
    <n v="426"/>
    <x v="2215"/>
    <x v="429"/>
    <x v="597"/>
    <x v="538"/>
    <x v="690"/>
    <n v="3.89419971955711E-2"/>
    <n v="5.3134899288745444E-2"/>
    <n v="6.2294079684793315E-2"/>
    <n v="3.8521152443471915E-2"/>
    <n v="3.1181601903251387E-2"/>
    <n v="4.2644210586574055E-2"/>
  </r>
  <r>
    <x v="15"/>
    <s v="0505-01-000"/>
    <m/>
    <x v="0"/>
    <s v="Murray"/>
    <s v="Fulda Public School District"/>
    <n v="20"/>
    <n v="0"/>
    <n v="0"/>
    <n v="0"/>
    <n v="0"/>
    <n v="0"/>
    <n v="22"/>
    <n v="0"/>
    <n v="4.2635658914728682E-2"/>
    <n v="48"/>
    <n v="8.8560885608856083E-2"/>
    <n v="516"/>
    <n v="542"/>
    <x v="1583"/>
    <n v="4"/>
    <n v="0"/>
    <n v="6"/>
    <n v="31"/>
    <n v="40"/>
    <n v="0"/>
    <n v="0"/>
    <n v="0"/>
    <n v="0"/>
    <x v="263"/>
    <x v="2"/>
    <x v="0"/>
    <x v="3"/>
    <x v="38"/>
    <n v="4.1580041580041582E-2"/>
    <n v="0"/>
    <n v="0"/>
    <n v="0"/>
    <n v="0"/>
    <n v="4.2635658914728682E-2"/>
  </r>
  <r>
    <x v="15"/>
    <s v="0206-01-000"/>
    <m/>
    <x v="0"/>
    <s v="Douglas"/>
    <s v="Alexandria Public School District"/>
    <n v="177"/>
    <n v="0"/>
    <n v="0"/>
    <n v="0"/>
    <n v="0"/>
    <n v="25"/>
    <n v="155"/>
    <n v="5.918560606060606E-3"/>
    <n v="3.669507575757576E-2"/>
    <n v="109"/>
    <n v="2.6246087165904167E-2"/>
    <n v="4224"/>
    <n v="4153"/>
    <x v="2230"/>
    <n v="9"/>
    <n v="43"/>
    <n v="31"/>
    <n v="32"/>
    <n v="99"/>
    <n v="0"/>
    <n v="0"/>
    <n v="0"/>
    <n v="0"/>
    <x v="2216"/>
    <x v="68"/>
    <x v="79"/>
    <x v="152"/>
    <x v="68"/>
    <n v="4.3002915451895045E-2"/>
    <n v="0"/>
    <n v="0"/>
    <n v="0"/>
    <n v="0"/>
    <n v="4.2613636363636367E-2"/>
  </r>
  <r>
    <x v="4"/>
    <s v="0413-01-000"/>
    <m/>
    <x v="0"/>
    <s v="Lyon"/>
    <s v="Marshall Public School District"/>
    <n v="64"/>
    <n v="0"/>
    <n v="3"/>
    <n v="0"/>
    <n v="21"/>
    <n v="10"/>
    <n v="84"/>
    <n v="4.5228403437358664E-3"/>
    <n v="3.7991858887381276E-2"/>
    <n v="144"/>
    <n v="6.3688633348076076E-2"/>
    <n v="2211"/>
    <n v="2261"/>
    <x v="2231"/>
    <n v="8"/>
    <n v="103"/>
    <n v="78"/>
    <n v="252"/>
    <n v="122"/>
    <n v="0"/>
    <n v="0"/>
    <n v="0"/>
    <n v="3"/>
    <x v="2217"/>
    <x v="35"/>
    <x v="219"/>
    <x v="369"/>
    <x v="147"/>
    <n v="3.6322360953461974E-2"/>
    <n v="0"/>
    <n v="2.8301886792452831E-2"/>
    <n v="0"/>
    <n v="7.7777777777777779E-2"/>
    <n v="4.2514699231117142E-2"/>
  </r>
  <r>
    <x v="15"/>
    <s v="0279-01-000"/>
    <s v="yes"/>
    <x v="1"/>
    <s v="Hennepin"/>
    <s v="Osseo Public School District"/>
    <n v="464"/>
    <n v="0"/>
    <n v="357"/>
    <n v="75"/>
    <n v="22"/>
    <n v="374"/>
    <n v="577"/>
    <n v="1.6717325227963525E-2"/>
    <n v="2.5791167530842124E-2"/>
    <n v="277"/>
    <n v="1.2766153562540326E-2"/>
    <n v="22372"/>
    <n v="21698"/>
    <x v="2232"/>
    <n v="173"/>
    <n v="3670"/>
    <n v="2570"/>
    <n v="735"/>
    <n v="199"/>
    <n v="0"/>
    <n v="44"/>
    <n v="7"/>
    <n v="0"/>
    <x v="2218"/>
    <x v="430"/>
    <x v="598"/>
    <x v="539"/>
    <x v="691"/>
    <n v="3.1319608504893688E-2"/>
    <n v="0"/>
    <n v="8.9630931458699478E-2"/>
    <n v="2.843062926459439E-2"/>
    <n v="2.9062087186261559E-2"/>
    <n v="4.2508492758805652E-2"/>
  </r>
  <r>
    <x v="12"/>
    <s v="0270-01-000"/>
    <s v="yes"/>
    <x v="1"/>
    <s v="Hennepin"/>
    <s v="Hopkins Public School District"/>
    <n v="273"/>
    <n v="0"/>
    <n v="26"/>
    <n v="14"/>
    <n v="14"/>
    <n v="8"/>
    <n v="329"/>
    <n v="1.0089544709294992E-3"/>
    <n v="4.1493252616975659E-2"/>
    <n v="631"/>
    <n v="7.6735984433904905E-2"/>
    <n v="7929"/>
    <n v="8223"/>
    <x v="2233"/>
    <n v="55"/>
    <n v="703"/>
    <n v="298"/>
    <n v="384"/>
    <n v="510"/>
    <n v="0"/>
    <n v="58"/>
    <n v="19"/>
    <n v="9"/>
    <x v="2219"/>
    <x v="165"/>
    <x v="599"/>
    <x v="540"/>
    <x v="692"/>
    <n v="4.1704857928505958E-2"/>
    <n v="0"/>
    <n v="3.8748137108792845E-2"/>
    <n v="4.778156996587031E-2"/>
    <n v="3.5989717223650387E-2"/>
    <n v="4.2502207087905156E-2"/>
  </r>
  <r>
    <x v="17"/>
    <s v="0241-01-000"/>
    <m/>
    <x v="0"/>
    <s v="Freeborn"/>
    <s v="Albert Lea Public School District"/>
    <n v="151"/>
    <n v="0"/>
    <n v="0"/>
    <n v="0"/>
    <n v="5"/>
    <n v="0"/>
    <n v="169"/>
    <n v="0"/>
    <n v="4.2494342469197886E-2"/>
    <n v="49"/>
    <n v="1.2704174228675136E-2"/>
    <n v="3977"/>
    <n v="3857"/>
    <x v="2234"/>
    <n v="2"/>
    <n v="16"/>
    <n v="39"/>
    <n v="487"/>
    <n v="47"/>
    <n v="0"/>
    <n v="0"/>
    <n v="0"/>
    <n v="0"/>
    <x v="2220"/>
    <x v="16"/>
    <x v="31"/>
    <x v="278"/>
    <x v="693"/>
    <n v="4.4190810652619254E-2"/>
    <n v="0"/>
    <n v="0"/>
    <n v="0"/>
    <n v="1.016260162601626E-2"/>
    <n v="4.2494342469197886E-2"/>
  </r>
  <r>
    <x v="0"/>
    <s v="0088-01-000"/>
    <m/>
    <x v="0"/>
    <s v="Brown"/>
    <s v="New Ulm Public School District"/>
    <n v="80"/>
    <n v="0"/>
    <n v="0"/>
    <n v="0"/>
    <n v="0"/>
    <n v="34"/>
    <n v="55"/>
    <n v="1.6229116945107397E-2"/>
    <n v="2.6252983293556086E-2"/>
    <n v="21"/>
    <n v="1.0360138135175136E-2"/>
    <n v="2095"/>
    <n v="2027"/>
    <x v="2235"/>
    <n v="3"/>
    <n v="14"/>
    <n v="23"/>
    <n v="56"/>
    <n v="17"/>
    <n v="0"/>
    <n v="0"/>
    <n v="0"/>
    <n v="0"/>
    <x v="2221"/>
    <x v="6"/>
    <x v="27"/>
    <x v="155"/>
    <x v="58"/>
    <n v="4.0120361083249748E-2"/>
    <n v="0"/>
    <n v="0"/>
    <n v="0"/>
    <n v="0"/>
    <n v="4.2482100238663487E-2"/>
  </r>
  <r>
    <x v="8"/>
    <s v="0447-01-000"/>
    <m/>
    <x v="0"/>
    <s v="Marshall"/>
    <s v="Grygla Public School District"/>
    <n v="6"/>
    <n v="0"/>
    <n v="0"/>
    <n v="0"/>
    <n v="0"/>
    <n v="0"/>
    <n v="7"/>
    <n v="0"/>
    <n v="4.2424242424242427E-2"/>
    <n v="38"/>
    <n v="0.19387755102040816"/>
    <n v="165"/>
    <n v="196"/>
    <x v="62"/>
    <n v="1"/>
    <n v="0"/>
    <n v="2"/>
    <n v="2"/>
    <n v="37"/>
    <n v="0"/>
    <n v="0"/>
    <n v="0"/>
    <n v="0"/>
    <x v="502"/>
    <x v="3"/>
    <x v="0"/>
    <x v="0"/>
    <x v="3"/>
    <n v="3.7499999999999999E-2"/>
    <n v="0"/>
    <n v="0"/>
    <n v="0"/>
    <n v="0"/>
    <n v="4.2424242424242427E-2"/>
  </r>
  <r>
    <x v="8"/>
    <s v="0095-01-000"/>
    <m/>
    <x v="0"/>
    <s v="Carlton"/>
    <s v="Cromwell-Wright Public Schools"/>
    <n v="10"/>
    <n v="0"/>
    <n v="0"/>
    <n v="0"/>
    <n v="0"/>
    <n v="3"/>
    <n v="9"/>
    <n v="1.0600706713780919E-2"/>
    <n v="3.1802120141342753E-2"/>
    <n v="40"/>
    <n v="0.12861736334405144"/>
    <n v="283"/>
    <n v="311"/>
    <x v="1631"/>
    <n v="6"/>
    <n v="2"/>
    <n v="3"/>
    <n v="1"/>
    <n v="37"/>
    <n v="0"/>
    <n v="0"/>
    <n v="0"/>
    <n v="0"/>
    <x v="940"/>
    <x v="31"/>
    <x v="6"/>
    <x v="5"/>
    <x v="0"/>
    <n v="3.6764705882352942E-2"/>
    <n v="0"/>
    <n v="0"/>
    <n v="0"/>
    <n v="0"/>
    <n v="4.2402826855123671E-2"/>
  </r>
  <r>
    <x v="4"/>
    <s v="0150-01-000"/>
    <m/>
    <x v="0"/>
    <s v="Clay"/>
    <s v="Hawley Public School District"/>
    <n v="27"/>
    <n v="0"/>
    <n v="0"/>
    <n v="0"/>
    <n v="3"/>
    <n v="0"/>
    <n v="34"/>
    <n v="0"/>
    <n v="4.2394014962593519E-2"/>
    <n v="131"/>
    <n v="0.14571746384872081"/>
    <n v="802"/>
    <n v="899"/>
    <x v="1433"/>
    <n v="2"/>
    <n v="7"/>
    <n v="1"/>
    <n v="4"/>
    <n v="130"/>
    <n v="0"/>
    <n v="0"/>
    <n v="0"/>
    <n v="0"/>
    <x v="1101"/>
    <x v="16"/>
    <x v="21"/>
    <x v="1"/>
    <x v="35"/>
    <n v="3.4526854219948847E-2"/>
    <n v="0"/>
    <n v="0"/>
    <n v="0"/>
    <n v="0.42857142857142855"/>
    <n v="4.2394014962593519E-2"/>
  </r>
  <r>
    <x v="12"/>
    <s v="0047-01-000"/>
    <m/>
    <x v="0"/>
    <s v="Benton"/>
    <s v="Sauk Rapids-Rice Public Schools"/>
    <n v="145"/>
    <n v="5"/>
    <n v="0"/>
    <n v="0"/>
    <n v="0"/>
    <n v="3"/>
    <n v="154"/>
    <n v="8.0993520518358531E-4"/>
    <n v="4.1576673866090715E-2"/>
    <n v="53"/>
    <n v="1.4722222222222222E-2"/>
    <n v="3704"/>
    <n v="3600"/>
    <x v="2236"/>
    <n v="5"/>
    <n v="29"/>
    <n v="37"/>
    <n v="16"/>
    <n v="48"/>
    <n v="0"/>
    <n v="0"/>
    <n v="0"/>
    <n v="0"/>
    <x v="2222"/>
    <x v="87"/>
    <x v="65"/>
    <x v="255"/>
    <x v="4"/>
    <n v="4.0166204986149583E-2"/>
    <n v="0.5"/>
    <n v="0"/>
    <n v="0"/>
    <n v="0"/>
    <n v="4.2386609071274298E-2"/>
  </r>
  <r>
    <x v="2"/>
    <s v="0447-01-000"/>
    <m/>
    <x v="0"/>
    <s v="Marshall"/>
    <s v="Grygla Public School District"/>
    <n v="3"/>
    <n v="0"/>
    <n v="0"/>
    <n v="0"/>
    <n v="0"/>
    <n v="0"/>
    <n v="5"/>
    <n v="0"/>
    <n v="4.2372881355932202E-2"/>
    <n v="38"/>
    <n v="0.25165562913907286"/>
    <n v="118"/>
    <n v="151"/>
    <x v="311"/>
    <n v="0"/>
    <n v="1"/>
    <n v="1"/>
    <n v="3"/>
    <n v="36"/>
    <n v="0"/>
    <n v="0"/>
    <n v="0"/>
    <n v="0"/>
    <x v="18"/>
    <x v="0"/>
    <x v="3"/>
    <x v="1"/>
    <x v="17"/>
    <n v="2.6548672566371681E-2"/>
    <n v="0"/>
    <n v="0"/>
    <n v="0"/>
    <n v="0"/>
    <n v="4.2372881355932202E-2"/>
  </r>
  <r>
    <x v="13"/>
    <s v="2752-01-000"/>
    <m/>
    <x v="0"/>
    <s v="Martin"/>
    <s v="Fairmont Area School District"/>
    <n v="84"/>
    <n v="0"/>
    <n v="0"/>
    <n v="0"/>
    <n v="0"/>
    <n v="0"/>
    <n v="88"/>
    <n v="0"/>
    <n v="4.2328042328042326E-2"/>
    <n v="66"/>
    <n v="3.2085561497326207E-2"/>
    <n v="2079"/>
    <n v="2057"/>
    <x v="2237"/>
    <n v="2"/>
    <n v="11"/>
    <n v="24"/>
    <n v="58"/>
    <n v="65"/>
    <n v="0"/>
    <n v="0"/>
    <n v="0"/>
    <n v="0"/>
    <x v="1856"/>
    <x v="16"/>
    <x v="42"/>
    <x v="39"/>
    <x v="40"/>
    <n v="4.2682926829268296E-2"/>
    <n v="0"/>
    <n v="0"/>
    <n v="0"/>
    <n v="0"/>
    <n v="4.2328042328042326E-2"/>
  </r>
  <r>
    <x v="6"/>
    <s v="0152-01-000"/>
    <m/>
    <x v="0"/>
    <s v="Clay"/>
    <s v="Moorhead Public School District"/>
    <n v="192"/>
    <n v="6"/>
    <n v="4"/>
    <n v="3"/>
    <n v="21"/>
    <n v="0"/>
    <n v="230"/>
    <n v="0"/>
    <n v="4.2256108763549516E-2"/>
    <n v="142"/>
    <n v="2.6517273576097105E-2"/>
    <n v="5443"/>
    <n v="5355"/>
    <x v="2238"/>
    <n v="168"/>
    <n v="141"/>
    <n v="78"/>
    <n v="451"/>
    <n v="118"/>
    <n v="3"/>
    <n v="0"/>
    <n v="0"/>
    <n v="13"/>
    <x v="2223"/>
    <x v="203"/>
    <x v="600"/>
    <x v="238"/>
    <x v="694"/>
    <n v="4.1820954040514051E-2"/>
    <n v="3.5087719298245612E-2"/>
    <n v="2.7586206896551724E-2"/>
    <n v="3.7037037037037035E-2"/>
    <n v="4.5751633986928102E-2"/>
    <n v="4.2256108763549516E-2"/>
  </r>
  <r>
    <x v="7"/>
    <s v="0447-01-000"/>
    <m/>
    <x v="0"/>
    <s v="Marshall"/>
    <s v="Grygla Public School District"/>
    <n v="5"/>
    <n v="0"/>
    <n v="0"/>
    <n v="0"/>
    <n v="0"/>
    <n v="0"/>
    <n v="6"/>
    <n v="0"/>
    <n v="4.2253521126760563E-2"/>
    <n v="37"/>
    <n v="0.2138728323699422"/>
    <n v="142"/>
    <n v="173"/>
    <x v="133"/>
    <n v="1"/>
    <n v="0"/>
    <n v="1"/>
    <n v="2"/>
    <n v="35"/>
    <n v="0"/>
    <n v="0"/>
    <n v="0"/>
    <n v="0"/>
    <x v="452"/>
    <x v="3"/>
    <x v="0"/>
    <x v="1"/>
    <x v="3"/>
    <n v="3.5971223021582732E-2"/>
    <n v="0"/>
    <n v="0"/>
    <n v="0"/>
    <n v="0"/>
    <n v="4.2253521126760563E-2"/>
  </r>
  <r>
    <x v="10"/>
    <s v="0726-01-000"/>
    <m/>
    <x v="0"/>
    <s v="Sherburne"/>
    <s v="Becker Public School District"/>
    <n v="89"/>
    <n v="0"/>
    <n v="0"/>
    <n v="0"/>
    <n v="0"/>
    <n v="17"/>
    <n v="91"/>
    <n v="6.645817044566067E-3"/>
    <n v="3.5574667709147773E-2"/>
    <n v="349"/>
    <n v="0.12468738835298321"/>
    <n v="2558"/>
    <n v="2799"/>
    <x v="2239"/>
    <n v="13"/>
    <n v="26"/>
    <n v="32"/>
    <n v="51"/>
    <n v="325"/>
    <n v="0"/>
    <n v="0"/>
    <n v="0"/>
    <n v="10"/>
    <x v="2224"/>
    <x v="91"/>
    <x v="71"/>
    <x v="187"/>
    <x v="136"/>
    <n v="3.6460467021712413E-2"/>
    <n v="0"/>
    <n v="0"/>
    <n v="0"/>
    <n v="0"/>
    <n v="4.2220484753713837E-2"/>
  </r>
  <r>
    <x v="16"/>
    <s v="0308-01-000"/>
    <m/>
    <x v="0"/>
    <s v="Hubbard"/>
    <s v="Nevis Public School District"/>
    <n v="17"/>
    <n v="0"/>
    <n v="0"/>
    <n v="0"/>
    <n v="0"/>
    <n v="0"/>
    <n v="20"/>
    <n v="0"/>
    <n v="4.2194092827004218E-2"/>
    <n v="77"/>
    <n v="0.14500941619585686"/>
    <n v="474"/>
    <n v="531"/>
    <x v="77"/>
    <n v="10"/>
    <n v="7"/>
    <n v="3"/>
    <n v="12"/>
    <n v="75"/>
    <n v="0"/>
    <n v="0"/>
    <n v="0"/>
    <n v="0"/>
    <x v="834"/>
    <x v="87"/>
    <x v="21"/>
    <x v="5"/>
    <x v="12"/>
    <n v="3.8548752834467119E-2"/>
    <n v="0"/>
    <n v="0"/>
    <n v="0"/>
    <n v="0"/>
    <n v="4.2194092827004218E-2"/>
  </r>
  <r>
    <x v="8"/>
    <s v="0006-03-000"/>
    <s v="yes"/>
    <x v="1"/>
    <s v="Dakota"/>
    <s v="South St. Paul Public School Dist."/>
    <n v="61"/>
    <n v="0"/>
    <n v="24"/>
    <n v="0"/>
    <n v="28"/>
    <n v="23"/>
    <n v="103"/>
    <n v="7.6948812311809969E-3"/>
    <n v="3.4459685513549679E-2"/>
    <n v="467"/>
    <n v="0.14024024024024023"/>
    <n v="2989"/>
    <n v="3330"/>
    <x v="1237"/>
    <n v="36"/>
    <n v="234"/>
    <n v="66"/>
    <n v="638"/>
    <n v="343"/>
    <n v="0"/>
    <n v="18"/>
    <n v="0"/>
    <n v="85"/>
    <x v="2225"/>
    <x v="80"/>
    <x v="357"/>
    <x v="273"/>
    <x v="689"/>
    <n v="2.9411764705882353E-2"/>
    <n v="0"/>
    <n v="0.1"/>
    <n v="0"/>
    <n v="4.8192771084337352E-2"/>
    <n v="4.2154566744730677E-2"/>
  </r>
  <r>
    <x v="14"/>
    <s v="0162-01-000"/>
    <m/>
    <x v="0"/>
    <s v="Clearwater"/>
    <s v="Bagley Public School District"/>
    <n v="39"/>
    <n v="0"/>
    <n v="0"/>
    <n v="0"/>
    <n v="0"/>
    <n v="0"/>
    <n v="46"/>
    <n v="0"/>
    <n v="4.2124542124542128E-2"/>
    <n v="17"/>
    <n v="1.5992474129821261E-2"/>
    <n v="1092"/>
    <n v="1063"/>
    <x v="159"/>
    <n v="244"/>
    <n v="2"/>
    <n v="9"/>
    <n v="10"/>
    <n v="15"/>
    <n v="0"/>
    <n v="0"/>
    <n v="0"/>
    <n v="0"/>
    <x v="176"/>
    <x v="366"/>
    <x v="6"/>
    <x v="14"/>
    <x v="32"/>
    <n v="4.7445255474452552E-2"/>
    <n v="0"/>
    <n v="0"/>
    <n v="0"/>
    <n v="0"/>
    <n v="4.2124542124542128E-2"/>
  </r>
  <r>
    <x v="12"/>
    <s v="0283-01-000"/>
    <s v="yes"/>
    <x v="1"/>
    <s v="Hennepin"/>
    <s v="St. Louis Park Public School Dist."/>
    <n v="121"/>
    <n v="0"/>
    <n v="32"/>
    <n v="0"/>
    <n v="3"/>
    <n v="14"/>
    <n v="163"/>
    <n v="3.3317467872441696E-3"/>
    <n v="3.8791051880057117E-2"/>
    <n v="213"/>
    <n v="5.0259556394525721E-2"/>
    <n v="4202"/>
    <n v="4238"/>
    <x v="2240"/>
    <n v="29"/>
    <n v="506"/>
    <n v="202"/>
    <n v="205"/>
    <n v="111"/>
    <n v="4"/>
    <n v="52"/>
    <n v="4"/>
    <n v="24"/>
    <x v="2226"/>
    <x v="108"/>
    <x v="601"/>
    <x v="95"/>
    <x v="695"/>
    <n v="3.6600120992135513E-2"/>
    <n v="0"/>
    <n v="6.584362139917696E-2"/>
    <n v="0"/>
    <n v="1.6304347826086956E-2"/>
    <n v="4.2122798667301287E-2"/>
  </r>
  <r>
    <x v="12"/>
    <s v="2310-01-000"/>
    <m/>
    <x v="0"/>
    <s v="Sibley"/>
    <s v="Sibley East School District"/>
    <n v="50"/>
    <n v="0"/>
    <n v="0"/>
    <n v="0"/>
    <n v="0"/>
    <n v="14"/>
    <n v="41"/>
    <n v="1.0719754977029096E-2"/>
    <n v="3.139356814701378E-2"/>
    <n v="28"/>
    <n v="2.1892103205629398E-2"/>
    <n v="1306"/>
    <n v="1279"/>
    <x v="1551"/>
    <n v="1"/>
    <n v="11"/>
    <n v="18"/>
    <n v="197"/>
    <n v="18"/>
    <n v="0"/>
    <n v="0"/>
    <n v="0"/>
    <n v="4"/>
    <x v="1264"/>
    <x v="3"/>
    <x v="42"/>
    <x v="105"/>
    <x v="494"/>
    <n v="4.6125461254612546E-2"/>
    <n v="0"/>
    <n v="0"/>
    <n v="0"/>
    <n v="0"/>
    <n v="4.2113323124042874E-2"/>
  </r>
  <r>
    <x v="8"/>
    <s v="0484-01-000"/>
    <m/>
    <x v="0"/>
    <s v="Morrison"/>
    <s v="Pierz Public School District"/>
    <n v="32"/>
    <n v="0"/>
    <n v="0"/>
    <n v="0"/>
    <n v="0"/>
    <n v="0"/>
    <n v="36"/>
    <n v="0"/>
    <n v="4.2056074766355138E-2"/>
    <n v="225"/>
    <n v="0.21531100478468901"/>
    <n v="856"/>
    <n v="1045"/>
    <x v="1977"/>
    <n v="3"/>
    <n v="9"/>
    <n v="2"/>
    <n v="9"/>
    <n v="218"/>
    <n v="0"/>
    <n v="0"/>
    <n v="0"/>
    <n v="0"/>
    <x v="1452"/>
    <x v="6"/>
    <x v="13"/>
    <x v="0"/>
    <x v="22"/>
    <n v="3.8277511961722487E-2"/>
    <n v="0"/>
    <n v="0"/>
    <n v="0"/>
    <n v="0"/>
    <n v="4.2056074766355138E-2"/>
  </r>
  <r>
    <x v="13"/>
    <s v="0879-01-000"/>
    <m/>
    <x v="0"/>
    <s v="Wright"/>
    <s v="Delano Public School District"/>
    <n v="64"/>
    <n v="0"/>
    <n v="0"/>
    <n v="0"/>
    <n v="0"/>
    <n v="0"/>
    <n v="69"/>
    <n v="0"/>
    <n v="4.2047531992687383E-2"/>
    <n v="124"/>
    <n v="7.3113207547169809E-2"/>
    <n v="1641"/>
    <n v="1696"/>
    <x v="2241"/>
    <n v="11"/>
    <n v="15"/>
    <n v="17"/>
    <n v="14"/>
    <n v="112"/>
    <n v="3"/>
    <n v="0"/>
    <n v="0"/>
    <n v="0"/>
    <x v="2227"/>
    <x v="35"/>
    <x v="66"/>
    <x v="58"/>
    <x v="7"/>
    <n v="4.022627278441232E-2"/>
    <n v="0"/>
    <n v="0"/>
    <n v="0"/>
    <n v="0"/>
    <n v="4.2047531992687383E-2"/>
  </r>
  <r>
    <x v="14"/>
    <s v="0505-01-000"/>
    <m/>
    <x v="0"/>
    <s v="Murray"/>
    <s v="Fulda Public School District"/>
    <n v="18"/>
    <n v="0"/>
    <n v="0"/>
    <n v="0"/>
    <n v="0"/>
    <n v="0"/>
    <n v="20"/>
    <n v="0"/>
    <n v="4.2016806722689079E-2"/>
    <n v="45"/>
    <n v="8.9820359281437126E-2"/>
    <n v="476"/>
    <n v="501"/>
    <x v="65"/>
    <n v="4"/>
    <n v="2"/>
    <n v="5"/>
    <n v="20"/>
    <n v="37"/>
    <n v="0"/>
    <n v="0"/>
    <n v="0"/>
    <n v="3"/>
    <x v="359"/>
    <x v="2"/>
    <x v="6"/>
    <x v="7"/>
    <x v="61"/>
    <n v="3.9911308203991129E-2"/>
    <n v="0"/>
    <n v="0"/>
    <n v="0"/>
    <n v="0"/>
    <n v="4.2016806722689079E-2"/>
  </r>
  <r>
    <x v="9"/>
    <s v="0284-01-000"/>
    <s v="yes"/>
    <x v="1"/>
    <s v="Hennepin"/>
    <s v="Wayzata Public School District"/>
    <n v="355"/>
    <n v="0"/>
    <n v="22"/>
    <n v="4"/>
    <n v="0"/>
    <n v="83"/>
    <n v="320"/>
    <n v="8.6440324932305773E-3"/>
    <n v="3.3326390335346803E-2"/>
    <n v="790"/>
    <n v="7.9086995695264797E-2"/>
    <n v="9602"/>
    <n v="9989"/>
    <x v="2242"/>
    <n v="32"/>
    <n v="706"/>
    <n v="781"/>
    <n v="239"/>
    <n v="523"/>
    <n v="0"/>
    <n v="157"/>
    <n v="63"/>
    <n v="27"/>
    <x v="2228"/>
    <x v="118"/>
    <x v="602"/>
    <x v="541"/>
    <x v="696"/>
    <n v="4.4028277316135435E-2"/>
    <n v="0"/>
    <n v="3.8528896672504379E-2"/>
    <n v="5.5401662049861496E-3"/>
    <n v="0"/>
    <n v="4.1970422828577381E-2"/>
  </r>
  <r>
    <x v="12"/>
    <s v="0544-01-000"/>
    <m/>
    <x v="0"/>
    <s v="Otter Tail"/>
    <s v="Fergus Falls Public School District"/>
    <n v="118"/>
    <n v="0"/>
    <n v="0"/>
    <n v="0"/>
    <n v="0"/>
    <n v="0"/>
    <n v="123"/>
    <n v="0"/>
    <n v="4.1950886766712145E-2"/>
    <n v="32"/>
    <n v="1.1263639563533967E-2"/>
    <n v="2932"/>
    <n v="2841"/>
    <x v="586"/>
    <n v="33"/>
    <n v="49"/>
    <n v="27"/>
    <n v="30"/>
    <n v="22"/>
    <n v="0"/>
    <n v="0"/>
    <n v="0"/>
    <n v="0"/>
    <x v="2229"/>
    <x v="40"/>
    <x v="150"/>
    <x v="153"/>
    <x v="72"/>
    <n v="4.2172980700500358E-2"/>
    <n v="0"/>
    <n v="0"/>
    <n v="0"/>
    <n v="0"/>
    <n v="4.1950886766712145E-2"/>
  </r>
  <r>
    <x v="16"/>
    <s v="0879-01-000"/>
    <m/>
    <x v="0"/>
    <s v="Wright"/>
    <s v="Delano Public School District"/>
    <n v="71"/>
    <n v="0"/>
    <n v="0"/>
    <n v="0"/>
    <n v="0"/>
    <n v="0"/>
    <n v="75"/>
    <n v="0"/>
    <n v="4.1946308724832217E-2"/>
    <n v="157"/>
    <n v="8.3957219251336895E-2"/>
    <n v="1788"/>
    <n v="1870"/>
    <x v="2243"/>
    <n v="11"/>
    <n v="17"/>
    <n v="15"/>
    <n v="15"/>
    <n v="145"/>
    <n v="3"/>
    <n v="0"/>
    <n v="0"/>
    <n v="0"/>
    <x v="2230"/>
    <x v="35"/>
    <x v="19"/>
    <x v="27"/>
    <x v="5"/>
    <n v="4.0851553509781355E-2"/>
    <n v="0"/>
    <n v="0"/>
    <n v="0"/>
    <n v="0"/>
    <n v="4.1946308724832217E-2"/>
  </r>
  <r>
    <x v="6"/>
    <s v="0621-01-000"/>
    <s v="yes"/>
    <x v="1"/>
    <s v="Ramsey"/>
    <s v="Mounds View Public School District"/>
    <n v="371"/>
    <n v="0"/>
    <n v="28"/>
    <n v="21"/>
    <n v="13"/>
    <n v="109"/>
    <n v="341"/>
    <n v="1.0156541185240403E-2"/>
    <n v="3.1774133432724561E-2"/>
    <n v="96"/>
    <n v="9.2503372518789751E-3"/>
    <n v="10732"/>
    <n v="10378"/>
    <x v="2244"/>
    <n v="118"/>
    <n v="641"/>
    <n v="847"/>
    <n v="320"/>
    <n v="72"/>
    <n v="0"/>
    <n v="3"/>
    <n v="5"/>
    <n v="0"/>
    <x v="2231"/>
    <x v="140"/>
    <x v="603"/>
    <x v="542"/>
    <x v="697"/>
    <n v="4.2395154839446919E-2"/>
    <n v="0"/>
    <n v="4.2042042042042045E-2"/>
    <n v="2.4333719582850522E-2"/>
    <n v="3.903903903903904E-2"/>
    <n v="4.1930674617964965E-2"/>
  </r>
  <r>
    <x v="14"/>
    <s v="0110-01-000"/>
    <s v="yes"/>
    <x v="1"/>
    <s v="Carver"/>
    <s v="Waconia Public School District"/>
    <n v="90"/>
    <n v="0"/>
    <n v="0"/>
    <n v="0"/>
    <n v="0"/>
    <n v="5"/>
    <n v="102"/>
    <n v="1.9592476489028211E-3"/>
    <n v="3.9968652037617555E-2"/>
    <n v="142"/>
    <n v="5.4889833784306147E-2"/>
    <n v="2552"/>
    <n v="2587"/>
    <x v="2245"/>
    <n v="9"/>
    <n v="51"/>
    <n v="45"/>
    <n v="58"/>
    <n v="130"/>
    <n v="0"/>
    <n v="0"/>
    <n v="0"/>
    <n v="4"/>
    <x v="2232"/>
    <x v="68"/>
    <x v="276"/>
    <x v="104"/>
    <x v="96"/>
    <n v="3.7751677852348994E-2"/>
    <n v="0"/>
    <n v="0"/>
    <n v="0"/>
    <n v="0"/>
    <n v="4.1927899686520373E-2"/>
  </r>
  <r>
    <x v="17"/>
    <s v="0743-01-000"/>
    <m/>
    <x v="0"/>
    <s v="Stearns"/>
    <s v="Sauk Centre Public School District"/>
    <n v="48"/>
    <n v="0"/>
    <n v="0"/>
    <n v="0"/>
    <n v="0"/>
    <n v="0"/>
    <n v="51"/>
    <n v="0"/>
    <n v="4.1906327033689399E-2"/>
    <n v="59"/>
    <n v="4.8163265306122451E-2"/>
    <n v="1217"/>
    <n v="1225"/>
    <x v="2246"/>
    <n v="2"/>
    <n v="4"/>
    <n v="6"/>
    <n v="6"/>
    <n v="58"/>
    <n v="0"/>
    <n v="0"/>
    <n v="0"/>
    <n v="0"/>
    <x v="1256"/>
    <x v="16"/>
    <x v="2"/>
    <x v="3"/>
    <x v="21"/>
    <n v="4.0100250626566414E-2"/>
    <n v="0"/>
    <n v="0"/>
    <n v="0"/>
    <n v="0"/>
    <n v="4.1906327033689399E-2"/>
  </r>
  <r>
    <x v="8"/>
    <s v="0466-01-000"/>
    <m/>
    <x v="0"/>
    <s v="Wright"/>
    <s v="Dassel-Cokato Public School Dist."/>
    <n v="77"/>
    <n v="0"/>
    <n v="3"/>
    <n v="0"/>
    <n v="0"/>
    <n v="16"/>
    <n v="76"/>
    <n v="7.2859744990892532E-3"/>
    <n v="3.4608378870673952E-2"/>
    <n v="255"/>
    <n v="0.10809665112335735"/>
    <n v="2196"/>
    <n v="2359"/>
    <x v="2247"/>
    <n v="7"/>
    <n v="20"/>
    <n v="17"/>
    <n v="55"/>
    <n v="241"/>
    <n v="0"/>
    <n v="0"/>
    <n v="0"/>
    <n v="3"/>
    <x v="2233"/>
    <x v="47"/>
    <x v="23"/>
    <x v="58"/>
    <x v="37"/>
    <n v="3.6736641221374045E-2"/>
    <n v="0"/>
    <n v="0.13043478260869565"/>
    <n v="0"/>
    <n v="0"/>
    <n v="4.1894353369763201E-2"/>
  </r>
  <r>
    <x v="7"/>
    <s v="0885-01-000"/>
    <m/>
    <x v="0"/>
    <s v="Wright"/>
    <s v="St. Michael-Albertville School Dist"/>
    <n v="188"/>
    <n v="0"/>
    <n v="6"/>
    <n v="3"/>
    <n v="3"/>
    <n v="46"/>
    <n v="179"/>
    <n v="8.5613251442397172E-3"/>
    <n v="3.3314721756932814E-2"/>
    <n v="178"/>
    <n v="3.3420953811490801E-2"/>
    <n v="5373"/>
    <n v="5326"/>
    <x v="2248"/>
    <n v="14"/>
    <n v="170"/>
    <n v="180"/>
    <n v="113"/>
    <n v="157"/>
    <n v="0"/>
    <n v="0"/>
    <n v="7"/>
    <n v="0"/>
    <x v="2234"/>
    <x v="93"/>
    <x v="604"/>
    <x v="543"/>
    <x v="43"/>
    <n v="3.8524590163934426E-2"/>
    <n v="0"/>
    <n v="3.4090909090909088E-2"/>
    <n v="1.7045454545454544E-2"/>
    <n v="2.5862068965517241E-2"/>
    <n v="4.1876046901172533E-2"/>
  </r>
  <r>
    <x v="15"/>
    <s v="2805-01-000"/>
    <m/>
    <x v="0"/>
    <s v="Wabasha"/>
    <s v="Zumbrota-Mazeppa School District"/>
    <n v="41"/>
    <n v="0"/>
    <n v="0"/>
    <n v="3"/>
    <n v="0"/>
    <n v="5"/>
    <n v="44"/>
    <n v="4.269854824935952E-3"/>
    <n v="3.7574722459436376E-2"/>
    <n v="67"/>
    <n v="5.6349873843566024E-2"/>
    <n v="1171"/>
    <n v="1189"/>
    <x v="1336"/>
    <n v="7"/>
    <n v="22"/>
    <n v="14"/>
    <n v="12"/>
    <n v="66"/>
    <n v="0"/>
    <n v="0"/>
    <n v="0"/>
    <n v="0"/>
    <x v="1077"/>
    <x v="47"/>
    <x v="7"/>
    <x v="58"/>
    <x v="12"/>
    <n v="3.6970243462578899E-2"/>
    <n v="0"/>
    <n v="0"/>
    <n v="0.17647058823529413"/>
    <n v="0"/>
    <n v="4.1844577284372325E-2"/>
  </r>
  <r>
    <x v="12"/>
    <s v="0593-01-000"/>
    <m/>
    <x v="0"/>
    <s v="Polk"/>
    <s v="Crookston Public School District"/>
    <n v="51"/>
    <n v="0"/>
    <n v="0"/>
    <n v="0"/>
    <n v="15"/>
    <n v="0"/>
    <n v="68"/>
    <n v="0"/>
    <n v="4.1794714197910261E-2"/>
    <n v="34"/>
    <n v="2.1343377275580666E-2"/>
    <n v="1627"/>
    <n v="1593"/>
    <x v="1073"/>
    <n v="47"/>
    <n v="15"/>
    <n v="6"/>
    <n v="264"/>
    <n v="28"/>
    <n v="0"/>
    <n v="0"/>
    <n v="0"/>
    <n v="0"/>
    <x v="1485"/>
    <x v="116"/>
    <x v="66"/>
    <x v="3"/>
    <x v="185"/>
    <n v="3.9719626168224297E-2"/>
    <n v="0"/>
    <n v="0"/>
    <n v="0"/>
    <n v="5.3763440860215055E-2"/>
    <n v="4.1794714197910261E-2"/>
  </r>
  <r>
    <x v="13"/>
    <s v="0255-01-000"/>
    <m/>
    <x v="0"/>
    <s v="Goodhue"/>
    <s v="Pine Island Public School Dist."/>
    <n v="38"/>
    <n v="0"/>
    <n v="3"/>
    <n v="5"/>
    <n v="0"/>
    <n v="0"/>
    <n v="50"/>
    <n v="0"/>
    <n v="4.1771094402673348E-2"/>
    <n v="105"/>
    <n v="8.386581469648563E-2"/>
    <n v="1197"/>
    <n v="1252"/>
    <x v="2249"/>
    <n v="4"/>
    <n v="17"/>
    <n v="19"/>
    <n v="28"/>
    <n v="100"/>
    <n v="0"/>
    <n v="0"/>
    <n v="0"/>
    <n v="0"/>
    <x v="2235"/>
    <x v="2"/>
    <x v="43"/>
    <x v="39"/>
    <x v="16"/>
    <n v="3.3658104517271921E-2"/>
    <n v="0"/>
    <n v="0.15"/>
    <n v="0.20833333333333334"/>
    <n v="0"/>
    <n v="4.1771094402673348E-2"/>
  </r>
  <r>
    <x v="7"/>
    <s v="0511-01-000"/>
    <m/>
    <x v="0"/>
    <s v="Nobles"/>
    <s v="Adrian Public School District"/>
    <n v="13"/>
    <n v="0"/>
    <n v="0"/>
    <n v="0"/>
    <n v="0"/>
    <n v="0"/>
    <n v="19"/>
    <n v="0"/>
    <n v="4.1758241758241756E-2"/>
    <n v="133"/>
    <n v="0.23374340949033393"/>
    <n v="455"/>
    <n v="569"/>
    <x v="705"/>
    <n v="1"/>
    <n v="7"/>
    <n v="6"/>
    <n v="25"/>
    <n v="127"/>
    <n v="0"/>
    <n v="0"/>
    <n v="0"/>
    <n v="3"/>
    <x v="1050"/>
    <x v="3"/>
    <x v="21"/>
    <x v="3"/>
    <x v="9"/>
    <n v="3.125E-2"/>
    <n v="0"/>
    <n v="0"/>
    <n v="0"/>
    <n v="0"/>
    <n v="4.1758241758241756E-2"/>
  </r>
  <r>
    <x v="4"/>
    <s v="0728-01-000"/>
    <m/>
    <x v="0"/>
    <s v="Sherburne"/>
    <s v="Elk River Public School District"/>
    <n v="483"/>
    <n v="3"/>
    <n v="16"/>
    <n v="13"/>
    <n v="3"/>
    <n v="382"/>
    <n v="157"/>
    <n v="2.9550553105902374E-2"/>
    <n v="1.2145122611588149E-2"/>
    <n v="50"/>
    <n v="4.0199388969287663E-3"/>
    <n v="12927"/>
    <n v="12438"/>
    <x v="1923"/>
    <n v="104"/>
    <n v="333"/>
    <n v="378"/>
    <n v="202"/>
    <n v="44"/>
    <n v="0"/>
    <n v="0"/>
    <n v="0"/>
    <n v="0"/>
    <x v="2236"/>
    <x v="61"/>
    <x v="314"/>
    <x v="385"/>
    <x v="491"/>
    <n v="4.072512647554806E-2"/>
    <n v="2.8037383177570093E-2"/>
    <n v="4.5845272206303724E-2"/>
    <n v="3.3248081841432228E-2"/>
    <n v="1.4634146341463415E-2"/>
    <n v="4.1695675717490527E-2"/>
  </r>
  <r>
    <x v="0"/>
    <s v="0099-01-000"/>
    <m/>
    <x v="0"/>
    <s v="Carlton"/>
    <s v="Esko Public School District"/>
    <n v="33"/>
    <n v="3"/>
    <n v="0"/>
    <n v="0"/>
    <n v="0"/>
    <n v="3"/>
    <n v="38"/>
    <n v="3.0487804878048782E-3"/>
    <n v="3.8617886178861791E-2"/>
    <n v="219"/>
    <n v="0.18846815834767641"/>
    <n v="984"/>
    <n v="1162"/>
    <x v="1001"/>
    <n v="14"/>
    <n v="5"/>
    <n v="7"/>
    <n v="4"/>
    <n v="204"/>
    <n v="7"/>
    <n v="0"/>
    <n v="0"/>
    <n v="0"/>
    <x v="760"/>
    <x v="87"/>
    <x v="5"/>
    <x v="36"/>
    <x v="29"/>
    <n v="3.4339229968782518E-2"/>
    <n v="0.3"/>
    <n v="0"/>
    <n v="0"/>
    <n v="0"/>
    <n v="4.1666666666666671E-2"/>
  </r>
  <r>
    <x v="15"/>
    <s v="0356-01-000"/>
    <m/>
    <x v="0"/>
    <s v="Kittson"/>
    <s v="Lancaster Public School District"/>
    <n v="6"/>
    <n v="0"/>
    <n v="0"/>
    <n v="0"/>
    <n v="0"/>
    <n v="0"/>
    <n v="7"/>
    <n v="0"/>
    <n v="4.1666666666666664E-2"/>
    <n v="52"/>
    <n v="0.24413145539906103"/>
    <n v="168"/>
    <n v="213"/>
    <x v="2250"/>
    <n v="0"/>
    <n v="3"/>
    <n v="4"/>
    <n v="0"/>
    <n v="52"/>
    <n v="0"/>
    <n v="0"/>
    <n v="0"/>
    <n v="0"/>
    <x v="502"/>
    <x v="0"/>
    <x v="4"/>
    <x v="10"/>
    <x v="1"/>
    <n v="3.7499999999999999E-2"/>
    <n v="0"/>
    <n v="0"/>
    <n v="0"/>
    <n v="0"/>
    <n v="4.1666666666666664E-2"/>
  </r>
  <r>
    <x v="6"/>
    <s v="2534-01-000"/>
    <m/>
    <x v="0"/>
    <s v="Renville"/>
    <s v="Bird Island-Olivia-Lake Lillian Public School District"/>
    <n v="30"/>
    <n v="0"/>
    <n v="0"/>
    <n v="0"/>
    <n v="0"/>
    <n v="0"/>
    <n v="36"/>
    <n v="0"/>
    <n v="4.1666666666666664E-2"/>
    <n v="41"/>
    <n v="4.7180667433831994E-2"/>
    <n v="864"/>
    <n v="869"/>
    <x v="780"/>
    <n v="6"/>
    <n v="20"/>
    <n v="5"/>
    <n v="121"/>
    <n v="40"/>
    <n v="0"/>
    <n v="0"/>
    <n v="0"/>
    <n v="0"/>
    <x v="264"/>
    <x v="31"/>
    <x v="43"/>
    <x v="7"/>
    <x v="222"/>
    <n v="4.2432814710042434E-2"/>
    <n v="0"/>
    <n v="0"/>
    <n v="0"/>
    <n v="0"/>
    <n v="4.1666666666666664E-2"/>
  </r>
  <r>
    <x v="13"/>
    <s v="0403-01-000"/>
    <m/>
    <x v="0"/>
    <s v="Lincoln"/>
    <s v="Ivanhoe Public School District"/>
    <n v="8"/>
    <n v="0"/>
    <n v="0"/>
    <n v="0"/>
    <n v="0"/>
    <n v="0"/>
    <n v="10"/>
    <n v="0"/>
    <n v="4.1666666666666664E-2"/>
    <n v="12"/>
    <n v="4.9586776859504134E-2"/>
    <n v="240"/>
    <n v="242"/>
    <x v="171"/>
    <n v="0"/>
    <n v="0"/>
    <n v="0"/>
    <n v="0"/>
    <n v="12"/>
    <n v="0"/>
    <n v="0"/>
    <n v="0"/>
    <n v="0"/>
    <x v="1486"/>
    <x v="0"/>
    <x v="0"/>
    <x v="2"/>
    <x v="1"/>
    <n v="3.3613445378151259E-2"/>
    <n v="0"/>
    <n v="0"/>
    <n v="0"/>
    <n v="0"/>
    <n v="4.1666666666666664E-2"/>
  </r>
  <r>
    <x v="15"/>
    <s v="0891-01-000"/>
    <m/>
    <x v="0"/>
    <s v="Yellow Medicine"/>
    <s v="Canby Public School District"/>
    <n v="24"/>
    <n v="0"/>
    <n v="0"/>
    <n v="0"/>
    <n v="0"/>
    <n v="0"/>
    <n v="27"/>
    <n v="0"/>
    <n v="4.1602465331278891E-2"/>
    <n v="16"/>
    <n v="2.5078369905956112E-2"/>
    <n v="649"/>
    <n v="638"/>
    <x v="535"/>
    <n v="1"/>
    <n v="2"/>
    <n v="1"/>
    <n v="12"/>
    <n v="11"/>
    <n v="0"/>
    <n v="0"/>
    <n v="0"/>
    <n v="0"/>
    <x v="912"/>
    <x v="3"/>
    <x v="6"/>
    <x v="1"/>
    <x v="12"/>
    <n v="3.7795275590551181E-2"/>
    <n v="0"/>
    <n v="0"/>
    <n v="0"/>
    <n v="0"/>
    <n v="4.1602465331278891E-2"/>
  </r>
  <r>
    <x v="15"/>
    <s v="0593-01-000"/>
    <m/>
    <x v="0"/>
    <s v="Polk"/>
    <s v="Crookston Public School District"/>
    <n v="56"/>
    <n v="0"/>
    <n v="0"/>
    <n v="0"/>
    <n v="7"/>
    <n v="0"/>
    <n v="64"/>
    <n v="0"/>
    <n v="4.1531473069435429E-2"/>
    <n v="40"/>
    <n v="2.6367831245880026E-2"/>
    <n v="1541"/>
    <n v="1517"/>
    <x v="926"/>
    <n v="42"/>
    <n v="11"/>
    <n v="4"/>
    <n v="240"/>
    <n v="35"/>
    <n v="0"/>
    <n v="0"/>
    <n v="0"/>
    <n v="0"/>
    <x v="1157"/>
    <x v="241"/>
    <x v="42"/>
    <x v="10"/>
    <x v="379"/>
    <n v="4.5124899274778404E-2"/>
    <n v="0"/>
    <n v="0"/>
    <n v="0"/>
    <n v="2.8340080971659919E-2"/>
    <n v="4.1531473069435429E-2"/>
  </r>
  <r>
    <x v="6"/>
    <s v="0197-01-000"/>
    <s v="yes"/>
    <x v="1"/>
    <s v="Dakota"/>
    <s v="West St. Paul-Mendota Hts.-Eagan"/>
    <n v="155"/>
    <n v="0"/>
    <n v="11"/>
    <n v="4"/>
    <n v="11"/>
    <n v="80"/>
    <n v="116"/>
    <n v="1.692405331076793E-2"/>
    <n v="2.4539877300613498E-2"/>
    <n v="172"/>
    <n v="3.6572400595364658E-2"/>
    <n v="4727"/>
    <n v="4703"/>
    <x v="2251"/>
    <n v="47"/>
    <n v="457"/>
    <n v="239"/>
    <n v="742"/>
    <n v="113"/>
    <n v="0"/>
    <n v="8"/>
    <n v="3"/>
    <n v="27"/>
    <x v="2237"/>
    <x v="116"/>
    <x v="605"/>
    <x v="216"/>
    <x v="698"/>
    <n v="4.7546012269938653E-2"/>
    <n v="0"/>
    <n v="2.391304347826087E-2"/>
    <n v="1.6666666666666666E-2"/>
    <n v="1.5151515151515152E-2"/>
    <n v="4.1463930611381428E-2"/>
  </r>
  <r>
    <x v="13"/>
    <s v="2144-01-000"/>
    <m/>
    <x v="0"/>
    <s v="Chisago"/>
    <s v="Chisago Lakes School District"/>
    <n v="148"/>
    <n v="0"/>
    <n v="0"/>
    <n v="0"/>
    <n v="0"/>
    <n v="59"/>
    <n v="94"/>
    <n v="1.5967523680649527E-2"/>
    <n v="2.5439783491204331E-2"/>
    <n v="39"/>
    <n v="1.0890812622172577E-2"/>
    <n v="3695"/>
    <n v="3581"/>
    <x v="1009"/>
    <n v="15"/>
    <n v="28"/>
    <n v="53"/>
    <n v="22"/>
    <n v="35"/>
    <n v="0"/>
    <n v="0"/>
    <n v="0"/>
    <n v="0"/>
    <x v="2238"/>
    <x v="46"/>
    <x v="60"/>
    <x v="174"/>
    <x v="9"/>
    <n v="4.1444973396807618E-2"/>
    <n v="0"/>
    <n v="0"/>
    <n v="0"/>
    <n v="0"/>
    <n v="4.1407307171853855E-2"/>
  </r>
  <r>
    <x v="1"/>
    <s v="0492-01-000"/>
    <m/>
    <x v="0"/>
    <s v="Mower"/>
    <s v="Austin Public School District"/>
    <n v="172"/>
    <n v="0"/>
    <n v="0"/>
    <n v="0"/>
    <n v="9"/>
    <n v="13"/>
    <n v="181"/>
    <n v="2.773629187113292E-3"/>
    <n v="3.8617452528269681E-2"/>
    <n v="89"/>
    <n v="1.9423832387603666E-2"/>
    <n v="4687"/>
    <n v="4582"/>
    <x v="2252"/>
    <n v="11"/>
    <n v="377"/>
    <n v="179"/>
    <n v="1112"/>
    <n v="74"/>
    <n v="0"/>
    <n v="0"/>
    <n v="0"/>
    <n v="3"/>
    <x v="2239"/>
    <x v="90"/>
    <x v="606"/>
    <x v="29"/>
    <x v="699"/>
    <n v="5.7314228590469841E-2"/>
    <n v="0"/>
    <n v="0"/>
    <n v="0"/>
    <n v="8.0500894454382833E-3"/>
    <n v="4.1391081715382971E-2"/>
  </r>
  <r>
    <x v="13"/>
    <s v="0317-01-000"/>
    <m/>
    <x v="0"/>
    <s v="Itasca"/>
    <s v="Deer River Public School District"/>
    <n v="38"/>
    <n v="0"/>
    <n v="4"/>
    <n v="0"/>
    <n v="0"/>
    <n v="0"/>
    <n v="48"/>
    <n v="0"/>
    <n v="4.1379310344827586E-2"/>
    <n v="45"/>
    <n v="3.8893690579083838E-2"/>
    <n v="1160"/>
    <n v="1157"/>
    <x v="1228"/>
    <n v="284"/>
    <n v="5"/>
    <n v="3"/>
    <n v="0"/>
    <n v="29"/>
    <n v="8"/>
    <n v="0"/>
    <n v="0"/>
    <n v="0"/>
    <x v="2240"/>
    <x v="247"/>
    <x v="13"/>
    <x v="5"/>
    <x v="1"/>
    <n v="4.3528064146620846E-2"/>
    <n v="0"/>
    <n v="0.44444444444444442"/>
    <n v="0"/>
    <n v="0"/>
    <n v="4.1379310344827586E-2"/>
  </r>
  <r>
    <x v="12"/>
    <s v="0229-01-000"/>
    <m/>
    <x v="0"/>
    <s v="Fillmore"/>
    <s v="Lanesboro Public School District"/>
    <n v="10"/>
    <n v="0"/>
    <n v="0"/>
    <n v="0"/>
    <n v="0"/>
    <n v="0"/>
    <n v="11"/>
    <n v="0"/>
    <n v="4.1353383458646614E-2"/>
    <n v="108"/>
    <n v="0.2975206611570248"/>
    <n v="266"/>
    <n v="363"/>
    <x v="205"/>
    <n v="0"/>
    <n v="0"/>
    <n v="0"/>
    <n v="2"/>
    <n v="104"/>
    <n v="0"/>
    <n v="0"/>
    <n v="0"/>
    <n v="0"/>
    <x v="518"/>
    <x v="0"/>
    <x v="0"/>
    <x v="2"/>
    <x v="3"/>
    <n v="3.7453183520599252E-2"/>
    <n v="0"/>
    <n v="0"/>
    <n v="0"/>
    <n v="0"/>
    <n v="4.1353383458646614E-2"/>
  </r>
  <r>
    <x v="14"/>
    <s v="0197-01-000"/>
    <s v="yes"/>
    <x v="1"/>
    <s v="Dakota"/>
    <s v="West St. Paul-Mendota Hts.-Eagan"/>
    <n v="142"/>
    <n v="5"/>
    <n v="11"/>
    <n v="7"/>
    <n v="29"/>
    <n v="53"/>
    <n v="148"/>
    <n v="1.0903106356716725E-2"/>
    <n v="3.0446410203661799E-2"/>
    <n v="89"/>
    <n v="1.8740787534217731E-2"/>
    <n v="4861"/>
    <n v="4749"/>
    <x v="1781"/>
    <n v="44"/>
    <n v="411"/>
    <n v="241"/>
    <n v="706"/>
    <n v="64"/>
    <n v="0"/>
    <n v="0"/>
    <n v="3"/>
    <n v="12"/>
    <x v="2241"/>
    <x v="142"/>
    <x v="607"/>
    <x v="536"/>
    <x v="700"/>
    <n v="4.1459854014598542E-2"/>
    <n v="0.10204081632653061"/>
    <n v="2.6066350710900472E-2"/>
    <n v="2.8571428571428571E-2"/>
    <n v="4.0110650069156296E-2"/>
    <n v="4.1349516560378524E-2"/>
  </r>
  <r>
    <x v="9"/>
    <s v="0500-01-000"/>
    <m/>
    <x v="0"/>
    <s v="Mower"/>
    <s v="Southland Public School District"/>
    <n v="21"/>
    <n v="0"/>
    <n v="0"/>
    <n v="0"/>
    <n v="0"/>
    <n v="0"/>
    <n v="26"/>
    <n v="0"/>
    <n v="4.133545310015898E-2"/>
    <n v="69"/>
    <n v="0.10267857142857142"/>
    <n v="629"/>
    <n v="672"/>
    <x v="256"/>
    <n v="3"/>
    <n v="2"/>
    <n v="1"/>
    <n v="8"/>
    <n v="64"/>
    <n v="0"/>
    <n v="0"/>
    <n v="0"/>
    <n v="0"/>
    <x v="1246"/>
    <x v="6"/>
    <x v="6"/>
    <x v="1"/>
    <x v="27"/>
    <n v="3.4146341463414637E-2"/>
    <n v="0"/>
    <n v="0"/>
    <n v="0"/>
    <n v="0"/>
    <n v="4.133545310015898E-2"/>
  </r>
  <r>
    <x v="12"/>
    <s v="0741-01-000"/>
    <m/>
    <x v="0"/>
    <s v="Stearns"/>
    <s v="Paynesville Public School District"/>
    <n v="37"/>
    <n v="0"/>
    <n v="0"/>
    <n v="3"/>
    <n v="0"/>
    <n v="0"/>
    <n v="45"/>
    <n v="0"/>
    <n v="4.1246562786434467E-2"/>
    <n v="101"/>
    <n v="8.8055797733217089E-2"/>
    <n v="1091"/>
    <n v="1147"/>
    <x v="1336"/>
    <n v="0"/>
    <n v="6"/>
    <n v="0"/>
    <n v="7"/>
    <n v="97"/>
    <n v="0"/>
    <n v="0"/>
    <n v="0"/>
    <n v="0"/>
    <x v="1587"/>
    <x v="0"/>
    <x v="41"/>
    <x v="5"/>
    <x v="35"/>
    <n v="3.4450651769087522E-2"/>
    <n v="0"/>
    <n v="0"/>
    <n v="1"/>
    <n v="0"/>
    <n v="4.1246562786434467E-2"/>
  </r>
  <r>
    <x v="12"/>
    <s v="0118-01-000"/>
    <m/>
    <x v="0"/>
    <s v="Cass"/>
    <s v="Northland Community Schools"/>
    <n v="12"/>
    <n v="0"/>
    <n v="0"/>
    <n v="0"/>
    <n v="0"/>
    <n v="0"/>
    <n v="24"/>
    <n v="0"/>
    <n v="4.1237113402061855E-2"/>
    <n v="5"/>
    <n v="8.8809946714031966E-3"/>
    <n v="582"/>
    <n v="563"/>
    <x v="970"/>
    <n v="102"/>
    <n v="4"/>
    <n v="0"/>
    <n v="0"/>
    <n v="3"/>
    <n v="0"/>
    <n v="0"/>
    <n v="0"/>
    <n v="0"/>
    <x v="115"/>
    <x v="234"/>
    <x v="2"/>
    <x v="2"/>
    <x v="1"/>
    <n v="2.575107296137339E-2"/>
    <n v="0"/>
    <n v="0"/>
    <n v="0"/>
    <n v="0"/>
    <n v="4.1237113402061855E-2"/>
  </r>
  <r>
    <x v="15"/>
    <s v="0414-01-000"/>
    <m/>
    <x v="0"/>
    <s v="Lyon"/>
    <s v="Minneota Public School District"/>
    <n v="12"/>
    <n v="0"/>
    <n v="0"/>
    <n v="0"/>
    <n v="0"/>
    <n v="0"/>
    <n v="17"/>
    <n v="0"/>
    <n v="4.1162227602905568E-2"/>
    <n v="70"/>
    <n v="0.15021459227467812"/>
    <n v="413"/>
    <n v="466"/>
    <x v="551"/>
    <n v="0"/>
    <n v="2"/>
    <n v="2"/>
    <n v="22"/>
    <n v="68"/>
    <n v="0"/>
    <n v="0"/>
    <n v="0"/>
    <n v="0"/>
    <x v="167"/>
    <x v="0"/>
    <x v="6"/>
    <x v="0"/>
    <x v="9"/>
    <n v="3.125E-2"/>
    <n v="0"/>
    <n v="0"/>
    <n v="0"/>
    <n v="0"/>
    <n v="4.1162227602905568E-2"/>
  </r>
  <r>
    <x v="8"/>
    <s v="2899-01-000"/>
    <m/>
    <x v="0"/>
    <s v="Wabasha"/>
    <s v="Plainview-Elgin-Millville"/>
    <n v="62"/>
    <n v="0"/>
    <n v="0"/>
    <n v="0"/>
    <n v="0"/>
    <n v="0"/>
    <n v="64"/>
    <n v="0"/>
    <n v="4.1157556270096464E-2"/>
    <n v="91"/>
    <n v="5.7522123893805309E-2"/>
    <n v="1555"/>
    <n v="1582"/>
    <x v="755"/>
    <n v="4"/>
    <n v="7"/>
    <n v="1"/>
    <n v="104"/>
    <n v="89"/>
    <n v="0"/>
    <n v="0"/>
    <n v="0"/>
    <n v="0"/>
    <x v="2242"/>
    <x v="2"/>
    <x v="21"/>
    <x v="1"/>
    <x v="217"/>
    <n v="4.3085476025017375E-2"/>
    <n v="0"/>
    <n v="0"/>
    <n v="0"/>
    <n v="0"/>
    <n v="4.1157556270096464E-2"/>
  </r>
  <r>
    <x v="15"/>
    <s v="2144-01-000"/>
    <m/>
    <x v="0"/>
    <s v="Chisago"/>
    <s v="Chisago Lakes School District"/>
    <n v="148"/>
    <n v="0"/>
    <n v="0"/>
    <n v="0"/>
    <n v="0"/>
    <n v="49"/>
    <n v="103"/>
    <n v="1.3257575757575758E-2"/>
    <n v="2.7867965367965368E-2"/>
    <n v="79"/>
    <n v="2.1805133866961084E-2"/>
    <n v="3696"/>
    <n v="3623"/>
    <x v="912"/>
    <n v="19"/>
    <n v="43"/>
    <n v="66"/>
    <n v="40"/>
    <n v="68"/>
    <n v="0"/>
    <n v="0"/>
    <n v="0"/>
    <n v="0"/>
    <x v="2243"/>
    <x v="54"/>
    <x v="79"/>
    <x v="273"/>
    <x v="137"/>
    <n v="4.1867043847241867E-2"/>
    <n v="0"/>
    <n v="0"/>
    <n v="0"/>
    <n v="0"/>
    <n v="4.1125541125541128E-2"/>
  </r>
  <r>
    <x v="6"/>
    <s v="0256-01-000"/>
    <m/>
    <x v="0"/>
    <s v="Goodhue"/>
    <s v="Red Wing Public School District"/>
    <n v="124"/>
    <n v="0"/>
    <n v="0"/>
    <n v="0"/>
    <n v="0"/>
    <n v="0"/>
    <n v="124"/>
    <n v="0"/>
    <n v="4.1114058355437667E-2"/>
    <n v="28"/>
    <n v="9.5890410958904115E-3"/>
    <n v="3016"/>
    <n v="2920"/>
    <x v="2253"/>
    <n v="108"/>
    <n v="80"/>
    <n v="58"/>
    <n v="112"/>
    <n v="22"/>
    <n v="0"/>
    <n v="0"/>
    <n v="0"/>
    <n v="0"/>
    <x v="2244"/>
    <x v="225"/>
    <x v="438"/>
    <x v="150"/>
    <x v="309"/>
    <n v="4.6546546546546545E-2"/>
    <n v="0"/>
    <n v="0"/>
    <n v="0"/>
    <n v="0"/>
    <n v="4.1114058355437667E-2"/>
  </r>
  <r>
    <x v="1"/>
    <s v="0534-01-000"/>
    <m/>
    <x v="0"/>
    <s v="Olmsted"/>
    <s v="Stewartville Public School District"/>
    <n v="59"/>
    <n v="0"/>
    <n v="0"/>
    <n v="0"/>
    <n v="0"/>
    <n v="4"/>
    <n v="64"/>
    <n v="2.4154589371980675E-3"/>
    <n v="3.864734299516908E-2"/>
    <n v="355"/>
    <n v="0.18270715388574368"/>
    <n v="1656"/>
    <n v="1943"/>
    <x v="1903"/>
    <n v="16"/>
    <n v="31"/>
    <n v="15"/>
    <n v="32"/>
    <n v="329"/>
    <n v="3"/>
    <n v="4"/>
    <n v="3"/>
    <n v="0"/>
    <x v="1638"/>
    <x v="91"/>
    <x v="26"/>
    <x v="17"/>
    <x v="68"/>
    <n v="3.7365421152628246E-2"/>
    <n v="0"/>
    <n v="0"/>
    <n v="0"/>
    <n v="0"/>
    <n v="4.1062801932367145E-2"/>
  </r>
  <r>
    <x v="11"/>
    <s v="0466-01-000"/>
    <m/>
    <x v="0"/>
    <s v="Wright"/>
    <s v="Dassel-Cokato Public School Dist."/>
    <n v="74"/>
    <n v="0"/>
    <n v="0"/>
    <n v="0"/>
    <n v="0"/>
    <n v="10"/>
    <n v="77"/>
    <n v="4.7192071731949033E-3"/>
    <n v="3.6337895233600752E-2"/>
    <n v="220"/>
    <n v="9.7690941385435173E-2"/>
    <n v="2119"/>
    <n v="2252"/>
    <x v="1416"/>
    <n v="10"/>
    <n v="20"/>
    <n v="17"/>
    <n v="39"/>
    <n v="209"/>
    <n v="0"/>
    <n v="0"/>
    <n v="0"/>
    <n v="0"/>
    <x v="2245"/>
    <x v="87"/>
    <x v="43"/>
    <x v="58"/>
    <x v="19"/>
    <n v="3.643525356967011E-2"/>
    <n v="0"/>
    <n v="0"/>
    <n v="0"/>
    <n v="0"/>
    <n v="4.1057102406795658E-2"/>
  </r>
  <r>
    <x v="3"/>
    <s v="0696-01-000"/>
    <m/>
    <x v="0"/>
    <s v="Saint Louis"/>
    <s v="Ely Public School District"/>
    <n v="16"/>
    <n v="0"/>
    <n v="0"/>
    <n v="0"/>
    <n v="0"/>
    <n v="11"/>
    <n v="10"/>
    <n v="2.1484375E-2"/>
    <n v="1.953125E-2"/>
    <n v="94"/>
    <n v="0.1606837606837607"/>
    <n v="512"/>
    <n v="585"/>
    <x v="1442"/>
    <n v="14"/>
    <n v="10"/>
    <n v="4"/>
    <n v="12"/>
    <n v="86"/>
    <n v="0"/>
    <n v="4"/>
    <n v="0"/>
    <n v="0"/>
    <x v="220"/>
    <x v="93"/>
    <x v="41"/>
    <x v="10"/>
    <x v="12"/>
    <n v="3.3684210526315789E-2"/>
    <n v="0"/>
    <n v="0"/>
    <n v="0"/>
    <n v="0"/>
    <n v="4.1015625E-2"/>
  </r>
  <r>
    <x v="12"/>
    <s v="0345-01-000"/>
    <m/>
    <x v="0"/>
    <s v="Kandiyohi"/>
    <s v="New London-Spicer School District"/>
    <n v="61"/>
    <n v="0"/>
    <n v="0"/>
    <n v="0"/>
    <n v="0"/>
    <n v="0"/>
    <n v="68"/>
    <n v="0"/>
    <n v="4.1013268998793727E-2"/>
    <n v="179"/>
    <n v="0.10118711136235162"/>
    <n v="1658"/>
    <n v="1769"/>
    <x v="2254"/>
    <n v="3"/>
    <n v="5"/>
    <n v="3"/>
    <n v="2"/>
    <n v="175"/>
    <n v="0"/>
    <n v="0"/>
    <n v="0"/>
    <n v="0"/>
    <x v="913"/>
    <x v="6"/>
    <x v="5"/>
    <x v="5"/>
    <x v="3"/>
    <n v="3.7149817295980513E-2"/>
    <n v="0"/>
    <n v="0"/>
    <n v="0"/>
    <n v="0"/>
    <n v="4.1013268998793727E-2"/>
  </r>
  <r>
    <x v="17"/>
    <s v="0441-01-000"/>
    <m/>
    <x v="0"/>
    <s v="Marshall"/>
    <s v="Marshall County Central Schools"/>
    <n v="12"/>
    <n v="0"/>
    <n v="0"/>
    <n v="0"/>
    <n v="0"/>
    <n v="0"/>
    <n v="14"/>
    <n v="0"/>
    <n v="4.0935672514619881E-2"/>
    <n v="52"/>
    <n v="0.1368421052631579"/>
    <n v="342"/>
    <n v="380"/>
    <x v="1061"/>
    <n v="1"/>
    <n v="2"/>
    <n v="2"/>
    <n v="0"/>
    <n v="50"/>
    <n v="0"/>
    <n v="0"/>
    <n v="0"/>
    <n v="0"/>
    <x v="897"/>
    <x v="3"/>
    <x v="6"/>
    <x v="0"/>
    <x v="1"/>
    <n v="3.5608308605341248E-2"/>
    <n v="0"/>
    <n v="0"/>
    <n v="0"/>
    <n v="0"/>
    <n v="4.0935672514619881E-2"/>
  </r>
  <r>
    <x v="4"/>
    <s v="2854-01-000"/>
    <m/>
    <x v="0"/>
    <s v="Norman"/>
    <s v="Ada-Borup Public School District"/>
    <n v="16"/>
    <n v="0"/>
    <n v="0"/>
    <n v="0"/>
    <n v="0"/>
    <n v="0"/>
    <n v="21"/>
    <n v="0"/>
    <n v="4.0935672514619881E-2"/>
    <n v="64"/>
    <n v="0.11510791366906475"/>
    <n v="513"/>
    <n v="556"/>
    <x v="728"/>
    <n v="11"/>
    <n v="7"/>
    <n v="8"/>
    <n v="45"/>
    <n v="48"/>
    <n v="0"/>
    <n v="3"/>
    <n v="0"/>
    <n v="3"/>
    <x v="477"/>
    <x v="90"/>
    <x v="2"/>
    <x v="8"/>
    <x v="109"/>
    <n v="3.5320088300220751E-2"/>
    <n v="0"/>
    <n v="0"/>
    <n v="0"/>
    <n v="0"/>
    <n v="4.0935672514619881E-2"/>
  </r>
  <r>
    <x v="16"/>
    <s v="0047-01-000"/>
    <m/>
    <x v="0"/>
    <s v="Benton"/>
    <s v="Sauk Rapids-Rice Public Schools"/>
    <n v="141"/>
    <n v="0"/>
    <n v="0"/>
    <n v="0"/>
    <n v="0"/>
    <n v="6"/>
    <n v="141"/>
    <n v="1.6699137211244085E-3"/>
    <n v="3.92429724464236E-2"/>
    <n v="20"/>
    <n v="5.7703404500865554E-3"/>
    <n v="3593"/>
    <n v="3466"/>
    <x v="2255"/>
    <n v="13"/>
    <n v="29"/>
    <n v="37"/>
    <n v="22"/>
    <n v="18"/>
    <n v="0"/>
    <n v="0"/>
    <n v="0"/>
    <n v="0"/>
    <x v="2246"/>
    <x v="91"/>
    <x v="65"/>
    <x v="255"/>
    <x v="9"/>
    <n v="4.0424311926605505E-2"/>
    <n v="0"/>
    <n v="0"/>
    <n v="0"/>
    <n v="0"/>
    <n v="4.0912886167548006E-2"/>
  </r>
  <r>
    <x v="0"/>
    <s v="0581-01-000"/>
    <m/>
    <x v="0"/>
    <s v="Pipestone"/>
    <s v="Edgerton Public School District"/>
    <n v="7"/>
    <n v="0"/>
    <n v="0"/>
    <n v="0"/>
    <n v="0"/>
    <n v="0"/>
    <n v="9"/>
    <n v="0"/>
    <n v="4.0909090909090909E-2"/>
    <n v="109"/>
    <n v="0.34062500000000001"/>
    <n v="220"/>
    <n v="320"/>
    <x v="303"/>
    <n v="3"/>
    <n v="4"/>
    <n v="4"/>
    <n v="14"/>
    <n v="101"/>
    <n v="0"/>
    <n v="0"/>
    <n v="0"/>
    <n v="0"/>
    <x v="268"/>
    <x v="6"/>
    <x v="2"/>
    <x v="10"/>
    <x v="7"/>
    <n v="3.482587064676617E-2"/>
    <n v="0"/>
    <n v="0"/>
    <n v="0"/>
    <n v="0"/>
    <n v="4.0909090909090909E-2"/>
  </r>
  <r>
    <x v="12"/>
    <s v="0482-01-000"/>
    <m/>
    <x v="0"/>
    <s v="Morrison"/>
    <s v="Little Falls Public School District"/>
    <n v="123"/>
    <n v="0"/>
    <n v="0"/>
    <n v="0"/>
    <n v="0"/>
    <n v="0"/>
    <n v="126"/>
    <n v="0"/>
    <n v="4.0895813047711782E-2"/>
    <n v="132"/>
    <n v="4.2759961127308066E-2"/>
    <n v="3081"/>
    <n v="3087"/>
    <x v="2256"/>
    <n v="17"/>
    <n v="29"/>
    <n v="26"/>
    <n v="30"/>
    <n v="128"/>
    <n v="0"/>
    <n v="0"/>
    <n v="0"/>
    <n v="0"/>
    <x v="2247"/>
    <x v="83"/>
    <x v="65"/>
    <x v="57"/>
    <x v="72"/>
    <n v="4.1275167785234899E-2"/>
    <n v="0"/>
    <n v="0"/>
    <n v="0"/>
    <n v="0"/>
    <n v="4.0895813047711782E-2"/>
  </r>
  <r>
    <x v="3"/>
    <s v="0813-01-000"/>
    <m/>
    <x v="0"/>
    <s v="Wabasha"/>
    <s v="Lake City Public School District"/>
    <n v="40"/>
    <n v="0"/>
    <n v="0"/>
    <n v="0"/>
    <n v="0"/>
    <n v="4"/>
    <n v="46"/>
    <n v="3.2706459525756338E-3"/>
    <n v="3.761242845461979E-2"/>
    <n v="76"/>
    <n v="6.0848678943154523E-2"/>
    <n v="1223"/>
    <n v="1249"/>
    <x v="507"/>
    <n v="4"/>
    <n v="16"/>
    <n v="15"/>
    <n v="75"/>
    <n v="73"/>
    <n v="0"/>
    <n v="0"/>
    <n v="0"/>
    <n v="0"/>
    <x v="2248"/>
    <x v="2"/>
    <x v="31"/>
    <x v="27"/>
    <x v="47"/>
    <n v="3.6166365280289332E-2"/>
    <n v="0"/>
    <n v="0"/>
    <n v="0"/>
    <n v="0"/>
    <n v="4.0883074407195422E-2"/>
  </r>
  <r>
    <x v="11"/>
    <s v="0700-01-000"/>
    <m/>
    <x v="0"/>
    <s v="Saint Louis"/>
    <s v="Hermantown Public School District"/>
    <n v="70"/>
    <n v="0"/>
    <n v="0"/>
    <n v="0"/>
    <n v="0"/>
    <n v="32"/>
    <n v="45"/>
    <n v="1.6985138004246284E-2"/>
    <n v="2.3885350318471339E-2"/>
    <n v="346"/>
    <n v="0.16070599163957269"/>
    <n v="1884"/>
    <n v="2153"/>
    <x v="2257"/>
    <n v="33"/>
    <n v="39"/>
    <n v="38"/>
    <n v="28"/>
    <n v="316"/>
    <n v="9"/>
    <n v="3"/>
    <n v="5"/>
    <n v="5"/>
    <x v="2249"/>
    <x v="94"/>
    <x v="40"/>
    <x v="109"/>
    <x v="10"/>
    <n v="3.9570378745053703E-2"/>
    <n v="0"/>
    <n v="0"/>
    <n v="0"/>
    <n v="0"/>
    <n v="4.0870488322717627E-2"/>
  </r>
  <r>
    <x v="10"/>
    <s v="0813-01-000"/>
    <m/>
    <x v="0"/>
    <s v="Wabasha"/>
    <s v="Lake City Public School District"/>
    <n v="45"/>
    <n v="0"/>
    <n v="0"/>
    <n v="0"/>
    <n v="0"/>
    <n v="0"/>
    <n v="51"/>
    <n v="0"/>
    <n v="4.0865384615384616E-2"/>
    <n v="65"/>
    <n v="5.150554675118859E-2"/>
    <n v="1248"/>
    <n v="1262"/>
    <x v="818"/>
    <n v="3"/>
    <n v="13"/>
    <n v="13"/>
    <n v="61"/>
    <n v="63"/>
    <n v="0"/>
    <n v="0"/>
    <n v="0"/>
    <n v="0"/>
    <x v="1481"/>
    <x v="6"/>
    <x v="45"/>
    <x v="31"/>
    <x v="99"/>
    <n v="3.8994800693240898E-2"/>
    <n v="0"/>
    <n v="0"/>
    <n v="0"/>
    <n v="0"/>
    <n v="4.0865384615384616E-2"/>
  </r>
  <r>
    <x v="16"/>
    <s v="0435-01-000"/>
    <m/>
    <x v="0"/>
    <s v="Mahnomen"/>
    <s v="Waubun-Ogema-White Earth Public Sch"/>
    <n v="21"/>
    <n v="4"/>
    <n v="0"/>
    <n v="0"/>
    <n v="0"/>
    <n v="0"/>
    <n v="27"/>
    <n v="0"/>
    <n v="4.084720121028744E-2"/>
    <n v="2"/>
    <n v="3.1446540880503146E-3"/>
    <n v="661"/>
    <n v="636"/>
    <x v="328"/>
    <n v="389"/>
    <n v="0"/>
    <n v="1"/>
    <n v="0"/>
    <n v="0"/>
    <n v="0"/>
    <n v="0"/>
    <n v="0"/>
    <n v="0"/>
    <x v="518"/>
    <x v="431"/>
    <x v="0"/>
    <x v="1"/>
    <x v="1"/>
    <n v="7.8651685393258425E-2"/>
    <n v="1.0178117048346057E-2"/>
    <n v="0"/>
    <n v="0"/>
    <n v="0"/>
    <n v="4.084720121028744E-2"/>
  </r>
  <r>
    <x v="7"/>
    <s v="0099-01-000"/>
    <m/>
    <x v="0"/>
    <s v="Carlton"/>
    <s v="Esko Public School District"/>
    <n v="34"/>
    <n v="3"/>
    <n v="0"/>
    <n v="0"/>
    <n v="0"/>
    <n v="0"/>
    <n v="41"/>
    <n v="0"/>
    <n v="4.0836653386454182E-2"/>
    <n v="238"/>
    <n v="0.19816819317235637"/>
    <n v="1004"/>
    <n v="1201"/>
    <x v="2054"/>
    <n v="11"/>
    <n v="9"/>
    <n v="9"/>
    <n v="4"/>
    <n v="225"/>
    <n v="6"/>
    <n v="0"/>
    <n v="0"/>
    <n v="0"/>
    <x v="1592"/>
    <x v="35"/>
    <x v="13"/>
    <x v="14"/>
    <x v="29"/>
    <n v="3.4800409416581371E-2"/>
    <n v="0.375"/>
    <n v="0"/>
    <n v="0"/>
    <n v="0"/>
    <n v="4.0836653386454182E-2"/>
  </r>
  <r>
    <x v="17"/>
    <s v="0036-01-000"/>
    <m/>
    <x v="0"/>
    <s v="Beltrami"/>
    <s v="Kelliher Public School District"/>
    <n v="8"/>
    <n v="0"/>
    <n v="0"/>
    <n v="0"/>
    <n v="0"/>
    <n v="0"/>
    <n v="10"/>
    <n v="0"/>
    <n v="4.0816326530612242E-2"/>
    <n v="43"/>
    <n v="0.15467625899280577"/>
    <n v="245"/>
    <n v="278"/>
    <x v="631"/>
    <n v="63"/>
    <n v="5"/>
    <n v="1"/>
    <n v="0"/>
    <n v="0"/>
    <n v="39"/>
    <n v="0"/>
    <n v="0"/>
    <n v="0"/>
    <x v="1590"/>
    <x v="94"/>
    <x v="5"/>
    <x v="1"/>
    <x v="1"/>
    <n v="3.6866359447004608E-2"/>
    <n v="0"/>
    <n v="0"/>
    <n v="0"/>
    <n v="0"/>
    <n v="4.0816326530612242E-2"/>
  </r>
  <r>
    <x v="16"/>
    <s v="0094-01-000"/>
    <m/>
    <x v="0"/>
    <s v="Carlton"/>
    <s v="Cloquet Public School District"/>
    <n v="81"/>
    <n v="10"/>
    <n v="0"/>
    <n v="0"/>
    <n v="0"/>
    <n v="0"/>
    <n v="98"/>
    <n v="0"/>
    <n v="4.076539101497504E-2"/>
    <n v="141"/>
    <n v="5.762157744176543E-2"/>
    <n v="2404"/>
    <n v="2447"/>
    <x v="2258"/>
    <n v="370"/>
    <n v="14"/>
    <n v="15"/>
    <n v="10"/>
    <n v="126"/>
    <n v="11"/>
    <n v="0"/>
    <n v="0"/>
    <n v="0"/>
    <x v="2250"/>
    <x v="432"/>
    <x v="27"/>
    <x v="27"/>
    <x v="32"/>
    <n v="4.0642247867536375E-2"/>
    <n v="2.7100271002710029E-2"/>
    <n v="0"/>
    <n v="0"/>
    <n v="0"/>
    <n v="4.076539101497504E-2"/>
  </r>
  <r>
    <x v="4"/>
    <s v="0015-01-000"/>
    <s v="yes"/>
    <x v="1"/>
    <s v="Anoka"/>
    <s v="St. Francis Public School District"/>
    <n v="228"/>
    <n v="0"/>
    <n v="0"/>
    <n v="0"/>
    <n v="3"/>
    <n v="97"/>
    <n v="153"/>
    <n v="1.580319322254806E-2"/>
    <n v="2.4926686217008796E-2"/>
    <n v="5"/>
    <n v="8.4846427965382663E-4"/>
    <n v="6138"/>
    <n v="5893"/>
    <x v="2259"/>
    <n v="90"/>
    <n v="91"/>
    <n v="202"/>
    <n v="85"/>
    <n v="0"/>
    <n v="0"/>
    <n v="0"/>
    <n v="0"/>
    <n v="0"/>
    <x v="2251"/>
    <x v="10"/>
    <x v="221"/>
    <x v="487"/>
    <x v="145"/>
    <n v="4.0332566778701576E-2"/>
    <n v="0"/>
    <n v="0"/>
    <n v="0"/>
    <n v="3.4090909090909088E-2"/>
    <n v="4.072987943955686E-2"/>
  </r>
  <r>
    <x v="0"/>
    <s v="0332-01-000"/>
    <m/>
    <x v="0"/>
    <s v="Kanabec"/>
    <s v="Mora Public School District"/>
    <n v="68"/>
    <n v="0"/>
    <n v="0"/>
    <n v="0"/>
    <n v="0"/>
    <n v="12"/>
    <n v="62"/>
    <n v="6.6006600660066007E-3"/>
    <n v="3.4103410341034104E-2"/>
    <n v="73"/>
    <n v="4.0176114474408366E-2"/>
    <n v="1818"/>
    <n v="1817"/>
    <x v="2260"/>
    <n v="33"/>
    <n v="34"/>
    <n v="14"/>
    <n v="45"/>
    <n v="71"/>
    <n v="0"/>
    <n v="0"/>
    <n v="0"/>
    <n v="0"/>
    <x v="610"/>
    <x v="40"/>
    <x v="37"/>
    <x v="30"/>
    <x v="123"/>
    <n v="4.0284360189573459E-2"/>
    <n v="0"/>
    <n v="0"/>
    <n v="0"/>
    <n v="0"/>
    <n v="4.0704070407040702E-2"/>
  </r>
  <r>
    <x v="14"/>
    <s v="0508-01-000"/>
    <m/>
    <x v="0"/>
    <s v="Nicollet"/>
    <s v="St. Peter Public School District"/>
    <n v="70"/>
    <n v="0"/>
    <n v="0"/>
    <n v="0"/>
    <n v="0"/>
    <n v="22"/>
    <n v="54"/>
    <n v="1.1764705882352941E-2"/>
    <n v="2.8877005347593583E-2"/>
    <n v="81"/>
    <n v="4.3200000000000002E-2"/>
    <n v="1870"/>
    <n v="1875"/>
    <x v="652"/>
    <n v="8"/>
    <n v="58"/>
    <n v="29"/>
    <n v="116"/>
    <n v="79"/>
    <n v="0"/>
    <n v="0"/>
    <n v="0"/>
    <n v="0"/>
    <x v="1318"/>
    <x v="35"/>
    <x v="348"/>
    <x v="167"/>
    <x v="43"/>
    <n v="4.2296072507552872E-2"/>
    <n v="0"/>
    <n v="0"/>
    <n v="0"/>
    <n v="0"/>
    <n v="4.0641711229946524E-2"/>
  </r>
  <r>
    <x v="14"/>
    <s v="0621-01-000"/>
    <s v="yes"/>
    <x v="1"/>
    <s v="Ramsey"/>
    <s v="Mounds View Public School District"/>
    <n v="349"/>
    <n v="0"/>
    <n v="47"/>
    <n v="19"/>
    <n v="13"/>
    <n v="86"/>
    <n v="361"/>
    <n v="7.8160501681359632E-3"/>
    <n v="3.2809233845314915E-2"/>
    <n v="94"/>
    <n v="8.8262910798122072E-3"/>
    <n v="11003"/>
    <n v="10650"/>
    <x v="2261"/>
    <n v="117"/>
    <n v="622"/>
    <n v="848"/>
    <n v="304"/>
    <n v="73"/>
    <n v="0"/>
    <n v="3"/>
    <n v="0"/>
    <n v="0"/>
    <x v="2252"/>
    <x v="243"/>
    <x v="603"/>
    <x v="544"/>
    <x v="193"/>
    <n v="3.8627559490868844E-2"/>
    <n v="0"/>
    <n v="7.0570570570570576E-2"/>
    <n v="2.1914648212226068E-2"/>
    <n v="4.1009463722397478E-2"/>
    <n v="4.0625284013450877E-2"/>
  </r>
  <r>
    <x v="7"/>
    <s v="0139-01-000"/>
    <m/>
    <x v="0"/>
    <s v="Chisago"/>
    <s v="Rush City Public School District"/>
    <n v="24"/>
    <n v="0"/>
    <n v="0"/>
    <n v="0"/>
    <n v="0"/>
    <n v="6"/>
    <n v="32"/>
    <n v="6.41025641025641E-3"/>
    <n v="3.4188034188034191E-2"/>
    <n v="7"/>
    <n v="7.7348066298342545E-3"/>
    <n v="936"/>
    <n v="905"/>
    <x v="1228"/>
    <n v="6"/>
    <n v="8"/>
    <n v="13"/>
    <n v="14"/>
    <n v="0"/>
    <n v="0"/>
    <n v="0"/>
    <n v="0"/>
    <n v="0"/>
    <x v="1324"/>
    <x v="31"/>
    <x v="8"/>
    <x v="31"/>
    <x v="7"/>
    <n v="2.7027027027027029E-2"/>
    <n v="0"/>
    <n v="0"/>
    <n v="0"/>
    <n v="0"/>
    <n v="4.05982905982906E-2"/>
  </r>
  <r>
    <x v="9"/>
    <s v="0750-01-000"/>
    <m/>
    <x v="0"/>
    <s v="Stearns"/>
    <s v="Rocori Public School District"/>
    <n v="82"/>
    <n v="0"/>
    <n v="0"/>
    <n v="0"/>
    <n v="0"/>
    <n v="6"/>
    <n v="81"/>
    <n v="2.798507462686567E-3"/>
    <n v="3.7779850746268655E-2"/>
    <n v="218"/>
    <n v="9.5824175824175822E-2"/>
    <n v="2144"/>
    <n v="2275"/>
    <x v="799"/>
    <n v="0"/>
    <n v="13"/>
    <n v="16"/>
    <n v="87"/>
    <n v="211"/>
    <n v="0"/>
    <n v="0"/>
    <n v="3"/>
    <n v="0"/>
    <x v="2253"/>
    <x v="0"/>
    <x v="45"/>
    <x v="31"/>
    <x v="265"/>
    <n v="4.0394088669950742E-2"/>
    <n v="0"/>
    <n v="0"/>
    <n v="0"/>
    <n v="0"/>
    <n v="4.0578358208955223E-2"/>
  </r>
  <r>
    <x v="1"/>
    <s v="0077-01-000"/>
    <m/>
    <x v="0"/>
    <s v="Blue Earth"/>
    <s v="Mankato Public School District"/>
    <n v="284"/>
    <n v="0"/>
    <n v="9"/>
    <n v="0"/>
    <n v="0"/>
    <n v="98"/>
    <n v="215"/>
    <n v="1.2702527543745949E-2"/>
    <n v="2.7867790019442645E-2"/>
    <n v="363"/>
    <n v="4.6748229233741147E-2"/>
    <n v="7715"/>
    <n v="7765"/>
    <x v="2262"/>
    <n v="42"/>
    <n v="836"/>
    <n v="234"/>
    <n v="346"/>
    <n v="338"/>
    <n v="0"/>
    <n v="3"/>
    <n v="3"/>
    <n v="7"/>
    <x v="2254"/>
    <x v="241"/>
    <x v="608"/>
    <x v="545"/>
    <x v="663"/>
    <n v="4.5418199264353108E-2"/>
    <n v="0"/>
    <n v="1.0688836104513063E-2"/>
    <n v="0"/>
    <n v="0"/>
    <n v="4.0570317563188595E-2"/>
  </r>
  <r>
    <x v="16"/>
    <s v="0743-01-000"/>
    <m/>
    <x v="0"/>
    <s v="Stearns"/>
    <s v="Sauk Centre Public School District"/>
    <n v="46"/>
    <n v="0"/>
    <n v="0"/>
    <n v="0"/>
    <n v="0"/>
    <n v="0"/>
    <n v="49"/>
    <n v="0"/>
    <n v="4.0562913907284767E-2"/>
    <n v="49"/>
    <n v="4.0562913907284767E-2"/>
    <n v="1208"/>
    <n v="1208"/>
    <x v="2263"/>
    <n v="0"/>
    <n v="2"/>
    <n v="5"/>
    <n v="2"/>
    <n v="49"/>
    <n v="0"/>
    <n v="0"/>
    <n v="0"/>
    <n v="0"/>
    <x v="638"/>
    <x v="0"/>
    <x v="6"/>
    <x v="7"/>
    <x v="3"/>
    <n v="3.8461538461538464E-2"/>
    <n v="0"/>
    <n v="0"/>
    <n v="0"/>
    <n v="0"/>
    <n v="4.0562913907284767E-2"/>
  </r>
  <r>
    <x v="11"/>
    <s v="0139-01-000"/>
    <m/>
    <x v="0"/>
    <s v="Chisago"/>
    <s v="Rush City Public School District"/>
    <n v="27"/>
    <n v="0"/>
    <n v="0"/>
    <n v="0"/>
    <n v="0"/>
    <n v="0"/>
    <n v="38"/>
    <n v="0"/>
    <n v="4.0554962646744928E-2"/>
    <n v="6"/>
    <n v="6.6298342541436465E-3"/>
    <n v="937"/>
    <n v="905"/>
    <x v="990"/>
    <n v="6"/>
    <n v="9"/>
    <n v="14"/>
    <n v="16"/>
    <n v="0"/>
    <n v="0"/>
    <n v="0"/>
    <n v="0"/>
    <n v="0"/>
    <x v="1578"/>
    <x v="31"/>
    <x v="13"/>
    <x v="30"/>
    <x v="4"/>
    <n v="3.0439684329199548E-2"/>
    <n v="0"/>
    <n v="0"/>
    <n v="0"/>
    <n v="0"/>
    <n v="4.0554962646744928E-2"/>
  </r>
  <r>
    <x v="17"/>
    <s v="0229-01-000"/>
    <m/>
    <x v="0"/>
    <s v="Fillmore"/>
    <s v="Lanesboro Public School District"/>
    <n v="9"/>
    <n v="0"/>
    <n v="0"/>
    <n v="0"/>
    <n v="0"/>
    <n v="0"/>
    <n v="11"/>
    <n v="0"/>
    <n v="4.0441176470588237E-2"/>
    <n v="99"/>
    <n v="0.27500000000000002"/>
    <n v="272"/>
    <n v="360"/>
    <x v="381"/>
    <n v="0"/>
    <n v="1"/>
    <n v="1"/>
    <n v="2"/>
    <n v="95"/>
    <n v="0"/>
    <n v="0"/>
    <n v="0"/>
    <n v="0"/>
    <x v="66"/>
    <x v="0"/>
    <x v="3"/>
    <x v="1"/>
    <x v="3"/>
    <n v="3.3333333333333333E-2"/>
    <n v="0"/>
    <n v="0"/>
    <n v="0"/>
    <n v="0"/>
    <n v="4.0441176470588237E-2"/>
  </r>
  <r>
    <x v="12"/>
    <s v="0484-01-000"/>
    <m/>
    <x v="0"/>
    <s v="Morrison"/>
    <s v="Pierz Public School District"/>
    <n v="37"/>
    <n v="0"/>
    <n v="0"/>
    <n v="0"/>
    <n v="0"/>
    <n v="0"/>
    <n v="37"/>
    <n v="0"/>
    <n v="4.0437158469945354E-2"/>
    <n v="123"/>
    <n v="0.12287712287712288"/>
    <n v="915"/>
    <n v="1001"/>
    <x v="215"/>
    <n v="5"/>
    <n v="1"/>
    <n v="2"/>
    <n v="5"/>
    <n v="120"/>
    <n v="0"/>
    <n v="0"/>
    <n v="0"/>
    <n v="0"/>
    <x v="156"/>
    <x v="43"/>
    <x v="3"/>
    <x v="0"/>
    <x v="25"/>
    <n v="4.0883977900552489E-2"/>
    <n v="0"/>
    <n v="0"/>
    <n v="0"/>
    <n v="0"/>
    <n v="4.0437158469945354E-2"/>
  </r>
  <r>
    <x v="17"/>
    <s v="2860-01-000"/>
    <m/>
    <x v="0"/>
    <s v="Faribault"/>
    <s v="Blue Earth Area Public School"/>
    <n v="58"/>
    <n v="0"/>
    <n v="0"/>
    <n v="0"/>
    <n v="0"/>
    <n v="0"/>
    <n v="60"/>
    <n v="0"/>
    <n v="4.0431266846361183E-2"/>
    <n v="36"/>
    <n v="2.4657534246575342E-2"/>
    <n v="1484"/>
    <n v="1460"/>
    <x v="1518"/>
    <n v="3"/>
    <n v="11"/>
    <n v="8"/>
    <n v="88"/>
    <n v="34"/>
    <n v="0"/>
    <n v="0"/>
    <n v="0"/>
    <n v="0"/>
    <x v="2255"/>
    <x v="6"/>
    <x v="42"/>
    <x v="8"/>
    <x v="145"/>
    <n v="4.2212518195050945E-2"/>
    <n v="0"/>
    <n v="0"/>
    <n v="0"/>
    <n v="0"/>
    <n v="4.0431266846361183E-2"/>
  </r>
  <r>
    <x v="7"/>
    <s v="0761-01-000"/>
    <m/>
    <x v="0"/>
    <s v="Steele"/>
    <s v="Owatonna Public School District"/>
    <n v="170"/>
    <n v="0"/>
    <n v="0"/>
    <n v="5"/>
    <n v="11"/>
    <n v="12"/>
    <n v="190"/>
    <n v="2.4009603841536613E-3"/>
    <n v="3.8015206082432973E-2"/>
    <n v="139"/>
    <n v="2.8166160081053698E-2"/>
    <n v="4998"/>
    <n v="4935"/>
    <x v="2264"/>
    <n v="14"/>
    <n v="337"/>
    <n v="81"/>
    <n v="534"/>
    <n v="115"/>
    <n v="0"/>
    <n v="0"/>
    <n v="0"/>
    <n v="9"/>
    <x v="2256"/>
    <x v="93"/>
    <x v="311"/>
    <x v="397"/>
    <x v="701"/>
    <n v="4.2246520874751489E-2"/>
    <n v="0"/>
    <n v="0"/>
    <n v="5.8139534883720929E-2"/>
    <n v="2.0522388059701493E-2"/>
    <n v="4.0416166466586634E-2"/>
  </r>
  <r>
    <x v="16"/>
    <s v="0706-01-000"/>
    <m/>
    <x v="0"/>
    <s v="Saint Louis"/>
    <s v="Virginia Public School District"/>
    <n v="56"/>
    <n v="0"/>
    <n v="0"/>
    <n v="0"/>
    <n v="0"/>
    <n v="0"/>
    <n v="63"/>
    <n v="0"/>
    <n v="4.0410519563822966E-2"/>
    <n v="330"/>
    <n v="0.18072289156626506"/>
    <n v="1559"/>
    <n v="1826"/>
    <x v="967"/>
    <n v="54"/>
    <n v="11"/>
    <n v="21"/>
    <n v="16"/>
    <n v="318"/>
    <n v="0"/>
    <n v="0"/>
    <n v="0"/>
    <n v="0"/>
    <x v="678"/>
    <x v="164"/>
    <x v="42"/>
    <x v="25"/>
    <x v="4"/>
    <n v="3.8303693570451436E-2"/>
    <n v="0"/>
    <n v="0"/>
    <n v="0"/>
    <n v="0"/>
    <n v="4.0410519563822966E-2"/>
  </r>
  <r>
    <x v="12"/>
    <s v="0404-01-000"/>
    <m/>
    <x v="0"/>
    <s v="Lincoln"/>
    <s v="Lake Benton Public School District"/>
    <n v="3"/>
    <n v="0"/>
    <n v="0"/>
    <n v="0"/>
    <n v="0"/>
    <n v="0"/>
    <n v="8"/>
    <n v="0"/>
    <n v="4.0404040404040407E-2"/>
    <n v="16"/>
    <n v="7.7669902912621352E-2"/>
    <n v="198"/>
    <n v="206"/>
    <x v="806"/>
    <n v="0"/>
    <n v="5"/>
    <n v="0"/>
    <n v="0"/>
    <n v="16"/>
    <n v="0"/>
    <n v="0"/>
    <n v="0"/>
    <n v="0"/>
    <x v="1551"/>
    <x v="0"/>
    <x v="5"/>
    <x v="2"/>
    <x v="1"/>
    <n v="1.5957446808510637E-2"/>
    <n v="0"/>
    <n v="0"/>
    <n v="0"/>
    <n v="0"/>
    <n v="4.0404040404040407E-2"/>
  </r>
  <r>
    <x v="11"/>
    <s v="0278-01-000"/>
    <s v="yes"/>
    <x v="1"/>
    <s v="Hennepin"/>
    <s v="Orono Public School District"/>
    <n v="61"/>
    <n v="0"/>
    <n v="0"/>
    <n v="0"/>
    <n v="0"/>
    <n v="3"/>
    <n v="81"/>
    <n v="1.443001443001443E-3"/>
    <n v="3.896103896103896E-2"/>
    <n v="739"/>
    <n v="0.27029992684711046"/>
    <n v="2079"/>
    <n v="2734"/>
    <x v="2265"/>
    <n v="7"/>
    <n v="34"/>
    <n v="63"/>
    <n v="77"/>
    <n v="690"/>
    <n v="0"/>
    <n v="0"/>
    <n v="18"/>
    <n v="7"/>
    <x v="1314"/>
    <x v="47"/>
    <x v="37"/>
    <x v="104"/>
    <x v="80"/>
    <n v="3.1704781704781707E-2"/>
    <n v="0"/>
    <n v="0"/>
    <n v="0"/>
    <n v="0"/>
    <n v="4.0404040404040401E-2"/>
  </r>
  <r>
    <x v="8"/>
    <s v="0390-01-000"/>
    <m/>
    <x v="0"/>
    <s v="Lake of The Woods"/>
    <s v="Lake of The Woods School District"/>
    <n v="22"/>
    <n v="0"/>
    <n v="0"/>
    <n v="0"/>
    <n v="0"/>
    <n v="6"/>
    <n v="16"/>
    <n v="1.1009174311926606E-2"/>
    <n v="2.9357798165137616E-2"/>
    <n v="13"/>
    <n v="2.4253731343283583E-2"/>
    <n v="545"/>
    <n v="536"/>
    <x v="994"/>
    <n v="15"/>
    <n v="11"/>
    <n v="8"/>
    <n v="2"/>
    <n v="13"/>
    <n v="0"/>
    <n v="0"/>
    <n v="0"/>
    <n v="0"/>
    <x v="479"/>
    <x v="46"/>
    <x v="42"/>
    <x v="8"/>
    <x v="3"/>
    <n v="4.3222003929273084E-2"/>
    <n v="0"/>
    <n v="0"/>
    <n v="0"/>
    <n v="0"/>
    <n v="4.0366972477064222E-2"/>
  </r>
  <r>
    <x v="15"/>
    <s v="0701-01-000"/>
    <m/>
    <x v="0"/>
    <s v="Saint Louis"/>
    <s v="Hibbing Public School District"/>
    <n v="94"/>
    <n v="3"/>
    <n v="0"/>
    <n v="0"/>
    <n v="0"/>
    <n v="0"/>
    <n v="107"/>
    <n v="0"/>
    <n v="4.036212749905696E-2"/>
    <n v="179"/>
    <n v="6.5736320235034881E-2"/>
    <n v="2651"/>
    <n v="2723"/>
    <x v="2266"/>
    <n v="59"/>
    <n v="13"/>
    <n v="8"/>
    <n v="13"/>
    <n v="173"/>
    <n v="0"/>
    <n v="0"/>
    <n v="0"/>
    <n v="0"/>
    <x v="2257"/>
    <x v="66"/>
    <x v="45"/>
    <x v="8"/>
    <x v="8"/>
    <n v="3.6848294786358288E-2"/>
    <n v="4.8387096774193547E-2"/>
    <n v="0"/>
    <n v="0"/>
    <n v="0"/>
    <n v="4.036212749905696E-2"/>
  </r>
  <r>
    <x v="13"/>
    <s v="2171-01-000"/>
    <m/>
    <x v="0"/>
    <s v="Kittson"/>
    <s v="Kittson Central School District"/>
    <n v="19"/>
    <n v="0"/>
    <n v="0"/>
    <n v="0"/>
    <n v="0"/>
    <n v="0"/>
    <n v="20"/>
    <n v="0"/>
    <n v="4.0322580645161289E-2"/>
    <n v="2"/>
    <n v="4.1841004184100415E-3"/>
    <n v="496"/>
    <n v="478"/>
    <x v="527"/>
    <n v="0"/>
    <n v="0"/>
    <n v="5"/>
    <n v="14"/>
    <n v="0"/>
    <n v="0"/>
    <n v="0"/>
    <n v="0"/>
    <n v="0"/>
    <x v="481"/>
    <x v="0"/>
    <x v="0"/>
    <x v="7"/>
    <x v="7"/>
    <n v="4.0169133192389003E-2"/>
    <n v="0"/>
    <n v="0"/>
    <n v="0"/>
    <n v="0"/>
    <n v="4.0322580645161289E-2"/>
  </r>
  <r>
    <x v="4"/>
    <s v="0006-03-000"/>
    <s v="yes"/>
    <x v="1"/>
    <s v="Dakota"/>
    <s v="South St. Paul Public School Dist."/>
    <n v="63"/>
    <n v="0"/>
    <n v="19"/>
    <n v="3"/>
    <n v="30"/>
    <n v="25"/>
    <n v="98"/>
    <n v="8.1940347427073099E-3"/>
    <n v="3.2120616191412654E-2"/>
    <n v="393"/>
    <n v="0.11833785004516711"/>
    <n v="3051"/>
    <n v="3321"/>
    <x v="2267"/>
    <n v="28"/>
    <n v="237"/>
    <n v="48"/>
    <n v="598"/>
    <n v="295"/>
    <n v="0"/>
    <n v="24"/>
    <n v="0"/>
    <n v="61"/>
    <x v="2258"/>
    <x v="115"/>
    <x v="609"/>
    <x v="106"/>
    <x v="499"/>
    <n v="2.8925619834710745E-2"/>
    <n v="0"/>
    <n v="8.1896551724137928E-2"/>
    <n v="5.8823529411764705E-2"/>
    <n v="5.2910052910052907E-2"/>
    <n v="4.0314650934119962E-2"/>
  </r>
  <r>
    <x v="17"/>
    <s v="0047-01-000"/>
    <m/>
    <x v="0"/>
    <s v="Benton"/>
    <s v="Sauk Rapids-Rice Public Schools"/>
    <n v="139"/>
    <n v="0"/>
    <n v="0"/>
    <n v="0"/>
    <n v="0"/>
    <n v="7"/>
    <n v="138"/>
    <n v="1.9460661662496525E-3"/>
    <n v="3.8365304420350292E-2"/>
    <n v="43"/>
    <n v="1.2303290414878397E-2"/>
    <n v="3597"/>
    <n v="3495"/>
    <x v="2268"/>
    <n v="9"/>
    <n v="31"/>
    <n v="37"/>
    <n v="15"/>
    <n v="38"/>
    <n v="0"/>
    <n v="0"/>
    <n v="0"/>
    <n v="0"/>
    <x v="1904"/>
    <x v="68"/>
    <x v="20"/>
    <x v="255"/>
    <x v="5"/>
    <n v="3.9668949771689499E-2"/>
    <n v="0"/>
    <n v="0"/>
    <n v="0"/>
    <n v="0"/>
    <n v="4.0311370586599941E-2"/>
  </r>
  <r>
    <x v="3"/>
    <s v="0196-01-000"/>
    <s v="yes"/>
    <x v="1"/>
    <s v="Dakota"/>
    <s v="Rosemount-Apple Valley-Eagan"/>
    <n v="678"/>
    <n v="0"/>
    <n v="174"/>
    <n v="72"/>
    <n v="114"/>
    <n v="243"/>
    <n v="852"/>
    <n v="8.9430295892830858E-3"/>
    <n v="3.1355807448844399E-2"/>
    <n v="2180"/>
    <n v="7.7149025020348941E-2"/>
    <n v="27172"/>
    <n v="28257"/>
    <x v="2269"/>
    <n v="311"/>
    <n v="3862"/>
    <n v="3005"/>
    <n v="2519"/>
    <n v="1318"/>
    <n v="33"/>
    <n v="395"/>
    <n v="214"/>
    <n v="162"/>
    <x v="2259"/>
    <x v="196"/>
    <x v="610"/>
    <x v="546"/>
    <x v="702"/>
    <n v="3.7834821428571426E-2"/>
    <n v="0"/>
    <n v="4.7789068937105189E-2"/>
    <n v="2.5148445686342998E-2"/>
    <n v="4.6135167948199107E-2"/>
    <n v="4.0298837038127484E-2"/>
  </r>
  <r>
    <x v="11"/>
    <s v="0077-01-000"/>
    <m/>
    <x v="0"/>
    <s v="Blue Earth"/>
    <s v="Mankato Public School District"/>
    <n v="268"/>
    <n v="0"/>
    <n v="13"/>
    <n v="0"/>
    <n v="3"/>
    <n v="98"/>
    <n v="207"/>
    <n v="1.2942419440042261E-2"/>
    <n v="2.7337559429477021E-2"/>
    <n v="366"/>
    <n v="4.7949692126293728E-2"/>
    <n v="7572"/>
    <n v="7633"/>
    <x v="2270"/>
    <n v="37"/>
    <n v="737"/>
    <n v="209"/>
    <n v="327"/>
    <n v="341"/>
    <n v="0"/>
    <n v="0"/>
    <n v="3"/>
    <n v="0"/>
    <x v="2260"/>
    <x v="52"/>
    <x v="611"/>
    <x v="165"/>
    <x v="409"/>
    <n v="4.2880000000000001E-2"/>
    <n v="0"/>
    <n v="1.7333333333333333E-2"/>
    <n v="0"/>
    <n v="9.0909090909090905E-3"/>
    <n v="4.0279978869519284E-2"/>
  </r>
  <r>
    <x v="5"/>
    <s v="0390-01-000"/>
    <m/>
    <x v="0"/>
    <s v="Lake of The Woods"/>
    <s v="Lake of The Woods School District"/>
    <n v="14"/>
    <n v="0"/>
    <n v="0"/>
    <n v="0"/>
    <n v="0"/>
    <n v="0"/>
    <n v="18"/>
    <n v="0"/>
    <n v="4.0268456375838924E-2"/>
    <n v="35"/>
    <n v="7.5431034482758619E-2"/>
    <n v="447"/>
    <n v="464"/>
    <x v="1020"/>
    <n v="12"/>
    <n v="14"/>
    <n v="14"/>
    <n v="6"/>
    <n v="33"/>
    <n v="0"/>
    <n v="0"/>
    <n v="0"/>
    <n v="0"/>
    <x v="744"/>
    <x v="123"/>
    <x v="27"/>
    <x v="30"/>
    <x v="21"/>
    <n v="3.5087719298245612E-2"/>
    <n v="0"/>
    <n v="0"/>
    <n v="0"/>
    <n v="0"/>
    <n v="4.0268456375838924E-2"/>
  </r>
  <r>
    <x v="4"/>
    <s v="2856-01-000"/>
    <m/>
    <x v="0"/>
    <s v="Marshall"/>
    <s v="Stephen-Argyle Central Schools"/>
    <n v="12"/>
    <n v="0"/>
    <n v="0"/>
    <n v="0"/>
    <n v="0"/>
    <n v="0"/>
    <n v="15"/>
    <n v="0"/>
    <n v="4.0214477211796246E-2"/>
    <n v="8"/>
    <n v="2.185792349726776E-2"/>
    <n v="373"/>
    <n v="366"/>
    <x v="738"/>
    <n v="0"/>
    <n v="0"/>
    <n v="1"/>
    <n v="33"/>
    <n v="8"/>
    <n v="0"/>
    <n v="0"/>
    <n v="0"/>
    <n v="0"/>
    <x v="163"/>
    <x v="0"/>
    <x v="0"/>
    <x v="1"/>
    <x v="105"/>
    <n v="3.5714285714285712E-2"/>
    <n v="0"/>
    <n v="0"/>
    <n v="0"/>
    <n v="0"/>
    <n v="4.0214477211796246E-2"/>
  </r>
  <r>
    <x v="2"/>
    <s v="0813-01-000"/>
    <m/>
    <x v="0"/>
    <s v="Wabasha"/>
    <s v="Lake City Public School District"/>
    <n v="46"/>
    <n v="0"/>
    <n v="0"/>
    <n v="0"/>
    <n v="0"/>
    <n v="0"/>
    <n v="50"/>
    <n v="0"/>
    <n v="4.0064102564102567E-2"/>
    <n v="68"/>
    <n v="5.3712480252764615E-2"/>
    <n v="1248"/>
    <n v="1266"/>
    <x v="669"/>
    <n v="2"/>
    <n v="15"/>
    <n v="15"/>
    <n v="68"/>
    <n v="62"/>
    <n v="0"/>
    <n v="0"/>
    <n v="0"/>
    <n v="0"/>
    <x v="609"/>
    <x v="16"/>
    <x v="66"/>
    <x v="27"/>
    <x v="411"/>
    <n v="0.04"/>
    <n v="0"/>
    <n v="0"/>
    <n v="0"/>
    <n v="0"/>
    <n v="4.0064102564102567E-2"/>
  </r>
  <r>
    <x v="4"/>
    <s v="0252-01-000"/>
    <m/>
    <x v="0"/>
    <s v="Goodhue"/>
    <s v="Cannon Falls Public School District"/>
    <n v="43"/>
    <n v="0"/>
    <n v="0"/>
    <n v="0"/>
    <n v="0"/>
    <n v="4"/>
    <n v="47"/>
    <n v="3.1421838177533388E-3"/>
    <n v="3.6920659858601726E-2"/>
    <n v="67"/>
    <n v="5.1978277734678044E-2"/>
    <n v="1273"/>
    <n v="1289"/>
    <x v="1969"/>
    <n v="4"/>
    <n v="19"/>
    <n v="14"/>
    <n v="13"/>
    <n v="63"/>
    <n v="0"/>
    <n v="0"/>
    <n v="0"/>
    <n v="0"/>
    <x v="698"/>
    <x v="2"/>
    <x v="57"/>
    <x v="30"/>
    <x v="8"/>
    <n v="3.5274815422477443E-2"/>
    <n v="0"/>
    <n v="0"/>
    <n v="0"/>
    <n v="0"/>
    <n v="4.0062843676355063E-2"/>
  </r>
  <r>
    <x v="12"/>
    <s v="0333-01-000"/>
    <m/>
    <x v="0"/>
    <s v="Kanabec"/>
    <s v="Ogilvie Public School District"/>
    <n v="27"/>
    <n v="0"/>
    <n v="0"/>
    <n v="0"/>
    <n v="0"/>
    <n v="0"/>
    <n v="28"/>
    <n v="0"/>
    <n v="4.005722460658083E-2"/>
    <n v="36"/>
    <n v="5.0919377652050922E-2"/>
    <n v="699"/>
    <n v="707"/>
    <x v="1005"/>
    <n v="5"/>
    <n v="3"/>
    <n v="3"/>
    <n v="0"/>
    <n v="36"/>
    <n v="0"/>
    <n v="0"/>
    <n v="0"/>
    <n v="0"/>
    <x v="820"/>
    <x v="43"/>
    <x v="4"/>
    <x v="5"/>
    <x v="1"/>
    <n v="3.9301310043668124E-2"/>
    <n v="0"/>
    <n v="0"/>
    <n v="0"/>
    <n v="0"/>
    <n v="4.005722460658083E-2"/>
  </r>
  <r>
    <x v="15"/>
    <s v="0508-01-000"/>
    <m/>
    <x v="0"/>
    <s v="Nicollet"/>
    <s v="St. Peter Public School District"/>
    <n v="67"/>
    <n v="0"/>
    <n v="4"/>
    <n v="0"/>
    <n v="0"/>
    <n v="21"/>
    <n v="54"/>
    <n v="1.1205976520811099E-2"/>
    <n v="2.8815368196371399E-2"/>
    <n v="81"/>
    <n v="4.3085106382978723E-2"/>
    <n v="1874"/>
    <n v="1880"/>
    <x v="2271"/>
    <n v="9"/>
    <n v="48"/>
    <n v="26"/>
    <n v="105"/>
    <n v="79"/>
    <n v="0"/>
    <n v="0"/>
    <n v="0"/>
    <n v="0"/>
    <x v="1823"/>
    <x v="68"/>
    <x v="287"/>
    <x v="57"/>
    <x v="223"/>
    <n v="3.9880952380952378E-2"/>
    <n v="0"/>
    <n v="7.6923076923076927E-2"/>
    <n v="0"/>
    <n v="0"/>
    <n v="4.0021344717182494E-2"/>
  </r>
  <r>
    <x v="10"/>
    <s v="0051-01-000"/>
    <m/>
    <x v="0"/>
    <s v="Benton"/>
    <s v="Foley Public School District"/>
    <n v="62"/>
    <n v="0"/>
    <n v="0"/>
    <n v="0"/>
    <n v="0"/>
    <n v="7"/>
    <n v="61"/>
    <n v="4.1176470588235297E-3"/>
    <n v="3.5882352941176469E-2"/>
    <n v="208"/>
    <n v="0.11304347826086956"/>
    <n v="1700"/>
    <n v="1840"/>
    <x v="2133"/>
    <n v="4"/>
    <n v="13"/>
    <n v="1"/>
    <n v="25"/>
    <n v="202"/>
    <n v="0"/>
    <n v="0"/>
    <n v="0"/>
    <n v="0"/>
    <x v="978"/>
    <x v="2"/>
    <x v="45"/>
    <x v="1"/>
    <x v="24"/>
    <n v="3.7417018708509352E-2"/>
    <n v="0"/>
    <n v="0"/>
    <n v="0"/>
    <n v="0"/>
    <n v="0.04"/>
  </r>
  <r>
    <x v="5"/>
    <s v="0356-01-000"/>
    <m/>
    <x v="0"/>
    <s v="Kittson"/>
    <s v="Lancaster Public School District"/>
    <n v="5"/>
    <n v="0"/>
    <n v="0"/>
    <n v="0"/>
    <n v="0"/>
    <n v="0"/>
    <n v="5"/>
    <n v="0"/>
    <n v="0.04"/>
    <n v="36"/>
    <n v="0.23076923076923078"/>
    <n v="125"/>
    <n v="156"/>
    <x v="311"/>
    <n v="1"/>
    <n v="2"/>
    <n v="0"/>
    <n v="7"/>
    <n v="34"/>
    <n v="0"/>
    <n v="0"/>
    <n v="0"/>
    <n v="0"/>
    <x v="23"/>
    <x v="3"/>
    <x v="6"/>
    <x v="2"/>
    <x v="35"/>
    <n v="4.2735042735042736E-2"/>
    <n v="0"/>
    <n v="0"/>
    <n v="0"/>
    <n v="0"/>
    <n v="0.04"/>
  </r>
  <r>
    <x v="15"/>
    <s v="0623-01-000"/>
    <s v="yes"/>
    <x v="1"/>
    <s v="Ramsey"/>
    <s v="Roseville Public School District"/>
    <n v="162"/>
    <n v="0"/>
    <n v="40"/>
    <n v="10"/>
    <n v="23"/>
    <n v="118"/>
    <n v="130"/>
    <n v="1.9029188840509595E-2"/>
    <n v="2.0964360587002098E-2"/>
    <n v="436"/>
    <n v="6.8242291438409763E-2"/>
    <n v="6201"/>
    <n v="6389"/>
    <x v="2272"/>
    <n v="57"/>
    <n v="492"/>
    <n v="728"/>
    <n v="283"/>
    <n v="340"/>
    <n v="0"/>
    <n v="26"/>
    <n v="17"/>
    <n v="25"/>
    <x v="2261"/>
    <x v="197"/>
    <x v="426"/>
    <x v="547"/>
    <x v="122"/>
    <n v="3.4831219092668245E-2"/>
    <n v="0"/>
    <n v="7.9051383399209488E-2"/>
    <n v="1.3869625520110958E-2"/>
    <n v="8.1850533807829182E-2"/>
    <n v="3.9993549427511696E-2"/>
  </r>
  <r>
    <x v="9"/>
    <s v="0191-01-000"/>
    <s v="yes"/>
    <x v="1"/>
    <s v="Dakota"/>
    <s v="Burnsville Public School District"/>
    <n v="333"/>
    <n v="0"/>
    <n v="49"/>
    <n v="14"/>
    <n v="8"/>
    <n v="155"/>
    <n v="280"/>
    <n v="1.4229321582667768E-2"/>
    <n v="2.5704580923528873E-2"/>
    <n v="133"/>
    <n v="1.255783212161269E-2"/>
    <n v="10893"/>
    <n v="10591"/>
    <x v="2273"/>
    <n v="78"/>
    <n v="1527"/>
    <n v="874"/>
    <n v="793"/>
    <n v="115"/>
    <n v="0"/>
    <n v="10"/>
    <n v="0"/>
    <n v="0"/>
    <x v="2262"/>
    <x v="75"/>
    <x v="612"/>
    <x v="548"/>
    <x v="703"/>
    <n v="4.4182035292556723E-2"/>
    <n v="0"/>
    <n v="3.1289910600255426E-2"/>
    <n v="1.5765765765765764E-2"/>
    <n v="9.9875156054931337E-3"/>
    <n v="3.993390250619664E-2"/>
  </r>
  <r>
    <x v="3"/>
    <s v="0891-01-000"/>
    <m/>
    <x v="0"/>
    <s v="Yellow Medicine"/>
    <s v="Canby Public School District"/>
    <n v="15"/>
    <n v="0"/>
    <n v="0"/>
    <n v="0"/>
    <n v="0"/>
    <n v="0"/>
    <n v="21"/>
    <n v="0"/>
    <n v="3.9923954372623575E-2"/>
    <n v="30"/>
    <n v="5.6074766355140186E-2"/>
    <n v="526"/>
    <n v="535"/>
    <x v="553"/>
    <n v="2"/>
    <n v="7"/>
    <n v="3"/>
    <n v="18"/>
    <n v="29"/>
    <n v="0"/>
    <n v="0"/>
    <n v="0"/>
    <n v="0"/>
    <x v="1692"/>
    <x v="16"/>
    <x v="21"/>
    <x v="5"/>
    <x v="39"/>
    <n v="3.0549898167006109E-2"/>
    <n v="0"/>
    <n v="0"/>
    <n v="0"/>
    <n v="0"/>
    <n v="3.9923954372623575E-2"/>
  </r>
  <r>
    <x v="13"/>
    <s v="0139-01-000"/>
    <m/>
    <x v="0"/>
    <s v="Chisago"/>
    <s v="Rush City Public School District"/>
    <n v="39"/>
    <n v="0"/>
    <n v="0"/>
    <n v="0"/>
    <n v="0"/>
    <n v="0"/>
    <n v="40"/>
    <n v="0"/>
    <n v="3.9920159680638723E-2"/>
    <n v="1"/>
    <n v="1.0384215991692627E-3"/>
    <n v="1002"/>
    <n v="963"/>
    <x v="1369"/>
    <n v="15"/>
    <n v="4"/>
    <n v="7"/>
    <n v="6"/>
    <n v="0"/>
    <n v="0"/>
    <n v="0"/>
    <n v="0"/>
    <n v="0"/>
    <x v="2085"/>
    <x v="46"/>
    <x v="2"/>
    <x v="36"/>
    <x v="21"/>
    <n v="4.0206185567010312E-2"/>
    <n v="0"/>
    <n v="0"/>
    <n v="0"/>
    <n v="0"/>
    <n v="3.9920159680638723E-2"/>
  </r>
  <r>
    <x v="3"/>
    <s v="0726-01-000"/>
    <m/>
    <x v="0"/>
    <s v="Sherburne"/>
    <s v="Becker Public School District"/>
    <n v="92"/>
    <n v="0"/>
    <n v="0"/>
    <n v="0"/>
    <n v="0"/>
    <n v="18"/>
    <n v="83"/>
    <n v="7.1090047393364926E-3"/>
    <n v="3.2780410742496054E-2"/>
    <n v="449"/>
    <n v="0.15590277777777778"/>
    <n v="2532"/>
    <n v="2880"/>
    <x v="2274"/>
    <n v="30"/>
    <n v="57"/>
    <n v="33"/>
    <n v="70"/>
    <n v="417"/>
    <n v="3"/>
    <n v="7"/>
    <n v="4"/>
    <n v="10"/>
    <x v="1250"/>
    <x v="42"/>
    <x v="144"/>
    <x v="167"/>
    <x v="378"/>
    <n v="3.8900634249471461E-2"/>
    <n v="0"/>
    <n v="0"/>
    <n v="0"/>
    <n v="0"/>
    <n v="3.9889415481832544E-2"/>
  </r>
  <r>
    <x v="12"/>
    <s v="0553-01-000"/>
    <m/>
    <x v="0"/>
    <s v="Otter Tail"/>
    <s v="New York Mills Public School Dist."/>
    <n v="26"/>
    <n v="0"/>
    <n v="0"/>
    <n v="0"/>
    <n v="0"/>
    <n v="0"/>
    <n v="28"/>
    <n v="0"/>
    <n v="3.9886039886039885E-2"/>
    <n v="68"/>
    <n v="9.1644204851752023E-2"/>
    <n v="702"/>
    <n v="742"/>
    <x v="618"/>
    <n v="10"/>
    <n v="0"/>
    <n v="0"/>
    <n v="2"/>
    <n v="64"/>
    <n v="0"/>
    <n v="0"/>
    <n v="0"/>
    <n v="0"/>
    <x v="281"/>
    <x v="87"/>
    <x v="0"/>
    <x v="2"/>
    <x v="3"/>
    <n v="3.7572254335260118E-2"/>
    <n v="0"/>
    <n v="0"/>
    <n v="0"/>
    <n v="0"/>
    <n v="3.9886039886039885E-2"/>
  </r>
  <r>
    <x v="8"/>
    <s v="0750-01-000"/>
    <m/>
    <x v="0"/>
    <s v="Stearns"/>
    <s v="Rocori Public School District"/>
    <n v="76"/>
    <n v="0"/>
    <n v="0"/>
    <n v="0"/>
    <n v="0"/>
    <n v="0"/>
    <n v="82"/>
    <n v="0"/>
    <n v="3.9883268482490269E-2"/>
    <n v="211"/>
    <n v="9.6567505720823801E-2"/>
    <n v="2056"/>
    <n v="2185"/>
    <x v="2275"/>
    <n v="5"/>
    <n v="17"/>
    <n v="11"/>
    <n v="108"/>
    <n v="199"/>
    <n v="0"/>
    <n v="0"/>
    <n v="0"/>
    <n v="3"/>
    <x v="1021"/>
    <x v="43"/>
    <x v="19"/>
    <x v="20"/>
    <x v="223"/>
    <n v="3.9562727745965642E-2"/>
    <n v="0"/>
    <n v="0"/>
    <n v="0"/>
    <n v="0"/>
    <n v="3.9883268482490269E-2"/>
  </r>
  <r>
    <x v="12"/>
    <s v="0286-01-000"/>
    <s v="yes"/>
    <x v="1"/>
    <s v="Hennepin"/>
    <s v="Brooklyn Center School District"/>
    <n v="16"/>
    <n v="0"/>
    <n v="37"/>
    <n v="0"/>
    <n v="0"/>
    <n v="24"/>
    <n v="43"/>
    <n v="1.4285714285714285E-2"/>
    <n v="2.5595238095238095E-2"/>
    <n v="119"/>
    <n v="6.8706697459584298E-2"/>
    <n v="1680"/>
    <n v="1732"/>
    <x v="1526"/>
    <n v="27"/>
    <n v="569"/>
    <n v="335"/>
    <n v="102"/>
    <n v="61"/>
    <n v="0"/>
    <n v="35"/>
    <n v="11"/>
    <n v="0"/>
    <x v="530"/>
    <x v="42"/>
    <x v="602"/>
    <x v="242"/>
    <x v="255"/>
    <n v="2.4464831804281346E-2"/>
    <n v="0"/>
    <n v="6.4798598949211902E-2"/>
    <n v="0"/>
    <n v="0"/>
    <n v="3.9880952380952378E-2"/>
  </r>
  <r>
    <x v="0"/>
    <s v="0194-01-000"/>
    <s v="yes"/>
    <x v="1"/>
    <s v="Dakota"/>
    <s v="Lakeville Public School District"/>
    <n v="374"/>
    <n v="0"/>
    <n v="30"/>
    <n v="16"/>
    <n v="9"/>
    <n v="155"/>
    <n v="304"/>
    <n v="1.3465380939970463E-2"/>
    <n v="2.6409521327425939E-2"/>
    <n v="219"/>
    <n v="1.9430396593026349E-2"/>
    <n v="11511"/>
    <n v="11271"/>
    <x v="2276"/>
    <n v="60"/>
    <n v="425"/>
    <n v="461"/>
    <n v="417"/>
    <n v="162"/>
    <n v="0"/>
    <n v="15"/>
    <n v="13"/>
    <n v="11"/>
    <x v="2263"/>
    <x v="51"/>
    <x v="613"/>
    <x v="549"/>
    <x v="512"/>
    <n v="3.6956521739130437E-2"/>
    <n v="0"/>
    <n v="6.8181818181818177E-2"/>
    <n v="3.4482758620689655E-2"/>
    <n v="2.1686746987951807E-2"/>
    <n v="3.98749022673964E-2"/>
  </r>
  <r>
    <x v="14"/>
    <s v="0036-01-000"/>
    <m/>
    <x v="0"/>
    <s v="Beltrami"/>
    <s v="Kelliher Public School District"/>
    <n v="9"/>
    <n v="0"/>
    <n v="0"/>
    <n v="0"/>
    <n v="0"/>
    <n v="0"/>
    <n v="10"/>
    <n v="0"/>
    <n v="3.9840637450199202E-2"/>
    <n v="29"/>
    <n v="0.10740740740740741"/>
    <n v="251"/>
    <n v="270"/>
    <x v="38"/>
    <n v="80"/>
    <n v="4"/>
    <n v="0"/>
    <n v="0"/>
    <n v="0"/>
    <n v="26"/>
    <n v="0"/>
    <n v="0"/>
    <n v="0"/>
    <x v="93"/>
    <x v="164"/>
    <x v="2"/>
    <x v="2"/>
    <x v="1"/>
    <n v="4.6153846153846156E-2"/>
    <n v="0"/>
    <n v="0"/>
    <n v="0"/>
    <n v="0"/>
    <n v="3.9840637450199202E-2"/>
  </r>
  <r>
    <x v="17"/>
    <s v="0484-01-000"/>
    <m/>
    <x v="0"/>
    <s v="Morrison"/>
    <s v="Pierz Public School District"/>
    <n v="37"/>
    <n v="0"/>
    <n v="0"/>
    <n v="0"/>
    <n v="0"/>
    <n v="0"/>
    <n v="38"/>
    <n v="0"/>
    <n v="3.9832285115303984E-2"/>
    <n v="90"/>
    <n v="8.9463220675944338E-2"/>
    <n v="954"/>
    <n v="1006"/>
    <x v="2228"/>
    <n v="4"/>
    <n v="4"/>
    <n v="2"/>
    <n v="6"/>
    <n v="87"/>
    <n v="0"/>
    <n v="0"/>
    <n v="0"/>
    <n v="0"/>
    <x v="895"/>
    <x v="2"/>
    <x v="2"/>
    <x v="0"/>
    <x v="21"/>
    <n v="3.9361702127659576E-2"/>
    <n v="0"/>
    <n v="0"/>
    <n v="0"/>
    <n v="0"/>
    <n v="3.9832285115303984E-2"/>
  </r>
  <r>
    <x v="0"/>
    <s v="0278-01-000"/>
    <s v="yes"/>
    <x v="1"/>
    <s v="Hennepin"/>
    <s v="Orono Public School District"/>
    <n v="70"/>
    <n v="0"/>
    <n v="0"/>
    <n v="0"/>
    <n v="3"/>
    <n v="0"/>
    <n v="85"/>
    <n v="0"/>
    <n v="3.9812646370023422E-2"/>
    <n v="693"/>
    <n v="0.25264309150565073"/>
    <n v="2135"/>
    <n v="2743"/>
    <x v="2277"/>
    <n v="11"/>
    <n v="27"/>
    <n v="58"/>
    <n v="78"/>
    <n v="652"/>
    <n v="0"/>
    <n v="0"/>
    <n v="15"/>
    <n v="5"/>
    <x v="2264"/>
    <x v="90"/>
    <x v="26"/>
    <x v="65"/>
    <x v="88"/>
    <n v="3.5228988424760944E-2"/>
    <n v="0"/>
    <n v="0"/>
    <n v="0"/>
    <n v="3.9473684210526314E-2"/>
    <n v="3.9812646370023422E-2"/>
  </r>
  <r>
    <x v="17"/>
    <s v="0742-01-000"/>
    <m/>
    <x v="0"/>
    <s v="Stearns"/>
    <s v="St. Cloud Public School District"/>
    <n v="413"/>
    <n v="0"/>
    <n v="3"/>
    <n v="0"/>
    <n v="0"/>
    <n v="19"/>
    <n v="411"/>
    <n v="1.7581197372073655E-3"/>
    <n v="3.8030905894327748E-2"/>
    <n v="109"/>
    <n v="1.039481213045966E-2"/>
    <n v="10807"/>
    <n v="10486"/>
    <x v="2278"/>
    <n v="90"/>
    <n v="482"/>
    <n v="396"/>
    <n v="180"/>
    <n v="90"/>
    <n v="0"/>
    <n v="0"/>
    <n v="0"/>
    <n v="0"/>
    <x v="2265"/>
    <x v="10"/>
    <x v="614"/>
    <x v="550"/>
    <x v="334"/>
    <n v="4.2749197805610185E-2"/>
    <n v="0"/>
    <n v="6.1855670103092781E-3"/>
    <n v="0"/>
    <n v="0"/>
    <n v="3.9789025631535115E-2"/>
  </r>
  <r>
    <x v="2"/>
    <s v="0051-01-000"/>
    <m/>
    <x v="0"/>
    <s v="Benton"/>
    <s v="Foley Public School District"/>
    <n v="61"/>
    <n v="0"/>
    <n v="0"/>
    <n v="0"/>
    <n v="0"/>
    <n v="9"/>
    <n v="56"/>
    <n v="5.5079559363525096E-3"/>
    <n v="3.4271725826193387E-2"/>
    <n v="265"/>
    <n v="0.14449291166848419"/>
    <n v="1634"/>
    <n v="1834"/>
    <x v="2279"/>
    <n v="10"/>
    <n v="10"/>
    <n v="3"/>
    <n v="26"/>
    <n v="251"/>
    <n v="0"/>
    <n v="0"/>
    <n v="0"/>
    <n v="0"/>
    <x v="442"/>
    <x v="87"/>
    <x v="14"/>
    <x v="5"/>
    <x v="14"/>
    <n v="3.8244514106583069E-2"/>
    <n v="0"/>
    <n v="0"/>
    <n v="0"/>
    <n v="0"/>
    <n v="3.9779681762545899E-2"/>
  </r>
  <r>
    <x v="11"/>
    <s v="0885-01-000"/>
    <m/>
    <x v="0"/>
    <s v="Wright"/>
    <s v="St. Michael-Albertville School Dist"/>
    <n v="180"/>
    <n v="0"/>
    <n v="3"/>
    <n v="4"/>
    <n v="0"/>
    <n v="46"/>
    <n v="170"/>
    <n v="8.4667771028897471E-3"/>
    <n v="3.129026320633168E-2"/>
    <n v="280"/>
    <n v="5.0936874658904854E-2"/>
    <n v="5433"/>
    <n v="5497"/>
    <x v="2280"/>
    <n v="14"/>
    <n v="167"/>
    <n v="189"/>
    <n v="116"/>
    <n v="246"/>
    <n v="0"/>
    <n v="7"/>
    <n v="9"/>
    <n v="3"/>
    <x v="2266"/>
    <x v="93"/>
    <x v="615"/>
    <x v="311"/>
    <x v="77"/>
    <n v="3.6400404448938321E-2"/>
    <n v="0"/>
    <n v="1.8404907975460124E-2"/>
    <n v="2.1739130434782608E-2"/>
    <n v="0"/>
    <n v="3.9757040309221427E-2"/>
  </r>
  <r>
    <x v="16"/>
    <s v="0414-01-000"/>
    <m/>
    <x v="0"/>
    <s v="Lyon"/>
    <s v="Minneota Public School District"/>
    <n v="17"/>
    <n v="0"/>
    <n v="0"/>
    <n v="0"/>
    <n v="0"/>
    <n v="0"/>
    <n v="19"/>
    <n v="0"/>
    <n v="3.9748953974895397E-2"/>
    <n v="67"/>
    <n v="0.12737642585551331"/>
    <n v="478"/>
    <n v="526"/>
    <x v="1467"/>
    <n v="0"/>
    <n v="1"/>
    <n v="3"/>
    <n v="20"/>
    <n v="65"/>
    <n v="0"/>
    <n v="0"/>
    <n v="0"/>
    <n v="0"/>
    <x v="187"/>
    <x v="0"/>
    <x v="3"/>
    <x v="5"/>
    <x v="23"/>
    <n v="3.7444933920704845E-2"/>
    <n v="0"/>
    <n v="0"/>
    <n v="0"/>
    <n v="0"/>
    <n v="3.9748953974895397E-2"/>
  </r>
  <r>
    <x v="4"/>
    <s v="0001-01-000"/>
    <m/>
    <x v="0"/>
    <s v="Aitkin"/>
    <s v="Aitkin Public School District"/>
    <n v="41"/>
    <n v="3"/>
    <n v="0"/>
    <n v="0"/>
    <n v="0"/>
    <n v="3"/>
    <n v="48"/>
    <n v="2.3364485981308409E-3"/>
    <n v="3.7383177570093455E-2"/>
    <n v="75"/>
    <n v="5.7339449541284407E-2"/>
    <n v="1284"/>
    <n v="1308"/>
    <x v="2281"/>
    <n v="17"/>
    <n v="19"/>
    <n v="12"/>
    <n v="12"/>
    <n v="71"/>
    <n v="0"/>
    <n v="0"/>
    <n v="0"/>
    <n v="0"/>
    <x v="1260"/>
    <x v="190"/>
    <x v="57"/>
    <x v="17"/>
    <x v="12"/>
    <n v="3.3661740558292283E-2"/>
    <n v="0.15"/>
    <n v="0"/>
    <n v="0"/>
    <n v="0"/>
    <n v="3.9719626168224297E-2"/>
  </r>
  <r>
    <x v="5"/>
    <s v="0599-01-000"/>
    <m/>
    <x v="0"/>
    <s v="Polk"/>
    <s v="Fertile-Beltrami School District"/>
    <n v="16"/>
    <n v="0"/>
    <n v="0"/>
    <n v="0"/>
    <n v="0"/>
    <n v="0"/>
    <n v="17"/>
    <n v="0"/>
    <n v="3.9719626168224297E-2"/>
    <n v="61"/>
    <n v="0.12923728813559321"/>
    <n v="428"/>
    <n v="472"/>
    <x v="45"/>
    <n v="5"/>
    <n v="5"/>
    <n v="2"/>
    <n v="13"/>
    <n v="56"/>
    <n v="0"/>
    <n v="0"/>
    <n v="0"/>
    <n v="0"/>
    <x v="436"/>
    <x v="43"/>
    <x v="5"/>
    <x v="0"/>
    <x v="8"/>
    <n v="3.9312039312039311E-2"/>
    <n v="0"/>
    <n v="0"/>
    <n v="0"/>
    <n v="0"/>
    <n v="3.9719626168224297E-2"/>
  </r>
  <r>
    <x v="16"/>
    <s v="2135-01-000"/>
    <m/>
    <x v="0"/>
    <s v="Blue Earth"/>
    <s v="Maple River School District"/>
    <n v="46"/>
    <n v="0"/>
    <n v="0"/>
    <n v="0"/>
    <n v="0"/>
    <n v="5"/>
    <n v="44"/>
    <n v="4.0518638573743921E-3"/>
    <n v="3.5656401944894653E-2"/>
    <n v="123"/>
    <n v="9.4036697247706427E-2"/>
    <n v="1234"/>
    <n v="1308"/>
    <x v="2282"/>
    <n v="3"/>
    <n v="9"/>
    <n v="7"/>
    <n v="11"/>
    <n v="119"/>
    <n v="0"/>
    <n v="0"/>
    <n v="0"/>
    <n v="0"/>
    <x v="2104"/>
    <x v="6"/>
    <x v="13"/>
    <x v="36"/>
    <x v="6"/>
    <n v="3.8174273858921165E-2"/>
    <n v="0"/>
    <n v="0"/>
    <n v="0"/>
    <n v="0"/>
    <n v="3.9708265802269042E-2"/>
  </r>
  <r>
    <x v="14"/>
    <s v="0150-01-000"/>
    <m/>
    <x v="0"/>
    <s v="Clay"/>
    <s v="Hawley Public School District"/>
    <n v="28"/>
    <n v="0"/>
    <n v="0"/>
    <n v="0"/>
    <n v="3"/>
    <n v="0"/>
    <n v="32"/>
    <n v="0"/>
    <n v="3.9702233250620347E-2"/>
    <n v="120"/>
    <n v="0.13422818791946309"/>
    <n v="806"/>
    <n v="894"/>
    <x v="679"/>
    <n v="4"/>
    <n v="9"/>
    <n v="2"/>
    <n v="2"/>
    <n v="120"/>
    <n v="0"/>
    <n v="0"/>
    <n v="0"/>
    <n v="0"/>
    <x v="94"/>
    <x v="2"/>
    <x v="13"/>
    <x v="0"/>
    <x v="25"/>
    <n v="3.5668789808917196E-2"/>
    <n v="0"/>
    <n v="0"/>
    <n v="0"/>
    <n v="0.6"/>
    <n v="3.9702233250620347E-2"/>
  </r>
  <r>
    <x v="9"/>
    <s v="0721-01-000"/>
    <s v="yes"/>
    <x v="1"/>
    <s v="Scott"/>
    <s v="New Prague Area Schools"/>
    <n v="118"/>
    <n v="0"/>
    <n v="0"/>
    <n v="0"/>
    <n v="0"/>
    <n v="5"/>
    <n v="125"/>
    <n v="1.5234613040828763E-3"/>
    <n v="3.8086532602071906E-2"/>
    <n v="312"/>
    <n v="9.0069284064665134E-2"/>
    <n v="3282"/>
    <n v="3464"/>
    <x v="2283"/>
    <n v="5"/>
    <n v="20"/>
    <n v="41"/>
    <n v="41"/>
    <n v="295"/>
    <n v="0"/>
    <n v="0"/>
    <n v="3"/>
    <n v="3"/>
    <x v="2267"/>
    <x v="43"/>
    <x v="43"/>
    <x v="90"/>
    <x v="144"/>
    <n v="3.7106918238993709E-2"/>
    <n v="0"/>
    <n v="0"/>
    <n v="0"/>
    <n v="0"/>
    <n v="3.9609993906154779E-2"/>
  </r>
  <r>
    <x v="9"/>
    <s v="2534-01-000"/>
    <m/>
    <x v="0"/>
    <s v="Renville"/>
    <s v="Bird Island-Olivia-Lake Lillian Public School District"/>
    <n v="27"/>
    <n v="0"/>
    <n v="0"/>
    <n v="0"/>
    <n v="3"/>
    <n v="4"/>
    <n v="32"/>
    <n v="4.4004400440044002E-3"/>
    <n v="3.5203520352035202E-2"/>
    <n v="37"/>
    <n v="4.0659340659340661E-2"/>
    <n v="909"/>
    <n v="910"/>
    <x v="1889"/>
    <n v="4"/>
    <n v="17"/>
    <n v="2"/>
    <n v="121"/>
    <n v="31"/>
    <n v="0"/>
    <n v="0"/>
    <n v="0"/>
    <n v="0"/>
    <x v="2268"/>
    <x v="2"/>
    <x v="19"/>
    <x v="0"/>
    <x v="160"/>
    <n v="3.5433070866141732E-2"/>
    <n v="0"/>
    <n v="0"/>
    <n v="0"/>
    <n v="2.4193548387096774E-2"/>
    <n v="3.9603960396039604E-2"/>
  </r>
  <r>
    <x v="0"/>
    <s v="0885-01-000"/>
    <m/>
    <x v="0"/>
    <s v="Wright"/>
    <s v="St. Michael-Albertville School Dist"/>
    <n v="184"/>
    <n v="0"/>
    <n v="6"/>
    <n v="3"/>
    <n v="0"/>
    <n v="48"/>
    <n v="159"/>
    <n v="9.1830878132772142E-3"/>
    <n v="3.0418978381480773E-2"/>
    <n v="74"/>
    <n v="1.4526894385551629E-2"/>
    <n v="5227"/>
    <n v="5094"/>
    <x v="2284"/>
    <n v="13"/>
    <n v="172"/>
    <n v="183"/>
    <n v="100"/>
    <n v="62"/>
    <n v="0"/>
    <n v="0"/>
    <n v="4"/>
    <n v="0"/>
    <x v="2269"/>
    <x v="91"/>
    <x v="448"/>
    <x v="357"/>
    <x v="41"/>
    <n v="3.8753159224936815E-2"/>
    <n v="0"/>
    <n v="3.3707865168539325E-2"/>
    <n v="1.6483516483516484E-2"/>
    <n v="0"/>
    <n v="3.9602066194757986E-2"/>
  </r>
  <r>
    <x v="4"/>
    <s v="0846-01-000"/>
    <m/>
    <x v="0"/>
    <s v="Wilkin"/>
    <s v="Breckenridge Public School District"/>
    <n v="26"/>
    <n v="0"/>
    <n v="0"/>
    <n v="0"/>
    <n v="0"/>
    <n v="0"/>
    <n v="31"/>
    <n v="0"/>
    <n v="3.9591315453384422E-2"/>
    <n v="19"/>
    <n v="2.464332036316472E-2"/>
    <n v="783"/>
    <n v="771"/>
    <x v="813"/>
    <n v="6"/>
    <n v="11"/>
    <n v="1"/>
    <n v="37"/>
    <n v="13"/>
    <n v="0"/>
    <n v="0"/>
    <n v="0"/>
    <n v="0"/>
    <x v="346"/>
    <x v="31"/>
    <x v="42"/>
    <x v="1"/>
    <x v="164"/>
    <n v="3.5665294924554183E-2"/>
    <n v="0"/>
    <n v="0"/>
    <n v="0"/>
    <n v="0"/>
    <n v="3.9591315453384422E-2"/>
  </r>
  <r>
    <x v="15"/>
    <s v="0347-01-000"/>
    <m/>
    <x v="0"/>
    <s v="Kandiyohi"/>
    <s v="Willmar Public School District"/>
    <n v="156"/>
    <n v="0"/>
    <n v="0"/>
    <n v="0"/>
    <n v="10"/>
    <n v="0"/>
    <n v="171"/>
    <n v="0"/>
    <n v="3.9583333333333331E-2"/>
    <n v="136"/>
    <n v="3.1738623103850644E-2"/>
    <n v="4320"/>
    <n v="4285"/>
    <x v="2285"/>
    <n v="24"/>
    <n v="95"/>
    <n v="28"/>
    <n v="1100"/>
    <n v="119"/>
    <n v="0"/>
    <n v="0"/>
    <n v="0"/>
    <n v="3"/>
    <x v="629"/>
    <x v="94"/>
    <x v="246"/>
    <x v="136"/>
    <x v="704"/>
    <n v="5.0731707317073174E-2"/>
    <n v="0"/>
    <n v="0"/>
    <n v="0"/>
    <n v="9.0334236675700084E-3"/>
    <n v="3.9583333333333331E-2"/>
  </r>
  <r>
    <x v="14"/>
    <s v="0347-01-000"/>
    <m/>
    <x v="0"/>
    <s v="Kandiyohi"/>
    <s v="Willmar Public School District"/>
    <n v="153"/>
    <n v="0"/>
    <n v="0"/>
    <n v="0"/>
    <n v="9"/>
    <n v="0"/>
    <n v="168"/>
    <n v="0"/>
    <n v="3.9538714991762765E-2"/>
    <n v="170"/>
    <n v="3.9990590449306043E-2"/>
    <n v="4249"/>
    <n v="4251"/>
    <x v="2286"/>
    <n v="29"/>
    <n v="108"/>
    <n v="21"/>
    <n v="1113"/>
    <n v="134"/>
    <n v="0"/>
    <n v="3"/>
    <n v="0"/>
    <n v="19"/>
    <x v="2270"/>
    <x v="32"/>
    <x v="118"/>
    <x v="25"/>
    <x v="705"/>
    <n v="5.1017005668556187E-2"/>
    <n v="0"/>
    <n v="0"/>
    <n v="0"/>
    <n v="8.1595648232094288E-3"/>
    <n v="3.9538714991762765E-2"/>
  </r>
  <r>
    <x v="13"/>
    <s v="0831-01-000"/>
    <s v="yes"/>
    <x v="1"/>
    <s v="Washington"/>
    <s v="Forest Lake Public School District"/>
    <n v="293"/>
    <n v="0"/>
    <n v="0"/>
    <n v="0"/>
    <n v="0"/>
    <n v="122"/>
    <n v="185"/>
    <n v="1.5703436735744626E-2"/>
    <n v="2.3812588492727507E-2"/>
    <n v="177"/>
    <n v="2.3170572064406335E-2"/>
    <n v="7769"/>
    <n v="7639"/>
    <x v="2287"/>
    <n v="48"/>
    <n v="28"/>
    <n v="74"/>
    <n v="38"/>
    <n v="169"/>
    <n v="0"/>
    <n v="0"/>
    <n v="0"/>
    <n v="0"/>
    <x v="2271"/>
    <x v="98"/>
    <x v="60"/>
    <x v="144"/>
    <x v="144"/>
    <n v="3.8649254715736707E-2"/>
    <n v="0"/>
    <n v="0"/>
    <n v="0"/>
    <n v="0"/>
    <n v="3.9516025228472133E-2"/>
  </r>
  <r>
    <x v="16"/>
    <s v="0533-01-000"/>
    <m/>
    <x v="0"/>
    <s v="Olmsted"/>
    <s v="Dover-Eyota Public School District"/>
    <n v="26"/>
    <n v="0"/>
    <n v="0"/>
    <n v="0"/>
    <n v="0"/>
    <n v="8"/>
    <n v="22"/>
    <n v="1.0526315789473684E-2"/>
    <n v="2.8947368421052631E-2"/>
    <n v="335"/>
    <n v="0.31455399061032863"/>
    <n v="760"/>
    <n v="1065"/>
    <x v="405"/>
    <n v="1"/>
    <n v="2"/>
    <n v="4"/>
    <n v="3"/>
    <n v="335"/>
    <n v="0"/>
    <n v="0"/>
    <n v="0"/>
    <n v="0"/>
    <x v="321"/>
    <x v="3"/>
    <x v="6"/>
    <x v="10"/>
    <x v="17"/>
    <n v="3.4852546916890083E-2"/>
    <n v="0"/>
    <n v="0"/>
    <n v="0"/>
    <n v="0"/>
    <n v="3.9473684210526314E-2"/>
  </r>
  <r>
    <x v="8"/>
    <s v="0272-01-000"/>
    <s v="yes"/>
    <x v="1"/>
    <s v="Hennepin"/>
    <s v="Eden Prairie Public School District"/>
    <n v="260"/>
    <n v="0"/>
    <n v="59"/>
    <n v="40"/>
    <n v="11"/>
    <n v="112"/>
    <n v="273"/>
    <n v="1.1478938198216665E-2"/>
    <n v="2.7979911858153121E-2"/>
    <n v="463"/>
    <n v="4.7076766649720388E-2"/>
    <n v="9757"/>
    <n v="9835"/>
    <x v="2288"/>
    <n v="43"/>
    <n v="966"/>
    <n v="926"/>
    <n v="351"/>
    <n v="263"/>
    <n v="5"/>
    <n v="96"/>
    <n v="24"/>
    <n v="24"/>
    <x v="2272"/>
    <x v="168"/>
    <x v="616"/>
    <x v="479"/>
    <x v="706"/>
    <n v="3.445534057778956E-2"/>
    <n v="0"/>
    <n v="6.3509149623250813E-2"/>
    <n v="4.2462845010615709E-2"/>
    <n v="3.2544378698224852E-2"/>
    <n v="3.9458850056369787E-2"/>
  </r>
  <r>
    <x v="13"/>
    <s v="0706-01-000"/>
    <m/>
    <x v="0"/>
    <s v="Saint Louis"/>
    <s v="Virginia Public School District"/>
    <n v="62"/>
    <n v="0"/>
    <n v="0"/>
    <n v="0"/>
    <n v="0"/>
    <n v="0"/>
    <n v="65"/>
    <n v="0"/>
    <n v="3.9417828987265008E-2"/>
    <n v="336"/>
    <n v="0.17499999999999999"/>
    <n v="1649"/>
    <n v="1920"/>
    <x v="2289"/>
    <n v="51"/>
    <n v="7"/>
    <n v="21"/>
    <n v="18"/>
    <n v="327"/>
    <n v="3"/>
    <n v="0"/>
    <n v="0"/>
    <n v="0"/>
    <x v="2273"/>
    <x v="98"/>
    <x v="21"/>
    <x v="25"/>
    <x v="39"/>
    <n v="3.9718129404228059E-2"/>
    <n v="0"/>
    <n v="0"/>
    <n v="0"/>
    <n v="0"/>
    <n v="3.9417828987265008E-2"/>
  </r>
  <r>
    <x v="14"/>
    <s v="0840-01-000"/>
    <m/>
    <x v="0"/>
    <s v="Watonwan"/>
    <s v="St. James Public School District"/>
    <n v="39"/>
    <n v="0"/>
    <n v="0"/>
    <n v="0"/>
    <n v="4"/>
    <n v="0"/>
    <n v="48"/>
    <n v="0"/>
    <n v="3.9344262295081971E-2"/>
    <n v="59"/>
    <n v="4.79285134037368E-2"/>
    <n v="1220"/>
    <n v="1231"/>
    <x v="99"/>
    <n v="4"/>
    <n v="15"/>
    <n v="11"/>
    <n v="426"/>
    <n v="44"/>
    <n v="0"/>
    <n v="0"/>
    <n v="0"/>
    <n v="9"/>
    <x v="61"/>
    <x v="2"/>
    <x v="66"/>
    <x v="20"/>
    <x v="471"/>
    <n v="5.0649350649350652E-2"/>
    <n v="0"/>
    <n v="0"/>
    <n v="0"/>
    <n v="9.5011876484560574E-3"/>
    <n v="3.9344262295081971E-2"/>
  </r>
  <r>
    <x v="16"/>
    <s v="9999-99-999"/>
    <m/>
    <x v="3"/>
    <m/>
    <s v="Statewide"/>
    <n v="25463"/>
    <n v="832"/>
    <n v="2846"/>
    <n v="1586"/>
    <n v="711"/>
    <n v="8837"/>
    <n v="24254"/>
    <n v="1.0505917529082382E-2"/>
    <n v="2.8834505346878363E-2"/>
    <n v="24069"/>
    <n v="2.8921126276541673E-2"/>
    <n v="841145"/>
    <n v="832229"/>
    <x v="2290"/>
    <n v="16237"/>
    <n v="53524"/>
    <n v="41710"/>
    <n v="28024"/>
    <n v="20702"/>
    <n v="332"/>
    <n v="785"/>
    <n v="286"/>
    <n v="316"/>
    <x v="2274"/>
    <x v="433"/>
    <x v="617"/>
    <x v="551"/>
    <x v="707"/>
    <n v="3.6511641912606072E-2"/>
    <n v="4.971022285953277E-2"/>
    <n v="5.1200863542322568E-2"/>
    <n v="3.6875145315043011E-2"/>
    <n v="2.5018473556423518E-2"/>
    <n v="3.9340422875960748E-2"/>
  </r>
  <r>
    <x v="8"/>
    <s v="0278-01-000"/>
    <s v="yes"/>
    <x v="1"/>
    <s v="Hennepin"/>
    <s v="Orono Public School District"/>
    <n v="72"/>
    <n v="0"/>
    <n v="0"/>
    <n v="0"/>
    <n v="3"/>
    <n v="4"/>
    <n v="80"/>
    <n v="1.8726591760299626E-3"/>
    <n v="3.7453183520599252E-2"/>
    <n v="673"/>
    <n v="0.24697247706422018"/>
    <n v="2136"/>
    <n v="2725"/>
    <x v="2253"/>
    <n v="7"/>
    <n v="32"/>
    <n v="51"/>
    <n v="73"/>
    <n v="634"/>
    <n v="3"/>
    <n v="0"/>
    <n v="12"/>
    <n v="5"/>
    <x v="2275"/>
    <x v="2"/>
    <x v="75"/>
    <x v="278"/>
    <x v="188"/>
    <n v="3.5999999999999997E-2"/>
    <n v="0"/>
    <n v="0"/>
    <n v="0"/>
    <n v="4.2253521126760563E-2"/>
    <n v="3.9325842696629212E-2"/>
  </r>
  <r>
    <x v="7"/>
    <s v="2856-01-000"/>
    <m/>
    <x v="0"/>
    <s v="Marshall"/>
    <s v="Stephen-Argyle Central Schools"/>
    <n v="11"/>
    <n v="0"/>
    <n v="0"/>
    <n v="0"/>
    <n v="0"/>
    <n v="0"/>
    <n v="14"/>
    <n v="0"/>
    <n v="3.9325842696629212E-2"/>
    <n v="14"/>
    <n v="3.9325842696629212E-2"/>
    <n v="356"/>
    <n v="356"/>
    <x v="684"/>
    <n v="0"/>
    <n v="3"/>
    <n v="1"/>
    <n v="39"/>
    <n v="12"/>
    <n v="0"/>
    <n v="0"/>
    <n v="0"/>
    <n v="0"/>
    <x v="927"/>
    <x v="0"/>
    <x v="4"/>
    <x v="1"/>
    <x v="19"/>
    <n v="3.5256410256410256E-2"/>
    <n v="0"/>
    <n v="0"/>
    <n v="0"/>
    <n v="0"/>
    <n v="3.9325842696629212E-2"/>
  </r>
  <r>
    <x v="16"/>
    <s v="2860-01-000"/>
    <m/>
    <x v="0"/>
    <s v="Faribault"/>
    <s v="Blue Earth Area Public School"/>
    <n v="57"/>
    <n v="0"/>
    <n v="0"/>
    <n v="0"/>
    <n v="0"/>
    <n v="0"/>
    <n v="60"/>
    <n v="0"/>
    <n v="3.9318479685452164E-2"/>
    <n v="40"/>
    <n v="2.6560424966799469E-2"/>
    <n v="1526"/>
    <n v="1506"/>
    <x v="512"/>
    <n v="5"/>
    <n v="8"/>
    <n v="9"/>
    <n v="90"/>
    <n v="37"/>
    <n v="0"/>
    <n v="0"/>
    <n v="0"/>
    <n v="0"/>
    <x v="2118"/>
    <x v="43"/>
    <x v="8"/>
    <x v="14"/>
    <x v="65"/>
    <n v="4.0311173974540308E-2"/>
    <n v="0"/>
    <n v="0"/>
    <n v="0"/>
    <n v="0"/>
    <n v="3.9318479685452164E-2"/>
  </r>
  <r>
    <x v="15"/>
    <s v="0840-01-000"/>
    <m/>
    <x v="0"/>
    <s v="Watonwan"/>
    <s v="St. James Public School District"/>
    <n v="44"/>
    <n v="0"/>
    <n v="0"/>
    <n v="0"/>
    <n v="3"/>
    <n v="0"/>
    <n v="49"/>
    <n v="0"/>
    <n v="3.929430633520449E-2"/>
    <n v="56"/>
    <n v="4.4657097288676235E-2"/>
    <n v="1247"/>
    <n v="1254"/>
    <x v="629"/>
    <n v="4"/>
    <n v="22"/>
    <n v="9"/>
    <n v="389"/>
    <n v="43"/>
    <n v="0"/>
    <n v="0"/>
    <n v="0"/>
    <n v="6"/>
    <x v="857"/>
    <x v="2"/>
    <x v="7"/>
    <x v="14"/>
    <x v="514"/>
    <n v="5.2948255114320095E-2"/>
    <n v="0"/>
    <n v="0"/>
    <n v="0"/>
    <n v="7.7720207253886009E-3"/>
    <n v="3.929430633520449E-2"/>
  </r>
  <r>
    <x v="16"/>
    <s v="0564-01-000"/>
    <m/>
    <x v="0"/>
    <s v="Pennington"/>
    <s v="Thief River Falls School District"/>
    <n v="80"/>
    <n v="0"/>
    <n v="0"/>
    <n v="0"/>
    <n v="0"/>
    <n v="0"/>
    <n v="88"/>
    <n v="0"/>
    <n v="3.9285714285714285E-2"/>
    <n v="12"/>
    <n v="5.5452865064695009E-3"/>
    <n v="2240"/>
    <n v="2164"/>
    <x v="2291"/>
    <n v="38"/>
    <n v="11"/>
    <n v="13"/>
    <n v="31"/>
    <n v="5"/>
    <n v="0"/>
    <n v="0"/>
    <n v="0"/>
    <n v="0"/>
    <x v="1573"/>
    <x v="168"/>
    <x v="42"/>
    <x v="31"/>
    <x v="38"/>
    <n v="3.7278657968313138E-2"/>
    <n v="0"/>
    <n v="0"/>
    <n v="0"/>
    <n v="0"/>
    <n v="3.9285714285714285E-2"/>
  </r>
  <r>
    <x v="8"/>
    <s v="0077-01-000"/>
    <m/>
    <x v="0"/>
    <s v="Blue Earth"/>
    <s v="Mankato Public School District"/>
    <n v="260"/>
    <n v="0"/>
    <n v="12"/>
    <n v="0"/>
    <n v="3"/>
    <n v="125"/>
    <n v="161"/>
    <n v="1.7163256899629272E-2"/>
    <n v="2.2106274886722503E-2"/>
    <n v="318"/>
    <n v="4.3472317156527683E-2"/>
    <n v="7283"/>
    <n v="7315"/>
    <x v="2292"/>
    <n v="39"/>
    <n v="545"/>
    <n v="223"/>
    <n v="325"/>
    <n v="293"/>
    <n v="0"/>
    <n v="0"/>
    <n v="0"/>
    <n v="4"/>
    <x v="1989"/>
    <x v="71"/>
    <x v="618"/>
    <x v="552"/>
    <x v="708"/>
    <n v="4.2276422764227641E-2"/>
    <n v="0"/>
    <n v="2.1543985637342909E-2"/>
    <n v="0"/>
    <n v="9.2592592592592587E-3"/>
    <n v="3.9269531786351772E-2"/>
  </r>
  <r>
    <x v="7"/>
    <s v="0077-01-000"/>
    <m/>
    <x v="0"/>
    <s v="Blue Earth"/>
    <s v="Mankato Public School District"/>
    <n v="264"/>
    <n v="0"/>
    <n v="9"/>
    <n v="0"/>
    <n v="6"/>
    <n v="96"/>
    <n v="198"/>
    <n v="1.2806830309498399E-2"/>
    <n v="2.6414087513340449E-2"/>
    <n v="347"/>
    <n v="4.5966353159358854E-2"/>
    <n v="7496"/>
    <n v="7549"/>
    <x v="2293"/>
    <n v="39"/>
    <n v="644"/>
    <n v="202"/>
    <n v="323"/>
    <n v="323"/>
    <n v="0"/>
    <n v="0"/>
    <n v="0"/>
    <n v="3"/>
    <x v="1640"/>
    <x v="71"/>
    <x v="619"/>
    <x v="487"/>
    <x v="83"/>
    <n v="4.2024832855778411E-2"/>
    <n v="0"/>
    <n v="1.3782542113323124E-2"/>
    <n v="0"/>
    <n v="1.8404907975460124E-2"/>
    <n v="3.9220917822838847E-2"/>
  </r>
  <r>
    <x v="9"/>
    <s v="0531-01-000"/>
    <m/>
    <x v="0"/>
    <s v="Olmsted"/>
    <s v="Byron Public School District"/>
    <n v="45"/>
    <n v="0"/>
    <n v="0"/>
    <n v="3"/>
    <n v="3"/>
    <n v="4"/>
    <n v="56"/>
    <n v="2.6143790849673201E-3"/>
    <n v="3.6601307189542485E-2"/>
    <n v="173"/>
    <n v="0.10529519172245892"/>
    <n v="1530"/>
    <n v="1643"/>
    <x v="1154"/>
    <n v="6"/>
    <n v="19"/>
    <n v="14"/>
    <n v="26"/>
    <n v="165"/>
    <n v="0"/>
    <n v="4"/>
    <n v="0"/>
    <n v="3"/>
    <x v="2276"/>
    <x v="31"/>
    <x v="66"/>
    <x v="58"/>
    <x v="14"/>
    <n v="3.0864197530864196E-2"/>
    <n v="0"/>
    <n v="0"/>
    <n v="0.17647058823529413"/>
    <n v="0.11538461538461539"/>
    <n v="3.9215686274509803E-2"/>
  </r>
  <r>
    <x v="7"/>
    <s v="0162-01-000"/>
    <m/>
    <x v="0"/>
    <s v="Clearwater"/>
    <s v="Bagley Public School District"/>
    <n v="31"/>
    <n v="0"/>
    <n v="0"/>
    <n v="0"/>
    <n v="0"/>
    <n v="8"/>
    <n v="32"/>
    <n v="7.8354554358472089E-3"/>
    <n v="3.1341821743388835E-2"/>
    <n v="51"/>
    <n v="4.9418604651162788E-2"/>
    <n v="1021"/>
    <n v="1032"/>
    <x v="1889"/>
    <n v="235"/>
    <n v="11"/>
    <n v="6"/>
    <n v="14"/>
    <n v="41"/>
    <n v="5"/>
    <n v="0"/>
    <n v="0"/>
    <n v="0"/>
    <x v="1275"/>
    <x v="434"/>
    <x v="42"/>
    <x v="3"/>
    <x v="7"/>
    <n v="4.1005291005291003E-2"/>
    <n v="0"/>
    <n v="0"/>
    <n v="0"/>
    <n v="0"/>
    <n v="3.9177277179236046E-2"/>
  </r>
  <r>
    <x v="16"/>
    <s v="0877-01-000"/>
    <m/>
    <x v="0"/>
    <s v="Wright"/>
    <s v="Buffalo-Hanover-Montrose Public Sch"/>
    <n v="175"/>
    <n v="0"/>
    <n v="0"/>
    <n v="0"/>
    <n v="0"/>
    <n v="0"/>
    <n v="186"/>
    <n v="0"/>
    <n v="3.9157894736842107E-2"/>
    <n v="211"/>
    <n v="4.4188481675392667E-2"/>
    <n v="4750"/>
    <n v="4775"/>
    <x v="2294"/>
    <n v="23"/>
    <n v="25"/>
    <n v="34"/>
    <n v="32"/>
    <n v="192"/>
    <n v="0"/>
    <n v="0"/>
    <n v="0"/>
    <n v="0"/>
    <x v="2277"/>
    <x v="255"/>
    <x v="51"/>
    <x v="177"/>
    <x v="68"/>
    <n v="3.7683031869078377E-2"/>
    <n v="0"/>
    <n v="0"/>
    <n v="0"/>
    <n v="0"/>
    <n v="3.9157894736842107E-2"/>
  </r>
  <r>
    <x v="5"/>
    <s v="0297-01-000"/>
    <m/>
    <x v="0"/>
    <s v="Houston"/>
    <s v="Spring Grove School District"/>
    <n v="10"/>
    <n v="0"/>
    <n v="0"/>
    <n v="0"/>
    <n v="0"/>
    <n v="0"/>
    <n v="13"/>
    <n v="0"/>
    <n v="3.9156626506024098E-2"/>
    <n v="24"/>
    <n v="6.9970845481049565E-2"/>
    <n v="332"/>
    <n v="343"/>
    <x v="1163"/>
    <n v="0"/>
    <n v="3"/>
    <n v="2"/>
    <n v="5"/>
    <n v="23"/>
    <n v="0"/>
    <n v="0"/>
    <n v="0"/>
    <n v="0"/>
    <x v="432"/>
    <x v="0"/>
    <x v="4"/>
    <x v="0"/>
    <x v="25"/>
    <n v="3.125E-2"/>
    <n v="0"/>
    <n v="0"/>
    <n v="0"/>
    <n v="0"/>
    <n v="3.9156626506024098E-2"/>
  </r>
  <r>
    <x v="9"/>
    <s v="0484-01-000"/>
    <m/>
    <x v="0"/>
    <s v="Morrison"/>
    <s v="Pierz Public School District"/>
    <n v="33"/>
    <n v="0"/>
    <n v="0"/>
    <n v="0"/>
    <n v="0"/>
    <n v="0"/>
    <n v="34"/>
    <n v="0"/>
    <n v="3.9125431530494824E-2"/>
    <n v="208"/>
    <n v="0.19942473633748803"/>
    <n v="869"/>
    <n v="1043"/>
    <x v="410"/>
    <n v="7"/>
    <n v="5"/>
    <n v="3"/>
    <n v="8"/>
    <n v="199"/>
    <n v="4"/>
    <n v="0"/>
    <n v="0"/>
    <n v="0"/>
    <x v="1102"/>
    <x v="6"/>
    <x v="5"/>
    <x v="5"/>
    <x v="27"/>
    <n v="3.864168618266979E-2"/>
    <n v="0"/>
    <n v="0"/>
    <n v="0"/>
    <n v="0"/>
    <n v="3.9125431530494824E-2"/>
  </r>
  <r>
    <x v="4"/>
    <s v="0777-01-000"/>
    <m/>
    <x v="0"/>
    <s v="Swift"/>
    <s v="Benson Public School District"/>
    <n v="35"/>
    <n v="0"/>
    <n v="0"/>
    <n v="0"/>
    <n v="0"/>
    <n v="3"/>
    <n v="37"/>
    <n v="2.9325513196480938E-3"/>
    <n v="3.6168132942326493E-2"/>
    <n v="21"/>
    <n v="2.091633466135458E-2"/>
    <n v="1023"/>
    <n v="1004"/>
    <x v="887"/>
    <n v="7"/>
    <n v="5"/>
    <n v="4"/>
    <n v="20"/>
    <n v="19"/>
    <n v="0"/>
    <n v="0"/>
    <n v="0"/>
    <n v="0"/>
    <x v="2011"/>
    <x v="47"/>
    <x v="5"/>
    <x v="10"/>
    <x v="23"/>
    <n v="3.556910569105691E-2"/>
    <n v="0"/>
    <n v="0"/>
    <n v="0"/>
    <n v="0"/>
    <n v="3.9100684261974585E-2"/>
  </r>
  <r>
    <x v="2"/>
    <s v="0690-01-000"/>
    <m/>
    <x v="0"/>
    <s v="Roseau"/>
    <s v="Warroad Public School District"/>
    <n v="35"/>
    <n v="0"/>
    <n v="0"/>
    <n v="0"/>
    <n v="3"/>
    <n v="0"/>
    <n v="41"/>
    <n v="0"/>
    <n v="3.9084842707340327E-2"/>
    <n v="30"/>
    <n v="2.8901734104046242E-2"/>
    <n v="1049"/>
    <n v="1038"/>
    <x v="1330"/>
    <n v="109"/>
    <n v="13"/>
    <n v="98"/>
    <n v="18"/>
    <n v="24"/>
    <n v="5"/>
    <n v="0"/>
    <n v="0"/>
    <n v="0"/>
    <x v="1061"/>
    <x v="435"/>
    <x v="45"/>
    <x v="329"/>
    <x v="15"/>
    <n v="4.3156596794081382E-2"/>
    <n v="0"/>
    <n v="0"/>
    <n v="0"/>
    <n v="0.14285714285714285"/>
    <n v="3.9084842707340327E-2"/>
  </r>
  <r>
    <x v="16"/>
    <s v="0775-01-000"/>
    <m/>
    <x v="0"/>
    <s v="Swift"/>
    <s v="Kerkhoven-Murdock-Sunburg"/>
    <n v="17"/>
    <n v="0"/>
    <n v="3"/>
    <n v="0"/>
    <n v="0"/>
    <n v="0"/>
    <n v="24"/>
    <n v="0"/>
    <n v="3.9024390243902439E-2"/>
    <n v="73"/>
    <n v="0.10993975903614457"/>
    <n v="615"/>
    <n v="664"/>
    <x v="449"/>
    <n v="2"/>
    <n v="6"/>
    <n v="1"/>
    <n v="41"/>
    <n v="64"/>
    <n v="0"/>
    <n v="0"/>
    <n v="0"/>
    <n v="6"/>
    <x v="1135"/>
    <x v="16"/>
    <x v="13"/>
    <x v="1"/>
    <x v="18"/>
    <n v="2.9982363315696647E-2"/>
    <n v="0"/>
    <n v="0.33333333333333331"/>
    <n v="0"/>
    <n v="0"/>
    <n v="3.9024390243902439E-2"/>
  </r>
  <r>
    <x v="11"/>
    <s v="0196-01-000"/>
    <s v="yes"/>
    <x v="1"/>
    <s v="Dakota"/>
    <s v="Rosemount-Apple Valley-Eagan"/>
    <n v="724"/>
    <n v="7"/>
    <n v="152"/>
    <n v="59"/>
    <n v="78"/>
    <n v="395"/>
    <n v="658"/>
    <n v="1.4632339322096684E-2"/>
    <n v="2.4374884237821817E-2"/>
    <n v="1495"/>
    <n v="5.4488464482268469E-2"/>
    <n v="26995"/>
    <n v="27437"/>
    <x v="2295"/>
    <n v="242"/>
    <n v="2839"/>
    <n v="2374"/>
    <n v="1803"/>
    <n v="994"/>
    <n v="14"/>
    <n v="209"/>
    <n v="156"/>
    <n v="84"/>
    <x v="2278"/>
    <x v="436"/>
    <x v="620"/>
    <x v="553"/>
    <x v="709"/>
    <n v="3.6365462855994776E-2"/>
    <n v="2.9787234042553193E-2"/>
    <n v="5.4636951833213515E-2"/>
    <n v="2.5911286780852E-2"/>
    <n v="4.340567612687813E-2"/>
    <n v="3.9007223559918501E-2"/>
  </r>
  <r>
    <x v="13"/>
    <s v="0858-01-000"/>
    <m/>
    <x v="0"/>
    <s v="Winona"/>
    <s v="St. Charles Public School District"/>
    <n v="39"/>
    <n v="0"/>
    <n v="0"/>
    <n v="0"/>
    <n v="0"/>
    <n v="0"/>
    <n v="44"/>
    <n v="0"/>
    <n v="3.8972542072630643E-2"/>
    <n v="5"/>
    <n v="4.5871559633027525E-3"/>
    <n v="1129"/>
    <n v="1090"/>
    <x v="1757"/>
    <n v="7"/>
    <n v="7"/>
    <n v="49"/>
    <n v="42"/>
    <n v="3"/>
    <n v="0"/>
    <n v="0"/>
    <n v="0"/>
    <n v="0"/>
    <x v="2279"/>
    <x v="47"/>
    <x v="21"/>
    <x v="54"/>
    <x v="109"/>
    <n v="3.8197845249755141E-2"/>
    <n v="0"/>
    <n v="0"/>
    <n v="0"/>
    <n v="0"/>
    <n v="3.8972542072630643E-2"/>
  </r>
  <r>
    <x v="4"/>
    <s v="2534-01-000"/>
    <m/>
    <x v="0"/>
    <s v="Renville"/>
    <s v="Bird Island-Olivia-Lake Lillian Public School District"/>
    <n v="25"/>
    <n v="0"/>
    <n v="0"/>
    <n v="0"/>
    <n v="0"/>
    <n v="3"/>
    <n v="30"/>
    <n v="3.5419126328217238E-3"/>
    <n v="3.541912632821724E-2"/>
    <n v="36"/>
    <n v="4.2352941176470586E-2"/>
    <n v="847"/>
    <n v="850"/>
    <x v="1446"/>
    <n v="6"/>
    <n v="12"/>
    <n v="7"/>
    <n v="116"/>
    <n v="29"/>
    <n v="0"/>
    <n v="0"/>
    <n v="0"/>
    <n v="0"/>
    <x v="332"/>
    <x v="31"/>
    <x v="25"/>
    <x v="36"/>
    <x v="43"/>
    <n v="3.5460992907801421E-2"/>
    <n v="0"/>
    <n v="0"/>
    <n v="0"/>
    <n v="0"/>
    <n v="3.8961038961038967E-2"/>
  </r>
  <r>
    <x v="14"/>
    <s v="0227-01-000"/>
    <m/>
    <x v="0"/>
    <s v="Olmsted"/>
    <s v="Chatfield Public Schools"/>
    <n v="31"/>
    <n v="0"/>
    <n v="0"/>
    <n v="0"/>
    <n v="0"/>
    <n v="0"/>
    <n v="33"/>
    <n v="0"/>
    <n v="3.896103896103896E-2"/>
    <n v="102"/>
    <n v="0.11135371179039301"/>
    <n v="847"/>
    <n v="916"/>
    <x v="1763"/>
    <n v="0"/>
    <n v="4"/>
    <n v="7"/>
    <n v="9"/>
    <n v="100"/>
    <n v="0"/>
    <n v="0"/>
    <n v="0"/>
    <n v="0"/>
    <x v="2280"/>
    <x v="0"/>
    <x v="2"/>
    <x v="36"/>
    <x v="22"/>
    <n v="3.7484885126964934E-2"/>
    <n v="0"/>
    <n v="0"/>
    <n v="0"/>
    <n v="0"/>
    <n v="3.896103896103896E-2"/>
  </r>
  <r>
    <x v="13"/>
    <s v="0564-01-000"/>
    <m/>
    <x v="0"/>
    <s v="Pennington"/>
    <s v="Thief River Falls School District"/>
    <n v="82"/>
    <n v="0"/>
    <n v="0"/>
    <n v="0"/>
    <n v="0"/>
    <n v="0"/>
    <n v="88"/>
    <n v="0"/>
    <n v="3.8955289951305885E-2"/>
    <n v="20"/>
    <n v="9.1282519397535376E-3"/>
    <n v="2259"/>
    <n v="2191"/>
    <x v="2296"/>
    <n v="42"/>
    <n v="16"/>
    <n v="18"/>
    <n v="48"/>
    <n v="14"/>
    <n v="0"/>
    <n v="0"/>
    <n v="0"/>
    <n v="0"/>
    <x v="2281"/>
    <x v="241"/>
    <x v="31"/>
    <x v="105"/>
    <x v="163"/>
    <n v="3.8192827200745225E-2"/>
    <n v="0"/>
    <n v="0"/>
    <n v="0"/>
    <n v="0"/>
    <n v="3.8955289951305885E-2"/>
  </r>
  <r>
    <x v="5"/>
    <s v="0813-01-000"/>
    <m/>
    <x v="0"/>
    <s v="Wabasha"/>
    <s v="Lake City Public School District"/>
    <n v="38"/>
    <n v="0"/>
    <n v="0"/>
    <n v="0"/>
    <n v="0"/>
    <n v="0"/>
    <n v="48"/>
    <n v="0"/>
    <n v="3.8897893030794169E-2"/>
    <n v="70"/>
    <n v="5.5732484076433123E-2"/>
    <n v="1234"/>
    <n v="1256"/>
    <x v="590"/>
    <n v="6"/>
    <n v="15"/>
    <n v="19"/>
    <n v="73"/>
    <n v="68"/>
    <n v="0"/>
    <n v="0"/>
    <n v="0"/>
    <n v="0"/>
    <x v="990"/>
    <x v="31"/>
    <x v="66"/>
    <x v="60"/>
    <x v="133"/>
    <n v="3.4141958670260555E-2"/>
    <n v="0"/>
    <n v="0"/>
    <n v="0"/>
    <n v="0"/>
    <n v="3.8897893030794169E-2"/>
  </r>
  <r>
    <x v="15"/>
    <s v="0152-01-000"/>
    <m/>
    <x v="0"/>
    <s v="Clay"/>
    <s v="Moorhead Public School District"/>
    <n v="171"/>
    <n v="6"/>
    <n v="3"/>
    <n v="3"/>
    <n v="29"/>
    <n v="0"/>
    <n v="214"/>
    <n v="0"/>
    <n v="3.8859633194116582E-2"/>
    <n v="72"/>
    <n v="1.3420316868592731E-2"/>
    <n v="5507"/>
    <n v="5365"/>
    <x v="2297"/>
    <n v="164"/>
    <n v="134"/>
    <n v="82"/>
    <n v="446"/>
    <n v="53"/>
    <n v="0"/>
    <n v="0"/>
    <n v="0"/>
    <n v="11"/>
    <x v="2282"/>
    <x v="207"/>
    <x v="387"/>
    <x v="394"/>
    <x v="667"/>
    <n v="3.671891775821344E-2"/>
    <n v="3.5294117647058823E-2"/>
    <n v="2.1897810218978103E-2"/>
    <n v="3.5294117647058823E-2"/>
    <n v="6.25E-2"/>
    <n v="3.8859633194116582E-2"/>
  </r>
  <r>
    <x v="5"/>
    <s v="0726-01-000"/>
    <m/>
    <x v="0"/>
    <s v="Sherburne"/>
    <s v="Becker Public School District"/>
    <n v="82"/>
    <n v="0"/>
    <n v="0"/>
    <n v="0"/>
    <n v="0"/>
    <n v="16"/>
    <n v="82"/>
    <n v="6.3441712926249009E-3"/>
    <n v="3.2513877874702619E-2"/>
    <n v="401"/>
    <n v="0.14194690265486726"/>
    <n v="2522"/>
    <n v="2825"/>
    <x v="2298"/>
    <n v="24"/>
    <n v="39"/>
    <n v="32"/>
    <n v="56"/>
    <n v="370"/>
    <n v="0"/>
    <n v="0"/>
    <n v="3"/>
    <n v="11"/>
    <x v="2283"/>
    <x v="94"/>
    <x v="70"/>
    <x v="167"/>
    <x v="123"/>
    <n v="3.4367141659681473E-2"/>
    <n v="0"/>
    <n v="0"/>
    <n v="0"/>
    <n v="0"/>
    <n v="3.8858049167327519E-2"/>
  </r>
  <r>
    <x v="14"/>
    <s v="0877-01-000"/>
    <m/>
    <x v="0"/>
    <s v="Wright"/>
    <s v="Buffalo-Hanover-Montrose Public Sch"/>
    <n v="191"/>
    <n v="0"/>
    <n v="0"/>
    <n v="0"/>
    <n v="3"/>
    <n v="0"/>
    <n v="210"/>
    <n v="0"/>
    <n v="3.8838542629924172E-2"/>
    <n v="279"/>
    <n v="5.0949598246895544E-2"/>
    <n v="5407"/>
    <n v="5476"/>
    <x v="2299"/>
    <n v="48"/>
    <n v="91"/>
    <n v="61"/>
    <n v="97"/>
    <n v="250"/>
    <n v="0"/>
    <n v="5"/>
    <n v="4"/>
    <n v="0"/>
    <x v="2284"/>
    <x v="98"/>
    <x v="434"/>
    <x v="56"/>
    <x v="41"/>
    <n v="3.7304687500000003E-2"/>
    <n v="0"/>
    <n v="0"/>
    <n v="0"/>
    <n v="0.03"/>
    <n v="3.8838542629924172E-2"/>
  </r>
  <r>
    <x v="0"/>
    <s v="0447-01-000"/>
    <m/>
    <x v="0"/>
    <s v="Marshall"/>
    <s v="Grygla Public School District"/>
    <n v="5"/>
    <n v="0"/>
    <n v="0"/>
    <n v="0"/>
    <n v="0"/>
    <n v="0"/>
    <n v="6"/>
    <n v="0"/>
    <n v="3.870967741935484E-2"/>
    <n v="33"/>
    <n v="0.18131868131868131"/>
    <n v="155"/>
    <n v="182"/>
    <x v="317"/>
    <n v="1"/>
    <n v="0"/>
    <n v="2"/>
    <n v="5"/>
    <n v="31"/>
    <n v="0"/>
    <n v="0"/>
    <n v="0"/>
    <n v="0"/>
    <x v="47"/>
    <x v="3"/>
    <x v="0"/>
    <x v="0"/>
    <x v="25"/>
    <n v="3.3783783783783786E-2"/>
    <n v="0"/>
    <n v="0"/>
    <n v="0"/>
    <n v="0"/>
    <n v="3.870967741935484E-2"/>
  </r>
  <r>
    <x v="12"/>
    <s v="2854-01-000"/>
    <m/>
    <x v="0"/>
    <s v="Norman"/>
    <s v="Ada-Borup Public School District"/>
    <n v="19"/>
    <n v="0"/>
    <n v="0"/>
    <n v="0"/>
    <n v="0"/>
    <n v="0"/>
    <n v="20"/>
    <n v="0"/>
    <n v="3.8684719535783368E-2"/>
    <n v="53"/>
    <n v="9.636363636363636E-2"/>
    <n v="517"/>
    <n v="550"/>
    <x v="521"/>
    <n v="17"/>
    <n v="7"/>
    <n v="10"/>
    <n v="47"/>
    <n v="43"/>
    <n v="3"/>
    <n v="0"/>
    <n v="4"/>
    <n v="0"/>
    <x v="1025"/>
    <x v="93"/>
    <x v="21"/>
    <x v="3"/>
    <x v="153"/>
    <n v="4.2696629213483148E-2"/>
    <n v="0"/>
    <n v="0"/>
    <n v="0"/>
    <n v="0"/>
    <n v="3.8684719535783368E-2"/>
  </r>
  <r>
    <x v="17"/>
    <s v="0139-01-000"/>
    <m/>
    <x v="0"/>
    <s v="Chisago"/>
    <s v="Rush City Public School District"/>
    <n v="36"/>
    <n v="0"/>
    <n v="0"/>
    <n v="0"/>
    <n v="0"/>
    <n v="0"/>
    <n v="39"/>
    <n v="0"/>
    <n v="3.865213082259663E-2"/>
    <n v="0"/>
    <n v="0"/>
    <n v="1009"/>
    <n v="970"/>
    <x v="1536"/>
    <n v="13"/>
    <n v="8"/>
    <n v="8"/>
    <n v="8"/>
    <n v="0"/>
    <n v="0"/>
    <n v="0"/>
    <n v="0"/>
    <n v="0"/>
    <x v="853"/>
    <x v="91"/>
    <x v="8"/>
    <x v="8"/>
    <x v="27"/>
    <n v="3.7151702786377708E-2"/>
    <n v="0"/>
    <n v="0"/>
    <n v="0"/>
    <n v="0"/>
    <n v="3.865213082259663E-2"/>
  </r>
  <r>
    <x v="7"/>
    <s v="0466-01-000"/>
    <m/>
    <x v="0"/>
    <s v="Wright"/>
    <s v="Dassel-Cokato Public School Dist."/>
    <n v="69"/>
    <n v="0"/>
    <n v="0"/>
    <n v="0"/>
    <n v="0"/>
    <n v="7"/>
    <n v="76"/>
    <n v="3.2588454376163874E-3"/>
    <n v="3.5381750465549346E-2"/>
    <n v="224"/>
    <n v="9.7859327217125383E-2"/>
    <n v="2148"/>
    <n v="2289"/>
    <x v="2300"/>
    <n v="8"/>
    <n v="17"/>
    <n v="15"/>
    <n v="40"/>
    <n v="210"/>
    <n v="0"/>
    <n v="0"/>
    <n v="0"/>
    <n v="4"/>
    <x v="2147"/>
    <x v="35"/>
    <x v="19"/>
    <x v="27"/>
    <x v="113"/>
    <n v="3.3365570599613155E-2"/>
    <n v="0"/>
    <n v="0"/>
    <n v="0"/>
    <n v="0"/>
    <n v="3.8640595903165736E-2"/>
  </r>
  <r>
    <x v="6"/>
    <s v="0229-01-000"/>
    <m/>
    <x v="0"/>
    <s v="Fillmore"/>
    <s v="Lanesboro Public School District"/>
    <n v="4"/>
    <n v="0"/>
    <n v="0"/>
    <n v="0"/>
    <n v="0"/>
    <n v="0"/>
    <n v="10"/>
    <n v="0"/>
    <n v="3.8610038610038609E-2"/>
    <n v="115"/>
    <n v="0.31593406593406592"/>
    <n v="259"/>
    <n v="364"/>
    <x v="192"/>
    <n v="0"/>
    <n v="2"/>
    <n v="1"/>
    <n v="2"/>
    <n v="114"/>
    <n v="0"/>
    <n v="0"/>
    <n v="0"/>
    <n v="0"/>
    <x v="1620"/>
    <x v="0"/>
    <x v="6"/>
    <x v="1"/>
    <x v="3"/>
    <n v="1.6064257028112448E-2"/>
    <n v="0"/>
    <n v="0"/>
    <n v="0"/>
    <n v="0"/>
    <n v="3.8610038610038609E-2"/>
  </r>
  <r>
    <x v="17"/>
    <s v="0706-01-000"/>
    <m/>
    <x v="0"/>
    <s v="Saint Louis"/>
    <s v="Virginia Public School District"/>
    <n v="55"/>
    <n v="0"/>
    <n v="0"/>
    <n v="0"/>
    <n v="0"/>
    <n v="0"/>
    <n v="59"/>
    <n v="0"/>
    <n v="3.858731196860693E-2"/>
    <n v="333"/>
    <n v="0.18469217970049917"/>
    <n v="1529"/>
    <n v="1803"/>
    <x v="2301"/>
    <n v="56"/>
    <n v="23"/>
    <n v="24"/>
    <n v="16"/>
    <n v="317"/>
    <n v="3"/>
    <n v="3"/>
    <n v="4"/>
    <n v="0"/>
    <x v="2285"/>
    <x v="11"/>
    <x v="43"/>
    <x v="38"/>
    <x v="4"/>
    <n v="3.867791842475387E-2"/>
    <n v="0"/>
    <n v="0"/>
    <n v="0"/>
    <n v="0"/>
    <n v="3.858731196860693E-2"/>
  </r>
  <r>
    <x v="8"/>
    <s v="0162-01-000"/>
    <m/>
    <x v="0"/>
    <s v="Clearwater"/>
    <s v="Bagley Public School District"/>
    <n v="30"/>
    <n v="0"/>
    <n v="0"/>
    <n v="0"/>
    <n v="0"/>
    <n v="5"/>
    <n v="32"/>
    <n v="5.208333333333333E-3"/>
    <n v="3.3333333333333333E-2"/>
    <n v="66"/>
    <n v="6.6734074823053588E-2"/>
    <n v="960"/>
    <n v="989"/>
    <x v="2052"/>
    <n v="219"/>
    <n v="5"/>
    <n v="6"/>
    <n v="11"/>
    <n v="56"/>
    <n v="5"/>
    <n v="0"/>
    <n v="0"/>
    <n v="0"/>
    <x v="325"/>
    <x v="206"/>
    <x v="5"/>
    <x v="3"/>
    <x v="6"/>
    <n v="4.1551246537396121E-2"/>
    <n v="0"/>
    <n v="0"/>
    <n v="0"/>
    <n v="0"/>
    <n v="3.8541666666666669E-2"/>
  </r>
  <r>
    <x v="8"/>
    <s v="0511-01-000"/>
    <m/>
    <x v="0"/>
    <s v="Nobles"/>
    <s v="Adrian Public School District"/>
    <n v="18"/>
    <n v="0"/>
    <n v="0"/>
    <n v="0"/>
    <n v="0"/>
    <n v="0"/>
    <n v="20"/>
    <n v="0"/>
    <n v="3.8535645472061654E-2"/>
    <n v="135"/>
    <n v="0.21293375394321767"/>
    <n v="519"/>
    <n v="634"/>
    <x v="753"/>
    <n v="1"/>
    <n v="19"/>
    <n v="13"/>
    <n v="25"/>
    <n v="127"/>
    <n v="0"/>
    <n v="0"/>
    <n v="0"/>
    <n v="5"/>
    <x v="149"/>
    <x v="3"/>
    <x v="57"/>
    <x v="31"/>
    <x v="23"/>
    <n v="3.8543897216274089E-2"/>
    <n v="0"/>
    <n v="0"/>
    <n v="0"/>
    <n v="0"/>
    <n v="3.8535645472061654E-2"/>
  </r>
  <r>
    <x v="6"/>
    <s v="0118-01-000"/>
    <m/>
    <x v="0"/>
    <s v="Cass"/>
    <s v="Northland Community Schools"/>
    <n v="7"/>
    <n v="4"/>
    <n v="0"/>
    <n v="0"/>
    <n v="0"/>
    <n v="0"/>
    <n v="21"/>
    <n v="0"/>
    <n v="3.8532110091743121E-2"/>
    <n v="5"/>
    <n v="9.4517958412098299E-3"/>
    <n v="545"/>
    <n v="529"/>
    <x v="255"/>
    <n v="103"/>
    <n v="9"/>
    <n v="0"/>
    <n v="2"/>
    <n v="0"/>
    <n v="0"/>
    <n v="0"/>
    <n v="0"/>
    <n v="0"/>
    <x v="742"/>
    <x v="61"/>
    <x v="13"/>
    <x v="2"/>
    <x v="3"/>
    <n v="1.6587677725118485E-2"/>
    <n v="3.7383177570093455E-2"/>
    <n v="0"/>
    <n v="0"/>
    <n v="0"/>
    <n v="3.8532110091743121E-2"/>
  </r>
  <r>
    <x v="6"/>
    <s v="0227-01-000"/>
    <m/>
    <x v="0"/>
    <s v="Olmsted"/>
    <s v="Chatfield Public Schools"/>
    <n v="30"/>
    <n v="0"/>
    <n v="0"/>
    <n v="0"/>
    <n v="0"/>
    <n v="0"/>
    <n v="33"/>
    <n v="0"/>
    <n v="3.8506417736289385E-2"/>
    <n v="105"/>
    <n v="0.11302475780409042"/>
    <n v="857"/>
    <n v="929"/>
    <x v="2302"/>
    <n v="0"/>
    <n v="5"/>
    <n v="5"/>
    <n v="8"/>
    <n v="100"/>
    <n v="0"/>
    <n v="0"/>
    <n v="0"/>
    <n v="0"/>
    <x v="1473"/>
    <x v="0"/>
    <x v="5"/>
    <x v="7"/>
    <x v="27"/>
    <n v="3.56718192627824E-2"/>
    <n v="0"/>
    <n v="0"/>
    <n v="0"/>
    <n v="0"/>
    <n v="3.8506417736289385E-2"/>
  </r>
  <r>
    <x v="15"/>
    <s v="0763-01-000"/>
    <m/>
    <x v="0"/>
    <s v="Steele"/>
    <s v="Medford Public School District"/>
    <n v="23"/>
    <n v="0"/>
    <n v="0"/>
    <n v="0"/>
    <n v="0"/>
    <n v="0"/>
    <n v="23"/>
    <n v="0"/>
    <n v="3.8461538461538464E-2"/>
    <n v="90"/>
    <n v="0.13533834586466165"/>
    <n v="598"/>
    <n v="665"/>
    <x v="403"/>
    <n v="2"/>
    <n v="5"/>
    <n v="9"/>
    <n v="26"/>
    <n v="84"/>
    <n v="0"/>
    <n v="0"/>
    <n v="0"/>
    <n v="0"/>
    <x v="52"/>
    <x v="16"/>
    <x v="5"/>
    <x v="14"/>
    <x v="14"/>
    <n v="4.0925266903914591E-2"/>
    <n v="0"/>
    <n v="0"/>
    <n v="0"/>
    <n v="0"/>
    <n v="3.8461538461538464E-2"/>
  </r>
  <r>
    <x v="4"/>
    <s v="0356-01-000"/>
    <m/>
    <x v="0"/>
    <s v="Kittson"/>
    <s v="Lancaster Public School District"/>
    <n v="3"/>
    <n v="0"/>
    <n v="0"/>
    <n v="0"/>
    <n v="0"/>
    <n v="0"/>
    <n v="5"/>
    <n v="0"/>
    <n v="3.8461538461538464E-2"/>
    <n v="66"/>
    <n v="0.34554973821989526"/>
    <n v="130"/>
    <n v="191"/>
    <x v="2303"/>
    <n v="1"/>
    <n v="1"/>
    <n v="3"/>
    <n v="1"/>
    <n v="64"/>
    <n v="0"/>
    <n v="0"/>
    <n v="0"/>
    <n v="0"/>
    <x v="15"/>
    <x v="3"/>
    <x v="3"/>
    <x v="5"/>
    <x v="0"/>
    <n v="2.4193548387096774E-2"/>
    <n v="0"/>
    <n v="0"/>
    <n v="0"/>
    <n v="0"/>
    <n v="3.8461538461538464E-2"/>
  </r>
  <r>
    <x v="16"/>
    <s v="0300-01-000"/>
    <m/>
    <x v="0"/>
    <s v="Houston"/>
    <s v="La Crescent-Hokah School District"/>
    <n v="60"/>
    <n v="0"/>
    <n v="0"/>
    <n v="0"/>
    <n v="0"/>
    <n v="48"/>
    <n v="14"/>
    <n v="2.9758214507129573E-2"/>
    <n v="8.679479231246125E-3"/>
    <n v="148"/>
    <n v="8.7110064743967042E-2"/>
    <n v="1613"/>
    <n v="1699"/>
    <x v="2304"/>
    <n v="2"/>
    <n v="25"/>
    <n v="15"/>
    <n v="4"/>
    <n v="146"/>
    <n v="0"/>
    <n v="0"/>
    <n v="0"/>
    <n v="0"/>
    <x v="2286"/>
    <x v="16"/>
    <x v="51"/>
    <x v="27"/>
    <x v="29"/>
    <n v="3.8289725590299938E-2"/>
    <n v="0"/>
    <n v="0"/>
    <n v="0"/>
    <n v="0"/>
    <n v="3.8437693738375696E-2"/>
  </r>
  <r>
    <x v="13"/>
    <s v="0535-01-000"/>
    <m/>
    <x v="0"/>
    <s v="Olmsted"/>
    <s v="Rochester Public School District"/>
    <n v="623"/>
    <n v="0"/>
    <n v="0"/>
    <n v="5"/>
    <n v="0"/>
    <n v="69"/>
    <n v="568"/>
    <n v="4.1633982984372172E-3"/>
    <n v="3.4272612079888978E-2"/>
    <n v="114"/>
    <n v="7.1028037383177572E-3"/>
    <n v="16573"/>
    <n v="16050"/>
    <x v="2305"/>
    <n v="51"/>
    <n v="1025"/>
    <n v="1337"/>
    <n v="392"/>
    <n v="92"/>
    <n v="0"/>
    <n v="3"/>
    <n v="8"/>
    <n v="0"/>
    <x v="2287"/>
    <x v="249"/>
    <x v="621"/>
    <x v="554"/>
    <x v="470"/>
    <n v="4.5256428882754614E-2"/>
    <n v="0"/>
    <n v="0"/>
    <n v="3.7481259370314842E-3"/>
    <n v="0"/>
    <n v="3.8436010378326196E-2"/>
  </r>
  <r>
    <x v="12"/>
    <s v="0743-01-000"/>
    <m/>
    <x v="0"/>
    <s v="Stearns"/>
    <s v="Sauk Centre Public School District"/>
    <n v="42"/>
    <n v="0"/>
    <n v="0"/>
    <n v="0"/>
    <n v="0"/>
    <n v="7"/>
    <n v="39"/>
    <n v="5.8381984987489572E-3"/>
    <n v="3.2527105921601338E-2"/>
    <n v="62"/>
    <n v="5.1028806584362138E-2"/>
    <n v="1199"/>
    <n v="1215"/>
    <x v="1772"/>
    <n v="2"/>
    <n v="5"/>
    <n v="6"/>
    <n v="16"/>
    <n v="61"/>
    <n v="0"/>
    <n v="0"/>
    <n v="0"/>
    <n v="0"/>
    <x v="190"/>
    <x v="16"/>
    <x v="5"/>
    <x v="3"/>
    <x v="4"/>
    <n v="3.5989717223650387E-2"/>
    <n v="0"/>
    <n v="0"/>
    <n v="0"/>
    <n v="0"/>
    <n v="3.8365304420350292E-2"/>
  </r>
  <r>
    <x v="9"/>
    <s v="0314-01-000"/>
    <m/>
    <x v="0"/>
    <s v="Isanti"/>
    <s v="Braham Public School District"/>
    <n v="34"/>
    <n v="0"/>
    <n v="0"/>
    <n v="0"/>
    <n v="0"/>
    <n v="0"/>
    <n v="37"/>
    <n v="0"/>
    <n v="3.8341968911917101E-2"/>
    <n v="39"/>
    <n v="4.0330920372285417E-2"/>
    <n v="965"/>
    <n v="967"/>
    <x v="1475"/>
    <n v="6"/>
    <n v="6"/>
    <n v="10"/>
    <n v="7"/>
    <n v="37"/>
    <n v="0"/>
    <n v="0"/>
    <n v="0"/>
    <n v="0"/>
    <x v="279"/>
    <x v="31"/>
    <x v="41"/>
    <x v="12"/>
    <x v="35"/>
    <n v="3.6363636363636362E-2"/>
    <n v="0"/>
    <n v="0"/>
    <n v="0"/>
    <n v="0"/>
    <n v="3.8341968911917101E-2"/>
  </r>
  <r>
    <x v="6"/>
    <s v="0011-01-000"/>
    <s v="yes"/>
    <x v="1"/>
    <s v="Anoka"/>
    <s v="Anoka-Hennepin Public School District"/>
    <n v="1269"/>
    <n v="13"/>
    <n v="203"/>
    <n v="74"/>
    <n v="56"/>
    <n v="735"/>
    <n v="917"/>
    <n v="1.7015464394851375E-2"/>
    <n v="2.1228817483100286E-2"/>
    <n v="52"/>
    <n v="1.2501202038657563E-3"/>
    <n v="43196"/>
    <n v="41596"/>
    <x v="2306"/>
    <n v="525"/>
    <n v="2797"/>
    <n v="2526"/>
    <n v="1126"/>
    <n v="27"/>
    <n v="0"/>
    <n v="15"/>
    <n v="0"/>
    <n v="0"/>
    <x v="2288"/>
    <x v="437"/>
    <x v="622"/>
    <x v="555"/>
    <x v="710"/>
    <n v="3.5383671648449702E-2"/>
    <n v="2.4163568773234202E-2"/>
    <n v="6.8006700167504194E-2"/>
    <n v="2.8461538461538462E-2"/>
    <n v="4.7377326565143825E-2"/>
    <n v="3.8244281877951661E-2"/>
  </r>
  <r>
    <x v="4"/>
    <s v="0271-01-000"/>
    <s v="yes"/>
    <x v="1"/>
    <s v="Hennepin"/>
    <s v="Bloomington Public School District"/>
    <n v="207"/>
    <n v="0"/>
    <n v="96"/>
    <n v="26"/>
    <n v="63"/>
    <n v="223"/>
    <n v="189"/>
    <n v="2.0696055684454755E-2"/>
    <n v="1.7540603248259862E-2"/>
    <n v="69"/>
    <n v="6.6142638036809816E-3"/>
    <n v="10775"/>
    <n v="10432"/>
    <x v="2307"/>
    <n v="100"/>
    <n v="1557"/>
    <n v="998"/>
    <n v="1065"/>
    <n v="55"/>
    <n v="0"/>
    <n v="3"/>
    <n v="4"/>
    <n v="0"/>
    <x v="2289"/>
    <x v="147"/>
    <x v="623"/>
    <x v="556"/>
    <x v="711"/>
    <n v="3.0157342657342656E-2"/>
    <n v="0"/>
    <n v="5.8181818181818182E-2"/>
    <n v="2.5490196078431372E-2"/>
    <n v="5.5851063829787231E-2"/>
    <n v="3.8236658932714621E-2"/>
  </r>
  <r>
    <x v="0"/>
    <s v="0466-01-000"/>
    <m/>
    <x v="0"/>
    <s v="Wright"/>
    <s v="Dassel-Cokato Public School Dist."/>
    <n v="72"/>
    <n v="0"/>
    <n v="0"/>
    <n v="0"/>
    <n v="0"/>
    <n v="11"/>
    <n v="73"/>
    <n v="5.0068274920345929E-3"/>
    <n v="3.3227127901684111E-2"/>
    <n v="228"/>
    <n v="9.7394275950448528E-2"/>
    <n v="2197"/>
    <n v="2341"/>
    <x v="2308"/>
    <n v="10"/>
    <n v="20"/>
    <n v="20"/>
    <n v="41"/>
    <n v="216"/>
    <n v="0"/>
    <n v="0"/>
    <n v="0"/>
    <n v="3"/>
    <x v="2290"/>
    <x v="87"/>
    <x v="43"/>
    <x v="38"/>
    <x v="144"/>
    <n v="3.4188034188034191E-2"/>
    <n v="0"/>
    <n v="0"/>
    <n v="0"/>
    <n v="0"/>
    <n v="3.8233955393718703E-2"/>
  </r>
  <r>
    <x v="9"/>
    <s v="0441-01-000"/>
    <m/>
    <x v="0"/>
    <s v="Marshall"/>
    <s v="Marshall County Central Schools"/>
    <n v="9"/>
    <n v="0"/>
    <n v="0"/>
    <n v="0"/>
    <n v="0"/>
    <n v="0"/>
    <n v="12"/>
    <n v="0"/>
    <n v="3.8216560509554139E-2"/>
    <n v="53"/>
    <n v="0.14929577464788732"/>
    <n v="314"/>
    <n v="355"/>
    <x v="295"/>
    <n v="2"/>
    <n v="4"/>
    <n v="2"/>
    <n v="0"/>
    <n v="48"/>
    <n v="0"/>
    <n v="0"/>
    <n v="0"/>
    <n v="0"/>
    <x v="871"/>
    <x v="16"/>
    <x v="2"/>
    <x v="0"/>
    <x v="1"/>
    <n v="2.922077922077922E-2"/>
    <n v="0"/>
    <n v="0"/>
    <n v="0"/>
    <n v="0"/>
    <n v="3.8216560509554139E-2"/>
  </r>
  <r>
    <x v="7"/>
    <s v="0492-01-000"/>
    <m/>
    <x v="0"/>
    <s v="Mower"/>
    <s v="Austin Public School District"/>
    <n v="141"/>
    <n v="0"/>
    <n v="0"/>
    <n v="0"/>
    <n v="20"/>
    <n v="32"/>
    <n v="144"/>
    <n v="6.9429377305272296E-3"/>
    <n v="3.1243219787372531E-2"/>
    <n v="74"/>
    <n v="1.6418903927224317E-2"/>
    <n v="4609"/>
    <n v="4507"/>
    <x v="2309"/>
    <n v="9"/>
    <n v="303"/>
    <n v="139"/>
    <n v="1078"/>
    <n v="70"/>
    <n v="0"/>
    <n v="0"/>
    <n v="0"/>
    <n v="0"/>
    <x v="2291"/>
    <x v="68"/>
    <x v="497"/>
    <x v="557"/>
    <x v="712"/>
    <n v="4.6244670383732374E-2"/>
    <n v="0"/>
    <n v="0"/>
    <n v="0"/>
    <n v="1.8214936247723135E-2"/>
    <n v="3.8186157517899763E-2"/>
  </r>
  <r>
    <x v="6"/>
    <s v="0414-01-000"/>
    <m/>
    <x v="0"/>
    <s v="Lyon"/>
    <s v="Minneota Public School District"/>
    <n v="13"/>
    <n v="0"/>
    <n v="0"/>
    <n v="0"/>
    <n v="0"/>
    <n v="0"/>
    <n v="15"/>
    <n v="0"/>
    <n v="3.8167938931297711E-2"/>
    <n v="71"/>
    <n v="0.15812917594654788"/>
    <n v="393"/>
    <n v="449"/>
    <x v="724"/>
    <n v="0"/>
    <n v="2"/>
    <n v="3"/>
    <n v="23"/>
    <n v="65"/>
    <n v="0"/>
    <n v="0"/>
    <n v="0"/>
    <n v="4"/>
    <x v="604"/>
    <x v="0"/>
    <x v="6"/>
    <x v="5"/>
    <x v="13"/>
    <n v="3.5230352303523033E-2"/>
    <n v="0"/>
    <n v="0"/>
    <n v="0"/>
    <n v="0"/>
    <n v="3.8167938931297711E-2"/>
  </r>
  <r>
    <x v="0"/>
    <s v="0716-01-000"/>
    <s v="yes"/>
    <x v="1"/>
    <s v="Scott"/>
    <s v="Belle Plaine Public School District"/>
    <n v="49"/>
    <n v="0"/>
    <n v="0"/>
    <n v="0"/>
    <n v="0"/>
    <n v="12"/>
    <n v="48"/>
    <n v="7.6335877862595417E-3"/>
    <n v="3.0534351145038167E-2"/>
    <n v="33"/>
    <n v="2.1359223300970873E-2"/>
    <n v="1572"/>
    <n v="1545"/>
    <x v="1736"/>
    <n v="6"/>
    <n v="28"/>
    <n v="33"/>
    <n v="28"/>
    <n v="27"/>
    <n v="0"/>
    <n v="0"/>
    <n v="0"/>
    <n v="0"/>
    <x v="2292"/>
    <x v="31"/>
    <x v="60"/>
    <x v="109"/>
    <x v="16"/>
    <n v="3.3288043478260872E-2"/>
    <n v="0"/>
    <n v="0"/>
    <n v="0"/>
    <n v="0"/>
    <n v="3.8167938931297711E-2"/>
  </r>
  <r>
    <x v="1"/>
    <s v="0578-01-000"/>
    <m/>
    <x v="0"/>
    <s v="Pine"/>
    <s v="Pine City Public School District"/>
    <n v="52"/>
    <n v="0"/>
    <n v="0"/>
    <n v="0"/>
    <n v="0"/>
    <n v="8"/>
    <n v="55"/>
    <n v="4.8455481526347667E-3"/>
    <n v="3.3313143549364023E-2"/>
    <n v="91"/>
    <n v="5.4198927933293624E-2"/>
    <n v="1651"/>
    <n v="1679"/>
    <x v="2310"/>
    <n v="17"/>
    <n v="14"/>
    <n v="26"/>
    <n v="31"/>
    <n v="82"/>
    <n v="0"/>
    <n v="3"/>
    <n v="0"/>
    <n v="0"/>
    <x v="2273"/>
    <x v="83"/>
    <x v="42"/>
    <x v="57"/>
    <x v="38"/>
    <n v="3.3311979500320305E-2"/>
    <n v="0"/>
    <n v="0"/>
    <n v="0"/>
    <n v="0"/>
    <n v="3.8158691701998787E-2"/>
  </r>
  <r>
    <x v="8"/>
    <s v="2856-01-000"/>
    <m/>
    <x v="0"/>
    <s v="Marshall"/>
    <s v="Stephen-Argyle Central Schools"/>
    <n v="9"/>
    <n v="0"/>
    <n v="0"/>
    <n v="0"/>
    <n v="0"/>
    <n v="0"/>
    <n v="14"/>
    <n v="0"/>
    <n v="3.8147138964577658E-2"/>
    <n v="12"/>
    <n v="3.287671232876712E-2"/>
    <n v="367"/>
    <n v="365"/>
    <x v="825"/>
    <n v="1"/>
    <n v="2"/>
    <n v="1"/>
    <n v="37"/>
    <n v="9"/>
    <n v="0"/>
    <n v="0"/>
    <n v="0"/>
    <n v="0"/>
    <x v="721"/>
    <x v="3"/>
    <x v="6"/>
    <x v="1"/>
    <x v="164"/>
    <n v="2.7777777777777776E-2"/>
    <n v="0"/>
    <n v="0"/>
    <n v="0"/>
    <n v="0"/>
    <n v="3.8147138964577658E-2"/>
  </r>
  <r>
    <x v="11"/>
    <s v="0492-01-000"/>
    <m/>
    <x v="0"/>
    <s v="Mower"/>
    <s v="Austin Public School District"/>
    <n v="151"/>
    <n v="0"/>
    <n v="0"/>
    <n v="0"/>
    <n v="16"/>
    <n v="15"/>
    <n v="161"/>
    <n v="3.2502708559046588E-3"/>
    <n v="3.4886240520043334E-2"/>
    <n v="81"/>
    <n v="1.7920353982300886E-2"/>
    <n v="4615"/>
    <n v="4520"/>
    <x v="2311"/>
    <n v="10"/>
    <n v="340"/>
    <n v="146"/>
    <n v="1120"/>
    <n v="71"/>
    <n v="0"/>
    <n v="0"/>
    <n v="0"/>
    <n v="0"/>
    <x v="2293"/>
    <x v="87"/>
    <x v="624"/>
    <x v="134"/>
    <x v="713"/>
    <n v="5.0603217158176943E-2"/>
    <n v="0"/>
    <n v="0"/>
    <n v="0"/>
    <n v="1.4084507042253521E-2"/>
    <n v="3.8136511375947993E-2"/>
  </r>
  <r>
    <x v="8"/>
    <s v="0833-01-000"/>
    <s v="yes"/>
    <x v="1"/>
    <s v="Washington"/>
    <s v="South Washington County School Dist"/>
    <n v="469"/>
    <n v="0"/>
    <n v="62"/>
    <n v="85"/>
    <n v="18"/>
    <n v="475"/>
    <n v="183"/>
    <n v="2.7521872646155628E-2"/>
    <n v="1.0603163566834694E-2"/>
    <n v="3"/>
    <n v="1.8067935437244038E-4"/>
    <n v="17259"/>
    <n v="16604"/>
    <x v="2312"/>
    <n v="100"/>
    <n v="1226"/>
    <n v="1549"/>
    <n v="837"/>
    <n v="0"/>
    <n v="0"/>
    <n v="0"/>
    <n v="0"/>
    <n v="0"/>
    <x v="2294"/>
    <x v="147"/>
    <x v="625"/>
    <x v="558"/>
    <x v="714"/>
    <n v="3.510216301175062E-2"/>
    <n v="0"/>
    <n v="4.813664596273292E-2"/>
    <n v="5.2019583843329255E-2"/>
    <n v="2.1052631578947368E-2"/>
    <n v="3.8125036212990321E-2"/>
  </r>
  <r>
    <x v="6"/>
    <s v="0721-01-000"/>
    <s v="yes"/>
    <x v="1"/>
    <s v="Scott"/>
    <s v="New Prague Area Schools"/>
    <n v="99"/>
    <n v="0"/>
    <n v="0"/>
    <n v="0"/>
    <n v="0"/>
    <n v="11"/>
    <n v="105"/>
    <n v="3.6112934996717005E-3"/>
    <n v="3.4471437951411686E-2"/>
    <n v="276"/>
    <n v="8.608858390517779E-2"/>
    <n v="3046"/>
    <n v="3206"/>
    <x v="2313"/>
    <n v="6"/>
    <n v="16"/>
    <n v="36"/>
    <n v="38"/>
    <n v="268"/>
    <n v="0"/>
    <n v="0"/>
    <n v="0"/>
    <n v="0"/>
    <x v="2295"/>
    <x v="31"/>
    <x v="31"/>
    <x v="141"/>
    <x v="144"/>
    <n v="3.3662019721183274E-2"/>
    <n v="0"/>
    <n v="0"/>
    <n v="0"/>
    <n v="0"/>
    <n v="3.8082731451083388E-2"/>
  </r>
  <r>
    <x v="6"/>
    <s v="0016-01-000"/>
    <s v="yes"/>
    <x v="1"/>
    <s v="Anoka"/>
    <s v="Spring Lake Park Public Schools"/>
    <n v="118"/>
    <n v="0"/>
    <n v="13"/>
    <n v="8"/>
    <n v="3"/>
    <n v="14"/>
    <n v="149"/>
    <n v="3.2664489034064394E-3"/>
    <n v="3.4764349043397105E-2"/>
    <n v="468"/>
    <n v="0.101938575473753"/>
    <n v="4286"/>
    <n v="4591"/>
    <x v="1306"/>
    <n v="85"/>
    <n v="327"/>
    <n v="366"/>
    <n v="257"/>
    <n v="370"/>
    <n v="0"/>
    <n v="29"/>
    <n v="17"/>
    <n v="16"/>
    <x v="2296"/>
    <x v="109"/>
    <x v="626"/>
    <x v="411"/>
    <x v="594"/>
    <n v="3.5714285714285712E-2"/>
    <n v="0"/>
    <n v="4.1800643086816719E-2"/>
    <n v="2.2408963585434174E-2"/>
    <n v="1.2295081967213115E-2"/>
    <n v="3.8030797946803543E-2"/>
  </r>
  <r>
    <x v="16"/>
    <s v="0581-01-000"/>
    <m/>
    <x v="0"/>
    <s v="Pipestone"/>
    <s v="Edgerton Public School District"/>
    <n v="8"/>
    <n v="0"/>
    <n v="0"/>
    <n v="0"/>
    <n v="0"/>
    <n v="0"/>
    <n v="9"/>
    <n v="0"/>
    <n v="3.7974683544303799E-2"/>
    <n v="67"/>
    <n v="0.22711864406779661"/>
    <n v="237"/>
    <n v="295"/>
    <x v="1542"/>
    <n v="2"/>
    <n v="0"/>
    <n v="1"/>
    <n v="3"/>
    <n v="61"/>
    <n v="0"/>
    <n v="0"/>
    <n v="0"/>
    <n v="0"/>
    <x v="755"/>
    <x v="16"/>
    <x v="0"/>
    <x v="1"/>
    <x v="17"/>
    <n v="3.3898305084745763E-2"/>
    <n v="0"/>
    <n v="0"/>
    <n v="0"/>
    <n v="0"/>
    <n v="3.7974683544303799E-2"/>
  </r>
  <r>
    <x v="8"/>
    <s v="0085-01-000"/>
    <m/>
    <x v="0"/>
    <s v="Brown"/>
    <s v="Springfield Public School District"/>
    <n v="8"/>
    <n v="0"/>
    <n v="0"/>
    <n v="5"/>
    <n v="0"/>
    <n v="0"/>
    <n v="20"/>
    <n v="0"/>
    <n v="3.7950664136622389E-2"/>
    <n v="87"/>
    <n v="0.14646464646464646"/>
    <n v="527"/>
    <n v="594"/>
    <x v="329"/>
    <n v="3"/>
    <n v="3"/>
    <n v="5"/>
    <n v="29"/>
    <n v="84"/>
    <n v="0"/>
    <n v="0"/>
    <n v="0"/>
    <n v="0"/>
    <x v="234"/>
    <x v="6"/>
    <x v="4"/>
    <x v="12"/>
    <x v="106"/>
    <n v="1.6736401673640166E-2"/>
    <n v="0"/>
    <n v="0"/>
    <n v="0.5"/>
    <n v="0"/>
    <n v="3.7950664136622389E-2"/>
  </r>
  <r>
    <x v="7"/>
    <s v="0196-01-000"/>
    <s v="yes"/>
    <x v="1"/>
    <s v="Dakota"/>
    <s v="Rosemount-Apple Valley-Eagan"/>
    <n v="683"/>
    <n v="4"/>
    <n v="160"/>
    <n v="77"/>
    <n v="71"/>
    <n v="423"/>
    <n v="611"/>
    <n v="1.5520657518162471E-2"/>
    <n v="2.241872752623468E-2"/>
    <n v="1276"/>
    <n v="4.6406750072737854E-2"/>
    <n v="27254"/>
    <n v="27496"/>
    <x v="2314"/>
    <n v="217"/>
    <n v="2697"/>
    <n v="2259"/>
    <n v="1668"/>
    <n v="841"/>
    <n v="18"/>
    <n v="187"/>
    <n v="118"/>
    <n v="67"/>
    <x v="2297"/>
    <x v="359"/>
    <x v="627"/>
    <x v="559"/>
    <x v="715"/>
    <n v="3.3321949553593209E-2"/>
    <n v="1.9704433497536946E-2"/>
    <n v="5.9925093632958802E-2"/>
    <n v="3.4715960324616775E-2"/>
    <n v="4.2464114832535885E-2"/>
    <n v="3.7939385044397152E-2"/>
  </r>
  <r>
    <x v="17"/>
    <s v="2310-01-000"/>
    <m/>
    <x v="0"/>
    <s v="Sibley"/>
    <s v="Sibley East School District"/>
    <n v="46"/>
    <n v="0"/>
    <n v="0"/>
    <n v="0"/>
    <n v="0"/>
    <n v="15"/>
    <n v="35"/>
    <n v="1.1380880121396054E-2"/>
    <n v="2.6555386949924126E-2"/>
    <n v="21"/>
    <n v="1.6291698991466253E-2"/>
    <n v="1318"/>
    <n v="1289"/>
    <x v="491"/>
    <n v="1"/>
    <n v="9"/>
    <n v="20"/>
    <n v="190"/>
    <n v="16"/>
    <n v="0"/>
    <n v="0"/>
    <n v="0"/>
    <n v="0"/>
    <x v="253"/>
    <x v="3"/>
    <x v="13"/>
    <x v="38"/>
    <x v="376"/>
    <n v="4.1856232939035488E-2"/>
    <n v="0"/>
    <n v="0"/>
    <n v="0"/>
    <n v="0"/>
    <n v="3.7936267071320182E-2"/>
  </r>
  <r>
    <x v="16"/>
    <s v="0630-01-000"/>
    <m/>
    <x v="0"/>
    <s v="Red Lake"/>
    <s v="Red Lake Falls Public School Dist."/>
    <n v="16"/>
    <n v="0"/>
    <n v="0"/>
    <n v="0"/>
    <n v="0"/>
    <n v="0"/>
    <n v="16"/>
    <n v="0"/>
    <n v="3.7914691943127965E-2"/>
    <n v="15"/>
    <n v="3.5629453681710214E-2"/>
    <n v="422"/>
    <n v="421"/>
    <x v="1020"/>
    <n v="0"/>
    <n v="0"/>
    <n v="0"/>
    <n v="3"/>
    <n v="11"/>
    <n v="0"/>
    <n v="0"/>
    <n v="0"/>
    <n v="0"/>
    <x v="1440"/>
    <x v="0"/>
    <x v="0"/>
    <x v="2"/>
    <x v="17"/>
    <n v="3.7825059101654845E-2"/>
    <n v="0"/>
    <n v="0"/>
    <n v="0"/>
    <n v="0"/>
    <n v="3.7914691943127965E-2"/>
  </r>
  <r>
    <x v="14"/>
    <s v="0721-01-000"/>
    <s v="yes"/>
    <x v="1"/>
    <s v="Scott"/>
    <s v="New Prague Area Schools"/>
    <n v="89"/>
    <n v="0"/>
    <n v="0"/>
    <n v="0"/>
    <n v="8"/>
    <n v="7"/>
    <n v="103"/>
    <n v="2.4112986565621771E-3"/>
    <n v="3.5480537375129177E-2"/>
    <n v="309"/>
    <n v="9.9613152804642169E-2"/>
    <n v="2903"/>
    <n v="3102"/>
    <x v="2315"/>
    <n v="7"/>
    <n v="16"/>
    <n v="35"/>
    <n v="35"/>
    <n v="298"/>
    <n v="0"/>
    <n v="0"/>
    <n v="0"/>
    <n v="0"/>
    <x v="1496"/>
    <x v="47"/>
    <x v="31"/>
    <x v="292"/>
    <x v="125"/>
    <n v="3.1785714285714285E-2"/>
    <n v="0"/>
    <n v="0"/>
    <n v="0"/>
    <n v="0.18604651162790697"/>
    <n v="3.7891836031691356E-2"/>
  </r>
  <r>
    <x v="4"/>
    <s v="0099-01-000"/>
    <m/>
    <x v="0"/>
    <s v="Carlton"/>
    <s v="Esko Public School District"/>
    <n v="33"/>
    <n v="3"/>
    <n v="0"/>
    <n v="0"/>
    <n v="0"/>
    <n v="0"/>
    <n v="38"/>
    <n v="0"/>
    <n v="3.7886340977068791E-2"/>
    <n v="165"/>
    <n v="0.14601769911504425"/>
    <n v="1003"/>
    <n v="1130"/>
    <x v="889"/>
    <n v="11"/>
    <n v="5"/>
    <n v="8"/>
    <n v="5"/>
    <n v="154"/>
    <n v="3"/>
    <n v="0"/>
    <n v="0"/>
    <n v="0"/>
    <x v="1124"/>
    <x v="90"/>
    <x v="5"/>
    <x v="8"/>
    <x v="25"/>
    <n v="3.3673469387755103E-2"/>
    <n v="0.27272727272727271"/>
    <n v="0"/>
    <n v="0"/>
    <n v="0"/>
    <n v="3.7886340977068791E-2"/>
  </r>
  <r>
    <x v="6"/>
    <s v="0112-01-000"/>
    <s v="yes"/>
    <x v="1"/>
    <s v="Carver"/>
    <s v="Eastern Carver County Public School"/>
    <n v="280"/>
    <n v="0"/>
    <n v="8"/>
    <n v="22"/>
    <n v="3"/>
    <n v="127"/>
    <n v="206"/>
    <n v="1.444166477143507E-2"/>
    <n v="2.3425062542642712E-2"/>
    <n v="62"/>
    <n v="7.2744338847823536E-3"/>
    <n v="8794"/>
    <n v="8523"/>
    <x v="1855"/>
    <n v="23"/>
    <n v="182"/>
    <n v="325"/>
    <n v="558"/>
    <n v="55"/>
    <n v="0"/>
    <n v="0"/>
    <n v="0"/>
    <n v="0"/>
    <x v="2298"/>
    <x v="255"/>
    <x v="628"/>
    <x v="526"/>
    <x v="272"/>
    <n v="3.6553524804177548E-2"/>
    <n v="0"/>
    <n v="4.2105263157894736E-2"/>
    <n v="6.3400576368876083E-2"/>
    <n v="5.3475935828877002E-3"/>
    <n v="3.786672731407778E-2"/>
  </r>
  <r>
    <x v="16"/>
    <s v="0593-01-000"/>
    <m/>
    <x v="0"/>
    <s v="Polk"/>
    <s v="Crookston Public School District"/>
    <n v="55"/>
    <n v="0"/>
    <n v="0"/>
    <n v="0"/>
    <n v="8"/>
    <n v="0"/>
    <n v="66"/>
    <n v="0"/>
    <n v="3.7865748709122203E-2"/>
    <n v="22"/>
    <n v="1.2948793407886992E-2"/>
    <n v="1743"/>
    <n v="1699"/>
    <x v="2316"/>
    <n v="52"/>
    <n v="8"/>
    <n v="8"/>
    <n v="255"/>
    <n v="17"/>
    <n v="0"/>
    <n v="0"/>
    <n v="0"/>
    <n v="0"/>
    <x v="2118"/>
    <x v="189"/>
    <x v="8"/>
    <x v="8"/>
    <x v="351"/>
    <n v="3.8896746817538894E-2"/>
    <n v="0"/>
    <n v="0"/>
    <n v="0"/>
    <n v="3.0418250950570342E-2"/>
    <n v="3.7865748709122203E-2"/>
  </r>
  <r>
    <x v="0"/>
    <s v="0414-01-000"/>
    <m/>
    <x v="0"/>
    <s v="Lyon"/>
    <s v="Minneota Public School District"/>
    <n v="12"/>
    <n v="0"/>
    <n v="0"/>
    <n v="0"/>
    <n v="0"/>
    <n v="0"/>
    <n v="15"/>
    <n v="0"/>
    <n v="3.7783375314861464E-2"/>
    <n v="87"/>
    <n v="0.18550106609808104"/>
    <n v="397"/>
    <n v="469"/>
    <x v="653"/>
    <n v="0"/>
    <n v="5"/>
    <n v="2"/>
    <n v="33"/>
    <n v="83"/>
    <n v="0"/>
    <n v="0"/>
    <n v="0"/>
    <n v="0"/>
    <x v="756"/>
    <x v="0"/>
    <x v="5"/>
    <x v="0"/>
    <x v="105"/>
    <n v="3.3519553072625698E-2"/>
    <n v="0"/>
    <n v="0"/>
    <n v="0"/>
    <n v="0"/>
    <n v="3.7783375314861464E-2"/>
  </r>
  <r>
    <x v="1"/>
    <s v="0690-01-000"/>
    <m/>
    <x v="0"/>
    <s v="Roseau"/>
    <s v="Warroad Public School District"/>
    <n v="30"/>
    <n v="0"/>
    <n v="0"/>
    <n v="0"/>
    <n v="3"/>
    <n v="6"/>
    <n v="32"/>
    <n v="5.9642147117296221E-3"/>
    <n v="3.1809145129224649E-2"/>
    <n v="31"/>
    <n v="3.1031031031031032E-2"/>
    <n v="1006"/>
    <n v="999"/>
    <x v="601"/>
    <n v="92"/>
    <n v="6"/>
    <n v="89"/>
    <n v="8"/>
    <n v="24"/>
    <n v="6"/>
    <n v="0"/>
    <n v="0"/>
    <n v="0"/>
    <x v="109"/>
    <x v="163"/>
    <x v="41"/>
    <x v="362"/>
    <x v="6"/>
    <n v="3.7037037037037035E-2"/>
    <n v="0"/>
    <n v="0"/>
    <n v="0"/>
    <n v="0.27272727272727271"/>
    <n v="3.7773359840954271E-2"/>
  </r>
  <r>
    <x v="17"/>
    <s v="0435-01-000"/>
    <m/>
    <x v="0"/>
    <s v="Mahnomen"/>
    <s v="Waubun-Ogema-White Earth Public Sch"/>
    <n v="12"/>
    <n v="8"/>
    <n v="0"/>
    <n v="0"/>
    <n v="0"/>
    <n v="0"/>
    <n v="24"/>
    <n v="0"/>
    <n v="3.7735849056603772E-2"/>
    <n v="6"/>
    <n v="9.7087378640776691E-3"/>
    <n v="636"/>
    <n v="618"/>
    <x v="48"/>
    <n v="369"/>
    <n v="0"/>
    <n v="1"/>
    <n v="0"/>
    <n v="0"/>
    <n v="0"/>
    <n v="0"/>
    <n v="0"/>
    <n v="0"/>
    <x v="81"/>
    <x v="438"/>
    <x v="0"/>
    <x v="1"/>
    <x v="1"/>
    <n v="4.6153846153846156E-2"/>
    <n v="2.1220159151193633E-2"/>
    <n v="0"/>
    <n v="0"/>
    <n v="0"/>
    <n v="3.7735849056603772E-2"/>
  </r>
  <r>
    <x v="13"/>
    <s v="0756-01-000"/>
    <m/>
    <x v="0"/>
    <s v="Steele"/>
    <s v="Blooming Prairie Public School Dist"/>
    <n v="33"/>
    <n v="0"/>
    <n v="0"/>
    <n v="0"/>
    <n v="0"/>
    <n v="0"/>
    <n v="34"/>
    <n v="0"/>
    <n v="3.7735849056603772E-2"/>
    <n v="13"/>
    <n v="1.4772727272727272E-2"/>
    <n v="901"/>
    <n v="880"/>
    <x v="585"/>
    <n v="0"/>
    <n v="3"/>
    <n v="6"/>
    <n v="72"/>
    <n v="9"/>
    <n v="0"/>
    <n v="0"/>
    <n v="0"/>
    <n v="0"/>
    <x v="2299"/>
    <x v="0"/>
    <x v="4"/>
    <x v="3"/>
    <x v="324"/>
    <n v="3.9615846338535411E-2"/>
    <n v="0"/>
    <n v="0"/>
    <n v="0"/>
    <n v="0"/>
    <n v="3.7735849056603772E-2"/>
  </r>
  <r>
    <x v="15"/>
    <s v="0544-01-000"/>
    <m/>
    <x v="0"/>
    <s v="Otter Tail"/>
    <s v="Fergus Falls Public School District"/>
    <n v="103"/>
    <n v="0"/>
    <n v="0"/>
    <n v="0"/>
    <n v="0"/>
    <n v="0"/>
    <n v="108"/>
    <n v="0"/>
    <n v="3.7683182135380321E-2"/>
    <n v="43"/>
    <n v="1.5351660121385219E-2"/>
    <n v="2866"/>
    <n v="2801"/>
    <x v="1759"/>
    <n v="35"/>
    <n v="53"/>
    <n v="29"/>
    <n v="29"/>
    <n v="36"/>
    <n v="0"/>
    <n v="0"/>
    <n v="0"/>
    <n v="0"/>
    <x v="2300"/>
    <x v="5"/>
    <x v="12"/>
    <x v="167"/>
    <x v="106"/>
    <n v="3.7839823659074213E-2"/>
    <n v="0"/>
    <n v="0"/>
    <n v="0"/>
    <n v="0"/>
    <n v="3.7683182135380321E-2"/>
  </r>
  <r>
    <x v="12"/>
    <s v="0857-01-000"/>
    <m/>
    <x v="0"/>
    <s v="Winona"/>
    <s v="Lewiston-Altura Public School Dist."/>
    <n v="21"/>
    <n v="0"/>
    <n v="0"/>
    <n v="0"/>
    <n v="0"/>
    <n v="3"/>
    <n v="23"/>
    <n v="4.3478260869565218E-3"/>
    <n v="3.3333333333333333E-2"/>
    <n v="102"/>
    <n v="0.13315926892950392"/>
    <n v="690"/>
    <n v="766"/>
    <x v="2052"/>
    <n v="3"/>
    <n v="3"/>
    <n v="7"/>
    <n v="5"/>
    <n v="101"/>
    <n v="0"/>
    <n v="0"/>
    <n v="0"/>
    <n v="0"/>
    <x v="863"/>
    <x v="6"/>
    <x v="4"/>
    <x v="36"/>
    <x v="25"/>
    <n v="3.1437125748502992E-2"/>
    <n v="0"/>
    <n v="0"/>
    <n v="0"/>
    <n v="0"/>
    <n v="3.7681159420289857E-2"/>
  </r>
  <r>
    <x v="12"/>
    <s v="0110-01-000"/>
    <s v="yes"/>
    <x v="1"/>
    <s v="Carver"/>
    <s v="Waconia Public School District"/>
    <n v="72"/>
    <n v="0"/>
    <n v="3"/>
    <n v="0"/>
    <n v="0"/>
    <n v="4"/>
    <n v="82"/>
    <n v="1.7513134851138354E-3"/>
    <n v="3.5901926444833622E-2"/>
    <n v="129"/>
    <n v="5.5436183927804042E-2"/>
    <n v="2284"/>
    <n v="2327"/>
    <x v="2317"/>
    <n v="11"/>
    <n v="28"/>
    <n v="36"/>
    <n v="36"/>
    <n v="121"/>
    <n v="0"/>
    <n v="0"/>
    <n v="0"/>
    <n v="4"/>
    <x v="2301"/>
    <x v="90"/>
    <x v="20"/>
    <x v="141"/>
    <x v="68"/>
    <n v="3.3225657591139823E-2"/>
    <n v="0"/>
    <n v="9.6774193548387094E-2"/>
    <n v="0"/>
    <n v="0"/>
    <n v="3.7653239929947457E-2"/>
  </r>
  <r>
    <x v="0"/>
    <s v="0200-01-000"/>
    <s v="yes"/>
    <x v="1"/>
    <s v="Dakota"/>
    <s v="Hastings Public School District"/>
    <n v="168"/>
    <n v="0"/>
    <n v="3"/>
    <n v="0"/>
    <n v="0"/>
    <n v="27"/>
    <n v="159"/>
    <n v="5.454545454545455E-3"/>
    <n v="3.212121212121212E-2"/>
    <n v="79"/>
    <n v="1.63122031798472E-2"/>
    <n v="4950"/>
    <n v="4843"/>
    <x v="2318"/>
    <n v="42"/>
    <n v="121"/>
    <n v="83"/>
    <n v="149"/>
    <n v="70"/>
    <n v="0"/>
    <n v="0"/>
    <n v="0"/>
    <n v="0"/>
    <x v="2302"/>
    <x v="241"/>
    <x v="551"/>
    <x v="248"/>
    <x v="244"/>
    <n v="3.6955565332160142E-2"/>
    <n v="0"/>
    <n v="2.4193548387096774E-2"/>
    <n v="0"/>
    <n v="0"/>
    <n v="3.7575757575757575E-2"/>
  </r>
  <r>
    <x v="4"/>
    <s v="0727-01-000"/>
    <m/>
    <x v="0"/>
    <s v="Sherburne"/>
    <s v="Big Lake Public School District"/>
    <n v="129"/>
    <n v="0"/>
    <n v="0"/>
    <n v="4"/>
    <n v="0"/>
    <n v="64"/>
    <n v="76"/>
    <n v="1.7167381974248927E-2"/>
    <n v="2.03862660944206E-2"/>
    <n v="14"/>
    <n v="3.886729594669628E-3"/>
    <n v="3728"/>
    <n v="3602"/>
    <x v="2319"/>
    <n v="31"/>
    <n v="109"/>
    <n v="42"/>
    <n v="134"/>
    <n v="13"/>
    <n v="0"/>
    <n v="0"/>
    <n v="0"/>
    <n v="0"/>
    <x v="2303"/>
    <x v="166"/>
    <x v="134"/>
    <x v="456"/>
    <x v="266"/>
    <n v="3.7918871252204583E-2"/>
    <n v="0"/>
    <n v="0"/>
    <n v="8.6956521739130432E-2"/>
    <n v="0"/>
    <n v="3.7553648068669523E-2"/>
  </r>
  <r>
    <x v="13"/>
    <s v="0146-01-000"/>
    <m/>
    <x v="0"/>
    <s v="Clay"/>
    <s v="Barnesville Public School District"/>
    <n v="25"/>
    <n v="0"/>
    <n v="0"/>
    <n v="0"/>
    <n v="0"/>
    <n v="0"/>
    <n v="29"/>
    <n v="0"/>
    <n v="3.7516170763260026E-2"/>
    <n v="16"/>
    <n v="2.1052631578947368E-2"/>
    <n v="773"/>
    <n v="760"/>
    <x v="822"/>
    <n v="0"/>
    <n v="1"/>
    <n v="1"/>
    <n v="14"/>
    <n v="13"/>
    <n v="0"/>
    <n v="0"/>
    <n v="0"/>
    <n v="0"/>
    <x v="1012"/>
    <x v="0"/>
    <x v="3"/>
    <x v="1"/>
    <x v="7"/>
    <n v="3.3025099075297229E-2"/>
    <n v="0"/>
    <n v="0"/>
    <n v="0"/>
    <n v="0"/>
    <n v="3.7516170763260026E-2"/>
  </r>
  <r>
    <x v="7"/>
    <s v="0531-01-000"/>
    <m/>
    <x v="0"/>
    <s v="Olmsted"/>
    <s v="Byron Public School District"/>
    <n v="42"/>
    <n v="0"/>
    <n v="3"/>
    <n v="0"/>
    <n v="0"/>
    <n v="0"/>
    <n v="56"/>
    <n v="0"/>
    <n v="3.7508372404554589E-2"/>
    <n v="342"/>
    <n v="0.19224283305227655"/>
    <n v="1493"/>
    <n v="1779"/>
    <x v="2188"/>
    <n v="5"/>
    <n v="25"/>
    <n v="11"/>
    <n v="33"/>
    <n v="332"/>
    <n v="0"/>
    <n v="0"/>
    <n v="3"/>
    <n v="6"/>
    <x v="1567"/>
    <x v="43"/>
    <x v="60"/>
    <x v="8"/>
    <x v="59"/>
    <n v="2.9681978798586573E-2"/>
    <n v="0"/>
    <n v="0.10714285714285714"/>
    <n v="0"/>
    <n v="0"/>
    <n v="3.7508372404554589E-2"/>
  </r>
  <r>
    <x v="4"/>
    <s v="0332-01-000"/>
    <m/>
    <x v="0"/>
    <s v="Kanabec"/>
    <s v="Mora Public School District"/>
    <n v="67"/>
    <n v="0"/>
    <n v="0"/>
    <n v="0"/>
    <n v="0"/>
    <n v="5"/>
    <n v="68"/>
    <n v="2.5667351129363448E-3"/>
    <n v="3.4907597535934289E-2"/>
    <n v="67"/>
    <n v="3.4500514933058703E-2"/>
    <n v="1948"/>
    <n v="1942"/>
    <x v="2320"/>
    <n v="27"/>
    <n v="29"/>
    <n v="20"/>
    <n v="38"/>
    <n v="66"/>
    <n v="0"/>
    <n v="0"/>
    <n v="0"/>
    <n v="0"/>
    <x v="2304"/>
    <x v="42"/>
    <x v="65"/>
    <x v="38"/>
    <x v="144"/>
    <n v="3.6632039365773646E-2"/>
    <n v="0"/>
    <n v="0"/>
    <n v="0"/>
    <n v="0"/>
    <n v="3.7474332648870637E-2"/>
  </r>
  <r>
    <x v="9"/>
    <s v="0622-01-000"/>
    <s v="yes"/>
    <x v="1"/>
    <s v="Ramsey"/>
    <s v="North St Paul-Maplewood Oakdale Public School District"/>
    <n v="213"/>
    <n v="3"/>
    <n v="83"/>
    <n v="80"/>
    <n v="32"/>
    <n v="181"/>
    <n v="250"/>
    <n v="1.57268224867495E-2"/>
    <n v="2.1722130506560085E-2"/>
    <n v="82"/>
    <n v="7.3476702508960571E-3"/>
    <n v="11509"/>
    <n v="11160"/>
    <x v="2321"/>
    <n v="146"/>
    <n v="1193"/>
    <n v="1409"/>
    <n v="568"/>
    <n v="66"/>
    <n v="0"/>
    <n v="0"/>
    <n v="6"/>
    <n v="5"/>
    <x v="2305"/>
    <x v="259"/>
    <x v="629"/>
    <x v="560"/>
    <x v="716"/>
    <n v="2.6654986860217746E-2"/>
    <n v="2.0134228187919462E-2"/>
    <n v="6.5047021943573674E-2"/>
    <n v="5.3944706675657449E-2"/>
    <n v="5.378151260504202E-2"/>
    <n v="3.7448952993309581E-2"/>
  </r>
  <r>
    <x v="14"/>
    <s v="0016-01-000"/>
    <s v="yes"/>
    <x v="1"/>
    <s v="Anoka"/>
    <s v="Spring Lake Park Public Schools"/>
    <n v="116"/>
    <n v="0"/>
    <n v="16"/>
    <n v="4"/>
    <n v="0"/>
    <n v="17"/>
    <n v="136"/>
    <n v="4.1605482134116495E-3"/>
    <n v="3.3284385707293196E-2"/>
    <n v="425"/>
    <n v="9.7521798990362549E-2"/>
    <n v="4086"/>
    <n v="4358"/>
    <x v="2322"/>
    <n v="73"/>
    <n v="259"/>
    <n v="309"/>
    <n v="231"/>
    <n v="343"/>
    <n v="7"/>
    <n v="18"/>
    <n v="18"/>
    <n v="11"/>
    <x v="2306"/>
    <x v="59"/>
    <x v="630"/>
    <x v="561"/>
    <x v="361"/>
    <n v="3.559374041116907E-2"/>
    <n v="0"/>
    <n v="6.2256809338521402E-2"/>
    <n v="1.3559322033898305E-2"/>
    <n v="0"/>
    <n v="3.7444933920704845E-2"/>
  </r>
  <r>
    <x v="12"/>
    <s v="0508-01-000"/>
    <m/>
    <x v="0"/>
    <s v="Nicollet"/>
    <s v="St. Peter Public School District"/>
    <n v="65"/>
    <n v="0"/>
    <n v="0"/>
    <n v="0"/>
    <n v="0"/>
    <n v="17"/>
    <n v="54"/>
    <n v="8.9615181866104371E-3"/>
    <n v="2.8465998945703744E-2"/>
    <n v="72"/>
    <n v="3.7934668071654375E-2"/>
    <n v="1897"/>
    <n v="1898"/>
    <x v="2159"/>
    <n v="8"/>
    <n v="49"/>
    <n v="29"/>
    <n v="90"/>
    <n v="68"/>
    <n v="0"/>
    <n v="0"/>
    <n v="0"/>
    <n v="0"/>
    <x v="451"/>
    <x v="35"/>
    <x v="150"/>
    <x v="167"/>
    <x v="65"/>
    <n v="3.7812681791739383E-2"/>
    <n v="0"/>
    <n v="0"/>
    <n v="0"/>
    <n v="0"/>
    <n v="3.7427517132314181E-2"/>
  </r>
  <r>
    <x v="17"/>
    <s v="0877-01-000"/>
    <m/>
    <x v="0"/>
    <s v="Wright"/>
    <s v="Buffalo-Hanover-Montrose Public Sch"/>
    <n v="170"/>
    <n v="0"/>
    <n v="0"/>
    <n v="0"/>
    <n v="0"/>
    <n v="0"/>
    <n v="182"/>
    <n v="0"/>
    <n v="3.7425457536500104E-2"/>
    <n v="241"/>
    <n v="4.8963835839089802E-2"/>
    <n v="4863"/>
    <n v="4922"/>
    <x v="2323"/>
    <n v="21"/>
    <n v="26"/>
    <n v="35"/>
    <n v="52"/>
    <n v="225"/>
    <n v="0"/>
    <n v="0"/>
    <n v="0"/>
    <n v="0"/>
    <x v="2307"/>
    <x v="44"/>
    <x v="71"/>
    <x v="292"/>
    <x v="37"/>
    <n v="3.5918022395943376E-2"/>
    <n v="0"/>
    <n v="0"/>
    <n v="0"/>
    <n v="0"/>
    <n v="3.7425457536500104E-2"/>
  </r>
  <r>
    <x v="14"/>
    <s v="0581-01-000"/>
    <m/>
    <x v="0"/>
    <s v="Pipestone"/>
    <s v="Edgerton Public School District"/>
    <n v="8"/>
    <n v="0"/>
    <n v="0"/>
    <n v="0"/>
    <n v="0"/>
    <n v="0"/>
    <n v="8"/>
    <n v="0"/>
    <n v="3.7383177570093455E-2"/>
    <n v="91"/>
    <n v="0.30639730639730639"/>
    <n v="214"/>
    <n v="297"/>
    <x v="237"/>
    <n v="1"/>
    <n v="0"/>
    <n v="1"/>
    <n v="11"/>
    <n v="88"/>
    <n v="0"/>
    <n v="0"/>
    <n v="0"/>
    <n v="0"/>
    <x v="1848"/>
    <x v="3"/>
    <x v="0"/>
    <x v="1"/>
    <x v="6"/>
    <n v="3.9215686274509803E-2"/>
    <n v="0"/>
    <n v="0"/>
    <n v="0"/>
    <n v="0"/>
    <n v="3.7383177570093455E-2"/>
  </r>
  <r>
    <x v="16"/>
    <s v="0742-01-000"/>
    <m/>
    <x v="0"/>
    <s v="Stearns"/>
    <s v="St. Cloud Public School District"/>
    <n v="399"/>
    <n v="0"/>
    <n v="0"/>
    <n v="0"/>
    <n v="0"/>
    <n v="5"/>
    <n v="411"/>
    <n v="4.4923629829290209E-4"/>
    <n v="3.692722371967655E-2"/>
    <n v="89"/>
    <n v="8.2384522817735822E-3"/>
    <n v="11130"/>
    <n v="10803"/>
    <x v="2324"/>
    <n v="116"/>
    <n v="370"/>
    <n v="373"/>
    <n v="150"/>
    <n v="74"/>
    <n v="0"/>
    <n v="0"/>
    <n v="0"/>
    <n v="0"/>
    <x v="2308"/>
    <x v="130"/>
    <x v="631"/>
    <x v="122"/>
    <x v="220"/>
    <n v="3.9430773791876671E-2"/>
    <n v="0"/>
    <n v="0"/>
    <n v="0"/>
    <n v="0"/>
    <n v="3.7376460017969453E-2"/>
  </r>
  <r>
    <x v="9"/>
    <s v="0728-01-000"/>
    <m/>
    <x v="0"/>
    <s v="Sherburne"/>
    <s v="Elk River Public School District"/>
    <n v="429"/>
    <n v="0"/>
    <n v="10"/>
    <n v="8"/>
    <n v="0"/>
    <n v="320"/>
    <n v="144"/>
    <n v="2.5769044934772105E-2"/>
    <n v="1.1596070220647446E-2"/>
    <n v="53"/>
    <n v="4.4140917797951193E-3"/>
    <n v="12418"/>
    <n v="12007"/>
    <x v="2325"/>
    <n v="95"/>
    <n v="232"/>
    <n v="343"/>
    <n v="199"/>
    <n v="45"/>
    <n v="0"/>
    <n v="0"/>
    <n v="0"/>
    <n v="0"/>
    <x v="2309"/>
    <x v="144"/>
    <x v="632"/>
    <x v="199"/>
    <x v="233"/>
    <n v="3.7233119250130182E-2"/>
    <n v="0"/>
    <n v="4.1322314049586778E-2"/>
    <n v="2.2792022792022793E-2"/>
    <n v="0"/>
    <n v="3.736511515541955E-2"/>
  </r>
  <r>
    <x v="17"/>
    <s v="0857-01-000"/>
    <m/>
    <x v="0"/>
    <s v="Winona"/>
    <s v="Lewiston-Altura Public School Dist."/>
    <n v="20"/>
    <n v="0"/>
    <n v="3"/>
    <n v="0"/>
    <n v="0"/>
    <n v="6"/>
    <n v="21"/>
    <n v="8.2987551867219917E-3"/>
    <n v="2.9045643153526972E-2"/>
    <n v="126"/>
    <n v="0.15328467153284672"/>
    <n v="723"/>
    <n v="822"/>
    <x v="585"/>
    <n v="2"/>
    <n v="2"/>
    <n v="4"/>
    <n v="5"/>
    <n v="125"/>
    <n v="0"/>
    <n v="0"/>
    <n v="0"/>
    <n v="0"/>
    <x v="445"/>
    <x v="16"/>
    <x v="5"/>
    <x v="10"/>
    <x v="25"/>
    <n v="2.8409090909090908E-2"/>
    <n v="0"/>
    <n v="0.6"/>
    <n v="0"/>
    <n v="0"/>
    <n v="3.7344398340248962E-2"/>
  </r>
  <r>
    <x v="13"/>
    <s v="0581-01-000"/>
    <m/>
    <x v="0"/>
    <s v="Pipestone"/>
    <s v="Edgerton Public School District"/>
    <n v="8"/>
    <n v="0"/>
    <n v="0"/>
    <n v="0"/>
    <n v="0"/>
    <n v="0"/>
    <n v="9"/>
    <n v="0"/>
    <n v="3.7344398340248962E-2"/>
    <n v="45"/>
    <n v="0.16245487364620939"/>
    <n v="241"/>
    <n v="277"/>
    <x v="283"/>
    <n v="1"/>
    <n v="0"/>
    <n v="1"/>
    <n v="4"/>
    <n v="39"/>
    <n v="0"/>
    <n v="0"/>
    <n v="0"/>
    <n v="3"/>
    <x v="1321"/>
    <x v="3"/>
    <x v="0"/>
    <x v="1"/>
    <x v="0"/>
    <n v="3.3333333333333333E-2"/>
    <n v="0"/>
    <n v="0"/>
    <n v="0"/>
    <n v="0"/>
    <n v="3.7344398340248962E-2"/>
  </r>
  <r>
    <x v="5"/>
    <s v="0832-01-000"/>
    <s v="yes"/>
    <x v="1"/>
    <s v="Washington"/>
    <s v="Mahtomedi Public School District"/>
    <n v="71"/>
    <n v="0"/>
    <n v="3"/>
    <n v="3"/>
    <n v="0"/>
    <n v="17"/>
    <n v="76"/>
    <n v="6.8218298555377211E-3"/>
    <n v="3.0497592295345103E-2"/>
    <n v="916"/>
    <n v="0.27631975867269987"/>
    <n v="2492"/>
    <n v="3315"/>
    <x v="1790"/>
    <n v="6"/>
    <n v="147"/>
    <n v="124"/>
    <n v="138"/>
    <n v="802"/>
    <n v="0"/>
    <n v="26"/>
    <n v="28"/>
    <n v="39"/>
    <x v="2310"/>
    <x v="31"/>
    <x v="551"/>
    <x v="327"/>
    <x v="30"/>
    <n v="3.273397879207008E-2"/>
    <n v="0"/>
    <n v="2.4193548387096774E-2"/>
    <n v="3.0303030303030304E-2"/>
    <n v="0"/>
    <n v="3.7319422150882825E-2"/>
  </r>
  <r>
    <x v="13"/>
    <s v="0173-01-000"/>
    <m/>
    <x v="0"/>
    <s v="Cottonwood"/>
    <s v="Mountain Lake Public Schools"/>
    <n v="16"/>
    <n v="0"/>
    <n v="0"/>
    <n v="0"/>
    <n v="0"/>
    <n v="0"/>
    <n v="20"/>
    <n v="0"/>
    <n v="3.7313432835820892E-2"/>
    <n v="24"/>
    <n v="4.4444444444444446E-2"/>
    <n v="536"/>
    <n v="540"/>
    <x v="1573"/>
    <n v="0"/>
    <n v="4"/>
    <n v="95"/>
    <n v="40"/>
    <n v="17"/>
    <n v="0"/>
    <n v="0"/>
    <n v="3"/>
    <n v="0"/>
    <x v="880"/>
    <x v="0"/>
    <x v="2"/>
    <x v="341"/>
    <x v="137"/>
    <n v="4.0712468193384227E-2"/>
    <n v="0"/>
    <n v="0"/>
    <n v="0"/>
    <n v="0"/>
    <n v="3.7313432835820892E-2"/>
  </r>
  <r>
    <x v="9"/>
    <s v="0282-01-000"/>
    <s v="yes"/>
    <x v="1"/>
    <s v="Hennepin"/>
    <s v="St. Anthony-New Brighton Schools"/>
    <n v="15"/>
    <n v="0"/>
    <n v="4"/>
    <n v="0"/>
    <n v="0"/>
    <n v="11"/>
    <n v="26"/>
    <n v="1.1088709677419355E-2"/>
    <n v="2.620967741935484E-2"/>
    <n v="772"/>
    <n v="0.44701795020266361"/>
    <n v="992"/>
    <n v="1727"/>
    <x v="640"/>
    <n v="18"/>
    <n v="106"/>
    <n v="127"/>
    <n v="68"/>
    <n v="648"/>
    <n v="8"/>
    <n v="36"/>
    <n v="41"/>
    <n v="25"/>
    <x v="457"/>
    <x v="87"/>
    <x v="341"/>
    <x v="397"/>
    <x v="125"/>
    <n v="1.935483870967742E-2"/>
    <n v="0"/>
    <n v="5.4054054054054057E-2"/>
    <n v="0"/>
    <n v="0"/>
    <n v="3.7298387096774195E-2"/>
  </r>
  <r>
    <x v="11"/>
    <s v="0531-01-000"/>
    <m/>
    <x v="0"/>
    <s v="Olmsted"/>
    <s v="Byron Public School District"/>
    <n v="41"/>
    <n v="0"/>
    <n v="0"/>
    <n v="0"/>
    <n v="3"/>
    <n v="0"/>
    <n v="55"/>
    <n v="0"/>
    <n v="3.7262872628726289E-2"/>
    <n v="357"/>
    <n v="0.20078740157480315"/>
    <n v="1476"/>
    <n v="1778"/>
    <x v="2188"/>
    <n v="6"/>
    <n v="17"/>
    <n v="12"/>
    <n v="38"/>
    <n v="346"/>
    <n v="0"/>
    <n v="0"/>
    <n v="3"/>
    <n v="5"/>
    <x v="2311"/>
    <x v="31"/>
    <x v="19"/>
    <x v="14"/>
    <x v="113"/>
    <n v="2.9285714285714286E-2"/>
    <n v="0"/>
    <n v="0"/>
    <n v="0"/>
    <n v="8.3333333333333329E-2"/>
    <n v="3.7262872628726289E-2"/>
  </r>
  <r>
    <x v="4"/>
    <s v="0181-01-000"/>
    <m/>
    <x v="0"/>
    <s v="Crow Wing"/>
    <s v="Brainerd Public School District"/>
    <n v="244"/>
    <n v="0"/>
    <n v="0"/>
    <n v="0"/>
    <n v="0"/>
    <n v="19"/>
    <n v="237"/>
    <n v="2.7624309392265192E-3"/>
    <n v="3.4457691189299214E-2"/>
    <n v="494"/>
    <n v="6.9421023046655428E-2"/>
    <n v="6878"/>
    <n v="7116"/>
    <x v="2326"/>
    <n v="104"/>
    <n v="93"/>
    <n v="55"/>
    <n v="62"/>
    <n v="480"/>
    <n v="0"/>
    <n v="0"/>
    <n v="3"/>
    <n v="0"/>
    <x v="2312"/>
    <x v="435"/>
    <x v="354"/>
    <x v="268"/>
    <x v="264"/>
    <n v="3.7161133109960401E-2"/>
    <n v="0"/>
    <n v="0"/>
    <n v="0"/>
    <n v="0"/>
    <n v="3.7220122128525733E-2"/>
  </r>
  <r>
    <x v="0"/>
    <s v="0077-01-000"/>
    <m/>
    <x v="0"/>
    <s v="Blue Earth"/>
    <s v="Mankato Public School District"/>
    <n v="244"/>
    <n v="0"/>
    <n v="13"/>
    <n v="0"/>
    <n v="0"/>
    <n v="91"/>
    <n v="180"/>
    <n v="1.249485102293011E-2"/>
    <n v="2.4715089935466155E-2"/>
    <n v="351"/>
    <n v="4.7670786364253703E-2"/>
    <n v="7283"/>
    <n v="7363"/>
    <x v="2327"/>
    <n v="40"/>
    <n v="569"/>
    <n v="226"/>
    <n v="323"/>
    <n v="322"/>
    <n v="0"/>
    <n v="5"/>
    <n v="0"/>
    <n v="0"/>
    <x v="2313"/>
    <x v="97"/>
    <x v="633"/>
    <x v="11"/>
    <x v="54"/>
    <n v="3.9823731026603561E-2"/>
    <n v="0"/>
    <n v="2.2530329289428077E-2"/>
    <n v="0"/>
    <n v="0"/>
    <n v="3.7209940958396262E-2"/>
  </r>
  <r>
    <x v="8"/>
    <s v="0846-01-000"/>
    <m/>
    <x v="0"/>
    <s v="Wilkin"/>
    <s v="Breckenridge Public School District"/>
    <n v="30"/>
    <n v="0"/>
    <n v="0"/>
    <n v="0"/>
    <n v="0"/>
    <n v="3"/>
    <n v="28"/>
    <n v="3.5971223021582736E-3"/>
    <n v="3.3573141486810551E-2"/>
    <n v="30"/>
    <n v="3.601440576230492E-2"/>
    <n v="834"/>
    <n v="833"/>
    <x v="1134"/>
    <n v="7"/>
    <n v="11"/>
    <n v="4"/>
    <n v="50"/>
    <n v="23"/>
    <n v="0"/>
    <n v="0"/>
    <n v="0"/>
    <n v="3"/>
    <x v="130"/>
    <x v="47"/>
    <x v="42"/>
    <x v="10"/>
    <x v="153"/>
    <n v="3.90625E-2"/>
    <n v="0"/>
    <n v="0"/>
    <n v="0"/>
    <n v="0"/>
    <n v="3.7170263788968823E-2"/>
  </r>
  <r>
    <x v="15"/>
    <s v="2168-01-000"/>
    <m/>
    <x v="0"/>
    <s v="Waseca"/>
    <s v="NRHEG School District"/>
    <n v="33"/>
    <n v="0"/>
    <n v="0"/>
    <n v="0"/>
    <n v="0"/>
    <n v="0"/>
    <n v="35"/>
    <n v="0"/>
    <n v="3.7154989384288746E-2"/>
    <n v="104"/>
    <n v="0.10286844708209693"/>
    <n v="942"/>
    <n v="1011"/>
    <x v="869"/>
    <n v="0"/>
    <n v="1"/>
    <n v="7"/>
    <n v="4"/>
    <n v="104"/>
    <n v="0"/>
    <n v="0"/>
    <n v="0"/>
    <n v="0"/>
    <x v="2314"/>
    <x v="0"/>
    <x v="3"/>
    <x v="36"/>
    <x v="29"/>
    <n v="3.5560344827586209E-2"/>
    <n v="0"/>
    <n v="0"/>
    <n v="0"/>
    <n v="0"/>
    <n v="3.7154989384288746E-2"/>
  </r>
  <r>
    <x v="14"/>
    <s v="0698-01-000"/>
    <m/>
    <x v="0"/>
    <s v="Saint Louis"/>
    <s v="Floodwood Public School District"/>
    <n v="10"/>
    <n v="0"/>
    <n v="0"/>
    <n v="0"/>
    <n v="0"/>
    <n v="0"/>
    <n v="12"/>
    <n v="0"/>
    <n v="3.7151702786377708E-2"/>
    <n v="88"/>
    <n v="0.22055137844611528"/>
    <n v="323"/>
    <n v="399"/>
    <x v="1532"/>
    <n v="5"/>
    <n v="8"/>
    <n v="0"/>
    <n v="7"/>
    <n v="86"/>
    <n v="0"/>
    <n v="0"/>
    <n v="0"/>
    <n v="0"/>
    <x v="1107"/>
    <x v="43"/>
    <x v="8"/>
    <x v="2"/>
    <x v="35"/>
    <n v="3.3003300330033E-2"/>
    <n v="0"/>
    <n v="0"/>
    <n v="0"/>
    <n v="0"/>
    <n v="3.7151702786377708E-2"/>
  </r>
  <r>
    <x v="4"/>
    <s v="0882-01-000"/>
    <m/>
    <x v="0"/>
    <s v="Wright"/>
    <s v="Monticello Public School District"/>
    <n v="136"/>
    <n v="0"/>
    <n v="0"/>
    <n v="4"/>
    <n v="0"/>
    <n v="79"/>
    <n v="74"/>
    <n v="1.9179412478756978E-2"/>
    <n v="1.7965525613012866E-2"/>
    <n v="46"/>
    <n v="1.1465603190428714E-2"/>
    <n v="4119"/>
    <n v="4012"/>
    <x v="2328"/>
    <n v="14"/>
    <n v="75"/>
    <n v="54"/>
    <n v="185"/>
    <n v="41"/>
    <n v="0"/>
    <n v="0"/>
    <n v="0"/>
    <n v="0"/>
    <x v="2315"/>
    <x v="93"/>
    <x v="453"/>
    <x v="150"/>
    <x v="339"/>
    <n v="3.5988356708123843E-2"/>
    <n v="0"/>
    <n v="0"/>
    <n v="6.8965517241379309E-2"/>
    <n v="0"/>
    <n v="3.7144938091769844E-2"/>
  </r>
  <r>
    <x v="15"/>
    <s v="0139-01-000"/>
    <m/>
    <x v="0"/>
    <s v="Chisago"/>
    <s v="Rush City Public School District"/>
    <n v="34"/>
    <n v="0"/>
    <n v="0"/>
    <n v="0"/>
    <n v="0"/>
    <n v="0"/>
    <n v="38"/>
    <n v="0"/>
    <n v="3.7109375E-2"/>
    <n v="0"/>
    <n v="0"/>
    <n v="1024"/>
    <n v="986"/>
    <x v="1041"/>
    <n v="11"/>
    <n v="12"/>
    <n v="8"/>
    <n v="11"/>
    <n v="0"/>
    <n v="0"/>
    <n v="0"/>
    <n v="0"/>
    <n v="0"/>
    <x v="1095"/>
    <x v="90"/>
    <x v="25"/>
    <x v="8"/>
    <x v="6"/>
    <n v="3.4764826175869123E-2"/>
    <n v="0"/>
    <n v="0"/>
    <n v="0"/>
    <n v="0"/>
    <n v="3.7109375E-2"/>
  </r>
  <r>
    <x v="10"/>
    <s v="2895-01-000"/>
    <m/>
    <x v="0"/>
    <s v="Jackson"/>
    <s v="Jackson County Central School Dist."/>
    <n v="43"/>
    <n v="0"/>
    <n v="0"/>
    <n v="0"/>
    <n v="0"/>
    <n v="0"/>
    <n v="46"/>
    <n v="0"/>
    <n v="3.7096774193548385E-2"/>
    <n v="32"/>
    <n v="2.6101141924959218E-2"/>
    <n v="1240"/>
    <n v="1226"/>
    <x v="566"/>
    <n v="2"/>
    <n v="29"/>
    <n v="43"/>
    <n v="46"/>
    <n v="30"/>
    <n v="0"/>
    <n v="0"/>
    <n v="0"/>
    <n v="0"/>
    <x v="697"/>
    <x v="16"/>
    <x v="65"/>
    <x v="65"/>
    <x v="64"/>
    <n v="3.8427167113494191E-2"/>
    <n v="0"/>
    <n v="0"/>
    <n v="0"/>
    <n v="0"/>
    <n v="3.7096774193548385E-2"/>
  </r>
  <r>
    <x v="13"/>
    <s v="0094-01-000"/>
    <m/>
    <x v="0"/>
    <s v="Carlton"/>
    <s v="Cloquet Public School District"/>
    <n v="73"/>
    <n v="4"/>
    <n v="0"/>
    <n v="0"/>
    <n v="0"/>
    <n v="0"/>
    <n v="90"/>
    <n v="0"/>
    <n v="3.7067545304777592E-2"/>
    <n v="130"/>
    <n v="5.2674230145867099E-2"/>
    <n v="2428"/>
    <n v="2468"/>
    <x v="2329"/>
    <n v="350"/>
    <n v="10"/>
    <n v="13"/>
    <n v="10"/>
    <n v="115"/>
    <n v="11"/>
    <n v="0"/>
    <n v="0"/>
    <n v="0"/>
    <x v="2316"/>
    <x v="439"/>
    <x v="14"/>
    <x v="31"/>
    <x v="32"/>
    <n v="3.5731767009300051E-2"/>
    <n v="1.1661807580174927E-2"/>
    <n v="0"/>
    <n v="0"/>
    <n v="0"/>
    <n v="3.7067545304777592E-2"/>
  </r>
  <r>
    <x v="4"/>
    <s v="0534-01-000"/>
    <m/>
    <x v="0"/>
    <s v="Olmsted"/>
    <s v="Stewartville Public School District"/>
    <n v="49"/>
    <n v="0"/>
    <n v="3"/>
    <n v="0"/>
    <n v="0"/>
    <n v="18"/>
    <n v="42"/>
    <n v="1.1117974058060531E-2"/>
    <n v="2.5941939468807906E-2"/>
    <n v="214"/>
    <n v="0.12069937958262832"/>
    <n v="1619"/>
    <n v="1773"/>
    <x v="1900"/>
    <n v="12"/>
    <n v="21"/>
    <n v="10"/>
    <n v="21"/>
    <n v="196"/>
    <n v="4"/>
    <n v="0"/>
    <n v="0"/>
    <n v="0"/>
    <x v="2317"/>
    <x v="35"/>
    <x v="39"/>
    <x v="12"/>
    <x v="15"/>
    <n v="3.1370038412291933E-2"/>
    <n v="0"/>
    <n v="0.125"/>
    <n v="0"/>
    <n v="0"/>
    <n v="3.7059913526868438E-2"/>
  </r>
  <r>
    <x v="14"/>
    <s v="0630-01-000"/>
    <m/>
    <x v="0"/>
    <s v="Red Lake"/>
    <s v="Red Lake Falls Public School Dist."/>
    <n v="12"/>
    <n v="0"/>
    <n v="0"/>
    <n v="0"/>
    <n v="0"/>
    <n v="0"/>
    <n v="14"/>
    <n v="0"/>
    <n v="3.7037037037037035E-2"/>
    <n v="29"/>
    <n v="7.3791348600508899E-2"/>
    <n v="378"/>
    <n v="393"/>
    <x v="2220"/>
    <n v="1"/>
    <n v="5"/>
    <n v="0"/>
    <n v="7"/>
    <n v="25"/>
    <n v="0"/>
    <n v="0"/>
    <n v="0"/>
    <n v="0"/>
    <x v="79"/>
    <x v="3"/>
    <x v="5"/>
    <x v="2"/>
    <x v="35"/>
    <n v="3.2697547683923703E-2"/>
    <n v="0"/>
    <n v="0"/>
    <n v="0"/>
    <n v="0"/>
    <n v="3.7037037037037035E-2"/>
  </r>
  <r>
    <x v="7"/>
    <s v="0414-01-000"/>
    <m/>
    <x v="0"/>
    <s v="Lyon"/>
    <s v="Minneota Public School District"/>
    <n v="11"/>
    <n v="0"/>
    <n v="0"/>
    <n v="0"/>
    <n v="0"/>
    <n v="0"/>
    <n v="15"/>
    <n v="0"/>
    <n v="3.7037037037037035E-2"/>
    <n v="82"/>
    <n v="0.17372881355932204"/>
    <n v="405"/>
    <n v="472"/>
    <x v="680"/>
    <n v="0"/>
    <n v="6"/>
    <n v="3"/>
    <n v="36"/>
    <n v="77"/>
    <n v="0"/>
    <n v="0"/>
    <n v="0"/>
    <n v="0"/>
    <x v="368"/>
    <x v="0"/>
    <x v="41"/>
    <x v="5"/>
    <x v="113"/>
    <n v="3.0470914127423823E-2"/>
    <n v="0"/>
    <n v="0"/>
    <n v="0"/>
    <n v="0"/>
    <n v="3.7037037037037035E-2"/>
  </r>
  <r>
    <x v="1"/>
    <s v="0278-01-000"/>
    <s v="yes"/>
    <x v="1"/>
    <s v="Hennepin"/>
    <s v="Orono Public School District"/>
    <n v="50"/>
    <n v="0"/>
    <n v="3"/>
    <n v="0"/>
    <n v="0"/>
    <n v="0"/>
    <n v="77"/>
    <n v="0"/>
    <n v="3.700144161460836E-2"/>
    <n v="785"/>
    <n v="0.2814628899247042"/>
    <n v="2081"/>
    <n v="2789"/>
    <x v="2330"/>
    <n v="7"/>
    <n v="39"/>
    <n v="64"/>
    <n v="73"/>
    <n v="728"/>
    <n v="0"/>
    <n v="4"/>
    <n v="21"/>
    <n v="11"/>
    <x v="1428"/>
    <x v="47"/>
    <x v="24"/>
    <x v="65"/>
    <x v="264"/>
    <n v="2.5933609958506226E-2"/>
    <n v="0"/>
    <n v="7.8947368421052627E-2"/>
    <n v="0"/>
    <n v="0"/>
    <n v="3.700144161460836E-2"/>
  </r>
  <r>
    <x v="8"/>
    <s v="0763-01-000"/>
    <m/>
    <x v="0"/>
    <s v="Steele"/>
    <s v="Medford Public School District"/>
    <n v="21"/>
    <n v="0"/>
    <n v="0"/>
    <n v="0"/>
    <n v="0"/>
    <n v="0"/>
    <n v="23"/>
    <n v="0"/>
    <n v="3.6977491961414789E-2"/>
    <n v="157"/>
    <n v="0.20767195767195767"/>
    <n v="622"/>
    <n v="756"/>
    <x v="895"/>
    <n v="2"/>
    <n v="8"/>
    <n v="9"/>
    <n v="63"/>
    <n v="140"/>
    <n v="0"/>
    <n v="0"/>
    <n v="0"/>
    <n v="8"/>
    <x v="560"/>
    <x v="16"/>
    <x v="8"/>
    <x v="14"/>
    <x v="117"/>
    <n v="3.783783783783784E-2"/>
    <n v="0"/>
    <n v="0"/>
    <n v="0"/>
    <n v="0"/>
    <n v="3.6977491961414789E-2"/>
  </r>
  <r>
    <x v="12"/>
    <s v="0891-01-000"/>
    <m/>
    <x v="0"/>
    <s v="Yellow Medicine"/>
    <s v="Canby Public School District"/>
    <n v="21"/>
    <n v="0"/>
    <n v="0"/>
    <n v="0"/>
    <n v="0"/>
    <n v="0"/>
    <n v="25"/>
    <n v="0"/>
    <n v="3.6927621861152143E-2"/>
    <n v="17"/>
    <n v="2.5411061285500747E-2"/>
    <n v="677"/>
    <n v="669"/>
    <x v="604"/>
    <n v="1"/>
    <n v="3"/>
    <n v="1"/>
    <n v="11"/>
    <n v="13"/>
    <n v="0"/>
    <n v="0"/>
    <n v="0"/>
    <n v="0"/>
    <x v="2318"/>
    <x v="3"/>
    <x v="4"/>
    <x v="1"/>
    <x v="6"/>
    <n v="3.1770045385779121E-2"/>
    <n v="0"/>
    <n v="0"/>
    <n v="0"/>
    <n v="0"/>
    <n v="3.6927621861152143E-2"/>
  </r>
  <r>
    <x v="11"/>
    <s v="0162-01-000"/>
    <m/>
    <x v="0"/>
    <s v="Clearwater"/>
    <s v="Bagley Public School District"/>
    <n v="33"/>
    <n v="0"/>
    <n v="0"/>
    <n v="0"/>
    <n v="0"/>
    <n v="4"/>
    <n v="33"/>
    <n v="3.9920159680638719E-3"/>
    <n v="3.2934131736526949E-2"/>
    <n v="59"/>
    <n v="5.76171875E-2"/>
    <n v="1002"/>
    <n v="1024"/>
    <x v="2052"/>
    <n v="247"/>
    <n v="10"/>
    <n v="4"/>
    <n v="15"/>
    <n v="42"/>
    <n v="14"/>
    <n v="0"/>
    <n v="0"/>
    <n v="0"/>
    <x v="395"/>
    <x v="440"/>
    <x v="14"/>
    <x v="10"/>
    <x v="5"/>
    <n v="4.4654939106901215E-2"/>
    <n v="0"/>
    <n v="0"/>
    <n v="0"/>
    <n v="0"/>
    <n v="3.6926147704590823E-2"/>
  </r>
  <r>
    <x v="12"/>
    <s v="0197-01-000"/>
    <s v="yes"/>
    <x v="1"/>
    <s v="Dakota"/>
    <s v="West St. Paul-Mendota Hts.-Eagan"/>
    <n v="118"/>
    <n v="0"/>
    <n v="14"/>
    <n v="4"/>
    <n v="24"/>
    <n v="49"/>
    <n v="129"/>
    <n v="1.0159651669085631E-2"/>
    <n v="2.6746838067592784E-2"/>
    <n v="138"/>
    <n v="2.8852184821241897E-2"/>
    <n v="4823"/>
    <n v="4783"/>
    <x v="2331"/>
    <n v="42"/>
    <n v="336"/>
    <n v="238"/>
    <n v="543"/>
    <n v="100"/>
    <n v="0"/>
    <n v="0"/>
    <n v="5"/>
    <n v="22"/>
    <x v="2319"/>
    <x v="241"/>
    <x v="419"/>
    <x v="401"/>
    <x v="572"/>
    <n v="3.2399780340472265E-2"/>
    <n v="0"/>
    <n v="0.04"/>
    <n v="1.6877637130801686E-2"/>
    <n v="4.4036697247706424E-2"/>
    <n v="3.6906489736678413E-2"/>
  </r>
  <r>
    <x v="15"/>
    <s v="0877-01-000"/>
    <m/>
    <x v="0"/>
    <s v="Wright"/>
    <s v="Buffalo-Hanover-Montrose Public Sch"/>
    <n v="174"/>
    <n v="0"/>
    <n v="0"/>
    <n v="0"/>
    <n v="0"/>
    <n v="0"/>
    <n v="191"/>
    <n v="0"/>
    <n v="3.6844135802469133E-2"/>
    <n v="281"/>
    <n v="5.3280242700037922E-2"/>
    <n v="5184"/>
    <n v="5274"/>
    <x v="2332"/>
    <n v="35"/>
    <n v="66"/>
    <n v="51"/>
    <n v="86"/>
    <n v="256"/>
    <n v="0"/>
    <n v="7"/>
    <n v="3"/>
    <n v="0"/>
    <x v="2320"/>
    <x v="5"/>
    <x v="130"/>
    <x v="372"/>
    <x v="111"/>
    <n v="3.5123132821962048E-2"/>
    <n v="0"/>
    <n v="0"/>
    <n v="0"/>
    <n v="0"/>
    <n v="3.6844135802469133E-2"/>
  </r>
  <r>
    <x v="4"/>
    <s v="0803-01-000"/>
    <m/>
    <x v="0"/>
    <s v="Traverse"/>
    <s v="Wheaton Area Public School District"/>
    <n v="11"/>
    <n v="0"/>
    <n v="0"/>
    <n v="0"/>
    <n v="0"/>
    <n v="0"/>
    <n v="14"/>
    <n v="0"/>
    <n v="3.6842105263157891E-2"/>
    <n v="50"/>
    <n v="0.1201923076923077"/>
    <n v="380"/>
    <n v="416"/>
    <x v="223"/>
    <n v="2"/>
    <n v="6"/>
    <n v="0"/>
    <n v="12"/>
    <n v="47"/>
    <n v="0"/>
    <n v="0"/>
    <n v="0"/>
    <n v="0"/>
    <x v="655"/>
    <x v="16"/>
    <x v="41"/>
    <x v="2"/>
    <x v="12"/>
    <n v="3.0555555555555555E-2"/>
    <n v="0"/>
    <n v="0"/>
    <n v="0"/>
    <n v="0"/>
    <n v="3.6842105263157891E-2"/>
  </r>
  <r>
    <x v="4"/>
    <s v="0441-01-000"/>
    <m/>
    <x v="0"/>
    <s v="Marshall"/>
    <s v="Marshall County Central Schools"/>
    <n v="11"/>
    <n v="0"/>
    <n v="0"/>
    <n v="0"/>
    <n v="0"/>
    <n v="0"/>
    <n v="12"/>
    <n v="0"/>
    <n v="3.6809815950920248E-2"/>
    <n v="56"/>
    <n v="0.15135135135135136"/>
    <n v="326"/>
    <n v="370"/>
    <x v="267"/>
    <n v="1"/>
    <n v="5"/>
    <n v="2"/>
    <n v="0"/>
    <n v="52"/>
    <n v="0"/>
    <n v="0"/>
    <n v="0"/>
    <n v="0"/>
    <x v="621"/>
    <x v="3"/>
    <x v="5"/>
    <x v="0"/>
    <x v="1"/>
    <n v="3.4267912772585667E-2"/>
    <n v="0"/>
    <n v="0"/>
    <n v="0"/>
    <n v="0"/>
    <n v="3.6809815950920248E-2"/>
  </r>
  <r>
    <x v="4"/>
    <s v="0314-01-000"/>
    <m/>
    <x v="0"/>
    <s v="Isanti"/>
    <s v="Braham Public School District"/>
    <n v="29"/>
    <n v="0"/>
    <n v="0"/>
    <n v="0"/>
    <n v="0"/>
    <n v="0"/>
    <n v="35"/>
    <n v="0"/>
    <n v="3.6803364879074658E-2"/>
    <n v="42"/>
    <n v="4.3841336116910233E-2"/>
    <n v="951"/>
    <n v="958"/>
    <x v="1501"/>
    <n v="8"/>
    <n v="10"/>
    <n v="10"/>
    <n v="8"/>
    <n v="39"/>
    <n v="0"/>
    <n v="0"/>
    <n v="0"/>
    <n v="0"/>
    <x v="261"/>
    <x v="35"/>
    <x v="14"/>
    <x v="12"/>
    <x v="27"/>
    <n v="3.1798245614035089E-2"/>
    <n v="0"/>
    <n v="0"/>
    <n v="0"/>
    <n v="0"/>
    <n v="3.6803364879074658E-2"/>
  </r>
  <r>
    <x v="4"/>
    <s v="0720-01-000"/>
    <s v="yes"/>
    <x v="1"/>
    <s v="Scott"/>
    <s v="Shakopee Public School District"/>
    <n v="173"/>
    <n v="6"/>
    <n v="10"/>
    <n v="18"/>
    <n v="4"/>
    <n v="16"/>
    <n v="221"/>
    <n v="2.4844720496894411E-3"/>
    <n v="3.4316770186335402E-2"/>
    <n v="74"/>
    <n v="1.1789071212362594E-2"/>
    <n v="6440"/>
    <n v="6277"/>
    <x v="2333"/>
    <n v="115"/>
    <n v="333"/>
    <n v="678"/>
    <n v="750"/>
    <n v="61"/>
    <n v="0"/>
    <n v="0"/>
    <n v="5"/>
    <n v="0"/>
    <x v="2321"/>
    <x v="162"/>
    <x v="634"/>
    <x v="562"/>
    <x v="717"/>
    <n v="3.8333702636826943E-2"/>
    <n v="4.9586776859504134E-2"/>
    <n v="2.9154518950437316E-2"/>
    <n v="2.6049204052098408E-2"/>
    <n v="5.3050397877984082E-3"/>
    <n v="3.6801242236024843E-2"/>
  </r>
  <r>
    <x v="4"/>
    <s v="0531-01-000"/>
    <m/>
    <x v="0"/>
    <s v="Olmsted"/>
    <s v="Byron Public School District"/>
    <n v="44"/>
    <n v="0"/>
    <n v="0"/>
    <n v="3"/>
    <n v="0"/>
    <n v="0"/>
    <n v="55"/>
    <n v="0"/>
    <n v="3.6764705882352942E-2"/>
    <n v="208"/>
    <n v="0.12613705275924803"/>
    <n v="1496"/>
    <n v="1649"/>
    <x v="412"/>
    <n v="6"/>
    <n v="12"/>
    <n v="11"/>
    <n v="26"/>
    <n v="204"/>
    <n v="0"/>
    <n v="0"/>
    <n v="0"/>
    <n v="0"/>
    <x v="2322"/>
    <x v="31"/>
    <x v="25"/>
    <x v="30"/>
    <x v="14"/>
    <n v="3.0683403068340307E-2"/>
    <n v="0"/>
    <n v="0"/>
    <n v="0.21428571428571427"/>
    <n v="0"/>
    <n v="3.6764705882352942E-2"/>
  </r>
  <r>
    <x v="6"/>
    <s v="0750-01-000"/>
    <m/>
    <x v="0"/>
    <s v="Stearns"/>
    <s v="Rocori Public School District"/>
    <n v="77"/>
    <n v="0"/>
    <n v="0"/>
    <n v="0"/>
    <n v="0"/>
    <n v="15"/>
    <n v="65"/>
    <n v="6.8838916934373566E-3"/>
    <n v="2.9830197338228545E-2"/>
    <n v="228"/>
    <n v="9.7980232058444347E-2"/>
    <n v="2179"/>
    <n v="2327"/>
    <x v="2334"/>
    <n v="2"/>
    <n v="16"/>
    <n v="11"/>
    <n v="80"/>
    <n v="221"/>
    <n v="0"/>
    <n v="0"/>
    <n v="3"/>
    <n v="0"/>
    <x v="2225"/>
    <x v="16"/>
    <x v="31"/>
    <x v="8"/>
    <x v="97"/>
    <n v="3.7126325940212153E-2"/>
    <n v="0"/>
    <n v="0"/>
    <n v="0"/>
    <n v="0"/>
    <n v="3.6714089031665904E-2"/>
  </r>
  <r>
    <x v="0"/>
    <s v="0813-01-000"/>
    <m/>
    <x v="0"/>
    <s v="Wabasha"/>
    <s v="Lake City Public School District"/>
    <n v="39"/>
    <n v="0"/>
    <n v="0"/>
    <n v="0"/>
    <n v="0"/>
    <n v="0"/>
    <n v="47"/>
    <n v="0"/>
    <n v="3.6690085870413738E-2"/>
    <n v="70"/>
    <n v="5.3680981595092027E-2"/>
    <n v="1281"/>
    <n v="1304"/>
    <x v="2335"/>
    <n v="3"/>
    <n v="18"/>
    <n v="16"/>
    <n v="40"/>
    <n v="67"/>
    <n v="0"/>
    <n v="0"/>
    <n v="0"/>
    <n v="0"/>
    <x v="2323"/>
    <x v="6"/>
    <x v="67"/>
    <x v="28"/>
    <x v="137"/>
    <n v="3.2527105921601338E-2"/>
    <n v="0"/>
    <n v="0"/>
    <n v="0"/>
    <n v="0"/>
    <n v="3.6690085870413738E-2"/>
  </r>
  <r>
    <x v="13"/>
    <s v="0544-01-000"/>
    <m/>
    <x v="0"/>
    <s v="Otter Tail"/>
    <s v="Fergus Falls Public School District"/>
    <n v="112"/>
    <n v="0"/>
    <n v="0"/>
    <n v="0"/>
    <n v="0"/>
    <n v="0"/>
    <n v="119"/>
    <n v="0"/>
    <n v="3.6683107274969172E-2"/>
    <n v="36"/>
    <n v="1.1388801012337867E-2"/>
    <n v="3244"/>
    <n v="3161"/>
    <x v="2336"/>
    <n v="25"/>
    <n v="30"/>
    <n v="26"/>
    <n v="20"/>
    <n v="32"/>
    <n v="0"/>
    <n v="0"/>
    <n v="0"/>
    <n v="0"/>
    <x v="2324"/>
    <x v="108"/>
    <x v="106"/>
    <x v="57"/>
    <x v="23"/>
    <n v="3.5634743875278395E-2"/>
    <n v="0"/>
    <n v="0"/>
    <n v="0"/>
    <n v="0"/>
    <n v="3.6683107274969172E-2"/>
  </r>
  <r>
    <x v="6"/>
    <s v="0077-01-000"/>
    <m/>
    <x v="0"/>
    <s v="Blue Earth"/>
    <s v="Mankato Public School District"/>
    <n v="243"/>
    <n v="0"/>
    <n v="6"/>
    <n v="0"/>
    <n v="5"/>
    <n v="99"/>
    <n v="161"/>
    <n v="1.3963328631875882E-2"/>
    <n v="2.2708039492242597E-2"/>
    <n v="288"/>
    <n v="4.0460803596515875E-2"/>
    <n v="7090"/>
    <n v="7118"/>
    <x v="2337"/>
    <n v="40"/>
    <n v="470"/>
    <n v="187"/>
    <n v="303"/>
    <n v="276"/>
    <n v="0"/>
    <n v="0"/>
    <n v="0"/>
    <n v="0"/>
    <x v="2325"/>
    <x v="97"/>
    <x v="635"/>
    <x v="563"/>
    <x v="718"/>
    <n v="3.993426458504519E-2"/>
    <n v="0"/>
    <n v="1.2605042016806723E-2"/>
    <n v="0"/>
    <n v="1.6233766233766232E-2"/>
    <n v="3.6671368124118475E-2"/>
  </r>
  <r>
    <x v="12"/>
    <s v="0227-01-000"/>
    <m/>
    <x v="0"/>
    <s v="Olmsted"/>
    <s v="Chatfield Public Schools"/>
    <n v="25"/>
    <n v="0"/>
    <n v="0"/>
    <n v="0"/>
    <n v="0"/>
    <n v="0"/>
    <n v="32"/>
    <n v="0"/>
    <n v="3.6655211912943873E-2"/>
    <n v="94"/>
    <n v="0.10053475935828877"/>
    <n v="873"/>
    <n v="935"/>
    <x v="275"/>
    <n v="1"/>
    <n v="6"/>
    <n v="6"/>
    <n v="5"/>
    <n v="91"/>
    <n v="0"/>
    <n v="0"/>
    <n v="0"/>
    <n v="0"/>
    <x v="1128"/>
    <x v="3"/>
    <x v="41"/>
    <x v="3"/>
    <x v="25"/>
    <n v="2.9377203290246769E-2"/>
    <n v="0"/>
    <n v="0"/>
    <n v="0"/>
    <n v="0"/>
    <n v="3.6655211912943873E-2"/>
  </r>
  <r>
    <x v="16"/>
    <s v="0241-01-000"/>
    <m/>
    <x v="0"/>
    <s v="Freeborn"/>
    <s v="Albert Lea Public School District"/>
    <n v="139"/>
    <n v="0"/>
    <n v="0"/>
    <n v="0"/>
    <n v="0"/>
    <n v="0"/>
    <n v="149"/>
    <n v="0"/>
    <n v="3.6645351696999506E-2"/>
    <n v="51"/>
    <n v="1.2852822580645162E-2"/>
    <n v="4066"/>
    <n v="3968"/>
    <x v="2338"/>
    <n v="5"/>
    <n v="18"/>
    <n v="38"/>
    <n v="483"/>
    <n v="47"/>
    <n v="0"/>
    <n v="0"/>
    <n v="0"/>
    <n v="0"/>
    <x v="2326"/>
    <x v="43"/>
    <x v="67"/>
    <x v="90"/>
    <x v="719"/>
    <n v="3.9533560864618886E-2"/>
    <n v="0"/>
    <n v="0"/>
    <n v="0"/>
    <n v="0"/>
    <n v="3.6645351696999506E-2"/>
  </r>
  <r>
    <x v="14"/>
    <s v="0011-01-000"/>
    <s v="yes"/>
    <x v="1"/>
    <s v="Anoka"/>
    <s v="Anoka-Hennepin Public School District"/>
    <n v="1243"/>
    <n v="22"/>
    <n v="192"/>
    <n v="64"/>
    <n v="30"/>
    <n v="743"/>
    <n v="838"/>
    <n v="1.7218205413422321E-2"/>
    <n v="1.9419725621060438E-2"/>
    <n v="21"/>
    <n v="5.0490478938257355E-4"/>
    <n v="43152"/>
    <n v="41592"/>
    <x v="2339"/>
    <n v="565"/>
    <n v="2346"/>
    <n v="2264"/>
    <n v="955"/>
    <n v="17"/>
    <n v="0"/>
    <n v="0"/>
    <n v="0"/>
    <n v="0"/>
    <x v="2327"/>
    <x v="441"/>
    <x v="636"/>
    <x v="564"/>
    <x v="720"/>
    <n v="3.3880287832533801E-2"/>
    <n v="3.7478705281090291E-2"/>
    <n v="7.5650118203309691E-2"/>
    <n v="2.7491408934707903E-2"/>
    <n v="3.0456852791878174E-2"/>
    <n v="3.6637931034482762E-2"/>
  </r>
  <r>
    <x v="14"/>
    <s v="0112-01-000"/>
    <s v="yes"/>
    <x v="1"/>
    <s v="Carver"/>
    <s v="Eastern Carver County Public School"/>
    <n v="274"/>
    <n v="0"/>
    <n v="3"/>
    <n v="17"/>
    <n v="6"/>
    <n v="133"/>
    <n v="178"/>
    <n v="1.5652583264681653E-2"/>
    <n v="2.0948570083558903E-2"/>
    <n v="19"/>
    <n v="2.3156611822059718E-3"/>
    <n v="8497"/>
    <n v="8205"/>
    <x v="2340"/>
    <n v="13"/>
    <n v="182"/>
    <n v="276"/>
    <n v="495"/>
    <n v="16"/>
    <n v="0"/>
    <n v="0"/>
    <n v="0"/>
    <n v="0"/>
    <x v="2328"/>
    <x v="91"/>
    <x v="637"/>
    <x v="540"/>
    <x v="340"/>
    <n v="3.6547952514339066E-2"/>
    <n v="0"/>
    <n v="1.6216216216216217E-2"/>
    <n v="5.8020477815699661E-2"/>
    <n v="1.1976047904191617E-2"/>
    <n v="3.6601153348240559E-2"/>
  </r>
  <r>
    <x v="0"/>
    <s v="0162-01-000"/>
    <m/>
    <x v="0"/>
    <s v="Clearwater"/>
    <s v="Bagley Public School District"/>
    <n v="25"/>
    <n v="0"/>
    <n v="0"/>
    <n v="0"/>
    <n v="4"/>
    <n v="6"/>
    <n v="31"/>
    <n v="5.9347181008902079E-3"/>
    <n v="3.0662710187932742E-2"/>
    <n v="38"/>
    <n v="3.7549407114624504E-2"/>
    <n v="1011"/>
    <n v="1012"/>
    <x v="114"/>
    <n v="229"/>
    <n v="9"/>
    <n v="6"/>
    <n v="10"/>
    <n v="32"/>
    <n v="0"/>
    <n v="0"/>
    <n v="0"/>
    <n v="0"/>
    <x v="1290"/>
    <x v="369"/>
    <x v="13"/>
    <x v="3"/>
    <x v="7"/>
    <n v="3.3288948069241014E-2"/>
    <n v="0"/>
    <n v="0"/>
    <n v="0"/>
    <n v="0.2857142857142857"/>
    <n v="3.6597428288822953E-2"/>
  </r>
  <r>
    <x v="0"/>
    <s v="0001-01-000"/>
    <m/>
    <x v="0"/>
    <s v="Aitkin"/>
    <s v="Aitkin Public School District"/>
    <n v="38"/>
    <n v="0"/>
    <n v="0"/>
    <n v="0"/>
    <n v="0"/>
    <n v="4"/>
    <n v="42"/>
    <n v="3.177124702144559E-3"/>
    <n v="3.3359809372517868E-2"/>
    <n v="80"/>
    <n v="6.1871616395978345E-2"/>
    <n v="1259"/>
    <n v="1293"/>
    <x v="1530"/>
    <n v="14"/>
    <n v="23"/>
    <n v="9"/>
    <n v="14"/>
    <n v="78"/>
    <n v="0"/>
    <n v="0"/>
    <n v="0"/>
    <n v="0"/>
    <x v="2329"/>
    <x v="93"/>
    <x v="23"/>
    <x v="14"/>
    <x v="7"/>
    <n v="3.1852472757753561E-2"/>
    <n v="0"/>
    <n v="0"/>
    <n v="0"/>
    <n v="0"/>
    <n v="3.6536934074662429E-2"/>
  </r>
  <r>
    <x v="10"/>
    <s v="0278-01-000"/>
    <s v="yes"/>
    <x v="1"/>
    <s v="Hennepin"/>
    <s v="Orono Public School District"/>
    <n v="54"/>
    <n v="0"/>
    <n v="0"/>
    <n v="0"/>
    <n v="0"/>
    <n v="0"/>
    <n v="75"/>
    <n v="0"/>
    <n v="3.6531904529956159E-2"/>
    <n v="816"/>
    <n v="0.29205440229062274"/>
    <n v="2053"/>
    <n v="2794"/>
    <x v="2341"/>
    <n v="7"/>
    <n v="39"/>
    <n v="67"/>
    <n v="96"/>
    <n v="751"/>
    <n v="0"/>
    <n v="4"/>
    <n v="28"/>
    <n v="15"/>
    <x v="2330"/>
    <x v="47"/>
    <x v="139"/>
    <x v="278"/>
    <x v="95"/>
    <n v="2.8601694915254237E-2"/>
    <n v="0"/>
    <n v="0"/>
    <n v="0"/>
    <n v="0"/>
    <n v="3.6531904529956159E-2"/>
  </r>
  <r>
    <x v="14"/>
    <s v="0084-01-000"/>
    <m/>
    <x v="0"/>
    <s v="Brown"/>
    <s v="Sleepy Eye Public School District"/>
    <n v="14"/>
    <n v="3"/>
    <n v="0"/>
    <n v="0"/>
    <n v="0"/>
    <n v="0"/>
    <n v="24"/>
    <n v="0"/>
    <n v="3.6363636363636362E-2"/>
    <n v="20"/>
    <n v="3.048780487804878E-2"/>
    <n v="660"/>
    <n v="656"/>
    <x v="551"/>
    <n v="0"/>
    <n v="0"/>
    <n v="7"/>
    <n v="209"/>
    <n v="15"/>
    <n v="0"/>
    <n v="0"/>
    <n v="0"/>
    <n v="3"/>
    <x v="210"/>
    <x v="6"/>
    <x v="0"/>
    <x v="36"/>
    <x v="247"/>
    <n v="3.1890660592255128E-2"/>
    <n v="1"/>
    <n v="0"/>
    <n v="0"/>
    <n v="0"/>
    <n v="3.6363636363636362E-2"/>
  </r>
  <r>
    <x v="0"/>
    <s v="0748-01-000"/>
    <m/>
    <x v="0"/>
    <s v="Stearns"/>
    <s v="Sartell-St. Stephen School District"/>
    <n v="110"/>
    <n v="0"/>
    <n v="3"/>
    <n v="5"/>
    <n v="3"/>
    <n v="20"/>
    <n v="108"/>
    <n v="5.681818181818182E-3"/>
    <n v="3.0681818181818182E-2"/>
    <n v="93"/>
    <n v="2.6685796269727405E-2"/>
    <n v="3520"/>
    <n v="3485"/>
    <x v="2342"/>
    <n v="3"/>
    <n v="41"/>
    <n v="56"/>
    <n v="29"/>
    <n v="85"/>
    <n v="0"/>
    <n v="0"/>
    <n v="0"/>
    <n v="0"/>
    <x v="1322"/>
    <x v="6"/>
    <x v="17"/>
    <x v="322"/>
    <x v="68"/>
    <n v="3.2534753031647441E-2"/>
    <n v="0"/>
    <n v="6.8181818181818177E-2"/>
    <n v="8.1967213114754092E-2"/>
    <n v="9.375E-2"/>
    <n v="3.6363636363636362E-2"/>
  </r>
  <r>
    <x v="9"/>
    <s v="0077-01-000"/>
    <m/>
    <x v="0"/>
    <s v="Blue Earth"/>
    <s v="Mankato Public School District"/>
    <n v="233"/>
    <n v="0"/>
    <n v="10"/>
    <n v="0"/>
    <n v="8"/>
    <n v="110"/>
    <n v="148"/>
    <n v="1.5484234234234234E-2"/>
    <n v="2.0833333333333332E-2"/>
    <n v="317"/>
    <n v="4.4255200335055145E-2"/>
    <n v="7104"/>
    <n v="7163"/>
    <x v="2343"/>
    <n v="33"/>
    <n v="494"/>
    <n v="196"/>
    <n v="296"/>
    <n v="298"/>
    <n v="0"/>
    <n v="0"/>
    <n v="3"/>
    <n v="0"/>
    <x v="2331"/>
    <x v="40"/>
    <x v="638"/>
    <x v="565"/>
    <x v="721"/>
    <n v="3.8328672479026153E-2"/>
    <n v="0"/>
    <n v="1.984126984126984E-2"/>
    <n v="0"/>
    <n v="2.6315789473684209E-2"/>
    <n v="3.6317567567567564E-2"/>
  </r>
  <r>
    <x v="5"/>
    <s v="0696-01-000"/>
    <m/>
    <x v="0"/>
    <s v="Saint Louis"/>
    <s v="Ely Public School District"/>
    <n v="15"/>
    <n v="0"/>
    <n v="0"/>
    <n v="0"/>
    <n v="0"/>
    <n v="9"/>
    <n v="9"/>
    <n v="1.8145161290322582E-2"/>
    <n v="1.8145161290322582E-2"/>
    <n v="93"/>
    <n v="0.1628721541155867"/>
    <n v="496"/>
    <n v="571"/>
    <x v="591"/>
    <n v="16"/>
    <n v="9"/>
    <n v="6"/>
    <n v="12"/>
    <n v="86"/>
    <n v="0"/>
    <n v="4"/>
    <n v="0"/>
    <n v="0"/>
    <x v="546"/>
    <x v="105"/>
    <x v="5"/>
    <x v="3"/>
    <x v="12"/>
    <n v="3.2822757111597371E-2"/>
    <n v="0"/>
    <n v="0"/>
    <n v="0"/>
    <n v="0"/>
    <n v="3.6290322580645164E-2"/>
  </r>
  <r>
    <x v="0"/>
    <s v="0139-01-000"/>
    <m/>
    <x v="0"/>
    <s v="Chisago"/>
    <s v="Rush City Public School District"/>
    <n v="24"/>
    <n v="0"/>
    <n v="0"/>
    <n v="0"/>
    <n v="0"/>
    <n v="10"/>
    <n v="23"/>
    <n v="1.098901098901099E-2"/>
    <n v="2.5274725274725275E-2"/>
    <n v="2"/>
    <n v="2.2753128555176336E-3"/>
    <n v="910"/>
    <n v="879"/>
    <x v="511"/>
    <n v="5"/>
    <n v="6"/>
    <n v="12"/>
    <n v="16"/>
    <n v="0"/>
    <n v="0"/>
    <n v="0"/>
    <n v="0"/>
    <n v="0"/>
    <x v="2332"/>
    <x v="43"/>
    <x v="41"/>
    <x v="17"/>
    <x v="4"/>
    <n v="2.7777777777777776E-2"/>
    <n v="0"/>
    <n v="0"/>
    <n v="0"/>
    <n v="0"/>
    <n v="3.6263736263736267E-2"/>
  </r>
  <r>
    <x v="9"/>
    <s v="0413-01-000"/>
    <m/>
    <x v="0"/>
    <s v="Lyon"/>
    <s v="Marshall Public School District"/>
    <n v="46"/>
    <n v="0"/>
    <n v="3"/>
    <n v="5"/>
    <n v="16"/>
    <n v="0"/>
    <n v="78"/>
    <n v="0"/>
    <n v="3.626220362622036E-2"/>
    <n v="144"/>
    <n v="6.4952638700947224E-2"/>
    <n v="2151"/>
    <n v="2217"/>
    <x v="2344"/>
    <n v="11"/>
    <n v="103"/>
    <n v="76"/>
    <n v="222"/>
    <n v="123"/>
    <n v="0"/>
    <n v="0"/>
    <n v="0"/>
    <n v="6"/>
    <x v="2333"/>
    <x v="90"/>
    <x v="219"/>
    <x v="238"/>
    <x v="112"/>
    <n v="2.6620370370370371E-2"/>
    <n v="0"/>
    <n v="2.8301886792452831E-2"/>
    <n v="6.1728395061728392E-2"/>
    <n v="6.8965517241379309E-2"/>
    <n v="3.626220362622036E-2"/>
  </r>
  <r>
    <x v="13"/>
    <s v="0811-01-000"/>
    <m/>
    <x v="0"/>
    <s v="Wabasha"/>
    <s v="Wabasha-Kellogg Public School Dist."/>
    <n v="29"/>
    <n v="0"/>
    <n v="0"/>
    <n v="0"/>
    <n v="0"/>
    <n v="0"/>
    <n v="31"/>
    <n v="0"/>
    <n v="3.6257309941520467E-2"/>
    <n v="3"/>
    <n v="3.6275695284159614E-3"/>
    <n v="855"/>
    <n v="827"/>
    <x v="1325"/>
    <n v="0"/>
    <n v="6"/>
    <n v="0"/>
    <n v="0"/>
    <n v="3"/>
    <n v="0"/>
    <n v="0"/>
    <n v="0"/>
    <n v="0"/>
    <x v="1068"/>
    <x v="0"/>
    <x v="41"/>
    <x v="2"/>
    <x v="1"/>
    <n v="3.4238488783943331E-2"/>
    <n v="0"/>
    <n v="0"/>
    <n v="0"/>
    <n v="0"/>
    <n v="3.6257309941520467E-2"/>
  </r>
  <r>
    <x v="16"/>
    <s v="0281-01-000"/>
    <s v="yes"/>
    <x v="1"/>
    <s v="Hennepin"/>
    <s v="Robbinsdale Public School District"/>
    <n v="361"/>
    <n v="0"/>
    <n v="96"/>
    <n v="16"/>
    <n v="7"/>
    <n v="39"/>
    <n v="458"/>
    <n v="2.8440166265587398E-3"/>
    <n v="3.3398964486253922E-2"/>
    <n v="490"/>
    <n v="3.5750766087844742E-2"/>
    <n v="13713"/>
    <n v="13706"/>
    <x v="2345"/>
    <n v="205"/>
    <n v="1798"/>
    <n v="841"/>
    <n v="565"/>
    <n v="277"/>
    <n v="9"/>
    <n v="130"/>
    <n v="20"/>
    <n v="27"/>
    <x v="2334"/>
    <x v="421"/>
    <x v="639"/>
    <x v="566"/>
    <x v="572"/>
    <n v="3.4775069839129182E-2"/>
    <n v="0"/>
    <n v="5.4421768707482991E-2"/>
    <n v="1.9115890083632018E-2"/>
    <n v="1.2844036697247707E-2"/>
    <n v="3.6242981112812662E-2"/>
  </r>
  <r>
    <x v="9"/>
    <s v="0356-01-000"/>
    <m/>
    <x v="0"/>
    <s v="Kittson"/>
    <s v="Lancaster Public School District"/>
    <n v="3"/>
    <n v="0"/>
    <n v="0"/>
    <n v="0"/>
    <n v="0"/>
    <n v="0"/>
    <n v="5"/>
    <n v="0"/>
    <n v="3.6231884057971016E-2"/>
    <n v="60"/>
    <n v="0.31088082901554404"/>
    <n v="138"/>
    <n v="193"/>
    <x v="2346"/>
    <n v="1"/>
    <n v="1"/>
    <n v="3"/>
    <n v="0"/>
    <n v="59"/>
    <n v="0"/>
    <n v="0"/>
    <n v="0"/>
    <n v="0"/>
    <x v="2335"/>
    <x v="3"/>
    <x v="3"/>
    <x v="5"/>
    <x v="1"/>
    <n v="2.2727272727272728E-2"/>
    <n v="0"/>
    <n v="0"/>
    <n v="0"/>
    <n v="0"/>
    <n v="3.6231884057971016E-2"/>
  </r>
  <r>
    <x v="14"/>
    <s v="2171-01-000"/>
    <m/>
    <x v="0"/>
    <s v="Kittson"/>
    <s v="Kittson Central School District"/>
    <n v="14"/>
    <n v="0"/>
    <n v="0"/>
    <n v="0"/>
    <n v="0"/>
    <n v="0"/>
    <n v="14"/>
    <n v="0"/>
    <n v="3.6175710594315243E-2"/>
    <n v="12"/>
    <n v="3.1168831168831169E-2"/>
    <n v="387"/>
    <n v="385"/>
    <x v="567"/>
    <n v="2"/>
    <n v="1"/>
    <n v="3"/>
    <n v="30"/>
    <n v="10"/>
    <n v="0"/>
    <n v="0"/>
    <n v="0"/>
    <n v="0"/>
    <x v="192"/>
    <x v="16"/>
    <x v="3"/>
    <x v="5"/>
    <x v="72"/>
    <n v="3.9660056657223795E-2"/>
    <n v="0"/>
    <n v="0"/>
    <n v="0"/>
    <n v="0"/>
    <n v="3.6175710594315243E-2"/>
  </r>
  <r>
    <x v="15"/>
    <s v="0803-01-000"/>
    <m/>
    <x v="0"/>
    <s v="Traverse"/>
    <s v="Wheaton Area Public School District"/>
    <n v="10"/>
    <n v="0"/>
    <n v="0"/>
    <n v="0"/>
    <n v="0"/>
    <n v="0"/>
    <n v="15"/>
    <n v="0"/>
    <n v="3.614457831325301E-2"/>
    <n v="52"/>
    <n v="0.11504424778761062"/>
    <n v="415"/>
    <n v="452"/>
    <x v="653"/>
    <n v="3"/>
    <n v="2"/>
    <n v="5"/>
    <n v="13"/>
    <n v="50"/>
    <n v="0"/>
    <n v="0"/>
    <n v="0"/>
    <n v="0"/>
    <x v="691"/>
    <x v="6"/>
    <x v="6"/>
    <x v="7"/>
    <x v="8"/>
    <n v="2.570694087403599E-2"/>
    <n v="0"/>
    <n v="0"/>
    <n v="0"/>
    <n v="0"/>
    <n v="3.614457831325301E-2"/>
  </r>
  <r>
    <x v="13"/>
    <s v="2310-01-000"/>
    <m/>
    <x v="0"/>
    <s v="Sibley"/>
    <s v="Sibley East School District"/>
    <n v="40"/>
    <n v="0"/>
    <n v="0"/>
    <n v="0"/>
    <n v="0"/>
    <n v="10"/>
    <n v="38"/>
    <n v="7.5301204819277108E-3"/>
    <n v="2.86144578313253E-2"/>
    <n v="21"/>
    <n v="1.6141429669485011E-2"/>
    <n v="1328"/>
    <n v="1301"/>
    <x v="1827"/>
    <n v="1"/>
    <n v="7"/>
    <n v="16"/>
    <n v="132"/>
    <n v="17"/>
    <n v="0"/>
    <n v="0"/>
    <n v="0"/>
    <n v="0"/>
    <x v="1975"/>
    <x v="3"/>
    <x v="21"/>
    <x v="28"/>
    <x v="364"/>
    <n v="3.4071550255536626E-2"/>
    <n v="0"/>
    <n v="0"/>
    <n v="0"/>
    <n v="0"/>
    <n v="3.614457831325301E-2"/>
  </r>
  <r>
    <x v="16"/>
    <s v="0206-01-000"/>
    <m/>
    <x v="0"/>
    <s v="Douglas"/>
    <s v="Alexandria Public School District"/>
    <n v="153"/>
    <n v="0"/>
    <n v="0"/>
    <n v="0"/>
    <n v="0"/>
    <n v="18"/>
    <n v="136"/>
    <n v="4.2233693101830123E-3"/>
    <n v="3.1909901454716096E-2"/>
    <n v="71"/>
    <n v="1.6989710457047141E-2"/>
    <n v="4262"/>
    <n v="4179"/>
    <x v="2347"/>
    <n v="10"/>
    <n v="21"/>
    <n v="27"/>
    <n v="20"/>
    <n v="69"/>
    <n v="0"/>
    <n v="0"/>
    <n v="0"/>
    <n v="0"/>
    <x v="2336"/>
    <x v="87"/>
    <x v="16"/>
    <x v="153"/>
    <x v="23"/>
    <n v="3.6559139784946237E-2"/>
    <n v="0"/>
    <n v="0"/>
    <n v="0"/>
    <n v="0"/>
    <n v="3.6133270764899111E-2"/>
  </r>
  <r>
    <x v="15"/>
    <s v="0084-01-000"/>
    <m/>
    <x v="0"/>
    <s v="Brown"/>
    <s v="Sleepy Eye Public School District"/>
    <n v="19"/>
    <n v="0"/>
    <n v="0"/>
    <n v="0"/>
    <n v="0"/>
    <n v="0"/>
    <n v="24"/>
    <n v="0"/>
    <n v="3.6090225563909777E-2"/>
    <n v="18"/>
    <n v="2.7314112291350532E-2"/>
    <n v="665"/>
    <n v="659"/>
    <x v="1174"/>
    <n v="0"/>
    <n v="0"/>
    <n v="7"/>
    <n v="191"/>
    <n v="16"/>
    <n v="0"/>
    <n v="0"/>
    <n v="0"/>
    <n v="0"/>
    <x v="1718"/>
    <x v="0"/>
    <x v="0"/>
    <x v="36"/>
    <x v="214"/>
    <n v="4.0948275862068964E-2"/>
    <n v="0"/>
    <n v="0"/>
    <n v="0"/>
    <n v="0"/>
    <n v="3.6090225563909777E-2"/>
  </r>
  <r>
    <x v="13"/>
    <s v="0299-01-000"/>
    <m/>
    <x v="0"/>
    <s v="Houston"/>
    <s v="Caledonia Public School District"/>
    <n v="36"/>
    <n v="0"/>
    <n v="0"/>
    <n v="0"/>
    <n v="0"/>
    <n v="0"/>
    <n v="38"/>
    <n v="0"/>
    <n v="3.6087369420702751E-2"/>
    <n v="15"/>
    <n v="1.4563106796116505E-2"/>
    <n v="1053"/>
    <n v="1030"/>
    <x v="1515"/>
    <n v="0"/>
    <n v="11"/>
    <n v="9"/>
    <n v="4"/>
    <n v="14"/>
    <n v="0"/>
    <n v="0"/>
    <n v="0"/>
    <n v="0"/>
    <x v="488"/>
    <x v="0"/>
    <x v="42"/>
    <x v="14"/>
    <x v="29"/>
    <n v="3.5019455252918288E-2"/>
    <n v="0"/>
    <n v="0"/>
    <n v="0"/>
    <n v="0"/>
    <n v="3.6087369420702751E-2"/>
  </r>
  <r>
    <x v="6"/>
    <s v="0413-01-000"/>
    <m/>
    <x v="0"/>
    <s v="Lyon"/>
    <s v="Marshall Public School District"/>
    <n v="49"/>
    <n v="0"/>
    <n v="7"/>
    <n v="5"/>
    <n v="9"/>
    <n v="7"/>
    <n v="70"/>
    <n v="3.2802249297094657E-3"/>
    <n v="3.280224929709466E-2"/>
    <n v="165"/>
    <n v="7.4257425742574254E-2"/>
    <n v="2134"/>
    <n v="2222"/>
    <x v="2348"/>
    <n v="8"/>
    <n v="97"/>
    <n v="67"/>
    <n v="217"/>
    <n v="147"/>
    <n v="0"/>
    <n v="0"/>
    <n v="0"/>
    <n v="3"/>
    <x v="2337"/>
    <x v="35"/>
    <x v="486"/>
    <x v="68"/>
    <x v="146"/>
    <n v="2.824207492795389E-2"/>
    <n v="0"/>
    <n v="6.7307692307692304E-2"/>
    <n v="6.9444444444444448E-2"/>
    <n v="4.0358744394618833E-2"/>
    <n v="3.6082474226804127E-2"/>
  </r>
  <r>
    <x v="3"/>
    <s v="0533-01-000"/>
    <m/>
    <x v="0"/>
    <s v="Olmsted"/>
    <s v="Dover-Eyota Public School District"/>
    <n v="20"/>
    <n v="0"/>
    <n v="4"/>
    <n v="0"/>
    <n v="0"/>
    <n v="0"/>
    <n v="28"/>
    <n v="0"/>
    <n v="3.608247422680412E-2"/>
    <n v="380"/>
    <n v="0.33687943262411346"/>
    <n v="776"/>
    <n v="1128"/>
    <x v="1677"/>
    <n v="3"/>
    <n v="17"/>
    <n v="22"/>
    <n v="20"/>
    <n v="348"/>
    <n v="0"/>
    <n v="3"/>
    <n v="14"/>
    <n v="9"/>
    <x v="411"/>
    <x v="6"/>
    <x v="67"/>
    <x v="8"/>
    <x v="6"/>
    <n v="2.7100271002710029E-2"/>
    <n v="0"/>
    <n v="0.22222222222222221"/>
    <n v="0"/>
    <n v="0"/>
    <n v="3.608247422680412E-2"/>
  </r>
  <r>
    <x v="6"/>
    <s v="0700-01-000"/>
    <m/>
    <x v="0"/>
    <s v="Saint Louis"/>
    <s v="Hermantown Public School District"/>
    <n v="54"/>
    <n v="0"/>
    <n v="8"/>
    <n v="0"/>
    <n v="0"/>
    <n v="22"/>
    <n v="43"/>
    <n v="1.2208657047724751E-2"/>
    <n v="2.3862375138734741E-2"/>
    <n v="280"/>
    <n v="0.13882002974714924"/>
    <n v="1802"/>
    <n v="2017"/>
    <x v="2349"/>
    <n v="14"/>
    <n v="15"/>
    <n v="24"/>
    <n v="19"/>
    <n v="274"/>
    <n v="0"/>
    <n v="0"/>
    <n v="0"/>
    <n v="3"/>
    <x v="342"/>
    <x v="93"/>
    <x v="23"/>
    <x v="39"/>
    <x v="4"/>
    <n v="3.1304347826086959E-2"/>
    <n v="0"/>
    <n v="0.34782608695652173"/>
    <n v="0"/>
    <n v="0"/>
    <n v="3.607103218645949E-2"/>
  </r>
  <r>
    <x v="17"/>
    <s v="2171-01-000"/>
    <m/>
    <x v="0"/>
    <s v="Kittson"/>
    <s v="Kittson Central School District"/>
    <n v="16"/>
    <n v="0"/>
    <n v="0"/>
    <n v="0"/>
    <n v="0"/>
    <n v="0"/>
    <n v="16"/>
    <n v="0"/>
    <n v="3.6036036036036036E-2"/>
    <n v="12"/>
    <n v="2.7272727272727271E-2"/>
    <n v="444"/>
    <n v="440"/>
    <x v="245"/>
    <n v="0"/>
    <n v="0"/>
    <n v="3"/>
    <n v="20"/>
    <n v="10"/>
    <n v="0"/>
    <n v="0"/>
    <n v="0"/>
    <n v="0"/>
    <x v="1440"/>
    <x v="0"/>
    <x v="0"/>
    <x v="5"/>
    <x v="23"/>
    <n v="3.7825059101654845E-2"/>
    <n v="0"/>
    <n v="0"/>
    <n v="0"/>
    <n v="0"/>
    <n v="3.6036036036036036E-2"/>
  </r>
  <r>
    <x v="12"/>
    <s v="2805-01-000"/>
    <m/>
    <x v="0"/>
    <s v="Wabasha"/>
    <s v="Zumbrota-Mazeppa School District"/>
    <n v="37"/>
    <n v="0"/>
    <n v="0"/>
    <n v="3"/>
    <n v="0"/>
    <n v="0"/>
    <n v="42"/>
    <n v="0"/>
    <n v="3.6020583190394515E-2"/>
    <n v="68"/>
    <n v="5.7046979865771813E-2"/>
    <n v="1166"/>
    <n v="1192"/>
    <x v="1706"/>
    <n v="8"/>
    <n v="17"/>
    <n v="11"/>
    <n v="8"/>
    <n v="68"/>
    <n v="0"/>
    <n v="0"/>
    <n v="0"/>
    <n v="0"/>
    <x v="86"/>
    <x v="35"/>
    <x v="19"/>
    <x v="30"/>
    <x v="27"/>
    <n v="3.312444046553268E-2"/>
    <n v="0"/>
    <n v="0"/>
    <n v="0.21428571428571427"/>
    <n v="0"/>
    <n v="3.6020583190394515E-2"/>
  </r>
  <r>
    <x v="6"/>
    <s v="2171-01-000"/>
    <m/>
    <x v="0"/>
    <s v="Kittson"/>
    <s v="Kittson Central School District"/>
    <n v="13"/>
    <n v="0"/>
    <n v="0"/>
    <n v="0"/>
    <n v="0"/>
    <n v="0"/>
    <n v="13"/>
    <n v="0"/>
    <n v="3.6011080332409975E-2"/>
    <n v="14"/>
    <n v="3.8674033149171269E-2"/>
    <n v="361"/>
    <n v="362"/>
    <x v="646"/>
    <n v="2"/>
    <n v="4"/>
    <n v="2"/>
    <n v="20"/>
    <n v="12"/>
    <n v="0"/>
    <n v="0"/>
    <n v="0"/>
    <n v="0"/>
    <x v="384"/>
    <x v="16"/>
    <x v="2"/>
    <x v="0"/>
    <x v="23"/>
    <n v="3.880597014925373E-2"/>
    <n v="0"/>
    <n v="0"/>
    <n v="0"/>
    <n v="0"/>
    <n v="3.6011080332409975E-2"/>
  </r>
  <r>
    <x v="16"/>
    <s v="2310-01-000"/>
    <m/>
    <x v="0"/>
    <s v="Sibley"/>
    <s v="Sibley East School District"/>
    <n v="41"/>
    <n v="0"/>
    <n v="0"/>
    <n v="0"/>
    <n v="0"/>
    <n v="9"/>
    <n v="40"/>
    <n v="6.6127847171197646E-3"/>
    <n v="2.9390154298310066E-2"/>
    <n v="24"/>
    <n v="1.7964071856287425E-2"/>
    <n v="1361"/>
    <n v="1336"/>
    <x v="2350"/>
    <n v="1"/>
    <n v="10"/>
    <n v="18"/>
    <n v="165"/>
    <n v="20"/>
    <n v="0"/>
    <n v="0"/>
    <n v="0"/>
    <n v="0"/>
    <x v="2338"/>
    <x v="3"/>
    <x v="14"/>
    <x v="105"/>
    <x v="129"/>
    <n v="3.5253654342218402E-2"/>
    <n v="0"/>
    <n v="0"/>
    <n v="0"/>
    <n v="0"/>
    <n v="3.6002939015429829E-2"/>
  </r>
  <r>
    <x v="0"/>
    <s v="0084-01-000"/>
    <m/>
    <x v="0"/>
    <s v="Brown"/>
    <s v="Sleepy Eye Public School District"/>
    <n v="13"/>
    <n v="0"/>
    <n v="0"/>
    <n v="0"/>
    <n v="0"/>
    <n v="3"/>
    <n v="20"/>
    <n v="4.6948356807511738E-3"/>
    <n v="3.1298904538341159E-2"/>
    <n v="26"/>
    <n v="4.0498442367601244E-2"/>
    <n v="639"/>
    <n v="642"/>
    <x v="504"/>
    <n v="0"/>
    <n v="0"/>
    <n v="6"/>
    <n v="203"/>
    <n v="19"/>
    <n v="0"/>
    <n v="0"/>
    <n v="0"/>
    <n v="3"/>
    <x v="1096"/>
    <x v="0"/>
    <x v="0"/>
    <x v="3"/>
    <x v="209"/>
    <n v="3.0444964871194378E-2"/>
    <n v="0"/>
    <n v="0"/>
    <n v="0"/>
    <n v="0"/>
    <n v="3.5993740219092331E-2"/>
  </r>
  <r>
    <x v="16"/>
    <s v="0484-01-000"/>
    <m/>
    <x v="0"/>
    <s v="Morrison"/>
    <s v="Pierz Public School District"/>
    <n v="33"/>
    <n v="0"/>
    <n v="0"/>
    <n v="0"/>
    <n v="0"/>
    <n v="0"/>
    <n v="34"/>
    <n v="0"/>
    <n v="3.5978835978835978E-2"/>
    <n v="80"/>
    <n v="8.0726538849646826E-2"/>
    <n v="945"/>
    <n v="991"/>
    <x v="1229"/>
    <n v="4"/>
    <n v="1"/>
    <n v="1"/>
    <n v="6"/>
    <n v="76"/>
    <n v="0"/>
    <n v="0"/>
    <n v="0"/>
    <n v="0"/>
    <x v="1072"/>
    <x v="2"/>
    <x v="3"/>
    <x v="1"/>
    <x v="21"/>
    <n v="3.5256410256410256E-2"/>
    <n v="0"/>
    <n v="0"/>
    <n v="0"/>
    <n v="0"/>
    <n v="3.5978835978835978E-2"/>
  </r>
  <r>
    <x v="12"/>
    <s v="0279-01-000"/>
    <s v="yes"/>
    <x v="1"/>
    <s v="Hennepin"/>
    <s v="Osseo Public School District"/>
    <n v="415"/>
    <n v="4"/>
    <n v="276"/>
    <n v="62"/>
    <n v="14"/>
    <n v="339"/>
    <n v="466"/>
    <n v="1.514745308310992E-2"/>
    <n v="2.0822162645218946E-2"/>
    <n v="249"/>
    <n v="1.1409457478005865E-2"/>
    <n v="22380"/>
    <n v="21824"/>
    <x v="2351"/>
    <n v="180"/>
    <n v="3395"/>
    <n v="2368"/>
    <n v="618"/>
    <n v="189"/>
    <n v="0"/>
    <n v="28"/>
    <n v="3"/>
    <n v="0"/>
    <x v="2339"/>
    <x v="138"/>
    <x v="640"/>
    <x v="567"/>
    <x v="722"/>
    <n v="2.6793208083155787E-2"/>
    <n v="2.1739130434782608E-2"/>
    <n v="7.5761734833928077E-2"/>
    <n v="2.554594149155336E-2"/>
    <n v="2.2151898734177215E-2"/>
    <n v="3.5969615728328866E-2"/>
  </r>
  <r>
    <x v="13"/>
    <s v="0047-01-000"/>
    <m/>
    <x v="0"/>
    <s v="Benton"/>
    <s v="Sauk Rapids-Rice Public Schools"/>
    <n v="120"/>
    <n v="3"/>
    <n v="0"/>
    <n v="0"/>
    <n v="0"/>
    <n v="0"/>
    <n v="128"/>
    <n v="0"/>
    <n v="3.5955056179775284E-2"/>
    <n v="7"/>
    <n v="2.0354754289037512E-3"/>
    <n v="3560"/>
    <n v="3439"/>
    <x v="2352"/>
    <n v="5"/>
    <n v="25"/>
    <n v="41"/>
    <n v="26"/>
    <n v="4"/>
    <n v="0"/>
    <n v="0"/>
    <n v="0"/>
    <n v="0"/>
    <x v="2340"/>
    <x v="35"/>
    <x v="51"/>
    <x v="205"/>
    <x v="14"/>
    <n v="3.4622042700519329E-2"/>
    <n v="0.375"/>
    <n v="0"/>
    <n v="0"/>
    <n v="0"/>
    <n v="3.5955056179775284E-2"/>
  </r>
  <r>
    <x v="12"/>
    <s v="0599-01-000"/>
    <m/>
    <x v="0"/>
    <s v="Polk"/>
    <s v="Fertile-Beltrami School District"/>
    <n v="16"/>
    <n v="0"/>
    <n v="0"/>
    <n v="0"/>
    <n v="0"/>
    <n v="0"/>
    <n v="18"/>
    <n v="0"/>
    <n v="3.5928143712574849E-2"/>
    <n v="101"/>
    <n v="0.17294520547945205"/>
    <n v="501"/>
    <n v="584"/>
    <x v="1442"/>
    <n v="26"/>
    <n v="0"/>
    <n v="3"/>
    <n v="10"/>
    <n v="87"/>
    <n v="7"/>
    <n v="0"/>
    <n v="0"/>
    <n v="0"/>
    <x v="692"/>
    <x v="54"/>
    <x v="0"/>
    <x v="5"/>
    <x v="32"/>
    <n v="3.3755274261603373E-2"/>
    <n v="0"/>
    <n v="0"/>
    <n v="0"/>
    <n v="0"/>
    <n v="3.5928143712574849E-2"/>
  </r>
  <r>
    <x v="9"/>
    <s v="0466-01-000"/>
    <m/>
    <x v="0"/>
    <s v="Wright"/>
    <s v="Dassel-Cokato Public School Dist."/>
    <n v="66"/>
    <n v="0"/>
    <n v="0"/>
    <n v="0"/>
    <n v="0"/>
    <n v="12"/>
    <n v="66"/>
    <n v="5.5197792088316471E-3"/>
    <n v="3.0358785648574058E-2"/>
    <n v="238"/>
    <n v="0.10197086546700942"/>
    <n v="2174"/>
    <n v="2334"/>
    <x v="2353"/>
    <n v="6"/>
    <n v="18"/>
    <n v="15"/>
    <n v="41"/>
    <n v="221"/>
    <n v="0"/>
    <n v="3"/>
    <n v="0"/>
    <n v="0"/>
    <x v="1628"/>
    <x v="31"/>
    <x v="66"/>
    <x v="27"/>
    <x v="136"/>
    <n v="3.1443544545021442E-2"/>
    <n v="0"/>
    <n v="0"/>
    <n v="0"/>
    <n v="0"/>
    <n v="3.5878564857405704E-2"/>
  </r>
  <r>
    <x v="13"/>
    <s v="9999-99-999"/>
    <m/>
    <x v="3"/>
    <m/>
    <s v="Statewide"/>
    <n v="23184"/>
    <n v="750"/>
    <n v="3035"/>
    <n v="1059"/>
    <n v="474"/>
    <n v="7395"/>
    <n v="22726"/>
    <n v="8.8028273800666856E-3"/>
    <n v="2.7052475326490261E-2"/>
    <n v="22507"/>
    <n v="2.7034753477690052E-2"/>
    <n v="840071"/>
    <n v="832521"/>
    <x v="2354"/>
    <n v="16153"/>
    <n v="50014"/>
    <n v="40798"/>
    <n v="25534"/>
    <n v="19281"/>
    <n v="270"/>
    <n v="662"/>
    <n v="352"/>
    <n v="306"/>
    <x v="2341"/>
    <x v="442"/>
    <x v="641"/>
    <x v="568"/>
    <x v="723"/>
    <n v="3.2895044885901698E-2"/>
    <n v="4.5091083989659109E-2"/>
    <n v="5.7934220321835567E-2"/>
    <n v="2.5514998192988796E-2"/>
    <n v="1.8442144580188311E-2"/>
    <n v="3.5855302706556944E-2"/>
  </r>
  <r>
    <x v="17"/>
    <s v="0544-01-000"/>
    <m/>
    <x v="0"/>
    <s v="Otter Tail"/>
    <s v="Fergus Falls Public School District"/>
    <n v="105"/>
    <n v="0"/>
    <n v="0"/>
    <n v="0"/>
    <n v="0"/>
    <n v="0"/>
    <n v="109"/>
    <n v="0"/>
    <n v="3.5843472541926998E-2"/>
    <n v="45"/>
    <n v="1.5115888478333893E-2"/>
    <n v="3041"/>
    <n v="2977"/>
    <x v="2355"/>
    <n v="27"/>
    <n v="62"/>
    <n v="27"/>
    <n v="32"/>
    <n v="41"/>
    <n v="0"/>
    <n v="0"/>
    <n v="0"/>
    <n v="0"/>
    <x v="2342"/>
    <x v="42"/>
    <x v="267"/>
    <x v="153"/>
    <x v="68"/>
    <n v="3.6294503975112337E-2"/>
    <n v="0"/>
    <n v="0"/>
    <n v="0"/>
    <n v="0"/>
    <n v="3.5843472541926998E-2"/>
  </r>
  <r>
    <x v="12"/>
    <s v="0139-01-000"/>
    <m/>
    <x v="0"/>
    <s v="Chisago"/>
    <s v="Rush City Public School District"/>
    <n v="34"/>
    <n v="0"/>
    <n v="0"/>
    <n v="0"/>
    <n v="0"/>
    <n v="0"/>
    <n v="37"/>
    <n v="0"/>
    <n v="3.5818005808325268E-2"/>
    <n v="0"/>
    <n v="0"/>
    <n v="1033"/>
    <n v="996"/>
    <x v="756"/>
    <n v="12"/>
    <n v="12"/>
    <n v="13"/>
    <n v="12"/>
    <n v="0"/>
    <n v="0"/>
    <n v="0"/>
    <n v="0"/>
    <n v="0"/>
    <x v="797"/>
    <x v="123"/>
    <x v="25"/>
    <x v="31"/>
    <x v="12"/>
    <n v="3.4658511722731905E-2"/>
    <n v="0"/>
    <n v="0"/>
    <n v="0"/>
    <n v="0"/>
    <n v="3.5818005808325268E-2"/>
  </r>
  <r>
    <x v="14"/>
    <s v="0152-01-000"/>
    <m/>
    <x v="0"/>
    <s v="Clay"/>
    <s v="Moorhead Public School District"/>
    <n v="166"/>
    <n v="3"/>
    <n v="4"/>
    <n v="0"/>
    <n v="17"/>
    <n v="0"/>
    <n v="197"/>
    <n v="0"/>
    <n v="3.5759666001089124E-2"/>
    <n v="80"/>
    <n v="1.483679525222552E-2"/>
    <n v="5509"/>
    <n v="5392"/>
    <x v="2356"/>
    <n v="175"/>
    <n v="137"/>
    <n v="80"/>
    <n v="454"/>
    <n v="60"/>
    <n v="0"/>
    <n v="0"/>
    <n v="0"/>
    <n v="11"/>
    <x v="2343"/>
    <x v="443"/>
    <x v="642"/>
    <x v="354"/>
    <x v="724"/>
    <n v="3.5683576956147892E-2"/>
    <n v="1.6853932584269662E-2"/>
    <n v="2.8368794326241134E-2"/>
    <n v="0"/>
    <n v="3.6956521739130437E-2"/>
    <n v="3.5759666001089124E-2"/>
  </r>
  <r>
    <x v="1"/>
    <s v="0531-01-000"/>
    <m/>
    <x v="0"/>
    <s v="Olmsted"/>
    <s v="Byron Public School District"/>
    <n v="48"/>
    <n v="0"/>
    <n v="0"/>
    <n v="0"/>
    <n v="0"/>
    <n v="3"/>
    <n v="52"/>
    <n v="1.9493177387914229E-3"/>
    <n v="3.378817413905133E-2"/>
    <n v="372"/>
    <n v="0.20043103448275862"/>
    <n v="1539"/>
    <n v="1856"/>
    <x v="2357"/>
    <n v="7"/>
    <n v="23"/>
    <n v="18"/>
    <n v="42"/>
    <n v="357"/>
    <n v="0"/>
    <n v="0"/>
    <n v="3"/>
    <n v="10"/>
    <x v="1684"/>
    <x v="47"/>
    <x v="23"/>
    <x v="27"/>
    <x v="68"/>
    <n v="3.2944406314344546E-2"/>
    <n v="0"/>
    <n v="0"/>
    <n v="0"/>
    <n v="0"/>
    <n v="3.5737491877842753E-2"/>
  </r>
  <r>
    <x v="16"/>
    <s v="0309-01-000"/>
    <m/>
    <x v="0"/>
    <s v="Hubbard"/>
    <s v="Park Rapids Public School District"/>
    <n v="64"/>
    <n v="0"/>
    <n v="0"/>
    <n v="0"/>
    <n v="0"/>
    <n v="0"/>
    <n v="69"/>
    <n v="0"/>
    <n v="3.5732780942516834E-2"/>
    <n v="50"/>
    <n v="2.615062761506276E-2"/>
    <n v="1931"/>
    <n v="1912"/>
    <x v="2358"/>
    <n v="119"/>
    <n v="8"/>
    <n v="13"/>
    <n v="17"/>
    <n v="26"/>
    <n v="17"/>
    <n v="0"/>
    <n v="0"/>
    <n v="0"/>
    <x v="1342"/>
    <x v="234"/>
    <x v="8"/>
    <x v="31"/>
    <x v="61"/>
    <n v="3.5694366982710543E-2"/>
    <n v="0"/>
    <n v="0"/>
    <n v="0"/>
    <n v="0"/>
    <n v="3.5732780942516834E-2"/>
  </r>
  <r>
    <x v="13"/>
    <s v="0743-01-000"/>
    <m/>
    <x v="0"/>
    <s v="Stearns"/>
    <s v="Sauk Centre Public School District"/>
    <n v="44"/>
    <n v="0"/>
    <n v="0"/>
    <n v="0"/>
    <n v="0"/>
    <n v="0"/>
    <n v="45"/>
    <n v="0"/>
    <n v="3.5714285714285712E-2"/>
    <n v="38"/>
    <n v="3.0327214684756583E-2"/>
    <n v="1260"/>
    <n v="1253"/>
    <x v="2359"/>
    <n v="2"/>
    <n v="3"/>
    <n v="5"/>
    <n v="4"/>
    <n v="38"/>
    <n v="0"/>
    <n v="0"/>
    <n v="0"/>
    <n v="0"/>
    <x v="1076"/>
    <x v="16"/>
    <x v="4"/>
    <x v="7"/>
    <x v="29"/>
    <n v="3.5369774919614148E-2"/>
    <n v="0"/>
    <n v="0"/>
    <n v="0"/>
    <n v="0"/>
    <n v="3.5714285714285712E-2"/>
  </r>
  <r>
    <x v="0"/>
    <s v="0390-01-000"/>
    <m/>
    <x v="0"/>
    <s v="Lake of The Woods"/>
    <s v="Lake of The Woods School District"/>
    <n v="17"/>
    <n v="0"/>
    <n v="0"/>
    <n v="0"/>
    <n v="0"/>
    <n v="4"/>
    <n v="16"/>
    <n v="7.1301247771836003E-3"/>
    <n v="2.8520499108734401E-2"/>
    <n v="10"/>
    <n v="1.8148820326678767E-2"/>
    <n v="561"/>
    <n v="551"/>
    <x v="856"/>
    <n v="14"/>
    <n v="11"/>
    <n v="7"/>
    <n v="3"/>
    <n v="10"/>
    <n v="0"/>
    <n v="0"/>
    <n v="0"/>
    <n v="0"/>
    <x v="38"/>
    <x v="93"/>
    <x v="42"/>
    <x v="36"/>
    <x v="17"/>
    <n v="3.2504780114722756E-2"/>
    <n v="0"/>
    <n v="0"/>
    <n v="0"/>
    <n v="0"/>
    <n v="3.5650623885917998E-2"/>
  </r>
  <r>
    <x v="14"/>
    <s v="0622-01-000"/>
    <s v="yes"/>
    <x v="1"/>
    <s v="Ramsey"/>
    <s v="North St Paul-Maplewood Oakdale Public School District"/>
    <n v="226"/>
    <n v="0"/>
    <n v="83"/>
    <n v="66"/>
    <n v="16"/>
    <n v="143"/>
    <n v="268"/>
    <n v="1.2402428447528188E-2"/>
    <n v="2.3243712055507373E-2"/>
    <n v="108"/>
    <n v="9.6196668744989756E-3"/>
    <n v="11530"/>
    <n v="11227"/>
    <x v="2360"/>
    <n v="143"/>
    <n v="998"/>
    <n v="1119"/>
    <n v="504"/>
    <n v="92"/>
    <n v="0"/>
    <n v="0"/>
    <n v="5"/>
    <n v="6"/>
    <x v="2344"/>
    <x v="149"/>
    <x v="643"/>
    <x v="569"/>
    <x v="301"/>
    <n v="2.6288240083750147E-2"/>
    <n v="0"/>
    <n v="7.6780758556891773E-2"/>
    <n v="5.5932203389830508E-2"/>
    <n v="3.1128404669260701E-2"/>
    <n v="3.5646140503035564E-2"/>
  </r>
  <r>
    <x v="6"/>
    <s v="0284-01-000"/>
    <s v="yes"/>
    <x v="1"/>
    <s v="Hennepin"/>
    <s v="Wayzata Public School District"/>
    <n v="297"/>
    <n v="0"/>
    <n v="14"/>
    <n v="0"/>
    <n v="0"/>
    <n v="52"/>
    <n v="283"/>
    <n v="5.5307381408211016E-3"/>
    <n v="3.0099978727930226E-2"/>
    <n v="743"/>
    <n v="7.5739041794087664E-2"/>
    <n v="9402"/>
    <n v="9810"/>
    <x v="2361"/>
    <n v="33"/>
    <n v="622"/>
    <n v="689"/>
    <n v="201"/>
    <n v="536"/>
    <n v="0"/>
    <n v="120"/>
    <n v="50"/>
    <n v="16"/>
    <x v="2345"/>
    <x v="40"/>
    <x v="148"/>
    <x v="570"/>
    <x v="339"/>
    <n v="3.7004734612509346E-2"/>
    <n v="0"/>
    <n v="2.7131782945736434E-2"/>
    <n v="0"/>
    <n v="0"/>
    <n v="3.5630716868751328E-2"/>
  </r>
  <r>
    <x v="12"/>
    <s v="0204-01-000"/>
    <m/>
    <x v="0"/>
    <s v="Dodge"/>
    <s v="Kasson-Mantorville School District"/>
    <n v="62"/>
    <n v="0"/>
    <n v="0"/>
    <n v="0"/>
    <n v="0"/>
    <n v="4"/>
    <n v="62"/>
    <n v="2.1586616297895305E-3"/>
    <n v="3.3459255261737722E-2"/>
    <n v="79"/>
    <n v="4.2336548767416937E-2"/>
    <n v="1853"/>
    <n v="1866"/>
    <x v="1939"/>
    <n v="7"/>
    <n v="12"/>
    <n v="19"/>
    <n v="46"/>
    <n v="73"/>
    <n v="0"/>
    <n v="0"/>
    <n v="0"/>
    <n v="0"/>
    <x v="2346"/>
    <x v="47"/>
    <x v="25"/>
    <x v="60"/>
    <x v="64"/>
    <n v="3.5008469791078488E-2"/>
    <n v="0"/>
    <n v="0"/>
    <n v="0"/>
    <n v="0"/>
    <n v="3.5617916891527254E-2"/>
  </r>
  <r>
    <x v="13"/>
    <s v="0553-01-000"/>
    <m/>
    <x v="0"/>
    <s v="Otter Tail"/>
    <s v="New York Mills Public School Dist."/>
    <n v="24"/>
    <n v="0"/>
    <n v="0"/>
    <n v="0"/>
    <n v="0"/>
    <n v="0"/>
    <n v="26"/>
    <n v="0"/>
    <n v="3.5616438356164383E-2"/>
    <n v="68"/>
    <n v="8.8082901554404139E-2"/>
    <n v="730"/>
    <n v="772"/>
    <x v="172"/>
    <n v="0"/>
    <n v="3"/>
    <n v="0"/>
    <n v="0"/>
    <n v="66"/>
    <n v="0"/>
    <n v="0"/>
    <n v="0"/>
    <n v="0"/>
    <x v="1032"/>
    <x v="0"/>
    <x v="4"/>
    <x v="2"/>
    <x v="1"/>
    <n v="3.3057851239669422E-2"/>
    <n v="0"/>
    <n v="0"/>
    <n v="0"/>
    <n v="0"/>
    <n v="3.5616438356164383E-2"/>
  </r>
  <r>
    <x v="12"/>
    <s v="0877-01-000"/>
    <m/>
    <x v="0"/>
    <s v="Wright"/>
    <s v="Buffalo-Hanover-Montrose Public Sch"/>
    <n v="167"/>
    <n v="0"/>
    <n v="0"/>
    <n v="0"/>
    <n v="0"/>
    <n v="0"/>
    <n v="180"/>
    <n v="0"/>
    <n v="3.5608308605341248E-2"/>
    <n v="227"/>
    <n v="4.4492355938847511E-2"/>
    <n v="5055"/>
    <n v="5102"/>
    <x v="2362"/>
    <n v="22"/>
    <n v="33"/>
    <n v="41"/>
    <n v="70"/>
    <n v="201"/>
    <n v="0"/>
    <n v="3"/>
    <n v="0"/>
    <n v="0"/>
    <x v="2347"/>
    <x v="55"/>
    <x v="106"/>
    <x v="205"/>
    <x v="80"/>
    <n v="3.4067727458180333E-2"/>
    <n v="0"/>
    <n v="0"/>
    <n v="0"/>
    <n v="0"/>
    <n v="3.5608308605341248E-2"/>
  </r>
  <r>
    <x v="5"/>
    <s v="0466-01-000"/>
    <m/>
    <x v="0"/>
    <s v="Wright"/>
    <s v="Dassel-Cokato Public School Dist."/>
    <n v="59"/>
    <n v="0"/>
    <n v="0"/>
    <n v="0"/>
    <n v="0"/>
    <n v="7"/>
    <n v="69"/>
    <n v="3.2786885245901639E-3"/>
    <n v="3.231850117096019E-2"/>
    <n v="226"/>
    <n v="9.8905908096280082E-2"/>
    <n v="2135"/>
    <n v="2285"/>
    <x v="2363"/>
    <n v="14"/>
    <n v="14"/>
    <n v="15"/>
    <n v="78"/>
    <n v="208"/>
    <n v="3"/>
    <n v="0"/>
    <n v="0"/>
    <n v="5"/>
    <x v="2348"/>
    <x v="90"/>
    <x v="27"/>
    <x v="27"/>
    <x v="133"/>
    <n v="2.9280397022332507E-2"/>
    <n v="0"/>
    <n v="0"/>
    <n v="0"/>
    <n v="0"/>
    <n v="3.5597189695550355E-2"/>
  </r>
  <r>
    <x v="12"/>
    <s v="0623-01-000"/>
    <s v="yes"/>
    <x v="1"/>
    <s v="Ramsey"/>
    <s v="Roseville Public School District"/>
    <n v="136"/>
    <n v="0"/>
    <n v="35"/>
    <n v="14"/>
    <n v="22"/>
    <n v="89"/>
    <n v="132"/>
    <n v="1.4324802832769998E-2"/>
    <n v="2.1245774987928536E-2"/>
    <n v="383"/>
    <n v="6.0078431372549021E-2"/>
    <n v="6213"/>
    <n v="6375"/>
    <x v="2364"/>
    <n v="38"/>
    <n v="478"/>
    <n v="736"/>
    <n v="216"/>
    <n v="297"/>
    <n v="0"/>
    <n v="21"/>
    <n v="23"/>
    <n v="16"/>
    <x v="2349"/>
    <x v="168"/>
    <x v="184"/>
    <x v="202"/>
    <x v="576"/>
    <n v="2.8655710071639275E-2"/>
    <n v="0"/>
    <n v="7.113821138211382E-2"/>
    <n v="1.9257221458046769E-2"/>
    <n v="9.90990990990991E-2"/>
    <n v="3.5570577820698536E-2"/>
  </r>
  <r>
    <x v="16"/>
    <s v="0544-01-000"/>
    <m/>
    <x v="0"/>
    <s v="Otter Tail"/>
    <s v="Fergus Falls Public School District"/>
    <n v="108"/>
    <n v="0"/>
    <n v="0"/>
    <n v="0"/>
    <n v="0"/>
    <n v="0"/>
    <n v="113"/>
    <n v="0"/>
    <n v="3.5512256442489003E-2"/>
    <n v="44"/>
    <n v="1.4134275618374558E-2"/>
    <n v="3182"/>
    <n v="3113"/>
    <x v="2309"/>
    <n v="25"/>
    <n v="48"/>
    <n v="30"/>
    <n v="32"/>
    <n v="42"/>
    <n v="0"/>
    <n v="0"/>
    <n v="0"/>
    <n v="0"/>
    <x v="2350"/>
    <x v="108"/>
    <x v="442"/>
    <x v="249"/>
    <x v="68"/>
    <n v="3.5479632063074903E-2"/>
    <n v="0"/>
    <n v="0"/>
    <n v="0"/>
    <n v="0"/>
    <n v="3.5512256442489003E-2"/>
  </r>
  <r>
    <x v="13"/>
    <s v="0186-01-000"/>
    <m/>
    <x v="0"/>
    <s v="Crow Wing"/>
    <s v="Pequot Lakes Public Schools"/>
    <n v="34"/>
    <n v="0"/>
    <n v="0"/>
    <n v="0"/>
    <n v="0"/>
    <n v="3"/>
    <n v="38"/>
    <n v="2.5974025974025974E-3"/>
    <n v="3.2900432900432902E-2"/>
    <n v="176"/>
    <n v="0.13643410852713178"/>
    <n v="1155"/>
    <n v="1290"/>
    <x v="1824"/>
    <n v="8"/>
    <n v="7"/>
    <n v="6"/>
    <n v="14"/>
    <n v="166"/>
    <n v="0"/>
    <n v="4"/>
    <n v="0"/>
    <n v="3"/>
    <x v="113"/>
    <x v="35"/>
    <x v="4"/>
    <x v="3"/>
    <x v="6"/>
    <n v="3.0276046304541407E-2"/>
    <n v="0"/>
    <n v="0"/>
    <n v="0"/>
    <n v="0"/>
    <n v="3.54978354978355E-2"/>
  </r>
  <r>
    <x v="6"/>
    <s v="0698-01-000"/>
    <m/>
    <x v="0"/>
    <s v="Saint Louis"/>
    <s v="Floodwood Public School District"/>
    <n v="9"/>
    <n v="0"/>
    <n v="0"/>
    <n v="0"/>
    <n v="0"/>
    <n v="0"/>
    <n v="11"/>
    <n v="0"/>
    <n v="3.5483870967741936E-2"/>
    <n v="100"/>
    <n v="0.25062656641604009"/>
    <n v="310"/>
    <n v="399"/>
    <x v="634"/>
    <n v="7"/>
    <n v="5"/>
    <n v="0"/>
    <n v="4"/>
    <n v="93"/>
    <n v="0"/>
    <n v="0"/>
    <n v="0"/>
    <n v="0"/>
    <x v="416"/>
    <x v="47"/>
    <x v="5"/>
    <x v="2"/>
    <x v="29"/>
    <n v="3.0100334448160536E-2"/>
    <n v="0"/>
    <n v="0"/>
    <n v="0"/>
    <n v="0"/>
    <n v="3.5483870967741936E-2"/>
  </r>
  <r>
    <x v="1"/>
    <s v="0051-01-000"/>
    <m/>
    <x v="0"/>
    <s v="Benton"/>
    <s v="Foley Public School District"/>
    <n v="52"/>
    <n v="0"/>
    <n v="0"/>
    <n v="0"/>
    <n v="0"/>
    <n v="8"/>
    <n v="50"/>
    <n v="4.8929663608562688E-3"/>
    <n v="3.0581039755351681E-2"/>
    <n v="192"/>
    <n v="0.10853589598643301"/>
    <n v="1635"/>
    <n v="1769"/>
    <x v="2365"/>
    <n v="7"/>
    <n v="16"/>
    <n v="1"/>
    <n v="15"/>
    <n v="182"/>
    <n v="0"/>
    <n v="3"/>
    <n v="0"/>
    <n v="4"/>
    <x v="2351"/>
    <x v="47"/>
    <x v="45"/>
    <x v="1"/>
    <x v="6"/>
    <n v="3.2500000000000001E-2"/>
    <n v="0"/>
    <n v="0"/>
    <n v="0"/>
    <n v="0"/>
    <n v="3.5474006116207948E-2"/>
  </r>
  <r>
    <x v="17"/>
    <s v="0347-01-000"/>
    <m/>
    <x v="0"/>
    <s v="Kandiyohi"/>
    <s v="Willmar Public School District"/>
    <n v="133"/>
    <n v="0"/>
    <n v="0"/>
    <n v="0"/>
    <n v="16"/>
    <n v="0"/>
    <n v="159"/>
    <n v="0"/>
    <n v="3.546732099040821E-2"/>
    <n v="141"/>
    <n v="3.1578947368421054E-2"/>
    <n v="4483"/>
    <n v="4465"/>
    <x v="2366"/>
    <n v="27"/>
    <n v="74"/>
    <n v="23"/>
    <n v="987"/>
    <n v="125"/>
    <n v="0"/>
    <n v="0"/>
    <n v="0"/>
    <n v="10"/>
    <x v="780"/>
    <x v="42"/>
    <x v="341"/>
    <x v="155"/>
    <x v="725"/>
    <n v="3.9559785841760856E-2"/>
    <n v="0"/>
    <n v="0"/>
    <n v="0"/>
    <n v="1.6112789526686808E-2"/>
    <n v="3.546732099040821E-2"/>
  </r>
  <r>
    <x v="0"/>
    <s v="0012-01-000"/>
    <s v="yes"/>
    <x v="1"/>
    <s v="Anoka"/>
    <s v="Centennial Public School District"/>
    <n v="183"/>
    <n v="0"/>
    <n v="4"/>
    <n v="14"/>
    <n v="3"/>
    <n v="89"/>
    <n v="137"/>
    <n v="1.3965165542130864E-2"/>
    <n v="2.1496940216538522E-2"/>
    <n v="636"/>
    <n v="9.3763821318000887E-2"/>
    <n v="6373"/>
    <n v="6783"/>
    <x v="2367"/>
    <n v="105"/>
    <n v="186"/>
    <n v="337"/>
    <n v="190"/>
    <n v="535"/>
    <n v="8"/>
    <n v="14"/>
    <n v="28"/>
    <n v="20"/>
    <x v="2352"/>
    <x v="64"/>
    <x v="604"/>
    <x v="22"/>
    <x v="507"/>
    <n v="3.2602886157135219E-2"/>
    <n v="0"/>
    <n v="2.2727272727272728E-2"/>
    <n v="4.3343653250773995E-2"/>
    <n v="1.7341040462427744E-2"/>
    <n v="3.5462105758669385E-2"/>
  </r>
  <r>
    <x v="5"/>
    <s v="0578-01-000"/>
    <m/>
    <x v="0"/>
    <s v="Pine"/>
    <s v="Pine City Public School District"/>
    <n v="40"/>
    <n v="0"/>
    <n v="0"/>
    <n v="0"/>
    <n v="0"/>
    <n v="12"/>
    <n v="43"/>
    <n v="7.7319587628865982E-3"/>
    <n v="2.7706185567010308E-2"/>
    <n v="143"/>
    <n v="8.7195121951219506E-2"/>
    <n v="1552"/>
    <n v="1640"/>
    <x v="1070"/>
    <n v="23"/>
    <n v="32"/>
    <n v="20"/>
    <n v="53"/>
    <n v="123"/>
    <n v="0"/>
    <n v="10"/>
    <n v="0"/>
    <n v="0"/>
    <x v="902"/>
    <x v="255"/>
    <x v="7"/>
    <x v="38"/>
    <x v="184"/>
    <n v="2.7991602519244228E-2"/>
    <n v="0"/>
    <n v="0"/>
    <n v="0"/>
    <n v="0"/>
    <n v="3.5438144329896906E-2"/>
  </r>
  <r>
    <x v="15"/>
    <s v="0876-01-000"/>
    <m/>
    <x v="0"/>
    <s v="Wright"/>
    <s v="Annandale Public School District"/>
    <n v="54"/>
    <n v="0"/>
    <n v="0"/>
    <n v="0"/>
    <n v="0"/>
    <n v="0"/>
    <n v="61"/>
    <n v="0"/>
    <n v="3.5423925667828107E-2"/>
    <n v="160"/>
    <n v="8.7863811092806152E-2"/>
    <n v="1722"/>
    <n v="1821"/>
    <x v="1990"/>
    <n v="6"/>
    <n v="20"/>
    <n v="10"/>
    <n v="10"/>
    <n v="152"/>
    <n v="0"/>
    <n v="0"/>
    <n v="0"/>
    <n v="0"/>
    <x v="1796"/>
    <x v="31"/>
    <x v="43"/>
    <x v="12"/>
    <x v="32"/>
    <n v="3.2200357781753133E-2"/>
    <n v="0"/>
    <n v="0"/>
    <n v="0"/>
    <n v="0"/>
    <n v="3.5423925667828107E-2"/>
  </r>
  <r>
    <x v="0"/>
    <s v="0700-01-000"/>
    <m/>
    <x v="0"/>
    <s v="Saint Louis"/>
    <s v="Hermantown Public School District"/>
    <n v="48"/>
    <n v="0"/>
    <n v="3"/>
    <n v="0"/>
    <n v="0"/>
    <n v="20"/>
    <n v="44"/>
    <n v="1.1068068622025456E-2"/>
    <n v="2.4349750968456003E-2"/>
    <n v="346"/>
    <n v="0.1656294877932025"/>
    <n v="1807"/>
    <n v="2089"/>
    <x v="2368"/>
    <n v="23"/>
    <n v="19"/>
    <n v="33"/>
    <n v="20"/>
    <n v="320"/>
    <n v="5"/>
    <n v="4"/>
    <n v="4"/>
    <n v="5"/>
    <x v="2353"/>
    <x v="132"/>
    <x v="67"/>
    <x v="167"/>
    <x v="5"/>
    <n v="2.7874564459930314E-2"/>
    <n v="0"/>
    <n v="0.16666666666666666"/>
    <n v="0"/>
    <n v="0"/>
    <n v="3.5417819590481459E-2"/>
  </r>
  <r>
    <x v="11"/>
    <s v="0213-01-000"/>
    <m/>
    <x v="0"/>
    <s v="Douglas"/>
    <s v="Osakis Public School District"/>
    <n v="19"/>
    <n v="0"/>
    <n v="0"/>
    <n v="0"/>
    <n v="0"/>
    <n v="3"/>
    <n v="18"/>
    <n v="5.0590219224283303E-3"/>
    <n v="3.0354131534569982E-2"/>
    <n v="267"/>
    <n v="0.31823599523241952"/>
    <n v="593"/>
    <n v="839"/>
    <x v="585"/>
    <n v="2"/>
    <n v="8"/>
    <n v="11"/>
    <n v="9"/>
    <n v="258"/>
    <n v="0"/>
    <n v="0"/>
    <n v="0"/>
    <n v="0"/>
    <x v="72"/>
    <x v="16"/>
    <x v="8"/>
    <x v="20"/>
    <x v="22"/>
    <n v="3.3333333333333333E-2"/>
    <n v="0"/>
    <n v="0"/>
    <n v="0"/>
    <n v="0"/>
    <n v="3.541315345699831E-2"/>
  </r>
  <r>
    <x v="4"/>
    <s v="0763-01-000"/>
    <m/>
    <x v="0"/>
    <s v="Steele"/>
    <s v="Medford Public School District"/>
    <n v="18"/>
    <n v="0"/>
    <n v="0"/>
    <n v="0"/>
    <n v="0"/>
    <n v="0"/>
    <n v="22"/>
    <n v="0"/>
    <n v="3.5369774919614148E-2"/>
    <n v="152"/>
    <n v="0.20212765957446807"/>
    <n v="622"/>
    <n v="752"/>
    <x v="1226"/>
    <n v="3"/>
    <n v="10"/>
    <n v="9"/>
    <n v="54"/>
    <n v="136"/>
    <n v="0"/>
    <n v="3"/>
    <n v="0"/>
    <n v="6"/>
    <x v="558"/>
    <x v="6"/>
    <x v="21"/>
    <x v="14"/>
    <x v="163"/>
    <n v="3.2258064516129031E-2"/>
    <n v="0"/>
    <n v="0"/>
    <n v="0"/>
    <n v="0"/>
    <n v="3.5369774919614148E-2"/>
  </r>
  <r>
    <x v="17"/>
    <s v="0286-01-000"/>
    <s v="yes"/>
    <x v="1"/>
    <s v="Hennepin"/>
    <s v="Brooklyn Center School District"/>
    <n v="25"/>
    <n v="0"/>
    <n v="26"/>
    <n v="0"/>
    <n v="0"/>
    <n v="14"/>
    <n v="46"/>
    <n v="8.2449941107184919E-3"/>
    <n v="2.7090694935217905E-2"/>
    <n v="86"/>
    <n v="4.9883990719257539E-2"/>
    <n v="1698"/>
    <n v="1724"/>
    <x v="457"/>
    <n v="22"/>
    <n v="559"/>
    <n v="305"/>
    <n v="96"/>
    <n v="44"/>
    <n v="0"/>
    <n v="18"/>
    <n v="9"/>
    <n v="4"/>
    <x v="296"/>
    <x v="55"/>
    <x v="644"/>
    <x v="571"/>
    <x v="287"/>
    <n v="3.4578146611341634E-2"/>
    <n v="0"/>
    <n v="4.585537918871252E-2"/>
    <n v="0"/>
    <n v="0"/>
    <n v="3.5335689045936397E-2"/>
  </r>
  <r>
    <x v="17"/>
    <s v="0077-01-000"/>
    <m/>
    <x v="0"/>
    <s v="Blue Earth"/>
    <s v="Mankato Public School District"/>
    <n v="239"/>
    <n v="0"/>
    <n v="0"/>
    <n v="0"/>
    <n v="3"/>
    <n v="109"/>
    <n v="142"/>
    <n v="1.5332676888451259E-2"/>
    <n v="1.997467998311999E-2"/>
    <n v="225"/>
    <n v="3.176620076238882E-2"/>
    <n v="7109"/>
    <n v="7083"/>
    <x v="2369"/>
    <n v="28"/>
    <n v="283"/>
    <n v="181"/>
    <n v="198"/>
    <n v="201"/>
    <n v="0"/>
    <n v="6"/>
    <n v="0"/>
    <n v="3"/>
    <x v="2354"/>
    <x v="115"/>
    <x v="257"/>
    <x v="42"/>
    <x v="545"/>
    <n v="3.7163738143368062E-2"/>
    <n v="0"/>
    <n v="0"/>
    <n v="0"/>
    <n v="1.5151515151515152E-2"/>
    <n v="3.5307356871571251E-2"/>
  </r>
  <r>
    <x v="7"/>
    <s v="0748-01-000"/>
    <m/>
    <x v="0"/>
    <s v="Stearns"/>
    <s v="Sartell-St. Stephen School District"/>
    <n v="114"/>
    <n v="0"/>
    <n v="0"/>
    <n v="3"/>
    <n v="0"/>
    <n v="25"/>
    <n v="101"/>
    <n v="7.0008401008120977E-3"/>
    <n v="2.8283394007280874E-2"/>
    <n v="107"/>
    <n v="3.0123873873873875E-2"/>
    <n v="3571"/>
    <n v="3552"/>
    <x v="940"/>
    <n v="4"/>
    <n v="53"/>
    <n v="74"/>
    <n v="41"/>
    <n v="88"/>
    <n v="0"/>
    <n v="8"/>
    <n v="0"/>
    <n v="0"/>
    <x v="2355"/>
    <x v="2"/>
    <x v="174"/>
    <x v="335"/>
    <x v="136"/>
    <n v="3.3470346447445683E-2"/>
    <n v="0"/>
    <n v="0"/>
    <n v="3.896103896103896E-2"/>
    <n v="0"/>
    <n v="3.528423410809297E-2"/>
  </r>
  <r>
    <x v="16"/>
    <s v="0599-01-000"/>
    <m/>
    <x v="0"/>
    <s v="Polk"/>
    <s v="Fertile-Beltrami School District"/>
    <n v="15"/>
    <n v="0"/>
    <n v="0"/>
    <n v="0"/>
    <n v="0"/>
    <n v="0"/>
    <n v="18"/>
    <n v="0"/>
    <n v="3.5225048923679059E-2"/>
    <n v="99"/>
    <n v="0.16722972972972974"/>
    <n v="511"/>
    <n v="592"/>
    <x v="1442"/>
    <n v="29"/>
    <n v="1"/>
    <n v="5"/>
    <n v="12"/>
    <n v="88"/>
    <n v="8"/>
    <n v="0"/>
    <n v="0"/>
    <n v="0"/>
    <x v="2114"/>
    <x v="44"/>
    <x v="3"/>
    <x v="7"/>
    <x v="12"/>
    <n v="3.1779661016949151E-2"/>
    <n v="0"/>
    <n v="0"/>
    <n v="0"/>
    <n v="0"/>
    <n v="3.5225048923679059E-2"/>
  </r>
  <r>
    <x v="5"/>
    <s v="0278-01-000"/>
    <s v="yes"/>
    <x v="1"/>
    <s v="Hennepin"/>
    <s v="Orono Public School District"/>
    <n v="58"/>
    <n v="0"/>
    <n v="0"/>
    <n v="0"/>
    <n v="0"/>
    <n v="0"/>
    <n v="73"/>
    <n v="0"/>
    <n v="3.5214664737095995E-2"/>
    <n v="837"/>
    <n v="0.29502996122664787"/>
    <n v="2073"/>
    <n v="2837"/>
    <x v="2370"/>
    <n v="3"/>
    <n v="46"/>
    <n v="63"/>
    <n v="113"/>
    <n v="774"/>
    <n v="0"/>
    <n v="0"/>
    <n v="22"/>
    <n v="22"/>
    <x v="1751"/>
    <x v="6"/>
    <x v="76"/>
    <x v="205"/>
    <x v="262"/>
    <n v="3.059071729957806E-2"/>
    <n v="0"/>
    <n v="0"/>
    <n v="0"/>
    <n v="0"/>
    <n v="3.5214664737095995E-2"/>
  </r>
  <r>
    <x v="15"/>
    <s v="0745-01-000"/>
    <m/>
    <x v="0"/>
    <s v="Stearns"/>
    <s v="Albany Public School District"/>
    <n v="52"/>
    <n v="0"/>
    <n v="0"/>
    <n v="0"/>
    <n v="0"/>
    <n v="0"/>
    <n v="54"/>
    <n v="0"/>
    <n v="3.5202086049543675E-2"/>
    <n v="118"/>
    <n v="7.3842302878598248E-2"/>
    <n v="1534"/>
    <n v="1598"/>
    <x v="1396"/>
    <n v="5"/>
    <n v="7"/>
    <n v="3"/>
    <n v="16"/>
    <n v="105"/>
    <n v="0"/>
    <n v="0"/>
    <n v="0"/>
    <n v="0"/>
    <x v="2356"/>
    <x v="43"/>
    <x v="21"/>
    <x v="5"/>
    <x v="4"/>
    <n v="3.4346103038309116E-2"/>
    <n v="0"/>
    <n v="0"/>
    <n v="0"/>
    <n v="0"/>
    <n v="3.5202086049543675E-2"/>
  </r>
  <r>
    <x v="13"/>
    <s v="0533-01-000"/>
    <m/>
    <x v="0"/>
    <s v="Olmsted"/>
    <s v="Dover-Eyota Public School District"/>
    <n v="24"/>
    <n v="0"/>
    <n v="0"/>
    <n v="0"/>
    <n v="0"/>
    <n v="0"/>
    <n v="27"/>
    <n v="0"/>
    <n v="3.5202086049543675E-2"/>
    <n v="318"/>
    <n v="0.30056710775047257"/>
    <n v="767"/>
    <n v="1058"/>
    <x v="1797"/>
    <n v="0"/>
    <n v="1"/>
    <n v="4"/>
    <n v="0"/>
    <n v="316"/>
    <n v="0"/>
    <n v="0"/>
    <n v="0"/>
    <n v="0"/>
    <x v="343"/>
    <x v="0"/>
    <x v="3"/>
    <x v="10"/>
    <x v="1"/>
    <n v="3.1620553359683792E-2"/>
    <n v="0"/>
    <n v="0"/>
    <n v="0"/>
    <n v="0"/>
    <n v="3.5202086049543675E-2"/>
  </r>
  <r>
    <x v="3"/>
    <s v="0832-01-000"/>
    <s v="yes"/>
    <x v="1"/>
    <s v="Washington"/>
    <s v="Mahtomedi Public School District"/>
    <n v="70"/>
    <n v="0"/>
    <n v="0"/>
    <n v="3"/>
    <n v="3"/>
    <n v="24"/>
    <n v="64"/>
    <n v="9.5961615353858457E-3"/>
    <n v="2.5589764094362255E-2"/>
    <n v="839"/>
    <n v="0.25799507995079951"/>
    <n v="2501"/>
    <n v="3252"/>
    <x v="1186"/>
    <n v="5"/>
    <n v="148"/>
    <n v="129"/>
    <n v="139"/>
    <n v="722"/>
    <n v="0"/>
    <n v="23"/>
    <n v="29"/>
    <n v="44"/>
    <x v="2357"/>
    <x v="43"/>
    <x v="138"/>
    <x v="272"/>
    <x v="60"/>
    <n v="3.2124827902707667E-2"/>
    <n v="0"/>
    <n v="0"/>
    <n v="2.9126213592233011E-2"/>
    <n v="3.0612244897959183E-2"/>
    <n v="3.5185925629748101E-2"/>
  </r>
  <r>
    <x v="12"/>
    <s v="0701-01-000"/>
    <m/>
    <x v="0"/>
    <s v="Saint Louis"/>
    <s v="Hibbing Public School District"/>
    <n v="83"/>
    <n v="0"/>
    <n v="0"/>
    <n v="0"/>
    <n v="0"/>
    <n v="0"/>
    <n v="95"/>
    <n v="0"/>
    <n v="3.5146133925268219E-2"/>
    <n v="166"/>
    <n v="5.9841384282624366E-2"/>
    <n v="2703"/>
    <n v="2774"/>
    <x v="2371"/>
    <n v="57"/>
    <n v="10"/>
    <n v="8"/>
    <n v="16"/>
    <n v="155"/>
    <n v="0"/>
    <n v="0"/>
    <n v="0"/>
    <n v="0"/>
    <x v="2358"/>
    <x v="197"/>
    <x v="14"/>
    <x v="8"/>
    <x v="4"/>
    <n v="3.1788586748372274E-2"/>
    <n v="0"/>
    <n v="0"/>
    <n v="0"/>
    <n v="0"/>
    <n v="3.5146133925268219E-2"/>
  </r>
  <r>
    <x v="5"/>
    <s v="0150-01-000"/>
    <m/>
    <x v="0"/>
    <s v="Clay"/>
    <s v="Hawley Public School District"/>
    <n v="22"/>
    <n v="0"/>
    <n v="0"/>
    <n v="0"/>
    <n v="0"/>
    <n v="3"/>
    <n v="27"/>
    <n v="3.5128805620608899E-3"/>
    <n v="3.161592505854801E-2"/>
    <n v="131"/>
    <n v="0.13717277486910995"/>
    <n v="854"/>
    <n v="955"/>
    <x v="74"/>
    <n v="6"/>
    <n v="10"/>
    <n v="7"/>
    <n v="17"/>
    <n v="118"/>
    <n v="0"/>
    <n v="0"/>
    <n v="0"/>
    <n v="0"/>
    <x v="171"/>
    <x v="31"/>
    <x v="14"/>
    <x v="36"/>
    <x v="61"/>
    <n v="2.6862026862026864E-2"/>
    <n v="0"/>
    <n v="0"/>
    <n v="0"/>
    <n v="0"/>
    <n v="3.5128805620608897E-2"/>
  </r>
  <r>
    <x v="4"/>
    <s v="0466-01-000"/>
    <m/>
    <x v="0"/>
    <s v="Wright"/>
    <s v="Dassel-Cokato Public School Dist."/>
    <n v="68"/>
    <n v="0"/>
    <n v="0"/>
    <n v="0"/>
    <n v="0"/>
    <n v="12"/>
    <n v="66"/>
    <n v="5.4005400540054005E-3"/>
    <n v="2.9702970297029702E-2"/>
    <n v="232"/>
    <n v="9.7643097643097643E-2"/>
    <n v="2222"/>
    <n v="2376"/>
    <x v="2372"/>
    <n v="8"/>
    <n v="18"/>
    <n v="17"/>
    <n v="43"/>
    <n v="221"/>
    <n v="0"/>
    <n v="0"/>
    <n v="0"/>
    <n v="0"/>
    <x v="2359"/>
    <x v="35"/>
    <x v="67"/>
    <x v="58"/>
    <x v="125"/>
    <n v="3.1820308844174076E-2"/>
    <n v="0"/>
    <n v="0"/>
    <n v="0"/>
    <n v="0"/>
    <n v="3.5103510351035101E-2"/>
  </r>
  <r>
    <x v="0"/>
    <s v="0761-01-000"/>
    <m/>
    <x v="0"/>
    <s v="Steele"/>
    <s v="Owatonna Public School District"/>
    <n v="151"/>
    <n v="0"/>
    <n v="0"/>
    <n v="0"/>
    <n v="9"/>
    <n v="19"/>
    <n v="158"/>
    <n v="3.7675986515962722E-3"/>
    <n v="3.1330557208011103E-2"/>
    <n v="65"/>
    <n v="1.3181910363009532E-2"/>
    <n v="5043"/>
    <n v="4931"/>
    <x v="2373"/>
    <n v="20"/>
    <n v="334"/>
    <n v="84"/>
    <n v="503"/>
    <n v="61"/>
    <n v="0"/>
    <n v="0"/>
    <n v="0"/>
    <n v="0"/>
    <x v="2360"/>
    <x v="190"/>
    <x v="645"/>
    <x v="346"/>
    <x v="726"/>
    <n v="3.7009803921568628E-2"/>
    <n v="0"/>
    <n v="0"/>
    <n v="0"/>
    <n v="1.7578125E-2"/>
    <n v="3.5098155859607377E-2"/>
  </r>
  <r>
    <x v="2"/>
    <s v="0229-01-000"/>
    <m/>
    <x v="0"/>
    <s v="Fillmore"/>
    <s v="Lanesboro Public School District"/>
    <n v="8"/>
    <n v="0"/>
    <n v="0"/>
    <n v="0"/>
    <n v="0"/>
    <n v="0"/>
    <n v="8"/>
    <n v="0"/>
    <n v="3.5087719298245612E-2"/>
    <n v="131"/>
    <n v="0.37321937321937321"/>
    <n v="228"/>
    <n v="351"/>
    <x v="792"/>
    <n v="1"/>
    <n v="4"/>
    <n v="3"/>
    <n v="6"/>
    <n v="126"/>
    <n v="0"/>
    <n v="0"/>
    <n v="0"/>
    <n v="0"/>
    <x v="574"/>
    <x v="3"/>
    <x v="2"/>
    <x v="5"/>
    <x v="21"/>
    <n v="3.6529680365296802E-2"/>
    <n v="0"/>
    <n v="0"/>
    <n v="0"/>
    <n v="0"/>
    <n v="3.5087719298245612E-2"/>
  </r>
  <r>
    <x v="6"/>
    <s v="0278-01-000"/>
    <s v="yes"/>
    <x v="1"/>
    <s v="Hennepin"/>
    <s v="Orono Public School District"/>
    <n v="65"/>
    <n v="0"/>
    <n v="0"/>
    <n v="0"/>
    <n v="0"/>
    <n v="3"/>
    <n v="73"/>
    <n v="1.3837638376383763E-3"/>
    <n v="3.3671586715867161E-2"/>
    <n v="524"/>
    <n v="0.20030581039755352"/>
    <n v="2168"/>
    <n v="2616"/>
    <x v="2374"/>
    <n v="4"/>
    <n v="19"/>
    <n v="53"/>
    <n v="56"/>
    <n v="494"/>
    <n v="0"/>
    <n v="0"/>
    <n v="7"/>
    <n v="4"/>
    <x v="2075"/>
    <x v="2"/>
    <x v="57"/>
    <x v="456"/>
    <x v="37"/>
    <n v="3.1630170316301706E-2"/>
    <n v="0"/>
    <n v="0"/>
    <n v="0"/>
    <n v="0"/>
    <n v="3.5055350553505539E-2"/>
  </r>
  <r>
    <x v="9"/>
    <s v="0876-01-000"/>
    <m/>
    <x v="0"/>
    <s v="Wright"/>
    <s v="Annandale Public School District"/>
    <n v="51"/>
    <n v="0"/>
    <n v="0"/>
    <n v="0"/>
    <n v="0"/>
    <n v="0"/>
    <n v="58"/>
    <n v="0"/>
    <n v="3.4981905910735828E-2"/>
    <n v="252"/>
    <n v="0.13606911447084233"/>
    <n v="1658"/>
    <n v="1852"/>
    <x v="2375"/>
    <n v="3"/>
    <n v="19"/>
    <n v="8"/>
    <n v="13"/>
    <n v="244"/>
    <n v="0"/>
    <n v="0"/>
    <n v="0"/>
    <n v="0"/>
    <x v="1392"/>
    <x v="6"/>
    <x v="57"/>
    <x v="8"/>
    <x v="8"/>
    <n v="3.155940594059406E-2"/>
    <n v="0"/>
    <n v="0"/>
    <n v="0"/>
    <n v="0"/>
    <n v="3.4981905910735828E-2"/>
  </r>
  <r>
    <x v="8"/>
    <s v="0332-01-000"/>
    <m/>
    <x v="0"/>
    <s v="Kanabec"/>
    <s v="Mora Public School District"/>
    <n v="59"/>
    <n v="0"/>
    <n v="0"/>
    <n v="0"/>
    <n v="0"/>
    <n v="6"/>
    <n v="59"/>
    <n v="3.2240730789897904E-3"/>
    <n v="3.1703385276732943E-2"/>
    <n v="78"/>
    <n v="4.1622198505869797E-2"/>
    <n v="1861"/>
    <n v="1874"/>
    <x v="1955"/>
    <n v="33"/>
    <n v="38"/>
    <n v="17"/>
    <n v="47"/>
    <n v="76"/>
    <n v="0"/>
    <n v="0"/>
    <n v="0"/>
    <n v="0"/>
    <x v="2353"/>
    <x v="40"/>
    <x v="24"/>
    <x v="58"/>
    <x v="153"/>
    <n v="3.426248548199768E-2"/>
    <n v="0"/>
    <n v="0"/>
    <n v="0"/>
    <n v="0"/>
    <n v="3.4927458355722731E-2"/>
  </r>
  <r>
    <x v="9"/>
    <s v="0138-01-000"/>
    <m/>
    <x v="0"/>
    <s v="Chisago"/>
    <s v="North Branch Public Schools"/>
    <n v="130"/>
    <n v="0"/>
    <n v="0"/>
    <n v="0"/>
    <n v="0"/>
    <n v="20"/>
    <n v="122"/>
    <n v="4.9140049140049139E-3"/>
    <n v="2.9975429975429974E-2"/>
    <n v="18"/>
    <n v="4.5615813482007099E-3"/>
    <n v="4070"/>
    <n v="3946"/>
    <x v="2376"/>
    <n v="30"/>
    <n v="34"/>
    <n v="78"/>
    <n v="74"/>
    <n v="14"/>
    <n v="0"/>
    <n v="0"/>
    <n v="0"/>
    <n v="0"/>
    <x v="2361"/>
    <x v="30"/>
    <x v="37"/>
    <x v="369"/>
    <x v="55"/>
    <n v="3.3801352054082162E-2"/>
    <n v="0"/>
    <n v="0"/>
    <n v="0"/>
    <n v="0"/>
    <n v="3.4889434889434891E-2"/>
  </r>
  <r>
    <x v="0"/>
    <s v="0531-01-000"/>
    <m/>
    <x v="0"/>
    <s v="Olmsted"/>
    <s v="Byron Public School District"/>
    <n v="40"/>
    <n v="0"/>
    <n v="0"/>
    <n v="0"/>
    <n v="3"/>
    <n v="4"/>
    <n v="48"/>
    <n v="2.6827632461435278E-3"/>
    <n v="3.2193158953722337E-2"/>
    <n v="293"/>
    <n v="0.16916859122401848"/>
    <n v="1491"/>
    <n v="1732"/>
    <x v="891"/>
    <n v="5"/>
    <n v="21"/>
    <n v="13"/>
    <n v="35"/>
    <n v="286"/>
    <n v="0"/>
    <n v="0"/>
    <n v="0"/>
    <n v="0"/>
    <x v="2362"/>
    <x v="43"/>
    <x v="16"/>
    <x v="31"/>
    <x v="144"/>
    <n v="2.8328611898016998E-2"/>
    <n v="0"/>
    <n v="0"/>
    <n v="0"/>
    <n v="7.8947368421052627E-2"/>
    <n v="3.4875922199865864E-2"/>
  </r>
  <r>
    <x v="2"/>
    <s v="0278-01-000"/>
    <s v="yes"/>
    <x v="1"/>
    <s v="Hennepin"/>
    <s v="Orono Public School District"/>
    <n v="55"/>
    <n v="0"/>
    <n v="0"/>
    <n v="0"/>
    <n v="0"/>
    <n v="0"/>
    <n v="71"/>
    <n v="0"/>
    <n v="3.4872298624754418E-2"/>
    <n v="839"/>
    <n v="0.2992154065620542"/>
    <n v="2036"/>
    <n v="2804"/>
    <x v="2034"/>
    <n v="5"/>
    <n v="52"/>
    <n v="68"/>
    <n v="109"/>
    <n v="769"/>
    <n v="0"/>
    <n v="0"/>
    <n v="28"/>
    <n v="20"/>
    <x v="2363"/>
    <x v="43"/>
    <x v="287"/>
    <x v="154"/>
    <x v="389"/>
    <n v="2.9633620689655173E-2"/>
    <n v="0"/>
    <n v="0"/>
    <n v="0"/>
    <n v="0"/>
    <n v="3.4872298624754418E-2"/>
  </r>
  <r>
    <x v="12"/>
    <s v="2534-01-000"/>
    <m/>
    <x v="0"/>
    <s v="Renville"/>
    <s v="Bird Island-Olivia-Lake Lillian Public School District"/>
    <n v="31"/>
    <n v="0"/>
    <n v="0"/>
    <n v="0"/>
    <n v="0"/>
    <n v="0"/>
    <n v="34"/>
    <n v="0"/>
    <n v="3.4800409416581371E-2"/>
    <n v="34"/>
    <n v="3.4800409416581371E-2"/>
    <n v="977"/>
    <n v="977"/>
    <x v="489"/>
    <n v="2"/>
    <n v="4"/>
    <n v="6"/>
    <n v="119"/>
    <n v="31"/>
    <n v="0"/>
    <n v="0"/>
    <n v="0"/>
    <n v="0"/>
    <x v="121"/>
    <x v="16"/>
    <x v="2"/>
    <x v="3"/>
    <x v="177"/>
    <n v="3.664302600472813E-2"/>
    <n v="0"/>
    <n v="0"/>
    <n v="0"/>
    <n v="0"/>
    <n v="3.4800409416581371E-2"/>
  </r>
  <r>
    <x v="9"/>
    <s v="0846-01-000"/>
    <m/>
    <x v="0"/>
    <s v="Wilkin"/>
    <s v="Breckenridge Public School District"/>
    <n v="29"/>
    <n v="0"/>
    <n v="0"/>
    <n v="0"/>
    <n v="0"/>
    <n v="0"/>
    <n v="31"/>
    <n v="0"/>
    <n v="3.479236812570146E-2"/>
    <n v="19"/>
    <n v="2.1615472127417521E-2"/>
    <n v="891"/>
    <n v="879"/>
    <x v="1391"/>
    <n v="10"/>
    <n v="10"/>
    <n v="2"/>
    <n v="46"/>
    <n v="13"/>
    <n v="0"/>
    <n v="0"/>
    <n v="0"/>
    <n v="0"/>
    <x v="2280"/>
    <x v="87"/>
    <x v="14"/>
    <x v="0"/>
    <x v="64"/>
    <n v="3.5066505441354291E-2"/>
    <n v="0"/>
    <n v="0"/>
    <n v="0"/>
    <n v="0"/>
    <n v="3.479236812570146E-2"/>
  </r>
  <r>
    <x v="2"/>
    <s v="0150-01-000"/>
    <m/>
    <x v="0"/>
    <s v="Clay"/>
    <s v="Hawley Public School District"/>
    <n v="23"/>
    <n v="0"/>
    <n v="0"/>
    <n v="0"/>
    <n v="0"/>
    <n v="0"/>
    <n v="30"/>
    <n v="0"/>
    <n v="3.4762456546929318E-2"/>
    <n v="122"/>
    <n v="0.12774869109947645"/>
    <n v="863"/>
    <n v="955"/>
    <x v="275"/>
    <n v="6"/>
    <n v="9"/>
    <n v="6"/>
    <n v="17"/>
    <n v="119"/>
    <n v="0"/>
    <n v="0"/>
    <n v="0"/>
    <n v="0"/>
    <x v="2149"/>
    <x v="31"/>
    <x v="13"/>
    <x v="3"/>
    <x v="61"/>
    <n v="2.8014616321559074E-2"/>
    <n v="0"/>
    <n v="0"/>
    <n v="0"/>
    <n v="0"/>
    <n v="3.4762456546929318E-2"/>
  </r>
  <r>
    <x v="12"/>
    <s v="0077-01-000"/>
    <m/>
    <x v="0"/>
    <s v="Blue Earth"/>
    <s v="Mankato Public School District"/>
    <n v="239"/>
    <n v="0"/>
    <n v="0"/>
    <n v="0"/>
    <n v="0"/>
    <n v="95"/>
    <n v="152"/>
    <n v="1.3365222284749578E-2"/>
    <n v="2.1384355655599326E-2"/>
    <n v="229"/>
    <n v="3.229901269393512E-2"/>
    <n v="7108"/>
    <n v="7090"/>
    <x v="2377"/>
    <n v="35"/>
    <n v="320"/>
    <n v="180"/>
    <n v="220"/>
    <n v="220"/>
    <n v="0"/>
    <n v="0"/>
    <n v="0"/>
    <n v="0"/>
    <x v="2364"/>
    <x v="5"/>
    <x v="338"/>
    <x v="572"/>
    <x v="361"/>
    <n v="3.7614101353478126E-2"/>
    <n v="0"/>
    <n v="0"/>
    <n v="0"/>
    <n v="0"/>
    <n v="3.47495779403489E-2"/>
  </r>
  <r>
    <x v="15"/>
    <s v="0621-01-000"/>
    <s v="yes"/>
    <x v="1"/>
    <s v="Ramsey"/>
    <s v="Mounds View Public School District"/>
    <n v="305"/>
    <n v="3"/>
    <n v="27"/>
    <n v="11"/>
    <n v="16"/>
    <n v="106"/>
    <n v="278"/>
    <n v="9.5918921364582382E-3"/>
    <n v="2.5156094471088589E-2"/>
    <n v="97"/>
    <n v="9.0115198810850981E-3"/>
    <n v="11051"/>
    <n v="10764"/>
    <x v="2378"/>
    <n v="106"/>
    <n v="547"/>
    <n v="765"/>
    <n v="292"/>
    <n v="81"/>
    <n v="0"/>
    <n v="0"/>
    <n v="0"/>
    <n v="0"/>
    <x v="2160"/>
    <x v="45"/>
    <x v="646"/>
    <x v="573"/>
    <x v="718"/>
    <n v="3.2873464108644106E-2"/>
    <n v="2.7522935779816515E-2"/>
    <n v="4.7038327526132406E-2"/>
    <n v="1.4175257731958763E-2"/>
    <n v="5.1948051948051951E-2"/>
    <n v="3.4747986607546827E-2"/>
  </r>
  <r>
    <x v="16"/>
    <s v="0549-01-000"/>
    <m/>
    <x v="0"/>
    <s v="Otter Tail"/>
    <s v="Perham-Dent Public School District"/>
    <n v="58"/>
    <n v="0"/>
    <n v="0"/>
    <n v="0"/>
    <n v="0"/>
    <n v="0"/>
    <n v="60"/>
    <n v="0"/>
    <n v="3.4722222222222224E-2"/>
    <n v="72"/>
    <n v="4.1379310344827586E-2"/>
    <n v="1728"/>
    <n v="1740"/>
    <x v="2379"/>
    <n v="9"/>
    <n v="8"/>
    <n v="7"/>
    <n v="30"/>
    <n v="71"/>
    <n v="0"/>
    <n v="0"/>
    <n v="0"/>
    <n v="0"/>
    <x v="1589"/>
    <x v="68"/>
    <x v="8"/>
    <x v="36"/>
    <x v="72"/>
    <n v="3.4668260609683206E-2"/>
    <n v="0"/>
    <n v="0"/>
    <n v="0"/>
    <n v="0"/>
    <n v="3.4722222222222224E-2"/>
  </r>
  <r>
    <x v="12"/>
    <s v="0347-01-000"/>
    <m/>
    <x v="0"/>
    <s v="Kandiyohi"/>
    <s v="Willmar Public School District"/>
    <n v="139"/>
    <n v="0"/>
    <n v="0"/>
    <n v="0"/>
    <n v="8"/>
    <n v="0"/>
    <n v="153"/>
    <n v="0"/>
    <n v="3.4701746427761394E-2"/>
    <n v="126"/>
    <n v="2.8753993610223641E-2"/>
    <n v="4409"/>
    <n v="4382"/>
    <x v="1364"/>
    <n v="26"/>
    <n v="84"/>
    <n v="23"/>
    <n v="1042"/>
    <n v="113"/>
    <n v="0"/>
    <n v="0"/>
    <n v="0"/>
    <n v="3"/>
    <x v="2365"/>
    <x v="17"/>
    <x v="204"/>
    <x v="155"/>
    <x v="727"/>
    <n v="4.2994123105474791E-2"/>
    <n v="0"/>
    <n v="0"/>
    <n v="0"/>
    <n v="7.6408787010506206E-3"/>
    <n v="3.4701746427761394E-2"/>
  </r>
  <r>
    <x v="4"/>
    <s v="0278-01-000"/>
    <s v="yes"/>
    <x v="1"/>
    <s v="Hennepin"/>
    <s v="Orono Public School District"/>
    <n v="53"/>
    <n v="0"/>
    <n v="0"/>
    <n v="0"/>
    <n v="3"/>
    <n v="0"/>
    <n v="73"/>
    <n v="0"/>
    <n v="3.4679334916864611E-2"/>
    <n v="630"/>
    <n v="0.236664162283997"/>
    <n v="2105"/>
    <n v="2662"/>
    <x v="2380"/>
    <n v="6"/>
    <n v="23"/>
    <n v="58"/>
    <n v="65"/>
    <n v="590"/>
    <n v="3"/>
    <n v="0"/>
    <n v="12"/>
    <n v="9"/>
    <x v="2178"/>
    <x v="6"/>
    <x v="23"/>
    <x v="456"/>
    <x v="26"/>
    <n v="2.6862645717181957E-2"/>
    <n v="0"/>
    <n v="0"/>
    <n v="0"/>
    <n v="5.0847457627118647E-2"/>
    <n v="3.4679334916864611E-2"/>
  </r>
  <r>
    <x v="13"/>
    <s v="0763-01-000"/>
    <m/>
    <x v="0"/>
    <s v="Steele"/>
    <s v="Medford Public School District"/>
    <n v="19"/>
    <n v="0"/>
    <n v="0"/>
    <n v="0"/>
    <n v="0"/>
    <n v="0"/>
    <n v="19"/>
    <n v="0"/>
    <n v="3.4671532846715328E-2"/>
    <n v="18"/>
    <n v="3.2906764168190127E-2"/>
    <n v="548"/>
    <n v="547"/>
    <x v="732"/>
    <n v="0"/>
    <n v="1"/>
    <n v="14"/>
    <n v="20"/>
    <n v="16"/>
    <n v="0"/>
    <n v="0"/>
    <n v="0"/>
    <n v="0"/>
    <x v="423"/>
    <x v="0"/>
    <x v="3"/>
    <x v="30"/>
    <x v="23"/>
    <n v="3.7181996086105673E-2"/>
    <n v="0"/>
    <n v="0"/>
    <n v="0"/>
    <n v="0"/>
    <n v="3.4671532846715328E-2"/>
  </r>
  <r>
    <x v="4"/>
    <s v="2168-01-000"/>
    <m/>
    <x v="0"/>
    <s v="Waseca"/>
    <s v="NRHEG School District"/>
    <n v="26"/>
    <n v="0"/>
    <n v="0"/>
    <n v="0"/>
    <n v="0"/>
    <n v="0"/>
    <n v="32"/>
    <n v="0"/>
    <n v="3.4669555796316358E-2"/>
    <n v="113"/>
    <n v="0.11254980079681275"/>
    <n v="923"/>
    <n v="1004"/>
    <x v="2381"/>
    <n v="0"/>
    <n v="1"/>
    <n v="3"/>
    <n v="4"/>
    <n v="112"/>
    <n v="0"/>
    <n v="0"/>
    <n v="0"/>
    <n v="0"/>
    <x v="448"/>
    <x v="0"/>
    <x v="3"/>
    <x v="5"/>
    <x v="29"/>
    <n v="2.8571428571428571E-2"/>
    <n v="0"/>
    <n v="0"/>
    <n v="0"/>
    <n v="0"/>
    <n v="3.4669555796316358E-2"/>
  </r>
  <r>
    <x v="8"/>
    <s v="0716-01-000"/>
    <s v="yes"/>
    <x v="1"/>
    <s v="Scott"/>
    <s v="Belle Plaine Public School District"/>
    <n v="44"/>
    <n v="0"/>
    <n v="0"/>
    <n v="0"/>
    <n v="0"/>
    <n v="20"/>
    <n v="34"/>
    <n v="1.2836970474967908E-2"/>
    <n v="2.1822849807445442E-2"/>
    <n v="39"/>
    <n v="2.5275437459494492E-2"/>
    <n v="1558"/>
    <n v="1543"/>
    <x v="2382"/>
    <n v="7"/>
    <n v="25"/>
    <n v="34"/>
    <n v="25"/>
    <n v="32"/>
    <n v="0"/>
    <n v="0"/>
    <n v="0"/>
    <n v="0"/>
    <x v="2366"/>
    <x v="47"/>
    <x v="51"/>
    <x v="177"/>
    <x v="24"/>
    <n v="3.0054644808743168E-2"/>
    <n v="0"/>
    <n v="0"/>
    <n v="0"/>
    <n v="0"/>
    <n v="3.4659820282413351E-2"/>
  </r>
  <r>
    <x v="12"/>
    <s v="0740-01-000"/>
    <m/>
    <x v="0"/>
    <s v="Stearns"/>
    <s v="Melrose Public School District"/>
    <n v="45"/>
    <n v="0"/>
    <n v="0"/>
    <n v="0"/>
    <n v="0"/>
    <n v="0"/>
    <n v="52"/>
    <n v="0"/>
    <n v="3.4597471723220224E-2"/>
    <n v="82"/>
    <n v="5.348988910632746E-2"/>
    <n v="1503"/>
    <n v="1533"/>
    <x v="2383"/>
    <n v="0"/>
    <n v="5"/>
    <n v="2"/>
    <n v="146"/>
    <n v="76"/>
    <n v="0"/>
    <n v="0"/>
    <n v="0"/>
    <n v="0"/>
    <x v="1701"/>
    <x v="0"/>
    <x v="5"/>
    <x v="0"/>
    <x v="224"/>
    <n v="3.3358042994810974E-2"/>
    <n v="0"/>
    <n v="0"/>
    <n v="0"/>
    <n v="0"/>
    <n v="3.4597471723220224E-2"/>
  </r>
  <r>
    <x v="6"/>
    <s v="0777-01-000"/>
    <m/>
    <x v="0"/>
    <s v="Swift"/>
    <s v="Benson Public School District"/>
    <n v="27"/>
    <n v="0"/>
    <n v="0"/>
    <n v="0"/>
    <n v="0"/>
    <n v="0"/>
    <n v="37"/>
    <n v="0"/>
    <n v="3.4579439252336447E-2"/>
    <n v="17"/>
    <n v="1.6190476190476189E-2"/>
    <n v="1070"/>
    <n v="1050"/>
    <x v="1657"/>
    <n v="2"/>
    <n v="11"/>
    <n v="5"/>
    <n v="28"/>
    <n v="15"/>
    <n v="0"/>
    <n v="0"/>
    <n v="0"/>
    <n v="0"/>
    <x v="636"/>
    <x v="16"/>
    <x v="42"/>
    <x v="7"/>
    <x v="16"/>
    <n v="2.6574803149606301E-2"/>
    <n v="0"/>
    <n v="0"/>
    <n v="0"/>
    <n v="0"/>
    <n v="3.4579439252336447E-2"/>
  </r>
  <r>
    <x v="12"/>
    <s v="2171-01-000"/>
    <m/>
    <x v="0"/>
    <s v="Kittson"/>
    <s v="Kittson Central School District"/>
    <n v="15"/>
    <n v="0"/>
    <n v="0"/>
    <n v="0"/>
    <n v="0"/>
    <n v="0"/>
    <n v="15"/>
    <n v="0"/>
    <n v="3.4562211981566823E-2"/>
    <n v="10"/>
    <n v="2.3310023310023312E-2"/>
    <n v="434"/>
    <n v="429"/>
    <x v="70"/>
    <n v="0"/>
    <n v="1"/>
    <n v="4"/>
    <n v="27"/>
    <n v="9"/>
    <n v="0"/>
    <n v="0"/>
    <n v="0"/>
    <n v="0"/>
    <x v="587"/>
    <x v="0"/>
    <x v="3"/>
    <x v="10"/>
    <x v="59"/>
    <n v="3.7220843672456573E-2"/>
    <n v="0"/>
    <n v="0"/>
    <n v="0"/>
    <n v="0"/>
    <n v="3.4562211981566823E-2"/>
  </r>
  <r>
    <x v="14"/>
    <s v="0876-01-000"/>
    <m/>
    <x v="0"/>
    <s v="Wright"/>
    <s v="Annandale Public School District"/>
    <n v="49"/>
    <n v="0"/>
    <n v="0"/>
    <n v="0"/>
    <n v="0"/>
    <n v="0"/>
    <n v="59"/>
    <n v="0"/>
    <n v="3.452311293153891E-2"/>
    <n v="173"/>
    <n v="9.4898518924849143E-2"/>
    <n v="1709"/>
    <n v="1823"/>
    <x v="1168"/>
    <n v="6"/>
    <n v="20"/>
    <n v="7"/>
    <n v="13"/>
    <n v="162"/>
    <n v="0"/>
    <n v="0"/>
    <n v="0"/>
    <n v="0"/>
    <x v="2367"/>
    <x v="31"/>
    <x v="43"/>
    <x v="36"/>
    <x v="8"/>
    <n v="2.9447115384615384E-2"/>
    <n v="0"/>
    <n v="0"/>
    <n v="0"/>
    <n v="0"/>
    <n v="3.452311293153891E-2"/>
  </r>
  <r>
    <x v="2"/>
    <s v="0726-01-000"/>
    <m/>
    <x v="0"/>
    <s v="Sherburne"/>
    <s v="Becker Public School District"/>
    <n v="75"/>
    <n v="0"/>
    <n v="0"/>
    <n v="0"/>
    <n v="0"/>
    <n v="10"/>
    <n v="77"/>
    <n v="3.9666798889329627E-3"/>
    <n v="3.0543435144783818E-2"/>
    <n v="370"/>
    <n v="0.13195435092724678"/>
    <n v="2521"/>
    <n v="2804"/>
    <x v="2384"/>
    <n v="21"/>
    <n v="36"/>
    <n v="31"/>
    <n v="58"/>
    <n v="347"/>
    <n v="0"/>
    <n v="0"/>
    <n v="0"/>
    <n v="11"/>
    <x v="2283"/>
    <x v="44"/>
    <x v="40"/>
    <x v="152"/>
    <x v="153"/>
    <n v="3.143336127409891E-2"/>
    <n v="0"/>
    <n v="0"/>
    <n v="0"/>
    <n v="0"/>
    <n v="3.451011503371678E-2"/>
  </r>
  <r>
    <x v="14"/>
    <s v="2448-01-000"/>
    <m/>
    <x v="0"/>
    <s v="Martin"/>
    <s v="Martin County West School District"/>
    <n v="27"/>
    <n v="0"/>
    <n v="0"/>
    <n v="0"/>
    <n v="0"/>
    <n v="0"/>
    <n v="27"/>
    <n v="0"/>
    <n v="3.4482758620689655E-2"/>
    <n v="102"/>
    <n v="0.11888111888111888"/>
    <n v="783"/>
    <n v="858"/>
    <x v="664"/>
    <n v="0"/>
    <n v="10"/>
    <n v="2"/>
    <n v="11"/>
    <n v="99"/>
    <n v="0"/>
    <n v="0"/>
    <n v="0"/>
    <n v="0"/>
    <x v="974"/>
    <x v="0"/>
    <x v="14"/>
    <x v="0"/>
    <x v="6"/>
    <n v="3.5386631716906945E-2"/>
    <n v="0"/>
    <n v="0"/>
    <n v="0"/>
    <n v="0"/>
    <n v="3.4482758620689655E-2"/>
  </r>
  <r>
    <x v="16"/>
    <s v="0763-01-000"/>
    <m/>
    <x v="0"/>
    <s v="Steele"/>
    <s v="Medford Public School District"/>
    <n v="18"/>
    <n v="0"/>
    <n v="0"/>
    <n v="0"/>
    <n v="0"/>
    <n v="0"/>
    <n v="18"/>
    <n v="0"/>
    <n v="3.4482758620689655E-2"/>
    <n v="58"/>
    <n v="0.10320284697508897"/>
    <n v="522"/>
    <n v="562"/>
    <x v="827"/>
    <n v="1"/>
    <n v="2"/>
    <n v="14"/>
    <n v="13"/>
    <n v="50"/>
    <n v="0"/>
    <n v="0"/>
    <n v="3"/>
    <n v="3"/>
    <x v="524"/>
    <x v="3"/>
    <x v="6"/>
    <x v="20"/>
    <x v="32"/>
    <n v="3.5999999999999997E-2"/>
    <n v="0"/>
    <n v="0"/>
    <n v="0"/>
    <n v="0"/>
    <n v="3.4482758620689655E-2"/>
  </r>
  <r>
    <x v="13"/>
    <s v="2689-01-000"/>
    <m/>
    <x v="0"/>
    <s v="Pipestone"/>
    <s v="Pipestone Area School District"/>
    <n v="47"/>
    <n v="0"/>
    <n v="0"/>
    <n v="0"/>
    <n v="0"/>
    <n v="0"/>
    <n v="55"/>
    <n v="0"/>
    <n v="3.4482758620689655E-2"/>
    <n v="9"/>
    <n v="5.8102001291155583E-3"/>
    <n v="1595"/>
    <n v="1549"/>
    <x v="2385"/>
    <n v="59"/>
    <n v="5"/>
    <n v="15"/>
    <n v="14"/>
    <n v="8"/>
    <n v="0"/>
    <n v="0"/>
    <n v="0"/>
    <n v="0"/>
    <x v="563"/>
    <x v="160"/>
    <x v="5"/>
    <x v="27"/>
    <x v="7"/>
    <n v="3.1438127090301006E-2"/>
    <n v="0"/>
    <n v="0"/>
    <n v="0"/>
    <n v="0"/>
    <n v="3.4482758620689655E-2"/>
  </r>
  <r>
    <x v="9"/>
    <s v="0181-01-000"/>
    <m/>
    <x v="0"/>
    <s v="Crow Wing"/>
    <s v="Brainerd Public School District"/>
    <n v="226"/>
    <n v="0"/>
    <n v="0"/>
    <n v="0"/>
    <n v="0"/>
    <n v="15"/>
    <n v="223"/>
    <n v="2.1710811984368217E-3"/>
    <n v="3.2276740483427414E-2"/>
    <n v="478"/>
    <n v="6.6862498251503713E-2"/>
    <n v="6909"/>
    <n v="7149"/>
    <x v="2386"/>
    <n v="109"/>
    <n v="75"/>
    <n v="54"/>
    <n v="59"/>
    <n v="457"/>
    <n v="3"/>
    <n v="0"/>
    <n v="4"/>
    <n v="0"/>
    <x v="2368"/>
    <x v="57"/>
    <x v="453"/>
    <x v="237"/>
    <x v="26"/>
    <n v="3.413381664401148E-2"/>
    <n v="0"/>
    <n v="0"/>
    <n v="0"/>
    <n v="0"/>
    <n v="3.4447821681864235E-2"/>
  </r>
  <r>
    <x v="17"/>
    <s v="0745-01-000"/>
    <m/>
    <x v="0"/>
    <s v="Stearns"/>
    <s v="Albany Public School District"/>
    <n v="51"/>
    <n v="0"/>
    <n v="0"/>
    <n v="0"/>
    <n v="0"/>
    <n v="0"/>
    <n v="55"/>
    <n v="0"/>
    <n v="3.4375000000000003E-2"/>
    <n v="95"/>
    <n v="5.7926829268292686E-2"/>
    <n v="1600"/>
    <n v="1640"/>
    <x v="1091"/>
    <n v="5"/>
    <n v="14"/>
    <n v="9"/>
    <n v="10"/>
    <n v="87"/>
    <n v="0"/>
    <n v="0"/>
    <n v="0"/>
    <n v="0"/>
    <x v="2369"/>
    <x v="43"/>
    <x v="27"/>
    <x v="14"/>
    <x v="32"/>
    <n v="3.2567049808429116E-2"/>
    <n v="0"/>
    <n v="0"/>
    <n v="0"/>
    <n v="0"/>
    <n v="3.4375000000000003E-2"/>
  </r>
  <r>
    <x v="17"/>
    <s v="0682-01-000"/>
    <m/>
    <x v="0"/>
    <s v="Roseau"/>
    <s v="Roseau Public School District"/>
    <n v="47"/>
    <n v="0"/>
    <n v="0"/>
    <n v="0"/>
    <n v="0"/>
    <n v="0"/>
    <n v="52"/>
    <n v="0"/>
    <n v="3.4368803701255786E-2"/>
    <n v="48"/>
    <n v="3.1809145129224649E-2"/>
    <n v="1513"/>
    <n v="1509"/>
    <x v="2387"/>
    <n v="6"/>
    <n v="6"/>
    <n v="12"/>
    <n v="1"/>
    <n v="47"/>
    <n v="0"/>
    <n v="0"/>
    <n v="0"/>
    <n v="0"/>
    <x v="1874"/>
    <x v="31"/>
    <x v="41"/>
    <x v="17"/>
    <x v="0"/>
    <n v="3.1671159029649593E-2"/>
    <n v="0"/>
    <n v="0"/>
    <n v="0"/>
    <n v="0"/>
    <n v="3.4368803701255786E-2"/>
  </r>
  <r>
    <x v="16"/>
    <s v="0077-01-000"/>
    <m/>
    <x v="0"/>
    <s v="Blue Earth"/>
    <s v="Mankato Public School District"/>
    <n v="227"/>
    <n v="0"/>
    <n v="0"/>
    <n v="0"/>
    <n v="9"/>
    <n v="110"/>
    <n v="132"/>
    <n v="1.5618344455487718E-2"/>
    <n v="1.8742013346585262E-2"/>
    <n v="190"/>
    <n v="2.7177800028608212E-2"/>
    <n v="7043"/>
    <n v="6991"/>
    <x v="2388"/>
    <n v="19"/>
    <n v="220"/>
    <n v="165"/>
    <n v="160"/>
    <n v="178"/>
    <n v="0"/>
    <n v="3"/>
    <n v="0"/>
    <n v="0"/>
    <x v="2370"/>
    <x v="54"/>
    <x v="647"/>
    <x v="574"/>
    <x v="191"/>
    <n v="3.5052501544163062E-2"/>
    <n v="0"/>
    <n v="0"/>
    <n v="0"/>
    <n v="5.3254437869822487E-2"/>
    <n v="3.4360357802072979E-2"/>
  </r>
  <r>
    <x v="15"/>
    <s v="0533-01-000"/>
    <m/>
    <x v="0"/>
    <s v="Olmsted"/>
    <s v="Dover-Eyota Public School District"/>
    <n v="23"/>
    <n v="0"/>
    <n v="0"/>
    <n v="0"/>
    <n v="0"/>
    <n v="0"/>
    <n v="27"/>
    <n v="0"/>
    <n v="3.4263959390862943E-2"/>
    <n v="350"/>
    <n v="0.31503150315031503"/>
    <n v="788"/>
    <n v="1111"/>
    <x v="2389"/>
    <n v="0"/>
    <n v="3"/>
    <n v="8"/>
    <n v="12"/>
    <n v="348"/>
    <n v="0"/>
    <n v="0"/>
    <n v="0"/>
    <n v="0"/>
    <x v="974"/>
    <x v="0"/>
    <x v="4"/>
    <x v="8"/>
    <x v="12"/>
    <n v="3.0144167758846659E-2"/>
    <n v="0"/>
    <n v="0"/>
    <n v="0"/>
    <n v="0"/>
    <n v="3.4263959390862943E-2"/>
  </r>
  <r>
    <x v="15"/>
    <s v="0085-01-000"/>
    <m/>
    <x v="0"/>
    <s v="Brown"/>
    <s v="Springfield Public School District"/>
    <n v="20"/>
    <n v="0"/>
    <n v="0"/>
    <n v="0"/>
    <n v="0"/>
    <n v="0"/>
    <n v="21"/>
    <n v="0"/>
    <n v="3.4257748776508973E-2"/>
    <n v="87"/>
    <n v="0.12812960235640647"/>
    <n v="613"/>
    <n v="679"/>
    <x v="345"/>
    <n v="1"/>
    <n v="1"/>
    <n v="3"/>
    <n v="10"/>
    <n v="85"/>
    <n v="0"/>
    <n v="0"/>
    <n v="0"/>
    <n v="0"/>
    <x v="537"/>
    <x v="3"/>
    <x v="3"/>
    <x v="5"/>
    <x v="32"/>
    <n v="3.3388981636060099E-2"/>
    <n v="0"/>
    <n v="0"/>
    <n v="0"/>
    <n v="0"/>
    <n v="3.4257748776508973E-2"/>
  </r>
  <r>
    <x v="11"/>
    <s v="0578-01-000"/>
    <m/>
    <x v="0"/>
    <s v="Pine"/>
    <s v="Pine City Public School District"/>
    <n v="45"/>
    <n v="3"/>
    <n v="0"/>
    <n v="0"/>
    <n v="0"/>
    <n v="7"/>
    <n v="49"/>
    <n v="4.2735042735042739E-3"/>
    <n v="2.9914529914529916E-2"/>
    <n v="64"/>
    <n v="3.8882138517618466E-2"/>
    <n v="1638"/>
    <n v="1646"/>
    <x v="1655"/>
    <n v="18"/>
    <n v="20"/>
    <n v="24"/>
    <n v="22"/>
    <n v="58"/>
    <n v="0"/>
    <n v="0"/>
    <n v="0"/>
    <n v="0"/>
    <x v="531"/>
    <x v="44"/>
    <x v="43"/>
    <x v="39"/>
    <x v="9"/>
    <n v="2.9051000645577793E-2"/>
    <n v="0.14285714285714285"/>
    <n v="0"/>
    <n v="0"/>
    <n v="0"/>
    <n v="3.4188034188034191E-2"/>
  </r>
  <r>
    <x v="17"/>
    <s v="0508-01-000"/>
    <m/>
    <x v="0"/>
    <s v="Nicollet"/>
    <s v="St. Peter Public School District"/>
    <n v="59"/>
    <n v="0"/>
    <n v="3"/>
    <n v="0"/>
    <n v="0"/>
    <n v="16"/>
    <n v="50"/>
    <n v="8.2815734989648039E-3"/>
    <n v="2.5879917184265012E-2"/>
    <n v="69"/>
    <n v="3.565891472868217E-2"/>
    <n v="1932"/>
    <n v="1935"/>
    <x v="2390"/>
    <n v="15"/>
    <n v="53"/>
    <n v="30"/>
    <n v="78"/>
    <n v="67"/>
    <n v="0"/>
    <n v="0"/>
    <n v="0"/>
    <n v="0"/>
    <x v="870"/>
    <x v="46"/>
    <x v="409"/>
    <x v="249"/>
    <x v="93"/>
    <n v="3.3695031410622502E-2"/>
    <n v="0"/>
    <n v="5.3571428571428568E-2"/>
    <n v="0"/>
    <n v="0"/>
    <n v="3.4161490683229816E-2"/>
  </r>
  <r>
    <x v="4"/>
    <s v="0272-01-000"/>
    <s v="yes"/>
    <x v="1"/>
    <s v="Hennepin"/>
    <s v="Eden Prairie Public School District"/>
    <n v="238"/>
    <n v="0"/>
    <n v="52"/>
    <n v="23"/>
    <n v="8"/>
    <n v="99"/>
    <n v="240"/>
    <n v="9.9567534949210508E-3"/>
    <n v="2.4137584230111635E-2"/>
    <n v="302"/>
    <n v="3.0486573793660408E-2"/>
    <n v="9943"/>
    <n v="9906"/>
    <x v="2391"/>
    <n v="36"/>
    <n v="966"/>
    <n v="855"/>
    <n v="325"/>
    <n v="183"/>
    <n v="0"/>
    <n v="45"/>
    <n v="14"/>
    <n v="21"/>
    <x v="2371"/>
    <x v="80"/>
    <x v="648"/>
    <x v="575"/>
    <x v="433"/>
    <n v="3.0595192184085358E-2"/>
    <n v="0"/>
    <n v="5.3442959917780058E-2"/>
    <n v="2.6620370370370371E-2"/>
    <n v="2.564102564102564E-2"/>
    <n v="3.4094337725032689E-2"/>
  </r>
  <r>
    <x v="15"/>
    <s v="0721-01-000"/>
    <s v="yes"/>
    <x v="1"/>
    <s v="Scott"/>
    <s v="New Prague Area Schools"/>
    <n v="85"/>
    <n v="0"/>
    <n v="0"/>
    <n v="0"/>
    <n v="0"/>
    <n v="5"/>
    <n v="87"/>
    <n v="1.8518518518518519E-3"/>
    <n v="3.2222222222222222E-2"/>
    <n v="264"/>
    <n v="9.1922005571030641E-2"/>
    <n v="2700"/>
    <n v="2872"/>
    <x v="2392"/>
    <n v="2"/>
    <n v="8"/>
    <n v="28"/>
    <n v="25"/>
    <n v="249"/>
    <n v="0"/>
    <n v="0"/>
    <n v="0"/>
    <n v="0"/>
    <x v="2372"/>
    <x v="16"/>
    <x v="8"/>
    <x v="136"/>
    <x v="24"/>
    <n v="3.2136105860113423E-2"/>
    <n v="0"/>
    <n v="0"/>
    <n v="0"/>
    <n v="0"/>
    <n v="3.4074074074074076E-2"/>
  </r>
  <r>
    <x v="9"/>
    <s v="2899-01-000"/>
    <m/>
    <x v="0"/>
    <s v="Wabasha"/>
    <s v="Plainview-Elgin-Millville"/>
    <n v="50"/>
    <n v="0"/>
    <n v="0"/>
    <n v="0"/>
    <n v="0"/>
    <n v="0"/>
    <n v="53"/>
    <n v="0"/>
    <n v="3.4061696658097683E-2"/>
    <n v="94"/>
    <n v="5.8860363180964305E-2"/>
    <n v="1556"/>
    <n v="1597"/>
    <x v="1815"/>
    <n v="4"/>
    <n v="9"/>
    <n v="6"/>
    <n v="78"/>
    <n v="91"/>
    <n v="0"/>
    <n v="0"/>
    <n v="0"/>
    <n v="0"/>
    <x v="2373"/>
    <x v="2"/>
    <x v="13"/>
    <x v="3"/>
    <x v="93"/>
    <n v="3.4270047978067167E-2"/>
    <n v="0"/>
    <n v="0"/>
    <n v="0"/>
    <n v="0"/>
    <n v="3.4061696658097683E-2"/>
  </r>
  <r>
    <x v="0"/>
    <s v="0492-01-000"/>
    <m/>
    <x v="0"/>
    <s v="Mower"/>
    <s v="Austin Public School District"/>
    <n v="132"/>
    <n v="0"/>
    <n v="0"/>
    <n v="0"/>
    <n v="13"/>
    <n v="19"/>
    <n v="135"/>
    <n v="4.1961130742049473E-3"/>
    <n v="2.9814487632508834E-2"/>
    <n v="77"/>
    <n v="1.7299483262188272E-2"/>
    <n v="4528"/>
    <n v="4451"/>
    <x v="1383"/>
    <n v="10"/>
    <n v="254"/>
    <n v="130"/>
    <n v="1008"/>
    <n v="71"/>
    <n v="0"/>
    <n v="0"/>
    <n v="0"/>
    <n v="0"/>
    <x v="2374"/>
    <x v="87"/>
    <x v="649"/>
    <x v="254"/>
    <x v="728"/>
    <n v="4.2443729903536981E-2"/>
    <n v="0"/>
    <n v="0"/>
    <n v="0"/>
    <n v="1.2732615083251714E-2"/>
    <n v="3.401060070671378E-2"/>
  </r>
  <r>
    <x v="17"/>
    <s v="0270-01-000"/>
    <s v="yes"/>
    <x v="1"/>
    <s v="Hennepin"/>
    <s v="Hopkins Public School District"/>
    <n v="235"/>
    <n v="0"/>
    <n v="9"/>
    <n v="11"/>
    <n v="7"/>
    <n v="0"/>
    <n v="271"/>
    <n v="0"/>
    <n v="3.3998243633170243E-2"/>
    <n v="555"/>
    <n v="6.7231980617807385E-2"/>
    <n v="7971"/>
    <n v="8255"/>
    <x v="2393"/>
    <n v="64"/>
    <n v="651"/>
    <n v="307"/>
    <n v="329"/>
    <n v="466"/>
    <n v="0"/>
    <n v="39"/>
    <n v="10"/>
    <n v="6"/>
    <x v="2375"/>
    <x v="174"/>
    <x v="650"/>
    <x v="576"/>
    <x v="409"/>
    <n v="3.5216544282931216E-2"/>
    <n v="0"/>
    <n v="1.4492753623188406E-2"/>
    <n v="3.5714285714285712E-2"/>
    <n v="2.1212121212121213E-2"/>
    <n v="3.3998243633170243E-2"/>
  </r>
  <r>
    <x v="14"/>
    <s v="0700-01-000"/>
    <m/>
    <x v="0"/>
    <s v="Saint Louis"/>
    <s v="Hermantown Public School District"/>
    <n v="49"/>
    <n v="0"/>
    <n v="5"/>
    <n v="0"/>
    <n v="0"/>
    <n v="10"/>
    <n v="50"/>
    <n v="5.6593095642331632E-3"/>
    <n v="2.8296547821165818E-2"/>
    <n v="286"/>
    <n v="0.1435022579026593"/>
    <n v="1767"/>
    <n v="1993"/>
    <x v="2394"/>
    <n v="17"/>
    <n v="14"/>
    <n v="22"/>
    <n v="16"/>
    <n v="279"/>
    <n v="0"/>
    <n v="0"/>
    <n v="0"/>
    <n v="3"/>
    <x v="2376"/>
    <x v="83"/>
    <x v="57"/>
    <x v="224"/>
    <x v="8"/>
    <n v="2.8925619834710745E-2"/>
    <n v="0"/>
    <n v="0.26315789473684209"/>
    <n v="0"/>
    <n v="0"/>
    <n v="3.3955857385398983E-2"/>
  </r>
  <r>
    <x v="6"/>
    <s v="0115-01-000"/>
    <m/>
    <x v="0"/>
    <s v="Cass"/>
    <s v="Cass Lake-Bena Public Schools"/>
    <n v="21"/>
    <n v="5"/>
    <n v="0"/>
    <n v="0"/>
    <n v="0"/>
    <n v="0"/>
    <n v="31"/>
    <n v="0"/>
    <n v="3.3953997809419496E-2"/>
    <n v="181"/>
    <n v="0.17027281279397929"/>
    <n v="913"/>
    <n v="1063"/>
    <x v="196"/>
    <n v="900"/>
    <n v="4"/>
    <n v="4"/>
    <n v="1"/>
    <n v="13"/>
    <n v="163"/>
    <n v="0"/>
    <n v="0"/>
    <n v="0"/>
    <x v="117"/>
    <x v="444"/>
    <x v="2"/>
    <x v="10"/>
    <x v="0"/>
    <n v="0.12962962962962962"/>
    <n v="6.7385444743935314E-3"/>
    <n v="0"/>
    <n v="0"/>
    <n v="0"/>
    <n v="3.3953997809419496E-2"/>
  </r>
  <r>
    <x v="1"/>
    <s v="0726-01-000"/>
    <m/>
    <x v="0"/>
    <s v="Sherburne"/>
    <s v="Becker Public School District"/>
    <n v="74"/>
    <n v="0"/>
    <n v="0"/>
    <n v="0"/>
    <n v="0"/>
    <n v="24"/>
    <n v="63"/>
    <n v="9.3603744149765994E-3"/>
    <n v="2.4570982839313572E-2"/>
    <n v="301"/>
    <n v="0.10835133189344852"/>
    <n v="2564"/>
    <n v="2778"/>
    <x v="2395"/>
    <n v="13"/>
    <n v="23"/>
    <n v="23"/>
    <n v="31"/>
    <n v="287"/>
    <n v="0"/>
    <n v="0"/>
    <n v="0"/>
    <n v="3"/>
    <x v="2377"/>
    <x v="91"/>
    <x v="23"/>
    <x v="155"/>
    <x v="16"/>
    <n v="2.9898989898989901E-2"/>
    <n v="0"/>
    <n v="0"/>
    <n v="0"/>
    <n v="0"/>
    <n v="3.3931357254290168E-2"/>
  </r>
  <r>
    <x v="16"/>
    <s v="2534-01-000"/>
    <m/>
    <x v="0"/>
    <s v="Renville"/>
    <s v="Bird Island-Olivia-Lake Lillian Public School District"/>
    <n v="28"/>
    <n v="0"/>
    <n v="0"/>
    <n v="0"/>
    <n v="0"/>
    <n v="0"/>
    <n v="35"/>
    <n v="0"/>
    <n v="3.391472868217054E-2"/>
    <n v="37"/>
    <n v="3.5783365570599614E-2"/>
    <n v="1032"/>
    <n v="1034"/>
    <x v="1242"/>
    <n v="0"/>
    <n v="1"/>
    <n v="2"/>
    <n v="145"/>
    <n v="30"/>
    <n v="0"/>
    <n v="0"/>
    <n v="0"/>
    <n v="0"/>
    <x v="1047"/>
    <x v="0"/>
    <x v="3"/>
    <x v="0"/>
    <x v="422"/>
    <n v="3.1674208144796379E-2"/>
    <n v="0"/>
    <n v="0"/>
    <n v="0"/>
    <n v="0"/>
    <n v="3.391472868217054E-2"/>
  </r>
  <r>
    <x v="14"/>
    <s v="0199-01-000"/>
    <s v="yes"/>
    <x v="1"/>
    <s v="Dakota"/>
    <s v="Inver Grove Heights Schools"/>
    <n v="96"/>
    <n v="4"/>
    <n v="11"/>
    <n v="0"/>
    <n v="11"/>
    <n v="15"/>
    <n v="118"/>
    <n v="3.821656050955414E-3"/>
    <n v="3.0063694267515925E-2"/>
    <n v="20"/>
    <n v="5.246589716684155E-3"/>
    <n v="3925"/>
    <n v="3812"/>
    <x v="2396"/>
    <n v="31"/>
    <n v="201"/>
    <n v="129"/>
    <n v="279"/>
    <n v="14"/>
    <n v="0"/>
    <n v="0"/>
    <n v="0"/>
    <n v="0"/>
    <x v="2378"/>
    <x v="5"/>
    <x v="651"/>
    <x v="577"/>
    <x v="729"/>
    <n v="2.9502151198524892E-2"/>
    <n v="0.11428571428571428"/>
    <n v="5.1886792452830191E-2"/>
    <n v="0"/>
    <n v="3.793103448275862E-2"/>
    <n v="3.3885350318471341E-2"/>
  </r>
  <r>
    <x v="4"/>
    <s v="0511-01-000"/>
    <m/>
    <x v="0"/>
    <s v="Nobles"/>
    <s v="Adrian Public School District"/>
    <n v="14"/>
    <n v="0"/>
    <n v="0"/>
    <n v="0"/>
    <n v="0"/>
    <n v="0"/>
    <n v="17"/>
    <n v="0"/>
    <n v="3.3730158730158728E-2"/>
    <n v="156"/>
    <n v="0.24261275272161742"/>
    <n v="504"/>
    <n v="643"/>
    <x v="169"/>
    <n v="2"/>
    <n v="8"/>
    <n v="10"/>
    <n v="19"/>
    <n v="149"/>
    <n v="0"/>
    <n v="0"/>
    <n v="0"/>
    <n v="3"/>
    <x v="525"/>
    <x v="16"/>
    <x v="8"/>
    <x v="12"/>
    <x v="4"/>
    <n v="2.9850746268656716E-2"/>
    <n v="0"/>
    <n v="0"/>
    <n v="0"/>
    <n v="0"/>
    <n v="3.3730158730158728E-2"/>
  </r>
  <r>
    <x v="16"/>
    <s v="0531-01-000"/>
    <m/>
    <x v="0"/>
    <s v="Olmsted"/>
    <s v="Byron Public School District"/>
    <n v="41"/>
    <n v="0"/>
    <n v="0"/>
    <n v="0"/>
    <n v="0"/>
    <n v="5"/>
    <n v="42"/>
    <n v="3.5868005738880918E-3"/>
    <n v="3.0129124820659971E-2"/>
    <n v="111"/>
    <n v="7.6131687242798354E-2"/>
    <n v="1394"/>
    <n v="1458"/>
    <x v="2397"/>
    <n v="1"/>
    <n v="6"/>
    <n v="19"/>
    <n v="9"/>
    <n v="106"/>
    <n v="0"/>
    <n v="0"/>
    <n v="0"/>
    <n v="0"/>
    <x v="2379"/>
    <x v="3"/>
    <x v="41"/>
    <x v="60"/>
    <x v="22"/>
    <n v="3.0191458026509573E-2"/>
    <n v="0"/>
    <n v="0"/>
    <n v="0"/>
    <n v="0"/>
    <n v="3.3715925394548062E-2"/>
  </r>
  <r>
    <x v="17"/>
    <s v="2534-01-000"/>
    <m/>
    <x v="0"/>
    <s v="Renville"/>
    <s v="Bird Island-Olivia-Lake Lillian Public School District"/>
    <n v="28"/>
    <n v="0"/>
    <n v="0"/>
    <n v="0"/>
    <n v="0"/>
    <n v="0"/>
    <n v="34"/>
    <n v="0"/>
    <n v="3.3663366336633666E-2"/>
    <n v="35"/>
    <n v="3.4619188921859542E-2"/>
    <n v="1010"/>
    <n v="1011"/>
    <x v="1006"/>
    <n v="0"/>
    <n v="1"/>
    <n v="3"/>
    <n v="131"/>
    <n v="26"/>
    <n v="0"/>
    <n v="0"/>
    <n v="0"/>
    <n v="0"/>
    <x v="1170"/>
    <x v="0"/>
    <x v="3"/>
    <x v="5"/>
    <x v="293"/>
    <n v="3.1890660592255128E-2"/>
    <n v="0"/>
    <n v="0"/>
    <n v="0"/>
    <n v="0"/>
    <n v="3.3663366336633666E-2"/>
  </r>
  <r>
    <x v="15"/>
    <s v="0227-01-000"/>
    <m/>
    <x v="0"/>
    <s v="Olmsted"/>
    <s v="Chatfield Public Schools"/>
    <n v="24"/>
    <n v="0"/>
    <n v="0"/>
    <n v="0"/>
    <n v="0"/>
    <n v="0"/>
    <n v="29"/>
    <n v="0"/>
    <n v="3.3642691415313224E-2"/>
    <n v="106"/>
    <n v="0.11288604898828541"/>
    <n v="862"/>
    <n v="939"/>
    <x v="275"/>
    <n v="0"/>
    <n v="4"/>
    <n v="7"/>
    <n v="11"/>
    <n v="103"/>
    <n v="0"/>
    <n v="0"/>
    <n v="0"/>
    <n v="0"/>
    <x v="195"/>
    <x v="0"/>
    <x v="2"/>
    <x v="36"/>
    <x v="6"/>
    <n v="2.8639618138424822E-2"/>
    <n v="0"/>
    <n v="0"/>
    <n v="0"/>
    <n v="0"/>
    <n v="3.3642691415313224E-2"/>
  </r>
  <r>
    <x v="13"/>
    <s v="0241-01-000"/>
    <m/>
    <x v="0"/>
    <s v="Freeborn"/>
    <s v="Albert Lea Public School District"/>
    <n v="130"/>
    <n v="0"/>
    <n v="0"/>
    <n v="0"/>
    <n v="0"/>
    <n v="0"/>
    <n v="138"/>
    <n v="0"/>
    <n v="3.3584813823314678E-2"/>
    <n v="44"/>
    <n v="1.0958904109589041E-2"/>
    <n v="4109"/>
    <n v="4015"/>
    <x v="2398"/>
    <n v="5"/>
    <n v="13"/>
    <n v="39"/>
    <n v="388"/>
    <n v="36"/>
    <n v="0"/>
    <n v="0"/>
    <n v="0"/>
    <n v="3"/>
    <x v="2380"/>
    <x v="43"/>
    <x v="45"/>
    <x v="278"/>
    <x v="730"/>
    <n v="3.5763411279229711E-2"/>
    <n v="0"/>
    <n v="0"/>
    <n v="0"/>
    <n v="0"/>
    <n v="3.3584813823314678E-2"/>
  </r>
  <r>
    <x v="13"/>
    <s v="0877-01-000"/>
    <m/>
    <x v="0"/>
    <s v="Wright"/>
    <s v="Buffalo-Hanover-Montrose Public Sch"/>
    <n v="149"/>
    <n v="0"/>
    <n v="0"/>
    <n v="0"/>
    <n v="0"/>
    <n v="0"/>
    <n v="160"/>
    <n v="0"/>
    <n v="3.3564086427522552E-2"/>
    <n v="189"/>
    <n v="3.9407839866555466E-2"/>
    <n v="4767"/>
    <n v="4796"/>
    <x v="2399"/>
    <n v="17"/>
    <n v="24"/>
    <n v="40"/>
    <n v="26"/>
    <n v="174"/>
    <n v="0"/>
    <n v="0"/>
    <n v="0"/>
    <n v="0"/>
    <x v="2381"/>
    <x v="83"/>
    <x v="39"/>
    <x v="154"/>
    <x v="14"/>
    <n v="3.1981111826572227E-2"/>
    <n v="0"/>
    <n v="0"/>
    <n v="0"/>
    <n v="0"/>
    <n v="3.3564086427522552E-2"/>
  </r>
  <r>
    <x v="4"/>
    <s v="0077-01-000"/>
    <m/>
    <x v="0"/>
    <s v="Blue Earth"/>
    <s v="Mankato Public School District"/>
    <n v="216"/>
    <n v="0"/>
    <n v="9"/>
    <n v="0"/>
    <n v="4"/>
    <n v="103"/>
    <n v="137"/>
    <n v="1.4395527603074772E-2"/>
    <n v="1.914744933612858E-2"/>
    <n v="330"/>
    <n v="4.5548654244306416E-2"/>
    <n v="7155"/>
    <n v="7245"/>
    <x v="2400"/>
    <n v="37"/>
    <n v="540"/>
    <n v="197"/>
    <n v="311"/>
    <n v="309"/>
    <n v="0"/>
    <n v="0"/>
    <n v="0"/>
    <n v="0"/>
    <x v="2382"/>
    <x v="52"/>
    <x v="652"/>
    <x v="306"/>
    <x v="465"/>
    <n v="3.560243942640514E-2"/>
    <n v="0"/>
    <n v="1.6393442622950821E-2"/>
    <n v="0"/>
    <n v="1.2698412698412698E-2"/>
    <n v="3.3542976939203356E-2"/>
  </r>
  <r>
    <x v="17"/>
    <s v="0283-01-000"/>
    <s v="yes"/>
    <x v="1"/>
    <s v="Hennepin"/>
    <s v="St. Louis Park Public School Dist."/>
    <n v="102"/>
    <n v="0"/>
    <n v="19"/>
    <n v="6"/>
    <n v="0"/>
    <n v="0"/>
    <n v="142"/>
    <n v="0"/>
    <n v="3.3538025507794049E-2"/>
    <n v="166"/>
    <n v="3.8985439173320806E-2"/>
    <n v="4234"/>
    <n v="4258"/>
    <x v="2268"/>
    <n v="33"/>
    <n v="461"/>
    <n v="175"/>
    <n v="186"/>
    <n v="98"/>
    <n v="4"/>
    <n v="34"/>
    <n v="3"/>
    <n v="13"/>
    <x v="1812"/>
    <x v="32"/>
    <x v="470"/>
    <x v="82"/>
    <x v="507"/>
    <n v="2.9938362195479896E-2"/>
    <n v="0"/>
    <n v="4.2600896860986545E-2"/>
    <n v="3.3707865168539325E-2"/>
    <n v="0"/>
    <n v="3.3538025507794049E-2"/>
  </r>
  <r>
    <x v="9"/>
    <s v="0278-01-000"/>
    <s v="yes"/>
    <x v="1"/>
    <s v="Hennepin"/>
    <s v="Orono Public School District"/>
    <n v="63"/>
    <n v="0"/>
    <n v="0"/>
    <n v="0"/>
    <n v="0"/>
    <n v="0"/>
    <n v="71"/>
    <n v="0"/>
    <n v="3.350637092968381E-2"/>
    <n v="568"/>
    <n v="0.21712538226299694"/>
    <n v="2119"/>
    <n v="2616"/>
    <x v="2401"/>
    <n v="4"/>
    <n v="24"/>
    <n v="54"/>
    <n v="62"/>
    <n v="530"/>
    <n v="0"/>
    <n v="0"/>
    <n v="13"/>
    <n v="9"/>
    <x v="2383"/>
    <x v="2"/>
    <x v="39"/>
    <x v="205"/>
    <x v="184"/>
    <n v="3.1421446384039903E-2"/>
    <n v="0"/>
    <n v="0"/>
    <n v="0"/>
    <n v="0"/>
    <n v="3.350637092968381E-2"/>
  </r>
  <r>
    <x v="7"/>
    <s v="0001-01-000"/>
    <m/>
    <x v="0"/>
    <s v="Aitkin"/>
    <s v="Aitkin Public School District"/>
    <n v="38"/>
    <n v="0"/>
    <n v="0"/>
    <n v="0"/>
    <n v="0"/>
    <n v="0"/>
    <n v="43"/>
    <n v="0"/>
    <n v="3.348909657320872E-2"/>
    <n v="76"/>
    <n v="5.7706909643128322E-2"/>
    <n v="1284"/>
    <n v="1317"/>
    <x v="1143"/>
    <n v="14"/>
    <n v="19"/>
    <n v="8"/>
    <n v="14"/>
    <n v="73"/>
    <n v="0"/>
    <n v="0"/>
    <n v="0"/>
    <n v="0"/>
    <x v="2384"/>
    <x v="93"/>
    <x v="57"/>
    <x v="8"/>
    <x v="7"/>
    <n v="3.0969845150774247E-2"/>
    <n v="0"/>
    <n v="0"/>
    <n v="0"/>
    <n v="0"/>
    <n v="3.348909657320872E-2"/>
  </r>
  <r>
    <x v="12"/>
    <s v="0084-01-000"/>
    <m/>
    <x v="0"/>
    <s v="Brown"/>
    <s v="Sleepy Eye Public School District"/>
    <n v="15"/>
    <n v="0"/>
    <n v="0"/>
    <n v="0"/>
    <n v="0"/>
    <n v="0"/>
    <n v="22"/>
    <n v="0"/>
    <n v="3.3485540334855401E-2"/>
    <n v="25"/>
    <n v="3.787878787878788E-2"/>
    <n v="657"/>
    <n v="660"/>
    <x v="728"/>
    <n v="1"/>
    <n v="0"/>
    <n v="7"/>
    <n v="167"/>
    <n v="19"/>
    <n v="0"/>
    <n v="0"/>
    <n v="0"/>
    <n v="4"/>
    <x v="263"/>
    <x v="3"/>
    <x v="0"/>
    <x v="36"/>
    <x v="415"/>
    <n v="3.1185031185031187E-2"/>
    <n v="0"/>
    <n v="0"/>
    <n v="0"/>
    <n v="0"/>
    <n v="3.3485540334855401E-2"/>
  </r>
  <r>
    <x v="4"/>
    <s v="0484-01-000"/>
    <m/>
    <x v="0"/>
    <s v="Morrison"/>
    <s v="Pierz Public School District"/>
    <n v="29"/>
    <n v="0"/>
    <n v="0"/>
    <n v="0"/>
    <n v="0"/>
    <n v="0"/>
    <n v="29"/>
    <n v="0"/>
    <n v="3.3448673587081888E-2"/>
    <n v="218"/>
    <n v="0.20643939393939395"/>
    <n v="867"/>
    <n v="1056"/>
    <x v="625"/>
    <n v="6"/>
    <n v="8"/>
    <n v="5"/>
    <n v="8"/>
    <n v="209"/>
    <n v="3"/>
    <n v="0"/>
    <n v="0"/>
    <n v="0"/>
    <x v="1721"/>
    <x v="6"/>
    <x v="8"/>
    <x v="7"/>
    <x v="27"/>
    <n v="3.4157832744405182E-2"/>
    <n v="0"/>
    <n v="0"/>
    <n v="0"/>
    <n v="0"/>
    <n v="3.3448673587081888E-2"/>
  </r>
  <r>
    <x v="9"/>
    <s v="0271-01-000"/>
    <s v="yes"/>
    <x v="1"/>
    <s v="Hennepin"/>
    <s v="Bloomington Public School District"/>
    <n v="198"/>
    <n v="0"/>
    <n v="75"/>
    <n v="16"/>
    <n v="55"/>
    <n v="199"/>
    <n v="162"/>
    <n v="1.8431045660831712E-2"/>
    <n v="1.5004167824395665E-2"/>
    <n v="54"/>
    <n v="5.1477597712106769E-3"/>
    <n v="10797"/>
    <n v="10490"/>
    <x v="2402"/>
    <n v="96"/>
    <n v="1509"/>
    <n v="957"/>
    <n v="1006"/>
    <n v="33"/>
    <n v="0"/>
    <n v="3"/>
    <n v="0"/>
    <n v="0"/>
    <x v="2385"/>
    <x v="9"/>
    <x v="653"/>
    <x v="403"/>
    <x v="381"/>
    <n v="2.7938478905037391E-2"/>
    <n v="0"/>
    <n v="4.743833017077799E-2"/>
    <n v="1.644398766700925E-2"/>
    <n v="5.1837888784165884E-2"/>
    <n v="3.3435213485227377E-2"/>
  </r>
  <r>
    <x v="8"/>
    <s v="0813-01-000"/>
    <m/>
    <x v="0"/>
    <s v="Wabasha"/>
    <s v="Lake City Public School District"/>
    <n v="39"/>
    <n v="0"/>
    <n v="0"/>
    <n v="0"/>
    <n v="0"/>
    <n v="0"/>
    <n v="44"/>
    <n v="0"/>
    <n v="3.3409263477600606E-2"/>
    <n v="62"/>
    <n v="4.6441947565543068E-2"/>
    <n v="1317"/>
    <n v="1335"/>
    <x v="2403"/>
    <n v="2"/>
    <n v="17"/>
    <n v="15"/>
    <n v="36"/>
    <n v="58"/>
    <n v="0"/>
    <n v="0"/>
    <n v="0"/>
    <n v="0"/>
    <x v="1530"/>
    <x v="16"/>
    <x v="19"/>
    <x v="27"/>
    <x v="113"/>
    <n v="3.1300160513643663E-2"/>
    <n v="0"/>
    <n v="0"/>
    <n v="0"/>
    <n v="0"/>
    <n v="3.3409263477600606E-2"/>
  </r>
  <r>
    <x v="17"/>
    <s v="0227-01-000"/>
    <m/>
    <x v="0"/>
    <s v="Olmsted"/>
    <s v="Chatfield Public Schools"/>
    <n v="27"/>
    <n v="0"/>
    <n v="0"/>
    <n v="0"/>
    <n v="0"/>
    <n v="0"/>
    <n v="30"/>
    <n v="0"/>
    <n v="3.34075723830735E-2"/>
    <n v="73"/>
    <n v="7.7577045696068006E-2"/>
    <n v="898"/>
    <n v="941"/>
    <x v="1501"/>
    <n v="0"/>
    <n v="9"/>
    <n v="6"/>
    <n v="4"/>
    <n v="69"/>
    <n v="0"/>
    <n v="0"/>
    <n v="0"/>
    <n v="0"/>
    <x v="1873"/>
    <x v="0"/>
    <x v="13"/>
    <x v="3"/>
    <x v="29"/>
    <n v="3.0681818181818182E-2"/>
    <n v="0"/>
    <n v="0"/>
    <n v="0"/>
    <n v="0"/>
    <n v="3.34075723830735E-2"/>
  </r>
  <r>
    <x v="6"/>
    <s v="0484-01-000"/>
    <m/>
    <x v="0"/>
    <s v="Morrison"/>
    <s v="Pierz Public School District"/>
    <n v="24"/>
    <n v="0"/>
    <n v="0"/>
    <n v="0"/>
    <n v="0"/>
    <n v="0"/>
    <n v="30"/>
    <n v="0"/>
    <n v="3.34075723830735E-2"/>
    <n v="195"/>
    <n v="0.18344308560677328"/>
    <n v="898"/>
    <n v="1063"/>
    <x v="947"/>
    <n v="5"/>
    <n v="5"/>
    <n v="4"/>
    <n v="7"/>
    <n v="193"/>
    <n v="0"/>
    <n v="0"/>
    <n v="0"/>
    <n v="0"/>
    <x v="2240"/>
    <x v="43"/>
    <x v="5"/>
    <x v="10"/>
    <x v="35"/>
    <n v="2.7491408934707903E-2"/>
    <n v="0"/>
    <n v="0"/>
    <n v="0"/>
    <n v="0"/>
    <n v="3.34075723830735E-2"/>
  </r>
  <r>
    <x v="14"/>
    <s v="0077-01-000"/>
    <m/>
    <x v="0"/>
    <s v="Blue Earth"/>
    <s v="Mankato Public School District"/>
    <n v="226"/>
    <n v="0"/>
    <n v="0"/>
    <n v="0"/>
    <n v="0"/>
    <n v="78"/>
    <n v="155"/>
    <n v="1.117798796216681E-2"/>
    <n v="2.2212668386357121E-2"/>
    <n v="265"/>
    <n v="3.7803138373751786E-2"/>
    <n v="6978"/>
    <n v="7010"/>
    <x v="2404"/>
    <n v="31"/>
    <n v="417"/>
    <n v="187"/>
    <n v="274"/>
    <n v="254"/>
    <n v="0"/>
    <n v="0"/>
    <n v="0"/>
    <n v="0"/>
    <x v="2386"/>
    <x v="166"/>
    <x v="654"/>
    <x v="563"/>
    <x v="568"/>
    <n v="3.7213897579450025E-2"/>
    <n v="0"/>
    <n v="0"/>
    <n v="0"/>
    <n v="0"/>
    <n v="3.339065634852393E-2"/>
  </r>
  <r>
    <x v="15"/>
    <s v="0441-01-000"/>
    <m/>
    <x v="0"/>
    <s v="Marshall"/>
    <s v="Marshall County Central Schools"/>
    <n v="9"/>
    <n v="0"/>
    <n v="0"/>
    <n v="0"/>
    <n v="0"/>
    <n v="0"/>
    <n v="11"/>
    <n v="0"/>
    <n v="3.3333333333333333E-2"/>
    <n v="49"/>
    <n v="0.13315217391304349"/>
    <n v="330"/>
    <n v="368"/>
    <x v="200"/>
    <n v="4"/>
    <n v="4"/>
    <n v="0"/>
    <n v="2"/>
    <n v="44"/>
    <n v="3"/>
    <n v="0"/>
    <n v="0"/>
    <n v="0"/>
    <x v="270"/>
    <x v="3"/>
    <x v="2"/>
    <x v="2"/>
    <x v="3"/>
    <n v="2.7863777089783281E-2"/>
    <n v="0"/>
    <n v="0"/>
    <n v="0"/>
    <n v="0"/>
    <n v="3.3333333333333333E-2"/>
  </r>
  <r>
    <x v="0"/>
    <s v="0242-01-000"/>
    <m/>
    <x v="0"/>
    <s v="Freeborn"/>
    <s v="Alden-Conger Public School District"/>
    <n v="3"/>
    <n v="0"/>
    <n v="0"/>
    <n v="0"/>
    <n v="0"/>
    <n v="0"/>
    <n v="8"/>
    <n v="0"/>
    <n v="3.3333333333333333E-2"/>
    <n v="250"/>
    <n v="0.51867219917012453"/>
    <n v="240"/>
    <n v="482"/>
    <x v="913"/>
    <n v="0"/>
    <n v="2"/>
    <n v="6"/>
    <n v="8"/>
    <n v="243"/>
    <n v="0"/>
    <n v="0"/>
    <n v="0"/>
    <n v="4"/>
    <x v="849"/>
    <x v="0"/>
    <x v="6"/>
    <x v="3"/>
    <x v="29"/>
    <n v="1.3274336283185841E-2"/>
    <n v="0"/>
    <n v="0"/>
    <n v="0"/>
    <n v="0"/>
    <n v="3.3333333333333333E-2"/>
  </r>
  <r>
    <x v="0"/>
    <s v="0534-01-000"/>
    <m/>
    <x v="0"/>
    <s v="Olmsted"/>
    <s v="Stewartville Public School District"/>
    <n v="45"/>
    <n v="0"/>
    <n v="0"/>
    <n v="0"/>
    <n v="0"/>
    <n v="12"/>
    <n v="41"/>
    <n v="7.537688442211055E-3"/>
    <n v="2.5753768844221106E-2"/>
    <n v="234"/>
    <n v="0.13197969543147209"/>
    <n v="1592"/>
    <n v="1773"/>
    <x v="2405"/>
    <n v="18"/>
    <n v="25"/>
    <n v="13"/>
    <n v="32"/>
    <n v="215"/>
    <n v="4"/>
    <n v="0"/>
    <n v="0"/>
    <n v="0"/>
    <x v="1987"/>
    <x v="93"/>
    <x v="51"/>
    <x v="31"/>
    <x v="68"/>
    <n v="2.9702970297029702E-2"/>
    <n v="0"/>
    <n v="0"/>
    <n v="0"/>
    <n v="0"/>
    <n v="3.3291457286432159E-2"/>
  </r>
  <r>
    <x v="0"/>
    <s v="0196-01-000"/>
    <s v="yes"/>
    <x v="1"/>
    <s v="Dakota"/>
    <s v="Rosemount-Apple Valley-Eagan"/>
    <n v="593"/>
    <n v="4"/>
    <n v="167"/>
    <n v="57"/>
    <n v="52"/>
    <n v="383"/>
    <n v="526"/>
    <n v="1.4022626588071614E-2"/>
    <n v="1.9258228682312452E-2"/>
    <n v="1081"/>
    <n v="3.9330543933054393E-2"/>
    <n v="27313"/>
    <n v="27485"/>
    <x v="2406"/>
    <n v="191"/>
    <n v="2499"/>
    <n v="2169"/>
    <n v="1564"/>
    <n v="710"/>
    <n v="6"/>
    <n v="154"/>
    <n v="106"/>
    <n v="64"/>
    <x v="2387"/>
    <x v="205"/>
    <x v="655"/>
    <x v="578"/>
    <x v="286"/>
    <n v="2.8312246359513009E-2"/>
    <n v="2.1164021164021163E-2"/>
    <n v="6.6480891719745222E-2"/>
    <n v="2.688679245283019E-2"/>
    <n v="3.3505154639175257E-2"/>
    <n v="3.3280855270384067E-2"/>
  </r>
  <r>
    <x v="16"/>
    <s v="0283-01-000"/>
    <s v="yes"/>
    <x v="1"/>
    <s v="Hennepin"/>
    <s v="St. Louis Park Public School Dist."/>
    <n v="103"/>
    <n v="0"/>
    <n v="23"/>
    <n v="4"/>
    <n v="0"/>
    <n v="0"/>
    <n v="140"/>
    <n v="0"/>
    <n v="3.3222591362126248E-2"/>
    <n v="157"/>
    <n v="3.7107066887260697E-2"/>
    <n v="4214"/>
    <n v="4231"/>
    <x v="2407"/>
    <n v="19"/>
    <n v="382"/>
    <n v="178"/>
    <n v="156"/>
    <n v="98"/>
    <n v="0"/>
    <n v="22"/>
    <n v="0"/>
    <n v="14"/>
    <x v="2388"/>
    <x v="54"/>
    <x v="249"/>
    <x v="357"/>
    <x v="315"/>
    <n v="2.9420165666952301E-2"/>
    <n v="0"/>
    <n v="6.0052219321148827E-2"/>
    <n v="2.197802197802198E-2"/>
    <n v="0"/>
    <n v="3.3222591362126248E-2"/>
  </r>
  <r>
    <x v="13"/>
    <s v="0281-01-000"/>
    <s v="yes"/>
    <x v="1"/>
    <s v="Hennepin"/>
    <s v="Robbinsdale Public School District"/>
    <n v="323"/>
    <n v="3"/>
    <n v="87"/>
    <n v="11"/>
    <n v="7"/>
    <n v="21"/>
    <n v="437"/>
    <n v="1.521518620489784E-3"/>
    <n v="3.1662077959715984E-2"/>
    <n v="456"/>
    <n v="3.3043478260869563E-2"/>
    <n v="13802"/>
    <n v="13800"/>
    <x v="2408"/>
    <n v="193"/>
    <n v="1636"/>
    <n v="841"/>
    <n v="486"/>
    <n v="256"/>
    <n v="4"/>
    <n v="118"/>
    <n v="26"/>
    <n v="24"/>
    <x v="2389"/>
    <x v="152"/>
    <x v="656"/>
    <x v="579"/>
    <x v="366"/>
    <n v="3.0144657022865142E-2"/>
    <n v="1.5625E-2"/>
    <n v="5.4205607476635512E-2"/>
    <n v="1.3317191283292978E-2"/>
    <n v="1.4925373134328358E-2"/>
    <n v="3.3183596580205768E-2"/>
  </r>
  <r>
    <x v="12"/>
    <s v="0390-01-000"/>
    <m/>
    <x v="0"/>
    <s v="Lake of The Woods"/>
    <s v="Lake of The Woods School District"/>
    <n v="20"/>
    <n v="0"/>
    <n v="0"/>
    <n v="0"/>
    <n v="0"/>
    <n v="0"/>
    <n v="23"/>
    <n v="0"/>
    <n v="3.3141210374639768E-2"/>
    <n v="30"/>
    <n v="4.2796005706134094E-2"/>
    <n v="694"/>
    <n v="701"/>
    <x v="441"/>
    <n v="12"/>
    <n v="10"/>
    <n v="4"/>
    <n v="5"/>
    <n v="29"/>
    <n v="0"/>
    <n v="0"/>
    <n v="0"/>
    <n v="0"/>
    <x v="2318"/>
    <x v="123"/>
    <x v="14"/>
    <x v="10"/>
    <x v="25"/>
    <n v="3.0257186081694403E-2"/>
    <n v="0"/>
    <n v="0"/>
    <n v="0"/>
    <n v="0"/>
    <n v="3.3141210374639768E-2"/>
  </r>
  <r>
    <x v="13"/>
    <s v="0113-01-000"/>
    <m/>
    <x v="0"/>
    <s v="Cass"/>
    <s v="Walker-Hackensack-Akeley Schl. Dist"/>
    <n v="33"/>
    <n v="0"/>
    <n v="0"/>
    <n v="0"/>
    <n v="0"/>
    <n v="0"/>
    <n v="36"/>
    <n v="0"/>
    <n v="3.3118675252989879E-2"/>
    <n v="2"/>
    <n v="1.8993352326685661E-3"/>
    <n v="1087"/>
    <n v="1053"/>
    <x v="820"/>
    <n v="195"/>
    <n v="0"/>
    <n v="1"/>
    <n v="10"/>
    <n v="0"/>
    <n v="0"/>
    <n v="0"/>
    <n v="0"/>
    <n v="0"/>
    <x v="1873"/>
    <x v="95"/>
    <x v="0"/>
    <x v="1"/>
    <x v="32"/>
    <n v="3.7499999999999999E-2"/>
    <n v="0"/>
    <n v="0"/>
    <n v="0"/>
    <n v="0"/>
    <n v="3.3118675252989879E-2"/>
  </r>
  <r>
    <x v="8"/>
    <s v="0745-01-000"/>
    <m/>
    <x v="0"/>
    <s v="Stearns"/>
    <s v="Albany Public School District"/>
    <n v="45"/>
    <n v="0"/>
    <n v="0"/>
    <n v="0"/>
    <n v="0"/>
    <n v="0"/>
    <n v="49"/>
    <n v="0"/>
    <n v="3.3085752869682648E-2"/>
    <n v="152"/>
    <n v="9.5959595959595953E-2"/>
    <n v="1481"/>
    <n v="1584"/>
    <x v="1715"/>
    <n v="6"/>
    <n v="12"/>
    <n v="16"/>
    <n v="21"/>
    <n v="140"/>
    <n v="0"/>
    <n v="3"/>
    <n v="0"/>
    <n v="0"/>
    <x v="2322"/>
    <x v="31"/>
    <x v="13"/>
    <x v="28"/>
    <x v="15"/>
    <n v="3.1380753138075312E-2"/>
    <n v="0"/>
    <n v="0"/>
    <n v="0"/>
    <n v="0"/>
    <n v="3.3085752869682648E-2"/>
  </r>
  <r>
    <x v="17"/>
    <s v="0381-01-000"/>
    <m/>
    <x v="0"/>
    <s v="Lake"/>
    <s v="Lake Superior Public School Dist."/>
    <n v="62"/>
    <n v="0"/>
    <n v="0"/>
    <n v="0"/>
    <n v="0"/>
    <n v="0"/>
    <n v="65"/>
    <n v="0"/>
    <n v="3.3078880407124679E-2"/>
    <n v="26"/>
    <n v="1.3499480789200415E-2"/>
    <n v="1965"/>
    <n v="1926"/>
    <x v="2409"/>
    <n v="14"/>
    <n v="11"/>
    <n v="5"/>
    <n v="4"/>
    <n v="25"/>
    <n v="0"/>
    <n v="0"/>
    <n v="0"/>
    <n v="0"/>
    <x v="2390"/>
    <x v="93"/>
    <x v="42"/>
    <x v="7"/>
    <x v="29"/>
    <n v="3.2141005702436498E-2"/>
    <n v="0"/>
    <n v="0"/>
    <n v="0"/>
    <n v="0"/>
    <n v="3.3078880407124679E-2"/>
  </r>
  <r>
    <x v="7"/>
    <s v="0332-01-000"/>
    <m/>
    <x v="0"/>
    <s v="Kanabec"/>
    <s v="Mora Public School District"/>
    <n v="53"/>
    <n v="0"/>
    <n v="0"/>
    <n v="0"/>
    <n v="0"/>
    <n v="10"/>
    <n v="50"/>
    <n v="5.512679162072767E-3"/>
    <n v="2.7563395810363836E-2"/>
    <n v="79"/>
    <n v="4.3098745226404798E-2"/>
    <n v="1814"/>
    <n v="1833"/>
    <x v="2271"/>
    <n v="36"/>
    <n v="35"/>
    <n v="14"/>
    <n v="56"/>
    <n v="74"/>
    <n v="0"/>
    <n v="0"/>
    <n v="0"/>
    <n v="0"/>
    <x v="2391"/>
    <x v="80"/>
    <x v="139"/>
    <x v="30"/>
    <x v="58"/>
    <n v="3.1717534410532613E-2"/>
    <n v="0"/>
    <n v="0"/>
    <n v="0"/>
    <n v="0"/>
    <n v="3.30760749724366E-2"/>
  </r>
  <r>
    <x v="11"/>
    <s v="0534-01-000"/>
    <m/>
    <x v="0"/>
    <s v="Olmsted"/>
    <s v="Stewartville Public School District"/>
    <n v="47"/>
    <n v="0"/>
    <n v="0"/>
    <n v="0"/>
    <n v="0"/>
    <n v="4"/>
    <n v="50"/>
    <n v="2.449479485609308E-3"/>
    <n v="3.061849357011635E-2"/>
    <n v="345"/>
    <n v="0.17931392931392931"/>
    <n v="1633"/>
    <n v="1924"/>
    <x v="1520"/>
    <n v="18"/>
    <n v="28"/>
    <n v="12"/>
    <n v="26"/>
    <n v="323"/>
    <n v="4"/>
    <n v="3"/>
    <n v="3"/>
    <n v="0"/>
    <x v="2392"/>
    <x v="93"/>
    <x v="51"/>
    <x v="14"/>
    <x v="14"/>
    <n v="3.0051150895140665E-2"/>
    <n v="0"/>
    <n v="0"/>
    <n v="0"/>
    <n v="0"/>
    <n v="3.3067973055725661E-2"/>
  </r>
  <r>
    <x v="17"/>
    <s v="0206-01-000"/>
    <m/>
    <x v="0"/>
    <s v="Douglas"/>
    <s v="Alexandria Public School District"/>
    <n v="133"/>
    <n v="0"/>
    <n v="0"/>
    <n v="0"/>
    <n v="0"/>
    <n v="3"/>
    <n v="137"/>
    <n v="7.0838252656434478E-4"/>
    <n v="3.2349468713105074E-2"/>
    <n v="79"/>
    <n v="1.8926689027311931E-2"/>
    <n v="4235"/>
    <n v="4174"/>
    <x v="2410"/>
    <n v="8"/>
    <n v="29"/>
    <n v="27"/>
    <n v="25"/>
    <n v="76"/>
    <n v="0"/>
    <n v="0"/>
    <n v="0"/>
    <n v="0"/>
    <x v="1412"/>
    <x v="35"/>
    <x v="65"/>
    <x v="153"/>
    <x v="24"/>
    <n v="3.2110091743119268E-2"/>
    <n v="0"/>
    <n v="0"/>
    <n v="0"/>
    <n v="0"/>
    <n v="3.3057851239669422E-2"/>
  </r>
  <r>
    <x v="2"/>
    <s v="0832-01-000"/>
    <s v="yes"/>
    <x v="1"/>
    <s v="Washington"/>
    <s v="Mahtomedi Public School District"/>
    <n v="57"/>
    <n v="0"/>
    <n v="3"/>
    <n v="0"/>
    <n v="0"/>
    <n v="9"/>
    <n v="71"/>
    <n v="3.7190082644628099E-3"/>
    <n v="2.933884297520661E-2"/>
    <n v="977"/>
    <n v="0.29454326198372022"/>
    <n v="2420"/>
    <n v="3317"/>
    <x v="2411"/>
    <n v="6"/>
    <n v="137"/>
    <n v="113"/>
    <n v="136"/>
    <n v="852"/>
    <n v="0"/>
    <n v="25"/>
    <n v="34"/>
    <n v="48"/>
    <x v="2393"/>
    <x v="31"/>
    <x v="146"/>
    <x v="185"/>
    <x v="145"/>
    <n v="2.6760563380281689E-2"/>
    <n v="0"/>
    <n v="2.6086956521739129E-2"/>
    <n v="0"/>
    <n v="0"/>
    <n v="3.3057851239669422E-2"/>
  </r>
  <r>
    <x v="3"/>
    <s v="0356-01-000"/>
    <m/>
    <x v="0"/>
    <s v="Kittson"/>
    <s v="Lancaster Public School District"/>
    <n v="4"/>
    <n v="0"/>
    <n v="0"/>
    <n v="0"/>
    <n v="0"/>
    <n v="0"/>
    <n v="4"/>
    <n v="0"/>
    <n v="3.3057851239669422E-2"/>
    <n v="30"/>
    <n v="0.20408163265306123"/>
    <n v="121"/>
    <n v="147"/>
    <x v="94"/>
    <m/>
    <n v="1"/>
    <m/>
    <n v="6"/>
    <n v="29"/>
    <n v="0"/>
    <n v="0"/>
    <n v="0"/>
    <n v="0"/>
    <x v="110"/>
    <x v="1"/>
    <x v="3"/>
    <x v="4"/>
    <x v="21"/>
    <n v="3.4782608695652174E-2"/>
    <n v="0"/>
    <n v="0"/>
    <n v="0"/>
    <n v="0"/>
    <n v="3.3057851239669422E-2"/>
  </r>
  <r>
    <x v="17"/>
    <s v="0390-01-000"/>
    <m/>
    <x v="0"/>
    <s v="Lake of The Woods"/>
    <s v="Lake of The Woods School District"/>
    <n v="21"/>
    <n v="0"/>
    <n v="0"/>
    <n v="0"/>
    <n v="0"/>
    <n v="0"/>
    <n v="24"/>
    <n v="0"/>
    <n v="3.3012379642365884E-2"/>
    <n v="35"/>
    <n v="4.7425474254742549E-2"/>
    <n v="727"/>
    <n v="738"/>
    <x v="319"/>
    <n v="10"/>
    <n v="7"/>
    <n v="6"/>
    <n v="8"/>
    <n v="35"/>
    <n v="0"/>
    <n v="0"/>
    <n v="0"/>
    <n v="0"/>
    <x v="165"/>
    <x v="87"/>
    <x v="21"/>
    <x v="3"/>
    <x v="27"/>
    <n v="3.0303030303030304E-2"/>
    <n v="0"/>
    <n v="0"/>
    <n v="0"/>
    <n v="0"/>
    <n v="3.3012379642365884E-2"/>
  </r>
  <r>
    <x v="8"/>
    <s v="0001-01-000"/>
    <m/>
    <x v="0"/>
    <s v="Aitkin"/>
    <s v="Aitkin Public School District"/>
    <n v="37"/>
    <n v="0"/>
    <n v="0"/>
    <n v="0"/>
    <n v="0"/>
    <n v="5"/>
    <n v="36"/>
    <n v="4.0257648953301124E-3"/>
    <n v="2.8985507246376812E-2"/>
    <n v="81"/>
    <n v="6.3182527301092042E-2"/>
    <n v="1242"/>
    <n v="1282"/>
    <x v="2412"/>
    <n v="16"/>
    <n v="26"/>
    <n v="12"/>
    <n v="20"/>
    <n v="76"/>
    <n v="0"/>
    <n v="0"/>
    <n v="0"/>
    <n v="0"/>
    <x v="1957"/>
    <x v="105"/>
    <x v="71"/>
    <x v="17"/>
    <x v="23"/>
    <n v="3.1650983746792129E-2"/>
    <n v="0"/>
    <n v="0"/>
    <n v="0"/>
    <n v="0"/>
    <n v="3.3011272141706925E-2"/>
  </r>
  <r>
    <x v="11"/>
    <s v="0748-01-000"/>
    <m/>
    <x v="0"/>
    <s v="Stearns"/>
    <s v="Sartell-St. Stephen School District"/>
    <n v="112"/>
    <n v="0"/>
    <n v="0"/>
    <n v="0"/>
    <n v="0"/>
    <n v="23"/>
    <n v="97"/>
    <n v="6.3256325632563256E-3"/>
    <n v="2.6677667766776679E-2"/>
    <n v="138"/>
    <n v="3.7766830870279149E-2"/>
    <n v="3636"/>
    <n v="3654"/>
    <x v="2413"/>
    <n v="4"/>
    <n v="67"/>
    <n v="72"/>
    <n v="41"/>
    <n v="119"/>
    <n v="0"/>
    <n v="10"/>
    <n v="0"/>
    <n v="0"/>
    <x v="2394"/>
    <x v="2"/>
    <x v="429"/>
    <x v="68"/>
    <x v="136"/>
    <n v="3.2341900086630092E-2"/>
    <n v="0"/>
    <n v="0"/>
    <n v="0"/>
    <n v="0"/>
    <n v="3.3003300330033007E-2"/>
  </r>
  <r>
    <x v="9"/>
    <s v="0002-01-000"/>
    <m/>
    <x v="0"/>
    <s v="Aitkin"/>
    <s v="Hill City Public School District"/>
    <n v="6"/>
    <n v="0"/>
    <n v="0"/>
    <n v="0"/>
    <n v="0"/>
    <n v="0"/>
    <n v="10"/>
    <n v="0"/>
    <n v="3.3003300330033E-2"/>
    <n v="23"/>
    <n v="7.2784810126582278E-2"/>
    <n v="303"/>
    <n v="316"/>
    <x v="787"/>
    <n v="7"/>
    <n v="0"/>
    <n v="0"/>
    <n v="1"/>
    <n v="22"/>
    <n v="0"/>
    <n v="0"/>
    <n v="0"/>
    <n v="0"/>
    <x v="1119"/>
    <x v="47"/>
    <x v="0"/>
    <x v="2"/>
    <x v="0"/>
    <n v="2.0547945205479451E-2"/>
    <n v="0"/>
    <n v="0"/>
    <n v="0"/>
    <n v="0"/>
    <n v="3.3003300330033E-2"/>
  </r>
  <r>
    <x v="14"/>
    <s v="2168-01-000"/>
    <m/>
    <x v="0"/>
    <s v="Waseca"/>
    <s v="NRHEG School District"/>
    <n v="29"/>
    <n v="0"/>
    <n v="0"/>
    <n v="0"/>
    <n v="0"/>
    <n v="0"/>
    <n v="30"/>
    <n v="0"/>
    <n v="3.2930845225027441E-2"/>
    <n v="103"/>
    <n v="0.10467479674796748"/>
    <n v="911"/>
    <n v="984"/>
    <x v="696"/>
    <n v="0"/>
    <n v="2"/>
    <n v="5"/>
    <n v="3"/>
    <n v="102"/>
    <n v="0"/>
    <n v="0"/>
    <n v="0"/>
    <n v="0"/>
    <x v="548"/>
    <x v="0"/>
    <x v="6"/>
    <x v="7"/>
    <x v="17"/>
    <n v="3.2186459489456157E-2"/>
    <n v="0"/>
    <n v="0"/>
    <n v="0"/>
    <n v="0"/>
    <n v="3.2930845225027441E-2"/>
  </r>
  <r>
    <x v="16"/>
    <s v="0270-01-000"/>
    <s v="yes"/>
    <x v="1"/>
    <s v="Hennepin"/>
    <s v="Hopkins Public School District"/>
    <n v="230"/>
    <n v="3"/>
    <n v="11"/>
    <n v="9"/>
    <n v="6"/>
    <n v="0"/>
    <n v="269"/>
    <n v="0"/>
    <n v="3.2925336597307224E-2"/>
    <n v="503"/>
    <n v="5.9852451213707761E-2"/>
    <n v="8170"/>
    <n v="8404"/>
    <x v="2414"/>
    <n v="71"/>
    <n v="548"/>
    <n v="342"/>
    <n v="323"/>
    <n v="429"/>
    <n v="0"/>
    <n v="34"/>
    <n v="5"/>
    <n v="4"/>
    <x v="2395"/>
    <x v="194"/>
    <x v="657"/>
    <x v="422"/>
    <x v="731"/>
    <n v="3.3232191879786155E-2"/>
    <n v="4.0540540540540543E-2"/>
    <n v="2.0952380952380951E-2"/>
    <n v="2.6011560693641619E-2"/>
    <n v="1.8461538461538463E-2"/>
    <n v="3.2925336597307224E-2"/>
  </r>
  <r>
    <x v="9"/>
    <s v="0882-01-000"/>
    <m/>
    <x v="0"/>
    <s v="Wright"/>
    <s v="Monticello Public School District"/>
    <n v="121"/>
    <n v="0"/>
    <n v="0"/>
    <n v="3"/>
    <n v="0"/>
    <n v="67"/>
    <n v="69"/>
    <n v="1.6210984756835228E-2"/>
    <n v="1.669489474957658E-2"/>
    <n v="50"/>
    <n v="1.2354830738818878E-2"/>
    <n v="4133"/>
    <n v="4047"/>
    <x v="2415"/>
    <n v="18"/>
    <n v="48"/>
    <n v="54"/>
    <n v="164"/>
    <n v="45"/>
    <n v="0"/>
    <n v="0"/>
    <n v="0"/>
    <n v="0"/>
    <x v="2396"/>
    <x v="132"/>
    <x v="442"/>
    <x v="56"/>
    <x v="183"/>
    <n v="3.151862464183381E-2"/>
    <n v="0"/>
    <n v="0"/>
    <n v="5.2631578947368418E-2"/>
    <n v="0"/>
    <n v="3.2905879506411807E-2"/>
  </r>
  <r>
    <x v="15"/>
    <s v="0846-01-000"/>
    <m/>
    <x v="0"/>
    <s v="Wilkin"/>
    <s v="Breckenridge Public School District"/>
    <n v="30"/>
    <n v="0"/>
    <n v="0"/>
    <n v="0"/>
    <n v="0"/>
    <n v="0"/>
    <n v="30"/>
    <n v="0"/>
    <n v="3.2894736842105261E-2"/>
    <n v="10"/>
    <n v="1.1210762331838564E-2"/>
    <n v="912"/>
    <n v="892"/>
    <x v="177"/>
    <n v="17"/>
    <n v="9"/>
    <n v="4"/>
    <n v="38"/>
    <n v="10"/>
    <n v="0"/>
    <n v="0"/>
    <n v="0"/>
    <n v="0"/>
    <x v="1082"/>
    <x v="83"/>
    <x v="13"/>
    <x v="10"/>
    <x v="144"/>
    <n v="3.5545023696682464E-2"/>
    <n v="0"/>
    <n v="0"/>
    <n v="0"/>
    <n v="0"/>
    <n v="3.2894736842105261E-2"/>
  </r>
  <r>
    <x v="13"/>
    <s v="2172-01-000"/>
    <m/>
    <x v="0"/>
    <s v="Goodhue"/>
    <s v="Kenyon-Wanamingo School District"/>
    <n v="30"/>
    <n v="0"/>
    <n v="0"/>
    <n v="0"/>
    <n v="0"/>
    <n v="6"/>
    <n v="28"/>
    <n v="5.7971014492753624E-3"/>
    <n v="2.7053140096618359E-2"/>
    <n v="49"/>
    <n v="4.6666666666666669E-2"/>
    <n v="1035"/>
    <n v="1050"/>
    <x v="1205"/>
    <n v="2"/>
    <n v="7"/>
    <n v="11"/>
    <n v="24"/>
    <n v="45"/>
    <n v="0"/>
    <n v="0"/>
    <n v="0"/>
    <n v="0"/>
    <x v="300"/>
    <x v="16"/>
    <x v="21"/>
    <x v="20"/>
    <x v="11"/>
    <n v="3.0181086519114688E-2"/>
    <n v="0"/>
    <n v="0"/>
    <n v="0"/>
    <n v="0"/>
    <n v="3.2850241545893721E-2"/>
  </r>
  <r>
    <x v="16"/>
    <s v="0229-01-000"/>
    <m/>
    <x v="0"/>
    <s v="Fillmore"/>
    <s v="Lanesboro Public School District"/>
    <n v="7"/>
    <n v="0"/>
    <n v="0"/>
    <n v="0"/>
    <n v="0"/>
    <n v="0"/>
    <n v="9"/>
    <n v="0"/>
    <n v="3.2846715328467155E-2"/>
    <n v="97"/>
    <n v="0.26795580110497236"/>
    <n v="274"/>
    <n v="362"/>
    <x v="200"/>
    <n v="0"/>
    <n v="1"/>
    <n v="0"/>
    <n v="3"/>
    <n v="92"/>
    <n v="0"/>
    <n v="0"/>
    <n v="0"/>
    <n v="0"/>
    <x v="125"/>
    <x v="0"/>
    <x v="3"/>
    <x v="2"/>
    <x v="17"/>
    <n v="2.564102564102564E-2"/>
    <n v="0"/>
    <n v="0"/>
    <n v="0"/>
    <n v="0"/>
    <n v="3.2846715328467155E-2"/>
  </r>
  <r>
    <x v="16"/>
    <s v="0280-01-000"/>
    <s v="yes"/>
    <x v="1"/>
    <s v="Hennepin"/>
    <s v="Richfield Public School District"/>
    <n v="73"/>
    <n v="7"/>
    <n v="39"/>
    <n v="3"/>
    <n v="4"/>
    <n v="11"/>
    <n v="129"/>
    <n v="2.5803424818203143E-3"/>
    <n v="3.0260380014074596E-2"/>
    <n v="134"/>
    <n v="3.147756636128729E-2"/>
    <n v="4263"/>
    <n v="4257"/>
    <x v="690"/>
    <n v="61"/>
    <n v="722"/>
    <n v="328"/>
    <n v="366"/>
    <n v="60"/>
    <n v="3"/>
    <n v="48"/>
    <n v="6"/>
    <n v="7"/>
    <x v="1646"/>
    <x v="136"/>
    <x v="658"/>
    <x v="580"/>
    <x v="732"/>
    <n v="2.6136770497672754E-2"/>
    <n v="0.1076923076923077"/>
    <n v="5.4698457223001401E-2"/>
    <n v="9.2307692307692316E-3"/>
    <n v="1.1019283746556474E-2"/>
    <n v="3.2840722495894911E-2"/>
  </r>
  <r>
    <x v="14"/>
    <s v="0803-01-000"/>
    <m/>
    <x v="0"/>
    <s v="Traverse"/>
    <s v="Wheaton Area Public School District"/>
    <n v="8"/>
    <n v="0"/>
    <n v="0"/>
    <n v="0"/>
    <n v="0"/>
    <n v="0"/>
    <n v="13"/>
    <n v="0"/>
    <n v="3.2828282828282832E-2"/>
    <n v="58"/>
    <n v="0.13151927437641722"/>
    <n v="396"/>
    <n v="441"/>
    <x v="1020"/>
    <n v="7"/>
    <n v="2"/>
    <n v="5"/>
    <n v="9"/>
    <n v="55"/>
    <n v="0"/>
    <n v="0"/>
    <n v="0"/>
    <n v="0"/>
    <x v="252"/>
    <x v="47"/>
    <x v="6"/>
    <x v="7"/>
    <x v="22"/>
    <n v="2.15633423180593E-2"/>
    <n v="0"/>
    <n v="0"/>
    <n v="0"/>
    <n v="0"/>
    <n v="3.2828282828282832E-2"/>
  </r>
  <r>
    <x v="14"/>
    <s v="0284-01-000"/>
    <s v="yes"/>
    <x v="1"/>
    <s v="Hennepin"/>
    <s v="Wayzata Public School District"/>
    <n v="259"/>
    <n v="0"/>
    <n v="21"/>
    <n v="4"/>
    <n v="5"/>
    <n v="26"/>
    <n v="279"/>
    <n v="2.7926960257787323E-3"/>
    <n v="2.9967776584317939E-2"/>
    <n v="686"/>
    <n v="7.0787328449076467E-2"/>
    <n v="9310"/>
    <n v="9691"/>
    <x v="2416"/>
    <n v="30"/>
    <n v="552"/>
    <n v="635"/>
    <n v="178"/>
    <n v="490"/>
    <n v="0"/>
    <n v="127"/>
    <n v="32"/>
    <n v="10"/>
    <x v="2397"/>
    <x v="30"/>
    <x v="470"/>
    <x v="581"/>
    <x v="507"/>
    <n v="3.2114073155610663E-2"/>
    <n v="0"/>
    <n v="4.708520179372197E-2"/>
    <n v="6.5897858319604614E-3"/>
    <n v="2.8901734104046242E-2"/>
    <n v="3.2760472610096673E-2"/>
  </r>
  <r>
    <x v="11"/>
    <s v="0690-01-000"/>
    <m/>
    <x v="0"/>
    <s v="Roseau"/>
    <s v="Warroad Public School District"/>
    <n v="31"/>
    <n v="0"/>
    <n v="0"/>
    <n v="0"/>
    <n v="3"/>
    <n v="0"/>
    <n v="36"/>
    <n v="0"/>
    <n v="3.2757051865332121E-2"/>
    <n v="31"/>
    <n v="2.8336380255941498E-2"/>
    <n v="1099"/>
    <n v="1094"/>
    <x v="1433"/>
    <n v="101"/>
    <n v="5"/>
    <n v="96"/>
    <n v="7"/>
    <n v="26"/>
    <n v="5"/>
    <n v="0"/>
    <n v="0"/>
    <n v="0"/>
    <x v="1427"/>
    <x v="9"/>
    <x v="5"/>
    <x v="101"/>
    <x v="32"/>
    <n v="3.4831460674157301E-2"/>
    <n v="0"/>
    <n v="0"/>
    <n v="0"/>
    <n v="0.3"/>
    <n v="3.2757051865332121E-2"/>
  </r>
  <r>
    <x v="16"/>
    <s v="0840-01-000"/>
    <m/>
    <x v="0"/>
    <s v="Watonwan"/>
    <s v="St. James Public School District"/>
    <n v="39"/>
    <n v="0"/>
    <n v="0"/>
    <n v="0"/>
    <n v="0"/>
    <n v="0"/>
    <n v="43"/>
    <n v="0"/>
    <n v="3.2749428789032753E-2"/>
    <n v="43"/>
    <n v="3.2749428789032753E-2"/>
    <n v="1313"/>
    <n v="1313"/>
    <x v="1515"/>
    <n v="4"/>
    <n v="11"/>
    <n v="9"/>
    <n v="283"/>
    <n v="39"/>
    <n v="0"/>
    <n v="0"/>
    <n v="0"/>
    <n v="0"/>
    <x v="1319"/>
    <x v="2"/>
    <x v="42"/>
    <x v="14"/>
    <x v="733"/>
    <n v="3.8767395626242547E-2"/>
    <n v="0"/>
    <n v="0"/>
    <n v="0"/>
    <n v="0"/>
    <n v="3.2749428789032753E-2"/>
  </r>
  <r>
    <x v="16"/>
    <s v="0347-01-000"/>
    <m/>
    <x v="0"/>
    <s v="Kandiyohi"/>
    <s v="Willmar Public School District"/>
    <n v="139"/>
    <n v="0"/>
    <n v="0"/>
    <n v="0"/>
    <n v="6"/>
    <n v="0"/>
    <n v="151"/>
    <n v="0"/>
    <n v="3.2740676496097139E-2"/>
    <n v="126"/>
    <n v="2.7468933943754086E-2"/>
    <n v="4612"/>
    <n v="4587"/>
    <x v="2417"/>
    <n v="24"/>
    <n v="85"/>
    <n v="20"/>
    <n v="941"/>
    <n v="110"/>
    <n v="0"/>
    <n v="0"/>
    <n v="0"/>
    <n v="0"/>
    <x v="2398"/>
    <x v="94"/>
    <x v="659"/>
    <x v="38"/>
    <x v="734"/>
    <n v="3.919909757473209E-2"/>
    <n v="0"/>
    <n v="0"/>
    <n v="0"/>
    <n v="6.3357972544878568E-3"/>
    <n v="3.2740676496097139E-2"/>
  </r>
  <r>
    <x v="9"/>
    <s v="0095-01-000"/>
    <m/>
    <x v="0"/>
    <s v="Carlton"/>
    <s v="Cromwell-Wright Public Schools"/>
    <n v="8"/>
    <n v="0"/>
    <n v="0"/>
    <n v="0"/>
    <n v="0"/>
    <n v="0"/>
    <n v="9"/>
    <n v="0"/>
    <n v="3.272727272727273E-2"/>
    <n v="41"/>
    <n v="0.13355048859934854"/>
    <n v="275"/>
    <n v="307"/>
    <x v="303"/>
    <n v="8"/>
    <n v="1"/>
    <n v="2"/>
    <n v="1"/>
    <n v="40"/>
    <n v="0"/>
    <n v="0"/>
    <n v="0"/>
    <n v="0"/>
    <x v="53"/>
    <x v="35"/>
    <x v="3"/>
    <x v="0"/>
    <x v="0"/>
    <n v="3.0418250950570342E-2"/>
    <n v="0"/>
    <n v="0"/>
    <n v="0"/>
    <n v="0"/>
    <n v="3.272727272727273E-2"/>
  </r>
  <r>
    <x v="7"/>
    <s v="0402-01-000"/>
    <m/>
    <x v="0"/>
    <s v="Lincoln"/>
    <s v="Hendricks Public School District"/>
    <n v="3"/>
    <n v="0"/>
    <n v="0"/>
    <n v="0"/>
    <n v="0"/>
    <n v="0"/>
    <n v="5"/>
    <n v="0"/>
    <n v="3.2679738562091505E-2"/>
    <n v="8"/>
    <n v="5.128205128205128E-2"/>
    <n v="153"/>
    <n v="156"/>
    <x v="528"/>
    <n v="0"/>
    <n v="0"/>
    <n v="0"/>
    <n v="0"/>
    <n v="5"/>
    <n v="0"/>
    <n v="0"/>
    <n v="0"/>
    <n v="0"/>
    <x v="30"/>
    <x v="0"/>
    <x v="0"/>
    <x v="2"/>
    <x v="1"/>
    <n v="1.948051948051948E-2"/>
    <n v="0"/>
    <n v="0"/>
    <n v="0"/>
    <n v="0"/>
    <n v="3.2679738562091505E-2"/>
  </r>
  <r>
    <x v="15"/>
    <s v="0204-01-000"/>
    <m/>
    <x v="0"/>
    <s v="Dodge"/>
    <s v="Kasson-Mantorville School District"/>
    <n v="60"/>
    <n v="0"/>
    <n v="0"/>
    <n v="0"/>
    <n v="0"/>
    <n v="7"/>
    <n v="54"/>
    <n v="3.7453183520599251E-3"/>
    <n v="2.8892455858747994E-2"/>
    <n v="87"/>
    <n v="4.5910290237467018E-2"/>
    <n v="1869"/>
    <n v="1895"/>
    <x v="1636"/>
    <n v="7"/>
    <n v="9"/>
    <n v="17"/>
    <n v="41"/>
    <n v="79"/>
    <n v="0"/>
    <n v="0"/>
    <n v="0"/>
    <n v="0"/>
    <x v="1100"/>
    <x v="47"/>
    <x v="13"/>
    <x v="58"/>
    <x v="136"/>
    <n v="3.3296337402885685E-2"/>
    <n v="0"/>
    <n v="0"/>
    <n v="0"/>
    <n v="0"/>
    <n v="3.2637774210807921E-2"/>
  </r>
  <r>
    <x v="9"/>
    <s v="0276-01-000"/>
    <s v="yes"/>
    <x v="1"/>
    <s v="Hennepin"/>
    <s v="Minnetonka Public School District"/>
    <n v="207"/>
    <n v="0"/>
    <n v="12"/>
    <n v="6"/>
    <n v="8"/>
    <n v="57"/>
    <n v="191"/>
    <n v="7.4999999999999997E-3"/>
    <n v="2.5131578947368421E-2"/>
    <n v="439"/>
    <n v="5.6347067128738285E-2"/>
    <n v="7600"/>
    <n v="7791"/>
    <x v="2418"/>
    <n v="29"/>
    <n v="183"/>
    <n v="294"/>
    <n v="145"/>
    <n v="383"/>
    <n v="0"/>
    <n v="9"/>
    <n v="16"/>
    <n v="4"/>
    <x v="2399"/>
    <x v="32"/>
    <x v="660"/>
    <x v="582"/>
    <x v="244"/>
    <n v="2.9724296381390007E-2"/>
    <n v="0"/>
    <n v="6.4516129032258063E-2"/>
    <n v="2.1126760563380281E-2"/>
    <n v="5.3691275167785234E-2"/>
    <n v="3.2631578947368421E-2"/>
  </r>
  <r>
    <x v="14"/>
    <s v="0177-01-000"/>
    <m/>
    <x v="0"/>
    <s v="Cottonwood"/>
    <s v="Windom Public School District"/>
    <n v="25"/>
    <n v="0"/>
    <n v="0"/>
    <n v="0"/>
    <n v="0"/>
    <n v="0"/>
    <n v="30"/>
    <n v="0"/>
    <n v="3.2537960954446853E-2"/>
    <n v="83"/>
    <n v="8.5128205128205126E-2"/>
    <n v="922"/>
    <n v="975"/>
    <x v="2419"/>
    <n v="12"/>
    <n v="6"/>
    <n v="15"/>
    <n v="70"/>
    <n v="68"/>
    <n v="0"/>
    <n v="0"/>
    <n v="0"/>
    <n v="9"/>
    <x v="2400"/>
    <x v="123"/>
    <x v="41"/>
    <x v="27"/>
    <x v="99"/>
    <n v="3.0156815440289506E-2"/>
    <n v="0"/>
    <n v="0"/>
    <n v="0"/>
    <n v="0"/>
    <n v="3.2537960954446853E-2"/>
  </r>
  <r>
    <x v="15"/>
    <s v="0197-01-000"/>
    <s v="yes"/>
    <x v="1"/>
    <s v="Dakota"/>
    <s v="West St. Paul-Mendota Hts.-Eagan"/>
    <n v="109"/>
    <n v="0"/>
    <n v="10"/>
    <n v="4"/>
    <n v="26"/>
    <n v="41"/>
    <n v="116"/>
    <n v="8.4921292460646228E-3"/>
    <n v="2.4026512013256007E-2"/>
    <n v="118"/>
    <n v="2.4639799540613908E-2"/>
    <n v="4828"/>
    <n v="4789"/>
    <x v="2420"/>
    <n v="40"/>
    <n v="352"/>
    <n v="236"/>
    <n v="637"/>
    <n v="88"/>
    <n v="0"/>
    <n v="0"/>
    <n v="3"/>
    <n v="18"/>
    <x v="1627"/>
    <x v="97"/>
    <x v="472"/>
    <x v="401"/>
    <x v="504"/>
    <n v="3.07475317348378E-2"/>
    <n v="0"/>
    <n v="2.7624309392265192E-2"/>
    <n v="1.6877637130801686E-2"/>
    <n v="4.0310077519379844E-2"/>
    <n v="3.2518641259320628E-2"/>
  </r>
  <r>
    <x v="13"/>
    <s v="0840-01-000"/>
    <m/>
    <x v="0"/>
    <s v="Watonwan"/>
    <s v="St. James Public School District"/>
    <n v="35"/>
    <n v="0"/>
    <n v="0"/>
    <n v="0"/>
    <n v="0"/>
    <n v="0"/>
    <n v="44"/>
    <n v="0"/>
    <n v="3.2496307237813882E-2"/>
    <n v="32"/>
    <n v="2.3845007451564829E-2"/>
    <n v="1354"/>
    <n v="1342"/>
    <x v="2421"/>
    <n v="4"/>
    <n v="13"/>
    <n v="9"/>
    <n v="276"/>
    <n v="27"/>
    <n v="0"/>
    <n v="0"/>
    <n v="0"/>
    <n v="0"/>
    <x v="1906"/>
    <x v="2"/>
    <x v="45"/>
    <x v="14"/>
    <x v="242"/>
    <n v="3.3175355450236969E-2"/>
    <n v="0"/>
    <n v="0"/>
    <n v="0"/>
    <n v="0"/>
    <n v="3.2496307237813882E-2"/>
  </r>
  <r>
    <x v="9"/>
    <s v="0252-01-000"/>
    <m/>
    <x v="0"/>
    <s v="Goodhue"/>
    <s v="Cannon Falls Public School District"/>
    <n v="36"/>
    <n v="0"/>
    <n v="0"/>
    <n v="0"/>
    <n v="0"/>
    <n v="5"/>
    <n v="37"/>
    <n v="3.8669760247486465E-3"/>
    <n v="2.8615622583139984E-2"/>
    <n v="65"/>
    <n v="4.939209726443769E-2"/>
    <n v="1293"/>
    <n v="1316"/>
    <x v="2057"/>
    <n v="3"/>
    <n v="17"/>
    <n v="21"/>
    <n v="12"/>
    <n v="58"/>
    <n v="0"/>
    <n v="0"/>
    <n v="0"/>
    <n v="0"/>
    <x v="1157"/>
    <x v="6"/>
    <x v="19"/>
    <x v="25"/>
    <x v="12"/>
    <n v="2.9008863819500404E-2"/>
    <n v="0"/>
    <n v="0"/>
    <n v="0"/>
    <n v="0"/>
    <n v="3.248259860788863E-2"/>
  </r>
  <r>
    <x v="9"/>
    <s v="0748-01-000"/>
    <m/>
    <x v="0"/>
    <s v="Stearns"/>
    <s v="Sartell-St. Stephen School District"/>
    <n v="89"/>
    <n v="0"/>
    <n v="0"/>
    <n v="0"/>
    <n v="0"/>
    <n v="13"/>
    <n v="89"/>
    <n v="4.1388092964024193E-3"/>
    <n v="2.8334925183062718E-2"/>
    <n v="116"/>
    <n v="3.6767036450079241E-2"/>
    <n v="3141"/>
    <n v="3155"/>
    <x v="2422"/>
    <n v="6"/>
    <n v="13"/>
    <n v="61"/>
    <n v="24"/>
    <n v="105"/>
    <n v="0"/>
    <n v="0"/>
    <n v="4"/>
    <n v="0"/>
    <x v="2401"/>
    <x v="31"/>
    <x v="45"/>
    <x v="56"/>
    <x v="11"/>
    <n v="2.9324546952224053E-2"/>
    <n v="0"/>
    <n v="0"/>
    <n v="0"/>
    <n v="0"/>
    <n v="3.2473734479465138E-2"/>
  </r>
  <r>
    <x v="15"/>
    <s v="0256-01-000"/>
    <m/>
    <x v="0"/>
    <s v="Goodhue"/>
    <s v="Red Wing Public School District"/>
    <n v="97"/>
    <n v="0"/>
    <n v="0"/>
    <n v="0"/>
    <n v="0"/>
    <n v="0"/>
    <n v="100"/>
    <n v="0"/>
    <n v="3.2456994482310937E-2"/>
    <n v="30"/>
    <n v="9.9634672866157417E-3"/>
    <n v="3081"/>
    <n v="3011"/>
    <x v="2239"/>
    <n v="105"/>
    <n v="95"/>
    <n v="53"/>
    <n v="81"/>
    <n v="24"/>
    <n v="0"/>
    <n v="0"/>
    <n v="0"/>
    <n v="0"/>
    <x v="2402"/>
    <x v="219"/>
    <x v="246"/>
    <x v="174"/>
    <x v="95"/>
    <n v="3.5272727272727275E-2"/>
    <n v="0"/>
    <n v="0"/>
    <n v="0"/>
    <n v="0"/>
    <n v="3.2456994482310937E-2"/>
  </r>
  <r>
    <x v="6"/>
    <s v="0682-01-000"/>
    <m/>
    <x v="0"/>
    <s v="Roseau"/>
    <s v="Roseau Public School District"/>
    <n v="38"/>
    <n v="4"/>
    <n v="0"/>
    <n v="0"/>
    <n v="0"/>
    <n v="0"/>
    <n v="45"/>
    <n v="0"/>
    <n v="3.2444124008651765E-2"/>
    <n v="51"/>
    <n v="3.6611629576453697E-2"/>
    <n v="1387"/>
    <n v="1393"/>
    <x v="795"/>
    <n v="6"/>
    <n v="4"/>
    <n v="13"/>
    <n v="4"/>
    <n v="50"/>
    <n v="0"/>
    <n v="0"/>
    <n v="0"/>
    <n v="0"/>
    <x v="1514"/>
    <x v="87"/>
    <x v="2"/>
    <x v="31"/>
    <x v="29"/>
    <n v="2.8064992614475627E-2"/>
    <n v="0.4"/>
    <n v="0"/>
    <n v="0"/>
    <n v="0"/>
    <n v="3.2444124008651765E-2"/>
  </r>
  <r>
    <x v="4"/>
    <s v="0390-01-000"/>
    <m/>
    <x v="0"/>
    <s v="Lake of The Woods"/>
    <s v="Lake of The Woods School District"/>
    <n v="18"/>
    <n v="0"/>
    <n v="0"/>
    <n v="0"/>
    <n v="0"/>
    <n v="0"/>
    <n v="18"/>
    <n v="0"/>
    <n v="3.2432432432432434E-2"/>
    <n v="13"/>
    <n v="2.3636363636363636E-2"/>
    <n v="555"/>
    <n v="550"/>
    <x v="1120"/>
    <n v="15"/>
    <n v="12"/>
    <n v="6"/>
    <n v="3"/>
    <n v="13"/>
    <n v="0"/>
    <n v="0"/>
    <n v="0"/>
    <n v="0"/>
    <x v="240"/>
    <x v="46"/>
    <x v="25"/>
    <x v="3"/>
    <x v="17"/>
    <n v="3.4682080924855488E-2"/>
    <n v="0"/>
    <n v="0"/>
    <n v="0"/>
    <n v="0"/>
    <n v="3.2432432432432434E-2"/>
  </r>
  <r>
    <x v="8"/>
    <s v="0531-01-000"/>
    <m/>
    <x v="0"/>
    <s v="Olmsted"/>
    <s v="Byron Public School District"/>
    <n v="39"/>
    <n v="0"/>
    <n v="0"/>
    <n v="0"/>
    <n v="3"/>
    <n v="0"/>
    <n v="48"/>
    <n v="0"/>
    <n v="3.2410533423362593E-2"/>
    <n v="256"/>
    <n v="0.15156897572528122"/>
    <n v="1481"/>
    <n v="1689"/>
    <x v="2423"/>
    <n v="8"/>
    <n v="14"/>
    <n v="11"/>
    <n v="30"/>
    <n v="244"/>
    <n v="0"/>
    <n v="3"/>
    <n v="0"/>
    <n v="3"/>
    <x v="2403"/>
    <x v="35"/>
    <x v="42"/>
    <x v="20"/>
    <x v="72"/>
    <n v="2.7445460942997889E-2"/>
    <n v="0"/>
    <n v="0"/>
    <n v="0"/>
    <n v="0.1"/>
    <n v="3.2410533423362593E-2"/>
  </r>
  <r>
    <x v="17"/>
    <s v="2144-01-000"/>
    <m/>
    <x v="0"/>
    <s v="Chisago"/>
    <s v="Chisago Lakes School District"/>
    <n v="115"/>
    <n v="0"/>
    <n v="0"/>
    <n v="0"/>
    <n v="0"/>
    <n v="5"/>
    <n v="114"/>
    <n v="1.3616557734204794E-3"/>
    <n v="3.1045751633986929E-2"/>
    <n v="68"/>
    <n v="1.8779342723004695E-2"/>
    <n v="3672"/>
    <n v="3621"/>
    <x v="2424"/>
    <n v="16"/>
    <n v="35"/>
    <n v="72"/>
    <n v="34"/>
    <n v="58"/>
    <n v="0"/>
    <n v="0"/>
    <n v="0"/>
    <n v="0"/>
    <x v="2404"/>
    <x v="105"/>
    <x v="139"/>
    <x v="68"/>
    <x v="157"/>
    <n v="3.2661175802328885E-2"/>
    <n v="0"/>
    <n v="0"/>
    <n v="0"/>
    <n v="0"/>
    <n v="3.2407407407407406E-2"/>
  </r>
  <r>
    <x v="12"/>
    <s v="0152-01-000"/>
    <m/>
    <x v="0"/>
    <s v="Clay"/>
    <s v="Moorhead Public School District"/>
    <n v="149"/>
    <n v="6"/>
    <n v="0"/>
    <n v="3"/>
    <n v="22"/>
    <n v="0"/>
    <n v="183"/>
    <n v="0"/>
    <n v="3.237791932059448E-2"/>
    <n v="78"/>
    <n v="1.4061654948620876E-2"/>
    <n v="5652"/>
    <n v="5547"/>
    <x v="2425"/>
    <n v="174"/>
    <n v="108"/>
    <n v="83"/>
    <n v="480"/>
    <n v="56"/>
    <n v="0"/>
    <n v="0"/>
    <n v="0"/>
    <n v="14"/>
    <x v="2405"/>
    <x v="170"/>
    <x v="466"/>
    <x v="397"/>
    <x v="735"/>
    <n v="3.1074035453597496E-2"/>
    <n v="3.3333333333333333E-2"/>
    <n v="0"/>
    <n v="3.4883720930232558E-2"/>
    <n v="4.5081967213114756E-2"/>
    <n v="3.237791932059448E-2"/>
  </r>
  <r>
    <x v="4"/>
    <s v="0276-01-000"/>
    <s v="yes"/>
    <x v="1"/>
    <s v="Hennepin"/>
    <s v="Minnetonka Public School District"/>
    <n v="202"/>
    <n v="0"/>
    <n v="19"/>
    <n v="7"/>
    <n v="8"/>
    <n v="71"/>
    <n v="174"/>
    <n v="9.381606765327696E-3"/>
    <n v="2.299154334038055E-2"/>
    <n v="651"/>
    <n v="8.1640331075996997E-2"/>
    <n v="7568"/>
    <n v="7974"/>
    <x v="2426"/>
    <n v="31"/>
    <n v="192"/>
    <n v="318"/>
    <n v="157"/>
    <n v="551"/>
    <n v="0"/>
    <n v="11"/>
    <n v="44"/>
    <n v="10"/>
    <x v="2406"/>
    <x v="166"/>
    <x v="661"/>
    <x v="186"/>
    <x v="110"/>
    <n v="2.9161253067706078E-2"/>
    <n v="0"/>
    <n v="9.5000000000000001E-2"/>
    <n v="2.491103202846975E-2"/>
    <n v="5.1612903225806452E-2"/>
    <n v="3.2373150105708244E-2"/>
  </r>
  <r>
    <x v="14"/>
    <s v="0912-01-000"/>
    <m/>
    <x v="0"/>
    <s v="Mille Lacs"/>
    <s v="Milaca Public School District"/>
    <n v="58"/>
    <n v="0"/>
    <n v="0"/>
    <n v="0"/>
    <n v="0"/>
    <n v="0"/>
    <n v="63"/>
    <n v="0"/>
    <n v="3.2340862422997947E-2"/>
    <n v="60"/>
    <n v="3.0848329048843187E-2"/>
    <n v="1948"/>
    <n v="1945"/>
    <x v="1928"/>
    <n v="40"/>
    <n v="10"/>
    <n v="8"/>
    <n v="16"/>
    <n v="52"/>
    <n v="0"/>
    <n v="0"/>
    <n v="0"/>
    <n v="0"/>
    <x v="1455"/>
    <x v="97"/>
    <x v="14"/>
    <x v="8"/>
    <x v="4"/>
    <n v="3.0900372935535429E-2"/>
    <n v="0"/>
    <n v="0"/>
    <n v="0"/>
    <n v="0"/>
    <n v="3.2340862422997947E-2"/>
  </r>
  <r>
    <x v="15"/>
    <s v="0077-01-000"/>
    <m/>
    <x v="0"/>
    <s v="Blue Earth"/>
    <s v="Mankato Public School District"/>
    <n v="222"/>
    <n v="0"/>
    <n v="0"/>
    <n v="0"/>
    <n v="0"/>
    <n v="76"/>
    <n v="152"/>
    <n v="1.0778612962700326E-2"/>
    <n v="2.1557225925400651E-2"/>
    <n v="264"/>
    <n v="3.7251305206716524E-2"/>
    <n v="7051"/>
    <n v="7087"/>
    <x v="2427"/>
    <n v="27"/>
    <n v="375"/>
    <n v="169"/>
    <n v="248"/>
    <n v="253"/>
    <n v="0"/>
    <n v="4"/>
    <n v="0"/>
    <n v="0"/>
    <x v="2407"/>
    <x v="42"/>
    <x v="662"/>
    <x v="583"/>
    <x v="736"/>
    <n v="3.5594035594035595E-2"/>
    <n v="0"/>
    <n v="0"/>
    <n v="0"/>
    <n v="0"/>
    <n v="3.2335838888100973E-2"/>
  </r>
  <r>
    <x v="17"/>
    <s v="0280-01-000"/>
    <s v="yes"/>
    <x v="1"/>
    <s v="Hennepin"/>
    <s v="Richfield Public School District"/>
    <n v="69"/>
    <n v="0"/>
    <n v="40"/>
    <n v="8"/>
    <n v="3"/>
    <n v="7"/>
    <n v="129"/>
    <n v="1.6642891107941037E-3"/>
    <n v="3.0670470756062766E-2"/>
    <n v="183"/>
    <n v="4.3028450505525513E-2"/>
    <n v="4206"/>
    <n v="4253"/>
    <x v="2428"/>
    <n v="50"/>
    <n v="758"/>
    <n v="345"/>
    <n v="460"/>
    <n v="69"/>
    <n v="3"/>
    <n v="82"/>
    <n v="4"/>
    <n v="14"/>
    <x v="2408"/>
    <x v="116"/>
    <x v="663"/>
    <x v="126"/>
    <x v="557"/>
    <n v="2.6136363636363635E-2"/>
    <n v="0"/>
    <n v="5.5865921787709494E-2"/>
    <n v="2.2922636103151862E-2"/>
    <n v="6.6815144766146995E-3"/>
    <n v="3.2334759866856869E-2"/>
  </r>
  <r>
    <x v="2"/>
    <s v="0129-01-000"/>
    <m/>
    <x v="0"/>
    <s v="Chippewa"/>
    <s v="Montevideo Public School District"/>
    <n v="22"/>
    <n v="0"/>
    <n v="0"/>
    <n v="0"/>
    <n v="8"/>
    <n v="3"/>
    <n v="36"/>
    <n v="2.4855012427506215E-3"/>
    <n v="2.9826014913007456E-2"/>
    <n v="132"/>
    <n v="0.10153846153846154"/>
    <n v="1207"/>
    <n v="1300"/>
    <x v="2429"/>
    <n v="20"/>
    <n v="21"/>
    <n v="15"/>
    <n v="181"/>
    <n v="112"/>
    <n v="0"/>
    <n v="0"/>
    <n v="0"/>
    <n v="7"/>
    <x v="345"/>
    <x v="190"/>
    <x v="16"/>
    <x v="27"/>
    <x v="614"/>
    <n v="2.2610483042137718E-2"/>
    <n v="0"/>
    <n v="0"/>
    <n v="0"/>
    <n v="4.3956043956043959E-2"/>
    <n v="3.2311516155758079E-2"/>
  </r>
  <r>
    <x v="8"/>
    <s v="0276-01-000"/>
    <s v="yes"/>
    <x v="1"/>
    <s v="Hennepin"/>
    <s v="Minnetonka Public School District"/>
    <n v="201"/>
    <n v="0"/>
    <n v="22"/>
    <n v="6"/>
    <n v="0"/>
    <n v="59"/>
    <n v="184"/>
    <n v="7.8322049648214525E-3"/>
    <n v="2.4425859551307581E-2"/>
    <n v="933"/>
    <n v="0.11346224005837285"/>
    <n v="7533"/>
    <n v="8223"/>
    <x v="2430"/>
    <n v="30"/>
    <n v="211"/>
    <n v="338"/>
    <n v="189"/>
    <n v="779"/>
    <n v="0"/>
    <n v="20"/>
    <n v="59"/>
    <n v="27"/>
    <x v="2409"/>
    <x v="30"/>
    <x v="664"/>
    <x v="433"/>
    <x v="124"/>
    <n v="2.9227860985895013E-2"/>
    <n v="0"/>
    <n v="0.10328638497652583"/>
    <n v="2.1052631578947368E-2"/>
    <n v="0"/>
    <n v="3.2258064516129031E-2"/>
  </r>
  <r>
    <x v="11"/>
    <s v="0276-01-000"/>
    <s v="yes"/>
    <x v="1"/>
    <s v="Hennepin"/>
    <s v="Minnetonka Public School District"/>
    <n v="201"/>
    <n v="0"/>
    <n v="14"/>
    <n v="3"/>
    <n v="0"/>
    <n v="52"/>
    <n v="188"/>
    <n v="6.9789290028184139E-3"/>
    <n v="2.5231512548651188E-2"/>
    <n v="1900"/>
    <n v="0.20853912852595763"/>
    <n v="7451"/>
    <n v="9111"/>
    <x v="2431"/>
    <n v="48"/>
    <n v="235"/>
    <n v="455"/>
    <n v="260"/>
    <n v="1548"/>
    <n v="19"/>
    <n v="53"/>
    <n v="173"/>
    <n v="51"/>
    <x v="2410"/>
    <x v="32"/>
    <x v="187"/>
    <x v="433"/>
    <x v="737"/>
    <n v="2.9707360331067099E-2"/>
    <n v="0"/>
    <n v="7.1428571428571425E-2"/>
    <n v="1.0526315789473684E-2"/>
    <n v="0"/>
    <n v="3.2210441551469599E-2"/>
  </r>
  <r>
    <x v="0"/>
    <s v="2856-01-000"/>
    <m/>
    <x v="0"/>
    <s v="Marshall"/>
    <s v="Stephen-Argyle Central Schools"/>
    <n v="4"/>
    <n v="0"/>
    <n v="0"/>
    <n v="0"/>
    <n v="0"/>
    <n v="0"/>
    <n v="11"/>
    <n v="0"/>
    <n v="3.2163742690058478E-2"/>
    <n v="17"/>
    <n v="4.8850574712643681E-2"/>
    <n v="342"/>
    <n v="348"/>
    <x v="143"/>
    <n v="1"/>
    <n v="3"/>
    <n v="1"/>
    <n v="31"/>
    <n v="15"/>
    <n v="0"/>
    <n v="0"/>
    <n v="0"/>
    <n v="0"/>
    <x v="475"/>
    <x v="3"/>
    <x v="4"/>
    <x v="1"/>
    <x v="38"/>
    <n v="1.3289036544850499E-2"/>
    <n v="0"/>
    <n v="0"/>
    <n v="0"/>
    <n v="0"/>
    <n v="3.2163742690058478E-2"/>
  </r>
  <r>
    <x v="9"/>
    <s v="0099-01-000"/>
    <m/>
    <x v="0"/>
    <s v="Carlton"/>
    <s v="Esko Public School District"/>
    <n v="25"/>
    <n v="3"/>
    <n v="0"/>
    <n v="0"/>
    <n v="0"/>
    <n v="0"/>
    <n v="32"/>
    <n v="0"/>
    <n v="3.2160804020100506E-2"/>
    <n v="151"/>
    <n v="0.13554757630161579"/>
    <n v="995"/>
    <n v="1114"/>
    <x v="2432"/>
    <n v="11"/>
    <n v="5"/>
    <n v="7"/>
    <n v="5"/>
    <n v="137"/>
    <n v="4"/>
    <n v="0"/>
    <n v="0"/>
    <n v="0"/>
    <x v="1033"/>
    <x v="87"/>
    <x v="5"/>
    <x v="36"/>
    <x v="25"/>
    <n v="2.5667351129363448E-2"/>
    <n v="0.3"/>
    <n v="0"/>
    <n v="0"/>
    <n v="0"/>
    <n v="3.2160804020100506E-2"/>
  </r>
  <r>
    <x v="17"/>
    <s v="0085-01-000"/>
    <m/>
    <x v="0"/>
    <s v="Brown"/>
    <s v="Springfield Public School District"/>
    <n v="21"/>
    <n v="0"/>
    <n v="0"/>
    <n v="0"/>
    <n v="0"/>
    <n v="0"/>
    <n v="21"/>
    <n v="0"/>
    <n v="3.2159264931087291E-2"/>
    <n v="82"/>
    <n v="0.11484593837535013"/>
    <n v="653"/>
    <n v="714"/>
    <x v="541"/>
    <n v="1"/>
    <n v="0"/>
    <n v="2"/>
    <n v="10"/>
    <n v="80"/>
    <n v="0"/>
    <n v="0"/>
    <n v="0"/>
    <n v="0"/>
    <x v="1106"/>
    <x v="3"/>
    <x v="0"/>
    <x v="0"/>
    <x v="32"/>
    <n v="3.2710280373831772E-2"/>
    <n v="0"/>
    <n v="0"/>
    <n v="0"/>
    <n v="0"/>
    <n v="3.2159264931087291E-2"/>
  </r>
  <r>
    <x v="7"/>
    <s v="0534-01-000"/>
    <m/>
    <x v="0"/>
    <s v="Olmsted"/>
    <s v="Stewartville Public School District"/>
    <n v="45"/>
    <n v="0"/>
    <n v="0"/>
    <n v="0"/>
    <n v="0"/>
    <n v="5"/>
    <n v="47"/>
    <n v="3.0921459492888066E-3"/>
    <n v="2.9066171923314781E-2"/>
    <n v="297"/>
    <n v="0.15950590762620837"/>
    <n v="1617"/>
    <n v="1862"/>
    <x v="2433"/>
    <n v="17"/>
    <n v="30"/>
    <n v="11"/>
    <n v="28"/>
    <n v="280"/>
    <n v="0"/>
    <n v="0"/>
    <n v="0"/>
    <n v="0"/>
    <x v="630"/>
    <x v="83"/>
    <x v="106"/>
    <x v="20"/>
    <x v="16"/>
    <n v="2.9201817001946788E-2"/>
    <n v="0"/>
    <n v="0"/>
    <n v="0"/>
    <n v="0"/>
    <n v="3.2158317872603585E-2"/>
  </r>
  <r>
    <x v="4"/>
    <s v="0139-01-000"/>
    <m/>
    <x v="0"/>
    <s v="Chisago"/>
    <s v="Rush City Public School District"/>
    <n v="25"/>
    <n v="0"/>
    <n v="0"/>
    <n v="0"/>
    <n v="0"/>
    <n v="3"/>
    <n v="28"/>
    <n v="3.1120331950207467E-3"/>
    <n v="2.9045643153526972E-2"/>
    <n v="0"/>
    <n v="0"/>
    <n v="964"/>
    <n v="933"/>
    <x v="2434"/>
    <n v="5"/>
    <n v="12"/>
    <n v="6"/>
    <n v="11"/>
    <n v="0"/>
    <n v="0"/>
    <n v="0"/>
    <n v="0"/>
    <n v="0"/>
    <x v="633"/>
    <x v="43"/>
    <x v="25"/>
    <x v="3"/>
    <x v="6"/>
    <n v="2.7056277056277056E-2"/>
    <n v="0"/>
    <n v="0"/>
    <n v="0"/>
    <n v="0"/>
    <n v="3.2157676348547722E-2"/>
  </r>
  <r>
    <x v="13"/>
    <s v="0857-01-000"/>
    <m/>
    <x v="0"/>
    <s v="Winona"/>
    <s v="Lewiston-Altura Public School Dist."/>
    <n v="23"/>
    <n v="0"/>
    <n v="0"/>
    <n v="0"/>
    <n v="0"/>
    <n v="0"/>
    <n v="25"/>
    <n v="0"/>
    <n v="3.2133676092544985E-2"/>
    <n v="113"/>
    <n v="0.13048498845265588"/>
    <n v="778"/>
    <n v="866"/>
    <x v="1384"/>
    <n v="0"/>
    <n v="3"/>
    <n v="5"/>
    <n v="8"/>
    <n v="113"/>
    <n v="0"/>
    <n v="0"/>
    <n v="0"/>
    <n v="0"/>
    <x v="2268"/>
    <x v="0"/>
    <x v="4"/>
    <x v="7"/>
    <x v="27"/>
    <n v="3.0183727034120734E-2"/>
    <n v="0"/>
    <n v="0"/>
    <n v="0"/>
    <n v="0"/>
    <n v="3.2133676092544985E-2"/>
  </r>
  <r>
    <x v="11"/>
    <s v="0581-01-000"/>
    <m/>
    <x v="0"/>
    <s v="Pipestone"/>
    <s v="Edgerton Public School District"/>
    <n v="5"/>
    <n v="0"/>
    <n v="0"/>
    <n v="0"/>
    <n v="0"/>
    <n v="0"/>
    <n v="7"/>
    <n v="0"/>
    <n v="3.2110091743119268E-2"/>
    <n v="113"/>
    <n v="0.34876543209876543"/>
    <n v="218"/>
    <n v="324"/>
    <x v="1542"/>
    <n v="3"/>
    <n v="2"/>
    <n v="2"/>
    <n v="28"/>
    <n v="102"/>
    <n v="0"/>
    <n v="0"/>
    <n v="0"/>
    <n v="6"/>
    <x v="64"/>
    <x v="6"/>
    <x v="6"/>
    <x v="0"/>
    <x v="9"/>
    <n v="2.6041666666666668E-2"/>
    <n v="0"/>
    <n v="0"/>
    <n v="0"/>
    <n v="0"/>
    <n v="3.2110091743119268E-2"/>
  </r>
  <r>
    <x v="17"/>
    <s v="0197-01-000"/>
    <s v="yes"/>
    <x v="1"/>
    <s v="Dakota"/>
    <s v="West St. Paul-Mendota Hts.-Eagan"/>
    <n v="101"/>
    <n v="0"/>
    <n v="10"/>
    <n v="7"/>
    <n v="20"/>
    <n v="35"/>
    <n v="117"/>
    <n v="7.3824087745201434E-3"/>
    <n v="2.4678337903395908E-2"/>
    <n v="171"/>
    <n v="3.5924369747899157E-2"/>
    <n v="4741"/>
    <n v="4760"/>
    <x v="2435"/>
    <n v="40"/>
    <n v="285"/>
    <n v="220"/>
    <n v="468"/>
    <n v="134"/>
    <n v="0"/>
    <n v="3"/>
    <n v="5"/>
    <n v="25"/>
    <x v="2411"/>
    <x v="97"/>
    <x v="665"/>
    <x v="21"/>
    <x v="316"/>
    <n v="2.7194399569197631E-2"/>
    <n v="0"/>
    <n v="3.4246575342465752E-2"/>
    <n v="3.1531531531531529E-2"/>
    <n v="4.3196544276457881E-2"/>
    <n v="3.2060746677916051E-2"/>
  </r>
  <r>
    <x v="8"/>
    <s v="0492-01-000"/>
    <m/>
    <x v="0"/>
    <s v="Mower"/>
    <s v="Austin Public School District"/>
    <n v="119"/>
    <n v="0"/>
    <n v="5"/>
    <n v="0"/>
    <n v="12"/>
    <n v="16"/>
    <n v="125"/>
    <n v="3.6371902705160265E-3"/>
    <n v="2.8415548988406456E-2"/>
    <n v="62"/>
    <n v="1.4351851851851852E-2"/>
    <n v="4399"/>
    <n v="4320"/>
    <x v="2436"/>
    <n v="9"/>
    <n v="197"/>
    <n v="114"/>
    <n v="885"/>
    <n v="55"/>
    <n v="3"/>
    <n v="0"/>
    <n v="0"/>
    <n v="0"/>
    <x v="2131"/>
    <x v="31"/>
    <x v="666"/>
    <x v="371"/>
    <x v="738"/>
    <n v="3.7433155080213901E-2"/>
    <n v="0"/>
    <n v="2.4752475247524754E-2"/>
    <n v="0"/>
    <n v="1.3377926421404682E-2"/>
    <n v="3.2052739258922484E-2"/>
  </r>
  <r>
    <x v="6"/>
    <s v="0728-01-000"/>
    <m/>
    <x v="0"/>
    <s v="Sherburne"/>
    <s v="Elk River Public School District"/>
    <n v="349"/>
    <n v="0"/>
    <n v="3"/>
    <n v="6"/>
    <n v="0"/>
    <n v="262"/>
    <n v="116"/>
    <n v="2.2212802034760493E-2"/>
    <n v="9.8346757100466302E-3"/>
    <n v="44"/>
    <n v="3.839106535206352E-3"/>
    <n v="11795"/>
    <n v="11461"/>
    <x v="2437"/>
    <n v="104"/>
    <n v="163"/>
    <n v="275"/>
    <n v="179"/>
    <n v="40"/>
    <n v="0"/>
    <n v="0"/>
    <n v="0"/>
    <n v="0"/>
    <x v="2412"/>
    <x v="435"/>
    <x v="330"/>
    <x v="186"/>
    <x v="354"/>
    <n v="3.1586568920264277E-2"/>
    <n v="0"/>
    <n v="1.8072289156626505E-2"/>
    <n v="2.1352313167259787E-2"/>
    <n v="0"/>
    <n v="3.2047477744807124E-2"/>
  </r>
  <r>
    <x v="12"/>
    <s v="0840-01-000"/>
    <m/>
    <x v="0"/>
    <s v="Watonwan"/>
    <s v="St. James Public School District"/>
    <n v="38"/>
    <n v="0"/>
    <n v="0"/>
    <n v="0"/>
    <n v="0"/>
    <n v="0"/>
    <n v="42"/>
    <n v="0"/>
    <n v="3.2036613272311214E-2"/>
    <n v="45"/>
    <n v="3.4246575342465752E-2"/>
    <n v="1311"/>
    <n v="1314"/>
    <x v="1469"/>
    <n v="6"/>
    <n v="24"/>
    <n v="10"/>
    <n v="374"/>
    <n v="36"/>
    <n v="0"/>
    <n v="0"/>
    <n v="0"/>
    <n v="6"/>
    <x v="1237"/>
    <x v="31"/>
    <x v="39"/>
    <x v="12"/>
    <x v="739"/>
    <n v="4.2128603104212861E-2"/>
    <n v="0"/>
    <n v="0"/>
    <n v="0"/>
    <n v="0"/>
    <n v="3.2036613272311214E-2"/>
  </r>
  <r>
    <x v="0"/>
    <s v="0282-01-000"/>
    <s v="yes"/>
    <x v="1"/>
    <s v="Hennepin"/>
    <s v="St. Anthony-New Brighton Schools"/>
    <n v="11"/>
    <n v="0"/>
    <n v="6"/>
    <n v="3"/>
    <n v="4"/>
    <n v="13"/>
    <n v="19"/>
    <n v="1.3013013013013013E-2"/>
    <n v="1.9019019019019021E-2"/>
    <n v="826"/>
    <n v="0.46068042387060792"/>
    <n v="999"/>
    <n v="1793"/>
    <x v="2438"/>
    <n v="29"/>
    <n v="123"/>
    <n v="145"/>
    <n v="98"/>
    <n v="648"/>
    <n v="12"/>
    <n v="59"/>
    <n v="51"/>
    <n v="41"/>
    <x v="145"/>
    <x v="83"/>
    <x v="382"/>
    <x v="523"/>
    <x v="99"/>
    <n v="1.4454664914586071E-2"/>
    <n v="0"/>
    <n v="8.5714285714285715E-2"/>
    <n v="3.0927835051546393E-2"/>
    <n v="6.5573770491803282E-2"/>
    <n v="3.2032032032032032E-2"/>
  </r>
  <r>
    <x v="17"/>
    <s v="0204-01-000"/>
    <m/>
    <x v="0"/>
    <s v="Dodge"/>
    <s v="Kasson-Mantorville School District"/>
    <n v="55"/>
    <n v="0"/>
    <n v="0"/>
    <n v="0"/>
    <n v="0"/>
    <n v="0"/>
    <n v="57"/>
    <n v="0"/>
    <n v="3.1986531986531987E-2"/>
    <n v="90"/>
    <n v="4.9586776859504134E-2"/>
    <n v="1782"/>
    <n v="1815"/>
    <x v="1955"/>
    <n v="7"/>
    <n v="8"/>
    <n v="20"/>
    <n v="41"/>
    <n v="88"/>
    <n v="0"/>
    <n v="0"/>
    <n v="0"/>
    <n v="0"/>
    <x v="1899"/>
    <x v="47"/>
    <x v="8"/>
    <x v="38"/>
    <x v="136"/>
    <n v="3.2239155920281357E-2"/>
    <n v="0"/>
    <n v="0"/>
    <n v="0"/>
    <n v="0"/>
    <n v="3.1986531986531987E-2"/>
  </r>
  <r>
    <x v="15"/>
    <s v="2311-01-000"/>
    <m/>
    <x v="0"/>
    <s v="Clearwater"/>
    <s v="Clearbrook-Gonvick School District"/>
    <n v="13"/>
    <n v="0"/>
    <n v="0"/>
    <n v="0"/>
    <n v="0"/>
    <n v="0"/>
    <n v="15"/>
    <n v="0"/>
    <n v="3.1982942430703626E-2"/>
    <n v="48"/>
    <n v="9.5617529880478086E-2"/>
    <n v="469"/>
    <n v="502"/>
    <x v="979"/>
    <n v="51"/>
    <n v="4"/>
    <n v="8"/>
    <n v="4"/>
    <n v="20"/>
    <n v="23"/>
    <n v="0"/>
    <n v="0"/>
    <n v="0"/>
    <x v="1436"/>
    <x v="115"/>
    <x v="2"/>
    <x v="8"/>
    <x v="29"/>
    <n v="3.0373831775700934E-2"/>
    <n v="0"/>
    <n v="0"/>
    <n v="0"/>
    <n v="0"/>
    <n v="3.1982942430703626E-2"/>
  </r>
  <r>
    <x v="13"/>
    <s v="0531-01-000"/>
    <m/>
    <x v="0"/>
    <s v="Olmsted"/>
    <s v="Byron Public School District"/>
    <n v="38"/>
    <n v="0"/>
    <n v="0"/>
    <n v="3"/>
    <n v="0"/>
    <n v="4"/>
    <n v="40"/>
    <n v="2.9069767441860465E-3"/>
    <n v="2.9069767441860465E-2"/>
    <n v="100"/>
    <n v="6.9832402234636867E-2"/>
    <n v="1376"/>
    <n v="1432"/>
    <x v="2439"/>
    <n v="1"/>
    <n v="6"/>
    <n v="17"/>
    <n v="12"/>
    <n v="94"/>
    <n v="0"/>
    <n v="0"/>
    <n v="0"/>
    <n v="0"/>
    <x v="2092"/>
    <x v="3"/>
    <x v="41"/>
    <x v="38"/>
    <x v="12"/>
    <n v="2.8294862248696945E-2"/>
    <n v="0"/>
    <n v="0"/>
    <n v="0.15"/>
    <n v="0"/>
    <n v="3.1976744186046513E-2"/>
  </r>
  <r>
    <x v="4"/>
    <s v="0700-01-000"/>
    <m/>
    <x v="0"/>
    <s v="Saint Louis"/>
    <s v="Hermantown Public School District"/>
    <n v="43"/>
    <n v="0"/>
    <n v="4"/>
    <n v="0"/>
    <n v="0"/>
    <n v="22"/>
    <n v="34"/>
    <n v="1.2557077625570776E-2"/>
    <n v="1.9406392694063926E-2"/>
    <n v="335"/>
    <n v="0.16494337764647957"/>
    <n v="1752"/>
    <n v="2031"/>
    <x v="2440"/>
    <n v="28"/>
    <n v="15"/>
    <n v="23"/>
    <n v="18"/>
    <n v="323"/>
    <n v="3"/>
    <n v="0"/>
    <n v="0"/>
    <n v="3"/>
    <x v="2413"/>
    <x v="108"/>
    <x v="57"/>
    <x v="155"/>
    <x v="5"/>
    <n v="2.579484103179364E-2"/>
    <n v="0"/>
    <n v="0.21052631578947367"/>
    <n v="0"/>
    <n v="0"/>
    <n v="3.1963470319634701E-2"/>
  </r>
  <r>
    <x v="14"/>
    <s v="0413-01-000"/>
    <m/>
    <x v="0"/>
    <s v="Lyon"/>
    <s v="Marshall Public School District"/>
    <n v="43"/>
    <n v="0"/>
    <n v="3"/>
    <n v="4"/>
    <n v="13"/>
    <n v="0"/>
    <n v="68"/>
    <n v="0"/>
    <n v="3.1865042174320526E-2"/>
    <n v="154"/>
    <n v="6.9369369369369369E-2"/>
    <n v="2134"/>
    <n v="2220"/>
    <x v="2441"/>
    <n v="9"/>
    <n v="90"/>
    <n v="67"/>
    <n v="201"/>
    <n v="139"/>
    <n v="0"/>
    <n v="0"/>
    <n v="0"/>
    <n v="0"/>
    <x v="2414"/>
    <x v="68"/>
    <x v="354"/>
    <x v="140"/>
    <x v="441"/>
    <n v="2.4473534433693798E-2"/>
    <n v="0"/>
    <n v="3.2258064516129031E-2"/>
    <n v="5.6338028169014086E-2"/>
    <n v="6.0747663551401869E-2"/>
    <n v="3.1865042174320526E-2"/>
  </r>
  <r>
    <x v="12"/>
    <s v="0150-01-000"/>
    <m/>
    <x v="0"/>
    <s v="Clay"/>
    <s v="Hawley Public School District"/>
    <n v="23"/>
    <n v="0"/>
    <n v="0"/>
    <n v="0"/>
    <n v="0"/>
    <n v="0"/>
    <n v="27"/>
    <n v="0"/>
    <n v="3.1802120141342753E-2"/>
    <n v="111"/>
    <n v="0.11897106109324759"/>
    <n v="849"/>
    <n v="933"/>
    <x v="337"/>
    <n v="7"/>
    <n v="4"/>
    <n v="4"/>
    <n v="2"/>
    <n v="111"/>
    <n v="0"/>
    <n v="0"/>
    <n v="0"/>
    <n v="0"/>
    <x v="1311"/>
    <x v="47"/>
    <x v="2"/>
    <x v="10"/>
    <x v="3"/>
    <n v="2.7777777777777776E-2"/>
    <n v="0"/>
    <n v="0"/>
    <n v="0"/>
    <n v="0"/>
    <n v="3.1802120141342753E-2"/>
  </r>
  <r>
    <x v="15"/>
    <s v="0014-01-000"/>
    <s v="yes"/>
    <x v="1"/>
    <s v="Anoka"/>
    <s v="Fridley Public School District"/>
    <n v="48"/>
    <n v="0"/>
    <n v="17"/>
    <n v="0"/>
    <n v="3"/>
    <n v="9"/>
    <n v="72"/>
    <n v="3.5335689045936395E-3"/>
    <n v="2.8268551236749116E-2"/>
    <n v="115"/>
    <n v="4.4556373498643935E-2"/>
    <n v="2547"/>
    <n v="2581"/>
    <x v="2180"/>
    <n v="69"/>
    <n v="347"/>
    <n v="191"/>
    <n v="83"/>
    <n v="100"/>
    <n v="0"/>
    <n v="0"/>
    <n v="5"/>
    <n v="0"/>
    <x v="2415"/>
    <x v="172"/>
    <x v="667"/>
    <x v="120"/>
    <x v="111"/>
    <n v="2.6101141924959218E-2"/>
    <n v="0"/>
    <n v="4.6703296703296704E-2"/>
    <n v="0"/>
    <n v="3.4883720930232558E-2"/>
    <n v="3.1802120141342753E-2"/>
  </r>
  <r>
    <x v="2"/>
    <s v="0531-01-000"/>
    <m/>
    <x v="0"/>
    <s v="Olmsted"/>
    <s v="Byron Public School District"/>
    <n v="40"/>
    <n v="0"/>
    <n v="0"/>
    <n v="0"/>
    <n v="3"/>
    <n v="7"/>
    <n v="45"/>
    <n v="4.278728606356968E-3"/>
    <n v="2.7506112469437651E-2"/>
    <n v="329"/>
    <n v="0.17198118139048615"/>
    <n v="1636"/>
    <n v="1913"/>
    <x v="1696"/>
    <n v="5"/>
    <n v="29"/>
    <n v="29"/>
    <n v="46"/>
    <n v="307"/>
    <n v="0"/>
    <n v="0"/>
    <n v="6"/>
    <n v="8"/>
    <x v="2037"/>
    <x v="43"/>
    <x v="65"/>
    <x v="155"/>
    <x v="136"/>
    <n v="2.6024723487312947E-2"/>
    <n v="0"/>
    <n v="0"/>
    <n v="0"/>
    <n v="7.3170731707317069E-2"/>
    <n v="3.1784841075794622E-2"/>
  </r>
  <r>
    <x v="16"/>
    <s v="0701-01-000"/>
    <m/>
    <x v="0"/>
    <s v="Saint Louis"/>
    <s v="Hibbing Public School District"/>
    <n v="84"/>
    <n v="3"/>
    <n v="0"/>
    <n v="0"/>
    <n v="0"/>
    <n v="0"/>
    <n v="91"/>
    <n v="0"/>
    <n v="3.1773743016759774E-2"/>
    <n v="150"/>
    <n v="5.1317139924734863E-2"/>
    <n v="2864"/>
    <n v="2923"/>
    <x v="2442"/>
    <n v="65"/>
    <n v="8"/>
    <n v="3"/>
    <n v="10"/>
    <n v="142"/>
    <n v="0"/>
    <n v="0"/>
    <n v="0"/>
    <n v="0"/>
    <x v="2416"/>
    <x v="106"/>
    <x v="8"/>
    <x v="5"/>
    <x v="32"/>
    <n v="3.0226700251889168E-2"/>
    <n v="4.4117647058823532E-2"/>
    <n v="0"/>
    <n v="0"/>
    <n v="0"/>
    <n v="3.1773743016759774E-2"/>
  </r>
  <r>
    <x v="15"/>
    <s v="0032-01-000"/>
    <m/>
    <x v="0"/>
    <s v="Beltrami"/>
    <s v="Blackduck Public School District"/>
    <n v="13"/>
    <n v="8"/>
    <n v="0"/>
    <n v="0"/>
    <n v="0"/>
    <n v="0"/>
    <n v="24"/>
    <n v="0"/>
    <n v="3.1746031746031744E-2"/>
    <n v="59"/>
    <n v="7.4589127686472814E-2"/>
    <n v="756"/>
    <n v="791"/>
    <x v="1608"/>
    <n v="77"/>
    <n v="12"/>
    <n v="0"/>
    <n v="11"/>
    <n v="46"/>
    <n v="12"/>
    <n v="0"/>
    <n v="0"/>
    <n v="0"/>
    <x v="1022"/>
    <x v="126"/>
    <x v="25"/>
    <x v="2"/>
    <x v="6"/>
    <n v="1.9756838905775075E-2"/>
    <n v="0.1095890410958904"/>
    <n v="0"/>
    <n v="0"/>
    <n v="0"/>
    <n v="3.1746031746031744E-2"/>
  </r>
  <r>
    <x v="3"/>
    <s v="0150-01-000"/>
    <m/>
    <x v="0"/>
    <s v="Clay"/>
    <s v="Hawley Public School District"/>
    <n v="26"/>
    <n v="0"/>
    <n v="0"/>
    <n v="0"/>
    <n v="0"/>
    <n v="0"/>
    <n v="28"/>
    <n v="0"/>
    <n v="3.1746031746031744E-2"/>
    <n v="129"/>
    <n v="0.13123092573753814"/>
    <n v="882"/>
    <n v="983"/>
    <x v="2007"/>
    <n v="6"/>
    <n v="7"/>
    <n v="8"/>
    <n v="22"/>
    <n v="124"/>
    <n v="0"/>
    <n v="0"/>
    <n v="0"/>
    <n v="0"/>
    <x v="1543"/>
    <x v="31"/>
    <x v="21"/>
    <x v="8"/>
    <x v="9"/>
    <n v="3.0878859857482184E-2"/>
    <n v="0"/>
    <n v="0"/>
    <n v="0"/>
    <n v="0"/>
    <n v="3.1746031746031744E-2"/>
  </r>
  <r>
    <x v="16"/>
    <s v="0088-01-000"/>
    <m/>
    <x v="0"/>
    <s v="Brown"/>
    <s v="New Ulm Public School District"/>
    <n v="77"/>
    <n v="0"/>
    <n v="0"/>
    <n v="0"/>
    <n v="4"/>
    <n v="56"/>
    <n v="27"/>
    <n v="2.1390374331550801E-2"/>
    <n v="1.0313216195569137E-2"/>
    <n v="47"/>
    <n v="1.8202943454686291E-2"/>
    <n v="2618"/>
    <n v="2582"/>
    <x v="2443"/>
    <n v="3"/>
    <n v="10"/>
    <n v="13"/>
    <n v="47"/>
    <n v="43"/>
    <n v="0"/>
    <n v="0"/>
    <n v="0"/>
    <n v="0"/>
    <x v="2417"/>
    <x v="6"/>
    <x v="14"/>
    <x v="31"/>
    <x v="62"/>
    <n v="3.0279197797876523E-2"/>
    <n v="0"/>
    <n v="0"/>
    <n v="0"/>
    <n v="7.8431372549019607E-2"/>
    <n v="3.1703590527119935E-2"/>
  </r>
  <r>
    <x v="15"/>
    <s v="0088-01-000"/>
    <m/>
    <x v="0"/>
    <s v="Brown"/>
    <s v="New Ulm Public School District"/>
    <n v="66"/>
    <n v="0"/>
    <n v="0"/>
    <n v="0"/>
    <n v="0"/>
    <n v="53"/>
    <n v="23"/>
    <n v="2.204658901830283E-2"/>
    <n v="9.5673876871880201E-3"/>
    <n v="51"/>
    <n v="2.1437578814627996E-2"/>
    <n v="2404"/>
    <n v="2379"/>
    <x v="2444"/>
    <n v="8"/>
    <n v="17"/>
    <n v="19"/>
    <n v="44"/>
    <n v="47"/>
    <n v="0"/>
    <n v="0"/>
    <n v="0"/>
    <n v="0"/>
    <x v="2418"/>
    <x v="35"/>
    <x v="19"/>
    <x v="60"/>
    <x v="151"/>
    <n v="2.8571428571428571E-2"/>
    <n v="0"/>
    <n v="0"/>
    <n v="0"/>
    <n v="0"/>
    <n v="3.1613976705490848E-2"/>
  </r>
  <r>
    <x v="14"/>
    <s v="0256-01-000"/>
    <m/>
    <x v="0"/>
    <s v="Goodhue"/>
    <s v="Red Wing Public School District"/>
    <n v="92"/>
    <n v="0"/>
    <n v="0"/>
    <n v="0"/>
    <n v="0"/>
    <n v="0"/>
    <n v="95"/>
    <n v="0"/>
    <n v="3.1592949783837712E-2"/>
    <n v="26"/>
    <n v="8.8495575221238937E-3"/>
    <n v="3007"/>
    <n v="2938"/>
    <x v="2445"/>
    <n v="99"/>
    <n v="84"/>
    <n v="55"/>
    <n v="103"/>
    <n v="20"/>
    <n v="0"/>
    <n v="0"/>
    <n v="0"/>
    <n v="0"/>
    <x v="2419"/>
    <x v="224"/>
    <x v="204"/>
    <x v="302"/>
    <x v="313"/>
    <n v="3.4469838890970404E-2"/>
    <n v="0"/>
    <n v="0"/>
    <n v="0"/>
    <n v="0"/>
    <n v="3.1592949783837712E-2"/>
  </r>
  <r>
    <x v="16"/>
    <s v="0508-01-000"/>
    <m/>
    <x v="0"/>
    <s v="Nicollet"/>
    <s v="St. Peter Public School District"/>
    <n v="55"/>
    <n v="0"/>
    <n v="3"/>
    <n v="0"/>
    <n v="0"/>
    <n v="18"/>
    <n v="45"/>
    <n v="9.0135202804206317E-3"/>
    <n v="2.2533800701051578E-2"/>
    <n v="59"/>
    <n v="2.960361264425489E-2"/>
    <n v="1997"/>
    <n v="1993"/>
    <x v="2446"/>
    <n v="8"/>
    <n v="55"/>
    <n v="32"/>
    <n v="68"/>
    <n v="55"/>
    <n v="0"/>
    <n v="0"/>
    <n v="0"/>
    <n v="0"/>
    <x v="2420"/>
    <x v="35"/>
    <x v="348"/>
    <x v="187"/>
    <x v="411"/>
    <n v="3.0054644808743168E-2"/>
    <n v="0"/>
    <n v="5.1724137931034482E-2"/>
    <n v="0"/>
    <n v="0"/>
    <n v="3.1547320981472213E-2"/>
  </r>
  <r>
    <x v="13"/>
    <s v="0206-01-000"/>
    <m/>
    <x v="0"/>
    <s v="Douglas"/>
    <s v="Alexandria Public School District"/>
    <n v="134"/>
    <n v="0"/>
    <n v="0"/>
    <n v="0"/>
    <n v="0"/>
    <n v="13"/>
    <n v="123"/>
    <n v="3.0134445989800649E-3"/>
    <n v="2.851182197496523E-2"/>
    <n v="72"/>
    <n v="1.6941176470588234E-2"/>
    <n v="4314"/>
    <n v="4250"/>
    <x v="1714"/>
    <n v="5"/>
    <n v="18"/>
    <n v="24"/>
    <n v="26"/>
    <n v="66"/>
    <n v="0"/>
    <n v="0"/>
    <n v="0"/>
    <n v="0"/>
    <x v="2421"/>
    <x v="43"/>
    <x v="67"/>
    <x v="39"/>
    <x v="14"/>
    <n v="3.1551683541323289E-2"/>
    <n v="0"/>
    <n v="0"/>
    <n v="0"/>
    <n v="0"/>
    <n v="3.1525266573945297E-2"/>
  </r>
  <r>
    <x v="7"/>
    <s v="0700-01-000"/>
    <m/>
    <x v="0"/>
    <s v="Saint Louis"/>
    <s v="Hermantown Public School District"/>
    <n v="50"/>
    <n v="0"/>
    <n v="0"/>
    <n v="0"/>
    <n v="0"/>
    <n v="20"/>
    <n v="37"/>
    <n v="1.1055831951354339E-2"/>
    <n v="2.0453289110005528E-2"/>
    <n v="374"/>
    <n v="0.17591721542803387"/>
    <n v="1809"/>
    <n v="2126"/>
    <x v="501"/>
    <n v="29"/>
    <n v="31"/>
    <n v="36"/>
    <n v="19"/>
    <n v="343"/>
    <n v="6"/>
    <n v="6"/>
    <n v="5"/>
    <n v="5"/>
    <x v="1985"/>
    <x v="255"/>
    <x v="51"/>
    <x v="152"/>
    <x v="7"/>
    <n v="2.9103608847497089E-2"/>
    <n v="0"/>
    <n v="0"/>
    <n v="0"/>
    <n v="0"/>
    <n v="3.150912106135987E-2"/>
  </r>
  <r>
    <x v="17"/>
    <s v="0741-01-000"/>
    <m/>
    <x v="0"/>
    <s v="Stearns"/>
    <s v="Paynesville Public School District"/>
    <n v="31"/>
    <n v="0"/>
    <n v="0"/>
    <n v="0"/>
    <n v="0"/>
    <n v="0"/>
    <n v="36"/>
    <n v="0"/>
    <n v="3.1496062992125984E-2"/>
    <n v="106"/>
    <n v="8.7386644682605111E-2"/>
    <n v="1143"/>
    <n v="1213"/>
    <x v="2447"/>
    <n v="0"/>
    <n v="5"/>
    <n v="1"/>
    <n v="7"/>
    <n v="104"/>
    <n v="0"/>
    <n v="0"/>
    <n v="0"/>
    <n v="0"/>
    <x v="2422"/>
    <x v="0"/>
    <x v="5"/>
    <x v="1"/>
    <x v="35"/>
    <n v="2.7506654835847383E-2"/>
    <n v="0"/>
    <n v="0"/>
    <n v="0"/>
    <n v="0"/>
    <n v="3.1496062992125984E-2"/>
  </r>
  <r>
    <x v="16"/>
    <s v="2159-01-000"/>
    <m/>
    <x v="0"/>
    <s v="Renville"/>
    <s v="Buffalo Lk-Hector-Stewart Public Sc"/>
    <n v="17"/>
    <n v="0"/>
    <n v="0"/>
    <n v="0"/>
    <n v="0"/>
    <n v="0"/>
    <n v="20"/>
    <n v="0"/>
    <n v="3.1496062992125984E-2"/>
    <n v="13"/>
    <n v="2.0700636942675158E-2"/>
    <n v="635"/>
    <n v="628"/>
    <x v="2013"/>
    <n v="1"/>
    <n v="0"/>
    <n v="1"/>
    <n v="54"/>
    <n v="7"/>
    <n v="0"/>
    <n v="0"/>
    <n v="0"/>
    <n v="0"/>
    <x v="1355"/>
    <x v="3"/>
    <x v="0"/>
    <x v="1"/>
    <x v="96"/>
    <n v="2.9209621993127148E-2"/>
    <n v="0"/>
    <n v="0"/>
    <n v="0"/>
    <n v="0"/>
    <n v="3.1496062992125984E-2"/>
  </r>
  <r>
    <x v="1"/>
    <s v="0276-01-000"/>
    <s v="yes"/>
    <x v="1"/>
    <s v="Hennepin"/>
    <s v="Minnetonka Public School District"/>
    <n v="179"/>
    <n v="0"/>
    <n v="18"/>
    <n v="8"/>
    <n v="0"/>
    <n v="41"/>
    <n v="195"/>
    <n v="5.4586606310744242E-3"/>
    <n v="2.5961922513646651E-2"/>
    <n v="2292"/>
    <n v="0.23957353402320478"/>
    <n v="7511"/>
    <n v="9567"/>
    <x v="2448"/>
    <n v="53"/>
    <n v="267"/>
    <n v="508"/>
    <n v="278"/>
    <n v="1859"/>
    <n v="20"/>
    <n v="76"/>
    <n v="208"/>
    <n v="72"/>
    <x v="2423"/>
    <x v="40"/>
    <x v="668"/>
    <x v="576"/>
    <x v="247"/>
    <n v="2.6397286535909156E-2"/>
    <n v="0"/>
    <n v="8.6124401913875603E-2"/>
    <n v="2.5974025974025976E-2"/>
    <n v="0"/>
    <n v="3.1420583144721077E-2"/>
  </r>
  <r>
    <x v="10"/>
    <s v="0832-01-000"/>
    <s v="yes"/>
    <x v="1"/>
    <s v="Washington"/>
    <s v="Mahtomedi Public School District"/>
    <n v="53"/>
    <n v="0"/>
    <n v="3"/>
    <n v="0"/>
    <n v="3"/>
    <n v="16"/>
    <n v="59"/>
    <n v="6.7001675041876048E-3"/>
    <n v="2.4706867671691793E-2"/>
    <n v="1008"/>
    <n v="0.30352303523035229"/>
    <n v="2388"/>
    <n v="3321"/>
    <x v="2449"/>
    <n v="5"/>
    <n v="127"/>
    <n v="109"/>
    <n v="114"/>
    <n v="893"/>
    <n v="0"/>
    <n v="24"/>
    <n v="39"/>
    <n v="36"/>
    <x v="2424"/>
    <x v="43"/>
    <x v="219"/>
    <x v="88"/>
    <x v="95"/>
    <n v="2.4929444967074318E-2"/>
    <n v="0"/>
    <n v="2.8301886792452831E-2"/>
    <n v="0"/>
    <n v="3.7037037037037035E-2"/>
    <n v="3.1407035175879394E-2"/>
  </r>
  <r>
    <x v="14"/>
    <s v="0022-01-000"/>
    <m/>
    <x v="0"/>
    <s v="Becker"/>
    <s v="Detroit Lakes Public School Dist."/>
    <n v="61"/>
    <n v="8"/>
    <n v="0"/>
    <n v="0"/>
    <n v="0"/>
    <n v="0"/>
    <n v="81"/>
    <n v="0"/>
    <n v="3.1334622823984526E-2"/>
    <n v="192"/>
    <n v="7.1216617210682495E-2"/>
    <n v="2585"/>
    <n v="2696"/>
    <x v="2450"/>
    <n v="331"/>
    <n v="17"/>
    <n v="12"/>
    <n v="25"/>
    <n v="158"/>
    <n v="16"/>
    <n v="0"/>
    <n v="0"/>
    <n v="0"/>
    <x v="2425"/>
    <x v="200"/>
    <x v="19"/>
    <x v="17"/>
    <x v="24"/>
    <n v="2.7551942186088526E-2"/>
    <n v="2.4767801857585141E-2"/>
    <n v="0"/>
    <n v="0"/>
    <n v="0"/>
    <n v="3.1334622823984526E-2"/>
  </r>
  <r>
    <x v="10"/>
    <s v="0578-01-000"/>
    <m/>
    <x v="0"/>
    <s v="Pine"/>
    <s v="Pine City Public School District"/>
    <n v="44"/>
    <n v="0"/>
    <n v="0"/>
    <n v="0"/>
    <n v="0"/>
    <n v="7"/>
    <n v="45"/>
    <n v="4.2143287176399759E-3"/>
    <n v="2.7092113184828417E-2"/>
    <n v="95"/>
    <n v="5.5751173708920188E-2"/>
    <n v="1661"/>
    <n v="1704"/>
    <x v="2059"/>
    <n v="23"/>
    <n v="16"/>
    <n v="23"/>
    <n v="43"/>
    <n v="90"/>
    <n v="0"/>
    <n v="3"/>
    <n v="0"/>
    <n v="0"/>
    <x v="2426"/>
    <x v="255"/>
    <x v="45"/>
    <x v="155"/>
    <x v="125"/>
    <n v="2.8332260141661302E-2"/>
    <n v="0"/>
    <n v="0"/>
    <n v="0"/>
    <n v="0"/>
    <n v="3.1306441902468396E-2"/>
  </r>
  <r>
    <x v="16"/>
    <s v="2171-01-000"/>
    <m/>
    <x v="0"/>
    <s v="Kittson"/>
    <s v="Kittson Central School District"/>
    <n v="13"/>
    <n v="0"/>
    <n v="0"/>
    <n v="0"/>
    <n v="0"/>
    <n v="0"/>
    <n v="15"/>
    <n v="0"/>
    <n v="3.1185031185031187E-2"/>
    <n v="6"/>
    <n v="1.2711864406779662E-2"/>
    <n v="481"/>
    <n v="472"/>
    <x v="1995"/>
    <n v="0"/>
    <n v="0"/>
    <n v="3"/>
    <n v="26"/>
    <n v="4"/>
    <n v="0"/>
    <n v="0"/>
    <n v="0"/>
    <n v="0"/>
    <x v="807"/>
    <x v="0"/>
    <x v="0"/>
    <x v="5"/>
    <x v="14"/>
    <n v="2.8761061946902654E-2"/>
    <n v="0"/>
    <n v="0"/>
    <n v="0"/>
    <n v="0"/>
    <n v="3.1185031185031187E-2"/>
  </r>
  <r>
    <x v="6"/>
    <s v="0441-01-000"/>
    <m/>
    <x v="0"/>
    <s v="Marshall"/>
    <s v="Marshall County Central Schools"/>
    <n v="8"/>
    <n v="0"/>
    <n v="0"/>
    <n v="0"/>
    <n v="0"/>
    <n v="0"/>
    <n v="10"/>
    <n v="0"/>
    <n v="3.1152647975077882E-2"/>
    <n v="49"/>
    <n v="0.1361111111111111"/>
    <n v="321"/>
    <n v="360"/>
    <x v="176"/>
    <n v="2"/>
    <n v="4"/>
    <n v="2"/>
    <n v="1"/>
    <n v="42"/>
    <n v="0"/>
    <n v="0"/>
    <n v="0"/>
    <n v="0"/>
    <x v="404"/>
    <x v="16"/>
    <x v="2"/>
    <x v="0"/>
    <x v="0"/>
    <n v="2.5236593059936908E-2"/>
    <n v="0"/>
    <n v="0"/>
    <n v="0"/>
    <n v="0"/>
    <n v="3.1152647975077882E-2"/>
  </r>
  <r>
    <x v="12"/>
    <s v="0682-01-000"/>
    <m/>
    <x v="0"/>
    <s v="Roseau"/>
    <s v="Roseau Public School District"/>
    <n v="42"/>
    <n v="0"/>
    <n v="0"/>
    <n v="0"/>
    <n v="0"/>
    <n v="0"/>
    <n v="47"/>
    <n v="0"/>
    <n v="3.1146454605699137E-2"/>
    <n v="43"/>
    <n v="2.8571428571428571E-2"/>
    <n v="1509"/>
    <n v="1505"/>
    <x v="775"/>
    <n v="9"/>
    <n v="8"/>
    <n v="13"/>
    <n v="2"/>
    <n v="42"/>
    <n v="0"/>
    <n v="0"/>
    <n v="0"/>
    <n v="0"/>
    <x v="593"/>
    <x v="68"/>
    <x v="8"/>
    <x v="31"/>
    <x v="3"/>
    <n v="2.8513238289205704E-2"/>
    <n v="0"/>
    <n v="0"/>
    <n v="0"/>
    <n v="0"/>
    <n v="3.1146454605699137E-2"/>
  </r>
  <r>
    <x v="0"/>
    <s v="0276-01-000"/>
    <s v="yes"/>
    <x v="1"/>
    <s v="Hennepin"/>
    <s v="Minnetonka Public School District"/>
    <n v="191"/>
    <n v="0"/>
    <n v="18"/>
    <n v="3"/>
    <n v="0"/>
    <n v="51"/>
    <n v="182"/>
    <n v="6.8154483495924097E-3"/>
    <n v="2.4321796071094481E-2"/>
    <n v="1235"/>
    <n v="0.145550972304066"/>
    <n v="7483"/>
    <n v="8485"/>
    <x v="2451"/>
    <n v="40"/>
    <n v="245"/>
    <n v="377"/>
    <n v="210"/>
    <n v="1006"/>
    <n v="0"/>
    <n v="37"/>
    <n v="99"/>
    <n v="37"/>
    <x v="2427"/>
    <x v="97"/>
    <x v="425"/>
    <x v="186"/>
    <x v="507"/>
    <n v="2.8096498970285377E-2"/>
    <n v="0"/>
    <n v="7.9646017699115043E-2"/>
    <n v="1.0676156583629894E-2"/>
    <n v="0"/>
    <n v="3.113724442068689E-2"/>
  </r>
  <r>
    <x v="13"/>
    <s v="0199-01-000"/>
    <s v="yes"/>
    <x v="1"/>
    <s v="Dakota"/>
    <s v="Inver Grove Heights Schools"/>
    <n v="116"/>
    <n v="0"/>
    <n v="0"/>
    <n v="3"/>
    <n v="3"/>
    <n v="0"/>
    <n v="130"/>
    <n v="0"/>
    <n v="3.1115366203925323E-2"/>
    <n v="46"/>
    <n v="1.1235955056179775E-2"/>
    <n v="4178"/>
    <n v="4094"/>
    <x v="2160"/>
    <n v="15"/>
    <n v="153"/>
    <n v="94"/>
    <n v="212"/>
    <n v="33"/>
    <n v="0"/>
    <n v="0"/>
    <n v="6"/>
    <n v="0"/>
    <x v="2428"/>
    <x v="46"/>
    <x v="669"/>
    <x v="223"/>
    <x v="596"/>
    <n v="3.1376791993508249E-2"/>
    <n v="0"/>
    <n v="0"/>
    <n v="3.2967032967032968E-2"/>
    <n v="1.3953488372093023E-2"/>
    <n v="3.1115366203925323E-2"/>
  </r>
  <r>
    <x v="13"/>
    <s v="0038-01-000"/>
    <m/>
    <x v="0"/>
    <s v="Beltrami"/>
    <s v="Red Lake Public School District"/>
    <n v="0"/>
    <n v="39"/>
    <n v="0"/>
    <n v="0"/>
    <n v="0"/>
    <n v="0"/>
    <n v="42"/>
    <n v="0"/>
    <n v="3.111111111111111E-2"/>
    <n v="0"/>
    <n v="0"/>
    <n v="1350"/>
    <n v="1308"/>
    <x v="2452"/>
    <n v="1305"/>
    <n v="0"/>
    <n v="0"/>
    <n v="0"/>
    <n v="0"/>
    <n v="0"/>
    <n v="0"/>
    <n v="0"/>
    <n v="0"/>
    <x v="945"/>
    <x v="445"/>
    <x v="0"/>
    <x v="2"/>
    <x v="1"/>
    <n v="0"/>
    <n v="2.9017857142857144E-2"/>
    <n v="0"/>
    <n v="0"/>
    <n v="0"/>
    <n v="3.111111111111111E-2"/>
  </r>
  <r>
    <x v="9"/>
    <s v="0332-01-000"/>
    <m/>
    <x v="0"/>
    <s v="Kanabec"/>
    <s v="Mora Public School District"/>
    <n v="57"/>
    <n v="0"/>
    <n v="0"/>
    <n v="0"/>
    <n v="0"/>
    <n v="0"/>
    <n v="60"/>
    <n v="0"/>
    <n v="3.1088082901554404E-2"/>
    <n v="48"/>
    <n v="2.502606882168926E-2"/>
    <n v="1930"/>
    <n v="1918"/>
    <x v="1434"/>
    <n v="24"/>
    <n v="27"/>
    <n v="15"/>
    <n v="33"/>
    <n v="47"/>
    <n v="0"/>
    <n v="0"/>
    <n v="0"/>
    <n v="0"/>
    <x v="2304"/>
    <x v="94"/>
    <x v="26"/>
    <x v="27"/>
    <x v="105"/>
    <n v="3.116457080371788E-2"/>
    <n v="0"/>
    <n v="0"/>
    <n v="0"/>
    <n v="0"/>
    <n v="3.1088082901554404E-2"/>
  </r>
  <r>
    <x v="6"/>
    <s v="0748-01-000"/>
    <m/>
    <x v="0"/>
    <s v="Stearns"/>
    <s v="Sartell-St. Stephen School District"/>
    <n v="87"/>
    <n v="0"/>
    <n v="0"/>
    <n v="0"/>
    <n v="0"/>
    <n v="7"/>
    <n v="86"/>
    <n v="2.3387905111927833E-3"/>
    <n v="2.8733711994654194E-2"/>
    <n v="112"/>
    <n v="3.7184594953519258E-2"/>
    <n v="2993"/>
    <n v="3012"/>
    <x v="2453"/>
    <n v="6"/>
    <n v="15"/>
    <n v="56"/>
    <n v="17"/>
    <n v="101"/>
    <n v="0"/>
    <n v="0"/>
    <n v="3"/>
    <n v="0"/>
    <x v="1902"/>
    <x v="31"/>
    <x v="66"/>
    <x v="174"/>
    <x v="61"/>
    <n v="2.9958677685950414E-2"/>
    <n v="0"/>
    <n v="0"/>
    <n v="0"/>
    <n v="0"/>
    <n v="3.1072502505846977E-2"/>
  </r>
  <r>
    <x v="16"/>
    <s v="0682-01-000"/>
    <m/>
    <x v="0"/>
    <s v="Roseau"/>
    <s v="Roseau Public School District"/>
    <n v="44"/>
    <n v="0"/>
    <n v="0"/>
    <n v="0"/>
    <n v="0"/>
    <n v="0"/>
    <n v="48"/>
    <n v="0"/>
    <n v="3.1067961165048542E-2"/>
    <n v="19"/>
    <n v="1.2532981530343008E-2"/>
    <n v="1545"/>
    <n v="1516"/>
    <x v="1387"/>
    <n v="7"/>
    <n v="7"/>
    <n v="13"/>
    <n v="1"/>
    <n v="18"/>
    <n v="0"/>
    <n v="0"/>
    <n v="0"/>
    <n v="0"/>
    <x v="2356"/>
    <x v="47"/>
    <x v="21"/>
    <x v="31"/>
    <x v="0"/>
    <n v="2.9062087186261559E-2"/>
    <n v="0"/>
    <n v="0"/>
    <n v="0"/>
    <n v="0"/>
    <n v="3.1067961165048542E-2"/>
  </r>
  <r>
    <x v="7"/>
    <s v="0276-01-000"/>
    <s v="yes"/>
    <x v="1"/>
    <s v="Hennepin"/>
    <s v="Minnetonka Public School District"/>
    <n v="189"/>
    <n v="0"/>
    <n v="17"/>
    <n v="0"/>
    <n v="4"/>
    <n v="48"/>
    <n v="183"/>
    <n v="6.4533476741059428E-3"/>
    <n v="2.4603388007528905E-2"/>
    <n v="1494"/>
    <n v="0.17170440179289737"/>
    <n v="7438"/>
    <n v="8701"/>
    <x v="2454"/>
    <n v="37"/>
    <n v="239"/>
    <n v="415"/>
    <n v="231"/>
    <n v="1213"/>
    <n v="0"/>
    <n v="54"/>
    <n v="140"/>
    <n v="38"/>
    <x v="2429"/>
    <x v="52"/>
    <x v="666"/>
    <x v="348"/>
    <x v="408"/>
    <n v="2.7979274611398965E-2"/>
    <n v="0"/>
    <n v="8.4158415841584164E-2"/>
    <n v="0"/>
    <n v="2.030456852791878E-2"/>
    <n v="3.1056735681634848E-2"/>
  </r>
  <r>
    <x v="14"/>
    <s v="0432-01-000"/>
    <m/>
    <x v="0"/>
    <s v="Mahnomen"/>
    <s v="Mahnomen Public School District"/>
    <n v="13"/>
    <n v="6"/>
    <n v="0"/>
    <n v="0"/>
    <n v="0"/>
    <n v="0"/>
    <n v="23"/>
    <n v="0"/>
    <n v="3.1039136302294199E-2"/>
    <n v="26"/>
    <n v="3.4946236559139782E-2"/>
    <n v="741"/>
    <n v="744"/>
    <x v="131"/>
    <n v="478"/>
    <n v="0"/>
    <n v="2"/>
    <n v="3"/>
    <n v="12"/>
    <n v="8"/>
    <n v="0"/>
    <n v="0"/>
    <n v="0"/>
    <x v="44"/>
    <x v="308"/>
    <x v="0"/>
    <x v="0"/>
    <x v="17"/>
    <n v="4.9618320610687022E-2"/>
    <n v="1.2605042016806723E-2"/>
    <n v="0"/>
    <n v="0"/>
    <n v="0"/>
    <n v="3.1039136302294199E-2"/>
  </r>
  <r>
    <x v="8"/>
    <s v="0534-01-000"/>
    <m/>
    <x v="0"/>
    <s v="Olmsted"/>
    <s v="Stewartville Public School District"/>
    <n v="45"/>
    <n v="0"/>
    <n v="3"/>
    <n v="0"/>
    <n v="0"/>
    <n v="15"/>
    <n v="34"/>
    <n v="9.4936708860759497E-3"/>
    <n v="2.1518987341772152E-2"/>
    <n v="212"/>
    <n v="0.12162937464142283"/>
    <n v="1580"/>
    <n v="1743"/>
    <x v="2221"/>
    <n v="18"/>
    <n v="19"/>
    <n v="10"/>
    <n v="26"/>
    <n v="192"/>
    <n v="5"/>
    <n v="0"/>
    <n v="0"/>
    <n v="0"/>
    <x v="2430"/>
    <x v="91"/>
    <x v="7"/>
    <x v="12"/>
    <x v="14"/>
    <n v="2.9546946815495731E-2"/>
    <n v="0"/>
    <n v="0.13636363636363635"/>
    <n v="0"/>
    <n v="0"/>
    <n v="3.10126582278481E-2"/>
  </r>
  <r>
    <x v="12"/>
    <s v="2527-01-000"/>
    <m/>
    <x v="0"/>
    <s v="Norman"/>
    <s v="Norman County West School District"/>
    <n v="6"/>
    <n v="0"/>
    <n v="0"/>
    <n v="0"/>
    <n v="0"/>
    <n v="0"/>
    <n v="10"/>
    <n v="0"/>
    <n v="3.0959752321981424E-2"/>
    <n v="49"/>
    <n v="0.13535911602209943"/>
    <n v="323"/>
    <n v="362"/>
    <x v="220"/>
    <n v="10"/>
    <n v="1"/>
    <n v="2"/>
    <n v="26"/>
    <n v="38"/>
    <n v="3"/>
    <n v="0"/>
    <n v="0"/>
    <n v="8"/>
    <x v="1165"/>
    <x v="47"/>
    <x v="3"/>
    <x v="0"/>
    <x v="39"/>
    <n v="2.0618556701030927E-2"/>
    <n v="0"/>
    <n v="0"/>
    <n v="0"/>
    <n v="0"/>
    <n v="3.0959752321981424E-2"/>
  </r>
  <r>
    <x v="10"/>
    <s v="0690-01-000"/>
    <m/>
    <x v="0"/>
    <s v="Roseau"/>
    <s v="Warroad Public School District"/>
    <n v="25"/>
    <n v="0"/>
    <n v="0"/>
    <n v="0"/>
    <n v="4"/>
    <n v="0"/>
    <n v="32"/>
    <n v="0"/>
    <n v="3.0947775628626693E-2"/>
    <n v="25"/>
    <n v="2.4342745861733205E-2"/>
    <n v="1034"/>
    <n v="1027"/>
    <x v="393"/>
    <n v="99"/>
    <n v="10"/>
    <n v="92"/>
    <n v="12"/>
    <n v="21"/>
    <n v="4"/>
    <n v="0"/>
    <n v="0"/>
    <n v="0"/>
    <x v="123"/>
    <x v="144"/>
    <x v="14"/>
    <x v="341"/>
    <x v="4"/>
    <n v="3.0562347188264057E-2"/>
    <n v="0"/>
    <n v="0"/>
    <n v="0"/>
    <n v="0.25"/>
    <n v="3.0947775628626693E-2"/>
  </r>
  <r>
    <x v="8"/>
    <s v="0885-01-000"/>
    <m/>
    <x v="0"/>
    <s v="Wright"/>
    <s v="St. Michael-Albertville School Dist"/>
    <n v="118"/>
    <n v="0"/>
    <n v="3"/>
    <n v="5"/>
    <n v="0"/>
    <n v="46"/>
    <n v="108"/>
    <n v="9.2350933547480432E-3"/>
    <n v="2.1682393093756275E-2"/>
    <n v="46"/>
    <n v="9.4397701621177915E-3"/>
    <n v="4981"/>
    <n v="4873"/>
    <x v="2455"/>
    <n v="11"/>
    <n v="152"/>
    <n v="181"/>
    <n v="107"/>
    <n v="41"/>
    <n v="0"/>
    <n v="0"/>
    <n v="0"/>
    <n v="0"/>
    <x v="2431"/>
    <x v="90"/>
    <x v="670"/>
    <x v="120"/>
    <x v="87"/>
    <n v="2.6228050677928428E-2"/>
    <n v="0"/>
    <n v="1.935483870967742E-2"/>
    <n v="2.6881720430107527E-2"/>
    <n v="0"/>
    <n v="3.0917486448504318E-2"/>
  </r>
  <r>
    <x v="4"/>
    <s v="0813-01-000"/>
    <m/>
    <x v="0"/>
    <s v="Wabasha"/>
    <s v="Lake City Public School District"/>
    <n v="33"/>
    <n v="0"/>
    <n v="0"/>
    <n v="0"/>
    <n v="0"/>
    <n v="0"/>
    <n v="40"/>
    <n v="0"/>
    <n v="3.0911901081916538E-2"/>
    <n v="55"/>
    <n v="4.2016806722689079E-2"/>
    <n v="1294"/>
    <n v="1309"/>
    <x v="1969"/>
    <n v="1"/>
    <n v="17"/>
    <n v="14"/>
    <n v="38"/>
    <n v="54"/>
    <n v="0"/>
    <n v="0"/>
    <n v="0"/>
    <n v="0"/>
    <x v="1260"/>
    <x v="3"/>
    <x v="19"/>
    <x v="30"/>
    <x v="144"/>
    <n v="2.7093596059113302E-2"/>
    <n v="0"/>
    <n v="0"/>
    <n v="0"/>
    <n v="0"/>
    <n v="3.0911901081916538E-2"/>
  </r>
  <r>
    <x v="12"/>
    <s v="0032-01-000"/>
    <m/>
    <x v="0"/>
    <s v="Beltrami"/>
    <s v="Blackduck Public School District"/>
    <n v="7"/>
    <n v="12"/>
    <n v="0"/>
    <n v="0"/>
    <n v="0"/>
    <n v="0"/>
    <n v="24"/>
    <n v="0"/>
    <n v="3.0888030888030889E-2"/>
    <n v="63"/>
    <n v="7.720588235294118E-2"/>
    <n v="777"/>
    <n v="816"/>
    <x v="153"/>
    <n v="73"/>
    <n v="12"/>
    <n v="1"/>
    <n v="7"/>
    <n v="50"/>
    <n v="13"/>
    <n v="0"/>
    <n v="0"/>
    <n v="0"/>
    <x v="367"/>
    <x v="86"/>
    <x v="25"/>
    <x v="1"/>
    <x v="35"/>
    <n v="1.0294117647058823E-2"/>
    <n v="0.16666666666666666"/>
    <n v="0"/>
    <n v="0"/>
    <n v="0"/>
    <n v="3.0888030888030889E-2"/>
  </r>
  <r>
    <x v="12"/>
    <s v="0500-01-000"/>
    <m/>
    <x v="0"/>
    <s v="Mower"/>
    <s v="Southland Public School District"/>
    <n v="17"/>
    <n v="0"/>
    <n v="0"/>
    <n v="0"/>
    <n v="0"/>
    <n v="0"/>
    <n v="20"/>
    <n v="0"/>
    <n v="3.0864197530864196E-2"/>
    <n v="62"/>
    <n v="8.9855072463768115E-2"/>
    <n v="648"/>
    <n v="690"/>
    <x v="1144"/>
    <n v="1"/>
    <n v="2"/>
    <n v="5"/>
    <n v="3"/>
    <n v="61"/>
    <n v="0"/>
    <n v="0"/>
    <n v="0"/>
    <n v="0"/>
    <x v="912"/>
    <x v="3"/>
    <x v="6"/>
    <x v="7"/>
    <x v="17"/>
    <n v="2.6771653543307086E-2"/>
    <n v="0"/>
    <n v="0"/>
    <n v="0"/>
    <n v="0"/>
    <n v="3.0864197530864196E-2"/>
  </r>
  <r>
    <x v="17"/>
    <s v="0531-01-000"/>
    <m/>
    <x v="0"/>
    <s v="Olmsted"/>
    <s v="Byron Public School District"/>
    <n v="40"/>
    <n v="0"/>
    <n v="0"/>
    <n v="0"/>
    <n v="0"/>
    <n v="4"/>
    <n v="39"/>
    <n v="2.8694404591104736E-3"/>
    <n v="2.7977044476327116E-2"/>
    <n v="132"/>
    <n v="8.9008766014834789E-2"/>
    <n v="1394"/>
    <n v="1483"/>
    <x v="689"/>
    <n v="2"/>
    <n v="6"/>
    <n v="19"/>
    <n v="9"/>
    <n v="127"/>
    <n v="0"/>
    <n v="0"/>
    <n v="0"/>
    <n v="0"/>
    <x v="2432"/>
    <x v="16"/>
    <x v="41"/>
    <x v="60"/>
    <x v="22"/>
    <n v="2.9411764705882353E-2"/>
    <n v="0"/>
    <n v="0"/>
    <n v="0"/>
    <n v="0"/>
    <n v="3.0846484935437589E-2"/>
  </r>
  <r>
    <x v="14"/>
    <s v="0777-01-000"/>
    <m/>
    <x v="0"/>
    <s v="Swift"/>
    <s v="Benson Public School District"/>
    <n v="28"/>
    <n v="0"/>
    <n v="0"/>
    <n v="0"/>
    <n v="0"/>
    <n v="0"/>
    <n v="34"/>
    <n v="0"/>
    <n v="3.0825022665457842E-2"/>
    <n v="22"/>
    <n v="2.0164986251145739E-2"/>
    <n v="1103"/>
    <n v="1091"/>
    <x v="1741"/>
    <n v="11"/>
    <n v="18"/>
    <n v="4"/>
    <n v="19"/>
    <n v="20"/>
    <n v="0"/>
    <n v="0"/>
    <n v="0"/>
    <n v="0"/>
    <x v="1174"/>
    <x v="90"/>
    <x v="67"/>
    <x v="10"/>
    <x v="13"/>
    <n v="2.6743075453677174E-2"/>
    <n v="0"/>
    <n v="0"/>
    <n v="0"/>
    <n v="0"/>
    <n v="3.0825022665457842E-2"/>
  </r>
  <r>
    <x v="16"/>
    <s v="0286-01-000"/>
    <s v="yes"/>
    <x v="1"/>
    <s v="Hennepin"/>
    <s v="Brooklyn Center School District"/>
    <n v="16"/>
    <n v="0"/>
    <n v="21"/>
    <n v="3"/>
    <n v="0"/>
    <n v="14"/>
    <n v="37"/>
    <n v="8.459214501510574E-3"/>
    <n v="2.2356495468277945E-2"/>
    <n v="78"/>
    <n v="4.6373365041617119E-2"/>
    <n v="1655"/>
    <n v="1682"/>
    <x v="489"/>
    <n v="28"/>
    <n v="447"/>
    <n v="280"/>
    <n v="81"/>
    <n v="50"/>
    <n v="0"/>
    <n v="13"/>
    <n v="0"/>
    <n v="3"/>
    <x v="1176"/>
    <x v="115"/>
    <x v="671"/>
    <x v="584"/>
    <x v="93"/>
    <n v="1.9704433497536946E-2"/>
    <n v="0"/>
    <n v="4.6153846153846156E-2"/>
    <n v="1.0600706713780919E-2"/>
    <n v="0"/>
    <n v="3.0815709969788517E-2"/>
  </r>
  <r>
    <x v="13"/>
    <s v="0484-01-000"/>
    <m/>
    <x v="0"/>
    <s v="Morrison"/>
    <s v="Pierz Public School District"/>
    <n v="28"/>
    <n v="0"/>
    <n v="0"/>
    <n v="0"/>
    <n v="0"/>
    <n v="0"/>
    <n v="30"/>
    <n v="0"/>
    <n v="3.0800821355236138E-2"/>
    <n v="45"/>
    <n v="4.5500505561172903E-2"/>
    <n v="974"/>
    <n v="989"/>
    <x v="1729"/>
    <n v="7"/>
    <n v="0"/>
    <n v="1"/>
    <n v="8"/>
    <n v="40"/>
    <n v="0"/>
    <n v="0"/>
    <n v="0"/>
    <n v="0"/>
    <x v="1208"/>
    <x v="47"/>
    <x v="0"/>
    <x v="1"/>
    <x v="27"/>
    <n v="2.9166666666666667E-2"/>
    <n v="0"/>
    <n v="0"/>
    <n v="0"/>
    <n v="0"/>
    <n v="3.0800821355236138E-2"/>
  </r>
  <r>
    <x v="6"/>
    <s v="0084-01-000"/>
    <m/>
    <x v="0"/>
    <s v="Brown"/>
    <s v="Sleepy Eye Public School District"/>
    <n v="16"/>
    <n v="0"/>
    <n v="0"/>
    <n v="0"/>
    <n v="0"/>
    <n v="0"/>
    <n v="21"/>
    <n v="0"/>
    <n v="3.0791788856304986E-2"/>
    <n v="33"/>
    <n v="4.7550432276657062E-2"/>
    <n v="682"/>
    <n v="694"/>
    <x v="336"/>
    <n v="2"/>
    <n v="0"/>
    <n v="7"/>
    <n v="241"/>
    <n v="18"/>
    <n v="0"/>
    <n v="0"/>
    <n v="0"/>
    <n v="11"/>
    <x v="901"/>
    <x v="16"/>
    <x v="0"/>
    <x v="36"/>
    <x v="523"/>
    <n v="3.6199095022624438E-2"/>
    <n v="0"/>
    <n v="0"/>
    <n v="0"/>
    <n v="0"/>
    <n v="3.0791788856304986E-2"/>
  </r>
  <r>
    <x v="16"/>
    <s v="0085-01-000"/>
    <m/>
    <x v="0"/>
    <s v="Brown"/>
    <s v="Springfield Public School District"/>
    <n v="21"/>
    <n v="0"/>
    <n v="0"/>
    <n v="0"/>
    <n v="0"/>
    <n v="0"/>
    <n v="21"/>
    <n v="0"/>
    <n v="3.0791788856304986E-2"/>
    <n v="76"/>
    <n v="0.10312075983717775"/>
    <n v="682"/>
    <n v="737"/>
    <x v="2456"/>
    <n v="1"/>
    <n v="0"/>
    <n v="3"/>
    <n v="9"/>
    <n v="75"/>
    <n v="0"/>
    <n v="0"/>
    <n v="0"/>
    <n v="0"/>
    <x v="759"/>
    <x v="3"/>
    <x v="0"/>
    <x v="5"/>
    <x v="22"/>
    <n v="3.134328358208955E-2"/>
    <n v="0"/>
    <n v="0"/>
    <n v="0"/>
    <n v="0"/>
    <n v="3.0791788856304986E-2"/>
  </r>
  <r>
    <x v="15"/>
    <s v="2534-01-000"/>
    <m/>
    <x v="0"/>
    <s v="Renville"/>
    <s v="Bird Island-Olivia-Lake Lillian Public School District"/>
    <n v="20"/>
    <n v="0"/>
    <n v="0"/>
    <n v="0"/>
    <n v="3"/>
    <n v="0"/>
    <n v="30"/>
    <n v="0"/>
    <n v="3.0769230769230771E-2"/>
    <n v="38"/>
    <n v="3.8657171922685654E-2"/>
    <n v="975"/>
    <n v="983"/>
    <x v="1940"/>
    <n v="3"/>
    <n v="6"/>
    <n v="6"/>
    <n v="142"/>
    <n v="35"/>
    <n v="0"/>
    <n v="0"/>
    <n v="0"/>
    <n v="0"/>
    <x v="1061"/>
    <x v="6"/>
    <x v="41"/>
    <x v="3"/>
    <x v="422"/>
    <n v="2.4660912453760789E-2"/>
    <n v="0"/>
    <n v="0"/>
    <n v="0"/>
    <n v="2.0689655172413793E-2"/>
    <n v="3.0769230769230771E-2"/>
  </r>
  <r>
    <x v="13"/>
    <s v="2135-01-000"/>
    <m/>
    <x v="0"/>
    <s v="Blue Earth"/>
    <s v="Maple River School District"/>
    <n v="32"/>
    <n v="0"/>
    <n v="0"/>
    <n v="0"/>
    <n v="0"/>
    <n v="0"/>
    <n v="37"/>
    <n v="0"/>
    <n v="3.0756442227763924E-2"/>
    <n v="110"/>
    <n v="8.6206896551724144E-2"/>
    <n v="1203"/>
    <n v="1276"/>
    <x v="2105"/>
    <n v="3"/>
    <n v="5"/>
    <n v="9"/>
    <n v="8"/>
    <n v="109"/>
    <n v="0"/>
    <n v="0"/>
    <n v="0"/>
    <n v="0"/>
    <x v="2142"/>
    <x v="6"/>
    <x v="5"/>
    <x v="14"/>
    <x v="27"/>
    <n v="2.7303754266211604E-2"/>
    <n v="0"/>
    <n v="0"/>
    <n v="0"/>
    <n v="0"/>
    <n v="3.0756442227763924E-2"/>
  </r>
  <r>
    <x v="4"/>
    <s v="0492-01-000"/>
    <m/>
    <x v="0"/>
    <s v="Mower"/>
    <s v="Austin Public School District"/>
    <n v="104"/>
    <n v="3"/>
    <n v="5"/>
    <n v="0"/>
    <n v="16"/>
    <n v="0"/>
    <n v="134"/>
    <n v="0"/>
    <n v="3.0740995641202109E-2"/>
    <n v="61"/>
    <n v="1.4232384507699487E-2"/>
    <n v="4359"/>
    <n v="4286"/>
    <x v="2457"/>
    <n v="13"/>
    <n v="190"/>
    <n v="117"/>
    <n v="781"/>
    <n v="51"/>
    <n v="3"/>
    <n v="0"/>
    <n v="0"/>
    <n v="0"/>
    <x v="2433"/>
    <x v="91"/>
    <x v="672"/>
    <x v="286"/>
    <x v="740"/>
    <n v="3.2118591723285982E-2"/>
    <n v="0.23076923076923078"/>
    <n v="2.564102564102564E-2"/>
    <n v="0"/>
    <n v="2.0075282308657464E-2"/>
    <n v="3.0740995641202109E-2"/>
  </r>
  <r>
    <x v="13"/>
    <s v="0441-01-000"/>
    <m/>
    <x v="0"/>
    <s v="Marshall"/>
    <s v="Marshall County Central Schools"/>
    <n v="11"/>
    <n v="0"/>
    <n v="0"/>
    <n v="0"/>
    <n v="0"/>
    <n v="0"/>
    <n v="11"/>
    <n v="0"/>
    <n v="3.0726256983240222E-2"/>
    <n v="35"/>
    <n v="9.1623036649214659E-2"/>
    <n v="358"/>
    <n v="382"/>
    <x v="2220"/>
    <n v="0"/>
    <n v="2"/>
    <n v="0"/>
    <n v="0"/>
    <n v="32"/>
    <n v="0"/>
    <n v="0"/>
    <n v="0"/>
    <n v="0"/>
    <x v="632"/>
    <x v="0"/>
    <x v="6"/>
    <x v="2"/>
    <x v="1"/>
    <n v="3.0640668523676879E-2"/>
    <n v="0"/>
    <n v="0"/>
    <n v="0"/>
    <n v="0"/>
    <n v="3.0726256983240222E-2"/>
  </r>
  <r>
    <x v="15"/>
    <s v="0531-01-000"/>
    <m/>
    <x v="0"/>
    <s v="Olmsted"/>
    <s v="Byron Public School District"/>
    <n v="38"/>
    <n v="0"/>
    <n v="0"/>
    <n v="0"/>
    <n v="0"/>
    <n v="7"/>
    <n v="37"/>
    <n v="4.8814504881450485E-3"/>
    <n v="2.5801952580195259E-2"/>
    <n v="161"/>
    <n v="0.1038039974210187"/>
    <n v="1434"/>
    <n v="1551"/>
    <x v="1756"/>
    <n v="2"/>
    <n v="8"/>
    <n v="14"/>
    <n v="14"/>
    <n v="156"/>
    <n v="0"/>
    <n v="0"/>
    <n v="0"/>
    <n v="0"/>
    <x v="1855"/>
    <x v="16"/>
    <x v="8"/>
    <x v="30"/>
    <x v="7"/>
    <n v="2.7240143369175629E-2"/>
    <n v="0"/>
    <n v="0"/>
    <n v="0"/>
    <n v="0"/>
    <n v="3.0683403068340307E-2"/>
  </r>
  <r>
    <x v="6"/>
    <s v="0500-01-000"/>
    <m/>
    <x v="0"/>
    <s v="Mower"/>
    <s v="Southland Public School District"/>
    <n v="16"/>
    <n v="0"/>
    <n v="0"/>
    <n v="0"/>
    <n v="0"/>
    <n v="0"/>
    <n v="18"/>
    <n v="0"/>
    <n v="3.0664395229982964E-2"/>
    <n v="67"/>
    <n v="0.10534591194968554"/>
    <n v="587"/>
    <n v="636"/>
    <x v="535"/>
    <n v="2"/>
    <n v="2"/>
    <n v="2"/>
    <n v="8"/>
    <n v="64"/>
    <n v="0"/>
    <n v="0"/>
    <n v="0"/>
    <n v="0"/>
    <x v="55"/>
    <x v="16"/>
    <x v="6"/>
    <x v="0"/>
    <x v="27"/>
    <n v="2.7874564459930314E-2"/>
    <n v="0"/>
    <n v="0"/>
    <n v="0"/>
    <n v="0"/>
    <n v="3.0664395229982964E-2"/>
  </r>
  <r>
    <x v="17"/>
    <s v="0876-01-000"/>
    <m/>
    <x v="0"/>
    <s v="Wright"/>
    <s v="Annandale Public School District"/>
    <n v="54"/>
    <n v="0"/>
    <n v="0"/>
    <n v="0"/>
    <n v="0"/>
    <n v="0"/>
    <n v="57"/>
    <n v="0"/>
    <n v="3.0612244897959183E-2"/>
    <n v="128"/>
    <n v="6.6218313502327986E-2"/>
    <n v="1862"/>
    <n v="1933"/>
    <x v="2409"/>
    <n v="2"/>
    <n v="18"/>
    <n v="8"/>
    <n v="13"/>
    <n v="119"/>
    <n v="0"/>
    <n v="0"/>
    <n v="0"/>
    <n v="0"/>
    <x v="221"/>
    <x v="16"/>
    <x v="67"/>
    <x v="8"/>
    <x v="8"/>
    <n v="2.9556650246305417E-2"/>
    <n v="0"/>
    <n v="0"/>
    <n v="0"/>
    <n v="0"/>
    <n v="3.0612244897959183E-2"/>
  </r>
  <r>
    <x v="13"/>
    <s v="2860-01-000"/>
    <m/>
    <x v="0"/>
    <s v="Faribault"/>
    <s v="Blue Earth Area Public School"/>
    <n v="48"/>
    <n v="0"/>
    <n v="0"/>
    <n v="0"/>
    <n v="0"/>
    <n v="0"/>
    <n v="49"/>
    <n v="0"/>
    <n v="3.0605871330418487E-2"/>
    <n v="26"/>
    <n v="1.6476552598225603E-2"/>
    <n v="1601"/>
    <n v="1578"/>
    <x v="2458"/>
    <n v="3"/>
    <n v="5"/>
    <n v="9"/>
    <n v="86"/>
    <n v="24"/>
    <n v="0"/>
    <n v="0"/>
    <n v="0"/>
    <n v="0"/>
    <x v="2434"/>
    <x v="6"/>
    <x v="5"/>
    <x v="14"/>
    <x v="111"/>
    <n v="3.2366824005394472E-2"/>
    <n v="0"/>
    <n v="0"/>
    <n v="0"/>
    <n v="0"/>
    <n v="3.0605871330418487E-2"/>
  </r>
  <r>
    <x v="6"/>
    <s v="0531-01-000"/>
    <m/>
    <x v="0"/>
    <s v="Olmsted"/>
    <s v="Byron Public School District"/>
    <n v="37"/>
    <n v="0"/>
    <n v="0"/>
    <n v="3"/>
    <n v="0"/>
    <n v="4"/>
    <n v="41"/>
    <n v="2.7192386131883071E-3"/>
    <n v="2.7872195785180149E-2"/>
    <n v="183"/>
    <n v="0.11373523927905531"/>
    <n v="1471"/>
    <n v="1609"/>
    <x v="216"/>
    <n v="6"/>
    <n v="12"/>
    <n v="13"/>
    <n v="19"/>
    <n v="175"/>
    <n v="0"/>
    <n v="0"/>
    <n v="3"/>
    <n v="0"/>
    <x v="2403"/>
    <x v="31"/>
    <x v="25"/>
    <x v="31"/>
    <x v="13"/>
    <n v="2.6038001407459536E-2"/>
    <n v="0"/>
    <n v="0"/>
    <n v="0.23076923076923078"/>
    <n v="0"/>
    <n v="3.0591434398368457E-2"/>
  </r>
  <r>
    <x v="14"/>
    <s v="0484-01-000"/>
    <m/>
    <x v="0"/>
    <s v="Morrison"/>
    <s v="Pierz Public School District"/>
    <n v="24"/>
    <n v="0"/>
    <n v="0"/>
    <n v="0"/>
    <n v="0"/>
    <n v="0"/>
    <n v="27"/>
    <n v="0"/>
    <n v="3.0577576443941108E-2"/>
    <n v="165"/>
    <n v="0.16160626836434869"/>
    <n v="883"/>
    <n v="1021"/>
    <x v="422"/>
    <n v="2"/>
    <n v="3"/>
    <n v="3"/>
    <n v="6"/>
    <n v="161"/>
    <n v="0"/>
    <n v="0"/>
    <n v="0"/>
    <n v="0"/>
    <x v="1271"/>
    <x v="16"/>
    <x v="4"/>
    <x v="5"/>
    <x v="21"/>
    <n v="2.7586206896551724E-2"/>
    <n v="0"/>
    <n v="0"/>
    <n v="0"/>
    <n v="0"/>
    <n v="3.0577576443941108E-2"/>
  </r>
  <r>
    <x v="12"/>
    <s v="0621-01-000"/>
    <s v="yes"/>
    <x v="1"/>
    <s v="Ramsey"/>
    <s v="Mounds View Public School District"/>
    <n v="279"/>
    <n v="3"/>
    <n v="30"/>
    <n v="11"/>
    <n v="8"/>
    <n v="103"/>
    <n v="246"/>
    <n v="9.0168957366716269E-3"/>
    <n v="2.1535498555545828E-2"/>
    <n v="113"/>
    <n v="1.0101010101010102E-2"/>
    <n v="11423"/>
    <n v="11187"/>
    <x v="2459"/>
    <n v="108"/>
    <n v="489"/>
    <n v="743"/>
    <n v="284"/>
    <n v="90"/>
    <n v="0"/>
    <n v="0"/>
    <n v="0"/>
    <n v="0"/>
    <x v="2435"/>
    <x v="53"/>
    <x v="673"/>
    <x v="525"/>
    <x v="82"/>
    <n v="2.8609515996718623E-2"/>
    <n v="2.7027027027027029E-2"/>
    <n v="5.7803468208092484E-2"/>
    <n v="1.4588859416445624E-2"/>
    <n v="2.7397260273972601E-2"/>
    <n v="3.0552394292217455E-2"/>
  </r>
  <r>
    <x v="9"/>
    <s v="0177-01-000"/>
    <m/>
    <x v="0"/>
    <s v="Cottonwood"/>
    <s v="Windom Public School District"/>
    <n v="19"/>
    <n v="0"/>
    <n v="0"/>
    <n v="0"/>
    <n v="0"/>
    <n v="0"/>
    <n v="28"/>
    <n v="0"/>
    <n v="3.0534351145038167E-2"/>
    <n v="85"/>
    <n v="8.7268993839835732E-2"/>
    <n v="917"/>
    <n v="974"/>
    <x v="958"/>
    <n v="10"/>
    <n v="9"/>
    <n v="15"/>
    <n v="84"/>
    <n v="79"/>
    <n v="0"/>
    <n v="0"/>
    <n v="0"/>
    <n v="0"/>
    <x v="823"/>
    <x v="87"/>
    <x v="13"/>
    <x v="27"/>
    <x v="345"/>
    <n v="2.3869346733668341E-2"/>
    <n v="0"/>
    <n v="0"/>
    <n v="0"/>
    <n v="0"/>
    <n v="3.0534351145038167E-2"/>
  </r>
  <r>
    <x v="7"/>
    <s v="0690-01-000"/>
    <m/>
    <x v="0"/>
    <s v="Roseau"/>
    <s v="Warroad Public School District"/>
    <n v="30"/>
    <n v="0"/>
    <n v="0"/>
    <n v="0"/>
    <n v="3"/>
    <n v="0"/>
    <n v="34"/>
    <n v="0"/>
    <n v="3.0493273542600896E-2"/>
    <n v="32"/>
    <n v="2.8751123090745734E-2"/>
    <n v="1115"/>
    <n v="1113"/>
    <x v="74"/>
    <n v="96"/>
    <n v="4"/>
    <n v="97"/>
    <n v="1"/>
    <n v="27"/>
    <n v="5"/>
    <n v="0"/>
    <n v="0"/>
    <n v="0"/>
    <x v="585"/>
    <x v="382"/>
    <x v="2"/>
    <x v="523"/>
    <x v="29"/>
    <n v="3.2679738562091505E-2"/>
    <n v="0"/>
    <n v="0"/>
    <n v="0"/>
    <n v="0.75"/>
    <n v="3.0493273542600896E-2"/>
  </r>
  <r>
    <x v="3"/>
    <s v="0129-01-000"/>
    <m/>
    <x v="0"/>
    <s v="Chippewa"/>
    <s v="Montevideo Public School District"/>
    <n v="23"/>
    <n v="3"/>
    <n v="0"/>
    <n v="0"/>
    <n v="0"/>
    <n v="3"/>
    <n v="36"/>
    <n v="2.3455824863174357E-3"/>
    <n v="2.8146989835809225E-2"/>
    <n v="164"/>
    <n v="0.11680911680911681"/>
    <n v="1279"/>
    <n v="1404"/>
    <x v="907"/>
    <n v="22"/>
    <n v="39"/>
    <n v="18"/>
    <n v="225"/>
    <n v="138"/>
    <n v="0"/>
    <n v="0"/>
    <n v="0"/>
    <n v="15"/>
    <x v="2436"/>
    <x v="108"/>
    <x v="70"/>
    <x v="105"/>
    <x v="269"/>
    <n v="2.3350253807106598E-2"/>
    <n v="0.12"/>
    <n v="0"/>
    <n v="0"/>
    <n v="0"/>
    <n v="3.0492572322126661E-2"/>
  </r>
  <r>
    <x v="17"/>
    <s v="0032-01-000"/>
    <m/>
    <x v="0"/>
    <s v="Beltrami"/>
    <s v="Blackduck Public School District"/>
    <n v="11"/>
    <n v="9"/>
    <n v="0"/>
    <n v="0"/>
    <n v="0"/>
    <n v="0"/>
    <n v="25"/>
    <n v="0"/>
    <n v="3.048780487804878E-2"/>
    <n v="62"/>
    <n v="7.2345390898483075E-2"/>
    <n v="820"/>
    <n v="857"/>
    <x v="968"/>
    <n v="82"/>
    <n v="10"/>
    <n v="1"/>
    <n v="9"/>
    <n v="47"/>
    <n v="13"/>
    <n v="0"/>
    <n v="0"/>
    <n v="0"/>
    <x v="1284"/>
    <x v="75"/>
    <x v="14"/>
    <x v="1"/>
    <x v="22"/>
    <n v="1.5299026425591099E-2"/>
    <n v="0.11538461538461539"/>
    <n v="0"/>
    <n v="0"/>
    <n v="0"/>
    <n v="3.048780487804878E-2"/>
  </r>
  <r>
    <x v="15"/>
    <s v="0492-01-000"/>
    <m/>
    <x v="0"/>
    <s v="Mower"/>
    <s v="Austin Public School District"/>
    <n v="114"/>
    <n v="0"/>
    <n v="0"/>
    <n v="0"/>
    <n v="0"/>
    <n v="0"/>
    <n v="127"/>
    <n v="0"/>
    <n v="3.0484877580412868E-2"/>
    <n v="47"/>
    <n v="1.1502692119432207E-2"/>
    <n v="4166"/>
    <n v="4086"/>
    <x v="2460"/>
    <n v="16"/>
    <n v="142"/>
    <n v="124"/>
    <n v="486"/>
    <n v="44"/>
    <n v="0"/>
    <n v="0"/>
    <n v="0"/>
    <n v="0"/>
    <x v="2437"/>
    <x v="105"/>
    <x v="674"/>
    <x v="585"/>
    <x v="741"/>
    <n v="3.3648170011806373E-2"/>
    <n v="0"/>
    <n v="0"/>
    <n v="0"/>
    <n v="0"/>
    <n v="3.0484877580412868E-2"/>
  </r>
  <r>
    <x v="6"/>
    <s v="0623-01-000"/>
    <s v="yes"/>
    <x v="1"/>
    <s v="Ramsey"/>
    <s v="Roseville Public School District"/>
    <n v="124"/>
    <n v="0"/>
    <n v="13"/>
    <n v="20"/>
    <n v="5"/>
    <n v="107"/>
    <n v="75"/>
    <n v="1.7901957503764429E-2"/>
    <n v="1.2548101054040488E-2"/>
    <n v="599"/>
    <n v="9.3681576477948073E-2"/>
    <n v="5977"/>
    <n v="6394"/>
    <x v="2461"/>
    <n v="55"/>
    <n v="633"/>
    <n v="791"/>
    <n v="359"/>
    <n v="443"/>
    <n v="0"/>
    <n v="64"/>
    <n v="34"/>
    <n v="31"/>
    <x v="2438"/>
    <x v="165"/>
    <x v="675"/>
    <x v="586"/>
    <x v="697"/>
    <n v="2.9265990087325937E-2"/>
    <n v="0"/>
    <n v="2.2336769759450172E-2"/>
    <n v="2.5740025740025738E-2"/>
    <n v="1.5015015015015015E-2"/>
    <n v="3.0450058557804915E-2"/>
  </r>
  <r>
    <x v="4"/>
    <s v="0833-01-000"/>
    <s v="yes"/>
    <x v="1"/>
    <s v="Washington"/>
    <s v="South Washington County School Dist"/>
    <n v="368"/>
    <n v="0"/>
    <n v="49"/>
    <n v="68"/>
    <n v="18"/>
    <n v="356"/>
    <n v="166"/>
    <n v="2.0736253494874183E-2"/>
    <n v="9.6691519105312207E-3"/>
    <n v="8"/>
    <n v="4.8036507745886876E-4"/>
    <n v="17168"/>
    <n v="16654"/>
    <x v="2462"/>
    <n v="100"/>
    <n v="1191"/>
    <n v="1487"/>
    <n v="843"/>
    <n v="3"/>
    <n v="0"/>
    <n v="0"/>
    <n v="0"/>
    <n v="0"/>
    <x v="2439"/>
    <x v="147"/>
    <x v="676"/>
    <x v="587"/>
    <x v="742"/>
    <n v="2.7466786087475742E-2"/>
    <n v="0"/>
    <n v="3.9516129032258061E-2"/>
    <n v="4.3729903536977491E-2"/>
    <n v="2.0905923344947737E-2"/>
    <n v="3.0405405405405404E-2"/>
  </r>
  <r>
    <x v="15"/>
    <s v="0011-01-000"/>
    <s v="yes"/>
    <x v="1"/>
    <s v="Anoka"/>
    <s v="Anoka-Hennepin Public School District"/>
    <n v="1040"/>
    <n v="9"/>
    <n v="151"/>
    <n v="41"/>
    <n v="14"/>
    <n v="561"/>
    <n v="732"/>
    <n v="1.3191619441766406E-2"/>
    <n v="1.7212594351823547E-2"/>
    <n v="20"/>
    <n v="4.8480147379648033E-4"/>
    <n v="42527"/>
    <n v="41254"/>
    <x v="2463"/>
    <n v="574"/>
    <n v="1994"/>
    <n v="1903"/>
    <n v="873"/>
    <n v="16"/>
    <n v="0"/>
    <n v="0"/>
    <n v="0"/>
    <n v="0"/>
    <x v="2440"/>
    <x v="446"/>
    <x v="677"/>
    <x v="588"/>
    <x v="743"/>
    <n v="2.8158336492121083E-2"/>
    <n v="1.5437392795883362E-2"/>
    <n v="7.0396270396270402E-2"/>
    <n v="2.1090534979423869E-2"/>
    <n v="1.5783540022547914E-2"/>
    <n v="3.0404213793589954E-2"/>
  </r>
  <r>
    <x v="8"/>
    <s v="0761-01-000"/>
    <m/>
    <x v="0"/>
    <s v="Steele"/>
    <s v="Owatonna Public School District"/>
    <n v="128"/>
    <n v="0"/>
    <n v="0"/>
    <n v="0"/>
    <n v="12"/>
    <n v="23"/>
    <n v="131"/>
    <n v="4.5400710619818395E-3"/>
    <n v="2.5858665613896565E-2"/>
    <n v="57"/>
    <n v="1.1471120949889314E-2"/>
    <n v="5066"/>
    <n v="4969"/>
    <x v="2464"/>
    <n v="10"/>
    <n v="308"/>
    <n v="77"/>
    <n v="483"/>
    <n v="53"/>
    <n v="0"/>
    <n v="0"/>
    <n v="0"/>
    <n v="0"/>
    <x v="1181"/>
    <x v="87"/>
    <x v="389"/>
    <x v="335"/>
    <x v="744"/>
    <n v="3.0724915986557848E-2"/>
    <n v="0"/>
    <n v="0"/>
    <n v="0"/>
    <n v="2.4242424242424242E-2"/>
    <n v="3.0398736675878404E-2"/>
  </r>
  <r>
    <x v="14"/>
    <s v="0356-01-000"/>
    <m/>
    <x v="0"/>
    <s v="Kittson"/>
    <s v="Lancaster Public School District"/>
    <n v="5"/>
    <n v="0"/>
    <n v="0"/>
    <n v="0"/>
    <n v="0"/>
    <n v="0"/>
    <n v="5"/>
    <n v="0"/>
    <n v="3.0303030303030304E-2"/>
    <n v="52"/>
    <n v="0.24528301886792453"/>
    <n v="165"/>
    <n v="212"/>
    <x v="54"/>
    <n v="0"/>
    <n v="3"/>
    <n v="4"/>
    <n v="0"/>
    <n v="52"/>
    <n v="0"/>
    <n v="0"/>
    <n v="0"/>
    <n v="0"/>
    <x v="2441"/>
    <x v="0"/>
    <x v="4"/>
    <x v="10"/>
    <x v="1"/>
    <n v="3.1645569620253167E-2"/>
    <n v="0"/>
    <n v="0"/>
    <n v="0"/>
    <n v="0"/>
    <n v="3.0303030303030304E-2"/>
  </r>
  <r>
    <x v="13"/>
    <s v="0511-01-000"/>
    <m/>
    <x v="0"/>
    <s v="Nobles"/>
    <s v="Adrian Public School District"/>
    <n v="16"/>
    <n v="0"/>
    <n v="0"/>
    <n v="0"/>
    <n v="0"/>
    <n v="0"/>
    <n v="18"/>
    <n v="0"/>
    <n v="3.0303030303030304E-2"/>
    <n v="111"/>
    <n v="0.16157205240174671"/>
    <n v="594"/>
    <n v="687"/>
    <x v="345"/>
    <n v="0"/>
    <n v="0"/>
    <n v="15"/>
    <n v="6"/>
    <n v="106"/>
    <n v="0"/>
    <n v="0"/>
    <n v="3"/>
    <n v="0"/>
    <x v="55"/>
    <x v="0"/>
    <x v="0"/>
    <x v="17"/>
    <x v="21"/>
    <n v="2.7874564459930314E-2"/>
    <n v="0"/>
    <n v="0"/>
    <n v="0"/>
    <n v="0"/>
    <n v="3.0303030303030304E-2"/>
  </r>
  <r>
    <x v="3"/>
    <s v="0278-01-000"/>
    <s v="yes"/>
    <x v="1"/>
    <s v="Hennepin"/>
    <s v="Orono Public School District"/>
    <n v="53"/>
    <n v="0"/>
    <n v="0"/>
    <n v="0"/>
    <n v="0"/>
    <n v="0"/>
    <n v="64"/>
    <n v="0"/>
    <n v="3.0288689067676289E-2"/>
    <n v="781"/>
    <n v="0.27597173144876325"/>
    <n v="2113"/>
    <n v="2830"/>
    <x v="2465"/>
    <n v="6"/>
    <n v="46"/>
    <n v="65"/>
    <n v="124"/>
    <n v="723"/>
    <n v="0"/>
    <n v="0"/>
    <n v="19"/>
    <n v="23"/>
    <x v="2442"/>
    <x v="31"/>
    <x v="76"/>
    <x v="456"/>
    <x v="496"/>
    <n v="2.7618551328817093E-2"/>
    <n v="0"/>
    <n v="0"/>
    <n v="0"/>
    <n v="0"/>
    <n v="3.0288689067676289E-2"/>
  </r>
  <r>
    <x v="8"/>
    <s v="0700-01-000"/>
    <m/>
    <x v="0"/>
    <s v="Saint Louis"/>
    <s v="Hermantown Public School District"/>
    <n v="49"/>
    <n v="0"/>
    <n v="3"/>
    <n v="0"/>
    <n v="0"/>
    <n v="25"/>
    <n v="29"/>
    <n v="1.4021312394840156E-2"/>
    <n v="1.6264722378014584E-2"/>
    <n v="318"/>
    <n v="0.15534929164631167"/>
    <n v="1783"/>
    <n v="2047"/>
    <x v="2466"/>
    <n v="24"/>
    <n v="18"/>
    <n v="29"/>
    <n v="19"/>
    <n v="302"/>
    <n v="4"/>
    <n v="0"/>
    <n v="0"/>
    <n v="3"/>
    <x v="2443"/>
    <x v="190"/>
    <x v="16"/>
    <x v="167"/>
    <x v="4"/>
    <n v="2.8755868544600938E-2"/>
    <n v="0"/>
    <n v="0.14285714285714285"/>
    <n v="0"/>
    <n v="0"/>
    <n v="3.0286034772854742E-2"/>
  </r>
  <r>
    <x v="17"/>
    <s v="0473-01-000"/>
    <m/>
    <x v="0"/>
    <s v="Mille Lacs"/>
    <s v="Isle Public School District"/>
    <n v="7"/>
    <n v="3"/>
    <n v="0"/>
    <n v="3"/>
    <n v="0"/>
    <n v="0"/>
    <n v="16"/>
    <n v="0"/>
    <n v="3.0245746691871456E-2"/>
    <n v="77"/>
    <n v="0.13050847457627118"/>
    <n v="529"/>
    <n v="590"/>
    <x v="258"/>
    <n v="48"/>
    <n v="2"/>
    <n v="2"/>
    <n v="1"/>
    <n v="74"/>
    <n v="0"/>
    <n v="0"/>
    <n v="0"/>
    <n v="0"/>
    <x v="830"/>
    <x v="249"/>
    <x v="6"/>
    <x v="7"/>
    <x v="0"/>
    <n v="1.4893617021276596E-2"/>
    <n v="5.8823529411764705E-2"/>
    <n v="0"/>
    <n v="0.6"/>
    <n v="0"/>
    <n v="3.0245746691871456E-2"/>
  </r>
  <r>
    <x v="17"/>
    <s v="0110-01-000"/>
    <s v="yes"/>
    <x v="1"/>
    <s v="Carver"/>
    <s v="Waconia Public School District"/>
    <n v="59"/>
    <n v="0"/>
    <n v="0"/>
    <n v="0"/>
    <n v="0"/>
    <n v="0"/>
    <n v="66"/>
    <n v="0"/>
    <n v="3.0233623453962438E-2"/>
    <n v="130"/>
    <n v="5.7854917668001778E-2"/>
    <n v="2183"/>
    <n v="2247"/>
    <x v="2467"/>
    <n v="4"/>
    <n v="24"/>
    <n v="27"/>
    <n v="36"/>
    <n v="114"/>
    <n v="0"/>
    <n v="0"/>
    <n v="0"/>
    <n v="4"/>
    <x v="2444"/>
    <x v="2"/>
    <x v="39"/>
    <x v="153"/>
    <x v="68"/>
    <n v="2.8081865778200855E-2"/>
    <n v="0"/>
    <n v="0"/>
    <n v="0"/>
    <n v="0"/>
    <n v="3.0233623453962438E-2"/>
  </r>
  <r>
    <x v="5"/>
    <s v="0531-01-000"/>
    <m/>
    <x v="0"/>
    <s v="Olmsted"/>
    <s v="Byron Public School District"/>
    <n v="44"/>
    <n v="0"/>
    <n v="0"/>
    <n v="0"/>
    <n v="0"/>
    <n v="3"/>
    <n v="47"/>
    <n v="1.8137847642079807E-3"/>
    <n v="2.8415961305925032E-2"/>
    <n v="354"/>
    <n v="0.18079673135852911"/>
    <n v="1654"/>
    <n v="1958"/>
    <x v="2468"/>
    <n v="8"/>
    <n v="34"/>
    <n v="32"/>
    <n v="47"/>
    <n v="331"/>
    <n v="0"/>
    <n v="0"/>
    <n v="7"/>
    <n v="8"/>
    <x v="1229"/>
    <x v="35"/>
    <x v="37"/>
    <x v="81"/>
    <x v="19"/>
    <n v="2.838709677419355E-2"/>
    <n v="0"/>
    <n v="0"/>
    <n v="0"/>
    <n v="0"/>
    <n v="3.0229746070133012E-2"/>
  </r>
  <r>
    <x v="13"/>
    <s v="0505-01-000"/>
    <m/>
    <x v="0"/>
    <s v="Murray"/>
    <s v="Fulda Public School District"/>
    <n v="15"/>
    <n v="0"/>
    <n v="0"/>
    <n v="0"/>
    <n v="0"/>
    <n v="0"/>
    <n v="17"/>
    <n v="0"/>
    <n v="3.0141843971631204E-2"/>
    <n v="67"/>
    <n v="0.10912052117263844"/>
    <n v="564"/>
    <n v="614"/>
    <x v="315"/>
    <n v="6"/>
    <n v="1"/>
    <n v="6"/>
    <n v="10"/>
    <n v="63"/>
    <n v="0"/>
    <n v="0"/>
    <n v="0"/>
    <n v="0"/>
    <x v="553"/>
    <x v="31"/>
    <x v="3"/>
    <x v="3"/>
    <x v="32"/>
    <n v="2.7777777777777776E-2"/>
    <n v="0"/>
    <n v="0"/>
    <n v="0"/>
    <n v="0"/>
    <n v="3.0141843971631204E-2"/>
  </r>
  <r>
    <x v="8"/>
    <s v="0200-01-000"/>
    <s v="yes"/>
    <x v="1"/>
    <s v="Dakota"/>
    <s v="Hastings Public School District"/>
    <n v="135"/>
    <n v="0"/>
    <n v="0"/>
    <n v="0"/>
    <n v="0"/>
    <n v="28"/>
    <n v="122"/>
    <n v="5.6236192006426993E-3"/>
    <n v="2.450291223137176E-2"/>
    <n v="72"/>
    <n v="1.4690879412364823E-2"/>
    <n v="4979"/>
    <n v="4901"/>
    <x v="2469"/>
    <n v="44"/>
    <n v="133"/>
    <n v="77"/>
    <n v="146"/>
    <n v="66"/>
    <n v="0"/>
    <n v="0"/>
    <n v="0"/>
    <n v="0"/>
    <x v="2445"/>
    <x v="23"/>
    <x v="266"/>
    <x v="335"/>
    <x v="224"/>
    <n v="2.9540481400437638E-2"/>
    <n v="0"/>
    <n v="0"/>
    <n v="0"/>
    <n v="0"/>
    <n v="3.012653143201446E-2"/>
  </r>
  <r>
    <x v="12"/>
    <s v="0441-01-000"/>
    <m/>
    <x v="0"/>
    <s v="Marshall"/>
    <s v="Marshall County Central Schools"/>
    <n v="10"/>
    <n v="0"/>
    <n v="0"/>
    <n v="0"/>
    <n v="0"/>
    <n v="0"/>
    <n v="10"/>
    <n v="0"/>
    <n v="3.0120481927710843E-2"/>
    <n v="44"/>
    <n v="0.12021857923497267"/>
    <n v="332"/>
    <n v="366"/>
    <x v="424"/>
    <n v="3"/>
    <n v="3"/>
    <n v="3"/>
    <n v="2"/>
    <n v="40"/>
    <n v="3"/>
    <n v="0"/>
    <n v="0"/>
    <n v="0"/>
    <x v="1581"/>
    <x v="0"/>
    <x v="4"/>
    <x v="5"/>
    <x v="3"/>
    <n v="3.0769230769230771E-2"/>
    <n v="0"/>
    <n v="0"/>
    <n v="0"/>
    <n v="0"/>
    <n v="3.0120481927710843E-2"/>
  </r>
  <r>
    <x v="13"/>
    <s v="0742-01-000"/>
    <m/>
    <x v="0"/>
    <s v="Stearns"/>
    <s v="St. Cloud Public School District"/>
    <n v="325"/>
    <n v="3"/>
    <n v="0"/>
    <n v="0"/>
    <n v="0"/>
    <n v="3"/>
    <n v="336"/>
    <n v="2.6650084391933906E-4"/>
    <n v="2.9848094518965976E-2"/>
    <n v="97"/>
    <n v="8.8061733999092139E-3"/>
    <n v="11257"/>
    <n v="11015"/>
    <x v="2470"/>
    <n v="118"/>
    <n v="331"/>
    <n v="360"/>
    <n v="88"/>
    <n v="81"/>
    <n v="3"/>
    <n v="0"/>
    <n v="0"/>
    <n v="0"/>
    <x v="2446"/>
    <x v="140"/>
    <x v="678"/>
    <x v="71"/>
    <x v="145"/>
    <n v="3.1367628607277293E-2"/>
    <n v="2.5423728813559324E-2"/>
    <n v="0"/>
    <n v="0"/>
    <n v="0"/>
    <n v="3.0114595362885316E-2"/>
  </r>
  <r>
    <x v="6"/>
    <s v="0181-01-000"/>
    <m/>
    <x v="0"/>
    <s v="Crow Wing"/>
    <s v="Brainerd Public School District"/>
    <n v="200"/>
    <n v="0"/>
    <n v="0"/>
    <n v="0"/>
    <n v="0"/>
    <n v="14"/>
    <n v="194"/>
    <n v="2.0251699696224503E-3"/>
    <n v="2.8063069579053957E-2"/>
    <n v="439"/>
    <n v="6.1450167973124303E-2"/>
    <n v="6913"/>
    <n v="7144"/>
    <x v="2471"/>
    <n v="105"/>
    <n v="65"/>
    <n v="51"/>
    <n v="49"/>
    <n v="415"/>
    <n v="3"/>
    <n v="4"/>
    <n v="7"/>
    <n v="0"/>
    <x v="2447"/>
    <x v="234"/>
    <x v="288"/>
    <x v="72"/>
    <x v="103"/>
    <n v="3.003453972067878E-2"/>
    <n v="0"/>
    <n v="0"/>
    <n v="0"/>
    <n v="0"/>
    <n v="3.0088239548676406E-2"/>
  </r>
  <r>
    <x v="13"/>
    <s v="0270-01-000"/>
    <s v="yes"/>
    <x v="1"/>
    <s v="Hennepin"/>
    <s v="Hopkins Public School District"/>
    <n v="210"/>
    <n v="0"/>
    <n v="16"/>
    <n v="7"/>
    <n v="7"/>
    <n v="0"/>
    <n v="249"/>
    <n v="0"/>
    <n v="3.0083363537513591E-2"/>
    <n v="435"/>
    <n v="5.1400212690535269E-2"/>
    <n v="8277"/>
    <n v="8463"/>
    <x v="2472"/>
    <n v="58"/>
    <n v="556"/>
    <n v="308"/>
    <n v="268"/>
    <n v="369"/>
    <n v="3"/>
    <n v="26"/>
    <n v="4"/>
    <n v="4"/>
    <x v="2448"/>
    <x v="165"/>
    <x v="559"/>
    <x v="589"/>
    <x v="73"/>
    <n v="2.9498525073746312E-2"/>
    <n v="0"/>
    <n v="2.9304029304029304E-2"/>
    <n v="2.2508038585209004E-2"/>
    <n v="2.5830258302583026E-2"/>
    <n v="3.0083363537513591E-2"/>
  </r>
  <r>
    <x v="16"/>
    <s v="0197-01-000"/>
    <s v="yes"/>
    <x v="1"/>
    <s v="Dakota"/>
    <s v="West St. Paul-Mendota Hts.-Eagan"/>
    <n v="111"/>
    <n v="0"/>
    <n v="5"/>
    <n v="4"/>
    <n v="14"/>
    <n v="29"/>
    <n v="115"/>
    <n v="6.0530160718012937E-3"/>
    <n v="2.4003339595074096E-2"/>
    <n v="190"/>
    <n v="3.9280545792846809E-2"/>
    <n v="4791"/>
    <n v="4837"/>
    <x v="2473"/>
    <n v="32"/>
    <n v="244"/>
    <n v="231"/>
    <n v="414"/>
    <n v="144"/>
    <n v="0"/>
    <n v="4"/>
    <n v="8"/>
    <n v="26"/>
    <x v="2449"/>
    <x v="118"/>
    <x v="679"/>
    <x v="149"/>
    <x v="386"/>
    <n v="2.8586144733453514E-2"/>
    <n v="0"/>
    <n v="2.0408163265306121E-2"/>
    <n v="1.7621145374449341E-2"/>
    <n v="3.482587064676617E-2"/>
    <n v="3.0056355666875388E-2"/>
  </r>
  <r>
    <x v="16"/>
    <s v="0876-01-000"/>
    <m/>
    <x v="0"/>
    <s v="Wright"/>
    <s v="Annandale Public School District"/>
    <n v="54"/>
    <n v="0"/>
    <n v="0"/>
    <n v="0"/>
    <n v="0"/>
    <n v="0"/>
    <n v="56"/>
    <n v="0"/>
    <n v="2.9978586723768737E-2"/>
    <n v="114"/>
    <n v="5.9190031152647975E-2"/>
    <n v="1868"/>
    <n v="1926"/>
    <x v="2474"/>
    <n v="2"/>
    <n v="15"/>
    <n v="7"/>
    <n v="5"/>
    <n v="112"/>
    <n v="0"/>
    <n v="0"/>
    <n v="0"/>
    <n v="0"/>
    <x v="2415"/>
    <x v="16"/>
    <x v="66"/>
    <x v="36"/>
    <x v="25"/>
    <n v="2.936378466557912E-2"/>
    <n v="0"/>
    <n v="0"/>
    <n v="0"/>
    <n v="0"/>
    <n v="2.9978586723768737E-2"/>
  </r>
  <r>
    <x v="14"/>
    <s v="0088-01-000"/>
    <m/>
    <x v="0"/>
    <s v="Brown"/>
    <s v="New Ulm Public School District"/>
    <n v="62"/>
    <n v="0"/>
    <n v="0"/>
    <n v="0"/>
    <n v="0"/>
    <n v="40"/>
    <n v="29"/>
    <n v="1.7368649587494574E-2"/>
    <n v="1.2592270950933565E-2"/>
    <n v="47"/>
    <n v="2.0604997807978958E-2"/>
    <n v="2303"/>
    <n v="2281"/>
    <x v="2475"/>
    <n v="5"/>
    <n v="17"/>
    <n v="21"/>
    <n v="44"/>
    <n v="42"/>
    <n v="0"/>
    <n v="0"/>
    <n v="0"/>
    <n v="0"/>
    <x v="2425"/>
    <x v="43"/>
    <x v="19"/>
    <x v="25"/>
    <x v="151"/>
    <n v="2.8003613369467027E-2"/>
    <n v="0"/>
    <n v="0"/>
    <n v="0"/>
    <n v="0"/>
    <n v="2.9960920538428137E-2"/>
  </r>
  <r>
    <x v="12"/>
    <s v="0876-01-000"/>
    <m/>
    <x v="0"/>
    <s v="Wright"/>
    <s v="Annandale Public School District"/>
    <n v="47"/>
    <n v="0"/>
    <n v="0"/>
    <n v="0"/>
    <n v="0"/>
    <n v="0"/>
    <n v="53"/>
    <n v="0"/>
    <n v="2.9960429621254947E-2"/>
    <n v="143"/>
    <n v="7.6923076923076927E-2"/>
    <n v="1769"/>
    <n v="1859"/>
    <x v="2231"/>
    <n v="3"/>
    <n v="20"/>
    <n v="9"/>
    <n v="7"/>
    <n v="129"/>
    <n v="0"/>
    <n v="0"/>
    <n v="0"/>
    <n v="0"/>
    <x v="2230"/>
    <x v="6"/>
    <x v="43"/>
    <x v="14"/>
    <x v="35"/>
    <n v="2.7042577675489069E-2"/>
    <n v="0"/>
    <n v="0"/>
    <n v="0"/>
    <n v="0"/>
    <n v="2.9960429621254947E-2"/>
  </r>
  <r>
    <x v="8"/>
    <s v="0194-01-000"/>
    <s v="yes"/>
    <x v="1"/>
    <s v="Dakota"/>
    <s v="Lakeville Public School District"/>
    <n v="278"/>
    <n v="0"/>
    <n v="36"/>
    <n v="7"/>
    <n v="9"/>
    <n v="125"/>
    <n v="220"/>
    <n v="1.0830950524218005E-2"/>
    <n v="1.906247292262369E-2"/>
    <n v="141"/>
    <n v="1.2437152685895739E-2"/>
    <n v="11541"/>
    <n v="11337"/>
    <x v="2476"/>
    <n v="58"/>
    <n v="416"/>
    <n v="446"/>
    <n v="389"/>
    <n v="119"/>
    <n v="0"/>
    <n v="3"/>
    <n v="4"/>
    <n v="0"/>
    <x v="2450"/>
    <x v="27"/>
    <x v="680"/>
    <x v="590"/>
    <x v="745"/>
    <n v="2.728968292922352E-2"/>
    <n v="0"/>
    <n v="8.0178173719376397E-2"/>
    <n v="1.5590200445434299E-2"/>
    <n v="2.2613065326633167E-2"/>
    <n v="2.9893423446841694E-2"/>
  </r>
  <r>
    <x v="12"/>
    <s v="2168-01-000"/>
    <m/>
    <x v="0"/>
    <s v="Waseca"/>
    <s v="NRHEG School District"/>
    <n v="22"/>
    <n v="0"/>
    <n v="0"/>
    <n v="0"/>
    <n v="0"/>
    <n v="0"/>
    <n v="28"/>
    <n v="0"/>
    <n v="2.9882604055496264E-2"/>
    <n v="85"/>
    <n v="8.5513078470824955E-2"/>
    <n v="937"/>
    <n v="994"/>
    <x v="966"/>
    <n v="0"/>
    <n v="1"/>
    <n v="7"/>
    <n v="2"/>
    <n v="84"/>
    <n v="0"/>
    <n v="0"/>
    <n v="0"/>
    <n v="0"/>
    <x v="1121"/>
    <x v="0"/>
    <x v="3"/>
    <x v="36"/>
    <x v="3"/>
    <n v="2.3861171366594359E-2"/>
    <n v="0"/>
    <n v="0"/>
    <n v="0"/>
    <n v="0"/>
    <n v="2.9882604055496264E-2"/>
  </r>
  <r>
    <x v="0"/>
    <s v="0726-01-000"/>
    <m/>
    <x v="0"/>
    <s v="Sherburne"/>
    <s v="Becker Public School District"/>
    <n v="67"/>
    <n v="0"/>
    <n v="0"/>
    <n v="0"/>
    <n v="0"/>
    <n v="32"/>
    <n v="48"/>
    <n v="1.1913626209977662E-2"/>
    <n v="1.7870439314966492E-2"/>
    <n v="149"/>
    <n v="5.4083484573502726E-2"/>
    <n v="2686"/>
    <n v="2755"/>
    <x v="2477"/>
    <n v="26"/>
    <n v="17"/>
    <n v="19"/>
    <n v="37"/>
    <n v="141"/>
    <n v="0"/>
    <n v="0"/>
    <n v="0"/>
    <n v="0"/>
    <x v="2451"/>
    <x v="17"/>
    <x v="19"/>
    <x v="60"/>
    <x v="164"/>
    <n v="2.5948876839659178E-2"/>
    <n v="0"/>
    <n v="0"/>
    <n v="0"/>
    <n v="0"/>
    <n v="2.9784065524944156E-2"/>
  </r>
  <r>
    <x v="14"/>
    <s v="0728-01-000"/>
    <m/>
    <x v="0"/>
    <s v="Sherburne"/>
    <s v="Elk River Public School District"/>
    <n v="316"/>
    <n v="0"/>
    <n v="8"/>
    <n v="0"/>
    <n v="0"/>
    <n v="224"/>
    <n v="110"/>
    <n v="1.9955456570155902E-2"/>
    <n v="9.7995545657015588E-3"/>
    <n v="49"/>
    <n v="4.4789762340036567E-3"/>
    <n v="11225"/>
    <n v="10940"/>
    <x v="2478"/>
    <n v="112"/>
    <n v="116"/>
    <n v="231"/>
    <n v="158"/>
    <n v="44"/>
    <n v="0"/>
    <n v="0"/>
    <n v="0"/>
    <n v="0"/>
    <x v="2452"/>
    <x v="240"/>
    <x v="551"/>
    <x v="545"/>
    <x v="746"/>
    <n v="2.9825389334591789E-2"/>
    <n v="0"/>
    <n v="6.4516129032258063E-2"/>
    <n v="0"/>
    <n v="0"/>
    <n v="2.9755011135857462E-2"/>
  </r>
  <r>
    <x v="12"/>
    <s v="0492-01-000"/>
    <m/>
    <x v="0"/>
    <s v="Mower"/>
    <s v="Austin Public School District"/>
    <n v="115"/>
    <n v="0"/>
    <n v="0"/>
    <n v="0"/>
    <n v="4"/>
    <n v="0"/>
    <n v="125"/>
    <n v="0"/>
    <n v="2.970532319391635E-2"/>
    <n v="48"/>
    <n v="1.1619462599854757E-2"/>
    <n v="4208"/>
    <n v="4131"/>
    <x v="2179"/>
    <n v="12"/>
    <n v="108"/>
    <n v="136"/>
    <n v="434"/>
    <n v="44"/>
    <n v="0"/>
    <n v="0"/>
    <n v="0"/>
    <n v="0"/>
    <x v="2453"/>
    <x v="123"/>
    <x v="466"/>
    <x v="591"/>
    <x v="312"/>
    <n v="3.2744874715261961E-2"/>
    <n v="0"/>
    <n v="0"/>
    <n v="0"/>
    <n v="9.1324200913242004E-3"/>
    <n v="2.970532319391635E-2"/>
  </r>
  <r>
    <x v="16"/>
    <s v="0038-01-000"/>
    <m/>
    <x v="0"/>
    <s v="Beltrami"/>
    <s v="Red Lake Public School District"/>
    <n v="0"/>
    <n v="37"/>
    <n v="0"/>
    <n v="0"/>
    <n v="0"/>
    <n v="0"/>
    <n v="43"/>
    <n v="0"/>
    <n v="2.9675638371290544E-2"/>
    <n v="0"/>
    <n v="0"/>
    <n v="1449"/>
    <n v="1406"/>
    <x v="55"/>
    <n v="1406"/>
    <n v="0"/>
    <n v="0"/>
    <n v="0"/>
    <n v="0"/>
    <n v="0"/>
    <n v="0"/>
    <n v="0"/>
    <n v="0"/>
    <x v="69"/>
    <x v="447"/>
    <x v="0"/>
    <x v="2"/>
    <x v="1"/>
    <n v="0"/>
    <n v="2.564102564102564E-2"/>
    <n v="0"/>
    <n v="0"/>
    <n v="0"/>
    <n v="2.9675638371290544E-2"/>
  </r>
  <r>
    <x v="9"/>
    <s v="0015-01-000"/>
    <s v="yes"/>
    <x v="1"/>
    <s v="Anoka"/>
    <s v="St. Francis Public School District"/>
    <n v="159"/>
    <n v="0"/>
    <n v="0"/>
    <n v="0"/>
    <n v="4"/>
    <n v="76"/>
    <n v="107"/>
    <n v="1.2319662830280435E-2"/>
    <n v="1.7344788458421138E-2"/>
    <n v="7"/>
    <n v="1.1680293675955281E-3"/>
    <n v="6169"/>
    <n v="5993"/>
    <x v="2479"/>
    <n v="67"/>
    <n v="95"/>
    <n v="210"/>
    <n v="86"/>
    <n v="3"/>
    <n v="0"/>
    <n v="0"/>
    <n v="0"/>
    <n v="0"/>
    <x v="2454"/>
    <x v="18"/>
    <x v="246"/>
    <x v="284"/>
    <x v="65"/>
    <n v="2.79388508170796E-2"/>
    <n v="0"/>
    <n v="0"/>
    <n v="0"/>
    <n v="4.4444444444444446E-2"/>
    <n v="2.9664451288701571E-2"/>
  </r>
  <r>
    <x v="17"/>
    <s v="0891-01-000"/>
    <m/>
    <x v="0"/>
    <s v="Yellow Medicine"/>
    <s v="Canby Public School District"/>
    <n v="14"/>
    <n v="0"/>
    <n v="0"/>
    <n v="0"/>
    <n v="0"/>
    <n v="0"/>
    <n v="21"/>
    <n v="0"/>
    <n v="2.9661016949152543E-2"/>
    <n v="11"/>
    <n v="1.5759312320916905E-2"/>
    <n v="708"/>
    <n v="698"/>
    <x v="1482"/>
    <n v="1"/>
    <n v="1"/>
    <n v="2"/>
    <n v="12"/>
    <n v="8"/>
    <n v="0"/>
    <n v="0"/>
    <n v="0"/>
    <n v="0"/>
    <x v="456"/>
    <x v="3"/>
    <x v="3"/>
    <x v="0"/>
    <x v="12"/>
    <n v="2.0348837209302327E-2"/>
    <n v="0"/>
    <n v="0"/>
    <n v="0"/>
    <n v="0"/>
    <n v="2.9661016949152543E-2"/>
  </r>
  <r>
    <x v="17"/>
    <s v="0659-01-000"/>
    <m/>
    <x v="0"/>
    <s v="Rice"/>
    <s v="Northfield Public School District"/>
    <n v="107"/>
    <n v="3"/>
    <n v="0"/>
    <n v="0"/>
    <n v="4"/>
    <n v="68"/>
    <n v="48"/>
    <n v="1.7386857581181282E-2"/>
    <n v="1.2273075939657376E-2"/>
    <n v="142"/>
    <n v="3.6068072136144269E-2"/>
    <n v="3911"/>
    <n v="3937"/>
    <x v="2480"/>
    <n v="8"/>
    <n v="31"/>
    <n v="71"/>
    <n v="209"/>
    <n v="134"/>
    <n v="3"/>
    <n v="0"/>
    <n v="0"/>
    <n v="0"/>
    <x v="1952"/>
    <x v="35"/>
    <x v="20"/>
    <x v="140"/>
    <x v="747"/>
    <n v="2.9796714007240321E-2"/>
    <n v="0.375"/>
    <n v="0"/>
    <n v="0"/>
    <n v="1.8779342723004695E-2"/>
    <n v="2.9659933520838656E-2"/>
  </r>
  <r>
    <x v="16"/>
    <s v="0227-01-000"/>
    <m/>
    <x v="0"/>
    <s v="Olmsted"/>
    <s v="Chatfield Public Schools"/>
    <n v="23"/>
    <n v="0"/>
    <n v="0"/>
    <n v="0"/>
    <n v="0"/>
    <n v="0"/>
    <n v="26"/>
    <n v="0"/>
    <n v="2.9646522234891677E-2"/>
    <n v="73"/>
    <n v="7.9004329004329008E-2"/>
    <n v="877"/>
    <n v="924"/>
    <x v="186"/>
    <n v="0"/>
    <n v="17"/>
    <n v="8"/>
    <n v="4"/>
    <n v="71"/>
    <n v="0"/>
    <n v="0"/>
    <n v="0"/>
    <n v="0"/>
    <x v="1068"/>
    <x v="0"/>
    <x v="19"/>
    <x v="8"/>
    <x v="29"/>
    <n v="2.7154663518299881E-2"/>
    <n v="0"/>
    <n v="0"/>
    <n v="0"/>
    <n v="0"/>
    <n v="2.9646522234891677E-2"/>
  </r>
  <r>
    <x v="13"/>
    <s v="0891-01-000"/>
    <m/>
    <x v="0"/>
    <s v="Yellow Medicine"/>
    <s v="Canby Public School District"/>
    <n v="15"/>
    <n v="0"/>
    <n v="0"/>
    <n v="0"/>
    <n v="0"/>
    <n v="0"/>
    <n v="23"/>
    <n v="0"/>
    <n v="2.9639175257731958E-2"/>
    <n v="13"/>
    <n v="1.6971279373368148E-2"/>
    <n v="776"/>
    <n v="766"/>
    <x v="2481"/>
    <n v="2"/>
    <n v="1"/>
    <n v="1"/>
    <n v="4"/>
    <n v="11"/>
    <n v="0"/>
    <n v="0"/>
    <n v="0"/>
    <n v="0"/>
    <x v="1380"/>
    <x v="16"/>
    <x v="3"/>
    <x v="1"/>
    <x v="29"/>
    <n v="1.9736842105263157E-2"/>
    <n v="0"/>
    <n v="0"/>
    <n v="0"/>
    <n v="0"/>
    <n v="2.9639175257731958E-2"/>
  </r>
  <r>
    <x v="6"/>
    <s v="0177-01-000"/>
    <m/>
    <x v="0"/>
    <s v="Cottonwood"/>
    <s v="Windom Public School District"/>
    <n v="21"/>
    <n v="0"/>
    <n v="0"/>
    <n v="0"/>
    <n v="0"/>
    <n v="0"/>
    <n v="27"/>
    <n v="0"/>
    <n v="2.9637760702524697E-2"/>
    <n v="71"/>
    <n v="7.4345549738219899E-2"/>
    <n v="911"/>
    <n v="955"/>
    <x v="1579"/>
    <n v="10"/>
    <n v="8"/>
    <n v="15"/>
    <n v="72"/>
    <n v="59"/>
    <n v="0"/>
    <n v="0"/>
    <n v="0"/>
    <n v="8"/>
    <x v="1176"/>
    <x v="87"/>
    <x v="8"/>
    <x v="27"/>
    <x v="256"/>
    <n v="2.5862068965517241E-2"/>
    <n v="0"/>
    <n v="0"/>
    <n v="0"/>
    <n v="0"/>
    <n v="2.9637760702524697E-2"/>
  </r>
  <r>
    <x v="4"/>
    <s v="0748-01-000"/>
    <m/>
    <x v="0"/>
    <s v="Stearns"/>
    <s v="Sartell-St. Stephen School District"/>
    <n v="83"/>
    <n v="0"/>
    <n v="0"/>
    <n v="4"/>
    <n v="0"/>
    <n v="11"/>
    <n v="84"/>
    <n v="3.425724073497353E-3"/>
    <n v="2.6160074743070694E-2"/>
    <n v="99"/>
    <n v="3.0793157076205287E-2"/>
    <n v="3211"/>
    <n v="3215"/>
    <x v="2482"/>
    <n v="8"/>
    <n v="21"/>
    <n v="57"/>
    <n v="27"/>
    <n v="91"/>
    <n v="0"/>
    <n v="0"/>
    <n v="0"/>
    <n v="0"/>
    <x v="2455"/>
    <x v="35"/>
    <x v="16"/>
    <x v="322"/>
    <x v="59"/>
    <n v="2.6826115061409177E-2"/>
    <n v="0"/>
    <n v="0"/>
    <n v="6.5573770491803282E-2"/>
    <n v="0"/>
    <n v="2.9585798816568046E-2"/>
  </r>
  <r>
    <x v="17"/>
    <s v="0623-01-000"/>
    <s v="yes"/>
    <x v="1"/>
    <s v="Ramsey"/>
    <s v="Roseville Public School District"/>
    <n v="117"/>
    <n v="0"/>
    <n v="31"/>
    <n v="14"/>
    <n v="18"/>
    <n v="75"/>
    <n v="114"/>
    <n v="1.1709601873536301E-2"/>
    <n v="1.7798594847775177E-2"/>
    <n v="358"/>
    <n v="5.445695162762397E-2"/>
    <n v="6405"/>
    <n v="6574"/>
    <x v="2483"/>
    <n v="43"/>
    <n v="469"/>
    <n v="728"/>
    <n v="199"/>
    <n v="277"/>
    <n v="0"/>
    <n v="18"/>
    <n v="26"/>
    <n v="14"/>
    <x v="2456"/>
    <x v="121"/>
    <x v="140"/>
    <x v="211"/>
    <x v="250"/>
    <n v="2.3517587939698492E-2"/>
    <n v="0"/>
    <n v="6.4315352697095429E-2"/>
    <n v="1.9553072625698324E-2"/>
    <n v="8.8669950738916259E-2"/>
    <n v="2.9508196721311476E-2"/>
  </r>
  <r>
    <x v="17"/>
    <s v="0333-01-000"/>
    <m/>
    <x v="0"/>
    <s v="Kanabec"/>
    <s v="Ogilvie Public School District"/>
    <n v="19"/>
    <n v="0"/>
    <n v="0"/>
    <n v="0"/>
    <n v="0"/>
    <n v="0"/>
    <n v="21"/>
    <n v="0"/>
    <n v="2.9453015427769985E-2"/>
    <n v="39"/>
    <n v="5.33515731874145E-2"/>
    <n v="713"/>
    <n v="731"/>
    <x v="780"/>
    <n v="4"/>
    <n v="4"/>
    <n v="6"/>
    <n v="0"/>
    <n v="35"/>
    <n v="0"/>
    <n v="0"/>
    <n v="0"/>
    <n v="0"/>
    <x v="572"/>
    <x v="2"/>
    <x v="2"/>
    <x v="3"/>
    <x v="1"/>
    <n v="2.710413694721826E-2"/>
    <n v="0"/>
    <n v="0"/>
    <n v="0"/>
    <n v="0"/>
    <n v="2.9453015427769985E-2"/>
  </r>
  <r>
    <x v="16"/>
    <s v="2144-01-000"/>
    <m/>
    <x v="0"/>
    <s v="Chisago"/>
    <s v="Chisago Lakes School District"/>
    <n v="103"/>
    <n v="0"/>
    <n v="0"/>
    <n v="0"/>
    <n v="0"/>
    <n v="5"/>
    <n v="102"/>
    <n v="1.375894331315355E-3"/>
    <n v="2.806824435883324E-2"/>
    <n v="49"/>
    <n v="1.3702460850111857E-2"/>
    <n v="3634"/>
    <n v="3576"/>
    <x v="2484"/>
    <n v="14"/>
    <n v="34"/>
    <n v="66"/>
    <n v="33"/>
    <n v="42"/>
    <n v="0"/>
    <n v="0"/>
    <n v="0"/>
    <n v="0"/>
    <x v="2457"/>
    <x v="93"/>
    <x v="37"/>
    <x v="273"/>
    <x v="105"/>
    <n v="2.9512893982808024E-2"/>
    <n v="0"/>
    <n v="0"/>
    <n v="0"/>
    <n v="0"/>
    <n v="2.9444138690148596E-2"/>
  </r>
  <r>
    <x v="15"/>
    <s v="0777-01-000"/>
    <m/>
    <x v="0"/>
    <s v="Swift"/>
    <s v="Benson Public School District"/>
    <n v="30"/>
    <n v="0"/>
    <n v="0"/>
    <n v="0"/>
    <n v="0"/>
    <n v="0"/>
    <n v="32"/>
    <n v="0"/>
    <n v="2.9438822447102116E-2"/>
    <n v="24"/>
    <n v="2.2242817423540315E-2"/>
    <n v="1087"/>
    <n v="1079"/>
    <x v="1077"/>
    <n v="2"/>
    <n v="17"/>
    <n v="7"/>
    <n v="23"/>
    <n v="20"/>
    <n v="0"/>
    <n v="0"/>
    <n v="0"/>
    <n v="0"/>
    <x v="815"/>
    <x v="16"/>
    <x v="19"/>
    <x v="36"/>
    <x v="10"/>
    <n v="2.8846153846153848E-2"/>
    <n v="0"/>
    <n v="0"/>
    <n v="0"/>
    <n v="0"/>
    <n v="2.9438822447102116E-2"/>
  </r>
  <r>
    <x v="2"/>
    <s v="0276-01-000"/>
    <s v="yes"/>
    <x v="1"/>
    <s v="Hennepin"/>
    <s v="Minnetonka Public School District"/>
    <n v="166"/>
    <n v="0"/>
    <n v="17"/>
    <n v="3"/>
    <n v="8"/>
    <n v="52"/>
    <n v="166"/>
    <n v="7.0137577555975184E-3"/>
    <n v="2.2390072835176692E-2"/>
    <n v="2757"/>
    <n v="0.2770019089721692"/>
    <n v="7414"/>
    <n v="9953"/>
    <x v="2485"/>
    <n v="57"/>
    <n v="295"/>
    <n v="650"/>
    <n v="336"/>
    <n v="2214"/>
    <n v="25"/>
    <n v="84"/>
    <n v="292"/>
    <n v="90"/>
    <x v="2458"/>
    <x v="118"/>
    <x v="681"/>
    <x v="592"/>
    <x v="435"/>
    <n v="2.5277904674889599E-2"/>
    <n v="0"/>
    <n v="7.4561403508771926E-2"/>
    <n v="8.3102493074792248E-3"/>
    <n v="3.1496062992125984E-2"/>
    <n v="2.940383059077421E-2"/>
  </r>
  <r>
    <x v="9"/>
    <s v="0763-01-000"/>
    <m/>
    <x v="0"/>
    <s v="Steele"/>
    <s v="Medford Public School District"/>
    <n v="14"/>
    <n v="0"/>
    <n v="0"/>
    <n v="0"/>
    <n v="0"/>
    <n v="0"/>
    <n v="18"/>
    <n v="0"/>
    <n v="2.936378466557912E-2"/>
    <n v="163"/>
    <n v="0.21503957783641162"/>
    <n v="613"/>
    <n v="758"/>
    <x v="523"/>
    <n v="3"/>
    <n v="5"/>
    <n v="6"/>
    <n v="50"/>
    <n v="157"/>
    <n v="0"/>
    <n v="0"/>
    <n v="0"/>
    <n v="0"/>
    <x v="559"/>
    <x v="6"/>
    <x v="5"/>
    <x v="3"/>
    <x v="149"/>
    <n v="2.5408348457350273E-2"/>
    <n v="0"/>
    <n v="0"/>
    <n v="0"/>
    <n v="0"/>
    <n v="2.936378466557912E-2"/>
  </r>
  <r>
    <x v="16"/>
    <s v="0381-01-000"/>
    <m/>
    <x v="0"/>
    <s v="Lake"/>
    <s v="Lake Superior Public School Dist."/>
    <n v="57"/>
    <n v="0"/>
    <n v="0"/>
    <n v="0"/>
    <n v="0"/>
    <n v="0"/>
    <n v="61"/>
    <n v="0"/>
    <n v="2.9284685549687949E-2"/>
    <n v="23"/>
    <n v="1.1246943765281174E-2"/>
    <n v="2083"/>
    <n v="2045"/>
    <x v="2486"/>
    <n v="18"/>
    <n v="8"/>
    <n v="4"/>
    <n v="5"/>
    <n v="23"/>
    <n v="0"/>
    <n v="0"/>
    <n v="0"/>
    <n v="0"/>
    <x v="2459"/>
    <x v="132"/>
    <x v="8"/>
    <x v="10"/>
    <x v="25"/>
    <n v="2.7886497064579255E-2"/>
    <n v="0"/>
    <n v="0"/>
    <n v="0"/>
    <n v="0"/>
    <n v="2.9284685549687949E-2"/>
  </r>
  <r>
    <x v="17"/>
    <s v="0701-01-000"/>
    <m/>
    <x v="0"/>
    <s v="Saint Louis"/>
    <s v="Hibbing Public School District"/>
    <n v="70"/>
    <n v="3"/>
    <n v="0"/>
    <n v="0"/>
    <n v="0"/>
    <n v="0"/>
    <n v="80"/>
    <n v="0"/>
    <n v="2.9271862422246615E-2"/>
    <n v="152"/>
    <n v="5.4188948306595368E-2"/>
    <n v="2733"/>
    <n v="2805"/>
    <x v="2487"/>
    <n v="67"/>
    <n v="8"/>
    <n v="6"/>
    <n v="9"/>
    <n v="144"/>
    <n v="0"/>
    <n v="0"/>
    <n v="0"/>
    <n v="0"/>
    <x v="2460"/>
    <x v="231"/>
    <x v="8"/>
    <x v="3"/>
    <x v="22"/>
    <n v="2.6505111700113593E-2"/>
    <n v="4.2857142857142858E-2"/>
    <n v="0"/>
    <n v="0"/>
    <n v="0"/>
    <n v="2.9271862422246615E-2"/>
  </r>
  <r>
    <x v="6"/>
    <s v="0138-01-000"/>
    <m/>
    <x v="0"/>
    <s v="Chisago"/>
    <s v="North Branch Public Schools"/>
    <n v="107"/>
    <n v="0"/>
    <n v="0"/>
    <n v="0"/>
    <n v="0"/>
    <n v="16"/>
    <n v="105"/>
    <n v="3.8694074969770256E-3"/>
    <n v="2.539298669891173E-2"/>
    <n v="20"/>
    <n v="4.95785820525533E-3"/>
    <n v="4135"/>
    <n v="4034"/>
    <x v="2488"/>
    <n v="32"/>
    <n v="30"/>
    <n v="81"/>
    <n v="85"/>
    <n v="18"/>
    <n v="0"/>
    <n v="0"/>
    <n v="0"/>
    <n v="0"/>
    <x v="2461"/>
    <x v="118"/>
    <x v="106"/>
    <x v="238"/>
    <x v="57"/>
    <n v="2.7471116816431322E-2"/>
    <n v="0"/>
    <n v="0"/>
    <n v="0"/>
    <n v="0"/>
    <n v="2.9262394195888754E-2"/>
  </r>
  <r>
    <x v="6"/>
    <s v="0276-01-000"/>
    <s v="yes"/>
    <x v="1"/>
    <s v="Hennepin"/>
    <s v="Minnetonka Public School District"/>
    <n v="191"/>
    <n v="0"/>
    <n v="11"/>
    <n v="3"/>
    <n v="6"/>
    <n v="49"/>
    <n v="172"/>
    <n v="6.4849126521969299E-3"/>
    <n v="2.2763366860772894E-2"/>
    <n v="368"/>
    <n v="4.7773594703362329E-2"/>
    <n v="7556"/>
    <n v="7703"/>
    <x v="2489"/>
    <n v="38"/>
    <n v="165"/>
    <n v="298"/>
    <n v="151"/>
    <n v="317"/>
    <n v="0"/>
    <n v="7"/>
    <n v="17"/>
    <n v="0"/>
    <x v="2462"/>
    <x v="168"/>
    <x v="69"/>
    <x v="582"/>
    <x v="267"/>
    <n v="2.7581227436823105E-2"/>
    <n v="0"/>
    <n v="6.5088757396449703E-2"/>
    <n v="1.0563380281690141E-2"/>
    <n v="3.8216560509554139E-2"/>
    <n v="2.9248279512969825E-2"/>
  </r>
  <r>
    <x v="5"/>
    <s v="2895-01-000"/>
    <m/>
    <x v="0"/>
    <s v="Jackson"/>
    <s v="Jackson County Central School Dist."/>
    <n v="26"/>
    <n v="0"/>
    <n v="0"/>
    <n v="0"/>
    <n v="0"/>
    <n v="0"/>
    <n v="34"/>
    <n v="0"/>
    <n v="2.9234737747205503E-2"/>
    <n v="44"/>
    <n v="3.7510656436487641E-2"/>
    <n v="1163"/>
    <n v="1173"/>
    <x v="499"/>
    <n v="2"/>
    <n v="29"/>
    <n v="51"/>
    <n v="47"/>
    <n v="36"/>
    <n v="0"/>
    <n v="0"/>
    <n v="0"/>
    <n v="0"/>
    <x v="1092"/>
    <x v="16"/>
    <x v="65"/>
    <x v="106"/>
    <x v="153"/>
    <n v="2.5145067698259187E-2"/>
    <n v="0"/>
    <n v="0"/>
    <n v="0"/>
    <n v="0"/>
    <n v="2.9234737747205503E-2"/>
  </r>
  <r>
    <x v="15"/>
    <s v="0413-01-000"/>
    <m/>
    <x v="0"/>
    <s v="Lyon"/>
    <s v="Marshall Public School District"/>
    <n v="47"/>
    <n v="0"/>
    <n v="0"/>
    <n v="5"/>
    <n v="9"/>
    <n v="0"/>
    <n v="63"/>
    <n v="0"/>
    <n v="2.922077922077922E-2"/>
    <n v="142"/>
    <n v="6.3534675615212532E-2"/>
    <n v="2156"/>
    <n v="2235"/>
    <x v="2490"/>
    <n v="7"/>
    <n v="86"/>
    <n v="66"/>
    <n v="187"/>
    <n v="128"/>
    <n v="0"/>
    <n v="0"/>
    <n v="0"/>
    <n v="0"/>
    <x v="2463"/>
    <x v="47"/>
    <x v="434"/>
    <x v="140"/>
    <x v="539"/>
    <n v="2.5995575221238937E-2"/>
    <n v="0"/>
    <n v="0"/>
    <n v="7.0422535211267609E-2"/>
    <n v="4.5918367346938778E-2"/>
    <n v="2.922077922077922E-2"/>
  </r>
  <r>
    <x v="8"/>
    <s v="0099-01-000"/>
    <m/>
    <x v="0"/>
    <s v="Carlton"/>
    <s v="Esko Public School District"/>
    <n v="23"/>
    <n v="3"/>
    <n v="0"/>
    <n v="0"/>
    <n v="0"/>
    <n v="3"/>
    <n v="26"/>
    <n v="3.0211480362537764E-3"/>
    <n v="2.6183282980866064E-2"/>
    <n v="195"/>
    <n v="0.16824849007765316"/>
    <n v="993"/>
    <n v="1159"/>
    <x v="1590"/>
    <n v="15"/>
    <n v="5"/>
    <n v="9"/>
    <n v="6"/>
    <n v="180"/>
    <n v="6"/>
    <n v="0"/>
    <n v="0"/>
    <n v="0"/>
    <x v="444"/>
    <x v="123"/>
    <x v="5"/>
    <x v="14"/>
    <x v="21"/>
    <n v="2.3784901758014478E-2"/>
    <n v="0.25"/>
    <n v="0"/>
    <n v="0"/>
    <n v="0"/>
    <n v="2.920443101711984E-2"/>
  </r>
  <r>
    <x v="15"/>
    <s v="0112-01-000"/>
    <s v="yes"/>
    <x v="1"/>
    <s v="Carver"/>
    <s v="Eastern Carver County Public School"/>
    <n v="210"/>
    <n v="0"/>
    <n v="0"/>
    <n v="8"/>
    <n v="0"/>
    <n v="83"/>
    <n v="158"/>
    <n v="1.0055730554882481E-2"/>
    <n v="1.9142234068330505E-2"/>
    <n v="23"/>
    <n v="2.8621204579392734E-3"/>
    <n v="8254"/>
    <n v="8036"/>
    <x v="2491"/>
    <n v="13"/>
    <n v="180"/>
    <n v="246"/>
    <n v="438"/>
    <n v="22"/>
    <n v="0"/>
    <n v="0"/>
    <n v="0"/>
    <n v="0"/>
    <x v="2464"/>
    <x v="91"/>
    <x v="540"/>
    <x v="390"/>
    <x v="312"/>
    <n v="2.8583095140873826E-2"/>
    <n v="0"/>
    <n v="0"/>
    <n v="3.1496062992125984E-2"/>
    <n v="0"/>
    <n v="2.9197964623212988E-2"/>
  </r>
  <r>
    <x v="16"/>
    <s v="0252-01-000"/>
    <m/>
    <x v="0"/>
    <s v="Goodhue"/>
    <s v="Cannon Falls Public School District"/>
    <n v="36"/>
    <n v="0"/>
    <n v="0"/>
    <n v="0"/>
    <n v="0"/>
    <n v="12"/>
    <n v="33"/>
    <n v="7.7669902912621356E-3"/>
    <n v="2.1359223300970873E-2"/>
    <n v="19"/>
    <n v="1.2508229098090849E-2"/>
    <n v="1545"/>
    <n v="1519"/>
    <x v="2387"/>
    <n v="5"/>
    <n v="8"/>
    <n v="19"/>
    <n v="3"/>
    <n v="17"/>
    <n v="0"/>
    <n v="0"/>
    <n v="0"/>
    <n v="0"/>
    <x v="2465"/>
    <x v="43"/>
    <x v="8"/>
    <x v="60"/>
    <x v="17"/>
    <n v="2.3952095808383235E-2"/>
    <n v="0"/>
    <n v="0"/>
    <n v="0"/>
    <n v="0"/>
    <n v="2.9126213592233011E-2"/>
  </r>
  <r>
    <x v="11"/>
    <s v="0726-01-000"/>
    <m/>
    <x v="0"/>
    <s v="Sherburne"/>
    <s v="Becker Public School District"/>
    <n v="61"/>
    <n v="0"/>
    <n v="0"/>
    <n v="0"/>
    <n v="0"/>
    <n v="27"/>
    <n v="49"/>
    <n v="1.0340865568747606E-2"/>
    <n v="1.876675603217158E-2"/>
    <n v="230"/>
    <n v="8.3182640144665462E-2"/>
    <n v="2611"/>
    <n v="2765"/>
    <x v="2492"/>
    <n v="21"/>
    <n v="27"/>
    <n v="19"/>
    <n v="26"/>
    <n v="218"/>
    <n v="0"/>
    <n v="3"/>
    <n v="0"/>
    <n v="3"/>
    <x v="2466"/>
    <x v="44"/>
    <x v="39"/>
    <x v="60"/>
    <x v="10"/>
    <n v="2.4254473161033796E-2"/>
    <n v="0"/>
    <n v="0"/>
    <n v="0"/>
    <n v="0"/>
    <n v="2.9107621600919186E-2"/>
  </r>
  <r>
    <x v="12"/>
    <s v="0297-01-000"/>
    <m/>
    <x v="0"/>
    <s v="Houston"/>
    <s v="Spring Grove School District"/>
    <n v="7"/>
    <n v="0"/>
    <n v="0"/>
    <n v="0"/>
    <n v="0"/>
    <n v="0"/>
    <n v="11"/>
    <n v="0"/>
    <n v="2.9100529100529099E-2"/>
    <n v="20"/>
    <n v="5.1679586563307491E-2"/>
    <n v="378"/>
    <n v="387"/>
    <x v="879"/>
    <n v="2"/>
    <n v="0"/>
    <n v="0"/>
    <n v="0"/>
    <n v="20"/>
    <n v="0"/>
    <n v="0"/>
    <n v="0"/>
    <n v="0"/>
    <x v="687"/>
    <x v="16"/>
    <x v="0"/>
    <x v="2"/>
    <x v="1"/>
    <n v="1.8817204301075269E-2"/>
    <n v="0"/>
    <n v="0"/>
    <n v="0"/>
    <n v="0"/>
    <n v="2.9100529100529099E-2"/>
  </r>
  <r>
    <x v="6"/>
    <s v="0720-01-000"/>
    <s v="yes"/>
    <x v="1"/>
    <s v="Scott"/>
    <s v="Shakopee Public School District"/>
    <n v="113"/>
    <n v="8"/>
    <n v="4"/>
    <n v="11"/>
    <n v="0"/>
    <n v="18"/>
    <n v="146"/>
    <n v="3.188097768331562E-3"/>
    <n v="2.5859015232022671E-2"/>
    <n v="57"/>
    <n v="1.0290666185231992E-2"/>
    <n v="5646"/>
    <n v="5539"/>
    <x v="2493"/>
    <n v="98"/>
    <n v="279"/>
    <n v="499"/>
    <n v="622"/>
    <n v="43"/>
    <n v="0"/>
    <n v="0"/>
    <n v="0"/>
    <n v="0"/>
    <x v="2467"/>
    <x v="57"/>
    <x v="402"/>
    <x v="497"/>
    <x v="748"/>
    <n v="2.7487229384577962E-2"/>
    <n v="7.5471698113207544E-2"/>
    <n v="1.4134275618374558E-2"/>
    <n v="2.1568627450980392E-2"/>
    <n v="0"/>
    <n v="2.9047113000354233E-2"/>
  </r>
  <r>
    <x v="9"/>
    <s v="0813-01-000"/>
    <m/>
    <x v="0"/>
    <s v="Wabasha"/>
    <s v="Lake City Public School District"/>
    <n v="34"/>
    <n v="0"/>
    <n v="0"/>
    <n v="0"/>
    <n v="0"/>
    <n v="0"/>
    <n v="39"/>
    <n v="0"/>
    <n v="2.9039463886820552E-2"/>
    <n v="48"/>
    <n v="3.5502958579881658E-2"/>
    <n v="1343"/>
    <n v="1352"/>
    <x v="1546"/>
    <n v="1"/>
    <n v="29"/>
    <n v="15"/>
    <n v="30"/>
    <n v="44"/>
    <n v="0"/>
    <n v="4"/>
    <n v="0"/>
    <n v="0"/>
    <x v="969"/>
    <x v="3"/>
    <x v="51"/>
    <x v="27"/>
    <x v="72"/>
    <n v="2.6835043409629045E-2"/>
    <n v="0"/>
    <n v="0"/>
    <n v="0"/>
    <n v="0"/>
    <n v="2.9039463886820552E-2"/>
  </r>
  <r>
    <x v="16"/>
    <s v="0199-01-000"/>
    <s v="yes"/>
    <x v="1"/>
    <s v="Dakota"/>
    <s v="Inver Grove Heights Schools"/>
    <n v="101"/>
    <n v="0"/>
    <n v="3"/>
    <n v="3"/>
    <n v="9"/>
    <n v="6"/>
    <n v="114"/>
    <n v="1.4506769825918763E-3"/>
    <n v="2.7562862669245649E-2"/>
    <n v="31"/>
    <n v="7.6599950580677045E-3"/>
    <n v="4136"/>
    <n v="4047"/>
    <x v="2494"/>
    <n v="16"/>
    <n v="170"/>
    <n v="86"/>
    <n v="204"/>
    <n v="24"/>
    <n v="0"/>
    <n v="0"/>
    <n v="5"/>
    <n v="0"/>
    <x v="2468"/>
    <x v="105"/>
    <x v="340"/>
    <x v="346"/>
    <x v="747"/>
    <n v="2.7686403508771929E-2"/>
    <n v="0"/>
    <n v="1.7341040462427744E-2"/>
    <n v="3.5714285714285712E-2"/>
    <n v="4.2253521126760563E-2"/>
    <n v="2.9013539651837526E-2"/>
  </r>
  <r>
    <x v="9"/>
    <s v="0390-01-000"/>
    <m/>
    <x v="0"/>
    <s v="Lake of The Woods"/>
    <s v="Lake of The Woods School District"/>
    <n v="16"/>
    <n v="0"/>
    <n v="0"/>
    <n v="0"/>
    <n v="0"/>
    <n v="0"/>
    <n v="17"/>
    <n v="0"/>
    <n v="2.9010238907849831E-2"/>
    <n v="16"/>
    <n v="2.735042735042735E-2"/>
    <n v="586"/>
    <n v="585"/>
    <x v="379"/>
    <n v="19"/>
    <n v="13"/>
    <n v="4"/>
    <n v="3"/>
    <n v="16"/>
    <n v="0"/>
    <n v="0"/>
    <n v="0"/>
    <n v="0"/>
    <x v="845"/>
    <x v="54"/>
    <x v="45"/>
    <x v="10"/>
    <x v="17"/>
    <n v="2.9304029304029304E-2"/>
    <n v="0"/>
    <n v="0"/>
    <n v="0"/>
    <n v="0"/>
    <n v="2.9010238907849831E-2"/>
  </r>
  <r>
    <x v="6"/>
    <s v="0466-01-000"/>
    <m/>
    <x v="0"/>
    <s v="Wright"/>
    <s v="Dassel-Cokato Public School Dist."/>
    <n v="50"/>
    <n v="0"/>
    <n v="0"/>
    <n v="0"/>
    <n v="0"/>
    <n v="0"/>
    <n v="62"/>
    <n v="0"/>
    <n v="2.897196261682243E-2"/>
    <n v="225"/>
    <n v="9.7698653929656973E-2"/>
    <n v="2140"/>
    <n v="2303"/>
    <x v="2495"/>
    <n v="7"/>
    <n v="7"/>
    <n v="18"/>
    <n v="45"/>
    <n v="213"/>
    <n v="0"/>
    <n v="0"/>
    <n v="0"/>
    <n v="3"/>
    <x v="2469"/>
    <x v="47"/>
    <x v="21"/>
    <x v="105"/>
    <x v="109"/>
    <n v="2.4236548715462918E-2"/>
    <n v="0"/>
    <n v="0"/>
    <n v="0"/>
    <n v="0"/>
    <n v="2.897196261682243E-2"/>
  </r>
  <r>
    <x v="14"/>
    <s v="0181-01-000"/>
    <m/>
    <x v="0"/>
    <s v="Crow Wing"/>
    <s v="Brainerd Public School District"/>
    <n v="193"/>
    <n v="0"/>
    <n v="0"/>
    <n v="0"/>
    <n v="0"/>
    <n v="19"/>
    <n v="183"/>
    <n v="2.7185577335813423E-3"/>
    <n v="2.6184003433967665E-2"/>
    <n v="399"/>
    <n v="5.5524631227386587E-2"/>
    <n v="6989"/>
    <n v="7186"/>
    <x v="2496"/>
    <n v="109"/>
    <n v="73"/>
    <n v="49"/>
    <n v="40"/>
    <n v="379"/>
    <n v="3"/>
    <n v="4"/>
    <n v="6"/>
    <n v="0"/>
    <x v="2470"/>
    <x v="57"/>
    <x v="362"/>
    <x v="65"/>
    <x v="137"/>
    <n v="2.8681824936840541E-2"/>
    <n v="0"/>
    <n v="0"/>
    <n v="0"/>
    <n v="0"/>
    <n v="2.8902561167549006E-2"/>
  </r>
  <r>
    <x v="15"/>
    <s v="0016-01-000"/>
    <s v="yes"/>
    <x v="1"/>
    <s v="Anoka"/>
    <s v="Spring Lake Park Public Schools"/>
    <n v="93"/>
    <n v="0"/>
    <n v="3"/>
    <n v="3"/>
    <n v="0"/>
    <n v="7"/>
    <n v="111"/>
    <n v="1.7144256674014205E-3"/>
    <n v="2.718589272593681E-2"/>
    <n v="354"/>
    <n v="8.1963417457744853E-2"/>
    <n v="4083"/>
    <n v="4319"/>
    <x v="2497"/>
    <n v="82"/>
    <n v="190"/>
    <n v="262"/>
    <n v="205"/>
    <n v="298"/>
    <n v="0"/>
    <n v="8"/>
    <n v="14"/>
    <n v="3"/>
    <x v="944"/>
    <x v="21"/>
    <x v="637"/>
    <x v="93"/>
    <x v="363"/>
    <n v="2.7555555555555555E-2"/>
    <n v="0"/>
    <n v="1.6216216216216217E-2"/>
    <n v="1.1952191235059761E-2"/>
    <n v="0"/>
    <n v="2.8900318393338231E-2"/>
  </r>
  <r>
    <x v="5"/>
    <s v="0276-01-000"/>
    <s v="yes"/>
    <x v="1"/>
    <s v="Hennepin"/>
    <s v="Minnetonka Public School District"/>
    <n v="158"/>
    <n v="0"/>
    <n v="18"/>
    <n v="6"/>
    <n v="11"/>
    <n v="50"/>
    <n v="165"/>
    <n v="6.7033114358493098E-3"/>
    <n v="2.2120927738302723E-2"/>
    <n v="2979"/>
    <n v="0.29140174117186735"/>
    <n v="7459"/>
    <n v="10223"/>
    <x v="2498"/>
    <n v="56"/>
    <n v="336"/>
    <n v="699"/>
    <n v="364"/>
    <n v="2350"/>
    <n v="19"/>
    <n v="105"/>
    <n v="323"/>
    <n v="125"/>
    <x v="2471"/>
    <x v="52"/>
    <x v="682"/>
    <x v="108"/>
    <x v="581"/>
    <n v="2.4026763990267638E-2"/>
    <n v="0"/>
    <n v="7.2289156626506021E-2"/>
    <n v="1.5706806282722512E-2"/>
    <n v="4.3999999999999997E-2"/>
    <n v="2.8824239174152035E-2"/>
  </r>
  <r>
    <x v="16"/>
    <s v="0036-01-000"/>
    <m/>
    <x v="0"/>
    <s v="Beltrami"/>
    <s v="Kelliher Public School District"/>
    <n v="5"/>
    <n v="0"/>
    <n v="0"/>
    <n v="0"/>
    <n v="0"/>
    <n v="0"/>
    <n v="7"/>
    <n v="0"/>
    <n v="2.8806584362139918E-2"/>
    <n v="32"/>
    <n v="0.11940298507462686"/>
    <n v="243"/>
    <n v="268"/>
    <x v="2499"/>
    <n v="57"/>
    <n v="6"/>
    <n v="1"/>
    <n v="0"/>
    <n v="0"/>
    <n v="28"/>
    <n v="0"/>
    <n v="0"/>
    <n v="0"/>
    <x v="1058"/>
    <x v="32"/>
    <x v="41"/>
    <x v="1"/>
    <x v="1"/>
    <n v="2.3923444976076555E-2"/>
    <n v="0"/>
    <n v="0"/>
    <n v="0"/>
    <n v="0"/>
    <n v="2.8806584362139918E-2"/>
  </r>
  <r>
    <x v="16"/>
    <s v="0110-01-000"/>
    <s v="yes"/>
    <x v="1"/>
    <s v="Carver"/>
    <s v="Waconia Public School District"/>
    <n v="52"/>
    <n v="0"/>
    <n v="0"/>
    <n v="0"/>
    <n v="0"/>
    <n v="0"/>
    <n v="60"/>
    <n v="0"/>
    <n v="2.8804608737397985E-2"/>
    <n v="121"/>
    <n v="5.6436567164179108E-2"/>
    <n v="2083"/>
    <n v="2144"/>
    <x v="2500"/>
    <n v="4"/>
    <n v="22"/>
    <n v="30"/>
    <n v="28"/>
    <n v="107"/>
    <n v="0"/>
    <n v="0"/>
    <n v="0"/>
    <n v="4"/>
    <x v="2383"/>
    <x v="2"/>
    <x v="7"/>
    <x v="249"/>
    <x v="11"/>
    <n v="2.5935162094763091E-2"/>
    <n v="0"/>
    <n v="0"/>
    <n v="0"/>
    <n v="0"/>
    <n v="2.8804608737397985E-2"/>
  </r>
  <r>
    <x v="17"/>
    <s v="2854-01-000"/>
    <m/>
    <x v="0"/>
    <s v="Norman"/>
    <s v="Ada-Borup Public School District"/>
    <n v="13"/>
    <n v="0"/>
    <n v="0"/>
    <n v="0"/>
    <n v="0"/>
    <n v="0"/>
    <n v="15"/>
    <n v="0"/>
    <n v="2.8790786948176585E-2"/>
    <n v="50"/>
    <n v="8.9928057553956831E-2"/>
    <n v="521"/>
    <n v="556"/>
    <x v="1467"/>
    <n v="7"/>
    <n v="4"/>
    <n v="6"/>
    <n v="37"/>
    <n v="44"/>
    <n v="0"/>
    <n v="0"/>
    <n v="4"/>
    <n v="0"/>
    <x v="241"/>
    <x v="47"/>
    <x v="2"/>
    <x v="0"/>
    <x v="164"/>
    <n v="2.7600849256900213E-2"/>
    <n v="0"/>
    <n v="0"/>
    <n v="0"/>
    <n v="0"/>
    <n v="2.8790786948176585E-2"/>
  </r>
  <r>
    <x v="9"/>
    <s v="0084-01-000"/>
    <m/>
    <x v="0"/>
    <s v="Brown"/>
    <s v="Sleepy Eye Public School District"/>
    <n v="12"/>
    <n v="0"/>
    <n v="0"/>
    <n v="0"/>
    <n v="0"/>
    <n v="0"/>
    <n v="19"/>
    <n v="0"/>
    <n v="2.8787878787878789E-2"/>
    <n v="31"/>
    <n v="4.6130952380952384E-2"/>
    <n v="660"/>
    <n v="672"/>
    <x v="2168"/>
    <n v="0"/>
    <n v="1"/>
    <n v="8"/>
    <n v="217"/>
    <n v="17"/>
    <n v="0"/>
    <n v="0"/>
    <n v="0"/>
    <n v="12"/>
    <x v="834"/>
    <x v="0"/>
    <x v="3"/>
    <x v="8"/>
    <x v="491"/>
    <n v="2.7210884353741496E-2"/>
    <n v="0"/>
    <n v="0"/>
    <n v="0"/>
    <n v="0"/>
    <n v="2.8787878787878789E-2"/>
  </r>
  <r>
    <x v="6"/>
    <s v="0912-01-000"/>
    <m/>
    <x v="0"/>
    <s v="Mille Lacs"/>
    <s v="Milaca Public School District"/>
    <n v="51"/>
    <n v="0"/>
    <n v="0"/>
    <n v="0"/>
    <n v="0"/>
    <n v="0"/>
    <n v="55"/>
    <n v="0"/>
    <n v="2.8765690376569036E-2"/>
    <n v="68"/>
    <n v="3.5324675324675328E-2"/>
    <n v="1912"/>
    <n v="1925"/>
    <x v="2501"/>
    <n v="42"/>
    <n v="14"/>
    <n v="8"/>
    <n v="14"/>
    <n v="56"/>
    <n v="0"/>
    <n v="0"/>
    <n v="0"/>
    <n v="0"/>
    <x v="2472"/>
    <x v="241"/>
    <x v="27"/>
    <x v="8"/>
    <x v="7"/>
    <n v="2.7687296416938109E-2"/>
    <n v="0"/>
    <n v="0"/>
    <n v="0"/>
    <n v="0"/>
    <n v="2.8765690376569036E-2"/>
  </r>
  <r>
    <x v="11"/>
    <s v="2856-01-000"/>
    <m/>
    <x v="0"/>
    <s v="Marshall"/>
    <s v="Stephen-Argyle Central Schools"/>
    <n v="7"/>
    <n v="0"/>
    <n v="0"/>
    <n v="0"/>
    <n v="0"/>
    <n v="0"/>
    <n v="10"/>
    <n v="0"/>
    <n v="2.8735632183908046E-2"/>
    <n v="17"/>
    <n v="4.788732394366197E-2"/>
    <n v="348"/>
    <n v="355"/>
    <x v="121"/>
    <n v="0"/>
    <n v="4"/>
    <n v="1"/>
    <n v="36"/>
    <n v="15"/>
    <n v="0"/>
    <n v="0"/>
    <n v="0"/>
    <n v="0"/>
    <x v="861"/>
    <x v="0"/>
    <x v="2"/>
    <x v="1"/>
    <x v="113"/>
    <n v="2.2875816993464051E-2"/>
    <n v="0"/>
    <n v="0"/>
    <n v="0"/>
    <n v="0"/>
    <n v="2.8735632183908046E-2"/>
  </r>
  <r>
    <x v="9"/>
    <s v="0272-01-000"/>
    <s v="yes"/>
    <x v="1"/>
    <s v="Hennepin"/>
    <s v="Eden Prairie Public School District"/>
    <n v="214"/>
    <n v="0"/>
    <n v="34"/>
    <n v="17"/>
    <n v="3"/>
    <n v="68"/>
    <n v="218"/>
    <n v="6.8211455512087469E-3"/>
    <n v="2.1867790149463336E-2"/>
    <n v="172"/>
    <n v="1.7453069507864027E-2"/>
    <n v="9969"/>
    <n v="9855"/>
    <x v="2502"/>
    <n v="27"/>
    <n v="894"/>
    <n v="764"/>
    <n v="295"/>
    <n v="110"/>
    <n v="0"/>
    <n v="18"/>
    <n v="11"/>
    <n v="6"/>
    <x v="2473"/>
    <x v="42"/>
    <x v="562"/>
    <x v="593"/>
    <x v="82"/>
    <n v="2.6820403559343276E-2"/>
    <n v="0"/>
    <n v="3.7362637362637362E-2"/>
    <n v="2.2077922077922078E-2"/>
    <n v="1.0273972602739725E-2"/>
    <n v="2.8688935700672082E-2"/>
  </r>
  <r>
    <x v="8"/>
    <s v="0002-01-000"/>
    <m/>
    <x v="0"/>
    <s v="Aitkin"/>
    <s v="Hill City Public School District"/>
    <n v="5"/>
    <n v="0"/>
    <n v="0"/>
    <n v="0"/>
    <n v="0"/>
    <n v="0"/>
    <n v="7"/>
    <n v="0"/>
    <n v="2.8688524590163935E-2"/>
    <n v="61"/>
    <n v="0.20469798657718122"/>
    <n v="244"/>
    <n v="298"/>
    <x v="1248"/>
    <n v="6"/>
    <n v="1"/>
    <n v="0"/>
    <n v="1"/>
    <n v="60"/>
    <n v="0"/>
    <n v="0"/>
    <n v="0"/>
    <n v="0"/>
    <x v="1673"/>
    <x v="31"/>
    <x v="3"/>
    <x v="2"/>
    <x v="0"/>
    <n v="2.1276595744680851E-2"/>
    <n v="0"/>
    <n v="0"/>
    <n v="0"/>
    <n v="0"/>
    <n v="2.8688524590163935E-2"/>
  </r>
  <r>
    <x v="9"/>
    <s v="0700-01-000"/>
    <m/>
    <x v="0"/>
    <s v="Saint Louis"/>
    <s v="Hermantown Public School District"/>
    <n v="43"/>
    <n v="0"/>
    <n v="3"/>
    <n v="0"/>
    <n v="0"/>
    <n v="16"/>
    <n v="35"/>
    <n v="8.9938167509836988E-3"/>
    <n v="1.9673974142776839E-2"/>
    <n v="302"/>
    <n v="0.14876847290640394"/>
    <n v="1779"/>
    <n v="2030"/>
    <x v="2503"/>
    <n v="21"/>
    <n v="12"/>
    <n v="27"/>
    <n v="18"/>
    <n v="290"/>
    <n v="3"/>
    <n v="0"/>
    <n v="0"/>
    <n v="3"/>
    <x v="817"/>
    <x v="132"/>
    <x v="66"/>
    <x v="153"/>
    <x v="5"/>
    <n v="2.5219941348973606E-2"/>
    <n v="0"/>
    <n v="0.2"/>
    <n v="0"/>
    <n v="0"/>
    <n v="2.8667790893760536E-2"/>
  </r>
  <r>
    <x v="13"/>
    <s v="0549-01-000"/>
    <m/>
    <x v="0"/>
    <s v="Otter Tail"/>
    <s v="Perham-Dent Public School District"/>
    <n v="51"/>
    <n v="0"/>
    <n v="0"/>
    <n v="0"/>
    <n v="0"/>
    <n v="0"/>
    <n v="53"/>
    <n v="0"/>
    <n v="2.8664142779881017E-2"/>
    <n v="58"/>
    <n v="3.1283710895361382E-2"/>
    <n v="1849"/>
    <n v="1854"/>
    <x v="1904"/>
    <n v="8"/>
    <n v="8"/>
    <n v="5"/>
    <n v="34"/>
    <n v="56"/>
    <n v="0"/>
    <n v="0"/>
    <n v="0"/>
    <n v="0"/>
    <x v="225"/>
    <x v="35"/>
    <x v="8"/>
    <x v="7"/>
    <x v="157"/>
    <n v="2.8380634390651086E-2"/>
    <n v="0"/>
    <n v="0"/>
    <n v="0"/>
    <n v="0"/>
    <n v="2.8664142779881017E-2"/>
  </r>
  <r>
    <x v="12"/>
    <s v="0719-01-000"/>
    <s v="yes"/>
    <x v="1"/>
    <s v="Scott"/>
    <s v="Prior Lake-Savage Area Schools"/>
    <n v="128"/>
    <n v="4"/>
    <n v="0"/>
    <n v="0"/>
    <n v="0"/>
    <n v="0"/>
    <n v="149"/>
    <n v="0"/>
    <n v="2.8659357568763224E-2"/>
    <n v="170"/>
    <n v="3.2567049808429116E-2"/>
    <n v="5199"/>
    <n v="5220"/>
    <x v="2504"/>
    <n v="67"/>
    <n v="80"/>
    <n v="194"/>
    <n v="72"/>
    <n v="149"/>
    <n v="7"/>
    <n v="0"/>
    <n v="3"/>
    <n v="0"/>
    <x v="2474"/>
    <x v="174"/>
    <x v="438"/>
    <x v="212"/>
    <x v="324"/>
    <n v="2.6744671959882994E-2"/>
    <n v="6.25E-2"/>
    <n v="0"/>
    <n v="0"/>
    <n v="0"/>
    <n v="2.8659357568763224E-2"/>
  </r>
  <r>
    <x v="15"/>
    <s v="0484-01-000"/>
    <m/>
    <x v="0"/>
    <s v="Morrison"/>
    <s v="Pierz Public School District"/>
    <n v="24"/>
    <n v="0"/>
    <n v="0"/>
    <n v="0"/>
    <n v="0"/>
    <n v="0"/>
    <n v="25"/>
    <n v="0"/>
    <n v="2.8636884306987399E-2"/>
    <n v="144"/>
    <n v="0.14516129032258066"/>
    <n v="873"/>
    <n v="992"/>
    <x v="369"/>
    <n v="4"/>
    <n v="1"/>
    <n v="6"/>
    <n v="5"/>
    <n v="142"/>
    <n v="0"/>
    <n v="0"/>
    <n v="0"/>
    <n v="0"/>
    <x v="577"/>
    <x v="2"/>
    <x v="3"/>
    <x v="3"/>
    <x v="25"/>
    <n v="2.7972027972027972E-2"/>
    <n v="0"/>
    <n v="0"/>
    <n v="0"/>
    <n v="0"/>
    <n v="2.8636884306987399E-2"/>
  </r>
  <r>
    <x v="12"/>
    <s v="0531-01-000"/>
    <m/>
    <x v="0"/>
    <s v="Olmsted"/>
    <s v="Byron Public School District"/>
    <n v="36"/>
    <n v="0"/>
    <n v="0"/>
    <n v="0"/>
    <n v="0"/>
    <n v="3"/>
    <n v="37"/>
    <n v="2.1459227467811159E-3"/>
    <n v="2.6466380543633764E-2"/>
    <n v="142"/>
    <n v="9.4666666666666663E-2"/>
    <n v="1398"/>
    <n v="1500"/>
    <x v="2505"/>
    <n v="2"/>
    <n v="8"/>
    <n v="16"/>
    <n v="12"/>
    <n v="138"/>
    <n v="0"/>
    <n v="0"/>
    <n v="0"/>
    <n v="0"/>
    <x v="2432"/>
    <x v="16"/>
    <x v="8"/>
    <x v="28"/>
    <x v="12"/>
    <n v="2.6470588235294117E-2"/>
    <n v="0"/>
    <n v="0"/>
    <n v="0"/>
    <n v="0"/>
    <n v="2.8612303290414878E-2"/>
  </r>
  <r>
    <x v="15"/>
    <s v="0177-01-000"/>
    <m/>
    <x v="0"/>
    <s v="Cottonwood"/>
    <s v="Windom Public School District"/>
    <n v="24"/>
    <n v="0"/>
    <n v="0"/>
    <n v="0"/>
    <n v="0"/>
    <n v="0"/>
    <n v="28"/>
    <n v="0"/>
    <n v="2.8600612870275793E-2"/>
    <n v="89"/>
    <n v="8.5576923076923078E-2"/>
    <n v="979"/>
    <n v="1040"/>
    <x v="2506"/>
    <n v="12"/>
    <n v="10"/>
    <n v="11"/>
    <n v="55"/>
    <n v="73"/>
    <n v="0"/>
    <n v="0"/>
    <n v="0"/>
    <n v="8"/>
    <x v="1255"/>
    <x v="123"/>
    <x v="14"/>
    <x v="20"/>
    <x v="153"/>
    <n v="2.6578073089700997E-2"/>
    <n v="0"/>
    <n v="0"/>
    <n v="0"/>
    <n v="0"/>
    <n v="2.8600612870275793E-2"/>
  </r>
  <r>
    <x v="15"/>
    <s v="0622-01-000"/>
    <s v="yes"/>
    <x v="1"/>
    <s v="Ramsey"/>
    <s v="North St Paul-Maplewood Oakdale Public School District"/>
    <n v="188"/>
    <n v="0"/>
    <n v="70"/>
    <n v="41"/>
    <n v="20"/>
    <n v="132"/>
    <n v="200"/>
    <n v="1.1366571945233789E-2"/>
    <n v="1.7222078704899682E-2"/>
    <n v="84"/>
    <n v="7.3911130664320278E-3"/>
    <n v="11613"/>
    <n v="11365"/>
    <x v="2507"/>
    <n v="133"/>
    <n v="921"/>
    <n v="929"/>
    <n v="439"/>
    <n v="69"/>
    <n v="0"/>
    <n v="0"/>
    <n v="3"/>
    <n v="4"/>
    <x v="2475"/>
    <x v="28"/>
    <x v="683"/>
    <x v="594"/>
    <x v="447"/>
    <n v="2.0745972191569189E-2"/>
    <n v="0"/>
    <n v="7.0635721493440967E-2"/>
    <n v="4.2399172699069287E-2"/>
    <n v="4.3956043956043959E-2"/>
    <n v="2.8588650650133472E-2"/>
  </r>
  <r>
    <x v="4"/>
    <s v="0716-01-000"/>
    <s v="yes"/>
    <x v="1"/>
    <s v="Scott"/>
    <s v="Belle Plaine Public School District"/>
    <n v="38"/>
    <n v="0"/>
    <n v="0"/>
    <n v="0"/>
    <n v="0"/>
    <n v="16"/>
    <n v="28"/>
    <n v="1.0382868267358857E-2"/>
    <n v="1.8170019467878003E-2"/>
    <n v="28"/>
    <n v="1.8360655737704918E-2"/>
    <n v="1541"/>
    <n v="1525"/>
    <x v="2508"/>
    <n v="4"/>
    <n v="23"/>
    <n v="25"/>
    <n v="29"/>
    <n v="22"/>
    <n v="0"/>
    <n v="0"/>
    <n v="0"/>
    <n v="0"/>
    <x v="1730"/>
    <x v="2"/>
    <x v="23"/>
    <x v="81"/>
    <x v="106"/>
    <n v="2.6027397260273973E-2"/>
    <n v="0"/>
    <n v="0"/>
    <n v="0"/>
    <n v="0"/>
    <n v="2.855288773523686E-2"/>
  </r>
  <r>
    <x v="13"/>
    <s v="0283-01-000"/>
    <s v="yes"/>
    <x v="1"/>
    <s v="Hennepin"/>
    <s v="St. Louis Park Public School Dist."/>
    <n v="96"/>
    <n v="0"/>
    <n v="11"/>
    <n v="5"/>
    <n v="0"/>
    <n v="0"/>
    <n v="122"/>
    <n v="0"/>
    <n v="2.8517999064983639E-2"/>
    <n v="125"/>
    <n v="2.919878533053025E-2"/>
    <n v="4278"/>
    <n v="4281"/>
    <x v="2509"/>
    <n v="22"/>
    <n v="401"/>
    <n v="197"/>
    <n v="138"/>
    <n v="72"/>
    <n v="0"/>
    <n v="21"/>
    <n v="0"/>
    <n v="11"/>
    <x v="1179"/>
    <x v="55"/>
    <x v="282"/>
    <x v="487"/>
    <x v="429"/>
    <n v="2.7126306866346424E-2"/>
    <n v="0"/>
    <n v="2.8132992327365727E-2"/>
    <n v="2.4752475247524754E-2"/>
    <n v="0"/>
    <n v="2.8517999064983639E-2"/>
  </r>
  <r>
    <x v="16"/>
    <s v="0032-01-000"/>
    <m/>
    <x v="0"/>
    <s v="Beltrami"/>
    <s v="Blackduck Public School District"/>
    <n v="15"/>
    <n v="7"/>
    <n v="0"/>
    <n v="0"/>
    <n v="0"/>
    <n v="0"/>
    <n v="24"/>
    <n v="0"/>
    <n v="2.8503562945368172E-2"/>
    <n v="48"/>
    <n v="5.5427251732101619E-2"/>
    <n v="842"/>
    <n v="866"/>
    <x v="946"/>
    <n v="93"/>
    <n v="9"/>
    <n v="2"/>
    <n v="9"/>
    <n v="33"/>
    <n v="12"/>
    <n v="0"/>
    <n v="0"/>
    <n v="0"/>
    <x v="379"/>
    <x v="67"/>
    <x v="13"/>
    <x v="0"/>
    <x v="22"/>
    <n v="2.0408163265306121E-2"/>
    <n v="7.9545454545454544E-2"/>
    <n v="0"/>
    <n v="0"/>
    <n v="0"/>
    <n v="2.8503562945368172E-2"/>
  </r>
  <r>
    <x v="17"/>
    <s v="0840-01-000"/>
    <m/>
    <x v="0"/>
    <s v="Watonwan"/>
    <s v="St. James Public School District"/>
    <n v="31"/>
    <n v="0"/>
    <n v="0"/>
    <n v="0"/>
    <n v="0"/>
    <n v="0"/>
    <n v="38"/>
    <n v="0"/>
    <n v="2.8485757121439279E-2"/>
    <n v="44"/>
    <n v="3.2835820895522387E-2"/>
    <n v="1334"/>
    <n v="1340"/>
    <x v="887"/>
    <n v="4"/>
    <n v="22"/>
    <n v="9"/>
    <n v="337"/>
    <n v="35"/>
    <n v="0"/>
    <n v="0"/>
    <n v="0"/>
    <n v="6"/>
    <x v="191"/>
    <x v="2"/>
    <x v="7"/>
    <x v="14"/>
    <x v="75"/>
    <n v="3.2157676348547715E-2"/>
    <n v="0"/>
    <n v="0"/>
    <n v="0"/>
    <n v="0"/>
    <n v="2.8485757121439279E-2"/>
  </r>
  <r>
    <x v="12"/>
    <s v="0088-01-000"/>
    <m/>
    <x v="0"/>
    <s v="Brown"/>
    <s v="New Ulm Public School District"/>
    <n v="55"/>
    <n v="0"/>
    <n v="0"/>
    <n v="0"/>
    <n v="4"/>
    <n v="38"/>
    <n v="31"/>
    <n v="1.5683037556747832E-2"/>
    <n v="1.2794056954189021E-2"/>
    <n v="61"/>
    <n v="2.525879917184265E-2"/>
    <n v="2423"/>
    <n v="2415"/>
    <x v="626"/>
    <n v="5"/>
    <n v="13"/>
    <n v="16"/>
    <n v="38"/>
    <n v="57"/>
    <n v="0"/>
    <n v="0"/>
    <n v="0"/>
    <n v="0"/>
    <x v="2476"/>
    <x v="43"/>
    <x v="45"/>
    <x v="28"/>
    <x v="109"/>
    <n v="2.349423323366083E-2"/>
    <n v="0"/>
    <n v="0"/>
    <n v="0"/>
    <n v="9.5238095238095233E-2"/>
    <n v="2.8477094510936853E-2"/>
  </r>
  <r>
    <x v="14"/>
    <s v="0763-01-000"/>
    <m/>
    <x v="0"/>
    <s v="Steele"/>
    <s v="Medford Public School District"/>
    <n v="17"/>
    <n v="0"/>
    <n v="0"/>
    <n v="0"/>
    <n v="0"/>
    <n v="0"/>
    <n v="17"/>
    <n v="0"/>
    <n v="2.8475711892797319E-2"/>
    <n v="144"/>
    <n v="0.19889502762430938"/>
    <n v="597"/>
    <n v="724"/>
    <x v="505"/>
    <n v="4"/>
    <n v="5"/>
    <n v="8"/>
    <n v="29"/>
    <n v="137"/>
    <n v="0"/>
    <n v="4"/>
    <n v="0"/>
    <n v="0"/>
    <x v="558"/>
    <x v="2"/>
    <x v="3"/>
    <x v="8"/>
    <x v="106"/>
    <n v="3.046594982078853E-2"/>
    <n v="0"/>
    <n v="0"/>
    <n v="0"/>
    <n v="0"/>
    <n v="2.8475711892797319E-2"/>
  </r>
  <r>
    <x v="9"/>
    <s v="0720-01-000"/>
    <s v="yes"/>
    <x v="1"/>
    <s v="Scott"/>
    <s v="Shakopee Public School District"/>
    <n v="124"/>
    <n v="3"/>
    <n v="3"/>
    <n v="14"/>
    <n v="0"/>
    <n v="15"/>
    <n v="158"/>
    <n v="2.4679170779861796E-3"/>
    <n v="2.5995393221454426E-2"/>
    <n v="42"/>
    <n v="7.0623843954935265E-3"/>
    <n v="6078"/>
    <n v="5947"/>
    <x v="2510"/>
    <n v="112"/>
    <n v="316"/>
    <n v="610"/>
    <n v="712"/>
    <n v="36"/>
    <n v="0"/>
    <n v="0"/>
    <n v="0"/>
    <n v="0"/>
    <x v="2477"/>
    <x v="141"/>
    <x v="684"/>
    <x v="595"/>
    <x v="451"/>
    <n v="2.8938156359393234E-2"/>
    <n v="2.6086956521739129E-2"/>
    <n v="9.4043887147335428E-3"/>
    <n v="2.2435897435897436E-2"/>
    <n v="0"/>
    <n v="2.8463310299440606E-2"/>
  </r>
  <r>
    <x v="16"/>
    <s v="0891-01-000"/>
    <m/>
    <x v="0"/>
    <s v="Yellow Medicine"/>
    <s v="Canby Public School District"/>
    <n v="13"/>
    <n v="0"/>
    <n v="0"/>
    <n v="0"/>
    <n v="0"/>
    <n v="0"/>
    <n v="21"/>
    <n v="0"/>
    <n v="2.8455284552845527E-2"/>
    <n v="16"/>
    <n v="2.1828103683492497E-2"/>
    <n v="738"/>
    <n v="733"/>
    <x v="187"/>
    <n v="1"/>
    <n v="1"/>
    <n v="1"/>
    <n v="8"/>
    <n v="15"/>
    <n v="0"/>
    <n v="0"/>
    <n v="0"/>
    <n v="0"/>
    <x v="2478"/>
    <x v="3"/>
    <x v="3"/>
    <x v="1"/>
    <x v="27"/>
    <n v="1.8055555555555554E-2"/>
    <n v="0"/>
    <n v="0"/>
    <n v="0"/>
    <n v="0"/>
    <n v="2.8455284552845527E-2"/>
  </r>
  <r>
    <x v="17"/>
    <s v="2168-01-000"/>
    <m/>
    <x v="0"/>
    <s v="Waseca"/>
    <s v="NRHEG School District"/>
    <n v="20"/>
    <n v="0"/>
    <n v="0"/>
    <n v="0"/>
    <n v="0"/>
    <n v="0"/>
    <n v="27"/>
    <n v="0"/>
    <n v="2.8391167192429023E-2"/>
    <n v="101"/>
    <n v="9.8536585365853663E-2"/>
    <n v="951"/>
    <n v="1025"/>
    <x v="324"/>
    <n v="0"/>
    <n v="3"/>
    <n v="7"/>
    <n v="4"/>
    <n v="97"/>
    <n v="0"/>
    <n v="0"/>
    <n v="0"/>
    <n v="0"/>
    <x v="1556"/>
    <x v="0"/>
    <x v="4"/>
    <x v="36"/>
    <x v="29"/>
    <n v="2.1413276231263382E-2"/>
    <n v="0"/>
    <n v="0"/>
    <n v="0"/>
    <n v="0"/>
    <n v="2.8391167192429023E-2"/>
  </r>
  <r>
    <x v="17"/>
    <s v="2805-01-000"/>
    <m/>
    <x v="0"/>
    <s v="Wabasha"/>
    <s v="Zumbrota-Mazeppa School District"/>
    <n v="32"/>
    <n v="0"/>
    <n v="0"/>
    <n v="0"/>
    <n v="0"/>
    <n v="0"/>
    <n v="35"/>
    <n v="0"/>
    <n v="2.8363047001620744E-2"/>
    <n v="59"/>
    <n v="4.6899841017488078E-2"/>
    <n v="1234"/>
    <n v="1258"/>
    <x v="2511"/>
    <n v="6"/>
    <n v="19"/>
    <n v="8"/>
    <n v="8"/>
    <n v="59"/>
    <n v="0"/>
    <n v="0"/>
    <n v="0"/>
    <n v="0"/>
    <x v="762"/>
    <x v="31"/>
    <x v="57"/>
    <x v="8"/>
    <x v="27"/>
    <n v="2.689075630252101E-2"/>
    <n v="0"/>
    <n v="0"/>
    <n v="0"/>
    <n v="0"/>
    <n v="2.8363047001620744E-2"/>
  </r>
  <r>
    <x v="15"/>
    <s v="0181-01-000"/>
    <m/>
    <x v="0"/>
    <s v="Crow Wing"/>
    <s v="Brainerd Public School District"/>
    <n v="193"/>
    <n v="0"/>
    <n v="0"/>
    <n v="0"/>
    <n v="0"/>
    <n v="18"/>
    <n v="183"/>
    <n v="2.5395033860045146E-3"/>
    <n v="2.5818284424379234E-2"/>
    <n v="371"/>
    <n v="5.1116009920088176E-2"/>
    <n v="7088"/>
    <n v="7258"/>
    <x v="2512"/>
    <n v="99"/>
    <n v="90"/>
    <n v="40"/>
    <n v="37"/>
    <n v="359"/>
    <n v="0"/>
    <n v="4"/>
    <n v="0"/>
    <n v="0"/>
    <x v="671"/>
    <x v="224"/>
    <x v="434"/>
    <x v="154"/>
    <x v="164"/>
    <n v="2.8274245531790212E-2"/>
    <n v="0"/>
    <n v="0"/>
    <n v="0"/>
    <n v="0"/>
    <n v="2.8357787810383749E-2"/>
  </r>
  <r>
    <x v="17"/>
    <s v="0252-01-000"/>
    <m/>
    <x v="0"/>
    <s v="Goodhue"/>
    <s v="Cannon Falls Public School District"/>
    <n v="37"/>
    <n v="0"/>
    <n v="0"/>
    <n v="0"/>
    <n v="0"/>
    <n v="4"/>
    <n v="38"/>
    <n v="2.6990553306342779E-3"/>
    <n v="2.564102564102564E-2"/>
    <n v="36"/>
    <n v="2.4390243902439025E-2"/>
    <n v="1482"/>
    <n v="1476"/>
    <x v="2513"/>
    <n v="6"/>
    <n v="5"/>
    <n v="22"/>
    <n v="3"/>
    <n v="32"/>
    <n v="0"/>
    <n v="0"/>
    <n v="0"/>
    <n v="0"/>
    <x v="2479"/>
    <x v="31"/>
    <x v="5"/>
    <x v="224"/>
    <x v="17"/>
    <n v="2.5605536332179931E-2"/>
    <n v="0"/>
    <n v="0"/>
    <n v="0"/>
    <n v="0"/>
    <n v="2.8340080971659919E-2"/>
  </r>
  <r>
    <x v="6"/>
    <s v="0534-01-000"/>
    <m/>
    <x v="0"/>
    <s v="Olmsted"/>
    <s v="Stewartville Public School District"/>
    <n v="39"/>
    <n v="0"/>
    <n v="0"/>
    <n v="0"/>
    <n v="0"/>
    <n v="10"/>
    <n v="37"/>
    <n v="6.0277275467148887E-3"/>
    <n v="2.2302591922845089E-2"/>
    <n v="144"/>
    <n v="8.2004555808656038E-2"/>
    <n v="1659"/>
    <n v="1756"/>
    <x v="2514"/>
    <n v="13"/>
    <n v="19"/>
    <n v="10"/>
    <n v="24"/>
    <n v="133"/>
    <n v="0"/>
    <n v="0"/>
    <n v="0"/>
    <n v="0"/>
    <x v="2480"/>
    <x v="91"/>
    <x v="57"/>
    <x v="12"/>
    <x v="11"/>
    <n v="2.4436090225563908E-2"/>
    <n v="0"/>
    <n v="0"/>
    <n v="0"/>
    <n v="0"/>
    <n v="2.8330319469559977E-2"/>
  </r>
  <r>
    <x v="6"/>
    <s v="0095-01-000"/>
    <m/>
    <x v="0"/>
    <s v="Carlton"/>
    <s v="Cromwell-Wright Public Schools"/>
    <n v="5"/>
    <n v="0"/>
    <n v="0"/>
    <n v="0"/>
    <n v="0"/>
    <n v="0"/>
    <n v="8"/>
    <n v="0"/>
    <n v="2.8268551236749116E-2"/>
    <n v="41"/>
    <n v="0.12974683544303797"/>
    <n v="283"/>
    <n v="316"/>
    <x v="628"/>
    <n v="13"/>
    <n v="1"/>
    <n v="0"/>
    <n v="0"/>
    <n v="36"/>
    <n v="0"/>
    <n v="0"/>
    <n v="0"/>
    <n v="0"/>
    <x v="540"/>
    <x v="91"/>
    <x v="3"/>
    <x v="2"/>
    <x v="1"/>
    <n v="1.8450184501845018E-2"/>
    <n v="0"/>
    <n v="0"/>
    <n v="0"/>
    <n v="0"/>
    <n v="2.8268551236749116E-2"/>
  </r>
  <r>
    <x v="16"/>
    <s v="0745-01-000"/>
    <m/>
    <x v="0"/>
    <s v="Stearns"/>
    <s v="Albany Public School District"/>
    <n v="44"/>
    <n v="0"/>
    <n v="0"/>
    <n v="0"/>
    <n v="0"/>
    <n v="0"/>
    <n v="46"/>
    <n v="0"/>
    <n v="2.8255528255528257E-2"/>
    <n v="63"/>
    <n v="3.8297872340425532E-2"/>
    <n v="1628"/>
    <n v="1645"/>
    <x v="2515"/>
    <n v="3"/>
    <n v="5"/>
    <n v="7"/>
    <n v="15"/>
    <n v="61"/>
    <n v="0"/>
    <n v="0"/>
    <n v="0"/>
    <n v="0"/>
    <x v="1749"/>
    <x v="6"/>
    <x v="5"/>
    <x v="36"/>
    <x v="5"/>
    <n v="2.7534418022528161E-2"/>
    <n v="0"/>
    <n v="0"/>
    <n v="0"/>
    <n v="0"/>
    <n v="2.8255528255528257E-2"/>
  </r>
  <r>
    <x v="4"/>
    <s v="0447-01-000"/>
    <m/>
    <x v="0"/>
    <s v="Marshall"/>
    <s v="Grygla Public School District"/>
    <n v="5"/>
    <n v="0"/>
    <n v="0"/>
    <n v="0"/>
    <n v="0"/>
    <n v="0"/>
    <n v="5"/>
    <n v="0"/>
    <n v="2.8248587570621469E-2"/>
    <n v="32"/>
    <n v="0.15686274509803921"/>
    <n v="177"/>
    <n v="204"/>
    <x v="217"/>
    <n v="3"/>
    <n v="0"/>
    <n v="3"/>
    <n v="2"/>
    <n v="31"/>
    <n v="0"/>
    <n v="0"/>
    <n v="0"/>
    <n v="0"/>
    <x v="201"/>
    <x v="6"/>
    <x v="0"/>
    <x v="5"/>
    <x v="3"/>
    <n v="2.9411764705882353E-2"/>
    <n v="0"/>
    <n v="0"/>
    <n v="0"/>
    <n v="0"/>
    <n v="2.8248587570621469E-2"/>
  </r>
  <r>
    <x v="10"/>
    <s v="0911-01-000"/>
    <m/>
    <x v="0"/>
    <s v="Isanti"/>
    <s v="Cambridge-Isanti Public School Dist"/>
    <n v="130"/>
    <n v="0"/>
    <n v="0"/>
    <n v="4"/>
    <n v="0"/>
    <n v="24"/>
    <n v="125"/>
    <n v="4.5489006823351023E-3"/>
    <n v="2.3692191053828658E-2"/>
    <n v="43"/>
    <n v="8.3172147001934239E-3"/>
    <n v="5276"/>
    <n v="5170"/>
    <x v="2516"/>
    <n v="57"/>
    <n v="86"/>
    <n v="103"/>
    <n v="135"/>
    <n v="35"/>
    <n v="0"/>
    <n v="0"/>
    <n v="0"/>
    <n v="0"/>
    <x v="2481"/>
    <x v="197"/>
    <x v="434"/>
    <x v="265"/>
    <x v="186"/>
    <n v="2.6617526617526619E-2"/>
    <n v="0"/>
    <n v="0"/>
    <n v="3.7383177570093455E-2"/>
    <n v="0"/>
    <n v="2.8241091736163761E-2"/>
  </r>
  <r>
    <x v="15"/>
    <s v="0581-01-000"/>
    <m/>
    <x v="0"/>
    <s v="Pipestone"/>
    <s v="Edgerton Public School District"/>
    <n v="6"/>
    <n v="0"/>
    <n v="0"/>
    <n v="0"/>
    <n v="0"/>
    <n v="0"/>
    <n v="6"/>
    <n v="0"/>
    <n v="2.8169014084507043E-2"/>
    <n v="81"/>
    <n v="0.28125"/>
    <n v="213"/>
    <n v="288"/>
    <x v="66"/>
    <n v="1"/>
    <n v="1"/>
    <n v="2"/>
    <n v="8"/>
    <n v="76"/>
    <n v="0"/>
    <n v="0"/>
    <n v="0"/>
    <n v="0"/>
    <x v="568"/>
    <x v="3"/>
    <x v="3"/>
    <x v="0"/>
    <x v="27"/>
    <n v="2.9126213592233011E-2"/>
    <n v="0"/>
    <n v="0"/>
    <n v="0"/>
    <n v="0"/>
    <n v="2.8169014084507043E-2"/>
  </r>
  <r>
    <x v="0"/>
    <s v="0696-01-000"/>
    <m/>
    <x v="0"/>
    <s v="Saint Louis"/>
    <s v="Ely Public School District"/>
    <n v="13"/>
    <n v="0"/>
    <n v="0"/>
    <n v="0"/>
    <n v="0"/>
    <n v="0"/>
    <n v="14"/>
    <n v="0"/>
    <n v="2.8169014084507043E-2"/>
    <n v="55"/>
    <n v="0.10223048327137546"/>
    <n v="497"/>
    <n v="538"/>
    <x v="598"/>
    <n v="28"/>
    <n v="8"/>
    <n v="2"/>
    <n v="3"/>
    <n v="50"/>
    <n v="0"/>
    <n v="0"/>
    <n v="0"/>
    <n v="0"/>
    <x v="207"/>
    <x v="115"/>
    <x v="8"/>
    <x v="0"/>
    <x v="17"/>
    <n v="2.8260869565217391E-2"/>
    <n v="0"/>
    <n v="0"/>
    <n v="0"/>
    <n v="0"/>
    <n v="2.8169014084507043E-2"/>
  </r>
  <r>
    <x v="12"/>
    <s v="0099-01-000"/>
    <m/>
    <x v="0"/>
    <s v="Carlton"/>
    <s v="Esko Public School District"/>
    <n v="20"/>
    <n v="0"/>
    <n v="0"/>
    <n v="0"/>
    <n v="0"/>
    <n v="0"/>
    <n v="29"/>
    <n v="0"/>
    <n v="2.8128031037827354E-2"/>
    <n v="95"/>
    <n v="8.6599817684594349E-2"/>
    <n v="1031"/>
    <n v="1097"/>
    <x v="1816"/>
    <n v="2"/>
    <n v="4"/>
    <n v="7"/>
    <n v="6"/>
    <n v="89"/>
    <n v="0"/>
    <n v="0"/>
    <n v="0"/>
    <n v="0"/>
    <x v="1422"/>
    <x v="16"/>
    <x v="2"/>
    <x v="36"/>
    <x v="21"/>
    <n v="1.9821605550049554E-2"/>
    <n v="0"/>
    <n v="0"/>
    <n v="0"/>
    <n v="0"/>
    <n v="2.8128031037827354E-2"/>
  </r>
  <r>
    <x v="15"/>
    <s v="0719-01-000"/>
    <s v="yes"/>
    <x v="1"/>
    <s v="Scott"/>
    <s v="Prior Lake-Savage Area Schools"/>
    <n v="135"/>
    <n v="3"/>
    <n v="0"/>
    <n v="0"/>
    <n v="0"/>
    <n v="0"/>
    <n v="154"/>
    <n v="0"/>
    <n v="2.8086813788072224E-2"/>
    <n v="216"/>
    <n v="3.8954012623985575E-2"/>
    <n v="5483"/>
    <n v="5545"/>
    <x v="2517"/>
    <n v="75"/>
    <n v="102"/>
    <n v="231"/>
    <n v="78"/>
    <n v="183"/>
    <n v="9"/>
    <n v="3"/>
    <n v="12"/>
    <n v="0"/>
    <x v="2482"/>
    <x v="172"/>
    <x v="260"/>
    <x v="466"/>
    <x v="93"/>
    <n v="2.6940730393135104E-2"/>
    <n v="4.3478260869565216E-2"/>
    <n v="0"/>
    <n v="0"/>
    <n v="0"/>
    <n v="2.8086813788072224E-2"/>
  </r>
  <r>
    <x v="16"/>
    <s v="0390-01-000"/>
    <m/>
    <x v="0"/>
    <s v="Lake of The Woods"/>
    <s v="Lake of The Woods School District"/>
    <n v="19"/>
    <n v="0"/>
    <n v="0"/>
    <n v="0"/>
    <n v="0"/>
    <n v="0"/>
    <n v="22"/>
    <n v="0"/>
    <n v="2.8061224489795918E-2"/>
    <n v="24"/>
    <n v="3.0534351145038167E-2"/>
    <n v="784"/>
    <n v="786"/>
    <x v="1134"/>
    <n v="8"/>
    <n v="5"/>
    <n v="6"/>
    <n v="6"/>
    <n v="24"/>
    <n v="0"/>
    <n v="0"/>
    <n v="0"/>
    <n v="0"/>
    <x v="1275"/>
    <x v="35"/>
    <x v="5"/>
    <x v="3"/>
    <x v="21"/>
    <n v="2.5132275132275131E-2"/>
    <n v="0"/>
    <n v="0"/>
    <n v="0"/>
    <n v="0"/>
    <n v="2.8061224489795918E-2"/>
  </r>
  <r>
    <x v="16"/>
    <s v="0741-01-000"/>
    <m/>
    <x v="0"/>
    <s v="Stearns"/>
    <s v="Paynesville Public School District"/>
    <n v="25"/>
    <n v="0"/>
    <n v="0"/>
    <n v="3"/>
    <n v="0"/>
    <n v="0"/>
    <n v="33"/>
    <n v="0"/>
    <n v="2.8061224489795918E-2"/>
    <n v="98"/>
    <n v="7.8968573730862204E-2"/>
    <n v="1176"/>
    <n v="1241"/>
    <x v="364"/>
    <n v="0"/>
    <n v="1"/>
    <n v="1"/>
    <n v="11"/>
    <n v="96"/>
    <n v="0"/>
    <n v="0"/>
    <n v="0"/>
    <n v="0"/>
    <x v="1401"/>
    <x v="0"/>
    <x v="3"/>
    <x v="10"/>
    <x v="6"/>
    <n v="2.1607605877268798E-2"/>
    <n v="0"/>
    <n v="0"/>
    <n v="0.75"/>
    <n v="0"/>
    <n v="2.8061224489795918E-2"/>
  </r>
  <r>
    <x v="9"/>
    <s v="0761-01-000"/>
    <m/>
    <x v="0"/>
    <s v="Steele"/>
    <s v="Owatonna Public School District"/>
    <n v="129"/>
    <n v="0"/>
    <n v="0"/>
    <n v="0"/>
    <n v="0"/>
    <n v="17"/>
    <n v="127"/>
    <n v="3.3106134371957158E-3"/>
    <n v="2.4732229795520935E-2"/>
    <n v="48"/>
    <n v="9.5256995435602301E-3"/>
    <n v="5135"/>
    <n v="5039"/>
    <x v="2518"/>
    <n v="9"/>
    <n v="302"/>
    <n v="61"/>
    <n v="498"/>
    <n v="45"/>
    <n v="0"/>
    <n v="0"/>
    <n v="0"/>
    <n v="0"/>
    <x v="2483"/>
    <x v="68"/>
    <x v="685"/>
    <x v="322"/>
    <x v="749"/>
    <n v="3.0331530684222903E-2"/>
    <n v="0"/>
    <n v="0"/>
    <n v="0"/>
    <n v="0"/>
    <n v="2.8042843232716649E-2"/>
  </r>
  <r>
    <x v="6"/>
    <s v="0813-01-000"/>
    <m/>
    <x v="0"/>
    <s v="Wabasha"/>
    <s v="Lake City Public School District"/>
    <n v="33"/>
    <n v="0"/>
    <n v="0"/>
    <n v="0"/>
    <n v="0"/>
    <n v="0"/>
    <n v="38"/>
    <n v="0"/>
    <n v="2.8002947678703021E-2"/>
    <n v="51"/>
    <n v="3.7226277372262771E-2"/>
    <n v="1357"/>
    <n v="1370"/>
    <x v="2519"/>
    <n v="1"/>
    <n v="26"/>
    <n v="13"/>
    <n v="24"/>
    <n v="48"/>
    <n v="0"/>
    <n v="0"/>
    <n v="0"/>
    <n v="0"/>
    <x v="494"/>
    <x v="3"/>
    <x v="71"/>
    <x v="31"/>
    <x v="11"/>
    <n v="2.5561580170410533E-2"/>
    <n v="0"/>
    <n v="0"/>
    <n v="0"/>
    <n v="0"/>
    <n v="2.8002947678703021E-2"/>
  </r>
  <r>
    <x v="15"/>
    <s v="0199-01-000"/>
    <s v="yes"/>
    <x v="1"/>
    <s v="Dakota"/>
    <s v="Inver Grove Heights Schools"/>
    <n v="82"/>
    <n v="0"/>
    <n v="8"/>
    <n v="0"/>
    <n v="6"/>
    <n v="15"/>
    <n v="96"/>
    <n v="3.7840565085771947E-3"/>
    <n v="2.4217961654894045E-2"/>
    <n v="25"/>
    <n v="6.4466219700876739E-3"/>
    <n v="3964"/>
    <n v="3878"/>
    <x v="1443"/>
    <n v="31"/>
    <n v="185"/>
    <n v="128"/>
    <n v="259"/>
    <n v="20"/>
    <n v="0"/>
    <n v="0"/>
    <n v="0"/>
    <n v="0"/>
    <x v="1522"/>
    <x v="166"/>
    <x v="343"/>
    <x v="596"/>
    <x v="537"/>
    <n v="2.4572969733293377E-2"/>
    <n v="0"/>
    <n v="4.145077720207254E-2"/>
    <n v="0"/>
    <n v="2.2641509433962263E-2"/>
    <n v="2.800201816347124E-2"/>
  </r>
  <r>
    <x v="4"/>
    <s v="0229-01-000"/>
    <m/>
    <x v="0"/>
    <s v="Fillmore"/>
    <s v="Lanesboro Public School District"/>
    <n v="4"/>
    <n v="0"/>
    <n v="0"/>
    <n v="0"/>
    <n v="0"/>
    <n v="0"/>
    <n v="7"/>
    <n v="0"/>
    <n v="2.8000000000000001E-2"/>
    <n v="113"/>
    <n v="0.31741573033707865"/>
    <n v="250"/>
    <n v="356"/>
    <x v="273"/>
    <n v="0"/>
    <n v="2"/>
    <n v="1"/>
    <n v="0"/>
    <n v="113"/>
    <n v="0"/>
    <n v="0"/>
    <n v="0"/>
    <n v="0"/>
    <x v="114"/>
    <x v="0"/>
    <x v="6"/>
    <x v="1"/>
    <x v="1"/>
    <n v="1.6393442622950821E-2"/>
    <n v="0"/>
    <n v="0"/>
    <n v="0"/>
    <n v="0"/>
    <n v="2.8000000000000001E-2"/>
  </r>
  <r>
    <x v="10"/>
    <s v="0531-01-000"/>
    <m/>
    <x v="0"/>
    <s v="Olmsted"/>
    <s v="Byron Public School District"/>
    <n v="36"/>
    <n v="0"/>
    <n v="0"/>
    <n v="0"/>
    <n v="0"/>
    <n v="3"/>
    <n v="41"/>
    <n v="1.9083969465648854E-3"/>
    <n v="2.6081424936386769E-2"/>
    <n v="377"/>
    <n v="0.19790026246719161"/>
    <n v="1572"/>
    <n v="1905"/>
    <x v="2520"/>
    <n v="6"/>
    <n v="23"/>
    <n v="25"/>
    <n v="53"/>
    <n v="353"/>
    <n v="0"/>
    <n v="0"/>
    <n v="4"/>
    <n v="13"/>
    <x v="2484"/>
    <x v="31"/>
    <x v="23"/>
    <x v="25"/>
    <x v="137"/>
    <n v="2.4307900067521943E-2"/>
    <n v="0"/>
    <n v="0"/>
    <n v="0"/>
    <n v="0"/>
    <n v="2.7989821882951654E-2"/>
  </r>
  <r>
    <x v="2"/>
    <s v="0533-01-000"/>
    <m/>
    <x v="0"/>
    <s v="Olmsted"/>
    <s v="Dover-Eyota Public School District"/>
    <n v="19"/>
    <n v="0"/>
    <n v="0"/>
    <n v="0"/>
    <n v="0"/>
    <n v="0"/>
    <n v="22"/>
    <n v="0"/>
    <n v="2.7989821882951654E-2"/>
    <n v="341"/>
    <n v="0.30859728506787332"/>
    <n v="786"/>
    <n v="1105"/>
    <x v="947"/>
    <n v="5"/>
    <n v="16"/>
    <n v="24"/>
    <n v="18"/>
    <n v="316"/>
    <n v="0"/>
    <n v="3"/>
    <n v="13"/>
    <n v="6"/>
    <x v="919"/>
    <x v="43"/>
    <x v="45"/>
    <x v="20"/>
    <x v="12"/>
    <n v="2.5503355704697986E-2"/>
    <n v="0"/>
    <n v="0"/>
    <n v="0"/>
    <n v="0"/>
    <n v="2.7989821882951654E-2"/>
  </r>
  <r>
    <x v="17"/>
    <s v="0282-01-000"/>
    <s v="yes"/>
    <x v="1"/>
    <s v="Hennepin"/>
    <s v="St. Anthony-New Brighton Schools"/>
    <n v="18"/>
    <n v="0"/>
    <n v="0"/>
    <n v="3"/>
    <n v="3"/>
    <n v="3"/>
    <n v="27"/>
    <n v="2.7932960893854749E-3"/>
    <n v="2.5139664804469275E-2"/>
    <n v="455"/>
    <n v="0.30353569046030687"/>
    <n v="1074"/>
    <n v="1499"/>
    <x v="1944"/>
    <n v="20"/>
    <n v="68"/>
    <n v="117"/>
    <n v="25"/>
    <n v="379"/>
    <n v="5"/>
    <n v="23"/>
    <n v="24"/>
    <n v="8"/>
    <x v="868"/>
    <x v="46"/>
    <x v="174"/>
    <x v="101"/>
    <x v="23"/>
    <n v="1.9823788546255508E-2"/>
    <n v="0"/>
    <n v="0"/>
    <n v="3.125E-2"/>
    <n v="0.15"/>
    <n v="2.793296089385475E-2"/>
  </r>
  <r>
    <x v="9"/>
    <s v="0001-01-000"/>
    <m/>
    <x v="0"/>
    <s v="Aitkin"/>
    <s v="Aitkin Public School District"/>
    <n v="33"/>
    <n v="0"/>
    <n v="0"/>
    <n v="0"/>
    <n v="0"/>
    <n v="0"/>
    <n v="36"/>
    <n v="0"/>
    <n v="2.7928626842513578E-2"/>
    <n v="82"/>
    <n v="6.142322097378277E-2"/>
    <n v="1289"/>
    <n v="1335"/>
    <x v="1225"/>
    <n v="16"/>
    <n v="20"/>
    <n v="17"/>
    <n v="9"/>
    <n v="79"/>
    <n v="0"/>
    <n v="0"/>
    <n v="0"/>
    <n v="0"/>
    <x v="2384"/>
    <x v="105"/>
    <x v="43"/>
    <x v="58"/>
    <x v="22"/>
    <n v="2.6894865525672371E-2"/>
    <n v="0"/>
    <n v="0"/>
    <n v="0"/>
    <n v="0"/>
    <n v="2.7928626842513578E-2"/>
  </r>
  <r>
    <x v="14"/>
    <s v="0278-01-000"/>
    <s v="yes"/>
    <x v="1"/>
    <s v="Hennepin"/>
    <s v="Orono Public School District"/>
    <n v="45"/>
    <n v="0"/>
    <n v="0"/>
    <n v="0"/>
    <n v="0"/>
    <n v="4"/>
    <n v="55"/>
    <n v="1.8921475875118259E-3"/>
    <n v="2.6017029328287606E-2"/>
    <n v="480"/>
    <n v="0.1893491124260355"/>
    <n v="2114"/>
    <n v="2535"/>
    <x v="2027"/>
    <n v="9"/>
    <n v="20"/>
    <n v="51"/>
    <n v="46"/>
    <n v="455"/>
    <n v="0"/>
    <n v="0"/>
    <n v="7"/>
    <n v="5"/>
    <x v="2485"/>
    <x v="68"/>
    <x v="43"/>
    <x v="72"/>
    <x v="136"/>
    <n v="2.2511255627813906E-2"/>
    <n v="0"/>
    <n v="0"/>
    <n v="0"/>
    <n v="0"/>
    <n v="2.790917691579943E-2"/>
  </r>
  <r>
    <x v="17"/>
    <s v="0719-01-000"/>
    <s v="yes"/>
    <x v="1"/>
    <s v="Scott"/>
    <s v="Prior Lake-Savage Area Schools"/>
    <n v="123"/>
    <n v="3"/>
    <n v="3"/>
    <n v="0"/>
    <n v="0"/>
    <n v="0"/>
    <n v="139"/>
    <n v="0"/>
    <n v="2.7900441589723001E-2"/>
    <n v="172"/>
    <n v="3.4297108673978068E-2"/>
    <n v="4982"/>
    <n v="5015"/>
    <x v="2521"/>
    <n v="60"/>
    <n v="81"/>
    <n v="149"/>
    <n v="49"/>
    <n v="155"/>
    <n v="5"/>
    <n v="0"/>
    <n v="0"/>
    <n v="0"/>
    <x v="2277"/>
    <x v="27"/>
    <x v="204"/>
    <x v="44"/>
    <x v="103"/>
    <n v="2.6485788113695091E-2"/>
    <n v="5.1724137931034482E-2"/>
    <n v="3.5714285714285712E-2"/>
    <n v="0"/>
    <n v="0"/>
    <n v="2.7900441589723001E-2"/>
  </r>
  <r>
    <x v="13"/>
    <s v="0876-01-000"/>
    <m/>
    <x v="0"/>
    <s v="Wright"/>
    <s v="Annandale Public School District"/>
    <n v="54"/>
    <n v="0"/>
    <n v="0"/>
    <n v="0"/>
    <n v="0"/>
    <n v="0"/>
    <n v="54"/>
    <n v="0"/>
    <n v="2.7878162106350027E-2"/>
    <n v="90"/>
    <n v="4.5615813482007099E-2"/>
    <n v="1937"/>
    <n v="1973"/>
    <x v="2522"/>
    <n v="2"/>
    <n v="12"/>
    <n v="9"/>
    <n v="14"/>
    <n v="88"/>
    <n v="0"/>
    <n v="0"/>
    <n v="0"/>
    <n v="0"/>
    <x v="2486"/>
    <x v="16"/>
    <x v="25"/>
    <x v="14"/>
    <x v="7"/>
    <n v="2.8346456692913385E-2"/>
    <n v="0"/>
    <n v="0"/>
    <n v="0"/>
    <n v="0"/>
    <n v="2.7878162106350027E-2"/>
  </r>
  <r>
    <x v="8"/>
    <s v="0084-01-000"/>
    <m/>
    <x v="0"/>
    <s v="Brown"/>
    <s v="Sleepy Eye Public School District"/>
    <n v="8"/>
    <n v="0"/>
    <n v="0"/>
    <n v="0"/>
    <n v="0"/>
    <n v="0"/>
    <n v="17"/>
    <n v="0"/>
    <n v="2.7868852459016394E-2"/>
    <n v="24"/>
    <n v="3.8897893030794169E-2"/>
    <n v="610"/>
    <n v="617"/>
    <x v="1305"/>
    <n v="3"/>
    <n v="0"/>
    <n v="7"/>
    <n v="196"/>
    <n v="16"/>
    <n v="0"/>
    <n v="0"/>
    <n v="0"/>
    <n v="0"/>
    <x v="587"/>
    <x v="6"/>
    <x v="0"/>
    <x v="36"/>
    <x v="539"/>
    <n v="1.9851116625310174E-2"/>
    <n v="0"/>
    <n v="0"/>
    <n v="0"/>
    <n v="0"/>
    <n v="2.7868852459016394E-2"/>
  </r>
  <r>
    <x v="13"/>
    <s v="0309-01-000"/>
    <m/>
    <x v="0"/>
    <s v="Hubbard"/>
    <s v="Park Rapids Public School District"/>
    <n v="51"/>
    <n v="0"/>
    <n v="0"/>
    <n v="0"/>
    <n v="0"/>
    <n v="0"/>
    <n v="55"/>
    <n v="0"/>
    <n v="2.7848101265822784E-2"/>
    <n v="32"/>
    <n v="1.6393442622950821E-2"/>
    <n v="1975"/>
    <n v="1952"/>
    <x v="2523"/>
    <n v="129"/>
    <n v="7"/>
    <n v="10"/>
    <n v="16"/>
    <n v="15"/>
    <n v="10"/>
    <n v="0"/>
    <n v="0"/>
    <n v="0"/>
    <x v="2487"/>
    <x v="198"/>
    <x v="21"/>
    <x v="12"/>
    <x v="4"/>
    <n v="2.7929901423877329E-2"/>
    <n v="0"/>
    <n v="0"/>
    <n v="0"/>
    <n v="0"/>
    <n v="2.7848101265822784E-2"/>
  </r>
  <r>
    <x v="4"/>
    <s v="0719-01-000"/>
    <s v="yes"/>
    <x v="1"/>
    <s v="Scott"/>
    <s v="Prior Lake-Savage Area Schools"/>
    <n v="160"/>
    <n v="0"/>
    <n v="3"/>
    <n v="11"/>
    <n v="0"/>
    <n v="49"/>
    <n v="138"/>
    <n v="7.2894971734602798E-3"/>
    <n v="2.0529604284439156E-2"/>
    <n v="318"/>
    <n v="4.6403035167080109E-2"/>
    <n v="6722"/>
    <n v="6853"/>
    <x v="2524"/>
    <n v="81"/>
    <n v="184"/>
    <n v="359"/>
    <n v="142"/>
    <n v="277"/>
    <n v="6"/>
    <n v="8"/>
    <n v="14"/>
    <n v="0"/>
    <x v="2488"/>
    <x v="133"/>
    <x v="226"/>
    <x v="114"/>
    <x v="315"/>
    <n v="2.6800670016750419E-2"/>
    <n v="0"/>
    <n v="1.6759776536312849E-2"/>
    <n v="3.0898876404494381E-2"/>
    <n v="0"/>
    <n v="2.7819101457899436E-2"/>
  </r>
  <r>
    <x v="13"/>
    <s v="0435-01-000"/>
    <m/>
    <x v="0"/>
    <s v="Mahnomen"/>
    <s v="Waubun-Ogema-White Earth Public Sch"/>
    <n v="15"/>
    <n v="3"/>
    <n v="0"/>
    <n v="0"/>
    <n v="0"/>
    <n v="0"/>
    <n v="19"/>
    <n v="0"/>
    <n v="2.7818448023426062E-2"/>
    <n v="7"/>
    <n v="1.0432190760059613E-2"/>
    <n v="683"/>
    <n v="671"/>
    <x v="734"/>
    <n v="396"/>
    <n v="0"/>
    <n v="2"/>
    <n v="0"/>
    <n v="0"/>
    <n v="3"/>
    <n v="0"/>
    <n v="0"/>
    <n v="0"/>
    <x v="1015"/>
    <x v="448"/>
    <x v="0"/>
    <x v="0"/>
    <x v="1"/>
    <n v="5.2083333333333336E-2"/>
    <n v="7.575757575757576E-3"/>
    <n v="0"/>
    <n v="0"/>
    <n v="0"/>
    <n v="2.7818448023426062E-2"/>
  </r>
  <r>
    <x v="16"/>
    <s v="0857-01-000"/>
    <m/>
    <x v="0"/>
    <s v="Winona"/>
    <s v="Lewiston-Altura Public School Dist."/>
    <n v="20"/>
    <n v="0"/>
    <n v="0"/>
    <n v="0"/>
    <n v="0"/>
    <n v="6"/>
    <n v="15"/>
    <n v="7.9470198675496689E-3"/>
    <n v="1.9867549668874173E-2"/>
    <n v="104"/>
    <n v="0.12410501193317422"/>
    <n v="755"/>
    <n v="838"/>
    <x v="177"/>
    <n v="0"/>
    <n v="4"/>
    <n v="3"/>
    <n v="7"/>
    <n v="104"/>
    <n v="0"/>
    <n v="0"/>
    <n v="0"/>
    <n v="0"/>
    <x v="216"/>
    <x v="0"/>
    <x v="2"/>
    <x v="5"/>
    <x v="35"/>
    <n v="2.7027027027027029E-2"/>
    <n v="0"/>
    <n v="0"/>
    <n v="0"/>
    <n v="0"/>
    <n v="2.781456953642384E-2"/>
  </r>
  <r>
    <x v="9"/>
    <s v="0492-01-000"/>
    <m/>
    <x v="0"/>
    <s v="Mower"/>
    <s v="Austin Public School District"/>
    <n v="106"/>
    <n v="0"/>
    <n v="6"/>
    <n v="0"/>
    <n v="3"/>
    <n v="0"/>
    <n v="121"/>
    <n v="0"/>
    <n v="2.7752293577981653E-2"/>
    <n v="55"/>
    <n v="1.2808570097810898E-2"/>
    <n v="4360"/>
    <n v="4294"/>
    <x v="2525"/>
    <n v="16"/>
    <n v="178"/>
    <n v="122"/>
    <n v="732"/>
    <n v="46"/>
    <n v="3"/>
    <n v="0"/>
    <n v="0"/>
    <n v="0"/>
    <x v="2226"/>
    <x v="91"/>
    <x v="686"/>
    <x v="597"/>
    <x v="498"/>
    <n v="3.2062915910465818E-2"/>
    <n v="0"/>
    <n v="3.2608695652173912E-2"/>
    <n v="0"/>
    <n v="4.0816326530612249E-3"/>
    <n v="2.7752293577981653E-2"/>
  </r>
  <r>
    <x v="16"/>
    <s v="2805-01-000"/>
    <m/>
    <x v="0"/>
    <s v="Wabasha"/>
    <s v="Zumbrota-Mazeppa School District"/>
    <n v="29"/>
    <n v="0"/>
    <n v="0"/>
    <n v="0"/>
    <n v="0"/>
    <n v="0"/>
    <n v="34"/>
    <n v="0"/>
    <n v="2.7664768104149716E-2"/>
    <n v="53"/>
    <n v="4.246794871794872E-2"/>
    <n v="1229"/>
    <n v="1248"/>
    <x v="1353"/>
    <n v="5"/>
    <n v="18"/>
    <n v="6"/>
    <n v="1"/>
    <n v="51"/>
    <n v="0"/>
    <n v="0"/>
    <n v="0"/>
    <n v="0"/>
    <x v="638"/>
    <x v="43"/>
    <x v="67"/>
    <x v="3"/>
    <x v="0"/>
    <n v="2.4247491638795988E-2"/>
    <n v="0"/>
    <n v="0"/>
    <n v="0"/>
    <n v="0"/>
    <n v="2.7664768104149716E-2"/>
  </r>
  <r>
    <x v="3"/>
    <s v="0578-01-000"/>
    <m/>
    <x v="0"/>
    <s v="Pine"/>
    <s v="Pine City Public School District"/>
    <n v="31"/>
    <n v="0"/>
    <n v="0"/>
    <n v="0"/>
    <n v="0"/>
    <n v="12"/>
    <n v="31"/>
    <n v="7.7170418006430866E-3"/>
    <n v="1.9935691318327974E-2"/>
    <n v="146"/>
    <n v="8.805790108564536E-2"/>
    <n v="1555"/>
    <n v="1658"/>
    <x v="439"/>
    <n v="30"/>
    <n v="33"/>
    <n v="19"/>
    <n v="50"/>
    <n v="129"/>
    <n v="0"/>
    <n v="5"/>
    <n v="0"/>
    <n v="0"/>
    <x v="2489"/>
    <x v="30"/>
    <x v="60"/>
    <x v="60"/>
    <x v="149"/>
    <n v="2.1708683473389355E-2"/>
    <n v="0"/>
    <n v="0"/>
    <n v="0"/>
    <n v="0"/>
    <n v="2.7652733118971061E-2"/>
  </r>
  <r>
    <x v="12"/>
    <s v="0698-01-000"/>
    <m/>
    <x v="0"/>
    <s v="Saint Louis"/>
    <s v="Floodwood Public School District"/>
    <n v="11"/>
    <n v="0"/>
    <n v="0"/>
    <n v="0"/>
    <n v="0"/>
    <n v="0"/>
    <n v="12"/>
    <n v="0"/>
    <n v="2.7649769585253458E-2"/>
    <n v="21"/>
    <n v="4.740406320541761E-2"/>
    <n v="434"/>
    <n v="443"/>
    <x v="979"/>
    <n v="0"/>
    <n v="3"/>
    <n v="0"/>
    <n v="5"/>
    <n v="21"/>
    <n v="0"/>
    <n v="0"/>
    <n v="0"/>
    <n v="0"/>
    <x v="474"/>
    <x v="0"/>
    <x v="4"/>
    <x v="2"/>
    <x v="25"/>
    <n v="2.5882352941176471E-2"/>
    <n v="0"/>
    <n v="0"/>
    <n v="0"/>
    <n v="0"/>
    <n v="2.7649769585253458E-2"/>
  </r>
  <r>
    <x v="15"/>
    <s v="2856-01-000"/>
    <m/>
    <x v="0"/>
    <s v="Marshall"/>
    <s v="Stephen-Argyle Central Schools"/>
    <n v="8"/>
    <n v="0"/>
    <n v="0"/>
    <n v="0"/>
    <n v="3"/>
    <n v="0"/>
    <n v="11"/>
    <n v="0"/>
    <n v="2.7638190954773871E-2"/>
    <n v="7"/>
    <n v="1.7766497461928935E-2"/>
    <n v="398"/>
    <n v="394"/>
    <x v="213"/>
    <n v="3"/>
    <n v="0"/>
    <n v="2"/>
    <n v="32"/>
    <n v="5"/>
    <n v="0"/>
    <n v="0"/>
    <n v="0"/>
    <n v="0"/>
    <x v="655"/>
    <x v="6"/>
    <x v="0"/>
    <x v="0"/>
    <x v="18"/>
    <n v="2.2222222222222223E-2"/>
    <n v="0"/>
    <n v="0"/>
    <n v="0"/>
    <n v="8.5714285714285715E-2"/>
    <n v="2.7638190954773871E-2"/>
  </r>
  <r>
    <x v="13"/>
    <s v="0032-01-000"/>
    <m/>
    <x v="0"/>
    <s v="Beltrami"/>
    <s v="Blackduck Public School District"/>
    <n v="16"/>
    <n v="5"/>
    <n v="0"/>
    <n v="0"/>
    <n v="0"/>
    <n v="0"/>
    <n v="24"/>
    <n v="0"/>
    <n v="2.7617951668584578E-2"/>
    <n v="51"/>
    <n v="5.6919642857142856E-2"/>
    <n v="869"/>
    <n v="896"/>
    <x v="353"/>
    <n v="96"/>
    <n v="7"/>
    <n v="3"/>
    <n v="14"/>
    <n v="37"/>
    <n v="13"/>
    <n v="0"/>
    <n v="0"/>
    <n v="0"/>
    <x v="1275"/>
    <x v="67"/>
    <x v="21"/>
    <x v="5"/>
    <x v="7"/>
    <n v="2.1164021164021163E-2"/>
    <n v="5.6818181818181816E-2"/>
    <n v="0"/>
    <n v="0"/>
    <n v="0"/>
    <n v="2.7617951668584578E-2"/>
  </r>
  <r>
    <x v="13"/>
    <s v="0630-01-000"/>
    <m/>
    <x v="0"/>
    <s v="Red Lake"/>
    <s v="Red Lake Falls Public School Dist."/>
    <n v="11"/>
    <n v="0"/>
    <n v="0"/>
    <n v="0"/>
    <n v="0"/>
    <n v="0"/>
    <n v="12"/>
    <n v="0"/>
    <n v="2.7586206896551724E-2"/>
    <n v="11"/>
    <n v="2.5345622119815669E-2"/>
    <n v="435"/>
    <n v="434"/>
    <x v="478"/>
    <n v="1"/>
    <n v="0"/>
    <n v="0"/>
    <n v="2"/>
    <n v="7"/>
    <n v="0"/>
    <n v="0"/>
    <n v="0"/>
    <n v="0"/>
    <x v="405"/>
    <x v="3"/>
    <x v="0"/>
    <x v="2"/>
    <x v="3"/>
    <n v="2.5229357798165139E-2"/>
    <n v="0"/>
    <n v="0"/>
    <n v="0"/>
    <n v="0"/>
    <n v="2.7586206896551724E-2"/>
  </r>
  <r>
    <x v="9"/>
    <s v="0803-01-000"/>
    <m/>
    <x v="0"/>
    <s v="Traverse"/>
    <s v="Wheaton Area Public School District"/>
    <n v="6"/>
    <n v="0"/>
    <n v="0"/>
    <n v="0"/>
    <n v="0"/>
    <n v="0"/>
    <n v="11"/>
    <n v="0"/>
    <n v="2.7568922305764409E-2"/>
    <n v="56"/>
    <n v="0.12612612612612611"/>
    <n v="399"/>
    <n v="444"/>
    <x v="1150"/>
    <n v="2"/>
    <n v="5"/>
    <n v="2"/>
    <n v="11"/>
    <n v="52"/>
    <n v="0"/>
    <n v="0"/>
    <n v="0"/>
    <n v="0"/>
    <x v="361"/>
    <x v="16"/>
    <x v="5"/>
    <x v="0"/>
    <x v="6"/>
    <n v="1.5873015873015872E-2"/>
    <n v="0"/>
    <n v="0"/>
    <n v="0"/>
    <n v="0"/>
    <n v="2.7568922305764409E-2"/>
  </r>
  <r>
    <x v="13"/>
    <s v="0088-01-000"/>
    <m/>
    <x v="0"/>
    <s v="Brown"/>
    <s v="New Ulm Public School District"/>
    <n v="67"/>
    <n v="0"/>
    <n v="0"/>
    <n v="0"/>
    <n v="4"/>
    <n v="54"/>
    <n v="20"/>
    <n v="2.0104244229337303E-2"/>
    <n v="7.446016381236039E-3"/>
    <n v="43"/>
    <n v="1.6195856873822974E-2"/>
    <n v="2686"/>
    <n v="2655"/>
    <x v="2526"/>
    <n v="3"/>
    <n v="8"/>
    <n v="12"/>
    <n v="40"/>
    <n v="37"/>
    <n v="0"/>
    <n v="0"/>
    <n v="0"/>
    <n v="0"/>
    <x v="2490"/>
    <x v="6"/>
    <x v="8"/>
    <x v="17"/>
    <x v="151"/>
    <n v="2.5572519083969465E-2"/>
    <n v="0"/>
    <n v="0"/>
    <n v="0"/>
    <n v="9.0909090909090912E-2"/>
    <n v="2.7550260610573342E-2"/>
  </r>
  <r>
    <x v="17"/>
    <s v="0306-01-000"/>
    <m/>
    <x v="0"/>
    <s v="Hubbard"/>
    <s v="Laporte Public School District"/>
    <n v="0"/>
    <n v="6"/>
    <n v="0"/>
    <n v="0"/>
    <n v="0"/>
    <n v="0"/>
    <n v="10"/>
    <n v="0"/>
    <n v="2.7548209366391185E-2"/>
    <n v="6"/>
    <n v="1.6713091922005572E-2"/>
    <n v="363"/>
    <n v="359"/>
    <x v="2041"/>
    <n v="45"/>
    <n v="0"/>
    <n v="4"/>
    <n v="5"/>
    <n v="3"/>
    <n v="0"/>
    <n v="0"/>
    <n v="0"/>
    <n v="0"/>
    <x v="282"/>
    <x v="249"/>
    <x v="0"/>
    <x v="10"/>
    <x v="25"/>
    <n v="0"/>
    <n v="0.11764705882352941"/>
    <n v="0"/>
    <n v="0"/>
    <n v="0"/>
    <n v="2.7548209366391185E-2"/>
  </r>
  <r>
    <x v="6"/>
    <s v="0882-01-000"/>
    <m/>
    <x v="0"/>
    <s v="Wright"/>
    <s v="Monticello Public School District"/>
    <n v="90"/>
    <n v="0"/>
    <n v="4"/>
    <n v="3"/>
    <n v="0"/>
    <n v="64"/>
    <n v="48"/>
    <n v="1.5705521472392639E-2"/>
    <n v="1.1779141104294479E-2"/>
    <n v="53"/>
    <n v="1.3197211155378486E-2"/>
    <n v="4075"/>
    <n v="4016"/>
    <x v="2527"/>
    <n v="11"/>
    <n v="32"/>
    <n v="51"/>
    <n v="123"/>
    <n v="51"/>
    <n v="0"/>
    <n v="0"/>
    <n v="0"/>
    <n v="0"/>
    <x v="1838"/>
    <x v="90"/>
    <x v="40"/>
    <x v="190"/>
    <x v="127"/>
    <n v="2.3449713392391869E-2"/>
    <n v="0"/>
    <n v="0.1111111111111111"/>
    <n v="5.5555555555555552E-2"/>
    <n v="0"/>
    <n v="2.7484662576687118E-2"/>
  </r>
  <r>
    <x v="15"/>
    <s v="0390-01-000"/>
    <m/>
    <x v="0"/>
    <s v="Lake of The Woods"/>
    <s v="Lake of The Woods School District"/>
    <n v="18"/>
    <n v="0"/>
    <n v="0"/>
    <n v="0"/>
    <n v="0"/>
    <n v="0"/>
    <n v="19"/>
    <n v="0"/>
    <n v="2.7456647398843931E-2"/>
    <n v="28"/>
    <n v="3.9942938659058486E-2"/>
    <n v="692"/>
    <n v="701"/>
    <x v="895"/>
    <n v="9"/>
    <n v="8"/>
    <n v="4"/>
    <n v="6"/>
    <n v="28"/>
    <n v="0"/>
    <n v="0"/>
    <n v="0"/>
    <n v="0"/>
    <x v="601"/>
    <x v="68"/>
    <x v="8"/>
    <x v="10"/>
    <x v="21"/>
    <n v="2.710843373493976E-2"/>
    <n v="0"/>
    <n v="0"/>
    <n v="0"/>
    <n v="0"/>
    <n v="2.7456647398843931E-2"/>
  </r>
  <r>
    <x v="13"/>
    <s v="0741-01-000"/>
    <m/>
    <x v="0"/>
    <s v="Stearns"/>
    <s v="Paynesville Public School District"/>
    <n v="25"/>
    <n v="0"/>
    <n v="0"/>
    <n v="0"/>
    <n v="0"/>
    <n v="0"/>
    <n v="34"/>
    <n v="0"/>
    <n v="2.7419354838709678E-2"/>
    <n v="96"/>
    <n v="7.3732718894009217E-2"/>
    <n v="1240"/>
    <n v="1302"/>
    <x v="2528"/>
    <n v="1"/>
    <n v="1"/>
    <n v="3"/>
    <n v="20"/>
    <n v="94"/>
    <n v="0"/>
    <n v="0"/>
    <n v="0"/>
    <n v="0"/>
    <x v="2491"/>
    <x v="3"/>
    <x v="3"/>
    <x v="5"/>
    <x v="23"/>
    <n v="2.0576131687242798E-2"/>
    <n v="0"/>
    <n v="0"/>
    <n v="0"/>
    <n v="0"/>
    <n v="2.7419354838709678E-2"/>
  </r>
  <r>
    <x v="9"/>
    <s v="0162-01-000"/>
    <m/>
    <x v="0"/>
    <s v="Clearwater"/>
    <s v="Bagley Public School District"/>
    <n v="17"/>
    <n v="7"/>
    <n v="0"/>
    <n v="0"/>
    <n v="3"/>
    <n v="0"/>
    <n v="29"/>
    <n v="0"/>
    <n v="2.7410207939508508E-2"/>
    <n v="21"/>
    <n v="0.02"/>
    <n v="1058"/>
    <n v="1050"/>
    <x v="150"/>
    <n v="217"/>
    <n v="4"/>
    <n v="5"/>
    <n v="14"/>
    <n v="18"/>
    <n v="0"/>
    <n v="0"/>
    <n v="0"/>
    <n v="0"/>
    <x v="2492"/>
    <x v="449"/>
    <x v="2"/>
    <x v="7"/>
    <x v="61"/>
    <n v="2.1013597033374538E-2"/>
    <n v="3.125E-2"/>
    <n v="0"/>
    <n v="0"/>
    <n v="0.17647058823529413"/>
    <n v="2.7410207939508508E-2"/>
  </r>
  <r>
    <x v="12"/>
    <s v="2886-01-000"/>
    <m/>
    <x v="0"/>
    <s v="Freeborn"/>
    <s v="Glenville-Emmons School District"/>
    <n v="12"/>
    <n v="0"/>
    <n v="0"/>
    <n v="0"/>
    <n v="0"/>
    <n v="0"/>
    <n v="12"/>
    <n v="0"/>
    <n v="2.7397260273972601E-2"/>
    <n v="57"/>
    <n v="0.11801242236024845"/>
    <n v="438"/>
    <n v="483"/>
    <x v="2529"/>
    <n v="5"/>
    <n v="3"/>
    <n v="9"/>
    <n v="14"/>
    <n v="54"/>
    <n v="0"/>
    <n v="0"/>
    <n v="0"/>
    <n v="3"/>
    <x v="848"/>
    <x v="43"/>
    <x v="4"/>
    <x v="14"/>
    <x v="6"/>
    <n v="2.9268292682926831E-2"/>
    <n v="0"/>
    <n v="0"/>
    <n v="0"/>
    <n v="0"/>
    <n v="2.7397260273972601E-2"/>
  </r>
  <r>
    <x v="9"/>
    <s v="0716-01-000"/>
    <s v="yes"/>
    <x v="1"/>
    <s v="Scott"/>
    <s v="Belle Plaine Public School District"/>
    <n v="37"/>
    <n v="0"/>
    <n v="0"/>
    <n v="0"/>
    <n v="0"/>
    <n v="20"/>
    <n v="22"/>
    <n v="1.3003901170351105E-2"/>
    <n v="1.4304291287386216E-2"/>
    <n v="40"/>
    <n v="2.6041666666666668E-2"/>
    <n v="1538"/>
    <n v="1536"/>
    <x v="2530"/>
    <n v="4"/>
    <n v="18"/>
    <n v="23"/>
    <n v="42"/>
    <n v="36"/>
    <n v="0"/>
    <n v="0"/>
    <n v="0"/>
    <n v="0"/>
    <x v="2493"/>
    <x v="2"/>
    <x v="67"/>
    <x v="155"/>
    <x v="109"/>
    <n v="2.5517241379310347E-2"/>
    <n v="0"/>
    <n v="0"/>
    <n v="0"/>
    <n v="0"/>
    <n v="2.7308192457737322E-2"/>
  </r>
  <r>
    <x v="6"/>
    <s v="0803-01-000"/>
    <m/>
    <x v="0"/>
    <s v="Traverse"/>
    <s v="Wheaton Area Public School District"/>
    <n v="10"/>
    <n v="0"/>
    <n v="0"/>
    <n v="0"/>
    <n v="0"/>
    <n v="0"/>
    <n v="11"/>
    <n v="0"/>
    <n v="2.729528535980149E-2"/>
    <n v="61"/>
    <n v="0.13465783664459161"/>
    <n v="403"/>
    <n v="453"/>
    <x v="478"/>
    <n v="7"/>
    <n v="4"/>
    <n v="5"/>
    <n v="5"/>
    <n v="59"/>
    <n v="0"/>
    <n v="0"/>
    <n v="0"/>
    <n v="0"/>
    <x v="217"/>
    <x v="47"/>
    <x v="2"/>
    <x v="7"/>
    <x v="25"/>
    <n v="2.6109660574412531E-2"/>
    <n v="0"/>
    <n v="0"/>
    <n v="0"/>
    <n v="0"/>
    <n v="2.729528535980149E-2"/>
  </r>
  <r>
    <x v="6"/>
    <s v="0015-01-000"/>
    <s v="yes"/>
    <x v="1"/>
    <s v="Anoka"/>
    <s v="St. Francis Public School District"/>
    <n v="147"/>
    <n v="0"/>
    <n v="0"/>
    <n v="0"/>
    <n v="6"/>
    <n v="80"/>
    <n v="92"/>
    <n v="1.2694382735639479E-2"/>
    <n v="1.4598540145985401E-2"/>
    <n v="1"/>
    <n v="1.6310552927744252E-4"/>
    <n v="6302"/>
    <n v="6131"/>
    <x v="2531"/>
    <n v="84"/>
    <n v="112"/>
    <n v="192"/>
    <n v="97"/>
    <n v="0"/>
    <n v="0"/>
    <n v="0"/>
    <n v="0"/>
    <n v="0"/>
    <x v="1281"/>
    <x v="12"/>
    <x v="347"/>
    <x v="598"/>
    <x v="313"/>
    <n v="2.5375453133091662E-2"/>
    <n v="0"/>
    <n v="0"/>
    <n v="0"/>
    <n v="5.8252427184466021E-2"/>
    <n v="2.7292922881624881E-2"/>
  </r>
  <r>
    <x v="13"/>
    <s v="2805-01-000"/>
    <m/>
    <x v="0"/>
    <s v="Wabasha"/>
    <s v="Zumbrota-Mazeppa School District"/>
    <n v="29"/>
    <n v="0"/>
    <n v="0"/>
    <n v="0"/>
    <n v="0"/>
    <n v="3"/>
    <n v="32"/>
    <n v="2.3382696804364772E-3"/>
    <n v="2.4941543257989088E-2"/>
    <n v="39"/>
    <n v="3.0303030303030304E-2"/>
    <n v="1283"/>
    <n v="1287"/>
    <x v="2057"/>
    <n v="5"/>
    <n v="10"/>
    <n v="6"/>
    <n v="6"/>
    <n v="39"/>
    <n v="0"/>
    <n v="0"/>
    <n v="0"/>
    <n v="0"/>
    <x v="1775"/>
    <x v="43"/>
    <x v="14"/>
    <x v="3"/>
    <x v="21"/>
    <n v="2.3144453312051078E-2"/>
    <n v="0"/>
    <n v="0"/>
    <n v="0"/>
    <n v="0"/>
    <n v="2.7279812938425567E-2"/>
  </r>
  <r>
    <x v="0"/>
    <s v="0578-01-000"/>
    <m/>
    <x v="0"/>
    <s v="Pine"/>
    <s v="Pine City Public School District"/>
    <n v="33"/>
    <n v="0"/>
    <n v="0"/>
    <n v="0"/>
    <n v="0"/>
    <n v="9"/>
    <n v="36"/>
    <n v="5.4446460980036296E-3"/>
    <n v="2.1778584392014518E-2"/>
    <n v="24"/>
    <n v="1.4705882352941176E-2"/>
    <n v="1653"/>
    <n v="1632"/>
    <x v="216"/>
    <n v="18"/>
    <n v="14"/>
    <n v="17"/>
    <n v="24"/>
    <n v="20"/>
    <n v="0"/>
    <n v="0"/>
    <n v="0"/>
    <n v="0"/>
    <x v="995"/>
    <x v="132"/>
    <x v="27"/>
    <x v="58"/>
    <x v="11"/>
    <n v="2.0992366412213741E-2"/>
    <n v="0"/>
    <n v="0"/>
    <n v="0"/>
    <n v="0"/>
    <n v="2.7223230490018149E-2"/>
  </r>
  <r>
    <x v="15"/>
    <s v="0162-01-000"/>
    <m/>
    <x v="0"/>
    <s v="Clearwater"/>
    <s v="Bagley Public School District"/>
    <n v="24"/>
    <n v="0"/>
    <n v="0"/>
    <n v="0"/>
    <n v="0"/>
    <n v="0"/>
    <n v="30"/>
    <n v="0"/>
    <n v="2.7198549410698096E-2"/>
    <n v="7"/>
    <n v="6.4814814814814813E-3"/>
    <n v="1103"/>
    <n v="1080"/>
    <x v="2532"/>
    <n v="253"/>
    <n v="2"/>
    <n v="7"/>
    <n v="11"/>
    <n v="3"/>
    <n v="0"/>
    <n v="0"/>
    <n v="0"/>
    <n v="0"/>
    <x v="1311"/>
    <x v="450"/>
    <x v="6"/>
    <x v="36"/>
    <x v="6"/>
    <n v="2.8985507246376812E-2"/>
    <n v="0"/>
    <n v="0"/>
    <n v="0"/>
    <n v="0"/>
    <n v="2.7198549410698096E-2"/>
  </r>
  <r>
    <x v="6"/>
    <s v="0191-01-000"/>
    <s v="yes"/>
    <x v="1"/>
    <s v="Dakota"/>
    <s v="Burnsville Public School District"/>
    <n v="222"/>
    <n v="0"/>
    <n v="32"/>
    <n v="6"/>
    <n v="8"/>
    <n v="74"/>
    <n v="221"/>
    <n v="6.8215339233038347E-3"/>
    <n v="2.0372418879056046E-2"/>
    <n v="136"/>
    <n v="1.272336046402844E-2"/>
    <n v="10848"/>
    <n v="10689"/>
    <x v="2533"/>
    <n v="64"/>
    <n v="1384"/>
    <n v="879"/>
    <n v="725"/>
    <n v="120"/>
    <n v="0"/>
    <n v="6"/>
    <n v="0"/>
    <n v="0"/>
    <x v="2494"/>
    <x v="174"/>
    <x v="687"/>
    <x v="599"/>
    <x v="750"/>
    <n v="2.8685876728259466E-2"/>
    <n v="0"/>
    <n v="2.2695035460992909E-2"/>
    <n v="6.7796610169491523E-3"/>
    <n v="1.0914051841746248E-2"/>
    <n v="2.719395280235988E-2"/>
  </r>
  <r>
    <x v="2"/>
    <s v="2895-01-000"/>
    <m/>
    <x v="0"/>
    <s v="Jackson"/>
    <s v="Jackson County Central School Dist."/>
    <n v="30"/>
    <n v="0"/>
    <n v="0"/>
    <n v="0"/>
    <n v="0"/>
    <n v="0"/>
    <n v="33"/>
    <n v="0"/>
    <n v="2.7182866556836903E-2"/>
    <n v="33"/>
    <n v="2.7182866556836903E-2"/>
    <n v="1214"/>
    <n v="1214"/>
    <x v="2042"/>
    <n v="3"/>
    <n v="33"/>
    <n v="49"/>
    <n v="46"/>
    <n v="29"/>
    <n v="0"/>
    <n v="0"/>
    <n v="0"/>
    <n v="0"/>
    <x v="1264"/>
    <x v="6"/>
    <x v="53"/>
    <x v="54"/>
    <x v="64"/>
    <n v="2.7675276752767528E-2"/>
    <n v="0"/>
    <n v="0"/>
    <n v="0"/>
    <n v="0"/>
    <n v="2.7182866556836903E-2"/>
  </r>
  <r>
    <x v="14"/>
    <s v="0332-01-000"/>
    <m/>
    <x v="0"/>
    <s v="Kanabec"/>
    <s v="Mora Public School District"/>
    <n v="44"/>
    <n v="0"/>
    <n v="0"/>
    <n v="3"/>
    <n v="0"/>
    <n v="0"/>
    <n v="53"/>
    <n v="0"/>
    <n v="2.7165556125064071E-2"/>
    <n v="37"/>
    <n v="1.9121447028423774E-2"/>
    <n v="1951"/>
    <n v="1935"/>
    <x v="2534"/>
    <n v="38"/>
    <n v="24"/>
    <n v="19"/>
    <n v="31"/>
    <n v="34"/>
    <n v="0"/>
    <n v="0"/>
    <n v="0"/>
    <n v="0"/>
    <x v="2495"/>
    <x v="168"/>
    <x v="39"/>
    <x v="224"/>
    <x v="38"/>
    <n v="2.4004364429896344E-2"/>
    <n v="0"/>
    <n v="0"/>
    <n v="0.13636363636363635"/>
    <n v="0"/>
    <n v="2.7165556125064071E-2"/>
  </r>
  <r>
    <x v="12"/>
    <s v="0581-01-000"/>
    <m/>
    <x v="0"/>
    <s v="Pipestone"/>
    <s v="Edgerton Public School District"/>
    <n v="6"/>
    <n v="0"/>
    <n v="0"/>
    <n v="0"/>
    <n v="0"/>
    <n v="0"/>
    <n v="6"/>
    <n v="0"/>
    <n v="2.7149321266968326E-2"/>
    <n v="77"/>
    <n v="0.2636986301369863"/>
    <n v="221"/>
    <n v="292"/>
    <x v="1531"/>
    <n v="2"/>
    <n v="0"/>
    <n v="2"/>
    <n v="5"/>
    <n v="70"/>
    <n v="0"/>
    <n v="0"/>
    <n v="0"/>
    <n v="0"/>
    <x v="574"/>
    <x v="16"/>
    <x v="0"/>
    <x v="0"/>
    <x v="25"/>
    <n v="2.7397260273972601E-2"/>
    <n v="0"/>
    <n v="0"/>
    <n v="0"/>
    <n v="0"/>
    <n v="2.7149321266968326E-2"/>
  </r>
  <r>
    <x v="12"/>
    <s v="0846-01-000"/>
    <m/>
    <x v="0"/>
    <s v="Wilkin"/>
    <s v="Breckenridge Public School District"/>
    <n v="25"/>
    <n v="0"/>
    <n v="0"/>
    <n v="0"/>
    <n v="0"/>
    <n v="0"/>
    <n v="26"/>
    <n v="0"/>
    <n v="2.7111574556830033E-2"/>
    <n v="11"/>
    <n v="1.1652542372881356E-2"/>
    <n v="959"/>
    <n v="944"/>
    <x v="1426"/>
    <n v="16"/>
    <n v="8"/>
    <n v="5"/>
    <n v="45"/>
    <n v="10"/>
    <n v="0"/>
    <n v="0"/>
    <n v="0"/>
    <n v="0"/>
    <x v="1403"/>
    <x v="105"/>
    <x v="8"/>
    <x v="7"/>
    <x v="123"/>
    <n v="2.8248587570621469E-2"/>
    <n v="0"/>
    <n v="0"/>
    <n v="0"/>
    <n v="0"/>
    <n v="2.7111574556830033E-2"/>
  </r>
  <r>
    <x v="6"/>
    <s v="0622-01-000"/>
    <s v="yes"/>
    <x v="1"/>
    <s v="Ramsey"/>
    <s v="North St Paul-Maplewood Oakdale Public School District"/>
    <n v="220"/>
    <n v="0"/>
    <n v="32"/>
    <n v="22"/>
    <n v="7"/>
    <n v="136"/>
    <n v="171"/>
    <n v="1.2006709631853095E-2"/>
    <n v="1.5096671669462347E-2"/>
    <n v="88"/>
    <n v="7.9222182211019093E-3"/>
    <n v="11327"/>
    <n v="11108"/>
    <x v="2535"/>
    <n v="139"/>
    <n v="1014"/>
    <n v="1255"/>
    <n v="563"/>
    <n v="72"/>
    <n v="0"/>
    <n v="0"/>
    <n v="0"/>
    <n v="7"/>
    <x v="2496"/>
    <x v="34"/>
    <x v="688"/>
    <x v="600"/>
    <x v="751"/>
    <n v="2.6554013277006638E-2"/>
    <n v="0"/>
    <n v="3.0592734225621414E-2"/>
    <n v="1.7227877838684416E-2"/>
    <n v="1.2433392539964476E-2"/>
    <n v="2.7103381301315441E-2"/>
  </r>
  <r>
    <x v="14"/>
    <s v="0531-01-000"/>
    <m/>
    <x v="0"/>
    <s v="Olmsted"/>
    <s v="Byron Public School District"/>
    <n v="35"/>
    <n v="0"/>
    <n v="0"/>
    <n v="0"/>
    <n v="0"/>
    <n v="4"/>
    <n v="35"/>
    <n v="2.7777777777777779E-3"/>
    <n v="2.4305555555555556E-2"/>
    <n v="170"/>
    <n v="0.10821133036282622"/>
    <n v="1440"/>
    <n v="1571"/>
    <x v="2536"/>
    <n v="6"/>
    <n v="11"/>
    <n v="12"/>
    <n v="15"/>
    <n v="167"/>
    <n v="0"/>
    <n v="0"/>
    <n v="0"/>
    <n v="0"/>
    <x v="1855"/>
    <x v="31"/>
    <x v="42"/>
    <x v="17"/>
    <x v="5"/>
    <n v="2.5089605734767026E-2"/>
    <n v="0"/>
    <n v="0"/>
    <n v="0"/>
    <n v="0"/>
    <n v="2.7083333333333334E-2"/>
  </r>
  <r>
    <x v="16"/>
    <s v="0721-01-000"/>
    <s v="yes"/>
    <x v="1"/>
    <s v="Scott"/>
    <s v="New Prague Area Schools"/>
    <n v="63"/>
    <n v="0"/>
    <n v="0"/>
    <n v="0"/>
    <n v="0"/>
    <n v="3"/>
    <n v="62"/>
    <n v="1.2479201331114808E-3"/>
    <n v="2.5790349417637273E-2"/>
    <n v="173"/>
    <n v="6.8869426751592355E-2"/>
    <n v="2404"/>
    <n v="2512"/>
    <x v="2537"/>
    <n v="7"/>
    <n v="7"/>
    <n v="19"/>
    <n v="11"/>
    <n v="168"/>
    <n v="0"/>
    <n v="0"/>
    <n v="0"/>
    <n v="0"/>
    <x v="983"/>
    <x v="47"/>
    <x v="21"/>
    <x v="60"/>
    <x v="6"/>
    <n v="2.6661024121878967E-2"/>
    <n v="0"/>
    <n v="0"/>
    <n v="0"/>
    <n v="0"/>
    <n v="2.7038269550748752E-2"/>
  </r>
  <r>
    <x v="17"/>
    <s v="0118-01-000"/>
    <m/>
    <x v="0"/>
    <s v="Cass"/>
    <s v="Northland Community Schools"/>
    <n v="7"/>
    <n v="0"/>
    <n v="0"/>
    <n v="0"/>
    <n v="0"/>
    <n v="0"/>
    <n v="16"/>
    <n v="0"/>
    <n v="2.7027027027027029E-2"/>
    <n v="5"/>
    <n v="8.6058519793459545E-3"/>
    <n v="592"/>
    <n v="581"/>
    <x v="882"/>
    <n v="110"/>
    <n v="4"/>
    <n v="1"/>
    <n v="2"/>
    <n v="4"/>
    <n v="0"/>
    <n v="0"/>
    <n v="0"/>
    <n v="0"/>
    <x v="149"/>
    <x v="122"/>
    <x v="2"/>
    <x v="1"/>
    <x v="3"/>
    <n v="1.4989293361884369E-2"/>
    <n v="0"/>
    <n v="0"/>
    <n v="0"/>
    <n v="0"/>
    <n v="2.7027027027027029E-2"/>
  </r>
  <r>
    <x v="16"/>
    <s v="2854-01-000"/>
    <m/>
    <x v="0"/>
    <s v="Norman"/>
    <s v="Ada-Borup Public School District"/>
    <n v="10"/>
    <n v="0"/>
    <n v="0"/>
    <n v="0"/>
    <n v="0"/>
    <n v="0"/>
    <n v="14"/>
    <n v="0"/>
    <n v="2.7027027027027029E-2"/>
    <n v="45"/>
    <n v="8.1967213114754092E-2"/>
    <n v="518"/>
    <n v="549"/>
    <x v="53"/>
    <n v="6"/>
    <n v="6"/>
    <n v="5"/>
    <n v="37"/>
    <n v="41"/>
    <n v="0"/>
    <n v="0"/>
    <n v="4"/>
    <n v="0"/>
    <x v="1718"/>
    <x v="31"/>
    <x v="41"/>
    <x v="1"/>
    <x v="164"/>
    <n v="2.1551724137931036E-2"/>
    <n v="0"/>
    <n v="0"/>
    <n v="0"/>
    <n v="0"/>
    <n v="2.7027027027027029E-2"/>
  </r>
  <r>
    <x v="16"/>
    <s v="0204-01-000"/>
    <m/>
    <x v="0"/>
    <s v="Dodge"/>
    <s v="Kasson-Mantorville School District"/>
    <n v="43"/>
    <n v="0"/>
    <n v="0"/>
    <n v="0"/>
    <n v="0"/>
    <n v="0"/>
    <n v="47"/>
    <n v="0"/>
    <n v="2.6995979322228605E-2"/>
    <n v="87"/>
    <n v="4.8848961257720383E-2"/>
    <n v="1741"/>
    <n v="1781"/>
    <x v="594"/>
    <n v="4"/>
    <n v="12"/>
    <n v="20"/>
    <n v="31"/>
    <n v="80"/>
    <n v="0"/>
    <n v="0"/>
    <n v="0"/>
    <n v="0"/>
    <x v="1796"/>
    <x v="2"/>
    <x v="25"/>
    <x v="38"/>
    <x v="38"/>
    <n v="2.564102564102564E-2"/>
    <n v="0"/>
    <n v="0"/>
    <n v="0"/>
    <n v="0"/>
    <n v="2.6995979322228605E-2"/>
  </r>
  <r>
    <x v="17"/>
    <s v="0014-01-000"/>
    <s v="yes"/>
    <x v="1"/>
    <s v="Anoka"/>
    <s v="Fridley Public School District"/>
    <n v="27"/>
    <n v="0"/>
    <n v="19"/>
    <n v="3"/>
    <n v="0"/>
    <n v="0"/>
    <n v="67"/>
    <n v="0"/>
    <n v="2.6994359387590653E-2"/>
    <n v="124"/>
    <n v="4.8838125246159908E-2"/>
    <n v="2482"/>
    <n v="2539"/>
    <x v="2538"/>
    <n v="62"/>
    <n v="229"/>
    <n v="135"/>
    <n v="57"/>
    <n v="101"/>
    <n v="0"/>
    <n v="5"/>
    <n v="6"/>
    <n v="3"/>
    <x v="2497"/>
    <x v="66"/>
    <x v="506"/>
    <x v="85"/>
    <x v="96"/>
    <n v="1.3622603430877902E-2"/>
    <n v="0"/>
    <n v="7.8189300411522639E-2"/>
    <n v="2.2727272727272728E-2"/>
    <n v="0"/>
    <n v="2.6994359387590653E-2"/>
  </r>
  <r>
    <x v="12"/>
    <s v="0022-01-000"/>
    <m/>
    <x v="0"/>
    <s v="Becker"/>
    <s v="Detroit Lakes Public School Dist."/>
    <n v="63"/>
    <n v="3"/>
    <n v="0"/>
    <n v="0"/>
    <n v="0"/>
    <n v="0"/>
    <n v="74"/>
    <n v="0"/>
    <n v="2.696793002915452E-2"/>
    <n v="181"/>
    <n v="6.3486495966327605E-2"/>
    <n v="2744"/>
    <n v="2851"/>
    <x v="2245"/>
    <n v="345"/>
    <n v="29"/>
    <n v="18"/>
    <n v="35"/>
    <n v="157"/>
    <n v="5"/>
    <n v="0"/>
    <n v="0"/>
    <n v="3"/>
    <x v="2498"/>
    <x v="439"/>
    <x v="65"/>
    <x v="105"/>
    <x v="68"/>
    <n v="2.7038626609442059E-2"/>
    <n v="8.7463556851311956E-3"/>
    <n v="0"/>
    <n v="0"/>
    <n v="0"/>
    <n v="2.696793002915452E-2"/>
  </r>
  <r>
    <x v="6"/>
    <s v="0846-01-000"/>
    <m/>
    <x v="0"/>
    <s v="Wilkin"/>
    <s v="Breckenridge Public School District"/>
    <n v="23"/>
    <n v="0"/>
    <n v="0"/>
    <n v="0"/>
    <n v="0"/>
    <n v="0"/>
    <n v="24"/>
    <n v="0"/>
    <n v="2.6966292134831461E-2"/>
    <n v="18"/>
    <n v="2.0361990950226245E-2"/>
    <n v="890"/>
    <n v="884"/>
    <x v="585"/>
    <n v="12"/>
    <n v="9"/>
    <n v="3"/>
    <n v="51"/>
    <n v="10"/>
    <n v="0"/>
    <n v="0"/>
    <n v="0"/>
    <n v="0"/>
    <x v="176"/>
    <x v="123"/>
    <x v="13"/>
    <x v="5"/>
    <x v="62"/>
    <n v="2.7980535279805353E-2"/>
    <n v="0"/>
    <n v="0"/>
    <n v="0"/>
    <n v="0"/>
    <n v="2.6966292134831461E-2"/>
  </r>
  <r>
    <x v="1"/>
    <s v="0533-01-000"/>
    <m/>
    <x v="0"/>
    <s v="Olmsted"/>
    <s v="Dover-Eyota Public School District"/>
    <n v="19"/>
    <n v="0"/>
    <n v="0"/>
    <n v="0"/>
    <n v="0"/>
    <n v="0"/>
    <n v="22"/>
    <n v="0"/>
    <n v="2.6960784313725492E-2"/>
    <n v="359"/>
    <n v="0.31136166522116221"/>
    <n v="816"/>
    <n v="1153"/>
    <x v="1274"/>
    <n v="4"/>
    <n v="13"/>
    <n v="20"/>
    <n v="12"/>
    <n v="343"/>
    <n v="0"/>
    <n v="4"/>
    <n v="6"/>
    <n v="0"/>
    <x v="2096"/>
    <x v="2"/>
    <x v="13"/>
    <x v="30"/>
    <x v="12"/>
    <n v="2.4358974358974359E-2"/>
    <n v="0"/>
    <n v="0"/>
    <n v="0"/>
    <n v="0"/>
    <n v="2.6960784313725492E-2"/>
  </r>
  <r>
    <x v="17"/>
    <s v="0533-01-000"/>
    <m/>
    <x v="0"/>
    <s v="Olmsted"/>
    <s v="Dover-Eyota Public School District"/>
    <n v="17"/>
    <n v="0"/>
    <n v="0"/>
    <n v="0"/>
    <n v="0"/>
    <n v="0"/>
    <n v="21"/>
    <n v="0"/>
    <n v="2.6923076923076925E-2"/>
    <n v="363"/>
    <n v="0.3235294117647059"/>
    <n v="780"/>
    <n v="1122"/>
    <x v="566"/>
    <n v="1"/>
    <n v="3"/>
    <n v="5"/>
    <n v="7"/>
    <n v="362"/>
    <n v="0"/>
    <n v="0"/>
    <n v="0"/>
    <n v="0"/>
    <x v="145"/>
    <x v="3"/>
    <x v="4"/>
    <x v="7"/>
    <x v="35"/>
    <n v="2.2339027595269383E-2"/>
    <n v="0"/>
    <n v="0"/>
    <n v="0"/>
    <n v="0"/>
    <n v="2.6923076923076925E-2"/>
  </r>
  <r>
    <x v="1"/>
    <s v="0696-01-000"/>
    <m/>
    <x v="0"/>
    <s v="Saint Louis"/>
    <s v="Ely Public School District"/>
    <n v="12"/>
    <n v="0"/>
    <n v="0"/>
    <n v="0"/>
    <n v="0"/>
    <n v="0"/>
    <n v="13"/>
    <n v="0"/>
    <n v="2.6915113871635612E-2"/>
    <n v="86"/>
    <n v="0.15467625899280577"/>
    <n v="483"/>
    <n v="556"/>
    <x v="1153"/>
    <n v="19"/>
    <n v="4"/>
    <n v="2"/>
    <n v="7"/>
    <n v="79"/>
    <n v="0"/>
    <n v="0"/>
    <n v="0"/>
    <n v="0"/>
    <x v="546"/>
    <x v="54"/>
    <x v="2"/>
    <x v="0"/>
    <x v="35"/>
    <n v="2.6258205689277898E-2"/>
    <n v="0"/>
    <n v="0"/>
    <n v="0"/>
    <n v="0"/>
    <n v="2.6915113871635612E-2"/>
  </r>
  <r>
    <x v="13"/>
    <s v="0286-01-000"/>
    <s v="yes"/>
    <x v="1"/>
    <s v="Hennepin"/>
    <s v="Brooklyn Center School District"/>
    <n v="25"/>
    <n v="0"/>
    <n v="11"/>
    <n v="0"/>
    <n v="0"/>
    <n v="11"/>
    <n v="35"/>
    <n v="6.4327485380116962E-3"/>
    <n v="2.046783625730994E-2"/>
    <n v="70"/>
    <n v="4.0369088811995385E-2"/>
    <n v="1710"/>
    <n v="1734"/>
    <x v="318"/>
    <n v="35"/>
    <n v="437"/>
    <n v="268"/>
    <n v="52"/>
    <n v="49"/>
    <n v="0"/>
    <n v="9"/>
    <n v="3"/>
    <n v="0"/>
    <x v="1354"/>
    <x v="5"/>
    <x v="689"/>
    <x v="283"/>
    <x v="37"/>
    <n v="2.7027027027027029E-2"/>
    <n v="0"/>
    <n v="2.5056947608200455E-2"/>
    <n v="0"/>
    <n v="0"/>
    <n v="2.6900584795321637E-2"/>
  </r>
  <r>
    <x v="16"/>
    <s v="0500-01-000"/>
    <m/>
    <x v="0"/>
    <s v="Mower"/>
    <s v="Southland Public School District"/>
    <n v="11"/>
    <n v="0"/>
    <n v="0"/>
    <n v="0"/>
    <n v="0"/>
    <n v="0"/>
    <n v="18"/>
    <n v="0"/>
    <n v="2.6865671641791045E-2"/>
    <n v="56"/>
    <n v="7.909604519774012E-2"/>
    <n v="670"/>
    <n v="708"/>
    <x v="832"/>
    <n v="0"/>
    <n v="1"/>
    <n v="2"/>
    <n v="7"/>
    <n v="52"/>
    <n v="0"/>
    <n v="0"/>
    <n v="0"/>
    <n v="0"/>
    <x v="1636"/>
    <x v="0"/>
    <x v="3"/>
    <x v="0"/>
    <x v="35"/>
    <n v="1.6742770167427701E-2"/>
    <n v="0"/>
    <n v="0"/>
    <n v="0"/>
    <n v="0"/>
    <n v="2.6865671641791045E-2"/>
  </r>
  <r>
    <x v="14"/>
    <s v="0115-01-000"/>
    <m/>
    <x v="0"/>
    <s v="Cass"/>
    <s v="Cass Lake-Bena Public Schools"/>
    <n v="14"/>
    <n v="6"/>
    <n v="0"/>
    <n v="0"/>
    <n v="0"/>
    <n v="3"/>
    <n v="23"/>
    <n v="3.0991735537190084E-3"/>
    <n v="2.3760330578512397E-2"/>
    <n v="147"/>
    <n v="0.13498622589531681"/>
    <n v="968"/>
    <n v="1089"/>
    <x v="1366"/>
    <n v="895"/>
    <n v="5"/>
    <n v="5"/>
    <n v="2"/>
    <n v="12"/>
    <n v="130"/>
    <n v="0"/>
    <n v="0"/>
    <n v="0"/>
    <x v="239"/>
    <x v="451"/>
    <x v="5"/>
    <x v="7"/>
    <x v="3"/>
    <n v="7.6086956521739135E-2"/>
    <n v="7.7821011673151752E-3"/>
    <n v="0"/>
    <n v="0"/>
    <n v="0"/>
    <n v="2.6859504132231406E-2"/>
  </r>
  <r>
    <x v="15"/>
    <s v="0284-01-000"/>
    <s v="yes"/>
    <x v="1"/>
    <s v="Hennepin"/>
    <s v="Wayzata Public School District"/>
    <n v="209"/>
    <n v="0"/>
    <n v="16"/>
    <n v="0"/>
    <n v="3"/>
    <n v="5"/>
    <n v="246"/>
    <n v="5.3453068206115036E-4"/>
    <n v="2.6298909557408594E-2"/>
    <n v="615"/>
    <n v="6.3284626466351107E-2"/>
    <n v="9354"/>
    <n v="9718"/>
    <x v="2539"/>
    <n v="35"/>
    <n v="465"/>
    <n v="585"/>
    <n v="166"/>
    <n v="453"/>
    <n v="0"/>
    <n v="95"/>
    <n v="33"/>
    <n v="11"/>
    <x v="2499"/>
    <x v="5"/>
    <x v="690"/>
    <x v="601"/>
    <x v="746"/>
    <n v="2.5416514654019215E-2"/>
    <n v="0"/>
    <n v="4.145077720207254E-2"/>
    <n v="0"/>
    <n v="1.8987341772151899E-2"/>
    <n v="2.6833440239469743E-2"/>
  </r>
  <r>
    <x v="17"/>
    <s v="0084-01-000"/>
    <m/>
    <x v="0"/>
    <s v="Brown"/>
    <s v="Sleepy Eye Public School District"/>
    <n v="10"/>
    <n v="0"/>
    <n v="0"/>
    <n v="0"/>
    <n v="0"/>
    <n v="0"/>
    <n v="18"/>
    <n v="0"/>
    <n v="2.6825633383010434E-2"/>
    <n v="27"/>
    <n v="3.9705882352941174E-2"/>
    <n v="671"/>
    <n v="680"/>
    <x v="290"/>
    <n v="1"/>
    <n v="0"/>
    <n v="9"/>
    <n v="161"/>
    <n v="23"/>
    <n v="0"/>
    <n v="0"/>
    <n v="0"/>
    <n v="4"/>
    <x v="750"/>
    <x v="3"/>
    <x v="0"/>
    <x v="14"/>
    <x v="267"/>
    <n v="2.0161290322580645E-2"/>
    <n v="0"/>
    <n v="0"/>
    <n v="0"/>
    <n v="0"/>
    <n v="2.6825633383010434E-2"/>
  </r>
  <r>
    <x v="9"/>
    <s v="0229-01-000"/>
    <m/>
    <x v="0"/>
    <s v="Fillmore"/>
    <s v="Lanesboro Public School District"/>
    <n v="3"/>
    <n v="0"/>
    <n v="0"/>
    <n v="0"/>
    <n v="0"/>
    <n v="0"/>
    <n v="7"/>
    <n v="0"/>
    <n v="2.681992337164751E-2"/>
    <n v="117"/>
    <n v="0.31536388140161725"/>
    <n v="261"/>
    <n v="371"/>
    <x v="442"/>
    <n v="0"/>
    <n v="2"/>
    <n v="1"/>
    <n v="1"/>
    <n v="116"/>
    <n v="0"/>
    <n v="0"/>
    <n v="0"/>
    <n v="0"/>
    <x v="21"/>
    <x v="0"/>
    <x v="6"/>
    <x v="1"/>
    <x v="0"/>
    <n v="1.1811023622047244E-2"/>
    <n v="0"/>
    <n v="0"/>
    <n v="0"/>
    <n v="0"/>
    <n v="2.681992337164751E-2"/>
  </r>
  <r>
    <x v="17"/>
    <s v="2527-01-000"/>
    <m/>
    <x v="0"/>
    <s v="Norman"/>
    <s v="Norman County West School District"/>
    <n v="6"/>
    <n v="0"/>
    <n v="0"/>
    <n v="0"/>
    <n v="0"/>
    <n v="0"/>
    <n v="10"/>
    <n v="0"/>
    <n v="2.6809651474530832E-2"/>
    <n v="51"/>
    <n v="0.12318840579710146"/>
    <n v="373"/>
    <n v="414"/>
    <x v="381"/>
    <n v="11"/>
    <n v="1"/>
    <n v="4"/>
    <n v="42"/>
    <n v="40"/>
    <n v="3"/>
    <n v="0"/>
    <n v="0"/>
    <n v="8"/>
    <x v="793"/>
    <x v="35"/>
    <x v="3"/>
    <x v="10"/>
    <x v="157"/>
    <n v="1.8633540372670808E-2"/>
    <n v="0"/>
    <n v="0"/>
    <n v="0"/>
    <n v="0"/>
    <n v="2.6809651474530832E-2"/>
  </r>
  <r>
    <x v="4"/>
    <s v="0761-01-000"/>
    <m/>
    <x v="0"/>
    <s v="Steele"/>
    <s v="Owatonna Public School District"/>
    <n v="118"/>
    <n v="0"/>
    <n v="3"/>
    <n v="0"/>
    <n v="6"/>
    <n v="12"/>
    <n v="124"/>
    <n v="2.3645320197044333E-3"/>
    <n v="2.4433497536945813E-2"/>
    <n v="49"/>
    <n v="9.8235765838011226E-3"/>
    <n v="5075"/>
    <n v="4988"/>
    <x v="2540"/>
    <n v="4"/>
    <n v="305"/>
    <n v="80"/>
    <n v="485"/>
    <n v="44"/>
    <n v="0"/>
    <n v="0"/>
    <n v="0"/>
    <n v="0"/>
    <x v="2500"/>
    <x v="2"/>
    <x v="389"/>
    <x v="354"/>
    <x v="296"/>
    <n v="2.8175740210124166E-2"/>
    <n v="0"/>
    <n v="9.74025974025974E-3"/>
    <n v="0"/>
    <n v="1.2219959266802444E-2"/>
    <n v="2.6798029556650248E-2"/>
  </r>
  <r>
    <x v="13"/>
    <s v="0152-01-000"/>
    <m/>
    <x v="0"/>
    <s v="Clay"/>
    <s v="Moorhead Public School District"/>
    <n v="140"/>
    <n v="0"/>
    <n v="0"/>
    <n v="3"/>
    <n v="8"/>
    <n v="0"/>
    <n v="157"/>
    <n v="0"/>
    <n v="2.6782668031388606E-2"/>
    <n v="101"/>
    <n v="1.739579745091285E-2"/>
    <n v="5862"/>
    <n v="5806"/>
    <x v="2541"/>
    <n v="167"/>
    <n v="52"/>
    <n v="117"/>
    <n v="538"/>
    <n v="66"/>
    <n v="0"/>
    <n v="0"/>
    <n v="0"/>
    <n v="24"/>
    <x v="2501"/>
    <x v="220"/>
    <x v="287"/>
    <x v="602"/>
    <x v="621"/>
    <n v="2.7678924476077501E-2"/>
    <n v="0"/>
    <n v="0"/>
    <n v="2.5000000000000001E-2"/>
    <n v="1.532567049808429E-2"/>
    <n v="2.6782668031388606E-2"/>
  </r>
  <r>
    <x v="12"/>
    <s v="0748-01-000"/>
    <m/>
    <x v="0"/>
    <s v="Stearns"/>
    <s v="Sartell-St. Stephen School District"/>
    <n v="67"/>
    <n v="0"/>
    <n v="0"/>
    <n v="0"/>
    <n v="0"/>
    <n v="8"/>
    <n v="64"/>
    <n v="2.9739776951672862E-3"/>
    <n v="2.379182156133829E-2"/>
    <n v="119"/>
    <n v="4.3478260869565216E-2"/>
    <n v="2690"/>
    <n v="2737"/>
    <x v="1759"/>
    <n v="4"/>
    <n v="14"/>
    <n v="51"/>
    <n v="13"/>
    <n v="109"/>
    <n v="0"/>
    <n v="0"/>
    <n v="3"/>
    <n v="0"/>
    <x v="2502"/>
    <x v="2"/>
    <x v="27"/>
    <x v="372"/>
    <x v="8"/>
    <n v="2.564102564102564E-2"/>
    <n v="0"/>
    <n v="0"/>
    <n v="0"/>
    <n v="0"/>
    <n v="2.6765799256505577E-2"/>
  </r>
  <r>
    <x v="13"/>
    <s v="0698-01-000"/>
    <m/>
    <x v="0"/>
    <s v="Saint Louis"/>
    <s v="Floodwood Public School District"/>
    <n v="6"/>
    <n v="0"/>
    <n v="0"/>
    <n v="0"/>
    <n v="0"/>
    <n v="0"/>
    <n v="10"/>
    <n v="0"/>
    <n v="2.6737967914438502E-2"/>
    <n v="26"/>
    <n v="6.6666666666666666E-2"/>
    <n v="374"/>
    <n v="390"/>
    <x v="2220"/>
    <n v="0"/>
    <n v="3"/>
    <n v="0"/>
    <n v="10"/>
    <n v="22"/>
    <n v="0"/>
    <n v="0"/>
    <n v="0"/>
    <n v="0"/>
    <x v="392"/>
    <x v="0"/>
    <x v="4"/>
    <x v="2"/>
    <x v="32"/>
    <n v="1.6483516483516484E-2"/>
    <n v="0"/>
    <n v="0"/>
    <n v="0"/>
    <n v="0"/>
    <n v="2.6737967914438502E-2"/>
  </r>
  <r>
    <x v="13"/>
    <s v="0227-01-000"/>
    <m/>
    <x v="0"/>
    <s v="Olmsted"/>
    <s v="Chatfield Public Schools"/>
    <n v="23"/>
    <n v="0"/>
    <n v="0"/>
    <n v="0"/>
    <n v="0"/>
    <n v="0"/>
    <n v="24"/>
    <n v="0"/>
    <n v="2.6726057906458798E-2"/>
    <n v="77"/>
    <n v="8.0967402733964244E-2"/>
    <n v="898"/>
    <n v="951"/>
    <x v="1800"/>
    <n v="0"/>
    <n v="8"/>
    <n v="8"/>
    <n v="6"/>
    <n v="73"/>
    <n v="0"/>
    <n v="0"/>
    <n v="0"/>
    <n v="0"/>
    <x v="1873"/>
    <x v="0"/>
    <x v="8"/>
    <x v="8"/>
    <x v="21"/>
    <n v="2.6136363636363635E-2"/>
    <n v="0"/>
    <n v="0"/>
    <n v="0"/>
    <n v="0"/>
    <n v="2.6726057906458798E-2"/>
  </r>
  <r>
    <x v="4"/>
    <s v="0192-01-000"/>
    <s v="yes"/>
    <x v="1"/>
    <s v="Dakota"/>
    <s v="Farmington Public School District"/>
    <n v="143"/>
    <n v="0"/>
    <n v="8"/>
    <n v="0"/>
    <n v="3"/>
    <n v="58"/>
    <n v="112"/>
    <n v="9.1123330714846813E-3"/>
    <n v="1.7596229379418696E-2"/>
    <n v="85"/>
    <n v="1.3535031847133758E-2"/>
    <n v="6365"/>
    <n v="6280"/>
    <x v="2542"/>
    <n v="15"/>
    <n v="204"/>
    <n v="268"/>
    <n v="298"/>
    <n v="75"/>
    <n v="0"/>
    <n v="0"/>
    <n v="4"/>
    <n v="0"/>
    <x v="2503"/>
    <x v="46"/>
    <x v="651"/>
    <x v="112"/>
    <x v="119"/>
    <n v="2.5705554556893762E-2"/>
    <n v="0"/>
    <n v="3.7735849056603772E-2"/>
    <n v="0"/>
    <n v="9.9667774086378731E-3"/>
    <n v="2.6708562450903375E-2"/>
  </r>
  <r>
    <x v="12"/>
    <s v="0413-01-000"/>
    <m/>
    <x v="0"/>
    <s v="Lyon"/>
    <s v="Marshall Public School District"/>
    <n v="45"/>
    <n v="0"/>
    <n v="0"/>
    <n v="0"/>
    <n v="11"/>
    <n v="0"/>
    <n v="59"/>
    <n v="0"/>
    <n v="2.6696832579185519E-2"/>
    <n v="153"/>
    <n v="6.640625E-2"/>
    <n v="2210"/>
    <n v="2304"/>
    <x v="1245"/>
    <n v="9"/>
    <n v="120"/>
    <n v="60"/>
    <n v="198"/>
    <n v="133"/>
    <n v="0"/>
    <n v="0"/>
    <n v="0"/>
    <n v="5"/>
    <x v="2304"/>
    <x v="68"/>
    <x v="233"/>
    <x v="66"/>
    <x v="607"/>
    <n v="2.4603608529250958E-2"/>
    <n v="0"/>
    <n v="0"/>
    <n v="0"/>
    <n v="5.3921568627450983E-2"/>
    <n v="2.6696832579185519E-2"/>
  </r>
  <r>
    <x v="8"/>
    <s v="0196-01-000"/>
    <s v="yes"/>
    <x v="1"/>
    <s v="Dakota"/>
    <s v="Rosemount-Apple Valley-Eagan"/>
    <n v="510"/>
    <n v="0"/>
    <n v="123"/>
    <n v="46"/>
    <n v="24"/>
    <n v="394"/>
    <n v="341"/>
    <n v="1.4306463326071168E-2"/>
    <n v="1.2381989832970225E-2"/>
    <n v="874"/>
    <n v="3.1576285270421618E-2"/>
    <n v="27540"/>
    <n v="27679"/>
    <x v="2543"/>
    <n v="175"/>
    <n v="2360"/>
    <n v="2031"/>
    <n v="1452"/>
    <n v="601"/>
    <n v="0"/>
    <n v="115"/>
    <n v="85"/>
    <n v="40"/>
    <x v="2504"/>
    <x v="169"/>
    <x v="691"/>
    <x v="603"/>
    <x v="752"/>
    <n v="2.3643949930458971E-2"/>
    <n v="0"/>
    <n v="5.1942567567567564E-2"/>
    <n v="2.3092369477911646E-2"/>
    <n v="1.6713091922005572E-2"/>
    <n v="2.6688453159041392E-2"/>
  </r>
  <r>
    <x v="6"/>
    <s v="0763-01-000"/>
    <m/>
    <x v="0"/>
    <s v="Steele"/>
    <s v="Medford Public School District"/>
    <n v="13"/>
    <n v="0"/>
    <n v="0"/>
    <n v="0"/>
    <n v="0"/>
    <n v="0"/>
    <n v="16"/>
    <n v="0"/>
    <n v="2.6622296173044926E-2"/>
    <n v="143"/>
    <n v="0.19642857142857142"/>
    <n v="601"/>
    <n v="728"/>
    <x v="441"/>
    <n v="3"/>
    <n v="7"/>
    <n v="7"/>
    <n v="41"/>
    <n v="136"/>
    <n v="0"/>
    <n v="3"/>
    <n v="0"/>
    <n v="0"/>
    <x v="1104"/>
    <x v="6"/>
    <x v="2"/>
    <x v="36"/>
    <x v="136"/>
    <n v="2.376599634369287E-2"/>
    <n v="0"/>
    <n v="0"/>
    <n v="0"/>
    <n v="0"/>
    <n v="2.6622296173044926E-2"/>
  </r>
  <r>
    <x v="12"/>
    <s v="0533-01-000"/>
    <m/>
    <x v="0"/>
    <s v="Olmsted"/>
    <s v="Dover-Eyota Public School District"/>
    <n v="18"/>
    <n v="0"/>
    <n v="0"/>
    <n v="0"/>
    <n v="0"/>
    <n v="0"/>
    <n v="20"/>
    <n v="0"/>
    <n v="2.6595744680851064E-2"/>
    <n v="365"/>
    <n v="0.33272561531449407"/>
    <n v="752"/>
    <n v="1097"/>
    <x v="2024"/>
    <n v="1"/>
    <n v="2"/>
    <n v="7"/>
    <n v="11"/>
    <n v="361"/>
    <n v="0"/>
    <n v="0"/>
    <n v="0"/>
    <n v="0"/>
    <x v="289"/>
    <x v="3"/>
    <x v="6"/>
    <x v="36"/>
    <x v="6"/>
    <n v="2.4556616643929059E-2"/>
    <n v="0"/>
    <n v="0"/>
    <n v="0"/>
    <n v="0"/>
    <n v="2.6595744680851064E-2"/>
  </r>
  <r>
    <x v="16"/>
    <s v="0659-01-000"/>
    <m/>
    <x v="0"/>
    <s v="Rice"/>
    <s v="Northfield Public School District"/>
    <n v="95"/>
    <n v="0"/>
    <n v="0"/>
    <n v="0"/>
    <n v="0"/>
    <n v="58"/>
    <n v="44"/>
    <n v="1.5119916579770595E-2"/>
    <n v="1.1470281543274244E-2"/>
    <n v="127"/>
    <n v="3.2893032893032893E-2"/>
    <n v="3836"/>
    <n v="3861"/>
    <x v="2113"/>
    <n v="9"/>
    <n v="25"/>
    <n v="70"/>
    <n v="181"/>
    <n v="120"/>
    <n v="3"/>
    <n v="0"/>
    <n v="0"/>
    <n v="0"/>
    <x v="2150"/>
    <x v="31"/>
    <x v="51"/>
    <x v="88"/>
    <x v="337"/>
    <n v="2.6753027316248942E-2"/>
    <n v="0"/>
    <n v="0"/>
    <n v="0"/>
    <n v="0"/>
    <n v="2.6590198123044841E-2"/>
  </r>
  <r>
    <x v="9"/>
    <s v="0833-01-000"/>
    <s v="yes"/>
    <x v="1"/>
    <s v="Washington"/>
    <s v="South Washington County School Dist"/>
    <n v="349"/>
    <n v="0"/>
    <n v="42"/>
    <n v="35"/>
    <n v="12"/>
    <n v="334"/>
    <n v="115"/>
    <n v="1.9772673454889887E-2"/>
    <n v="6.8079564290788536E-3"/>
    <n v="8"/>
    <n v="4.8629262658804933E-4"/>
    <n v="16892"/>
    <n v="16451"/>
    <x v="2544"/>
    <n v="110"/>
    <n v="1095"/>
    <n v="1412"/>
    <n v="781"/>
    <n v="3"/>
    <n v="0"/>
    <n v="0"/>
    <n v="0"/>
    <n v="0"/>
    <x v="2039"/>
    <x v="122"/>
    <x v="692"/>
    <x v="604"/>
    <x v="753"/>
    <n v="2.6046719904470484E-2"/>
    <n v="0"/>
    <n v="3.6939313984168866E-2"/>
    <n v="2.4187975120939877E-2"/>
    <n v="1.5132408575031526E-2"/>
    <n v="2.658062988396874E-2"/>
  </r>
  <r>
    <x v="12"/>
    <s v="0199-01-000"/>
    <s v="yes"/>
    <x v="1"/>
    <s v="Dakota"/>
    <s v="Inver Grove Heights Schools"/>
    <n v="78"/>
    <n v="0"/>
    <n v="16"/>
    <n v="0"/>
    <n v="3"/>
    <n v="17"/>
    <n v="90"/>
    <n v="4.2225534028812722E-3"/>
    <n v="2.2354694485842028E-2"/>
    <n v="32"/>
    <n v="8.0992153885092386E-3"/>
    <n v="4026"/>
    <n v="3951"/>
    <x v="2545"/>
    <n v="17"/>
    <n v="191"/>
    <n v="124"/>
    <n v="230"/>
    <n v="28"/>
    <n v="0"/>
    <n v="0"/>
    <n v="0"/>
    <n v="0"/>
    <x v="2505"/>
    <x v="83"/>
    <x v="550"/>
    <x v="585"/>
    <x v="513"/>
    <n v="2.2681011922070369E-2"/>
    <n v="0"/>
    <n v="7.7294685990338161E-2"/>
    <n v="0"/>
    <n v="1.2875536480686695E-2"/>
    <n v="2.6577247888723302E-2"/>
  </r>
  <r>
    <x v="15"/>
    <s v="0466-01-000"/>
    <m/>
    <x v="0"/>
    <s v="Wright"/>
    <s v="Dassel-Cokato Public School Dist."/>
    <n v="50"/>
    <n v="0"/>
    <n v="0"/>
    <n v="0"/>
    <n v="0"/>
    <n v="0"/>
    <n v="57"/>
    <n v="0"/>
    <n v="2.6573426573426574E-2"/>
    <n v="182"/>
    <n v="8.0176211453744498E-2"/>
    <n v="2145"/>
    <n v="2270"/>
    <x v="2546"/>
    <n v="8"/>
    <n v="8"/>
    <n v="18"/>
    <n v="47"/>
    <n v="168"/>
    <n v="0"/>
    <n v="0"/>
    <n v="0"/>
    <n v="5"/>
    <x v="2506"/>
    <x v="35"/>
    <x v="8"/>
    <x v="105"/>
    <x v="109"/>
    <n v="2.4142926122646065E-2"/>
    <n v="0"/>
    <n v="0"/>
    <n v="0"/>
    <n v="0"/>
    <n v="2.6573426573426574E-2"/>
  </r>
  <r>
    <x v="7"/>
    <s v="0726-01-000"/>
    <m/>
    <x v="0"/>
    <s v="Sherburne"/>
    <s v="Becker Public School District"/>
    <n v="56"/>
    <n v="0"/>
    <n v="0"/>
    <n v="0"/>
    <n v="0"/>
    <n v="24"/>
    <n v="46"/>
    <n v="9.0978013646702046E-3"/>
    <n v="1.7437452615617893E-2"/>
    <n v="183"/>
    <n v="6.6521264994547441E-2"/>
    <n v="2638"/>
    <n v="2751"/>
    <x v="2547"/>
    <n v="20"/>
    <n v="24"/>
    <n v="19"/>
    <n v="35"/>
    <n v="173"/>
    <n v="0"/>
    <n v="0"/>
    <n v="0"/>
    <n v="0"/>
    <x v="2507"/>
    <x v="190"/>
    <x v="39"/>
    <x v="60"/>
    <x v="18"/>
    <n v="2.2082018927444796E-2"/>
    <n v="0"/>
    <n v="0"/>
    <n v="0"/>
    <n v="0"/>
    <n v="2.6535253980288095E-2"/>
  </r>
  <r>
    <x v="14"/>
    <s v="0829-01-000"/>
    <m/>
    <x v="0"/>
    <s v="Waseca"/>
    <s v="Waseca Public School District"/>
    <n v="49"/>
    <n v="0"/>
    <n v="0"/>
    <n v="0"/>
    <n v="0"/>
    <n v="36"/>
    <n v="18"/>
    <n v="1.768172888015717E-2"/>
    <n v="8.840864440078585E-3"/>
    <n v="51"/>
    <n v="2.5086079685194294E-2"/>
    <n v="2036"/>
    <n v="2033"/>
    <x v="2548"/>
    <n v="7"/>
    <n v="41"/>
    <n v="16"/>
    <n v="156"/>
    <n v="51"/>
    <n v="0"/>
    <n v="0"/>
    <n v="0"/>
    <n v="0"/>
    <x v="2508"/>
    <x v="47"/>
    <x v="158"/>
    <x v="28"/>
    <x v="271"/>
    <n v="2.7056874654886803E-2"/>
    <n v="0"/>
    <n v="0"/>
    <n v="0"/>
    <n v="0"/>
    <n v="2.6522593320235755E-2"/>
  </r>
  <r>
    <x v="9"/>
    <s v="0511-01-000"/>
    <m/>
    <x v="0"/>
    <s v="Nobles"/>
    <s v="Adrian Public School District"/>
    <n v="11"/>
    <n v="0"/>
    <n v="0"/>
    <n v="0"/>
    <n v="0"/>
    <n v="0"/>
    <n v="14"/>
    <n v="0"/>
    <n v="2.6515151515151516E-2"/>
    <n v="154"/>
    <n v="0.23053892215568864"/>
    <n v="528"/>
    <n v="668"/>
    <x v="1561"/>
    <n v="3"/>
    <n v="0"/>
    <n v="6"/>
    <n v="14"/>
    <n v="149"/>
    <n v="0"/>
    <n v="0"/>
    <n v="0"/>
    <n v="0"/>
    <x v="1178"/>
    <x v="6"/>
    <x v="0"/>
    <x v="3"/>
    <x v="7"/>
    <n v="2.1696252465483234E-2"/>
    <n v="0"/>
    <n v="0"/>
    <n v="0"/>
    <n v="0"/>
    <n v="2.6515151515151516E-2"/>
  </r>
  <r>
    <x v="13"/>
    <s v="0110-01-000"/>
    <s v="yes"/>
    <x v="1"/>
    <s v="Carver"/>
    <s v="Waconia Public School District"/>
    <n v="44"/>
    <n v="0"/>
    <n v="0"/>
    <n v="0"/>
    <n v="0"/>
    <n v="0"/>
    <n v="53"/>
    <n v="0"/>
    <n v="2.6486756621689155E-2"/>
    <n v="115"/>
    <n v="5.5744062045564709E-2"/>
    <n v="2001"/>
    <n v="2063"/>
    <x v="2549"/>
    <n v="7"/>
    <n v="13"/>
    <n v="31"/>
    <n v="28"/>
    <n v="105"/>
    <n v="0"/>
    <n v="0"/>
    <n v="0"/>
    <n v="3"/>
    <x v="2509"/>
    <x v="47"/>
    <x v="45"/>
    <x v="152"/>
    <x v="24"/>
    <n v="2.2892819979188347E-2"/>
    <n v="0"/>
    <n v="0"/>
    <n v="0"/>
    <n v="0"/>
    <n v="2.6486756621689155E-2"/>
  </r>
  <r>
    <x v="15"/>
    <s v="0813-01-000"/>
    <m/>
    <x v="0"/>
    <s v="Wabasha"/>
    <s v="Lake City Public School District"/>
    <n v="31"/>
    <n v="0"/>
    <n v="0"/>
    <n v="0"/>
    <n v="0"/>
    <n v="0"/>
    <n v="38"/>
    <n v="0"/>
    <n v="2.64808362369338E-2"/>
    <n v="40"/>
    <n v="2.7835768963117607E-2"/>
    <n v="1435"/>
    <n v="1437"/>
    <x v="2550"/>
    <n v="1"/>
    <n v="25"/>
    <n v="13"/>
    <n v="27"/>
    <n v="38"/>
    <n v="0"/>
    <n v="0"/>
    <n v="0"/>
    <n v="0"/>
    <x v="2510"/>
    <x v="3"/>
    <x v="51"/>
    <x v="31"/>
    <x v="59"/>
    <n v="2.2727272727272728E-2"/>
    <n v="0"/>
    <n v="0"/>
    <n v="0"/>
    <n v="0"/>
    <n v="2.64808362369338E-2"/>
  </r>
  <r>
    <x v="17"/>
    <s v="0022-01-000"/>
    <m/>
    <x v="0"/>
    <s v="Becker"/>
    <s v="Detroit Lakes Public School Dist."/>
    <n v="66"/>
    <n v="7"/>
    <n v="0"/>
    <n v="0"/>
    <n v="0"/>
    <n v="0"/>
    <n v="74"/>
    <n v="0"/>
    <n v="2.6475849731663684E-2"/>
    <n v="158"/>
    <n v="5.4880166724557138E-2"/>
    <n v="2795"/>
    <n v="2879"/>
    <x v="2551"/>
    <n v="329"/>
    <n v="36"/>
    <n v="17"/>
    <n v="35"/>
    <n v="134"/>
    <n v="3"/>
    <n v="0"/>
    <n v="0"/>
    <n v="3"/>
    <x v="2511"/>
    <x v="420"/>
    <x v="40"/>
    <x v="58"/>
    <x v="68"/>
    <n v="2.7568922305764409E-2"/>
    <n v="2.1021021021021023E-2"/>
    <n v="0"/>
    <n v="0"/>
    <n v="0"/>
    <n v="2.6475849731663684E-2"/>
  </r>
  <r>
    <x v="14"/>
    <s v="0813-01-000"/>
    <m/>
    <x v="0"/>
    <s v="Wabasha"/>
    <s v="Lake City Public School District"/>
    <n v="31"/>
    <n v="0"/>
    <n v="0"/>
    <n v="0"/>
    <n v="0"/>
    <n v="0"/>
    <n v="37"/>
    <n v="0"/>
    <n v="2.6466380543633764E-2"/>
    <n v="39"/>
    <n v="2.7857142857142858E-2"/>
    <n v="1398"/>
    <n v="1400"/>
    <x v="2552"/>
    <n v="1"/>
    <n v="27"/>
    <n v="16"/>
    <n v="28"/>
    <n v="37"/>
    <n v="0"/>
    <n v="0"/>
    <n v="0"/>
    <n v="0"/>
    <x v="2512"/>
    <x v="3"/>
    <x v="26"/>
    <x v="28"/>
    <x v="16"/>
    <n v="2.3449319213313162E-2"/>
    <n v="0"/>
    <n v="0"/>
    <n v="0"/>
    <n v="0"/>
    <n v="2.6466380543633764E-2"/>
  </r>
  <r>
    <x v="17"/>
    <s v="0152-01-000"/>
    <m/>
    <x v="0"/>
    <s v="Clay"/>
    <s v="Moorhead Public School District"/>
    <n v="129"/>
    <n v="3"/>
    <n v="0"/>
    <n v="3"/>
    <n v="10"/>
    <n v="0"/>
    <n v="149"/>
    <n v="0"/>
    <n v="2.6460664180429763E-2"/>
    <n v="92"/>
    <n v="1.6505202726946538E-2"/>
    <n v="5631"/>
    <n v="5574"/>
    <x v="2553"/>
    <n v="166"/>
    <n v="84"/>
    <n v="69"/>
    <n v="454"/>
    <n v="65"/>
    <n v="0"/>
    <n v="0"/>
    <n v="0"/>
    <n v="17"/>
    <x v="2513"/>
    <x v="223"/>
    <x v="204"/>
    <x v="68"/>
    <x v="402"/>
    <n v="2.6515930113052415E-2"/>
    <n v="1.7751479289940829E-2"/>
    <n v="0"/>
    <n v="4.1666666666666664E-2"/>
    <n v="2.2371364653243849E-2"/>
    <n v="2.6460664180429763E-2"/>
  </r>
  <r>
    <x v="12"/>
    <s v="0112-01-000"/>
    <s v="yes"/>
    <x v="1"/>
    <s v="Carver"/>
    <s v="Eastern Carver County Public School"/>
    <n v="192"/>
    <n v="0"/>
    <n v="0"/>
    <n v="6"/>
    <n v="0"/>
    <n v="67"/>
    <n v="144"/>
    <n v="8.3949379776970309E-3"/>
    <n v="1.8042851772960781E-2"/>
    <n v="34"/>
    <n v="4.3567401332649924E-3"/>
    <n v="7981"/>
    <n v="7804"/>
    <x v="2554"/>
    <n v="13"/>
    <n v="131"/>
    <n v="225"/>
    <n v="364"/>
    <n v="32"/>
    <n v="0"/>
    <n v="0"/>
    <n v="0"/>
    <n v="0"/>
    <x v="2514"/>
    <x v="91"/>
    <x v="286"/>
    <x v="545"/>
    <x v="625"/>
    <n v="2.6552344074125295E-2"/>
    <n v="0"/>
    <n v="0"/>
    <n v="2.5974025974025976E-2"/>
    <n v="0"/>
    <n v="2.643778975065781E-2"/>
  </r>
  <r>
    <x v="10"/>
    <s v="0276-01-000"/>
    <s v="yes"/>
    <x v="1"/>
    <s v="Hennepin"/>
    <s v="Minnetonka Public School District"/>
    <n v="154"/>
    <n v="0"/>
    <n v="9"/>
    <n v="6"/>
    <n v="6"/>
    <n v="44"/>
    <n v="153"/>
    <n v="5.9020791415157611E-3"/>
    <n v="2.0523138832997986E-2"/>
    <n v="2481"/>
    <n v="0.25474894753054728"/>
    <n v="7455"/>
    <n v="9739"/>
    <x v="2555"/>
    <n v="43"/>
    <n v="257"/>
    <n v="599"/>
    <n v="322"/>
    <n v="2010"/>
    <n v="20"/>
    <n v="70"/>
    <n v="238"/>
    <n v="95"/>
    <x v="2515"/>
    <x v="255"/>
    <x v="187"/>
    <x v="439"/>
    <x v="513"/>
    <n v="2.3116181326928852E-2"/>
    <n v="0"/>
    <n v="4.5918367346938778E-2"/>
    <n v="1.6348773841961851E-2"/>
    <n v="2.575107296137339E-2"/>
    <n v="2.6425217974513748E-2"/>
  </r>
  <r>
    <x v="16"/>
    <s v="0282-01-000"/>
    <s v="yes"/>
    <x v="1"/>
    <s v="Hennepin"/>
    <s v="St. Anthony-New Brighton Schools"/>
    <n v="16"/>
    <n v="0"/>
    <n v="0"/>
    <n v="4"/>
    <n v="0"/>
    <n v="5"/>
    <n v="24"/>
    <n v="4.5454545454545452E-3"/>
    <n v="2.181818181818182E-2"/>
    <n v="471"/>
    <n v="0.30544747081712065"/>
    <n v="1100"/>
    <n v="1542"/>
    <x v="2556"/>
    <n v="27"/>
    <n v="70"/>
    <n v="111"/>
    <n v="25"/>
    <n v="387"/>
    <n v="12"/>
    <n v="26"/>
    <n v="25"/>
    <n v="10"/>
    <x v="2117"/>
    <x v="46"/>
    <x v="17"/>
    <x v="171"/>
    <x v="5"/>
    <n v="1.7057569296375266E-2"/>
    <n v="0"/>
    <n v="0"/>
    <n v="4.4444444444444446E-2"/>
    <n v="0"/>
    <n v="2.6363636363636367E-2"/>
  </r>
  <r>
    <x v="12"/>
    <s v="0750-01-000"/>
    <m/>
    <x v="0"/>
    <s v="Stearns"/>
    <s v="Rocori Public School District"/>
    <n v="50"/>
    <n v="0"/>
    <n v="0"/>
    <n v="0"/>
    <n v="0"/>
    <n v="4"/>
    <n v="53"/>
    <n v="1.8492834026814608E-3"/>
    <n v="2.4503005085529356E-2"/>
    <n v="243"/>
    <n v="0.10344827586206896"/>
    <n v="2163"/>
    <n v="2349"/>
    <x v="2557"/>
    <n v="1"/>
    <n v="19"/>
    <n v="10"/>
    <n v="46"/>
    <n v="230"/>
    <n v="0"/>
    <n v="0"/>
    <n v="3"/>
    <n v="0"/>
    <x v="2516"/>
    <x v="3"/>
    <x v="57"/>
    <x v="36"/>
    <x v="64"/>
    <n v="2.3889154323936932E-2"/>
    <n v="0"/>
    <n v="0"/>
    <n v="0"/>
    <n v="0"/>
    <n v="2.6352288488210817E-2"/>
  </r>
  <r>
    <x v="14"/>
    <s v="0750-01-000"/>
    <m/>
    <x v="0"/>
    <s v="Stearns"/>
    <s v="Rocori Public School District"/>
    <n v="53"/>
    <n v="0"/>
    <n v="0"/>
    <n v="0"/>
    <n v="0"/>
    <n v="3"/>
    <n v="53"/>
    <n v="1.4111006585136407E-3"/>
    <n v="2.4929444967074318E-2"/>
    <n v="238"/>
    <n v="0.10311958405545928"/>
    <n v="2126"/>
    <n v="2308"/>
    <x v="2300"/>
    <n v="1"/>
    <n v="22"/>
    <n v="13"/>
    <n v="63"/>
    <n v="225"/>
    <n v="0"/>
    <n v="0"/>
    <n v="3"/>
    <n v="6"/>
    <x v="2517"/>
    <x v="3"/>
    <x v="7"/>
    <x v="12"/>
    <x v="132"/>
    <n v="2.6018654884634267E-2"/>
    <n v="0"/>
    <n v="0"/>
    <n v="0"/>
    <n v="0"/>
    <n v="2.634054562558796E-2"/>
  </r>
  <r>
    <x v="12"/>
    <s v="0181-01-000"/>
    <m/>
    <x v="0"/>
    <s v="Crow Wing"/>
    <s v="Brainerd Public School District"/>
    <n v="179"/>
    <n v="0"/>
    <n v="0"/>
    <n v="0"/>
    <n v="0"/>
    <n v="23"/>
    <n v="166"/>
    <n v="3.2033426183844011E-3"/>
    <n v="2.3119777158774373E-2"/>
    <n v="312"/>
    <n v="4.2722168971655483E-2"/>
    <n v="7180"/>
    <n v="7303"/>
    <x v="481"/>
    <n v="97"/>
    <n v="61"/>
    <n v="32"/>
    <n v="33"/>
    <n v="306"/>
    <n v="0"/>
    <n v="0"/>
    <n v="0"/>
    <n v="0"/>
    <x v="2518"/>
    <x v="64"/>
    <x v="288"/>
    <x v="187"/>
    <x v="105"/>
    <n v="2.5744283043290666E-2"/>
    <n v="0"/>
    <n v="0"/>
    <n v="0"/>
    <n v="0"/>
    <n v="2.6323119777158774E-2"/>
  </r>
  <r>
    <x v="17"/>
    <s v="0482-01-000"/>
    <m/>
    <x v="0"/>
    <s v="Morrison"/>
    <s v="Little Falls Public School District"/>
    <n v="83"/>
    <n v="0"/>
    <n v="0"/>
    <n v="0"/>
    <n v="0"/>
    <n v="0"/>
    <n v="85"/>
    <n v="0"/>
    <n v="2.629137024435509E-2"/>
    <n v="129"/>
    <n v="3.9365273115654562E-2"/>
    <n v="3233"/>
    <n v="3277"/>
    <x v="1086"/>
    <n v="17"/>
    <n v="19"/>
    <n v="22"/>
    <n v="29"/>
    <n v="124"/>
    <n v="0"/>
    <n v="0"/>
    <n v="0"/>
    <n v="0"/>
    <x v="2519"/>
    <x v="83"/>
    <x v="57"/>
    <x v="224"/>
    <x v="106"/>
    <n v="2.6357573832962847E-2"/>
    <n v="0"/>
    <n v="0"/>
    <n v="0"/>
    <n v="0"/>
    <n v="2.629137024435509E-2"/>
  </r>
  <r>
    <x v="13"/>
    <s v="0495-01-000"/>
    <m/>
    <x v="0"/>
    <s v="Mower"/>
    <s v="Grand Meadow Public School District"/>
    <n v="6"/>
    <n v="0"/>
    <n v="0"/>
    <n v="0"/>
    <n v="0"/>
    <n v="0"/>
    <n v="10"/>
    <n v="0"/>
    <n v="2.6246719160104987E-2"/>
    <n v="2"/>
    <n v="5.3619302949061663E-3"/>
    <n v="381"/>
    <n v="373"/>
    <x v="200"/>
    <n v="0"/>
    <n v="2"/>
    <n v="5"/>
    <n v="10"/>
    <n v="0"/>
    <n v="0"/>
    <n v="0"/>
    <n v="0"/>
    <n v="0"/>
    <x v="392"/>
    <x v="0"/>
    <x v="6"/>
    <x v="7"/>
    <x v="32"/>
    <n v="1.6483516483516484E-2"/>
    <n v="0"/>
    <n v="0"/>
    <n v="0"/>
    <n v="0"/>
    <n v="2.6246719160104987E-2"/>
  </r>
  <r>
    <x v="13"/>
    <s v="0347-01-000"/>
    <m/>
    <x v="0"/>
    <s v="Kandiyohi"/>
    <s v="Willmar Public School District"/>
    <n v="115"/>
    <n v="0"/>
    <n v="0"/>
    <n v="0"/>
    <n v="3"/>
    <n v="0"/>
    <n v="120"/>
    <n v="0"/>
    <n v="2.6229508196721311E-2"/>
    <n v="135"/>
    <n v="2.9411764705882353E-2"/>
    <n v="4575"/>
    <n v="4590"/>
    <x v="2558"/>
    <n v="22"/>
    <n v="64"/>
    <n v="29"/>
    <n v="800"/>
    <n v="117"/>
    <n v="0"/>
    <n v="0"/>
    <n v="0"/>
    <n v="0"/>
    <x v="2520"/>
    <x v="55"/>
    <x v="463"/>
    <x v="167"/>
    <x v="45"/>
    <n v="3.1377899045020467E-2"/>
    <n v="0"/>
    <n v="0"/>
    <n v="0"/>
    <n v="3.7359900373599006E-3"/>
    <n v="2.6229508196721311E-2"/>
  </r>
  <r>
    <x v="14"/>
    <s v="0500-01-000"/>
    <m/>
    <x v="0"/>
    <s v="Mower"/>
    <s v="Southland Public School District"/>
    <n v="15"/>
    <n v="0"/>
    <n v="0"/>
    <n v="0"/>
    <n v="0"/>
    <n v="0"/>
    <n v="17"/>
    <n v="0"/>
    <n v="2.6194144838212634E-2"/>
    <n v="72"/>
    <n v="0.10227272727272728"/>
    <n v="649"/>
    <n v="704"/>
    <x v="218"/>
    <n v="3"/>
    <n v="2"/>
    <n v="4"/>
    <n v="8"/>
    <n v="69"/>
    <n v="0"/>
    <n v="0"/>
    <n v="0"/>
    <n v="0"/>
    <x v="137"/>
    <x v="6"/>
    <x v="6"/>
    <x v="10"/>
    <x v="27"/>
    <n v="2.3696682464454975E-2"/>
    <n v="0"/>
    <n v="0"/>
    <n v="0"/>
    <n v="0"/>
    <n v="2.6194144838212634E-2"/>
  </r>
  <r>
    <x v="14"/>
    <s v="0015-01-000"/>
    <s v="yes"/>
    <x v="1"/>
    <s v="Anoka"/>
    <s v="St. Francis Public School District"/>
    <n v="143"/>
    <n v="0"/>
    <n v="0"/>
    <n v="0"/>
    <n v="3"/>
    <n v="74"/>
    <n v="87"/>
    <n v="1.2032520325203253E-2"/>
    <n v="1.4146341463414635E-2"/>
    <n v="0"/>
    <n v="0"/>
    <n v="6150"/>
    <n v="5989"/>
    <x v="2559"/>
    <n v="83"/>
    <n v="100"/>
    <n v="157"/>
    <n v="77"/>
    <n v="0"/>
    <n v="0"/>
    <n v="0"/>
    <n v="0"/>
    <n v="0"/>
    <x v="2521"/>
    <x v="102"/>
    <x v="251"/>
    <x v="182"/>
    <x v="97"/>
    <n v="2.5021872265966753E-2"/>
    <n v="0"/>
    <n v="0"/>
    <n v="0"/>
    <n v="3.7499999999999999E-2"/>
    <n v="2.6178861788617887E-2"/>
  </r>
  <r>
    <x v="6"/>
    <s v="0876-01-000"/>
    <m/>
    <x v="0"/>
    <s v="Wright"/>
    <s v="Annandale Public School District"/>
    <n v="39"/>
    <n v="0"/>
    <n v="0"/>
    <n v="0"/>
    <n v="0"/>
    <n v="0"/>
    <n v="45"/>
    <n v="0"/>
    <n v="2.6178010471204188E-2"/>
    <n v="224"/>
    <n v="0.11801896733403583"/>
    <n v="1719"/>
    <n v="1898"/>
    <x v="2560"/>
    <n v="3"/>
    <n v="20"/>
    <n v="8"/>
    <n v="16"/>
    <n v="216"/>
    <n v="0"/>
    <n v="0"/>
    <n v="0"/>
    <n v="0"/>
    <x v="1568"/>
    <x v="6"/>
    <x v="43"/>
    <x v="8"/>
    <x v="4"/>
    <n v="2.3297491039426525E-2"/>
    <n v="0"/>
    <n v="0"/>
    <n v="0"/>
    <n v="0"/>
    <n v="2.6178010471204188E-2"/>
  </r>
  <r>
    <x v="4"/>
    <s v="0084-01-000"/>
    <m/>
    <x v="0"/>
    <s v="Brown"/>
    <s v="Sleepy Eye Public School District"/>
    <n v="12"/>
    <n v="0"/>
    <n v="0"/>
    <n v="0"/>
    <n v="0"/>
    <n v="0"/>
    <n v="17"/>
    <n v="0"/>
    <n v="2.6153846153846153E-2"/>
    <n v="35"/>
    <n v="5.239520958083832E-2"/>
    <n v="650"/>
    <n v="668"/>
    <x v="680"/>
    <n v="0"/>
    <n v="1"/>
    <n v="7"/>
    <n v="233"/>
    <n v="21"/>
    <n v="0"/>
    <n v="0"/>
    <n v="0"/>
    <n v="7"/>
    <x v="347"/>
    <x v="0"/>
    <x v="3"/>
    <x v="36"/>
    <x v="308"/>
    <n v="2.8708133971291867E-2"/>
    <n v="0"/>
    <n v="0"/>
    <n v="0"/>
    <n v="0"/>
    <n v="2.6153846153846153E-2"/>
  </r>
  <r>
    <x v="12"/>
    <s v="0721-01-000"/>
    <s v="yes"/>
    <x v="1"/>
    <s v="Scott"/>
    <s v="New Prague Area Schools"/>
    <n v="61"/>
    <n v="0"/>
    <n v="0"/>
    <n v="0"/>
    <n v="0"/>
    <n v="0"/>
    <n v="66"/>
    <n v="0"/>
    <n v="2.6035502958579881E-2"/>
    <n v="236"/>
    <n v="8.7245841035120147E-2"/>
    <n v="2535"/>
    <n v="2705"/>
    <x v="2561"/>
    <n v="3"/>
    <n v="8"/>
    <n v="27"/>
    <n v="20"/>
    <n v="229"/>
    <n v="0"/>
    <n v="0"/>
    <n v="0"/>
    <n v="0"/>
    <x v="1456"/>
    <x v="6"/>
    <x v="8"/>
    <x v="153"/>
    <x v="23"/>
    <n v="2.4606696248487294E-2"/>
    <n v="0"/>
    <n v="0"/>
    <n v="0"/>
    <n v="0"/>
    <n v="2.6035502958579881E-2"/>
  </r>
  <r>
    <x v="17"/>
    <s v="0740-01-000"/>
    <m/>
    <x v="0"/>
    <s v="Stearns"/>
    <s v="Melrose Public School District"/>
    <n v="38"/>
    <n v="0"/>
    <n v="0"/>
    <n v="0"/>
    <n v="0"/>
    <n v="0"/>
    <n v="40"/>
    <n v="0"/>
    <n v="2.6024723487312947E-2"/>
    <n v="89"/>
    <n v="5.6116015132408575E-2"/>
    <n v="1537"/>
    <n v="1586"/>
    <x v="668"/>
    <n v="0"/>
    <n v="5"/>
    <n v="6"/>
    <n v="132"/>
    <n v="82"/>
    <n v="0"/>
    <n v="0"/>
    <n v="0"/>
    <n v="0"/>
    <x v="874"/>
    <x v="0"/>
    <x v="5"/>
    <x v="3"/>
    <x v="364"/>
    <n v="2.7162258756254467E-2"/>
    <n v="0"/>
    <n v="0"/>
    <n v="0"/>
    <n v="0"/>
    <n v="2.6024723487312947E-2"/>
  </r>
  <r>
    <x v="17"/>
    <s v="0199-01-000"/>
    <s v="yes"/>
    <x v="1"/>
    <s v="Dakota"/>
    <s v="Inver Grove Heights Schools"/>
    <n v="90"/>
    <n v="0"/>
    <n v="0"/>
    <n v="0"/>
    <n v="8"/>
    <n v="3"/>
    <n v="104"/>
    <n v="7.2957198443579768E-4"/>
    <n v="2.5291828793774319E-2"/>
    <n v="32"/>
    <n v="7.9266782264057461E-3"/>
    <n v="4112"/>
    <n v="4037"/>
    <x v="2562"/>
    <n v="13"/>
    <n v="185"/>
    <n v="111"/>
    <n v="210"/>
    <n v="24"/>
    <n v="0"/>
    <n v="0"/>
    <n v="0"/>
    <n v="0"/>
    <x v="2522"/>
    <x v="91"/>
    <x v="637"/>
    <x v="605"/>
    <x v="754"/>
    <n v="2.5111607142857144E-2"/>
    <n v="0"/>
    <n v="0"/>
    <n v="0"/>
    <n v="3.669724770642202E-2"/>
    <n v="2.6021400778210118E-2"/>
  </r>
  <r>
    <x v="13"/>
    <s v="0197-01-000"/>
    <s v="yes"/>
    <x v="1"/>
    <s v="Dakota"/>
    <s v="West St. Paul-Mendota Hts.-Eagan"/>
    <n v="86"/>
    <n v="0"/>
    <n v="7"/>
    <n v="10"/>
    <n v="15"/>
    <n v="6"/>
    <n v="123"/>
    <n v="1.2087026591458502E-3"/>
    <n v="2.4778404512489926E-2"/>
    <n v="185"/>
    <n v="3.6852589641434265E-2"/>
    <n v="4964"/>
    <n v="5020"/>
    <x v="1902"/>
    <n v="30"/>
    <n v="219"/>
    <n v="221"/>
    <n v="374"/>
    <n v="152"/>
    <n v="0"/>
    <n v="0"/>
    <n v="6"/>
    <n v="20"/>
    <x v="2523"/>
    <x v="30"/>
    <x v="425"/>
    <x v="606"/>
    <x v="603"/>
    <n v="2.0883924235065566E-2"/>
    <n v="0"/>
    <n v="3.0973451327433628E-2"/>
    <n v="4.4444444444444446E-2"/>
    <n v="4.065040650406504E-2"/>
    <n v="2.5987107171635777E-2"/>
  </r>
  <r>
    <x v="13"/>
    <s v="0390-01-000"/>
    <m/>
    <x v="0"/>
    <s v="Lake of The Woods"/>
    <s v="Lake of The Woods School District"/>
    <n v="19"/>
    <n v="0"/>
    <n v="0"/>
    <n v="0"/>
    <n v="0"/>
    <n v="0"/>
    <n v="22"/>
    <n v="0"/>
    <n v="2.5943396226415096E-2"/>
    <n v="11"/>
    <n v="1.3142174432497013E-2"/>
    <n v="848"/>
    <n v="837"/>
    <x v="181"/>
    <n v="4"/>
    <n v="6"/>
    <n v="4"/>
    <n v="6"/>
    <n v="10"/>
    <n v="0"/>
    <n v="0"/>
    <n v="0"/>
    <n v="0"/>
    <x v="2400"/>
    <x v="2"/>
    <x v="41"/>
    <x v="10"/>
    <x v="21"/>
    <n v="2.2919179734620022E-2"/>
    <n v="0"/>
    <n v="0"/>
    <n v="0"/>
    <n v="0"/>
    <n v="2.5943396226415096E-2"/>
  </r>
  <r>
    <x v="17"/>
    <s v="0088-01-000"/>
    <m/>
    <x v="0"/>
    <s v="Brown"/>
    <s v="New Ulm Public School District"/>
    <n v="55"/>
    <n v="0"/>
    <n v="0"/>
    <n v="0"/>
    <n v="4"/>
    <n v="39"/>
    <n v="26"/>
    <n v="1.5556441962504986E-2"/>
    <n v="1.0370961308336658E-2"/>
    <n v="56"/>
    <n v="2.2417934347477981E-2"/>
    <n v="2507"/>
    <n v="2498"/>
    <x v="692"/>
    <n v="3"/>
    <n v="11"/>
    <n v="11"/>
    <n v="45"/>
    <n v="54"/>
    <n v="0"/>
    <n v="0"/>
    <n v="0"/>
    <n v="0"/>
    <x v="2524"/>
    <x v="6"/>
    <x v="42"/>
    <x v="20"/>
    <x v="103"/>
    <n v="2.2643062988884313E-2"/>
    <n v="0"/>
    <n v="0"/>
    <n v="0"/>
    <n v="8.1632653061224483E-2"/>
    <n v="2.5927403270841642E-2"/>
  </r>
  <r>
    <x v="13"/>
    <s v="0701-01-000"/>
    <m/>
    <x v="0"/>
    <s v="Saint Louis"/>
    <s v="Hibbing Public School District"/>
    <n v="73"/>
    <n v="0"/>
    <n v="0"/>
    <n v="0"/>
    <n v="0"/>
    <n v="0"/>
    <n v="78"/>
    <n v="0"/>
    <n v="2.5879230258792303E-2"/>
    <n v="197"/>
    <n v="6.2879029684008936E-2"/>
    <n v="3014"/>
    <n v="3133"/>
    <x v="2563"/>
    <n v="58"/>
    <n v="10"/>
    <n v="5"/>
    <n v="6"/>
    <n v="183"/>
    <n v="3"/>
    <n v="0"/>
    <n v="0"/>
    <n v="0"/>
    <x v="2202"/>
    <x v="165"/>
    <x v="14"/>
    <x v="7"/>
    <x v="21"/>
    <n v="2.4846834581347857E-2"/>
    <n v="0"/>
    <n v="0"/>
    <n v="0"/>
    <n v="0"/>
    <n v="2.5879230258792303E-2"/>
  </r>
  <r>
    <x v="12"/>
    <s v="0432-01-000"/>
    <m/>
    <x v="0"/>
    <s v="Mahnomen"/>
    <s v="Mahnomen Public School District"/>
    <n v="14"/>
    <n v="0"/>
    <n v="0"/>
    <n v="0"/>
    <n v="0"/>
    <n v="0"/>
    <n v="19"/>
    <n v="0"/>
    <n v="2.5850340136054421E-2"/>
    <n v="33"/>
    <n v="4.4058744993324434E-2"/>
    <n v="735"/>
    <n v="749"/>
    <x v="1349"/>
    <n v="450"/>
    <n v="0"/>
    <n v="1"/>
    <n v="4"/>
    <n v="13"/>
    <n v="14"/>
    <n v="0"/>
    <n v="0"/>
    <n v="0"/>
    <x v="2525"/>
    <x v="401"/>
    <x v="0"/>
    <x v="1"/>
    <x v="29"/>
    <n v="4.7457627118644069E-2"/>
    <n v="0"/>
    <n v="0"/>
    <n v="0"/>
    <n v="0"/>
    <n v="2.5850340136054421E-2"/>
  </r>
  <r>
    <x v="17"/>
    <s v="0700-01-000"/>
    <m/>
    <x v="0"/>
    <s v="Saint Louis"/>
    <s v="Hermantown Public School District"/>
    <n v="41"/>
    <n v="0"/>
    <n v="0"/>
    <n v="0"/>
    <n v="0"/>
    <n v="3"/>
    <n v="44"/>
    <n v="1.6492578339747114E-3"/>
    <n v="2.4189114898295765E-2"/>
    <n v="191"/>
    <n v="9.7300050942435046E-2"/>
    <n v="1819"/>
    <n v="1963"/>
    <x v="1708"/>
    <n v="22"/>
    <n v="6"/>
    <n v="24"/>
    <n v="11"/>
    <n v="187"/>
    <n v="0"/>
    <n v="0"/>
    <n v="0"/>
    <n v="0"/>
    <x v="987"/>
    <x v="55"/>
    <x v="41"/>
    <x v="39"/>
    <x v="6"/>
    <n v="2.3375142531356898E-2"/>
    <n v="0"/>
    <n v="0"/>
    <n v="0"/>
    <n v="0"/>
    <n v="2.5838372732270475E-2"/>
  </r>
  <r>
    <x v="15"/>
    <s v="0750-01-000"/>
    <m/>
    <x v="0"/>
    <s v="Stearns"/>
    <s v="Rocori Public School District"/>
    <n v="50"/>
    <n v="0"/>
    <n v="0"/>
    <n v="0"/>
    <n v="0"/>
    <n v="9"/>
    <n v="47"/>
    <n v="4.1512915129151293E-3"/>
    <n v="2.1678966789667898E-2"/>
    <n v="243"/>
    <n v="0.10318471337579618"/>
    <n v="2168"/>
    <n v="2355"/>
    <x v="2564"/>
    <n v="0"/>
    <n v="14"/>
    <n v="13"/>
    <n v="67"/>
    <n v="234"/>
    <n v="0"/>
    <n v="0"/>
    <n v="3"/>
    <n v="0"/>
    <x v="2526"/>
    <x v="0"/>
    <x v="27"/>
    <x v="12"/>
    <x v="172"/>
    <n v="2.4073182474723159E-2"/>
    <n v="0"/>
    <n v="0"/>
    <n v="0"/>
    <n v="0"/>
    <n v="2.5830258302583026E-2"/>
  </r>
  <r>
    <x v="14"/>
    <s v="0191-01-000"/>
    <s v="yes"/>
    <x v="1"/>
    <s v="Dakota"/>
    <s v="Burnsville Public School District"/>
    <n v="217"/>
    <n v="0"/>
    <n v="27"/>
    <n v="18"/>
    <n v="0"/>
    <n v="27"/>
    <n v="257"/>
    <n v="2.4500907441016334E-3"/>
    <n v="2.3321234119782215E-2"/>
    <n v="152"/>
    <n v="1.3960323291697281E-2"/>
    <n v="11020"/>
    <n v="10888"/>
    <x v="2565"/>
    <n v="50"/>
    <n v="1314"/>
    <n v="829"/>
    <n v="601"/>
    <n v="131"/>
    <n v="0"/>
    <n v="10"/>
    <n v="0"/>
    <n v="0"/>
    <x v="2527"/>
    <x v="82"/>
    <x v="693"/>
    <x v="607"/>
    <x v="755"/>
    <n v="2.6528117359413204E-2"/>
    <n v="0"/>
    <n v="2.02854996243426E-2"/>
    <n v="2.1251475796930343E-2"/>
    <n v="0"/>
    <n v="2.5771324863883848E-2"/>
  </r>
  <r>
    <x v="2"/>
    <s v="0578-01-000"/>
    <m/>
    <x v="0"/>
    <s v="Pine"/>
    <s v="Pine City Public School District"/>
    <n v="29"/>
    <n v="0"/>
    <n v="0"/>
    <n v="0"/>
    <n v="0"/>
    <n v="5"/>
    <n v="36"/>
    <n v="3.1387319522912741E-3"/>
    <n v="2.2598870056497175E-2"/>
    <n v="116"/>
    <n v="6.9544364508393283E-2"/>
    <n v="1593"/>
    <n v="1668"/>
    <x v="2566"/>
    <n v="22"/>
    <n v="17"/>
    <n v="21"/>
    <n v="53"/>
    <n v="111"/>
    <n v="0"/>
    <n v="4"/>
    <n v="0"/>
    <n v="0"/>
    <x v="593"/>
    <x v="55"/>
    <x v="45"/>
    <x v="25"/>
    <x v="184"/>
    <n v="1.9687712152070606E-2"/>
    <n v="0"/>
    <n v="0"/>
    <n v="0"/>
    <n v="0"/>
    <n v="2.5737602008788447E-2"/>
  </r>
  <r>
    <x v="16"/>
    <s v="0473-01-000"/>
    <m/>
    <x v="0"/>
    <s v="Mille Lacs"/>
    <s v="Isle Public School District"/>
    <n v="6"/>
    <n v="0"/>
    <n v="0"/>
    <n v="4"/>
    <n v="0"/>
    <n v="0"/>
    <n v="14"/>
    <n v="0"/>
    <n v="2.5735294117647058E-2"/>
    <n v="41"/>
    <n v="7.1803852889667244E-2"/>
    <n v="544"/>
    <n v="571"/>
    <x v="248"/>
    <n v="32"/>
    <n v="0"/>
    <n v="0"/>
    <n v="0"/>
    <n v="41"/>
    <n v="0"/>
    <n v="0"/>
    <n v="0"/>
    <n v="0"/>
    <x v="267"/>
    <x v="118"/>
    <x v="0"/>
    <x v="10"/>
    <x v="1"/>
    <n v="1.1904761904761904E-2"/>
    <n v="0"/>
    <n v="0"/>
    <n v="1"/>
    <n v="0"/>
    <n v="2.5735294117647058E-2"/>
  </r>
  <r>
    <x v="10"/>
    <s v="0129-01-000"/>
    <m/>
    <x v="0"/>
    <s v="Chippewa"/>
    <s v="Montevideo Public School District"/>
    <n v="16"/>
    <n v="4"/>
    <n v="0"/>
    <n v="0"/>
    <n v="4"/>
    <n v="0"/>
    <n v="31"/>
    <n v="0"/>
    <n v="2.568351284175642E-2"/>
    <n v="145"/>
    <n v="0.10976532929598788"/>
    <n v="1207"/>
    <n v="1321"/>
    <x v="2214"/>
    <n v="25"/>
    <n v="28"/>
    <n v="13"/>
    <n v="157"/>
    <n v="130"/>
    <n v="0"/>
    <n v="0"/>
    <n v="0"/>
    <n v="6"/>
    <x v="2011"/>
    <x v="32"/>
    <x v="60"/>
    <x v="31"/>
    <x v="110"/>
    <n v="1.6260162601626018E-2"/>
    <n v="0.13793103448275862"/>
    <n v="0"/>
    <n v="0"/>
    <n v="2.5806451612903226E-2"/>
    <n v="2.568351284175642E-2"/>
  </r>
  <r>
    <x v="17"/>
    <s v="0581-01-000"/>
    <m/>
    <x v="0"/>
    <s v="Pipestone"/>
    <s v="Edgerton Public School District"/>
    <n v="6"/>
    <n v="0"/>
    <n v="0"/>
    <n v="0"/>
    <n v="0"/>
    <n v="0"/>
    <n v="6"/>
    <n v="0"/>
    <n v="2.564102564102564E-2"/>
    <n v="73"/>
    <n v="0.2425249169435216"/>
    <n v="234"/>
    <n v="301"/>
    <x v="1617"/>
    <n v="3"/>
    <n v="6"/>
    <n v="1"/>
    <n v="3"/>
    <n v="62"/>
    <n v="0"/>
    <n v="4"/>
    <n v="0"/>
    <n v="0"/>
    <x v="499"/>
    <x v="6"/>
    <x v="6"/>
    <x v="1"/>
    <x v="17"/>
    <n v="2.5862068965517241E-2"/>
    <n v="0"/>
    <n v="0"/>
    <n v="0"/>
    <n v="0"/>
    <n v="2.564102564102564E-2"/>
  </r>
  <r>
    <x v="16"/>
    <s v="0719-01-000"/>
    <s v="yes"/>
    <x v="1"/>
    <s v="Scott"/>
    <s v="Prior Lake-Savage Area Schools"/>
    <n v="106"/>
    <n v="3"/>
    <n v="0"/>
    <n v="0"/>
    <n v="0"/>
    <n v="0"/>
    <n v="119"/>
    <n v="0"/>
    <n v="2.5624461670973299E-2"/>
    <n v="137"/>
    <n v="2.9386529386529386E-2"/>
    <n v="4644"/>
    <n v="4662"/>
    <x v="2567"/>
    <n v="42"/>
    <n v="55"/>
    <n v="97"/>
    <n v="36"/>
    <n v="124"/>
    <n v="0"/>
    <n v="0"/>
    <n v="0"/>
    <n v="0"/>
    <x v="2528"/>
    <x v="13"/>
    <x v="80"/>
    <x v="523"/>
    <x v="113"/>
    <n v="2.401449932034436E-2"/>
    <n v="6.6666666666666666E-2"/>
    <n v="0"/>
    <n v="0"/>
    <n v="0"/>
    <n v="2.5624461670973299E-2"/>
  </r>
  <r>
    <x v="14"/>
    <s v="0466-01-000"/>
    <m/>
    <x v="0"/>
    <s v="Wright"/>
    <s v="Dassel-Cokato Public School Dist."/>
    <n v="48"/>
    <n v="0"/>
    <n v="0"/>
    <n v="0"/>
    <n v="0"/>
    <n v="0"/>
    <n v="56"/>
    <n v="0"/>
    <n v="2.5605852766346592E-2"/>
    <n v="212"/>
    <n v="9.0482287665386255E-2"/>
    <n v="2187"/>
    <n v="2343"/>
    <x v="2568"/>
    <n v="8"/>
    <n v="4"/>
    <n v="17"/>
    <n v="42"/>
    <n v="199"/>
    <n v="0"/>
    <n v="0"/>
    <n v="0"/>
    <n v="5"/>
    <x v="2529"/>
    <x v="35"/>
    <x v="2"/>
    <x v="58"/>
    <x v="164"/>
    <n v="2.2630834512022632E-2"/>
    <n v="0"/>
    <n v="0"/>
    <n v="0"/>
    <n v="0"/>
    <n v="2.5605852766346592E-2"/>
  </r>
  <r>
    <x v="8"/>
    <s v="0477-01-000"/>
    <m/>
    <x v="0"/>
    <s v="Mille Lacs"/>
    <s v="Princeton Public School District"/>
    <n v="85"/>
    <n v="0"/>
    <n v="0"/>
    <n v="0"/>
    <n v="0"/>
    <n v="35"/>
    <n v="56"/>
    <n v="9.8425196850393699E-3"/>
    <n v="1.5748031496062992E-2"/>
    <n v="31"/>
    <n v="8.8672768878718528E-3"/>
    <n v="3556"/>
    <n v="3496"/>
    <x v="2569"/>
    <n v="36"/>
    <n v="28"/>
    <n v="32"/>
    <n v="49"/>
    <n v="27"/>
    <n v="0"/>
    <n v="0"/>
    <n v="0"/>
    <n v="0"/>
    <x v="836"/>
    <x v="80"/>
    <x v="60"/>
    <x v="187"/>
    <x v="103"/>
    <n v="2.4933998239953067E-2"/>
    <n v="0"/>
    <n v="0"/>
    <n v="0"/>
    <n v="0"/>
    <n v="2.5590551181102362E-2"/>
  </r>
  <r>
    <x v="12"/>
    <s v="0803-01-000"/>
    <m/>
    <x v="0"/>
    <s v="Traverse"/>
    <s v="Wheaton Area Public School District"/>
    <n v="7"/>
    <n v="0"/>
    <n v="0"/>
    <n v="0"/>
    <n v="0"/>
    <n v="0"/>
    <n v="11"/>
    <n v="0"/>
    <n v="2.5581395348837209E-2"/>
    <n v="60"/>
    <n v="0.12526096033402923"/>
    <n v="430"/>
    <n v="479"/>
    <x v="1401"/>
    <n v="2"/>
    <n v="2"/>
    <n v="5"/>
    <n v="11"/>
    <n v="58"/>
    <n v="0"/>
    <n v="0"/>
    <n v="0"/>
    <n v="0"/>
    <x v="631"/>
    <x v="16"/>
    <x v="6"/>
    <x v="7"/>
    <x v="6"/>
    <n v="1.7156862745098041E-2"/>
    <n v="0"/>
    <n v="0"/>
    <n v="0"/>
    <n v="0"/>
    <n v="2.5581395348837209E-2"/>
  </r>
  <r>
    <x v="14"/>
    <s v="0748-01-000"/>
    <m/>
    <x v="0"/>
    <s v="Stearns"/>
    <s v="Sartell-St. Stephen School District"/>
    <n v="68"/>
    <n v="0"/>
    <n v="0"/>
    <n v="3"/>
    <n v="0"/>
    <n v="0"/>
    <n v="73"/>
    <n v="0"/>
    <n v="2.5569176882661998E-2"/>
    <n v="112"/>
    <n v="3.8700760193503804E-2"/>
    <n v="2855"/>
    <n v="2894"/>
    <x v="2570"/>
    <n v="5"/>
    <n v="9"/>
    <n v="48"/>
    <n v="15"/>
    <n v="102"/>
    <n v="0"/>
    <n v="0"/>
    <n v="3"/>
    <n v="0"/>
    <x v="2530"/>
    <x v="43"/>
    <x v="13"/>
    <x v="372"/>
    <x v="5"/>
    <n v="2.4434063959755659E-2"/>
    <n v="0"/>
    <n v="0"/>
    <n v="6.25E-2"/>
    <n v="0"/>
    <n v="2.5569176882661998E-2"/>
  </r>
  <r>
    <x v="8"/>
    <s v="0012-01-000"/>
    <s v="yes"/>
    <x v="1"/>
    <s v="Anoka"/>
    <s v="Centennial Public School District"/>
    <n v="135"/>
    <n v="0"/>
    <n v="0"/>
    <n v="10"/>
    <n v="3"/>
    <n v="84"/>
    <n v="82"/>
    <n v="1.2933025404157044E-2"/>
    <n v="1.262509622786759E-2"/>
    <n v="496"/>
    <n v="7.2673992673992674E-2"/>
    <n v="6495"/>
    <n v="6825"/>
    <x v="2571"/>
    <n v="105"/>
    <n v="180"/>
    <n v="323"/>
    <n v="160"/>
    <n v="437"/>
    <n v="8"/>
    <n v="0"/>
    <n v="17"/>
    <n v="11"/>
    <x v="2531"/>
    <x v="64"/>
    <x v="540"/>
    <x v="460"/>
    <x v="182"/>
    <n v="2.3457862728062554E-2"/>
    <n v="0"/>
    <n v="0"/>
    <n v="3.1645569620253167E-2"/>
    <n v="1.9736842105263157E-2"/>
    <n v="2.5558121632024634E-2"/>
  </r>
  <r>
    <x v="17"/>
    <s v="0279-01-000"/>
    <s v="yes"/>
    <x v="1"/>
    <s v="Hennepin"/>
    <s v="Osseo Public School District"/>
    <n v="333"/>
    <n v="3"/>
    <n v="168"/>
    <n v="27"/>
    <n v="9"/>
    <n v="223"/>
    <n v="347"/>
    <n v="9.9959657537316785E-3"/>
    <n v="1.5554260612308933E-2"/>
    <n v="302"/>
    <n v="1.3701737670704596E-2"/>
    <n v="22309"/>
    <n v="22041"/>
    <x v="2572"/>
    <n v="185"/>
    <n v="3137"/>
    <n v="2139"/>
    <n v="549"/>
    <n v="210"/>
    <n v="3"/>
    <n v="47"/>
    <n v="6"/>
    <n v="4"/>
    <x v="2532"/>
    <x v="238"/>
    <x v="694"/>
    <x v="608"/>
    <x v="756"/>
    <n v="2.0614089389624862E-2"/>
    <n v="1.6216216216216217E-2"/>
    <n v="5.1565377532228361E-2"/>
    <n v="1.2500000000000001E-2"/>
    <n v="1.6245487364620937E-2"/>
    <n v="2.555022636604061E-2"/>
  </r>
  <r>
    <x v="13"/>
    <s v="0745-01-000"/>
    <m/>
    <x v="0"/>
    <s v="Stearns"/>
    <s v="Albany Public School District"/>
    <n v="39"/>
    <n v="0"/>
    <n v="0"/>
    <n v="0"/>
    <n v="0"/>
    <n v="0"/>
    <n v="42"/>
    <n v="0"/>
    <n v="2.553191489361702E-2"/>
    <n v="53"/>
    <n v="3.2004830917874399E-2"/>
    <n v="1645"/>
    <n v="1656"/>
    <x v="1486"/>
    <n v="1"/>
    <n v="5"/>
    <n v="6"/>
    <n v="2"/>
    <n v="51"/>
    <n v="0"/>
    <n v="0"/>
    <n v="0"/>
    <n v="0"/>
    <x v="2028"/>
    <x v="3"/>
    <x v="5"/>
    <x v="3"/>
    <x v="3"/>
    <n v="2.4E-2"/>
    <n v="0"/>
    <n v="0"/>
    <n v="0"/>
    <n v="0"/>
    <n v="2.553191489361702E-2"/>
  </r>
  <r>
    <x v="14"/>
    <s v="0846-01-000"/>
    <m/>
    <x v="0"/>
    <s v="Wilkin"/>
    <s v="Breckenridge Public School District"/>
    <n v="21"/>
    <n v="0"/>
    <n v="0"/>
    <n v="0"/>
    <n v="0"/>
    <n v="0"/>
    <n v="23"/>
    <n v="0"/>
    <n v="2.5527192008879023E-2"/>
    <n v="16"/>
    <n v="1.7897091722595078E-2"/>
    <n v="901"/>
    <n v="894"/>
    <x v="191"/>
    <n v="16"/>
    <n v="10"/>
    <n v="3"/>
    <n v="31"/>
    <n v="11"/>
    <n v="0"/>
    <n v="0"/>
    <n v="0"/>
    <n v="0"/>
    <x v="1082"/>
    <x v="105"/>
    <x v="14"/>
    <x v="5"/>
    <x v="38"/>
    <n v="2.4881516587677725E-2"/>
    <n v="0"/>
    <n v="0"/>
    <n v="0"/>
    <n v="0"/>
    <n v="2.5527192008879023E-2"/>
  </r>
  <r>
    <x v="13"/>
    <s v="0659-01-000"/>
    <m/>
    <x v="0"/>
    <s v="Rice"/>
    <s v="Northfield Public School District"/>
    <n v="88"/>
    <n v="0"/>
    <n v="0"/>
    <n v="0"/>
    <n v="0"/>
    <n v="57"/>
    <n v="36"/>
    <n v="1.5642151481888036E-2"/>
    <n v="9.8792535675082324E-3"/>
    <n v="104"/>
    <n v="2.8454172366621067E-2"/>
    <n v="3644"/>
    <n v="3655"/>
    <x v="2573"/>
    <n v="10"/>
    <n v="20"/>
    <n v="65"/>
    <n v="128"/>
    <n v="95"/>
    <n v="3"/>
    <n v="0"/>
    <n v="0"/>
    <n v="0"/>
    <x v="2533"/>
    <x v="47"/>
    <x v="43"/>
    <x v="139"/>
    <x v="432"/>
    <n v="2.5670945157526253E-2"/>
    <n v="0"/>
    <n v="0"/>
    <n v="0"/>
    <n v="0"/>
    <n v="2.5521405049396269E-2"/>
  </r>
  <r>
    <x v="12"/>
    <s v="0622-01-000"/>
    <s v="yes"/>
    <x v="1"/>
    <s v="Ramsey"/>
    <s v="North St Paul-Maplewood Oakdale Public School District"/>
    <n v="161"/>
    <n v="0"/>
    <n v="63"/>
    <n v="37"/>
    <n v="21"/>
    <n v="87"/>
    <n v="210"/>
    <n v="7.4755112562295929E-3"/>
    <n v="1.8044337515036948E-2"/>
    <n v="117"/>
    <n v="1.0211206144178741E-2"/>
    <n v="11638"/>
    <n v="11458"/>
    <x v="2574"/>
    <n v="148"/>
    <n v="786"/>
    <n v="836"/>
    <n v="386"/>
    <n v="101"/>
    <n v="0"/>
    <n v="0"/>
    <n v="3"/>
    <n v="5"/>
    <x v="2534"/>
    <x v="26"/>
    <x v="397"/>
    <x v="609"/>
    <x v="386"/>
    <n v="1.7197180089724418E-2"/>
    <n v="0"/>
    <n v="7.4204946996466431E-2"/>
    <n v="4.2528735632183907E-2"/>
    <n v="5.2238805970149252E-2"/>
    <n v="2.5519848771266541E-2"/>
  </r>
  <r>
    <x v="5"/>
    <s v="0129-01-000"/>
    <m/>
    <x v="0"/>
    <s v="Chippewa"/>
    <s v="Montevideo Public School District"/>
    <n v="21"/>
    <n v="0"/>
    <n v="0"/>
    <n v="0"/>
    <n v="0"/>
    <n v="3"/>
    <n v="28"/>
    <n v="2.4671052631578946E-3"/>
    <n v="2.3026315789473683E-2"/>
    <n v="155"/>
    <n v="0.11567164179104478"/>
    <n v="1216"/>
    <n v="1340"/>
    <x v="883"/>
    <n v="25"/>
    <n v="25"/>
    <n v="13"/>
    <n v="195"/>
    <n v="131"/>
    <n v="3"/>
    <n v="0"/>
    <n v="0"/>
    <n v="14"/>
    <x v="1309"/>
    <x v="55"/>
    <x v="51"/>
    <x v="31"/>
    <x v="337"/>
    <n v="2.1604938271604937E-2"/>
    <n v="0"/>
    <n v="0"/>
    <n v="0"/>
    <n v="0"/>
    <n v="2.5493421052631578E-2"/>
  </r>
  <r>
    <x v="13"/>
    <s v="2534-01-000"/>
    <m/>
    <x v="0"/>
    <s v="Renville"/>
    <s v="Bird Island-Olivia-Lake Lillian Public School District"/>
    <n v="24"/>
    <n v="0"/>
    <n v="0"/>
    <n v="0"/>
    <n v="0"/>
    <n v="0"/>
    <n v="27"/>
    <n v="0"/>
    <n v="2.5471698113207548E-2"/>
    <n v="29"/>
    <n v="2.7306967984934087E-2"/>
    <n v="1060"/>
    <n v="1062"/>
    <x v="482"/>
    <n v="2"/>
    <n v="1"/>
    <n v="3"/>
    <n v="140"/>
    <n v="21"/>
    <n v="0"/>
    <n v="0"/>
    <n v="0"/>
    <n v="0"/>
    <x v="674"/>
    <x v="16"/>
    <x v="3"/>
    <x v="5"/>
    <x v="562"/>
    <n v="2.577873254564984E-2"/>
    <n v="0"/>
    <n v="0"/>
    <n v="0"/>
    <n v="0"/>
    <n v="2.5471698113207548E-2"/>
  </r>
  <r>
    <x v="12"/>
    <s v="0813-01-000"/>
    <m/>
    <x v="0"/>
    <s v="Wabasha"/>
    <s v="Lake City Public School District"/>
    <n v="33"/>
    <n v="0"/>
    <n v="0"/>
    <n v="0"/>
    <n v="0"/>
    <n v="0"/>
    <n v="37"/>
    <n v="0"/>
    <n v="2.5464556090846524E-2"/>
    <n v="46"/>
    <n v="3.1463748290013679E-2"/>
    <n v="1453"/>
    <n v="1462"/>
    <x v="640"/>
    <n v="0"/>
    <n v="19"/>
    <n v="11"/>
    <n v="24"/>
    <n v="43"/>
    <n v="0"/>
    <n v="0"/>
    <n v="0"/>
    <n v="0"/>
    <x v="447"/>
    <x v="0"/>
    <x v="57"/>
    <x v="20"/>
    <x v="11"/>
    <n v="2.3605150214592276E-2"/>
    <n v="0"/>
    <n v="0"/>
    <n v="0"/>
    <n v="0"/>
    <n v="2.5464556090846524E-2"/>
  </r>
  <r>
    <x v="1"/>
    <s v="0832-01-000"/>
    <s v="yes"/>
    <x v="1"/>
    <s v="Washington"/>
    <s v="Mahtomedi Public School District"/>
    <n v="40"/>
    <n v="0"/>
    <n v="4"/>
    <n v="0"/>
    <n v="3"/>
    <n v="9"/>
    <n v="53"/>
    <n v="3.6915504511894994E-3"/>
    <n v="2.1739130434782608E-2"/>
    <n v="929"/>
    <n v="0.28108925869894102"/>
    <n v="2438"/>
    <n v="3305"/>
    <x v="2575"/>
    <n v="6"/>
    <n v="122"/>
    <n v="98"/>
    <n v="79"/>
    <n v="829"/>
    <n v="0"/>
    <n v="21"/>
    <n v="31"/>
    <n v="30"/>
    <x v="775"/>
    <x v="31"/>
    <x v="118"/>
    <x v="333"/>
    <x v="37"/>
    <n v="1.8091361374943465E-2"/>
    <n v="0"/>
    <n v="3.8095238095238099E-2"/>
    <n v="0"/>
    <n v="5.7692307692307696E-2"/>
    <n v="2.5430680885972109E-2"/>
  </r>
  <r>
    <x v="17"/>
    <s v="0698-01-000"/>
    <m/>
    <x v="0"/>
    <s v="Saint Louis"/>
    <s v="Floodwood Public School District"/>
    <n v="9"/>
    <n v="0"/>
    <n v="0"/>
    <n v="0"/>
    <n v="0"/>
    <n v="0"/>
    <n v="11"/>
    <n v="0"/>
    <n v="2.5404157043879907E-2"/>
    <n v="24"/>
    <n v="5.3811659192825115E-2"/>
    <n v="433"/>
    <n v="446"/>
    <x v="478"/>
    <n v="1"/>
    <n v="5"/>
    <n v="3"/>
    <n v="5"/>
    <n v="24"/>
    <n v="0"/>
    <n v="0"/>
    <n v="0"/>
    <n v="0"/>
    <x v="133"/>
    <x v="3"/>
    <x v="5"/>
    <x v="5"/>
    <x v="25"/>
    <n v="2.1582733812949641E-2"/>
    <n v="0"/>
    <n v="0"/>
    <n v="0"/>
    <n v="0"/>
    <n v="2.5404157043879907E-2"/>
  </r>
  <r>
    <x v="17"/>
    <s v="0813-01-000"/>
    <m/>
    <x v="0"/>
    <s v="Wabasha"/>
    <s v="Lake City Public School District"/>
    <n v="35"/>
    <n v="0"/>
    <n v="0"/>
    <n v="0"/>
    <n v="0"/>
    <n v="0"/>
    <n v="38"/>
    <n v="0"/>
    <n v="2.5384101536406144E-2"/>
    <n v="41"/>
    <n v="2.7333333333333334E-2"/>
    <n v="1497"/>
    <n v="1500"/>
    <x v="689"/>
    <n v="0"/>
    <n v="19"/>
    <n v="15"/>
    <n v="19"/>
    <n v="37"/>
    <n v="0"/>
    <n v="0"/>
    <n v="0"/>
    <n v="0"/>
    <x v="2479"/>
    <x v="0"/>
    <x v="57"/>
    <x v="27"/>
    <x v="13"/>
    <n v="2.4221453287197232E-2"/>
    <n v="0"/>
    <n v="0"/>
    <n v="0"/>
    <n v="0"/>
    <n v="2.5384101536406144E-2"/>
  </r>
  <r>
    <x v="15"/>
    <s v="0500-01-000"/>
    <m/>
    <x v="0"/>
    <s v="Mower"/>
    <s v="Southland Public School District"/>
    <n v="14"/>
    <n v="0"/>
    <n v="0"/>
    <n v="0"/>
    <n v="0"/>
    <n v="0"/>
    <n v="17"/>
    <n v="0"/>
    <n v="2.5373134328358207E-2"/>
    <n v="68"/>
    <n v="9.4313453536754507E-2"/>
    <n v="670"/>
    <n v="721"/>
    <x v="319"/>
    <n v="3"/>
    <n v="2"/>
    <n v="4"/>
    <n v="5"/>
    <n v="68"/>
    <n v="0"/>
    <n v="0"/>
    <n v="0"/>
    <n v="0"/>
    <x v="140"/>
    <x v="6"/>
    <x v="6"/>
    <x v="10"/>
    <x v="25"/>
    <n v="2.1439509954058193E-2"/>
    <n v="0"/>
    <n v="0"/>
    <n v="0"/>
    <n v="0"/>
    <n v="2.5373134328358207E-2"/>
  </r>
  <r>
    <x v="15"/>
    <s v="0700-01-000"/>
    <m/>
    <x v="0"/>
    <s v="Saint Louis"/>
    <s v="Hermantown Public School District"/>
    <n v="38"/>
    <n v="0"/>
    <n v="4"/>
    <n v="0"/>
    <n v="0"/>
    <n v="8"/>
    <n v="37"/>
    <n v="4.5095828635851182E-3"/>
    <n v="2.0856820744081173E-2"/>
    <n v="255"/>
    <n v="0.12852822580645162"/>
    <n v="1774"/>
    <n v="1984"/>
    <x v="1245"/>
    <n v="23"/>
    <n v="4"/>
    <n v="26"/>
    <n v="14"/>
    <n v="249"/>
    <n v="0"/>
    <n v="0"/>
    <n v="0"/>
    <n v="0"/>
    <x v="1899"/>
    <x v="255"/>
    <x v="8"/>
    <x v="57"/>
    <x v="7"/>
    <n v="2.2274325908558032E-2"/>
    <n v="0"/>
    <n v="0.5"/>
    <n v="0"/>
    <n v="0"/>
    <n v="2.5366403607666291E-2"/>
  </r>
  <r>
    <x v="6"/>
    <s v="0272-01-000"/>
    <s v="yes"/>
    <x v="1"/>
    <s v="Hennepin"/>
    <s v="Eden Prairie Public School District"/>
    <n v="190"/>
    <n v="0"/>
    <n v="32"/>
    <n v="18"/>
    <n v="0"/>
    <n v="61"/>
    <n v="194"/>
    <n v="6.0563939634630656E-3"/>
    <n v="1.926131850675139E-2"/>
    <n v="169"/>
    <n v="1.6923693170438615E-2"/>
    <n v="10072"/>
    <n v="9986"/>
    <x v="2576"/>
    <n v="48"/>
    <n v="769"/>
    <n v="747"/>
    <n v="236"/>
    <n v="122"/>
    <n v="0"/>
    <n v="12"/>
    <n v="12"/>
    <n v="3"/>
    <x v="2535"/>
    <x v="98"/>
    <x v="695"/>
    <x v="610"/>
    <x v="513"/>
    <n v="2.301914223406833E-2"/>
    <n v="0"/>
    <n v="4.0557667934093787E-2"/>
    <n v="2.3904382470119521E-2"/>
    <n v="0"/>
    <n v="2.5317712470214457E-2"/>
  </r>
  <r>
    <x v="17"/>
    <s v="2184-01-000"/>
    <m/>
    <x v="0"/>
    <s v="Rock"/>
    <s v="Luverne Public School District"/>
    <n v="29"/>
    <n v="0"/>
    <n v="0"/>
    <n v="0"/>
    <n v="0"/>
    <n v="0"/>
    <n v="32"/>
    <n v="0"/>
    <n v="2.5296442687747035E-2"/>
    <n v="119"/>
    <n v="8.8017751479289946E-2"/>
    <n v="1265"/>
    <n v="1352"/>
    <x v="1683"/>
    <n v="5"/>
    <n v="16"/>
    <n v="24"/>
    <n v="31"/>
    <n v="117"/>
    <n v="0"/>
    <n v="0"/>
    <n v="0"/>
    <n v="0"/>
    <x v="2536"/>
    <x v="43"/>
    <x v="31"/>
    <x v="39"/>
    <x v="38"/>
    <n v="2.4410774410774411E-2"/>
    <n v="0"/>
    <n v="0"/>
    <n v="0"/>
    <n v="0"/>
    <n v="2.5296442687747035E-2"/>
  </r>
  <r>
    <x v="3"/>
    <s v="0276-01-000"/>
    <s v="yes"/>
    <x v="1"/>
    <s v="Hennepin"/>
    <s v="Minnetonka Public School District"/>
    <n v="134"/>
    <n v="0"/>
    <n v="15"/>
    <n v="3"/>
    <n v="9"/>
    <n v="44"/>
    <n v="146"/>
    <n v="5.854177754124534E-3"/>
    <n v="1.9425226184140502E-2"/>
    <n v="3241"/>
    <n v="0.30670956752152928"/>
    <n v="7516"/>
    <n v="10567"/>
    <x v="2577"/>
    <n v="58"/>
    <n v="352"/>
    <n v="790"/>
    <n v="414"/>
    <n v="2529"/>
    <n v="21"/>
    <n v="124"/>
    <n v="370"/>
    <n v="156"/>
    <x v="2537"/>
    <x v="52"/>
    <x v="506"/>
    <x v="73"/>
    <x v="495"/>
    <n v="2.0433058859408357E-2"/>
    <n v="0"/>
    <n v="6.1728395061728392E-2"/>
    <n v="7.0921985815602835E-3"/>
    <n v="3.3707865168539325E-2"/>
    <n v="2.5279403938265034E-2"/>
  </r>
  <r>
    <x v="13"/>
    <s v="0085-01-000"/>
    <m/>
    <x v="0"/>
    <s v="Brown"/>
    <s v="Springfield Public School District"/>
    <n v="15"/>
    <n v="0"/>
    <n v="0"/>
    <n v="0"/>
    <n v="0"/>
    <n v="0"/>
    <n v="17"/>
    <n v="0"/>
    <n v="2.5260029717682021E-2"/>
    <n v="82"/>
    <n v="0.1111111111111111"/>
    <n v="673"/>
    <n v="738"/>
    <x v="1420"/>
    <n v="1"/>
    <n v="0"/>
    <n v="3"/>
    <n v="18"/>
    <n v="80"/>
    <n v="0"/>
    <n v="0"/>
    <n v="0"/>
    <n v="0"/>
    <x v="746"/>
    <x v="3"/>
    <x v="0"/>
    <x v="5"/>
    <x v="39"/>
    <n v="2.2865853658536585E-2"/>
    <n v="0"/>
    <n v="0"/>
    <n v="0"/>
    <n v="0"/>
    <n v="2.5260029717682021E-2"/>
  </r>
  <r>
    <x v="14"/>
    <s v="0252-01-000"/>
    <m/>
    <x v="0"/>
    <s v="Goodhue"/>
    <s v="Cannon Falls Public School District"/>
    <n v="31"/>
    <n v="0"/>
    <n v="0"/>
    <n v="0"/>
    <n v="0"/>
    <n v="5"/>
    <n v="29"/>
    <n v="3.7119524870081661E-3"/>
    <n v="2.1529324424647365E-2"/>
    <n v="73"/>
    <n v="5.2669552669552672E-2"/>
    <n v="1347"/>
    <n v="1386"/>
    <x v="472"/>
    <n v="7"/>
    <n v="14"/>
    <n v="23"/>
    <n v="9"/>
    <n v="63"/>
    <n v="0"/>
    <n v="3"/>
    <n v="0"/>
    <n v="0"/>
    <x v="2538"/>
    <x v="47"/>
    <x v="42"/>
    <x v="155"/>
    <x v="22"/>
    <n v="2.3827824750192159E-2"/>
    <n v="0"/>
    <n v="0"/>
    <n v="0"/>
    <n v="0"/>
    <n v="2.5241276911655532E-2"/>
  </r>
  <r>
    <x v="17"/>
    <s v="0150-01-000"/>
    <m/>
    <x v="0"/>
    <s v="Clay"/>
    <s v="Hawley Public School District"/>
    <n v="17"/>
    <n v="0"/>
    <n v="0"/>
    <n v="0"/>
    <n v="0"/>
    <n v="0"/>
    <n v="21"/>
    <n v="0"/>
    <n v="2.5240384615384616E-2"/>
    <n v="101"/>
    <n v="0.11074561403508772"/>
    <n v="832"/>
    <n v="912"/>
    <x v="1469"/>
    <n v="4"/>
    <n v="3"/>
    <n v="2"/>
    <n v="3"/>
    <n v="101"/>
    <n v="0"/>
    <n v="0"/>
    <n v="0"/>
    <n v="0"/>
    <x v="607"/>
    <x v="2"/>
    <x v="4"/>
    <x v="0"/>
    <x v="17"/>
    <n v="2.0833333333333332E-2"/>
    <n v="0"/>
    <n v="0"/>
    <n v="0"/>
    <n v="0"/>
    <n v="2.5240384615384616E-2"/>
  </r>
  <r>
    <x v="16"/>
    <s v="0152-01-000"/>
    <m/>
    <x v="0"/>
    <s v="Clay"/>
    <s v="Moorhead Public School District"/>
    <n v="123"/>
    <n v="3"/>
    <n v="0"/>
    <n v="3"/>
    <n v="11"/>
    <n v="0"/>
    <n v="145"/>
    <n v="0"/>
    <n v="2.5239338555265448E-2"/>
    <n v="98"/>
    <n v="1.7199017199017199E-2"/>
    <n v="5745"/>
    <n v="5698"/>
    <x v="1578"/>
    <n v="181"/>
    <n v="76"/>
    <n v="70"/>
    <n v="476"/>
    <n v="71"/>
    <n v="0"/>
    <n v="0"/>
    <n v="0"/>
    <n v="19"/>
    <x v="2539"/>
    <x v="138"/>
    <x v="492"/>
    <x v="269"/>
    <x v="757"/>
    <n v="2.4863553668890235E-2"/>
    <n v="1.6304347826086956E-2"/>
    <n v="0"/>
    <n v="4.1095890410958902E-2"/>
    <n v="2.3504273504273504E-2"/>
    <n v="2.5239338555265448E-2"/>
  </r>
  <r>
    <x v="17"/>
    <s v="0846-01-000"/>
    <m/>
    <x v="0"/>
    <s v="Wilkin"/>
    <s v="Breckenridge Public School District"/>
    <n v="24"/>
    <n v="0"/>
    <n v="0"/>
    <n v="0"/>
    <n v="0"/>
    <n v="0"/>
    <n v="24"/>
    <n v="0"/>
    <n v="2.5210084033613446E-2"/>
    <n v="11"/>
    <n v="1.1714589989350373E-2"/>
    <n v="952"/>
    <n v="939"/>
    <x v="1228"/>
    <n v="15"/>
    <n v="9"/>
    <n v="4"/>
    <n v="47"/>
    <n v="9"/>
    <n v="0"/>
    <n v="0"/>
    <n v="0"/>
    <n v="0"/>
    <x v="160"/>
    <x v="46"/>
    <x v="13"/>
    <x v="10"/>
    <x v="153"/>
    <n v="2.7303754266211604E-2"/>
    <n v="0"/>
    <n v="0"/>
    <n v="0"/>
    <n v="0"/>
    <n v="2.5210084033613446E-2"/>
  </r>
  <r>
    <x v="13"/>
    <s v="0204-01-000"/>
    <m/>
    <x v="0"/>
    <s v="Dodge"/>
    <s v="Kasson-Mantorville School District"/>
    <n v="39"/>
    <n v="0"/>
    <n v="0"/>
    <n v="0"/>
    <n v="0"/>
    <n v="0"/>
    <n v="43"/>
    <n v="0"/>
    <n v="2.5205158264947247E-2"/>
    <n v="89"/>
    <n v="5.0799086757990865E-2"/>
    <n v="1706"/>
    <n v="1752"/>
    <x v="2301"/>
    <n v="8"/>
    <n v="11"/>
    <n v="18"/>
    <n v="38"/>
    <n v="89"/>
    <n v="0"/>
    <n v="0"/>
    <n v="0"/>
    <n v="0"/>
    <x v="696"/>
    <x v="35"/>
    <x v="42"/>
    <x v="105"/>
    <x v="144"/>
    <n v="2.3867809057527539E-2"/>
    <n v="0"/>
    <n v="0"/>
    <n v="0"/>
    <n v="0"/>
    <n v="2.5205158264947247E-2"/>
  </r>
  <r>
    <x v="14"/>
    <s v="0276-01-000"/>
    <s v="yes"/>
    <x v="1"/>
    <s v="Hennepin"/>
    <s v="Minnetonka Public School District"/>
    <n v="164"/>
    <n v="0"/>
    <n v="9"/>
    <n v="0"/>
    <n v="4"/>
    <n v="26"/>
    <n v="163"/>
    <n v="3.4592868547099519E-3"/>
    <n v="2.1687067589143162E-2"/>
    <n v="298"/>
    <n v="3.9081967213114757E-2"/>
    <n v="7516"/>
    <n v="7625"/>
    <x v="2578"/>
    <n v="43"/>
    <n v="156"/>
    <n v="296"/>
    <n v="144"/>
    <n v="238"/>
    <n v="0"/>
    <n v="7"/>
    <n v="19"/>
    <n v="6"/>
    <x v="2540"/>
    <x v="121"/>
    <x v="696"/>
    <x v="611"/>
    <x v="315"/>
    <n v="2.3726851851851853E-2"/>
    <n v="0"/>
    <n v="5.6962025316455694E-2"/>
    <n v="0"/>
    <n v="2.8169014084507043E-2"/>
    <n v="2.5146354443853113E-2"/>
  </r>
  <r>
    <x v="12"/>
    <s v="2311-01-000"/>
    <m/>
    <x v="0"/>
    <s v="Clearwater"/>
    <s v="Clearbrook-Gonvick School District"/>
    <n v="10"/>
    <n v="0"/>
    <n v="0"/>
    <n v="0"/>
    <n v="0"/>
    <n v="0"/>
    <n v="13"/>
    <n v="0"/>
    <n v="2.5096525096525095E-2"/>
    <n v="21"/>
    <n v="3.9923954372623575E-2"/>
    <n v="518"/>
    <n v="526"/>
    <x v="1423"/>
    <n v="42"/>
    <n v="4"/>
    <n v="8"/>
    <n v="5"/>
    <n v="11"/>
    <n v="4"/>
    <n v="0"/>
    <n v="0"/>
    <n v="0"/>
    <x v="115"/>
    <x v="168"/>
    <x v="2"/>
    <x v="8"/>
    <x v="25"/>
    <n v="2.1459227467811159E-2"/>
    <n v="0"/>
    <n v="0"/>
    <n v="0"/>
    <n v="0"/>
    <n v="2.5096525096525095E-2"/>
  </r>
  <r>
    <x v="16"/>
    <s v="0279-01-000"/>
    <s v="yes"/>
    <x v="1"/>
    <s v="Hennepin"/>
    <s v="Osseo Public School District"/>
    <n v="343"/>
    <n v="3"/>
    <n v="152"/>
    <n v="23"/>
    <n v="9"/>
    <n v="205"/>
    <n v="352"/>
    <n v="9.2122410461510807E-3"/>
    <n v="1.5818091942659415E-2"/>
    <n v="321"/>
    <n v="1.4579643003133943E-2"/>
    <n v="22253"/>
    <n v="22017"/>
    <x v="2579"/>
    <n v="177"/>
    <n v="2911"/>
    <n v="1893"/>
    <n v="461"/>
    <n v="220"/>
    <n v="0"/>
    <n v="72"/>
    <n v="3"/>
    <n v="0"/>
    <x v="2541"/>
    <x v="170"/>
    <x v="697"/>
    <x v="612"/>
    <x v="758"/>
    <n v="2.0541382201461254E-2"/>
    <n v="1.6666666666666666E-2"/>
    <n v="5.0819124038783019E-2"/>
    <n v="1.2023000522739153E-2"/>
    <n v="1.9148936170212766E-2"/>
    <n v="2.5030332988810494E-2"/>
  </r>
  <r>
    <x v="13"/>
    <s v="0280-01-000"/>
    <s v="yes"/>
    <x v="1"/>
    <s v="Hennepin"/>
    <s v="Richfield Public School District"/>
    <n v="47"/>
    <n v="6"/>
    <n v="32"/>
    <n v="11"/>
    <n v="0"/>
    <n v="10"/>
    <n v="95"/>
    <n v="2.3826542768644269E-3"/>
    <n v="2.2635215630212056E-2"/>
    <n v="141"/>
    <n v="3.3309709425939048E-2"/>
    <n v="4197"/>
    <n v="4233"/>
    <x v="2580"/>
    <n v="43"/>
    <n v="590"/>
    <n v="306"/>
    <n v="312"/>
    <n v="64"/>
    <n v="3"/>
    <n v="53"/>
    <n v="7"/>
    <n v="5"/>
    <x v="2542"/>
    <x v="212"/>
    <x v="698"/>
    <x v="613"/>
    <x v="672"/>
    <n v="1.5692821368948246E-2"/>
    <n v="0.13043478260869565"/>
    <n v="5.6239015817223195E-2"/>
    <n v="3.5483870967741936E-2"/>
    <n v="0"/>
    <n v="2.5017869907076482E-2"/>
  </r>
  <r>
    <x v="15"/>
    <s v="0297-01-000"/>
    <m/>
    <x v="0"/>
    <s v="Houston"/>
    <s v="Spring Grove School District"/>
    <n v="9"/>
    <n v="0"/>
    <n v="0"/>
    <n v="0"/>
    <n v="0"/>
    <n v="0"/>
    <n v="9"/>
    <n v="0"/>
    <n v="2.5000000000000001E-2"/>
    <n v="19"/>
    <n v="5.1351351351351354E-2"/>
    <n v="360"/>
    <n v="370"/>
    <x v="1266"/>
    <n v="2"/>
    <n v="0"/>
    <n v="0"/>
    <n v="0"/>
    <n v="19"/>
    <n v="0"/>
    <n v="0"/>
    <n v="0"/>
    <n v="0"/>
    <x v="756"/>
    <x v="16"/>
    <x v="0"/>
    <x v="2"/>
    <x v="1"/>
    <n v="2.5139664804469275E-2"/>
    <n v="0"/>
    <n v="0"/>
    <n v="0"/>
    <n v="0"/>
    <n v="2.5000000000000001E-2"/>
  </r>
  <r>
    <x v="13"/>
    <s v="0381-01-000"/>
    <m/>
    <x v="0"/>
    <s v="Lake"/>
    <s v="Lake Superior Public School Dist."/>
    <n v="48"/>
    <n v="0"/>
    <n v="0"/>
    <n v="0"/>
    <n v="0"/>
    <n v="0"/>
    <n v="53"/>
    <n v="0"/>
    <n v="2.4976437323279924E-2"/>
    <n v="26"/>
    <n v="1.2410501193317422E-2"/>
    <n v="2122"/>
    <n v="2095"/>
    <x v="2581"/>
    <n v="13"/>
    <n v="10"/>
    <n v="5"/>
    <n v="8"/>
    <n v="24"/>
    <n v="0"/>
    <n v="0"/>
    <n v="0"/>
    <n v="0"/>
    <x v="2543"/>
    <x v="91"/>
    <x v="14"/>
    <x v="7"/>
    <x v="27"/>
    <n v="2.3010546500479387E-2"/>
    <n v="0"/>
    <n v="0"/>
    <n v="0"/>
    <n v="0"/>
    <n v="2.4976437323279924E-2"/>
  </r>
  <r>
    <x v="15"/>
    <s v="0748-01-000"/>
    <m/>
    <x v="0"/>
    <s v="Stearns"/>
    <s v="Sartell-St. Stephen School District"/>
    <n v="59"/>
    <n v="0"/>
    <n v="0"/>
    <n v="0"/>
    <n v="0"/>
    <n v="5"/>
    <n v="63"/>
    <n v="1.8335166850018336E-3"/>
    <n v="2.3102310231023101E-2"/>
    <n v="117"/>
    <n v="4.2146974063400573E-2"/>
    <n v="2727"/>
    <n v="2776"/>
    <x v="2582"/>
    <n v="4"/>
    <n v="12"/>
    <n v="57"/>
    <n v="16"/>
    <n v="105"/>
    <n v="0"/>
    <n v="0"/>
    <n v="4"/>
    <n v="0"/>
    <x v="2460"/>
    <x v="2"/>
    <x v="25"/>
    <x v="174"/>
    <x v="4"/>
    <n v="2.2340022718667172E-2"/>
    <n v="0"/>
    <n v="0"/>
    <n v="0"/>
    <n v="0"/>
    <n v="2.4935826916024934E-2"/>
  </r>
  <r>
    <x v="16"/>
    <s v="2184-01-000"/>
    <m/>
    <x v="0"/>
    <s v="Rock"/>
    <s v="Luverne Public School District"/>
    <n v="31"/>
    <n v="0"/>
    <n v="0"/>
    <n v="0"/>
    <n v="0"/>
    <n v="0"/>
    <n v="32"/>
    <n v="0"/>
    <n v="2.4883359253499222E-2"/>
    <n v="111"/>
    <n v="8.1318681318681321E-2"/>
    <n v="1286"/>
    <n v="1365"/>
    <x v="2583"/>
    <n v="5"/>
    <n v="11"/>
    <n v="27"/>
    <n v="33"/>
    <n v="105"/>
    <n v="0"/>
    <n v="0"/>
    <n v="0"/>
    <n v="0"/>
    <x v="2491"/>
    <x v="43"/>
    <x v="42"/>
    <x v="153"/>
    <x v="105"/>
    <n v="2.5514403292181069E-2"/>
    <n v="0"/>
    <n v="0"/>
    <n v="0"/>
    <n v="0"/>
    <n v="2.4883359253499222E-2"/>
  </r>
  <r>
    <x v="12"/>
    <s v="0282-01-000"/>
    <s v="yes"/>
    <x v="1"/>
    <s v="Hennepin"/>
    <s v="St. Anthony-New Brighton Schools"/>
    <n v="6"/>
    <n v="0"/>
    <n v="0"/>
    <n v="4"/>
    <n v="3"/>
    <n v="0"/>
    <n v="26"/>
    <n v="0"/>
    <n v="2.4880382775119617E-2"/>
    <n v="509"/>
    <n v="0.33311518324607331"/>
    <n v="1045"/>
    <n v="1528"/>
    <x v="1164"/>
    <n v="19"/>
    <n v="68"/>
    <n v="122"/>
    <n v="29"/>
    <n v="424"/>
    <n v="5"/>
    <n v="23"/>
    <n v="28"/>
    <n v="11"/>
    <x v="2544"/>
    <x v="93"/>
    <x v="174"/>
    <x v="329"/>
    <x v="15"/>
    <n v="6.8807339449541288E-3"/>
    <n v="0"/>
    <n v="0"/>
    <n v="4.0816326530612242E-2"/>
    <n v="0.14285714285714285"/>
    <n v="2.4880382775119617E-2"/>
  </r>
  <r>
    <x v="15"/>
    <s v="2448-01-000"/>
    <m/>
    <x v="0"/>
    <s v="Martin"/>
    <s v="Martin County West School District"/>
    <n v="20"/>
    <n v="0"/>
    <n v="0"/>
    <n v="0"/>
    <n v="0"/>
    <n v="0"/>
    <n v="20"/>
    <n v="0"/>
    <n v="2.4875621890547265E-2"/>
    <n v="118"/>
    <n v="0.13082039911308205"/>
    <n v="804"/>
    <n v="902"/>
    <x v="142"/>
    <n v="0"/>
    <n v="7"/>
    <n v="5"/>
    <n v="7"/>
    <n v="115"/>
    <n v="0"/>
    <n v="0"/>
    <n v="3"/>
    <n v="0"/>
    <x v="1572"/>
    <x v="0"/>
    <x v="21"/>
    <x v="0"/>
    <x v="35"/>
    <n v="2.5380710659898477E-2"/>
    <n v="0"/>
    <n v="0"/>
    <n v="0"/>
    <n v="0"/>
    <n v="2.4875621890547265E-2"/>
  </r>
  <r>
    <x v="3"/>
    <s v="0273-01-000"/>
    <s v="yes"/>
    <x v="1"/>
    <s v="Hennepin"/>
    <s v="Edina Public School District"/>
    <n v="96"/>
    <n v="0"/>
    <n v="17"/>
    <n v="33"/>
    <n v="17"/>
    <n v="66"/>
    <n v="120"/>
    <n v="8.8223499532148111E-3"/>
    <n v="1.6040636278572384E-2"/>
    <n v="1292"/>
    <n v="0.15045999767089788"/>
    <n v="7481"/>
    <n v="8587"/>
    <x v="2584"/>
    <n v="25"/>
    <n v="586"/>
    <n v="1004"/>
    <n v="406"/>
    <n v="781"/>
    <n v="0"/>
    <n v="256"/>
    <n v="131"/>
    <n v="85"/>
    <x v="2545"/>
    <x v="108"/>
    <x v="699"/>
    <x v="614"/>
    <x v="706"/>
    <n v="1.6323754463526612E-2"/>
    <n v="0"/>
    <n v="4.8991354466858789E-2"/>
    <n v="3.6423841059602648E-2"/>
    <n v="5.0295857988165681E-2"/>
    <n v="2.4862986231787197E-2"/>
  </r>
  <r>
    <x v="6"/>
    <s v="0252-01-000"/>
    <m/>
    <x v="0"/>
    <s v="Goodhue"/>
    <s v="Cannon Falls Public School District"/>
    <n v="27"/>
    <n v="0"/>
    <n v="0"/>
    <n v="0"/>
    <n v="0"/>
    <n v="3"/>
    <n v="30"/>
    <n v="2.2522522522522522E-3"/>
    <n v="2.2522522522522521E-2"/>
    <n v="72"/>
    <n v="5.2516411378555797E-2"/>
    <n v="1332"/>
    <n v="1371"/>
    <x v="2585"/>
    <n v="6"/>
    <n v="9"/>
    <n v="25"/>
    <n v="11"/>
    <n v="65"/>
    <n v="0"/>
    <n v="0"/>
    <n v="0"/>
    <n v="0"/>
    <x v="976"/>
    <x v="31"/>
    <x v="13"/>
    <x v="81"/>
    <x v="6"/>
    <n v="2.1060842433697349E-2"/>
    <n v="0"/>
    <n v="0"/>
    <n v="0"/>
    <n v="0"/>
    <n v="2.4774774774774775E-2"/>
  </r>
  <r>
    <x v="1"/>
    <s v="0911-01-000"/>
    <m/>
    <x v="0"/>
    <s v="Isanti"/>
    <s v="Cambridge-Isanti Public School Dist"/>
    <n v="108"/>
    <n v="0"/>
    <n v="0"/>
    <n v="0"/>
    <n v="0"/>
    <n v="27"/>
    <n v="101"/>
    <n v="5.2214271900986268E-3"/>
    <n v="1.9532005414813383E-2"/>
    <n v="46"/>
    <n v="9.039103949695421E-3"/>
    <n v="5171"/>
    <n v="5089"/>
    <x v="2586"/>
    <n v="60"/>
    <n v="85"/>
    <n v="101"/>
    <n v="99"/>
    <n v="41"/>
    <n v="0"/>
    <n v="0"/>
    <n v="0"/>
    <n v="0"/>
    <x v="2546"/>
    <x v="51"/>
    <x v="659"/>
    <x v="358"/>
    <x v="30"/>
    <n v="2.2448555393889003E-2"/>
    <n v="0"/>
    <n v="0"/>
    <n v="0"/>
    <n v="0"/>
    <n v="2.4753432604912008E-2"/>
  </r>
  <r>
    <x v="9"/>
    <s v="2856-01-000"/>
    <m/>
    <x v="0"/>
    <s v="Marshall"/>
    <s v="Stephen-Argyle Central Schools"/>
    <n v="3"/>
    <n v="0"/>
    <n v="0"/>
    <n v="0"/>
    <n v="0"/>
    <n v="0"/>
    <n v="9"/>
    <n v="0"/>
    <n v="2.4725274725274724E-2"/>
    <n v="11"/>
    <n v="3.0054644808743168E-2"/>
    <n v="364"/>
    <n v="366"/>
    <x v="646"/>
    <n v="0"/>
    <n v="1"/>
    <n v="0"/>
    <n v="31"/>
    <n v="10"/>
    <n v="0"/>
    <n v="0"/>
    <n v="0"/>
    <n v="0"/>
    <x v="862"/>
    <x v="0"/>
    <x v="3"/>
    <x v="2"/>
    <x v="38"/>
    <n v="9.1743119266055051E-3"/>
    <n v="0"/>
    <n v="0"/>
    <n v="0"/>
    <n v="0"/>
    <n v="2.4725274725274724E-2"/>
  </r>
  <r>
    <x v="14"/>
    <s v="0719-01-000"/>
    <s v="yes"/>
    <x v="1"/>
    <s v="Scott"/>
    <s v="Prior Lake-Savage Area Schools"/>
    <n v="126"/>
    <n v="3"/>
    <n v="0"/>
    <n v="0"/>
    <n v="0"/>
    <n v="3"/>
    <n v="141"/>
    <n v="5.1440329218107E-4"/>
    <n v="2.4176954732510289E-2"/>
    <n v="259"/>
    <n v="4.3551370438876746E-2"/>
    <n v="5832"/>
    <n v="5947"/>
    <x v="2587"/>
    <n v="88"/>
    <n v="120"/>
    <n v="265"/>
    <n v="106"/>
    <n v="218"/>
    <n v="9"/>
    <n v="3"/>
    <n v="14"/>
    <n v="0"/>
    <x v="2547"/>
    <x v="21"/>
    <x v="406"/>
    <x v="93"/>
    <x v="134"/>
    <n v="2.3881728582259287E-2"/>
    <n v="3.6585365853658534E-2"/>
    <n v="0"/>
    <n v="0"/>
    <n v="0"/>
    <n v="2.469135802469136E-2"/>
  </r>
  <r>
    <x v="11"/>
    <s v="0533-01-000"/>
    <m/>
    <x v="0"/>
    <s v="Olmsted"/>
    <s v="Dover-Eyota Public School District"/>
    <n v="11"/>
    <n v="0"/>
    <n v="0"/>
    <n v="0"/>
    <n v="0"/>
    <n v="0"/>
    <n v="20"/>
    <n v="0"/>
    <n v="2.4660912453760789E-2"/>
    <n v="362"/>
    <n v="0.31396357328707719"/>
    <n v="811"/>
    <n v="1153"/>
    <x v="570"/>
    <n v="1"/>
    <n v="10"/>
    <n v="18"/>
    <n v="13"/>
    <n v="350"/>
    <n v="0"/>
    <n v="0"/>
    <n v="5"/>
    <n v="0"/>
    <x v="185"/>
    <x v="3"/>
    <x v="14"/>
    <x v="31"/>
    <x v="8"/>
    <n v="1.4248704663212436E-2"/>
    <n v="0"/>
    <n v="0"/>
    <n v="0"/>
    <n v="0"/>
    <n v="2.4660912453760789E-2"/>
  </r>
  <r>
    <x v="3"/>
    <s v="0531-01-000"/>
    <m/>
    <x v="0"/>
    <s v="Olmsted"/>
    <s v="Byron Public School District"/>
    <n v="32"/>
    <n v="0"/>
    <n v="0"/>
    <n v="0"/>
    <n v="0"/>
    <n v="10"/>
    <n v="32"/>
    <n v="5.8582308142940834E-3"/>
    <n v="1.8746338605741066E-2"/>
    <n v="359"/>
    <n v="0.17737154150197629"/>
    <n v="1707"/>
    <n v="2024"/>
    <x v="2588"/>
    <n v="8"/>
    <n v="37"/>
    <n v="39"/>
    <n v="57"/>
    <n v="332"/>
    <n v="0"/>
    <n v="4"/>
    <n v="7"/>
    <n v="10"/>
    <x v="1558"/>
    <x v="35"/>
    <x v="53"/>
    <x v="187"/>
    <x v="153"/>
    <n v="2.0214782059380921E-2"/>
    <n v="0"/>
    <n v="0"/>
    <n v="0"/>
    <n v="0"/>
    <n v="2.4604569420035149E-2"/>
  </r>
  <r>
    <x v="12"/>
    <s v="0284-01-000"/>
    <s v="yes"/>
    <x v="1"/>
    <s v="Hennepin"/>
    <s v="Wayzata Public School District"/>
    <n v="196"/>
    <n v="0"/>
    <n v="4"/>
    <n v="0"/>
    <n v="8"/>
    <n v="9"/>
    <n v="218"/>
    <n v="9.7508125677139759E-4"/>
    <n v="2.3618634886240521E-2"/>
    <n v="531"/>
    <n v="5.5695405915670231E-2"/>
    <n v="9230"/>
    <n v="9534"/>
    <x v="1047"/>
    <n v="20"/>
    <n v="374"/>
    <n v="523"/>
    <n v="139"/>
    <n v="424"/>
    <n v="0"/>
    <n v="63"/>
    <n v="21"/>
    <n v="3"/>
    <x v="2548"/>
    <x v="190"/>
    <x v="331"/>
    <x v="615"/>
    <x v="241"/>
    <n v="2.3757575757575759E-2"/>
    <n v="0"/>
    <n v="1.2698412698412698E-2"/>
    <n v="0"/>
    <n v="5.5555555555555552E-2"/>
    <n v="2.459371614301192E-2"/>
  </r>
  <r>
    <x v="12"/>
    <s v="0700-01-000"/>
    <m/>
    <x v="0"/>
    <s v="Saint Louis"/>
    <s v="Hermantown Public School District"/>
    <n v="37"/>
    <n v="0"/>
    <n v="0"/>
    <n v="0"/>
    <n v="0"/>
    <n v="10"/>
    <n v="34"/>
    <n v="5.5834729201563373E-3"/>
    <n v="1.8983807928531545E-2"/>
    <n v="216"/>
    <n v="0.11003565970453388"/>
    <n v="1791"/>
    <n v="1963"/>
    <x v="2589"/>
    <n v="18"/>
    <n v="3"/>
    <n v="25"/>
    <n v="10"/>
    <n v="213"/>
    <n v="0"/>
    <n v="0"/>
    <n v="0"/>
    <n v="0"/>
    <x v="555"/>
    <x v="132"/>
    <x v="4"/>
    <x v="81"/>
    <x v="32"/>
    <n v="2.1374927787406125E-2"/>
    <n v="0"/>
    <n v="0"/>
    <n v="0"/>
    <n v="0"/>
    <n v="2.4567280848687881E-2"/>
  </r>
  <r>
    <x v="17"/>
    <s v="0492-01-000"/>
    <m/>
    <x v="0"/>
    <s v="Mower"/>
    <s v="Austin Public School District"/>
    <n v="96"/>
    <n v="0"/>
    <n v="0"/>
    <n v="0"/>
    <n v="0"/>
    <n v="0"/>
    <n v="103"/>
    <n v="0"/>
    <n v="2.4494649227110584E-2"/>
    <n v="49"/>
    <n v="1.1804384485666104E-2"/>
    <n v="4205"/>
    <n v="4151"/>
    <x v="2590"/>
    <n v="18"/>
    <n v="91"/>
    <n v="137"/>
    <n v="393"/>
    <n v="42"/>
    <n v="0"/>
    <n v="0"/>
    <n v="0"/>
    <n v="0"/>
    <x v="2549"/>
    <x v="132"/>
    <x v="221"/>
    <x v="616"/>
    <x v="365"/>
    <n v="2.69209197980931E-2"/>
    <n v="0"/>
    <n v="0"/>
    <n v="0"/>
    <n v="0"/>
    <n v="2.4494649227110584E-2"/>
  </r>
  <r>
    <x v="9"/>
    <s v="0006-03-000"/>
    <s v="yes"/>
    <x v="1"/>
    <s v="Dakota"/>
    <s v="South St. Paul Public School Dist."/>
    <n v="40"/>
    <n v="0"/>
    <n v="14"/>
    <n v="0"/>
    <n v="13"/>
    <n v="30"/>
    <n v="43"/>
    <n v="1.0063737001006373E-2"/>
    <n v="1.4424689701442469E-2"/>
    <n v="338"/>
    <n v="0.10412815773259396"/>
    <n v="2981"/>
    <n v="3246"/>
    <x v="2591"/>
    <n v="34"/>
    <n v="229"/>
    <n v="43"/>
    <n v="535"/>
    <n v="255"/>
    <n v="0"/>
    <n v="15"/>
    <n v="0"/>
    <n v="49"/>
    <x v="2550"/>
    <x v="8"/>
    <x v="681"/>
    <x v="65"/>
    <x v="759"/>
    <n v="1.8264840182648401E-2"/>
    <n v="0"/>
    <n v="6.1403508771929821E-2"/>
    <n v="0"/>
    <n v="2.6052104208416832E-2"/>
    <n v="2.4488426702448843E-2"/>
  </r>
  <r>
    <x v="15"/>
    <s v="0682-01-000"/>
    <m/>
    <x v="0"/>
    <s v="Roseau"/>
    <s v="Roseau Public School District"/>
    <n v="29"/>
    <n v="0"/>
    <n v="0"/>
    <n v="0"/>
    <n v="0"/>
    <n v="0"/>
    <n v="36"/>
    <n v="0"/>
    <n v="2.4456521739130436E-2"/>
    <n v="44"/>
    <n v="2.9729729729729731E-2"/>
    <n v="1472"/>
    <n v="1480"/>
    <x v="1111"/>
    <n v="7"/>
    <n v="5"/>
    <n v="13"/>
    <n v="2"/>
    <n v="43"/>
    <n v="0"/>
    <n v="0"/>
    <n v="0"/>
    <n v="0"/>
    <x v="2242"/>
    <x v="47"/>
    <x v="5"/>
    <x v="31"/>
    <x v="3"/>
    <n v="2.0152883947185545E-2"/>
    <n v="0"/>
    <n v="0"/>
    <n v="0"/>
    <n v="0"/>
    <n v="2.4456521739130436E-2"/>
  </r>
  <r>
    <x v="14"/>
    <s v="0833-01-000"/>
    <s v="yes"/>
    <x v="1"/>
    <s v="Washington"/>
    <s v="South Washington County School Dist"/>
    <n v="322"/>
    <n v="0"/>
    <n v="26"/>
    <n v="29"/>
    <n v="8"/>
    <n v="270"/>
    <n v="127"/>
    <n v="1.660312384700529E-2"/>
    <n v="7.8096175132210061E-3"/>
    <n v="40"/>
    <n v="2.5149324111914491E-3"/>
    <n v="16262"/>
    <n v="15905"/>
    <x v="2305"/>
    <n v="89"/>
    <n v="892"/>
    <n v="1091"/>
    <n v="598"/>
    <n v="26"/>
    <n v="0"/>
    <n v="0"/>
    <n v="0"/>
    <n v="0"/>
    <x v="2551"/>
    <x v="69"/>
    <x v="700"/>
    <x v="617"/>
    <x v="760"/>
    <n v="2.379720641489912E-2"/>
    <n v="0"/>
    <n v="2.8322440087145968E-2"/>
    <n v="2.5892857142857145E-2"/>
    <n v="1.3201320132013201E-2"/>
    <n v="2.4412741360226295E-2"/>
  </r>
  <r>
    <x v="12"/>
    <s v="0162-01-000"/>
    <m/>
    <x v="0"/>
    <s v="Clearwater"/>
    <s v="Bagley Public School District"/>
    <n v="24"/>
    <n v="0"/>
    <n v="0"/>
    <n v="0"/>
    <n v="0"/>
    <n v="0"/>
    <n v="27"/>
    <n v="0"/>
    <n v="2.4412296564195298E-2"/>
    <n v="7"/>
    <n v="6.4456721915285451E-3"/>
    <n v="1106"/>
    <n v="1086"/>
    <x v="846"/>
    <n v="214"/>
    <n v="2"/>
    <n v="5"/>
    <n v="12"/>
    <n v="4"/>
    <n v="0"/>
    <n v="0"/>
    <n v="0"/>
    <n v="0"/>
    <x v="2240"/>
    <x v="206"/>
    <x v="6"/>
    <x v="7"/>
    <x v="12"/>
    <n v="2.7491408934707903E-2"/>
    <n v="0"/>
    <n v="0"/>
    <n v="0"/>
    <n v="0"/>
    <n v="2.4412296564195298E-2"/>
  </r>
  <r>
    <x v="11"/>
    <s v="0696-01-000"/>
    <m/>
    <x v="0"/>
    <s v="Saint Louis"/>
    <s v="Ely Public School District"/>
    <n v="11"/>
    <n v="0"/>
    <n v="0"/>
    <n v="0"/>
    <n v="0"/>
    <n v="0"/>
    <n v="12"/>
    <n v="0"/>
    <n v="2.4390243902439025E-2"/>
    <n v="64"/>
    <n v="0.11764705882352941"/>
    <n v="492"/>
    <n v="544"/>
    <x v="389"/>
    <n v="23"/>
    <n v="4"/>
    <n v="2"/>
    <n v="4"/>
    <n v="59"/>
    <n v="3"/>
    <n v="0"/>
    <n v="0"/>
    <n v="0"/>
    <x v="936"/>
    <x v="190"/>
    <x v="2"/>
    <x v="0"/>
    <x v="29"/>
    <n v="2.3758099352051837E-2"/>
    <n v="0"/>
    <n v="0"/>
    <n v="0"/>
    <n v="0"/>
    <n v="2.4390243902439025E-2"/>
  </r>
  <r>
    <x v="16"/>
    <s v="0112-01-000"/>
    <s v="yes"/>
    <x v="1"/>
    <s v="Carver"/>
    <s v="Eastern Carver County Public School"/>
    <n v="152"/>
    <n v="0"/>
    <n v="4"/>
    <n v="4"/>
    <n v="0"/>
    <n v="60"/>
    <n v="116"/>
    <n v="8.2987551867219917E-3"/>
    <n v="1.6044260027662516E-2"/>
    <n v="50"/>
    <n v="7.0382882882882884E-3"/>
    <n v="7230"/>
    <n v="7104"/>
    <x v="2592"/>
    <n v="14"/>
    <n v="63"/>
    <n v="175"/>
    <n v="275"/>
    <n v="42"/>
    <n v="0"/>
    <n v="0"/>
    <n v="0"/>
    <n v="0"/>
    <x v="2552"/>
    <x v="93"/>
    <x v="11"/>
    <x v="29"/>
    <x v="761"/>
    <n v="2.2730671452071183E-2"/>
    <n v="0"/>
    <n v="5.9701492537313432E-2"/>
    <n v="2.23463687150838E-2"/>
    <n v="0"/>
    <n v="2.4343015214384506E-2"/>
  </r>
  <r>
    <x v="13"/>
    <s v="0719-01-000"/>
    <s v="yes"/>
    <x v="1"/>
    <s v="Scott"/>
    <s v="Prior Lake-Savage Area Schools"/>
    <n v="88"/>
    <n v="5"/>
    <n v="0"/>
    <n v="0"/>
    <n v="0"/>
    <n v="0"/>
    <n v="109"/>
    <n v="0"/>
    <n v="2.4222222222222221E-2"/>
    <n v="110"/>
    <n v="2.4439013552543878E-2"/>
    <n v="4500"/>
    <n v="4501"/>
    <x v="2593"/>
    <n v="36"/>
    <n v="18"/>
    <n v="53"/>
    <n v="18"/>
    <n v="100"/>
    <n v="0"/>
    <n v="0"/>
    <n v="3"/>
    <n v="0"/>
    <x v="2553"/>
    <x v="14"/>
    <x v="67"/>
    <x v="237"/>
    <x v="39"/>
    <n v="2.0160366552119131E-2"/>
    <n v="0.12195121951219512"/>
    <n v="0"/>
    <n v="0"/>
    <n v="0"/>
    <n v="2.4222222222222221E-2"/>
  </r>
  <r>
    <x v="12"/>
    <s v="2448-01-000"/>
    <m/>
    <x v="0"/>
    <s v="Martin"/>
    <s v="Martin County West School District"/>
    <n v="15"/>
    <n v="0"/>
    <n v="4"/>
    <n v="0"/>
    <n v="0"/>
    <n v="0"/>
    <n v="20"/>
    <n v="0"/>
    <n v="2.4213075060532687E-2"/>
    <n v="118"/>
    <n v="0.12770562770562771"/>
    <n v="826"/>
    <n v="924"/>
    <x v="1438"/>
    <n v="3"/>
    <n v="5"/>
    <n v="8"/>
    <n v="7"/>
    <n v="113"/>
    <n v="0"/>
    <n v="0"/>
    <n v="3"/>
    <n v="0"/>
    <x v="188"/>
    <x v="6"/>
    <x v="13"/>
    <x v="7"/>
    <x v="35"/>
    <n v="1.86799501867995E-2"/>
    <n v="0"/>
    <n v="0.44444444444444442"/>
    <n v="0"/>
    <n v="0"/>
    <n v="2.4213075060532687E-2"/>
  </r>
  <r>
    <x v="14"/>
    <s v="0139-01-000"/>
    <m/>
    <x v="0"/>
    <s v="Chisago"/>
    <s v="Rush City Public School District"/>
    <n v="19"/>
    <n v="0"/>
    <n v="0"/>
    <n v="0"/>
    <n v="0"/>
    <n v="0"/>
    <n v="24"/>
    <n v="0"/>
    <n v="2.4193548387096774E-2"/>
    <n v="0"/>
    <n v="0"/>
    <n v="992"/>
    <n v="968"/>
    <x v="2594"/>
    <n v="9"/>
    <n v="14"/>
    <n v="10"/>
    <n v="10"/>
    <n v="0"/>
    <n v="0"/>
    <n v="0"/>
    <n v="0"/>
    <n v="0"/>
    <x v="1525"/>
    <x v="68"/>
    <x v="27"/>
    <x v="12"/>
    <x v="32"/>
    <n v="2.0127118644067795E-2"/>
    <n v="0"/>
    <n v="0"/>
    <n v="0"/>
    <n v="0"/>
    <n v="2.4193548387096774E-2"/>
  </r>
  <r>
    <x v="7"/>
    <s v="0696-01-000"/>
    <m/>
    <x v="0"/>
    <s v="Saint Louis"/>
    <s v="Ely Public School District"/>
    <n v="12"/>
    <n v="0"/>
    <n v="0"/>
    <n v="0"/>
    <n v="0"/>
    <n v="0"/>
    <n v="12"/>
    <n v="0"/>
    <n v="2.4193548387096774E-2"/>
    <n v="72"/>
    <n v="0.12949640287769784"/>
    <n v="496"/>
    <n v="556"/>
    <x v="195"/>
    <n v="22"/>
    <n v="5"/>
    <n v="3"/>
    <n v="3"/>
    <n v="66"/>
    <n v="3"/>
    <n v="0"/>
    <n v="0"/>
    <n v="0"/>
    <x v="525"/>
    <x v="54"/>
    <x v="5"/>
    <x v="5"/>
    <x v="17"/>
    <n v="2.5586353944562899E-2"/>
    <n v="0"/>
    <n v="0"/>
    <n v="0"/>
    <n v="0"/>
    <n v="2.4193548387096774E-2"/>
  </r>
  <r>
    <x v="13"/>
    <s v="2311-01-000"/>
    <m/>
    <x v="0"/>
    <s v="Clearwater"/>
    <s v="Clearbrook-Gonvick School District"/>
    <n v="13"/>
    <n v="0"/>
    <n v="0"/>
    <n v="0"/>
    <n v="0"/>
    <n v="0"/>
    <n v="15"/>
    <n v="0"/>
    <n v="2.4115755627009645E-2"/>
    <n v="0"/>
    <n v="0"/>
    <n v="622"/>
    <n v="607"/>
    <x v="1460"/>
    <n v="39"/>
    <n v="5"/>
    <n v="6"/>
    <n v="8"/>
    <n v="0"/>
    <n v="0"/>
    <n v="0"/>
    <n v="0"/>
    <n v="0"/>
    <x v="1009"/>
    <x v="71"/>
    <x v="5"/>
    <x v="3"/>
    <x v="27"/>
    <n v="2.3090586145648313E-2"/>
    <n v="0"/>
    <n v="0"/>
    <n v="0"/>
    <n v="0"/>
    <n v="2.4115755627009645E-2"/>
  </r>
  <r>
    <x v="13"/>
    <s v="0150-01-000"/>
    <m/>
    <x v="0"/>
    <s v="Clay"/>
    <s v="Hawley Public School District"/>
    <n v="19"/>
    <n v="0"/>
    <n v="0"/>
    <n v="0"/>
    <n v="0"/>
    <n v="0"/>
    <n v="21"/>
    <n v="0"/>
    <n v="2.4110218140068886E-2"/>
    <n v="82"/>
    <n v="8.7982832618025753E-2"/>
    <n v="871"/>
    <n v="932"/>
    <x v="1380"/>
    <n v="4"/>
    <n v="2"/>
    <n v="2"/>
    <n v="0"/>
    <n v="82"/>
    <n v="0"/>
    <n v="0"/>
    <n v="0"/>
    <n v="0"/>
    <x v="577"/>
    <x v="2"/>
    <x v="6"/>
    <x v="0"/>
    <x v="1"/>
    <n v="2.2144522144522144E-2"/>
    <n v="0"/>
    <n v="0"/>
    <n v="0"/>
    <n v="0"/>
    <n v="2.4110218140068886E-2"/>
  </r>
  <r>
    <x v="17"/>
    <s v="0112-01-000"/>
    <s v="yes"/>
    <x v="1"/>
    <s v="Carver"/>
    <s v="Eastern Carver County Public School"/>
    <n v="158"/>
    <n v="0"/>
    <n v="7"/>
    <n v="3"/>
    <n v="0"/>
    <n v="60"/>
    <n v="124"/>
    <n v="7.8554595443833461E-3"/>
    <n v="1.6234616391725583E-2"/>
    <n v="35"/>
    <n v="4.6735211643744159E-3"/>
    <n v="7638"/>
    <n v="7489"/>
    <x v="2595"/>
    <n v="11"/>
    <n v="119"/>
    <n v="211"/>
    <n v="314"/>
    <n v="32"/>
    <n v="0"/>
    <n v="0"/>
    <n v="0"/>
    <n v="0"/>
    <x v="2554"/>
    <x v="90"/>
    <x v="254"/>
    <x v="62"/>
    <x v="762"/>
    <n v="2.2701149425287358E-2"/>
    <n v="0"/>
    <n v="5.5555555555555552E-2"/>
    <n v="1.4018691588785047E-2"/>
    <n v="0"/>
    <n v="2.4090075936108929E-2"/>
  </r>
  <r>
    <x v="13"/>
    <s v="2159-01-000"/>
    <m/>
    <x v="0"/>
    <s v="Renville"/>
    <s v="Buffalo Lk-Hector-Stewart Public Sc"/>
    <n v="13"/>
    <n v="0"/>
    <n v="0"/>
    <n v="0"/>
    <n v="0"/>
    <n v="0"/>
    <n v="16"/>
    <n v="0"/>
    <n v="2.4060150375939851E-2"/>
    <n v="11"/>
    <n v="1.6666666666666666E-2"/>
    <n v="665"/>
    <n v="660"/>
    <x v="411"/>
    <n v="1"/>
    <n v="0"/>
    <n v="1"/>
    <n v="76"/>
    <n v="9"/>
    <n v="0"/>
    <n v="0"/>
    <n v="0"/>
    <n v="0"/>
    <x v="1725"/>
    <x v="3"/>
    <x v="0"/>
    <x v="1"/>
    <x v="88"/>
    <n v="2.1666666666666667E-2"/>
    <n v="0"/>
    <n v="0"/>
    <n v="0"/>
    <n v="0"/>
    <n v="2.4060150375939851E-2"/>
  </r>
  <r>
    <x v="9"/>
    <s v="0534-01-000"/>
    <m/>
    <x v="0"/>
    <s v="Olmsted"/>
    <s v="Stewartville Public School District"/>
    <n v="32"/>
    <n v="0"/>
    <n v="0"/>
    <n v="0"/>
    <n v="0"/>
    <n v="12"/>
    <n v="28"/>
    <n v="7.2028811524609843E-3"/>
    <n v="1.680672268907563E-2"/>
    <n v="183"/>
    <n v="0.1011608623548922"/>
    <n v="1666"/>
    <n v="1809"/>
    <x v="2596"/>
    <n v="14"/>
    <n v="31"/>
    <n v="14"/>
    <n v="19"/>
    <n v="169"/>
    <n v="0"/>
    <n v="0"/>
    <n v="0"/>
    <n v="0"/>
    <x v="2555"/>
    <x v="93"/>
    <x v="20"/>
    <x v="30"/>
    <x v="13"/>
    <n v="2.0075282308657464E-2"/>
    <n v="0"/>
    <n v="0"/>
    <n v="0"/>
    <n v="0"/>
    <n v="2.4009603841536616E-2"/>
  </r>
  <r>
    <x v="1"/>
    <s v="0129-01-000"/>
    <m/>
    <x v="0"/>
    <s v="Chippewa"/>
    <s v="Montevideo Public School District"/>
    <n v="17"/>
    <n v="0"/>
    <n v="0"/>
    <n v="0"/>
    <n v="0"/>
    <n v="0"/>
    <n v="29"/>
    <n v="0"/>
    <n v="2.3947151114781174E-2"/>
    <n v="145"/>
    <n v="0.1092690278824416"/>
    <n v="1211"/>
    <n v="1327"/>
    <x v="2597"/>
    <n v="16"/>
    <n v="18"/>
    <n v="13"/>
    <n v="135"/>
    <n v="128"/>
    <n v="3"/>
    <n v="0"/>
    <n v="0"/>
    <n v="7"/>
    <x v="1092"/>
    <x v="91"/>
    <x v="67"/>
    <x v="31"/>
    <x v="432"/>
    <n v="1.6441005802707929E-2"/>
    <n v="0"/>
    <n v="0"/>
    <n v="0"/>
    <n v="0"/>
    <n v="2.3947151114781174E-2"/>
  </r>
  <r>
    <x v="16"/>
    <s v="0727-01-000"/>
    <m/>
    <x v="0"/>
    <s v="Sherburne"/>
    <s v="Big Lake Public School District"/>
    <n v="54"/>
    <n v="0"/>
    <n v="4"/>
    <n v="0"/>
    <n v="0"/>
    <n v="5"/>
    <n v="59"/>
    <n v="1.8656716417910447E-3"/>
    <n v="2.2014925373134327E-2"/>
    <n v="20"/>
    <n v="7.5872534142640367E-3"/>
    <n v="2680"/>
    <n v="2636"/>
    <x v="2123"/>
    <n v="23"/>
    <n v="14"/>
    <n v="13"/>
    <n v="36"/>
    <n v="15"/>
    <n v="0"/>
    <n v="0"/>
    <n v="0"/>
    <n v="0"/>
    <x v="2556"/>
    <x v="255"/>
    <x v="67"/>
    <x v="31"/>
    <x v="113"/>
    <n v="2.085747392815759E-2"/>
    <n v="0"/>
    <n v="0.22222222222222221"/>
    <n v="0"/>
    <n v="0"/>
    <n v="2.388059701492537E-2"/>
  </r>
  <r>
    <x v="6"/>
    <s v="2856-01-000"/>
    <m/>
    <x v="0"/>
    <s v="Marshall"/>
    <s v="Stephen-Argyle Central Schools"/>
    <n v="3"/>
    <n v="0"/>
    <n v="0"/>
    <n v="0"/>
    <n v="0"/>
    <n v="0"/>
    <n v="9"/>
    <n v="0"/>
    <n v="2.3809523809523808E-2"/>
    <n v="19"/>
    <n v="4.8969072164948453E-2"/>
    <n v="378"/>
    <n v="388"/>
    <x v="164"/>
    <n v="2"/>
    <n v="4"/>
    <n v="0"/>
    <n v="38"/>
    <n v="14"/>
    <n v="0"/>
    <n v="4"/>
    <n v="0"/>
    <n v="0"/>
    <x v="198"/>
    <x v="16"/>
    <x v="0"/>
    <x v="2"/>
    <x v="144"/>
    <n v="9.0090090090090089E-3"/>
    <n v="0"/>
    <n v="0"/>
    <n v="0"/>
    <n v="0"/>
    <n v="2.3809523809523808E-2"/>
  </r>
  <r>
    <x v="6"/>
    <s v="0477-01-000"/>
    <m/>
    <x v="0"/>
    <s v="Mille Lacs"/>
    <s v="Princeton Public School District"/>
    <n v="79"/>
    <n v="0"/>
    <n v="0"/>
    <n v="0"/>
    <n v="0"/>
    <n v="3"/>
    <n v="81"/>
    <n v="8.4961767204757861E-4"/>
    <n v="2.2939677145284623E-2"/>
    <n v="2"/>
    <n v="5.7987822557262973E-4"/>
    <n v="3531"/>
    <n v="3449"/>
    <x v="2598"/>
    <n v="27"/>
    <n v="35"/>
    <n v="31"/>
    <n v="37"/>
    <n v="0"/>
    <n v="0"/>
    <n v="0"/>
    <n v="0"/>
    <n v="0"/>
    <x v="2557"/>
    <x v="42"/>
    <x v="139"/>
    <x v="152"/>
    <x v="164"/>
    <n v="2.3248969982342556E-2"/>
    <n v="0"/>
    <n v="0"/>
    <n v="0"/>
    <n v="0"/>
    <n v="2.3789294817332201E-2"/>
  </r>
  <r>
    <x v="8"/>
    <s v="0282-01-000"/>
    <s v="yes"/>
    <x v="1"/>
    <s v="Hennepin"/>
    <s v="St. Anthony-New Brighton Schools"/>
    <n v="11"/>
    <n v="0"/>
    <n v="0"/>
    <n v="0"/>
    <n v="0"/>
    <n v="6"/>
    <n v="16"/>
    <n v="6.4794816414686825E-3"/>
    <n v="1.7278617710583154E-2"/>
    <n v="801"/>
    <n v="0.46979472140762463"/>
    <n v="926"/>
    <n v="1705"/>
    <x v="2599"/>
    <n v="27"/>
    <n v="104"/>
    <n v="130"/>
    <n v="79"/>
    <n v="654"/>
    <n v="9"/>
    <n v="54"/>
    <n v="44"/>
    <n v="30"/>
    <x v="325"/>
    <x v="132"/>
    <x v="144"/>
    <x v="397"/>
    <x v="103"/>
    <n v="1.5235457063711912E-2"/>
    <n v="0"/>
    <n v="0"/>
    <n v="0"/>
    <n v="0"/>
    <n v="2.3758099352051837E-2"/>
  </r>
  <r>
    <x v="14"/>
    <s v="0006-03-000"/>
    <s v="yes"/>
    <x v="1"/>
    <s v="Dakota"/>
    <s v="South St. Paul Public School Dist."/>
    <n v="37"/>
    <n v="0"/>
    <n v="12"/>
    <n v="8"/>
    <n v="10"/>
    <n v="41"/>
    <n v="32"/>
    <n v="1.3342011064106736E-2"/>
    <n v="1.0413276928083305E-2"/>
    <n v="205"/>
    <n v="6.3962558502340089E-2"/>
    <n v="3073"/>
    <n v="3205"/>
    <x v="2600"/>
    <n v="34"/>
    <n v="159"/>
    <n v="50"/>
    <n v="416"/>
    <n v="162"/>
    <n v="0"/>
    <n v="12"/>
    <n v="0"/>
    <n v="24"/>
    <x v="2558"/>
    <x v="8"/>
    <x v="474"/>
    <x v="150"/>
    <x v="386"/>
    <n v="1.5282940933498555E-2"/>
    <n v="0"/>
    <n v="7.5471698113207544E-2"/>
    <n v="0.13793103448275862"/>
    <n v="2.4875621890547265E-2"/>
    <n v="2.3755287992190042E-2"/>
  </r>
  <r>
    <x v="13"/>
    <s v="0300-01-000"/>
    <m/>
    <x v="0"/>
    <s v="Houston"/>
    <s v="La Crescent-Hokah School District"/>
    <n v="36"/>
    <n v="0"/>
    <n v="0"/>
    <n v="0"/>
    <n v="0"/>
    <n v="27"/>
    <n v="10"/>
    <n v="1.731879409878127E-2"/>
    <n v="6.4143681847338039E-3"/>
    <n v="148"/>
    <n v="8.862275449101796E-2"/>
    <n v="1559"/>
    <n v="1670"/>
    <x v="1575"/>
    <n v="2"/>
    <n v="29"/>
    <n v="19"/>
    <n v="2"/>
    <n v="147"/>
    <n v="0"/>
    <n v="0"/>
    <n v="0"/>
    <n v="0"/>
    <x v="2559"/>
    <x v="16"/>
    <x v="65"/>
    <x v="60"/>
    <x v="3"/>
    <n v="2.3968042609853527E-2"/>
    <n v="0"/>
    <n v="0"/>
    <n v="0"/>
    <n v="0"/>
    <n v="2.3733162283515075E-2"/>
  </r>
  <r>
    <x v="4"/>
    <s v="0282-01-000"/>
    <s v="yes"/>
    <x v="1"/>
    <s v="Hennepin"/>
    <s v="St. Anthony-New Brighton Schools"/>
    <n v="10"/>
    <n v="0"/>
    <n v="0"/>
    <n v="0"/>
    <n v="3"/>
    <n v="3"/>
    <n v="20"/>
    <n v="3.092783505154639E-3"/>
    <n v="2.0618556701030927E-2"/>
    <n v="785"/>
    <n v="0.45323325635103928"/>
    <n v="970"/>
    <n v="1732"/>
    <x v="708"/>
    <n v="17"/>
    <n v="98"/>
    <n v="131"/>
    <n v="75"/>
    <n v="643"/>
    <n v="4"/>
    <n v="47"/>
    <n v="42"/>
    <n v="34"/>
    <x v="925"/>
    <x v="91"/>
    <x v="276"/>
    <x v="362"/>
    <x v="151"/>
    <n v="1.2853470437017995E-2"/>
    <n v="0"/>
    <n v="0"/>
    <n v="0"/>
    <n v="6.8181818181818177E-2"/>
    <n v="2.3711340206185566E-2"/>
  </r>
  <r>
    <x v="14"/>
    <s v="0720-01-000"/>
    <s v="yes"/>
    <x v="1"/>
    <s v="Scott"/>
    <s v="Shakopee Public School District"/>
    <n v="91"/>
    <n v="9"/>
    <n v="0"/>
    <n v="8"/>
    <n v="0"/>
    <n v="3"/>
    <n v="123"/>
    <n v="5.6444026340545623E-4"/>
    <n v="2.3142050799623705E-2"/>
    <n v="44"/>
    <n v="8.4081788648958534E-3"/>
    <n v="5315"/>
    <n v="5233"/>
    <x v="2601"/>
    <n v="97"/>
    <n v="203"/>
    <n v="406"/>
    <n v="590"/>
    <n v="35"/>
    <n v="3"/>
    <n v="0"/>
    <n v="0"/>
    <n v="0"/>
    <x v="2560"/>
    <x v="24"/>
    <x v="701"/>
    <x v="618"/>
    <x v="679"/>
    <n v="2.2789882294014525E-2"/>
    <n v="8.7378640776699032E-2"/>
    <n v="0"/>
    <n v="1.932367149758454E-2"/>
    <n v="0"/>
    <n v="2.3706491063029161E-2"/>
  </r>
  <r>
    <x v="5"/>
    <s v="0273-01-000"/>
    <s v="yes"/>
    <x v="1"/>
    <s v="Hennepin"/>
    <s v="Edina Public School District"/>
    <n v="93"/>
    <n v="0"/>
    <n v="21"/>
    <n v="15"/>
    <n v="17"/>
    <n v="57"/>
    <n v="118"/>
    <n v="7.714169711733658E-3"/>
    <n v="1.5969684666395995E-2"/>
    <n v="1319"/>
    <n v="0.15457635063869682"/>
    <n v="7389"/>
    <n v="8533"/>
    <x v="2602"/>
    <n v="27"/>
    <n v="571"/>
    <n v="976"/>
    <n v="407"/>
    <n v="808"/>
    <n v="3"/>
    <n v="250"/>
    <n v="137"/>
    <n v="94"/>
    <x v="2561"/>
    <x v="94"/>
    <x v="702"/>
    <x v="619"/>
    <x v="409"/>
    <n v="1.5932842213465821E-2"/>
    <n v="0"/>
    <n v="6.1403508771929821E-2"/>
    <n v="1.7564402810304448E-2"/>
    <n v="5.1515151515151514E-2"/>
    <n v="2.3683854378129653E-2"/>
  </r>
  <r>
    <x v="16"/>
    <s v="0698-01-000"/>
    <m/>
    <x v="0"/>
    <s v="Saint Louis"/>
    <s v="Floodwood Public School District"/>
    <n v="8"/>
    <n v="0"/>
    <n v="0"/>
    <n v="0"/>
    <n v="0"/>
    <n v="0"/>
    <n v="10"/>
    <n v="0"/>
    <n v="2.3640661938534278E-2"/>
    <n v="25"/>
    <n v="5.7077625570776253E-2"/>
    <n v="423"/>
    <n v="438"/>
    <x v="852"/>
    <n v="1"/>
    <n v="3"/>
    <n v="0"/>
    <n v="6"/>
    <n v="24"/>
    <n v="0"/>
    <n v="0"/>
    <n v="0"/>
    <n v="0"/>
    <x v="1219"/>
    <x v="3"/>
    <x v="4"/>
    <x v="2"/>
    <x v="21"/>
    <n v="1.9417475728155338E-2"/>
    <n v="0"/>
    <n v="0"/>
    <n v="0"/>
    <n v="0"/>
    <n v="2.3640661938534278E-2"/>
  </r>
  <r>
    <x v="16"/>
    <s v="0813-01-000"/>
    <m/>
    <x v="0"/>
    <s v="Wabasha"/>
    <s v="Lake City Public School District"/>
    <n v="32"/>
    <n v="0"/>
    <n v="0"/>
    <n v="0"/>
    <n v="0"/>
    <n v="0"/>
    <n v="36"/>
    <n v="0"/>
    <n v="2.3622047244094488E-2"/>
    <n v="36"/>
    <n v="2.3622047244094488E-2"/>
    <n v="1524"/>
    <n v="1524"/>
    <x v="1810"/>
    <n v="3"/>
    <n v="15"/>
    <n v="15"/>
    <n v="12"/>
    <n v="34"/>
    <n v="0"/>
    <n v="0"/>
    <n v="0"/>
    <n v="0"/>
    <x v="1127"/>
    <x v="6"/>
    <x v="66"/>
    <x v="27"/>
    <x v="12"/>
    <n v="2.1665538253215978E-2"/>
    <n v="0"/>
    <n v="0"/>
    <n v="0"/>
    <n v="0"/>
    <n v="2.3622047244094488E-2"/>
  </r>
  <r>
    <x v="17"/>
    <s v="0099-01-000"/>
    <m/>
    <x v="0"/>
    <s v="Carlton"/>
    <s v="Esko Public School District"/>
    <n v="20"/>
    <n v="0"/>
    <n v="0"/>
    <n v="0"/>
    <n v="0"/>
    <n v="0"/>
    <n v="24"/>
    <n v="0"/>
    <n v="2.359882005899705E-2"/>
    <n v="95"/>
    <n v="8.731617647058823E-2"/>
    <n v="1017"/>
    <n v="1088"/>
    <x v="789"/>
    <n v="2"/>
    <n v="3"/>
    <n v="8"/>
    <n v="3"/>
    <n v="92"/>
    <n v="0"/>
    <n v="0"/>
    <n v="0"/>
    <n v="0"/>
    <x v="2562"/>
    <x v="16"/>
    <x v="4"/>
    <x v="8"/>
    <x v="17"/>
    <n v="0.02"/>
    <n v="0"/>
    <n v="0"/>
    <n v="0"/>
    <n v="0"/>
    <n v="2.359882005899705E-2"/>
  </r>
  <r>
    <x v="14"/>
    <s v="0138-01-000"/>
    <m/>
    <x v="0"/>
    <s v="Chisago"/>
    <s v="North Branch Public Schools"/>
    <n v="82"/>
    <n v="0"/>
    <n v="0"/>
    <n v="0"/>
    <n v="0"/>
    <n v="8"/>
    <n v="86"/>
    <n v="2.0055151667084481E-3"/>
    <n v="2.1559288042115817E-2"/>
    <n v="36"/>
    <n v="9.1579750699567544E-3"/>
    <n v="3989"/>
    <n v="3931"/>
    <x v="2603"/>
    <n v="31"/>
    <n v="23"/>
    <n v="67"/>
    <n v="73"/>
    <n v="32"/>
    <n v="0"/>
    <n v="0"/>
    <n v="0"/>
    <n v="0"/>
    <x v="2563"/>
    <x v="166"/>
    <x v="23"/>
    <x v="333"/>
    <x v="133"/>
    <n v="2.1653023501452338E-2"/>
    <n v="0"/>
    <n v="0"/>
    <n v="0"/>
    <n v="0"/>
    <n v="2.3564803208824266E-2"/>
  </r>
  <r>
    <x v="17"/>
    <s v="0621-01-000"/>
    <s v="yes"/>
    <x v="1"/>
    <s v="Ramsey"/>
    <s v="Mounds View Public School District"/>
    <n v="219"/>
    <n v="6"/>
    <n v="10"/>
    <n v="18"/>
    <n v="0"/>
    <n v="59"/>
    <n v="215"/>
    <n v="5.0548320767649074E-3"/>
    <n v="1.8420150788211104E-2"/>
    <n v="117"/>
    <n v="1.0160660008684324E-2"/>
    <n v="11672"/>
    <n v="11515"/>
    <x v="2604"/>
    <n v="117"/>
    <n v="514"/>
    <n v="745"/>
    <n v="267"/>
    <n v="99"/>
    <n v="0"/>
    <n v="0"/>
    <n v="0"/>
    <n v="0"/>
    <x v="2564"/>
    <x v="38"/>
    <x v="132"/>
    <x v="620"/>
    <x v="495"/>
    <n v="2.1917534027221776E-2"/>
    <n v="4.878048780487805E-2"/>
    <n v="1.9083969465648856E-2"/>
    <n v="2.3591087811271297E-2"/>
    <n v="0"/>
    <n v="2.3474982864976013E-2"/>
  </r>
  <r>
    <x v="1"/>
    <s v="0447-01-000"/>
    <m/>
    <x v="0"/>
    <s v="Marshall"/>
    <s v="Grygla Public School District"/>
    <n v="3"/>
    <n v="0"/>
    <n v="0"/>
    <n v="0"/>
    <n v="0"/>
    <n v="0"/>
    <n v="3"/>
    <n v="0"/>
    <n v="2.34375E-2"/>
    <n v="40"/>
    <n v="0.24242424242424243"/>
    <n v="128"/>
    <n v="165"/>
    <x v="110"/>
    <n v="0"/>
    <n v="0"/>
    <n v="1"/>
    <n v="4"/>
    <n v="37"/>
    <n v="0"/>
    <n v="0"/>
    <n v="0"/>
    <n v="0"/>
    <x v="859"/>
    <x v="0"/>
    <x v="0"/>
    <x v="1"/>
    <x v="29"/>
    <n v="2.3809523809523808E-2"/>
    <n v="0"/>
    <n v="0"/>
    <n v="0"/>
    <n v="0"/>
    <n v="2.34375E-2"/>
  </r>
  <r>
    <x v="12"/>
    <s v="0511-01-000"/>
    <m/>
    <x v="0"/>
    <s v="Nobles"/>
    <s v="Adrian Public School District"/>
    <n v="7"/>
    <n v="0"/>
    <n v="0"/>
    <n v="0"/>
    <n v="0"/>
    <n v="0"/>
    <n v="13"/>
    <n v="0"/>
    <n v="2.3423423423423424E-2"/>
    <n v="123"/>
    <n v="0.18496240601503761"/>
    <n v="555"/>
    <n v="665"/>
    <x v="945"/>
    <n v="0"/>
    <n v="0"/>
    <n v="7"/>
    <n v="7"/>
    <n v="119"/>
    <n v="0"/>
    <n v="0"/>
    <n v="0"/>
    <n v="0"/>
    <x v="507"/>
    <x v="0"/>
    <x v="0"/>
    <x v="36"/>
    <x v="35"/>
    <n v="1.2987012987012988E-2"/>
    <n v="0"/>
    <n v="0"/>
    <n v="0"/>
    <n v="0"/>
    <n v="2.3423423423423424E-2"/>
  </r>
  <r>
    <x v="15"/>
    <s v="0282-01-000"/>
    <s v="yes"/>
    <x v="1"/>
    <s v="Hennepin"/>
    <s v="St. Anthony-New Brighton Schools"/>
    <n v="8"/>
    <n v="0"/>
    <n v="0"/>
    <n v="5"/>
    <n v="0"/>
    <n v="0"/>
    <n v="25"/>
    <n v="0"/>
    <n v="2.3408239700374533E-2"/>
    <n v="602"/>
    <n v="0.36595744680851061"/>
    <n v="1068"/>
    <n v="1645"/>
    <x v="1427"/>
    <n v="19"/>
    <n v="81"/>
    <n v="131"/>
    <n v="50"/>
    <n v="498"/>
    <n v="8"/>
    <n v="34"/>
    <n v="30"/>
    <n v="15"/>
    <x v="622"/>
    <x v="90"/>
    <x v="237"/>
    <x v="621"/>
    <x v="18"/>
    <n v="9.1533180778032037E-3"/>
    <n v="0"/>
    <n v="0"/>
    <n v="4.716981132075472E-2"/>
    <n v="0"/>
    <n v="2.3408239700374533E-2"/>
  </r>
  <r>
    <x v="12"/>
    <s v="0356-01-000"/>
    <m/>
    <x v="0"/>
    <s v="Kittson"/>
    <s v="Lancaster Public School District"/>
    <n v="3"/>
    <n v="0"/>
    <n v="0"/>
    <n v="0"/>
    <n v="0"/>
    <n v="0"/>
    <n v="4"/>
    <n v="0"/>
    <n v="2.3391812865497075E-2"/>
    <n v="52"/>
    <n v="0.23744292237442921"/>
    <n v="171"/>
    <n v="219"/>
    <x v="2605"/>
    <n v="0"/>
    <n v="2"/>
    <n v="5"/>
    <n v="0"/>
    <n v="52"/>
    <n v="0"/>
    <n v="0"/>
    <n v="0"/>
    <n v="0"/>
    <x v="541"/>
    <x v="0"/>
    <x v="6"/>
    <x v="7"/>
    <x v="1"/>
    <n v="1.8404907975460124E-2"/>
    <n v="0"/>
    <n v="0"/>
    <n v="0"/>
    <n v="0"/>
    <n v="2.3391812865497075E-2"/>
  </r>
  <r>
    <x v="13"/>
    <s v="0333-01-000"/>
    <m/>
    <x v="0"/>
    <s v="Kanabec"/>
    <s v="Ogilvie Public School District"/>
    <n v="15"/>
    <n v="0"/>
    <n v="0"/>
    <n v="0"/>
    <n v="0"/>
    <n v="0"/>
    <n v="17"/>
    <n v="0"/>
    <n v="2.3287671232876714E-2"/>
    <n v="56"/>
    <n v="7.2821846553966188E-2"/>
    <n v="730"/>
    <n v="769"/>
    <x v="829"/>
    <n v="7"/>
    <n v="6"/>
    <n v="8"/>
    <n v="0"/>
    <n v="49"/>
    <n v="0"/>
    <n v="0"/>
    <n v="0"/>
    <n v="0"/>
    <x v="224"/>
    <x v="47"/>
    <x v="41"/>
    <x v="8"/>
    <x v="1"/>
    <n v="2.1067415730337078E-2"/>
    <n v="0"/>
    <n v="0"/>
    <n v="0"/>
    <n v="0"/>
    <n v="2.3287671232876714E-2"/>
  </r>
  <r>
    <x v="17"/>
    <s v="0511-01-000"/>
    <m/>
    <x v="0"/>
    <s v="Nobles"/>
    <s v="Adrian Public School District"/>
    <n v="11"/>
    <n v="0"/>
    <n v="0"/>
    <n v="0"/>
    <n v="0"/>
    <n v="0"/>
    <n v="13"/>
    <n v="0"/>
    <n v="2.3214285714285715E-2"/>
    <n v="124"/>
    <n v="0.18479880774962743"/>
    <n v="560"/>
    <n v="671"/>
    <x v="2606"/>
    <n v="0"/>
    <n v="0"/>
    <n v="10"/>
    <n v="5"/>
    <n v="119"/>
    <n v="0"/>
    <n v="0"/>
    <n v="0"/>
    <n v="0"/>
    <x v="841"/>
    <x v="0"/>
    <x v="0"/>
    <x v="12"/>
    <x v="25"/>
    <n v="2.0072992700729927E-2"/>
    <n v="0"/>
    <n v="0"/>
    <n v="0"/>
    <n v="0"/>
    <n v="2.3214285714285715E-2"/>
  </r>
  <r>
    <x v="10"/>
    <s v="0533-01-000"/>
    <m/>
    <x v="0"/>
    <s v="Olmsted"/>
    <s v="Dover-Eyota Public School District"/>
    <n v="17"/>
    <n v="0"/>
    <n v="0"/>
    <n v="0"/>
    <n v="0"/>
    <n v="0"/>
    <n v="18"/>
    <n v="0"/>
    <n v="2.3195876288659795E-2"/>
    <n v="360"/>
    <n v="0.32200357781753131"/>
    <n v="776"/>
    <n v="1118"/>
    <x v="301"/>
    <n v="5"/>
    <n v="13"/>
    <n v="24"/>
    <n v="17"/>
    <n v="335"/>
    <n v="0"/>
    <n v="4"/>
    <n v="12"/>
    <n v="0"/>
    <x v="506"/>
    <x v="43"/>
    <x v="13"/>
    <x v="17"/>
    <x v="61"/>
    <n v="2.2941970310391364E-2"/>
    <n v="0"/>
    <n v="0"/>
    <n v="0"/>
    <n v="0"/>
    <n v="2.3195876288659795E-2"/>
  </r>
  <r>
    <x v="16"/>
    <s v="0623-01-000"/>
    <s v="yes"/>
    <x v="1"/>
    <s v="Ramsey"/>
    <s v="Roseville Public School District"/>
    <n v="93"/>
    <n v="0"/>
    <n v="24"/>
    <n v="17"/>
    <n v="10"/>
    <n v="54"/>
    <n v="95"/>
    <n v="8.3968278650287664E-3"/>
    <n v="1.4772197169958015E-2"/>
    <n v="351"/>
    <n v="5.2917232021709636E-2"/>
    <n v="6431"/>
    <n v="6633"/>
    <x v="2607"/>
    <n v="49"/>
    <n v="424"/>
    <n v="685"/>
    <n v="195"/>
    <n v="288"/>
    <n v="3"/>
    <n v="11"/>
    <n v="17"/>
    <n v="12"/>
    <x v="2565"/>
    <x v="212"/>
    <x v="703"/>
    <x v="221"/>
    <x v="494"/>
    <n v="1.8289085545722714E-2"/>
    <n v="0"/>
    <n v="5.4919908466819219E-2"/>
    <n v="2.4817518248175182E-2"/>
    <n v="5.181347150259067E-2"/>
    <n v="2.316902503498678E-2"/>
  </r>
  <r>
    <x v="11"/>
    <s v="0832-01-000"/>
    <s v="yes"/>
    <x v="1"/>
    <s v="Washington"/>
    <s v="Mahtomedi Public School District"/>
    <n v="29"/>
    <n v="0"/>
    <n v="7"/>
    <n v="0"/>
    <n v="5"/>
    <n v="8"/>
    <n v="50"/>
    <n v="3.189792663476874E-3"/>
    <n v="1.9936204146730464E-2"/>
    <n v="843"/>
    <n v="0.25599757060431216"/>
    <n v="2508"/>
    <n v="3293"/>
    <x v="2608"/>
    <n v="8"/>
    <n v="114"/>
    <n v="98"/>
    <n v="63"/>
    <n v="770"/>
    <n v="0"/>
    <n v="18"/>
    <n v="25"/>
    <n v="21"/>
    <x v="2566"/>
    <x v="35"/>
    <x v="384"/>
    <x v="269"/>
    <x v="153"/>
    <n v="1.2780960775672102E-2"/>
    <n v="0"/>
    <n v="6.7961165048543687E-2"/>
    <n v="0"/>
    <n v="0.10638297872340426"/>
    <n v="2.3125996810207338E-2"/>
  </r>
  <r>
    <x v="13"/>
    <s v="0473-01-000"/>
    <m/>
    <x v="0"/>
    <s v="Mille Lacs"/>
    <s v="Isle Public School District"/>
    <n v="3"/>
    <n v="0"/>
    <n v="0"/>
    <n v="4"/>
    <n v="0"/>
    <n v="0"/>
    <n v="12"/>
    <n v="0"/>
    <n v="2.3032629558541268E-2"/>
    <n v="36"/>
    <n v="6.6055045871559637E-2"/>
    <n v="521"/>
    <n v="545"/>
    <x v="195"/>
    <n v="21"/>
    <n v="0"/>
    <n v="1"/>
    <n v="0"/>
    <n v="36"/>
    <n v="0"/>
    <n v="0"/>
    <n v="0"/>
    <n v="0"/>
    <x v="460"/>
    <x v="44"/>
    <x v="0"/>
    <x v="7"/>
    <x v="1"/>
    <n v="6.1224489795918364E-3"/>
    <n v="0"/>
    <n v="0"/>
    <n v="0.8"/>
    <n v="0"/>
    <n v="2.3032629558541268E-2"/>
  </r>
  <r>
    <x v="5"/>
    <s v="0533-01-000"/>
    <m/>
    <x v="0"/>
    <s v="Olmsted"/>
    <s v="Dover-Eyota Public School District"/>
    <n v="15"/>
    <n v="0"/>
    <n v="0"/>
    <n v="0"/>
    <n v="0"/>
    <n v="0"/>
    <n v="18"/>
    <n v="0"/>
    <n v="2.2988505747126436E-2"/>
    <n v="367"/>
    <n v="0.32420494699646646"/>
    <n v="783"/>
    <n v="1132"/>
    <x v="491"/>
    <n v="4"/>
    <n v="16"/>
    <n v="23"/>
    <n v="20"/>
    <n v="336"/>
    <n v="0"/>
    <n v="3"/>
    <n v="12"/>
    <n v="8"/>
    <x v="2063"/>
    <x v="2"/>
    <x v="45"/>
    <x v="20"/>
    <x v="12"/>
    <n v="2.0053475935828877E-2"/>
    <n v="0"/>
    <n v="0"/>
    <n v="0"/>
    <n v="0"/>
    <n v="2.2988505747126436E-2"/>
  </r>
  <r>
    <x v="6"/>
    <s v="0162-01-000"/>
    <m/>
    <x v="0"/>
    <s v="Clearwater"/>
    <s v="Bagley Public School District"/>
    <n v="20"/>
    <n v="3"/>
    <n v="0"/>
    <n v="0"/>
    <n v="0"/>
    <n v="3"/>
    <n v="22"/>
    <n v="2.7573529411764708E-3"/>
    <n v="2.0220588235294119E-2"/>
    <n v="16"/>
    <n v="1.4828544949026877E-2"/>
    <n v="1088"/>
    <n v="1079"/>
    <x v="1066"/>
    <n v="231"/>
    <n v="3"/>
    <n v="4"/>
    <n v="13"/>
    <n v="13"/>
    <n v="0"/>
    <n v="0"/>
    <n v="0"/>
    <n v="0"/>
    <x v="1053"/>
    <x v="360"/>
    <x v="4"/>
    <x v="10"/>
    <x v="8"/>
    <n v="2.3952095808383235E-2"/>
    <n v="1.282051282051282E-2"/>
    <n v="0"/>
    <n v="0"/>
    <n v="0"/>
    <n v="2.297794117647059E-2"/>
  </r>
  <r>
    <x v="15"/>
    <s v="0332-01-000"/>
    <m/>
    <x v="0"/>
    <s v="Kanabec"/>
    <s v="Mora Public School District"/>
    <n v="40"/>
    <n v="0"/>
    <n v="0"/>
    <n v="0"/>
    <n v="0"/>
    <n v="0"/>
    <n v="45"/>
    <n v="0"/>
    <n v="2.2959183673469389E-2"/>
    <n v="12"/>
    <n v="6.2272963155163468E-3"/>
    <n v="1960"/>
    <n v="1927"/>
    <x v="2609"/>
    <n v="39"/>
    <n v="13"/>
    <n v="22"/>
    <n v="31"/>
    <n v="5"/>
    <n v="0"/>
    <n v="0"/>
    <n v="0"/>
    <n v="0"/>
    <x v="2567"/>
    <x v="71"/>
    <x v="45"/>
    <x v="224"/>
    <x v="38"/>
    <n v="2.1540118470651588E-2"/>
    <n v="0"/>
    <n v="0"/>
    <n v="0"/>
    <n v="0"/>
    <n v="2.2959183673469389E-2"/>
  </r>
  <r>
    <x v="14"/>
    <s v="0282-01-000"/>
    <s v="yes"/>
    <x v="1"/>
    <s v="Hennepin"/>
    <s v="St. Anthony-New Brighton Schools"/>
    <n v="5"/>
    <n v="0"/>
    <n v="6"/>
    <n v="0"/>
    <n v="0"/>
    <n v="0"/>
    <n v="23"/>
    <n v="0"/>
    <n v="2.2954091816367265E-2"/>
    <n v="677"/>
    <n v="0.40881642512077293"/>
    <n v="1002"/>
    <n v="1656"/>
    <x v="2610"/>
    <n v="18"/>
    <n v="84"/>
    <n v="126"/>
    <n v="58"/>
    <n v="571"/>
    <n v="10"/>
    <n v="27"/>
    <n v="35"/>
    <n v="23"/>
    <x v="464"/>
    <x v="35"/>
    <x v="509"/>
    <x v="223"/>
    <x v="18"/>
    <n v="6.2189054726368162E-3"/>
    <n v="0"/>
    <n v="9.5238095238095233E-2"/>
    <n v="0"/>
    <n v="0"/>
    <n v="2.2954091816367265E-2"/>
  </r>
  <r>
    <x v="11"/>
    <s v="0051-01-000"/>
    <m/>
    <x v="0"/>
    <s v="Benton"/>
    <s v="Foley Public School District"/>
    <n v="34"/>
    <n v="0"/>
    <n v="0"/>
    <n v="0"/>
    <n v="0"/>
    <n v="10"/>
    <n v="30"/>
    <n v="5.7372346528973038E-3"/>
    <n v="1.7211703958691909E-2"/>
    <n v="189"/>
    <n v="9.9894291754756864E-2"/>
    <n v="1743"/>
    <n v="1892"/>
    <x v="2560"/>
    <n v="7"/>
    <n v="17"/>
    <n v="2"/>
    <n v="15"/>
    <n v="178"/>
    <n v="0"/>
    <n v="3"/>
    <n v="0"/>
    <n v="4"/>
    <x v="1760"/>
    <x v="47"/>
    <x v="27"/>
    <x v="0"/>
    <x v="6"/>
    <n v="1.9917984768599881E-2"/>
    <n v="0"/>
    <n v="0"/>
    <n v="0"/>
    <n v="0"/>
    <n v="2.2948938611589212E-2"/>
  </r>
  <r>
    <x v="12"/>
    <s v="0016-01-000"/>
    <s v="yes"/>
    <x v="1"/>
    <s v="Anoka"/>
    <s v="Spring Lake Park Public Schools"/>
    <n v="76"/>
    <n v="0"/>
    <n v="5"/>
    <n v="0"/>
    <n v="0"/>
    <n v="3"/>
    <n v="93"/>
    <n v="7.1564885496183206E-4"/>
    <n v="2.2185114503816793E-2"/>
    <n v="162"/>
    <n v="3.8046031000469702E-2"/>
    <n v="4192"/>
    <n v="4258"/>
    <x v="2611"/>
    <n v="77"/>
    <n v="154"/>
    <n v="224"/>
    <n v="143"/>
    <n v="146"/>
    <n v="0"/>
    <n v="0"/>
    <n v="3"/>
    <n v="0"/>
    <x v="2568"/>
    <x v="92"/>
    <x v="474"/>
    <x v="158"/>
    <x v="420"/>
    <n v="2.116991643454039E-2"/>
    <n v="0"/>
    <n v="3.1446540880503145E-2"/>
    <n v="0"/>
    <n v="0"/>
    <n v="2.2900763358778626E-2"/>
  </r>
  <r>
    <x v="16"/>
    <s v="0014-01-000"/>
    <s v="yes"/>
    <x v="1"/>
    <s v="Anoka"/>
    <s v="Fridley Public School District"/>
    <n v="27"/>
    <n v="0"/>
    <n v="6"/>
    <n v="3"/>
    <n v="0"/>
    <n v="0"/>
    <n v="57"/>
    <n v="0"/>
    <n v="2.2882376555600159E-2"/>
    <n v="120"/>
    <n v="4.698512137823023E-2"/>
    <n v="2491"/>
    <n v="2554"/>
    <x v="2612"/>
    <n v="58"/>
    <n v="178"/>
    <n v="109"/>
    <n v="57"/>
    <n v="98"/>
    <n v="0"/>
    <n v="3"/>
    <n v="6"/>
    <n v="4"/>
    <x v="2569"/>
    <x v="27"/>
    <x v="398"/>
    <x v="621"/>
    <x v="184"/>
    <n v="1.2974531475252283E-2"/>
    <n v="0"/>
    <n v="3.3149171270718231E-2"/>
    <n v="2.8301886792452831E-2"/>
    <n v="0"/>
    <n v="2.2882376555600159E-2"/>
  </r>
  <r>
    <x v="12"/>
    <s v="0011-01-000"/>
    <s v="yes"/>
    <x v="1"/>
    <s v="Anoka"/>
    <s v="Anoka-Hennepin Public School District"/>
    <n v="835"/>
    <n v="3"/>
    <n v="74"/>
    <n v="18"/>
    <n v="3"/>
    <n v="456"/>
    <n v="512"/>
    <n v="1.0773265291657808E-2"/>
    <n v="1.2096297871335081E-2"/>
    <n v="24"/>
    <n v="5.7994828794432501E-4"/>
    <n v="42327"/>
    <n v="41383"/>
    <x v="2613"/>
    <n v="597"/>
    <n v="1673"/>
    <n v="1696"/>
    <n v="764"/>
    <n v="19"/>
    <n v="0"/>
    <n v="0"/>
    <n v="0"/>
    <n v="0"/>
    <x v="2570"/>
    <x v="452"/>
    <x v="704"/>
    <x v="622"/>
    <x v="763"/>
    <n v="2.2285089006912381E-2"/>
    <n v="5.0000000000000001E-3"/>
    <n v="4.2358328563251287E-2"/>
    <n v="1.0501750291715286E-2"/>
    <n v="3.9113428943937422E-3"/>
    <n v="2.2869563162992889E-2"/>
  </r>
  <r>
    <x v="9"/>
    <s v="0624-01-000"/>
    <s v="yes"/>
    <x v="1"/>
    <s v="Ramsey"/>
    <s v="White Bear Lake School District"/>
    <n v="156"/>
    <n v="0"/>
    <n v="10"/>
    <n v="15"/>
    <n v="3"/>
    <n v="62"/>
    <n v="136"/>
    <n v="7.1288950212717028E-3"/>
    <n v="1.5637576175692766E-2"/>
    <n v="158"/>
    <n v="1.8251126256208849E-2"/>
    <n v="8697"/>
    <n v="8657"/>
    <x v="2614"/>
    <n v="49"/>
    <n v="354"/>
    <n v="672"/>
    <n v="283"/>
    <n v="120"/>
    <n v="0"/>
    <n v="9"/>
    <n v="7"/>
    <n v="4"/>
    <x v="2571"/>
    <x v="142"/>
    <x v="705"/>
    <x v="623"/>
    <x v="764"/>
    <n v="2.1267893660531698E-2"/>
    <n v="0"/>
    <n v="2.8169014084507043E-2"/>
    <n v="2.2058823529411766E-2"/>
    <n v="1.0638297872340425E-2"/>
    <n v="2.2766471196964469E-2"/>
  </r>
  <r>
    <x v="12"/>
    <s v="0256-01-000"/>
    <m/>
    <x v="0"/>
    <s v="Goodhue"/>
    <s v="Red Wing Public School District"/>
    <n v="70"/>
    <n v="0"/>
    <n v="0"/>
    <n v="0"/>
    <n v="0"/>
    <n v="0"/>
    <n v="73"/>
    <n v="0"/>
    <n v="2.2748519788095979E-2"/>
    <n v="32"/>
    <n v="1.0101010101010102E-2"/>
    <n v="3209"/>
    <n v="3168"/>
    <x v="2615"/>
    <n v="111"/>
    <n v="84"/>
    <n v="49"/>
    <n v="64"/>
    <n v="29"/>
    <n v="0"/>
    <n v="0"/>
    <n v="0"/>
    <n v="0"/>
    <x v="2572"/>
    <x v="53"/>
    <x v="204"/>
    <x v="54"/>
    <x v="256"/>
    <n v="2.4129610479145122E-2"/>
    <n v="0"/>
    <n v="0"/>
    <n v="0"/>
    <n v="0"/>
    <n v="2.2748519788095979E-2"/>
  </r>
  <r>
    <x v="9"/>
    <s v="0719-01-000"/>
    <s v="yes"/>
    <x v="1"/>
    <s v="Scott"/>
    <s v="Prior Lake-Savage Area Schools"/>
    <n v="129"/>
    <n v="0"/>
    <n v="4"/>
    <n v="0"/>
    <n v="0"/>
    <n v="20"/>
    <n v="127"/>
    <n v="3.0950170225936243E-3"/>
    <n v="1.9653358093469513E-2"/>
    <n v="261"/>
    <n v="3.968978102189781E-2"/>
    <n v="6462"/>
    <n v="6576"/>
    <x v="2616"/>
    <n v="86"/>
    <n v="124"/>
    <n v="336"/>
    <n v="129"/>
    <n v="227"/>
    <n v="3"/>
    <n v="3"/>
    <n v="14"/>
    <n v="3"/>
    <x v="2573"/>
    <x v="102"/>
    <x v="138"/>
    <x v="319"/>
    <x v="210"/>
    <n v="2.2229881095984835E-2"/>
    <n v="0"/>
    <n v="3.2000000000000001E-2"/>
    <n v="0"/>
    <n v="0"/>
    <n v="2.2748375116063136E-2"/>
  </r>
  <r>
    <x v="16"/>
    <s v="0181-01-000"/>
    <m/>
    <x v="0"/>
    <s v="Crow Wing"/>
    <s v="Brainerd Public School District"/>
    <n v="157"/>
    <n v="0"/>
    <n v="0"/>
    <n v="0"/>
    <n v="3"/>
    <n v="15"/>
    <n v="148"/>
    <n v="2.0932179737650014E-3"/>
    <n v="2.0653084007814682E-2"/>
    <n v="255"/>
    <n v="3.5133645632405619E-2"/>
    <n v="7166"/>
    <n v="7258"/>
    <x v="1491"/>
    <n v="78"/>
    <n v="61"/>
    <n v="44"/>
    <n v="29"/>
    <n v="247"/>
    <n v="0"/>
    <n v="0"/>
    <n v="3"/>
    <n v="0"/>
    <x v="2574"/>
    <x v="75"/>
    <x v="288"/>
    <x v="205"/>
    <x v="68"/>
    <n v="2.2570442783208741E-2"/>
    <n v="0"/>
    <n v="0"/>
    <n v="0"/>
    <n v="9.375E-2"/>
    <n v="2.2746301981579682E-2"/>
  </r>
  <r>
    <x v="17"/>
    <s v="0500-01-000"/>
    <m/>
    <x v="0"/>
    <s v="Mower"/>
    <s v="Southland Public School District"/>
    <n v="12"/>
    <n v="0"/>
    <n v="0"/>
    <n v="0"/>
    <n v="0"/>
    <n v="0"/>
    <n v="15"/>
    <n v="0"/>
    <n v="2.2727272727272728E-2"/>
    <n v="71"/>
    <n v="9.9162011173184364E-2"/>
    <n v="660"/>
    <n v="716"/>
    <x v="832"/>
    <n v="1"/>
    <n v="4"/>
    <n v="5"/>
    <n v="8"/>
    <n v="67"/>
    <n v="0"/>
    <n v="0"/>
    <n v="0"/>
    <n v="0"/>
    <x v="675"/>
    <x v="3"/>
    <x v="2"/>
    <x v="7"/>
    <x v="27"/>
    <n v="1.8662519440124418E-2"/>
    <n v="0"/>
    <n v="0"/>
    <n v="0"/>
    <n v="0"/>
    <n v="2.2727272727272728E-2"/>
  </r>
  <r>
    <x v="6"/>
    <s v="0761-01-000"/>
    <m/>
    <x v="0"/>
    <s v="Steele"/>
    <s v="Owatonna Public School District"/>
    <n v="107"/>
    <n v="0"/>
    <n v="3"/>
    <n v="0"/>
    <n v="0"/>
    <n v="7"/>
    <n v="108"/>
    <n v="1.3831258644536654E-3"/>
    <n v="2.1339656194427979E-2"/>
    <n v="37"/>
    <n v="7.4252458358418623E-3"/>
    <n v="5061"/>
    <n v="4983"/>
    <x v="2617"/>
    <n v="11"/>
    <n v="262"/>
    <n v="56"/>
    <n v="442"/>
    <n v="36"/>
    <n v="0"/>
    <n v="0"/>
    <n v="0"/>
    <n v="0"/>
    <x v="2575"/>
    <x v="90"/>
    <x v="706"/>
    <x v="176"/>
    <x v="342"/>
    <n v="2.4982488909642775E-2"/>
    <n v="0"/>
    <n v="1.1320754716981131E-2"/>
    <n v="0"/>
    <n v="0"/>
    <n v="2.2722782058881643E-2"/>
  </r>
  <r>
    <x v="9"/>
    <s v="0727-01-000"/>
    <m/>
    <x v="0"/>
    <s v="Sherburne"/>
    <s v="Big Lake Public School District"/>
    <n v="71"/>
    <n v="0"/>
    <n v="0"/>
    <n v="0"/>
    <n v="0"/>
    <n v="31"/>
    <n v="52"/>
    <n v="8.479212253829322E-3"/>
    <n v="1.4223194748358862E-2"/>
    <n v="30"/>
    <n v="8.3263946711074101E-3"/>
    <n v="3656"/>
    <n v="3603"/>
    <x v="2618"/>
    <n v="35"/>
    <n v="104"/>
    <n v="41"/>
    <n v="132"/>
    <n v="22"/>
    <n v="0"/>
    <n v="0"/>
    <n v="0"/>
    <n v="0"/>
    <x v="1437"/>
    <x v="5"/>
    <x v="486"/>
    <x v="205"/>
    <x v="364"/>
    <n v="2.1257485029940119E-2"/>
    <n v="0"/>
    <n v="0"/>
    <n v="0"/>
    <n v="0"/>
    <n v="2.2702407002188184E-2"/>
  </r>
  <r>
    <x v="6"/>
    <s v="0719-01-000"/>
    <s v="yes"/>
    <x v="1"/>
    <s v="Scott"/>
    <s v="Prior Lake-Savage Area Schools"/>
    <n v="120"/>
    <n v="0"/>
    <n v="0"/>
    <n v="0"/>
    <n v="0"/>
    <n v="7"/>
    <n v="133"/>
    <n v="1.1341542449773169E-3"/>
    <n v="2.1548930654569021E-2"/>
    <n v="209"/>
    <n v="3.3488223041179301E-2"/>
    <n v="6172"/>
    <n v="6241"/>
    <x v="1424"/>
    <n v="79"/>
    <n v="118"/>
    <n v="306"/>
    <n v="120"/>
    <n v="183"/>
    <n v="8"/>
    <n v="0"/>
    <n v="9"/>
    <n v="0"/>
    <x v="2576"/>
    <x v="337"/>
    <x v="291"/>
    <x v="478"/>
    <x v="67"/>
    <n v="2.1602160216021602E-2"/>
    <n v="0"/>
    <n v="0"/>
    <n v="0"/>
    <n v="0"/>
    <n v="2.2683084899546339E-2"/>
  </r>
  <r>
    <x v="0"/>
    <s v="0051-01-000"/>
    <m/>
    <x v="0"/>
    <s v="Benton"/>
    <s v="Foley Public School District"/>
    <n v="34"/>
    <n v="0"/>
    <n v="0"/>
    <n v="0"/>
    <n v="0"/>
    <n v="8"/>
    <n v="29"/>
    <n v="4.9019607843137254E-3"/>
    <n v="1.7769607843137254E-2"/>
    <n v="143"/>
    <n v="8.2278481012658222E-2"/>
    <n v="1632"/>
    <n v="1738"/>
    <x v="2619"/>
    <n v="6"/>
    <n v="14"/>
    <n v="1"/>
    <n v="6"/>
    <n v="136"/>
    <n v="0"/>
    <n v="0"/>
    <n v="0"/>
    <n v="0"/>
    <x v="1199"/>
    <x v="31"/>
    <x v="27"/>
    <x v="1"/>
    <x v="21"/>
    <n v="2.113113735239279E-2"/>
    <n v="0"/>
    <n v="0"/>
    <n v="0"/>
    <n v="0"/>
    <n v="2.267156862745098E-2"/>
  </r>
  <r>
    <x v="13"/>
    <s v="0014-01-000"/>
    <s v="yes"/>
    <x v="1"/>
    <s v="Anoka"/>
    <s v="Fridley Public School District"/>
    <n v="38"/>
    <n v="0"/>
    <n v="0"/>
    <n v="4"/>
    <n v="0"/>
    <n v="0"/>
    <n v="57"/>
    <n v="0"/>
    <n v="2.2664015904572565E-2"/>
    <n v="133"/>
    <n v="5.1331532226939404E-2"/>
    <n v="2515"/>
    <n v="2591"/>
    <x v="2353"/>
    <n v="44"/>
    <n v="150"/>
    <n v="92"/>
    <n v="48"/>
    <n v="104"/>
    <n v="0"/>
    <n v="3"/>
    <n v="9"/>
    <n v="0"/>
    <x v="2577"/>
    <x v="23"/>
    <x v="85"/>
    <x v="86"/>
    <x v="163"/>
    <n v="1.736745886654479E-2"/>
    <n v="0"/>
    <n v="0"/>
    <n v="4.5977011494252873E-2"/>
    <n v="0"/>
    <n v="2.2664015904572565E-2"/>
  </r>
  <r>
    <x v="13"/>
    <s v="0332-01-000"/>
    <m/>
    <x v="0"/>
    <s v="Kanabec"/>
    <s v="Mora Public School District"/>
    <n v="44"/>
    <n v="0"/>
    <n v="0"/>
    <n v="0"/>
    <n v="0"/>
    <n v="0"/>
    <n v="47"/>
    <n v="0"/>
    <n v="2.2607022607022607E-2"/>
    <n v="6"/>
    <n v="2.944062806673209E-3"/>
    <n v="2079"/>
    <n v="2038"/>
    <x v="2620"/>
    <n v="33"/>
    <n v="9"/>
    <n v="17"/>
    <n v="26"/>
    <n v="3"/>
    <n v="0"/>
    <n v="0"/>
    <n v="0"/>
    <n v="0"/>
    <x v="2578"/>
    <x v="40"/>
    <x v="13"/>
    <x v="58"/>
    <x v="14"/>
    <n v="2.2033049574361543E-2"/>
    <n v="0"/>
    <n v="0"/>
    <n v="0"/>
    <n v="0"/>
    <n v="2.2607022607022607E-2"/>
  </r>
  <r>
    <x v="9"/>
    <s v="0885-01-000"/>
    <m/>
    <x v="0"/>
    <s v="Wright"/>
    <s v="St. Michael-Albertville School Dist"/>
    <n v="81"/>
    <n v="0"/>
    <n v="4"/>
    <n v="4"/>
    <n v="0"/>
    <n v="5"/>
    <n v="99"/>
    <n v="1.0864841373315949E-3"/>
    <n v="2.1512385919165579E-2"/>
    <n v="24"/>
    <n v="5.307386112339673E-3"/>
    <n v="4602"/>
    <n v="4522"/>
    <x v="2621"/>
    <n v="9"/>
    <n v="122"/>
    <n v="190"/>
    <n v="103"/>
    <n v="20"/>
    <n v="0"/>
    <n v="0"/>
    <n v="0"/>
    <n v="0"/>
    <x v="2579"/>
    <x v="68"/>
    <x v="254"/>
    <x v="148"/>
    <x v="313"/>
    <n v="1.9475835537388797E-2"/>
    <n v="0"/>
    <n v="3.1746031746031744E-2"/>
    <n v="2.0618556701030927E-2"/>
    <n v="0"/>
    <n v="2.2598870056497175E-2"/>
  </r>
  <r>
    <x v="13"/>
    <s v="0181-01-000"/>
    <m/>
    <x v="0"/>
    <s v="Crow Wing"/>
    <s v="Brainerd Public School District"/>
    <n v="154"/>
    <n v="0"/>
    <n v="0"/>
    <n v="0"/>
    <n v="3"/>
    <n v="24"/>
    <n v="139"/>
    <n v="3.3268644302744664E-3"/>
    <n v="1.9268089825339618E-2"/>
    <n v="222"/>
    <n v="3.0523855355424172E-2"/>
    <n v="7214"/>
    <n v="7273"/>
    <x v="2622"/>
    <n v="84"/>
    <n v="46"/>
    <n v="46"/>
    <n v="38"/>
    <n v="211"/>
    <n v="0"/>
    <n v="0"/>
    <n v="3"/>
    <n v="0"/>
    <x v="2580"/>
    <x v="12"/>
    <x v="76"/>
    <x v="65"/>
    <x v="136"/>
    <n v="2.1974885844748857E-2"/>
    <n v="0"/>
    <n v="0"/>
    <n v="0"/>
    <n v="7.3170731707317069E-2"/>
    <n v="2.2594954255614086E-2"/>
  </r>
  <r>
    <x v="16"/>
    <s v="0621-01-000"/>
    <s v="yes"/>
    <x v="1"/>
    <s v="Ramsey"/>
    <s v="Mounds View Public School District"/>
    <n v="211"/>
    <n v="5"/>
    <n v="11"/>
    <n v="18"/>
    <n v="3"/>
    <n v="43"/>
    <n v="225"/>
    <n v="3.6207477265072416E-3"/>
    <n v="1.8945772987537891E-2"/>
    <n v="128"/>
    <n v="1.0906612133605999E-2"/>
    <n v="11876"/>
    <n v="11736"/>
    <x v="2623"/>
    <n v="132"/>
    <n v="459"/>
    <n v="718"/>
    <n v="250"/>
    <n v="107"/>
    <n v="0"/>
    <n v="0"/>
    <n v="3"/>
    <n v="0"/>
    <x v="2581"/>
    <x v="296"/>
    <x v="707"/>
    <x v="624"/>
    <x v="590"/>
    <n v="2.0523295399280227E-2"/>
    <n v="3.6496350364963501E-2"/>
    <n v="2.3404255319148935E-2"/>
    <n v="2.4556616643929059E-2"/>
    <n v="1.1857707509881422E-2"/>
    <n v="2.2566520714045132E-2"/>
  </r>
  <r>
    <x v="6"/>
    <s v="0282-01-000"/>
    <s v="yes"/>
    <x v="1"/>
    <s v="Hennepin"/>
    <s v="St. Anthony-New Brighton Schools"/>
    <n v="10"/>
    <n v="0"/>
    <n v="6"/>
    <n v="0"/>
    <n v="0"/>
    <n v="3"/>
    <n v="19"/>
    <n v="3.0769230769230769E-3"/>
    <n v="1.9487179487179488E-2"/>
    <n v="752"/>
    <n v="0.4410557184750733"/>
    <n v="975"/>
    <n v="1705"/>
    <x v="645"/>
    <n v="17"/>
    <n v="103"/>
    <n v="136"/>
    <n v="66"/>
    <n v="624"/>
    <n v="8"/>
    <n v="36"/>
    <n v="42"/>
    <n v="31"/>
    <x v="1262"/>
    <x v="68"/>
    <x v="259"/>
    <x v="290"/>
    <x v="18"/>
    <n v="1.3003901170351105E-2"/>
    <n v="0"/>
    <n v="8.2191780821917804E-2"/>
    <n v="0"/>
    <n v="0"/>
    <n v="2.2564102564102566E-2"/>
  </r>
  <r>
    <x v="13"/>
    <s v="0721-01-000"/>
    <s v="yes"/>
    <x v="1"/>
    <s v="Scott"/>
    <s v="New Prague Area Schools"/>
    <n v="49"/>
    <n v="0"/>
    <n v="0"/>
    <n v="0"/>
    <n v="0"/>
    <n v="3"/>
    <n v="51"/>
    <n v="1.25E-3"/>
    <n v="2.1250000000000002E-2"/>
    <n v="158"/>
    <n v="6.3099041533546327E-2"/>
    <n v="2400"/>
    <n v="2504"/>
    <x v="2624"/>
    <n v="9"/>
    <n v="8"/>
    <n v="16"/>
    <n v="8"/>
    <n v="147"/>
    <n v="0"/>
    <n v="0"/>
    <n v="0"/>
    <n v="0"/>
    <x v="2582"/>
    <x v="68"/>
    <x v="8"/>
    <x v="28"/>
    <x v="27"/>
    <n v="2.0745131244707875E-2"/>
    <n v="0"/>
    <n v="0"/>
    <n v="0"/>
    <n v="0"/>
    <n v="2.2500000000000003E-2"/>
  </r>
  <r>
    <x v="1"/>
    <s v="0803-01-000"/>
    <m/>
    <x v="0"/>
    <s v="Traverse"/>
    <s v="Wheaton Area Public School District"/>
    <n v="3"/>
    <n v="0"/>
    <n v="0"/>
    <n v="0"/>
    <n v="0"/>
    <n v="0"/>
    <n v="8"/>
    <n v="0"/>
    <n v="2.2408963585434174E-2"/>
    <n v="46"/>
    <n v="0.11645569620253164"/>
    <n v="357"/>
    <n v="395"/>
    <x v="398"/>
    <n v="2"/>
    <n v="7"/>
    <n v="0"/>
    <n v="20"/>
    <n v="43"/>
    <n v="0"/>
    <n v="0"/>
    <n v="0"/>
    <n v="0"/>
    <x v="199"/>
    <x v="16"/>
    <x v="21"/>
    <x v="2"/>
    <x v="23"/>
    <n v="9.202453987730062E-3"/>
    <n v="0"/>
    <n v="0"/>
    <n v="0"/>
    <n v="0"/>
    <n v="2.2408963585434174E-2"/>
  </r>
  <r>
    <x v="13"/>
    <s v="0623-01-000"/>
    <s v="yes"/>
    <x v="1"/>
    <s v="Ramsey"/>
    <s v="Roseville Public School District"/>
    <n v="65"/>
    <n v="5"/>
    <n v="29"/>
    <n v="29"/>
    <n v="4"/>
    <n v="24"/>
    <n v="121"/>
    <n v="3.708281829419036E-3"/>
    <n v="1.869592088998764E-2"/>
    <n v="318"/>
    <n v="4.7855530474040633E-2"/>
    <n v="6472"/>
    <n v="6645"/>
    <x v="2625"/>
    <n v="49"/>
    <n v="375"/>
    <n v="646"/>
    <n v="170"/>
    <n v="268"/>
    <n v="0"/>
    <n v="5"/>
    <n v="13"/>
    <n v="6"/>
    <x v="2583"/>
    <x v="164"/>
    <x v="262"/>
    <x v="316"/>
    <x v="453"/>
    <n v="1.2464046021093002E-2"/>
    <n v="9.2592592592592587E-2"/>
    <n v="7.2681704260651625E-2"/>
    <n v="4.3806646525679761E-2"/>
    <n v="2.3809523809523808E-2"/>
    <n v="2.2404202719406678E-2"/>
  </r>
  <r>
    <x v="6"/>
    <s v="0716-01-000"/>
    <s v="yes"/>
    <x v="1"/>
    <s v="Scott"/>
    <s v="Belle Plaine Public School District"/>
    <n v="28"/>
    <n v="0"/>
    <n v="0"/>
    <n v="0"/>
    <n v="0"/>
    <n v="15"/>
    <n v="18"/>
    <n v="1.0183299389002037E-2"/>
    <n v="1.2219959266802444E-2"/>
    <n v="33"/>
    <n v="2.2403258655804479E-2"/>
    <n v="1473"/>
    <n v="1473"/>
    <x v="512"/>
    <n v="10"/>
    <n v="16"/>
    <n v="14"/>
    <n v="39"/>
    <n v="26"/>
    <n v="0"/>
    <n v="0"/>
    <n v="0"/>
    <n v="0"/>
    <x v="1650"/>
    <x v="87"/>
    <x v="31"/>
    <x v="30"/>
    <x v="19"/>
    <n v="2.0057306590257881E-2"/>
    <n v="0"/>
    <n v="0"/>
    <n v="0"/>
    <n v="0"/>
    <n v="2.2403258655804482E-2"/>
  </r>
  <r>
    <x v="12"/>
    <s v="0777-01-000"/>
    <m/>
    <x v="0"/>
    <s v="Swift"/>
    <s v="Benson Public School District"/>
    <n v="25"/>
    <n v="0"/>
    <n v="0"/>
    <n v="0"/>
    <n v="0"/>
    <n v="0"/>
    <n v="25"/>
    <n v="0"/>
    <n v="2.2401433691756272E-2"/>
    <n v="22"/>
    <n v="1.9766397124887692E-2"/>
    <n v="1116"/>
    <n v="1113"/>
    <x v="547"/>
    <n v="6"/>
    <n v="11"/>
    <n v="6"/>
    <n v="10"/>
    <n v="17"/>
    <n v="0"/>
    <n v="0"/>
    <n v="0"/>
    <n v="0"/>
    <x v="278"/>
    <x v="31"/>
    <x v="42"/>
    <x v="3"/>
    <x v="32"/>
    <n v="2.297794117647059E-2"/>
    <n v="0"/>
    <n v="0"/>
    <n v="0"/>
    <n v="0"/>
    <n v="2.2401433691756272E-2"/>
  </r>
  <r>
    <x v="17"/>
    <s v="0505-01-000"/>
    <m/>
    <x v="0"/>
    <s v="Murray"/>
    <s v="Fulda Public School District"/>
    <n v="7"/>
    <n v="0"/>
    <n v="0"/>
    <n v="0"/>
    <n v="0"/>
    <n v="0"/>
    <n v="12"/>
    <n v="0"/>
    <n v="2.2388059701492536E-2"/>
    <n v="55"/>
    <n v="9.499136442141623E-2"/>
    <n v="536"/>
    <n v="579"/>
    <x v="1442"/>
    <n v="3"/>
    <n v="2"/>
    <n v="5"/>
    <n v="24"/>
    <n v="50"/>
    <n v="0"/>
    <n v="0"/>
    <n v="0"/>
    <n v="0"/>
    <x v="1353"/>
    <x v="6"/>
    <x v="6"/>
    <x v="7"/>
    <x v="11"/>
    <n v="1.3944223107569721E-2"/>
    <n v="0"/>
    <n v="0"/>
    <n v="0"/>
    <n v="0"/>
    <n v="2.2388059701492536E-2"/>
  </r>
  <r>
    <x v="13"/>
    <s v="2168-01-000"/>
    <m/>
    <x v="0"/>
    <s v="Waseca"/>
    <s v="NRHEG School District"/>
    <n v="15"/>
    <n v="0"/>
    <n v="0"/>
    <n v="0"/>
    <n v="0"/>
    <n v="0"/>
    <n v="22"/>
    <n v="0"/>
    <n v="2.2380467955239063E-2"/>
    <n v="101"/>
    <n v="9.5103578154425605E-2"/>
    <n v="983"/>
    <n v="1062"/>
    <x v="1607"/>
    <n v="0"/>
    <n v="2"/>
    <n v="7"/>
    <n v="10"/>
    <n v="96"/>
    <n v="0"/>
    <n v="0"/>
    <n v="0"/>
    <n v="0"/>
    <x v="191"/>
    <x v="0"/>
    <x v="6"/>
    <x v="36"/>
    <x v="32"/>
    <n v="1.5560165975103735E-2"/>
    <n v="0"/>
    <n v="0"/>
    <n v="0"/>
    <n v="0"/>
    <n v="2.2380467955239063E-2"/>
  </r>
  <r>
    <x v="17"/>
    <s v="2311-01-000"/>
    <m/>
    <x v="0"/>
    <s v="Clearwater"/>
    <s v="Clearbrook-Gonvick School District"/>
    <n v="13"/>
    <n v="0"/>
    <n v="0"/>
    <n v="0"/>
    <n v="0"/>
    <n v="0"/>
    <n v="13"/>
    <n v="0"/>
    <n v="2.2375215146299483E-2"/>
    <n v="2"/>
    <n v="3.5087719298245615E-3"/>
    <n v="581"/>
    <n v="570"/>
    <x v="516"/>
    <n v="46"/>
    <n v="3"/>
    <n v="8"/>
    <n v="3"/>
    <n v="0"/>
    <n v="0"/>
    <n v="0"/>
    <n v="0"/>
    <n v="0"/>
    <x v="38"/>
    <x v="212"/>
    <x v="4"/>
    <x v="8"/>
    <x v="17"/>
    <n v="2.4856596558317401E-2"/>
    <n v="0"/>
    <n v="0"/>
    <n v="0"/>
    <n v="0"/>
    <n v="2.2375215146299483E-2"/>
  </r>
  <r>
    <x v="15"/>
    <s v="0022-01-000"/>
    <m/>
    <x v="0"/>
    <s v="Becker"/>
    <s v="Detroit Lakes Public School Dist."/>
    <n v="49"/>
    <n v="6"/>
    <n v="0"/>
    <n v="0"/>
    <n v="0"/>
    <n v="0"/>
    <n v="60"/>
    <n v="0"/>
    <n v="2.2371364653243849E-2"/>
    <n v="162"/>
    <n v="5.8189655172413791E-2"/>
    <n v="2682"/>
    <n v="2784"/>
    <x v="1719"/>
    <n v="325"/>
    <n v="23"/>
    <n v="20"/>
    <n v="35"/>
    <n v="136"/>
    <n v="9"/>
    <n v="0"/>
    <n v="0"/>
    <n v="4"/>
    <x v="2584"/>
    <x v="373"/>
    <x v="23"/>
    <x v="38"/>
    <x v="38"/>
    <n v="2.1360069747166522E-2"/>
    <n v="1.8633540372670808E-2"/>
    <n v="0"/>
    <n v="0"/>
    <n v="0"/>
    <n v="2.2371364653243849E-2"/>
  </r>
  <r>
    <x v="15"/>
    <s v="0276-01-000"/>
    <s v="yes"/>
    <x v="1"/>
    <s v="Hennepin"/>
    <s v="Minnetonka Public School District"/>
    <n v="135"/>
    <n v="0"/>
    <n v="8"/>
    <n v="0"/>
    <n v="8"/>
    <n v="9"/>
    <n v="161"/>
    <n v="1.1826544021024967E-3"/>
    <n v="2.1156373193166884E-2"/>
    <n v="206"/>
    <n v="2.6942191995814806E-2"/>
    <n v="7610"/>
    <n v="7646"/>
    <x v="2626"/>
    <n v="36"/>
    <n v="145"/>
    <n v="274"/>
    <n v="137"/>
    <n v="163"/>
    <n v="0"/>
    <n v="0"/>
    <n v="5"/>
    <n v="0"/>
    <x v="2585"/>
    <x v="80"/>
    <x v="669"/>
    <x v="24"/>
    <x v="422"/>
    <n v="1.9214346712211786E-2"/>
    <n v="0"/>
    <n v="5.2287581699346407E-2"/>
    <n v="0"/>
    <n v="5.5172413793103448E-2"/>
    <n v="2.233902759526938E-2"/>
  </r>
  <r>
    <x v="15"/>
    <s v="0432-01-000"/>
    <m/>
    <x v="0"/>
    <s v="Mahnomen"/>
    <s v="Mahnomen Public School District"/>
    <n v="12"/>
    <n v="0"/>
    <n v="0"/>
    <n v="0"/>
    <n v="0"/>
    <n v="0"/>
    <n v="16"/>
    <n v="0"/>
    <n v="2.2315202231520222E-2"/>
    <n v="27"/>
    <n v="3.7087912087912088E-2"/>
    <n v="717"/>
    <n v="728"/>
    <x v="539"/>
    <n v="456"/>
    <n v="1"/>
    <n v="2"/>
    <n v="6"/>
    <n v="12"/>
    <n v="8"/>
    <n v="0"/>
    <n v="0"/>
    <n v="0"/>
    <x v="53"/>
    <x v="316"/>
    <x v="3"/>
    <x v="0"/>
    <x v="21"/>
    <n v="4.5627376425855515E-2"/>
    <n v="0"/>
    <n v="0"/>
    <n v="0"/>
    <n v="0"/>
    <n v="2.2315202231520222E-2"/>
  </r>
  <r>
    <x v="7"/>
    <s v="0832-01-000"/>
    <s v="yes"/>
    <x v="1"/>
    <s v="Washington"/>
    <s v="Mahtomedi Public School District"/>
    <n v="37"/>
    <n v="0"/>
    <n v="4"/>
    <n v="4"/>
    <n v="3"/>
    <n v="8"/>
    <n v="50"/>
    <n v="3.0757400999615533E-3"/>
    <n v="1.9223375624759707E-2"/>
    <n v="721"/>
    <n v="0.22089460784313725"/>
    <n v="2601"/>
    <n v="3264"/>
    <x v="2627"/>
    <n v="11"/>
    <n v="104"/>
    <n v="105"/>
    <n v="61"/>
    <n v="640"/>
    <n v="0"/>
    <n v="18"/>
    <n v="25"/>
    <n v="15"/>
    <x v="1642"/>
    <x v="90"/>
    <x v="160"/>
    <x v="346"/>
    <x v="103"/>
    <n v="1.5546218487394958E-2"/>
    <n v="0"/>
    <n v="4.4444444444444446E-2"/>
    <n v="4.7619047619047616E-2"/>
    <n v="6.1224489795918366E-2"/>
    <n v="2.229911572472126E-2"/>
  </r>
  <r>
    <x v="7"/>
    <s v="0578-01-000"/>
    <m/>
    <x v="0"/>
    <s v="Pine"/>
    <s v="Pine City Public School District"/>
    <n v="26"/>
    <n v="0"/>
    <n v="0"/>
    <n v="0"/>
    <n v="0"/>
    <n v="9"/>
    <n v="27"/>
    <n v="5.569306930693069E-3"/>
    <n v="1.6707920792079209E-2"/>
    <n v="64"/>
    <n v="3.8929440389294405E-2"/>
    <n v="1616"/>
    <n v="1644"/>
    <x v="2628"/>
    <n v="16"/>
    <n v="16"/>
    <n v="22"/>
    <n v="25"/>
    <n v="60"/>
    <n v="0"/>
    <n v="0"/>
    <n v="0"/>
    <n v="0"/>
    <x v="618"/>
    <x v="105"/>
    <x v="31"/>
    <x v="224"/>
    <x v="24"/>
    <n v="1.6982364467668192E-2"/>
    <n v="0"/>
    <n v="0"/>
    <n v="0"/>
    <n v="0"/>
    <n v="2.2277227722772276E-2"/>
  </r>
  <r>
    <x v="5"/>
    <s v="0803-01-000"/>
    <m/>
    <x v="0"/>
    <s v="Traverse"/>
    <s v="Wheaton Area Public School District"/>
    <n v="6"/>
    <n v="0"/>
    <n v="0"/>
    <n v="0"/>
    <n v="0"/>
    <n v="0"/>
    <n v="8"/>
    <n v="0"/>
    <n v="2.2222222222222223E-2"/>
    <n v="50"/>
    <n v="0.12437810945273632"/>
    <n v="360"/>
    <n v="402"/>
    <x v="876"/>
    <n v="4"/>
    <n v="11"/>
    <n v="1"/>
    <n v="32"/>
    <n v="42"/>
    <n v="0"/>
    <n v="0"/>
    <n v="0"/>
    <n v="3"/>
    <x v="196"/>
    <x v="2"/>
    <x v="42"/>
    <x v="1"/>
    <x v="106"/>
    <n v="1.8867924528301886E-2"/>
    <n v="0"/>
    <n v="0"/>
    <n v="0"/>
    <n v="0"/>
    <n v="2.2222222222222223E-2"/>
  </r>
  <r>
    <x v="13"/>
    <s v="0036-01-000"/>
    <m/>
    <x v="0"/>
    <s v="Beltrami"/>
    <s v="Kelliher Public School District"/>
    <n v="4"/>
    <n v="0"/>
    <n v="0"/>
    <n v="0"/>
    <n v="0"/>
    <n v="0"/>
    <n v="6"/>
    <n v="0"/>
    <n v="2.2222222222222223E-2"/>
    <n v="32"/>
    <n v="0.10810810810810811"/>
    <n v="270"/>
    <n v="296"/>
    <x v="229"/>
    <n v="62"/>
    <n v="6"/>
    <n v="1"/>
    <n v="0"/>
    <n v="0"/>
    <n v="27"/>
    <n v="0"/>
    <n v="0"/>
    <n v="0"/>
    <x v="1667"/>
    <x v="5"/>
    <x v="41"/>
    <x v="1"/>
    <x v="1"/>
    <n v="1.7316017316017316E-2"/>
    <n v="0"/>
    <n v="0"/>
    <n v="0"/>
    <n v="0"/>
    <n v="2.2222222222222223E-2"/>
  </r>
  <r>
    <x v="8"/>
    <s v="0051-01-000"/>
    <m/>
    <x v="0"/>
    <s v="Benton"/>
    <s v="Foley Public School District"/>
    <n v="31"/>
    <n v="0"/>
    <n v="0"/>
    <n v="0"/>
    <n v="0"/>
    <n v="5"/>
    <n v="30"/>
    <n v="3.1585596967782692E-3"/>
    <n v="1.8951358180669616E-2"/>
    <n v="137"/>
    <n v="8.1305637982195852E-2"/>
    <n v="1583"/>
    <n v="1685"/>
    <x v="1098"/>
    <n v="4"/>
    <n v="10"/>
    <n v="4"/>
    <n v="8"/>
    <n v="135"/>
    <n v="0"/>
    <n v="0"/>
    <n v="0"/>
    <n v="0"/>
    <x v="509"/>
    <x v="2"/>
    <x v="14"/>
    <x v="10"/>
    <x v="27"/>
    <n v="1.9935691318327974E-2"/>
    <n v="0"/>
    <n v="0"/>
    <n v="0"/>
    <n v="0"/>
    <n v="2.2109917877447885E-2"/>
  </r>
  <r>
    <x v="12"/>
    <s v="0466-01-000"/>
    <m/>
    <x v="0"/>
    <s v="Wright"/>
    <s v="Dassel-Cokato Public School Dist."/>
    <n v="43"/>
    <n v="0"/>
    <n v="0"/>
    <n v="0"/>
    <n v="0"/>
    <n v="0"/>
    <n v="47"/>
    <n v="0"/>
    <n v="2.2086466165413533E-2"/>
    <n v="183"/>
    <n v="8.0830388692579511E-2"/>
    <n v="2128"/>
    <n v="2264"/>
    <x v="2629"/>
    <n v="8"/>
    <n v="13"/>
    <n v="17"/>
    <n v="39"/>
    <n v="171"/>
    <n v="0"/>
    <n v="0"/>
    <n v="0"/>
    <n v="3"/>
    <x v="2586"/>
    <x v="35"/>
    <x v="45"/>
    <x v="58"/>
    <x v="113"/>
    <n v="2.0883924235065566E-2"/>
    <n v="0"/>
    <n v="0"/>
    <n v="0"/>
    <n v="0"/>
    <n v="2.2086466165413533E-2"/>
  </r>
  <r>
    <x v="14"/>
    <s v="0761-01-000"/>
    <m/>
    <x v="0"/>
    <s v="Steele"/>
    <s v="Owatonna Public School District"/>
    <n v="100"/>
    <n v="0"/>
    <n v="4"/>
    <n v="0"/>
    <n v="0"/>
    <n v="0"/>
    <n v="111"/>
    <n v="0"/>
    <n v="2.2058823529411766E-2"/>
    <n v="46"/>
    <n v="9.2611234145359364E-3"/>
    <n v="5032"/>
    <n v="4967"/>
    <x v="2630"/>
    <n v="8"/>
    <n v="236"/>
    <n v="69"/>
    <n v="488"/>
    <n v="45"/>
    <n v="0"/>
    <n v="0"/>
    <n v="0"/>
    <n v="0"/>
    <x v="2587"/>
    <x v="35"/>
    <x v="357"/>
    <x v="217"/>
    <x v="735"/>
    <n v="2.3691068467187871E-2"/>
    <n v="0"/>
    <n v="1.6666666666666666E-2"/>
    <n v="0"/>
    <n v="0"/>
    <n v="2.2058823529411766E-2"/>
  </r>
  <r>
    <x v="4"/>
    <s v="0162-01-000"/>
    <m/>
    <x v="0"/>
    <s v="Clearwater"/>
    <s v="Bagley Public School District"/>
    <n v="20"/>
    <n v="0"/>
    <n v="0"/>
    <n v="0"/>
    <n v="0"/>
    <n v="0"/>
    <n v="22"/>
    <n v="0"/>
    <n v="2.2044088176352707E-2"/>
    <n v="62"/>
    <n v="5.9730250481695571E-2"/>
    <n v="998"/>
    <n v="1038"/>
    <x v="420"/>
    <n v="223"/>
    <n v="6"/>
    <n v="6"/>
    <n v="12"/>
    <n v="57"/>
    <n v="0"/>
    <n v="0"/>
    <n v="0"/>
    <n v="0"/>
    <x v="350"/>
    <x v="453"/>
    <x v="41"/>
    <x v="3"/>
    <x v="12"/>
    <n v="2.6525198938992044E-2"/>
    <n v="0"/>
    <n v="0"/>
    <n v="0"/>
    <n v="0"/>
    <n v="2.2044088176352707E-2"/>
  </r>
  <r>
    <x v="16"/>
    <s v="0333-01-000"/>
    <m/>
    <x v="0"/>
    <s v="Kanabec"/>
    <s v="Ogilvie Public School District"/>
    <n v="15"/>
    <n v="0"/>
    <n v="0"/>
    <n v="0"/>
    <n v="0"/>
    <n v="0"/>
    <n v="16"/>
    <n v="0"/>
    <n v="2.2038567493112948E-2"/>
    <n v="47"/>
    <n v="6.2087186261558784E-2"/>
    <n v="726"/>
    <n v="757"/>
    <x v="884"/>
    <n v="7"/>
    <n v="4"/>
    <n v="5"/>
    <n v="0"/>
    <n v="40"/>
    <n v="0"/>
    <n v="0"/>
    <n v="0"/>
    <n v="0"/>
    <x v="255"/>
    <x v="47"/>
    <x v="2"/>
    <x v="7"/>
    <x v="1"/>
    <n v="2.094972067039106E-2"/>
    <n v="0"/>
    <n v="0"/>
    <n v="0"/>
    <n v="0"/>
    <n v="2.2038567493112948E-2"/>
  </r>
  <r>
    <x v="6"/>
    <s v="0002-01-000"/>
    <m/>
    <x v="0"/>
    <s v="Aitkin"/>
    <s v="Hill City Public School District"/>
    <n v="4"/>
    <n v="0"/>
    <n v="0"/>
    <n v="0"/>
    <n v="0"/>
    <n v="0"/>
    <n v="7"/>
    <n v="0"/>
    <n v="2.20125786163522E-2"/>
    <n v="24"/>
    <n v="7.1641791044776124E-2"/>
    <n v="318"/>
    <n v="335"/>
    <x v="612"/>
    <n v="8"/>
    <n v="0"/>
    <n v="0"/>
    <n v="0"/>
    <n v="22"/>
    <n v="0"/>
    <n v="0"/>
    <n v="0"/>
    <n v="0"/>
    <x v="681"/>
    <x v="35"/>
    <x v="0"/>
    <x v="2"/>
    <x v="1"/>
    <n v="1.2944983818770227E-2"/>
    <n v="0"/>
    <n v="0"/>
    <n v="0"/>
    <n v="0"/>
    <n v="2.20125786163522E-2"/>
  </r>
  <r>
    <x v="17"/>
    <s v="0284-01-000"/>
    <s v="yes"/>
    <x v="1"/>
    <s v="Hennepin"/>
    <s v="Wayzata Public School District"/>
    <n v="179"/>
    <n v="0"/>
    <n v="11"/>
    <n v="0"/>
    <n v="0"/>
    <n v="4"/>
    <n v="198"/>
    <n v="4.3464087797457349E-4"/>
    <n v="2.151472345974139E-2"/>
    <n v="440"/>
    <n v="4.6605232496557569E-2"/>
    <n v="9203"/>
    <n v="9441"/>
    <x v="2631"/>
    <n v="25"/>
    <n v="324"/>
    <n v="499"/>
    <n v="134"/>
    <n v="361"/>
    <n v="0"/>
    <n v="33"/>
    <n v="16"/>
    <n v="5"/>
    <x v="2588"/>
    <x v="108"/>
    <x v="685"/>
    <x v="625"/>
    <x v="239"/>
    <n v="2.1626193065120213E-2"/>
    <n v="0"/>
    <n v="3.6423841059602648E-2"/>
    <n v="0"/>
    <n v="0"/>
    <n v="2.1949364337715965E-2"/>
  </r>
  <r>
    <x v="15"/>
    <s v="0885-01-000"/>
    <m/>
    <x v="0"/>
    <s v="Wright"/>
    <s v="St. Michael-Albertville School Dist"/>
    <n v="61"/>
    <n v="0"/>
    <n v="3"/>
    <n v="3"/>
    <n v="0"/>
    <n v="0"/>
    <n v="81"/>
    <n v="0"/>
    <n v="2.1927449918787222E-2"/>
    <n v="12"/>
    <n v="3.3103448275862068E-3"/>
    <n v="3694"/>
    <n v="3625"/>
    <x v="1206"/>
    <n v="7"/>
    <n v="39"/>
    <n v="92"/>
    <n v="31"/>
    <n v="9"/>
    <n v="0"/>
    <n v="0"/>
    <n v="0"/>
    <n v="0"/>
    <x v="2589"/>
    <x v="47"/>
    <x v="334"/>
    <x v="251"/>
    <x v="38"/>
    <n v="1.7388825541619156E-2"/>
    <n v="0"/>
    <n v="7.1428571428571425E-2"/>
    <n v="3.1578947368421054E-2"/>
    <n v="0"/>
    <n v="2.1927449918787222E-2"/>
  </r>
  <r>
    <x v="8"/>
    <s v="0748-01-000"/>
    <m/>
    <x v="0"/>
    <s v="Stearns"/>
    <s v="Sartell-St. Stephen School District"/>
    <n v="62"/>
    <n v="0"/>
    <n v="0"/>
    <n v="5"/>
    <n v="0"/>
    <n v="15"/>
    <n v="58"/>
    <n v="4.5045045045045045E-3"/>
    <n v="1.7417417417417418E-2"/>
    <n v="90"/>
    <n v="2.68897520167314E-2"/>
    <n v="3330"/>
    <n v="3347"/>
    <x v="2632"/>
    <n v="2"/>
    <n v="37"/>
    <n v="56"/>
    <n v="25"/>
    <n v="82"/>
    <n v="0"/>
    <n v="0"/>
    <n v="0"/>
    <n v="0"/>
    <x v="2590"/>
    <x v="16"/>
    <x v="10"/>
    <x v="322"/>
    <x v="24"/>
    <n v="1.933270969753664E-2"/>
    <n v="0"/>
    <n v="0"/>
    <n v="8.1967213114754092E-2"/>
    <n v="0"/>
    <n v="2.1921921921921921E-2"/>
  </r>
  <r>
    <x v="4"/>
    <s v="0885-01-000"/>
    <m/>
    <x v="0"/>
    <s v="Wright"/>
    <s v="St. Michael-Albertville School Dist"/>
    <n v="79"/>
    <n v="0"/>
    <n v="0"/>
    <n v="3"/>
    <n v="0"/>
    <n v="11"/>
    <n v="93"/>
    <n v="2.3143277929728594E-3"/>
    <n v="1.9566589522406901E-2"/>
    <n v="39"/>
    <n v="8.3191126279863487E-3"/>
    <n v="4753"/>
    <n v="4688"/>
    <x v="2633"/>
    <n v="7"/>
    <n v="148"/>
    <n v="174"/>
    <n v="94"/>
    <n v="32"/>
    <n v="0"/>
    <n v="0"/>
    <n v="0"/>
    <n v="0"/>
    <x v="2591"/>
    <x v="47"/>
    <x v="708"/>
    <x v="393"/>
    <x v="78"/>
    <n v="1.8320964749536178E-2"/>
    <n v="0"/>
    <n v="0"/>
    <n v="1.6949152542372881E-2"/>
    <n v="0"/>
    <n v="2.188091731537976E-2"/>
  </r>
  <r>
    <x v="17"/>
    <s v="0690-01-000"/>
    <m/>
    <x v="0"/>
    <s v="Roseau"/>
    <s v="Warroad Public School District"/>
    <n v="30"/>
    <n v="0"/>
    <n v="0"/>
    <n v="0"/>
    <n v="0"/>
    <n v="0"/>
    <n v="30"/>
    <n v="0"/>
    <n v="2.1849963583394028E-2"/>
    <n v="30"/>
    <n v="2.1849963583394028E-2"/>
    <n v="1373"/>
    <n v="1373"/>
    <x v="2139"/>
    <n v="119"/>
    <n v="3"/>
    <n v="87"/>
    <n v="0"/>
    <n v="26"/>
    <n v="0"/>
    <n v="0"/>
    <n v="0"/>
    <n v="0"/>
    <x v="826"/>
    <x v="198"/>
    <x v="4"/>
    <x v="86"/>
    <x v="1"/>
    <n v="2.5684931506849314E-2"/>
    <n v="0"/>
    <n v="0"/>
    <n v="0"/>
    <n v="0"/>
    <n v="2.1849963583394028E-2"/>
  </r>
  <r>
    <x v="12"/>
    <s v="0833-01-000"/>
    <s v="yes"/>
    <x v="1"/>
    <s v="Washington"/>
    <s v="South Washington County School Dist"/>
    <n v="262"/>
    <n v="0"/>
    <n v="30"/>
    <n v="23"/>
    <n v="11"/>
    <n v="224"/>
    <n v="119"/>
    <n v="1.4263881813550688E-2"/>
    <n v="7.5776872134488025E-3"/>
    <n v="39"/>
    <n v="2.5324675324675324E-3"/>
    <n v="15704"/>
    <n v="15400"/>
    <x v="2634"/>
    <n v="87"/>
    <n v="717"/>
    <n v="765"/>
    <n v="441"/>
    <n v="29"/>
    <n v="0"/>
    <n v="0"/>
    <n v="0"/>
    <n v="0"/>
    <x v="2592"/>
    <x v="72"/>
    <x v="709"/>
    <x v="626"/>
    <x v="384"/>
    <n v="1.9232180870586507E-2"/>
    <n v="0"/>
    <n v="4.0160642570281124E-2"/>
    <n v="2.9187817258883249E-2"/>
    <n v="2.4336283185840708E-2"/>
    <n v="2.1841569026999491E-2"/>
  </r>
  <r>
    <x v="17"/>
    <s v="0833-01-000"/>
    <s v="yes"/>
    <x v="1"/>
    <s v="Washington"/>
    <s v="South Washington County School Dist"/>
    <n v="250"/>
    <n v="0"/>
    <n v="24"/>
    <n v="43"/>
    <n v="14"/>
    <n v="227"/>
    <n v="110"/>
    <n v="1.470683511499838E-2"/>
    <n v="7.1266601878846774E-3"/>
    <n v="41"/>
    <n v="2.7082370037651098E-3"/>
    <n v="15435"/>
    <n v="15139"/>
    <x v="2634"/>
    <n v="90"/>
    <n v="625"/>
    <n v="632"/>
    <n v="402"/>
    <n v="29"/>
    <n v="0"/>
    <n v="3"/>
    <n v="0"/>
    <n v="0"/>
    <x v="2593"/>
    <x v="10"/>
    <x v="710"/>
    <x v="627"/>
    <x v="503"/>
    <n v="1.8367496877525532E-2"/>
    <n v="0"/>
    <n v="3.7151702786377708E-2"/>
    <n v="6.3703703703703707E-2"/>
    <n v="3.3653846153846152E-2"/>
    <n v="2.1833495302883057E-2"/>
  </r>
  <r>
    <x v="16"/>
    <s v="0777-01-000"/>
    <m/>
    <x v="0"/>
    <s v="Swift"/>
    <s v="Benson Public School District"/>
    <n v="26"/>
    <n v="0"/>
    <n v="0"/>
    <n v="0"/>
    <n v="0"/>
    <n v="0"/>
    <n v="26"/>
    <n v="0"/>
    <n v="2.1830394626364401E-2"/>
    <n v="19"/>
    <n v="1.6047297297297296E-2"/>
    <n v="1191"/>
    <n v="1184"/>
    <x v="633"/>
    <n v="6"/>
    <n v="9"/>
    <n v="4"/>
    <n v="12"/>
    <n v="15"/>
    <n v="0"/>
    <n v="0"/>
    <n v="0"/>
    <n v="0"/>
    <x v="619"/>
    <x v="31"/>
    <x v="13"/>
    <x v="10"/>
    <x v="12"/>
    <n v="2.2336769759450172E-2"/>
    <n v="0"/>
    <n v="0"/>
    <n v="0"/>
    <n v="0"/>
    <n v="2.1830394626364401E-2"/>
  </r>
  <r>
    <x v="15"/>
    <s v="0278-01-000"/>
    <s v="yes"/>
    <x v="1"/>
    <s v="Hennepin"/>
    <s v="Orono Public School District"/>
    <n v="38"/>
    <n v="0"/>
    <n v="0"/>
    <n v="0"/>
    <n v="0"/>
    <n v="0"/>
    <n v="47"/>
    <n v="0"/>
    <n v="2.1830004644681839E-2"/>
    <n v="426"/>
    <n v="0.16824644549763032"/>
    <n v="2153"/>
    <n v="2532"/>
    <x v="1959"/>
    <n v="9"/>
    <n v="20"/>
    <n v="52"/>
    <n v="45"/>
    <n v="399"/>
    <n v="0"/>
    <n v="0"/>
    <n v="5"/>
    <n v="4"/>
    <x v="2594"/>
    <x v="68"/>
    <x v="43"/>
    <x v="252"/>
    <x v="136"/>
    <n v="1.8581907090464547E-2"/>
    <n v="0"/>
    <n v="0"/>
    <n v="0"/>
    <n v="0"/>
    <n v="2.1830004644681839E-2"/>
  </r>
  <r>
    <x v="13"/>
    <s v="0727-01-000"/>
    <m/>
    <x v="0"/>
    <s v="Sherburne"/>
    <s v="Big Lake Public School District"/>
    <n v="45"/>
    <n v="0"/>
    <n v="0"/>
    <n v="0"/>
    <n v="0"/>
    <n v="5"/>
    <n v="47"/>
    <n v="2.0981955518254302E-3"/>
    <n v="1.9723038187159043E-2"/>
    <n v="27"/>
    <n v="1.1450381679389313E-2"/>
    <n v="2383"/>
    <n v="2358"/>
    <x v="2635"/>
    <n v="14"/>
    <n v="7"/>
    <n v="11"/>
    <n v="18"/>
    <n v="21"/>
    <n v="0"/>
    <n v="0"/>
    <n v="0"/>
    <n v="0"/>
    <x v="2595"/>
    <x v="93"/>
    <x v="21"/>
    <x v="20"/>
    <x v="39"/>
    <n v="1.9346517626827171E-2"/>
    <n v="0"/>
    <n v="0"/>
    <n v="0"/>
    <n v="0"/>
    <n v="2.1821233738984473E-2"/>
  </r>
  <r>
    <x v="4"/>
    <s v="0726-01-000"/>
    <m/>
    <x v="0"/>
    <s v="Sherburne"/>
    <s v="Becker Public School District"/>
    <n v="47"/>
    <n v="0"/>
    <n v="0"/>
    <n v="0"/>
    <n v="0"/>
    <n v="25"/>
    <n v="33"/>
    <n v="9.3843843843843845E-3"/>
    <n v="1.2387387387387387E-2"/>
    <n v="94"/>
    <n v="3.4814814814814812E-2"/>
    <n v="2664"/>
    <n v="2700"/>
    <x v="1661"/>
    <n v="23"/>
    <n v="16"/>
    <n v="21"/>
    <n v="30"/>
    <n v="85"/>
    <n v="0"/>
    <n v="0"/>
    <n v="0"/>
    <n v="0"/>
    <x v="2596"/>
    <x v="255"/>
    <x v="31"/>
    <x v="25"/>
    <x v="72"/>
    <n v="1.8273716951788491E-2"/>
    <n v="0"/>
    <n v="0"/>
    <n v="0"/>
    <n v="0"/>
    <n v="2.1771771771771774E-2"/>
  </r>
  <r>
    <x v="17"/>
    <s v="0622-01-000"/>
    <s v="yes"/>
    <x v="1"/>
    <s v="Ramsey"/>
    <s v="North St Paul-Maplewood Oakdale Public School District"/>
    <n v="151"/>
    <n v="0"/>
    <n v="50"/>
    <n v="25"/>
    <n v="16"/>
    <n v="50"/>
    <n v="206"/>
    <n v="4.2477274658057939E-3"/>
    <n v="1.750063715911987E-2"/>
    <n v="19"/>
    <n v="1.647303624067973E-3"/>
    <n v="11771"/>
    <n v="11534"/>
    <x v="2636"/>
    <n v="129"/>
    <n v="665"/>
    <n v="744"/>
    <n v="342"/>
    <n v="17"/>
    <n v="0"/>
    <n v="0"/>
    <n v="0"/>
    <n v="0"/>
    <x v="2597"/>
    <x v="19"/>
    <x v="711"/>
    <x v="628"/>
    <x v="518"/>
    <n v="1.5427053534940744E-2"/>
    <n v="0"/>
    <n v="6.9930069930069935E-2"/>
    <n v="3.2509752925877766E-2"/>
    <n v="4.4692737430167599E-2"/>
    <n v="2.1748364624925662E-2"/>
  </r>
  <r>
    <x v="13"/>
    <s v="0508-01-000"/>
    <m/>
    <x v="0"/>
    <s v="Nicollet"/>
    <s v="St. Peter Public School District"/>
    <n v="36"/>
    <n v="0"/>
    <n v="3"/>
    <n v="0"/>
    <n v="0"/>
    <n v="9"/>
    <n v="34"/>
    <n v="4.5454545454545452E-3"/>
    <n v="1.7171717171717171E-2"/>
    <n v="38"/>
    <n v="1.9240506329113925E-2"/>
    <n v="1980"/>
    <n v="1975"/>
    <x v="2637"/>
    <n v="11"/>
    <n v="31"/>
    <n v="28"/>
    <n v="50"/>
    <n v="34"/>
    <n v="0"/>
    <n v="0"/>
    <n v="0"/>
    <n v="0"/>
    <x v="2363"/>
    <x v="90"/>
    <x v="37"/>
    <x v="136"/>
    <x v="149"/>
    <n v="1.9396551724137932E-2"/>
    <n v="0"/>
    <n v="8.8235294117647065E-2"/>
    <n v="0"/>
    <n v="0"/>
    <n v="2.1717171717171718E-2"/>
  </r>
  <r>
    <x v="6"/>
    <s v="0833-01-000"/>
    <s v="yes"/>
    <x v="1"/>
    <s v="Washington"/>
    <s v="South Washington County School Dist"/>
    <n v="300"/>
    <n v="0"/>
    <n v="31"/>
    <n v="12"/>
    <n v="0"/>
    <n v="295"/>
    <n v="65"/>
    <n v="1.7793594306049824E-2"/>
    <n v="3.9206224742143678E-3"/>
    <n v="20"/>
    <n v="1.2316029312149763E-3"/>
    <n v="16579"/>
    <n v="16239"/>
    <x v="2638"/>
    <n v="99"/>
    <n v="963"/>
    <n v="1261"/>
    <n v="733"/>
    <n v="15"/>
    <n v="0"/>
    <n v="0"/>
    <n v="0"/>
    <n v="0"/>
    <x v="2598"/>
    <x v="224"/>
    <x v="712"/>
    <x v="629"/>
    <x v="750"/>
    <n v="2.2275022275022274E-2"/>
    <n v="0"/>
    <n v="3.1187122736418511E-2"/>
    <n v="9.4265514532600164E-3"/>
    <n v="0"/>
    <n v="2.1714216780264192E-2"/>
  </r>
  <r>
    <x v="12"/>
    <s v="0332-01-000"/>
    <m/>
    <x v="0"/>
    <s v="Kanabec"/>
    <s v="Mora Public School District"/>
    <n v="39"/>
    <n v="0"/>
    <n v="0"/>
    <n v="0"/>
    <n v="0"/>
    <n v="0"/>
    <n v="43"/>
    <n v="0"/>
    <n v="2.1706208985360929E-2"/>
    <n v="11"/>
    <n v="5.643919958953309E-3"/>
    <n v="1981"/>
    <n v="1949"/>
    <x v="1227"/>
    <n v="34"/>
    <n v="14"/>
    <n v="21"/>
    <n v="32"/>
    <n v="5"/>
    <n v="0"/>
    <n v="0"/>
    <n v="0"/>
    <n v="0"/>
    <x v="2599"/>
    <x v="8"/>
    <x v="27"/>
    <x v="25"/>
    <x v="68"/>
    <n v="2.0722635494155154E-2"/>
    <n v="0"/>
    <n v="0"/>
    <n v="0"/>
    <n v="0"/>
    <n v="2.1706208985360929E-2"/>
  </r>
  <r>
    <x v="15"/>
    <s v="0191-01-000"/>
    <s v="yes"/>
    <x v="1"/>
    <s v="Dakota"/>
    <s v="Burnsville Public School District"/>
    <n v="173"/>
    <n v="0"/>
    <n v="28"/>
    <n v="17"/>
    <n v="0"/>
    <n v="27"/>
    <n v="217"/>
    <n v="2.3919206236711552E-3"/>
    <n v="1.9223954642097803E-2"/>
    <n v="176"/>
    <n v="1.5686274509803921E-2"/>
    <n v="11288"/>
    <n v="11220"/>
    <x v="2639"/>
    <n v="68"/>
    <n v="1289"/>
    <n v="843"/>
    <n v="483"/>
    <n v="153"/>
    <n v="0"/>
    <n v="8"/>
    <n v="0"/>
    <n v="0"/>
    <x v="2600"/>
    <x v="106"/>
    <x v="713"/>
    <x v="630"/>
    <x v="719"/>
    <n v="2.0217365899263762E-2"/>
    <n v="0"/>
    <n v="2.1390374331550801E-2"/>
    <n v="1.9767441860465116E-2"/>
    <n v="0"/>
    <n v="2.1615875265768959E-2"/>
  </r>
  <r>
    <x v="2"/>
    <s v="0273-01-000"/>
    <s v="yes"/>
    <x v="1"/>
    <s v="Hennepin"/>
    <s v="Edina Public School District"/>
    <n v="90"/>
    <n v="0"/>
    <n v="19"/>
    <n v="14"/>
    <n v="12"/>
    <n v="70"/>
    <n v="89"/>
    <n v="9.5134547431367216E-3"/>
    <n v="1.2095678173416689E-2"/>
    <n v="1321"/>
    <n v="0.15504694835680752"/>
    <n v="7358"/>
    <n v="8520"/>
    <x v="2640"/>
    <n v="16"/>
    <n v="517"/>
    <n v="890"/>
    <n v="377"/>
    <n v="830"/>
    <n v="6"/>
    <n v="230"/>
    <n v="128"/>
    <n v="91"/>
    <x v="2601"/>
    <x v="87"/>
    <x v="714"/>
    <x v="573"/>
    <x v="121"/>
    <n v="1.5050167224080268E-2"/>
    <n v="0"/>
    <n v="6.2091503267973858E-2"/>
    <n v="1.804123711340206E-2"/>
    <n v="4.0268456375838924E-2"/>
    <n v="2.1609132916553413E-2"/>
  </r>
  <r>
    <x v="13"/>
    <s v="0099-01-000"/>
    <m/>
    <x v="0"/>
    <s v="Carlton"/>
    <s v="Esko Public School District"/>
    <n v="16"/>
    <n v="0"/>
    <n v="0"/>
    <n v="0"/>
    <n v="0"/>
    <n v="0"/>
    <n v="21"/>
    <n v="0"/>
    <n v="2.1538461538461538E-2"/>
    <n v="93"/>
    <n v="8.882521489971347E-2"/>
    <n v="975"/>
    <n v="1047"/>
    <x v="2641"/>
    <n v="1"/>
    <n v="3"/>
    <n v="7"/>
    <n v="0"/>
    <n v="88"/>
    <n v="0"/>
    <n v="0"/>
    <n v="0"/>
    <n v="0"/>
    <x v="191"/>
    <x v="3"/>
    <x v="4"/>
    <x v="36"/>
    <x v="1"/>
    <n v="1.6597510373443983E-2"/>
    <n v="0"/>
    <n v="0"/>
    <n v="0"/>
    <n v="0"/>
    <n v="2.1538461538461538E-2"/>
  </r>
  <r>
    <x v="16"/>
    <s v="0099-01-000"/>
    <m/>
    <x v="0"/>
    <s v="Carlton"/>
    <s v="Esko Public School District"/>
    <n v="15"/>
    <n v="0"/>
    <n v="0"/>
    <n v="0"/>
    <n v="0"/>
    <n v="0"/>
    <n v="21"/>
    <n v="0"/>
    <n v="2.1472392638036811E-2"/>
    <n v="87"/>
    <n v="8.3333333333333329E-2"/>
    <n v="978"/>
    <n v="1044"/>
    <x v="2642"/>
    <n v="2"/>
    <n v="4"/>
    <n v="7"/>
    <n v="3"/>
    <n v="84"/>
    <n v="0"/>
    <n v="0"/>
    <n v="0"/>
    <n v="0"/>
    <x v="552"/>
    <x v="16"/>
    <x v="2"/>
    <x v="36"/>
    <x v="17"/>
    <n v="1.5641293013555789E-2"/>
    <n v="0"/>
    <n v="0"/>
    <n v="0"/>
    <n v="0"/>
    <n v="2.1472392638036811E-2"/>
  </r>
  <r>
    <x v="13"/>
    <s v="0682-01-000"/>
    <m/>
    <x v="0"/>
    <s v="Roseau"/>
    <s v="Roseau Public School District"/>
    <n v="30"/>
    <n v="0"/>
    <n v="0"/>
    <n v="0"/>
    <n v="0"/>
    <n v="0"/>
    <n v="33"/>
    <n v="0"/>
    <n v="2.1442495126705652E-2"/>
    <n v="11"/>
    <n v="7.2511535926170073E-3"/>
    <n v="1539"/>
    <n v="1517"/>
    <x v="2643"/>
    <n v="5"/>
    <n v="3"/>
    <n v="9"/>
    <n v="4"/>
    <n v="8"/>
    <n v="0"/>
    <n v="0"/>
    <n v="0"/>
    <n v="0"/>
    <x v="1888"/>
    <x v="43"/>
    <x v="4"/>
    <x v="14"/>
    <x v="29"/>
    <n v="1.9736842105263157E-2"/>
    <n v="0"/>
    <n v="0"/>
    <n v="0"/>
    <n v="0"/>
    <n v="2.1442495126705652E-2"/>
  </r>
  <r>
    <x v="15"/>
    <s v="0138-01-000"/>
    <m/>
    <x v="0"/>
    <s v="Chisago"/>
    <s v="North Branch Public Schools"/>
    <n v="79"/>
    <n v="0"/>
    <n v="0"/>
    <n v="0"/>
    <n v="0"/>
    <n v="0"/>
    <n v="86"/>
    <n v="0"/>
    <n v="2.1377081779766344E-2"/>
    <n v="35"/>
    <n v="8.8116817724068486E-3"/>
    <n v="4023"/>
    <n v="3972"/>
    <x v="2644"/>
    <n v="30"/>
    <n v="19"/>
    <n v="70"/>
    <n v="64"/>
    <n v="34"/>
    <n v="0"/>
    <n v="0"/>
    <n v="0"/>
    <n v="0"/>
    <x v="2602"/>
    <x v="30"/>
    <x v="57"/>
    <x v="88"/>
    <x v="256"/>
    <n v="2.0605112154407929E-2"/>
    <n v="0"/>
    <n v="0"/>
    <n v="0"/>
    <n v="0"/>
    <n v="2.1377081779766344E-2"/>
  </r>
  <r>
    <x v="14"/>
    <s v="0095-01-000"/>
    <m/>
    <x v="0"/>
    <s v="Carlton"/>
    <s v="Cromwell-Wright Public Schools"/>
    <n v="4"/>
    <n v="0"/>
    <n v="0"/>
    <n v="0"/>
    <n v="0"/>
    <n v="0"/>
    <n v="6"/>
    <n v="0"/>
    <n v="2.1352313167259787E-2"/>
    <n v="43"/>
    <n v="0.13522012578616352"/>
    <n v="281"/>
    <n v="318"/>
    <x v="676"/>
    <n v="8"/>
    <n v="1"/>
    <n v="0"/>
    <n v="0"/>
    <n v="41"/>
    <n v="0"/>
    <n v="0"/>
    <n v="0"/>
    <n v="0"/>
    <x v="940"/>
    <x v="35"/>
    <x v="3"/>
    <x v="2"/>
    <x v="1"/>
    <n v="1.4705882352941176E-2"/>
    <n v="0"/>
    <n v="0"/>
    <n v="0"/>
    <n v="0"/>
    <n v="2.1352313167259787E-2"/>
  </r>
  <r>
    <x v="17"/>
    <s v="0423-01-000"/>
    <m/>
    <x v="0"/>
    <s v="McLeod"/>
    <s v="Hutchinson Public School District"/>
    <n v="52"/>
    <n v="0"/>
    <n v="0"/>
    <n v="0"/>
    <n v="0"/>
    <n v="0"/>
    <n v="67"/>
    <n v="0"/>
    <n v="2.1323997453851051E-2"/>
    <n v="97"/>
    <n v="3.0580075662042874E-2"/>
    <n v="3142"/>
    <n v="3172"/>
    <x v="2645"/>
    <n v="6"/>
    <n v="21"/>
    <n v="33"/>
    <n v="113"/>
    <n v="91"/>
    <n v="0"/>
    <n v="0"/>
    <n v="0"/>
    <n v="0"/>
    <x v="2603"/>
    <x v="31"/>
    <x v="16"/>
    <x v="109"/>
    <x v="77"/>
    <n v="1.7567567567567569E-2"/>
    <n v="0"/>
    <n v="0"/>
    <n v="0"/>
    <n v="0"/>
    <n v="2.1323997453851051E-2"/>
  </r>
  <r>
    <x v="13"/>
    <s v="0777-01-000"/>
    <m/>
    <x v="0"/>
    <s v="Swift"/>
    <s v="Benson Public School District"/>
    <n v="23"/>
    <n v="0"/>
    <n v="0"/>
    <n v="0"/>
    <n v="0"/>
    <n v="0"/>
    <n v="26"/>
    <n v="0"/>
    <n v="2.1294021294021293E-2"/>
    <n v="21"/>
    <n v="1.7269736842105265E-2"/>
    <n v="1221"/>
    <n v="1216"/>
    <x v="2646"/>
    <n v="2"/>
    <n v="12"/>
    <n v="4"/>
    <n v="8"/>
    <n v="15"/>
    <n v="0"/>
    <n v="0"/>
    <n v="0"/>
    <n v="0"/>
    <x v="150"/>
    <x v="16"/>
    <x v="25"/>
    <x v="10"/>
    <x v="27"/>
    <n v="1.9295302013422819E-2"/>
    <n v="0"/>
    <n v="0"/>
    <n v="0"/>
    <n v="0"/>
    <n v="2.1294021294021293E-2"/>
  </r>
  <r>
    <x v="0"/>
    <s v="0402-01-000"/>
    <m/>
    <x v="0"/>
    <s v="Lincoln"/>
    <s v="Hendricks Public School District"/>
    <n v="3"/>
    <n v="0"/>
    <n v="0"/>
    <n v="0"/>
    <n v="0"/>
    <n v="0"/>
    <n v="3"/>
    <n v="0"/>
    <n v="2.1276595744680851E-2"/>
    <n v="8"/>
    <n v="5.4794520547945202E-2"/>
    <n v="141"/>
    <n v="146"/>
    <x v="98"/>
    <n v="0"/>
    <n v="0"/>
    <n v="0"/>
    <n v="1"/>
    <n v="5"/>
    <n v="0"/>
    <n v="0"/>
    <n v="0"/>
    <n v="0"/>
    <x v="1288"/>
    <x v="0"/>
    <x v="0"/>
    <x v="2"/>
    <x v="0"/>
    <n v="2.097902097902098E-2"/>
    <n v="0"/>
    <n v="0"/>
    <n v="0"/>
    <n v="0"/>
    <n v="2.1276595744680851E-2"/>
  </r>
  <r>
    <x v="12"/>
    <s v="0505-01-000"/>
    <m/>
    <x v="0"/>
    <s v="Murray"/>
    <s v="Fulda Public School District"/>
    <n v="9"/>
    <n v="0"/>
    <n v="0"/>
    <n v="0"/>
    <n v="0"/>
    <n v="0"/>
    <n v="11"/>
    <n v="0"/>
    <n v="2.1235521235521235E-2"/>
    <n v="52"/>
    <n v="9.3023255813953487E-2"/>
    <n v="518"/>
    <n v="559"/>
    <x v="784"/>
    <n v="3"/>
    <n v="3"/>
    <n v="5"/>
    <n v="27"/>
    <n v="40"/>
    <n v="0"/>
    <n v="0"/>
    <n v="0"/>
    <n v="7"/>
    <x v="460"/>
    <x v="6"/>
    <x v="4"/>
    <x v="7"/>
    <x v="23"/>
    <n v="1.8367346938775512E-2"/>
    <n v="0"/>
    <n v="0"/>
    <n v="0"/>
    <n v="0"/>
    <n v="2.1235521235521235E-2"/>
  </r>
  <r>
    <x v="16"/>
    <s v="0846-01-000"/>
    <m/>
    <x v="0"/>
    <s v="Wilkin"/>
    <s v="Breckenridge Public School District"/>
    <n v="18"/>
    <n v="0"/>
    <n v="0"/>
    <n v="0"/>
    <n v="0"/>
    <n v="0"/>
    <n v="20"/>
    <n v="0"/>
    <n v="2.1231422505307854E-2"/>
    <n v="9"/>
    <n v="9.6670247046186895E-3"/>
    <n v="942"/>
    <n v="931"/>
    <x v="2647"/>
    <n v="15"/>
    <n v="10"/>
    <n v="2"/>
    <n v="37"/>
    <n v="5"/>
    <n v="0"/>
    <n v="0"/>
    <n v="0"/>
    <n v="0"/>
    <x v="1873"/>
    <x v="46"/>
    <x v="14"/>
    <x v="0"/>
    <x v="164"/>
    <n v="2.0454545454545454E-2"/>
    <n v="0"/>
    <n v="0"/>
    <n v="0"/>
    <n v="0"/>
    <n v="2.1231422505307854E-2"/>
  </r>
  <r>
    <x v="11"/>
    <s v="0129-01-000"/>
    <m/>
    <x v="0"/>
    <s v="Chippewa"/>
    <s v="Montevideo Public School District"/>
    <n v="18"/>
    <n v="0"/>
    <n v="0"/>
    <n v="0"/>
    <n v="0"/>
    <n v="4"/>
    <n v="22"/>
    <n v="3.2653061224489797E-3"/>
    <n v="1.7959183673469388E-2"/>
    <n v="135"/>
    <n v="0.10119940029985007"/>
    <n v="1225"/>
    <n v="1334"/>
    <x v="2648"/>
    <n v="21"/>
    <n v="13"/>
    <n v="13"/>
    <n v="133"/>
    <n v="124"/>
    <n v="0"/>
    <n v="0"/>
    <n v="0"/>
    <n v="3"/>
    <x v="1707"/>
    <x v="44"/>
    <x v="45"/>
    <x v="31"/>
    <x v="564"/>
    <n v="1.717557251908397E-2"/>
    <n v="0"/>
    <n v="0"/>
    <n v="0"/>
    <n v="0"/>
    <n v="2.1224489795918369E-2"/>
  </r>
  <r>
    <x v="16"/>
    <s v="0332-01-000"/>
    <m/>
    <x v="0"/>
    <s v="Kanabec"/>
    <s v="Mora Public School District"/>
    <n v="39"/>
    <n v="0"/>
    <n v="0"/>
    <n v="0"/>
    <n v="0"/>
    <n v="0"/>
    <n v="43"/>
    <n v="0"/>
    <n v="2.1224086870681145E-2"/>
    <n v="8"/>
    <n v="4.0180813661476649E-3"/>
    <n v="2026"/>
    <n v="1991"/>
    <x v="2589"/>
    <n v="34"/>
    <n v="8"/>
    <n v="18"/>
    <n v="24"/>
    <n v="4"/>
    <n v="0"/>
    <n v="0"/>
    <n v="0"/>
    <n v="0"/>
    <x v="2604"/>
    <x v="8"/>
    <x v="8"/>
    <x v="105"/>
    <x v="11"/>
    <n v="2.0082389289392381E-2"/>
    <n v="0"/>
    <n v="0"/>
    <n v="0"/>
    <n v="0"/>
    <n v="2.1224086870681145E-2"/>
  </r>
  <r>
    <x v="14"/>
    <s v="0534-01-000"/>
    <m/>
    <x v="0"/>
    <s v="Olmsted"/>
    <s v="Stewartville Public School District"/>
    <n v="31"/>
    <n v="0"/>
    <n v="0"/>
    <n v="0"/>
    <n v="0"/>
    <n v="10"/>
    <n v="25"/>
    <n v="6.0606060606060606E-3"/>
    <n v="1.5151515151515152E-2"/>
    <n v="135"/>
    <n v="7.7142857142857138E-2"/>
    <n v="1650"/>
    <n v="1750"/>
    <x v="2514"/>
    <n v="10"/>
    <n v="17"/>
    <n v="11"/>
    <n v="22"/>
    <n v="123"/>
    <n v="0"/>
    <n v="0"/>
    <n v="0"/>
    <n v="3"/>
    <x v="1749"/>
    <x v="87"/>
    <x v="19"/>
    <x v="20"/>
    <x v="13"/>
    <n v="1.9399249061326659E-2"/>
    <n v="0"/>
    <n v="0"/>
    <n v="0"/>
    <n v="0"/>
    <n v="2.1212121212121213E-2"/>
  </r>
  <r>
    <x v="8"/>
    <s v="0578-01-000"/>
    <m/>
    <x v="0"/>
    <s v="Pine"/>
    <s v="Pine City Public School District"/>
    <n v="30"/>
    <n v="0"/>
    <n v="0"/>
    <n v="0"/>
    <n v="0"/>
    <n v="6"/>
    <n v="29"/>
    <n v="3.6363636363636364E-3"/>
    <n v="1.7575757575757574E-2"/>
    <n v="13"/>
    <n v="7.9852579852579854E-3"/>
    <n v="1650"/>
    <n v="1628"/>
    <x v="1655"/>
    <n v="13"/>
    <n v="15"/>
    <n v="17"/>
    <n v="21"/>
    <n v="13"/>
    <n v="0"/>
    <n v="0"/>
    <n v="0"/>
    <n v="0"/>
    <x v="1638"/>
    <x v="91"/>
    <x v="66"/>
    <x v="58"/>
    <x v="15"/>
    <n v="1.8999366687777075E-2"/>
    <n v="0"/>
    <n v="0"/>
    <n v="0"/>
    <n v="0"/>
    <n v="2.121212121212121E-2"/>
  </r>
  <r>
    <x v="17"/>
    <s v="0721-01-000"/>
    <s v="yes"/>
    <x v="1"/>
    <s v="Scott"/>
    <s v="New Prague Area Schools"/>
    <n v="49"/>
    <n v="0"/>
    <n v="0"/>
    <n v="0"/>
    <n v="0"/>
    <n v="3"/>
    <n v="50"/>
    <n v="1.2004801920768306E-3"/>
    <n v="2.0008003201280513E-2"/>
    <n v="220"/>
    <n v="8.2520630157539382E-2"/>
    <n v="2499"/>
    <n v="2666"/>
    <x v="2649"/>
    <n v="5"/>
    <n v="6"/>
    <n v="25"/>
    <n v="16"/>
    <n v="212"/>
    <n v="0"/>
    <n v="0"/>
    <n v="0"/>
    <n v="0"/>
    <x v="754"/>
    <x v="43"/>
    <x v="41"/>
    <x v="81"/>
    <x v="4"/>
    <n v="1.9991840065279477E-2"/>
    <n v="0"/>
    <n v="0"/>
    <n v="0"/>
    <n v="0"/>
    <n v="2.1208483393357343E-2"/>
  </r>
  <r>
    <x v="12"/>
    <s v="0276-01-000"/>
    <s v="yes"/>
    <x v="1"/>
    <s v="Hennepin"/>
    <s v="Minnetonka Public School District"/>
    <n v="134"/>
    <n v="0"/>
    <n v="3"/>
    <n v="0"/>
    <n v="6"/>
    <n v="11"/>
    <n v="150"/>
    <n v="1.4473684210526317E-3"/>
    <n v="1.9736842105263157E-2"/>
    <n v="152"/>
    <n v="2.0023712290870768E-2"/>
    <n v="7600"/>
    <n v="7591"/>
    <x v="2650"/>
    <n v="31"/>
    <n v="124"/>
    <n v="253"/>
    <n v="121"/>
    <n v="120"/>
    <n v="0"/>
    <n v="6"/>
    <n v="3"/>
    <n v="3"/>
    <x v="2605"/>
    <x v="166"/>
    <x v="359"/>
    <x v="631"/>
    <x v="160"/>
    <n v="1.8937252685132844E-2"/>
    <n v="0"/>
    <n v="2.4793388429752067E-2"/>
    <n v="0"/>
    <n v="4.8387096774193547E-2"/>
    <n v="2.1184210526315788E-2"/>
  </r>
  <r>
    <x v="17"/>
    <s v="0356-01-000"/>
    <m/>
    <x v="0"/>
    <s v="Kittson"/>
    <s v="Lancaster Public School District"/>
    <n v="3"/>
    <n v="0"/>
    <n v="0"/>
    <n v="0"/>
    <n v="0"/>
    <n v="0"/>
    <n v="4"/>
    <n v="0"/>
    <n v="2.1164021164021163E-2"/>
    <n v="41"/>
    <n v="0.18141592920353983"/>
    <n v="189"/>
    <n v="226"/>
    <x v="264"/>
    <n v="1"/>
    <n v="1"/>
    <n v="5"/>
    <n v="1"/>
    <n v="41"/>
    <n v="0"/>
    <n v="0"/>
    <n v="0"/>
    <n v="0"/>
    <x v="1062"/>
    <x v="3"/>
    <x v="3"/>
    <x v="7"/>
    <x v="0"/>
    <n v="1.6666666666666666E-2"/>
    <n v="0"/>
    <n v="0"/>
    <n v="0"/>
    <n v="0"/>
    <n v="2.1164021164021163E-2"/>
  </r>
  <r>
    <x v="8"/>
    <s v="0696-01-000"/>
    <m/>
    <x v="0"/>
    <s v="Saint Louis"/>
    <s v="Ely Public School District"/>
    <n v="8"/>
    <n v="0"/>
    <n v="0"/>
    <n v="0"/>
    <n v="0"/>
    <n v="0"/>
    <n v="11"/>
    <n v="0"/>
    <n v="2.1113243761996161E-2"/>
    <n v="58"/>
    <n v="0.10211267605633803"/>
    <n v="521"/>
    <n v="568"/>
    <x v="591"/>
    <n v="27"/>
    <n v="6"/>
    <n v="3"/>
    <n v="4"/>
    <n v="53"/>
    <n v="0"/>
    <n v="0"/>
    <n v="0"/>
    <n v="0"/>
    <x v="476"/>
    <x v="42"/>
    <x v="41"/>
    <x v="5"/>
    <x v="29"/>
    <n v="1.6563146997929608E-2"/>
    <n v="0"/>
    <n v="0"/>
    <n v="0"/>
    <n v="0"/>
    <n v="2.1113243761996161E-2"/>
  </r>
  <r>
    <x v="17"/>
    <s v="0278-01-000"/>
    <s v="yes"/>
    <x v="1"/>
    <s v="Hennepin"/>
    <s v="Orono Public School District"/>
    <n v="38"/>
    <n v="0"/>
    <n v="0"/>
    <n v="0"/>
    <n v="0"/>
    <n v="0"/>
    <n v="48"/>
    <n v="0"/>
    <n v="2.1071115013169446E-2"/>
    <n v="308"/>
    <n v="0.12135539795114263"/>
    <n v="2278"/>
    <n v="2538"/>
    <x v="2245"/>
    <n v="8"/>
    <n v="27"/>
    <n v="43"/>
    <n v="36"/>
    <n v="285"/>
    <n v="0"/>
    <n v="0"/>
    <n v="5"/>
    <n v="3"/>
    <x v="1548"/>
    <x v="35"/>
    <x v="26"/>
    <x v="90"/>
    <x v="105"/>
    <n v="1.7455213596692696E-2"/>
    <n v="0"/>
    <n v="0"/>
    <n v="0"/>
    <n v="0"/>
    <n v="2.1071115013169446E-2"/>
  </r>
  <r>
    <x v="16"/>
    <s v="0511-01-000"/>
    <m/>
    <x v="0"/>
    <s v="Nobles"/>
    <s v="Adrian Public School District"/>
    <n v="8"/>
    <n v="0"/>
    <n v="0"/>
    <n v="0"/>
    <n v="0"/>
    <n v="0"/>
    <n v="12"/>
    <n v="0"/>
    <n v="2.1052631578947368E-2"/>
    <n v="124"/>
    <n v="0.18181818181818182"/>
    <n v="570"/>
    <n v="682"/>
    <x v="463"/>
    <n v="1"/>
    <n v="0"/>
    <n v="23"/>
    <n v="6"/>
    <n v="112"/>
    <n v="0"/>
    <n v="0"/>
    <n v="7"/>
    <n v="0"/>
    <x v="841"/>
    <x v="3"/>
    <x v="0"/>
    <x v="28"/>
    <x v="21"/>
    <n v="1.4598540145985401E-2"/>
    <n v="0"/>
    <n v="0"/>
    <n v="0"/>
    <n v="0"/>
    <n v="2.1052631578947368E-2"/>
  </r>
  <r>
    <x v="14"/>
    <s v="0272-01-000"/>
    <s v="yes"/>
    <x v="1"/>
    <s v="Hennepin"/>
    <s v="Eden Prairie Public School District"/>
    <n v="161"/>
    <n v="0"/>
    <n v="20"/>
    <n v="17"/>
    <n v="0"/>
    <n v="37"/>
    <n v="177"/>
    <n v="3.6360062893081762E-3"/>
    <n v="1.7393867924528301E-2"/>
    <n v="162"/>
    <n v="1.6001580403002764E-2"/>
    <n v="10176"/>
    <n v="10124"/>
    <x v="2651"/>
    <n v="52"/>
    <n v="663"/>
    <n v="695"/>
    <n v="201"/>
    <n v="129"/>
    <n v="0"/>
    <n v="3"/>
    <n v="4"/>
    <n v="0"/>
    <x v="2606"/>
    <x v="189"/>
    <x v="715"/>
    <x v="632"/>
    <x v="158"/>
    <n v="1.8841427735517845E-2"/>
    <n v="0"/>
    <n v="2.9411764705882353E-2"/>
    <n v="2.4011299435028249E-2"/>
    <n v="0"/>
    <n v="2.1029874213836477E-2"/>
  </r>
  <r>
    <x v="6"/>
    <s v="0332-01-000"/>
    <m/>
    <x v="0"/>
    <s v="Kanabec"/>
    <s v="Mora Public School District"/>
    <n v="38"/>
    <n v="0"/>
    <n v="0"/>
    <n v="0"/>
    <n v="0"/>
    <n v="0"/>
    <n v="40"/>
    <n v="0"/>
    <n v="2.098635886673662E-2"/>
    <n v="45"/>
    <n v="2.3547880690737835E-2"/>
    <n v="1906"/>
    <n v="1911"/>
    <x v="1904"/>
    <n v="31"/>
    <n v="21"/>
    <n v="25"/>
    <n v="32"/>
    <n v="41"/>
    <n v="0"/>
    <n v="0"/>
    <n v="0"/>
    <n v="0"/>
    <x v="2607"/>
    <x v="166"/>
    <x v="16"/>
    <x v="81"/>
    <x v="68"/>
    <n v="2.1122846025569762E-2"/>
    <n v="0"/>
    <n v="0"/>
    <n v="0"/>
    <n v="0"/>
    <n v="2.098635886673662E-2"/>
  </r>
  <r>
    <x v="15"/>
    <s v="0720-01-000"/>
    <s v="yes"/>
    <x v="1"/>
    <s v="Scott"/>
    <s v="Shakopee Public School District"/>
    <n v="67"/>
    <n v="9"/>
    <n v="4"/>
    <n v="0"/>
    <n v="0"/>
    <n v="4"/>
    <n v="100"/>
    <n v="8.0693968125882594E-4"/>
    <n v="2.0173492031470647E-2"/>
    <n v="40"/>
    <n v="8.1749437972613945E-3"/>
    <n v="4957"/>
    <n v="4893"/>
    <x v="2652"/>
    <n v="103"/>
    <n v="151"/>
    <n v="292"/>
    <n v="478"/>
    <n v="33"/>
    <n v="3"/>
    <n v="0"/>
    <n v="0"/>
    <n v="0"/>
    <x v="2608"/>
    <x v="45"/>
    <x v="670"/>
    <x v="406"/>
    <x v="595"/>
    <n v="1.7166282346912632E-2"/>
    <n v="8.2568807339449546E-2"/>
    <n v="2.5806451612903226E-2"/>
    <n v="0"/>
    <n v="0"/>
    <n v="2.0980431712729473E-2"/>
  </r>
  <r>
    <x v="13"/>
    <s v="0750-01-000"/>
    <m/>
    <x v="0"/>
    <s v="Stearns"/>
    <s v="Rocori Public School District"/>
    <n v="43"/>
    <n v="0"/>
    <n v="0"/>
    <n v="0"/>
    <n v="0"/>
    <n v="0"/>
    <n v="45"/>
    <n v="0"/>
    <n v="2.097902097902098E-2"/>
    <n v="230"/>
    <n v="9.8712446351931327E-2"/>
    <n v="2145"/>
    <n v="2330"/>
    <x v="2653"/>
    <n v="4"/>
    <n v="6"/>
    <n v="12"/>
    <n v="12"/>
    <n v="219"/>
    <n v="3"/>
    <n v="0"/>
    <n v="0"/>
    <n v="0"/>
    <x v="2609"/>
    <x v="3"/>
    <x v="41"/>
    <x v="17"/>
    <x v="12"/>
    <n v="2.0302171860245515E-2"/>
    <n v="0"/>
    <n v="0"/>
    <n v="0"/>
    <n v="0"/>
    <n v="2.097902097902098E-2"/>
  </r>
  <r>
    <x v="17"/>
    <s v="0181-01-000"/>
    <m/>
    <x v="0"/>
    <s v="Crow Wing"/>
    <s v="Brainerd Public School District"/>
    <n v="145"/>
    <n v="0"/>
    <n v="0"/>
    <n v="0"/>
    <n v="3"/>
    <n v="16"/>
    <n v="135"/>
    <n v="2.2206800832755033E-3"/>
    <n v="1.8736988202637056E-2"/>
    <n v="268"/>
    <n v="3.6602021305654195E-2"/>
    <n v="7205"/>
    <n v="7322"/>
    <x v="2654"/>
    <n v="84"/>
    <n v="58"/>
    <n v="37"/>
    <n v="29"/>
    <n v="258"/>
    <n v="0"/>
    <n v="0"/>
    <n v="0"/>
    <n v="0"/>
    <x v="2610"/>
    <x v="12"/>
    <x v="348"/>
    <x v="255"/>
    <x v="68"/>
    <n v="2.0711326953292388E-2"/>
    <n v="0"/>
    <n v="0"/>
    <n v="0"/>
    <n v="9.375E-2"/>
    <n v="2.095766828591256E-2"/>
  </r>
  <r>
    <x v="13"/>
    <s v="0500-01-000"/>
    <m/>
    <x v="0"/>
    <s v="Mower"/>
    <s v="Southland Public School District"/>
    <n v="10"/>
    <n v="0"/>
    <n v="0"/>
    <n v="0"/>
    <n v="0"/>
    <n v="0"/>
    <n v="14"/>
    <n v="0"/>
    <n v="2.0926756352765322E-2"/>
    <n v="49"/>
    <n v="6.9602272727272721E-2"/>
    <n v="669"/>
    <n v="704"/>
    <x v="1525"/>
    <n v="0"/>
    <n v="1"/>
    <n v="2"/>
    <n v="10"/>
    <n v="46"/>
    <n v="0"/>
    <n v="0"/>
    <n v="0"/>
    <n v="0"/>
    <x v="492"/>
    <x v="0"/>
    <x v="3"/>
    <x v="0"/>
    <x v="32"/>
    <n v="1.5174506828528073E-2"/>
    <n v="0"/>
    <n v="0"/>
    <n v="0"/>
    <n v="0"/>
    <n v="2.0926756352765322E-2"/>
  </r>
  <r>
    <x v="9"/>
    <s v="0477-01-000"/>
    <m/>
    <x v="0"/>
    <s v="Mille Lacs"/>
    <s v="Princeton Public School District"/>
    <n v="66"/>
    <n v="0"/>
    <n v="0"/>
    <n v="0"/>
    <n v="0"/>
    <n v="6"/>
    <n v="69"/>
    <n v="1.6736401673640166E-3"/>
    <n v="1.9246861924686193E-2"/>
    <n v="20"/>
    <n v="5.6657223796033997E-3"/>
    <n v="3585"/>
    <n v="3530"/>
    <x v="2038"/>
    <n v="36"/>
    <n v="32"/>
    <n v="27"/>
    <n v="36"/>
    <n v="15"/>
    <n v="0"/>
    <n v="0"/>
    <n v="0"/>
    <n v="0"/>
    <x v="2611"/>
    <x v="80"/>
    <x v="75"/>
    <x v="153"/>
    <x v="113"/>
    <n v="1.9130434782608695E-2"/>
    <n v="0"/>
    <n v="0"/>
    <n v="0"/>
    <n v="0"/>
    <n v="2.0920502092050208E-2"/>
  </r>
  <r>
    <x v="13"/>
    <s v="0031-01-000"/>
    <m/>
    <x v="0"/>
    <s v="Beltrami"/>
    <s v="Bemidji Public School District"/>
    <n v="44"/>
    <n v="73"/>
    <n v="0"/>
    <n v="0"/>
    <n v="0"/>
    <n v="0"/>
    <n v="119"/>
    <n v="0"/>
    <n v="2.0895522388059702E-2"/>
    <n v="27"/>
    <n v="4.8188470462252365E-3"/>
    <n v="5695"/>
    <n v="5603"/>
    <x v="2655"/>
    <n v="939"/>
    <n v="50"/>
    <n v="42"/>
    <n v="46"/>
    <n v="23"/>
    <n v="3"/>
    <n v="0"/>
    <n v="0"/>
    <n v="0"/>
    <x v="2612"/>
    <x v="454"/>
    <x v="144"/>
    <x v="180"/>
    <x v="64"/>
    <n v="9.6660808435852369E-3"/>
    <n v="7.2348860257680878E-2"/>
    <n v="0"/>
    <n v="0"/>
    <n v="0"/>
    <n v="2.0895522388059702E-2"/>
  </r>
  <r>
    <x v="16"/>
    <s v="0284-01-000"/>
    <s v="yes"/>
    <x v="1"/>
    <s v="Hennepin"/>
    <s v="Wayzata Public School District"/>
    <n v="165"/>
    <n v="0"/>
    <n v="12"/>
    <n v="0"/>
    <n v="0"/>
    <n v="0"/>
    <n v="191"/>
    <n v="0"/>
    <n v="2.0885729907053036E-2"/>
    <n v="363"/>
    <n v="3.896103896103896E-2"/>
    <n v="9145"/>
    <n v="9317"/>
    <x v="2656"/>
    <n v="32"/>
    <n v="245"/>
    <n v="486"/>
    <n v="134"/>
    <n v="328"/>
    <n v="0"/>
    <n v="7"/>
    <n v="11"/>
    <n v="0"/>
    <x v="2613"/>
    <x v="118"/>
    <x v="716"/>
    <x v="633"/>
    <x v="266"/>
    <n v="1.9983044689354489E-2"/>
    <n v="0"/>
    <n v="4.8000000000000001E-2"/>
    <n v="0"/>
    <n v="0"/>
    <n v="2.0885729907053036E-2"/>
  </r>
  <r>
    <x v="6"/>
    <s v="0271-01-000"/>
    <s v="yes"/>
    <x v="1"/>
    <s v="Hennepin"/>
    <s v="Bloomington Public School District"/>
    <n v="138"/>
    <n v="0"/>
    <n v="42"/>
    <n v="16"/>
    <n v="14"/>
    <n v="68"/>
    <n v="159"/>
    <n v="6.2494256042643142E-3"/>
    <n v="1.4612627515853323E-2"/>
    <n v="15"/>
    <n v="1.4059424500890429E-3"/>
    <n v="10881"/>
    <n v="10669"/>
    <x v="2657"/>
    <n v="108"/>
    <n v="1474"/>
    <n v="919"/>
    <n v="896"/>
    <n v="0"/>
    <n v="0"/>
    <n v="0"/>
    <n v="0"/>
    <n v="0"/>
    <x v="2614"/>
    <x v="225"/>
    <x v="717"/>
    <x v="634"/>
    <x v="280"/>
    <n v="1.862348178137652E-2"/>
    <n v="0"/>
    <n v="2.7704485488126648E-2"/>
    <n v="1.7112299465240642E-2"/>
    <n v="1.5384615384615385E-2"/>
    <n v="2.0862053120117637E-2"/>
  </r>
  <r>
    <x v="14"/>
    <s v="0885-01-000"/>
    <m/>
    <x v="0"/>
    <s v="Wright"/>
    <s v="St. Michael-Albertville School Dist"/>
    <n v="64"/>
    <n v="0"/>
    <n v="0"/>
    <n v="4"/>
    <n v="0"/>
    <n v="6"/>
    <n v="77"/>
    <n v="1.5060240963855422E-3"/>
    <n v="1.9327309236947792E-2"/>
    <n v="18"/>
    <n v="4.5930084205154376E-3"/>
    <n v="3984"/>
    <n v="3919"/>
    <x v="2658"/>
    <n v="9"/>
    <n v="55"/>
    <n v="113"/>
    <n v="52"/>
    <n v="13"/>
    <n v="0"/>
    <n v="0"/>
    <n v="0"/>
    <n v="0"/>
    <x v="2615"/>
    <x v="68"/>
    <x v="80"/>
    <x v="286"/>
    <x v="37"/>
    <n v="1.710772520716386E-2"/>
    <n v="0"/>
    <n v="0"/>
    <n v="3.4188034188034191E-2"/>
    <n v="0"/>
    <n v="2.0833333333333336E-2"/>
  </r>
  <r>
    <x v="12"/>
    <s v="0138-01-000"/>
    <m/>
    <x v="0"/>
    <s v="Chisago"/>
    <s v="North Branch Public Schools"/>
    <n v="73"/>
    <n v="0"/>
    <n v="0"/>
    <n v="0"/>
    <n v="0"/>
    <n v="0"/>
    <n v="82"/>
    <n v="0"/>
    <n v="2.0833333333333332E-2"/>
    <n v="43"/>
    <n v="1.1034128817038748E-2"/>
    <n v="3936"/>
    <n v="3897"/>
    <x v="2659"/>
    <n v="31"/>
    <n v="30"/>
    <n v="59"/>
    <n v="49"/>
    <n v="42"/>
    <n v="0"/>
    <n v="0"/>
    <n v="0"/>
    <n v="0"/>
    <x v="2616"/>
    <x v="166"/>
    <x v="106"/>
    <x v="142"/>
    <x v="103"/>
    <n v="1.9420058526203779E-2"/>
    <n v="0"/>
    <n v="0"/>
    <n v="0"/>
    <n v="0"/>
    <n v="2.0833333333333332E-2"/>
  </r>
  <r>
    <x v="15"/>
    <s v="0534-01-000"/>
    <m/>
    <x v="0"/>
    <s v="Olmsted"/>
    <s v="Stewartville Public School District"/>
    <n v="30"/>
    <n v="0"/>
    <n v="0"/>
    <n v="0"/>
    <n v="0"/>
    <n v="5"/>
    <n v="30"/>
    <n v="2.972651605231867E-3"/>
    <n v="1.78359096313912E-2"/>
    <n v="124"/>
    <n v="7.0016939582156976E-2"/>
    <n v="1682"/>
    <n v="1771"/>
    <x v="2660"/>
    <n v="6"/>
    <n v="17"/>
    <n v="15"/>
    <n v="21"/>
    <n v="116"/>
    <n v="0"/>
    <n v="0"/>
    <n v="0"/>
    <n v="0"/>
    <x v="2617"/>
    <x v="31"/>
    <x v="19"/>
    <x v="27"/>
    <x v="15"/>
    <n v="1.8450184501845018E-2"/>
    <n v="0"/>
    <n v="0"/>
    <n v="0"/>
    <n v="0"/>
    <n v="2.0808561236623068E-2"/>
  </r>
  <r>
    <x v="13"/>
    <s v="0282-01-000"/>
    <s v="yes"/>
    <x v="1"/>
    <s v="Hennepin"/>
    <s v="St. Anthony-New Brighton Schools"/>
    <n v="11"/>
    <n v="0"/>
    <n v="0"/>
    <n v="0"/>
    <n v="0"/>
    <n v="0"/>
    <n v="24"/>
    <n v="0"/>
    <n v="2.0797227036395149E-2"/>
    <n v="355"/>
    <n v="0.23905723905723905"/>
    <n v="1154"/>
    <n v="1485"/>
    <x v="936"/>
    <n v="22"/>
    <n v="66"/>
    <n v="93"/>
    <n v="24"/>
    <n v="284"/>
    <n v="10"/>
    <n v="24"/>
    <n v="20"/>
    <n v="7"/>
    <x v="1439"/>
    <x v="123"/>
    <x v="334"/>
    <x v="269"/>
    <x v="61"/>
    <n v="1.089108910891089E-2"/>
    <n v="0"/>
    <n v="0"/>
    <n v="0"/>
    <n v="0"/>
    <n v="2.0797227036395149E-2"/>
  </r>
  <r>
    <x v="17"/>
    <s v="0297-01-000"/>
    <m/>
    <x v="0"/>
    <s v="Houston"/>
    <s v="Spring Grove School District"/>
    <n v="7"/>
    <n v="0"/>
    <n v="0"/>
    <n v="0"/>
    <n v="0"/>
    <n v="0"/>
    <n v="8"/>
    <n v="0"/>
    <n v="2.0779220779220779E-2"/>
    <n v="20"/>
    <n v="5.0377833753148617E-2"/>
    <n v="385"/>
    <n v="397"/>
    <x v="1573"/>
    <n v="2"/>
    <n v="0"/>
    <n v="1"/>
    <n v="0"/>
    <n v="18"/>
    <n v="0"/>
    <n v="0"/>
    <n v="0"/>
    <n v="0"/>
    <x v="217"/>
    <x v="16"/>
    <x v="0"/>
    <x v="1"/>
    <x v="1"/>
    <n v="1.8276762402088774E-2"/>
    <n v="0"/>
    <n v="0"/>
    <n v="0"/>
    <n v="0"/>
    <n v="2.0779220779220779E-2"/>
  </r>
  <r>
    <x v="4"/>
    <s v="0477-01-000"/>
    <m/>
    <x v="0"/>
    <s v="Mille Lacs"/>
    <s v="Princeton Public School District"/>
    <n v="68"/>
    <n v="0"/>
    <n v="0"/>
    <n v="0"/>
    <n v="0"/>
    <n v="11"/>
    <n v="63"/>
    <n v="3.0881527231892197E-3"/>
    <n v="1.7686692869174622E-2"/>
    <n v="39"/>
    <n v="1.1057555996597674E-2"/>
    <n v="3562"/>
    <n v="3527"/>
    <x v="1639"/>
    <n v="45"/>
    <n v="26"/>
    <n v="30"/>
    <n v="47"/>
    <n v="32"/>
    <n v="0"/>
    <n v="0"/>
    <n v="0"/>
    <n v="0"/>
    <x v="1518"/>
    <x v="13"/>
    <x v="71"/>
    <x v="249"/>
    <x v="153"/>
    <n v="1.9912152269399706E-2"/>
    <n v="0"/>
    <n v="0"/>
    <n v="0"/>
    <n v="0"/>
    <n v="2.0774845592363842E-2"/>
  </r>
  <r>
    <x v="4"/>
    <s v="0002-01-000"/>
    <m/>
    <x v="0"/>
    <s v="Aitkin"/>
    <s v="Hill City Public School District"/>
    <n v="4"/>
    <n v="0"/>
    <n v="0"/>
    <n v="0"/>
    <n v="0"/>
    <n v="0"/>
    <n v="6"/>
    <n v="0"/>
    <n v="2.0761245674740483E-2"/>
    <n v="33"/>
    <n v="0.10443037974683544"/>
    <n v="289"/>
    <n v="316"/>
    <x v="676"/>
    <n v="6"/>
    <n v="0"/>
    <n v="0"/>
    <n v="1"/>
    <n v="31"/>
    <n v="0"/>
    <n v="0"/>
    <n v="0"/>
    <n v="0"/>
    <x v="301"/>
    <x v="31"/>
    <x v="0"/>
    <x v="2"/>
    <x v="0"/>
    <n v="1.4184397163120567E-2"/>
    <n v="0"/>
    <n v="0"/>
    <n v="0"/>
    <n v="0"/>
    <n v="2.0761245674740483E-2"/>
  </r>
  <r>
    <x v="13"/>
    <s v="2448-01-000"/>
    <m/>
    <x v="0"/>
    <s v="Martin"/>
    <s v="Martin County West School District"/>
    <n v="18"/>
    <n v="0"/>
    <n v="0"/>
    <n v="0"/>
    <n v="0"/>
    <n v="0"/>
    <n v="19"/>
    <n v="0"/>
    <n v="2.074235807860262E-2"/>
    <n v="122"/>
    <n v="0.1197252208047105"/>
    <n v="916"/>
    <n v="1019"/>
    <x v="1487"/>
    <n v="3"/>
    <n v="4"/>
    <n v="5"/>
    <n v="2"/>
    <n v="122"/>
    <n v="0"/>
    <n v="0"/>
    <n v="0"/>
    <n v="0"/>
    <x v="2618"/>
    <x v="6"/>
    <x v="2"/>
    <x v="7"/>
    <x v="3"/>
    <n v="2.0044543429844099E-2"/>
    <n v="0"/>
    <n v="0"/>
    <n v="0"/>
    <n v="0"/>
    <n v="2.074235807860262E-2"/>
  </r>
  <r>
    <x v="6"/>
    <s v="0885-01-000"/>
    <m/>
    <x v="0"/>
    <s v="Wright"/>
    <s v="St. Michael-Albertville School Dist"/>
    <n v="66"/>
    <n v="0"/>
    <n v="0"/>
    <n v="4"/>
    <n v="0"/>
    <n v="0"/>
    <n v="89"/>
    <n v="0"/>
    <n v="2.0741085993940808E-2"/>
    <n v="19"/>
    <n v="4.5013030087656955E-3"/>
    <n v="4291"/>
    <n v="4221"/>
    <x v="2661"/>
    <n v="12"/>
    <n v="87"/>
    <n v="164"/>
    <n v="77"/>
    <n v="14"/>
    <n v="0"/>
    <n v="0"/>
    <n v="0"/>
    <n v="0"/>
    <x v="2619"/>
    <x v="123"/>
    <x v="294"/>
    <x v="137"/>
    <x v="336"/>
    <n v="1.6781083142639208E-2"/>
    <n v="0"/>
    <n v="0"/>
    <n v="2.3809523809523808E-2"/>
    <n v="0"/>
    <n v="2.0741085993940808E-2"/>
  </r>
  <r>
    <x v="9"/>
    <s v="0192-01-000"/>
    <s v="yes"/>
    <x v="1"/>
    <s v="Dakota"/>
    <s v="Farmington Public School District"/>
    <n v="105"/>
    <n v="0"/>
    <n v="3"/>
    <n v="0"/>
    <n v="0"/>
    <n v="42"/>
    <n v="85"/>
    <n v="6.8259385665529011E-3"/>
    <n v="1.3814399479928491E-2"/>
    <n v="61"/>
    <n v="1.0021356990307212E-2"/>
    <n v="6153"/>
    <n v="6087"/>
    <x v="1129"/>
    <n v="15"/>
    <n v="184"/>
    <n v="237"/>
    <n v="269"/>
    <n v="59"/>
    <n v="0"/>
    <n v="0"/>
    <n v="0"/>
    <n v="0"/>
    <x v="2620"/>
    <x v="46"/>
    <x v="177"/>
    <x v="401"/>
    <x v="268"/>
    <n v="1.9344141488577746E-2"/>
    <n v="0"/>
    <n v="1.6042780748663103E-2"/>
    <n v="0"/>
    <n v="0"/>
    <n v="2.0640338046481393E-2"/>
  </r>
  <r>
    <x v="13"/>
    <s v="0432-01-000"/>
    <m/>
    <x v="0"/>
    <s v="Mahnomen"/>
    <s v="Mahnomen Public School District"/>
    <n v="6"/>
    <n v="7"/>
    <n v="0"/>
    <n v="0"/>
    <n v="0"/>
    <n v="0"/>
    <n v="16"/>
    <n v="0"/>
    <n v="2.0592020592020591E-2"/>
    <n v="10"/>
    <n v="1.2970168612191959E-2"/>
    <n v="777"/>
    <n v="771"/>
    <x v="859"/>
    <n v="441"/>
    <n v="5"/>
    <n v="0"/>
    <n v="2"/>
    <n v="4"/>
    <n v="0"/>
    <n v="0"/>
    <n v="0"/>
    <n v="0"/>
    <x v="270"/>
    <x v="316"/>
    <x v="5"/>
    <x v="2"/>
    <x v="3"/>
    <n v="1.8575851393188854E-2"/>
    <n v="1.5625E-2"/>
    <n v="0"/>
    <n v="0"/>
    <n v="0"/>
    <n v="2.0592020592020591E-2"/>
  </r>
  <r>
    <x v="17"/>
    <s v="0727-01-000"/>
    <m/>
    <x v="0"/>
    <s v="Sherburne"/>
    <s v="Big Lake Public School District"/>
    <n v="49"/>
    <n v="0"/>
    <n v="0"/>
    <n v="0"/>
    <n v="0"/>
    <n v="5"/>
    <n v="53"/>
    <n v="1.7743080198722497E-3"/>
    <n v="1.8807665010645847E-2"/>
    <n v="36"/>
    <n v="1.2875536480686695E-2"/>
    <n v="2818"/>
    <n v="2796"/>
    <x v="2662"/>
    <n v="28"/>
    <n v="10"/>
    <n v="24"/>
    <n v="35"/>
    <n v="30"/>
    <n v="0"/>
    <n v="0"/>
    <n v="0"/>
    <n v="0"/>
    <x v="2621"/>
    <x v="115"/>
    <x v="14"/>
    <x v="39"/>
    <x v="18"/>
    <n v="1.8027961736571008E-2"/>
    <n v="0"/>
    <n v="0"/>
    <n v="0"/>
    <n v="0"/>
    <n v="2.0581973030518095E-2"/>
  </r>
  <r>
    <x v="17"/>
    <s v="0011-01-000"/>
    <s v="yes"/>
    <x v="1"/>
    <s v="Anoka"/>
    <s v="Anoka-Hennepin Public School District"/>
    <n v="760"/>
    <n v="9"/>
    <n v="47"/>
    <n v="11"/>
    <n v="4"/>
    <n v="411"/>
    <n v="459"/>
    <n v="9.7229779281303962E-3"/>
    <n v="1.0858508197109129E-2"/>
    <n v="18"/>
    <n v="4.3458316231681114E-4"/>
    <n v="42271"/>
    <n v="41419"/>
    <x v="2663"/>
    <n v="471"/>
    <n v="1535"/>
    <n v="1494"/>
    <n v="647"/>
    <n v="17"/>
    <n v="0"/>
    <n v="0"/>
    <n v="0"/>
    <n v="0"/>
    <x v="2622"/>
    <x v="455"/>
    <x v="718"/>
    <x v="635"/>
    <x v="765"/>
    <n v="1.9992108378271735E-2"/>
    <n v="1.8749999999999999E-2"/>
    <n v="2.9709228824273071E-2"/>
    <n v="7.3089700996677737E-3"/>
    <n v="6.1443932411674347E-3"/>
    <n v="2.0581486125239523E-2"/>
  </r>
  <r>
    <x v="10"/>
    <s v="0273-01-000"/>
    <s v="yes"/>
    <x v="1"/>
    <s v="Hennepin"/>
    <s v="Edina Public School District"/>
    <n v="94"/>
    <n v="0"/>
    <n v="21"/>
    <n v="6"/>
    <n v="7"/>
    <n v="64"/>
    <n v="88"/>
    <n v="8.6650419712970481E-3"/>
    <n v="1.1914432710533442E-2"/>
    <n v="1254"/>
    <n v="0.14773798303487276"/>
    <n v="7386"/>
    <n v="8488"/>
    <x v="2664"/>
    <n v="23"/>
    <n v="469"/>
    <n v="844"/>
    <n v="364"/>
    <n v="804"/>
    <n v="5"/>
    <n v="207"/>
    <n v="128"/>
    <n v="77"/>
    <x v="2623"/>
    <x v="132"/>
    <x v="402"/>
    <x v="541"/>
    <x v="417"/>
    <n v="1.5465613688713393E-2"/>
    <n v="0"/>
    <n v="7.4204946996466431E-2"/>
    <n v="8.3102493074792248E-3"/>
    <n v="2.3809523809523808E-2"/>
    <n v="2.0579474681830488E-2"/>
  </r>
  <r>
    <x v="17"/>
    <s v="0601-01-000"/>
    <m/>
    <x v="0"/>
    <s v="Polk"/>
    <s v="Fosston Public School District"/>
    <n v="8"/>
    <n v="0"/>
    <n v="0"/>
    <n v="0"/>
    <n v="0"/>
    <n v="0"/>
    <n v="13"/>
    <n v="0"/>
    <n v="2.0537124802527645E-2"/>
    <n v="42"/>
    <n v="6.3444108761329304E-2"/>
    <n v="633"/>
    <n v="662"/>
    <x v="100"/>
    <n v="59"/>
    <n v="4"/>
    <n v="5"/>
    <n v="1"/>
    <n v="38"/>
    <n v="0"/>
    <n v="0"/>
    <n v="0"/>
    <n v="0"/>
    <x v="1009"/>
    <x v="160"/>
    <x v="2"/>
    <x v="7"/>
    <x v="0"/>
    <n v="1.4209591474245116E-2"/>
    <n v="0"/>
    <n v="0"/>
    <n v="0"/>
    <n v="0"/>
    <n v="2.0537124802527645E-2"/>
  </r>
  <r>
    <x v="12"/>
    <s v="0252-01-000"/>
    <m/>
    <x v="0"/>
    <s v="Goodhue"/>
    <s v="Cannon Falls Public School District"/>
    <n v="25"/>
    <n v="0"/>
    <n v="0"/>
    <n v="0"/>
    <n v="0"/>
    <n v="0"/>
    <n v="30"/>
    <n v="0"/>
    <n v="2.0519835841313269E-2"/>
    <n v="57"/>
    <n v="3.8280725319006045E-2"/>
    <n v="1462"/>
    <n v="1489"/>
    <x v="1597"/>
    <n v="8"/>
    <n v="6"/>
    <n v="22"/>
    <n v="5"/>
    <n v="49"/>
    <n v="0"/>
    <n v="0"/>
    <n v="3"/>
    <n v="0"/>
    <x v="2624"/>
    <x v="35"/>
    <x v="41"/>
    <x v="60"/>
    <x v="25"/>
    <n v="1.75561797752809E-2"/>
    <n v="0"/>
    <n v="0"/>
    <n v="0"/>
    <n v="0"/>
    <n v="2.0519835841313269E-2"/>
  </r>
  <r>
    <x v="13"/>
    <s v="0466-01-000"/>
    <m/>
    <x v="0"/>
    <s v="Wright"/>
    <s v="Dassel-Cokato Public School Dist."/>
    <n v="41"/>
    <n v="0"/>
    <n v="0"/>
    <n v="0"/>
    <n v="0"/>
    <n v="0"/>
    <n v="44"/>
    <n v="0"/>
    <n v="2.0512820512820513E-2"/>
    <n v="163"/>
    <n v="7.1996466431095404E-2"/>
    <n v="2145"/>
    <n v="2264"/>
    <x v="2665"/>
    <n v="5"/>
    <n v="5"/>
    <n v="16"/>
    <n v="36"/>
    <n v="151"/>
    <n v="0"/>
    <n v="0"/>
    <n v="3"/>
    <n v="3"/>
    <x v="2625"/>
    <x v="43"/>
    <x v="5"/>
    <x v="31"/>
    <x v="105"/>
    <n v="1.9570405727923627E-2"/>
    <n v="0"/>
    <n v="0"/>
    <n v="0"/>
    <n v="0"/>
    <n v="2.0512820512820513E-2"/>
  </r>
  <r>
    <x v="15"/>
    <s v="0002-01-000"/>
    <m/>
    <x v="0"/>
    <s v="Aitkin"/>
    <s v="Hill City Public School District"/>
    <n v="7"/>
    <n v="0"/>
    <n v="0"/>
    <n v="0"/>
    <n v="0"/>
    <n v="0"/>
    <n v="7"/>
    <n v="0"/>
    <n v="2.046783625730994E-2"/>
    <n v="27"/>
    <n v="7.4585635359116026E-2"/>
    <n v="342"/>
    <n v="362"/>
    <x v="176"/>
    <n v="7"/>
    <n v="0"/>
    <n v="0"/>
    <n v="4"/>
    <n v="25"/>
    <n v="0"/>
    <n v="0"/>
    <n v="0"/>
    <n v="0"/>
    <x v="198"/>
    <x v="47"/>
    <x v="0"/>
    <x v="2"/>
    <x v="29"/>
    <n v="2.1021021021021023E-2"/>
    <n v="0"/>
    <n v="0"/>
    <n v="0"/>
    <n v="0"/>
    <n v="2.046783625730994E-2"/>
  </r>
  <r>
    <x v="4"/>
    <s v="0194-01-000"/>
    <s v="yes"/>
    <x v="1"/>
    <s v="Dakota"/>
    <s v="Lakeville Public School District"/>
    <n v="200"/>
    <n v="0"/>
    <n v="16"/>
    <n v="0"/>
    <n v="3"/>
    <n v="117"/>
    <n v="117"/>
    <n v="1.0232639496239286E-2"/>
    <n v="1.0232639496239286E-2"/>
    <n v="127"/>
    <n v="1.1212147965039287E-2"/>
    <n v="11434"/>
    <n v="11327"/>
    <x v="2666"/>
    <n v="49"/>
    <n v="365"/>
    <n v="418"/>
    <n v="362"/>
    <n v="108"/>
    <n v="0"/>
    <n v="0"/>
    <n v="0"/>
    <n v="0"/>
    <x v="2626"/>
    <x v="142"/>
    <x v="191"/>
    <x v="636"/>
    <x v="766"/>
    <n v="1.9559902200488997E-2"/>
    <n v="0"/>
    <n v="4.1994750656167978E-2"/>
    <n v="0"/>
    <n v="8.21917808219178E-3"/>
    <n v="2.0465278992478571E-2"/>
  </r>
  <r>
    <x v="7"/>
    <s v="0533-01-000"/>
    <m/>
    <x v="0"/>
    <s v="Olmsted"/>
    <s v="Dover-Eyota Public School District"/>
    <n v="9"/>
    <n v="0"/>
    <n v="0"/>
    <n v="0"/>
    <n v="0"/>
    <n v="0"/>
    <n v="16"/>
    <n v="0"/>
    <n v="2.0434227330779056E-2"/>
    <n v="365"/>
    <n v="0.32243816254416963"/>
    <n v="783"/>
    <n v="1132"/>
    <x v="429"/>
    <n v="1"/>
    <n v="5"/>
    <n v="17"/>
    <n v="13"/>
    <n v="353"/>
    <n v="0"/>
    <n v="0"/>
    <n v="4"/>
    <n v="0"/>
    <x v="795"/>
    <x v="3"/>
    <x v="5"/>
    <x v="31"/>
    <x v="8"/>
    <n v="1.1968085106382979E-2"/>
    <n v="0"/>
    <n v="0"/>
    <n v="0"/>
    <n v="0"/>
    <n v="2.0434227330779056E-2"/>
  </r>
  <r>
    <x v="16"/>
    <s v="0356-01-000"/>
    <m/>
    <x v="0"/>
    <s v="Kittson"/>
    <s v="Lancaster Public School District"/>
    <n v="3"/>
    <n v="0"/>
    <n v="0"/>
    <n v="0"/>
    <n v="0"/>
    <n v="0"/>
    <n v="4"/>
    <n v="0"/>
    <n v="2.0408163265306121E-2"/>
    <n v="41"/>
    <n v="0.17596566523605151"/>
    <n v="196"/>
    <n v="233"/>
    <x v="264"/>
    <n v="0"/>
    <n v="1"/>
    <n v="5"/>
    <n v="9"/>
    <n v="39"/>
    <n v="0"/>
    <n v="0"/>
    <n v="0"/>
    <n v="0"/>
    <x v="472"/>
    <x v="0"/>
    <x v="3"/>
    <x v="7"/>
    <x v="22"/>
    <n v="1.6483516483516484E-2"/>
    <n v="0"/>
    <n v="0"/>
    <n v="0"/>
    <n v="0"/>
    <n v="2.0408163265306121E-2"/>
  </r>
  <r>
    <x v="15"/>
    <s v="0833-01-000"/>
    <s v="yes"/>
    <x v="1"/>
    <s v="Washington"/>
    <s v="South Washington County School Dist"/>
    <n v="263"/>
    <n v="0"/>
    <n v="21"/>
    <n v="21"/>
    <n v="9"/>
    <n v="236"/>
    <n v="88"/>
    <n v="1.4811095770051462E-2"/>
    <n v="5.5227814735785115E-3"/>
    <n v="19"/>
    <n v="1.2156887836713801E-3"/>
    <n v="15934"/>
    <n v="15629"/>
    <x v="2667"/>
    <n v="87"/>
    <n v="803"/>
    <n v="971"/>
    <n v="526"/>
    <n v="15"/>
    <n v="0"/>
    <n v="0"/>
    <n v="0"/>
    <n v="0"/>
    <x v="2627"/>
    <x v="72"/>
    <x v="719"/>
    <x v="530"/>
    <x v="767"/>
    <n v="1.9495922905856191E-2"/>
    <n v="0"/>
    <n v="2.5485436893203883E-2"/>
    <n v="2.1169354838709676E-2"/>
    <n v="1.6822429906542057E-2"/>
    <n v="2.0333877243629974E-2"/>
  </r>
  <r>
    <x v="17"/>
    <s v="0466-01-000"/>
    <m/>
    <x v="0"/>
    <s v="Wright"/>
    <s v="Dassel-Cokato Public School Dist."/>
    <n v="37"/>
    <n v="0"/>
    <n v="0"/>
    <n v="0"/>
    <n v="0"/>
    <n v="0"/>
    <n v="44"/>
    <n v="0"/>
    <n v="2.0332717190388171E-2"/>
    <n v="174"/>
    <n v="7.5850043591979083E-2"/>
    <n v="2164"/>
    <n v="2294"/>
    <x v="2300"/>
    <n v="9"/>
    <n v="16"/>
    <n v="16"/>
    <n v="44"/>
    <n v="161"/>
    <n v="0"/>
    <n v="0"/>
    <n v="3"/>
    <n v="3"/>
    <x v="2628"/>
    <x v="68"/>
    <x v="31"/>
    <x v="31"/>
    <x v="136"/>
    <n v="1.7745803357314148E-2"/>
    <n v="0"/>
    <n v="0"/>
    <n v="0"/>
    <n v="0"/>
    <n v="2.0332717190388171E-2"/>
  </r>
  <r>
    <x v="14"/>
    <s v="0099-01-000"/>
    <m/>
    <x v="0"/>
    <s v="Carlton"/>
    <s v="Esko Public School District"/>
    <n v="15"/>
    <n v="0"/>
    <n v="0"/>
    <n v="0"/>
    <n v="0"/>
    <n v="0"/>
    <n v="21"/>
    <n v="0"/>
    <n v="2.0309477756286266E-2"/>
    <n v="134"/>
    <n v="0.11682650392327812"/>
    <n v="1034"/>
    <n v="1147"/>
    <x v="2668"/>
    <n v="7"/>
    <n v="7"/>
    <n v="10"/>
    <n v="6"/>
    <n v="121"/>
    <n v="4"/>
    <n v="0"/>
    <n v="0"/>
    <n v="0"/>
    <x v="1164"/>
    <x v="6"/>
    <x v="21"/>
    <x v="12"/>
    <x v="21"/>
    <n v="1.483679525222552E-2"/>
    <n v="0"/>
    <n v="0"/>
    <n v="0"/>
    <n v="0"/>
    <n v="2.0309477756286266E-2"/>
  </r>
  <r>
    <x v="12"/>
    <s v="0834-01-000"/>
    <s v="yes"/>
    <x v="1"/>
    <s v="Washington"/>
    <s v="Stillwater Area Public School Dist."/>
    <n v="168"/>
    <n v="0"/>
    <n v="0"/>
    <n v="8"/>
    <n v="5"/>
    <n v="147"/>
    <n v="39"/>
    <n v="1.6034031413612565E-2"/>
    <n v="4.2539267015706808E-3"/>
    <n v="23"/>
    <n v="2.5541365907828985E-3"/>
    <n v="9168"/>
    <n v="9005"/>
    <x v="2669"/>
    <n v="21"/>
    <n v="91"/>
    <n v="199"/>
    <n v="85"/>
    <n v="20"/>
    <n v="0"/>
    <n v="0"/>
    <n v="0"/>
    <n v="0"/>
    <x v="2629"/>
    <x v="44"/>
    <x v="221"/>
    <x v="92"/>
    <x v="65"/>
    <n v="1.9184652278177457E-2"/>
    <n v="0"/>
    <n v="0"/>
    <n v="3.864734299516908E-2"/>
    <n v="5.5555555555555552E-2"/>
    <n v="2.0287958115183247E-2"/>
  </r>
  <r>
    <x v="6"/>
    <s v="0390-01-000"/>
    <m/>
    <x v="0"/>
    <s v="Lake of The Woods"/>
    <s v="Lake of The Woods School District"/>
    <n v="13"/>
    <n v="0"/>
    <n v="0"/>
    <n v="0"/>
    <n v="0"/>
    <n v="0"/>
    <n v="13"/>
    <n v="0"/>
    <n v="2.0280811232449299E-2"/>
    <n v="17"/>
    <n v="2.6356589147286821E-2"/>
    <n v="641"/>
    <n v="645"/>
    <x v="126"/>
    <n v="16"/>
    <n v="12"/>
    <n v="4"/>
    <n v="5"/>
    <n v="17"/>
    <n v="0"/>
    <n v="0"/>
    <n v="0"/>
    <n v="0"/>
    <x v="2630"/>
    <x v="105"/>
    <x v="25"/>
    <x v="10"/>
    <x v="25"/>
    <n v="2.1523178807947019E-2"/>
    <n v="0"/>
    <n v="0"/>
    <n v="0"/>
    <n v="0"/>
    <n v="2.0280811232449299E-2"/>
  </r>
  <r>
    <x v="17"/>
    <s v="2448-01-000"/>
    <m/>
    <x v="0"/>
    <s v="Martin"/>
    <s v="Martin County West School District"/>
    <n v="15"/>
    <n v="0"/>
    <n v="0"/>
    <n v="0"/>
    <n v="0"/>
    <n v="0"/>
    <n v="17"/>
    <n v="0"/>
    <n v="2.0262216924910609E-2"/>
    <n v="121"/>
    <n v="0.12831389183457051"/>
    <n v="839"/>
    <n v="943"/>
    <x v="1800"/>
    <n v="1"/>
    <n v="3"/>
    <n v="4"/>
    <n v="5"/>
    <n v="117"/>
    <n v="0"/>
    <n v="0"/>
    <n v="0"/>
    <n v="0"/>
    <x v="1311"/>
    <x v="3"/>
    <x v="4"/>
    <x v="10"/>
    <x v="25"/>
    <n v="1.8115942028985508E-2"/>
    <n v="0"/>
    <n v="0"/>
    <n v="0"/>
    <n v="0"/>
    <n v="2.0262216924910609E-2"/>
  </r>
  <r>
    <x v="13"/>
    <s v="0846-01-000"/>
    <m/>
    <x v="0"/>
    <s v="Wilkin"/>
    <s v="Breckenridge Public School District"/>
    <n v="16"/>
    <n v="0"/>
    <n v="0"/>
    <n v="0"/>
    <n v="0"/>
    <n v="0"/>
    <n v="19"/>
    <n v="0"/>
    <n v="2.0255863539445629E-2"/>
    <n v="10"/>
    <n v="1.0764262648008612E-2"/>
    <n v="938"/>
    <n v="929"/>
    <x v="785"/>
    <n v="16"/>
    <n v="9"/>
    <n v="1"/>
    <n v="28"/>
    <n v="4"/>
    <n v="0"/>
    <n v="0"/>
    <n v="0"/>
    <n v="0"/>
    <x v="1403"/>
    <x v="105"/>
    <x v="13"/>
    <x v="1"/>
    <x v="16"/>
    <n v="1.8079096045197741E-2"/>
    <n v="0"/>
    <n v="0"/>
    <n v="0"/>
    <n v="0"/>
    <n v="2.0255863539445629E-2"/>
  </r>
  <r>
    <x v="13"/>
    <s v="0813-01-000"/>
    <m/>
    <x v="0"/>
    <s v="Wabasha"/>
    <s v="Lake City Public School District"/>
    <n v="28"/>
    <n v="0"/>
    <n v="0"/>
    <n v="0"/>
    <n v="0"/>
    <n v="0"/>
    <n v="31"/>
    <n v="0"/>
    <n v="2.0248203788373612E-2"/>
    <n v="37"/>
    <n v="2.4072869225764477E-2"/>
    <n v="1531"/>
    <n v="1537"/>
    <x v="2670"/>
    <n v="5"/>
    <n v="13"/>
    <n v="14"/>
    <n v="18"/>
    <n v="37"/>
    <n v="0"/>
    <n v="0"/>
    <n v="0"/>
    <n v="0"/>
    <x v="593"/>
    <x v="43"/>
    <x v="45"/>
    <x v="30"/>
    <x v="39"/>
    <n v="1.9008825526137134E-2"/>
    <n v="0"/>
    <n v="0"/>
    <n v="0"/>
    <n v="0"/>
    <n v="2.0248203788373612E-2"/>
  </r>
  <r>
    <x v="7"/>
    <s v="0051-01-000"/>
    <m/>
    <x v="0"/>
    <s v="Benton"/>
    <s v="Foley Public School District"/>
    <n v="31"/>
    <n v="0"/>
    <n v="0"/>
    <n v="0"/>
    <n v="0"/>
    <n v="6"/>
    <n v="27"/>
    <n v="3.6764705882352941E-3"/>
    <n v="1.6544117647058824E-2"/>
    <n v="166"/>
    <n v="9.4050991501416437E-2"/>
    <n v="1632"/>
    <n v="1765"/>
    <x v="2671"/>
    <n v="11"/>
    <n v="16"/>
    <n v="6"/>
    <n v="9"/>
    <n v="155"/>
    <n v="0"/>
    <n v="4"/>
    <n v="0"/>
    <n v="0"/>
    <x v="821"/>
    <x v="90"/>
    <x v="25"/>
    <x v="3"/>
    <x v="22"/>
    <n v="1.9387116948092559E-2"/>
    <n v="0"/>
    <n v="0"/>
    <n v="0"/>
    <n v="0"/>
    <n v="2.0220588235294119E-2"/>
  </r>
  <r>
    <x v="17"/>
    <s v="0332-01-000"/>
    <m/>
    <x v="0"/>
    <s v="Kanabec"/>
    <s v="Mora Public School District"/>
    <n v="39"/>
    <n v="0"/>
    <n v="0"/>
    <n v="0"/>
    <n v="0"/>
    <n v="0"/>
    <n v="41"/>
    <n v="0"/>
    <n v="2.0206998521439132E-2"/>
    <n v="8"/>
    <n v="4.0080160320641279E-3"/>
    <n v="2029"/>
    <n v="1996"/>
    <x v="2672"/>
    <n v="42"/>
    <n v="13"/>
    <n v="18"/>
    <n v="35"/>
    <n v="6"/>
    <n v="0"/>
    <n v="0"/>
    <n v="0"/>
    <n v="0"/>
    <x v="1021"/>
    <x v="241"/>
    <x v="45"/>
    <x v="105"/>
    <x v="18"/>
    <n v="2.030192608016658E-2"/>
    <n v="0"/>
    <n v="0"/>
    <n v="0"/>
    <n v="0"/>
    <n v="2.0206998521439132E-2"/>
  </r>
  <r>
    <x v="16"/>
    <s v="0466-01-000"/>
    <m/>
    <x v="0"/>
    <s v="Wright"/>
    <s v="Dassel-Cokato Public School Dist."/>
    <n v="37"/>
    <n v="0"/>
    <n v="0"/>
    <n v="0"/>
    <n v="0"/>
    <n v="0"/>
    <n v="43"/>
    <n v="0"/>
    <n v="2.0140515222482436E-2"/>
    <n v="178"/>
    <n v="7.8414096916299553E-2"/>
    <n v="2135"/>
    <n v="2270"/>
    <x v="2673"/>
    <n v="9"/>
    <n v="8"/>
    <n v="15"/>
    <n v="34"/>
    <n v="165"/>
    <n v="0"/>
    <n v="0"/>
    <n v="3"/>
    <n v="4"/>
    <x v="2631"/>
    <x v="68"/>
    <x v="8"/>
    <x v="17"/>
    <x v="72"/>
    <n v="1.7822736030828516E-2"/>
    <n v="0"/>
    <n v="0"/>
    <n v="0"/>
    <n v="0"/>
    <n v="2.0140515222482436E-2"/>
  </r>
  <r>
    <x v="12"/>
    <s v="0177-01-000"/>
    <m/>
    <x v="0"/>
    <s v="Cottonwood"/>
    <s v="Windom Public School District"/>
    <n v="19"/>
    <n v="0"/>
    <n v="0"/>
    <n v="0"/>
    <n v="0"/>
    <n v="0"/>
    <n v="20"/>
    <n v="0"/>
    <n v="2.0100502512562814E-2"/>
    <n v="72"/>
    <n v="6.8767908309455589E-2"/>
    <n v="995"/>
    <n v="1047"/>
    <x v="1572"/>
    <n v="13"/>
    <n v="4"/>
    <n v="10"/>
    <n v="31"/>
    <n v="66"/>
    <n v="0"/>
    <n v="0"/>
    <n v="0"/>
    <n v="4"/>
    <x v="1569"/>
    <x v="91"/>
    <x v="2"/>
    <x v="12"/>
    <x v="59"/>
    <n v="2.0169851380042462E-2"/>
    <n v="0"/>
    <n v="0"/>
    <n v="0"/>
    <n v="0"/>
    <n v="2.0100502512562814E-2"/>
  </r>
  <r>
    <x v="13"/>
    <s v="0279-01-000"/>
    <s v="yes"/>
    <x v="1"/>
    <s v="Hennepin"/>
    <s v="Osseo Public School District"/>
    <n v="303"/>
    <n v="0"/>
    <n v="96"/>
    <n v="23"/>
    <n v="7"/>
    <n v="173"/>
    <n v="274"/>
    <n v="7.7686469980690646E-3"/>
    <n v="1.2304099869774125E-2"/>
    <n v="349"/>
    <n v="1.5741283658833611E-2"/>
    <n v="22269"/>
    <n v="22171"/>
    <x v="2674"/>
    <n v="150"/>
    <n v="2612"/>
    <n v="1705"/>
    <n v="428"/>
    <n v="236"/>
    <n v="0"/>
    <n v="82"/>
    <n v="3"/>
    <n v="3"/>
    <x v="2632"/>
    <x v="408"/>
    <x v="391"/>
    <x v="637"/>
    <x v="768"/>
    <n v="1.7423806785508915E-2"/>
    <n v="0"/>
    <n v="3.655750190403656E-2"/>
    <n v="1.3333333333333334E-2"/>
    <n v="1.6203703703703703E-2"/>
    <n v="2.0072746867843189E-2"/>
  </r>
  <r>
    <x v="6"/>
    <s v="0533-01-000"/>
    <m/>
    <x v="0"/>
    <s v="Olmsted"/>
    <s v="Dover-Eyota Public School District"/>
    <n v="14"/>
    <n v="0"/>
    <n v="0"/>
    <n v="0"/>
    <n v="0"/>
    <n v="0"/>
    <n v="16"/>
    <n v="0"/>
    <n v="2.0050125313283207E-2"/>
    <n v="358"/>
    <n v="0.31403508771929822"/>
    <n v="798"/>
    <n v="1140"/>
    <x v="1221"/>
    <n v="0"/>
    <n v="4"/>
    <n v="10"/>
    <n v="8"/>
    <n v="355"/>
    <n v="0"/>
    <n v="0"/>
    <n v="0"/>
    <n v="0"/>
    <x v="2633"/>
    <x v="0"/>
    <x v="2"/>
    <x v="12"/>
    <x v="27"/>
    <n v="1.8018018018018018E-2"/>
    <n v="0"/>
    <n v="0"/>
    <n v="0"/>
    <n v="0"/>
    <n v="2.0050125313283207E-2"/>
  </r>
  <r>
    <x v="17"/>
    <s v="0256-01-000"/>
    <m/>
    <x v="0"/>
    <s v="Goodhue"/>
    <s v="Red Wing Public School District"/>
    <n v="63"/>
    <n v="0"/>
    <n v="0"/>
    <n v="0"/>
    <n v="0"/>
    <n v="0"/>
    <n v="66"/>
    <n v="0"/>
    <n v="2.0030349013657057E-2"/>
    <n v="34"/>
    <n v="1.0419859025436715E-2"/>
    <n v="3295"/>
    <n v="3263"/>
    <x v="2675"/>
    <n v="96"/>
    <n v="86"/>
    <n v="47"/>
    <n v="59"/>
    <n v="31"/>
    <n v="0"/>
    <n v="0"/>
    <n v="0"/>
    <n v="0"/>
    <x v="2634"/>
    <x v="9"/>
    <x v="434"/>
    <x v="252"/>
    <x v="26"/>
    <n v="2.0951114067176587E-2"/>
    <n v="0"/>
    <n v="0"/>
    <n v="0"/>
    <n v="0"/>
    <n v="2.0030349013657057E-2"/>
  </r>
  <r>
    <x v="16"/>
    <s v="0011-01-000"/>
    <s v="yes"/>
    <x v="1"/>
    <s v="Anoka"/>
    <s v="Anoka-Hennepin Public School District"/>
    <n v="736"/>
    <n v="3"/>
    <n v="57"/>
    <n v="10"/>
    <n v="6"/>
    <n v="405"/>
    <n v="435"/>
    <n v="9.6133304849391164E-3"/>
    <n v="1.0325429039379051E-2"/>
    <n v="25"/>
    <n v="6.0512175049619982E-4"/>
    <n v="42129"/>
    <n v="41314"/>
    <x v="2676"/>
    <n v="482"/>
    <n v="1330"/>
    <n v="1332"/>
    <n v="573"/>
    <n v="17"/>
    <n v="0"/>
    <n v="0"/>
    <n v="0"/>
    <n v="0"/>
    <x v="2635"/>
    <x v="456"/>
    <x v="720"/>
    <x v="313"/>
    <x v="769"/>
    <n v="1.920868566656227E-2"/>
    <n v="6.1855670103092781E-3"/>
    <n v="4.1095890410958902E-2"/>
    <n v="7.4515648286140089E-3"/>
    <n v="1.0362694300518135E-2"/>
    <n v="1.9938759524318166E-2"/>
  </r>
  <r>
    <x v="16"/>
    <s v="0118-01-000"/>
    <m/>
    <x v="0"/>
    <s v="Cass"/>
    <s v="Northland Community Schools"/>
    <n v="6"/>
    <n v="0"/>
    <n v="0"/>
    <n v="0"/>
    <n v="0"/>
    <n v="0"/>
    <n v="13"/>
    <n v="0"/>
    <n v="1.9938650306748466E-2"/>
    <n v="2"/>
    <n v="3.1201248049921998E-3"/>
    <n v="652"/>
    <n v="641"/>
    <x v="994"/>
    <n v="131"/>
    <n v="6"/>
    <n v="1"/>
    <n v="3"/>
    <n v="0"/>
    <n v="0"/>
    <n v="0"/>
    <n v="0"/>
    <n v="0"/>
    <x v="323"/>
    <x v="306"/>
    <x v="41"/>
    <x v="1"/>
    <x v="17"/>
    <n v="1.1857707509881422E-2"/>
    <n v="0"/>
    <n v="0"/>
    <n v="0"/>
    <n v="0"/>
    <n v="1.9938650306748466E-2"/>
  </r>
  <r>
    <x v="12"/>
    <s v="0720-01-000"/>
    <s v="yes"/>
    <x v="1"/>
    <s v="Scott"/>
    <s v="Shakopee Public School District"/>
    <n v="71"/>
    <n v="7"/>
    <n v="3"/>
    <n v="0"/>
    <n v="0"/>
    <n v="3"/>
    <n v="89"/>
    <n v="6.4836827317916578E-4"/>
    <n v="1.9234925437648584E-2"/>
    <n v="29"/>
    <n v="6.3540753724802808E-3"/>
    <n v="4627"/>
    <n v="4564"/>
    <x v="2677"/>
    <n v="98"/>
    <n v="74"/>
    <n v="218"/>
    <n v="410"/>
    <n v="24"/>
    <n v="4"/>
    <n v="0"/>
    <n v="0"/>
    <n v="0"/>
    <x v="1191"/>
    <x v="139"/>
    <x v="216"/>
    <x v="16"/>
    <x v="254"/>
    <n v="1.8630280766203097E-2"/>
    <n v="6.9306930693069313E-2"/>
    <n v="3.896103896103896E-2"/>
    <n v="0"/>
    <n v="0"/>
    <n v="1.9883293710827751E-2"/>
  </r>
  <r>
    <x v="16"/>
    <s v="0601-01-000"/>
    <m/>
    <x v="0"/>
    <s v="Polk"/>
    <s v="Fosston Public School District"/>
    <n v="12"/>
    <n v="0"/>
    <n v="0"/>
    <n v="0"/>
    <n v="0"/>
    <n v="0"/>
    <n v="13"/>
    <n v="0"/>
    <n v="1.9877675840978593E-2"/>
    <n v="41"/>
    <n v="6.0117302052785926E-2"/>
    <n v="654"/>
    <n v="682"/>
    <x v="198"/>
    <n v="55"/>
    <n v="1"/>
    <n v="5"/>
    <n v="0"/>
    <n v="36"/>
    <n v="5"/>
    <n v="0"/>
    <n v="0"/>
    <n v="0"/>
    <x v="850"/>
    <x v="82"/>
    <x v="3"/>
    <x v="7"/>
    <x v="1"/>
    <n v="2.0100502512562814E-2"/>
    <n v="0"/>
    <n v="0"/>
    <n v="0"/>
    <n v="0"/>
    <n v="1.9877675840978593E-2"/>
  </r>
  <r>
    <x v="15"/>
    <s v="0912-01-000"/>
    <m/>
    <x v="0"/>
    <s v="Mille Lacs"/>
    <s v="Milaca Public School District"/>
    <n v="33"/>
    <n v="0"/>
    <n v="0"/>
    <n v="0"/>
    <n v="0"/>
    <n v="0"/>
    <n v="38"/>
    <n v="0"/>
    <n v="1.9874476987447699E-2"/>
    <n v="54"/>
    <n v="2.8008298755186723E-2"/>
    <n v="1912"/>
    <n v="1928"/>
    <x v="1520"/>
    <n v="44"/>
    <n v="8"/>
    <n v="19"/>
    <n v="17"/>
    <n v="47"/>
    <n v="0"/>
    <n v="0"/>
    <n v="0"/>
    <n v="0"/>
    <x v="2487"/>
    <x v="23"/>
    <x v="8"/>
    <x v="60"/>
    <x v="61"/>
    <n v="1.8072289156626505E-2"/>
    <n v="0"/>
    <n v="0"/>
    <n v="0"/>
    <n v="0"/>
    <n v="1.9874476987447699E-2"/>
  </r>
  <r>
    <x v="6"/>
    <s v="0356-01-000"/>
    <m/>
    <x v="0"/>
    <s v="Kittson"/>
    <s v="Lancaster Public School District"/>
    <n v="3"/>
    <n v="0"/>
    <n v="0"/>
    <n v="0"/>
    <n v="0"/>
    <n v="0"/>
    <n v="3"/>
    <n v="0"/>
    <n v="1.9867549668874173E-2"/>
    <n v="57"/>
    <n v="0.2780487804878049"/>
    <n v="151"/>
    <n v="205"/>
    <x v="136"/>
    <n v="1"/>
    <n v="2"/>
    <n v="4"/>
    <n v="0"/>
    <n v="56"/>
    <n v="0"/>
    <n v="0"/>
    <n v="0"/>
    <n v="0"/>
    <x v="36"/>
    <x v="3"/>
    <x v="6"/>
    <x v="10"/>
    <x v="1"/>
    <n v="2.0689655172413793E-2"/>
    <n v="0"/>
    <n v="0"/>
    <n v="0"/>
    <n v="0"/>
    <n v="1.9867549668874173E-2"/>
  </r>
  <r>
    <x v="16"/>
    <s v="0256-01-000"/>
    <m/>
    <x v="0"/>
    <s v="Goodhue"/>
    <s v="Red Wing Public School District"/>
    <n v="67"/>
    <n v="0"/>
    <n v="0"/>
    <n v="0"/>
    <n v="0"/>
    <n v="0"/>
    <n v="67"/>
    <n v="0"/>
    <n v="1.982835158330867E-2"/>
    <n v="38"/>
    <n v="1.1343283582089553E-2"/>
    <n v="3379"/>
    <n v="3350"/>
    <x v="2678"/>
    <n v="90"/>
    <n v="75"/>
    <n v="50"/>
    <n v="51"/>
    <n v="31"/>
    <n v="0"/>
    <n v="0"/>
    <n v="0"/>
    <n v="0"/>
    <x v="2636"/>
    <x v="10"/>
    <x v="453"/>
    <x v="237"/>
    <x v="62"/>
    <n v="2.1474358974358974E-2"/>
    <n v="0"/>
    <n v="0"/>
    <n v="0"/>
    <n v="0"/>
    <n v="1.982835158330867E-2"/>
  </r>
  <r>
    <x v="6"/>
    <s v="0139-01-000"/>
    <m/>
    <x v="0"/>
    <s v="Chisago"/>
    <s v="Rush City Public School District"/>
    <n v="14"/>
    <n v="0"/>
    <n v="0"/>
    <n v="0"/>
    <n v="0"/>
    <n v="0"/>
    <n v="20"/>
    <n v="0"/>
    <n v="1.9801980198019802E-2"/>
    <n v="0"/>
    <n v="0"/>
    <n v="1010"/>
    <n v="990"/>
    <x v="2679"/>
    <n v="8"/>
    <n v="19"/>
    <n v="4"/>
    <n v="11"/>
    <n v="0"/>
    <n v="0"/>
    <n v="0"/>
    <n v="0"/>
    <n v="0"/>
    <x v="2637"/>
    <x v="35"/>
    <x v="57"/>
    <x v="10"/>
    <x v="6"/>
    <n v="1.4553014553014554E-2"/>
    <n v="0"/>
    <n v="0"/>
    <n v="0"/>
    <n v="0"/>
    <n v="1.9801980198019802E-2"/>
  </r>
  <r>
    <x v="4"/>
    <s v="0196-01-000"/>
    <s v="yes"/>
    <x v="1"/>
    <s v="Dakota"/>
    <s v="Rosemount-Apple Valley-Eagan"/>
    <n v="401"/>
    <n v="0"/>
    <n v="78"/>
    <n v="27"/>
    <n v="20"/>
    <n v="323"/>
    <n v="233"/>
    <n v="1.1500391654204942E-2"/>
    <n v="8.2959481592252363E-3"/>
    <n v="337"/>
    <n v="1.2093156780421287E-2"/>
    <n v="28086"/>
    <n v="27867"/>
    <x v="2680"/>
    <n v="141"/>
    <n v="2220"/>
    <n v="1914"/>
    <n v="1353"/>
    <n v="271"/>
    <n v="0"/>
    <n v="23"/>
    <n v="11"/>
    <n v="13"/>
    <x v="2638"/>
    <x v="457"/>
    <x v="721"/>
    <x v="638"/>
    <x v="770"/>
    <n v="1.79265948410747E-2"/>
    <n v="0"/>
    <n v="3.4285714285714287E-2"/>
    <n v="1.3989637305699482E-2"/>
    <n v="1.4705882352941176E-2"/>
    <n v="1.979633981343018E-2"/>
  </r>
  <r>
    <x v="4"/>
    <s v="0533-01-000"/>
    <m/>
    <x v="0"/>
    <s v="Olmsted"/>
    <s v="Dover-Eyota Public School District"/>
    <n v="15"/>
    <n v="0"/>
    <n v="0"/>
    <n v="0"/>
    <n v="0"/>
    <n v="0"/>
    <n v="15"/>
    <n v="0"/>
    <n v="1.9762845849802372E-2"/>
    <n v="398"/>
    <n v="0.34851138353765326"/>
    <n v="759"/>
    <n v="1142"/>
    <x v="1190"/>
    <n v="1"/>
    <n v="3"/>
    <n v="14"/>
    <n v="10"/>
    <n v="391"/>
    <n v="0"/>
    <n v="0"/>
    <n v="3"/>
    <n v="0"/>
    <x v="411"/>
    <x v="3"/>
    <x v="4"/>
    <x v="20"/>
    <x v="32"/>
    <n v="2.032520325203252E-2"/>
    <n v="0"/>
    <n v="0"/>
    <n v="0"/>
    <n v="0"/>
    <n v="1.9762845849802372E-2"/>
  </r>
  <r>
    <x v="13"/>
    <s v="0621-01-000"/>
    <s v="yes"/>
    <x v="1"/>
    <s v="Ramsey"/>
    <s v="Mounds View Public School District"/>
    <n v="187"/>
    <n v="4"/>
    <n v="6"/>
    <n v="23"/>
    <n v="0"/>
    <n v="12"/>
    <n v="227"/>
    <n v="9.9222755085166207E-4"/>
    <n v="1.876963783694394E-2"/>
    <n v="152"/>
    <n v="1.2659282085450155E-2"/>
    <n v="12094"/>
    <n v="12007"/>
    <x v="2681"/>
    <n v="123"/>
    <n v="384"/>
    <n v="682"/>
    <n v="212"/>
    <n v="133"/>
    <n v="0"/>
    <n v="0"/>
    <n v="4"/>
    <n v="0"/>
    <x v="2639"/>
    <x v="187"/>
    <x v="722"/>
    <x v="512"/>
    <x v="696"/>
    <n v="1.7542213883677299E-2"/>
    <n v="3.1496062992125984E-2"/>
    <n v="1.5384615384615385E-2"/>
    <n v="3.2810271041369472E-2"/>
    <n v="0"/>
    <n v="1.9761865387795601E-2"/>
  </r>
  <r>
    <x v="13"/>
    <s v="0308-01-000"/>
    <m/>
    <x v="0"/>
    <s v="Hubbard"/>
    <s v="Nevis Public School District"/>
    <n v="8"/>
    <n v="0"/>
    <n v="0"/>
    <n v="0"/>
    <n v="0"/>
    <n v="0"/>
    <n v="10"/>
    <n v="0"/>
    <n v="1.9723865877712032E-2"/>
    <n v="71"/>
    <n v="0.125"/>
    <n v="507"/>
    <n v="568"/>
    <x v="596"/>
    <n v="17"/>
    <n v="5"/>
    <n v="0"/>
    <n v="12"/>
    <n v="70"/>
    <n v="0"/>
    <n v="0"/>
    <n v="0"/>
    <n v="0"/>
    <x v="241"/>
    <x v="83"/>
    <x v="5"/>
    <x v="2"/>
    <x v="12"/>
    <n v="1.6985138004246284E-2"/>
    <n v="0"/>
    <n v="0"/>
    <n v="0"/>
    <n v="0"/>
    <n v="1.9723865877712032E-2"/>
  </r>
  <r>
    <x v="11"/>
    <s v="0911-01-000"/>
    <m/>
    <x v="0"/>
    <s v="Isanti"/>
    <s v="Cambridge-Isanti Public School Dist"/>
    <n v="75"/>
    <n v="0"/>
    <n v="0"/>
    <n v="0"/>
    <n v="0"/>
    <n v="29"/>
    <n v="73"/>
    <n v="5.5919784033937525E-3"/>
    <n v="1.4076359429232549E-2"/>
    <n v="43"/>
    <n v="8.3869709381704707E-3"/>
    <n v="5186"/>
    <n v="5127"/>
    <x v="2682"/>
    <n v="68"/>
    <n v="86"/>
    <n v="104"/>
    <n v="107"/>
    <n v="39"/>
    <n v="0"/>
    <n v="0"/>
    <n v="0"/>
    <n v="0"/>
    <x v="2640"/>
    <x v="106"/>
    <x v="434"/>
    <x v="639"/>
    <x v="87"/>
    <n v="1.5631513130471029E-2"/>
    <n v="0"/>
    <n v="0"/>
    <n v="0"/>
    <n v="0"/>
    <n v="1.9668337832626302E-2"/>
  </r>
  <r>
    <x v="17"/>
    <s v="0803-01-000"/>
    <m/>
    <x v="0"/>
    <s v="Traverse"/>
    <s v="Wheaton Area Public School District"/>
    <n v="5"/>
    <n v="0"/>
    <n v="0"/>
    <n v="0"/>
    <n v="0"/>
    <n v="0"/>
    <n v="9"/>
    <n v="0"/>
    <n v="1.9607843137254902E-2"/>
    <n v="64"/>
    <n v="0.1245136186770428"/>
    <n v="459"/>
    <n v="514"/>
    <x v="219"/>
    <n v="4"/>
    <n v="2"/>
    <n v="5"/>
    <n v="10"/>
    <n v="64"/>
    <n v="0"/>
    <n v="0"/>
    <n v="0"/>
    <n v="0"/>
    <x v="1000"/>
    <x v="2"/>
    <x v="6"/>
    <x v="7"/>
    <x v="32"/>
    <n v="1.1520737327188941E-2"/>
    <n v="0"/>
    <n v="0"/>
    <n v="0"/>
    <n v="0"/>
    <n v="1.9607843137254902E-2"/>
  </r>
  <r>
    <x v="17"/>
    <s v="0276-01-000"/>
    <s v="yes"/>
    <x v="1"/>
    <s v="Hennepin"/>
    <s v="Minnetonka Public School District"/>
    <n v="135"/>
    <n v="0"/>
    <n v="0"/>
    <n v="3"/>
    <n v="3"/>
    <n v="16"/>
    <n v="135"/>
    <n v="2.071733782208986E-3"/>
    <n v="1.7480253787388319E-2"/>
    <n v="105"/>
    <n v="1.3677217663149667E-2"/>
    <n v="7723"/>
    <n v="7677"/>
    <x v="2683"/>
    <n v="19"/>
    <n v="109"/>
    <n v="229"/>
    <n v="125"/>
    <n v="85"/>
    <n v="0"/>
    <n v="0"/>
    <n v="0"/>
    <n v="0"/>
    <x v="2641"/>
    <x v="54"/>
    <x v="134"/>
    <x v="80"/>
    <x v="432"/>
    <n v="1.8633540372670808E-2"/>
    <n v="0"/>
    <n v="0"/>
    <n v="1.2931034482758621E-2"/>
    <n v="2.34375E-2"/>
    <n v="1.9551987569597307E-2"/>
  </r>
  <r>
    <x v="14"/>
    <s v="0533-01-000"/>
    <m/>
    <x v="0"/>
    <s v="Olmsted"/>
    <s v="Dover-Eyota Public School District"/>
    <n v="10"/>
    <n v="0"/>
    <n v="0"/>
    <n v="0"/>
    <n v="0"/>
    <n v="0"/>
    <n v="15"/>
    <n v="0"/>
    <n v="1.948051948051948E-2"/>
    <n v="370"/>
    <n v="0.3288888888888889"/>
    <n v="770"/>
    <n v="1125"/>
    <x v="2068"/>
    <n v="0"/>
    <n v="2"/>
    <n v="11"/>
    <n v="10"/>
    <n v="368"/>
    <n v="0"/>
    <n v="0"/>
    <n v="0"/>
    <n v="0"/>
    <x v="138"/>
    <x v="0"/>
    <x v="6"/>
    <x v="20"/>
    <x v="32"/>
    <n v="1.3440860215053764E-2"/>
    <n v="0"/>
    <n v="0"/>
    <n v="0"/>
    <n v="0"/>
    <n v="1.948051948051948E-2"/>
  </r>
  <r>
    <x v="12"/>
    <s v="0690-01-000"/>
    <m/>
    <x v="0"/>
    <s v="Roseau"/>
    <s v="Warroad Public School District"/>
    <n v="25"/>
    <n v="0"/>
    <n v="0"/>
    <n v="0"/>
    <n v="0"/>
    <n v="0"/>
    <n v="26"/>
    <n v="0"/>
    <n v="1.9461077844311378E-2"/>
    <n v="27"/>
    <n v="2.0194465220643231E-2"/>
    <n v="1336"/>
    <n v="1337"/>
    <x v="1606"/>
    <n v="130"/>
    <n v="2"/>
    <n v="78"/>
    <n v="0"/>
    <n v="23"/>
    <n v="0"/>
    <n v="0"/>
    <n v="0"/>
    <n v="0"/>
    <x v="2235"/>
    <x v="458"/>
    <x v="6"/>
    <x v="369"/>
    <x v="1"/>
    <n v="2.2143489813994686E-2"/>
    <n v="0"/>
    <n v="0"/>
    <n v="0"/>
    <n v="0"/>
    <n v="1.9461077844311378E-2"/>
  </r>
  <r>
    <x v="12"/>
    <s v="0014-01-000"/>
    <s v="yes"/>
    <x v="1"/>
    <s v="Anoka"/>
    <s v="Fridley Public School District"/>
    <n v="22"/>
    <n v="0"/>
    <n v="15"/>
    <n v="0"/>
    <n v="0"/>
    <n v="0"/>
    <n v="49"/>
    <n v="0"/>
    <n v="1.945216355696705E-2"/>
    <n v="123"/>
    <n v="4.7435403008098724E-2"/>
    <n v="2519"/>
    <n v="2593"/>
    <x v="2225"/>
    <n v="74"/>
    <n v="324"/>
    <n v="182"/>
    <n v="81"/>
    <n v="103"/>
    <n v="0"/>
    <n v="5"/>
    <n v="5"/>
    <n v="0"/>
    <x v="1829"/>
    <x v="194"/>
    <x v="645"/>
    <x v="393"/>
    <x v="95"/>
    <n v="1.1885467314964884E-2"/>
    <n v="0"/>
    <n v="4.4910179640718563E-2"/>
    <n v="0"/>
    <n v="0"/>
    <n v="1.945216355696705E-2"/>
  </r>
  <r>
    <x v="16"/>
    <s v="2448-01-000"/>
    <m/>
    <x v="0"/>
    <s v="Martin"/>
    <s v="Martin County West School District"/>
    <n v="17"/>
    <n v="0"/>
    <n v="0"/>
    <n v="0"/>
    <n v="0"/>
    <n v="0"/>
    <n v="17"/>
    <n v="0"/>
    <n v="1.9428571428571427E-2"/>
    <n v="118"/>
    <n v="0.12090163934426229"/>
    <n v="875"/>
    <n v="976"/>
    <x v="1444"/>
    <n v="2"/>
    <n v="2"/>
    <n v="5"/>
    <n v="6"/>
    <n v="117"/>
    <n v="0"/>
    <n v="0"/>
    <n v="0"/>
    <n v="0"/>
    <x v="1154"/>
    <x v="16"/>
    <x v="6"/>
    <x v="7"/>
    <x v="21"/>
    <n v="1.9744483159117306E-2"/>
    <n v="0"/>
    <n v="0"/>
    <n v="0"/>
    <n v="0"/>
    <n v="1.9428571428571427E-2"/>
  </r>
  <r>
    <x v="13"/>
    <s v="0112-01-000"/>
    <s v="yes"/>
    <x v="1"/>
    <s v="Carver"/>
    <s v="Eastern Carver County Public School"/>
    <n v="119"/>
    <n v="0"/>
    <n v="0"/>
    <n v="4"/>
    <n v="0"/>
    <n v="44"/>
    <n v="91"/>
    <n v="6.3291139240506328E-3"/>
    <n v="1.30897583429229E-2"/>
    <n v="49"/>
    <n v="7.1366152053597438E-3"/>
    <n v="6952"/>
    <n v="6866"/>
    <x v="2684"/>
    <n v="8"/>
    <n v="50"/>
    <n v="183"/>
    <n v="216"/>
    <n v="42"/>
    <n v="0"/>
    <n v="0"/>
    <n v="0"/>
    <n v="0"/>
    <x v="2642"/>
    <x v="35"/>
    <x v="144"/>
    <x v="563"/>
    <x v="652"/>
    <n v="1.8307692307692306E-2"/>
    <n v="0"/>
    <n v="0"/>
    <n v="2.1390374331550801E-2"/>
    <n v="0"/>
    <n v="1.9418872266973534E-2"/>
  </r>
  <r>
    <x v="13"/>
    <s v="0622-01-000"/>
    <s v="yes"/>
    <x v="1"/>
    <s v="Ramsey"/>
    <s v="North St Paul-Maplewood Oakdale Public School District"/>
    <n v="139"/>
    <n v="0"/>
    <n v="30"/>
    <n v="31"/>
    <n v="13"/>
    <n v="25"/>
    <n v="202"/>
    <n v="2.1385799828913601E-3"/>
    <n v="1.7279726261762191E-2"/>
    <n v="33"/>
    <n v="2.8705636743215032E-3"/>
    <n v="11690"/>
    <n v="11496"/>
    <x v="2685"/>
    <n v="99"/>
    <n v="485"/>
    <n v="510"/>
    <n v="252"/>
    <n v="26"/>
    <n v="0"/>
    <n v="0"/>
    <n v="0"/>
    <n v="0"/>
    <x v="2643"/>
    <x v="224"/>
    <x v="242"/>
    <x v="640"/>
    <x v="537"/>
    <n v="1.3580850024425989E-2"/>
    <n v="0"/>
    <n v="5.8252427184466021E-2"/>
    <n v="5.730129390018484E-2"/>
    <n v="4.9056603773584909E-2"/>
    <n v="1.9418306244653551E-2"/>
  </r>
  <r>
    <x v="16"/>
    <s v="0022-01-000"/>
    <m/>
    <x v="0"/>
    <s v="Becker"/>
    <s v="Detroit Lakes Public School Dist."/>
    <n v="44"/>
    <n v="6"/>
    <n v="0"/>
    <n v="0"/>
    <n v="0"/>
    <n v="0"/>
    <n v="54"/>
    <n v="0"/>
    <n v="1.9347903977069151E-2"/>
    <n v="159"/>
    <n v="5.490331491712707E-2"/>
    <n v="2791"/>
    <n v="2896"/>
    <x v="2686"/>
    <n v="336"/>
    <n v="24"/>
    <n v="20"/>
    <n v="36"/>
    <n v="137"/>
    <n v="11"/>
    <n v="0"/>
    <n v="0"/>
    <n v="0"/>
    <x v="2644"/>
    <x v="459"/>
    <x v="39"/>
    <x v="38"/>
    <x v="113"/>
    <n v="1.8433179723502304E-2"/>
    <n v="1.812688821752266E-2"/>
    <n v="0"/>
    <n v="0"/>
    <n v="0"/>
    <n v="1.9347903977069151E-2"/>
  </r>
  <r>
    <x v="13"/>
    <s v="0700-01-000"/>
    <m/>
    <x v="0"/>
    <s v="Saint Louis"/>
    <s v="Hermantown Public School District"/>
    <n v="34"/>
    <n v="0"/>
    <n v="0"/>
    <n v="0"/>
    <n v="0"/>
    <n v="0"/>
    <n v="36"/>
    <n v="0"/>
    <n v="1.9261637239165328E-2"/>
    <n v="106"/>
    <n v="5.4667354306343473E-2"/>
    <n v="1869"/>
    <n v="1939"/>
    <x v="2128"/>
    <n v="27"/>
    <n v="6"/>
    <n v="20"/>
    <n v="16"/>
    <n v="101"/>
    <n v="0"/>
    <n v="0"/>
    <n v="0"/>
    <n v="0"/>
    <x v="1210"/>
    <x v="42"/>
    <x v="41"/>
    <x v="38"/>
    <x v="4"/>
    <n v="1.8857459789240156E-2"/>
    <n v="0"/>
    <n v="0"/>
    <n v="0"/>
    <n v="0"/>
    <n v="1.9261637239165328E-2"/>
  </r>
  <r>
    <x v="15"/>
    <s v="0834-01-000"/>
    <s v="yes"/>
    <x v="1"/>
    <s v="Washington"/>
    <s v="Stillwater Area Public School Dist."/>
    <n v="158"/>
    <n v="0"/>
    <n v="0"/>
    <n v="4"/>
    <n v="3"/>
    <n v="143"/>
    <n v="33"/>
    <n v="1.5630123510766203E-2"/>
    <n v="3.6069515794075854E-3"/>
    <n v="20"/>
    <n v="2.2239519626376068E-3"/>
    <n v="9149"/>
    <n v="8993"/>
    <x v="2687"/>
    <n v="16"/>
    <n v="103"/>
    <n v="213"/>
    <n v="95"/>
    <n v="15"/>
    <n v="0"/>
    <n v="0"/>
    <n v="0"/>
    <n v="0"/>
    <x v="2645"/>
    <x v="105"/>
    <x v="384"/>
    <x v="181"/>
    <x v="60"/>
    <n v="1.8142151796991617E-2"/>
    <n v="0"/>
    <n v="0"/>
    <n v="1.8433179723502304E-2"/>
    <n v="3.0612244897959183E-2"/>
    <n v="1.9237075090173788E-2"/>
  </r>
  <r>
    <x v="4"/>
    <s v="0051-01-000"/>
    <m/>
    <x v="0"/>
    <s v="Benton"/>
    <s v="Foley Public School District"/>
    <n v="24"/>
    <n v="0"/>
    <n v="0"/>
    <n v="0"/>
    <n v="0"/>
    <n v="4"/>
    <n v="26"/>
    <n v="2.5591810620601407E-3"/>
    <n v="1.6634676903390915E-2"/>
    <n v="142"/>
    <n v="8.4776119402985073E-2"/>
    <n v="1563"/>
    <n v="1675"/>
    <x v="1954"/>
    <n v="8"/>
    <n v="11"/>
    <n v="6"/>
    <n v="7"/>
    <n v="137"/>
    <n v="0"/>
    <n v="0"/>
    <n v="0"/>
    <n v="0"/>
    <x v="2646"/>
    <x v="35"/>
    <x v="42"/>
    <x v="3"/>
    <x v="35"/>
    <n v="1.5686274509803921E-2"/>
    <n v="0"/>
    <n v="0"/>
    <n v="0"/>
    <n v="0"/>
    <n v="1.9193857965451054E-2"/>
  </r>
  <r>
    <x v="8"/>
    <s v="0595-01-000"/>
    <m/>
    <x v="0"/>
    <s v="Polk"/>
    <s v="East Grand Forks Public School Dist"/>
    <n v="29"/>
    <n v="0"/>
    <n v="0"/>
    <n v="0"/>
    <n v="0"/>
    <n v="7"/>
    <n v="24"/>
    <n v="4.3183220234423196E-3"/>
    <n v="1.4805675508945095E-2"/>
    <n v="157"/>
    <n v="8.9868345735546654E-2"/>
    <n v="1621"/>
    <n v="1747"/>
    <x v="2688"/>
    <n v="34"/>
    <n v="21"/>
    <n v="7"/>
    <n v="184"/>
    <n v="140"/>
    <n v="4"/>
    <n v="0"/>
    <n v="0"/>
    <n v="11"/>
    <x v="2647"/>
    <x v="30"/>
    <x v="16"/>
    <x v="36"/>
    <x v="507"/>
    <n v="2.0863309352517987E-2"/>
    <n v="0"/>
    <n v="0"/>
    <n v="0"/>
    <n v="0"/>
    <n v="1.9123997532387416E-2"/>
  </r>
  <r>
    <x v="14"/>
    <s v="0477-01-000"/>
    <m/>
    <x v="0"/>
    <s v="Mille Lacs"/>
    <s v="Princeton Public School District"/>
    <n v="61"/>
    <n v="0"/>
    <n v="0"/>
    <n v="0"/>
    <n v="0"/>
    <n v="3"/>
    <n v="64"/>
    <n v="8.5543199315654401E-4"/>
    <n v="1.8249215854006275E-2"/>
    <n v="0"/>
    <n v="0"/>
    <n v="3507"/>
    <n v="3440"/>
    <x v="2689"/>
    <n v="30"/>
    <n v="30"/>
    <n v="26"/>
    <n v="31"/>
    <n v="0"/>
    <n v="0"/>
    <n v="0"/>
    <n v="0"/>
    <n v="0"/>
    <x v="2648"/>
    <x v="30"/>
    <x v="106"/>
    <x v="57"/>
    <x v="38"/>
    <n v="1.8026004728132389E-2"/>
    <n v="0"/>
    <n v="0"/>
    <n v="0"/>
    <n v="0"/>
    <n v="1.9104647847162818E-2"/>
  </r>
  <r>
    <x v="11"/>
    <s v="0273-01-000"/>
    <s v="yes"/>
    <x v="1"/>
    <s v="Hennepin"/>
    <s v="Edina Public School District"/>
    <n v="96"/>
    <n v="0"/>
    <n v="10"/>
    <n v="4"/>
    <n v="10"/>
    <n v="62"/>
    <n v="78"/>
    <n v="8.4595442761631872E-3"/>
    <n v="1.0642652476463364E-2"/>
    <n v="1177"/>
    <n v="0.14068850107578293"/>
    <n v="7329"/>
    <n v="8366"/>
    <x v="2690"/>
    <n v="26"/>
    <n v="455"/>
    <n v="692"/>
    <n v="297"/>
    <n v="792"/>
    <n v="3"/>
    <n v="190"/>
    <n v="102"/>
    <n v="62"/>
    <x v="2649"/>
    <x v="255"/>
    <x v="723"/>
    <x v="641"/>
    <x v="427"/>
    <n v="1.5483870967741935E-2"/>
    <n v="0"/>
    <n v="3.6363636363636362E-2"/>
    <n v="6.7340067340067337E-3"/>
    <n v="4.0816326530612242E-2"/>
    <n v="1.9102196752626553E-2"/>
  </r>
  <r>
    <x v="17"/>
    <s v="0777-01-000"/>
    <m/>
    <x v="0"/>
    <s v="Swift"/>
    <s v="Benson Public School District"/>
    <n v="20"/>
    <n v="0"/>
    <n v="0"/>
    <n v="0"/>
    <n v="0"/>
    <n v="0"/>
    <n v="22"/>
    <n v="0"/>
    <n v="1.9031141868512111E-2"/>
    <n v="21"/>
    <n v="1.8181818181818181E-2"/>
    <n v="1156"/>
    <n v="1155"/>
    <x v="1606"/>
    <n v="4"/>
    <n v="8"/>
    <n v="7"/>
    <n v="9"/>
    <n v="16"/>
    <n v="0"/>
    <n v="0"/>
    <n v="0"/>
    <n v="0"/>
    <x v="1020"/>
    <x v="2"/>
    <x v="8"/>
    <x v="36"/>
    <x v="22"/>
    <n v="1.7683465959328029E-2"/>
    <n v="0"/>
    <n v="0"/>
    <n v="0"/>
    <n v="0"/>
    <n v="1.9031141868512111E-2"/>
  </r>
  <r>
    <x v="14"/>
    <s v="0682-01-000"/>
    <m/>
    <x v="0"/>
    <s v="Roseau"/>
    <s v="Roseau Public School District"/>
    <n v="20"/>
    <n v="0"/>
    <n v="0"/>
    <n v="0"/>
    <n v="0"/>
    <n v="0"/>
    <n v="27"/>
    <n v="0"/>
    <n v="1.8960674157303372E-2"/>
    <n v="41"/>
    <n v="2.851182197496523E-2"/>
    <n v="1424"/>
    <n v="1438"/>
    <x v="702"/>
    <n v="6"/>
    <n v="6"/>
    <n v="12"/>
    <n v="2"/>
    <n v="41"/>
    <n v="0"/>
    <n v="0"/>
    <n v="0"/>
    <n v="0"/>
    <x v="2650"/>
    <x v="31"/>
    <x v="41"/>
    <x v="17"/>
    <x v="3"/>
    <n v="1.4378145219266714E-2"/>
    <n v="0"/>
    <n v="0"/>
    <n v="0"/>
    <n v="0"/>
    <n v="1.8960674157303372E-2"/>
  </r>
  <r>
    <x v="16"/>
    <s v="0276-01-000"/>
    <s v="yes"/>
    <x v="1"/>
    <s v="Hennepin"/>
    <s v="Minnetonka Public School District"/>
    <n v="128"/>
    <n v="0"/>
    <n v="4"/>
    <n v="3"/>
    <n v="0"/>
    <n v="15"/>
    <n v="132"/>
    <n v="1.9327406262079629E-3"/>
    <n v="1.7008117510630073E-2"/>
    <n v="75"/>
    <n v="9.7541943035505275E-3"/>
    <n v="7761"/>
    <n v="7689"/>
    <x v="2691"/>
    <n v="14"/>
    <n v="96"/>
    <n v="226"/>
    <n v="120"/>
    <n v="61"/>
    <n v="0"/>
    <n v="0"/>
    <n v="4"/>
    <n v="0"/>
    <x v="2651"/>
    <x v="93"/>
    <x v="251"/>
    <x v="606"/>
    <x v="67"/>
    <n v="1.7534246575342465E-2"/>
    <n v="0"/>
    <n v="0.04"/>
    <n v="1.3333333333333334E-2"/>
    <n v="0"/>
    <n v="1.8940858136838035E-2"/>
  </r>
  <r>
    <x v="13"/>
    <s v="0413-01-000"/>
    <m/>
    <x v="0"/>
    <s v="Lyon"/>
    <s v="Marshall Public School District"/>
    <n v="30"/>
    <n v="0"/>
    <n v="0"/>
    <n v="0"/>
    <n v="7"/>
    <n v="0"/>
    <n v="43"/>
    <n v="0"/>
    <n v="1.8876207199297629E-2"/>
    <n v="136"/>
    <n v="5.735976381273724E-2"/>
    <n v="2278"/>
    <n v="2371"/>
    <x v="2692"/>
    <n v="18"/>
    <n v="94"/>
    <n v="43"/>
    <n v="136"/>
    <n v="125"/>
    <n v="0"/>
    <n v="0"/>
    <n v="0"/>
    <n v="0"/>
    <x v="2652"/>
    <x v="132"/>
    <x v="292"/>
    <x v="65"/>
    <x v="420"/>
    <n v="1.5259409969481181E-2"/>
    <n v="0"/>
    <n v="0"/>
    <n v="0"/>
    <n v="4.8951048951048952E-2"/>
    <n v="1.8876207199297629E-2"/>
  </r>
  <r>
    <x v="17"/>
    <s v="0413-01-000"/>
    <m/>
    <x v="0"/>
    <s v="Lyon"/>
    <s v="Marshall Public School District"/>
    <n v="34"/>
    <n v="0"/>
    <n v="0"/>
    <n v="0"/>
    <n v="8"/>
    <n v="0"/>
    <n v="43"/>
    <n v="0"/>
    <n v="1.8834866403854577E-2"/>
    <n v="135"/>
    <n v="5.6842105263157895E-2"/>
    <n v="2283"/>
    <n v="2375"/>
    <x v="2693"/>
    <n v="8"/>
    <n v="152"/>
    <n v="62"/>
    <n v="181"/>
    <n v="127"/>
    <n v="0"/>
    <n v="0"/>
    <n v="0"/>
    <n v="0"/>
    <x v="1765"/>
    <x v="35"/>
    <x v="580"/>
    <x v="339"/>
    <x v="403"/>
    <n v="1.8094731240021287E-2"/>
    <n v="0"/>
    <n v="0"/>
    <n v="0"/>
    <n v="4.2328042328042326E-2"/>
    <n v="1.8834866403854577E-2"/>
  </r>
  <r>
    <x v="15"/>
    <s v="0099-01-000"/>
    <m/>
    <x v="0"/>
    <s v="Carlton"/>
    <s v="Esko Public School District"/>
    <n v="15"/>
    <n v="0"/>
    <n v="0"/>
    <n v="0"/>
    <n v="0"/>
    <n v="0"/>
    <n v="20"/>
    <n v="0"/>
    <n v="1.8796992481203006E-2"/>
    <n v="93"/>
    <n v="8.1794195250659632E-2"/>
    <n v="1064"/>
    <n v="1137"/>
    <x v="1221"/>
    <n v="1"/>
    <n v="9"/>
    <n v="8"/>
    <n v="1"/>
    <n v="86"/>
    <n v="0"/>
    <n v="0"/>
    <n v="0"/>
    <n v="0"/>
    <x v="1174"/>
    <x v="3"/>
    <x v="13"/>
    <x v="8"/>
    <x v="0"/>
    <n v="1.4326647564469915E-2"/>
    <n v="0"/>
    <n v="0"/>
    <n v="0"/>
    <n v="0"/>
    <n v="1.8796992481203006E-2"/>
  </r>
  <r>
    <x v="1"/>
    <s v="0273-01-000"/>
    <s v="yes"/>
    <x v="1"/>
    <s v="Hennepin"/>
    <s v="Edina Public School District"/>
    <n v="97"/>
    <n v="0"/>
    <n v="16"/>
    <n v="4"/>
    <n v="3"/>
    <n v="63"/>
    <n v="75"/>
    <n v="8.5795996186844616E-3"/>
    <n v="1.0213809069862453E-2"/>
    <n v="1230"/>
    <n v="0.14582098399525786"/>
    <n v="7343"/>
    <n v="8435"/>
    <x v="2694"/>
    <n v="26"/>
    <n v="474"/>
    <n v="768"/>
    <n v="321"/>
    <n v="823"/>
    <n v="5"/>
    <n v="188"/>
    <n v="118"/>
    <n v="68"/>
    <x v="2653"/>
    <x v="44"/>
    <x v="685"/>
    <x v="642"/>
    <x v="190"/>
    <n v="1.5849673202614378E-2"/>
    <n v="0"/>
    <n v="5.2980132450331126E-2"/>
    <n v="6.1162079510703364E-3"/>
    <n v="1.171875E-2"/>
    <n v="1.8793408688546915E-2"/>
  </r>
  <r>
    <x v="16"/>
    <s v="0423-01-000"/>
    <m/>
    <x v="0"/>
    <s v="McLeod"/>
    <s v="Hutchinson Public School District"/>
    <n v="49"/>
    <n v="0"/>
    <n v="0"/>
    <n v="0"/>
    <n v="0"/>
    <n v="0"/>
    <n v="58"/>
    <n v="0"/>
    <n v="1.8788467768059605E-2"/>
    <n v="105"/>
    <n v="3.3503509891512441E-2"/>
    <n v="3087"/>
    <n v="3134"/>
    <x v="1311"/>
    <n v="3"/>
    <n v="15"/>
    <n v="21"/>
    <n v="75"/>
    <n v="99"/>
    <n v="0"/>
    <n v="0"/>
    <n v="0"/>
    <n v="0"/>
    <x v="2654"/>
    <x v="6"/>
    <x v="66"/>
    <x v="25"/>
    <x v="47"/>
    <n v="1.6498316498316498E-2"/>
    <n v="0"/>
    <n v="0"/>
    <n v="0"/>
    <n v="0"/>
    <n v="1.8788467768059605E-2"/>
  </r>
  <r>
    <x v="13"/>
    <s v="0011-01-000"/>
    <s v="yes"/>
    <x v="1"/>
    <s v="Anoka"/>
    <s v="Anoka-Hennepin Public School District"/>
    <n v="698"/>
    <n v="3"/>
    <n v="45"/>
    <n v="3"/>
    <n v="3"/>
    <n v="361"/>
    <n v="422"/>
    <n v="8.6525094674272558E-3"/>
    <n v="1.0114567853890035E-2"/>
    <n v="25"/>
    <n v="6.1029196367542234E-4"/>
    <n v="41722"/>
    <n v="40964"/>
    <x v="2695"/>
    <n v="469"/>
    <n v="1199"/>
    <n v="1196"/>
    <n v="488"/>
    <n v="20"/>
    <n v="0"/>
    <n v="0"/>
    <n v="0"/>
    <n v="0"/>
    <x v="2655"/>
    <x v="460"/>
    <x v="724"/>
    <x v="643"/>
    <x v="296"/>
    <n v="1.8246934880924371E-2"/>
    <n v="6.3559322033898309E-3"/>
    <n v="3.6173633440514469E-2"/>
    <n v="2.5020850708924102E-3"/>
    <n v="6.1099796334012219E-3"/>
    <n v="1.8767077321317292E-2"/>
  </r>
  <r>
    <x v="16"/>
    <s v="0129-01-000"/>
    <m/>
    <x v="0"/>
    <s v="Chippewa"/>
    <s v="Montevideo Public School District"/>
    <n v="22"/>
    <n v="0"/>
    <n v="0"/>
    <n v="0"/>
    <n v="0"/>
    <n v="0"/>
    <n v="28"/>
    <n v="0"/>
    <n v="1.876675603217158E-2"/>
    <n v="132"/>
    <n v="8.2706766917293228E-2"/>
    <n v="1492"/>
    <n v="1596"/>
    <x v="1037"/>
    <n v="1"/>
    <n v="5"/>
    <n v="14"/>
    <n v="46"/>
    <n v="132"/>
    <n v="0"/>
    <n v="0"/>
    <n v="0"/>
    <n v="0"/>
    <x v="2656"/>
    <x v="3"/>
    <x v="5"/>
    <x v="30"/>
    <x v="64"/>
    <n v="1.5492957746478873E-2"/>
    <n v="0"/>
    <n v="0"/>
    <n v="0"/>
    <n v="0"/>
    <n v="1.876675603217158E-2"/>
  </r>
  <r>
    <x v="4"/>
    <s v="0012-01-000"/>
    <s v="yes"/>
    <x v="1"/>
    <s v="Anoka"/>
    <s v="Centennial Public School District"/>
    <n v="102"/>
    <n v="0"/>
    <n v="0"/>
    <n v="8"/>
    <n v="0"/>
    <n v="39"/>
    <n v="84"/>
    <n v="5.9396893085592447E-3"/>
    <n v="1.279317697228145E-2"/>
    <n v="468"/>
    <n v="6.771813051656779E-2"/>
    <n v="6566"/>
    <n v="6911"/>
    <x v="2696"/>
    <n v="94"/>
    <n v="163"/>
    <n v="323"/>
    <n v="163"/>
    <n v="405"/>
    <n v="6"/>
    <n v="0"/>
    <n v="20"/>
    <n v="13"/>
    <x v="2657"/>
    <x v="67"/>
    <x v="615"/>
    <x v="589"/>
    <x v="220"/>
    <n v="1.7391304347826087E-2"/>
    <n v="0"/>
    <n v="0"/>
    <n v="2.5723472668810289E-2"/>
    <n v="0"/>
    <n v="1.8732866280840695E-2"/>
  </r>
  <r>
    <x v="12"/>
    <s v="0278-01-000"/>
    <s v="yes"/>
    <x v="1"/>
    <s v="Hennepin"/>
    <s v="Orono Public School District"/>
    <n v="35"/>
    <n v="0"/>
    <n v="0"/>
    <n v="0"/>
    <n v="0"/>
    <n v="0"/>
    <n v="41"/>
    <n v="0"/>
    <n v="1.872146118721461E-2"/>
    <n v="337"/>
    <n v="0.13555913113435236"/>
    <n v="2190"/>
    <n v="2486"/>
    <x v="991"/>
    <n v="6"/>
    <n v="23"/>
    <n v="38"/>
    <n v="34"/>
    <n v="311"/>
    <n v="0"/>
    <n v="0"/>
    <n v="5"/>
    <n v="5"/>
    <x v="2658"/>
    <x v="31"/>
    <x v="23"/>
    <x v="109"/>
    <x v="106"/>
    <n v="1.6595542911332386E-2"/>
    <n v="0"/>
    <n v="0"/>
    <n v="0"/>
    <n v="0"/>
    <n v="1.872146118721461E-2"/>
  </r>
  <r>
    <x v="9"/>
    <s v="0012-01-000"/>
    <s v="yes"/>
    <x v="1"/>
    <s v="Anoka"/>
    <s v="Centennial Public School District"/>
    <n v="99"/>
    <n v="0"/>
    <n v="3"/>
    <n v="13"/>
    <n v="0"/>
    <n v="24"/>
    <n v="102"/>
    <n v="3.5587188612099642E-3"/>
    <n v="1.5124555160142349E-2"/>
    <n v="417"/>
    <n v="5.9275053304904055E-2"/>
    <n v="6744"/>
    <n v="7035"/>
    <x v="2697"/>
    <n v="89"/>
    <n v="146"/>
    <n v="320"/>
    <n v="148"/>
    <n v="369"/>
    <n v="0"/>
    <n v="4"/>
    <n v="17"/>
    <n v="4"/>
    <x v="2659"/>
    <x v="69"/>
    <x v="600"/>
    <x v="460"/>
    <x v="241"/>
    <n v="1.6331243813922799E-2"/>
    <n v="0"/>
    <n v="2.0689655172413793E-2"/>
    <n v="4.1139240506329111E-2"/>
    <n v="0"/>
    <n v="1.8683274021352312E-2"/>
  </r>
  <r>
    <x v="16"/>
    <s v="2311-01-000"/>
    <m/>
    <x v="0"/>
    <s v="Clearwater"/>
    <s v="Clearbrook-Gonvick School District"/>
    <n v="10"/>
    <n v="0"/>
    <n v="0"/>
    <n v="0"/>
    <n v="0"/>
    <n v="0"/>
    <n v="12"/>
    <n v="0"/>
    <n v="1.8633540372670808E-2"/>
    <n v="1"/>
    <n v="1.5797788309636651E-3"/>
    <n v="644"/>
    <n v="633"/>
    <x v="1755"/>
    <n v="49"/>
    <n v="4"/>
    <n v="6"/>
    <n v="4"/>
    <n v="0"/>
    <n v="0"/>
    <n v="0"/>
    <n v="0"/>
    <n v="0"/>
    <x v="1462"/>
    <x v="142"/>
    <x v="2"/>
    <x v="3"/>
    <x v="29"/>
    <n v="1.7241379310344827E-2"/>
    <n v="0"/>
    <n v="0"/>
    <n v="0"/>
    <n v="0"/>
    <n v="1.8633540372670808E-2"/>
  </r>
  <r>
    <x v="17"/>
    <s v="0720-01-000"/>
    <s v="yes"/>
    <x v="1"/>
    <s v="Scott"/>
    <s v="Shakopee Public School District"/>
    <n v="60"/>
    <n v="5"/>
    <n v="0"/>
    <n v="0"/>
    <n v="0"/>
    <n v="0"/>
    <n v="81"/>
    <n v="0"/>
    <n v="1.8569463548830812E-2"/>
    <n v="19"/>
    <n v="4.4186046511627908E-3"/>
    <n v="4362"/>
    <n v="4300"/>
    <x v="2698"/>
    <n v="101"/>
    <n v="64"/>
    <n v="173"/>
    <n v="336"/>
    <n v="12"/>
    <n v="3"/>
    <n v="0"/>
    <n v="0"/>
    <n v="0"/>
    <x v="2660"/>
    <x v="24"/>
    <x v="463"/>
    <x v="218"/>
    <x v="771"/>
    <n v="1.633097441480675E-2"/>
    <n v="4.8543689320388349E-2"/>
    <n v="0"/>
    <n v="0"/>
    <n v="0"/>
    <n v="1.8569463548830812E-2"/>
  </r>
  <r>
    <x v="9"/>
    <s v="0402-01-000"/>
    <m/>
    <x v="0"/>
    <s v="Lincoln"/>
    <s v="Hendricks Public School District"/>
    <n v="3"/>
    <n v="0"/>
    <n v="0"/>
    <n v="0"/>
    <n v="0"/>
    <n v="0"/>
    <n v="3"/>
    <n v="0"/>
    <n v="1.8518518518518517E-2"/>
    <n v="6"/>
    <n v="3.6363636363636362E-2"/>
    <n v="162"/>
    <n v="165"/>
    <x v="110"/>
    <n v="1"/>
    <n v="0"/>
    <n v="2"/>
    <n v="2"/>
    <n v="3"/>
    <n v="0"/>
    <n v="0"/>
    <n v="0"/>
    <n v="0"/>
    <x v="502"/>
    <x v="3"/>
    <x v="0"/>
    <x v="0"/>
    <x v="3"/>
    <n v="1.8749999999999999E-2"/>
    <n v="0"/>
    <n v="0"/>
    <n v="0"/>
    <n v="0"/>
    <n v="1.8518518518518517E-2"/>
  </r>
  <r>
    <x v="16"/>
    <s v="2168-01-000"/>
    <m/>
    <x v="0"/>
    <s v="Waseca"/>
    <s v="NRHEG School District"/>
    <n v="13"/>
    <n v="0"/>
    <n v="0"/>
    <n v="0"/>
    <n v="0"/>
    <n v="0"/>
    <n v="18"/>
    <n v="0"/>
    <n v="1.8518518518518517E-2"/>
    <n v="107"/>
    <n v="0.10084825636192271"/>
    <n v="972"/>
    <n v="1061"/>
    <x v="368"/>
    <n v="0"/>
    <n v="2"/>
    <n v="7"/>
    <n v="3"/>
    <n v="103"/>
    <n v="0"/>
    <n v="0"/>
    <n v="0"/>
    <n v="0"/>
    <x v="552"/>
    <x v="0"/>
    <x v="6"/>
    <x v="36"/>
    <x v="17"/>
    <n v="1.3555787278415016E-2"/>
    <n v="0"/>
    <n v="0"/>
    <n v="0"/>
    <n v="0"/>
    <n v="1.8518518518518517E-2"/>
  </r>
  <r>
    <x v="9"/>
    <s v="0139-01-000"/>
    <m/>
    <x v="0"/>
    <s v="Chisago"/>
    <s v="Rush City Public School District"/>
    <n v="10"/>
    <n v="0"/>
    <n v="0"/>
    <n v="0"/>
    <n v="0"/>
    <n v="0"/>
    <n v="18"/>
    <n v="0"/>
    <n v="1.8404907975460124E-2"/>
    <n v="0"/>
    <n v="0"/>
    <n v="978"/>
    <n v="960"/>
    <x v="524"/>
    <n v="8"/>
    <n v="14"/>
    <n v="7"/>
    <n v="7"/>
    <n v="0"/>
    <n v="0"/>
    <n v="0"/>
    <n v="0"/>
    <n v="0"/>
    <x v="1556"/>
    <x v="35"/>
    <x v="27"/>
    <x v="36"/>
    <x v="35"/>
    <n v="1.0706638115631691E-2"/>
    <n v="0"/>
    <n v="0"/>
    <n v="0"/>
    <n v="0"/>
    <n v="1.8404907975460124E-2"/>
  </r>
  <r>
    <x v="0"/>
    <s v="0690-01-000"/>
    <m/>
    <x v="0"/>
    <s v="Roseau"/>
    <s v="Warroad Public School District"/>
    <n v="15"/>
    <n v="0"/>
    <n v="0"/>
    <n v="0"/>
    <n v="3"/>
    <n v="0"/>
    <n v="20"/>
    <n v="0"/>
    <n v="1.8331805682859761E-2"/>
    <n v="35"/>
    <n v="3.1645569620253167E-2"/>
    <n v="1091"/>
    <n v="1106"/>
    <x v="1438"/>
    <n v="111"/>
    <n v="3"/>
    <n v="90"/>
    <n v="1"/>
    <n v="28"/>
    <n v="6"/>
    <n v="0"/>
    <n v="0"/>
    <n v="0"/>
    <x v="1324"/>
    <x v="219"/>
    <x v="4"/>
    <x v="171"/>
    <x v="29"/>
    <n v="1.6891891891891893E-2"/>
    <n v="0"/>
    <n v="0"/>
    <n v="0"/>
    <n v="0.75"/>
    <n v="1.8331805682859761E-2"/>
  </r>
  <r>
    <x v="15"/>
    <s v="0015-01-000"/>
    <s v="yes"/>
    <x v="1"/>
    <s v="Anoka"/>
    <s v="St. Francis Public School District"/>
    <n v="94"/>
    <n v="0"/>
    <n v="0"/>
    <n v="0"/>
    <n v="0"/>
    <n v="24"/>
    <n v="87"/>
    <n v="3.9623576027736501E-3"/>
    <n v="1.4363546310054482E-2"/>
    <n v="0"/>
    <n v="0"/>
    <n v="6057"/>
    <n v="5946"/>
    <x v="2699"/>
    <n v="88"/>
    <n v="82"/>
    <n v="120"/>
    <n v="76"/>
    <n v="0"/>
    <n v="0"/>
    <n v="0"/>
    <n v="0"/>
    <n v="0"/>
    <x v="2661"/>
    <x v="67"/>
    <x v="355"/>
    <x v="602"/>
    <x v="88"/>
    <n v="1.6566795911173774E-2"/>
    <n v="0"/>
    <n v="0"/>
    <n v="0"/>
    <n v="0"/>
    <n v="1.832590391282813E-2"/>
  </r>
  <r>
    <x v="13"/>
    <s v="0284-01-000"/>
    <s v="yes"/>
    <x v="1"/>
    <s v="Hennepin"/>
    <s v="Wayzata Public School District"/>
    <n v="145"/>
    <n v="0"/>
    <n v="4"/>
    <n v="0"/>
    <n v="0"/>
    <n v="0"/>
    <n v="165"/>
    <n v="0"/>
    <n v="1.8325188804975568E-2"/>
    <n v="327"/>
    <n v="3.5675321841588482E-2"/>
    <n v="9004"/>
    <n v="9166"/>
    <x v="2700"/>
    <n v="33"/>
    <n v="222"/>
    <n v="425"/>
    <n v="142"/>
    <n v="298"/>
    <n v="0"/>
    <n v="3"/>
    <n v="7"/>
    <n v="0"/>
    <x v="2662"/>
    <x v="40"/>
    <x v="373"/>
    <x v="636"/>
    <x v="315"/>
    <n v="1.7687240790436692E-2"/>
    <n v="0"/>
    <n v="1.7937219730941704E-2"/>
    <n v="0"/>
    <n v="0"/>
    <n v="1.8325188804975568E-2"/>
  </r>
  <r>
    <x v="14"/>
    <s v="2856-01-000"/>
    <m/>
    <x v="0"/>
    <s v="Marshall"/>
    <s v="Stephen-Argyle Central Schools"/>
    <n v="3"/>
    <n v="0"/>
    <n v="0"/>
    <n v="0"/>
    <n v="0"/>
    <n v="0"/>
    <n v="7"/>
    <n v="0"/>
    <n v="1.832460732984293E-2"/>
    <n v="16"/>
    <n v="4.0920716112531973E-2"/>
    <n v="382"/>
    <n v="391"/>
    <x v="200"/>
    <n v="3"/>
    <n v="4"/>
    <n v="0"/>
    <n v="26"/>
    <n v="11"/>
    <n v="0"/>
    <n v="4"/>
    <n v="0"/>
    <n v="0"/>
    <x v="534"/>
    <x v="6"/>
    <x v="0"/>
    <x v="2"/>
    <x v="14"/>
    <n v="8.5714285714285719E-3"/>
    <n v="0"/>
    <n v="0"/>
    <n v="0"/>
    <n v="0"/>
    <n v="1.832460732984293E-2"/>
  </r>
  <r>
    <x v="3"/>
    <s v="0803-01-000"/>
    <m/>
    <x v="0"/>
    <s v="Traverse"/>
    <s v="Wheaton Area Public School District"/>
    <n v="6"/>
    <n v="0"/>
    <n v="0"/>
    <n v="0"/>
    <n v="0"/>
    <n v="0"/>
    <n v="7"/>
    <n v="0"/>
    <n v="1.832460732984293E-2"/>
    <n v="47"/>
    <n v="0.11137440758293839"/>
    <n v="382"/>
    <n v="422"/>
    <x v="305"/>
    <n v="9"/>
    <n v="17"/>
    <n v="2"/>
    <n v="31"/>
    <n v="42"/>
    <n v="0"/>
    <n v="0"/>
    <n v="0"/>
    <n v="0"/>
    <x v="862"/>
    <x v="68"/>
    <x v="19"/>
    <x v="0"/>
    <x v="38"/>
    <n v="1.834862385321101E-2"/>
    <n v="0"/>
    <n v="0"/>
    <n v="0"/>
    <n v="0"/>
    <n v="1.832460732984293E-2"/>
  </r>
  <r>
    <x v="16"/>
    <s v="0413-01-000"/>
    <m/>
    <x v="0"/>
    <s v="Lyon"/>
    <s v="Marshall Public School District"/>
    <n v="35"/>
    <n v="0"/>
    <n v="0"/>
    <n v="0"/>
    <n v="6"/>
    <n v="0"/>
    <n v="43"/>
    <n v="0"/>
    <n v="1.8290089323692044E-2"/>
    <n v="131"/>
    <n v="5.3710537105371055E-2"/>
    <n v="2351"/>
    <n v="2439"/>
    <x v="2581"/>
    <n v="11"/>
    <n v="139"/>
    <n v="54"/>
    <n v="173"/>
    <n v="123"/>
    <n v="0"/>
    <n v="0"/>
    <n v="0"/>
    <n v="0"/>
    <x v="2663"/>
    <x v="90"/>
    <x v="725"/>
    <x v="190"/>
    <x v="354"/>
    <n v="1.7730496453900711E-2"/>
    <n v="0"/>
    <n v="0"/>
    <n v="0"/>
    <n v="3.3519553072625698E-2"/>
    <n v="1.8290089323692044E-2"/>
  </r>
  <r>
    <x v="12"/>
    <s v="0534-01-000"/>
    <m/>
    <x v="0"/>
    <s v="Olmsted"/>
    <s v="Stewartville Public School District"/>
    <n v="26"/>
    <n v="0"/>
    <n v="3"/>
    <n v="0"/>
    <n v="0"/>
    <n v="5"/>
    <n v="27"/>
    <n v="2.8506271379703536E-3"/>
    <n v="1.5393386545039909E-2"/>
    <n v="116"/>
    <n v="6.3112078346028291E-2"/>
    <n v="1754"/>
    <n v="1838"/>
    <x v="2357"/>
    <n v="6"/>
    <n v="22"/>
    <n v="19"/>
    <n v="25"/>
    <n v="108"/>
    <n v="0"/>
    <n v="0"/>
    <n v="0"/>
    <n v="0"/>
    <x v="2664"/>
    <x v="31"/>
    <x v="51"/>
    <x v="60"/>
    <x v="24"/>
    <n v="1.5439429928741092E-2"/>
    <n v="0"/>
    <n v="0.12"/>
    <n v="0"/>
    <n v="0"/>
    <n v="1.8244013683010263E-2"/>
  </r>
  <r>
    <x v="7"/>
    <s v="0911-01-000"/>
    <m/>
    <x v="0"/>
    <s v="Isanti"/>
    <s v="Cambridge-Isanti Public School Dist"/>
    <n v="74"/>
    <n v="0"/>
    <n v="0"/>
    <n v="0"/>
    <n v="0"/>
    <n v="33"/>
    <n v="62"/>
    <n v="6.3327576280944155E-3"/>
    <n v="1.1897908270965266E-2"/>
    <n v="57"/>
    <n v="1.1018751208196405E-2"/>
    <n v="5211"/>
    <n v="5173"/>
    <x v="2701"/>
    <n v="62"/>
    <n v="91"/>
    <n v="98"/>
    <n v="116"/>
    <n v="50"/>
    <n v="0"/>
    <n v="0"/>
    <n v="0"/>
    <n v="0"/>
    <x v="2665"/>
    <x v="66"/>
    <x v="221"/>
    <x v="329"/>
    <x v="43"/>
    <n v="1.5320910973084885E-2"/>
    <n v="0"/>
    <n v="0"/>
    <n v="0"/>
    <n v="0"/>
    <n v="1.8230665899059681E-2"/>
  </r>
  <r>
    <x v="14"/>
    <s v="0492-01-000"/>
    <m/>
    <x v="0"/>
    <s v="Mower"/>
    <s v="Austin Public School District"/>
    <n v="61"/>
    <n v="0"/>
    <n v="0"/>
    <n v="0"/>
    <n v="7"/>
    <n v="0"/>
    <n v="76"/>
    <n v="0"/>
    <n v="1.8216682646212849E-2"/>
    <n v="50"/>
    <n v="1.2059816690786301E-2"/>
    <n v="4172"/>
    <n v="4146"/>
    <x v="2702"/>
    <n v="16"/>
    <n v="154"/>
    <n v="114"/>
    <n v="553"/>
    <n v="43"/>
    <n v="0"/>
    <n v="0"/>
    <n v="0"/>
    <n v="0"/>
    <x v="2666"/>
    <x v="105"/>
    <x v="726"/>
    <x v="371"/>
    <x v="772"/>
    <n v="1.8334836188758641E-2"/>
    <n v="0"/>
    <n v="0"/>
    <n v="0"/>
    <n v="1.2500000000000001E-2"/>
    <n v="1.8216682646212849E-2"/>
  </r>
  <r>
    <x v="13"/>
    <s v="0095-01-000"/>
    <m/>
    <x v="0"/>
    <s v="Carlton"/>
    <s v="Cromwell-Wright Public Schools"/>
    <n v="3"/>
    <n v="0"/>
    <n v="0"/>
    <n v="0"/>
    <n v="0"/>
    <n v="0"/>
    <n v="6"/>
    <n v="0"/>
    <n v="1.8181818181818181E-2"/>
    <n v="20"/>
    <n v="5.8139534883720929E-2"/>
    <n v="330"/>
    <n v="344"/>
    <x v="203"/>
    <n v="3"/>
    <n v="1"/>
    <n v="0"/>
    <n v="0"/>
    <n v="20"/>
    <n v="0"/>
    <n v="0"/>
    <n v="0"/>
    <n v="0"/>
    <x v="270"/>
    <x v="6"/>
    <x v="3"/>
    <x v="2"/>
    <x v="1"/>
    <n v="9.2879256965944269E-3"/>
    <n v="0"/>
    <n v="0"/>
    <n v="0"/>
    <n v="0"/>
    <n v="1.8181818181818181E-2"/>
  </r>
  <r>
    <x v="6"/>
    <s v="0727-01-000"/>
    <m/>
    <x v="0"/>
    <s v="Sherburne"/>
    <s v="Big Lake Public School District"/>
    <n v="54"/>
    <n v="0"/>
    <n v="0"/>
    <n v="0"/>
    <n v="0"/>
    <n v="32"/>
    <n v="31"/>
    <n v="9.2165898617511521E-3"/>
    <n v="8.9285714285714281E-3"/>
    <n v="33"/>
    <n v="9.5874491574665897E-3"/>
    <n v="3472"/>
    <n v="3442"/>
    <x v="2703"/>
    <n v="46"/>
    <n v="76"/>
    <n v="43"/>
    <n v="118"/>
    <n v="31"/>
    <n v="0"/>
    <n v="0"/>
    <n v="0"/>
    <n v="0"/>
    <x v="2667"/>
    <x v="212"/>
    <x v="492"/>
    <x v="65"/>
    <x v="516"/>
    <n v="1.6970458830923948E-2"/>
    <n v="0"/>
    <n v="0"/>
    <n v="0"/>
    <n v="0"/>
    <n v="1.8145161290322578E-2"/>
  </r>
  <r>
    <x v="9"/>
    <s v="0196-01-000"/>
    <s v="yes"/>
    <x v="1"/>
    <s v="Dakota"/>
    <s v="Rosemount-Apple Valley-Eagan"/>
    <n v="385"/>
    <n v="0"/>
    <n v="69"/>
    <n v="15"/>
    <n v="13"/>
    <n v="315"/>
    <n v="198"/>
    <n v="1.1129562237218669E-2"/>
    <n v="6.9957248348231638E-3"/>
    <n v="236"/>
    <n v="8.4207521587097694E-3"/>
    <n v="28303"/>
    <n v="28026"/>
    <x v="2704"/>
    <n v="143"/>
    <n v="2076"/>
    <n v="1840"/>
    <n v="1269"/>
    <n v="192"/>
    <n v="0"/>
    <n v="10"/>
    <n v="11"/>
    <n v="0"/>
    <x v="2668"/>
    <x v="149"/>
    <x v="727"/>
    <x v="644"/>
    <x v="773"/>
    <n v="1.6818837097549257E-2"/>
    <n v="0"/>
    <n v="3.231850117096019E-2"/>
    <n v="8.1344902386117132E-3"/>
    <n v="1.0140405616224649E-2"/>
    <n v="1.8125287072041835E-2"/>
  </r>
  <r>
    <x v="13"/>
    <s v="0833-01-000"/>
    <s v="yes"/>
    <x v="1"/>
    <s v="Washington"/>
    <s v="South Washington County School Dist"/>
    <n v="207"/>
    <n v="0"/>
    <n v="11"/>
    <n v="38"/>
    <n v="4"/>
    <n v="150"/>
    <n v="121"/>
    <n v="9.9993333777748158E-3"/>
    <n v="8.0661289247383507E-3"/>
    <n v="26"/>
    <n v="1.7619951206288968E-3"/>
    <n v="15001"/>
    <n v="14756"/>
    <x v="2705"/>
    <n v="81"/>
    <n v="468"/>
    <n v="456"/>
    <n v="316"/>
    <n v="23"/>
    <n v="0"/>
    <n v="0"/>
    <n v="0"/>
    <n v="0"/>
    <x v="2669"/>
    <x v="251"/>
    <x v="728"/>
    <x v="645"/>
    <x v="462"/>
    <n v="1.5188201628879594E-2"/>
    <n v="0"/>
    <n v="2.2964509394572025E-2"/>
    <n v="7.6923076923076927E-2"/>
    <n v="1.2500000000000001E-2"/>
    <n v="1.8065462302513165E-2"/>
  </r>
  <r>
    <x v="0"/>
    <s v="0595-01-000"/>
    <m/>
    <x v="0"/>
    <s v="Polk"/>
    <s v="East Grand Forks Public School Dist"/>
    <n v="27"/>
    <n v="0"/>
    <n v="0"/>
    <n v="0"/>
    <n v="0"/>
    <n v="7"/>
    <n v="22"/>
    <n v="4.3478260869565218E-3"/>
    <n v="1.3664596273291925E-2"/>
    <n v="170"/>
    <n v="9.7087378640776698E-2"/>
    <n v="1610"/>
    <n v="1751"/>
    <x v="1529"/>
    <n v="41"/>
    <n v="31"/>
    <n v="7"/>
    <n v="180"/>
    <n v="142"/>
    <n v="4"/>
    <n v="0"/>
    <n v="0"/>
    <n v="22"/>
    <x v="2670"/>
    <x v="52"/>
    <x v="20"/>
    <x v="36"/>
    <x v="746"/>
    <n v="1.9607843137254902E-2"/>
    <n v="0"/>
    <n v="0"/>
    <n v="0"/>
    <n v="0"/>
    <n v="1.8012422360248446E-2"/>
  </r>
  <r>
    <x v="14"/>
    <s v="0271-01-000"/>
    <s v="yes"/>
    <x v="1"/>
    <s v="Hennepin"/>
    <s v="Bloomington Public School District"/>
    <n v="110"/>
    <n v="0"/>
    <n v="38"/>
    <n v="14"/>
    <n v="13"/>
    <n v="47"/>
    <n v="146"/>
    <n v="4.3851464825527152E-3"/>
    <n v="1.3621944392610563E-2"/>
    <n v="7"/>
    <n v="6.6464109380934299E-4"/>
    <n v="10718"/>
    <n v="10532"/>
    <x v="2706"/>
    <n v="98"/>
    <n v="1367"/>
    <n v="912"/>
    <n v="774"/>
    <n v="3"/>
    <n v="0"/>
    <n v="0"/>
    <n v="0"/>
    <n v="0"/>
    <x v="2671"/>
    <x v="153"/>
    <x v="729"/>
    <x v="646"/>
    <x v="774"/>
    <n v="1.469017094017094E-2"/>
    <n v="0"/>
    <n v="2.7046263345195731E-2"/>
    <n v="1.511879049676026E-2"/>
    <n v="1.6518424396442185E-2"/>
    <n v="1.8007090875163279E-2"/>
  </r>
  <r>
    <x v="13"/>
    <s v="2184-01-000"/>
    <m/>
    <x v="0"/>
    <s v="Rock"/>
    <s v="Luverne Public School District"/>
    <n v="23"/>
    <n v="0"/>
    <n v="0"/>
    <n v="0"/>
    <n v="0"/>
    <n v="0"/>
    <n v="24"/>
    <n v="0"/>
    <n v="1.8004501125281319E-2"/>
    <n v="98"/>
    <n v="6.965174129353234E-2"/>
    <n v="1333"/>
    <n v="1407"/>
    <x v="2707"/>
    <n v="6"/>
    <n v="10"/>
    <n v="29"/>
    <n v="10"/>
    <n v="95"/>
    <n v="0"/>
    <n v="0"/>
    <n v="0"/>
    <n v="0"/>
    <x v="867"/>
    <x v="31"/>
    <x v="14"/>
    <x v="167"/>
    <x v="32"/>
    <n v="1.7968749999999999E-2"/>
    <n v="0"/>
    <n v="0"/>
    <n v="0"/>
    <n v="0"/>
    <n v="1.8004501125281319E-2"/>
  </r>
  <r>
    <x v="14"/>
    <s v="0390-01-000"/>
    <m/>
    <x v="0"/>
    <s v="Lake of The Woods"/>
    <s v="Lake of The Woods School District"/>
    <n v="12"/>
    <n v="0"/>
    <n v="0"/>
    <n v="0"/>
    <n v="0"/>
    <n v="0"/>
    <n v="12"/>
    <n v="0"/>
    <n v="1.7964071856287425E-2"/>
    <n v="21"/>
    <n v="3.10192023633678E-2"/>
    <n v="668"/>
    <n v="677"/>
    <x v="463"/>
    <n v="12"/>
    <n v="6"/>
    <n v="3"/>
    <n v="4"/>
    <n v="21"/>
    <n v="0"/>
    <n v="0"/>
    <n v="0"/>
    <n v="0"/>
    <x v="675"/>
    <x v="123"/>
    <x v="41"/>
    <x v="5"/>
    <x v="29"/>
    <n v="1.8662519440124418E-2"/>
    <n v="0"/>
    <n v="0"/>
    <n v="0"/>
    <n v="0"/>
    <n v="1.7964071856287425E-2"/>
  </r>
  <r>
    <x v="16"/>
    <s v="0150-01-000"/>
    <m/>
    <x v="0"/>
    <s v="Clay"/>
    <s v="Hawley Public School District"/>
    <n v="11"/>
    <n v="0"/>
    <n v="0"/>
    <n v="0"/>
    <n v="0"/>
    <n v="0"/>
    <n v="15"/>
    <n v="0"/>
    <n v="1.7964071856287425E-2"/>
    <n v="94"/>
    <n v="0.10284463894967177"/>
    <n v="835"/>
    <n v="914"/>
    <x v="1485"/>
    <n v="6"/>
    <n v="3"/>
    <n v="4"/>
    <n v="4"/>
    <n v="94"/>
    <n v="0"/>
    <n v="0"/>
    <n v="0"/>
    <n v="0"/>
    <x v="200"/>
    <x v="31"/>
    <x v="4"/>
    <x v="10"/>
    <x v="29"/>
    <n v="1.3513513513513514E-2"/>
    <n v="0"/>
    <n v="0"/>
    <n v="0"/>
    <n v="0"/>
    <n v="1.7964071856287425E-2"/>
  </r>
  <r>
    <x v="7"/>
    <s v="0129-01-000"/>
    <m/>
    <x v="0"/>
    <s v="Chippewa"/>
    <s v="Montevideo Public School District"/>
    <n v="10"/>
    <n v="0"/>
    <n v="0"/>
    <n v="0"/>
    <n v="3"/>
    <n v="0"/>
    <n v="22"/>
    <n v="0"/>
    <n v="1.7959183673469388E-2"/>
    <n v="139"/>
    <n v="0.10357675111773472"/>
    <n v="1225"/>
    <n v="1342"/>
    <x v="1015"/>
    <n v="21"/>
    <n v="13"/>
    <n v="10"/>
    <n v="122"/>
    <n v="130"/>
    <n v="0"/>
    <n v="0"/>
    <n v="0"/>
    <n v="0"/>
    <x v="1552"/>
    <x v="44"/>
    <x v="45"/>
    <x v="12"/>
    <x v="218"/>
    <n v="9.46969696969697E-3"/>
    <n v="0"/>
    <n v="0"/>
    <n v="0"/>
    <n v="2.4E-2"/>
    <n v="1.7959183673469388E-2"/>
  </r>
  <r>
    <x v="0"/>
    <s v="0533-01-000"/>
    <m/>
    <x v="0"/>
    <s v="Olmsted"/>
    <s v="Dover-Eyota Public School District"/>
    <n v="8"/>
    <n v="0"/>
    <n v="0"/>
    <n v="0"/>
    <n v="0"/>
    <n v="0"/>
    <n v="14"/>
    <n v="0"/>
    <n v="1.7948717948717947E-2"/>
    <n v="365"/>
    <n v="0.32272325375773653"/>
    <n v="780"/>
    <n v="1131"/>
    <x v="2708"/>
    <n v="1"/>
    <n v="5"/>
    <n v="17"/>
    <n v="11"/>
    <n v="356"/>
    <n v="0"/>
    <n v="0"/>
    <n v="4"/>
    <n v="0"/>
    <x v="310"/>
    <x v="3"/>
    <x v="5"/>
    <x v="31"/>
    <x v="6"/>
    <n v="1.0680907877169559E-2"/>
    <n v="0"/>
    <n v="0"/>
    <n v="0"/>
    <n v="0"/>
    <n v="1.7948717948717947E-2"/>
  </r>
  <r>
    <x v="6"/>
    <s v="0099-01-000"/>
    <m/>
    <x v="0"/>
    <s v="Carlton"/>
    <s v="Esko Public School District"/>
    <n v="10"/>
    <n v="0"/>
    <n v="0"/>
    <n v="0"/>
    <n v="0"/>
    <n v="0"/>
    <n v="18"/>
    <n v="0"/>
    <n v="1.7928286852589643E-2"/>
    <n v="144"/>
    <n v="0.12743362831858407"/>
    <n v="1004"/>
    <n v="1130"/>
    <x v="566"/>
    <n v="9"/>
    <n v="5"/>
    <n v="7"/>
    <n v="3"/>
    <n v="133"/>
    <n v="4"/>
    <n v="0"/>
    <n v="0"/>
    <n v="0"/>
    <x v="1494"/>
    <x v="43"/>
    <x v="5"/>
    <x v="36"/>
    <x v="17"/>
    <n v="1.0172939979654121E-2"/>
    <n v="0"/>
    <n v="0"/>
    <n v="0"/>
    <n v="0"/>
    <n v="1.7928286852589643E-2"/>
  </r>
  <r>
    <x v="13"/>
    <s v="0276-01-000"/>
    <s v="yes"/>
    <x v="1"/>
    <s v="Hennepin"/>
    <s v="Minnetonka Public School District"/>
    <n v="118"/>
    <n v="0"/>
    <n v="6"/>
    <n v="0"/>
    <n v="0"/>
    <n v="13"/>
    <n v="127"/>
    <n v="1.6632548618219038E-3"/>
    <n v="1.6248720573183214E-2"/>
    <n v="45"/>
    <n v="5.8282605880067345E-3"/>
    <n v="7816"/>
    <n v="7721"/>
    <x v="2709"/>
    <n v="12"/>
    <n v="79"/>
    <n v="217"/>
    <n v="96"/>
    <n v="32"/>
    <n v="0"/>
    <n v="0"/>
    <n v="4"/>
    <n v="0"/>
    <x v="2672"/>
    <x v="123"/>
    <x v="659"/>
    <x v="23"/>
    <x v="428"/>
    <n v="1.5937331172339277E-2"/>
    <n v="0"/>
    <n v="7.0588235294117646E-2"/>
    <n v="0"/>
    <n v="0"/>
    <n v="1.7911975435005119E-2"/>
  </r>
  <r>
    <x v="4"/>
    <s v="0273-01-000"/>
    <s v="yes"/>
    <x v="1"/>
    <s v="Hennepin"/>
    <s v="Edina Public School District"/>
    <n v="92"/>
    <n v="0"/>
    <n v="15"/>
    <n v="3"/>
    <n v="0"/>
    <n v="37"/>
    <n v="85"/>
    <n v="5.4204512159390563E-3"/>
    <n v="1.2452387928508644E-2"/>
    <n v="1104"/>
    <n v="0.14139344262295081"/>
    <n v="6826"/>
    <n v="7808"/>
    <x v="2710"/>
    <n v="13"/>
    <n v="439"/>
    <n v="497"/>
    <n v="185"/>
    <n v="726"/>
    <n v="3"/>
    <n v="201"/>
    <n v="96"/>
    <n v="46"/>
    <x v="2673"/>
    <x v="87"/>
    <x v="378"/>
    <x v="647"/>
    <x v="201"/>
    <n v="1.5231788079470199E-2"/>
    <n v="0"/>
    <n v="5.9288537549407112E-2"/>
    <n v="7.4257425742574254E-3"/>
    <n v="0"/>
    <n v="1.7872839144447698E-2"/>
  </r>
  <r>
    <x v="14"/>
    <s v="0002-01-000"/>
    <m/>
    <x v="0"/>
    <s v="Aitkin"/>
    <s v="Hill City Public School District"/>
    <n v="6"/>
    <n v="0"/>
    <n v="0"/>
    <n v="0"/>
    <n v="0"/>
    <n v="0"/>
    <n v="6"/>
    <n v="0"/>
    <n v="1.7857142857142856E-2"/>
    <n v="22"/>
    <n v="6.25E-2"/>
    <n v="336"/>
    <n v="352"/>
    <x v="473"/>
    <n v="4"/>
    <n v="0"/>
    <n v="0"/>
    <n v="3"/>
    <n v="20"/>
    <n v="0"/>
    <n v="0"/>
    <n v="0"/>
    <n v="0"/>
    <x v="929"/>
    <x v="2"/>
    <x v="0"/>
    <x v="2"/>
    <x v="17"/>
    <n v="1.812688821752266E-2"/>
    <n v="0"/>
    <n v="0"/>
    <n v="0"/>
    <n v="0"/>
    <n v="1.7857142857142856E-2"/>
  </r>
  <r>
    <x v="16"/>
    <s v="0278-01-000"/>
    <s v="yes"/>
    <x v="1"/>
    <s v="Hennepin"/>
    <s v="Orono Public School District"/>
    <n v="36"/>
    <n v="0"/>
    <n v="0"/>
    <n v="3"/>
    <n v="0"/>
    <n v="0"/>
    <n v="42"/>
    <n v="0"/>
    <n v="1.7796610169491526E-2"/>
    <n v="269"/>
    <n v="0.10398144568998841"/>
    <n v="2360"/>
    <n v="2587"/>
    <x v="2711"/>
    <n v="8"/>
    <n v="28"/>
    <n v="46"/>
    <n v="36"/>
    <n v="254"/>
    <n v="0"/>
    <n v="3"/>
    <n v="0"/>
    <n v="0"/>
    <x v="2674"/>
    <x v="35"/>
    <x v="51"/>
    <x v="54"/>
    <x v="113"/>
    <n v="1.5992892047978675E-2"/>
    <n v="0"/>
    <n v="0"/>
    <n v="6.1224489795918366E-2"/>
    <n v="0"/>
    <n v="1.7796610169491526E-2"/>
  </r>
  <r>
    <x v="13"/>
    <s v="0256-01-000"/>
    <m/>
    <x v="0"/>
    <s v="Goodhue"/>
    <s v="Red Wing Public School District"/>
    <n v="59"/>
    <n v="0"/>
    <n v="0"/>
    <n v="0"/>
    <n v="0"/>
    <n v="0"/>
    <n v="61"/>
    <n v="0"/>
    <n v="1.7768715409263034E-2"/>
    <n v="38"/>
    <n v="1.1143695014662757E-2"/>
    <n v="3433"/>
    <n v="3410"/>
    <x v="2457"/>
    <n v="82"/>
    <n v="60"/>
    <n v="50"/>
    <n v="22"/>
    <n v="32"/>
    <n v="0"/>
    <n v="0"/>
    <n v="0"/>
    <n v="0"/>
    <x v="2675"/>
    <x v="21"/>
    <x v="227"/>
    <x v="237"/>
    <x v="9"/>
    <n v="1.8368617683686177E-2"/>
    <n v="0"/>
    <n v="0"/>
    <n v="0"/>
    <n v="0"/>
    <n v="1.7768715409263034E-2"/>
  </r>
  <r>
    <x v="7"/>
    <s v="0273-01-000"/>
    <s v="yes"/>
    <x v="1"/>
    <s v="Hennepin"/>
    <s v="Edina Public School District"/>
    <n v="85"/>
    <n v="0"/>
    <n v="12"/>
    <n v="4"/>
    <n v="6"/>
    <n v="51"/>
    <n v="78"/>
    <n v="7.0218917802560921E-3"/>
    <n v="1.0739363899215201E-2"/>
    <n v="1161"/>
    <n v="0.1399638336347197"/>
    <n v="7263"/>
    <n v="8295"/>
    <x v="2712"/>
    <n v="22"/>
    <n v="473"/>
    <n v="611"/>
    <n v="241"/>
    <n v="798"/>
    <n v="0"/>
    <n v="192"/>
    <n v="92"/>
    <n v="41"/>
    <x v="2676"/>
    <x v="55"/>
    <x v="730"/>
    <x v="648"/>
    <x v="247"/>
    <n v="1.3632718524458701E-2"/>
    <n v="0"/>
    <n v="4.0955631399317405E-2"/>
    <n v="7.6481835564053535E-3"/>
    <n v="2.9126213592233011E-2"/>
    <n v="1.7761255679471292E-2"/>
  </r>
  <r>
    <x v="6"/>
    <s v="0511-01-000"/>
    <m/>
    <x v="0"/>
    <s v="Nobles"/>
    <s v="Adrian Public School District"/>
    <n v="4"/>
    <n v="0"/>
    <n v="0"/>
    <n v="0"/>
    <n v="0"/>
    <n v="0"/>
    <n v="9"/>
    <n v="0"/>
    <n v="1.7751479289940829E-2"/>
    <n v="139"/>
    <n v="0.21821036106750394"/>
    <n v="507"/>
    <n v="637"/>
    <x v="346"/>
    <n v="2"/>
    <n v="0"/>
    <n v="7"/>
    <n v="8"/>
    <n v="135"/>
    <n v="0"/>
    <n v="0"/>
    <n v="0"/>
    <n v="0"/>
    <x v="1891"/>
    <x v="16"/>
    <x v="0"/>
    <x v="36"/>
    <x v="27"/>
    <n v="8.1799591002044997E-3"/>
    <n v="0"/>
    <n v="0"/>
    <n v="0"/>
    <n v="0"/>
    <n v="1.7751479289940829E-2"/>
  </r>
  <r>
    <x v="6"/>
    <s v="0726-01-000"/>
    <m/>
    <x v="0"/>
    <s v="Sherburne"/>
    <s v="Becker Public School District"/>
    <n v="46"/>
    <n v="0"/>
    <n v="0"/>
    <n v="0"/>
    <n v="0"/>
    <n v="14"/>
    <n v="33"/>
    <n v="5.2770448548812663E-3"/>
    <n v="1.2438748586505842E-2"/>
    <n v="19"/>
    <n v="7.2380952380952379E-3"/>
    <n v="2653"/>
    <n v="2625"/>
    <x v="2123"/>
    <n v="12"/>
    <n v="14"/>
    <n v="21"/>
    <n v="28"/>
    <n v="17"/>
    <n v="0"/>
    <n v="0"/>
    <n v="0"/>
    <n v="0"/>
    <x v="2677"/>
    <x v="123"/>
    <x v="27"/>
    <x v="25"/>
    <x v="16"/>
    <n v="1.7836370686312525E-2"/>
    <n v="0"/>
    <n v="0"/>
    <n v="0"/>
    <n v="0"/>
    <n v="1.7715793441387108E-2"/>
  </r>
  <r>
    <x v="6"/>
    <s v="0492-01-000"/>
    <m/>
    <x v="0"/>
    <s v="Mower"/>
    <s v="Austin Public School District"/>
    <n v="63"/>
    <n v="0"/>
    <n v="0"/>
    <n v="0"/>
    <n v="0"/>
    <n v="6"/>
    <n v="70"/>
    <n v="1.3934045517882026E-3"/>
    <n v="1.6256386437529028E-2"/>
    <n v="46"/>
    <n v="1.0757717492984098E-2"/>
    <n v="4306"/>
    <n v="4276"/>
    <x v="2713"/>
    <n v="23"/>
    <n v="150"/>
    <n v="117"/>
    <n v="682"/>
    <n v="40"/>
    <n v="3"/>
    <n v="0"/>
    <n v="0"/>
    <n v="0"/>
    <x v="2666"/>
    <x v="190"/>
    <x v="731"/>
    <x v="286"/>
    <x v="775"/>
    <n v="1.8935978358881875E-2"/>
    <n v="0"/>
    <n v="0"/>
    <n v="0"/>
    <n v="0"/>
    <n v="1.7649790989317231E-2"/>
  </r>
  <r>
    <x v="16"/>
    <s v="0138-01-000"/>
    <m/>
    <x v="0"/>
    <s v="Chisago"/>
    <s v="North Branch Public Schools"/>
    <n v="59"/>
    <n v="0"/>
    <n v="0"/>
    <n v="0"/>
    <n v="0"/>
    <n v="0"/>
    <n v="66"/>
    <n v="0"/>
    <n v="1.7637626937466594E-2"/>
    <n v="70"/>
    <n v="1.8686599038974908E-2"/>
    <n v="3742"/>
    <n v="3746"/>
    <x v="2714"/>
    <n v="10"/>
    <n v="24"/>
    <n v="57"/>
    <n v="34"/>
    <n v="61"/>
    <n v="0"/>
    <n v="0"/>
    <n v="0"/>
    <n v="0"/>
    <x v="2678"/>
    <x v="87"/>
    <x v="39"/>
    <x v="56"/>
    <x v="157"/>
    <n v="1.6302846090080134E-2"/>
    <n v="0"/>
    <n v="0"/>
    <n v="0"/>
    <n v="0"/>
    <n v="1.7637626937466594E-2"/>
  </r>
  <r>
    <x v="16"/>
    <s v="0833-01-000"/>
    <s v="yes"/>
    <x v="1"/>
    <s v="Washington"/>
    <s v="South Washington County School Dist"/>
    <n v="202"/>
    <n v="0"/>
    <n v="15"/>
    <n v="35"/>
    <n v="6"/>
    <n v="176"/>
    <n v="91"/>
    <n v="1.1588095865156703E-2"/>
    <n v="5.9915722939162495E-3"/>
    <n v="32"/>
    <n v="2.1400387882030362E-3"/>
    <n v="15188"/>
    <n v="14953"/>
    <x v="2715"/>
    <n v="78"/>
    <n v="577"/>
    <n v="532"/>
    <n v="357"/>
    <n v="22"/>
    <n v="0"/>
    <n v="0"/>
    <n v="0"/>
    <n v="0"/>
    <x v="2679"/>
    <x v="75"/>
    <x v="732"/>
    <x v="649"/>
    <x v="732"/>
    <n v="1.4864964309367871E-2"/>
    <n v="0"/>
    <n v="2.5337837837837839E-2"/>
    <n v="6.1728395061728392E-2"/>
    <n v="1.6528925619834711E-2"/>
    <n v="1.7579668159072952E-2"/>
  </r>
  <r>
    <x v="16"/>
    <s v="0622-01-000"/>
    <s v="yes"/>
    <x v="1"/>
    <s v="Ramsey"/>
    <s v="North St Paul-Maplewood Oakdale Public School District"/>
    <n v="134"/>
    <n v="0"/>
    <n v="25"/>
    <n v="22"/>
    <n v="8"/>
    <n v="35"/>
    <n v="171"/>
    <n v="2.9827850690301687E-3"/>
    <n v="1.4573035622975967E-2"/>
    <n v="26"/>
    <n v="2.2503029253938029E-3"/>
    <n v="11734"/>
    <n v="11554"/>
    <x v="2716"/>
    <n v="114"/>
    <n v="556"/>
    <n v="623"/>
    <n v="303"/>
    <n v="22"/>
    <n v="0"/>
    <n v="0"/>
    <n v="0"/>
    <n v="0"/>
    <x v="2680"/>
    <x v="155"/>
    <x v="733"/>
    <x v="650"/>
    <x v="166"/>
    <n v="1.3306852035749751E-2"/>
    <n v="0"/>
    <n v="4.3029259896729774E-2"/>
    <n v="3.4108527131782945E-2"/>
    <n v="2.5723472668810289E-2"/>
    <n v="1.7555820692006136E-2"/>
  </r>
  <r>
    <x v="4"/>
    <s v="0578-01-000"/>
    <m/>
    <x v="0"/>
    <s v="Pine"/>
    <s v="Pine City Public School District"/>
    <n v="26"/>
    <n v="0"/>
    <n v="0"/>
    <n v="0"/>
    <n v="0"/>
    <n v="3"/>
    <n v="26"/>
    <n v="1.8148820326678765E-3"/>
    <n v="1.572897761645493E-2"/>
    <n v="15"/>
    <n v="9.1519219035997561E-3"/>
    <n v="1653"/>
    <n v="1639"/>
    <x v="1291"/>
    <n v="19"/>
    <n v="19"/>
    <n v="13"/>
    <n v="18"/>
    <n v="11"/>
    <n v="0"/>
    <n v="0"/>
    <n v="0"/>
    <n v="0"/>
    <x v="2681"/>
    <x v="54"/>
    <x v="57"/>
    <x v="31"/>
    <x v="39"/>
    <n v="1.6403785488958992E-2"/>
    <n v="0"/>
    <n v="0"/>
    <n v="0"/>
    <n v="0"/>
    <n v="1.7543859649122806E-2"/>
  </r>
  <r>
    <x v="8"/>
    <s v="0690-01-000"/>
    <m/>
    <x v="0"/>
    <s v="Roseau"/>
    <s v="Warroad Public School District"/>
    <n v="13"/>
    <n v="0"/>
    <n v="0"/>
    <n v="0"/>
    <n v="3"/>
    <n v="0"/>
    <n v="20"/>
    <n v="0"/>
    <n v="1.7513134851138354E-2"/>
    <n v="24"/>
    <n v="2.0942408376963352E-2"/>
    <n v="1142"/>
    <n v="1146"/>
    <x v="995"/>
    <n v="114"/>
    <n v="5"/>
    <n v="88"/>
    <n v="0"/>
    <n v="17"/>
    <n v="6"/>
    <n v="0"/>
    <n v="0"/>
    <n v="0"/>
    <x v="279"/>
    <x v="225"/>
    <x v="5"/>
    <x v="338"/>
    <x v="17"/>
    <n v="1.3903743315508022E-2"/>
    <n v="0"/>
    <n v="0"/>
    <n v="0"/>
    <n v="1"/>
    <n v="1.7513134851138354E-2"/>
  </r>
  <r>
    <x v="8"/>
    <s v="0726-01-000"/>
    <m/>
    <x v="0"/>
    <s v="Sherburne"/>
    <s v="Becker Public School District"/>
    <n v="42"/>
    <n v="0"/>
    <n v="0"/>
    <n v="0"/>
    <n v="0"/>
    <n v="20"/>
    <n v="29"/>
    <n v="7.1199715201139199E-3"/>
    <n v="1.0323958704165184E-2"/>
    <n v="76"/>
    <n v="2.6798307475317348E-2"/>
    <n v="2809"/>
    <n v="2836"/>
    <x v="1052"/>
    <n v="32"/>
    <n v="23"/>
    <n v="22"/>
    <n v="34"/>
    <n v="69"/>
    <n v="0"/>
    <n v="0"/>
    <n v="0"/>
    <n v="0"/>
    <x v="2682"/>
    <x v="118"/>
    <x v="23"/>
    <x v="224"/>
    <x v="157"/>
    <n v="1.5567086730911787E-2"/>
    <n v="0"/>
    <n v="0"/>
    <n v="0"/>
    <n v="0"/>
    <n v="1.7443930224279106E-2"/>
  </r>
  <r>
    <x v="16"/>
    <s v="0441-01-000"/>
    <m/>
    <x v="0"/>
    <s v="Marshall"/>
    <s v="Marshall County Central Schools"/>
    <n v="5"/>
    <n v="0"/>
    <n v="0"/>
    <n v="0"/>
    <n v="0"/>
    <n v="0"/>
    <n v="6"/>
    <n v="0"/>
    <n v="1.7441860465116279E-2"/>
    <n v="38"/>
    <n v="0.10106382978723404"/>
    <n v="344"/>
    <n v="376"/>
    <x v="230"/>
    <n v="0"/>
    <n v="2"/>
    <n v="3"/>
    <n v="0"/>
    <n v="35"/>
    <n v="0"/>
    <n v="0"/>
    <n v="0"/>
    <n v="0"/>
    <x v="27"/>
    <x v="0"/>
    <x v="6"/>
    <x v="5"/>
    <x v="1"/>
    <n v="1.466275659824047E-2"/>
    <n v="0"/>
    <n v="0"/>
    <n v="0"/>
    <n v="0"/>
    <n v="1.7441860465116279E-2"/>
  </r>
  <r>
    <x v="12"/>
    <s v="0129-01-000"/>
    <m/>
    <x v="0"/>
    <s v="Chippewa"/>
    <s v="Montevideo Public School District"/>
    <n v="15"/>
    <n v="0"/>
    <n v="0"/>
    <n v="0"/>
    <n v="0"/>
    <n v="0"/>
    <n v="25"/>
    <n v="0"/>
    <n v="1.7433751743375175E-2"/>
    <n v="119"/>
    <n v="7.7879581151832467E-2"/>
    <n v="1434"/>
    <n v="1528"/>
    <x v="2530"/>
    <n v="2"/>
    <n v="9"/>
    <n v="10"/>
    <n v="58"/>
    <n v="117"/>
    <n v="0"/>
    <n v="0"/>
    <n v="0"/>
    <n v="0"/>
    <x v="2683"/>
    <x v="16"/>
    <x v="13"/>
    <x v="12"/>
    <x v="40"/>
    <n v="1.1135857461024499E-2"/>
    <n v="0"/>
    <n v="0"/>
    <n v="0"/>
    <n v="0"/>
    <n v="1.7433751743375175E-2"/>
  </r>
  <r>
    <x v="7"/>
    <s v="0595-01-000"/>
    <m/>
    <x v="0"/>
    <s v="Polk"/>
    <s v="East Grand Forks Public School Dist"/>
    <n v="23"/>
    <n v="0"/>
    <n v="0"/>
    <n v="0"/>
    <n v="0"/>
    <n v="7"/>
    <n v="21"/>
    <n v="4.3505282784338101E-3"/>
    <n v="1.305158483530143E-2"/>
    <n v="177"/>
    <n v="0.10068259385665529"/>
    <n v="1609"/>
    <n v="1758"/>
    <x v="2717"/>
    <n v="32"/>
    <n v="35"/>
    <n v="8"/>
    <n v="174"/>
    <n v="152"/>
    <n v="4"/>
    <n v="0"/>
    <n v="0"/>
    <n v="19"/>
    <x v="306"/>
    <x v="115"/>
    <x v="139"/>
    <x v="8"/>
    <x v="110"/>
    <n v="1.6666666666666666E-2"/>
    <n v="0"/>
    <n v="0"/>
    <n v="0"/>
    <n v="0"/>
    <n v="1.740211311373524E-2"/>
  </r>
  <r>
    <x v="17"/>
    <s v="0748-01-000"/>
    <m/>
    <x v="0"/>
    <s v="Stearns"/>
    <s v="Sartell-St. Stephen School District"/>
    <n v="43"/>
    <n v="0"/>
    <n v="0"/>
    <n v="0"/>
    <n v="0"/>
    <n v="12"/>
    <n v="34"/>
    <n v="4.5197740112994352E-3"/>
    <n v="1.2806026365348399E-2"/>
    <n v="103"/>
    <n v="3.7979351032448379E-2"/>
    <n v="2655"/>
    <n v="2712"/>
    <x v="2718"/>
    <n v="4"/>
    <n v="21"/>
    <n v="50"/>
    <n v="8"/>
    <n v="97"/>
    <n v="0"/>
    <n v="0"/>
    <n v="0"/>
    <n v="0"/>
    <x v="2684"/>
    <x v="2"/>
    <x v="16"/>
    <x v="237"/>
    <x v="27"/>
    <n v="1.6699029126213592E-2"/>
    <n v="0"/>
    <n v="0"/>
    <n v="0"/>
    <n v="0"/>
    <n v="1.7325800376647833E-2"/>
  </r>
  <r>
    <x v="6"/>
    <s v="0012-01-000"/>
    <s v="yes"/>
    <x v="1"/>
    <s v="Anoka"/>
    <s v="Centennial Public School District"/>
    <n v="96"/>
    <n v="0"/>
    <n v="0"/>
    <n v="8"/>
    <n v="0"/>
    <n v="20"/>
    <n v="96"/>
    <n v="2.9664787896766538E-3"/>
    <n v="1.4239098190447939E-2"/>
    <n v="374"/>
    <n v="5.3428571428571429E-2"/>
    <n v="6742"/>
    <n v="7000"/>
    <x v="2719"/>
    <n v="97"/>
    <n v="114"/>
    <n v="302"/>
    <n v="133"/>
    <n v="334"/>
    <n v="0"/>
    <n v="0"/>
    <n v="12"/>
    <n v="5"/>
    <x v="2685"/>
    <x v="64"/>
    <x v="215"/>
    <x v="651"/>
    <x v="432"/>
    <n v="1.5696533682145193E-2"/>
    <n v="0"/>
    <n v="0"/>
    <n v="2.6845637583892617E-2"/>
    <n v="0"/>
    <n v="1.7205576980124593E-2"/>
  </r>
  <r>
    <x v="16"/>
    <s v="0482-01-000"/>
    <m/>
    <x v="0"/>
    <s v="Morrison"/>
    <s v="Little Falls Public School District"/>
    <n v="55"/>
    <n v="0"/>
    <n v="0"/>
    <n v="0"/>
    <n v="0"/>
    <n v="0"/>
    <n v="58"/>
    <n v="0"/>
    <n v="1.7164841669132881E-2"/>
    <n v="136"/>
    <n v="3.9340468614405551E-2"/>
    <n v="3379"/>
    <n v="3457"/>
    <x v="1818"/>
    <n v="16"/>
    <n v="22"/>
    <n v="20"/>
    <n v="29"/>
    <n v="129"/>
    <n v="0"/>
    <n v="0"/>
    <n v="0"/>
    <n v="0"/>
    <x v="1122"/>
    <x v="105"/>
    <x v="7"/>
    <x v="38"/>
    <x v="106"/>
    <n v="1.6686893203883495E-2"/>
    <n v="0"/>
    <n v="0"/>
    <n v="0"/>
    <n v="0"/>
    <n v="1.7164841669132881E-2"/>
  </r>
  <r>
    <x v="16"/>
    <s v="0700-01-000"/>
    <m/>
    <x v="0"/>
    <s v="Saint Louis"/>
    <s v="Hermantown Public School District"/>
    <n v="28"/>
    <n v="0"/>
    <n v="0"/>
    <n v="0"/>
    <n v="0"/>
    <n v="0"/>
    <n v="32"/>
    <n v="0"/>
    <n v="1.7112299465240642E-2"/>
    <n v="117"/>
    <n v="5.9846547314578002E-2"/>
    <n v="1870"/>
    <n v="1955"/>
    <x v="1309"/>
    <n v="28"/>
    <n v="5"/>
    <n v="24"/>
    <n v="13"/>
    <n v="115"/>
    <n v="0"/>
    <n v="0"/>
    <n v="0"/>
    <n v="0"/>
    <x v="1727"/>
    <x v="115"/>
    <x v="5"/>
    <x v="39"/>
    <x v="8"/>
    <n v="1.557285873192436E-2"/>
    <n v="0"/>
    <n v="0"/>
    <n v="0"/>
    <n v="0"/>
    <n v="1.7112299465240642E-2"/>
  </r>
  <r>
    <x v="17"/>
    <s v="0534-01-000"/>
    <m/>
    <x v="0"/>
    <s v="Olmsted"/>
    <s v="Stewartville Public School District"/>
    <n v="27"/>
    <n v="0"/>
    <n v="0"/>
    <n v="0"/>
    <n v="0"/>
    <n v="4"/>
    <n v="26"/>
    <n v="2.2740193291642978E-3"/>
    <n v="1.4781125639567936E-2"/>
    <n v="95"/>
    <n v="5.2083333333333336E-2"/>
    <n v="1759"/>
    <n v="1824"/>
    <x v="2720"/>
    <n v="5"/>
    <n v="18"/>
    <n v="18"/>
    <n v="33"/>
    <n v="88"/>
    <n v="0"/>
    <n v="0"/>
    <n v="0"/>
    <n v="0"/>
    <x v="1734"/>
    <x v="43"/>
    <x v="67"/>
    <x v="105"/>
    <x v="105"/>
    <n v="1.5985790408525755E-2"/>
    <n v="0"/>
    <n v="0"/>
    <n v="0"/>
    <n v="0"/>
    <n v="1.7055144968732235E-2"/>
  </r>
  <r>
    <x v="8"/>
    <s v="0273-01-000"/>
    <s v="yes"/>
    <x v="1"/>
    <s v="Hennepin"/>
    <s v="Edina Public School District"/>
    <n v="79"/>
    <n v="0"/>
    <n v="16"/>
    <n v="6"/>
    <n v="0"/>
    <n v="47"/>
    <n v="72"/>
    <n v="6.7306315337247605E-3"/>
    <n v="1.0310754689961335E-2"/>
    <n v="1112"/>
    <n v="0.13941825476429287"/>
    <n v="6983"/>
    <n v="7976"/>
    <x v="2721"/>
    <n v="21"/>
    <n v="440"/>
    <n v="534"/>
    <n v="211"/>
    <n v="759"/>
    <n v="3"/>
    <n v="184"/>
    <n v="86"/>
    <n v="48"/>
    <x v="2686"/>
    <x v="132"/>
    <x v="734"/>
    <x v="652"/>
    <x v="415"/>
    <n v="1.297208538587849E-2"/>
    <n v="0"/>
    <n v="5.8823529411764705E-2"/>
    <n v="1.3215859030837005E-2"/>
    <n v="0"/>
    <n v="1.7041386223686096E-2"/>
  </r>
  <r>
    <x v="6"/>
    <s v="0006-03-000"/>
    <s v="yes"/>
    <x v="1"/>
    <s v="Dakota"/>
    <s v="South St. Paul Public School Dist."/>
    <n v="29"/>
    <n v="0"/>
    <n v="8"/>
    <n v="0"/>
    <n v="3"/>
    <n v="21"/>
    <n v="31"/>
    <n v="6.8627450980392156E-3"/>
    <n v="1.0130718954248366E-2"/>
    <n v="243"/>
    <n v="7.4746231928637344E-2"/>
    <n v="3060"/>
    <n v="3251"/>
    <x v="2722"/>
    <n v="35"/>
    <n v="255"/>
    <n v="40"/>
    <n v="506"/>
    <n v="176"/>
    <n v="0"/>
    <n v="11"/>
    <n v="0"/>
    <n v="38"/>
    <x v="390"/>
    <x v="5"/>
    <x v="511"/>
    <x v="154"/>
    <x v="776"/>
    <n v="1.2786596119929453E-2"/>
    <n v="0"/>
    <n v="3.1746031746031744E-2"/>
    <n v="0"/>
    <n v="6.369426751592357E-3"/>
    <n v="1.6993464052287584E-2"/>
  </r>
  <r>
    <x v="13"/>
    <s v="0716-01-000"/>
    <s v="yes"/>
    <x v="1"/>
    <s v="Scott"/>
    <s v="Belle Plaine Public School District"/>
    <n v="16"/>
    <n v="0"/>
    <n v="0"/>
    <n v="0"/>
    <n v="0"/>
    <n v="7"/>
    <n v="12"/>
    <n v="6.2388591800356507E-3"/>
    <n v="1.06951871657754E-2"/>
    <n v="42"/>
    <n v="3.6681222707423577E-2"/>
    <n v="1122"/>
    <n v="1145"/>
    <x v="1769"/>
    <n v="2"/>
    <n v="3"/>
    <n v="12"/>
    <n v="6"/>
    <n v="37"/>
    <n v="0"/>
    <n v="0"/>
    <n v="0"/>
    <n v="0"/>
    <x v="2110"/>
    <x v="16"/>
    <x v="4"/>
    <x v="17"/>
    <x v="21"/>
    <n v="1.4519056261343012E-2"/>
    <n v="0"/>
    <n v="0"/>
    <n v="0"/>
    <n v="0"/>
    <n v="1.6934046345811051E-2"/>
  </r>
  <r>
    <x v="17"/>
    <s v="0834-01-000"/>
    <s v="yes"/>
    <x v="1"/>
    <s v="Washington"/>
    <s v="Stillwater Area Public School Dist."/>
    <n v="137"/>
    <n v="0"/>
    <n v="0"/>
    <n v="9"/>
    <n v="3"/>
    <n v="121"/>
    <n v="34"/>
    <n v="1.3175087108013937E-2"/>
    <n v="3.7020905923344947E-3"/>
    <n v="10"/>
    <n v="1.1063170704723973E-3"/>
    <n v="9184"/>
    <n v="9039"/>
    <x v="2723"/>
    <n v="20"/>
    <n v="70"/>
    <n v="184"/>
    <n v="85"/>
    <n v="6"/>
    <n v="0"/>
    <n v="0"/>
    <n v="0"/>
    <n v="0"/>
    <x v="2687"/>
    <x v="190"/>
    <x v="382"/>
    <x v="565"/>
    <x v="145"/>
    <n v="1.5548745885824538E-2"/>
    <n v="0"/>
    <n v="0"/>
    <n v="4.6632124352331605E-2"/>
    <n v="3.4090909090909088E-2"/>
    <n v="1.6877177700348432E-2"/>
  </r>
  <r>
    <x v="9"/>
    <s v="0726-01-000"/>
    <m/>
    <x v="0"/>
    <s v="Sherburne"/>
    <s v="Becker Public School District"/>
    <n v="38"/>
    <n v="0"/>
    <n v="0"/>
    <n v="0"/>
    <n v="0"/>
    <n v="15"/>
    <n v="30"/>
    <n v="5.6053811659192822E-3"/>
    <n v="1.1210762331838564E-2"/>
    <n v="66"/>
    <n v="2.4471635150166853E-2"/>
    <n v="2676"/>
    <n v="2697"/>
    <x v="2724"/>
    <n v="13"/>
    <n v="16"/>
    <n v="21"/>
    <n v="28"/>
    <n v="56"/>
    <n v="0"/>
    <n v="0"/>
    <n v="0"/>
    <n v="0"/>
    <x v="1559"/>
    <x v="91"/>
    <x v="31"/>
    <x v="25"/>
    <x v="16"/>
    <n v="1.4609765474817378E-2"/>
    <n v="0"/>
    <n v="0"/>
    <n v="0"/>
    <n v="0"/>
    <n v="1.6816143497757848E-2"/>
  </r>
  <r>
    <x v="17"/>
    <s v="0016-01-000"/>
    <s v="yes"/>
    <x v="1"/>
    <s v="Anoka"/>
    <s v="Spring Lake Park Public Schools"/>
    <n v="56"/>
    <n v="3"/>
    <n v="3"/>
    <n v="0"/>
    <n v="0"/>
    <n v="0"/>
    <n v="70"/>
    <n v="0"/>
    <n v="1.6782546152001917E-2"/>
    <n v="158"/>
    <n v="3.7097910307583942E-2"/>
    <n v="4171"/>
    <n v="4259"/>
    <x v="2725"/>
    <n v="68"/>
    <n v="123"/>
    <n v="223"/>
    <n v="143"/>
    <n v="146"/>
    <n v="0"/>
    <n v="0"/>
    <n v="3"/>
    <n v="0"/>
    <x v="1332"/>
    <x v="337"/>
    <x v="254"/>
    <x v="315"/>
    <x v="420"/>
    <n v="1.5503875968992248E-2"/>
    <n v="4.2253521126760563E-2"/>
    <n v="2.3809523809523808E-2"/>
    <n v="0"/>
    <n v="0"/>
    <n v="1.6782546152001917E-2"/>
  </r>
  <r>
    <x v="9"/>
    <s v="0051-01-000"/>
    <m/>
    <x v="0"/>
    <s v="Benton"/>
    <s v="Foley Public School District"/>
    <n v="19"/>
    <n v="0"/>
    <n v="0"/>
    <n v="0"/>
    <n v="0"/>
    <n v="5"/>
    <n v="24"/>
    <n v="2.8901734104046241E-3"/>
    <n v="1.3872832369942197E-2"/>
    <n v="122"/>
    <n v="6.6922654964344491E-2"/>
    <n v="1730"/>
    <n v="1823"/>
    <x v="2726"/>
    <n v="9"/>
    <n v="10"/>
    <n v="7"/>
    <n v="13"/>
    <n v="121"/>
    <n v="0"/>
    <n v="0"/>
    <n v="0"/>
    <n v="0"/>
    <x v="2688"/>
    <x v="68"/>
    <x v="14"/>
    <x v="36"/>
    <x v="8"/>
    <n v="1.1296076099881093E-2"/>
    <n v="0"/>
    <n v="0"/>
    <n v="0"/>
    <n v="0"/>
    <n v="1.6763005780346819E-2"/>
  </r>
  <r>
    <x v="9"/>
    <s v="0578-01-000"/>
    <m/>
    <x v="0"/>
    <s v="Pine"/>
    <s v="Pine City Public School District"/>
    <n v="23"/>
    <n v="0"/>
    <n v="0"/>
    <n v="0"/>
    <n v="0"/>
    <n v="0"/>
    <n v="28"/>
    <n v="0"/>
    <n v="1.6756433273488927E-2"/>
    <n v="14"/>
    <n v="8.4490042245021126E-3"/>
    <n v="1671"/>
    <n v="1657"/>
    <x v="443"/>
    <n v="13"/>
    <n v="7"/>
    <n v="4"/>
    <n v="9"/>
    <n v="10"/>
    <n v="0"/>
    <n v="0"/>
    <n v="0"/>
    <n v="0"/>
    <x v="1830"/>
    <x v="91"/>
    <x v="21"/>
    <x v="10"/>
    <x v="22"/>
    <n v="1.4050091631032376E-2"/>
    <n v="0"/>
    <n v="0"/>
    <n v="0"/>
    <n v="0"/>
    <n v="1.6756433273488927E-2"/>
  </r>
  <r>
    <x v="15"/>
    <s v="0690-01-000"/>
    <m/>
    <x v="0"/>
    <s v="Roseau"/>
    <s v="Warroad Public School District"/>
    <n v="22"/>
    <n v="0"/>
    <n v="0"/>
    <n v="0"/>
    <n v="0"/>
    <n v="0"/>
    <n v="22"/>
    <n v="0"/>
    <n v="1.6755521706016754E-2"/>
    <n v="23"/>
    <n v="1.7503805175038051E-2"/>
    <n v="1313"/>
    <n v="1314"/>
    <x v="2068"/>
    <n v="130"/>
    <n v="4"/>
    <n v="78"/>
    <n v="0"/>
    <n v="21"/>
    <n v="0"/>
    <n v="0"/>
    <n v="0"/>
    <n v="0"/>
    <x v="288"/>
    <x v="458"/>
    <x v="2"/>
    <x v="369"/>
    <x v="1"/>
    <n v="1.9945602901178604E-2"/>
    <n v="0"/>
    <n v="0"/>
    <n v="0"/>
    <n v="0"/>
    <n v="1.6755521706016754E-2"/>
  </r>
  <r>
    <x v="15"/>
    <s v="0511-01-000"/>
    <m/>
    <x v="0"/>
    <s v="Nobles"/>
    <s v="Adrian Public School District"/>
    <n v="6"/>
    <n v="0"/>
    <n v="0"/>
    <n v="0"/>
    <n v="0"/>
    <n v="0"/>
    <n v="9"/>
    <n v="0"/>
    <n v="1.6728624535315983E-2"/>
    <n v="132"/>
    <n v="0.19969742813918306"/>
    <n v="538"/>
    <n v="661"/>
    <x v="433"/>
    <n v="1"/>
    <n v="0"/>
    <n v="10"/>
    <n v="9"/>
    <n v="127"/>
    <n v="0"/>
    <n v="0"/>
    <n v="0"/>
    <n v="0"/>
    <x v="1305"/>
    <x v="3"/>
    <x v="0"/>
    <x v="12"/>
    <x v="22"/>
    <n v="1.1538461538461539E-2"/>
    <n v="0"/>
    <n v="0"/>
    <n v="0"/>
    <n v="0"/>
    <n v="1.6728624535315983E-2"/>
  </r>
  <r>
    <x v="9"/>
    <s v="0273-01-000"/>
    <s v="yes"/>
    <x v="1"/>
    <s v="Hennepin"/>
    <s v="Edina Public School District"/>
    <n v="88"/>
    <n v="0"/>
    <n v="16"/>
    <n v="0"/>
    <n v="0"/>
    <n v="30"/>
    <n v="82"/>
    <n v="4.4782803403493054E-3"/>
    <n v="1.2240632930288103E-2"/>
    <n v="1012"/>
    <n v="0.13317541781813397"/>
    <n v="6699"/>
    <n v="7599"/>
    <x v="2727"/>
    <n v="21"/>
    <n v="350"/>
    <n v="458"/>
    <n v="171"/>
    <n v="694"/>
    <n v="5"/>
    <n v="155"/>
    <n v="88"/>
    <n v="42"/>
    <x v="2689"/>
    <x v="105"/>
    <x v="147"/>
    <x v="653"/>
    <x v="239"/>
    <n v="1.4683797764058067E-2"/>
    <n v="0"/>
    <n v="7.582938388625593E-2"/>
    <n v="0"/>
    <n v="0"/>
    <n v="1.671891327063741E-2"/>
  </r>
  <r>
    <x v="14"/>
    <s v="0624-01-000"/>
    <s v="yes"/>
    <x v="1"/>
    <s v="Ramsey"/>
    <s v="White Bear Lake School District"/>
    <n v="114"/>
    <n v="0"/>
    <n v="17"/>
    <n v="3"/>
    <n v="3"/>
    <n v="27"/>
    <n v="119"/>
    <n v="3.0857142857142858E-3"/>
    <n v="1.3599999999999999E-2"/>
    <n v="170"/>
    <n v="1.9375427399133803E-2"/>
    <n v="8750"/>
    <n v="8774"/>
    <x v="2728"/>
    <n v="45"/>
    <n v="259"/>
    <n v="590"/>
    <n v="191"/>
    <n v="133"/>
    <n v="0"/>
    <n v="9"/>
    <n v="9"/>
    <n v="5"/>
    <x v="2690"/>
    <x v="13"/>
    <x v="351"/>
    <x v="654"/>
    <x v="403"/>
    <n v="1.4863102998696219E-2"/>
    <n v="0"/>
    <n v="6.3670411985018729E-2"/>
    <n v="5.1369863013698627E-3"/>
    <n v="1.5873015873015872E-2"/>
    <n v="1.6685714285714286E-2"/>
  </r>
  <r>
    <x v="14"/>
    <s v="0716-01-000"/>
    <s v="yes"/>
    <x v="1"/>
    <s v="Scott"/>
    <s v="Belle Plaine Public School District"/>
    <n v="13"/>
    <n v="0"/>
    <n v="0"/>
    <n v="0"/>
    <n v="0"/>
    <n v="9"/>
    <n v="15"/>
    <n v="6.2456627342123523E-3"/>
    <n v="1.0409437890353921E-2"/>
    <n v="31"/>
    <n v="2.1408839779005526E-2"/>
    <n v="1441"/>
    <n v="1448"/>
    <x v="645"/>
    <n v="9"/>
    <n v="15"/>
    <n v="16"/>
    <n v="25"/>
    <n v="26"/>
    <n v="0"/>
    <n v="0"/>
    <n v="0"/>
    <n v="0"/>
    <x v="1778"/>
    <x v="68"/>
    <x v="66"/>
    <x v="28"/>
    <x v="24"/>
    <n v="9.4890510948905105E-3"/>
    <n v="0"/>
    <n v="0"/>
    <n v="0"/>
    <n v="0"/>
    <n v="1.6655100624566273E-2"/>
  </r>
  <r>
    <x v="13"/>
    <s v="0077-01-000"/>
    <m/>
    <x v="0"/>
    <s v="Blue Earth"/>
    <s v="Mankato Public School District"/>
    <n v="104"/>
    <n v="0"/>
    <n v="0"/>
    <n v="0"/>
    <n v="3"/>
    <n v="9"/>
    <n v="109"/>
    <n v="1.2693935119887166E-3"/>
    <n v="1.53737658674189E-2"/>
    <n v="180"/>
    <n v="2.5167785234899327E-2"/>
    <n v="7090"/>
    <n v="7152"/>
    <x v="2727"/>
    <n v="16"/>
    <n v="206"/>
    <n v="183"/>
    <n v="148"/>
    <n v="169"/>
    <n v="0"/>
    <n v="3"/>
    <n v="0"/>
    <n v="3"/>
    <x v="2691"/>
    <x v="105"/>
    <x v="701"/>
    <x v="222"/>
    <x v="200"/>
    <n v="1.5916743189470461E-2"/>
    <n v="0"/>
    <n v="0"/>
    <n v="0"/>
    <n v="2.0270270270270271E-2"/>
    <n v="1.6643159379407618E-2"/>
  </r>
  <r>
    <x v="15"/>
    <s v="0115-01-000"/>
    <m/>
    <x v="0"/>
    <s v="Cass"/>
    <s v="Cass Lake-Bena Public Schools"/>
    <n v="6"/>
    <n v="6"/>
    <n v="0"/>
    <n v="0"/>
    <n v="0"/>
    <n v="6"/>
    <n v="11"/>
    <n v="5.8708414872798431E-3"/>
    <n v="1.0763209393346379E-2"/>
    <n v="166"/>
    <n v="0.14175918018787362"/>
    <n v="1022"/>
    <n v="1171"/>
    <x v="264"/>
    <n v="945"/>
    <n v="3"/>
    <n v="4"/>
    <n v="1"/>
    <n v="16"/>
    <n v="142"/>
    <n v="0"/>
    <n v="0"/>
    <n v="0"/>
    <x v="308"/>
    <x v="461"/>
    <x v="4"/>
    <x v="10"/>
    <x v="0"/>
    <n v="2.8846153846153848E-2"/>
    <n v="7.4165636588380719E-3"/>
    <n v="0"/>
    <n v="0"/>
    <n v="0"/>
    <n v="1.6634050880626222E-2"/>
  </r>
  <r>
    <x v="14"/>
    <s v="0129-01-000"/>
    <m/>
    <x v="0"/>
    <s v="Chippewa"/>
    <s v="Montevideo Public School District"/>
    <n v="17"/>
    <n v="0"/>
    <n v="0"/>
    <n v="0"/>
    <n v="0"/>
    <n v="0"/>
    <n v="23"/>
    <n v="0"/>
    <n v="1.6630513376717282E-2"/>
    <n v="124"/>
    <n v="8.3557951482479784E-2"/>
    <n v="1383"/>
    <n v="1484"/>
    <x v="1419"/>
    <n v="6"/>
    <n v="9"/>
    <n v="11"/>
    <n v="74"/>
    <n v="120"/>
    <n v="0"/>
    <n v="0"/>
    <n v="0"/>
    <n v="0"/>
    <x v="1634"/>
    <x v="31"/>
    <x v="13"/>
    <x v="20"/>
    <x v="55"/>
    <n v="1.3270882123341141E-2"/>
    <n v="0"/>
    <n v="0"/>
    <n v="0"/>
    <n v="0"/>
    <n v="1.6630513376717282E-2"/>
  </r>
  <r>
    <x v="0"/>
    <s v="0129-01-000"/>
    <m/>
    <x v="0"/>
    <s v="Chippewa"/>
    <s v="Montevideo Public School District"/>
    <n v="14"/>
    <n v="0"/>
    <n v="0"/>
    <n v="0"/>
    <n v="6"/>
    <n v="3"/>
    <n v="18"/>
    <n v="2.3622047244094488E-3"/>
    <n v="1.4173228346456693E-2"/>
    <n v="138"/>
    <n v="9.9495313626532078E-2"/>
    <n v="1270"/>
    <n v="1387"/>
    <x v="1013"/>
    <n v="22"/>
    <n v="15"/>
    <n v="8"/>
    <n v="112"/>
    <n v="133"/>
    <n v="0"/>
    <n v="0"/>
    <n v="0"/>
    <n v="0"/>
    <x v="591"/>
    <x v="55"/>
    <x v="66"/>
    <x v="8"/>
    <x v="516"/>
    <n v="1.2601260126012601E-2"/>
    <n v="0"/>
    <n v="0"/>
    <n v="0"/>
    <n v="5.0847457627118647E-2"/>
    <n v="1.6535433070866142E-2"/>
  </r>
  <r>
    <x v="16"/>
    <s v="0534-01-000"/>
    <m/>
    <x v="0"/>
    <s v="Olmsted"/>
    <s v="Stewartville Public School District"/>
    <n v="21"/>
    <n v="0"/>
    <n v="0"/>
    <n v="0"/>
    <n v="0"/>
    <n v="0"/>
    <n v="29"/>
    <n v="0"/>
    <n v="1.6477272727272726E-2"/>
    <n v="96"/>
    <n v="5.2545155993431854E-2"/>
    <n v="1760"/>
    <n v="1827"/>
    <x v="2729"/>
    <n v="7"/>
    <n v="20"/>
    <n v="16"/>
    <n v="27"/>
    <n v="86"/>
    <n v="0"/>
    <n v="0"/>
    <n v="0"/>
    <n v="0"/>
    <x v="2121"/>
    <x v="47"/>
    <x v="43"/>
    <x v="28"/>
    <x v="59"/>
    <n v="1.2411347517730497E-2"/>
    <n v="0"/>
    <n v="0"/>
    <n v="0"/>
    <n v="0"/>
    <n v="1.6477272727272726E-2"/>
  </r>
  <r>
    <x v="8"/>
    <s v="0911-01-000"/>
    <m/>
    <x v="0"/>
    <s v="Isanti"/>
    <s v="Cambridge-Isanti Public School Dist"/>
    <n v="77"/>
    <n v="0"/>
    <n v="0"/>
    <n v="0"/>
    <n v="0"/>
    <n v="33"/>
    <n v="52"/>
    <n v="6.3854489164086687E-3"/>
    <n v="1.0061919504643963E-2"/>
    <n v="57"/>
    <n v="1.1089494163424125E-2"/>
    <n v="5168"/>
    <n v="5140"/>
    <x v="2730"/>
    <n v="64"/>
    <n v="84"/>
    <n v="93"/>
    <n v="117"/>
    <n v="48"/>
    <n v="0"/>
    <n v="0"/>
    <n v="0"/>
    <n v="0"/>
    <x v="2546"/>
    <x v="174"/>
    <x v="204"/>
    <x v="465"/>
    <x v="232"/>
    <n v="1.6004988567865308E-2"/>
    <n v="0"/>
    <n v="0"/>
    <n v="0"/>
    <n v="0"/>
    <n v="1.6447368421052631E-2"/>
  </r>
  <r>
    <x v="0"/>
    <s v="0911-01-000"/>
    <m/>
    <x v="0"/>
    <s v="Isanti"/>
    <s v="Cambridge-Isanti Public School Dist"/>
    <n v="63"/>
    <n v="0"/>
    <n v="0"/>
    <n v="0"/>
    <n v="0"/>
    <n v="36"/>
    <n v="48"/>
    <n v="7.0339976553341153E-3"/>
    <n v="9.3786635404454859E-3"/>
    <n v="64"/>
    <n v="1.2553942722636328E-2"/>
    <n v="5118"/>
    <n v="5098"/>
    <x v="2731"/>
    <n v="58"/>
    <n v="90"/>
    <n v="96"/>
    <n v="113"/>
    <n v="58"/>
    <n v="0"/>
    <n v="0"/>
    <n v="0"/>
    <n v="0"/>
    <x v="2349"/>
    <x v="27"/>
    <x v="160"/>
    <x v="101"/>
    <x v="77"/>
    <n v="1.3274336283185841E-2"/>
    <n v="0"/>
    <n v="0"/>
    <n v="0"/>
    <n v="0"/>
    <n v="1.6412661195779603E-2"/>
  </r>
  <r>
    <x v="17"/>
    <s v="0138-01-000"/>
    <m/>
    <x v="0"/>
    <s v="Chisago"/>
    <s v="North Branch Public Schools"/>
    <n v="55"/>
    <n v="0"/>
    <n v="0"/>
    <n v="0"/>
    <n v="0"/>
    <n v="0"/>
    <n v="63"/>
    <n v="0"/>
    <n v="1.6317016317016316E-2"/>
    <n v="57"/>
    <n v="1.4785992217898832E-2"/>
    <n v="3861"/>
    <n v="3855"/>
    <x v="2732"/>
    <n v="18"/>
    <n v="26"/>
    <n v="55"/>
    <n v="48"/>
    <n v="55"/>
    <n v="0"/>
    <n v="0"/>
    <n v="0"/>
    <n v="0"/>
    <x v="1728"/>
    <x v="132"/>
    <x v="71"/>
    <x v="302"/>
    <x v="163"/>
    <n v="1.4832793959007551E-2"/>
    <n v="0"/>
    <n v="0"/>
    <n v="0"/>
    <n v="0"/>
    <n v="1.6317016317016316E-2"/>
  </r>
  <r>
    <x v="6"/>
    <s v="0624-01-000"/>
    <s v="yes"/>
    <x v="1"/>
    <s v="Ramsey"/>
    <s v="White Bear Lake School District"/>
    <n v="109"/>
    <n v="0"/>
    <n v="7"/>
    <n v="7"/>
    <n v="4"/>
    <n v="38"/>
    <n v="101"/>
    <n v="4.397639162134012E-3"/>
    <n v="1.1688461983566717E-2"/>
    <n v="179"/>
    <n v="2.0619744269093424E-2"/>
    <n v="8641"/>
    <n v="8681"/>
    <x v="2733"/>
    <n v="58"/>
    <n v="282"/>
    <n v="628"/>
    <n v="237"/>
    <n v="142"/>
    <n v="0"/>
    <n v="9"/>
    <n v="7"/>
    <n v="4"/>
    <x v="2692"/>
    <x v="27"/>
    <x v="735"/>
    <x v="655"/>
    <x v="777"/>
    <n v="1.4644632540642214E-2"/>
    <n v="0"/>
    <n v="2.5000000000000001E-2"/>
    <n v="1.1146496815286623E-2"/>
    <n v="1.6877637130801686E-2"/>
    <n v="1.6086101145700728E-2"/>
  </r>
  <r>
    <x v="15"/>
    <s v="0252-01-000"/>
    <m/>
    <x v="0"/>
    <s v="Goodhue"/>
    <s v="Cannon Falls Public School District"/>
    <n v="16"/>
    <n v="0"/>
    <n v="0"/>
    <n v="0"/>
    <n v="0"/>
    <n v="0"/>
    <n v="22"/>
    <n v="0"/>
    <n v="1.6081871345029239E-2"/>
    <n v="75"/>
    <n v="5.2779732582688248E-2"/>
    <n v="1368"/>
    <n v="1421"/>
    <x v="1671"/>
    <n v="7"/>
    <n v="11"/>
    <n v="21"/>
    <n v="7"/>
    <n v="60"/>
    <n v="0"/>
    <n v="0"/>
    <n v="3"/>
    <n v="0"/>
    <x v="2693"/>
    <x v="47"/>
    <x v="42"/>
    <x v="105"/>
    <x v="35"/>
    <n v="1.2021036814425245E-2"/>
    <n v="0"/>
    <n v="0"/>
    <n v="0"/>
    <n v="0"/>
    <n v="1.6081871345029239E-2"/>
  </r>
  <r>
    <x v="13"/>
    <s v="0138-01-000"/>
    <m/>
    <x v="0"/>
    <s v="Chisago"/>
    <s v="North Branch Public Schools"/>
    <n v="53"/>
    <n v="0"/>
    <n v="0"/>
    <n v="0"/>
    <n v="0"/>
    <n v="0"/>
    <n v="57"/>
    <n v="0"/>
    <n v="1.6051816389749365E-2"/>
    <n v="47"/>
    <n v="1.3273086698672691E-2"/>
    <n v="3551"/>
    <n v="3541"/>
    <x v="2573"/>
    <n v="8"/>
    <n v="14"/>
    <n v="55"/>
    <n v="26"/>
    <n v="40"/>
    <n v="0"/>
    <n v="0"/>
    <n v="0"/>
    <n v="0"/>
    <x v="2694"/>
    <x v="35"/>
    <x v="27"/>
    <x v="302"/>
    <x v="14"/>
    <n v="1.5371229698375869E-2"/>
    <n v="0"/>
    <n v="0"/>
    <n v="0"/>
    <n v="0"/>
    <n v="1.6051816389749365E-2"/>
  </r>
  <r>
    <x v="9"/>
    <s v="0595-01-000"/>
    <m/>
    <x v="0"/>
    <s v="Polk"/>
    <s v="East Grand Forks Public School Dist"/>
    <n v="23"/>
    <n v="0"/>
    <n v="0"/>
    <n v="0"/>
    <n v="0"/>
    <n v="0"/>
    <n v="26"/>
    <n v="0"/>
    <n v="1.6049382716049384E-2"/>
    <n v="177"/>
    <n v="9.9943534726143424E-2"/>
    <n v="1620"/>
    <n v="1771"/>
    <x v="1687"/>
    <n v="28"/>
    <n v="18"/>
    <n v="7"/>
    <n v="200"/>
    <n v="145"/>
    <n v="3"/>
    <n v="4"/>
    <n v="0"/>
    <n v="22"/>
    <x v="1650"/>
    <x v="108"/>
    <x v="27"/>
    <x v="36"/>
    <x v="444"/>
    <n v="1.6475644699140399E-2"/>
    <n v="0"/>
    <n v="0"/>
    <n v="0"/>
    <n v="0"/>
    <n v="1.6049382716049384E-2"/>
  </r>
  <r>
    <x v="12"/>
    <s v="0595-01-000"/>
    <m/>
    <x v="0"/>
    <s v="Polk"/>
    <s v="East Grand Forks Public School Dist"/>
    <n v="24"/>
    <n v="0"/>
    <n v="0"/>
    <n v="0"/>
    <n v="0"/>
    <n v="0"/>
    <n v="28"/>
    <n v="0"/>
    <n v="1.6045845272206302E-2"/>
    <n v="100"/>
    <n v="5.5035773252614197E-2"/>
    <n v="1745"/>
    <n v="1817"/>
    <x v="2070"/>
    <n v="36"/>
    <n v="14"/>
    <n v="11"/>
    <n v="187"/>
    <n v="96"/>
    <n v="4"/>
    <n v="0"/>
    <n v="0"/>
    <n v="0"/>
    <x v="1067"/>
    <x v="118"/>
    <x v="27"/>
    <x v="20"/>
    <x v="778"/>
    <n v="1.6032064128256512E-2"/>
    <n v="0"/>
    <n v="0"/>
    <n v="0"/>
    <n v="0"/>
    <n v="1.6045845272206302E-2"/>
  </r>
  <r>
    <x v="14"/>
    <s v="0051-01-000"/>
    <m/>
    <x v="0"/>
    <s v="Benton"/>
    <s v="Foley Public School District"/>
    <n v="23"/>
    <n v="0"/>
    <n v="0"/>
    <n v="0"/>
    <n v="0"/>
    <n v="0"/>
    <n v="26"/>
    <n v="0"/>
    <n v="1.6029593094944512E-2"/>
    <n v="81"/>
    <n v="4.8300536672629693E-2"/>
    <n v="1622"/>
    <n v="1677"/>
    <x v="1809"/>
    <n v="7"/>
    <n v="7"/>
    <n v="7"/>
    <n v="8"/>
    <n v="78"/>
    <n v="0"/>
    <n v="0"/>
    <n v="0"/>
    <n v="0"/>
    <x v="2695"/>
    <x v="47"/>
    <x v="21"/>
    <x v="36"/>
    <x v="27"/>
    <n v="1.4438166980539862E-2"/>
    <n v="0"/>
    <n v="0"/>
    <n v="0"/>
    <n v="0"/>
    <n v="1.6029593094944512E-2"/>
  </r>
  <r>
    <x v="3"/>
    <s v="0595-01-000"/>
    <m/>
    <x v="0"/>
    <s v="Polk"/>
    <s v="East Grand Forks Public School Dist"/>
    <n v="18"/>
    <n v="0"/>
    <n v="0"/>
    <n v="0"/>
    <n v="0"/>
    <n v="0"/>
    <n v="28"/>
    <n v="0"/>
    <n v="1.6018306636155607E-2"/>
    <n v="161"/>
    <n v="8.5592769803296123E-2"/>
    <n v="1748"/>
    <n v="1881"/>
    <x v="2670"/>
    <n v="24"/>
    <n v="176"/>
    <n v="8"/>
    <n v="191"/>
    <n v="145"/>
    <n v="0"/>
    <n v="0"/>
    <n v="0"/>
    <n v="11"/>
    <x v="1631"/>
    <x v="94"/>
    <x v="604"/>
    <x v="8"/>
    <x v="334"/>
    <n v="1.3284132841328414E-2"/>
    <n v="0"/>
    <n v="0"/>
    <n v="0"/>
    <n v="0"/>
    <n v="1.6018306636155607E-2"/>
  </r>
  <r>
    <x v="15"/>
    <s v="0129-01-000"/>
    <m/>
    <x v="0"/>
    <s v="Chippewa"/>
    <s v="Montevideo Public School District"/>
    <n v="15"/>
    <n v="0"/>
    <n v="0"/>
    <n v="0"/>
    <n v="0"/>
    <n v="0"/>
    <n v="22"/>
    <n v="0"/>
    <n v="1.6011644832605532E-2"/>
    <n v="113"/>
    <n v="7.7133105802047783E-2"/>
    <n v="1374"/>
    <n v="1465"/>
    <x v="1671"/>
    <n v="7"/>
    <n v="10"/>
    <n v="8"/>
    <n v="65"/>
    <n v="110"/>
    <n v="0"/>
    <n v="0"/>
    <n v="0"/>
    <n v="0"/>
    <x v="867"/>
    <x v="47"/>
    <x v="14"/>
    <x v="8"/>
    <x v="107"/>
    <n v="1.171875E-2"/>
    <n v="0"/>
    <n v="0"/>
    <n v="0"/>
    <n v="0"/>
    <n v="1.6011644832605532E-2"/>
  </r>
  <r>
    <x v="16"/>
    <s v="0177-01-000"/>
    <m/>
    <x v="0"/>
    <s v="Cottonwood"/>
    <s v="Windom Public School District"/>
    <n v="11"/>
    <n v="0"/>
    <n v="0"/>
    <n v="0"/>
    <n v="0"/>
    <n v="0"/>
    <n v="17"/>
    <n v="0"/>
    <n v="1.60075329566855E-2"/>
    <n v="67"/>
    <n v="6.0251798561151079E-2"/>
    <n v="1062"/>
    <n v="1112"/>
    <x v="368"/>
    <n v="23"/>
    <n v="4"/>
    <n v="15"/>
    <n v="21"/>
    <n v="62"/>
    <n v="0"/>
    <n v="0"/>
    <n v="0"/>
    <n v="3"/>
    <x v="1212"/>
    <x v="255"/>
    <x v="2"/>
    <x v="27"/>
    <x v="39"/>
    <n v="1.1022044088176353E-2"/>
    <n v="0"/>
    <n v="0"/>
    <n v="0"/>
    <n v="0"/>
    <n v="1.60075329566855E-2"/>
  </r>
  <r>
    <x v="13"/>
    <s v="0252-01-000"/>
    <m/>
    <x v="0"/>
    <s v="Goodhue"/>
    <s v="Cannon Falls Public School District"/>
    <n v="21"/>
    <n v="0"/>
    <n v="0"/>
    <n v="0"/>
    <n v="0"/>
    <n v="3"/>
    <n v="22"/>
    <n v="1.9157088122605363E-3"/>
    <n v="1.40485312899106E-2"/>
    <n v="0"/>
    <n v="0"/>
    <n v="1566"/>
    <n v="1541"/>
    <x v="2734"/>
    <n v="5"/>
    <n v="8"/>
    <n v="11"/>
    <n v="2"/>
    <n v="0"/>
    <n v="0"/>
    <n v="0"/>
    <n v="0"/>
    <n v="0"/>
    <x v="818"/>
    <x v="43"/>
    <x v="8"/>
    <x v="20"/>
    <x v="3"/>
    <n v="1.3680781758957655E-2"/>
    <n v="0"/>
    <n v="0"/>
    <n v="0"/>
    <n v="0"/>
    <n v="1.5964240102171137E-2"/>
  </r>
  <r>
    <x v="13"/>
    <s v="0356-01-000"/>
    <m/>
    <x v="0"/>
    <s v="Kittson"/>
    <s v="Lancaster Public School District"/>
    <n v="3"/>
    <n v="0"/>
    <n v="0"/>
    <n v="0"/>
    <n v="0"/>
    <n v="0"/>
    <n v="3"/>
    <n v="0"/>
    <n v="1.5957446808510637E-2"/>
    <n v="41"/>
    <n v="0.18141592920353983"/>
    <n v="188"/>
    <n v="226"/>
    <x v="69"/>
    <n v="0"/>
    <n v="1"/>
    <n v="5"/>
    <n v="0"/>
    <n v="41"/>
    <n v="0"/>
    <n v="0"/>
    <n v="0"/>
    <n v="0"/>
    <x v="472"/>
    <x v="0"/>
    <x v="3"/>
    <x v="7"/>
    <x v="1"/>
    <n v="1.6483516483516484E-2"/>
    <n v="0"/>
    <n v="0"/>
    <n v="0"/>
    <n v="0"/>
    <n v="1.5957446808510637E-2"/>
  </r>
  <r>
    <x v="8"/>
    <s v="0533-01-000"/>
    <m/>
    <x v="0"/>
    <s v="Olmsted"/>
    <s v="Dover-Eyota Public School District"/>
    <n v="10"/>
    <n v="0"/>
    <n v="0"/>
    <n v="0"/>
    <n v="0"/>
    <n v="0"/>
    <n v="12"/>
    <n v="0"/>
    <n v="1.5810276679841896E-2"/>
    <n v="390"/>
    <n v="0.34300791556728233"/>
    <n v="759"/>
    <n v="1137"/>
    <x v="2735"/>
    <n v="1"/>
    <n v="4"/>
    <n v="15"/>
    <n v="9"/>
    <n v="383"/>
    <n v="0"/>
    <n v="0"/>
    <n v="4"/>
    <n v="0"/>
    <x v="379"/>
    <x v="3"/>
    <x v="2"/>
    <x v="20"/>
    <x v="22"/>
    <n v="1.3605442176870748E-2"/>
    <n v="0"/>
    <n v="0"/>
    <n v="0"/>
    <n v="0"/>
    <n v="1.5810276679841896E-2"/>
  </r>
  <r>
    <x v="6"/>
    <s v="0192-01-000"/>
    <s v="yes"/>
    <x v="1"/>
    <s v="Dakota"/>
    <s v="Farmington Public School District"/>
    <n v="75"/>
    <n v="0"/>
    <n v="4"/>
    <n v="0"/>
    <n v="0"/>
    <n v="19"/>
    <n v="73"/>
    <n v="3.2412146025247355E-3"/>
    <n v="1.245308768338451E-2"/>
    <n v="85"/>
    <n v="1.4517506404782237E-2"/>
    <n v="5862"/>
    <n v="5855"/>
    <x v="2736"/>
    <n v="18"/>
    <n v="137"/>
    <n v="194"/>
    <n v="213"/>
    <n v="82"/>
    <n v="0"/>
    <n v="0"/>
    <n v="0"/>
    <n v="0"/>
    <x v="2696"/>
    <x v="132"/>
    <x v="642"/>
    <x v="148"/>
    <x v="747"/>
    <n v="1.4188422247446084E-2"/>
    <n v="0"/>
    <n v="2.8368794326241134E-2"/>
    <n v="0"/>
    <n v="0"/>
    <n v="1.5694302285909244E-2"/>
  </r>
  <r>
    <x v="17"/>
    <s v="0885-01-000"/>
    <m/>
    <x v="0"/>
    <s v="Wright"/>
    <s v="St. Michael-Albertville School Dist"/>
    <n v="36"/>
    <n v="0"/>
    <n v="3"/>
    <n v="0"/>
    <n v="0"/>
    <n v="0"/>
    <n v="49"/>
    <n v="0"/>
    <n v="1.566997121842021E-2"/>
    <n v="7"/>
    <n v="2.2690437601296598E-3"/>
    <n v="3127"/>
    <n v="3085"/>
    <x v="2737"/>
    <n v="6"/>
    <n v="9"/>
    <n v="31"/>
    <n v="15"/>
    <n v="5"/>
    <n v="0"/>
    <n v="0"/>
    <n v="0"/>
    <n v="0"/>
    <x v="2697"/>
    <x v="31"/>
    <x v="25"/>
    <x v="152"/>
    <x v="5"/>
    <n v="1.1783960720130934E-2"/>
    <n v="0"/>
    <n v="0.25"/>
    <n v="0"/>
    <n v="0"/>
    <n v="1.566997121842021E-2"/>
  </r>
  <r>
    <x v="16"/>
    <s v="0716-01-000"/>
    <s v="yes"/>
    <x v="1"/>
    <s v="Scott"/>
    <s v="Belle Plaine Public School District"/>
    <n v="17"/>
    <n v="0"/>
    <n v="0"/>
    <n v="0"/>
    <n v="0"/>
    <n v="8"/>
    <n v="10"/>
    <n v="6.956521739130435E-3"/>
    <n v="8.6956521739130436E-3"/>
    <n v="36"/>
    <n v="3.0821917808219176E-2"/>
    <n v="1150"/>
    <n v="1168"/>
    <x v="1549"/>
    <n v="3"/>
    <n v="3"/>
    <n v="11"/>
    <n v="7"/>
    <n v="31"/>
    <n v="0"/>
    <n v="0"/>
    <n v="0"/>
    <n v="0"/>
    <x v="2048"/>
    <x v="6"/>
    <x v="4"/>
    <x v="20"/>
    <x v="35"/>
    <n v="1.5044247787610619E-2"/>
    <n v="0"/>
    <n v="0"/>
    <n v="0"/>
    <n v="0"/>
    <n v="1.5652173913043479E-2"/>
  </r>
  <r>
    <x v="13"/>
    <s v="0022-01-000"/>
    <m/>
    <x v="0"/>
    <s v="Becker"/>
    <s v="Detroit Lakes Public School Dist."/>
    <n v="36"/>
    <n v="3"/>
    <n v="0"/>
    <n v="0"/>
    <n v="0"/>
    <n v="0"/>
    <n v="44"/>
    <n v="0"/>
    <n v="1.5613910574875798E-2"/>
    <n v="132"/>
    <n v="4.5423262216104612E-2"/>
    <n v="2818"/>
    <n v="2906"/>
    <x v="2738"/>
    <n v="332"/>
    <n v="22"/>
    <n v="18"/>
    <n v="30"/>
    <n v="116"/>
    <n v="9"/>
    <n v="0"/>
    <n v="0"/>
    <n v="0"/>
    <x v="2558"/>
    <x v="462"/>
    <x v="7"/>
    <x v="105"/>
    <x v="72"/>
    <n v="1.4869888475836431E-2"/>
    <n v="9.202453987730062E-3"/>
    <n v="0"/>
    <n v="0"/>
    <n v="0"/>
    <n v="1.5613910574875798E-2"/>
  </r>
  <r>
    <x v="15"/>
    <s v="0051-01-000"/>
    <m/>
    <x v="0"/>
    <s v="Benton"/>
    <s v="Foley Public School District"/>
    <n v="25"/>
    <n v="0"/>
    <n v="0"/>
    <n v="0"/>
    <n v="0"/>
    <n v="0"/>
    <n v="26"/>
    <n v="0"/>
    <n v="1.5596880623875225E-2"/>
    <n v="36"/>
    <n v="2.1466905187835419E-2"/>
    <n v="1667"/>
    <n v="1677"/>
    <x v="1662"/>
    <n v="8"/>
    <n v="14"/>
    <n v="5"/>
    <n v="6"/>
    <n v="33"/>
    <n v="0"/>
    <n v="0"/>
    <n v="0"/>
    <n v="0"/>
    <x v="2698"/>
    <x v="35"/>
    <x v="27"/>
    <x v="7"/>
    <x v="21"/>
    <n v="1.5281173594132029E-2"/>
    <n v="0"/>
    <n v="0"/>
    <n v="0"/>
    <n v="0"/>
    <n v="1.5596880623875225E-2"/>
  </r>
  <r>
    <x v="13"/>
    <s v="0016-01-000"/>
    <s v="yes"/>
    <x v="1"/>
    <s v="Anoka"/>
    <s v="Spring Lake Park Public Schools"/>
    <n v="50"/>
    <n v="3"/>
    <n v="0"/>
    <n v="0"/>
    <n v="0"/>
    <n v="4"/>
    <n v="60"/>
    <n v="9.7394691989286582E-4"/>
    <n v="1.4609203798392988E-2"/>
    <n v="150"/>
    <n v="3.577390889577868E-2"/>
    <n v="4107"/>
    <n v="4193"/>
    <x v="2739"/>
    <n v="43"/>
    <n v="59"/>
    <n v="163"/>
    <n v="86"/>
    <n v="139"/>
    <n v="0"/>
    <n v="0"/>
    <n v="0"/>
    <n v="0"/>
    <x v="2699"/>
    <x v="212"/>
    <x v="130"/>
    <x v="450"/>
    <x v="111"/>
    <n v="1.3329778725673154E-2"/>
    <n v="6.5217391304347824E-2"/>
    <n v="0"/>
    <n v="0"/>
    <n v="0"/>
    <n v="1.5583150718285855E-2"/>
  </r>
  <r>
    <x v="17"/>
    <s v="0716-01-000"/>
    <s v="yes"/>
    <x v="1"/>
    <s v="Scott"/>
    <s v="Belle Plaine Public School District"/>
    <n v="13"/>
    <n v="0"/>
    <n v="0"/>
    <n v="0"/>
    <n v="0"/>
    <n v="5"/>
    <n v="14"/>
    <n v="4.0983606557377051E-3"/>
    <n v="1.1475409836065573E-2"/>
    <n v="39"/>
    <n v="3.1451612903225803E-2"/>
    <n v="1220"/>
    <n v="1240"/>
    <x v="2447"/>
    <n v="6"/>
    <n v="8"/>
    <n v="12"/>
    <n v="14"/>
    <n v="30"/>
    <n v="0"/>
    <n v="0"/>
    <n v="0"/>
    <n v="0"/>
    <x v="1853"/>
    <x v="31"/>
    <x v="8"/>
    <x v="17"/>
    <x v="7"/>
    <n v="1.098901098901099E-2"/>
    <n v="0"/>
    <n v="0"/>
    <n v="0"/>
    <n v="0"/>
    <n v="1.5573770491803279E-2"/>
  </r>
  <r>
    <x v="17"/>
    <s v="0750-01-000"/>
    <m/>
    <x v="0"/>
    <s v="Stearns"/>
    <s v="Rocori Public School District"/>
    <n v="29"/>
    <n v="0"/>
    <n v="0"/>
    <n v="0"/>
    <n v="0"/>
    <n v="0"/>
    <n v="33"/>
    <n v="0"/>
    <n v="1.5536723163841809E-2"/>
    <n v="242"/>
    <n v="0.10372910415773683"/>
    <n v="2124"/>
    <n v="2333"/>
    <x v="2740"/>
    <n v="0"/>
    <n v="1"/>
    <n v="2"/>
    <n v="1"/>
    <n v="237"/>
    <n v="0"/>
    <n v="0"/>
    <n v="0"/>
    <n v="0"/>
    <x v="2529"/>
    <x v="0"/>
    <x v="3"/>
    <x v="0"/>
    <x v="0"/>
    <n v="1.3672795851013672E-2"/>
    <n v="0"/>
    <n v="0"/>
    <n v="0"/>
    <n v="0"/>
    <n v="1.5536723163841809E-2"/>
  </r>
  <r>
    <x v="13"/>
    <s v="0278-01-000"/>
    <s v="yes"/>
    <x v="1"/>
    <s v="Hennepin"/>
    <s v="Orono Public School District"/>
    <n v="27"/>
    <n v="0"/>
    <n v="0"/>
    <n v="0"/>
    <n v="0"/>
    <n v="0"/>
    <n v="36"/>
    <n v="0"/>
    <n v="1.5391192817443352E-2"/>
    <n v="266"/>
    <n v="0.10354223433242507"/>
    <n v="2339"/>
    <n v="2569"/>
    <x v="2741"/>
    <n v="8"/>
    <n v="26"/>
    <n v="42"/>
    <n v="36"/>
    <n v="251"/>
    <n v="0"/>
    <n v="3"/>
    <n v="0"/>
    <n v="0"/>
    <x v="2700"/>
    <x v="35"/>
    <x v="23"/>
    <x v="180"/>
    <x v="113"/>
    <n v="1.2058954890576149E-2"/>
    <n v="0"/>
    <n v="0"/>
    <n v="0"/>
    <n v="0"/>
    <n v="1.5391192817443352E-2"/>
  </r>
  <r>
    <x v="0"/>
    <s v="0273-01-000"/>
    <s v="yes"/>
    <x v="1"/>
    <s v="Hennepin"/>
    <s v="Edina Public School District"/>
    <n v="70"/>
    <n v="0"/>
    <n v="7"/>
    <n v="9"/>
    <n v="0"/>
    <n v="30"/>
    <n v="78"/>
    <n v="4.2686397268070575E-3"/>
    <n v="1.109846328969835E-2"/>
    <n v="1178"/>
    <n v="0.14546801679427018"/>
    <n v="7028"/>
    <n v="8098"/>
    <x v="2742"/>
    <n v="14"/>
    <n v="457"/>
    <n v="556"/>
    <n v="223"/>
    <n v="800"/>
    <n v="0"/>
    <n v="205"/>
    <n v="88"/>
    <n v="51"/>
    <x v="2701"/>
    <x v="93"/>
    <x v="736"/>
    <x v="656"/>
    <x v="382"/>
    <n v="1.1441647597254004E-2"/>
    <n v="0"/>
    <n v="2.7027027027027029E-2"/>
    <n v="1.8867924528301886E-2"/>
    <n v="0"/>
    <n v="1.5367103016505408E-2"/>
  </r>
  <r>
    <x v="4"/>
    <s v="0200-01-000"/>
    <s v="yes"/>
    <x v="1"/>
    <s v="Dakota"/>
    <s v="Hastings Public School District"/>
    <n v="66"/>
    <n v="0"/>
    <n v="0"/>
    <n v="0"/>
    <n v="0"/>
    <n v="20"/>
    <n v="56"/>
    <n v="4.0436716538617065E-3"/>
    <n v="1.1322280630812778E-2"/>
    <n v="50"/>
    <n v="1.016260162601626E-2"/>
    <n v="4946"/>
    <n v="4920"/>
    <x v="2743"/>
    <n v="53"/>
    <n v="121"/>
    <n v="73"/>
    <n v="109"/>
    <n v="42"/>
    <n v="0"/>
    <n v="3"/>
    <n v="0"/>
    <n v="0"/>
    <x v="2702"/>
    <x v="11"/>
    <x v="291"/>
    <x v="269"/>
    <x v="46"/>
    <n v="1.4385353095030515E-2"/>
    <n v="0"/>
    <n v="0"/>
    <n v="0"/>
    <n v="0"/>
    <n v="1.5365952284674484E-2"/>
  </r>
  <r>
    <x v="4"/>
    <s v="0129-01-000"/>
    <m/>
    <x v="0"/>
    <s v="Chippewa"/>
    <s v="Montevideo Public School District"/>
    <n v="17"/>
    <n v="0"/>
    <n v="0"/>
    <n v="0"/>
    <n v="0"/>
    <n v="0"/>
    <n v="20"/>
    <n v="0"/>
    <n v="1.5267175572519083E-2"/>
    <n v="120"/>
    <n v="8.5106382978723402E-2"/>
    <n v="1310"/>
    <n v="1410"/>
    <x v="1073"/>
    <n v="16"/>
    <n v="21"/>
    <n v="8"/>
    <n v="104"/>
    <n v="114"/>
    <n v="0"/>
    <n v="4"/>
    <n v="0"/>
    <n v="0"/>
    <x v="619"/>
    <x v="105"/>
    <x v="19"/>
    <x v="8"/>
    <x v="217"/>
    <n v="1.4604810996563574E-2"/>
    <n v="0"/>
    <n v="0"/>
    <n v="0"/>
    <n v="0"/>
    <n v="1.5267175572519083E-2"/>
  </r>
  <r>
    <x v="13"/>
    <s v="0482-01-000"/>
    <m/>
    <x v="0"/>
    <s v="Morrison"/>
    <s v="Little Falls Public School District"/>
    <n v="48"/>
    <n v="0"/>
    <n v="0"/>
    <n v="0"/>
    <n v="0"/>
    <n v="0"/>
    <n v="53"/>
    <n v="0"/>
    <n v="1.5203671830177854E-2"/>
    <n v="144"/>
    <n v="4.0257198769918928E-2"/>
    <n v="3486"/>
    <n v="3577"/>
    <x v="2744"/>
    <n v="12"/>
    <n v="29"/>
    <n v="22"/>
    <n v="34"/>
    <n v="139"/>
    <n v="0"/>
    <n v="0"/>
    <n v="0"/>
    <n v="0"/>
    <x v="2703"/>
    <x v="123"/>
    <x v="65"/>
    <x v="224"/>
    <x v="157"/>
    <n v="1.4134275618374558E-2"/>
    <n v="0"/>
    <n v="0"/>
    <n v="0"/>
    <n v="0"/>
    <n v="1.5203671830177854E-2"/>
  </r>
  <r>
    <x v="17"/>
    <s v="0162-01-000"/>
    <m/>
    <x v="0"/>
    <s v="Clearwater"/>
    <s v="Bagley Public School District"/>
    <n v="12"/>
    <n v="0"/>
    <n v="0"/>
    <n v="0"/>
    <n v="0"/>
    <n v="0"/>
    <n v="17"/>
    <n v="0"/>
    <n v="1.5165031222123104E-2"/>
    <n v="7"/>
    <n v="6.3006300630063005E-3"/>
    <n v="1121"/>
    <n v="1111"/>
    <x v="186"/>
    <n v="203"/>
    <n v="6"/>
    <n v="1"/>
    <n v="6"/>
    <n v="7"/>
    <n v="0"/>
    <n v="0"/>
    <n v="0"/>
    <n v="0"/>
    <x v="297"/>
    <x v="359"/>
    <x v="41"/>
    <x v="1"/>
    <x v="21"/>
    <n v="1.3333333333333334E-2"/>
    <n v="0"/>
    <n v="0"/>
    <n v="0"/>
    <n v="0"/>
    <n v="1.5165031222123104E-2"/>
  </r>
  <r>
    <x v="16"/>
    <s v="0803-01-000"/>
    <m/>
    <x v="0"/>
    <s v="Traverse"/>
    <s v="Wheaton Area Public School District"/>
    <n v="4"/>
    <n v="0"/>
    <n v="0"/>
    <n v="0"/>
    <n v="0"/>
    <n v="0"/>
    <n v="7"/>
    <n v="0"/>
    <n v="1.5053763440860216E-2"/>
    <n v="66"/>
    <n v="0.12595419847328243"/>
    <n v="465"/>
    <n v="524"/>
    <x v="994"/>
    <n v="6"/>
    <n v="2"/>
    <n v="5"/>
    <n v="11"/>
    <n v="66"/>
    <n v="0"/>
    <n v="0"/>
    <n v="0"/>
    <n v="0"/>
    <x v="642"/>
    <x v="31"/>
    <x v="6"/>
    <x v="7"/>
    <x v="6"/>
    <n v="9.1324200913242004E-3"/>
    <n v="0"/>
    <n v="0"/>
    <n v="0"/>
    <n v="0"/>
    <n v="1.5053763440860216E-2"/>
  </r>
  <r>
    <x v="15"/>
    <s v="0272-01-000"/>
    <s v="yes"/>
    <x v="1"/>
    <s v="Hennepin"/>
    <s v="Eden Prairie Public School District"/>
    <n v="112"/>
    <n v="0"/>
    <n v="16"/>
    <n v="14"/>
    <n v="0"/>
    <n v="19"/>
    <n v="136"/>
    <n v="1.8412636883418936E-3"/>
    <n v="1.3179571663920923E-2"/>
    <n v="162"/>
    <n v="1.568855316676351E-2"/>
    <n v="10319"/>
    <n v="10326"/>
    <x v="2745"/>
    <n v="102"/>
    <n v="565"/>
    <n v="641"/>
    <n v="130"/>
    <n v="135"/>
    <n v="0"/>
    <n v="0"/>
    <n v="0"/>
    <n v="0"/>
    <x v="2704"/>
    <x v="234"/>
    <x v="733"/>
    <x v="657"/>
    <x v="564"/>
    <n v="1.2633953750705021E-2"/>
    <n v="0"/>
    <n v="2.7538726333907058E-2"/>
    <n v="2.1374045801526718E-2"/>
    <n v="0"/>
    <n v="1.5020835352262816E-2"/>
  </r>
  <r>
    <x v="9"/>
    <s v="0129-01-000"/>
    <m/>
    <x v="0"/>
    <s v="Chippewa"/>
    <s v="Montevideo Public School District"/>
    <n v="16"/>
    <n v="0"/>
    <n v="0"/>
    <n v="0"/>
    <n v="0"/>
    <n v="0"/>
    <n v="20"/>
    <n v="0"/>
    <n v="1.4847809948032665E-2"/>
    <n v="110"/>
    <n v="7.6548364648573411E-2"/>
    <n v="1347"/>
    <n v="1437"/>
    <x v="2519"/>
    <n v="13"/>
    <n v="13"/>
    <n v="9"/>
    <n v="96"/>
    <n v="107"/>
    <n v="0"/>
    <n v="0"/>
    <n v="0"/>
    <n v="0"/>
    <x v="2491"/>
    <x v="91"/>
    <x v="45"/>
    <x v="14"/>
    <x v="428"/>
    <n v="1.3168724279835391E-2"/>
    <n v="0"/>
    <n v="0"/>
    <n v="0"/>
    <n v="0"/>
    <n v="1.4847809948032665E-2"/>
  </r>
  <r>
    <x v="9"/>
    <s v="0533-01-000"/>
    <m/>
    <x v="0"/>
    <s v="Olmsted"/>
    <s v="Dover-Eyota Public School District"/>
    <n v="11"/>
    <n v="0"/>
    <n v="0"/>
    <n v="0"/>
    <n v="0"/>
    <n v="0"/>
    <n v="11"/>
    <n v="0"/>
    <n v="1.4844804318488529E-2"/>
    <n v="391"/>
    <n v="0.34879571810883142"/>
    <n v="741"/>
    <n v="1121"/>
    <x v="927"/>
    <n v="0"/>
    <n v="4"/>
    <n v="15"/>
    <n v="9"/>
    <n v="380"/>
    <n v="0"/>
    <n v="0"/>
    <n v="4"/>
    <n v="0"/>
    <x v="538"/>
    <x v="0"/>
    <x v="2"/>
    <x v="20"/>
    <x v="22"/>
    <n v="1.5193370165745856E-2"/>
    <n v="0"/>
    <n v="0"/>
    <n v="0"/>
    <n v="0"/>
    <n v="1.4844804318488529E-2"/>
  </r>
  <r>
    <x v="6"/>
    <s v="0051-01-000"/>
    <m/>
    <x v="0"/>
    <s v="Benton"/>
    <s v="Foley Public School District"/>
    <n v="19"/>
    <n v="0"/>
    <n v="0"/>
    <n v="0"/>
    <n v="0"/>
    <n v="0"/>
    <n v="24"/>
    <n v="0"/>
    <n v="1.4842300556586271E-2"/>
    <n v="83"/>
    <n v="4.9522673031026254E-2"/>
    <n v="1617"/>
    <n v="1676"/>
    <x v="1662"/>
    <n v="7"/>
    <n v="7"/>
    <n v="5"/>
    <n v="13"/>
    <n v="79"/>
    <n v="0"/>
    <n v="0"/>
    <n v="0"/>
    <n v="0"/>
    <x v="2705"/>
    <x v="47"/>
    <x v="21"/>
    <x v="7"/>
    <x v="8"/>
    <n v="1.1994949494949494E-2"/>
    <n v="0"/>
    <n v="0"/>
    <n v="0"/>
    <n v="0"/>
    <n v="1.4842300556586271E-2"/>
  </r>
  <r>
    <x v="12"/>
    <s v="0885-01-000"/>
    <m/>
    <x v="0"/>
    <s v="Wright"/>
    <s v="St. Michael-Albertville School Dist"/>
    <n v="38"/>
    <n v="0"/>
    <n v="0"/>
    <n v="0"/>
    <n v="0"/>
    <n v="0"/>
    <n v="50"/>
    <n v="0"/>
    <n v="1.4736221632773357E-2"/>
    <n v="8"/>
    <n v="2.3873470605789318E-3"/>
    <n v="3393"/>
    <n v="3351"/>
    <x v="2251"/>
    <n v="7"/>
    <n v="22"/>
    <n v="74"/>
    <n v="30"/>
    <n v="5"/>
    <n v="0"/>
    <n v="0"/>
    <n v="0"/>
    <n v="0"/>
    <x v="2706"/>
    <x v="47"/>
    <x v="7"/>
    <x v="144"/>
    <x v="72"/>
    <n v="1.1688711165795141E-2"/>
    <n v="0"/>
    <n v="0"/>
    <n v="0"/>
    <n v="0"/>
    <n v="1.4736221632773357E-2"/>
  </r>
  <r>
    <x v="14"/>
    <s v="0012-01-000"/>
    <s v="yes"/>
    <x v="1"/>
    <s v="Anoka"/>
    <s v="Centennial Public School District"/>
    <n v="74"/>
    <n v="0"/>
    <n v="3"/>
    <n v="3"/>
    <n v="0"/>
    <n v="18"/>
    <n v="82"/>
    <n v="2.6427837321979153E-3"/>
    <n v="1.2039348113346058E-2"/>
    <n v="322"/>
    <n v="4.5784160386748186E-2"/>
    <n v="6811"/>
    <n v="7033"/>
    <x v="2746"/>
    <n v="104"/>
    <n v="93"/>
    <n v="197"/>
    <n v="95"/>
    <n v="291"/>
    <n v="3"/>
    <n v="0"/>
    <n v="12"/>
    <n v="0"/>
    <x v="2707"/>
    <x v="139"/>
    <x v="344"/>
    <x v="428"/>
    <x v="34"/>
    <n v="1.1695906432748537E-2"/>
    <n v="0"/>
    <n v="3.125E-2"/>
    <n v="1.5957446808510637E-2"/>
    <n v="0"/>
    <n v="1.4682131845543973E-2"/>
  </r>
  <r>
    <x v="15"/>
    <s v="0595-01-000"/>
    <m/>
    <x v="0"/>
    <s v="Polk"/>
    <s v="East Grand Forks Public School Dist"/>
    <n v="23"/>
    <n v="0"/>
    <n v="0"/>
    <n v="0"/>
    <n v="0"/>
    <n v="0"/>
    <n v="25"/>
    <n v="0"/>
    <n v="1.4628437682855471E-2"/>
    <n v="117"/>
    <n v="6.4963908939478066E-2"/>
    <n v="1709"/>
    <n v="1801"/>
    <x v="1867"/>
    <n v="28"/>
    <n v="14"/>
    <n v="8"/>
    <n v="190"/>
    <n v="107"/>
    <n v="0"/>
    <n v="3"/>
    <n v="0"/>
    <n v="6"/>
    <x v="1127"/>
    <x v="115"/>
    <x v="42"/>
    <x v="8"/>
    <x v="695"/>
    <n v="1.5572105619498984E-2"/>
    <n v="0"/>
    <n v="0"/>
    <n v="0"/>
    <n v="0"/>
    <n v="1.4628437682855471E-2"/>
  </r>
  <r>
    <x v="11"/>
    <s v="0595-01-000"/>
    <m/>
    <x v="0"/>
    <s v="Polk"/>
    <s v="East Grand Forks Public School Dist"/>
    <n v="18"/>
    <n v="0"/>
    <n v="0"/>
    <n v="0"/>
    <n v="0"/>
    <n v="0"/>
    <n v="23"/>
    <n v="0"/>
    <n v="1.4612452350698857E-2"/>
    <n v="167"/>
    <n v="9.7206053550640284E-2"/>
    <n v="1574"/>
    <n v="1718"/>
    <x v="2747"/>
    <n v="32"/>
    <n v="32"/>
    <n v="9"/>
    <n v="171"/>
    <n v="147"/>
    <n v="3"/>
    <n v="0"/>
    <n v="0"/>
    <n v="11"/>
    <x v="465"/>
    <x v="32"/>
    <x v="75"/>
    <x v="14"/>
    <x v="400"/>
    <n v="1.3382899628252789E-2"/>
    <n v="0"/>
    <n v="0"/>
    <n v="0"/>
    <n v="0"/>
    <n v="1.4612452350698857E-2"/>
  </r>
  <r>
    <x v="6"/>
    <s v="0273-01-000"/>
    <s v="yes"/>
    <x v="1"/>
    <s v="Hennepin"/>
    <s v="Edina Public School District"/>
    <n v="78"/>
    <n v="0"/>
    <n v="6"/>
    <n v="0"/>
    <n v="0"/>
    <n v="18"/>
    <n v="80"/>
    <n v="2.6833631484794273E-3"/>
    <n v="1.1926058437686345E-2"/>
    <n v="957"/>
    <n v="0.12647019955068059"/>
    <n v="6708"/>
    <n v="7567"/>
    <x v="2727"/>
    <n v="20"/>
    <n v="356"/>
    <n v="424"/>
    <n v="168"/>
    <n v="670"/>
    <n v="5"/>
    <n v="151"/>
    <n v="71"/>
    <n v="34"/>
    <x v="2708"/>
    <x v="46"/>
    <x v="147"/>
    <x v="123"/>
    <x v="266"/>
    <n v="1.2984851007158316E-2"/>
    <n v="0"/>
    <n v="2.843601895734597E-2"/>
    <n v="0"/>
    <n v="0"/>
    <n v="1.4609421586165773E-2"/>
  </r>
  <r>
    <x v="4"/>
    <s v="0595-01-000"/>
    <m/>
    <x v="0"/>
    <s v="Polk"/>
    <s v="East Grand Forks Public School Dist"/>
    <n v="21"/>
    <n v="0"/>
    <n v="0"/>
    <n v="0"/>
    <n v="0"/>
    <n v="0"/>
    <n v="23"/>
    <n v="0"/>
    <n v="1.4556962025316455E-2"/>
    <n v="179"/>
    <n v="0.10311059907834101"/>
    <n v="1580"/>
    <n v="1736"/>
    <x v="1348"/>
    <n v="28"/>
    <n v="16"/>
    <n v="8"/>
    <n v="201"/>
    <n v="147"/>
    <n v="3"/>
    <n v="0"/>
    <n v="0"/>
    <n v="24"/>
    <x v="648"/>
    <x v="108"/>
    <x v="31"/>
    <x v="8"/>
    <x v="371"/>
    <n v="1.5475313190862197E-2"/>
    <n v="0"/>
    <n v="0"/>
    <n v="0"/>
    <n v="0"/>
    <n v="1.4556962025316455E-2"/>
  </r>
  <r>
    <x v="13"/>
    <s v="0599-01-000"/>
    <m/>
    <x v="0"/>
    <s v="Polk"/>
    <s v="Fertile-Beltrami School District"/>
    <n v="5"/>
    <n v="0"/>
    <n v="0"/>
    <n v="0"/>
    <n v="0"/>
    <n v="0"/>
    <n v="8"/>
    <n v="0"/>
    <n v="1.4519056261343012E-2"/>
    <n v="72"/>
    <n v="0.11707317073170732"/>
    <n v="551"/>
    <n v="615"/>
    <x v="90"/>
    <n v="23"/>
    <n v="0"/>
    <n v="4"/>
    <n v="16"/>
    <n v="66"/>
    <n v="3"/>
    <n v="0"/>
    <n v="0"/>
    <n v="0"/>
    <x v="773"/>
    <x v="190"/>
    <x v="0"/>
    <x v="10"/>
    <x v="4"/>
    <n v="9.7465886939571145E-3"/>
    <n v="0"/>
    <n v="0"/>
    <n v="0"/>
    <n v="0"/>
    <n v="1.4519056261343012E-2"/>
  </r>
  <r>
    <x v="12"/>
    <s v="0727-01-000"/>
    <m/>
    <x v="0"/>
    <s v="Sherburne"/>
    <s v="Big Lake Public School District"/>
    <n v="35"/>
    <n v="0"/>
    <n v="0"/>
    <n v="0"/>
    <n v="0"/>
    <n v="5"/>
    <n v="39"/>
    <n v="1.6474464579901153E-3"/>
    <n v="1.2850082372322899E-2"/>
    <n v="39"/>
    <n v="1.2871287128712871E-2"/>
    <n v="3035"/>
    <n v="3030"/>
    <x v="2748"/>
    <n v="32"/>
    <n v="22"/>
    <n v="33"/>
    <n v="48"/>
    <n v="29"/>
    <n v="0"/>
    <n v="0"/>
    <n v="0"/>
    <n v="0"/>
    <x v="2572"/>
    <x v="118"/>
    <x v="7"/>
    <x v="109"/>
    <x v="163"/>
    <n v="1.2064805239572561E-2"/>
    <n v="0"/>
    <n v="0"/>
    <n v="0"/>
    <n v="0"/>
    <n v="1.4497528830313014E-2"/>
  </r>
  <r>
    <x v="12"/>
    <s v="2856-01-000"/>
    <m/>
    <x v="0"/>
    <s v="Marshall"/>
    <s v="Stephen-Argyle Central Schools"/>
    <n v="6"/>
    <n v="0"/>
    <n v="0"/>
    <n v="0"/>
    <n v="0"/>
    <n v="0"/>
    <n v="6"/>
    <n v="0"/>
    <n v="1.4492753623188406E-2"/>
    <n v="6"/>
    <n v="1.4492753623188406E-2"/>
    <n v="414"/>
    <n v="414"/>
    <x v="634"/>
    <n v="4"/>
    <n v="0"/>
    <n v="2"/>
    <n v="25"/>
    <n v="6"/>
    <n v="0"/>
    <n v="0"/>
    <n v="0"/>
    <n v="0"/>
    <x v="217"/>
    <x v="2"/>
    <x v="0"/>
    <x v="0"/>
    <x v="24"/>
    <n v="1.5665796344647518E-2"/>
    <n v="0"/>
    <n v="0"/>
    <n v="0"/>
    <n v="0"/>
    <n v="1.4492753623188406E-2"/>
  </r>
  <r>
    <x v="15"/>
    <s v="0761-01-000"/>
    <m/>
    <x v="0"/>
    <s v="Steele"/>
    <s v="Owatonna Public School District"/>
    <n v="68"/>
    <n v="0"/>
    <n v="0"/>
    <n v="0"/>
    <n v="0"/>
    <n v="0"/>
    <n v="72"/>
    <n v="0"/>
    <n v="1.4446227929373997E-2"/>
    <n v="61"/>
    <n v="1.226623768349085E-2"/>
    <n v="4984"/>
    <n v="4973"/>
    <x v="2749"/>
    <n v="4"/>
    <n v="270"/>
    <n v="59"/>
    <n v="387"/>
    <n v="61"/>
    <n v="0"/>
    <n v="0"/>
    <n v="0"/>
    <n v="0"/>
    <x v="2709"/>
    <x v="2"/>
    <x v="214"/>
    <x v="142"/>
    <x v="779"/>
    <n v="1.5962441314553991E-2"/>
    <n v="0"/>
    <n v="0"/>
    <n v="0"/>
    <n v="0"/>
    <n v="1.4446227929373997E-2"/>
  </r>
  <r>
    <x v="5"/>
    <s v="0595-01-000"/>
    <m/>
    <x v="0"/>
    <s v="Polk"/>
    <s v="East Grand Forks Public School Dist"/>
    <n v="20"/>
    <n v="0"/>
    <n v="0"/>
    <n v="0"/>
    <n v="0"/>
    <n v="4"/>
    <n v="21"/>
    <n v="2.3108030040439051E-3"/>
    <n v="1.2131715771230503E-2"/>
    <n v="175"/>
    <n v="9.3035619351408819E-2"/>
    <n v="1731"/>
    <n v="1881"/>
    <x v="788"/>
    <n v="33"/>
    <n v="127"/>
    <n v="11"/>
    <n v="203"/>
    <n v="151"/>
    <n v="0"/>
    <n v="0"/>
    <n v="0"/>
    <n v="16"/>
    <x v="689"/>
    <x v="40"/>
    <x v="737"/>
    <x v="20"/>
    <x v="778"/>
    <n v="1.4534883720930232E-2"/>
    <n v="0"/>
    <n v="0"/>
    <n v="0"/>
    <n v="0"/>
    <n v="1.4442518775274409E-2"/>
  </r>
  <r>
    <x v="9"/>
    <s v="0690-01-000"/>
    <m/>
    <x v="0"/>
    <s v="Roseau"/>
    <s v="Warroad Public School District"/>
    <n v="16"/>
    <n v="0"/>
    <n v="0"/>
    <n v="0"/>
    <n v="0"/>
    <n v="0"/>
    <n v="18"/>
    <n v="0"/>
    <n v="1.4434643143544507E-2"/>
    <n v="34"/>
    <n v="2.6920031670625493E-2"/>
    <n v="1247"/>
    <n v="1263"/>
    <x v="2641"/>
    <n v="135"/>
    <n v="4"/>
    <n v="88"/>
    <n v="0"/>
    <n v="28"/>
    <n v="6"/>
    <n v="0"/>
    <n v="0"/>
    <n v="0"/>
    <x v="1478"/>
    <x v="19"/>
    <x v="2"/>
    <x v="338"/>
    <x v="1"/>
    <n v="1.5625E-2"/>
    <n v="0"/>
    <n v="0"/>
    <n v="0"/>
    <n v="0"/>
    <n v="1.4434643143544507E-2"/>
  </r>
  <r>
    <x v="17"/>
    <s v="0129-01-000"/>
    <m/>
    <x v="0"/>
    <s v="Chippewa"/>
    <s v="Montevideo Public School District"/>
    <n v="13"/>
    <n v="0"/>
    <n v="0"/>
    <n v="0"/>
    <n v="0"/>
    <n v="0"/>
    <n v="21"/>
    <n v="0"/>
    <n v="1.4413177762525738E-2"/>
    <n v="118"/>
    <n v="7.5933075933075939E-2"/>
    <n v="1457"/>
    <n v="1554"/>
    <x v="1387"/>
    <n v="2"/>
    <n v="8"/>
    <n v="9"/>
    <n v="47"/>
    <n v="117"/>
    <n v="0"/>
    <n v="0"/>
    <n v="0"/>
    <n v="0"/>
    <x v="2710"/>
    <x v="16"/>
    <x v="8"/>
    <x v="14"/>
    <x v="153"/>
    <n v="9.3930635838150294E-3"/>
    <n v="0"/>
    <n v="0"/>
    <n v="0"/>
    <n v="0"/>
    <n v="1.4413177762525738E-2"/>
  </r>
  <r>
    <x v="16"/>
    <s v="0191-01-000"/>
    <s v="yes"/>
    <x v="1"/>
    <s v="Dakota"/>
    <s v="Burnsville Public School District"/>
    <n v="127"/>
    <n v="0"/>
    <n v="22"/>
    <n v="0"/>
    <n v="0"/>
    <n v="37"/>
    <n v="129"/>
    <n v="3.2067949384642054E-3"/>
    <n v="1.1180447217888715E-2"/>
    <n v="157"/>
    <n v="1.3617833289964437E-2"/>
    <n v="11538"/>
    <n v="11529"/>
    <x v="2750"/>
    <n v="62"/>
    <n v="948"/>
    <n v="802"/>
    <n v="323"/>
    <n v="137"/>
    <n v="0"/>
    <n v="0"/>
    <n v="0"/>
    <n v="0"/>
    <x v="2711"/>
    <x v="66"/>
    <x v="738"/>
    <x v="658"/>
    <x v="54"/>
    <n v="1.3533674339300937E-2"/>
    <n v="0"/>
    <n v="2.268041237113402E-2"/>
    <n v="0"/>
    <n v="0"/>
    <n v="1.4387242156352922E-2"/>
  </r>
  <r>
    <x v="16"/>
    <s v="0720-01-000"/>
    <s v="yes"/>
    <x v="1"/>
    <s v="Scott"/>
    <s v="Shakopee Public School District"/>
    <n v="49"/>
    <n v="0"/>
    <n v="0"/>
    <n v="0"/>
    <n v="0"/>
    <n v="3"/>
    <n v="55"/>
    <n v="7.4128984432913266E-4"/>
    <n v="1.3590313812700766E-2"/>
    <n v="25"/>
    <n v="6.2282012954658697E-3"/>
    <n v="4047"/>
    <n v="4014"/>
    <x v="2751"/>
    <n v="97"/>
    <n v="51"/>
    <n v="134"/>
    <n v="289"/>
    <n v="20"/>
    <n v="3"/>
    <n v="0"/>
    <n v="0"/>
    <n v="0"/>
    <x v="2712"/>
    <x v="176"/>
    <x v="276"/>
    <x v="659"/>
    <x v="116"/>
    <n v="1.4112903225806451E-2"/>
    <n v="0"/>
    <n v="0"/>
    <n v="0"/>
    <n v="0"/>
    <n v="1.4331603657029898E-2"/>
  </r>
  <r>
    <x v="16"/>
    <s v="0740-01-000"/>
    <m/>
    <x v="0"/>
    <s v="Stearns"/>
    <s v="Melrose Public School District"/>
    <n v="20"/>
    <n v="0"/>
    <n v="0"/>
    <n v="0"/>
    <n v="0"/>
    <n v="0"/>
    <n v="22"/>
    <n v="0"/>
    <n v="1.427644386761843E-2"/>
    <n v="88"/>
    <n v="5.4760423148724334E-2"/>
    <n v="1541"/>
    <n v="1607"/>
    <x v="1815"/>
    <n v="0"/>
    <n v="4"/>
    <n v="7"/>
    <n v="96"/>
    <n v="83"/>
    <n v="0"/>
    <n v="0"/>
    <n v="0"/>
    <n v="0"/>
    <x v="2713"/>
    <x v="0"/>
    <x v="2"/>
    <x v="36"/>
    <x v="428"/>
    <n v="1.3917884481558803E-2"/>
    <n v="0"/>
    <n v="0"/>
    <n v="0"/>
    <n v="0"/>
    <n v="1.427644386761843E-2"/>
  </r>
  <r>
    <x v="9"/>
    <s v="0194-01-000"/>
    <s v="yes"/>
    <x v="1"/>
    <s v="Dakota"/>
    <s v="Lakeville Public School District"/>
    <n v="137"/>
    <n v="0"/>
    <n v="9"/>
    <n v="0"/>
    <n v="0"/>
    <n v="79"/>
    <n v="81"/>
    <n v="7.0447654717317636E-3"/>
    <n v="7.2231139646869984E-3"/>
    <n v="114"/>
    <n v="1.0207736389684814E-2"/>
    <n v="11214"/>
    <n v="11168"/>
    <x v="2752"/>
    <n v="42"/>
    <n v="333"/>
    <n v="374"/>
    <n v="306"/>
    <n v="101"/>
    <n v="0"/>
    <n v="0"/>
    <n v="0"/>
    <n v="0"/>
    <x v="2714"/>
    <x v="241"/>
    <x v="702"/>
    <x v="660"/>
    <x v="439"/>
    <n v="1.3498866883436792E-2"/>
    <n v="0"/>
    <n v="2.6315789473684209E-2"/>
    <n v="0"/>
    <n v="0"/>
    <n v="1.4267879436418763E-2"/>
  </r>
  <r>
    <x v="13"/>
    <s v="0423-01-000"/>
    <m/>
    <x v="0"/>
    <s v="McLeod"/>
    <s v="Hutchinson Public School District"/>
    <n v="35"/>
    <n v="0"/>
    <n v="0"/>
    <n v="0"/>
    <n v="0"/>
    <n v="0"/>
    <n v="44"/>
    <n v="0"/>
    <n v="1.4211886304909561E-2"/>
    <n v="118"/>
    <n v="3.7223974763406942E-2"/>
    <n v="3096"/>
    <n v="3170"/>
    <x v="2753"/>
    <n v="3"/>
    <n v="9"/>
    <n v="18"/>
    <n v="50"/>
    <n v="115"/>
    <n v="0"/>
    <n v="0"/>
    <n v="0"/>
    <n v="0"/>
    <x v="2634"/>
    <x v="6"/>
    <x v="13"/>
    <x v="105"/>
    <x v="149"/>
    <n v="1.1639507815098104E-2"/>
    <n v="0"/>
    <n v="0"/>
    <n v="0"/>
    <n v="0"/>
    <n v="1.4211886304909561E-2"/>
  </r>
  <r>
    <x v="16"/>
    <s v="0834-01-000"/>
    <s v="yes"/>
    <x v="1"/>
    <s v="Washington"/>
    <s v="Stillwater Area Public School Dist."/>
    <n v="122"/>
    <n v="0"/>
    <n v="0"/>
    <n v="5"/>
    <n v="0"/>
    <n v="104"/>
    <n v="26"/>
    <n v="1.1368605159597726E-2"/>
    <n v="2.8421512898994315E-3"/>
    <n v="8"/>
    <n v="8.8632838466651894E-4"/>
    <n v="9148"/>
    <n v="9026"/>
    <x v="2754"/>
    <n v="17"/>
    <n v="62"/>
    <n v="167"/>
    <n v="82"/>
    <n v="3"/>
    <n v="0"/>
    <n v="0"/>
    <n v="0"/>
    <n v="0"/>
    <x v="2715"/>
    <x v="83"/>
    <x v="267"/>
    <x v="300"/>
    <x v="227"/>
    <n v="1.3836905977089713E-2"/>
    <n v="0"/>
    <n v="0"/>
    <n v="2.9069767441860465E-2"/>
    <n v="0"/>
    <n v="1.4210756449497158E-2"/>
  </r>
  <r>
    <x v="16"/>
    <s v="0432-01-000"/>
    <m/>
    <x v="0"/>
    <s v="Mahnomen"/>
    <s v="Mahnomen Public School District"/>
    <n v="3"/>
    <n v="5"/>
    <n v="0"/>
    <n v="0"/>
    <n v="0"/>
    <n v="0"/>
    <n v="10"/>
    <n v="0"/>
    <n v="1.4204545454545454E-2"/>
    <n v="14"/>
    <n v="1.977401129943503E-2"/>
    <n v="704"/>
    <n v="708"/>
    <x v="241"/>
    <n v="408"/>
    <n v="3"/>
    <n v="0"/>
    <n v="1"/>
    <n v="6"/>
    <n v="0"/>
    <n v="0"/>
    <n v="0"/>
    <n v="0"/>
    <x v="1333"/>
    <x v="347"/>
    <x v="4"/>
    <x v="2"/>
    <x v="0"/>
    <n v="1.0238907849829351E-2"/>
    <n v="1.2106537530266344E-2"/>
    <n v="0"/>
    <n v="0"/>
    <n v="0"/>
    <n v="1.4204545454545454E-2"/>
  </r>
  <r>
    <x v="12"/>
    <s v="0015-01-000"/>
    <s v="yes"/>
    <x v="1"/>
    <s v="Anoka"/>
    <s v="St. Francis Public School District"/>
    <n v="73"/>
    <n v="0"/>
    <n v="0"/>
    <n v="0"/>
    <n v="0"/>
    <n v="19"/>
    <n v="67"/>
    <n v="3.1358309952137318E-3"/>
    <n v="1.105793035154316E-2"/>
    <n v="0"/>
    <n v="0"/>
    <n v="6059"/>
    <n v="5973"/>
    <x v="2755"/>
    <n v="82"/>
    <n v="86"/>
    <n v="104"/>
    <n v="79"/>
    <n v="0"/>
    <n v="0"/>
    <n v="0"/>
    <n v="0"/>
    <n v="0"/>
    <x v="2716"/>
    <x v="21"/>
    <x v="434"/>
    <x v="639"/>
    <x v="194"/>
    <n v="1.2818261633011413E-2"/>
    <n v="0"/>
    <n v="0"/>
    <n v="0"/>
    <n v="0"/>
    <n v="1.4193761346756891E-2"/>
  </r>
  <r>
    <x v="14"/>
    <s v="0273-01-000"/>
    <s v="yes"/>
    <x v="1"/>
    <s v="Hennepin"/>
    <s v="Edina Public School District"/>
    <n v="68"/>
    <n v="3"/>
    <n v="12"/>
    <n v="0"/>
    <n v="0"/>
    <n v="27"/>
    <n v="66"/>
    <n v="4.1045910611128E-3"/>
    <n v="1.0033444816053512E-2"/>
    <n v="880"/>
    <n v="0.11948404616429056"/>
    <n v="6578"/>
    <n v="7365"/>
    <x v="2756"/>
    <n v="23"/>
    <n v="297"/>
    <n v="373"/>
    <n v="158"/>
    <n v="620"/>
    <n v="9"/>
    <n v="123"/>
    <n v="60"/>
    <n v="29"/>
    <x v="2717"/>
    <x v="83"/>
    <x v="660"/>
    <x v="661"/>
    <x v="239"/>
    <n v="1.1405568601140557E-2"/>
    <n v="0.17647058823529413"/>
    <n v="6.4516129032258063E-2"/>
    <n v="0"/>
    <n v="0"/>
    <n v="1.4138035877166312E-2"/>
  </r>
  <r>
    <x v="2"/>
    <s v="0595-01-000"/>
    <m/>
    <x v="0"/>
    <s v="Polk"/>
    <s v="East Grand Forks Public School Dist"/>
    <n v="18"/>
    <n v="0"/>
    <n v="0"/>
    <n v="0"/>
    <n v="0"/>
    <n v="4"/>
    <n v="19"/>
    <n v="2.4554941682013503E-3"/>
    <n v="1.1663597298956415E-2"/>
    <n v="180"/>
    <n v="0.10078387458006718"/>
    <n v="1629"/>
    <n v="1786"/>
    <x v="1155"/>
    <n v="32"/>
    <n v="80"/>
    <n v="8"/>
    <n v="181"/>
    <n v="154"/>
    <n v="3"/>
    <n v="0"/>
    <n v="0"/>
    <n v="12"/>
    <x v="1701"/>
    <x v="32"/>
    <x v="438"/>
    <x v="8"/>
    <x v="191"/>
    <n v="1.3343217197924388E-2"/>
    <n v="0"/>
    <n v="0"/>
    <n v="0"/>
    <n v="0"/>
    <n v="1.4119091467157764E-2"/>
  </r>
  <r>
    <x v="16"/>
    <s v="0115-01-000"/>
    <m/>
    <x v="0"/>
    <s v="Cass"/>
    <s v="Cass Lake-Bena Public Schools"/>
    <n v="4"/>
    <n v="6"/>
    <n v="0"/>
    <n v="0"/>
    <n v="0"/>
    <n v="6"/>
    <n v="9"/>
    <n v="5.6338028169014088E-3"/>
    <n v="8.4507042253521118E-3"/>
    <n v="113"/>
    <n v="9.7162510748065353E-2"/>
    <n v="1065"/>
    <n v="1163"/>
    <x v="54"/>
    <n v="949"/>
    <n v="3"/>
    <n v="5"/>
    <n v="1"/>
    <n v="5"/>
    <n v="103"/>
    <n v="0"/>
    <n v="0"/>
    <n v="0"/>
    <x v="1848"/>
    <x v="463"/>
    <x v="4"/>
    <x v="7"/>
    <x v="0"/>
    <n v="1.9607843137254902E-2"/>
    <n v="7.0422535211267607E-3"/>
    <n v="0"/>
    <n v="0"/>
    <n v="0"/>
    <n v="1.408450704225352E-2"/>
  </r>
  <r>
    <x v="14"/>
    <s v="0511-01-000"/>
    <m/>
    <x v="0"/>
    <s v="Nobles"/>
    <s v="Adrian Public School District"/>
    <n v="3"/>
    <n v="0"/>
    <n v="0"/>
    <n v="0"/>
    <n v="0"/>
    <n v="0"/>
    <n v="7"/>
    <n v="0"/>
    <n v="1.4056224899598393E-2"/>
    <n v="137"/>
    <n v="0.21815286624203822"/>
    <n v="498"/>
    <n v="628"/>
    <x v="437"/>
    <n v="0"/>
    <n v="0"/>
    <n v="5"/>
    <n v="11"/>
    <n v="132"/>
    <n v="0"/>
    <n v="0"/>
    <n v="0"/>
    <n v="0"/>
    <x v="476"/>
    <x v="0"/>
    <x v="0"/>
    <x v="7"/>
    <x v="6"/>
    <n v="6.2111801242236021E-3"/>
    <n v="0"/>
    <n v="0"/>
    <n v="0"/>
    <n v="0"/>
    <n v="1.4056224899598393E-2"/>
  </r>
  <r>
    <x v="10"/>
    <s v="0595-01-000"/>
    <m/>
    <x v="0"/>
    <s v="Polk"/>
    <s v="East Grand Forks Public School Dist"/>
    <n v="15"/>
    <n v="0"/>
    <n v="0"/>
    <n v="0"/>
    <n v="3"/>
    <n v="0"/>
    <n v="23"/>
    <n v="0"/>
    <n v="1.4050091631032376E-2"/>
    <n v="178"/>
    <n v="9.9330357142857137E-2"/>
    <n v="1637"/>
    <n v="1792"/>
    <x v="603"/>
    <n v="32"/>
    <n v="67"/>
    <n v="10"/>
    <n v="152"/>
    <n v="151"/>
    <n v="0"/>
    <n v="0"/>
    <n v="0"/>
    <n v="17"/>
    <x v="1855"/>
    <x v="118"/>
    <x v="11"/>
    <x v="12"/>
    <x v="430"/>
    <n v="1.0752688172043012E-2"/>
    <n v="0"/>
    <n v="0"/>
    <n v="0"/>
    <n v="2.1739130434782608E-2"/>
    <n v="1.4050091631032376E-2"/>
  </r>
  <r>
    <x v="13"/>
    <s v="0118-01-000"/>
    <m/>
    <x v="0"/>
    <s v="Cass"/>
    <s v="Northland Community Schools"/>
    <n v="4"/>
    <n v="0"/>
    <n v="0"/>
    <n v="0"/>
    <n v="0"/>
    <n v="0"/>
    <n v="9"/>
    <n v="0"/>
    <n v="1.4018691588785047E-2"/>
    <n v="0"/>
    <n v="0"/>
    <n v="642"/>
    <n v="633"/>
    <x v="598"/>
    <n v="127"/>
    <n v="4"/>
    <n v="0"/>
    <n v="6"/>
    <n v="0"/>
    <n v="0"/>
    <n v="0"/>
    <n v="0"/>
    <n v="0"/>
    <x v="303"/>
    <x v="187"/>
    <x v="2"/>
    <x v="2"/>
    <x v="21"/>
    <n v="7.9840319361277438E-3"/>
    <n v="0"/>
    <n v="0"/>
    <n v="0"/>
    <n v="0"/>
    <n v="1.4018691588785047E-2"/>
  </r>
  <r>
    <x v="6"/>
    <s v="0129-01-000"/>
    <m/>
    <x v="0"/>
    <s v="Chippewa"/>
    <s v="Montevideo Public School District"/>
    <n v="13"/>
    <n v="0"/>
    <n v="0"/>
    <n v="0"/>
    <n v="0"/>
    <n v="0"/>
    <n v="19"/>
    <n v="0"/>
    <n v="1.4001473839351511E-2"/>
    <n v="121"/>
    <n v="8.2933516106922553E-2"/>
    <n v="1357"/>
    <n v="1459"/>
    <x v="1415"/>
    <n v="5"/>
    <n v="16"/>
    <n v="10"/>
    <n v="84"/>
    <n v="116"/>
    <n v="0"/>
    <n v="0"/>
    <n v="0"/>
    <n v="0"/>
    <x v="1157"/>
    <x v="43"/>
    <x v="31"/>
    <x v="12"/>
    <x v="345"/>
    <n v="1.0475423045930701E-2"/>
    <n v="0"/>
    <n v="0"/>
    <n v="0"/>
    <n v="0"/>
    <n v="1.4001473839351511E-2"/>
  </r>
  <r>
    <x v="13"/>
    <s v="0834-01-000"/>
    <s v="yes"/>
    <x v="1"/>
    <s v="Washington"/>
    <s v="Stillwater Area Public School Dist."/>
    <n v="121"/>
    <n v="0"/>
    <n v="0"/>
    <n v="4"/>
    <n v="0"/>
    <n v="96"/>
    <n v="31"/>
    <n v="1.0500984467293809E-2"/>
    <n v="3.3909429008969591E-3"/>
    <n v="11"/>
    <n v="1.2187015289164636E-3"/>
    <n v="9142"/>
    <n v="9026"/>
    <x v="2757"/>
    <n v="25"/>
    <n v="58"/>
    <n v="164"/>
    <n v="80"/>
    <n v="9"/>
    <n v="0"/>
    <n v="0"/>
    <n v="0"/>
    <n v="0"/>
    <x v="2718"/>
    <x v="108"/>
    <x v="348"/>
    <x v="137"/>
    <x v="97"/>
    <n v="1.3726602382302893E-2"/>
    <n v="0"/>
    <n v="0"/>
    <n v="2.3809523809523808E-2"/>
    <n v="0"/>
    <n v="1.3891927368190768E-2"/>
  </r>
  <r>
    <x v="16"/>
    <s v="0750-01-000"/>
    <m/>
    <x v="0"/>
    <s v="Stearns"/>
    <s v="Rocori Public School District"/>
    <n v="27"/>
    <n v="0"/>
    <n v="0"/>
    <n v="0"/>
    <n v="0"/>
    <n v="0"/>
    <n v="30"/>
    <n v="0"/>
    <n v="1.3824884792626729E-2"/>
    <n v="224"/>
    <n v="9.475465313028765E-2"/>
    <n v="2170"/>
    <n v="2364"/>
    <x v="2758"/>
    <n v="1"/>
    <n v="10"/>
    <n v="15"/>
    <n v="34"/>
    <n v="213"/>
    <n v="0"/>
    <n v="0"/>
    <n v="3"/>
    <n v="0"/>
    <x v="2609"/>
    <x v="3"/>
    <x v="14"/>
    <x v="17"/>
    <x v="157"/>
    <n v="1.2747875354107648E-2"/>
    <n v="0"/>
    <n v="0"/>
    <n v="0"/>
    <n v="0"/>
    <n v="1.3824884792626729E-2"/>
  </r>
  <r>
    <x v="17"/>
    <s v="0624-01-000"/>
    <s v="yes"/>
    <x v="1"/>
    <s v="Ramsey"/>
    <s v="White Bear Lake School District"/>
    <n v="99"/>
    <n v="0"/>
    <n v="3"/>
    <n v="6"/>
    <n v="3"/>
    <n v="35"/>
    <n v="92"/>
    <n v="3.7780656303972367E-3"/>
    <n v="9.9309153713298785E-3"/>
    <n v="168"/>
    <n v="1.8054809242342828E-2"/>
    <n v="9264"/>
    <n v="9305"/>
    <x v="2555"/>
    <n v="58"/>
    <n v="185"/>
    <n v="390"/>
    <n v="154"/>
    <n v="146"/>
    <n v="0"/>
    <n v="0"/>
    <n v="3"/>
    <n v="4"/>
    <x v="2719"/>
    <x v="27"/>
    <x v="739"/>
    <x v="100"/>
    <x v="623"/>
    <n v="1.1686931885255578E-2"/>
    <n v="0"/>
    <n v="1.5957446808510637E-2"/>
    <n v="1.5267175572519083E-2"/>
    <n v="1.9607843137254902E-2"/>
    <n v="1.3708981001727115E-2"/>
  </r>
  <r>
    <x v="17"/>
    <s v="0177-01-000"/>
    <m/>
    <x v="0"/>
    <s v="Cottonwood"/>
    <s v="Windom Public School District"/>
    <n v="7"/>
    <n v="0"/>
    <n v="0"/>
    <n v="3"/>
    <n v="0"/>
    <n v="0"/>
    <n v="14"/>
    <n v="0"/>
    <n v="1.364522417153996E-2"/>
    <n v="73"/>
    <n v="6.7281105990783407E-2"/>
    <n v="1026"/>
    <n v="1085"/>
    <x v="625"/>
    <n v="17"/>
    <n v="7"/>
    <n v="11"/>
    <n v="21"/>
    <n v="65"/>
    <n v="0"/>
    <n v="0"/>
    <n v="0"/>
    <n v="6"/>
    <x v="714"/>
    <x v="83"/>
    <x v="21"/>
    <x v="30"/>
    <x v="5"/>
    <n v="7.2090628218331619E-3"/>
    <n v="0"/>
    <n v="0"/>
    <n v="0.21428571428571427"/>
    <n v="0"/>
    <n v="1.364522417153996E-2"/>
  </r>
  <r>
    <x v="12"/>
    <s v="0728-01-000"/>
    <m/>
    <x v="0"/>
    <s v="Sherburne"/>
    <s v="Elk River Public School District"/>
    <n v="121"/>
    <n v="0"/>
    <n v="0"/>
    <n v="0"/>
    <n v="0"/>
    <n v="34"/>
    <n v="100"/>
    <n v="3.4482758620689655E-3"/>
    <n v="1.0141987829614604E-2"/>
    <n v="42"/>
    <n v="4.2997542997542998E-3"/>
    <n v="9860"/>
    <n v="9768"/>
    <x v="2063"/>
    <n v="80"/>
    <n v="48"/>
    <n v="104"/>
    <n v="104"/>
    <n v="36"/>
    <n v="0"/>
    <n v="0"/>
    <n v="0"/>
    <n v="0"/>
    <x v="2720"/>
    <x v="4"/>
    <x v="442"/>
    <x v="639"/>
    <x v="217"/>
    <n v="1.2714090574760955E-2"/>
    <n v="0"/>
    <n v="0"/>
    <n v="0"/>
    <n v="0"/>
    <n v="1.359026369168357E-2"/>
  </r>
  <r>
    <x v="12"/>
    <s v="0191-01-000"/>
    <s v="yes"/>
    <x v="1"/>
    <s v="Dakota"/>
    <s v="Burnsville Public School District"/>
    <n v="109"/>
    <n v="0"/>
    <n v="13"/>
    <n v="10"/>
    <n v="0"/>
    <n v="22"/>
    <n v="132"/>
    <n v="1.9373018668545263E-3"/>
    <n v="1.1623811201127158E-2"/>
    <n v="184"/>
    <n v="1.6160196732829792E-2"/>
    <n v="11356"/>
    <n v="11386"/>
    <x v="2759"/>
    <n v="67"/>
    <n v="1225"/>
    <n v="814"/>
    <n v="419"/>
    <n v="163"/>
    <n v="0"/>
    <n v="5"/>
    <n v="0"/>
    <n v="0"/>
    <x v="2721"/>
    <x v="18"/>
    <x v="740"/>
    <x v="662"/>
    <x v="780"/>
    <n v="1.237651867832406E-2"/>
    <n v="0"/>
    <n v="1.0543390105433901E-2"/>
    <n v="1.2135922330097087E-2"/>
    <n v="0"/>
    <n v="1.3561113067981684E-2"/>
  </r>
  <r>
    <x v="16"/>
    <s v="0492-01-000"/>
    <m/>
    <x v="0"/>
    <s v="Mower"/>
    <s v="Austin Public School District"/>
    <n v="53"/>
    <n v="0"/>
    <n v="0"/>
    <n v="0"/>
    <n v="0"/>
    <n v="0"/>
    <n v="58"/>
    <n v="0"/>
    <n v="1.3551401869158878E-2"/>
    <n v="37"/>
    <n v="8.687485325193707E-3"/>
    <n v="4280"/>
    <n v="4259"/>
    <x v="2760"/>
    <n v="12"/>
    <n v="60"/>
    <n v="142"/>
    <n v="338"/>
    <n v="32"/>
    <n v="0"/>
    <n v="0"/>
    <n v="0"/>
    <n v="0"/>
    <x v="2722"/>
    <x v="123"/>
    <x v="227"/>
    <x v="663"/>
    <x v="706"/>
    <n v="1.4216738197424892E-2"/>
    <n v="0"/>
    <n v="0"/>
    <n v="0"/>
    <n v="0"/>
    <n v="1.3551401869158878E-2"/>
  </r>
  <r>
    <x v="15"/>
    <s v="0728-01-000"/>
    <m/>
    <x v="0"/>
    <s v="Sherburne"/>
    <s v="Elk River Public School District"/>
    <n v="123"/>
    <n v="0"/>
    <n v="4"/>
    <n v="0"/>
    <n v="0"/>
    <n v="40"/>
    <n v="102"/>
    <n v="3.7860861334595361E-3"/>
    <n v="9.6545196403218167E-3"/>
    <n v="43"/>
    <n v="4.1085419453468375E-3"/>
    <n v="10565"/>
    <n v="10466"/>
    <x v="2761"/>
    <n v="98"/>
    <n v="97"/>
    <n v="159"/>
    <n v="142"/>
    <n v="40"/>
    <n v="0"/>
    <n v="0"/>
    <n v="0"/>
    <n v="0"/>
    <x v="2723"/>
    <x v="153"/>
    <x v="478"/>
    <x v="664"/>
    <x v="315"/>
    <n v="1.2235153685467026E-2"/>
    <n v="0"/>
    <n v="3.9603960396039604E-2"/>
    <n v="0"/>
    <n v="0"/>
    <n v="1.3440605773781353E-2"/>
  </r>
  <r>
    <x v="12"/>
    <s v="0624-01-000"/>
    <s v="yes"/>
    <x v="1"/>
    <s v="Ramsey"/>
    <s v="White Bear Lake School District"/>
    <n v="101"/>
    <n v="0"/>
    <n v="0"/>
    <n v="5"/>
    <n v="3"/>
    <n v="35"/>
    <n v="87"/>
    <n v="3.8326763031099431E-3"/>
    <n v="9.5269382391590021E-3"/>
    <n v="150"/>
    <n v="1.6375545851528384E-2"/>
    <n v="9132"/>
    <n v="9160"/>
    <x v="2762"/>
    <n v="55"/>
    <n v="202"/>
    <n v="437"/>
    <n v="175"/>
    <n v="122"/>
    <n v="0"/>
    <n v="0"/>
    <n v="4"/>
    <n v="3"/>
    <x v="2724"/>
    <x v="165"/>
    <x v="666"/>
    <x v="665"/>
    <x v="276"/>
    <n v="1.2212817412333736E-2"/>
    <n v="0"/>
    <n v="0"/>
    <n v="1.1415525114155251E-2"/>
    <n v="1.7142857142857144E-2"/>
    <n v="1.3359614542268946E-2"/>
  </r>
  <r>
    <x v="16"/>
    <s v="0505-01-000"/>
    <m/>
    <x v="0"/>
    <s v="Murray"/>
    <s v="Fulda Public School District"/>
    <n v="4"/>
    <n v="0"/>
    <n v="0"/>
    <n v="0"/>
    <n v="0"/>
    <n v="0"/>
    <n v="7"/>
    <n v="0"/>
    <n v="1.3358778625954198E-2"/>
    <n v="65"/>
    <n v="0.11168384879725086"/>
    <n v="524"/>
    <n v="582"/>
    <x v="329"/>
    <n v="3"/>
    <n v="1"/>
    <n v="5"/>
    <n v="19"/>
    <n v="62"/>
    <n v="0"/>
    <n v="0"/>
    <n v="0"/>
    <n v="0"/>
    <x v="750"/>
    <x v="6"/>
    <x v="3"/>
    <x v="7"/>
    <x v="13"/>
    <n v="8.0645161290322578E-3"/>
    <n v="0"/>
    <n v="0"/>
    <n v="0"/>
    <n v="0"/>
    <n v="1.3358778625954198E-2"/>
  </r>
  <r>
    <x v="16"/>
    <s v="0016-01-000"/>
    <s v="yes"/>
    <x v="1"/>
    <s v="Anoka"/>
    <s v="Spring Lake Park Public Schools"/>
    <n v="41"/>
    <n v="3"/>
    <n v="0"/>
    <n v="0"/>
    <n v="0"/>
    <n v="0"/>
    <n v="55"/>
    <n v="0"/>
    <n v="1.3330101793504604E-2"/>
    <n v="163"/>
    <n v="3.8497874350495988E-2"/>
    <n v="4126"/>
    <n v="4234"/>
    <x v="2763"/>
    <n v="54"/>
    <n v="96"/>
    <n v="171"/>
    <n v="115"/>
    <n v="157"/>
    <n v="0"/>
    <n v="0"/>
    <n v="0"/>
    <n v="0"/>
    <x v="2725"/>
    <x v="197"/>
    <x v="344"/>
    <x v="160"/>
    <x v="69"/>
    <n v="1.1135252580119501E-2"/>
    <n v="5.2631578947368418E-2"/>
    <n v="0"/>
    <n v="0"/>
    <n v="0"/>
    <n v="1.3330101793504604E-2"/>
  </r>
  <r>
    <x v="6"/>
    <s v="0595-01-000"/>
    <m/>
    <x v="0"/>
    <s v="Polk"/>
    <s v="East Grand Forks Public School Dist"/>
    <n v="20"/>
    <n v="0"/>
    <n v="0"/>
    <n v="0"/>
    <n v="0"/>
    <n v="0"/>
    <n v="22"/>
    <n v="0"/>
    <n v="1.3325257419745608E-2"/>
    <n v="150"/>
    <n v="8.4317032040472181E-2"/>
    <n v="1651"/>
    <n v="1779"/>
    <x v="2764"/>
    <n v="31"/>
    <n v="11"/>
    <n v="8"/>
    <n v="190"/>
    <n v="128"/>
    <n v="0"/>
    <n v="0"/>
    <n v="0"/>
    <n v="16"/>
    <x v="858"/>
    <x v="166"/>
    <x v="42"/>
    <x v="8"/>
    <x v="155"/>
    <n v="1.3976240391334731E-2"/>
    <n v="0"/>
    <n v="0"/>
    <n v="0"/>
    <n v="0"/>
    <n v="1.3325257419745608E-2"/>
  </r>
  <r>
    <x v="14"/>
    <s v="0595-01-000"/>
    <m/>
    <x v="0"/>
    <s v="Polk"/>
    <s v="East Grand Forks Public School Dist"/>
    <n v="21"/>
    <n v="0"/>
    <n v="0"/>
    <n v="0"/>
    <n v="0"/>
    <n v="0"/>
    <n v="22"/>
    <n v="0"/>
    <n v="1.3301088270858524E-2"/>
    <n v="136"/>
    <n v="7.6923076923076927E-2"/>
    <n v="1654"/>
    <n v="1768"/>
    <x v="603"/>
    <n v="37"/>
    <n v="7"/>
    <n v="9"/>
    <n v="184"/>
    <n v="121"/>
    <n v="0"/>
    <n v="0"/>
    <n v="0"/>
    <n v="10"/>
    <x v="858"/>
    <x v="52"/>
    <x v="21"/>
    <x v="14"/>
    <x v="155"/>
    <n v="1.4675052410901468E-2"/>
    <n v="0"/>
    <n v="0"/>
    <n v="0"/>
    <n v="0"/>
    <n v="1.3301088270858524E-2"/>
  </r>
  <r>
    <x v="8"/>
    <s v="0129-01-000"/>
    <m/>
    <x v="0"/>
    <s v="Chippewa"/>
    <s v="Montevideo Public School District"/>
    <n v="12"/>
    <n v="0"/>
    <n v="0"/>
    <n v="0"/>
    <n v="0"/>
    <n v="0"/>
    <n v="17"/>
    <n v="0"/>
    <n v="1.328125E-2"/>
    <n v="126"/>
    <n v="9.0712742980561561E-2"/>
    <n v="1280"/>
    <n v="1389"/>
    <x v="2765"/>
    <n v="20"/>
    <n v="21"/>
    <n v="8"/>
    <n v="105"/>
    <n v="120"/>
    <n v="0"/>
    <n v="4"/>
    <n v="0"/>
    <n v="0"/>
    <x v="2422"/>
    <x v="190"/>
    <x v="19"/>
    <x v="8"/>
    <x v="223"/>
    <n v="1.064773735581189E-2"/>
    <n v="0"/>
    <n v="0"/>
    <n v="0"/>
    <n v="0"/>
    <n v="1.328125E-2"/>
  </r>
  <r>
    <x v="17"/>
    <s v="0432-01-000"/>
    <m/>
    <x v="0"/>
    <s v="Mahnomen"/>
    <s v="Mahnomen Public School District"/>
    <n v="5"/>
    <n v="0"/>
    <n v="0"/>
    <n v="0"/>
    <n v="0"/>
    <n v="0"/>
    <n v="10"/>
    <n v="0"/>
    <n v="1.3245033112582781E-2"/>
    <n v="18"/>
    <n v="2.3591087811271297E-2"/>
    <n v="755"/>
    <n v="763"/>
    <x v="241"/>
    <n v="460"/>
    <n v="0"/>
    <n v="0"/>
    <n v="7"/>
    <n v="4"/>
    <n v="8"/>
    <n v="0"/>
    <n v="0"/>
    <n v="0"/>
    <x v="223"/>
    <x v="464"/>
    <x v="0"/>
    <x v="2"/>
    <x v="35"/>
    <n v="1.6835016835016835E-2"/>
    <n v="0"/>
    <n v="0"/>
    <n v="0"/>
    <n v="0"/>
    <n v="1.3245033112582781E-2"/>
  </r>
  <r>
    <x v="12"/>
    <s v="0716-01-000"/>
    <s v="yes"/>
    <x v="1"/>
    <s v="Scott"/>
    <s v="Belle Plaine Public School District"/>
    <n v="11"/>
    <n v="0"/>
    <n v="0"/>
    <n v="0"/>
    <n v="0"/>
    <n v="4"/>
    <n v="13"/>
    <n v="3.0935808197989174E-3"/>
    <n v="1.0054137664346482E-2"/>
    <n v="35"/>
    <n v="2.6697177726926011E-2"/>
    <n v="1293"/>
    <n v="1311"/>
    <x v="2766"/>
    <n v="8"/>
    <n v="12"/>
    <n v="12"/>
    <n v="21"/>
    <n v="30"/>
    <n v="0"/>
    <n v="0"/>
    <n v="0"/>
    <n v="0"/>
    <x v="605"/>
    <x v="35"/>
    <x v="25"/>
    <x v="17"/>
    <x v="15"/>
    <n v="8.8781275221953195E-3"/>
    <n v="0"/>
    <n v="0"/>
    <n v="0"/>
    <n v="0"/>
    <n v="1.31477184841454E-2"/>
  </r>
  <r>
    <x v="1"/>
    <s v="0595-01-000"/>
    <m/>
    <x v="0"/>
    <s v="Polk"/>
    <s v="East Grand Forks Public School Dist"/>
    <n v="18"/>
    <n v="0"/>
    <n v="0"/>
    <n v="0"/>
    <n v="0"/>
    <n v="3"/>
    <n v="18"/>
    <n v="1.8738288569643974E-3"/>
    <n v="1.1242973141786383E-2"/>
    <n v="171"/>
    <n v="9.7658480868075381E-2"/>
    <n v="1601"/>
    <n v="1751"/>
    <x v="1815"/>
    <n v="31"/>
    <n v="48"/>
    <n v="10"/>
    <n v="162"/>
    <n v="146"/>
    <n v="4"/>
    <n v="0"/>
    <n v="0"/>
    <n v="13"/>
    <x v="2726"/>
    <x v="42"/>
    <x v="442"/>
    <x v="12"/>
    <x v="244"/>
    <n v="1.3119533527696793E-2"/>
    <n v="0"/>
    <n v="0"/>
    <n v="0"/>
    <n v="0"/>
    <n v="1.3116801998750781E-2"/>
  </r>
  <r>
    <x v="16"/>
    <s v="0748-01-000"/>
    <m/>
    <x v="0"/>
    <s v="Stearns"/>
    <s v="Sartell-St. Stephen School District"/>
    <n v="30"/>
    <n v="0"/>
    <n v="0"/>
    <n v="0"/>
    <n v="0"/>
    <n v="8"/>
    <n v="26"/>
    <n v="3.0686612965093976E-3"/>
    <n v="9.9731492136555435E-3"/>
    <n v="121"/>
    <n v="4.491462509279881E-2"/>
    <n v="2607"/>
    <n v="2694"/>
    <x v="2767"/>
    <n v="0"/>
    <n v="0"/>
    <n v="0"/>
    <n v="0"/>
    <n v="119"/>
    <n v="0"/>
    <n v="0"/>
    <n v="0"/>
    <n v="0"/>
    <x v="2727"/>
    <x v="0"/>
    <x v="0"/>
    <x v="2"/>
    <x v="1"/>
    <n v="1.1516314779270634E-2"/>
    <n v="0"/>
    <n v="0"/>
    <n v="0"/>
    <n v="0"/>
    <n v="1.3041810510164941E-2"/>
  </r>
  <r>
    <x v="6"/>
    <s v="0578-01-000"/>
    <m/>
    <x v="0"/>
    <s v="Pine"/>
    <s v="Pine City Public School District"/>
    <n v="20"/>
    <n v="0"/>
    <n v="0"/>
    <n v="0"/>
    <n v="0"/>
    <n v="0"/>
    <n v="22"/>
    <n v="0"/>
    <n v="1.3040901007705987E-2"/>
    <n v="16"/>
    <n v="9.5181439619274246E-3"/>
    <n v="1687"/>
    <n v="1681"/>
    <x v="1584"/>
    <n v="14"/>
    <n v="9"/>
    <n v="3"/>
    <n v="5"/>
    <n v="14"/>
    <n v="0"/>
    <n v="0"/>
    <n v="0"/>
    <n v="0"/>
    <x v="2185"/>
    <x v="93"/>
    <x v="13"/>
    <x v="5"/>
    <x v="25"/>
    <n v="1.2077294685990338E-2"/>
    <n v="0"/>
    <n v="0"/>
    <n v="0"/>
    <n v="0"/>
    <n v="1.3040901007705987E-2"/>
  </r>
  <r>
    <x v="14"/>
    <s v="0882-01-000"/>
    <m/>
    <x v="0"/>
    <s v="Wright"/>
    <s v="Monticello Public School District"/>
    <n v="39"/>
    <n v="0"/>
    <n v="0"/>
    <n v="0"/>
    <n v="0"/>
    <n v="0"/>
    <n v="52"/>
    <n v="0"/>
    <n v="1.3032581453634085E-2"/>
    <n v="74"/>
    <n v="1.8444666001994018E-2"/>
    <n v="3990"/>
    <n v="4012"/>
    <x v="2768"/>
    <n v="10"/>
    <n v="27"/>
    <n v="35"/>
    <n v="102"/>
    <n v="72"/>
    <n v="0"/>
    <n v="0"/>
    <n v="0"/>
    <n v="0"/>
    <x v="1897"/>
    <x v="87"/>
    <x v="26"/>
    <x v="292"/>
    <x v="255"/>
    <n v="1.0249671484888305E-2"/>
    <n v="0"/>
    <n v="0"/>
    <n v="0"/>
    <n v="0"/>
    <n v="1.3032581453634085E-2"/>
  </r>
  <r>
    <x v="15"/>
    <s v="0727-01-000"/>
    <m/>
    <x v="0"/>
    <s v="Sherburne"/>
    <s v="Big Lake Public School District"/>
    <n v="33"/>
    <n v="0"/>
    <n v="0"/>
    <n v="0"/>
    <n v="0"/>
    <n v="7"/>
    <n v="35"/>
    <n v="2.1678538247135335E-3"/>
    <n v="1.0839269123567669E-2"/>
    <n v="24"/>
    <n v="7.47430706944877E-3"/>
    <n v="3229"/>
    <n v="3211"/>
    <x v="971"/>
    <n v="38"/>
    <n v="38"/>
    <n v="40"/>
    <n v="65"/>
    <n v="17"/>
    <n v="0"/>
    <n v="0"/>
    <n v="0"/>
    <n v="0"/>
    <x v="2728"/>
    <x v="168"/>
    <x v="24"/>
    <x v="154"/>
    <x v="107"/>
    <n v="1.0833880499015102E-2"/>
    <n v="0"/>
    <n v="0"/>
    <n v="0"/>
    <n v="0"/>
    <n v="1.3007122948281203E-2"/>
  </r>
  <r>
    <x v="15"/>
    <s v="0882-01-000"/>
    <m/>
    <x v="0"/>
    <s v="Wright"/>
    <s v="Monticello Public School District"/>
    <n v="40"/>
    <n v="0"/>
    <n v="0"/>
    <n v="0"/>
    <n v="0"/>
    <n v="0"/>
    <n v="51"/>
    <n v="0"/>
    <n v="1.2990320937340805E-2"/>
    <n v="90"/>
    <n v="2.269861286254729E-2"/>
    <n v="3926"/>
    <n v="3965"/>
    <x v="2769"/>
    <n v="6"/>
    <n v="30"/>
    <n v="36"/>
    <n v="67"/>
    <n v="88"/>
    <n v="0"/>
    <n v="0"/>
    <n v="0"/>
    <n v="0"/>
    <x v="2729"/>
    <x v="31"/>
    <x v="106"/>
    <x v="141"/>
    <x v="172"/>
    <n v="1.0587612493382742E-2"/>
    <n v="0"/>
    <n v="0"/>
    <n v="0"/>
    <n v="0"/>
    <n v="1.2990320937340805E-2"/>
  </r>
  <r>
    <x v="15"/>
    <s v="0624-01-000"/>
    <s v="yes"/>
    <x v="1"/>
    <s v="Ramsey"/>
    <s v="White Bear Lake School District"/>
    <n v="100"/>
    <n v="0"/>
    <n v="0"/>
    <n v="4"/>
    <n v="3"/>
    <n v="29"/>
    <n v="86"/>
    <n v="3.2690790215308308E-3"/>
    <n v="9.6945102017810848E-3"/>
    <n v="165"/>
    <n v="1.8495684340320593E-2"/>
    <n v="8871"/>
    <n v="8921"/>
    <x v="2770"/>
    <n v="50"/>
    <n v="210"/>
    <n v="517"/>
    <n v="173"/>
    <n v="139"/>
    <n v="0"/>
    <n v="3"/>
    <n v="4"/>
    <n v="3"/>
    <x v="2730"/>
    <x v="82"/>
    <x v="550"/>
    <x v="666"/>
    <x v="507"/>
    <n v="1.2607160867372668E-2"/>
    <n v="0"/>
    <n v="0"/>
    <n v="7.7369439071566732E-3"/>
    <n v="1.7341040462427744E-2"/>
    <n v="1.2963589223311915E-2"/>
  </r>
  <r>
    <x v="6"/>
    <s v="0196-01-000"/>
    <s v="yes"/>
    <x v="1"/>
    <s v="Dakota"/>
    <s v="Rosemount-Apple Valley-Eagan"/>
    <n v="285"/>
    <n v="3"/>
    <n v="49"/>
    <n v="0"/>
    <n v="10"/>
    <n v="210"/>
    <n v="158"/>
    <n v="7.3767036672755379E-3"/>
    <n v="5.5500913306168326E-3"/>
    <n v="164"/>
    <n v="5.8024341919048969E-3"/>
    <n v="28468"/>
    <n v="28264"/>
    <x v="2771"/>
    <n v="159"/>
    <n v="1947"/>
    <n v="1790"/>
    <n v="1106"/>
    <n v="143"/>
    <n v="0"/>
    <n v="0"/>
    <n v="4"/>
    <n v="0"/>
    <x v="2731"/>
    <x v="84"/>
    <x v="741"/>
    <x v="667"/>
    <x v="781"/>
    <n v="1.2177405571697145E-2"/>
    <n v="1.8518518518518517E-2"/>
    <n v="2.4549098196392786E-2"/>
    <n v="0"/>
    <n v="8.9605734767025085E-3"/>
    <n v="1.2926794997892371E-2"/>
  </r>
  <r>
    <x v="12"/>
    <s v="0012-01-000"/>
    <s v="yes"/>
    <x v="1"/>
    <s v="Anoka"/>
    <s v="Centennial Public School District"/>
    <n v="70"/>
    <n v="0"/>
    <n v="0"/>
    <n v="3"/>
    <n v="0"/>
    <n v="11"/>
    <n v="77"/>
    <n v="1.6006984866123398E-3"/>
    <n v="1.1204889406286379E-2"/>
    <n v="243"/>
    <n v="3.4580902234239361E-2"/>
    <n v="6872"/>
    <n v="7027"/>
    <x v="2772"/>
    <n v="96"/>
    <n v="78"/>
    <n v="147"/>
    <n v="101"/>
    <n v="226"/>
    <n v="0"/>
    <n v="0"/>
    <n v="0"/>
    <n v="0"/>
    <x v="2732"/>
    <x v="9"/>
    <x v="312"/>
    <x v="668"/>
    <x v="496"/>
    <n v="1.0854396030392309E-2"/>
    <n v="0"/>
    <n v="0"/>
    <n v="0.02"/>
    <n v="0"/>
    <n v="1.2805587892898719E-2"/>
  </r>
  <r>
    <x v="16"/>
    <s v="0624-01-000"/>
    <s v="yes"/>
    <x v="1"/>
    <s v="Ramsey"/>
    <s v="White Bear Lake School District"/>
    <n v="95"/>
    <n v="0"/>
    <n v="3"/>
    <n v="0"/>
    <n v="3"/>
    <n v="24"/>
    <n v="95"/>
    <n v="2.569043031470777E-3"/>
    <n v="1.0169128666238493E-2"/>
    <n v="182"/>
    <n v="1.9351408825093036E-2"/>
    <n v="9342"/>
    <n v="9405"/>
    <x v="2773"/>
    <n v="49"/>
    <n v="162"/>
    <n v="345"/>
    <n v="140"/>
    <n v="162"/>
    <n v="0"/>
    <n v="5"/>
    <n v="0"/>
    <n v="0"/>
    <x v="2733"/>
    <x v="142"/>
    <x v="376"/>
    <x v="669"/>
    <x v="420"/>
    <n v="1.0992825734783615E-2"/>
    <n v="0"/>
    <n v="1.8749999999999999E-2"/>
    <n v="0"/>
    <n v="2.097902097902098E-2"/>
    <n v="1.273817169770927E-2"/>
  </r>
  <r>
    <x v="17"/>
    <s v="0191-01-000"/>
    <s v="yes"/>
    <x v="1"/>
    <s v="Dakota"/>
    <s v="Burnsville Public School District"/>
    <n v="100"/>
    <n v="0"/>
    <n v="22"/>
    <n v="0"/>
    <n v="0"/>
    <n v="12"/>
    <n v="135"/>
    <n v="1.0383317469931643E-3"/>
    <n v="1.1681232153673098E-2"/>
    <n v="183"/>
    <n v="1.5785387733977401E-2"/>
    <n v="11557"/>
    <n v="11593"/>
    <x v="2774"/>
    <n v="66"/>
    <n v="1136"/>
    <n v="829"/>
    <n v="373"/>
    <n v="154"/>
    <n v="0"/>
    <n v="6"/>
    <n v="3"/>
    <n v="0"/>
    <x v="2734"/>
    <x v="59"/>
    <x v="742"/>
    <x v="579"/>
    <x v="782"/>
    <n v="1.0946907498631636E-2"/>
    <n v="0"/>
    <n v="1.9097222222222224E-2"/>
    <n v="0"/>
    <n v="0"/>
    <n v="1.2719563900666263E-2"/>
  </r>
  <r>
    <x v="12"/>
    <s v="0477-01-000"/>
    <m/>
    <x v="0"/>
    <s v="Mille Lacs"/>
    <s v="Princeton Public School District"/>
    <n v="35"/>
    <n v="0"/>
    <n v="0"/>
    <n v="0"/>
    <n v="0"/>
    <n v="0"/>
    <n v="43"/>
    <n v="0"/>
    <n v="1.2654502648616834E-2"/>
    <n v="0"/>
    <n v="0"/>
    <n v="3398"/>
    <n v="3355"/>
    <x v="2775"/>
    <n v="31"/>
    <n v="35"/>
    <n v="18"/>
    <n v="30"/>
    <n v="0"/>
    <n v="0"/>
    <n v="0"/>
    <n v="0"/>
    <n v="0"/>
    <x v="2735"/>
    <x v="166"/>
    <x v="139"/>
    <x v="105"/>
    <x v="72"/>
    <n v="1.0683760683760684E-2"/>
    <n v="0"/>
    <n v="0"/>
    <n v="0"/>
    <n v="0"/>
    <n v="1.2654502648616834E-2"/>
  </r>
  <r>
    <x v="15"/>
    <s v="0477-01-000"/>
    <m/>
    <x v="0"/>
    <s v="Mille Lacs"/>
    <s v="Princeton Public School District"/>
    <n v="39"/>
    <n v="0"/>
    <n v="0"/>
    <n v="0"/>
    <n v="0"/>
    <n v="0"/>
    <n v="44"/>
    <n v="0"/>
    <n v="1.263641585295807E-2"/>
    <n v="1"/>
    <n v="2.9078220412910729E-4"/>
    <n v="3482"/>
    <n v="3439"/>
    <x v="2776"/>
    <n v="32"/>
    <n v="32"/>
    <n v="24"/>
    <n v="30"/>
    <n v="0"/>
    <n v="0"/>
    <n v="0"/>
    <n v="0"/>
    <n v="0"/>
    <x v="2736"/>
    <x v="118"/>
    <x v="75"/>
    <x v="39"/>
    <x v="72"/>
    <n v="1.1607142857142858E-2"/>
    <n v="0"/>
    <n v="0"/>
    <n v="0"/>
    <n v="0"/>
    <n v="1.263641585295807E-2"/>
  </r>
  <r>
    <x v="14"/>
    <s v="0192-01-000"/>
    <s v="yes"/>
    <x v="1"/>
    <s v="Dakota"/>
    <s v="Farmington Public School District"/>
    <n v="57"/>
    <n v="0"/>
    <n v="0"/>
    <n v="3"/>
    <n v="0"/>
    <n v="10"/>
    <n v="61"/>
    <n v="1.7765144785930006E-3"/>
    <n v="1.0836738319417304E-2"/>
    <n v="56"/>
    <n v="9.9750623441396506E-3"/>
    <n v="5629"/>
    <n v="5614"/>
    <x v="2777"/>
    <n v="13"/>
    <n v="117"/>
    <n v="156"/>
    <n v="158"/>
    <n v="50"/>
    <n v="0"/>
    <n v="0"/>
    <n v="0"/>
    <n v="0"/>
    <x v="2737"/>
    <x v="91"/>
    <x v="406"/>
    <x v="664"/>
    <x v="746"/>
    <n v="1.1010237589337455E-2"/>
    <n v="0"/>
    <n v="0"/>
    <n v="1.8867924528301886E-2"/>
    <n v="0"/>
    <n v="1.2613252798010304E-2"/>
  </r>
  <r>
    <x v="14"/>
    <s v="0690-01-000"/>
    <m/>
    <x v="0"/>
    <s v="Roseau"/>
    <s v="Warroad Public School District"/>
    <n v="16"/>
    <n v="0"/>
    <n v="0"/>
    <n v="0"/>
    <n v="0"/>
    <n v="0"/>
    <n v="16"/>
    <n v="0"/>
    <n v="1.260835303388495E-2"/>
    <n v="17"/>
    <n v="1.3385826771653543E-2"/>
    <n v="1269"/>
    <n v="1270"/>
    <x v="1742"/>
    <n v="137"/>
    <n v="5"/>
    <n v="74"/>
    <n v="0"/>
    <n v="15"/>
    <n v="0"/>
    <n v="0"/>
    <n v="0"/>
    <n v="0"/>
    <x v="1906"/>
    <x v="296"/>
    <x v="5"/>
    <x v="144"/>
    <x v="1"/>
    <n v="1.5165876777251185E-2"/>
    <n v="0"/>
    <n v="0"/>
    <n v="0"/>
    <n v="0"/>
    <n v="1.260835303388495E-2"/>
  </r>
  <r>
    <x v="15"/>
    <s v="0716-01-000"/>
    <s v="yes"/>
    <x v="1"/>
    <s v="Scott"/>
    <s v="Belle Plaine Public School District"/>
    <n v="12"/>
    <n v="0"/>
    <n v="0"/>
    <n v="0"/>
    <n v="0"/>
    <n v="6"/>
    <n v="11"/>
    <n v="4.4411547002220575E-3"/>
    <n v="8.142116950407105E-3"/>
    <n v="33"/>
    <n v="2.4140453547915143E-2"/>
    <n v="1351"/>
    <n v="1367"/>
    <x v="1504"/>
    <n v="5"/>
    <n v="14"/>
    <n v="19"/>
    <n v="25"/>
    <n v="29"/>
    <n v="0"/>
    <n v="0"/>
    <n v="0"/>
    <n v="0"/>
    <x v="1827"/>
    <x v="43"/>
    <x v="27"/>
    <x v="60"/>
    <x v="24"/>
    <n v="9.324009324009324E-3"/>
    <n v="0"/>
    <n v="0"/>
    <n v="0"/>
    <n v="0"/>
    <n v="1.2583271650629162E-2"/>
  </r>
  <r>
    <x v="15"/>
    <s v="0012-01-000"/>
    <s v="yes"/>
    <x v="1"/>
    <s v="Anoka"/>
    <s v="Centennial Public School District"/>
    <n v="70"/>
    <n v="0"/>
    <n v="0"/>
    <n v="3"/>
    <n v="0"/>
    <n v="11"/>
    <n v="75"/>
    <n v="1.6058394160583941E-3"/>
    <n v="1.0948905109489052E-2"/>
    <n v="287"/>
    <n v="4.0703446319670968E-2"/>
    <n v="6850"/>
    <n v="7051"/>
    <x v="2778"/>
    <n v="114"/>
    <n v="88"/>
    <n v="181"/>
    <n v="98"/>
    <n v="263"/>
    <n v="4"/>
    <n v="0"/>
    <n v="10"/>
    <n v="0"/>
    <x v="2738"/>
    <x v="122"/>
    <x v="290"/>
    <x v="188"/>
    <x v="60"/>
    <n v="1.0976948408342482E-2"/>
    <n v="0"/>
    <n v="0"/>
    <n v="1.7241379310344827E-2"/>
    <n v="0"/>
    <n v="1.2554744525547445E-2"/>
  </r>
  <r>
    <x v="12"/>
    <s v="0051-01-000"/>
    <m/>
    <x v="0"/>
    <s v="Benton"/>
    <s v="Foley Public School District"/>
    <n v="19"/>
    <n v="0"/>
    <n v="0"/>
    <n v="0"/>
    <n v="0"/>
    <n v="0"/>
    <n v="21"/>
    <n v="0"/>
    <n v="1.2492563950029744E-2"/>
    <n v="1"/>
    <n v="6.020469596628537E-4"/>
    <n v="1681"/>
    <n v="1661"/>
    <x v="321"/>
    <n v="8"/>
    <n v="12"/>
    <n v="4"/>
    <n v="3"/>
    <n v="0"/>
    <n v="0"/>
    <n v="0"/>
    <n v="0"/>
    <n v="0"/>
    <x v="2739"/>
    <x v="35"/>
    <x v="25"/>
    <x v="10"/>
    <x v="17"/>
    <n v="1.1494252873563218E-2"/>
    <n v="0"/>
    <n v="0"/>
    <n v="0"/>
    <n v="0"/>
    <n v="1.2492563950029744E-2"/>
  </r>
  <r>
    <x v="16"/>
    <s v="0885-01-000"/>
    <m/>
    <x v="0"/>
    <s v="Wright"/>
    <s v="St. Michael-Albertville School Dist"/>
    <n v="28"/>
    <n v="0"/>
    <n v="0"/>
    <n v="0"/>
    <n v="0"/>
    <n v="0"/>
    <n v="36"/>
    <n v="0"/>
    <n v="1.2405237767057202E-2"/>
    <n v="13"/>
    <n v="4.5154567558179926E-3"/>
    <n v="2902"/>
    <n v="2879"/>
    <x v="1869"/>
    <n v="8"/>
    <n v="9"/>
    <n v="24"/>
    <n v="15"/>
    <n v="9"/>
    <n v="0"/>
    <n v="0"/>
    <n v="0"/>
    <n v="0"/>
    <x v="2740"/>
    <x v="35"/>
    <x v="13"/>
    <x v="39"/>
    <x v="5"/>
    <n v="9.852216748768473E-3"/>
    <n v="0"/>
    <n v="0"/>
    <n v="0"/>
    <n v="0"/>
    <n v="1.2405237767057202E-2"/>
  </r>
  <r>
    <x v="13"/>
    <s v="0015-01-000"/>
    <s v="yes"/>
    <x v="1"/>
    <s v="Anoka"/>
    <s v="St. Francis Public School District"/>
    <n v="61"/>
    <n v="0"/>
    <n v="3"/>
    <n v="0"/>
    <n v="0"/>
    <n v="25"/>
    <n v="50"/>
    <n v="4.1288191577208916E-3"/>
    <n v="8.2576383154417832E-3"/>
    <n v="0"/>
    <n v="0"/>
    <n v="6055"/>
    <n v="5980"/>
    <x v="2779"/>
    <n v="99"/>
    <n v="76"/>
    <n v="89"/>
    <n v="60"/>
    <n v="0"/>
    <n v="0"/>
    <n v="0"/>
    <n v="0"/>
    <n v="0"/>
    <x v="2741"/>
    <x v="224"/>
    <x v="743"/>
    <x v="362"/>
    <x v="378"/>
    <n v="1.0669931782403358E-2"/>
    <n v="0"/>
    <n v="3.7974683544303799E-2"/>
    <n v="0"/>
    <n v="0"/>
    <n v="1.2386457473162676E-2"/>
  </r>
  <r>
    <x v="17"/>
    <s v="0595-01-000"/>
    <m/>
    <x v="0"/>
    <s v="Polk"/>
    <s v="East Grand Forks Public School Dist"/>
    <n v="19"/>
    <n v="0"/>
    <n v="0"/>
    <n v="0"/>
    <n v="0"/>
    <n v="0"/>
    <n v="22"/>
    <n v="0"/>
    <n v="1.2318029115341545E-2"/>
    <n v="97"/>
    <n v="5.2122514777001611E-2"/>
    <n v="1786"/>
    <n v="1861"/>
    <x v="412"/>
    <n v="42"/>
    <n v="12"/>
    <n v="10"/>
    <n v="203"/>
    <n v="89"/>
    <n v="4"/>
    <n v="0"/>
    <n v="0"/>
    <n v="3"/>
    <x v="1090"/>
    <x v="168"/>
    <x v="25"/>
    <x v="12"/>
    <x v="209"/>
    <n v="1.2467191601049869E-2"/>
    <n v="0"/>
    <n v="0"/>
    <n v="0"/>
    <n v="0"/>
    <n v="1.2318029115341545E-2"/>
  </r>
  <r>
    <x v="15"/>
    <s v="0271-01-000"/>
    <s v="yes"/>
    <x v="1"/>
    <s v="Hennepin"/>
    <s v="Bloomington Public School District"/>
    <n v="66"/>
    <n v="0"/>
    <n v="28"/>
    <n v="9"/>
    <n v="9"/>
    <n v="15"/>
    <n v="117"/>
    <n v="1.3921113689095127E-3"/>
    <n v="1.0858468677494199E-2"/>
    <n v="10"/>
    <n v="9.3870271285084012E-4"/>
    <n v="10775"/>
    <n v="10653"/>
    <x v="2780"/>
    <n v="104"/>
    <n v="1231"/>
    <n v="933"/>
    <n v="743"/>
    <n v="5"/>
    <n v="0"/>
    <n v="0"/>
    <n v="0"/>
    <n v="0"/>
    <x v="2742"/>
    <x v="435"/>
    <x v="744"/>
    <x v="479"/>
    <x v="783"/>
    <n v="8.5680903544073737E-3"/>
    <n v="0"/>
    <n v="2.2239872915011914E-2"/>
    <n v="9.5541401273885346E-3"/>
    <n v="1.1968085106382979E-2"/>
    <n v="1.2250580046403711E-2"/>
  </r>
  <r>
    <x v="17"/>
    <s v="0115-01-000"/>
    <m/>
    <x v="0"/>
    <s v="Cass"/>
    <s v="Cass Lake-Bena Public Schools"/>
    <n v="3"/>
    <n v="6"/>
    <n v="0"/>
    <n v="0"/>
    <n v="0"/>
    <n v="6"/>
    <n v="7"/>
    <n v="5.6285178236397749E-3"/>
    <n v="6.5666041275797378E-3"/>
    <n v="137"/>
    <n v="0.11512605042016806"/>
    <n v="1066"/>
    <n v="1190"/>
    <x v="33"/>
    <n v="980"/>
    <n v="5"/>
    <n v="5"/>
    <n v="1"/>
    <n v="9"/>
    <n v="124"/>
    <n v="0"/>
    <n v="0"/>
    <n v="0"/>
    <x v="141"/>
    <x v="465"/>
    <x v="5"/>
    <x v="7"/>
    <x v="0"/>
    <n v="1.5544041450777202E-2"/>
    <n v="6.9605568445475635E-3"/>
    <n v="0"/>
    <n v="0"/>
    <n v="0"/>
    <n v="1.2195121951219513E-2"/>
  </r>
  <r>
    <x v="13"/>
    <s v="0129-01-000"/>
    <m/>
    <x v="0"/>
    <s v="Chippewa"/>
    <s v="Montevideo Public School District"/>
    <n v="10"/>
    <n v="0"/>
    <n v="0"/>
    <n v="0"/>
    <n v="0"/>
    <n v="0"/>
    <n v="18"/>
    <n v="0"/>
    <n v="1.2153950033760972E-2"/>
    <n v="136"/>
    <n v="8.5053158223889938E-2"/>
    <n v="1481"/>
    <n v="1599"/>
    <x v="2781"/>
    <n v="2"/>
    <n v="4"/>
    <n v="16"/>
    <n v="46"/>
    <n v="136"/>
    <n v="0"/>
    <n v="0"/>
    <n v="0"/>
    <n v="0"/>
    <x v="916"/>
    <x v="16"/>
    <x v="2"/>
    <x v="28"/>
    <x v="64"/>
    <n v="7.0921985815602835E-3"/>
    <n v="0"/>
    <n v="0"/>
    <n v="0"/>
    <n v="0"/>
    <n v="1.2153950033760972E-2"/>
  </r>
  <r>
    <x v="16"/>
    <s v="0477-01-000"/>
    <m/>
    <x v="0"/>
    <s v="Mille Lacs"/>
    <s v="Princeton Public School District"/>
    <n v="28"/>
    <n v="0"/>
    <n v="0"/>
    <n v="0"/>
    <n v="0"/>
    <n v="5"/>
    <n v="33"/>
    <n v="1.5969338869370809E-3"/>
    <n v="1.0539763653784734E-2"/>
    <n v="2"/>
    <n v="6.462035541195477E-4"/>
    <n v="3131"/>
    <n v="3095"/>
    <x v="2782"/>
    <n v="34"/>
    <n v="28"/>
    <n v="22"/>
    <n v="24"/>
    <n v="0"/>
    <n v="0"/>
    <n v="0"/>
    <n v="0"/>
    <n v="0"/>
    <x v="2743"/>
    <x v="8"/>
    <x v="60"/>
    <x v="224"/>
    <x v="11"/>
    <n v="9.2868988391376448E-3"/>
    <n v="0"/>
    <n v="0"/>
    <n v="0"/>
    <n v="0"/>
    <n v="1.2136697540721815E-2"/>
  </r>
  <r>
    <x v="14"/>
    <s v="0726-01-000"/>
    <m/>
    <x v="0"/>
    <s v="Sherburne"/>
    <s v="Becker Public School District"/>
    <n v="27"/>
    <n v="0"/>
    <n v="0"/>
    <n v="0"/>
    <n v="0"/>
    <n v="0"/>
    <n v="31"/>
    <n v="0"/>
    <n v="1.2081060015588464E-2"/>
    <n v="4"/>
    <n v="1.5754233950374162E-3"/>
    <n v="2566"/>
    <n v="2539"/>
    <x v="2537"/>
    <n v="13"/>
    <n v="15"/>
    <n v="22"/>
    <n v="21"/>
    <n v="0"/>
    <n v="0"/>
    <n v="0"/>
    <n v="0"/>
    <n v="0"/>
    <x v="2744"/>
    <x v="91"/>
    <x v="66"/>
    <x v="224"/>
    <x v="15"/>
    <n v="1.0821643286573146E-2"/>
    <n v="0"/>
    <n v="0"/>
    <n v="0"/>
    <n v="0"/>
    <n v="1.2081060015588464E-2"/>
  </r>
  <r>
    <x v="16"/>
    <s v="0912-01-000"/>
    <m/>
    <x v="0"/>
    <s v="Mille Lacs"/>
    <s v="Milaca Public School District"/>
    <n v="15"/>
    <n v="0"/>
    <n v="0"/>
    <n v="0"/>
    <n v="0"/>
    <n v="0"/>
    <n v="22"/>
    <n v="0"/>
    <n v="1.2028430836522689E-2"/>
    <n v="21"/>
    <n v="1.1487964989059081E-2"/>
    <n v="1829"/>
    <n v="1828"/>
    <x v="2783"/>
    <n v="41"/>
    <n v="9"/>
    <n v="21"/>
    <n v="9"/>
    <n v="18"/>
    <n v="0"/>
    <n v="0"/>
    <n v="0"/>
    <n v="0"/>
    <x v="1947"/>
    <x v="14"/>
    <x v="13"/>
    <x v="25"/>
    <x v="22"/>
    <n v="8.5959885386819486E-3"/>
    <n v="0"/>
    <n v="0"/>
    <n v="0"/>
    <n v="0"/>
    <n v="1.2028430836522689E-2"/>
  </r>
  <r>
    <x v="17"/>
    <s v="0728-01-000"/>
    <m/>
    <x v="0"/>
    <s v="Sherburne"/>
    <s v="Elk River Public School District"/>
    <n v="105"/>
    <n v="0"/>
    <n v="0"/>
    <n v="0"/>
    <n v="0"/>
    <n v="30"/>
    <n v="87"/>
    <n v="3.0769230769230769E-3"/>
    <n v="8.9230769230769225E-3"/>
    <n v="42"/>
    <n v="4.3410852713178291E-3"/>
    <n v="9750"/>
    <n v="9675"/>
    <x v="2784"/>
    <n v="72"/>
    <n v="35"/>
    <n v="104"/>
    <n v="99"/>
    <n v="35"/>
    <n v="0"/>
    <n v="0"/>
    <n v="0"/>
    <n v="0"/>
    <x v="2745"/>
    <x v="86"/>
    <x v="139"/>
    <x v="639"/>
    <x v="30"/>
    <n v="1.1128775834658187E-2"/>
    <n v="0"/>
    <n v="0"/>
    <n v="0"/>
    <n v="0"/>
    <n v="1.2E-2"/>
  </r>
  <r>
    <x v="9"/>
    <s v="0200-01-000"/>
    <s v="yes"/>
    <x v="1"/>
    <s v="Dakota"/>
    <s v="Hastings Public School District"/>
    <n v="46"/>
    <n v="0"/>
    <n v="0"/>
    <n v="3"/>
    <n v="0"/>
    <n v="5"/>
    <n v="56"/>
    <n v="9.8270440251572327E-4"/>
    <n v="1.10062893081761E-2"/>
    <n v="47"/>
    <n v="9.2629089475758774E-3"/>
    <n v="5088"/>
    <n v="5074"/>
    <x v="2785"/>
    <n v="70"/>
    <n v="120"/>
    <n v="78"/>
    <n v="109"/>
    <n v="38"/>
    <n v="0"/>
    <n v="3"/>
    <n v="0"/>
    <n v="0"/>
    <x v="2746"/>
    <x v="231"/>
    <x v="406"/>
    <x v="238"/>
    <x v="46"/>
    <n v="9.7768331562167899E-3"/>
    <n v="0"/>
    <n v="0"/>
    <n v="3.7037037037037035E-2"/>
    <n v="0"/>
    <n v="1.1988993710691823E-2"/>
  </r>
  <r>
    <x v="15"/>
    <s v="0273-01-000"/>
    <s v="yes"/>
    <x v="1"/>
    <s v="Hennepin"/>
    <s v="Edina Public School District"/>
    <n v="53"/>
    <n v="3"/>
    <n v="14"/>
    <n v="0"/>
    <n v="0"/>
    <n v="26"/>
    <n v="53"/>
    <n v="3.9435765205521004E-3"/>
    <n v="8.0388290611254354E-3"/>
    <n v="799"/>
    <n v="0.10925748666757829"/>
    <n v="6593"/>
    <n v="7313"/>
    <x v="2786"/>
    <n v="18"/>
    <n v="264"/>
    <n v="349"/>
    <n v="124"/>
    <n v="568"/>
    <n v="3"/>
    <n v="110"/>
    <n v="57"/>
    <n v="28"/>
    <x v="2747"/>
    <x v="132"/>
    <x v="527"/>
    <x v="406"/>
    <x v="428"/>
    <n v="8.7704782392851229E-3"/>
    <n v="0.16666666666666666"/>
    <n v="8.3333333333333329E-2"/>
    <n v="0"/>
    <n v="0"/>
    <n v="1.1982405581677536E-2"/>
  </r>
  <r>
    <x v="13"/>
    <s v="0728-01-000"/>
    <m/>
    <x v="0"/>
    <s v="Sherburne"/>
    <s v="Elk River Public School District"/>
    <n v="101"/>
    <n v="0"/>
    <n v="0"/>
    <n v="0"/>
    <n v="0"/>
    <n v="31"/>
    <n v="77"/>
    <n v="3.4137209558418678E-3"/>
    <n v="8.4792423741878644E-3"/>
    <n v="50"/>
    <n v="5.5413942147844401E-3"/>
    <n v="9081"/>
    <n v="9023"/>
    <x v="2787"/>
    <n v="75"/>
    <n v="31"/>
    <n v="81"/>
    <n v="88"/>
    <n v="41"/>
    <n v="0"/>
    <n v="0"/>
    <n v="0"/>
    <n v="0"/>
    <x v="2748"/>
    <x v="133"/>
    <x v="20"/>
    <x v="238"/>
    <x v="145"/>
    <n v="1.1465546600068112E-2"/>
    <n v="0"/>
    <n v="0"/>
    <n v="0"/>
    <n v="0"/>
    <n v="1.1892963330029732E-2"/>
  </r>
  <r>
    <x v="13"/>
    <s v="0912-01-000"/>
    <m/>
    <x v="0"/>
    <s v="Mille Lacs"/>
    <s v="Milaca Public School District"/>
    <n v="14"/>
    <n v="0"/>
    <n v="0"/>
    <n v="0"/>
    <n v="0"/>
    <n v="0"/>
    <n v="21"/>
    <n v="0"/>
    <n v="1.1844331641285956E-2"/>
    <n v="23"/>
    <n v="1.2957746478873239E-2"/>
    <n v="1773"/>
    <n v="1775"/>
    <x v="2301"/>
    <n v="54"/>
    <n v="6"/>
    <n v="22"/>
    <n v="12"/>
    <n v="20"/>
    <n v="0"/>
    <n v="0"/>
    <n v="0"/>
    <n v="0"/>
    <x v="1450"/>
    <x v="164"/>
    <x v="41"/>
    <x v="224"/>
    <x v="12"/>
    <n v="8.3432657926102508E-3"/>
    <n v="0"/>
    <n v="0"/>
    <n v="0"/>
    <n v="0"/>
    <n v="1.1844331641285956E-2"/>
  </r>
  <r>
    <x v="4"/>
    <s v="0690-01-000"/>
    <m/>
    <x v="0"/>
    <s v="Roseau"/>
    <s v="Warroad Public School District"/>
    <n v="11"/>
    <n v="0"/>
    <n v="0"/>
    <n v="0"/>
    <n v="0"/>
    <n v="0"/>
    <n v="14"/>
    <n v="0"/>
    <n v="1.1754827875734676E-2"/>
    <n v="32"/>
    <n v="2.6468155500413565E-2"/>
    <n v="1191"/>
    <n v="1209"/>
    <x v="1230"/>
    <n v="119"/>
    <n v="5"/>
    <n v="80"/>
    <n v="0"/>
    <n v="26"/>
    <n v="6"/>
    <n v="0"/>
    <n v="0"/>
    <n v="0"/>
    <x v="939"/>
    <x v="39"/>
    <x v="5"/>
    <x v="354"/>
    <x v="1"/>
    <n v="1.1111111111111112E-2"/>
    <n v="0"/>
    <n v="0"/>
    <n v="0"/>
    <n v="0"/>
    <n v="1.1754827875734676E-2"/>
  </r>
  <r>
    <x v="17"/>
    <s v="0912-01-000"/>
    <m/>
    <x v="0"/>
    <s v="Mille Lacs"/>
    <s v="Milaca Public School District"/>
    <n v="18"/>
    <n v="0"/>
    <n v="0"/>
    <n v="0"/>
    <n v="0"/>
    <n v="0"/>
    <n v="22"/>
    <n v="0"/>
    <n v="1.1714589989350373E-2"/>
    <n v="42"/>
    <n v="2.2128556375131718E-2"/>
    <n v="1878"/>
    <n v="1898"/>
    <x v="2788"/>
    <n v="37"/>
    <n v="9"/>
    <n v="25"/>
    <n v="12"/>
    <n v="37"/>
    <n v="0"/>
    <n v="0"/>
    <n v="0"/>
    <n v="0"/>
    <x v="2749"/>
    <x v="52"/>
    <x v="13"/>
    <x v="81"/>
    <x v="12"/>
    <n v="1.002227171492205E-2"/>
    <n v="0"/>
    <n v="0"/>
    <n v="0"/>
    <n v="0"/>
    <n v="1.1714589989350373E-2"/>
  </r>
  <r>
    <x v="13"/>
    <s v="0477-01-000"/>
    <m/>
    <x v="0"/>
    <s v="Mille Lacs"/>
    <s v="Princeton Public School District"/>
    <n v="24"/>
    <n v="0"/>
    <n v="0"/>
    <n v="0"/>
    <n v="0"/>
    <n v="0"/>
    <n v="36"/>
    <n v="0"/>
    <n v="1.1646716273050793E-2"/>
    <n v="4"/>
    <n v="1.3076168682576005E-3"/>
    <n v="3091"/>
    <n v="3059"/>
    <x v="2789"/>
    <n v="30"/>
    <n v="23"/>
    <n v="22"/>
    <n v="22"/>
    <n v="0"/>
    <n v="0"/>
    <n v="0"/>
    <n v="0"/>
    <n v="0"/>
    <x v="2750"/>
    <x v="30"/>
    <x v="23"/>
    <x v="224"/>
    <x v="9"/>
    <n v="8.0375083724045539E-3"/>
    <n v="0"/>
    <n v="0"/>
    <n v="0"/>
    <n v="0"/>
    <n v="1.1646716273050793E-2"/>
  </r>
  <r>
    <x v="17"/>
    <s v="2856-01-000"/>
    <m/>
    <x v="0"/>
    <s v="Marshall"/>
    <s v="Stephen-Argyle Central Schools"/>
    <n v="3"/>
    <n v="0"/>
    <n v="0"/>
    <n v="0"/>
    <n v="0"/>
    <n v="0"/>
    <n v="5"/>
    <n v="0"/>
    <n v="1.1627906976744186E-2"/>
    <n v="6"/>
    <n v="1.3921113689095127E-2"/>
    <n v="430"/>
    <n v="431"/>
    <x v="32"/>
    <n v="5"/>
    <n v="0"/>
    <n v="4"/>
    <n v="24"/>
    <n v="6"/>
    <n v="0"/>
    <n v="0"/>
    <n v="0"/>
    <n v="0"/>
    <x v="385"/>
    <x v="43"/>
    <x v="0"/>
    <x v="10"/>
    <x v="11"/>
    <n v="7.5949367088607592E-3"/>
    <n v="0"/>
    <n v="0"/>
    <n v="0"/>
    <n v="0"/>
    <n v="1.1627906976744186E-2"/>
  </r>
  <r>
    <x v="14"/>
    <s v="0727-01-000"/>
    <m/>
    <x v="0"/>
    <s v="Sherburne"/>
    <s v="Big Lake Public School District"/>
    <n v="29"/>
    <n v="0"/>
    <n v="0"/>
    <n v="0"/>
    <n v="0"/>
    <n v="13"/>
    <n v="25"/>
    <n v="3.9646233607807261E-3"/>
    <n v="7.6242756938090881E-3"/>
    <n v="48"/>
    <n v="1.459410155062329E-2"/>
    <n v="3279"/>
    <n v="3289"/>
    <x v="2790"/>
    <n v="44"/>
    <n v="54"/>
    <n v="52"/>
    <n v="83"/>
    <n v="40"/>
    <n v="0"/>
    <n v="0"/>
    <n v="0"/>
    <n v="0"/>
    <x v="2751"/>
    <x v="23"/>
    <x v="264"/>
    <x v="268"/>
    <x v="63"/>
    <n v="9.5238095238095247E-3"/>
    <n v="0"/>
    <n v="0"/>
    <n v="0"/>
    <n v="0"/>
    <n v="1.1588899054589815E-2"/>
  </r>
  <r>
    <x v="16"/>
    <s v="0084-01-000"/>
    <m/>
    <x v="0"/>
    <s v="Brown"/>
    <s v="Sleepy Eye Public School District"/>
    <n v="3"/>
    <n v="0"/>
    <n v="0"/>
    <n v="0"/>
    <n v="0"/>
    <n v="0"/>
    <n v="8"/>
    <n v="0"/>
    <n v="1.1544011544011544E-2"/>
    <n v="24"/>
    <n v="3.3850493653032443E-2"/>
    <n v="693"/>
    <n v="709"/>
    <x v="1663"/>
    <n v="0"/>
    <n v="1"/>
    <n v="11"/>
    <n v="168"/>
    <n v="16"/>
    <n v="0"/>
    <n v="0"/>
    <n v="0"/>
    <n v="4"/>
    <x v="493"/>
    <x v="0"/>
    <x v="3"/>
    <x v="20"/>
    <x v="183"/>
    <n v="5.8139534883720929E-3"/>
    <n v="0"/>
    <n v="0"/>
    <n v="0"/>
    <n v="0"/>
    <n v="1.1544011544011544E-2"/>
  </r>
  <r>
    <x v="16"/>
    <s v="0595-01-000"/>
    <m/>
    <x v="0"/>
    <s v="Polk"/>
    <s v="East Grand Forks Public School Dist"/>
    <n v="18"/>
    <n v="0"/>
    <n v="0"/>
    <n v="0"/>
    <n v="0"/>
    <n v="0"/>
    <n v="21"/>
    <n v="0"/>
    <n v="1.1469142545057346E-2"/>
    <n v="95"/>
    <n v="4.9868766404199474E-2"/>
    <n v="1831"/>
    <n v="1905"/>
    <x v="2791"/>
    <n v="52"/>
    <n v="14"/>
    <n v="11"/>
    <n v="212"/>
    <n v="88"/>
    <n v="6"/>
    <n v="0"/>
    <n v="0"/>
    <n v="0"/>
    <x v="2192"/>
    <x v="212"/>
    <x v="27"/>
    <x v="20"/>
    <x v="696"/>
    <n v="1.1642949547218629E-2"/>
    <n v="0"/>
    <n v="0"/>
    <n v="0"/>
    <n v="0"/>
    <n v="1.1469142545057346E-2"/>
  </r>
  <r>
    <x v="6"/>
    <s v="0690-01-000"/>
    <m/>
    <x v="0"/>
    <s v="Roseau"/>
    <s v="Warroad Public School District"/>
    <n v="14"/>
    <n v="0"/>
    <n v="0"/>
    <n v="0"/>
    <n v="0"/>
    <n v="0"/>
    <n v="14"/>
    <n v="0"/>
    <n v="1.1326860841423949E-2"/>
    <n v="29"/>
    <n v="2.3181454836131096E-2"/>
    <n v="1236"/>
    <n v="1251"/>
    <x v="2642"/>
    <n v="135"/>
    <n v="5"/>
    <n v="82"/>
    <n v="1"/>
    <n v="25"/>
    <n v="4"/>
    <n v="0"/>
    <n v="0"/>
    <n v="0"/>
    <x v="1691"/>
    <x v="306"/>
    <x v="5"/>
    <x v="119"/>
    <x v="0"/>
    <n v="1.376597836774828E-2"/>
    <n v="0"/>
    <n v="0"/>
    <n v="0"/>
    <n v="0"/>
    <n v="1.1326860841423949E-2"/>
  </r>
  <r>
    <x v="6"/>
    <s v="0200-01-000"/>
    <s v="yes"/>
    <x v="1"/>
    <s v="Dakota"/>
    <s v="Hastings Public School District"/>
    <n v="48"/>
    <n v="0"/>
    <n v="0"/>
    <n v="0"/>
    <n v="0"/>
    <n v="7"/>
    <n v="51"/>
    <n v="1.3647884577890426E-3"/>
    <n v="9.9434587638915963E-3"/>
    <n v="42"/>
    <n v="8.2143555642479951E-3"/>
    <n v="5129"/>
    <n v="5113"/>
    <x v="2792"/>
    <n v="70"/>
    <n v="117"/>
    <n v="75"/>
    <n v="108"/>
    <n v="35"/>
    <n v="0"/>
    <n v="3"/>
    <n v="0"/>
    <n v="0"/>
    <x v="2752"/>
    <x v="231"/>
    <x v="215"/>
    <x v="184"/>
    <x v="42"/>
    <n v="1.0092514718250631E-2"/>
    <n v="0"/>
    <n v="0"/>
    <n v="0"/>
    <n v="0"/>
    <n v="1.130824722168064E-2"/>
  </r>
  <r>
    <x v="17"/>
    <s v="0015-01-000"/>
    <s v="yes"/>
    <x v="1"/>
    <s v="Anoka"/>
    <s v="St. Francis Public School District"/>
    <n v="56"/>
    <n v="0"/>
    <n v="0"/>
    <n v="0"/>
    <n v="0"/>
    <n v="17"/>
    <n v="51"/>
    <n v="2.7978933508887426E-3"/>
    <n v="8.3936800526662279E-3"/>
    <n v="0"/>
    <n v="0"/>
    <n v="6076"/>
    <n v="6008"/>
    <x v="2793"/>
    <n v="77"/>
    <n v="97"/>
    <n v="94"/>
    <n v="75"/>
    <n v="0"/>
    <n v="0"/>
    <n v="0"/>
    <n v="0"/>
    <n v="0"/>
    <x v="2753"/>
    <x v="92"/>
    <x v="319"/>
    <x v="290"/>
    <x v="47"/>
    <n v="9.7884985142457619E-3"/>
    <n v="0"/>
    <n v="0"/>
    <n v="0"/>
    <n v="0"/>
    <n v="1.119157340355497E-2"/>
  </r>
  <r>
    <x v="13"/>
    <s v="0740-01-000"/>
    <m/>
    <x v="0"/>
    <s v="Stearns"/>
    <s v="Melrose Public School District"/>
    <n v="15"/>
    <n v="0"/>
    <n v="0"/>
    <n v="0"/>
    <n v="0"/>
    <n v="0"/>
    <n v="17"/>
    <n v="0"/>
    <n v="1.1118378024852845E-2"/>
    <n v="77"/>
    <n v="4.8458149779735685E-2"/>
    <n v="1529"/>
    <n v="1589"/>
    <x v="839"/>
    <n v="0"/>
    <n v="1"/>
    <n v="8"/>
    <n v="74"/>
    <n v="76"/>
    <n v="0"/>
    <n v="0"/>
    <n v="0"/>
    <n v="0"/>
    <x v="678"/>
    <x v="0"/>
    <x v="3"/>
    <x v="8"/>
    <x v="55"/>
    <n v="1.0259917920656635E-2"/>
    <n v="0"/>
    <n v="0"/>
    <n v="0"/>
    <n v="0"/>
    <n v="1.1118378024852845E-2"/>
  </r>
  <r>
    <x v="13"/>
    <s v="0177-01-000"/>
    <m/>
    <x v="0"/>
    <s v="Cottonwood"/>
    <s v="Windom Public School District"/>
    <n v="9"/>
    <n v="0"/>
    <n v="0"/>
    <n v="0"/>
    <n v="0"/>
    <n v="0"/>
    <n v="12"/>
    <n v="0"/>
    <n v="1.0938924339106655E-2"/>
    <n v="61"/>
    <n v="5.3228621291448515E-2"/>
    <n v="1097"/>
    <n v="1146"/>
    <x v="1638"/>
    <n v="13"/>
    <n v="7"/>
    <n v="15"/>
    <n v="24"/>
    <n v="54"/>
    <n v="0"/>
    <n v="0"/>
    <n v="0"/>
    <n v="0"/>
    <x v="175"/>
    <x v="91"/>
    <x v="21"/>
    <x v="27"/>
    <x v="11"/>
    <n v="8.6206896551724137E-3"/>
    <n v="0"/>
    <n v="0"/>
    <n v="0"/>
    <n v="0"/>
    <n v="1.0938924339106655E-2"/>
  </r>
  <r>
    <x v="4"/>
    <s v="0911-01-000"/>
    <m/>
    <x v="0"/>
    <s v="Isanti"/>
    <s v="Cambridge-Isanti Public School Dist"/>
    <n v="43"/>
    <n v="0"/>
    <n v="0"/>
    <n v="0"/>
    <n v="0"/>
    <n v="9"/>
    <n v="47"/>
    <n v="1.7567831348819052E-3"/>
    <n v="9.1743119266055051E-3"/>
    <n v="44"/>
    <n v="8.6088828018000395E-3"/>
    <n v="5123"/>
    <n v="5111"/>
    <x v="2794"/>
    <n v="62"/>
    <n v="82"/>
    <n v="102"/>
    <n v="95"/>
    <n v="35"/>
    <n v="0"/>
    <n v="0"/>
    <n v="0"/>
    <n v="0"/>
    <x v="2754"/>
    <x v="66"/>
    <x v="355"/>
    <x v="296"/>
    <x v="34"/>
    <n v="8.9995814148179157E-3"/>
    <n v="0"/>
    <n v="0"/>
    <n v="0"/>
    <n v="0"/>
    <n v="1.0931095061487411E-2"/>
  </r>
  <r>
    <x v="16"/>
    <s v="0728-01-000"/>
    <m/>
    <x v="0"/>
    <s v="Sherburne"/>
    <s v="Elk River Public School District"/>
    <n v="87"/>
    <n v="0"/>
    <n v="0"/>
    <n v="0"/>
    <n v="0"/>
    <n v="26"/>
    <n v="76"/>
    <n v="2.7739251040221915E-3"/>
    <n v="8.1083964579110202E-3"/>
    <n v="44"/>
    <n v="4.7235641438539986E-3"/>
    <n v="9373"/>
    <n v="9315"/>
    <x v="2795"/>
    <n v="66"/>
    <n v="37"/>
    <n v="99"/>
    <n v="89"/>
    <n v="33"/>
    <n v="0"/>
    <n v="0"/>
    <n v="0"/>
    <n v="0"/>
    <x v="2755"/>
    <x v="59"/>
    <x v="10"/>
    <x v="327"/>
    <x v="389"/>
    <n v="9.5836087243886311E-3"/>
    <n v="0"/>
    <n v="0"/>
    <n v="0"/>
    <n v="0"/>
    <n v="1.0882321561933212E-2"/>
  </r>
  <r>
    <x v="0"/>
    <s v="0832-01-000"/>
    <s v="yes"/>
    <x v="1"/>
    <s v="Washington"/>
    <s v="Mahtomedi Public School District"/>
    <n v="15"/>
    <n v="0"/>
    <n v="0"/>
    <n v="3"/>
    <n v="0"/>
    <n v="8"/>
    <n v="21"/>
    <n v="2.9962546816479402E-3"/>
    <n v="7.8651685393258432E-3"/>
    <n v="594"/>
    <n v="0.18361669242658424"/>
    <n v="2670"/>
    <n v="3235"/>
    <x v="2796"/>
    <n v="10"/>
    <n v="98"/>
    <n v="95"/>
    <n v="60"/>
    <n v="537"/>
    <n v="0"/>
    <n v="9"/>
    <n v="16"/>
    <n v="14"/>
    <x v="2756"/>
    <x v="87"/>
    <x v="183"/>
    <x v="119"/>
    <x v="64"/>
    <n v="6.1224489795918364E-3"/>
    <n v="0"/>
    <n v="0"/>
    <n v="3.6585365853658534E-2"/>
    <n v="0"/>
    <n v="1.0861423220973783E-2"/>
  </r>
  <r>
    <x v="14"/>
    <s v="0578-01-000"/>
    <m/>
    <x v="0"/>
    <s v="Pine"/>
    <s v="Pine City Public School District"/>
    <n v="13"/>
    <n v="0"/>
    <n v="0"/>
    <n v="0"/>
    <n v="0"/>
    <n v="0"/>
    <n v="18"/>
    <n v="0"/>
    <n v="1.0727056019070322E-2"/>
    <n v="17"/>
    <n v="1.0137149672033392E-2"/>
    <n v="1678"/>
    <n v="1677"/>
    <x v="2797"/>
    <n v="16"/>
    <n v="12"/>
    <n v="4"/>
    <n v="10"/>
    <n v="15"/>
    <n v="0"/>
    <n v="0"/>
    <n v="0"/>
    <n v="0"/>
    <x v="2155"/>
    <x v="105"/>
    <x v="25"/>
    <x v="10"/>
    <x v="32"/>
    <n v="7.9608083282302518E-3"/>
    <n v="0"/>
    <n v="0"/>
    <n v="0"/>
    <n v="0"/>
    <n v="1.0727056019070322E-2"/>
  </r>
  <r>
    <x v="13"/>
    <s v="0882-01-000"/>
    <m/>
    <x v="0"/>
    <s v="Wright"/>
    <s v="Monticello Public School District"/>
    <n v="32"/>
    <n v="0"/>
    <n v="0"/>
    <n v="0"/>
    <n v="0"/>
    <n v="0"/>
    <n v="37"/>
    <n v="0"/>
    <n v="1.0712217718587146E-2"/>
    <n v="120"/>
    <n v="3.3927056827820185E-2"/>
    <n v="3454"/>
    <n v="3537"/>
    <x v="2751"/>
    <n v="5"/>
    <n v="21"/>
    <n v="40"/>
    <n v="24"/>
    <n v="113"/>
    <n v="0"/>
    <n v="0"/>
    <n v="0"/>
    <n v="0"/>
    <x v="780"/>
    <x v="43"/>
    <x v="16"/>
    <x v="154"/>
    <x v="11"/>
    <n v="9.5181439619274246E-3"/>
    <n v="0"/>
    <n v="0"/>
    <n v="0"/>
    <n v="0"/>
    <n v="1.0712217718587146E-2"/>
  </r>
  <r>
    <x v="13"/>
    <s v="0534-01-000"/>
    <m/>
    <x v="0"/>
    <s v="Olmsted"/>
    <s v="Stewartville Public School District"/>
    <n v="16"/>
    <n v="0"/>
    <n v="0"/>
    <n v="0"/>
    <n v="0"/>
    <n v="0"/>
    <n v="19"/>
    <n v="0"/>
    <n v="1.0710259301014656E-2"/>
    <n v="71"/>
    <n v="3.8882803943044907E-2"/>
    <n v="1774"/>
    <n v="1826"/>
    <x v="2798"/>
    <n v="7"/>
    <n v="26"/>
    <n v="13"/>
    <n v="20"/>
    <n v="67"/>
    <n v="0"/>
    <n v="0"/>
    <n v="0"/>
    <n v="0"/>
    <x v="890"/>
    <x v="47"/>
    <x v="71"/>
    <x v="31"/>
    <x v="23"/>
    <n v="9.3951849677040514E-3"/>
    <n v="0"/>
    <n v="0"/>
    <n v="0"/>
    <n v="0"/>
    <n v="1.0710259301014656E-2"/>
  </r>
  <r>
    <x v="16"/>
    <s v="2527-01-000"/>
    <m/>
    <x v="0"/>
    <s v="Norman"/>
    <s v="Norman County West School District"/>
    <n v="4"/>
    <n v="0"/>
    <n v="0"/>
    <n v="0"/>
    <n v="0"/>
    <n v="0"/>
    <n v="4"/>
    <n v="0"/>
    <n v="1.0666666666666666E-2"/>
    <n v="44"/>
    <n v="0.10602409638554217"/>
    <n v="375"/>
    <n v="415"/>
    <x v="1266"/>
    <n v="11"/>
    <n v="1"/>
    <n v="2"/>
    <n v="33"/>
    <n v="34"/>
    <n v="0"/>
    <n v="0"/>
    <n v="0"/>
    <n v="8"/>
    <x v="806"/>
    <x v="90"/>
    <x v="3"/>
    <x v="0"/>
    <x v="24"/>
    <n v="1.1834319526627219E-2"/>
    <n v="0"/>
    <n v="0"/>
    <n v="0"/>
    <n v="0"/>
    <n v="1.0666666666666666E-2"/>
  </r>
  <r>
    <x v="16"/>
    <s v="0162-01-000"/>
    <m/>
    <x v="0"/>
    <s v="Clearwater"/>
    <s v="Bagley Public School District"/>
    <n v="8"/>
    <n v="0"/>
    <n v="0"/>
    <n v="0"/>
    <n v="0"/>
    <n v="0"/>
    <n v="12"/>
    <n v="0"/>
    <n v="1.0563380281690141E-2"/>
    <n v="3"/>
    <n v="2.6619343389529724E-3"/>
    <n v="1136"/>
    <n v="1127"/>
    <x v="1475"/>
    <n v="176"/>
    <n v="6"/>
    <n v="3"/>
    <n v="4"/>
    <n v="0"/>
    <n v="0"/>
    <n v="0"/>
    <n v="0"/>
    <n v="0"/>
    <x v="1882"/>
    <x v="221"/>
    <x v="41"/>
    <x v="5"/>
    <x v="29"/>
    <n v="8.4566596194503175E-3"/>
    <n v="0"/>
    <n v="0"/>
    <n v="0"/>
    <n v="0"/>
    <n v="1.0563380281690141E-2"/>
  </r>
  <r>
    <x v="13"/>
    <s v="0720-01-000"/>
    <s v="yes"/>
    <x v="1"/>
    <s v="Scott"/>
    <s v="Shakopee Public School District"/>
    <n v="25"/>
    <n v="0"/>
    <n v="0"/>
    <n v="0"/>
    <n v="0"/>
    <n v="0"/>
    <n v="39"/>
    <n v="0"/>
    <n v="1.0549093859886394E-2"/>
    <n v="31"/>
    <n v="8.4033613445378148E-3"/>
    <n v="3697"/>
    <n v="3689"/>
    <x v="1498"/>
    <n v="97"/>
    <n v="28"/>
    <n v="102"/>
    <n v="280"/>
    <n v="23"/>
    <n v="5"/>
    <n v="0"/>
    <n v="0"/>
    <n v="0"/>
    <x v="2757"/>
    <x v="7"/>
    <x v="60"/>
    <x v="296"/>
    <x v="493"/>
    <n v="7.7567483710828423E-3"/>
    <n v="0"/>
    <n v="0"/>
    <n v="0"/>
    <n v="0"/>
    <n v="1.0549093859886394E-2"/>
  </r>
  <r>
    <x v="14"/>
    <s v="0200-01-000"/>
    <s v="yes"/>
    <x v="1"/>
    <s v="Dakota"/>
    <s v="Hastings Public School District"/>
    <n v="39"/>
    <n v="0"/>
    <n v="0"/>
    <n v="3"/>
    <n v="0"/>
    <n v="9"/>
    <n v="46"/>
    <n v="1.7261219792865361E-3"/>
    <n v="8.8224012274645183E-3"/>
    <n v="51"/>
    <n v="9.7888675623800381E-3"/>
    <n v="5214"/>
    <n v="5210"/>
    <x v="2799"/>
    <n v="62"/>
    <n v="102"/>
    <n v="75"/>
    <n v="111"/>
    <n v="43"/>
    <n v="0"/>
    <n v="0"/>
    <n v="0"/>
    <n v="0"/>
    <x v="1723"/>
    <x v="66"/>
    <x v="102"/>
    <x v="369"/>
    <x v="50"/>
    <n v="8.0313014827018119E-3"/>
    <n v="0"/>
    <n v="0"/>
    <n v="3.8461538461538464E-2"/>
    <n v="0"/>
    <n v="1.0548523206751054E-2"/>
  </r>
  <r>
    <x v="17"/>
    <s v="0578-01-000"/>
    <m/>
    <x v="0"/>
    <s v="Pine"/>
    <s v="Pine City Public School District"/>
    <n v="14"/>
    <n v="0"/>
    <n v="0"/>
    <n v="0"/>
    <n v="0"/>
    <n v="0"/>
    <n v="18"/>
    <n v="0"/>
    <n v="1.0465116279069767E-2"/>
    <n v="68"/>
    <n v="3.84180790960452E-2"/>
    <n v="1720"/>
    <n v="1770"/>
    <x v="1067"/>
    <n v="21"/>
    <n v="10"/>
    <n v="7"/>
    <n v="11"/>
    <n v="65"/>
    <n v="0"/>
    <n v="0"/>
    <n v="0"/>
    <n v="0"/>
    <x v="1901"/>
    <x v="44"/>
    <x v="14"/>
    <x v="36"/>
    <x v="6"/>
    <n v="8.3832335329341312E-3"/>
    <n v="0"/>
    <n v="0"/>
    <n v="0"/>
    <n v="0"/>
    <n v="1.0465116279069767E-2"/>
  </r>
  <r>
    <x v="12"/>
    <s v="0912-01-000"/>
    <m/>
    <x v="0"/>
    <s v="Mille Lacs"/>
    <s v="Milaca Public School District"/>
    <n v="16"/>
    <n v="0"/>
    <n v="0"/>
    <n v="0"/>
    <n v="0"/>
    <n v="0"/>
    <n v="20"/>
    <n v="0"/>
    <n v="1.0438413361169102E-2"/>
    <n v="48"/>
    <n v="2.4691358024691357E-2"/>
    <n v="1916"/>
    <n v="1944"/>
    <x v="2441"/>
    <n v="39"/>
    <n v="13"/>
    <n v="26"/>
    <n v="13"/>
    <n v="45"/>
    <n v="0"/>
    <n v="0"/>
    <n v="0"/>
    <n v="0"/>
    <x v="2758"/>
    <x v="71"/>
    <x v="45"/>
    <x v="57"/>
    <x v="8"/>
    <n v="8.771929824561403E-3"/>
    <n v="0"/>
    <n v="0"/>
    <n v="0"/>
    <n v="0"/>
    <n v="1.0438413361169102E-2"/>
  </r>
  <r>
    <x v="13"/>
    <s v="0624-01-000"/>
    <s v="yes"/>
    <x v="1"/>
    <s v="Ramsey"/>
    <s v="White Bear Lake School District"/>
    <n v="71"/>
    <n v="0"/>
    <n v="3"/>
    <n v="7"/>
    <n v="3"/>
    <n v="6"/>
    <n v="93"/>
    <n v="6.3157894736842106E-4"/>
    <n v="9.7894736842105267E-3"/>
    <n v="172"/>
    <n v="1.7967199415021413E-2"/>
    <n v="9500"/>
    <n v="9573"/>
    <x v="2800"/>
    <n v="54"/>
    <n v="137"/>
    <n v="331"/>
    <n v="128"/>
    <n v="140"/>
    <n v="0"/>
    <n v="0"/>
    <n v="9"/>
    <n v="0"/>
    <x v="2759"/>
    <x v="164"/>
    <x v="745"/>
    <x v="506"/>
    <x v="293"/>
    <n v="8.0171635049683838E-3"/>
    <n v="0"/>
    <n v="2.1428571428571429E-2"/>
    <n v="2.1276595744680851E-2"/>
    <n v="2.2900763358778626E-2"/>
    <n v="1.0421052631578947E-2"/>
  </r>
  <r>
    <x v="13"/>
    <s v="0803-01-000"/>
    <m/>
    <x v="0"/>
    <s v="Traverse"/>
    <s v="Wheaton Area Public School District"/>
    <n v="3"/>
    <n v="0"/>
    <n v="0"/>
    <n v="0"/>
    <n v="0"/>
    <n v="0"/>
    <n v="5"/>
    <n v="0"/>
    <n v="1.0395010395010396E-2"/>
    <n v="68"/>
    <n v="0.125"/>
    <n v="481"/>
    <n v="544"/>
    <x v="1120"/>
    <n v="7"/>
    <n v="2"/>
    <n v="5"/>
    <n v="18"/>
    <n v="68"/>
    <n v="0"/>
    <n v="0"/>
    <n v="0"/>
    <n v="0"/>
    <x v="1224"/>
    <x v="47"/>
    <x v="6"/>
    <x v="7"/>
    <x v="39"/>
    <n v="6.6815144766146995E-3"/>
    <n v="0"/>
    <n v="0"/>
    <n v="0"/>
    <n v="0"/>
    <n v="1.0395010395010396E-2"/>
  </r>
  <r>
    <x v="13"/>
    <s v="0084-01-000"/>
    <m/>
    <x v="0"/>
    <s v="Brown"/>
    <s v="Sleepy Eye Public School District"/>
    <n v="3"/>
    <n v="0"/>
    <n v="0"/>
    <n v="0"/>
    <n v="0"/>
    <n v="0"/>
    <n v="7"/>
    <n v="0"/>
    <n v="1.0218978102189781E-2"/>
    <n v="23"/>
    <n v="3.2810271041369472E-2"/>
    <n v="685"/>
    <n v="701"/>
    <x v="1103"/>
    <n v="0"/>
    <n v="1"/>
    <n v="10"/>
    <n v="150"/>
    <n v="15"/>
    <n v="0"/>
    <n v="0"/>
    <n v="0"/>
    <n v="4"/>
    <x v="1997"/>
    <x v="0"/>
    <x v="3"/>
    <x v="12"/>
    <x v="224"/>
    <n v="5.4644808743169399E-3"/>
    <n v="0"/>
    <n v="0"/>
    <n v="0"/>
    <n v="0"/>
    <n v="1.0218978102189781E-2"/>
  </r>
  <r>
    <x v="13"/>
    <s v="0115-01-000"/>
    <m/>
    <x v="0"/>
    <s v="Cass"/>
    <s v="Cass Lake-Bena Public Schools"/>
    <n v="7"/>
    <n v="3"/>
    <n v="0"/>
    <n v="0"/>
    <n v="0"/>
    <n v="0"/>
    <n v="11"/>
    <n v="0"/>
    <n v="1.0175763182238668E-2"/>
    <n v="81"/>
    <n v="7.0373588184187666E-2"/>
    <n v="1081"/>
    <n v="1151"/>
    <x v="716"/>
    <n v="917"/>
    <n v="3"/>
    <n v="6"/>
    <n v="2"/>
    <n v="3"/>
    <n v="71"/>
    <n v="0"/>
    <n v="0"/>
    <n v="0"/>
    <x v="49"/>
    <x v="466"/>
    <x v="4"/>
    <x v="3"/>
    <x v="3"/>
    <n v="3.0837004405286344E-2"/>
    <n v="3.5335689045936395E-3"/>
    <n v="0"/>
    <n v="0"/>
    <n v="0"/>
    <n v="1.0175763182238668E-2"/>
  </r>
  <r>
    <x v="16"/>
    <s v="0297-01-000"/>
    <m/>
    <x v="0"/>
    <s v="Houston"/>
    <s v="Spring Grove School District"/>
    <n v="4"/>
    <n v="0"/>
    <n v="0"/>
    <n v="0"/>
    <n v="0"/>
    <n v="0"/>
    <n v="4"/>
    <n v="0"/>
    <n v="1.015228426395939E-2"/>
    <n v="21"/>
    <n v="5.1094890510948905E-2"/>
    <n v="394"/>
    <n v="411"/>
    <x v="1628"/>
    <n v="2"/>
    <n v="0"/>
    <n v="1"/>
    <n v="0"/>
    <n v="19"/>
    <n v="0"/>
    <n v="0"/>
    <n v="0"/>
    <n v="0"/>
    <x v="880"/>
    <x v="16"/>
    <x v="0"/>
    <x v="1"/>
    <x v="1"/>
    <n v="1.0178117048346057E-2"/>
    <n v="0"/>
    <n v="0"/>
    <n v="0"/>
    <n v="0"/>
    <n v="1.015228426395939E-2"/>
  </r>
  <r>
    <x v="6"/>
    <s v="0194-01-000"/>
    <s v="yes"/>
    <x v="1"/>
    <s v="Dakota"/>
    <s v="Lakeville Public School District"/>
    <n v="97"/>
    <n v="0"/>
    <n v="6"/>
    <n v="0"/>
    <n v="0"/>
    <n v="44"/>
    <n v="68"/>
    <n v="3.9873130946986857E-3"/>
    <n v="6.1622111463525151E-3"/>
    <n v="111"/>
    <n v="1.0059815116911366E-2"/>
    <n v="11035"/>
    <n v="11034"/>
    <x v="2801"/>
    <n v="41"/>
    <n v="314"/>
    <n v="289"/>
    <n v="238"/>
    <n v="99"/>
    <n v="0"/>
    <n v="0"/>
    <n v="0"/>
    <n v="0"/>
    <x v="2760"/>
    <x v="14"/>
    <x v="338"/>
    <x v="489"/>
    <x v="285"/>
    <n v="9.5566502463054186E-3"/>
    <n v="0"/>
    <n v="1.8749999999999999E-2"/>
    <n v="0"/>
    <n v="0"/>
    <n v="1.01495242410512E-2"/>
  </r>
  <r>
    <x v="15"/>
    <s v="0578-01-000"/>
    <m/>
    <x v="0"/>
    <s v="Pine"/>
    <s v="Pine City Public School District"/>
    <n v="9"/>
    <n v="0"/>
    <n v="0"/>
    <n v="0"/>
    <n v="0"/>
    <n v="0"/>
    <n v="17"/>
    <n v="0"/>
    <n v="1.0083036773428233E-2"/>
    <n v="48"/>
    <n v="2.7955736750145604E-2"/>
    <n v="1686"/>
    <n v="1717"/>
    <x v="854"/>
    <n v="15"/>
    <n v="12"/>
    <n v="4"/>
    <n v="8"/>
    <n v="48"/>
    <n v="0"/>
    <n v="0"/>
    <n v="0"/>
    <n v="0"/>
    <x v="471"/>
    <x v="46"/>
    <x v="25"/>
    <x v="10"/>
    <x v="27"/>
    <n v="5.4911531421598537E-3"/>
    <n v="0"/>
    <n v="0"/>
    <n v="0"/>
    <n v="0"/>
    <n v="1.0083036773428233E-2"/>
  </r>
  <r>
    <x v="17"/>
    <s v="0477-01-000"/>
    <m/>
    <x v="0"/>
    <s v="Mille Lacs"/>
    <s v="Princeton Public School District"/>
    <n v="27"/>
    <n v="0"/>
    <n v="0"/>
    <n v="0"/>
    <n v="0"/>
    <n v="0"/>
    <n v="33"/>
    <n v="0"/>
    <n v="1.0054844606946984E-2"/>
    <n v="5"/>
    <n v="1.5365703749231714E-3"/>
    <n v="3282"/>
    <n v="3254"/>
    <x v="2802"/>
    <n v="31"/>
    <n v="31"/>
    <n v="17"/>
    <n v="22"/>
    <n v="0"/>
    <n v="0"/>
    <n v="0"/>
    <n v="0"/>
    <n v="0"/>
    <x v="2267"/>
    <x v="166"/>
    <x v="20"/>
    <x v="58"/>
    <x v="9"/>
    <n v="8.4905660377358489E-3"/>
    <n v="0"/>
    <n v="0"/>
    <n v="0"/>
    <n v="0"/>
    <n v="1.0054844606946984E-2"/>
  </r>
  <r>
    <x v="17"/>
    <s v="0051-01-000"/>
    <m/>
    <x v="0"/>
    <s v="Benton"/>
    <s v="Foley Public School District"/>
    <n v="11"/>
    <n v="0"/>
    <n v="0"/>
    <n v="0"/>
    <n v="0"/>
    <n v="3"/>
    <n v="14"/>
    <n v="1.7730496453900709E-3"/>
    <n v="8.2742316784869974E-3"/>
    <n v="17"/>
    <n v="1.0047281323877069E-2"/>
    <n v="1692"/>
    <n v="1692"/>
    <x v="2221"/>
    <n v="7"/>
    <n v="7"/>
    <n v="5"/>
    <n v="3"/>
    <n v="11"/>
    <n v="0"/>
    <n v="0"/>
    <n v="0"/>
    <n v="0"/>
    <x v="1901"/>
    <x v="47"/>
    <x v="21"/>
    <x v="7"/>
    <x v="17"/>
    <n v="6.5868263473053889E-3"/>
    <n v="0"/>
    <n v="0"/>
    <n v="0"/>
    <n v="0"/>
    <n v="1.0047281323877069E-2"/>
  </r>
  <r>
    <x v="12"/>
    <s v="0761-01-000"/>
    <m/>
    <x v="0"/>
    <s v="Steele"/>
    <s v="Owatonna Public School District"/>
    <n v="41"/>
    <n v="0"/>
    <n v="0"/>
    <n v="0"/>
    <n v="0"/>
    <n v="0"/>
    <n v="50"/>
    <n v="0"/>
    <n v="9.9940035978412951E-3"/>
    <n v="56"/>
    <n v="1.1179876222798962E-2"/>
    <n v="5003"/>
    <n v="5009"/>
    <x v="2803"/>
    <n v="4"/>
    <n v="267"/>
    <n v="73"/>
    <n v="359"/>
    <n v="50"/>
    <n v="0"/>
    <n v="0"/>
    <n v="0"/>
    <n v="0"/>
    <x v="2761"/>
    <x v="2"/>
    <x v="351"/>
    <x v="269"/>
    <x v="74"/>
    <n v="9.5415406097277174E-3"/>
    <n v="0"/>
    <n v="0"/>
    <n v="0"/>
    <n v="0"/>
    <n v="9.9940035978412951E-3"/>
  </r>
  <r>
    <x v="16"/>
    <s v="0690-01-000"/>
    <m/>
    <x v="0"/>
    <s v="Roseau"/>
    <s v="Warroad Public School District"/>
    <n v="14"/>
    <n v="0"/>
    <n v="0"/>
    <n v="0"/>
    <n v="0"/>
    <n v="0"/>
    <n v="14"/>
    <n v="0"/>
    <n v="9.9290780141843976E-3"/>
    <n v="35"/>
    <n v="2.445842068483578E-2"/>
    <n v="1410"/>
    <n v="1431"/>
    <x v="926"/>
    <n v="129"/>
    <n v="3"/>
    <n v="79"/>
    <n v="0"/>
    <n v="31"/>
    <n v="0"/>
    <n v="0"/>
    <n v="0"/>
    <n v="0"/>
    <x v="628"/>
    <x v="19"/>
    <x v="4"/>
    <x v="185"/>
    <x v="1"/>
    <n v="1.1637572734829594E-2"/>
    <n v="0"/>
    <n v="0"/>
    <n v="0"/>
    <n v="0"/>
    <n v="9.9290780141843976E-3"/>
  </r>
  <r>
    <x v="12"/>
    <s v="0272-01-000"/>
    <s v="yes"/>
    <x v="1"/>
    <s v="Hennepin"/>
    <s v="Eden Prairie Public School District"/>
    <n v="83"/>
    <n v="0"/>
    <n v="4"/>
    <n v="3"/>
    <n v="0"/>
    <n v="4"/>
    <n v="98"/>
    <n v="3.8692203520990519E-4"/>
    <n v="9.4795898626426778E-3"/>
    <n v="205"/>
    <n v="1.9634134661430897E-2"/>
    <n v="10338"/>
    <n v="10441"/>
    <x v="2804"/>
    <n v="102"/>
    <n v="478"/>
    <n v="573"/>
    <n v="113"/>
    <n v="169"/>
    <n v="0"/>
    <n v="0"/>
    <n v="3"/>
    <n v="3"/>
    <x v="2762"/>
    <x v="234"/>
    <x v="140"/>
    <x v="670"/>
    <x v="81"/>
    <n v="9.1319177027175714E-3"/>
    <n v="0"/>
    <n v="8.2987551867219917E-3"/>
    <n v="5.235602094240838E-3"/>
    <n v="0"/>
    <n v="9.8665118978525836E-3"/>
  </r>
  <r>
    <x v="12"/>
    <s v="0271-01-000"/>
    <s v="yes"/>
    <x v="1"/>
    <s v="Hennepin"/>
    <s v="Bloomington Public School District"/>
    <n v="60"/>
    <n v="0"/>
    <n v="28"/>
    <n v="6"/>
    <n v="6"/>
    <n v="15"/>
    <n v="91"/>
    <n v="1.3905627143784185E-3"/>
    <n v="8.4360804672290717E-3"/>
    <n v="9"/>
    <n v="8.4190832553788586E-4"/>
    <n v="10787"/>
    <n v="10690"/>
    <x v="2805"/>
    <n v="87"/>
    <n v="1169"/>
    <n v="934"/>
    <n v="628"/>
    <n v="5"/>
    <n v="0"/>
    <n v="3"/>
    <n v="0"/>
    <n v="0"/>
    <x v="2763"/>
    <x v="72"/>
    <x v="569"/>
    <x v="671"/>
    <x v="240"/>
    <n v="7.5690677431563009E-3"/>
    <n v="0"/>
    <n v="2.3450586264656615E-2"/>
    <n v="6.382978723404255E-3"/>
    <n v="9.4637223974763408E-3"/>
    <n v="9.8266431816074907E-3"/>
  </r>
  <r>
    <x v="16"/>
    <s v="0015-01-000"/>
    <s v="yes"/>
    <x v="1"/>
    <s v="Anoka"/>
    <s v="St. Francis Public School District"/>
    <n v="44"/>
    <n v="0"/>
    <n v="0"/>
    <n v="0"/>
    <n v="0"/>
    <n v="15"/>
    <n v="44"/>
    <n v="2.4908668216539354E-3"/>
    <n v="7.3065426768515445E-3"/>
    <n v="0"/>
    <n v="0"/>
    <n v="6022"/>
    <n v="5963"/>
    <x v="2806"/>
    <n v="84"/>
    <n v="67"/>
    <n v="97"/>
    <n v="71"/>
    <n v="0"/>
    <n v="0"/>
    <n v="0"/>
    <n v="0"/>
    <n v="0"/>
    <x v="2764"/>
    <x v="12"/>
    <x v="11"/>
    <x v="523"/>
    <x v="188"/>
    <n v="7.7355836849507739E-3"/>
    <n v="0"/>
    <n v="0"/>
    <n v="0"/>
    <n v="0"/>
    <n v="9.7974094985054799E-3"/>
  </r>
  <r>
    <x v="16"/>
    <s v="0832-01-000"/>
    <s v="yes"/>
    <x v="1"/>
    <s v="Washington"/>
    <s v="Mahtomedi Public School District"/>
    <n v="16"/>
    <n v="0"/>
    <n v="5"/>
    <n v="0"/>
    <n v="0"/>
    <n v="0"/>
    <n v="30"/>
    <n v="0"/>
    <n v="9.7719869706840382E-3"/>
    <n v="8"/>
    <n v="2.6246719160104987E-3"/>
    <n v="3070"/>
    <n v="3048"/>
    <x v="2807"/>
    <n v="4"/>
    <n v="34"/>
    <n v="55"/>
    <n v="36"/>
    <n v="7"/>
    <n v="0"/>
    <n v="0"/>
    <n v="0"/>
    <n v="0"/>
    <x v="2765"/>
    <x v="2"/>
    <x v="70"/>
    <x v="302"/>
    <x v="113"/>
    <n v="5.4644808743169399E-3"/>
    <n v="0"/>
    <n v="0.12820512820512819"/>
    <n v="0"/>
    <n v="0"/>
    <n v="9.7719869706840382E-3"/>
  </r>
  <r>
    <x v="16"/>
    <s v="0882-01-000"/>
    <m/>
    <x v="0"/>
    <s v="Wright"/>
    <s v="Monticello Public School District"/>
    <n v="32"/>
    <n v="0"/>
    <n v="0"/>
    <n v="0"/>
    <n v="0"/>
    <n v="0"/>
    <n v="36"/>
    <n v="0"/>
    <n v="9.74025974025974E-3"/>
    <n v="149"/>
    <n v="3.9117878708322396E-2"/>
    <n v="3696"/>
    <n v="3809"/>
    <x v="1614"/>
    <n v="6"/>
    <n v="24"/>
    <n v="40"/>
    <n v="35"/>
    <n v="139"/>
    <n v="0"/>
    <n v="0"/>
    <n v="0"/>
    <n v="0"/>
    <x v="2766"/>
    <x v="31"/>
    <x v="39"/>
    <x v="154"/>
    <x v="18"/>
    <n v="8.8963024742841259E-3"/>
    <n v="0"/>
    <n v="0"/>
    <n v="0"/>
    <n v="0"/>
    <n v="9.74025974025974E-3"/>
  </r>
  <r>
    <x v="13"/>
    <s v="2683-01-000"/>
    <m/>
    <x v="0"/>
    <s v="Roseau"/>
    <s v="Greenbush-Middle River School Dist."/>
    <n v="3"/>
    <n v="0"/>
    <n v="0"/>
    <n v="0"/>
    <n v="0"/>
    <n v="0"/>
    <n v="5"/>
    <n v="0"/>
    <n v="9.727626459143969E-3"/>
    <n v="10"/>
    <n v="1.9267822736030827E-2"/>
    <n v="514"/>
    <n v="519"/>
    <x v="516"/>
    <n v="0"/>
    <n v="4"/>
    <n v="3"/>
    <n v="4"/>
    <n v="5"/>
    <n v="0"/>
    <n v="0"/>
    <n v="0"/>
    <n v="0"/>
    <x v="382"/>
    <x v="0"/>
    <x v="2"/>
    <x v="5"/>
    <x v="29"/>
    <n v="5.905511811023622E-3"/>
    <n v="0"/>
    <n v="0"/>
    <n v="0"/>
    <n v="0"/>
    <n v="9.727626459143969E-3"/>
  </r>
  <r>
    <x v="12"/>
    <s v="0726-01-000"/>
    <m/>
    <x v="0"/>
    <s v="Sherburne"/>
    <s v="Becker Public School District"/>
    <n v="21"/>
    <n v="0"/>
    <n v="0"/>
    <n v="0"/>
    <n v="0"/>
    <n v="0"/>
    <n v="23"/>
    <n v="0"/>
    <n v="9.7005482918599752E-3"/>
    <n v="10"/>
    <n v="4.2408821034775231E-3"/>
    <n v="2371"/>
    <n v="2358"/>
    <x v="2808"/>
    <n v="5"/>
    <n v="16"/>
    <n v="22"/>
    <n v="14"/>
    <n v="10"/>
    <n v="0"/>
    <n v="0"/>
    <n v="0"/>
    <n v="0"/>
    <x v="2767"/>
    <x v="43"/>
    <x v="31"/>
    <x v="224"/>
    <x v="7"/>
    <n v="9.0830449826989623E-3"/>
    <n v="0"/>
    <n v="0"/>
    <n v="0"/>
    <n v="0"/>
    <n v="9.7005482918599752E-3"/>
  </r>
  <r>
    <x v="13"/>
    <s v="0006-03-000"/>
    <s v="yes"/>
    <x v="1"/>
    <s v="Dakota"/>
    <s v="South St. Paul Public School Dist."/>
    <n v="26"/>
    <n v="0"/>
    <n v="3"/>
    <n v="0"/>
    <n v="0"/>
    <n v="0"/>
    <n v="32"/>
    <n v="0"/>
    <n v="9.5522388059701493E-3"/>
    <n v="258"/>
    <n v="7.2147651006711416E-2"/>
    <n v="3350"/>
    <n v="3576"/>
    <x v="1411"/>
    <n v="23"/>
    <n v="69"/>
    <n v="34"/>
    <n v="208"/>
    <n v="219"/>
    <n v="0"/>
    <n v="0"/>
    <n v="5"/>
    <n v="21"/>
    <x v="2768"/>
    <x v="255"/>
    <x v="157"/>
    <x v="167"/>
    <x v="778"/>
    <n v="8.6064217146640185E-3"/>
    <n v="0"/>
    <n v="4.1666666666666664E-2"/>
    <n v="0"/>
    <n v="0"/>
    <n v="9.5522388059701493E-3"/>
  </r>
  <r>
    <x v="15"/>
    <s v="0192-01-000"/>
    <s v="yes"/>
    <x v="1"/>
    <s v="Dakota"/>
    <s v="Farmington Public School District"/>
    <n v="37"/>
    <n v="0"/>
    <n v="3"/>
    <n v="3"/>
    <n v="0"/>
    <n v="13"/>
    <n v="39"/>
    <n v="2.387950036737693E-3"/>
    <n v="7.1638501102130785E-3"/>
    <n v="59"/>
    <n v="1.0823702073014125E-2"/>
    <n v="5444"/>
    <n v="5451"/>
    <x v="2809"/>
    <n v="12"/>
    <n v="80"/>
    <n v="137"/>
    <n v="114"/>
    <n v="56"/>
    <n v="0"/>
    <n v="0"/>
    <n v="0"/>
    <n v="0"/>
    <x v="2769"/>
    <x v="123"/>
    <x v="414"/>
    <x v="457"/>
    <x v="436"/>
    <n v="7.2705836117115345E-3"/>
    <n v="0"/>
    <n v="3.614457831325301E-2"/>
    <n v="2.1428571428571429E-2"/>
    <n v="0"/>
    <n v="9.5518001469507719E-3"/>
  </r>
  <r>
    <x v="13"/>
    <s v="0297-01-000"/>
    <m/>
    <x v="0"/>
    <s v="Houston"/>
    <s v="Spring Grove School District"/>
    <n v="4"/>
    <n v="0"/>
    <n v="0"/>
    <n v="0"/>
    <n v="0"/>
    <n v="0"/>
    <n v="4"/>
    <n v="0"/>
    <n v="9.5011876484560574E-3"/>
    <n v="23"/>
    <n v="5.2272727272727269E-2"/>
    <n v="421"/>
    <n v="440"/>
    <x v="979"/>
    <n v="2"/>
    <n v="0"/>
    <n v="3"/>
    <n v="0"/>
    <n v="21"/>
    <n v="0"/>
    <n v="0"/>
    <n v="0"/>
    <n v="0"/>
    <x v="347"/>
    <x v="16"/>
    <x v="0"/>
    <x v="5"/>
    <x v="1"/>
    <n v="9.5693779904306216E-3"/>
    <n v="0"/>
    <n v="0"/>
    <n v="0"/>
    <n v="0"/>
    <n v="9.5011876484560574E-3"/>
  </r>
  <r>
    <x v="12"/>
    <s v="0578-01-000"/>
    <m/>
    <x v="0"/>
    <s v="Pine"/>
    <s v="Pine City Public School District"/>
    <n v="8"/>
    <n v="0"/>
    <n v="0"/>
    <n v="0"/>
    <n v="0"/>
    <n v="0"/>
    <n v="16"/>
    <n v="0"/>
    <n v="9.4562647754137114E-3"/>
    <n v="66"/>
    <n v="3.7887485648679678E-2"/>
    <n v="1692"/>
    <n v="1742"/>
    <x v="2188"/>
    <n v="11"/>
    <n v="11"/>
    <n v="6"/>
    <n v="9"/>
    <n v="64"/>
    <n v="0"/>
    <n v="0"/>
    <n v="0"/>
    <n v="0"/>
    <x v="2179"/>
    <x v="90"/>
    <x v="42"/>
    <x v="3"/>
    <x v="22"/>
    <n v="4.8514251061249243E-3"/>
    <n v="0"/>
    <n v="0"/>
    <n v="0"/>
    <n v="0"/>
    <n v="9.4562647754137114E-3"/>
  </r>
  <r>
    <x v="13"/>
    <s v="0191-01-000"/>
    <s v="yes"/>
    <x v="1"/>
    <s v="Dakota"/>
    <s v="Burnsville Public School District"/>
    <n v="80"/>
    <n v="0"/>
    <n v="9"/>
    <n v="3"/>
    <n v="0"/>
    <n v="17"/>
    <n v="91"/>
    <n v="1.464759607099776E-3"/>
    <n v="7.840772014475271E-3"/>
    <n v="112"/>
    <n v="9.6468561584840649E-3"/>
    <n v="11606"/>
    <n v="11610"/>
    <x v="2810"/>
    <n v="60"/>
    <n v="843"/>
    <n v="802"/>
    <n v="282"/>
    <n v="96"/>
    <n v="0"/>
    <n v="3"/>
    <n v="3"/>
    <n v="0"/>
    <x v="2770"/>
    <x v="51"/>
    <x v="397"/>
    <x v="658"/>
    <x v="764"/>
    <n v="8.3116883116883117E-3"/>
    <n v="0"/>
    <n v="1.0600706713780919E-2"/>
    <n v="3.740648379052369E-3"/>
    <n v="0"/>
    <n v="9.3055316215750472E-3"/>
  </r>
  <r>
    <x v="15"/>
    <s v="0200-01-000"/>
    <s v="yes"/>
    <x v="1"/>
    <s v="Dakota"/>
    <s v="Hastings Public School District"/>
    <n v="32"/>
    <n v="0"/>
    <n v="0"/>
    <n v="3"/>
    <n v="0"/>
    <n v="3"/>
    <n v="45"/>
    <n v="5.8105752469494478E-4"/>
    <n v="8.7158628704241715E-3"/>
    <n v="31"/>
    <n v="6.024096385542169E-3"/>
    <n v="5163"/>
    <n v="5146"/>
    <x v="2811"/>
    <n v="69"/>
    <n v="85"/>
    <n v="67"/>
    <n v="112"/>
    <n v="27"/>
    <n v="0"/>
    <n v="0"/>
    <n v="0"/>
    <n v="0"/>
    <x v="2771"/>
    <x v="172"/>
    <x v="659"/>
    <x v="88"/>
    <x v="309"/>
    <n v="6.6417600664176006E-3"/>
    <n v="0"/>
    <n v="0"/>
    <n v="4.2857142857142858E-2"/>
    <n v="0"/>
    <n v="9.2969203951191164E-3"/>
  </r>
  <r>
    <x v="13"/>
    <s v="0492-01-000"/>
    <m/>
    <x v="0"/>
    <s v="Mower"/>
    <s v="Austin Public School District"/>
    <n v="36"/>
    <n v="0"/>
    <n v="0"/>
    <n v="0"/>
    <n v="0"/>
    <n v="0"/>
    <n v="40"/>
    <n v="0"/>
    <n v="9.2721372276309694E-3"/>
    <n v="36"/>
    <n v="8.3526682134570773E-3"/>
    <n v="4314"/>
    <n v="4310"/>
    <x v="2812"/>
    <n v="14"/>
    <n v="49"/>
    <n v="133"/>
    <n v="252"/>
    <n v="35"/>
    <n v="0"/>
    <n v="0"/>
    <n v="0"/>
    <n v="0"/>
    <x v="2772"/>
    <x v="93"/>
    <x v="150"/>
    <x v="365"/>
    <x v="156"/>
    <n v="9.2879256965944269E-3"/>
    <n v="0"/>
    <n v="0"/>
    <n v="0"/>
    <n v="0"/>
    <n v="9.2721372276309694E-3"/>
  </r>
  <r>
    <x v="16"/>
    <s v="0578-01-000"/>
    <m/>
    <x v="0"/>
    <s v="Pine"/>
    <s v="Pine City Public School District"/>
    <n v="10"/>
    <n v="0"/>
    <n v="0"/>
    <n v="0"/>
    <n v="0"/>
    <n v="0"/>
    <n v="16"/>
    <n v="0"/>
    <n v="9.2539039907460954E-3"/>
    <n v="72"/>
    <n v="4.0336134453781515E-2"/>
    <n v="1729"/>
    <n v="1785"/>
    <x v="2813"/>
    <n v="17"/>
    <n v="12"/>
    <n v="7"/>
    <n v="11"/>
    <n v="68"/>
    <n v="0"/>
    <n v="0"/>
    <n v="0"/>
    <n v="0"/>
    <x v="1823"/>
    <x v="83"/>
    <x v="25"/>
    <x v="36"/>
    <x v="6"/>
    <n v="5.9523809523809521E-3"/>
    <n v="0"/>
    <n v="0"/>
    <n v="0"/>
    <n v="0"/>
    <n v="9.2539039907460954E-3"/>
  </r>
  <r>
    <x v="13"/>
    <s v="0595-01-000"/>
    <m/>
    <x v="0"/>
    <s v="Polk"/>
    <s v="East Grand Forks Public School Dist"/>
    <n v="16"/>
    <n v="0"/>
    <n v="0"/>
    <n v="0"/>
    <n v="0"/>
    <n v="0"/>
    <n v="17"/>
    <n v="0"/>
    <n v="9.204114780725501E-3"/>
    <n v="69"/>
    <n v="3.6334913112164295E-2"/>
    <n v="1847"/>
    <n v="1899"/>
    <x v="2814"/>
    <n v="54"/>
    <n v="12"/>
    <n v="14"/>
    <n v="234"/>
    <n v="63"/>
    <n v="3"/>
    <n v="0"/>
    <n v="0"/>
    <n v="0"/>
    <x v="864"/>
    <x v="249"/>
    <x v="25"/>
    <x v="30"/>
    <x v="784"/>
    <n v="1.0296010296010296E-2"/>
    <n v="0"/>
    <n v="0"/>
    <n v="0"/>
    <n v="0"/>
    <n v="9.204114780725501E-3"/>
  </r>
  <r>
    <x v="13"/>
    <s v="0832-01-000"/>
    <s v="yes"/>
    <x v="1"/>
    <s v="Washington"/>
    <s v="Mahtomedi Public School District"/>
    <n v="22"/>
    <n v="0"/>
    <n v="0"/>
    <n v="3"/>
    <n v="0"/>
    <n v="0"/>
    <n v="28"/>
    <n v="0"/>
    <n v="9.1116173120728925E-3"/>
    <n v="15"/>
    <n v="4.9019607843137254E-3"/>
    <n v="3073"/>
    <n v="3060"/>
    <x v="2815"/>
    <n v="3"/>
    <n v="26"/>
    <n v="49"/>
    <n v="42"/>
    <n v="11"/>
    <n v="0"/>
    <n v="0"/>
    <n v="0"/>
    <n v="0"/>
    <x v="2773"/>
    <x v="6"/>
    <x v="71"/>
    <x v="268"/>
    <x v="109"/>
    <n v="7.4525745257452572E-3"/>
    <n v="0"/>
    <n v="0"/>
    <n v="5.7692307692307696E-2"/>
    <n v="0"/>
    <n v="9.1116173120728925E-3"/>
  </r>
  <r>
    <x v="16"/>
    <s v="2856-01-000"/>
    <m/>
    <x v="0"/>
    <s v="Marshall"/>
    <s v="Stephen-Argyle Central Schools"/>
    <n v="3"/>
    <n v="0"/>
    <n v="0"/>
    <n v="0"/>
    <n v="0"/>
    <n v="0"/>
    <n v="4"/>
    <n v="0"/>
    <n v="9.0702947845804991E-3"/>
    <n v="10"/>
    <n v="2.2371364653243849E-2"/>
    <n v="441"/>
    <n v="447"/>
    <x v="480"/>
    <n v="10"/>
    <n v="0"/>
    <n v="3"/>
    <n v="27"/>
    <n v="8"/>
    <n v="0"/>
    <n v="0"/>
    <n v="0"/>
    <n v="0"/>
    <x v="567"/>
    <x v="87"/>
    <x v="0"/>
    <x v="5"/>
    <x v="59"/>
    <n v="7.462686567164179E-3"/>
    <n v="0"/>
    <n v="0"/>
    <n v="0"/>
    <n v="0"/>
    <n v="9.0702947845804991E-3"/>
  </r>
  <r>
    <x v="16"/>
    <s v="0761-01-000"/>
    <m/>
    <x v="0"/>
    <s v="Steele"/>
    <s v="Owatonna Public School District"/>
    <n v="35"/>
    <n v="0"/>
    <n v="0"/>
    <n v="3"/>
    <n v="3"/>
    <n v="0"/>
    <n v="46"/>
    <n v="0"/>
    <n v="8.9686098654708519E-3"/>
    <n v="27"/>
    <n v="5.2837573385518593E-3"/>
    <n v="5129"/>
    <n v="5110"/>
    <x v="2816"/>
    <n v="6"/>
    <n v="253"/>
    <n v="93"/>
    <n v="263"/>
    <n v="21"/>
    <n v="0"/>
    <n v="0"/>
    <n v="0"/>
    <n v="0"/>
    <x v="2774"/>
    <x v="31"/>
    <x v="378"/>
    <x v="101"/>
    <x v="531"/>
    <n v="7.762253271235307E-3"/>
    <n v="0"/>
    <n v="0"/>
    <n v="3.125E-2"/>
    <n v="1.1278195488721804E-2"/>
    <n v="8.9686098654708519E-3"/>
  </r>
  <r>
    <x v="17"/>
    <s v="0882-01-000"/>
    <m/>
    <x v="0"/>
    <s v="Wright"/>
    <s v="Monticello Public School District"/>
    <n v="31"/>
    <n v="0"/>
    <n v="0"/>
    <n v="0"/>
    <n v="0"/>
    <n v="0"/>
    <n v="34"/>
    <n v="0"/>
    <n v="8.9051859612362498E-3"/>
    <n v="122"/>
    <n v="3.1233998975934461E-2"/>
    <n v="3818"/>
    <n v="3906"/>
    <x v="2817"/>
    <n v="6"/>
    <n v="32"/>
    <n v="38"/>
    <n v="45"/>
    <n v="115"/>
    <n v="0"/>
    <n v="0"/>
    <n v="0"/>
    <n v="0"/>
    <x v="2775"/>
    <x v="31"/>
    <x v="75"/>
    <x v="90"/>
    <x v="123"/>
    <n v="8.376114563631451E-3"/>
    <n v="0"/>
    <n v="0"/>
    <n v="0"/>
    <n v="0"/>
    <n v="8.9051859612362498E-3"/>
  </r>
  <r>
    <x v="17"/>
    <s v="0006-03-000"/>
    <s v="yes"/>
    <x v="1"/>
    <s v="Dakota"/>
    <s v="South St. Paul Public School Dist."/>
    <n v="16"/>
    <n v="0"/>
    <n v="0"/>
    <n v="4"/>
    <n v="0"/>
    <n v="3"/>
    <n v="26"/>
    <n v="9.1435537945748252E-4"/>
    <n v="7.9244132886315145E-3"/>
    <n v="226"/>
    <n v="6.4979873490511791E-2"/>
    <n v="3281"/>
    <n v="3478"/>
    <x v="2818"/>
    <n v="23"/>
    <n v="93"/>
    <n v="42"/>
    <n v="301"/>
    <n v="179"/>
    <n v="0"/>
    <n v="3"/>
    <n v="0"/>
    <n v="36"/>
    <x v="2776"/>
    <x v="255"/>
    <x v="160"/>
    <x v="456"/>
    <x v="537"/>
    <n v="5.6022408963585435E-3"/>
    <n v="0"/>
    <n v="0"/>
    <n v="8.6956521739130432E-2"/>
    <n v="0"/>
    <n v="8.8387686680889976E-3"/>
  </r>
  <r>
    <x v="13"/>
    <s v="0885-01-000"/>
    <m/>
    <x v="0"/>
    <s v="Wright"/>
    <s v="St. Michael-Albertville School Dist"/>
    <n v="17"/>
    <n v="0"/>
    <n v="0"/>
    <n v="0"/>
    <n v="0"/>
    <n v="0"/>
    <n v="23"/>
    <n v="0"/>
    <n v="8.802143130501339E-3"/>
    <n v="8"/>
    <n v="3.0792917628945341E-3"/>
    <n v="2613"/>
    <n v="2598"/>
    <x v="2819"/>
    <n v="10"/>
    <n v="5"/>
    <n v="20"/>
    <n v="8"/>
    <n v="6"/>
    <n v="0"/>
    <n v="0"/>
    <n v="0"/>
    <n v="0"/>
    <x v="2777"/>
    <x v="87"/>
    <x v="5"/>
    <x v="38"/>
    <x v="27"/>
    <n v="6.6250974279033516E-3"/>
    <n v="0"/>
    <n v="0"/>
    <n v="0"/>
    <n v="0"/>
    <n v="8.802143130501339E-3"/>
  </r>
  <r>
    <x v="13"/>
    <s v="0162-01-000"/>
    <m/>
    <x v="0"/>
    <s v="Clearwater"/>
    <s v="Bagley Public School District"/>
    <n v="9"/>
    <n v="0"/>
    <n v="0"/>
    <n v="0"/>
    <n v="0"/>
    <n v="0"/>
    <n v="10"/>
    <n v="0"/>
    <n v="8.7183958151700082E-3"/>
    <n v="6"/>
    <n v="5.2493438320209973E-3"/>
    <n v="1147"/>
    <n v="1143"/>
    <x v="334"/>
    <n v="136"/>
    <n v="1"/>
    <n v="4"/>
    <n v="6"/>
    <n v="6"/>
    <n v="0"/>
    <n v="0"/>
    <n v="0"/>
    <n v="0"/>
    <x v="157"/>
    <x v="62"/>
    <x v="3"/>
    <x v="10"/>
    <x v="21"/>
    <n v="8.9910089910089919E-3"/>
    <n v="0"/>
    <n v="0"/>
    <n v="0"/>
    <n v="0"/>
    <n v="8.7183958151700082E-3"/>
  </r>
  <r>
    <x v="17"/>
    <s v="0761-01-000"/>
    <m/>
    <x v="0"/>
    <s v="Steele"/>
    <s v="Owatonna Public School District"/>
    <n v="36"/>
    <n v="0"/>
    <n v="0"/>
    <n v="0"/>
    <n v="4"/>
    <n v="0"/>
    <n v="44"/>
    <n v="0"/>
    <n v="8.6173129651390522E-3"/>
    <n v="40"/>
    <n v="7.8400627205017642E-3"/>
    <n v="5106"/>
    <n v="5102"/>
    <x v="2820"/>
    <n v="4"/>
    <n v="267"/>
    <n v="94"/>
    <n v="285"/>
    <n v="30"/>
    <n v="0"/>
    <n v="0"/>
    <n v="0"/>
    <n v="0"/>
    <x v="2778"/>
    <x v="2"/>
    <x v="351"/>
    <x v="290"/>
    <x v="116"/>
    <n v="8.0753701211305519E-3"/>
    <n v="0"/>
    <n v="0"/>
    <n v="0"/>
    <n v="1.384083044982699E-2"/>
    <n v="8.6173129651390522E-3"/>
  </r>
  <r>
    <x v="4"/>
    <s v="0696-01-000"/>
    <m/>
    <x v="0"/>
    <s v="Saint Louis"/>
    <s v="Ely Public School District"/>
    <n v="5"/>
    <n v="0"/>
    <n v="0"/>
    <n v="0"/>
    <n v="0"/>
    <n v="0"/>
    <n v="5"/>
    <n v="0"/>
    <n v="8.6058519793459545E-3"/>
    <n v="15"/>
    <n v="2.5380710659898477E-2"/>
    <n v="581"/>
    <n v="591"/>
    <x v="1460"/>
    <n v="29"/>
    <n v="6"/>
    <n v="2"/>
    <n v="4"/>
    <n v="14"/>
    <n v="0"/>
    <n v="0"/>
    <n v="0"/>
    <n v="0"/>
    <x v="570"/>
    <x v="32"/>
    <x v="41"/>
    <x v="0"/>
    <x v="29"/>
    <n v="9.242144177449169E-3"/>
    <n v="0"/>
    <n v="0"/>
    <n v="0"/>
    <n v="0"/>
    <n v="8.6058519793459545E-3"/>
  </r>
  <r>
    <x v="16"/>
    <s v="0012-01-000"/>
    <s v="yes"/>
    <x v="1"/>
    <s v="Anoka"/>
    <s v="Centennial Public School District"/>
    <n v="49"/>
    <n v="0"/>
    <n v="0"/>
    <n v="0"/>
    <n v="0"/>
    <n v="0"/>
    <n v="58"/>
    <n v="0"/>
    <n v="8.4994138335287225E-3"/>
    <n v="180"/>
    <n v="2.591419522027066E-2"/>
    <n v="6824"/>
    <n v="6946"/>
    <x v="2821"/>
    <n v="79"/>
    <n v="62"/>
    <n v="100"/>
    <n v="71"/>
    <n v="164"/>
    <n v="3"/>
    <n v="0"/>
    <n v="0"/>
    <n v="0"/>
    <x v="2779"/>
    <x v="25"/>
    <x v="267"/>
    <x v="334"/>
    <x v="188"/>
    <n v="7.5164902592422152E-3"/>
    <n v="0"/>
    <n v="0"/>
    <n v="0"/>
    <n v="0"/>
    <n v="8.4994138335287225E-3"/>
  </r>
  <r>
    <x v="17"/>
    <s v="0012-01-000"/>
    <s v="yes"/>
    <x v="1"/>
    <s v="Anoka"/>
    <s v="Centennial Public School District"/>
    <n v="49"/>
    <n v="0"/>
    <n v="0"/>
    <n v="0"/>
    <n v="0"/>
    <n v="3"/>
    <n v="56"/>
    <n v="4.3208987469393634E-4"/>
    <n v="8.065677660953478E-3"/>
    <n v="190"/>
    <n v="2.6858919988690982E-2"/>
    <n v="6943"/>
    <n v="7074"/>
    <x v="2822"/>
    <n v="88"/>
    <n v="62"/>
    <n v="121"/>
    <n v="88"/>
    <n v="174"/>
    <n v="3"/>
    <n v="0"/>
    <n v="0"/>
    <n v="0"/>
    <x v="2780"/>
    <x v="109"/>
    <x v="267"/>
    <x v="135"/>
    <x v="145"/>
    <n v="7.4355083459787556E-3"/>
    <n v="0"/>
    <n v="0"/>
    <n v="0"/>
    <n v="0"/>
    <n v="8.4977675356474151E-3"/>
  </r>
  <r>
    <x v="16"/>
    <s v="0271-01-000"/>
    <s v="yes"/>
    <x v="1"/>
    <s v="Hennepin"/>
    <s v="Bloomington Public School District"/>
    <n v="52"/>
    <n v="0"/>
    <n v="16"/>
    <n v="6"/>
    <n v="4"/>
    <n v="28"/>
    <n v="63"/>
    <n v="2.5676295277395692E-3"/>
    <n v="5.7771664374140306E-3"/>
    <n v="19"/>
    <n v="1.7539001200036924E-3"/>
    <n v="10905"/>
    <n v="10833"/>
    <x v="2823"/>
    <n v="88"/>
    <n v="964"/>
    <n v="902"/>
    <n v="422"/>
    <n v="9"/>
    <n v="0"/>
    <n v="6"/>
    <n v="0"/>
    <n v="0"/>
    <x v="2781"/>
    <x v="67"/>
    <x v="746"/>
    <x v="672"/>
    <x v="570"/>
    <n v="6.1176470588235297E-3"/>
    <n v="0"/>
    <n v="1.6427104722792608E-2"/>
    <n v="6.6079295154185024E-3"/>
    <n v="9.3896713615023476E-3"/>
    <n v="8.3447959651535997E-3"/>
  </r>
  <r>
    <x v="13"/>
    <s v="0690-01-000"/>
    <m/>
    <x v="0"/>
    <s v="Roseau"/>
    <s v="Warroad Public School District"/>
    <n v="11"/>
    <n v="0"/>
    <n v="0"/>
    <n v="0"/>
    <n v="0"/>
    <n v="0"/>
    <n v="12"/>
    <n v="0"/>
    <n v="8.2815734989648039E-3"/>
    <n v="35"/>
    <n v="2.377717391304348E-2"/>
    <n v="1449"/>
    <n v="1472"/>
    <x v="2403"/>
    <n v="125"/>
    <n v="0"/>
    <n v="82"/>
    <n v="0"/>
    <n v="31"/>
    <n v="0"/>
    <n v="0"/>
    <n v="0"/>
    <n v="0"/>
    <x v="2782"/>
    <x v="428"/>
    <x v="0"/>
    <x v="119"/>
    <x v="1"/>
    <n v="8.8353413654618466E-3"/>
    <n v="0"/>
    <n v="0"/>
    <n v="0"/>
    <n v="0"/>
    <n v="8.2815734989648039E-3"/>
  </r>
  <r>
    <x v="9"/>
    <s v="0911-01-000"/>
    <m/>
    <x v="0"/>
    <s v="Isanti"/>
    <s v="Cambridge-Isanti Public School Dist"/>
    <n v="29"/>
    <n v="0"/>
    <n v="0"/>
    <n v="0"/>
    <n v="0"/>
    <n v="5"/>
    <n v="37"/>
    <n v="9.8058442831927832E-4"/>
    <n v="7.256324769562659E-3"/>
    <n v="47"/>
    <n v="9.2084639498432597E-3"/>
    <n v="5099"/>
    <n v="5104"/>
    <x v="2824"/>
    <n v="62"/>
    <n v="84"/>
    <n v="101"/>
    <n v="102"/>
    <n v="40"/>
    <n v="0"/>
    <n v="0"/>
    <n v="0"/>
    <n v="0"/>
    <x v="2783"/>
    <x v="66"/>
    <x v="204"/>
    <x v="358"/>
    <x v="255"/>
    <n v="6.112984822934233E-3"/>
    <n v="0"/>
    <n v="0"/>
    <n v="0"/>
    <n v="0"/>
    <n v="8.2369091978819371E-3"/>
  </r>
  <r>
    <x v="17"/>
    <s v="0271-01-000"/>
    <s v="yes"/>
    <x v="1"/>
    <s v="Hennepin"/>
    <s v="Bloomington Public School District"/>
    <n v="57"/>
    <n v="0"/>
    <n v="12"/>
    <n v="0"/>
    <n v="4"/>
    <n v="11"/>
    <n v="78"/>
    <n v="1.0173880873103958E-3"/>
    <n v="7.2142064372918979E-3"/>
    <n v="11"/>
    <n v="1.0247810694987889E-3"/>
    <n v="10812"/>
    <n v="10734"/>
    <x v="2825"/>
    <n v="83"/>
    <n v="1054"/>
    <n v="893"/>
    <n v="512"/>
    <n v="6"/>
    <n v="0"/>
    <n v="3"/>
    <n v="0"/>
    <n v="0"/>
    <x v="2784"/>
    <x v="102"/>
    <x v="307"/>
    <x v="673"/>
    <x v="585"/>
    <n v="6.9149581463059566E-3"/>
    <n v="0"/>
    <n v="1.1288805268109126E-2"/>
    <n v="0"/>
    <n v="7.7519379844961239E-3"/>
    <n v="8.231594524602294E-3"/>
  </r>
  <r>
    <x v="15"/>
    <s v="0726-01-000"/>
    <m/>
    <x v="0"/>
    <s v="Sherburne"/>
    <s v="Becker Public School District"/>
    <n v="19"/>
    <n v="0"/>
    <n v="0"/>
    <n v="0"/>
    <n v="0"/>
    <n v="0"/>
    <n v="20"/>
    <n v="0"/>
    <n v="8.1037277147487843E-3"/>
    <n v="7"/>
    <n v="2.8513238289205704E-3"/>
    <n v="2468"/>
    <n v="2455"/>
    <x v="1861"/>
    <n v="11"/>
    <n v="14"/>
    <n v="21"/>
    <n v="18"/>
    <n v="7"/>
    <n v="0"/>
    <n v="0"/>
    <n v="0"/>
    <n v="0"/>
    <x v="2785"/>
    <x v="90"/>
    <x v="27"/>
    <x v="25"/>
    <x v="39"/>
    <n v="7.9067831876820649E-3"/>
    <n v="0"/>
    <n v="0"/>
    <n v="0"/>
    <n v="0"/>
    <n v="8.1037277147487843E-3"/>
  </r>
  <r>
    <x v="15"/>
    <s v="0832-01-000"/>
    <s v="yes"/>
    <x v="1"/>
    <s v="Washington"/>
    <s v="Mahtomedi Public School District"/>
    <n v="16"/>
    <n v="0"/>
    <n v="0"/>
    <n v="0"/>
    <n v="0"/>
    <n v="7"/>
    <n v="18"/>
    <n v="2.2580645161290325E-3"/>
    <n v="5.8064516129032262E-3"/>
    <n v="3"/>
    <n v="9.7465886939571145E-4"/>
    <n v="3100"/>
    <n v="3078"/>
    <x v="1790"/>
    <n v="6"/>
    <n v="59"/>
    <n v="71"/>
    <n v="42"/>
    <n v="0"/>
    <n v="0"/>
    <n v="0"/>
    <n v="0"/>
    <n v="0"/>
    <x v="2786"/>
    <x v="31"/>
    <x v="130"/>
    <x v="140"/>
    <x v="109"/>
    <n v="5.4869684499314125E-3"/>
    <n v="0"/>
    <n v="0"/>
    <n v="0"/>
    <n v="0"/>
    <n v="8.0645161290322578E-3"/>
  </r>
  <r>
    <x v="12"/>
    <s v="0832-01-000"/>
    <s v="yes"/>
    <x v="1"/>
    <s v="Washington"/>
    <s v="Mahtomedi Public School District"/>
    <n v="16"/>
    <n v="0"/>
    <n v="0"/>
    <n v="0"/>
    <n v="0"/>
    <n v="4"/>
    <n v="21"/>
    <n v="1.2841091492776886E-3"/>
    <n v="6.7415730337078653E-3"/>
    <n v="3"/>
    <n v="9.6993210475266732E-4"/>
    <n v="3115"/>
    <n v="3093"/>
    <x v="2826"/>
    <n v="5"/>
    <n v="53"/>
    <n v="60"/>
    <n v="43"/>
    <n v="0"/>
    <n v="0"/>
    <n v="0"/>
    <n v="0"/>
    <n v="0"/>
    <x v="1562"/>
    <x v="43"/>
    <x v="12"/>
    <x v="66"/>
    <x v="125"/>
    <n v="5.4274084124830389E-3"/>
    <n v="0"/>
    <n v="0"/>
    <n v="0"/>
    <n v="0"/>
    <n v="8.0256821829855531E-3"/>
  </r>
  <r>
    <x v="13"/>
    <s v="0012-01-000"/>
    <s v="yes"/>
    <x v="1"/>
    <s v="Anoka"/>
    <s v="Centennial Public School District"/>
    <n v="48"/>
    <n v="0"/>
    <n v="0"/>
    <n v="0"/>
    <n v="0"/>
    <n v="0"/>
    <n v="54"/>
    <n v="0"/>
    <n v="7.9928952042628773E-3"/>
    <n v="185"/>
    <n v="2.6862204152751562E-2"/>
    <n v="6756"/>
    <n v="6887"/>
    <x v="2827"/>
    <n v="91"/>
    <n v="52"/>
    <n v="104"/>
    <n v="62"/>
    <n v="165"/>
    <n v="3"/>
    <n v="0"/>
    <n v="0"/>
    <n v="0"/>
    <x v="2787"/>
    <x v="67"/>
    <x v="287"/>
    <x v="639"/>
    <x v="264"/>
    <n v="7.423445716053201E-3"/>
    <n v="0"/>
    <n v="0"/>
    <n v="0"/>
    <n v="0"/>
    <n v="7.9928952042628773E-3"/>
  </r>
  <r>
    <x v="13"/>
    <s v="0272-01-000"/>
    <s v="yes"/>
    <x v="1"/>
    <s v="Hennepin"/>
    <s v="Eden Prairie Public School District"/>
    <n v="55"/>
    <n v="0"/>
    <n v="16"/>
    <n v="0"/>
    <n v="0"/>
    <n v="9"/>
    <n v="72"/>
    <n v="8.7950747581354446E-4"/>
    <n v="7.0360598065083556E-3"/>
    <n v="146"/>
    <n v="1.4177510196154593E-2"/>
    <n v="10233"/>
    <n v="10298"/>
    <x v="2828"/>
    <n v="12"/>
    <n v="283"/>
    <n v="468"/>
    <n v="134"/>
    <n v="122"/>
    <n v="0"/>
    <n v="3"/>
    <n v="0"/>
    <n v="0"/>
    <x v="2788"/>
    <x v="123"/>
    <x v="747"/>
    <x v="172"/>
    <x v="266"/>
    <n v="5.8918050348152114E-3"/>
    <n v="0"/>
    <n v="5.4054054054054057E-2"/>
    <n v="0"/>
    <n v="0"/>
    <n v="7.9155672823219003E-3"/>
  </r>
  <r>
    <x v="12"/>
    <s v="0882-01-000"/>
    <m/>
    <x v="0"/>
    <s v="Wright"/>
    <s v="Monticello Public School District"/>
    <n v="25"/>
    <n v="0"/>
    <n v="0"/>
    <n v="0"/>
    <n v="0"/>
    <n v="0"/>
    <n v="30"/>
    <n v="0"/>
    <n v="7.7901843676967024E-3"/>
    <n v="103"/>
    <n v="2.6248725790010193E-2"/>
    <n v="3851"/>
    <n v="3924"/>
    <x v="1157"/>
    <n v="3"/>
    <n v="32"/>
    <n v="38"/>
    <n v="51"/>
    <n v="97"/>
    <n v="0"/>
    <n v="0"/>
    <n v="0"/>
    <n v="0"/>
    <x v="2722"/>
    <x v="6"/>
    <x v="75"/>
    <x v="90"/>
    <x v="62"/>
    <n v="6.7060085836909873E-3"/>
    <n v="0"/>
    <n v="0"/>
    <n v="0"/>
    <n v="0"/>
    <n v="7.7901843676967024E-3"/>
  </r>
  <r>
    <x v="12"/>
    <s v="0200-01-000"/>
    <s v="yes"/>
    <x v="1"/>
    <s v="Dakota"/>
    <s v="Hastings Public School District"/>
    <n v="30"/>
    <n v="0"/>
    <n v="0"/>
    <n v="0"/>
    <n v="0"/>
    <n v="0"/>
    <n v="40"/>
    <n v="0"/>
    <n v="7.7504359620228641E-3"/>
    <n v="34"/>
    <n v="6.5955383123181381E-3"/>
    <n v="5161"/>
    <n v="5155"/>
    <x v="2829"/>
    <n v="51"/>
    <n v="80"/>
    <n v="60"/>
    <n v="100"/>
    <n v="29"/>
    <n v="0"/>
    <n v="0"/>
    <n v="0"/>
    <n v="0"/>
    <x v="2513"/>
    <x v="249"/>
    <x v="438"/>
    <x v="66"/>
    <x v="41"/>
    <n v="6.1664953751284684E-3"/>
    <n v="0"/>
    <n v="0"/>
    <n v="0"/>
    <n v="0"/>
    <n v="7.7504359620228641E-3"/>
  </r>
  <r>
    <x v="14"/>
    <s v="0194-01-000"/>
    <s v="yes"/>
    <x v="1"/>
    <s v="Dakota"/>
    <s v="Lakeville Public School District"/>
    <n v="67"/>
    <n v="0"/>
    <n v="4"/>
    <n v="0"/>
    <n v="0"/>
    <n v="16"/>
    <n v="67"/>
    <n v="1.4922589069203507E-3"/>
    <n v="6.2488341727289683E-3"/>
    <n v="116"/>
    <n v="1.0785681078568109E-2"/>
    <n v="10722"/>
    <n v="10755"/>
    <x v="2830"/>
    <n v="31"/>
    <n v="228"/>
    <n v="210"/>
    <n v="222"/>
    <n v="102"/>
    <n v="0"/>
    <n v="0"/>
    <n v="3"/>
    <n v="0"/>
    <x v="2789"/>
    <x v="166"/>
    <x v="609"/>
    <x v="92"/>
    <x v="576"/>
    <n v="6.6806261840662079E-3"/>
    <n v="0"/>
    <n v="1.7241379310344827E-2"/>
    <n v="0"/>
    <n v="0"/>
    <n v="7.7410930796493194E-3"/>
  </r>
  <r>
    <x v="17"/>
    <s v="0726-01-000"/>
    <m/>
    <x v="0"/>
    <s v="Sherburne"/>
    <s v="Becker Public School District"/>
    <n v="13"/>
    <n v="0"/>
    <n v="0"/>
    <n v="0"/>
    <n v="0"/>
    <n v="0"/>
    <n v="17"/>
    <n v="0"/>
    <n v="7.7343039126478615E-3"/>
    <n v="15"/>
    <n v="6.8306010928961746E-3"/>
    <n v="2198"/>
    <n v="2196"/>
    <x v="957"/>
    <n v="10"/>
    <n v="15"/>
    <n v="24"/>
    <n v="7"/>
    <n v="15"/>
    <n v="0"/>
    <n v="0"/>
    <n v="0"/>
    <n v="0"/>
    <x v="2790"/>
    <x v="87"/>
    <x v="66"/>
    <x v="39"/>
    <x v="35"/>
    <n v="6.0804490177736202E-3"/>
    <n v="0"/>
    <n v="0"/>
    <n v="0"/>
    <n v="0"/>
    <n v="7.7343039126478615E-3"/>
  </r>
  <r>
    <x v="12"/>
    <s v="0115-01-000"/>
    <m/>
    <x v="0"/>
    <s v="Cass"/>
    <s v="Cass Lake-Bena Public Schools"/>
    <n v="4"/>
    <n v="0"/>
    <n v="0"/>
    <n v="0"/>
    <n v="0"/>
    <n v="0"/>
    <n v="8"/>
    <n v="0"/>
    <n v="7.7071290944123313E-3"/>
    <n v="151"/>
    <n v="0.12785774767146485"/>
    <n v="1038"/>
    <n v="1181"/>
    <x v="106"/>
    <n v="960"/>
    <n v="2"/>
    <n v="6"/>
    <n v="2"/>
    <n v="6"/>
    <n v="138"/>
    <n v="0"/>
    <n v="0"/>
    <n v="0"/>
    <x v="1058"/>
    <x v="294"/>
    <x v="6"/>
    <x v="3"/>
    <x v="3"/>
    <n v="1.9138755980861243E-2"/>
    <n v="0"/>
    <n v="0"/>
    <n v="0"/>
    <n v="0"/>
    <n v="7.7071290944123313E-3"/>
  </r>
  <r>
    <x v="12"/>
    <s v="0194-01-000"/>
    <s v="yes"/>
    <x v="1"/>
    <s v="Dakota"/>
    <s v="Lakeville Public School District"/>
    <n v="61"/>
    <n v="0"/>
    <n v="5"/>
    <n v="0"/>
    <n v="3"/>
    <n v="22"/>
    <n v="56"/>
    <n v="2.1621621621621622E-3"/>
    <n v="5.5036855036855034E-3"/>
    <n v="57"/>
    <n v="5.6135513098286389E-3"/>
    <n v="10175"/>
    <n v="10154"/>
    <x v="2831"/>
    <n v="26"/>
    <n v="154"/>
    <n v="167"/>
    <n v="114"/>
    <n v="49"/>
    <n v="0"/>
    <n v="0"/>
    <n v="0"/>
    <n v="0"/>
    <x v="2791"/>
    <x v="17"/>
    <x v="474"/>
    <x v="245"/>
    <x v="232"/>
    <n v="6.2854198866563625E-3"/>
    <n v="0"/>
    <n v="3.1446540880503145E-2"/>
    <n v="0"/>
    <n v="2.564102564102564E-2"/>
    <n v="7.6658476658476651E-3"/>
  </r>
  <r>
    <x v="16"/>
    <s v="0272-01-000"/>
    <s v="yes"/>
    <x v="1"/>
    <s v="Hennepin"/>
    <s v="Eden Prairie Public School District"/>
    <n v="57"/>
    <n v="0"/>
    <n v="7"/>
    <n v="0"/>
    <n v="0"/>
    <n v="7"/>
    <n v="72"/>
    <n v="6.78360306231224E-4"/>
    <n v="6.9774202926640178E-3"/>
    <n v="177"/>
    <n v="1.699145627339925E-2"/>
    <n v="10319"/>
    <n v="10417"/>
    <x v="2832"/>
    <n v="51"/>
    <n v="359"/>
    <n v="514"/>
    <n v="117"/>
    <n v="139"/>
    <n v="0"/>
    <n v="5"/>
    <n v="3"/>
    <n v="0"/>
    <x v="2792"/>
    <x v="249"/>
    <x v="243"/>
    <x v="146"/>
    <x v="232"/>
    <n v="6.1329890251775338E-3"/>
    <n v="0"/>
    <n v="1.9390581717451522E-2"/>
    <n v="0"/>
    <n v="0"/>
    <n v="7.6557805988952416E-3"/>
  </r>
  <r>
    <x v="15"/>
    <s v="0196-01-000"/>
    <s v="yes"/>
    <x v="1"/>
    <s v="Dakota"/>
    <s v="Rosemount-Apple Valley-Eagan"/>
    <n v="161"/>
    <n v="0"/>
    <n v="34"/>
    <n v="3"/>
    <n v="3"/>
    <n v="50"/>
    <n v="169"/>
    <n v="1.7445917655268667E-3"/>
    <n v="5.8967201674808099E-3"/>
    <n v="120"/>
    <n v="4.2015335597493089E-3"/>
    <n v="28660"/>
    <n v="28561"/>
    <x v="2833"/>
    <n v="158"/>
    <n v="1660"/>
    <n v="1616"/>
    <n v="849"/>
    <n v="103"/>
    <n v="0"/>
    <n v="0"/>
    <n v="5"/>
    <n v="0"/>
    <x v="2793"/>
    <x v="277"/>
    <x v="538"/>
    <x v="674"/>
    <x v="785"/>
    <n v="6.6157133464825775E-3"/>
    <n v="0"/>
    <n v="2.0070838252656435E-2"/>
    <n v="1.8587360594795538E-3"/>
    <n v="3.5211267605633804E-3"/>
    <n v="7.6413119330076768E-3"/>
  </r>
  <r>
    <x v="17"/>
    <s v="0272-01-000"/>
    <s v="yes"/>
    <x v="1"/>
    <s v="Hennepin"/>
    <s v="Eden Prairie Public School District"/>
    <n v="63"/>
    <n v="0"/>
    <n v="0"/>
    <n v="0"/>
    <n v="0"/>
    <n v="4"/>
    <n v="74"/>
    <n v="3.8643609313109847E-4"/>
    <n v="7.1490677229253214E-3"/>
    <n v="204"/>
    <n v="1.947122267824759E-2"/>
    <n v="10351"/>
    <n v="10477"/>
    <x v="2834"/>
    <n v="96"/>
    <n v="421"/>
    <n v="523"/>
    <n v="107"/>
    <n v="163"/>
    <n v="0"/>
    <n v="6"/>
    <n v="6"/>
    <n v="0"/>
    <x v="2794"/>
    <x v="9"/>
    <x v="748"/>
    <x v="666"/>
    <x v="87"/>
    <n v="6.8255687973997831E-3"/>
    <n v="0"/>
    <n v="0"/>
    <n v="0"/>
    <n v="0"/>
    <n v="7.5355038160564202E-3"/>
  </r>
  <r>
    <x v="15"/>
    <s v="0006-03-000"/>
    <s v="yes"/>
    <x v="1"/>
    <s v="Dakota"/>
    <s v="South St. Paul Public School Dist."/>
    <n v="15"/>
    <n v="0"/>
    <n v="0"/>
    <n v="0"/>
    <n v="0"/>
    <n v="5"/>
    <n v="19"/>
    <n v="1.5698587127158557E-3"/>
    <n v="5.965463108320251E-3"/>
    <n v="208"/>
    <n v="6.173938854259424E-2"/>
    <n v="3185"/>
    <n v="3369"/>
    <x v="2141"/>
    <n v="29"/>
    <n v="140"/>
    <n v="45"/>
    <n v="368"/>
    <n v="163"/>
    <n v="0"/>
    <n v="6"/>
    <n v="0"/>
    <n v="28"/>
    <x v="2120"/>
    <x v="32"/>
    <x v="293"/>
    <x v="104"/>
    <x v="519"/>
    <n v="5.6839712012125808E-3"/>
    <n v="0"/>
    <n v="0"/>
    <n v="0"/>
    <n v="0"/>
    <n v="7.5353218210361065E-3"/>
  </r>
  <r>
    <x v="17"/>
    <s v="0832-01-000"/>
    <s v="yes"/>
    <x v="1"/>
    <s v="Washington"/>
    <s v="Mahtomedi Public School District"/>
    <n v="14"/>
    <n v="0"/>
    <n v="0"/>
    <n v="0"/>
    <n v="0"/>
    <n v="0"/>
    <n v="23"/>
    <n v="0"/>
    <n v="7.4796747967479675E-3"/>
    <n v="4"/>
    <n v="1.3089005235602095E-3"/>
    <n v="3075"/>
    <n v="3056"/>
    <x v="1042"/>
    <n v="5"/>
    <n v="46"/>
    <n v="60"/>
    <n v="37"/>
    <n v="0"/>
    <n v="0"/>
    <n v="0"/>
    <n v="0"/>
    <n v="0"/>
    <x v="2795"/>
    <x v="43"/>
    <x v="76"/>
    <x v="66"/>
    <x v="164"/>
    <n v="4.7912388774811769E-3"/>
    <n v="0"/>
    <n v="0"/>
    <n v="0"/>
    <n v="0"/>
    <n v="7.4796747967479675E-3"/>
  </r>
  <r>
    <x v="12"/>
    <s v="0192-01-000"/>
    <s v="yes"/>
    <x v="1"/>
    <s v="Dakota"/>
    <s v="Farmington Public School District"/>
    <n v="35"/>
    <n v="0"/>
    <n v="0"/>
    <n v="0"/>
    <n v="0"/>
    <n v="8"/>
    <n v="31"/>
    <n v="1.5278838808250573E-3"/>
    <n v="5.9205500381970966E-3"/>
    <n v="64"/>
    <n v="1.2164987644934424E-2"/>
    <n v="5236"/>
    <n v="5261"/>
    <x v="2835"/>
    <n v="12"/>
    <n v="83"/>
    <n v="107"/>
    <n v="87"/>
    <n v="57"/>
    <n v="0"/>
    <n v="0"/>
    <n v="0"/>
    <n v="0"/>
    <x v="2796"/>
    <x v="123"/>
    <x v="414"/>
    <x v="265"/>
    <x v="265"/>
    <n v="7.0707070707070711E-3"/>
    <n v="0"/>
    <n v="0"/>
    <n v="0"/>
    <n v="0"/>
    <n v="7.4484339190221543E-3"/>
  </r>
  <r>
    <x v="14"/>
    <s v="0196-01-000"/>
    <s v="yes"/>
    <x v="1"/>
    <s v="Dakota"/>
    <s v="Rosemount-Apple Valley-Eagan"/>
    <n v="138"/>
    <n v="0"/>
    <n v="40"/>
    <n v="3"/>
    <n v="3"/>
    <n v="52"/>
    <n v="158"/>
    <n v="1.8284106891701829E-3"/>
    <n v="5.5555555555555558E-3"/>
    <n v="137"/>
    <n v="4.8295554693834385E-3"/>
    <n v="28440"/>
    <n v="28367"/>
    <x v="2836"/>
    <n v="152"/>
    <n v="1807"/>
    <n v="1713"/>
    <n v="967"/>
    <n v="123"/>
    <n v="0"/>
    <n v="0"/>
    <n v="0"/>
    <n v="0"/>
    <x v="2797"/>
    <x v="208"/>
    <x v="749"/>
    <x v="675"/>
    <x v="786"/>
    <n v="5.8122393968748683E-3"/>
    <n v="0"/>
    <n v="2.1656740660530589E-2"/>
    <n v="1.7482517482517483E-3"/>
    <n v="3.092783505154639E-3"/>
    <n v="7.3839662447257384E-3"/>
  </r>
  <r>
    <x v="16"/>
    <s v="0006-03-000"/>
    <s v="yes"/>
    <x v="1"/>
    <s v="Dakota"/>
    <s v="South St. Paul Public School Dist."/>
    <n v="19"/>
    <n v="0"/>
    <n v="0"/>
    <n v="0"/>
    <n v="0"/>
    <n v="0"/>
    <n v="24"/>
    <n v="0"/>
    <n v="7.2007200720072004E-3"/>
    <n v="224"/>
    <n v="6.3402207755448622E-2"/>
    <n v="3333"/>
    <n v="3533"/>
    <x v="2837"/>
    <n v="22"/>
    <n v="78"/>
    <n v="44"/>
    <n v="253"/>
    <n v="195"/>
    <n v="0"/>
    <n v="0"/>
    <n v="3"/>
    <n v="17"/>
    <x v="2603"/>
    <x v="55"/>
    <x v="312"/>
    <x v="205"/>
    <x v="300"/>
    <n v="6.4189189189189193E-3"/>
    <n v="0"/>
    <n v="0"/>
    <n v="0"/>
    <n v="0"/>
    <n v="7.2007200720072004E-3"/>
  </r>
  <r>
    <x v="12"/>
    <s v="0006-03-000"/>
    <s v="yes"/>
    <x v="1"/>
    <s v="Dakota"/>
    <s v="South St. Paul Public School Dist."/>
    <n v="14"/>
    <n v="0"/>
    <n v="0"/>
    <n v="3"/>
    <n v="0"/>
    <n v="3"/>
    <n v="20"/>
    <n v="9.2621179376350721E-4"/>
    <n v="6.1747452917567149E-3"/>
    <n v="216"/>
    <n v="6.2937062937062943E-2"/>
    <n v="3239"/>
    <n v="3432"/>
    <x v="2807"/>
    <n v="25"/>
    <n v="108"/>
    <n v="43"/>
    <n v="337"/>
    <n v="164"/>
    <n v="0"/>
    <n v="0"/>
    <n v="0"/>
    <n v="35"/>
    <x v="2798"/>
    <x v="108"/>
    <x v="466"/>
    <x v="456"/>
    <x v="787"/>
    <n v="5.055976886962802E-3"/>
    <n v="0"/>
    <n v="0"/>
    <n v="6.5217391304347824E-2"/>
    <n v="0"/>
    <n v="7.1009570855202217E-3"/>
  </r>
  <r>
    <x v="16"/>
    <s v="0194-01-000"/>
    <s v="yes"/>
    <x v="1"/>
    <s v="Dakota"/>
    <s v="Lakeville Public School District"/>
    <n v="61"/>
    <n v="0"/>
    <n v="3"/>
    <n v="0"/>
    <n v="0"/>
    <n v="0"/>
    <n v="67"/>
    <n v="0"/>
    <n v="7.0504051352204564E-3"/>
    <n v="45"/>
    <n v="4.7463347748127839E-3"/>
    <n v="9503"/>
    <n v="9481"/>
    <x v="2838"/>
    <n v="23"/>
    <n v="91"/>
    <n v="127"/>
    <n v="85"/>
    <n v="41"/>
    <n v="0"/>
    <n v="0"/>
    <n v="0"/>
    <n v="0"/>
    <x v="620"/>
    <x v="255"/>
    <x v="292"/>
    <x v="676"/>
    <x v="57"/>
    <n v="6.6485013623978203E-3"/>
    <n v="0"/>
    <n v="3.1914893617021274E-2"/>
    <n v="0"/>
    <n v="0"/>
    <n v="7.0504051352204564E-3"/>
  </r>
  <r>
    <x v="13"/>
    <s v="0748-01-000"/>
    <m/>
    <x v="0"/>
    <s v="Stearns"/>
    <s v="Sartell-St. Stephen School District"/>
    <n v="13"/>
    <n v="0"/>
    <n v="0"/>
    <n v="0"/>
    <n v="0"/>
    <n v="0"/>
    <n v="17"/>
    <n v="0"/>
    <n v="6.8548387096774195E-3"/>
    <n v="104"/>
    <n v="4.0514218932606157E-2"/>
    <n v="2480"/>
    <n v="2567"/>
    <x v="2839"/>
    <n v="2"/>
    <n v="12"/>
    <n v="32"/>
    <n v="12"/>
    <n v="100"/>
    <n v="0"/>
    <n v="0"/>
    <n v="0"/>
    <n v="0"/>
    <x v="2799"/>
    <x v="16"/>
    <x v="25"/>
    <x v="187"/>
    <x v="12"/>
    <n v="5.3630363036303629E-3"/>
    <n v="0"/>
    <n v="0"/>
    <n v="0"/>
    <n v="0"/>
    <n v="6.8548387096774195E-3"/>
  </r>
  <r>
    <x v="9"/>
    <s v="0832-01-000"/>
    <s v="yes"/>
    <x v="1"/>
    <s v="Washington"/>
    <s v="Mahtomedi Public School District"/>
    <n v="12"/>
    <n v="0"/>
    <n v="0"/>
    <n v="0"/>
    <n v="0"/>
    <n v="3"/>
    <n v="18"/>
    <n v="9.7339390006489297E-4"/>
    <n v="5.8403634003893574E-3"/>
    <n v="0"/>
    <n v="0"/>
    <n v="3082"/>
    <n v="3061"/>
    <x v="2840"/>
    <n v="13"/>
    <n v="88"/>
    <n v="86"/>
    <n v="58"/>
    <n v="0"/>
    <n v="0"/>
    <n v="0"/>
    <n v="0"/>
    <n v="0"/>
    <x v="2800"/>
    <x v="91"/>
    <x v="290"/>
    <x v="397"/>
    <x v="40"/>
    <n v="4.2432814710042432E-3"/>
    <n v="0"/>
    <n v="0"/>
    <n v="0"/>
    <n v="0"/>
    <n v="6.8137573004542502E-3"/>
  </r>
  <r>
    <x v="15"/>
    <s v="0194-01-000"/>
    <s v="yes"/>
    <x v="1"/>
    <s v="Dakota"/>
    <s v="Lakeville Public School District"/>
    <n v="57"/>
    <n v="0"/>
    <n v="6"/>
    <n v="0"/>
    <n v="0"/>
    <n v="9"/>
    <n v="61"/>
    <n v="8.5795996186844616E-4"/>
    <n v="5.815061963775024E-3"/>
    <n v="92"/>
    <n v="8.7519025875190254E-3"/>
    <n v="10490"/>
    <n v="10512"/>
    <x v="2841"/>
    <n v="27"/>
    <n v="188"/>
    <n v="194"/>
    <n v="165"/>
    <n v="85"/>
    <n v="0"/>
    <n v="0"/>
    <n v="3"/>
    <n v="0"/>
    <x v="2801"/>
    <x v="42"/>
    <x v="750"/>
    <x v="212"/>
    <x v="129"/>
    <n v="5.7517658930373358E-3"/>
    <n v="0"/>
    <n v="3.0927835051546393E-2"/>
    <n v="0"/>
    <n v="0"/>
    <n v="6.6730219256434702E-3"/>
  </r>
  <r>
    <x v="14"/>
    <s v="0911-01-000"/>
    <m/>
    <x v="0"/>
    <s v="Isanti"/>
    <s v="Cambridge-Isanti Public School Dist"/>
    <n v="22"/>
    <n v="0"/>
    <n v="0"/>
    <n v="0"/>
    <n v="0"/>
    <n v="0"/>
    <n v="33"/>
    <n v="0"/>
    <n v="6.6465256797583082E-3"/>
    <n v="86"/>
    <n v="1.7138302112395375E-2"/>
    <n v="4965"/>
    <n v="5018"/>
    <x v="2842"/>
    <n v="66"/>
    <n v="68"/>
    <n v="74"/>
    <n v="78"/>
    <n v="73"/>
    <n v="0"/>
    <n v="0"/>
    <n v="0"/>
    <n v="0"/>
    <x v="2802"/>
    <x v="59"/>
    <x v="172"/>
    <x v="144"/>
    <x v="93"/>
    <n v="4.6998504593035676E-3"/>
    <n v="0"/>
    <n v="0"/>
    <n v="0"/>
    <n v="0"/>
    <n v="6.6465256797583082E-3"/>
  </r>
  <r>
    <x v="12"/>
    <s v="0273-01-000"/>
    <s v="yes"/>
    <x v="1"/>
    <s v="Hennepin"/>
    <s v="Edina Public School District"/>
    <n v="33"/>
    <n v="0"/>
    <n v="3"/>
    <n v="0"/>
    <n v="0"/>
    <n v="0"/>
    <n v="41"/>
    <n v="0"/>
    <n v="6.3222821896684661E-3"/>
    <n v="719"/>
    <n v="0.1003769370375541"/>
    <n v="6485"/>
    <n v="7163"/>
    <x v="2843"/>
    <n v="18"/>
    <n v="201"/>
    <n v="300"/>
    <n v="113"/>
    <n v="543"/>
    <n v="6"/>
    <n v="76"/>
    <n v="41"/>
    <n v="28"/>
    <x v="2803"/>
    <x v="123"/>
    <x v="248"/>
    <x v="110"/>
    <x v="57"/>
    <n v="5.4808171400099652E-3"/>
    <n v="0"/>
    <n v="2.34375E-2"/>
    <n v="0"/>
    <n v="0"/>
    <n v="6.3222821896684661E-3"/>
  </r>
  <r>
    <x v="17"/>
    <s v="0196-01-000"/>
    <s v="yes"/>
    <x v="1"/>
    <s v="Dakota"/>
    <s v="Rosemount-Apple Valley-Eagan"/>
    <n v="128"/>
    <n v="0"/>
    <n v="18"/>
    <n v="9"/>
    <n v="3"/>
    <n v="17"/>
    <n v="162"/>
    <n v="5.9770761549820693E-4"/>
    <n v="5.6958019829829124E-3"/>
    <n v="101"/>
    <n v="3.5608517839514878E-3"/>
    <n v="28442"/>
    <n v="28364"/>
    <x v="2844"/>
    <n v="146"/>
    <n v="1360"/>
    <n v="1482"/>
    <n v="608"/>
    <n v="85"/>
    <n v="0"/>
    <n v="4"/>
    <n v="0"/>
    <n v="0"/>
    <x v="2804"/>
    <x v="272"/>
    <x v="751"/>
    <x v="677"/>
    <x v="788"/>
    <n v="5.1590020555398819E-3"/>
    <n v="0"/>
    <n v="1.3100436681222707E-2"/>
    <n v="6.0362173038229373E-3"/>
    <n v="4.9099836333878887E-3"/>
    <n v="6.2935095984811198E-3"/>
  </r>
  <r>
    <x v="16"/>
    <s v="0829-01-000"/>
    <m/>
    <x v="0"/>
    <s v="Waseca"/>
    <s v="Waseca Public School District"/>
    <n v="7"/>
    <n v="0"/>
    <n v="0"/>
    <n v="0"/>
    <n v="0"/>
    <n v="0"/>
    <n v="14"/>
    <n v="0"/>
    <n v="6.2724014336917565E-3"/>
    <n v="54"/>
    <n v="2.3767605633802816E-2"/>
    <n v="2232"/>
    <n v="2272"/>
    <x v="2845"/>
    <n v="14"/>
    <n v="75"/>
    <n v="26"/>
    <n v="102"/>
    <n v="54"/>
    <n v="0"/>
    <n v="0"/>
    <n v="0"/>
    <n v="0"/>
    <x v="2805"/>
    <x v="93"/>
    <x v="453"/>
    <x v="57"/>
    <x v="255"/>
    <n v="3.4860557768924302E-3"/>
    <n v="0"/>
    <n v="0"/>
    <n v="0"/>
    <n v="0"/>
    <n v="6.2724014336917565E-3"/>
  </r>
  <r>
    <x v="16"/>
    <s v="0273-01-000"/>
    <s v="yes"/>
    <x v="1"/>
    <s v="Hennepin"/>
    <s v="Edina Public School District"/>
    <n v="26"/>
    <n v="0"/>
    <n v="7"/>
    <n v="0"/>
    <n v="0"/>
    <n v="0"/>
    <n v="41"/>
    <n v="0"/>
    <n v="6.2357414448669206E-3"/>
    <n v="491"/>
    <n v="6.9893238434163701E-2"/>
    <n v="6575"/>
    <n v="7025"/>
    <x v="2846"/>
    <n v="14"/>
    <n v="89"/>
    <n v="272"/>
    <n v="90"/>
    <n v="414"/>
    <n v="3"/>
    <n v="15"/>
    <n v="23"/>
    <n v="13"/>
    <x v="2806"/>
    <x v="90"/>
    <x v="490"/>
    <x v="678"/>
    <x v="336"/>
    <n v="4.2125729099157481E-3"/>
    <n v="0"/>
    <n v="8.6419753086419748E-2"/>
    <n v="0"/>
    <n v="0"/>
    <n v="6.2357414448669206E-3"/>
  </r>
  <r>
    <x v="14"/>
    <s v="0832-01-000"/>
    <s v="yes"/>
    <x v="1"/>
    <s v="Washington"/>
    <s v="Mahtomedi Public School District"/>
    <n v="11"/>
    <n v="0"/>
    <n v="0"/>
    <n v="3"/>
    <n v="0"/>
    <n v="7"/>
    <n v="12"/>
    <n v="2.2653721682847896E-3"/>
    <n v="3.8834951456310678E-3"/>
    <n v="2"/>
    <n v="6.5082980800520659E-4"/>
    <n v="3090"/>
    <n v="3073"/>
    <x v="2847"/>
    <n v="7"/>
    <n v="74"/>
    <n v="70"/>
    <n v="43"/>
    <n v="0"/>
    <n v="0"/>
    <n v="0"/>
    <n v="0"/>
    <n v="0"/>
    <x v="2807"/>
    <x v="47"/>
    <x v="341"/>
    <x v="269"/>
    <x v="125"/>
    <n v="3.8062283737024223E-3"/>
    <n v="0"/>
    <n v="0"/>
    <n v="4.1095890410958902E-2"/>
    <n v="0"/>
    <n v="6.1488673139158574E-3"/>
  </r>
  <r>
    <x v="15"/>
    <s v="0829-01-000"/>
    <m/>
    <x v="0"/>
    <s v="Waseca"/>
    <s v="Waseca Public School District"/>
    <n v="10"/>
    <n v="0"/>
    <n v="0"/>
    <n v="0"/>
    <n v="0"/>
    <n v="0"/>
    <n v="13"/>
    <n v="0"/>
    <n v="6.1378659112370157E-3"/>
    <n v="61"/>
    <n v="2.8162511542012929E-2"/>
    <n v="2118"/>
    <n v="2166"/>
    <x v="1838"/>
    <n v="13"/>
    <n v="61"/>
    <n v="22"/>
    <n v="149"/>
    <n v="60"/>
    <n v="0"/>
    <n v="0"/>
    <n v="0"/>
    <n v="0"/>
    <x v="2808"/>
    <x v="91"/>
    <x v="288"/>
    <x v="224"/>
    <x v="244"/>
    <n v="5.3447354355959384E-3"/>
    <n v="0"/>
    <n v="0"/>
    <n v="0"/>
    <n v="0"/>
    <n v="6.1378659112370157E-3"/>
  </r>
  <r>
    <x v="4"/>
    <s v="0832-01-000"/>
    <s v="yes"/>
    <x v="1"/>
    <s v="Washington"/>
    <s v="Mahtomedi Public School District"/>
    <n v="10"/>
    <n v="0"/>
    <n v="0"/>
    <n v="0"/>
    <n v="0"/>
    <n v="10"/>
    <n v="7"/>
    <n v="3.5919540229885057E-3"/>
    <n v="2.514367816091954E-3"/>
    <n v="357"/>
    <n v="0.11427656850192061"/>
    <n v="2784"/>
    <n v="3124"/>
    <x v="808"/>
    <n v="11"/>
    <n v="101"/>
    <n v="91"/>
    <n v="49"/>
    <n v="322"/>
    <n v="0"/>
    <n v="7"/>
    <n v="5"/>
    <n v="10"/>
    <x v="2809"/>
    <x v="90"/>
    <x v="292"/>
    <x v="397"/>
    <x v="19"/>
    <n v="3.90625E-3"/>
    <n v="0"/>
    <n v="0"/>
    <n v="0"/>
    <n v="0"/>
    <n v="6.1063218390804593E-3"/>
  </r>
  <r>
    <x v="8"/>
    <s v="0832-01-000"/>
    <s v="yes"/>
    <x v="1"/>
    <s v="Washington"/>
    <s v="Mahtomedi Public School District"/>
    <n v="5"/>
    <n v="0"/>
    <n v="0"/>
    <n v="0"/>
    <n v="0"/>
    <n v="5"/>
    <n v="12"/>
    <n v="1.7901897601145722E-3"/>
    <n v="4.296455424274973E-3"/>
    <n v="454"/>
    <n v="0.14055727554179567"/>
    <n v="2793"/>
    <n v="3230"/>
    <x v="2848"/>
    <n v="6"/>
    <n v="109"/>
    <n v="94"/>
    <n v="58"/>
    <n v="410"/>
    <n v="0"/>
    <n v="7"/>
    <n v="8"/>
    <n v="13"/>
    <x v="2810"/>
    <x v="31"/>
    <x v="102"/>
    <x v="397"/>
    <x v="123"/>
    <n v="1.9546520719311961E-3"/>
    <n v="0"/>
    <n v="0"/>
    <n v="0"/>
    <n v="0"/>
    <n v="6.0866451843895452E-3"/>
  </r>
  <r>
    <x v="17"/>
    <s v="0829-01-000"/>
    <m/>
    <x v="0"/>
    <s v="Waseca"/>
    <s v="Waseca Public School District"/>
    <n v="6"/>
    <n v="0"/>
    <n v="0"/>
    <n v="0"/>
    <n v="0"/>
    <n v="0"/>
    <n v="13"/>
    <n v="0"/>
    <n v="5.9797608095676176E-3"/>
    <n v="62"/>
    <n v="2.7890238416554206E-2"/>
    <n v="2174"/>
    <n v="2223"/>
    <x v="2466"/>
    <n v="12"/>
    <n v="113"/>
    <n v="26"/>
    <n v="115"/>
    <n v="61"/>
    <n v="0"/>
    <n v="0"/>
    <n v="0"/>
    <n v="0"/>
    <x v="1204"/>
    <x v="123"/>
    <x v="437"/>
    <x v="57"/>
    <x v="69"/>
    <n v="3.1545741324921135E-3"/>
    <n v="0"/>
    <n v="0"/>
    <n v="0"/>
    <n v="0"/>
    <n v="5.9797608095676176E-3"/>
  </r>
  <r>
    <x v="17"/>
    <s v="0192-01-000"/>
    <s v="yes"/>
    <x v="1"/>
    <s v="Dakota"/>
    <s v="Farmington Public School District"/>
    <n v="22"/>
    <n v="0"/>
    <n v="0"/>
    <n v="0"/>
    <n v="0"/>
    <n v="0"/>
    <n v="29"/>
    <n v="0"/>
    <n v="5.8186195826645266E-3"/>
    <n v="63"/>
    <n v="1.2554802710243125E-2"/>
    <n v="4984"/>
    <n v="5018"/>
    <x v="2849"/>
    <n v="8"/>
    <n v="59"/>
    <n v="79"/>
    <n v="61"/>
    <n v="56"/>
    <n v="0"/>
    <n v="0"/>
    <n v="0"/>
    <n v="0"/>
    <x v="2811"/>
    <x v="35"/>
    <x v="130"/>
    <x v="185"/>
    <x v="99"/>
    <n v="4.6054008792128951E-3"/>
    <n v="0"/>
    <n v="0"/>
    <n v="0"/>
    <n v="0"/>
    <n v="5.8186195826645266E-3"/>
  </r>
  <r>
    <x v="6"/>
    <s v="0911-01-000"/>
    <m/>
    <x v="0"/>
    <s v="Isanti"/>
    <s v="Cambridge-Isanti Public School Dist"/>
    <n v="20"/>
    <n v="0"/>
    <n v="0"/>
    <n v="0"/>
    <n v="0"/>
    <n v="3"/>
    <n v="26"/>
    <n v="5.9677740202904314E-4"/>
    <n v="5.1720708175850404E-3"/>
    <n v="64"/>
    <n v="1.2643224022125641E-2"/>
    <n v="5027"/>
    <n v="5062"/>
    <x v="2792"/>
    <n v="71"/>
    <n v="71"/>
    <n v="86"/>
    <n v="91"/>
    <n v="53"/>
    <n v="0"/>
    <n v="0"/>
    <n v="0"/>
    <n v="0"/>
    <x v="2812"/>
    <x v="337"/>
    <x v="220"/>
    <x v="397"/>
    <x v="262"/>
    <n v="4.246284501061571E-3"/>
    <n v="0"/>
    <n v="0"/>
    <n v="0"/>
    <n v="0"/>
    <n v="5.7688482196140839E-3"/>
  </r>
  <r>
    <x v="17"/>
    <s v="0194-01-000"/>
    <s v="yes"/>
    <x v="1"/>
    <s v="Dakota"/>
    <s v="Lakeville Public School District"/>
    <n v="44"/>
    <n v="0"/>
    <n v="5"/>
    <n v="0"/>
    <n v="0"/>
    <n v="0"/>
    <n v="57"/>
    <n v="0"/>
    <n v="5.7315233785822017E-3"/>
    <n v="57"/>
    <n v="5.7315233785822017E-3"/>
    <n v="9945"/>
    <n v="9945"/>
    <x v="2850"/>
    <n v="19"/>
    <n v="113"/>
    <n v="151"/>
    <n v="81"/>
    <n v="51"/>
    <n v="0"/>
    <n v="0"/>
    <n v="0"/>
    <n v="0"/>
    <x v="2051"/>
    <x v="54"/>
    <x v="291"/>
    <x v="67"/>
    <x v="95"/>
    <n v="4.5957802381449758E-3"/>
    <n v="0"/>
    <n v="4.2372881355932202E-2"/>
    <n v="0"/>
    <n v="0"/>
    <n v="5.7315233785822017E-3"/>
  </r>
  <r>
    <x v="17"/>
    <s v="0273-01-000"/>
    <s v="yes"/>
    <x v="1"/>
    <s v="Hennepin"/>
    <s v="Edina Public School District"/>
    <n v="22"/>
    <n v="0"/>
    <n v="3"/>
    <n v="0"/>
    <n v="0"/>
    <n v="0"/>
    <n v="36"/>
    <n v="0"/>
    <n v="5.5504162812210914E-3"/>
    <n v="569"/>
    <n v="8.1065678871634142E-2"/>
    <n v="6486"/>
    <n v="7019"/>
    <x v="2851"/>
    <n v="14"/>
    <n v="134"/>
    <n v="291"/>
    <n v="103"/>
    <n v="442"/>
    <n v="0"/>
    <n v="46"/>
    <n v="28"/>
    <n v="21"/>
    <x v="2813"/>
    <x v="93"/>
    <x v="221"/>
    <x v="261"/>
    <x v="227"/>
    <n v="3.6321611358758462E-3"/>
    <n v="0"/>
    <n v="3.2967032967032968E-2"/>
    <n v="0"/>
    <n v="0"/>
    <n v="5.5504162812210914E-3"/>
  </r>
  <r>
    <x v="13"/>
    <s v="0761-01-000"/>
    <m/>
    <x v="0"/>
    <s v="Steele"/>
    <s v="Owatonna Public School District"/>
    <n v="24"/>
    <n v="0"/>
    <n v="0"/>
    <n v="0"/>
    <n v="0"/>
    <n v="0"/>
    <n v="28"/>
    <n v="0"/>
    <n v="5.5074744295830055E-3"/>
    <n v="16"/>
    <n v="3.1545741324921135E-3"/>
    <n v="5084"/>
    <n v="5072"/>
    <x v="2852"/>
    <n v="5"/>
    <n v="157"/>
    <n v="96"/>
    <n v="212"/>
    <n v="12"/>
    <n v="0"/>
    <n v="0"/>
    <n v="0"/>
    <n v="0"/>
    <x v="2814"/>
    <x v="43"/>
    <x v="422"/>
    <x v="101"/>
    <x v="696"/>
    <n v="5.1858254105445114E-3"/>
    <n v="0"/>
    <n v="0"/>
    <n v="0"/>
    <n v="0"/>
    <n v="5.5074744295830055E-3"/>
  </r>
  <r>
    <x v="13"/>
    <s v="0829-01-000"/>
    <m/>
    <x v="0"/>
    <s v="Waseca"/>
    <s v="Waseca Public School District"/>
    <n v="7"/>
    <n v="0"/>
    <n v="0"/>
    <n v="0"/>
    <n v="0"/>
    <n v="0"/>
    <n v="12"/>
    <n v="0"/>
    <n v="5.432322317790856E-3"/>
    <n v="91"/>
    <n v="3.9772727272727272E-2"/>
    <n v="2209"/>
    <n v="2288"/>
    <x v="2853"/>
    <n v="6"/>
    <n v="37"/>
    <n v="30"/>
    <n v="98"/>
    <n v="90"/>
    <n v="0"/>
    <n v="0"/>
    <n v="0"/>
    <n v="0"/>
    <x v="2135"/>
    <x v="31"/>
    <x v="10"/>
    <x v="249"/>
    <x v="60"/>
    <n v="3.4347399411187437E-3"/>
    <n v="0"/>
    <n v="0"/>
    <n v="0"/>
    <n v="0"/>
    <n v="5.432322317790856E-3"/>
  </r>
  <r>
    <x v="12"/>
    <s v="0196-01-000"/>
    <s v="yes"/>
    <x v="1"/>
    <s v="Dakota"/>
    <s v="Rosemount-Apple Valley-Eagan"/>
    <n v="114"/>
    <n v="0"/>
    <n v="17"/>
    <n v="4"/>
    <n v="0"/>
    <n v="21"/>
    <n v="133"/>
    <n v="7.3598990642414043E-4"/>
    <n v="4.6612694073528893E-3"/>
    <n v="107"/>
    <n v="3.7562311310819349E-3"/>
    <n v="28533"/>
    <n v="28486"/>
    <x v="2854"/>
    <n v="148"/>
    <n v="1469"/>
    <n v="1544"/>
    <n v="724"/>
    <n v="90"/>
    <n v="0"/>
    <n v="0"/>
    <n v="4"/>
    <n v="0"/>
    <x v="2815"/>
    <x v="26"/>
    <x v="752"/>
    <x v="679"/>
    <x v="612"/>
    <n v="4.6294416243654818E-3"/>
    <n v="0"/>
    <n v="1.1440107671601614E-2"/>
    <n v="2.5906735751295338E-3"/>
    <n v="0"/>
    <n v="5.3972593137770301E-3"/>
  </r>
  <r>
    <x v="16"/>
    <s v="0196-01-000"/>
    <s v="yes"/>
    <x v="1"/>
    <s v="Dakota"/>
    <s v="Rosemount-Apple Valley-Eagan"/>
    <n v="108"/>
    <n v="0"/>
    <n v="7"/>
    <n v="9"/>
    <n v="3"/>
    <n v="29"/>
    <n v="121"/>
    <n v="1.0222065562213605E-3"/>
    <n v="4.2650687345787801E-3"/>
    <n v="110"/>
    <n v="3.8828097423226262E-3"/>
    <n v="28370"/>
    <n v="28330"/>
    <x v="2855"/>
    <n v="146"/>
    <n v="1225"/>
    <n v="1410"/>
    <n v="527"/>
    <n v="92"/>
    <n v="0"/>
    <n v="3"/>
    <n v="0"/>
    <n v="0"/>
    <x v="2816"/>
    <x v="272"/>
    <x v="753"/>
    <x v="680"/>
    <x v="368"/>
    <n v="4.3134435657800141E-3"/>
    <n v="0"/>
    <n v="5.6956875508543531E-3"/>
    <n v="6.3424947145877377E-3"/>
    <n v="5.6603773584905656E-3"/>
    <n v="5.2872752908001402E-3"/>
  </r>
  <r>
    <x v="17"/>
    <s v="0911-01-000"/>
    <m/>
    <x v="0"/>
    <s v="Isanti"/>
    <s v="Cambridge-Isanti Public School Dist"/>
    <n v="18"/>
    <n v="0"/>
    <n v="0"/>
    <n v="0"/>
    <n v="0"/>
    <n v="0"/>
    <n v="25"/>
    <n v="0"/>
    <n v="5.2820621170504966E-3"/>
    <n v="82"/>
    <n v="1.7118997912317326E-2"/>
    <n v="4733"/>
    <n v="4790"/>
    <x v="2856"/>
    <n v="67"/>
    <n v="50"/>
    <n v="67"/>
    <n v="40"/>
    <n v="78"/>
    <n v="0"/>
    <n v="0"/>
    <n v="0"/>
    <n v="0"/>
    <x v="2817"/>
    <x v="18"/>
    <x v="144"/>
    <x v="333"/>
    <x v="137"/>
    <n v="3.9946737683089215E-3"/>
    <n v="0"/>
    <n v="0"/>
    <n v="0"/>
    <n v="0"/>
    <n v="5.2820621170504966E-3"/>
  </r>
  <r>
    <x v="16"/>
    <s v="0911-01-000"/>
    <m/>
    <x v="0"/>
    <s v="Isanti"/>
    <s v="Cambridge-Isanti Public School Dist"/>
    <n v="18"/>
    <n v="0"/>
    <n v="0"/>
    <n v="0"/>
    <n v="0"/>
    <n v="3"/>
    <n v="21"/>
    <n v="6.4502257579015262E-4"/>
    <n v="4.515158030531069E-3"/>
    <n v="50"/>
    <n v="1.0690613641223007E-2"/>
    <n v="4651"/>
    <n v="4677"/>
    <x v="2857"/>
    <n v="62"/>
    <n v="38"/>
    <n v="46"/>
    <n v="37"/>
    <n v="43"/>
    <n v="0"/>
    <n v="0"/>
    <n v="0"/>
    <n v="0"/>
    <x v="2818"/>
    <x v="66"/>
    <x v="24"/>
    <x v="456"/>
    <x v="164"/>
    <n v="4.0277466994853434E-3"/>
    <n v="0"/>
    <n v="0"/>
    <n v="0"/>
    <n v="0"/>
    <n v="5.1601806063212219E-3"/>
  </r>
  <r>
    <x v="17"/>
    <s v="0200-01-000"/>
    <s v="yes"/>
    <x v="1"/>
    <s v="Dakota"/>
    <s v="Hastings Public School District"/>
    <n v="17"/>
    <n v="3"/>
    <n v="0"/>
    <n v="0"/>
    <n v="0"/>
    <n v="0"/>
    <n v="26"/>
    <n v="0"/>
    <n v="5.016399768473857E-3"/>
    <n v="23"/>
    <n v="4.4401544401544398E-3"/>
    <n v="5183"/>
    <n v="5180"/>
    <x v="2858"/>
    <n v="45"/>
    <n v="68"/>
    <n v="48"/>
    <n v="88"/>
    <n v="21"/>
    <n v="0"/>
    <n v="0"/>
    <n v="0"/>
    <n v="0"/>
    <x v="2819"/>
    <x v="98"/>
    <x v="172"/>
    <x v="372"/>
    <x v="145"/>
    <n v="3.4503754820377512E-3"/>
    <n v="6.25E-2"/>
    <n v="0"/>
    <n v="0"/>
    <n v="0"/>
    <n v="5.016399768473857E-3"/>
  </r>
  <r>
    <x v="13"/>
    <s v="0271-01-000"/>
    <s v="yes"/>
    <x v="1"/>
    <s v="Hennepin"/>
    <s v="Bloomington Public School District"/>
    <n v="32"/>
    <n v="0"/>
    <n v="0"/>
    <n v="4"/>
    <n v="0"/>
    <n v="7"/>
    <n v="48"/>
    <n v="6.3428778542950343E-4"/>
    <n v="4.3494019572308806E-3"/>
    <n v="27"/>
    <n v="2.4527616279069768E-3"/>
    <n v="11036"/>
    <n v="11008"/>
    <x v="2859"/>
    <n v="98"/>
    <n v="846"/>
    <n v="911"/>
    <n v="414"/>
    <n v="9"/>
    <n v="0"/>
    <n v="10"/>
    <n v="0"/>
    <n v="0"/>
    <x v="2820"/>
    <x v="153"/>
    <x v="236"/>
    <x v="408"/>
    <x v="789"/>
    <n v="3.6305877013841615E-3"/>
    <n v="0"/>
    <n v="0"/>
    <n v="4.3715846994535519E-3"/>
    <n v="0"/>
    <n v="4.9836897426603841E-3"/>
  </r>
  <r>
    <x v="15"/>
    <s v="0911-01-000"/>
    <m/>
    <x v="0"/>
    <s v="Isanti"/>
    <s v="Cambridge-Isanti Public School Dist"/>
    <n v="18"/>
    <n v="0"/>
    <n v="0"/>
    <n v="0"/>
    <n v="0"/>
    <n v="0"/>
    <n v="24"/>
    <n v="0"/>
    <n v="4.9699730793124871E-3"/>
    <n v="108"/>
    <n v="2.1982495420313455E-2"/>
    <n v="4829"/>
    <n v="4913"/>
    <x v="2860"/>
    <n v="72"/>
    <n v="52"/>
    <n v="67"/>
    <n v="64"/>
    <n v="93"/>
    <n v="0"/>
    <n v="0"/>
    <n v="0"/>
    <n v="4"/>
    <x v="2821"/>
    <x v="86"/>
    <x v="287"/>
    <x v="333"/>
    <x v="378"/>
    <n v="3.9275583678813003E-3"/>
    <n v="0"/>
    <n v="0"/>
    <n v="0"/>
    <n v="0"/>
    <n v="4.9699730793124871E-3"/>
  </r>
  <r>
    <x v="9"/>
    <s v="0696-01-000"/>
    <m/>
    <x v="0"/>
    <s v="Saint Louis"/>
    <s v="Ely Public School District"/>
    <n v="3"/>
    <n v="0"/>
    <n v="0"/>
    <n v="0"/>
    <n v="0"/>
    <n v="0"/>
    <n v="3"/>
    <n v="0"/>
    <n v="4.9423393739703456E-3"/>
    <n v="12"/>
    <n v="1.948051948051948E-2"/>
    <n v="607"/>
    <n v="616"/>
    <x v="1755"/>
    <n v="37"/>
    <n v="4"/>
    <n v="1"/>
    <n v="4"/>
    <n v="12"/>
    <n v="0"/>
    <n v="0"/>
    <n v="0"/>
    <n v="0"/>
    <x v="1744"/>
    <x v="52"/>
    <x v="2"/>
    <x v="1"/>
    <x v="29"/>
    <n v="5.3475935828877002E-3"/>
    <n v="0"/>
    <n v="0"/>
    <n v="0"/>
    <n v="0"/>
    <n v="4.9423393739703456E-3"/>
  </r>
  <r>
    <x v="16"/>
    <s v="0192-01-000"/>
    <s v="yes"/>
    <x v="1"/>
    <s v="Dakota"/>
    <s v="Farmington Public School District"/>
    <n v="16"/>
    <n v="0"/>
    <n v="3"/>
    <n v="0"/>
    <n v="0"/>
    <n v="0"/>
    <n v="23"/>
    <n v="0"/>
    <n v="4.8349800294303132E-3"/>
    <n v="58"/>
    <n v="1.2103505843071787E-2"/>
    <n v="4757"/>
    <n v="4792"/>
    <x v="1864"/>
    <n v="5"/>
    <n v="47"/>
    <n v="91"/>
    <n v="47"/>
    <n v="56"/>
    <n v="0"/>
    <n v="0"/>
    <n v="0"/>
    <n v="0"/>
    <x v="2822"/>
    <x v="43"/>
    <x v="144"/>
    <x v="223"/>
    <x v="153"/>
    <n v="3.5072336694432268E-3"/>
    <n v="0"/>
    <n v="0.06"/>
    <n v="0"/>
    <n v="0"/>
    <n v="4.8349800294303132E-3"/>
  </r>
  <r>
    <x v="16"/>
    <s v="0200-01-000"/>
    <s v="yes"/>
    <x v="1"/>
    <s v="Dakota"/>
    <s v="Hastings Public School District"/>
    <n v="16"/>
    <n v="3"/>
    <n v="0"/>
    <n v="0"/>
    <n v="0"/>
    <n v="0"/>
    <n v="25"/>
    <n v="0"/>
    <n v="4.8160277403197843E-3"/>
    <n v="21"/>
    <n v="4.048582995951417E-3"/>
    <n v="5191"/>
    <n v="5187"/>
    <x v="2861"/>
    <n v="29"/>
    <n v="48"/>
    <n v="46"/>
    <n v="84"/>
    <n v="18"/>
    <n v="0"/>
    <n v="0"/>
    <n v="0"/>
    <n v="0"/>
    <x v="2823"/>
    <x v="118"/>
    <x v="442"/>
    <x v="456"/>
    <x v="345"/>
    <n v="3.2141422257934912E-3"/>
    <n v="9.375E-2"/>
    <n v="0"/>
    <n v="0"/>
    <n v="0"/>
    <n v="4.8160277403197843E-3"/>
  </r>
  <r>
    <x v="6"/>
    <s v="0832-01-000"/>
    <s v="yes"/>
    <x v="1"/>
    <s v="Washington"/>
    <s v="Mahtomedi Public School District"/>
    <n v="9"/>
    <n v="0"/>
    <n v="0"/>
    <n v="0"/>
    <n v="0"/>
    <n v="6"/>
    <n v="9"/>
    <n v="1.9236934915036871E-3"/>
    <n v="2.8855402372555306E-3"/>
    <n v="1"/>
    <n v="3.2206119162640903E-4"/>
    <n v="3119"/>
    <n v="3105"/>
    <x v="2862"/>
    <n v="7"/>
    <n v="78"/>
    <n v="82"/>
    <n v="49"/>
    <n v="0"/>
    <n v="0"/>
    <n v="0"/>
    <n v="0"/>
    <n v="0"/>
    <x v="2824"/>
    <x v="47"/>
    <x v="312"/>
    <x v="119"/>
    <x v="103"/>
    <n v="3.105590062111801E-3"/>
    <n v="0"/>
    <n v="0"/>
    <n v="0"/>
    <n v="0"/>
    <n v="4.8092337287592175E-3"/>
  </r>
  <r>
    <x v="16"/>
    <s v="0051-01-000"/>
    <m/>
    <x v="0"/>
    <s v="Benton"/>
    <s v="Foley Public School District"/>
    <n v="3"/>
    <n v="0"/>
    <n v="0"/>
    <n v="0"/>
    <n v="0"/>
    <n v="0"/>
    <n v="8"/>
    <n v="0"/>
    <n v="4.5977011494252873E-3"/>
    <n v="17"/>
    <n v="9.7198399085191532E-3"/>
    <n v="1740"/>
    <n v="1749"/>
    <x v="2863"/>
    <n v="6"/>
    <n v="7"/>
    <n v="5"/>
    <n v="3"/>
    <n v="13"/>
    <n v="0"/>
    <n v="0"/>
    <n v="0"/>
    <n v="0"/>
    <x v="1985"/>
    <x v="31"/>
    <x v="21"/>
    <x v="7"/>
    <x v="17"/>
    <n v="1.7462165308498253E-3"/>
    <n v="0"/>
    <n v="0"/>
    <n v="0"/>
    <n v="0"/>
    <n v="4.5977011494252873E-3"/>
  </r>
  <r>
    <x v="13"/>
    <s v="0578-01-000"/>
    <m/>
    <x v="0"/>
    <s v="Pine"/>
    <s v="Pine City Public School District"/>
    <n v="4"/>
    <n v="0"/>
    <n v="0"/>
    <n v="0"/>
    <n v="0"/>
    <n v="0"/>
    <n v="8"/>
    <n v="0"/>
    <n v="4.5845272206303722E-3"/>
    <n v="78"/>
    <n v="4.2975206611570248E-2"/>
    <n v="1745"/>
    <n v="1815"/>
    <x v="993"/>
    <n v="19"/>
    <n v="8"/>
    <n v="6"/>
    <n v="16"/>
    <n v="74"/>
    <n v="0"/>
    <n v="0"/>
    <n v="0"/>
    <n v="0"/>
    <x v="1505"/>
    <x v="54"/>
    <x v="8"/>
    <x v="3"/>
    <x v="4"/>
    <n v="2.3557126030624262E-3"/>
    <n v="0"/>
    <n v="0"/>
    <n v="0"/>
    <n v="0"/>
    <n v="4.5845272206303722E-3"/>
  </r>
  <r>
    <x v="13"/>
    <s v="0194-01-000"/>
    <s v="yes"/>
    <x v="1"/>
    <s v="Dakota"/>
    <s v="Lakeville Public School District"/>
    <n v="32"/>
    <n v="0"/>
    <n v="0"/>
    <n v="3"/>
    <n v="0"/>
    <n v="0"/>
    <n v="41"/>
    <n v="0"/>
    <n v="4.4507164567954838E-3"/>
    <n v="24"/>
    <n v="2.6101141924959217E-3"/>
    <n v="9212"/>
    <n v="9195"/>
    <x v="2745"/>
    <n v="25"/>
    <n v="81"/>
    <n v="128"/>
    <n v="74"/>
    <n v="20"/>
    <n v="0"/>
    <n v="0"/>
    <n v="0"/>
    <n v="0"/>
    <x v="2825"/>
    <x v="108"/>
    <x v="490"/>
    <x v="51"/>
    <x v="55"/>
    <n v="3.5955056179775282E-3"/>
    <n v="0"/>
    <n v="0"/>
    <n v="2.2900763358778626E-2"/>
    <n v="0"/>
    <n v="4.4507164567954838E-3"/>
  </r>
  <r>
    <x v="13"/>
    <s v="0273-01-000"/>
    <s v="yes"/>
    <x v="1"/>
    <s v="Hennepin"/>
    <s v="Edina Public School District"/>
    <n v="19"/>
    <n v="0"/>
    <n v="4"/>
    <n v="0"/>
    <n v="0"/>
    <n v="0"/>
    <n v="29"/>
    <n v="0"/>
    <n v="4.4268050679285601E-3"/>
    <n v="478"/>
    <n v="6.8285714285714283E-2"/>
    <n v="6551"/>
    <n v="7000"/>
    <x v="2864"/>
    <n v="11"/>
    <n v="86"/>
    <n v="277"/>
    <n v="94"/>
    <n v="388"/>
    <n v="0"/>
    <n v="21"/>
    <n v="29"/>
    <n v="12"/>
    <x v="2826"/>
    <x v="90"/>
    <x v="362"/>
    <x v="74"/>
    <x v="227"/>
    <n v="3.0844155844155846E-3"/>
    <n v="0"/>
    <n v="5.7971014492753624E-2"/>
    <n v="0"/>
    <n v="0"/>
    <n v="4.4268050679285601E-3"/>
  </r>
  <r>
    <x v="13"/>
    <s v="0911-01-000"/>
    <m/>
    <x v="0"/>
    <s v="Isanti"/>
    <s v="Cambridge-Isanti Public School Dist"/>
    <n v="8"/>
    <n v="0"/>
    <n v="0"/>
    <n v="0"/>
    <n v="0"/>
    <n v="0"/>
    <n v="19"/>
    <n v="0"/>
    <n v="4.0763784595580351E-3"/>
    <n v="63"/>
    <n v="1.3390010626992561E-2"/>
    <n v="4661"/>
    <n v="4705"/>
    <x v="2865"/>
    <n v="41"/>
    <n v="30"/>
    <n v="55"/>
    <n v="30"/>
    <n v="55"/>
    <n v="0"/>
    <n v="0"/>
    <n v="0"/>
    <n v="0"/>
    <x v="2827"/>
    <x v="14"/>
    <x v="106"/>
    <x v="302"/>
    <x v="72"/>
    <n v="1.7761989342806395E-3"/>
    <n v="0"/>
    <n v="0"/>
    <n v="0"/>
    <n v="0"/>
    <n v="4.0763784595580351E-3"/>
  </r>
  <r>
    <x v="13"/>
    <s v="0726-01-000"/>
    <m/>
    <x v="0"/>
    <s v="Sherburne"/>
    <s v="Becker Public School District"/>
    <n v="4"/>
    <n v="0"/>
    <n v="0"/>
    <n v="0"/>
    <n v="0"/>
    <n v="0"/>
    <n v="8"/>
    <n v="0"/>
    <n v="4.0080160320641279E-3"/>
    <n v="33"/>
    <n v="1.6328550222662049E-2"/>
    <n v="1996"/>
    <n v="2021"/>
    <x v="2866"/>
    <n v="8"/>
    <n v="7"/>
    <n v="17"/>
    <n v="6"/>
    <n v="31"/>
    <n v="0"/>
    <n v="0"/>
    <n v="0"/>
    <n v="0"/>
    <x v="2828"/>
    <x v="35"/>
    <x v="21"/>
    <x v="58"/>
    <x v="21"/>
    <n v="2.0429009193054137E-3"/>
    <n v="0"/>
    <n v="0"/>
    <n v="0"/>
    <n v="0"/>
    <n v="4.0080160320641279E-3"/>
  </r>
  <r>
    <x v="13"/>
    <s v="0200-01-000"/>
    <s v="yes"/>
    <x v="1"/>
    <s v="Dakota"/>
    <s v="Hastings Public School District"/>
    <n v="12"/>
    <n v="0"/>
    <n v="0"/>
    <n v="0"/>
    <n v="0"/>
    <n v="0"/>
    <n v="20"/>
    <n v="0"/>
    <n v="3.869969040247678E-3"/>
    <n v="23"/>
    <n v="4.4478824211951267E-3"/>
    <n v="5168"/>
    <n v="5171"/>
    <x v="2867"/>
    <n v="22"/>
    <n v="43"/>
    <n v="41"/>
    <n v="72"/>
    <n v="21"/>
    <n v="0"/>
    <n v="0"/>
    <n v="0"/>
    <n v="0"/>
    <x v="2829"/>
    <x v="55"/>
    <x v="79"/>
    <x v="205"/>
    <x v="324"/>
    <n v="2.4081878386514148E-3"/>
    <n v="0"/>
    <n v="0"/>
    <n v="0"/>
    <n v="0"/>
    <n v="3.869969040247678E-3"/>
  </r>
  <r>
    <x v="13"/>
    <s v="0192-01-000"/>
    <s v="yes"/>
    <x v="1"/>
    <s v="Dakota"/>
    <s v="Farmington Public School District"/>
    <n v="11"/>
    <n v="0"/>
    <n v="3"/>
    <n v="0"/>
    <n v="0"/>
    <n v="0"/>
    <n v="17"/>
    <n v="0"/>
    <n v="3.7929495760821064E-3"/>
    <n v="33"/>
    <n v="7.3365940417963538E-3"/>
    <n v="4482"/>
    <n v="4498"/>
    <x v="2868"/>
    <n v="7"/>
    <n v="29"/>
    <n v="53"/>
    <n v="32"/>
    <n v="32"/>
    <n v="0"/>
    <n v="0"/>
    <n v="0"/>
    <n v="0"/>
    <x v="2830"/>
    <x v="47"/>
    <x v="75"/>
    <x v="174"/>
    <x v="68"/>
    <n v="2.5264124942581535E-3"/>
    <n v="0"/>
    <n v="9.375E-2"/>
    <n v="0"/>
    <n v="0"/>
    <n v="3.7929495760821064E-3"/>
  </r>
  <r>
    <x v="12"/>
    <s v="0911-01-000"/>
    <m/>
    <x v="0"/>
    <s v="Isanti"/>
    <s v="Cambridge-Isanti Public School Dist"/>
    <n v="10"/>
    <n v="0"/>
    <n v="0"/>
    <n v="0"/>
    <n v="0"/>
    <n v="0"/>
    <n v="18"/>
    <n v="0"/>
    <n v="3.7593984962406013E-3"/>
    <n v="96"/>
    <n v="1.9728729963008632E-2"/>
    <n v="4788"/>
    <n v="4866"/>
    <x v="2869"/>
    <n v="64"/>
    <n v="51"/>
    <n v="60"/>
    <n v="47"/>
    <n v="88"/>
    <n v="0"/>
    <n v="0"/>
    <n v="0"/>
    <n v="0"/>
    <x v="2831"/>
    <x v="174"/>
    <x v="276"/>
    <x v="66"/>
    <x v="153"/>
    <n v="2.1901007446342531E-3"/>
    <n v="0"/>
    <n v="0"/>
    <n v="0"/>
    <n v="0"/>
    <n v="3.7593984962406013E-3"/>
  </r>
  <r>
    <x v="13"/>
    <s v="0196-01-000"/>
    <s v="yes"/>
    <x v="1"/>
    <s v="Dakota"/>
    <s v="Rosemount-Apple Valley-Eagan"/>
    <n v="64"/>
    <n v="0"/>
    <n v="6"/>
    <n v="9"/>
    <n v="7"/>
    <n v="0"/>
    <n v="101"/>
    <n v="0"/>
    <n v="3.5830850007095216E-3"/>
    <n v="81"/>
    <n v="2.875603521726782E-3"/>
    <n v="28188"/>
    <n v="28168"/>
    <x v="2870"/>
    <n v="140"/>
    <n v="1097"/>
    <n v="1315"/>
    <n v="532"/>
    <n v="70"/>
    <n v="0"/>
    <n v="0"/>
    <n v="3"/>
    <n v="0"/>
    <x v="2832"/>
    <x v="15"/>
    <x v="754"/>
    <x v="681"/>
    <x v="643"/>
    <n v="2.5477707006369425E-3"/>
    <n v="0"/>
    <n v="5.4397098821396192E-3"/>
    <n v="6.8130204390613172E-3"/>
    <n v="1.2987012987012988E-2"/>
    <n v="3.5830850007095216E-3"/>
  </r>
  <r>
    <x v="16"/>
    <s v="0726-01-000"/>
    <m/>
    <x v="0"/>
    <s v="Sherburne"/>
    <s v="Becker Public School District"/>
    <n v="4"/>
    <n v="0"/>
    <n v="0"/>
    <n v="0"/>
    <n v="0"/>
    <n v="0"/>
    <n v="7"/>
    <n v="0"/>
    <n v="3.3349213911386373E-3"/>
    <n v="20"/>
    <n v="9.46969696969697E-3"/>
    <n v="2099"/>
    <n v="2112"/>
    <x v="2871"/>
    <n v="8"/>
    <n v="11"/>
    <n v="22"/>
    <n v="5"/>
    <n v="20"/>
    <n v="0"/>
    <n v="0"/>
    <n v="0"/>
    <n v="0"/>
    <x v="2833"/>
    <x v="35"/>
    <x v="42"/>
    <x v="224"/>
    <x v="25"/>
    <n v="1.9512195121951219E-3"/>
    <n v="0"/>
    <n v="0"/>
    <n v="0"/>
    <n v="0"/>
    <n v="3.3349213911386373E-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780">
  <r>
    <x v="0"/>
    <s v="9999-99-999"/>
    <m/>
    <x v="0"/>
    <m/>
    <s v="Statewide"/>
    <n v="76572"/>
    <n v="2570"/>
    <n v="23406"/>
    <n v="12116"/>
    <n v="10382"/>
    <n v="51488"/>
    <n v="77632"/>
    <n v="5.9457917656419432E-2"/>
    <n v="8.9648793184881004E-2"/>
    <n v="77405"/>
    <n v="9.5057687938646315E-2"/>
    <n v="865957"/>
    <n v="814295"/>
    <n v="571793"/>
    <n v="20748"/>
    <n v="92365"/>
    <n v="57903"/>
    <n v="71486"/>
    <n v="54580"/>
    <n v="1661"/>
    <n v="8090"/>
    <n v="3990"/>
    <n v="5128"/>
    <n v="593746"/>
    <n v="21646"/>
    <n v="107681"/>
    <n v="66022"/>
    <n v="76733"/>
    <n v="0.1289642372327561"/>
    <n v="0.11872863346576734"/>
    <n v="0.21736425181786945"/>
    <n v="0.18351458604707521"/>
    <n v="0.13530032710828457"/>
    <n v="0.14910671084130045"/>
    <n v="0.31424486156603854"/>
    <n v="129120"/>
  </r>
  <r>
    <x v="1"/>
    <s v="9999-99-999"/>
    <m/>
    <x v="0"/>
    <m/>
    <s v="Statewide"/>
    <n v="74743"/>
    <n v="2299"/>
    <n v="21470"/>
    <n v="11166"/>
    <n v="9647"/>
    <n v="48205"/>
    <n v="75165"/>
    <n v="5.6388888563952057E-2"/>
    <n v="8.7925958073010194E-2"/>
    <n v="74855"/>
    <n v="9.2827292005109197E-2"/>
    <n v="854867"/>
    <n v="806390"/>
    <n v="573370"/>
    <n v="19712"/>
    <n v="88310"/>
    <n v="56028"/>
    <n v="68970"/>
    <n v="53137"/>
    <n v="1470"/>
    <n v="7636"/>
    <n v="3864"/>
    <n v="4836"/>
    <n v="594948"/>
    <n v="20541"/>
    <n v="102144"/>
    <n v="63330"/>
    <n v="73776"/>
    <n v="0.12562946677692841"/>
    <n v="0.11192249647047368"/>
    <n v="0.21019345238095238"/>
    <n v="0.17631454287067741"/>
    <n v="0.13076068098026458"/>
    <n v="0.14431484663696226"/>
    <n v="0.30394190507277657"/>
    <n v="123370"/>
  </r>
  <r>
    <x v="2"/>
    <s v="9999-99-999"/>
    <m/>
    <x v="0"/>
    <m/>
    <s v="Statewide"/>
    <n v="72748"/>
    <n v="2185"/>
    <n v="19384"/>
    <n v="10324"/>
    <n v="8673"/>
    <n v="45347"/>
    <n v="71946"/>
    <n v="5.3545071756323698E-2"/>
    <n v="8.4952780395185223E-2"/>
    <n v="71568"/>
    <n v="8.9324004203600024E-2"/>
    <n v="846894"/>
    <n v="801218"/>
    <n v="577125"/>
    <n v="19028"/>
    <n v="84039"/>
    <n v="54574"/>
    <n v="66452"/>
    <n v="51660"/>
    <n v="1354"/>
    <n v="6804"/>
    <n v="3636"/>
    <n v="4308"/>
    <n v="598172"/>
    <n v="19859"/>
    <n v="96619"/>
    <n v="61262"/>
    <n v="70813"/>
    <n v="0.12161719371685736"/>
    <n v="0.11002568105141246"/>
    <n v="0.20062306585661205"/>
    <n v="0.16852208546896935"/>
    <n v="0.1224775111914479"/>
    <n v="0.13849785215150892"/>
    <n v="0.29354631078567422"/>
    <n v="117293"/>
  </r>
  <r>
    <x v="3"/>
    <s v="9999-99-999"/>
    <m/>
    <x v="0"/>
    <m/>
    <s v="Statewide"/>
    <n v="70494"/>
    <n v="2035"/>
    <n v="17321"/>
    <n v="9708"/>
    <n v="7678"/>
    <n v="41476"/>
    <n v="69542"/>
    <n v="4.9390890145876748E-2"/>
    <n v="8.2812741887466512E-2"/>
    <n v="69391"/>
    <n v="8.6937728726623059E-2"/>
    <n v="839750"/>
    <n v="798169"/>
    <n v="581845"/>
    <n v="18462"/>
    <n v="80816"/>
    <n v="53210"/>
    <n v="63836"/>
    <n v="50628"/>
    <n v="1289"/>
    <n v="6411"/>
    <n v="3382"/>
    <n v="3906"/>
    <n v="601671"/>
    <n v="19208"/>
    <n v="91726"/>
    <n v="59536"/>
    <n v="67604"/>
    <n v="0.11716369909801204"/>
    <n v="0.10594543940024989"/>
    <n v="0.18883413644986155"/>
    <n v="0.16306100510615426"/>
    <n v="0.11357316135139933"/>
    <n v="0.13220363203334326"/>
    <n v="0.28350749334619441"/>
    <n v="111018"/>
  </r>
  <r>
    <x v="4"/>
    <s v="9999-99-999"/>
    <m/>
    <x v="0"/>
    <m/>
    <s v="Statewide"/>
    <n v="68462"/>
    <n v="1924"/>
    <n v="16706"/>
    <n v="8701"/>
    <n v="6333"/>
    <n v="39114"/>
    <n v="66739"/>
    <n v="4.6893995161216839E-2"/>
    <n v="8.0013763436734942E-2"/>
    <n v="66619"/>
    <n v="8.3807815303018479E-2"/>
    <n v="834094"/>
    <n v="794902"/>
    <n v="590925"/>
    <n v="18233"/>
    <n v="76952"/>
    <n v="51557"/>
    <n v="57235"/>
    <n v="49118"/>
    <n v="1300"/>
    <n v="6130"/>
    <n v="3085"/>
    <n v="3267"/>
    <n v="610233"/>
    <n v="18857"/>
    <n v="87528"/>
    <n v="57173"/>
    <n v="60301"/>
    <n v="0.11218993400881302"/>
    <n v="0.10203107599299995"/>
    <n v="0.19086463760168174"/>
    <n v="0.15218722124079548"/>
    <n v="0.1050231339447107"/>
    <n v="0.12690775859795178"/>
    <n v="0.2683864609659366"/>
    <n v="105853"/>
  </r>
  <r>
    <x v="5"/>
    <s v="9999-99-999"/>
    <m/>
    <x v="0"/>
    <m/>
    <s v="Statewide"/>
    <n v="64209"/>
    <n v="1942"/>
    <n v="15445"/>
    <n v="7945"/>
    <n v="5807"/>
    <n v="36529"/>
    <n v="62257"/>
    <n v="4.4137459386505144E-2"/>
    <n v="7.5224227573315747E-2"/>
    <n v="62119"/>
    <n v="7.8532634804727205E-2"/>
    <n v="827619"/>
    <n v="790996"/>
    <n v="593804"/>
    <n v="17607"/>
    <n v="73707"/>
    <n v="50134"/>
    <n v="55744"/>
    <n v="46024"/>
    <n v="1243"/>
    <n v="5654"/>
    <n v="2727"/>
    <n v="3032"/>
    <n v="611953"/>
    <n v="18306"/>
    <n v="83498"/>
    <n v="55352"/>
    <n v="58519"/>
    <n v="0.10492472461120381"/>
    <n v="0.1060854364689173"/>
    <n v="0.18497449040695585"/>
    <n v="0.14353591559473913"/>
    <n v="9.9232727831986195E-2"/>
    <n v="0.11936168695982088"/>
    <n v="0.2605941316630177"/>
    <n v="98786"/>
  </r>
  <r>
    <x v="6"/>
    <s v="9999-99-999"/>
    <m/>
    <x v="0"/>
    <m/>
    <s v="Statewide"/>
    <n v="60553"/>
    <n v="1685"/>
    <n v="14771"/>
    <n v="7472"/>
    <n v="5120"/>
    <n v="34713"/>
    <n v="58241"/>
    <n v="4.2037892595261306E-2"/>
    <n v="7.0530605324823956E-2"/>
    <n v="58122"/>
    <n v="7.3482391761961655E-2"/>
    <n v="825755"/>
    <n v="790965"/>
    <n v="598131"/>
    <n v="17373"/>
    <n v="72161"/>
    <n v="48790"/>
    <n v="54510"/>
    <n v="43243"/>
    <n v="1016"/>
    <n v="5461"/>
    <n v="2436"/>
    <n v="2614"/>
    <n v="615406"/>
    <n v="18042"/>
    <n v="81471"/>
    <n v="53826"/>
    <n v="57016"/>
    <n v="9.8395205766599617E-2"/>
    <n v="9.3393193659239551E-2"/>
    <n v="0.18130377680401616"/>
    <n v="0.13881767175714338"/>
    <n v="8.9799354567139042E-2"/>
    <n v="0.11256849792008526"/>
    <n v="0.25474077850612947"/>
    <n v="92954"/>
  </r>
  <r>
    <x v="7"/>
    <s v="9999-99-999"/>
    <m/>
    <x v="0"/>
    <m/>
    <s v="Statewide"/>
    <n v="55692"/>
    <n v="1496"/>
    <n v="13254"/>
    <n v="6493"/>
    <n v="4762"/>
    <n v="32836"/>
    <n v="52135"/>
    <n v="3.9822982018048653E-2"/>
    <n v="6.3228504309628661E-2"/>
    <n v="51825"/>
    <n v="6.5481161767846061E-2"/>
    <n v="824549"/>
    <n v="791449"/>
    <n v="603606"/>
    <n v="17162"/>
    <n v="70255"/>
    <n v="47660"/>
    <n v="52766"/>
    <n v="38992"/>
    <n v="885"/>
    <n v="4633"/>
    <n v="1980"/>
    <n v="2230"/>
    <n v="620261"/>
    <n v="17773"/>
    <n v="78876"/>
    <n v="52173"/>
    <n v="55298"/>
    <n v="8.9788008596381197E-2"/>
    <n v="8.4172621391999103E-2"/>
    <n v="0.1680359044576297"/>
    <n v="0.12445134456519656"/>
    <n v="8.6115230207240767E-2"/>
    <n v="0.10305148632767731"/>
    <n v="0.24760395981954947"/>
    <n v="84971"/>
  </r>
  <r>
    <x v="8"/>
    <s v="9999-99-999"/>
    <m/>
    <x v="0"/>
    <m/>
    <s v="Statewide"/>
    <n v="49349"/>
    <n v="1359"/>
    <n v="12438"/>
    <n v="5308"/>
    <n v="3741"/>
    <n v="30344"/>
    <n v="44591"/>
    <n v="3.6832573473361205E-2"/>
    <n v="5.4126063925344366E-2"/>
    <n v="44502"/>
    <n v="5.6087063375533278E-2"/>
    <n v="823836"/>
    <n v="793445"/>
    <n v="609932"/>
    <n v="16988"/>
    <n v="68973"/>
    <n v="46995"/>
    <n v="50557"/>
    <n v="34441"/>
    <n v="748"/>
    <n v="3723"/>
    <n v="1275"/>
    <n v="1577"/>
    <n v="624801"/>
    <n v="17599"/>
    <n v="77688"/>
    <n v="51028"/>
    <n v="52721"/>
    <n v="7.8983548361798397E-2"/>
    <n v="7.7220296607761807E-2"/>
    <n v="0.16010194624652457"/>
    <n v="0.10402132162734185"/>
    <n v="7.0958441607708506E-2"/>
    <n v="9.0958637398705577E-2"/>
    <n v="0.24159633519737522"/>
    <n v="74935"/>
  </r>
  <r>
    <x v="9"/>
    <s v="9999-99-999"/>
    <m/>
    <x v="0"/>
    <m/>
    <s v="Statewide"/>
    <n v="44722"/>
    <n v="1401"/>
    <n v="11466"/>
    <n v="4527"/>
    <n v="3205"/>
    <n v="25896"/>
    <n v="41862"/>
    <n v="3.1376920467212716E-2"/>
    <n v="5.0722144138031312E-2"/>
    <n v="41816"/>
    <n v="5.2307923244352156E-2"/>
    <n v="825320"/>
    <n v="799420"/>
    <n v="620199"/>
    <n v="16561"/>
    <n v="68289"/>
    <n v="46300"/>
    <n v="48071"/>
    <n v="32662"/>
    <n v="644"/>
    <n v="3601"/>
    <n v="1068"/>
    <n v="1406"/>
    <n v="632222"/>
    <n v="17318"/>
    <n v="76154"/>
    <n v="49759"/>
    <n v="49870"/>
    <n v="7.0737810452657451E-2"/>
    <n v="8.0898487123224394E-2"/>
    <n v="0.1505633321952885"/>
    <n v="9.0978516449285562E-2"/>
    <n v="6.4267094445558448E-2"/>
    <n v="8.2099064605244021E-2"/>
    <n v="0.23397021529752593"/>
    <n v="67758"/>
  </r>
  <r>
    <x v="10"/>
    <s v="9999-99-999"/>
    <m/>
    <x v="0"/>
    <m/>
    <s v="Statewide"/>
    <n v="41042"/>
    <n v="1341"/>
    <n v="9735"/>
    <n v="3570"/>
    <n v="2611"/>
    <n v="21878"/>
    <n v="38755"/>
    <n v="2.64179194590352E-2"/>
    <n v="4.679707782406569E-2"/>
    <n v="38648"/>
    <n v="4.793782272878936E-2"/>
    <n v="828150"/>
    <n v="806211"/>
    <n v="630250"/>
    <n v="16499"/>
    <n v="67479"/>
    <n v="45984"/>
    <n v="45999"/>
    <n v="30474"/>
    <n v="601"/>
    <n v="3217"/>
    <n v="896"/>
    <n v="1119"/>
    <n v="640777"/>
    <n v="17239"/>
    <n v="73997"/>
    <n v="48658"/>
    <n v="47491"/>
    <n v="6.4050363855132131E-2"/>
    <n v="7.7788734845408672E-2"/>
    <n v="0.13155938754273822"/>
    <n v="7.3369230136873687E-2"/>
    <n v="5.4978838095639172E-2"/>
    <n v="7.3214997283100894E-2"/>
    <n v="0.22626611701575294"/>
    <n v="60633"/>
  </r>
  <r>
    <x v="11"/>
    <s v="9999-99-999"/>
    <m/>
    <x v="0"/>
    <m/>
    <s v="Statewide"/>
    <n v="37975"/>
    <n v="1184"/>
    <n v="8369"/>
    <n v="2752"/>
    <n v="2226"/>
    <n v="18962"/>
    <n v="35720"/>
    <n v="2.2955221459415552E-2"/>
    <n v="4.3242300945592421E-2"/>
    <n v="35550"/>
    <n v="4.405450118036322E-2"/>
    <n v="826043"/>
    <n v="806955"/>
    <n v="638175"/>
    <n v="16353"/>
    <n v="64067"/>
    <n v="45260"/>
    <n v="43100"/>
    <n v="28779"/>
    <n v="554"/>
    <n v="2499"/>
    <n v="686"/>
    <n v="854"/>
    <n v="647332"/>
    <n v="16983"/>
    <n v="69937"/>
    <n v="47326"/>
    <n v="44472"/>
    <n v="5.866386954453047E-2"/>
    <n v="6.9716775599128547E-2"/>
    <n v="0.11966484121423566"/>
    <n v="5.8149854202763807E-2"/>
    <n v="5.0053966540744739E-2"/>
    <n v="6.619752240500798E-2"/>
    <n v="0.21635252103383573"/>
    <n v="54682"/>
  </r>
  <r>
    <x v="12"/>
    <s v="9999-99-999"/>
    <m/>
    <x v="0"/>
    <m/>
    <s v="Statewide"/>
    <n v="35454"/>
    <n v="1106"/>
    <n v="7372"/>
    <n v="2474"/>
    <n v="1889"/>
    <n v="16258"/>
    <n v="34139"/>
    <n v="1.9663383388807184E-2"/>
    <n v="4.1289718631473023E-2"/>
    <n v="34096"/>
    <n v="4.2064849153299333E-2"/>
    <n v="826816"/>
    <n v="810558"/>
    <n v="648765"/>
    <n v="16588"/>
    <n v="61837"/>
    <n v="43448"/>
    <n v="39920"/>
    <n v="27612"/>
    <n v="557"/>
    <n v="2334"/>
    <n v="742"/>
    <n v="755"/>
    <n v="656568"/>
    <n v="17137"/>
    <n v="66875"/>
    <n v="45180"/>
    <n v="41054"/>
    <n v="5.3998976495960811E-2"/>
    <n v="6.4538717395109996E-2"/>
    <n v="0.11023551401869158"/>
    <n v="5.4758742806551575E-2"/>
    <n v="4.6012568811808839E-2"/>
    <n v="6.0953102020280203E-2"/>
    <n v="0.20590604416470937"/>
    <n v="50397"/>
  </r>
  <r>
    <x v="13"/>
    <s v="9999-99-999"/>
    <m/>
    <x v="0"/>
    <m/>
    <s v="Statewide"/>
    <n v="32104"/>
    <n v="981"/>
    <n v="5901"/>
    <n v="1979"/>
    <n v="1539"/>
    <n v="13208"/>
    <n v="31314"/>
    <n v="1.5886380147317067E-2"/>
    <n v="3.766399969208712E-2"/>
    <n v="31255"/>
    <n v="3.8201807725919905E-2"/>
    <n v="831404"/>
    <n v="818155"/>
    <n v="660943"/>
    <n v="16832"/>
    <n v="59916"/>
    <n v="43236"/>
    <n v="37228"/>
    <n v="25744"/>
    <n v="498"/>
    <n v="1832"/>
    <n v="572"/>
    <n v="593"/>
    <n v="667285"/>
    <n v="17315"/>
    <n v="63985"/>
    <n v="44643"/>
    <n v="38174"/>
    <n v="4.8111376698112503E-2"/>
    <n v="5.6656078544614498E-2"/>
    <n v="9.2224740173478162E-2"/>
    <n v="4.4329458145733934E-2"/>
    <n v="4.0315397914811126E-2"/>
    <n v="5.3550379839404187E-2"/>
    <n v="0.19739788934835376"/>
    <n v="44522"/>
  </r>
  <r>
    <x v="14"/>
    <s v="9999-99-999"/>
    <m/>
    <x v="0"/>
    <m/>
    <s v="Statewide"/>
    <n v="29380"/>
    <n v="948"/>
    <n v="4595"/>
    <n v="1831"/>
    <n v="1163"/>
    <n v="11460"/>
    <n v="28343"/>
    <n v="1.3768031495873795E-2"/>
    <n v="3.4051249274655408E-2"/>
    <n v="28205"/>
    <n v="3.4363528484386251E-2"/>
    <n v="832363"/>
    <n v="820783"/>
    <n v="669607"/>
    <n v="16518"/>
    <n v="57684"/>
    <n v="42905"/>
    <n v="34069"/>
    <n v="23616"/>
    <n v="428"/>
    <n v="1353"/>
    <n v="428"/>
    <n v="486"/>
    <n v="675353"/>
    <n v="17038"/>
    <n v="60926"/>
    <n v="44308"/>
    <n v="34746"/>
    <n v="4.3503175376432772E-2"/>
    <n v="5.5640333372461555E-2"/>
    <n v="7.5419361192266027E-2"/>
    <n v="4.132436580301526E-2"/>
    <n v="3.3471478731364759E-2"/>
    <n v="4.7819280770529202E-2"/>
    <n v="0.18863944082626619"/>
    <n v="39803"/>
  </r>
  <r>
    <x v="15"/>
    <s v="9999-99-999"/>
    <m/>
    <x v="0"/>
    <m/>
    <s v="Statewide"/>
    <n v="26772"/>
    <n v="889"/>
    <n v="3668"/>
    <n v="1690"/>
    <n v="983"/>
    <n v="9534"/>
    <n v="26223"/>
    <n v="1.1370358355913445E-2"/>
    <n v="3.1273852230660613E-2"/>
    <n v="26109"/>
    <n v="3.1499549385970521E-2"/>
    <n v="838496"/>
    <n v="828869"/>
    <n v="682866"/>
    <n v="16197"/>
    <n v="56279"/>
    <n v="42559"/>
    <n v="30968"/>
    <n v="22133"/>
    <n v="355"/>
    <n v="1065"/>
    <n v="377"/>
    <n v="426"/>
    <n v="687484"/>
    <n v="16731"/>
    <n v="58882"/>
    <n v="43872"/>
    <n v="31525"/>
    <n v="3.89419971955711E-2"/>
    <n v="5.3134899288745444E-2"/>
    <n v="6.2294079684793315E-2"/>
    <n v="3.8521152443471915E-2"/>
    <n v="3.1181601903251387E-2"/>
    <n v="4.2644210586574055E-2"/>
    <n v="0.18009669717374244"/>
    <n v="35757"/>
  </r>
  <r>
    <x v="16"/>
    <s v="9999-99-999"/>
    <m/>
    <x v="0"/>
    <m/>
    <s v="Statewide"/>
    <n v="25463"/>
    <n v="832"/>
    <n v="2846"/>
    <n v="1586"/>
    <n v="711"/>
    <n v="8837"/>
    <n v="24254"/>
    <n v="1.0505917529082382E-2"/>
    <n v="2.8834505346878363E-2"/>
    <n v="24069"/>
    <n v="2.8921126276541673E-2"/>
    <n v="841145"/>
    <n v="832229"/>
    <n v="692734"/>
    <n v="16237"/>
    <n v="53524"/>
    <n v="41710"/>
    <n v="28024"/>
    <n v="20702"/>
    <n v="332"/>
    <n v="785"/>
    <n v="286"/>
    <n v="316"/>
    <n v="697394"/>
    <n v="16737"/>
    <n v="55585"/>
    <n v="43010"/>
    <n v="28419"/>
    <n v="3.6511641912606072E-2"/>
    <n v="4.971022285953277E-2"/>
    <n v="5.1200863542322568E-2"/>
    <n v="3.6875145315043011E-2"/>
    <n v="2.5018473556423518E-2"/>
    <n v="3.9340422875960748E-2"/>
    <n v="0.17089919098371861"/>
    <n v="33091"/>
  </r>
  <r>
    <x v="17"/>
    <s v="9999-99-999"/>
    <m/>
    <x v="0"/>
    <m/>
    <s v="Statewide"/>
    <n v="23184"/>
    <n v="750"/>
    <n v="3035"/>
    <n v="1059"/>
    <n v="474"/>
    <n v="7395"/>
    <n v="22726"/>
    <n v="8.8028273800666856E-3"/>
    <n v="2.7052475326490261E-2"/>
    <n v="22507"/>
    <n v="2.7034753477690052E-2"/>
    <n v="840071"/>
    <n v="832521"/>
    <n v="700948"/>
    <n v="16153"/>
    <n v="50014"/>
    <n v="40798"/>
    <n v="25534"/>
    <n v="19281"/>
    <n v="270"/>
    <n v="662"/>
    <n v="352"/>
    <n v="306"/>
    <n v="704787"/>
    <n v="16633"/>
    <n v="52387"/>
    <n v="41505"/>
    <n v="25702"/>
    <n v="3.2895044885901698E-2"/>
    <n v="4.5091083989659109E-2"/>
    <n v="5.7934220321835567E-2"/>
    <n v="2.5514998192988796E-2"/>
    <n v="1.8442144580188311E-2"/>
    <n v="3.5855302706556944E-2"/>
    <n v="0.16197946764263141"/>
    <n v="30121"/>
  </r>
  <r>
    <x v="17"/>
    <s v="0001-03-000"/>
    <s v="yes"/>
    <x v="1"/>
    <s v="Hennepin"/>
    <s v="Minneapolis Public School Dist."/>
    <n v="828"/>
    <n v="345"/>
    <n v="1233"/>
    <n v="86"/>
    <n v="91"/>
    <n v="1571"/>
    <n v="1062"/>
    <n v="3.0823866423371985E-2"/>
    <n v="2.0837012184354582E-2"/>
    <n v="354"/>
    <n v="7.2707854091357211E-3"/>
    <n v="50967"/>
    <n v="48688"/>
    <n v="14090"/>
    <n v="2401"/>
    <n v="21307"/>
    <n v="7134"/>
    <n v="4044"/>
    <n v="120"/>
    <n v="6"/>
    <n v="150"/>
    <n v="6"/>
    <n v="6"/>
    <n v="14798"/>
    <n v="2740"/>
    <n v="22390"/>
    <n v="7214"/>
    <n v="4129"/>
    <n v="5.5953507230706849E-2"/>
    <n v="0.1259124087591241"/>
    <n v="5.5069227333631086E-2"/>
    <n v="1.1921264208483504E-2"/>
    <n v="2.2039234681520949E-2"/>
    <n v="5.1660878607726571E-2"/>
    <n v="0.71137680170076656"/>
    <n v="2633"/>
  </r>
  <r>
    <x v="16"/>
    <s v="0001-03-000"/>
    <s v="yes"/>
    <x v="1"/>
    <s v="Hennepin"/>
    <s v="Minneapolis Public School Dist."/>
    <n v="1113"/>
    <n v="366"/>
    <n v="1078"/>
    <n v="90"/>
    <n v="230"/>
    <n v="1718"/>
    <n v="1197"/>
    <n v="3.3537001971616527E-2"/>
    <n v="2.336658402795401E-2"/>
    <n v="522"/>
    <n v="1.0689273866568375E-2"/>
    <n v="51227"/>
    <n v="48834"/>
    <n v="13293"/>
    <n v="2184"/>
    <n v="21725"/>
    <n v="7161"/>
    <n v="4471"/>
    <n v="147"/>
    <n v="14"/>
    <n v="273"/>
    <n v="16"/>
    <n v="8"/>
    <n v="14259"/>
    <n v="2536"/>
    <n v="22530"/>
    <n v="7235"/>
    <n v="4693"/>
    <n v="7.8055964653902798E-2"/>
    <n v="0.14432176656151419"/>
    <n v="4.7847314691522418E-2"/>
    <n v="1.2439530062197651E-2"/>
    <n v="4.9009162582569786E-2"/>
    <n v="5.6903585999570537E-2"/>
    <n v="0.721791895108579"/>
    <n v="2915"/>
  </r>
  <r>
    <x v="15"/>
    <s v="0001-03-000"/>
    <s v="yes"/>
    <x v="1"/>
    <s v="Hennepin"/>
    <s v="Minneapolis Public School Dist."/>
    <n v="1066"/>
    <n v="381"/>
    <n v="1606"/>
    <n v="144"/>
    <n v="290"/>
    <n v="1954"/>
    <n v="1570"/>
    <n v="3.8221544119085342E-2"/>
    <n v="3.0710247833656085E-2"/>
    <n v="557"/>
    <n v="1.1566575296951574E-2"/>
    <n v="51123"/>
    <n v="48156"/>
    <n v="12789"/>
    <n v="1988"/>
    <n v="21143"/>
    <n v="6902"/>
    <n v="5334"/>
    <n v="155"/>
    <n v="12"/>
    <n v="289"/>
    <n v="28"/>
    <n v="17"/>
    <n v="13700"/>
    <n v="2357"/>
    <n v="22460"/>
    <n v="7018"/>
    <n v="5607"/>
    <n v="7.7810218978102183E-2"/>
    <n v="0.16164616037335597"/>
    <n v="7.150489759572573E-2"/>
    <n v="2.0518666286691366E-2"/>
    <n v="5.1721062957018012E-2"/>
    <n v="6.8931791952741434E-2"/>
    <n v="0.73211841539243672"/>
    <n v="3524"/>
  </r>
  <r>
    <x v="14"/>
    <s v="0001-03-000"/>
    <s v="yes"/>
    <x v="1"/>
    <s v="Hennepin"/>
    <s v="Minneapolis Public School Dist."/>
    <n v="1410"/>
    <n v="396"/>
    <n v="2307"/>
    <n v="210"/>
    <n v="346"/>
    <n v="2769"/>
    <n v="1936"/>
    <n v="5.5292637632540588E-2"/>
    <n v="3.8658918908125159E-2"/>
    <n v="663"/>
    <n v="1.4401459695462346E-2"/>
    <n v="50079"/>
    <n v="46037"/>
    <n v="12149"/>
    <n v="1922"/>
    <n v="19759"/>
    <n v="6384"/>
    <n v="5823"/>
    <n v="151"/>
    <n v="18"/>
    <n v="372"/>
    <n v="28"/>
    <n v="25"/>
    <n v="13408"/>
    <n v="2300"/>
    <n v="21694"/>
    <n v="6566"/>
    <n v="6144"/>
    <n v="0.10516109785202864"/>
    <n v="0.17217391304347826"/>
    <n v="0.10634276758550751"/>
    <n v="3.1982942430703626E-2"/>
    <n v="5.6315104166666664E-2"/>
    <n v="9.3951556540665754E-2"/>
    <n v="0.73243933588761179"/>
    <n v="4705"/>
  </r>
  <r>
    <x v="13"/>
    <s v="0001-03-000"/>
    <s v="yes"/>
    <x v="1"/>
    <s v="Hennepin"/>
    <s v="Minneapolis Public School Dist."/>
    <n v="1510"/>
    <n v="346"/>
    <n v="3082"/>
    <n v="240"/>
    <n v="493"/>
    <n v="3388"/>
    <n v="2322"/>
    <n v="7.0236540415034104E-2"/>
    <n v="4.8137321972759502E-2"/>
    <n v="870"/>
    <n v="2.0047468719035878E-2"/>
    <n v="48237"/>
    <n v="43397"/>
    <n v="11773"/>
    <n v="1811"/>
    <n v="18281"/>
    <n v="5680"/>
    <n v="5852"/>
    <n v="170"/>
    <n v="16"/>
    <n v="490"/>
    <n v="68"/>
    <n v="54"/>
    <n v="13113"/>
    <n v="2141"/>
    <n v="20873"/>
    <n v="5852"/>
    <n v="6291"/>
    <n v="0.11515290170060245"/>
    <n v="0.16160672582905183"/>
    <n v="0.14765486513677958"/>
    <n v="4.1011619958988381E-2"/>
    <n v="7.8365919567636305E-2"/>
    <n v="0.1183738623877936"/>
    <n v="0.72834058421379744"/>
    <n v="5710"/>
  </r>
  <r>
    <x v="0"/>
    <s v="0625-01-000"/>
    <s v="yes"/>
    <x v="1"/>
    <s v="Ramsey"/>
    <s v="St. Paul Public School District"/>
    <n v="3468"/>
    <n v="176"/>
    <n v="3736"/>
    <n v="4539"/>
    <n v="2016"/>
    <n v="10630"/>
    <n v="3376"/>
    <n v="0.21309865084297255"/>
    <n v="6.7678367379668425E-2"/>
    <n v="1233"/>
    <n v="3.3225545675020209E-2"/>
    <n v="49883"/>
    <n v="37110"/>
    <n v="7924"/>
    <n v="710"/>
    <n v="11227"/>
    <n v="12162"/>
    <n v="5087"/>
    <n v="328"/>
    <n v="13"/>
    <n v="369"/>
    <n v="285"/>
    <n v="176"/>
    <n v="11064"/>
    <n v="873"/>
    <n v="14594"/>
    <n v="16416"/>
    <n v="6927"/>
    <n v="0.31344902386117135"/>
    <n v="0.2016036655211913"/>
    <n v="0.25599561463615184"/>
    <n v="0.27649853801169588"/>
    <n v="0.29103508012126461"/>
    <n v="0.28077701822264101"/>
    <n v="0.77816096563339621"/>
    <n v="14006"/>
  </r>
  <r>
    <x v="12"/>
    <s v="0001-03-000"/>
    <s v="yes"/>
    <x v="1"/>
    <s v="Hennepin"/>
    <s v="Minneapolis Public School Dist."/>
    <n v="1634"/>
    <n v="366"/>
    <n v="3965"/>
    <n v="525"/>
    <n v="599"/>
    <n v="4473"/>
    <n v="2655"/>
    <n v="9.6011848544689624E-2"/>
    <n v="5.6988924186485788E-2"/>
    <n v="1039"/>
    <n v="2.5654954443319587E-2"/>
    <n v="46588"/>
    <n v="40499"/>
    <n v="11134"/>
    <n v="1656"/>
    <n v="17178"/>
    <n v="4661"/>
    <n v="5870"/>
    <n v="232"/>
    <n v="21"/>
    <n v="598"/>
    <n v="63"/>
    <n v="67"/>
    <n v="12536"/>
    <n v="2001"/>
    <n v="20545"/>
    <n v="5123"/>
    <n v="6402"/>
    <n v="0.13034460753031271"/>
    <n v="0.18290854572713644"/>
    <n v="0.19299099537600389"/>
    <n v="0.10247901620144446"/>
    <n v="9.3564511090284283E-2"/>
    <n v="0.15300077273117541"/>
    <n v="0.73102752805372584"/>
    <n v="7128"/>
  </r>
  <r>
    <x v="1"/>
    <s v="0625-01-000"/>
    <s v="yes"/>
    <x v="1"/>
    <s v="Ramsey"/>
    <s v="St. Paul Public School District"/>
    <n v="3414"/>
    <n v="135"/>
    <n v="3115"/>
    <n v="4393"/>
    <n v="1808"/>
    <n v="9715"/>
    <n v="3224"/>
    <n v="0.19711080000811573"/>
    <n v="6.5412786333110151E-2"/>
    <n v="1298"/>
    <n v="3.4479094724539125E-2"/>
    <n v="49287"/>
    <n v="37646"/>
    <n v="8302"/>
    <n v="719"/>
    <n v="11415"/>
    <n v="12028"/>
    <n v="5182"/>
    <n v="360"/>
    <n v="19"/>
    <n v="385"/>
    <n v="271"/>
    <n v="211"/>
    <n v="11356"/>
    <n v="835"/>
    <n v="14145"/>
    <n v="16150"/>
    <n v="6779"/>
    <n v="0.30063402606551604"/>
    <n v="0.16167664670658682"/>
    <n v="0.22021915871332626"/>
    <n v="0.2720123839009288"/>
    <n v="0.26670600383537396"/>
    <n v="0.26252358634122586"/>
    <n v="0.76949152542372878"/>
    <n v="12939"/>
  </r>
  <r>
    <x v="11"/>
    <s v="0001-03-000"/>
    <s v="yes"/>
    <x v="1"/>
    <s v="Hennepin"/>
    <s v="Minneapolis Public School Dist."/>
    <n v="1719"/>
    <n v="370"/>
    <n v="4750"/>
    <n v="715"/>
    <n v="726"/>
    <n v="5399"/>
    <n v="2917"/>
    <n v="0.11782807009886297"/>
    <n v="6.3660766897274179E-2"/>
    <n v="1027"/>
    <n v="2.6653171390013497E-2"/>
    <n v="45821"/>
    <n v="38532"/>
    <n v="10871"/>
    <n v="1581"/>
    <n v="15993"/>
    <n v="4166"/>
    <n v="5921"/>
    <n v="219"/>
    <n v="17"/>
    <n v="536"/>
    <n v="55"/>
    <n v="104"/>
    <n v="12371"/>
    <n v="1934"/>
    <n v="20207"/>
    <n v="4826"/>
    <n v="6543"/>
    <n v="0.13895400533505781"/>
    <n v="0.19131334022750776"/>
    <n v="0.23506705597070321"/>
    <n v="0.14815582262743474"/>
    <n v="0.11095827602017423"/>
    <n v="0.18148883699613716"/>
    <n v="0.73036769032933024"/>
    <n v="8316"/>
  </r>
  <r>
    <x v="10"/>
    <s v="0001-03-000"/>
    <s v="yes"/>
    <x v="1"/>
    <s v="Hennepin"/>
    <s v="Minneapolis Public School Dist."/>
    <n v="1997"/>
    <n v="398"/>
    <n v="5533"/>
    <n v="1015"/>
    <n v="790"/>
    <n v="6473"/>
    <n v="3291"/>
    <n v="0.14145541958041957"/>
    <n v="7.1918706293706294E-2"/>
    <n v="1037"/>
    <n v="2.8002052223692384E-2"/>
    <n v="45760"/>
    <n v="37033"/>
    <n v="10540"/>
    <n v="1589"/>
    <n v="15299"/>
    <n v="3555"/>
    <n v="6050"/>
    <n v="217"/>
    <n v="3"/>
    <n v="578"/>
    <n v="46"/>
    <n v="100"/>
    <n v="12320"/>
    <n v="1984"/>
    <n v="20254"/>
    <n v="4524"/>
    <n v="6740"/>
    <n v="0.16209415584415585"/>
    <n v="0.20060483870967741"/>
    <n v="0.27318060629999014"/>
    <n v="0.22435897435897437"/>
    <n v="0.1172106824925816"/>
    <n v="0.21337412587412585"/>
    <n v="0.73113351665139015"/>
    <n v="9764"/>
  </r>
  <r>
    <x v="2"/>
    <s v="0625-01-000"/>
    <s v="yes"/>
    <x v="1"/>
    <s v="Ramsey"/>
    <s v="St. Paul Public School District"/>
    <n v="3472"/>
    <n v="132"/>
    <n v="2917"/>
    <n v="4086"/>
    <n v="1620"/>
    <n v="9163"/>
    <n v="3121"/>
    <n v="0.18735942420152946"/>
    <n v="6.3816300658405919E-2"/>
    <n v="1243"/>
    <n v="3.2827149082265944E-2"/>
    <n v="48906"/>
    <n v="37865"/>
    <n v="8494"/>
    <n v="692"/>
    <n v="11458"/>
    <n v="11947"/>
    <n v="5274"/>
    <n v="350"/>
    <n v="19"/>
    <n v="401"/>
    <n v="243"/>
    <n v="179"/>
    <n v="11616"/>
    <n v="805"/>
    <n v="13974"/>
    <n v="15790"/>
    <n v="6715"/>
    <n v="0.29889807162534437"/>
    <n v="0.1639751552795031"/>
    <n v="0.20874481179333046"/>
    <n v="0.25877137428752373"/>
    <n v="0.24125093075204765"/>
    <n v="0.25117572485993539"/>
    <n v="0.76245398773006134"/>
    <n v="12284"/>
  </r>
  <r>
    <x v="9"/>
    <s v="0001-03-000"/>
    <s v="yes"/>
    <x v="1"/>
    <s v="Hennepin"/>
    <s v="Minneapolis Public School Dist."/>
    <n v="2033"/>
    <n v="361"/>
    <n v="6698"/>
    <n v="1287"/>
    <n v="956"/>
    <n v="7680"/>
    <n v="3685"/>
    <n v="0.16990022786098269"/>
    <n v="8.1521137977567867E-2"/>
    <n v="1161"/>
    <n v="3.3172376353610103E-2"/>
    <n v="45203"/>
    <n v="34999"/>
    <n v="10496"/>
    <n v="1583"/>
    <n v="13765"/>
    <n v="3135"/>
    <n v="6020"/>
    <n v="237"/>
    <n v="14"/>
    <n v="641"/>
    <n v="61"/>
    <n v="139"/>
    <n v="12292"/>
    <n v="1930"/>
    <n v="19822"/>
    <n v="4361"/>
    <n v="6837"/>
    <n v="0.16539212495932315"/>
    <n v="0.18704663212435232"/>
    <n v="0.33790737564322471"/>
    <n v="0.29511579912864022"/>
    <n v="0.13982740968260934"/>
    <n v="0.25142136583855057"/>
    <n v="0.72830555678351971"/>
    <n v="11365"/>
  </r>
  <r>
    <x v="3"/>
    <s v="0625-01-000"/>
    <s v="yes"/>
    <x v="1"/>
    <s v="Ramsey"/>
    <s v="St. Paul Public School District"/>
    <n v="3319"/>
    <n v="107"/>
    <n v="2506"/>
    <n v="3853"/>
    <n v="1582"/>
    <n v="8606"/>
    <n v="2819"/>
    <n v="0.17923565552431531"/>
    <n v="5.8710819535561801E-2"/>
    <n v="1275"/>
    <n v="3.3672256701439321E-2"/>
    <n v="48015"/>
    <n v="37865"/>
    <n v="8688"/>
    <n v="678"/>
    <n v="11429"/>
    <n v="11818"/>
    <n v="5252"/>
    <n v="352"/>
    <n v="17"/>
    <n v="403"/>
    <n v="269"/>
    <n v="178"/>
    <n v="11655"/>
    <n v="768"/>
    <n v="13532"/>
    <n v="15402"/>
    <n v="6656"/>
    <n v="0.28477048477048478"/>
    <n v="0.13932291666666666"/>
    <n v="0.18519065917824415"/>
    <n v="0.25016231658226207"/>
    <n v="0.23768028846153846"/>
    <n v="0.23794647505987709"/>
    <n v="0.75725324391310689"/>
    <n v="11425"/>
  </r>
  <r>
    <x v="8"/>
    <s v="0001-03-000"/>
    <s v="yes"/>
    <x v="1"/>
    <s v="Hennepin"/>
    <s v="Minneapolis Public School Dist."/>
    <n v="2224"/>
    <n v="238"/>
    <n v="6874"/>
    <n v="1346"/>
    <n v="1100"/>
    <n v="8106"/>
    <n v="3704"/>
    <n v="0.17828707165794219"/>
    <n v="8.1467470197510231E-2"/>
    <n v="1024"/>
    <n v="2.9527104959630911E-2"/>
    <n v="45466"/>
    <n v="34680"/>
    <n v="10493"/>
    <n v="1630"/>
    <n v="13344"/>
    <n v="3014"/>
    <n v="6199"/>
    <n v="221"/>
    <n v="12"/>
    <n v="519"/>
    <n v="67"/>
    <n v="133"/>
    <n v="12496"/>
    <n v="1856"/>
    <n v="19699"/>
    <n v="4293"/>
    <n v="7166"/>
    <n v="0.17797695262483995"/>
    <n v="0.12823275862068967"/>
    <n v="0.34895172343773795"/>
    <n v="0.31353365944560913"/>
    <n v="0.15350265140943345"/>
    <n v="0.25975454185545244"/>
    <n v="0.72542298395956928"/>
    <n v="11810"/>
  </r>
  <r>
    <x v="4"/>
    <s v="0625-01-000"/>
    <s v="yes"/>
    <x v="1"/>
    <s v="Ramsey"/>
    <s v="St. Paul Public School District"/>
    <n v="3330"/>
    <n v="118"/>
    <n v="2343"/>
    <n v="3376"/>
    <n v="1345"/>
    <n v="7828"/>
    <n v="2758"/>
    <n v="0.16622074998938294"/>
    <n v="5.8563723616596591E-2"/>
    <n v="1405"/>
    <n v="3.7058528736844884E-2"/>
    <n v="47094"/>
    <n v="37913"/>
    <n v="8968"/>
    <n v="662"/>
    <n v="11213"/>
    <n v="11917"/>
    <n v="5153"/>
    <n v="382"/>
    <n v="15"/>
    <n v="450"/>
    <n v="265"/>
    <n v="229"/>
    <n v="11916"/>
    <n v="765"/>
    <n v="13106"/>
    <n v="15028"/>
    <n v="6269"/>
    <n v="0.27945619335347432"/>
    <n v="0.1542483660130719"/>
    <n v="0.17877308103158859"/>
    <n v="0.22464732499334575"/>
    <n v="0.21454777476471526"/>
    <n v="0.22478447360597953"/>
    <n v="0.74692039758729079"/>
    <n v="10586"/>
  </r>
  <r>
    <x v="7"/>
    <s v="0001-03-000"/>
    <s v="yes"/>
    <x v="1"/>
    <s v="Hennepin"/>
    <s v="Minneapolis Public School Dist."/>
    <n v="2624"/>
    <n v="237"/>
    <n v="6711"/>
    <n v="1475"/>
    <n v="1261"/>
    <n v="8343"/>
    <n v="4023"/>
    <n v="0.1821416875886912"/>
    <n v="8.7828839646326817E-2"/>
    <n v="1002"/>
    <n v="2.9093231903835545E-2"/>
    <n v="45805"/>
    <n v="34441"/>
    <n v="10630"/>
    <n v="1615"/>
    <n v="12964"/>
    <n v="2881"/>
    <n v="6351"/>
    <n v="222"/>
    <n v="7"/>
    <n v="477"/>
    <n v="74"/>
    <n v="155"/>
    <n v="13032"/>
    <n v="1845"/>
    <n v="19198"/>
    <n v="4282"/>
    <n v="7457"/>
    <n v="0.20135052179251076"/>
    <n v="0.12845528455284552"/>
    <n v="0.34956766329826022"/>
    <n v="0.34446520317608592"/>
    <n v="0.16910285637655895"/>
    <n v="0.26997052723501802"/>
    <n v="0.71554546645130312"/>
    <n v="12366"/>
  </r>
  <r>
    <x v="5"/>
    <s v="0625-01-000"/>
    <s v="yes"/>
    <x v="1"/>
    <s v="Ramsey"/>
    <s v="St. Paul Public School District"/>
    <n v="2994"/>
    <n v="105"/>
    <n v="2089"/>
    <n v="3020"/>
    <n v="1212"/>
    <n v="7026"/>
    <n v="2464"/>
    <n v="0.15252691906912122"/>
    <n v="5.3490795415074677E-2"/>
    <n v="1290"/>
    <n v="3.4069300654975702E-2"/>
    <n v="46064"/>
    <n v="37864"/>
    <n v="9147"/>
    <n v="658"/>
    <n v="11170"/>
    <n v="11775"/>
    <n v="5114"/>
    <n v="358"/>
    <n v="18"/>
    <n v="375"/>
    <n v="233"/>
    <n v="239"/>
    <n v="11783"/>
    <n v="745"/>
    <n v="12884"/>
    <n v="14562"/>
    <n v="6087"/>
    <n v="0.25409488245777817"/>
    <n v="0.14093959731543623"/>
    <n v="0.16213908723998757"/>
    <n v="0.20738909490454607"/>
    <n v="0.19911286347954657"/>
    <n v="0.2060177144841959"/>
    <n v="0.74418705629491322"/>
    <n v="9490"/>
  </r>
  <r>
    <x v="18"/>
    <s v="0625-01-000"/>
    <s v="yes"/>
    <x v="1"/>
    <s v="Ramsey"/>
    <s v="St. Paul Public School District"/>
    <n v="2765"/>
    <n v="79"/>
    <n v="2070"/>
    <n v="2732"/>
    <n v="1146"/>
    <n v="6565"/>
    <n v="2295"/>
    <n v="0.144750187414561"/>
    <n v="5.0601931472416983E-2"/>
    <n v="1365"/>
    <n v="3.6054835045827939E-2"/>
    <n v="45354"/>
    <n v="37859"/>
    <n v="9205"/>
    <n v="664"/>
    <n v="11269"/>
    <n v="11472"/>
    <n v="5249"/>
    <n v="368"/>
    <n v="13"/>
    <n v="422"/>
    <n v="251"/>
    <n v="256"/>
    <n v="11602"/>
    <n v="730"/>
    <n v="12917"/>
    <n v="13953"/>
    <n v="6139"/>
    <n v="0.23832097914152733"/>
    <n v="0.10821917808219178"/>
    <n v="0.16025392893086629"/>
    <n v="0.19580018633985521"/>
    <n v="0.18667535429223001"/>
    <n v="0.19535211888697798"/>
    <n v="0.744116803775832"/>
    <n v="8860"/>
  </r>
  <r>
    <x v="18"/>
    <s v="0001-03-000"/>
    <s v="yes"/>
    <x v="1"/>
    <s v="Hennepin"/>
    <s v="Minneapolis Public School Dist."/>
    <n v="2543"/>
    <n v="254"/>
    <n v="6955"/>
    <n v="1526"/>
    <n v="1374"/>
    <n v="8366"/>
    <n v="4348"/>
    <n v="0.18121561322185159"/>
    <n v="9.4181865442100249E-2"/>
    <n v="884"/>
    <n v="2.5745573159366264E-2"/>
    <n v="46166"/>
    <n v="34336"/>
    <n v="10992"/>
    <n v="1649"/>
    <n v="12651"/>
    <n v="2788"/>
    <n v="6256"/>
    <n v="180"/>
    <n v="7"/>
    <n v="429"/>
    <n v="76"/>
    <n v="135"/>
    <n v="13355"/>
    <n v="1896"/>
    <n v="19177"/>
    <n v="4238"/>
    <n v="7495"/>
    <n v="0.19041557469112691"/>
    <n v="0.1339662447257384"/>
    <n v="0.36267403660635134"/>
    <n v="0.36007550731477111"/>
    <n v="0.18332221480987324"/>
    <n v="0.27539747866395181"/>
    <n v="0.71068651025757679"/>
    <n v="12714"/>
  </r>
  <r>
    <x v="7"/>
    <s v="0625-01-000"/>
    <s v="yes"/>
    <x v="1"/>
    <s v="Ramsey"/>
    <s v="St. Paul Public School District"/>
    <n v="2574"/>
    <n v="81"/>
    <n v="1825"/>
    <n v="2376"/>
    <n v="1005"/>
    <n v="6066"/>
    <n v="1853"/>
    <n v="0.13504608397524379"/>
    <n v="4.1252949819671404E-2"/>
    <n v="1097"/>
    <n v="2.8795674086518269E-2"/>
    <n v="44918"/>
    <n v="38096"/>
    <n v="9401"/>
    <n v="685"/>
    <n v="11463"/>
    <n v="11276"/>
    <n v="5271"/>
    <n v="289"/>
    <n v="10"/>
    <n v="338"/>
    <n v="207"/>
    <n v="210"/>
    <n v="11686"/>
    <n v="756"/>
    <n v="12950"/>
    <n v="13445"/>
    <n v="6066"/>
    <n v="0.22026356323806265"/>
    <n v="0.10714285714285714"/>
    <n v="0.14092664092664092"/>
    <n v="0.17671997024916325"/>
    <n v="0.16567754698318496"/>
    <n v="0.17629903379491518"/>
    <n v="0.73975012805380491"/>
    <n v="7919"/>
  </r>
  <r>
    <x v="5"/>
    <s v="0001-03-000"/>
    <s v="yes"/>
    <x v="1"/>
    <s v="Hennepin"/>
    <s v="Minneapolis Public School Dist."/>
    <n v="2687"/>
    <n v="241"/>
    <n v="7386"/>
    <n v="1442"/>
    <n v="1626"/>
    <n v="8871"/>
    <n v="4573"/>
    <n v="0.18878484783996596"/>
    <n v="9.7318578420940632E-2"/>
    <n v="890"/>
    <n v="2.5845045882216287E-2"/>
    <n v="46990"/>
    <n v="34436"/>
    <n v="12036"/>
    <n v="1648"/>
    <n v="12265"/>
    <n v="2767"/>
    <n v="5720"/>
    <n v="219"/>
    <n v="14"/>
    <n v="406"/>
    <n v="79"/>
    <n v="96"/>
    <n v="14504"/>
    <n v="1875"/>
    <n v="19245"/>
    <n v="4130"/>
    <n v="7250"/>
    <n v="0.18525923883066739"/>
    <n v="0.12853333333333333"/>
    <n v="0.38378799688230708"/>
    <n v="0.34915254237288135"/>
    <n v="0.22427586206896552"/>
    <n v="0.28610342626090657"/>
    <n v="0.69143051655178278"/>
    <n v="13444"/>
  </r>
  <r>
    <x v="8"/>
    <s v="0625-01-000"/>
    <s v="yes"/>
    <x v="1"/>
    <s v="Ramsey"/>
    <s v="St. Paul Public School District"/>
    <n v="1927"/>
    <n v="59"/>
    <n v="1579"/>
    <n v="2046"/>
    <n v="864"/>
    <n v="5481"/>
    <n v="1048"/>
    <n v="0.12312426992542007"/>
    <n v="2.3542097223470212E-2"/>
    <n v="573"/>
    <n v="1.4859958506224066E-2"/>
    <n v="44516"/>
    <n v="38560"/>
    <n v="9626"/>
    <n v="666"/>
    <n v="11548"/>
    <n v="11410"/>
    <n v="5310"/>
    <n v="172"/>
    <n v="7"/>
    <n v="155"/>
    <n v="105"/>
    <n v="78"/>
    <n v="11381"/>
    <n v="718"/>
    <n v="12972"/>
    <n v="13351"/>
    <n v="6096"/>
    <n v="0.16931728319128372"/>
    <n v="8.2172701949860719E-2"/>
    <n v="0.12172371261177922"/>
    <n v="0.15324694779417272"/>
    <n v="0.14173228346456693"/>
    <n v="0.14666636714889028"/>
    <n v="0.74435059975740148"/>
    <n v="6529"/>
  </r>
  <r>
    <x v="9"/>
    <s v="0625-01-000"/>
    <s v="yes"/>
    <x v="1"/>
    <s v="Ramsey"/>
    <s v="St. Paul Public School District"/>
    <n v="1743"/>
    <n v="43"/>
    <n v="1470"/>
    <n v="1798"/>
    <n v="728"/>
    <n v="4858"/>
    <n v="972"/>
    <n v="0.1082056307911618"/>
    <n v="2.1650035637918747E-2"/>
    <n v="615"/>
    <n v="1.5498601345732214E-2"/>
    <n v="44896"/>
    <n v="39681"/>
    <n v="10038"/>
    <n v="716"/>
    <n v="12004"/>
    <n v="11596"/>
    <n v="5327"/>
    <n v="190"/>
    <n v="4"/>
    <n v="160"/>
    <n v="123"/>
    <n v="82"/>
    <n v="11591"/>
    <n v="755"/>
    <n v="13314"/>
    <n v="13271"/>
    <n v="5973"/>
    <n v="0.15037529117418688"/>
    <n v="5.6953642384105961E-2"/>
    <n v="0.11041009463722397"/>
    <n v="0.13548338482405245"/>
    <n v="0.12188180143981249"/>
    <n v="0.12985566642908056"/>
    <n v="0.74187154819169787"/>
    <n v="5830"/>
  </r>
  <r>
    <x v="4"/>
    <s v="0001-03-000"/>
    <s v="yes"/>
    <x v="1"/>
    <s v="Hennepin"/>
    <s v="Minneapolis Public School Dist."/>
    <n v="2952"/>
    <n v="203"/>
    <n v="7881"/>
    <n v="1480"/>
    <n v="1788"/>
    <n v="9678"/>
    <n v="4683"/>
    <n v="0.19866570871394848"/>
    <n v="9.6130555270450585E-2"/>
    <n v="908"/>
    <n v="2.5750099256990528E-2"/>
    <n v="48715"/>
    <n v="35262"/>
    <n v="12953"/>
    <n v="1705"/>
    <n v="12738"/>
    <n v="2689"/>
    <n v="5177"/>
    <n v="235"/>
    <n v="24"/>
    <n v="433"/>
    <n v="84"/>
    <n v="75"/>
    <n v="15670"/>
    <n v="1884"/>
    <n v="20186"/>
    <n v="4085"/>
    <n v="6890"/>
    <n v="0.18838544990427569"/>
    <n v="0.10774946921443737"/>
    <n v="0.39041910234816207"/>
    <n v="0.36230110159118728"/>
    <n v="0.2595065312046444"/>
    <n v="0.29479626398439907"/>
    <n v="0.6783331622703479"/>
    <n v="14361"/>
  </r>
  <r>
    <x v="0"/>
    <s v="0279-01-000"/>
    <s v="yes"/>
    <x v="2"/>
    <s v="Hennepin"/>
    <s v="Osseo Public School District"/>
    <n v="1844"/>
    <n v="17"/>
    <n v="2170"/>
    <n v="1154"/>
    <n v="319"/>
    <n v="2945"/>
    <n v="2603"/>
    <n v="0.11689755090699798"/>
    <n v="0.10332235144683047"/>
    <n v="1202"/>
    <n v="5.7658176236388928E-2"/>
    <n v="25193"/>
    <n v="20847"/>
    <n v="9662"/>
    <n v="226"/>
    <n v="5544"/>
    <n v="3623"/>
    <n v="1792"/>
    <n v="333"/>
    <n v="12"/>
    <n v="508"/>
    <n v="193"/>
    <n v="117"/>
    <n v="11173"/>
    <n v="231"/>
    <n v="7206"/>
    <n v="4584"/>
    <n v="1994"/>
    <n v="0.16504072317193233"/>
    <n v="7.3593073593073599E-2"/>
    <n v="0.30113794060505134"/>
    <n v="0.25174520069808026"/>
    <n v="0.15997993981945838"/>
    <n v="0.22021990235382843"/>
    <n v="0.55641575353342865"/>
    <n v="5548"/>
  </r>
  <r>
    <x v="1"/>
    <s v="0279-01-000"/>
    <s v="yes"/>
    <x v="2"/>
    <s v="Hennepin"/>
    <s v="Osseo Public School District"/>
    <n v="1938"/>
    <n v="23"/>
    <n v="2101"/>
    <n v="1055"/>
    <n v="311"/>
    <n v="2859"/>
    <n v="2606"/>
    <n v="0.1154358622360399"/>
    <n v="0.1052206565187548"/>
    <n v="1209"/>
    <n v="5.8943981278338456E-2"/>
    <n v="24767"/>
    <n v="20511"/>
    <n v="9791"/>
    <n v="167"/>
    <n v="5225"/>
    <n v="3582"/>
    <n v="1746"/>
    <n v="350"/>
    <n v="7"/>
    <n v="494"/>
    <n v="195"/>
    <n v="121"/>
    <n v="11379"/>
    <n v="183"/>
    <n v="6832"/>
    <n v="4442"/>
    <n v="1936"/>
    <n v="0.17031373582915899"/>
    <n v="0.12568306010928962"/>
    <n v="0.30752341920374709"/>
    <n v="0.2375056280954525"/>
    <n v="0.1606404958677686"/>
    <n v="0.22065651875479469"/>
    <n v="0.54065073470046832"/>
    <n v="5465"/>
  </r>
  <r>
    <x v="10"/>
    <s v="0625-01-000"/>
    <s v="yes"/>
    <x v="1"/>
    <s v="Ramsey"/>
    <s v="St. Paul Public School District"/>
    <n v="1508"/>
    <n v="51"/>
    <n v="1417"/>
    <n v="1549"/>
    <n v="587"/>
    <n v="4326"/>
    <n v="830"/>
    <n v="9.5530430174012901E-2"/>
    <n v="1.8328769543326563E-2"/>
    <n v="530"/>
    <n v="1.3035564956466131E-2"/>
    <n v="45284"/>
    <n v="40658"/>
    <n v="10594"/>
    <n v="756"/>
    <n v="12123"/>
    <n v="11903"/>
    <n v="5282"/>
    <n v="165"/>
    <n v="3"/>
    <n v="138"/>
    <n v="111"/>
    <n v="70"/>
    <n v="11937"/>
    <n v="804"/>
    <n v="13402"/>
    <n v="13341"/>
    <n v="5799"/>
    <n v="0.12632989863449778"/>
    <n v="6.3432835820895525E-2"/>
    <n v="0.10573048798686763"/>
    <n v="0.1161082377632861"/>
    <n v="0.10122434902569409"/>
    <n v="0.11385919971733946"/>
    <n v="0.73639114016297502"/>
    <n v="5156"/>
  </r>
  <r>
    <x v="2"/>
    <s v="0279-01-000"/>
    <s v="yes"/>
    <x v="2"/>
    <s v="Hennepin"/>
    <s v="Osseo Public School District"/>
    <n v="1959"/>
    <n v="28"/>
    <n v="1816"/>
    <n v="978"/>
    <n v="272"/>
    <n v="2641"/>
    <n v="2453"/>
    <n v="0.10828208282082821"/>
    <n v="0.1005740057400574"/>
    <n v="1102"/>
    <n v="5.4024904402392389E-2"/>
    <n v="24390"/>
    <n v="20398"/>
    <n v="9859"/>
    <n v="161"/>
    <n v="5189"/>
    <n v="3545"/>
    <n v="1644"/>
    <n v="397"/>
    <n v="5"/>
    <n v="365"/>
    <n v="173"/>
    <n v="115"/>
    <n v="11421"/>
    <n v="184"/>
    <n v="6640"/>
    <n v="4350"/>
    <n v="1801"/>
    <n v="0.17152613606514316"/>
    <n v="0.15217391304347827"/>
    <n v="0.27349397590361446"/>
    <n v="0.22482758620689655"/>
    <n v="0.15102720710716269"/>
    <n v="0.20885608856088561"/>
    <n v="0.53184948352188888"/>
    <n v="5094"/>
  </r>
  <r>
    <x v="11"/>
    <s v="0625-01-000"/>
    <s v="yes"/>
    <x v="1"/>
    <s v="Ramsey"/>
    <s v="St. Paul Public School District"/>
    <n v="1433"/>
    <n v="53"/>
    <n v="1425"/>
    <n v="1374"/>
    <n v="580"/>
    <n v="4098"/>
    <n v="807"/>
    <n v="8.9787690891961175E-2"/>
    <n v="1.7681470607567758E-2"/>
    <n v="531"/>
    <n v="1.2867424334213779E-2"/>
    <n v="45641"/>
    <n v="41267"/>
    <n v="10966"/>
    <n v="780"/>
    <n v="12069"/>
    <n v="12251"/>
    <n v="5201"/>
    <n v="170"/>
    <n v="12"/>
    <n v="160"/>
    <n v="116"/>
    <n v="75"/>
    <n v="12230"/>
    <n v="822"/>
    <n v="13335"/>
    <n v="13509"/>
    <n v="5707"/>
    <n v="0.1171756817531379"/>
    <n v="6.4516129032258063E-2"/>
    <n v="0.10686564925569013"/>
    <n v="0.10170997113035754"/>
    <n v="0.10163848243231403"/>
    <n v="0.10746916149952893"/>
    <n v="0.7318158893055281"/>
    <n v="4905"/>
  </r>
  <r>
    <x v="12"/>
    <s v="0625-01-000"/>
    <s v="yes"/>
    <x v="1"/>
    <s v="Ramsey"/>
    <s v="St. Paul Public School District"/>
    <n v="1330"/>
    <n v="63"/>
    <n v="1514"/>
    <n v="1268"/>
    <n v="556"/>
    <n v="4008"/>
    <n v="754"/>
    <n v="8.8541321492477967E-2"/>
    <n v="1.6656725650032032E-2"/>
    <n v="614"/>
    <n v="1.4932269753641869E-2"/>
    <n v="45267"/>
    <n v="41119"/>
    <n v="11589"/>
    <n v="805"/>
    <n v="11922"/>
    <n v="11782"/>
    <n v="5021"/>
    <n v="174"/>
    <n v="20"/>
    <n v="181"/>
    <n v="121"/>
    <n v="79"/>
    <n v="12745"/>
    <n v="848"/>
    <n v="13255"/>
    <n v="12929"/>
    <n v="5498"/>
    <n v="0.10435464888191448"/>
    <n v="7.4292452830188677E-2"/>
    <n v="0.11422104866088269"/>
    <n v="9.8074096991259962E-2"/>
    <n v="0.10112768279374318"/>
    <n v="0.10519804714250999"/>
    <n v="0.71849806736609612"/>
    <n v="4762"/>
  </r>
  <r>
    <x v="3"/>
    <s v="0001-03-000"/>
    <s v="yes"/>
    <x v="1"/>
    <s v="Hennepin"/>
    <s v="Minneapolis Public School Dist."/>
    <n v="2910"/>
    <n v="239"/>
    <n v="7850"/>
    <n v="1526"/>
    <n v="2158"/>
    <n v="9850"/>
    <n v="4885"/>
    <n v="0.19654401787852183"/>
    <n v="9.7473860643307528E-2"/>
    <n v="902"/>
    <n v="2.4860127332359507E-2"/>
    <n v="50116"/>
    <n v="36283"/>
    <n v="12014"/>
    <n v="1558"/>
    <n v="13379"/>
    <n v="2609"/>
    <n v="6723"/>
    <n v="207"/>
    <n v="13"/>
    <n v="438"/>
    <n v="68"/>
    <n v="112"/>
    <n v="14717"/>
    <n v="1784"/>
    <n v="20791"/>
    <n v="4067"/>
    <n v="8769"/>
    <n v="0.19773051573010803"/>
    <n v="0.13396860986547085"/>
    <n v="0.37756721658409886"/>
    <n v="0.37521514629948366"/>
    <n v="0.24609419546128408"/>
    <n v="0.29401787852182937"/>
    <n v="0.70641158633897227"/>
    <n v="14735"/>
  </r>
  <r>
    <x v="0"/>
    <s v="0011-01-000"/>
    <s v="yes"/>
    <x v="2"/>
    <s v="Anoka"/>
    <s v="Anoka-Hennepin Public School District"/>
    <n v="2702"/>
    <n v="65"/>
    <n v="883"/>
    <n v="492"/>
    <n v="347"/>
    <n v="2072"/>
    <n v="2479"/>
    <n v="4.9973469683083305E-2"/>
    <n v="5.9789686942260382E-2"/>
    <n v="1828"/>
    <n v="4.718758873486667E-2"/>
    <n v="41462"/>
    <n v="38739"/>
    <n v="27964"/>
    <n v="621"/>
    <n v="4977"/>
    <n v="3153"/>
    <n v="2024"/>
    <n v="1131"/>
    <n v="20"/>
    <n v="362"/>
    <n v="229"/>
    <n v="42"/>
    <n v="29535"/>
    <n v="666"/>
    <n v="5498"/>
    <n v="3416"/>
    <n v="2329"/>
    <n v="9.1484679194176396E-2"/>
    <n v="9.7597597597597591E-2"/>
    <n v="0.16060385594761731"/>
    <n v="0.14402810304449648"/>
    <n v="0.14899098325461571"/>
    <n v="0.10976315662534369"/>
    <n v="0.28735160698774248"/>
    <n v="4551"/>
  </r>
  <r>
    <x v="1"/>
    <s v="0011-01-000"/>
    <s v="yes"/>
    <x v="2"/>
    <s v="Anoka"/>
    <s v="Anoka-Hennepin Public School District"/>
    <n v="2812"/>
    <n v="70"/>
    <n v="819"/>
    <n v="447"/>
    <n v="295"/>
    <n v="2088"/>
    <n v="2411"/>
    <n v="5.1197803006154528E-2"/>
    <n v="5.9117769658926511E-2"/>
    <n v="1732"/>
    <n v="4.5559764309764307E-2"/>
    <n v="40783"/>
    <n v="38016"/>
    <n v="28059"/>
    <n v="588"/>
    <n v="4625"/>
    <n v="2899"/>
    <n v="1845"/>
    <n v="1077"/>
    <n v="21"/>
    <n v="335"/>
    <n v="200"/>
    <n v="57"/>
    <n v="29794"/>
    <n v="637"/>
    <n v="5109"/>
    <n v="3146"/>
    <n v="2083"/>
    <n v="9.4381419077666645E-2"/>
    <n v="0.10989010989010989"/>
    <n v="0.16030534351145037"/>
    <n v="0.14208518753973298"/>
    <n v="0.14162265962554008"/>
    <n v="0.11031557266508105"/>
    <n v="0.26919963697907723"/>
    <n v="4499"/>
  </r>
  <r>
    <x v="13"/>
    <s v="0625-01-000"/>
    <s v="yes"/>
    <x v="1"/>
    <s v="Ramsey"/>
    <s v="St. Paul Public School District"/>
    <n v="1201"/>
    <n v="50"/>
    <n v="1377"/>
    <n v="1267"/>
    <n v="490"/>
    <n v="3713"/>
    <n v="714"/>
    <n v="7.9851179595260113E-2"/>
    <n v="1.5355168928364051E-2"/>
    <n v="438"/>
    <n v="1.0303458009880029E-2"/>
    <n v="46499"/>
    <n v="42510"/>
    <n v="12477"/>
    <n v="772"/>
    <n v="11938"/>
    <n v="12287"/>
    <n v="5036"/>
    <n v="131"/>
    <n v="0"/>
    <n v="117"/>
    <n v="65"/>
    <n v="63"/>
    <n v="13547"/>
    <n v="822"/>
    <n v="13198"/>
    <n v="13489"/>
    <n v="5463"/>
    <n v="8.8654314608400384E-2"/>
    <n v="6.0827250608272508E-2"/>
    <n v="0.10433398999848462"/>
    <n v="9.3928386092371557E-2"/>
    <n v="8.9694307157239611E-2"/>
    <n v="9.5206348523624168E-2"/>
    <n v="0.70878565747329048"/>
    <n v="4427"/>
  </r>
  <r>
    <x v="3"/>
    <s v="0279-01-000"/>
    <s v="yes"/>
    <x v="2"/>
    <s v="Hennepin"/>
    <s v="Osseo Public School District"/>
    <n v="1723"/>
    <n v="13"/>
    <n v="1510"/>
    <n v="889"/>
    <n v="225"/>
    <n v="2081"/>
    <n v="2338"/>
    <n v="8.6914755878544872E-2"/>
    <n v="9.7648582049033122E-2"/>
    <n v="1165"/>
    <n v="5.631011648702209E-2"/>
    <n v="23943"/>
    <n v="20689"/>
    <n v="10169"/>
    <n v="168"/>
    <n v="5195"/>
    <n v="3527"/>
    <n v="1630"/>
    <n v="460"/>
    <n v="6"/>
    <n v="355"/>
    <n v="173"/>
    <n v="114"/>
    <n v="11432"/>
    <n v="175"/>
    <n v="6350"/>
    <n v="4243"/>
    <n v="1741"/>
    <n v="0.15071728481455562"/>
    <n v="7.4285714285714288E-2"/>
    <n v="0.23779527559055119"/>
    <n v="0.20952156493047372"/>
    <n v="0.12923607122343481"/>
    <n v="0.18456333792757801"/>
    <n v="0.52249279478718513"/>
    <n v="4419"/>
  </r>
  <r>
    <x v="2"/>
    <s v="0011-01-000"/>
    <s v="yes"/>
    <x v="2"/>
    <s v="Anoka"/>
    <s v="Anoka-Hennepin Public School District"/>
    <n v="2809"/>
    <n v="66"/>
    <n v="722"/>
    <n v="401"/>
    <n v="242"/>
    <n v="2001"/>
    <n v="2297"/>
    <n v="4.9284500381763997E-2"/>
    <n v="5.657496120785202E-2"/>
    <n v="1550"/>
    <n v="4.0947877314875966E-2"/>
    <n v="40601"/>
    <n v="37853"/>
    <n v="28530"/>
    <n v="576"/>
    <n v="4278"/>
    <n v="2737"/>
    <n v="1732"/>
    <n v="967"/>
    <n v="19"/>
    <n v="283"/>
    <n v="187"/>
    <n v="56"/>
    <n v="30372"/>
    <n v="623"/>
    <n v="4717"/>
    <n v="2951"/>
    <n v="1918"/>
    <n v="9.248650072435137E-2"/>
    <n v="0.10593900481540931"/>
    <n v="0.15306338774644901"/>
    <n v="0.13588614029142662"/>
    <n v="0.1261730969760167"/>
    <n v="0.10585946158961601"/>
    <n v="0.25157093220965476"/>
    <n v="4298"/>
  </r>
  <r>
    <x v="4"/>
    <s v="0279-01-000"/>
    <s v="yes"/>
    <x v="2"/>
    <s v="Hennepin"/>
    <s v="Osseo Public School District"/>
    <n v="1730"/>
    <n v="17"/>
    <n v="1402"/>
    <n v="854"/>
    <n v="199"/>
    <n v="1908"/>
    <n v="2344"/>
    <n v="8.0215252669637596E-2"/>
    <n v="9.8545362818464641E-2"/>
    <n v="1089"/>
    <n v="5.2805120496532999E-2"/>
    <n v="23786"/>
    <n v="20623"/>
    <n v="10373"/>
    <n v="154"/>
    <n v="5060"/>
    <n v="3462"/>
    <n v="1574"/>
    <n v="453"/>
    <n v="10"/>
    <n v="316"/>
    <n v="163"/>
    <n v="97"/>
    <n v="11650"/>
    <n v="161"/>
    <n v="6146"/>
    <n v="4153"/>
    <n v="1676"/>
    <n v="0.14849785407725322"/>
    <n v="0.10559006211180125"/>
    <n v="0.22811584770582494"/>
    <n v="0.20563448109800145"/>
    <n v="0.11873508353221957"/>
    <n v="0.17876061548810224"/>
    <n v="0.51021609350037833"/>
    <n v="4252"/>
  </r>
  <r>
    <x v="14"/>
    <s v="0625-01-000"/>
    <s v="yes"/>
    <x v="1"/>
    <s v="Ramsey"/>
    <s v="St. Paul Public School District"/>
    <n v="1129"/>
    <n v="68"/>
    <n v="1217"/>
    <n v="1270"/>
    <n v="397"/>
    <n v="3397"/>
    <n v="727"/>
    <n v="7.1452610323503432E-2"/>
    <n v="1.5291742038618484E-2"/>
    <n v="505"/>
    <n v="1.1497393165312023E-2"/>
    <n v="47542"/>
    <n v="43923"/>
    <n v="13523"/>
    <n v="802"/>
    <n v="11698"/>
    <n v="13051"/>
    <n v="4849"/>
    <n v="165"/>
    <n v="5"/>
    <n v="133"/>
    <n v="96"/>
    <n v="49"/>
    <n v="14487"/>
    <n v="865"/>
    <n v="12782"/>
    <n v="14225"/>
    <n v="5197"/>
    <n v="7.7931938979774976E-2"/>
    <n v="7.8612716763005783E-2"/>
    <n v="9.5212016898763893E-2"/>
    <n v="8.9279437609841833E-2"/>
    <n v="7.6390225129882625E-2"/>
    <n v="8.6744352362121913E-2"/>
    <n v="0.69536966944234169"/>
    <n v="4124"/>
  </r>
  <r>
    <x v="5"/>
    <s v="0279-01-000"/>
    <s v="yes"/>
    <x v="2"/>
    <s v="Hennepin"/>
    <s v="Osseo Public School District"/>
    <n v="1720"/>
    <n v="25"/>
    <n v="1280"/>
    <n v="796"/>
    <n v="160"/>
    <n v="1914"/>
    <n v="2119"/>
    <n v="8.0899446299505476E-2"/>
    <n v="8.9564225030643735E-2"/>
    <n v="1060"/>
    <n v="5.1242386154887361E-2"/>
    <n v="23659"/>
    <n v="20686"/>
    <n v="10798"/>
    <n v="154"/>
    <n v="4947"/>
    <n v="3267"/>
    <n v="1520"/>
    <n v="424"/>
    <n v="13"/>
    <n v="335"/>
    <n v="150"/>
    <n v="86"/>
    <n v="12094"/>
    <n v="166"/>
    <n v="5892"/>
    <n v="3913"/>
    <n v="1594"/>
    <n v="0.14221928228873823"/>
    <n v="0.15060240963855423"/>
    <n v="0.21724372029871011"/>
    <n v="0.20342448249424994"/>
    <n v="0.10037641154328733"/>
    <n v="0.17046367133014922"/>
    <n v="0.48882032207616549"/>
    <n v="4033"/>
  </r>
  <r>
    <x v="15"/>
    <s v="0625-01-000"/>
    <s v="yes"/>
    <x v="1"/>
    <s v="Ramsey"/>
    <s v="St. Paul Public School District"/>
    <n v="1027"/>
    <n v="70"/>
    <n v="1293"/>
    <n v="1227"/>
    <n v="366"/>
    <n v="3360"/>
    <n v="666"/>
    <n v="7.042843967468769E-2"/>
    <n v="1.3959922864089881E-2"/>
    <n v="519"/>
    <n v="1.1741815796022714E-2"/>
    <n v="47708"/>
    <n v="44201"/>
    <n v="14099"/>
    <n v="797"/>
    <n v="11119"/>
    <n v="13538"/>
    <n v="4648"/>
    <n v="186"/>
    <n v="3"/>
    <n v="121"/>
    <n v="108"/>
    <n v="50"/>
    <n v="14940"/>
    <n v="864"/>
    <n v="12291"/>
    <n v="14657"/>
    <n v="4964"/>
    <n v="6.8741633199464525E-2"/>
    <n v="8.1018518518518517E-2"/>
    <n v="0.10519892604344643"/>
    <n v="8.3714266220918335E-2"/>
    <n v="7.3730862207896861E-2"/>
    <n v="8.4388362538777573E-2"/>
    <n v="0.68689747673736268"/>
    <n v="4026"/>
  </r>
  <r>
    <x v="3"/>
    <s v="0011-01-000"/>
    <s v="yes"/>
    <x v="2"/>
    <s v="Anoka"/>
    <s v="Anoka-Hennepin Public School District"/>
    <n v="2656"/>
    <n v="52"/>
    <n v="537"/>
    <n v="372"/>
    <n v="227"/>
    <n v="1709"/>
    <n v="2208"/>
    <n v="4.2032514326471385E-2"/>
    <n v="5.4305319855382575E-2"/>
    <n v="1441"/>
    <n v="3.7739308069035957E-2"/>
    <n v="40659"/>
    <n v="38183"/>
    <n v="29240"/>
    <n v="558"/>
    <n v="4128"/>
    <n v="2616"/>
    <n v="1641"/>
    <n v="922"/>
    <n v="16"/>
    <n v="247"/>
    <n v="168"/>
    <n v="45"/>
    <n v="30974"/>
    <n v="594"/>
    <n v="4418"/>
    <n v="2820"/>
    <n v="1823"/>
    <n v="8.5749338154581259E-2"/>
    <n v="8.7542087542087546E-2"/>
    <n v="0.1215482118605704"/>
    <n v="0.13191489361702127"/>
    <n v="0.12452002194185409"/>
    <n v="9.633783418185396E-2"/>
    <n v="0.23763814024465282"/>
    <n v="3917"/>
  </r>
  <r>
    <x v="16"/>
    <s v="0625-01-000"/>
    <s v="yes"/>
    <x v="1"/>
    <s v="Ramsey"/>
    <s v="St. Paul Public School District"/>
    <n v="1122"/>
    <n v="71"/>
    <n v="1112"/>
    <n v="1215"/>
    <n v="243"/>
    <n v="3131"/>
    <n v="669"/>
    <n v="6.4528760742771168E-2"/>
    <n v="1.378784443849055E-2"/>
    <n v="394"/>
    <n v="8.7332372825002762E-3"/>
    <n v="48521"/>
    <n v="45115"/>
    <n v="15042"/>
    <n v="848"/>
    <n v="10952"/>
    <n v="13814"/>
    <n v="4459"/>
    <n v="139"/>
    <n v="3"/>
    <n v="71"/>
    <n v="91"/>
    <n v="51"/>
    <n v="16025"/>
    <n v="916"/>
    <n v="11993"/>
    <n v="14938"/>
    <n v="4651"/>
    <n v="7.0015600624024968E-2"/>
    <n v="7.7510917030567686E-2"/>
    <n v="9.2720753773034265E-2"/>
    <n v="8.1336189583612259E-2"/>
    <n v="5.2246828639002367E-2"/>
    <n v="7.8316605181261711E-2"/>
    <n v="0.66974424499721785"/>
    <n v="3800"/>
  </r>
  <r>
    <x v="4"/>
    <s v="0011-01-000"/>
    <s v="yes"/>
    <x v="2"/>
    <s v="Anoka"/>
    <s v="Anoka-Hennepin Public School District"/>
    <n v="2516"/>
    <n v="44"/>
    <n v="516"/>
    <n v="356"/>
    <n v="179"/>
    <n v="1601"/>
    <n v="2078"/>
    <n v="3.9263292132627033E-2"/>
    <n v="5.0961349813615851E-2"/>
    <n v="1306"/>
    <n v="3.4007759810431477E-2"/>
    <n v="40776"/>
    <n v="38403"/>
    <n v="29785"/>
    <n v="560"/>
    <n v="3984"/>
    <n v="2495"/>
    <n v="1579"/>
    <n v="869"/>
    <n v="18"/>
    <n v="219"/>
    <n v="127"/>
    <n v="37"/>
    <n v="31432"/>
    <n v="586"/>
    <n v="4281"/>
    <n v="2724"/>
    <n v="1721"/>
    <n v="8.0045813184016296E-2"/>
    <n v="7.5085324232081918E-2"/>
    <n v="0.12053258584442887"/>
    <n v="0.13069016152716592"/>
    <n v="0.10400929692039512"/>
    <n v="9.0224641946242884E-2"/>
    <n v="0.22854898880816807"/>
    <n v="3679"/>
  </r>
  <r>
    <x v="2"/>
    <s v="0001-03-000"/>
    <s v="yes"/>
    <x v="1"/>
    <s v="Hennepin"/>
    <s v="Minneapolis Public School Dist."/>
    <n v="2978"/>
    <n v="275"/>
    <n v="8466"/>
    <n v="1469"/>
    <n v="2571"/>
    <n v="10859"/>
    <n v="4948"/>
    <n v="0.21165578403664359"/>
    <n v="9.6442841828281847E-2"/>
    <n v="906"/>
    <n v="2.4887375013734753E-2"/>
    <n v="51305"/>
    <n v="36404"/>
    <n v="12220"/>
    <n v="1439"/>
    <n v="13472"/>
    <n v="2485"/>
    <n v="6788"/>
    <n v="194"/>
    <n v="22"/>
    <n v="447"/>
    <n v="76"/>
    <n v="120"/>
    <n v="15004"/>
    <n v="1692"/>
    <n v="21491"/>
    <n v="3878"/>
    <n v="9239"/>
    <n v="0.19848040522527327"/>
    <n v="0.16252955082742318"/>
    <n v="0.39393234377181147"/>
    <n v="0.37880350696235171"/>
    <n v="0.27827686979110294"/>
    <n v="0.30809862586492542"/>
    <n v="0.70754716981132071"/>
    <n v="15807"/>
  </r>
  <r>
    <x v="18"/>
    <s v="0279-01-000"/>
    <s v="yes"/>
    <x v="2"/>
    <s v="Hennepin"/>
    <s v="Osseo Public School District"/>
    <n v="1240"/>
    <n v="12"/>
    <n v="1266"/>
    <n v="705"/>
    <n v="135"/>
    <n v="1432"/>
    <n v="1986"/>
    <n v="6.1769399991372986E-2"/>
    <n v="8.566622093775611E-2"/>
    <n v="1070"/>
    <n v="5.1355891528677707E-2"/>
    <n v="23183"/>
    <n v="20835"/>
    <n v="11098"/>
    <n v="165"/>
    <n v="4904"/>
    <n v="3176"/>
    <n v="1492"/>
    <n v="401"/>
    <n v="10"/>
    <n v="389"/>
    <n v="144"/>
    <n v="75"/>
    <n v="11937"/>
    <n v="167"/>
    <n v="5781"/>
    <n v="3737"/>
    <n v="1552"/>
    <n v="0.10387869648990533"/>
    <n v="7.1856287425149698E-2"/>
    <n v="0.21899325376232487"/>
    <n v="0.18865400053518866"/>
    <n v="8.6984536082474223E-2"/>
    <n v="0.1474356209291291"/>
    <n v="0.48489686717873481"/>
    <n v="3418"/>
  </r>
  <r>
    <x v="17"/>
    <s v="0625-01-000"/>
    <s v="yes"/>
    <x v="1"/>
    <s v="Ramsey"/>
    <s v="St. Paul Public School District"/>
    <n v="1128"/>
    <n v="71"/>
    <n v="1272"/>
    <n v="687"/>
    <n v="159"/>
    <n v="2713"/>
    <n v="645"/>
    <n v="5.645966869225006E-2"/>
    <n v="1.3422958461666528E-2"/>
    <n v="559"/>
    <n v="1.235277219189888E-2"/>
    <n v="48052"/>
    <n v="45253"/>
    <n v="15973"/>
    <n v="877"/>
    <n v="10295"/>
    <n v="13985"/>
    <n v="4388"/>
    <n v="193"/>
    <n v="5"/>
    <n v="97"/>
    <n v="151"/>
    <n v="54"/>
    <n v="16908"/>
    <n v="943"/>
    <n v="11470"/>
    <n v="14521"/>
    <n v="4493"/>
    <n v="6.6713981547196599E-2"/>
    <n v="7.5291622481442208E-2"/>
    <n v="0.1108979947689625"/>
    <n v="4.7310791267819022E-2"/>
    <n v="3.5388381927442689E-2"/>
    <n v="6.9882627153916591E-2"/>
    <n v="0.6501913727112858"/>
    <n v="3358"/>
  </r>
  <r>
    <x v="5"/>
    <s v="0011-01-000"/>
    <s v="yes"/>
    <x v="2"/>
    <s v="Anoka"/>
    <s v="Anoka-Hennepin Public School District"/>
    <n v="2269"/>
    <n v="45"/>
    <n v="467"/>
    <n v="338"/>
    <n v="146"/>
    <n v="1496"/>
    <n v="1838"/>
    <n v="3.6518979616746002E-2"/>
    <n v="4.486756987672403E-2"/>
    <n v="1055"/>
    <n v="2.7270847334953212E-2"/>
    <n v="40965"/>
    <n v="38686"/>
    <n v="30168"/>
    <n v="539"/>
    <n v="3954"/>
    <n v="2477"/>
    <n v="1548"/>
    <n v="666"/>
    <n v="27"/>
    <n v="202"/>
    <n v="93"/>
    <n v="28"/>
    <n v="31771"/>
    <n v="557"/>
    <n v="4219"/>
    <n v="2722"/>
    <n v="1666"/>
    <n v="7.1417330269742854E-2"/>
    <n v="8.0789946140035901E-2"/>
    <n v="0.11068973690447974"/>
    <n v="0.12417340191036003"/>
    <n v="8.7635054021608649E-2"/>
    <n v="8.1386549493470031E-2"/>
    <n v="0.22386710638817639"/>
    <n v="3334"/>
  </r>
  <r>
    <x v="0"/>
    <s v="0742-01-000"/>
    <m/>
    <x v="3"/>
    <s v="Stearns"/>
    <s v="St. Cloud Public School District"/>
    <n v="2350"/>
    <n v="36"/>
    <n v="672"/>
    <n v="74"/>
    <n v="88"/>
    <n v="1370"/>
    <n v="1905"/>
    <n v="0.10654016642040594"/>
    <n v="0.14814526790574695"/>
    <n v="218"/>
    <n v="2.2240359110385636E-2"/>
    <n v="12859"/>
    <n v="9802"/>
    <n v="5038"/>
    <n v="126"/>
    <n v="3660"/>
    <n v="405"/>
    <n v="573"/>
    <n v="148"/>
    <n v="0"/>
    <n v="10"/>
    <n v="12"/>
    <n v="3"/>
    <n v="7240"/>
    <n v="162"/>
    <n v="4322"/>
    <n v="467"/>
    <n v="658"/>
    <n v="0.324585635359116"/>
    <n v="0.22222222222222221"/>
    <n v="0.15548357242017585"/>
    <n v="0.15845824411134904"/>
    <n v="0.1337386018237082"/>
    <n v="0.25468543432615287"/>
    <n v="0.43653202583858663"/>
    <n v="3275"/>
  </r>
  <r>
    <x v="18"/>
    <s v="0011-01-000"/>
    <s v="yes"/>
    <x v="2"/>
    <s v="Anoka"/>
    <s v="Anoka-Hennepin Public School District"/>
    <n v="2088"/>
    <n v="31"/>
    <n v="505"/>
    <n v="341"/>
    <n v="115"/>
    <n v="1556"/>
    <n v="1583"/>
    <n v="3.7632718214138876E-2"/>
    <n v="3.8285728106029461E-2"/>
    <n v="898"/>
    <n v="2.2963228149133125E-2"/>
    <n v="41347"/>
    <n v="39106"/>
    <n v="30645"/>
    <n v="539"/>
    <n v="3860"/>
    <n v="2514"/>
    <n v="1548"/>
    <n v="592"/>
    <n v="9"/>
    <n v="165"/>
    <n v="65"/>
    <n v="26"/>
    <n v="32141"/>
    <n v="561"/>
    <n v="4200"/>
    <n v="2790"/>
    <n v="1637"/>
    <n v="6.49637534613111E-2"/>
    <n v="5.5258467023172907E-2"/>
    <n v="0.12023809523809524"/>
    <n v="0.12222222222222222"/>
    <n v="7.0250458155161885E-2"/>
    <n v="7.5918446320168337E-2"/>
    <n v="0.22231362965472187"/>
    <n v="3139"/>
  </r>
  <r>
    <x v="1"/>
    <s v="0001-03-000"/>
    <s v="yes"/>
    <x v="1"/>
    <s v="Hennepin"/>
    <s v="Minneapolis Public School Dist."/>
    <n v="3007"/>
    <n v="312"/>
    <n v="9055"/>
    <n v="1605"/>
    <n v="2855"/>
    <n v="11733"/>
    <n v="5172"/>
    <n v="0.22283207353667336"/>
    <n v="9.8226155657689829E-2"/>
    <n v="896"/>
    <n v="2.4450811843361987E-2"/>
    <n v="52654"/>
    <n v="36645"/>
    <n v="12601"/>
    <n v="1388"/>
    <n v="13721"/>
    <n v="2372"/>
    <n v="6563"/>
    <n v="249"/>
    <n v="14"/>
    <n v="403"/>
    <n v="66"/>
    <n v="117"/>
    <n v="15359"/>
    <n v="1686"/>
    <n v="22373"/>
    <n v="3911"/>
    <n v="9301"/>
    <n v="0.19578097532391431"/>
    <n v="0.18505338078291814"/>
    <n v="0.40472891431636349"/>
    <n v="0.41038097673229351"/>
    <n v="0.30695624126438015"/>
    <n v="0.32105822919436322"/>
    <n v="0.70817024510735327"/>
    <n v="16905"/>
  </r>
  <r>
    <x v="7"/>
    <s v="0279-01-000"/>
    <s v="yes"/>
    <x v="2"/>
    <s v="Hennepin"/>
    <s v="Osseo Public School District"/>
    <n v="1107"/>
    <n v="3"/>
    <n v="986"/>
    <n v="632"/>
    <n v="131"/>
    <n v="1227"/>
    <n v="1686"/>
    <n v="5.3785122517862625E-2"/>
    <n v="7.3905229474422476E-2"/>
    <n v="1003"/>
    <n v="4.7983543032100652E-2"/>
    <n v="22813"/>
    <n v="20903"/>
    <n v="11491"/>
    <n v="157"/>
    <n v="4766"/>
    <n v="3036"/>
    <n v="1453"/>
    <n v="376"/>
    <n v="5"/>
    <n v="362"/>
    <n v="125"/>
    <n v="83"/>
    <n v="12222"/>
    <n v="155"/>
    <n v="5390"/>
    <n v="3543"/>
    <n v="1501"/>
    <n v="9.0574374079528716E-2"/>
    <n v="1.935483870967742E-2"/>
    <n v="0.1829313543599258"/>
    <n v="0.17837990403612758"/>
    <n v="8.7275149900066629E-2"/>
    <n v="0.12769035199228509"/>
    <n v="0.46420586559116217"/>
    <n v="2913"/>
  </r>
  <r>
    <x v="0"/>
    <s v="0281-01-000"/>
    <s v="yes"/>
    <x v="2"/>
    <s v="Hennepin"/>
    <s v="Robbinsdale Public School District"/>
    <n v="1142"/>
    <n v="9"/>
    <n v="1057"/>
    <n v="230"/>
    <n v="289"/>
    <n v="1103"/>
    <n v="1677"/>
    <n v="8.1174565793347073E-2"/>
    <n v="0.12341772151898735"/>
    <n v="1745"/>
    <n v="0.13901059507687405"/>
    <n v="13588"/>
    <n v="12553"/>
    <n v="5394"/>
    <n v="174"/>
    <n v="4280"/>
    <n v="1011"/>
    <n v="1694"/>
    <n v="424"/>
    <n v="40"/>
    <n v="887"/>
    <n v="175"/>
    <n v="187"/>
    <n v="6112"/>
    <n v="143"/>
    <n v="4450"/>
    <n v="1066"/>
    <n v="1796"/>
    <n v="0.1868455497382199"/>
    <n v="6.2937062937062943E-2"/>
    <n v="0.23752808988764046"/>
    <n v="0.21575984990619138"/>
    <n v="0.16091314031180401"/>
    <n v="0.20459228731233442"/>
    <n v="0.54949509840053068"/>
    <n v="2780"/>
  </r>
  <r>
    <x v="7"/>
    <s v="0011-01-000"/>
    <s v="yes"/>
    <x v="2"/>
    <s v="Anoka"/>
    <s v="Anoka-Hennepin Public School District"/>
    <n v="1843"/>
    <n v="27"/>
    <n v="403"/>
    <n v="287"/>
    <n v="100"/>
    <n v="1472"/>
    <n v="1241"/>
    <n v="3.5149720617030422E-2"/>
    <n v="2.9633697884330675E-2"/>
    <n v="657"/>
    <n v="1.649841795992165E-2"/>
    <n v="41878"/>
    <n v="39822"/>
    <n v="31395"/>
    <n v="531"/>
    <n v="3806"/>
    <n v="2539"/>
    <n v="1551"/>
    <n v="442"/>
    <n v="6"/>
    <n v="112"/>
    <n v="36"/>
    <n v="26"/>
    <n v="32796"/>
    <n v="552"/>
    <n v="4097"/>
    <n v="2790"/>
    <n v="1625"/>
    <n v="5.6195877546042203E-2"/>
    <n v="4.8913043478260872E-2"/>
    <n v="9.8364657066145958E-2"/>
    <n v="0.1028673835125448"/>
    <n v="6.1538461538461542E-2"/>
    <n v="6.4783418501361101E-2"/>
    <n v="0.21653129479216435"/>
    <n v="2713"/>
  </r>
  <r>
    <x v="0"/>
    <s v="0001-03-000"/>
    <s v="yes"/>
    <x v="1"/>
    <s v="Hennepin"/>
    <s v="Minneapolis Public School Dist."/>
    <n v="2983"/>
    <n v="325"/>
    <n v="9322"/>
    <n v="1651"/>
    <n v="2945"/>
    <n v="12004"/>
    <n v="5287"/>
    <n v="0.22628989386770224"/>
    <n v="9.9666333628668918E-2"/>
    <n v="782"/>
    <n v="2.1402375608955061E-2"/>
    <n v="53047"/>
    <n v="36538"/>
    <n v="12641"/>
    <n v="1358"/>
    <n v="13758"/>
    <n v="2245"/>
    <n v="6536"/>
    <n v="217"/>
    <n v="10"/>
    <n v="353"/>
    <n v="48"/>
    <n v="94"/>
    <n v="15407"/>
    <n v="1673"/>
    <n v="22727"/>
    <n v="3848"/>
    <n v="9387"/>
    <n v="0.1936132926591809"/>
    <n v="0.19426180514046623"/>
    <n v="0.41017292207506489"/>
    <n v="0.42905405405405406"/>
    <n v="0.31373175668477682"/>
    <n v="0.32595622749637115"/>
    <n v="0.70953206892651111"/>
    <n v="17291"/>
  </r>
  <r>
    <x v="1"/>
    <s v="0281-01-000"/>
    <s v="yes"/>
    <x v="2"/>
    <s v="Hennepin"/>
    <s v="Robbinsdale Public School District"/>
    <n v="1143"/>
    <n v="7"/>
    <n v="971"/>
    <n v="211"/>
    <n v="237"/>
    <n v="960"/>
    <n v="1643"/>
    <n v="7.0702607158638978E-2"/>
    <n v="0.12100456621004566"/>
    <n v="1739"/>
    <n v="0.13677835456976561"/>
    <n v="13578"/>
    <n v="12714"/>
    <n v="5664"/>
    <n v="171"/>
    <n v="4198"/>
    <n v="1029"/>
    <n v="1652"/>
    <n v="436"/>
    <n v="27"/>
    <n v="858"/>
    <n v="194"/>
    <n v="174"/>
    <n v="6371"/>
    <n v="151"/>
    <n v="4311"/>
    <n v="1046"/>
    <n v="1715"/>
    <n v="0.17940668654842254"/>
    <n v="4.6357615894039736E-2"/>
    <n v="0.2252377638598933"/>
    <n v="0.20172084130019122"/>
    <n v="0.13819241982507288"/>
    <n v="0.19170717336868465"/>
    <n v="0.53133735471531562"/>
    <n v="2603"/>
  </r>
  <r>
    <x v="0"/>
    <s v="0709-01-000"/>
    <m/>
    <x v="3"/>
    <s v="Saint Louis"/>
    <s v="Duluth Public School District"/>
    <n v="2108"/>
    <n v="94"/>
    <n v="147"/>
    <n v="44"/>
    <n v="77"/>
    <n v="1690"/>
    <n v="823"/>
    <n v="0.15452134954740787"/>
    <n v="7.5249154247051295E-2"/>
    <n v="123"/>
    <n v="1.4391014391014392E-2"/>
    <n v="10937"/>
    <n v="8547"/>
    <n v="6733"/>
    <n v="574"/>
    <n v="807"/>
    <n v="192"/>
    <n v="241"/>
    <n v="103"/>
    <n v="0"/>
    <n v="0"/>
    <n v="0"/>
    <n v="0"/>
    <n v="8738"/>
    <n v="668"/>
    <n v="954"/>
    <n v="236"/>
    <n v="318"/>
    <n v="0.24124513618677043"/>
    <n v="0.1407185628742515"/>
    <n v="0.1540880503144654"/>
    <n v="0.1864406779661017"/>
    <n v="0.24213836477987422"/>
    <n v="0.22977050379445918"/>
    <n v="0.19937694704049844"/>
    <n v="2513"/>
  </r>
  <r>
    <x v="1"/>
    <s v="0742-01-000"/>
    <m/>
    <x v="3"/>
    <s v="Stearns"/>
    <s v="St. Cloud Public School District"/>
    <n v="1927"/>
    <n v="20"/>
    <n v="388"/>
    <n v="45"/>
    <n v="57"/>
    <n v="808"/>
    <n v="1671"/>
    <n v="6.4748777946950872E-2"/>
    <n v="0.13390496033336005"/>
    <n v="233"/>
    <n v="2.2769471318283982E-2"/>
    <n v="12479"/>
    <n v="10233"/>
    <n v="5707"/>
    <n v="134"/>
    <n v="3324"/>
    <n v="448"/>
    <n v="620"/>
    <n v="164"/>
    <n v="0"/>
    <n v="15"/>
    <n v="11"/>
    <n v="7"/>
    <n v="7470"/>
    <n v="154"/>
    <n v="3697"/>
    <n v="482"/>
    <n v="670"/>
    <n v="0.25796519410977242"/>
    <n v="0.12987012987012986"/>
    <n v="0.10494995942656207"/>
    <n v="9.3360995850622408E-2"/>
    <n v="8.5074626865671646E-2"/>
    <n v="0.19865373828031091"/>
    <n v="0.40110638980197227"/>
    <n v="2479"/>
  </r>
  <r>
    <x v="2"/>
    <s v="0281-01-000"/>
    <s v="yes"/>
    <x v="2"/>
    <s v="Hennepin"/>
    <s v="Robbinsdale Public School District"/>
    <n v="1146"/>
    <n v="13"/>
    <n v="796"/>
    <n v="234"/>
    <n v="189"/>
    <n v="904"/>
    <n v="1514"/>
    <n v="6.7771197241172504E-2"/>
    <n v="0.11350176175125572"/>
    <n v="1464"/>
    <n v="0.11820750908356883"/>
    <n v="13339"/>
    <n v="12385"/>
    <n v="5640"/>
    <n v="184"/>
    <n v="3892"/>
    <n v="1034"/>
    <n v="1635"/>
    <n v="367"/>
    <n v="25"/>
    <n v="689"/>
    <n v="185"/>
    <n v="151"/>
    <n v="6419"/>
    <n v="172"/>
    <n v="3999"/>
    <n v="1083"/>
    <n v="1673"/>
    <n v="0.17853248169496808"/>
    <n v="7.5581395348837205E-2"/>
    <n v="0.19904976244061015"/>
    <n v="0.21606648199445982"/>
    <n v="0.11297071129707113"/>
    <n v="0.18127295899242823"/>
    <n v="0.51903191967630746"/>
    <n v="2418"/>
  </r>
  <r>
    <x v="8"/>
    <s v="0011-01-000"/>
    <s v="yes"/>
    <x v="2"/>
    <s v="Anoka"/>
    <s v="Anoka-Hennepin Public School District"/>
    <n v="1660"/>
    <n v="21"/>
    <n v="353"/>
    <n v="209"/>
    <n v="79"/>
    <n v="1388"/>
    <n v="983"/>
    <n v="3.2845851673055988E-2"/>
    <n v="2.3261867575370344E-2"/>
    <n v="265"/>
    <n v="6.5999203028491733E-3"/>
    <n v="42258"/>
    <n v="40152"/>
    <n v="31879"/>
    <n v="553"/>
    <n v="3706"/>
    <n v="2548"/>
    <n v="1466"/>
    <n v="204"/>
    <n v="0"/>
    <n v="35"/>
    <n v="6"/>
    <n v="0"/>
    <n v="33335"/>
    <n v="574"/>
    <n v="4024"/>
    <n v="2751"/>
    <n v="1545"/>
    <n v="4.9797510124493773E-2"/>
    <n v="3.6585365853658534E-2"/>
    <n v="8.7723658051689857E-2"/>
    <n v="7.5972373682297353E-2"/>
    <n v="5.1132686084142398E-2"/>
    <n v="5.6107719248426335E-2"/>
    <n v="0.21061355940230647"/>
    <n v="2371"/>
  </r>
  <r>
    <x v="1"/>
    <s v="0709-01-000"/>
    <m/>
    <x v="3"/>
    <s v="Saint Louis"/>
    <s v="Duluth Public School District"/>
    <n v="1997"/>
    <n v="97"/>
    <n v="108"/>
    <n v="38"/>
    <n v="63"/>
    <n v="1607"/>
    <n v="754"/>
    <n v="0.14774294382642272"/>
    <n v="6.9320584720051481E-2"/>
    <n v="116"/>
    <n v="1.3438368860055607E-2"/>
    <n v="10877"/>
    <n v="8632"/>
    <n v="6835"/>
    <n v="600"/>
    <n v="794"/>
    <n v="196"/>
    <n v="207"/>
    <n v="96"/>
    <n v="0"/>
    <n v="6"/>
    <n v="0"/>
    <n v="0"/>
    <n v="8736"/>
    <n v="697"/>
    <n v="896"/>
    <n v="234"/>
    <n v="270"/>
    <n v="0.22859432234432234"/>
    <n v="0.13916786226685796"/>
    <n v="0.12053571428571429"/>
    <n v="0.1623931623931624"/>
    <n v="0.23333333333333334"/>
    <n v="0.2170635285464742"/>
    <n v="0.19357518692882858"/>
    <n v="2361"/>
  </r>
  <r>
    <x v="3"/>
    <s v="0281-01-000"/>
    <s v="yes"/>
    <x v="2"/>
    <s v="Hennepin"/>
    <s v="Robbinsdale Public School District"/>
    <n v="1138"/>
    <n v="11"/>
    <n v="753"/>
    <n v="194"/>
    <n v="164"/>
    <n v="844"/>
    <n v="1469"/>
    <n v="6.395392892324013E-2"/>
    <n v="0.11131317723725088"/>
    <n v="1382"/>
    <n v="0.11266916680254362"/>
    <n v="13197"/>
    <n v="12266"/>
    <n v="5800"/>
    <n v="201"/>
    <n v="3692"/>
    <n v="1019"/>
    <n v="1554"/>
    <n v="352"/>
    <n v="28"/>
    <n v="655"/>
    <n v="182"/>
    <n v="125"/>
    <n v="6586"/>
    <n v="184"/>
    <n v="3790"/>
    <n v="1031"/>
    <n v="1593"/>
    <n v="0.17279076829638626"/>
    <n v="5.9782608695652176E-2"/>
    <n v="0.19868073878627968"/>
    <n v="0.18816682832201745"/>
    <n v="0.1029504080351538"/>
    <n v="0.17526710616049102"/>
    <n v="0.50045509708737868"/>
    <n v="2313"/>
  </r>
  <r>
    <x v="8"/>
    <s v="0279-01-000"/>
    <s v="yes"/>
    <x v="2"/>
    <s v="Hennepin"/>
    <s v="Osseo Public School District"/>
    <n v="844"/>
    <n v="8"/>
    <n v="874"/>
    <n v="456"/>
    <n v="89"/>
    <n v="1127"/>
    <n v="1176"/>
    <n v="4.9975610837656864E-2"/>
    <n v="5.2148463482772384E-2"/>
    <n v="753"/>
    <n v="3.5855435455454505E-2"/>
    <n v="22551"/>
    <n v="21001"/>
    <n v="11852"/>
    <n v="150"/>
    <n v="4714"/>
    <n v="2922"/>
    <n v="1363"/>
    <n v="323"/>
    <n v="5"/>
    <n v="260"/>
    <n v="80"/>
    <n v="43"/>
    <n v="12373"/>
    <n v="153"/>
    <n v="5328"/>
    <n v="3298"/>
    <n v="1409"/>
    <n v="6.8213044532449682E-2"/>
    <n v="5.2287581699346407E-2"/>
    <n v="0.16403903903903905"/>
    <n v="0.13826561552456035"/>
    <n v="6.3165365507452095E-2"/>
    <n v="0.10212407432042925"/>
    <n v="0.45157572802623996"/>
    <n v="2303"/>
  </r>
  <r>
    <x v="4"/>
    <s v="0281-01-000"/>
    <s v="yes"/>
    <x v="2"/>
    <s v="Hennepin"/>
    <s v="Robbinsdale Public School District"/>
    <n v="1188"/>
    <n v="12"/>
    <n v="734"/>
    <n v="172"/>
    <n v="144"/>
    <n v="827"/>
    <n v="1471"/>
    <n v="6.2760871214995823E-2"/>
    <n v="0.11163390756621386"/>
    <n v="1302"/>
    <n v="0.10688777604465971"/>
    <n v="13177"/>
    <n v="12181"/>
    <n v="5991"/>
    <n v="204"/>
    <n v="3495"/>
    <n v="985"/>
    <n v="1506"/>
    <n v="353"/>
    <n v="18"/>
    <n v="593"/>
    <n v="194"/>
    <n v="102"/>
    <n v="6826"/>
    <n v="198"/>
    <n v="3636"/>
    <n v="963"/>
    <n v="1548"/>
    <n v="0.17404043363609728"/>
    <n v="6.0606060606060608E-2"/>
    <n v="0.20187018701870188"/>
    <n v="0.1786085150571132"/>
    <n v="9.3023255813953487E-2"/>
    <n v="0.17439477878120968"/>
    <n v="0.48174018677397312"/>
    <n v="2298"/>
  </r>
  <r>
    <x v="2"/>
    <s v="0709-01-000"/>
    <m/>
    <x v="3"/>
    <s v="Saint Louis"/>
    <s v="Duluth Public School District"/>
    <n v="1904"/>
    <n v="85"/>
    <n v="114"/>
    <n v="32"/>
    <n v="68"/>
    <n v="1540"/>
    <n v="730"/>
    <n v="0.14021669853409816"/>
    <n v="6.6466357097332243E-2"/>
    <n v="106"/>
    <n v="1.201950334505046E-2"/>
    <n v="10983"/>
    <n v="8819"/>
    <n v="7080"/>
    <n v="588"/>
    <n v="767"/>
    <n v="200"/>
    <n v="184"/>
    <n v="90"/>
    <n v="0"/>
    <n v="0"/>
    <n v="0"/>
    <n v="0"/>
    <n v="8894"/>
    <n v="673"/>
    <n v="881"/>
    <n v="232"/>
    <n v="252"/>
    <n v="0.21407690577917698"/>
    <n v="0.1263001485884101"/>
    <n v="0.12939841089670828"/>
    <n v="0.13793103448275862"/>
    <n v="0.26984126984126983"/>
    <n v="0.20668305563143041"/>
    <n v="0.18642517380168314"/>
    <n v="2270"/>
  </r>
  <r>
    <x v="0"/>
    <s v="0622-01-000"/>
    <s v="yes"/>
    <x v="2"/>
    <s v="Ramsey"/>
    <s v="North St Paul-Maplewood Oakdale Public School District"/>
    <n v="1093"/>
    <n v="13"/>
    <n v="432"/>
    <n v="466"/>
    <n v="204"/>
    <n v="850"/>
    <n v="1396"/>
    <n v="7.3586702450004329E-2"/>
    <n v="0.1208553372002424"/>
    <n v="1223"/>
    <n v="0.11616641337386019"/>
    <n v="11551"/>
    <n v="10528"/>
    <n v="4491"/>
    <n v="284"/>
    <n v="2229"/>
    <n v="2248"/>
    <n v="1276"/>
    <n v="505"/>
    <n v="29"/>
    <n v="224"/>
    <n v="220"/>
    <n v="215"/>
    <n v="5079"/>
    <n v="268"/>
    <n v="2437"/>
    <n v="2494"/>
    <n v="1265"/>
    <n v="0.21519984248867888"/>
    <n v="4.8507462686567165E-2"/>
    <n v="0.17726713171932704"/>
    <n v="0.18684843624699279"/>
    <n v="0.16126482213438736"/>
    <n v="0.19444203965024673"/>
    <n v="0.55999306939270554"/>
    <n v="2246"/>
  </r>
  <r>
    <x v="3"/>
    <s v="0709-01-000"/>
    <m/>
    <x v="3"/>
    <s v="Saint Louis"/>
    <s v="Duluth Public School District"/>
    <n v="1815"/>
    <n v="78"/>
    <n v="121"/>
    <n v="38"/>
    <n v="61"/>
    <n v="1492"/>
    <n v="635"/>
    <n v="0.13777818819835627"/>
    <n v="5.8638840151445194E-2"/>
    <n v="107"/>
    <n v="1.2146668180270178E-2"/>
    <n v="10829"/>
    <n v="8809"/>
    <n v="7089"/>
    <n v="562"/>
    <n v="747"/>
    <n v="213"/>
    <n v="198"/>
    <n v="92"/>
    <n v="0"/>
    <n v="0"/>
    <n v="0"/>
    <n v="0"/>
    <n v="8812"/>
    <n v="640"/>
    <n v="868"/>
    <n v="251"/>
    <n v="259"/>
    <n v="0.20596913300045391"/>
    <n v="0.121875"/>
    <n v="0.13940092165898618"/>
    <n v="0.15139442231075698"/>
    <n v="0.23552123552123552"/>
    <n v="0.19641702834980146"/>
    <n v="0.18633425669436748"/>
    <n v="2127"/>
  </r>
  <r>
    <x v="9"/>
    <s v="0011-01-000"/>
    <s v="yes"/>
    <x v="2"/>
    <s v="Anoka"/>
    <s v="Anoka-Hennepin Public School District"/>
    <n v="1543"/>
    <n v="14"/>
    <n v="318"/>
    <n v="142"/>
    <n v="56"/>
    <n v="1129"/>
    <n v="993"/>
    <n v="2.6456390307915828E-2"/>
    <n v="2.3269438065332521E-2"/>
    <n v="104"/>
    <n v="2.5580480125934673E-3"/>
    <n v="42674"/>
    <n v="40656"/>
    <n v="32876"/>
    <n v="528"/>
    <n v="3443"/>
    <n v="2502"/>
    <n v="1307"/>
    <n v="83"/>
    <n v="0"/>
    <n v="0"/>
    <n v="7"/>
    <n v="0"/>
    <n v="34336"/>
    <n v="542"/>
    <n v="3761"/>
    <n v="2637"/>
    <n v="1363"/>
    <n v="4.4938257222739982E-2"/>
    <n v="2.5830258302583026E-2"/>
    <n v="8.4551980856155284E-2"/>
    <n v="5.384907091391733E-2"/>
    <n v="4.1085840058694055E-2"/>
    <n v="4.9725828373248349E-2"/>
    <n v="0.19472783132812682"/>
    <n v="2122"/>
  </r>
  <r>
    <x v="18"/>
    <s v="0281-01-000"/>
    <s v="yes"/>
    <x v="2"/>
    <s v="Hennepin"/>
    <s v="Robbinsdale Public School District"/>
    <n v="1085"/>
    <n v="0"/>
    <n v="701"/>
    <n v="173"/>
    <n v="111"/>
    <n v="779"/>
    <n v="1341"/>
    <n v="5.9702636419374615E-2"/>
    <n v="0.10277437155119559"/>
    <n v="1108"/>
    <n v="9.2057161847789962E-2"/>
    <n v="13048"/>
    <n v="12036"/>
    <n v="6277"/>
    <n v="187"/>
    <n v="3224"/>
    <n v="936"/>
    <n v="1412"/>
    <n v="353"/>
    <n v="16"/>
    <n v="493"/>
    <n v="145"/>
    <n v="60"/>
    <n v="7009"/>
    <n v="171"/>
    <n v="3432"/>
    <n v="964"/>
    <n v="1463"/>
    <n v="0.1548009701811956"/>
    <n v="0"/>
    <n v="0.20425407925407926"/>
    <n v="0.17946058091286307"/>
    <n v="7.5871496924128506E-2"/>
    <n v="0.16247700797057021"/>
    <n v="0.46245877751361303"/>
    <n v="2120"/>
  </r>
  <r>
    <x v="5"/>
    <s v="0281-01-000"/>
    <s v="yes"/>
    <x v="2"/>
    <s v="Hennepin"/>
    <s v="Robbinsdale Public School District"/>
    <n v="1066"/>
    <n v="3"/>
    <n v="673"/>
    <n v="181"/>
    <n v="123"/>
    <n v="729"/>
    <n v="1375"/>
    <n v="5.5964993090741592E-2"/>
    <n v="0.10555811454015047"/>
    <n v="1140"/>
    <n v="9.4511689603714144E-2"/>
    <n v="13026"/>
    <n v="12062"/>
    <n v="6099"/>
    <n v="206"/>
    <n v="3378"/>
    <n v="949"/>
    <n v="1430"/>
    <n v="326"/>
    <n v="20"/>
    <n v="525"/>
    <n v="149"/>
    <n v="73"/>
    <n v="6839"/>
    <n v="189"/>
    <n v="3526"/>
    <n v="981"/>
    <n v="1480"/>
    <n v="0.15587074133645271"/>
    <n v="1.5873015873015872E-2"/>
    <n v="0.19086783891094725"/>
    <n v="0.18450560652395515"/>
    <n v="8.3108108108108106E-2"/>
    <n v="0.16152310763089206"/>
    <n v="0.47452938916634652"/>
    <n v="2104"/>
  </r>
  <r>
    <x v="0"/>
    <s v="0728-01-000"/>
    <m/>
    <x v="3"/>
    <s v="Sherburne"/>
    <s v="Elk River Public School District"/>
    <n v="1900"/>
    <n v="0"/>
    <n v="59"/>
    <n v="43"/>
    <n v="39"/>
    <n v="1054"/>
    <n v="1026"/>
    <n v="7.2664598414339879E-2"/>
    <n v="7.0734229576008278E-2"/>
    <n v="794"/>
    <n v="6.0065057871245935E-2"/>
    <n v="14505"/>
    <n v="13219"/>
    <n v="11789"/>
    <n v="254"/>
    <n v="422"/>
    <n v="326"/>
    <n v="428"/>
    <n v="654"/>
    <n v="6"/>
    <n v="29"/>
    <n v="19"/>
    <n v="47"/>
    <n v="13035"/>
    <n v="248"/>
    <n v="452"/>
    <n v="350"/>
    <n v="420"/>
    <n v="0.14576141158419639"/>
    <n v="0"/>
    <n v="0.13053097345132744"/>
    <n v="0.12285714285714286"/>
    <n v="9.285714285714286E-2"/>
    <n v="0.14339882799034814"/>
    <n v="0.10134436401240951"/>
    <n v="2080"/>
  </r>
  <r>
    <x v="17"/>
    <s v="0191-01-000"/>
    <s v="yes"/>
    <x v="2"/>
    <s v="Dakota"/>
    <s v="Burnsville Public School District"/>
    <n v="80"/>
    <n v="0"/>
    <n v="9"/>
    <n v="3"/>
    <n v="0"/>
    <n v="17"/>
    <n v="91"/>
    <n v="1.464759607099776E-3"/>
    <n v="7.840772014475271E-3"/>
    <n v="112"/>
    <n v="9.6468561584840649E-3"/>
    <n v="11606"/>
    <n v="11610"/>
    <n v="9641"/>
    <n v="60"/>
    <n v="843"/>
    <n v="802"/>
    <n v="282"/>
    <n v="96"/>
    <n v="0"/>
    <n v="3"/>
    <n v="3"/>
    <n v="0"/>
    <n v="9625"/>
    <n v="60"/>
    <n v="849"/>
    <n v="802"/>
    <n v="282"/>
    <n v="8.3116883116883117E-3"/>
    <n v="0"/>
    <n v="1.0600706713780919E-2"/>
    <n v="3.740648379052369E-3"/>
    <n v="0"/>
    <n v="9.3055316215750472E-3"/>
    <n v="0.17154415562058875"/>
    <n v="108"/>
  </r>
  <r>
    <x v="16"/>
    <s v="0191-01-000"/>
    <s v="yes"/>
    <x v="2"/>
    <s v="Dakota"/>
    <s v="Burnsville Public School District"/>
    <n v="127"/>
    <n v="0"/>
    <n v="22"/>
    <n v="0"/>
    <n v="0"/>
    <n v="37"/>
    <n v="129"/>
    <n v="3.2067949384642054E-3"/>
    <n v="1.1180447217888715E-2"/>
    <n v="157"/>
    <n v="1.3617833289964437E-2"/>
    <n v="11538"/>
    <n v="11529"/>
    <n v="9394"/>
    <n v="62"/>
    <n v="948"/>
    <n v="802"/>
    <n v="323"/>
    <n v="137"/>
    <n v="0"/>
    <n v="0"/>
    <n v="0"/>
    <n v="0"/>
    <n v="9384"/>
    <n v="62"/>
    <n v="970"/>
    <n v="802"/>
    <n v="323"/>
    <n v="1.3533674339300937E-2"/>
    <n v="0"/>
    <n v="2.268041237113402E-2"/>
    <n v="0"/>
    <n v="0"/>
    <n v="1.4387242156352922E-2"/>
    <n v="0.1868988822459059"/>
    <n v="166"/>
  </r>
  <r>
    <x v="7"/>
    <s v="0281-01-000"/>
    <s v="yes"/>
    <x v="2"/>
    <s v="Hennepin"/>
    <s v="Robbinsdale Public School District"/>
    <n v="1093"/>
    <n v="4"/>
    <n v="628"/>
    <n v="161"/>
    <n v="129"/>
    <n v="752"/>
    <n v="1308"/>
    <n v="5.8047086067155536E-2"/>
    <n v="0.10096487842531841"/>
    <n v="1052"/>
    <n v="8.8055578806394905E-2"/>
    <n v="12955"/>
    <n v="11947"/>
    <n v="6415"/>
    <n v="157"/>
    <n v="3087"/>
    <n v="987"/>
    <n v="1301"/>
    <n v="369"/>
    <n v="9"/>
    <n v="444"/>
    <n v="138"/>
    <n v="62"/>
    <n v="7139"/>
    <n v="152"/>
    <n v="3271"/>
    <n v="1010"/>
    <n v="1368"/>
    <n v="0.15310267544474015"/>
    <n v="2.6315789473684209E-2"/>
    <n v="0.19199021705900338"/>
    <n v="0.15940594059405941"/>
    <n v="9.4298245614035089E-2"/>
    <n v="0.15901196449247396"/>
    <n v="0.44829984544049462"/>
    <n v="2060"/>
  </r>
  <r>
    <x v="18"/>
    <s v="0709-01-000"/>
    <m/>
    <x v="3"/>
    <s v="Saint Louis"/>
    <s v="Duluth Public School District"/>
    <n v="1769"/>
    <n v="58"/>
    <n v="106"/>
    <n v="30"/>
    <n v="43"/>
    <n v="1448"/>
    <n v="570"/>
    <n v="0.13111191597247374"/>
    <n v="5.1611734878667152E-2"/>
    <n v="88"/>
    <n v="9.6554750932631109E-3"/>
    <n v="11044"/>
    <n v="9114"/>
    <n v="7482"/>
    <n v="528"/>
    <n v="702"/>
    <n v="234"/>
    <n v="168"/>
    <n v="76"/>
    <n v="0"/>
    <n v="0"/>
    <n v="0"/>
    <n v="0"/>
    <n v="9175"/>
    <n v="586"/>
    <n v="808"/>
    <n v="264"/>
    <n v="211"/>
    <n v="0.19280653950953677"/>
    <n v="9.8976109215017066E-2"/>
    <n v="0.13118811881188119"/>
    <n v="0.11363636363636363"/>
    <n v="0.20379146919431279"/>
    <n v="0.1827236508511409"/>
    <n v="0.16923216226005069"/>
    <n v="2018"/>
  </r>
  <r>
    <x v="4"/>
    <s v="0709-01-000"/>
    <m/>
    <x v="3"/>
    <s v="Saint Louis"/>
    <s v="Duluth Public School District"/>
    <n v="1706"/>
    <n v="80"/>
    <n v="119"/>
    <n v="34"/>
    <n v="50"/>
    <n v="1439"/>
    <n v="565"/>
    <n v="0.13198202329634046"/>
    <n v="5.1820599834907825E-2"/>
    <n v="121"/>
    <n v="1.3414634146341463E-2"/>
    <n v="10903"/>
    <n v="9020"/>
    <n v="7315"/>
    <n v="552"/>
    <n v="746"/>
    <n v="225"/>
    <n v="182"/>
    <n v="100"/>
    <n v="0"/>
    <n v="0"/>
    <n v="0"/>
    <n v="0"/>
    <n v="8921"/>
    <n v="632"/>
    <n v="865"/>
    <n v="259"/>
    <n v="232"/>
    <n v="0.19123416657325412"/>
    <n v="0.12658227848101267"/>
    <n v="0.1375722543352601"/>
    <n v="0.13127413127413126"/>
    <n v="0.21551724137931033"/>
    <n v="0.18380262313124829"/>
    <n v="0.18223485195709965"/>
    <n v="2004"/>
  </r>
  <r>
    <x v="9"/>
    <s v="0279-01-000"/>
    <s v="yes"/>
    <x v="2"/>
    <s v="Hennepin"/>
    <s v="Osseo Public School District"/>
    <n v="729"/>
    <n v="7"/>
    <n v="801"/>
    <n v="371"/>
    <n v="51"/>
    <n v="912"/>
    <n v="1088"/>
    <n v="3.9495907496427181E-2"/>
    <n v="4.7117924732579794E-2"/>
    <n v="768"/>
    <n v="3.5134269637220369E-2"/>
    <n v="23091"/>
    <n v="21859"/>
    <n v="12501"/>
    <n v="147"/>
    <n v="4946"/>
    <n v="2935"/>
    <n v="1330"/>
    <n v="339"/>
    <n v="0"/>
    <n v="250"/>
    <n v="74"/>
    <n v="50"/>
    <n v="12891"/>
    <n v="154"/>
    <n v="5497"/>
    <n v="3232"/>
    <n v="1331"/>
    <n v="5.6551082150337446E-2"/>
    <n v="4.5454545454545456E-2"/>
    <n v="0.14571584500636711"/>
    <n v="0.11478960396039604"/>
    <n v="3.8317054845980462E-2"/>
    <n v="8.6613832229006982E-2"/>
    <n v="0.44206881627353389"/>
    <n v="2000"/>
  </r>
  <r>
    <x v="2"/>
    <s v="0742-01-000"/>
    <m/>
    <x v="3"/>
    <s v="Stearns"/>
    <s v="St. Cloud Public School District"/>
    <n v="1597"/>
    <n v="14"/>
    <n v="265"/>
    <n v="30"/>
    <n v="48"/>
    <n v="635"/>
    <n v="1358"/>
    <n v="5.2784704904405649E-2"/>
    <n v="0.11288445552784705"/>
    <n v="240"/>
    <n v="2.3353118614381628E-2"/>
    <n v="12030"/>
    <n v="10277"/>
    <n v="6148"/>
    <n v="145"/>
    <n v="2938"/>
    <n v="456"/>
    <n v="590"/>
    <n v="176"/>
    <n v="3"/>
    <n v="14"/>
    <n v="6"/>
    <n v="4"/>
    <n v="7569"/>
    <n v="156"/>
    <n v="3189"/>
    <n v="480"/>
    <n v="634"/>
    <n v="0.21099220504690183"/>
    <n v="8.9743589743589744E-2"/>
    <n v="8.3098149890247733E-2"/>
    <n v="6.25E-2"/>
    <n v="7.5709779179810727E-2"/>
    <n v="0.16566916043225272"/>
    <n v="0.37071832391087461"/>
    <n v="1993"/>
  </r>
  <r>
    <x v="0"/>
    <s v="0831-01-000"/>
    <s v="yes"/>
    <x v="2"/>
    <s v="Washington"/>
    <s v="Forest Lake Public School District"/>
    <n v="1718"/>
    <n v="17"/>
    <n v="46"/>
    <n v="75"/>
    <n v="79"/>
    <n v="1060"/>
    <n v="906"/>
    <n v="0.13723459347488348"/>
    <n v="0.11729673744174003"/>
    <n v="620"/>
    <n v="9.720915647538414E-2"/>
    <n v="7724"/>
    <n v="6378"/>
    <n v="5766"/>
    <n v="58"/>
    <n v="168"/>
    <n v="232"/>
    <n v="154"/>
    <n v="566"/>
    <n v="3"/>
    <n v="13"/>
    <n v="4"/>
    <n v="12"/>
    <n v="6918"/>
    <n v="72"/>
    <n v="201"/>
    <n v="303"/>
    <n v="221"/>
    <n v="0.24833766984677652"/>
    <n v="0.2361111111111111"/>
    <n v="0.22885572139303484"/>
    <n v="0.24752475247524752"/>
    <n v="0.3574660633484163"/>
    <n v="0.2545313309166235"/>
    <n v="0.1033052495139339"/>
    <n v="1966"/>
  </r>
  <r>
    <x v="5"/>
    <s v="0709-01-000"/>
    <m/>
    <x v="3"/>
    <s v="Saint Louis"/>
    <s v="Duluth Public School District"/>
    <n v="1655"/>
    <n v="85"/>
    <n v="121"/>
    <n v="30"/>
    <n v="48"/>
    <n v="1400"/>
    <n v="554"/>
    <n v="0.1272264631043257"/>
    <n v="5.0345328971283167E-2"/>
    <n v="93"/>
    <n v="1.0171716066936454E-2"/>
    <n v="11004"/>
    <n v="9143"/>
    <n v="7431"/>
    <n v="550"/>
    <n v="758"/>
    <n v="223"/>
    <n v="181"/>
    <n v="75"/>
    <n v="0"/>
    <n v="0"/>
    <n v="0"/>
    <n v="0"/>
    <n v="9011"/>
    <n v="635"/>
    <n v="879"/>
    <n v="253"/>
    <n v="229"/>
    <n v="0.18366441016535345"/>
    <n v="0.13385826771653545"/>
    <n v="0.13765642775881684"/>
    <n v="0.11857707509881422"/>
    <n v="0.20960698689956331"/>
    <n v="0.17757179207560886"/>
    <n v="0.1813391478150268"/>
    <n v="1954"/>
  </r>
  <r>
    <x v="8"/>
    <s v="0281-01-000"/>
    <s v="yes"/>
    <x v="2"/>
    <s v="Hennepin"/>
    <s v="Robbinsdale Public School District"/>
    <n v="913"/>
    <n v="11"/>
    <n v="507"/>
    <n v="408"/>
    <n v="71"/>
    <n v="863"/>
    <n v="1077"/>
    <n v="6.4901857561856055E-2"/>
    <n v="8.0995713318793711E-2"/>
    <n v="1169"/>
    <n v="9.3325882165096602E-2"/>
    <n v="13297"/>
    <n v="12526"/>
    <n v="6765"/>
    <n v="157"/>
    <n v="3328"/>
    <n v="1012"/>
    <n v="1264"/>
    <n v="425"/>
    <n v="17"/>
    <n v="514"/>
    <n v="110"/>
    <n v="63"/>
    <n v="7253"/>
    <n v="151"/>
    <n v="3321"/>
    <n v="1310"/>
    <n v="1272"/>
    <n v="0.1258789466427685"/>
    <n v="7.2847682119205295E-2"/>
    <n v="0.15266485998193316"/>
    <n v="0.31145038167938932"/>
    <n v="5.5817610062893083E-2"/>
    <n v="0.14589757088064975"/>
    <n v="0.45494852333358382"/>
    <n v="1940"/>
  </r>
  <r>
    <x v="1"/>
    <s v="0622-01-000"/>
    <s v="yes"/>
    <x v="2"/>
    <s v="Ramsey"/>
    <s v="North St Paul-Maplewood Oakdale Public School District"/>
    <n v="1044"/>
    <n v="12"/>
    <n v="319"/>
    <n v="355"/>
    <n v="164"/>
    <n v="609"/>
    <n v="1324"/>
    <n v="5.4152587586697491E-2"/>
    <n v="0.11773074871065267"/>
    <n v="1222"/>
    <n v="0.11599430469862364"/>
    <n v="11246"/>
    <n v="10535"/>
    <n v="4912"/>
    <n v="251"/>
    <n v="2099"/>
    <n v="2053"/>
    <n v="1220"/>
    <n v="543"/>
    <n v="23"/>
    <n v="226"/>
    <n v="209"/>
    <n v="191"/>
    <n v="5413"/>
    <n v="240"/>
    <n v="2192"/>
    <n v="2199"/>
    <n v="1193"/>
    <n v="0.19286901902826528"/>
    <n v="0.05"/>
    <n v="0.14552919708029197"/>
    <n v="0.16143701682582992"/>
    <n v="0.13746856663872589"/>
    <n v="0.17188333629735017"/>
    <n v="0.51828779923467116"/>
    <n v="1933"/>
  </r>
  <r>
    <x v="1"/>
    <s v="0728-01-000"/>
    <m/>
    <x v="3"/>
    <s v="Sherburne"/>
    <s v="Elk River Public School District"/>
    <n v="1736"/>
    <n v="8"/>
    <n v="53"/>
    <n v="36"/>
    <n v="34"/>
    <n v="1040"/>
    <n v="872"/>
    <n v="7.2798544029119422E-2"/>
    <n v="6.1038779224415508E-2"/>
    <n v="762"/>
    <n v="5.8008526187576126E-2"/>
    <n v="14286"/>
    <n v="13136"/>
    <n v="11729"/>
    <n v="267"/>
    <n v="399"/>
    <n v="339"/>
    <n v="402"/>
    <n v="616"/>
    <n v="12"/>
    <n v="27"/>
    <n v="20"/>
    <n v="40"/>
    <n v="12849"/>
    <n v="263"/>
    <n v="425"/>
    <n v="355"/>
    <n v="396"/>
    <n v="0.13510779048953225"/>
    <n v="3.0418250950570342E-2"/>
    <n v="0.12470588235294118"/>
    <n v="0.10140845070422536"/>
    <n v="8.5858585858585856E-2"/>
    <n v="0.13383732325353492"/>
    <n v="0.10071388577827547"/>
    <n v="1912"/>
  </r>
  <r>
    <x v="10"/>
    <s v="0011-01-000"/>
    <s v="yes"/>
    <x v="2"/>
    <s v="Anoka"/>
    <s v="Anoka-Hennepin Public School District"/>
    <n v="1379"/>
    <n v="21"/>
    <n v="310"/>
    <n v="112"/>
    <n v="49"/>
    <n v="872"/>
    <n v="1034"/>
    <n v="2.0195937651990643E-2"/>
    <n v="2.3947935243300831E-2"/>
    <n v="39"/>
    <n v="9.44081336238199E-4"/>
    <n v="43177"/>
    <n v="41310"/>
    <n v="33775"/>
    <n v="502"/>
    <n v="3224"/>
    <n v="2550"/>
    <n v="1259"/>
    <n v="25"/>
    <n v="0"/>
    <n v="3"/>
    <n v="0"/>
    <n v="0"/>
    <n v="35129"/>
    <n v="523"/>
    <n v="3531"/>
    <n v="2662"/>
    <n v="1308"/>
    <n v="3.9255316120584131E-2"/>
    <n v="4.0152963671128104E-2"/>
    <n v="8.7793826111583123E-2"/>
    <n v="4.2073628850488355E-2"/>
    <n v="3.746177370030581E-2"/>
    <n v="4.4143872895291474E-2"/>
    <n v="0.18594303988135238"/>
    <n v="1906"/>
  </r>
  <r>
    <x v="7"/>
    <s v="0709-01-000"/>
    <m/>
    <x v="3"/>
    <s v="Saint Louis"/>
    <s v="Duluth Public School District"/>
    <n v="1556"/>
    <n v="57"/>
    <n v="105"/>
    <n v="21"/>
    <n v="34"/>
    <n v="1313"/>
    <n v="532"/>
    <n v="0.11688774147600819"/>
    <n v="4.736045579987537E-2"/>
    <n v="118"/>
    <n v="1.2413212707763518E-2"/>
    <n v="11233"/>
    <n v="9506"/>
    <n v="7852"/>
    <n v="543"/>
    <n v="716"/>
    <n v="223"/>
    <n v="172"/>
    <n v="101"/>
    <n v="3"/>
    <n v="3"/>
    <n v="0"/>
    <n v="0"/>
    <n v="9307"/>
    <n v="597"/>
    <n v="818"/>
    <n v="244"/>
    <n v="206"/>
    <n v="0.16718598904050713"/>
    <n v="9.5477386934673364E-2"/>
    <n v="0.12836185819070906"/>
    <n v="8.6065573770491802E-2"/>
    <n v="0.1650485436893204"/>
    <n v="0.16424819727588358"/>
    <n v="0.16693519513068386"/>
    <n v="1845"/>
  </r>
  <r>
    <x v="1"/>
    <s v="0831-01-000"/>
    <s v="yes"/>
    <x v="2"/>
    <s v="Washington"/>
    <s v="Forest Lake Public School District"/>
    <n v="1626"/>
    <n v="15"/>
    <n v="31"/>
    <n v="62"/>
    <n v="77"/>
    <n v="959"/>
    <n v="881"/>
    <n v="0.12264995523724262"/>
    <n v="0.1126742550198235"/>
    <n v="616"/>
    <n v="9.34040940106141E-2"/>
    <n v="7819"/>
    <n v="6595"/>
    <n v="5987"/>
    <n v="68"/>
    <n v="148"/>
    <n v="225"/>
    <n v="167"/>
    <n v="567"/>
    <n v="0"/>
    <n v="10"/>
    <n v="5"/>
    <n v="12"/>
    <n v="7046"/>
    <n v="83"/>
    <n v="169"/>
    <n v="282"/>
    <n v="232"/>
    <n v="0.23076923076923078"/>
    <n v="0.18072289156626506"/>
    <n v="0.18343195266272189"/>
    <n v="0.21985815602836881"/>
    <n v="0.33189655172413796"/>
    <n v="0.23532421025706612"/>
    <n v="9.8054275473630312E-2"/>
    <n v="1840"/>
  </r>
  <r>
    <x v="0"/>
    <s v="0535-01-000"/>
    <m/>
    <x v="3"/>
    <s v="Olmsted"/>
    <s v="Rochester Public School District"/>
    <n v="1269"/>
    <n v="0"/>
    <n v="470"/>
    <n v="41"/>
    <n v="28"/>
    <n v="630"/>
    <n v="1196"/>
    <n v="3.3129995793016405E-2"/>
    <n v="6.289440471182163E-2"/>
    <n v="268"/>
    <n v="1.5351128422499714E-2"/>
    <n v="19016"/>
    <n v="17458"/>
    <n v="10954"/>
    <n v="147"/>
    <n v="2603"/>
    <n v="2038"/>
    <n v="1716"/>
    <n v="206"/>
    <n v="0"/>
    <n v="8"/>
    <n v="8"/>
    <n v="13"/>
    <n v="12017"/>
    <n v="147"/>
    <n v="3065"/>
    <n v="2071"/>
    <n v="1731"/>
    <n v="0.10560039943413498"/>
    <n v="0"/>
    <n v="0.15334420880913541"/>
    <n v="1.9797199420569771E-2"/>
    <n v="1.6175621028307337E-2"/>
    <n v="9.6024400504838042E-2"/>
    <n v="0.36855656560348904"/>
    <n v="1826"/>
  </r>
  <r>
    <x v="0"/>
    <s v="0270-01-000"/>
    <s v="yes"/>
    <x v="2"/>
    <s v="Hennepin"/>
    <s v="Hopkins Public School District"/>
    <n v="1343"/>
    <n v="8"/>
    <n v="200"/>
    <n v="123"/>
    <n v="101"/>
    <n v="396"/>
    <n v="1402"/>
    <n v="5.6547194059688707E-2"/>
    <n v="0.20019991432243325"/>
    <n v="1615"/>
    <n v="0.23680351906158359"/>
    <n v="7003"/>
    <n v="6820"/>
    <n v="3849"/>
    <n v="47"/>
    <n v="1722"/>
    <n v="559"/>
    <n v="643"/>
    <n v="816"/>
    <n v="5"/>
    <n v="435"/>
    <n v="220"/>
    <n v="87"/>
    <n v="4376"/>
    <n v="50"/>
    <n v="1487"/>
    <n v="462"/>
    <n v="657"/>
    <n v="0.30690127970749542"/>
    <n v="0.16"/>
    <n v="0.13449899125756556"/>
    <n v="0.26623376623376621"/>
    <n v="0.15372907153729071"/>
    <n v="0.25674710838212195"/>
    <n v="0.37770193401592717"/>
    <n v="1798"/>
  </r>
  <r>
    <x v="15"/>
    <s v="0191-01-000"/>
    <s v="yes"/>
    <x v="2"/>
    <s v="Dakota"/>
    <s v="Burnsville Public School District"/>
    <n v="100"/>
    <n v="0"/>
    <n v="22"/>
    <n v="0"/>
    <n v="0"/>
    <n v="12"/>
    <n v="135"/>
    <n v="1.0383317469931643E-3"/>
    <n v="1.1681232153673098E-2"/>
    <n v="183"/>
    <n v="1.5785387733977401E-2"/>
    <n v="11557"/>
    <n v="11593"/>
    <n v="9189"/>
    <n v="66"/>
    <n v="1136"/>
    <n v="829"/>
    <n v="373"/>
    <n v="154"/>
    <n v="0"/>
    <n v="6"/>
    <n v="3"/>
    <n v="0"/>
    <n v="9135"/>
    <n v="66"/>
    <n v="1152"/>
    <n v="826"/>
    <n v="373"/>
    <n v="1.0946907498631636E-2"/>
    <n v="0"/>
    <n v="1.9097222222222224E-2"/>
    <n v="0"/>
    <n v="0"/>
    <n v="1.2719563900666263E-2"/>
    <n v="0.20922783933518005"/>
    <n v="147"/>
  </r>
  <r>
    <x v="2"/>
    <s v="0622-01-000"/>
    <s v="yes"/>
    <x v="2"/>
    <s v="Ramsey"/>
    <s v="North St Paul-Maplewood Oakdale Public School District"/>
    <n v="988"/>
    <n v="15"/>
    <n v="289"/>
    <n v="323"/>
    <n v="133"/>
    <n v="521"/>
    <n v="1269"/>
    <n v="4.604100388829975E-2"/>
    <n v="0.11214209968186638"/>
    <n v="1077"/>
    <n v="0.10157502593605583"/>
    <n v="11316"/>
    <n v="10603"/>
    <n v="5257"/>
    <n v="278"/>
    <n v="1981"/>
    <n v="1948"/>
    <n v="1139"/>
    <n v="505"/>
    <n v="24"/>
    <n v="180"/>
    <n v="181"/>
    <n v="160"/>
    <n v="5740"/>
    <n v="269"/>
    <n v="2090"/>
    <n v="2090"/>
    <n v="1112"/>
    <n v="0.17212543554006968"/>
    <n v="5.5762081784386616E-2"/>
    <n v="0.1382775119617225"/>
    <n v="0.15454545454545454"/>
    <n v="0.1196043165467626"/>
    <n v="0.15818310357016613"/>
    <n v="0.49208034687195823"/>
    <n v="1790"/>
  </r>
  <r>
    <x v="2"/>
    <s v="0728-01-000"/>
    <m/>
    <x v="3"/>
    <s v="Sherburne"/>
    <s v="Elk River Public School District"/>
    <n v="1618"/>
    <n v="3"/>
    <n v="34"/>
    <n v="28"/>
    <n v="41"/>
    <n v="990"/>
    <n v="768"/>
    <n v="7.0217745939428325E-2"/>
    <n v="5.4471948365132278E-2"/>
    <n v="735"/>
    <n v="5.6209850107066382E-2"/>
    <n v="14099"/>
    <n v="13076"/>
    <n v="11798"/>
    <n v="142"/>
    <n v="386"/>
    <n v="352"/>
    <n v="398"/>
    <n v="618"/>
    <n v="0"/>
    <n v="21"/>
    <n v="27"/>
    <n v="32"/>
    <n v="12798"/>
    <n v="145"/>
    <n v="399"/>
    <n v="353"/>
    <n v="407"/>
    <n v="0.12642600406313487"/>
    <n v="2.0689655172413793E-2"/>
    <n v="8.5213032581453629E-2"/>
    <n v="7.9320113314447591E-2"/>
    <n v="0.10073710073710074"/>
    <n v="0.1246896943045606"/>
    <n v="9.2469153311587005E-2"/>
    <n v="1758"/>
  </r>
  <r>
    <x v="1"/>
    <s v="0535-01-000"/>
    <m/>
    <x v="3"/>
    <s v="Olmsted"/>
    <s v="Rochester Public School District"/>
    <n v="1183"/>
    <n v="6"/>
    <n v="432"/>
    <n v="31"/>
    <n v="33"/>
    <n v="571"/>
    <n v="1140"/>
    <n v="3.0416023011772226E-2"/>
    <n v="6.0725510041016353E-2"/>
    <n v="241"/>
    <n v="1.3928220539790788E-2"/>
    <n v="18773"/>
    <n v="17303"/>
    <n v="11031"/>
    <n v="96"/>
    <n v="2499"/>
    <n v="2037"/>
    <n v="1640"/>
    <n v="190"/>
    <n v="0"/>
    <n v="4"/>
    <n v="6"/>
    <n v="8"/>
    <n v="12024"/>
    <n v="102"/>
    <n v="2927"/>
    <n v="2062"/>
    <n v="1665"/>
    <n v="9.8386560212907523E-2"/>
    <n v="5.8823529411764705E-2"/>
    <n v="0.1475913905022207"/>
    <n v="1.5033947623666343E-2"/>
    <n v="1.9819819819819819E-2"/>
    <n v="9.1141533052788576E-2"/>
    <n v="0.35974440894568688"/>
    <n v="1711"/>
  </r>
  <r>
    <x v="2"/>
    <s v="0831-01-000"/>
    <s v="yes"/>
    <x v="2"/>
    <s v="Washington"/>
    <s v="Forest Lake Public School District"/>
    <n v="1493"/>
    <n v="13"/>
    <n v="28"/>
    <n v="44"/>
    <n v="76"/>
    <n v="849"/>
    <n v="841"/>
    <n v="0.10905587668593449"/>
    <n v="0.10802825947334618"/>
    <n v="621"/>
    <n v="9.2465753424657529E-2"/>
    <n v="7785"/>
    <n v="6716"/>
    <n v="6163"/>
    <n v="60"/>
    <n v="122"/>
    <n v="209"/>
    <n v="162"/>
    <n v="570"/>
    <n v="0"/>
    <n v="3"/>
    <n v="5"/>
    <n v="15"/>
    <n v="7086"/>
    <n v="73"/>
    <n v="147"/>
    <n v="248"/>
    <n v="223"/>
    <n v="0.21069714930849562"/>
    <n v="0.17808219178082191"/>
    <n v="0.19047619047619047"/>
    <n v="0.17741935483870969"/>
    <n v="0.34080717488789236"/>
    <n v="0.21708413615928068"/>
    <n v="8.8851742317088853E-2"/>
    <n v="1690"/>
  </r>
  <r>
    <x v="3"/>
    <s v="0622-01-000"/>
    <s v="yes"/>
    <x v="2"/>
    <s v="Ramsey"/>
    <s v="North St Paul-Maplewood Oakdale Public School District"/>
    <n v="886"/>
    <n v="17"/>
    <n v="313"/>
    <n v="299"/>
    <n v="109"/>
    <n v="416"/>
    <n v="1245"/>
    <n v="3.7229282262394844E-2"/>
    <n v="0.1114193663862538"/>
    <n v="1087"/>
    <n v="0.10254716981132075"/>
    <n v="11174"/>
    <n v="10600"/>
    <n v="5613"/>
    <n v="219"/>
    <n v="1886"/>
    <n v="1824"/>
    <n v="1058"/>
    <n v="521"/>
    <n v="16"/>
    <n v="160"/>
    <n v="200"/>
    <n v="156"/>
    <n v="5978"/>
    <n v="220"/>
    <n v="2039"/>
    <n v="1923"/>
    <n v="1011"/>
    <n v="0.14821010371361659"/>
    <n v="7.7272727272727271E-2"/>
    <n v="0.1535066208925944"/>
    <n v="0.15548621944877794"/>
    <n v="0.10781404549950543"/>
    <n v="0.14864864864864863"/>
    <n v="0.46486438098648286"/>
    <n v="1661"/>
  </r>
  <r>
    <x v="3"/>
    <s v="0728-01-000"/>
    <m/>
    <x v="3"/>
    <s v="Sherburne"/>
    <s v="Elk River Public School District"/>
    <n v="1516"/>
    <n v="3"/>
    <n v="27"/>
    <n v="30"/>
    <n v="40"/>
    <n v="965"/>
    <n v="687"/>
    <n v="6.8702833546917266E-2"/>
    <n v="4.8910721913712089E-2"/>
    <n v="729"/>
    <n v="5.5551322106225709E-2"/>
    <n v="14046"/>
    <n v="13123"/>
    <n v="11886"/>
    <n v="143"/>
    <n v="374"/>
    <n v="329"/>
    <n v="391"/>
    <n v="642"/>
    <n v="0"/>
    <n v="10"/>
    <n v="18"/>
    <n v="23"/>
    <n v="12760"/>
    <n v="146"/>
    <n v="391"/>
    <n v="341"/>
    <n v="408"/>
    <n v="0.11880877742946709"/>
    <n v="2.0547945205479451E-2"/>
    <n v="6.9053708439897693E-2"/>
    <n v="8.797653958944282E-2"/>
    <n v="9.8039215686274508E-2"/>
    <n v="0.11761355546062935"/>
    <n v="9.1556314965114627E-2"/>
    <n v="1652"/>
  </r>
  <r>
    <x v="11"/>
    <s v="0011-01-000"/>
    <s v="yes"/>
    <x v="2"/>
    <s v="Anoka"/>
    <s v="Anoka-Hennepin Public School District"/>
    <n v="1269"/>
    <n v="13"/>
    <n v="203"/>
    <n v="74"/>
    <n v="56"/>
    <n v="735"/>
    <n v="917"/>
    <n v="1.7015464394851375E-2"/>
    <n v="2.1228817483100286E-2"/>
    <n v="52"/>
    <n v="1.2501202038657563E-3"/>
    <n v="43196"/>
    <n v="41596"/>
    <n v="34622"/>
    <n v="525"/>
    <n v="2797"/>
    <n v="2526"/>
    <n v="1126"/>
    <n v="27"/>
    <n v="0"/>
    <n v="15"/>
    <n v="0"/>
    <n v="0"/>
    <n v="35864"/>
    <n v="538"/>
    <n v="2985"/>
    <n v="2600"/>
    <n v="1182"/>
    <n v="3.5383671648449702E-2"/>
    <n v="2.4163568773234202E-2"/>
    <n v="6.8006700167504194E-2"/>
    <n v="2.8461538461538462E-2"/>
    <n v="4.7377326565143825E-2"/>
    <n v="3.8244281877951661E-2"/>
    <n v="0.16921865227362229"/>
    <n v="1652"/>
  </r>
  <r>
    <x v="3"/>
    <s v="0742-01-000"/>
    <m/>
    <x v="3"/>
    <s v="Stearns"/>
    <s v="St. Cloud Public School District"/>
    <n v="1423"/>
    <n v="12"/>
    <n v="106"/>
    <n v="25"/>
    <n v="38"/>
    <n v="448"/>
    <n v="1198"/>
    <n v="3.9140311025685832E-2"/>
    <n v="0.10466538528743666"/>
    <n v="233"/>
    <n v="2.3223362902422006E-2"/>
    <n v="11446"/>
    <n v="10033"/>
    <n v="6371"/>
    <n v="151"/>
    <n v="2480"/>
    <n v="468"/>
    <n v="563"/>
    <n v="171"/>
    <n v="0"/>
    <n v="16"/>
    <n v="0"/>
    <n v="5"/>
    <n v="7623"/>
    <n v="163"/>
    <n v="2570"/>
    <n v="493"/>
    <n v="596"/>
    <n v="0.18667191394464122"/>
    <n v="7.3619631901840496E-2"/>
    <n v="4.1245136186770427E-2"/>
    <n v="5.0709939148073022E-2"/>
    <n v="6.3758389261744972E-2"/>
    <n v="0.14380569631312248"/>
    <n v="0.33394495412844039"/>
    <n v="1646"/>
  </r>
  <r>
    <x v="10"/>
    <s v="0279-01-000"/>
    <s v="yes"/>
    <x v="2"/>
    <s v="Hennepin"/>
    <s v="Osseo Public School District"/>
    <n v="696"/>
    <n v="10"/>
    <n v="635"/>
    <n v="182"/>
    <n v="61"/>
    <n v="595"/>
    <n v="1031"/>
    <n v="2.5851581508515815E-2"/>
    <n v="4.4794925269377825E-2"/>
    <n v="681"/>
    <n v="3.0854968057632187E-2"/>
    <n v="23016"/>
    <n v="22071"/>
    <n v="12914"/>
    <n v="155"/>
    <n v="4838"/>
    <n v="2951"/>
    <n v="1213"/>
    <n v="317"/>
    <n v="6"/>
    <n v="216"/>
    <n v="59"/>
    <n v="34"/>
    <n v="13293"/>
    <n v="159"/>
    <n v="5257"/>
    <n v="3074"/>
    <n v="1240"/>
    <n v="5.2358384111938612E-2"/>
    <n v="6.2893081761006289E-2"/>
    <n v="0.12079132585124595"/>
    <n v="5.9206245933636957E-2"/>
    <n v="4.9193548387096775E-2"/>
    <n v="7.0646506777893636E-2"/>
    <n v="0.42262085740346611"/>
    <n v="1626"/>
  </r>
  <r>
    <x v="1"/>
    <s v="0834-01-000"/>
    <s v="yes"/>
    <x v="2"/>
    <s v="Washington"/>
    <s v="Stillwater Area Public School Dist."/>
    <n v="1353"/>
    <n v="3"/>
    <n v="76"/>
    <n v="97"/>
    <n v="62"/>
    <n v="1124"/>
    <n v="488"/>
    <n v="0.1187282137952889"/>
    <n v="5.1547480722509774E-2"/>
    <n v="321"/>
    <n v="3.9261252446183954E-2"/>
    <n v="9467"/>
    <n v="8176"/>
    <n v="6943"/>
    <n v="71"/>
    <n v="408"/>
    <n v="445"/>
    <n v="309"/>
    <n v="249"/>
    <n v="0"/>
    <n v="9"/>
    <n v="31"/>
    <n v="10"/>
    <n v="8047"/>
    <n v="74"/>
    <n v="475"/>
    <n v="511"/>
    <n v="361"/>
    <n v="0.16813719398533614"/>
    <n v="4.0540540540540543E-2"/>
    <n v="0.16"/>
    <n v="0.18982387475538159"/>
    <n v="0.17174515235457063"/>
    <n v="0.17027569451779867"/>
    <n v="0.15008449514152936"/>
    <n v="1612"/>
  </r>
  <r>
    <x v="1"/>
    <s v="0270-01-000"/>
    <s v="yes"/>
    <x v="2"/>
    <s v="Hennepin"/>
    <s v="Hopkins Public School District"/>
    <n v="1231"/>
    <n v="13"/>
    <n v="174"/>
    <n v="84"/>
    <n v="76"/>
    <n v="311"/>
    <n v="1300"/>
    <n v="4.4270462633451954E-2"/>
    <n v="0.18505338078291814"/>
    <n v="1544"/>
    <n v="0.22190284564530038"/>
    <n v="7025"/>
    <n v="6958"/>
    <n v="3972"/>
    <n v="52"/>
    <n v="1692"/>
    <n v="555"/>
    <n v="687"/>
    <n v="795"/>
    <n v="4"/>
    <n v="421"/>
    <n v="211"/>
    <n v="78"/>
    <n v="4408"/>
    <n v="61"/>
    <n v="1445"/>
    <n v="428"/>
    <n v="685"/>
    <n v="0.27926497277676948"/>
    <n v="0.21311475409836064"/>
    <n v="0.12041522491349481"/>
    <n v="0.19626168224299065"/>
    <n v="0.11094890510948906"/>
    <n v="0.22932384341637008"/>
    <n v="0.37270527963569089"/>
    <n v="1611"/>
  </r>
  <r>
    <x v="2"/>
    <s v="0834-01-000"/>
    <s v="yes"/>
    <x v="2"/>
    <s v="Washington"/>
    <s v="Stillwater Area Public School Dist."/>
    <n v="1362"/>
    <n v="0"/>
    <n v="62"/>
    <n v="99"/>
    <n v="47"/>
    <n v="1080"/>
    <n v="512"/>
    <n v="0.11349306431273644"/>
    <n v="5.380411937788987E-2"/>
    <n v="305"/>
    <n v="3.7064041803378293E-2"/>
    <n v="9516"/>
    <n v="8229"/>
    <n v="7094"/>
    <n v="60"/>
    <n v="366"/>
    <n v="427"/>
    <n v="282"/>
    <n v="253"/>
    <n v="3"/>
    <n v="10"/>
    <n v="21"/>
    <n v="7"/>
    <n v="8203"/>
    <n v="57"/>
    <n v="418"/>
    <n v="505"/>
    <n v="322"/>
    <n v="0.1660368157990979"/>
    <n v="0"/>
    <n v="0.14832535885167464"/>
    <n v="0.19603960396039605"/>
    <n v="0.14596273291925466"/>
    <n v="0.16729718369062629"/>
    <n v="0.13698053655970541"/>
    <n v="1592"/>
  </r>
  <r>
    <x v="14"/>
    <s v="0191-01-000"/>
    <s v="yes"/>
    <x v="2"/>
    <s v="Dakota"/>
    <s v="Burnsville Public School District"/>
    <n v="109"/>
    <n v="0"/>
    <n v="13"/>
    <n v="10"/>
    <n v="0"/>
    <n v="22"/>
    <n v="132"/>
    <n v="1.9373018668545263E-3"/>
    <n v="1.1623811201127158E-2"/>
    <n v="184"/>
    <n v="1.6160196732829792E-2"/>
    <n v="11356"/>
    <n v="11386"/>
    <n v="8861"/>
    <n v="67"/>
    <n v="1225"/>
    <n v="814"/>
    <n v="419"/>
    <n v="163"/>
    <n v="0"/>
    <n v="5"/>
    <n v="0"/>
    <n v="0"/>
    <n v="8807"/>
    <n v="67"/>
    <n v="1233"/>
    <n v="824"/>
    <n v="419"/>
    <n v="1.237651867832406E-2"/>
    <n v="0"/>
    <n v="1.0543390105433901E-2"/>
    <n v="1.2135922330097087E-2"/>
    <n v="0"/>
    <n v="1.3561113067981684E-2"/>
    <n v="0.22405286343612335"/>
    <n v="154"/>
  </r>
  <r>
    <x v="3"/>
    <s v="0831-01-000"/>
    <s v="yes"/>
    <x v="2"/>
    <s v="Washington"/>
    <s v="Forest Lake Public School District"/>
    <n v="1427"/>
    <n v="6"/>
    <n v="22"/>
    <n v="31"/>
    <n v="62"/>
    <n v="801"/>
    <n v="785"/>
    <n v="0.10416124837451235"/>
    <n v="0.10208062418725618"/>
    <n v="592"/>
    <n v="8.8410991636798095E-2"/>
    <n v="7690"/>
    <n v="6696"/>
    <n v="6163"/>
    <n v="77"/>
    <n v="97"/>
    <n v="210"/>
    <n v="149"/>
    <n v="550"/>
    <n v="4"/>
    <n v="0"/>
    <n v="3"/>
    <n v="10"/>
    <n v="7040"/>
    <n v="79"/>
    <n v="119"/>
    <n v="238"/>
    <n v="201"/>
    <n v="0.20269886363636364"/>
    <n v="7.5949367088607597E-2"/>
    <n v="0.18487394957983194"/>
    <n v="0.13025210084033614"/>
    <n v="0.30845771144278605"/>
    <n v="0.20624187256176851"/>
    <n v="8.2975120489774651E-2"/>
    <n v="1586"/>
  </r>
  <r>
    <x v="12"/>
    <s v="0011-01-000"/>
    <s v="yes"/>
    <x v="2"/>
    <s v="Anoka"/>
    <s v="Anoka-Hennepin Public School District"/>
    <n v="1243"/>
    <n v="22"/>
    <n v="192"/>
    <n v="64"/>
    <n v="30"/>
    <n v="743"/>
    <n v="838"/>
    <n v="1.7218205413422321E-2"/>
    <n v="1.9419725621060438E-2"/>
    <n v="21"/>
    <n v="5.0490478938257355E-4"/>
    <n v="43152"/>
    <n v="41592"/>
    <n v="35462"/>
    <n v="565"/>
    <n v="2346"/>
    <n v="2264"/>
    <n v="955"/>
    <n v="17"/>
    <n v="0"/>
    <n v="0"/>
    <n v="0"/>
    <n v="0"/>
    <n v="36688"/>
    <n v="587"/>
    <n v="2538"/>
    <n v="2328"/>
    <n v="985"/>
    <n v="3.3880287832533801E-2"/>
    <n v="3.7478705281090291E-2"/>
    <n v="7.5650118203309691E-2"/>
    <n v="2.7491408934707903E-2"/>
    <n v="3.0456852791878174E-2"/>
    <n v="3.6637931034482762E-2"/>
    <n v="0.14928349487548115"/>
    <n v="1581"/>
  </r>
  <r>
    <x v="2"/>
    <s v="0270-01-000"/>
    <s v="yes"/>
    <x v="2"/>
    <s v="Hennepin"/>
    <s v="Hopkins Public School District"/>
    <n v="1244"/>
    <n v="7"/>
    <n v="127"/>
    <n v="91"/>
    <n v="80"/>
    <n v="304"/>
    <n v="1266"/>
    <n v="4.3472043472043469E-2"/>
    <n v="0.18103818103818103"/>
    <n v="1505"/>
    <n v="0.21723441108545036"/>
    <n v="6993"/>
    <n v="6928"/>
    <n v="4022"/>
    <n v="54"/>
    <n v="1615"/>
    <n v="546"/>
    <n v="691"/>
    <n v="776"/>
    <n v="3"/>
    <n v="413"/>
    <n v="197"/>
    <n v="64"/>
    <n v="4490"/>
    <n v="58"/>
    <n v="1329"/>
    <n v="440"/>
    <n v="707"/>
    <n v="0.27706013363028953"/>
    <n v="0.1206896551724138"/>
    <n v="9.556057185854025E-2"/>
    <n v="0.20681818181818182"/>
    <n v="0.11315417256011315"/>
    <n v="0.22451022451022451"/>
    <n v="0.36076309794988609"/>
    <n v="1570"/>
  </r>
  <r>
    <x v="3"/>
    <s v="0834-01-000"/>
    <s v="yes"/>
    <x v="2"/>
    <s v="Washington"/>
    <s v="Stillwater Area Public School Dist."/>
    <n v="1349"/>
    <n v="3"/>
    <n v="47"/>
    <n v="99"/>
    <n v="54"/>
    <n v="1045"/>
    <n v="523"/>
    <n v="0.10986122792262405"/>
    <n v="5.4983179142136247E-2"/>
    <n v="289"/>
    <n v="3.5102635734240252E-2"/>
    <n v="9512"/>
    <n v="8233"/>
    <n v="7184"/>
    <n v="66"/>
    <n v="327"/>
    <n v="427"/>
    <n v="229"/>
    <n v="239"/>
    <n v="3"/>
    <n v="14"/>
    <n v="10"/>
    <n v="7"/>
    <n v="8294"/>
    <n v="66"/>
    <n v="360"/>
    <n v="516"/>
    <n v="276"/>
    <n v="0.16264769713045574"/>
    <n v="4.5454545454545456E-2"/>
    <n v="0.13055555555555556"/>
    <n v="0.19186046511627908"/>
    <n v="0.19565217391304349"/>
    <n v="0.16484440706476031"/>
    <n v="0.12804878048780488"/>
    <n v="1568"/>
  </r>
  <r>
    <x v="0"/>
    <s v="0834-01-000"/>
    <s v="yes"/>
    <x v="2"/>
    <s v="Washington"/>
    <s v="Stillwater Area Public School Dist."/>
    <n v="1278"/>
    <n v="3"/>
    <n v="72"/>
    <n v="104"/>
    <n v="64"/>
    <n v="1068"/>
    <n v="487"/>
    <n v="0.11154046997389033"/>
    <n v="5.0861618798955614E-2"/>
    <n v="337"/>
    <n v="4.0325475649156395E-2"/>
    <n v="9575"/>
    <n v="8357"/>
    <n v="6984"/>
    <n v="73"/>
    <n v="451"/>
    <n v="486"/>
    <n v="363"/>
    <n v="252"/>
    <n v="4"/>
    <n v="20"/>
    <n v="26"/>
    <n v="17"/>
    <n v="8010"/>
    <n v="72"/>
    <n v="503"/>
    <n v="564"/>
    <n v="410"/>
    <n v="0.15955056179775282"/>
    <n v="4.1666666666666664E-2"/>
    <n v="0.14314115308151093"/>
    <n v="0.18439716312056736"/>
    <n v="0.15609756097560976"/>
    <n v="0.16240208877284595"/>
    <n v="0.16204623914635422"/>
    <n v="1555"/>
  </r>
  <r>
    <x v="4"/>
    <s v="0834-01-000"/>
    <s v="yes"/>
    <x v="2"/>
    <s v="Washington"/>
    <s v="Stillwater Area Public School Dist."/>
    <n v="1333"/>
    <n v="0"/>
    <n v="51"/>
    <n v="82"/>
    <n v="59"/>
    <n v="1028"/>
    <n v="511"/>
    <n v="0.1076214405360134"/>
    <n v="5.3496649916247904E-2"/>
    <n v="245"/>
    <n v="2.9668200532816661E-2"/>
    <n v="9552"/>
    <n v="8258"/>
    <n v="7336"/>
    <n v="56"/>
    <n v="270"/>
    <n v="400"/>
    <n v="196"/>
    <n v="192"/>
    <n v="3"/>
    <n v="8"/>
    <n v="14"/>
    <n v="0"/>
    <n v="8477"/>
    <n v="53"/>
    <n v="313"/>
    <n v="468"/>
    <n v="255"/>
    <n v="0.15724902677834141"/>
    <n v="0"/>
    <n v="0.16293929712460065"/>
    <n v="0.1752136752136752"/>
    <n v="0.23137254901960785"/>
    <n v="0.1611180904522613"/>
    <n v="0.11384068576207401"/>
    <n v="1539"/>
  </r>
  <r>
    <x v="2"/>
    <s v="0535-01-000"/>
    <m/>
    <x v="3"/>
    <s v="Olmsted"/>
    <s v="Rochester Public School District"/>
    <n v="1090"/>
    <n v="0"/>
    <n v="360"/>
    <n v="27"/>
    <n v="21"/>
    <n v="489"/>
    <n v="1042"/>
    <n v="2.6731536653364675E-2"/>
    <n v="5.69616793308916E-2"/>
    <n v="242"/>
    <n v="1.4231945424605975E-2"/>
    <n v="18293"/>
    <n v="17004"/>
    <n v="10979"/>
    <n v="90"/>
    <n v="2402"/>
    <n v="1976"/>
    <n v="1557"/>
    <n v="196"/>
    <n v="0"/>
    <n v="6"/>
    <n v="9"/>
    <n v="8"/>
    <n v="11873"/>
    <n v="90"/>
    <n v="2756"/>
    <n v="1994"/>
    <n v="1570"/>
    <n v="9.1804935568095686E-2"/>
    <n v="0"/>
    <n v="0.13062409288824384"/>
    <n v="1.354062186559679E-2"/>
    <n v="1.337579617834395E-2"/>
    <n v="8.3693215984256275E-2"/>
    <n v="0.35059891702674617"/>
    <n v="1531"/>
  </r>
  <r>
    <x v="3"/>
    <s v="0535-01-000"/>
    <m/>
    <x v="3"/>
    <s v="Olmsted"/>
    <s v="Rochester Public School District"/>
    <n v="1110"/>
    <n v="0"/>
    <n v="342"/>
    <n v="20"/>
    <n v="21"/>
    <n v="446"/>
    <n v="1081"/>
    <n v="2.4711879432624113E-2"/>
    <n v="5.9895833333333336E-2"/>
    <n v="239"/>
    <n v="1.4260143198090693E-2"/>
    <n v="18048"/>
    <n v="16760"/>
    <n v="10942"/>
    <n v="82"/>
    <n v="2294"/>
    <n v="1970"/>
    <n v="1472"/>
    <n v="182"/>
    <n v="0"/>
    <n v="10"/>
    <n v="6"/>
    <n v="12"/>
    <n v="11870"/>
    <n v="82"/>
    <n v="2626"/>
    <n v="1984"/>
    <n v="1481"/>
    <n v="9.3513058129738841E-2"/>
    <n v="0"/>
    <n v="0.13023610053313023"/>
    <n v="1.0080645161290322E-2"/>
    <n v="1.4179608372721135E-2"/>
    <n v="8.4607712765957452E-2"/>
    <n v="0.34212714071939254"/>
    <n v="1527"/>
  </r>
  <r>
    <x v="3"/>
    <s v="0270-01-000"/>
    <s v="yes"/>
    <x v="2"/>
    <s v="Hennepin"/>
    <s v="Hopkins Public School District"/>
    <n v="1201"/>
    <n v="6"/>
    <n v="127"/>
    <n v="83"/>
    <n v="72"/>
    <n v="323"/>
    <n v="1200"/>
    <n v="4.6175839885632591E-2"/>
    <n v="0.17155110793423875"/>
    <n v="1467"/>
    <n v="0.21141374837872892"/>
    <n v="6995"/>
    <n v="6939"/>
    <n v="4142"/>
    <n v="50"/>
    <n v="1568"/>
    <n v="517"/>
    <n v="662"/>
    <n v="739"/>
    <n v="9"/>
    <n v="431"/>
    <n v="177"/>
    <n v="63"/>
    <n v="4604"/>
    <n v="47"/>
    <n v="1264"/>
    <n v="423"/>
    <n v="671"/>
    <n v="0.26086012163336231"/>
    <n v="0.1276595744680851"/>
    <n v="0.10047468354430379"/>
    <n v="0.19621749408983452"/>
    <n v="0.10730253353204174"/>
    <n v="0.21772694781987134"/>
    <n v="0.34313026109288058"/>
    <n v="1523"/>
  </r>
  <r>
    <x v="4"/>
    <s v="0831-01-000"/>
    <s v="yes"/>
    <x v="2"/>
    <s v="Washington"/>
    <s v="Forest Lake Public School District"/>
    <n v="1365"/>
    <n v="3"/>
    <n v="28"/>
    <n v="33"/>
    <n v="59"/>
    <n v="808"/>
    <n v="714"/>
    <n v="0.10392282958199357"/>
    <n v="9.1832797427652726E-2"/>
    <n v="514"/>
    <n v="7.5956849416284916E-2"/>
    <n v="7775"/>
    <n v="6767"/>
    <n v="6301"/>
    <n v="64"/>
    <n v="74"/>
    <n v="185"/>
    <n v="143"/>
    <n v="475"/>
    <n v="6"/>
    <n v="0"/>
    <n v="0"/>
    <n v="8"/>
    <n v="7191"/>
    <n v="61"/>
    <n v="102"/>
    <n v="218"/>
    <n v="194"/>
    <n v="0.18982060909470172"/>
    <n v="4.9180327868852458E-2"/>
    <n v="0.27450980392156865"/>
    <n v="0.15137614678899083"/>
    <n v="0.30412371134020616"/>
    <n v="0.1957556270096463"/>
    <n v="7.404069018799897E-2"/>
    <n v="1522"/>
  </r>
  <r>
    <x v="4"/>
    <s v="0622-01-000"/>
    <s v="yes"/>
    <x v="2"/>
    <s v="Ramsey"/>
    <s v="North St Paul-Maplewood Oakdale Public School District"/>
    <n v="822"/>
    <n v="17"/>
    <n v="288"/>
    <n v="249"/>
    <n v="99"/>
    <n v="338"/>
    <n v="1169"/>
    <n v="3.0349286163239651E-2"/>
    <n v="0.1049654305468259"/>
    <n v="1085"/>
    <n v="0.10125991600559962"/>
    <n v="11137"/>
    <n v="10715"/>
    <n v="5955"/>
    <n v="229"/>
    <n v="1801"/>
    <n v="1762"/>
    <n v="968"/>
    <n v="535"/>
    <n v="19"/>
    <n v="190"/>
    <n v="173"/>
    <n v="135"/>
    <n v="6242"/>
    <n v="227"/>
    <n v="1899"/>
    <n v="1838"/>
    <n v="932"/>
    <n v="0.13168856135853893"/>
    <n v="7.4889867841409691E-2"/>
    <n v="0.15165876777251186"/>
    <n v="0.13547334058759522"/>
    <n v="0.10622317596566523"/>
    <n v="0.13531471671006556"/>
    <n v="0.43957622553420722"/>
    <n v="1507"/>
  </r>
  <r>
    <x v="8"/>
    <s v="0709-01-000"/>
    <m/>
    <x v="3"/>
    <s v="Saint Louis"/>
    <s v="Duluth Public School District"/>
    <n v="1315"/>
    <n v="41"/>
    <n v="96"/>
    <n v="15"/>
    <n v="22"/>
    <n v="1126"/>
    <n v="380"/>
    <n v="0.10004442470013328"/>
    <n v="3.3762772101288314E-2"/>
    <n v="85"/>
    <n v="8.643481797844214E-3"/>
    <n v="11255"/>
    <n v="9834"/>
    <n v="8126"/>
    <n v="579"/>
    <n v="743"/>
    <n v="213"/>
    <n v="173"/>
    <n v="67"/>
    <n v="4"/>
    <n v="3"/>
    <n v="0"/>
    <n v="0"/>
    <n v="9374"/>
    <n v="616"/>
    <n v="836"/>
    <n v="228"/>
    <n v="195"/>
    <n v="0.14028163004053765"/>
    <n v="6.6558441558441553E-2"/>
    <n v="0.11483253588516747"/>
    <n v="6.5789473684210523E-2"/>
    <n v="0.11282051282051282"/>
    <n v="0.13380719680142159"/>
    <n v="0.16668148279847098"/>
    <n v="1506"/>
  </r>
  <r>
    <x v="4"/>
    <s v="0270-01-000"/>
    <s v="yes"/>
    <x v="2"/>
    <s v="Hennepin"/>
    <s v="Hopkins Public School District"/>
    <n v="1230"/>
    <n v="3"/>
    <n v="109"/>
    <n v="58"/>
    <n v="70"/>
    <n v="385"/>
    <n v="1115"/>
    <n v="5.3936676940319415E-2"/>
    <n v="0.15620622022975622"/>
    <n v="1396"/>
    <n v="0.19846460051179982"/>
    <n v="7138"/>
    <n v="7034"/>
    <n v="4379"/>
    <n v="37"/>
    <n v="1493"/>
    <n v="524"/>
    <n v="601"/>
    <n v="722"/>
    <n v="7"/>
    <n v="424"/>
    <n v="156"/>
    <n v="51"/>
    <n v="4887"/>
    <n v="33"/>
    <n v="1178"/>
    <n v="426"/>
    <n v="620"/>
    <n v="0.25168815224063845"/>
    <n v="9.0909090909090912E-2"/>
    <n v="9.2529711375212223E-2"/>
    <n v="0.13615023474178403"/>
    <n v="0.11290322580645161"/>
    <n v="0.21014289717007564"/>
    <n v="0.31592945128779393"/>
    <n v="1500"/>
  </r>
  <r>
    <x v="4"/>
    <s v="0728-01-000"/>
    <m/>
    <x v="3"/>
    <s v="Sherburne"/>
    <s v="Elk River Public School District"/>
    <n v="1400"/>
    <n v="0"/>
    <n v="18"/>
    <n v="17"/>
    <n v="25"/>
    <n v="866"/>
    <n v="627"/>
    <n v="6.3457170074008945E-2"/>
    <n v="4.5944163552429106E-2"/>
    <n v="599"/>
    <n v="4.69693405473222E-2"/>
    <n v="13647"/>
    <n v="12753"/>
    <n v="11594"/>
    <n v="142"/>
    <n v="344"/>
    <n v="311"/>
    <n v="362"/>
    <n v="536"/>
    <n v="0"/>
    <n v="13"/>
    <n v="7"/>
    <n v="15"/>
    <n v="12458"/>
    <n v="142"/>
    <n v="349"/>
    <n v="321"/>
    <n v="372"/>
    <n v="0.11237758869802536"/>
    <n v="0"/>
    <n v="5.1575931232091692E-2"/>
    <n v="5.2959501557632398E-2"/>
    <n v="6.7204301075268813E-2"/>
    <n v="0.10940133362643806"/>
    <n v="8.6790793138835948E-2"/>
    <n v="1493"/>
  </r>
  <r>
    <x v="0"/>
    <s v="0112-01-000"/>
    <s v="yes"/>
    <x v="2"/>
    <s v="Carver"/>
    <s v="Eastern Carver County Public School"/>
    <n v="1179"/>
    <n v="3"/>
    <n v="66"/>
    <n v="135"/>
    <n v="63"/>
    <n v="431"/>
    <n v="1043"/>
    <n v="3.9555800293685758E-2"/>
    <n v="9.5723201174743019E-2"/>
    <n v="268"/>
    <n v="2.7657378740970073E-2"/>
    <n v="10896"/>
    <n v="9690"/>
    <n v="7745"/>
    <n v="42"/>
    <n v="509"/>
    <n v="474"/>
    <n v="920"/>
    <n v="201"/>
    <n v="0"/>
    <n v="12"/>
    <n v="3"/>
    <n v="26"/>
    <n v="8723"/>
    <n v="45"/>
    <n v="563"/>
    <n v="606"/>
    <n v="957"/>
    <n v="0.13515992204516794"/>
    <n v="6.6666666666666666E-2"/>
    <n v="0.11722912966252221"/>
    <n v="0.22277227722772278"/>
    <n v="6.5830721003134793E-2"/>
    <n v="0.13527900146842878"/>
    <n v="0.19928400954653938"/>
    <n v="1474"/>
  </r>
  <r>
    <x v="5"/>
    <s v="0834-01-000"/>
    <s v="yes"/>
    <x v="2"/>
    <s v="Washington"/>
    <s v="Stillwater Area Public School Dist."/>
    <n v="1291"/>
    <n v="3"/>
    <n v="44"/>
    <n v="63"/>
    <n v="49"/>
    <n v="1035"/>
    <n v="430"/>
    <n v="0.10871848739495799"/>
    <n v="4.5168067226890755E-2"/>
    <n v="243"/>
    <n v="2.9284164859002169E-2"/>
    <n v="9520"/>
    <n v="8298"/>
    <n v="7411"/>
    <n v="45"/>
    <n v="254"/>
    <n v="382"/>
    <n v="206"/>
    <n v="198"/>
    <n v="0"/>
    <n v="0"/>
    <n v="19"/>
    <n v="0"/>
    <n v="8504"/>
    <n v="48"/>
    <n v="298"/>
    <n v="426"/>
    <n v="255"/>
    <n v="0.15181091251175918"/>
    <n v="6.25E-2"/>
    <n v="0.1476510067114094"/>
    <n v="0.14788732394366197"/>
    <n v="0.19215686274509805"/>
    <n v="0.15388655462184875"/>
    <n v="0.10775364599727207"/>
    <n v="1465"/>
  </r>
  <r>
    <x v="4"/>
    <s v="0535-01-000"/>
    <m/>
    <x v="3"/>
    <s v="Olmsted"/>
    <s v="Rochester Public School District"/>
    <n v="1109"/>
    <n v="3"/>
    <n v="280"/>
    <n v="12"/>
    <n v="22"/>
    <n v="402"/>
    <n v="1049"/>
    <n v="2.2776203966005666E-2"/>
    <n v="5.9433427762039658E-2"/>
    <n v="242"/>
    <n v="1.4719299312693876E-2"/>
    <n v="17650"/>
    <n v="16441"/>
    <n v="10961"/>
    <n v="84"/>
    <n v="2169"/>
    <n v="1843"/>
    <n v="1384"/>
    <n v="194"/>
    <n v="0"/>
    <n v="4"/>
    <n v="9"/>
    <n v="6"/>
    <n v="11876"/>
    <n v="87"/>
    <n v="2445"/>
    <n v="1846"/>
    <n v="1400"/>
    <n v="9.3381609969686766E-2"/>
    <n v="3.4482758620689655E-2"/>
    <n v="0.11451942740286299"/>
    <n v="6.5005417118093175E-3"/>
    <n v="1.5714285714285715E-2"/>
    <n v="8.2209631728045324E-2"/>
    <n v="0.32729126543559534"/>
    <n v="1451"/>
  </r>
  <r>
    <x v="5"/>
    <s v="0535-01-000"/>
    <m/>
    <x v="3"/>
    <s v="Olmsted"/>
    <s v="Rochester Public School District"/>
    <n v="1114"/>
    <n v="4"/>
    <n v="275"/>
    <n v="14"/>
    <n v="14"/>
    <n v="435"/>
    <n v="1012"/>
    <n v="2.480611313868613E-2"/>
    <n v="5.7709854014598543E-2"/>
    <n v="218"/>
    <n v="1.336849205862513E-2"/>
    <n v="17536"/>
    <n v="16307"/>
    <n v="11107"/>
    <n v="75"/>
    <n v="2026"/>
    <n v="1794"/>
    <n v="1305"/>
    <n v="176"/>
    <n v="0"/>
    <n v="3"/>
    <n v="10"/>
    <n v="7"/>
    <n v="12045"/>
    <n v="79"/>
    <n v="2298"/>
    <n v="1798"/>
    <n v="1312"/>
    <n v="9.2486508924865082E-2"/>
    <n v="5.0632911392405063E-2"/>
    <n v="0.11966927763272411"/>
    <n v="7.7864293659621799E-3"/>
    <n v="1.0670731707317074E-2"/>
    <n v="8.2515967153284672E-2"/>
    <n v="0.31297056810403834"/>
    <n v="1447"/>
  </r>
  <r>
    <x v="4"/>
    <s v="0742-01-000"/>
    <m/>
    <x v="3"/>
    <s v="Stearns"/>
    <s v="St. Cloud Public School District"/>
    <n v="1268"/>
    <n v="14"/>
    <n v="84"/>
    <n v="16"/>
    <n v="25"/>
    <n v="386"/>
    <n v="1058"/>
    <n v="3.5122838944494993E-2"/>
    <n v="9.6269335759781624E-2"/>
    <n v="240"/>
    <n v="2.4524831391784182E-2"/>
    <n v="10990"/>
    <n v="9786"/>
    <n v="6595"/>
    <n v="133"/>
    <n v="2111"/>
    <n v="454"/>
    <n v="493"/>
    <n v="174"/>
    <n v="0"/>
    <n v="19"/>
    <n v="4"/>
    <n v="15"/>
    <n v="7689"/>
    <n v="147"/>
    <n v="2176"/>
    <n v="466"/>
    <n v="503"/>
    <n v="0.16491091169202757"/>
    <n v="9.5238095238095233E-2"/>
    <n v="3.860294117647059E-2"/>
    <n v="3.4334763948497854E-2"/>
    <n v="4.9701789264413522E-2"/>
    <n v="0.13139217470427661"/>
    <n v="0.29979054730898824"/>
    <n v="1444"/>
  </r>
  <r>
    <x v="9"/>
    <s v="0709-01-000"/>
    <m/>
    <x v="3"/>
    <s v="Saint Louis"/>
    <s v="Duluth Public School District"/>
    <n v="1284"/>
    <n v="34"/>
    <n v="79"/>
    <n v="19"/>
    <n v="16"/>
    <n v="1097"/>
    <n v="345"/>
    <n v="9.5549168190924141E-2"/>
    <n v="3.0049647243271492E-2"/>
    <n v="109"/>
    <n v="1.074103271580607E-2"/>
    <n v="11481"/>
    <n v="10148"/>
    <n v="8478"/>
    <n v="577"/>
    <n v="695"/>
    <n v="233"/>
    <n v="165"/>
    <n v="94"/>
    <n v="0"/>
    <n v="0"/>
    <n v="0"/>
    <n v="0"/>
    <n v="9668"/>
    <n v="611"/>
    <n v="774"/>
    <n v="252"/>
    <n v="181"/>
    <n v="0.13280926768721554"/>
    <n v="5.5646481178396073E-2"/>
    <n v="0.1020671834625323"/>
    <n v="7.5396825396825393E-2"/>
    <n v="8.8397790055248615E-2"/>
    <n v="0.12559881543419563"/>
    <n v="0.1582796447849556"/>
    <n v="1442"/>
  </r>
  <r>
    <x v="5"/>
    <s v="0831-01-000"/>
    <s v="yes"/>
    <x v="2"/>
    <s v="Washington"/>
    <s v="Forest Lake Public School District"/>
    <n v="1297"/>
    <n v="3"/>
    <n v="30"/>
    <n v="28"/>
    <n v="46"/>
    <n v="765"/>
    <n v="662"/>
    <n v="9.8417599382477808E-2"/>
    <n v="8.5166602341438316E-2"/>
    <n v="460"/>
    <n v="6.7587422862180432E-2"/>
    <n v="7773"/>
    <n v="6806"/>
    <n v="6317"/>
    <n v="64"/>
    <n v="75"/>
    <n v="224"/>
    <n v="126"/>
    <n v="432"/>
    <n v="3"/>
    <n v="0"/>
    <n v="0"/>
    <n v="3"/>
    <n v="7182"/>
    <n v="64"/>
    <n v="105"/>
    <n v="252"/>
    <n v="169"/>
    <n v="0.18059036480089111"/>
    <n v="4.6875E-2"/>
    <n v="0.2857142857142857"/>
    <n v="0.1111111111111111"/>
    <n v="0.27218934911242604"/>
    <n v="0.18358420172391612"/>
    <n v="7.5913535769428719E-2"/>
    <n v="1427"/>
  </r>
  <r>
    <x v="13"/>
    <s v="0191-01-000"/>
    <s v="yes"/>
    <x v="2"/>
    <s v="Dakota"/>
    <s v="Burnsville Public School District"/>
    <n v="173"/>
    <n v="0"/>
    <n v="28"/>
    <n v="17"/>
    <n v="0"/>
    <n v="27"/>
    <n v="217"/>
    <n v="2.3919206236711552E-3"/>
    <n v="1.9223954642097803E-2"/>
    <n v="176"/>
    <n v="1.5686274509803921E-2"/>
    <n v="11288"/>
    <n v="11220"/>
    <n v="8537"/>
    <n v="68"/>
    <n v="1289"/>
    <n v="843"/>
    <n v="483"/>
    <n v="153"/>
    <n v="0"/>
    <n v="8"/>
    <n v="0"/>
    <n v="0"/>
    <n v="8557"/>
    <n v="68"/>
    <n v="1309"/>
    <n v="860"/>
    <n v="483"/>
    <n v="2.0217365899263762E-2"/>
    <n v="0"/>
    <n v="2.1390374331550801E-2"/>
    <n v="1.9767441860465116E-2"/>
    <n v="0"/>
    <n v="2.1615875265768959E-2"/>
    <n v="0.24119890041677752"/>
    <n v="244"/>
  </r>
  <r>
    <x v="5"/>
    <s v="0622-01-000"/>
    <s v="yes"/>
    <x v="2"/>
    <s v="Ramsey"/>
    <s v="North St Paul-Maplewood Oakdale Public School District"/>
    <n v="744"/>
    <n v="14"/>
    <n v="250"/>
    <n v="276"/>
    <n v="113"/>
    <n v="392"/>
    <n v="1029"/>
    <n v="3.5600762873490149E-2"/>
    <n v="9.3452002542911639E-2"/>
    <n v="1062"/>
    <n v="9.9699586932031542E-2"/>
    <n v="11011"/>
    <n v="10652"/>
    <n v="6278"/>
    <n v="215"/>
    <n v="1661"/>
    <n v="1621"/>
    <n v="877"/>
    <n v="549"/>
    <n v="24"/>
    <n v="187"/>
    <n v="139"/>
    <n v="130"/>
    <n v="6473"/>
    <n v="205"/>
    <n v="1724"/>
    <n v="1758"/>
    <n v="860"/>
    <n v="0.11493897729028271"/>
    <n v="6.8292682926829273E-2"/>
    <n v="0.14501160092807425"/>
    <n v="0.15699658703071673"/>
    <n v="0.1313953488372093"/>
    <n v="0.12905276541640179"/>
    <n v="0.41261343012704177"/>
    <n v="1421"/>
  </r>
  <r>
    <x v="18"/>
    <s v="0831-01-000"/>
    <s v="yes"/>
    <x v="2"/>
    <s v="Washington"/>
    <s v="Forest Lake Public School District"/>
    <n v="1264"/>
    <n v="4"/>
    <n v="27"/>
    <n v="33"/>
    <n v="41"/>
    <n v="748"/>
    <n v="641"/>
    <n v="9.488773309653685E-2"/>
    <n v="8.1314220474438662E-2"/>
    <n v="378"/>
    <n v="5.5005820721769502E-2"/>
    <n v="7883"/>
    <n v="6872"/>
    <n v="6383"/>
    <n v="59"/>
    <n v="82"/>
    <n v="227"/>
    <n v="121"/>
    <n v="358"/>
    <n v="0"/>
    <n v="0"/>
    <n v="0"/>
    <n v="0"/>
    <n v="7289"/>
    <n v="63"/>
    <n v="109"/>
    <n v="260"/>
    <n v="162"/>
    <n v="0.17341199067087393"/>
    <n v="6.3492063492063489E-2"/>
    <n v="0.24770642201834864"/>
    <n v="0.12692307692307692"/>
    <n v="0.25308641975308643"/>
    <n v="0.17620195357097551"/>
    <n v="7.5352023341367494E-2"/>
    <n v="1389"/>
  </r>
  <r>
    <x v="9"/>
    <s v="0281-01-000"/>
    <s v="yes"/>
    <x v="2"/>
    <s v="Hennepin"/>
    <s v="Robbinsdale Public School District"/>
    <n v="775"/>
    <n v="3"/>
    <n v="420"/>
    <n v="92"/>
    <n v="56"/>
    <n v="350"/>
    <n v="1036"/>
    <n v="2.6902382782475018E-2"/>
    <n v="7.9631053036126054E-2"/>
    <n v="1267"/>
    <n v="9.8285625630284701E-2"/>
    <n v="13010"/>
    <n v="12891"/>
    <n v="7198"/>
    <n v="149"/>
    <n v="3287"/>
    <n v="1000"/>
    <n v="1257"/>
    <n v="463"/>
    <n v="18"/>
    <n v="590"/>
    <n v="111"/>
    <n v="55"/>
    <n v="7510"/>
    <n v="134"/>
    <n v="3117"/>
    <n v="981"/>
    <n v="1258"/>
    <n v="0.10319573901464714"/>
    <n v="2.2388059701492536E-2"/>
    <n v="0.13474494706448509"/>
    <n v="9.3781855249745152E-2"/>
    <n v="4.4515103338632747E-2"/>
    <n v="0.10653343581860107"/>
    <n v="0.42230769230769233"/>
    <n v="1386"/>
  </r>
  <r>
    <x v="11"/>
    <s v="0279-01-000"/>
    <s v="yes"/>
    <x v="2"/>
    <s v="Hennepin"/>
    <s v="Osseo Public School District"/>
    <n v="648"/>
    <n v="8"/>
    <n v="525"/>
    <n v="141"/>
    <n v="33"/>
    <n v="494"/>
    <n v="887"/>
    <n v="2.1624934337243915E-2"/>
    <n v="3.8828576431448082E-2"/>
    <n v="329"/>
    <n v="1.5097283406754772E-2"/>
    <n v="22844"/>
    <n v="21792"/>
    <n v="13350"/>
    <n v="156"/>
    <n v="4345"/>
    <n v="2895"/>
    <n v="1046"/>
    <n v="221"/>
    <n v="0"/>
    <n v="60"/>
    <n v="16"/>
    <n v="7"/>
    <n v="13777"/>
    <n v="164"/>
    <n v="4810"/>
    <n v="3020"/>
    <n v="1072"/>
    <n v="4.7034913261232492E-2"/>
    <n v="4.878048780487805E-2"/>
    <n v="0.10914760914760915"/>
    <n v="4.6688741721854304E-2"/>
    <n v="3.0783582089552237E-2"/>
    <n v="6.0453510768692001E-2"/>
    <n v="0.396883071400429"/>
    <n v="1381"/>
  </r>
  <r>
    <x v="10"/>
    <s v="0709-01-000"/>
    <m/>
    <x v="3"/>
    <s v="Saint Louis"/>
    <s v="Duluth Public School District"/>
    <n v="1197"/>
    <n v="44"/>
    <n v="85"/>
    <n v="20"/>
    <n v="16"/>
    <n v="1069"/>
    <n v="309"/>
    <n v="9.1862163787917853E-2"/>
    <n v="2.6553235369940708E-2"/>
    <n v="105"/>
    <n v="1.0131223465843303E-2"/>
    <n v="11637"/>
    <n v="10364"/>
    <n v="8781"/>
    <n v="558"/>
    <n v="624"/>
    <n v="243"/>
    <n v="158"/>
    <n v="90"/>
    <n v="0"/>
    <n v="3"/>
    <n v="0"/>
    <n v="0"/>
    <n v="9888"/>
    <n v="602"/>
    <n v="706"/>
    <n v="263"/>
    <n v="174"/>
    <n v="0.12105582524271845"/>
    <n v="7.3089700996677748E-2"/>
    <n v="0.12039660056657224"/>
    <n v="7.6045627376425853E-2"/>
    <n v="9.1954022988505746E-2"/>
    <n v="0.11841539915785856"/>
    <n v="0.15000429811742458"/>
    <n v="1378"/>
  </r>
  <r>
    <x v="18"/>
    <s v="0535-01-000"/>
    <m/>
    <x v="3"/>
    <s v="Olmsted"/>
    <s v="Rochester Public School District"/>
    <n v="1091"/>
    <n v="4"/>
    <n v="232"/>
    <n v="7"/>
    <n v="15"/>
    <n v="430"/>
    <n v="945"/>
    <n v="2.4570024570024569E-2"/>
    <n v="5.399691446203074E-2"/>
    <n v="204"/>
    <n v="1.2492345376607471E-2"/>
    <n v="17501"/>
    <n v="16330"/>
    <n v="11267"/>
    <n v="59"/>
    <n v="2059"/>
    <n v="1688"/>
    <n v="1257"/>
    <n v="154"/>
    <n v="0"/>
    <n v="3"/>
    <n v="11"/>
    <n v="3"/>
    <n v="12204"/>
    <n v="63"/>
    <n v="2288"/>
    <n v="1684"/>
    <n v="1269"/>
    <n v="8.9396919042936743E-2"/>
    <n v="6.3492063492063489E-2"/>
    <n v="0.10139860139860139"/>
    <n v="4.1567695961995249E-3"/>
    <n v="1.1820330969267139E-2"/>
    <n v="7.8566939032055305E-2"/>
    <n v="0.3029472241261138"/>
    <n v="1375"/>
  </r>
  <r>
    <x v="1"/>
    <s v="0013-01-000"/>
    <s v="yes"/>
    <x v="2"/>
    <s v="Anoka"/>
    <s v="Columbia Heights Public School Dist"/>
    <n v="566"/>
    <n v="9"/>
    <n v="569"/>
    <n v="62"/>
    <n v="131"/>
    <n v="447"/>
    <n v="923"/>
    <n v="0.11822269240941549"/>
    <n v="0.24411531340915102"/>
    <n v="767"/>
    <n v="0.24134675896790433"/>
    <n v="3781"/>
    <n v="3178"/>
    <n v="727"/>
    <n v="88"/>
    <n v="1177"/>
    <n v="177"/>
    <n v="1009"/>
    <n v="89"/>
    <n v="15"/>
    <n v="333"/>
    <n v="13"/>
    <n v="289"/>
    <n v="1204"/>
    <n v="82"/>
    <n v="1413"/>
    <n v="226"/>
    <n v="851"/>
    <n v="0.4700996677740864"/>
    <n v="0.10975609756097561"/>
    <n v="0.402689313517339"/>
    <n v="0.27433628318584069"/>
    <n v="0.15393654524089306"/>
    <n v="0.36233800581856651"/>
    <n v="0.68114406779661019"/>
    <n v="1370"/>
  </r>
  <r>
    <x v="12"/>
    <s v="0191-01-000"/>
    <s v="yes"/>
    <x v="2"/>
    <s v="Dakota"/>
    <s v="Burnsville Public School District"/>
    <n v="217"/>
    <n v="0"/>
    <n v="27"/>
    <n v="18"/>
    <n v="0"/>
    <n v="27"/>
    <n v="257"/>
    <n v="2.4500907441016334E-3"/>
    <n v="2.3321234119782215E-2"/>
    <n v="152"/>
    <n v="1.3960323291697281E-2"/>
    <n v="11020"/>
    <n v="10888"/>
    <n v="8094"/>
    <n v="50"/>
    <n v="1314"/>
    <n v="829"/>
    <n v="601"/>
    <n v="131"/>
    <n v="0"/>
    <n v="10"/>
    <n v="0"/>
    <n v="0"/>
    <n v="8180"/>
    <n v="50"/>
    <n v="1331"/>
    <n v="847"/>
    <n v="601"/>
    <n v="2.6528117359413204E-2"/>
    <n v="0"/>
    <n v="2.02854996243426E-2"/>
    <n v="2.1251475796930343E-2"/>
    <n v="0"/>
    <n v="2.5771324863883848E-2"/>
    <n v="0.25697156871650467"/>
    <n v="284"/>
  </r>
  <r>
    <x v="18"/>
    <s v="0834-01-000"/>
    <s v="yes"/>
    <x v="2"/>
    <s v="Washington"/>
    <s v="Stillwater Area Public School Dist."/>
    <n v="1201"/>
    <n v="0"/>
    <n v="36"/>
    <n v="65"/>
    <n v="33"/>
    <n v="982"/>
    <n v="378"/>
    <n v="0.10283799350717353"/>
    <n v="3.9585296889726673E-2"/>
    <n v="279"/>
    <n v="3.2947567312234291E-2"/>
    <n v="9549"/>
    <n v="8468"/>
    <n v="7622"/>
    <n v="39"/>
    <n v="234"/>
    <n v="367"/>
    <n v="206"/>
    <n v="228"/>
    <n v="0"/>
    <n v="0"/>
    <n v="19"/>
    <n v="3"/>
    <n v="8595"/>
    <n v="39"/>
    <n v="270"/>
    <n v="413"/>
    <n v="236"/>
    <n v="0.13973240255962768"/>
    <n v="0"/>
    <n v="0.13333333333333333"/>
    <n v="0.15738498789346247"/>
    <n v="0.13983050847457626"/>
    <n v="0.14242329039690022"/>
    <n v="0.10028263372762483"/>
    <n v="1360"/>
  </r>
  <r>
    <x v="0"/>
    <s v="0013-01-000"/>
    <s v="yes"/>
    <x v="2"/>
    <s v="Anoka"/>
    <s v="Columbia Heights Public School Dist"/>
    <n v="532"/>
    <n v="16"/>
    <n v="589"/>
    <n v="66"/>
    <n v="120"/>
    <n v="437"/>
    <n v="921"/>
    <n v="0.11359500909799844"/>
    <n v="0.23940733038731479"/>
    <n v="820"/>
    <n v="0.247809005741916"/>
    <n v="3847"/>
    <n v="3309"/>
    <n v="706"/>
    <n v="75"/>
    <n v="1245"/>
    <n v="180"/>
    <n v="1103"/>
    <n v="78"/>
    <n v="15"/>
    <n v="358"/>
    <n v="11"/>
    <n v="340"/>
    <n v="1160"/>
    <n v="76"/>
    <n v="1476"/>
    <n v="235"/>
    <n v="883"/>
    <n v="0.45862068965517239"/>
    <n v="0.21052631578947367"/>
    <n v="0.39905149051490513"/>
    <n v="0.28085106382978725"/>
    <n v="0.13590033975084936"/>
    <n v="0.35300233948531323"/>
    <n v="0.69712793733681466"/>
    <n v="1358"/>
  </r>
  <r>
    <x v="1"/>
    <s v="0112-01-000"/>
    <s v="yes"/>
    <x v="2"/>
    <s v="Carver"/>
    <s v="Eastern Carver County Public School"/>
    <n v="1100"/>
    <n v="3"/>
    <n v="60"/>
    <n v="115"/>
    <n v="59"/>
    <n v="382"/>
    <n v="975"/>
    <n v="3.5831535503236096E-2"/>
    <n v="9.1454835381296312E-2"/>
    <n v="229"/>
    <n v="2.4021818944718346E-2"/>
    <n v="10661"/>
    <n v="9533"/>
    <n v="7731"/>
    <n v="48"/>
    <n v="432"/>
    <n v="446"/>
    <n v="876"/>
    <n v="161"/>
    <n v="0"/>
    <n v="3"/>
    <n v="3"/>
    <n v="16"/>
    <n v="8670"/>
    <n v="51"/>
    <n v="489"/>
    <n v="558"/>
    <n v="919"/>
    <n v="0.12687427912341406"/>
    <n v="5.8823529411764705E-2"/>
    <n v="0.12269938650306748"/>
    <n v="0.20609318996415771"/>
    <n v="6.4200217627856368E-2"/>
    <n v="0.1272863708845324"/>
    <n v="0.1887339758585197"/>
    <n v="1357"/>
  </r>
  <r>
    <x v="1"/>
    <s v="0833-01-000"/>
    <s v="yes"/>
    <x v="2"/>
    <s v="Washington"/>
    <s v="South Washington County School Dist"/>
    <n v="813"/>
    <n v="0"/>
    <n v="121"/>
    <n v="277"/>
    <n v="95"/>
    <n v="889"/>
    <n v="459"/>
    <n v="4.7591006423982868E-2"/>
    <n v="2.4571734475374734E-2"/>
    <n v="555"/>
    <n v="3.1028120981718567E-2"/>
    <n v="18680"/>
    <n v="17887"/>
    <n v="12699"/>
    <n v="129"/>
    <n v="1764"/>
    <n v="1991"/>
    <n v="1304"/>
    <n v="347"/>
    <n v="0"/>
    <n v="77"/>
    <n v="68"/>
    <n v="36"/>
    <n v="13165"/>
    <n v="129"/>
    <n v="1808"/>
    <n v="2200"/>
    <n v="1363"/>
    <n v="6.1754652487656665E-2"/>
    <n v="0"/>
    <n v="6.6924778761061954E-2"/>
    <n v="0.12590909090909091"/>
    <n v="6.9699192956713132E-2"/>
    <n v="7.2162740899357605E-2"/>
    <n v="0.29466916688990086"/>
    <n v="1348"/>
  </r>
  <r>
    <x v="0"/>
    <s v="0272-01-000"/>
    <s v="yes"/>
    <x v="2"/>
    <s v="Hennepin"/>
    <s v="Eden Prairie Public School District"/>
    <n v="702"/>
    <n v="9"/>
    <n v="152"/>
    <n v="403"/>
    <n v="39"/>
    <n v="515"/>
    <n v="806"/>
    <n v="5.4034204175847235E-2"/>
    <n v="8.4566152554821111E-2"/>
    <n v="748"/>
    <n v="8.3500781424425088E-2"/>
    <n v="9531"/>
    <n v="8958"/>
    <n v="5624"/>
    <n v="60"/>
    <n v="1312"/>
    <n v="1330"/>
    <n v="632"/>
    <n v="370"/>
    <n v="17"/>
    <n v="175"/>
    <n v="56"/>
    <n v="84"/>
    <n v="5956"/>
    <n v="52"/>
    <n v="1289"/>
    <n v="1677"/>
    <n v="587"/>
    <n v="0.11786433848220282"/>
    <n v="0.17307692307692307"/>
    <n v="0.11792086889061287"/>
    <n v="0.24031007751937986"/>
    <n v="6.6439522998296419E-2"/>
    <n v="0.13860035673066834"/>
    <n v="0.37705260955966952"/>
    <n v="1321"/>
  </r>
  <r>
    <x v="0"/>
    <s v="0833-01-000"/>
    <s v="yes"/>
    <x v="2"/>
    <s v="Washington"/>
    <s v="South Washington County School Dist"/>
    <n v="763"/>
    <n v="3"/>
    <n v="125"/>
    <n v="261"/>
    <n v="113"/>
    <n v="891"/>
    <n v="425"/>
    <n v="4.6051271449245403E-2"/>
    <n v="2.1966094686789332E-2"/>
    <n v="591"/>
    <n v="3.1734951404177633E-2"/>
    <n v="19348"/>
    <n v="18623"/>
    <n v="13054"/>
    <n v="146"/>
    <n v="1848"/>
    <n v="2206"/>
    <n v="1369"/>
    <n v="375"/>
    <n v="0"/>
    <n v="83"/>
    <n v="76"/>
    <n v="33"/>
    <n v="13442"/>
    <n v="149"/>
    <n v="1890"/>
    <n v="2391"/>
    <n v="1449"/>
    <n v="5.676238654962059E-2"/>
    <n v="2.0134228187919462E-2"/>
    <n v="6.6137566137566134E-2"/>
    <n v="0.10915934755332497"/>
    <n v="7.7984817115251903E-2"/>
    <n v="6.8017366136034735E-2"/>
    <n v="0.30428031675379119"/>
    <n v="1316"/>
  </r>
  <r>
    <x v="12"/>
    <s v="0709-01-000"/>
    <m/>
    <x v="3"/>
    <s v="Saint Louis"/>
    <s v="Duluth Public School District"/>
    <n v="1152"/>
    <n v="45"/>
    <n v="79"/>
    <n v="12"/>
    <n v="16"/>
    <n v="1019"/>
    <n v="295"/>
    <n v="8.4564315352697095E-2"/>
    <n v="2.4481327800829875E-2"/>
    <n v="157"/>
    <n v="1.4412925732121546E-2"/>
    <n v="12050"/>
    <n v="10893"/>
    <n v="9407"/>
    <n v="548"/>
    <n v="574"/>
    <n v="244"/>
    <n v="120"/>
    <n v="137"/>
    <n v="4"/>
    <n v="5"/>
    <n v="0"/>
    <n v="0"/>
    <n v="10422"/>
    <n v="589"/>
    <n v="648"/>
    <n v="256"/>
    <n v="136"/>
    <n v="0.11053540587219343"/>
    <n v="7.6400679117147707E-2"/>
    <n v="0.12191358024691358"/>
    <n v="4.6875E-2"/>
    <n v="0.11764705882352941"/>
    <n v="0.10904564315352697"/>
    <n v="0.13517550410754295"/>
    <n v="1314"/>
  </r>
  <r>
    <x v="7"/>
    <s v="0535-01-000"/>
    <m/>
    <x v="3"/>
    <s v="Olmsted"/>
    <s v="Rochester Public School District"/>
    <n v="1017"/>
    <n v="11"/>
    <n v="234"/>
    <n v="8"/>
    <n v="8"/>
    <n v="465"/>
    <n v="846"/>
    <n v="2.6665902052987727E-2"/>
    <n v="4.8514737928661546E-2"/>
    <n v="141"/>
    <n v="8.6673223506269978E-3"/>
    <n v="17438"/>
    <n v="16268"/>
    <n v="11468"/>
    <n v="57"/>
    <n v="1923"/>
    <n v="1636"/>
    <n v="1184"/>
    <n v="105"/>
    <n v="0"/>
    <n v="0"/>
    <n v="12"/>
    <n v="3"/>
    <n v="12380"/>
    <n v="68"/>
    <n v="2157"/>
    <n v="1632"/>
    <n v="1189"/>
    <n v="8.2148626817447501E-2"/>
    <n v="0.16176470588235295"/>
    <n v="0.10848400556328233"/>
    <n v="4.9019607843137254E-3"/>
    <n v="6.7283431455004202E-3"/>
    <n v="7.5180639981649269E-2"/>
    <n v="0.28956731321014578"/>
    <n v="1311"/>
  </r>
  <r>
    <x v="11"/>
    <s v="0709-01-000"/>
    <m/>
    <x v="3"/>
    <s v="Saint Louis"/>
    <s v="Duluth Public School District"/>
    <n v="1172"/>
    <n v="30"/>
    <n v="73"/>
    <n v="11"/>
    <n v="15"/>
    <n v="1011"/>
    <n v="299"/>
    <n v="8.6167220659677829E-2"/>
    <n v="2.5483678513594135E-2"/>
    <n v="129"/>
    <n v="1.2225170583775587E-2"/>
    <n v="11733"/>
    <n v="10552"/>
    <n v="9042"/>
    <n v="563"/>
    <n v="575"/>
    <n v="233"/>
    <n v="139"/>
    <n v="109"/>
    <n v="0"/>
    <n v="8"/>
    <n v="0"/>
    <n v="0"/>
    <n v="10105"/>
    <n v="593"/>
    <n v="640"/>
    <n v="244"/>
    <n v="154"/>
    <n v="0.11598218703612073"/>
    <n v="5.0590219224283306E-2"/>
    <n v="0.1140625"/>
    <n v="4.5081967213114756E-2"/>
    <n v="9.7402597402597407E-2"/>
    <n v="0.11165089917327196"/>
    <n v="0.13897409679618269"/>
    <n v="1310"/>
  </r>
  <r>
    <x v="1"/>
    <s v="0624-01-000"/>
    <s v="yes"/>
    <x v="2"/>
    <s v="Ramsey"/>
    <s v="White Bear Lake School District"/>
    <n v="958"/>
    <n v="10"/>
    <n v="111"/>
    <n v="127"/>
    <n v="61"/>
    <n v="302"/>
    <n v="1002"/>
    <n v="3.3589144700255813E-2"/>
    <n v="0.11144477811144478"/>
    <n v="626"/>
    <n v="7.5303741128353183E-2"/>
    <n v="8991"/>
    <n v="8313"/>
    <n v="6565"/>
    <n v="62"/>
    <n v="544"/>
    <n v="672"/>
    <n v="470"/>
    <n v="420"/>
    <n v="0"/>
    <n v="82"/>
    <n v="72"/>
    <n v="21"/>
    <n v="7103"/>
    <n v="72"/>
    <n v="573"/>
    <n v="727"/>
    <n v="510"/>
    <n v="0.1348725890468816"/>
    <n v="0.1388888888888889"/>
    <n v="0.193717277486911"/>
    <n v="0.17469050894085281"/>
    <n v="0.11960784313725491"/>
    <n v="0.14503392281170058"/>
    <n v="0.20946021146355037"/>
    <n v="1304"/>
  </r>
  <r>
    <x v="18"/>
    <s v="0622-01-000"/>
    <s v="yes"/>
    <x v="2"/>
    <s v="Ramsey"/>
    <s v="North St Paul-Maplewood Oakdale Public School District"/>
    <n v="680"/>
    <n v="3"/>
    <n v="224"/>
    <n v="262"/>
    <n v="99"/>
    <n v="381"/>
    <n v="923"/>
    <n v="3.4743753419660767E-2"/>
    <n v="8.4169250410359289E-2"/>
    <n v="1010"/>
    <n v="9.4640179910044975E-2"/>
    <n v="10966"/>
    <n v="10672"/>
    <n v="6540"/>
    <n v="184"/>
    <n v="1607"/>
    <n v="1547"/>
    <n v="794"/>
    <n v="559"/>
    <n v="20"/>
    <n v="167"/>
    <n v="120"/>
    <n v="109"/>
    <n v="6661"/>
    <n v="167"/>
    <n v="1664"/>
    <n v="1689"/>
    <n v="784"/>
    <n v="0.10208677375769404"/>
    <n v="1.7964071856287425E-2"/>
    <n v="0.13461538461538461"/>
    <n v="0.15512137359384251"/>
    <n v="0.12627551020408162"/>
    <n v="0.11891300383002006"/>
    <n v="0.39252165982672138"/>
    <n v="1304"/>
  </r>
  <r>
    <x v="13"/>
    <s v="0011-01-000"/>
    <s v="yes"/>
    <x v="2"/>
    <s v="Anoka"/>
    <s v="Anoka-Hennepin Public School District"/>
    <n v="1040"/>
    <n v="9"/>
    <n v="151"/>
    <n v="41"/>
    <n v="14"/>
    <n v="561"/>
    <n v="732"/>
    <n v="1.3191619441766406E-2"/>
    <n v="1.7212594351823547E-2"/>
    <n v="20"/>
    <n v="4.8480147379648033E-4"/>
    <n v="42527"/>
    <n v="41254"/>
    <n v="35910"/>
    <n v="574"/>
    <n v="1994"/>
    <n v="1903"/>
    <n v="873"/>
    <n v="16"/>
    <n v="0"/>
    <n v="0"/>
    <n v="0"/>
    <n v="0"/>
    <n v="36934"/>
    <n v="583"/>
    <n v="2145"/>
    <n v="1944"/>
    <n v="887"/>
    <n v="2.8158336492121083E-2"/>
    <n v="1.5437392795883362E-2"/>
    <n v="7.0396270396270402E-2"/>
    <n v="2.1090534979423869E-2"/>
    <n v="1.5783540022547914E-2"/>
    <n v="3.0404213793589954E-2"/>
    <n v="0.13082154707834232"/>
    <n v="1293"/>
  </r>
  <r>
    <x v="5"/>
    <s v="0728-01-000"/>
    <m/>
    <x v="3"/>
    <s v="Sherburne"/>
    <s v="Elk River Public School District"/>
    <n v="1174"/>
    <n v="3"/>
    <n v="30"/>
    <n v="25"/>
    <n v="12"/>
    <n v="731"/>
    <n v="539"/>
    <n v="5.4144137471298426E-2"/>
    <n v="3.992296866898748E-2"/>
    <n v="570"/>
    <n v="4.4527771267869699E-2"/>
    <n v="13501"/>
    <n v="12801"/>
    <n v="11654"/>
    <n v="133"/>
    <n v="364"/>
    <n v="332"/>
    <n v="318"/>
    <n v="502"/>
    <n v="0"/>
    <n v="14"/>
    <n v="14"/>
    <n v="10"/>
    <n v="12326"/>
    <n v="136"/>
    <n v="380"/>
    <n v="343"/>
    <n v="320"/>
    <n v="9.5245821840012984E-2"/>
    <n v="2.2058823529411766E-2"/>
    <n v="7.8947368421052627E-2"/>
    <n v="7.2886297376093298E-2"/>
    <n v="3.7499999999999999E-2"/>
    <n v="9.4067106140285905E-2"/>
    <n v="8.7300999629766757E-2"/>
    <n v="1270"/>
  </r>
  <r>
    <x v="2"/>
    <s v="0112-01-000"/>
    <s v="yes"/>
    <x v="2"/>
    <s v="Carver"/>
    <s v="Eastern Carver County Public School"/>
    <n v="1051"/>
    <n v="7"/>
    <n v="44"/>
    <n v="92"/>
    <n v="42"/>
    <n v="364"/>
    <n v="900"/>
    <n v="3.4666666666666665E-2"/>
    <n v="8.5714285714285715E-2"/>
    <n v="230"/>
    <n v="2.4297485738432285E-2"/>
    <n v="10500"/>
    <n v="9466"/>
    <n v="7719"/>
    <n v="45"/>
    <n v="415"/>
    <n v="442"/>
    <n v="845"/>
    <n v="171"/>
    <n v="0"/>
    <n v="6"/>
    <n v="7"/>
    <n v="12"/>
    <n v="8599"/>
    <n v="52"/>
    <n v="453"/>
    <n v="527"/>
    <n v="875"/>
    <n v="0.12222351436213513"/>
    <n v="0.13461538461538461"/>
    <n v="9.713024282560706E-2"/>
    <n v="0.17457305502846299"/>
    <n v="4.8000000000000001E-2"/>
    <n v="0.12038095238095238"/>
    <n v="0.18151532457643252"/>
    <n v="1264"/>
  </r>
  <r>
    <x v="3"/>
    <s v="0112-01-000"/>
    <s v="yes"/>
    <x v="2"/>
    <s v="Carver"/>
    <s v="Eastern Carver County Public School"/>
    <n v="1036"/>
    <n v="4"/>
    <n v="45"/>
    <n v="92"/>
    <n v="56"/>
    <n v="357"/>
    <n v="903"/>
    <n v="3.4205231388329982E-2"/>
    <n v="8.651911468812877E-2"/>
    <n v="208"/>
    <n v="2.2163026105487479E-2"/>
    <n v="10437"/>
    <n v="9385"/>
    <n v="7726"/>
    <n v="42"/>
    <n v="358"/>
    <n v="424"/>
    <n v="835"/>
    <n v="157"/>
    <n v="0"/>
    <n v="7"/>
    <n v="0"/>
    <n v="8"/>
    <n v="8605"/>
    <n v="46"/>
    <n v="396"/>
    <n v="516"/>
    <n v="883"/>
    <n v="0.12039511911679256"/>
    <n v="8.6956521739130432E-2"/>
    <n v="0.11363636363636363"/>
    <n v="0.17829457364341086"/>
    <n v="6.3420158550396372E-2"/>
    <n v="0.12072434607645875"/>
    <n v="0.17623970897951369"/>
    <n v="1260"/>
  </r>
  <r>
    <x v="5"/>
    <s v="0270-01-000"/>
    <s v="yes"/>
    <x v="2"/>
    <s v="Hennepin"/>
    <s v="Hopkins Public School District"/>
    <n v="999"/>
    <n v="4"/>
    <n v="119"/>
    <n v="48"/>
    <n v="58"/>
    <n v="279"/>
    <n v="976"/>
    <n v="3.9568855481491985E-2"/>
    <n v="0.13842008225783578"/>
    <n v="1345"/>
    <n v="0.18834897073239043"/>
    <n v="7051"/>
    <n v="7141"/>
    <n v="4486"/>
    <n v="38"/>
    <n v="1517"/>
    <n v="528"/>
    <n v="572"/>
    <n v="660"/>
    <n v="6"/>
    <n v="439"/>
    <n v="143"/>
    <n v="47"/>
    <n v="4825"/>
    <n v="36"/>
    <n v="1197"/>
    <n v="433"/>
    <n v="583"/>
    <n v="0.20704663212435234"/>
    <n v="0.1111111111111111"/>
    <n v="9.9415204678362568E-2"/>
    <n v="0.11085450346420324"/>
    <n v="9.9485420240137221E-2"/>
    <n v="0.17798893773932778"/>
    <n v="0.31792479502403165"/>
    <n v="1255"/>
  </r>
  <r>
    <x v="2"/>
    <s v="0624-01-000"/>
    <s v="yes"/>
    <x v="2"/>
    <s v="Ramsey"/>
    <s v="White Bear Lake School District"/>
    <n v="945"/>
    <n v="3"/>
    <n v="87"/>
    <n v="120"/>
    <n v="65"/>
    <n v="233"/>
    <n v="1022"/>
    <n v="2.6126934290199598E-2"/>
    <n v="0.11459968602825746"/>
    <n v="557"/>
    <n v="6.7761557177615575E-2"/>
    <n v="8918"/>
    <n v="8220"/>
    <n v="6533"/>
    <n v="72"/>
    <n v="512"/>
    <n v="652"/>
    <n v="451"/>
    <n v="375"/>
    <n v="0"/>
    <n v="66"/>
    <n v="56"/>
    <n v="23"/>
    <n v="7103"/>
    <n v="75"/>
    <n v="533"/>
    <n v="716"/>
    <n v="493"/>
    <n v="0.13304237646065042"/>
    <n v="0.04"/>
    <n v="0.16322701688555347"/>
    <n v="0.16759776536312848"/>
    <n v="0.13184584178498987"/>
    <n v="0.14072662031845706"/>
    <n v="0.20369955156950673"/>
    <n v="1255"/>
  </r>
  <r>
    <x v="0"/>
    <s v="0271-01-000"/>
    <s v="yes"/>
    <x v="2"/>
    <s v="Hennepin"/>
    <s v="Bloomington Public School District"/>
    <n v="643"/>
    <n v="3"/>
    <n v="207"/>
    <n v="82"/>
    <n v="252"/>
    <n v="709"/>
    <n v="530"/>
    <n v="6.3564640487717414E-2"/>
    <n v="4.7516585978124443E-2"/>
    <n v="730"/>
    <n v="6.8576796618130584E-2"/>
    <n v="11154"/>
    <n v="10645"/>
    <n v="5400"/>
    <n v="171"/>
    <n v="2199"/>
    <n v="1007"/>
    <n v="1868"/>
    <n v="345"/>
    <n v="18"/>
    <n v="183"/>
    <n v="62"/>
    <n v="70"/>
    <n v="5698"/>
    <n v="156"/>
    <n v="2223"/>
    <n v="1027"/>
    <n v="2050"/>
    <n v="0.11284661284661285"/>
    <n v="1.9230769230769232E-2"/>
    <n v="9.3117408906882596E-2"/>
    <n v="7.9844206426484904E-2"/>
    <n v="0.12292682926829268"/>
    <n v="0.11108122646584186"/>
    <n v="0.48915187376725838"/>
    <n v="1239"/>
  </r>
  <r>
    <x v="8"/>
    <s v="0535-01-000"/>
    <m/>
    <x v="3"/>
    <s v="Olmsted"/>
    <s v="Rochester Public School District"/>
    <n v="971"/>
    <n v="9"/>
    <n v="211"/>
    <n v="11"/>
    <n v="7"/>
    <n v="429"/>
    <n v="803"/>
    <n v="2.4750475970691743E-2"/>
    <n v="4.6327813996423009E-2"/>
    <n v="147"/>
    <n v="9.0472673559822744E-3"/>
    <n v="17333"/>
    <n v="16248"/>
    <n v="11633"/>
    <n v="64"/>
    <n v="1869"/>
    <n v="1566"/>
    <n v="1116"/>
    <n v="117"/>
    <n v="0"/>
    <n v="0"/>
    <n v="6"/>
    <n v="6"/>
    <n v="12487"/>
    <n v="73"/>
    <n v="2080"/>
    <n v="1571"/>
    <n v="1117"/>
    <n v="7.7760871306158399E-2"/>
    <n v="0.12328767123287671"/>
    <n v="0.10144230769230769"/>
    <n v="7.0019096117122856E-3"/>
    <n v="6.2667860340196958E-3"/>
    <n v="7.1078289967114752E-2"/>
    <n v="0.27937442289935366"/>
    <n v="1232"/>
  </r>
  <r>
    <x v="3"/>
    <s v="0196-01-000"/>
    <s v="yes"/>
    <x v="2"/>
    <s v="Dakota"/>
    <s v="Rosemount-Apple Valley-Eagan"/>
    <n v="826"/>
    <n v="3"/>
    <n v="175"/>
    <n v="75"/>
    <n v="95"/>
    <n v="427"/>
    <n v="804"/>
    <n v="1.5988317669524844E-2"/>
    <n v="3.0104466993672072E-2"/>
    <n v="1745"/>
    <n v="6.41049189963631E-2"/>
    <n v="26707"/>
    <n v="27221"/>
    <n v="19001"/>
    <n v="256"/>
    <n v="3303"/>
    <n v="2583"/>
    <n v="2078"/>
    <n v="1088"/>
    <n v="20"/>
    <n v="277"/>
    <n v="176"/>
    <n v="127"/>
    <n v="18739"/>
    <n v="239"/>
    <n v="3201"/>
    <n v="2482"/>
    <n v="2046"/>
    <n v="4.4079193126634289E-2"/>
    <n v="1.2552301255230125E-2"/>
    <n v="5.4670415495157762E-2"/>
    <n v="3.0217566478646252E-2"/>
    <n v="4.643206256109482E-2"/>
    <n v="4.6092784663196912E-2"/>
    <n v="0.29834874751937696"/>
    <n v="1231"/>
  </r>
  <r>
    <x v="7"/>
    <s v="0834-01-000"/>
    <s v="yes"/>
    <x v="2"/>
    <s v="Washington"/>
    <s v="Stillwater Area Public School Dist."/>
    <n v="1083"/>
    <n v="0"/>
    <n v="45"/>
    <n v="42"/>
    <n v="35"/>
    <n v="958"/>
    <n v="269"/>
    <n v="9.9161577476451712E-2"/>
    <n v="2.7843908498085084E-2"/>
    <n v="61"/>
    <n v="7.1806945261918779E-3"/>
    <n v="9661"/>
    <n v="8495"/>
    <n v="7715"/>
    <n v="43"/>
    <n v="217"/>
    <n v="338"/>
    <n v="182"/>
    <n v="49"/>
    <n v="0"/>
    <n v="0"/>
    <n v="3"/>
    <n v="0"/>
    <n v="8749"/>
    <n v="43"/>
    <n v="262"/>
    <n v="377"/>
    <n v="217"/>
    <n v="0.12378557549434221"/>
    <n v="0"/>
    <n v="0.1717557251908397"/>
    <n v="0.11140583554376658"/>
    <n v="0.16129032258064516"/>
    <n v="0.12700548597453679"/>
    <n v="9.3179933665008291E-2"/>
    <n v="1227"/>
  </r>
  <r>
    <x v="11"/>
    <s v="0191-01-000"/>
    <s v="yes"/>
    <x v="2"/>
    <s v="Dakota"/>
    <s v="Burnsville Public School District"/>
    <n v="222"/>
    <n v="0"/>
    <n v="32"/>
    <n v="6"/>
    <n v="8"/>
    <n v="74"/>
    <n v="221"/>
    <n v="6.8215339233038347E-3"/>
    <n v="2.0372418879056046E-2"/>
    <n v="136"/>
    <n v="1.272336046402844E-2"/>
    <n v="10848"/>
    <n v="10689"/>
    <n v="7637"/>
    <n v="64"/>
    <n v="1384"/>
    <n v="879"/>
    <n v="725"/>
    <n v="120"/>
    <n v="0"/>
    <n v="6"/>
    <n v="0"/>
    <n v="0"/>
    <n v="7739"/>
    <n v="64"/>
    <n v="1410"/>
    <n v="885"/>
    <n v="733"/>
    <n v="2.8685876728259466E-2"/>
    <n v="0"/>
    <n v="2.2695035460992909E-2"/>
    <n v="6.7796610169491523E-3"/>
    <n v="1.0914051841746248E-2"/>
    <n v="2.719395280235988E-2"/>
    <n v="0.28547687194164895"/>
    <n v="295"/>
  </r>
  <r>
    <x v="2"/>
    <s v="0833-01-000"/>
    <s v="yes"/>
    <x v="2"/>
    <s v="Washington"/>
    <s v="South Washington County School Dist"/>
    <n v="751"/>
    <n v="4"/>
    <n v="109"/>
    <n v="220"/>
    <n v="92"/>
    <n v="783"/>
    <n v="427"/>
    <n v="4.2411439714007147E-2"/>
    <n v="2.3128588451955367E-2"/>
    <n v="556"/>
    <n v="3.1221922731356693E-2"/>
    <n v="18462"/>
    <n v="17808"/>
    <n v="12802"/>
    <n v="120"/>
    <n v="1675"/>
    <n v="1946"/>
    <n v="1265"/>
    <n v="348"/>
    <n v="0"/>
    <n v="79"/>
    <n v="62"/>
    <n v="37"/>
    <n v="13205"/>
    <n v="124"/>
    <n v="1705"/>
    <n v="2104"/>
    <n v="1320"/>
    <n v="5.6872396819386599E-2"/>
    <n v="3.2258064516129031E-2"/>
    <n v="6.392961876832845E-2"/>
    <n v="0.10456273764258556"/>
    <n v="6.9696969696969702E-2"/>
    <n v="6.5540028165962522E-2"/>
    <n v="0.28459204680897171"/>
    <n v="1210"/>
  </r>
  <r>
    <x v="12"/>
    <s v="0279-01-000"/>
    <s v="yes"/>
    <x v="2"/>
    <s v="Hennepin"/>
    <s v="Osseo Public School District"/>
    <n v="596"/>
    <n v="8"/>
    <n v="440"/>
    <n v="102"/>
    <n v="27"/>
    <n v="456"/>
    <n v="748"/>
    <n v="2.0202020202020204E-2"/>
    <n v="3.3138401559454189E-2"/>
    <n v="252"/>
    <n v="1.1655874190564292E-2"/>
    <n v="22572"/>
    <n v="21620"/>
    <n v="13900"/>
    <n v="157"/>
    <n v="3970"/>
    <n v="2704"/>
    <n v="889"/>
    <n v="186"/>
    <n v="0"/>
    <n v="32"/>
    <n v="11"/>
    <n v="0"/>
    <n v="14310"/>
    <n v="165"/>
    <n v="4378"/>
    <n v="2795"/>
    <n v="916"/>
    <n v="4.1649196366177497E-2"/>
    <n v="4.8484848484848485E-2"/>
    <n v="0.10050251256281408"/>
    <n v="3.6493738819320214E-2"/>
    <n v="2.9475982532751091E-2"/>
    <n v="5.3340421761474396E-2"/>
    <n v="0.36580393547243395"/>
    <n v="1204"/>
  </r>
  <r>
    <x v="0"/>
    <s v="0624-01-000"/>
    <s v="yes"/>
    <x v="2"/>
    <s v="Ramsey"/>
    <s v="White Bear Lake School District"/>
    <n v="896"/>
    <n v="6"/>
    <n v="89"/>
    <n v="119"/>
    <n v="57"/>
    <n v="297"/>
    <n v="904"/>
    <n v="3.2985339848956019E-2"/>
    <n v="0.10039982230119947"/>
    <n v="680"/>
    <n v="8.0160320641282562E-2"/>
    <n v="9004"/>
    <n v="8483"/>
    <n v="6565"/>
    <n v="71"/>
    <n v="638"/>
    <n v="687"/>
    <n v="522"/>
    <n v="443"/>
    <n v="4"/>
    <n v="93"/>
    <n v="82"/>
    <n v="27"/>
    <n v="7018"/>
    <n v="73"/>
    <n v="634"/>
    <n v="724"/>
    <n v="552"/>
    <n v="0.12767170133941294"/>
    <n v="8.2191780821917804E-2"/>
    <n v="0.14037854889589904"/>
    <n v="0.1643646408839779"/>
    <n v="0.10326086956521739"/>
    <n v="0.1333851621501555"/>
    <n v="0.22030885457171426"/>
    <n v="1201"/>
  </r>
  <r>
    <x v="7"/>
    <s v="0831-01-000"/>
    <s v="yes"/>
    <x v="2"/>
    <s v="Washington"/>
    <s v="Forest Lake Public School District"/>
    <n v="1101"/>
    <n v="5"/>
    <n v="11"/>
    <n v="26"/>
    <n v="39"/>
    <n v="703"/>
    <n v="496"/>
    <n v="9.0070467648942984E-2"/>
    <n v="6.3549007046764888E-2"/>
    <n v="317"/>
    <n v="4.5789397659974002E-2"/>
    <n v="7805"/>
    <n v="6923"/>
    <n v="6379"/>
    <n v="53"/>
    <n v="100"/>
    <n v="255"/>
    <n v="136"/>
    <n v="298"/>
    <n v="0"/>
    <n v="0"/>
    <n v="0"/>
    <n v="0"/>
    <n v="7182"/>
    <n v="58"/>
    <n v="111"/>
    <n v="281"/>
    <n v="175"/>
    <n v="0.15329991645781119"/>
    <n v="8.6206896551724144E-2"/>
    <n v="9.90990990990991E-2"/>
    <n v="9.2526690391459068E-2"/>
    <n v="0.22285714285714286"/>
    <n v="0.15361947469570786"/>
    <n v="8.0056359677212752E-2"/>
    <n v="1199"/>
  </r>
  <r>
    <x v="3"/>
    <s v="0624-01-000"/>
    <s v="yes"/>
    <x v="2"/>
    <s v="Ramsey"/>
    <s v="White Bear Lake School District"/>
    <n v="929"/>
    <n v="0"/>
    <n v="71"/>
    <n v="125"/>
    <n v="44"/>
    <n v="211"/>
    <n v="985"/>
    <n v="2.3866078497907478E-2"/>
    <n v="0.111412736115824"/>
    <n v="534"/>
    <n v="6.5289155153441747E-2"/>
    <n v="8841"/>
    <n v="8179"/>
    <n v="6579"/>
    <n v="69"/>
    <n v="505"/>
    <n v="609"/>
    <n v="417"/>
    <n v="365"/>
    <n v="0"/>
    <n v="62"/>
    <n v="49"/>
    <n v="23"/>
    <n v="7143"/>
    <n v="69"/>
    <n v="514"/>
    <n v="685"/>
    <n v="438"/>
    <n v="0.13005739885202297"/>
    <n v="0"/>
    <n v="0.13813229571984437"/>
    <n v="0.18248175182481752"/>
    <n v="0.1004566210045662"/>
    <n v="0.13527881461373148"/>
    <n v="0.1927901457791841"/>
    <n v="1196"/>
  </r>
  <r>
    <x v="13"/>
    <s v="0709-01-000"/>
    <m/>
    <x v="3"/>
    <s v="Saint Louis"/>
    <s v="Duluth Public School District"/>
    <n v="1075"/>
    <n v="35"/>
    <n v="40"/>
    <n v="11"/>
    <n v="15"/>
    <n v="942"/>
    <n v="250"/>
    <n v="7.6479662255419342E-2"/>
    <n v="2.0297150280100675E-2"/>
    <n v="147"/>
    <n v="1.3041163946061037E-2"/>
    <n v="12317"/>
    <n v="11272"/>
    <n v="9772"/>
    <n v="565"/>
    <n v="523"/>
    <n v="273"/>
    <n v="139"/>
    <n v="130"/>
    <n v="4"/>
    <n v="4"/>
    <n v="3"/>
    <n v="0"/>
    <n v="10717"/>
    <n v="596"/>
    <n v="559"/>
    <n v="281"/>
    <n v="154"/>
    <n v="0.10030792199309509"/>
    <n v="5.8724832214765099E-2"/>
    <n v="7.1556350626118065E-2"/>
    <n v="3.9145907473309607E-2"/>
    <n v="9.7402597402597407E-2"/>
    <n v="9.6776812535520021E-2"/>
    <n v="0.12919476720565531"/>
    <n v="1192"/>
  </r>
  <r>
    <x v="10"/>
    <s v="0281-01-000"/>
    <s v="yes"/>
    <x v="2"/>
    <s v="Hennepin"/>
    <s v="Robbinsdale Public School District"/>
    <n v="681"/>
    <n v="3"/>
    <n v="372"/>
    <n v="61"/>
    <n v="42"/>
    <n v="266"/>
    <n v="920"/>
    <n v="2.0444239489662595E-2"/>
    <n v="7.0709399738682649E-2"/>
    <n v="1369"/>
    <n v="0.10375928452326816"/>
    <n v="13011"/>
    <n v="13194"/>
    <n v="7632"/>
    <n v="152"/>
    <n v="3242"/>
    <n v="994"/>
    <n v="1174"/>
    <n v="517"/>
    <n v="10"/>
    <n v="614"/>
    <n v="108"/>
    <n v="72"/>
    <n v="7796"/>
    <n v="145"/>
    <n v="3000"/>
    <n v="947"/>
    <n v="1144"/>
    <n v="8.7352488455618271E-2"/>
    <n v="2.0689655172413793E-2"/>
    <n v="0.124"/>
    <n v="6.4413938753959871E-2"/>
    <n v="3.6713286713286712E-2"/>
    <n v="9.115363922834524E-2"/>
    <n v="0.40178023327194595"/>
    <n v="1186"/>
  </r>
  <r>
    <x v="2"/>
    <s v="0196-01-000"/>
    <s v="yes"/>
    <x v="2"/>
    <s v="Dakota"/>
    <s v="Rosemount-Apple Valley-Eagan"/>
    <n v="771"/>
    <n v="0"/>
    <n v="173"/>
    <n v="78"/>
    <n v="100"/>
    <n v="369"/>
    <n v="814"/>
    <n v="1.3763521074226036E-2"/>
    <n v="3.0361805296531146E-2"/>
    <n v="1836"/>
    <n v="6.6853584823216697E-2"/>
    <n v="26810"/>
    <n v="27463"/>
    <n v="18738"/>
    <n v="277"/>
    <n v="3505"/>
    <n v="2747"/>
    <n v="2196"/>
    <n v="1131"/>
    <n v="19"/>
    <n v="319"/>
    <n v="195"/>
    <n v="123"/>
    <n v="18378"/>
    <n v="258"/>
    <n v="3359"/>
    <n v="2630"/>
    <n v="2173"/>
    <n v="4.1952334312765266E-2"/>
    <n v="0"/>
    <n v="5.1503423637987496E-2"/>
    <n v="2.9657794676806085E-2"/>
    <n v="4.6019328117809483E-2"/>
    <n v="4.4125326370757181E-2"/>
    <n v="0.31420255242928574"/>
    <n v="1183"/>
  </r>
  <r>
    <x v="18"/>
    <s v="0270-01-000"/>
    <s v="yes"/>
    <x v="2"/>
    <s v="Hennepin"/>
    <s v="Hopkins Public School District"/>
    <n v="933"/>
    <n v="0"/>
    <n v="111"/>
    <n v="44"/>
    <n v="60"/>
    <n v="279"/>
    <n v="900"/>
    <n v="3.8890437691664344E-2"/>
    <n v="0.12545302481182047"/>
    <n v="1285"/>
    <n v="0.17651098901098902"/>
    <n v="7174"/>
    <n v="7280"/>
    <n v="4681"/>
    <n v="35"/>
    <n v="1515"/>
    <n v="507"/>
    <n v="542"/>
    <n v="623"/>
    <n v="0"/>
    <n v="443"/>
    <n v="131"/>
    <n v="44"/>
    <n v="4991"/>
    <n v="35"/>
    <n v="1183"/>
    <n v="420"/>
    <n v="558"/>
    <n v="0.18693648567421359"/>
    <n v="0"/>
    <n v="9.3829247675401517E-2"/>
    <n v="0.10476190476190476"/>
    <n v="0.10752688172043011"/>
    <n v="0.16434346250348481"/>
    <n v="0.30555169055238623"/>
    <n v="1179"/>
  </r>
  <r>
    <x v="2"/>
    <s v="0013-01-000"/>
    <s v="yes"/>
    <x v="2"/>
    <s v="Anoka"/>
    <s v="Columbia Heights Public School Dist"/>
    <n v="551"/>
    <n v="8"/>
    <n v="440"/>
    <n v="46"/>
    <n v="108"/>
    <n v="355"/>
    <n v="823"/>
    <n v="9.880322849986084E-2"/>
    <n v="0.2290564987475647"/>
    <n v="746"/>
    <n v="0.23600126542233471"/>
    <n v="3593"/>
    <n v="3161"/>
    <n v="775"/>
    <n v="82"/>
    <n v="1155"/>
    <n v="183"/>
    <n v="966"/>
    <n v="115"/>
    <n v="8"/>
    <n v="309"/>
    <n v="11"/>
    <n v="271"/>
    <n v="1211"/>
    <n v="82"/>
    <n v="1286"/>
    <n v="218"/>
    <n v="803"/>
    <n v="0.45499587118084228"/>
    <n v="9.7560975609756101E-2"/>
    <n v="0.34214618973561428"/>
    <n v="0.21100917431192662"/>
    <n v="0.13449564134495642"/>
    <n v="0.32785972724742551"/>
    <n v="0.66361111111111115"/>
    <n v="1178"/>
  </r>
  <r>
    <x v="1"/>
    <s v="0196-01-000"/>
    <s v="yes"/>
    <x v="2"/>
    <s v="Dakota"/>
    <s v="Rosemount-Apple Valley-Eagan"/>
    <n v="776"/>
    <n v="3"/>
    <n v="181"/>
    <n v="66"/>
    <n v="106"/>
    <n v="362"/>
    <n v="816"/>
    <n v="1.3444254623783703E-2"/>
    <n v="3.0305281140904701E-2"/>
    <n v="2105"/>
    <n v="7.557534197393459E-2"/>
    <n v="26926"/>
    <n v="27853"/>
    <n v="18602"/>
    <n v="304"/>
    <n v="3680"/>
    <n v="2893"/>
    <n v="2374"/>
    <n v="1243"/>
    <n v="31"/>
    <n v="404"/>
    <n v="215"/>
    <n v="153"/>
    <n v="18135"/>
    <n v="276"/>
    <n v="3457"/>
    <n v="2744"/>
    <n v="2327"/>
    <n v="4.2790184725668597E-2"/>
    <n v="1.0869565217391304E-2"/>
    <n v="5.2357535435348566E-2"/>
    <n v="2.4052478134110787E-2"/>
    <n v="4.555221314997851E-2"/>
    <n v="4.3749535764688402E-2"/>
    <n v="0.32681242807825084"/>
    <n v="1178"/>
  </r>
  <r>
    <x v="4"/>
    <s v="0624-01-000"/>
    <s v="yes"/>
    <x v="2"/>
    <s v="Ramsey"/>
    <s v="White Bear Lake School District"/>
    <n v="919"/>
    <n v="0"/>
    <n v="75"/>
    <n v="116"/>
    <n v="26"/>
    <n v="202"/>
    <n v="960"/>
    <n v="2.2814547097357127E-2"/>
    <n v="0.10842557036367743"/>
    <n v="455"/>
    <n v="5.5848778691542901E-2"/>
    <n v="8854"/>
    <n v="8147"/>
    <n v="6622"/>
    <n v="65"/>
    <n v="492"/>
    <n v="591"/>
    <n v="377"/>
    <n v="304"/>
    <n v="0"/>
    <n v="52"/>
    <n v="51"/>
    <n v="21"/>
    <n v="7237"/>
    <n v="65"/>
    <n v="515"/>
    <n v="656"/>
    <n v="382"/>
    <n v="0.12698632029846621"/>
    <n v="0"/>
    <n v="0.14563106796116504"/>
    <n v="0.17682926829268292"/>
    <n v="6.8062827225130892E-2"/>
    <n v="0.13124011746103456"/>
    <n v="0.18272162619988708"/>
    <n v="1162"/>
  </r>
  <r>
    <x v="14"/>
    <s v="0709-01-000"/>
    <m/>
    <x v="3"/>
    <s v="Saint Louis"/>
    <s v="Duluth Public School District"/>
    <n v="1034"/>
    <n v="41"/>
    <n v="56"/>
    <n v="10"/>
    <n v="8"/>
    <n v="938"/>
    <n v="218"/>
    <n v="7.4473997618102417E-2"/>
    <n v="1.7308455736403335E-2"/>
    <n v="164"/>
    <n v="1.4134275618374558E-2"/>
    <n v="12595"/>
    <n v="11603"/>
    <n v="10143"/>
    <n v="567"/>
    <n v="492"/>
    <n v="265"/>
    <n v="136"/>
    <n v="151"/>
    <n v="4"/>
    <n v="0"/>
    <n v="0"/>
    <n v="0"/>
    <n v="11026"/>
    <n v="604"/>
    <n v="548"/>
    <n v="275"/>
    <n v="144"/>
    <n v="9.3778342100489756E-2"/>
    <n v="6.7880794701986755E-2"/>
    <n v="0.10218978102189781"/>
    <n v="3.6363636363636362E-2"/>
    <n v="5.5555555555555552E-2"/>
    <n v="9.1782453354505744E-2"/>
    <n v="0.1247122330713662"/>
    <n v="1156"/>
  </r>
  <r>
    <x v="4"/>
    <s v="0196-01-000"/>
    <s v="yes"/>
    <x v="2"/>
    <s v="Dakota"/>
    <s v="Rosemount-Apple Valley-Eagan"/>
    <n v="766"/>
    <n v="3"/>
    <n v="176"/>
    <n v="72"/>
    <n v="94"/>
    <n v="398"/>
    <n v="757"/>
    <n v="1.4865722929817353E-2"/>
    <n v="2.8274754416763158E-2"/>
    <n v="1556"/>
    <n v="5.7260616766026347E-2"/>
    <n v="26773"/>
    <n v="27174"/>
    <n v="19534"/>
    <n v="237"/>
    <n v="3022"/>
    <n v="2438"/>
    <n v="1943"/>
    <n v="1007"/>
    <n v="18"/>
    <n v="210"/>
    <n v="168"/>
    <n v="98"/>
    <n v="19293"/>
    <n v="222"/>
    <n v="2988"/>
    <n v="2342"/>
    <n v="1939"/>
    <n v="3.9703519411185405E-2"/>
    <n v="1.3513513513513514E-2"/>
    <n v="5.8902275769745646E-2"/>
    <n v="3.0742954739538857E-2"/>
    <n v="4.8478597215059309E-2"/>
    <n v="4.3140477346580511E-2"/>
    <n v="0.27968189964157708"/>
    <n v="1155"/>
  </r>
  <r>
    <x v="2"/>
    <s v="0271-01-000"/>
    <s v="yes"/>
    <x v="2"/>
    <s v="Hennepin"/>
    <s v="Bloomington Public School District"/>
    <n v="608"/>
    <n v="0"/>
    <n v="198"/>
    <n v="66"/>
    <n v="246"/>
    <n v="658"/>
    <n v="494"/>
    <n v="6.0852677332840097E-2"/>
    <n v="4.5685748635901233E-2"/>
    <n v="654"/>
    <n v="6.3402811439651E-2"/>
    <n v="10813"/>
    <n v="10315"/>
    <n v="5502"/>
    <n v="149"/>
    <n v="1984"/>
    <n v="1018"/>
    <n v="1662"/>
    <n v="317"/>
    <n v="12"/>
    <n v="135"/>
    <n v="57"/>
    <n v="77"/>
    <n v="5793"/>
    <n v="137"/>
    <n v="2047"/>
    <n v="1027"/>
    <n v="1831"/>
    <n v="0.10495425513550838"/>
    <n v="0"/>
    <n v="9.6726917440156324E-2"/>
    <n v="6.4264849074975663E-2"/>
    <n v="0.13435281267067176"/>
    <n v="0.10653842596874133"/>
    <n v="0.46534379326257497"/>
    <n v="1152"/>
  </r>
  <r>
    <x v="1"/>
    <s v="0271-01-000"/>
    <s v="yes"/>
    <x v="2"/>
    <s v="Hennepin"/>
    <s v="Bloomington Public School District"/>
    <n v="597"/>
    <n v="3"/>
    <n v="203"/>
    <n v="62"/>
    <n v="241"/>
    <n v="633"/>
    <n v="507"/>
    <n v="5.8373293987458504E-2"/>
    <n v="4.6753965326447808E-2"/>
    <n v="695"/>
    <n v="6.6833349360515437E-2"/>
    <n v="10844"/>
    <n v="10399"/>
    <n v="5446"/>
    <n v="157"/>
    <n v="2065"/>
    <n v="990"/>
    <n v="1741"/>
    <n v="334"/>
    <n v="17"/>
    <n v="151"/>
    <n v="63"/>
    <n v="87"/>
    <n v="5709"/>
    <n v="143"/>
    <n v="2117"/>
    <n v="989"/>
    <n v="1895"/>
    <n v="0.1045717288491855"/>
    <n v="2.097902097902098E-2"/>
    <n v="9.5890410958904104E-2"/>
    <n v="6.2689585439838214E-2"/>
    <n v="0.12717678100263852"/>
    <n v="0.10512725931390632"/>
    <n v="0.47397033078411499"/>
    <n v="1140"/>
  </r>
  <r>
    <x v="0"/>
    <s v="0280-01-000"/>
    <s v="yes"/>
    <x v="2"/>
    <s v="Hennepin"/>
    <s v="Richfield Public School District"/>
    <n v="503"/>
    <n v="13"/>
    <n v="231"/>
    <n v="55"/>
    <n v="308"/>
    <n v="530"/>
    <n v="601"/>
    <n v="0.10666130006037432"/>
    <n v="0.12094988931374522"/>
    <n v="547"/>
    <n v="0.12474344355758267"/>
    <n v="4969"/>
    <n v="4385"/>
    <n v="1228"/>
    <n v="91"/>
    <n v="975"/>
    <n v="322"/>
    <n v="1769"/>
    <n v="108"/>
    <n v="16"/>
    <n v="145"/>
    <n v="18"/>
    <n v="231"/>
    <n v="1623"/>
    <n v="88"/>
    <n v="1061"/>
    <n v="359"/>
    <n v="1846"/>
    <n v="0.30991990141712877"/>
    <n v="0.14772727272727273"/>
    <n v="0.2177191328934967"/>
    <n v="0.15320334261838439"/>
    <n v="0.16684723726977249"/>
    <n v="0.22761118937411953"/>
    <n v="0.67389993972272455"/>
    <n v="1131"/>
  </r>
  <r>
    <x v="4"/>
    <s v="0112-01-000"/>
    <s v="yes"/>
    <x v="2"/>
    <s v="Carver"/>
    <s v="Eastern Carver County Public School"/>
    <n v="940"/>
    <n v="4"/>
    <n v="37"/>
    <n v="78"/>
    <n v="33"/>
    <n v="322"/>
    <n v="807"/>
    <n v="3.1423831365277641E-2"/>
    <n v="7.8754757489997079E-2"/>
    <n v="205"/>
    <n v="2.1988630269226643E-2"/>
    <n v="10247"/>
    <n v="9323"/>
    <n v="7808"/>
    <n v="35"/>
    <n v="305"/>
    <n v="421"/>
    <n v="754"/>
    <n v="161"/>
    <n v="0"/>
    <n v="5"/>
    <n v="0"/>
    <n v="9"/>
    <n v="8587"/>
    <n v="39"/>
    <n v="337"/>
    <n v="499"/>
    <n v="778"/>
    <n v="0.10946780016303714"/>
    <n v="0.10256410256410256"/>
    <n v="0.10979228486646884"/>
    <n v="0.15631262525050099"/>
    <n v="4.2416452442159386E-2"/>
    <n v="0.11017858885527472"/>
    <n v="0.16142578125000001"/>
    <n v="1129"/>
  </r>
  <r>
    <x v="3"/>
    <s v="0013-01-000"/>
    <s v="yes"/>
    <x v="2"/>
    <s v="Anoka"/>
    <s v="Columbia Heights Public School Dist"/>
    <n v="535"/>
    <n v="14"/>
    <n v="392"/>
    <n v="60"/>
    <n v="90"/>
    <n v="315"/>
    <n v="811"/>
    <n v="8.8185890257558797E-2"/>
    <n v="0.22704367301231804"/>
    <n v="722"/>
    <n v="0.22790404040404041"/>
    <n v="3572"/>
    <n v="3168"/>
    <n v="816"/>
    <n v="87"/>
    <n v="1171"/>
    <n v="173"/>
    <n v="921"/>
    <n v="118"/>
    <n v="11"/>
    <n v="303"/>
    <n v="11"/>
    <n v="246"/>
    <n v="1233"/>
    <n v="90"/>
    <n v="1260"/>
    <n v="222"/>
    <n v="765"/>
    <n v="0.43390105433901055"/>
    <n v="0.15555555555555556"/>
    <n v="0.31111111111111112"/>
    <n v="0.27027027027027029"/>
    <n v="0.11764705882352941"/>
    <n v="0.31522956326987683"/>
    <n v="0.6546218487394958"/>
    <n v="1126"/>
  </r>
  <r>
    <x v="1"/>
    <s v="0272-01-000"/>
    <s v="yes"/>
    <x v="2"/>
    <s v="Hennepin"/>
    <s v="Eden Prairie Public School District"/>
    <n v="668"/>
    <n v="10"/>
    <n v="102"/>
    <n v="282"/>
    <n v="41"/>
    <n v="356"/>
    <n v="762"/>
    <n v="3.7743850720949955E-2"/>
    <n v="8.078880407124682E-2"/>
    <n v="685"/>
    <n v="7.6119568840982338E-2"/>
    <n v="9432"/>
    <n v="8999"/>
    <n v="5766"/>
    <n v="64"/>
    <n v="1281"/>
    <n v="1276"/>
    <n v="612"/>
    <n v="345"/>
    <n v="19"/>
    <n v="153"/>
    <n v="49"/>
    <n v="82"/>
    <n v="6089"/>
    <n v="55"/>
    <n v="1230"/>
    <n v="1509"/>
    <n v="571"/>
    <n v="0.10970602726227624"/>
    <n v="0.18181818181818182"/>
    <n v="8.2926829268292687E-2"/>
    <n v="0.18687872763419483"/>
    <n v="7.1803852889667244E-2"/>
    <n v="0.11853265479219677"/>
    <n v="0.35593399619208799"/>
    <n v="1118"/>
  </r>
  <r>
    <x v="9"/>
    <s v="0535-01-000"/>
    <m/>
    <x v="3"/>
    <s v="Olmsted"/>
    <s v="Rochester Public School District"/>
    <n v="916"/>
    <n v="10"/>
    <n v="147"/>
    <n v="7"/>
    <n v="11"/>
    <n v="352"/>
    <n v="756"/>
    <n v="2.052478134110787E-2"/>
    <n v="4.4081632653061226E-2"/>
    <n v="166"/>
    <n v="1.0241855873642645E-2"/>
    <n v="17150"/>
    <n v="16208"/>
    <n v="11742"/>
    <n v="66"/>
    <n v="1819"/>
    <n v="1518"/>
    <n v="1063"/>
    <n v="134"/>
    <n v="0"/>
    <n v="3"/>
    <n v="10"/>
    <n v="0"/>
    <n v="12524"/>
    <n v="76"/>
    <n v="1963"/>
    <n v="1515"/>
    <n v="1074"/>
    <n v="7.3139572021718308E-2"/>
    <n v="0.13157894736842105"/>
    <n v="7.4885379521141104E-2"/>
    <n v="4.6204620462046205E-3"/>
    <n v="1.0242085661080074E-2"/>
    <n v="6.4606413994169096E-2"/>
    <n v="0.26982276119402987"/>
    <n v="1108"/>
  </r>
  <r>
    <x v="5"/>
    <s v="0742-01-000"/>
    <m/>
    <x v="3"/>
    <s v="Stearns"/>
    <s v="St. Cloud Public School District"/>
    <n v="988"/>
    <n v="5"/>
    <n v="58"/>
    <n v="6"/>
    <n v="18"/>
    <n v="316"/>
    <n v="788"/>
    <n v="2.9949767794521846E-2"/>
    <n v="7.4684863993934231E-2"/>
    <n v="232"/>
    <n v="2.3969418328339705E-2"/>
    <n v="10551"/>
    <n v="9679"/>
    <n v="6790"/>
    <n v="133"/>
    <n v="1865"/>
    <n v="422"/>
    <n v="469"/>
    <n v="171"/>
    <n v="0"/>
    <n v="16"/>
    <n v="0"/>
    <n v="11"/>
    <n v="7607"/>
    <n v="138"/>
    <n v="1907"/>
    <n v="428"/>
    <n v="476"/>
    <n v="0.12988037334034441"/>
    <n v="3.6231884057971016E-2"/>
    <n v="3.0414263240692185E-2"/>
    <n v="1.4018691588785047E-2"/>
    <n v="3.7815126050420166E-2"/>
    <n v="0.10463463178845608"/>
    <n v="0.27936718453959836"/>
    <n v="1104"/>
  </r>
  <r>
    <x v="0"/>
    <s v="0196-01-000"/>
    <s v="yes"/>
    <x v="2"/>
    <s v="Dakota"/>
    <s v="Rosemount-Apple Valley-Eagan"/>
    <n v="678"/>
    <n v="0"/>
    <n v="174"/>
    <n v="72"/>
    <n v="114"/>
    <n v="243"/>
    <n v="852"/>
    <n v="8.9430295892830858E-3"/>
    <n v="3.1355807448844399E-2"/>
    <n v="2180"/>
    <n v="7.7149025020348941E-2"/>
    <n v="27172"/>
    <n v="28257"/>
    <n v="18560"/>
    <n v="311"/>
    <n v="3862"/>
    <n v="3005"/>
    <n v="2519"/>
    <n v="1318"/>
    <n v="33"/>
    <n v="395"/>
    <n v="214"/>
    <n v="162"/>
    <n v="17920"/>
    <n v="278"/>
    <n v="3641"/>
    <n v="2863"/>
    <n v="2471"/>
    <n v="3.7834821428571426E-2"/>
    <n v="0"/>
    <n v="4.7789068937105189E-2"/>
    <n v="2.5148445686342998E-2"/>
    <n v="4.6135167948199107E-2"/>
    <n v="4.0298837038127484E-2"/>
    <n v="0.34052184153387555"/>
    <n v="1095"/>
  </r>
  <r>
    <x v="18"/>
    <s v="0728-01-000"/>
    <m/>
    <x v="3"/>
    <s v="Sherburne"/>
    <s v="Elk River Public School District"/>
    <n v="1000"/>
    <n v="3"/>
    <n v="26"/>
    <n v="25"/>
    <n v="10"/>
    <n v="644"/>
    <n v="448"/>
    <n v="4.7995230287673274E-2"/>
    <n v="3.3387986287077058E-2"/>
    <n v="606"/>
    <n v="4.6860501082585833E-2"/>
    <n v="13418"/>
    <n v="12932"/>
    <n v="11790"/>
    <n v="136"/>
    <n v="336"/>
    <n v="360"/>
    <n v="310"/>
    <n v="528"/>
    <n v="3"/>
    <n v="12"/>
    <n v="21"/>
    <n v="10"/>
    <n v="12262"/>
    <n v="136"/>
    <n v="350"/>
    <n v="364"/>
    <n v="310"/>
    <n v="8.1552764638721256E-2"/>
    <n v="2.2058823529411766E-2"/>
    <n v="7.4285714285714288E-2"/>
    <n v="6.8681318681318687E-2"/>
    <n v="3.2258064516129031E-2"/>
    <n v="8.1383216574750339E-2"/>
    <n v="8.642527194158843E-2"/>
    <n v="1092"/>
  </r>
  <r>
    <x v="16"/>
    <s v="0709-01-000"/>
    <m/>
    <x v="3"/>
    <s v="Saint Louis"/>
    <s v="Duluth Public School District"/>
    <n v="998"/>
    <n v="31"/>
    <n v="38"/>
    <n v="0"/>
    <n v="10"/>
    <n v="879"/>
    <n v="209"/>
    <n v="6.5665620797848503E-2"/>
    <n v="1.5613327356940087E-2"/>
    <n v="132"/>
    <n v="1.0619469026548672E-2"/>
    <n v="13386"/>
    <n v="12430"/>
    <n v="10996"/>
    <n v="638"/>
    <n v="406"/>
    <n v="261"/>
    <n v="129"/>
    <n v="114"/>
    <n v="6"/>
    <n v="0"/>
    <n v="0"/>
    <n v="0"/>
    <n v="11880"/>
    <n v="663"/>
    <n v="444"/>
    <n v="261"/>
    <n v="139"/>
    <n v="8.4006734006734002E-2"/>
    <n v="4.6757164404223228E-2"/>
    <n v="8.5585585585585586E-2"/>
    <n v="0"/>
    <n v="7.1942446043165464E-2"/>
    <n v="8.1278948154788588E-2"/>
    <n v="0.11257189811010682"/>
    <n v="1088"/>
  </r>
  <r>
    <x v="5"/>
    <s v="0624-01-000"/>
    <s v="yes"/>
    <x v="2"/>
    <s v="Ramsey"/>
    <s v="White Bear Lake School District"/>
    <n v="853"/>
    <n v="0"/>
    <n v="58"/>
    <n v="94"/>
    <n v="32"/>
    <n v="173"/>
    <n v="890"/>
    <n v="1.9353395234366261E-2"/>
    <n v="9.9563709587202148E-2"/>
    <n v="298"/>
    <n v="3.6457058967457795E-2"/>
    <n v="8939"/>
    <n v="8174"/>
    <n v="6689"/>
    <n v="65"/>
    <n v="461"/>
    <n v="633"/>
    <n v="326"/>
    <n v="209"/>
    <n v="3"/>
    <n v="30"/>
    <n v="34"/>
    <n v="3"/>
    <n v="7333"/>
    <n v="62"/>
    <n v="489"/>
    <n v="693"/>
    <n v="355"/>
    <n v="0.11632346924860221"/>
    <n v="0"/>
    <n v="0.11860940695296524"/>
    <n v="0.13564213564213565"/>
    <n v="9.014084507042254E-2"/>
    <n v="0.11891710482156841"/>
    <n v="0.1790192566054635"/>
    <n v="1063"/>
  </r>
  <r>
    <x v="2"/>
    <s v="0272-01-000"/>
    <s v="yes"/>
    <x v="2"/>
    <s v="Hennepin"/>
    <s v="Eden Prairie Public School District"/>
    <n v="651"/>
    <n v="9"/>
    <n v="81"/>
    <n v="273"/>
    <n v="32"/>
    <n v="364"/>
    <n v="696"/>
    <n v="3.8331929233361414E-2"/>
    <n v="7.3294018534119626E-2"/>
    <n v="661"/>
    <n v="7.266131691766517E-2"/>
    <n v="9496"/>
    <n v="9097"/>
    <n v="6074"/>
    <n v="46"/>
    <n v="1266"/>
    <n v="1231"/>
    <n v="480"/>
    <n v="343"/>
    <n v="13"/>
    <n v="143"/>
    <n v="51"/>
    <n v="60"/>
    <n v="6382"/>
    <n v="42"/>
    <n v="1204"/>
    <n v="1453"/>
    <n v="452"/>
    <n v="0.10200564086493262"/>
    <n v="0.21428571428571427"/>
    <n v="6.7275747508305644E-2"/>
    <n v="0.18788713007570543"/>
    <n v="7.0796460176991149E-2"/>
    <n v="0.11162594776748104"/>
    <n v="0.33053603272841708"/>
    <n v="1060"/>
  </r>
  <r>
    <x v="1"/>
    <s v="0280-01-000"/>
    <s v="yes"/>
    <x v="2"/>
    <s v="Hennepin"/>
    <s v="Richfield Public School District"/>
    <n v="456"/>
    <n v="9"/>
    <n v="183"/>
    <n v="44"/>
    <n v="334"/>
    <n v="486"/>
    <n v="573"/>
    <n v="0.10070451719850808"/>
    <n v="0.11873186904268546"/>
    <n v="562"/>
    <n v="0.12982212982212982"/>
    <n v="4826"/>
    <n v="4329"/>
    <n v="1259"/>
    <n v="99"/>
    <n v="942"/>
    <n v="332"/>
    <n v="1697"/>
    <n v="118"/>
    <n v="16"/>
    <n v="154"/>
    <n v="16"/>
    <n v="215"/>
    <n v="1597"/>
    <n v="92"/>
    <n v="971"/>
    <n v="360"/>
    <n v="1816"/>
    <n v="0.28553537883531621"/>
    <n v="9.7826086956521743E-2"/>
    <n v="0.18846549948506694"/>
    <n v="0.12222222222222222"/>
    <n v="0.18392070484581499"/>
    <n v="0.21943638624119355"/>
    <n v="0.6697684036393714"/>
    <n v="1059"/>
  </r>
  <r>
    <x v="15"/>
    <s v="0709-01-000"/>
    <m/>
    <x v="3"/>
    <s v="Saint Louis"/>
    <s v="Duluth Public School District"/>
    <n v="955"/>
    <n v="39"/>
    <n v="39"/>
    <n v="7"/>
    <n v="9"/>
    <n v="807"/>
    <n v="252"/>
    <n v="6.197204730456151E-2"/>
    <n v="1.9351866072799876E-2"/>
    <n v="172"/>
    <n v="1.4173877214668314E-2"/>
    <n v="13022"/>
    <n v="12135"/>
    <n v="10672"/>
    <n v="614"/>
    <n v="455"/>
    <n v="251"/>
    <n v="143"/>
    <n v="158"/>
    <n v="0"/>
    <n v="0"/>
    <n v="4"/>
    <n v="0"/>
    <n v="11469"/>
    <n v="653"/>
    <n v="494"/>
    <n v="254"/>
    <n v="152"/>
    <n v="8.3267939663440579E-2"/>
    <n v="5.9724349157733538E-2"/>
    <n v="7.8947368421052627E-2"/>
    <n v="2.7559055118110236E-2"/>
    <n v="5.921052631578947E-2"/>
    <n v="8.132391337736139E-2"/>
    <n v="0.11925971432959606"/>
    <n v="1059"/>
  </r>
  <r>
    <x v="4"/>
    <s v="0013-01-000"/>
    <s v="yes"/>
    <x v="2"/>
    <s v="Anoka"/>
    <s v="Columbia Heights Public School Dist"/>
    <n v="553"/>
    <n v="20"/>
    <n v="360"/>
    <n v="53"/>
    <n v="50"/>
    <n v="269"/>
    <n v="786"/>
    <n v="7.9164214243672745E-2"/>
    <n v="0.23131253678634492"/>
    <n v="700"/>
    <n v="0.23003614853762736"/>
    <n v="3398"/>
    <n v="3043"/>
    <n v="854"/>
    <n v="100"/>
    <n v="1126"/>
    <n v="165"/>
    <n v="798"/>
    <n v="143"/>
    <n v="7"/>
    <n v="311"/>
    <n v="5"/>
    <n v="198"/>
    <n v="1264"/>
    <n v="113"/>
    <n v="1175"/>
    <n v="213"/>
    <n v="650"/>
    <n v="0.4375"/>
    <n v="0.17699115044247787"/>
    <n v="0.30638297872340425"/>
    <n v="0.24882629107981222"/>
    <n v="7.6923076923076927E-2"/>
    <n v="0.31047675103001765"/>
    <n v="0.62986822840409951"/>
    <n v="1055"/>
  </r>
  <r>
    <x v="7"/>
    <s v="0270-01-000"/>
    <s v="yes"/>
    <x v="2"/>
    <s v="Hennepin"/>
    <s v="Hopkins Public School District"/>
    <n v="840"/>
    <n v="0"/>
    <n v="111"/>
    <n v="30"/>
    <n v="56"/>
    <n v="234"/>
    <n v="820"/>
    <n v="3.2874402922169151E-2"/>
    <n v="0.11520089912896882"/>
    <n v="1246"/>
    <n v="0.1704514363885089"/>
    <n v="7118"/>
    <n v="7310"/>
    <n v="4858"/>
    <n v="35"/>
    <n v="1450"/>
    <n v="471"/>
    <n v="496"/>
    <n v="608"/>
    <n v="0"/>
    <n v="434"/>
    <n v="117"/>
    <n v="41"/>
    <n v="5090"/>
    <n v="35"/>
    <n v="1127"/>
    <n v="384"/>
    <n v="511"/>
    <n v="0.16502946954813361"/>
    <n v="0"/>
    <n v="9.8491570541259982E-2"/>
    <n v="7.8125E-2"/>
    <n v="0.1095890410958904"/>
    <n v="0.14807530205113797"/>
    <n v="0.28781306842031623"/>
    <n v="1054"/>
  </r>
  <r>
    <x v="5"/>
    <s v="0196-01-000"/>
    <s v="yes"/>
    <x v="2"/>
    <s v="Dakota"/>
    <s v="Rosemount-Apple Valley-Eagan"/>
    <n v="724"/>
    <n v="7"/>
    <n v="152"/>
    <n v="59"/>
    <n v="78"/>
    <n v="395"/>
    <n v="658"/>
    <n v="1.4632339322096684E-2"/>
    <n v="2.4374884237821817E-2"/>
    <n v="1495"/>
    <n v="5.4488464482268469E-2"/>
    <n v="26995"/>
    <n v="27437"/>
    <n v="20179"/>
    <n v="242"/>
    <n v="2839"/>
    <n v="2374"/>
    <n v="1803"/>
    <n v="994"/>
    <n v="14"/>
    <n v="209"/>
    <n v="156"/>
    <n v="84"/>
    <n v="19909"/>
    <n v="235"/>
    <n v="2782"/>
    <n v="2277"/>
    <n v="1797"/>
    <n v="3.6365462855994776E-2"/>
    <n v="2.9787234042553193E-2"/>
    <n v="5.4636951833213515E-2"/>
    <n v="2.5911286780852E-2"/>
    <n v="4.340567612687813E-2"/>
    <n v="3.9007223559918501E-2"/>
    <n v="0.26262962962962966"/>
    <n v="1053"/>
  </r>
  <r>
    <x v="0"/>
    <s v="0720-01-000"/>
    <s v="yes"/>
    <x v="2"/>
    <s v="Scott"/>
    <s v="Shakopee Public School District"/>
    <n v="666"/>
    <n v="22"/>
    <n v="78"/>
    <n v="201"/>
    <n v="54"/>
    <n v="363"/>
    <n v="688"/>
    <n v="3.9499455930359084E-2"/>
    <n v="7.4863982589771491E-2"/>
    <n v="165"/>
    <n v="1.9869942196531792E-2"/>
    <n v="9190"/>
    <n v="8304"/>
    <n v="5082"/>
    <n v="158"/>
    <n v="852"/>
    <n v="1108"/>
    <n v="1104"/>
    <n v="104"/>
    <n v="3"/>
    <n v="7"/>
    <n v="16"/>
    <n v="6"/>
    <n v="5644"/>
    <n v="177"/>
    <n v="923"/>
    <n v="1293"/>
    <n v="1152"/>
    <n v="0.11800141743444366"/>
    <n v="0.12429378531073447"/>
    <n v="8.4507042253521125E-2"/>
    <n v="0.1554524361948956"/>
    <n v="4.6875E-2"/>
    <n v="0.11436343852013058"/>
    <n v="0.38578735444553269"/>
    <n v="1051"/>
  </r>
  <r>
    <x v="10"/>
    <s v="0191-01-000"/>
    <s v="yes"/>
    <x v="2"/>
    <s v="Dakota"/>
    <s v="Burnsville Public School District"/>
    <n v="333"/>
    <n v="0"/>
    <n v="49"/>
    <n v="14"/>
    <n v="8"/>
    <n v="155"/>
    <n v="280"/>
    <n v="1.4229321582667768E-2"/>
    <n v="2.5704580923528873E-2"/>
    <n v="133"/>
    <n v="1.255783212161269E-2"/>
    <n v="10893"/>
    <n v="10591"/>
    <n v="7319"/>
    <n v="78"/>
    <n v="1527"/>
    <n v="874"/>
    <n v="793"/>
    <n v="115"/>
    <n v="0"/>
    <n v="10"/>
    <n v="0"/>
    <n v="0"/>
    <n v="7537"/>
    <n v="78"/>
    <n v="1566"/>
    <n v="888"/>
    <n v="801"/>
    <n v="4.4182035292556723E-2"/>
    <n v="0"/>
    <n v="3.1289910600255426E-2"/>
    <n v="1.5765765765765764E-2"/>
    <n v="9.9875156054931337E-3"/>
    <n v="3.993390250619664E-2"/>
    <n v="0.30662373505059798"/>
    <n v="435"/>
  </r>
  <r>
    <x v="5"/>
    <s v="0112-01-000"/>
    <s v="yes"/>
    <x v="2"/>
    <s v="Carver"/>
    <s v="Eastern Carver County Public School"/>
    <n v="854"/>
    <n v="4"/>
    <n v="49"/>
    <n v="67"/>
    <n v="34"/>
    <n v="289"/>
    <n v="751"/>
    <n v="2.8969526864474741E-2"/>
    <n v="7.5280673616680033E-2"/>
    <n v="188"/>
    <n v="2.0604997807978958E-2"/>
    <n v="9976"/>
    <n v="9124"/>
    <n v="7691"/>
    <n v="23"/>
    <n v="275"/>
    <n v="412"/>
    <n v="723"/>
    <n v="145"/>
    <n v="0"/>
    <n v="9"/>
    <n v="0"/>
    <n v="9"/>
    <n v="8400"/>
    <n v="27"/>
    <n v="315"/>
    <n v="479"/>
    <n v="748"/>
    <n v="0.10166666666666667"/>
    <n v="0.14814814814814814"/>
    <n v="0.15555555555555556"/>
    <n v="0.13987473903966596"/>
    <n v="4.5454545454545456E-2"/>
    <n v="0.10425020048115477"/>
    <n v="0.15738790249774301"/>
    <n v="1040"/>
  </r>
  <r>
    <x v="18"/>
    <s v="0196-01-000"/>
    <s v="yes"/>
    <x v="2"/>
    <s v="Dakota"/>
    <s v="Rosemount-Apple Valley-Eagan"/>
    <n v="683"/>
    <n v="4"/>
    <n v="160"/>
    <n v="77"/>
    <n v="71"/>
    <n v="423"/>
    <n v="611"/>
    <n v="1.5520657518162471E-2"/>
    <n v="2.241872752623468E-2"/>
    <n v="1276"/>
    <n v="4.6406750072737854E-2"/>
    <n v="27254"/>
    <n v="27496"/>
    <n v="20655"/>
    <n v="217"/>
    <n v="2697"/>
    <n v="2259"/>
    <n v="1668"/>
    <n v="841"/>
    <n v="18"/>
    <n v="187"/>
    <n v="118"/>
    <n v="67"/>
    <n v="20497"/>
    <n v="203"/>
    <n v="2670"/>
    <n v="2218"/>
    <n v="1672"/>
    <n v="3.3321949553593209E-2"/>
    <n v="1.9704433497536946E-2"/>
    <n v="5.9925093632958802E-2"/>
    <n v="3.4715960324616775E-2"/>
    <n v="4.2464114832535885E-2"/>
    <n v="3.7939385044397152E-2"/>
    <n v="0.24809244314013207"/>
    <n v="1034"/>
  </r>
  <r>
    <x v="3"/>
    <s v="0833-01-000"/>
    <s v="yes"/>
    <x v="2"/>
    <s v="Washington"/>
    <s v="South Washington County School Dist"/>
    <n v="675"/>
    <n v="0"/>
    <n v="81"/>
    <n v="179"/>
    <n v="70"/>
    <n v="642"/>
    <n v="391"/>
    <n v="3.5282479665860629E-2"/>
    <n v="2.1488239173444713E-2"/>
    <n v="574"/>
    <n v="3.236172971753961E-2"/>
    <n v="18196"/>
    <n v="17737"/>
    <n v="12862"/>
    <n v="102"/>
    <n v="1636"/>
    <n v="1909"/>
    <n v="1228"/>
    <n v="362"/>
    <n v="3"/>
    <n v="71"/>
    <n v="75"/>
    <n v="32"/>
    <n v="13175"/>
    <n v="99"/>
    <n v="1646"/>
    <n v="2013"/>
    <n v="1266"/>
    <n v="5.1233396584440226E-2"/>
    <n v="0"/>
    <n v="4.9210206561360874E-2"/>
    <n v="8.8922006954793839E-2"/>
    <n v="5.5292259083728278E-2"/>
    <n v="5.6770718839305345E-2"/>
    <n v="0.27605912412769934"/>
    <n v="1033"/>
  </r>
  <r>
    <x v="11"/>
    <s v="0535-01-000"/>
    <m/>
    <x v="3"/>
    <s v="Olmsted"/>
    <s v="Rochester Public School District"/>
    <n v="839"/>
    <n v="4"/>
    <n v="152"/>
    <n v="3"/>
    <n v="5"/>
    <n v="326"/>
    <n v="697"/>
    <n v="1.9346032876387156E-2"/>
    <n v="4.1362530413625302E-2"/>
    <n v="154"/>
    <n v="9.6358403203604063E-3"/>
    <n v="16851"/>
    <n v="15982"/>
    <n v="11983"/>
    <n v="72"/>
    <n v="1623"/>
    <n v="1392"/>
    <n v="912"/>
    <n v="124"/>
    <n v="0"/>
    <n v="0"/>
    <n v="10"/>
    <n v="0"/>
    <n v="12698"/>
    <n v="76"/>
    <n v="1775"/>
    <n v="1385"/>
    <n v="917"/>
    <n v="6.6073397385415025E-2"/>
    <n v="5.2631578947368418E-2"/>
    <n v="8.5633802816901403E-2"/>
    <n v="2.1660649819494585E-3"/>
    <n v="5.4525627044711015E-3"/>
    <n v="6.0708563290012459E-2"/>
    <n v="0.2464542163669812"/>
    <n v="1023"/>
  </r>
  <r>
    <x v="2"/>
    <s v="0280-01-000"/>
    <s v="yes"/>
    <x v="2"/>
    <s v="Hennepin"/>
    <s v="Richfield Public School District"/>
    <n v="431"/>
    <n v="10"/>
    <n v="174"/>
    <n v="44"/>
    <n v="331"/>
    <n v="482"/>
    <n v="538"/>
    <n v="9.8669396110542471E-2"/>
    <n v="0.11013306038894576"/>
    <n v="552"/>
    <n v="0.12497170024903781"/>
    <n v="4885"/>
    <n v="4417"/>
    <n v="1333"/>
    <n v="108"/>
    <n v="960"/>
    <n v="334"/>
    <n v="1682"/>
    <n v="125"/>
    <n v="17"/>
    <n v="153"/>
    <n v="16"/>
    <n v="204"/>
    <n v="1639"/>
    <n v="101"/>
    <n v="981"/>
    <n v="362"/>
    <n v="1809"/>
    <n v="0.26296522269676631"/>
    <n v="9.9009900990099015E-2"/>
    <n v="0.17737003058103976"/>
    <n v="0.12154696132596685"/>
    <n v="0.18297401879491432"/>
    <n v="0.20880245649948823"/>
    <n v="0.66496320523303354"/>
    <n v="1020"/>
  </r>
  <r>
    <x v="1"/>
    <s v="0720-01-000"/>
    <s v="yes"/>
    <x v="2"/>
    <s v="Scott"/>
    <s v="Shakopee Public School District"/>
    <n v="686"/>
    <n v="15"/>
    <n v="76"/>
    <n v="161"/>
    <n v="44"/>
    <n v="318"/>
    <n v="701"/>
    <n v="3.5235457063711909E-2"/>
    <n v="7.7673130193905815E-2"/>
    <n v="159"/>
    <n v="1.9473361910593998E-2"/>
    <n v="9025"/>
    <n v="8165"/>
    <n v="5054"/>
    <n v="158"/>
    <n v="748"/>
    <n v="1108"/>
    <n v="1097"/>
    <n v="108"/>
    <n v="6"/>
    <n v="6"/>
    <n v="3"/>
    <n v="10"/>
    <n v="5632"/>
    <n v="167"/>
    <n v="818"/>
    <n v="1266"/>
    <n v="1131"/>
    <n v="0.12180397727272728"/>
    <n v="8.9820359281437126E-2"/>
    <n v="9.2909535452322736E-2"/>
    <n v="0.12717219589257503"/>
    <n v="3.8903625110521665E-2"/>
    <n v="0.11290858725761772"/>
    <n v="0.37519414244508542"/>
    <n v="1019"/>
  </r>
  <r>
    <x v="18"/>
    <s v="0742-01-000"/>
    <m/>
    <x v="3"/>
    <s v="Stearns"/>
    <s v="St. Cloud Public School District"/>
    <n v="918"/>
    <n v="4"/>
    <n v="56"/>
    <n v="6"/>
    <n v="11"/>
    <n v="290"/>
    <n v="729"/>
    <n v="2.7666475863384849E-2"/>
    <n v="6.9547796222095018E-2"/>
    <n v="197"/>
    <n v="2.0393374741200829E-2"/>
    <n v="10482"/>
    <n v="9660"/>
    <n v="6934"/>
    <n v="120"/>
    <n v="1770"/>
    <n v="408"/>
    <n v="428"/>
    <n v="163"/>
    <n v="0"/>
    <n v="10"/>
    <n v="3"/>
    <n v="0"/>
    <n v="7689"/>
    <n v="124"/>
    <n v="1816"/>
    <n v="411"/>
    <n v="439"/>
    <n v="0.11939133827545845"/>
    <n v="3.2258064516129031E-2"/>
    <n v="3.0837004405286344E-2"/>
    <n v="1.4598540145985401E-2"/>
    <n v="2.5056947608200455E-2"/>
    <n v="9.7214272085479864E-2"/>
    <n v="0.26624677927283136"/>
    <n v="1019"/>
  </r>
  <r>
    <x v="17"/>
    <s v="0709-01-000"/>
    <m/>
    <x v="3"/>
    <s v="Saint Louis"/>
    <s v="Duluth Public School District"/>
    <n v="916"/>
    <n v="29"/>
    <n v="35"/>
    <n v="8"/>
    <n v="12"/>
    <n v="794"/>
    <n v="219"/>
    <n v="5.8232489915658235E-2"/>
    <n v="1.6061606160616061E-2"/>
    <n v="136"/>
    <n v="1.0659978052986362E-2"/>
    <n v="13635"/>
    <n v="12758"/>
    <n v="11339"/>
    <n v="648"/>
    <n v="388"/>
    <n v="256"/>
    <n v="138"/>
    <n v="122"/>
    <n v="5"/>
    <n v="0"/>
    <n v="0"/>
    <n v="0"/>
    <n v="12133"/>
    <n v="672"/>
    <n v="423"/>
    <n v="264"/>
    <n v="150"/>
    <n v="7.5496579576361994E-2"/>
    <n v="4.3154761904761904E-2"/>
    <n v="8.2742316784869971E-2"/>
    <n v="3.0303030303030304E-2"/>
    <n v="0.08"/>
    <n v="7.4294096076274296E-2"/>
    <n v="0.11061427943116844"/>
    <n v="1013"/>
  </r>
  <r>
    <x v="3"/>
    <s v="0271-01-000"/>
    <s v="yes"/>
    <x v="2"/>
    <s v="Hennepin"/>
    <s v="Bloomington Public School District"/>
    <n v="558"/>
    <n v="0"/>
    <n v="179"/>
    <n v="41"/>
    <n v="179"/>
    <n v="576"/>
    <n v="430"/>
    <n v="5.3821715567183702E-2"/>
    <n v="4.0179405718557278E-2"/>
    <n v="634"/>
    <n v="6.1374636979670862E-2"/>
    <n v="10702"/>
    <n v="10330"/>
    <n v="5618"/>
    <n v="132"/>
    <n v="1959"/>
    <n v="1031"/>
    <n v="1590"/>
    <n v="315"/>
    <n v="3"/>
    <n v="145"/>
    <n v="64"/>
    <n v="50"/>
    <n v="5861"/>
    <n v="129"/>
    <n v="1993"/>
    <n v="1008"/>
    <n v="1719"/>
    <n v="9.5205596314622082E-2"/>
    <n v="0"/>
    <n v="8.9814350225790263E-2"/>
    <n v="4.0674603174603176E-2"/>
    <n v="0.10413030831879"/>
    <n v="9.4001121285740979E-2"/>
    <n v="0.45275443510737629"/>
    <n v="1006"/>
  </r>
  <r>
    <x v="8"/>
    <s v="0831-01-000"/>
    <s v="yes"/>
    <x v="2"/>
    <s v="Washington"/>
    <s v="Forest Lake Public School District"/>
    <n v="916"/>
    <n v="7"/>
    <n v="6"/>
    <n v="16"/>
    <n v="37"/>
    <n v="611"/>
    <n v="391"/>
    <n v="7.7508562729925151E-2"/>
    <n v="4.9600405936826082E-2"/>
    <n v="294"/>
    <n v="4.0975609756097563E-2"/>
    <n v="7883"/>
    <n v="7175"/>
    <n v="6581"/>
    <n v="52"/>
    <n v="120"/>
    <n v="311"/>
    <n v="111"/>
    <n v="275"/>
    <n v="0"/>
    <n v="0"/>
    <n v="3"/>
    <n v="0"/>
    <n v="7222"/>
    <n v="59"/>
    <n v="126"/>
    <n v="324"/>
    <n v="148"/>
    <n v="0.12683467183605648"/>
    <n v="0.11864406779661017"/>
    <n v="4.7619047619047616E-2"/>
    <n v="4.9382716049382713E-2"/>
    <n v="0.25"/>
    <n v="0.12710896866675123"/>
    <n v="8.3386216524939716E-2"/>
    <n v="1002"/>
  </r>
  <r>
    <x v="10"/>
    <s v="0535-01-000"/>
    <m/>
    <x v="3"/>
    <s v="Olmsted"/>
    <s v="Rochester Public School District"/>
    <n v="847"/>
    <n v="4"/>
    <n v="106"/>
    <n v="10"/>
    <n v="10"/>
    <n v="298"/>
    <n v="694"/>
    <n v="1.7430978006551238E-2"/>
    <n v="4.0594291062236783E-2"/>
    <n v="133"/>
    <n v="8.1911683192708012E-3"/>
    <n v="17096"/>
    <n v="16237"/>
    <n v="11928"/>
    <n v="69"/>
    <n v="1792"/>
    <n v="1431"/>
    <n v="1017"/>
    <n v="105"/>
    <n v="0"/>
    <n v="0"/>
    <n v="9"/>
    <n v="0"/>
    <n v="12670"/>
    <n v="73"/>
    <n v="1898"/>
    <n v="1432"/>
    <n v="1027"/>
    <n v="6.6850828729281775E-2"/>
    <n v="5.4794520547945202E-2"/>
    <n v="5.584826132771338E-2"/>
    <n v="6.9832402234636867E-3"/>
    <n v="9.7370983446932822E-3"/>
    <n v="5.8025269068788021E-2"/>
    <n v="0.25906432748538011"/>
    <n v="992"/>
  </r>
  <r>
    <x v="3"/>
    <s v="0280-01-000"/>
    <s v="yes"/>
    <x v="2"/>
    <s v="Hennepin"/>
    <s v="Richfield Public School District"/>
    <n v="426"/>
    <n v="9"/>
    <n v="158"/>
    <n v="41"/>
    <n v="317"/>
    <n v="475"/>
    <n v="515"/>
    <n v="9.6603620093552986E-2"/>
    <n v="0.10473866178564165"/>
    <n v="491"/>
    <n v="0.11113626075147126"/>
    <n v="4917"/>
    <n v="4418"/>
    <n v="1394"/>
    <n v="94"/>
    <n v="949"/>
    <n v="355"/>
    <n v="1626"/>
    <n v="103"/>
    <n v="5"/>
    <n v="169"/>
    <n v="17"/>
    <n v="166"/>
    <n v="1717"/>
    <n v="98"/>
    <n v="938"/>
    <n v="379"/>
    <n v="1777"/>
    <n v="0.24810716365754223"/>
    <n v="9.1836734693877556E-2"/>
    <n v="0.16844349680170576"/>
    <n v="0.10817941952506596"/>
    <n v="0.17839054586381542"/>
    <n v="0.20134228187919462"/>
    <n v="0.65023426359747405"/>
    <n v="990"/>
  </r>
  <r>
    <x v="2"/>
    <s v="0720-01-000"/>
    <s v="yes"/>
    <x v="2"/>
    <s v="Scott"/>
    <s v="Shakopee Public School District"/>
    <n v="662"/>
    <n v="19"/>
    <n v="74"/>
    <n v="152"/>
    <n v="48"/>
    <n v="306"/>
    <n v="683"/>
    <n v="3.4772727272727275E-2"/>
    <n v="7.7613636363636357E-2"/>
    <n v="124"/>
    <n v="1.5626969124133586E-2"/>
    <n v="8800"/>
    <n v="7935"/>
    <n v="5037"/>
    <n v="139"/>
    <n v="687"/>
    <n v="1050"/>
    <n v="1022"/>
    <n v="85"/>
    <n v="7"/>
    <n v="0"/>
    <n v="4"/>
    <n v="9"/>
    <n v="5614"/>
    <n v="151"/>
    <n v="761"/>
    <n v="1198"/>
    <n v="1061"/>
    <n v="0.11791948699679373"/>
    <n v="0.12582781456953643"/>
    <n v="9.724047306176084E-2"/>
    <n v="0.12687813021702837"/>
    <n v="4.5240339302544771E-2"/>
    <n v="0.11238636363636363"/>
    <n v="0.3609561752988048"/>
    <n v="989"/>
  </r>
  <r>
    <x v="5"/>
    <s v="0013-01-000"/>
    <s v="yes"/>
    <x v="2"/>
    <s v="Anoka"/>
    <s v="Columbia Heights Public School Dist"/>
    <n v="535"/>
    <n v="18"/>
    <n v="313"/>
    <n v="36"/>
    <n v="50"/>
    <n v="262"/>
    <n v="724"/>
    <n v="7.9273827534039332E-2"/>
    <n v="0.21906202723146748"/>
    <n v="706"/>
    <n v="0.23338842975206611"/>
    <n v="3305"/>
    <n v="3025"/>
    <n v="893"/>
    <n v="111"/>
    <n v="1079"/>
    <n v="157"/>
    <n v="785"/>
    <n v="145"/>
    <n v="20"/>
    <n v="298"/>
    <n v="14"/>
    <n v="205"/>
    <n v="1283"/>
    <n v="109"/>
    <n v="1094"/>
    <n v="179"/>
    <n v="630"/>
    <n v="0.41699142634450509"/>
    <n v="0.16513761467889909"/>
    <n v="0.28610603290676417"/>
    <n v="0.2011173184357542"/>
    <n v="7.9365079365079361E-2"/>
    <n v="0.29833585476550684"/>
    <n v="0.61062215477996962"/>
    <n v="986"/>
  </r>
  <r>
    <x v="3"/>
    <s v="0272-01-000"/>
    <s v="yes"/>
    <x v="2"/>
    <s v="Hennepin"/>
    <s v="Eden Prairie Public School District"/>
    <n v="599"/>
    <n v="4"/>
    <n v="91"/>
    <n v="236"/>
    <n v="30"/>
    <n v="340"/>
    <n v="643"/>
    <n v="3.5778175313059032E-2"/>
    <n v="6.766284331263811E-2"/>
    <n v="632"/>
    <n v="6.9055944055944049E-2"/>
    <n v="9503"/>
    <n v="9152"/>
    <n v="6225"/>
    <n v="37"/>
    <n v="1256"/>
    <n v="1170"/>
    <n v="464"/>
    <n v="337"/>
    <n v="9"/>
    <n v="125"/>
    <n v="52"/>
    <n v="57"/>
    <n v="6487"/>
    <n v="32"/>
    <n v="1222"/>
    <n v="1354"/>
    <n v="437"/>
    <n v="9.2338523200246644E-2"/>
    <n v="0.125"/>
    <n v="7.4468085106382975E-2"/>
    <n v="0.17429837518463812"/>
    <n v="6.8649885583524028E-2"/>
    <n v="0.10344101862569714"/>
    <n v="0.31945027276542176"/>
    <n v="983"/>
  </r>
  <r>
    <x v="4"/>
    <s v="0833-01-000"/>
    <s v="yes"/>
    <x v="2"/>
    <s v="Washington"/>
    <s v="South Washington County School Dist"/>
    <n v="632"/>
    <n v="0"/>
    <n v="98"/>
    <n v="162"/>
    <n v="51"/>
    <n v="574"/>
    <n v="406"/>
    <n v="3.1719717064544649E-2"/>
    <n v="2.2435897435897436E-2"/>
    <n v="527"/>
    <n v="2.9870203480133764E-2"/>
    <n v="18096"/>
    <n v="17643"/>
    <n v="13104"/>
    <n v="105"/>
    <n v="1550"/>
    <n v="1745"/>
    <n v="1139"/>
    <n v="353"/>
    <n v="3"/>
    <n v="58"/>
    <n v="55"/>
    <n v="34"/>
    <n v="13383"/>
    <n v="102"/>
    <n v="1590"/>
    <n v="1852"/>
    <n v="1156"/>
    <n v="4.7224090263767469E-2"/>
    <n v="0"/>
    <n v="6.1635220125786164E-2"/>
    <n v="8.7473002159827215E-2"/>
    <n v="4.4117647058823532E-2"/>
    <n v="5.4155614500442081E-2"/>
    <n v="0.25991262511751367"/>
    <n v="980"/>
  </r>
  <r>
    <x v="14"/>
    <s v="0011-01-000"/>
    <s v="yes"/>
    <x v="2"/>
    <s v="Anoka"/>
    <s v="Anoka-Hennepin Public School District"/>
    <n v="835"/>
    <n v="3"/>
    <n v="74"/>
    <n v="18"/>
    <n v="3"/>
    <n v="456"/>
    <n v="512"/>
    <n v="1.0773265291657808E-2"/>
    <n v="1.2096297871335081E-2"/>
    <n v="24"/>
    <n v="5.7994828794432501E-4"/>
    <n v="42327"/>
    <n v="41383"/>
    <n v="36653"/>
    <n v="597"/>
    <n v="1673"/>
    <n v="1696"/>
    <n v="764"/>
    <n v="19"/>
    <n v="0"/>
    <n v="0"/>
    <n v="0"/>
    <n v="0"/>
    <n v="37469"/>
    <n v="600"/>
    <n v="1747"/>
    <n v="1714"/>
    <n v="767"/>
    <n v="2.2285089006912381E-2"/>
    <n v="5.0000000000000001E-3"/>
    <n v="4.2358328563251287E-2"/>
    <n v="1.0501750291715286E-2"/>
    <n v="3.9113428943937422E-3"/>
    <n v="2.2869563162992889E-2"/>
    <n v="0.11414521124429629"/>
    <n v="968"/>
  </r>
  <r>
    <x v="0"/>
    <s v="0656-01-000"/>
    <m/>
    <x v="3"/>
    <s v="Rice"/>
    <s v="Faribault Public School District"/>
    <n v="867"/>
    <n v="0"/>
    <n v="17"/>
    <n v="3"/>
    <n v="59"/>
    <n v="571"/>
    <n v="396"/>
    <n v="0.12084656084656084"/>
    <n v="8.3809523809523806E-2"/>
    <n v="41"/>
    <n v="1.0792313766780732E-2"/>
    <n v="4725"/>
    <n v="3799"/>
    <n v="1974"/>
    <n v="12"/>
    <n v="830"/>
    <n v="84"/>
    <n v="899"/>
    <n v="34"/>
    <n v="0"/>
    <n v="0"/>
    <n v="0"/>
    <n v="0"/>
    <n v="2807"/>
    <n v="12"/>
    <n v="847"/>
    <n v="87"/>
    <n v="958"/>
    <n v="0.30887068044175275"/>
    <n v="0"/>
    <n v="2.0070838252656435E-2"/>
    <n v="3.4482758620689655E-2"/>
    <n v="6.1586638830897704E-2"/>
    <n v="0.20465608465608465"/>
    <n v="0.40416047548291234"/>
    <n v="967"/>
  </r>
  <r>
    <x v="8"/>
    <s v="0270-01-000"/>
    <s v="yes"/>
    <x v="2"/>
    <s v="Hennepin"/>
    <s v="Hopkins Public School District"/>
    <n v="763"/>
    <n v="4"/>
    <n v="110"/>
    <n v="28"/>
    <n v="39"/>
    <n v="231"/>
    <n v="733"/>
    <n v="3.22265625E-2"/>
    <n v="0.10226004464285714"/>
    <n v="1128"/>
    <n v="0.15384615384615385"/>
    <n v="7168"/>
    <n v="7332"/>
    <n v="5037"/>
    <n v="36"/>
    <n v="1347"/>
    <n v="454"/>
    <n v="458"/>
    <n v="603"/>
    <n v="0"/>
    <n v="360"/>
    <n v="104"/>
    <n v="34"/>
    <n v="5197"/>
    <n v="40"/>
    <n v="1097"/>
    <n v="378"/>
    <n v="463"/>
    <n v="0.14681547046372909"/>
    <n v="0.1"/>
    <n v="0.10027347310847767"/>
    <n v="7.407407407407407E-2"/>
    <n v="8.4233261339092869E-2"/>
    <n v="0.13448660714285715"/>
    <n v="0.27567944250871079"/>
    <n v="964"/>
  </r>
  <r>
    <x v="0"/>
    <s v="0197-01-000"/>
    <s v="yes"/>
    <x v="2"/>
    <s v="Dakota"/>
    <s v="West St. Paul-Mendota Hts.-Eagan"/>
    <n v="506"/>
    <n v="14"/>
    <n v="145"/>
    <n v="78"/>
    <n v="180"/>
    <n v="222"/>
    <n v="736"/>
    <n v="4.3580683156654886E-2"/>
    <n v="0.14448370632116214"/>
    <n v="879"/>
    <n v="0.17527417746759721"/>
    <n v="5094"/>
    <n v="5015"/>
    <n v="2662"/>
    <n v="50"/>
    <n v="670"/>
    <n v="317"/>
    <n v="1316"/>
    <n v="432"/>
    <n v="9"/>
    <n v="113"/>
    <n v="32"/>
    <n v="268"/>
    <n v="2736"/>
    <n v="55"/>
    <n v="702"/>
    <n v="363"/>
    <n v="1228"/>
    <n v="0.18494152046783627"/>
    <n v="0.25454545454545452"/>
    <n v="0.20655270655270655"/>
    <n v="0.21487603305785125"/>
    <n v="0.1465798045602606"/>
    <n v="0.18806438947781703"/>
    <n v="0.46184107002360347"/>
    <n v="958"/>
  </r>
  <r>
    <x v="7"/>
    <s v="0622-01-000"/>
    <s v="yes"/>
    <x v="2"/>
    <s v="Ramsey"/>
    <s v="North St Paul-Maplewood Oakdale Public School District"/>
    <n v="477"/>
    <n v="4"/>
    <n v="167"/>
    <n v="199"/>
    <n v="76"/>
    <n v="310"/>
    <n v="642"/>
    <n v="2.841950861752842E-2"/>
    <n v="5.8855885588558858E-2"/>
    <n v="828"/>
    <n v="7.6780415430267063E-2"/>
    <n v="10908"/>
    <n v="10784"/>
    <n v="6864"/>
    <n v="154"/>
    <n v="1476"/>
    <n v="1520"/>
    <n v="770"/>
    <n v="472"/>
    <n v="12"/>
    <n v="117"/>
    <n v="118"/>
    <n v="75"/>
    <n v="6869"/>
    <n v="146"/>
    <n v="1526"/>
    <n v="1601"/>
    <n v="771"/>
    <n v="6.9442422477798804E-2"/>
    <n v="2.7397260273972601E-2"/>
    <n v="0.10943643512450851"/>
    <n v="0.12429731417863835"/>
    <n v="9.8573281452658881E-2"/>
    <n v="8.7275394206087278E-2"/>
    <n v="0.37056721341519289"/>
    <n v="952"/>
  </r>
  <r>
    <x v="1"/>
    <s v="0197-01-000"/>
    <s v="yes"/>
    <x v="2"/>
    <s v="Dakota"/>
    <s v="West St. Paul-Mendota Hts.-Eagan"/>
    <n v="503"/>
    <n v="14"/>
    <n v="131"/>
    <n v="91"/>
    <n v="178"/>
    <n v="209"/>
    <n v="742"/>
    <n v="4.1386138613861388E-2"/>
    <n v="0.14693069306930692"/>
    <n v="865"/>
    <n v="0.17425463336019339"/>
    <n v="5050"/>
    <n v="4964"/>
    <n v="2702"/>
    <n v="47"/>
    <n v="589"/>
    <n v="318"/>
    <n v="1308"/>
    <n v="427"/>
    <n v="7"/>
    <n v="91"/>
    <n v="33"/>
    <n v="273"/>
    <n v="2778"/>
    <n v="54"/>
    <n v="629"/>
    <n v="376"/>
    <n v="1213"/>
    <n v="0.1810655147588193"/>
    <n v="0.25925925925925924"/>
    <n v="0.20826709062003179"/>
    <n v="0.24202127659574468"/>
    <n v="0.14674361088211046"/>
    <n v="0.18831683168316832"/>
    <n v="0.44990099009900991"/>
    <n v="951"/>
  </r>
  <r>
    <x v="13"/>
    <s v="0279-01-000"/>
    <s v="yes"/>
    <x v="2"/>
    <s v="Hennepin"/>
    <s v="Osseo Public School District"/>
    <n v="464"/>
    <n v="0"/>
    <n v="357"/>
    <n v="75"/>
    <n v="22"/>
    <n v="374"/>
    <n v="577"/>
    <n v="1.6717325227963525E-2"/>
    <n v="2.5791167530842124E-2"/>
    <n v="277"/>
    <n v="1.2766153562540326E-2"/>
    <n v="22372"/>
    <n v="21698"/>
    <n v="14550"/>
    <n v="173"/>
    <n v="3670"/>
    <n v="2570"/>
    <n v="735"/>
    <n v="199"/>
    <n v="0"/>
    <n v="44"/>
    <n v="7"/>
    <n v="0"/>
    <n v="14815"/>
    <n v="173"/>
    <n v="3983"/>
    <n v="2638"/>
    <n v="757"/>
    <n v="3.1319608504893688E-2"/>
    <n v="0"/>
    <n v="8.9630931458699478E-2"/>
    <n v="2.843062926459439E-2"/>
    <n v="2.9062087186261559E-2"/>
    <n v="4.2508492758805652E-2"/>
    <n v="0.33761065903603682"/>
    <n v="951"/>
  </r>
  <r>
    <x v="18"/>
    <s v="0833-01-000"/>
    <s v="yes"/>
    <x v="2"/>
    <s v="Washington"/>
    <s v="South Washington County School Dist"/>
    <n v="595"/>
    <n v="0"/>
    <n v="112"/>
    <n v="162"/>
    <n v="47"/>
    <n v="539"/>
    <n v="410"/>
    <n v="3.0618041354237673E-2"/>
    <n v="2.3290161326971141E-2"/>
    <n v="352"/>
    <n v="2.0697359910625036E-2"/>
    <n v="17604"/>
    <n v="17007"/>
    <n v="12973"/>
    <n v="86"/>
    <n v="1367"/>
    <n v="1609"/>
    <n v="972"/>
    <n v="208"/>
    <n v="0"/>
    <n v="52"/>
    <n v="47"/>
    <n v="22"/>
    <n v="13360"/>
    <n v="86"/>
    <n v="1427"/>
    <n v="1724"/>
    <n v="997"/>
    <n v="4.4535928143712572E-2"/>
    <n v="0"/>
    <n v="7.8486334968465313E-2"/>
    <n v="9.3967517401392114E-2"/>
    <n v="4.7141424272818457E-2"/>
    <n v="5.3908202681208814E-2"/>
    <n v="0.2406502216664772"/>
    <n v="949"/>
  </r>
  <r>
    <x v="11"/>
    <s v="0281-01-000"/>
    <s v="yes"/>
    <x v="2"/>
    <s v="Hennepin"/>
    <s v="Robbinsdale Public School District"/>
    <n v="603"/>
    <n v="8"/>
    <n v="247"/>
    <n v="39"/>
    <n v="24"/>
    <n v="172"/>
    <n v="773"/>
    <n v="1.3019453485731587E-2"/>
    <n v="5.8511846188782073E-2"/>
    <n v="1102"/>
    <n v="8.2435667265110715E-2"/>
    <n v="13211"/>
    <n v="13368"/>
    <n v="8167"/>
    <n v="153"/>
    <n v="3016"/>
    <n v="908"/>
    <n v="1124"/>
    <n v="453"/>
    <n v="9"/>
    <n v="462"/>
    <n v="96"/>
    <n v="43"/>
    <n v="8317"/>
    <n v="152"/>
    <n v="2801"/>
    <n v="851"/>
    <n v="1105"/>
    <n v="7.25021041240832E-2"/>
    <n v="5.2631578947368418E-2"/>
    <n v="8.8182791860049986E-2"/>
    <n v="4.5828437132784956E-2"/>
    <n v="2.171945701357466E-2"/>
    <n v="7.153129967451366E-2"/>
    <n v="0.37116286103130197"/>
    <n v="945"/>
  </r>
  <r>
    <x v="8"/>
    <s v="0834-01-000"/>
    <s v="yes"/>
    <x v="2"/>
    <s v="Washington"/>
    <s v="Stillwater Area Public School Dist."/>
    <n v="845"/>
    <n v="0"/>
    <n v="11"/>
    <n v="37"/>
    <n v="27"/>
    <n v="804"/>
    <n v="134"/>
    <n v="8.5970915312232679E-2"/>
    <n v="1.4328485885372113E-2"/>
    <n v="50"/>
    <n v="5.9073724007561437E-3"/>
    <n v="9352"/>
    <n v="8464"/>
    <n v="7767"/>
    <n v="33"/>
    <n v="182"/>
    <n v="315"/>
    <n v="167"/>
    <n v="41"/>
    <n v="0"/>
    <n v="0"/>
    <n v="3"/>
    <n v="0"/>
    <n v="8571"/>
    <n v="33"/>
    <n v="193"/>
    <n v="349"/>
    <n v="194"/>
    <n v="9.8588262746470659E-2"/>
    <n v="0"/>
    <n v="5.6994818652849742E-2"/>
    <n v="0.10601719197707736"/>
    <n v="0.13917525773195877"/>
    <n v="0.10029940119760479"/>
    <n v="8.2334047109207706E-2"/>
    <n v="938"/>
  </r>
  <r>
    <x v="0"/>
    <s v="0016-01-000"/>
    <s v="yes"/>
    <x v="2"/>
    <s v="Anoka"/>
    <s v="Spring Lake Park Public Schools"/>
    <n v="555"/>
    <n v="10"/>
    <n v="118"/>
    <n v="132"/>
    <n v="81"/>
    <n v="221"/>
    <n v="716"/>
    <n v="3.8622859140160781E-2"/>
    <n v="0.12513107305138063"/>
    <n v="990"/>
    <n v="0.17142857142857143"/>
    <n v="5722"/>
    <n v="5775"/>
    <n v="3484"/>
    <n v="102"/>
    <n v="822"/>
    <n v="552"/>
    <n v="815"/>
    <n v="594"/>
    <n v="16"/>
    <n v="114"/>
    <n v="67"/>
    <n v="159"/>
    <n v="3445"/>
    <n v="96"/>
    <n v="826"/>
    <n v="617"/>
    <n v="737"/>
    <n v="0.16110304789550073"/>
    <n v="0.10416666666666667"/>
    <n v="0.14285714285714285"/>
    <n v="0.21393841166936792"/>
    <n v="0.10990502035278155"/>
    <n v="0.16375393219154141"/>
    <n v="0.39783254675755986"/>
    <n v="937"/>
  </r>
  <r>
    <x v="18"/>
    <s v="0112-01-000"/>
    <s v="yes"/>
    <x v="2"/>
    <s v="Carver"/>
    <s v="Eastern Carver County Public School"/>
    <n v="768"/>
    <n v="0"/>
    <n v="42"/>
    <n v="66"/>
    <n v="21"/>
    <n v="259"/>
    <n v="668"/>
    <n v="2.6339875927997559E-2"/>
    <n v="6.7934506254449301E-2"/>
    <n v="191"/>
    <n v="2.09959327250742E-2"/>
    <n v="9833"/>
    <n v="9097"/>
    <n v="7726"/>
    <n v="27"/>
    <n v="264"/>
    <n v="395"/>
    <n v="685"/>
    <n v="155"/>
    <n v="0"/>
    <n v="5"/>
    <n v="0"/>
    <n v="8"/>
    <n v="8339"/>
    <n v="27"/>
    <n v="301"/>
    <n v="461"/>
    <n v="698"/>
    <n v="9.2097373785825637E-2"/>
    <n v="0"/>
    <n v="0.13953488372093023"/>
    <n v="0.14316702819956617"/>
    <n v="3.0085959885386818E-2"/>
    <n v="9.4274382182446853E-2"/>
    <n v="0.15133319763891717"/>
    <n v="927"/>
  </r>
  <r>
    <x v="5"/>
    <s v="0833-01-000"/>
    <s v="yes"/>
    <x v="2"/>
    <s v="Washington"/>
    <s v="South Washington County School Dist"/>
    <n v="610"/>
    <n v="3"/>
    <n v="85"/>
    <n v="141"/>
    <n v="53"/>
    <n v="553"/>
    <n v="371"/>
    <n v="3.1006447995514438E-2"/>
    <n v="2.0801794224838799E-2"/>
    <n v="507"/>
    <n v="2.9107819497071995E-2"/>
    <n v="17835"/>
    <n v="17418"/>
    <n v="13104"/>
    <n v="105"/>
    <n v="1478"/>
    <n v="1708"/>
    <n v="1023"/>
    <n v="315"/>
    <n v="3"/>
    <n v="79"/>
    <n v="54"/>
    <n v="33"/>
    <n v="13399"/>
    <n v="105"/>
    <n v="1484"/>
    <n v="1795"/>
    <n v="1043"/>
    <n v="4.5525785506381075E-2"/>
    <n v="2.8571428571428571E-2"/>
    <n v="5.7277628032345013E-2"/>
    <n v="7.8551532033426186E-2"/>
    <n v="5.0814956855225309E-2"/>
    <n v="5.180824222035324E-2"/>
    <n v="0.24834511387860428"/>
    <n v="924"/>
  </r>
  <r>
    <x v="1"/>
    <s v="0016-01-000"/>
    <s v="yes"/>
    <x v="2"/>
    <s v="Anoka"/>
    <s v="Spring Lake Park Public Schools"/>
    <n v="528"/>
    <n v="6"/>
    <n v="118"/>
    <n v="124"/>
    <n v="107"/>
    <n v="201"/>
    <n v="719"/>
    <n v="3.5078534031413609E-2"/>
    <n v="0.12547993019197207"/>
    <n v="977"/>
    <n v="0.16882668049075514"/>
    <n v="5730"/>
    <n v="5787"/>
    <n v="3570"/>
    <n v="105"/>
    <n v="815"/>
    <n v="522"/>
    <n v="775"/>
    <n v="604"/>
    <n v="8"/>
    <n v="122"/>
    <n v="61"/>
    <n v="134"/>
    <n v="3494"/>
    <n v="103"/>
    <n v="811"/>
    <n v="585"/>
    <n v="748"/>
    <n v="0.15111619919862621"/>
    <n v="5.8252427184466021E-2"/>
    <n v="0.14549938347718866"/>
    <n v="0.21196581196581196"/>
    <n v="0.14304812834224598"/>
    <n v="0.16055846422338568"/>
    <n v="0.39139522731231491"/>
    <n v="920"/>
  </r>
  <r>
    <x v="7"/>
    <s v="0728-01-000"/>
    <m/>
    <x v="3"/>
    <s v="Sherburne"/>
    <s v="Elk River Public School District"/>
    <n v="827"/>
    <n v="0"/>
    <n v="32"/>
    <n v="23"/>
    <n v="8"/>
    <n v="602"/>
    <n v="314"/>
    <n v="4.5692599620493358E-2"/>
    <n v="2.3833017077798863E-2"/>
    <n v="443"/>
    <n v="3.4876397417729493E-2"/>
    <n v="13175"/>
    <n v="12702"/>
    <n v="11613"/>
    <n v="136"/>
    <n v="329"/>
    <n v="351"/>
    <n v="273"/>
    <n v="382"/>
    <n v="3"/>
    <n v="11"/>
    <n v="10"/>
    <n v="7"/>
    <n v="12058"/>
    <n v="133"/>
    <n v="350"/>
    <n v="364"/>
    <n v="274"/>
    <n v="6.8585171670260403E-2"/>
    <n v="0"/>
    <n v="9.1428571428571428E-2"/>
    <n v="6.3186813186813184E-2"/>
    <n v="2.9197080291970802E-2"/>
    <n v="6.9525616698292214E-2"/>
    <n v="8.5059564458608392E-2"/>
    <n v="916"/>
  </r>
  <r>
    <x v="4"/>
    <s v="0280-01-000"/>
    <s v="yes"/>
    <x v="2"/>
    <s v="Hennepin"/>
    <s v="Richfield Public School District"/>
    <n v="427"/>
    <n v="8"/>
    <n v="147"/>
    <n v="45"/>
    <n v="268"/>
    <n v="417"/>
    <n v="497"/>
    <n v="8.6496577473553202E-2"/>
    <n v="0.10309064509437876"/>
    <n v="496"/>
    <n v="0.11265046559164206"/>
    <n v="4821"/>
    <n v="4403"/>
    <n v="1387"/>
    <n v="86"/>
    <n v="934"/>
    <n v="361"/>
    <n v="1635"/>
    <n v="93"/>
    <n v="8"/>
    <n v="177"/>
    <n v="13"/>
    <n v="172"/>
    <n v="1721"/>
    <n v="86"/>
    <n v="904"/>
    <n v="393"/>
    <n v="1731"/>
    <n v="0.24811156304474144"/>
    <n v="9.3023255813953487E-2"/>
    <n v="0.16261061946902655"/>
    <n v="0.11450381679389313"/>
    <n v="0.15482380127094164"/>
    <n v="0.18958722256793198"/>
    <n v="0.64405377456049639"/>
    <n v="914"/>
  </r>
  <r>
    <x v="18"/>
    <s v="0624-01-000"/>
    <s v="yes"/>
    <x v="2"/>
    <s v="Ramsey"/>
    <s v="White Bear Lake School District"/>
    <n v="729"/>
    <n v="0"/>
    <n v="60"/>
    <n v="69"/>
    <n v="24"/>
    <n v="145"/>
    <n v="764"/>
    <n v="1.6456701849960276E-2"/>
    <n v="8.6709794574963112E-2"/>
    <n v="348"/>
    <n v="4.2181818181818181E-2"/>
    <n v="8811"/>
    <n v="8250"/>
    <n v="6825"/>
    <n v="75"/>
    <n v="411"/>
    <n v="628"/>
    <n v="311"/>
    <n v="247"/>
    <n v="0"/>
    <n v="24"/>
    <n v="35"/>
    <n v="4"/>
    <n v="7307"/>
    <n v="75"/>
    <n v="447"/>
    <n v="662"/>
    <n v="331"/>
    <n v="9.9767346380183392E-2"/>
    <n v="0"/>
    <n v="0.13422818791946309"/>
    <n v="0.10422960725075529"/>
    <n v="7.2507552870090641E-2"/>
    <n v="0.10316649642492338"/>
    <n v="0.17172976649285876"/>
    <n v="909"/>
  </r>
  <r>
    <x v="7"/>
    <s v="0196-01-000"/>
    <s v="yes"/>
    <x v="2"/>
    <s v="Dakota"/>
    <s v="Rosemount-Apple Valley-Eagan"/>
    <n v="593"/>
    <n v="4"/>
    <n v="167"/>
    <n v="57"/>
    <n v="52"/>
    <n v="383"/>
    <n v="526"/>
    <n v="1.4022626588071614E-2"/>
    <n v="1.9258228682312452E-2"/>
    <n v="1081"/>
    <n v="3.9330543933054393E-2"/>
    <n v="27313"/>
    <n v="27485"/>
    <n v="21062"/>
    <n v="191"/>
    <n v="2499"/>
    <n v="2169"/>
    <n v="1564"/>
    <n v="710"/>
    <n v="6"/>
    <n v="154"/>
    <n v="106"/>
    <n v="64"/>
    <n v="20945"/>
    <n v="189"/>
    <n v="2512"/>
    <n v="2120"/>
    <n v="1552"/>
    <n v="2.8312246359513009E-2"/>
    <n v="2.1164021164021163E-2"/>
    <n v="6.6480891719745222E-2"/>
    <n v="2.688679245283019E-2"/>
    <n v="3.3505154639175257E-2"/>
    <n v="3.3280855270384067E-2"/>
    <n v="0.23328940625228786"/>
    <n v="909"/>
  </r>
  <r>
    <x v="9"/>
    <s v="0191-01-000"/>
    <s v="yes"/>
    <x v="2"/>
    <s v="Dakota"/>
    <s v="Burnsville Public School District"/>
    <n v="398"/>
    <n v="0"/>
    <n v="44"/>
    <n v="20"/>
    <n v="13"/>
    <n v="159"/>
    <n v="342"/>
    <n v="1.4781072789811285E-2"/>
    <n v="3.1793250906386537E-2"/>
    <n v="133"/>
    <n v="1.280200211762441E-2"/>
    <n v="10757"/>
    <n v="10389"/>
    <n v="6937"/>
    <n v="80"/>
    <n v="1624"/>
    <n v="899"/>
    <n v="849"/>
    <n v="116"/>
    <n v="0"/>
    <n v="7"/>
    <n v="0"/>
    <n v="0"/>
    <n v="7219"/>
    <n v="80"/>
    <n v="1661"/>
    <n v="919"/>
    <n v="862"/>
    <n v="5.5132289790829757E-2"/>
    <n v="0"/>
    <n v="2.6490066225165563E-2"/>
    <n v="2.176278563656148E-2"/>
    <n v="1.5081206496519721E-2"/>
    <n v="4.6574323696197822E-2"/>
    <n v="0.32790242994134622"/>
    <n v="501"/>
  </r>
  <r>
    <x v="12"/>
    <s v="0535-01-000"/>
    <m/>
    <x v="3"/>
    <s v="Olmsted"/>
    <s v="Rochester Public School District"/>
    <n v="869"/>
    <n v="0"/>
    <n v="13"/>
    <n v="6"/>
    <n v="3"/>
    <n v="174"/>
    <n v="732"/>
    <n v="1.0263064763477646E-2"/>
    <n v="4.3175651763595613E-2"/>
    <n v="148"/>
    <n v="9.1380587799456663E-3"/>
    <n v="16954"/>
    <n v="16196"/>
    <n v="12237"/>
    <n v="58"/>
    <n v="1681"/>
    <n v="1411"/>
    <n v="809"/>
    <n v="119"/>
    <n v="0"/>
    <n v="0"/>
    <n v="7"/>
    <n v="0"/>
    <n v="12987"/>
    <n v="58"/>
    <n v="1694"/>
    <n v="1410"/>
    <n v="812"/>
    <n v="6.6913066913066907E-2"/>
    <n v="0"/>
    <n v="7.6741440377804011E-3"/>
    <n v="4.2553191489361703E-3"/>
    <n v="3.6945812807881772E-3"/>
    <n v="5.3438716527073257E-2"/>
    <n v="0.23430222274630033"/>
    <n v="906"/>
  </r>
  <r>
    <x v="12"/>
    <s v="0281-01-000"/>
    <s v="yes"/>
    <x v="2"/>
    <s v="Hennepin"/>
    <s v="Robbinsdale Public School District"/>
    <n v="568"/>
    <n v="5"/>
    <n v="246"/>
    <n v="42"/>
    <n v="24"/>
    <n v="189"/>
    <n v="715"/>
    <n v="1.4361702127659574E-2"/>
    <n v="5.4331306990881456E-2"/>
    <n v="1095"/>
    <n v="8.2016328364916485E-2"/>
    <n v="13160"/>
    <n v="13351"/>
    <n v="8525"/>
    <n v="179"/>
    <n v="2705"/>
    <n v="960"/>
    <n v="982"/>
    <n v="466"/>
    <n v="9"/>
    <n v="438"/>
    <n v="102"/>
    <n v="41"/>
    <n v="8627"/>
    <n v="175"/>
    <n v="2513"/>
    <n v="900"/>
    <n v="965"/>
    <n v="6.5839805262547818E-2"/>
    <n v="2.8571428571428571E-2"/>
    <n v="9.7890966971746915E-2"/>
    <n v="4.6666666666666669E-2"/>
    <n v="2.4870466321243522E-2"/>
    <n v="6.8693009118541037E-2"/>
    <n v="0.34544764795144156"/>
    <n v="904"/>
  </r>
  <r>
    <x v="7"/>
    <s v="0742-01-000"/>
    <m/>
    <x v="3"/>
    <s v="Stearns"/>
    <s v="St. Cloud Public School District"/>
    <n v="822"/>
    <n v="9"/>
    <n v="39"/>
    <n v="7"/>
    <n v="3"/>
    <n v="243"/>
    <n v="659"/>
    <n v="2.3837551500882872E-2"/>
    <n v="6.4645870119678248E-2"/>
    <n v="182"/>
    <n v="1.9210470762085707E-2"/>
    <n v="10194"/>
    <n v="9474"/>
    <n v="7040"/>
    <n v="115"/>
    <n v="1506"/>
    <n v="403"/>
    <n v="410"/>
    <n v="144"/>
    <n v="0"/>
    <n v="9"/>
    <n v="9"/>
    <n v="3"/>
    <n v="7718"/>
    <n v="124"/>
    <n v="1536"/>
    <n v="401"/>
    <n v="410"/>
    <n v="0.10650427571909821"/>
    <n v="7.2580645161290328E-2"/>
    <n v="2.5390625E-2"/>
    <n v="1.7456359102244388E-2"/>
    <n v="7.3170731707317077E-3"/>
    <n v="8.8483421620561123E-2"/>
    <n v="0.24251643929728139"/>
    <n v="902"/>
  </r>
  <r>
    <x v="3"/>
    <s v="0720-01-000"/>
    <s v="yes"/>
    <x v="2"/>
    <s v="Scott"/>
    <s v="Shakopee Public School District"/>
    <n v="611"/>
    <n v="10"/>
    <n v="66"/>
    <n v="154"/>
    <n v="26"/>
    <n v="259"/>
    <n v="642"/>
    <n v="3.0161872598113426E-2"/>
    <n v="7.4764178409223239E-2"/>
    <n v="127"/>
    <n v="1.6254959682580315E-2"/>
    <n v="8587"/>
    <n v="7813"/>
    <n v="4999"/>
    <n v="141"/>
    <n v="625"/>
    <n v="1058"/>
    <n v="990"/>
    <n v="85"/>
    <n v="4"/>
    <n v="0"/>
    <n v="5"/>
    <n v="15"/>
    <n v="5525"/>
    <n v="147"/>
    <n v="691"/>
    <n v="1207"/>
    <n v="1001"/>
    <n v="0.11058823529411765"/>
    <n v="6.8027210884353748E-2"/>
    <n v="9.5513748191027495E-2"/>
    <n v="0.12758906379453189"/>
    <n v="2.5974025974025976E-2"/>
    <n v="0.10492605100733667"/>
    <n v="0.35538443588846108"/>
    <n v="901"/>
  </r>
  <r>
    <x v="1"/>
    <s v="0656-01-000"/>
    <m/>
    <x v="3"/>
    <s v="Rice"/>
    <s v="Faribault Public School District"/>
    <n v="807"/>
    <n v="0"/>
    <n v="11"/>
    <n v="3"/>
    <n v="51"/>
    <n v="537"/>
    <n v="357"/>
    <n v="0.11331504536822114"/>
    <n v="7.5332348596750365E-2"/>
    <n v="43"/>
    <n v="1.1059670781893004E-2"/>
    <n v="4739"/>
    <n v="3888"/>
    <n v="2192"/>
    <n v="16"/>
    <n v="713"/>
    <n v="93"/>
    <n v="874"/>
    <n v="40"/>
    <n v="0"/>
    <n v="0"/>
    <n v="0"/>
    <n v="0"/>
    <n v="2959"/>
    <n v="16"/>
    <n v="724"/>
    <n v="96"/>
    <n v="925"/>
    <n v="0.27272727272727271"/>
    <n v="0"/>
    <n v="1.5193370165745856E-2"/>
    <n v="3.125E-2"/>
    <n v="5.5135135135135134E-2"/>
    <n v="0.18864739396497149"/>
    <n v="0.37309322033898307"/>
    <n v="894"/>
  </r>
  <r>
    <x v="2"/>
    <s v="0197-01-000"/>
    <s v="yes"/>
    <x v="2"/>
    <s v="Dakota"/>
    <s v="West St. Paul-Mendota Hts.-Eagan"/>
    <n v="489"/>
    <n v="9"/>
    <n v="110"/>
    <n v="92"/>
    <n v="148"/>
    <n v="203"/>
    <n v="687"/>
    <n v="4.0771239204659568E-2"/>
    <n v="0.13797951395862623"/>
    <n v="888"/>
    <n v="0.17842073538276071"/>
    <n v="4979"/>
    <n v="4977"/>
    <n v="2734"/>
    <n v="53"/>
    <n v="555"/>
    <n v="305"/>
    <n v="1330"/>
    <n v="447"/>
    <n v="13"/>
    <n v="99"/>
    <n v="24"/>
    <n v="271"/>
    <n v="2776"/>
    <n v="49"/>
    <n v="566"/>
    <n v="373"/>
    <n v="1207"/>
    <n v="0.17615273775216139"/>
    <n v="0.18367346938775511"/>
    <n v="0.19434628975265017"/>
    <n v="0.24664879356568364"/>
    <n v="0.12261806130903065"/>
    <n v="0.17875075316328581"/>
    <n v="0.44156105411386037"/>
    <n v="890"/>
  </r>
  <r>
    <x v="4"/>
    <s v="0271-01-000"/>
    <s v="yes"/>
    <x v="2"/>
    <s v="Hennepin"/>
    <s v="Bloomington Public School District"/>
    <n v="486"/>
    <n v="0"/>
    <n v="153"/>
    <n v="41"/>
    <n v="164"/>
    <n v="465"/>
    <n v="424"/>
    <n v="4.328802830013033E-2"/>
    <n v="3.9471234407000559E-2"/>
    <n v="586"/>
    <n v="5.6135645176741064E-2"/>
    <n v="10742"/>
    <n v="10439"/>
    <n v="5774"/>
    <n v="131"/>
    <n v="1987"/>
    <n v="1047"/>
    <n v="1500"/>
    <n v="289"/>
    <n v="10"/>
    <n v="134"/>
    <n v="46"/>
    <n v="54"/>
    <n v="5971"/>
    <n v="121"/>
    <n v="2006"/>
    <n v="1042"/>
    <n v="1610"/>
    <n v="8.1393401440294763E-2"/>
    <n v="0"/>
    <n v="7.6271186440677971E-2"/>
    <n v="3.9347408829174667E-2"/>
    <n v="0.10186335403726708"/>
    <n v="8.2759262707130882E-2"/>
    <n v="0.44455813953488371"/>
    <n v="889"/>
  </r>
  <r>
    <x v="4"/>
    <s v="0272-01-000"/>
    <s v="yes"/>
    <x v="2"/>
    <s v="Hennepin"/>
    <s v="Eden Prairie Public School District"/>
    <n v="587"/>
    <n v="7"/>
    <n v="82"/>
    <n v="164"/>
    <n v="28"/>
    <n v="322"/>
    <n v="563"/>
    <n v="3.3615199916483977E-2"/>
    <n v="5.8774402338448689E-2"/>
    <n v="575"/>
    <n v="6.2034739454094295E-2"/>
    <n v="9579"/>
    <n v="9269"/>
    <n v="6454"/>
    <n v="28"/>
    <n v="1233"/>
    <n v="1109"/>
    <n v="445"/>
    <n v="314"/>
    <n v="0"/>
    <n v="118"/>
    <n v="39"/>
    <n v="52"/>
    <n v="6727"/>
    <n v="35"/>
    <n v="1197"/>
    <n v="1234"/>
    <n v="421"/>
    <n v="8.7260294336256872E-2"/>
    <n v="0.2"/>
    <n v="6.850459482038429E-2"/>
    <n v="0.13290113452188007"/>
    <n v="6.6508313539192399E-2"/>
    <n v="9.2389602254932673E-2"/>
    <n v="0.30029124193883922"/>
    <n v="885"/>
  </r>
  <r>
    <x v="15"/>
    <s v="0011-01-000"/>
    <s v="yes"/>
    <x v="2"/>
    <s v="Anoka"/>
    <s v="Anoka-Hennepin Public School District"/>
    <n v="760"/>
    <n v="9"/>
    <n v="47"/>
    <n v="11"/>
    <n v="4"/>
    <n v="411"/>
    <n v="459"/>
    <n v="9.7229779281303962E-3"/>
    <n v="1.0858508197109129E-2"/>
    <n v="18"/>
    <n v="4.3458316231681114E-4"/>
    <n v="42271"/>
    <n v="41419"/>
    <n v="37272"/>
    <n v="471"/>
    <n v="1535"/>
    <n v="1494"/>
    <n v="647"/>
    <n v="17"/>
    <n v="0"/>
    <n v="0"/>
    <n v="0"/>
    <n v="0"/>
    <n v="38015"/>
    <n v="480"/>
    <n v="1582"/>
    <n v="1505"/>
    <n v="651"/>
    <n v="1.9992108378271735E-2"/>
    <n v="1.8749999999999999E-2"/>
    <n v="2.9709228824273071E-2"/>
    <n v="7.3089700996677737E-3"/>
    <n v="6.1443932411674347E-3"/>
    <n v="2.0581486125239523E-2"/>
    <n v="9.9874505718277176E-2"/>
    <n v="870"/>
  </r>
  <r>
    <x v="5"/>
    <s v="0280-01-000"/>
    <s v="yes"/>
    <x v="2"/>
    <s v="Hennepin"/>
    <s v="Richfield Public School District"/>
    <n v="414"/>
    <n v="6"/>
    <n v="132"/>
    <n v="44"/>
    <n v="254"/>
    <n v="391"/>
    <n v="478"/>
    <n v="8.2909245122985586E-2"/>
    <n v="0.10135708227311281"/>
    <n v="425"/>
    <n v="9.9485018726591753E-2"/>
    <n v="4716"/>
    <n v="4272"/>
    <n v="1363"/>
    <n v="72"/>
    <n v="905"/>
    <n v="345"/>
    <n v="1587"/>
    <n v="89"/>
    <n v="9"/>
    <n v="177"/>
    <n v="7"/>
    <n v="115"/>
    <n v="1688"/>
    <n v="69"/>
    <n v="860"/>
    <n v="382"/>
    <n v="1726"/>
    <n v="0.24526066350710901"/>
    <n v="8.6956521739130432E-2"/>
    <n v="0.15348837209302327"/>
    <n v="0.11518324607329843"/>
    <n v="0.14716106604866744"/>
    <n v="0.18426632739609838"/>
    <n v="0.64275132275132274"/>
    <n v="869"/>
  </r>
  <r>
    <x v="2"/>
    <s v="0016-01-000"/>
    <s v="yes"/>
    <x v="2"/>
    <s v="Anoka"/>
    <s v="Spring Lake Park Public Schools"/>
    <n v="483"/>
    <n v="3"/>
    <n v="131"/>
    <n v="104"/>
    <n v="107"/>
    <n v="157"/>
    <n v="712"/>
    <n v="2.7886323268206038E-2"/>
    <n v="0.12646536412078152"/>
    <n v="867"/>
    <n v="0.15405117270788912"/>
    <n v="5630"/>
    <n v="5628"/>
    <n v="3574"/>
    <n v="78"/>
    <n v="757"/>
    <n v="523"/>
    <n v="696"/>
    <n v="573"/>
    <n v="5"/>
    <n v="101"/>
    <n v="64"/>
    <n v="89"/>
    <n v="3484"/>
    <n v="76"/>
    <n v="787"/>
    <n v="563"/>
    <n v="714"/>
    <n v="0.1386337543053961"/>
    <n v="3.9473684210526314E-2"/>
    <n v="0.16645489199491742"/>
    <n v="0.1847246891651865"/>
    <n v="0.14985994397759103"/>
    <n v="0.15435168738898755"/>
    <n v="0.38051209103840683"/>
    <n v="869"/>
  </r>
  <r>
    <x v="9"/>
    <s v="0831-01-000"/>
    <s v="yes"/>
    <x v="2"/>
    <s v="Washington"/>
    <s v="Forest Lake Public School District"/>
    <n v="784"/>
    <n v="3"/>
    <n v="7"/>
    <n v="20"/>
    <n v="32"/>
    <n v="485"/>
    <n v="377"/>
    <n v="6.250805516174765E-2"/>
    <n v="4.8588735661812092E-2"/>
    <n v="305"/>
    <n v="4.2349347403499028E-2"/>
    <n v="7759"/>
    <n v="7202"/>
    <n v="6652"/>
    <n v="56"/>
    <n v="82"/>
    <n v="311"/>
    <n v="101"/>
    <n v="288"/>
    <n v="0"/>
    <n v="0"/>
    <n v="0"/>
    <n v="0"/>
    <n v="7148"/>
    <n v="59"/>
    <n v="89"/>
    <n v="331"/>
    <n v="133"/>
    <n v="0.10968102965864578"/>
    <n v="5.0847457627118647E-2"/>
    <n v="7.8651685393258425E-2"/>
    <n v="6.0422960725075532E-2"/>
    <n v="0.24060150375939848"/>
    <n v="0.11109679082355975"/>
    <n v="7.8865979381443296E-2"/>
    <n v="862"/>
  </r>
  <r>
    <x v="18"/>
    <s v="0013-01-000"/>
    <s v="yes"/>
    <x v="2"/>
    <s v="Anoka"/>
    <s v="Columbia Heights Public School Dist"/>
    <n v="469"/>
    <n v="18"/>
    <n v="264"/>
    <n v="31"/>
    <n v="50"/>
    <n v="208"/>
    <n v="653"/>
    <n v="6.4257028112449793E-2"/>
    <n v="0.2017299969107198"/>
    <n v="615"/>
    <n v="0.20561685055165496"/>
    <n v="3237"/>
    <n v="2991"/>
    <n v="988"/>
    <n v="86"/>
    <n v="990"/>
    <n v="159"/>
    <n v="768"/>
    <n v="140"/>
    <n v="12"/>
    <n v="245"/>
    <n v="9"/>
    <n v="181"/>
    <n v="1317"/>
    <n v="92"/>
    <n v="1009"/>
    <n v="181"/>
    <n v="637"/>
    <n v="0.35611237661351558"/>
    <n v="0.19565217391304349"/>
    <n v="0.26164519326065411"/>
    <n v="0.17127071823204421"/>
    <n v="7.8492935635792779E-2"/>
    <n v="0.26598702502316962"/>
    <n v="0.59301606922126082"/>
    <n v="861"/>
  </r>
  <r>
    <x v="13"/>
    <s v="0535-01-000"/>
    <m/>
    <x v="3"/>
    <s v="Olmsted"/>
    <s v="Rochester Public School District"/>
    <n v="816"/>
    <n v="3"/>
    <n v="13"/>
    <n v="5"/>
    <n v="3"/>
    <n v="172"/>
    <n v="686"/>
    <n v="1.0006399441503286E-2"/>
    <n v="3.9909244284135205E-2"/>
    <n v="139"/>
    <n v="8.4395871281117175E-3"/>
    <n v="17189"/>
    <n v="16470"/>
    <n v="12625"/>
    <n v="59"/>
    <n v="1623"/>
    <n v="1393"/>
    <n v="770"/>
    <n v="112"/>
    <n v="0"/>
    <n v="5"/>
    <n v="3"/>
    <n v="0"/>
    <n v="13329"/>
    <n v="62"/>
    <n v="1631"/>
    <n v="1395"/>
    <n v="773"/>
    <n v="6.1219896466351564E-2"/>
    <n v="4.8387096774193547E-2"/>
    <n v="7.9705702023298592E-3"/>
    <n v="3.5842293906810036E-3"/>
    <n v="3.8809831824062097E-3"/>
    <n v="4.9915643725638489E-2"/>
    <n v="0.22460732984293194"/>
    <n v="858"/>
  </r>
  <r>
    <x v="18"/>
    <s v="0280-01-000"/>
    <s v="yes"/>
    <x v="2"/>
    <s v="Hennepin"/>
    <s v="Richfield Public School District"/>
    <n v="416"/>
    <n v="3"/>
    <n v="120"/>
    <n v="39"/>
    <n v="250"/>
    <n v="389"/>
    <n v="458"/>
    <n v="8.3619948409286327E-2"/>
    <n v="9.8452278589853823E-2"/>
    <n v="324"/>
    <n v="7.8469363041898763E-2"/>
    <n v="4652"/>
    <n v="4129"/>
    <n v="1372"/>
    <n v="59"/>
    <n v="919"/>
    <n v="321"/>
    <n v="1458"/>
    <n v="68"/>
    <n v="4"/>
    <n v="148"/>
    <n v="4"/>
    <n v="82"/>
    <n v="1720"/>
    <n v="58"/>
    <n v="891"/>
    <n v="356"/>
    <n v="1626"/>
    <n v="0.24186046511627907"/>
    <n v="5.1724137931034482E-2"/>
    <n v="0.13468013468013468"/>
    <n v="0.10955056179775281"/>
    <n v="0.15375153751537515"/>
    <n v="0.18207222699914016"/>
    <n v="0.63018705654697915"/>
    <n v="847"/>
  </r>
  <r>
    <x v="2"/>
    <s v="0656-01-000"/>
    <m/>
    <x v="3"/>
    <s v="Rice"/>
    <s v="Faribault Public School District"/>
    <n v="772"/>
    <n v="0"/>
    <n v="20"/>
    <n v="3"/>
    <n v="32"/>
    <n v="497"/>
    <n v="348"/>
    <n v="0.10631016042780748"/>
    <n v="7.4438502673796786E-2"/>
    <n v="47"/>
    <n v="1.2122775341759092E-2"/>
    <n v="4675"/>
    <n v="3877"/>
    <n v="2343"/>
    <n v="10"/>
    <n v="597"/>
    <n v="79"/>
    <n v="848"/>
    <n v="40"/>
    <n v="0"/>
    <n v="0"/>
    <n v="0"/>
    <n v="0"/>
    <n v="3075"/>
    <n v="10"/>
    <n v="617"/>
    <n v="82"/>
    <n v="880"/>
    <n v="0.25105691056910567"/>
    <n v="0"/>
    <n v="3.2414910858995137E-2"/>
    <n v="3.6585365853658534E-2"/>
    <n v="3.6363636363636362E-2"/>
    <n v="0.18074866310160426"/>
    <n v="0.34069468267581476"/>
    <n v="845"/>
  </r>
  <r>
    <x v="4"/>
    <s v="0197-01-000"/>
    <s v="yes"/>
    <x v="2"/>
    <s v="Dakota"/>
    <s v="West St. Paul-Mendota Hts.-Eagan"/>
    <n v="480"/>
    <n v="9"/>
    <n v="114"/>
    <n v="81"/>
    <n v="131"/>
    <n v="150"/>
    <n v="695"/>
    <n v="3.1446540880503145E-2"/>
    <n v="0.14570230607966456"/>
    <n v="861"/>
    <n v="0.17989970748015044"/>
    <n v="4770"/>
    <n v="4786"/>
    <n v="2732"/>
    <n v="56"/>
    <n v="527"/>
    <n v="298"/>
    <n v="1173"/>
    <n v="434"/>
    <n v="12"/>
    <n v="117"/>
    <n v="30"/>
    <n v="238"/>
    <n v="2778"/>
    <n v="53"/>
    <n v="524"/>
    <n v="349"/>
    <n v="1066"/>
    <n v="0.17278617710583152"/>
    <n v="0.16981132075471697"/>
    <n v="0.21755725190839695"/>
    <n v="0.23209169054441262"/>
    <n v="0.12288930581613508"/>
    <n v="0.17714884696016769"/>
    <n v="0.41761006289308178"/>
    <n v="845"/>
  </r>
  <r>
    <x v="3"/>
    <s v="0197-01-000"/>
    <s v="yes"/>
    <x v="2"/>
    <s v="Dakota"/>
    <s v="West St. Paul-Mendota Hts.-Eagan"/>
    <n v="468"/>
    <n v="6"/>
    <n v="114"/>
    <n v="88"/>
    <n v="128"/>
    <n v="166"/>
    <n v="678"/>
    <n v="3.3995494573008399E-2"/>
    <n v="0.13884906819578127"/>
    <n v="862"/>
    <n v="0.17588247296470108"/>
    <n v="4883"/>
    <n v="4901"/>
    <n v="2728"/>
    <n v="54"/>
    <n v="522"/>
    <n v="302"/>
    <n v="1295"/>
    <n v="435"/>
    <n v="8"/>
    <n v="97"/>
    <n v="28"/>
    <n v="261"/>
    <n v="2761"/>
    <n v="52"/>
    <n v="539"/>
    <n v="362"/>
    <n v="1162"/>
    <n v="0.16950380296993842"/>
    <n v="0.11538461538461539"/>
    <n v="0.21150278293135436"/>
    <n v="0.24309392265193369"/>
    <n v="0.11015490533562823"/>
    <n v="0.17284456276878968"/>
    <n v="0.43375717801476621"/>
    <n v="844"/>
  </r>
  <r>
    <x v="0"/>
    <s v="0623-01-000"/>
    <s v="yes"/>
    <x v="2"/>
    <s v="Ramsey"/>
    <s v="Roseville Public School District"/>
    <n v="363"/>
    <n v="3"/>
    <n v="160"/>
    <n v="196"/>
    <n v="78"/>
    <n v="405"/>
    <n v="436"/>
    <n v="5.7561114269471289E-2"/>
    <n v="6.196702671972712E-2"/>
    <n v="1489"/>
    <n v="0.19377928162415409"/>
    <n v="7036"/>
    <n v="7684"/>
    <n v="3582"/>
    <n v="115"/>
    <n v="1393"/>
    <n v="1637"/>
    <n v="957"/>
    <n v="609"/>
    <n v="13"/>
    <n v="339"/>
    <n v="298"/>
    <n v="187"/>
    <n v="3336"/>
    <n v="105"/>
    <n v="1214"/>
    <n v="1535"/>
    <n v="848"/>
    <n v="0.10881294964028777"/>
    <n v="2.8571428571428571E-2"/>
    <n v="0.13179571663920922"/>
    <n v="0.1276872964169381"/>
    <n v="9.1981132075471692E-2"/>
    <n v="0.11952814098919841"/>
    <n v="0.52600170502983801"/>
    <n v="841"/>
  </r>
  <r>
    <x v="16"/>
    <s v="0011-01-000"/>
    <s v="yes"/>
    <x v="2"/>
    <s v="Anoka"/>
    <s v="Anoka-Hennepin Public School District"/>
    <n v="736"/>
    <n v="3"/>
    <n v="57"/>
    <n v="10"/>
    <n v="6"/>
    <n v="405"/>
    <n v="435"/>
    <n v="9.6133304849391164E-3"/>
    <n v="1.0325429039379051E-2"/>
    <n v="25"/>
    <n v="6.0512175049619982E-4"/>
    <n v="42129"/>
    <n v="41314"/>
    <n v="37597"/>
    <n v="482"/>
    <n v="1330"/>
    <n v="1332"/>
    <n v="573"/>
    <n v="17"/>
    <n v="0"/>
    <n v="0"/>
    <n v="0"/>
    <n v="0"/>
    <n v="38316"/>
    <n v="485"/>
    <n v="1387"/>
    <n v="1342"/>
    <n v="579"/>
    <n v="1.920868566656227E-2"/>
    <n v="6.1855670103092781E-3"/>
    <n v="4.1095890410958902E-2"/>
    <n v="7.4515648286140089E-3"/>
    <n v="1.0362694300518135E-2"/>
    <n v="1.9938759524318166E-2"/>
    <n v="9.0075755776674815E-2"/>
    <n v="840"/>
  </r>
  <r>
    <x v="0"/>
    <s v="0199-01-000"/>
    <s v="yes"/>
    <x v="2"/>
    <s v="Dakota"/>
    <s v="Inver Grove Heights Schools"/>
    <n v="434"/>
    <n v="3"/>
    <n v="104"/>
    <n v="44"/>
    <n v="215"/>
    <n v="171"/>
    <n v="664"/>
    <n v="4.1636230825420013E-2"/>
    <n v="0.16167518870221573"/>
    <n v="360"/>
    <n v="9.9118942731277526E-2"/>
    <n v="4107"/>
    <n v="3632"/>
    <n v="2011"/>
    <n v="52"/>
    <n v="500"/>
    <n v="204"/>
    <n v="865"/>
    <n v="163"/>
    <n v="8"/>
    <n v="34"/>
    <n v="16"/>
    <n v="108"/>
    <n v="2282"/>
    <n v="47"/>
    <n v="570"/>
    <n v="232"/>
    <n v="972"/>
    <n v="0.19018404907975461"/>
    <n v="6.3829787234042548E-2"/>
    <n v="0.18245614035087721"/>
    <n v="0.18965517241379309"/>
    <n v="0.22119341563786007"/>
    <n v="0.20331141952763573"/>
    <n v="0.44382159395564219"/>
    <n v="835"/>
  </r>
  <r>
    <x v="9"/>
    <s v="0742-01-000"/>
    <m/>
    <x v="3"/>
    <s v="Stearns"/>
    <s v="St. Cloud Public School District"/>
    <n v="758"/>
    <n v="5"/>
    <n v="44"/>
    <n v="0"/>
    <n v="9"/>
    <n v="237"/>
    <n v="598"/>
    <n v="2.3201174743024962E-2"/>
    <n v="5.8541360744003915E-2"/>
    <n v="180"/>
    <n v="1.8828451882845189E-2"/>
    <n v="10215"/>
    <n v="9560"/>
    <n v="7420"/>
    <n v="124"/>
    <n v="1247"/>
    <n v="395"/>
    <n v="374"/>
    <n v="155"/>
    <n v="0"/>
    <n v="0"/>
    <n v="4"/>
    <n v="0"/>
    <n v="8023"/>
    <n v="129"/>
    <n v="1291"/>
    <n v="391"/>
    <n v="383"/>
    <n v="9.4478374672815654E-2"/>
    <n v="3.875968992248062E-2"/>
    <n v="3.4082106893880713E-2"/>
    <n v="0"/>
    <n v="2.3498694516971279E-2"/>
    <n v="8.1742535487028881E-2"/>
    <n v="0.2147401389840462"/>
    <n v="835"/>
  </r>
  <r>
    <x v="14"/>
    <s v="0535-01-000"/>
    <m/>
    <x v="3"/>
    <s v="Olmsted"/>
    <s v="Rochester Public School District"/>
    <n v="803"/>
    <n v="0"/>
    <n v="5"/>
    <n v="11"/>
    <n v="4"/>
    <n v="173"/>
    <n v="660"/>
    <n v="1.0109864422627396E-2"/>
    <n v="3.8569424964936885E-2"/>
    <n v="121"/>
    <n v="7.3780487804878045E-3"/>
    <n v="17112"/>
    <n v="16400"/>
    <n v="12800"/>
    <n v="63"/>
    <n v="1503"/>
    <n v="1401"/>
    <n v="633"/>
    <n v="89"/>
    <n v="0"/>
    <n v="3"/>
    <n v="3"/>
    <n v="0"/>
    <n v="13514"/>
    <n v="63"/>
    <n v="1505"/>
    <n v="1409"/>
    <n v="637"/>
    <n v="5.9419860885008141E-2"/>
    <n v="0"/>
    <n v="3.3222591362126247E-3"/>
    <n v="7.806955287437899E-3"/>
    <n v="6.2794348508634227E-3"/>
    <n v="4.867928938756428E-2"/>
    <n v="0.21099953292853807"/>
    <n v="833"/>
  </r>
  <r>
    <x v="1"/>
    <s v="0623-01-000"/>
    <s v="yes"/>
    <x v="2"/>
    <s v="Ramsey"/>
    <s v="Roseville Public School District"/>
    <n v="372"/>
    <n v="0"/>
    <n v="134"/>
    <n v="219"/>
    <n v="71"/>
    <n v="376"/>
    <n v="456"/>
    <n v="5.3272881836214224E-2"/>
    <n v="6.4607537546047034E-2"/>
    <n v="1390"/>
    <n v="0.18251050420168066"/>
    <n v="7058"/>
    <n v="7616"/>
    <n v="3649"/>
    <n v="55"/>
    <n v="1320"/>
    <n v="1636"/>
    <n v="956"/>
    <n v="620"/>
    <n v="0"/>
    <n v="299"/>
    <n v="277"/>
    <n v="151"/>
    <n v="3401"/>
    <n v="55"/>
    <n v="1155"/>
    <n v="1578"/>
    <n v="876"/>
    <n v="0.10937959423698912"/>
    <n v="0"/>
    <n v="0.11601731601731602"/>
    <n v="0.13878326996197718"/>
    <n v="8.1050228310502279E-2"/>
    <n v="0.11788041938226126"/>
    <n v="0.51861288039631992"/>
    <n v="832"/>
  </r>
  <r>
    <x v="8"/>
    <s v="0742-01-000"/>
    <m/>
    <x v="3"/>
    <s v="Stearns"/>
    <s v="St. Cloud Public School District"/>
    <n v="751"/>
    <n v="10"/>
    <n v="33"/>
    <n v="4"/>
    <n v="10"/>
    <n v="252"/>
    <n v="575"/>
    <n v="2.4955436720142603E-2"/>
    <n v="5.6941968706674589E-2"/>
    <n v="187"/>
    <n v="1.9771621907379997E-2"/>
    <n v="10098"/>
    <n v="9458"/>
    <n v="7151"/>
    <n v="106"/>
    <n v="1402"/>
    <n v="410"/>
    <n v="389"/>
    <n v="156"/>
    <n v="0"/>
    <n v="3"/>
    <n v="8"/>
    <n v="3"/>
    <n v="7746"/>
    <n v="116"/>
    <n v="1432"/>
    <n v="406"/>
    <n v="396"/>
    <n v="9.6953266201910665E-2"/>
    <n v="8.6206896551724144E-2"/>
    <n v="2.3044692737430168E-2"/>
    <n v="9.852216748768473E-3"/>
    <n v="2.5252525252525252E-2"/>
    <n v="8.1897405426817199E-2"/>
    <n v="0.23276545166402535"/>
    <n v="827"/>
  </r>
  <r>
    <x v="7"/>
    <s v="0280-01-000"/>
    <s v="yes"/>
    <x v="2"/>
    <s v="Hennepin"/>
    <s v="Richfield Public School District"/>
    <n v="373"/>
    <n v="4"/>
    <n v="115"/>
    <n v="36"/>
    <n v="268"/>
    <n v="403"/>
    <n v="417"/>
    <n v="8.7494572297003914E-2"/>
    <n v="9.0534085974815465E-2"/>
    <n v="217"/>
    <n v="5.4209342992755434E-2"/>
    <n v="4606"/>
    <n v="4003"/>
    <n v="1408"/>
    <n v="39"/>
    <n v="879"/>
    <n v="325"/>
    <n v="1352"/>
    <n v="44"/>
    <n v="3"/>
    <n v="103"/>
    <n v="8"/>
    <n v="47"/>
    <n v="1737"/>
    <n v="40"/>
    <n v="891"/>
    <n v="353"/>
    <n v="1573"/>
    <n v="0.21473805411629246"/>
    <n v="0.1"/>
    <n v="0.12906846240179573"/>
    <n v="0.10198300283286119"/>
    <n v="0.17037507946598857"/>
    <n v="0.17802865827181938"/>
    <n v="0.62189812799303434"/>
    <n v="820"/>
  </r>
  <r>
    <x v="10"/>
    <s v="0831-01-000"/>
    <s v="yes"/>
    <x v="2"/>
    <s v="Washington"/>
    <s v="Forest Lake Public School District"/>
    <n v="745"/>
    <n v="0"/>
    <n v="6"/>
    <n v="20"/>
    <n v="21"/>
    <n v="432"/>
    <n v="377"/>
    <n v="5.4607508532423209E-2"/>
    <n v="4.7655163696119329E-2"/>
    <n v="285"/>
    <n v="3.8581291457966696E-2"/>
    <n v="7911"/>
    <n v="7387"/>
    <n v="6832"/>
    <n v="68"/>
    <n v="68"/>
    <n v="302"/>
    <n v="117"/>
    <n v="266"/>
    <n v="0"/>
    <n v="0"/>
    <n v="0"/>
    <n v="0"/>
    <n v="7311"/>
    <n v="68"/>
    <n v="74"/>
    <n v="322"/>
    <n v="138"/>
    <n v="0.10190124469976747"/>
    <n v="0"/>
    <n v="8.1081081081081086E-2"/>
    <n v="6.2111801242236024E-2"/>
    <n v="0.15217391304347827"/>
    <n v="0.10226267222854254"/>
    <n v="7.6077341084291678E-2"/>
    <n v="809"/>
  </r>
  <r>
    <x v="10"/>
    <s v="0742-01-000"/>
    <m/>
    <x v="3"/>
    <s v="Stearns"/>
    <s v="St. Cloud Public School District"/>
    <n v="732"/>
    <n v="8"/>
    <n v="44"/>
    <n v="4"/>
    <n v="6"/>
    <n v="218"/>
    <n v="591"/>
    <n v="2.1389324960753534E-2"/>
    <n v="5.7986656200941913E-2"/>
    <n v="174"/>
    <n v="1.8206550172648321E-2"/>
    <n v="10192"/>
    <n v="9557"/>
    <n v="7545"/>
    <n v="118"/>
    <n v="1161"/>
    <n v="386"/>
    <n v="347"/>
    <n v="144"/>
    <n v="0"/>
    <n v="3"/>
    <n v="4"/>
    <n v="3"/>
    <n v="8133"/>
    <n v="126"/>
    <n v="1202"/>
    <n v="386"/>
    <n v="350"/>
    <n v="9.00036886757654E-2"/>
    <n v="6.3492063492063489E-2"/>
    <n v="3.6605657237936774E-2"/>
    <n v="1.0362694300518135E-2"/>
    <n v="1.7142857142857144E-2"/>
    <n v="7.9375981161695447E-2"/>
    <n v="0.20241247425713446"/>
    <n v="809"/>
  </r>
  <r>
    <x v="15"/>
    <s v="0535-01-000"/>
    <m/>
    <x v="3"/>
    <s v="Olmsted"/>
    <s v="Rochester Public School District"/>
    <n v="778"/>
    <n v="0"/>
    <n v="3"/>
    <n v="17"/>
    <n v="0"/>
    <n v="174"/>
    <n v="633"/>
    <n v="1.0409811546515105E-2"/>
    <n v="3.7870176488184262E-2"/>
    <n v="122"/>
    <n v="7.6107298814722399E-3"/>
    <n v="16715"/>
    <n v="16030"/>
    <n v="12696"/>
    <n v="57"/>
    <n v="1358"/>
    <n v="1368"/>
    <n v="551"/>
    <n v="99"/>
    <n v="0"/>
    <n v="0"/>
    <n v="4"/>
    <n v="0"/>
    <n v="13375"/>
    <n v="57"/>
    <n v="1361"/>
    <n v="1381"/>
    <n v="551"/>
    <n v="5.8168224299065423E-2"/>
    <n v="0"/>
    <n v="2.204261572373255E-3"/>
    <n v="1.2309920347574221E-2"/>
    <n v="0"/>
    <n v="4.8279988034699364E-2"/>
    <n v="0.20029895366218237"/>
    <n v="807"/>
  </r>
  <r>
    <x v="5"/>
    <s v="0197-01-000"/>
    <s v="yes"/>
    <x v="2"/>
    <s v="Dakota"/>
    <s v="West St. Paul-Mendota Hts.-Eagan"/>
    <n v="468"/>
    <n v="5"/>
    <n v="97"/>
    <n v="65"/>
    <n v="148"/>
    <n v="170"/>
    <n v="635"/>
    <n v="3.6527718091963902E-2"/>
    <n v="0.1364417705199828"/>
    <n v="802"/>
    <n v="0.17243603526123413"/>
    <n v="4654"/>
    <n v="4651"/>
    <n v="2719"/>
    <n v="60"/>
    <n v="474"/>
    <n v="276"/>
    <n v="1122"/>
    <n v="407"/>
    <n v="10"/>
    <n v="89"/>
    <n v="24"/>
    <n v="245"/>
    <n v="2780"/>
    <n v="55"/>
    <n v="482"/>
    <n v="317"/>
    <n v="1025"/>
    <n v="0.16834532374100719"/>
    <n v="9.0909090909090912E-2"/>
    <n v="0.20124481327800831"/>
    <n v="0.20504731861198738"/>
    <n v="0.14439024390243901"/>
    <n v="0.17296948861194669"/>
    <n v="0.40330543034986049"/>
    <n v="805"/>
  </r>
  <r>
    <x v="14"/>
    <s v="0279-01-000"/>
    <s v="yes"/>
    <x v="2"/>
    <s v="Hennepin"/>
    <s v="Osseo Public School District"/>
    <n v="415"/>
    <n v="4"/>
    <n v="276"/>
    <n v="62"/>
    <n v="14"/>
    <n v="339"/>
    <n v="466"/>
    <n v="1.514745308310992E-2"/>
    <n v="2.0822162645218946E-2"/>
    <n v="249"/>
    <n v="1.1409457478005865E-2"/>
    <n v="22380"/>
    <n v="21824"/>
    <n v="15263"/>
    <n v="180"/>
    <n v="3395"/>
    <n v="2368"/>
    <n v="618"/>
    <n v="189"/>
    <n v="0"/>
    <n v="28"/>
    <n v="3"/>
    <n v="0"/>
    <n v="15489"/>
    <n v="184"/>
    <n v="3643"/>
    <n v="2427"/>
    <n v="632"/>
    <n v="2.6793208083155787E-2"/>
    <n v="2.1739130434782608E-2"/>
    <n v="7.5761734833928077E-2"/>
    <n v="2.554594149155336E-2"/>
    <n v="2.2151898734177215E-2"/>
    <n v="3.5969615728328866E-2"/>
    <n v="0.30775418994413406"/>
    <n v="805"/>
  </r>
  <r>
    <x v="7"/>
    <s v="0112-01-000"/>
    <s v="yes"/>
    <x v="2"/>
    <s v="Carver"/>
    <s v="Eastern Carver County Public School"/>
    <n v="666"/>
    <n v="0"/>
    <n v="33"/>
    <n v="62"/>
    <n v="14"/>
    <n v="216"/>
    <n v="584"/>
    <n v="2.2425249169435217E-2"/>
    <n v="6.06312292358804E-2"/>
    <n v="148"/>
    <n v="1.6481069042316259E-2"/>
    <n v="9632"/>
    <n v="8980"/>
    <n v="7680"/>
    <n v="24"/>
    <n v="250"/>
    <n v="395"/>
    <n v="631"/>
    <n v="126"/>
    <n v="0"/>
    <n v="0"/>
    <n v="0"/>
    <n v="0"/>
    <n v="8220"/>
    <n v="24"/>
    <n v="283"/>
    <n v="457"/>
    <n v="645"/>
    <n v="8.1021897810218985E-2"/>
    <n v="0"/>
    <n v="0.1166077738515901"/>
    <n v="0.13566739606126915"/>
    <n v="2.1705426356589147E-2"/>
    <n v="8.3056478405315617E-2"/>
    <n v="0.14632879842143526"/>
    <n v="800"/>
  </r>
  <r>
    <x v="0"/>
    <s v="0877-01-000"/>
    <m/>
    <x v="3"/>
    <s v="Wright"/>
    <s v="Buffalo-Hanover-Montrose Public Sch"/>
    <n v="738"/>
    <n v="0"/>
    <n v="7"/>
    <n v="10"/>
    <n v="13"/>
    <n v="50"/>
    <n v="747"/>
    <n v="7.9757537087254745E-3"/>
    <n v="0.11915776040835858"/>
    <n v="374"/>
    <n v="6.3975367772836134E-2"/>
    <n v="6269"/>
    <n v="5846"/>
    <n v="5373"/>
    <n v="39"/>
    <n v="128"/>
    <n v="103"/>
    <n v="203"/>
    <n v="336"/>
    <n v="0"/>
    <n v="0"/>
    <n v="4"/>
    <n v="6"/>
    <n v="5775"/>
    <n v="39"/>
    <n v="135"/>
    <n v="109"/>
    <n v="210"/>
    <n v="0.12779220779220779"/>
    <n v="0"/>
    <n v="5.185185185185185E-2"/>
    <n v="9.1743119266055051E-2"/>
    <n v="6.1904761904761907E-2"/>
    <n v="0.12713351411708407"/>
    <n v="7.8653477983407785E-2"/>
    <n v="797"/>
  </r>
  <r>
    <x v="5"/>
    <s v="0272-01-000"/>
    <s v="yes"/>
    <x v="2"/>
    <s v="Hennepin"/>
    <s v="Eden Prairie Public School District"/>
    <n v="518"/>
    <n v="4"/>
    <n v="96"/>
    <n v="134"/>
    <n v="22"/>
    <n v="310"/>
    <n v="484"/>
    <n v="3.2057911065149949E-2"/>
    <n v="5.0051706308169595E-2"/>
    <n v="532"/>
    <n v="5.6547619047619048E-2"/>
    <n v="9670"/>
    <n v="9408"/>
    <n v="6763"/>
    <n v="36"/>
    <n v="1156"/>
    <n v="1040"/>
    <n v="413"/>
    <n v="298"/>
    <n v="0"/>
    <n v="103"/>
    <n v="31"/>
    <n v="49"/>
    <n v="6983"/>
    <n v="40"/>
    <n v="1149"/>
    <n v="1143"/>
    <n v="386"/>
    <n v="7.418015179722183E-2"/>
    <n v="0.1"/>
    <n v="8.3550913838120106E-2"/>
    <n v="0.11723534558180228"/>
    <n v="5.6994818652849742E-2"/>
    <n v="8.2109617373319538E-2"/>
    <n v="0.28017730130914337"/>
    <n v="794"/>
  </r>
  <r>
    <x v="8"/>
    <s v="0191-01-000"/>
    <s v="yes"/>
    <x v="2"/>
    <s v="Dakota"/>
    <s v="Burnsville Public School District"/>
    <n v="582"/>
    <n v="0"/>
    <n v="92"/>
    <n v="51"/>
    <n v="39"/>
    <n v="207"/>
    <n v="582"/>
    <n v="1.9617134192570128E-2"/>
    <n v="5.5155420773313119E-2"/>
    <n v="398"/>
    <n v="3.916937309319949E-2"/>
    <n v="10552"/>
    <n v="10161"/>
    <n v="6554"/>
    <n v="88"/>
    <n v="1691"/>
    <n v="894"/>
    <n v="934"/>
    <n v="267"/>
    <n v="0"/>
    <n v="57"/>
    <n v="30"/>
    <n v="12"/>
    <n v="6869"/>
    <n v="88"/>
    <n v="1726"/>
    <n v="915"/>
    <n v="961"/>
    <n v="8.4728490318823707E-2"/>
    <n v="0"/>
    <n v="5.3302433371958287E-2"/>
    <n v="5.5737704918032788E-2"/>
    <n v="4.0582726326742979E-2"/>
    <n v="7.4772554965883253E-2"/>
    <n v="0.3494649114499479"/>
    <n v="789"/>
  </r>
  <r>
    <x v="8"/>
    <s v="0728-01-000"/>
    <m/>
    <x v="3"/>
    <s v="Sherburne"/>
    <s v="Elk River Public School District"/>
    <n v="718"/>
    <n v="3"/>
    <n v="29"/>
    <n v="18"/>
    <n v="4"/>
    <n v="596"/>
    <n v="192"/>
    <n v="4.4923494384563202E-2"/>
    <n v="1.4471998191000226E-2"/>
    <n v="65"/>
    <n v="5.1817602040816323E-3"/>
    <n v="13267"/>
    <n v="12544"/>
    <n v="11421"/>
    <n v="137"/>
    <n v="351"/>
    <n v="383"/>
    <n v="252"/>
    <n v="60"/>
    <n v="0"/>
    <n v="0"/>
    <n v="0"/>
    <n v="0"/>
    <n v="12079"/>
    <n v="140"/>
    <n v="380"/>
    <n v="401"/>
    <n v="256"/>
    <n v="5.9442006788641442E-2"/>
    <n v="2.1428571428571429E-2"/>
    <n v="7.6315789473684212E-2"/>
    <n v="4.488778054862843E-2"/>
    <n v="1.5625E-2"/>
    <n v="5.9395492575563424E-2"/>
    <n v="8.8789981894990946E-2"/>
    <n v="788"/>
  </r>
  <r>
    <x v="3"/>
    <s v="0016-01-000"/>
    <s v="yes"/>
    <x v="2"/>
    <s v="Anoka"/>
    <s v="Spring Lake Park Public Schools"/>
    <n v="465"/>
    <n v="9"/>
    <n v="96"/>
    <n v="93"/>
    <n v="88"/>
    <n v="117"/>
    <n v="668"/>
    <n v="2.1338683202626298E-2"/>
    <n v="0.12183111435345614"/>
    <n v="883"/>
    <n v="0.15821537358896254"/>
    <n v="5483"/>
    <n v="5581"/>
    <n v="3596"/>
    <n v="72"/>
    <n v="686"/>
    <n v="535"/>
    <n v="692"/>
    <n v="592"/>
    <n v="6"/>
    <n v="96"/>
    <n v="64"/>
    <n v="89"/>
    <n v="3469"/>
    <n v="75"/>
    <n v="686"/>
    <n v="564"/>
    <n v="691"/>
    <n v="0.13404439319688671"/>
    <n v="0.12"/>
    <n v="0.13994169096209913"/>
    <n v="0.16489361702127658"/>
    <n v="0.12735166425470332"/>
    <n v="0.14316979755608245"/>
    <n v="0.36754785779398358"/>
    <n v="785"/>
  </r>
  <r>
    <x v="7"/>
    <s v="0833-01-000"/>
    <s v="yes"/>
    <x v="2"/>
    <s v="Washington"/>
    <s v="South Washington County School Dist"/>
    <n v="506"/>
    <n v="0"/>
    <n v="89"/>
    <n v="125"/>
    <n v="40"/>
    <n v="484"/>
    <n v="300"/>
    <n v="2.7904295185932546E-2"/>
    <n v="1.7296050735082155E-2"/>
    <n v="151"/>
    <n v="9.0354236476783145E-3"/>
    <n v="17345"/>
    <n v="16712"/>
    <n v="12869"/>
    <n v="100"/>
    <n v="1291"/>
    <n v="1580"/>
    <n v="872"/>
    <n v="75"/>
    <n v="0"/>
    <n v="32"/>
    <n v="15"/>
    <n v="13"/>
    <n v="13300"/>
    <n v="100"/>
    <n v="1348"/>
    <n v="1690"/>
    <n v="899"/>
    <n v="3.8045112781954889E-2"/>
    <n v="0"/>
    <n v="6.6023738872403565E-2"/>
    <n v="7.3964497041420121E-2"/>
    <n v="4.449388209121246E-2"/>
    <n v="4.5200345921014698E-2"/>
    <n v="0.23285458845244275"/>
    <n v="784"/>
  </r>
  <r>
    <x v="17"/>
    <s v="0011-01-000"/>
    <s v="yes"/>
    <x v="2"/>
    <s v="Anoka"/>
    <s v="Anoka-Hennepin Public School District"/>
    <n v="698"/>
    <n v="3"/>
    <n v="45"/>
    <n v="3"/>
    <n v="3"/>
    <n v="361"/>
    <n v="422"/>
    <n v="8.6525094674272558E-3"/>
    <n v="1.0114567853890035E-2"/>
    <n v="25"/>
    <n v="6.1029196367542234E-4"/>
    <n v="41722"/>
    <n v="40964"/>
    <n v="37575"/>
    <n v="469"/>
    <n v="1199"/>
    <n v="1196"/>
    <n v="488"/>
    <n v="20"/>
    <n v="0"/>
    <n v="0"/>
    <n v="0"/>
    <n v="0"/>
    <n v="38253"/>
    <n v="472"/>
    <n v="1244"/>
    <n v="1199"/>
    <n v="491"/>
    <n v="1.8246934880924371E-2"/>
    <n v="6.3559322033898309E-3"/>
    <n v="3.6173633440514469E-2"/>
    <n v="2.5020850708924102E-3"/>
    <n v="6.1099796334012219E-3"/>
    <n v="1.8767077321317292E-2"/>
    <n v="8.1759043664034178E-2"/>
    <n v="783"/>
  </r>
  <r>
    <x v="3"/>
    <s v="0719-01-000"/>
    <s v="yes"/>
    <x v="2"/>
    <s v="Scott"/>
    <s v="Prior Lake-Savage Area Schools"/>
    <n v="651"/>
    <n v="4"/>
    <n v="19"/>
    <n v="57"/>
    <n v="11"/>
    <n v="417"/>
    <n v="361"/>
    <n v="5.5711422845691382E-2"/>
    <n v="4.8229792919171677E-2"/>
    <n v="803"/>
    <n v="0.10692410119840214"/>
    <n v="7485"/>
    <n v="7510"/>
    <n v="6459"/>
    <n v="82"/>
    <n v="299"/>
    <n v="429"/>
    <n v="241"/>
    <n v="660"/>
    <n v="16"/>
    <n v="30"/>
    <n v="54"/>
    <n v="21"/>
    <n v="6450"/>
    <n v="70"/>
    <n v="288"/>
    <n v="432"/>
    <n v="231"/>
    <n v="0.10093023255813953"/>
    <n v="5.7142857142857141E-2"/>
    <n v="6.5972222222222224E-2"/>
    <n v="0.13194444444444445"/>
    <n v="4.7619047619047616E-2"/>
    <n v="0.10394121576486307"/>
    <n v="0.13666175880069603"/>
    <n v="778"/>
  </r>
  <r>
    <x v="5"/>
    <s v="0271-01-000"/>
    <s v="yes"/>
    <x v="2"/>
    <s v="Hennepin"/>
    <s v="Bloomington Public School District"/>
    <n v="406"/>
    <n v="0"/>
    <n v="172"/>
    <n v="43"/>
    <n v="114"/>
    <n v="418"/>
    <n v="359"/>
    <n v="3.8426181283324139E-2"/>
    <n v="3.3002390145247286E-2"/>
    <n v="521"/>
    <n v="4.9049143287516472E-2"/>
    <n v="10878"/>
    <n v="10622"/>
    <n v="6039"/>
    <n v="116"/>
    <n v="2019"/>
    <n v="1043"/>
    <n v="1405"/>
    <n v="254"/>
    <n v="3"/>
    <n v="123"/>
    <n v="51"/>
    <n v="45"/>
    <n v="6191"/>
    <n v="113"/>
    <n v="2068"/>
    <n v="1035"/>
    <n v="1474"/>
    <n v="6.5579066386690352E-2"/>
    <n v="0"/>
    <n v="8.3172147001934232E-2"/>
    <n v="4.1545893719806763E-2"/>
    <n v="7.7340569877883306E-2"/>
    <n v="7.1428571428571425E-2"/>
    <n v="0.43102656005881812"/>
    <n v="777"/>
  </r>
  <r>
    <x v="3"/>
    <s v="0656-01-000"/>
    <m/>
    <x v="3"/>
    <s v="Rice"/>
    <s v="Faribault Public School District"/>
    <n v="720"/>
    <n v="0"/>
    <n v="19"/>
    <n v="0"/>
    <n v="27"/>
    <n v="474"/>
    <n v="302"/>
    <n v="0.10438229464875579"/>
    <n v="6.6505175071570138E-2"/>
    <n v="63"/>
    <n v="1.6457680250783698E-2"/>
    <n v="4541"/>
    <n v="3828"/>
    <n v="2428"/>
    <n v="13"/>
    <n v="497"/>
    <n v="74"/>
    <n v="816"/>
    <n v="53"/>
    <n v="0"/>
    <n v="0"/>
    <n v="0"/>
    <n v="0"/>
    <n v="3095"/>
    <n v="13"/>
    <n v="516"/>
    <n v="74"/>
    <n v="843"/>
    <n v="0.23263327948303716"/>
    <n v="0"/>
    <n v="3.6821705426356592E-2"/>
    <n v="0"/>
    <n v="3.2028469750889681E-2"/>
    <n v="0.17088746972032592"/>
    <n v="0.31843206342215369"/>
    <n v="776"/>
  </r>
  <r>
    <x v="9"/>
    <s v="0270-01-000"/>
    <s v="yes"/>
    <x v="2"/>
    <s v="Hennepin"/>
    <s v="Hopkins Public School District"/>
    <n v="600"/>
    <n v="0"/>
    <n v="85"/>
    <n v="31"/>
    <n v="36"/>
    <n v="163"/>
    <n v="609"/>
    <n v="2.2353263850795391E-2"/>
    <n v="8.3516182117388926E-2"/>
    <n v="1152"/>
    <n v="0.15015641293013557"/>
    <n v="7292"/>
    <n v="7672"/>
    <n v="5464"/>
    <n v="41"/>
    <n v="1332"/>
    <n v="417"/>
    <n v="418"/>
    <n v="618"/>
    <n v="0"/>
    <n v="372"/>
    <n v="79"/>
    <n v="51"/>
    <n v="5446"/>
    <n v="41"/>
    <n v="1045"/>
    <n v="369"/>
    <n v="403"/>
    <n v="0.11017260374586853"/>
    <n v="0"/>
    <n v="8.1339712918660281E-2"/>
    <n v="8.4010840108401083E-2"/>
    <n v="8.9330024813895778E-2"/>
    <n v="0.10586944596818432"/>
    <n v="0.25438116100766706"/>
    <n v="772"/>
  </r>
  <r>
    <x v="18"/>
    <s v="0197-01-000"/>
    <s v="yes"/>
    <x v="2"/>
    <s v="Dakota"/>
    <s v="West St. Paul-Mendota Hts.-Eagan"/>
    <n v="438"/>
    <n v="3"/>
    <n v="99"/>
    <n v="65"/>
    <n v="140"/>
    <n v="189"/>
    <n v="582"/>
    <n v="4.1657482918227906E-2"/>
    <n v="0.12827859819263832"/>
    <n v="739"/>
    <n v="0.16403995560488346"/>
    <n v="4537"/>
    <n v="4505"/>
    <n v="2734"/>
    <n v="49"/>
    <n v="431"/>
    <n v="259"/>
    <n v="1032"/>
    <n v="390"/>
    <n v="3"/>
    <n v="94"/>
    <n v="22"/>
    <n v="207"/>
    <n v="2782"/>
    <n v="49"/>
    <n v="436"/>
    <n v="302"/>
    <n v="965"/>
    <n v="0.15744069015097054"/>
    <n v="6.1224489795918366E-2"/>
    <n v="0.22706422018348624"/>
    <n v="0.21523178807947019"/>
    <n v="0.14507772020725387"/>
    <n v="0.16993608111086622"/>
    <n v="0.38641376268195854"/>
    <n v="771"/>
  </r>
  <r>
    <x v="1"/>
    <s v="0015-01-000"/>
    <s v="yes"/>
    <x v="2"/>
    <s v="Anoka"/>
    <s v="St. Francis Public School District"/>
    <n v="693"/>
    <n v="6"/>
    <n v="16"/>
    <n v="14"/>
    <n v="8"/>
    <n v="194"/>
    <n v="577"/>
    <n v="3.5912624953720843E-2"/>
    <n v="0.1068122917437986"/>
    <n v="61"/>
    <n v="1.300085251491901E-2"/>
    <n v="5402"/>
    <n v="4692"/>
    <n v="4175"/>
    <n v="115"/>
    <n v="100"/>
    <n v="160"/>
    <n v="142"/>
    <n v="49"/>
    <n v="0"/>
    <n v="0"/>
    <n v="0"/>
    <n v="0"/>
    <n v="4819"/>
    <n v="121"/>
    <n v="116"/>
    <n v="174"/>
    <n v="150"/>
    <n v="0.14380576883170781"/>
    <n v="4.9586776859504134E-2"/>
    <n v="0.13793103448275862"/>
    <n v="8.0459770114942528E-2"/>
    <n v="5.3333333333333337E-2"/>
    <n v="0.14272491669751944"/>
    <n v="0.10427509293680297"/>
    <n v="771"/>
  </r>
  <r>
    <x v="1"/>
    <s v="0284-01-000"/>
    <s v="yes"/>
    <x v="2"/>
    <s v="Hennepin"/>
    <s v="Wayzata Public School District"/>
    <n v="579"/>
    <n v="0"/>
    <n v="68"/>
    <n v="58"/>
    <n v="30"/>
    <n v="111"/>
    <n v="659"/>
    <n v="9.931997136721547E-3"/>
    <n v="5.8965640658554044E-2"/>
    <n v="496"/>
    <n v="4.5496239222161068E-2"/>
    <n v="11176"/>
    <n v="10902"/>
    <n v="7560"/>
    <n v="29"/>
    <n v="913"/>
    <n v="1992"/>
    <n v="408"/>
    <n v="343"/>
    <n v="0"/>
    <n v="61"/>
    <n v="55"/>
    <n v="12"/>
    <n v="7796"/>
    <n v="29"/>
    <n v="920"/>
    <n v="1995"/>
    <n v="426"/>
    <n v="7.4268855823499236E-2"/>
    <n v="0"/>
    <n v="7.3913043478260873E-2"/>
    <n v="2.9072681704260653E-2"/>
    <n v="7.0422535211267609E-2"/>
    <n v="6.8897637795275593E-2"/>
    <n v="0.30180906322765538"/>
    <n v="770"/>
  </r>
  <r>
    <x v="4"/>
    <s v="0720-01-000"/>
    <s v="yes"/>
    <x v="2"/>
    <s v="Scott"/>
    <s v="Shakopee Public School District"/>
    <n v="530"/>
    <n v="8"/>
    <n v="48"/>
    <n v="129"/>
    <n v="20"/>
    <n v="222"/>
    <n v="547"/>
    <n v="2.6870007262164125E-2"/>
    <n v="6.6206729605422412E-2"/>
    <n v="121"/>
    <n v="1.5891778303125822E-2"/>
    <n v="8262"/>
    <n v="7614"/>
    <n v="4973"/>
    <n v="147"/>
    <n v="555"/>
    <n v="1021"/>
    <n v="918"/>
    <n v="74"/>
    <n v="0"/>
    <n v="6"/>
    <n v="4"/>
    <n v="4"/>
    <n v="5429"/>
    <n v="155"/>
    <n v="597"/>
    <n v="1146"/>
    <n v="934"/>
    <n v="9.7623871799594766E-2"/>
    <n v="5.1612903225806452E-2"/>
    <n v="8.0402010050251257E-2"/>
    <n v="0.112565445026178"/>
    <n v="2.1413276231263382E-2"/>
    <n v="9.3076736867586538E-2"/>
    <n v="0.34281563975305651"/>
    <n v="769"/>
  </r>
  <r>
    <x v="0"/>
    <s v="0015-01-000"/>
    <s v="yes"/>
    <x v="2"/>
    <s v="Anoka"/>
    <s v="St. Francis Public School District"/>
    <n v="688"/>
    <n v="11"/>
    <n v="21"/>
    <n v="7"/>
    <n v="14"/>
    <n v="180"/>
    <n v="586"/>
    <n v="3.2979113228288753E-2"/>
    <n v="0.10736533528765116"/>
    <n v="51"/>
    <n v="1.0752688172043012E-2"/>
    <n v="5458"/>
    <n v="4743"/>
    <n v="4176"/>
    <n v="139"/>
    <n v="102"/>
    <n v="184"/>
    <n v="142"/>
    <n v="43"/>
    <n v="3"/>
    <n v="0"/>
    <n v="0"/>
    <n v="0"/>
    <n v="4821"/>
    <n v="147"/>
    <n v="123"/>
    <n v="191"/>
    <n v="156"/>
    <n v="0.14270898153909978"/>
    <n v="7.4829931972789115E-2"/>
    <n v="0.17073170731707318"/>
    <n v="3.6649214659685861E-2"/>
    <n v="8.9743589743589744E-2"/>
    <n v="0.14034444851593991"/>
    <n v="0.11346083118793675"/>
    <n v="766"/>
  </r>
  <r>
    <x v="2"/>
    <s v="0623-01-000"/>
    <s v="yes"/>
    <x v="2"/>
    <s v="Ramsey"/>
    <s v="Roseville Public School District"/>
    <n v="335"/>
    <n v="3"/>
    <n v="127"/>
    <n v="225"/>
    <n v="42"/>
    <n v="329"/>
    <n v="436"/>
    <n v="4.7764227642276426E-2"/>
    <n v="6.3298490127758414E-2"/>
    <n v="1407"/>
    <n v="0.18685258964143425"/>
    <n v="6888"/>
    <n v="7530"/>
    <n v="3788"/>
    <n v="51"/>
    <n v="1224"/>
    <n v="1567"/>
    <n v="900"/>
    <n v="688"/>
    <n v="0"/>
    <n v="288"/>
    <n v="241"/>
    <n v="139"/>
    <n v="3435"/>
    <n v="54"/>
    <n v="1063"/>
    <n v="1551"/>
    <n v="803"/>
    <n v="9.75254730713246E-2"/>
    <n v="5.5555555555555552E-2"/>
    <n v="0.11947318908748825"/>
    <n v="0.14506769825918761"/>
    <n v="5.2303860523038606E-2"/>
    <n v="0.11106271777003485"/>
    <n v="0.50260642919200693"/>
    <n v="765"/>
  </r>
  <r>
    <x v="2"/>
    <s v="0719-01-000"/>
    <s v="yes"/>
    <x v="2"/>
    <s v="Scott"/>
    <s v="Prior Lake-Savage Area Schools"/>
    <n v="633"/>
    <n v="3"/>
    <n v="32"/>
    <n v="52"/>
    <n v="13"/>
    <n v="424"/>
    <n v="341"/>
    <n v="5.6173820879703233E-2"/>
    <n v="4.5177530471648117E-2"/>
    <n v="921"/>
    <n v="0.11954828660436137"/>
    <n v="7548"/>
    <n v="7704"/>
    <n v="6541"/>
    <n v="105"/>
    <n v="335"/>
    <n v="450"/>
    <n v="273"/>
    <n v="736"/>
    <n v="23"/>
    <n v="47"/>
    <n v="63"/>
    <n v="32"/>
    <n v="6438"/>
    <n v="85"/>
    <n v="320"/>
    <n v="439"/>
    <n v="254"/>
    <n v="9.8322460391425906E-2"/>
    <n v="3.5294117647058823E-2"/>
    <n v="0.1"/>
    <n v="0.11845102505694761"/>
    <n v="5.1181102362204724E-2"/>
    <n v="0.10135135135135134"/>
    <n v="0.14570063694267515"/>
    <n v="765"/>
  </r>
  <r>
    <x v="8"/>
    <s v="0280-01-000"/>
    <s v="yes"/>
    <x v="2"/>
    <s v="Hennepin"/>
    <s v="Richfield Public School District"/>
    <n v="316"/>
    <n v="6"/>
    <n v="118"/>
    <n v="27"/>
    <n v="264"/>
    <n v="399"/>
    <n v="365"/>
    <n v="8.5880327163151096E-2"/>
    <n v="7.8562204046491599E-2"/>
    <n v="234"/>
    <n v="5.6851311953352766E-2"/>
    <n v="4646"/>
    <n v="4116"/>
    <n v="1490"/>
    <n v="37"/>
    <n v="941"/>
    <n v="326"/>
    <n v="1322"/>
    <n v="45"/>
    <n v="0"/>
    <n v="132"/>
    <n v="4"/>
    <n v="44"/>
    <n v="1761"/>
    <n v="43"/>
    <n v="927"/>
    <n v="349"/>
    <n v="1542"/>
    <n v="0.1794434980124929"/>
    <n v="0.13953488372093023"/>
    <n v="0.12729234088457389"/>
    <n v="7.7363896848137534E-2"/>
    <n v="0.17120622568093385"/>
    <n v="0.16444253120964269"/>
    <n v="0.61899610558199913"/>
    <n v="764"/>
  </r>
  <r>
    <x v="3"/>
    <s v="0623-01-000"/>
    <s v="yes"/>
    <x v="2"/>
    <s v="Ramsey"/>
    <s v="Roseville Public School District"/>
    <n v="365"/>
    <n v="6"/>
    <n v="121"/>
    <n v="182"/>
    <n v="48"/>
    <n v="335"/>
    <n v="417"/>
    <n v="4.9453793917921464E-2"/>
    <n v="6.1558901682905225E-2"/>
    <n v="1101"/>
    <n v="0.15456970377649867"/>
    <n v="6774"/>
    <n v="7123"/>
    <n v="3758"/>
    <n v="49"/>
    <n v="1070"/>
    <n v="1446"/>
    <n v="800"/>
    <n v="608"/>
    <n v="4"/>
    <n v="162"/>
    <n v="176"/>
    <n v="111"/>
    <n v="3515"/>
    <n v="51"/>
    <n v="1029"/>
    <n v="1452"/>
    <n v="737"/>
    <n v="0.10384068278805121"/>
    <n v="0.11764705882352941"/>
    <n v="0.11758989310009718"/>
    <n v="0.12534435261707988"/>
    <n v="6.5128900949796467E-2"/>
    <n v="0.11101269560082669"/>
    <n v="0.48186910377358488"/>
    <n v="752"/>
  </r>
  <r>
    <x v="0"/>
    <s v="0284-01-000"/>
    <s v="yes"/>
    <x v="2"/>
    <s v="Hennepin"/>
    <s v="Wayzata Public School District"/>
    <n v="544"/>
    <n v="0"/>
    <n v="75"/>
    <n v="59"/>
    <n v="32"/>
    <n v="131"/>
    <n v="620"/>
    <n v="1.1277548209366391E-2"/>
    <n v="5.3374655647382918E-2"/>
    <n v="427"/>
    <n v="3.7814381863266029E-2"/>
    <n v="11616"/>
    <n v="11292"/>
    <n v="7646"/>
    <n v="20"/>
    <n v="965"/>
    <n v="2222"/>
    <n v="439"/>
    <n v="293"/>
    <n v="0"/>
    <n v="50"/>
    <n v="43"/>
    <n v="13"/>
    <n v="7897"/>
    <n v="20"/>
    <n v="990"/>
    <n v="2238"/>
    <n v="458"/>
    <n v="6.8886919083196149E-2"/>
    <n v="0"/>
    <n v="7.575757575757576E-2"/>
    <n v="2.6362823949955316E-2"/>
    <n v="6.9868995633187769E-2"/>
    <n v="6.4652203856749302E-2"/>
    <n v="0.31940015513229336"/>
    <n v="751"/>
  </r>
  <r>
    <x v="7"/>
    <s v="0191-01-000"/>
    <s v="yes"/>
    <x v="2"/>
    <s v="Dakota"/>
    <s v="Burnsville Public School District"/>
    <n v="733"/>
    <n v="3"/>
    <n v="137"/>
    <n v="83"/>
    <n v="59"/>
    <n v="216"/>
    <n v="835"/>
    <n v="2.0258863252673044E-2"/>
    <n v="7.8315513036953666E-2"/>
    <n v="438"/>
    <n v="4.3586426510100508E-2"/>
    <n v="10662"/>
    <n v="10049"/>
    <n v="6301"/>
    <n v="93"/>
    <n v="1701"/>
    <n v="892"/>
    <n v="1062"/>
    <n v="292"/>
    <n v="0"/>
    <n v="56"/>
    <n v="34"/>
    <n v="17"/>
    <n v="6742"/>
    <n v="96"/>
    <n v="1782"/>
    <n v="941"/>
    <n v="1104"/>
    <n v="0.10872144764164936"/>
    <n v="3.125E-2"/>
    <n v="7.6879910213243544E-2"/>
    <n v="8.8204038257173226E-2"/>
    <n v="5.3442028985507248E-2"/>
    <n v="9.8574376289626703E-2"/>
    <n v="0.36783872480075014"/>
    <n v="1051"/>
  </r>
  <r>
    <x v="13"/>
    <s v="0281-01-000"/>
    <s v="yes"/>
    <x v="2"/>
    <s v="Hennepin"/>
    <s v="Robbinsdale Public School District"/>
    <n v="463"/>
    <n v="0"/>
    <n v="188"/>
    <n v="45"/>
    <n v="26"/>
    <n v="82"/>
    <n v="661"/>
    <n v="6.0445230723868495E-3"/>
    <n v="4.8724753059118386E-2"/>
    <n v="939"/>
    <n v="6.8231361720680131E-2"/>
    <n v="13566"/>
    <n v="13762"/>
    <n v="9207"/>
    <n v="190"/>
    <n v="2479"/>
    <n v="980"/>
    <n v="906"/>
    <n v="413"/>
    <n v="7"/>
    <n v="358"/>
    <n v="83"/>
    <n v="43"/>
    <n v="9257"/>
    <n v="183"/>
    <n v="2309"/>
    <n v="942"/>
    <n v="889"/>
    <n v="5.0016203953764715E-2"/>
    <n v="0"/>
    <n v="8.1420528367258549E-2"/>
    <n v="4.7770700636942678E-2"/>
    <n v="2.9246344206974129E-2"/>
    <n v="5.4769276131505236E-2"/>
    <n v="0.31833578792341677"/>
    <n v="743"/>
  </r>
  <r>
    <x v="4"/>
    <s v="0623-01-000"/>
    <s v="yes"/>
    <x v="2"/>
    <s v="Ramsey"/>
    <s v="Roseville Public School District"/>
    <n v="340"/>
    <n v="11"/>
    <n v="132"/>
    <n v="160"/>
    <n v="60"/>
    <n v="306"/>
    <n v="435"/>
    <n v="4.5925258892390818E-2"/>
    <n v="6.5285907248986946E-2"/>
    <n v="1076"/>
    <n v="0.15375821663332381"/>
    <n v="6663"/>
    <n v="6998"/>
    <n v="3879"/>
    <n v="54"/>
    <n v="978"/>
    <n v="1387"/>
    <n v="700"/>
    <n v="639"/>
    <n v="5"/>
    <n v="155"/>
    <n v="134"/>
    <n v="104"/>
    <n v="3580"/>
    <n v="60"/>
    <n v="955"/>
    <n v="1413"/>
    <n v="656"/>
    <n v="9.4972067039106142E-2"/>
    <n v="0.18333333333333332"/>
    <n v="0.13821989528795811"/>
    <n v="0.11323425336164189"/>
    <n v="9.1463414634146339E-2"/>
    <n v="0.11121116614137777"/>
    <n v="0.46278511404561823"/>
    <n v="741"/>
  </r>
  <r>
    <x v="8"/>
    <s v="0196-01-000"/>
    <s v="yes"/>
    <x v="2"/>
    <s v="Dakota"/>
    <s v="Rosemount-Apple Valley-Eagan"/>
    <n v="510"/>
    <n v="0"/>
    <n v="123"/>
    <n v="46"/>
    <n v="24"/>
    <n v="394"/>
    <n v="341"/>
    <n v="1.4306463326071168E-2"/>
    <n v="1.2381989832970225E-2"/>
    <n v="874"/>
    <n v="3.1576285270421618E-2"/>
    <n v="27540"/>
    <n v="27679"/>
    <n v="21661"/>
    <n v="175"/>
    <n v="2360"/>
    <n v="2031"/>
    <n v="1452"/>
    <n v="601"/>
    <n v="0"/>
    <n v="115"/>
    <n v="85"/>
    <n v="40"/>
    <n v="21570"/>
    <n v="175"/>
    <n v="2368"/>
    <n v="1992"/>
    <n v="1436"/>
    <n v="2.3643949930458971E-2"/>
    <n v="0"/>
    <n v="5.1942567567567564E-2"/>
    <n v="2.3092369477911646E-2"/>
    <n v="1.6713091922005572E-2"/>
    <n v="2.6688453159041392E-2"/>
    <n v="0.21680403761664427"/>
    <n v="735"/>
  </r>
  <r>
    <x v="16"/>
    <s v="0535-01-000"/>
    <m/>
    <x v="3"/>
    <s v="Olmsted"/>
    <s v="Rochester Public School District"/>
    <n v="706"/>
    <n v="0"/>
    <n v="0"/>
    <n v="17"/>
    <n v="0"/>
    <n v="148"/>
    <n v="586"/>
    <n v="8.9512519656465457E-3"/>
    <n v="3.5442119269384301E-2"/>
    <n v="129"/>
    <n v="8.0984368133592815E-3"/>
    <n v="16534"/>
    <n v="15929"/>
    <n v="12957"/>
    <n v="49"/>
    <n v="1087"/>
    <n v="1362"/>
    <n v="474"/>
    <n v="105"/>
    <n v="0"/>
    <n v="4"/>
    <n v="4"/>
    <n v="0"/>
    <n v="13558"/>
    <n v="49"/>
    <n v="1083"/>
    <n v="1375"/>
    <n v="474"/>
    <n v="5.2072577076264934E-2"/>
    <n v="0"/>
    <n v="0"/>
    <n v="1.2363636363636363E-2"/>
    <n v="0"/>
    <n v="4.4393371235030843E-2"/>
    <n v="0.18024064332789164"/>
    <n v="734"/>
  </r>
  <r>
    <x v="2"/>
    <s v="0284-01-000"/>
    <s v="yes"/>
    <x v="2"/>
    <s v="Hennepin"/>
    <s v="Wayzata Public School District"/>
    <n v="552"/>
    <n v="0"/>
    <n v="55"/>
    <n v="50"/>
    <n v="24"/>
    <n v="107"/>
    <n v="623"/>
    <n v="9.8781388478581984E-3"/>
    <n v="5.7514771048744459E-2"/>
    <n v="640"/>
    <n v="5.9579221746415938E-2"/>
    <n v="10832"/>
    <n v="10742"/>
    <n v="7596"/>
    <n v="27"/>
    <n v="904"/>
    <n v="1807"/>
    <n v="408"/>
    <n v="435"/>
    <n v="0"/>
    <n v="94"/>
    <n v="73"/>
    <n v="16"/>
    <n v="7713"/>
    <n v="27"/>
    <n v="865"/>
    <n v="1784"/>
    <n v="416"/>
    <n v="7.1567483469467133E-2"/>
    <n v="0"/>
    <n v="6.358381502890173E-2"/>
    <n v="2.8026905829596414E-2"/>
    <n v="5.7692307692307696E-2"/>
    <n v="6.7392909896602654E-2"/>
    <n v="0.2861638130495141"/>
    <n v="730"/>
  </r>
  <r>
    <x v="1"/>
    <s v="0877-01-000"/>
    <m/>
    <x v="3"/>
    <s v="Wright"/>
    <s v="Buffalo-Hanover-Montrose Public Sch"/>
    <n v="667"/>
    <n v="0"/>
    <n v="10"/>
    <n v="10"/>
    <n v="15"/>
    <n v="65"/>
    <n v="664"/>
    <n v="1.0456885456885457E-2"/>
    <n v="0.10682110682110682"/>
    <n v="344"/>
    <n v="5.8995026582061398E-2"/>
    <n v="6216"/>
    <n v="5831"/>
    <n v="5382"/>
    <n v="36"/>
    <n v="126"/>
    <n v="97"/>
    <n v="190"/>
    <n v="318"/>
    <n v="0"/>
    <n v="0"/>
    <n v="0"/>
    <n v="3"/>
    <n v="5731"/>
    <n v="36"/>
    <n v="136"/>
    <n v="107"/>
    <n v="202"/>
    <n v="0.1163845751177805"/>
    <n v="0"/>
    <n v="7.3529411764705885E-2"/>
    <n v="9.3457943925233641E-2"/>
    <n v="7.4257425742574254E-2"/>
    <n v="0.11727799227799228"/>
    <n v="7.7430779137153891E-2"/>
    <n v="729"/>
  </r>
  <r>
    <x v="4"/>
    <s v="0719-01-000"/>
    <s v="yes"/>
    <x v="2"/>
    <s v="Scott"/>
    <s v="Prior Lake-Savage Area Schools"/>
    <n v="607"/>
    <n v="0"/>
    <n v="15"/>
    <n v="49"/>
    <n v="9"/>
    <n v="385"/>
    <n v="331"/>
    <n v="5.202702702702703E-2"/>
    <n v="4.4729729729729731E-2"/>
    <n v="672"/>
    <n v="9.1353996737357265E-2"/>
    <n v="7400"/>
    <n v="7356"/>
    <n v="6402"/>
    <n v="89"/>
    <n v="270"/>
    <n v="422"/>
    <n v="173"/>
    <n v="558"/>
    <n v="15"/>
    <n v="18"/>
    <n v="42"/>
    <n v="14"/>
    <n v="6451"/>
    <n v="74"/>
    <n v="267"/>
    <n v="429"/>
    <n v="168"/>
    <n v="9.4093938924197804E-2"/>
    <n v="0"/>
    <n v="5.6179775280898875E-2"/>
    <n v="0.11421911421911422"/>
    <n v="5.3571428571428568E-2"/>
    <n v="9.6756756756756768E-2"/>
    <n v="0.12694545946677493"/>
    <n v="716"/>
  </r>
  <r>
    <x v="11"/>
    <s v="0831-01-000"/>
    <s v="yes"/>
    <x v="2"/>
    <s v="Washington"/>
    <s v="Forest Lake Public School District"/>
    <n v="666"/>
    <n v="3"/>
    <n v="0"/>
    <n v="10"/>
    <n v="21"/>
    <n v="390"/>
    <n v="323"/>
    <n v="4.8628428927680795E-2"/>
    <n v="4.0274314214463841E-2"/>
    <n v="254"/>
    <n v="3.3593440021161221E-2"/>
    <n v="8020"/>
    <n v="7561"/>
    <n v="7046"/>
    <n v="58"/>
    <n v="77"/>
    <n v="284"/>
    <n v="96"/>
    <n v="237"/>
    <n v="0"/>
    <n v="0"/>
    <n v="3"/>
    <n v="0"/>
    <n v="7475"/>
    <n v="61"/>
    <n v="77"/>
    <n v="291"/>
    <n v="117"/>
    <n v="8.9096989966555185E-2"/>
    <n v="4.9180327868852458E-2"/>
    <n v="0"/>
    <n v="3.4364261168384883E-2"/>
    <n v="0.17948717948717949"/>
    <n v="8.8902743142144636E-2"/>
    <n v="6.8071312803889783E-2"/>
    <n v="713"/>
  </r>
  <r>
    <x v="4"/>
    <s v="0656-01-000"/>
    <m/>
    <x v="3"/>
    <s v="Rice"/>
    <s v="Faribault Public School District"/>
    <n v="658"/>
    <n v="0"/>
    <n v="11"/>
    <n v="7"/>
    <n v="15"/>
    <n v="428"/>
    <n v="281"/>
    <n v="9.2982837280034758E-2"/>
    <n v="6.1047143167499457E-2"/>
    <n v="59"/>
    <n v="1.4925373134328358E-2"/>
    <n v="4603"/>
    <n v="3953"/>
    <n v="2615"/>
    <n v="16"/>
    <n v="456"/>
    <n v="72"/>
    <n v="794"/>
    <n v="54"/>
    <n v="0"/>
    <n v="0"/>
    <n v="0"/>
    <n v="0"/>
    <n v="3219"/>
    <n v="16"/>
    <n v="467"/>
    <n v="79"/>
    <n v="809"/>
    <n v="0.20441130785958372"/>
    <n v="0"/>
    <n v="2.3554603854389723E-2"/>
    <n v="8.8607594936708861E-2"/>
    <n v="1.8541409147095178E-2"/>
    <n v="0.15402998044753421"/>
    <n v="0.29869281045751633"/>
    <n v="709"/>
  </r>
  <r>
    <x v="1"/>
    <s v="0199-01-000"/>
    <s v="yes"/>
    <x v="2"/>
    <s v="Dakota"/>
    <s v="Inver Grove Heights Schools"/>
    <n v="392"/>
    <n v="0"/>
    <n v="72"/>
    <n v="25"/>
    <n v="176"/>
    <n v="70"/>
    <n v="637"/>
    <n v="1.6818837097549257E-2"/>
    <n v="0.15305141758769822"/>
    <n v="368"/>
    <n v="9.6259482082134445E-2"/>
    <n v="4162"/>
    <n v="3823"/>
    <n v="2203"/>
    <n v="48"/>
    <n v="491"/>
    <n v="222"/>
    <n v="859"/>
    <n v="196"/>
    <n v="9"/>
    <n v="29"/>
    <n v="20"/>
    <n v="83"/>
    <n v="2399"/>
    <n v="39"/>
    <n v="534"/>
    <n v="227"/>
    <n v="952"/>
    <n v="0.16340141725719048"/>
    <n v="0"/>
    <n v="0.1348314606741573"/>
    <n v="0.11013215859030837"/>
    <n v="0.18487394957983194"/>
    <n v="0.16987025468524747"/>
    <n v="0.4220669718140207"/>
    <n v="707"/>
  </r>
  <r>
    <x v="2"/>
    <s v="0015-01-000"/>
    <s v="yes"/>
    <x v="2"/>
    <s v="Anoka"/>
    <s v="St. Francis Public School District"/>
    <n v="633"/>
    <n v="6"/>
    <n v="9"/>
    <n v="13"/>
    <n v="10"/>
    <n v="189"/>
    <n v="513"/>
    <n v="3.4941763727121461E-2"/>
    <n v="9.4841930116472545E-2"/>
    <n v="69"/>
    <n v="1.4447236180904523E-2"/>
    <n v="5409"/>
    <n v="4776"/>
    <n v="4270"/>
    <n v="124"/>
    <n v="96"/>
    <n v="155"/>
    <n v="131"/>
    <n v="56"/>
    <n v="3"/>
    <n v="0"/>
    <n v="0"/>
    <n v="0"/>
    <n v="4847"/>
    <n v="127"/>
    <n v="105"/>
    <n v="168"/>
    <n v="141"/>
    <n v="0.1305962451000619"/>
    <n v="4.7244094488188976E-2"/>
    <n v="8.5714285714285715E-2"/>
    <n v="7.7380952380952384E-2"/>
    <n v="7.0921985815602842E-2"/>
    <n v="0.12978369384359401"/>
    <n v="0.1004083147735709"/>
    <n v="702"/>
  </r>
  <r>
    <x v="7"/>
    <s v="0624-01-000"/>
    <s v="yes"/>
    <x v="2"/>
    <s v="Ramsey"/>
    <s v="White Bear Lake School District"/>
    <n v="574"/>
    <n v="0"/>
    <n v="40"/>
    <n v="40"/>
    <n v="16"/>
    <n v="141"/>
    <n v="555"/>
    <n v="1.6103243490178165E-2"/>
    <n v="6.3385107354956602E-2"/>
    <n v="198"/>
    <n v="2.3976749818357956E-2"/>
    <n v="8756"/>
    <n v="8258"/>
    <n v="6881"/>
    <n v="73"/>
    <n v="369"/>
    <n v="635"/>
    <n v="300"/>
    <n v="135"/>
    <n v="0"/>
    <n v="8"/>
    <n v="27"/>
    <n v="0"/>
    <n v="7320"/>
    <n v="73"/>
    <n v="401"/>
    <n v="648"/>
    <n v="316"/>
    <n v="7.8415300546448088E-2"/>
    <n v="0"/>
    <n v="9.9750623441396513E-2"/>
    <n v="6.1728395061728392E-2"/>
    <n v="5.0632911392405063E-2"/>
    <n v="7.9488350845134767E-2"/>
    <n v="0.16419273806805207"/>
    <n v="696"/>
  </r>
  <r>
    <x v="5"/>
    <s v="0656-01-000"/>
    <m/>
    <x v="3"/>
    <s v="Rice"/>
    <s v="Faribault Public School District"/>
    <n v="627"/>
    <n v="0"/>
    <n v="13"/>
    <n v="8"/>
    <n v="24"/>
    <n v="419"/>
    <n v="276"/>
    <n v="9.1345105733594945E-2"/>
    <n v="6.0170045781556575E-2"/>
    <n v="54"/>
    <n v="1.3684744044602128E-2"/>
    <n v="4587"/>
    <n v="3946"/>
    <n v="2705"/>
    <n v="20"/>
    <n v="350"/>
    <n v="74"/>
    <n v="797"/>
    <n v="51"/>
    <n v="0"/>
    <n v="0"/>
    <n v="0"/>
    <n v="0"/>
    <n v="3281"/>
    <n v="20"/>
    <n v="363"/>
    <n v="82"/>
    <n v="821"/>
    <n v="0.19110027430661383"/>
    <n v="0"/>
    <n v="3.5812672176308541E-2"/>
    <n v="9.7560975609756101E-2"/>
    <n v="2.9232643118148598E-2"/>
    <n v="0.15151515151515152"/>
    <n v="0.28158528574556602"/>
    <n v="695"/>
  </r>
  <r>
    <x v="9"/>
    <s v="0834-01-000"/>
    <s v="yes"/>
    <x v="2"/>
    <s v="Washington"/>
    <s v="Stillwater Area Public School Dist."/>
    <n v="638"/>
    <n v="0"/>
    <n v="14"/>
    <n v="20"/>
    <n v="15"/>
    <n v="584"/>
    <n v="111"/>
    <n v="6.2587075340263643E-2"/>
    <n v="1.18958311006323E-2"/>
    <n v="48"/>
    <n v="5.5274067250115156E-3"/>
    <n v="9331"/>
    <n v="8684"/>
    <n v="8013"/>
    <n v="37"/>
    <n v="156"/>
    <n v="322"/>
    <n v="156"/>
    <n v="37"/>
    <n v="0"/>
    <n v="0"/>
    <n v="4"/>
    <n v="0"/>
    <n v="8614"/>
    <n v="37"/>
    <n v="170"/>
    <n v="338"/>
    <n v="171"/>
    <n v="7.4065474808451354E-2"/>
    <n v="0"/>
    <n v="8.2352941176470587E-2"/>
    <n v="5.9171597633136092E-2"/>
    <n v="8.771929824561403E-2"/>
    <n v="7.4482906440895946E-2"/>
    <n v="7.67416934619507E-2"/>
    <n v="695"/>
  </r>
  <r>
    <x v="3"/>
    <s v="0015-01-000"/>
    <s v="yes"/>
    <x v="2"/>
    <s v="Anoka"/>
    <s v="St. Francis Public School District"/>
    <n v="629"/>
    <n v="4"/>
    <n v="7"/>
    <n v="12"/>
    <n v="8"/>
    <n v="202"/>
    <n v="492"/>
    <n v="3.6402955487475221E-2"/>
    <n v="8.8664624256622818E-2"/>
    <n v="78"/>
    <n v="1.5811879181025744E-2"/>
    <n v="5549"/>
    <n v="4933"/>
    <n v="4461"/>
    <n v="111"/>
    <n v="92"/>
    <n v="155"/>
    <n v="114"/>
    <n v="70"/>
    <n v="0"/>
    <n v="0"/>
    <n v="0"/>
    <n v="0"/>
    <n v="5020"/>
    <n v="115"/>
    <n v="99"/>
    <n v="167"/>
    <n v="122"/>
    <n v="0.12529880478087649"/>
    <n v="3.4782608695652174E-2"/>
    <n v="7.0707070707070704E-2"/>
    <n v="7.1856287425149698E-2"/>
    <n v="6.5573770491803282E-2"/>
    <n v="0.12506757974409805"/>
    <n v="9.107369183414811E-2"/>
    <n v="694"/>
  </r>
  <r>
    <x v="1"/>
    <s v="0719-01-000"/>
    <s v="yes"/>
    <x v="2"/>
    <s v="Scott"/>
    <s v="Prior Lake-Savage Area Schools"/>
    <n v="562"/>
    <n v="0"/>
    <n v="28"/>
    <n v="55"/>
    <n v="19"/>
    <n v="384"/>
    <n v="308"/>
    <n v="4.9876607351604103E-2"/>
    <n v="4.0005195479932462E-2"/>
    <n v="995"/>
    <n v="0.12434391402149463"/>
    <n v="7699"/>
    <n v="8002"/>
    <n v="6735"/>
    <n v="101"/>
    <n v="369"/>
    <n v="487"/>
    <n v="310"/>
    <n v="810"/>
    <n v="22"/>
    <n v="39"/>
    <n v="69"/>
    <n v="37"/>
    <n v="6487"/>
    <n v="79"/>
    <n v="358"/>
    <n v="473"/>
    <n v="292"/>
    <n v="8.6634808077693845E-2"/>
    <n v="0"/>
    <n v="7.8212290502793297E-2"/>
    <n v="0.11627906976744186"/>
    <n v="6.5068493150684928E-2"/>
    <n v="8.9881802831536572E-2"/>
    <n v="0.1563272207049031"/>
    <n v="692"/>
  </r>
  <r>
    <x v="3"/>
    <s v="0031-01-000"/>
    <m/>
    <x v="3"/>
    <s v="Beltrami"/>
    <s v="Bemidji Public School District"/>
    <n v="381"/>
    <n v="259"/>
    <n v="16"/>
    <n v="4"/>
    <n v="15"/>
    <n v="431"/>
    <n v="260"/>
    <n v="7.6513403159950297E-2"/>
    <n v="4.6156577312267001E-2"/>
    <n v="266"/>
    <n v="5.1075268817204304E-2"/>
    <n v="5633"/>
    <n v="5208"/>
    <n v="3947"/>
    <n v="1023"/>
    <n v="117"/>
    <n v="50"/>
    <n v="71"/>
    <n v="135"/>
    <n v="120"/>
    <n v="0"/>
    <n v="0"/>
    <n v="0"/>
    <n v="4193"/>
    <n v="1162"/>
    <n v="133"/>
    <n v="54"/>
    <n v="86"/>
    <n v="9.0865728595277848E-2"/>
    <n v="0.22289156626506024"/>
    <n v="0.12030075187969924"/>
    <n v="7.407407407407407E-2"/>
    <n v="0.1744186046511628"/>
    <n v="0.1226699804722173"/>
    <n v="0.25497512437810943"/>
    <n v="691"/>
  </r>
  <r>
    <x v="3"/>
    <s v="0621-01-000"/>
    <s v="yes"/>
    <x v="2"/>
    <s v="Ramsey"/>
    <s v="Mounds View Public School District"/>
    <n v="425"/>
    <n v="0"/>
    <n v="87"/>
    <n v="80"/>
    <n v="56"/>
    <n v="192"/>
    <n v="498"/>
    <n v="1.8507807981492191E-2"/>
    <n v="4.8004626951995373E-2"/>
    <n v="1050"/>
    <n v="9.7820011179429844E-2"/>
    <n v="10374"/>
    <n v="10734"/>
    <n v="7399"/>
    <n v="106"/>
    <n v="1137"/>
    <n v="1322"/>
    <n v="770"/>
    <n v="727"/>
    <n v="11"/>
    <n v="116"/>
    <n v="136"/>
    <n v="40"/>
    <n v="7097"/>
    <n v="95"/>
    <n v="1108"/>
    <n v="1266"/>
    <n v="786"/>
    <n v="5.988445822178385E-2"/>
    <n v="0"/>
    <n v="7.8519855595667876E-2"/>
    <n v="6.3191153238546599E-2"/>
    <n v="7.124681933842239E-2"/>
    <n v="6.651243493348756E-2"/>
    <n v="0.31443199381761977"/>
    <n v="690"/>
  </r>
  <r>
    <x v="18"/>
    <s v="0271-01-000"/>
    <s v="yes"/>
    <x v="2"/>
    <s v="Hennepin"/>
    <s v="Bloomington Public School District"/>
    <n v="377"/>
    <n v="0"/>
    <n v="147"/>
    <n v="28"/>
    <n v="96"/>
    <n v="379"/>
    <n v="311"/>
    <n v="3.5751344212810114E-2"/>
    <n v="2.9336855013677957E-2"/>
    <n v="446"/>
    <n v="4.3062662933281835E-2"/>
    <n v="10601"/>
    <n v="10357"/>
    <n v="6089"/>
    <n v="105"/>
    <n v="1856"/>
    <n v="1043"/>
    <n v="1264"/>
    <n v="242"/>
    <n v="0"/>
    <n v="87"/>
    <n v="48"/>
    <n v="31"/>
    <n v="6224"/>
    <n v="105"/>
    <n v="1916"/>
    <n v="1023"/>
    <n v="1329"/>
    <n v="6.0571979434447303E-2"/>
    <n v="0"/>
    <n v="7.6722338204592899E-2"/>
    <n v="2.7370478983382209E-2"/>
    <n v="7.2234762979683967E-2"/>
    <n v="6.5088199226488064E-2"/>
    <n v="0.41266396149853735"/>
    <n v="690"/>
  </r>
  <r>
    <x v="5"/>
    <s v="0199-01-000"/>
    <s v="yes"/>
    <x v="2"/>
    <s v="Dakota"/>
    <s v="Inver Grove Heights Schools"/>
    <n v="379"/>
    <n v="7"/>
    <n v="80"/>
    <n v="16"/>
    <n v="177"/>
    <n v="59"/>
    <n v="629"/>
    <n v="1.4118210098109596E-2"/>
    <n v="0.15051447714764299"/>
    <n v="290"/>
    <n v="7.6699285903200215E-2"/>
    <n v="4179"/>
    <n v="3781"/>
    <n v="2561"/>
    <n v="51"/>
    <n v="367"/>
    <n v="174"/>
    <n v="628"/>
    <n v="182"/>
    <n v="0"/>
    <n v="22"/>
    <n v="19"/>
    <n v="42"/>
    <n v="2758"/>
    <n v="58"/>
    <n v="425"/>
    <n v="171"/>
    <n v="763"/>
    <n v="0.13741841914430747"/>
    <n v="0.1206896551724138"/>
    <n v="0.18823529411764706"/>
    <n v="9.3567251461988299E-2"/>
    <n v="0.23197903014416776"/>
    <n v="0.16463268724575258"/>
    <n v="0.33940119760479043"/>
    <n v="688"/>
  </r>
  <r>
    <x v="2"/>
    <s v="0199-01-000"/>
    <s v="yes"/>
    <x v="2"/>
    <s v="Dakota"/>
    <s v="Inver Grove Heights Schools"/>
    <n v="366"/>
    <n v="9"/>
    <n v="72"/>
    <n v="16"/>
    <n v="180"/>
    <n v="52"/>
    <n v="636"/>
    <n v="1.2410501193317422E-2"/>
    <n v="0.15178997613365156"/>
    <n v="351"/>
    <n v="9.1097845834414742E-2"/>
    <n v="4190"/>
    <n v="3853"/>
    <n v="2274"/>
    <n v="55"/>
    <n v="481"/>
    <n v="224"/>
    <n v="819"/>
    <n v="189"/>
    <n v="6"/>
    <n v="30"/>
    <n v="31"/>
    <n v="71"/>
    <n v="2451"/>
    <n v="58"/>
    <n v="523"/>
    <n v="209"/>
    <n v="928"/>
    <n v="0.14932680538555693"/>
    <n v="0.15517241379310345"/>
    <n v="0.13766730401529637"/>
    <n v="7.6555023923444973E-2"/>
    <n v="0.19396551724137931"/>
    <n v="0.16420047732696896"/>
    <n v="0.41208923003118253"/>
    <n v="688"/>
  </r>
  <r>
    <x v="2"/>
    <s v="0877-01-000"/>
    <m/>
    <x v="3"/>
    <s v="Wright"/>
    <s v="Buffalo-Hanover-Montrose Public Sch"/>
    <n v="623"/>
    <n v="0"/>
    <n v="8"/>
    <n v="6"/>
    <n v="13"/>
    <n v="42"/>
    <n v="643"/>
    <n v="6.7296907546867488E-3"/>
    <n v="0.10302836083960903"/>
    <n v="312"/>
    <n v="5.3169734151329244E-2"/>
    <n v="6241"/>
    <n v="5868"/>
    <n v="5421"/>
    <n v="38"/>
    <n v="126"/>
    <n v="96"/>
    <n v="187"/>
    <n v="290"/>
    <n v="0"/>
    <n v="0"/>
    <n v="0"/>
    <n v="0"/>
    <n v="5754"/>
    <n v="38"/>
    <n v="134"/>
    <n v="102"/>
    <n v="200"/>
    <n v="0.10827250608272507"/>
    <n v="0"/>
    <n v="5.9701492537313432E-2"/>
    <n v="5.8823529411764705E-2"/>
    <n v="6.5000000000000002E-2"/>
    <n v="0.10975805159429579"/>
    <n v="7.6107899807321772E-2"/>
    <n v="685"/>
  </r>
  <r>
    <x v="4"/>
    <s v="0015-01-000"/>
    <s v="yes"/>
    <x v="2"/>
    <s v="Anoka"/>
    <s v="St. Francis Public School District"/>
    <n v="632"/>
    <n v="4"/>
    <n v="11"/>
    <n v="7"/>
    <n v="4"/>
    <n v="204"/>
    <n v="480"/>
    <n v="3.5745575608901348E-2"/>
    <n v="8.4107236726826698E-2"/>
    <n v="44"/>
    <n v="8.683639234260904E-3"/>
    <n v="5707"/>
    <n v="5067"/>
    <n v="4669"/>
    <n v="111"/>
    <n v="78"/>
    <n v="123"/>
    <n v="86"/>
    <n v="38"/>
    <n v="0"/>
    <n v="0"/>
    <n v="0"/>
    <n v="0"/>
    <n v="5263"/>
    <n v="115"/>
    <n v="89"/>
    <n v="130"/>
    <n v="90"/>
    <n v="0.12008360250807525"/>
    <n v="3.4782608695652174E-2"/>
    <n v="0.12359550561797752"/>
    <n v="5.3846153846153849E-2"/>
    <n v="4.4444444444444446E-2"/>
    <n v="0.11985281233572805"/>
    <n v="7.4556004923509764E-2"/>
    <n v="684"/>
  </r>
  <r>
    <x v="0"/>
    <s v="0031-01-000"/>
    <m/>
    <x v="3"/>
    <s v="Beltrami"/>
    <s v="Bemidji Public School District"/>
    <n v="393"/>
    <n v="228"/>
    <n v="16"/>
    <n v="0"/>
    <n v="28"/>
    <n v="437"/>
    <n v="245"/>
    <n v="7.7358824570720477E-2"/>
    <n v="4.3370508054522923E-2"/>
    <n v="292"/>
    <n v="5.5523863852443428E-2"/>
    <n v="5649"/>
    <n v="5259"/>
    <n v="3820"/>
    <n v="1171"/>
    <n v="127"/>
    <n v="60"/>
    <n v="81"/>
    <n v="161"/>
    <n v="112"/>
    <n v="0"/>
    <n v="3"/>
    <n v="0"/>
    <n v="4052"/>
    <n v="1287"/>
    <n v="143"/>
    <n v="57"/>
    <n v="109"/>
    <n v="9.6989141164856865E-2"/>
    <n v="0.17715617715617715"/>
    <n v="0.11188811188811189"/>
    <n v="0"/>
    <n v="0.25688073394495414"/>
    <n v="0.12072933262524341"/>
    <n v="0.28257790368271957"/>
    <n v="682"/>
  </r>
  <r>
    <x v="5"/>
    <s v="0623-01-000"/>
    <s v="yes"/>
    <x v="2"/>
    <s v="Ramsey"/>
    <s v="Roseville Public School District"/>
    <n v="304"/>
    <n v="13"/>
    <n v="119"/>
    <n v="164"/>
    <n v="47"/>
    <n v="262"/>
    <n v="419"/>
    <n v="3.9963392312385604E-2"/>
    <n v="6.3910921293471631E-2"/>
    <n v="973"/>
    <n v="0.14208528037383178"/>
    <n v="6556"/>
    <n v="6848"/>
    <n v="3929"/>
    <n v="54"/>
    <n v="912"/>
    <n v="1286"/>
    <n v="667"/>
    <n v="621"/>
    <n v="8"/>
    <n v="119"/>
    <n v="108"/>
    <n v="80"/>
    <n v="3612"/>
    <n v="59"/>
    <n v="912"/>
    <n v="1342"/>
    <n v="634"/>
    <n v="8.416389811738649E-2"/>
    <n v="0.22033898305084745"/>
    <n v="0.13048245614035087"/>
    <n v="0.12220566318926974"/>
    <n v="7.4132492113564666E-2"/>
    <n v="0.10387431360585724"/>
    <n v="0.44930629669156885"/>
    <n v="681"/>
  </r>
  <r>
    <x v="11"/>
    <s v="0742-01-000"/>
    <m/>
    <x v="3"/>
    <s v="Stearns"/>
    <s v="St. Cloud Public School District"/>
    <n v="631"/>
    <n v="6"/>
    <n v="25"/>
    <n v="3"/>
    <n v="0"/>
    <n v="148"/>
    <n v="532"/>
    <n v="1.4816297927720493E-2"/>
    <n v="5.3258584442887176E-2"/>
    <n v="187"/>
    <n v="1.9692502106149957E-2"/>
    <n v="9989"/>
    <n v="9496"/>
    <n v="7806"/>
    <n v="100"/>
    <n v="888"/>
    <n v="393"/>
    <n v="309"/>
    <n v="156"/>
    <n v="0"/>
    <n v="5"/>
    <n v="3"/>
    <n v="4"/>
    <n v="8281"/>
    <n v="106"/>
    <n v="908"/>
    <n v="393"/>
    <n v="305"/>
    <n v="7.6198526747977294E-2"/>
    <n v="5.6603773584905662E-2"/>
    <n v="2.7533039647577091E-2"/>
    <n v="7.6335877862595417E-3"/>
    <n v="0"/>
    <n v="6.8074882370607673E-2"/>
    <n v="0.17131992394676274"/>
    <n v="680"/>
  </r>
  <r>
    <x v="7"/>
    <s v="0197-01-000"/>
    <s v="yes"/>
    <x v="2"/>
    <s v="Dakota"/>
    <s v="West St. Paul-Mendota Hts.-Eagan"/>
    <n v="379"/>
    <n v="3"/>
    <n v="79"/>
    <n v="53"/>
    <n v="142"/>
    <n v="196"/>
    <n v="480"/>
    <n v="4.3633125556544972E-2"/>
    <n v="0.10685663401602849"/>
    <n v="656"/>
    <n v="0.14669051878354203"/>
    <n v="4492"/>
    <n v="4472"/>
    <n v="2791"/>
    <n v="54"/>
    <n v="458"/>
    <n v="229"/>
    <n v="940"/>
    <n v="351"/>
    <n v="4"/>
    <n v="75"/>
    <n v="24"/>
    <n v="172"/>
    <n v="2819"/>
    <n v="53"/>
    <n v="462"/>
    <n v="258"/>
    <n v="910"/>
    <n v="0.13444483859524653"/>
    <n v="5.6603773584905662E-2"/>
    <n v="0.17099567099567101"/>
    <n v="0.20542635658914729"/>
    <n v="0.15604395604395604"/>
    <n v="0.15048975957257346"/>
    <n v="0.37383385162150157"/>
    <n v="676"/>
  </r>
  <r>
    <x v="1"/>
    <s v="0621-01-000"/>
    <s v="yes"/>
    <x v="2"/>
    <s v="Ramsey"/>
    <s v="Mounds View Public School District"/>
    <n v="393"/>
    <n v="0"/>
    <n v="77"/>
    <n v="89"/>
    <n v="56"/>
    <n v="195"/>
    <n v="474"/>
    <n v="1.8110894399554194E-2"/>
    <n v="4.4023404848147117E-2"/>
    <n v="1303"/>
    <n v="0.11428822033154987"/>
    <n v="10767"/>
    <n v="11401"/>
    <n v="7525"/>
    <n v="121"/>
    <n v="1386"/>
    <n v="1430"/>
    <n v="939"/>
    <n v="814"/>
    <n v="10"/>
    <n v="217"/>
    <n v="172"/>
    <n v="68"/>
    <n v="7104"/>
    <n v="111"/>
    <n v="1246"/>
    <n v="1347"/>
    <n v="927"/>
    <n v="5.5320945945945943E-2"/>
    <n v="0"/>
    <n v="6.1797752808988762E-2"/>
    <n v="6.6072754268745357E-2"/>
    <n v="6.0409924487594392E-2"/>
    <n v="6.2134299247701308E-2"/>
    <n v="0.33823940381928275"/>
    <n v="669"/>
  </r>
  <r>
    <x v="9"/>
    <s v="0280-01-000"/>
    <s v="yes"/>
    <x v="2"/>
    <s v="Hennepin"/>
    <s v="Richfield Public School District"/>
    <n v="287"/>
    <n v="0"/>
    <n v="109"/>
    <n v="30"/>
    <n v="223"/>
    <n v="312"/>
    <n v="354"/>
    <n v="6.887417218543046E-2"/>
    <n v="7.8145695364238404E-2"/>
    <n v="280"/>
    <n v="6.7567567567567571E-2"/>
    <n v="4530"/>
    <n v="4144"/>
    <n v="1573"/>
    <n v="40"/>
    <n v="997"/>
    <n v="327"/>
    <n v="1207"/>
    <n v="54"/>
    <n v="0"/>
    <n v="163"/>
    <n v="6"/>
    <n v="46"/>
    <n v="1806"/>
    <n v="40"/>
    <n v="943"/>
    <n v="351"/>
    <n v="1384"/>
    <n v="0.15891472868217055"/>
    <n v="0"/>
    <n v="0.11558854718981973"/>
    <n v="8.5470085470085472E-2"/>
    <n v="0.1611271676300578"/>
    <n v="0.14701986754966886"/>
    <n v="0.60079575596816981"/>
    <n v="666"/>
  </r>
  <r>
    <x v="4"/>
    <s v="0016-01-000"/>
    <s v="yes"/>
    <x v="2"/>
    <s v="Anoka"/>
    <s v="Spring Lake Park Public Schools"/>
    <n v="404"/>
    <n v="6"/>
    <n v="82"/>
    <n v="70"/>
    <n v="67"/>
    <n v="92"/>
    <n v="574"/>
    <n v="1.7225238719340948E-2"/>
    <n v="0.10747051114023591"/>
    <n v="778"/>
    <n v="0.14267375756464332"/>
    <n v="5341"/>
    <n v="5453"/>
    <n v="3671"/>
    <n v="73"/>
    <n v="604"/>
    <n v="526"/>
    <n v="579"/>
    <n v="527"/>
    <n v="6"/>
    <n v="89"/>
    <n v="62"/>
    <n v="57"/>
    <n v="3548"/>
    <n v="73"/>
    <n v="597"/>
    <n v="534"/>
    <n v="589"/>
    <n v="0.11386696730552424"/>
    <n v="8.2191780821917804E-2"/>
    <n v="0.13735343383584589"/>
    <n v="0.13108614232209737"/>
    <n v="0.11375212224108659"/>
    <n v="0.12469574985957686"/>
    <n v="0.33570492417150344"/>
    <n v="666"/>
  </r>
  <r>
    <x v="2"/>
    <s v="0031-01-000"/>
    <m/>
    <x v="3"/>
    <s v="Beltrami"/>
    <s v="Bemidji Public School District"/>
    <n v="385"/>
    <n v="232"/>
    <n v="17"/>
    <n v="3"/>
    <n v="15"/>
    <n v="445"/>
    <n v="221"/>
    <n v="7.9763398458505108E-2"/>
    <n v="3.961283384119018E-2"/>
    <n v="281"/>
    <n v="5.4100885637273777E-2"/>
    <n v="5579"/>
    <n v="5194"/>
    <n v="3878"/>
    <n v="1082"/>
    <n v="103"/>
    <n v="55"/>
    <n v="76"/>
    <n v="140"/>
    <n v="117"/>
    <n v="0"/>
    <n v="0"/>
    <n v="0"/>
    <n v="4123"/>
    <n v="1197"/>
    <n v="120"/>
    <n v="58"/>
    <n v="91"/>
    <n v="9.3378607809847206E-2"/>
    <n v="0.19381787802840433"/>
    <n v="0.14166666666666666"/>
    <n v="5.1724137931034482E-2"/>
    <n v="0.16483516483516483"/>
    <n v="0.1193762322996953"/>
    <n v="0.26230094829128647"/>
    <n v="666"/>
  </r>
  <r>
    <x v="8"/>
    <s v="0112-01-000"/>
    <s v="yes"/>
    <x v="2"/>
    <s v="Carver"/>
    <s v="Eastern Carver County Public School"/>
    <n v="575"/>
    <n v="0"/>
    <n v="24"/>
    <n v="43"/>
    <n v="9"/>
    <n v="181"/>
    <n v="485"/>
    <n v="1.9327282434596905E-2"/>
    <n v="5.1788574479444738E-2"/>
    <n v="134"/>
    <n v="1.5170383788067475E-2"/>
    <n v="9365"/>
    <n v="8833"/>
    <n v="7587"/>
    <n v="30"/>
    <n v="216"/>
    <n v="379"/>
    <n v="621"/>
    <n v="111"/>
    <n v="0"/>
    <n v="0"/>
    <n v="3"/>
    <n v="0"/>
    <n v="8051"/>
    <n v="30"/>
    <n v="240"/>
    <n v="419"/>
    <n v="630"/>
    <n v="7.1419699416221588E-2"/>
    <n v="0"/>
    <n v="0.1"/>
    <n v="0.1026252983293556"/>
    <n v="1.4285714285714285E-2"/>
    <n v="7.1115856914041639E-2"/>
    <n v="0.14076840981856992"/>
    <n v="666"/>
  </r>
  <r>
    <x v="4"/>
    <s v="0199-01-000"/>
    <s v="yes"/>
    <x v="2"/>
    <s v="Dakota"/>
    <s v="Inver Grove Heights Schools"/>
    <n v="366"/>
    <n v="4"/>
    <n v="63"/>
    <n v="21"/>
    <n v="168"/>
    <n v="39"/>
    <n v="625"/>
    <n v="9.4225658371587338E-3"/>
    <n v="0.15100265764677459"/>
    <n v="323"/>
    <n v="8.5044760400210639E-2"/>
    <n v="4139"/>
    <n v="3798"/>
    <n v="2448"/>
    <n v="46"/>
    <n v="434"/>
    <n v="179"/>
    <n v="691"/>
    <n v="191"/>
    <n v="7"/>
    <n v="40"/>
    <n v="19"/>
    <n v="44"/>
    <n v="2623"/>
    <n v="43"/>
    <n v="457"/>
    <n v="181"/>
    <n v="815"/>
    <n v="0.13953488372093023"/>
    <n v="9.3023255813953487E-2"/>
    <n v="0.13785557986870897"/>
    <n v="0.11602209944751381"/>
    <n v="0.20613496932515338"/>
    <n v="0.16042522348393332"/>
    <n v="0.36319495023063852"/>
    <n v="664"/>
  </r>
  <r>
    <x v="0"/>
    <s v="0621-01-000"/>
    <s v="yes"/>
    <x v="2"/>
    <s v="Ramsey"/>
    <s v="Mounds View Public School District"/>
    <n v="380"/>
    <n v="0"/>
    <n v="87"/>
    <n v="94"/>
    <n v="57"/>
    <n v="196"/>
    <n v="468"/>
    <n v="1.7750407534866872E-2"/>
    <n v="4.2383626154682122E-2"/>
    <n v="1178"/>
    <n v="0.10193838698511595"/>
    <n v="11042"/>
    <n v="11556"/>
    <n v="7486"/>
    <n v="150"/>
    <n v="1468"/>
    <n v="1495"/>
    <n v="957"/>
    <n v="728"/>
    <n v="8"/>
    <n v="213"/>
    <n v="149"/>
    <n v="56"/>
    <n v="7138"/>
    <n v="142"/>
    <n v="1342"/>
    <n v="1440"/>
    <n v="958"/>
    <n v="5.3236200616419163E-2"/>
    <n v="0"/>
    <n v="6.4828614008941882E-2"/>
    <n v="6.5277777777777782E-2"/>
    <n v="5.9498956158663886E-2"/>
    <n v="6.0134033689548991E-2"/>
    <n v="0.35226860254083486"/>
    <n v="664"/>
  </r>
  <r>
    <x v="14"/>
    <s v="0281-01-000"/>
    <s v="yes"/>
    <x v="2"/>
    <s v="Hennepin"/>
    <s v="Robbinsdale Public School District"/>
    <n v="445"/>
    <n v="3"/>
    <n v="152"/>
    <n v="23"/>
    <n v="16"/>
    <n v="87"/>
    <n v="576"/>
    <n v="6.4468321600592814E-3"/>
    <n v="4.268247499073731E-2"/>
    <n v="824"/>
    <n v="6.0339777387229059E-2"/>
    <n v="13495"/>
    <n v="13656"/>
    <n v="9653"/>
    <n v="183"/>
    <n v="2155"/>
    <n v="879"/>
    <n v="786"/>
    <n v="406"/>
    <n v="5"/>
    <n v="284"/>
    <n v="58"/>
    <n v="39"/>
    <n v="9692"/>
    <n v="181"/>
    <n v="2023"/>
    <n v="844"/>
    <n v="763"/>
    <n v="4.5914156004952536E-2"/>
    <n v="1.6574585635359115E-2"/>
    <n v="7.5135936727632233E-2"/>
    <n v="2.7251184834123223E-2"/>
    <n v="2.0969855832241154E-2"/>
    <n v="4.9129307150796594E-2"/>
    <n v="0.28223357772346885"/>
    <n v="663"/>
  </r>
  <r>
    <x v="0"/>
    <s v="0110-01-000"/>
    <s v="yes"/>
    <x v="2"/>
    <s v="Carver"/>
    <s v="Waconia Public School District"/>
    <n v="573"/>
    <n v="0"/>
    <n v="21"/>
    <n v="24"/>
    <n v="26"/>
    <n v="143"/>
    <n v="518"/>
    <n v="3.3878227908078658E-2"/>
    <n v="0.12271973466003316"/>
    <n v="411"/>
    <n v="0.10350037773860489"/>
    <n v="4221"/>
    <n v="3971"/>
    <n v="3655"/>
    <n v="25"/>
    <n v="72"/>
    <n v="72"/>
    <n v="147"/>
    <n v="370"/>
    <n v="0"/>
    <n v="4"/>
    <n v="0"/>
    <n v="16"/>
    <n v="3858"/>
    <n v="25"/>
    <n v="89"/>
    <n v="96"/>
    <n v="157"/>
    <n v="0.14852255054432348"/>
    <n v="0"/>
    <n v="0.23595505617977527"/>
    <n v="0.25"/>
    <n v="0.16560509554140126"/>
    <n v="0.15659796256811181"/>
    <n v="8.6863905325443788E-2"/>
    <n v="661"/>
  </r>
  <r>
    <x v="1"/>
    <s v="0861-01-000"/>
    <m/>
    <x v="3"/>
    <s v="Winona"/>
    <s v="Winona Area Public School District"/>
    <n v="609"/>
    <n v="0"/>
    <n v="31"/>
    <n v="3"/>
    <n v="12"/>
    <n v="388"/>
    <n v="272"/>
    <n v="0.10316405211379952"/>
    <n v="7.2321191172560487E-2"/>
    <n v="26"/>
    <n v="8.3146786056923563E-3"/>
    <n v="3761"/>
    <n v="3127"/>
    <n v="2599"/>
    <n v="22"/>
    <n v="257"/>
    <n v="135"/>
    <n v="114"/>
    <n v="20"/>
    <n v="0"/>
    <n v="0"/>
    <n v="0"/>
    <n v="0"/>
    <n v="3188"/>
    <n v="22"/>
    <n v="288"/>
    <n v="138"/>
    <n v="126"/>
    <n v="0.19102885821831869"/>
    <n v="0"/>
    <n v="0.1076388888888889"/>
    <n v="2.1739130434782608E-2"/>
    <n v="9.5238095238095233E-2"/>
    <n v="0.17548524328636"/>
    <n v="0.15257841573631048"/>
    <n v="660"/>
  </r>
  <r>
    <x v="0"/>
    <s v="0719-01-000"/>
    <s v="yes"/>
    <x v="2"/>
    <s v="Scott"/>
    <s v="Prior Lake-Savage Area Schools"/>
    <n v="515"/>
    <n v="3"/>
    <n v="36"/>
    <n v="63"/>
    <n v="14"/>
    <n v="355"/>
    <n v="304"/>
    <n v="4.400099157164105E-2"/>
    <n v="3.7679722359940507E-2"/>
    <n v="1016"/>
    <n v="0.12059347181008902"/>
    <n v="8068"/>
    <n v="8425"/>
    <n v="7010"/>
    <n v="102"/>
    <n v="409"/>
    <n v="520"/>
    <n v="384"/>
    <n v="801"/>
    <n v="28"/>
    <n v="44"/>
    <n v="79"/>
    <n v="40"/>
    <n v="6724"/>
    <n v="77"/>
    <n v="401"/>
    <n v="504"/>
    <n v="358"/>
    <n v="7.6591314693634741E-2"/>
    <n v="3.896103896103896E-2"/>
    <n v="8.9775561097256859E-2"/>
    <n v="0.125"/>
    <n v="3.9106145251396648E-2"/>
    <n v="8.168071393158155E-2"/>
    <n v="0.16617063492063491"/>
    <n v="659"/>
  </r>
  <r>
    <x v="18"/>
    <s v="0621-01-000"/>
    <s v="yes"/>
    <x v="2"/>
    <s v="Ramsey"/>
    <s v="Mounds View Public School District"/>
    <n v="454"/>
    <n v="3"/>
    <n v="74"/>
    <n v="63"/>
    <n v="19"/>
    <n v="193"/>
    <n v="465"/>
    <n v="1.9271093359960061E-2"/>
    <n v="4.6430354468297554E-2"/>
    <n v="733"/>
    <n v="7.2646184340931619E-2"/>
    <n v="10015"/>
    <n v="10090"/>
    <n v="7460"/>
    <n v="86"/>
    <n v="915"/>
    <n v="1086"/>
    <n v="543"/>
    <n v="529"/>
    <n v="3"/>
    <n v="55"/>
    <n v="100"/>
    <n v="14"/>
    <n v="7385"/>
    <n v="86"/>
    <n v="934"/>
    <n v="1049"/>
    <n v="548"/>
    <n v="6.1475964793500336E-2"/>
    <n v="3.4883720930232558E-2"/>
    <n v="7.922912205567452E-2"/>
    <n v="6.0057197330791227E-2"/>
    <n v="3.4671532846715328E-2"/>
    <n v="6.5701447828257611E-2"/>
    <n v="0.26164767046590681"/>
    <n v="658"/>
  </r>
  <r>
    <x v="8"/>
    <s v="0833-01-000"/>
    <s v="yes"/>
    <x v="2"/>
    <s v="Washington"/>
    <s v="South Washington County School Dist"/>
    <n v="469"/>
    <n v="0"/>
    <n v="62"/>
    <n v="85"/>
    <n v="18"/>
    <n v="475"/>
    <n v="183"/>
    <n v="2.7521872646155628E-2"/>
    <n v="1.0603163566834694E-2"/>
    <n v="3"/>
    <n v="1.8067935437244038E-4"/>
    <n v="17259"/>
    <n v="16604"/>
    <n v="12892"/>
    <n v="100"/>
    <n v="1226"/>
    <n v="1549"/>
    <n v="837"/>
    <n v="0"/>
    <n v="0"/>
    <n v="0"/>
    <n v="0"/>
    <n v="0"/>
    <n v="13361"/>
    <n v="100"/>
    <n v="1288"/>
    <n v="1634"/>
    <n v="855"/>
    <n v="3.510216301175062E-2"/>
    <n v="0"/>
    <n v="4.813664596273292E-2"/>
    <n v="5.2019583843329255E-2"/>
    <n v="2.1052631578947368E-2"/>
    <n v="3.8125036212990321E-2"/>
    <n v="0.22491008237614574"/>
    <n v="658"/>
  </r>
  <r>
    <x v="5"/>
    <s v="0621-01-000"/>
    <s v="yes"/>
    <x v="2"/>
    <s v="Ramsey"/>
    <s v="Mounds View Public School District"/>
    <n v="432"/>
    <n v="7"/>
    <n v="77"/>
    <n v="69"/>
    <n v="32"/>
    <n v="197"/>
    <n v="460"/>
    <n v="1.9547529271680891E-2"/>
    <n v="4.5643976979559436E-2"/>
    <n v="813"/>
    <n v="7.9441078757084227E-2"/>
    <n v="10078"/>
    <n v="10234"/>
    <n v="7392"/>
    <n v="102"/>
    <n v="984"/>
    <n v="1154"/>
    <n v="602"/>
    <n v="569"/>
    <n v="3"/>
    <n v="66"/>
    <n v="110"/>
    <n v="27"/>
    <n v="7255"/>
    <n v="106"/>
    <n v="995"/>
    <n v="1113"/>
    <n v="607"/>
    <n v="5.9545141281874568E-2"/>
    <n v="6.6037735849056603E-2"/>
    <n v="7.7386934673366839E-2"/>
    <n v="6.1994609164420483E-2"/>
    <n v="5.2718286655683691E-2"/>
    <n v="6.519150625124033E-2"/>
    <n v="0.27997221119491861"/>
    <n v="657"/>
  </r>
  <r>
    <x v="4"/>
    <s v="0861-01-000"/>
    <m/>
    <x v="3"/>
    <s v="Winona"/>
    <s v="Winona Area Public School District"/>
    <n v="624"/>
    <n v="0"/>
    <n v="19"/>
    <n v="4"/>
    <n v="0"/>
    <n v="432"/>
    <n v="223"/>
    <n v="0.11407446527594402"/>
    <n v="5.8885661473461845E-2"/>
    <n v="43"/>
    <n v="1.3543307086614173E-2"/>
    <n v="3787"/>
    <n v="3175"/>
    <n v="2732"/>
    <n v="24"/>
    <n v="173"/>
    <n v="142"/>
    <n v="104"/>
    <n v="32"/>
    <n v="0"/>
    <n v="0"/>
    <n v="0"/>
    <n v="0"/>
    <n v="3324"/>
    <n v="24"/>
    <n v="192"/>
    <n v="146"/>
    <n v="104"/>
    <n v="0.18772563176895307"/>
    <n v="0"/>
    <n v="9.8958333333333329E-2"/>
    <n v="2.7397260273972601E-2"/>
    <n v="0"/>
    <n v="0.17296012674940586"/>
    <n v="0.12295514511873351"/>
    <n v="655"/>
  </r>
  <r>
    <x v="3"/>
    <s v="0284-01-000"/>
    <s v="yes"/>
    <x v="2"/>
    <s v="Hennepin"/>
    <s v="Wayzata Public School District"/>
    <n v="514"/>
    <n v="0"/>
    <n v="38"/>
    <n v="50"/>
    <n v="22"/>
    <n v="110"/>
    <n v="545"/>
    <n v="1.0444360045575389E-2"/>
    <n v="5.1747056589441703E-2"/>
    <n v="748"/>
    <n v="7.0400000000000004E-2"/>
    <n v="10532"/>
    <n v="10625"/>
    <n v="7639"/>
    <n v="26"/>
    <n v="878"/>
    <n v="1686"/>
    <n v="396"/>
    <n v="498"/>
    <n v="0"/>
    <n v="111"/>
    <n v="93"/>
    <n v="16"/>
    <n v="7655"/>
    <n v="26"/>
    <n v="805"/>
    <n v="1643"/>
    <n v="402"/>
    <n v="6.714565643370346E-2"/>
    <n v="0"/>
    <n v="4.7204968944099382E-2"/>
    <n v="3.0432136335970784E-2"/>
    <n v="5.4726368159203981E-2"/>
    <n v="6.2191416635017094E-2"/>
    <n v="0.27309847118032476"/>
    <n v="655"/>
  </r>
  <r>
    <x v="2"/>
    <s v="0621-01-000"/>
    <s v="yes"/>
    <x v="2"/>
    <s v="Ramsey"/>
    <s v="Mounds View Public School District"/>
    <n v="405"/>
    <n v="0"/>
    <n v="73"/>
    <n v="72"/>
    <n v="50"/>
    <n v="185"/>
    <n v="469"/>
    <n v="1.7659411989308895E-2"/>
    <n v="4.4768995799923633E-2"/>
    <n v="1189"/>
    <n v="0.10798292616474435"/>
    <n v="10476"/>
    <n v="11011"/>
    <n v="7443"/>
    <n v="101"/>
    <n v="1232"/>
    <n v="1392"/>
    <n v="843"/>
    <n v="775"/>
    <n v="9"/>
    <n v="158"/>
    <n v="167"/>
    <n v="48"/>
    <n v="7073"/>
    <n v="92"/>
    <n v="1147"/>
    <n v="1297"/>
    <n v="845"/>
    <n v="5.7260002827654463E-2"/>
    <n v="0"/>
    <n v="6.3644289450741062E-2"/>
    <n v="5.5512721665381647E-2"/>
    <n v="5.9171597633136092E-2"/>
    <n v="6.2428407789232532E-2"/>
    <n v="0.32341687392385687"/>
    <n v="654"/>
  </r>
  <r>
    <x v="3"/>
    <s v="0877-01-000"/>
    <m/>
    <x v="3"/>
    <s v="Wright"/>
    <s v="Buffalo-Hanover-Montrose Public Sch"/>
    <n v="592"/>
    <n v="0"/>
    <n v="9"/>
    <n v="5"/>
    <n v="9"/>
    <n v="29"/>
    <n v="624"/>
    <n v="4.6978778551757657E-3"/>
    <n v="0.10108537178033371"/>
    <n v="365"/>
    <n v="6.2022090059473234E-2"/>
    <n v="6173"/>
    <n v="5885"/>
    <n v="5427"/>
    <n v="40"/>
    <n v="124"/>
    <n v="103"/>
    <n v="191"/>
    <n v="333"/>
    <n v="0"/>
    <n v="0"/>
    <n v="3"/>
    <n v="3"/>
    <n v="5686"/>
    <n v="40"/>
    <n v="133"/>
    <n v="105"/>
    <n v="197"/>
    <n v="0.10411537108688006"/>
    <n v="0"/>
    <n v="6.7669172932330823E-2"/>
    <n v="4.7619047619047616E-2"/>
    <n v="4.5685279187817257E-2"/>
    <n v="0.10578324963550947"/>
    <n v="7.709787372179841E-2"/>
    <n v="653"/>
  </r>
  <r>
    <x v="5"/>
    <s v="0720-01-000"/>
    <s v="yes"/>
    <x v="2"/>
    <s v="Scott"/>
    <s v="Shakopee Public School District"/>
    <n v="462"/>
    <n v="9"/>
    <n v="37"/>
    <n v="99"/>
    <n v="17"/>
    <n v="191"/>
    <n v="461"/>
    <n v="2.4113117030677946E-2"/>
    <n v="5.8199722257290747E-2"/>
    <n v="158"/>
    <n v="2.1273730981553791E-2"/>
    <n v="7921"/>
    <n v="7427"/>
    <n v="4895"/>
    <n v="134"/>
    <n v="529"/>
    <n v="973"/>
    <n v="896"/>
    <n v="102"/>
    <n v="3"/>
    <n v="0"/>
    <n v="5"/>
    <n v="14"/>
    <n v="5255"/>
    <n v="140"/>
    <n v="566"/>
    <n v="1067"/>
    <n v="899"/>
    <n v="8.7916270218839201E-2"/>
    <n v="6.4285714285714279E-2"/>
    <n v="6.5371024734982339E-2"/>
    <n v="9.2783505154639179E-2"/>
    <n v="1.8909899888765295E-2"/>
    <n v="8.2312839287968689E-2"/>
    <n v="0.33707581682856064"/>
    <n v="652"/>
  </r>
  <r>
    <x v="5"/>
    <s v="0719-01-000"/>
    <s v="yes"/>
    <x v="2"/>
    <s v="Scott"/>
    <s v="Prior Lake-Savage Area Schools"/>
    <n v="556"/>
    <n v="3"/>
    <n v="14"/>
    <n v="38"/>
    <n v="14"/>
    <n v="336"/>
    <n v="315"/>
    <n v="4.617921935129192E-2"/>
    <n v="4.329301814183617E-2"/>
    <n v="595"/>
    <n v="8.2409972299168979E-2"/>
    <n v="7276"/>
    <n v="7220"/>
    <n v="6322"/>
    <n v="83"/>
    <n v="263"/>
    <n v="385"/>
    <n v="167"/>
    <n v="503"/>
    <n v="15"/>
    <n v="24"/>
    <n v="31"/>
    <n v="5"/>
    <n v="6375"/>
    <n v="71"/>
    <n v="253"/>
    <n v="392"/>
    <n v="176"/>
    <n v="8.7215686274509804E-2"/>
    <n v="4.2253521126760563E-2"/>
    <n v="5.533596837944664E-2"/>
    <n v="9.6938775510204078E-2"/>
    <n v="7.9545454545454544E-2"/>
    <n v="8.947223749312809E-2"/>
    <n v="0.12274666299711022"/>
    <n v="651"/>
  </r>
  <r>
    <x v="0"/>
    <s v="0861-01-000"/>
    <m/>
    <x v="3"/>
    <s v="Winona"/>
    <s v="Winona Area Public School District"/>
    <n v="582"/>
    <n v="0"/>
    <n v="40"/>
    <n v="0"/>
    <n v="10"/>
    <n v="389"/>
    <n v="257"/>
    <n v="0.10409419320310409"/>
    <n v="6.8771742039068773E-2"/>
    <n v="26"/>
    <n v="8.3413538658966956E-3"/>
    <n v="3737"/>
    <n v="3117"/>
    <n v="2595"/>
    <n v="22"/>
    <n v="264"/>
    <n v="121"/>
    <n v="115"/>
    <n v="22"/>
    <n v="0"/>
    <n v="0"/>
    <n v="0"/>
    <n v="0"/>
    <n v="3155"/>
    <n v="22"/>
    <n v="304"/>
    <n v="121"/>
    <n v="125"/>
    <n v="0.18446909667194927"/>
    <n v="0"/>
    <n v="0.13157894736842105"/>
    <n v="0"/>
    <n v="0.08"/>
    <n v="0.17286593524217286"/>
    <n v="0.15347464448618192"/>
    <n v="646"/>
  </r>
  <r>
    <x v="5"/>
    <s v="0031-01-000"/>
    <m/>
    <x v="3"/>
    <s v="Beltrami"/>
    <s v="Bemidji Public School District"/>
    <n v="361"/>
    <n v="260"/>
    <n v="0"/>
    <n v="0"/>
    <n v="10"/>
    <n v="375"/>
    <n v="271"/>
    <n v="6.7861020629750274E-2"/>
    <n v="4.904089757509953E-2"/>
    <n v="242"/>
    <n v="4.7247169074580243E-2"/>
    <n v="5526"/>
    <n v="5122"/>
    <n v="3914"/>
    <n v="975"/>
    <n v="106"/>
    <n v="52"/>
    <n v="75"/>
    <n v="118"/>
    <n v="110"/>
    <n v="0"/>
    <n v="0"/>
    <n v="0"/>
    <n v="4157"/>
    <n v="1125"/>
    <n v="106"/>
    <n v="52"/>
    <n v="85"/>
    <n v="8.6841472215540047E-2"/>
    <n v="0.2311111111111111"/>
    <n v="0"/>
    <n v="0"/>
    <n v="0.11764705882352941"/>
    <n v="0.1169019182048498"/>
    <n v="0.24760180995475112"/>
    <n v="646"/>
  </r>
  <r>
    <x v="4"/>
    <s v="0031-01-000"/>
    <m/>
    <x v="3"/>
    <s v="Beltrami"/>
    <s v="Bemidji Public School District"/>
    <n v="374"/>
    <n v="229"/>
    <n v="10"/>
    <n v="3"/>
    <n v="12"/>
    <n v="392"/>
    <n v="254"/>
    <n v="7.0339135115736584E-2"/>
    <n v="4.557688856989054E-2"/>
    <n v="269"/>
    <n v="5.1770592763664358E-2"/>
    <n v="5573"/>
    <n v="5196"/>
    <n v="3924"/>
    <n v="1037"/>
    <n v="108"/>
    <n v="53"/>
    <n v="74"/>
    <n v="132"/>
    <n v="124"/>
    <n v="0"/>
    <n v="0"/>
    <n v="0"/>
    <n v="4166"/>
    <n v="1142"/>
    <n v="118"/>
    <n v="56"/>
    <n v="86"/>
    <n v="8.9774363898223714E-2"/>
    <n v="0.20052539404553416"/>
    <n v="8.4745762711864403E-2"/>
    <n v="5.3571428571428568E-2"/>
    <n v="0.13953488372093023"/>
    <n v="0.11591602368562712"/>
    <n v="0.25179597701149425"/>
    <n v="646"/>
  </r>
  <r>
    <x v="3"/>
    <s v="0861-01-000"/>
    <m/>
    <x v="3"/>
    <s v="Winona"/>
    <s v="Winona Area Public School District"/>
    <n v="602"/>
    <n v="0"/>
    <n v="21"/>
    <n v="9"/>
    <n v="3"/>
    <n v="424"/>
    <n v="221"/>
    <n v="0.11240721102863202"/>
    <n v="5.8589607635206785E-2"/>
    <n v="49"/>
    <n v="1.5428211586901764E-2"/>
    <n v="3772"/>
    <n v="3176"/>
    <n v="2718"/>
    <n v="20"/>
    <n v="190"/>
    <n v="146"/>
    <n v="102"/>
    <n v="35"/>
    <n v="0"/>
    <n v="0"/>
    <n v="0"/>
    <n v="0"/>
    <n v="3285"/>
    <n v="20"/>
    <n v="211"/>
    <n v="155"/>
    <n v="105"/>
    <n v="0.18325722983257231"/>
    <n v="0"/>
    <n v="9.9526066350710901E-2"/>
    <n v="5.8064516129032261E-2"/>
    <n v="2.8571428571428571E-2"/>
    <n v="0.17099681866383881"/>
    <n v="0.13003177966101695"/>
    <n v="645"/>
  </r>
  <r>
    <x v="3"/>
    <s v="0199-01-000"/>
    <s v="yes"/>
    <x v="2"/>
    <s v="Dakota"/>
    <s v="Inver Grove Heights Schools"/>
    <n v="351"/>
    <n v="11"/>
    <n v="63"/>
    <n v="24"/>
    <n v="168"/>
    <n v="39"/>
    <n v="606"/>
    <n v="9.3637454981992801E-3"/>
    <n v="0.14549819927971189"/>
    <n v="353"/>
    <n v="9.1143816163180999E-2"/>
    <n v="4165"/>
    <n v="3873"/>
    <n v="2360"/>
    <n v="55"/>
    <n v="470"/>
    <n v="220"/>
    <n v="768"/>
    <n v="204"/>
    <n v="9"/>
    <n v="41"/>
    <n v="27"/>
    <n v="57"/>
    <n v="2507"/>
    <n v="57"/>
    <n v="492"/>
    <n v="217"/>
    <n v="879"/>
    <n v="0.14000797766254489"/>
    <n v="0.19298245614035087"/>
    <n v="0.12804878048780488"/>
    <n v="0.11059907834101383"/>
    <n v="0.19112627986348124"/>
    <n v="0.15486194477791115"/>
    <n v="0.39619460500963394"/>
    <n v="645"/>
  </r>
  <r>
    <x v="1"/>
    <s v="0031-01-000"/>
    <m/>
    <x v="3"/>
    <s v="Beltrami"/>
    <s v="Bemidji Public School District"/>
    <n v="368"/>
    <n v="228"/>
    <n v="13"/>
    <n v="4"/>
    <n v="19"/>
    <n v="429"/>
    <n v="214"/>
    <n v="7.6992103374012924E-2"/>
    <n v="3.8406317300789659E-2"/>
    <n v="306"/>
    <n v="5.8452722063037248E-2"/>
    <n v="5572"/>
    <n v="5235"/>
    <n v="3883"/>
    <n v="1110"/>
    <n v="121"/>
    <n v="64"/>
    <n v="57"/>
    <n v="176"/>
    <n v="109"/>
    <n v="0"/>
    <n v="4"/>
    <n v="0"/>
    <n v="4075"/>
    <n v="1229"/>
    <n v="134"/>
    <n v="64"/>
    <n v="76"/>
    <n v="9.0306748466257664E-2"/>
    <n v="0.1855166802278275"/>
    <n v="9.7014925373134331E-2"/>
    <n v="6.25E-2"/>
    <n v="0.25"/>
    <n v="0.11539842067480258"/>
    <n v="0.26945141627823593"/>
    <n v="643"/>
  </r>
  <r>
    <x v="7"/>
    <s v="0013-01-000"/>
    <s v="yes"/>
    <x v="2"/>
    <s v="Anoka"/>
    <s v="Columbia Heights Public School Dist"/>
    <n v="355"/>
    <n v="8"/>
    <n v="190"/>
    <n v="19"/>
    <n v="37"/>
    <n v="182"/>
    <n v="459"/>
    <n v="5.8596265292981328E-2"/>
    <n v="0.14777849323889247"/>
    <n v="468"/>
    <n v="0.15956358677122401"/>
    <n v="3106"/>
    <n v="2933"/>
    <n v="1012"/>
    <n v="94"/>
    <n v="910"/>
    <n v="167"/>
    <n v="750"/>
    <n v="117"/>
    <n v="7"/>
    <n v="177"/>
    <n v="8"/>
    <n v="130"/>
    <n v="1250"/>
    <n v="95"/>
    <n v="923"/>
    <n v="178"/>
    <n v="657"/>
    <n v="0.28399999999999997"/>
    <n v="8.4210526315789472E-2"/>
    <n v="0.20585048754062837"/>
    <n v="0.10674157303370786"/>
    <n v="5.6316590563165903E-2"/>
    <n v="0.20637475853187381"/>
    <n v="0.59716403480502744"/>
    <n v="641"/>
  </r>
  <r>
    <x v="2"/>
    <s v="0861-01-000"/>
    <m/>
    <x v="3"/>
    <s v="Winona"/>
    <s v="Winona Area Public School District"/>
    <n v="590"/>
    <n v="0"/>
    <n v="32"/>
    <n v="8"/>
    <n v="4"/>
    <n v="403"/>
    <n v="238"/>
    <n v="0.10675496688741722"/>
    <n v="6.3046357615894041E-2"/>
    <n v="43"/>
    <n v="1.3534781240163676E-2"/>
    <n v="3775"/>
    <n v="3177"/>
    <n v="2703"/>
    <n v="18"/>
    <n v="206"/>
    <n v="137"/>
    <n v="113"/>
    <n v="31"/>
    <n v="0"/>
    <n v="0"/>
    <n v="0"/>
    <n v="0"/>
    <n v="3262"/>
    <n v="18"/>
    <n v="238"/>
    <n v="145"/>
    <n v="117"/>
    <n v="0.18087063151440833"/>
    <n v="0"/>
    <n v="0.13445378151260504"/>
    <n v="5.5172413793103448E-2"/>
    <n v="3.4188034188034191E-2"/>
    <n v="0.16980132450331126"/>
    <n v="0.13703703703703704"/>
    <n v="641"/>
  </r>
  <r>
    <x v="18"/>
    <s v="0623-01-000"/>
    <s v="yes"/>
    <x v="2"/>
    <s v="Ramsey"/>
    <s v="Roseville Public School District"/>
    <n v="280"/>
    <n v="10"/>
    <n v="130"/>
    <n v="142"/>
    <n v="55"/>
    <n v="262"/>
    <n v="379"/>
    <n v="4.0664286822908582E-2"/>
    <n v="5.8823529411764705E-2"/>
    <n v="850"/>
    <n v="0.12778111846061335"/>
    <n v="6443"/>
    <n v="6652"/>
    <n v="4011"/>
    <n v="48"/>
    <n v="854"/>
    <n v="1154"/>
    <n v="585"/>
    <n v="575"/>
    <n v="3"/>
    <n v="102"/>
    <n v="77"/>
    <n v="58"/>
    <n v="3716"/>
    <n v="55"/>
    <n v="882"/>
    <n v="1219"/>
    <n v="582"/>
    <n v="7.5349838536060282E-2"/>
    <n v="0.18181818181818182"/>
    <n v="0.14739229024943309"/>
    <n v="0.11648892534864644"/>
    <n v="9.4501718213058417E-2"/>
    <n v="9.9487816234673287E-2"/>
    <n v="0.42423303377750232"/>
    <n v="641"/>
  </r>
  <r>
    <x v="18"/>
    <s v="0199-01-000"/>
    <s v="yes"/>
    <x v="2"/>
    <s v="Dakota"/>
    <s v="Inver Grove Heights Schools"/>
    <n v="341"/>
    <n v="0"/>
    <n v="94"/>
    <n v="14"/>
    <n v="163"/>
    <n v="92"/>
    <n v="546"/>
    <n v="2.2099447513812154E-2"/>
    <n v="0.13115541676675474"/>
    <n v="248"/>
    <n v="6.5730188179167773E-2"/>
    <n v="4163"/>
    <n v="3773"/>
    <n v="2644"/>
    <n v="49"/>
    <n v="300"/>
    <n v="186"/>
    <n v="594"/>
    <n v="150"/>
    <n v="0"/>
    <n v="13"/>
    <n v="26"/>
    <n v="41"/>
    <n v="2835"/>
    <n v="49"/>
    <n v="381"/>
    <n v="174"/>
    <n v="716"/>
    <n v="0.12028218694885362"/>
    <n v="0"/>
    <n v="0.24671916010498687"/>
    <n v="8.0459770114942528E-2"/>
    <n v="0.2276536312849162"/>
    <n v="0.15325486428056689"/>
    <n v="0.3176895306859206"/>
    <n v="638"/>
  </r>
  <r>
    <x v="4"/>
    <s v="0621-01-000"/>
    <s v="yes"/>
    <x v="2"/>
    <s v="Ramsey"/>
    <s v="Mounds View Public School District"/>
    <n v="429"/>
    <n v="0"/>
    <n v="63"/>
    <n v="73"/>
    <n v="25"/>
    <n v="177"/>
    <n v="461"/>
    <n v="1.7519548648916163E-2"/>
    <n v="4.5630010887855094E-2"/>
    <n v="1015"/>
    <n v="9.6851145038167941E-2"/>
    <n v="10103"/>
    <n v="10480"/>
    <n v="7435"/>
    <n v="98"/>
    <n v="1038"/>
    <n v="1236"/>
    <n v="673"/>
    <n v="716"/>
    <n v="7"/>
    <n v="104"/>
    <n v="123"/>
    <n v="29"/>
    <n v="7148"/>
    <n v="91"/>
    <n v="997"/>
    <n v="1186"/>
    <n v="669"/>
    <n v="6.0016787912702853E-2"/>
    <n v="0"/>
    <n v="6.318956870611836E-2"/>
    <n v="6.1551433389544691E-2"/>
    <n v="3.7369207772795218E-2"/>
    <n v="6.314955953677126E-2"/>
    <n v="0.29164602120701616"/>
    <n v="638"/>
  </r>
  <r>
    <x v="17"/>
    <s v="0535-01-000"/>
    <m/>
    <x v="3"/>
    <s v="Olmsted"/>
    <s v="Rochester Public School District"/>
    <n v="623"/>
    <n v="0"/>
    <n v="0"/>
    <n v="5"/>
    <n v="0"/>
    <n v="69"/>
    <n v="568"/>
    <n v="4.1633982984372172E-3"/>
    <n v="3.4272612079888978E-2"/>
    <n v="114"/>
    <n v="7.1028037383177572E-3"/>
    <n v="16573"/>
    <n v="16050"/>
    <n v="13235"/>
    <n v="51"/>
    <n v="1025"/>
    <n v="1337"/>
    <n v="392"/>
    <n v="92"/>
    <n v="0"/>
    <n v="3"/>
    <n v="8"/>
    <n v="0"/>
    <n v="13766"/>
    <n v="51"/>
    <n v="1022"/>
    <n v="1334"/>
    <n v="392"/>
    <n v="4.5256428882754614E-2"/>
    <n v="0"/>
    <n v="0"/>
    <n v="3.7481259370314842E-3"/>
    <n v="0"/>
    <n v="3.8436010378326196E-2"/>
    <n v="0.16897072140054331"/>
    <n v="637"/>
  </r>
  <r>
    <x v="0"/>
    <s v="0152-01-000"/>
    <m/>
    <x v="3"/>
    <s v="Clay"/>
    <s v="Moorhead Public School District"/>
    <n v="572"/>
    <n v="9"/>
    <n v="17"/>
    <n v="0"/>
    <n v="22"/>
    <n v="23"/>
    <n v="609"/>
    <n v="3.2104969290898937E-3"/>
    <n v="8.5008375209380233E-2"/>
    <n v="129"/>
    <n v="1.9366461492268429E-2"/>
    <n v="7164"/>
    <n v="6661"/>
    <n v="4998"/>
    <n v="334"/>
    <n v="655"/>
    <n v="110"/>
    <n v="564"/>
    <n v="91"/>
    <n v="5"/>
    <n v="0"/>
    <n v="0"/>
    <n v="18"/>
    <n v="5479"/>
    <n v="338"/>
    <n v="672"/>
    <n v="110"/>
    <n v="568"/>
    <n v="0.10439861288556306"/>
    <n v="2.6627218934911243E-2"/>
    <n v="2.5297619047619048E-2"/>
    <n v="0"/>
    <n v="3.873239436619718E-2"/>
    <n v="8.8218872138470128E-2"/>
    <n v="0.23552392911957584"/>
    <n v="632"/>
  </r>
  <r>
    <x v="0"/>
    <s v="0727-01-000"/>
    <m/>
    <x v="3"/>
    <s v="Sherburne"/>
    <s v="Big Lake Public School District"/>
    <n v="580"/>
    <n v="6"/>
    <n v="3"/>
    <n v="6"/>
    <n v="10"/>
    <n v="145"/>
    <n v="486"/>
    <n v="3.937007874015748E-2"/>
    <n v="0.13195764322563128"/>
    <n v="72"/>
    <n v="2.3047375160051217E-2"/>
    <n v="3683"/>
    <n v="3124"/>
    <n v="2780"/>
    <n v="29"/>
    <n v="112"/>
    <n v="64"/>
    <n v="139"/>
    <n v="59"/>
    <n v="0"/>
    <n v="0"/>
    <n v="0"/>
    <n v="3"/>
    <n v="3301"/>
    <n v="35"/>
    <n v="115"/>
    <n v="70"/>
    <n v="146"/>
    <n v="0.17570433202059982"/>
    <n v="0.17142857142857143"/>
    <n v="2.6086956521739129E-2"/>
    <n v="8.5714285714285715E-2"/>
    <n v="6.8493150684931503E-2"/>
    <n v="0.17132772196578877"/>
    <n v="9.9809108262885193E-2"/>
    <n v="631"/>
  </r>
  <r>
    <x v="0"/>
    <s v="0192-01-000"/>
    <s v="yes"/>
    <x v="2"/>
    <s v="Dakota"/>
    <s v="Farmington Public School District"/>
    <n v="465"/>
    <n v="0"/>
    <n v="58"/>
    <n v="51"/>
    <n v="34"/>
    <n v="45"/>
    <n v="586"/>
    <n v="5.9265112603713943E-3"/>
    <n v="7.717634663505861E-2"/>
    <n v="237"/>
    <n v="3.2921239060980691E-2"/>
    <n v="7593"/>
    <n v="7199"/>
    <n v="6046"/>
    <n v="46"/>
    <n v="297"/>
    <n v="412"/>
    <n v="398"/>
    <n v="187"/>
    <n v="0"/>
    <n v="3"/>
    <n v="12"/>
    <n v="16"/>
    <n v="6324"/>
    <n v="46"/>
    <n v="352"/>
    <n v="451"/>
    <n v="416"/>
    <n v="7.3529411764705885E-2"/>
    <n v="0"/>
    <n v="0.16477272727272727"/>
    <n v="0.1130820399113082"/>
    <n v="8.1730769230769232E-2"/>
    <n v="8.310285789543001E-2"/>
    <n v="0.16668862827777045"/>
    <n v="631"/>
  </r>
  <r>
    <x v="1"/>
    <s v="0152-01-000"/>
    <m/>
    <x v="3"/>
    <s v="Clay"/>
    <s v="Moorhead Public School District"/>
    <n v="569"/>
    <n v="12"/>
    <n v="12"/>
    <n v="3"/>
    <n v="21"/>
    <n v="15"/>
    <n v="614"/>
    <n v="2.1789657176060429E-3"/>
    <n v="8.919233004067402E-2"/>
    <n v="111"/>
    <n v="1.7436380772855798E-2"/>
    <n v="6884"/>
    <n v="6366"/>
    <n v="4879"/>
    <n v="298"/>
    <n v="533"/>
    <n v="114"/>
    <n v="542"/>
    <n v="76"/>
    <n v="6"/>
    <n v="3"/>
    <n v="0"/>
    <n v="13"/>
    <n v="5372"/>
    <n v="304"/>
    <n v="542"/>
    <n v="117"/>
    <n v="550"/>
    <n v="0.10591958302308264"/>
    <n v="3.9473684210526314E-2"/>
    <n v="2.2140221402214021E-2"/>
    <n v="2.564102564102564E-2"/>
    <n v="3.8181818181818185E-2"/>
    <n v="9.1371295758280069E-2"/>
    <n v="0.21975308641975308"/>
    <n v="629"/>
  </r>
  <r>
    <x v="0"/>
    <s v="0181-01-000"/>
    <m/>
    <x v="3"/>
    <s v="Crow Wing"/>
    <s v="Brainerd Public School District"/>
    <n v="584"/>
    <n v="3"/>
    <n v="3"/>
    <n v="3"/>
    <n v="13"/>
    <n v="162"/>
    <n v="467"/>
    <n v="2.3123037396517269E-2"/>
    <n v="6.6657151013417071E-2"/>
    <n v="368"/>
    <n v="5.4558932542624165E-2"/>
    <n v="7006"/>
    <n v="6745"/>
    <n v="6275"/>
    <n v="153"/>
    <n v="179"/>
    <n v="58"/>
    <n v="80"/>
    <n v="345"/>
    <n v="7"/>
    <n v="0"/>
    <n v="0"/>
    <n v="0"/>
    <n v="6514"/>
    <n v="149"/>
    <n v="182"/>
    <n v="61"/>
    <n v="93"/>
    <n v="8.9653054958550818E-2"/>
    <n v="2.0134228187919462E-2"/>
    <n v="1.6483516483516484E-2"/>
    <n v="4.9180327868852458E-2"/>
    <n v="0.13978494623655913"/>
    <n v="8.9780188409934347E-2"/>
    <n v="6.929561365909416E-2"/>
    <n v="629"/>
  </r>
  <r>
    <x v="18"/>
    <s v="0656-01-000"/>
    <m/>
    <x v="3"/>
    <s v="Rice"/>
    <s v="Faribault Public School District"/>
    <n v="572"/>
    <n v="0"/>
    <n v="13"/>
    <n v="3"/>
    <n v="14"/>
    <n v="367"/>
    <n v="254"/>
    <n v="8.2011173184357536E-2"/>
    <n v="5.6759776536312846E-2"/>
    <n v="53"/>
    <n v="1.3565395444074738E-2"/>
    <n v="4475"/>
    <n v="3907"/>
    <n v="2760"/>
    <n v="26"/>
    <n v="292"/>
    <n v="73"/>
    <n v="756"/>
    <n v="52"/>
    <n v="0"/>
    <n v="0"/>
    <n v="0"/>
    <n v="0"/>
    <n v="3280"/>
    <n v="26"/>
    <n v="305"/>
    <n v="76"/>
    <n v="770"/>
    <n v="0.17439024390243901"/>
    <n v="0"/>
    <n v="4.2622950819672129E-2"/>
    <n v="3.9473684210526314E-2"/>
    <n v="1.8181818181818181E-2"/>
    <n v="0.13877094972067039"/>
    <n v="0.26407897689028492"/>
    <n v="621"/>
  </r>
  <r>
    <x v="5"/>
    <s v="0861-01-000"/>
    <m/>
    <x v="3"/>
    <s v="Winona"/>
    <s v="Winona Area Public School District"/>
    <n v="588"/>
    <n v="0"/>
    <n v="13"/>
    <n v="7"/>
    <n v="3"/>
    <n v="395"/>
    <n v="223"/>
    <n v="0.1031600940193262"/>
    <n v="5.8239749281796815E-2"/>
    <n v="42"/>
    <n v="1.2911158930218261E-2"/>
    <n v="3829"/>
    <n v="3253"/>
    <n v="2806"/>
    <n v="20"/>
    <n v="174"/>
    <n v="149"/>
    <n v="104"/>
    <n v="32"/>
    <n v="0"/>
    <n v="0"/>
    <n v="0"/>
    <n v="0"/>
    <n v="3362"/>
    <n v="20"/>
    <n v="187"/>
    <n v="156"/>
    <n v="107"/>
    <n v="0.17489589530041641"/>
    <n v="0"/>
    <n v="6.9518716577540107E-2"/>
    <n v="4.4871794871794872E-2"/>
    <n v="2.8037383177570093E-2"/>
    <n v="0.161399843301123"/>
    <n v="0.12265135699373696"/>
    <n v="618"/>
  </r>
  <r>
    <x v="7"/>
    <s v="0621-01-000"/>
    <s v="yes"/>
    <x v="2"/>
    <s v="Ramsey"/>
    <s v="Mounds View Public School District"/>
    <n v="446"/>
    <n v="0"/>
    <n v="47"/>
    <n v="56"/>
    <n v="25"/>
    <n v="180"/>
    <n v="437"/>
    <n v="1.7124916753876892E-2"/>
    <n v="4.1575492341356671E-2"/>
    <n v="138"/>
    <n v="1.375598086124402E-2"/>
    <n v="10511"/>
    <n v="10032"/>
    <n v="7581"/>
    <n v="85"/>
    <n v="833"/>
    <n v="1036"/>
    <n v="497"/>
    <n v="110"/>
    <n v="0"/>
    <n v="3"/>
    <n v="7"/>
    <n v="0"/>
    <n v="7917"/>
    <n v="85"/>
    <n v="877"/>
    <n v="1085"/>
    <n v="522"/>
    <n v="5.6334470127573574E-2"/>
    <n v="0"/>
    <n v="5.3591790193842644E-2"/>
    <n v="5.1612903225806452E-2"/>
    <n v="4.7892720306513412E-2"/>
    <n v="5.8700409095233566E-2"/>
    <n v="0.24499332443257676"/>
    <n v="617"/>
  </r>
  <r>
    <x v="12"/>
    <s v="0831-01-000"/>
    <s v="yes"/>
    <x v="2"/>
    <s v="Washington"/>
    <s v="Forest Lake Public School District"/>
    <n v="576"/>
    <n v="3"/>
    <n v="3"/>
    <n v="12"/>
    <n v="10"/>
    <n v="311"/>
    <n v="305"/>
    <n v="3.9065444039693503E-2"/>
    <n v="3.8311769878156009E-2"/>
    <n v="222"/>
    <n v="2.9337914629311485E-2"/>
    <n v="7961"/>
    <n v="7567"/>
    <n v="7160"/>
    <n v="46"/>
    <n v="65"/>
    <n v="225"/>
    <n v="71"/>
    <n v="214"/>
    <n v="0"/>
    <n v="0"/>
    <n v="0"/>
    <n v="0"/>
    <n v="7522"/>
    <n v="49"/>
    <n v="68"/>
    <n v="237"/>
    <n v="81"/>
    <n v="7.6575378888593462E-2"/>
    <n v="6.1224489795918366E-2"/>
    <n v="4.4117647058823532E-2"/>
    <n v="5.0632911392405063E-2"/>
    <n v="0.12345679012345678"/>
    <n v="7.7377213917849519E-2"/>
    <n v="5.4668845042101295E-2"/>
    <n v="616"/>
  </r>
  <r>
    <x v="1"/>
    <s v="0192-01-000"/>
    <s v="yes"/>
    <x v="2"/>
    <s v="Dakota"/>
    <s v="Farmington Public School District"/>
    <n v="452"/>
    <n v="4"/>
    <n v="60"/>
    <n v="47"/>
    <n v="34"/>
    <n v="76"/>
    <n v="537"/>
    <n v="1.0107727091368533E-2"/>
    <n v="7.1419071685064506E-2"/>
    <n v="213"/>
    <n v="2.9919932574799833E-2"/>
    <n v="7519"/>
    <n v="7119"/>
    <n v="6032"/>
    <n v="41"/>
    <n v="288"/>
    <n v="407"/>
    <n v="351"/>
    <n v="176"/>
    <n v="0"/>
    <n v="3"/>
    <n v="8"/>
    <n v="6"/>
    <n v="6308"/>
    <n v="45"/>
    <n v="345"/>
    <n v="446"/>
    <n v="379"/>
    <n v="7.1655041217501589E-2"/>
    <n v="8.8888888888888892E-2"/>
    <n v="0.17391304347826086"/>
    <n v="0.10538116591928251"/>
    <n v="8.9709762532981532E-2"/>
    <n v="8.152679877643304E-2"/>
    <n v="0.16150471886215606"/>
    <n v="613"/>
  </r>
  <r>
    <x v="4"/>
    <s v="0284-01-000"/>
    <s v="yes"/>
    <x v="2"/>
    <s v="Hennepin"/>
    <s v="Wayzata Public School District"/>
    <n v="476"/>
    <n v="0"/>
    <n v="46"/>
    <n v="38"/>
    <n v="11"/>
    <n v="88"/>
    <n v="525"/>
    <n v="8.481927710843374E-3"/>
    <n v="5.0602409638554217E-2"/>
    <n v="860"/>
    <n v="8.0964036904537753E-2"/>
    <n v="10375"/>
    <n v="10622"/>
    <n v="7835"/>
    <n v="35"/>
    <n v="886"/>
    <n v="1503"/>
    <n v="363"/>
    <n v="575"/>
    <n v="0"/>
    <n v="133"/>
    <n v="100"/>
    <n v="17"/>
    <n v="7736"/>
    <n v="35"/>
    <n v="799"/>
    <n v="1441"/>
    <n v="357"/>
    <n v="6.1530506721820061E-2"/>
    <n v="0"/>
    <n v="5.7571964956195244E-2"/>
    <n v="2.63705759888966E-2"/>
    <n v="3.081232492997199E-2"/>
    <n v="5.9084337349397595E-2"/>
    <n v="0.25385802469135804"/>
    <n v="613"/>
  </r>
  <r>
    <x v="3"/>
    <s v="0192-01-000"/>
    <s v="yes"/>
    <x v="2"/>
    <s v="Dakota"/>
    <s v="Farmington Public School District"/>
    <n v="482"/>
    <n v="5"/>
    <n v="43"/>
    <n v="41"/>
    <n v="23"/>
    <n v="112"/>
    <n v="500"/>
    <n v="1.5192620727075421E-2"/>
    <n v="6.7824199674443836E-2"/>
    <n v="216"/>
    <n v="3.096330275229358E-2"/>
    <n v="7372"/>
    <n v="6976"/>
    <n v="5985"/>
    <n v="34"/>
    <n v="251"/>
    <n v="376"/>
    <n v="330"/>
    <n v="188"/>
    <n v="0"/>
    <n v="0"/>
    <n v="0"/>
    <n v="5"/>
    <n v="6279"/>
    <n v="39"/>
    <n v="294"/>
    <n v="417"/>
    <n v="348"/>
    <n v="7.6763815894250673E-2"/>
    <n v="0.12820512820512819"/>
    <n v="0.14625850340136054"/>
    <n v="9.8321342925659472E-2"/>
    <n v="6.6091954022988508E-2"/>
    <n v="8.3016820401519253E-2"/>
    <n v="0.14884099227328182"/>
    <n v="612"/>
  </r>
  <r>
    <x v="2"/>
    <s v="0192-01-000"/>
    <s v="yes"/>
    <x v="2"/>
    <s v="Dakota"/>
    <s v="Farmington Public School District"/>
    <n v="478"/>
    <n v="0"/>
    <n v="54"/>
    <n v="44"/>
    <n v="22"/>
    <n v="100"/>
    <n v="511"/>
    <n v="1.3361838588989846E-2"/>
    <n v="6.8278995189738109E-2"/>
    <n v="213"/>
    <n v="3.0059271803556307E-2"/>
    <n v="7484"/>
    <n v="7086"/>
    <n v="6033"/>
    <n v="39"/>
    <n v="281"/>
    <n v="406"/>
    <n v="327"/>
    <n v="168"/>
    <n v="0"/>
    <n v="6"/>
    <n v="11"/>
    <n v="9"/>
    <n v="6343"/>
    <n v="39"/>
    <n v="329"/>
    <n v="439"/>
    <n v="340"/>
    <n v="7.5358663093173572E-2"/>
    <n v="0"/>
    <n v="0.1641337386018237"/>
    <n v="0.10022779043280182"/>
    <n v="6.4705882352941183E-2"/>
    <n v="8.1640833778727953E-2"/>
    <n v="0.15313751668891856"/>
    <n v="611"/>
  </r>
  <r>
    <x v="1"/>
    <s v="2142-01-000"/>
    <m/>
    <x v="3"/>
    <s v="Saint Louis"/>
    <s v="St. Louis County School District"/>
    <n v="438"/>
    <n v="86"/>
    <n v="13"/>
    <n v="0"/>
    <n v="3"/>
    <n v="51"/>
    <n v="559"/>
    <n v="2.2202873313016978E-2"/>
    <n v="0.24336090552895082"/>
    <n v="223"/>
    <n v="0.11675392670157068"/>
    <n v="2297"/>
    <n v="1910"/>
    <n v="1559"/>
    <n v="299"/>
    <n v="18"/>
    <n v="6"/>
    <n v="28"/>
    <n v="170"/>
    <n v="31"/>
    <n v="0"/>
    <n v="0"/>
    <n v="3"/>
    <n v="1827"/>
    <n v="354"/>
    <n v="31"/>
    <n v="6"/>
    <n v="28"/>
    <n v="0.23973727422003285"/>
    <n v="0.24293785310734464"/>
    <n v="0.41935483870967744"/>
    <n v="0"/>
    <n v="0.10714285714285714"/>
    <n v="0.2655637788419678"/>
    <n v="0.18655387355298308"/>
    <n v="610"/>
  </r>
  <r>
    <x v="5"/>
    <s v="0016-01-000"/>
    <s v="yes"/>
    <x v="2"/>
    <s v="Anoka"/>
    <s v="Spring Lake Park Public Schools"/>
    <n v="380"/>
    <n v="11"/>
    <n v="79"/>
    <n v="69"/>
    <n v="49"/>
    <n v="83"/>
    <n v="527"/>
    <n v="1.5791476407914763E-2"/>
    <n v="0.10026636225266362"/>
    <n v="616"/>
    <n v="0.11706575446598251"/>
    <n v="5256"/>
    <n v="5262"/>
    <n v="3592"/>
    <n v="70"/>
    <n v="566"/>
    <n v="520"/>
    <n v="514"/>
    <n v="433"/>
    <n v="6"/>
    <n v="55"/>
    <n v="53"/>
    <n v="33"/>
    <n v="3539"/>
    <n v="75"/>
    <n v="590"/>
    <n v="536"/>
    <n v="530"/>
    <n v="0.10737496467928793"/>
    <n v="0.14666666666666667"/>
    <n v="0.13389830508474576"/>
    <n v="0.1287313432835821"/>
    <n v="9.2452830188679239E-2"/>
    <n v="0.11605783866057839"/>
    <n v="0.32846299810246682"/>
    <n v="610"/>
  </r>
  <r>
    <x v="2"/>
    <s v="2142-01-000"/>
    <m/>
    <x v="3"/>
    <s v="Saint Louis"/>
    <s v="St. Louis County School District"/>
    <n v="432"/>
    <n v="84"/>
    <n v="9"/>
    <n v="0"/>
    <n v="0"/>
    <n v="59"/>
    <n v="548"/>
    <n v="2.5496974935177181E-2"/>
    <n v="0.23681936041486604"/>
    <n v="227"/>
    <n v="0.11737331954498449"/>
    <n v="2314"/>
    <n v="1934"/>
    <n v="1657"/>
    <n v="226"/>
    <n v="22"/>
    <n v="4"/>
    <n v="25"/>
    <n v="195"/>
    <n v="13"/>
    <n v="0"/>
    <n v="0"/>
    <n v="3"/>
    <n v="1894"/>
    <n v="297"/>
    <n v="31"/>
    <n v="4"/>
    <n v="22"/>
    <n v="0.22808870116156282"/>
    <n v="0.28282828282828282"/>
    <n v="0.29032258064516131"/>
    <n v="0"/>
    <n v="0"/>
    <n v="0.26231633535004323"/>
    <n v="0.15747330960854092"/>
    <n v="607"/>
  </r>
  <r>
    <x v="1"/>
    <s v="0110-01-000"/>
    <s v="yes"/>
    <x v="2"/>
    <s v="Carver"/>
    <s v="Waconia Public School District"/>
    <n v="530"/>
    <n v="0"/>
    <n v="19"/>
    <n v="19"/>
    <n v="22"/>
    <n v="135"/>
    <n v="471"/>
    <n v="3.2608695652173912E-2"/>
    <n v="0.11376811594202899"/>
    <n v="391"/>
    <n v="9.9617834394904459E-2"/>
    <n v="4140"/>
    <n v="3925"/>
    <n v="3602"/>
    <n v="21"/>
    <n v="72"/>
    <n v="77"/>
    <n v="153"/>
    <n v="358"/>
    <n v="0"/>
    <n v="7"/>
    <n v="0"/>
    <n v="14"/>
    <n v="3774"/>
    <n v="21"/>
    <n v="84"/>
    <n v="96"/>
    <n v="161"/>
    <n v="0.14043455219925807"/>
    <n v="0"/>
    <n v="0.22619047619047619"/>
    <n v="0.19791666666666666"/>
    <n v="0.13664596273291926"/>
    <n v="0.1463768115942029"/>
    <n v="8.7524177949709861E-2"/>
    <n v="606"/>
  </r>
  <r>
    <x v="0"/>
    <s v="2142-01-000"/>
    <m/>
    <x v="3"/>
    <s v="Saint Louis"/>
    <s v="St. Louis County School District"/>
    <n v="437"/>
    <n v="91"/>
    <n v="13"/>
    <n v="0"/>
    <n v="0"/>
    <n v="50"/>
    <n v="555"/>
    <n v="2.1872265966754154E-2"/>
    <n v="0.24278215223097113"/>
    <n v="296"/>
    <n v="0.14972180070814364"/>
    <n v="2286"/>
    <n v="1977"/>
    <n v="1587"/>
    <n v="341"/>
    <n v="20"/>
    <n v="6"/>
    <n v="23"/>
    <n v="227"/>
    <n v="41"/>
    <n v="0"/>
    <n v="3"/>
    <n v="5"/>
    <n v="1797"/>
    <n v="391"/>
    <n v="33"/>
    <n v="3"/>
    <n v="18"/>
    <n v="0.24318308291597107"/>
    <n v="0.23273657289002558"/>
    <n v="0.39393939393939392"/>
    <n v="0"/>
    <n v="0"/>
    <n v="0.26465441819772528"/>
    <n v="0.19848349687778769"/>
    <n v="605"/>
  </r>
  <r>
    <x v="18"/>
    <s v="0191-01-000"/>
    <s v="yes"/>
    <x v="2"/>
    <s v="Dakota"/>
    <s v="Burnsville Public School District"/>
    <n v="856"/>
    <n v="7"/>
    <n v="172"/>
    <n v="73"/>
    <n v="66"/>
    <n v="238"/>
    <n v="973"/>
    <n v="2.2345319688292179E-2"/>
    <n v="9.1352924608018027E-2"/>
    <n v="479"/>
    <n v="4.8291158382901503E-2"/>
    <n v="10651"/>
    <n v="9919"/>
    <n v="5975"/>
    <n v="95"/>
    <n v="1769"/>
    <n v="923"/>
    <n v="1157"/>
    <n v="296"/>
    <n v="0"/>
    <n v="70"/>
    <n v="47"/>
    <n v="21"/>
    <n v="6535"/>
    <n v="102"/>
    <n v="1871"/>
    <n v="949"/>
    <n v="1202"/>
    <n v="0.13098699311400153"/>
    <n v="6.8627450980392163E-2"/>
    <n v="9.192944949225014E-2"/>
    <n v="7.6923076923076927E-2"/>
    <n v="5.4908485856905158E-2"/>
    <n v="0.1136982442963102"/>
    <n v="0.38690308659348904"/>
    <n v="1211"/>
  </r>
  <r>
    <x v="18"/>
    <s v="0016-01-000"/>
    <s v="yes"/>
    <x v="2"/>
    <s v="Anoka"/>
    <s v="Spring Lake Park Public Schools"/>
    <n v="365"/>
    <n v="3"/>
    <n v="87"/>
    <n v="72"/>
    <n v="45"/>
    <n v="111"/>
    <n v="492"/>
    <n v="2.1536670547147845E-2"/>
    <n v="9.5459837019790453E-2"/>
    <n v="371"/>
    <n v="7.5375863470134086E-2"/>
    <n v="5154"/>
    <n v="4922"/>
    <n v="3438"/>
    <n v="65"/>
    <n v="499"/>
    <n v="477"/>
    <n v="443"/>
    <n v="275"/>
    <n v="0"/>
    <n v="27"/>
    <n v="19"/>
    <n v="19"/>
    <n v="3528"/>
    <n v="68"/>
    <n v="559"/>
    <n v="530"/>
    <n v="469"/>
    <n v="0.10345804988662131"/>
    <n v="4.4117647058823532E-2"/>
    <n v="0.15563506261180679"/>
    <n v="0.13584905660377358"/>
    <n v="9.5948827292110878E-2"/>
    <n v="0.1169965075669383"/>
    <n v="0.31548311990686845"/>
    <n v="603"/>
  </r>
  <r>
    <x v="4"/>
    <s v="0877-01-000"/>
    <m/>
    <x v="3"/>
    <s v="Wright"/>
    <s v="Buffalo-Hanover-Montrose Public Sch"/>
    <n v="561"/>
    <n v="0"/>
    <n v="0"/>
    <n v="0"/>
    <n v="0"/>
    <n v="40"/>
    <n v="561"/>
    <n v="6.5316786414108428E-3"/>
    <n v="9.1606792945787066E-2"/>
    <n v="365"/>
    <n v="6.1990489130434784E-2"/>
    <n v="6124"/>
    <n v="5888"/>
    <n v="5465"/>
    <n v="33"/>
    <n v="111"/>
    <n v="102"/>
    <n v="177"/>
    <n v="333"/>
    <n v="0"/>
    <n v="0"/>
    <n v="3"/>
    <n v="0"/>
    <n v="5693"/>
    <n v="33"/>
    <n v="111"/>
    <n v="99"/>
    <n v="177"/>
    <n v="9.8542069207799052E-2"/>
    <n v="0"/>
    <n v="0"/>
    <n v="0"/>
    <n v="0"/>
    <n v="9.8138471587197906E-2"/>
    <n v="6.8706036316047769E-2"/>
    <n v="601"/>
  </r>
  <r>
    <x v="0"/>
    <s v="0138-01-000"/>
    <m/>
    <x v="3"/>
    <s v="Chisago"/>
    <s v="North Branch Public Schools"/>
    <n v="550"/>
    <n v="0"/>
    <n v="13"/>
    <n v="15"/>
    <n v="13"/>
    <n v="161"/>
    <n v="439"/>
    <n v="4.6105383734249716E-2"/>
    <n v="0.12571592210767468"/>
    <n v="139"/>
    <n v="4.5859452325965028E-2"/>
    <n v="3492"/>
    <n v="3031"/>
    <n v="2779"/>
    <n v="41"/>
    <n v="54"/>
    <n v="60"/>
    <n v="97"/>
    <n v="120"/>
    <n v="0"/>
    <n v="0"/>
    <n v="4"/>
    <n v="0"/>
    <n v="3209"/>
    <n v="41"/>
    <n v="67"/>
    <n v="71"/>
    <n v="110"/>
    <n v="0.17139295730757245"/>
    <n v="0"/>
    <n v="0.19402985074626866"/>
    <n v="0.21126760563380281"/>
    <n v="0.11818181818181818"/>
    <n v="0.1718213058419244"/>
    <n v="8.2618639222412804E-2"/>
    <n v="600"/>
  </r>
  <r>
    <x v="5"/>
    <s v="0015-01-000"/>
    <s v="yes"/>
    <x v="2"/>
    <s v="Anoka"/>
    <s v="St. Francis Public School District"/>
    <n v="543"/>
    <n v="6"/>
    <n v="7"/>
    <n v="8"/>
    <n v="8"/>
    <n v="173"/>
    <n v="425"/>
    <n v="2.9776247848537007E-2"/>
    <n v="7.3149741824440617E-2"/>
    <n v="33"/>
    <n v="6.2917063870352721E-3"/>
    <n v="5810"/>
    <n v="5245"/>
    <n v="4866"/>
    <n v="76"/>
    <n v="88"/>
    <n v="140"/>
    <n v="75"/>
    <n v="29"/>
    <n v="0"/>
    <n v="0"/>
    <n v="0"/>
    <n v="0"/>
    <n v="5380"/>
    <n v="82"/>
    <n v="95"/>
    <n v="148"/>
    <n v="83"/>
    <n v="0.10092936802973977"/>
    <n v="7.3170731707317069E-2"/>
    <n v="7.3684210526315783E-2"/>
    <n v="5.4054054054054057E-2"/>
    <n v="9.6385542168674704E-2"/>
    <n v="0.10292598967297763"/>
    <n v="7.049067035245335E-2"/>
    <n v="598"/>
  </r>
  <r>
    <x v="1"/>
    <s v="0181-01-000"/>
    <m/>
    <x v="3"/>
    <s v="Crow Wing"/>
    <s v="Brainerd Public School District"/>
    <n v="560"/>
    <n v="7"/>
    <n v="4"/>
    <n v="0"/>
    <n v="7"/>
    <n v="154"/>
    <n v="444"/>
    <n v="2.24E-2"/>
    <n v="6.4581818181818185E-2"/>
    <n v="371"/>
    <n v="5.5806257521058965E-2"/>
    <n v="6875"/>
    <n v="6648"/>
    <n v="6235"/>
    <n v="114"/>
    <n v="165"/>
    <n v="55"/>
    <n v="79"/>
    <n v="351"/>
    <n v="4"/>
    <n v="0"/>
    <n v="0"/>
    <n v="0"/>
    <n v="6444"/>
    <n v="117"/>
    <n v="169"/>
    <n v="55"/>
    <n v="86"/>
    <n v="8.6902545003103668E-2"/>
    <n v="5.9829059829059832E-2"/>
    <n v="2.3668639053254437E-2"/>
    <n v="0"/>
    <n v="8.1395348837209308E-2"/>
    <n v="8.6981818181818188E-2"/>
    <n v="6.2145248144374908E-2"/>
    <n v="598"/>
  </r>
  <r>
    <x v="15"/>
    <s v="0281-01-000"/>
    <s v="yes"/>
    <x v="2"/>
    <s v="Hennepin"/>
    <s v="Robbinsdale Public School District"/>
    <n v="408"/>
    <n v="3"/>
    <n v="132"/>
    <n v="30"/>
    <n v="7"/>
    <n v="67"/>
    <n v="531"/>
    <n v="4.8894402685543308E-3"/>
    <n v="3.8750638546303728E-2"/>
    <n v="650"/>
    <n v="4.7255543438749548E-2"/>
    <n v="13703"/>
    <n v="13755"/>
    <n v="9976"/>
    <n v="202"/>
    <n v="2029"/>
    <n v="871"/>
    <n v="677"/>
    <n v="318"/>
    <n v="6"/>
    <n v="222"/>
    <n v="42"/>
    <n v="30"/>
    <n v="10066"/>
    <n v="199"/>
    <n v="1939"/>
    <n v="859"/>
    <n v="654"/>
    <n v="4.0532485595072519E-2"/>
    <n v="1.507537688442211E-2"/>
    <n v="6.8076328004125844E-2"/>
    <n v="3.4924330616996506E-2"/>
    <n v="1.0703363914373088E-2"/>
    <n v="4.3640078814858062E-2"/>
    <n v="0.26616607129838887"/>
    <n v="598"/>
  </r>
  <r>
    <x v="18"/>
    <s v="0861-01-000"/>
    <m/>
    <x v="3"/>
    <s v="Winona"/>
    <s v="Winona Area Public School District"/>
    <n v="569"/>
    <n v="0"/>
    <n v="12"/>
    <n v="6"/>
    <n v="3"/>
    <n v="389"/>
    <n v="207"/>
    <n v="0.10062079668908433"/>
    <n v="5.3543714433523022E-2"/>
    <n v="37"/>
    <n v="1.1188388267311764E-2"/>
    <n v="3866"/>
    <n v="3307"/>
    <n v="2872"/>
    <n v="20"/>
    <n v="184"/>
    <n v="141"/>
    <n v="90"/>
    <n v="32"/>
    <n v="0"/>
    <n v="0"/>
    <n v="0"/>
    <n v="0"/>
    <n v="3409"/>
    <n v="20"/>
    <n v="196"/>
    <n v="147"/>
    <n v="93"/>
    <n v="0.16691111762980346"/>
    <n v="0"/>
    <n v="6.1224489795918366E-2"/>
    <n v="4.0816326530612242E-2"/>
    <n v="3.2258064516129031E-2"/>
    <n v="0.15416451112260735"/>
    <n v="0.11798188874514877"/>
    <n v="596"/>
  </r>
  <r>
    <x v="8"/>
    <s v="0622-01-000"/>
    <s v="yes"/>
    <x v="2"/>
    <s v="Ramsey"/>
    <s v="North St Paul-Maplewood Oakdale Public School District"/>
    <n v="360"/>
    <n v="4"/>
    <n v="90"/>
    <n v="97"/>
    <n v="22"/>
    <n v="264"/>
    <n v="331"/>
    <n v="2.309105221726581E-2"/>
    <n v="2.8951281378465844E-2"/>
    <n v="48"/>
    <n v="4.4093330883703836E-3"/>
    <n v="11433"/>
    <n v="10886"/>
    <n v="7173"/>
    <n v="159"/>
    <n v="1318"/>
    <n v="1510"/>
    <n v="726"/>
    <n v="32"/>
    <n v="0"/>
    <n v="0"/>
    <n v="0"/>
    <n v="5"/>
    <n v="7501"/>
    <n v="163"/>
    <n v="1408"/>
    <n v="1607"/>
    <n v="743"/>
    <n v="4.7993600853219569E-2"/>
    <n v="2.4539877300613498E-2"/>
    <n v="6.3920454545454544E-2"/>
    <n v="6.0360920970752956E-2"/>
    <n v="2.9609690444145357E-2"/>
    <n v="5.2042333595731655E-2"/>
    <n v="0.34328488881106634"/>
    <n v="595"/>
  </r>
  <r>
    <x v="7"/>
    <s v="0271-01-000"/>
    <s v="yes"/>
    <x v="2"/>
    <s v="Hennepin"/>
    <s v="Bloomington Public School District"/>
    <n v="336"/>
    <n v="0"/>
    <n v="123"/>
    <n v="30"/>
    <n v="68"/>
    <n v="340"/>
    <n v="254"/>
    <n v="3.1823287158367651E-2"/>
    <n v="2.3773867465368775E-2"/>
    <n v="174"/>
    <n v="1.6952455183164458E-2"/>
    <n v="10684"/>
    <n v="10264"/>
    <n v="6224"/>
    <n v="108"/>
    <n v="1722"/>
    <n v="1038"/>
    <n v="1172"/>
    <n v="100"/>
    <n v="0"/>
    <n v="17"/>
    <n v="30"/>
    <n v="3"/>
    <n v="6460"/>
    <n v="108"/>
    <n v="1828"/>
    <n v="1038"/>
    <n v="1237"/>
    <n v="5.2012383900928792E-2"/>
    <n v="0"/>
    <n v="6.7286652078774614E-2"/>
    <n v="2.8901734104046242E-2"/>
    <n v="5.4971705739692803E-2"/>
    <n v="5.5597154623736426E-2"/>
    <n v="0.3946209352450567"/>
    <n v="594"/>
  </r>
  <r>
    <x v="18"/>
    <s v="0015-01-000"/>
    <s v="yes"/>
    <x v="2"/>
    <s v="Anoka"/>
    <s v="St. Francis Public School District"/>
    <n v="534"/>
    <n v="3"/>
    <n v="6"/>
    <n v="12"/>
    <n v="9"/>
    <n v="186"/>
    <n v="403"/>
    <n v="3.1664964249233915E-2"/>
    <n v="6.8607422540006804E-2"/>
    <n v="15"/>
    <n v="2.8301886792452828E-3"/>
    <n v="5874"/>
    <n v="5300"/>
    <n v="4924"/>
    <n v="63"/>
    <n v="90"/>
    <n v="154"/>
    <n v="69"/>
    <n v="11"/>
    <n v="0"/>
    <n v="0"/>
    <n v="0"/>
    <n v="0"/>
    <n v="5447"/>
    <n v="66"/>
    <n v="96"/>
    <n v="166"/>
    <n v="78"/>
    <n v="9.8035615935377268E-2"/>
    <n v="4.5454545454545456E-2"/>
    <n v="6.25E-2"/>
    <n v="7.2289156626506021E-2"/>
    <n v="0.11538461538461539"/>
    <n v="0.10027238678924072"/>
    <n v="6.9366137023748511E-2"/>
    <n v="589"/>
  </r>
  <r>
    <x v="7"/>
    <s v="0861-01-000"/>
    <m/>
    <x v="3"/>
    <s v="Winona"/>
    <s v="Winona Area Public School District"/>
    <n v="557"/>
    <n v="0"/>
    <n v="11"/>
    <n v="11"/>
    <n v="3"/>
    <n v="402"/>
    <n v="185"/>
    <n v="0.10216010165184244"/>
    <n v="4.7013977128335452E-2"/>
    <n v="46"/>
    <n v="1.3553329404832056E-2"/>
    <n v="3935"/>
    <n v="3394"/>
    <n v="2930"/>
    <n v="21"/>
    <n v="187"/>
    <n v="160"/>
    <n v="96"/>
    <n v="42"/>
    <n v="0"/>
    <n v="0"/>
    <n v="0"/>
    <n v="0"/>
    <n v="3445"/>
    <n v="21"/>
    <n v="198"/>
    <n v="171"/>
    <n v="99"/>
    <n v="0.16168359941944849"/>
    <n v="0"/>
    <n v="5.5555555555555552E-2"/>
    <n v="6.4327485380116955E-2"/>
    <n v="3.0303030303030304E-2"/>
    <n v="0.14917407878017791"/>
    <n v="0.12430096593797661"/>
    <n v="587"/>
  </r>
  <r>
    <x v="8"/>
    <s v="0621-01-000"/>
    <s v="yes"/>
    <x v="2"/>
    <s v="Ramsey"/>
    <s v="Mounds View Public School District"/>
    <n v="409"/>
    <n v="0"/>
    <n v="63"/>
    <n v="53"/>
    <n v="30"/>
    <n v="170"/>
    <n v="417"/>
    <n v="1.6107636914913778E-2"/>
    <n v="3.9511085844229674E-2"/>
    <n v="104"/>
    <n v="1.0326680567967431E-2"/>
    <n v="10554"/>
    <n v="10071"/>
    <n v="7735"/>
    <n v="89"/>
    <n v="787"/>
    <n v="1028"/>
    <n v="432"/>
    <n v="82"/>
    <n v="0"/>
    <n v="0"/>
    <n v="4"/>
    <n v="0"/>
    <n v="8062"/>
    <n v="89"/>
    <n v="850"/>
    <n v="1077"/>
    <n v="462"/>
    <n v="5.0731828330439099E-2"/>
    <n v="0"/>
    <n v="7.4117647058823524E-2"/>
    <n v="4.9210770659238623E-2"/>
    <n v="6.4935064935064929E-2"/>
    <n v="5.5618722759143452E-2"/>
    <n v="0.23510436432637571"/>
    <n v="587"/>
  </r>
  <r>
    <x v="18"/>
    <s v="0031-01-000"/>
    <m/>
    <x v="3"/>
    <s v="Beltrami"/>
    <s v="Bemidji Public School District"/>
    <n v="356"/>
    <n v="209"/>
    <n v="0"/>
    <n v="0"/>
    <n v="11"/>
    <n v="370"/>
    <n v="216"/>
    <n v="6.7641681901279713E-2"/>
    <n v="3.9488117001828152E-2"/>
    <n v="222"/>
    <n v="4.3478260869565216E-2"/>
    <n v="5470"/>
    <n v="5106"/>
    <n v="3933"/>
    <n v="944"/>
    <n v="97"/>
    <n v="55"/>
    <n v="77"/>
    <n v="100"/>
    <n v="105"/>
    <n v="0"/>
    <n v="0"/>
    <n v="0"/>
    <n v="4189"/>
    <n v="1048"/>
    <n v="97"/>
    <n v="55"/>
    <n v="88"/>
    <n v="8.4984483170207681E-2"/>
    <n v="0.19942748091603055"/>
    <n v="0"/>
    <n v="0"/>
    <n v="0.125"/>
    <n v="0.10712979890310786"/>
    <n v="0.23516523644330839"/>
    <n v="586"/>
  </r>
  <r>
    <x v="2"/>
    <s v="0152-01-000"/>
    <m/>
    <x v="3"/>
    <s v="Clay"/>
    <s v="Moorhead Public School District"/>
    <n v="540"/>
    <n v="5"/>
    <n v="7"/>
    <n v="0"/>
    <n v="20"/>
    <n v="17"/>
    <n v="565"/>
    <n v="2.6009791921664627E-3"/>
    <n v="8.6444308445532442E-2"/>
    <n v="123"/>
    <n v="2.0240250123416161E-2"/>
    <n v="6536"/>
    <n v="6077"/>
    <n v="4820"/>
    <n v="267"/>
    <n v="402"/>
    <n v="101"/>
    <n v="487"/>
    <n v="95"/>
    <n v="4"/>
    <n v="3"/>
    <n v="0"/>
    <n v="11"/>
    <n v="5265"/>
    <n v="268"/>
    <n v="406"/>
    <n v="101"/>
    <n v="496"/>
    <n v="0.10256410256410256"/>
    <n v="1.8656716417910446E-2"/>
    <n v="1.7241379310344827E-2"/>
    <n v="0"/>
    <n v="4.0322580645161289E-2"/>
    <n v="8.9045287637698908E-2"/>
    <n v="0.19446144430844553"/>
    <n v="582"/>
  </r>
  <r>
    <x v="3"/>
    <s v="0194-01-000"/>
    <s v="yes"/>
    <x v="2"/>
    <s v="Dakota"/>
    <s v="Lakeville Public School District"/>
    <n v="455"/>
    <n v="0"/>
    <n v="46"/>
    <n v="27"/>
    <n v="23"/>
    <n v="132"/>
    <n v="449"/>
    <n v="1.1996728165045897E-2"/>
    <n v="4.0807052622012181E-2"/>
    <n v="556"/>
    <n v="5.0646748041537619E-2"/>
    <n v="11003"/>
    <n v="10978"/>
    <n v="9299"/>
    <n v="62"/>
    <n v="534"/>
    <n v="557"/>
    <n v="526"/>
    <n v="395"/>
    <n v="0"/>
    <n v="87"/>
    <n v="26"/>
    <n v="10"/>
    <n v="9359"/>
    <n v="62"/>
    <n v="493"/>
    <n v="558"/>
    <n v="539"/>
    <n v="4.8616305160807775E-2"/>
    <n v="0"/>
    <n v="9.330628803245436E-2"/>
    <n v="4.8387096774193547E-2"/>
    <n v="4.267161410018553E-2"/>
    <n v="5.280378078705808E-2"/>
    <n v="0.15003178639542275"/>
    <n v="581"/>
  </r>
  <r>
    <x v="3"/>
    <s v="0277-01-000"/>
    <s v="yes"/>
    <x v="2"/>
    <s v="Hennepin"/>
    <s v="Westonka Public School District"/>
    <n v="533"/>
    <n v="0"/>
    <n v="0"/>
    <n v="13"/>
    <n v="20"/>
    <n v="23"/>
    <n v="557"/>
    <n v="9.3457943925233638E-3"/>
    <n v="0.22633075985371801"/>
    <n v="338"/>
    <n v="0.15232086525461919"/>
    <n v="2461"/>
    <n v="2219"/>
    <n v="2043"/>
    <n v="4"/>
    <n v="48"/>
    <n v="42"/>
    <n v="82"/>
    <n v="287"/>
    <n v="0"/>
    <n v="10"/>
    <n v="6"/>
    <n v="16"/>
    <n v="2289"/>
    <n v="4"/>
    <n v="38"/>
    <n v="49"/>
    <n v="86"/>
    <n v="0.23285277413717781"/>
    <n v="0"/>
    <n v="0"/>
    <n v="0.26530612244897961"/>
    <n v="0.23255813953488372"/>
    <n v="0.23567655424624137"/>
    <n v="7.1776155717761553E-2"/>
    <n v="580"/>
  </r>
  <r>
    <x v="18"/>
    <s v="0720-01-000"/>
    <s v="yes"/>
    <x v="2"/>
    <s v="Scott"/>
    <s v="Shakopee Public School District"/>
    <n v="410"/>
    <n v="12"/>
    <n v="40"/>
    <n v="75"/>
    <n v="21"/>
    <n v="137"/>
    <n v="443"/>
    <n v="1.7993170475439978E-2"/>
    <n v="5.8182295770948252E-2"/>
    <n v="147"/>
    <n v="2.0470686533908926E-2"/>
    <n v="7614"/>
    <n v="7181"/>
    <n v="4808"/>
    <n v="134"/>
    <n v="466"/>
    <n v="901"/>
    <n v="872"/>
    <n v="90"/>
    <n v="4"/>
    <n v="6"/>
    <n v="3"/>
    <n v="15"/>
    <n v="5128"/>
    <n v="142"/>
    <n v="500"/>
    <n v="973"/>
    <n v="878"/>
    <n v="7.9953198127925118E-2"/>
    <n v="8.4507042253521125E-2"/>
    <n v="0.08"/>
    <n v="7.7081192189105863E-2"/>
    <n v="2.3917995444191344E-2"/>
    <n v="7.6175466246388226E-2"/>
    <n v="0.32712242487862486"/>
    <n v="580"/>
  </r>
  <r>
    <x v="5"/>
    <s v="0194-01-000"/>
    <s v="yes"/>
    <x v="2"/>
    <s v="Dakota"/>
    <s v="Lakeville Public School District"/>
    <n v="468"/>
    <n v="0"/>
    <n v="34"/>
    <n v="23"/>
    <n v="16"/>
    <n v="164"/>
    <n v="416"/>
    <n v="1.4577777777777778E-2"/>
    <n v="3.6977777777777776E-2"/>
    <n v="320"/>
    <n v="2.9117379435850774E-2"/>
    <n v="11250"/>
    <n v="10990"/>
    <n v="9579"/>
    <n v="57"/>
    <n v="425"/>
    <n v="495"/>
    <n v="434"/>
    <n v="242"/>
    <n v="0"/>
    <n v="23"/>
    <n v="20"/>
    <n v="12"/>
    <n v="9805"/>
    <n v="57"/>
    <n v="436"/>
    <n v="498"/>
    <n v="438"/>
    <n v="4.7730749617542069E-2"/>
    <n v="0"/>
    <n v="7.7981651376146793E-2"/>
    <n v="4.6184738955823292E-2"/>
    <n v="3.6529680365296802E-2"/>
    <n v="5.1555555555555556E-2"/>
    <n v="0.12720313334520206"/>
    <n v="580"/>
  </r>
  <r>
    <x v="7"/>
    <s v="0656-01-000"/>
    <m/>
    <x v="3"/>
    <s v="Rice"/>
    <s v="Faribault Public School District"/>
    <n v="535"/>
    <n v="0"/>
    <n v="3"/>
    <n v="3"/>
    <n v="17"/>
    <n v="309"/>
    <n v="270"/>
    <n v="6.7232375979112274E-2"/>
    <n v="5.87467362924282E-2"/>
    <n v="45"/>
    <n v="1.1078286558345642E-2"/>
    <n v="4596"/>
    <n v="4062"/>
    <n v="2908"/>
    <n v="21"/>
    <n v="274"/>
    <n v="78"/>
    <n v="781"/>
    <n v="38"/>
    <n v="0"/>
    <n v="0"/>
    <n v="0"/>
    <n v="3"/>
    <n v="3405"/>
    <n v="21"/>
    <n v="277"/>
    <n v="81"/>
    <n v="795"/>
    <n v="0.15712187958883994"/>
    <n v="0"/>
    <n v="1.0830324909747292E-2"/>
    <n v="3.7037037037037035E-2"/>
    <n v="2.1383647798742137E-2"/>
    <n v="0.12597911227154046"/>
    <n v="0.25638785761083205"/>
    <n v="579"/>
  </r>
  <r>
    <x v="10"/>
    <s v="0861-01-000"/>
    <m/>
    <x v="3"/>
    <s v="Winona"/>
    <s v="Winona Area Public School District"/>
    <n v="557"/>
    <n v="0"/>
    <n v="9"/>
    <n v="7"/>
    <n v="3"/>
    <n v="389"/>
    <n v="189"/>
    <n v="9.0866619948610144E-2"/>
    <n v="4.4148563419761741E-2"/>
    <n v="37"/>
    <n v="9.8930481283422463E-3"/>
    <n v="4281"/>
    <n v="3740"/>
    <n v="3272"/>
    <n v="19"/>
    <n v="173"/>
    <n v="176"/>
    <n v="100"/>
    <n v="30"/>
    <n v="0"/>
    <n v="0"/>
    <n v="0"/>
    <n v="0"/>
    <n v="3799"/>
    <n v="19"/>
    <n v="182"/>
    <n v="183"/>
    <n v="103"/>
    <n v="0.14661753092919189"/>
    <n v="0"/>
    <n v="4.9450549450549448E-2"/>
    <n v="3.825136612021858E-2"/>
    <n v="2.9126213592233011E-2"/>
    <n v="0.13501518336837187"/>
    <n v="0.11362575828278115"/>
    <n v="578"/>
  </r>
  <r>
    <x v="1"/>
    <s v="0727-01-000"/>
    <m/>
    <x v="3"/>
    <s v="Sherburne"/>
    <s v="Big Lake Public School District"/>
    <n v="526"/>
    <n v="5"/>
    <n v="0"/>
    <n v="4"/>
    <n v="14"/>
    <n v="125"/>
    <n v="452"/>
    <n v="3.3530042918454933E-2"/>
    <n v="0.12124463519313304"/>
    <n v="59"/>
    <n v="1.8380062305295951E-2"/>
    <n v="3728"/>
    <n v="3210"/>
    <n v="2852"/>
    <n v="30"/>
    <n v="125"/>
    <n v="61"/>
    <n v="142"/>
    <n v="50"/>
    <n v="0"/>
    <n v="0"/>
    <n v="0"/>
    <n v="0"/>
    <n v="3328"/>
    <n v="35"/>
    <n v="125"/>
    <n v="65"/>
    <n v="156"/>
    <n v="0.15805288461538461"/>
    <n v="0.14285714285714285"/>
    <n v="0"/>
    <n v="6.1538461538461542E-2"/>
    <n v="8.9743589743589744E-2"/>
    <n v="0.15477467811158796"/>
    <n v="0.10272310595847937"/>
    <n v="577"/>
  </r>
  <r>
    <x v="8"/>
    <s v="0861-01-000"/>
    <m/>
    <x v="3"/>
    <s v="Winona"/>
    <s v="Winona Area Public School District"/>
    <n v="549"/>
    <n v="0"/>
    <n v="10"/>
    <n v="10"/>
    <n v="0"/>
    <n v="388"/>
    <n v="189"/>
    <n v="9.6589494647747076E-2"/>
    <n v="4.7050037341299478E-2"/>
    <n v="46"/>
    <n v="1.3195639701663799E-2"/>
    <n v="4017"/>
    <n v="3486"/>
    <n v="3035"/>
    <n v="21"/>
    <n v="179"/>
    <n v="152"/>
    <n v="99"/>
    <n v="44"/>
    <n v="0"/>
    <n v="0"/>
    <n v="0"/>
    <n v="0"/>
    <n v="3540"/>
    <n v="21"/>
    <n v="189"/>
    <n v="162"/>
    <n v="99"/>
    <n v="0.15508474576271186"/>
    <n v="0"/>
    <n v="5.2910052910052907E-2"/>
    <n v="6.1728395061728392E-2"/>
    <n v="0"/>
    <n v="0.14363953198904655"/>
    <n v="0.11742707554225879"/>
    <n v="577"/>
  </r>
  <r>
    <x v="11"/>
    <s v="0861-01-000"/>
    <m/>
    <x v="3"/>
    <s v="Winona"/>
    <s v="Winona Area Public School District"/>
    <n v="548"/>
    <n v="0"/>
    <n v="9"/>
    <n v="9"/>
    <n v="7"/>
    <n v="390"/>
    <n v="183"/>
    <n v="8.9903181189488243E-2"/>
    <n v="4.2185338865836794E-2"/>
    <n v="44"/>
    <n v="1.1551588343397217E-2"/>
    <n v="4338"/>
    <n v="3809"/>
    <n v="3358"/>
    <n v="19"/>
    <n v="147"/>
    <n v="192"/>
    <n v="93"/>
    <n v="40"/>
    <n v="0"/>
    <n v="0"/>
    <n v="0"/>
    <n v="0"/>
    <n v="3866"/>
    <n v="19"/>
    <n v="156"/>
    <n v="201"/>
    <n v="100"/>
    <n v="0.14174857734092086"/>
    <n v="0"/>
    <n v="5.7692307692307696E-2"/>
    <n v="4.4776119402985072E-2"/>
    <n v="7.0000000000000007E-2"/>
    <n v="0.13208852005532504"/>
    <n v="0.10962690004606172"/>
    <n v="573"/>
  </r>
  <r>
    <x v="2"/>
    <s v="0277-01-000"/>
    <s v="yes"/>
    <x v="2"/>
    <s v="Hennepin"/>
    <s v="Westonka Public School District"/>
    <n v="514"/>
    <n v="0"/>
    <n v="0"/>
    <n v="20"/>
    <n v="23"/>
    <n v="23"/>
    <n v="549"/>
    <n v="9.3762739502649822E-3"/>
    <n v="0.22380758255197716"/>
    <n v="338"/>
    <n v="0.15232086525461919"/>
    <n v="2453"/>
    <n v="2219"/>
    <n v="2027"/>
    <n v="6"/>
    <n v="49"/>
    <n v="47"/>
    <n v="90"/>
    <n v="289"/>
    <n v="0"/>
    <n v="5"/>
    <n v="10"/>
    <n v="20"/>
    <n v="2252"/>
    <n v="6"/>
    <n v="44"/>
    <n v="57"/>
    <n v="93"/>
    <n v="0.22824156305506216"/>
    <n v="0"/>
    <n v="0"/>
    <n v="0.35087719298245612"/>
    <n v="0.24731182795698925"/>
    <n v="0.23318385650224216"/>
    <n v="8.1566068515497553E-2"/>
    <n v="572"/>
  </r>
  <r>
    <x v="0"/>
    <s v="0283-01-000"/>
    <s v="yes"/>
    <x v="2"/>
    <s v="Hennepin"/>
    <s v="St. Louis Park Public School Dist."/>
    <n v="388"/>
    <n v="3"/>
    <n v="89"/>
    <n v="30"/>
    <n v="31"/>
    <n v="132"/>
    <n v="440"/>
    <n v="2.888402625820569E-2"/>
    <n v="9.6280087527352301E-2"/>
    <n v="731"/>
    <n v="0.15457813491224359"/>
    <n v="4570"/>
    <n v="4729"/>
    <n v="2725"/>
    <n v="69"/>
    <n v="1144"/>
    <n v="255"/>
    <n v="536"/>
    <n v="238"/>
    <n v="3"/>
    <n v="362"/>
    <n v="27"/>
    <n v="66"/>
    <n v="2875"/>
    <n v="69"/>
    <n v="871"/>
    <n v="258"/>
    <n v="501"/>
    <n v="0.13495652173913045"/>
    <n v="4.3478260869565216E-2"/>
    <n v="0.10218140068886337"/>
    <n v="0.11627906976744186"/>
    <n v="6.1876247504990017E-2"/>
    <n v="0.125164113785558"/>
    <n v="0.37144731088762573"/>
    <n v="572"/>
  </r>
  <r>
    <x v="18"/>
    <s v="0719-01-000"/>
    <s v="yes"/>
    <x v="2"/>
    <s v="Scott"/>
    <s v="Prior Lake-Savage Area Schools"/>
    <n v="485"/>
    <n v="4"/>
    <n v="10"/>
    <n v="37"/>
    <n v="9"/>
    <n v="262"/>
    <n v="308"/>
    <n v="3.668440212825539E-2"/>
    <n v="4.3125175021002521E-2"/>
    <n v="539"/>
    <n v="7.579805934467726E-2"/>
    <n v="7142"/>
    <n v="7111"/>
    <n v="6245"/>
    <n v="82"/>
    <n v="234"/>
    <n v="382"/>
    <n v="168"/>
    <n v="448"/>
    <n v="16"/>
    <n v="18"/>
    <n v="27"/>
    <n v="9"/>
    <n v="6282"/>
    <n v="70"/>
    <n v="226"/>
    <n v="392"/>
    <n v="168"/>
    <n v="7.7204711875198978E-2"/>
    <n v="5.7142857142857141E-2"/>
    <n v="4.4247787610619468E-2"/>
    <n v="9.438775510204081E-2"/>
    <n v="5.3571428571428568E-2"/>
    <n v="7.9809577149257904E-2"/>
    <n v="0.11992154665172317"/>
    <n v="570"/>
  </r>
  <r>
    <x v="15"/>
    <s v="0279-01-000"/>
    <s v="yes"/>
    <x v="2"/>
    <s v="Hennepin"/>
    <s v="Osseo Public School District"/>
    <n v="333"/>
    <n v="3"/>
    <n v="168"/>
    <n v="27"/>
    <n v="9"/>
    <n v="223"/>
    <n v="347"/>
    <n v="9.9959657537316785E-3"/>
    <n v="1.5554260612308933E-2"/>
    <n v="302"/>
    <n v="1.3701737670704596E-2"/>
    <n v="22309"/>
    <n v="22041"/>
    <n v="16031"/>
    <n v="185"/>
    <n v="3137"/>
    <n v="2139"/>
    <n v="549"/>
    <n v="210"/>
    <n v="3"/>
    <n v="47"/>
    <n v="6"/>
    <n v="4"/>
    <n v="16154"/>
    <n v="185"/>
    <n v="3258"/>
    <n v="2160"/>
    <n v="554"/>
    <n v="2.0614089389624862E-2"/>
    <n v="1.6216216216216217E-2"/>
    <n v="5.1565377532228361E-2"/>
    <n v="1.2500000000000001E-2"/>
    <n v="1.6245487364620937E-2"/>
    <n v="2.555022636604061E-2"/>
    <n v="0.27596252969387297"/>
    <n v="570"/>
  </r>
  <r>
    <x v="1"/>
    <s v="0138-01-000"/>
    <m/>
    <x v="3"/>
    <s v="Chisago"/>
    <s v="North Branch Public Schools"/>
    <n v="508"/>
    <n v="0"/>
    <n v="13"/>
    <n v="17"/>
    <n v="13"/>
    <n v="145"/>
    <n v="424"/>
    <n v="4.136947218259629E-2"/>
    <n v="0.12097004279600571"/>
    <n v="132"/>
    <n v="4.3024771838331158E-2"/>
    <n v="3505"/>
    <n v="3068"/>
    <n v="2848"/>
    <n v="38"/>
    <n v="42"/>
    <n v="51"/>
    <n v="89"/>
    <n v="113"/>
    <n v="0"/>
    <n v="0"/>
    <n v="4"/>
    <n v="0"/>
    <n v="3243"/>
    <n v="38"/>
    <n v="55"/>
    <n v="64"/>
    <n v="102"/>
    <n v="0.15664508171446193"/>
    <n v="0"/>
    <n v="0.23636363636363636"/>
    <n v="0.265625"/>
    <n v="0.12745098039215685"/>
    <n v="0.162339514978602"/>
    <n v="7.3957738435179901E-2"/>
    <n v="569"/>
  </r>
  <r>
    <x v="8"/>
    <s v="0031-01-000"/>
    <m/>
    <x v="3"/>
    <s v="Beltrami"/>
    <s v="Bemidji Public School District"/>
    <n v="322"/>
    <n v="212"/>
    <n v="8"/>
    <n v="3"/>
    <n v="9"/>
    <n v="383"/>
    <n v="186"/>
    <n v="7.3923952904844631E-2"/>
    <n v="3.5900405327156923E-2"/>
    <n v="194"/>
    <n v="4.0366208905534745E-2"/>
    <n v="5181"/>
    <n v="4806"/>
    <n v="3834"/>
    <n v="805"/>
    <n v="70"/>
    <n v="47"/>
    <n v="50"/>
    <n v="84"/>
    <n v="98"/>
    <n v="0"/>
    <n v="0"/>
    <n v="0"/>
    <n v="4072"/>
    <n v="919"/>
    <n v="78"/>
    <n v="50"/>
    <n v="59"/>
    <n v="7.9076620825147353E-2"/>
    <n v="0.23068552774755169"/>
    <n v="0.10256410256410256"/>
    <n v="0.06"/>
    <n v="0.15254237288135594"/>
    <n v="0.10982435823200155"/>
    <n v="0.21359598300502125"/>
    <n v="569"/>
  </r>
  <r>
    <x v="4"/>
    <s v="0277-01-000"/>
    <s v="yes"/>
    <x v="2"/>
    <s v="Hennepin"/>
    <s v="Westonka Public School District"/>
    <n v="520"/>
    <n v="0"/>
    <n v="0"/>
    <n v="10"/>
    <n v="23"/>
    <n v="18"/>
    <n v="550"/>
    <n v="7.100591715976331E-3"/>
    <n v="0.21696252465483234"/>
    <n v="298"/>
    <n v="0.13156732891832229"/>
    <n v="2535"/>
    <n v="2265"/>
    <n v="2109"/>
    <n v="5"/>
    <n v="53"/>
    <n v="40"/>
    <n v="58"/>
    <n v="255"/>
    <n v="0"/>
    <n v="10"/>
    <n v="7"/>
    <n v="8"/>
    <n v="2374"/>
    <n v="5"/>
    <n v="43"/>
    <n v="43"/>
    <n v="73"/>
    <n v="0.21903959561920808"/>
    <n v="0"/>
    <n v="0"/>
    <n v="0.23255813953488372"/>
    <n v="0.31506849315068491"/>
    <n v="0.22406311637080867"/>
    <n v="6.4617809298660359E-2"/>
    <n v="568"/>
  </r>
  <r>
    <x v="18"/>
    <s v="0272-01-000"/>
    <s v="yes"/>
    <x v="2"/>
    <s v="Hennepin"/>
    <s v="Eden Prairie Public School District"/>
    <n v="377"/>
    <n v="0"/>
    <n v="83"/>
    <n v="82"/>
    <n v="9"/>
    <n v="215"/>
    <n v="353"/>
    <n v="2.1907479111473404E-2"/>
    <n v="3.5969023843488893E-2"/>
    <n v="498"/>
    <n v="5.1108374384236453E-2"/>
    <n v="9814"/>
    <n v="9744"/>
    <n v="7082"/>
    <n v="38"/>
    <n v="1169"/>
    <n v="1047"/>
    <n v="408"/>
    <n v="269"/>
    <n v="0"/>
    <n v="99"/>
    <n v="32"/>
    <n v="53"/>
    <n v="7190"/>
    <n v="38"/>
    <n v="1153"/>
    <n v="1097"/>
    <n v="364"/>
    <n v="5.243393602225313E-2"/>
    <n v="0"/>
    <n v="7.1986123156981788E-2"/>
    <n v="7.4749316317228809E-2"/>
    <n v="2.4725274725274724E-2"/>
    <n v="5.78765029549623E-2"/>
    <n v="0.26945742735216421"/>
    <n v="568"/>
  </r>
  <r>
    <x v="9"/>
    <s v="0861-01-000"/>
    <m/>
    <x v="3"/>
    <s v="Winona"/>
    <s v="Winona Area Public School District"/>
    <n v="541"/>
    <n v="0"/>
    <n v="6"/>
    <n v="8"/>
    <n v="6"/>
    <n v="379"/>
    <n v="187"/>
    <n v="9.1303300409539864E-2"/>
    <n v="4.5049385690195135E-2"/>
    <n v="38"/>
    <n v="1.0488545404361027E-2"/>
    <n v="4151"/>
    <n v="3623"/>
    <n v="3169"/>
    <n v="25"/>
    <n v="173"/>
    <n v="165"/>
    <n v="91"/>
    <n v="33"/>
    <n v="0"/>
    <n v="0"/>
    <n v="0"/>
    <n v="0"/>
    <n v="3677"/>
    <n v="25"/>
    <n v="179"/>
    <n v="173"/>
    <n v="97"/>
    <n v="0.14713081316290455"/>
    <n v="0"/>
    <n v="3.3519553072625698E-2"/>
    <n v="4.6242774566473986E-2"/>
    <n v="6.1855670103092786E-2"/>
    <n v="0.136352686099735"/>
    <n v="0.11418935196338231"/>
    <n v="566"/>
  </r>
  <r>
    <x v="4"/>
    <s v="0194-01-000"/>
    <s v="yes"/>
    <x v="2"/>
    <s v="Dakota"/>
    <s v="Lakeville Public School District"/>
    <n v="465"/>
    <n v="0"/>
    <n v="33"/>
    <n v="28"/>
    <n v="12"/>
    <n v="142"/>
    <n v="423"/>
    <n v="1.2823986272916102E-2"/>
    <n v="3.8201029531292334E-2"/>
    <n v="411"/>
    <n v="3.7640809597948528E-2"/>
    <n v="11073"/>
    <n v="10919"/>
    <n v="9432"/>
    <n v="60"/>
    <n v="465"/>
    <n v="501"/>
    <n v="461"/>
    <n v="323"/>
    <n v="0"/>
    <n v="27"/>
    <n v="19"/>
    <n v="12"/>
    <n v="9574"/>
    <n v="60"/>
    <n v="471"/>
    <n v="510"/>
    <n v="461"/>
    <n v="4.8569041153123042E-2"/>
    <n v="0"/>
    <n v="7.0063694267515922E-2"/>
    <n v="5.4901960784313725E-2"/>
    <n v="2.6030368763557483E-2"/>
    <n v="5.1025015804208436E-2"/>
    <n v="0.13560852293246659"/>
    <n v="565"/>
  </r>
  <r>
    <x v="2"/>
    <s v="0181-01-000"/>
    <m/>
    <x v="3"/>
    <s v="Crow Wing"/>
    <s v="Brainerd Public School District"/>
    <n v="527"/>
    <n v="4"/>
    <n v="7"/>
    <n v="0"/>
    <n v="0"/>
    <n v="163"/>
    <n v="401"/>
    <n v="2.4005891016200296E-2"/>
    <n v="5.905743740795287E-2"/>
    <n v="374"/>
    <n v="5.6666666666666664E-2"/>
    <n v="6790"/>
    <n v="6600"/>
    <n v="6180"/>
    <n v="109"/>
    <n v="164"/>
    <n v="64"/>
    <n v="83"/>
    <n v="350"/>
    <n v="3"/>
    <n v="0"/>
    <n v="4"/>
    <n v="0"/>
    <n v="6357"/>
    <n v="110"/>
    <n v="171"/>
    <n v="60"/>
    <n v="83"/>
    <n v="8.2900739342457133E-2"/>
    <n v="3.6363636363636362E-2"/>
    <n v="4.0935672514619881E-2"/>
    <n v="0"/>
    <n v="0"/>
    <n v="8.3063328424153163E-2"/>
    <n v="6.2527650788969172E-2"/>
    <n v="564"/>
  </r>
  <r>
    <x v="12"/>
    <s v="0861-01-000"/>
    <m/>
    <x v="3"/>
    <s v="Winona"/>
    <s v="Winona Area Public School District"/>
    <n v="539"/>
    <n v="3"/>
    <n v="13"/>
    <n v="4"/>
    <n v="0"/>
    <n v="384"/>
    <n v="179"/>
    <n v="8.7871853546910753E-2"/>
    <n v="4.0961098398169339E-2"/>
    <n v="52"/>
    <n v="1.3474993521637731E-2"/>
    <n v="4370"/>
    <n v="3859"/>
    <n v="3458"/>
    <n v="19"/>
    <n v="110"/>
    <n v="187"/>
    <n v="85"/>
    <n v="46"/>
    <n v="0"/>
    <n v="0"/>
    <n v="0"/>
    <n v="0"/>
    <n v="3951"/>
    <n v="22"/>
    <n v="123"/>
    <n v="191"/>
    <n v="85"/>
    <n v="0.13642115920020248"/>
    <n v="0.13636363636363635"/>
    <n v="0.10569105691056911"/>
    <n v="2.0942408376963352E-2"/>
    <n v="0"/>
    <n v="0.1288329519450801"/>
    <n v="9.6294602012808789E-2"/>
    <n v="563"/>
  </r>
  <r>
    <x v="1"/>
    <s v="0194-01-000"/>
    <s v="yes"/>
    <x v="2"/>
    <s v="Dakota"/>
    <s v="Lakeville Public School District"/>
    <n v="408"/>
    <n v="3"/>
    <n v="58"/>
    <n v="37"/>
    <n v="28"/>
    <n v="101"/>
    <n v="462"/>
    <n v="9.371810336828431E-3"/>
    <n v="4.2869073025888466E-2"/>
    <n v="654"/>
    <n v="6.0176665439823335E-2"/>
    <n v="10777"/>
    <n v="10868"/>
    <n v="9096"/>
    <n v="55"/>
    <n v="503"/>
    <n v="611"/>
    <n v="603"/>
    <n v="508"/>
    <n v="3"/>
    <n v="45"/>
    <n v="43"/>
    <n v="28"/>
    <n v="8996"/>
    <n v="55"/>
    <n v="516"/>
    <n v="605"/>
    <n v="603"/>
    <n v="4.535349044019564E-2"/>
    <n v="5.4545454545454543E-2"/>
    <n v="0.1124031007751938"/>
    <n v="6.1157024793388429E-2"/>
    <n v="4.6434494195688222E-2"/>
    <n v="5.22408833627169E-2"/>
    <n v="0.16510440835266821"/>
    <n v="563"/>
  </r>
  <r>
    <x v="0"/>
    <s v="0277-01-000"/>
    <s v="yes"/>
    <x v="2"/>
    <s v="Hennepin"/>
    <s v="Westonka Public School District"/>
    <n v="500"/>
    <n v="0"/>
    <n v="4"/>
    <n v="20"/>
    <n v="20"/>
    <n v="12"/>
    <n v="549"/>
    <n v="4.7904191616766467E-3"/>
    <n v="0.21916167664670658"/>
    <n v="395"/>
    <n v="0.16887558785805901"/>
    <n v="2505"/>
    <n v="2339"/>
    <n v="2117"/>
    <n v="6"/>
    <n v="62"/>
    <n v="50"/>
    <n v="104"/>
    <n v="349"/>
    <n v="0"/>
    <n v="11"/>
    <n v="10"/>
    <n v="18"/>
    <n v="2268"/>
    <n v="6"/>
    <n v="55"/>
    <n v="60"/>
    <n v="106"/>
    <n v="0.22045855379188711"/>
    <n v="0"/>
    <n v="7.2727272727272724E-2"/>
    <n v="0.33333333333333331"/>
    <n v="0.18867924528301888"/>
    <n v="0.22395209580838321"/>
    <n v="9.0981963927855708E-2"/>
    <n v="561"/>
  </r>
  <r>
    <x v="1"/>
    <s v="0283-01-000"/>
    <s v="yes"/>
    <x v="2"/>
    <s v="Hennepin"/>
    <s v="St. Louis Park Public School Dist."/>
    <n v="370"/>
    <n v="0"/>
    <n v="88"/>
    <n v="24"/>
    <n v="40"/>
    <n v="130"/>
    <n v="431"/>
    <n v="2.8217929238115912E-2"/>
    <n v="9.3553288474061205E-2"/>
    <n v="681"/>
    <n v="0.14406600380791199"/>
    <n v="4607"/>
    <n v="4727"/>
    <n v="2754"/>
    <n v="55"/>
    <n v="1122"/>
    <n v="272"/>
    <n v="524"/>
    <n v="241"/>
    <n v="7"/>
    <n v="313"/>
    <n v="39"/>
    <n v="44"/>
    <n v="2883"/>
    <n v="48"/>
    <n v="897"/>
    <n v="257"/>
    <n v="520"/>
    <n v="0.12833853624696498"/>
    <n v="0"/>
    <n v="9.8104793756967665E-2"/>
    <n v="9.3385214007782102E-2"/>
    <n v="7.6923076923076927E-2"/>
    <n v="0.12177121771217711"/>
    <n v="0.37394136807817591"/>
    <n v="561"/>
  </r>
  <r>
    <x v="4"/>
    <s v="0181-01-000"/>
    <m/>
    <x v="3"/>
    <s v="Crow Wing"/>
    <s v="Brainerd Public School District"/>
    <n v="518"/>
    <n v="13"/>
    <n v="5"/>
    <n v="0"/>
    <n v="0"/>
    <n v="177"/>
    <n v="384"/>
    <n v="2.6335366760898676E-2"/>
    <n v="5.7134355006695434E-2"/>
    <n v="390"/>
    <n v="5.9541984732824425E-2"/>
    <n v="6721"/>
    <n v="6550"/>
    <n v="6187"/>
    <n v="116"/>
    <n v="124"/>
    <n v="62"/>
    <n v="61"/>
    <n v="366"/>
    <n v="3"/>
    <n v="0"/>
    <n v="3"/>
    <n v="0"/>
    <n v="6339"/>
    <n v="126"/>
    <n v="129"/>
    <n v="59"/>
    <n v="61"/>
    <n v="8.1716359047168327E-2"/>
    <n v="0.10317460317460317"/>
    <n v="3.875968992248062E-2"/>
    <n v="0"/>
    <n v="0"/>
    <n v="8.346972176759411E-2"/>
    <n v="5.5853440571939229E-2"/>
    <n v="561"/>
  </r>
  <r>
    <x v="12"/>
    <s v="0742-01-000"/>
    <m/>
    <x v="3"/>
    <s v="Stearns"/>
    <s v="St. Cloud Public School District"/>
    <n v="527"/>
    <n v="0"/>
    <n v="3"/>
    <n v="3"/>
    <n v="6"/>
    <n v="30"/>
    <n v="531"/>
    <n v="2.976190476190476E-3"/>
    <n v="5.2678571428571429E-2"/>
    <n v="180"/>
    <n v="1.8558614290133002E-2"/>
    <n v="10080"/>
    <n v="9699"/>
    <n v="8164"/>
    <n v="103"/>
    <n v="771"/>
    <n v="406"/>
    <n v="255"/>
    <n v="153"/>
    <n v="0"/>
    <n v="4"/>
    <n v="6"/>
    <n v="0"/>
    <n v="8538"/>
    <n v="103"/>
    <n v="770"/>
    <n v="403"/>
    <n v="261"/>
    <n v="6.1724057156242677E-2"/>
    <n v="0"/>
    <n v="3.8961038961038961E-3"/>
    <n v="7.4441687344913151E-3"/>
    <n v="2.2988505747126436E-2"/>
    <n v="5.5654761904761901E-2"/>
    <n v="0.15255583126550867"/>
    <n v="561"/>
  </r>
  <r>
    <x v="3"/>
    <s v="2142-01-000"/>
    <m/>
    <x v="3"/>
    <s v="Saint Louis"/>
    <s v="St. Louis County School District"/>
    <n v="449"/>
    <n v="90"/>
    <n v="4"/>
    <n v="0"/>
    <n v="0"/>
    <n v="57"/>
    <n v="503"/>
    <n v="2.4686011260285839E-2"/>
    <n v="0.21784322217410135"/>
    <n v="215"/>
    <n v="0.1094704684317719"/>
    <n v="2309"/>
    <n v="1964"/>
    <n v="1682"/>
    <n v="236"/>
    <n v="15"/>
    <n v="5"/>
    <n v="26"/>
    <n v="187"/>
    <n v="8"/>
    <n v="0"/>
    <n v="0"/>
    <n v="3"/>
    <n v="1944"/>
    <n v="318"/>
    <n v="19"/>
    <n v="5"/>
    <n v="23"/>
    <n v="0.2309670781893004"/>
    <n v="0.28301886792452829"/>
    <n v="0.21052631578947367"/>
    <n v="0"/>
    <n v="0"/>
    <n v="0.24252923343438718"/>
    <n v="0.15807708964919878"/>
    <n v="560"/>
  </r>
  <r>
    <x v="3"/>
    <s v="0110-01-000"/>
    <s v="yes"/>
    <x v="2"/>
    <s v="Carver"/>
    <s v="Waconia Public School District"/>
    <n v="485"/>
    <n v="0"/>
    <n v="16"/>
    <n v="20"/>
    <n v="19"/>
    <n v="141"/>
    <n v="419"/>
    <n v="3.5642062689585439E-2"/>
    <n v="0.10591506572295248"/>
    <n v="334"/>
    <n v="8.9544235924932977E-2"/>
    <n v="3956"/>
    <n v="3730"/>
    <n v="3455"/>
    <n v="11"/>
    <n v="69"/>
    <n v="67"/>
    <n v="128"/>
    <n v="300"/>
    <n v="4"/>
    <n v="8"/>
    <n v="0"/>
    <n v="10"/>
    <n v="3640"/>
    <n v="7"/>
    <n v="77"/>
    <n v="87"/>
    <n v="137"/>
    <n v="0.13324175824175824"/>
    <n v="0"/>
    <n v="0.20779220779220781"/>
    <n v="0.22988505747126436"/>
    <n v="0.13868613138686131"/>
    <n v="0.14155712841253792"/>
    <n v="7.8014184397163122E-2"/>
    <n v="560"/>
  </r>
  <r>
    <x v="3"/>
    <s v="0181-01-000"/>
    <m/>
    <x v="3"/>
    <s v="Crow Wing"/>
    <s v="Brainerd Public School District"/>
    <n v="519"/>
    <n v="12"/>
    <n v="0"/>
    <n v="3"/>
    <n v="3"/>
    <n v="166"/>
    <n v="393"/>
    <n v="2.4444117213959653E-2"/>
    <n v="5.7870711235458693E-2"/>
    <n v="380"/>
    <n v="5.7471264367816091E-2"/>
    <n v="6791"/>
    <n v="6612"/>
    <n v="6194"/>
    <n v="135"/>
    <n v="147"/>
    <n v="62"/>
    <n v="74"/>
    <n v="358"/>
    <n v="4"/>
    <n v="3"/>
    <n v="4"/>
    <n v="0"/>
    <n v="6355"/>
    <n v="143"/>
    <n v="144"/>
    <n v="61"/>
    <n v="77"/>
    <n v="8.1667977970102279E-2"/>
    <n v="8.3916083916083919E-2"/>
    <n v="0"/>
    <n v="4.9180327868852458E-2"/>
    <n v="3.896103896103896E-2"/>
    <n v="8.2314828449418342E-2"/>
    <n v="6.268436578171091E-2"/>
    <n v="559"/>
  </r>
  <r>
    <x v="1"/>
    <s v="0277-01-000"/>
    <s v="yes"/>
    <x v="2"/>
    <s v="Hennepin"/>
    <s v="Westonka Public School District"/>
    <n v="505"/>
    <n v="0"/>
    <n v="0"/>
    <n v="19"/>
    <n v="18"/>
    <n v="15"/>
    <n v="543"/>
    <n v="6.0606060606060606E-3"/>
    <n v="0.21939393939393939"/>
    <n v="377"/>
    <n v="0.16434176111595467"/>
    <n v="2475"/>
    <n v="2294"/>
    <n v="2084"/>
    <n v="8"/>
    <n v="54"/>
    <n v="49"/>
    <n v="99"/>
    <n v="322"/>
    <n v="0"/>
    <n v="8"/>
    <n v="11"/>
    <n v="18"/>
    <n v="2267"/>
    <n v="8"/>
    <n v="46"/>
    <n v="57"/>
    <n v="99"/>
    <n v="0.22276135862373181"/>
    <n v="0"/>
    <n v="0"/>
    <n v="0.33333333333333331"/>
    <n v="0.18181818181818182"/>
    <n v="0.22545454545454546"/>
    <n v="8.4779975777149783E-2"/>
    <n v="558"/>
  </r>
  <r>
    <x v="2"/>
    <s v="0138-01-000"/>
    <m/>
    <x v="3"/>
    <s v="Chisago"/>
    <s v="North Branch Public Schools"/>
    <n v="504"/>
    <n v="0"/>
    <n v="6"/>
    <n v="15"/>
    <n v="14"/>
    <n v="139"/>
    <n v="418"/>
    <n v="3.9522320159226611E-2"/>
    <n v="0.11885129371623543"/>
    <n v="118"/>
    <n v="3.8336582196231317E-2"/>
    <n v="3517"/>
    <n v="3078"/>
    <n v="2893"/>
    <n v="34"/>
    <n v="29"/>
    <n v="45"/>
    <n v="77"/>
    <n v="103"/>
    <n v="0"/>
    <n v="0"/>
    <n v="4"/>
    <n v="0"/>
    <n v="3294"/>
    <n v="34"/>
    <n v="35"/>
    <n v="56"/>
    <n v="91"/>
    <n v="0.15300546448087432"/>
    <n v="0"/>
    <n v="0.17142857142857143"/>
    <n v="0.26785714285714285"/>
    <n v="0.15384615384615385"/>
    <n v="0.15837361387546203"/>
    <n v="6.1538461538461542E-2"/>
    <n v="557"/>
  </r>
  <r>
    <x v="2"/>
    <s v="0110-01-000"/>
    <s v="yes"/>
    <x v="2"/>
    <s v="Carver"/>
    <s v="Waconia Public School District"/>
    <n v="479"/>
    <n v="0"/>
    <n v="11"/>
    <n v="23"/>
    <n v="21"/>
    <n v="138"/>
    <n v="419"/>
    <n v="3.4465534465534464E-2"/>
    <n v="0.10464535464535464"/>
    <n v="376"/>
    <n v="9.835207951870259E-2"/>
    <n v="4004"/>
    <n v="3823"/>
    <n v="3535"/>
    <n v="16"/>
    <n v="64"/>
    <n v="67"/>
    <n v="141"/>
    <n v="334"/>
    <n v="4"/>
    <n v="4"/>
    <n v="0"/>
    <n v="11"/>
    <n v="3680"/>
    <n v="12"/>
    <n v="71"/>
    <n v="90"/>
    <n v="151"/>
    <n v="0.13016304347826088"/>
    <n v="0"/>
    <n v="0.15492957746478872"/>
    <n v="0.25555555555555554"/>
    <n v="0.13907284768211919"/>
    <n v="0.13911088911088909"/>
    <n v="8.0919080919080913E-2"/>
    <n v="557"/>
  </r>
  <r>
    <x v="10"/>
    <s v="0270-01-000"/>
    <s v="yes"/>
    <x v="2"/>
    <s v="Hennepin"/>
    <s v="Hopkins Public School District"/>
    <n v="445"/>
    <n v="0"/>
    <n v="55"/>
    <n v="16"/>
    <n v="23"/>
    <n v="78"/>
    <n v="479"/>
    <n v="1.036544850498339E-2"/>
    <n v="6.3654485049833884E-2"/>
    <n v="1046"/>
    <n v="0.13052158722236087"/>
    <n v="7525"/>
    <n v="8014"/>
    <n v="5828"/>
    <n v="44"/>
    <n v="1321"/>
    <n v="376"/>
    <n v="445"/>
    <n v="584"/>
    <n v="0"/>
    <n v="351"/>
    <n v="38"/>
    <n v="38"/>
    <n v="5689"/>
    <n v="44"/>
    <n v="1025"/>
    <n v="354"/>
    <n v="430"/>
    <n v="7.8221128493584105E-2"/>
    <n v="0"/>
    <n v="5.3658536585365853E-2"/>
    <n v="4.519774011299435E-2"/>
    <n v="5.3488372093023255E-2"/>
    <n v="7.4019933554817272E-2"/>
    <n v="0.24569079819676479"/>
    <n v="557"/>
  </r>
  <r>
    <x v="16"/>
    <s v="0279-01-000"/>
    <s v="yes"/>
    <x v="2"/>
    <s v="Hennepin"/>
    <s v="Osseo Public School District"/>
    <n v="343"/>
    <n v="3"/>
    <n v="152"/>
    <n v="23"/>
    <n v="9"/>
    <n v="205"/>
    <n v="352"/>
    <n v="9.2122410461510807E-3"/>
    <n v="1.5818091942659415E-2"/>
    <n v="321"/>
    <n v="1.4579643003133943E-2"/>
    <n v="22253"/>
    <n v="22017"/>
    <n v="16575"/>
    <n v="177"/>
    <n v="2911"/>
    <n v="1893"/>
    <n v="461"/>
    <n v="220"/>
    <n v="0"/>
    <n v="72"/>
    <n v="3"/>
    <n v="0"/>
    <n v="16698"/>
    <n v="180"/>
    <n v="2991"/>
    <n v="1913"/>
    <n v="470"/>
    <n v="2.0541382201461254E-2"/>
    <n v="1.6666666666666666E-2"/>
    <n v="5.0819124038783019E-2"/>
    <n v="1.2023000522739153E-2"/>
    <n v="1.9148936170212766E-2"/>
    <n v="2.5030332988810494E-2"/>
    <n v="0.24959554197375516"/>
    <n v="557"/>
  </r>
  <r>
    <x v="9"/>
    <s v="0196-01-000"/>
    <s v="yes"/>
    <x v="2"/>
    <s v="Dakota"/>
    <s v="Rosemount-Apple Valley-Eagan"/>
    <n v="401"/>
    <n v="0"/>
    <n v="78"/>
    <n v="27"/>
    <n v="20"/>
    <n v="323"/>
    <n v="233"/>
    <n v="1.1500391654204942E-2"/>
    <n v="8.2959481592252363E-3"/>
    <n v="337"/>
    <n v="1.2093156780421287E-2"/>
    <n v="28086"/>
    <n v="27867"/>
    <n v="22239"/>
    <n v="141"/>
    <n v="2220"/>
    <n v="1914"/>
    <n v="1353"/>
    <n v="271"/>
    <n v="0"/>
    <n v="23"/>
    <n v="11"/>
    <n v="13"/>
    <n v="22369"/>
    <n v="141"/>
    <n v="2275"/>
    <n v="1930"/>
    <n v="1360"/>
    <n v="1.79265948410747E-2"/>
    <n v="0"/>
    <n v="3.4285714285714287E-2"/>
    <n v="1.3989637305699482E-2"/>
    <n v="1.4705882352941176E-2"/>
    <n v="1.979633981343018E-2"/>
    <n v="0.20324131789848621"/>
    <n v="556"/>
  </r>
  <r>
    <x v="4"/>
    <s v="0192-01-000"/>
    <s v="yes"/>
    <x v="2"/>
    <s v="Dakota"/>
    <s v="Farmington Public School District"/>
    <n v="432"/>
    <n v="4"/>
    <n v="40"/>
    <n v="33"/>
    <n v="16"/>
    <n v="97"/>
    <n v="456"/>
    <n v="1.3530478448877109E-2"/>
    <n v="6.3607197656576922E-2"/>
    <n v="163"/>
    <n v="2.4044844372326301E-2"/>
    <n v="7169"/>
    <n v="6779"/>
    <n v="5842"/>
    <n v="37"/>
    <n v="264"/>
    <n v="352"/>
    <n v="284"/>
    <n v="135"/>
    <n v="0"/>
    <n v="3"/>
    <n v="0"/>
    <n v="6"/>
    <n v="6139"/>
    <n v="41"/>
    <n v="301"/>
    <n v="385"/>
    <n v="294"/>
    <n v="7.0369767063039587E-2"/>
    <n v="9.7560975609756101E-2"/>
    <n v="0.13289036544850499"/>
    <n v="8.5714285714285715E-2"/>
    <n v="5.4421768707482991E-2"/>
    <n v="7.7137676105454037E-2"/>
    <n v="0.14259776536312849"/>
    <n v="553"/>
  </r>
  <r>
    <x v="5"/>
    <s v="0277-01-000"/>
    <s v="yes"/>
    <x v="2"/>
    <s v="Hennepin"/>
    <s v="Westonka Public School District"/>
    <n v="501"/>
    <n v="0"/>
    <n v="0"/>
    <n v="9"/>
    <n v="24"/>
    <n v="19"/>
    <n v="533"/>
    <n v="7.5456711675933284E-3"/>
    <n v="0.21167593328038126"/>
    <n v="272"/>
    <n v="0.12153708668453976"/>
    <n v="2518"/>
    <n v="2238"/>
    <n v="2101"/>
    <n v="3"/>
    <n v="45"/>
    <n v="41"/>
    <n v="48"/>
    <n v="231"/>
    <n v="0"/>
    <n v="7"/>
    <n v="6"/>
    <n v="9"/>
    <n v="2371"/>
    <n v="3"/>
    <n v="38"/>
    <n v="44"/>
    <n v="63"/>
    <n v="0.21130324757486293"/>
    <n v="0"/>
    <n v="0"/>
    <n v="0.20454545454545456"/>
    <n v="0.38095238095238093"/>
    <n v="0.21922160444797459"/>
    <n v="5.8753473600635174E-2"/>
    <n v="552"/>
  </r>
  <r>
    <x v="7"/>
    <s v="0199-01-000"/>
    <s v="yes"/>
    <x v="2"/>
    <s v="Dakota"/>
    <s v="Inver Grove Heights Schools"/>
    <n v="288"/>
    <n v="0"/>
    <n v="71"/>
    <n v="17"/>
    <n v="151"/>
    <n v="68"/>
    <n v="482"/>
    <n v="1.6163536962205849E-2"/>
    <n v="0.11457095317328263"/>
    <n v="168"/>
    <n v="4.3921568627450981E-2"/>
    <n v="4207"/>
    <n v="3825"/>
    <n v="2764"/>
    <n v="47"/>
    <n v="298"/>
    <n v="190"/>
    <n v="526"/>
    <n v="113"/>
    <n v="0"/>
    <n v="8"/>
    <n v="8"/>
    <n v="20"/>
    <n v="2939"/>
    <n v="47"/>
    <n v="361"/>
    <n v="199"/>
    <n v="657"/>
    <n v="9.7992514460700925E-2"/>
    <n v="0"/>
    <n v="0.19667590027700832"/>
    <n v="8.5427135678391955E-2"/>
    <n v="0.22983257229832571"/>
    <n v="0.13073449013548849"/>
    <n v="0.30073756840352128"/>
    <n v="550"/>
  </r>
  <r>
    <x v="5"/>
    <s v="0284-01-000"/>
    <s v="yes"/>
    <x v="2"/>
    <s v="Hennepin"/>
    <s v="Wayzata Public School District"/>
    <n v="415"/>
    <n v="5"/>
    <n v="45"/>
    <n v="38"/>
    <n v="11"/>
    <n v="97"/>
    <n v="453"/>
    <n v="9.6258807184677973E-3"/>
    <n v="4.4953855314081574E-2"/>
    <n v="1001"/>
    <n v="9.5079787234042548E-2"/>
    <n v="10077"/>
    <n v="10528"/>
    <n v="7915"/>
    <n v="36"/>
    <n v="890"/>
    <n v="1343"/>
    <n v="344"/>
    <n v="658"/>
    <n v="0"/>
    <n v="177"/>
    <n v="115"/>
    <n v="18"/>
    <n v="7672"/>
    <n v="41"/>
    <n v="758"/>
    <n v="1266"/>
    <n v="337"/>
    <n v="5.4092805005213768E-2"/>
    <n v="0.12195121951219512"/>
    <n v="5.9366754617414245E-2"/>
    <n v="3.0015797788309637E-2"/>
    <n v="3.2640949554896145E-2"/>
    <n v="5.457973603254937E-2"/>
    <n v="0.23843557673218185"/>
    <n v="550"/>
  </r>
  <r>
    <x v="7"/>
    <s v="0031-01-000"/>
    <m/>
    <x v="3"/>
    <s v="Beltrami"/>
    <s v="Bemidji Public School District"/>
    <n v="339"/>
    <n v="186"/>
    <n v="0"/>
    <n v="0"/>
    <n v="10"/>
    <n v="355"/>
    <n v="194"/>
    <n v="6.6955865711052429E-2"/>
    <n v="3.6589966050546964E-2"/>
    <n v="192"/>
    <n v="3.8827098078867542E-2"/>
    <n v="5302"/>
    <n v="4945"/>
    <n v="3831"/>
    <n v="902"/>
    <n v="88"/>
    <n v="51"/>
    <n v="73"/>
    <n v="82"/>
    <n v="93"/>
    <n v="0"/>
    <n v="0"/>
    <n v="4"/>
    <n v="4088"/>
    <n v="995"/>
    <n v="88"/>
    <n v="51"/>
    <n v="79"/>
    <n v="8.2925636007827791E-2"/>
    <n v="0.18693467336683417"/>
    <n v="0"/>
    <n v="0"/>
    <n v="0.12658227848101267"/>
    <n v="0.1035458317615994"/>
    <n v="0.22882475004716091"/>
    <n v="549"/>
  </r>
  <r>
    <x v="0"/>
    <s v="2905-01-000"/>
    <m/>
    <x v="3"/>
    <s v="Le Sueur"/>
    <s v="Tri-City United School District"/>
    <n v="485"/>
    <n v="5"/>
    <n v="6"/>
    <n v="8"/>
    <n v="33"/>
    <n v="13"/>
    <n v="534"/>
    <n v="5.4806070826306915E-3"/>
    <n v="0.2251264755480607"/>
    <n v="121"/>
    <n v="6.2178828365878729E-2"/>
    <n v="2372"/>
    <n v="1946"/>
    <n v="1586"/>
    <n v="10"/>
    <n v="33"/>
    <n v="9"/>
    <n v="308"/>
    <n v="116"/>
    <n v="0"/>
    <n v="0"/>
    <n v="0"/>
    <n v="0"/>
    <n v="1955"/>
    <n v="15"/>
    <n v="39"/>
    <n v="17"/>
    <n v="341"/>
    <n v="0.24808184143222506"/>
    <n v="0.33333333333333331"/>
    <n v="0.15384615384615385"/>
    <n v="0.47058823529411764"/>
    <n v="9.6774193548387094E-2"/>
    <n v="0.23060708263069138"/>
    <n v="0.17405999155048585"/>
    <n v="547"/>
  </r>
  <r>
    <x v="10"/>
    <s v="0280-01-000"/>
    <s v="yes"/>
    <x v="2"/>
    <s v="Hennepin"/>
    <s v="Richfield Public School District"/>
    <n v="241"/>
    <n v="0"/>
    <n v="88"/>
    <n v="31"/>
    <n v="164"/>
    <n v="246"/>
    <n v="300"/>
    <n v="5.5355535553555359E-2"/>
    <n v="6.7506750675067506E-2"/>
    <n v="295"/>
    <n v="7.0355354161698067E-2"/>
    <n v="4444"/>
    <n v="4193"/>
    <n v="1721"/>
    <n v="50"/>
    <n v="958"/>
    <n v="335"/>
    <n v="1129"/>
    <n v="61"/>
    <n v="0"/>
    <n v="163"/>
    <n v="7"/>
    <n v="55"/>
    <n v="1901"/>
    <n v="50"/>
    <n v="883"/>
    <n v="359"/>
    <n v="1238"/>
    <n v="0.126775381378222"/>
    <n v="0"/>
    <n v="9.9660249150622882E-2"/>
    <n v="8.6350974930362118E-2"/>
    <n v="0.13247172859450726"/>
    <n v="0.12286228622862286"/>
    <n v="0.57097720604829605"/>
    <n v="546"/>
  </r>
  <r>
    <x v="13"/>
    <s v="0742-01-000"/>
    <m/>
    <x v="3"/>
    <s v="Stearns"/>
    <s v="St. Cloud Public School District"/>
    <n v="527"/>
    <n v="0"/>
    <n v="0"/>
    <n v="4"/>
    <n v="0"/>
    <n v="29"/>
    <n v="517"/>
    <n v="2.8392402584687683E-3"/>
    <n v="5.0616800469943213E-2"/>
    <n v="164"/>
    <n v="1.6680227827502035E-2"/>
    <n v="10214"/>
    <n v="9832"/>
    <n v="8411"/>
    <n v="102"/>
    <n v="662"/>
    <n v="405"/>
    <n v="252"/>
    <n v="146"/>
    <n v="0"/>
    <n v="0"/>
    <n v="0"/>
    <n v="0"/>
    <n v="8792"/>
    <n v="102"/>
    <n v="662"/>
    <n v="409"/>
    <n v="252"/>
    <n v="5.9940855323020931E-2"/>
    <n v="0"/>
    <n v="0"/>
    <n v="9.7799511002444987E-3"/>
    <n v="0"/>
    <n v="5.345604072841198E-2"/>
    <n v="0.1394734266418714"/>
    <n v="546"/>
  </r>
  <r>
    <x v="10"/>
    <s v="0834-01-000"/>
    <s v="yes"/>
    <x v="2"/>
    <s v="Washington"/>
    <s v="Stillwater Area Public School Dist."/>
    <n v="495"/>
    <n v="0"/>
    <n v="9"/>
    <n v="18"/>
    <n v="9"/>
    <n v="500"/>
    <n v="45"/>
    <n v="5.4182921543129606E-2"/>
    <n v="4.8764629388816649E-3"/>
    <n v="41"/>
    <n v="4.6996790463090321E-3"/>
    <n v="9228"/>
    <n v="8724"/>
    <n v="8122"/>
    <n v="35"/>
    <n v="129"/>
    <n v="301"/>
    <n v="137"/>
    <n v="26"/>
    <n v="0"/>
    <n v="0"/>
    <n v="3"/>
    <n v="0"/>
    <n v="8591"/>
    <n v="35"/>
    <n v="138"/>
    <n v="316"/>
    <n v="146"/>
    <n v="5.7618437900128043E-2"/>
    <n v="0"/>
    <n v="6.5217391304347824E-2"/>
    <n v="5.6962025316455694E-2"/>
    <n v="6.1643835616438353E-2"/>
    <n v="5.9059384482011271E-2"/>
    <n v="6.8827227400823754E-2"/>
    <n v="545"/>
  </r>
  <r>
    <x v="2"/>
    <s v="0194-01-000"/>
    <s v="yes"/>
    <x v="2"/>
    <s v="Dakota"/>
    <s v="Lakeville Public School District"/>
    <n v="410"/>
    <n v="0"/>
    <n v="46"/>
    <n v="30"/>
    <n v="24"/>
    <n v="98"/>
    <n v="446"/>
    <n v="9.0297613563070124E-3"/>
    <n v="4.1094628213397218E-2"/>
    <n v="606"/>
    <n v="5.5519926706367385E-2"/>
    <n v="10853"/>
    <n v="10915"/>
    <n v="9239"/>
    <n v="53"/>
    <n v="488"/>
    <n v="589"/>
    <n v="546"/>
    <n v="486"/>
    <n v="0"/>
    <n v="38"/>
    <n v="31"/>
    <n v="19"/>
    <n v="9163"/>
    <n v="53"/>
    <n v="496"/>
    <n v="588"/>
    <n v="551"/>
    <n v="4.4745170795590962E-2"/>
    <n v="0"/>
    <n v="9.2741935483870969E-2"/>
    <n v="5.1020408163265307E-2"/>
    <n v="4.3557168784029036E-2"/>
    <n v="5.0124389569704234E-2"/>
    <n v="0.15556169938254538"/>
    <n v="544"/>
  </r>
  <r>
    <x v="7"/>
    <s v="2142-01-000"/>
    <m/>
    <x v="3"/>
    <s v="Saint Louis"/>
    <s v="St. Louis County School District"/>
    <n v="401"/>
    <n v="48"/>
    <n v="3"/>
    <n v="0"/>
    <n v="0"/>
    <n v="35"/>
    <n v="508"/>
    <n v="1.4221861032100772E-2"/>
    <n v="0.20642015440877692"/>
    <n v="100"/>
    <n v="4.9554013875123884E-2"/>
    <n v="2461"/>
    <n v="2018"/>
    <n v="1699"/>
    <n v="282"/>
    <n v="20"/>
    <n v="8"/>
    <n v="9"/>
    <n v="80"/>
    <n v="10"/>
    <n v="0"/>
    <n v="0"/>
    <n v="0"/>
    <n v="2020"/>
    <n v="320"/>
    <n v="23"/>
    <n v="8"/>
    <n v="9"/>
    <n v="0.19851485148514852"/>
    <n v="0.15"/>
    <n v="0.13043478260869565"/>
    <n v="0"/>
    <n v="0"/>
    <n v="0.22064201544087769"/>
    <n v="0.15126050420168066"/>
    <n v="543"/>
  </r>
  <r>
    <x v="9"/>
    <s v="0728-01-000"/>
    <m/>
    <x v="3"/>
    <s v="Sherburne"/>
    <s v="Elk River Public School District"/>
    <n v="483"/>
    <n v="3"/>
    <n v="16"/>
    <n v="13"/>
    <n v="3"/>
    <n v="382"/>
    <n v="157"/>
    <n v="2.9550553105902374E-2"/>
    <n v="1.2145122611588149E-2"/>
    <n v="50"/>
    <n v="4.0199388969287663E-3"/>
    <n v="12927"/>
    <n v="12438"/>
    <n v="11421"/>
    <n v="104"/>
    <n v="333"/>
    <n v="378"/>
    <n v="202"/>
    <n v="44"/>
    <n v="0"/>
    <n v="0"/>
    <n v="0"/>
    <n v="0"/>
    <n v="11860"/>
    <n v="107"/>
    <n v="349"/>
    <n v="391"/>
    <n v="205"/>
    <n v="4.072512647554806E-2"/>
    <n v="2.8037383177570093E-2"/>
    <n v="4.5845272206303724E-2"/>
    <n v="3.3248081841432228E-2"/>
    <n v="1.4634146341463415E-2"/>
    <n v="4.1695675717490527E-2"/>
    <n v="8.1474597273853783E-2"/>
    <n v="539"/>
  </r>
  <r>
    <x v="3"/>
    <s v="0152-01-000"/>
    <m/>
    <x v="3"/>
    <s v="Clay"/>
    <s v="Moorhead Public School District"/>
    <n v="493"/>
    <n v="3"/>
    <n v="11"/>
    <n v="4"/>
    <n v="17"/>
    <n v="16"/>
    <n v="522"/>
    <n v="2.5665704202759063E-3"/>
    <n v="8.3734359961501442E-2"/>
    <n v="133"/>
    <n v="2.2816949734088179E-2"/>
    <n v="6234"/>
    <n v="5829"/>
    <n v="4700"/>
    <n v="251"/>
    <n v="301"/>
    <n v="106"/>
    <n v="471"/>
    <n v="103"/>
    <n v="6"/>
    <n v="4"/>
    <n v="0"/>
    <n v="11"/>
    <n v="5090"/>
    <n v="248"/>
    <n v="308"/>
    <n v="110"/>
    <n v="477"/>
    <n v="9.6856581532416497E-2"/>
    <n v="1.2096774193548387E-2"/>
    <n v="3.5714285714285712E-2"/>
    <n v="3.6363636363636362E-2"/>
    <n v="3.5639412997903561E-2"/>
    <n v="8.6300930381777344E-2"/>
    <n v="0.18337879030964221"/>
    <n v="538"/>
  </r>
  <r>
    <x v="0"/>
    <s v="0194-01-000"/>
    <s v="yes"/>
    <x v="2"/>
    <s v="Dakota"/>
    <s v="Lakeville Public School District"/>
    <n v="390"/>
    <n v="4"/>
    <n v="54"/>
    <n v="40"/>
    <n v="23"/>
    <n v="49"/>
    <n v="487"/>
    <n v="4.5094791091478004E-3"/>
    <n v="4.4818700533775076E-2"/>
    <n v="663"/>
    <n v="6.0311107068134265E-2"/>
    <n v="10866"/>
    <n v="10993"/>
    <n v="9074"/>
    <n v="58"/>
    <n v="543"/>
    <n v="656"/>
    <n v="662"/>
    <n v="513"/>
    <n v="0"/>
    <n v="51"/>
    <n v="54"/>
    <n v="21"/>
    <n v="8951"/>
    <n v="62"/>
    <n v="546"/>
    <n v="642"/>
    <n v="664"/>
    <n v="4.3570550776449557E-2"/>
    <n v="6.4516129032258063E-2"/>
    <n v="9.8901098901098897E-2"/>
    <n v="6.2305295950155763E-2"/>
    <n v="3.463855421686747E-2"/>
    <n v="4.9328179642922874E-2"/>
    <n v="0.17616198803497468"/>
    <n v="536"/>
  </r>
  <r>
    <x v="18"/>
    <s v="0194-01-000"/>
    <s v="yes"/>
    <x v="2"/>
    <s v="Dakota"/>
    <s v="Lakeville Public School District"/>
    <n v="439"/>
    <n v="3"/>
    <n v="38"/>
    <n v="14"/>
    <n v="12"/>
    <n v="160"/>
    <n v="376"/>
    <n v="1.3967699694456569E-2"/>
    <n v="3.2824094281972936E-2"/>
    <n v="301"/>
    <n v="2.6827094474153299E-2"/>
    <n v="11455"/>
    <n v="11220"/>
    <n v="9816"/>
    <n v="63"/>
    <n v="422"/>
    <n v="483"/>
    <n v="436"/>
    <n v="232"/>
    <n v="0"/>
    <n v="19"/>
    <n v="19"/>
    <n v="5"/>
    <n v="10023"/>
    <n v="66"/>
    <n v="441"/>
    <n v="478"/>
    <n v="443"/>
    <n v="4.379926169809438E-2"/>
    <n v="4.5454545454545456E-2"/>
    <n v="8.6167800453514742E-2"/>
    <n v="2.9288702928870293E-2"/>
    <n v="2.7088036117381489E-2"/>
    <n v="4.6791793976429505E-2"/>
    <n v="0.12470526591564056"/>
    <n v="536"/>
  </r>
  <r>
    <x v="10"/>
    <s v="0031-01-000"/>
    <m/>
    <x v="3"/>
    <s v="Beltrami"/>
    <s v="Bemidji Public School District"/>
    <n v="319"/>
    <n v="192"/>
    <n v="4"/>
    <n v="0"/>
    <n v="12"/>
    <n v="361"/>
    <n v="174"/>
    <n v="6.8775004762811967E-2"/>
    <n v="3.3149171270718231E-2"/>
    <n v="133"/>
    <n v="2.7439653393851866E-2"/>
    <n v="5249"/>
    <n v="4847"/>
    <n v="3866"/>
    <n v="804"/>
    <n v="64"/>
    <n v="56"/>
    <n v="57"/>
    <n v="63"/>
    <n v="61"/>
    <n v="0"/>
    <n v="0"/>
    <n v="3"/>
    <n v="4122"/>
    <n v="935"/>
    <n v="68"/>
    <n v="56"/>
    <n v="66"/>
    <n v="7.7389616690926741E-2"/>
    <n v="0.20534759358288771"/>
    <n v="5.8823529411764705E-2"/>
    <n v="0"/>
    <n v="0.18181818181818182"/>
    <n v="0.1019241760335302"/>
    <n v="0.21440823327615779"/>
    <n v="535"/>
  </r>
  <r>
    <x v="2"/>
    <s v="2905-01-000"/>
    <m/>
    <x v="3"/>
    <s v="Le Sueur"/>
    <s v="Tri-City United School District"/>
    <n v="495"/>
    <n v="0"/>
    <n v="0"/>
    <n v="7"/>
    <n v="11"/>
    <n v="19"/>
    <n v="515"/>
    <n v="8.1685296646603605E-3"/>
    <n v="0.22141014617368873"/>
    <n v="132"/>
    <n v="6.8607068607068611E-2"/>
    <n v="2326"/>
    <n v="1924"/>
    <n v="1586"/>
    <n v="9"/>
    <n v="23"/>
    <n v="12"/>
    <n v="294"/>
    <n v="119"/>
    <n v="0"/>
    <n v="0"/>
    <n v="0"/>
    <n v="4"/>
    <n v="1962"/>
    <n v="9"/>
    <n v="23"/>
    <n v="19"/>
    <n v="301"/>
    <n v="0.25229357798165136"/>
    <n v="0"/>
    <n v="0"/>
    <n v="0.36842105263157893"/>
    <n v="3.6544850498338874E-2"/>
    <n v="0.22957867583834909"/>
    <n v="0.15211754537597233"/>
    <n v="534"/>
  </r>
  <r>
    <x v="13"/>
    <s v="0031-01-000"/>
    <m/>
    <x v="3"/>
    <s v="Beltrami"/>
    <s v="Bemidji Public School District"/>
    <n v="355"/>
    <n v="159"/>
    <n v="6"/>
    <n v="0"/>
    <n v="5"/>
    <n v="337"/>
    <n v="197"/>
    <n v="6.2721012469756185E-2"/>
    <n v="3.6664805509026614E-2"/>
    <n v="62"/>
    <n v="1.2650479493980821E-2"/>
    <n v="5373"/>
    <n v="4901"/>
    <n v="3959"/>
    <n v="789"/>
    <n v="61"/>
    <n v="45"/>
    <n v="47"/>
    <n v="30"/>
    <n v="25"/>
    <n v="0"/>
    <n v="0"/>
    <n v="0"/>
    <n v="4284"/>
    <n v="923"/>
    <n v="67"/>
    <n v="45"/>
    <n v="52"/>
    <n v="8.2866479925303452E-2"/>
    <n v="0.1722643553629469"/>
    <n v="8.9552238805970144E-2"/>
    <n v="0"/>
    <n v="9.6153846153846159E-2"/>
    <n v="9.9385817978782792E-2"/>
    <n v="0.20238316886985663"/>
    <n v="534"/>
  </r>
  <r>
    <x v="2"/>
    <s v="0727-01-000"/>
    <m/>
    <x v="3"/>
    <s v="Sherburne"/>
    <s v="Big Lake Public School District"/>
    <n v="490"/>
    <n v="0"/>
    <n v="0"/>
    <n v="0"/>
    <n v="10"/>
    <n v="127"/>
    <n v="403"/>
    <n v="3.403001071811361E-2"/>
    <n v="0.10798499464094319"/>
    <n v="53"/>
    <n v="1.6282642089093701E-2"/>
    <n v="3732"/>
    <n v="3255"/>
    <n v="2917"/>
    <n v="28"/>
    <n v="114"/>
    <n v="58"/>
    <n v="138"/>
    <n v="48"/>
    <n v="0"/>
    <n v="0"/>
    <n v="0"/>
    <n v="0"/>
    <n v="3359"/>
    <n v="28"/>
    <n v="114"/>
    <n v="58"/>
    <n v="148"/>
    <n v="0.14587674903245013"/>
    <n v="0"/>
    <n v="0"/>
    <n v="0"/>
    <n v="6.7567567567567571E-2"/>
    <n v="0.14201500535905681"/>
    <n v="9.3876449959536007E-2"/>
    <n v="530"/>
  </r>
  <r>
    <x v="8"/>
    <s v="0624-01-000"/>
    <s v="yes"/>
    <x v="2"/>
    <s v="Ramsey"/>
    <s v="White Bear Lake School District"/>
    <n v="425"/>
    <n v="0"/>
    <n v="21"/>
    <n v="35"/>
    <n v="21"/>
    <n v="135"/>
    <n v="395"/>
    <n v="1.5297450424929179E-2"/>
    <n v="4.4759206798866857E-2"/>
    <n v="76"/>
    <n v="9.07896308684745E-3"/>
    <n v="8825"/>
    <n v="8371"/>
    <n v="6999"/>
    <n v="49"/>
    <n v="354"/>
    <n v="655"/>
    <n v="314"/>
    <n v="55"/>
    <n v="0"/>
    <n v="0"/>
    <n v="3"/>
    <n v="0"/>
    <n v="7369"/>
    <n v="49"/>
    <n v="375"/>
    <n v="687"/>
    <n v="335"/>
    <n v="5.7674039896865245E-2"/>
    <n v="0"/>
    <n v="5.6000000000000001E-2"/>
    <n v="5.0946142649199416E-2"/>
    <n v="6.2686567164179099E-2"/>
    <n v="6.0056657223796037E-2"/>
    <n v="0.16403857061826432"/>
    <n v="530"/>
  </r>
  <r>
    <x v="4"/>
    <s v="0110-01-000"/>
    <s v="yes"/>
    <x v="2"/>
    <s v="Carver"/>
    <s v="Waconia Public School District"/>
    <n v="474"/>
    <n v="0"/>
    <n v="18"/>
    <n v="14"/>
    <n v="13"/>
    <n v="126"/>
    <n v="403"/>
    <n v="3.2507739938080496E-2"/>
    <n v="0.10397316821465429"/>
    <n v="257"/>
    <n v="7.1309655937846841E-2"/>
    <n v="3876"/>
    <n v="3604"/>
    <n v="3380"/>
    <n v="11"/>
    <n v="53"/>
    <n v="55"/>
    <n v="105"/>
    <n v="230"/>
    <n v="4"/>
    <n v="4"/>
    <n v="0"/>
    <n v="6"/>
    <n v="3624"/>
    <n v="7"/>
    <n v="67"/>
    <n v="69"/>
    <n v="112"/>
    <n v="0.13079470198675497"/>
    <n v="0"/>
    <n v="0.26865671641791045"/>
    <n v="0.20289855072463769"/>
    <n v="0.11607142857142858"/>
    <n v="0.13648090815273478"/>
    <n v="6.5738592420726993E-2"/>
    <n v="529"/>
  </r>
  <r>
    <x v="8"/>
    <s v="0013-01-000"/>
    <s v="yes"/>
    <x v="2"/>
    <s v="Anoka"/>
    <s v="Columbia Heights Public School Dist"/>
    <n v="294"/>
    <n v="3"/>
    <n v="161"/>
    <n v="13"/>
    <n v="30"/>
    <n v="169"/>
    <n v="359"/>
    <n v="5.7936235858758997E-2"/>
    <n v="0.12307164895440521"/>
    <n v="502"/>
    <n v="0.1736423382912487"/>
    <n v="2917"/>
    <n v="2891"/>
    <n v="1029"/>
    <n v="94"/>
    <n v="938"/>
    <n v="137"/>
    <n v="693"/>
    <n v="120"/>
    <n v="7"/>
    <n v="217"/>
    <n v="5"/>
    <n v="121"/>
    <n v="1203"/>
    <n v="90"/>
    <n v="882"/>
    <n v="145"/>
    <n v="602"/>
    <n v="0.24438902743142144"/>
    <n v="3.3333333333333333E-2"/>
    <n v="0.18253968253968253"/>
    <n v="8.9655172413793102E-2"/>
    <n v="4.9833887043189369E-2"/>
    <n v="0.18100788481316421"/>
    <n v="0.5882956878850103"/>
    <n v="528"/>
  </r>
  <r>
    <x v="12"/>
    <s v="0031-01-000"/>
    <m/>
    <x v="3"/>
    <s v="Beltrami"/>
    <s v="Bemidji Public School District"/>
    <n v="348"/>
    <n v="155"/>
    <n v="7"/>
    <n v="0"/>
    <n v="9"/>
    <n v="347"/>
    <n v="181"/>
    <n v="6.4462195801597622E-2"/>
    <n v="3.3624373026193574E-2"/>
    <n v="66"/>
    <n v="1.3411908148750254E-2"/>
    <n v="5383"/>
    <n v="4921"/>
    <n v="4001"/>
    <n v="765"/>
    <n v="51"/>
    <n v="50"/>
    <n v="54"/>
    <n v="45"/>
    <n v="13"/>
    <n v="0"/>
    <n v="0"/>
    <n v="0"/>
    <n v="4304"/>
    <n v="907"/>
    <n v="58"/>
    <n v="50"/>
    <n v="63"/>
    <n v="8.0855018587360591E-2"/>
    <n v="0.17089305402425578"/>
    <n v="0.1206896551724138"/>
    <n v="0"/>
    <n v="0.14285714285714285"/>
    <n v="9.8086568827791196E-2"/>
    <n v="0.20029728725380899"/>
    <n v="528"/>
  </r>
  <r>
    <x v="4"/>
    <s v="2142-01-000"/>
    <m/>
    <x v="3"/>
    <s v="Saint Louis"/>
    <s v="St. Louis County School District"/>
    <n v="430"/>
    <n v="78"/>
    <n v="4"/>
    <n v="0"/>
    <n v="0"/>
    <n v="25"/>
    <n v="502"/>
    <n v="1.1076650420912717E-2"/>
    <n v="0.22241914045192734"/>
    <n v="193"/>
    <n v="0.10036401456058243"/>
    <n v="2257"/>
    <n v="1923"/>
    <n v="1634"/>
    <n v="249"/>
    <n v="20"/>
    <n v="7"/>
    <n v="13"/>
    <n v="164"/>
    <n v="8"/>
    <n v="0"/>
    <n v="0"/>
    <n v="4"/>
    <n v="1900"/>
    <n v="319"/>
    <n v="24"/>
    <n v="7"/>
    <n v="9"/>
    <n v="0.22631578947368422"/>
    <n v="0.2445141065830721"/>
    <n v="0.16666666666666666"/>
    <n v="0"/>
    <n v="0"/>
    <n v="0.23349579087284006"/>
    <n v="0.15891987605135016"/>
    <n v="527"/>
  </r>
  <r>
    <x v="5"/>
    <s v="0877-01-000"/>
    <m/>
    <x v="3"/>
    <s v="Wright"/>
    <s v="Buffalo-Hanover-Montrose Public Sch"/>
    <n v="487"/>
    <n v="0"/>
    <n v="0"/>
    <n v="0"/>
    <n v="3"/>
    <n v="23"/>
    <n v="504"/>
    <n v="3.8136295805007462E-3"/>
    <n v="8.3568230807494606E-2"/>
    <n v="350"/>
    <n v="5.9788179022890332E-2"/>
    <n v="6031"/>
    <n v="5854"/>
    <n v="5445"/>
    <n v="37"/>
    <n v="107"/>
    <n v="93"/>
    <n v="172"/>
    <n v="312"/>
    <n v="0"/>
    <n v="4"/>
    <n v="4"/>
    <n v="0"/>
    <n v="5620"/>
    <n v="37"/>
    <n v="103"/>
    <n v="89"/>
    <n v="175"/>
    <n v="8.665480427046264E-2"/>
    <n v="0"/>
    <n v="0"/>
    <n v="0"/>
    <n v="1.7142857142857144E-2"/>
    <n v="8.738186038799535E-2"/>
    <n v="6.7065073041168655E-2"/>
    <n v="527"/>
  </r>
  <r>
    <x v="11"/>
    <s v="0031-01-000"/>
    <m/>
    <x v="3"/>
    <s v="Beltrami"/>
    <s v="Bemidji Public School District"/>
    <n v="318"/>
    <n v="185"/>
    <n v="9"/>
    <n v="0"/>
    <n v="5"/>
    <n v="334"/>
    <n v="192"/>
    <n v="6.3546423135464228E-2"/>
    <n v="3.6529680365296802E-2"/>
    <n v="108"/>
    <n v="2.2323274080198428E-2"/>
    <n v="5256"/>
    <n v="4838"/>
    <n v="3920"/>
    <n v="765"/>
    <n v="51"/>
    <n v="49"/>
    <n v="53"/>
    <n v="52"/>
    <n v="45"/>
    <n v="0"/>
    <n v="0"/>
    <n v="0"/>
    <n v="4186"/>
    <n v="905"/>
    <n v="60"/>
    <n v="49"/>
    <n v="58"/>
    <n v="7.5967510750119441E-2"/>
    <n v="0.20441988950276244"/>
    <n v="0.15"/>
    <n v="0"/>
    <n v="8.6206896551724144E-2"/>
    <n v="0.10007610350076103"/>
    <n v="0.20387980220616203"/>
    <n v="526"/>
  </r>
  <r>
    <x v="3"/>
    <s v="0283-01-000"/>
    <s v="yes"/>
    <x v="2"/>
    <s v="Hennepin"/>
    <s v="St. Louis Park Public School Dist."/>
    <n v="357"/>
    <n v="0"/>
    <n v="82"/>
    <n v="18"/>
    <n v="29"/>
    <n v="125"/>
    <n v="400"/>
    <n v="2.7514858023332599E-2"/>
    <n v="8.8047545674664315E-2"/>
    <n v="663"/>
    <n v="0.14163640247810297"/>
    <n v="4543"/>
    <n v="4681"/>
    <n v="2792"/>
    <n v="53"/>
    <n v="1086"/>
    <n v="293"/>
    <n v="457"/>
    <n v="253"/>
    <n v="4"/>
    <n v="277"/>
    <n v="33"/>
    <n v="48"/>
    <n v="2896"/>
    <n v="49"/>
    <n v="891"/>
    <n v="278"/>
    <n v="438"/>
    <n v="0.12327348066298342"/>
    <n v="0"/>
    <n v="9.2031425364758696E-2"/>
    <n v="6.4748201438848921E-2"/>
    <n v="6.6210045662100453E-2"/>
    <n v="0.11556240369799692"/>
    <n v="0.36379613356766255"/>
    <n v="525"/>
  </r>
  <r>
    <x v="5"/>
    <s v="0191-01-000"/>
    <s v="yes"/>
    <x v="2"/>
    <s v="Dakota"/>
    <s v="Burnsville Public School District"/>
    <n v="938"/>
    <n v="12"/>
    <n v="216"/>
    <n v="85"/>
    <n v="76"/>
    <n v="236"/>
    <n v="1127"/>
    <n v="2.2220129931268241E-2"/>
    <n v="0.10611053573109877"/>
    <n v="514"/>
    <n v="5.2599263200982398E-2"/>
    <n v="10621"/>
    <n v="9772"/>
    <n v="5682"/>
    <n v="100"/>
    <n v="1827"/>
    <n v="916"/>
    <n v="1247"/>
    <n v="306"/>
    <n v="3"/>
    <n v="84"/>
    <n v="55"/>
    <n v="33"/>
    <n v="6314"/>
    <n v="109"/>
    <n v="1959"/>
    <n v="946"/>
    <n v="1290"/>
    <n v="0.14855875831485588"/>
    <n v="0.11009174311926606"/>
    <n v="0.11026033690658499"/>
    <n v="8.9852008456659624E-2"/>
    <n v="5.8914728682170542E-2"/>
    <n v="0.12833066566236701"/>
    <n v="0.40534940666792241"/>
    <n v="1363"/>
  </r>
  <r>
    <x v="9"/>
    <s v="0833-01-000"/>
    <s v="yes"/>
    <x v="2"/>
    <s v="Washington"/>
    <s v="South Washington County School Dist"/>
    <n v="368"/>
    <n v="0"/>
    <n v="49"/>
    <n v="68"/>
    <n v="18"/>
    <n v="356"/>
    <n v="166"/>
    <n v="2.0736253494874183E-2"/>
    <n v="9.6691519105312207E-3"/>
    <n v="8"/>
    <n v="4.8036507745886876E-4"/>
    <n v="17168"/>
    <n v="16654"/>
    <n v="13033"/>
    <n v="100"/>
    <n v="1191"/>
    <n v="1487"/>
    <n v="843"/>
    <n v="3"/>
    <n v="0"/>
    <n v="0"/>
    <n v="0"/>
    <n v="0"/>
    <n v="13398"/>
    <n v="100"/>
    <n v="1240"/>
    <n v="1555"/>
    <n v="861"/>
    <n v="2.7466786087475742E-2"/>
    <n v="0"/>
    <n v="3.9516129032258061E-2"/>
    <n v="4.3729903536977491E-2"/>
    <n v="2.0905923344947737E-2"/>
    <n v="3.0405405405405404E-2"/>
    <n v="0.21895767750961875"/>
    <n v="522"/>
  </r>
  <r>
    <x v="9"/>
    <s v="0112-01-000"/>
    <s v="yes"/>
    <x v="2"/>
    <s v="Carver"/>
    <s v="Eastern Carver County Public School"/>
    <n v="450"/>
    <n v="0"/>
    <n v="21"/>
    <n v="38"/>
    <n v="6"/>
    <n v="156"/>
    <n v="364"/>
    <n v="1.6881289903690078E-2"/>
    <n v="3.9389676441943515E-2"/>
    <n v="120"/>
    <n v="1.3573125212080081E-2"/>
    <n v="9241"/>
    <n v="8841"/>
    <n v="7590"/>
    <n v="29"/>
    <n v="227"/>
    <n v="365"/>
    <n v="630"/>
    <n v="97"/>
    <n v="0"/>
    <n v="0"/>
    <n v="3"/>
    <n v="0"/>
    <n v="7943"/>
    <n v="29"/>
    <n v="248"/>
    <n v="400"/>
    <n v="636"/>
    <n v="5.6653657308321795E-2"/>
    <n v="0"/>
    <n v="8.4677419354838704E-2"/>
    <n v="9.5000000000000001E-2"/>
    <n v="9.433962264150943E-3"/>
    <n v="5.6270966345633597E-2"/>
    <n v="0.14185393258426968"/>
    <n v="520"/>
  </r>
  <r>
    <x v="18"/>
    <s v="0284-01-000"/>
    <s v="yes"/>
    <x v="2"/>
    <s v="Hennepin"/>
    <s v="Wayzata Public School District"/>
    <n v="413"/>
    <n v="4"/>
    <n v="40"/>
    <n v="26"/>
    <n v="7"/>
    <n v="110"/>
    <n v="410"/>
    <n v="1.109318273497378E-2"/>
    <n v="4.1347317466720448E-2"/>
    <n v="1068"/>
    <n v="0.10206422018348624"/>
    <n v="9916"/>
    <n v="10464"/>
    <n v="8006"/>
    <n v="39"/>
    <n v="873"/>
    <n v="1241"/>
    <n v="305"/>
    <n v="695"/>
    <n v="0"/>
    <n v="192"/>
    <n v="123"/>
    <n v="24"/>
    <n v="7724"/>
    <n v="43"/>
    <n v="721"/>
    <n v="1144"/>
    <n v="288"/>
    <n v="5.3469704816157433E-2"/>
    <n v="9.3023255813953487E-2"/>
    <n v="5.5478502080443831E-2"/>
    <n v="2.2727272727272728E-2"/>
    <n v="2.4305555555555556E-2"/>
    <n v="5.2440500201694232E-2"/>
    <n v="0.22137096774193549"/>
    <n v="520"/>
  </r>
  <r>
    <x v="5"/>
    <s v="2142-01-000"/>
    <m/>
    <x v="3"/>
    <s v="Saint Louis"/>
    <s v="St. Louis County School District"/>
    <n v="441"/>
    <n v="65"/>
    <n v="4"/>
    <n v="0"/>
    <n v="0"/>
    <n v="26"/>
    <n v="493"/>
    <n v="1.1438627364716234E-2"/>
    <n v="0.21689397272327321"/>
    <n v="126"/>
    <n v="6.702127659574468E-2"/>
    <n v="2273"/>
    <n v="1880"/>
    <n v="1595"/>
    <n v="239"/>
    <n v="22"/>
    <n v="7"/>
    <n v="17"/>
    <n v="101"/>
    <n v="7"/>
    <n v="0"/>
    <n v="0"/>
    <n v="0"/>
    <n v="1935"/>
    <n v="297"/>
    <n v="26"/>
    <n v="7"/>
    <n v="17"/>
    <n v="0.22790697674418606"/>
    <n v="0.21885521885521886"/>
    <n v="0.15384615384615385"/>
    <n v="0"/>
    <n v="0"/>
    <n v="0.22833260008798945"/>
    <n v="0.15205959684487291"/>
    <n v="519"/>
  </r>
  <r>
    <x v="0"/>
    <s v="0047-01-000"/>
    <m/>
    <x v="3"/>
    <s v="Benton"/>
    <s v="Sauk Rapids-Rice Public Schools"/>
    <n v="482"/>
    <n v="3"/>
    <n v="10"/>
    <n v="5"/>
    <n v="3"/>
    <n v="57"/>
    <n v="462"/>
    <n v="1.3491124260355029E-2"/>
    <n v="0.1093491124260355"/>
    <n v="807"/>
    <n v="0.1788167516064702"/>
    <n v="4225"/>
    <n v="4513"/>
    <n v="3984"/>
    <n v="51"/>
    <n v="227"/>
    <n v="105"/>
    <n v="146"/>
    <n v="657"/>
    <n v="14"/>
    <n v="68"/>
    <n v="14"/>
    <n v="29"/>
    <n v="3809"/>
    <n v="40"/>
    <n v="169"/>
    <n v="96"/>
    <n v="120"/>
    <n v="0.12654239957994223"/>
    <n v="7.4999999999999997E-2"/>
    <n v="5.9171597633136092E-2"/>
    <n v="5.2083333333333336E-2"/>
    <n v="2.5000000000000001E-2"/>
    <n v="0.12284023668639052"/>
    <n v="0.10037789324515824"/>
    <n v="519"/>
  </r>
  <r>
    <x v="8"/>
    <s v="0197-01-000"/>
    <s v="yes"/>
    <x v="2"/>
    <s v="Dakota"/>
    <s v="West St. Paul-Mendota Hts.-Eagan"/>
    <n v="345"/>
    <n v="0"/>
    <n v="60"/>
    <n v="47"/>
    <n v="54"/>
    <n v="173"/>
    <n v="346"/>
    <n v="3.8181416905760317E-2"/>
    <n v="7.6362833811520633E-2"/>
    <n v="453"/>
    <n v="0.10145576707726764"/>
    <n v="4531"/>
    <n v="4465"/>
    <n v="2811"/>
    <n v="51"/>
    <n v="471"/>
    <n v="233"/>
    <n v="899"/>
    <n v="241"/>
    <n v="0"/>
    <n v="49"/>
    <n v="11"/>
    <n v="127"/>
    <n v="2915"/>
    <n v="51"/>
    <n v="482"/>
    <n v="269"/>
    <n v="826"/>
    <n v="0.1183533447684391"/>
    <n v="0"/>
    <n v="0.12448132780082988"/>
    <n v="0.17472118959107807"/>
    <n v="6.5375302663438259E-2"/>
    <n v="0.11454425071728094"/>
    <n v="0.3583535108958838"/>
    <n v="519"/>
  </r>
  <r>
    <x v="3"/>
    <s v="2905-01-000"/>
    <m/>
    <x v="3"/>
    <s v="Le Sueur"/>
    <s v="Tri-City United School District"/>
    <n v="466"/>
    <n v="0"/>
    <n v="0"/>
    <n v="7"/>
    <n v="18"/>
    <n v="21"/>
    <n v="497"/>
    <n v="9.2920353982300884E-3"/>
    <n v="0.21991150442477875"/>
    <n v="129"/>
    <n v="6.8947087119187594E-2"/>
    <n v="2260"/>
    <n v="1871"/>
    <n v="1545"/>
    <n v="8"/>
    <n v="22"/>
    <n v="8"/>
    <n v="288"/>
    <n v="116"/>
    <n v="0"/>
    <n v="0"/>
    <n v="0"/>
    <n v="8"/>
    <n v="1895"/>
    <n v="8"/>
    <n v="22"/>
    <n v="15"/>
    <n v="298"/>
    <n v="0.24591029023746702"/>
    <n v="0"/>
    <n v="0"/>
    <n v="0.46666666666666667"/>
    <n v="6.0402684563758392E-2"/>
    <n v="0.22920353982300884"/>
    <n v="0.15326184092940126"/>
    <n v="518"/>
  </r>
  <r>
    <x v="3"/>
    <s v="0727-01-000"/>
    <m/>
    <x v="3"/>
    <s v="Sherburne"/>
    <s v="Big Lake Public School District"/>
    <n v="480"/>
    <n v="0"/>
    <n v="0"/>
    <n v="0"/>
    <n v="13"/>
    <n v="121"/>
    <n v="397"/>
    <n v="3.2518140284869657E-2"/>
    <n v="0.10669174952969632"/>
    <n v="61"/>
    <n v="1.8688725490196078E-2"/>
    <n v="3721"/>
    <n v="3264"/>
    <n v="2942"/>
    <n v="25"/>
    <n v="106"/>
    <n v="57"/>
    <n v="134"/>
    <n v="47"/>
    <n v="0"/>
    <n v="0"/>
    <n v="0"/>
    <n v="3"/>
    <n v="3375"/>
    <n v="25"/>
    <n v="106"/>
    <n v="57"/>
    <n v="144"/>
    <n v="0.14222222222222222"/>
    <n v="0"/>
    <n v="0"/>
    <n v="0"/>
    <n v="9.0277777777777776E-2"/>
    <n v="0.13920988981456597"/>
    <n v="8.9560291340706769E-2"/>
    <n v="518"/>
  </r>
  <r>
    <x v="9"/>
    <s v="0622-01-000"/>
    <s v="yes"/>
    <x v="2"/>
    <s v="Ramsey"/>
    <s v="North St Paul-Maplewood Oakdale Public School District"/>
    <n v="282"/>
    <n v="4"/>
    <n v="96"/>
    <n v="87"/>
    <n v="25"/>
    <n v="217"/>
    <n v="299"/>
    <n v="1.9107158580611076E-2"/>
    <n v="2.6327375187109273E-2"/>
    <n v="63"/>
    <n v="5.777696258253852E-3"/>
    <n v="11357"/>
    <n v="10904"/>
    <n v="7433"/>
    <n v="148"/>
    <n v="1228"/>
    <n v="1451"/>
    <n v="644"/>
    <n v="47"/>
    <n v="0"/>
    <n v="0"/>
    <n v="6"/>
    <n v="5"/>
    <n v="7668"/>
    <n v="152"/>
    <n v="1324"/>
    <n v="1532"/>
    <n v="664"/>
    <n v="3.6776212832550864E-2"/>
    <n v="2.6315789473684209E-2"/>
    <n v="7.2507552870090641E-2"/>
    <n v="5.6788511749347258E-2"/>
    <n v="3.7650602409638557E-2"/>
    <n v="4.5434533767720345E-2"/>
    <n v="0.32380952380952382"/>
    <n v="516"/>
  </r>
  <r>
    <x v="1"/>
    <s v="0047-01-000"/>
    <m/>
    <x v="3"/>
    <s v="Benton"/>
    <s v="Sauk Rapids-Rice Public Schools"/>
    <n v="470"/>
    <n v="0"/>
    <n v="16"/>
    <n v="7"/>
    <n v="3"/>
    <n v="74"/>
    <n v="441"/>
    <n v="1.7473435655253836E-2"/>
    <n v="0.10413223140495868"/>
    <n v="669"/>
    <n v="0.15242652084757347"/>
    <n v="4235"/>
    <n v="4389"/>
    <n v="3886"/>
    <n v="49"/>
    <n v="215"/>
    <n v="103"/>
    <n v="136"/>
    <n v="539"/>
    <n v="13"/>
    <n v="59"/>
    <n v="15"/>
    <n v="27"/>
    <n v="3817"/>
    <n v="36"/>
    <n v="172"/>
    <n v="95"/>
    <n v="112"/>
    <n v="0.12313335079905685"/>
    <n v="0"/>
    <n v="9.3023255813953487E-2"/>
    <n v="7.3684210526315783E-2"/>
    <n v="2.6785714285714284E-2"/>
    <n v="0.12160566706021252"/>
    <n v="9.8062381852551991E-2"/>
    <n v="515"/>
  </r>
  <r>
    <x v="0"/>
    <s v="0347-01-000"/>
    <m/>
    <x v="3"/>
    <s v="Kandiyohi"/>
    <s v="Willmar Public School District"/>
    <n v="428"/>
    <n v="0"/>
    <n v="9"/>
    <n v="0"/>
    <n v="62"/>
    <n v="59"/>
    <n v="456"/>
    <n v="1.2721000431220354E-2"/>
    <n v="9.8318240620957315E-2"/>
    <n v="148"/>
    <n v="3.4652306251463358E-2"/>
    <n v="4638"/>
    <n v="4271"/>
    <n v="1894"/>
    <n v="46"/>
    <n v="766"/>
    <n v="94"/>
    <n v="1471"/>
    <n v="126"/>
    <n v="0"/>
    <n v="0"/>
    <n v="0"/>
    <n v="4"/>
    <n v="2196"/>
    <n v="46"/>
    <n v="775"/>
    <n v="94"/>
    <n v="1529"/>
    <n v="0.19489981785063754"/>
    <n v="0"/>
    <n v="1.1612903225806452E-2"/>
    <n v="0"/>
    <n v="4.0549378678875085E-2"/>
    <n v="0.11103924105217766"/>
    <n v="0.52672413793103445"/>
    <n v="515"/>
  </r>
  <r>
    <x v="5"/>
    <s v="0283-01-000"/>
    <s v="yes"/>
    <x v="2"/>
    <s v="Hennepin"/>
    <s v="St. Louis Park Public School Dist."/>
    <n v="353"/>
    <n v="6"/>
    <n v="91"/>
    <n v="19"/>
    <n v="22"/>
    <n v="154"/>
    <n v="360"/>
    <n v="3.5063752276867033E-2"/>
    <n v="8.1967213114754092E-2"/>
    <n v="602"/>
    <n v="0.13437499999999999"/>
    <n v="4392"/>
    <n v="4480"/>
    <n v="2734"/>
    <n v="45"/>
    <n v="1020"/>
    <n v="259"/>
    <n v="422"/>
    <n v="219"/>
    <n v="0"/>
    <n v="263"/>
    <n v="31"/>
    <n v="51"/>
    <n v="2868"/>
    <n v="51"/>
    <n v="848"/>
    <n v="247"/>
    <n v="393"/>
    <n v="0.12308228730822873"/>
    <n v="0.11764705882352941"/>
    <n v="0.10731132075471699"/>
    <n v="7.6923076923076927E-2"/>
    <n v="5.5979643765903309E-2"/>
    <n v="0.11703096539162113"/>
    <n v="0.34921715452688906"/>
    <n v="514"/>
  </r>
  <r>
    <x v="9"/>
    <s v="0621-01-000"/>
    <s v="yes"/>
    <x v="2"/>
    <s v="Ramsey"/>
    <s v="Mounds View Public School District"/>
    <n v="378"/>
    <n v="0"/>
    <n v="47"/>
    <n v="41"/>
    <n v="25"/>
    <n v="118"/>
    <n v="396"/>
    <n v="1.1193321950294061E-2"/>
    <n v="3.7564029595902104E-2"/>
    <n v="108"/>
    <n v="1.0655090765588003E-2"/>
    <n v="10542"/>
    <n v="10136"/>
    <n v="7925"/>
    <n v="102"/>
    <n v="719"/>
    <n v="1015"/>
    <n v="375"/>
    <n v="87"/>
    <n v="0"/>
    <n v="0"/>
    <n v="4"/>
    <n v="0"/>
    <n v="8216"/>
    <n v="102"/>
    <n v="766"/>
    <n v="1052"/>
    <n v="400"/>
    <n v="4.6007789678675755E-2"/>
    <n v="0"/>
    <n v="6.1357702349869453E-2"/>
    <n v="3.8973384030418251E-2"/>
    <n v="6.25E-2"/>
    <n v="4.8757351546196162E-2"/>
    <n v="0.22019741837509491"/>
    <n v="514"/>
  </r>
  <r>
    <x v="9"/>
    <s v="0031-01-000"/>
    <m/>
    <x v="3"/>
    <s v="Beltrami"/>
    <s v="Bemidji Public School District"/>
    <n v="307"/>
    <n v="178"/>
    <n v="4"/>
    <n v="0"/>
    <n v="11"/>
    <n v="341"/>
    <n v="172"/>
    <n v="6.5325670498084284E-2"/>
    <n v="3.2950191570881228E-2"/>
    <n v="154"/>
    <n v="3.1680724130837279E-2"/>
    <n v="5220"/>
    <n v="4861"/>
    <n v="3910"/>
    <n v="781"/>
    <n v="68"/>
    <n v="47"/>
    <n v="55"/>
    <n v="75"/>
    <n v="73"/>
    <n v="0"/>
    <n v="0"/>
    <n v="0"/>
    <n v="4142"/>
    <n v="886"/>
    <n v="72"/>
    <n v="47"/>
    <n v="66"/>
    <n v="7.4118783196523416E-2"/>
    <n v="0.20090293453724606"/>
    <n v="5.5555555555555552E-2"/>
    <n v="0"/>
    <n v="0.16666666666666666"/>
    <n v="9.8275862068965519E-2"/>
    <n v="0.20544791866487627"/>
    <n v="513"/>
  </r>
  <r>
    <x v="10"/>
    <s v="0196-01-000"/>
    <s v="yes"/>
    <x v="2"/>
    <s v="Dakota"/>
    <s v="Rosemount-Apple Valley-Eagan"/>
    <n v="385"/>
    <n v="0"/>
    <n v="69"/>
    <n v="15"/>
    <n v="13"/>
    <n v="315"/>
    <n v="198"/>
    <n v="1.1129562237218669E-2"/>
    <n v="6.9957248348231638E-3"/>
    <n v="236"/>
    <n v="8.4207521587097694E-3"/>
    <n v="28303"/>
    <n v="28026"/>
    <n v="22698"/>
    <n v="143"/>
    <n v="2076"/>
    <n v="1840"/>
    <n v="1269"/>
    <n v="192"/>
    <n v="0"/>
    <n v="10"/>
    <n v="11"/>
    <n v="0"/>
    <n v="22891"/>
    <n v="143"/>
    <n v="2135"/>
    <n v="1844"/>
    <n v="1282"/>
    <n v="1.6818837097549257E-2"/>
    <n v="0"/>
    <n v="3.231850117096019E-2"/>
    <n v="8.1344902386117132E-3"/>
    <n v="1.0140405616224649E-2"/>
    <n v="1.8125287072041835E-2"/>
    <n v="0.19098780703304472"/>
    <n v="513"/>
  </r>
  <r>
    <x v="1"/>
    <s v="2905-01-000"/>
    <m/>
    <x v="3"/>
    <s v="Le Sueur"/>
    <s v="Tri-City United School District"/>
    <n v="463"/>
    <n v="3"/>
    <n v="13"/>
    <n v="5"/>
    <n v="16"/>
    <n v="13"/>
    <n v="498"/>
    <n v="5.6107034958998705E-3"/>
    <n v="0.2149331031506258"/>
    <n v="139"/>
    <n v="7.1465295629820055E-2"/>
    <n v="2317"/>
    <n v="1945"/>
    <n v="1594"/>
    <n v="9"/>
    <n v="21"/>
    <n v="10"/>
    <n v="311"/>
    <n v="131"/>
    <n v="0"/>
    <n v="0"/>
    <n v="0"/>
    <n v="0"/>
    <n v="1926"/>
    <n v="12"/>
    <n v="34"/>
    <n v="15"/>
    <n v="327"/>
    <n v="0.24039460020768433"/>
    <n v="0.25"/>
    <n v="0.38235294117647056"/>
    <n v="0.33333333333333331"/>
    <n v="4.8929663608562692E-2"/>
    <n v="0.22054380664652568"/>
    <n v="0.16767502160760589"/>
    <n v="511"/>
  </r>
  <r>
    <x v="2"/>
    <s v="0283-01-000"/>
    <s v="yes"/>
    <x v="2"/>
    <s v="Hennepin"/>
    <s v="St. Louis Park Public School Dist."/>
    <n v="339"/>
    <n v="3"/>
    <n v="77"/>
    <n v="25"/>
    <n v="38"/>
    <n v="105"/>
    <n v="405"/>
    <n v="2.2965879265091863E-2"/>
    <n v="8.8582677165354326E-2"/>
    <n v="656"/>
    <n v="0.13904196693514201"/>
    <n v="4572"/>
    <n v="4718"/>
    <n v="2796"/>
    <n v="56"/>
    <n v="1075"/>
    <n v="280"/>
    <n v="511"/>
    <n v="251"/>
    <n v="3"/>
    <n v="274"/>
    <n v="40"/>
    <n v="49"/>
    <n v="2884"/>
    <n v="56"/>
    <n v="878"/>
    <n v="265"/>
    <n v="500"/>
    <n v="0.11754507628294036"/>
    <n v="5.3571428571428568E-2"/>
    <n v="8.769931662870159E-2"/>
    <n v="9.4339622641509441E-2"/>
    <n v="7.5999999999999998E-2"/>
    <n v="0.11154855643044619"/>
    <n v="0.37071787039057386"/>
    <n v="510"/>
  </r>
  <r>
    <x v="5"/>
    <s v="0192-01-000"/>
    <s v="yes"/>
    <x v="2"/>
    <s v="Dakota"/>
    <s v="Farmington Public School District"/>
    <n v="404"/>
    <n v="3"/>
    <n v="39"/>
    <n v="32"/>
    <n v="11"/>
    <n v="91"/>
    <n v="419"/>
    <n v="1.2951892968972388E-2"/>
    <n v="5.9635639054938801E-2"/>
    <n v="148"/>
    <n v="2.220888355342137E-2"/>
    <n v="7026"/>
    <n v="6664"/>
    <n v="5749"/>
    <n v="29"/>
    <n v="275"/>
    <n v="327"/>
    <n v="284"/>
    <n v="116"/>
    <n v="0"/>
    <n v="0"/>
    <n v="4"/>
    <n v="8"/>
    <n v="6037"/>
    <n v="32"/>
    <n v="314"/>
    <n v="355"/>
    <n v="287"/>
    <n v="6.6920655954944508E-2"/>
    <n v="9.375E-2"/>
    <n v="0.12420382165605096"/>
    <n v="9.014084507042254E-2"/>
    <n v="3.8327526132404179E-2"/>
    <n v="7.2587532023911189E-2"/>
    <n v="0.14064056939501779"/>
    <n v="510"/>
  </r>
  <r>
    <x v="3"/>
    <s v="0138-01-000"/>
    <m/>
    <x v="3"/>
    <s v="Chisago"/>
    <s v="North Branch Public Schools"/>
    <n v="471"/>
    <n v="0"/>
    <n v="3"/>
    <n v="10"/>
    <n v="8"/>
    <n v="128"/>
    <n v="381"/>
    <n v="3.618886061634153E-2"/>
    <n v="0.1077184054283291"/>
    <n v="117"/>
    <n v="3.7201907790143082E-2"/>
    <n v="3537"/>
    <n v="3145"/>
    <n v="2971"/>
    <n v="34"/>
    <n v="30"/>
    <n v="35"/>
    <n v="75"/>
    <n v="101"/>
    <n v="0"/>
    <n v="0"/>
    <n v="4"/>
    <n v="0"/>
    <n v="3341"/>
    <n v="34"/>
    <n v="33"/>
    <n v="41"/>
    <n v="83"/>
    <n v="0.14097575576174798"/>
    <n v="0"/>
    <n v="9.0909090909090912E-2"/>
    <n v="0.24390243902439024"/>
    <n v="9.6385542168674704E-2"/>
    <n v="0.14390726604467063"/>
    <n v="5.4077010192525483E-2"/>
    <n v="509"/>
  </r>
  <r>
    <x v="8"/>
    <s v="0271-01-000"/>
    <s v="yes"/>
    <x v="2"/>
    <s v="Hennepin"/>
    <s v="Bloomington Public School District"/>
    <n v="286"/>
    <n v="0"/>
    <n v="107"/>
    <n v="27"/>
    <n v="60"/>
    <n v="284"/>
    <n v="220"/>
    <n v="2.6158238924196373E-2"/>
    <n v="2.0263424518743668E-2"/>
    <n v="53"/>
    <n v="5.0932154526234863E-3"/>
    <n v="10857"/>
    <n v="10406"/>
    <n v="6495"/>
    <n v="111"/>
    <n v="1653"/>
    <n v="1023"/>
    <n v="1124"/>
    <n v="37"/>
    <n v="0"/>
    <n v="0"/>
    <n v="3"/>
    <n v="0"/>
    <n v="6744"/>
    <n v="111"/>
    <n v="1760"/>
    <n v="1047"/>
    <n v="1184"/>
    <n v="4.2408066429418745E-2"/>
    <n v="0"/>
    <n v="6.0795454545454548E-2"/>
    <n v="2.5787965616045846E-2"/>
    <n v="5.0675675675675678E-2"/>
    <n v="4.6421663442940041E-2"/>
    <n v="0.37820394615526459"/>
    <n v="504"/>
  </r>
  <r>
    <x v="0"/>
    <s v="0014-01-000"/>
    <s v="yes"/>
    <x v="2"/>
    <s v="Anoka"/>
    <s v="Fridley Public School District"/>
    <n v="190"/>
    <n v="6"/>
    <n v="171"/>
    <n v="29"/>
    <n v="72"/>
    <n v="91"/>
    <n v="412"/>
    <n v="3.591160220994475E-2"/>
    <n v="0.16258879242304658"/>
    <n v="1122"/>
    <n v="0.35585156993339678"/>
    <n v="2534"/>
    <n v="3153"/>
    <n v="1246"/>
    <n v="67"/>
    <n v="1230"/>
    <n v="246"/>
    <n v="364"/>
    <n v="409"/>
    <n v="26"/>
    <n v="488"/>
    <n v="68"/>
    <n v="114"/>
    <n v="1027"/>
    <n v="47"/>
    <n v="913"/>
    <n v="207"/>
    <n v="322"/>
    <n v="0.18500486854917234"/>
    <n v="0.1276595744680851"/>
    <n v="0.18729463307776562"/>
    <n v="0.14009661835748793"/>
    <n v="0.2236024844720497"/>
    <n v="0.19850039463299132"/>
    <n v="0.5918124006359301"/>
    <n v="503"/>
  </r>
  <r>
    <x v="4"/>
    <s v="0283-01-000"/>
    <s v="yes"/>
    <x v="2"/>
    <s v="Hennepin"/>
    <s v="St. Louis Park Public School Dist."/>
    <n v="355"/>
    <n v="0"/>
    <n v="74"/>
    <n v="16"/>
    <n v="16"/>
    <n v="135"/>
    <n v="366"/>
    <n v="3.0053428317008014E-2"/>
    <n v="8.1478183437221727E-2"/>
    <n v="614"/>
    <n v="0.13333333333333333"/>
    <n v="4492"/>
    <n v="4605"/>
    <n v="2831"/>
    <n v="47"/>
    <n v="1014"/>
    <n v="276"/>
    <n v="437"/>
    <n v="240"/>
    <n v="5"/>
    <n v="242"/>
    <n v="28"/>
    <n v="51"/>
    <n v="2946"/>
    <n v="42"/>
    <n v="846"/>
    <n v="264"/>
    <n v="402"/>
    <n v="0.12050237610319077"/>
    <n v="0"/>
    <n v="8.7470449172576833E-2"/>
    <n v="6.0606060606060608E-2"/>
    <n v="3.9800995024875621E-2"/>
    <n v="0.11153161175422974"/>
    <n v="0.34533333333333333"/>
    <n v="501"/>
  </r>
  <r>
    <x v="11"/>
    <s v="0270-01-000"/>
    <s v="yes"/>
    <x v="2"/>
    <s v="Hennepin"/>
    <s v="Hopkins Public School District"/>
    <n v="389"/>
    <n v="0"/>
    <n v="57"/>
    <n v="17"/>
    <n v="20"/>
    <n v="69"/>
    <n v="432"/>
    <n v="9.0456213948610382E-3"/>
    <n v="5.6633455689564759E-2"/>
    <n v="943"/>
    <n v="0.11685254027261462"/>
    <n v="7628"/>
    <n v="8070"/>
    <n v="6299"/>
    <n v="38"/>
    <n v="1062"/>
    <n v="300"/>
    <n v="371"/>
    <n v="591"/>
    <n v="4"/>
    <n v="236"/>
    <n v="32"/>
    <n v="37"/>
    <n v="6097"/>
    <n v="34"/>
    <n v="883"/>
    <n v="285"/>
    <n v="354"/>
    <n v="6.3801869772019029E-2"/>
    <n v="0"/>
    <n v="6.4552661381653456E-2"/>
    <n v="5.9649122807017542E-2"/>
    <n v="5.6497175141242938E-2"/>
    <n v="6.5679077084425802E-2"/>
    <n v="0.20331895988501242"/>
    <n v="501"/>
  </r>
  <r>
    <x v="4"/>
    <s v="0191-01-000"/>
    <s v="yes"/>
    <x v="2"/>
    <s v="Dakota"/>
    <s v="Burnsville Public School District"/>
    <n v="976"/>
    <n v="12"/>
    <n v="206"/>
    <n v="102"/>
    <n v="77"/>
    <n v="225"/>
    <n v="1196"/>
    <n v="2.1230420834119645E-2"/>
    <n v="0.11285148141158709"/>
    <n v="533"/>
    <n v="5.4891864057672504E-2"/>
    <n v="10598"/>
    <n v="9710"/>
    <n v="5377"/>
    <n v="105"/>
    <n v="2025"/>
    <n v="914"/>
    <n v="1289"/>
    <n v="298"/>
    <n v="0"/>
    <n v="90"/>
    <n v="83"/>
    <n v="23"/>
    <n v="6055"/>
    <n v="117"/>
    <n v="2141"/>
    <n v="933"/>
    <n v="1343"/>
    <n v="0.16118909991742361"/>
    <n v="0.10256410256410256"/>
    <n v="9.6216721158337223E-2"/>
    <n v="0.10932475884244373"/>
    <n v="5.7334326135517498E-2"/>
    <n v="0.13408190224570674"/>
    <n v="0.4281801869864954"/>
    <n v="1421"/>
  </r>
  <r>
    <x v="4"/>
    <s v="2905-01-000"/>
    <m/>
    <x v="3"/>
    <s v="Le Sueur"/>
    <s v="Tri-City United School District"/>
    <n v="453"/>
    <n v="5"/>
    <n v="3"/>
    <n v="6"/>
    <n v="10"/>
    <n v="25"/>
    <n v="475"/>
    <n v="1.1286681715575621E-2"/>
    <n v="0.2144469525959368"/>
    <n v="116"/>
    <n v="6.3353358820316771E-2"/>
    <n v="2215"/>
    <n v="1831"/>
    <n v="1568"/>
    <n v="3"/>
    <n v="11"/>
    <n v="8"/>
    <n v="241"/>
    <n v="107"/>
    <n v="0"/>
    <n v="0"/>
    <n v="0"/>
    <n v="0"/>
    <n v="1914"/>
    <n v="8"/>
    <n v="14"/>
    <n v="14"/>
    <n v="251"/>
    <n v="0.23667711598746083"/>
    <n v="0.625"/>
    <n v="0.21428571428571427"/>
    <n v="0.42857142857142855"/>
    <n v="3.9840637450199202E-2"/>
    <n v="0.22573363431151242"/>
    <n v="0.13039527487505678"/>
    <n v="500"/>
  </r>
  <r>
    <x v="16"/>
    <s v="0281-01-000"/>
    <s v="yes"/>
    <x v="2"/>
    <s v="Hennepin"/>
    <s v="Robbinsdale Public School District"/>
    <n v="361"/>
    <n v="0"/>
    <n v="96"/>
    <n v="16"/>
    <n v="7"/>
    <n v="39"/>
    <n v="458"/>
    <n v="2.8440166265587398E-3"/>
    <n v="3.3398964486253922E-2"/>
    <n v="490"/>
    <n v="3.5750766087844742E-2"/>
    <n v="13713"/>
    <n v="13706"/>
    <n v="10297"/>
    <n v="205"/>
    <n v="1798"/>
    <n v="841"/>
    <n v="565"/>
    <n v="277"/>
    <n v="9"/>
    <n v="130"/>
    <n v="20"/>
    <n v="27"/>
    <n v="10381"/>
    <n v="196"/>
    <n v="1764"/>
    <n v="837"/>
    <n v="545"/>
    <n v="3.4775069839129182E-2"/>
    <n v="0"/>
    <n v="5.4421768707482991E-2"/>
    <n v="1.9115890083632018E-2"/>
    <n v="1.2844036697247707E-2"/>
    <n v="3.6242981112812662E-2"/>
    <n v="0.24353275522844858"/>
    <n v="497"/>
  </r>
  <r>
    <x v="18"/>
    <s v="0277-01-000"/>
    <s v="yes"/>
    <x v="2"/>
    <s v="Hennepin"/>
    <s v="Westonka Public School District"/>
    <n v="456"/>
    <n v="0"/>
    <n v="3"/>
    <n v="9"/>
    <n v="11"/>
    <n v="20"/>
    <n v="476"/>
    <n v="8.0742834073475982E-3"/>
    <n v="0.19216794509487284"/>
    <n v="247"/>
    <n v="0.11086175942549371"/>
    <n v="2477"/>
    <n v="2228"/>
    <n v="2118"/>
    <n v="5"/>
    <n v="31"/>
    <n v="34"/>
    <n v="40"/>
    <n v="203"/>
    <n v="0"/>
    <n v="8"/>
    <n v="5"/>
    <n v="8"/>
    <n v="2371"/>
    <n v="5"/>
    <n v="26"/>
    <n v="38"/>
    <n v="43"/>
    <n v="0.19232391396035428"/>
    <n v="0"/>
    <n v="0.11538461538461539"/>
    <n v="0.23684210526315788"/>
    <n v="0.2558139534883721"/>
    <n v="0.20024222850222043"/>
    <n v="4.5106725734997986E-2"/>
    <n v="496"/>
  </r>
  <r>
    <x v="3"/>
    <s v="0191-01-000"/>
    <s v="yes"/>
    <x v="2"/>
    <s v="Dakota"/>
    <s v="Burnsville Public School District"/>
    <n v="1073"/>
    <n v="15"/>
    <n v="248"/>
    <n v="112"/>
    <n v="95"/>
    <n v="210"/>
    <n v="1380"/>
    <n v="1.9775873434410021E-2"/>
    <n v="0.12995573971183727"/>
    <n v="537"/>
    <n v="5.6136316119590218E-2"/>
    <n v="10619"/>
    <n v="9566"/>
    <n v="4987"/>
    <n v="103"/>
    <n v="2153"/>
    <n v="897"/>
    <n v="1426"/>
    <n v="277"/>
    <n v="0"/>
    <n v="98"/>
    <n v="76"/>
    <n v="41"/>
    <n v="5783"/>
    <n v="118"/>
    <n v="2303"/>
    <n v="933"/>
    <n v="1480"/>
    <n v="0.18554383537956079"/>
    <n v="0.1271186440677966"/>
    <n v="0.10768562744246635"/>
    <n v="0.12004287245444802"/>
    <n v="6.4189189189189186E-2"/>
    <n v="0.14973161314624728"/>
    <n v="0.45530752566638411"/>
    <n v="1590"/>
  </r>
  <r>
    <x v="18"/>
    <s v="2142-01-000"/>
    <m/>
    <x v="3"/>
    <s v="Saint Louis"/>
    <s v="St. Louis County School District"/>
    <n v="421"/>
    <n v="57"/>
    <n v="5"/>
    <n v="0"/>
    <n v="0"/>
    <n v="24"/>
    <n v="470"/>
    <n v="1.0425716768027803E-2"/>
    <n v="0.20417028670721113"/>
    <n v="112"/>
    <n v="5.8333333333333334E-2"/>
    <n v="2302"/>
    <n v="1920"/>
    <n v="1624"/>
    <n v="250"/>
    <n v="20"/>
    <n v="8"/>
    <n v="18"/>
    <n v="90"/>
    <n v="12"/>
    <n v="0"/>
    <n v="0"/>
    <n v="0"/>
    <n v="1955"/>
    <n v="295"/>
    <n v="25"/>
    <n v="8"/>
    <n v="18"/>
    <n v="0.21534526854219949"/>
    <n v="0.19322033898305085"/>
    <n v="0.2"/>
    <n v="0"/>
    <n v="0"/>
    <n v="0.21459600347523894"/>
    <n v="0.15036940460669274"/>
    <n v="494"/>
  </r>
  <r>
    <x v="4"/>
    <s v="0138-01-000"/>
    <m/>
    <x v="3"/>
    <s v="Chisago"/>
    <s v="North Branch Public Schools"/>
    <n v="447"/>
    <n v="0"/>
    <n v="6"/>
    <n v="6"/>
    <n v="7"/>
    <n v="117"/>
    <n v="375"/>
    <n v="3.1828073993471165E-2"/>
    <n v="0.10201305767138194"/>
    <n v="17"/>
    <n v="5.3108403623867541E-3"/>
    <n v="3676"/>
    <n v="3201"/>
    <n v="3030"/>
    <n v="37"/>
    <n v="32"/>
    <n v="39"/>
    <n v="63"/>
    <n v="12"/>
    <n v="0"/>
    <n v="0"/>
    <n v="0"/>
    <n v="0"/>
    <n v="3465"/>
    <n v="37"/>
    <n v="38"/>
    <n v="45"/>
    <n v="70"/>
    <n v="0.12900432900432901"/>
    <n v="0"/>
    <n v="0.15789473684210525"/>
    <n v="0.13333333333333333"/>
    <n v="0.1"/>
    <n v="0.13384113166485312"/>
    <n v="5.1983584131326949E-2"/>
    <n v="492"/>
  </r>
  <r>
    <x v="0"/>
    <s v="0882-01-000"/>
    <m/>
    <x v="3"/>
    <s v="Wright"/>
    <s v="Monticello Public School District"/>
    <n v="448"/>
    <n v="0"/>
    <n v="5"/>
    <n v="4"/>
    <n v="12"/>
    <n v="152"/>
    <n v="339"/>
    <n v="3.6130259091989539E-2"/>
    <n v="8.0579985738055623E-2"/>
    <n v="378"/>
    <n v="9.2330239374694673E-2"/>
    <n v="4207"/>
    <n v="4094"/>
    <n v="3584"/>
    <n v="15"/>
    <n v="129"/>
    <n v="72"/>
    <n v="294"/>
    <n v="345"/>
    <n v="0"/>
    <n v="3"/>
    <n v="3"/>
    <n v="5"/>
    <n v="3687"/>
    <n v="15"/>
    <n v="131"/>
    <n v="73"/>
    <n v="301"/>
    <n v="0.12150800108489286"/>
    <n v="0"/>
    <n v="3.8167938931297711E-2"/>
    <n v="5.4794520547945202E-2"/>
    <n v="3.9867109634551492E-2"/>
    <n v="0.11671024483004516"/>
    <n v="0.12360351794628001"/>
    <n v="491"/>
  </r>
  <r>
    <x v="1"/>
    <s v="0316-01-000"/>
    <m/>
    <x v="3"/>
    <s v="Itasca"/>
    <s v="Greenway Public School District"/>
    <n v="423"/>
    <n v="38"/>
    <n v="13"/>
    <n v="4"/>
    <n v="5"/>
    <n v="24"/>
    <n v="466"/>
    <n v="1.8045112781954888E-2"/>
    <n v="0.35037593984962406"/>
    <n v="203"/>
    <n v="0.19463087248322147"/>
    <n v="1330"/>
    <n v="1043"/>
    <n v="904"/>
    <n v="111"/>
    <n v="8"/>
    <n v="0"/>
    <n v="20"/>
    <n v="179"/>
    <n v="20"/>
    <n v="0"/>
    <n v="0"/>
    <n v="0"/>
    <n v="1148"/>
    <n v="129"/>
    <n v="21"/>
    <n v="4"/>
    <n v="25"/>
    <n v="0.36846689895470386"/>
    <n v="0.29457364341085274"/>
    <n v="0.61904761904761907"/>
    <n v="1"/>
    <n v="0.2"/>
    <n v="0.36842105263157893"/>
    <n v="0.13489073097211757"/>
    <n v="490"/>
  </r>
  <r>
    <x v="4"/>
    <s v="0152-01-000"/>
    <m/>
    <x v="3"/>
    <s v="Clay"/>
    <s v="Moorhead Public School District"/>
    <n v="464"/>
    <n v="0"/>
    <n v="6"/>
    <n v="0"/>
    <n v="11"/>
    <n v="12"/>
    <n v="478"/>
    <n v="1.9779133014669525E-3"/>
    <n v="7.8786879841766938E-2"/>
    <n v="140"/>
    <n v="2.4488368025188036E-2"/>
    <n v="6067"/>
    <n v="5717"/>
    <n v="4687"/>
    <n v="247"/>
    <n v="268"/>
    <n v="98"/>
    <n v="417"/>
    <n v="109"/>
    <n v="5"/>
    <n v="0"/>
    <n v="3"/>
    <n v="10"/>
    <n v="5042"/>
    <n v="242"/>
    <n v="274"/>
    <n v="95"/>
    <n v="418"/>
    <n v="9.2026973423244743E-2"/>
    <n v="0"/>
    <n v="2.1897810218978103E-2"/>
    <n v="0"/>
    <n v="2.6315789473684209E-2"/>
    <n v="8.0764793143233884E-2"/>
    <n v="0.16949431724592323"/>
    <n v="490"/>
  </r>
  <r>
    <x v="15"/>
    <s v="0861-01-000"/>
    <m/>
    <x v="3"/>
    <s v="Winona"/>
    <s v="Winona Area Public School District"/>
    <n v="479"/>
    <n v="0"/>
    <n v="0"/>
    <n v="5"/>
    <n v="0"/>
    <n v="301"/>
    <n v="187"/>
    <n v="6.4192791640008531E-2"/>
    <n v="3.9880571550437192E-2"/>
    <n v="50"/>
    <n v="1.1761938367442954E-2"/>
    <n v="4689"/>
    <n v="4251"/>
    <n v="3903"/>
    <n v="10"/>
    <n v="76"/>
    <n v="192"/>
    <n v="70"/>
    <n v="35"/>
    <n v="0"/>
    <n v="3"/>
    <n v="0"/>
    <n v="0"/>
    <n v="4347"/>
    <n v="10"/>
    <n v="73"/>
    <n v="197"/>
    <n v="70"/>
    <n v="0.1101909362778928"/>
    <n v="0"/>
    <n v="0"/>
    <n v="2.5380710659898477E-2"/>
    <n v="0"/>
    <n v="0.10407336319044572"/>
    <n v="7.4515648286140088E-2"/>
    <n v="488"/>
  </r>
  <r>
    <x v="18"/>
    <s v="0283-01-000"/>
    <s v="yes"/>
    <x v="2"/>
    <s v="Hennepin"/>
    <s v="St. Louis Park Public School Dist."/>
    <n v="328"/>
    <n v="7"/>
    <n v="93"/>
    <n v="17"/>
    <n v="20"/>
    <n v="150"/>
    <n v="337"/>
    <n v="3.5038542396636299E-2"/>
    <n v="7.871992525110956E-2"/>
    <n v="656"/>
    <n v="0.14741573033707867"/>
    <n v="4281"/>
    <n v="4450"/>
    <n v="2744"/>
    <n v="44"/>
    <n v="1008"/>
    <n v="257"/>
    <n v="397"/>
    <n v="241"/>
    <n v="3"/>
    <n v="296"/>
    <n v="31"/>
    <n v="45"/>
    <n v="2831"/>
    <n v="48"/>
    <n v="805"/>
    <n v="243"/>
    <n v="372"/>
    <n v="0.11586012009890498"/>
    <n v="0.14583333333333334"/>
    <n v="0.115527950310559"/>
    <n v="6.9958847736625515E-2"/>
    <n v="5.3763440860215055E-2"/>
    <n v="0.11375846764774586"/>
    <n v="0.34147476157245871"/>
    <n v="487"/>
  </r>
  <r>
    <x v="8"/>
    <s v="0284-01-000"/>
    <s v="yes"/>
    <x v="2"/>
    <s v="Hennepin"/>
    <s v="Wayzata Public School District"/>
    <n v="427"/>
    <n v="0"/>
    <n v="25"/>
    <n v="14"/>
    <n v="0"/>
    <n v="121"/>
    <n v="366"/>
    <n v="1.237851662404092E-2"/>
    <n v="3.744245524296675E-2"/>
    <n v="926"/>
    <n v="9.0659878598002744E-2"/>
    <n v="9775"/>
    <n v="10214"/>
    <n v="8123"/>
    <n v="32"/>
    <n v="831"/>
    <n v="984"/>
    <n v="244"/>
    <n v="574"/>
    <n v="0"/>
    <n v="188"/>
    <n v="108"/>
    <n v="29"/>
    <n v="7976"/>
    <n v="32"/>
    <n v="668"/>
    <n v="890"/>
    <n v="215"/>
    <n v="5.3535606820461386E-2"/>
    <n v="0"/>
    <n v="3.7425149700598799E-2"/>
    <n v="1.5730337078651686E-2"/>
    <n v="0"/>
    <n v="4.9820971867007673E-2"/>
    <n v="0.18454145792863716"/>
    <n v="487"/>
  </r>
  <r>
    <x v="2"/>
    <s v="0014-01-000"/>
    <s v="yes"/>
    <x v="2"/>
    <s v="Anoka"/>
    <s v="Fridley Public School District"/>
    <n v="200"/>
    <n v="0"/>
    <n v="152"/>
    <n v="30"/>
    <n v="63"/>
    <n v="105"/>
    <n v="381"/>
    <n v="4.2050460552663198E-2"/>
    <n v="0.15258309971966361"/>
    <n v="967"/>
    <n v="0.32471457353928812"/>
    <n v="2497"/>
    <n v="2978"/>
    <n v="1468"/>
    <n v="69"/>
    <n v="884"/>
    <n v="224"/>
    <n v="333"/>
    <n v="490"/>
    <n v="21"/>
    <n v="281"/>
    <n v="56"/>
    <n v="98"/>
    <n v="1178"/>
    <n v="48"/>
    <n v="755"/>
    <n v="198"/>
    <n v="298"/>
    <n v="0.1697792869269949"/>
    <n v="0"/>
    <n v="0.20132450331125828"/>
    <n v="0.15151515151515152"/>
    <n v="0.21140939597315436"/>
    <n v="0.19463356027232681"/>
    <n v="0.52442470730722646"/>
    <n v="486"/>
  </r>
  <r>
    <x v="2"/>
    <s v="0047-01-000"/>
    <m/>
    <x v="3"/>
    <s v="Benton"/>
    <s v="Sauk Rapids-Rice Public Schools"/>
    <n v="433"/>
    <n v="3"/>
    <n v="20"/>
    <n v="6"/>
    <n v="7"/>
    <n v="64"/>
    <n v="422"/>
    <n v="1.5087223008015087E-2"/>
    <n v="9.9481376709099484E-2"/>
    <n v="500"/>
    <n v="0.1174812030075188"/>
    <n v="4242"/>
    <n v="4256"/>
    <n v="3800"/>
    <n v="45"/>
    <n v="185"/>
    <n v="102"/>
    <n v="124"/>
    <n v="422"/>
    <n v="7"/>
    <n v="35"/>
    <n v="5"/>
    <n v="14"/>
    <n v="3811"/>
    <n v="41"/>
    <n v="170"/>
    <n v="103"/>
    <n v="117"/>
    <n v="0.11361847284177382"/>
    <n v="7.3170731707317069E-2"/>
    <n v="0.11764705882352941"/>
    <n v="5.8252427184466021E-2"/>
    <n v="5.9829059829059832E-2"/>
    <n v="0.11456859971711457"/>
    <n v="0.10160301744460161"/>
    <n v="486"/>
  </r>
  <r>
    <x v="7"/>
    <s v="0284-01-000"/>
    <s v="yes"/>
    <x v="2"/>
    <s v="Hennepin"/>
    <s v="Wayzata Public School District"/>
    <n v="408"/>
    <n v="0"/>
    <n v="22"/>
    <n v="29"/>
    <n v="0"/>
    <n v="85"/>
    <n v="400"/>
    <n v="8.7179487179487175E-3"/>
    <n v="4.1025641025641026E-2"/>
    <n v="1114"/>
    <n v="0.10733211292031988"/>
    <n v="9750"/>
    <n v="10379"/>
    <n v="8087"/>
    <n v="38"/>
    <n v="865"/>
    <n v="1104"/>
    <n v="285"/>
    <n v="719"/>
    <n v="0"/>
    <n v="205"/>
    <n v="121"/>
    <n v="34"/>
    <n v="7776"/>
    <n v="38"/>
    <n v="682"/>
    <n v="1012"/>
    <n v="251"/>
    <n v="5.2469135802469133E-2"/>
    <n v="0"/>
    <n v="3.2258064516129031E-2"/>
    <n v="2.865612648221344E-2"/>
    <n v="0"/>
    <n v="4.9743589743589743E-2"/>
    <n v="0.20319704887795881"/>
    <n v="485"/>
  </r>
  <r>
    <x v="14"/>
    <s v="0742-01-000"/>
    <m/>
    <x v="3"/>
    <s v="Stearns"/>
    <s v="St. Cloud Public School District"/>
    <n v="466"/>
    <n v="0"/>
    <n v="0"/>
    <n v="3"/>
    <n v="0"/>
    <n v="27"/>
    <n v="458"/>
    <n v="2.5416548997458347E-3"/>
    <n v="4.3113997929021937E-2"/>
    <n v="154"/>
    <n v="1.4963078118927322E-2"/>
    <n v="10623"/>
    <n v="10292"/>
    <n v="8936"/>
    <n v="110"/>
    <n v="631"/>
    <n v="416"/>
    <n v="199"/>
    <n v="124"/>
    <n v="5"/>
    <n v="0"/>
    <n v="0"/>
    <n v="0"/>
    <n v="9278"/>
    <n v="105"/>
    <n v="631"/>
    <n v="419"/>
    <n v="199"/>
    <n v="5.0226341884026728E-2"/>
    <n v="0"/>
    <n v="0"/>
    <n v="7.1599045346062056E-3"/>
    <n v="0"/>
    <n v="4.5655652828767775E-2"/>
    <n v="0.12735139202407825"/>
    <n v="485"/>
  </r>
  <r>
    <x v="10"/>
    <s v="0621-01-000"/>
    <s v="yes"/>
    <x v="2"/>
    <s v="Ramsey"/>
    <s v="Mounds View Public School District"/>
    <n v="368"/>
    <n v="0"/>
    <n v="37"/>
    <n v="32"/>
    <n v="24"/>
    <n v="104"/>
    <n v="381"/>
    <n v="9.6906448005963479E-3"/>
    <n v="3.5501304509877006E-2"/>
    <n v="102"/>
    <n v="9.8560247366895355E-3"/>
    <n v="10732"/>
    <n v="10349"/>
    <n v="8201"/>
    <n v="113"/>
    <n v="704"/>
    <n v="965"/>
    <n v="366"/>
    <n v="79"/>
    <n v="0"/>
    <n v="0"/>
    <n v="5"/>
    <n v="0"/>
    <n v="8490"/>
    <n v="113"/>
    <n v="741"/>
    <n v="992"/>
    <n v="390"/>
    <n v="4.3345111896348647E-2"/>
    <n v="0"/>
    <n v="4.9932523616734142E-2"/>
    <n v="3.2258064516129031E-2"/>
    <n v="6.1538461538461542E-2"/>
    <n v="4.5191949310473351E-2"/>
    <n v="0.20846541115047548"/>
    <n v="485"/>
  </r>
  <r>
    <x v="14"/>
    <s v="0861-01-000"/>
    <m/>
    <x v="3"/>
    <s v="Winona"/>
    <s v="Winona Area Public School District"/>
    <n v="469"/>
    <n v="0"/>
    <n v="4"/>
    <n v="5"/>
    <n v="0"/>
    <n v="310"/>
    <n v="169"/>
    <n v="6.8086975620470017E-2"/>
    <n v="3.7118383483417526E-2"/>
    <n v="55"/>
    <n v="1.3320416565754421E-2"/>
    <n v="4553"/>
    <n v="4129"/>
    <n v="3762"/>
    <n v="11"/>
    <n v="93"/>
    <n v="192"/>
    <n v="71"/>
    <n v="44"/>
    <n v="0"/>
    <n v="0"/>
    <n v="0"/>
    <n v="3"/>
    <n v="4187"/>
    <n v="11"/>
    <n v="97"/>
    <n v="197"/>
    <n v="68"/>
    <n v="0.1120133747313112"/>
    <n v="0"/>
    <n v="4.1237113402061855E-2"/>
    <n v="2.5380710659898477E-2"/>
    <n v="0"/>
    <n v="0.10520535910388754"/>
    <n v="8.1798245614035092E-2"/>
    <n v="479"/>
  </r>
  <r>
    <x v="1"/>
    <s v="0347-01-000"/>
    <m/>
    <x v="3"/>
    <s v="Kandiyohi"/>
    <s v="Willmar Public School District"/>
    <n v="397"/>
    <n v="0"/>
    <n v="4"/>
    <n v="0"/>
    <n v="67"/>
    <n v="61"/>
    <n v="417"/>
    <n v="1.3588772555134774E-2"/>
    <n v="9.289374025395411E-2"/>
    <n v="151"/>
    <n v="3.6280634310427676E-2"/>
    <n v="4489"/>
    <n v="4162"/>
    <n v="1965"/>
    <n v="43"/>
    <n v="702"/>
    <n v="82"/>
    <n v="1370"/>
    <n v="129"/>
    <n v="0"/>
    <n v="0"/>
    <n v="0"/>
    <n v="0"/>
    <n v="2233"/>
    <n v="43"/>
    <n v="706"/>
    <n v="82"/>
    <n v="1437"/>
    <n v="0.17778772951186744"/>
    <n v="0"/>
    <n v="5.6657223796033997E-3"/>
    <n v="0"/>
    <n v="4.662491301322199E-2"/>
    <n v="0.10648251280908888"/>
    <n v="0.50388802488335926"/>
    <n v="478"/>
  </r>
  <r>
    <x v="18"/>
    <s v="0192-01-000"/>
    <s v="yes"/>
    <x v="2"/>
    <s v="Dakota"/>
    <s v="Farmington Public School District"/>
    <n v="378"/>
    <n v="3"/>
    <n v="40"/>
    <n v="30"/>
    <n v="4"/>
    <n v="85"/>
    <n v="393"/>
    <n v="1.239067055393586E-2"/>
    <n v="5.7288629737609328E-2"/>
    <n v="151"/>
    <n v="2.3113424154293585E-2"/>
    <n v="6860"/>
    <n v="6533"/>
    <n v="5663"/>
    <n v="25"/>
    <n v="247"/>
    <n v="319"/>
    <n v="279"/>
    <n v="122"/>
    <n v="0"/>
    <n v="6"/>
    <n v="3"/>
    <n v="7"/>
    <n v="5919"/>
    <n v="28"/>
    <n v="281"/>
    <n v="346"/>
    <n v="276"/>
    <n v="6.3862138874809932E-2"/>
    <n v="0.10714285714285714"/>
    <n v="0.14234875444839859"/>
    <n v="8.6705202312138727E-2"/>
    <n v="1.4492753623188406E-2"/>
    <n v="6.967930029154519E-2"/>
    <n v="0.13591240875912408"/>
    <n v="478"/>
  </r>
  <r>
    <x v="7"/>
    <s v="0318-01-000"/>
    <m/>
    <x v="3"/>
    <s v="Itasca"/>
    <s v="Grand Rapids Public School District"/>
    <n v="403"/>
    <n v="56"/>
    <n v="0"/>
    <n v="3"/>
    <n v="5"/>
    <n v="77"/>
    <n v="400"/>
    <n v="1.9087754090233021E-2"/>
    <n v="9.9157164105106596E-2"/>
    <n v="351"/>
    <n v="8.9815762538382804E-2"/>
    <n v="4034"/>
    <n v="3908"/>
    <n v="3502"/>
    <n v="267"/>
    <n v="58"/>
    <n v="46"/>
    <n v="35"/>
    <n v="313"/>
    <n v="23"/>
    <n v="5"/>
    <n v="0"/>
    <n v="0"/>
    <n v="3592"/>
    <n v="300"/>
    <n v="53"/>
    <n v="49"/>
    <n v="40"/>
    <n v="0.11219376391982183"/>
    <n v="0.18666666666666668"/>
    <n v="0"/>
    <n v="6.1224489795918366E-2"/>
    <n v="0.125"/>
    <n v="0.11824491819533961"/>
    <n v="0.10956866633614279"/>
    <n v="477"/>
  </r>
  <r>
    <x v="7"/>
    <s v="0623-01-000"/>
    <s v="yes"/>
    <x v="2"/>
    <s v="Ramsey"/>
    <s v="Roseville Public School District"/>
    <n v="210"/>
    <n v="9"/>
    <n v="97"/>
    <n v="77"/>
    <n v="53"/>
    <n v="194"/>
    <n v="282"/>
    <n v="3.0881884750079594E-2"/>
    <n v="4.4890162368672396E-2"/>
    <n v="756"/>
    <n v="0.11520877781164279"/>
    <n v="6282"/>
    <n v="6562"/>
    <n v="4132"/>
    <n v="52"/>
    <n v="787"/>
    <n v="1050"/>
    <n v="541"/>
    <n v="533"/>
    <n v="0"/>
    <n v="87"/>
    <n v="55"/>
    <n v="46"/>
    <n v="3809"/>
    <n v="61"/>
    <n v="797"/>
    <n v="1072"/>
    <n v="548"/>
    <n v="5.5132580729850354E-2"/>
    <n v="0.14754098360655737"/>
    <n v="0.12170639899623588"/>
    <n v="7.1828358208955223E-2"/>
    <n v="9.6715328467153291E-2"/>
    <n v="7.577204711875199E-2"/>
    <n v="0.39414665182121839"/>
    <n v="476"/>
  </r>
  <r>
    <x v="7"/>
    <s v="0015-01-000"/>
    <s v="yes"/>
    <x v="2"/>
    <s v="Anoka"/>
    <s v="St. Francis Public School District"/>
    <n v="430"/>
    <n v="3"/>
    <n v="3"/>
    <n v="3"/>
    <n v="10"/>
    <n v="161"/>
    <n v="314"/>
    <n v="2.7022490768714335E-2"/>
    <n v="5.2702249076871432E-2"/>
    <n v="4"/>
    <n v="7.2899580827410246E-4"/>
    <n v="5958"/>
    <n v="5487"/>
    <n v="5106"/>
    <n v="70"/>
    <n v="74"/>
    <n v="174"/>
    <n v="63"/>
    <n v="0"/>
    <n v="0"/>
    <n v="0"/>
    <n v="0"/>
    <n v="0"/>
    <n v="5536"/>
    <n v="73"/>
    <n v="77"/>
    <n v="177"/>
    <n v="73"/>
    <n v="7.7673410404624277E-2"/>
    <n v="4.1095890410958902E-2"/>
    <n v="3.896103896103896E-2"/>
    <n v="1.6949152542372881E-2"/>
    <n v="0.13698630136986301"/>
    <n v="7.9724739845585771E-2"/>
    <n v="6.7385444743935305E-2"/>
    <n v="475"/>
  </r>
  <r>
    <x v="18"/>
    <s v="0877-01-000"/>
    <m/>
    <x v="3"/>
    <s v="Wright"/>
    <s v="Buffalo-Hanover-Montrose Public Sch"/>
    <n v="432"/>
    <n v="0"/>
    <n v="3"/>
    <n v="3"/>
    <n v="3"/>
    <n v="40"/>
    <n v="430"/>
    <n v="6.65889795238888E-3"/>
    <n v="7.1583152988180451E-2"/>
    <n v="347"/>
    <n v="5.8973487423521417E-2"/>
    <n v="6007"/>
    <n v="5884"/>
    <n v="5444"/>
    <n v="33"/>
    <n v="126"/>
    <n v="102"/>
    <n v="179"/>
    <n v="310"/>
    <n v="0"/>
    <n v="12"/>
    <n v="3"/>
    <n v="3"/>
    <n v="5566"/>
    <n v="33"/>
    <n v="117"/>
    <n v="102"/>
    <n v="179"/>
    <n v="7.7614085519223858E-2"/>
    <n v="0"/>
    <n v="2.564102564102564E-2"/>
    <n v="2.9411764705882353E-2"/>
    <n v="1.6759776536312849E-2"/>
    <n v="7.8242050940569324E-2"/>
    <n v="7.1869267967316991E-2"/>
    <n v="470"/>
  </r>
  <r>
    <x v="7"/>
    <s v="0719-01-000"/>
    <s v="yes"/>
    <x v="2"/>
    <s v="Scott"/>
    <s v="Prior Lake-Savage Area Schools"/>
    <n v="404"/>
    <n v="0"/>
    <n v="10"/>
    <n v="24"/>
    <n v="8"/>
    <n v="186"/>
    <n v="284"/>
    <n v="2.6368018145732919E-2"/>
    <n v="4.0260844910688973E-2"/>
    <n v="489"/>
    <n v="6.9136151562279091E-2"/>
    <n v="7054"/>
    <n v="7073"/>
    <n v="6208"/>
    <n v="84"/>
    <n v="228"/>
    <n v="381"/>
    <n v="172"/>
    <n v="410"/>
    <n v="14"/>
    <n v="11"/>
    <n v="26"/>
    <n v="11"/>
    <n v="6202"/>
    <n v="70"/>
    <n v="227"/>
    <n v="379"/>
    <n v="169"/>
    <n v="6.5140277329893581E-2"/>
    <n v="0"/>
    <n v="4.405286343612335E-2"/>
    <n v="6.3324538258575203E-2"/>
    <n v="4.7337278106508875E-2"/>
    <n v="6.6628863056421891E-2"/>
    <n v="0.11990918121186321"/>
    <n v="470"/>
  </r>
  <r>
    <x v="10"/>
    <s v="0318-01-000"/>
    <m/>
    <x v="3"/>
    <s v="Itasca"/>
    <s v="Grand Rapids Public School District"/>
    <n v="410"/>
    <n v="46"/>
    <n v="4"/>
    <n v="0"/>
    <n v="3"/>
    <n v="76"/>
    <n v="393"/>
    <n v="1.839748244977003E-2"/>
    <n v="9.5134350036310822E-2"/>
    <n v="257"/>
    <n v="6.5577953559581528E-2"/>
    <n v="4131"/>
    <n v="3919"/>
    <n v="3567"/>
    <n v="230"/>
    <n v="54"/>
    <n v="38"/>
    <n v="30"/>
    <n v="228"/>
    <n v="10"/>
    <n v="4"/>
    <n v="0"/>
    <n v="0"/>
    <n v="3749"/>
    <n v="266"/>
    <n v="54"/>
    <n v="38"/>
    <n v="33"/>
    <n v="0.10936249666577753"/>
    <n v="0.17293233082706766"/>
    <n v="7.407407407407407E-2"/>
    <n v="0"/>
    <n v="9.0909090909090912E-2"/>
    <n v="0.11353183248608086"/>
    <n v="9.4444444444444442E-2"/>
    <n v="469"/>
  </r>
  <r>
    <x v="12"/>
    <s v="0270-01-000"/>
    <s v="yes"/>
    <x v="2"/>
    <s v="Hennepin"/>
    <s v="Hopkins Public School District"/>
    <n v="370"/>
    <n v="0"/>
    <n v="58"/>
    <n v="15"/>
    <n v="9"/>
    <n v="48"/>
    <n v="421"/>
    <n v="6.0967864854566236E-3"/>
    <n v="5.3473898132859139E-2"/>
    <n v="883"/>
    <n v="0.10655243151924701"/>
    <n v="7873"/>
    <n v="8287"/>
    <n v="6484"/>
    <n v="51"/>
    <n v="1028"/>
    <n v="323"/>
    <n v="401"/>
    <n v="598"/>
    <n v="5"/>
    <n v="172"/>
    <n v="37"/>
    <n v="36"/>
    <n v="6256"/>
    <n v="46"/>
    <n v="914"/>
    <n v="301"/>
    <n v="374"/>
    <n v="5.914322250639386E-2"/>
    <n v="0"/>
    <n v="6.3457330415754923E-2"/>
    <n v="4.9833887043189369E-2"/>
    <n v="2.4064171122994651E-2"/>
    <n v="5.9570684618315765E-2"/>
    <n v="0.20719807375491064"/>
    <n v="469"/>
  </r>
  <r>
    <x v="5"/>
    <s v="0181-01-000"/>
    <m/>
    <x v="3"/>
    <s v="Crow Wing"/>
    <s v="Brainerd Public School District"/>
    <n v="450"/>
    <n v="6"/>
    <n v="0"/>
    <n v="0"/>
    <n v="0"/>
    <n v="136"/>
    <n v="332"/>
    <n v="2.0337969193958427E-2"/>
    <n v="4.9648571855839686E-2"/>
    <n v="406"/>
    <n v="6.1283018867924526E-2"/>
    <n v="6687"/>
    <n v="6625"/>
    <n v="6266"/>
    <n v="119"/>
    <n v="123"/>
    <n v="55"/>
    <n v="62"/>
    <n v="382"/>
    <n v="4"/>
    <n v="0"/>
    <n v="0"/>
    <n v="0"/>
    <n v="6334"/>
    <n v="121"/>
    <n v="123"/>
    <n v="55"/>
    <n v="62"/>
    <n v="7.104515314177455E-2"/>
    <n v="4.9586776859504134E-2"/>
    <n v="0"/>
    <n v="0"/>
    <n v="0"/>
    <n v="6.9986541049798109E-2"/>
    <n v="5.392083644510829E-2"/>
    <n v="468"/>
  </r>
  <r>
    <x v="5"/>
    <s v="0152-01-000"/>
    <m/>
    <x v="3"/>
    <s v="Clay"/>
    <s v="Moorhead Public School District"/>
    <n v="438"/>
    <n v="0"/>
    <n v="0"/>
    <n v="3"/>
    <n v="16"/>
    <n v="16"/>
    <n v="451"/>
    <n v="2.7127839945744322E-3"/>
    <n v="7.6466598847066802E-2"/>
    <n v="145"/>
    <n v="2.6004304160688666E-2"/>
    <n v="5898"/>
    <n v="5576"/>
    <n v="4615"/>
    <n v="206"/>
    <n v="255"/>
    <n v="83"/>
    <n v="417"/>
    <n v="124"/>
    <n v="3"/>
    <n v="0"/>
    <n v="0"/>
    <n v="9"/>
    <n v="4929"/>
    <n v="203"/>
    <n v="255"/>
    <n v="86"/>
    <n v="424"/>
    <n v="8.8861838101034693E-2"/>
    <n v="0"/>
    <n v="0"/>
    <n v="3.4883720930232558E-2"/>
    <n v="3.7735849056603772E-2"/>
    <n v="7.9179382841641235E-2"/>
    <n v="0.16415126335424793"/>
    <n v="467"/>
  </r>
  <r>
    <x v="8"/>
    <s v="0318-01-000"/>
    <m/>
    <x v="3"/>
    <s v="Itasca"/>
    <s v="Grand Rapids Public School District"/>
    <n v="391"/>
    <n v="58"/>
    <n v="5"/>
    <n v="0"/>
    <n v="0"/>
    <n v="83"/>
    <n v="383"/>
    <n v="2.0219244823386114E-2"/>
    <n v="9.3300852618757618E-2"/>
    <n v="259"/>
    <n v="6.6444330425859413E-2"/>
    <n v="4105"/>
    <n v="3898"/>
    <n v="3501"/>
    <n v="263"/>
    <n v="52"/>
    <n v="39"/>
    <n v="43"/>
    <n v="234"/>
    <n v="10"/>
    <n v="6"/>
    <n v="0"/>
    <n v="0"/>
    <n v="3658"/>
    <n v="311"/>
    <n v="51"/>
    <n v="39"/>
    <n v="43"/>
    <n v="0.10688901038819026"/>
    <n v="0.18649517684887459"/>
    <n v="9.8039215686274508E-2"/>
    <n v="0"/>
    <n v="0"/>
    <n v="0.11352009744214372"/>
    <n v="0.10823988298391028"/>
    <n v="466"/>
  </r>
  <r>
    <x v="0"/>
    <s v="0316-01-000"/>
    <m/>
    <x v="3"/>
    <s v="Itasca"/>
    <s v="Greenway Public School District"/>
    <n v="397"/>
    <n v="41"/>
    <n v="11"/>
    <n v="3"/>
    <n v="4"/>
    <n v="21"/>
    <n v="444"/>
    <n v="1.5813253012048192E-2"/>
    <n v="0.33433734939759036"/>
    <n v="223"/>
    <n v="0.20534069981583794"/>
    <n v="1328"/>
    <n v="1086"/>
    <n v="915"/>
    <n v="120"/>
    <n v="15"/>
    <n v="3"/>
    <n v="33"/>
    <n v="195"/>
    <n v="13"/>
    <n v="3"/>
    <n v="0"/>
    <n v="6"/>
    <n v="1117"/>
    <n v="148"/>
    <n v="23"/>
    <n v="6"/>
    <n v="31"/>
    <n v="0.35541629364368843"/>
    <n v="0.27702702702702703"/>
    <n v="0.47826086956521741"/>
    <n v="0.5"/>
    <n v="0.12903225806451613"/>
    <n v="0.35015060240963852"/>
    <n v="0.15698113207547171"/>
    <n v="465"/>
  </r>
  <r>
    <x v="9"/>
    <s v="0284-01-000"/>
    <s v="yes"/>
    <x v="2"/>
    <s v="Hennepin"/>
    <s v="Wayzata Public School District"/>
    <n v="404"/>
    <n v="0"/>
    <n v="29"/>
    <n v="11"/>
    <n v="3"/>
    <n v="126"/>
    <n v="338"/>
    <n v="1.3058348015338377E-2"/>
    <n v="3.5029536739558505E-2"/>
    <n v="805"/>
    <n v="8.0580580580580582E-2"/>
    <n v="9649"/>
    <n v="9990"/>
    <n v="8084"/>
    <n v="31"/>
    <n v="751"/>
    <n v="885"/>
    <n v="239"/>
    <n v="524"/>
    <n v="0"/>
    <n v="146"/>
    <n v="89"/>
    <n v="22"/>
    <n v="7964"/>
    <n v="31"/>
    <n v="634"/>
    <n v="807"/>
    <n v="220"/>
    <n v="5.0728277247614265E-2"/>
    <n v="0"/>
    <n v="4.5741324921135647E-2"/>
    <n v="1.3630731102850062E-2"/>
    <n v="1.3636363636363636E-2"/>
    <n v="4.8087884754896879E-2"/>
    <n v="0.1752278376139188"/>
    <n v="464"/>
  </r>
  <r>
    <x v="10"/>
    <s v="0728-01-000"/>
    <m/>
    <x v="3"/>
    <s v="Sherburne"/>
    <s v="Elk River Public School District"/>
    <n v="429"/>
    <n v="0"/>
    <n v="10"/>
    <n v="8"/>
    <n v="0"/>
    <n v="320"/>
    <n v="144"/>
    <n v="2.5769044934772105E-2"/>
    <n v="1.1596070220647446E-2"/>
    <n v="53"/>
    <n v="4.4140917797951193E-3"/>
    <n v="12418"/>
    <n v="12007"/>
    <n v="11138"/>
    <n v="95"/>
    <n v="232"/>
    <n v="343"/>
    <n v="199"/>
    <n v="45"/>
    <n v="0"/>
    <n v="0"/>
    <n v="0"/>
    <n v="0"/>
    <n v="11522"/>
    <n v="95"/>
    <n v="242"/>
    <n v="351"/>
    <n v="199"/>
    <n v="3.7233119250130182E-2"/>
    <n v="0"/>
    <n v="4.1322314049586778E-2"/>
    <n v="2.2792022792022793E-2"/>
    <n v="0"/>
    <n v="3.736511515541955E-2"/>
    <n v="7.1480377145620111E-2"/>
    <n v="464"/>
  </r>
  <r>
    <x v="13"/>
    <s v="0861-01-000"/>
    <m/>
    <x v="3"/>
    <s v="Winona"/>
    <s v="Winona Area Public School District"/>
    <n v="454"/>
    <n v="0"/>
    <n v="5"/>
    <n v="4"/>
    <n v="0"/>
    <n v="284"/>
    <n v="179"/>
    <n v="6.3863278614796487E-2"/>
    <n v="4.0251855183269618E-2"/>
    <n v="67"/>
    <n v="1.6539126141693408E-2"/>
    <n v="4447"/>
    <n v="4051"/>
    <n v="3674"/>
    <n v="10"/>
    <n v="102"/>
    <n v="180"/>
    <n v="85"/>
    <n v="61"/>
    <n v="0"/>
    <n v="0"/>
    <n v="0"/>
    <n v="0"/>
    <n v="4067"/>
    <n v="10"/>
    <n v="107"/>
    <n v="184"/>
    <n v="85"/>
    <n v="0.11163019424637324"/>
    <n v="0"/>
    <n v="4.6728971962616821E-2"/>
    <n v="2.1739130434782608E-2"/>
    <n v="0"/>
    <n v="0.10411513379806611"/>
    <n v="8.6683134965192005E-2"/>
    <n v="463"/>
  </r>
  <r>
    <x v="7"/>
    <s v="0277-01-000"/>
    <s v="yes"/>
    <x v="2"/>
    <s v="Hennepin"/>
    <s v="Westonka Public School District"/>
    <n v="423"/>
    <n v="0"/>
    <n v="0"/>
    <n v="8"/>
    <n v="11"/>
    <n v="13"/>
    <n v="446"/>
    <n v="5.2716950527169504E-3"/>
    <n v="0.18085969180859693"/>
    <n v="245"/>
    <n v="0.10879218472468917"/>
    <n v="2466"/>
    <n v="2252"/>
    <n v="2127"/>
    <n v="3"/>
    <n v="40"/>
    <n v="41"/>
    <n v="41"/>
    <n v="212"/>
    <n v="0"/>
    <n v="4"/>
    <n v="4"/>
    <n v="7"/>
    <n v="2338"/>
    <n v="3"/>
    <n v="36"/>
    <n v="45"/>
    <n v="45"/>
    <n v="0.18092386655260906"/>
    <n v="0"/>
    <n v="0"/>
    <n v="0.17777777777777778"/>
    <n v="0.24444444444444444"/>
    <n v="0.18613138686131389"/>
    <n v="5.2290231049858124E-2"/>
    <n v="459"/>
  </r>
  <r>
    <x v="5"/>
    <s v="0110-01-000"/>
    <s v="yes"/>
    <x v="2"/>
    <s v="Carver"/>
    <s v="Waconia Public School District"/>
    <n v="396"/>
    <n v="0"/>
    <n v="12"/>
    <n v="14"/>
    <n v="14"/>
    <n v="99"/>
    <n v="360"/>
    <n v="2.7049180327868853E-2"/>
    <n v="9.8360655737704916E-2"/>
    <n v="266"/>
    <n v="7.672339198154024E-2"/>
    <n v="3660"/>
    <n v="3467"/>
    <n v="3235"/>
    <n v="10"/>
    <n v="65"/>
    <n v="60"/>
    <n v="97"/>
    <n v="236"/>
    <n v="4"/>
    <n v="4"/>
    <n v="0"/>
    <n v="6"/>
    <n v="3395"/>
    <n v="6"/>
    <n v="73"/>
    <n v="74"/>
    <n v="105"/>
    <n v="0.11664212076583211"/>
    <n v="0"/>
    <n v="0.16438356164383561"/>
    <n v="0.1891891891891892"/>
    <n v="0.13333333333333333"/>
    <n v="0.12540983606557377"/>
    <n v="7.0626882014782372E-2"/>
    <n v="459"/>
  </r>
  <r>
    <x v="7"/>
    <s v="0194-01-000"/>
    <s v="yes"/>
    <x v="2"/>
    <s v="Dakota"/>
    <s v="Lakeville Public School District"/>
    <n v="374"/>
    <n v="0"/>
    <n v="30"/>
    <n v="16"/>
    <n v="9"/>
    <n v="155"/>
    <n v="304"/>
    <n v="1.3465380939970463E-2"/>
    <n v="2.6409521327425939E-2"/>
    <n v="219"/>
    <n v="1.9430396593026349E-2"/>
    <n v="11511"/>
    <n v="11271"/>
    <n v="9908"/>
    <n v="60"/>
    <n v="425"/>
    <n v="461"/>
    <n v="417"/>
    <n v="162"/>
    <n v="0"/>
    <n v="15"/>
    <n v="13"/>
    <n v="11"/>
    <n v="10120"/>
    <n v="60"/>
    <n v="440"/>
    <n v="464"/>
    <n v="415"/>
    <n v="3.6956521739130437E-2"/>
    <n v="0"/>
    <n v="6.8181818181818177E-2"/>
    <n v="3.4482758620689655E-2"/>
    <n v="2.1686746987951807E-2"/>
    <n v="3.98749022673964E-2"/>
    <n v="0.11992347160622663"/>
    <n v="459"/>
  </r>
  <r>
    <x v="7"/>
    <s v="0272-01-000"/>
    <s v="yes"/>
    <x v="2"/>
    <s v="Hennepin"/>
    <s v="Eden Prairie Public School District"/>
    <n v="296"/>
    <n v="0"/>
    <n v="74"/>
    <n v="54"/>
    <n v="21"/>
    <n v="133"/>
    <n v="325"/>
    <n v="1.3579742699612008E-2"/>
    <n v="3.3183581784766186E-2"/>
    <n v="489"/>
    <n v="4.9770992366412213E-2"/>
    <n v="9794"/>
    <n v="9825"/>
    <n v="7357"/>
    <n v="35"/>
    <n v="1063"/>
    <n v="994"/>
    <n v="376"/>
    <n v="270"/>
    <n v="6"/>
    <n v="102"/>
    <n v="33"/>
    <n v="26"/>
    <n v="7383"/>
    <n v="29"/>
    <n v="1035"/>
    <n v="1015"/>
    <n v="371"/>
    <n v="4.0092103480969796E-2"/>
    <n v="0"/>
    <n v="7.1497584541062809E-2"/>
    <n v="5.3201970443349754E-2"/>
    <n v="5.6603773584905662E-2"/>
    <n v="4.6763324484378192E-2"/>
    <n v="0.24916098850808502"/>
    <n v="458"/>
  </r>
  <r>
    <x v="17"/>
    <s v="0281-01-000"/>
    <s v="yes"/>
    <x v="2"/>
    <s v="Hennepin"/>
    <s v="Robbinsdale Public School District"/>
    <n v="323"/>
    <n v="3"/>
    <n v="87"/>
    <n v="11"/>
    <n v="7"/>
    <n v="21"/>
    <n v="437"/>
    <n v="1.521518620489784E-3"/>
    <n v="3.1662077959715984E-2"/>
    <n v="456"/>
    <n v="3.3043478260869563E-2"/>
    <n v="13802"/>
    <n v="13800"/>
    <n v="10648"/>
    <n v="193"/>
    <n v="1636"/>
    <n v="841"/>
    <n v="486"/>
    <n v="256"/>
    <n v="4"/>
    <n v="118"/>
    <n v="26"/>
    <n v="24"/>
    <n v="10715"/>
    <n v="192"/>
    <n v="1605"/>
    <n v="826"/>
    <n v="469"/>
    <n v="3.0144657022865142E-2"/>
    <n v="1.5625E-2"/>
    <n v="5.4205607476635512E-2"/>
    <n v="1.3317191283292978E-2"/>
    <n v="1.4925373134328358E-2"/>
    <n v="3.3183596580205768E-2"/>
    <n v="0.22394437604113857"/>
    <n v="458"/>
  </r>
  <r>
    <x v="9"/>
    <s v="0013-01-000"/>
    <s v="yes"/>
    <x v="2"/>
    <s v="Anoka"/>
    <s v="Columbia Heights Public School Dist"/>
    <n v="273"/>
    <n v="10"/>
    <n v="102"/>
    <n v="16"/>
    <n v="29"/>
    <n v="91"/>
    <n v="365"/>
    <n v="3.0878859857482184E-2"/>
    <n v="0.12385476756023074"/>
    <n v="493"/>
    <n v="0.16521447721179625"/>
    <n v="2947"/>
    <n v="2984"/>
    <n v="1149"/>
    <n v="94"/>
    <n v="967"/>
    <n v="145"/>
    <n v="629"/>
    <n v="144"/>
    <n v="9"/>
    <n v="198"/>
    <n v="4"/>
    <n v="97"/>
    <n v="1278"/>
    <n v="95"/>
    <n v="871"/>
    <n v="157"/>
    <n v="561"/>
    <n v="0.21361502347417841"/>
    <n v="0.10526315789473684"/>
    <n v="0.11710677382319173"/>
    <n v="0.10191082802547771"/>
    <n v="5.1693404634581108E-2"/>
    <n v="0.15473362741771293"/>
    <n v="0.56853477380148554"/>
    <n v="456"/>
  </r>
  <r>
    <x v="18"/>
    <s v="0318-01-000"/>
    <m/>
    <x v="3"/>
    <s v="Itasca"/>
    <s v="Grand Rapids Public School District"/>
    <n v="388"/>
    <n v="42"/>
    <n v="0"/>
    <n v="5"/>
    <n v="4"/>
    <n v="68"/>
    <n v="384"/>
    <n v="1.693227091633466E-2"/>
    <n v="9.5617529880478086E-2"/>
    <n v="354"/>
    <n v="9.0352220520673807E-2"/>
    <n v="4016"/>
    <n v="3918"/>
    <n v="3475"/>
    <n v="306"/>
    <n v="56"/>
    <n v="55"/>
    <n v="26"/>
    <n v="304"/>
    <n v="37"/>
    <n v="6"/>
    <n v="0"/>
    <n v="0"/>
    <n v="3559"/>
    <n v="311"/>
    <n v="50"/>
    <n v="60"/>
    <n v="30"/>
    <n v="0.10901938746839"/>
    <n v="0.13504823151125403"/>
    <n v="0"/>
    <n v="8.3333333333333329E-2"/>
    <n v="0.13333333333333333"/>
    <n v="0.11254980079681275"/>
    <n v="0.11246882793017457"/>
    <n v="452"/>
  </r>
  <r>
    <x v="5"/>
    <s v="0047-01-000"/>
    <m/>
    <x v="3"/>
    <s v="Benton"/>
    <s v="Sauk Rapids-Rice Public Schools"/>
    <n v="410"/>
    <n v="4"/>
    <n v="16"/>
    <n v="0"/>
    <n v="7"/>
    <n v="83"/>
    <n v="369"/>
    <n v="1.8906605922551254E-2"/>
    <n v="8.4054669703872431E-2"/>
    <n v="0"/>
    <n v="0"/>
    <n v="4390"/>
    <n v="3938"/>
    <n v="3556"/>
    <n v="40"/>
    <n v="157"/>
    <n v="96"/>
    <n v="89"/>
    <n v="0"/>
    <n v="0"/>
    <n v="0"/>
    <n v="0"/>
    <n v="0"/>
    <n v="3966"/>
    <n v="44"/>
    <n v="173"/>
    <n v="96"/>
    <n v="96"/>
    <n v="0.10337871911245587"/>
    <n v="9.0909090909090912E-2"/>
    <n v="9.2485549132947972E-2"/>
    <n v="0"/>
    <n v="7.2916666666666671E-2"/>
    <n v="0.10296127562642368"/>
    <n v="9.3485714285714283E-2"/>
    <n v="452"/>
  </r>
  <r>
    <x v="4"/>
    <s v="0727-01-000"/>
    <m/>
    <x v="3"/>
    <s v="Sherburne"/>
    <s v="Big Lake Public School District"/>
    <n v="419"/>
    <n v="0"/>
    <n v="6"/>
    <n v="0"/>
    <n v="6"/>
    <n v="115"/>
    <n v="336"/>
    <n v="3.074866310160428E-2"/>
    <n v="8.9839572192513373E-2"/>
    <n v="47"/>
    <n v="1.408872901678657E-2"/>
    <n v="3740"/>
    <n v="3336"/>
    <n v="3034"/>
    <n v="28"/>
    <n v="92"/>
    <n v="47"/>
    <n v="135"/>
    <n v="40"/>
    <n v="0"/>
    <n v="0"/>
    <n v="0"/>
    <n v="0"/>
    <n v="3413"/>
    <n v="28"/>
    <n v="98"/>
    <n v="47"/>
    <n v="141"/>
    <n v="0.12276589510694404"/>
    <n v="0"/>
    <n v="6.1224489795918366E-2"/>
    <n v="0"/>
    <n v="4.2553191489361701E-2"/>
    <n v="0.12058823529411765"/>
    <n v="8.4250067078078889E-2"/>
    <n v="451"/>
  </r>
  <r>
    <x v="11"/>
    <s v="0621-01-000"/>
    <s v="yes"/>
    <x v="2"/>
    <s v="Ramsey"/>
    <s v="Mounds View Public School District"/>
    <n v="371"/>
    <n v="0"/>
    <n v="28"/>
    <n v="21"/>
    <n v="13"/>
    <n v="109"/>
    <n v="341"/>
    <n v="1.0156541185240403E-2"/>
    <n v="3.1774133432724561E-2"/>
    <n v="96"/>
    <n v="9.2503372518789751E-3"/>
    <n v="10732"/>
    <n v="10378"/>
    <n v="8452"/>
    <n v="118"/>
    <n v="641"/>
    <n v="847"/>
    <n v="320"/>
    <n v="72"/>
    <n v="0"/>
    <n v="3"/>
    <n v="5"/>
    <n v="0"/>
    <n v="8751"/>
    <n v="118"/>
    <n v="666"/>
    <n v="863"/>
    <n v="333"/>
    <n v="4.2395154839446919E-2"/>
    <n v="0"/>
    <n v="4.2042042042042045E-2"/>
    <n v="2.4333719582850522E-2"/>
    <n v="3.903903903903904E-2"/>
    <n v="4.1930674617964965E-2"/>
    <n v="0.18451216102879509"/>
    <n v="450"/>
  </r>
  <r>
    <x v="3"/>
    <s v="0014-01-000"/>
    <s v="yes"/>
    <x v="2"/>
    <s v="Anoka"/>
    <s v="Fridley Public School District"/>
    <n v="197"/>
    <n v="3"/>
    <n v="140"/>
    <n v="21"/>
    <n v="57"/>
    <n v="100"/>
    <n v="349"/>
    <n v="4.1220115416323165E-2"/>
    <n v="0.14385820280296785"/>
    <n v="967"/>
    <n v="0.32846467391304346"/>
    <n v="2426"/>
    <n v="2944"/>
    <n v="1531"/>
    <n v="62"/>
    <n v="816"/>
    <n v="218"/>
    <n v="317"/>
    <n v="489"/>
    <n v="27"/>
    <n v="272"/>
    <n v="58"/>
    <n v="95"/>
    <n v="1239"/>
    <n v="38"/>
    <n v="684"/>
    <n v="181"/>
    <n v="279"/>
    <n v="0.15899919289749798"/>
    <n v="7.8947368421052627E-2"/>
    <n v="0.2046783625730994"/>
    <n v="0.11602209944751381"/>
    <n v="0.20430107526881722"/>
    <n v="0.18507831821929102"/>
    <n v="0.48822800495662949"/>
    <n v="449"/>
  </r>
  <r>
    <x v="0"/>
    <s v="0006-03-000"/>
    <s v="yes"/>
    <x v="2"/>
    <s v="Dakota"/>
    <s v="South St. Paul Public School Dist."/>
    <n v="231"/>
    <n v="4"/>
    <n v="59"/>
    <n v="3"/>
    <n v="116"/>
    <n v="101"/>
    <n v="348"/>
    <n v="3.0348557692307692E-2"/>
    <n v="0.1045673076923077"/>
    <n v="710"/>
    <n v="0.19782669267205349"/>
    <n v="3328"/>
    <n v="3589"/>
    <n v="2140"/>
    <n v="38"/>
    <n v="417"/>
    <n v="99"/>
    <n v="895"/>
    <n v="386"/>
    <n v="0"/>
    <n v="65"/>
    <n v="11"/>
    <n v="222"/>
    <n v="1985"/>
    <n v="42"/>
    <n v="411"/>
    <n v="91"/>
    <n v="789"/>
    <n v="0.1163727959697733"/>
    <n v="9.5238095238095233E-2"/>
    <n v="0.14355231143552311"/>
    <n v="3.2967032967032968E-2"/>
    <n v="0.14702154626108999"/>
    <n v="0.13491586538461539"/>
    <n v="0.40174804098854733"/>
    <n v="449"/>
  </r>
  <r>
    <x v="3"/>
    <s v="0047-01-000"/>
    <m/>
    <x v="3"/>
    <s v="Benton"/>
    <s v="Sauk Rapids-Rice Public Schools"/>
    <n v="405"/>
    <n v="0"/>
    <n v="16"/>
    <n v="4"/>
    <n v="3"/>
    <n v="89"/>
    <n v="360"/>
    <n v="2.1241050119331743E-2"/>
    <n v="8.5918854415274457E-2"/>
    <n v="351"/>
    <n v="8.5777126099706738E-2"/>
    <n v="4190"/>
    <n v="4092"/>
    <n v="3685"/>
    <n v="44"/>
    <n v="162"/>
    <n v="97"/>
    <n v="104"/>
    <n v="282"/>
    <n v="7"/>
    <n v="22"/>
    <n v="10"/>
    <n v="14"/>
    <n v="3808"/>
    <n v="37"/>
    <n v="156"/>
    <n v="91"/>
    <n v="93"/>
    <n v="0.10635504201680672"/>
    <n v="0"/>
    <n v="0.10256410256410256"/>
    <n v="4.3956043956043959E-2"/>
    <n v="3.2258064516129031E-2"/>
    <n v="0.10715990453460619"/>
    <n v="9.0083632019115886E-2"/>
    <n v="449"/>
  </r>
  <r>
    <x v="10"/>
    <s v="0833-01-000"/>
    <s v="yes"/>
    <x v="2"/>
    <s v="Washington"/>
    <s v="South Washington County School Dist"/>
    <n v="349"/>
    <n v="0"/>
    <n v="42"/>
    <n v="35"/>
    <n v="12"/>
    <n v="334"/>
    <n v="115"/>
    <n v="1.9772673454889887E-2"/>
    <n v="6.8079564290788536E-3"/>
    <n v="8"/>
    <n v="4.8629262658804933E-4"/>
    <n v="16892"/>
    <n v="16451"/>
    <n v="13053"/>
    <n v="110"/>
    <n v="1095"/>
    <n v="1412"/>
    <n v="781"/>
    <n v="3"/>
    <n v="0"/>
    <n v="0"/>
    <n v="0"/>
    <n v="0"/>
    <n v="13399"/>
    <n v="110"/>
    <n v="1137"/>
    <n v="1447"/>
    <n v="793"/>
    <n v="2.6046719904470484E-2"/>
    <n v="0"/>
    <n v="3.6939313984168866E-2"/>
    <n v="2.4187975120939877E-2"/>
    <n v="1.5132408575031526E-2"/>
    <n v="2.658062988396874E-2"/>
    <n v="0.20650242804690275"/>
    <n v="449"/>
  </r>
  <r>
    <x v="13"/>
    <s v="0831-01-000"/>
    <s v="yes"/>
    <x v="2"/>
    <s v="Washington"/>
    <s v="Forest Lake Public School District"/>
    <n v="422"/>
    <n v="4"/>
    <n v="0"/>
    <n v="7"/>
    <n v="0"/>
    <n v="155"/>
    <n v="293"/>
    <n v="1.9428428177488091E-2"/>
    <n v="3.672599649034846E-2"/>
    <n v="220"/>
    <n v="2.838709677419355E-2"/>
    <n v="7978"/>
    <n v="7750"/>
    <n v="7419"/>
    <n v="45"/>
    <n v="63"/>
    <n v="157"/>
    <n v="66"/>
    <n v="214"/>
    <n v="0"/>
    <n v="0"/>
    <n v="0"/>
    <n v="0"/>
    <n v="7627"/>
    <n v="49"/>
    <n v="63"/>
    <n v="164"/>
    <n v="66"/>
    <n v="5.5329749573882259E-2"/>
    <n v="8.1632653061224483E-2"/>
    <n v="0"/>
    <n v="4.2682926829268296E-2"/>
    <n v="0"/>
    <n v="5.6154424667836551E-2"/>
    <n v="4.2916300665077171E-2"/>
    <n v="448"/>
  </r>
  <r>
    <x v="7"/>
    <s v="0283-01-000"/>
    <s v="yes"/>
    <x v="2"/>
    <s v="Hennepin"/>
    <s v="St. Louis Park Public School Dist."/>
    <n v="309"/>
    <n v="0"/>
    <n v="86"/>
    <n v="16"/>
    <n v="16"/>
    <n v="148"/>
    <n v="299"/>
    <n v="3.490566037735849E-2"/>
    <n v="7.05188679245283E-2"/>
    <n v="654"/>
    <n v="0.14706543737351024"/>
    <n v="4240"/>
    <n v="4447"/>
    <n v="2756"/>
    <n v="37"/>
    <n v="1009"/>
    <n v="272"/>
    <n v="373"/>
    <n v="242"/>
    <n v="5"/>
    <n v="285"/>
    <n v="31"/>
    <n v="42"/>
    <n v="2823"/>
    <n v="32"/>
    <n v="810"/>
    <n v="257"/>
    <n v="347"/>
    <n v="0.10945802337938364"/>
    <n v="0"/>
    <n v="0.10617283950617284"/>
    <n v="6.2256809338521402E-2"/>
    <n v="4.6109510086455328E-2"/>
    <n v="0.10542452830188678"/>
    <n v="0.33872101194659171"/>
    <n v="447"/>
  </r>
  <r>
    <x v="12"/>
    <s v="0621-01-000"/>
    <s v="yes"/>
    <x v="2"/>
    <s v="Ramsey"/>
    <s v="Mounds View Public School District"/>
    <n v="349"/>
    <n v="0"/>
    <n v="47"/>
    <n v="19"/>
    <n v="13"/>
    <n v="86"/>
    <n v="361"/>
    <n v="7.8160501681359632E-3"/>
    <n v="3.2809233845314915E-2"/>
    <n v="94"/>
    <n v="8.8262910798122072E-3"/>
    <n v="11003"/>
    <n v="10650"/>
    <n v="8759"/>
    <n v="117"/>
    <n v="622"/>
    <n v="848"/>
    <n v="304"/>
    <n v="73"/>
    <n v="0"/>
    <n v="3"/>
    <n v="0"/>
    <n v="0"/>
    <n v="9035"/>
    <n v="117"/>
    <n v="666"/>
    <n v="867"/>
    <n v="317"/>
    <n v="3.8627559490868844E-2"/>
    <n v="0"/>
    <n v="7.0570570570570576E-2"/>
    <n v="2.1914648212226068E-2"/>
    <n v="4.1009463722397478E-2"/>
    <n v="4.0625284013450877E-2"/>
    <n v="0.17878567533175785"/>
    <n v="447"/>
  </r>
  <r>
    <x v="17"/>
    <s v="0279-01-000"/>
    <s v="yes"/>
    <x v="2"/>
    <s v="Hennepin"/>
    <s v="Osseo Public School District"/>
    <n v="303"/>
    <n v="0"/>
    <n v="96"/>
    <n v="23"/>
    <n v="7"/>
    <n v="173"/>
    <n v="274"/>
    <n v="7.7686469980690646E-3"/>
    <n v="1.2304099869774125E-2"/>
    <n v="349"/>
    <n v="1.5741283658833611E-2"/>
    <n v="22269"/>
    <n v="22171"/>
    <n v="17323"/>
    <n v="150"/>
    <n v="2612"/>
    <n v="1705"/>
    <n v="428"/>
    <n v="236"/>
    <n v="0"/>
    <n v="82"/>
    <n v="3"/>
    <n v="3"/>
    <n v="17390"/>
    <n v="150"/>
    <n v="2626"/>
    <n v="1725"/>
    <n v="432"/>
    <n v="1.7423806785508915E-2"/>
    <n v="0"/>
    <n v="3.655750190403656E-2"/>
    <n v="1.3333333333333334E-2"/>
    <n v="1.6203703703703703E-2"/>
    <n v="2.0072746867843189E-2"/>
    <n v="0.22098284280786631"/>
    <n v="447"/>
  </r>
  <r>
    <x v="5"/>
    <s v="0318-01-000"/>
    <m/>
    <x v="3"/>
    <s v="Itasca"/>
    <s v="Grand Rapids Public School District"/>
    <n v="373"/>
    <n v="49"/>
    <n v="8"/>
    <n v="0"/>
    <n v="4"/>
    <n v="69"/>
    <n v="376"/>
    <n v="1.7096134786917742E-2"/>
    <n v="9.3161546085232902E-2"/>
    <n v="343"/>
    <n v="8.7188612099644125E-2"/>
    <n v="4036"/>
    <n v="3934"/>
    <n v="3456"/>
    <n v="321"/>
    <n v="68"/>
    <n v="55"/>
    <n v="34"/>
    <n v="295"/>
    <n v="31"/>
    <n v="8"/>
    <n v="3"/>
    <n v="0"/>
    <n v="3534"/>
    <n v="339"/>
    <n v="68"/>
    <n v="52"/>
    <n v="38"/>
    <n v="0.1055461233729485"/>
    <n v="0.14454277286135694"/>
    <n v="0.11764705882352941"/>
    <n v="0"/>
    <n v="0.10526315789473684"/>
    <n v="0.11025768087215064"/>
    <n v="0.12329446787397669"/>
    <n v="445"/>
  </r>
  <r>
    <x v="1"/>
    <s v="0014-01-000"/>
    <s v="yes"/>
    <x v="2"/>
    <s v="Anoka"/>
    <s v="Fridley Public School District"/>
    <n v="188"/>
    <n v="6"/>
    <n v="136"/>
    <n v="18"/>
    <n v="67"/>
    <n v="62"/>
    <n v="382"/>
    <n v="2.5462012320328541E-2"/>
    <n v="0.15687885010266941"/>
    <n v="1034"/>
    <n v="0.3418181818181818"/>
    <n v="2435"/>
    <n v="3025"/>
    <n v="1354"/>
    <n v="68"/>
    <n v="1019"/>
    <n v="223"/>
    <n v="361"/>
    <n v="459"/>
    <n v="26"/>
    <n v="349"/>
    <n v="66"/>
    <n v="111"/>
    <n v="1083"/>
    <n v="48"/>
    <n v="806"/>
    <n v="175"/>
    <n v="317"/>
    <n v="0.17359187442289936"/>
    <n v="0.125"/>
    <n v="0.16873449131513649"/>
    <n v="0.10285714285714286"/>
    <n v="0.2113564668769716"/>
    <n v="0.18234086242299796"/>
    <n v="0.55413750514615068"/>
    <n v="444"/>
  </r>
  <r>
    <x v="7"/>
    <s v="0720-01-000"/>
    <s v="yes"/>
    <x v="2"/>
    <s v="Scott"/>
    <s v="Shakopee Public School District"/>
    <n v="314"/>
    <n v="14"/>
    <n v="17"/>
    <n v="47"/>
    <n v="10"/>
    <n v="81"/>
    <n v="359"/>
    <n v="1.1319172722191169E-2"/>
    <n v="5.0167691447736168E-2"/>
    <n v="117"/>
    <n v="1.712278647738914E-2"/>
    <n v="7156"/>
    <n v="6833"/>
    <n v="4709"/>
    <n v="109"/>
    <n v="414"/>
    <n v="780"/>
    <n v="821"/>
    <n v="77"/>
    <n v="0"/>
    <n v="3"/>
    <n v="4"/>
    <n v="7"/>
    <n v="4946"/>
    <n v="123"/>
    <n v="428"/>
    <n v="823"/>
    <n v="824"/>
    <n v="6.3485644965628793E-2"/>
    <n v="0.11382113821138211"/>
    <n v="3.9719626168224297E-2"/>
    <n v="5.7108140947752128E-2"/>
    <n v="1.2135922330097087E-2"/>
    <n v="6.1486864169927338E-2"/>
    <n v="0.30767077267637177"/>
    <n v="440"/>
  </r>
  <r>
    <x v="4"/>
    <s v="0047-01-000"/>
    <m/>
    <x v="3"/>
    <s v="Benton"/>
    <s v="Sauk Rapids-Rice Public Schools"/>
    <n v="394"/>
    <n v="0"/>
    <n v="18"/>
    <n v="7"/>
    <n v="6"/>
    <n v="92"/>
    <n v="346"/>
    <n v="2.1967526265520534E-2"/>
    <n v="8.2617000955109834E-2"/>
    <n v="237"/>
    <n v="5.9443190368698266E-2"/>
    <n v="4188"/>
    <n v="3987"/>
    <n v="3602"/>
    <n v="37"/>
    <n v="167"/>
    <n v="94"/>
    <n v="87"/>
    <n v="190"/>
    <n v="7"/>
    <n v="19"/>
    <n v="5"/>
    <n v="4"/>
    <n v="3806"/>
    <n v="30"/>
    <n v="166"/>
    <n v="96"/>
    <n v="89"/>
    <n v="0.10352075669994745"/>
    <n v="0"/>
    <n v="0.10843373493975904"/>
    <n v="7.2916666666666671E-2"/>
    <n v="6.741573033707865E-2"/>
    <n v="0.10458452722063037"/>
    <n v="9.0995939813709098E-2"/>
    <n v="438"/>
  </r>
  <r>
    <x v="0"/>
    <s v="0108-01-000"/>
    <s v="yes"/>
    <x v="2"/>
    <s v="Carver"/>
    <s v="Central Public School District"/>
    <n v="398"/>
    <n v="0"/>
    <n v="4"/>
    <n v="3"/>
    <n v="19"/>
    <n v="198"/>
    <n v="239"/>
    <n v="0.14002828854314003"/>
    <n v="0.16902404526166903"/>
    <n v="53"/>
    <n v="5.145631067961165E-2"/>
    <n v="1414"/>
    <n v="1030"/>
    <n v="923"/>
    <n v="4"/>
    <n v="30"/>
    <n v="18"/>
    <n v="55"/>
    <n v="51"/>
    <n v="0"/>
    <n v="0"/>
    <n v="0"/>
    <n v="0"/>
    <n v="1270"/>
    <n v="4"/>
    <n v="34"/>
    <n v="21"/>
    <n v="74"/>
    <n v="0.31338582677165355"/>
    <n v="0"/>
    <n v="0.11764705882352941"/>
    <n v="0.14285714285714285"/>
    <n v="0.25675675675675674"/>
    <n v="0.30905233380480907"/>
    <n v="9.4796863863150393E-2"/>
    <n v="437"/>
  </r>
  <r>
    <x v="11"/>
    <s v="0834-01-000"/>
    <s v="yes"/>
    <x v="2"/>
    <s v="Washington"/>
    <s v="Stillwater Area Public School Dist."/>
    <n v="412"/>
    <n v="0"/>
    <n v="0"/>
    <n v="6"/>
    <n v="10"/>
    <n v="399"/>
    <n v="37"/>
    <n v="4.3416757344940153E-2"/>
    <n v="4.026115342763874E-3"/>
    <n v="31"/>
    <n v="3.5287421741605008E-3"/>
    <n v="9190"/>
    <n v="8785"/>
    <n v="8254"/>
    <n v="22"/>
    <n v="117"/>
    <n v="263"/>
    <n v="129"/>
    <n v="20"/>
    <n v="3"/>
    <n v="0"/>
    <n v="3"/>
    <n v="0"/>
    <n v="8646"/>
    <n v="19"/>
    <n v="117"/>
    <n v="266"/>
    <n v="139"/>
    <n v="4.7652093453620169E-2"/>
    <n v="0"/>
    <n v="0"/>
    <n v="2.2556390977443608E-2"/>
    <n v="7.1942446043165464E-2"/>
    <n v="4.744287268770403E-2"/>
    <n v="5.8887558506585391E-2"/>
    <n v="436"/>
  </r>
  <r>
    <x v="2"/>
    <s v="0191-01-000"/>
    <s v="yes"/>
    <x v="2"/>
    <s v="Dakota"/>
    <s v="Burnsville Public School District"/>
    <n v="1189"/>
    <n v="22"/>
    <n v="305"/>
    <n v="139"/>
    <n v="100"/>
    <n v="225"/>
    <n v="1565"/>
    <n v="2.09049521508873E-2"/>
    <n v="0.14540555607172723"/>
    <n v="476"/>
    <n v="5.0375701132394965E-2"/>
    <n v="10763"/>
    <n v="9449"/>
    <n v="4678"/>
    <n v="97"/>
    <n v="2254"/>
    <n v="912"/>
    <n v="1508"/>
    <n v="246"/>
    <n v="0"/>
    <n v="81"/>
    <n v="73"/>
    <n v="44"/>
    <n v="5621"/>
    <n v="119"/>
    <n v="2478"/>
    <n v="978"/>
    <n v="1564"/>
    <n v="0.21152819782956769"/>
    <n v="0.18487394957983194"/>
    <n v="0.12308313155770782"/>
    <n v="0.14212678936605316"/>
    <n v="6.3938618925831206E-2"/>
    <n v="0.16631050822261453"/>
    <n v="0.47760223048327138"/>
    <n v="1790"/>
  </r>
  <r>
    <x v="8"/>
    <s v="0277-01-000"/>
    <s v="yes"/>
    <x v="2"/>
    <s v="Hennepin"/>
    <s v="Westonka Public School District"/>
    <n v="399"/>
    <n v="3"/>
    <n v="0"/>
    <n v="6"/>
    <n v="11"/>
    <n v="21"/>
    <n v="413"/>
    <n v="8.5609457806767215E-3"/>
    <n v="0.16836526701997553"/>
    <n v="208"/>
    <n v="9.3399191737763801E-2"/>
    <n v="2453"/>
    <n v="2227"/>
    <n v="2113"/>
    <n v="4"/>
    <n v="31"/>
    <n v="43"/>
    <n v="36"/>
    <n v="170"/>
    <n v="0"/>
    <n v="4"/>
    <n v="5"/>
    <n v="6"/>
    <n v="2342"/>
    <n v="7"/>
    <n v="27"/>
    <n v="44"/>
    <n v="41"/>
    <n v="0.1703672075149445"/>
    <n v="0.42857142857142855"/>
    <n v="0"/>
    <n v="0.13636363636363635"/>
    <n v="0.26829268292682928"/>
    <n v="0.17692621280065227"/>
    <n v="4.8354327509142626E-2"/>
    <n v="434"/>
  </r>
  <r>
    <x v="3"/>
    <s v="0318-01-000"/>
    <m/>
    <x v="3"/>
    <s v="Itasca"/>
    <s v="Grand Rapids Public School District"/>
    <n v="368"/>
    <n v="41"/>
    <n v="5"/>
    <n v="0"/>
    <n v="4"/>
    <n v="55"/>
    <n v="379"/>
    <n v="1.3414634146341463E-2"/>
    <n v="9.2439024390243901E-2"/>
    <n v="375"/>
    <n v="9.2798812175204151E-2"/>
    <n v="4100"/>
    <n v="4041"/>
    <n v="3510"/>
    <n v="364"/>
    <n v="71"/>
    <n v="45"/>
    <n v="51"/>
    <n v="331"/>
    <n v="25"/>
    <n v="3"/>
    <n v="5"/>
    <n v="3"/>
    <n v="3547"/>
    <n v="380"/>
    <n v="73"/>
    <n v="40"/>
    <n v="52"/>
    <n v="0.10374964758951226"/>
    <n v="0.10789473684210527"/>
    <n v="6.8493150684931503E-2"/>
    <n v="0"/>
    <n v="7.6923076923076927E-2"/>
    <n v="0.10585365853658536"/>
    <n v="0.13318670576735092"/>
    <n v="434"/>
  </r>
  <r>
    <x v="10"/>
    <s v="0656-01-000"/>
    <m/>
    <x v="3"/>
    <s v="Rice"/>
    <s v="Faribault Public School District"/>
    <n v="403"/>
    <n v="0"/>
    <n v="4"/>
    <n v="3"/>
    <n v="15"/>
    <n v="192"/>
    <n v="240"/>
    <n v="4.3311527182494924E-2"/>
    <n v="5.4139408978118655E-2"/>
    <n v="40"/>
    <n v="9.8985399653551097E-3"/>
    <n v="4433"/>
    <n v="4041"/>
    <n v="3049"/>
    <n v="14"/>
    <n v="194"/>
    <n v="87"/>
    <n v="697"/>
    <n v="33"/>
    <n v="0"/>
    <n v="0"/>
    <n v="0"/>
    <n v="0"/>
    <n v="3419"/>
    <n v="14"/>
    <n v="198"/>
    <n v="90"/>
    <n v="712"/>
    <n v="0.11787072243346007"/>
    <n v="0"/>
    <n v="2.0202020202020204E-2"/>
    <n v="3.3333333333333333E-2"/>
    <n v="2.1067415730337078E-2"/>
    <n v="9.745093616061358E-2"/>
    <n v="0.22873900293255131"/>
    <n v="432"/>
  </r>
  <r>
    <x v="9"/>
    <s v="0656-01-000"/>
    <m/>
    <x v="3"/>
    <s v="Rice"/>
    <s v="Faribault Public School District"/>
    <n v="399"/>
    <n v="0"/>
    <n v="5"/>
    <n v="3"/>
    <n v="15"/>
    <n v="186"/>
    <n v="246"/>
    <n v="4.108681245858184E-2"/>
    <n v="5.4340622929092114E-2"/>
    <n v="40"/>
    <n v="9.673518742442563E-3"/>
    <n v="4527"/>
    <n v="4135"/>
    <n v="3092"/>
    <n v="10"/>
    <n v="224"/>
    <n v="74"/>
    <n v="735"/>
    <n v="36"/>
    <n v="0"/>
    <n v="0"/>
    <n v="0"/>
    <n v="0"/>
    <n v="3455"/>
    <n v="10"/>
    <n v="229"/>
    <n v="77"/>
    <n v="750"/>
    <n v="0.11548480463096961"/>
    <n v="0"/>
    <n v="2.1834061135371178E-2"/>
    <n v="3.896103896103896E-2"/>
    <n v="0.02"/>
    <n v="9.5427435387673953E-2"/>
    <n v="0.23578854235788543"/>
    <n v="432"/>
  </r>
  <r>
    <x v="11"/>
    <s v="0280-01-000"/>
    <s v="yes"/>
    <x v="2"/>
    <s v="Hennepin"/>
    <s v="Richfield Public School District"/>
    <n v="170"/>
    <n v="0"/>
    <n v="64"/>
    <n v="19"/>
    <n v="158"/>
    <n v="166"/>
    <n v="265"/>
    <n v="3.8631603444263439E-2"/>
    <n v="6.1670933209215732E-2"/>
    <n v="298"/>
    <n v="7.1565802113352547E-2"/>
    <n v="4297"/>
    <n v="4164"/>
    <n v="1929"/>
    <n v="49"/>
    <n v="897"/>
    <n v="317"/>
    <n v="972"/>
    <n v="82"/>
    <n v="4"/>
    <n v="146"/>
    <n v="10"/>
    <n v="44"/>
    <n v="2017"/>
    <n v="45"/>
    <n v="815"/>
    <n v="326"/>
    <n v="1086"/>
    <n v="8.4283589489340602E-2"/>
    <n v="0"/>
    <n v="7.8527607361963195E-2"/>
    <n v="5.8282208588957052E-2"/>
    <n v="0.14548802946593001"/>
    <n v="0.10030253665347917"/>
    <n v="0.52972720913965965"/>
    <n v="431"/>
  </r>
  <r>
    <x v="10"/>
    <s v="0622-01-000"/>
    <s v="yes"/>
    <x v="2"/>
    <s v="Ramsey"/>
    <s v="North St Paul-Maplewood Oakdale Public School District"/>
    <n v="213"/>
    <n v="3"/>
    <n v="83"/>
    <n v="80"/>
    <n v="32"/>
    <n v="181"/>
    <n v="250"/>
    <n v="1.57268224867495E-2"/>
    <n v="2.1722130506560085E-2"/>
    <n v="82"/>
    <n v="7.3476702508960571E-3"/>
    <n v="11509"/>
    <n v="11160"/>
    <n v="7844"/>
    <n v="146"/>
    <n v="1193"/>
    <n v="1409"/>
    <n v="568"/>
    <n v="66"/>
    <n v="0"/>
    <n v="0"/>
    <n v="6"/>
    <n v="5"/>
    <n v="7991"/>
    <n v="149"/>
    <n v="1276"/>
    <n v="1483"/>
    <n v="595"/>
    <n v="2.6654986860217746E-2"/>
    <n v="2.0134228187919462E-2"/>
    <n v="6.5047021943573674E-2"/>
    <n v="5.3944706675657449E-2"/>
    <n v="5.378151260504202E-2"/>
    <n v="3.7448952993309581E-2"/>
    <n v="0.30476770488950755"/>
    <n v="431"/>
  </r>
  <r>
    <x v="10"/>
    <s v="0013-01-000"/>
    <s v="yes"/>
    <x v="2"/>
    <s v="Anoka"/>
    <s v="Columbia Heights Public School Dist"/>
    <n v="265"/>
    <n v="10"/>
    <n v="93"/>
    <n v="3"/>
    <n v="26"/>
    <n v="79"/>
    <n v="351"/>
    <n v="2.6447941078004689E-2"/>
    <n v="0.11750920656176767"/>
    <n v="386"/>
    <n v="0.13115868161739722"/>
    <n v="2987"/>
    <n v="2943"/>
    <n v="1272"/>
    <n v="117"/>
    <n v="865"/>
    <n v="162"/>
    <n v="527"/>
    <n v="127"/>
    <n v="13"/>
    <n v="143"/>
    <n v="12"/>
    <n v="62"/>
    <n v="1410"/>
    <n v="114"/>
    <n v="815"/>
    <n v="153"/>
    <n v="491"/>
    <n v="0.18794326241134751"/>
    <n v="8.771929824561403E-2"/>
    <n v="0.11411042944785275"/>
    <n v="1.9607843137254902E-2"/>
    <n v="5.2953156822810592E-2"/>
    <n v="0.14395714763977235"/>
    <n v="0.52732148843446192"/>
    <n v="430"/>
  </r>
  <r>
    <x v="9"/>
    <s v="0318-01-000"/>
    <m/>
    <x v="3"/>
    <s v="Itasca"/>
    <s v="Grand Rapids Public School District"/>
    <n v="372"/>
    <n v="43"/>
    <n v="10"/>
    <n v="0"/>
    <n v="3"/>
    <n v="75"/>
    <n v="355"/>
    <n v="1.849112426035503E-2"/>
    <n v="8.7524654832347143E-2"/>
    <n v="253"/>
    <n v="6.5222995617427171E-2"/>
    <n v="4056"/>
    <n v="3879"/>
    <n v="3521"/>
    <n v="221"/>
    <n v="60"/>
    <n v="42"/>
    <n v="35"/>
    <n v="232"/>
    <n v="12"/>
    <n v="3"/>
    <n v="0"/>
    <n v="0"/>
    <n v="3661"/>
    <n v="252"/>
    <n v="67"/>
    <n v="42"/>
    <n v="38"/>
    <n v="0.10161158153509969"/>
    <n v="0.17063492063492064"/>
    <n v="0.14925373134328357"/>
    <n v="0"/>
    <n v="7.8947368421052627E-2"/>
    <n v="0.10601577909270217"/>
    <n v="9.8275862068965519E-2"/>
    <n v="430"/>
  </r>
  <r>
    <x v="2"/>
    <s v="0347-01-000"/>
    <m/>
    <x v="3"/>
    <s v="Kandiyohi"/>
    <s v="Willmar Public School District"/>
    <n v="330"/>
    <n v="0"/>
    <n v="6"/>
    <n v="0"/>
    <n v="82"/>
    <n v="100"/>
    <n v="330"/>
    <n v="2.2691173133651009E-2"/>
    <n v="7.488087134104833E-2"/>
    <n v="156"/>
    <n v="3.7744979433825307E-2"/>
    <n v="4407"/>
    <n v="4133"/>
    <n v="2113"/>
    <n v="27"/>
    <n v="566"/>
    <n v="79"/>
    <n v="1348"/>
    <n v="130"/>
    <n v="3"/>
    <n v="0"/>
    <n v="0"/>
    <n v="11"/>
    <n v="2313"/>
    <n v="24"/>
    <n v="572"/>
    <n v="79"/>
    <n v="1419"/>
    <n v="0.14267185473411154"/>
    <n v="0"/>
    <n v="1.048951048951049E-2"/>
    <n v="0"/>
    <n v="5.7787174066243834E-2"/>
    <n v="9.7572044474699332E-2"/>
    <n v="0.47515316541865216"/>
    <n v="430"/>
  </r>
  <r>
    <x v="8"/>
    <s v="0656-01-000"/>
    <m/>
    <x v="3"/>
    <s v="Rice"/>
    <s v="Faribault Public School District"/>
    <n v="401"/>
    <n v="0"/>
    <n v="3"/>
    <n v="3"/>
    <n v="13"/>
    <n v="184"/>
    <n v="246"/>
    <n v="4.082538273796317E-2"/>
    <n v="5.4581761704015977E-2"/>
    <n v="39"/>
    <n v="9.4752186588921289E-3"/>
    <n v="4507"/>
    <n v="4116"/>
    <n v="2984"/>
    <n v="20"/>
    <n v="237"/>
    <n v="78"/>
    <n v="797"/>
    <n v="34"/>
    <n v="0"/>
    <n v="0"/>
    <n v="0"/>
    <n v="0"/>
    <n v="3351"/>
    <n v="20"/>
    <n v="240"/>
    <n v="81"/>
    <n v="810"/>
    <n v="0.11966577141151895"/>
    <n v="0"/>
    <n v="1.2500000000000001E-2"/>
    <n v="3.7037037037037035E-2"/>
    <n v="1.6049382716049384E-2"/>
    <n v="9.5407144441979147E-2"/>
    <n v="0.25566414926699244"/>
    <n v="430"/>
  </r>
  <r>
    <x v="15"/>
    <s v="0742-01-000"/>
    <m/>
    <x v="3"/>
    <s v="Stearns"/>
    <s v="St. Cloud Public School District"/>
    <n v="413"/>
    <n v="0"/>
    <n v="3"/>
    <n v="0"/>
    <n v="0"/>
    <n v="19"/>
    <n v="411"/>
    <n v="1.7581197372073655E-3"/>
    <n v="3.8030905894327748E-2"/>
    <n v="109"/>
    <n v="1.039481213045966E-2"/>
    <n v="10807"/>
    <n v="10486"/>
    <n v="9338"/>
    <n v="90"/>
    <n v="482"/>
    <n v="396"/>
    <n v="180"/>
    <n v="90"/>
    <n v="0"/>
    <n v="0"/>
    <n v="0"/>
    <n v="0"/>
    <n v="9661"/>
    <n v="90"/>
    <n v="485"/>
    <n v="396"/>
    <n v="180"/>
    <n v="4.2749197805610185E-2"/>
    <n v="0"/>
    <n v="6.1855670103092781E-3"/>
    <n v="0"/>
    <n v="0"/>
    <n v="3.9789025631535115E-2"/>
    <n v="0.10645578986311506"/>
    <n v="430"/>
  </r>
  <r>
    <x v="0"/>
    <s v="2144-01-000"/>
    <m/>
    <x v="3"/>
    <s v="Chisago"/>
    <s v="Chisago Lakes School District"/>
    <n v="376"/>
    <n v="5"/>
    <n v="7"/>
    <n v="8"/>
    <n v="19"/>
    <n v="219"/>
    <n v="210"/>
    <n v="6.2057240011334655E-2"/>
    <n v="5.950694247662227E-2"/>
    <n v="296"/>
    <n v="8.7161366313309771E-2"/>
    <n v="3529"/>
    <n v="3396"/>
    <n v="3190"/>
    <n v="19"/>
    <n v="55"/>
    <n v="67"/>
    <n v="65"/>
    <n v="270"/>
    <n v="0"/>
    <n v="3"/>
    <n v="3"/>
    <n v="5"/>
    <n v="3296"/>
    <n v="24"/>
    <n v="59"/>
    <n v="72"/>
    <n v="79"/>
    <n v="0.11407766990291263"/>
    <n v="0.20833333333333334"/>
    <n v="0.11864406779661017"/>
    <n v="0.1111111111111111"/>
    <n v="0.24050632911392406"/>
    <n v="0.12156418248795692"/>
    <n v="6.6288951841359772E-2"/>
    <n v="429"/>
  </r>
  <r>
    <x v="9"/>
    <s v="0624-01-000"/>
    <s v="yes"/>
    <x v="2"/>
    <s v="Ramsey"/>
    <s v="White Bear Lake School District"/>
    <n v="352"/>
    <n v="0"/>
    <n v="16"/>
    <n v="23"/>
    <n v="10"/>
    <n v="85"/>
    <n v="342"/>
    <n v="9.6175605340574795E-3"/>
    <n v="3.8696537678207736E-2"/>
    <n v="71"/>
    <n v="8.370667295449186E-3"/>
    <n v="8838"/>
    <n v="8482"/>
    <n v="7107"/>
    <n v="51"/>
    <n v="357"/>
    <n v="678"/>
    <n v="289"/>
    <n v="46"/>
    <n v="0"/>
    <n v="4"/>
    <n v="0"/>
    <n v="0"/>
    <n v="7413"/>
    <n v="51"/>
    <n v="369"/>
    <n v="701"/>
    <n v="299"/>
    <n v="4.7484149467152299E-2"/>
    <n v="0"/>
    <n v="4.3360433604336043E-2"/>
    <n v="3.2810271041369472E-2"/>
    <n v="3.3444816053511704E-2"/>
    <n v="4.8314098212265219E-2"/>
    <n v="0.16076078342578964"/>
    <n v="427"/>
  </r>
  <r>
    <x v="3"/>
    <s v="0381-01-000"/>
    <m/>
    <x v="3"/>
    <s v="Lake"/>
    <s v="Lake Superior Public School Dist."/>
    <n v="407"/>
    <n v="4"/>
    <n v="5"/>
    <n v="0"/>
    <n v="6"/>
    <n v="324"/>
    <n v="101"/>
    <n v="0.17930271167681239"/>
    <n v="5.5893746541228556E-2"/>
    <n v="11"/>
    <n v="7.8966259870782481E-3"/>
    <n v="1807"/>
    <n v="1393"/>
    <n v="1348"/>
    <n v="11"/>
    <n v="12"/>
    <n v="7"/>
    <n v="15"/>
    <n v="9"/>
    <n v="0"/>
    <n v="0"/>
    <n v="0"/>
    <n v="0"/>
    <n v="1746"/>
    <n v="15"/>
    <n v="17"/>
    <n v="7"/>
    <n v="21"/>
    <n v="0.23310423825887744"/>
    <n v="0.26666666666666666"/>
    <n v="0.29411764705882354"/>
    <n v="0"/>
    <n v="0.2857142857142857"/>
    <n v="0.23519645821804094"/>
    <n v="3.3222591362126248E-2"/>
    <n v="425"/>
  </r>
  <r>
    <x v="1"/>
    <s v="0191-01-000"/>
    <s v="yes"/>
    <x v="2"/>
    <s v="Dakota"/>
    <s v="Burnsville Public School District"/>
    <n v="1344"/>
    <n v="28"/>
    <n v="366"/>
    <n v="166"/>
    <n v="121"/>
    <n v="252"/>
    <n v="1809"/>
    <n v="2.321083172147002E-2"/>
    <n v="0.16662061342912407"/>
    <n v="404"/>
    <n v="4.3913043478260867E-2"/>
    <n v="10857"/>
    <n v="9200"/>
    <n v="4338"/>
    <n v="93"/>
    <n v="2286"/>
    <n v="907"/>
    <n v="1576"/>
    <n v="181"/>
    <n v="0"/>
    <n v="73"/>
    <n v="64"/>
    <n v="46"/>
    <n v="5501"/>
    <n v="121"/>
    <n v="2579"/>
    <n v="1009"/>
    <n v="1651"/>
    <n v="0.2443192146882385"/>
    <n v="0.23140495867768596"/>
    <n v="0.14191547111283442"/>
    <n v="0.16451932606541131"/>
    <n v="7.3288915808600849E-2"/>
    <n v="0.18983144515059408"/>
    <n v="0.49350888500138107"/>
    <n v="2061"/>
  </r>
  <r>
    <x v="2"/>
    <s v="0316-01-000"/>
    <m/>
    <x v="3"/>
    <s v="Itasca"/>
    <s v="Greenway Public School District"/>
    <n v="366"/>
    <n v="37"/>
    <n v="10"/>
    <n v="4"/>
    <n v="0"/>
    <n v="25"/>
    <n v="398"/>
    <n v="1.9186492709132769E-2"/>
    <n v="0.30544896392939369"/>
    <n v="199"/>
    <n v="0.18443002780352177"/>
    <n v="1303"/>
    <n v="1079"/>
    <n v="934"/>
    <n v="116"/>
    <n v="6"/>
    <n v="0"/>
    <n v="23"/>
    <n v="177"/>
    <n v="14"/>
    <n v="0"/>
    <n v="0"/>
    <n v="0"/>
    <n v="1123"/>
    <n v="139"/>
    <n v="16"/>
    <n v="4"/>
    <n v="23"/>
    <n v="0.32591273374888691"/>
    <n v="0.26618705035971224"/>
    <n v="0.625"/>
    <n v="1"/>
    <n v="0"/>
    <n v="0.32463545663852644"/>
    <n v="0.13946360153256704"/>
    <n v="423"/>
  </r>
  <r>
    <x v="2"/>
    <s v="0012-01-000"/>
    <s v="yes"/>
    <x v="2"/>
    <s v="Anoka"/>
    <s v="Centennial Public School District"/>
    <n v="323"/>
    <n v="0"/>
    <n v="21"/>
    <n v="32"/>
    <n v="21"/>
    <n v="121"/>
    <n v="302"/>
    <n v="2.0522388059701493E-2"/>
    <n v="5.1221166892808687E-2"/>
    <n v="1109"/>
    <n v="0.16848982072318444"/>
    <n v="5896"/>
    <n v="6582"/>
    <n v="5563"/>
    <n v="83"/>
    <n v="269"/>
    <n v="392"/>
    <n v="275"/>
    <n v="899"/>
    <n v="7"/>
    <n v="43"/>
    <n v="84"/>
    <n v="54"/>
    <n v="4987"/>
    <n v="76"/>
    <n v="247"/>
    <n v="340"/>
    <n v="242"/>
    <n v="6.4768397834369357E-2"/>
    <n v="0"/>
    <n v="8.5020242914979755E-2"/>
    <n v="9.4117647058823528E-2"/>
    <n v="8.6776859504132234E-2"/>
    <n v="7.1743554952510183E-2"/>
    <n v="0.15359809911744737"/>
    <n v="423"/>
  </r>
  <r>
    <x v="0"/>
    <s v="0318-01-000"/>
    <m/>
    <x v="3"/>
    <s v="Itasca"/>
    <s v="Grand Rapids Public School District"/>
    <n v="325"/>
    <n v="62"/>
    <n v="7"/>
    <n v="0"/>
    <n v="15"/>
    <n v="51"/>
    <n v="371"/>
    <n v="1.2493875551200392E-2"/>
    <n v="9.0886820186183243E-2"/>
    <n v="475"/>
    <n v="0.11487303506650544"/>
    <n v="4082"/>
    <n v="4135"/>
    <n v="3543"/>
    <n v="404"/>
    <n v="82"/>
    <n v="39"/>
    <n v="67"/>
    <n v="398"/>
    <n v="42"/>
    <n v="11"/>
    <n v="3"/>
    <n v="4"/>
    <n v="3470"/>
    <n v="424"/>
    <n v="78"/>
    <n v="36"/>
    <n v="78"/>
    <n v="9.3659942363112397E-2"/>
    <n v="0.14622641509433962"/>
    <n v="8.9743589743589744E-2"/>
    <n v="0"/>
    <n v="0.19230769230769232"/>
    <n v="0.10338069573738363"/>
    <n v="0.15075868820362212"/>
    <n v="422"/>
  </r>
  <r>
    <x v="4"/>
    <s v="0318-01-000"/>
    <m/>
    <x v="3"/>
    <s v="Itasca"/>
    <s v="Grand Rapids Public School District"/>
    <n v="358"/>
    <n v="39"/>
    <n v="5"/>
    <n v="0"/>
    <n v="4"/>
    <n v="57"/>
    <n v="365"/>
    <n v="1.393643031784841E-2"/>
    <n v="8.9242053789731046E-2"/>
    <n v="367"/>
    <n v="9.0954151177199502E-2"/>
    <n v="4090"/>
    <n v="4035"/>
    <n v="3552"/>
    <n v="343"/>
    <n v="67"/>
    <n v="43"/>
    <n v="30"/>
    <n v="321"/>
    <n v="28"/>
    <n v="5"/>
    <n v="5"/>
    <n v="0"/>
    <n v="3589"/>
    <n v="354"/>
    <n v="67"/>
    <n v="38"/>
    <n v="34"/>
    <n v="9.9749233769852327E-2"/>
    <n v="0.11016949152542373"/>
    <n v="7.4626865671641784E-2"/>
    <n v="0"/>
    <n v="0.11764705882352941"/>
    <n v="0.10317848410757946"/>
    <n v="0.12077413032827046"/>
    <n v="422"/>
  </r>
  <r>
    <x v="18"/>
    <s v="0152-01-000"/>
    <m/>
    <x v="3"/>
    <s v="Clay"/>
    <s v="Moorhead Public School District"/>
    <n v="384"/>
    <n v="0"/>
    <n v="4"/>
    <n v="0"/>
    <n v="22"/>
    <n v="23"/>
    <n v="399"/>
    <n v="3.9757994814174592E-3"/>
    <n v="6.8971477960242E-2"/>
    <n v="129"/>
    <n v="2.348871085214858E-2"/>
    <n v="5785"/>
    <n v="5492"/>
    <n v="4571"/>
    <n v="161"/>
    <n v="258"/>
    <n v="80"/>
    <n v="422"/>
    <n v="99"/>
    <n v="6"/>
    <n v="0"/>
    <n v="3"/>
    <n v="10"/>
    <n v="4856"/>
    <n v="155"/>
    <n v="262"/>
    <n v="77"/>
    <n v="434"/>
    <n v="7.907742998352553E-2"/>
    <n v="0"/>
    <n v="1.5267175572519083E-2"/>
    <n v="0"/>
    <n v="5.0691244239631339E-2"/>
    <n v="7.2947277441659464E-2"/>
    <n v="0.16044260027662519"/>
    <n v="422"/>
  </r>
  <r>
    <x v="1"/>
    <s v="0882-01-000"/>
    <m/>
    <x v="3"/>
    <s v="Wright"/>
    <s v="Monticello Public School District"/>
    <n v="388"/>
    <n v="0"/>
    <n v="3"/>
    <n v="0"/>
    <n v="5"/>
    <n v="143"/>
    <n v="277"/>
    <n v="3.439153439153439E-2"/>
    <n v="6.6618566618566619E-2"/>
    <n v="358"/>
    <n v="8.740234375E-2"/>
    <n v="4158"/>
    <n v="4096"/>
    <n v="3606"/>
    <n v="19"/>
    <n v="118"/>
    <n v="65"/>
    <n v="288"/>
    <n v="323"/>
    <n v="0"/>
    <n v="3"/>
    <n v="4"/>
    <n v="8"/>
    <n v="3671"/>
    <n v="19"/>
    <n v="118"/>
    <n v="61"/>
    <n v="285"/>
    <n v="0.10569327158812312"/>
    <n v="0"/>
    <n v="2.5423728813559324E-2"/>
    <n v="0"/>
    <n v="1.7543859649122806E-2"/>
    <n v="0.10101010101010101"/>
    <n v="0.11627347135291285"/>
    <n v="420"/>
  </r>
  <r>
    <x v="8"/>
    <s v="0199-01-000"/>
    <s v="yes"/>
    <x v="2"/>
    <s v="Dakota"/>
    <s v="Inver Grove Heights Schools"/>
    <n v="276"/>
    <n v="0"/>
    <n v="46"/>
    <n v="12"/>
    <n v="67"/>
    <n v="58"/>
    <n v="361"/>
    <n v="1.4271653543307087E-2"/>
    <n v="8.882874015748031E-2"/>
    <n v="116"/>
    <n v="3.0842860941239031E-2"/>
    <n v="4064"/>
    <n v="3761"/>
    <n v="2803"/>
    <n v="44"/>
    <n v="279"/>
    <n v="173"/>
    <n v="462"/>
    <n v="76"/>
    <n v="0"/>
    <n v="5"/>
    <n v="4"/>
    <n v="12"/>
    <n v="3003"/>
    <n v="44"/>
    <n v="320"/>
    <n v="181"/>
    <n v="517"/>
    <n v="9.1908091908091905E-2"/>
    <n v="0"/>
    <n v="0.14374999999999999"/>
    <n v="6.6298342541436461E-2"/>
    <n v="0.12959381044487428"/>
    <n v="0.1031003937007874"/>
    <n v="0.26125461254612548"/>
    <n v="419"/>
  </r>
  <r>
    <x v="0"/>
    <s v="0077-01-000"/>
    <m/>
    <x v="3"/>
    <s v="Blue Earth"/>
    <s v="Mankato Public School District"/>
    <n v="367"/>
    <n v="3"/>
    <n v="13"/>
    <n v="0"/>
    <n v="11"/>
    <n v="135"/>
    <n v="283"/>
    <n v="1.5416238437821172E-2"/>
    <n v="3.2317003540025126E-2"/>
    <n v="321"/>
    <n v="3.7066974595842954E-2"/>
    <n v="8757"/>
    <n v="8660"/>
    <n v="6655"/>
    <n v="71"/>
    <n v="1181"/>
    <n v="257"/>
    <n v="496"/>
    <n v="297"/>
    <n v="0"/>
    <n v="0"/>
    <n v="0"/>
    <n v="6"/>
    <n v="6725"/>
    <n v="74"/>
    <n v="1194"/>
    <n v="257"/>
    <n v="501"/>
    <n v="5.4572490706319705E-2"/>
    <n v="4.0540540540540543E-2"/>
    <n v="1.0887772194304857E-2"/>
    <n v="0"/>
    <n v="2.1956087824351298E-2"/>
    <n v="4.77332419778463E-2"/>
    <n v="0.23151639812592847"/>
    <n v="418"/>
  </r>
  <r>
    <x v="0"/>
    <s v="0911-01-000"/>
    <m/>
    <x v="3"/>
    <s v="Isanti"/>
    <s v="Cambridge-Isanti Public School Dist"/>
    <n v="390"/>
    <n v="0"/>
    <n v="0"/>
    <n v="7"/>
    <n v="5"/>
    <n v="257"/>
    <n v="160"/>
    <n v="4.7138664710198092E-2"/>
    <n v="2.9347028613352897E-2"/>
    <n v="44"/>
    <n v="8.6631226619413269E-3"/>
    <n v="5452"/>
    <n v="5079"/>
    <n v="4645"/>
    <n v="69"/>
    <n v="113"/>
    <n v="102"/>
    <n v="150"/>
    <n v="34"/>
    <n v="0"/>
    <n v="0"/>
    <n v="0"/>
    <n v="0"/>
    <n v="5001"/>
    <n v="69"/>
    <n v="113"/>
    <n v="109"/>
    <n v="155"/>
    <n v="7.7984403119376128E-2"/>
    <n v="0"/>
    <n v="0"/>
    <n v="6.4220183486238536E-2"/>
    <n v="3.2258064516129031E-2"/>
    <n v="7.6485693323550985E-2"/>
    <n v="8.1879933908573524E-2"/>
    <n v="417"/>
  </r>
  <r>
    <x v="9"/>
    <s v="2142-01-000"/>
    <m/>
    <x v="3"/>
    <s v="Saint Louis"/>
    <s v="St. Louis County School District"/>
    <n v="358"/>
    <n v="40"/>
    <n v="0"/>
    <n v="0"/>
    <n v="0"/>
    <n v="14"/>
    <n v="402"/>
    <n v="5.6703118671526933E-3"/>
    <n v="0.16281895504252733"/>
    <n v="75"/>
    <n v="3.5244360902255641E-2"/>
    <n v="2469"/>
    <n v="2128"/>
    <n v="1855"/>
    <n v="245"/>
    <n v="13"/>
    <n v="9"/>
    <n v="6"/>
    <n v="63"/>
    <n v="7"/>
    <n v="0"/>
    <n v="0"/>
    <n v="0"/>
    <n v="2150"/>
    <n v="278"/>
    <n v="13"/>
    <n v="9"/>
    <n v="6"/>
    <n v="0.16651162790697674"/>
    <n v="0.14388489208633093"/>
    <n v="0"/>
    <n v="0"/>
    <n v="0"/>
    <n v="0.16848926690968002"/>
    <n v="0.1245928338762215"/>
    <n v="416"/>
  </r>
  <r>
    <x v="16"/>
    <s v="0742-01-000"/>
    <m/>
    <x v="3"/>
    <s v="Stearns"/>
    <s v="St. Cloud Public School District"/>
    <n v="399"/>
    <n v="0"/>
    <n v="0"/>
    <n v="0"/>
    <n v="0"/>
    <n v="5"/>
    <n v="411"/>
    <n v="4.4923629829290209E-4"/>
    <n v="3.692722371967655E-2"/>
    <n v="89"/>
    <n v="8.2384522817735822E-3"/>
    <n v="11130"/>
    <n v="10803"/>
    <n v="9794"/>
    <n v="116"/>
    <n v="370"/>
    <n v="373"/>
    <n v="150"/>
    <n v="74"/>
    <n v="0"/>
    <n v="0"/>
    <n v="0"/>
    <n v="0"/>
    <n v="10119"/>
    <n v="116"/>
    <n v="370"/>
    <n v="373"/>
    <n v="150"/>
    <n v="3.9430773791876671E-2"/>
    <n v="0"/>
    <n v="0"/>
    <n v="0"/>
    <n v="0"/>
    <n v="3.7376460017969453E-2"/>
    <n v="9.0672178289000718E-2"/>
    <n v="416"/>
  </r>
  <r>
    <x v="1"/>
    <s v="0911-01-000"/>
    <m/>
    <x v="3"/>
    <s v="Isanti"/>
    <s v="Cambridge-Isanti Public School Dist"/>
    <n v="387"/>
    <n v="0"/>
    <n v="3"/>
    <n v="4"/>
    <n v="4"/>
    <n v="269"/>
    <n v="146"/>
    <n v="5.0937322476803638E-2"/>
    <n v="2.7646279113804205E-2"/>
    <n v="41"/>
    <n v="8.3554106378642759E-3"/>
    <n v="5281"/>
    <n v="4907"/>
    <n v="4529"/>
    <n v="62"/>
    <n v="92"/>
    <n v="90"/>
    <n v="134"/>
    <n v="33"/>
    <n v="0"/>
    <n v="0"/>
    <n v="0"/>
    <n v="0"/>
    <n v="4883"/>
    <n v="62"/>
    <n v="95"/>
    <n v="94"/>
    <n v="138"/>
    <n v="7.9254556625025604E-2"/>
    <n v="0"/>
    <n v="3.1578947368421054E-2"/>
    <n v="4.2553191489361701E-2"/>
    <n v="2.8985507246376812E-2"/>
    <n v="7.8583601590607843E-2"/>
    <n v="7.3786039453717756E-2"/>
    <n v="415"/>
  </r>
  <r>
    <x v="1"/>
    <s v="0108-01-000"/>
    <s v="yes"/>
    <x v="2"/>
    <s v="Carver"/>
    <s v="Central Public School District"/>
    <n v="371"/>
    <n v="0"/>
    <n v="6"/>
    <n v="0"/>
    <n v="17"/>
    <n v="179"/>
    <n v="235"/>
    <n v="0.12942877801879971"/>
    <n v="0.16992046276211134"/>
    <n v="60"/>
    <n v="5.8309037900874633E-2"/>
    <n v="1383"/>
    <n v="1029"/>
    <n v="920"/>
    <n v="2"/>
    <n v="25"/>
    <n v="16"/>
    <n v="66"/>
    <n v="60"/>
    <n v="0"/>
    <n v="0"/>
    <n v="0"/>
    <n v="0"/>
    <n v="1231"/>
    <n v="2"/>
    <n v="31"/>
    <n v="16"/>
    <n v="83"/>
    <n v="0.30138099106417549"/>
    <n v="0"/>
    <n v="0.19354838709677419"/>
    <n v="0"/>
    <n v="0.20481927710843373"/>
    <n v="0.29934924078091107"/>
    <n v="9.6845194424064557E-2"/>
    <n v="414"/>
  </r>
  <r>
    <x v="1"/>
    <s v="0012-01-000"/>
    <s v="yes"/>
    <x v="2"/>
    <s v="Anoka"/>
    <s v="Centennial Public School District"/>
    <n v="325"/>
    <n v="0"/>
    <n v="13"/>
    <n v="29"/>
    <n v="22"/>
    <n v="130"/>
    <n v="284"/>
    <n v="2.2491349480968859E-2"/>
    <n v="4.9134948096885817E-2"/>
    <n v="1176"/>
    <n v="0.17976154081320697"/>
    <n v="5780"/>
    <n v="6542"/>
    <n v="5512"/>
    <n v="73"/>
    <n v="274"/>
    <n v="402"/>
    <n v="281"/>
    <n v="976"/>
    <n v="5"/>
    <n v="43"/>
    <n v="76"/>
    <n v="54"/>
    <n v="4861"/>
    <n v="68"/>
    <n v="244"/>
    <n v="355"/>
    <n v="249"/>
    <n v="6.6858671055338409E-2"/>
    <n v="0"/>
    <n v="5.3278688524590161E-2"/>
    <n v="8.1690140845070425E-2"/>
    <n v="8.8353413654618476E-2"/>
    <n v="7.1626297577854672E-2"/>
    <n v="0.15855980612774798"/>
    <n v="414"/>
  </r>
  <r>
    <x v="2"/>
    <s v="0006-03-000"/>
    <s v="yes"/>
    <x v="2"/>
    <s v="Dakota"/>
    <s v="South St. Paul Public School Dist."/>
    <n v="199"/>
    <n v="3"/>
    <n v="75"/>
    <n v="6"/>
    <n v="98"/>
    <n v="65"/>
    <n v="347"/>
    <n v="2.0155038759689922E-2"/>
    <n v="0.1075968992248062"/>
    <n v="693"/>
    <n v="0.19766115231032516"/>
    <n v="3225"/>
    <n v="3506"/>
    <n v="2151"/>
    <n v="40"/>
    <n v="363"/>
    <n v="83"/>
    <n v="869"/>
    <n v="420"/>
    <n v="3"/>
    <n v="55"/>
    <n v="8"/>
    <n v="184"/>
    <n v="1930"/>
    <n v="40"/>
    <n v="383"/>
    <n v="81"/>
    <n v="783"/>
    <n v="0.10310880829015544"/>
    <n v="7.4999999999999997E-2"/>
    <n v="0.195822454308094"/>
    <n v="7.407407407407407E-2"/>
    <n v="0.1251596424010217"/>
    <n v="0.12775193798449613"/>
    <n v="0.40006216972334474"/>
    <n v="412"/>
  </r>
  <r>
    <x v="1"/>
    <s v="2144-01-000"/>
    <m/>
    <x v="3"/>
    <s v="Chisago"/>
    <s v="Chisago Lakes School District"/>
    <n v="360"/>
    <n v="3"/>
    <n v="10"/>
    <n v="6"/>
    <n v="20"/>
    <n v="211"/>
    <n v="201"/>
    <n v="5.9739524348810871E-2"/>
    <n v="5.6908267270668174E-2"/>
    <n v="260"/>
    <n v="7.6923076923076927E-2"/>
    <n v="3532"/>
    <n v="3380"/>
    <n v="3189"/>
    <n v="17"/>
    <n v="51"/>
    <n v="66"/>
    <n v="57"/>
    <n v="230"/>
    <n v="0"/>
    <n v="9"/>
    <n v="0"/>
    <n v="8"/>
    <n v="3319"/>
    <n v="20"/>
    <n v="52"/>
    <n v="72"/>
    <n v="69"/>
    <n v="0.1084664055438385"/>
    <n v="0.15"/>
    <n v="0.19230769230769232"/>
    <n v="8.3333333333333329E-2"/>
    <n v="0.28985507246376813"/>
    <n v="0.11664779161947905"/>
    <n v="6.0305775764439414E-2"/>
    <n v="412"/>
  </r>
  <r>
    <x v="5"/>
    <s v="0138-01-000"/>
    <m/>
    <x v="3"/>
    <s v="Chisago"/>
    <s v="North Branch Public Schools"/>
    <n v="382"/>
    <n v="0"/>
    <n v="0"/>
    <n v="5"/>
    <n v="4"/>
    <n v="85"/>
    <n v="327"/>
    <n v="2.3281292796494112E-2"/>
    <n v="8.9564502875924407E-2"/>
    <n v="8"/>
    <n v="2.4638127502309825E-3"/>
    <n v="3651"/>
    <n v="3247"/>
    <n v="3086"/>
    <n v="27"/>
    <n v="29"/>
    <n v="49"/>
    <n v="56"/>
    <n v="3"/>
    <n v="0"/>
    <n v="0"/>
    <n v="0"/>
    <n v="0"/>
    <n v="3465"/>
    <n v="27"/>
    <n v="29"/>
    <n v="54"/>
    <n v="60"/>
    <n v="0.11024531024531024"/>
    <n v="0"/>
    <n v="0"/>
    <n v="9.2592592592592587E-2"/>
    <n v="6.6666666666666666E-2"/>
    <n v="0.11284579567241852"/>
    <n v="4.676753782668501E-2"/>
    <n v="412"/>
  </r>
  <r>
    <x v="7"/>
    <s v="0016-01-000"/>
    <s v="yes"/>
    <x v="2"/>
    <s v="Anoka"/>
    <s v="Spring Lake Park Public Schools"/>
    <n v="251"/>
    <n v="7"/>
    <n v="48"/>
    <n v="46"/>
    <n v="24"/>
    <n v="88"/>
    <n v="324"/>
    <n v="1.7547357926221335E-2"/>
    <n v="6.4606181455633099E-2"/>
    <n v="210"/>
    <n v="4.3631830459173071E-2"/>
    <n v="5015"/>
    <n v="4813"/>
    <n v="3384"/>
    <n v="76"/>
    <n v="484"/>
    <n v="472"/>
    <n v="397"/>
    <n v="166"/>
    <n v="0"/>
    <n v="8"/>
    <n v="7"/>
    <n v="6"/>
    <n v="3469"/>
    <n v="83"/>
    <n v="524"/>
    <n v="511"/>
    <n v="415"/>
    <n v="7.2355145575093691E-2"/>
    <n v="8.4337349397590355E-2"/>
    <n v="9.1603053435114504E-2"/>
    <n v="9.0019569471624261E-2"/>
    <n v="5.7831325301204821E-2"/>
    <n v="8.2153539381854435E-2"/>
    <n v="0.30647740903638543"/>
    <n v="412"/>
  </r>
  <r>
    <x v="9"/>
    <s v="0271-01-000"/>
    <s v="yes"/>
    <x v="2"/>
    <s v="Hennepin"/>
    <s v="Bloomington Public School District"/>
    <n v="207"/>
    <n v="0"/>
    <n v="96"/>
    <n v="26"/>
    <n v="63"/>
    <n v="223"/>
    <n v="189"/>
    <n v="2.0696055684454755E-2"/>
    <n v="1.7540603248259862E-2"/>
    <n v="69"/>
    <n v="6.6142638036809816E-3"/>
    <n v="10775"/>
    <n v="10432"/>
    <n v="6712"/>
    <n v="100"/>
    <n v="1557"/>
    <n v="998"/>
    <n v="1065"/>
    <n v="55"/>
    <n v="0"/>
    <n v="3"/>
    <n v="4"/>
    <n v="0"/>
    <n v="6864"/>
    <n v="100"/>
    <n v="1650"/>
    <n v="1020"/>
    <n v="1128"/>
    <n v="3.0157342657342656E-2"/>
    <n v="0"/>
    <n v="5.8181818181818182E-2"/>
    <n v="2.5490196078431372E-2"/>
    <n v="5.5851063829787231E-2"/>
    <n v="3.8236658932714621E-2"/>
    <n v="0.36220033451031408"/>
    <n v="412"/>
  </r>
  <r>
    <x v="0"/>
    <s v="0381-01-000"/>
    <m/>
    <x v="3"/>
    <s v="Lake"/>
    <s v="Lake Superior Public School Dist."/>
    <n v="398"/>
    <n v="4"/>
    <n v="0"/>
    <n v="0"/>
    <n v="0"/>
    <n v="275"/>
    <n v="136"/>
    <n v="0.15423443634324172"/>
    <n v="7.6275939427930456E-2"/>
    <n v="11"/>
    <n v="7.9537237888647871E-3"/>
    <n v="1783"/>
    <n v="1383"/>
    <n v="1336"/>
    <n v="10"/>
    <n v="18"/>
    <n v="9"/>
    <n v="10"/>
    <n v="9"/>
    <n v="0"/>
    <n v="0"/>
    <n v="0"/>
    <n v="0"/>
    <n v="1725"/>
    <n v="14"/>
    <n v="18"/>
    <n v="9"/>
    <n v="10"/>
    <n v="0.23072463768115942"/>
    <n v="0.2857142857142857"/>
    <n v="0"/>
    <n v="0"/>
    <n v="0"/>
    <n v="0.23051037577117217"/>
    <n v="2.8716216216216218E-2"/>
    <n v="411"/>
  </r>
  <r>
    <x v="10"/>
    <s v="2142-01-000"/>
    <m/>
    <x v="3"/>
    <s v="Saint Louis"/>
    <s v="St. Louis County School District"/>
    <n v="351"/>
    <n v="41"/>
    <n v="0"/>
    <n v="0"/>
    <n v="0"/>
    <n v="0"/>
    <n v="411"/>
    <n v="0"/>
    <n v="0.16206624605678233"/>
    <n v="64"/>
    <n v="2.9237094563727729E-2"/>
    <n v="2536"/>
    <n v="2189"/>
    <n v="1911"/>
    <n v="255"/>
    <n v="12"/>
    <n v="8"/>
    <n v="3"/>
    <n v="51"/>
    <n v="5"/>
    <n v="0"/>
    <n v="0"/>
    <n v="0"/>
    <n v="2211"/>
    <n v="291"/>
    <n v="12"/>
    <n v="8"/>
    <n v="3"/>
    <n v="0.1587516960651289"/>
    <n v="0.14089347079037801"/>
    <n v="0"/>
    <n v="0"/>
    <n v="0"/>
    <n v="0.16206624605678233"/>
    <n v="0.12435643564356436"/>
    <n v="411"/>
  </r>
  <r>
    <x v="12"/>
    <s v="0622-01-000"/>
    <s v="yes"/>
    <x v="2"/>
    <s v="Ramsey"/>
    <s v="North St Paul-Maplewood Oakdale Public School District"/>
    <n v="226"/>
    <n v="0"/>
    <n v="83"/>
    <n v="66"/>
    <n v="16"/>
    <n v="143"/>
    <n v="268"/>
    <n v="1.2402428447528188E-2"/>
    <n v="2.3243712055507373E-2"/>
    <n v="108"/>
    <n v="9.6196668744989756E-3"/>
    <n v="11530"/>
    <n v="11227"/>
    <n v="8463"/>
    <n v="143"/>
    <n v="998"/>
    <n v="1119"/>
    <n v="504"/>
    <n v="92"/>
    <n v="0"/>
    <n v="0"/>
    <n v="5"/>
    <n v="6"/>
    <n v="8597"/>
    <n v="143"/>
    <n v="1081"/>
    <n v="1180"/>
    <n v="514"/>
    <n v="2.6288240083750147E-2"/>
    <n v="0"/>
    <n v="7.6780758556891773E-2"/>
    <n v="5.5932203389830508E-2"/>
    <n v="3.1128404669260701E-2"/>
    <n v="3.5646140503035564E-2"/>
    <n v="0.25340859748154582"/>
    <n v="411"/>
  </r>
  <r>
    <x v="18"/>
    <s v="0381-01-000"/>
    <m/>
    <x v="3"/>
    <s v="Lake"/>
    <s v="Lake Superior Public School Dist."/>
    <n v="400"/>
    <n v="3"/>
    <n v="0"/>
    <n v="0"/>
    <n v="0"/>
    <n v="311"/>
    <n v="99"/>
    <n v="0.1736460078168621"/>
    <n v="5.5276381909547742E-2"/>
    <n v="8"/>
    <n v="5.7595392368610509E-3"/>
    <n v="1791"/>
    <n v="1389"/>
    <n v="1345"/>
    <n v="13"/>
    <n v="11"/>
    <n v="11"/>
    <n v="9"/>
    <n v="6"/>
    <n v="0"/>
    <n v="0"/>
    <n v="0"/>
    <n v="0"/>
    <n v="1739"/>
    <n v="16"/>
    <n v="11"/>
    <n v="11"/>
    <n v="9"/>
    <n v="0.23001725129384704"/>
    <n v="0.1875"/>
    <n v="0"/>
    <n v="0"/>
    <n v="0"/>
    <n v="0.22892238972640983"/>
    <n v="2.6315789473684209E-2"/>
    <n v="410"/>
  </r>
  <r>
    <x v="2"/>
    <s v="0381-01-000"/>
    <m/>
    <x v="3"/>
    <s v="Lake"/>
    <s v="Lake Superior Public School Dist."/>
    <n v="398"/>
    <n v="4"/>
    <n v="0"/>
    <n v="0"/>
    <n v="5"/>
    <n v="300"/>
    <n v="110"/>
    <n v="0.16657412548584119"/>
    <n v="6.1077179344808441E-2"/>
    <n v="14"/>
    <n v="9.9644128113879002E-3"/>
    <n v="1801"/>
    <n v="1405"/>
    <n v="1361"/>
    <n v="12"/>
    <n v="12"/>
    <n v="10"/>
    <n v="10"/>
    <n v="13"/>
    <n v="0"/>
    <n v="0"/>
    <n v="0"/>
    <n v="0"/>
    <n v="1746"/>
    <n v="16"/>
    <n v="12"/>
    <n v="10"/>
    <n v="15"/>
    <n v="0.2279495990836197"/>
    <n v="0.25"/>
    <n v="0"/>
    <n v="0"/>
    <n v="0.33333333333333331"/>
    <n v="0.22765130483064963"/>
    <n v="2.9460811561978877E-2"/>
    <n v="410"/>
  </r>
  <r>
    <x v="8"/>
    <s v="0283-01-000"/>
    <s v="yes"/>
    <x v="2"/>
    <s v="Hennepin"/>
    <s v="St. Louis Park Public School Dist."/>
    <n v="262"/>
    <n v="0"/>
    <n v="87"/>
    <n v="20"/>
    <n v="22"/>
    <n v="145"/>
    <n v="263"/>
    <n v="3.5400390625E-2"/>
    <n v="6.4208984375E-2"/>
    <n v="570"/>
    <n v="0.1338656646312823"/>
    <n v="4096"/>
    <n v="4258"/>
    <n v="2759"/>
    <n v="36"/>
    <n v="893"/>
    <n v="243"/>
    <n v="327"/>
    <n v="240"/>
    <n v="8"/>
    <n v="221"/>
    <n v="29"/>
    <n v="43"/>
    <n v="2781"/>
    <n v="28"/>
    <n v="759"/>
    <n v="234"/>
    <n v="306"/>
    <n v="9.4210715569938874E-2"/>
    <n v="0"/>
    <n v="0.11462450592885376"/>
    <n v="8.5470085470085472E-2"/>
    <n v="7.1895424836601302E-2"/>
    <n v="9.9609375E-2"/>
    <n v="0.32302823758519961"/>
    <n v="408"/>
  </r>
  <r>
    <x v="7"/>
    <s v="0877-01-000"/>
    <m/>
    <x v="3"/>
    <s v="Wright"/>
    <s v="Buffalo-Hanover-Montrose Public Sch"/>
    <n v="376"/>
    <n v="0"/>
    <n v="0"/>
    <n v="0"/>
    <n v="9"/>
    <n v="29"/>
    <n v="379"/>
    <n v="4.8920377867746291E-3"/>
    <n v="6.3933873144399467E-2"/>
    <n v="358"/>
    <n v="6.0905069751616199E-2"/>
    <n v="5928"/>
    <n v="5878"/>
    <n v="5440"/>
    <n v="43"/>
    <n v="120"/>
    <n v="109"/>
    <n v="166"/>
    <n v="313"/>
    <n v="0"/>
    <n v="12"/>
    <n v="6"/>
    <n v="3"/>
    <n v="5503"/>
    <n v="43"/>
    <n v="108"/>
    <n v="103"/>
    <n v="172"/>
    <n v="6.832636743594403E-2"/>
    <n v="0"/>
    <n v="0"/>
    <n v="0"/>
    <n v="5.232558139534884E-2"/>
    <n v="6.88259109311741E-2"/>
    <n v="7.1850227694383539E-2"/>
    <n v="408"/>
  </r>
  <r>
    <x v="18"/>
    <s v="0047-01-000"/>
    <m/>
    <x v="3"/>
    <s v="Benton"/>
    <s v="Sauk Rapids-Rice Public Schools"/>
    <n v="371"/>
    <n v="4"/>
    <n v="13"/>
    <n v="0"/>
    <n v="0"/>
    <n v="75"/>
    <n v="332"/>
    <n v="1.7852892168531302E-2"/>
    <n v="7.9028802666031892E-2"/>
    <n v="0"/>
    <n v="0"/>
    <n v="4201"/>
    <n v="3794"/>
    <n v="3450"/>
    <n v="45"/>
    <n v="130"/>
    <n v="98"/>
    <n v="71"/>
    <n v="0"/>
    <n v="0"/>
    <n v="0"/>
    <n v="0"/>
    <n v="0"/>
    <n v="3821"/>
    <n v="49"/>
    <n v="143"/>
    <n v="98"/>
    <n v="71"/>
    <n v="9.7095001308557971E-2"/>
    <n v="8.1632653061224483E-2"/>
    <n v="9.0909090909090912E-2"/>
    <n v="0"/>
    <n v="0"/>
    <n v="9.6881694834563187E-2"/>
    <n v="8.6322333811573407E-2"/>
    <n v="407"/>
  </r>
  <r>
    <x v="1"/>
    <s v="0381-01-000"/>
    <m/>
    <x v="3"/>
    <s v="Lake"/>
    <s v="Lake Superior Public School Dist."/>
    <n v="391"/>
    <n v="4"/>
    <n v="0"/>
    <n v="0"/>
    <n v="4"/>
    <n v="290"/>
    <n v="116"/>
    <n v="0.16138007790762382"/>
    <n v="6.4552031163049528E-2"/>
    <n v="9"/>
    <n v="6.4285714285714285E-3"/>
    <n v="1797"/>
    <n v="1400"/>
    <n v="1348"/>
    <n v="12"/>
    <n v="16"/>
    <n v="12"/>
    <n v="12"/>
    <n v="9"/>
    <n v="0"/>
    <n v="0"/>
    <n v="0"/>
    <n v="0"/>
    <n v="1730"/>
    <n v="16"/>
    <n v="16"/>
    <n v="12"/>
    <n v="16"/>
    <n v="0.22601156069364162"/>
    <n v="0.25"/>
    <n v="0"/>
    <n v="0"/>
    <n v="0.25"/>
    <n v="0.22593210907067335"/>
    <n v="3.3519553072625698E-2"/>
    <n v="406"/>
  </r>
  <r>
    <x v="4"/>
    <s v="0014-01-000"/>
    <s v="yes"/>
    <x v="2"/>
    <s v="Anoka"/>
    <s v="Fridley Public School District"/>
    <n v="177"/>
    <n v="6"/>
    <n v="115"/>
    <n v="45"/>
    <n v="33"/>
    <n v="91"/>
    <n v="315"/>
    <n v="3.8075313807531382E-2"/>
    <n v="0.13179916317991633"/>
    <n v="935"/>
    <n v="0.32031517643028434"/>
    <n v="2390"/>
    <n v="2919"/>
    <n v="1649"/>
    <n v="67"/>
    <n v="742"/>
    <n v="216"/>
    <n v="245"/>
    <n v="514"/>
    <n v="26"/>
    <n v="240"/>
    <n v="67"/>
    <n v="70"/>
    <n v="1312"/>
    <n v="47"/>
    <n v="617"/>
    <n v="194"/>
    <n v="208"/>
    <n v="0.13490853658536586"/>
    <n v="0.1276595744680851"/>
    <n v="0.18638573743922204"/>
    <n v="0.23195876288659795"/>
    <n v="0.15865384615384615"/>
    <n v="0.1698744769874477"/>
    <n v="0.44827586206896552"/>
    <n v="406"/>
  </r>
  <r>
    <x v="8"/>
    <s v="2142-01-000"/>
    <m/>
    <x v="3"/>
    <s v="Saint Louis"/>
    <s v="St. Louis County School District"/>
    <n v="345"/>
    <n v="47"/>
    <n v="0"/>
    <n v="0"/>
    <n v="0"/>
    <n v="23"/>
    <n v="382"/>
    <n v="9.5634095634095639E-3"/>
    <n v="0.15883575883575884"/>
    <n v="77"/>
    <n v="3.7072701011073662E-2"/>
    <n v="2405"/>
    <n v="2077"/>
    <n v="1764"/>
    <n v="280"/>
    <n v="15"/>
    <n v="11"/>
    <n v="7"/>
    <n v="58"/>
    <n v="8"/>
    <n v="0"/>
    <n v="0"/>
    <n v="0"/>
    <n v="2051"/>
    <n v="319"/>
    <n v="15"/>
    <n v="11"/>
    <n v="7"/>
    <n v="0.1682106289614822"/>
    <n v="0.14733542319749215"/>
    <n v="0"/>
    <n v="0"/>
    <n v="0"/>
    <n v="0.16839916839916841"/>
    <n v="0.1464835622138993"/>
    <n v="405"/>
  </r>
  <r>
    <x v="2"/>
    <s v="2144-01-000"/>
    <m/>
    <x v="3"/>
    <s v="Chisago"/>
    <s v="Chisago Lakes School District"/>
    <n v="364"/>
    <n v="3"/>
    <n v="5"/>
    <n v="5"/>
    <n v="12"/>
    <n v="199"/>
    <n v="206"/>
    <n v="5.6534090909090909E-2"/>
    <n v="5.8522727272727275E-2"/>
    <n v="246"/>
    <n v="7.3192502231478732E-2"/>
    <n v="3520"/>
    <n v="3361"/>
    <n v="3182"/>
    <n v="18"/>
    <n v="44"/>
    <n v="63"/>
    <n v="54"/>
    <n v="226"/>
    <n v="0"/>
    <n v="3"/>
    <n v="0"/>
    <n v="3"/>
    <n v="3320"/>
    <n v="21"/>
    <n v="46"/>
    <n v="68"/>
    <n v="63"/>
    <n v="0.10963855421686747"/>
    <n v="0.14285714285714285"/>
    <n v="0.10869565217391304"/>
    <n v="7.3529411764705885E-2"/>
    <n v="0.19047619047619047"/>
    <n v="0.11505681818181818"/>
    <n v="5.6281978396816375E-2"/>
    <n v="405"/>
  </r>
  <r>
    <x v="2"/>
    <s v="0659-01-000"/>
    <m/>
    <x v="3"/>
    <s v="Rice"/>
    <s v="Northfield Public School District"/>
    <n v="357"/>
    <n v="0"/>
    <n v="9"/>
    <n v="10"/>
    <n v="16"/>
    <n v="271"/>
    <n v="134"/>
    <n v="6.5936739659367402E-2"/>
    <n v="3.2603406326034062E-2"/>
    <n v="225"/>
    <n v="5.7251908396946563E-2"/>
    <n v="4110"/>
    <n v="3930"/>
    <n v="3207"/>
    <n v="15"/>
    <n v="103"/>
    <n v="89"/>
    <n v="516"/>
    <n v="208"/>
    <n v="0"/>
    <n v="0"/>
    <n v="3"/>
    <n v="0"/>
    <n v="3356"/>
    <n v="15"/>
    <n v="112"/>
    <n v="96"/>
    <n v="532"/>
    <n v="0.10637663885578069"/>
    <n v="0"/>
    <n v="8.0357142857142863E-2"/>
    <n v="0.10416666666666667"/>
    <n v="3.007518796992481E-2"/>
    <n v="9.8540145985401464E-2"/>
    <n v="0.18365361225979079"/>
    <n v="405"/>
  </r>
  <r>
    <x v="13"/>
    <s v="0270-01-000"/>
    <s v="yes"/>
    <x v="2"/>
    <s v="Hennepin"/>
    <s v="Hopkins Public School District"/>
    <n v="310"/>
    <n v="0"/>
    <n v="49"/>
    <n v="17"/>
    <n v="3"/>
    <n v="9"/>
    <n v="395"/>
    <n v="1.1285266457680251E-3"/>
    <n v="4.9529780564263326E-2"/>
    <n v="749"/>
    <n v="9.0024038461538461E-2"/>
    <n v="7975"/>
    <n v="8320"/>
    <n v="6629"/>
    <n v="50"/>
    <n v="963"/>
    <n v="300"/>
    <n v="378"/>
    <n v="545"/>
    <n v="4"/>
    <n v="120"/>
    <n v="29"/>
    <n v="26"/>
    <n v="6394"/>
    <n v="46"/>
    <n v="892"/>
    <n v="288"/>
    <n v="355"/>
    <n v="4.8482952768220205E-2"/>
    <n v="0"/>
    <n v="5.4932735426008968E-2"/>
    <n v="5.9027777777777776E-2"/>
    <n v="8.4507042253521118E-3"/>
    <n v="5.0658307210031353E-2"/>
    <n v="0.19824451410658306"/>
    <n v="404"/>
  </r>
  <r>
    <x v="10"/>
    <s v="0284-01-000"/>
    <s v="yes"/>
    <x v="2"/>
    <s v="Hennepin"/>
    <s v="Wayzata Public School District"/>
    <n v="355"/>
    <n v="0"/>
    <n v="22"/>
    <n v="4"/>
    <n v="0"/>
    <n v="83"/>
    <n v="320"/>
    <n v="8.6440324932305773E-3"/>
    <n v="3.3326390335346803E-2"/>
    <n v="790"/>
    <n v="7.9086995695264797E-2"/>
    <n v="9602"/>
    <n v="9989"/>
    <n v="8231"/>
    <n v="32"/>
    <n v="706"/>
    <n v="781"/>
    <n v="239"/>
    <n v="523"/>
    <n v="0"/>
    <n v="157"/>
    <n v="63"/>
    <n v="27"/>
    <n v="8063"/>
    <n v="32"/>
    <n v="571"/>
    <n v="722"/>
    <n v="212"/>
    <n v="4.4028277316135435E-2"/>
    <n v="0"/>
    <n v="3.8528896672504379E-2"/>
    <n v="5.5401662049861496E-3"/>
    <n v="0"/>
    <n v="4.1970422828577381E-2"/>
    <n v="0.16010416666666666"/>
    <n v="403"/>
  </r>
  <r>
    <x v="7"/>
    <s v="0381-01-000"/>
    <m/>
    <x v="3"/>
    <s v="Lake"/>
    <s v="Lake Superior Public School Dist."/>
    <n v="398"/>
    <n v="0"/>
    <n v="0"/>
    <n v="0"/>
    <n v="0"/>
    <n v="310"/>
    <n v="92"/>
    <n v="0.17108167770419427"/>
    <n v="5.0772626931567331E-2"/>
    <n v="11"/>
    <n v="7.7410274454609426E-3"/>
    <n v="1812"/>
    <n v="1421"/>
    <n v="1372"/>
    <n v="17"/>
    <n v="7"/>
    <n v="10"/>
    <n v="15"/>
    <n v="6"/>
    <n v="0"/>
    <n v="0"/>
    <n v="0"/>
    <n v="3"/>
    <n v="1764"/>
    <n v="17"/>
    <n v="7"/>
    <n v="10"/>
    <n v="12"/>
    <n v="0.2256235827664399"/>
    <n v="0"/>
    <n v="0"/>
    <n v="0"/>
    <n v="0"/>
    <n v="0.22185430463576161"/>
    <n v="2.541436464088398E-2"/>
    <n v="402"/>
  </r>
  <r>
    <x v="18"/>
    <s v="0181-01-000"/>
    <m/>
    <x v="3"/>
    <s v="Crow Wing"/>
    <s v="Brainerd Public School District"/>
    <n v="374"/>
    <n v="8"/>
    <n v="3"/>
    <n v="0"/>
    <n v="0"/>
    <n v="47"/>
    <n v="355"/>
    <n v="6.998213222156045E-3"/>
    <n v="5.2858844550327577E-2"/>
    <n v="393"/>
    <n v="5.8595497241687791E-2"/>
    <n v="6716"/>
    <n v="6707"/>
    <n v="6362"/>
    <n v="115"/>
    <n v="114"/>
    <n v="56"/>
    <n v="60"/>
    <n v="377"/>
    <n v="0"/>
    <n v="0"/>
    <n v="0"/>
    <n v="0"/>
    <n v="6359"/>
    <n v="123"/>
    <n v="117"/>
    <n v="56"/>
    <n v="60"/>
    <n v="5.8814278974681555E-2"/>
    <n v="6.5040650406504072E-2"/>
    <n v="2.564102564102564E-2"/>
    <n v="0"/>
    <n v="0"/>
    <n v="5.9857057772483624E-2"/>
    <n v="5.3015636634400592E-2"/>
    <n v="402"/>
  </r>
  <r>
    <x v="3"/>
    <s v="0012-01-000"/>
    <s v="yes"/>
    <x v="2"/>
    <s v="Anoka"/>
    <s v="Centennial Public School District"/>
    <n v="322"/>
    <n v="0"/>
    <n v="13"/>
    <n v="31"/>
    <n v="12"/>
    <n v="105"/>
    <n v="296"/>
    <n v="1.7652992602555481E-2"/>
    <n v="4.9764626765299261E-2"/>
    <n v="985"/>
    <n v="0.15079608083282303"/>
    <n v="5948"/>
    <n v="6532"/>
    <n v="5571"/>
    <n v="87"/>
    <n v="245"/>
    <n v="351"/>
    <n v="278"/>
    <n v="805"/>
    <n v="10"/>
    <n v="32"/>
    <n v="62"/>
    <n v="52"/>
    <n v="5088"/>
    <n v="77"/>
    <n v="226"/>
    <n v="320"/>
    <n v="238"/>
    <n v="6.3286163522012578E-2"/>
    <n v="0"/>
    <n v="5.7522123893805309E-2"/>
    <n v="9.6875000000000003E-2"/>
    <n v="5.0420168067226892E-2"/>
    <n v="6.7417619367854745E-2"/>
    <n v="0.14473020675743822"/>
    <n v="401"/>
  </r>
  <r>
    <x v="1"/>
    <s v="0006-03-000"/>
    <s v="yes"/>
    <x v="2"/>
    <s v="Dakota"/>
    <s v="South St. Paul Public School Dist."/>
    <n v="212"/>
    <n v="4"/>
    <n v="61"/>
    <n v="3"/>
    <n v="93"/>
    <n v="59"/>
    <n v="341"/>
    <n v="1.8322981366459629E-2"/>
    <n v="0.10590062111801242"/>
    <n v="716"/>
    <n v="0.20248868778280543"/>
    <n v="3220"/>
    <n v="3536"/>
    <n v="2130"/>
    <n v="33"/>
    <n v="402"/>
    <n v="87"/>
    <n v="884"/>
    <n v="390"/>
    <n v="0"/>
    <n v="66"/>
    <n v="7"/>
    <n v="226"/>
    <n v="1952"/>
    <n v="37"/>
    <n v="397"/>
    <n v="83"/>
    <n v="751"/>
    <n v="0.10860655737704918"/>
    <n v="0.10810810810810811"/>
    <n v="0.15365239294710328"/>
    <n v="3.614457831325301E-2"/>
    <n v="0.12383488681757657"/>
    <n v="0.12422360248447205"/>
    <n v="0.39378881987577641"/>
    <n v="400"/>
  </r>
  <r>
    <x v="11"/>
    <s v="0656-01-000"/>
    <m/>
    <x v="3"/>
    <s v="Rice"/>
    <s v="Faribault Public School District"/>
    <n v="370"/>
    <n v="0"/>
    <n v="4"/>
    <n v="0"/>
    <n v="7"/>
    <n v="177"/>
    <n v="223"/>
    <n v="3.9775280898876407E-2"/>
    <n v="5.01123595505618E-2"/>
    <n v="36"/>
    <n v="8.8105726872246704E-3"/>
    <n v="4450"/>
    <n v="4086"/>
    <n v="3132"/>
    <n v="12"/>
    <n v="156"/>
    <n v="80"/>
    <n v="706"/>
    <n v="34"/>
    <n v="0"/>
    <n v="0"/>
    <n v="0"/>
    <n v="0"/>
    <n v="3468"/>
    <n v="12"/>
    <n v="160"/>
    <n v="80"/>
    <n v="713"/>
    <n v="0.10668973471741638"/>
    <n v="0"/>
    <n v="2.5000000000000001E-2"/>
    <n v="0"/>
    <n v="9.8176718092566617E-3"/>
    <n v="8.98876404494382E-2"/>
    <n v="0.21768554026618542"/>
    <n v="400"/>
  </r>
  <r>
    <x v="7"/>
    <s v="0192-01-000"/>
    <s v="yes"/>
    <x v="2"/>
    <s v="Dakota"/>
    <s v="Farmington Public School District"/>
    <n v="324"/>
    <n v="0"/>
    <n v="27"/>
    <n v="25"/>
    <n v="8"/>
    <n v="87"/>
    <n v="312"/>
    <n v="1.2881255552265325E-2"/>
    <n v="4.6194847497779093E-2"/>
    <n v="170"/>
    <n v="2.6053639846743294E-2"/>
    <n v="6754"/>
    <n v="6525"/>
    <n v="5674"/>
    <n v="18"/>
    <n v="234"/>
    <n v="307"/>
    <n v="292"/>
    <n v="140"/>
    <n v="0"/>
    <n v="9"/>
    <n v="6"/>
    <n v="5"/>
    <n v="5858"/>
    <n v="18"/>
    <n v="252"/>
    <n v="326"/>
    <n v="295"/>
    <n v="5.530897917377945E-2"/>
    <n v="0"/>
    <n v="0.10714285714285714"/>
    <n v="7.6687116564417179E-2"/>
    <n v="2.7118644067796609E-2"/>
    <n v="5.9076103050044418E-2"/>
    <n v="0.13201955845310417"/>
    <n v="399"/>
  </r>
  <r>
    <x v="2"/>
    <s v="0108-01-000"/>
    <s v="yes"/>
    <x v="2"/>
    <s v="Carver"/>
    <s v="Central Public School District"/>
    <n v="369"/>
    <n v="0"/>
    <n v="0"/>
    <n v="0"/>
    <n v="14"/>
    <n v="163"/>
    <n v="235"/>
    <n v="0.12386018237082067"/>
    <n v="0.17857142857142858"/>
    <n v="64"/>
    <n v="6.5173116089613028E-2"/>
    <n v="1316"/>
    <n v="982"/>
    <n v="883"/>
    <n v="3"/>
    <n v="20"/>
    <n v="15"/>
    <n v="61"/>
    <n v="60"/>
    <n v="0"/>
    <n v="0"/>
    <n v="0"/>
    <n v="0"/>
    <n v="1192"/>
    <n v="3"/>
    <n v="20"/>
    <n v="15"/>
    <n v="75"/>
    <n v="0.30956375838926176"/>
    <n v="0"/>
    <n v="0"/>
    <n v="0"/>
    <n v="0.18666666666666668"/>
    <n v="0.30243161094224924"/>
    <n v="8.6590038314176249E-2"/>
    <n v="398"/>
  </r>
  <r>
    <x v="0"/>
    <s v="0659-01-000"/>
    <m/>
    <x v="3"/>
    <s v="Rice"/>
    <s v="Northfield Public School District"/>
    <n v="351"/>
    <n v="0"/>
    <n v="11"/>
    <n v="7"/>
    <n v="10"/>
    <n v="265"/>
    <n v="133"/>
    <n v="6.3306258958432865E-2"/>
    <n v="3.177257525083612E-2"/>
    <n v="237"/>
    <n v="5.8881987577639752E-2"/>
    <n v="4186"/>
    <n v="4025"/>
    <n v="3247"/>
    <n v="17"/>
    <n v="110"/>
    <n v="94"/>
    <n v="557"/>
    <n v="220"/>
    <n v="0"/>
    <n v="0"/>
    <n v="3"/>
    <n v="6"/>
    <n v="3378"/>
    <n v="17"/>
    <n v="121"/>
    <n v="98"/>
    <n v="561"/>
    <n v="0.10390763765541741"/>
    <n v="0"/>
    <n v="9.0909090909090912E-2"/>
    <n v="7.1428571428571425E-2"/>
    <n v="1.7825311942959002E-2"/>
    <n v="9.5078834209268992E-2"/>
    <n v="0.19089820359281437"/>
    <n v="398"/>
  </r>
  <r>
    <x v="12"/>
    <s v="0834-01-000"/>
    <s v="yes"/>
    <x v="2"/>
    <s v="Washington"/>
    <s v="Stillwater Area Public School Dist."/>
    <n v="358"/>
    <n v="4"/>
    <n v="0"/>
    <n v="13"/>
    <n v="6"/>
    <n v="347"/>
    <n v="51"/>
    <n v="3.7948381452318457E-2"/>
    <n v="5.5774278215223096E-3"/>
    <n v="28"/>
    <n v="3.1912468657396852E-3"/>
    <n v="9144"/>
    <n v="8774"/>
    <n v="8330"/>
    <n v="12"/>
    <n v="100"/>
    <n v="232"/>
    <n v="100"/>
    <n v="20"/>
    <n v="0"/>
    <n v="0"/>
    <n v="0"/>
    <n v="0"/>
    <n v="8668"/>
    <n v="16"/>
    <n v="100"/>
    <n v="245"/>
    <n v="106"/>
    <n v="4.1301338255652978E-2"/>
    <n v="0.25"/>
    <n v="0"/>
    <n v="5.3061224489795916E-2"/>
    <n v="5.6603773584905662E-2"/>
    <n v="4.3525809273840768E-2"/>
    <n v="5.1122058018609744E-2"/>
    <n v="398"/>
  </r>
  <r>
    <x v="12"/>
    <s v="0833-01-000"/>
    <s v="yes"/>
    <x v="2"/>
    <s v="Washington"/>
    <s v="South Washington County School Dist"/>
    <n v="322"/>
    <n v="0"/>
    <n v="26"/>
    <n v="29"/>
    <n v="8"/>
    <n v="270"/>
    <n v="127"/>
    <n v="1.660312384700529E-2"/>
    <n v="7.8096175132210061E-3"/>
    <n v="40"/>
    <n v="2.5149324111914491E-3"/>
    <n v="16262"/>
    <n v="15905"/>
    <n v="13235"/>
    <n v="89"/>
    <n v="892"/>
    <n v="1091"/>
    <n v="598"/>
    <n v="26"/>
    <n v="0"/>
    <n v="0"/>
    <n v="0"/>
    <n v="0"/>
    <n v="13531"/>
    <n v="89"/>
    <n v="918"/>
    <n v="1120"/>
    <n v="606"/>
    <n v="2.379720641489912E-2"/>
    <n v="0"/>
    <n v="2.8322440087145968E-2"/>
    <n v="2.5892857142857145E-2"/>
    <n v="1.3201320132013201E-2"/>
    <n v="2.4412741360226295E-2"/>
    <n v="0.16803984259714708"/>
    <n v="397"/>
  </r>
  <r>
    <x v="2"/>
    <s v="0318-01-000"/>
    <m/>
    <x v="3"/>
    <s v="Itasca"/>
    <s v="Grand Rapids Public School District"/>
    <n v="333"/>
    <n v="39"/>
    <n v="5"/>
    <n v="0"/>
    <n v="7"/>
    <n v="46"/>
    <n v="350"/>
    <n v="1.1092355919942128E-2"/>
    <n v="8.4398360260429225E-2"/>
    <n v="415"/>
    <n v="9.9615938550168023E-2"/>
    <n v="4147"/>
    <n v="4166"/>
    <n v="3598"/>
    <n v="380"/>
    <n v="87"/>
    <n v="42"/>
    <n v="59"/>
    <n v="352"/>
    <n v="34"/>
    <n v="10"/>
    <n v="4"/>
    <n v="0"/>
    <n v="3579"/>
    <n v="385"/>
    <n v="82"/>
    <n v="38"/>
    <n v="66"/>
    <n v="9.3042749371332778E-2"/>
    <n v="0.1012987012987013"/>
    <n v="6.097560975609756E-2"/>
    <n v="0"/>
    <n v="0.10606060606060606"/>
    <n v="9.549071618037136E-2"/>
    <n v="0.13759036144578313"/>
    <n v="396"/>
  </r>
  <r>
    <x v="7"/>
    <s v="0152-01-000"/>
    <m/>
    <x v="3"/>
    <s v="Clay"/>
    <s v="Moorhead Public School District"/>
    <n v="363"/>
    <n v="0"/>
    <n v="3"/>
    <n v="0"/>
    <n v="20"/>
    <n v="16"/>
    <n v="380"/>
    <n v="2.772002772002772E-3"/>
    <n v="6.5835065835065834E-2"/>
    <n v="132"/>
    <n v="2.3965141612200435E-2"/>
    <n v="5772"/>
    <n v="5508"/>
    <n v="4599"/>
    <n v="151"/>
    <n v="241"/>
    <n v="90"/>
    <n v="427"/>
    <n v="103"/>
    <n v="5"/>
    <n v="0"/>
    <n v="4"/>
    <n v="13"/>
    <n v="4859"/>
    <n v="146"/>
    <n v="244"/>
    <n v="86"/>
    <n v="434"/>
    <n v="7.4706729779790079E-2"/>
    <n v="0"/>
    <n v="1.2295081967213115E-2"/>
    <n v="0"/>
    <n v="4.6082949308755762E-2"/>
    <n v="6.8607068607068611E-2"/>
    <n v="0.1577396429190501"/>
    <n v="396"/>
  </r>
  <r>
    <x v="1"/>
    <s v="0318-01-000"/>
    <m/>
    <x v="3"/>
    <s v="Itasca"/>
    <s v="Grand Rapids Public School District"/>
    <n v="327"/>
    <n v="39"/>
    <n v="4"/>
    <n v="0"/>
    <n v="7"/>
    <n v="51"/>
    <n v="344"/>
    <n v="1.2648809523809524E-2"/>
    <n v="8.531746031746032E-2"/>
    <n v="505"/>
    <n v="0.12192177691936262"/>
    <n v="4032"/>
    <n v="4142"/>
    <n v="3599"/>
    <n v="376"/>
    <n v="79"/>
    <n v="42"/>
    <n v="46"/>
    <n v="435"/>
    <n v="42"/>
    <n v="9"/>
    <n v="4"/>
    <n v="0"/>
    <n v="3491"/>
    <n v="373"/>
    <n v="74"/>
    <n v="38"/>
    <n v="53"/>
    <n v="9.3669435691778866E-2"/>
    <n v="0.10455764075067024"/>
    <n v="5.4054054054054057E-2"/>
    <n v="0"/>
    <n v="0.13207547169811321"/>
    <n v="9.796626984126984E-2"/>
    <n v="0.1335318937701663"/>
    <n v="395"/>
  </r>
  <r>
    <x v="4"/>
    <s v="0381-01-000"/>
    <m/>
    <x v="3"/>
    <s v="Lake"/>
    <s v="Lake Superior Public School Dist."/>
    <n v="378"/>
    <n v="4"/>
    <n v="4"/>
    <n v="0"/>
    <n v="3"/>
    <n v="293"/>
    <n v="101"/>
    <n v="0.16396194739787354"/>
    <n v="5.6519306099608285E-2"/>
    <n v="7"/>
    <n v="5.0000000000000001E-3"/>
    <n v="1787"/>
    <n v="1400"/>
    <n v="1353"/>
    <n v="12"/>
    <n v="10"/>
    <n v="8"/>
    <n v="17"/>
    <n v="7"/>
    <n v="0"/>
    <n v="0"/>
    <n v="0"/>
    <n v="0"/>
    <n v="1724"/>
    <n v="16"/>
    <n v="14"/>
    <n v="8"/>
    <n v="20"/>
    <n v="0.21925754060324826"/>
    <n v="0.25"/>
    <n v="0.2857142857142857"/>
    <n v="0"/>
    <n v="0.15"/>
    <n v="0.22048125349748182"/>
    <n v="3.2547699214365879E-2"/>
    <n v="394"/>
  </r>
  <r>
    <x v="1"/>
    <s v="0077-01-000"/>
    <m/>
    <x v="3"/>
    <s v="Blue Earth"/>
    <s v="Mankato Public School District"/>
    <n v="347"/>
    <n v="0"/>
    <n v="13"/>
    <n v="0"/>
    <n v="12"/>
    <n v="145"/>
    <n v="249"/>
    <n v="1.7327915869980878E-2"/>
    <n v="2.9756214149139579E-2"/>
    <n v="325"/>
    <n v="3.9161344740330159E-2"/>
    <n v="8368"/>
    <n v="8299"/>
    <n v="6546"/>
    <n v="42"/>
    <n v="1014"/>
    <n v="238"/>
    <n v="459"/>
    <n v="290"/>
    <n v="0"/>
    <n v="3"/>
    <n v="0"/>
    <n v="7"/>
    <n v="6603"/>
    <n v="42"/>
    <n v="1024"/>
    <n v="238"/>
    <n v="464"/>
    <n v="5.2551870361956687E-2"/>
    <n v="0"/>
    <n v="1.26953125E-2"/>
    <n v="0"/>
    <n v="2.5862068965517241E-2"/>
    <n v="4.7084130019120457E-2"/>
    <n v="0.21120535180981961"/>
    <n v="394"/>
  </r>
  <r>
    <x v="17"/>
    <s v="2142-01-000"/>
    <m/>
    <x v="3"/>
    <s v="Saint Louis"/>
    <s v="St. Louis County School District"/>
    <n v="379"/>
    <n v="7"/>
    <n v="0"/>
    <n v="0"/>
    <n v="0"/>
    <n v="88"/>
    <n v="305"/>
    <n v="2.8061224489795918E-2"/>
    <n v="9.7257653061224483E-2"/>
    <n v="64"/>
    <n v="2.280014250089063E-2"/>
    <n v="3136"/>
    <n v="2807"/>
    <n v="2507"/>
    <n v="273"/>
    <n v="5"/>
    <n v="14"/>
    <n v="10"/>
    <n v="50"/>
    <n v="0"/>
    <n v="0"/>
    <n v="0"/>
    <n v="0"/>
    <n v="2836"/>
    <n v="280"/>
    <n v="5"/>
    <n v="14"/>
    <n v="10"/>
    <n v="0.13363892806770097"/>
    <n v="2.5000000000000001E-2"/>
    <n v="0"/>
    <n v="0"/>
    <n v="0"/>
    <n v="0.12531887755102039"/>
    <n v="9.8251192368839432E-2"/>
    <n v="393"/>
  </r>
  <r>
    <x v="18"/>
    <s v="0110-01-000"/>
    <s v="yes"/>
    <x v="2"/>
    <s v="Carver"/>
    <s v="Waconia Public School District"/>
    <n v="345"/>
    <n v="0"/>
    <n v="12"/>
    <n v="10"/>
    <n v="8"/>
    <n v="80"/>
    <n v="313"/>
    <n v="2.2701475595913734E-2"/>
    <n v="8.881952326901249E-2"/>
    <n v="233"/>
    <n v="6.9262782401902492E-2"/>
    <n v="3524"/>
    <n v="3364"/>
    <n v="3146"/>
    <n v="10"/>
    <n v="64"/>
    <n v="58"/>
    <n v="86"/>
    <n v="213"/>
    <n v="0"/>
    <n v="4"/>
    <n v="0"/>
    <n v="0"/>
    <n v="3278"/>
    <n v="10"/>
    <n v="72"/>
    <n v="68"/>
    <n v="94"/>
    <n v="0.10524710189139719"/>
    <n v="0"/>
    <n v="0.16666666666666666"/>
    <n v="0.14705882352941177"/>
    <n v="8.5106382978723402E-2"/>
    <n v="0.11152099886492622"/>
    <n v="6.9278818852924473E-2"/>
    <n v="393"/>
  </r>
  <r>
    <x v="1"/>
    <s v="0659-01-000"/>
    <m/>
    <x v="3"/>
    <s v="Rice"/>
    <s v="Northfield Public School District"/>
    <n v="357"/>
    <n v="0"/>
    <n v="4"/>
    <n v="9"/>
    <n v="11"/>
    <n v="258"/>
    <n v="135"/>
    <n v="6.230379135474523E-2"/>
    <n v="3.2600821057715529E-2"/>
    <n v="222"/>
    <n v="5.5919395465994962E-2"/>
    <n v="4141"/>
    <n v="3970"/>
    <n v="3214"/>
    <n v="16"/>
    <n v="116"/>
    <n v="82"/>
    <n v="542"/>
    <n v="203"/>
    <n v="0"/>
    <n v="0"/>
    <n v="3"/>
    <n v="6"/>
    <n v="3368"/>
    <n v="16"/>
    <n v="120"/>
    <n v="88"/>
    <n v="547"/>
    <n v="0.10599762470308789"/>
    <n v="0"/>
    <n v="3.3333333333333333E-2"/>
    <n v="0.10227272727272728"/>
    <n v="2.0109689213893969E-2"/>
    <n v="9.4904612412460759E-2"/>
    <n v="0.18627687847306112"/>
    <n v="393"/>
  </r>
  <r>
    <x v="16"/>
    <s v="0861-01-000"/>
    <m/>
    <x v="3"/>
    <s v="Winona"/>
    <s v="Winona Area Public School District"/>
    <n v="385"/>
    <n v="0"/>
    <n v="0"/>
    <n v="6"/>
    <n v="0"/>
    <n v="218"/>
    <n v="175"/>
    <n v="4.5341098169717139E-2"/>
    <n v="3.6397670549084861E-2"/>
    <n v="43"/>
    <n v="9.6455809780170484E-3"/>
    <n v="4808"/>
    <n v="4458"/>
    <n v="4109"/>
    <n v="10"/>
    <n v="83"/>
    <n v="193"/>
    <n v="63"/>
    <n v="33"/>
    <n v="0"/>
    <n v="0"/>
    <n v="0"/>
    <n v="0"/>
    <n v="4461"/>
    <n v="10"/>
    <n v="83"/>
    <n v="199"/>
    <n v="63"/>
    <n v="8.6303519390271241E-2"/>
    <n v="0"/>
    <n v="0"/>
    <n v="3.015075376884422E-2"/>
    <n v="0"/>
    <n v="8.1738768718802007E-2"/>
    <n v="7.3712624584717612E-2"/>
    <n v="393"/>
  </r>
  <r>
    <x v="14"/>
    <s v="0831-01-000"/>
    <s v="yes"/>
    <x v="2"/>
    <s v="Washington"/>
    <s v="Forest Lake Public School District"/>
    <n v="370"/>
    <n v="0"/>
    <n v="0"/>
    <n v="3"/>
    <n v="0"/>
    <n v="158"/>
    <n v="234"/>
    <n v="2.0220117737394419E-2"/>
    <n v="2.9946250319938573E-2"/>
    <n v="233"/>
    <n v="3.0437622468974527E-2"/>
    <n v="7814"/>
    <n v="7655"/>
    <n v="7405"/>
    <n v="47"/>
    <n v="41"/>
    <n v="118"/>
    <n v="44"/>
    <n v="224"/>
    <n v="0"/>
    <n v="0"/>
    <n v="0"/>
    <n v="0"/>
    <n v="7551"/>
    <n v="47"/>
    <n v="41"/>
    <n v="121"/>
    <n v="44"/>
    <n v="4.9000132432790361E-2"/>
    <n v="0"/>
    <n v="0"/>
    <n v="2.4793388429752067E-2"/>
    <n v="0"/>
    <n v="5.0166368057332988E-2"/>
    <n v="3.2419272168118914E-2"/>
    <n v="392"/>
  </r>
  <r>
    <x v="2"/>
    <s v="0077-01-000"/>
    <m/>
    <x v="3"/>
    <s v="Blue Earth"/>
    <s v="Mankato Public School District"/>
    <n v="348"/>
    <n v="0"/>
    <n v="13"/>
    <n v="0"/>
    <n v="11"/>
    <n v="141"/>
    <n v="251"/>
    <n v="1.7594210132268528E-2"/>
    <n v="3.132018966808086E-2"/>
    <n v="326"/>
    <n v="4.1016607951685956E-2"/>
    <n v="8014"/>
    <n v="7948"/>
    <n v="6384"/>
    <n v="31"/>
    <n v="897"/>
    <n v="215"/>
    <n v="421"/>
    <n v="296"/>
    <n v="0"/>
    <n v="0"/>
    <n v="3"/>
    <n v="6"/>
    <n v="6436"/>
    <n v="31"/>
    <n v="910"/>
    <n v="212"/>
    <n v="426"/>
    <n v="5.4070851460534496E-2"/>
    <n v="0"/>
    <n v="1.4285714285714285E-2"/>
    <n v="0"/>
    <n v="2.5821596244131457E-2"/>
    <n v="4.8914399800349388E-2"/>
    <n v="0.19700561447286338"/>
    <n v="392"/>
  </r>
  <r>
    <x v="0"/>
    <s v="2190-01-000"/>
    <m/>
    <x v="3"/>
    <s v="Yellow Medicine"/>
    <s v="Yellow Medicine East"/>
    <n v="324"/>
    <n v="20"/>
    <n v="4"/>
    <n v="0"/>
    <n v="26"/>
    <n v="103"/>
    <n v="288"/>
    <n v="9.9709583736689256E-2"/>
    <n v="0.27879961277831561"/>
    <n v="102"/>
    <n v="0.13709677419354838"/>
    <n v="1033"/>
    <n v="744"/>
    <n v="517"/>
    <n v="128"/>
    <n v="6"/>
    <n v="15"/>
    <n v="78"/>
    <n v="71"/>
    <n v="8"/>
    <n v="0"/>
    <n v="7"/>
    <n v="5"/>
    <n v="770"/>
    <n v="140"/>
    <n v="10"/>
    <n v="8"/>
    <n v="99"/>
    <n v="0.42077922077922075"/>
    <n v="0.14285714285714285"/>
    <n v="0.4"/>
    <n v="0"/>
    <n v="0.26262626262626265"/>
    <n v="0.37850919651500486"/>
    <n v="0.25024342745861733"/>
    <n v="391"/>
  </r>
  <r>
    <x v="5"/>
    <s v="0014-01-000"/>
    <s v="yes"/>
    <x v="2"/>
    <s v="Anoka"/>
    <s v="Fridley Public School District"/>
    <n v="172"/>
    <n v="10"/>
    <n v="110"/>
    <n v="35"/>
    <n v="32"/>
    <n v="101"/>
    <n v="289"/>
    <n v="4.2383550146873686E-2"/>
    <n v="0.12127570289550986"/>
    <n v="936"/>
    <n v="0.31956299078183681"/>
    <n v="2383"/>
    <n v="2929"/>
    <n v="1667"/>
    <n v="64"/>
    <n v="730"/>
    <n v="229"/>
    <n v="239"/>
    <n v="520"/>
    <n v="25"/>
    <n v="244"/>
    <n v="58"/>
    <n v="68"/>
    <n v="1319"/>
    <n v="49"/>
    <n v="596"/>
    <n v="206"/>
    <n v="203"/>
    <n v="0.13040181956027294"/>
    <n v="0.20408163265306123"/>
    <n v="0.18456375838926176"/>
    <n v="0.16990291262135923"/>
    <n v="0.15763546798029557"/>
    <n v="0.16365925304238355"/>
    <n v="0.44416350611040878"/>
    <n v="390"/>
  </r>
  <r>
    <x v="12"/>
    <s v="2142-01-000"/>
    <m/>
    <x v="3"/>
    <s v="Saint Louis"/>
    <s v="St. Louis County School District"/>
    <n v="352"/>
    <n v="27"/>
    <n v="0"/>
    <n v="0"/>
    <n v="0"/>
    <n v="0"/>
    <n v="390"/>
    <n v="0"/>
    <n v="0.14778325123152711"/>
    <n v="68"/>
    <n v="2.93482952093224E-2"/>
    <n v="2639"/>
    <n v="2317"/>
    <n v="2041"/>
    <n v="253"/>
    <n v="9"/>
    <n v="10"/>
    <n v="4"/>
    <n v="45"/>
    <n v="6"/>
    <n v="0"/>
    <n v="0"/>
    <n v="0"/>
    <n v="2348"/>
    <n v="274"/>
    <n v="9"/>
    <n v="10"/>
    <n v="4"/>
    <n v="0.14991482112436116"/>
    <n v="9.8540145985401464E-2"/>
    <n v="0"/>
    <n v="0"/>
    <n v="0"/>
    <n v="0.14778325123152711"/>
    <n v="0.11228733459357278"/>
    <n v="390"/>
  </r>
  <r>
    <x v="3"/>
    <s v="2144-01-000"/>
    <m/>
    <x v="3"/>
    <s v="Chisago"/>
    <s v="Chisago Lakes School District"/>
    <n v="359"/>
    <n v="4"/>
    <n v="0"/>
    <n v="0"/>
    <n v="12"/>
    <n v="173"/>
    <n v="216"/>
    <n v="4.9147727272727273E-2"/>
    <n v="6.1363636363636363E-2"/>
    <n v="220"/>
    <n v="6.5652044165920617E-2"/>
    <n v="3520"/>
    <n v="3351"/>
    <n v="3167"/>
    <n v="24"/>
    <n v="39"/>
    <n v="70"/>
    <n v="51"/>
    <n v="201"/>
    <n v="0"/>
    <n v="0"/>
    <n v="0"/>
    <n v="0"/>
    <n v="3325"/>
    <n v="28"/>
    <n v="39"/>
    <n v="70"/>
    <n v="63"/>
    <n v="0.10796992481203008"/>
    <n v="0.14285714285714285"/>
    <n v="0"/>
    <n v="0"/>
    <n v="0.19047619047619047"/>
    <n v="0.11051136363636363"/>
    <n v="5.6737588652482268E-2"/>
    <n v="389"/>
  </r>
  <r>
    <x v="10"/>
    <s v="0112-01-000"/>
    <s v="yes"/>
    <x v="2"/>
    <s v="Carver"/>
    <s v="Eastern Carver County Public School"/>
    <n v="330"/>
    <n v="0"/>
    <n v="17"/>
    <n v="25"/>
    <n v="4"/>
    <n v="153"/>
    <n v="236"/>
    <n v="1.6939769707705936E-2"/>
    <n v="2.6129317980513728E-2"/>
    <n v="82"/>
    <n v="9.398280802292264E-3"/>
    <n v="9032"/>
    <n v="8725"/>
    <n v="7558"/>
    <n v="16"/>
    <n v="212"/>
    <n v="362"/>
    <n v="577"/>
    <n v="66"/>
    <n v="0"/>
    <n v="0"/>
    <n v="3"/>
    <n v="0"/>
    <n v="7822"/>
    <n v="16"/>
    <n v="229"/>
    <n v="384"/>
    <n v="581"/>
    <n v="4.2188698542572234E-2"/>
    <n v="0"/>
    <n v="7.4235807860262015E-2"/>
    <n v="6.5104166666666671E-2"/>
    <n v="6.8846815834767644E-3"/>
    <n v="4.3069087688219668E-2"/>
    <n v="0.13396811337466785"/>
    <n v="389"/>
  </r>
  <r>
    <x v="3"/>
    <s v="0659-01-000"/>
    <m/>
    <x v="3"/>
    <s v="Rice"/>
    <s v="Northfield Public School District"/>
    <n v="354"/>
    <n v="0"/>
    <n v="3"/>
    <n v="11"/>
    <n v="10"/>
    <n v="268"/>
    <n v="120"/>
    <n v="6.6172839506172837E-2"/>
    <n v="2.9629629629629631E-2"/>
    <n v="210"/>
    <n v="5.4235537190082644E-2"/>
    <n v="4050"/>
    <n v="3872"/>
    <n v="3181"/>
    <n v="13"/>
    <n v="93"/>
    <n v="92"/>
    <n v="493"/>
    <n v="195"/>
    <n v="0"/>
    <n v="3"/>
    <n v="3"/>
    <n v="0"/>
    <n v="3340"/>
    <n v="13"/>
    <n v="93"/>
    <n v="100"/>
    <n v="503"/>
    <n v="0.10598802395209581"/>
    <n v="0"/>
    <n v="3.2258064516129031E-2"/>
    <n v="0.11"/>
    <n v="1.9880715705765408E-2"/>
    <n v="9.5802469135802468E-2"/>
    <n v="0.17510496418868857"/>
    <n v="388"/>
  </r>
  <r>
    <x v="5"/>
    <s v="0727-01-000"/>
    <m/>
    <x v="3"/>
    <s v="Sherburne"/>
    <s v="Big Lake Public School District"/>
    <n v="358"/>
    <n v="0"/>
    <n v="0"/>
    <n v="0"/>
    <n v="8"/>
    <n v="106"/>
    <n v="281"/>
    <n v="2.8532974427994618E-2"/>
    <n v="7.5639300134589499E-2"/>
    <n v="49"/>
    <n v="1.450992004737933E-2"/>
    <n v="3715"/>
    <n v="3377"/>
    <n v="3067"/>
    <n v="31"/>
    <n v="89"/>
    <n v="52"/>
    <n v="138"/>
    <n v="44"/>
    <n v="0"/>
    <n v="0"/>
    <n v="0"/>
    <n v="0"/>
    <n v="3381"/>
    <n v="31"/>
    <n v="89"/>
    <n v="52"/>
    <n v="146"/>
    <n v="0.10588583259390713"/>
    <n v="0"/>
    <n v="0"/>
    <n v="0"/>
    <n v="5.4794520547945202E-2"/>
    <n v="0.10417227456258411"/>
    <n v="8.596918085969181E-2"/>
    <n v="387"/>
  </r>
  <r>
    <x v="7"/>
    <s v="0181-01-000"/>
    <m/>
    <x v="3"/>
    <s v="Crow Wing"/>
    <s v="Brainerd Public School District"/>
    <n v="370"/>
    <n v="0"/>
    <n v="0"/>
    <n v="0"/>
    <n v="0"/>
    <n v="52"/>
    <n v="334"/>
    <n v="7.6459344214086164E-3"/>
    <n v="4.9110424937509188E-2"/>
    <n v="404"/>
    <n v="5.9246223786478959E-2"/>
    <n v="6801"/>
    <n v="6819"/>
    <n v="6471"/>
    <n v="125"/>
    <n v="99"/>
    <n v="58"/>
    <n v="66"/>
    <n v="384"/>
    <n v="6"/>
    <n v="0"/>
    <n v="3"/>
    <n v="0"/>
    <n v="6457"/>
    <n v="119"/>
    <n v="99"/>
    <n v="55"/>
    <n v="66"/>
    <n v="5.730215270249342E-2"/>
    <n v="0"/>
    <n v="0"/>
    <n v="0"/>
    <n v="0"/>
    <n v="5.6756359358917804E-2"/>
    <n v="4.9882283696291933E-2"/>
    <n v="386"/>
  </r>
  <r>
    <x v="2"/>
    <s v="2859-01-000"/>
    <m/>
    <x v="3"/>
    <s v="McLeod"/>
    <s v="Glencoe-Silver Lake School District"/>
    <n v="353"/>
    <n v="0"/>
    <n v="0"/>
    <n v="0"/>
    <n v="21"/>
    <n v="82"/>
    <n v="303"/>
    <n v="4.3157894736842103E-2"/>
    <n v="0.15947368421052632"/>
    <n v="74"/>
    <n v="4.6570169918187541E-2"/>
    <n v="1900"/>
    <n v="1589"/>
    <n v="1266"/>
    <n v="6"/>
    <n v="12"/>
    <n v="15"/>
    <n v="290"/>
    <n v="64"/>
    <n v="0"/>
    <n v="0"/>
    <n v="0"/>
    <n v="0"/>
    <n v="1555"/>
    <n v="6"/>
    <n v="12"/>
    <n v="15"/>
    <n v="311"/>
    <n v="0.22700964630225082"/>
    <n v="0"/>
    <n v="0"/>
    <n v="0"/>
    <n v="6.7524115755627015E-2"/>
    <n v="0.20263157894736844"/>
    <n v="0.18114797261716692"/>
    <n v="385"/>
  </r>
  <r>
    <x v="8"/>
    <s v="0719-01-000"/>
    <s v="yes"/>
    <x v="2"/>
    <s v="Scott"/>
    <s v="Prior Lake-Savage Area Schools"/>
    <n v="330"/>
    <n v="0"/>
    <n v="11"/>
    <n v="12"/>
    <n v="3"/>
    <n v="159"/>
    <n v="226"/>
    <n v="2.2769583273664615E-2"/>
    <n v="3.2364313332378637E-2"/>
    <n v="354"/>
    <n v="5.0920598388952819E-2"/>
    <n v="6983"/>
    <n v="6952"/>
    <n v="6127"/>
    <n v="87"/>
    <n v="215"/>
    <n v="378"/>
    <n v="145"/>
    <n v="307"/>
    <n v="7"/>
    <n v="8"/>
    <n v="17"/>
    <n v="3"/>
    <n v="6150"/>
    <n v="80"/>
    <n v="218"/>
    <n v="373"/>
    <n v="145"/>
    <n v="5.3658536585365853E-2"/>
    <n v="0"/>
    <n v="5.0458715596330278E-2"/>
    <n v="3.2171581769436998E-2"/>
    <n v="2.0689655172413793E-2"/>
    <n v="5.5133896606043252E-2"/>
    <n v="0.11714039621016366"/>
    <n v="385"/>
  </r>
  <r>
    <x v="8"/>
    <s v="0272-01-000"/>
    <s v="yes"/>
    <x v="2"/>
    <s v="Hennepin"/>
    <s v="Eden Prairie Public School District"/>
    <n v="260"/>
    <n v="0"/>
    <n v="59"/>
    <n v="40"/>
    <n v="11"/>
    <n v="112"/>
    <n v="273"/>
    <n v="1.1478938198216665E-2"/>
    <n v="2.7979911858153121E-2"/>
    <n v="463"/>
    <n v="4.7076766649720388E-2"/>
    <n v="9757"/>
    <n v="9835"/>
    <n v="7549"/>
    <n v="43"/>
    <n v="966"/>
    <n v="926"/>
    <n v="351"/>
    <n v="263"/>
    <n v="5"/>
    <n v="96"/>
    <n v="24"/>
    <n v="24"/>
    <n v="7546"/>
    <n v="38"/>
    <n v="929"/>
    <n v="942"/>
    <n v="338"/>
    <n v="3.445534057778956E-2"/>
    <n v="0"/>
    <n v="6.3509149623250813E-2"/>
    <n v="4.2462845010615709E-2"/>
    <n v="3.2544378698224852E-2"/>
    <n v="3.9458850056369787E-2"/>
    <n v="0.22944960686204433"/>
    <n v="385"/>
  </r>
  <r>
    <x v="12"/>
    <s v="0656-01-000"/>
    <m/>
    <x v="3"/>
    <s v="Rice"/>
    <s v="Faribault Public School District"/>
    <n v="367"/>
    <n v="0"/>
    <n v="3"/>
    <n v="0"/>
    <n v="4"/>
    <n v="174"/>
    <n v="210"/>
    <n v="3.9277652370203163E-2"/>
    <n v="4.740406320541761E-2"/>
    <n v="54"/>
    <n v="1.3170731707317073E-2"/>
    <n v="4430"/>
    <n v="4100"/>
    <n v="3202"/>
    <n v="13"/>
    <n v="115"/>
    <n v="83"/>
    <n v="687"/>
    <n v="50"/>
    <n v="0"/>
    <n v="0"/>
    <n v="0"/>
    <n v="0"/>
    <n v="3519"/>
    <n v="13"/>
    <n v="118"/>
    <n v="83"/>
    <n v="691"/>
    <n v="0.10429099175902246"/>
    <n v="0"/>
    <n v="2.5423728813559324E-2"/>
    <n v="0"/>
    <n v="5.7887120115774236E-3"/>
    <n v="8.6681715575620766E-2"/>
    <n v="0.20456600361663652"/>
    <n v="384"/>
  </r>
  <r>
    <x v="13"/>
    <s v="0621-01-000"/>
    <s v="yes"/>
    <x v="2"/>
    <s v="Ramsey"/>
    <s v="Mounds View Public School District"/>
    <n v="305"/>
    <n v="3"/>
    <n v="27"/>
    <n v="11"/>
    <n v="16"/>
    <n v="106"/>
    <n v="278"/>
    <n v="9.5918921364582382E-3"/>
    <n v="2.5156094471088589E-2"/>
    <n v="97"/>
    <n v="9.0115198810850981E-3"/>
    <n v="11051"/>
    <n v="10764"/>
    <n v="9054"/>
    <n v="106"/>
    <n v="547"/>
    <n v="765"/>
    <n v="292"/>
    <n v="81"/>
    <n v="0"/>
    <n v="0"/>
    <n v="0"/>
    <n v="0"/>
    <n v="9278"/>
    <n v="109"/>
    <n v="574"/>
    <n v="776"/>
    <n v="308"/>
    <n v="3.2873464108644106E-2"/>
    <n v="2.7522935779816515E-2"/>
    <n v="4.7038327526132406E-2"/>
    <n v="1.4175257731958763E-2"/>
    <n v="5.1948051948051951E-2"/>
    <n v="3.4747986607546827E-2"/>
    <n v="0.15998189225894069"/>
    <n v="384"/>
  </r>
  <r>
    <x v="9"/>
    <s v="0277-01-000"/>
    <s v="yes"/>
    <x v="2"/>
    <s v="Hennepin"/>
    <s v="Westonka Public School District"/>
    <n v="353"/>
    <n v="3"/>
    <n v="0"/>
    <n v="6"/>
    <n v="9"/>
    <n v="3"/>
    <n v="380"/>
    <n v="1.2170385395537525E-3"/>
    <n v="0.15415821501014199"/>
    <n v="198"/>
    <n v="8.6842105263157901E-2"/>
    <n v="2465"/>
    <n v="2280"/>
    <n v="2159"/>
    <n v="6"/>
    <n v="38"/>
    <n v="39"/>
    <n v="38"/>
    <n v="161"/>
    <n v="0"/>
    <n v="0"/>
    <n v="3"/>
    <n v="10"/>
    <n v="2351"/>
    <n v="9"/>
    <n v="38"/>
    <n v="42"/>
    <n v="37"/>
    <n v="0.15014887282007655"/>
    <n v="0.33333333333333331"/>
    <n v="0"/>
    <n v="0.14285714285714285"/>
    <n v="0.24324324324324326"/>
    <n v="0.15537525354969572"/>
    <n v="5.0867985466289865E-2"/>
    <n v="383"/>
  </r>
  <r>
    <x v="4"/>
    <s v="0659-01-000"/>
    <m/>
    <x v="3"/>
    <s v="Rice"/>
    <s v="Northfield Public School District"/>
    <n v="345"/>
    <n v="0"/>
    <n v="0"/>
    <n v="10"/>
    <n v="10"/>
    <n v="270"/>
    <n v="113"/>
    <n v="6.6437007874015755E-2"/>
    <n v="2.780511811023622E-2"/>
    <n v="220"/>
    <n v="5.6395795949756473E-2"/>
    <n v="4064"/>
    <n v="3901"/>
    <n v="3264"/>
    <n v="9"/>
    <n v="73"/>
    <n v="90"/>
    <n v="465"/>
    <n v="200"/>
    <n v="0"/>
    <n v="4"/>
    <n v="8"/>
    <n v="0"/>
    <n v="3409"/>
    <n v="9"/>
    <n v="69"/>
    <n v="92"/>
    <n v="475"/>
    <n v="0.10120269873863302"/>
    <n v="0"/>
    <n v="0"/>
    <n v="0.10869565217391304"/>
    <n v="2.1052631578947368E-2"/>
    <n v="9.4242125984251968E-2"/>
    <n v="0.15910212136161817"/>
    <n v="383"/>
  </r>
  <r>
    <x v="1"/>
    <s v="2190-01-000"/>
    <m/>
    <x v="3"/>
    <s v="Yellow Medicine"/>
    <s v="Yellow Medicine East"/>
    <n v="332"/>
    <n v="16"/>
    <n v="7"/>
    <n v="0"/>
    <n v="12"/>
    <n v="98"/>
    <n v="284"/>
    <n v="9.2715231788079472E-2"/>
    <n v="0.26868495742667931"/>
    <n v="104"/>
    <n v="0.13350449293966624"/>
    <n v="1057"/>
    <n v="779"/>
    <n v="538"/>
    <n v="125"/>
    <n v="10"/>
    <n v="18"/>
    <n v="88"/>
    <n v="78"/>
    <n v="3"/>
    <n v="0"/>
    <n v="8"/>
    <n v="5"/>
    <n v="792"/>
    <n v="138"/>
    <n v="17"/>
    <n v="10"/>
    <n v="95"/>
    <n v="0.41919191919191917"/>
    <n v="0.11594202898550725"/>
    <n v="0.41176470588235292"/>
    <n v="0"/>
    <n v="0.12631578947368421"/>
    <n v="0.3614001892147588"/>
    <n v="0.24714828897338403"/>
    <n v="382"/>
  </r>
  <r>
    <x v="2"/>
    <s v="0882-01-000"/>
    <m/>
    <x v="3"/>
    <s v="Wright"/>
    <s v="Monticello Public School District"/>
    <n v="352"/>
    <n v="3"/>
    <n v="3"/>
    <n v="0"/>
    <n v="8"/>
    <n v="113"/>
    <n v="269"/>
    <n v="2.6732907499408563E-2"/>
    <n v="6.363851431275136E-2"/>
    <n v="348"/>
    <n v="8.2995468638206532E-2"/>
    <n v="4227"/>
    <n v="4193"/>
    <n v="3720"/>
    <n v="18"/>
    <n v="118"/>
    <n v="60"/>
    <n v="277"/>
    <n v="327"/>
    <n v="0"/>
    <n v="0"/>
    <n v="0"/>
    <n v="8"/>
    <n v="3745"/>
    <n v="21"/>
    <n v="121"/>
    <n v="60"/>
    <n v="277"/>
    <n v="9.3991989319092126E-2"/>
    <n v="0.14285714285714285"/>
    <n v="2.4793388429752067E-2"/>
    <n v="0"/>
    <n v="2.8880866425992781E-2"/>
    <n v="9.037142181215993E-2"/>
    <n v="0.11339962121212122"/>
    <n v="382"/>
  </r>
  <r>
    <x v="5"/>
    <s v="0381-01-000"/>
    <m/>
    <x v="3"/>
    <s v="Lake"/>
    <s v="Lake Superior Public School Dist."/>
    <n v="374"/>
    <n v="3"/>
    <n v="0"/>
    <n v="0"/>
    <n v="0"/>
    <n v="289"/>
    <n v="91"/>
    <n v="0.16263365222284751"/>
    <n v="5.1209904333145755E-2"/>
    <n v="9"/>
    <n v="6.4011379800853483E-3"/>
    <n v="1777"/>
    <n v="1406"/>
    <n v="1354"/>
    <n v="12"/>
    <n v="12"/>
    <n v="11"/>
    <n v="17"/>
    <n v="9"/>
    <n v="0"/>
    <n v="0"/>
    <n v="0"/>
    <n v="0"/>
    <n v="1719"/>
    <n v="15"/>
    <n v="12"/>
    <n v="11"/>
    <n v="17"/>
    <n v="0.21756835369400815"/>
    <n v="0.2"/>
    <n v="0"/>
    <n v="0"/>
    <n v="0"/>
    <n v="0.21384355655599327"/>
    <n v="3.1003382187147689E-2"/>
    <n v="380"/>
  </r>
  <r>
    <x v="11"/>
    <s v="0318-01-000"/>
    <m/>
    <x v="3"/>
    <s v="Itasca"/>
    <s v="Grand Rapids Public School District"/>
    <n v="339"/>
    <n v="31"/>
    <n v="3"/>
    <n v="0"/>
    <n v="0"/>
    <n v="52"/>
    <n v="328"/>
    <n v="1.2814194184327254E-2"/>
    <n v="8.0827994085756527E-2"/>
    <n v="247"/>
    <n v="6.2929936305732487E-2"/>
    <n v="4058"/>
    <n v="3925"/>
    <n v="3613"/>
    <n v="208"/>
    <n v="27"/>
    <n v="47"/>
    <n v="30"/>
    <n v="225"/>
    <n v="13"/>
    <n v="0"/>
    <n v="0"/>
    <n v="0"/>
    <n v="3727"/>
    <n v="226"/>
    <n v="30"/>
    <n v="47"/>
    <n v="30"/>
    <n v="9.0957874966460961E-2"/>
    <n v="0.13716814159292035"/>
    <n v="0.1"/>
    <n v="0"/>
    <n v="0"/>
    <n v="9.3642188270083776E-2"/>
    <n v="8.2019704433497542E-2"/>
    <n v="380"/>
  </r>
  <r>
    <x v="4"/>
    <s v="0012-01-000"/>
    <s v="yes"/>
    <x v="2"/>
    <s v="Anoka"/>
    <s v="Centennial Public School District"/>
    <n v="298"/>
    <n v="0"/>
    <n v="18"/>
    <n v="27"/>
    <n v="11"/>
    <n v="96"/>
    <n v="284"/>
    <n v="1.5944195316392625E-2"/>
    <n v="4.716824447766152E-2"/>
    <n v="907"/>
    <n v="0.13851557727550398"/>
    <n v="6021"/>
    <n v="6548"/>
    <n v="5610"/>
    <n v="82"/>
    <n v="247"/>
    <n v="332"/>
    <n v="277"/>
    <n v="752"/>
    <n v="3"/>
    <n v="38"/>
    <n v="41"/>
    <n v="44"/>
    <n v="5156"/>
    <n v="79"/>
    <n v="227"/>
    <n v="318"/>
    <n v="244"/>
    <n v="5.7796741660201705E-2"/>
    <n v="0"/>
    <n v="7.9295154185022032E-2"/>
    <n v="8.4905660377358486E-2"/>
    <n v="4.5081967213114756E-2"/>
    <n v="6.3112439794054148E-2"/>
    <n v="0.14409030544488713"/>
    <n v="380"/>
  </r>
  <r>
    <x v="3"/>
    <s v="0316-01-000"/>
    <m/>
    <x v="3"/>
    <s v="Itasca"/>
    <s v="Greenway Public School District"/>
    <n v="332"/>
    <n v="32"/>
    <n v="3"/>
    <n v="5"/>
    <n v="3"/>
    <n v="25"/>
    <n v="354"/>
    <n v="2.0016012810248198E-2"/>
    <n v="0.28342674139311447"/>
    <n v="190"/>
    <n v="0.17924528301886791"/>
    <n v="1249"/>
    <n v="1060"/>
    <n v="913"/>
    <n v="115"/>
    <n v="8"/>
    <n v="0"/>
    <n v="24"/>
    <n v="166"/>
    <n v="18"/>
    <n v="0"/>
    <n v="0"/>
    <n v="0"/>
    <n v="1079"/>
    <n v="129"/>
    <n v="11"/>
    <n v="5"/>
    <n v="27"/>
    <n v="0.30769230769230771"/>
    <n v="0.24806201550387597"/>
    <n v="0.27272727272727271"/>
    <n v="1"/>
    <n v="0.1111111111111111"/>
    <n v="0.30344275420336264"/>
    <n v="0.13749000799360511"/>
    <n v="379"/>
  </r>
  <r>
    <x v="13"/>
    <s v="2142-01-000"/>
    <m/>
    <x v="3"/>
    <s v="Saint Louis"/>
    <s v="St. Louis County School District"/>
    <n v="349"/>
    <n v="19"/>
    <n v="0"/>
    <n v="0"/>
    <n v="0"/>
    <n v="0"/>
    <n v="379"/>
    <n v="0"/>
    <n v="0.13816988698505286"/>
    <n v="52"/>
    <n v="2.1523178807947019E-2"/>
    <n v="2743"/>
    <n v="2416"/>
    <n v="2125"/>
    <n v="259"/>
    <n v="15"/>
    <n v="11"/>
    <n v="6"/>
    <n v="36"/>
    <n v="0"/>
    <n v="0"/>
    <n v="0"/>
    <n v="0"/>
    <n v="2438"/>
    <n v="278"/>
    <n v="15"/>
    <n v="11"/>
    <n v="6"/>
    <n v="0.1431501230516817"/>
    <n v="6.83453237410072E-2"/>
    <n v="0"/>
    <n v="0"/>
    <n v="0"/>
    <n v="0.13816988698505286"/>
    <n v="0.11280931586608442"/>
    <n v="379"/>
  </r>
  <r>
    <x v="8"/>
    <s v="0381-01-000"/>
    <m/>
    <x v="3"/>
    <s v="Lake"/>
    <s v="Lake Superior Public School Dist."/>
    <n v="374"/>
    <n v="0"/>
    <n v="0"/>
    <n v="0"/>
    <n v="0"/>
    <n v="305"/>
    <n v="73"/>
    <n v="0.16935036091060521"/>
    <n v="4.0533037201554691E-2"/>
    <n v="12"/>
    <n v="8.3623693379790941E-3"/>
    <n v="1801"/>
    <n v="1435"/>
    <n v="1393"/>
    <n v="13"/>
    <n v="6"/>
    <n v="8"/>
    <n v="15"/>
    <n v="9"/>
    <n v="0"/>
    <n v="0"/>
    <n v="0"/>
    <n v="0"/>
    <n v="1758"/>
    <n v="13"/>
    <n v="6"/>
    <n v="8"/>
    <n v="15"/>
    <n v="0.21274175199089876"/>
    <n v="0"/>
    <n v="0"/>
    <n v="0"/>
    <n v="0"/>
    <n v="0.20988339811215989"/>
    <n v="2.3333333333333334E-2"/>
    <n v="378"/>
  </r>
  <r>
    <x v="11"/>
    <s v="0728-01-000"/>
    <m/>
    <x v="3"/>
    <s v="Sherburne"/>
    <s v="Elk River Public School District"/>
    <n v="349"/>
    <n v="0"/>
    <n v="3"/>
    <n v="6"/>
    <n v="0"/>
    <n v="262"/>
    <n v="116"/>
    <n v="2.2212802034760493E-2"/>
    <n v="9.8346757100466302E-3"/>
    <n v="44"/>
    <n v="3.839106535206352E-3"/>
    <n v="11795"/>
    <n v="11461"/>
    <n v="10740"/>
    <n v="104"/>
    <n v="163"/>
    <n v="275"/>
    <n v="179"/>
    <n v="40"/>
    <n v="0"/>
    <n v="0"/>
    <n v="0"/>
    <n v="0"/>
    <n v="11049"/>
    <n v="104"/>
    <n v="166"/>
    <n v="281"/>
    <n v="179"/>
    <n v="3.1586568920264277E-2"/>
    <n v="0"/>
    <n v="1.8072289156626505E-2"/>
    <n v="2.1352313167259787E-2"/>
    <n v="0"/>
    <n v="3.2047477744807124E-2"/>
    <n v="6.1974700738602596E-2"/>
    <n v="378"/>
  </r>
  <r>
    <x v="0"/>
    <s v="0012-01-000"/>
    <s v="yes"/>
    <x v="2"/>
    <s v="Anoka"/>
    <s v="Centennial Public School District"/>
    <n v="285"/>
    <n v="0"/>
    <n v="22"/>
    <n v="18"/>
    <n v="20"/>
    <n v="121"/>
    <n v="251"/>
    <n v="2.0930634838263275E-2"/>
    <n v="4.3418093755405639E-2"/>
    <n v="1226"/>
    <n v="0.18477769404672192"/>
    <n v="5781"/>
    <n v="6635"/>
    <n v="5545"/>
    <n v="81"/>
    <n v="300"/>
    <n v="428"/>
    <n v="281"/>
    <n v="1016"/>
    <n v="5"/>
    <n v="55"/>
    <n v="79"/>
    <n v="48"/>
    <n v="4814"/>
    <n v="76"/>
    <n v="267"/>
    <n v="367"/>
    <n v="253"/>
    <n v="5.9202326547569586E-2"/>
    <n v="0"/>
    <n v="8.2397003745318345E-2"/>
    <n v="4.9046321525885561E-2"/>
    <n v="7.9051383399209488E-2"/>
    <n v="6.4348728593668914E-2"/>
    <n v="0.16669551670417171"/>
    <n v="372"/>
  </r>
  <r>
    <x v="11"/>
    <s v="2142-01-000"/>
    <m/>
    <x v="3"/>
    <s v="Saint Louis"/>
    <s v="St. Louis County School District"/>
    <n v="336"/>
    <n v="23"/>
    <n v="0"/>
    <n v="0"/>
    <n v="0"/>
    <n v="0"/>
    <n v="371"/>
    <n v="0"/>
    <n v="0.14340935446463085"/>
    <n v="55"/>
    <n v="2.4218405988551298E-2"/>
    <n v="2587"/>
    <n v="2271"/>
    <n v="1951"/>
    <n v="295"/>
    <n v="11"/>
    <n v="9"/>
    <n v="5"/>
    <n v="34"/>
    <n v="6"/>
    <n v="0"/>
    <n v="0"/>
    <n v="0"/>
    <n v="2253"/>
    <n v="312"/>
    <n v="11"/>
    <n v="9"/>
    <n v="5"/>
    <n v="0.14913448735019974"/>
    <n v="7.371794871794872E-2"/>
    <n v="0"/>
    <n v="0"/>
    <n v="0"/>
    <n v="0.14340935446463085"/>
    <n v="0.13011583011583011"/>
    <n v="371"/>
  </r>
  <r>
    <x v="11"/>
    <s v="0013-01-000"/>
    <s v="yes"/>
    <x v="2"/>
    <s v="Anoka"/>
    <s v="Columbia Heights Public School Dist"/>
    <n v="224"/>
    <n v="4"/>
    <n v="86"/>
    <n v="7"/>
    <n v="20"/>
    <n v="70"/>
    <n v="300"/>
    <n v="2.364864864864865E-2"/>
    <n v="0.10135135135135136"/>
    <n v="386"/>
    <n v="0.12970430107526881"/>
    <n v="2960"/>
    <n v="2976"/>
    <n v="1425"/>
    <n v="101"/>
    <n v="821"/>
    <n v="156"/>
    <n v="473"/>
    <n v="127"/>
    <n v="9"/>
    <n v="152"/>
    <n v="19"/>
    <n v="51"/>
    <n v="1522"/>
    <n v="96"/>
    <n v="755"/>
    <n v="144"/>
    <n v="442"/>
    <n v="0.14717477003942181"/>
    <n v="4.1666666666666664E-2"/>
    <n v="0.11390728476821192"/>
    <n v="4.8611111111111112E-2"/>
    <n v="4.5248868778280542E-2"/>
    <n v="0.125"/>
    <n v="0.48563703954038528"/>
    <n v="370"/>
  </r>
  <r>
    <x v="8"/>
    <s v="0152-01-000"/>
    <m/>
    <x v="3"/>
    <s v="Clay"/>
    <s v="Moorhead Public School District"/>
    <n v="330"/>
    <n v="4"/>
    <n v="4"/>
    <n v="0"/>
    <n v="22"/>
    <n v="15"/>
    <n v="355"/>
    <n v="2.615062761506276E-3"/>
    <n v="6.1889818688981871E-2"/>
    <n v="133"/>
    <n v="2.4186215675577379E-2"/>
    <n v="5736"/>
    <n v="5499"/>
    <n v="4557"/>
    <n v="185"/>
    <n v="195"/>
    <n v="89"/>
    <n v="473"/>
    <n v="107"/>
    <n v="3"/>
    <n v="0"/>
    <n v="3"/>
    <n v="13"/>
    <n v="4780"/>
    <n v="186"/>
    <n v="199"/>
    <n v="86"/>
    <n v="482"/>
    <n v="6.903765690376569E-2"/>
    <n v="2.1505376344086023E-2"/>
    <n v="2.0100502512562814E-2"/>
    <n v="0"/>
    <n v="4.5643153526970952E-2"/>
    <n v="6.4504881450488147E-2"/>
    <n v="0.16623059480202337"/>
    <n v="370"/>
  </r>
  <r>
    <x v="18"/>
    <s v="0659-01-000"/>
    <m/>
    <x v="3"/>
    <s v="Rice"/>
    <s v="Northfield Public School District"/>
    <n v="339"/>
    <n v="0"/>
    <n v="6"/>
    <n v="8"/>
    <n v="6"/>
    <n v="265"/>
    <n v="104"/>
    <n v="6.6549472626820691E-2"/>
    <n v="2.6117528879959818E-2"/>
    <n v="228"/>
    <n v="5.9359541785993231E-2"/>
    <n v="3982"/>
    <n v="3841"/>
    <n v="3275"/>
    <n v="11"/>
    <n v="64"/>
    <n v="79"/>
    <n v="412"/>
    <n v="209"/>
    <n v="0"/>
    <n v="4"/>
    <n v="3"/>
    <n v="0"/>
    <n v="3405"/>
    <n v="11"/>
    <n v="66"/>
    <n v="84"/>
    <n v="418"/>
    <n v="9.9559471365638766E-2"/>
    <n v="0"/>
    <n v="9.0909090909090912E-2"/>
    <n v="9.5238095238095233E-2"/>
    <n v="1.4354066985645933E-2"/>
    <n v="9.2667001506780505E-2"/>
    <n v="0.14533132530120482"/>
    <n v="369"/>
  </r>
  <r>
    <x v="11"/>
    <s v="0196-01-000"/>
    <s v="yes"/>
    <x v="2"/>
    <s v="Dakota"/>
    <s v="Rosemount-Apple Valley-Eagan"/>
    <n v="285"/>
    <n v="3"/>
    <n v="49"/>
    <n v="0"/>
    <n v="10"/>
    <n v="210"/>
    <n v="158"/>
    <n v="7.3767036672755379E-3"/>
    <n v="5.5500913306168326E-3"/>
    <n v="164"/>
    <n v="5.8024341919048969E-3"/>
    <n v="28468"/>
    <n v="28264"/>
    <n v="23262"/>
    <n v="159"/>
    <n v="1947"/>
    <n v="1790"/>
    <n v="1106"/>
    <n v="143"/>
    <n v="0"/>
    <n v="0"/>
    <n v="4"/>
    <n v="0"/>
    <n v="23404"/>
    <n v="162"/>
    <n v="1996"/>
    <n v="1786"/>
    <n v="1116"/>
    <n v="1.2177405571697145E-2"/>
    <n v="1.8518518518518517E-2"/>
    <n v="2.4549098196392786E-2"/>
    <n v="0"/>
    <n v="8.9605734767025085E-3"/>
    <n v="1.2926794997892371E-2"/>
    <n v="0.17776840921866216"/>
    <n v="368"/>
  </r>
  <r>
    <x v="0"/>
    <s v="0111-01-000"/>
    <s v="yes"/>
    <x v="2"/>
    <s v="Carver"/>
    <s v="Watertown-Mayer Public School Dist."/>
    <n v="330"/>
    <n v="0"/>
    <n v="7"/>
    <n v="3"/>
    <n v="13"/>
    <n v="31"/>
    <n v="335"/>
    <n v="1.8224573780129337E-2"/>
    <n v="0.19694297472075251"/>
    <n v="278"/>
    <n v="0.17234965902045876"/>
    <n v="1701"/>
    <n v="1613"/>
    <n v="1526"/>
    <n v="11"/>
    <n v="26"/>
    <n v="21"/>
    <n v="29"/>
    <n v="261"/>
    <n v="0"/>
    <n v="0"/>
    <n v="0"/>
    <n v="3"/>
    <n v="1595"/>
    <n v="11"/>
    <n v="33"/>
    <n v="24"/>
    <n v="39"/>
    <n v="0.20689655172413793"/>
    <n v="0"/>
    <n v="0.21212121212121213"/>
    <n v="0.125"/>
    <n v="0.33333333333333331"/>
    <n v="0.21516754850088185"/>
    <n v="6.2867215041128091E-2"/>
    <n v="366"/>
  </r>
  <r>
    <x v="18"/>
    <s v="0014-01-000"/>
    <s v="yes"/>
    <x v="2"/>
    <s v="Anoka"/>
    <s v="Fridley Public School District"/>
    <n v="166"/>
    <n v="5"/>
    <n v="82"/>
    <n v="45"/>
    <n v="29"/>
    <n v="119"/>
    <n v="246"/>
    <n v="4.8256285482562854E-2"/>
    <n v="9.9756690997566913E-2"/>
    <n v="801"/>
    <n v="0.27601654031702272"/>
    <n v="2466"/>
    <n v="2902"/>
    <n v="1678"/>
    <n v="64"/>
    <n v="684"/>
    <n v="213"/>
    <n v="263"/>
    <n v="445"/>
    <n v="17"/>
    <n v="216"/>
    <n v="42"/>
    <n v="54"/>
    <n v="1399"/>
    <n v="52"/>
    <n v="550"/>
    <n v="216"/>
    <n v="238"/>
    <n v="0.11865618298784847"/>
    <n v="9.6153846153846159E-2"/>
    <n v="0.14909090909090908"/>
    <n v="0.20833333333333334"/>
    <n v="0.12184873949579832"/>
    <n v="0.14801297648012976"/>
    <n v="0.43014256619144603"/>
    <n v="365"/>
  </r>
  <r>
    <x v="12"/>
    <s v="0280-01-000"/>
    <s v="yes"/>
    <x v="2"/>
    <s v="Hennepin"/>
    <s v="Richfield Public School District"/>
    <n v="149"/>
    <n v="3"/>
    <n v="67"/>
    <n v="15"/>
    <n v="112"/>
    <n v="131"/>
    <n v="234"/>
    <n v="2.9997710098465767E-2"/>
    <n v="5.3583695901076256E-2"/>
    <n v="252"/>
    <n v="5.9238363892806768E-2"/>
    <n v="4367"/>
    <n v="4254"/>
    <n v="2063"/>
    <n v="59"/>
    <n v="910"/>
    <n v="340"/>
    <n v="882"/>
    <n v="66"/>
    <n v="6"/>
    <n v="128"/>
    <n v="13"/>
    <n v="29"/>
    <n v="2146"/>
    <n v="56"/>
    <n v="849"/>
    <n v="342"/>
    <n v="965"/>
    <n v="6.9431500465983231E-2"/>
    <n v="5.3571428571428568E-2"/>
    <n v="7.8916372202591289E-2"/>
    <n v="4.3859649122807015E-2"/>
    <n v="0.11606217616580311"/>
    <n v="8.358140599954203E-2"/>
    <n v="0.50757228086278106"/>
    <n v="365"/>
  </r>
  <r>
    <x v="3"/>
    <s v="0108-01-000"/>
    <s v="yes"/>
    <x v="2"/>
    <s v="Carver"/>
    <s v="Central Public School District"/>
    <n v="328"/>
    <n v="0"/>
    <n v="7"/>
    <n v="0"/>
    <n v="13"/>
    <n v="156"/>
    <n v="208"/>
    <n v="0.12027756360832691"/>
    <n v="0.16037008481110254"/>
    <n v="59"/>
    <n v="5.9475806451612906E-2"/>
    <n v="1297"/>
    <n v="992"/>
    <n v="895"/>
    <n v="2"/>
    <n v="18"/>
    <n v="20"/>
    <n v="57"/>
    <n v="56"/>
    <n v="0"/>
    <n v="0"/>
    <n v="0"/>
    <n v="0"/>
    <n v="1167"/>
    <n v="2"/>
    <n v="25"/>
    <n v="20"/>
    <n v="70"/>
    <n v="0.2810625535561268"/>
    <n v="0"/>
    <n v="0.28000000000000003"/>
    <n v="0"/>
    <n v="0.18571428571428572"/>
    <n v="0.28064764841942946"/>
    <n v="9.11214953271028E-2"/>
    <n v="364"/>
  </r>
  <r>
    <x v="2"/>
    <s v="2190-01-000"/>
    <m/>
    <x v="3"/>
    <s v="Yellow Medicine"/>
    <s v="Yellow Medicine East"/>
    <n v="320"/>
    <n v="9"/>
    <n v="4"/>
    <n v="0"/>
    <n v="14"/>
    <n v="98"/>
    <n v="265"/>
    <n v="9.3333333333333338E-2"/>
    <n v="0.25238095238095237"/>
    <n v="127"/>
    <n v="0.15601965601965603"/>
    <n v="1050"/>
    <n v="814"/>
    <n v="556"/>
    <n v="131"/>
    <n v="8"/>
    <n v="17"/>
    <n v="102"/>
    <n v="89"/>
    <n v="7"/>
    <n v="0"/>
    <n v="9"/>
    <n v="16"/>
    <n v="787"/>
    <n v="133"/>
    <n v="12"/>
    <n v="8"/>
    <n v="100"/>
    <n v="0.40660736975857686"/>
    <n v="6.7669172932330823E-2"/>
    <n v="0.33333333333333331"/>
    <n v="0"/>
    <n v="0.14000000000000001"/>
    <n v="0.3457142857142857"/>
    <n v="0.24326923076923077"/>
    <n v="363"/>
  </r>
  <r>
    <x v="10"/>
    <s v="0271-01-000"/>
    <s v="yes"/>
    <x v="2"/>
    <s v="Hennepin"/>
    <s v="Bloomington Public School District"/>
    <n v="198"/>
    <n v="0"/>
    <n v="75"/>
    <n v="16"/>
    <n v="55"/>
    <n v="199"/>
    <n v="162"/>
    <n v="1.8431045660831712E-2"/>
    <n v="1.5004167824395665E-2"/>
    <n v="54"/>
    <n v="5.1477597712106769E-3"/>
    <n v="10797"/>
    <n v="10490"/>
    <n v="6922"/>
    <n v="96"/>
    <n v="1509"/>
    <n v="957"/>
    <n v="1006"/>
    <n v="33"/>
    <n v="0"/>
    <n v="3"/>
    <n v="0"/>
    <n v="0"/>
    <n v="7087"/>
    <n v="96"/>
    <n v="1581"/>
    <n v="973"/>
    <n v="1061"/>
    <n v="2.7938478905037391E-2"/>
    <n v="0"/>
    <n v="4.743833017077799E-2"/>
    <n v="1.644398766700925E-2"/>
    <n v="5.1837888784165884E-2"/>
    <n v="3.3435213485227377E-2"/>
    <n v="0.34367475458418223"/>
    <n v="361"/>
  </r>
  <r>
    <x v="11"/>
    <s v="0833-01-000"/>
    <s v="yes"/>
    <x v="2"/>
    <s v="Washington"/>
    <s v="South Washington County School Dist"/>
    <n v="300"/>
    <n v="0"/>
    <n v="31"/>
    <n v="12"/>
    <n v="0"/>
    <n v="295"/>
    <n v="65"/>
    <n v="1.7793594306049824E-2"/>
    <n v="3.9206224742143678E-3"/>
    <n v="20"/>
    <n v="1.2316029312149763E-3"/>
    <n v="16579"/>
    <n v="16239"/>
    <n v="13183"/>
    <n v="99"/>
    <n v="963"/>
    <n v="1261"/>
    <n v="733"/>
    <n v="15"/>
    <n v="0"/>
    <n v="0"/>
    <n v="0"/>
    <n v="0"/>
    <n v="13468"/>
    <n v="99"/>
    <n v="994"/>
    <n v="1273"/>
    <n v="733"/>
    <n v="2.2275022275022274E-2"/>
    <n v="0"/>
    <n v="3.1187122736418511E-2"/>
    <n v="9.4265514532600164E-3"/>
    <n v="0"/>
    <n v="2.1714216780264192E-2"/>
    <n v="0.18705861049073461"/>
    <n v="360"/>
  </r>
  <r>
    <x v="0"/>
    <s v="0704-01-000"/>
    <m/>
    <x v="3"/>
    <s v="Saint Louis"/>
    <s v="Proctor Public School District"/>
    <n v="340"/>
    <n v="3"/>
    <n v="5"/>
    <n v="0"/>
    <n v="0"/>
    <n v="56"/>
    <n v="303"/>
    <n v="3.1024930747922438E-2"/>
    <n v="0.16786703601108033"/>
    <n v="404"/>
    <n v="0.21837837837837837"/>
    <n v="1805"/>
    <n v="1850"/>
    <n v="1763"/>
    <n v="21"/>
    <n v="19"/>
    <n v="9"/>
    <n v="38"/>
    <n v="382"/>
    <n v="6"/>
    <n v="6"/>
    <n v="0"/>
    <n v="8"/>
    <n v="1721"/>
    <n v="18"/>
    <n v="18"/>
    <n v="9"/>
    <n v="30"/>
    <n v="0.19755955839628123"/>
    <n v="0.16666666666666666"/>
    <n v="0.27777777777777779"/>
    <n v="0"/>
    <n v="0"/>
    <n v="0.19889196675900278"/>
    <n v="4.1759465478841871E-2"/>
    <n v="359"/>
  </r>
  <r>
    <x v="4"/>
    <s v="0316-01-000"/>
    <m/>
    <x v="3"/>
    <s v="Itasca"/>
    <s v="Greenway Public School District"/>
    <n v="316"/>
    <n v="25"/>
    <n v="5"/>
    <n v="5"/>
    <n v="0"/>
    <n v="28"/>
    <n v="330"/>
    <n v="2.2801302931596091E-2"/>
    <n v="0.26872964169381108"/>
    <n v="182"/>
    <n v="0.17300380228136883"/>
    <n v="1228"/>
    <n v="1052"/>
    <n v="926"/>
    <n v="107"/>
    <n v="4"/>
    <n v="0"/>
    <n v="15"/>
    <n v="153"/>
    <n v="21"/>
    <n v="0"/>
    <n v="0"/>
    <n v="0"/>
    <n v="1089"/>
    <n v="111"/>
    <n v="9"/>
    <n v="5"/>
    <n v="15"/>
    <n v="0.29017447199265384"/>
    <n v="0.22522522522522523"/>
    <n v="0.55555555555555558"/>
    <n v="1"/>
    <n v="0"/>
    <n v="0.29153094462540718"/>
    <n v="0.11391375101708706"/>
    <n v="358"/>
  </r>
  <r>
    <x v="3"/>
    <s v="2190-01-000"/>
    <m/>
    <x v="3"/>
    <s v="Yellow Medicine"/>
    <s v="Yellow Medicine East"/>
    <n v="305"/>
    <n v="4"/>
    <n v="4"/>
    <n v="0"/>
    <n v="28"/>
    <n v="100"/>
    <n v="257"/>
    <n v="9.5877277085330781E-2"/>
    <n v="0.2464046021093001"/>
    <n v="123"/>
    <n v="0.15203955500618047"/>
    <n v="1043"/>
    <n v="809"/>
    <n v="565"/>
    <n v="128"/>
    <n v="8"/>
    <n v="18"/>
    <n v="90"/>
    <n v="85"/>
    <n v="8"/>
    <n v="0"/>
    <n v="10"/>
    <n v="10"/>
    <n v="785"/>
    <n v="124"/>
    <n v="12"/>
    <n v="8"/>
    <n v="108"/>
    <n v="0.38853503184713378"/>
    <n v="3.2258064516129031E-2"/>
    <n v="0.33333333333333331"/>
    <n v="0"/>
    <n v="0.25925925925925924"/>
    <n v="0.34228187919463088"/>
    <n v="0.24300867888138863"/>
    <n v="357"/>
  </r>
  <r>
    <x v="4"/>
    <s v="2190-01-000"/>
    <m/>
    <x v="3"/>
    <s v="Yellow Medicine"/>
    <s v="Yellow Medicine East"/>
    <n v="312"/>
    <n v="7"/>
    <n v="6"/>
    <n v="3"/>
    <n v="19"/>
    <n v="119"/>
    <n v="238"/>
    <n v="0.11121495327102804"/>
    <n v="0.22242990654205608"/>
    <n v="117"/>
    <n v="0.14096385542168674"/>
    <n v="1070"/>
    <n v="830"/>
    <n v="574"/>
    <n v="129"/>
    <n v="8"/>
    <n v="17"/>
    <n v="102"/>
    <n v="89"/>
    <n v="7"/>
    <n v="0"/>
    <n v="10"/>
    <n v="5"/>
    <n v="797"/>
    <n v="129"/>
    <n v="14"/>
    <n v="10"/>
    <n v="116"/>
    <n v="0.39146800501882056"/>
    <n v="5.4263565891472867E-2"/>
    <n v="0.42857142857142855"/>
    <n v="0.3"/>
    <n v="0.16379310344827586"/>
    <n v="0.33364485981308412"/>
    <n v="0.25234521575984992"/>
    <n v="357"/>
  </r>
  <r>
    <x v="8"/>
    <s v="0192-01-000"/>
    <s v="yes"/>
    <x v="2"/>
    <s v="Dakota"/>
    <s v="Farmington Public School District"/>
    <n v="295"/>
    <n v="0"/>
    <n v="25"/>
    <n v="16"/>
    <n v="5"/>
    <n v="92"/>
    <n v="265"/>
    <n v="1.3870043720789989E-2"/>
    <n v="3.9951756369666816E-2"/>
    <n v="74"/>
    <n v="1.1653543307086614E-2"/>
    <n v="6633"/>
    <n v="6350"/>
    <n v="5565"/>
    <n v="25"/>
    <n v="199"/>
    <n v="281"/>
    <n v="280"/>
    <n v="68"/>
    <n v="0"/>
    <n v="0"/>
    <n v="3"/>
    <n v="0"/>
    <n v="5792"/>
    <n v="25"/>
    <n v="224"/>
    <n v="294"/>
    <n v="285"/>
    <n v="5.0932320441988949E-2"/>
    <n v="0"/>
    <n v="0.11160714285714286"/>
    <n v="5.4421768707482991E-2"/>
    <n v="1.7543859649122806E-2"/>
    <n v="5.3821800090456805E-2"/>
    <n v="0.12507552870090635"/>
    <n v="357"/>
  </r>
  <r>
    <x v="15"/>
    <s v="0831-01-000"/>
    <s v="yes"/>
    <x v="2"/>
    <s v="Washington"/>
    <s v="Forest Lake Public School District"/>
    <n v="338"/>
    <n v="0"/>
    <n v="0"/>
    <n v="3"/>
    <n v="0"/>
    <n v="140"/>
    <n v="216"/>
    <n v="1.7884517118037811E-2"/>
    <n v="2.7593254982115484E-2"/>
    <n v="189"/>
    <n v="2.4670408562850802E-2"/>
    <n v="7828"/>
    <n v="7661"/>
    <n v="7441"/>
    <n v="44"/>
    <n v="38"/>
    <n v="105"/>
    <n v="33"/>
    <n v="170"/>
    <n v="0"/>
    <n v="0"/>
    <n v="0"/>
    <n v="0"/>
    <n v="7609"/>
    <n v="44"/>
    <n v="38"/>
    <n v="108"/>
    <n v="33"/>
    <n v="4.4421080299645158E-2"/>
    <n v="0"/>
    <n v="0"/>
    <n v="2.7777777777777776E-2"/>
    <n v="0"/>
    <n v="4.5477772100153295E-2"/>
    <n v="2.8472931562819204E-2"/>
    <n v="356"/>
  </r>
  <r>
    <x v="0"/>
    <s v="2170-01-000"/>
    <m/>
    <x v="3"/>
    <s v="Todd"/>
    <s v="Staples-Motley School District"/>
    <n v="329"/>
    <n v="5"/>
    <n v="0"/>
    <n v="0"/>
    <n v="6"/>
    <n v="7"/>
    <n v="348"/>
    <n v="4.6885465505693237E-3"/>
    <n v="0.23308774279973207"/>
    <n v="24"/>
    <n v="2.0654044750430294E-2"/>
    <n v="1493"/>
    <n v="1162"/>
    <n v="1059"/>
    <n v="22"/>
    <n v="29"/>
    <n v="16"/>
    <n v="36"/>
    <n v="8"/>
    <n v="0"/>
    <n v="0"/>
    <n v="0"/>
    <n v="0"/>
    <n v="1380"/>
    <n v="27"/>
    <n v="29"/>
    <n v="16"/>
    <n v="42"/>
    <n v="0.23840579710144927"/>
    <n v="0.18518518518518517"/>
    <n v="0"/>
    <n v="0"/>
    <n v="0.14285714285714285"/>
    <n v="0.2377762893503014"/>
    <n v="7.6305220883534142E-2"/>
    <n v="355"/>
  </r>
  <r>
    <x v="9"/>
    <s v="0199-01-000"/>
    <s v="yes"/>
    <x v="2"/>
    <s v="Dakota"/>
    <s v="Inver Grove Heights Schools"/>
    <n v="236"/>
    <n v="0"/>
    <n v="42"/>
    <n v="15"/>
    <n v="53"/>
    <n v="46"/>
    <n v="307"/>
    <n v="1.1610297829379102E-2"/>
    <n v="7.7486118122160524E-2"/>
    <n v="104"/>
    <n v="2.8009695663883651E-2"/>
    <n v="3962"/>
    <n v="3713"/>
    <n v="2841"/>
    <n v="36"/>
    <n v="274"/>
    <n v="167"/>
    <n v="395"/>
    <n v="69"/>
    <n v="0"/>
    <n v="7"/>
    <n v="0"/>
    <n v="14"/>
    <n v="3008"/>
    <n v="36"/>
    <n v="309"/>
    <n v="182"/>
    <n v="434"/>
    <n v="7.8457446808510634E-2"/>
    <n v="0"/>
    <n v="0.13592233009708737"/>
    <n v="8.2417582417582416E-2"/>
    <n v="0.12211981566820276"/>
    <n v="8.9096415951539623E-2"/>
    <n v="0.24212648022171832"/>
    <n v="353"/>
  </r>
  <r>
    <x v="1"/>
    <s v="0704-01-000"/>
    <m/>
    <x v="3"/>
    <s v="Saint Louis"/>
    <s v="Proctor Public School District"/>
    <n v="335"/>
    <n v="7"/>
    <n v="0"/>
    <n v="0"/>
    <n v="3"/>
    <n v="37"/>
    <n v="315"/>
    <n v="2.0441988950276244E-2"/>
    <n v="0.17403314917127072"/>
    <n v="371"/>
    <n v="0.202843083652269"/>
    <n v="1810"/>
    <n v="1829"/>
    <n v="1751"/>
    <n v="21"/>
    <n v="14"/>
    <n v="8"/>
    <n v="35"/>
    <n v="355"/>
    <n v="4"/>
    <n v="0"/>
    <n v="0"/>
    <n v="6"/>
    <n v="1731"/>
    <n v="24"/>
    <n v="14"/>
    <n v="8"/>
    <n v="32"/>
    <n v="0.19352975158867705"/>
    <n v="0.29166666666666669"/>
    <n v="0"/>
    <n v="0"/>
    <n v="9.375E-2"/>
    <n v="0.19447513812154696"/>
    <n v="4.3117744610281922E-2"/>
    <n v="352"/>
  </r>
  <r>
    <x v="11"/>
    <s v="0277-01-000"/>
    <s v="yes"/>
    <x v="2"/>
    <s v="Hennepin"/>
    <s v="Westonka Public School District"/>
    <n v="325"/>
    <n v="0"/>
    <n v="0"/>
    <n v="7"/>
    <n v="4"/>
    <n v="0"/>
    <n v="352"/>
    <n v="0"/>
    <n v="0.14222222222222222"/>
    <n v="136"/>
    <n v="6.0203629924745462E-2"/>
    <n v="2475"/>
    <n v="2259"/>
    <n v="2142"/>
    <n v="12"/>
    <n v="37"/>
    <n v="33"/>
    <n v="35"/>
    <n v="110"/>
    <n v="0"/>
    <n v="0"/>
    <n v="4"/>
    <n v="0"/>
    <n v="2357"/>
    <n v="12"/>
    <n v="37"/>
    <n v="36"/>
    <n v="39"/>
    <n v="0.13788714467543486"/>
    <n v="0"/>
    <n v="0"/>
    <n v="0.19444444444444445"/>
    <n v="0.10256410256410256"/>
    <n v="0.14222222222222222"/>
    <n v="4.9979846835953246E-2"/>
    <n v="352"/>
  </r>
  <r>
    <x v="7"/>
    <s v="0659-01-000"/>
    <m/>
    <x v="3"/>
    <s v="Rice"/>
    <s v="Northfield Public School District"/>
    <n v="321"/>
    <n v="0"/>
    <n v="3"/>
    <n v="11"/>
    <n v="8"/>
    <n v="258"/>
    <n v="94"/>
    <n v="6.4694082246740225E-2"/>
    <n v="2.3570712136409228E-2"/>
    <n v="245"/>
    <n v="6.312805977840763E-2"/>
    <n v="3988"/>
    <n v="3881"/>
    <n v="3325"/>
    <n v="9"/>
    <n v="70"/>
    <n v="77"/>
    <n v="400"/>
    <n v="231"/>
    <n v="0"/>
    <n v="3"/>
    <n v="0"/>
    <n v="0"/>
    <n v="3415"/>
    <n v="9"/>
    <n v="70"/>
    <n v="88"/>
    <n v="408"/>
    <n v="9.3997071742313323E-2"/>
    <n v="0"/>
    <n v="4.2857142857142858E-2"/>
    <n v="0.125"/>
    <n v="1.9607843137254902E-2"/>
    <n v="8.826479438314945E-2"/>
    <n v="0.14411027568922305"/>
    <n v="352"/>
  </r>
  <r>
    <x v="18"/>
    <s v="2190-01-000"/>
    <m/>
    <x v="3"/>
    <s v="Yellow Medicine"/>
    <s v="Yellow Medicine East"/>
    <n v="315"/>
    <n v="5"/>
    <n v="0"/>
    <n v="3"/>
    <n v="18"/>
    <n v="126"/>
    <n v="225"/>
    <n v="0.11423390752493201"/>
    <n v="0.20398912058023572"/>
    <n v="110"/>
    <n v="0.12761020881670534"/>
    <n v="1103"/>
    <n v="862"/>
    <n v="617"/>
    <n v="127"/>
    <n v="8"/>
    <n v="8"/>
    <n v="102"/>
    <n v="86"/>
    <n v="4"/>
    <n v="0"/>
    <n v="0"/>
    <n v="9"/>
    <n v="846"/>
    <n v="128"/>
    <n v="8"/>
    <n v="11"/>
    <n v="111"/>
    <n v="0.37234042553191488"/>
    <n v="3.90625E-2"/>
    <n v="0"/>
    <n v="0.27272727272727271"/>
    <n v="0.16216216216216217"/>
    <n v="0.31822302810516773"/>
    <n v="0.23369565217391305"/>
    <n v="351"/>
  </r>
  <r>
    <x v="10"/>
    <s v="0277-01-000"/>
    <s v="yes"/>
    <x v="2"/>
    <s v="Hennepin"/>
    <s v="Westonka Public School District"/>
    <n v="317"/>
    <n v="0"/>
    <n v="0"/>
    <n v="9"/>
    <n v="6"/>
    <n v="0"/>
    <n v="351"/>
    <n v="0"/>
    <n v="0.14408866995073891"/>
    <n v="177"/>
    <n v="7.8249336870026526E-2"/>
    <n v="2436"/>
    <n v="2262"/>
    <n v="2149"/>
    <n v="7"/>
    <n v="33"/>
    <n v="31"/>
    <n v="42"/>
    <n v="144"/>
    <n v="0"/>
    <n v="0"/>
    <n v="4"/>
    <n v="8"/>
    <n v="2322"/>
    <n v="7"/>
    <n v="33"/>
    <n v="36"/>
    <n v="40"/>
    <n v="0.13652024117140396"/>
    <n v="0"/>
    <n v="0"/>
    <n v="0.25"/>
    <n v="0.15"/>
    <n v="0.14408866995073891"/>
    <n v="4.7579983593109103E-2"/>
    <n v="351"/>
  </r>
  <r>
    <x v="9"/>
    <s v="0197-01-000"/>
    <s v="yes"/>
    <x v="2"/>
    <s v="Dakota"/>
    <s v="West St. Paul-Mendota Hts.-Eagan"/>
    <n v="244"/>
    <n v="0"/>
    <n v="31"/>
    <n v="18"/>
    <n v="41"/>
    <n v="139"/>
    <n v="212"/>
    <n v="3.0909495219034914E-2"/>
    <n v="4.7142539470758284E-2"/>
    <n v="367"/>
    <n v="8.1320629293153118E-2"/>
    <n v="4497"/>
    <n v="4513"/>
    <n v="2920"/>
    <n v="52"/>
    <n v="470"/>
    <n v="235"/>
    <n v="836"/>
    <n v="188"/>
    <n v="0"/>
    <n v="37"/>
    <n v="12"/>
    <n v="106"/>
    <n v="2976"/>
    <n v="52"/>
    <n v="464"/>
    <n v="241"/>
    <n v="771"/>
    <n v="8.1989247311827954E-2"/>
    <n v="0"/>
    <n v="6.6810344827586202E-2"/>
    <n v="7.4688796680497924E-2"/>
    <n v="5.3177691309987028E-2"/>
    <n v="7.8052034689793201E-2"/>
    <n v="0.33925399644760212"/>
    <n v="351"/>
  </r>
  <r>
    <x v="8"/>
    <s v="0623-01-000"/>
    <s v="yes"/>
    <x v="2"/>
    <s v="Ramsey"/>
    <s v="Roseville Public School District"/>
    <n v="195"/>
    <n v="6"/>
    <n v="68"/>
    <n v="50"/>
    <n v="18"/>
    <n v="184"/>
    <n v="167"/>
    <n v="2.9812054439403757E-2"/>
    <n v="2.7057679844458848E-2"/>
    <n v="725"/>
    <n v="0.11075465933394439"/>
    <n v="6172"/>
    <n v="6546"/>
    <n v="4213"/>
    <n v="56"/>
    <n v="758"/>
    <n v="1030"/>
    <n v="489"/>
    <n v="510"/>
    <n v="3"/>
    <n v="78"/>
    <n v="56"/>
    <n v="49"/>
    <n v="3898"/>
    <n v="59"/>
    <n v="748"/>
    <n v="1024"/>
    <n v="458"/>
    <n v="5.0025654181631608E-2"/>
    <n v="0.10169491525423729"/>
    <n v="9.0909090909090912E-2"/>
    <n v="4.8828125E-2"/>
    <n v="3.9301310043668124E-2"/>
    <n v="5.6869734283862605E-2"/>
    <n v="0.36996929044771293"/>
    <n v="351"/>
  </r>
  <r>
    <x v="5"/>
    <s v="2190-01-000"/>
    <m/>
    <x v="3"/>
    <s v="Yellow Medicine"/>
    <s v="Yellow Medicine East"/>
    <n v="314"/>
    <n v="4"/>
    <n v="3"/>
    <n v="3"/>
    <n v="19"/>
    <n v="132"/>
    <n v="218"/>
    <n v="0.1234798877455566"/>
    <n v="0.20392890551917681"/>
    <n v="129"/>
    <n v="0.15212264150943397"/>
    <n v="1069"/>
    <n v="848"/>
    <n v="593"/>
    <n v="133"/>
    <n v="7"/>
    <n v="16"/>
    <n v="99"/>
    <n v="97"/>
    <n v="4"/>
    <n v="0"/>
    <n v="7"/>
    <n v="9"/>
    <n v="810"/>
    <n v="133"/>
    <n v="10"/>
    <n v="12"/>
    <n v="109"/>
    <n v="0.38765432098765434"/>
    <n v="3.007518796992481E-2"/>
    <n v="0.3"/>
    <n v="0.25"/>
    <n v="0.1743119266055046"/>
    <n v="0.32740879326473338"/>
    <n v="0.24581005586592178"/>
    <n v="350"/>
  </r>
  <r>
    <x v="5"/>
    <s v="0659-01-000"/>
    <m/>
    <x v="3"/>
    <s v="Rice"/>
    <s v="Northfield Public School District"/>
    <n v="320"/>
    <n v="0"/>
    <n v="0"/>
    <n v="8"/>
    <n v="7"/>
    <n v="252"/>
    <n v="98"/>
    <n v="6.3126252505010014E-2"/>
    <n v="2.4549098196392786E-2"/>
    <n v="226"/>
    <n v="5.8428128231644262E-2"/>
    <n v="3992"/>
    <n v="3868"/>
    <n v="3221"/>
    <n v="9"/>
    <n v="75"/>
    <n v="90"/>
    <n v="473"/>
    <n v="204"/>
    <n v="0"/>
    <n v="5"/>
    <n v="7"/>
    <n v="0"/>
    <n v="3337"/>
    <n v="9"/>
    <n v="70"/>
    <n v="91"/>
    <n v="480"/>
    <n v="9.5894516032364402E-2"/>
    <n v="0"/>
    <n v="0"/>
    <n v="8.7912087912087919E-2"/>
    <n v="1.4583333333333334E-2"/>
    <n v="8.7675350701402796E-2"/>
    <n v="0.16302984700275897"/>
    <n v="350"/>
  </r>
  <r>
    <x v="7"/>
    <s v="0047-01-000"/>
    <m/>
    <x v="3"/>
    <s v="Benton"/>
    <s v="Sauk Rapids-Rice Public Schools"/>
    <n v="322"/>
    <n v="3"/>
    <n v="9"/>
    <n v="4"/>
    <n v="0"/>
    <n v="62"/>
    <n v="288"/>
    <n v="1.5252152521525215E-2"/>
    <n v="7.0848708487084869E-2"/>
    <n v="2"/>
    <n v="5.3806833467850415E-4"/>
    <n v="4065"/>
    <n v="3717"/>
    <n v="3382"/>
    <n v="45"/>
    <n v="112"/>
    <n v="96"/>
    <n v="82"/>
    <n v="0"/>
    <n v="0"/>
    <n v="0"/>
    <n v="0"/>
    <n v="0"/>
    <n v="3704"/>
    <n v="48"/>
    <n v="121"/>
    <n v="100"/>
    <n v="82"/>
    <n v="8.6933045356371488E-2"/>
    <n v="6.25E-2"/>
    <n v="7.43801652892562E-2"/>
    <n v="0.04"/>
    <n v="0"/>
    <n v="8.6100861008610086E-2"/>
    <n v="8.6559802712700376E-2"/>
    <n v="350"/>
  </r>
  <r>
    <x v="5"/>
    <s v="0316-01-000"/>
    <m/>
    <x v="3"/>
    <s v="Itasca"/>
    <s v="Greenway Public School District"/>
    <n v="297"/>
    <n v="39"/>
    <n v="8"/>
    <n v="3"/>
    <n v="0"/>
    <n v="44"/>
    <n v="305"/>
    <n v="3.6484245439469321E-2"/>
    <n v="0.25290215588723053"/>
    <n v="187"/>
    <n v="0.17911877394636017"/>
    <n v="1206"/>
    <n v="1044"/>
    <n v="907"/>
    <n v="118"/>
    <n v="3"/>
    <n v="1"/>
    <n v="15"/>
    <n v="160"/>
    <n v="24"/>
    <n v="0"/>
    <n v="0"/>
    <n v="0"/>
    <n v="1044"/>
    <n v="133"/>
    <n v="11"/>
    <n v="4"/>
    <n v="15"/>
    <n v="0.28448275862068967"/>
    <n v="0.2932330827067669"/>
    <n v="0.72727272727272729"/>
    <n v="0.75"/>
    <n v="0"/>
    <n v="0.28938640132669985"/>
    <n v="0.13504556752278377"/>
    <n v="349"/>
  </r>
  <r>
    <x v="17"/>
    <s v="0861-01-000"/>
    <m/>
    <x v="3"/>
    <s v="Winona"/>
    <s v="Winona Area Public School District"/>
    <n v="347"/>
    <n v="0"/>
    <n v="0"/>
    <n v="0"/>
    <n v="0"/>
    <n v="172"/>
    <n v="177"/>
    <n v="3.566984653670676E-2"/>
    <n v="3.670676068021568E-2"/>
    <n v="31"/>
    <n v="6.8827708703374782E-3"/>
    <n v="4822"/>
    <n v="4504"/>
    <n v="4179"/>
    <n v="6"/>
    <n v="66"/>
    <n v="198"/>
    <n v="50"/>
    <n v="26"/>
    <n v="0"/>
    <n v="0"/>
    <n v="0"/>
    <n v="0"/>
    <n v="4500"/>
    <n v="6"/>
    <n v="66"/>
    <n v="198"/>
    <n v="50"/>
    <n v="7.7111111111111116E-2"/>
    <n v="0"/>
    <n v="0"/>
    <n v="0"/>
    <n v="0"/>
    <n v="7.2376607216922434E-2"/>
    <n v="6.6390041493775934E-2"/>
    <n v="349"/>
  </r>
  <r>
    <x v="14"/>
    <s v="0621-01-000"/>
    <s v="yes"/>
    <x v="2"/>
    <s v="Ramsey"/>
    <s v="Mounds View Public School District"/>
    <n v="279"/>
    <n v="3"/>
    <n v="30"/>
    <n v="11"/>
    <n v="8"/>
    <n v="103"/>
    <n v="246"/>
    <n v="9.0168957366716269E-3"/>
    <n v="2.1535498555545828E-2"/>
    <n v="113"/>
    <n v="1.0101010101010102E-2"/>
    <n v="11423"/>
    <n v="11187"/>
    <n v="9563"/>
    <n v="108"/>
    <n v="489"/>
    <n v="743"/>
    <n v="284"/>
    <n v="90"/>
    <n v="0"/>
    <n v="0"/>
    <n v="0"/>
    <n v="0"/>
    <n v="9752"/>
    <n v="111"/>
    <n v="519"/>
    <n v="754"/>
    <n v="292"/>
    <n v="2.8609515996718623E-2"/>
    <n v="2.7027027027027029E-2"/>
    <n v="5.7803468208092484E-2"/>
    <n v="1.4588859416445624E-2"/>
    <n v="2.7397260273972601E-2"/>
    <n v="3.0552394292217455E-2"/>
    <n v="0.14665733286664334"/>
    <n v="349"/>
  </r>
  <r>
    <x v="1"/>
    <s v="0544-01-000"/>
    <m/>
    <x v="3"/>
    <s v="Otter Tail"/>
    <s v="Fergus Falls Public School District"/>
    <n v="315"/>
    <n v="0"/>
    <n v="5"/>
    <n v="8"/>
    <n v="0"/>
    <n v="3"/>
    <n v="345"/>
    <n v="1.1614401858304297E-3"/>
    <n v="0.13356562137049943"/>
    <n v="442"/>
    <n v="0.16511019798281659"/>
    <n v="2583"/>
    <n v="2677"/>
    <n v="2396"/>
    <n v="54"/>
    <n v="122"/>
    <n v="35"/>
    <n v="70"/>
    <n v="266"/>
    <n v="6"/>
    <n v="7"/>
    <n v="0"/>
    <n v="3"/>
    <n v="2445"/>
    <n v="48"/>
    <n v="120"/>
    <n v="43"/>
    <n v="67"/>
    <n v="0.12883435582822086"/>
    <n v="0"/>
    <n v="4.1666666666666664E-2"/>
    <n v="0.18604651162790697"/>
    <n v="0"/>
    <n v="0.13472706155632985"/>
    <n v="0.1020932794711715"/>
    <n v="348"/>
  </r>
  <r>
    <x v="0"/>
    <s v="0701-01-000"/>
    <m/>
    <x v="3"/>
    <s v="Saint Louis"/>
    <s v="Hibbing Public School District"/>
    <n v="295"/>
    <n v="23"/>
    <n v="0"/>
    <n v="3"/>
    <n v="5"/>
    <n v="46"/>
    <n v="301"/>
    <n v="1.842948717948718E-2"/>
    <n v="0.12059294871794872"/>
    <n v="296"/>
    <n v="0.12106339468302658"/>
    <n v="2496"/>
    <n v="2445"/>
    <n v="2168"/>
    <n v="95"/>
    <n v="111"/>
    <n v="37"/>
    <n v="34"/>
    <n v="251"/>
    <n v="16"/>
    <n v="20"/>
    <n v="0"/>
    <n v="0"/>
    <n v="2212"/>
    <n v="102"/>
    <n v="91"/>
    <n v="40"/>
    <n v="39"/>
    <n v="0.1333634719710669"/>
    <n v="0.22549019607843138"/>
    <n v="0"/>
    <n v="7.4999999999999997E-2"/>
    <n v="0.12820512820512819"/>
    <n v="0.1390224358974359"/>
    <n v="0.10950080515297907"/>
    <n v="347"/>
  </r>
  <r>
    <x v="7"/>
    <s v="0110-01-000"/>
    <s v="yes"/>
    <x v="2"/>
    <s v="Carver"/>
    <s v="Waconia Public School District"/>
    <n v="309"/>
    <n v="0"/>
    <n v="7"/>
    <n v="8"/>
    <n v="7"/>
    <n v="52"/>
    <n v="295"/>
    <n v="1.535735380980508E-2"/>
    <n v="8.7123449497932659E-2"/>
    <n v="193"/>
    <n v="5.9715346534653463E-2"/>
    <n v="3386"/>
    <n v="3232"/>
    <n v="3020"/>
    <n v="10"/>
    <n v="57"/>
    <n v="63"/>
    <n v="82"/>
    <n v="175"/>
    <n v="0"/>
    <n v="5"/>
    <n v="0"/>
    <n v="0"/>
    <n v="3154"/>
    <n v="10"/>
    <n v="59"/>
    <n v="71"/>
    <n v="89"/>
    <n v="9.7970830691185798E-2"/>
    <n v="0"/>
    <n v="0.11864406779661017"/>
    <n v="0.11267605633802817"/>
    <n v="7.8651685393258425E-2"/>
    <n v="0.10248080330773773"/>
    <n v="6.7691398167307126E-2"/>
    <n v="347"/>
  </r>
  <r>
    <x v="13"/>
    <s v="0656-01-000"/>
    <m/>
    <x v="3"/>
    <s v="Rice"/>
    <s v="Faribault Public School District"/>
    <n v="333"/>
    <n v="3"/>
    <n v="3"/>
    <n v="0"/>
    <n v="3"/>
    <n v="164"/>
    <n v="183"/>
    <n v="3.7761915726456367E-2"/>
    <n v="4.2136771816716552E-2"/>
    <n v="61"/>
    <n v="1.5035740695094897E-2"/>
    <n v="4343"/>
    <n v="4057"/>
    <n v="3235"/>
    <n v="8"/>
    <n v="89"/>
    <n v="80"/>
    <n v="645"/>
    <n v="58"/>
    <n v="0"/>
    <n v="0"/>
    <n v="0"/>
    <n v="0"/>
    <n v="3510"/>
    <n v="11"/>
    <n v="92"/>
    <n v="80"/>
    <n v="648"/>
    <n v="9.4871794871794868E-2"/>
    <n v="0.27272727272727271"/>
    <n v="3.2608695652173912E-2"/>
    <n v="0"/>
    <n v="4.6296296296296294E-3"/>
    <n v="7.9898687543172919E-2"/>
    <n v="0.19143054595715273"/>
    <n v="347"/>
  </r>
  <r>
    <x v="16"/>
    <s v="0831-01-000"/>
    <s v="yes"/>
    <x v="2"/>
    <s v="Washington"/>
    <s v="Forest Lake Public School District"/>
    <n v="324"/>
    <n v="0"/>
    <n v="0"/>
    <n v="5"/>
    <n v="0"/>
    <n v="142"/>
    <n v="205"/>
    <n v="1.8050082623617642E-2"/>
    <n v="2.6058217872124062E-2"/>
    <n v="191"/>
    <n v="2.4769809363247308E-2"/>
    <n v="7867"/>
    <n v="7711"/>
    <n v="7506"/>
    <n v="47"/>
    <n v="34"/>
    <n v="87"/>
    <n v="37"/>
    <n v="178"/>
    <n v="0"/>
    <n v="0"/>
    <n v="0"/>
    <n v="0"/>
    <n v="7652"/>
    <n v="47"/>
    <n v="34"/>
    <n v="92"/>
    <n v="37"/>
    <n v="4.2341871406168324E-2"/>
    <n v="0"/>
    <n v="0"/>
    <n v="5.434782608695652E-2"/>
    <n v="0"/>
    <n v="4.4108300495741701E-2"/>
    <n v="2.6710760620707198E-2"/>
    <n v="347"/>
  </r>
  <r>
    <x v="8"/>
    <s v="2190-01-000"/>
    <m/>
    <x v="3"/>
    <s v="Yellow Medicine"/>
    <s v="Yellow Medicine East"/>
    <n v="319"/>
    <n v="0"/>
    <n v="3"/>
    <n v="3"/>
    <n v="12"/>
    <n v="134"/>
    <n v="211"/>
    <n v="0.11581676750216076"/>
    <n v="0.18236819360414866"/>
    <n v="79"/>
    <n v="8.866442199775533E-2"/>
    <n v="1157"/>
    <n v="891"/>
    <n v="650"/>
    <n v="113"/>
    <n v="6"/>
    <n v="11"/>
    <n v="111"/>
    <n v="64"/>
    <n v="0"/>
    <n v="0"/>
    <n v="0"/>
    <n v="3"/>
    <n v="905"/>
    <n v="113"/>
    <n v="9"/>
    <n v="14"/>
    <n v="120"/>
    <n v="0.35248618784530389"/>
    <n v="0"/>
    <n v="0.33333333333333331"/>
    <n v="0.21428571428571427"/>
    <n v="0.1"/>
    <n v="0.29818496110630943"/>
    <n v="0.22049956933677864"/>
    <n v="345"/>
  </r>
  <r>
    <x v="18"/>
    <s v="0316-01-000"/>
    <m/>
    <x v="3"/>
    <s v="Itasca"/>
    <s v="Greenway Public School District"/>
    <n v="295"/>
    <n v="40"/>
    <n v="6"/>
    <n v="0"/>
    <n v="0"/>
    <n v="27"/>
    <n v="318"/>
    <n v="2.1791767554479417E-2"/>
    <n v="0.2566585956416465"/>
    <n v="194"/>
    <n v="0.17830882352941177"/>
    <n v="1239"/>
    <n v="1088"/>
    <n v="956"/>
    <n v="121"/>
    <n v="3"/>
    <n v="1"/>
    <n v="7"/>
    <n v="168"/>
    <n v="25"/>
    <n v="0"/>
    <n v="0"/>
    <n v="0"/>
    <n v="1083"/>
    <n v="136"/>
    <n v="9"/>
    <n v="1"/>
    <n v="7"/>
    <n v="0.2723915050784857"/>
    <n v="0.29411764705882354"/>
    <n v="0.66666666666666663"/>
    <n v="0"/>
    <n v="0"/>
    <n v="0.27845036319612593"/>
    <n v="0.12378640776699029"/>
    <n v="345"/>
  </r>
  <r>
    <x v="8"/>
    <s v="0194-01-000"/>
    <s v="yes"/>
    <x v="2"/>
    <s v="Dakota"/>
    <s v="Lakeville Public School District"/>
    <n v="278"/>
    <n v="0"/>
    <n v="36"/>
    <n v="7"/>
    <n v="9"/>
    <n v="125"/>
    <n v="220"/>
    <n v="1.0830950524218005E-2"/>
    <n v="1.906247292262369E-2"/>
    <n v="141"/>
    <n v="1.2437152685895739E-2"/>
    <n v="11541"/>
    <n v="11337"/>
    <n v="10028"/>
    <n v="58"/>
    <n v="416"/>
    <n v="446"/>
    <n v="389"/>
    <n v="119"/>
    <n v="0"/>
    <n v="3"/>
    <n v="4"/>
    <n v="0"/>
    <n v="10187"/>
    <n v="58"/>
    <n v="449"/>
    <n v="449"/>
    <n v="398"/>
    <n v="2.728968292922352E-2"/>
    <n v="0"/>
    <n v="8.0178173719376397E-2"/>
    <n v="1.5590200445434299E-2"/>
    <n v="2.2613065326633167E-2"/>
    <n v="2.9893423446841694E-2"/>
    <n v="0.11732085607832943"/>
    <n v="345"/>
  </r>
  <r>
    <x v="3"/>
    <s v="0347-01-000"/>
    <m/>
    <x v="3"/>
    <s v="Kandiyohi"/>
    <s v="Willmar Public School District"/>
    <n v="284"/>
    <n v="0"/>
    <n v="0"/>
    <n v="0"/>
    <n v="49"/>
    <n v="6"/>
    <n v="338"/>
    <n v="1.3908205841446453E-3"/>
    <n v="7.8349559573481692E-2"/>
    <n v="177"/>
    <n v="4.2681456474559926E-2"/>
    <n v="4314"/>
    <n v="4147"/>
    <n v="2239"/>
    <n v="40"/>
    <n v="506"/>
    <n v="65"/>
    <n v="1297"/>
    <n v="143"/>
    <n v="3"/>
    <n v="0"/>
    <n v="0"/>
    <n v="10"/>
    <n v="2380"/>
    <n v="37"/>
    <n v="506"/>
    <n v="65"/>
    <n v="1336"/>
    <n v="0.11932773109243698"/>
    <n v="0"/>
    <n v="0"/>
    <n v="0"/>
    <n v="3.6676646706586824E-2"/>
    <n v="7.9740380157626342E-2"/>
    <n v="0.4495837187789084"/>
    <n v="344"/>
  </r>
  <r>
    <x v="3"/>
    <s v="0077-01-000"/>
    <m/>
    <x v="3"/>
    <s v="Blue Earth"/>
    <s v="Mankato Public School District"/>
    <n v="307"/>
    <n v="0"/>
    <n v="9"/>
    <n v="0"/>
    <n v="11"/>
    <n v="121"/>
    <n v="223"/>
    <n v="1.5502882767456759E-2"/>
    <n v="2.8571428571428571E-2"/>
    <n v="361"/>
    <n v="4.6151879314753258E-2"/>
    <n v="7805"/>
    <n v="7822"/>
    <n v="6334"/>
    <n v="33"/>
    <n v="842"/>
    <n v="223"/>
    <n v="390"/>
    <n v="331"/>
    <n v="0"/>
    <n v="3"/>
    <n v="3"/>
    <n v="6"/>
    <n v="6310"/>
    <n v="33"/>
    <n v="848"/>
    <n v="220"/>
    <n v="395"/>
    <n v="4.865293185419968E-2"/>
    <n v="0"/>
    <n v="1.0613207547169811E-2"/>
    <n v="0"/>
    <n v="2.7848101265822784E-2"/>
    <n v="4.4074311338885327E-2"/>
    <n v="0.19164745067896491"/>
    <n v="344"/>
  </r>
  <r>
    <x v="2"/>
    <s v="2753-01-000"/>
    <m/>
    <x v="3"/>
    <s v="Todd"/>
    <s v="Long Prairie-Grey Eagle School District"/>
    <n v="309"/>
    <n v="0"/>
    <n v="0"/>
    <n v="0"/>
    <n v="20"/>
    <n v="0"/>
    <n v="343"/>
    <n v="0"/>
    <n v="0.29067796610169494"/>
    <n v="48"/>
    <n v="5.4237288135593219E-2"/>
    <n v="1180"/>
    <n v="885"/>
    <n v="541"/>
    <n v="5"/>
    <n v="8"/>
    <n v="16"/>
    <n v="315"/>
    <n v="31"/>
    <n v="0"/>
    <n v="0"/>
    <n v="0"/>
    <n v="4"/>
    <n v="819"/>
    <n v="5"/>
    <n v="8"/>
    <n v="16"/>
    <n v="331"/>
    <n v="0.37728937728937728"/>
    <n v="0"/>
    <n v="0"/>
    <n v="0"/>
    <n v="6.0422960725075532E-2"/>
    <n v="0.29067796610169494"/>
    <n v="0.30534351145038169"/>
    <n v="343"/>
  </r>
  <r>
    <x v="14"/>
    <s v="0833-01-000"/>
    <s v="yes"/>
    <x v="2"/>
    <s v="Washington"/>
    <s v="South Washington County School Dist"/>
    <n v="262"/>
    <n v="0"/>
    <n v="30"/>
    <n v="23"/>
    <n v="11"/>
    <n v="224"/>
    <n v="119"/>
    <n v="1.4263881813550688E-2"/>
    <n v="7.5776872134488025E-3"/>
    <n v="39"/>
    <n v="2.5324675324675324E-3"/>
    <n v="15704"/>
    <n v="15400"/>
    <n v="13390"/>
    <n v="87"/>
    <n v="717"/>
    <n v="765"/>
    <n v="441"/>
    <n v="29"/>
    <n v="0"/>
    <n v="0"/>
    <n v="0"/>
    <n v="0"/>
    <n v="13623"/>
    <n v="87"/>
    <n v="747"/>
    <n v="788"/>
    <n v="452"/>
    <n v="1.9232180870586507E-2"/>
    <n v="0"/>
    <n v="4.0160642570281124E-2"/>
    <n v="2.9187817258883249E-2"/>
    <n v="2.4336283185840708E-2"/>
    <n v="2.1841569026999491E-2"/>
    <n v="0.13212715805567943"/>
    <n v="343"/>
  </r>
  <r>
    <x v="9"/>
    <s v="2190-01-000"/>
    <m/>
    <x v="3"/>
    <s v="Yellow Medicine"/>
    <s v="Yellow Medicine East"/>
    <n v="309"/>
    <n v="0"/>
    <n v="6"/>
    <n v="0"/>
    <n v="14"/>
    <n v="133"/>
    <n v="207"/>
    <n v="0.10964550700741962"/>
    <n v="0.17065127782357792"/>
    <n v="74"/>
    <n v="7.8141499472016901E-2"/>
    <n v="1213"/>
    <n v="947"/>
    <n v="722"/>
    <n v="107"/>
    <n v="7"/>
    <n v="15"/>
    <n v="96"/>
    <n v="67"/>
    <n v="0"/>
    <n v="0"/>
    <n v="0"/>
    <n v="0"/>
    <n v="964"/>
    <n v="107"/>
    <n v="13"/>
    <n v="15"/>
    <n v="110"/>
    <n v="0.32053941908713696"/>
    <n v="0"/>
    <n v="0.46153846153846156"/>
    <n v="0"/>
    <n v="0.12727272727272726"/>
    <n v="0.28029678483099751"/>
    <n v="0.20264681555004135"/>
    <n v="340"/>
  </r>
  <r>
    <x v="3"/>
    <s v="2859-01-000"/>
    <m/>
    <x v="3"/>
    <s v="McLeod"/>
    <s v="Glencoe-Silver Lake School District"/>
    <n v="315"/>
    <n v="0"/>
    <n v="0"/>
    <n v="0"/>
    <n v="9"/>
    <n v="82"/>
    <n v="257"/>
    <n v="4.3710021321961619E-2"/>
    <n v="0.13699360341151387"/>
    <n v="90"/>
    <n v="5.5316533497234172E-2"/>
    <n v="1876"/>
    <n v="1627"/>
    <n v="1300"/>
    <n v="4"/>
    <n v="11"/>
    <n v="15"/>
    <n v="297"/>
    <n v="74"/>
    <n v="0"/>
    <n v="0"/>
    <n v="0"/>
    <n v="6"/>
    <n v="1541"/>
    <n v="4"/>
    <n v="11"/>
    <n v="15"/>
    <n v="300"/>
    <n v="0.20441271901362751"/>
    <n v="0"/>
    <n v="0"/>
    <n v="0"/>
    <n v="0.03"/>
    <n v="0.18070362473347548"/>
    <n v="0.17637626937466597"/>
    <n v="339"/>
  </r>
  <r>
    <x v="9"/>
    <s v="0272-01-000"/>
    <s v="yes"/>
    <x v="2"/>
    <s v="Hennepin"/>
    <s v="Eden Prairie Public School District"/>
    <n v="238"/>
    <n v="0"/>
    <n v="52"/>
    <n v="23"/>
    <n v="8"/>
    <n v="99"/>
    <n v="240"/>
    <n v="9.9567534949210508E-3"/>
    <n v="2.4137584230111635E-2"/>
    <n v="302"/>
    <n v="3.0486573793660408E-2"/>
    <n v="9943"/>
    <n v="9906"/>
    <n v="7724"/>
    <n v="36"/>
    <n v="966"/>
    <n v="855"/>
    <n v="325"/>
    <n v="183"/>
    <n v="0"/>
    <n v="45"/>
    <n v="14"/>
    <n v="21"/>
    <n v="7779"/>
    <n v="36"/>
    <n v="973"/>
    <n v="864"/>
    <n v="312"/>
    <n v="3.0595192184085358E-2"/>
    <n v="0"/>
    <n v="5.3442959917780058E-2"/>
    <n v="2.6620370370370371E-2"/>
    <n v="2.564102564102564E-2"/>
    <n v="3.4094337725032689E-2"/>
    <n v="0.2192894419911682"/>
    <n v="339"/>
  </r>
  <r>
    <x v="17"/>
    <s v="0742-01-000"/>
    <m/>
    <x v="3"/>
    <s v="Stearns"/>
    <s v="St. Cloud Public School District"/>
    <n v="325"/>
    <n v="3"/>
    <n v="0"/>
    <n v="0"/>
    <n v="0"/>
    <n v="3"/>
    <n v="336"/>
    <n v="2.6650084391933906E-4"/>
    <n v="2.9848094518965976E-2"/>
    <n v="97"/>
    <n v="8.8061733999092139E-3"/>
    <n v="11257"/>
    <n v="11015"/>
    <n v="10117"/>
    <n v="118"/>
    <n v="331"/>
    <n v="360"/>
    <n v="88"/>
    <n v="81"/>
    <n v="3"/>
    <n v="0"/>
    <n v="0"/>
    <n v="0"/>
    <n v="10361"/>
    <n v="118"/>
    <n v="331"/>
    <n v="360"/>
    <n v="88"/>
    <n v="3.1367628607277293E-2"/>
    <n v="2.5423728813559324E-2"/>
    <n v="0"/>
    <n v="0"/>
    <n v="0"/>
    <n v="3.0114595362885316E-2"/>
    <n v="7.9676674364896075E-2"/>
    <n v="339"/>
  </r>
  <r>
    <x v="7"/>
    <s v="2190-01-000"/>
    <m/>
    <x v="3"/>
    <s v="Yellow Medicine"/>
    <s v="Yellow Medicine East"/>
    <n v="304"/>
    <n v="0"/>
    <n v="3"/>
    <n v="3"/>
    <n v="17"/>
    <n v="127"/>
    <n v="211"/>
    <n v="0.11101398601398602"/>
    <n v="0.18444055944055945"/>
    <n v="92"/>
    <n v="0.10244988864142539"/>
    <n v="1144"/>
    <n v="898"/>
    <n v="648"/>
    <n v="124"/>
    <n v="10"/>
    <n v="12"/>
    <n v="104"/>
    <n v="73"/>
    <n v="4"/>
    <n v="0"/>
    <n v="0"/>
    <n v="6"/>
    <n v="879"/>
    <n v="120"/>
    <n v="13"/>
    <n v="15"/>
    <n v="115"/>
    <n v="0.34584755403868034"/>
    <n v="0"/>
    <n v="0.23076923076923078"/>
    <n v="0.2"/>
    <n v="0.14782608695652175"/>
    <n v="0.29545454545454547"/>
    <n v="0.23029772329246936"/>
    <n v="338"/>
  </r>
  <r>
    <x v="0"/>
    <s v="0191-01-000"/>
    <s v="yes"/>
    <x v="2"/>
    <s v="Dakota"/>
    <s v="Burnsville Public School District"/>
    <n v="1376"/>
    <n v="25"/>
    <n v="370"/>
    <n v="167"/>
    <n v="114"/>
    <n v="238"/>
    <n v="1839"/>
    <n v="2.1794871794871794E-2"/>
    <n v="0.16840659340659342"/>
    <n v="404"/>
    <n v="4.3689845355250355E-2"/>
    <n v="10920"/>
    <n v="9247"/>
    <n v="4126"/>
    <n v="90"/>
    <n v="2456"/>
    <n v="916"/>
    <n v="1659"/>
    <n v="188"/>
    <n v="0"/>
    <n v="74"/>
    <n v="62"/>
    <n v="42"/>
    <n v="5314"/>
    <n v="115"/>
    <n v="2752"/>
    <n v="1021"/>
    <n v="1731"/>
    <n v="0.25893865261573201"/>
    <n v="0.21739130434782608"/>
    <n v="0.13444767441860464"/>
    <n v="0.16356513222331048"/>
    <n v="6.5857885615251299E-2"/>
    <n v="0.19020146520146522"/>
    <n v="0.51394859599378029"/>
    <n v="2077"/>
  </r>
  <r>
    <x v="0"/>
    <s v="0477-01-000"/>
    <m/>
    <x v="3"/>
    <s v="Mille Lacs"/>
    <s v="Princeton Public School District"/>
    <n v="310"/>
    <n v="0"/>
    <n v="0"/>
    <n v="9"/>
    <n v="7"/>
    <n v="54"/>
    <n v="284"/>
    <n v="1.5771028037383176E-2"/>
    <n v="8.2943925233644855E-2"/>
    <n v="216"/>
    <n v="6.5414900060569353E-2"/>
    <n v="3424"/>
    <n v="3302"/>
    <n v="3101"/>
    <n v="47"/>
    <n v="32"/>
    <n v="36"/>
    <n v="86"/>
    <n v="179"/>
    <n v="3"/>
    <n v="0"/>
    <n v="0"/>
    <n v="6"/>
    <n v="3232"/>
    <n v="44"/>
    <n v="32"/>
    <n v="45"/>
    <n v="87"/>
    <n v="9.5915841584158418E-2"/>
    <n v="0"/>
    <n v="0"/>
    <n v="0.2"/>
    <n v="8.0459770114942528E-2"/>
    <n v="9.8714953271028028E-2"/>
    <n v="6.0465116279069767E-2"/>
    <n v="338"/>
  </r>
  <r>
    <x v="4"/>
    <s v="2144-01-000"/>
    <m/>
    <x v="3"/>
    <s v="Chisago"/>
    <s v="Chisago Lakes School District"/>
    <n v="305"/>
    <n v="0"/>
    <n v="0"/>
    <n v="3"/>
    <n v="14"/>
    <n v="166"/>
    <n v="172"/>
    <n v="4.7145697245100822E-2"/>
    <n v="4.8849758591309286E-2"/>
    <n v="201"/>
    <n v="5.9397163120567378E-2"/>
    <n v="3521"/>
    <n v="3384"/>
    <n v="3223"/>
    <n v="21"/>
    <n v="43"/>
    <n v="64"/>
    <n v="33"/>
    <n v="177"/>
    <n v="0"/>
    <n v="3"/>
    <n v="0"/>
    <n v="0"/>
    <n v="3351"/>
    <n v="21"/>
    <n v="40"/>
    <n v="67"/>
    <n v="47"/>
    <n v="9.1017606684571775E-2"/>
    <n v="0"/>
    <n v="0"/>
    <n v="4.4776119402985072E-2"/>
    <n v="0.2978723404255319"/>
    <n v="9.5995455836410115E-2"/>
    <n v="4.9631310266591039E-2"/>
    <n v="338"/>
  </r>
  <r>
    <x v="0"/>
    <s v="2154-01-000"/>
    <m/>
    <x v="3"/>
    <s v="Saint Louis"/>
    <s v="Eveleth-Gilbert School District"/>
    <n v="295"/>
    <n v="27"/>
    <n v="4"/>
    <n v="0"/>
    <n v="4"/>
    <n v="46"/>
    <n v="291"/>
    <n v="3.9792387543252594E-2"/>
    <n v="0.2517301038062284"/>
    <n v="179"/>
    <n v="0.17935871743486975"/>
    <n v="1156"/>
    <n v="998"/>
    <n v="954"/>
    <n v="13"/>
    <n v="13"/>
    <n v="3"/>
    <n v="15"/>
    <n v="170"/>
    <n v="3"/>
    <n v="0"/>
    <n v="0"/>
    <n v="0"/>
    <n v="1079"/>
    <n v="37"/>
    <n v="17"/>
    <n v="3"/>
    <n v="19"/>
    <n v="0.27340129749768305"/>
    <n v="0.72972972972972971"/>
    <n v="0.23529411764705882"/>
    <n v="0"/>
    <n v="0.21052631578947367"/>
    <n v="0.29152249134948099"/>
    <n v="6.5800865800865804E-2"/>
    <n v="337"/>
  </r>
  <r>
    <x v="1"/>
    <s v="2170-01-000"/>
    <m/>
    <x v="3"/>
    <s v="Todd"/>
    <s v="Staples-Motley School District"/>
    <n v="315"/>
    <n v="0"/>
    <n v="0"/>
    <n v="0"/>
    <n v="5"/>
    <n v="7"/>
    <n v="330"/>
    <n v="4.7489823609226595E-3"/>
    <n v="0.22388059701492538"/>
    <n v="27"/>
    <n v="2.3195876288659795E-2"/>
    <n v="1474"/>
    <n v="1164"/>
    <n v="1056"/>
    <n v="25"/>
    <n v="26"/>
    <n v="17"/>
    <n v="40"/>
    <n v="19"/>
    <n v="0"/>
    <n v="0"/>
    <n v="0"/>
    <n v="0"/>
    <n v="1352"/>
    <n v="25"/>
    <n v="26"/>
    <n v="17"/>
    <n v="45"/>
    <n v="0.23298816568047337"/>
    <n v="0"/>
    <n v="0"/>
    <n v="0"/>
    <n v="0.1111111111111111"/>
    <n v="0.22862957937584805"/>
    <n v="7.7133105802047783E-2"/>
    <n v="337"/>
  </r>
  <r>
    <x v="4"/>
    <s v="0882-01-000"/>
    <m/>
    <x v="3"/>
    <s v="Wright"/>
    <s v="Monticello Public School District"/>
    <n v="313"/>
    <n v="0"/>
    <n v="0"/>
    <n v="0"/>
    <n v="8"/>
    <n v="93"/>
    <n v="244"/>
    <n v="2.2291466922339406E-2"/>
    <n v="5.8485139022051776E-2"/>
    <n v="302"/>
    <n v="7.29997582789461E-2"/>
    <n v="4172"/>
    <n v="4137"/>
    <n v="3742"/>
    <n v="13"/>
    <n v="96"/>
    <n v="61"/>
    <n v="225"/>
    <n v="279"/>
    <n v="0"/>
    <n v="3"/>
    <n v="0"/>
    <n v="3"/>
    <n v="3776"/>
    <n v="13"/>
    <n v="93"/>
    <n v="61"/>
    <n v="230"/>
    <n v="8.2891949152542374E-2"/>
    <n v="0"/>
    <n v="0"/>
    <n v="0"/>
    <n v="3.4782608695652174E-2"/>
    <n v="8.0776605944391178E-2"/>
    <n v="9.5135394200814766E-2"/>
    <n v="337"/>
  </r>
  <r>
    <x v="14"/>
    <s v="0270-01-000"/>
    <s v="yes"/>
    <x v="2"/>
    <s v="Hennepin"/>
    <s v="Hopkins Public School District"/>
    <n v="273"/>
    <n v="0"/>
    <n v="26"/>
    <n v="14"/>
    <n v="14"/>
    <n v="8"/>
    <n v="329"/>
    <n v="1.0089544709294992E-3"/>
    <n v="4.1493252616975659E-2"/>
    <n v="631"/>
    <n v="7.6735984433904905E-2"/>
    <n v="7929"/>
    <n v="8223"/>
    <n v="6783"/>
    <n v="55"/>
    <n v="703"/>
    <n v="298"/>
    <n v="384"/>
    <n v="510"/>
    <n v="0"/>
    <n v="58"/>
    <n v="19"/>
    <n v="9"/>
    <n v="6546"/>
    <n v="55"/>
    <n v="671"/>
    <n v="293"/>
    <n v="389"/>
    <n v="4.1704857928505958E-2"/>
    <n v="0"/>
    <n v="3.8748137108792845E-2"/>
    <n v="4.778156996587031E-2"/>
    <n v="3.5989717223650387E-2"/>
    <n v="4.2502207087905156E-2"/>
    <n v="0.17701785265275333"/>
    <n v="337"/>
  </r>
  <r>
    <x v="15"/>
    <s v="0833-01-000"/>
    <s v="yes"/>
    <x v="2"/>
    <s v="Washington"/>
    <s v="South Washington County School Dist"/>
    <n v="250"/>
    <n v="0"/>
    <n v="24"/>
    <n v="43"/>
    <n v="14"/>
    <n v="227"/>
    <n v="110"/>
    <n v="1.470683511499838E-2"/>
    <n v="7.1266601878846774E-3"/>
    <n v="41"/>
    <n v="2.7082370037651098E-3"/>
    <n v="15435"/>
    <n v="15139"/>
    <n v="13390"/>
    <n v="90"/>
    <n v="625"/>
    <n v="632"/>
    <n v="402"/>
    <n v="29"/>
    <n v="0"/>
    <n v="3"/>
    <n v="0"/>
    <n v="0"/>
    <n v="13611"/>
    <n v="90"/>
    <n v="646"/>
    <n v="675"/>
    <n v="416"/>
    <n v="1.8367496877525532E-2"/>
    <n v="0"/>
    <n v="3.7151702786377708E-2"/>
    <n v="6.3703703703703707E-2"/>
    <n v="3.3653846153846152E-2"/>
    <n v="2.1833495302883057E-2"/>
    <n v="0.11834434512242518"/>
    <n v="337"/>
  </r>
  <r>
    <x v="3"/>
    <s v="0704-01-000"/>
    <m/>
    <x v="3"/>
    <s v="Saint Louis"/>
    <s v="Proctor Public School District"/>
    <n v="319"/>
    <n v="0"/>
    <n v="3"/>
    <n v="0"/>
    <n v="3"/>
    <n v="44"/>
    <n v="292"/>
    <n v="2.4458032240133407E-2"/>
    <n v="0.1623123957754308"/>
    <n v="336"/>
    <n v="0.1867704280155642"/>
    <n v="1799"/>
    <n v="1799"/>
    <n v="1714"/>
    <n v="25"/>
    <n v="22"/>
    <n v="10"/>
    <n v="28"/>
    <n v="320"/>
    <n v="3"/>
    <n v="3"/>
    <n v="0"/>
    <n v="6"/>
    <n v="1713"/>
    <n v="22"/>
    <n v="22"/>
    <n v="10"/>
    <n v="25"/>
    <n v="0.18622300058377117"/>
    <n v="0"/>
    <n v="0.13636363636363635"/>
    <n v="0"/>
    <n v="0.12"/>
    <n v="0.1867704280155642"/>
    <n v="4.4084821428571432E-2"/>
    <n v="336"/>
  </r>
  <r>
    <x v="12"/>
    <s v="0277-01-000"/>
    <s v="yes"/>
    <x v="2"/>
    <s v="Hennepin"/>
    <s v="Westonka Public School District"/>
    <n v="303"/>
    <n v="0"/>
    <n v="3"/>
    <n v="7"/>
    <n v="5"/>
    <n v="0"/>
    <n v="336"/>
    <n v="0"/>
    <n v="0.13526570048309178"/>
    <n v="96"/>
    <n v="4.2780748663101602E-2"/>
    <n v="2484"/>
    <n v="2244"/>
    <n v="2149"/>
    <n v="14"/>
    <n v="31"/>
    <n v="26"/>
    <n v="24"/>
    <n v="89"/>
    <n v="0"/>
    <n v="0"/>
    <n v="0"/>
    <n v="0"/>
    <n v="2363"/>
    <n v="14"/>
    <n v="34"/>
    <n v="33"/>
    <n v="29"/>
    <n v="0.1282268303004655"/>
    <n v="0"/>
    <n v="8.8235294117647065E-2"/>
    <n v="0.21212121212121213"/>
    <n v="0.17241379310344829"/>
    <n v="0.13526570048309178"/>
    <n v="4.4480388192478772E-2"/>
    <n v="336"/>
  </r>
  <r>
    <x v="5"/>
    <s v="2753-01-000"/>
    <m/>
    <x v="3"/>
    <s v="Todd"/>
    <s v="Long Prairie-Grey Eagle School District"/>
    <n v="312"/>
    <n v="0"/>
    <n v="0"/>
    <n v="0"/>
    <n v="6"/>
    <n v="11"/>
    <n v="324"/>
    <n v="9.0237899917965554E-3"/>
    <n v="0.26579163248564397"/>
    <n v="72"/>
    <n v="7.5313807531380755E-2"/>
    <n v="1219"/>
    <n v="956"/>
    <n v="621"/>
    <n v="5"/>
    <n v="10"/>
    <n v="13"/>
    <n v="307"/>
    <n v="41"/>
    <n v="0"/>
    <n v="4"/>
    <n v="0"/>
    <n v="13"/>
    <n v="892"/>
    <n v="5"/>
    <n v="6"/>
    <n v="13"/>
    <n v="300"/>
    <n v="0.34977578475336324"/>
    <n v="0"/>
    <n v="0"/>
    <n v="0"/>
    <n v="0.02"/>
    <n v="0.27481542247744051"/>
    <n v="0.26644736842105265"/>
    <n v="335"/>
  </r>
  <r>
    <x v="0"/>
    <s v="0544-01-000"/>
    <m/>
    <x v="3"/>
    <s v="Otter Tail"/>
    <s v="Fergus Falls Public School District"/>
    <n v="306"/>
    <n v="0"/>
    <n v="5"/>
    <n v="8"/>
    <n v="0"/>
    <n v="0"/>
    <n v="335"/>
    <n v="0"/>
    <n v="0.12800917080626673"/>
    <n v="483"/>
    <n v="0.17468354430379746"/>
    <n v="2617"/>
    <n v="2765"/>
    <n v="2447"/>
    <n v="47"/>
    <n v="149"/>
    <n v="42"/>
    <n v="80"/>
    <n v="277"/>
    <n v="3"/>
    <n v="26"/>
    <n v="0"/>
    <n v="0"/>
    <n v="2476"/>
    <n v="44"/>
    <n v="128"/>
    <n v="50"/>
    <n v="80"/>
    <n v="0.12358642972536349"/>
    <n v="0"/>
    <n v="3.90625E-2"/>
    <n v="0.16"/>
    <n v="0"/>
    <n v="0.12800917080626673"/>
    <n v="0.10871130309575235"/>
    <n v="335"/>
  </r>
  <r>
    <x v="3"/>
    <s v="0882-01-000"/>
    <m/>
    <x v="3"/>
    <s v="Wright"/>
    <s v="Monticello Public School District"/>
    <n v="306"/>
    <n v="0"/>
    <n v="0"/>
    <n v="0"/>
    <n v="10"/>
    <n v="81"/>
    <n v="254"/>
    <n v="1.9503973031543463E-2"/>
    <n v="6.116060679027209E-2"/>
    <n v="319"/>
    <n v="7.7109016195310617E-2"/>
    <n v="4153"/>
    <n v="4137"/>
    <n v="3704"/>
    <n v="14"/>
    <n v="112"/>
    <n v="56"/>
    <n v="251"/>
    <n v="297"/>
    <n v="0"/>
    <n v="0"/>
    <n v="0"/>
    <n v="6"/>
    <n v="3713"/>
    <n v="14"/>
    <n v="112"/>
    <n v="56"/>
    <n v="255"/>
    <n v="8.2413143011042286E-2"/>
    <n v="0"/>
    <n v="0"/>
    <n v="0"/>
    <n v="3.9215686274509803E-2"/>
    <n v="8.0664579821815546E-2"/>
    <n v="0.10530120481927711"/>
    <n v="335"/>
  </r>
  <r>
    <x v="11"/>
    <s v="0284-01-000"/>
    <s v="yes"/>
    <x v="2"/>
    <s v="Hennepin"/>
    <s v="Wayzata Public School District"/>
    <n v="297"/>
    <n v="0"/>
    <n v="14"/>
    <n v="0"/>
    <n v="0"/>
    <n v="52"/>
    <n v="283"/>
    <n v="5.5307381408211016E-3"/>
    <n v="3.0099978727930226E-2"/>
    <n v="743"/>
    <n v="7.5739041794087664E-2"/>
    <n v="9402"/>
    <n v="9810"/>
    <n v="8265"/>
    <n v="33"/>
    <n v="622"/>
    <n v="689"/>
    <n v="201"/>
    <n v="536"/>
    <n v="0"/>
    <n v="120"/>
    <n v="50"/>
    <n v="16"/>
    <n v="8026"/>
    <n v="33"/>
    <n v="516"/>
    <n v="639"/>
    <n v="185"/>
    <n v="3.7004734612509346E-2"/>
    <n v="0"/>
    <n v="2.7131782945736434E-2"/>
    <n v="0"/>
    <n v="0"/>
    <n v="3.5630716868751328E-2"/>
    <n v="0.1460793701457602"/>
    <n v="335"/>
  </r>
  <r>
    <x v="7"/>
    <s v="0316-01-000"/>
    <m/>
    <x v="3"/>
    <s v="Itasca"/>
    <s v="Greenway Public School District"/>
    <n v="305"/>
    <n v="19"/>
    <n v="5"/>
    <n v="0"/>
    <n v="0"/>
    <n v="23"/>
    <n v="311"/>
    <n v="1.8210609659540775E-2"/>
    <n v="0.24623911322248615"/>
    <n v="198"/>
    <n v="0.17568766637089619"/>
    <n v="1263"/>
    <n v="1127"/>
    <n v="971"/>
    <n v="138"/>
    <n v="8"/>
    <n v="3"/>
    <n v="7"/>
    <n v="168"/>
    <n v="28"/>
    <n v="0"/>
    <n v="0"/>
    <n v="0"/>
    <n v="1108"/>
    <n v="129"/>
    <n v="13"/>
    <n v="3"/>
    <n v="7"/>
    <n v="0.27527075812274371"/>
    <n v="0.14728682170542637"/>
    <n v="0.38461538461538464"/>
    <n v="0"/>
    <n v="0"/>
    <n v="0.26444972288202695"/>
    <n v="0.12063492063492064"/>
    <n v="334"/>
  </r>
  <r>
    <x v="12"/>
    <s v="0728-01-000"/>
    <m/>
    <x v="3"/>
    <s v="Sherburne"/>
    <s v="Elk River Public School District"/>
    <n v="316"/>
    <n v="0"/>
    <n v="8"/>
    <n v="0"/>
    <n v="0"/>
    <n v="224"/>
    <n v="110"/>
    <n v="1.9955456570155902E-2"/>
    <n v="9.7995545657015588E-3"/>
    <n v="49"/>
    <n v="4.4789762340036567E-3"/>
    <n v="11225"/>
    <n v="10940"/>
    <n v="10323"/>
    <n v="112"/>
    <n v="116"/>
    <n v="231"/>
    <n v="158"/>
    <n v="44"/>
    <n v="0"/>
    <n v="0"/>
    <n v="0"/>
    <n v="0"/>
    <n v="10595"/>
    <n v="112"/>
    <n v="124"/>
    <n v="231"/>
    <n v="158"/>
    <n v="2.9825389334591789E-2"/>
    <n v="0"/>
    <n v="6.4516129032258063E-2"/>
    <n v="0"/>
    <n v="0"/>
    <n v="2.9755011135857462E-2"/>
    <n v="5.5704099821746879E-2"/>
    <n v="334"/>
  </r>
  <r>
    <x v="1"/>
    <s v="0023-01-000"/>
    <m/>
    <x v="3"/>
    <s v="Becker"/>
    <s v="Frazee-Vergas Public School Dist."/>
    <n v="303"/>
    <n v="11"/>
    <n v="0"/>
    <n v="0"/>
    <n v="9"/>
    <n v="0"/>
    <n v="333"/>
    <n v="0"/>
    <n v="0.29811996418979408"/>
    <n v="122"/>
    <n v="0.13465783664459161"/>
    <n v="1117"/>
    <n v="906"/>
    <n v="810"/>
    <n v="56"/>
    <n v="8"/>
    <n v="9"/>
    <n v="23"/>
    <n v="112"/>
    <n v="0"/>
    <n v="0"/>
    <n v="0"/>
    <n v="0"/>
    <n v="1001"/>
    <n v="67"/>
    <n v="8"/>
    <n v="9"/>
    <n v="32"/>
    <n v="0.30269730269730272"/>
    <n v="0.16417910447761194"/>
    <n v="0"/>
    <n v="0"/>
    <n v="0.28125"/>
    <n v="0.29811996418979408"/>
    <n v="0.10384959713518353"/>
    <n v="333"/>
  </r>
  <r>
    <x v="0"/>
    <s v="2753-01-000"/>
    <m/>
    <x v="3"/>
    <s v="Todd"/>
    <s v="Long Prairie-Grey Eagle School District"/>
    <n v="304"/>
    <n v="0"/>
    <n v="0"/>
    <n v="0"/>
    <n v="16"/>
    <n v="5"/>
    <n v="328"/>
    <n v="4.3898156277436349E-3"/>
    <n v="0.28797190517998245"/>
    <n v="62"/>
    <n v="7.1428571428571425E-2"/>
    <n v="1139"/>
    <n v="868"/>
    <n v="487"/>
    <n v="5"/>
    <n v="8"/>
    <n v="21"/>
    <n v="347"/>
    <n v="44"/>
    <n v="0"/>
    <n v="0"/>
    <n v="0"/>
    <n v="4"/>
    <n v="747"/>
    <n v="5"/>
    <n v="8"/>
    <n v="21"/>
    <n v="359"/>
    <n v="0.4069611780455154"/>
    <n v="0"/>
    <n v="0"/>
    <n v="0"/>
    <n v="4.456824512534819E-2"/>
    <n v="0.2923617208077261"/>
    <n v="0.34473684210526317"/>
    <n v="333"/>
  </r>
  <r>
    <x v="11"/>
    <s v="0112-01-000"/>
    <s v="yes"/>
    <x v="2"/>
    <s v="Carver"/>
    <s v="Eastern Carver County Public School"/>
    <n v="280"/>
    <n v="0"/>
    <n v="8"/>
    <n v="22"/>
    <n v="3"/>
    <n v="127"/>
    <n v="206"/>
    <n v="1.444166477143507E-2"/>
    <n v="2.3425062542642712E-2"/>
    <n v="62"/>
    <n v="7.2744338847823536E-3"/>
    <n v="8794"/>
    <n v="8523"/>
    <n v="7435"/>
    <n v="23"/>
    <n v="182"/>
    <n v="325"/>
    <n v="558"/>
    <n v="55"/>
    <n v="0"/>
    <n v="0"/>
    <n v="0"/>
    <n v="0"/>
    <n v="7660"/>
    <n v="23"/>
    <n v="190"/>
    <n v="347"/>
    <n v="561"/>
    <n v="3.6553524804177548E-2"/>
    <n v="0"/>
    <n v="4.2105263157894736E-2"/>
    <n v="6.3400576368876083E-2"/>
    <n v="5.3475935828877002E-3"/>
    <n v="3.786672731407778E-2"/>
    <n v="0.12766199749459059"/>
    <n v="333"/>
  </r>
  <r>
    <x v="4"/>
    <s v="2753-01-000"/>
    <m/>
    <x v="3"/>
    <s v="Todd"/>
    <s v="Long Prairie-Grey Eagle School District"/>
    <n v="312"/>
    <n v="0"/>
    <n v="0"/>
    <n v="0"/>
    <n v="7"/>
    <n v="7"/>
    <n v="325"/>
    <n v="5.8873002523128683E-3"/>
    <n v="0.27333894028595457"/>
    <n v="66"/>
    <n v="7.1505958829902488E-2"/>
    <n v="1189"/>
    <n v="923"/>
    <n v="599"/>
    <n v="5"/>
    <n v="8"/>
    <n v="12"/>
    <n v="299"/>
    <n v="48"/>
    <n v="0"/>
    <n v="0"/>
    <n v="0"/>
    <n v="14"/>
    <n v="863"/>
    <n v="5"/>
    <n v="8"/>
    <n v="12"/>
    <n v="292"/>
    <n v="0.36152954808806487"/>
    <n v="0"/>
    <n v="0"/>
    <n v="0"/>
    <n v="2.3972602739726026E-2"/>
    <n v="0.27922624053826745"/>
    <n v="0.26864406779661015"/>
    <n v="332"/>
  </r>
  <r>
    <x v="2"/>
    <s v="0544-01-000"/>
    <m/>
    <x v="3"/>
    <s v="Otter Tail"/>
    <s v="Fergus Falls Public School District"/>
    <n v="308"/>
    <n v="0"/>
    <n v="4"/>
    <n v="8"/>
    <n v="0"/>
    <n v="3"/>
    <n v="329"/>
    <n v="1.1797090051120724E-3"/>
    <n v="0.12937475422729061"/>
    <n v="431"/>
    <n v="0.16313398940196822"/>
    <n v="2543"/>
    <n v="2642"/>
    <n v="2385"/>
    <n v="44"/>
    <n v="125"/>
    <n v="30"/>
    <n v="58"/>
    <n v="261"/>
    <n v="0"/>
    <n v="18"/>
    <n v="0"/>
    <n v="0"/>
    <n v="2432"/>
    <n v="44"/>
    <n v="111"/>
    <n v="38"/>
    <n v="58"/>
    <n v="0.12664473684210525"/>
    <n v="0"/>
    <n v="3.6036036036036036E-2"/>
    <n v="0.21052631578947367"/>
    <n v="0"/>
    <n v="0.13055446323240269"/>
    <n v="9.3551994036526281E-2"/>
    <n v="332"/>
  </r>
  <r>
    <x v="5"/>
    <s v="2144-01-000"/>
    <m/>
    <x v="3"/>
    <s v="Chisago"/>
    <s v="Chisago Lakes School District"/>
    <n v="300"/>
    <n v="0"/>
    <n v="0"/>
    <n v="0"/>
    <n v="16"/>
    <n v="183"/>
    <n v="149"/>
    <n v="5.1709522463972875E-2"/>
    <n v="4.2102288782141846E-2"/>
    <n v="173"/>
    <n v="5.1183431952662721E-2"/>
    <n v="3539"/>
    <n v="3380"/>
    <n v="3225"/>
    <n v="24"/>
    <n v="47"/>
    <n v="55"/>
    <n v="29"/>
    <n v="155"/>
    <n v="0"/>
    <n v="4"/>
    <n v="0"/>
    <n v="4"/>
    <n v="3370"/>
    <n v="24"/>
    <n v="43"/>
    <n v="55"/>
    <n v="41"/>
    <n v="8.9020771513353122E-2"/>
    <n v="0"/>
    <n v="0"/>
    <n v="0"/>
    <n v="0.3902439024390244"/>
    <n v="9.3811811246114721E-2"/>
    <n v="4.6136427964902346E-2"/>
    <n v="332"/>
  </r>
  <r>
    <x v="18"/>
    <s v="2144-01-000"/>
    <m/>
    <x v="3"/>
    <s v="Chisago"/>
    <s v="Chisago Lakes School District"/>
    <n v="308"/>
    <n v="0"/>
    <n v="0"/>
    <n v="0"/>
    <n v="11"/>
    <n v="176"/>
    <n v="156"/>
    <n v="4.8378229796591531E-2"/>
    <n v="4.2880703683342493E-2"/>
    <n v="149"/>
    <n v="4.3125904486251809E-2"/>
    <n v="3638"/>
    <n v="3455"/>
    <n v="3303"/>
    <n v="22"/>
    <n v="36"/>
    <n v="60"/>
    <n v="34"/>
    <n v="143"/>
    <n v="0"/>
    <n v="0"/>
    <n v="0"/>
    <n v="0"/>
    <n v="3468"/>
    <n v="22"/>
    <n v="36"/>
    <n v="60"/>
    <n v="45"/>
    <n v="8.8811995386389855E-2"/>
    <n v="0"/>
    <n v="0"/>
    <n v="0"/>
    <n v="0.24444444444444444"/>
    <n v="9.1258933479934023E-2"/>
    <n v="4.4891214541448635E-2"/>
    <n v="332"/>
  </r>
  <r>
    <x v="14"/>
    <s v="0031-01-000"/>
    <m/>
    <x v="3"/>
    <s v="Beltrami"/>
    <s v="Bemidji Public School District"/>
    <n v="211"/>
    <n v="116"/>
    <n v="0"/>
    <n v="0"/>
    <n v="0"/>
    <n v="158"/>
    <n v="174"/>
    <n v="2.8716830243547802E-2"/>
    <n v="3.162486368593239E-2"/>
    <n v="42"/>
    <n v="8.0583269378357632E-3"/>
    <n v="5502"/>
    <n v="5212"/>
    <n v="4184"/>
    <n v="874"/>
    <n v="66"/>
    <n v="43"/>
    <n v="45"/>
    <n v="17"/>
    <n v="19"/>
    <n v="0"/>
    <n v="0"/>
    <n v="0"/>
    <n v="4378"/>
    <n v="971"/>
    <n v="66"/>
    <n v="43"/>
    <n v="45"/>
    <n v="4.8195523069894927E-2"/>
    <n v="0.11946446961894953"/>
    <n v="0"/>
    <n v="0"/>
    <n v="0"/>
    <n v="6.0341693929480189E-2"/>
    <n v="0.20443394512084317"/>
    <n v="332"/>
  </r>
  <r>
    <x v="13"/>
    <s v="0622-01-000"/>
    <s v="yes"/>
    <x v="2"/>
    <s v="Ramsey"/>
    <s v="North St Paul-Maplewood Oakdale Public School District"/>
    <n v="188"/>
    <n v="0"/>
    <n v="70"/>
    <n v="41"/>
    <n v="20"/>
    <n v="132"/>
    <n v="200"/>
    <n v="1.1366571945233789E-2"/>
    <n v="1.7222078704899682E-2"/>
    <n v="84"/>
    <n v="7.3911130664320278E-3"/>
    <n v="11613"/>
    <n v="11365"/>
    <n v="8943"/>
    <n v="133"/>
    <n v="921"/>
    <n v="929"/>
    <n v="439"/>
    <n v="69"/>
    <n v="0"/>
    <n v="0"/>
    <n v="3"/>
    <n v="4"/>
    <n v="9062"/>
    <n v="133"/>
    <n v="991"/>
    <n v="967"/>
    <n v="455"/>
    <n v="2.0745972191569189E-2"/>
    <n v="0"/>
    <n v="7.0635721493440967E-2"/>
    <n v="4.2399172699069287E-2"/>
    <n v="4.3956043956043959E-2"/>
    <n v="2.8588650650133472E-2"/>
    <n v="0.21933149552033079"/>
    <n v="332"/>
  </r>
  <r>
    <x v="0"/>
    <s v="2155-01-000"/>
    <m/>
    <x v="3"/>
    <s v="Wadena"/>
    <s v="Wadena-Deer Creek School District"/>
    <n v="317"/>
    <n v="0"/>
    <n v="4"/>
    <n v="0"/>
    <n v="0"/>
    <n v="0"/>
    <n v="331"/>
    <n v="0"/>
    <n v="0.27153404429860539"/>
    <n v="97"/>
    <n v="9.847715736040609E-2"/>
    <n v="1219"/>
    <n v="985"/>
    <n v="905"/>
    <n v="5"/>
    <n v="29"/>
    <n v="7"/>
    <n v="39"/>
    <n v="87"/>
    <n v="0"/>
    <n v="0"/>
    <n v="0"/>
    <n v="0"/>
    <n v="1135"/>
    <n v="5"/>
    <n v="33"/>
    <n v="7"/>
    <n v="39"/>
    <n v="0.27929515418502204"/>
    <n v="0"/>
    <n v="0.12121212121212122"/>
    <n v="0"/>
    <n v="0"/>
    <n v="0.27153404429860539"/>
    <n v="6.8908941755537328E-2"/>
    <n v="331"/>
  </r>
  <r>
    <x v="5"/>
    <s v="2859-01-000"/>
    <m/>
    <x v="3"/>
    <s v="McLeod"/>
    <s v="Glencoe-Silver Lake School District"/>
    <n v="309"/>
    <n v="0"/>
    <n v="0"/>
    <n v="0"/>
    <n v="3"/>
    <n v="59"/>
    <n v="272"/>
    <n v="3.0585795749092794E-2"/>
    <n v="0.1410057024364956"/>
    <n v="88"/>
    <n v="5.2194543297746143E-2"/>
    <n v="1929"/>
    <n v="1686"/>
    <n v="1403"/>
    <n v="6"/>
    <n v="2"/>
    <n v="15"/>
    <n v="260"/>
    <n v="78"/>
    <n v="0"/>
    <n v="0"/>
    <n v="0"/>
    <n v="7"/>
    <n v="1634"/>
    <n v="6"/>
    <n v="2"/>
    <n v="15"/>
    <n v="256"/>
    <n v="0.18910648714810283"/>
    <n v="0"/>
    <n v="0"/>
    <n v="0"/>
    <n v="1.171875E-2"/>
    <n v="0.17159149818558839"/>
    <n v="0.14584422373235756"/>
    <n v="331"/>
  </r>
  <r>
    <x v="8"/>
    <s v="0877-01-000"/>
    <m/>
    <x v="3"/>
    <s v="Wright"/>
    <s v="Buffalo-Hanover-Montrose Public Sch"/>
    <n v="305"/>
    <n v="0"/>
    <n v="0"/>
    <n v="0"/>
    <n v="6"/>
    <n v="25"/>
    <n v="305"/>
    <n v="4.1604260276252285E-3"/>
    <n v="5.0757197537027794E-2"/>
    <n v="215"/>
    <n v="3.647777400746522E-2"/>
    <n v="6009"/>
    <n v="5894"/>
    <n v="5475"/>
    <n v="53"/>
    <n v="109"/>
    <n v="92"/>
    <n v="165"/>
    <n v="189"/>
    <n v="0"/>
    <n v="5"/>
    <n v="0"/>
    <n v="0"/>
    <n v="5591"/>
    <n v="53"/>
    <n v="104"/>
    <n v="92"/>
    <n v="171"/>
    <n v="5.4551958504739761E-2"/>
    <n v="0"/>
    <n v="0"/>
    <n v="0"/>
    <n v="3.5087719298245612E-2"/>
    <n v="5.4917623564653024E-2"/>
    <n v="6.9871901513891194E-2"/>
    <n v="330"/>
  </r>
  <r>
    <x v="2"/>
    <s v="2170-01-000"/>
    <m/>
    <x v="3"/>
    <s v="Todd"/>
    <s v="Staples-Motley School District"/>
    <n v="318"/>
    <n v="0"/>
    <n v="0"/>
    <n v="0"/>
    <n v="0"/>
    <n v="15"/>
    <n v="314"/>
    <n v="1.0080645161290322E-2"/>
    <n v="0.21102150537634409"/>
    <n v="19"/>
    <n v="1.6129032258064516E-2"/>
    <n v="1488"/>
    <n v="1178"/>
    <n v="1068"/>
    <n v="22"/>
    <n v="26"/>
    <n v="21"/>
    <n v="41"/>
    <n v="6"/>
    <n v="0"/>
    <n v="0"/>
    <n v="0"/>
    <n v="0"/>
    <n v="1380"/>
    <n v="22"/>
    <n v="26"/>
    <n v="21"/>
    <n v="41"/>
    <n v="0.23043478260869565"/>
    <n v="0"/>
    <n v="0"/>
    <n v="0"/>
    <n v="0"/>
    <n v="0.22110215053763441"/>
    <n v="7.3825503355704702E-2"/>
    <n v="329"/>
  </r>
  <r>
    <x v="2"/>
    <s v="0704-01-000"/>
    <m/>
    <x v="3"/>
    <s v="Saint Louis"/>
    <s v="Proctor Public School District"/>
    <n v="315"/>
    <n v="0"/>
    <n v="0"/>
    <n v="0"/>
    <n v="0"/>
    <n v="41"/>
    <n v="288"/>
    <n v="2.3269012485811577E-2"/>
    <n v="0.16345062429057888"/>
    <n v="375"/>
    <n v="0.20741150442477876"/>
    <n v="1762"/>
    <n v="1808"/>
    <n v="1719"/>
    <n v="23"/>
    <n v="17"/>
    <n v="12"/>
    <n v="37"/>
    <n v="358"/>
    <n v="4"/>
    <n v="3"/>
    <n v="0"/>
    <n v="8"/>
    <n v="1676"/>
    <n v="19"/>
    <n v="14"/>
    <n v="12"/>
    <n v="29"/>
    <n v="0.18794749403341288"/>
    <n v="0"/>
    <n v="0"/>
    <n v="0"/>
    <n v="0"/>
    <n v="0.18671963677639047"/>
    <n v="4.2285714285714288E-2"/>
    <n v="329"/>
  </r>
  <r>
    <x v="9"/>
    <s v="0381-01-000"/>
    <m/>
    <x v="3"/>
    <s v="Lake"/>
    <s v="Lake Superior Public School Dist."/>
    <n v="327"/>
    <n v="0"/>
    <n v="0"/>
    <n v="0"/>
    <n v="0"/>
    <n v="294"/>
    <n v="35"/>
    <n v="0.16479820627802691"/>
    <n v="1.961883408071749E-2"/>
    <n v="14"/>
    <n v="9.5302927161334244E-3"/>
    <n v="1784"/>
    <n v="1469"/>
    <n v="1426"/>
    <n v="14"/>
    <n v="7"/>
    <n v="9"/>
    <n v="13"/>
    <n v="10"/>
    <n v="0"/>
    <n v="0"/>
    <n v="0"/>
    <n v="0"/>
    <n v="1743"/>
    <n v="14"/>
    <n v="7"/>
    <n v="9"/>
    <n v="13"/>
    <n v="0.18760757314974183"/>
    <n v="0"/>
    <n v="0"/>
    <n v="0"/>
    <n v="0"/>
    <n v="0.1844170403587444"/>
    <n v="2.4076147816349383E-2"/>
    <n v="329"/>
  </r>
  <r>
    <x v="18"/>
    <s v="0138-01-000"/>
    <m/>
    <x v="3"/>
    <s v="Chisago"/>
    <s v="North Branch Public Schools"/>
    <n v="311"/>
    <n v="0"/>
    <n v="0"/>
    <n v="4"/>
    <n v="0"/>
    <n v="68"/>
    <n v="261"/>
    <n v="1.8099547511312219E-2"/>
    <n v="6.9470322065477777E-2"/>
    <n v="7"/>
    <n v="2.0378457059679767E-3"/>
    <n v="3757"/>
    <n v="3435"/>
    <n v="3266"/>
    <n v="22"/>
    <n v="36"/>
    <n v="51"/>
    <n v="60"/>
    <n v="3"/>
    <n v="0"/>
    <n v="0"/>
    <n v="0"/>
    <n v="0"/>
    <n v="3574"/>
    <n v="22"/>
    <n v="36"/>
    <n v="55"/>
    <n v="60"/>
    <n v="8.7017347509792953E-2"/>
    <n v="0"/>
    <n v="0"/>
    <n v="7.2727272727272724E-2"/>
    <n v="0"/>
    <n v="8.7569869576789999E-2"/>
    <n v="4.6170269548972513E-2"/>
    <n v="329"/>
  </r>
  <r>
    <x v="2"/>
    <s v="0911-01-000"/>
    <m/>
    <x v="3"/>
    <s v="Isanti"/>
    <s v="Cambridge-Isanti Public School Dist"/>
    <n v="312"/>
    <n v="0"/>
    <n v="0"/>
    <n v="4"/>
    <n v="0"/>
    <n v="193"/>
    <n v="136"/>
    <n v="3.6622390891840606E-2"/>
    <n v="2.5806451612903226E-2"/>
    <n v="35"/>
    <n v="7.0337620578778135E-3"/>
    <n v="5270"/>
    <n v="4976"/>
    <n v="4602"/>
    <n v="62"/>
    <n v="81"/>
    <n v="99"/>
    <n v="132"/>
    <n v="29"/>
    <n v="0"/>
    <n v="0"/>
    <n v="0"/>
    <n v="0"/>
    <n v="4885"/>
    <n v="62"/>
    <n v="81"/>
    <n v="103"/>
    <n v="132"/>
    <n v="6.38689866939611E-2"/>
    <n v="0"/>
    <n v="0"/>
    <n v="3.8834951456310676E-2"/>
    <n v="0"/>
    <n v="6.2428842504743828E-2"/>
    <n v="7.1822154664639939E-2"/>
    <n v="329"/>
  </r>
  <r>
    <x v="1"/>
    <s v="2155-01-000"/>
    <m/>
    <x v="3"/>
    <s v="Wadena"/>
    <s v="Wadena-Deer Creek School District"/>
    <n v="315"/>
    <n v="0"/>
    <n v="0"/>
    <n v="3"/>
    <n v="0"/>
    <n v="4"/>
    <n v="324"/>
    <n v="3.3003300330033004E-3"/>
    <n v="0.26732673267326734"/>
    <n v="87"/>
    <n v="8.9598352214212154E-2"/>
    <n v="1212"/>
    <n v="971"/>
    <n v="898"/>
    <n v="8"/>
    <n v="23"/>
    <n v="7"/>
    <n v="35"/>
    <n v="81"/>
    <n v="0"/>
    <n v="0"/>
    <n v="0"/>
    <n v="0"/>
    <n v="1132"/>
    <n v="8"/>
    <n v="23"/>
    <n v="10"/>
    <n v="35"/>
    <n v="0.2782685512367491"/>
    <n v="0"/>
    <n v="0"/>
    <n v="0.3"/>
    <n v="0"/>
    <n v="0.27062706270627063"/>
    <n v="6.2913907284768214E-2"/>
    <n v="328"/>
  </r>
  <r>
    <x v="1"/>
    <s v="0111-01-000"/>
    <s v="yes"/>
    <x v="2"/>
    <s v="Carver"/>
    <s v="Watertown-Mayer Public School Dist."/>
    <n v="295"/>
    <n v="0"/>
    <n v="4"/>
    <n v="3"/>
    <n v="13"/>
    <n v="16"/>
    <n v="312"/>
    <n v="9.6618357487922701E-3"/>
    <n v="0.18840579710144928"/>
    <n v="248"/>
    <n v="0.15736040609137056"/>
    <n v="1656"/>
    <n v="1576"/>
    <n v="1486"/>
    <n v="14"/>
    <n v="25"/>
    <n v="22"/>
    <n v="29"/>
    <n v="232"/>
    <n v="0"/>
    <n v="0"/>
    <n v="0"/>
    <n v="3"/>
    <n v="1549"/>
    <n v="14"/>
    <n v="29"/>
    <n v="25"/>
    <n v="39"/>
    <n v="0.19044544867656552"/>
    <n v="0"/>
    <n v="0.13793103448275862"/>
    <n v="0.12"/>
    <n v="0.33333333333333331"/>
    <n v="0.19806763285024154"/>
    <n v="6.4613526570048305E-2"/>
    <n v="328"/>
  </r>
  <r>
    <x v="3"/>
    <s v="0006-03-000"/>
    <s v="yes"/>
    <x v="2"/>
    <s v="Dakota"/>
    <s v="South St. Paul Public School Dist."/>
    <n v="174"/>
    <n v="3"/>
    <n v="51"/>
    <n v="6"/>
    <n v="71"/>
    <n v="41"/>
    <n v="285"/>
    <n v="1.3162118780096307E-2"/>
    <n v="9.1492776886035312E-2"/>
    <n v="653"/>
    <n v="0.18971528181289948"/>
    <n v="3115"/>
    <n v="3442"/>
    <n v="2143"/>
    <n v="41"/>
    <n v="373"/>
    <n v="77"/>
    <n v="808"/>
    <n v="393"/>
    <n v="3"/>
    <n v="50"/>
    <n v="7"/>
    <n v="184"/>
    <n v="1924"/>
    <n v="41"/>
    <n v="374"/>
    <n v="76"/>
    <n v="695"/>
    <n v="9.0436590436590442E-2"/>
    <n v="7.3170731707317069E-2"/>
    <n v="0.13636363636363635"/>
    <n v="7.8947368421052627E-2"/>
    <n v="0.10215827338129496"/>
    <n v="0.10465489566613162"/>
    <n v="0.38135048231511254"/>
    <n v="326"/>
  </r>
  <r>
    <x v="12"/>
    <s v="0013-01-000"/>
    <s v="yes"/>
    <x v="2"/>
    <s v="Anoka"/>
    <s v="Columbia Heights Public School Dist"/>
    <n v="198"/>
    <n v="9"/>
    <n v="80"/>
    <n v="10"/>
    <n v="13"/>
    <n v="38"/>
    <n v="287"/>
    <n v="1.2628780325689598E-2"/>
    <n v="9.5380525091392485E-2"/>
    <n v="311"/>
    <n v="0.10383973288814691"/>
    <n v="3009"/>
    <n v="2995"/>
    <n v="1645"/>
    <n v="116"/>
    <n v="673"/>
    <n v="181"/>
    <n v="380"/>
    <n v="127"/>
    <n v="5"/>
    <n v="118"/>
    <n v="19"/>
    <n v="19"/>
    <n v="1716"/>
    <n v="120"/>
    <n v="635"/>
    <n v="172"/>
    <n v="374"/>
    <n v="0.11538461538461539"/>
    <n v="7.4999999999999997E-2"/>
    <n v="0.12598425196850394"/>
    <n v="5.8139534883720929E-2"/>
    <n v="3.4759358288770054E-2"/>
    <n v="0.10800930541708208"/>
    <n v="0.43122306927411336"/>
    <n v="325"/>
  </r>
  <r>
    <x v="7"/>
    <s v="2144-01-000"/>
    <m/>
    <x v="3"/>
    <s v="Chisago"/>
    <s v="Chisago Lakes School District"/>
    <n v="299"/>
    <n v="0"/>
    <n v="0"/>
    <n v="0"/>
    <n v="10"/>
    <n v="171"/>
    <n v="154"/>
    <n v="4.6004842615012108E-2"/>
    <n v="4.1431261770244823E-2"/>
    <n v="112"/>
    <n v="3.1963470319634701E-2"/>
    <n v="3717"/>
    <n v="3504"/>
    <n v="3345"/>
    <n v="23"/>
    <n v="41"/>
    <n v="64"/>
    <n v="31"/>
    <n v="103"/>
    <n v="0"/>
    <n v="0"/>
    <n v="0"/>
    <n v="0"/>
    <n v="3541"/>
    <n v="23"/>
    <n v="41"/>
    <n v="64"/>
    <n v="41"/>
    <n v="8.4439423891556051E-2"/>
    <n v="0"/>
    <n v="0"/>
    <n v="0"/>
    <n v="0.24390243902439024"/>
    <n v="8.7436104385256924E-2"/>
    <n v="4.5552560646900268E-2"/>
    <n v="325"/>
  </r>
  <r>
    <x v="9"/>
    <s v="0283-01-000"/>
    <s v="yes"/>
    <x v="2"/>
    <s v="Hennepin"/>
    <s v="St. Louis Park Public School Dist."/>
    <n v="199"/>
    <n v="3"/>
    <n v="82"/>
    <n v="13"/>
    <n v="15"/>
    <n v="77"/>
    <n v="248"/>
    <n v="1.8854064642507346E-2"/>
    <n v="6.0724779627815868E-2"/>
    <n v="512"/>
    <n v="0.11987824865371108"/>
    <n v="4084"/>
    <n v="4271"/>
    <n v="2803"/>
    <n v="35"/>
    <n v="887"/>
    <n v="237"/>
    <n v="309"/>
    <n v="209"/>
    <n v="4"/>
    <n v="195"/>
    <n v="18"/>
    <n v="53"/>
    <n v="2793"/>
    <n v="34"/>
    <n v="774"/>
    <n v="232"/>
    <n v="271"/>
    <n v="7.1249552452559969E-2"/>
    <n v="8.8235294117647065E-2"/>
    <n v="0.10594315245478036"/>
    <n v="5.6034482758620691E-2"/>
    <n v="5.5350553505535055E-2"/>
    <n v="7.9578844270323218E-2"/>
    <n v="0.31944444444444442"/>
    <n v="325"/>
  </r>
  <r>
    <x v="8"/>
    <s v="0720-01-000"/>
    <s v="yes"/>
    <x v="2"/>
    <s v="Scott"/>
    <s v="Shakopee Public School District"/>
    <n v="236"/>
    <n v="10"/>
    <n v="17"/>
    <n v="29"/>
    <n v="6"/>
    <n v="58"/>
    <n v="267"/>
    <n v="8.4758147011544643E-3"/>
    <n v="3.9017974572555895E-2"/>
    <n v="49"/>
    <n v="7.4615501751180147E-3"/>
    <n v="6843"/>
    <n v="6567"/>
    <n v="4524"/>
    <n v="101"/>
    <n v="379"/>
    <n v="739"/>
    <n v="824"/>
    <n v="36"/>
    <n v="0"/>
    <n v="0"/>
    <n v="0"/>
    <n v="0"/>
    <n v="4724"/>
    <n v="111"/>
    <n v="396"/>
    <n v="768"/>
    <n v="830"/>
    <n v="4.9957662997459781E-2"/>
    <n v="9.0090090090090086E-2"/>
    <n v="4.2929292929292928E-2"/>
    <n v="3.7760416666666664E-2"/>
    <n v="7.2289156626506026E-3"/>
    <n v="4.7493789273710361E-2"/>
    <n v="0.30824425245277493"/>
    <n v="325"/>
  </r>
  <r>
    <x v="0"/>
    <s v="0023-01-000"/>
    <m/>
    <x v="3"/>
    <s v="Becker"/>
    <s v="Frazee-Vergas Public School Dist."/>
    <n v="291"/>
    <n v="10"/>
    <n v="5"/>
    <n v="0"/>
    <n v="4"/>
    <n v="0"/>
    <n v="324"/>
    <n v="0"/>
    <n v="0.29347826086956524"/>
    <n v="112"/>
    <n v="0.12556053811659193"/>
    <n v="1104"/>
    <n v="892"/>
    <n v="798"/>
    <n v="54"/>
    <n v="11"/>
    <n v="3"/>
    <n v="26"/>
    <n v="101"/>
    <n v="4"/>
    <n v="0"/>
    <n v="0"/>
    <n v="0"/>
    <n v="988"/>
    <n v="60"/>
    <n v="16"/>
    <n v="3"/>
    <n v="30"/>
    <n v="0.29453441295546556"/>
    <n v="0.16666666666666666"/>
    <n v="0.3125"/>
    <n v="0"/>
    <n v="0.13333333333333333"/>
    <n v="0.29347826086956524"/>
    <n v="9.9361896080218781E-2"/>
    <n v="324"/>
  </r>
  <r>
    <x v="3"/>
    <s v="2753-01-000"/>
    <m/>
    <x v="3"/>
    <s v="Todd"/>
    <s v="Long Prairie-Grey Eagle School District"/>
    <n v="290"/>
    <n v="0"/>
    <n v="0"/>
    <n v="0"/>
    <n v="19"/>
    <n v="0"/>
    <n v="324"/>
    <n v="0"/>
    <n v="0.27621483375959077"/>
    <n v="53"/>
    <n v="5.8758314855875834E-2"/>
    <n v="1173"/>
    <n v="902"/>
    <n v="565"/>
    <n v="7"/>
    <n v="7"/>
    <n v="11"/>
    <n v="312"/>
    <n v="41"/>
    <n v="0"/>
    <n v="0"/>
    <n v="0"/>
    <n v="5"/>
    <n v="814"/>
    <n v="7"/>
    <n v="7"/>
    <n v="11"/>
    <n v="326"/>
    <n v="0.35626535626535627"/>
    <n v="0"/>
    <n v="0"/>
    <n v="0"/>
    <n v="5.8282208588957052E-2"/>
    <n v="0.27621483375959077"/>
    <n v="0.3012875536480687"/>
    <n v="324"/>
  </r>
  <r>
    <x v="13"/>
    <s v="0833-01-000"/>
    <s v="yes"/>
    <x v="2"/>
    <s v="Washington"/>
    <s v="South Washington County School Dist"/>
    <n v="263"/>
    <n v="0"/>
    <n v="21"/>
    <n v="21"/>
    <n v="9"/>
    <n v="236"/>
    <n v="88"/>
    <n v="1.4811095770051462E-2"/>
    <n v="5.5227814735785115E-3"/>
    <n v="19"/>
    <n v="1.2156887836713801E-3"/>
    <n v="15934"/>
    <n v="15629"/>
    <n v="13242"/>
    <n v="87"/>
    <n v="803"/>
    <n v="971"/>
    <n v="526"/>
    <n v="15"/>
    <n v="0"/>
    <n v="0"/>
    <n v="0"/>
    <n v="0"/>
    <n v="13490"/>
    <n v="87"/>
    <n v="824"/>
    <n v="992"/>
    <n v="535"/>
    <n v="1.9495922905856191E-2"/>
    <n v="0"/>
    <n v="2.5485436893203883E-2"/>
    <n v="2.1169354838709676E-2"/>
    <n v="1.6822429906542057E-2"/>
    <n v="2.0333877243629974E-2"/>
    <n v="0.1530637870416876"/>
    <n v="324"/>
  </r>
  <r>
    <x v="7"/>
    <s v="2859-01-000"/>
    <m/>
    <x v="3"/>
    <s v="McLeod"/>
    <s v="Glencoe-Silver Lake School District"/>
    <n v="297"/>
    <n v="0"/>
    <n v="0"/>
    <n v="0"/>
    <n v="10"/>
    <n v="48"/>
    <n v="275"/>
    <n v="2.4048096192384769E-2"/>
    <n v="0.13777555110220441"/>
    <n v="74"/>
    <n v="4.2358328563251287E-2"/>
    <n v="1996"/>
    <n v="1747"/>
    <n v="1466"/>
    <n v="5"/>
    <n v="3"/>
    <n v="10"/>
    <n v="263"/>
    <n v="66"/>
    <n v="0"/>
    <n v="0"/>
    <n v="0"/>
    <n v="3"/>
    <n v="1697"/>
    <n v="5"/>
    <n v="3"/>
    <n v="10"/>
    <n v="270"/>
    <n v="0.17501473187978786"/>
    <n v="0"/>
    <n v="0"/>
    <n v="0"/>
    <n v="3.7037037037037035E-2"/>
    <n v="0.16182364729458917"/>
    <n v="0.14508816120906801"/>
    <n v="323"/>
  </r>
  <r>
    <x v="1"/>
    <s v="2753-01-000"/>
    <m/>
    <x v="3"/>
    <s v="Todd"/>
    <s v="Long Prairie-Grey Eagle School District"/>
    <n v="300"/>
    <n v="0"/>
    <n v="0"/>
    <n v="0"/>
    <n v="10"/>
    <n v="6"/>
    <n v="316"/>
    <n v="5.1413881748071976E-3"/>
    <n v="0.27077977720651242"/>
    <n v="53"/>
    <n v="5.9020044543429843E-2"/>
    <n v="1167"/>
    <n v="898"/>
    <n v="523"/>
    <n v="6"/>
    <n v="8"/>
    <n v="24"/>
    <n v="337"/>
    <n v="36"/>
    <n v="0"/>
    <n v="0"/>
    <n v="0"/>
    <n v="5"/>
    <n v="787"/>
    <n v="6"/>
    <n v="8"/>
    <n v="24"/>
    <n v="342"/>
    <n v="0.38119440914866581"/>
    <n v="0"/>
    <n v="0"/>
    <n v="0"/>
    <n v="2.9239766081871343E-2"/>
    <n v="0.27592116538131961"/>
    <n v="0.32562125107112255"/>
    <n v="322"/>
  </r>
  <r>
    <x v="3"/>
    <s v="0200-01-000"/>
    <s v="yes"/>
    <x v="2"/>
    <s v="Dakota"/>
    <s v="Hastings Public School District"/>
    <n v="287"/>
    <n v="0"/>
    <n v="4"/>
    <n v="3"/>
    <n v="0"/>
    <n v="33"/>
    <n v="289"/>
    <n v="6.8578553615960096E-3"/>
    <n v="6.0058187863674145E-2"/>
    <n v="64"/>
    <n v="1.4053579270970576E-2"/>
    <n v="4812"/>
    <n v="4554"/>
    <n v="4125"/>
    <n v="35"/>
    <n v="155"/>
    <n v="64"/>
    <n v="175"/>
    <n v="48"/>
    <n v="0"/>
    <n v="0"/>
    <n v="0"/>
    <n v="0"/>
    <n v="4364"/>
    <n v="35"/>
    <n v="159"/>
    <n v="67"/>
    <n v="175"/>
    <n v="6.576535288725939E-2"/>
    <n v="0"/>
    <n v="2.5157232704402517E-2"/>
    <n v="4.4776119402985072E-2"/>
    <n v="0"/>
    <n v="6.6916043225270158E-2"/>
    <n v="9.0833333333333335E-2"/>
    <n v="322"/>
  </r>
  <r>
    <x v="18"/>
    <s v="2753-01-000"/>
    <m/>
    <x v="3"/>
    <s v="Todd"/>
    <s v="Long Prairie-Grey Eagle School District"/>
    <n v="302"/>
    <n v="0"/>
    <n v="0"/>
    <n v="0"/>
    <n v="3"/>
    <n v="4"/>
    <n v="316"/>
    <n v="3.1570639305445935E-3"/>
    <n v="0.24940805051302289"/>
    <n v="67"/>
    <n v="6.607495069033531E-2"/>
    <n v="1267"/>
    <n v="1014"/>
    <n v="658"/>
    <n v="4"/>
    <n v="6"/>
    <n v="16"/>
    <n v="330"/>
    <n v="48"/>
    <n v="0"/>
    <n v="0"/>
    <n v="0"/>
    <n v="10"/>
    <n v="912"/>
    <n v="4"/>
    <n v="6"/>
    <n v="16"/>
    <n v="323"/>
    <n v="0.33114035087719296"/>
    <n v="0"/>
    <n v="0"/>
    <n v="0"/>
    <n v="9.2879256965944269E-3"/>
    <n v="0.2525651144435675"/>
    <n v="0.27676447264076132"/>
    <n v="320"/>
  </r>
  <r>
    <x v="4"/>
    <s v="2170-01-000"/>
    <m/>
    <x v="3"/>
    <s v="Todd"/>
    <s v="Staples-Motley School District"/>
    <n v="311"/>
    <n v="0"/>
    <n v="0"/>
    <n v="0"/>
    <n v="0"/>
    <n v="7"/>
    <n v="313"/>
    <n v="4.755434782608696E-3"/>
    <n v="0.21263586956521738"/>
    <n v="26"/>
    <n v="2.2071307300509338E-2"/>
    <n v="1472"/>
    <n v="1178"/>
    <n v="1096"/>
    <n v="19"/>
    <n v="13"/>
    <n v="12"/>
    <n v="38"/>
    <n v="20"/>
    <n v="0"/>
    <n v="0"/>
    <n v="0"/>
    <n v="0"/>
    <n v="1387"/>
    <n v="19"/>
    <n v="13"/>
    <n v="12"/>
    <n v="38"/>
    <n v="0.22422494592645997"/>
    <n v="0"/>
    <n v="0"/>
    <n v="0"/>
    <n v="0"/>
    <n v="0.21739130434782608"/>
    <n v="5.5820285908781485E-2"/>
    <n v="320"/>
  </r>
  <r>
    <x v="3"/>
    <s v="2170-01-000"/>
    <m/>
    <x v="3"/>
    <s v="Todd"/>
    <s v="Staples-Motley School District"/>
    <n v="307"/>
    <n v="0"/>
    <n v="0"/>
    <n v="0"/>
    <n v="4"/>
    <n v="6"/>
    <n v="314"/>
    <n v="4.0160642570281121E-3"/>
    <n v="0.21017402945113789"/>
    <n v="26"/>
    <n v="2.1666666666666667E-2"/>
    <n v="1494"/>
    <n v="1200"/>
    <n v="1109"/>
    <n v="18"/>
    <n v="19"/>
    <n v="16"/>
    <n v="38"/>
    <n v="18"/>
    <n v="0"/>
    <n v="0"/>
    <n v="0"/>
    <n v="0"/>
    <n v="1398"/>
    <n v="18"/>
    <n v="19"/>
    <n v="16"/>
    <n v="42"/>
    <n v="0.21959942775393418"/>
    <n v="0"/>
    <n v="0"/>
    <n v="0"/>
    <n v="9.5238095238095233E-2"/>
    <n v="0.214190093708166"/>
    <n v="6.3630274614869392E-2"/>
    <n v="320"/>
  </r>
  <r>
    <x v="18"/>
    <s v="2859-01-000"/>
    <m/>
    <x v="3"/>
    <s v="McLeod"/>
    <s v="Glencoe-Silver Lake School District"/>
    <n v="302"/>
    <n v="0"/>
    <n v="0"/>
    <n v="0"/>
    <n v="6"/>
    <n v="53"/>
    <n v="267"/>
    <n v="2.6328862394436166E-2"/>
    <n v="0.13263785394932937"/>
    <n v="78"/>
    <n v="4.4042913608131E-2"/>
    <n v="2013"/>
    <n v="1771"/>
    <n v="1473"/>
    <n v="8"/>
    <n v="6"/>
    <n v="11"/>
    <n v="273"/>
    <n v="67"/>
    <n v="0"/>
    <n v="0"/>
    <n v="0"/>
    <n v="7"/>
    <n v="1708"/>
    <n v="8"/>
    <n v="6"/>
    <n v="11"/>
    <n v="272"/>
    <n v="0.17681498829039813"/>
    <n v="0"/>
    <n v="0"/>
    <n v="0"/>
    <n v="2.2058823529411766E-2"/>
    <n v="0.15896671634376552"/>
    <n v="0.14812967581047382"/>
    <n v="320"/>
  </r>
  <r>
    <x v="4"/>
    <s v="0347-01-000"/>
    <m/>
    <x v="3"/>
    <s v="Kandiyohi"/>
    <s v="Willmar Public School District"/>
    <n v="260"/>
    <n v="0"/>
    <n v="0"/>
    <n v="0"/>
    <n v="42"/>
    <n v="0"/>
    <n v="320"/>
    <n v="0"/>
    <n v="7.376671277086215E-2"/>
    <n v="179"/>
    <n v="4.2649511555873244E-2"/>
    <n v="4338"/>
    <n v="4197"/>
    <n v="2362"/>
    <n v="40"/>
    <n v="459"/>
    <n v="50"/>
    <n v="1286"/>
    <n v="152"/>
    <n v="0"/>
    <n v="0"/>
    <n v="0"/>
    <n v="9"/>
    <n v="2470"/>
    <n v="40"/>
    <n v="459"/>
    <n v="50"/>
    <n v="1319"/>
    <n v="0.10526315789473684"/>
    <n v="0"/>
    <n v="0"/>
    <n v="0"/>
    <n v="3.1842304776345719E-2"/>
    <n v="7.376671277086215E-2"/>
    <n v="0.43061318579990782"/>
    <n v="320"/>
  </r>
  <r>
    <x v="4"/>
    <s v="2859-01-000"/>
    <m/>
    <x v="3"/>
    <s v="McLeod"/>
    <s v="Glencoe-Silver Lake School District"/>
    <n v="295"/>
    <n v="0"/>
    <n v="0"/>
    <n v="0"/>
    <n v="8"/>
    <n v="74"/>
    <n v="245"/>
    <n v="3.8885969521807673E-2"/>
    <n v="0.12874408828166053"/>
    <n v="78"/>
    <n v="4.6931407942238268E-2"/>
    <n v="1903"/>
    <n v="1662"/>
    <n v="1382"/>
    <n v="7"/>
    <n v="2"/>
    <n v="14"/>
    <n v="257"/>
    <n v="64"/>
    <n v="0"/>
    <n v="0"/>
    <n v="0"/>
    <n v="4"/>
    <n v="1613"/>
    <n v="7"/>
    <n v="2"/>
    <n v="14"/>
    <n v="261"/>
    <n v="0.18288902665840048"/>
    <n v="0"/>
    <n v="0"/>
    <n v="0"/>
    <n v="3.0651340996168581E-2"/>
    <n v="0.16763005780346821"/>
    <n v="0.14971006852925672"/>
    <n v="319"/>
  </r>
  <r>
    <x v="8"/>
    <s v="0423-01-000"/>
    <m/>
    <x v="3"/>
    <s v="McLeod"/>
    <s v="Hutchinson Public School District"/>
    <n v="300"/>
    <n v="0"/>
    <n v="3"/>
    <n v="0"/>
    <n v="6"/>
    <n v="267"/>
    <n v="52"/>
    <n v="8.6801040312093625E-2"/>
    <n v="1.6905071521456438E-2"/>
    <n v="226"/>
    <n v="7.576265504525645E-2"/>
    <n v="3076"/>
    <n v="2983"/>
    <n v="2749"/>
    <n v="9"/>
    <n v="39"/>
    <n v="38"/>
    <n v="148"/>
    <n v="204"/>
    <n v="0"/>
    <n v="0"/>
    <n v="0"/>
    <n v="9"/>
    <n v="2845"/>
    <n v="9"/>
    <n v="42"/>
    <n v="38"/>
    <n v="145"/>
    <n v="0.1054481546572935"/>
    <n v="0"/>
    <n v="7.1428571428571425E-2"/>
    <n v="0"/>
    <n v="4.1379310344827586E-2"/>
    <n v="0.10370611183355007"/>
    <n v="7.599870087690809E-2"/>
    <n v="319"/>
  </r>
  <r>
    <x v="15"/>
    <s v="0031-01-000"/>
    <m/>
    <x v="3"/>
    <s v="Beltrami"/>
    <s v="Bemidji Public School District"/>
    <n v="198"/>
    <n v="114"/>
    <n v="0"/>
    <n v="4"/>
    <n v="0"/>
    <n v="153"/>
    <n v="166"/>
    <n v="2.6984126984126985E-2"/>
    <n v="2.9276895943562611E-2"/>
    <n v="21"/>
    <n v="3.9091586001489204E-3"/>
    <n v="5670"/>
    <n v="5372"/>
    <n v="4364"/>
    <n v="857"/>
    <n v="62"/>
    <n v="45"/>
    <n v="44"/>
    <n v="14"/>
    <n v="4"/>
    <n v="0"/>
    <n v="0"/>
    <n v="0"/>
    <n v="4548"/>
    <n v="967"/>
    <n v="62"/>
    <n v="49"/>
    <n v="44"/>
    <n v="4.3535620052770452E-2"/>
    <n v="0.11789038262668046"/>
    <n v="0"/>
    <n v="8.1632653061224483E-2"/>
    <n v="0"/>
    <n v="5.62610229276896E-2"/>
    <n v="0.19788359788359788"/>
    <n v="319"/>
  </r>
  <r>
    <x v="8"/>
    <s v="0015-01-000"/>
    <s v="yes"/>
    <x v="2"/>
    <s v="Anoka"/>
    <s v="St. Francis Public School District"/>
    <n v="284"/>
    <n v="0"/>
    <n v="0"/>
    <n v="0"/>
    <n v="5"/>
    <n v="99"/>
    <n v="220"/>
    <n v="1.6494501832722427E-2"/>
    <n v="3.6654448517160945E-2"/>
    <n v="4"/>
    <n v="7.0335853701424303E-4"/>
    <n v="6002"/>
    <n v="5687"/>
    <n v="5239"/>
    <n v="82"/>
    <n v="88"/>
    <n v="202"/>
    <n v="76"/>
    <n v="0"/>
    <n v="0"/>
    <n v="0"/>
    <n v="0"/>
    <n v="0"/>
    <n v="5523"/>
    <n v="82"/>
    <n v="88"/>
    <n v="202"/>
    <n v="81"/>
    <n v="5.1421328987868914E-2"/>
    <n v="0"/>
    <n v="0"/>
    <n v="0"/>
    <n v="6.1728395061728392E-2"/>
    <n v="5.3148950349883373E-2"/>
    <n v="7.5803212851405621E-2"/>
    <n v="319"/>
  </r>
  <r>
    <x v="18"/>
    <s v="0727-01-000"/>
    <m/>
    <x v="3"/>
    <s v="Sherburne"/>
    <s v="Big Lake Public School District"/>
    <n v="296"/>
    <n v="0"/>
    <n v="0"/>
    <n v="0"/>
    <n v="0"/>
    <n v="91"/>
    <n v="227"/>
    <n v="2.4074074074074074E-2"/>
    <n v="6.0052910052910052E-2"/>
    <n v="44"/>
    <n v="1.2549914432401598E-2"/>
    <n v="3780"/>
    <n v="3506"/>
    <n v="3168"/>
    <n v="27"/>
    <n v="100"/>
    <n v="62"/>
    <n v="149"/>
    <n v="43"/>
    <n v="0"/>
    <n v="0"/>
    <n v="0"/>
    <n v="0"/>
    <n v="3421"/>
    <n v="27"/>
    <n v="100"/>
    <n v="62"/>
    <n v="149"/>
    <n v="8.652440806781643E-2"/>
    <n v="0"/>
    <n v="0"/>
    <n v="0"/>
    <n v="0"/>
    <n v="8.4126984126984133E-2"/>
    <n v="8.991753125831338E-2"/>
    <n v="318"/>
  </r>
  <r>
    <x v="3"/>
    <s v="0544-01-000"/>
    <m/>
    <x v="3"/>
    <s v="Otter Tail"/>
    <s v="Fergus Falls Public School District"/>
    <n v="294"/>
    <n v="3"/>
    <n v="0"/>
    <n v="4"/>
    <n v="0"/>
    <n v="5"/>
    <n v="312"/>
    <n v="2.0283975659229209E-3"/>
    <n v="0.12657200811359026"/>
    <n v="396"/>
    <n v="0.15566037735849056"/>
    <n v="2465"/>
    <n v="2544"/>
    <n v="2307"/>
    <n v="37"/>
    <n v="111"/>
    <n v="32"/>
    <n v="57"/>
    <n v="222"/>
    <n v="0"/>
    <n v="16"/>
    <n v="0"/>
    <n v="0"/>
    <n v="2379"/>
    <n v="40"/>
    <n v="95"/>
    <n v="36"/>
    <n v="57"/>
    <n v="0.1235813366960908"/>
    <n v="7.4999999999999997E-2"/>
    <n v="0"/>
    <n v="0.1111111111111111"/>
    <n v="0"/>
    <n v="0.1286004056795132"/>
    <n v="8.7456846950517836E-2"/>
    <n v="317"/>
  </r>
  <r>
    <x v="5"/>
    <s v="0012-01-000"/>
    <s v="yes"/>
    <x v="2"/>
    <s v="Anoka"/>
    <s v="Centennial Public School District"/>
    <n v="258"/>
    <n v="0"/>
    <n v="9"/>
    <n v="9"/>
    <n v="10"/>
    <n v="81"/>
    <n v="236"/>
    <n v="1.3531573671901102E-2"/>
    <n v="3.9425325760106919E-2"/>
    <n v="822"/>
    <n v="0.12663688183638885"/>
    <n v="5986"/>
    <n v="6491"/>
    <n v="5642"/>
    <n v="83"/>
    <n v="201"/>
    <n v="317"/>
    <n v="248"/>
    <n v="679"/>
    <n v="3"/>
    <n v="30"/>
    <n v="37"/>
    <n v="38"/>
    <n v="5221"/>
    <n v="80"/>
    <n v="180"/>
    <n v="289"/>
    <n v="220"/>
    <n v="4.9415820723999235E-2"/>
    <n v="0"/>
    <n v="0.05"/>
    <n v="3.1141868512110725E-2"/>
    <n v="4.5454545454545456E-2"/>
    <n v="5.2956899432008021E-2"/>
    <n v="0.12838063439065109"/>
    <n v="317"/>
  </r>
  <r>
    <x v="5"/>
    <s v="2170-01-000"/>
    <m/>
    <x v="3"/>
    <s v="Todd"/>
    <s v="Staples-Motley School District"/>
    <n v="307"/>
    <n v="0"/>
    <n v="0"/>
    <n v="0"/>
    <n v="0"/>
    <n v="11"/>
    <n v="305"/>
    <n v="7.1801566579634468E-3"/>
    <n v="0.19908616187989556"/>
    <n v="34"/>
    <n v="2.7199999999999998E-2"/>
    <n v="1532"/>
    <n v="1250"/>
    <n v="1171"/>
    <n v="18"/>
    <n v="12"/>
    <n v="20"/>
    <n v="29"/>
    <n v="25"/>
    <n v="0"/>
    <n v="0"/>
    <n v="0"/>
    <n v="0"/>
    <n v="1453"/>
    <n v="18"/>
    <n v="12"/>
    <n v="20"/>
    <n v="29"/>
    <n v="0.21128699242945631"/>
    <n v="0"/>
    <n v="0"/>
    <n v="0"/>
    <n v="0"/>
    <n v="0.20626631853785901"/>
    <n v="5.1566579634464753E-2"/>
    <n v="316"/>
  </r>
  <r>
    <x v="4"/>
    <s v="0704-01-000"/>
    <m/>
    <x v="3"/>
    <s v="Saint Louis"/>
    <s v="Proctor Public School District"/>
    <n v="295"/>
    <n v="7"/>
    <n v="0"/>
    <n v="3"/>
    <n v="0"/>
    <n v="39"/>
    <n v="277"/>
    <n v="2.1799888205701508E-2"/>
    <n v="0.15483510340972612"/>
    <n v="266"/>
    <n v="0.15296147211040828"/>
    <n v="1789"/>
    <n v="1739"/>
    <n v="1664"/>
    <n v="28"/>
    <n v="21"/>
    <n v="9"/>
    <n v="17"/>
    <n v="251"/>
    <n v="0"/>
    <n v="4"/>
    <n v="0"/>
    <n v="4"/>
    <n v="1708"/>
    <n v="35"/>
    <n v="17"/>
    <n v="12"/>
    <n v="13"/>
    <n v="0.17271662763466042"/>
    <n v="0.2"/>
    <n v="0"/>
    <n v="0.25"/>
    <n v="0"/>
    <n v="0.17663499161542762"/>
    <n v="4.3137254901960784E-2"/>
    <n v="316"/>
  </r>
  <r>
    <x v="4"/>
    <s v="2149-01-000"/>
    <m/>
    <x v="3"/>
    <s v="Pope"/>
    <s v="Minnewaska School District"/>
    <n v="290"/>
    <n v="0"/>
    <n v="3"/>
    <n v="0"/>
    <n v="7"/>
    <n v="128"/>
    <n v="187"/>
    <n v="9.2219020172910657E-2"/>
    <n v="0.13472622478386168"/>
    <n v="29"/>
    <n v="2.6315789473684209E-2"/>
    <n v="1388"/>
    <n v="1102"/>
    <n v="1049"/>
    <n v="7"/>
    <n v="20"/>
    <n v="11"/>
    <n v="15"/>
    <n v="22"/>
    <n v="0"/>
    <n v="0"/>
    <n v="0"/>
    <n v="0"/>
    <n v="1317"/>
    <n v="7"/>
    <n v="23"/>
    <n v="11"/>
    <n v="22"/>
    <n v="0.22019741837509491"/>
    <n v="0"/>
    <n v="0.13043478260869565"/>
    <n v="0"/>
    <n v="0.31818181818181818"/>
    <n v="0.22694524495677232"/>
    <n v="4.5652173913043478E-2"/>
    <n v="315"/>
  </r>
  <r>
    <x v="8"/>
    <s v="0047-01-000"/>
    <m/>
    <x v="3"/>
    <s v="Benton"/>
    <s v="Sauk Rapids-Rice Public Schools"/>
    <n v="294"/>
    <n v="0"/>
    <n v="9"/>
    <n v="3"/>
    <n v="3"/>
    <n v="49"/>
    <n v="266"/>
    <n v="1.2143742255266418E-2"/>
    <n v="6.5923172242874847E-2"/>
    <n v="9"/>
    <n v="2.4135156878519709E-3"/>
    <n v="4035"/>
    <n v="3729"/>
    <n v="3390"/>
    <n v="52"/>
    <n v="111"/>
    <n v="96"/>
    <n v="80"/>
    <n v="7"/>
    <n v="0"/>
    <n v="0"/>
    <n v="0"/>
    <n v="0"/>
    <n v="3677"/>
    <n v="52"/>
    <n v="120"/>
    <n v="99"/>
    <n v="83"/>
    <n v="7.9956486265977705E-2"/>
    <n v="0"/>
    <n v="7.4999999999999997E-2"/>
    <n v="3.0303030303030304E-2"/>
    <n v="3.614457831325301E-2"/>
    <n v="7.8066914498141265E-2"/>
    <n v="8.7819399652691643E-2"/>
    <n v="315"/>
  </r>
  <r>
    <x v="0"/>
    <s v="0309-01-000"/>
    <m/>
    <x v="3"/>
    <s v="Hubbard"/>
    <s v="Park Rapids Public School District"/>
    <n v="273"/>
    <n v="11"/>
    <n v="6"/>
    <n v="0"/>
    <n v="8"/>
    <n v="14"/>
    <n v="300"/>
    <n v="7.5921908893709323E-3"/>
    <n v="0.16268980477223427"/>
    <n v="111"/>
    <n v="6.7641681901279713E-2"/>
    <n v="1844"/>
    <n v="1641"/>
    <n v="1406"/>
    <n v="107"/>
    <n v="43"/>
    <n v="8"/>
    <n v="77"/>
    <n v="75"/>
    <n v="8"/>
    <n v="0"/>
    <n v="0"/>
    <n v="3"/>
    <n v="1604"/>
    <n v="110"/>
    <n v="49"/>
    <n v="8"/>
    <n v="82"/>
    <n v="0.1701995012468828"/>
    <n v="0.1"/>
    <n v="0.12244897959183673"/>
    <n v="0"/>
    <n v="9.7560975609756101E-2"/>
    <n v="0.17028199566160521"/>
    <n v="0.13437668645439826"/>
    <n v="314"/>
  </r>
  <r>
    <x v="4"/>
    <s v="0544-01-000"/>
    <m/>
    <x v="3"/>
    <s v="Otter Tail"/>
    <s v="Fergus Falls Public School District"/>
    <n v="295"/>
    <n v="3"/>
    <n v="3"/>
    <n v="3"/>
    <n v="0"/>
    <n v="3"/>
    <n v="311"/>
    <n v="1.2165450121654502E-3"/>
    <n v="0.12611516626115166"/>
    <n v="343"/>
    <n v="0.13747494989979961"/>
    <n v="2466"/>
    <n v="2495"/>
    <n v="2285"/>
    <n v="37"/>
    <n v="104"/>
    <n v="32"/>
    <n v="37"/>
    <n v="183"/>
    <n v="0"/>
    <n v="7"/>
    <n v="3"/>
    <n v="0"/>
    <n v="2397"/>
    <n v="40"/>
    <n v="100"/>
    <n v="32"/>
    <n v="37"/>
    <n v="0.12307050479766375"/>
    <n v="7.4999999999999997E-2"/>
    <n v="0.03"/>
    <n v="9.375E-2"/>
    <n v="0"/>
    <n v="0.12733171127331711"/>
    <n v="8.0199539524174981E-2"/>
    <n v="314"/>
  </r>
  <r>
    <x v="7"/>
    <s v="0423-01-000"/>
    <m/>
    <x v="3"/>
    <s v="McLeod"/>
    <s v="Hutchinson Public School District"/>
    <n v="288"/>
    <n v="0"/>
    <n v="5"/>
    <n v="0"/>
    <n v="9"/>
    <n v="267"/>
    <n v="47"/>
    <n v="8.6603957184560487E-2"/>
    <n v="1.5244891339604282E-2"/>
    <n v="229"/>
    <n v="7.6384256170780526E-2"/>
    <n v="3083"/>
    <n v="2998"/>
    <n v="2763"/>
    <n v="7"/>
    <n v="48"/>
    <n v="32"/>
    <n v="148"/>
    <n v="211"/>
    <n v="0"/>
    <n v="0"/>
    <n v="0"/>
    <n v="11"/>
    <n v="2840"/>
    <n v="7"/>
    <n v="53"/>
    <n v="32"/>
    <n v="146"/>
    <n v="0.10140845070422536"/>
    <n v="0"/>
    <n v="9.4339622641509441E-2"/>
    <n v="0"/>
    <n v="6.1643835616438353E-2"/>
    <n v="0.10184884852416477"/>
    <n v="7.7322936972059775E-2"/>
    <n v="314"/>
  </r>
  <r>
    <x v="0"/>
    <s v="0241-01-000"/>
    <m/>
    <x v="3"/>
    <s v="Freeborn"/>
    <s v="Albert Lea Public School District"/>
    <n v="280"/>
    <n v="0"/>
    <n v="4"/>
    <n v="0"/>
    <n v="16"/>
    <n v="13"/>
    <n v="301"/>
    <n v="3.4974441754102772E-3"/>
    <n v="8.0979284369114876E-2"/>
    <n v="99"/>
    <n v="2.8269560251284982E-2"/>
    <n v="3717"/>
    <n v="3502"/>
    <n v="2412"/>
    <n v="19"/>
    <n v="140"/>
    <n v="208"/>
    <n v="723"/>
    <n v="91"/>
    <n v="0"/>
    <n v="0"/>
    <n v="0"/>
    <n v="4"/>
    <n v="2601"/>
    <n v="19"/>
    <n v="144"/>
    <n v="208"/>
    <n v="735"/>
    <n v="0.10765090349865436"/>
    <n v="0"/>
    <n v="2.7777777777777776E-2"/>
    <n v="0"/>
    <n v="2.1768707482993196E-2"/>
    <n v="8.4476728544525148E-2"/>
    <n v="0.29835446452657133"/>
    <n v="314"/>
  </r>
  <r>
    <x v="16"/>
    <s v="0656-01-000"/>
    <m/>
    <x v="3"/>
    <s v="Rice"/>
    <s v="Faribault Public School District"/>
    <n v="299"/>
    <n v="3"/>
    <n v="0"/>
    <n v="3"/>
    <n v="5"/>
    <n v="162"/>
    <n v="152"/>
    <n v="3.7387491345488112E-2"/>
    <n v="3.5079621509346876E-2"/>
    <n v="59"/>
    <n v="1.4467876410004904E-2"/>
    <n v="4333"/>
    <n v="4078"/>
    <n v="3460"/>
    <n v="8"/>
    <n v="59"/>
    <n v="107"/>
    <n v="444"/>
    <n v="51"/>
    <n v="0"/>
    <n v="0"/>
    <n v="0"/>
    <n v="0"/>
    <n v="3708"/>
    <n v="11"/>
    <n v="59"/>
    <n v="110"/>
    <n v="449"/>
    <n v="8.0636461704422874E-2"/>
    <n v="0.27272727272727271"/>
    <n v="0"/>
    <n v="2.7272727272727271E-2"/>
    <n v="1.1135857461024499E-2"/>
    <n v="7.2467112854834981E-2"/>
    <n v="0.14503112750749367"/>
    <n v="314"/>
  </r>
  <r>
    <x v="3"/>
    <s v="0023-01-000"/>
    <m/>
    <x v="3"/>
    <s v="Becker"/>
    <s v="Frazee-Vergas Public School Dist."/>
    <n v="296"/>
    <n v="0"/>
    <n v="0"/>
    <n v="0"/>
    <n v="4"/>
    <n v="0"/>
    <n v="313"/>
    <n v="0"/>
    <n v="0.28198198198198199"/>
    <n v="130"/>
    <n v="0.14023732470334413"/>
    <n v="1110"/>
    <n v="927"/>
    <n v="820"/>
    <n v="66"/>
    <n v="12"/>
    <n v="9"/>
    <n v="20"/>
    <n v="124"/>
    <n v="0"/>
    <n v="0"/>
    <n v="0"/>
    <n v="0"/>
    <n v="992"/>
    <n v="66"/>
    <n v="12"/>
    <n v="9"/>
    <n v="24"/>
    <n v="0.29838709677419356"/>
    <n v="0"/>
    <n v="0"/>
    <n v="0"/>
    <n v="0.16666666666666666"/>
    <n v="0.28198198198198199"/>
    <n v="0.10063463281958296"/>
    <n v="313"/>
  </r>
  <r>
    <x v="10"/>
    <s v="0381-01-000"/>
    <m/>
    <x v="3"/>
    <s v="Lake"/>
    <s v="Lake Superior Public School Dist."/>
    <n v="310"/>
    <n v="0"/>
    <n v="0"/>
    <n v="0"/>
    <n v="0"/>
    <n v="277"/>
    <n v="36"/>
    <n v="0.15111838516093834"/>
    <n v="1.9639934533551555E-2"/>
    <n v="12"/>
    <n v="7.832898172323759E-3"/>
    <n v="1833"/>
    <n v="1532"/>
    <n v="1475"/>
    <n v="20"/>
    <n v="17"/>
    <n v="8"/>
    <n v="12"/>
    <n v="9"/>
    <n v="0"/>
    <n v="0"/>
    <n v="0"/>
    <n v="0"/>
    <n v="1776"/>
    <n v="20"/>
    <n v="17"/>
    <n v="8"/>
    <n v="12"/>
    <n v="0.17454954954954954"/>
    <n v="0"/>
    <n v="0"/>
    <n v="0"/>
    <n v="0"/>
    <n v="0.1707583196944899"/>
    <n v="3.1096563011456628E-2"/>
    <n v="313"/>
  </r>
  <r>
    <x v="1"/>
    <s v="0477-01-000"/>
    <m/>
    <x v="3"/>
    <s v="Mille Lacs"/>
    <s v="Princeton Public School District"/>
    <n v="279"/>
    <n v="3"/>
    <n v="0"/>
    <n v="6"/>
    <n v="0"/>
    <n v="55"/>
    <n v="258"/>
    <n v="1.6722408026755852E-2"/>
    <n v="7.8443295834600177E-2"/>
    <n v="156"/>
    <n v="4.9808429118773943E-2"/>
    <n v="3289"/>
    <n v="3132"/>
    <n v="2961"/>
    <n v="37"/>
    <n v="31"/>
    <n v="37"/>
    <n v="66"/>
    <n v="131"/>
    <n v="0"/>
    <n v="0"/>
    <n v="0"/>
    <n v="6"/>
    <n v="3109"/>
    <n v="40"/>
    <n v="31"/>
    <n v="43"/>
    <n v="60"/>
    <n v="8.9739466066259252E-2"/>
    <n v="7.4999999999999997E-2"/>
    <n v="0"/>
    <n v="0.13953488372093023"/>
    <n v="0"/>
    <n v="9.5165703861356032E-2"/>
    <n v="5.3000304599451722E-2"/>
    <n v="313"/>
  </r>
  <r>
    <x v="4"/>
    <s v="0077-01-000"/>
    <m/>
    <x v="3"/>
    <s v="Blue Earth"/>
    <s v="Mankato Public School District"/>
    <n v="284"/>
    <n v="0"/>
    <n v="9"/>
    <n v="0"/>
    <n v="0"/>
    <n v="98"/>
    <n v="215"/>
    <n v="1.2702527543745949E-2"/>
    <n v="2.7867790019442645E-2"/>
    <n v="363"/>
    <n v="4.6748229233741147E-2"/>
    <n v="7715"/>
    <n v="7765"/>
    <n v="6307"/>
    <n v="42"/>
    <n v="836"/>
    <n v="234"/>
    <n v="346"/>
    <n v="338"/>
    <n v="0"/>
    <n v="3"/>
    <n v="3"/>
    <n v="7"/>
    <n v="6253"/>
    <n v="42"/>
    <n v="842"/>
    <n v="231"/>
    <n v="339"/>
    <n v="4.5418199264353108E-2"/>
    <n v="0"/>
    <n v="1.0688836104513063E-2"/>
    <n v="0"/>
    <n v="0"/>
    <n v="4.0570317563188595E-2"/>
    <n v="0.18865966004930582"/>
    <n v="313"/>
  </r>
  <r>
    <x v="12"/>
    <s v="0112-01-000"/>
    <s v="yes"/>
    <x v="2"/>
    <s v="Carver"/>
    <s v="Eastern Carver County Public School"/>
    <n v="274"/>
    <n v="0"/>
    <n v="3"/>
    <n v="17"/>
    <n v="6"/>
    <n v="133"/>
    <n v="178"/>
    <n v="1.5652583264681653E-2"/>
    <n v="2.0948570083558903E-2"/>
    <n v="19"/>
    <n v="2.3156611822059718E-3"/>
    <n v="8497"/>
    <n v="8205"/>
    <n v="7239"/>
    <n v="13"/>
    <n v="182"/>
    <n v="276"/>
    <n v="495"/>
    <n v="16"/>
    <n v="0"/>
    <n v="0"/>
    <n v="0"/>
    <n v="0"/>
    <n v="7497"/>
    <n v="13"/>
    <n v="185"/>
    <n v="293"/>
    <n v="501"/>
    <n v="3.6547952514339066E-2"/>
    <n v="0"/>
    <n v="1.6216216216216217E-2"/>
    <n v="5.8020477815699661E-2"/>
    <n v="1.1976047904191617E-2"/>
    <n v="3.6601153348240559E-2"/>
    <n v="0.11685710920014136"/>
    <n v="311"/>
  </r>
  <r>
    <x v="14"/>
    <s v="0656-01-000"/>
    <m/>
    <x v="3"/>
    <s v="Rice"/>
    <s v="Faribault Public School District"/>
    <n v="298"/>
    <n v="3"/>
    <n v="3"/>
    <n v="0"/>
    <n v="0"/>
    <n v="141"/>
    <n v="169"/>
    <n v="3.3380681818181816E-2"/>
    <n v="4.0009469696969696E-2"/>
    <n v="55"/>
    <n v="1.3857394809775762E-2"/>
    <n v="4224"/>
    <n v="3969"/>
    <n v="3260"/>
    <n v="8"/>
    <n v="66"/>
    <n v="91"/>
    <n v="544"/>
    <n v="52"/>
    <n v="0"/>
    <n v="0"/>
    <n v="0"/>
    <n v="0"/>
    <n v="3506"/>
    <n v="11"/>
    <n v="69"/>
    <n v="91"/>
    <n v="544"/>
    <n v="8.4997147746719903E-2"/>
    <n v="0.27272727272727271"/>
    <n v="4.3478260869565216E-2"/>
    <n v="0"/>
    <n v="0"/>
    <n v="7.3390151515151519E-2"/>
    <n v="0.16939113954039328"/>
    <n v="310"/>
  </r>
  <r>
    <x v="0"/>
    <s v="0200-01-000"/>
    <s v="yes"/>
    <x v="2"/>
    <s v="Dakota"/>
    <s v="Hastings Public School District"/>
    <n v="275"/>
    <n v="0"/>
    <n v="3"/>
    <n v="0"/>
    <n v="3"/>
    <n v="37"/>
    <n v="273"/>
    <n v="7.9178258078322281E-3"/>
    <n v="5.8420714744275626E-2"/>
    <n v="92"/>
    <n v="2.0650953984287318E-2"/>
    <n v="4673"/>
    <n v="4455"/>
    <n v="3966"/>
    <n v="51"/>
    <n v="172"/>
    <n v="75"/>
    <n v="191"/>
    <n v="63"/>
    <n v="12"/>
    <n v="0"/>
    <n v="0"/>
    <n v="0"/>
    <n v="4178"/>
    <n v="39"/>
    <n v="175"/>
    <n v="75"/>
    <n v="194"/>
    <n v="6.5820966969842035E-2"/>
    <n v="0"/>
    <n v="1.7142857142857144E-2"/>
    <n v="0"/>
    <n v="1.5463917525773196E-2"/>
    <n v="6.6338540552107861E-2"/>
    <n v="0.10362583136665951"/>
    <n v="310"/>
  </r>
  <r>
    <x v="0"/>
    <s v="0761-01-000"/>
    <m/>
    <x v="3"/>
    <s v="Steele"/>
    <s v="Owatonna Public School District"/>
    <n v="237"/>
    <n v="0"/>
    <n v="14"/>
    <n v="5"/>
    <n v="44"/>
    <n v="90"/>
    <n v="220"/>
    <n v="1.7475728155339806E-2"/>
    <n v="4.2718446601941747E-2"/>
    <n v="136"/>
    <n v="2.7331189710610933E-2"/>
    <n v="5150"/>
    <n v="4976"/>
    <n v="3721"/>
    <n v="14"/>
    <n v="447"/>
    <n v="87"/>
    <n v="707"/>
    <n v="113"/>
    <n v="0"/>
    <n v="0"/>
    <n v="0"/>
    <n v="10"/>
    <n v="3845"/>
    <n v="14"/>
    <n v="461"/>
    <n v="92"/>
    <n v="741"/>
    <n v="6.1638491547464237E-2"/>
    <n v="0"/>
    <n v="3.0368763557483729E-2"/>
    <n v="5.434782608695652E-2"/>
    <n v="5.9379217273954114E-2"/>
    <n v="6.0194174757281553E-2"/>
    <n v="0.25383271880457986"/>
    <n v="310"/>
  </r>
  <r>
    <x v="9"/>
    <s v="0877-01-000"/>
    <m/>
    <x v="3"/>
    <s v="Wright"/>
    <s v="Buffalo-Hanover-Montrose Public Sch"/>
    <n v="289"/>
    <n v="0"/>
    <n v="0"/>
    <n v="0"/>
    <n v="6"/>
    <n v="10"/>
    <n v="300"/>
    <n v="1.7123287671232876E-3"/>
    <n v="5.1369863013698627E-2"/>
    <n v="230"/>
    <n v="3.9930555555555552E-2"/>
    <n v="5840"/>
    <n v="5760"/>
    <n v="5365"/>
    <n v="54"/>
    <n v="107"/>
    <n v="90"/>
    <n v="144"/>
    <n v="208"/>
    <n v="0"/>
    <n v="5"/>
    <n v="0"/>
    <n v="0"/>
    <n v="5446"/>
    <n v="54"/>
    <n v="102"/>
    <n v="90"/>
    <n v="150"/>
    <n v="5.306647080426001E-2"/>
    <n v="0"/>
    <n v="0"/>
    <n v="0"/>
    <n v="0.04"/>
    <n v="5.3082191780821915E-2"/>
    <n v="6.7785005135227658E-2"/>
    <n v="310"/>
  </r>
  <r>
    <x v="2"/>
    <s v="0023-01-000"/>
    <m/>
    <x v="3"/>
    <s v="Becker"/>
    <s v="Frazee-Vergas Public School Dist."/>
    <n v="279"/>
    <n v="8"/>
    <n v="0"/>
    <n v="0"/>
    <n v="10"/>
    <n v="0"/>
    <n v="309"/>
    <n v="0"/>
    <n v="0.28374655647382918"/>
    <n v="129"/>
    <n v="0.14191419141914191"/>
    <n v="1089"/>
    <n v="909"/>
    <n v="824"/>
    <n v="48"/>
    <n v="14"/>
    <n v="7"/>
    <n v="16"/>
    <n v="124"/>
    <n v="0"/>
    <n v="0"/>
    <n v="0"/>
    <n v="0"/>
    <n v="979"/>
    <n v="56"/>
    <n v="14"/>
    <n v="7"/>
    <n v="26"/>
    <n v="0.28498467824310519"/>
    <n v="0.14285714285714285"/>
    <n v="0"/>
    <n v="0"/>
    <n v="0.38461538461538464"/>
    <n v="0.28374655647382918"/>
    <n v="9.519408502772643E-2"/>
    <n v="309"/>
  </r>
  <r>
    <x v="11"/>
    <s v="0381-01-000"/>
    <m/>
    <x v="3"/>
    <s v="Lake"/>
    <s v="Lake Superior Public School Dist."/>
    <n v="305"/>
    <n v="0"/>
    <n v="0"/>
    <n v="0"/>
    <n v="0"/>
    <n v="268"/>
    <n v="41"/>
    <n v="0.14194915254237289"/>
    <n v="2.1716101694915255E-2"/>
    <n v="14"/>
    <n v="8.7884494664155679E-3"/>
    <n v="1888"/>
    <n v="1593"/>
    <n v="1540"/>
    <n v="22"/>
    <n v="17"/>
    <n v="6"/>
    <n v="8"/>
    <n v="13"/>
    <n v="0"/>
    <n v="0"/>
    <n v="0"/>
    <n v="0"/>
    <n v="1832"/>
    <n v="22"/>
    <n v="17"/>
    <n v="6"/>
    <n v="8"/>
    <n v="0.16648471615720525"/>
    <n v="0"/>
    <n v="0"/>
    <n v="0"/>
    <n v="0"/>
    <n v="0.16366525423728814"/>
    <n v="2.8116710875331564E-2"/>
    <n v="309"/>
  </r>
  <r>
    <x v="4"/>
    <s v="0023-01-000"/>
    <m/>
    <x v="3"/>
    <s v="Becker"/>
    <s v="Frazee-Vergas Public School Dist."/>
    <n v="289"/>
    <n v="0"/>
    <n v="0"/>
    <n v="0"/>
    <n v="7"/>
    <n v="3"/>
    <n v="305"/>
    <n v="2.7598896044158236E-3"/>
    <n v="0.28058877644894203"/>
    <n v="128"/>
    <n v="0.14112458654906285"/>
    <n v="1087"/>
    <n v="907"/>
    <n v="802"/>
    <n v="66"/>
    <n v="11"/>
    <n v="10"/>
    <n v="18"/>
    <n v="123"/>
    <n v="0"/>
    <n v="0"/>
    <n v="0"/>
    <n v="0"/>
    <n v="968"/>
    <n v="66"/>
    <n v="11"/>
    <n v="10"/>
    <n v="25"/>
    <n v="0.29855371900826444"/>
    <n v="0"/>
    <n v="0"/>
    <n v="0"/>
    <n v="0.28000000000000003"/>
    <n v="0.28334866605335784"/>
    <n v="0.1037037037037037"/>
    <n v="308"/>
  </r>
  <r>
    <x v="4"/>
    <s v="0108-01-000"/>
    <s v="yes"/>
    <x v="2"/>
    <s v="Carver"/>
    <s v="Central Public School District"/>
    <n v="274"/>
    <n v="0"/>
    <n v="0"/>
    <n v="3"/>
    <n v="9"/>
    <n v="145"/>
    <n v="163"/>
    <n v="0.11363636363636363"/>
    <n v="0.12774294670846395"/>
    <n v="53"/>
    <n v="5.190989226248776E-2"/>
    <n v="1276"/>
    <n v="1021"/>
    <n v="926"/>
    <n v="3"/>
    <n v="15"/>
    <n v="21"/>
    <n v="56"/>
    <n v="53"/>
    <n v="0"/>
    <n v="0"/>
    <n v="0"/>
    <n v="0"/>
    <n v="1147"/>
    <n v="3"/>
    <n v="15"/>
    <n v="24"/>
    <n v="65"/>
    <n v="0.23888404533565824"/>
    <n v="0"/>
    <n v="0"/>
    <n v="0.125"/>
    <n v="0.13846153846153847"/>
    <n v="0.24137931034482757"/>
    <n v="8.5326953748006376E-2"/>
    <n v="308"/>
  </r>
  <r>
    <x v="3"/>
    <s v="2149-01-000"/>
    <m/>
    <x v="3"/>
    <s v="Pope"/>
    <s v="Minnewaska School District"/>
    <n v="284"/>
    <n v="0"/>
    <n v="6"/>
    <n v="0"/>
    <n v="8"/>
    <n v="128"/>
    <n v="180"/>
    <n v="8.9385474860335198E-2"/>
    <n v="0.12569832402234637"/>
    <n v="25"/>
    <n v="2.1758050478677109E-2"/>
    <n v="1432"/>
    <n v="1149"/>
    <n v="1079"/>
    <n v="6"/>
    <n v="27"/>
    <n v="17"/>
    <n v="20"/>
    <n v="19"/>
    <n v="0"/>
    <n v="0"/>
    <n v="0"/>
    <n v="0"/>
    <n v="1344"/>
    <n v="6"/>
    <n v="33"/>
    <n v="17"/>
    <n v="28"/>
    <n v="0.21130952380952381"/>
    <n v="0"/>
    <n v="0.18181818181818182"/>
    <n v="0"/>
    <n v="0.2857142857142857"/>
    <n v="0.21508379888268159"/>
    <n v="5.8823529411764705E-2"/>
    <n v="308"/>
  </r>
  <r>
    <x v="12"/>
    <s v="0381-01-000"/>
    <m/>
    <x v="3"/>
    <s v="Lake"/>
    <s v="Lake Superior Public School Dist."/>
    <n v="301"/>
    <n v="0"/>
    <n v="0"/>
    <n v="0"/>
    <n v="0"/>
    <n v="242"/>
    <n v="66"/>
    <n v="0.12564901349948079"/>
    <n v="3.4267912772585667E-2"/>
    <n v="17"/>
    <n v="1.0397553516819572E-2"/>
    <n v="1926"/>
    <n v="1635"/>
    <n v="1563"/>
    <n v="29"/>
    <n v="27"/>
    <n v="7"/>
    <n v="9"/>
    <n v="15"/>
    <n v="0"/>
    <n v="0"/>
    <n v="0"/>
    <n v="0"/>
    <n v="1849"/>
    <n v="29"/>
    <n v="27"/>
    <n v="7"/>
    <n v="9"/>
    <n v="0.16279069767441862"/>
    <n v="0"/>
    <n v="0"/>
    <n v="0"/>
    <n v="0"/>
    <n v="0.15991692627206647"/>
    <n v="3.7480478917230609E-2"/>
    <n v="308"/>
  </r>
  <r>
    <x v="9"/>
    <s v="0623-01-000"/>
    <s v="yes"/>
    <x v="2"/>
    <s v="Ramsey"/>
    <s v="Roseville Public School District"/>
    <n v="170"/>
    <n v="0"/>
    <n v="53"/>
    <n v="52"/>
    <n v="21"/>
    <n v="142"/>
    <n v="166"/>
    <n v="2.3059434881455017E-2"/>
    <n v="2.6956804157193894E-2"/>
    <n v="654"/>
    <n v="0.10055350553505535"/>
    <n v="6158"/>
    <n v="6504"/>
    <n v="4289"/>
    <n v="56"/>
    <n v="725"/>
    <n v="969"/>
    <n v="465"/>
    <n v="477"/>
    <n v="3"/>
    <n v="61"/>
    <n v="47"/>
    <n v="38"/>
    <n v="3982"/>
    <n v="53"/>
    <n v="717"/>
    <n v="974"/>
    <n v="448"/>
    <n v="4.2692114515318937E-2"/>
    <n v="0"/>
    <n v="7.3919107391910738E-2"/>
    <n v="5.3388090349075976E-2"/>
    <n v="4.6875E-2"/>
    <n v="5.0016239038648908E-2"/>
    <n v="0.35503725299643668"/>
    <n v="308"/>
  </r>
  <r>
    <x v="17"/>
    <s v="0831-01-000"/>
    <s v="yes"/>
    <x v="2"/>
    <s v="Washington"/>
    <s v="Forest Lake Public School District"/>
    <n v="293"/>
    <n v="0"/>
    <n v="0"/>
    <n v="0"/>
    <n v="0"/>
    <n v="122"/>
    <n v="185"/>
    <n v="1.5703436735744626E-2"/>
    <n v="2.3812588492727507E-2"/>
    <n v="177"/>
    <n v="2.3170572064406335E-2"/>
    <n v="7769"/>
    <n v="7639"/>
    <n v="7457"/>
    <n v="48"/>
    <n v="28"/>
    <n v="74"/>
    <n v="38"/>
    <n v="169"/>
    <n v="0"/>
    <n v="0"/>
    <n v="0"/>
    <n v="0"/>
    <n v="7581"/>
    <n v="48"/>
    <n v="28"/>
    <n v="74"/>
    <n v="38"/>
    <n v="3.8649254715736707E-2"/>
    <n v="0"/>
    <n v="0"/>
    <n v="0"/>
    <n v="0"/>
    <n v="3.9516025228472133E-2"/>
    <n v="2.4198738576393358E-2"/>
    <n v="307"/>
  </r>
  <r>
    <x v="11"/>
    <s v="0622-01-000"/>
    <s v="yes"/>
    <x v="2"/>
    <s v="Ramsey"/>
    <s v="North St Paul-Maplewood Oakdale Public School District"/>
    <n v="220"/>
    <n v="0"/>
    <n v="32"/>
    <n v="22"/>
    <n v="7"/>
    <n v="136"/>
    <n v="171"/>
    <n v="1.2006709631853095E-2"/>
    <n v="1.5096671669462347E-2"/>
    <n v="88"/>
    <n v="7.9222182211019093E-3"/>
    <n v="11327"/>
    <n v="11108"/>
    <n v="8137"/>
    <n v="139"/>
    <n v="1014"/>
    <n v="1255"/>
    <n v="563"/>
    <n v="72"/>
    <n v="0"/>
    <n v="0"/>
    <n v="0"/>
    <n v="7"/>
    <n v="8285"/>
    <n v="139"/>
    <n v="1046"/>
    <n v="1277"/>
    <n v="563"/>
    <n v="2.6554013277006638E-2"/>
    <n v="0"/>
    <n v="3.0592734225621414E-2"/>
    <n v="1.7227877838684416E-2"/>
    <n v="1.2433392539964476E-2"/>
    <n v="2.7103381301315441E-2"/>
    <n v="0.26746242263483644"/>
    <n v="307"/>
  </r>
  <r>
    <x v="18"/>
    <s v="2170-01-000"/>
    <m/>
    <x v="3"/>
    <s v="Todd"/>
    <s v="Staples-Motley School District"/>
    <n v="301"/>
    <n v="0"/>
    <n v="0"/>
    <n v="0"/>
    <n v="0"/>
    <n v="11"/>
    <n v="295"/>
    <n v="7.0377479206653873E-3"/>
    <n v="0.18873960332693537"/>
    <n v="37"/>
    <n v="2.8593508500772798E-2"/>
    <n v="1563"/>
    <n v="1294"/>
    <n v="1211"/>
    <n v="18"/>
    <n v="13"/>
    <n v="19"/>
    <n v="33"/>
    <n v="25"/>
    <n v="0"/>
    <n v="0"/>
    <n v="0"/>
    <n v="0"/>
    <n v="1487"/>
    <n v="18"/>
    <n v="13"/>
    <n v="19"/>
    <n v="33"/>
    <n v="0.20242098184263618"/>
    <n v="0"/>
    <n v="0"/>
    <n v="0"/>
    <n v="0"/>
    <n v="0.19577735124760076"/>
    <n v="5.2866242038216563E-2"/>
    <n v="306"/>
  </r>
  <r>
    <x v="13"/>
    <s v="0277-01-000"/>
    <s v="yes"/>
    <x v="2"/>
    <s v="Hennepin"/>
    <s v="Westonka Public School District"/>
    <n v="276"/>
    <n v="0"/>
    <n v="3"/>
    <n v="5"/>
    <n v="4"/>
    <n v="0"/>
    <n v="306"/>
    <n v="0"/>
    <n v="0.12196094061379036"/>
    <n v="67"/>
    <n v="2.9515418502202642E-2"/>
    <n v="2509"/>
    <n v="2270"/>
    <n v="2181"/>
    <n v="13"/>
    <n v="31"/>
    <n v="26"/>
    <n v="19"/>
    <n v="64"/>
    <n v="0"/>
    <n v="0"/>
    <n v="0"/>
    <n v="0"/>
    <n v="2393"/>
    <n v="13"/>
    <n v="34"/>
    <n v="31"/>
    <n v="23"/>
    <n v="0.11533639782699541"/>
    <n v="0"/>
    <n v="8.8235294117647065E-2"/>
    <n v="0.16129032258064516"/>
    <n v="0.17391304347826086"/>
    <n v="0.12196094061379036"/>
    <n v="4.0497193263833199E-2"/>
    <n v="306"/>
  </r>
  <r>
    <x v="0"/>
    <s v="0518-01-000"/>
    <m/>
    <x v="3"/>
    <s v="Nobles"/>
    <s v="Worthington Public School District"/>
    <n v="149"/>
    <n v="0"/>
    <n v="0"/>
    <n v="12"/>
    <n v="141"/>
    <n v="0"/>
    <n v="306"/>
    <n v="0"/>
    <n v="9.1125670041691489E-2"/>
    <n v="275"/>
    <n v="8.2657048391944696E-2"/>
    <n v="3358"/>
    <n v="3327"/>
    <n v="1092"/>
    <n v="6"/>
    <n v="223"/>
    <n v="367"/>
    <n v="1639"/>
    <n v="216"/>
    <n v="0"/>
    <n v="0"/>
    <n v="4"/>
    <n v="9"/>
    <n v="1025"/>
    <n v="6"/>
    <n v="223"/>
    <n v="375"/>
    <n v="1771"/>
    <n v="0.14536585365853658"/>
    <n v="0"/>
    <n v="0"/>
    <n v="3.2000000000000001E-2"/>
    <n v="7.9616036137775265E-2"/>
    <n v="9.1125670041691489E-2"/>
    <n v="0.69852941176470584"/>
    <n v="306"/>
  </r>
  <r>
    <x v="18"/>
    <s v="0012-01-000"/>
    <s v="yes"/>
    <x v="2"/>
    <s v="Anoka"/>
    <s v="Centennial Public School District"/>
    <n v="249"/>
    <n v="0"/>
    <n v="8"/>
    <n v="22"/>
    <n v="4"/>
    <n v="89"/>
    <n v="217"/>
    <n v="1.4398964568839993E-2"/>
    <n v="3.5107587768969425E-2"/>
    <n v="746"/>
    <n v="0.11267180184262196"/>
    <n v="6181"/>
    <n v="6621"/>
    <n v="5805"/>
    <n v="80"/>
    <n v="186"/>
    <n v="342"/>
    <n v="208"/>
    <n v="614"/>
    <n v="7"/>
    <n v="27"/>
    <n v="35"/>
    <n v="33"/>
    <n v="5440"/>
    <n v="73"/>
    <n v="167"/>
    <n v="329"/>
    <n v="179"/>
    <n v="4.5772058823529409E-2"/>
    <n v="0"/>
    <n v="4.790419161676647E-2"/>
    <n v="6.6869300911854099E-2"/>
    <n v="2.23463687150838E-2"/>
    <n v="4.9506552337809415E-2"/>
    <n v="0.12087912087912088"/>
    <n v="306"/>
  </r>
  <r>
    <x v="2"/>
    <s v="0111-01-000"/>
    <s v="yes"/>
    <x v="2"/>
    <s v="Carver"/>
    <s v="Watertown-Mayer Public School Dist."/>
    <n v="272"/>
    <n v="0"/>
    <n v="4"/>
    <n v="4"/>
    <n v="9"/>
    <n v="20"/>
    <n v="285"/>
    <n v="1.2062726176115802E-2"/>
    <n v="0.17189384800965019"/>
    <n v="243"/>
    <n v="0.15225563909774437"/>
    <n v="1658"/>
    <n v="1596"/>
    <n v="1502"/>
    <n v="11"/>
    <n v="23"/>
    <n v="29"/>
    <n v="31"/>
    <n v="225"/>
    <n v="0"/>
    <n v="0"/>
    <n v="0"/>
    <n v="5"/>
    <n v="1549"/>
    <n v="11"/>
    <n v="27"/>
    <n v="33"/>
    <n v="35"/>
    <n v="0.17559715945771465"/>
    <n v="0"/>
    <n v="0.14814814814814814"/>
    <n v="0.12121212121212122"/>
    <n v="0.25714285714285712"/>
    <n v="0.183956574185766"/>
    <n v="6.4048338368580066E-2"/>
    <n v="305"/>
  </r>
  <r>
    <x v="2"/>
    <s v="0200-01-000"/>
    <s v="yes"/>
    <x v="2"/>
    <s v="Dakota"/>
    <s v="Hastings Public School District"/>
    <n v="270"/>
    <n v="0"/>
    <n v="3"/>
    <n v="3"/>
    <n v="7"/>
    <n v="43"/>
    <n v="262"/>
    <n v="8.9751617616364021E-3"/>
    <n v="5.4685869338342727E-2"/>
    <n v="62"/>
    <n v="1.3632365875109938E-2"/>
    <n v="4791"/>
    <n v="4548"/>
    <n v="4093"/>
    <n v="36"/>
    <n v="178"/>
    <n v="65"/>
    <n v="176"/>
    <n v="45"/>
    <n v="5"/>
    <n v="0"/>
    <n v="0"/>
    <n v="0"/>
    <n v="4318"/>
    <n v="31"/>
    <n v="181"/>
    <n v="68"/>
    <n v="183"/>
    <n v="6.2528948587308938E-2"/>
    <n v="0"/>
    <n v="1.6574585635359115E-2"/>
    <n v="4.4117647058823532E-2"/>
    <n v="3.825136612021858E-2"/>
    <n v="6.3661031099979129E-2"/>
    <n v="9.6841664923656146E-2"/>
    <n v="305"/>
  </r>
  <r>
    <x v="5"/>
    <s v="0077-01-000"/>
    <m/>
    <x v="3"/>
    <s v="Blue Earth"/>
    <s v="Mankato Public School District"/>
    <n v="268"/>
    <n v="0"/>
    <n v="13"/>
    <n v="0"/>
    <n v="3"/>
    <n v="98"/>
    <n v="207"/>
    <n v="1.2942419440042261E-2"/>
    <n v="2.7337559429477021E-2"/>
    <n v="366"/>
    <n v="4.7949692126293728E-2"/>
    <n v="7572"/>
    <n v="7633"/>
    <n v="6323"/>
    <n v="37"/>
    <n v="737"/>
    <n v="209"/>
    <n v="327"/>
    <n v="341"/>
    <n v="0"/>
    <n v="0"/>
    <n v="3"/>
    <n v="0"/>
    <n v="6250"/>
    <n v="37"/>
    <n v="750"/>
    <n v="206"/>
    <n v="330"/>
    <n v="4.2880000000000001E-2"/>
    <n v="0"/>
    <n v="1.7333333333333333E-2"/>
    <n v="0"/>
    <n v="9.0909090909090905E-3"/>
    <n v="4.0279978869519284E-2"/>
    <n v="0.17469959065099697"/>
    <n v="305"/>
  </r>
  <r>
    <x v="12"/>
    <s v="0284-01-000"/>
    <s v="yes"/>
    <x v="2"/>
    <s v="Hennepin"/>
    <s v="Wayzata Public School District"/>
    <n v="259"/>
    <n v="0"/>
    <n v="21"/>
    <n v="4"/>
    <n v="5"/>
    <n v="26"/>
    <n v="279"/>
    <n v="2.7926960257787323E-3"/>
    <n v="2.9967776584317939E-2"/>
    <n v="686"/>
    <n v="7.0787328449076467E-2"/>
    <n v="9310"/>
    <n v="9691"/>
    <n v="8296"/>
    <n v="30"/>
    <n v="552"/>
    <n v="635"/>
    <n v="178"/>
    <n v="490"/>
    <n v="0"/>
    <n v="127"/>
    <n v="32"/>
    <n v="10"/>
    <n v="8065"/>
    <n v="30"/>
    <n v="446"/>
    <n v="607"/>
    <n v="173"/>
    <n v="3.2114073155610663E-2"/>
    <n v="0"/>
    <n v="4.708520179372197E-2"/>
    <n v="6.5897858319604614E-3"/>
    <n v="2.8901734104046242E-2"/>
    <n v="3.2760472610096673E-2"/>
    <n v="0.13474949039802597"/>
    <n v="305"/>
  </r>
  <r>
    <x v="16"/>
    <s v="2142-01-000"/>
    <m/>
    <x v="3"/>
    <s v="Saint Louis"/>
    <s v="St. Louis County School District"/>
    <n v="282"/>
    <n v="10"/>
    <n v="0"/>
    <n v="0"/>
    <n v="0"/>
    <n v="0"/>
    <n v="304"/>
    <n v="0"/>
    <n v="0.10287648054145516"/>
    <n v="64"/>
    <n v="2.3572744014732964E-2"/>
    <n v="2955"/>
    <n v="2715"/>
    <n v="2444"/>
    <n v="249"/>
    <n v="4"/>
    <n v="12"/>
    <n v="6"/>
    <n v="59"/>
    <n v="0"/>
    <n v="0"/>
    <n v="0"/>
    <n v="0"/>
    <n v="2667"/>
    <n v="259"/>
    <n v="4"/>
    <n v="12"/>
    <n v="6"/>
    <n v="0.10573678290213723"/>
    <n v="3.8610038610038609E-2"/>
    <n v="0"/>
    <n v="0"/>
    <n v="0"/>
    <n v="0.10287648054145516"/>
    <n v="9.5318860244233375E-2"/>
    <n v="304"/>
  </r>
  <r>
    <x v="1"/>
    <s v="0761-01-000"/>
    <m/>
    <x v="3"/>
    <s v="Steele"/>
    <s v="Owatonna Public School District"/>
    <n v="246"/>
    <n v="0"/>
    <n v="8"/>
    <n v="6"/>
    <n v="31"/>
    <n v="62"/>
    <n v="241"/>
    <n v="1.2041173043309381E-2"/>
    <n v="4.6805204894154205E-2"/>
    <n v="113"/>
    <n v="2.2786852187941117E-2"/>
    <n v="5149"/>
    <n v="4959"/>
    <n v="3775"/>
    <n v="12"/>
    <n v="436"/>
    <n v="70"/>
    <n v="666"/>
    <n v="102"/>
    <n v="0"/>
    <n v="0"/>
    <n v="0"/>
    <n v="4"/>
    <n v="3919"/>
    <n v="12"/>
    <n v="444"/>
    <n v="76"/>
    <n v="693"/>
    <n v="6.2771115080377651E-2"/>
    <n v="0"/>
    <n v="1.8018018018018018E-2"/>
    <n v="7.8947368421052627E-2"/>
    <n v="4.4733044733044736E-2"/>
    <n v="5.8846377937463584E-2"/>
    <n v="0.23814152410575429"/>
    <n v="303"/>
  </r>
  <r>
    <x v="9"/>
    <s v="2687-01-000"/>
    <m/>
    <x v="3"/>
    <s v="Wright"/>
    <s v="Howard Lake-Waverly-Winsted"/>
    <n v="286"/>
    <n v="0"/>
    <n v="0"/>
    <n v="0"/>
    <n v="6"/>
    <n v="0"/>
    <n v="302"/>
    <n v="0"/>
    <n v="0.24413904607922393"/>
    <n v="71"/>
    <n v="7.0576540755467196E-2"/>
    <n v="1237"/>
    <n v="1006"/>
    <n v="967"/>
    <n v="0"/>
    <n v="11"/>
    <n v="5"/>
    <n v="23"/>
    <n v="59"/>
    <n v="0"/>
    <n v="0"/>
    <n v="0"/>
    <n v="0"/>
    <n v="1194"/>
    <n v="0"/>
    <n v="11"/>
    <n v="5"/>
    <n v="29"/>
    <n v="0.23953098827470687"/>
    <n v="0"/>
    <n v="0"/>
    <n v="0"/>
    <n v="0.20689655172413793"/>
    <n v="0.24413904607922393"/>
    <n v="3.6319612590799029E-2"/>
    <n v="302"/>
  </r>
  <r>
    <x v="18"/>
    <s v="0423-01-000"/>
    <m/>
    <x v="3"/>
    <s v="McLeod"/>
    <s v="Hutchinson Public School District"/>
    <n v="279"/>
    <n v="0"/>
    <n v="4"/>
    <n v="0"/>
    <n v="8"/>
    <n v="259"/>
    <n v="43"/>
    <n v="8.3927414128321456E-2"/>
    <n v="1.3933895009721323E-2"/>
    <n v="190"/>
    <n v="6.3887020847343642E-2"/>
    <n v="3086"/>
    <n v="2974"/>
    <n v="2755"/>
    <n v="8"/>
    <n v="42"/>
    <n v="37"/>
    <n v="132"/>
    <n v="182"/>
    <n v="0"/>
    <n v="0"/>
    <n v="0"/>
    <n v="3"/>
    <n v="2852"/>
    <n v="8"/>
    <n v="46"/>
    <n v="37"/>
    <n v="137"/>
    <n v="9.7826086956521743E-2"/>
    <n v="0"/>
    <n v="8.6956521739130432E-2"/>
    <n v="0"/>
    <n v="5.8394160583941604E-2"/>
    <n v="9.7861309138042779E-2"/>
    <n v="7.4025974025974023E-2"/>
    <n v="302"/>
  </r>
  <r>
    <x v="0"/>
    <s v="0885-01-000"/>
    <m/>
    <x v="3"/>
    <s v="Wright"/>
    <s v="St. Michael-Albertville School Dist"/>
    <n v="261"/>
    <n v="0"/>
    <n v="0"/>
    <n v="0"/>
    <n v="7"/>
    <n v="104"/>
    <n v="198"/>
    <n v="1.8277680140597538E-2"/>
    <n v="3.4797891036906857E-2"/>
    <n v="898"/>
    <n v="0.14285714285714285"/>
    <n v="5690"/>
    <n v="6286"/>
    <n v="5705"/>
    <n v="18"/>
    <n v="236"/>
    <n v="187"/>
    <n v="140"/>
    <n v="826"/>
    <n v="0"/>
    <n v="18"/>
    <n v="17"/>
    <n v="10"/>
    <n v="5140"/>
    <n v="18"/>
    <n v="218"/>
    <n v="170"/>
    <n v="137"/>
    <n v="5.0778210116731518E-2"/>
    <n v="0"/>
    <n v="0"/>
    <n v="0"/>
    <n v="5.1094890510948905E-2"/>
    <n v="5.3075571177504395E-2"/>
    <n v="9.5548125989794119E-2"/>
    <n v="302"/>
  </r>
  <r>
    <x v="11"/>
    <s v="0182-01-000"/>
    <m/>
    <x v="3"/>
    <s v="Crow Wing"/>
    <s v="Crosby-Ironton Public School Dist."/>
    <n v="289"/>
    <n v="0"/>
    <n v="4"/>
    <n v="0"/>
    <n v="0"/>
    <n v="72"/>
    <n v="229"/>
    <n v="4.6035805626598467E-2"/>
    <n v="0.14641943734015345"/>
    <n v="8"/>
    <n v="6.2942564909520063E-3"/>
    <n v="1564"/>
    <n v="1271"/>
    <n v="1210"/>
    <n v="25"/>
    <n v="16"/>
    <n v="8"/>
    <n v="12"/>
    <n v="4"/>
    <n v="0"/>
    <n v="0"/>
    <n v="0"/>
    <n v="0"/>
    <n v="1495"/>
    <n v="25"/>
    <n v="20"/>
    <n v="8"/>
    <n v="12"/>
    <n v="0.19331103678929765"/>
    <n v="0"/>
    <n v="0.2"/>
    <n v="0"/>
    <n v="0"/>
    <n v="0.19245524296675193"/>
    <n v="4.1666666666666664E-2"/>
    <n v="301"/>
  </r>
  <r>
    <x v="10"/>
    <s v="2170-01-000"/>
    <m/>
    <x v="3"/>
    <s v="Todd"/>
    <s v="Staples-Motley School District"/>
    <n v="292"/>
    <n v="0"/>
    <n v="0"/>
    <n v="0"/>
    <n v="0"/>
    <n v="8"/>
    <n v="293"/>
    <n v="4.9230769230769232E-3"/>
    <n v="0.18030769230769231"/>
    <n v="30"/>
    <n v="2.2156573116691284E-2"/>
    <n v="1625"/>
    <n v="1354"/>
    <n v="1260"/>
    <n v="19"/>
    <n v="13"/>
    <n v="18"/>
    <n v="44"/>
    <n v="18"/>
    <n v="0"/>
    <n v="0"/>
    <n v="0"/>
    <n v="0"/>
    <n v="1534"/>
    <n v="19"/>
    <n v="13"/>
    <n v="18"/>
    <n v="44"/>
    <n v="0.19035202086049544"/>
    <n v="0"/>
    <n v="0"/>
    <n v="0"/>
    <n v="0"/>
    <n v="0.18523076923076923"/>
    <n v="5.7739557739557738E-2"/>
    <n v="301"/>
  </r>
  <r>
    <x v="2"/>
    <s v="2149-01-000"/>
    <m/>
    <x v="3"/>
    <s v="Pope"/>
    <s v="Minnewaska School District"/>
    <n v="277"/>
    <n v="0"/>
    <n v="4"/>
    <n v="0"/>
    <n v="8"/>
    <n v="134"/>
    <n v="166"/>
    <n v="9.3771868439468165E-2"/>
    <n v="0.11616515045486354"/>
    <n v="21"/>
    <n v="1.8260869565217393E-2"/>
    <n v="1429"/>
    <n v="1150"/>
    <n v="1084"/>
    <n v="8"/>
    <n v="23"/>
    <n v="13"/>
    <n v="22"/>
    <n v="16"/>
    <n v="0"/>
    <n v="0"/>
    <n v="0"/>
    <n v="0"/>
    <n v="1345"/>
    <n v="8"/>
    <n v="27"/>
    <n v="13"/>
    <n v="30"/>
    <n v="0.20594795539033459"/>
    <n v="0"/>
    <n v="0.14814814814814814"/>
    <n v="0"/>
    <n v="0.26666666666666666"/>
    <n v="0.2099370188943317"/>
    <n v="5.4813773717498245E-2"/>
    <n v="300"/>
  </r>
  <r>
    <x v="7"/>
    <s v="2170-01-000"/>
    <m/>
    <x v="3"/>
    <s v="Todd"/>
    <s v="Staples-Motley School District"/>
    <n v="291"/>
    <n v="0"/>
    <n v="0"/>
    <n v="0"/>
    <n v="0"/>
    <n v="7"/>
    <n v="293"/>
    <n v="4.4871794871794869E-3"/>
    <n v="0.18782051282051282"/>
    <n v="23"/>
    <n v="1.7926734216679657E-2"/>
    <n v="1560"/>
    <n v="1283"/>
    <n v="1206"/>
    <n v="18"/>
    <n v="13"/>
    <n v="19"/>
    <n v="27"/>
    <n v="11"/>
    <n v="0"/>
    <n v="0"/>
    <n v="0"/>
    <n v="0"/>
    <n v="1486"/>
    <n v="18"/>
    <n v="13"/>
    <n v="19"/>
    <n v="27"/>
    <n v="0.19582772543741589"/>
    <n v="0"/>
    <n v="0"/>
    <n v="0"/>
    <n v="0"/>
    <n v="0.19230769230769232"/>
    <n v="4.926423544465771E-2"/>
    <n v="300"/>
  </r>
  <r>
    <x v="5"/>
    <s v="0544-01-000"/>
    <m/>
    <x v="3"/>
    <s v="Otter Tail"/>
    <s v="Fergus Falls Public School District"/>
    <n v="280"/>
    <n v="0"/>
    <n v="0"/>
    <n v="4"/>
    <n v="3"/>
    <n v="5"/>
    <n v="295"/>
    <n v="2.0695364238410598E-3"/>
    <n v="0.12210264900662252"/>
    <n v="285"/>
    <n v="0.11870054144106622"/>
    <n v="2416"/>
    <n v="2401"/>
    <n v="2199"/>
    <n v="34"/>
    <n v="94"/>
    <n v="26"/>
    <n v="48"/>
    <n v="142"/>
    <n v="0"/>
    <n v="4"/>
    <n v="3"/>
    <n v="3"/>
    <n v="2337"/>
    <n v="34"/>
    <n v="90"/>
    <n v="27"/>
    <n v="48"/>
    <n v="0.1198117244330338"/>
    <n v="0"/>
    <n v="0"/>
    <n v="0.14814814814814814"/>
    <n v="6.25E-2"/>
    <n v="0.12417218543046357"/>
    <n v="7.8470031545741323E-2"/>
    <n v="300"/>
  </r>
  <r>
    <x v="8"/>
    <s v="2144-01-000"/>
    <m/>
    <x v="3"/>
    <s v="Chisago"/>
    <s v="Chisago Lakes School District"/>
    <n v="282"/>
    <n v="0"/>
    <n v="0"/>
    <n v="0"/>
    <n v="8"/>
    <n v="167"/>
    <n v="133"/>
    <n v="4.4952893674293407E-2"/>
    <n v="3.5800807537012112E-2"/>
    <n v="113"/>
    <n v="3.202947845804989E-2"/>
    <n v="3715"/>
    <n v="3528"/>
    <n v="3369"/>
    <n v="22"/>
    <n v="34"/>
    <n v="66"/>
    <n v="37"/>
    <n v="106"/>
    <n v="0"/>
    <n v="0"/>
    <n v="0"/>
    <n v="0"/>
    <n v="3545"/>
    <n v="22"/>
    <n v="34"/>
    <n v="66"/>
    <n v="45"/>
    <n v="7.954866008462623E-2"/>
    <n v="0"/>
    <n v="0"/>
    <n v="0"/>
    <n v="0.17777777777777778"/>
    <n v="8.0753701211305512E-2"/>
    <n v="4.4989224137931036E-2"/>
    <n v="300"/>
  </r>
  <r>
    <x v="0"/>
    <s v="0093-01-000"/>
    <m/>
    <x v="3"/>
    <s v="Carlton"/>
    <s v="Carlton Public School District"/>
    <n v="228"/>
    <n v="27"/>
    <n v="0"/>
    <n v="3"/>
    <n v="8"/>
    <n v="3"/>
    <n v="296"/>
    <n v="4.8465266558966073E-3"/>
    <n v="0.47819063004846529"/>
    <n v="155"/>
    <n v="0.32631578947368423"/>
    <n v="619"/>
    <n v="475"/>
    <n v="389"/>
    <n v="74"/>
    <n v="4"/>
    <n v="3"/>
    <n v="5"/>
    <n v="118"/>
    <n v="21"/>
    <n v="0"/>
    <n v="0"/>
    <n v="0"/>
    <n v="499"/>
    <n v="80"/>
    <n v="4"/>
    <n v="6"/>
    <n v="13"/>
    <n v="0.45691382765531063"/>
    <n v="0.33750000000000002"/>
    <n v="0"/>
    <n v="0.5"/>
    <n v="0.61538461538461542"/>
    <n v="0.48303715670436193"/>
    <n v="0.17109634551495018"/>
    <n v="299"/>
  </r>
  <r>
    <x v="17"/>
    <s v="0656-01-000"/>
    <m/>
    <x v="3"/>
    <s v="Rice"/>
    <s v="Faribault Public School District"/>
    <n v="292"/>
    <n v="3"/>
    <n v="0"/>
    <n v="0"/>
    <n v="0"/>
    <n v="178"/>
    <n v="121"/>
    <n v="4.0639269406392696E-2"/>
    <n v="2.7625570776255708E-2"/>
    <n v="61"/>
    <n v="1.47271849348141E-2"/>
    <n v="4380"/>
    <n v="4142"/>
    <n v="3605"/>
    <n v="8"/>
    <n v="47"/>
    <n v="112"/>
    <n v="378"/>
    <n v="57"/>
    <n v="0"/>
    <n v="0"/>
    <n v="0"/>
    <n v="0"/>
    <n v="3840"/>
    <n v="11"/>
    <n v="47"/>
    <n v="112"/>
    <n v="378"/>
    <n v="7.604166666666666E-2"/>
    <n v="0.27272727272727271"/>
    <n v="0"/>
    <n v="0"/>
    <n v="0"/>
    <n v="6.8264840182648404E-2"/>
    <n v="0.12488605287146765"/>
    <n v="299"/>
  </r>
  <r>
    <x v="18"/>
    <s v="0482-01-000"/>
    <m/>
    <x v="3"/>
    <s v="Morrison"/>
    <s v="Little Falls Public School District"/>
    <n v="290"/>
    <n v="0"/>
    <n v="0"/>
    <n v="0"/>
    <n v="0"/>
    <n v="6"/>
    <n v="292"/>
    <n v="2.2857142857142859E-3"/>
    <n v="0.11123809523809523"/>
    <n v="120"/>
    <n v="4.9039640375970577E-2"/>
    <n v="2625"/>
    <n v="2447"/>
    <n v="2308"/>
    <n v="24"/>
    <n v="35"/>
    <n v="29"/>
    <n v="51"/>
    <n v="109"/>
    <n v="0"/>
    <n v="0"/>
    <n v="0"/>
    <n v="0"/>
    <n v="2489"/>
    <n v="24"/>
    <n v="35"/>
    <n v="29"/>
    <n v="51"/>
    <n v="0.11651265568501407"/>
    <n v="0"/>
    <n v="0"/>
    <n v="0"/>
    <n v="0"/>
    <n v="0.11352380952380951"/>
    <n v="5.2891933028919327E-2"/>
    <n v="298"/>
  </r>
  <r>
    <x v="3"/>
    <s v="0477-01-000"/>
    <m/>
    <x v="3"/>
    <s v="Mille Lacs"/>
    <s v="Princeton Public School District"/>
    <n v="284"/>
    <n v="0"/>
    <n v="0"/>
    <n v="0"/>
    <n v="0"/>
    <n v="46"/>
    <n v="252"/>
    <n v="1.3275613275613276E-2"/>
    <n v="7.2727272727272724E-2"/>
    <n v="114"/>
    <n v="3.4745504419384336E-2"/>
    <n v="3465"/>
    <n v="3281"/>
    <n v="3138"/>
    <n v="33"/>
    <n v="25"/>
    <n v="30"/>
    <n v="55"/>
    <n v="94"/>
    <n v="0"/>
    <n v="0"/>
    <n v="0"/>
    <n v="3"/>
    <n v="3328"/>
    <n v="33"/>
    <n v="25"/>
    <n v="30"/>
    <n v="52"/>
    <n v="8.5336538461538464E-2"/>
    <n v="0"/>
    <n v="0"/>
    <n v="0"/>
    <n v="0"/>
    <n v="8.6002886002885998E-2"/>
    <n v="4.0369088811995385E-2"/>
    <n v="298"/>
  </r>
  <r>
    <x v="0"/>
    <s v="0482-01-000"/>
    <m/>
    <x v="3"/>
    <s v="Morrison"/>
    <s v="Little Falls Public School District"/>
    <n v="280"/>
    <n v="0"/>
    <n v="3"/>
    <n v="0"/>
    <n v="0"/>
    <n v="3"/>
    <n v="294"/>
    <n v="1.1144130757800891E-3"/>
    <n v="0.10921248142644874"/>
    <n v="106"/>
    <n v="4.2383046781287487E-2"/>
    <n v="2692"/>
    <n v="2501"/>
    <n v="2319"/>
    <n v="14"/>
    <n v="74"/>
    <n v="29"/>
    <n v="65"/>
    <n v="96"/>
    <n v="0"/>
    <n v="0"/>
    <n v="0"/>
    <n v="0"/>
    <n v="2503"/>
    <n v="14"/>
    <n v="77"/>
    <n v="29"/>
    <n v="65"/>
    <n v="0.11186576108669596"/>
    <n v="0"/>
    <n v="3.896103896103896E-2"/>
    <n v="0"/>
    <n v="0"/>
    <n v="0.11032689450222882"/>
    <n v="6.8824404761904767E-2"/>
    <n v="297"/>
  </r>
  <r>
    <x v="8"/>
    <s v="0016-01-000"/>
    <s v="yes"/>
    <x v="2"/>
    <s v="Anoka"/>
    <s v="Spring Lake Park Public Schools"/>
    <n v="193"/>
    <n v="4"/>
    <n v="22"/>
    <n v="27"/>
    <n v="10"/>
    <n v="66"/>
    <n v="231"/>
    <n v="1.3965298349555649E-2"/>
    <n v="4.8878544223444773E-2"/>
    <n v="258"/>
    <n v="5.5045871559633031E-2"/>
    <n v="4726"/>
    <n v="4687"/>
    <n v="3328"/>
    <n v="87"/>
    <n v="461"/>
    <n v="443"/>
    <n v="368"/>
    <n v="204"/>
    <n v="0"/>
    <n v="10"/>
    <n v="11"/>
    <n v="7"/>
    <n v="3317"/>
    <n v="91"/>
    <n v="473"/>
    <n v="459"/>
    <n v="371"/>
    <n v="5.8185107024419654E-2"/>
    <n v="4.3956043956043959E-2"/>
    <n v="4.6511627906976744E-2"/>
    <n v="5.8823529411764705E-2"/>
    <n v="2.6954177897574125E-2"/>
    <n v="6.2843842573000422E-2"/>
    <n v="0.2959032052642751"/>
    <n v="297"/>
  </r>
  <r>
    <x v="14"/>
    <s v="0622-01-000"/>
    <s v="yes"/>
    <x v="2"/>
    <s v="Ramsey"/>
    <s v="North St Paul-Maplewood Oakdale Public School District"/>
    <n v="161"/>
    <n v="0"/>
    <n v="63"/>
    <n v="37"/>
    <n v="21"/>
    <n v="87"/>
    <n v="210"/>
    <n v="7.4755112562295929E-3"/>
    <n v="1.8044337515036948E-2"/>
    <n v="117"/>
    <n v="1.0211206144178741E-2"/>
    <n v="11638"/>
    <n v="11458"/>
    <n v="9302"/>
    <n v="148"/>
    <n v="786"/>
    <n v="836"/>
    <n v="386"/>
    <n v="101"/>
    <n v="0"/>
    <n v="0"/>
    <n v="3"/>
    <n v="5"/>
    <n v="9362"/>
    <n v="148"/>
    <n v="849"/>
    <n v="870"/>
    <n v="402"/>
    <n v="1.7197180089724418E-2"/>
    <n v="0"/>
    <n v="7.4204946996466431E-2"/>
    <n v="4.2528735632183907E-2"/>
    <n v="5.2238805970149252E-2"/>
    <n v="2.5519848771266541E-2"/>
    <n v="0.19508210815922963"/>
    <n v="297"/>
  </r>
  <r>
    <x v="4"/>
    <s v="2155-01-000"/>
    <m/>
    <x v="3"/>
    <s v="Wadena"/>
    <s v="Wadena-Deer Creek School District"/>
    <n v="284"/>
    <n v="0"/>
    <n v="0"/>
    <n v="4"/>
    <n v="0"/>
    <n v="5"/>
    <n v="291"/>
    <n v="4.329004329004329E-3"/>
    <n v="0.25194805194805192"/>
    <n v="127"/>
    <n v="0.12880324543610547"/>
    <n v="1155"/>
    <n v="986"/>
    <n v="913"/>
    <n v="17"/>
    <n v="28"/>
    <n v="12"/>
    <n v="16"/>
    <n v="120"/>
    <n v="0"/>
    <n v="0"/>
    <n v="0"/>
    <n v="0"/>
    <n v="1077"/>
    <n v="17"/>
    <n v="28"/>
    <n v="16"/>
    <n v="16"/>
    <n v="0.26369545032497677"/>
    <n v="0"/>
    <n v="0"/>
    <n v="0.25"/>
    <n v="0"/>
    <n v="0.25627705627705627"/>
    <n v="6.672443674176777E-2"/>
    <n v="296"/>
  </r>
  <r>
    <x v="8"/>
    <s v="2170-01-000"/>
    <m/>
    <x v="3"/>
    <s v="Todd"/>
    <s v="Staples-Motley School District"/>
    <n v="288"/>
    <n v="0"/>
    <n v="0"/>
    <n v="0"/>
    <n v="0"/>
    <n v="9"/>
    <n v="287"/>
    <n v="5.569306930693069E-3"/>
    <n v="0.17759900990099009"/>
    <n v="21"/>
    <n v="1.5659955257270694E-2"/>
    <n v="1616"/>
    <n v="1341"/>
    <n v="1252"/>
    <n v="21"/>
    <n v="15"/>
    <n v="18"/>
    <n v="35"/>
    <n v="9"/>
    <n v="0"/>
    <n v="0"/>
    <n v="0"/>
    <n v="0"/>
    <n v="1531"/>
    <n v="21"/>
    <n v="15"/>
    <n v="18"/>
    <n v="35"/>
    <n v="0.18811234487263226"/>
    <n v="0"/>
    <n v="0"/>
    <n v="0"/>
    <n v="0"/>
    <n v="0.18316831683168316"/>
    <n v="5.493827160493827E-2"/>
    <n v="296"/>
  </r>
  <r>
    <x v="1"/>
    <s v="0883-01-000"/>
    <m/>
    <x v="3"/>
    <s v="Wright"/>
    <s v="Rockford Public School District"/>
    <n v="268"/>
    <n v="0"/>
    <n v="0"/>
    <n v="3"/>
    <n v="3"/>
    <n v="3"/>
    <n v="293"/>
    <n v="1.7574692442882249E-3"/>
    <n v="0.17164616285881665"/>
    <n v="307"/>
    <n v="0.17869615832363214"/>
    <n v="1707"/>
    <n v="1718"/>
    <n v="1443"/>
    <n v="8"/>
    <n v="64"/>
    <n v="64"/>
    <n v="139"/>
    <n v="249"/>
    <n v="0"/>
    <n v="29"/>
    <n v="4"/>
    <n v="5"/>
    <n v="1462"/>
    <n v="8"/>
    <n v="35"/>
    <n v="63"/>
    <n v="137"/>
    <n v="0.18331053351573187"/>
    <n v="0"/>
    <n v="0"/>
    <n v="4.7619047619047616E-2"/>
    <n v="2.1897810218978103E-2"/>
    <n v="0.17340363210310486"/>
    <n v="0.14252199413489736"/>
    <n v="296"/>
  </r>
  <r>
    <x v="5"/>
    <s v="2149-01-000"/>
    <m/>
    <x v="3"/>
    <s v="Pope"/>
    <s v="Minnewaska School District"/>
    <n v="280"/>
    <n v="0"/>
    <n v="0"/>
    <n v="0"/>
    <n v="0"/>
    <n v="106"/>
    <n v="189"/>
    <n v="7.7826725403817909E-2"/>
    <n v="0.13876651982378854"/>
    <n v="19"/>
    <n v="1.7495395948434623E-2"/>
    <n v="1362"/>
    <n v="1086"/>
    <n v="1034"/>
    <n v="9"/>
    <n v="23"/>
    <n v="8"/>
    <n v="12"/>
    <n v="15"/>
    <n v="0"/>
    <n v="0"/>
    <n v="0"/>
    <n v="0"/>
    <n v="1299"/>
    <n v="9"/>
    <n v="23"/>
    <n v="8"/>
    <n v="12"/>
    <n v="0.2155504234026174"/>
    <n v="0"/>
    <n v="0"/>
    <n v="0"/>
    <n v="0"/>
    <n v="0.21659324522760645"/>
    <n v="3.84900074019245E-2"/>
    <n v="295"/>
  </r>
  <r>
    <x v="9"/>
    <s v="2170-01-000"/>
    <m/>
    <x v="3"/>
    <s v="Todd"/>
    <s v="Staples-Motley School District"/>
    <n v="285"/>
    <n v="0"/>
    <n v="0"/>
    <n v="0"/>
    <n v="0"/>
    <n v="12"/>
    <n v="283"/>
    <n v="7.2815533980582527E-3"/>
    <n v="0.17172330097087379"/>
    <n v="34"/>
    <n v="2.4513338139870222E-2"/>
    <n v="1648"/>
    <n v="1387"/>
    <n v="1300"/>
    <n v="17"/>
    <n v="15"/>
    <n v="16"/>
    <n v="39"/>
    <n v="25"/>
    <n v="0"/>
    <n v="0"/>
    <n v="0"/>
    <n v="0"/>
    <n v="1560"/>
    <n v="17"/>
    <n v="15"/>
    <n v="16"/>
    <n v="39"/>
    <n v="0.18269230769230768"/>
    <n v="0"/>
    <n v="0"/>
    <n v="0"/>
    <n v="0"/>
    <n v="0.17900485436893204"/>
    <n v="5.2823315118397086E-2"/>
    <n v="295"/>
  </r>
  <r>
    <x v="13"/>
    <s v="0381-01-000"/>
    <m/>
    <x v="3"/>
    <s v="Lake"/>
    <s v="Lake Superior Public School Dist."/>
    <n v="290"/>
    <n v="0"/>
    <n v="0"/>
    <n v="0"/>
    <n v="0"/>
    <n v="235"/>
    <n v="60"/>
    <n v="0.12310110005238345"/>
    <n v="3.1430068098480882E-2"/>
    <n v="11"/>
    <n v="6.7692307692307696E-3"/>
    <n v="1909"/>
    <n v="1625"/>
    <n v="1590"/>
    <n v="14"/>
    <n v="11"/>
    <n v="7"/>
    <n v="3"/>
    <n v="10"/>
    <n v="0"/>
    <n v="0"/>
    <n v="0"/>
    <n v="0"/>
    <n v="1870"/>
    <n v="14"/>
    <n v="11"/>
    <n v="7"/>
    <n v="3"/>
    <n v="0.15508021390374332"/>
    <n v="0"/>
    <n v="0"/>
    <n v="0"/>
    <n v="0"/>
    <n v="0.15453116815086432"/>
    <n v="1.8372703412073491E-2"/>
    <n v="295"/>
  </r>
  <r>
    <x v="12"/>
    <s v="0318-01-000"/>
    <m/>
    <x v="3"/>
    <s v="Itasca"/>
    <s v="Grand Rapids Public School District"/>
    <n v="253"/>
    <n v="39"/>
    <n v="0"/>
    <n v="0"/>
    <n v="0"/>
    <n v="0"/>
    <n v="295"/>
    <n v="0"/>
    <n v="7.3383084577114427E-2"/>
    <n v="244"/>
    <n v="6.1476442428823379E-2"/>
    <n v="4020"/>
    <n v="3969"/>
    <n v="3658"/>
    <n v="211"/>
    <n v="32"/>
    <n v="36"/>
    <n v="32"/>
    <n v="213"/>
    <n v="21"/>
    <n v="0"/>
    <n v="3"/>
    <n v="0"/>
    <n v="3698"/>
    <n v="229"/>
    <n v="32"/>
    <n v="33"/>
    <n v="32"/>
    <n v="6.8415359653866956E-2"/>
    <n v="0.1703056768558952"/>
    <n v="0"/>
    <n v="0"/>
    <n v="0"/>
    <n v="7.3383084577114427E-2"/>
    <n v="8.1013916500994029E-2"/>
    <n v="295"/>
  </r>
  <r>
    <x v="17"/>
    <s v="0276-01-000"/>
    <s v="yes"/>
    <x v="2"/>
    <s v="Hennepin"/>
    <s v="Minnetonka Public School District"/>
    <n v="118"/>
    <n v="0"/>
    <n v="6"/>
    <n v="0"/>
    <n v="0"/>
    <n v="13"/>
    <n v="127"/>
    <n v="1.6632548618219038E-3"/>
    <n v="1.6248720573183214E-2"/>
    <n v="45"/>
    <n v="5.8282605880067345E-3"/>
    <n v="7816"/>
    <n v="7721"/>
    <n v="7318"/>
    <n v="12"/>
    <n v="79"/>
    <n v="217"/>
    <n v="96"/>
    <n v="32"/>
    <n v="0"/>
    <n v="0"/>
    <n v="4"/>
    <n v="0"/>
    <n v="7404"/>
    <n v="12"/>
    <n v="85"/>
    <n v="213"/>
    <n v="96"/>
    <n v="1.5937331172339277E-2"/>
    <n v="0"/>
    <n v="7.0588235294117646E-2"/>
    <n v="0"/>
    <n v="0"/>
    <n v="1.7911975435005119E-2"/>
    <n v="5.1984635083226635E-2"/>
    <n v="140"/>
  </r>
  <r>
    <x v="2"/>
    <s v="2154-01-000"/>
    <m/>
    <x v="3"/>
    <s v="Saint Louis"/>
    <s v="Eveleth-Gilbert School District"/>
    <n v="275"/>
    <n v="12"/>
    <n v="0"/>
    <n v="0"/>
    <n v="0"/>
    <n v="32"/>
    <n v="262"/>
    <n v="2.780191138140747E-2"/>
    <n v="0.22762814943527368"/>
    <n v="205"/>
    <n v="0.19303201506591336"/>
    <n v="1151"/>
    <n v="1062"/>
    <n v="1013"/>
    <n v="20"/>
    <n v="15"/>
    <n v="4"/>
    <n v="10"/>
    <n v="189"/>
    <n v="3"/>
    <n v="4"/>
    <n v="0"/>
    <n v="0"/>
    <n v="1099"/>
    <n v="29"/>
    <n v="11"/>
    <n v="4"/>
    <n v="10"/>
    <n v="0.2502274795268426"/>
    <n v="0.41379310344827586"/>
    <n v="0"/>
    <n v="0"/>
    <n v="0"/>
    <n v="0.25543006081668113"/>
    <n v="4.6834345186470075E-2"/>
    <n v="294"/>
  </r>
  <r>
    <x v="18"/>
    <s v="0077-01-000"/>
    <m/>
    <x v="3"/>
    <s v="Blue Earth"/>
    <s v="Mankato Public School District"/>
    <n v="264"/>
    <n v="0"/>
    <n v="9"/>
    <n v="0"/>
    <n v="6"/>
    <n v="96"/>
    <n v="198"/>
    <n v="1.2806830309498399E-2"/>
    <n v="2.6414087513340449E-2"/>
    <n v="347"/>
    <n v="4.5966353159358854E-2"/>
    <n v="7496"/>
    <n v="7549"/>
    <n v="6341"/>
    <n v="39"/>
    <n v="644"/>
    <n v="202"/>
    <n v="323"/>
    <n v="323"/>
    <n v="0"/>
    <n v="0"/>
    <n v="0"/>
    <n v="3"/>
    <n v="6282"/>
    <n v="39"/>
    <n v="653"/>
    <n v="202"/>
    <n v="326"/>
    <n v="4.2024832855778411E-2"/>
    <n v="0"/>
    <n v="1.3782542113323124E-2"/>
    <n v="0"/>
    <n v="1.8404907975460124E-2"/>
    <n v="3.9220917822838847E-2"/>
    <n v="0.16262330045321247"/>
    <n v="294"/>
  </r>
  <r>
    <x v="5"/>
    <s v="0023-01-000"/>
    <m/>
    <x v="3"/>
    <s v="Becker"/>
    <s v="Frazee-Vergas Public School Dist."/>
    <n v="281"/>
    <n v="3"/>
    <n v="0"/>
    <n v="0"/>
    <n v="3"/>
    <n v="4"/>
    <n v="289"/>
    <n v="3.6798528058877645E-3"/>
    <n v="0.26586936522539101"/>
    <n v="115"/>
    <n v="0.12651265126512651"/>
    <n v="1087"/>
    <n v="909"/>
    <n v="783"/>
    <n v="85"/>
    <n v="12"/>
    <n v="9"/>
    <n v="20"/>
    <n v="111"/>
    <n v="0"/>
    <n v="0"/>
    <n v="0"/>
    <n v="0"/>
    <n v="953"/>
    <n v="88"/>
    <n v="12"/>
    <n v="9"/>
    <n v="23"/>
    <n v="0.29485834207764955"/>
    <n v="3.4090909090909088E-2"/>
    <n v="0"/>
    <n v="0"/>
    <n v="0.13043478260869565"/>
    <n v="0.26954921803127879"/>
    <n v="0.12165898617511521"/>
    <n v="293"/>
  </r>
  <r>
    <x v="2"/>
    <s v="0309-01-000"/>
    <m/>
    <x v="3"/>
    <s v="Hubbard"/>
    <s v="Park Rapids Public School District"/>
    <n v="250"/>
    <n v="10"/>
    <n v="9"/>
    <n v="0"/>
    <n v="9"/>
    <n v="4"/>
    <n v="289"/>
    <n v="2.3543260741612712E-3"/>
    <n v="0.17010005885815185"/>
    <n v="112"/>
    <n v="7.378129117259552E-2"/>
    <n v="1699"/>
    <n v="1518"/>
    <n v="1341"/>
    <n v="85"/>
    <n v="41"/>
    <n v="10"/>
    <n v="41"/>
    <n v="79"/>
    <n v="11"/>
    <n v="0"/>
    <n v="0"/>
    <n v="3"/>
    <n v="1512"/>
    <n v="84"/>
    <n v="50"/>
    <n v="10"/>
    <n v="47"/>
    <n v="0.16534391534391535"/>
    <n v="0.11904761904761904"/>
    <n v="0.18"/>
    <n v="0"/>
    <n v="0.19148936170212766"/>
    <n v="0.17245438493231313"/>
    <n v="0.11215502055196712"/>
    <n v="293"/>
  </r>
  <r>
    <x v="14"/>
    <s v="2142-01-000"/>
    <m/>
    <x v="3"/>
    <s v="Saint Louis"/>
    <s v="St. Louis County School District"/>
    <n v="271"/>
    <n v="18"/>
    <n v="0"/>
    <n v="0"/>
    <n v="0"/>
    <n v="0"/>
    <n v="293"/>
    <n v="0"/>
    <n v="0.10740469208211144"/>
    <n v="56"/>
    <n v="2.2480931352870333E-2"/>
    <n v="2728"/>
    <n v="2491"/>
    <n v="2188"/>
    <n v="276"/>
    <n v="5"/>
    <n v="15"/>
    <n v="7"/>
    <n v="42"/>
    <n v="3"/>
    <n v="0"/>
    <n v="0"/>
    <n v="0"/>
    <n v="2417"/>
    <n v="291"/>
    <n v="5"/>
    <n v="15"/>
    <n v="7"/>
    <n v="0.112122465866777"/>
    <n v="6.1855670103092786E-2"/>
    <n v="0"/>
    <n v="0"/>
    <n v="0"/>
    <n v="0.10740469208211144"/>
    <n v="0.11627056672760512"/>
    <n v="293"/>
  </r>
  <r>
    <x v="3"/>
    <s v="2155-01-000"/>
    <m/>
    <x v="3"/>
    <s v="Wadena"/>
    <s v="Wadena-Deer Creek School District"/>
    <n v="279"/>
    <n v="0"/>
    <n v="0"/>
    <n v="4"/>
    <n v="0"/>
    <n v="3"/>
    <n v="289"/>
    <n v="2.5380710659898475E-3"/>
    <n v="0.24450084602368866"/>
    <n v="110"/>
    <n v="0.11"/>
    <n v="1182"/>
    <n v="1000"/>
    <n v="917"/>
    <n v="13"/>
    <n v="27"/>
    <n v="12"/>
    <n v="31"/>
    <n v="108"/>
    <n v="0"/>
    <n v="0"/>
    <n v="0"/>
    <n v="0"/>
    <n v="1088"/>
    <n v="13"/>
    <n v="27"/>
    <n v="16"/>
    <n v="31"/>
    <n v="0.25643382352941174"/>
    <n v="0"/>
    <n v="0"/>
    <n v="0.25"/>
    <n v="0"/>
    <n v="0.24703891708967851"/>
    <n v="7.4042553191489363E-2"/>
    <n v="292"/>
  </r>
  <r>
    <x v="7"/>
    <s v="2753-01-000"/>
    <m/>
    <x v="3"/>
    <s v="Todd"/>
    <s v="Long Prairie-Grey Eagle School District"/>
    <n v="284"/>
    <n v="0"/>
    <n v="0"/>
    <n v="0"/>
    <n v="0"/>
    <n v="6"/>
    <n v="286"/>
    <n v="4.7318611987381704E-3"/>
    <n v="0.22555205047318613"/>
    <n v="79"/>
    <n v="7.4881516587677721E-2"/>
    <n v="1268"/>
    <n v="1055"/>
    <n v="722"/>
    <n v="6"/>
    <n v="9"/>
    <n v="16"/>
    <n v="302"/>
    <n v="59"/>
    <n v="0"/>
    <n v="0"/>
    <n v="0"/>
    <n v="13"/>
    <n v="947"/>
    <n v="6"/>
    <n v="9"/>
    <n v="16"/>
    <n v="289"/>
    <n v="0.29989440337909185"/>
    <n v="0"/>
    <n v="0"/>
    <n v="0"/>
    <n v="0"/>
    <n v="0.2302839116719243"/>
    <n v="0.2525651144435675"/>
    <n v="292"/>
  </r>
  <r>
    <x v="2"/>
    <s v="0883-01-000"/>
    <m/>
    <x v="3"/>
    <s v="Wright"/>
    <s v="Rockford Public School District"/>
    <n v="265"/>
    <n v="0"/>
    <n v="3"/>
    <n v="0"/>
    <n v="0"/>
    <n v="6"/>
    <n v="286"/>
    <n v="3.5314891112419068E-3"/>
    <n v="0.1683343143025309"/>
    <n v="281"/>
    <n v="0.16646919431279622"/>
    <n v="1699"/>
    <n v="1688"/>
    <n v="1438"/>
    <n v="5"/>
    <n v="50"/>
    <n v="65"/>
    <n v="130"/>
    <n v="227"/>
    <n v="0"/>
    <n v="26"/>
    <n v="0"/>
    <n v="9"/>
    <n v="1476"/>
    <n v="5"/>
    <n v="27"/>
    <n v="65"/>
    <n v="121"/>
    <n v="0.17953929539295393"/>
    <n v="0"/>
    <n v="0.1111111111111111"/>
    <n v="0"/>
    <n v="0"/>
    <n v="0.17186580341377281"/>
    <n v="0.12868949232585597"/>
    <n v="292"/>
  </r>
  <r>
    <x v="9"/>
    <s v="2144-01-000"/>
    <m/>
    <x v="3"/>
    <s v="Chisago"/>
    <s v="Chisago Lakes School District"/>
    <n v="270"/>
    <n v="3"/>
    <n v="0"/>
    <n v="0"/>
    <n v="8"/>
    <n v="148"/>
    <n v="144"/>
    <n v="3.9849219170705441E-2"/>
    <n v="3.8772213247172858E-2"/>
    <n v="130"/>
    <n v="3.65990990990991E-2"/>
    <n v="3714"/>
    <n v="3552"/>
    <n v="3379"/>
    <n v="22"/>
    <n v="37"/>
    <n v="66"/>
    <n v="48"/>
    <n v="121"/>
    <n v="0"/>
    <n v="0"/>
    <n v="0"/>
    <n v="0"/>
    <n v="3528"/>
    <n v="25"/>
    <n v="37"/>
    <n v="66"/>
    <n v="56"/>
    <n v="7.6530612244897961E-2"/>
    <n v="0.12"/>
    <n v="0"/>
    <n v="0"/>
    <n v="0.14285714285714285"/>
    <n v="7.8621432417878306E-2"/>
    <n v="4.9568965517241381E-2"/>
    <n v="292"/>
  </r>
  <r>
    <x v="10"/>
    <s v="0182-01-000"/>
    <m/>
    <x v="3"/>
    <s v="Crow Wing"/>
    <s v="Crosby-Ironton Public School Dist."/>
    <n v="281"/>
    <n v="3"/>
    <n v="0"/>
    <n v="0"/>
    <n v="0"/>
    <n v="56"/>
    <n v="235"/>
    <n v="3.5943517329910142E-2"/>
    <n v="0.15083440308087293"/>
    <n v="26"/>
    <n v="2.0108275328692964E-2"/>
    <n v="1558"/>
    <n v="1293"/>
    <n v="1214"/>
    <n v="28"/>
    <n v="23"/>
    <n v="13"/>
    <n v="15"/>
    <n v="22"/>
    <n v="0"/>
    <n v="0"/>
    <n v="0"/>
    <n v="0"/>
    <n v="1473"/>
    <n v="31"/>
    <n v="23"/>
    <n v="13"/>
    <n v="15"/>
    <n v="0.19076714188730481"/>
    <n v="9.6774193548387094E-2"/>
    <n v="0"/>
    <n v="0"/>
    <n v="0"/>
    <n v="0.18677792041078306"/>
    <n v="5.2733118971061095E-2"/>
    <n v="291"/>
  </r>
  <r>
    <x v="3"/>
    <s v="0883-01-000"/>
    <m/>
    <x v="3"/>
    <s v="Wright"/>
    <s v="Rockford Public School District"/>
    <n v="270"/>
    <n v="0"/>
    <n v="0"/>
    <n v="0"/>
    <n v="0"/>
    <n v="16"/>
    <n v="275"/>
    <n v="9.4228504122497048E-3"/>
    <n v="0.16195524146054183"/>
    <n v="255"/>
    <n v="0.15342960288808663"/>
    <n v="1698"/>
    <n v="1662"/>
    <n v="1447"/>
    <n v="5"/>
    <n v="42"/>
    <n v="59"/>
    <n v="109"/>
    <n v="218"/>
    <n v="0"/>
    <n v="20"/>
    <n v="0"/>
    <n v="4"/>
    <n v="1499"/>
    <n v="5"/>
    <n v="22"/>
    <n v="59"/>
    <n v="105"/>
    <n v="0.18012008005336891"/>
    <n v="0"/>
    <n v="0"/>
    <n v="0"/>
    <n v="0"/>
    <n v="0.17137809187279154"/>
    <n v="0.11301775147928994"/>
    <n v="291"/>
  </r>
  <r>
    <x v="8"/>
    <s v="0482-01-000"/>
    <m/>
    <x v="3"/>
    <s v="Morrison"/>
    <s v="Little Falls Public School District"/>
    <n v="273"/>
    <n v="0"/>
    <n v="0"/>
    <n v="0"/>
    <n v="4"/>
    <n v="11"/>
    <n v="280"/>
    <n v="4.0953090096798213E-3"/>
    <n v="0.10424422933730454"/>
    <n v="137"/>
    <n v="5.410742496050553E-2"/>
    <n v="2686"/>
    <n v="2532"/>
    <n v="2402"/>
    <n v="24"/>
    <n v="31"/>
    <n v="31"/>
    <n v="44"/>
    <n v="129"/>
    <n v="0"/>
    <n v="0"/>
    <n v="0"/>
    <n v="0"/>
    <n v="2546"/>
    <n v="24"/>
    <n v="31"/>
    <n v="31"/>
    <n v="48"/>
    <n v="0.10722702278083268"/>
    <n v="0"/>
    <n v="0"/>
    <n v="0"/>
    <n v="8.3333333333333329E-2"/>
    <n v="0.10833953834698436"/>
    <n v="0.05"/>
    <n v="291"/>
  </r>
  <r>
    <x v="1"/>
    <s v="2154-01-000"/>
    <m/>
    <x v="3"/>
    <s v="Saint Louis"/>
    <s v="Eveleth-Gilbert School District"/>
    <n v="256"/>
    <n v="21"/>
    <n v="3"/>
    <n v="0"/>
    <n v="3"/>
    <n v="32"/>
    <n v="258"/>
    <n v="2.8699551569506727E-2"/>
    <n v="0.23139013452914797"/>
    <n v="189"/>
    <n v="0.18639053254437871"/>
    <n v="1115"/>
    <n v="1014"/>
    <n v="969"/>
    <n v="18"/>
    <n v="11"/>
    <n v="3"/>
    <n v="13"/>
    <n v="182"/>
    <n v="3"/>
    <n v="0"/>
    <n v="0"/>
    <n v="0"/>
    <n v="1043"/>
    <n v="36"/>
    <n v="14"/>
    <n v="3"/>
    <n v="16"/>
    <n v="0.24544582933844677"/>
    <n v="0.58333333333333337"/>
    <n v="0.21428571428571427"/>
    <n v="0"/>
    <n v="0.1875"/>
    <n v="0.26008968609865468"/>
    <n v="6.2050359712230219E-2"/>
    <n v="290"/>
  </r>
  <r>
    <x v="0"/>
    <s v="0182-01-000"/>
    <m/>
    <x v="3"/>
    <s v="Crow Wing"/>
    <s v="Crosby-Ironton Public School Dist."/>
    <n v="281"/>
    <n v="0"/>
    <n v="0"/>
    <n v="0"/>
    <n v="0"/>
    <n v="50"/>
    <n v="240"/>
    <n v="3.9032006245121001E-2"/>
    <n v="0.18735362997658081"/>
    <n v="50"/>
    <n v="4.8030739673390971E-2"/>
    <n v="1281"/>
    <n v="1041"/>
    <n v="976"/>
    <n v="19"/>
    <n v="18"/>
    <n v="9"/>
    <n v="19"/>
    <n v="41"/>
    <n v="0"/>
    <n v="0"/>
    <n v="0"/>
    <n v="3"/>
    <n v="1216"/>
    <n v="19"/>
    <n v="18"/>
    <n v="9"/>
    <n v="16"/>
    <n v="0.23108552631578946"/>
    <n v="0"/>
    <n v="0"/>
    <n v="0"/>
    <n v="0"/>
    <n v="0.22638563622170182"/>
    <n v="4.8513302034428794E-2"/>
    <n v="290"/>
  </r>
  <r>
    <x v="5"/>
    <s v="0182-01-000"/>
    <m/>
    <x v="3"/>
    <s v="Crow Wing"/>
    <s v="Crosby-Ironton Public School Dist."/>
    <n v="277"/>
    <n v="0"/>
    <n v="0"/>
    <n v="0"/>
    <n v="0"/>
    <n v="42"/>
    <n v="248"/>
    <n v="2.9288702928870293E-2"/>
    <n v="0.17294281729428174"/>
    <n v="47"/>
    <n v="3.9462636439966413E-2"/>
    <n v="1434"/>
    <n v="1191"/>
    <n v="1139"/>
    <n v="17"/>
    <n v="14"/>
    <n v="15"/>
    <n v="6"/>
    <n v="41"/>
    <n v="0"/>
    <n v="0"/>
    <n v="0"/>
    <n v="0"/>
    <n v="1375"/>
    <n v="17"/>
    <n v="14"/>
    <n v="15"/>
    <n v="6"/>
    <n v="0.20145454545454544"/>
    <n v="0"/>
    <n v="0"/>
    <n v="0"/>
    <n v="0"/>
    <n v="0.20223152022315202"/>
    <n v="3.6440084092501754E-2"/>
    <n v="290"/>
  </r>
  <r>
    <x v="11"/>
    <s v="2170-01-000"/>
    <m/>
    <x v="3"/>
    <s v="Todd"/>
    <s v="Staples-Motley School District"/>
    <n v="280"/>
    <n v="0"/>
    <n v="0"/>
    <n v="0"/>
    <n v="0"/>
    <n v="11"/>
    <n v="279"/>
    <n v="6.5281899109792289E-3"/>
    <n v="0.1655786350148368"/>
    <n v="33"/>
    <n v="2.3109243697478993E-2"/>
    <n v="1685"/>
    <n v="1428"/>
    <n v="1332"/>
    <n v="20"/>
    <n v="16"/>
    <n v="14"/>
    <n v="46"/>
    <n v="25"/>
    <n v="0"/>
    <n v="0"/>
    <n v="0"/>
    <n v="0"/>
    <n v="1587"/>
    <n v="20"/>
    <n v="16"/>
    <n v="14"/>
    <n v="46"/>
    <n v="0.17643352236925017"/>
    <n v="0"/>
    <n v="0"/>
    <n v="0"/>
    <n v="0"/>
    <n v="0.17210682492581603"/>
    <n v="5.7040998217468802E-2"/>
    <n v="290"/>
  </r>
  <r>
    <x v="8"/>
    <s v="0181-01-000"/>
    <m/>
    <x v="3"/>
    <s v="Crow Wing"/>
    <s v="Brainerd Public School District"/>
    <n v="277"/>
    <n v="0"/>
    <n v="0"/>
    <n v="0"/>
    <n v="0"/>
    <n v="28"/>
    <n v="262"/>
    <n v="4.1772340742950919E-3"/>
    <n v="3.9086975980904076E-2"/>
    <n v="392"/>
    <n v="5.760470242468773E-2"/>
    <n v="6703"/>
    <n v="6805"/>
    <n v="6502"/>
    <n v="102"/>
    <n v="89"/>
    <n v="53"/>
    <n v="59"/>
    <n v="376"/>
    <n v="0"/>
    <n v="0"/>
    <n v="3"/>
    <n v="0"/>
    <n v="6403"/>
    <n v="102"/>
    <n v="89"/>
    <n v="50"/>
    <n v="59"/>
    <n v="4.3260971419647042E-2"/>
    <n v="0"/>
    <n v="0"/>
    <n v="0"/>
    <n v="0"/>
    <n v="4.3264210055199169E-2"/>
    <n v="4.475607936744741E-2"/>
    <n v="290"/>
  </r>
  <r>
    <x v="2"/>
    <s v="2155-01-000"/>
    <m/>
    <x v="3"/>
    <s v="Wadena"/>
    <s v="Wadena-Deer Creek School District"/>
    <n v="275"/>
    <n v="0"/>
    <n v="3"/>
    <n v="4"/>
    <n v="0"/>
    <n v="3"/>
    <n v="286"/>
    <n v="2.5316455696202532E-3"/>
    <n v="0.24135021097046414"/>
    <n v="90"/>
    <n v="9.1277890466531439E-2"/>
    <n v="1185"/>
    <n v="986"/>
    <n v="915"/>
    <n v="11"/>
    <n v="25"/>
    <n v="7"/>
    <n v="28"/>
    <n v="87"/>
    <n v="0"/>
    <n v="0"/>
    <n v="0"/>
    <n v="0"/>
    <n v="1103"/>
    <n v="11"/>
    <n v="28"/>
    <n v="11"/>
    <n v="28"/>
    <n v="0.24932003626473254"/>
    <n v="0"/>
    <n v="0.10714285714285714"/>
    <n v="0.36363636363636365"/>
    <n v="0"/>
    <n v="0.2438818565400844"/>
    <n v="6.6045723962743441E-2"/>
    <n v="289"/>
  </r>
  <r>
    <x v="0"/>
    <s v="0465-01-000"/>
    <m/>
    <x v="3"/>
    <s v="Meeker"/>
    <s v="Litchfield Public School District"/>
    <n v="272"/>
    <n v="0"/>
    <n v="0"/>
    <n v="0"/>
    <n v="8"/>
    <n v="26"/>
    <n v="263"/>
    <n v="1.4806378132118452E-2"/>
    <n v="0.14977220956719817"/>
    <n v="107"/>
    <n v="6.7979669631512071E-2"/>
    <n v="1756"/>
    <n v="1574"/>
    <n v="1382"/>
    <n v="12"/>
    <n v="28"/>
    <n v="7"/>
    <n v="145"/>
    <n v="94"/>
    <n v="3"/>
    <n v="0"/>
    <n v="0"/>
    <n v="4"/>
    <n v="1560"/>
    <n v="9"/>
    <n v="28"/>
    <n v="7"/>
    <n v="149"/>
    <n v="0.17435897435897435"/>
    <n v="0"/>
    <n v="0"/>
    <n v="0"/>
    <n v="5.3691275167785234E-2"/>
    <n v="0.16457858769931663"/>
    <n v="0.11009697661152311"/>
    <n v="289"/>
  </r>
  <r>
    <x v="5"/>
    <s v="0423-01-000"/>
    <m/>
    <x v="3"/>
    <s v="McLeod"/>
    <s v="Hutchinson Public School District"/>
    <n v="266"/>
    <n v="0"/>
    <n v="4"/>
    <n v="5"/>
    <n v="4"/>
    <n v="245"/>
    <n v="44"/>
    <n v="8.0327868852459017E-2"/>
    <n v="1.4426229508196721E-2"/>
    <n v="186"/>
    <n v="6.3115032236172375E-2"/>
    <n v="3050"/>
    <n v="2947"/>
    <n v="2729"/>
    <n v="5"/>
    <n v="47"/>
    <n v="32"/>
    <n v="134"/>
    <n v="182"/>
    <n v="0"/>
    <n v="0"/>
    <n v="0"/>
    <n v="0"/>
    <n v="2813"/>
    <n v="5"/>
    <n v="51"/>
    <n v="37"/>
    <n v="138"/>
    <n v="9.4560966939210803E-2"/>
    <n v="0"/>
    <n v="7.8431372549019607E-2"/>
    <n v="0.13513513513513514"/>
    <n v="2.8985507246376812E-2"/>
    <n v="9.4754098360655736E-2"/>
    <n v="7.5886990801576876E-2"/>
    <n v="289"/>
  </r>
  <r>
    <x v="18"/>
    <s v="0544-01-000"/>
    <m/>
    <x v="3"/>
    <s v="Otter Tail"/>
    <s v="Fergus Falls Public School District"/>
    <n v="274"/>
    <n v="0"/>
    <n v="0"/>
    <n v="3"/>
    <n v="3"/>
    <n v="8"/>
    <n v="280"/>
    <n v="3.2167269802975472E-3"/>
    <n v="0.11258544431041416"/>
    <n v="344"/>
    <n v="0.13527329925285098"/>
    <n v="2487"/>
    <n v="2543"/>
    <n v="2310"/>
    <n v="46"/>
    <n v="98"/>
    <n v="31"/>
    <n v="58"/>
    <n v="193"/>
    <n v="3"/>
    <n v="4"/>
    <n v="0"/>
    <n v="3"/>
    <n v="2391"/>
    <n v="43"/>
    <n v="94"/>
    <n v="34"/>
    <n v="58"/>
    <n v="0.11459640317858637"/>
    <n v="0"/>
    <n v="0"/>
    <n v="8.8235294117647065E-2"/>
    <n v="5.1724137931034482E-2"/>
    <n v="0.1158021712907117"/>
    <n v="8.740458015267176E-2"/>
    <n v="288"/>
  </r>
  <r>
    <x v="10"/>
    <s v="0197-01-000"/>
    <s v="yes"/>
    <x v="2"/>
    <s v="Dakota"/>
    <s v="West St. Paul-Mendota Hts.-Eagan"/>
    <n v="195"/>
    <n v="0"/>
    <n v="32"/>
    <n v="21"/>
    <n v="25"/>
    <n v="108"/>
    <n v="180"/>
    <n v="2.2808870116156284E-2"/>
    <n v="3.8014783526927137E-2"/>
    <n v="130"/>
    <n v="2.8402883985143106E-2"/>
    <n v="4735"/>
    <n v="4577"/>
    <n v="3092"/>
    <n v="46"/>
    <n v="438"/>
    <n v="226"/>
    <n v="775"/>
    <n v="91"/>
    <n v="0"/>
    <n v="4"/>
    <n v="0"/>
    <n v="24"/>
    <n v="3196"/>
    <n v="46"/>
    <n v="466"/>
    <n v="247"/>
    <n v="776"/>
    <n v="6.1013767209011263E-2"/>
    <n v="0"/>
    <n v="6.8669527896995708E-2"/>
    <n v="8.5020242914979755E-2"/>
    <n v="3.2216494845360821E-2"/>
    <n v="6.0823653643083425E-2"/>
    <n v="0.32445571760727121"/>
    <n v="288"/>
  </r>
  <r>
    <x v="4"/>
    <s v="0200-01-000"/>
    <s v="yes"/>
    <x v="2"/>
    <s v="Dakota"/>
    <s v="Hastings Public School District"/>
    <n v="252"/>
    <n v="5"/>
    <n v="4"/>
    <n v="3"/>
    <n v="0"/>
    <n v="31"/>
    <n v="257"/>
    <n v="6.3628899835796388E-3"/>
    <n v="5.2750410509031197E-2"/>
    <n v="75"/>
    <n v="1.6097875080489377E-2"/>
    <n v="4872"/>
    <n v="4659"/>
    <n v="4246"/>
    <n v="32"/>
    <n v="153"/>
    <n v="69"/>
    <n v="159"/>
    <n v="61"/>
    <n v="0"/>
    <n v="0"/>
    <n v="0"/>
    <n v="0"/>
    <n v="4437"/>
    <n v="37"/>
    <n v="157"/>
    <n v="72"/>
    <n v="159"/>
    <n v="5.6795131845841784E-2"/>
    <n v="0.13513513513513514"/>
    <n v="2.5477707006369428E-2"/>
    <n v="4.1666666666666664E-2"/>
    <n v="0"/>
    <n v="5.9113300492610835E-2"/>
    <n v="8.7412587412587409E-2"/>
    <n v="288"/>
  </r>
  <r>
    <x v="0"/>
    <s v="0094-01-000"/>
    <m/>
    <x v="3"/>
    <s v="Carlton"/>
    <s v="Cloquet Public School District"/>
    <n v="231"/>
    <n v="41"/>
    <n v="0"/>
    <n v="0"/>
    <n v="0"/>
    <n v="20"/>
    <n v="267"/>
    <n v="8.1135902636916835E-3"/>
    <n v="0.10831643002028397"/>
    <n v="390"/>
    <n v="0.15186915887850466"/>
    <n v="2465"/>
    <n v="2568"/>
    <n v="1930"/>
    <n v="530"/>
    <n v="37"/>
    <n v="26"/>
    <n v="45"/>
    <n v="292"/>
    <n v="76"/>
    <n v="0"/>
    <n v="3"/>
    <n v="8"/>
    <n v="1869"/>
    <n v="495"/>
    <n v="37"/>
    <n v="23"/>
    <n v="37"/>
    <n v="0.12359550561797752"/>
    <n v="8.2828282828282834E-2"/>
    <n v="0"/>
    <n v="0"/>
    <n v="0"/>
    <n v="0.11643002028397566"/>
    <n v="0.24055262088581877"/>
    <n v="287"/>
  </r>
  <r>
    <x v="1"/>
    <s v="0885-01-000"/>
    <m/>
    <x v="3"/>
    <s v="Wright"/>
    <s v="St. Michael-Albertville School Dist"/>
    <n v="253"/>
    <n v="0"/>
    <n v="0"/>
    <n v="0"/>
    <n v="7"/>
    <n v="83"/>
    <n v="204"/>
    <n v="1.4584431558601301E-2"/>
    <n v="3.5846072746441748E-2"/>
    <n v="692"/>
    <n v="0.11351706036745407"/>
    <n v="5691"/>
    <n v="6096"/>
    <n v="5542"/>
    <n v="15"/>
    <n v="217"/>
    <n v="174"/>
    <n v="148"/>
    <n v="626"/>
    <n v="0"/>
    <n v="10"/>
    <n v="20"/>
    <n v="9"/>
    <n v="5169"/>
    <n v="15"/>
    <n v="207"/>
    <n v="154"/>
    <n v="146"/>
    <n v="4.8945637454053011E-2"/>
    <n v="0"/>
    <n v="0"/>
    <n v="0"/>
    <n v="4.7945205479452052E-2"/>
    <n v="5.0430504305043047E-2"/>
    <n v="9.1723774380600948E-2"/>
    <n v="287"/>
  </r>
  <r>
    <x v="10"/>
    <s v="2687-01-000"/>
    <m/>
    <x v="3"/>
    <s v="Wright"/>
    <s v="Howard Lake-Waverly-Winsted"/>
    <n v="265"/>
    <n v="0"/>
    <n v="0"/>
    <n v="3"/>
    <n v="5"/>
    <n v="0"/>
    <n v="286"/>
    <n v="0"/>
    <n v="0.23157894736842105"/>
    <n v="70"/>
    <n v="6.8694798822374878E-2"/>
    <n v="1235"/>
    <n v="1019"/>
    <n v="983"/>
    <n v="3"/>
    <n v="10"/>
    <n v="6"/>
    <n v="17"/>
    <n v="62"/>
    <n v="0"/>
    <n v="0"/>
    <n v="0"/>
    <n v="0"/>
    <n v="1186"/>
    <n v="3"/>
    <n v="10"/>
    <n v="9"/>
    <n v="22"/>
    <n v="0.22344013490725126"/>
    <n v="0"/>
    <n v="0"/>
    <n v="0.33333333333333331"/>
    <n v="0.22727272727272727"/>
    <n v="0.23157894736842105"/>
    <n v="3.5772357723577237E-2"/>
    <n v="286"/>
  </r>
  <r>
    <x v="4"/>
    <s v="0182-01-000"/>
    <m/>
    <x v="3"/>
    <s v="Crow Wing"/>
    <s v="Crosby-Ironton Public School Dist."/>
    <n v="271"/>
    <n v="0"/>
    <n v="0"/>
    <n v="0"/>
    <n v="0"/>
    <n v="44"/>
    <n v="242"/>
    <n v="3.0898876404494381E-2"/>
    <n v="0.1699438202247191"/>
    <n v="40"/>
    <n v="3.3955857385398983E-2"/>
    <n v="1424"/>
    <n v="1178"/>
    <n v="1128"/>
    <n v="16"/>
    <n v="20"/>
    <n v="9"/>
    <n v="5"/>
    <n v="33"/>
    <n v="0"/>
    <n v="0"/>
    <n v="0"/>
    <n v="0"/>
    <n v="1366"/>
    <n v="16"/>
    <n v="20"/>
    <n v="9"/>
    <n v="5"/>
    <n v="0.19838945827232796"/>
    <n v="0"/>
    <n v="0"/>
    <n v="0"/>
    <n v="0"/>
    <n v="0.20084269662921347"/>
    <n v="3.5310734463276837E-2"/>
    <n v="286"/>
  </r>
  <r>
    <x v="4"/>
    <s v="0482-01-000"/>
    <m/>
    <x v="3"/>
    <s v="Morrison"/>
    <s v="Little Falls Public School District"/>
    <n v="259"/>
    <n v="0"/>
    <n v="3"/>
    <n v="0"/>
    <n v="5"/>
    <n v="8"/>
    <n v="278"/>
    <n v="3.003003003003003E-3"/>
    <n v="0.10435435435435435"/>
    <n v="126"/>
    <n v="5.0319488817891375E-2"/>
    <n v="2664"/>
    <n v="2504"/>
    <n v="2356"/>
    <n v="29"/>
    <n v="35"/>
    <n v="27"/>
    <n v="57"/>
    <n v="108"/>
    <n v="0"/>
    <n v="0"/>
    <n v="0"/>
    <n v="4"/>
    <n v="2507"/>
    <n v="29"/>
    <n v="38"/>
    <n v="27"/>
    <n v="58"/>
    <n v="0.10331072995612285"/>
    <n v="0"/>
    <n v="7.8947368421052627E-2"/>
    <n v="0"/>
    <n v="8.6206896551724144E-2"/>
    <n v="0.10735735735735735"/>
    <n v="5.7164347499059798E-2"/>
    <n v="286"/>
  </r>
  <r>
    <x v="8"/>
    <s v="0077-01-000"/>
    <m/>
    <x v="3"/>
    <s v="Blue Earth"/>
    <s v="Mankato Public School District"/>
    <n v="260"/>
    <n v="0"/>
    <n v="12"/>
    <n v="0"/>
    <n v="3"/>
    <n v="125"/>
    <n v="161"/>
    <n v="1.7163256899629272E-2"/>
    <n v="2.2106274886722503E-2"/>
    <n v="318"/>
    <n v="4.3472317156527683E-2"/>
    <n v="7283"/>
    <n v="7315"/>
    <n v="6183"/>
    <n v="39"/>
    <n v="545"/>
    <n v="223"/>
    <n v="325"/>
    <n v="293"/>
    <n v="0"/>
    <n v="0"/>
    <n v="0"/>
    <n v="4"/>
    <n v="6150"/>
    <n v="39"/>
    <n v="557"/>
    <n v="223"/>
    <n v="324"/>
    <n v="4.2276422764227641E-2"/>
    <n v="0"/>
    <n v="2.1543985637342909E-2"/>
    <n v="0"/>
    <n v="9.2592592592592587E-3"/>
    <n v="3.9269531786351772E-2"/>
    <n v="0.15672562731386261"/>
    <n v="286"/>
  </r>
  <r>
    <x v="10"/>
    <s v="0272-01-000"/>
    <s v="yes"/>
    <x v="2"/>
    <s v="Hennepin"/>
    <s v="Eden Prairie Public School District"/>
    <n v="214"/>
    <n v="0"/>
    <n v="34"/>
    <n v="17"/>
    <n v="3"/>
    <n v="68"/>
    <n v="218"/>
    <n v="6.8211455512087469E-3"/>
    <n v="2.1867790149463336E-2"/>
    <n v="172"/>
    <n v="1.7453069507864027E-2"/>
    <n v="9969"/>
    <n v="9855"/>
    <n v="7875"/>
    <n v="27"/>
    <n v="894"/>
    <n v="764"/>
    <n v="295"/>
    <n v="110"/>
    <n v="0"/>
    <n v="18"/>
    <n v="11"/>
    <n v="6"/>
    <n v="7979"/>
    <n v="27"/>
    <n v="910"/>
    <n v="770"/>
    <n v="292"/>
    <n v="2.6820403559343276E-2"/>
    <n v="0"/>
    <n v="3.7362637362637362E-2"/>
    <n v="2.2077922077922078E-2"/>
    <n v="1.0273972602739725E-2"/>
    <n v="2.8688935700672082E-2"/>
    <n v="0.20034074964922829"/>
    <n v="286"/>
  </r>
  <r>
    <x v="1"/>
    <s v="0093-01-000"/>
    <m/>
    <x v="3"/>
    <s v="Carlton"/>
    <s v="Carlton Public School District"/>
    <n v="216"/>
    <n v="25"/>
    <n v="0"/>
    <n v="0"/>
    <n v="6"/>
    <n v="0"/>
    <n v="285"/>
    <n v="0"/>
    <n v="0.42986425339366519"/>
    <n v="106"/>
    <n v="0.21900826446280991"/>
    <n v="663"/>
    <n v="484"/>
    <n v="392"/>
    <n v="79"/>
    <n v="5"/>
    <n v="3"/>
    <n v="5"/>
    <n v="80"/>
    <n v="12"/>
    <n v="0"/>
    <n v="0"/>
    <n v="0"/>
    <n v="528"/>
    <n v="92"/>
    <n v="5"/>
    <n v="3"/>
    <n v="11"/>
    <n v="0.40909090909090912"/>
    <n v="0.27173913043478259"/>
    <n v="0"/>
    <n v="0"/>
    <n v="0.54545454545454541"/>
    <n v="0.42986425339366519"/>
    <n v="0.17370892018779344"/>
    <n v="285"/>
  </r>
  <r>
    <x v="5"/>
    <s v="0108-01-000"/>
    <s v="yes"/>
    <x v="2"/>
    <s v="Carver"/>
    <s v="Central Public School District"/>
    <n v="259"/>
    <n v="0"/>
    <n v="0"/>
    <n v="3"/>
    <n v="7"/>
    <n v="118"/>
    <n v="167"/>
    <n v="9.58570268074736E-2"/>
    <n v="0.13566206336311942"/>
    <n v="58"/>
    <n v="5.7768924302788842E-2"/>
    <n v="1231"/>
    <n v="1004"/>
    <n v="916"/>
    <n v="0"/>
    <n v="11"/>
    <n v="23"/>
    <n v="54"/>
    <n v="52"/>
    <n v="0"/>
    <n v="0"/>
    <n v="0"/>
    <n v="0"/>
    <n v="1123"/>
    <n v="0"/>
    <n v="11"/>
    <n v="26"/>
    <n v="61"/>
    <n v="0.23063223508459482"/>
    <n v="0"/>
    <n v="0"/>
    <n v="0.11538461538461539"/>
    <n v="0.11475409836065574"/>
    <n v="0.23151909017059302"/>
    <n v="8.026208026208026E-2"/>
    <n v="285"/>
  </r>
  <r>
    <x v="3"/>
    <s v="0111-01-000"/>
    <s v="yes"/>
    <x v="2"/>
    <s v="Carver"/>
    <s v="Watertown-Mayer Public School Dist."/>
    <n v="255"/>
    <n v="0"/>
    <n v="4"/>
    <n v="0"/>
    <n v="7"/>
    <n v="20"/>
    <n v="265"/>
    <n v="1.2121212121212121E-2"/>
    <n v="0.16060606060606061"/>
    <n v="231"/>
    <n v="0.14473684210526316"/>
    <n v="1650"/>
    <n v="1596"/>
    <n v="1499"/>
    <n v="14"/>
    <n v="23"/>
    <n v="28"/>
    <n v="32"/>
    <n v="212"/>
    <n v="0"/>
    <n v="0"/>
    <n v="0"/>
    <n v="5"/>
    <n v="1542"/>
    <n v="14"/>
    <n v="27"/>
    <n v="28"/>
    <n v="34"/>
    <n v="0.16536964980544747"/>
    <n v="0"/>
    <n v="0.14814814814814814"/>
    <n v="0"/>
    <n v="0.20588235294117646"/>
    <n v="0.17272727272727273"/>
    <n v="6.2613981762917936E-2"/>
    <n v="285"/>
  </r>
  <r>
    <x v="4"/>
    <s v="0883-01-000"/>
    <m/>
    <x v="3"/>
    <s v="Wright"/>
    <s v="Rockford Public School District"/>
    <n v="267"/>
    <n v="0"/>
    <n v="0"/>
    <n v="0"/>
    <n v="0"/>
    <n v="17"/>
    <n v="268"/>
    <n v="1.0131108462455305E-2"/>
    <n v="0.15971394517282478"/>
    <n v="203"/>
    <n v="0.12719298245614036"/>
    <n v="1678"/>
    <n v="1596"/>
    <n v="1412"/>
    <n v="8"/>
    <n v="39"/>
    <n v="58"/>
    <n v="79"/>
    <n v="172"/>
    <n v="0"/>
    <n v="13"/>
    <n v="0"/>
    <n v="0"/>
    <n v="1507"/>
    <n v="8"/>
    <n v="26"/>
    <n v="58"/>
    <n v="79"/>
    <n v="0.17717319177173191"/>
    <n v="0"/>
    <n v="0"/>
    <n v="0"/>
    <n v="0"/>
    <n v="0.16984505363528007"/>
    <n v="0.10190703218116806"/>
    <n v="285"/>
  </r>
  <r>
    <x v="18"/>
    <s v="0023-01-000"/>
    <m/>
    <x v="3"/>
    <s v="Becker"/>
    <s v="Frazee-Vergas Public School Dist."/>
    <n v="278"/>
    <n v="0"/>
    <n v="0"/>
    <n v="0"/>
    <n v="0"/>
    <n v="3"/>
    <n v="281"/>
    <n v="2.7777777777777779E-3"/>
    <n v="0.26018518518518519"/>
    <n v="123"/>
    <n v="0.13384113166485309"/>
    <n v="1080"/>
    <n v="919"/>
    <n v="796"/>
    <n v="78"/>
    <n v="8"/>
    <n v="11"/>
    <n v="26"/>
    <n v="117"/>
    <n v="0"/>
    <n v="0"/>
    <n v="0"/>
    <n v="0"/>
    <n v="957"/>
    <n v="78"/>
    <n v="8"/>
    <n v="11"/>
    <n v="26"/>
    <n v="0.29049111807732497"/>
    <n v="0"/>
    <n v="0"/>
    <n v="0"/>
    <n v="0"/>
    <n v="0.26296296296296295"/>
    <n v="0.11388888888888889"/>
    <n v="284"/>
  </r>
  <r>
    <x v="9"/>
    <s v="0182-01-000"/>
    <m/>
    <x v="3"/>
    <s v="Crow Wing"/>
    <s v="Crosby-Ironton Public School Dist."/>
    <n v="276"/>
    <n v="0"/>
    <n v="0"/>
    <n v="0"/>
    <n v="0"/>
    <n v="47"/>
    <n v="237"/>
    <n v="3.1396125584502339E-2"/>
    <n v="0.15831663326653306"/>
    <n v="39"/>
    <n v="3.1150159744408944E-2"/>
    <n v="1497"/>
    <n v="1252"/>
    <n v="1188"/>
    <n v="24"/>
    <n v="15"/>
    <n v="9"/>
    <n v="16"/>
    <n v="34"/>
    <n v="0"/>
    <n v="0"/>
    <n v="0"/>
    <n v="0"/>
    <n v="1430"/>
    <n v="24"/>
    <n v="15"/>
    <n v="9"/>
    <n v="16"/>
    <n v="0.19300699300699301"/>
    <n v="0"/>
    <n v="0"/>
    <n v="0"/>
    <n v="0"/>
    <n v="0.18971275885103539"/>
    <n v="4.2838018741633198E-2"/>
    <n v="284"/>
  </r>
  <r>
    <x v="2"/>
    <s v="0465-01-000"/>
    <m/>
    <x v="3"/>
    <s v="Meeker"/>
    <s v="Litchfield Public School District"/>
    <n v="268"/>
    <n v="0"/>
    <n v="0"/>
    <n v="0"/>
    <n v="7"/>
    <n v="23"/>
    <n v="261"/>
    <n v="1.271420674405749E-2"/>
    <n v="0.14427860696517414"/>
    <n v="141"/>
    <n v="8.4633853541416573E-2"/>
    <n v="1809"/>
    <n v="1666"/>
    <n v="1507"/>
    <n v="5"/>
    <n v="22"/>
    <n v="5"/>
    <n v="127"/>
    <n v="134"/>
    <n v="0"/>
    <n v="0"/>
    <n v="0"/>
    <n v="0"/>
    <n v="1641"/>
    <n v="5"/>
    <n v="22"/>
    <n v="5"/>
    <n v="134"/>
    <n v="0.16331505179768435"/>
    <n v="0"/>
    <n v="0"/>
    <n v="0"/>
    <n v="5.2238805970149252E-2"/>
    <n v="0.15699281370923163"/>
    <n v="9.1864969562811288E-2"/>
    <n v="284"/>
  </r>
  <r>
    <x v="14"/>
    <s v="0381-01-000"/>
    <m/>
    <x v="3"/>
    <s v="Lake"/>
    <s v="Lake Superior Public School Dist."/>
    <n v="282"/>
    <n v="0"/>
    <n v="0"/>
    <n v="0"/>
    <n v="0"/>
    <n v="216"/>
    <n v="68"/>
    <n v="0.10986775178026449"/>
    <n v="3.4587995930824011E-2"/>
    <n v="16"/>
    <n v="9.4228504122497048E-3"/>
    <n v="1966"/>
    <n v="1698"/>
    <n v="1662"/>
    <n v="15"/>
    <n v="12"/>
    <n v="5"/>
    <n v="4"/>
    <n v="14"/>
    <n v="0"/>
    <n v="0"/>
    <n v="0"/>
    <n v="0"/>
    <n v="1930"/>
    <n v="15"/>
    <n v="12"/>
    <n v="5"/>
    <n v="4"/>
    <n v="0.14611398963730571"/>
    <n v="0"/>
    <n v="0"/>
    <n v="0"/>
    <n v="0"/>
    <n v="0.14445574771108849"/>
    <n v="1.8311291963377416E-2"/>
    <n v="284"/>
  </r>
  <r>
    <x v="15"/>
    <s v="2142-01-000"/>
    <m/>
    <x v="3"/>
    <s v="Saint Louis"/>
    <s v="St. Louis County School District"/>
    <n v="265"/>
    <n v="16"/>
    <n v="0"/>
    <n v="0"/>
    <n v="0"/>
    <n v="0"/>
    <n v="284"/>
    <n v="0"/>
    <n v="0.10175564313865998"/>
    <n v="55"/>
    <n v="2.1467603434816549E-2"/>
    <n v="2791"/>
    <n v="2562"/>
    <n v="2278"/>
    <n v="264"/>
    <n v="2"/>
    <n v="12"/>
    <n v="6"/>
    <n v="42"/>
    <n v="3"/>
    <n v="0"/>
    <n v="0"/>
    <n v="0"/>
    <n v="2501"/>
    <n v="277"/>
    <n v="2"/>
    <n v="12"/>
    <n v="6"/>
    <n v="0.10595761695321872"/>
    <n v="5.7761732851985562E-2"/>
    <n v="0"/>
    <n v="0"/>
    <n v="0"/>
    <n v="0.10175564313865998"/>
    <n v="0.10614724803431022"/>
    <n v="284"/>
  </r>
  <r>
    <x v="2"/>
    <s v="0477-01-000"/>
    <m/>
    <x v="3"/>
    <s v="Mille Lacs"/>
    <s v="Princeton Public School District"/>
    <n v="258"/>
    <n v="0"/>
    <n v="0"/>
    <n v="6"/>
    <n v="0"/>
    <n v="48"/>
    <n v="236"/>
    <n v="1.4018691588785047E-2"/>
    <n v="6.8925233644859807E-2"/>
    <n v="129"/>
    <n v="3.9461609054756805E-2"/>
    <n v="3424"/>
    <n v="3269"/>
    <n v="3113"/>
    <n v="32"/>
    <n v="28"/>
    <n v="26"/>
    <n v="70"/>
    <n v="113"/>
    <n v="0"/>
    <n v="0"/>
    <n v="0"/>
    <n v="0"/>
    <n v="3258"/>
    <n v="32"/>
    <n v="28"/>
    <n v="32"/>
    <n v="70"/>
    <n v="7.918968692449356E-2"/>
    <n v="0"/>
    <n v="0"/>
    <n v="0.1875"/>
    <n v="0"/>
    <n v="8.2943925233644855E-2"/>
    <n v="4.736842105263158E-2"/>
    <n v="284"/>
  </r>
  <r>
    <x v="1"/>
    <s v="0241-01-000"/>
    <m/>
    <x v="3"/>
    <s v="Freeborn"/>
    <s v="Albert Lea Public School District"/>
    <n v="260"/>
    <n v="0"/>
    <n v="5"/>
    <n v="0"/>
    <n v="8"/>
    <n v="11"/>
    <n v="273"/>
    <n v="3.0691964285714285E-3"/>
    <n v="7.6171875E-2"/>
    <n v="97"/>
    <n v="2.8554607006181926E-2"/>
    <n v="3584"/>
    <n v="3397"/>
    <n v="2441"/>
    <n v="4"/>
    <n v="139"/>
    <n v="146"/>
    <n v="667"/>
    <n v="83"/>
    <n v="0"/>
    <n v="0"/>
    <n v="0"/>
    <n v="7"/>
    <n v="2618"/>
    <n v="4"/>
    <n v="144"/>
    <n v="146"/>
    <n v="668"/>
    <n v="9.9312452253628725E-2"/>
    <n v="0"/>
    <n v="3.4722222222222224E-2"/>
    <n v="0"/>
    <n v="1.1976047904191617E-2"/>
    <n v="7.9241071428571425E-2"/>
    <n v="0.2687150837988827"/>
    <n v="284"/>
  </r>
  <r>
    <x v="16"/>
    <s v="0276-01-000"/>
    <s v="yes"/>
    <x v="2"/>
    <s v="Hennepin"/>
    <s v="Minnetonka Public School District"/>
    <n v="128"/>
    <n v="0"/>
    <n v="4"/>
    <n v="3"/>
    <n v="0"/>
    <n v="15"/>
    <n v="132"/>
    <n v="1.9327406262079629E-3"/>
    <n v="1.7008117510630073E-2"/>
    <n v="75"/>
    <n v="9.7541943035505275E-3"/>
    <n v="7761"/>
    <n v="7689"/>
    <n v="7233"/>
    <n v="14"/>
    <n v="96"/>
    <n v="226"/>
    <n v="120"/>
    <n v="61"/>
    <n v="0"/>
    <n v="0"/>
    <n v="4"/>
    <n v="0"/>
    <n v="7300"/>
    <n v="14"/>
    <n v="100"/>
    <n v="225"/>
    <n v="120"/>
    <n v="1.7534246575342465E-2"/>
    <n v="0"/>
    <n v="0.04"/>
    <n v="1.3333333333333334E-2"/>
    <n v="0"/>
    <n v="1.8940858136838035E-2"/>
    <n v="5.9157107874726125E-2"/>
    <n v="147"/>
  </r>
  <r>
    <x v="5"/>
    <s v="0309-01-000"/>
    <m/>
    <x v="3"/>
    <s v="Hubbard"/>
    <s v="Park Rapids Public School District"/>
    <n v="250"/>
    <n v="11"/>
    <n v="4"/>
    <n v="0"/>
    <n v="5"/>
    <n v="14"/>
    <n v="269"/>
    <n v="8.2256169212690956E-3"/>
    <n v="0.15804935370152762"/>
    <n v="108"/>
    <n v="7.072691552062868E-2"/>
    <n v="1702"/>
    <n v="1527"/>
    <n v="1358"/>
    <n v="90"/>
    <n v="26"/>
    <n v="7"/>
    <n v="46"/>
    <n v="76"/>
    <n v="14"/>
    <n v="0"/>
    <n v="0"/>
    <n v="0"/>
    <n v="1532"/>
    <n v="87"/>
    <n v="30"/>
    <n v="7"/>
    <n v="51"/>
    <n v="0.16318537859007834"/>
    <n v="0.12643678160919541"/>
    <n v="0.13333333333333333"/>
    <n v="0"/>
    <n v="9.8039215686274508E-2"/>
    <n v="0.16627497062279673"/>
    <n v="0.10251903925014645"/>
    <n v="283"/>
  </r>
  <r>
    <x v="7"/>
    <s v="0518-01-000"/>
    <m/>
    <x v="3"/>
    <s v="Nobles"/>
    <s v="Worthington Public School District"/>
    <n v="133"/>
    <n v="0"/>
    <n v="0"/>
    <n v="0"/>
    <n v="143"/>
    <n v="142"/>
    <n v="141"/>
    <n v="5.436447166921899E-2"/>
    <n v="5.3981623277182235E-2"/>
    <n v="88"/>
    <n v="3.6408771203971867E-2"/>
    <n v="2612"/>
    <n v="2417"/>
    <n v="1005"/>
    <n v="4"/>
    <n v="144"/>
    <n v="291"/>
    <n v="973"/>
    <n v="54"/>
    <n v="0"/>
    <n v="0"/>
    <n v="20"/>
    <n v="10"/>
    <n v="1084"/>
    <n v="4"/>
    <n v="144"/>
    <n v="271"/>
    <n v="1106"/>
    <n v="0.12269372693726938"/>
    <n v="0"/>
    <n v="0"/>
    <n v="0"/>
    <n v="0.12929475587703435"/>
    <n v="0.10834609494640123"/>
    <n v="0.58451513990034498"/>
    <n v="283"/>
  </r>
  <r>
    <x v="13"/>
    <s v="0318-01-000"/>
    <m/>
    <x v="3"/>
    <s v="Itasca"/>
    <s v="Grand Rapids Public School District"/>
    <n v="239"/>
    <n v="36"/>
    <n v="0"/>
    <n v="0"/>
    <n v="0"/>
    <n v="3"/>
    <n v="280"/>
    <n v="7.3818897637795275E-4"/>
    <n v="6.8897637795275593E-2"/>
    <n v="253"/>
    <n v="6.2716906296479927E-2"/>
    <n v="4064"/>
    <n v="4034"/>
    <n v="3738"/>
    <n v="213"/>
    <n v="34"/>
    <n v="26"/>
    <n v="23"/>
    <n v="232"/>
    <n v="15"/>
    <n v="0"/>
    <n v="0"/>
    <n v="0"/>
    <n v="3745"/>
    <n v="234"/>
    <n v="34"/>
    <n v="26"/>
    <n v="23"/>
    <n v="6.3818424566088119E-2"/>
    <n v="0.15384615384615385"/>
    <n v="0"/>
    <n v="0"/>
    <n v="0"/>
    <n v="6.9635826771653545E-2"/>
    <n v="7.8040374199901522E-2"/>
    <n v="283"/>
  </r>
  <r>
    <x v="5"/>
    <s v="0347-01-000"/>
    <m/>
    <x v="3"/>
    <s v="Kandiyohi"/>
    <s v="Willmar Public School District"/>
    <n v="230"/>
    <n v="0"/>
    <n v="0"/>
    <n v="0"/>
    <n v="43"/>
    <n v="7"/>
    <n v="276"/>
    <n v="1.6615238547353431E-3"/>
    <n v="6.5511511986707807E-2"/>
    <n v="163"/>
    <n v="3.9824089909601762E-2"/>
    <n v="4213"/>
    <n v="4093"/>
    <n v="2383"/>
    <n v="34"/>
    <n v="362"/>
    <n v="48"/>
    <n v="1266"/>
    <n v="141"/>
    <n v="0"/>
    <n v="0"/>
    <n v="0"/>
    <n v="8"/>
    <n v="2472"/>
    <n v="34"/>
    <n v="362"/>
    <n v="48"/>
    <n v="1301"/>
    <n v="9.3042071197411008E-2"/>
    <n v="0"/>
    <n v="0"/>
    <n v="0"/>
    <n v="3.3051498847040735E-2"/>
    <n v="6.7173035841443157E-2"/>
    <n v="0.41380128053118331"/>
    <n v="283"/>
  </r>
  <r>
    <x v="1"/>
    <s v="0200-01-000"/>
    <s v="yes"/>
    <x v="2"/>
    <s v="Dakota"/>
    <s v="Hastings Public School District"/>
    <n v="254"/>
    <n v="0"/>
    <n v="0"/>
    <n v="0"/>
    <n v="3"/>
    <n v="31"/>
    <n v="252"/>
    <n v="6.5580706579225724E-3"/>
    <n v="5.3310767928918978E-2"/>
    <n v="74"/>
    <n v="1.637892872952634E-2"/>
    <n v="4727"/>
    <n v="4518"/>
    <n v="4045"/>
    <n v="48"/>
    <n v="166"/>
    <n v="73"/>
    <n v="186"/>
    <n v="53"/>
    <n v="6"/>
    <n v="0"/>
    <n v="0"/>
    <n v="3"/>
    <n v="4246"/>
    <n v="42"/>
    <n v="166"/>
    <n v="73"/>
    <n v="186"/>
    <n v="5.9821008007536508E-2"/>
    <n v="0"/>
    <n v="0"/>
    <n v="0"/>
    <n v="1.6129032258064516E-2"/>
    <n v="5.9868838586841548E-2"/>
    <n v="9.908762995968598E-2"/>
    <n v="283"/>
  </r>
  <r>
    <x v="2"/>
    <s v="0885-01-000"/>
    <m/>
    <x v="3"/>
    <s v="Wright"/>
    <s v="St. Michael-Albertville School Dist"/>
    <n v="248"/>
    <n v="0"/>
    <n v="4"/>
    <n v="0"/>
    <n v="3"/>
    <n v="72"/>
    <n v="211"/>
    <n v="1.282051282051282E-2"/>
    <n v="3.7571225071225074E-2"/>
    <n v="571"/>
    <n v="9.6714092140921415E-2"/>
    <n v="5616"/>
    <n v="5904"/>
    <n v="5381"/>
    <n v="16"/>
    <n v="197"/>
    <n v="180"/>
    <n v="130"/>
    <n v="515"/>
    <n v="0"/>
    <n v="9"/>
    <n v="10"/>
    <n v="12"/>
    <n v="5114"/>
    <n v="16"/>
    <n v="192"/>
    <n v="170"/>
    <n v="121"/>
    <n v="4.8494329292139225E-2"/>
    <n v="0"/>
    <n v="2.0833333333333332E-2"/>
    <n v="0"/>
    <n v="2.4793388429752067E-2"/>
    <n v="5.0391737891737898E-2"/>
    <n v="8.8900766078745766E-2"/>
    <n v="283"/>
  </r>
  <r>
    <x v="5"/>
    <s v="2155-01-000"/>
    <m/>
    <x v="3"/>
    <s v="Wadena"/>
    <s v="Wadena-Deer Creek School District"/>
    <n v="267"/>
    <n v="0"/>
    <n v="0"/>
    <n v="4"/>
    <n v="0"/>
    <n v="3"/>
    <n v="279"/>
    <n v="2.6019080659150044E-3"/>
    <n v="0.24197745013009539"/>
    <n v="95"/>
    <n v="9.834368530020704E-2"/>
    <n v="1153"/>
    <n v="966"/>
    <n v="881"/>
    <n v="14"/>
    <n v="28"/>
    <n v="10"/>
    <n v="33"/>
    <n v="90"/>
    <n v="0"/>
    <n v="0"/>
    <n v="0"/>
    <n v="0"/>
    <n v="1058"/>
    <n v="14"/>
    <n v="28"/>
    <n v="14"/>
    <n v="33"/>
    <n v="0.25236294896030248"/>
    <n v="0"/>
    <n v="0"/>
    <n v="0.2857142857142857"/>
    <n v="0"/>
    <n v="0.2445793581960104"/>
    <n v="7.7593722755013084E-2"/>
    <n v="282"/>
  </r>
  <r>
    <x v="0"/>
    <s v="0883-01-000"/>
    <m/>
    <x v="3"/>
    <s v="Wright"/>
    <s v="Rockford Public School District"/>
    <n v="258"/>
    <n v="0"/>
    <n v="0"/>
    <n v="6"/>
    <n v="4"/>
    <n v="7"/>
    <n v="275"/>
    <n v="4.1176470588235297E-3"/>
    <n v="0.16176470588235295"/>
    <n v="305"/>
    <n v="0.17701683110853164"/>
    <n v="1700"/>
    <n v="1723"/>
    <n v="1467"/>
    <n v="11"/>
    <n v="60"/>
    <n v="53"/>
    <n v="132"/>
    <n v="251"/>
    <n v="0"/>
    <n v="24"/>
    <n v="0"/>
    <n v="7"/>
    <n v="1474"/>
    <n v="11"/>
    <n v="36"/>
    <n v="59"/>
    <n v="129"/>
    <n v="0.17503392130257803"/>
    <n v="0"/>
    <n v="0"/>
    <n v="0.10169491525423729"/>
    <n v="3.1007751937984496E-2"/>
    <n v="0.16588235294117648"/>
    <n v="0.13750731421884144"/>
    <n v="282"/>
  </r>
  <r>
    <x v="7"/>
    <s v="0704-01-000"/>
    <m/>
    <x v="3"/>
    <s v="Saint Louis"/>
    <s v="Proctor Public School District"/>
    <n v="274"/>
    <n v="3"/>
    <n v="0"/>
    <n v="0"/>
    <n v="0"/>
    <n v="25"/>
    <n v="257"/>
    <n v="1.3027618551328817E-2"/>
    <n v="0.13392391870766024"/>
    <n v="170"/>
    <n v="9.4078583287216383E-2"/>
    <n v="1919"/>
    <n v="1807"/>
    <n v="1727"/>
    <n v="24"/>
    <n v="22"/>
    <n v="10"/>
    <n v="24"/>
    <n v="156"/>
    <n v="0"/>
    <n v="5"/>
    <n v="0"/>
    <n v="5"/>
    <n v="1845"/>
    <n v="27"/>
    <n v="17"/>
    <n v="10"/>
    <n v="19"/>
    <n v="0.14850948509485096"/>
    <n v="0.1111111111111111"/>
    <n v="0"/>
    <n v="0"/>
    <n v="0"/>
    <n v="0.14695153725898905"/>
    <n v="3.8060479666319084E-2"/>
    <n v="282"/>
  </r>
  <r>
    <x v="2"/>
    <s v="0093-01-000"/>
    <m/>
    <x v="3"/>
    <s v="Carlton"/>
    <s v="Carlton Public School District"/>
    <n v="212"/>
    <n v="19"/>
    <n v="0"/>
    <n v="0"/>
    <n v="8"/>
    <n v="0"/>
    <n v="281"/>
    <n v="0"/>
    <n v="0.41877794336810731"/>
    <n v="113"/>
    <n v="0.22465208747514911"/>
    <n v="671"/>
    <n v="503"/>
    <n v="398"/>
    <n v="95"/>
    <n v="4"/>
    <n v="3"/>
    <n v="3"/>
    <n v="87"/>
    <n v="18"/>
    <n v="0"/>
    <n v="0"/>
    <n v="0"/>
    <n v="523"/>
    <n v="96"/>
    <n v="4"/>
    <n v="3"/>
    <n v="11"/>
    <n v="0.40535372848948376"/>
    <n v="0.19791666666666666"/>
    <n v="0"/>
    <n v="0"/>
    <n v="0.72727272727272729"/>
    <n v="0.41877794336810731"/>
    <n v="0.17896389324960754"/>
    <n v="281"/>
  </r>
  <r>
    <x v="11"/>
    <s v="2687-01-000"/>
    <m/>
    <x v="3"/>
    <s v="Wright"/>
    <s v="Howard Lake-Waverly-Winsted"/>
    <n v="267"/>
    <n v="0"/>
    <n v="0"/>
    <n v="3"/>
    <n v="3"/>
    <n v="0"/>
    <n v="281"/>
    <n v="0"/>
    <n v="0.23184818481848185"/>
    <n v="72"/>
    <n v="7.1784646061814561E-2"/>
    <n v="1212"/>
    <n v="1003"/>
    <n v="970"/>
    <n v="1"/>
    <n v="6"/>
    <n v="5"/>
    <n v="21"/>
    <n v="60"/>
    <n v="0"/>
    <n v="0"/>
    <n v="0"/>
    <n v="0"/>
    <n v="1177"/>
    <n v="1"/>
    <n v="6"/>
    <n v="8"/>
    <n v="24"/>
    <n v="0.22684791843670349"/>
    <n v="0"/>
    <n v="0"/>
    <n v="0.375"/>
    <n v="0.125"/>
    <n v="0.23184818481848185"/>
    <n v="3.2072368421052634E-2"/>
    <n v="281"/>
  </r>
  <r>
    <x v="1"/>
    <s v="2149-01-000"/>
    <m/>
    <x v="3"/>
    <s v="Pope"/>
    <s v="Minnewaska School District"/>
    <n v="264"/>
    <n v="0"/>
    <n v="5"/>
    <n v="0"/>
    <n v="4"/>
    <n v="125"/>
    <n v="156"/>
    <n v="8.6445366528354078E-2"/>
    <n v="0.1078838174273859"/>
    <n v="21"/>
    <n v="1.7706576728499158E-2"/>
    <n v="1446"/>
    <n v="1186"/>
    <n v="1115"/>
    <n v="8"/>
    <n v="25"/>
    <n v="13"/>
    <n v="25"/>
    <n v="11"/>
    <n v="0"/>
    <n v="0"/>
    <n v="0"/>
    <n v="0"/>
    <n v="1368"/>
    <n v="8"/>
    <n v="30"/>
    <n v="13"/>
    <n v="29"/>
    <n v="0.19298245614035087"/>
    <n v="0"/>
    <n v="0.16666666666666666"/>
    <n v="0"/>
    <n v="0.13793103448275862"/>
    <n v="0.19432918395573998"/>
    <n v="5.5248618784530384E-2"/>
    <n v="281"/>
  </r>
  <r>
    <x v="4"/>
    <s v="0309-01-000"/>
    <m/>
    <x v="3"/>
    <s v="Hubbard"/>
    <s v="Park Rapids Public School District"/>
    <n v="251"/>
    <n v="4"/>
    <n v="4"/>
    <n v="0"/>
    <n v="6"/>
    <n v="12"/>
    <n v="269"/>
    <n v="7.0754716981132077E-3"/>
    <n v="0.15860849056603774"/>
    <n v="123"/>
    <n v="7.9973992197659299E-2"/>
    <n v="1696"/>
    <n v="1538"/>
    <n v="1354"/>
    <n v="107"/>
    <n v="28"/>
    <n v="11"/>
    <n v="38"/>
    <n v="80"/>
    <n v="23"/>
    <n v="0"/>
    <n v="0"/>
    <n v="0"/>
    <n v="1525"/>
    <n v="88"/>
    <n v="32"/>
    <n v="11"/>
    <n v="44"/>
    <n v="0.16459016393442624"/>
    <n v="4.5454545454545456E-2"/>
    <n v="0.125"/>
    <n v="0"/>
    <n v="0.13636363636363635"/>
    <n v="0.16568396226415094"/>
    <n v="0.10294117647058823"/>
    <n v="281"/>
  </r>
  <r>
    <x v="1"/>
    <s v="0309-01-000"/>
    <m/>
    <x v="3"/>
    <s v="Hubbard"/>
    <s v="Park Rapids Public School District"/>
    <n v="242"/>
    <n v="10"/>
    <n v="6"/>
    <n v="0"/>
    <n v="9"/>
    <n v="7"/>
    <n v="274"/>
    <n v="4.0253018976423235E-3"/>
    <n v="0.15756181713628523"/>
    <n v="109"/>
    <n v="6.9559668155711546E-2"/>
    <n v="1739"/>
    <n v="1567"/>
    <n v="1381"/>
    <n v="81"/>
    <n v="43"/>
    <n v="7"/>
    <n v="55"/>
    <n v="72"/>
    <n v="6"/>
    <n v="8"/>
    <n v="0"/>
    <n v="0"/>
    <n v="1551"/>
    <n v="85"/>
    <n v="41"/>
    <n v="7"/>
    <n v="64"/>
    <n v="0.15602836879432624"/>
    <n v="0.11764705882352941"/>
    <n v="0.14634146341463414"/>
    <n v="0"/>
    <n v="0.140625"/>
    <n v="0.16158711903392756"/>
    <n v="0.11270022883295194"/>
    <n v="281"/>
  </r>
  <r>
    <x v="9"/>
    <s v="0423-01-000"/>
    <m/>
    <x v="3"/>
    <s v="McLeod"/>
    <s v="Hutchinson Public School District"/>
    <n v="257"/>
    <n v="0"/>
    <n v="3"/>
    <n v="3"/>
    <n v="7"/>
    <n v="223"/>
    <n v="58"/>
    <n v="7.168113146898103E-2"/>
    <n v="1.8643522982963678E-2"/>
    <n v="185"/>
    <n v="6.1359867330016582E-2"/>
    <n v="3111"/>
    <n v="3015"/>
    <n v="2789"/>
    <n v="8"/>
    <n v="42"/>
    <n v="38"/>
    <n v="138"/>
    <n v="175"/>
    <n v="0"/>
    <n v="0"/>
    <n v="0"/>
    <n v="0"/>
    <n v="2871"/>
    <n v="8"/>
    <n v="45"/>
    <n v="41"/>
    <n v="145"/>
    <n v="8.951584813653779E-2"/>
    <n v="0"/>
    <n v="6.6666666666666666E-2"/>
    <n v="7.3170731707317069E-2"/>
    <n v="4.8275862068965517E-2"/>
    <n v="9.0324654451944708E-2"/>
    <n v="7.6848874598070743E-2"/>
    <n v="281"/>
  </r>
  <r>
    <x v="7"/>
    <s v="0093-01-000"/>
    <m/>
    <x v="3"/>
    <s v="Carlton"/>
    <s v="Carlton Public School District"/>
    <n v="220"/>
    <n v="23"/>
    <n v="0"/>
    <n v="0"/>
    <n v="7"/>
    <n v="3"/>
    <n v="277"/>
    <n v="4.0816326530612249E-3"/>
    <n v="0.37687074829931971"/>
    <n v="87"/>
    <n v="0.16051660516605165"/>
    <n v="735"/>
    <n v="542"/>
    <n v="447"/>
    <n v="87"/>
    <n v="2"/>
    <n v="2"/>
    <n v="4"/>
    <n v="72"/>
    <n v="14"/>
    <n v="0"/>
    <n v="0"/>
    <n v="0"/>
    <n v="595"/>
    <n v="96"/>
    <n v="2"/>
    <n v="2"/>
    <n v="11"/>
    <n v="0.36974789915966388"/>
    <n v="0.23958333333333334"/>
    <n v="0"/>
    <n v="0"/>
    <n v="0.63636363636363635"/>
    <n v="0.38095238095238093"/>
    <n v="0.15722379603399433"/>
    <n v="280"/>
  </r>
  <r>
    <x v="0"/>
    <s v="2687-01-000"/>
    <m/>
    <x v="3"/>
    <s v="Wright"/>
    <s v="Howard Lake-Waverly-Winsted"/>
    <n v="262"/>
    <n v="0"/>
    <n v="0"/>
    <n v="0"/>
    <n v="3"/>
    <n v="0"/>
    <n v="280"/>
    <n v="0"/>
    <n v="0.21005251312828208"/>
    <n v="106"/>
    <n v="9.1458153580672996E-2"/>
    <n v="1333"/>
    <n v="1159"/>
    <n v="1070"/>
    <n v="9"/>
    <n v="22"/>
    <n v="17"/>
    <n v="41"/>
    <n v="92"/>
    <n v="0"/>
    <n v="0"/>
    <n v="0"/>
    <n v="0"/>
    <n v="1240"/>
    <n v="9"/>
    <n v="22"/>
    <n v="17"/>
    <n v="44"/>
    <n v="0.21129032258064517"/>
    <n v="0"/>
    <n v="0"/>
    <n v="0"/>
    <n v="6.8181818181818177E-2"/>
    <n v="0.21005251312828208"/>
    <n v="6.9069069069069067E-2"/>
    <n v="280"/>
  </r>
  <r>
    <x v="5"/>
    <s v="0704-01-000"/>
    <m/>
    <x v="3"/>
    <s v="Saint Louis"/>
    <s v="Proctor Public School District"/>
    <n v="264"/>
    <n v="3"/>
    <n v="0"/>
    <n v="0"/>
    <n v="0"/>
    <n v="26"/>
    <n v="254"/>
    <n v="1.4508928571428572E-2"/>
    <n v="0.14174107142857142"/>
    <n v="244"/>
    <n v="0.13895216400911162"/>
    <n v="1792"/>
    <n v="1756"/>
    <n v="1669"/>
    <n v="28"/>
    <n v="20"/>
    <n v="17"/>
    <n v="22"/>
    <n v="228"/>
    <n v="4"/>
    <n v="4"/>
    <n v="0"/>
    <n v="3"/>
    <n v="1705"/>
    <n v="27"/>
    <n v="16"/>
    <n v="17"/>
    <n v="19"/>
    <n v="0.15483870967741936"/>
    <n v="0.1111111111111111"/>
    <n v="0"/>
    <n v="0"/>
    <n v="0"/>
    <n v="0.15625"/>
    <n v="4.4282511210762335E-2"/>
    <n v="280"/>
  </r>
  <r>
    <x v="7"/>
    <s v="0482-01-000"/>
    <m/>
    <x v="3"/>
    <s v="Morrison"/>
    <s v="Little Falls Public School District"/>
    <n v="266"/>
    <n v="0"/>
    <n v="0"/>
    <n v="0"/>
    <n v="0"/>
    <n v="3"/>
    <n v="277"/>
    <n v="1.128668171557562E-3"/>
    <n v="0.10421369450714824"/>
    <n v="121"/>
    <n v="4.8419367747098839E-2"/>
    <n v="2658"/>
    <n v="2499"/>
    <n v="2354"/>
    <n v="27"/>
    <n v="39"/>
    <n v="32"/>
    <n v="47"/>
    <n v="115"/>
    <n v="0"/>
    <n v="0"/>
    <n v="0"/>
    <n v="0"/>
    <n v="2505"/>
    <n v="27"/>
    <n v="39"/>
    <n v="32"/>
    <n v="47"/>
    <n v="0.106187624750499"/>
    <n v="0"/>
    <n v="0"/>
    <n v="0"/>
    <n v="0"/>
    <n v="0.10534236267870579"/>
    <n v="5.4716981132075473E-2"/>
    <n v="280"/>
  </r>
  <r>
    <x v="9"/>
    <s v="0482-01-000"/>
    <m/>
    <x v="3"/>
    <s v="Morrison"/>
    <s v="Little Falls Public School District"/>
    <n v="273"/>
    <n v="3"/>
    <n v="0"/>
    <n v="0"/>
    <n v="0"/>
    <n v="8"/>
    <n v="272"/>
    <n v="2.9455081001472753E-3"/>
    <n v="0.10014727540500737"/>
    <n v="121"/>
    <n v="4.7321079389910051E-2"/>
    <n v="2716"/>
    <n v="2557"/>
    <n v="2430"/>
    <n v="17"/>
    <n v="35"/>
    <n v="30"/>
    <n v="45"/>
    <n v="116"/>
    <n v="0"/>
    <n v="0"/>
    <n v="0"/>
    <n v="0"/>
    <n v="2587"/>
    <n v="20"/>
    <n v="35"/>
    <n v="30"/>
    <n v="45"/>
    <n v="0.10552763819095477"/>
    <n v="0.15"/>
    <n v="0"/>
    <n v="0"/>
    <n v="0"/>
    <n v="0.10309278350515465"/>
    <n v="4.784688995215311E-2"/>
    <n v="280"/>
  </r>
  <r>
    <x v="4"/>
    <s v="0006-03-000"/>
    <s v="yes"/>
    <x v="2"/>
    <s v="Dakota"/>
    <s v="South St. Paul Public School Dist."/>
    <n v="142"/>
    <n v="7"/>
    <n v="46"/>
    <n v="0"/>
    <n v="62"/>
    <n v="31"/>
    <n v="249"/>
    <n v="1.0451786918408631E-2"/>
    <n v="8.3951449763991909E-2"/>
    <n v="685"/>
    <n v="0.20320379709285077"/>
    <n v="2966"/>
    <n v="3371"/>
    <n v="2166"/>
    <n v="35"/>
    <n v="354"/>
    <n v="67"/>
    <n v="749"/>
    <n v="431"/>
    <n v="0"/>
    <n v="44"/>
    <n v="5"/>
    <n v="176"/>
    <n v="1877"/>
    <n v="42"/>
    <n v="356"/>
    <n v="62"/>
    <n v="635"/>
    <n v="7.5652637187000535E-2"/>
    <n v="0.16666666666666666"/>
    <n v="0.12921348314606743"/>
    <n v="0"/>
    <n v="9.763779527559055E-2"/>
    <n v="9.440323668240054E-2"/>
    <n v="0.36843876177658141"/>
    <n v="280"/>
  </r>
  <r>
    <x v="15"/>
    <s v="0656-01-000"/>
    <m/>
    <x v="3"/>
    <s v="Rice"/>
    <s v="Faribault Public School District"/>
    <n v="272"/>
    <n v="3"/>
    <n v="0"/>
    <n v="0"/>
    <n v="0"/>
    <n v="135"/>
    <n v="145"/>
    <n v="3.1475868500816039E-2"/>
    <n v="3.38074143156913E-2"/>
    <n v="70"/>
    <n v="1.7161068889433684E-2"/>
    <n v="4289"/>
    <n v="4079"/>
    <n v="3370"/>
    <n v="12"/>
    <n v="78"/>
    <n v="103"/>
    <n v="516"/>
    <n v="63"/>
    <n v="0"/>
    <n v="0"/>
    <n v="0"/>
    <n v="0"/>
    <n v="3579"/>
    <n v="15"/>
    <n v="78"/>
    <n v="103"/>
    <n v="516"/>
    <n v="7.5998882369376922E-2"/>
    <n v="0.2"/>
    <n v="0"/>
    <n v="0"/>
    <n v="0"/>
    <n v="6.5283282816507332E-2"/>
    <n v="0.16592868795152646"/>
    <n v="280"/>
  </r>
  <r>
    <x v="10"/>
    <s v="0877-01-000"/>
    <m/>
    <x v="3"/>
    <s v="Wright"/>
    <s v="Buffalo-Hanover-Montrose Public Sch"/>
    <n v="260"/>
    <n v="0"/>
    <n v="0"/>
    <n v="0"/>
    <n v="6"/>
    <n v="10"/>
    <n v="270"/>
    <n v="1.7755681818181818E-3"/>
    <n v="4.7940340909090912E-2"/>
    <n v="282"/>
    <n v="5.0053248136315232E-2"/>
    <n v="5632"/>
    <n v="5634"/>
    <n v="5287"/>
    <n v="50"/>
    <n v="101"/>
    <n v="78"/>
    <n v="118"/>
    <n v="245"/>
    <n v="0"/>
    <n v="5"/>
    <n v="4"/>
    <n v="0"/>
    <n v="5302"/>
    <n v="50"/>
    <n v="96"/>
    <n v="74"/>
    <n v="124"/>
    <n v="4.9038098830629949E-2"/>
    <n v="0"/>
    <n v="0"/>
    <n v="0"/>
    <n v="4.8387096774193547E-2"/>
    <n v="4.9715909090909095E-2"/>
    <n v="6.0928090683669854E-2"/>
    <n v="280"/>
  </r>
  <r>
    <x v="0"/>
    <s v="0712-01-000"/>
    <m/>
    <x v="3"/>
    <s v="Saint Louis"/>
    <s v="Mountain Iron-Buhl School District"/>
    <n v="244"/>
    <n v="8"/>
    <n v="10"/>
    <n v="4"/>
    <n v="5"/>
    <n v="11"/>
    <n v="268"/>
    <n v="1.7973856209150325E-2"/>
    <n v="0.43790849673202614"/>
    <n v="176"/>
    <n v="0.34577603143418467"/>
    <n v="612"/>
    <n v="509"/>
    <n v="434"/>
    <n v="49"/>
    <n v="12"/>
    <m/>
    <n v="14"/>
    <n v="140"/>
    <n v="22"/>
    <n v="0"/>
    <n v="0"/>
    <n v="4"/>
    <n v="538"/>
    <n v="35"/>
    <n v="22"/>
    <m/>
    <n v="15"/>
    <n v="0.45353159851301117"/>
    <n v="0.22857142857142856"/>
    <n v="0.45454545454545453"/>
    <n v="0"/>
    <n v="0.33333333333333331"/>
    <n v="0.45588235294117646"/>
    <n v="0.11803278688524591"/>
    <n v="279"/>
  </r>
  <r>
    <x v="1"/>
    <s v="0182-01-000"/>
    <m/>
    <x v="3"/>
    <s v="Crow Wing"/>
    <s v="Crosby-Ironton Public School Dist."/>
    <n v="270"/>
    <n v="0"/>
    <n v="3"/>
    <n v="0"/>
    <n v="0"/>
    <n v="51"/>
    <n v="228"/>
    <n v="3.8636363636363635E-2"/>
    <n v="0.17272727272727273"/>
    <n v="44"/>
    <n v="4.0552995391705073E-2"/>
    <n v="1320"/>
    <n v="1085"/>
    <n v="1014"/>
    <n v="22"/>
    <n v="18"/>
    <n v="11"/>
    <n v="20"/>
    <n v="35"/>
    <n v="0"/>
    <n v="0"/>
    <n v="0"/>
    <n v="0"/>
    <n v="1249"/>
    <n v="22"/>
    <n v="21"/>
    <n v="11"/>
    <n v="20"/>
    <n v="0.21617293835068055"/>
    <n v="0"/>
    <n v="0.14285714285714285"/>
    <n v="0"/>
    <n v="0"/>
    <n v="0.21136363636363636"/>
    <n v="5.5933484504913075E-2"/>
    <n v="279"/>
  </r>
  <r>
    <x v="0"/>
    <s v="0912-01-000"/>
    <m/>
    <x v="3"/>
    <s v="Mille Lacs"/>
    <s v="Milaca Public School District"/>
    <n v="245"/>
    <n v="8"/>
    <n v="3"/>
    <n v="0"/>
    <n v="9"/>
    <n v="10"/>
    <n v="269"/>
    <n v="4.9140049140049139E-3"/>
    <n v="0.13218673218673219"/>
    <n v="94"/>
    <n v="5.0810810810810812E-2"/>
    <n v="2035"/>
    <n v="1850"/>
    <n v="1763"/>
    <n v="31"/>
    <n v="27"/>
    <n v="11"/>
    <n v="18"/>
    <n v="88"/>
    <n v="0"/>
    <n v="0"/>
    <n v="0"/>
    <n v="4"/>
    <n v="1920"/>
    <n v="39"/>
    <n v="30"/>
    <n v="11"/>
    <n v="23"/>
    <n v="0.12760416666666666"/>
    <n v="0.20512820512820512"/>
    <n v="0.1"/>
    <n v="0"/>
    <n v="0.39130434782608697"/>
    <n v="0.13710073710073711"/>
    <n v="5.0914483440434997E-2"/>
    <n v="279"/>
  </r>
  <r>
    <x v="1"/>
    <s v="0701-01-000"/>
    <m/>
    <x v="3"/>
    <s v="Saint Louis"/>
    <s v="Hibbing Public School District"/>
    <n v="248"/>
    <n v="13"/>
    <n v="0"/>
    <n v="0"/>
    <n v="3"/>
    <n v="46"/>
    <n v="233"/>
    <n v="1.8891170431211499E-2"/>
    <n v="9.568788501026694E-2"/>
    <n v="299"/>
    <n v="0.12179226069246436"/>
    <n v="2435"/>
    <n v="2455"/>
    <n v="2186"/>
    <n v="97"/>
    <n v="107"/>
    <n v="33"/>
    <n v="32"/>
    <n v="247"/>
    <n v="17"/>
    <n v="20"/>
    <n v="0"/>
    <n v="4"/>
    <n v="2187"/>
    <n v="93"/>
    <n v="87"/>
    <n v="33"/>
    <n v="31"/>
    <n v="0.1133973479652492"/>
    <n v="0.13978494623655913"/>
    <n v="0"/>
    <n v="0"/>
    <n v="9.6774193548387094E-2"/>
    <n v="0.11457905544147844"/>
    <n v="0.10037021801727684"/>
    <n v="279"/>
  </r>
  <r>
    <x v="9"/>
    <s v="0152-01-000"/>
    <m/>
    <x v="3"/>
    <s v="Clay"/>
    <s v="Moorhead Public School District"/>
    <n v="242"/>
    <n v="4"/>
    <n v="3"/>
    <n v="0"/>
    <n v="20"/>
    <n v="6"/>
    <n v="273"/>
    <n v="1.0723860589812334E-3"/>
    <n v="4.8793565683646116E-2"/>
    <n v="114"/>
    <n v="2.0994475138121547E-2"/>
    <n v="5595"/>
    <n v="5430"/>
    <n v="4538"/>
    <n v="170"/>
    <n v="166"/>
    <n v="86"/>
    <n v="470"/>
    <n v="95"/>
    <n v="0"/>
    <n v="0"/>
    <n v="0"/>
    <n v="8"/>
    <n v="4685"/>
    <n v="174"/>
    <n v="169"/>
    <n v="86"/>
    <n v="482"/>
    <n v="5.1654215581643542E-2"/>
    <n v="2.2988505747126436E-2"/>
    <n v="1.7751479289940829E-2"/>
    <n v="0"/>
    <n v="4.1493775933609957E-2"/>
    <n v="4.9865951742627347E-2"/>
    <n v="0.16279485346676198"/>
    <n v="279"/>
  </r>
  <r>
    <x v="3"/>
    <s v="0309-01-000"/>
    <m/>
    <x v="3"/>
    <s v="Hubbard"/>
    <s v="Park Rapids Public School District"/>
    <n v="239"/>
    <n v="7"/>
    <n v="7"/>
    <n v="0"/>
    <n v="9"/>
    <n v="8"/>
    <n v="270"/>
    <n v="4.793289394847214E-3"/>
    <n v="0.16177351707609347"/>
    <n v="109"/>
    <n v="7.2666666666666671E-2"/>
    <n v="1669"/>
    <n v="1500"/>
    <n v="1326"/>
    <n v="86"/>
    <n v="33"/>
    <n v="12"/>
    <n v="43"/>
    <n v="76"/>
    <n v="11"/>
    <n v="0"/>
    <n v="0"/>
    <n v="0"/>
    <n v="1489"/>
    <n v="82"/>
    <n v="40"/>
    <n v="12"/>
    <n v="52"/>
    <n v="0.16051040967092009"/>
    <n v="8.5365853658536592E-2"/>
    <n v="0.17499999999999999"/>
    <n v="0"/>
    <n v="0.17307692307692307"/>
    <n v="0.16656680647094069"/>
    <n v="0.11104477611940299"/>
    <n v="278"/>
  </r>
  <r>
    <x v="16"/>
    <s v="0031-01-000"/>
    <m/>
    <x v="3"/>
    <s v="Beltrami"/>
    <s v="Bemidji Public School District"/>
    <n v="168"/>
    <n v="104"/>
    <n v="0"/>
    <n v="3"/>
    <n v="0"/>
    <n v="138"/>
    <n v="140"/>
    <n v="2.4398868458274398E-2"/>
    <n v="2.4752475247524754E-2"/>
    <n v="20"/>
    <n v="3.7050759540570581E-3"/>
    <n v="5656"/>
    <n v="5398"/>
    <n v="4386"/>
    <n v="878"/>
    <n v="54"/>
    <n v="42"/>
    <n v="38"/>
    <n v="16"/>
    <n v="0"/>
    <n v="0"/>
    <n v="0"/>
    <n v="0"/>
    <n v="4538"/>
    <n v="982"/>
    <n v="54"/>
    <n v="45"/>
    <n v="38"/>
    <n v="3.7020713970912299E-2"/>
    <n v="0.10590631364562118"/>
    <n v="0"/>
    <n v="6.6666666666666666E-2"/>
    <n v="0"/>
    <n v="4.9151343705799155E-2"/>
    <n v="0.19780802545518827"/>
    <n v="278"/>
  </r>
  <r>
    <x v="12"/>
    <s v="0623-01-000"/>
    <s v="yes"/>
    <x v="2"/>
    <s v="Ramsey"/>
    <s v="Roseville Public School District"/>
    <n v="165"/>
    <n v="6"/>
    <n v="36"/>
    <n v="34"/>
    <n v="23"/>
    <n v="112"/>
    <n v="166"/>
    <n v="1.8484898498101997E-2"/>
    <n v="2.7397260273972601E-2"/>
    <n v="557"/>
    <n v="8.7882612811612498E-2"/>
    <n v="6059"/>
    <n v="6338"/>
    <n v="4660"/>
    <n v="60"/>
    <n v="551"/>
    <n v="751"/>
    <n v="316"/>
    <n v="419"/>
    <n v="4"/>
    <n v="37"/>
    <n v="31"/>
    <n v="32"/>
    <n v="4406"/>
    <n v="62"/>
    <n v="550"/>
    <n v="754"/>
    <n v="307"/>
    <n v="3.7448933272809806E-2"/>
    <n v="9.6774193548387094E-2"/>
    <n v="6.545454545454546E-2"/>
    <n v="4.5092838196286469E-2"/>
    <n v="7.4918566775244305E-2"/>
    <n v="4.5882158772074598E-2"/>
    <n v="0.27520973844382302"/>
    <n v="278"/>
  </r>
  <r>
    <x v="8"/>
    <s v="2687-01-000"/>
    <m/>
    <x v="3"/>
    <s v="Wright"/>
    <s v="Howard Lake-Waverly-Winsted"/>
    <n v="265"/>
    <n v="0"/>
    <n v="0"/>
    <n v="0"/>
    <n v="3"/>
    <n v="3"/>
    <n v="274"/>
    <n v="2.4691358024691358E-3"/>
    <n v="0.22551440329218106"/>
    <n v="69"/>
    <n v="6.8520357497517378E-2"/>
    <n v="1215"/>
    <n v="1007"/>
    <n v="969"/>
    <n v="1"/>
    <n v="10"/>
    <n v="12"/>
    <n v="15"/>
    <n v="58"/>
    <n v="0"/>
    <n v="0"/>
    <n v="0"/>
    <n v="0"/>
    <n v="1176"/>
    <n v="1"/>
    <n v="10"/>
    <n v="12"/>
    <n v="18"/>
    <n v="0.22534013605442177"/>
    <n v="0"/>
    <n v="0"/>
    <n v="0"/>
    <n v="0.16666666666666666"/>
    <n v="0.22798353909465019"/>
    <n v="3.3689400164338537E-2"/>
    <n v="277"/>
  </r>
  <r>
    <x v="9"/>
    <s v="0316-01-000"/>
    <m/>
    <x v="3"/>
    <s v="Itasca"/>
    <s v="Greenway Public School District"/>
    <n v="256"/>
    <n v="16"/>
    <n v="3"/>
    <n v="0"/>
    <n v="0"/>
    <n v="21"/>
    <n v="256"/>
    <n v="1.7004048582995951E-2"/>
    <n v="0.20728744939271254"/>
    <n v="216"/>
    <n v="0.18398637137989779"/>
    <n v="1235"/>
    <n v="1174"/>
    <n v="1071"/>
    <n v="90"/>
    <n v="9"/>
    <n v="3"/>
    <n v="1"/>
    <n v="193"/>
    <n v="14"/>
    <n v="3"/>
    <n v="0"/>
    <n v="0"/>
    <n v="1134"/>
    <n v="92"/>
    <n v="9"/>
    <n v="3"/>
    <n v="1"/>
    <n v="0.2257495590828924"/>
    <n v="0.17391304347826086"/>
    <n v="0.33333333333333331"/>
    <n v="0"/>
    <n v="0"/>
    <n v="0.22429149797570849"/>
    <n v="8.4745762711864403E-2"/>
    <n v="277"/>
  </r>
  <r>
    <x v="2"/>
    <s v="2687-01-000"/>
    <m/>
    <x v="3"/>
    <s v="Wright"/>
    <s v="Howard Lake-Waverly-Winsted"/>
    <n v="266"/>
    <n v="0"/>
    <n v="0"/>
    <n v="0"/>
    <n v="0"/>
    <n v="0"/>
    <n v="277"/>
    <n v="0"/>
    <n v="0.21406491499227204"/>
    <n v="88"/>
    <n v="7.963800904977375E-2"/>
    <n v="1294"/>
    <n v="1105"/>
    <n v="1033"/>
    <n v="6"/>
    <n v="15"/>
    <n v="10"/>
    <n v="41"/>
    <n v="79"/>
    <n v="0"/>
    <n v="0"/>
    <n v="0"/>
    <n v="0"/>
    <n v="1220"/>
    <n v="6"/>
    <n v="15"/>
    <n v="10"/>
    <n v="41"/>
    <n v="0.21803278688524591"/>
    <n v="0"/>
    <n v="0"/>
    <n v="0"/>
    <n v="0"/>
    <n v="0.21406491499227204"/>
    <n v="5.5727554179566562E-2"/>
    <n v="277"/>
  </r>
  <r>
    <x v="4"/>
    <s v="2687-01-000"/>
    <m/>
    <x v="3"/>
    <s v="Wright"/>
    <s v="Howard Lake-Waverly-Winsted"/>
    <n v="262"/>
    <n v="0"/>
    <n v="0"/>
    <n v="0"/>
    <n v="3"/>
    <n v="0"/>
    <n v="277"/>
    <n v="0"/>
    <n v="0.20795795795795796"/>
    <n v="69"/>
    <n v="6.1387900355871883E-2"/>
    <n v="1332"/>
    <n v="1124"/>
    <n v="1053"/>
    <n v="3"/>
    <n v="17"/>
    <n v="11"/>
    <n v="40"/>
    <n v="58"/>
    <n v="0"/>
    <n v="0"/>
    <n v="0"/>
    <n v="0"/>
    <n v="1257"/>
    <n v="3"/>
    <n v="17"/>
    <n v="11"/>
    <n v="43"/>
    <n v="0.20843277645186953"/>
    <n v="0"/>
    <n v="0"/>
    <n v="0"/>
    <n v="6.9767441860465115E-2"/>
    <n v="0.20795795795795796"/>
    <n v="5.5597295266716758E-2"/>
    <n v="277"/>
  </r>
  <r>
    <x v="3"/>
    <s v="0241-01-000"/>
    <m/>
    <x v="3"/>
    <s v="Freeborn"/>
    <s v="Albert Lea Public School District"/>
    <n v="248"/>
    <n v="0"/>
    <n v="6"/>
    <n v="0"/>
    <n v="13"/>
    <n v="11"/>
    <n v="266"/>
    <n v="3.1654676258992807E-3"/>
    <n v="7.6546762589928055E-2"/>
    <n v="97"/>
    <n v="2.9438543247344462E-2"/>
    <n v="3475"/>
    <n v="3295"/>
    <n v="2448"/>
    <n v="5"/>
    <n v="109"/>
    <n v="85"/>
    <n v="648"/>
    <n v="82"/>
    <n v="0"/>
    <n v="0"/>
    <n v="0"/>
    <n v="5"/>
    <n v="2614"/>
    <n v="5"/>
    <n v="115"/>
    <n v="85"/>
    <n v="656"/>
    <n v="9.4873756694720729E-2"/>
    <n v="0"/>
    <n v="5.2173913043478258E-2"/>
    <n v="0"/>
    <n v="1.9817073170731708E-2"/>
    <n v="7.9712230215827337E-2"/>
    <n v="0.24776978417266188"/>
    <n v="277"/>
  </r>
  <r>
    <x v="10"/>
    <s v="0283-01-000"/>
    <s v="yes"/>
    <x v="2"/>
    <s v="Hennepin"/>
    <s v="St. Louis Park Public School Dist."/>
    <n v="159"/>
    <n v="0"/>
    <n v="69"/>
    <n v="13"/>
    <n v="25"/>
    <n v="39"/>
    <n v="238"/>
    <n v="9.433962264150943E-3"/>
    <n v="5.7571359458151908E-2"/>
    <n v="421"/>
    <n v="9.8410472183263209E-2"/>
    <n v="4134"/>
    <n v="4278"/>
    <n v="2900"/>
    <n v="43"/>
    <n v="800"/>
    <n v="217"/>
    <n v="318"/>
    <n v="195"/>
    <n v="0"/>
    <n v="142"/>
    <n v="8"/>
    <n v="40"/>
    <n v="2864"/>
    <n v="43"/>
    <n v="727"/>
    <n v="222"/>
    <n v="303"/>
    <n v="5.5516759776536313E-2"/>
    <n v="0"/>
    <n v="9.4910591471801919E-2"/>
    <n v="5.8558558558558557E-2"/>
    <n v="8.2508250825082508E-2"/>
    <n v="6.7005321722302849E-2"/>
    <n v="0.31137292618417889"/>
    <n v="277"/>
  </r>
  <r>
    <x v="3"/>
    <s v="0885-01-000"/>
    <m/>
    <x v="3"/>
    <s v="Wright"/>
    <s v="St. Michael-Albertville School Dist"/>
    <n v="242"/>
    <n v="0"/>
    <n v="0"/>
    <n v="3"/>
    <n v="3"/>
    <n v="49"/>
    <n v="228"/>
    <n v="8.8272383354350576E-3"/>
    <n v="4.1073680417942716E-2"/>
    <n v="473"/>
    <n v="8.2303810683835049E-2"/>
    <n v="5551"/>
    <n v="5747"/>
    <n v="5256"/>
    <n v="17"/>
    <n v="185"/>
    <n v="175"/>
    <n v="114"/>
    <n v="425"/>
    <n v="0"/>
    <n v="7"/>
    <n v="12"/>
    <n v="10"/>
    <n v="5073"/>
    <n v="17"/>
    <n v="178"/>
    <n v="166"/>
    <n v="107"/>
    <n v="4.7703528484131674E-2"/>
    <n v="0"/>
    <n v="0"/>
    <n v="1.8072289156626505E-2"/>
    <n v="2.8037383177570093E-2"/>
    <n v="4.9900918753377772E-2"/>
    <n v="8.4461288576069299E-2"/>
    <n v="277"/>
  </r>
  <r>
    <x v="3"/>
    <s v="0712-01-000"/>
    <m/>
    <x v="3"/>
    <s v="Saint Louis"/>
    <s v="Mountain Iron-Buhl School District"/>
    <n v="242"/>
    <n v="14"/>
    <n v="3"/>
    <n v="0"/>
    <n v="7"/>
    <n v="9"/>
    <n v="267"/>
    <n v="1.2949640287769784E-2"/>
    <n v="0.38417266187050358"/>
    <n v="137"/>
    <n v="0.24640287769784172"/>
    <n v="695"/>
    <n v="556"/>
    <n v="472"/>
    <n v="42"/>
    <n v="34"/>
    <n v="2"/>
    <n v="6"/>
    <n v="127"/>
    <n v="3"/>
    <n v="0"/>
    <n v="0"/>
    <n v="0"/>
    <n v="587"/>
    <n v="53"/>
    <n v="37"/>
    <n v="2"/>
    <n v="13"/>
    <n v="0.41226575809199317"/>
    <n v="0.26415094339622641"/>
    <n v="8.1081081081081086E-2"/>
    <n v="0"/>
    <n v="0.53846153846153844"/>
    <n v="0.39712230215827338"/>
    <n v="0.15173410404624277"/>
    <n v="276"/>
  </r>
  <r>
    <x v="3"/>
    <s v="0182-01-000"/>
    <m/>
    <x v="3"/>
    <s v="Crow Wing"/>
    <s v="Crosby-Ironton Public School Dist."/>
    <n v="263"/>
    <n v="0"/>
    <n v="0"/>
    <n v="0"/>
    <n v="0"/>
    <n v="36"/>
    <n v="240"/>
    <n v="2.6706231454005934E-2"/>
    <n v="0.17804154302670624"/>
    <n v="41"/>
    <n v="3.6837376460017966E-2"/>
    <n v="1348"/>
    <n v="1113"/>
    <n v="1058"/>
    <n v="19"/>
    <n v="17"/>
    <n v="11"/>
    <n v="8"/>
    <n v="30"/>
    <n v="0"/>
    <n v="0"/>
    <n v="3"/>
    <n v="0"/>
    <n v="1291"/>
    <n v="19"/>
    <n v="17"/>
    <n v="8"/>
    <n v="8"/>
    <n v="0.20371804802478699"/>
    <n v="0"/>
    <n v="0"/>
    <n v="0"/>
    <n v="0"/>
    <n v="0.20474777448071219"/>
    <n v="3.8719285182427399E-2"/>
    <n v="276"/>
  </r>
  <r>
    <x v="1"/>
    <s v="0465-01-000"/>
    <m/>
    <x v="3"/>
    <s v="Meeker"/>
    <s v="Litchfield Public School District"/>
    <n v="263"/>
    <n v="0"/>
    <n v="0"/>
    <n v="0"/>
    <n v="8"/>
    <n v="16"/>
    <n v="260"/>
    <n v="9.0344438170525121E-3"/>
    <n v="0.14680971202710333"/>
    <n v="96"/>
    <n v="6.033940917661848E-2"/>
    <n v="1771"/>
    <n v="1591"/>
    <n v="1415"/>
    <n v="6"/>
    <n v="22"/>
    <n v="7"/>
    <n v="141"/>
    <n v="90"/>
    <n v="0"/>
    <n v="0"/>
    <n v="0"/>
    <n v="5"/>
    <n v="1588"/>
    <n v="6"/>
    <n v="22"/>
    <n v="7"/>
    <n v="144"/>
    <n v="0.16561712846347607"/>
    <n v="0"/>
    <n v="0"/>
    <n v="0"/>
    <n v="5.5555555555555552E-2"/>
    <n v="0.15584415584415584"/>
    <n v="0.10130164119977363"/>
    <n v="276"/>
  </r>
  <r>
    <x v="5"/>
    <s v="0482-01-000"/>
    <m/>
    <x v="3"/>
    <s v="Morrison"/>
    <s v="Little Falls Public School District"/>
    <n v="260"/>
    <n v="0"/>
    <n v="0"/>
    <n v="0"/>
    <n v="0"/>
    <n v="0"/>
    <n v="276"/>
    <n v="0"/>
    <n v="0.1051028179741051"/>
    <n v="125"/>
    <n v="5.0505050505050504E-2"/>
    <n v="2626"/>
    <n v="2475"/>
    <n v="2336"/>
    <n v="34"/>
    <n v="32"/>
    <n v="24"/>
    <n v="49"/>
    <n v="110"/>
    <n v="0"/>
    <n v="0"/>
    <n v="0"/>
    <n v="0"/>
    <n v="2486"/>
    <n v="34"/>
    <n v="32"/>
    <n v="24"/>
    <n v="49"/>
    <n v="0.10458567980691874"/>
    <n v="0"/>
    <n v="0"/>
    <n v="0"/>
    <n v="0"/>
    <n v="0.1051028179741051"/>
    <n v="5.2952380952380952E-2"/>
    <n v="276"/>
  </r>
  <r>
    <x v="9"/>
    <s v="0116-01-000"/>
    <m/>
    <x v="3"/>
    <s v="Cass"/>
    <s v="Pillager Public School District"/>
    <n v="271"/>
    <n v="0"/>
    <n v="0"/>
    <n v="3"/>
    <n v="0"/>
    <n v="18"/>
    <n v="257"/>
    <n v="2.085747392815759E-2"/>
    <n v="0.29779837775202783"/>
    <n v="171"/>
    <n v="0.22529644268774704"/>
    <n v="863"/>
    <n v="759"/>
    <n v="743"/>
    <n v="1"/>
    <n v="5"/>
    <n v="3"/>
    <n v="7"/>
    <n v="169"/>
    <n v="0"/>
    <n v="0"/>
    <n v="0"/>
    <n v="0"/>
    <n v="845"/>
    <n v="1"/>
    <n v="5"/>
    <n v="6"/>
    <n v="7"/>
    <n v="0.32071005917159762"/>
    <n v="0"/>
    <n v="0"/>
    <n v="0.5"/>
    <n v="0"/>
    <n v="0.3186558516801854"/>
    <n v="2.1990740740740741E-2"/>
    <n v="275"/>
  </r>
  <r>
    <x v="7"/>
    <s v="2687-01-000"/>
    <m/>
    <x v="3"/>
    <s v="Wright"/>
    <s v="Howard Lake-Waverly-Winsted"/>
    <n v="263"/>
    <n v="0"/>
    <n v="0"/>
    <n v="0"/>
    <n v="0"/>
    <n v="3"/>
    <n v="272"/>
    <n v="2.3847376788553257E-3"/>
    <n v="0.21621621621621623"/>
    <n v="59"/>
    <n v="5.6621880998080618E-2"/>
    <n v="1258"/>
    <n v="1042"/>
    <n v="1007"/>
    <n v="5"/>
    <n v="7"/>
    <n v="3"/>
    <n v="20"/>
    <n v="47"/>
    <n v="0"/>
    <n v="0"/>
    <n v="0"/>
    <n v="0"/>
    <n v="1223"/>
    <n v="5"/>
    <n v="7"/>
    <n v="3"/>
    <n v="20"/>
    <n v="0.21504497138184792"/>
    <n v="0"/>
    <n v="0"/>
    <n v="0"/>
    <n v="0"/>
    <n v="0.21860095389507156"/>
    <n v="2.7821939586645469E-2"/>
    <n v="275"/>
  </r>
  <r>
    <x v="9"/>
    <s v="0518-01-000"/>
    <m/>
    <x v="3"/>
    <s v="Nobles"/>
    <s v="Worthington Public School District"/>
    <n v="169"/>
    <n v="0"/>
    <n v="0"/>
    <n v="3"/>
    <n v="95"/>
    <n v="107"/>
    <n v="168"/>
    <n v="4.3302306758397413E-2"/>
    <n v="6.79886685552408E-2"/>
    <n v="61"/>
    <n v="2.7027027027027029E-2"/>
    <n v="2471"/>
    <n v="2257"/>
    <n v="1114"/>
    <n v="8"/>
    <n v="94"/>
    <n v="207"/>
    <n v="834"/>
    <n v="50"/>
    <n v="0"/>
    <n v="0"/>
    <n v="0"/>
    <n v="6"/>
    <n v="1233"/>
    <n v="8"/>
    <n v="94"/>
    <n v="210"/>
    <n v="923"/>
    <n v="0.13706407137064072"/>
    <n v="0"/>
    <n v="0"/>
    <n v="1.4285714285714285E-2"/>
    <n v="0.10292524377031419"/>
    <n v="0.11129097531363821"/>
    <n v="0.50040518638573739"/>
    <n v="275"/>
  </r>
  <r>
    <x v="5"/>
    <s v="0006-03-000"/>
    <s v="yes"/>
    <x v="2"/>
    <s v="Dakota"/>
    <s v="South St. Paul Public School Dist."/>
    <n v="147"/>
    <n v="0"/>
    <n v="31"/>
    <n v="3"/>
    <n v="70"/>
    <n v="51"/>
    <n v="224"/>
    <n v="1.7200674536256323E-2"/>
    <n v="7.5548060708263073E-2"/>
    <n v="631"/>
    <n v="0.19000301114122253"/>
    <n v="2965"/>
    <n v="3321"/>
    <n v="2214"/>
    <n v="38"/>
    <n v="311"/>
    <n v="62"/>
    <n v="696"/>
    <n v="399"/>
    <n v="0"/>
    <n v="47"/>
    <n v="8"/>
    <n v="163"/>
    <n v="1962"/>
    <n v="38"/>
    <n v="295"/>
    <n v="57"/>
    <n v="603"/>
    <n v="7.492354740061162E-2"/>
    <n v="0"/>
    <n v="0.10508474576271186"/>
    <n v="5.2631578947368418E-2"/>
    <n v="0.11608623548922056"/>
    <n v="9.2748735244519404E-2"/>
    <n v="0.33604060913705586"/>
    <n v="275"/>
  </r>
  <r>
    <x v="4"/>
    <s v="0423-01-000"/>
    <m/>
    <x v="3"/>
    <s v="McLeod"/>
    <s v="Hutchinson Public School District"/>
    <n v="248"/>
    <n v="3"/>
    <n v="4"/>
    <n v="0"/>
    <n v="11"/>
    <n v="234"/>
    <n v="41"/>
    <n v="7.6872536136662284E-2"/>
    <n v="1.3469119579500657E-2"/>
    <n v="178"/>
    <n v="6.0400407193756361E-2"/>
    <n v="3044"/>
    <n v="2947"/>
    <n v="2720"/>
    <n v="3"/>
    <n v="57"/>
    <n v="36"/>
    <n v="131"/>
    <n v="168"/>
    <n v="0"/>
    <n v="0"/>
    <n v="0"/>
    <n v="0"/>
    <n v="2800"/>
    <n v="6"/>
    <n v="61"/>
    <n v="36"/>
    <n v="142"/>
    <n v="8.8571428571428565E-2"/>
    <n v="0.5"/>
    <n v="6.5573770491803282E-2"/>
    <n v="0"/>
    <n v="7.746478873239436E-2"/>
    <n v="9.0341655716162941E-2"/>
    <n v="8.0459770114942528E-2"/>
    <n v="275"/>
  </r>
  <r>
    <x v="3"/>
    <s v="2687-01-000"/>
    <m/>
    <x v="3"/>
    <s v="Wright"/>
    <s v="Howard Lake-Waverly-Winsted"/>
    <n v="259"/>
    <n v="0"/>
    <n v="0"/>
    <n v="0"/>
    <n v="0"/>
    <n v="4"/>
    <n v="270"/>
    <n v="3.0487804878048782E-3"/>
    <n v="0.20579268292682926"/>
    <n v="76"/>
    <n v="6.8222621184919216E-2"/>
    <n v="1312"/>
    <n v="1114"/>
    <n v="1035"/>
    <n v="5"/>
    <n v="14"/>
    <n v="13"/>
    <n v="47"/>
    <n v="63"/>
    <n v="0"/>
    <n v="0"/>
    <n v="3"/>
    <n v="0"/>
    <n v="1231"/>
    <n v="5"/>
    <n v="14"/>
    <n v="10"/>
    <n v="47"/>
    <n v="0.21039805036555645"/>
    <n v="0"/>
    <n v="0"/>
    <n v="0"/>
    <n v="0"/>
    <n v="0.20884146341463414"/>
    <n v="5.8148431522570772E-2"/>
    <n v="274"/>
  </r>
  <r>
    <x v="10"/>
    <s v="0623-01-000"/>
    <s v="yes"/>
    <x v="2"/>
    <s v="Ramsey"/>
    <s v="Roseville Public School District"/>
    <n v="140"/>
    <n v="0"/>
    <n v="51"/>
    <n v="51"/>
    <n v="17"/>
    <n v="102"/>
    <n v="172"/>
    <n v="1.6895809176743416E-2"/>
    <n v="2.8490972337253603E-2"/>
    <n v="664"/>
    <n v="0.10331414345728956"/>
    <n v="6037"/>
    <n v="6427"/>
    <n v="4481"/>
    <n v="49"/>
    <n v="663"/>
    <n v="840"/>
    <n v="394"/>
    <n v="475"/>
    <n v="0"/>
    <n v="69"/>
    <n v="52"/>
    <n v="45"/>
    <n v="4146"/>
    <n v="49"/>
    <n v="645"/>
    <n v="839"/>
    <n v="366"/>
    <n v="3.3767486734201643E-2"/>
    <n v="0"/>
    <n v="7.9069767441860464E-2"/>
    <n v="6.0786650774731825E-2"/>
    <n v="4.6448087431693992E-2"/>
    <n v="4.538678151399702E-2"/>
    <n v="0.31414392059553348"/>
    <n v="274"/>
  </r>
  <r>
    <x v="15"/>
    <s v="0621-01-000"/>
    <s v="yes"/>
    <x v="2"/>
    <s v="Ramsey"/>
    <s v="Mounds View Public School District"/>
    <n v="219"/>
    <n v="6"/>
    <n v="10"/>
    <n v="18"/>
    <n v="0"/>
    <n v="59"/>
    <n v="215"/>
    <n v="5.0548320767649074E-3"/>
    <n v="1.8420150788211104E-2"/>
    <n v="117"/>
    <n v="1.0160660008684324E-2"/>
    <n v="11672"/>
    <n v="11515"/>
    <n v="9872"/>
    <n v="117"/>
    <n v="514"/>
    <n v="745"/>
    <n v="267"/>
    <n v="99"/>
    <n v="0"/>
    <n v="0"/>
    <n v="0"/>
    <n v="0"/>
    <n v="9992"/>
    <n v="123"/>
    <n v="524"/>
    <n v="763"/>
    <n v="267"/>
    <n v="2.1917534027221776E-2"/>
    <n v="4.878048780487805E-2"/>
    <n v="1.9083969465648856E-2"/>
    <n v="2.3591087811271297E-2"/>
    <n v="0"/>
    <n v="2.3474982864976013E-2"/>
    <n v="0.14371411431999315"/>
    <n v="274"/>
  </r>
  <r>
    <x v="1"/>
    <s v="0712-01-000"/>
    <m/>
    <x v="3"/>
    <s v="Saint Louis"/>
    <s v="Mountain Iron-Buhl School District"/>
    <n v="240"/>
    <n v="9"/>
    <n v="11"/>
    <n v="4"/>
    <n v="0"/>
    <n v="5"/>
    <n v="268"/>
    <n v="7.2568940493468797E-3"/>
    <n v="0.38896952104499272"/>
    <n v="169"/>
    <n v="0.28888888888888886"/>
    <n v="689"/>
    <n v="585"/>
    <n v="463"/>
    <n v="54"/>
    <n v="56"/>
    <n v="1"/>
    <n v="11"/>
    <n v="141"/>
    <n v="18"/>
    <n v="0"/>
    <n v="0"/>
    <n v="3"/>
    <n v="562"/>
    <n v="45"/>
    <n v="67"/>
    <n v="5"/>
    <n v="8"/>
    <n v="0.42704626334519574"/>
    <n v="0.2"/>
    <n v="0.16417910447761194"/>
    <n v="0.8"/>
    <n v="0"/>
    <n v="0.39622641509433959"/>
    <n v="0.18195050946142649"/>
    <n v="273"/>
  </r>
  <r>
    <x v="5"/>
    <s v="2687-01-000"/>
    <m/>
    <x v="3"/>
    <s v="Wright"/>
    <s v="Howard Lake-Waverly-Winsted"/>
    <n v="263"/>
    <n v="0"/>
    <n v="0"/>
    <n v="0"/>
    <n v="0"/>
    <n v="5"/>
    <n v="268"/>
    <n v="3.968253968253968E-3"/>
    <n v="0.21269841269841269"/>
    <n v="72"/>
    <n v="6.79886685552408E-2"/>
    <n v="1260"/>
    <n v="1059"/>
    <n v="994"/>
    <n v="2"/>
    <n v="12"/>
    <n v="13"/>
    <n v="38"/>
    <n v="63"/>
    <n v="0"/>
    <n v="0"/>
    <n v="0"/>
    <n v="3"/>
    <n v="1194"/>
    <n v="2"/>
    <n v="12"/>
    <n v="13"/>
    <n v="35"/>
    <n v="0.2202680067001675"/>
    <n v="0"/>
    <n v="0"/>
    <n v="0"/>
    <n v="0"/>
    <n v="0.21666666666666667"/>
    <n v="4.9363057324840767E-2"/>
    <n v="273"/>
  </r>
  <r>
    <x v="2"/>
    <s v="0182-01-000"/>
    <m/>
    <x v="3"/>
    <s v="Crow Wing"/>
    <s v="Crosby-Ironton Public School Dist."/>
    <n v="262"/>
    <n v="0"/>
    <n v="0"/>
    <n v="0"/>
    <n v="0"/>
    <n v="39"/>
    <n v="234"/>
    <n v="2.9191616766467067E-2"/>
    <n v="0.17514970059880239"/>
    <n v="43"/>
    <n v="3.8878842676311032E-2"/>
    <n v="1336"/>
    <n v="1106"/>
    <n v="1044"/>
    <n v="18"/>
    <n v="20"/>
    <n v="12"/>
    <n v="12"/>
    <n v="36"/>
    <n v="0"/>
    <n v="0"/>
    <n v="0"/>
    <n v="0"/>
    <n v="1270"/>
    <n v="18"/>
    <n v="20"/>
    <n v="12"/>
    <n v="12"/>
    <n v="0.20629921259842521"/>
    <n v="0"/>
    <n v="0"/>
    <n v="0"/>
    <n v="0"/>
    <n v="0.20434131736526945"/>
    <n v="4.6546546546546545E-2"/>
    <n v="273"/>
  </r>
  <r>
    <x v="0"/>
    <s v="0038-01-000"/>
    <m/>
    <x v="3"/>
    <s v="Beltrami"/>
    <s v="Red Lake Public School District"/>
    <n v="0"/>
    <n v="265"/>
    <n v="0"/>
    <n v="0"/>
    <n v="0"/>
    <n v="71"/>
    <n v="202"/>
    <n v="3.9731393396754335E-2"/>
    <n v="0.11303861219921657"/>
    <n v="0"/>
    <n v="0"/>
    <n v="1787"/>
    <n v="1514"/>
    <m/>
    <n v="1513"/>
    <n v="1"/>
    <m/>
    <m/>
    <n v="0"/>
    <n v="0"/>
    <n v="0"/>
    <n v="0"/>
    <n v="0"/>
    <m/>
    <n v="1778"/>
    <n v="1"/>
    <m/>
    <m/>
    <n v="0"/>
    <n v="0.14904386951631046"/>
    <n v="0"/>
    <n v="0"/>
    <n v="0"/>
    <n v="0.1527700055959709"/>
    <n v="1"/>
    <n v="273"/>
  </r>
  <r>
    <x v="18"/>
    <s v="0704-01-000"/>
    <m/>
    <x v="3"/>
    <s v="Saint Louis"/>
    <s v="Proctor Public School District"/>
    <n v="262"/>
    <n v="0"/>
    <n v="0"/>
    <n v="0"/>
    <n v="0"/>
    <n v="9"/>
    <n v="264"/>
    <n v="4.8966267682263327E-3"/>
    <n v="0.14363438520130578"/>
    <n v="224"/>
    <n v="0.1252096143096702"/>
    <n v="1838"/>
    <n v="1789"/>
    <n v="1698"/>
    <n v="29"/>
    <n v="26"/>
    <n v="13"/>
    <n v="23"/>
    <n v="209"/>
    <n v="4"/>
    <n v="4"/>
    <n v="0"/>
    <n v="3"/>
    <n v="1751"/>
    <n v="25"/>
    <n v="22"/>
    <n v="13"/>
    <n v="20"/>
    <n v="0.14962878355225587"/>
    <n v="0"/>
    <n v="0"/>
    <n v="0"/>
    <n v="0"/>
    <n v="0.14853101196953211"/>
    <n v="4.3691971600218461E-2"/>
    <n v="273"/>
  </r>
  <r>
    <x v="2"/>
    <s v="0712-01-000"/>
    <m/>
    <x v="3"/>
    <s v="Saint Louis"/>
    <s v="Mountain Iron-Buhl School District"/>
    <n v="240"/>
    <n v="11"/>
    <n v="3"/>
    <n v="0"/>
    <n v="3"/>
    <n v="12"/>
    <n v="260"/>
    <n v="1.7291066282420751E-2"/>
    <n v="0.37463976945244959"/>
    <n v="151"/>
    <n v="0.26352530541012215"/>
    <n v="694"/>
    <n v="573"/>
    <n v="463"/>
    <n v="40"/>
    <n v="53"/>
    <n v="5"/>
    <n v="12"/>
    <n v="129"/>
    <n v="10"/>
    <n v="3"/>
    <n v="0"/>
    <n v="4"/>
    <n v="574"/>
    <n v="41"/>
    <n v="53"/>
    <n v="5"/>
    <n v="11"/>
    <n v="0.41811846689895471"/>
    <n v="0.26829268292682928"/>
    <n v="5.6603773584905662E-2"/>
    <n v="0"/>
    <n v="0.27272727272727271"/>
    <n v="0.39193083573487036"/>
    <n v="0.16081871345029239"/>
    <n v="272"/>
  </r>
  <r>
    <x v="1"/>
    <s v="2687-01-000"/>
    <m/>
    <x v="3"/>
    <s v="Wright"/>
    <s v="Howard Lake-Waverly-Winsted"/>
    <n v="261"/>
    <n v="0"/>
    <n v="0"/>
    <n v="0"/>
    <n v="0"/>
    <n v="0"/>
    <n v="272"/>
    <n v="0"/>
    <n v="0.20590461771385316"/>
    <n v="88"/>
    <n v="7.7396657871591903E-2"/>
    <n v="1321"/>
    <n v="1137"/>
    <n v="1069"/>
    <n v="3"/>
    <n v="14"/>
    <n v="10"/>
    <n v="41"/>
    <n v="78"/>
    <n v="0"/>
    <n v="0"/>
    <n v="0"/>
    <n v="0"/>
    <n v="1252"/>
    <n v="3"/>
    <n v="14"/>
    <n v="10"/>
    <n v="41"/>
    <n v="0.20846645367412139"/>
    <n v="0"/>
    <n v="0"/>
    <n v="0"/>
    <n v="0"/>
    <n v="0.20590461771385316"/>
    <n v="5.1515151515151514E-2"/>
    <n v="272"/>
  </r>
  <r>
    <x v="7"/>
    <s v="0241-01-000"/>
    <m/>
    <x v="3"/>
    <s v="Freeborn"/>
    <s v="Albert Lea Public School District"/>
    <n v="253"/>
    <n v="0"/>
    <n v="0"/>
    <n v="0"/>
    <n v="7"/>
    <n v="23"/>
    <n v="249"/>
    <n v="6.4624894633323968E-3"/>
    <n v="6.9963472885642031E-2"/>
    <n v="22"/>
    <n v="6.6485343003928679E-3"/>
    <n v="3559"/>
    <n v="3309"/>
    <n v="2610"/>
    <n v="10"/>
    <n v="80"/>
    <n v="31"/>
    <n v="578"/>
    <n v="15"/>
    <n v="0"/>
    <n v="0"/>
    <n v="0"/>
    <n v="0"/>
    <n v="2848"/>
    <n v="10"/>
    <n v="80"/>
    <n v="31"/>
    <n v="585"/>
    <n v="8.883426966292135E-2"/>
    <n v="0"/>
    <n v="0"/>
    <n v="0"/>
    <n v="1.1965811965811967E-2"/>
    <n v="7.6425962348974433E-2"/>
    <n v="0.19864940911648846"/>
    <n v="272"/>
  </r>
  <r>
    <x v="18"/>
    <s v="2149-01-000"/>
    <m/>
    <x v="3"/>
    <s v="Pope"/>
    <s v="Minnewaska School District"/>
    <n v="254"/>
    <n v="0"/>
    <n v="3"/>
    <n v="0"/>
    <n v="3"/>
    <n v="96"/>
    <n v="175"/>
    <n v="6.9414316702819959E-2"/>
    <n v="0.12653651482284889"/>
    <n v="24"/>
    <n v="2.1126760563380281E-2"/>
    <n v="1383"/>
    <n v="1136"/>
    <n v="1081"/>
    <n v="7"/>
    <n v="20"/>
    <n v="10"/>
    <n v="18"/>
    <n v="16"/>
    <n v="0"/>
    <n v="0"/>
    <n v="0"/>
    <n v="0"/>
    <n v="1319"/>
    <n v="7"/>
    <n v="23"/>
    <n v="10"/>
    <n v="21"/>
    <n v="0.19257012888551933"/>
    <n v="0"/>
    <n v="0.13043478260869565"/>
    <n v="0"/>
    <n v="0.14285714285714285"/>
    <n v="0.19595083152566883"/>
    <n v="4.4202898550724637E-2"/>
    <n v="271"/>
  </r>
  <r>
    <x v="7"/>
    <s v="0077-01-000"/>
    <m/>
    <x v="3"/>
    <s v="Blue Earth"/>
    <s v="Mankato Public School District"/>
    <n v="244"/>
    <n v="0"/>
    <n v="13"/>
    <n v="0"/>
    <n v="0"/>
    <n v="91"/>
    <n v="180"/>
    <n v="1.249485102293011E-2"/>
    <n v="2.4715089935466155E-2"/>
    <n v="351"/>
    <n v="4.7670786364253703E-2"/>
    <n v="7283"/>
    <n v="7363"/>
    <n v="6205"/>
    <n v="40"/>
    <n v="569"/>
    <n v="226"/>
    <n v="323"/>
    <n v="322"/>
    <n v="0"/>
    <n v="5"/>
    <n v="0"/>
    <n v="0"/>
    <n v="6127"/>
    <n v="40"/>
    <n v="577"/>
    <n v="226"/>
    <n v="323"/>
    <n v="3.9823731026603561E-2"/>
    <n v="0"/>
    <n v="2.2530329289428077E-2"/>
    <n v="0"/>
    <n v="0"/>
    <n v="3.7209940958396262E-2"/>
    <n v="0.15987933634992457"/>
    <n v="271"/>
  </r>
  <r>
    <x v="15"/>
    <s v="0270-01-000"/>
    <s v="yes"/>
    <x v="2"/>
    <s v="Hennepin"/>
    <s v="Hopkins Public School District"/>
    <n v="235"/>
    <n v="0"/>
    <n v="9"/>
    <n v="11"/>
    <n v="7"/>
    <n v="0"/>
    <n v="271"/>
    <n v="0"/>
    <n v="3.3998243633170243E-2"/>
    <n v="555"/>
    <n v="6.7231980617807385E-2"/>
    <n v="7971"/>
    <n v="8255"/>
    <n v="6904"/>
    <n v="64"/>
    <n v="651"/>
    <n v="307"/>
    <n v="329"/>
    <n v="466"/>
    <n v="0"/>
    <n v="39"/>
    <n v="10"/>
    <n v="6"/>
    <n v="6673"/>
    <n v="64"/>
    <n v="621"/>
    <n v="308"/>
    <n v="330"/>
    <n v="3.5216544282931216E-2"/>
    <n v="0"/>
    <n v="1.4492753623188406E-2"/>
    <n v="3.5714285714285712E-2"/>
    <n v="2.1212121212121213E-2"/>
    <n v="3.3998243633170243E-2"/>
    <n v="0.16545772886443222"/>
    <n v="271"/>
  </r>
  <r>
    <x v="17"/>
    <s v="0833-01-000"/>
    <s v="yes"/>
    <x v="2"/>
    <s v="Washington"/>
    <s v="South Washington County School Dist"/>
    <n v="207"/>
    <n v="0"/>
    <n v="11"/>
    <n v="38"/>
    <n v="4"/>
    <n v="150"/>
    <n v="121"/>
    <n v="9.9993333777748158E-3"/>
    <n v="8.0661289247383507E-3"/>
    <n v="26"/>
    <n v="1.7619951206288968E-3"/>
    <n v="15001"/>
    <n v="14756"/>
    <n v="13445"/>
    <n v="81"/>
    <n v="468"/>
    <n v="456"/>
    <n v="316"/>
    <n v="23"/>
    <n v="0"/>
    <n v="0"/>
    <n v="0"/>
    <n v="0"/>
    <n v="13629"/>
    <n v="81"/>
    <n v="479"/>
    <n v="494"/>
    <n v="320"/>
    <n v="1.5188201628879594E-2"/>
    <n v="0"/>
    <n v="2.2964509394572025E-2"/>
    <n v="7.6923076923076927E-2"/>
    <n v="1.2500000000000001E-2"/>
    <n v="1.8065462302513165E-2"/>
    <n v="9.1581683663267341E-2"/>
    <n v="271"/>
  </r>
  <r>
    <x v="4"/>
    <s v="2154-01-000"/>
    <m/>
    <x v="3"/>
    <s v="Saint Louis"/>
    <s v="Eveleth-Gilbert School District"/>
    <n v="247"/>
    <n v="7"/>
    <n v="5"/>
    <n v="0"/>
    <n v="0"/>
    <n v="31"/>
    <n v="239"/>
    <n v="2.5726141078838173E-2"/>
    <n v="0.19834024896265559"/>
    <n v="168"/>
    <n v="0.15231187669990934"/>
    <n v="1205"/>
    <n v="1103"/>
    <n v="1040"/>
    <n v="26"/>
    <n v="20"/>
    <n v="6"/>
    <n v="11"/>
    <n v="153"/>
    <n v="3"/>
    <n v="3"/>
    <n v="0"/>
    <n v="0"/>
    <n v="1134"/>
    <n v="30"/>
    <n v="22"/>
    <n v="6"/>
    <n v="11"/>
    <n v="0.21781305114638447"/>
    <n v="0.23333333333333334"/>
    <n v="0.22727272727272727"/>
    <n v="0"/>
    <n v="0"/>
    <n v="0.22406639004149376"/>
    <n v="5.7356608478802994E-2"/>
    <n v="270"/>
  </r>
  <r>
    <x v="7"/>
    <s v="2149-01-000"/>
    <m/>
    <x v="3"/>
    <s v="Pope"/>
    <s v="Minnewaska School District"/>
    <n v="257"/>
    <n v="0"/>
    <n v="0"/>
    <n v="0"/>
    <n v="3"/>
    <n v="97"/>
    <n v="173"/>
    <n v="7.0289855072463769E-2"/>
    <n v="0.12536231884057972"/>
    <n v="30"/>
    <n v="2.6315789473684209E-2"/>
    <n v="1380"/>
    <n v="1140"/>
    <n v="1080"/>
    <n v="10"/>
    <n v="24"/>
    <n v="13"/>
    <n v="13"/>
    <n v="26"/>
    <n v="0"/>
    <n v="0"/>
    <n v="0"/>
    <n v="0"/>
    <n v="1311"/>
    <n v="10"/>
    <n v="24"/>
    <n v="13"/>
    <n v="16"/>
    <n v="0.19603356216628529"/>
    <n v="0"/>
    <n v="0"/>
    <n v="0"/>
    <n v="0.1875"/>
    <n v="0.19565217391304349"/>
    <n v="4.5851528384279479E-2"/>
    <n v="270"/>
  </r>
  <r>
    <x v="18"/>
    <s v="0309-01-000"/>
    <m/>
    <x v="3"/>
    <s v="Hubbard"/>
    <s v="Park Rapids Public School District"/>
    <n v="234"/>
    <n v="11"/>
    <n v="6"/>
    <n v="0"/>
    <n v="6"/>
    <n v="11"/>
    <n v="259"/>
    <n v="6.4820271066588098E-3"/>
    <n v="0.15262227460223923"/>
    <n v="119"/>
    <n v="7.6972833117723155E-2"/>
    <n v="1697"/>
    <n v="1546"/>
    <n v="1369"/>
    <n v="107"/>
    <n v="23"/>
    <n v="8"/>
    <n v="39"/>
    <n v="82"/>
    <n v="22"/>
    <n v="0"/>
    <n v="3"/>
    <n v="0"/>
    <n v="1521"/>
    <n v="96"/>
    <n v="29"/>
    <n v="5"/>
    <n v="45"/>
    <n v="0.15384615384615385"/>
    <n v="0.11458333333333333"/>
    <n v="0.20689655172413793"/>
    <n v="0"/>
    <n v="0.13333333333333333"/>
    <n v="0.15910430170889805"/>
    <n v="0.10318396226415094"/>
    <n v="270"/>
  </r>
  <r>
    <x v="7"/>
    <s v="0014-01-000"/>
    <s v="yes"/>
    <x v="2"/>
    <s v="Anoka"/>
    <s v="Fridley Public School District"/>
    <n v="111"/>
    <n v="0"/>
    <n v="74"/>
    <n v="40"/>
    <n v="16"/>
    <n v="127"/>
    <n v="143"/>
    <n v="4.8547400611620793E-2"/>
    <n v="5.4663608562691132E-2"/>
    <n v="504"/>
    <n v="0.17684210526315788"/>
    <n v="2616"/>
    <n v="2850"/>
    <n v="1631"/>
    <n v="71"/>
    <n v="678"/>
    <n v="203"/>
    <n v="267"/>
    <n v="265"/>
    <n v="5"/>
    <n v="146"/>
    <n v="23"/>
    <n v="37"/>
    <n v="1477"/>
    <n v="66"/>
    <n v="606"/>
    <n v="220"/>
    <n v="246"/>
    <n v="7.5152335815842922E-2"/>
    <n v="0"/>
    <n v="0.12211221122112212"/>
    <n v="0.18181818181818182"/>
    <n v="6.5040650406504072E-2"/>
    <n v="0.10321100917431192"/>
    <n v="0.4351816443594646"/>
    <n v="270"/>
  </r>
  <r>
    <x v="3"/>
    <s v="0482-01-000"/>
    <m/>
    <x v="3"/>
    <s v="Morrison"/>
    <s v="Little Falls Public School District"/>
    <n v="250"/>
    <n v="0"/>
    <n v="0"/>
    <n v="0"/>
    <n v="6"/>
    <n v="6"/>
    <n v="264"/>
    <n v="2.2692889561270802E-3"/>
    <n v="9.9848714069591532E-2"/>
    <n v="119"/>
    <n v="4.7733654231849179E-2"/>
    <n v="2644"/>
    <n v="2493"/>
    <n v="2322"/>
    <n v="28"/>
    <n v="49"/>
    <n v="29"/>
    <n v="65"/>
    <n v="109"/>
    <n v="0"/>
    <n v="0"/>
    <n v="0"/>
    <n v="0"/>
    <n v="2463"/>
    <n v="28"/>
    <n v="49"/>
    <n v="29"/>
    <n v="71"/>
    <n v="0.10150223304912707"/>
    <n v="0"/>
    <n v="0"/>
    <n v="0"/>
    <n v="8.4507042253521125E-2"/>
    <n v="0.10211800302571861"/>
    <n v="6.7045454545454547E-2"/>
    <n v="270"/>
  </r>
  <r>
    <x v="10"/>
    <s v="0316-01-000"/>
    <m/>
    <x v="3"/>
    <s v="Itasca"/>
    <s v="Greenway Public School District"/>
    <n v="249"/>
    <n v="10"/>
    <n v="4"/>
    <n v="0"/>
    <n v="0"/>
    <n v="27"/>
    <n v="242"/>
    <n v="2.1377672209026127E-2"/>
    <n v="0.19160728424386381"/>
    <n v="255"/>
    <n v="0.20416333066453163"/>
    <n v="1263"/>
    <n v="1249"/>
    <n v="1149"/>
    <n v="95"/>
    <n v="1"/>
    <n v="2"/>
    <n v="2"/>
    <n v="233"/>
    <n v="21"/>
    <n v="0"/>
    <n v="0"/>
    <n v="0"/>
    <n v="1165"/>
    <n v="84"/>
    <n v="5"/>
    <n v="2"/>
    <n v="2"/>
    <n v="0.21373390557939914"/>
    <n v="0.11904761904761904"/>
    <n v="0.8"/>
    <n v="0"/>
    <n v="0"/>
    <n v="0.21298495645288992"/>
    <n v="7.3926868044515107E-2"/>
    <n v="269"/>
  </r>
  <r>
    <x v="7"/>
    <s v="0182-01-000"/>
    <m/>
    <x v="3"/>
    <s v="Crow Wing"/>
    <s v="Crosby-Ironton Public School Dist."/>
    <n v="258"/>
    <n v="0"/>
    <n v="0"/>
    <n v="0"/>
    <n v="0"/>
    <n v="58"/>
    <n v="211"/>
    <n v="4.136947218259629E-2"/>
    <n v="0.15049928673323823"/>
    <n v="34"/>
    <n v="2.913453299057412E-2"/>
    <n v="1402"/>
    <n v="1167"/>
    <n v="1106"/>
    <n v="24"/>
    <n v="15"/>
    <n v="10"/>
    <n v="12"/>
    <n v="28"/>
    <n v="0"/>
    <n v="0"/>
    <n v="0"/>
    <n v="0"/>
    <n v="1336"/>
    <n v="24"/>
    <n v="15"/>
    <n v="10"/>
    <n v="12"/>
    <n v="0.19311377245508982"/>
    <n v="0"/>
    <n v="0"/>
    <n v="0"/>
    <n v="0"/>
    <n v="0.19186875891583452"/>
    <n v="4.3664996420901936E-2"/>
    <n v="269"/>
  </r>
  <r>
    <x v="5"/>
    <s v="0883-01-000"/>
    <m/>
    <x v="3"/>
    <s v="Wright"/>
    <s v="Rockford Public School District"/>
    <n v="240"/>
    <n v="0"/>
    <n v="4"/>
    <n v="0"/>
    <n v="0"/>
    <n v="8"/>
    <n v="261"/>
    <n v="4.764740917212627E-3"/>
    <n v="0.15544967242406194"/>
    <n v="180"/>
    <n v="0.11320754716981132"/>
    <n v="1679"/>
    <n v="1590"/>
    <n v="1430"/>
    <n v="8"/>
    <n v="32"/>
    <n v="53"/>
    <n v="67"/>
    <n v="162"/>
    <n v="0"/>
    <n v="0"/>
    <n v="0"/>
    <n v="0"/>
    <n v="1508"/>
    <n v="8"/>
    <n v="36"/>
    <n v="53"/>
    <n v="67"/>
    <n v="0.15915119363395225"/>
    <n v="0"/>
    <n v="0.1111111111111111"/>
    <n v="0"/>
    <n v="0"/>
    <n v="0.16021441334127456"/>
    <n v="9.8086124401913874E-2"/>
    <n v="269"/>
  </r>
  <r>
    <x v="1"/>
    <s v="2859-01-000"/>
    <m/>
    <x v="3"/>
    <s v="McLeod"/>
    <s v="Glencoe-Silver Lake School District"/>
    <n v="250"/>
    <n v="0"/>
    <n v="0"/>
    <n v="0"/>
    <n v="13"/>
    <n v="77"/>
    <n v="192"/>
    <n v="4.3137254901960784E-2"/>
    <n v="0.10756302521008404"/>
    <n v="85"/>
    <n v="5.3091817613991253E-2"/>
    <n v="1785"/>
    <n v="1601"/>
    <n v="1256"/>
    <n v="6"/>
    <n v="11"/>
    <n v="16"/>
    <n v="312"/>
    <n v="75"/>
    <n v="0"/>
    <n v="0"/>
    <n v="0"/>
    <n v="3"/>
    <n v="1431"/>
    <n v="6"/>
    <n v="11"/>
    <n v="16"/>
    <n v="322"/>
    <n v="0.17470300489168414"/>
    <n v="0"/>
    <n v="0"/>
    <n v="0"/>
    <n v="4.0372670807453416E-2"/>
    <n v="0.15070028011204484"/>
    <n v="0.19876819708846585"/>
    <n v="269"/>
  </r>
  <r>
    <x v="9"/>
    <s v="0704-01-000"/>
    <m/>
    <x v="3"/>
    <s v="Saint Louis"/>
    <s v="Proctor Public School District"/>
    <n v="258"/>
    <n v="0"/>
    <n v="0"/>
    <n v="0"/>
    <n v="0"/>
    <n v="19"/>
    <n v="250"/>
    <n v="1.0171306209850108E-2"/>
    <n v="0.13383297644539616"/>
    <n v="121"/>
    <n v="7.0348837209302323E-2"/>
    <n v="1868"/>
    <n v="1720"/>
    <n v="1658"/>
    <n v="21"/>
    <n v="13"/>
    <n v="10"/>
    <n v="18"/>
    <n v="111"/>
    <n v="3"/>
    <n v="4"/>
    <n v="0"/>
    <n v="0"/>
    <n v="1805"/>
    <n v="18"/>
    <n v="9"/>
    <n v="10"/>
    <n v="18"/>
    <n v="0.14293628808864267"/>
    <n v="0"/>
    <n v="0"/>
    <n v="0"/>
    <n v="0"/>
    <n v="0.14400428265524626"/>
    <n v="2.9569892473118281E-2"/>
    <n v="269"/>
  </r>
  <r>
    <x v="8"/>
    <s v="0110-01-000"/>
    <s v="yes"/>
    <x v="2"/>
    <s v="Carver"/>
    <s v="Waconia Public School District"/>
    <n v="230"/>
    <n v="0"/>
    <n v="4"/>
    <n v="9"/>
    <n v="6"/>
    <n v="38"/>
    <n v="231"/>
    <n v="1.1912225705329153E-2"/>
    <n v="7.2413793103448282E-2"/>
    <n v="158"/>
    <n v="5.131536213056187E-2"/>
    <n v="3190"/>
    <n v="3079"/>
    <n v="2868"/>
    <n v="12"/>
    <n v="47"/>
    <n v="70"/>
    <n v="82"/>
    <n v="150"/>
    <n v="0"/>
    <n v="0"/>
    <n v="0"/>
    <n v="0"/>
    <n v="2948"/>
    <n v="12"/>
    <n v="51"/>
    <n v="79"/>
    <n v="88"/>
    <n v="7.8018995929443696E-2"/>
    <n v="0"/>
    <n v="7.8431372549019607E-2"/>
    <n v="0.11392405063291139"/>
    <n v="6.8181818181818177E-2"/>
    <n v="8.4326018808777436E-2"/>
    <n v="7.23725613593455E-2"/>
    <n v="269"/>
  </r>
  <r>
    <x v="16"/>
    <s v="0270-01-000"/>
    <s v="yes"/>
    <x v="2"/>
    <s v="Hennepin"/>
    <s v="Hopkins Public School District"/>
    <n v="230"/>
    <n v="3"/>
    <n v="11"/>
    <n v="9"/>
    <n v="6"/>
    <n v="0"/>
    <n v="269"/>
    <n v="0"/>
    <n v="3.2925336597307224E-2"/>
    <n v="503"/>
    <n v="5.9852451213707761E-2"/>
    <n v="8170"/>
    <n v="8404"/>
    <n v="7120"/>
    <n v="71"/>
    <n v="548"/>
    <n v="342"/>
    <n v="323"/>
    <n v="429"/>
    <n v="0"/>
    <n v="34"/>
    <n v="5"/>
    <n v="4"/>
    <n v="6921"/>
    <n v="74"/>
    <n v="525"/>
    <n v="346"/>
    <n v="325"/>
    <n v="3.3232191879786155E-2"/>
    <n v="4.0540540540540543E-2"/>
    <n v="2.0952380952380951E-2"/>
    <n v="2.6011560693641619E-2"/>
    <n v="1.8461538461538463E-2"/>
    <n v="3.2925336597307224E-2"/>
    <n v="0.15504822366011475"/>
    <n v="269"/>
  </r>
  <r>
    <x v="7"/>
    <s v="0023-01-000"/>
    <m/>
    <x v="3"/>
    <s v="Becker"/>
    <s v="Frazee-Vergas Public School Dist."/>
    <n v="259"/>
    <n v="0"/>
    <n v="0"/>
    <n v="0"/>
    <n v="0"/>
    <n v="3"/>
    <n v="265"/>
    <n v="2.798507462686567E-3"/>
    <n v="0.24720149253731344"/>
    <n v="117"/>
    <n v="0.12703583061889251"/>
    <n v="1072"/>
    <n v="921"/>
    <n v="802"/>
    <n v="80"/>
    <n v="8"/>
    <n v="15"/>
    <n v="16"/>
    <n v="108"/>
    <n v="0"/>
    <n v="0"/>
    <n v="0"/>
    <n v="0"/>
    <n v="953"/>
    <n v="80"/>
    <n v="8"/>
    <n v="15"/>
    <n v="16"/>
    <n v="0.27177334732423925"/>
    <n v="0"/>
    <n v="0"/>
    <n v="0"/>
    <n v="0"/>
    <n v="0.25"/>
    <n v="0.11100746268656717"/>
    <n v="268"/>
  </r>
  <r>
    <x v="8"/>
    <s v="0316-01-000"/>
    <m/>
    <x v="3"/>
    <s v="Itasca"/>
    <s v="Greenway Public School District"/>
    <n v="249"/>
    <n v="10"/>
    <n v="6"/>
    <n v="0"/>
    <n v="0"/>
    <n v="21"/>
    <n v="247"/>
    <n v="1.7283950617283949E-2"/>
    <n v="0.20329218106995886"/>
    <n v="203"/>
    <n v="0.17652173913043478"/>
    <n v="1215"/>
    <n v="1150"/>
    <n v="1020"/>
    <n v="123"/>
    <n v="3"/>
    <n v="2"/>
    <n v="2"/>
    <n v="176"/>
    <n v="23"/>
    <n v="0"/>
    <n v="0"/>
    <n v="0"/>
    <n v="1093"/>
    <n v="110"/>
    <n v="9"/>
    <n v="2"/>
    <n v="2"/>
    <n v="0.22781335773101555"/>
    <n v="9.0909090909090912E-2"/>
    <n v="0.66666666666666663"/>
    <n v="0"/>
    <n v="0"/>
    <n v="0.2205761316872428"/>
    <n v="0.10115131578947369"/>
    <n v="268"/>
  </r>
  <r>
    <x v="4"/>
    <s v="0465-01-000"/>
    <m/>
    <x v="3"/>
    <s v="Meeker"/>
    <s v="Litchfield Public School District"/>
    <n v="253"/>
    <n v="0"/>
    <n v="0"/>
    <n v="0"/>
    <n v="3"/>
    <n v="13"/>
    <n v="255"/>
    <n v="7.0999453850354999E-3"/>
    <n v="0.13926815947569635"/>
    <n v="131"/>
    <n v="7.7331759149940962E-2"/>
    <n v="1831"/>
    <n v="1694"/>
    <n v="1572"/>
    <n v="7"/>
    <n v="13"/>
    <n v="5"/>
    <n v="97"/>
    <n v="122"/>
    <n v="0"/>
    <n v="0"/>
    <n v="0"/>
    <n v="3"/>
    <n v="1703"/>
    <n v="7"/>
    <n v="13"/>
    <n v="5"/>
    <n v="97"/>
    <n v="0.14856136230182032"/>
    <n v="0"/>
    <n v="0"/>
    <n v="0"/>
    <n v="3.0927835051546393E-2"/>
    <n v="0.14636810486073185"/>
    <n v="6.6849315068493148E-2"/>
    <n v="268"/>
  </r>
  <r>
    <x v="3"/>
    <s v="0465-01-000"/>
    <m/>
    <x v="3"/>
    <s v="Meeker"/>
    <s v="Litchfield Public School District"/>
    <n v="256"/>
    <n v="0"/>
    <n v="0"/>
    <n v="0"/>
    <n v="6"/>
    <n v="18"/>
    <n v="250"/>
    <n v="9.7932535364526653E-3"/>
    <n v="0.13601741022850924"/>
    <n v="128"/>
    <n v="7.5382803297997639E-2"/>
    <n v="1838"/>
    <n v="1698"/>
    <n v="1543"/>
    <n v="4"/>
    <n v="17"/>
    <n v="9"/>
    <n v="125"/>
    <n v="123"/>
    <n v="0"/>
    <n v="0"/>
    <n v="0"/>
    <n v="0"/>
    <n v="1676"/>
    <n v="4"/>
    <n v="17"/>
    <n v="9"/>
    <n v="131"/>
    <n v="0.15274463007159905"/>
    <n v="0"/>
    <n v="0"/>
    <n v="0"/>
    <n v="4.5801526717557252E-2"/>
    <n v="0.14581066376496191"/>
    <n v="8.7642896026129555E-2"/>
    <n v="268"/>
  </r>
  <r>
    <x v="1"/>
    <s v="0482-01-000"/>
    <m/>
    <x v="3"/>
    <s v="Morrison"/>
    <s v="Little Falls Public School District"/>
    <n v="250"/>
    <n v="0"/>
    <n v="4"/>
    <n v="0"/>
    <n v="0"/>
    <n v="7"/>
    <n v="261"/>
    <n v="2.619760479041916E-3"/>
    <n v="9.7679640718562874E-2"/>
    <n v="113"/>
    <n v="4.4894715931664678E-2"/>
    <n v="2672"/>
    <n v="2517"/>
    <n v="2341"/>
    <n v="16"/>
    <n v="61"/>
    <n v="27"/>
    <n v="72"/>
    <n v="101"/>
    <n v="0"/>
    <n v="0"/>
    <n v="0"/>
    <n v="0"/>
    <n v="2490"/>
    <n v="16"/>
    <n v="65"/>
    <n v="27"/>
    <n v="72"/>
    <n v="0.10040160642570281"/>
    <n v="0"/>
    <n v="6.1538461538461542E-2"/>
    <n v="0"/>
    <n v="0"/>
    <n v="0.10029940119760479"/>
    <n v="6.741573033707865E-2"/>
    <n v="268"/>
  </r>
  <r>
    <x v="16"/>
    <s v="0621-01-000"/>
    <s v="yes"/>
    <x v="2"/>
    <s v="Ramsey"/>
    <s v="Mounds View Public School District"/>
    <n v="211"/>
    <n v="5"/>
    <n v="11"/>
    <n v="18"/>
    <n v="3"/>
    <n v="43"/>
    <n v="225"/>
    <n v="3.6207477265072416E-3"/>
    <n v="1.8945772987537891E-2"/>
    <n v="128"/>
    <n v="1.0906612133605999E-2"/>
    <n v="11876"/>
    <n v="11736"/>
    <n v="10177"/>
    <n v="132"/>
    <n v="459"/>
    <n v="718"/>
    <n v="250"/>
    <n v="107"/>
    <n v="0"/>
    <n v="0"/>
    <n v="3"/>
    <n v="0"/>
    <n v="10281"/>
    <n v="137"/>
    <n v="470"/>
    <n v="733"/>
    <n v="253"/>
    <n v="2.0523295399280227E-2"/>
    <n v="3.6496350364963501E-2"/>
    <n v="2.3404255319148935E-2"/>
    <n v="2.4556616643929059E-2"/>
    <n v="1.1857707509881422E-2"/>
    <n v="2.2566520714045132E-2"/>
    <n v="0.13415866599292572"/>
    <n v="268"/>
  </r>
  <r>
    <x v="5"/>
    <s v="0093-01-000"/>
    <m/>
    <x v="3"/>
    <s v="Carlton"/>
    <s v="Carlton Public School District"/>
    <n v="228"/>
    <n v="24"/>
    <n v="0"/>
    <n v="0"/>
    <n v="5"/>
    <n v="3"/>
    <n v="264"/>
    <n v="4.3988269794721412E-3"/>
    <n v="0.38709677419354838"/>
    <n v="71"/>
    <n v="0.14609053497942387"/>
    <n v="682"/>
    <n v="486"/>
    <n v="389"/>
    <n v="90"/>
    <n v="2"/>
    <n v="2"/>
    <n v="3"/>
    <n v="51"/>
    <n v="18"/>
    <n v="0"/>
    <n v="0"/>
    <n v="0"/>
    <n v="566"/>
    <n v="96"/>
    <n v="2"/>
    <n v="2"/>
    <n v="8"/>
    <n v="0.40282685512367489"/>
    <n v="0.25"/>
    <n v="0"/>
    <n v="0"/>
    <n v="0.625"/>
    <n v="0.39149560117302051"/>
    <n v="0.16023738872403562"/>
    <n v="267"/>
  </r>
  <r>
    <x v="4"/>
    <s v="2134-01-000"/>
    <m/>
    <x v="3"/>
    <s v="Faribault"/>
    <s v="United South Central School Dist."/>
    <n v="252"/>
    <n v="0"/>
    <n v="0"/>
    <n v="0"/>
    <n v="8"/>
    <n v="3"/>
    <n v="264"/>
    <n v="3.4207525655644243E-3"/>
    <n v="0.30102622576966931"/>
    <n v="30"/>
    <n v="4.6875E-2"/>
    <n v="877"/>
    <n v="640"/>
    <n v="548"/>
    <n v="5"/>
    <n v="6"/>
    <n v="4"/>
    <n v="77"/>
    <n v="29"/>
    <n v="0"/>
    <n v="0"/>
    <n v="0"/>
    <n v="0"/>
    <n v="771"/>
    <n v="5"/>
    <n v="6"/>
    <n v="4"/>
    <n v="85"/>
    <n v="0.32684824902723736"/>
    <n v="0"/>
    <n v="0"/>
    <n v="0"/>
    <n v="9.4117647058823528E-2"/>
    <n v="0.30444697833523371"/>
    <n v="0.11481056257175661"/>
    <n v="267"/>
  </r>
  <r>
    <x v="3"/>
    <s v="2134-01-000"/>
    <m/>
    <x v="3"/>
    <s v="Faribault"/>
    <s v="United South Central School Dist."/>
    <n v="249"/>
    <n v="0"/>
    <n v="0"/>
    <n v="0"/>
    <n v="6"/>
    <n v="0"/>
    <n v="267"/>
    <n v="0"/>
    <n v="0.30340909090909091"/>
    <n v="29"/>
    <n v="4.5171339563862926E-2"/>
    <n v="880"/>
    <n v="642"/>
    <n v="538"/>
    <n v="3"/>
    <n v="5"/>
    <n v="4"/>
    <n v="92"/>
    <n v="26"/>
    <n v="0"/>
    <n v="0"/>
    <n v="0"/>
    <n v="0"/>
    <n v="761"/>
    <n v="3"/>
    <n v="5"/>
    <n v="4"/>
    <n v="98"/>
    <n v="0.32720105124835741"/>
    <n v="0"/>
    <n v="0"/>
    <n v="0"/>
    <n v="6.1224489795918366E-2"/>
    <n v="0.30340909090909091"/>
    <n v="0.12629161882893225"/>
    <n v="267"/>
  </r>
  <r>
    <x v="18"/>
    <s v="0108-01-000"/>
    <s v="yes"/>
    <x v="2"/>
    <s v="Carver"/>
    <s v="Central Public School District"/>
    <n v="244"/>
    <n v="0"/>
    <n v="0"/>
    <n v="3"/>
    <n v="4"/>
    <n v="97"/>
    <n v="170"/>
    <n v="8.1444164567590266E-2"/>
    <n v="0.14273719563392107"/>
    <n v="84"/>
    <n v="8.3333333333333329E-2"/>
    <n v="1191"/>
    <n v="1008"/>
    <n v="918"/>
    <n v="0"/>
    <n v="16"/>
    <n v="21"/>
    <n v="53"/>
    <n v="77"/>
    <n v="0"/>
    <n v="0"/>
    <n v="0"/>
    <n v="0"/>
    <n v="1085"/>
    <n v="0"/>
    <n v="16"/>
    <n v="24"/>
    <n v="57"/>
    <n v="0.22488479262672811"/>
    <n v="0"/>
    <n v="0"/>
    <n v="0.125"/>
    <n v="7.0175438596491224E-2"/>
    <n v="0.22418136020151133"/>
    <n v="8.2064297800338415E-2"/>
    <n v="267"/>
  </r>
  <r>
    <x v="3"/>
    <s v="2154-01-000"/>
    <m/>
    <x v="3"/>
    <s v="Saint Louis"/>
    <s v="Eveleth-Gilbert School District"/>
    <n v="244"/>
    <n v="8"/>
    <n v="5"/>
    <n v="0"/>
    <n v="0"/>
    <n v="24"/>
    <n v="243"/>
    <n v="1.9834710743801654E-2"/>
    <n v="0.20082644628099172"/>
    <n v="178"/>
    <n v="0.15878679750223015"/>
    <n v="1210"/>
    <n v="1121"/>
    <n v="1055"/>
    <n v="27"/>
    <n v="20"/>
    <n v="7"/>
    <n v="12"/>
    <n v="163"/>
    <n v="3"/>
    <n v="5"/>
    <n v="0"/>
    <n v="0"/>
    <n v="1136"/>
    <n v="32"/>
    <n v="20"/>
    <n v="7"/>
    <n v="12"/>
    <n v="0.21478873239436619"/>
    <n v="0.25"/>
    <n v="0.25"/>
    <n v="0"/>
    <n v="0"/>
    <n v="0.22066115702479339"/>
    <n v="5.8823529411764705E-2"/>
    <n v="267"/>
  </r>
  <r>
    <x v="8"/>
    <s v="0182-01-000"/>
    <m/>
    <x v="3"/>
    <s v="Crow Wing"/>
    <s v="Crosby-Ironton Public School Dist."/>
    <n v="256"/>
    <n v="0"/>
    <n v="0"/>
    <n v="0"/>
    <n v="0"/>
    <n v="63"/>
    <n v="204"/>
    <n v="4.3298969072164947E-2"/>
    <n v="0.14020618556701031"/>
    <n v="35"/>
    <n v="2.8618152085036794E-2"/>
    <n v="1455"/>
    <n v="1223"/>
    <n v="1162"/>
    <n v="22"/>
    <n v="19"/>
    <n v="8"/>
    <n v="12"/>
    <n v="30"/>
    <n v="0"/>
    <n v="0"/>
    <n v="0"/>
    <n v="0"/>
    <n v="1388"/>
    <n v="22"/>
    <n v="19"/>
    <n v="8"/>
    <n v="12"/>
    <n v="0.18443804034582131"/>
    <n v="0"/>
    <n v="0"/>
    <n v="0"/>
    <n v="0"/>
    <n v="0.18350515463917527"/>
    <n v="4.2097998619737752E-2"/>
    <n v="267"/>
  </r>
  <r>
    <x v="14"/>
    <s v="0277-01-000"/>
    <s v="yes"/>
    <x v="2"/>
    <s v="Hennepin"/>
    <s v="Westonka Public School District"/>
    <n v="245"/>
    <n v="0"/>
    <n v="0"/>
    <n v="5"/>
    <n v="0"/>
    <n v="0"/>
    <n v="267"/>
    <n v="0"/>
    <n v="0.10969597370583402"/>
    <n v="34"/>
    <n v="1.5447523852794184E-2"/>
    <n v="2434"/>
    <n v="2201"/>
    <n v="2144"/>
    <n v="5"/>
    <n v="13"/>
    <n v="23"/>
    <n v="16"/>
    <n v="24"/>
    <n v="0"/>
    <n v="0"/>
    <n v="0"/>
    <n v="0"/>
    <n v="2365"/>
    <n v="5"/>
    <n v="13"/>
    <n v="28"/>
    <n v="16"/>
    <n v="0.10359408033826638"/>
    <n v="0"/>
    <n v="0"/>
    <n v="0.17857142857142858"/>
    <n v="0"/>
    <n v="0.10969597370583402"/>
    <n v="2.554594149155336E-2"/>
    <n v="267"/>
  </r>
  <r>
    <x v="8"/>
    <s v="0659-01-000"/>
    <m/>
    <x v="3"/>
    <s v="Rice"/>
    <s v="Northfield Public School District"/>
    <n v="249"/>
    <n v="0"/>
    <n v="0"/>
    <n v="5"/>
    <n v="6"/>
    <n v="191"/>
    <n v="76"/>
    <n v="4.8427991886409734E-2"/>
    <n v="1.9269776876267748E-2"/>
    <n v="232"/>
    <n v="5.9350217446917368E-2"/>
    <n v="3944"/>
    <n v="3909"/>
    <n v="3347"/>
    <n v="3"/>
    <n v="72"/>
    <n v="86"/>
    <n v="401"/>
    <n v="220"/>
    <n v="0"/>
    <n v="3"/>
    <n v="3"/>
    <n v="0"/>
    <n v="3376"/>
    <n v="3"/>
    <n v="69"/>
    <n v="88"/>
    <n v="407"/>
    <n v="7.3755924170616119E-2"/>
    <n v="0"/>
    <n v="0"/>
    <n v="5.6818181818181816E-2"/>
    <n v="1.4742014742014743E-2"/>
    <n v="6.7697768762677482E-2"/>
    <n v="0.14379913771240171"/>
    <n v="267"/>
  </r>
  <r>
    <x v="16"/>
    <s v="0833-01-000"/>
    <s v="yes"/>
    <x v="2"/>
    <s v="Washington"/>
    <s v="South Washington County School Dist"/>
    <n v="202"/>
    <n v="0"/>
    <n v="15"/>
    <n v="35"/>
    <n v="6"/>
    <n v="176"/>
    <n v="91"/>
    <n v="1.1588095865156703E-2"/>
    <n v="5.9915722939162495E-3"/>
    <n v="32"/>
    <n v="2.1400387882030362E-3"/>
    <n v="15188"/>
    <n v="14953"/>
    <n v="13409"/>
    <n v="78"/>
    <n v="577"/>
    <n v="532"/>
    <n v="357"/>
    <n v="22"/>
    <n v="0"/>
    <n v="0"/>
    <n v="0"/>
    <n v="0"/>
    <n v="13589"/>
    <n v="78"/>
    <n v="592"/>
    <n v="567"/>
    <n v="363"/>
    <n v="1.4864964309367871E-2"/>
    <n v="0"/>
    <n v="2.5337837837837839E-2"/>
    <n v="6.1728395061728392E-2"/>
    <n v="1.6528925619834711E-2"/>
    <n v="1.7579668159072952E-2"/>
    <n v="0.10533939034827836"/>
    <n v="267"/>
  </r>
  <r>
    <x v="10"/>
    <s v="0116-01-000"/>
    <m/>
    <x v="3"/>
    <s v="Cass"/>
    <s v="Pillager Public School District"/>
    <n v="256"/>
    <n v="0"/>
    <n v="0"/>
    <n v="4"/>
    <n v="0"/>
    <n v="13"/>
    <n v="252"/>
    <n v="1.5513126491646777E-2"/>
    <n v="0.30071599045346065"/>
    <n v="201"/>
    <n v="0.25968992248062017"/>
    <n v="838"/>
    <n v="774"/>
    <n v="758"/>
    <n v="0"/>
    <n v="7"/>
    <n v="2"/>
    <n v="7"/>
    <n v="196"/>
    <n v="0"/>
    <n v="0"/>
    <n v="0"/>
    <n v="0"/>
    <n v="818"/>
    <n v="0"/>
    <n v="7"/>
    <n v="6"/>
    <n v="7"/>
    <n v="0.31295843520782396"/>
    <n v="0"/>
    <n v="0"/>
    <n v="0.66666666666666663"/>
    <n v="0"/>
    <n v="0.31622911694510741"/>
    <n v="2.386634844868735E-2"/>
    <n v="265"/>
  </r>
  <r>
    <x v="18"/>
    <s v="0182-01-000"/>
    <m/>
    <x v="3"/>
    <s v="Crow Wing"/>
    <s v="Crosby-Ironton Public School Dist."/>
    <n v="254"/>
    <n v="0"/>
    <n v="0"/>
    <n v="0"/>
    <n v="0"/>
    <n v="43"/>
    <n v="222"/>
    <n v="3.0431705590941261E-2"/>
    <n v="0.15711252653927812"/>
    <n v="56"/>
    <n v="4.6511627906976744E-2"/>
    <n v="1413"/>
    <n v="1204"/>
    <n v="1143"/>
    <n v="24"/>
    <n v="16"/>
    <n v="11"/>
    <n v="10"/>
    <n v="52"/>
    <n v="0"/>
    <n v="0"/>
    <n v="0"/>
    <n v="0"/>
    <n v="1345"/>
    <n v="24"/>
    <n v="16"/>
    <n v="11"/>
    <n v="10"/>
    <n v="0.18884758364312268"/>
    <n v="0"/>
    <n v="0"/>
    <n v="0"/>
    <n v="0"/>
    <n v="0.1875442321302194"/>
    <n v="4.3385490753911807E-2"/>
    <n v="265"/>
  </r>
  <r>
    <x v="12"/>
    <s v="2170-01-000"/>
    <m/>
    <x v="3"/>
    <s v="Todd"/>
    <s v="Staples-Motley School District"/>
    <n v="251"/>
    <n v="0"/>
    <n v="0"/>
    <n v="0"/>
    <n v="0"/>
    <n v="11"/>
    <n v="254"/>
    <n v="6.4705882352941177E-3"/>
    <n v="0.14941176470588236"/>
    <n v="25"/>
    <n v="1.7123287671232876E-2"/>
    <n v="1700"/>
    <n v="1460"/>
    <n v="1366"/>
    <n v="22"/>
    <n v="14"/>
    <n v="14"/>
    <n v="44"/>
    <n v="18"/>
    <n v="0"/>
    <n v="0"/>
    <n v="0"/>
    <n v="0"/>
    <n v="1599"/>
    <n v="22"/>
    <n v="14"/>
    <n v="14"/>
    <n v="44"/>
    <n v="0.15697310819262039"/>
    <n v="0"/>
    <n v="0"/>
    <n v="0"/>
    <n v="0"/>
    <n v="0.15588235294117647"/>
    <n v="5.5522740696987594E-2"/>
    <n v="265"/>
  </r>
  <r>
    <x v="1"/>
    <s v="0912-01-000"/>
    <m/>
    <x v="3"/>
    <s v="Mille Lacs"/>
    <s v="Milaca Public School District"/>
    <n v="238"/>
    <n v="0"/>
    <n v="4"/>
    <n v="0"/>
    <n v="6"/>
    <n v="7"/>
    <n v="258"/>
    <n v="3.4465780403741997E-3"/>
    <n v="0.12703101920236337"/>
    <n v="96"/>
    <n v="5.155746509129968E-2"/>
    <n v="2031"/>
    <n v="1862"/>
    <n v="1768"/>
    <n v="36"/>
    <n v="28"/>
    <n v="11"/>
    <n v="19"/>
    <n v="85"/>
    <n v="0"/>
    <n v="0"/>
    <n v="0"/>
    <n v="0"/>
    <n v="1921"/>
    <n v="36"/>
    <n v="32"/>
    <n v="11"/>
    <n v="25"/>
    <n v="0.12389380530973451"/>
    <n v="0"/>
    <n v="0.125"/>
    <n v="0"/>
    <n v="0.24"/>
    <n v="0.13047759724273758"/>
    <n v="5.1358024691358022E-2"/>
    <n v="265"/>
  </r>
  <r>
    <x v="4"/>
    <s v="0093-01-000"/>
    <m/>
    <x v="3"/>
    <s v="Carlton"/>
    <s v="Carlton Public School District"/>
    <n v="231"/>
    <n v="19"/>
    <n v="0"/>
    <n v="0"/>
    <n v="6"/>
    <n v="0"/>
    <n v="264"/>
    <n v="0"/>
    <n v="0.39699248120300751"/>
    <n v="85"/>
    <n v="0.17489711934156379"/>
    <n v="665"/>
    <n v="486"/>
    <n v="390"/>
    <n v="88"/>
    <n v="2"/>
    <n v="3"/>
    <n v="3"/>
    <n v="56"/>
    <n v="23"/>
    <n v="0"/>
    <n v="0"/>
    <n v="0"/>
    <n v="565"/>
    <n v="84"/>
    <n v="2"/>
    <n v="3"/>
    <n v="9"/>
    <n v="0.40884955752212387"/>
    <n v="0.22619047619047619"/>
    <n v="0"/>
    <n v="0"/>
    <n v="0.66666666666666663"/>
    <n v="0.39699248120300751"/>
    <n v="0.14781297134238311"/>
    <n v="264"/>
  </r>
  <r>
    <x v="18"/>
    <s v="2687-01-000"/>
    <m/>
    <x v="3"/>
    <s v="Wright"/>
    <s v="Howard Lake-Waverly-Winsted"/>
    <n v="256"/>
    <n v="0"/>
    <n v="0"/>
    <n v="0"/>
    <n v="0"/>
    <n v="7"/>
    <n v="257"/>
    <n v="5.4602184087363496E-3"/>
    <n v="0.20046801872074882"/>
    <n v="66"/>
    <n v="6.0885608856088562E-2"/>
    <n v="1282"/>
    <n v="1084"/>
    <n v="1021"/>
    <n v="5"/>
    <n v="12"/>
    <n v="12"/>
    <n v="34"/>
    <n v="57"/>
    <n v="0"/>
    <n v="0"/>
    <n v="0"/>
    <n v="0"/>
    <n v="1220"/>
    <n v="5"/>
    <n v="12"/>
    <n v="12"/>
    <n v="34"/>
    <n v="0.20983606557377049"/>
    <n v="0"/>
    <n v="0"/>
    <n v="0"/>
    <n v="0"/>
    <n v="0.20592823712948516"/>
    <n v="4.9103663289166016E-2"/>
    <n v="264"/>
  </r>
  <r>
    <x v="10"/>
    <s v="2190-01-000"/>
    <m/>
    <x v="3"/>
    <s v="Yellow Medicine"/>
    <s v="Yellow Medicine East"/>
    <n v="238"/>
    <n v="0"/>
    <n v="0"/>
    <n v="0"/>
    <n v="16"/>
    <n v="65"/>
    <n v="198"/>
    <n v="5.0900548159749412E-2"/>
    <n v="0.15505090054815976"/>
    <n v="60"/>
    <n v="5.5865921787709494E-2"/>
    <n v="1277"/>
    <n v="1074"/>
    <n v="846"/>
    <n v="100"/>
    <n v="6"/>
    <n v="14"/>
    <n v="108"/>
    <n v="56"/>
    <n v="0"/>
    <n v="0"/>
    <n v="0"/>
    <n v="0"/>
    <n v="1028"/>
    <n v="100"/>
    <n v="6"/>
    <n v="14"/>
    <n v="124"/>
    <n v="0.23151750972762647"/>
    <n v="0"/>
    <n v="0"/>
    <n v="0"/>
    <n v="0.12903225806451613"/>
    <n v="0.20595144870790916"/>
    <n v="0.1918238993710692"/>
    <n v="263"/>
  </r>
  <r>
    <x v="2"/>
    <s v="0701-01-000"/>
    <m/>
    <x v="3"/>
    <s v="Saint Louis"/>
    <s v="Hibbing Public School District"/>
    <n v="231"/>
    <n v="8"/>
    <n v="0"/>
    <n v="0"/>
    <n v="3"/>
    <n v="41"/>
    <n v="222"/>
    <n v="1.7212426532325777E-2"/>
    <n v="9.3198992443324941E-2"/>
    <n v="284"/>
    <n v="0.11818560133166875"/>
    <n v="2382"/>
    <n v="2403"/>
    <n v="2167"/>
    <n v="79"/>
    <n v="91"/>
    <n v="35"/>
    <n v="31"/>
    <n v="238"/>
    <n v="12"/>
    <n v="18"/>
    <n v="0"/>
    <n v="5"/>
    <n v="2160"/>
    <n v="75"/>
    <n v="73"/>
    <n v="35"/>
    <n v="29"/>
    <n v="0.10694444444444444"/>
    <n v="0.10666666666666667"/>
    <n v="0"/>
    <n v="0"/>
    <n v="0.10344827586206896"/>
    <n v="0.11041141897565071"/>
    <n v="8.9376053962900506E-2"/>
    <n v="263"/>
  </r>
  <r>
    <x v="10"/>
    <s v="2144-01-000"/>
    <m/>
    <x v="3"/>
    <s v="Chisago"/>
    <s v="Chisago Lakes School District"/>
    <n v="245"/>
    <n v="0"/>
    <n v="0"/>
    <n v="0"/>
    <n v="4"/>
    <n v="116"/>
    <n v="147"/>
    <n v="3.102433805830436E-2"/>
    <n v="3.9315324953196042E-2"/>
    <n v="103"/>
    <n v="2.8778988544286115E-2"/>
    <n v="3739"/>
    <n v="3579"/>
    <n v="3406"/>
    <n v="21"/>
    <n v="38"/>
    <n v="66"/>
    <n v="48"/>
    <n v="94"/>
    <n v="0"/>
    <n v="0"/>
    <n v="0"/>
    <n v="0"/>
    <n v="3557"/>
    <n v="21"/>
    <n v="38"/>
    <n v="66"/>
    <n v="52"/>
    <n v="6.8878268203542314E-2"/>
    <n v="0"/>
    <n v="0"/>
    <n v="0"/>
    <n v="7.6923076923076927E-2"/>
    <n v="7.0339663011500408E-2"/>
    <n v="4.7402249598286018E-2"/>
    <n v="263"/>
  </r>
  <r>
    <x v="5"/>
    <s v="0882-01-000"/>
    <m/>
    <x v="3"/>
    <s v="Wright"/>
    <s v="Monticello Public School District"/>
    <n v="239"/>
    <n v="0"/>
    <n v="0"/>
    <n v="0"/>
    <n v="7"/>
    <n v="89"/>
    <n v="174"/>
    <n v="2.1554855897311698E-2"/>
    <n v="4.2140954226204889E-2"/>
    <n v="244"/>
    <n v="5.9367396593673967E-2"/>
    <n v="4129"/>
    <n v="4110"/>
    <n v="3717"/>
    <n v="11"/>
    <n v="98"/>
    <n v="66"/>
    <n v="218"/>
    <n v="229"/>
    <n v="0"/>
    <n v="0"/>
    <n v="0"/>
    <n v="0"/>
    <n v="3727"/>
    <n v="11"/>
    <n v="98"/>
    <n v="66"/>
    <n v="225"/>
    <n v="6.4126643412932657E-2"/>
    <n v="0"/>
    <n v="0"/>
    <n v="0"/>
    <n v="3.111111111111111E-2"/>
    <n v="6.3695810123516591E-2"/>
    <n v="9.6922704143445601E-2"/>
    <n v="263"/>
  </r>
  <r>
    <x v="18"/>
    <s v="2155-01-000"/>
    <m/>
    <x v="3"/>
    <s v="Wadena"/>
    <s v="Wadena-Deer Creek School District"/>
    <n v="252"/>
    <n v="0"/>
    <n v="0"/>
    <n v="3"/>
    <n v="0"/>
    <n v="7"/>
    <n v="255"/>
    <n v="5.9880239520958087E-3"/>
    <n v="0.21813515825491872"/>
    <n v="92"/>
    <n v="9.2092092092092098E-2"/>
    <n v="1169"/>
    <n v="999"/>
    <n v="936"/>
    <n v="13"/>
    <n v="21"/>
    <n v="7"/>
    <n v="22"/>
    <n v="84"/>
    <n v="0"/>
    <n v="0"/>
    <n v="3"/>
    <n v="0"/>
    <n v="1104"/>
    <n v="13"/>
    <n v="21"/>
    <n v="7"/>
    <n v="22"/>
    <n v="0.22826086956521738"/>
    <n v="0"/>
    <n v="0"/>
    <n v="0.42857142857142855"/>
    <n v="0"/>
    <n v="0.22412318220701452"/>
    <n v="5.3984575835475578E-2"/>
    <n v="262"/>
  </r>
  <r>
    <x v="13"/>
    <s v="0013-01-000"/>
    <s v="yes"/>
    <x v="2"/>
    <s v="Anoka"/>
    <s v="Columbia Heights Public School Dist"/>
    <n v="183"/>
    <n v="5"/>
    <n v="40"/>
    <n v="4"/>
    <n v="8"/>
    <n v="20"/>
    <n v="242"/>
    <n v="6.5811122079631459E-3"/>
    <n v="7.9631457716354062E-2"/>
    <n v="194"/>
    <n v="6.529787950185123E-2"/>
    <n v="3039"/>
    <n v="2971"/>
    <n v="1840"/>
    <n v="98"/>
    <n v="526"/>
    <n v="207"/>
    <n v="300"/>
    <n v="111"/>
    <n v="3"/>
    <n v="49"/>
    <n v="6"/>
    <n v="7"/>
    <n v="1912"/>
    <n v="100"/>
    <n v="517"/>
    <n v="205"/>
    <n v="301"/>
    <n v="9.5711297071129714E-2"/>
    <n v="0.05"/>
    <n v="7.7369439071566737E-2"/>
    <n v="1.9512195121951219E-2"/>
    <n v="2.6578073089700997E-2"/>
    <n v="8.6212569924317209E-2"/>
    <n v="0.37001647446457991"/>
    <n v="262"/>
  </r>
  <r>
    <x v="13"/>
    <s v="0659-01-000"/>
    <m/>
    <x v="3"/>
    <s v="Rice"/>
    <s v="Northfield Public School District"/>
    <n v="243"/>
    <n v="3"/>
    <n v="0"/>
    <n v="7"/>
    <n v="0"/>
    <n v="212"/>
    <n v="50"/>
    <n v="5.3670886075949366E-2"/>
    <n v="1.2658227848101266E-2"/>
    <n v="134"/>
    <n v="3.5060177917320773E-2"/>
    <n v="3950"/>
    <n v="3822"/>
    <n v="3455"/>
    <n v="10"/>
    <n v="47"/>
    <n v="59"/>
    <n v="251"/>
    <n v="126"/>
    <n v="3"/>
    <n v="0"/>
    <n v="0"/>
    <n v="0"/>
    <n v="3572"/>
    <n v="10"/>
    <n v="47"/>
    <n v="66"/>
    <n v="251"/>
    <n v="6.8029115341545349E-2"/>
    <n v="0.3"/>
    <n v="0"/>
    <n v="0.10606060606060606"/>
    <n v="0"/>
    <n v="6.6329113924050637E-2"/>
    <n v="9.4779523568170293E-2"/>
    <n v="262"/>
  </r>
  <r>
    <x v="11"/>
    <s v="0116-01-000"/>
    <m/>
    <x v="3"/>
    <s v="Cass"/>
    <s v="Pillager Public School District"/>
    <n v="249"/>
    <n v="3"/>
    <n v="0"/>
    <n v="7"/>
    <n v="0"/>
    <n v="10"/>
    <n v="251"/>
    <n v="1.2004801920768308E-2"/>
    <n v="0.30132052821128452"/>
    <n v="171"/>
    <n v="0.23014804845222073"/>
    <n v="833"/>
    <n v="743"/>
    <n v="734"/>
    <n v="1"/>
    <n v="3"/>
    <n v="2"/>
    <n v="3"/>
    <n v="166"/>
    <n v="0"/>
    <n v="0"/>
    <n v="0"/>
    <n v="0"/>
    <n v="817"/>
    <n v="4"/>
    <n v="3"/>
    <n v="9"/>
    <n v="3"/>
    <n v="0.3047735618115055"/>
    <n v="0.75"/>
    <n v="0"/>
    <n v="0.77777777777777779"/>
    <n v="0"/>
    <n v="0.31332533013205283"/>
    <n v="2.2727272727272728E-2"/>
    <n v="261"/>
  </r>
  <r>
    <x v="8"/>
    <s v="2149-01-000"/>
    <m/>
    <x v="3"/>
    <s v="Pope"/>
    <s v="Minnewaska School District"/>
    <n v="247"/>
    <n v="0"/>
    <n v="5"/>
    <n v="0"/>
    <n v="4"/>
    <n v="102"/>
    <n v="159"/>
    <n v="7.3859522085445328E-2"/>
    <n v="0.11513396089790007"/>
    <n v="41"/>
    <n v="3.5314384151593457E-2"/>
    <n v="1381"/>
    <n v="1161"/>
    <n v="1121"/>
    <n v="6"/>
    <n v="18"/>
    <n v="4"/>
    <n v="12"/>
    <n v="38"/>
    <n v="0"/>
    <n v="0"/>
    <n v="0"/>
    <n v="0"/>
    <n v="1330"/>
    <n v="6"/>
    <n v="23"/>
    <n v="4"/>
    <n v="16"/>
    <n v="0.18571428571428572"/>
    <n v="0"/>
    <n v="0.21739130434782608"/>
    <n v="0"/>
    <n v="0.25"/>
    <n v="0.1889934829833454"/>
    <n v="3.553299492385787E-2"/>
    <n v="261"/>
  </r>
  <r>
    <x v="4"/>
    <s v="0241-01-000"/>
    <m/>
    <x v="3"/>
    <s v="Freeborn"/>
    <s v="Albert Lea Public School District"/>
    <n v="231"/>
    <n v="0"/>
    <n v="7"/>
    <n v="0"/>
    <n v="11"/>
    <n v="9"/>
    <n v="251"/>
    <n v="2.5728987993138938E-3"/>
    <n v="7.1755288736420814E-2"/>
    <n v="97"/>
    <n v="2.9085457271364318E-2"/>
    <n v="3498"/>
    <n v="3335"/>
    <n v="2549"/>
    <n v="7"/>
    <n v="114"/>
    <n v="73"/>
    <n v="592"/>
    <n v="85"/>
    <n v="0"/>
    <n v="0"/>
    <n v="0"/>
    <n v="4"/>
    <n v="2695"/>
    <n v="7"/>
    <n v="121"/>
    <n v="73"/>
    <n v="599"/>
    <n v="8.5714285714285715E-2"/>
    <n v="0"/>
    <n v="5.7851239669421489E-2"/>
    <n v="0"/>
    <n v="1.8363939899833055E-2"/>
    <n v="7.432818753573471E-2"/>
    <n v="0.22889842632331903"/>
    <n v="260"/>
  </r>
  <r>
    <x v="11"/>
    <s v="0077-01-000"/>
    <m/>
    <x v="3"/>
    <s v="Blue Earth"/>
    <s v="Mankato Public School District"/>
    <n v="243"/>
    <n v="0"/>
    <n v="6"/>
    <n v="0"/>
    <n v="5"/>
    <n v="99"/>
    <n v="161"/>
    <n v="1.3963328631875882E-2"/>
    <n v="2.2708039492242597E-2"/>
    <n v="288"/>
    <n v="4.0460803596515875E-2"/>
    <n v="7090"/>
    <n v="7118"/>
    <n v="6118"/>
    <n v="40"/>
    <n v="470"/>
    <n v="187"/>
    <n v="303"/>
    <n v="276"/>
    <n v="0"/>
    <n v="0"/>
    <n v="0"/>
    <n v="0"/>
    <n v="6085"/>
    <n v="40"/>
    <n v="476"/>
    <n v="187"/>
    <n v="308"/>
    <n v="3.993426458504519E-2"/>
    <n v="0"/>
    <n v="1.2605042016806723E-2"/>
    <n v="0"/>
    <n v="1.6233766233766232E-2"/>
    <n v="3.6671368124118475E-2"/>
    <n v="0.14247463359639234"/>
    <n v="260"/>
  </r>
  <r>
    <x v="2"/>
    <s v="2134-01-000"/>
    <m/>
    <x v="3"/>
    <s v="Faribault"/>
    <s v="United South Central School Dist."/>
    <n v="238"/>
    <n v="0"/>
    <n v="0"/>
    <n v="0"/>
    <n v="12"/>
    <n v="3"/>
    <n v="256"/>
    <n v="3.2679738562091504E-3"/>
    <n v="0.27886710239651419"/>
    <n v="22"/>
    <n v="3.2305433186490456E-2"/>
    <n v="918"/>
    <n v="681"/>
    <n v="566"/>
    <n v="2"/>
    <n v="5"/>
    <n v="7"/>
    <n v="101"/>
    <n v="17"/>
    <n v="0"/>
    <n v="0"/>
    <n v="0"/>
    <n v="0"/>
    <n v="787"/>
    <n v="2"/>
    <n v="5"/>
    <n v="7"/>
    <n v="113"/>
    <n v="0.30241423125794153"/>
    <n v="0"/>
    <n v="0"/>
    <n v="0"/>
    <n v="0.10619469026548672"/>
    <n v="0.28213507625272333"/>
    <n v="0.1389496717724289"/>
    <n v="259"/>
  </r>
  <r>
    <x v="0"/>
    <s v="2859-01-000"/>
    <m/>
    <x v="3"/>
    <s v="McLeod"/>
    <s v="Glencoe-Silver Lake School District"/>
    <n v="231"/>
    <n v="5"/>
    <n v="0"/>
    <n v="0"/>
    <n v="13"/>
    <n v="85"/>
    <n v="174"/>
    <n v="4.7619047619047616E-2"/>
    <n v="9.7478991596638656E-2"/>
    <n v="84"/>
    <n v="5.2173913043478258E-2"/>
    <n v="1785"/>
    <n v="1610"/>
    <n v="1268"/>
    <n v="5"/>
    <n v="15"/>
    <n v="10"/>
    <n v="312"/>
    <n v="70"/>
    <n v="0"/>
    <n v="0"/>
    <n v="0"/>
    <n v="8"/>
    <n v="1429"/>
    <n v="10"/>
    <n v="15"/>
    <n v="10"/>
    <n v="317"/>
    <n v="0.16165150454863542"/>
    <n v="0.5"/>
    <n v="0"/>
    <n v="0"/>
    <n v="4.1009463722397478E-2"/>
    <n v="0.14509803921568626"/>
    <n v="0.19764177428411006"/>
    <n v="259"/>
  </r>
  <r>
    <x v="10"/>
    <s v="0482-01-000"/>
    <m/>
    <x v="3"/>
    <s v="Morrison"/>
    <s v="Little Falls Public School District"/>
    <n v="247"/>
    <n v="4"/>
    <n v="0"/>
    <n v="0"/>
    <n v="0"/>
    <n v="0"/>
    <n v="259"/>
    <n v="0"/>
    <n v="9.5784023668639057E-2"/>
    <n v="138"/>
    <n v="5.3426248548199766E-2"/>
    <n v="2704"/>
    <n v="2583"/>
    <n v="2475"/>
    <n v="17"/>
    <n v="22"/>
    <n v="32"/>
    <n v="37"/>
    <n v="136"/>
    <n v="0"/>
    <n v="0"/>
    <n v="0"/>
    <n v="0"/>
    <n v="2586"/>
    <n v="21"/>
    <n v="22"/>
    <n v="32"/>
    <n v="37"/>
    <n v="9.5514307811291568E-2"/>
    <n v="0.19047619047619047"/>
    <n v="0"/>
    <n v="0"/>
    <n v="0"/>
    <n v="9.5784023668639057E-2"/>
    <n v="4.1512231282431429E-2"/>
    <n v="259"/>
  </r>
  <r>
    <x v="2"/>
    <s v="0241-01-000"/>
    <m/>
    <x v="3"/>
    <s v="Freeborn"/>
    <s v="Albert Lea Public School District"/>
    <n v="231"/>
    <n v="0"/>
    <n v="7"/>
    <n v="0"/>
    <n v="11"/>
    <n v="8"/>
    <n v="251"/>
    <n v="2.258610954263128E-3"/>
    <n v="7.0863918690005648E-2"/>
    <n v="89"/>
    <n v="2.6393831553973901E-2"/>
    <n v="3542"/>
    <n v="3372"/>
    <n v="2461"/>
    <n v="2"/>
    <n v="127"/>
    <n v="119"/>
    <n v="663"/>
    <n v="75"/>
    <n v="0"/>
    <n v="0"/>
    <n v="0"/>
    <n v="7"/>
    <n v="2617"/>
    <n v="2"/>
    <n v="134"/>
    <n v="119"/>
    <n v="667"/>
    <n v="8.8269010317157046E-2"/>
    <n v="0"/>
    <n v="5.2238805970149252E-2"/>
    <n v="0"/>
    <n v="1.6491754122938532E-2"/>
    <n v="7.3122529644268769E-2"/>
    <n v="0.26052557219553546"/>
    <n v="259"/>
  </r>
  <r>
    <x v="0"/>
    <s v="0492-01-000"/>
    <m/>
    <x v="3"/>
    <s v="Mower"/>
    <s v="Austin Public School District"/>
    <n v="194"/>
    <n v="0"/>
    <n v="7"/>
    <n v="0"/>
    <n v="41"/>
    <n v="25"/>
    <n v="234"/>
    <n v="4.9514755397108336E-3"/>
    <n v="4.6345811051693407E-2"/>
    <n v="111"/>
    <n v="2.2648439094062438E-2"/>
    <n v="5049"/>
    <n v="4901"/>
    <n v="2746"/>
    <n v="12"/>
    <n v="470"/>
    <n v="363"/>
    <n v="1310"/>
    <n v="99"/>
    <n v="0"/>
    <n v="0"/>
    <n v="0"/>
    <n v="0"/>
    <n v="2841"/>
    <n v="12"/>
    <n v="477"/>
    <n v="363"/>
    <n v="1351"/>
    <n v="6.8285814853924681E-2"/>
    <n v="0"/>
    <n v="1.4675052410901468E-2"/>
    <n v="0"/>
    <n v="3.0347890451517395E-2"/>
    <n v="5.1297286591404243E-2"/>
    <n v="0.43675654242664552"/>
    <n v="259"/>
  </r>
  <r>
    <x v="18"/>
    <s v="2134-01-000"/>
    <m/>
    <x v="3"/>
    <s v="Faribault"/>
    <s v="United South Central School Dist."/>
    <n v="247"/>
    <n v="0"/>
    <n v="0"/>
    <n v="0"/>
    <n v="4"/>
    <n v="5"/>
    <n v="253"/>
    <n v="5.4466230936819175E-3"/>
    <n v="0.27559912854030499"/>
    <n v="18"/>
    <n v="2.6548672566371681E-2"/>
    <n v="918"/>
    <n v="678"/>
    <n v="573"/>
    <n v="3"/>
    <n v="7"/>
    <n v="5"/>
    <n v="90"/>
    <n v="17"/>
    <n v="0"/>
    <n v="0"/>
    <n v="0"/>
    <n v="0"/>
    <n v="803"/>
    <n v="3"/>
    <n v="7"/>
    <n v="5"/>
    <n v="94"/>
    <n v="0.30759651307596514"/>
    <n v="0"/>
    <n v="0"/>
    <n v="0"/>
    <n v="4.2553191489361701E-2"/>
    <n v="0.28104575163398693"/>
    <n v="0.11951754385964912"/>
    <n v="258"/>
  </r>
  <r>
    <x v="12"/>
    <s v="2687-01-000"/>
    <m/>
    <x v="3"/>
    <s v="Wright"/>
    <s v="Howard Lake-Waverly-Winsted"/>
    <n v="253"/>
    <n v="0"/>
    <n v="0"/>
    <n v="0"/>
    <n v="0"/>
    <n v="0"/>
    <n v="258"/>
    <n v="0"/>
    <n v="0.21772151898734177"/>
    <n v="52"/>
    <n v="5.3115423901940753E-2"/>
    <n v="1185"/>
    <n v="979"/>
    <n v="950"/>
    <n v="3"/>
    <n v="7"/>
    <n v="5"/>
    <n v="14"/>
    <n v="50"/>
    <n v="0"/>
    <n v="0"/>
    <n v="0"/>
    <n v="0"/>
    <n v="1153"/>
    <n v="3"/>
    <n v="7"/>
    <n v="5"/>
    <n v="14"/>
    <n v="0.21942758022549869"/>
    <n v="0"/>
    <n v="0"/>
    <n v="0"/>
    <n v="0"/>
    <n v="0.21772151898734177"/>
    <n v="2.4534686971235193E-2"/>
    <n v="258"/>
  </r>
  <r>
    <x v="8"/>
    <s v="2753-01-000"/>
    <m/>
    <x v="3"/>
    <s v="Todd"/>
    <s v="Long Prairie-Grey Eagle School District"/>
    <n v="249"/>
    <n v="0"/>
    <n v="0"/>
    <n v="3"/>
    <n v="0"/>
    <n v="6"/>
    <n v="252"/>
    <n v="4.6874999999999998E-3"/>
    <n v="0.19687499999999999"/>
    <n v="99"/>
    <n v="8.8314005352363958E-2"/>
    <n v="1280"/>
    <n v="1121"/>
    <n v="840"/>
    <n v="4"/>
    <n v="10"/>
    <n v="8"/>
    <n v="259"/>
    <n v="85"/>
    <n v="0"/>
    <n v="0"/>
    <n v="0"/>
    <n v="7"/>
    <n v="1004"/>
    <n v="4"/>
    <n v="10"/>
    <n v="11"/>
    <n v="252"/>
    <n v="0.24800796812749004"/>
    <n v="0"/>
    <n v="0"/>
    <n v="0.27272727272727271"/>
    <n v="0"/>
    <n v="0.20156250000000001"/>
    <n v="0.21623731459797033"/>
    <n v="258"/>
  </r>
  <r>
    <x v="7"/>
    <s v="0465-01-000"/>
    <m/>
    <x v="3"/>
    <s v="Meeker"/>
    <s v="Litchfield Public School District"/>
    <n v="245"/>
    <n v="0"/>
    <n v="0"/>
    <n v="0"/>
    <n v="3"/>
    <n v="14"/>
    <n v="244"/>
    <n v="7.3030777256129368E-3"/>
    <n v="0.12728221178925403"/>
    <n v="127"/>
    <n v="7.1108622620380743E-2"/>
    <n v="1917"/>
    <n v="1786"/>
    <n v="1627"/>
    <n v="3"/>
    <n v="11"/>
    <n v="6"/>
    <n v="139"/>
    <n v="118"/>
    <n v="0"/>
    <n v="0"/>
    <n v="0"/>
    <n v="0"/>
    <n v="1754"/>
    <n v="3"/>
    <n v="11"/>
    <n v="6"/>
    <n v="142"/>
    <n v="0.13968072976054732"/>
    <n v="0"/>
    <n v="0"/>
    <n v="0"/>
    <n v="2.1126760563380281E-2"/>
    <n v="0.13458528951486698"/>
    <n v="8.4551148225469733E-2"/>
    <n v="258"/>
  </r>
  <r>
    <x v="7"/>
    <s v="0206-01-000"/>
    <m/>
    <x v="3"/>
    <s v="Douglas"/>
    <s v="Alexandria Public School District"/>
    <n v="241"/>
    <n v="0"/>
    <n v="0"/>
    <n v="0"/>
    <n v="9"/>
    <n v="51"/>
    <n v="207"/>
    <n v="1.2743628185907047E-2"/>
    <n v="5.1724137931034482E-2"/>
    <n v="135"/>
    <n v="3.4802784222737818E-2"/>
    <n v="4002"/>
    <n v="3879"/>
    <n v="3721"/>
    <n v="21"/>
    <n v="67"/>
    <n v="39"/>
    <n v="31"/>
    <n v="124"/>
    <n v="0"/>
    <n v="0"/>
    <n v="0"/>
    <n v="0"/>
    <n v="3838"/>
    <n v="21"/>
    <n v="67"/>
    <n v="39"/>
    <n v="40"/>
    <n v="6.2793121417404896E-2"/>
    <n v="0"/>
    <n v="0"/>
    <n v="0"/>
    <n v="0.22500000000000001"/>
    <n v="6.4467766116941522E-2"/>
    <n v="4.1697877652933833E-2"/>
    <n v="258"/>
  </r>
  <r>
    <x v="10"/>
    <s v="0077-01-000"/>
    <m/>
    <x v="3"/>
    <s v="Blue Earth"/>
    <s v="Mankato Public School District"/>
    <n v="233"/>
    <n v="0"/>
    <n v="10"/>
    <n v="0"/>
    <n v="8"/>
    <n v="110"/>
    <n v="148"/>
    <n v="1.5484234234234234E-2"/>
    <n v="2.0833333333333332E-2"/>
    <n v="317"/>
    <n v="4.4255200335055145E-2"/>
    <n v="7104"/>
    <n v="7163"/>
    <n v="6144"/>
    <n v="33"/>
    <n v="494"/>
    <n v="196"/>
    <n v="296"/>
    <n v="298"/>
    <n v="0"/>
    <n v="0"/>
    <n v="3"/>
    <n v="0"/>
    <n v="6079"/>
    <n v="33"/>
    <n v="504"/>
    <n v="193"/>
    <n v="304"/>
    <n v="3.8328672479026153E-2"/>
    <n v="0"/>
    <n v="1.984126984126984E-2"/>
    <n v="0"/>
    <n v="2.6315789473684209E-2"/>
    <n v="3.6317567567567564E-2"/>
    <n v="0.14536763672149586"/>
    <n v="258"/>
  </r>
  <r>
    <x v="3"/>
    <s v="0093-01-000"/>
    <m/>
    <x v="3"/>
    <s v="Carlton"/>
    <s v="Carlton Public School District"/>
    <n v="222"/>
    <n v="24"/>
    <n v="0"/>
    <n v="0"/>
    <n v="7"/>
    <n v="0"/>
    <n v="257"/>
    <n v="0"/>
    <n v="0.41120000000000001"/>
    <n v="120"/>
    <n v="0.24590163934426229"/>
    <n v="625"/>
    <n v="488"/>
    <n v="382"/>
    <n v="97"/>
    <n v="2"/>
    <n v="5"/>
    <n v="2"/>
    <n v="83"/>
    <n v="31"/>
    <n v="0"/>
    <n v="0"/>
    <n v="0"/>
    <n v="521"/>
    <n v="90"/>
    <n v="2"/>
    <n v="5"/>
    <n v="9"/>
    <n v="0.42610364683301344"/>
    <n v="0.26666666666666666"/>
    <n v="0"/>
    <n v="0"/>
    <n v="0.77777777777777779"/>
    <n v="0.41120000000000001"/>
    <n v="0.16905901116427433"/>
    <n v="257"/>
  </r>
  <r>
    <x v="5"/>
    <s v="2134-01-000"/>
    <m/>
    <x v="3"/>
    <s v="Faribault"/>
    <s v="United South Central School Dist."/>
    <n v="244"/>
    <n v="0"/>
    <n v="0"/>
    <n v="0"/>
    <n v="4"/>
    <n v="0"/>
    <n v="257"/>
    <n v="0"/>
    <n v="0.2988372093023256"/>
    <n v="29"/>
    <n v="4.588607594936709E-2"/>
    <n v="860"/>
    <n v="632"/>
    <n v="534"/>
    <n v="3"/>
    <n v="5"/>
    <n v="4"/>
    <n v="86"/>
    <n v="28"/>
    <n v="0"/>
    <n v="0"/>
    <n v="0"/>
    <n v="0"/>
    <n v="750"/>
    <n v="3"/>
    <n v="5"/>
    <n v="4"/>
    <n v="90"/>
    <n v="0.32533333333333331"/>
    <n v="0"/>
    <n v="0"/>
    <n v="0"/>
    <n v="4.4444444444444446E-2"/>
    <n v="0.2988372093023256"/>
    <n v="0.11971830985915492"/>
    <n v="257"/>
  </r>
  <r>
    <x v="1"/>
    <s v="0113-01-000"/>
    <m/>
    <x v="3"/>
    <s v="Cass"/>
    <s v="Walker-Hackensack-Akeley Schl. Dist"/>
    <n v="193"/>
    <n v="43"/>
    <n v="4"/>
    <n v="0"/>
    <n v="3"/>
    <n v="7"/>
    <n v="250"/>
    <n v="7.2090628218331619E-3"/>
    <n v="0.25746652935118436"/>
    <n v="7"/>
    <n v="9.7087378640776691E-3"/>
    <n v="971"/>
    <n v="721"/>
    <n v="523"/>
    <n v="176"/>
    <n v="7"/>
    <n v="6"/>
    <n v="9"/>
    <n v="4"/>
    <n v="0"/>
    <n v="0"/>
    <n v="0"/>
    <n v="0"/>
    <n v="712"/>
    <n v="219"/>
    <n v="11"/>
    <n v="6"/>
    <n v="12"/>
    <n v="0.2710674157303371"/>
    <n v="0.19634703196347031"/>
    <n v="0.36363636363636365"/>
    <n v="0"/>
    <n v="0.25"/>
    <n v="0.2646755921730175"/>
    <n v="0.25833333333333336"/>
    <n v="257"/>
  </r>
  <r>
    <x v="15"/>
    <s v="0276-01-000"/>
    <s v="yes"/>
    <x v="2"/>
    <s v="Hennepin"/>
    <s v="Minnetonka Public School District"/>
    <n v="135"/>
    <n v="0"/>
    <n v="0"/>
    <n v="3"/>
    <n v="3"/>
    <n v="16"/>
    <n v="135"/>
    <n v="2.071733782208986E-3"/>
    <n v="1.7480253787388319E-2"/>
    <n v="105"/>
    <n v="1.3677217663149667E-2"/>
    <n v="7723"/>
    <n v="7677"/>
    <n v="7195"/>
    <n v="19"/>
    <n v="109"/>
    <n v="229"/>
    <n v="125"/>
    <n v="85"/>
    <n v="0"/>
    <n v="0"/>
    <n v="0"/>
    <n v="0"/>
    <n v="7245"/>
    <n v="19"/>
    <n v="109"/>
    <n v="232"/>
    <n v="128"/>
    <n v="1.8633540372670808E-2"/>
    <n v="0"/>
    <n v="0"/>
    <n v="1.2931034482758621E-2"/>
    <n v="2.34375E-2"/>
    <n v="1.9551987569597307E-2"/>
    <n v="6.3106168369326268E-2"/>
    <n v="151"/>
  </r>
  <r>
    <x v="4"/>
    <s v="0111-01-000"/>
    <s v="yes"/>
    <x v="2"/>
    <s v="Carver"/>
    <s v="Watertown-Mayer Public School Dist."/>
    <n v="235"/>
    <n v="0"/>
    <n v="4"/>
    <n v="0"/>
    <n v="0"/>
    <n v="15"/>
    <n v="242"/>
    <n v="9.202453987730062E-3"/>
    <n v="0.14846625766871166"/>
    <n v="237"/>
    <n v="0.14720496894409937"/>
    <n v="1630"/>
    <n v="1610"/>
    <n v="1531"/>
    <n v="9"/>
    <n v="23"/>
    <n v="16"/>
    <n v="31"/>
    <n v="222"/>
    <n v="0"/>
    <n v="0"/>
    <n v="0"/>
    <n v="3"/>
    <n v="1544"/>
    <n v="9"/>
    <n v="27"/>
    <n v="16"/>
    <n v="28"/>
    <n v="0.15220207253886012"/>
    <n v="0"/>
    <n v="0.14814814814814814"/>
    <n v="0"/>
    <n v="0"/>
    <n v="0.15766871165644172"/>
    <n v="4.9261083743842367E-2"/>
    <n v="257"/>
  </r>
  <r>
    <x v="8"/>
    <s v="0704-01-000"/>
    <m/>
    <x v="3"/>
    <s v="Saint Louis"/>
    <s v="Proctor Public School District"/>
    <n v="245"/>
    <n v="4"/>
    <n v="0"/>
    <n v="0"/>
    <n v="0"/>
    <n v="29"/>
    <n v="228"/>
    <n v="1.5143603133159269E-2"/>
    <n v="0.11906005221932114"/>
    <n v="142"/>
    <n v="7.8888888888888883E-2"/>
    <n v="1915"/>
    <n v="1800"/>
    <n v="1724"/>
    <n v="26"/>
    <n v="16"/>
    <n v="11"/>
    <n v="23"/>
    <n v="131"/>
    <n v="0"/>
    <n v="4"/>
    <n v="0"/>
    <n v="3"/>
    <n v="1838"/>
    <n v="30"/>
    <n v="12"/>
    <n v="11"/>
    <n v="20"/>
    <n v="0.13329706202393907"/>
    <n v="0.13333333333333333"/>
    <n v="0"/>
    <n v="0"/>
    <n v="0"/>
    <n v="0.13420365535248041"/>
    <n v="3.8199895342752484E-2"/>
    <n v="257"/>
  </r>
  <r>
    <x v="5"/>
    <s v="0241-01-000"/>
    <m/>
    <x v="3"/>
    <s v="Freeborn"/>
    <s v="Albert Lea Public School District"/>
    <n v="247"/>
    <n v="0"/>
    <n v="0"/>
    <n v="0"/>
    <n v="0"/>
    <n v="5"/>
    <n v="252"/>
    <n v="1.455604075691412E-3"/>
    <n v="7.3362445414847155E-2"/>
    <n v="99"/>
    <n v="3.0210558437595361E-2"/>
    <n v="3435"/>
    <n v="3277"/>
    <n v="2518"/>
    <n v="5"/>
    <n v="115"/>
    <n v="77"/>
    <n v="562"/>
    <n v="88"/>
    <n v="0"/>
    <n v="0"/>
    <n v="0"/>
    <n v="6"/>
    <n v="2677"/>
    <n v="5"/>
    <n v="115"/>
    <n v="77"/>
    <n v="556"/>
    <n v="9.2267463578632802E-2"/>
    <n v="0"/>
    <n v="0"/>
    <n v="0"/>
    <n v="0"/>
    <n v="7.4818049490538566E-2"/>
    <n v="0.21953352769679299"/>
    <n v="257"/>
  </r>
  <r>
    <x v="10"/>
    <s v="0152-01-000"/>
    <m/>
    <x v="3"/>
    <s v="Clay"/>
    <s v="Moorhead Public School District"/>
    <n v="225"/>
    <n v="5"/>
    <n v="0"/>
    <n v="0"/>
    <n v="19"/>
    <n v="7"/>
    <n v="250"/>
    <n v="1.2513407222023596E-3"/>
    <n v="4.46907400786557E-2"/>
    <n v="125"/>
    <n v="2.2885389967045037E-2"/>
    <n v="5594"/>
    <n v="5462"/>
    <n v="4570"/>
    <n v="169"/>
    <n v="164"/>
    <n v="89"/>
    <n v="470"/>
    <n v="102"/>
    <n v="3"/>
    <n v="0"/>
    <n v="0"/>
    <n v="8"/>
    <n v="4693"/>
    <n v="171"/>
    <n v="164"/>
    <n v="89"/>
    <n v="481"/>
    <n v="4.7943746004687836E-2"/>
    <n v="2.9239766081871343E-2"/>
    <n v="0"/>
    <n v="0"/>
    <n v="3.9501039501039503E-2"/>
    <n v="4.5942080800858057E-2"/>
    <n v="0.16166488031439799"/>
    <n v="257"/>
  </r>
  <r>
    <x v="1"/>
    <s v="2134-01-000"/>
    <m/>
    <x v="3"/>
    <s v="Faribault"/>
    <s v="United South Central School Dist."/>
    <n v="234"/>
    <n v="0"/>
    <n v="0"/>
    <n v="0"/>
    <n v="8"/>
    <n v="0"/>
    <n v="256"/>
    <n v="0"/>
    <n v="0.28224917309812569"/>
    <n v="33"/>
    <n v="4.8245614035087717E-2"/>
    <n v="907"/>
    <n v="684"/>
    <n v="564"/>
    <n v="1"/>
    <n v="6"/>
    <n v="8"/>
    <n v="105"/>
    <n v="26"/>
    <n v="0"/>
    <n v="0"/>
    <n v="0"/>
    <n v="0"/>
    <n v="772"/>
    <n v="1"/>
    <n v="6"/>
    <n v="8"/>
    <n v="113"/>
    <n v="0.30310880829015546"/>
    <n v="0"/>
    <n v="0"/>
    <n v="0"/>
    <n v="7.0796460176991149E-2"/>
    <n v="0.28224917309812569"/>
    <n v="0.14222222222222222"/>
    <n v="256"/>
  </r>
  <r>
    <x v="3"/>
    <s v="2897-01-000"/>
    <m/>
    <x v="3"/>
    <s v="Redwood"/>
    <s v="Redwood Area School District"/>
    <n v="183"/>
    <n v="56"/>
    <n v="0"/>
    <n v="3"/>
    <n v="5"/>
    <n v="47"/>
    <n v="209"/>
    <n v="3.5877862595419849E-2"/>
    <n v="0.15954198473282444"/>
    <n v="47"/>
    <n v="4.2688465031789281E-2"/>
    <n v="1310"/>
    <n v="1101"/>
    <n v="733"/>
    <n v="269"/>
    <n v="21"/>
    <n v="13"/>
    <n v="65"/>
    <n v="27"/>
    <n v="7"/>
    <n v="0"/>
    <n v="0"/>
    <n v="3"/>
    <n v="889"/>
    <n v="318"/>
    <n v="21"/>
    <n v="16"/>
    <n v="67"/>
    <n v="0.20584926884139482"/>
    <n v="0.1761006289308176"/>
    <n v="0"/>
    <n v="0.1875"/>
    <n v="7.4626865671641784E-2"/>
    <n v="0.1954198473282443"/>
    <n v="0.32189168573607935"/>
    <n v="256"/>
  </r>
  <r>
    <x v="18"/>
    <s v="0465-01-000"/>
    <m/>
    <x v="3"/>
    <s v="Meeker"/>
    <s v="Litchfield Public School District"/>
    <n v="240"/>
    <n v="0"/>
    <n v="0"/>
    <n v="0"/>
    <n v="4"/>
    <n v="7"/>
    <n v="249"/>
    <n v="3.7796976241900649E-3"/>
    <n v="0.13444924406047515"/>
    <n v="132"/>
    <n v="7.6388888888888895E-2"/>
    <n v="1852"/>
    <n v="1728"/>
    <n v="1566"/>
    <n v="5"/>
    <n v="15"/>
    <n v="7"/>
    <n v="135"/>
    <n v="123"/>
    <n v="0"/>
    <n v="0"/>
    <n v="0"/>
    <n v="3"/>
    <n v="1683"/>
    <n v="5"/>
    <n v="15"/>
    <n v="7"/>
    <n v="136"/>
    <n v="0.14260249554367202"/>
    <n v="0"/>
    <n v="0"/>
    <n v="0"/>
    <n v="2.9411764705882353E-2"/>
    <n v="0.13822894168466521"/>
    <n v="8.8299024918743224E-2"/>
    <n v="256"/>
  </r>
  <r>
    <x v="10"/>
    <s v="0518-01-000"/>
    <m/>
    <x v="3"/>
    <s v="Nobles"/>
    <s v="Worthington Public School District"/>
    <n v="160"/>
    <n v="0"/>
    <n v="0"/>
    <n v="5"/>
    <n v="87"/>
    <n v="107"/>
    <n v="149"/>
    <n v="4.5224006762468301E-2"/>
    <n v="6.297548605240913E-2"/>
    <n v="55"/>
    <n v="2.5404157043879907E-2"/>
    <n v="2366"/>
    <n v="2165"/>
    <n v="1155"/>
    <n v="9"/>
    <n v="54"/>
    <n v="209"/>
    <n v="738"/>
    <n v="44"/>
    <n v="0"/>
    <n v="0"/>
    <n v="0"/>
    <n v="7"/>
    <n v="1271"/>
    <n v="9"/>
    <n v="54"/>
    <n v="214"/>
    <n v="818"/>
    <n v="0.12588512981904013"/>
    <n v="0"/>
    <n v="0"/>
    <n v="2.336448598130841E-2"/>
    <n v="0.10635696821515893"/>
    <n v="0.10819949281487742"/>
    <n v="0.46280642434488589"/>
    <n v="256"/>
  </r>
  <r>
    <x v="3"/>
    <s v="0094-01-000"/>
    <m/>
    <x v="3"/>
    <s v="Carlton"/>
    <s v="Cloquet Public School District"/>
    <n v="197"/>
    <n v="47"/>
    <n v="0"/>
    <n v="0"/>
    <n v="0"/>
    <n v="11"/>
    <n v="245"/>
    <n v="4.5757071547420968E-3"/>
    <n v="0.10191347753743761"/>
    <n v="356"/>
    <n v="0.14217252396166133"/>
    <n v="2404"/>
    <n v="2504"/>
    <n v="1917"/>
    <n v="477"/>
    <n v="37"/>
    <n v="29"/>
    <n v="44"/>
    <n v="266"/>
    <n v="62"/>
    <n v="0"/>
    <n v="0"/>
    <n v="10"/>
    <n v="1848"/>
    <n v="462"/>
    <n v="37"/>
    <n v="29"/>
    <n v="34"/>
    <n v="0.1066017316017316"/>
    <n v="0.10173160173160173"/>
    <n v="0"/>
    <n v="0"/>
    <n v="0"/>
    <n v="0.1064891846921797"/>
    <n v="0.23319502074688797"/>
    <n v="256"/>
  </r>
  <r>
    <x v="8"/>
    <s v="0014-01-000"/>
    <s v="yes"/>
    <x v="2"/>
    <s v="Anoka"/>
    <s v="Fridley Public School District"/>
    <n v="109"/>
    <n v="0"/>
    <n v="78"/>
    <n v="25"/>
    <n v="15"/>
    <n v="121"/>
    <n v="135"/>
    <n v="4.3920145190562615E-2"/>
    <n v="4.9001814882032667E-2"/>
    <n v="228"/>
    <n v="8.3608360836083612E-2"/>
    <n v="2755"/>
    <n v="2727"/>
    <n v="1625"/>
    <n v="71"/>
    <n v="584"/>
    <n v="204"/>
    <n v="243"/>
    <n v="152"/>
    <n v="0"/>
    <n v="38"/>
    <n v="9"/>
    <n v="3"/>
    <n v="1582"/>
    <n v="71"/>
    <n v="624"/>
    <n v="220"/>
    <n v="255"/>
    <n v="6.890012642225031E-2"/>
    <n v="0"/>
    <n v="0.125"/>
    <n v="0.11363636363636363"/>
    <n v="5.8823529411764705E-2"/>
    <n v="9.2921960072595289E-2"/>
    <n v="0.42514534883720928"/>
    <n v="256"/>
  </r>
  <r>
    <x v="9"/>
    <s v="0047-01-000"/>
    <m/>
    <x v="3"/>
    <s v="Benton"/>
    <s v="Sauk Rapids-Rice Public Schools"/>
    <n v="237"/>
    <n v="0"/>
    <n v="5"/>
    <n v="0"/>
    <n v="0"/>
    <n v="46"/>
    <n v="210"/>
    <n v="1.1482775836245632E-2"/>
    <n v="5.2421367948077884E-2"/>
    <n v="15"/>
    <n v="3.9840637450199202E-3"/>
    <n v="4006"/>
    <n v="3765"/>
    <n v="3511"/>
    <n v="17"/>
    <n v="99"/>
    <n v="90"/>
    <n v="48"/>
    <n v="9"/>
    <n v="0"/>
    <n v="0"/>
    <n v="0"/>
    <n v="0"/>
    <n v="3739"/>
    <n v="17"/>
    <n v="104"/>
    <n v="90"/>
    <n v="48"/>
    <n v="6.3385932067397704E-2"/>
    <n v="0"/>
    <n v="4.807692307692308E-2"/>
    <n v="0"/>
    <n v="0"/>
    <n v="6.3904143784323519E-2"/>
    <n v="6.4782391195597797E-2"/>
    <n v="256"/>
  </r>
  <r>
    <x v="9"/>
    <s v="0181-01-000"/>
    <m/>
    <x v="3"/>
    <s v="Crow Wing"/>
    <s v="Brainerd Public School District"/>
    <n v="244"/>
    <n v="0"/>
    <n v="0"/>
    <n v="0"/>
    <n v="0"/>
    <n v="19"/>
    <n v="237"/>
    <n v="2.7624309392265192E-3"/>
    <n v="3.4457691189299214E-2"/>
    <n v="494"/>
    <n v="6.9421023046655428E-2"/>
    <n v="6878"/>
    <n v="7116"/>
    <n v="6802"/>
    <n v="104"/>
    <n v="93"/>
    <n v="55"/>
    <n v="62"/>
    <n v="480"/>
    <n v="0"/>
    <n v="0"/>
    <n v="3"/>
    <n v="0"/>
    <n v="6566"/>
    <n v="104"/>
    <n v="93"/>
    <n v="52"/>
    <n v="62"/>
    <n v="3.7161133109960401E-2"/>
    <n v="0"/>
    <n v="0"/>
    <n v="0"/>
    <n v="0"/>
    <n v="3.7220122128525733E-2"/>
    <n v="4.5223207794096262E-2"/>
    <n v="256"/>
  </r>
  <r>
    <x v="15"/>
    <s v="0622-01-000"/>
    <s v="yes"/>
    <x v="2"/>
    <s v="Ramsey"/>
    <s v="North St Paul-Maplewood Oakdale Public School District"/>
    <n v="151"/>
    <n v="0"/>
    <n v="50"/>
    <n v="25"/>
    <n v="16"/>
    <n v="50"/>
    <n v="206"/>
    <n v="4.2477274658057939E-3"/>
    <n v="1.750063715911987E-2"/>
    <n v="19"/>
    <n v="1.647303624067973E-3"/>
    <n v="11771"/>
    <n v="11534"/>
    <n v="9654"/>
    <n v="129"/>
    <n v="665"/>
    <n v="744"/>
    <n v="342"/>
    <n v="17"/>
    <n v="0"/>
    <n v="0"/>
    <n v="0"/>
    <n v="0"/>
    <n v="9788"/>
    <n v="129"/>
    <n v="715"/>
    <n v="769"/>
    <n v="358"/>
    <n v="1.5427053534940744E-2"/>
    <n v="0"/>
    <n v="6.9930069930069935E-2"/>
    <n v="3.2509752925877766E-2"/>
    <n v="4.4692737430167599E-2"/>
    <n v="2.1748364624925662E-2"/>
    <n v="0.16761629390254273"/>
    <n v="256"/>
  </r>
  <r>
    <x v="0"/>
    <s v="2134-01-000"/>
    <m/>
    <x v="3"/>
    <s v="Faribault"/>
    <s v="United South Central School Dist."/>
    <n v="237"/>
    <n v="0"/>
    <n v="0"/>
    <n v="0"/>
    <n v="3"/>
    <n v="3"/>
    <n v="252"/>
    <n v="3.2154340836012861E-3"/>
    <n v="0.27009646302250806"/>
    <n v="38"/>
    <n v="5.3072625698324022E-2"/>
    <n v="933"/>
    <n v="716"/>
    <n v="582"/>
    <n v="1"/>
    <n v="12"/>
    <n v="13"/>
    <n v="108"/>
    <n v="29"/>
    <n v="0"/>
    <n v="0"/>
    <n v="0"/>
    <n v="4"/>
    <n v="790"/>
    <n v="1"/>
    <n v="12"/>
    <n v="13"/>
    <n v="107"/>
    <n v="0.3"/>
    <n v="0"/>
    <n v="0"/>
    <n v="0"/>
    <n v="2.8037383177570093E-2"/>
    <n v="0.27331189710610937"/>
    <n v="0.14409534127843987"/>
    <n v="255"/>
  </r>
  <r>
    <x v="18"/>
    <s v="0883-01-000"/>
    <m/>
    <x v="3"/>
    <s v="Wright"/>
    <s v="Rockford Public School District"/>
    <n v="232"/>
    <n v="0"/>
    <n v="0"/>
    <n v="0"/>
    <n v="0"/>
    <n v="0"/>
    <n v="255"/>
    <n v="0"/>
    <n v="0.15463917525773196"/>
    <n v="143"/>
    <n v="9.3038386467143783E-2"/>
    <n v="1649"/>
    <n v="1537"/>
    <n v="1387"/>
    <n v="7"/>
    <n v="26"/>
    <n v="60"/>
    <n v="57"/>
    <n v="134"/>
    <n v="0"/>
    <n v="0"/>
    <n v="0"/>
    <n v="0"/>
    <n v="1485"/>
    <n v="7"/>
    <n v="26"/>
    <n v="60"/>
    <n v="57"/>
    <n v="0.15622895622895622"/>
    <n v="0"/>
    <n v="0"/>
    <n v="0"/>
    <n v="0"/>
    <n v="0.15463917525773196"/>
    <n v="9.1743119266055051E-2"/>
    <n v="255"/>
  </r>
  <r>
    <x v="11"/>
    <s v="0283-01-000"/>
    <s v="yes"/>
    <x v="2"/>
    <s v="Hennepin"/>
    <s v="St. Louis Park Public School Dist."/>
    <n v="147"/>
    <n v="4"/>
    <n v="72"/>
    <n v="11"/>
    <n v="10"/>
    <n v="27"/>
    <n v="228"/>
    <n v="6.4469914040114614E-3"/>
    <n v="5.4441260744985676E-2"/>
    <n v="397"/>
    <n v="9.1685912240184755E-2"/>
    <n v="4188"/>
    <n v="4330"/>
    <n v="2938"/>
    <n v="51"/>
    <n v="843"/>
    <n v="210"/>
    <n v="288"/>
    <n v="181"/>
    <n v="3"/>
    <n v="128"/>
    <n v="7"/>
    <n v="35"/>
    <n v="2904"/>
    <n v="52"/>
    <n v="787"/>
    <n v="214"/>
    <n v="263"/>
    <n v="5.06198347107438E-2"/>
    <n v="7.6923076923076927E-2"/>
    <n v="9.148665819567979E-2"/>
    <n v="5.1401869158878503E-2"/>
    <n v="3.8022813688212927E-2"/>
    <n v="6.0888252148997138E-2"/>
    <n v="0.31184834123222749"/>
    <n v="255"/>
  </r>
  <r>
    <x v="11"/>
    <s v="0272-01-000"/>
    <s v="yes"/>
    <x v="2"/>
    <s v="Hennepin"/>
    <s v="Eden Prairie Public School District"/>
    <n v="190"/>
    <n v="0"/>
    <n v="32"/>
    <n v="18"/>
    <n v="0"/>
    <n v="61"/>
    <n v="194"/>
    <n v="6.0563939634630656E-3"/>
    <n v="1.926131850675139E-2"/>
    <n v="169"/>
    <n v="1.6923693170438615E-2"/>
    <n v="10072"/>
    <n v="9986"/>
    <n v="8186"/>
    <n v="48"/>
    <n v="769"/>
    <n v="747"/>
    <n v="236"/>
    <n v="122"/>
    <n v="0"/>
    <n v="12"/>
    <n v="12"/>
    <n v="3"/>
    <n v="8254"/>
    <n v="48"/>
    <n v="789"/>
    <n v="753"/>
    <n v="233"/>
    <n v="2.301914223406833E-2"/>
    <n v="0"/>
    <n v="4.0557667934093787E-2"/>
    <n v="2.3904382470119521E-2"/>
    <n v="0"/>
    <n v="2.5317712470214457E-2"/>
    <n v="0.18090701597697728"/>
    <n v="255"/>
  </r>
  <r>
    <x v="4"/>
    <s v="0712-01-000"/>
    <m/>
    <x v="3"/>
    <s v="Saint Louis"/>
    <s v="Mountain Iron-Buhl School District"/>
    <n v="219"/>
    <n v="18"/>
    <n v="0"/>
    <n v="0"/>
    <n v="3"/>
    <n v="7"/>
    <n v="247"/>
    <n v="1.0101010101010102E-2"/>
    <n v="0.35642135642135642"/>
    <n v="135"/>
    <n v="0.23519163763066203"/>
    <n v="693"/>
    <n v="574"/>
    <n v="474"/>
    <n v="50"/>
    <n v="44"/>
    <n v="1"/>
    <n v="5"/>
    <n v="123"/>
    <n v="5"/>
    <n v="0"/>
    <n v="0"/>
    <n v="0"/>
    <n v="570"/>
    <n v="63"/>
    <n v="44"/>
    <n v="1"/>
    <n v="8"/>
    <n v="0.38421052631578945"/>
    <n v="0.2857142857142857"/>
    <n v="0"/>
    <n v="0"/>
    <n v="0.375"/>
    <n v="0.36652236652236653"/>
    <n v="0.16909620991253643"/>
    <n v="254"/>
  </r>
  <r>
    <x v="5"/>
    <s v="0712-01-000"/>
    <m/>
    <x v="3"/>
    <s v="Saint Louis"/>
    <s v="Mountain Iron-Buhl School District"/>
    <n v="225"/>
    <n v="15"/>
    <n v="0"/>
    <n v="0"/>
    <n v="3"/>
    <n v="21"/>
    <n v="233"/>
    <n v="2.8846153846153848E-2"/>
    <n v="0.32005494505494503"/>
    <n v="122"/>
    <n v="0.20469798657718122"/>
    <n v="728"/>
    <n v="596"/>
    <n v="499"/>
    <n v="49"/>
    <n v="38"/>
    <n v="3"/>
    <n v="7"/>
    <n v="111"/>
    <n v="6"/>
    <n v="0"/>
    <n v="0"/>
    <n v="0"/>
    <n v="613"/>
    <n v="58"/>
    <n v="38"/>
    <n v="3"/>
    <n v="10"/>
    <n v="0.36704730831973897"/>
    <n v="0.25862068965517243"/>
    <n v="0"/>
    <n v="0"/>
    <n v="0.3"/>
    <n v="0.34890109890109888"/>
    <n v="0.15096952908587258"/>
    <n v="254"/>
  </r>
  <r>
    <x v="0"/>
    <s v="2149-01-000"/>
    <m/>
    <x v="3"/>
    <s v="Pope"/>
    <s v="Minnewaska School District"/>
    <n v="228"/>
    <n v="0"/>
    <n v="4"/>
    <n v="0"/>
    <n v="11"/>
    <n v="116"/>
    <n v="138"/>
    <n v="7.8644067796610165E-2"/>
    <n v="9.3559322033898301E-2"/>
    <n v="24"/>
    <n v="1.9277108433734941E-2"/>
    <n v="1475"/>
    <n v="1245"/>
    <n v="1167"/>
    <n v="12"/>
    <n v="23"/>
    <n v="16"/>
    <n v="27"/>
    <n v="19"/>
    <n v="0"/>
    <n v="0"/>
    <n v="0"/>
    <n v="0"/>
    <n v="1376"/>
    <n v="12"/>
    <n v="27"/>
    <n v="16"/>
    <n v="38"/>
    <n v="0.16569767441860464"/>
    <n v="0"/>
    <n v="0.14814814814814814"/>
    <n v="0"/>
    <n v="0.28947368421052633"/>
    <n v="0.17220338983050848"/>
    <n v="6.3308373042886321E-2"/>
    <n v="254"/>
  </r>
  <r>
    <x v="2"/>
    <s v="0094-01-000"/>
    <m/>
    <x v="3"/>
    <s v="Carlton"/>
    <s v="Cloquet Public School District"/>
    <n v="208"/>
    <n v="32"/>
    <n v="0"/>
    <n v="0"/>
    <n v="0"/>
    <n v="15"/>
    <n v="239"/>
    <n v="6.1475409836065573E-3"/>
    <n v="9.7950819672131151E-2"/>
    <n v="332"/>
    <n v="0.1318506751389992"/>
    <n v="2440"/>
    <n v="2518"/>
    <n v="1923"/>
    <n v="496"/>
    <n v="26"/>
    <n v="28"/>
    <n v="45"/>
    <n v="261"/>
    <n v="52"/>
    <n v="0"/>
    <n v="0"/>
    <n v="8"/>
    <n v="1870"/>
    <n v="476"/>
    <n v="26"/>
    <n v="28"/>
    <n v="37"/>
    <n v="0.11122994652406418"/>
    <n v="6.7226890756302518E-2"/>
    <n v="0"/>
    <n v="0"/>
    <n v="0"/>
    <n v="0.10409836065573772"/>
    <n v="0.23266311038161674"/>
    <n v="254"/>
  </r>
  <r>
    <x v="18"/>
    <s v="0882-01-000"/>
    <m/>
    <x v="3"/>
    <s v="Wright"/>
    <s v="Monticello Public School District"/>
    <n v="235"/>
    <n v="0"/>
    <n v="0"/>
    <n v="0"/>
    <n v="6"/>
    <n v="110"/>
    <n v="144"/>
    <n v="2.6442307692307692E-2"/>
    <n v="3.4615384615384617E-2"/>
    <n v="167"/>
    <n v="4.1001718634912844E-2"/>
    <n v="4160"/>
    <n v="4073"/>
    <n v="3729"/>
    <n v="9"/>
    <n v="72"/>
    <n v="65"/>
    <n v="198"/>
    <n v="159"/>
    <n v="0"/>
    <n v="0"/>
    <n v="0"/>
    <n v="0"/>
    <n v="3805"/>
    <n v="9"/>
    <n v="72"/>
    <n v="65"/>
    <n v="204"/>
    <n v="6.1760840998685937E-2"/>
    <n v="0"/>
    <n v="0"/>
    <n v="0"/>
    <n v="2.9411764705882353E-2"/>
    <n v="6.1057692307692313E-2"/>
    <n v="8.4235860409145602E-2"/>
    <n v="254"/>
  </r>
  <r>
    <x v="17"/>
    <s v="0318-01-000"/>
    <m/>
    <x v="3"/>
    <s v="Itasca"/>
    <s v="Grand Rapids Public School District"/>
    <n v="226"/>
    <n v="20"/>
    <n v="0"/>
    <n v="0"/>
    <n v="0"/>
    <n v="0"/>
    <n v="254"/>
    <n v="0"/>
    <n v="5.4835924006908461E-2"/>
    <n v="205"/>
    <n v="4.4730525856425923E-2"/>
    <n v="4632"/>
    <n v="4583"/>
    <n v="4234"/>
    <n v="260"/>
    <n v="21"/>
    <n v="36"/>
    <n v="34"/>
    <n v="189"/>
    <n v="7"/>
    <n v="4"/>
    <n v="0"/>
    <n v="0"/>
    <n v="4271"/>
    <n v="273"/>
    <n v="17"/>
    <n v="36"/>
    <n v="34"/>
    <n v="5.2915008194802153E-2"/>
    <n v="7.3260073260073263E-2"/>
    <n v="0"/>
    <n v="0"/>
    <n v="0"/>
    <n v="5.4835924006908461E-2"/>
    <n v="7.7736989851004107E-2"/>
    <n v="254"/>
  </r>
  <r>
    <x v="2"/>
    <s v="0038-01-000"/>
    <m/>
    <x v="3"/>
    <s v="Beltrami"/>
    <s v="Red Lake Public School District"/>
    <n v="0"/>
    <n v="248"/>
    <n v="0"/>
    <n v="0"/>
    <n v="0"/>
    <n v="47"/>
    <n v="206"/>
    <n v="2.6949541284403671E-2"/>
    <n v="0.11811926605504587"/>
    <n v="0"/>
    <n v="0"/>
    <n v="1744"/>
    <n v="1491"/>
    <n v="0"/>
    <n v="1491"/>
    <n v="0"/>
    <n v="0"/>
    <n v="0"/>
    <n v="0"/>
    <n v="0"/>
    <n v="0"/>
    <n v="0"/>
    <n v="0"/>
    <n v="0"/>
    <n v="1739"/>
    <n v="0"/>
    <n v="0"/>
    <n v="0"/>
    <n v="0"/>
    <n v="0.14261069580218516"/>
    <n v="0"/>
    <n v="0"/>
    <n v="0"/>
    <n v="0.14506880733944955"/>
    <n v="1"/>
    <n v="253"/>
  </r>
  <r>
    <x v="10"/>
    <s v="0199-01-000"/>
    <s v="yes"/>
    <x v="2"/>
    <s v="Dakota"/>
    <s v="Inver Grove Heights Schools"/>
    <n v="183"/>
    <n v="0"/>
    <n v="22"/>
    <n v="12"/>
    <n v="30"/>
    <n v="24"/>
    <n v="229"/>
    <n v="5.9273894788836748E-3"/>
    <n v="5.6557174611015067E-2"/>
    <n v="32"/>
    <n v="8.3594566353187051E-3"/>
    <n v="4049"/>
    <n v="3828"/>
    <n v="3004"/>
    <n v="35"/>
    <n v="259"/>
    <n v="170"/>
    <n v="360"/>
    <n v="25"/>
    <n v="0"/>
    <n v="0"/>
    <n v="0"/>
    <n v="0"/>
    <n v="3162"/>
    <n v="35"/>
    <n v="281"/>
    <n v="182"/>
    <n v="390"/>
    <n v="5.7874762808349148E-2"/>
    <n v="0"/>
    <n v="7.8291814946619215E-2"/>
    <n v="6.5934065934065936E-2"/>
    <n v="7.6923076923076927E-2"/>
    <n v="6.2484564089898741E-2"/>
    <n v="0.21925925925925926"/>
    <n v="253"/>
  </r>
  <r>
    <x v="0"/>
    <s v="0113-01-000"/>
    <m/>
    <x v="3"/>
    <s v="Cass"/>
    <s v="Walker-Hackensack-Akeley Schl. Dist"/>
    <n v="189"/>
    <n v="35"/>
    <n v="4"/>
    <n v="4"/>
    <n v="3"/>
    <n v="4"/>
    <n v="247"/>
    <n v="4.0983606557377051E-3"/>
    <n v="0.2530737704918033"/>
    <n v="8"/>
    <n v="1.0914051841746248E-2"/>
    <n v="976"/>
    <n v="733"/>
    <n v="518"/>
    <n v="184"/>
    <n v="6"/>
    <n v="9"/>
    <n v="16"/>
    <n v="4"/>
    <n v="0"/>
    <n v="0"/>
    <n v="0"/>
    <n v="0"/>
    <n v="703"/>
    <n v="219"/>
    <n v="10"/>
    <n v="13"/>
    <n v="19"/>
    <n v="0.26884779516358465"/>
    <n v="0.15981735159817351"/>
    <n v="0.4"/>
    <n v="0.30769230769230771"/>
    <n v="0.15789473684210525"/>
    <n v="0.25717213114754101"/>
    <n v="0.27074688796680496"/>
    <n v="251"/>
  </r>
  <r>
    <x v="7"/>
    <s v="0108-01-000"/>
    <s v="yes"/>
    <x v="2"/>
    <s v="Carver"/>
    <s v="Central Public School District"/>
    <n v="229"/>
    <n v="0"/>
    <n v="0"/>
    <n v="3"/>
    <n v="5"/>
    <n v="94"/>
    <n v="157"/>
    <n v="7.7302631578947373E-2"/>
    <n v="0.12911184210526316"/>
    <n v="55"/>
    <n v="5.3921568627450983E-2"/>
    <n v="1216"/>
    <n v="1020"/>
    <n v="928"/>
    <n v="0"/>
    <n v="24"/>
    <n v="22"/>
    <n v="46"/>
    <n v="53"/>
    <n v="0"/>
    <n v="0"/>
    <n v="0"/>
    <n v="0"/>
    <n v="1104"/>
    <n v="0"/>
    <n v="24"/>
    <n v="25"/>
    <n v="51"/>
    <n v="0.20742753623188406"/>
    <n v="0"/>
    <n v="0"/>
    <n v="0.12"/>
    <n v="9.8039215686274508E-2"/>
    <n v="0.20641447368421054"/>
    <n v="8.3056478405315617E-2"/>
    <n v="251"/>
  </r>
  <r>
    <x v="2"/>
    <s v="0482-01-000"/>
    <m/>
    <x v="3"/>
    <s v="Morrison"/>
    <s v="Little Falls Public School District"/>
    <n v="231"/>
    <n v="0"/>
    <n v="3"/>
    <n v="0"/>
    <n v="3"/>
    <n v="8"/>
    <n v="243"/>
    <n v="3.0086498683715682E-3"/>
    <n v="9.1387739751786393E-2"/>
    <n v="131"/>
    <n v="5.1595116187475386E-2"/>
    <n v="2659"/>
    <n v="2539"/>
    <n v="2370"/>
    <n v="18"/>
    <n v="50"/>
    <n v="33"/>
    <n v="68"/>
    <n v="122"/>
    <n v="0"/>
    <n v="0"/>
    <n v="0"/>
    <n v="0"/>
    <n v="2479"/>
    <n v="18"/>
    <n v="53"/>
    <n v="33"/>
    <n v="71"/>
    <n v="9.3182734973779754E-2"/>
    <n v="0"/>
    <n v="5.6603773584905662E-2"/>
    <n v="0"/>
    <n v="4.2253521126760563E-2"/>
    <n v="9.4396389620157964E-2"/>
    <n v="6.5938206480783718E-2"/>
    <n v="251"/>
  </r>
  <r>
    <x v="18"/>
    <s v="0241-01-000"/>
    <m/>
    <x v="3"/>
    <s v="Freeborn"/>
    <s v="Albert Lea Public School District"/>
    <n v="234"/>
    <n v="0"/>
    <n v="0"/>
    <n v="0"/>
    <n v="4"/>
    <n v="13"/>
    <n v="238"/>
    <n v="3.7989479836353008E-3"/>
    <n v="6.9549970777323208E-2"/>
    <n v="68"/>
    <n v="2.0994133991972832E-2"/>
    <n v="3422"/>
    <n v="3239"/>
    <n v="2506"/>
    <n v="9"/>
    <n v="92"/>
    <n v="61"/>
    <n v="571"/>
    <n v="65"/>
    <n v="0"/>
    <n v="0"/>
    <n v="0"/>
    <n v="0"/>
    <n v="2675"/>
    <n v="9"/>
    <n v="92"/>
    <n v="61"/>
    <n v="575"/>
    <n v="8.7476635514018686E-2"/>
    <n v="0"/>
    <n v="0"/>
    <n v="0"/>
    <n v="6.956521739130435E-3"/>
    <n v="7.3348918760958504E-2"/>
    <n v="0.21600234466588511"/>
    <n v="251"/>
  </r>
  <r>
    <x v="15"/>
    <s v="0077-01-000"/>
    <m/>
    <x v="3"/>
    <s v="Blue Earth"/>
    <s v="Mankato Public School District"/>
    <n v="239"/>
    <n v="0"/>
    <n v="0"/>
    <n v="0"/>
    <n v="3"/>
    <n v="109"/>
    <n v="142"/>
    <n v="1.5332676888451259E-2"/>
    <n v="1.997467998311999E-2"/>
    <n v="225"/>
    <n v="3.176620076238882E-2"/>
    <n v="7109"/>
    <n v="7083"/>
    <n v="6393"/>
    <n v="28"/>
    <n v="283"/>
    <n v="181"/>
    <n v="198"/>
    <n v="201"/>
    <n v="0"/>
    <n v="6"/>
    <n v="0"/>
    <n v="3"/>
    <n v="6431"/>
    <n v="28"/>
    <n v="277"/>
    <n v="181"/>
    <n v="198"/>
    <n v="3.7163738143368062E-2"/>
    <n v="0"/>
    <n v="0"/>
    <n v="0"/>
    <n v="1.5151515151515152E-2"/>
    <n v="3.5307356871571251E-2"/>
    <n v="9.6134926212227689E-2"/>
    <n v="251"/>
  </r>
  <r>
    <x v="13"/>
    <s v="0284-01-000"/>
    <s v="yes"/>
    <x v="2"/>
    <s v="Hennepin"/>
    <s v="Wayzata Public School District"/>
    <n v="209"/>
    <n v="0"/>
    <n v="16"/>
    <n v="0"/>
    <n v="3"/>
    <n v="5"/>
    <n v="246"/>
    <n v="5.3453068206115036E-4"/>
    <n v="2.6298909557408594E-2"/>
    <n v="615"/>
    <n v="6.3284626466351107E-2"/>
    <n v="9354"/>
    <n v="9718"/>
    <n v="8467"/>
    <n v="35"/>
    <n v="465"/>
    <n v="585"/>
    <n v="166"/>
    <n v="453"/>
    <n v="0"/>
    <n v="95"/>
    <n v="33"/>
    <n v="11"/>
    <n v="8223"/>
    <n v="35"/>
    <n v="386"/>
    <n v="552"/>
    <n v="158"/>
    <n v="2.5416514654019215E-2"/>
    <n v="0"/>
    <n v="4.145077720207254E-2"/>
    <n v="0"/>
    <n v="1.8987341772151899E-2"/>
    <n v="2.6833440239469743E-2"/>
    <n v="0.1209108402822322"/>
    <n v="251"/>
  </r>
  <r>
    <x v="7"/>
    <s v="2154-01-000"/>
    <m/>
    <x v="3"/>
    <s v="Saint Louis"/>
    <s v="Eveleth-Gilbert School District"/>
    <n v="222"/>
    <n v="7"/>
    <n v="10"/>
    <n v="5"/>
    <n v="0"/>
    <n v="62"/>
    <n v="188"/>
    <n v="4.8934490923441203E-2"/>
    <n v="0.1483820047355959"/>
    <n v="181"/>
    <n v="0.15108514190317196"/>
    <n v="1267"/>
    <n v="1198"/>
    <n v="1129"/>
    <n v="21"/>
    <n v="26"/>
    <n v="9"/>
    <n v="13"/>
    <n v="169"/>
    <n v="0"/>
    <n v="3"/>
    <n v="0"/>
    <n v="0"/>
    <n v="1182"/>
    <n v="28"/>
    <n v="33"/>
    <n v="14"/>
    <n v="13"/>
    <n v="0.18781725888324874"/>
    <n v="0.25"/>
    <n v="0.30303030303030304"/>
    <n v="0.35714285714285715"/>
    <n v="0"/>
    <n v="0.19731649565903711"/>
    <n v="6.9291338582677164E-2"/>
    <n v="250"/>
  </r>
  <r>
    <x v="7"/>
    <s v="0883-01-000"/>
    <m/>
    <x v="3"/>
    <s v="Wright"/>
    <s v="Rockford Public School District"/>
    <n v="234"/>
    <n v="0"/>
    <n v="0"/>
    <n v="0"/>
    <n v="0"/>
    <n v="5"/>
    <n v="245"/>
    <n v="3.0248033877797943E-3"/>
    <n v="0.14821536600120991"/>
    <n v="141"/>
    <n v="9.1321243523316067E-2"/>
    <n v="1653"/>
    <n v="1544"/>
    <n v="1397"/>
    <n v="16"/>
    <n v="31"/>
    <n v="54"/>
    <n v="46"/>
    <n v="131"/>
    <n v="0"/>
    <n v="0"/>
    <n v="0"/>
    <n v="0"/>
    <n v="1500"/>
    <n v="16"/>
    <n v="31"/>
    <n v="54"/>
    <n v="46"/>
    <n v="0.156"/>
    <n v="0"/>
    <n v="0"/>
    <n v="0"/>
    <n v="0"/>
    <n v="0.15124016938898971"/>
    <n v="8.9253187613843349E-2"/>
    <n v="250"/>
  </r>
  <r>
    <x v="8"/>
    <s v="0309-01-000"/>
    <m/>
    <x v="3"/>
    <s v="Hubbard"/>
    <s v="Park Rapids Public School District"/>
    <n v="225"/>
    <n v="8"/>
    <n v="0"/>
    <n v="0"/>
    <n v="7"/>
    <n v="10"/>
    <n v="240"/>
    <n v="5.9311981020166073E-3"/>
    <n v="0.14234875444839859"/>
    <n v="101"/>
    <n v="6.5712426805465185E-2"/>
    <n v="1686"/>
    <n v="1537"/>
    <n v="1385"/>
    <n v="97"/>
    <n v="19"/>
    <n v="5"/>
    <n v="31"/>
    <n v="71"/>
    <n v="18"/>
    <n v="0"/>
    <n v="0"/>
    <n v="0"/>
    <n v="1539"/>
    <n v="87"/>
    <n v="19"/>
    <n v="5"/>
    <n v="38"/>
    <n v="0.14619883040935672"/>
    <n v="9.1954022988505746E-2"/>
    <n v="0"/>
    <n v="0"/>
    <n v="0.18421052631578946"/>
    <n v="0.14827995255041521"/>
    <n v="8.8270142180094782E-2"/>
    <n v="250"/>
  </r>
  <r>
    <x v="15"/>
    <s v="0277-01-000"/>
    <s v="yes"/>
    <x v="2"/>
    <s v="Hennepin"/>
    <s v="Westonka Public School District"/>
    <n v="228"/>
    <n v="0"/>
    <n v="0"/>
    <n v="5"/>
    <n v="3"/>
    <n v="0"/>
    <n v="250"/>
    <n v="0"/>
    <n v="0.10092854259184497"/>
    <n v="15"/>
    <n v="6.6904549509366638E-3"/>
    <n v="2477"/>
    <n v="2242"/>
    <n v="2184"/>
    <n v="8"/>
    <n v="9"/>
    <n v="27"/>
    <n v="14"/>
    <n v="10"/>
    <n v="0"/>
    <n v="0"/>
    <n v="0"/>
    <n v="0"/>
    <n v="2402"/>
    <n v="8"/>
    <n v="9"/>
    <n v="32"/>
    <n v="17"/>
    <n v="9.4920899250624483E-2"/>
    <n v="0"/>
    <n v="0"/>
    <n v="0.15625"/>
    <n v="0.17647058823529413"/>
    <n v="0.10092854259184497"/>
    <n v="2.674230145867099E-2"/>
    <n v="250"/>
  </r>
  <r>
    <x v="14"/>
    <s v="0318-01-000"/>
    <m/>
    <x v="3"/>
    <s v="Itasca"/>
    <s v="Grand Rapids Public School District"/>
    <n v="215"/>
    <n v="24"/>
    <n v="0"/>
    <n v="0"/>
    <n v="0"/>
    <n v="0"/>
    <n v="250"/>
    <n v="0"/>
    <n v="5.9637404580152674E-2"/>
    <n v="216"/>
    <n v="5.1948051948051951E-2"/>
    <n v="4192"/>
    <n v="4158"/>
    <n v="3872"/>
    <n v="203"/>
    <n v="24"/>
    <n v="31"/>
    <n v="28"/>
    <n v="200"/>
    <n v="5"/>
    <n v="0"/>
    <n v="0"/>
    <n v="0"/>
    <n v="3887"/>
    <n v="222"/>
    <n v="24"/>
    <n v="31"/>
    <n v="28"/>
    <n v="5.5312580396192433E-2"/>
    <n v="0.10810810810810811"/>
    <n v="0"/>
    <n v="0"/>
    <n v="0"/>
    <n v="5.9637404580152674E-2"/>
    <n v="7.2757633587786266E-2"/>
    <n v="250"/>
  </r>
  <r>
    <x v="9"/>
    <s v="0015-01-000"/>
    <s v="yes"/>
    <x v="2"/>
    <s v="Anoka"/>
    <s v="St. Francis Public School District"/>
    <n v="228"/>
    <n v="0"/>
    <n v="0"/>
    <n v="0"/>
    <n v="3"/>
    <n v="97"/>
    <n v="153"/>
    <n v="1.580319322254806E-2"/>
    <n v="2.4926686217008796E-2"/>
    <n v="5"/>
    <n v="8.4846427965382663E-4"/>
    <n v="6138"/>
    <n v="5893"/>
    <n v="5425"/>
    <n v="90"/>
    <n v="91"/>
    <n v="202"/>
    <n v="85"/>
    <n v="0"/>
    <n v="0"/>
    <n v="0"/>
    <n v="0"/>
    <n v="0"/>
    <n v="5653"/>
    <n v="90"/>
    <n v="91"/>
    <n v="202"/>
    <n v="88"/>
    <n v="4.0332566778701576E-2"/>
    <n v="0"/>
    <n v="0"/>
    <n v="0"/>
    <n v="3.4090909090909088E-2"/>
    <n v="4.072987943955686E-2"/>
    <n v="7.6910516002612672E-2"/>
    <n v="250"/>
  </r>
  <r>
    <x v="12"/>
    <s v="0116-01-000"/>
    <m/>
    <x v="3"/>
    <s v="Cass"/>
    <s v="Pillager Public School District"/>
    <n v="236"/>
    <n v="3"/>
    <n v="0"/>
    <n v="6"/>
    <n v="0"/>
    <n v="8"/>
    <n v="241"/>
    <n v="9.5351609058402856E-3"/>
    <n v="0.28724672228843862"/>
    <n v="152"/>
    <n v="0.20485175202156333"/>
    <n v="839"/>
    <n v="742"/>
    <n v="723"/>
    <n v="4"/>
    <n v="3"/>
    <n v="7"/>
    <n v="5"/>
    <n v="144"/>
    <n v="0"/>
    <n v="0"/>
    <n v="0"/>
    <n v="0"/>
    <n v="815"/>
    <n v="7"/>
    <n v="3"/>
    <n v="13"/>
    <n v="5"/>
    <n v="0.28957055214723926"/>
    <n v="0.42857142857142855"/>
    <n v="0"/>
    <n v="0.46153846153846156"/>
    <n v="0"/>
    <n v="0.29678188319427889"/>
    <n v="3.3214709371292998E-2"/>
    <n v="249"/>
  </r>
  <r>
    <x v="9"/>
    <s v="2753-01-000"/>
    <m/>
    <x v="3"/>
    <s v="Todd"/>
    <s v="Long Prairie-Grey Eagle School District"/>
    <n v="235"/>
    <n v="0"/>
    <n v="0"/>
    <n v="3"/>
    <n v="0"/>
    <n v="5"/>
    <n v="244"/>
    <n v="3.6900369003690036E-3"/>
    <n v="0.18007380073800738"/>
    <n v="96"/>
    <n v="7.9866888519134774E-2"/>
    <n v="1355"/>
    <n v="1202"/>
    <n v="916"/>
    <n v="4"/>
    <n v="8"/>
    <n v="9"/>
    <n v="265"/>
    <n v="81"/>
    <n v="0"/>
    <n v="0"/>
    <n v="0"/>
    <n v="9"/>
    <n v="1070"/>
    <n v="4"/>
    <n v="8"/>
    <n v="12"/>
    <n v="256"/>
    <n v="0.21962616822429906"/>
    <n v="0"/>
    <n v="0"/>
    <n v="0.25"/>
    <n v="0"/>
    <n v="0.18376383763837639"/>
    <n v="0.2074074074074074"/>
    <n v="249"/>
  </r>
  <r>
    <x v="9"/>
    <s v="2149-01-000"/>
    <m/>
    <x v="3"/>
    <s v="Pope"/>
    <s v="Minnewaska School District"/>
    <n v="236"/>
    <n v="0"/>
    <n v="3"/>
    <n v="0"/>
    <n v="3"/>
    <n v="80"/>
    <n v="169"/>
    <n v="5.730659025787966E-2"/>
    <n v="0.12106017191977077"/>
    <n v="48"/>
    <n v="4.0167364016736401E-2"/>
    <n v="1396"/>
    <n v="1195"/>
    <n v="1162"/>
    <n v="7"/>
    <n v="12"/>
    <n v="8"/>
    <n v="6"/>
    <n v="41"/>
    <n v="0"/>
    <n v="0"/>
    <n v="0"/>
    <n v="0"/>
    <n v="1357"/>
    <n v="7"/>
    <n v="15"/>
    <n v="8"/>
    <n v="9"/>
    <n v="0.17391304347826086"/>
    <n v="0"/>
    <n v="0.2"/>
    <n v="0"/>
    <n v="0.33333333333333331"/>
    <n v="0.17836676217765043"/>
    <n v="2.7936962750716332E-2"/>
    <n v="249"/>
  </r>
  <r>
    <x v="12"/>
    <s v="0182-01-000"/>
    <m/>
    <x v="3"/>
    <s v="Crow Wing"/>
    <s v="Crosby-Ironton Public School Dist."/>
    <n v="240"/>
    <n v="0"/>
    <n v="4"/>
    <n v="0"/>
    <n v="0"/>
    <n v="75"/>
    <n v="174"/>
    <n v="4.7051442910915932E-2"/>
    <n v="0.10915934755332497"/>
    <n v="28"/>
    <n v="2.0393299344501091E-2"/>
    <n v="1594"/>
    <n v="1373"/>
    <n v="1315"/>
    <n v="27"/>
    <n v="15"/>
    <n v="5"/>
    <n v="11"/>
    <n v="20"/>
    <n v="0"/>
    <n v="0"/>
    <n v="0"/>
    <n v="0"/>
    <n v="1535"/>
    <n v="27"/>
    <n v="19"/>
    <n v="5"/>
    <n v="11"/>
    <n v="0.15635179153094461"/>
    <n v="0"/>
    <n v="0.21052631578947367"/>
    <n v="0"/>
    <n v="0"/>
    <n v="0.15621079046424091"/>
    <n v="3.8822792736380715E-2"/>
    <n v="249"/>
  </r>
  <r>
    <x v="13"/>
    <s v="2170-01-000"/>
    <m/>
    <x v="3"/>
    <s v="Todd"/>
    <s v="Staples-Motley School District"/>
    <n v="242"/>
    <n v="0"/>
    <n v="0"/>
    <n v="0"/>
    <n v="0"/>
    <n v="9"/>
    <n v="240"/>
    <n v="5.208333333333333E-3"/>
    <n v="0.1388888888888889"/>
    <n v="18"/>
    <n v="1.2024048096192385E-2"/>
    <n v="1728"/>
    <n v="1497"/>
    <n v="1412"/>
    <n v="25"/>
    <n v="13"/>
    <n v="8"/>
    <n v="39"/>
    <n v="12"/>
    <n v="0"/>
    <n v="0"/>
    <n v="0"/>
    <n v="0"/>
    <n v="1642"/>
    <n v="25"/>
    <n v="13"/>
    <n v="8"/>
    <n v="39"/>
    <n v="0.14738124238733252"/>
    <n v="0"/>
    <n v="0"/>
    <n v="0"/>
    <n v="0"/>
    <n v="0.14409722222222224"/>
    <n v="4.9218297625940939E-2"/>
    <n v="249"/>
  </r>
  <r>
    <x v="13"/>
    <s v="0280-01-000"/>
    <s v="yes"/>
    <x v="2"/>
    <s v="Hennepin"/>
    <s v="Richfield Public School District"/>
    <n v="92"/>
    <n v="5"/>
    <n v="56"/>
    <n v="11"/>
    <n v="69"/>
    <n v="75"/>
    <n v="174"/>
    <n v="1.8212724623603693E-2"/>
    <n v="4.2253521126760563E-2"/>
    <n v="236"/>
    <n v="5.7490864799025578E-2"/>
    <n v="4118"/>
    <n v="4105"/>
    <n v="2232"/>
    <n v="58"/>
    <n v="776"/>
    <n v="368"/>
    <n v="671"/>
    <n v="70"/>
    <n v="10"/>
    <n v="115"/>
    <n v="14"/>
    <n v="16"/>
    <n v="2254"/>
    <n v="53"/>
    <n v="717"/>
    <n v="365"/>
    <n v="724"/>
    <n v="4.0816326530612242E-2"/>
    <n v="9.4339622641509441E-2"/>
    <n v="7.8103207810320777E-2"/>
    <n v="3.0136986301369864E-2"/>
    <n v="9.5303867403314924E-2"/>
    <n v="6.0466245750364259E-2"/>
    <n v="0.45198152200340386"/>
    <n v="249"/>
  </r>
  <r>
    <x v="5"/>
    <s v="0200-01-000"/>
    <s v="yes"/>
    <x v="2"/>
    <s v="Dakota"/>
    <s v="Hastings Public School District"/>
    <n v="229"/>
    <n v="0"/>
    <n v="0"/>
    <n v="3"/>
    <n v="0"/>
    <n v="28"/>
    <n v="221"/>
    <n v="5.7613168724279839E-3"/>
    <n v="4.5473251028806581E-2"/>
    <n v="60"/>
    <n v="1.2845215157353885E-2"/>
    <n v="4860"/>
    <n v="4671"/>
    <n v="4286"/>
    <n v="35"/>
    <n v="126"/>
    <n v="67"/>
    <n v="157"/>
    <n v="48"/>
    <n v="0"/>
    <n v="0"/>
    <n v="0"/>
    <n v="0"/>
    <n v="4467"/>
    <n v="35"/>
    <n v="126"/>
    <n v="70"/>
    <n v="157"/>
    <n v="5.126483098276248E-2"/>
    <n v="0"/>
    <n v="0"/>
    <n v="4.2857142857142858E-2"/>
    <n v="0"/>
    <n v="5.1234567901234568E-2"/>
    <n v="7.9917610710607614E-2"/>
    <n v="249"/>
  </r>
  <r>
    <x v="17"/>
    <s v="0270-01-000"/>
    <s v="yes"/>
    <x v="2"/>
    <s v="Hennepin"/>
    <s v="Hopkins Public School District"/>
    <n v="210"/>
    <n v="0"/>
    <n v="16"/>
    <n v="7"/>
    <n v="7"/>
    <n v="0"/>
    <n v="249"/>
    <n v="0"/>
    <n v="3.0083363537513591E-2"/>
    <n v="435"/>
    <n v="5.1400212690535269E-2"/>
    <n v="8277"/>
    <n v="8463"/>
    <n v="7278"/>
    <n v="58"/>
    <n v="556"/>
    <n v="308"/>
    <n v="268"/>
    <n v="369"/>
    <n v="3"/>
    <n v="26"/>
    <n v="4"/>
    <n v="4"/>
    <n v="7119"/>
    <n v="55"/>
    <n v="546"/>
    <n v="311"/>
    <n v="271"/>
    <n v="2.9498525073746312E-2"/>
    <n v="0"/>
    <n v="2.9304029304029304E-2"/>
    <n v="2.2508038585209004E-2"/>
    <n v="2.5830258302583026E-2"/>
    <n v="3.0083363537513591E-2"/>
    <n v="0.14249578414839797"/>
    <n v="249"/>
  </r>
  <r>
    <x v="2"/>
    <s v="0113-01-000"/>
    <m/>
    <x v="3"/>
    <s v="Cass"/>
    <s v="Walker-Hackensack-Akeley Schl. Dist"/>
    <n v="185"/>
    <n v="36"/>
    <n v="5"/>
    <n v="0"/>
    <n v="3"/>
    <n v="5"/>
    <n v="243"/>
    <n v="5.1334702258726897E-3"/>
    <n v="0.24948665297741274"/>
    <n v="10"/>
    <n v="1.358695652173913E-2"/>
    <n v="974"/>
    <n v="736"/>
    <n v="539"/>
    <n v="172"/>
    <n v="8"/>
    <n v="6"/>
    <n v="11"/>
    <n v="8"/>
    <n v="0"/>
    <n v="0"/>
    <n v="0"/>
    <n v="0"/>
    <n v="716"/>
    <n v="208"/>
    <n v="13"/>
    <n v="6"/>
    <n v="14"/>
    <n v="0.25837988826815644"/>
    <n v="0.17307692307692307"/>
    <n v="0.38461538461538464"/>
    <n v="0"/>
    <n v="0.21428571428571427"/>
    <n v="0.25462012320328542"/>
    <n v="0.25182863113897597"/>
    <n v="248"/>
  </r>
  <r>
    <x v="5"/>
    <s v="0111-01-000"/>
    <s v="yes"/>
    <x v="2"/>
    <s v="Carver"/>
    <s v="Watertown-Mayer Public School Dist."/>
    <n v="224"/>
    <n v="0"/>
    <n v="4"/>
    <n v="0"/>
    <n v="0"/>
    <n v="15"/>
    <n v="233"/>
    <n v="9.068923821039904E-3"/>
    <n v="0.14087061668681983"/>
    <n v="208"/>
    <n v="0.12887236679058239"/>
    <n v="1654"/>
    <n v="1614"/>
    <n v="1523"/>
    <n v="10"/>
    <n v="25"/>
    <n v="19"/>
    <n v="37"/>
    <n v="193"/>
    <n v="0"/>
    <n v="0"/>
    <n v="0"/>
    <n v="0"/>
    <n v="1554"/>
    <n v="10"/>
    <n v="29"/>
    <n v="19"/>
    <n v="37"/>
    <n v="0.14414414414414414"/>
    <n v="0"/>
    <n v="0.13793103448275862"/>
    <n v="0"/>
    <n v="0"/>
    <n v="0.14993954050785974"/>
    <n v="5.7610673135233471E-2"/>
    <n v="248"/>
  </r>
  <r>
    <x v="1"/>
    <s v="0038-01-000"/>
    <m/>
    <x v="3"/>
    <s v="Beltrami"/>
    <s v="Red Lake Public School District"/>
    <n v="3"/>
    <n v="244"/>
    <n v="0"/>
    <n v="0"/>
    <n v="0"/>
    <n v="62"/>
    <n v="186"/>
    <n v="3.479236812570146E-2"/>
    <n v="0.10437710437710437"/>
    <n v="0"/>
    <n v="0"/>
    <n v="1782"/>
    <n v="1534"/>
    <n v="0"/>
    <n v="1534"/>
    <n v="0"/>
    <n v="0"/>
    <n v="0"/>
    <n v="0"/>
    <n v="0"/>
    <n v="0"/>
    <n v="0"/>
    <n v="0"/>
    <n v="3"/>
    <n v="1778"/>
    <n v="0"/>
    <n v="0"/>
    <n v="0"/>
    <n v="1"/>
    <n v="0.13723284589426321"/>
    <n v="0"/>
    <n v="0"/>
    <n v="0"/>
    <n v="0.13916947250280584"/>
    <n v="0.99831555306007858"/>
    <n v="248"/>
  </r>
  <r>
    <x v="3"/>
    <s v="0423-01-000"/>
    <m/>
    <x v="3"/>
    <s v="McLeod"/>
    <s v="Hutchinson Public School District"/>
    <n v="222"/>
    <n v="3"/>
    <n v="3"/>
    <n v="0"/>
    <n v="9"/>
    <n v="202"/>
    <n v="46"/>
    <n v="6.6099476439790569E-2"/>
    <n v="1.5052356020942409E-2"/>
    <n v="184"/>
    <n v="6.1497326203208559E-2"/>
    <n v="3056"/>
    <n v="2992"/>
    <n v="2755"/>
    <n v="2"/>
    <n v="48"/>
    <n v="37"/>
    <n v="150"/>
    <n v="173"/>
    <n v="0"/>
    <n v="0"/>
    <n v="0"/>
    <n v="0"/>
    <n v="2804"/>
    <n v="5"/>
    <n v="51"/>
    <n v="37"/>
    <n v="159"/>
    <n v="7.9172610556348069E-2"/>
    <n v="0.6"/>
    <n v="5.8823529411764705E-2"/>
    <n v="0"/>
    <n v="5.6603773584905662E-2"/>
    <n v="8.1151832460732973E-2"/>
    <n v="8.2460732984293197E-2"/>
    <n v="248"/>
  </r>
  <r>
    <x v="10"/>
    <s v="0423-01-000"/>
    <m/>
    <x v="3"/>
    <s v="McLeod"/>
    <s v="Hutchinson Public School District"/>
    <n v="233"/>
    <n v="0"/>
    <n v="0"/>
    <n v="0"/>
    <n v="8"/>
    <n v="188"/>
    <n v="60"/>
    <n v="6.0469604374396912E-2"/>
    <n v="1.9298809906722419E-2"/>
    <n v="154"/>
    <n v="5.1077943615257047E-2"/>
    <n v="3109"/>
    <n v="3015"/>
    <n v="2774"/>
    <n v="11"/>
    <n v="44"/>
    <n v="40"/>
    <n v="146"/>
    <n v="147"/>
    <n v="0"/>
    <n v="0"/>
    <n v="0"/>
    <n v="0"/>
    <n v="2860"/>
    <n v="11"/>
    <n v="44"/>
    <n v="40"/>
    <n v="154"/>
    <n v="8.1468531468531474E-2"/>
    <n v="0"/>
    <n v="0"/>
    <n v="0"/>
    <n v="5.1948051948051951E-2"/>
    <n v="7.9768414281119332E-2"/>
    <n v="8.0090061112898042E-2"/>
    <n v="248"/>
  </r>
  <r>
    <x v="4"/>
    <s v="0206-01-000"/>
    <m/>
    <x v="3"/>
    <s v="Douglas"/>
    <s v="Alexandria Public School District"/>
    <n v="240"/>
    <n v="0"/>
    <n v="0"/>
    <n v="0"/>
    <n v="0"/>
    <n v="22"/>
    <n v="226"/>
    <n v="5.4227261523293073E-3"/>
    <n v="5.5706186837564703E-2"/>
    <n v="134"/>
    <n v="3.3984275932031446E-2"/>
    <n v="4057"/>
    <n v="3943"/>
    <n v="3746"/>
    <n v="34"/>
    <n v="77"/>
    <n v="38"/>
    <n v="48"/>
    <n v="129"/>
    <n v="0"/>
    <n v="0"/>
    <n v="0"/>
    <n v="0"/>
    <n v="3857"/>
    <n v="34"/>
    <n v="77"/>
    <n v="38"/>
    <n v="48"/>
    <n v="6.22245268343272E-2"/>
    <n v="0"/>
    <n v="0"/>
    <n v="0"/>
    <n v="0"/>
    <n v="6.1128912989894008E-2"/>
    <n v="4.8593981253083375E-2"/>
    <n v="248"/>
  </r>
  <r>
    <x v="18"/>
    <s v="0347-01-000"/>
    <m/>
    <x v="3"/>
    <s v="Kandiyohi"/>
    <s v="Willmar Public School District"/>
    <n v="212"/>
    <n v="0"/>
    <n v="0"/>
    <n v="0"/>
    <n v="26"/>
    <n v="8"/>
    <n v="240"/>
    <n v="1.9207683073229293E-3"/>
    <n v="5.7623049219687875E-2"/>
    <n v="162"/>
    <n v="3.9715616572689384E-2"/>
    <n v="4165"/>
    <n v="4079"/>
    <n v="2457"/>
    <n v="40"/>
    <n v="303"/>
    <n v="49"/>
    <n v="1230"/>
    <n v="135"/>
    <n v="0"/>
    <n v="0"/>
    <n v="0"/>
    <n v="8"/>
    <n v="2534"/>
    <n v="40"/>
    <n v="303"/>
    <n v="49"/>
    <n v="1248"/>
    <n v="8.3662194159431727E-2"/>
    <n v="0"/>
    <n v="0"/>
    <n v="0"/>
    <n v="2.0833333333333332E-2"/>
    <n v="5.9543817527010802E-2"/>
    <n v="0.392908481073311"/>
    <n v="248"/>
  </r>
  <r>
    <x v="13"/>
    <s v="0623-01-000"/>
    <s v="yes"/>
    <x v="2"/>
    <s v="Ramsey"/>
    <s v="Roseville Public School District"/>
    <n v="162"/>
    <n v="0"/>
    <n v="40"/>
    <n v="10"/>
    <n v="23"/>
    <n v="118"/>
    <n v="130"/>
    <n v="1.9029188840509595E-2"/>
    <n v="2.0964360587002098E-2"/>
    <n v="436"/>
    <n v="6.8242291438409763E-2"/>
    <n v="6201"/>
    <n v="6389"/>
    <n v="4829"/>
    <n v="57"/>
    <n v="492"/>
    <n v="728"/>
    <n v="283"/>
    <n v="340"/>
    <n v="0"/>
    <n v="26"/>
    <n v="17"/>
    <n v="25"/>
    <n v="4651"/>
    <n v="57"/>
    <n v="506"/>
    <n v="721"/>
    <n v="281"/>
    <n v="3.4831219092668245E-2"/>
    <n v="0"/>
    <n v="7.9051383399209488E-2"/>
    <n v="1.3869625520110958E-2"/>
    <n v="8.1850533807829182E-2"/>
    <n v="3.9993549427511696E-2"/>
    <n v="0.25176962676962678"/>
    <n v="248"/>
  </r>
  <r>
    <x v="14"/>
    <s v="0276-01-000"/>
    <s v="yes"/>
    <x v="2"/>
    <s v="Hennepin"/>
    <s v="Minnetonka Public School District"/>
    <n v="134"/>
    <n v="0"/>
    <n v="3"/>
    <n v="0"/>
    <n v="6"/>
    <n v="11"/>
    <n v="150"/>
    <n v="1.4473684210526317E-3"/>
    <n v="1.9736842105263157E-2"/>
    <n v="152"/>
    <n v="2.0023712290870768E-2"/>
    <n v="7600"/>
    <n v="7591"/>
    <n v="7062"/>
    <n v="31"/>
    <n v="124"/>
    <n v="253"/>
    <n v="121"/>
    <n v="120"/>
    <n v="0"/>
    <n v="6"/>
    <n v="3"/>
    <n v="3"/>
    <n v="7076"/>
    <n v="31"/>
    <n v="121"/>
    <n v="250"/>
    <n v="124"/>
    <n v="1.8937252685132844E-2"/>
    <n v="0"/>
    <n v="2.4793388429752067E-2"/>
    <n v="0"/>
    <n v="4.8387096774193547E-2"/>
    <n v="2.1184210526315788E-2"/>
    <n v="6.9192317811102341E-2"/>
    <n v="161"/>
  </r>
  <r>
    <x v="7"/>
    <s v="0727-01-000"/>
    <m/>
    <x v="3"/>
    <s v="Sherburne"/>
    <s v="Big Lake Public School District"/>
    <n v="232"/>
    <n v="0"/>
    <n v="0"/>
    <n v="0"/>
    <n v="0"/>
    <n v="97"/>
    <n v="150"/>
    <n v="2.5873566284342491E-2"/>
    <n v="4.001066951186983E-2"/>
    <n v="27"/>
    <n v="7.6508926041371494E-3"/>
    <n v="3749"/>
    <n v="3529"/>
    <n v="3202"/>
    <n v="28"/>
    <n v="99"/>
    <n v="49"/>
    <n v="151"/>
    <n v="27"/>
    <n v="0"/>
    <n v="0"/>
    <n v="0"/>
    <n v="0"/>
    <n v="3407"/>
    <n v="28"/>
    <n v="99"/>
    <n v="49"/>
    <n v="151"/>
    <n v="6.8095098326973871E-2"/>
    <n v="0"/>
    <n v="0"/>
    <n v="0"/>
    <n v="0"/>
    <n v="6.5884235796212318E-2"/>
    <n v="8.7573647562935189E-2"/>
    <n v="247"/>
  </r>
  <r>
    <x v="12"/>
    <s v="0659-01-000"/>
    <m/>
    <x v="3"/>
    <s v="Rice"/>
    <s v="Northfield Public School District"/>
    <n v="228"/>
    <n v="5"/>
    <n v="3"/>
    <n v="7"/>
    <n v="0"/>
    <n v="198"/>
    <n v="49"/>
    <n v="4.9586776859504134E-2"/>
    <n v="1.2271475081392437E-2"/>
    <n v="135"/>
    <n v="3.478484926565318E-2"/>
    <n v="3993"/>
    <n v="3881"/>
    <n v="3516"/>
    <n v="8"/>
    <n v="40"/>
    <n v="45"/>
    <n v="272"/>
    <n v="129"/>
    <n v="0"/>
    <n v="0"/>
    <n v="0"/>
    <n v="0"/>
    <n v="3615"/>
    <n v="13"/>
    <n v="43"/>
    <n v="52"/>
    <n v="272"/>
    <n v="6.3070539419087135E-2"/>
    <n v="0.38461538461538464"/>
    <n v="6.9767441860465115E-2"/>
    <n v="0.13461538461538461"/>
    <n v="0"/>
    <n v="6.1858251940896572E-2"/>
    <n v="9.5118898623279102E-2"/>
    <n v="247"/>
  </r>
  <r>
    <x v="4"/>
    <s v="0885-01-000"/>
    <m/>
    <x v="3"/>
    <s v="Wright"/>
    <s v="St. Michael-Albertville School Dist"/>
    <n v="205"/>
    <n v="0"/>
    <n v="3"/>
    <n v="3"/>
    <n v="0"/>
    <n v="54"/>
    <n v="193"/>
    <n v="9.8057018340294167E-3"/>
    <n v="3.5046304703105137E-2"/>
    <n v="385"/>
    <n v="6.8201948627103631E-2"/>
    <n v="5507"/>
    <n v="5645"/>
    <n v="5158"/>
    <n v="15"/>
    <n v="177"/>
    <n v="172"/>
    <n v="123"/>
    <n v="343"/>
    <n v="0"/>
    <n v="5"/>
    <n v="11"/>
    <n v="14"/>
    <n v="5020"/>
    <n v="15"/>
    <n v="175"/>
    <n v="164"/>
    <n v="109"/>
    <n v="4.0836653386454182E-2"/>
    <n v="0"/>
    <n v="1.7142857142857144E-2"/>
    <n v="1.8292682926829267E-2"/>
    <n v="0"/>
    <n v="4.4852006537134552E-2"/>
    <n v="8.4442823271931422E-2"/>
    <n v="247"/>
  </r>
  <r>
    <x v="14"/>
    <s v="0077-01-000"/>
    <m/>
    <x v="3"/>
    <s v="Blue Earth"/>
    <s v="Mankato Public School District"/>
    <n v="239"/>
    <n v="0"/>
    <n v="0"/>
    <n v="0"/>
    <n v="0"/>
    <n v="95"/>
    <n v="152"/>
    <n v="1.3365222284749578E-2"/>
    <n v="2.1384355655599326E-2"/>
    <n v="229"/>
    <n v="3.229901269393512E-2"/>
    <n v="7108"/>
    <n v="7090"/>
    <n v="6335"/>
    <n v="35"/>
    <n v="320"/>
    <n v="180"/>
    <n v="220"/>
    <n v="220"/>
    <n v="0"/>
    <n v="0"/>
    <n v="0"/>
    <n v="0"/>
    <n v="6354"/>
    <n v="35"/>
    <n v="320"/>
    <n v="180"/>
    <n v="220"/>
    <n v="3.7614101353478126E-2"/>
    <n v="0"/>
    <n v="0"/>
    <n v="0"/>
    <n v="0"/>
    <n v="3.47495779403489E-2"/>
    <n v="0.10620340413560275"/>
    <n v="247"/>
  </r>
  <r>
    <x v="18"/>
    <s v="0712-01-000"/>
    <m/>
    <x v="3"/>
    <s v="Saint Louis"/>
    <s v="Mountain Iron-Buhl School District"/>
    <n v="220"/>
    <n v="9"/>
    <n v="3"/>
    <n v="0"/>
    <n v="3"/>
    <n v="24"/>
    <n v="222"/>
    <n v="3.5139092240117131E-2"/>
    <n v="0.32503660322108346"/>
    <n v="113"/>
    <n v="0.20545454545454545"/>
    <n v="683"/>
    <n v="550"/>
    <n v="470"/>
    <n v="45"/>
    <n v="28"/>
    <n v="2"/>
    <n v="5"/>
    <n v="98"/>
    <n v="10"/>
    <n v="0"/>
    <n v="0"/>
    <n v="0"/>
    <n v="592"/>
    <n v="44"/>
    <n v="31"/>
    <n v="2"/>
    <n v="8"/>
    <n v="0.3716216216216216"/>
    <n v="0.20454545454545456"/>
    <n v="9.6774193548387094E-2"/>
    <n v="0"/>
    <n v="0.375"/>
    <n v="0.3601756954612006"/>
    <n v="0.12555391432791729"/>
    <n v="246"/>
  </r>
  <r>
    <x v="18"/>
    <s v="0006-03-000"/>
    <s v="yes"/>
    <x v="2"/>
    <s v="Dakota"/>
    <s v="South St. Paul Public School Dist."/>
    <n v="146"/>
    <n v="0"/>
    <n v="28"/>
    <n v="0"/>
    <n v="56"/>
    <n v="48"/>
    <n v="198"/>
    <n v="1.646655231560892E-2"/>
    <n v="6.7924528301886791E-2"/>
    <n v="556"/>
    <n v="0.1724031007751938"/>
    <n v="2915"/>
    <n v="3225"/>
    <n v="2174"/>
    <n v="37"/>
    <n v="282"/>
    <n v="78"/>
    <n v="654"/>
    <n v="348"/>
    <n v="0"/>
    <n v="41"/>
    <n v="0"/>
    <n v="143"/>
    <n v="1972"/>
    <n v="37"/>
    <n v="269"/>
    <n v="78"/>
    <n v="567"/>
    <n v="7.4036511156186618E-2"/>
    <n v="0"/>
    <n v="0.10408921933085502"/>
    <n v="0"/>
    <n v="9.8765432098765427E-2"/>
    <n v="8.4391080617495715E-2"/>
    <n v="0.32535066712281902"/>
    <n v="246"/>
  </r>
  <r>
    <x v="9"/>
    <s v="0659-01-000"/>
    <m/>
    <x v="3"/>
    <s v="Rice"/>
    <s v="Northfield Public School District"/>
    <n v="229"/>
    <n v="0"/>
    <n v="0"/>
    <n v="10"/>
    <n v="0"/>
    <n v="183"/>
    <n v="63"/>
    <n v="4.5945267386392166E-2"/>
    <n v="1.5817223198594025E-2"/>
    <n v="204"/>
    <n v="5.176351179903578E-2"/>
    <n v="3983"/>
    <n v="3941"/>
    <n v="3411"/>
    <n v="5"/>
    <n v="72"/>
    <n v="84"/>
    <n v="369"/>
    <n v="191"/>
    <n v="0"/>
    <n v="5"/>
    <n v="3"/>
    <n v="0"/>
    <n v="3449"/>
    <n v="5"/>
    <n v="67"/>
    <n v="91"/>
    <n v="369"/>
    <n v="6.6396056828066111E-2"/>
    <n v="0"/>
    <n v="0"/>
    <n v="0.10989010989010989"/>
    <n v="0"/>
    <n v="6.1762490584986188E-2"/>
    <n v="0.13363476513438835"/>
    <n v="246"/>
  </r>
  <r>
    <x v="5"/>
    <s v="0206-01-000"/>
    <m/>
    <x v="3"/>
    <s v="Douglas"/>
    <s v="Alexandria Public School District"/>
    <n v="237"/>
    <n v="0"/>
    <n v="0"/>
    <n v="0"/>
    <n v="0"/>
    <n v="28"/>
    <n v="218"/>
    <n v="6.9427225390528147E-3"/>
    <n v="5.4054054054054057E-2"/>
    <n v="129"/>
    <n v="3.2941777323799798E-2"/>
    <n v="4033"/>
    <n v="3916"/>
    <n v="3727"/>
    <n v="28"/>
    <n v="70"/>
    <n v="43"/>
    <n v="48"/>
    <n v="111"/>
    <n v="0"/>
    <n v="0"/>
    <n v="0"/>
    <n v="0"/>
    <n v="3853"/>
    <n v="28"/>
    <n v="70"/>
    <n v="43"/>
    <n v="48"/>
    <n v="6.1510511289903973E-2"/>
    <n v="0"/>
    <n v="0"/>
    <n v="0"/>
    <n v="0"/>
    <n v="6.0996776593106872E-2"/>
    <n v="4.6759030183077685E-2"/>
    <n v="246"/>
  </r>
  <r>
    <x v="5"/>
    <s v="0465-01-000"/>
    <m/>
    <x v="3"/>
    <s v="Meeker"/>
    <s v="Litchfield Public School District"/>
    <n v="237"/>
    <n v="0"/>
    <n v="0"/>
    <n v="0"/>
    <n v="0"/>
    <n v="9"/>
    <n v="236"/>
    <n v="4.9833887043189366E-3"/>
    <n v="0.13067552602436322"/>
    <n v="128"/>
    <n v="7.5784487862640609E-2"/>
    <n v="1806"/>
    <n v="1689"/>
    <n v="1541"/>
    <n v="4"/>
    <n v="10"/>
    <n v="6"/>
    <n v="128"/>
    <n v="121"/>
    <n v="0"/>
    <n v="0"/>
    <n v="0"/>
    <n v="3"/>
    <n v="1657"/>
    <n v="4"/>
    <n v="10"/>
    <n v="6"/>
    <n v="125"/>
    <n v="0.14302957151478576"/>
    <n v="0"/>
    <n v="0"/>
    <n v="0"/>
    <n v="0"/>
    <n v="0.13565891472868216"/>
    <n v="8.0466148723640399E-2"/>
    <n v="245"/>
  </r>
  <r>
    <x v="8"/>
    <s v="0465-01-000"/>
    <m/>
    <x v="3"/>
    <s v="Meeker"/>
    <s v="Litchfield Public School District"/>
    <n v="233"/>
    <n v="0"/>
    <n v="0"/>
    <n v="0"/>
    <n v="6"/>
    <n v="7"/>
    <n v="238"/>
    <n v="3.6726128016789086E-3"/>
    <n v="0.12486883525708289"/>
    <n v="124"/>
    <n v="6.9467787114845941E-2"/>
    <n v="1906"/>
    <n v="1785"/>
    <n v="1638"/>
    <n v="4"/>
    <n v="14"/>
    <n v="10"/>
    <n v="119"/>
    <n v="113"/>
    <n v="0"/>
    <n v="3"/>
    <n v="0"/>
    <n v="0"/>
    <n v="1758"/>
    <n v="4"/>
    <n v="11"/>
    <n v="10"/>
    <n v="125"/>
    <n v="0.13253697383390217"/>
    <n v="0"/>
    <n v="0"/>
    <n v="0"/>
    <n v="4.8000000000000001E-2"/>
    <n v="0.1285414480587618"/>
    <n v="7.8616352201257858E-2"/>
    <n v="245"/>
  </r>
  <r>
    <x v="1"/>
    <s v="0094-01-000"/>
    <m/>
    <x v="3"/>
    <s v="Carlton"/>
    <s v="Cloquet Public School District"/>
    <n v="199"/>
    <n v="31"/>
    <n v="3"/>
    <n v="0"/>
    <n v="0"/>
    <n v="17"/>
    <n v="228"/>
    <n v="7.0422535211267607E-3"/>
    <n v="9.4449047224523616E-2"/>
    <n v="380"/>
    <n v="0.14907806983130639"/>
    <n v="2414"/>
    <n v="2549"/>
    <n v="1926"/>
    <n v="523"/>
    <n v="30"/>
    <n v="27"/>
    <n v="43"/>
    <n v="290"/>
    <n v="72"/>
    <n v="0"/>
    <n v="0"/>
    <n v="6"/>
    <n v="1835"/>
    <n v="482"/>
    <n v="33"/>
    <n v="27"/>
    <n v="37"/>
    <n v="0.10844686648501363"/>
    <n v="6.4315352697095429E-2"/>
    <n v="9.0909090909090912E-2"/>
    <n v="0"/>
    <n v="0"/>
    <n v="0.10149130074565038"/>
    <n v="0.23985086992543497"/>
    <n v="245"/>
  </r>
  <r>
    <x v="4"/>
    <s v="0477-01-000"/>
    <m/>
    <x v="3"/>
    <s v="Mille Lacs"/>
    <s v="Princeton Public School District"/>
    <n v="234"/>
    <n v="0"/>
    <n v="0"/>
    <n v="0"/>
    <n v="0"/>
    <n v="60"/>
    <n v="185"/>
    <n v="1.7595307917888565E-2"/>
    <n v="5.4252199413489736E-2"/>
    <n v="104"/>
    <n v="3.1814010400734172E-2"/>
    <n v="3410"/>
    <n v="3269"/>
    <n v="3118"/>
    <n v="33"/>
    <n v="37"/>
    <n v="32"/>
    <n v="49"/>
    <n v="89"/>
    <n v="0"/>
    <n v="0"/>
    <n v="0"/>
    <n v="3"/>
    <n v="3263"/>
    <n v="33"/>
    <n v="37"/>
    <n v="32"/>
    <n v="46"/>
    <n v="7.1713147410358571E-2"/>
    <n v="0"/>
    <n v="0"/>
    <n v="0"/>
    <n v="0"/>
    <n v="7.1847507331378305E-2"/>
    <n v="4.3389035473468188E-2"/>
    <n v="245"/>
  </r>
  <r>
    <x v="12"/>
    <s v="0283-01-000"/>
    <s v="yes"/>
    <x v="2"/>
    <s v="Hennepin"/>
    <s v="St. Louis Park Public School Dist."/>
    <n v="163"/>
    <n v="5"/>
    <n v="48"/>
    <n v="9"/>
    <n v="9"/>
    <n v="18"/>
    <n v="227"/>
    <n v="4.1997200186654222E-3"/>
    <n v="5.2963135790947267E-2"/>
    <n v="308"/>
    <n v="7.0820878362842038E-2"/>
    <n v="4286"/>
    <n v="4349"/>
    <n v="3052"/>
    <n v="52"/>
    <n v="773"/>
    <n v="216"/>
    <n v="256"/>
    <n v="159"/>
    <n v="3"/>
    <n v="86"/>
    <n v="6"/>
    <n v="25"/>
    <n v="3056"/>
    <n v="54"/>
    <n v="735"/>
    <n v="219"/>
    <n v="240"/>
    <n v="5.3337696335078531E-2"/>
    <n v="9.2592592592592587E-2"/>
    <n v="6.5306122448979598E-2"/>
    <n v="4.1095890410958902E-2"/>
    <n v="3.7499999999999999E-2"/>
    <n v="5.7162855809612688E-2"/>
    <n v="0.2899628252788104"/>
    <n v="245"/>
  </r>
  <r>
    <x v="18"/>
    <s v="0200-01-000"/>
    <s v="yes"/>
    <x v="2"/>
    <s v="Dakota"/>
    <s v="Hastings Public School District"/>
    <n v="229"/>
    <n v="0"/>
    <n v="0"/>
    <n v="4"/>
    <n v="0"/>
    <n v="44"/>
    <n v="201"/>
    <n v="9.0534979423868307E-3"/>
    <n v="4.1358024691358027E-2"/>
    <n v="73"/>
    <n v="1.5571672354948805E-2"/>
    <n v="4860"/>
    <n v="4688"/>
    <n v="4296"/>
    <n v="41"/>
    <n v="124"/>
    <n v="68"/>
    <n v="159"/>
    <n v="64"/>
    <n v="0"/>
    <n v="0"/>
    <n v="0"/>
    <n v="0"/>
    <n v="4461"/>
    <n v="41"/>
    <n v="124"/>
    <n v="72"/>
    <n v="159"/>
    <n v="5.1333781663304191E-2"/>
    <n v="0"/>
    <n v="0"/>
    <n v="5.5555555555555552E-2"/>
    <n v="0"/>
    <n v="5.0411522633744855E-2"/>
    <n v="8.1531809759110563E-2"/>
    <n v="245"/>
  </r>
  <r>
    <x v="13"/>
    <s v="0276-01-000"/>
    <s v="yes"/>
    <x v="2"/>
    <s v="Hennepin"/>
    <s v="Minnetonka Public School District"/>
    <n v="135"/>
    <n v="0"/>
    <n v="8"/>
    <n v="0"/>
    <n v="8"/>
    <n v="9"/>
    <n v="161"/>
    <n v="1.1826544021024967E-3"/>
    <n v="2.1156373193166884E-2"/>
    <n v="206"/>
    <n v="2.6942191995814806E-2"/>
    <n v="7610"/>
    <n v="7646"/>
    <n v="7054"/>
    <n v="36"/>
    <n v="145"/>
    <n v="274"/>
    <n v="137"/>
    <n v="163"/>
    <n v="0"/>
    <n v="0"/>
    <n v="5"/>
    <n v="0"/>
    <n v="7026"/>
    <n v="36"/>
    <n v="153"/>
    <n v="269"/>
    <n v="145"/>
    <n v="1.9214346712211786E-2"/>
    <n v="0"/>
    <n v="5.2287581699346407E-2"/>
    <n v="0"/>
    <n v="5.5172413793103448E-2"/>
    <n v="2.233902759526938E-2"/>
    <n v="7.9040503342508853E-2"/>
    <n v="170"/>
  </r>
  <r>
    <x v="7"/>
    <s v="2155-01-000"/>
    <m/>
    <x v="3"/>
    <s v="Wadena"/>
    <s v="Wadena-Deer Creek School District"/>
    <n v="234"/>
    <n v="0"/>
    <n v="0"/>
    <n v="3"/>
    <n v="0"/>
    <n v="0"/>
    <n v="244"/>
    <n v="0"/>
    <n v="0.20625528317836009"/>
    <n v="89"/>
    <n v="8.6575875486381321E-2"/>
    <n v="1183"/>
    <n v="1028"/>
    <n v="942"/>
    <n v="17"/>
    <n v="25"/>
    <n v="10"/>
    <n v="34"/>
    <n v="85"/>
    <n v="0"/>
    <n v="0"/>
    <n v="0"/>
    <n v="0"/>
    <n v="1091"/>
    <n v="17"/>
    <n v="25"/>
    <n v="13"/>
    <n v="34"/>
    <n v="0.21448212648945922"/>
    <n v="0"/>
    <n v="0"/>
    <n v="0.23076923076923078"/>
    <n v="0"/>
    <n v="0.20625528317836009"/>
    <n v="7.5423728813559326E-2"/>
    <n v="244"/>
  </r>
  <r>
    <x v="8"/>
    <s v="2155-01-000"/>
    <m/>
    <x v="3"/>
    <s v="Wadena"/>
    <s v="Wadena-Deer Creek School District"/>
    <n v="234"/>
    <n v="0"/>
    <n v="0"/>
    <n v="3"/>
    <n v="0"/>
    <n v="3"/>
    <n v="241"/>
    <n v="2.4813895781637717E-3"/>
    <n v="0.19933829611248965"/>
    <n v="104"/>
    <n v="9.7287184284377923E-2"/>
    <n v="1209"/>
    <n v="1069"/>
    <n v="982"/>
    <n v="22"/>
    <n v="20"/>
    <n v="7"/>
    <n v="38"/>
    <n v="98"/>
    <n v="0"/>
    <n v="0"/>
    <n v="0"/>
    <n v="0"/>
    <n v="1118"/>
    <n v="22"/>
    <n v="20"/>
    <n v="10"/>
    <n v="38"/>
    <n v="0.20930232558139536"/>
    <n v="0"/>
    <n v="0"/>
    <n v="0.3"/>
    <n v="0"/>
    <n v="0.20181968569065342"/>
    <n v="7.4503311258278151E-2"/>
    <n v="244"/>
  </r>
  <r>
    <x v="18"/>
    <s v="0206-01-000"/>
    <m/>
    <x v="3"/>
    <s v="Douglas"/>
    <s v="Alexandria Public School District"/>
    <n v="232"/>
    <n v="0"/>
    <n v="0"/>
    <n v="0"/>
    <n v="3"/>
    <n v="28"/>
    <n v="216"/>
    <n v="7.0175438596491229E-3"/>
    <n v="5.4135338345864661E-2"/>
    <n v="135"/>
    <n v="3.478484926565318E-2"/>
    <n v="3990"/>
    <n v="3881"/>
    <n v="3701"/>
    <n v="32"/>
    <n v="68"/>
    <n v="44"/>
    <n v="36"/>
    <n v="125"/>
    <n v="0"/>
    <n v="0"/>
    <n v="0"/>
    <n v="0"/>
    <n v="3808"/>
    <n v="32"/>
    <n v="68"/>
    <n v="44"/>
    <n v="39"/>
    <n v="6.0924369747899158E-2"/>
    <n v="0"/>
    <n v="0"/>
    <n v="0"/>
    <n v="7.6923076923076927E-2"/>
    <n v="6.1152882205513785E-2"/>
    <n v="4.5853169631671263E-2"/>
    <n v="244"/>
  </r>
  <r>
    <x v="12"/>
    <s v="0276-01-000"/>
    <s v="yes"/>
    <x v="2"/>
    <s v="Hennepin"/>
    <s v="Minnetonka Public School District"/>
    <n v="164"/>
    <n v="0"/>
    <n v="9"/>
    <n v="0"/>
    <n v="4"/>
    <n v="26"/>
    <n v="163"/>
    <n v="3.4592868547099519E-3"/>
    <n v="2.1687067589143162E-2"/>
    <n v="298"/>
    <n v="3.9081967213114757E-2"/>
    <n v="7516"/>
    <n v="7625"/>
    <n v="6986"/>
    <n v="43"/>
    <n v="156"/>
    <n v="296"/>
    <n v="144"/>
    <n v="238"/>
    <n v="0"/>
    <n v="7"/>
    <n v="19"/>
    <n v="6"/>
    <n v="6912"/>
    <n v="43"/>
    <n v="158"/>
    <n v="277"/>
    <n v="142"/>
    <n v="2.3726851851851853E-2"/>
    <n v="0"/>
    <n v="5.6962025316455694E-2"/>
    <n v="0"/>
    <n v="2.8169014084507043E-2"/>
    <n v="2.5146354443853113E-2"/>
    <n v="8.2315454062665952E-2"/>
    <n v="189"/>
  </r>
  <r>
    <x v="5"/>
    <s v="0116-01-000"/>
    <m/>
    <x v="3"/>
    <s v="Cass"/>
    <s v="Pillager Public School District"/>
    <n v="237"/>
    <n v="0"/>
    <n v="0"/>
    <n v="0"/>
    <n v="0"/>
    <n v="11"/>
    <n v="232"/>
    <n v="1.2925969447708578E-2"/>
    <n v="0.27262044653348999"/>
    <n v="243"/>
    <n v="0.28554641598119856"/>
    <n v="851"/>
    <n v="851"/>
    <n v="837"/>
    <n v="2"/>
    <n v="4"/>
    <n v="1"/>
    <n v="7"/>
    <n v="235"/>
    <n v="0"/>
    <n v="0"/>
    <n v="0"/>
    <n v="0"/>
    <n v="839"/>
    <n v="2"/>
    <n v="4"/>
    <n v="1"/>
    <n v="7"/>
    <n v="0.28247914183551848"/>
    <n v="0"/>
    <n v="0"/>
    <n v="0"/>
    <n v="0"/>
    <n v="0.28554641598119856"/>
    <n v="1.6412661195779603E-2"/>
    <n v="243"/>
  </r>
  <r>
    <x v="11"/>
    <s v="2190-01-000"/>
    <m/>
    <x v="3"/>
    <s v="Yellow Medicine"/>
    <s v="Yellow Medicine East"/>
    <n v="218"/>
    <n v="5"/>
    <n v="0"/>
    <n v="0"/>
    <n v="11"/>
    <n v="65"/>
    <n v="178"/>
    <n v="5.08209538702111E-2"/>
    <n v="0.13917122752150118"/>
    <n v="51"/>
    <n v="4.6918123275068994E-2"/>
    <n v="1279"/>
    <n v="1087"/>
    <n v="868"/>
    <n v="93"/>
    <n v="5"/>
    <n v="13"/>
    <n v="108"/>
    <n v="44"/>
    <n v="3"/>
    <n v="0"/>
    <n v="0"/>
    <n v="0"/>
    <n v="1042"/>
    <n v="95"/>
    <n v="5"/>
    <n v="13"/>
    <n v="119"/>
    <n v="0.20921305182341651"/>
    <n v="5.2631578947368418E-2"/>
    <n v="0"/>
    <n v="0"/>
    <n v="9.2436974789915971E-2"/>
    <n v="0.18999218139171228"/>
    <n v="0.18210361067503925"/>
    <n v="243"/>
  </r>
  <r>
    <x v="7"/>
    <s v="0309-01-000"/>
    <m/>
    <x v="3"/>
    <s v="Hubbard"/>
    <s v="Park Rapids Public School District"/>
    <n v="215"/>
    <n v="12"/>
    <n v="0"/>
    <n v="0"/>
    <n v="6"/>
    <n v="11"/>
    <n v="232"/>
    <n v="6.6066066066066062E-3"/>
    <n v="0.13933933933933934"/>
    <n v="123"/>
    <n v="7.9611650485436891E-2"/>
    <n v="1665"/>
    <n v="1545"/>
    <n v="1368"/>
    <n v="121"/>
    <n v="17"/>
    <n v="10"/>
    <n v="29"/>
    <n v="75"/>
    <n v="34"/>
    <n v="0"/>
    <n v="3"/>
    <n v="0"/>
    <n v="1508"/>
    <n v="99"/>
    <n v="17"/>
    <n v="7"/>
    <n v="35"/>
    <n v="0.14257294429708223"/>
    <n v="0.12121212121212122"/>
    <n v="0"/>
    <n v="0"/>
    <n v="0.17142857142857143"/>
    <n v="0.14594594594594595"/>
    <n v="9.4837935174069632E-2"/>
    <n v="243"/>
  </r>
  <r>
    <x v="2"/>
    <s v="0721-01-000"/>
    <s v="yes"/>
    <x v="2"/>
    <s v="Scott"/>
    <s v="New Prague Area Schools"/>
    <n v="211"/>
    <n v="0"/>
    <n v="0"/>
    <n v="0"/>
    <n v="4"/>
    <n v="14"/>
    <n v="229"/>
    <n v="3.7593984962406013E-3"/>
    <n v="6.1493018259935556E-2"/>
    <n v="540"/>
    <n v="0.13429495150460086"/>
    <n v="3724"/>
    <n v="4021"/>
    <n v="3859"/>
    <n v="17"/>
    <n v="43"/>
    <n v="40"/>
    <n v="62"/>
    <n v="508"/>
    <n v="0"/>
    <n v="0"/>
    <n v="7"/>
    <n v="14"/>
    <n v="3562"/>
    <n v="17"/>
    <n v="43"/>
    <n v="33"/>
    <n v="52"/>
    <n v="5.9236384053902302E-2"/>
    <n v="0"/>
    <n v="0"/>
    <n v="0"/>
    <n v="7.6923076923076927E-2"/>
    <n v="6.5252416756176157E-2"/>
    <n v="3.9115187483140003E-2"/>
    <n v="243"/>
  </r>
  <r>
    <x v="11"/>
    <s v="0276-01-000"/>
    <s v="yes"/>
    <x v="2"/>
    <s v="Hennepin"/>
    <s v="Minnetonka Public School District"/>
    <n v="191"/>
    <n v="0"/>
    <n v="11"/>
    <n v="3"/>
    <n v="6"/>
    <n v="49"/>
    <n v="172"/>
    <n v="6.4849126521969299E-3"/>
    <n v="2.2763366860772894E-2"/>
    <n v="368"/>
    <n v="4.7773594703362329E-2"/>
    <n v="7556"/>
    <n v="7703"/>
    <n v="7051"/>
    <n v="38"/>
    <n v="165"/>
    <n v="298"/>
    <n v="151"/>
    <n v="317"/>
    <n v="0"/>
    <n v="7"/>
    <n v="17"/>
    <n v="0"/>
    <n v="6925"/>
    <n v="38"/>
    <n v="169"/>
    <n v="284"/>
    <n v="157"/>
    <n v="2.7581227436823105E-2"/>
    <n v="0"/>
    <n v="6.5088757396449703E-2"/>
    <n v="1.0563380281690141E-2"/>
    <n v="3.8216560509554139E-2"/>
    <n v="2.9248279512969825E-2"/>
    <n v="8.5567146441304628E-2"/>
    <n v="221"/>
  </r>
  <r>
    <x v="18"/>
    <s v="0093-01-000"/>
    <m/>
    <x v="3"/>
    <s v="Carlton"/>
    <s v="Carlton Public School District"/>
    <n v="211"/>
    <n v="18"/>
    <n v="0"/>
    <n v="0"/>
    <n v="6"/>
    <n v="6"/>
    <n v="236"/>
    <n v="8.8495575221238937E-3"/>
    <n v="0.34808259587020651"/>
    <n v="68"/>
    <n v="0.13492063492063491"/>
    <n v="678"/>
    <n v="504"/>
    <n v="397"/>
    <n v="98"/>
    <n v="2"/>
    <n v="2"/>
    <n v="5"/>
    <n v="55"/>
    <n v="13"/>
    <n v="0"/>
    <n v="0"/>
    <n v="0"/>
    <n v="553"/>
    <n v="103"/>
    <n v="2"/>
    <n v="2"/>
    <n v="11"/>
    <n v="0.38155515370705245"/>
    <n v="0.17475728155339806"/>
    <n v="0"/>
    <n v="0"/>
    <n v="0.54545454545454541"/>
    <n v="0.35693215339233042"/>
    <n v="0.17585692995529062"/>
    <n v="242"/>
  </r>
  <r>
    <x v="2"/>
    <s v="0423-01-000"/>
    <m/>
    <x v="3"/>
    <s v="McLeod"/>
    <s v="Hutchinson Public School District"/>
    <n v="209"/>
    <n v="0"/>
    <n v="3"/>
    <n v="4"/>
    <n v="8"/>
    <n v="197"/>
    <n v="45"/>
    <n v="6.7304407242910827E-2"/>
    <n v="1.5374103177314656E-2"/>
    <n v="274"/>
    <n v="9.2598850963163226E-2"/>
    <n v="2927"/>
    <n v="2959"/>
    <n v="2697"/>
    <n v="5"/>
    <n v="49"/>
    <n v="33"/>
    <n v="175"/>
    <n v="254"/>
    <n v="0"/>
    <n v="0"/>
    <n v="0"/>
    <n v="10"/>
    <n v="2652"/>
    <n v="5"/>
    <n v="52"/>
    <n v="37"/>
    <n v="173"/>
    <n v="7.8808446455505277E-2"/>
    <n v="0"/>
    <n v="5.7692307692307696E-2"/>
    <n v="0.10810810810810811"/>
    <n v="4.6242774566473986E-2"/>
    <n v="8.2678510420225476E-2"/>
    <n v="9.146968139773895E-2"/>
    <n v="242"/>
  </r>
  <r>
    <x v="1"/>
    <s v="0721-01-000"/>
    <s v="yes"/>
    <x v="2"/>
    <s v="Scott"/>
    <s v="New Prague Area Schools"/>
    <n v="216"/>
    <n v="0"/>
    <n v="0"/>
    <n v="3"/>
    <n v="3"/>
    <n v="24"/>
    <n v="218"/>
    <n v="6.2483728195782346E-3"/>
    <n v="5.6756053111168964E-2"/>
    <n v="528"/>
    <n v="0.12793796946934818"/>
    <n v="3841"/>
    <n v="4127"/>
    <n v="3920"/>
    <n v="22"/>
    <n v="54"/>
    <n v="54"/>
    <n v="77"/>
    <n v="485"/>
    <n v="3"/>
    <n v="10"/>
    <n v="5"/>
    <n v="13"/>
    <n v="3651"/>
    <n v="19"/>
    <n v="44"/>
    <n v="52"/>
    <n v="67"/>
    <n v="5.9161873459326213E-2"/>
    <n v="0"/>
    <n v="0"/>
    <n v="5.7692307692307696E-2"/>
    <n v="4.4776119402985072E-2"/>
    <n v="6.3004425930747204E-2"/>
    <n v="4.7482389773023742E-2"/>
    <n v="242"/>
  </r>
  <r>
    <x v="16"/>
    <s v="0077-01-000"/>
    <m/>
    <x v="3"/>
    <s v="Blue Earth"/>
    <s v="Mankato Public School District"/>
    <n v="227"/>
    <n v="0"/>
    <n v="0"/>
    <n v="0"/>
    <n v="9"/>
    <n v="110"/>
    <n v="132"/>
    <n v="1.5618344455487718E-2"/>
    <n v="1.8742013346585262E-2"/>
    <n v="190"/>
    <n v="2.7177800028608212E-2"/>
    <n v="7043"/>
    <n v="6991"/>
    <n v="6427"/>
    <n v="19"/>
    <n v="220"/>
    <n v="165"/>
    <n v="160"/>
    <n v="178"/>
    <n v="0"/>
    <n v="3"/>
    <n v="0"/>
    <n v="0"/>
    <n v="6476"/>
    <n v="19"/>
    <n v="217"/>
    <n v="165"/>
    <n v="169"/>
    <n v="3.5052501544163062E-2"/>
    <n v="0"/>
    <n v="0"/>
    <n v="0"/>
    <n v="5.3254437869822487E-2"/>
    <n v="3.4360357802072979E-2"/>
    <n v="8.0896962815782E-2"/>
    <n v="242"/>
  </r>
  <r>
    <x v="17"/>
    <s v="0712-01-000"/>
    <m/>
    <x v="3"/>
    <s v="Saint Louis"/>
    <s v="Mountain Iron-Buhl School District"/>
    <n v="240"/>
    <n v="0"/>
    <n v="0"/>
    <n v="0"/>
    <n v="0"/>
    <n v="0"/>
    <n v="241"/>
    <n v="0"/>
    <n v="0.31136950904392763"/>
    <n v="59"/>
    <n v="9.9662162162162157E-2"/>
    <n v="774"/>
    <n v="592"/>
    <n v="583"/>
    <n v="6"/>
    <n v="1"/>
    <n v="2"/>
    <n v="0"/>
    <n v="55"/>
    <n v="0"/>
    <n v="0"/>
    <n v="0"/>
    <n v="0"/>
    <n v="768"/>
    <n v="6"/>
    <n v="1"/>
    <n v="2"/>
    <n v="0"/>
    <n v="0.3125"/>
    <n v="0"/>
    <n v="0"/>
    <n v="0"/>
    <n v="0"/>
    <n v="0.31136950904392763"/>
    <n v="1.1583011583011582E-2"/>
    <n v="241"/>
  </r>
  <r>
    <x v="8"/>
    <s v="0116-01-000"/>
    <m/>
    <x v="3"/>
    <s v="Cass"/>
    <s v="Pillager Public School District"/>
    <n v="237"/>
    <n v="0"/>
    <n v="0"/>
    <n v="3"/>
    <n v="0"/>
    <n v="19"/>
    <n v="222"/>
    <n v="2.2700119474313024E-2"/>
    <n v="0.26523297491039427"/>
    <n v="187"/>
    <n v="0.2388250319284802"/>
    <n v="837"/>
    <n v="783"/>
    <n v="768"/>
    <n v="2"/>
    <n v="5"/>
    <n v="1"/>
    <n v="7"/>
    <n v="183"/>
    <n v="0"/>
    <n v="0"/>
    <n v="0"/>
    <n v="0"/>
    <n v="822"/>
    <n v="2"/>
    <n v="5"/>
    <n v="4"/>
    <n v="7"/>
    <n v="0.28832116788321166"/>
    <n v="0"/>
    <n v="0"/>
    <n v="0.75"/>
    <n v="0"/>
    <n v="0.28793309438470727"/>
    <n v="2.1428571428571429E-2"/>
    <n v="241"/>
  </r>
  <r>
    <x v="7"/>
    <s v="2071-01-000"/>
    <m/>
    <x v="3"/>
    <s v="Blue Earth"/>
    <s v="Lake Crystal-Wellcome Memorial"/>
    <n v="220"/>
    <n v="0"/>
    <n v="5"/>
    <n v="0"/>
    <n v="4"/>
    <n v="9"/>
    <n v="232"/>
    <n v="9.2879256965944269E-3"/>
    <n v="0.23942208462332301"/>
    <n v="54"/>
    <n v="6.9053708439897693E-2"/>
    <n v="969"/>
    <n v="782"/>
    <n v="747"/>
    <n v="4"/>
    <n v="8"/>
    <n v="8"/>
    <n v="15"/>
    <n v="48"/>
    <n v="0"/>
    <n v="0"/>
    <n v="0"/>
    <n v="0"/>
    <n v="919"/>
    <n v="4"/>
    <n v="13"/>
    <n v="8"/>
    <n v="19"/>
    <n v="0.23939064200217627"/>
    <n v="0"/>
    <n v="0.38461538461538464"/>
    <n v="0"/>
    <n v="0.21052631578947367"/>
    <n v="0.24871001031991744"/>
    <n v="4.569055036344756E-2"/>
    <n v="241"/>
  </r>
  <r>
    <x v="12"/>
    <s v="2071-01-000"/>
    <m/>
    <x v="3"/>
    <s v="Blue Earth"/>
    <s v="Lake Crystal-Wellcome Memorial"/>
    <n v="238"/>
    <n v="0"/>
    <n v="0"/>
    <n v="0"/>
    <n v="0"/>
    <n v="8"/>
    <n v="233"/>
    <n v="7.9443892750744784E-3"/>
    <n v="0.2313803376365442"/>
    <n v="21"/>
    <n v="2.6683608640406607E-2"/>
    <n v="1007"/>
    <n v="787"/>
    <n v="769"/>
    <n v="0"/>
    <n v="5"/>
    <n v="5"/>
    <n v="8"/>
    <n v="13"/>
    <n v="0"/>
    <n v="0"/>
    <n v="0"/>
    <n v="0"/>
    <n v="994"/>
    <n v="0"/>
    <n v="5"/>
    <n v="5"/>
    <n v="8"/>
    <n v="0.23943661971830985"/>
    <n v="0"/>
    <n v="0"/>
    <n v="0"/>
    <n v="0"/>
    <n v="0.23932472691161868"/>
    <n v="1.7786561264822136E-2"/>
    <n v="241"/>
  </r>
  <r>
    <x v="5"/>
    <s v="2897-01-000"/>
    <m/>
    <x v="3"/>
    <s v="Redwood"/>
    <s v="Redwood Area School District"/>
    <n v="193"/>
    <n v="29"/>
    <n v="0"/>
    <n v="0"/>
    <n v="4"/>
    <n v="72"/>
    <n v="169"/>
    <n v="5.5342044581091467E-2"/>
    <n v="0.1299000768639508"/>
    <n v="73"/>
    <n v="6.4430714916151807E-2"/>
    <n v="1301"/>
    <n v="1133"/>
    <n v="804"/>
    <n v="255"/>
    <n v="13"/>
    <n v="8"/>
    <n v="53"/>
    <n v="49"/>
    <n v="0"/>
    <n v="0"/>
    <n v="3"/>
    <n v="4"/>
    <n v="948"/>
    <n v="284"/>
    <n v="13"/>
    <n v="5"/>
    <n v="53"/>
    <n v="0.20358649789029537"/>
    <n v="0.10211267605633803"/>
    <n v="0"/>
    <n v="0"/>
    <n v="7.5471698113207544E-2"/>
    <n v="0.18524212144504226"/>
    <n v="0.27244819646968532"/>
    <n v="241"/>
  </r>
  <r>
    <x v="0"/>
    <s v="2897-01-000"/>
    <m/>
    <x v="3"/>
    <s v="Redwood"/>
    <s v="Redwood Area School District"/>
    <n v="166"/>
    <n v="49"/>
    <n v="0"/>
    <n v="0"/>
    <n v="8"/>
    <n v="26"/>
    <n v="215"/>
    <n v="1.9741837509491267E-2"/>
    <n v="0.16324981017463933"/>
    <n v="53"/>
    <n v="4.6944198405668734E-2"/>
    <n v="1317"/>
    <n v="1129"/>
    <n v="730"/>
    <n v="288"/>
    <n v="20"/>
    <n v="19"/>
    <n v="72"/>
    <n v="30"/>
    <n v="3"/>
    <n v="0"/>
    <n v="0"/>
    <n v="6"/>
    <n v="866"/>
    <n v="334"/>
    <n v="20"/>
    <n v="19"/>
    <n v="74"/>
    <n v="0.19168591224018475"/>
    <n v="0.1467065868263473"/>
    <n v="0"/>
    <n v="0"/>
    <n v="0.10810810810810811"/>
    <n v="0.18299164768413059"/>
    <n v="0.34044173648134046"/>
    <n v="241"/>
  </r>
  <r>
    <x v="0"/>
    <s v="0706-01-000"/>
    <m/>
    <x v="3"/>
    <s v="Saint Louis"/>
    <s v="Virginia Public School District"/>
    <n v="208"/>
    <n v="25"/>
    <n v="0"/>
    <n v="0"/>
    <n v="4"/>
    <n v="39"/>
    <n v="202"/>
    <n v="2.8761061946902654E-2"/>
    <n v="0.14896755162241887"/>
    <n v="548"/>
    <n v="0.32952495490078171"/>
    <n v="1356"/>
    <n v="1663"/>
    <n v="1383"/>
    <n v="133"/>
    <n v="77"/>
    <n v="25"/>
    <n v="45"/>
    <n v="467"/>
    <n v="38"/>
    <n v="18"/>
    <n v="4"/>
    <n v="9"/>
    <n v="1124"/>
    <n v="120"/>
    <n v="59"/>
    <n v="21"/>
    <n v="40"/>
    <n v="0.18505338078291814"/>
    <n v="0.20833333333333334"/>
    <n v="0"/>
    <n v="0"/>
    <n v="0.1"/>
    <n v="0.17772861356932151"/>
    <n v="0.17595307917888564"/>
    <n v="241"/>
  </r>
  <r>
    <x v="3"/>
    <s v="0701-01-000"/>
    <m/>
    <x v="3"/>
    <s v="Saint Louis"/>
    <s v="Hibbing Public School District"/>
    <n v="216"/>
    <n v="3"/>
    <n v="3"/>
    <n v="0"/>
    <n v="3"/>
    <n v="41"/>
    <n v="200"/>
    <n v="1.6991297140489019E-2"/>
    <n v="8.2884376295068382E-2"/>
    <n v="281"/>
    <n v="0.11455360782715043"/>
    <n v="2413"/>
    <n v="2453"/>
    <n v="2231"/>
    <n v="61"/>
    <n v="90"/>
    <n v="35"/>
    <n v="36"/>
    <n v="239"/>
    <n v="4"/>
    <n v="19"/>
    <n v="0"/>
    <n v="10"/>
    <n v="2208"/>
    <n v="60"/>
    <n v="74"/>
    <n v="35"/>
    <n v="29"/>
    <n v="9.7826086956521743E-2"/>
    <n v="0.05"/>
    <n v="4.0540540540540543E-2"/>
    <n v="0"/>
    <n v="0.10344827586206896"/>
    <n v="9.9875673435557394E-2"/>
    <n v="8.2294264339152115E-2"/>
    <n v="241"/>
  </r>
  <r>
    <x v="0"/>
    <s v="0206-01-000"/>
    <m/>
    <x v="3"/>
    <s v="Douglas"/>
    <s v="Alexandria Public School District"/>
    <n v="220"/>
    <n v="4"/>
    <n v="0"/>
    <n v="0"/>
    <n v="0"/>
    <n v="9"/>
    <n v="232"/>
    <n v="2.1634615384615386E-3"/>
    <n v="5.5769230769230772E-2"/>
    <n v="158"/>
    <n v="3.8753985773853326E-2"/>
    <n v="4160"/>
    <n v="4077"/>
    <n v="3810"/>
    <n v="25"/>
    <n v="72"/>
    <n v="55"/>
    <n v="115"/>
    <n v="141"/>
    <n v="0"/>
    <n v="0"/>
    <n v="0"/>
    <n v="0"/>
    <n v="3889"/>
    <n v="29"/>
    <n v="72"/>
    <n v="55"/>
    <n v="115"/>
    <n v="5.6569812291077395E-2"/>
    <n v="0.13793103448275862"/>
    <n v="0"/>
    <n v="0"/>
    <n v="0"/>
    <n v="5.793269230769231E-2"/>
    <n v="6.5144230769230774E-2"/>
    <n v="241"/>
  </r>
  <r>
    <x v="13"/>
    <s v="0112-01-000"/>
    <s v="yes"/>
    <x v="2"/>
    <s v="Carver"/>
    <s v="Eastern Carver County Public School"/>
    <n v="210"/>
    <n v="0"/>
    <n v="0"/>
    <n v="8"/>
    <n v="0"/>
    <n v="83"/>
    <n v="158"/>
    <n v="1.0055730554882481E-2"/>
    <n v="1.9142234068330505E-2"/>
    <n v="23"/>
    <n v="2.8621204579392734E-3"/>
    <n v="8254"/>
    <n v="8036"/>
    <n v="7159"/>
    <n v="13"/>
    <n v="180"/>
    <n v="246"/>
    <n v="438"/>
    <n v="22"/>
    <n v="0"/>
    <n v="0"/>
    <n v="0"/>
    <n v="0"/>
    <n v="7347"/>
    <n v="13"/>
    <n v="180"/>
    <n v="254"/>
    <n v="438"/>
    <n v="2.8583095140873826E-2"/>
    <n v="0"/>
    <n v="0"/>
    <n v="3.1496062992125984E-2"/>
    <n v="0"/>
    <n v="2.9197964623212988E-2"/>
    <n v="0.10750728862973762"/>
    <n v="241"/>
  </r>
  <r>
    <x v="7"/>
    <s v="0094-01-000"/>
    <m/>
    <x v="3"/>
    <s v="Carlton"/>
    <s v="Cloquet Public School District"/>
    <n v="201"/>
    <n v="28"/>
    <n v="0"/>
    <n v="0"/>
    <n v="0"/>
    <n v="20"/>
    <n v="220"/>
    <n v="8.5689802913453302E-3"/>
    <n v="9.4258783204798635E-2"/>
    <n v="330"/>
    <n v="0.13613861386138615"/>
    <n v="2334"/>
    <n v="2424"/>
    <n v="1885"/>
    <n v="439"/>
    <n v="20"/>
    <n v="39"/>
    <n v="41"/>
    <n v="255"/>
    <n v="45"/>
    <n v="0"/>
    <n v="0"/>
    <n v="12"/>
    <n v="1831"/>
    <n v="422"/>
    <n v="20"/>
    <n v="39"/>
    <n v="29"/>
    <n v="0.10977607864554888"/>
    <n v="6.6350710900473939E-2"/>
    <n v="0"/>
    <n v="0"/>
    <n v="0"/>
    <n v="0.10282776349614396"/>
    <n v="0.21785561725758223"/>
    <n v="240"/>
  </r>
  <r>
    <x v="9"/>
    <s v="0077-01-000"/>
    <m/>
    <x v="3"/>
    <s v="Blue Earth"/>
    <s v="Mankato Public School District"/>
    <n v="216"/>
    <n v="0"/>
    <n v="9"/>
    <n v="0"/>
    <n v="4"/>
    <n v="103"/>
    <n v="137"/>
    <n v="1.4395527603074772E-2"/>
    <n v="1.914744933612858E-2"/>
    <n v="330"/>
    <n v="4.5548654244306416E-2"/>
    <n v="7155"/>
    <n v="7245"/>
    <n v="6160"/>
    <n v="37"/>
    <n v="540"/>
    <n v="197"/>
    <n v="311"/>
    <n v="309"/>
    <n v="0"/>
    <n v="0"/>
    <n v="0"/>
    <n v="0"/>
    <n v="6067"/>
    <n v="37"/>
    <n v="549"/>
    <n v="197"/>
    <n v="315"/>
    <n v="3.560243942640514E-2"/>
    <n v="0"/>
    <n v="1.6393442622950821E-2"/>
    <n v="0"/>
    <n v="1.2698412698412698E-2"/>
    <n v="3.3542976939203356E-2"/>
    <n v="0.15324494068387998"/>
    <n v="240"/>
  </r>
  <r>
    <x v="10"/>
    <s v="0276-01-000"/>
    <s v="yes"/>
    <x v="2"/>
    <s v="Hennepin"/>
    <s v="Minnetonka Public School District"/>
    <n v="207"/>
    <n v="0"/>
    <n v="12"/>
    <n v="6"/>
    <n v="8"/>
    <n v="57"/>
    <n v="191"/>
    <n v="7.4999999999999997E-3"/>
    <n v="2.5131578947368421E-2"/>
    <n v="439"/>
    <n v="5.6347067128738285E-2"/>
    <n v="7600"/>
    <n v="7791"/>
    <n v="7140"/>
    <n v="29"/>
    <n v="183"/>
    <n v="294"/>
    <n v="145"/>
    <n v="383"/>
    <n v="0"/>
    <n v="9"/>
    <n v="16"/>
    <n v="4"/>
    <n v="6964"/>
    <n v="29"/>
    <n v="186"/>
    <n v="284"/>
    <n v="149"/>
    <n v="2.9724296381390007E-2"/>
    <n v="0"/>
    <n v="6.4516129032258063E-2"/>
    <n v="2.1126760563380281E-2"/>
    <n v="5.3691275167785234E-2"/>
    <n v="3.2631578947368421E-2"/>
    <n v="8.5128744088281666E-2"/>
    <n v="248"/>
  </r>
  <r>
    <x v="4"/>
    <s v="0701-01-000"/>
    <m/>
    <x v="3"/>
    <s v="Saint Louis"/>
    <s v="Hibbing Public School District"/>
    <n v="214"/>
    <n v="3"/>
    <n v="0"/>
    <n v="0"/>
    <n v="7"/>
    <n v="38"/>
    <n v="201"/>
    <n v="1.6122189223589309E-2"/>
    <n v="8.5277895630038181E-2"/>
    <n v="313"/>
    <n v="0.12875359934183464"/>
    <n v="2357"/>
    <n v="2431"/>
    <n v="2230"/>
    <n v="56"/>
    <n v="85"/>
    <n v="30"/>
    <n v="30"/>
    <n v="268"/>
    <n v="10"/>
    <n v="18"/>
    <n v="0"/>
    <n v="10"/>
    <n v="2176"/>
    <n v="49"/>
    <n v="67"/>
    <n v="30"/>
    <n v="27"/>
    <n v="9.8345588235294115E-2"/>
    <n v="6.1224489795918366E-2"/>
    <n v="0"/>
    <n v="0"/>
    <n v="0.25925925925925924"/>
    <n v="0.10140008485362749"/>
    <n v="7.3648361004682847E-2"/>
    <n v="239"/>
  </r>
  <r>
    <x v="11"/>
    <s v="0659-01-000"/>
    <m/>
    <x v="3"/>
    <s v="Rice"/>
    <s v="Northfield Public School District"/>
    <n v="216"/>
    <n v="5"/>
    <n v="0"/>
    <n v="12"/>
    <n v="0"/>
    <n v="189"/>
    <n v="50"/>
    <n v="4.8091603053435114E-2"/>
    <n v="1.2722646310432569E-2"/>
    <n v="201"/>
    <n v="5.1644398766700926E-2"/>
    <n v="3930"/>
    <n v="3892"/>
    <n v="3477"/>
    <n v="11"/>
    <n v="43"/>
    <n v="56"/>
    <n v="305"/>
    <n v="189"/>
    <n v="0"/>
    <n v="4"/>
    <n v="0"/>
    <n v="0"/>
    <n v="3504"/>
    <n v="16"/>
    <n v="39"/>
    <n v="68"/>
    <n v="305"/>
    <n v="6.1643835616438353E-2"/>
    <n v="0.3125"/>
    <n v="0"/>
    <n v="0.17647058823529413"/>
    <n v="0"/>
    <n v="6.0814249363867687E-2"/>
    <n v="0.10885045778229908"/>
    <n v="239"/>
  </r>
  <r>
    <x v="2"/>
    <s v="0761-01-000"/>
    <m/>
    <x v="3"/>
    <s v="Steele"/>
    <s v="Owatonna Public School District"/>
    <n v="195"/>
    <n v="0"/>
    <n v="6"/>
    <n v="5"/>
    <n v="18"/>
    <n v="24"/>
    <n v="215"/>
    <n v="4.7628497717801151E-3"/>
    <n v="4.2667195872196861E-2"/>
    <n v="148"/>
    <n v="2.9911075181891674E-2"/>
    <n v="5039"/>
    <n v="4948"/>
    <n v="3808"/>
    <n v="9"/>
    <n v="389"/>
    <n v="80"/>
    <n v="662"/>
    <n v="131"/>
    <n v="0"/>
    <n v="0"/>
    <n v="0"/>
    <n v="4"/>
    <n v="3872"/>
    <n v="9"/>
    <n v="395"/>
    <n v="85"/>
    <n v="676"/>
    <n v="5.0361570247933883E-2"/>
    <n v="0"/>
    <n v="1.5189873417721518E-2"/>
    <n v="5.8823529411764705E-2"/>
    <n v="2.6627218934911243E-2"/>
    <n v="4.7430045643976973E-2"/>
    <n v="0.23128846535636291"/>
    <n v="239"/>
  </r>
  <r>
    <x v="17"/>
    <s v="0621-01-000"/>
    <s v="yes"/>
    <x v="2"/>
    <s v="Ramsey"/>
    <s v="Mounds View Public School District"/>
    <n v="187"/>
    <n v="4"/>
    <n v="6"/>
    <n v="23"/>
    <n v="0"/>
    <n v="12"/>
    <n v="227"/>
    <n v="9.9222755085166207E-4"/>
    <n v="1.876963783694394E-2"/>
    <n v="152"/>
    <n v="1.2659282085450155E-2"/>
    <n v="12094"/>
    <n v="12007"/>
    <n v="10606"/>
    <n v="123"/>
    <n v="384"/>
    <n v="682"/>
    <n v="212"/>
    <n v="133"/>
    <n v="0"/>
    <n v="0"/>
    <n v="4"/>
    <n v="0"/>
    <n v="10660"/>
    <n v="127"/>
    <n v="390"/>
    <n v="701"/>
    <n v="212"/>
    <n v="1.7542213883677299E-2"/>
    <n v="3.1496062992125984E-2"/>
    <n v="1.5384615384615385E-2"/>
    <n v="3.2810271041369472E-2"/>
    <n v="0"/>
    <n v="1.9761865387795601E-2"/>
    <n v="0.11827956989247312"/>
    <n v="239"/>
  </r>
  <r>
    <x v="1"/>
    <s v="2897-01-000"/>
    <m/>
    <x v="3"/>
    <s v="Redwood"/>
    <s v="Redwood Area School District"/>
    <n v="168"/>
    <n v="49"/>
    <n v="0"/>
    <n v="0"/>
    <n v="7"/>
    <n v="29"/>
    <n v="209"/>
    <n v="2.2463206816421378E-2"/>
    <n v="0.16189000774593337"/>
    <n v="64"/>
    <n v="5.729632945389436E-2"/>
    <n v="1291"/>
    <n v="1117"/>
    <n v="736"/>
    <n v="278"/>
    <n v="17"/>
    <n v="16"/>
    <n v="70"/>
    <n v="41"/>
    <n v="0"/>
    <n v="0"/>
    <n v="0"/>
    <n v="6"/>
    <n v="863"/>
    <n v="327"/>
    <n v="17"/>
    <n v="16"/>
    <n v="71"/>
    <n v="0.19466975666280417"/>
    <n v="0.14984709480122324"/>
    <n v="0"/>
    <n v="0"/>
    <n v="9.8591549295774641E-2"/>
    <n v="0.18435321456235476"/>
    <n v="0.33307573415765068"/>
    <n v="238"/>
  </r>
  <r>
    <x v="14"/>
    <s v="2170-01-000"/>
    <m/>
    <x v="3"/>
    <s v="Todd"/>
    <s v="Staples-Motley School District"/>
    <n v="226"/>
    <n v="0"/>
    <n v="0"/>
    <n v="0"/>
    <n v="0"/>
    <n v="3"/>
    <n v="235"/>
    <n v="1.7472335468841002E-3"/>
    <n v="0.13686662783925452"/>
    <n v="25"/>
    <n v="1.6622340425531915E-2"/>
    <n v="1717"/>
    <n v="1504"/>
    <n v="1438"/>
    <n v="17"/>
    <n v="11"/>
    <n v="8"/>
    <n v="30"/>
    <n v="19"/>
    <n v="0"/>
    <n v="0"/>
    <n v="0"/>
    <n v="0"/>
    <n v="1645"/>
    <n v="17"/>
    <n v="11"/>
    <n v="8"/>
    <n v="30"/>
    <n v="0.13738601823708207"/>
    <n v="0"/>
    <n v="0"/>
    <n v="0"/>
    <n v="0"/>
    <n v="0.13861386138613863"/>
    <n v="3.8573933372296899E-2"/>
    <n v="238"/>
  </r>
  <r>
    <x v="4"/>
    <s v="0094-01-000"/>
    <m/>
    <x v="3"/>
    <s v="Carlton"/>
    <s v="Cloquet Public School District"/>
    <n v="186"/>
    <n v="38"/>
    <n v="0"/>
    <n v="0"/>
    <n v="0"/>
    <n v="13"/>
    <n v="225"/>
    <n v="5.5603079555175362E-3"/>
    <n v="9.6236099230111199E-2"/>
    <n v="352"/>
    <n v="0.14355628058727568"/>
    <n v="2338"/>
    <n v="2452"/>
    <n v="1882"/>
    <n v="473"/>
    <n v="35"/>
    <n v="32"/>
    <n v="30"/>
    <n v="262"/>
    <n v="63"/>
    <n v="0"/>
    <n v="0"/>
    <n v="9"/>
    <n v="1806"/>
    <n v="448"/>
    <n v="35"/>
    <n v="32"/>
    <n v="21"/>
    <n v="0.10299003322259136"/>
    <n v="8.4821428571428575E-2"/>
    <n v="0"/>
    <n v="0"/>
    <n v="0"/>
    <n v="0.10179640718562874"/>
    <n v="0.22886421861656703"/>
    <n v="238"/>
  </r>
  <r>
    <x v="1"/>
    <s v="0206-01-000"/>
    <m/>
    <x v="3"/>
    <s v="Douglas"/>
    <s v="Alexandria Public School District"/>
    <n v="218"/>
    <n v="4"/>
    <n v="0"/>
    <n v="0"/>
    <n v="0"/>
    <n v="18"/>
    <n v="220"/>
    <n v="4.4139283962726823E-3"/>
    <n v="5.3948013732221675E-2"/>
    <n v="149"/>
    <n v="3.7352719979944847E-2"/>
    <n v="4078"/>
    <n v="3989"/>
    <n v="3741"/>
    <n v="31"/>
    <n v="59"/>
    <n v="51"/>
    <n v="107"/>
    <n v="132"/>
    <n v="0"/>
    <n v="0"/>
    <n v="0"/>
    <n v="0"/>
    <n v="3827"/>
    <n v="35"/>
    <n v="59"/>
    <n v="51"/>
    <n v="107"/>
    <n v="5.6963679122027697E-2"/>
    <n v="0.11428571428571428"/>
    <n v="0"/>
    <n v="0"/>
    <n v="0"/>
    <n v="5.8361942128494354E-2"/>
    <n v="6.1779848001961263E-2"/>
    <n v="238"/>
  </r>
  <r>
    <x v="9"/>
    <s v="0016-01-000"/>
    <s v="yes"/>
    <x v="2"/>
    <s v="Anoka"/>
    <s v="Spring Lake Park Public Schools"/>
    <n v="137"/>
    <n v="11"/>
    <n v="11"/>
    <n v="30"/>
    <n v="16"/>
    <n v="24"/>
    <n v="214"/>
    <n v="5.2933392148213501E-3"/>
    <n v="4.7198941332157039E-2"/>
    <n v="351"/>
    <n v="7.5532601678502259E-2"/>
    <n v="4534"/>
    <n v="4647"/>
    <n v="3399"/>
    <n v="86"/>
    <n v="422"/>
    <n v="417"/>
    <n v="323"/>
    <n v="278"/>
    <n v="0"/>
    <n v="19"/>
    <n v="16"/>
    <n v="11"/>
    <n v="3258"/>
    <n v="97"/>
    <n v="414"/>
    <n v="431"/>
    <n v="328"/>
    <n v="4.2050337630448124E-2"/>
    <n v="0.1134020618556701"/>
    <n v="2.6570048309178744E-2"/>
    <n v="6.9605568445475635E-2"/>
    <n v="4.878048780487805E-2"/>
    <n v="5.2492280546978388E-2"/>
    <n v="0.28047703180212014"/>
    <n v="238"/>
  </r>
  <r>
    <x v="10"/>
    <s v="0181-01-000"/>
    <m/>
    <x v="3"/>
    <s v="Crow Wing"/>
    <s v="Brainerd Public School District"/>
    <n v="226"/>
    <n v="0"/>
    <n v="0"/>
    <n v="0"/>
    <n v="0"/>
    <n v="15"/>
    <n v="223"/>
    <n v="2.1710811984368217E-3"/>
    <n v="3.2276740483427414E-2"/>
    <n v="478"/>
    <n v="6.6862498251503713E-2"/>
    <n v="6909"/>
    <n v="7149"/>
    <n v="6852"/>
    <n v="109"/>
    <n v="75"/>
    <n v="54"/>
    <n v="59"/>
    <n v="457"/>
    <n v="3"/>
    <n v="0"/>
    <n v="4"/>
    <n v="0"/>
    <n v="6621"/>
    <n v="106"/>
    <n v="75"/>
    <n v="50"/>
    <n v="59"/>
    <n v="3.413381664401148E-2"/>
    <n v="0"/>
    <n v="0"/>
    <n v="0"/>
    <n v="0"/>
    <n v="3.4447821681864235E-2"/>
    <n v="4.1962089422659526E-2"/>
    <n v="238"/>
  </r>
  <r>
    <x v="18"/>
    <s v="0116-01-000"/>
    <m/>
    <x v="3"/>
    <s v="Cass"/>
    <s v="Pillager Public School District"/>
    <n v="233"/>
    <n v="0"/>
    <n v="0"/>
    <n v="0"/>
    <n v="0"/>
    <n v="15"/>
    <n v="222"/>
    <n v="1.7605633802816902E-2"/>
    <n v="0.26056338028169013"/>
    <n v="236"/>
    <n v="0.27732079905992951"/>
    <n v="852"/>
    <n v="851"/>
    <n v="834"/>
    <n v="3"/>
    <n v="5"/>
    <n v="1"/>
    <n v="8"/>
    <n v="229"/>
    <n v="0"/>
    <n v="0"/>
    <n v="0"/>
    <n v="0"/>
    <n v="838"/>
    <n v="3"/>
    <n v="5"/>
    <n v="1"/>
    <n v="8"/>
    <n v="0.27804295942720764"/>
    <n v="0"/>
    <n v="0"/>
    <n v="0"/>
    <n v="0"/>
    <n v="0.278169014084507"/>
    <n v="1.9883040935672516E-2"/>
    <n v="237"/>
  </r>
  <r>
    <x v="8"/>
    <s v="0023-01-000"/>
    <m/>
    <x v="3"/>
    <s v="Becker"/>
    <s v="Frazee-Vergas Public School Dist."/>
    <n v="223"/>
    <n v="0"/>
    <n v="0"/>
    <n v="0"/>
    <n v="0"/>
    <n v="4"/>
    <n v="233"/>
    <n v="3.770028275212064E-3"/>
    <n v="0.21960414703110273"/>
    <n v="126"/>
    <n v="0.13263157894736843"/>
    <n v="1061"/>
    <n v="950"/>
    <n v="814"/>
    <n v="82"/>
    <n v="10"/>
    <n v="17"/>
    <n v="27"/>
    <n v="118"/>
    <n v="0"/>
    <n v="0"/>
    <n v="0"/>
    <n v="0"/>
    <n v="919"/>
    <n v="82"/>
    <n v="10"/>
    <n v="17"/>
    <n v="27"/>
    <n v="0.2426550598476605"/>
    <n v="0"/>
    <n v="0"/>
    <n v="0"/>
    <n v="0"/>
    <n v="0.22337417530631479"/>
    <n v="0.12890995260663507"/>
    <n v="237"/>
  </r>
  <r>
    <x v="13"/>
    <s v="2687-01-000"/>
    <m/>
    <x v="3"/>
    <s v="Wright"/>
    <s v="Howard Lake-Waverly-Winsted"/>
    <n v="228"/>
    <n v="0"/>
    <n v="0"/>
    <n v="0"/>
    <n v="0"/>
    <n v="0"/>
    <n v="237"/>
    <n v="0"/>
    <n v="0.20572916666666666"/>
    <n v="51"/>
    <n v="5.2795031055900624E-2"/>
    <n v="1152"/>
    <n v="966"/>
    <n v="942"/>
    <n v="3"/>
    <n v="10"/>
    <n v="3"/>
    <n v="8"/>
    <n v="50"/>
    <n v="0"/>
    <n v="0"/>
    <n v="0"/>
    <n v="0"/>
    <n v="1120"/>
    <n v="3"/>
    <n v="10"/>
    <n v="3"/>
    <n v="8"/>
    <n v="0.20357142857142857"/>
    <n v="0"/>
    <n v="0"/>
    <n v="0"/>
    <n v="0"/>
    <n v="0.20572916666666666"/>
    <n v="2.097902097902098E-2"/>
    <n v="237"/>
  </r>
  <r>
    <x v="17"/>
    <s v="0277-01-000"/>
    <s v="yes"/>
    <x v="2"/>
    <s v="Hennepin"/>
    <s v="Westonka Public School District"/>
    <n v="221"/>
    <n v="0"/>
    <n v="3"/>
    <n v="0"/>
    <n v="0"/>
    <n v="0"/>
    <n v="237"/>
    <n v="0"/>
    <n v="9.221789883268483E-2"/>
    <n v="18"/>
    <n v="7.6563164610803916E-3"/>
    <n v="2570"/>
    <n v="2351"/>
    <n v="2281"/>
    <n v="7"/>
    <n v="15"/>
    <n v="34"/>
    <n v="12"/>
    <n v="13"/>
    <n v="0"/>
    <n v="0"/>
    <n v="0"/>
    <n v="0"/>
    <n v="2489"/>
    <n v="7"/>
    <n v="18"/>
    <n v="34"/>
    <n v="12"/>
    <n v="8.8790678987545196E-2"/>
    <n v="0"/>
    <n v="0.16666666666666666"/>
    <n v="0"/>
    <n v="0"/>
    <n v="9.221789883268483E-2"/>
    <n v="2.7734374999999999E-2"/>
    <n v="237"/>
  </r>
  <r>
    <x v="3"/>
    <s v="0721-01-000"/>
    <s v="yes"/>
    <x v="2"/>
    <s v="Scott"/>
    <s v="New Prague Area Schools"/>
    <n v="210"/>
    <n v="0"/>
    <n v="0"/>
    <n v="0"/>
    <n v="5"/>
    <n v="12"/>
    <n v="225"/>
    <n v="3.2529140688533479E-3"/>
    <n v="6.0992138791000274E-2"/>
    <n v="523"/>
    <n v="0.13157232704402516"/>
    <n v="3689"/>
    <n v="3975"/>
    <n v="3829"/>
    <n v="14"/>
    <n v="41"/>
    <n v="38"/>
    <n v="53"/>
    <n v="495"/>
    <n v="0"/>
    <n v="0"/>
    <n v="7"/>
    <n v="6"/>
    <n v="3544"/>
    <n v="14"/>
    <n v="41"/>
    <n v="31"/>
    <n v="52"/>
    <n v="5.9255079006772009E-2"/>
    <n v="0"/>
    <n v="0"/>
    <n v="0"/>
    <n v="9.6153846153846159E-2"/>
    <n v="6.4245052859853616E-2"/>
    <n v="3.7479630635524175E-2"/>
    <n v="237"/>
  </r>
  <r>
    <x v="8"/>
    <s v="0206-01-000"/>
    <m/>
    <x v="3"/>
    <s v="Douglas"/>
    <s v="Alexandria Public School District"/>
    <n v="226"/>
    <n v="0"/>
    <n v="3"/>
    <n v="0"/>
    <n v="0"/>
    <n v="48"/>
    <n v="189"/>
    <n v="1.1976047904191617E-2"/>
    <n v="4.7155688622754488E-2"/>
    <n v="120"/>
    <n v="3.0840400925212029E-2"/>
    <n v="4008"/>
    <n v="3891"/>
    <n v="3741"/>
    <n v="29"/>
    <n v="60"/>
    <n v="40"/>
    <n v="21"/>
    <n v="112"/>
    <n v="0"/>
    <n v="0"/>
    <n v="0"/>
    <n v="0"/>
    <n v="3855"/>
    <n v="29"/>
    <n v="63"/>
    <n v="40"/>
    <n v="21"/>
    <n v="5.8625162127107652E-2"/>
    <n v="0"/>
    <n v="4.7619047619047616E-2"/>
    <n v="0"/>
    <n v="0"/>
    <n v="5.9131736526946102E-2"/>
    <n v="3.8173652694610781E-2"/>
    <n v="237"/>
  </r>
  <r>
    <x v="11"/>
    <s v="0877-01-000"/>
    <m/>
    <x v="3"/>
    <s v="Wright"/>
    <s v="Buffalo-Hanover-Montrose Public Sch"/>
    <n v="217"/>
    <n v="0"/>
    <n v="0"/>
    <n v="0"/>
    <n v="7"/>
    <n v="0"/>
    <n v="237"/>
    <n v="0"/>
    <n v="4.3622308117062393E-2"/>
    <n v="301"/>
    <n v="5.475714025832272E-2"/>
    <n v="5433"/>
    <n v="5497"/>
    <n v="5174"/>
    <n v="46"/>
    <n v="97"/>
    <n v="79"/>
    <n v="101"/>
    <n v="259"/>
    <n v="0"/>
    <n v="5"/>
    <n v="4"/>
    <n v="3"/>
    <n v="5132"/>
    <n v="46"/>
    <n v="92"/>
    <n v="75"/>
    <n v="105"/>
    <n v="4.2283710054559623E-2"/>
    <n v="0"/>
    <n v="0"/>
    <n v="0"/>
    <n v="6.6666666666666666E-2"/>
    <n v="4.3622308117062393E-2"/>
    <n v="5.8348623853211011E-2"/>
    <n v="237"/>
  </r>
  <r>
    <x v="9"/>
    <s v="0720-01-000"/>
    <s v="yes"/>
    <x v="2"/>
    <s v="Scott"/>
    <s v="Shakopee Public School District"/>
    <n v="173"/>
    <n v="6"/>
    <n v="10"/>
    <n v="18"/>
    <n v="4"/>
    <n v="16"/>
    <n v="221"/>
    <n v="2.4844720496894411E-3"/>
    <n v="3.4316770186335402E-2"/>
    <n v="74"/>
    <n v="1.1789071212362594E-2"/>
    <n v="6440"/>
    <n v="6277"/>
    <n v="4401"/>
    <n v="115"/>
    <n v="333"/>
    <n v="678"/>
    <n v="750"/>
    <n v="61"/>
    <n v="0"/>
    <n v="0"/>
    <n v="5"/>
    <n v="0"/>
    <n v="4513"/>
    <n v="121"/>
    <n v="343"/>
    <n v="691"/>
    <n v="754"/>
    <n v="3.8333702636826943E-2"/>
    <n v="4.9586776859504134E-2"/>
    <n v="2.9154518950437316E-2"/>
    <n v="2.6049204052098408E-2"/>
    <n v="5.3050397877984082E-3"/>
    <n v="3.6801242236024843E-2"/>
    <n v="0.2972594207412021"/>
    <n v="237"/>
  </r>
  <r>
    <x v="10"/>
    <s v="2071-01-000"/>
    <m/>
    <x v="3"/>
    <s v="Blue Earth"/>
    <s v="Lake Crystal-Wellcome Memorial"/>
    <n v="230"/>
    <n v="0"/>
    <n v="0"/>
    <n v="0"/>
    <n v="4"/>
    <n v="3"/>
    <n v="233"/>
    <n v="3.1380753138075313E-3"/>
    <n v="0.24372384937238495"/>
    <n v="55"/>
    <n v="7.0967741935483872E-2"/>
    <n v="956"/>
    <n v="775"/>
    <n v="752"/>
    <n v="2"/>
    <n v="6"/>
    <n v="7"/>
    <n v="8"/>
    <n v="47"/>
    <n v="0"/>
    <n v="0"/>
    <n v="0"/>
    <n v="0"/>
    <n v="935"/>
    <n v="2"/>
    <n v="6"/>
    <n v="7"/>
    <n v="12"/>
    <n v="0.24598930481283424"/>
    <n v="0"/>
    <n v="0"/>
    <n v="0"/>
    <n v="0.33333333333333331"/>
    <n v="0.24686192468619247"/>
    <n v="2.8066528066528068E-2"/>
    <n v="236"/>
  </r>
  <r>
    <x v="3"/>
    <s v="0113-01-000"/>
    <m/>
    <x v="3"/>
    <s v="Cass"/>
    <s v="Walker-Hackensack-Akeley Schl. Dist"/>
    <n v="177"/>
    <n v="39"/>
    <n v="4"/>
    <n v="0"/>
    <n v="0"/>
    <n v="5"/>
    <n v="231"/>
    <n v="5.1440329218106996E-3"/>
    <n v="0.23765432098765432"/>
    <n v="13"/>
    <n v="1.7356475300400534E-2"/>
    <n v="972"/>
    <n v="749"/>
    <n v="565"/>
    <n v="156"/>
    <n v="7"/>
    <n v="10"/>
    <n v="11"/>
    <n v="9"/>
    <n v="0"/>
    <n v="0"/>
    <n v="0"/>
    <n v="0"/>
    <n v="733"/>
    <n v="195"/>
    <n v="11"/>
    <n v="10"/>
    <n v="11"/>
    <n v="0.24147339699863574"/>
    <n v="0.2"/>
    <n v="0.36363636363636365"/>
    <n v="0"/>
    <n v="0"/>
    <n v="0.24279835390946503"/>
    <n v="0.23645833333333333"/>
    <n v="236"/>
  </r>
  <r>
    <x v="11"/>
    <s v="0518-01-000"/>
    <m/>
    <x v="3"/>
    <s v="Nobles"/>
    <s v="Worthington Public School District"/>
    <n v="160"/>
    <n v="0"/>
    <n v="0"/>
    <n v="0"/>
    <n v="70"/>
    <n v="82"/>
    <n v="154"/>
    <n v="3.3898305084745763E-2"/>
    <n v="6.3662670525010331E-2"/>
    <n v="43"/>
    <n v="1.9317160826594789E-2"/>
    <n v="2419"/>
    <n v="2226"/>
    <n v="1240"/>
    <n v="10"/>
    <n v="43"/>
    <n v="227"/>
    <n v="706"/>
    <n v="35"/>
    <n v="0"/>
    <n v="0"/>
    <n v="0"/>
    <n v="4"/>
    <n v="1365"/>
    <n v="10"/>
    <n v="43"/>
    <n v="227"/>
    <n v="772"/>
    <n v="0.11721611721611722"/>
    <n v="0"/>
    <n v="0"/>
    <n v="0"/>
    <n v="9.0673575129533682E-2"/>
    <n v="9.7560975609756101E-2"/>
    <n v="0.43525031030202732"/>
    <n v="236"/>
  </r>
  <r>
    <x v="8"/>
    <s v="0241-01-000"/>
    <m/>
    <x v="3"/>
    <s v="Freeborn"/>
    <s v="Albert Lea Public School District"/>
    <n v="220"/>
    <n v="0"/>
    <n v="0"/>
    <n v="0"/>
    <n v="3"/>
    <n v="6"/>
    <n v="230"/>
    <n v="1.7401392111368909E-3"/>
    <n v="6.6705336426914147E-2"/>
    <n v="67"/>
    <n v="2.0433058859408357E-2"/>
    <n v="3448"/>
    <n v="3279"/>
    <n v="2623"/>
    <n v="11"/>
    <n v="68"/>
    <n v="35"/>
    <n v="542"/>
    <n v="67"/>
    <n v="0"/>
    <n v="0"/>
    <n v="0"/>
    <n v="0"/>
    <n v="2776"/>
    <n v="11"/>
    <n v="68"/>
    <n v="35"/>
    <n v="545"/>
    <n v="7.9250720461095103E-2"/>
    <n v="0"/>
    <n v="0"/>
    <n v="0"/>
    <n v="5.5045871559633031E-3"/>
    <n v="6.8445475638051034E-2"/>
    <n v="0.19184861717612808"/>
    <n v="236"/>
  </r>
  <r>
    <x v="9"/>
    <s v="0276-01-000"/>
    <s v="yes"/>
    <x v="2"/>
    <s v="Hennepin"/>
    <s v="Minnetonka Public School District"/>
    <n v="202"/>
    <n v="0"/>
    <n v="19"/>
    <n v="7"/>
    <n v="8"/>
    <n v="71"/>
    <n v="174"/>
    <n v="9.381606765327696E-3"/>
    <n v="2.299154334038055E-2"/>
    <n v="651"/>
    <n v="8.1640331075996997E-2"/>
    <n v="7568"/>
    <n v="7974"/>
    <n v="7276"/>
    <n v="31"/>
    <n v="192"/>
    <n v="318"/>
    <n v="157"/>
    <n v="551"/>
    <n v="0"/>
    <n v="11"/>
    <n v="44"/>
    <n v="10"/>
    <n v="6927"/>
    <n v="31"/>
    <n v="200"/>
    <n v="281"/>
    <n v="155"/>
    <n v="2.9161253067706078E-2"/>
    <n v="0"/>
    <n v="9.5000000000000001E-2"/>
    <n v="2.491103202846975E-2"/>
    <n v="5.1612903225806452E-2"/>
    <n v="3.2373150105708244E-2"/>
    <n v="8.7832499341585463E-2"/>
    <n v="245"/>
  </r>
  <r>
    <x v="8"/>
    <s v="0276-01-000"/>
    <s v="yes"/>
    <x v="2"/>
    <s v="Hennepin"/>
    <s v="Minnetonka Public School District"/>
    <n v="201"/>
    <n v="0"/>
    <n v="22"/>
    <n v="6"/>
    <n v="0"/>
    <n v="59"/>
    <n v="184"/>
    <n v="7.8322049648214525E-3"/>
    <n v="2.4425859551307581E-2"/>
    <n v="933"/>
    <n v="0.11346224005837285"/>
    <n v="7533"/>
    <n v="8223"/>
    <n v="7455"/>
    <n v="30"/>
    <n v="211"/>
    <n v="338"/>
    <n v="189"/>
    <n v="779"/>
    <n v="0"/>
    <n v="20"/>
    <n v="59"/>
    <n v="27"/>
    <n v="6877"/>
    <n v="30"/>
    <n v="213"/>
    <n v="285"/>
    <n v="162"/>
    <n v="2.9227860985895013E-2"/>
    <n v="0"/>
    <n v="0.10328638497652583"/>
    <n v="2.1052631578947368E-2"/>
    <n v="0"/>
    <n v="3.2258064516129031E-2"/>
    <n v="9.1185410334346503E-2"/>
    <n v="243"/>
  </r>
  <r>
    <x v="11"/>
    <s v="2753-01-000"/>
    <m/>
    <x v="3"/>
    <s v="Todd"/>
    <s v="Long Prairie-Grey Eagle School District"/>
    <n v="228"/>
    <n v="0"/>
    <n v="0"/>
    <n v="0"/>
    <n v="3"/>
    <n v="11"/>
    <n v="224"/>
    <n v="7.6601671309192198E-3"/>
    <n v="0.15598885793871867"/>
    <n v="101"/>
    <n v="7.757296466973887E-2"/>
    <n v="1436"/>
    <n v="1302"/>
    <n v="1046"/>
    <n v="4"/>
    <n v="14"/>
    <n v="9"/>
    <n v="229"/>
    <n v="84"/>
    <n v="0"/>
    <n v="4"/>
    <n v="0"/>
    <n v="8"/>
    <n v="1190"/>
    <n v="4"/>
    <n v="10"/>
    <n v="9"/>
    <n v="224"/>
    <n v="0.1915966386554622"/>
    <n v="0"/>
    <n v="0"/>
    <n v="0"/>
    <n v="1.3392857142857142E-2"/>
    <n v="0.16364902506963788"/>
    <n v="0.17188587334725122"/>
    <n v="235"/>
  </r>
  <r>
    <x v="9"/>
    <s v="0309-01-000"/>
    <m/>
    <x v="3"/>
    <s v="Hubbard"/>
    <s v="Park Rapids Public School District"/>
    <n v="216"/>
    <n v="3"/>
    <n v="0"/>
    <n v="0"/>
    <n v="5"/>
    <n v="6"/>
    <n v="229"/>
    <n v="3.4364261168384879E-3"/>
    <n v="0.1311569301260023"/>
    <n v="100"/>
    <n v="6.2073246430788327E-2"/>
    <n v="1746"/>
    <n v="1611"/>
    <n v="1443"/>
    <n v="107"/>
    <n v="22"/>
    <n v="5"/>
    <n v="34"/>
    <n v="71"/>
    <n v="16"/>
    <n v="0"/>
    <n v="0"/>
    <n v="0"/>
    <n v="1588"/>
    <n v="94"/>
    <n v="22"/>
    <n v="5"/>
    <n v="39"/>
    <n v="0.13602015113350127"/>
    <n v="3.1914893617021274E-2"/>
    <n v="0"/>
    <n v="0"/>
    <n v="0.12820512820512819"/>
    <n v="0.13459335624284077"/>
    <n v="9.1533180778032033E-2"/>
    <n v="235"/>
  </r>
  <r>
    <x v="1"/>
    <s v="0492-01-000"/>
    <m/>
    <x v="3"/>
    <s v="Mower"/>
    <s v="Austin Public School District"/>
    <n v="179"/>
    <n v="0"/>
    <n v="7"/>
    <n v="0"/>
    <n v="33"/>
    <n v="13"/>
    <n v="222"/>
    <n v="2.6141162276291977E-3"/>
    <n v="4.4641061733360146E-2"/>
    <n v="94"/>
    <n v="1.9453642384105959E-2"/>
    <n v="4973"/>
    <n v="4832"/>
    <n v="2787"/>
    <n v="7"/>
    <n v="444"/>
    <n v="307"/>
    <n v="1287"/>
    <n v="81"/>
    <n v="0"/>
    <n v="0"/>
    <n v="0"/>
    <n v="3"/>
    <n v="2885"/>
    <n v="7"/>
    <n v="451"/>
    <n v="307"/>
    <n v="1317"/>
    <n v="6.2045060658578857E-2"/>
    <n v="0"/>
    <n v="1.5521064301552107E-2"/>
    <n v="0"/>
    <n v="2.5056947608200455E-2"/>
    <n v="4.7255177960989346E-2"/>
    <n v="0.41916649889269175"/>
    <n v="235"/>
  </r>
  <r>
    <x v="9"/>
    <s v="2071-01-000"/>
    <m/>
    <x v="3"/>
    <s v="Blue Earth"/>
    <s v="Lake Crystal-Wellcome Memorial"/>
    <n v="222"/>
    <n v="0"/>
    <n v="0"/>
    <n v="0"/>
    <n v="4"/>
    <n v="4"/>
    <n v="230"/>
    <n v="4.0567951318458417E-3"/>
    <n v="0.23326572008113591"/>
    <n v="47"/>
    <n v="5.8823529411764705E-2"/>
    <n v="986"/>
    <n v="799"/>
    <n v="763"/>
    <n v="2"/>
    <n v="9"/>
    <n v="9"/>
    <n v="16"/>
    <n v="35"/>
    <n v="0"/>
    <n v="0"/>
    <n v="0"/>
    <n v="0"/>
    <n v="950"/>
    <n v="2"/>
    <n v="9"/>
    <n v="9"/>
    <n v="20"/>
    <n v="0.2336842105263158"/>
    <n v="0"/>
    <n v="0"/>
    <n v="0"/>
    <n v="0.2"/>
    <n v="0.23732251521298176"/>
    <n v="4.0404040404040407E-2"/>
    <n v="234"/>
  </r>
  <r>
    <x v="5"/>
    <s v="2154-01-000"/>
    <m/>
    <x v="3"/>
    <s v="Saint Louis"/>
    <s v="Eveleth-Gilbert School District"/>
    <n v="218"/>
    <n v="3"/>
    <n v="4"/>
    <n v="0"/>
    <n v="0"/>
    <n v="39"/>
    <n v="195"/>
    <n v="3.188879803761243E-2"/>
    <n v="0.15944399018806213"/>
    <n v="180"/>
    <n v="0.15397775876817793"/>
    <n v="1223"/>
    <n v="1169"/>
    <n v="1111"/>
    <n v="19"/>
    <n v="21"/>
    <n v="6"/>
    <n v="12"/>
    <n v="168"/>
    <n v="0"/>
    <n v="3"/>
    <n v="0"/>
    <n v="0"/>
    <n v="1161"/>
    <n v="22"/>
    <n v="22"/>
    <n v="6"/>
    <n v="12"/>
    <n v="0.18776916451335057"/>
    <n v="0.13636363636363635"/>
    <n v="0.18181818181818182"/>
    <n v="0"/>
    <n v="0"/>
    <n v="0.19133278822567457"/>
    <n v="5.0695012264922325E-2"/>
    <n v="234"/>
  </r>
  <r>
    <x v="10"/>
    <s v="2753-01-000"/>
    <m/>
    <x v="3"/>
    <s v="Todd"/>
    <s v="Long Prairie-Grey Eagle School District"/>
    <n v="228"/>
    <n v="0"/>
    <n v="0"/>
    <n v="0"/>
    <n v="0"/>
    <n v="6"/>
    <n v="228"/>
    <n v="4.3699927166788053E-3"/>
    <n v="0.16605972323379461"/>
    <n v="103"/>
    <n v="8.2930756843800316E-2"/>
    <n v="1373"/>
    <n v="1242"/>
    <n v="974"/>
    <n v="4"/>
    <n v="14"/>
    <n v="8"/>
    <n v="242"/>
    <n v="83"/>
    <n v="0"/>
    <n v="4"/>
    <n v="0"/>
    <n v="13"/>
    <n v="1119"/>
    <n v="4"/>
    <n v="10"/>
    <n v="8"/>
    <n v="229"/>
    <n v="0.20375335120643431"/>
    <n v="0"/>
    <n v="0"/>
    <n v="0"/>
    <n v="0"/>
    <n v="0.17042971595047343"/>
    <n v="0.18321167883211678"/>
    <n v="234"/>
  </r>
  <r>
    <x v="9"/>
    <s v="0194-01-000"/>
    <s v="yes"/>
    <x v="2"/>
    <s v="Dakota"/>
    <s v="Lakeville Public School District"/>
    <n v="200"/>
    <n v="0"/>
    <n v="16"/>
    <n v="0"/>
    <n v="3"/>
    <n v="117"/>
    <n v="117"/>
    <n v="1.0232639496239286E-2"/>
    <n v="1.0232639496239286E-2"/>
    <n v="127"/>
    <n v="1.1212147965039287E-2"/>
    <n v="11434"/>
    <n v="11327"/>
    <n v="10133"/>
    <n v="49"/>
    <n v="365"/>
    <n v="418"/>
    <n v="362"/>
    <n v="108"/>
    <n v="0"/>
    <n v="0"/>
    <n v="0"/>
    <n v="0"/>
    <n v="10225"/>
    <n v="49"/>
    <n v="381"/>
    <n v="418"/>
    <n v="365"/>
    <n v="1.9559902200488997E-2"/>
    <n v="0"/>
    <n v="4.1994750656167978E-2"/>
    <n v="0"/>
    <n v="8.21917808219178E-3"/>
    <n v="2.0465278992478571E-2"/>
    <n v="0.10605000874278719"/>
    <n v="234"/>
  </r>
  <r>
    <x v="7"/>
    <s v="0116-01-000"/>
    <m/>
    <x v="3"/>
    <s v="Cass"/>
    <s v="Pillager Public School District"/>
    <n v="229"/>
    <n v="0"/>
    <n v="0"/>
    <n v="3"/>
    <n v="0"/>
    <n v="11"/>
    <n v="222"/>
    <n v="1.3480392156862746E-2"/>
    <n v="0.27205882352941174"/>
    <n v="215"/>
    <n v="0.26942355889724312"/>
    <n v="816"/>
    <n v="798"/>
    <n v="782"/>
    <n v="3"/>
    <n v="5"/>
    <n v="0"/>
    <n v="8"/>
    <n v="209"/>
    <n v="0"/>
    <n v="0"/>
    <n v="0"/>
    <n v="0"/>
    <n v="802"/>
    <n v="3"/>
    <n v="5"/>
    <n v="3"/>
    <n v="8"/>
    <n v="0.28553615960099749"/>
    <n v="0"/>
    <n v="0"/>
    <n v="1"/>
    <n v="0"/>
    <n v="0.28553921568627449"/>
    <n v="2.3142509135200974E-2"/>
    <n v="233"/>
  </r>
  <r>
    <x v="4"/>
    <s v="2897-01-000"/>
    <m/>
    <x v="3"/>
    <s v="Redwood"/>
    <s v="Redwood Area School District"/>
    <n v="165"/>
    <n v="48"/>
    <n v="0"/>
    <n v="3"/>
    <n v="3"/>
    <n v="63"/>
    <n v="170"/>
    <n v="4.8648648648648651E-2"/>
    <n v="0.13127413127413126"/>
    <n v="60"/>
    <n v="5.3475935828877004E-2"/>
    <n v="1295"/>
    <n v="1122"/>
    <n v="784"/>
    <n v="244"/>
    <n v="16"/>
    <n v="8"/>
    <n v="70"/>
    <n v="39"/>
    <n v="6"/>
    <n v="0"/>
    <n v="0"/>
    <n v="4"/>
    <n v="910"/>
    <n v="286"/>
    <n v="16"/>
    <n v="11"/>
    <n v="69"/>
    <n v="0.18131868131868131"/>
    <n v="0.16783216783216784"/>
    <n v="0"/>
    <n v="0.27272727272727271"/>
    <n v="4.3478260869565216E-2"/>
    <n v="0.17992277992277991"/>
    <n v="0.29566563467492263"/>
    <n v="233"/>
  </r>
  <r>
    <x v="12"/>
    <s v="0077-01-000"/>
    <m/>
    <x v="3"/>
    <s v="Blue Earth"/>
    <s v="Mankato Public School District"/>
    <n v="226"/>
    <n v="0"/>
    <n v="0"/>
    <n v="0"/>
    <n v="0"/>
    <n v="78"/>
    <n v="155"/>
    <n v="1.117798796216681E-2"/>
    <n v="2.2212668386357121E-2"/>
    <n v="265"/>
    <n v="3.7803138373751786E-2"/>
    <n v="6978"/>
    <n v="7010"/>
    <n v="6101"/>
    <n v="31"/>
    <n v="417"/>
    <n v="187"/>
    <n v="274"/>
    <n v="254"/>
    <n v="0"/>
    <n v="0"/>
    <n v="0"/>
    <n v="0"/>
    <n v="6073"/>
    <n v="31"/>
    <n v="417"/>
    <n v="187"/>
    <n v="274"/>
    <n v="3.7213897579450025E-2"/>
    <n v="0"/>
    <n v="0"/>
    <n v="0"/>
    <n v="0"/>
    <n v="3.339065634852393E-2"/>
    <n v="0.13019192208536237"/>
    <n v="233"/>
  </r>
  <r>
    <x v="7"/>
    <s v="0276-01-000"/>
    <s v="yes"/>
    <x v="2"/>
    <s v="Hennepin"/>
    <s v="Minnetonka Public School District"/>
    <n v="191"/>
    <n v="0"/>
    <n v="18"/>
    <n v="3"/>
    <n v="0"/>
    <n v="51"/>
    <n v="182"/>
    <n v="6.8154483495924097E-3"/>
    <n v="2.4321796071094481E-2"/>
    <n v="1235"/>
    <n v="0.145550972304066"/>
    <n v="7483"/>
    <n v="8485"/>
    <n v="7613"/>
    <n v="40"/>
    <n v="245"/>
    <n v="377"/>
    <n v="210"/>
    <n v="1006"/>
    <n v="0"/>
    <n v="37"/>
    <n v="99"/>
    <n v="37"/>
    <n v="6798"/>
    <n v="40"/>
    <n v="226"/>
    <n v="281"/>
    <n v="173"/>
    <n v="2.8096498970285377E-2"/>
    <n v="0"/>
    <n v="7.9646017699115043E-2"/>
    <n v="1.0676156583629894E-2"/>
    <n v="0"/>
    <n v="3.113724442068689E-2"/>
    <n v="9.5770151636073428E-2"/>
    <n v="233"/>
  </r>
  <r>
    <x v="0"/>
    <s v="0695-01-000"/>
    <m/>
    <x v="3"/>
    <s v="Saint Louis"/>
    <s v="Chisholm Public School District"/>
    <n v="202"/>
    <n v="10"/>
    <n v="11"/>
    <n v="0"/>
    <n v="0"/>
    <n v="25"/>
    <n v="207"/>
    <n v="2.8571428571428571E-2"/>
    <n v="0.23657142857142857"/>
    <n v="112"/>
    <n v="0.14834437086092717"/>
    <n v="875"/>
    <n v="755"/>
    <n v="687"/>
    <n v="33"/>
    <n v="22"/>
    <n v="4"/>
    <n v="9"/>
    <n v="99"/>
    <n v="4"/>
    <n v="0"/>
    <n v="0"/>
    <n v="0"/>
    <n v="790"/>
    <n v="39"/>
    <n v="33"/>
    <n v="4"/>
    <n v="9"/>
    <n v="0.25569620253164554"/>
    <n v="0.25641025641025639"/>
    <n v="0.33333333333333331"/>
    <n v="0"/>
    <n v="0"/>
    <n v="0.26514285714285712"/>
    <n v="9.7142857142857142E-2"/>
    <n v="232"/>
  </r>
  <r>
    <x v="18"/>
    <s v="2897-01-000"/>
    <m/>
    <x v="3"/>
    <s v="Redwood"/>
    <s v="Redwood Area School District"/>
    <n v="182"/>
    <n v="34"/>
    <n v="0"/>
    <n v="0"/>
    <n v="5"/>
    <n v="69"/>
    <n v="163"/>
    <n v="5.1415797317436659E-2"/>
    <n v="0.12146050670640834"/>
    <n v="70"/>
    <n v="5.9322033898305086E-2"/>
    <n v="1342"/>
    <n v="1180"/>
    <n v="868"/>
    <n v="243"/>
    <n v="8"/>
    <n v="10"/>
    <n v="51"/>
    <n v="47"/>
    <n v="3"/>
    <n v="0"/>
    <n v="5"/>
    <n v="8"/>
    <n v="1003"/>
    <n v="274"/>
    <n v="8"/>
    <n v="5"/>
    <n v="48"/>
    <n v="0.1814556331006979"/>
    <n v="0.12408759124087591"/>
    <n v="0"/>
    <n v="0"/>
    <n v="0.10416666666666667"/>
    <n v="0.17287630402384502"/>
    <n v="0.25037369207772797"/>
    <n v="232"/>
  </r>
  <r>
    <x v="16"/>
    <s v="0277-01-000"/>
    <s v="yes"/>
    <x v="2"/>
    <s v="Hennepin"/>
    <s v="Westonka Public School District"/>
    <n v="214"/>
    <n v="0"/>
    <n v="3"/>
    <n v="0"/>
    <n v="0"/>
    <n v="0"/>
    <n v="232"/>
    <n v="0"/>
    <n v="9.1808468539770482E-2"/>
    <n v="19"/>
    <n v="8.210890233362144E-3"/>
    <n v="2527"/>
    <n v="2314"/>
    <n v="2239"/>
    <n v="9"/>
    <n v="15"/>
    <n v="33"/>
    <n v="18"/>
    <n v="14"/>
    <n v="0"/>
    <n v="0"/>
    <n v="0"/>
    <n v="0"/>
    <n v="2439"/>
    <n v="9"/>
    <n v="18"/>
    <n v="33"/>
    <n v="18"/>
    <n v="8.7740877408774093E-2"/>
    <n v="0"/>
    <n v="0.16666666666666666"/>
    <n v="0"/>
    <n v="0"/>
    <n v="9.1808468539770482E-2"/>
    <n v="3.098927294398093E-2"/>
    <n v="232"/>
  </r>
  <r>
    <x v="11"/>
    <s v="0316-01-000"/>
    <m/>
    <x v="3"/>
    <s v="Itasca"/>
    <s v="Greenway Public School District"/>
    <n v="220"/>
    <n v="7"/>
    <n v="0"/>
    <n v="0"/>
    <n v="0"/>
    <n v="17"/>
    <n v="214"/>
    <n v="1.3449367088607595E-2"/>
    <n v="0.16930379746835442"/>
    <n v="248"/>
    <n v="0.19359875097580015"/>
    <n v="1264"/>
    <n v="1281"/>
    <n v="1171"/>
    <n v="104"/>
    <n v="1"/>
    <n v="3"/>
    <n v="2"/>
    <n v="227"/>
    <n v="17"/>
    <n v="0"/>
    <n v="0"/>
    <n v="0"/>
    <n v="1164"/>
    <n v="94"/>
    <n v="1"/>
    <n v="3"/>
    <n v="2"/>
    <n v="0.18900343642611683"/>
    <n v="7.4468085106382975E-2"/>
    <n v="0"/>
    <n v="0"/>
    <n v="0"/>
    <n v="0.182753164556962"/>
    <n v="7.9113924050632917E-2"/>
    <n v="231"/>
  </r>
  <r>
    <x v="4"/>
    <s v="0518-01-000"/>
    <m/>
    <x v="3"/>
    <s v="Nobles"/>
    <s v="Worthington Public School District"/>
    <n v="153"/>
    <n v="0"/>
    <n v="0"/>
    <n v="0"/>
    <n v="68"/>
    <n v="13"/>
    <n v="218"/>
    <n v="4.567814476458187E-3"/>
    <n v="7.6598735066760362E-2"/>
    <n v="115"/>
    <n v="4.2124542124542128E-2"/>
    <n v="2846"/>
    <n v="2730"/>
    <n v="956"/>
    <n v="12"/>
    <n v="157"/>
    <n v="339"/>
    <n v="1266"/>
    <n v="96"/>
    <n v="0"/>
    <n v="0"/>
    <n v="0"/>
    <n v="6"/>
    <n v="1013"/>
    <n v="12"/>
    <n v="157"/>
    <n v="339"/>
    <n v="1328"/>
    <n v="0.1510365251727542"/>
    <n v="0"/>
    <n v="0"/>
    <n v="0"/>
    <n v="5.1204819277108432E-2"/>
    <n v="8.1166549543218544E-2"/>
    <n v="0.64443664443664439"/>
    <n v="231"/>
  </r>
  <r>
    <x v="18"/>
    <s v="0276-01-000"/>
    <s v="yes"/>
    <x v="2"/>
    <s v="Hennepin"/>
    <s v="Minnetonka Public School District"/>
    <n v="189"/>
    <n v="0"/>
    <n v="17"/>
    <n v="0"/>
    <n v="4"/>
    <n v="48"/>
    <n v="183"/>
    <n v="6.4533476741059428E-3"/>
    <n v="2.4603388007528905E-2"/>
    <n v="1494"/>
    <n v="0.17170440179289737"/>
    <n v="7438"/>
    <n v="8701"/>
    <n v="7779"/>
    <n v="37"/>
    <n v="239"/>
    <n v="415"/>
    <n v="231"/>
    <n v="1213"/>
    <n v="0"/>
    <n v="54"/>
    <n v="140"/>
    <n v="38"/>
    <n v="6755"/>
    <n v="37"/>
    <n v="202"/>
    <n v="275"/>
    <n v="197"/>
    <n v="2.7979274611398965E-2"/>
    <n v="0"/>
    <n v="8.4158415841584164E-2"/>
    <n v="0"/>
    <n v="2.030456852791878E-2"/>
    <n v="3.1056735681634848E-2"/>
    <n v="9.5231717117599785E-2"/>
    <n v="231"/>
  </r>
  <r>
    <x v="10"/>
    <s v="0465-01-000"/>
    <m/>
    <x v="3"/>
    <s v="Meeker"/>
    <s v="Litchfield Public School District"/>
    <n v="221"/>
    <n v="0"/>
    <n v="3"/>
    <n v="0"/>
    <n v="0"/>
    <n v="3"/>
    <n v="227"/>
    <n v="1.5690376569037657E-3"/>
    <n v="0.11872384937238493"/>
    <n v="113"/>
    <n v="6.2952646239554322E-2"/>
    <n v="1912"/>
    <n v="1795"/>
    <n v="1659"/>
    <n v="3"/>
    <n v="11"/>
    <n v="10"/>
    <n v="112"/>
    <n v="104"/>
    <n v="0"/>
    <n v="0"/>
    <n v="0"/>
    <n v="4"/>
    <n v="1776"/>
    <n v="3"/>
    <n v="14"/>
    <n v="10"/>
    <n v="108"/>
    <n v="0.12443693693693694"/>
    <n v="0"/>
    <n v="0.21428571428571427"/>
    <n v="0"/>
    <n v="0"/>
    <n v="0.1202928870292887"/>
    <n v="7.0643642072213506E-2"/>
    <n v="230"/>
  </r>
  <r>
    <x v="2"/>
    <s v="0912-01-000"/>
    <m/>
    <x v="3"/>
    <s v="Mille Lacs"/>
    <s v="Milaca Public School District"/>
    <n v="217"/>
    <n v="0"/>
    <n v="0"/>
    <n v="0"/>
    <n v="0"/>
    <n v="11"/>
    <n v="219"/>
    <n v="5.1886792452830186E-3"/>
    <n v="0.10330188679245284"/>
    <n v="58"/>
    <n v="2.9774127310061602E-2"/>
    <n v="2120"/>
    <n v="1948"/>
    <n v="1848"/>
    <n v="43"/>
    <n v="26"/>
    <n v="9"/>
    <n v="22"/>
    <n v="43"/>
    <n v="0"/>
    <n v="0"/>
    <n v="0"/>
    <n v="3"/>
    <n v="2022"/>
    <n v="43"/>
    <n v="26"/>
    <n v="9"/>
    <n v="19"/>
    <n v="0.10731948565776459"/>
    <n v="0"/>
    <n v="0"/>
    <n v="0"/>
    <n v="0"/>
    <n v="0.10849056603773585"/>
    <n v="4.5776309579990564E-2"/>
    <n v="230"/>
  </r>
  <r>
    <x v="4"/>
    <s v="0721-01-000"/>
    <s v="yes"/>
    <x v="2"/>
    <s v="Scott"/>
    <s v="New Prague Area Schools"/>
    <n v="200"/>
    <n v="0"/>
    <n v="3"/>
    <n v="0"/>
    <n v="0"/>
    <n v="5"/>
    <n v="225"/>
    <n v="1.361285053090117E-3"/>
    <n v="6.1257827389055268E-2"/>
    <n v="502"/>
    <n v="0.12724968314321927"/>
    <n v="3673"/>
    <n v="3945"/>
    <n v="3797"/>
    <n v="11"/>
    <n v="38"/>
    <n v="45"/>
    <n v="54"/>
    <n v="465"/>
    <n v="5"/>
    <n v="0"/>
    <n v="6"/>
    <n v="7"/>
    <n v="3532"/>
    <n v="6"/>
    <n v="41"/>
    <n v="39"/>
    <n v="47"/>
    <n v="5.6625141562853906E-2"/>
    <n v="0"/>
    <n v="7.3170731707317069E-2"/>
    <n v="0"/>
    <n v="0"/>
    <n v="6.261911244214538E-2"/>
    <n v="3.6289222373806274E-2"/>
    <n v="230"/>
  </r>
  <r>
    <x v="11"/>
    <s v="0152-01-000"/>
    <m/>
    <x v="3"/>
    <s v="Clay"/>
    <s v="Moorhead Public School District"/>
    <n v="192"/>
    <n v="6"/>
    <n v="4"/>
    <n v="3"/>
    <n v="21"/>
    <n v="0"/>
    <n v="230"/>
    <n v="0"/>
    <n v="4.2256108763549516E-2"/>
    <n v="142"/>
    <n v="2.6517273576097105E-2"/>
    <n v="5443"/>
    <n v="5355"/>
    <n v="4517"/>
    <n v="168"/>
    <n v="141"/>
    <n v="78"/>
    <n v="451"/>
    <n v="118"/>
    <n v="3"/>
    <n v="0"/>
    <n v="0"/>
    <n v="13"/>
    <n v="4591"/>
    <n v="171"/>
    <n v="145"/>
    <n v="81"/>
    <n v="459"/>
    <n v="4.1820954040514051E-2"/>
    <n v="3.5087719298245612E-2"/>
    <n v="2.7586206896551724E-2"/>
    <n v="3.7037037037037035E-2"/>
    <n v="4.5751633986928102E-2"/>
    <n v="4.2256108763549516E-2"/>
    <n v="0.15715072516981826"/>
    <n v="230"/>
  </r>
  <r>
    <x v="7"/>
    <s v="0712-01-000"/>
    <m/>
    <x v="3"/>
    <s v="Saint Louis"/>
    <s v="Mountain Iron-Buhl School District"/>
    <n v="210"/>
    <n v="3"/>
    <n v="3"/>
    <n v="0"/>
    <n v="3"/>
    <n v="16"/>
    <n v="213"/>
    <n v="2.3460410557184751E-2"/>
    <n v="0.31231671554252199"/>
    <n v="133"/>
    <n v="0.22696245733788395"/>
    <n v="682"/>
    <n v="586"/>
    <n v="513"/>
    <n v="37"/>
    <n v="28"/>
    <n v="2"/>
    <n v="6"/>
    <n v="116"/>
    <n v="10"/>
    <n v="4"/>
    <n v="0"/>
    <n v="3"/>
    <n v="607"/>
    <n v="30"/>
    <n v="27"/>
    <n v="2"/>
    <n v="6"/>
    <n v="0.34596375617792424"/>
    <n v="0.1"/>
    <n v="0.1111111111111111"/>
    <n v="0"/>
    <n v="0.5"/>
    <n v="0.33577712609970672"/>
    <n v="9.6726190476190479E-2"/>
    <n v="229"/>
  </r>
  <r>
    <x v="16"/>
    <s v="0712-01-000"/>
    <m/>
    <x v="3"/>
    <s v="Saint Louis"/>
    <s v="Mountain Iron-Buhl School District"/>
    <n v="227"/>
    <n v="0"/>
    <n v="0"/>
    <n v="0"/>
    <n v="0"/>
    <n v="0"/>
    <n v="229"/>
    <n v="0"/>
    <n v="0.30574098798397864"/>
    <n v="64"/>
    <n v="0.1095890410958904"/>
    <n v="749"/>
    <n v="584"/>
    <n v="578"/>
    <n v="5"/>
    <n v="0"/>
    <n v="1"/>
    <n v="0"/>
    <n v="61"/>
    <n v="0"/>
    <n v="0"/>
    <n v="0"/>
    <n v="0"/>
    <n v="744"/>
    <n v="5"/>
    <n v="0"/>
    <n v="1"/>
    <n v="0"/>
    <n v="0.30510752688172044"/>
    <n v="0"/>
    <n v="0"/>
    <n v="0"/>
    <n v="0"/>
    <n v="0.30574098798397864"/>
    <n v="8.0000000000000002E-3"/>
    <n v="229"/>
  </r>
  <r>
    <x v="5"/>
    <s v="2071-01-000"/>
    <m/>
    <x v="3"/>
    <s v="Blue Earth"/>
    <s v="Lake Crystal-Wellcome Memorial"/>
    <n v="209"/>
    <n v="0"/>
    <n v="0"/>
    <n v="3"/>
    <n v="0"/>
    <n v="3"/>
    <n v="226"/>
    <n v="3.0991735537190084E-3"/>
    <n v="0.23347107438016529"/>
    <n v="74"/>
    <n v="9.1020910209102093E-2"/>
    <n v="968"/>
    <n v="813"/>
    <n v="776"/>
    <n v="1"/>
    <n v="7"/>
    <n v="4"/>
    <n v="25"/>
    <n v="65"/>
    <n v="0"/>
    <n v="0"/>
    <n v="0"/>
    <n v="0"/>
    <n v="920"/>
    <n v="1"/>
    <n v="7"/>
    <n v="7"/>
    <n v="25"/>
    <n v="0.22717391304347825"/>
    <n v="0"/>
    <n v="0"/>
    <n v="0.42857142857142855"/>
    <n v="0"/>
    <n v="0.23657024793388429"/>
    <n v="4.1666666666666664E-2"/>
    <n v="229"/>
  </r>
  <r>
    <x v="11"/>
    <s v="2071-01-000"/>
    <m/>
    <x v="3"/>
    <s v="Blue Earth"/>
    <s v="Lake Crystal-Wellcome Memorial"/>
    <n v="224"/>
    <n v="0"/>
    <n v="0"/>
    <n v="0"/>
    <n v="0"/>
    <n v="5"/>
    <n v="224"/>
    <n v="5.0251256281407036E-3"/>
    <n v="0.22512562814070353"/>
    <n v="30"/>
    <n v="3.7688442211055273E-2"/>
    <n v="995"/>
    <n v="796"/>
    <n v="772"/>
    <n v="1"/>
    <n v="5"/>
    <n v="7"/>
    <n v="11"/>
    <n v="23"/>
    <n v="0"/>
    <n v="0"/>
    <n v="0"/>
    <n v="0"/>
    <n v="973"/>
    <n v="1"/>
    <n v="5"/>
    <n v="7"/>
    <n v="11"/>
    <n v="0.23021582733812951"/>
    <n v="0"/>
    <n v="0"/>
    <n v="0"/>
    <n v="0"/>
    <n v="0.23015075376884422"/>
    <n v="2.4072216649949848E-2"/>
    <n v="229"/>
  </r>
  <r>
    <x v="18"/>
    <s v="2154-01-000"/>
    <m/>
    <x v="3"/>
    <s v="Saint Louis"/>
    <s v="Eveleth-Gilbert School District"/>
    <n v="205"/>
    <n v="10"/>
    <n v="4"/>
    <n v="0"/>
    <n v="0"/>
    <n v="49"/>
    <n v="180"/>
    <n v="3.8281250000000003E-2"/>
    <n v="0.140625"/>
    <n v="160"/>
    <n v="0.13212221304706853"/>
    <n v="1280"/>
    <n v="1211"/>
    <n v="1152"/>
    <n v="21"/>
    <n v="21"/>
    <n v="8"/>
    <n v="9"/>
    <n v="153"/>
    <n v="0"/>
    <n v="3"/>
    <n v="0"/>
    <n v="0"/>
    <n v="1204"/>
    <n v="31"/>
    <n v="22"/>
    <n v="8"/>
    <n v="9"/>
    <n v="0.17026578073089702"/>
    <n v="0.32258064516129031"/>
    <n v="0.18181818181818182"/>
    <n v="0"/>
    <n v="0"/>
    <n v="0.17890624999999999"/>
    <n v="5.4945054945054944E-2"/>
    <n v="229"/>
  </r>
  <r>
    <x v="2"/>
    <s v="0361-01-000"/>
    <m/>
    <x v="3"/>
    <s v="Koochiching"/>
    <s v="International Falls School District"/>
    <n v="203"/>
    <n v="7"/>
    <n v="9"/>
    <n v="0"/>
    <n v="6"/>
    <n v="11"/>
    <n v="218"/>
    <n v="8.2335329341317372E-3"/>
    <n v="0.16317365269461079"/>
    <n v="9"/>
    <n v="8.0645161290322578E-3"/>
    <n v="1336"/>
    <n v="1116"/>
    <n v="1023"/>
    <n v="65"/>
    <n v="11"/>
    <n v="7"/>
    <n v="10"/>
    <n v="7"/>
    <n v="0"/>
    <n v="0"/>
    <n v="0"/>
    <n v="0"/>
    <n v="1219"/>
    <n v="72"/>
    <n v="20"/>
    <n v="7"/>
    <n v="16"/>
    <n v="0.16652994257588188"/>
    <n v="9.7222222222222224E-2"/>
    <n v="0.45"/>
    <n v="0"/>
    <n v="0.375"/>
    <n v="0.17140718562874252"/>
    <n v="8.6206896551724144E-2"/>
    <n v="229"/>
  </r>
  <r>
    <x v="1"/>
    <s v="0706-01-000"/>
    <m/>
    <x v="3"/>
    <s v="Saint Louis"/>
    <s v="Virginia Public School District"/>
    <n v="198"/>
    <n v="19"/>
    <n v="0"/>
    <n v="0"/>
    <n v="3"/>
    <n v="34"/>
    <n v="195"/>
    <n v="2.5000000000000001E-2"/>
    <n v="0.14338235294117646"/>
    <n v="564"/>
    <n v="0.3327433628318584"/>
    <n v="1360"/>
    <n v="1695"/>
    <n v="1411"/>
    <n v="130"/>
    <n v="86"/>
    <n v="24"/>
    <n v="44"/>
    <n v="488"/>
    <n v="36"/>
    <n v="21"/>
    <n v="4"/>
    <n v="6"/>
    <n v="1121"/>
    <n v="113"/>
    <n v="65"/>
    <n v="20"/>
    <n v="41"/>
    <n v="0.17662801070472792"/>
    <n v="0.16814159292035399"/>
    <n v="0"/>
    <n v="0"/>
    <n v="7.3170731707317069E-2"/>
    <n v="0.16838235294117646"/>
    <n v="0.17573529411764705"/>
    <n v="229"/>
  </r>
  <r>
    <x v="2"/>
    <s v="0706-01-000"/>
    <m/>
    <x v="3"/>
    <s v="Saint Louis"/>
    <s v="Virginia Public School District"/>
    <n v="191"/>
    <n v="17"/>
    <n v="7"/>
    <n v="0"/>
    <n v="4"/>
    <n v="42"/>
    <n v="187"/>
    <n v="3.0656934306569343E-2"/>
    <n v="0.13649635036496349"/>
    <n v="535"/>
    <n v="0.31921241050119331"/>
    <n v="1370"/>
    <n v="1676"/>
    <n v="1410"/>
    <n v="125"/>
    <n v="77"/>
    <n v="21"/>
    <n v="43"/>
    <n v="475"/>
    <n v="29"/>
    <n v="12"/>
    <n v="0"/>
    <n v="3"/>
    <n v="1126"/>
    <n v="113"/>
    <n v="72"/>
    <n v="21"/>
    <n v="44"/>
    <n v="0.16962699822380106"/>
    <n v="0.15044247787610621"/>
    <n v="9.7222222222222224E-2"/>
    <n v="0"/>
    <n v="9.0909090909090912E-2"/>
    <n v="0.16715328467153284"/>
    <n v="0.1816860465116279"/>
    <n v="229"/>
  </r>
  <r>
    <x v="10"/>
    <s v="0704-01-000"/>
    <m/>
    <x v="3"/>
    <s v="Saint Louis"/>
    <s v="Proctor Public School District"/>
    <n v="222"/>
    <n v="0"/>
    <n v="0"/>
    <n v="0"/>
    <n v="0"/>
    <n v="23"/>
    <n v="206"/>
    <n v="1.2227538543328018E-2"/>
    <n v="0.10951621477937268"/>
    <n v="98"/>
    <n v="5.6000000000000001E-2"/>
    <n v="1881"/>
    <n v="1750"/>
    <n v="1702"/>
    <n v="17"/>
    <n v="11"/>
    <n v="6"/>
    <n v="14"/>
    <n v="90"/>
    <n v="0"/>
    <n v="4"/>
    <n v="0"/>
    <n v="0"/>
    <n v="1834"/>
    <n v="17"/>
    <n v="7"/>
    <n v="6"/>
    <n v="14"/>
    <n v="0.12104689203925845"/>
    <n v="0"/>
    <n v="0"/>
    <n v="0"/>
    <n v="0"/>
    <n v="0.1217437533227007"/>
    <n v="2.3429179978700747E-2"/>
    <n v="229"/>
  </r>
  <r>
    <x v="9"/>
    <s v="0465-01-000"/>
    <m/>
    <x v="3"/>
    <s v="Meeker"/>
    <s v="Litchfield Public School District"/>
    <n v="222"/>
    <n v="0"/>
    <n v="0"/>
    <n v="0"/>
    <n v="0"/>
    <n v="3"/>
    <n v="226"/>
    <n v="1.5839493136219642E-3"/>
    <n v="0.11932418162618796"/>
    <n v="129"/>
    <n v="7.1906354515050161E-2"/>
    <n v="1894"/>
    <n v="1794"/>
    <n v="1657"/>
    <n v="4"/>
    <n v="8"/>
    <n v="10"/>
    <n v="115"/>
    <n v="118"/>
    <n v="0"/>
    <n v="0"/>
    <n v="0"/>
    <n v="3"/>
    <n v="1761"/>
    <n v="4"/>
    <n v="8"/>
    <n v="10"/>
    <n v="112"/>
    <n v="0.12606473594548551"/>
    <n v="0"/>
    <n v="0"/>
    <n v="0"/>
    <n v="0"/>
    <n v="0.12090813093980993"/>
    <n v="7.0712401055408977E-2"/>
    <n v="229"/>
  </r>
  <r>
    <x v="2"/>
    <s v="0518-01-000"/>
    <m/>
    <x v="3"/>
    <s v="Nobles"/>
    <s v="Worthington Public School District"/>
    <n v="154"/>
    <n v="0"/>
    <n v="0"/>
    <n v="3"/>
    <n v="65"/>
    <n v="0"/>
    <n v="229"/>
    <n v="0"/>
    <n v="7.3942525024216985E-2"/>
    <n v="128"/>
    <n v="4.2723631508678236E-2"/>
    <n v="3097"/>
    <n v="2996"/>
    <n v="978"/>
    <n v="5"/>
    <n v="178"/>
    <n v="359"/>
    <n v="1476"/>
    <n v="84"/>
    <n v="0"/>
    <n v="0"/>
    <n v="5"/>
    <n v="18"/>
    <n v="1048"/>
    <n v="5"/>
    <n v="178"/>
    <n v="357"/>
    <n v="1523"/>
    <n v="0.14694656488549618"/>
    <n v="0"/>
    <n v="0"/>
    <n v="8.4033613445378148E-3"/>
    <n v="4.2678923177938283E-2"/>
    <n v="7.3942525024216985E-2"/>
    <n v="0.66313082610093221"/>
    <n v="229"/>
  </r>
  <r>
    <x v="7"/>
    <s v="0882-01-000"/>
    <m/>
    <x v="3"/>
    <s v="Wright"/>
    <s v="Monticello Public School District"/>
    <n v="210"/>
    <n v="0"/>
    <n v="0"/>
    <n v="3"/>
    <n v="4"/>
    <n v="104"/>
    <n v="125"/>
    <n v="2.4662082048849895E-2"/>
    <n v="2.9641925539483045E-2"/>
    <n v="69"/>
    <n v="1.7007641114123735E-2"/>
    <n v="4217"/>
    <n v="4057"/>
    <n v="3709"/>
    <n v="14"/>
    <n v="77"/>
    <n v="63"/>
    <n v="194"/>
    <n v="66"/>
    <n v="0"/>
    <n v="0"/>
    <n v="0"/>
    <n v="0"/>
    <n v="3853"/>
    <n v="14"/>
    <n v="77"/>
    <n v="66"/>
    <n v="198"/>
    <n v="5.4502984687256686E-2"/>
    <n v="0"/>
    <n v="0"/>
    <n v="4.5454545454545456E-2"/>
    <n v="2.0202020202020204E-2"/>
    <n v="5.4304007588332939E-2"/>
    <n v="8.436311787072244E-2"/>
    <n v="229"/>
  </r>
  <r>
    <x v="8"/>
    <s v="0093-01-000"/>
    <m/>
    <x v="3"/>
    <s v="Carlton"/>
    <s v="Carlton Public School District"/>
    <n v="190"/>
    <n v="23"/>
    <n v="0"/>
    <n v="0"/>
    <n v="9"/>
    <n v="4"/>
    <n v="224"/>
    <n v="5.4644808743169399E-3"/>
    <n v="0.30601092896174864"/>
    <n v="86"/>
    <n v="0.14576271186440679"/>
    <n v="732"/>
    <n v="590"/>
    <n v="473"/>
    <n v="109"/>
    <n v="4"/>
    <n v="3"/>
    <n v="1"/>
    <n v="73"/>
    <n v="9"/>
    <n v="0"/>
    <n v="0"/>
    <n v="0"/>
    <n v="590"/>
    <n v="123"/>
    <n v="4"/>
    <n v="3"/>
    <n v="10"/>
    <n v="0.32203389830508472"/>
    <n v="0.18699186991869918"/>
    <n v="0"/>
    <n v="0"/>
    <n v="0.9"/>
    <n v="0.31147540983606559"/>
    <n v="0.19178082191780821"/>
    <n v="228"/>
  </r>
  <r>
    <x v="13"/>
    <s v="0116-01-000"/>
    <m/>
    <x v="3"/>
    <s v="Cass"/>
    <s v="Pillager Public School District"/>
    <n v="221"/>
    <n v="0"/>
    <n v="0"/>
    <n v="0"/>
    <n v="0"/>
    <n v="9"/>
    <n v="219"/>
    <n v="1.0895883777239709E-2"/>
    <n v="0.26513317191283292"/>
    <n v="164"/>
    <n v="0.21522309711286089"/>
    <n v="826"/>
    <n v="762"/>
    <n v="754"/>
    <n v="3"/>
    <n v="2"/>
    <n v="3"/>
    <n v="0"/>
    <n v="160"/>
    <n v="0"/>
    <n v="0"/>
    <n v="0"/>
    <n v="0"/>
    <n v="815"/>
    <n v="3"/>
    <n v="2"/>
    <n v="3"/>
    <n v="0"/>
    <n v="0.27116564417177913"/>
    <n v="0"/>
    <n v="0"/>
    <n v="0"/>
    <n v="0"/>
    <n v="0.27602905569007263"/>
    <n v="9.7205346294046164E-3"/>
    <n v="228"/>
  </r>
  <r>
    <x v="18"/>
    <s v="2071-01-000"/>
    <m/>
    <x v="3"/>
    <s v="Blue Earth"/>
    <s v="Lake Crystal-Wellcome Memorial"/>
    <n v="210"/>
    <n v="0"/>
    <n v="0"/>
    <n v="0"/>
    <n v="4"/>
    <n v="5"/>
    <n v="223"/>
    <n v="5.2742616033755272E-3"/>
    <n v="0.23523206751054854"/>
    <n v="66"/>
    <n v="8.3969465648854963E-2"/>
    <n v="948"/>
    <n v="786"/>
    <n v="751"/>
    <n v="0"/>
    <n v="10"/>
    <n v="11"/>
    <n v="14"/>
    <n v="61"/>
    <n v="0"/>
    <n v="0"/>
    <n v="0"/>
    <n v="0"/>
    <n v="900"/>
    <n v="0"/>
    <n v="10"/>
    <n v="11"/>
    <n v="18"/>
    <n v="0.23333333333333334"/>
    <n v="0"/>
    <n v="0"/>
    <n v="0"/>
    <n v="0.22222222222222221"/>
    <n v="0.24050632911392406"/>
    <n v="4.1533546325878593E-2"/>
    <n v="228"/>
  </r>
  <r>
    <x v="12"/>
    <s v="0316-01-000"/>
    <m/>
    <x v="3"/>
    <s v="Itasca"/>
    <s v="Greenway Public School District"/>
    <n v="202"/>
    <n v="18"/>
    <n v="0"/>
    <n v="3"/>
    <n v="0"/>
    <n v="0"/>
    <n v="228"/>
    <n v="0"/>
    <n v="0.17325227963525835"/>
    <n v="216"/>
    <n v="0.16564417177914109"/>
    <n v="1316"/>
    <n v="1304"/>
    <n v="1166"/>
    <n v="133"/>
    <n v="1"/>
    <n v="3"/>
    <n v="1"/>
    <n v="186"/>
    <n v="24"/>
    <n v="0"/>
    <n v="0"/>
    <n v="0"/>
    <n v="1182"/>
    <n v="127"/>
    <n v="1"/>
    <n v="6"/>
    <n v="1"/>
    <n v="0.17089678510998307"/>
    <n v="0.14173228346456693"/>
    <n v="0"/>
    <n v="0.5"/>
    <n v="0"/>
    <n v="0.17325227963525835"/>
    <n v="0.10250569476082004"/>
    <n v="228"/>
  </r>
  <r>
    <x v="13"/>
    <s v="0077-01-000"/>
    <m/>
    <x v="3"/>
    <s v="Blue Earth"/>
    <s v="Mankato Public School District"/>
    <n v="222"/>
    <n v="0"/>
    <n v="0"/>
    <n v="0"/>
    <n v="0"/>
    <n v="76"/>
    <n v="152"/>
    <n v="1.0778612962700326E-2"/>
    <n v="2.1557225925400651E-2"/>
    <n v="264"/>
    <n v="3.7251305206716524E-2"/>
    <n v="7051"/>
    <n v="7087"/>
    <n v="6268"/>
    <n v="27"/>
    <n v="375"/>
    <n v="169"/>
    <n v="248"/>
    <n v="253"/>
    <n v="0"/>
    <n v="4"/>
    <n v="0"/>
    <n v="0"/>
    <n v="6237"/>
    <n v="27"/>
    <n v="371"/>
    <n v="169"/>
    <n v="248"/>
    <n v="3.5594035594035595E-2"/>
    <n v="0"/>
    <n v="0"/>
    <n v="0"/>
    <n v="0"/>
    <n v="3.2335838888100973E-2"/>
    <n v="0.1155700510493477"/>
    <n v="228"/>
  </r>
  <r>
    <x v="8"/>
    <s v="2154-01-000"/>
    <m/>
    <x v="3"/>
    <s v="Saint Louis"/>
    <s v="Eveleth-Gilbert School District"/>
    <n v="207"/>
    <n v="6"/>
    <n v="4"/>
    <n v="3"/>
    <n v="0"/>
    <n v="61"/>
    <n v="166"/>
    <n v="4.8221343873517786E-2"/>
    <n v="0.13122529644268774"/>
    <n v="174"/>
    <n v="0.14356435643564355"/>
    <n v="1265"/>
    <n v="1212"/>
    <n v="1153"/>
    <n v="20"/>
    <n v="21"/>
    <n v="8"/>
    <n v="10"/>
    <n v="164"/>
    <n v="0"/>
    <n v="0"/>
    <n v="0"/>
    <n v="3"/>
    <n v="1196"/>
    <n v="26"/>
    <n v="25"/>
    <n v="11"/>
    <n v="7"/>
    <n v="0.17307692307692307"/>
    <n v="0.23076923076923078"/>
    <n v="0.16"/>
    <n v="0.27272727272727271"/>
    <n v="0"/>
    <n v="0.17944664031620552"/>
    <n v="5.4545454545454543E-2"/>
    <n v="227"/>
  </r>
  <r>
    <x v="1"/>
    <s v="0518-01-000"/>
    <m/>
    <x v="3"/>
    <s v="Nobles"/>
    <s v="Worthington Public School District"/>
    <n v="144"/>
    <n v="0"/>
    <n v="0"/>
    <n v="0"/>
    <n v="73"/>
    <n v="0"/>
    <n v="227"/>
    <n v="0"/>
    <n v="7.0213424064336533E-2"/>
    <n v="215"/>
    <n v="6.6749456690468792E-2"/>
    <n v="3233"/>
    <n v="3221"/>
    <n v="1039"/>
    <n v="8"/>
    <n v="187"/>
    <n v="373"/>
    <n v="1614"/>
    <n v="156"/>
    <n v="0"/>
    <n v="0"/>
    <n v="4"/>
    <n v="22"/>
    <n v="1027"/>
    <n v="8"/>
    <n v="187"/>
    <n v="369"/>
    <n v="1665"/>
    <n v="0.14021421616358326"/>
    <n v="0"/>
    <n v="0"/>
    <n v="0"/>
    <n v="4.3843843843843842E-2"/>
    <n v="7.0213424064336533E-2"/>
    <n v="0.68458230958230959"/>
    <n v="227"/>
  </r>
  <r>
    <x v="14"/>
    <s v="0284-01-000"/>
    <s v="yes"/>
    <x v="2"/>
    <s v="Hennepin"/>
    <s v="Wayzata Public School District"/>
    <n v="196"/>
    <n v="0"/>
    <n v="4"/>
    <n v="0"/>
    <n v="8"/>
    <n v="9"/>
    <n v="218"/>
    <n v="9.7508125677139759E-4"/>
    <n v="2.3618634886240521E-2"/>
    <n v="531"/>
    <n v="5.5695405915670231E-2"/>
    <n v="9230"/>
    <n v="9534"/>
    <n v="8478"/>
    <n v="20"/>
    <n v="374"/>
    <n v="523"/>
    <n v="139"/>
    <n v="424"/>
    <n v="0"/>
    <n v="63"/>
    <n v="21"/>
    <n v="3"/>
    <n v="8250"/>
    <n v="20"/>
    <n v="315"/>
    <n v="502"/>
    <n v="144"/>
    <n v="2.3757575757575759E-2"/>
    <n v="0"/>
    <n v="1.2698412698412698E-2"/>
    <n v="0"/>
    <n v="5.5555555555555552E-2"/>
    <n v="2.459371614301192E-2"/>
    <n v="0.10627234319142022"/>
    <n v="227"/>
  </r>
  <r>
    <x v="11"/>
    <s v="0271-01-000"/>
    <s v="yes"/>
    <x v="2"/>
    <s v="Hennepin"/>
    <s v="Bloomington Public School District"/>
    <n v="138"/>
    <n v="0"/>
    <n v="42"/>
    <n v="16"/>
    <n v="14"/>
    <n v="68"/>
    <n v="159"/>
    <n v="6.2494256042643142E-3"/>
    <n v="1.4612627515853323E-2"/>
    <n v="15"/>
    <n v="1.4059424500890429E-3"/>
    <n v="10881"/>
    <n v="10669"/>
    <n v="7272"/>
    <n v="108"/>
    <n v="1474"/>
    <n v="919"/>
    <n v="896"/>
    <n v="0"/>
    <n v="0"/>
    <n v="0"/>
    <n v="0"/>
    <n v="0"/>
    <n v="7410"/>
    <n v="108"/>
    <n v="1516"/>
    <n v="935"/>
    <n v="910"/>
    <n v="1.862348178137652E-2"/>
    <n v="0"/>
    <n v="2.7704485488126648E-2"/>
    <n v="1.7112299465240642E-2"/>
    <n v="1.5384615384615385E-2"/>
    <n v="2.0862053120117637E-2"/>
    <n v="0.3188712197812299"/>
    <n v="227"/>
  </r>
  <r>
    <x v="17"/>
    <s v="0622-01-000"/>
    <s v="yes"/>
    <x v="2"/>
    <s v="Ramsey"/>
    <s v="North St Paul-Maplewood Oakdale Public School District"/>
    <n v="139"/>
    <n v="0"/>
    <n v="30"/>
    <n v="31"/>
    <n v="13"/>
    <n v="25"/>
    <n v="202"/>
    <n v="2.1385799828913601E-3"/>
    <n v="1.7279726261762191E-2"/>
    <n v="33"/>
    <n v="2.8705636743215032E-3"/>
    <n v="11690"/>
    <n v="11496"/>
    <n v="10122"/>
    <n v="99"/>
    <n v="485"/>
    <n v="510"/>
    <n v="252"/>
    <n v="26"/>
    <n v="0"/>
    <n v="0"/>
    <n v="0"/>
    <n v="0"/>
    <n v="10235"/>
    <n v="99"/>
    <n v="515"/>
    <n v="541"/>
    <n v="265"/>
    <n v="1.3580850024425989E-2"/>
    <n v="0"/>
    <n v="5.8252427184466021E-2"/>
    <n v="5.730129390018484E-2"/>
    <n v="4.9056603773584909E-2"/>
    <n v="1.9418306244653551E-2"/>
    <n v="0.12183612183612183"/>
    <n v="227"/>
  </r>
  <r>
    <x v="2"/>
    <s v="2125-01-000"/>
    <m/>
    <x v="3"/>
    <s v="Dodge"/>
    <s v="Triton School District"/>
    <n v="200"/>
    <n v="0"/>
    <n v="0"/>
    <n v="0"/>
    <n v="17"/>
    <n v="51"/>
    <n v="175"/>
    <n v="3.9627039627039624E-2"/>
    <n v="0.13597513597513597"/>
    <n v="95"/>
    <n v="8.2179930795847747E-2"/>
    <n v="1287"/>
    <n v="1156"/>
    <n v="913"/>
    <n v="7"/>
    <n v="25"/>
    <n v="4"/>
    <n v="207"/>
    <n v="67"/>
    <n v="0"/>
    <n v="0"/>
    <n v="0"/>
    <n v="24"/>
    <n v="1046"/>
    <n v="7"/>
    <n v="25"/>
    <n v="4"/>
    <n v="200"/>
    <n v="0.19120458891013384"/>
    <n v="0"/>
    <n v="0"/>
    <n v="0"/>
    <n v="8.5000000000000006E-2"/>
    <n v="0.17560217560217559"/>
    <n v="0.18408736349453977"/>
    <n v="226"/>
  </r>
  <r>
    <x v="15"/>
    <s v="0316-01-000"/>
    <m/>
    <x v="3"/>
    <s v="Itasca"/>
    <s v="Greenway Public School District"/>
    <n v="217"/>
    <n v="5"/>
    <n v="0"/>
    <n v="0"/>
    <n v="0"/>
    <n v="0"/>
    <n v="226"/>
    <n v="0"/>
    <n v="0.15661815661815662"/>
    <n v="157"/>
    <n v="0.11426491994177583"/>
    <n v="1443"/>
    <n v="1374"/>
    <n v="1287"/>
    <n v="81"/>
    <n v="1"/>
    <n v="3"/>
    <n v="2"/>
    <n v="139"/>
    <n v="14"/>
    <n v="0"/>
    <n v="0"/>
    <n v="0"/>
    <n v="1365"/>
    <n v="72"/>
    <n v="1"/>
    <n v="3"/>
    <n v="2"/>
    <n v="0.15897435897435896"/>
    <n v="6.9444444444444448E-2"/>
    <n v="0"/>
    <n v="0"/>
    <n v="0"/>
    <n v="0.15661815661815662"/>
    <n v="5.4054054054054057E-2"/>
    <n v="226"/>
  </r>
  <r>
    <x v="16"/>
    <s v="2170-01-000"/>
    <m/>
    <x v="3"/>
    <s v="Todd"/>
    <s v="Staples-Motley School District"/>
    <n v="217"/>
    <n v="3"/>
    <n v="0"/>
    <n v="0"/>
    <n v="0"/>
    <n v="0"/>
    <n v="226"/>
    <n v="0"/>
    <n v="0.12370005473453749"/>
    <n v="22"/>
    <n v="1.3555144793592114E-2"/>
    <n v="1827"/>
    <n v="1623"/>
    <n v="1605"/>
    <n v="16"/>
    <n v="2"/>
    <n v="0"/>
    <n v="0"/>
    <n v="20"/>
    <n v="0"/>
    <n v="0"/>
    <n v="0"/>
    <n v="0"/>
    <n v="1802"/>
    <n v="19"/>
    <n v="2"/>
    <n v="0"/>
    <n v="0"/>
    <n v="0.12042175360710322"/>
    <n v="0.15789473684210525"/>
    <n v="0"/>
    <n v="0"/>
    <n v="0"/>
    <n v="0.12370005473453749"/>
    <n v="1.151947339550192E-2"/>
    <n v="226"/>
  </r>
  <r>
    <x v="7"/>
    <s v="0012-01-000"/>
    <s v="yes"/>
    <x v="2"/>
    <s v="Anoka"/>
    <s v="Centennial Public School District"/>
    <n v="183"/>
    <n v="0"/>
    <n v="4"/>
    <n v="14"/>
    <n v="3"/>
    <n v="89"/>
    <n v="137"/>
    <n v="1.3965165542130864E-2"/>
    <n v="2.1496940216538522E-2"/>
    <n v="636"/>
    <n v="9.3763821318000887E-2"/>
    <n v="6373"/>
    <n v="6783"/>
    <n v="5965"/>
    <n v="105"/>
    <n v="186"/>
    <n v="337"/>
    <n v="190"/>
    <n v="535"/>
    <n v="8"/>
    <n v="14"/>
    <n v="28"/>
    <n v="20"/>
    <n v="5613"/>
    <n v="97"/>
    <n v="176"/>
    <n v="323"/>
    <n v="173"/>
    <n v="3.2602886157135219E-2"/>
    <n v="0"/>
    <n v="2.2727272727272728E-2"/>
    <n v="4.3343653250773995E-2"/>
    <n v="1.7341040462427744E-2"/>
    <n v="3.5462105758669385E-2"/>
    <n v="0.12049514258853024"/>
    <n v="226"/>
  </r>
  <r>
    <x v="11"/>
    <s v="0704-01-000"/>
    <m/>
    <x v="3"/>
    <s v="Saint Louis"/>
    <s v="Proctor Public School District"/>
    <n v="218"/>
    <n v="0"/>
    <n v="0"/>
    <n v="0"/>
    <n v="0"/>
    <n v="19"/>
    <n v="206"/>
    <n v="9.9424385138670857E-3"/>
    <n v="0.10779696493982208"/>
    <n v="85"/>
    <n v="4.7995482778091472E-2"/>
    <n v="1911"/>
    <n v="1771"/>
    <n v="1733"/>
    <n v="14"/>
    <n v="10"/>
    <n v="6"/>
    <n v="8"/>
    <n v="82"/>
    <n v="0"/>
    <n v="0"/>
    <n v="0"/>
    <n v="0"/>
    <n v="1869"/>
    <n v="14"/>
    <n v="10"/>
    <n v="6"/>
    <n v="8"/>
    <n v="0.11663991439272338"/>
    <n v="0"/>
    <n v="0"/>
    <n v="0"/>
    <n v="0"/>
    <n v="0.11773940345368916"/>
    <n v="1.9926586261143155E-2"/>
    <n v="225"/>
  </r>
  <r>
    <x v="10"/>
    <s v="0659-01-000"/>
    <m/>
    <x v="3"/>
    <s v="Rice"/>
    <s v="Northfield Public School District"/>
    <n v="205"/>
    <n v="0"/>
    <n v="0"/>
    <n v="11"/>
    <n v="0"/>
    <n v="181"/>
    <n v="44"/>
    <n v="4.5683997980817771E-2"/>
    <n v="1.110550227158001E-2"/>
    <n v="212"/>
    <n v="5.368447708280577E-2"/>
    <n v="3962"/>
    <n v="3949"/>
    <n v="3461"/>
    <n v="11"/>
    <n v="62"/>
    <n v="70"/>
    <n v="345"/>
    <n v="198"/>
    <n v="0"/>
    <n v="4"/>
    <n v="3"/>
    <n v="0"/>
    <n v="3468"/>
    <n v="11"/>
    <n v="58"/>
    <n v="78"/>
    <n v="345"/>
    <n v="5.91118800461361E-2"/>
    <n v="0"/>
    <n v="0"/>
    <n v="0.14102564102564102"/>
    <n v="0"/>
    <n v="5.6789500252397783E-2"/>
    <n v="0.12424242424242424"/>
    <n v="225"/>
  </r>
  <r>
    <x v="9"/>
    <s v="0206-01-000"/>
    <m/>
    <x v="3"/>
    <s v="Douglas"/>
    <s v="Alexandria Public School District"/>
    <n v="216"/>
    <n v="0"/>
    <n v="0"/>
    <n v="0"/>
    <n v="3"/>
    <n v="32"/>
    <n v="193"/>
    <n v="7.8934385791810564E-3"/>
    <n v="4.7607301430685742E-2"/>
    <n v="132"/>
    <n v="3.332491795001262E-2"/>
    <n v="4054"/>
    <n v="3961"/>
    <n v="3816"/>
    <n v="21"/>
    <n v="59"/>
    <n v="36"/>
    <n v="29"/>
    <n v="116"/>
    <n v="0"/>
    <n v="0"/>
    <n v="0"/>
    <n v="0"/>
    <n v="3916"/>
    <n v="21"/>
    <n v="59"/>
    <n v="36"/>
    <n v="32"/>
    <n v="5.515832482124617E-2"/>
    <n v="0"/>
    <n v="0"/>
    <n v="0"/>
    <n v="9.375E-2"/>
    <n v="5.5500740009866795E-2"/>
    <n v="3.6417322834645667E-2"/>
    <n v="225"/>
  </r>
  <r>
    <x v="18"/>
    <s v="0885-01-000"/>
    <m/>
    <x v="3"/>
    <s v="Wright"/>
    <s v="St. Michael-Albertville School Dist"/>
    <n v="188"/>
    <n v="0"/>
    <n v="6"/>
    <n v="3"/>
    <n v="3"/>
    <n v="46"/>
    <n v="179"/>
    <n v="8.5613251442397172E-3"/>
    <n v="3.3314721756932814E-2"/>
    <n v="178"/>
    <n v="3.3420953811490801E-2"/>
    <n v="5373"/>
    <n v="5326"/>
    <n v="4849"/>
    <n v="14"/>
    <n v="170"/>
    <n v="180"/>
    <n v="113"/>
    <n v="157"/>
    <n v="0"/>
    <n v="0"/>
    <n v="7"/>
    <n v="0"/>
    <n v="4880"/>
    <n v="14"/>
    <n v="176"/>
    <n v="176"/>
    <n v="116"/>
    <n v="3.8524590163934426E-2"/>
    <n v="0"/>
    <n v="3.4090909090909088E-2"/>
    <n v="1.7045454545454544E-2"/>
    <n v="2.5862068965517241E-2"/>
    <n v="4.1876046901172533E-2"/>
    <n v="8.9891831406191725E-2"/>
    <n v="225"/>
  </r>
  <r>
    <x v="13"/>
    <s v="0316-01-000"/>
    <m/>
    <x v="3"/>
    <s v="Itasca"/>
    <s v="Greenway Public School District"/>
    <n v="203"/>
    <n v="15"/>
    <n v="0"/>
    <n v="0"/>
    <n v="0"/>
    <n v="0"/>
    <n v="224"/>
    <n v="0"/>
    <n v="0.1706016755521706"/>
    <n v="189"/>
    <n v="0.14788732394366197"/>
    <n v="1313"/>
    <n v="1278"/>
    <n v="1116"/>
    <n v="156"/>
    <n v="1"/>
    <n v="3"/>
    <n v="2"/>
    <n v="155"/>
    <n v="27"/>
    <n v="0"/>
    <n v="0"/>
    <n v="0"/>
    <n v="1164"/>
    <n v="144"/>
    <n v="1"/>
    <n v="3"/>
    <n v="2"/>
    <n v="0.17439862542955326"/>
    <n v="0.10416666666666667"/>
    <n v="0"/>
    <n v="0"/>
    <n v="0"/>
    <n v="0.1706016755521706"/>
    <n v="0.11415525114155251"/>
    <n v="224"/>
  </r>
  <r>
    <x v="0"/>
    <s v="0717-01-000"/>
    <s v="yes"/>
    <x v="2"/>
    <s v="Scott"/>
    <s v="Jordan Public School District"/>
    <n v="197"/>
    <n v="3"/>
    <n v="3"/>
    <n v="3"/>
    <n v="7"/>
    <n v="23"/>
    <n v="201"/>
    <n v="1.2247071352502662E-2"/>
    <n v="0.10702875399361023"/>
    <n v="157"/>
    <n v="8.6692435118718936E-2"/>
    <n v="1878"/>
    <n v="1811"/>
    <n v="1516"/>
    <n v="33"/>
    <n v="48"/>
    <n v="35"/>
    <n v="179"/>
    <n v="141"/>
    <n v="0"/>
    <n v="0"/>
    <n v="0"/>
    <n v="7"/>
    <n v="1572"/>
    <n v="36"/>
    <n v="51"/>
    <n v="38"/>
    <n v="179"/>
    <n v="0.12531806615776081"/>
    <n v="8.3333333333333329E-2"/>
    <n v="5.8823529411764705E-2"/>
    <n v="7.8947368421052627E-2"/>
    <n v="3.9106145251396648E-2"/>
    <n v="0.11927582534611289"/>
    <n v="0.16204690831556504"/>
    <n v="224"/>
  </r>
  <r>
    <x v="3"/>
    <s v="0518-01-000"/>
    <m/>
    <x v="3"/>
    <s v="Nobles"/>
    <s v="Worthington Public School District"/>
    <n v="154"/>
    <n v="0"/>
    <n v="0"/>
    <n v="3"/>
    <n v="60"/>
    <n v="4"/>
    <n v="220"/>
    <n v="1.3518080432578573E-3"/>
    <n v="7.434944237918216E-2"/>
    <n v="106"/>
    <n v="3.7310806054206266E-2"/>
    <n v="2959"/>
    <n v="2841"/>
    <n v="946"/>
    <n v="6"/>
    <n v="160"/>
    <n v="358"/>
    <n v="1371"/>
    <n v="82"/>
    <n v="0"/>
    <n v="0"/>
    <n v="6"/>
    <n v="9"/>
    <n v="1018"/>
    <n v="6"/>
    <n v="160"/>
    <n v="355"/>
    <n v="1422"/>
    <n v="0.15127701375245581"/>
    <n v="0"/>
    <n v="0"/>
    <n v="8.4507042253521118E-3"/>
    <n v="4.2194092827004218E-2"/>
    <n v="7.5701250422440011E-2"/>
    <n v="0.65619723066531577"/>
    <n v="224"/>
  </r>
  <r>
    <x v="3"/>
    <s v="0206-01-000"/>
    <m/>
    <x v="3"/>
    <s v="Douglas"/>
    <s v="Alexandria Public School District"/>
    <n v="215"/>
    <n v="0"/>
    <n v="0"/>
    <n v="0"/>
    <n v="0"/>
    <n v="14"/>
    <n v="210"/>
    <n v="3.4843205574912892E-3"/>
    <n v="5.2264808362369339E-2"/>
    <n v="130"/>
    <n v="3.3129459734964326E-2"/>
    <n v="4018"/>
    <n v="3924"/>
    <n v="3692"/>
    <n v="33"/>
    <n v="74"/>
    <n v="40"/>
    <n v="85"/>
    <n v="122"/>
    <n v="0"/>
    <n v="0"/>
    <n v="0"/>
    <n v="0"/>
    <n v="3785"/>
    <n v="33"/>
    <n v="74"/>
    <n v="40"/>
    <n v="85"/>
    <n v="5.6803170409511231E-2"/>
    <n v="0"/>
    <n v="0"/>
    <n v="0"/>
    <n v="0"/>
    <n v="5.5749128919860627E-2"/>
    <n v="5.7754543191436393E-2"/>
    <n v="224"/>
  </r>
  <r>
    <x v="14"/>
    <s v="2687-01-000"/>
    <m/>
    <x v="3"/>
    <s v="Wright"/>
    <s v="Howard Lake-Waverly-Winsted"/>
    <n v="212"/>
    <n v="0"/>
    <n v="0"/>
    <n v="0"/>
    <n v="0"/>
    <n v="0"/>
    <n v="223"/>
    <n v="0"/>
    <n v="0.19964189794091317"/>
    <n v="45"/>
    <n v="4.7923322683706068E-2"/>
    <n v="1117"/>
    <n v="939"/>
    <n v="924"/>
    <n v="2"/>
    <n v="6"/>
    <n v="1"/>
    <n v="6"/>
    <n v="38"/>
    <n v="0"/>
    <n v="0"/>
    <n v="0"/>
    <n v="0"/>
    <n v="1098"/>
    <n v="2"/>
    <n v="6"/>
    <n v="1"/>
    <n v="6"/>
    <n v="0.19307832422586521"/>
    <n v="0"/>
    <n v="0"/>
    <n v="0"/>
    <n v="0"/>
    <n v="0.19964189794091317"/>
    <n v="1.3477088948787063E-2"/>
    <n v="223"/>
  </r>
  <r>
    <x v="9"/>
    <s v="2155-01-000"/>
    <m/>
    <x v="3"/>
    <s v="Wadena"/>
    <s v="Wadena-Deer Creek School District"/>
    <n v="216"/>
    <n v="0"/>
    <n v="0"/>
    <n v="0"/>
    <n v="0"/>
    <n v="0"/>
    <n v="223"/>
    <n v="0"/>
    <n v="0.18429752066115704"/>
    <n v="115"/>
    <n v="0.10435571687840291"/>
    <n v="1210"/>
    <n v="1102"/>
    <n v="1040"/>
    <n v="13"/>
    <n v="23"/>
    <n v="3"/>
    <n v="23"/>
    <n v="106"/>
    <n v="3"/>
    <n v="0"/>
    <n v="0"/>
    <n v="0"/>
    <n v="1150"/>
    <n v="10"/>
    <n v="23"/>
    <n v="3"/>
    <n v="23"/>
    <n v="0.18782608695652173"/>
    <n v="0"/>
    <n v="0"/>
    <n v="0"/>
    <n v="0"/>
    <n v="0.18429752066115704"/>
    <n v="4.8800661703887513E-2"/>
    <n v="223"/>
  </r>
  <r>
    <x v="0"/>
    <s v="0480-01-000"/>
    <m/>
    <x v="3"/>
    <s v="Mille Lacs"/>
    <s v="Onamia Public School District"/>
    <n v="199"/>
    <n v="7"/>
    <n v="0"/>
    <n v="0"/>
    <n v="0"/>
    <n v="6"/>
    <n v="216"/>
    <n v="7.0838252656434475E-3"/>
    <n v="0.25501770956316411"/>
    <n v="65"/>
    <n v="9.420289855072464E-2"/>
    <n v="847"/>
    <n v="690"/>
    <n v="312"/>
    <n v="343"/>
    <n v="19"/>
    <n v="3"/>
    <n v="13"/>
    <n v="27"/>
    <n v="25"/>
    <n v="0"/>
    <n v="0"/>
    <n v="0"/>
    <n v="484"/>
    <n v="325"/>
    <n v="19"/>
    <n v="3"/>
    <n v="13"/>
    <n v="0.41115702479338845"/>
    <n v="2.1538461538461538E-2"/>
    <n v="0"/>
    <n v="0"/>
    <n v="0"/>
    <n v="0.26210153482880755"/>
    <n v="0.42654028436018959"/>
    <n v="222"/>
  </r>
  <r>
    <x v="9"/>
    <s v="0023-01-000"/>
    <m/>
    <x v="3"/>
    <s v="Becker"/>
    <s v="Frazee-Vergas Public School Dist."/>
    <n v="207"/>
    <n v="0"/>
    <n v="0"/>
    <n v="0"/>
    <n v="6"/>
    <n v="0"/>
    <n v="222"/>
    <n v="0"/>
    <n v="0.21407907425265188"/>
    <n v="125"/>
    <n v="0.13297872340425532"/>
    <n v="1037"/>
    <n v="940"/>
    <n v="818"/>
    <n v="78"/>
    <n v="10"/>
    <n v="15"/>
    <n v="19"/>
    <n v="115"/>
    <n v="3"/>
    <n v="0"/>
    <n v="0"/>
    <n v="4"/>
    <n v="910"/>
    <n v="75"/>
    <n v="10"/>
    <n v="15"/>
    <n v="21"/>
    <n v="0.22747252747252747"/>
    <n v="0"/>
    <n v="0"/>
    <n v="0"/>
    <n v="0.2857142857142857"/>
    <n v="0.21407907425265188"/>
    <n v="0.11736178467507274"/>
    <n v="222"/>
  </r>
  <r>
    <x v="5"/>
    <s v="0094-01-000"/>
    <m/>
    <x v="3"/>
    <s v="Carlton"/>
    <s v="Cloquet Public School District"/>
    <n v="184"/>
    <n v="31"/>
    <n v="0"/>
    <n v="0"/>
    <n v="0"/>
    <n v="21"/>
    <n v="201"/>
    <n v="9.0244950580146109E-3"/>
    <n v="8.6377309840996994E-2"/>
    <n v="327"/>
    <n v="0.13445723684210525"/>
    <n v="2327"/>
    <n v="2432"/>
    <n v="1902"/>
    <n v="440"/>
    <n v="28"/>
    <n v="30"/>
    <n v="32"/>
    <n v="250"/>
    <n v="62"/>
    <n v="0"/>
    <n v="0"/>
    <n v="8"/>
    <n v="1836"/>
    <n v="409"/>
    <n v="28"/>
    <n v="30"/>
    <n v="24"/>
    <n v="0.10021786492374728"/>
    <n v="7.5794621026894868E-2"/>
    <n v="0"/>
    <n v="0"/>
    <n v="0"/>
    <n v="9.5401804899011608E-2"/>
    <n v="0.21100128921357972"/>
    <n v="222"/>
  </r>
  <r>
    <x v="12"/>
    <s v="0704-01-000"/>
    <m/>
    <x v="3"/>
    <s v="Saint Louis"/>
    <s v="Proctor Public School District"/>
    <n v="211"/>
    <n v="4"/>
    <n v="0"/>
    <n v="0"/>
    <n v="0"/>
    <n v="13"/>
    <n v="208"/>
    <n v="6.6838046272493573E-3"/>
    <n v="0.10694087403598972"/>
    <n v="90"/>
    <n v="4.9614112458654908E-2"/>
    <n v="1945"/>
    <n v="1814"/>
    <n v="1777"/>
    <n v="13"/>
    <n v="12"/>
    <n v="5"/>
    <n v="7"/>
    <n v="86"/>
    <n v="0"/>
    <n v="0"/>
    <n v="0"/>
    <n v="0"/>
    <n v="1902"/>
    <n v="17"/>
    <n v="12"/>
    <n v="5"/>
    <n v="7"/>
    <n v="0.11093585699263933"/>
    <n v="0.23529411764705882"/>
    <n v="0"/>
    <n v="0"/>
    <n v="0"/>
    <n v="0.11362467866323907"/>
    <n v="2.1101389603705611E-2"/>
    <n v="221"/>
  </r>
  <r>
    <x v="11"/>
    <s v="0465-01-000"/>
    <m/>
    <x v="3"/>
    <s v="Meeker"/>
    <s v="Litchfield Public School District"/>
    <n v="213"/>
    <n v="0"/>
    <n v="0"/>
    <n v="0"/>
    <n v="3"/>
    <n v="4"/>
    <n v="217"/>
    <n v="2.0449897750511249E-3"/>
    <n v="0.11094069529652352"/>
    <n v="116"/>
    <n v="6.266882766072393E-2"/>
    <n v="1956"/>
    <n v="1851"/>
    <n v="1696"/>
    <n v="3"/>
    <n v="13"/>
    <n v="14"/>
    <n v="125"/>
    <n v="106"/>
    <n v="0"/>
    <n v="0"/>
    <n v="0"/>
    <n v="4"/>
    <n v="1803"/>
    <n v="3"/>
    <n v="13"/>
    <n v="14"/>
    <n v="124"/>
    <n v="0.11813643926788686"/>
    <n v="0"/>
    <n v="0"/>
    <n v="0"/>
    <n v="2.4193548387096774E-2"/>
    <n v="0.11298568507157465"/>
    <n v="7.8691875319366375E-2"/>
    <n v="221"/>
  </r>
  <r>
    <x v="7"/>
    <s v="0138-01-000"/>
    <m/>
    <x v="3"/>
    <s v="Chisago"/>
    <s v="North Branch Public Schools"/>
    <n v="203"/>
    <n v="0"/>
    <n v="0"/>
    <n v="3"/>
    <n v="0"/>
    <n v="46"/>
    <n v="175"/>
    <n v="1.1982287053920291E-2"/>
    <n v="4.5584787705131545E-2"/>
    <n v="15"/>
    <n v="4.1288191577208916E-3"/>
    <n v="3839"/>
    <n v="3633"/>
    <n v="3457"/>
    <n v="28"/>
    <n v="37"/>
    <n v="58"/>
    <n v="53"/>
    <n v="9"/>
    <n v="0"/>
    <n v="0"/>
    <n v="0"/>
    <n v="0"/>
    <n v="3651"/>
    <n v="28"/>
    <n v="37"/>
    <n v="61"/>
    <n v="53"/>
    <n v="5.560120514927417E-2"/>
    <n v="0"/>
    <n v="0"/>
    <n v="4.9180327868852458E-2"/>
    <n v="0"/>
    <n v="5.7567074759051838E-2"/>
    <n v="4.6736292428198434E-2"/>
    <n v="221"/>
  </r>
  <r>
    <x v="5"/>
    <s v="0761-01-000"/>
    <m/>
    <x v="3"/>
    <s v="Steele"/>
    <s v="Owatonna Public School District"/>
    <n v="188"/>
    <n v="0"/>
    <n v="4"/>
    <n v="4"/>
    <n v="17"/>
    <n v="22"/>
    <n v="199"/>
    <n v="4.4543429844097994E-3"/>
    <n v="4.0291556995343189E-2"/>
    <n v="144"/>
    <n v="2.9617441382147263E-2"/>
    <n v="4939"/>
    <n v="4862"/>
    <n v="3945"/>
    <n v="13"/>
    <n v="334"/>
    <n v="67"/>
    <n v="503"/>
    <n v="122"/>
    <n v="0"/>
    <n v="0"/>
    <n v="0"/>
    <n v="4"/>
    <n v="4011"/>
    <n v="13"/>
    <n v="338"/>
    <n v="71"/>
    <n v="516"/>
    <n v="4.6871104462727499E-2"/>
    <n v="0"/>
    <n v="1.1834319526627219E-2"/>
    <n v="5.6338028169014086E-2"/>
    <n v="3.294573643410853E-2"/>
    <n v="4.4745899979752986E-2"/>
    <n v="0.18953323903818953"/>
    <n v="221"/>
  </r>
  <r>
    <x v="14"/>
    <s v="0623-01-000"/>
    <s v="yes"/>
    <x v="2"/>
    <s v="Ramsey"/>
    <s v="Roseville Public School District"/>
    <n v="136"/>
    <n v="0"/>
    <n v="35"/>
    <n v="14"/>
    <n v="22"/>
    <n v="89"/>
    <n v="132"/>
    <n v="1.4324802832769998E-2"/>
    <n v="2.1245774987928536E-2"/>
    <n v="383"/>
    <n v="6.0078431372549021E-2"/>
    <n v="6213"/>
    <n v="6375"/>
    <n v="4907"/>
    <n v="38"/>
    <n v="478"/>
    <n v="736"/>
    <n v="216"/>
    <n v="297"/>
    <n v="0"/>
    <n v="21"/>
    <n v="23"/>
    <n v="16"/>
    <n v="4746"/>
    <n v="38"/>
    <n v="492"/>
    <n v="727"/>
    <n v="222"/>
    <n v="2.8655710071639275E-2"/>
    <n v="0"/>
    <n v="7.113821138211382E-2"/>
    <n v="1.9257221458046769E-2"/>
    <n v="9.90990990990991E-2"/>
    <n v="3.5570577820698536E-2"/>
    <n v="0.23759036144578313"/>
    <n v="221"/>
  </r>
  <r>
    <x v="5"/>
    <s v="0276-01-000"/>
    <s v="yes"/>
    <x v="2"/>
    <s v="Hennepin"/>
    <s v="Minnetonka Public School District"/>
    <n v="201"/>
    <n v="0"/>
    <n v="14"/>
    <n v="3"/>
    <n v="0"/>
    <n v="52"/>
    <n v="188"/>
    <n v="6.9789290028184139E-3"/>
    <n v="2.5231512548651188E-2"/>
    <n v="1900"/>
    <n v="0.20853912852595763"/>
    <n v="7451"/>
    <n v="9111"/>
    <n v="8113"/>
    <n v="48"/>
    <n v="235"/>
    <n v="455"/>
    <n v="260"/>
    <n v="1548"/>
    <n v="19"/>
    <n v="53"/>
    <n v="173"/>
    <n v="51"/>
    <n v="6766"/>
    <n v="29"/>
    <n v="196"/>
    <n v="285"/>
    <n v="209"/>
    <n v="2.9707360331067099E-2"/>
    <n v="0"/>
    <n v="7.1428571428571425E-2"/>
    <n v="1.0526315789473684E-2"/>
    <n v="0"/>
    <n v="3.2210441551469599E-2"/>
    <n v="9.6058784235136946E-2"/>
    <n v="240"/>
  </r>
  <r>
    <x v="9"/>
    <s v="0712-01-000"/>
    <m/>
    <x v="3"/>
    <s v="Saint Louis"/>
    <s v="Mountain Iron-Buhl School District"/>
    <n v="206"/>
    <n v="4"/>
    <n v="3"/>
    <n v="0"/>
    <n v="0"/>
    <n v="5"/>
    <n v="215"/>
    <n v="6.9252077562326868E-3"/>
    <n v="0.29778393351800553"/>
    <n v="143"/>
    <n v="0.22170542635658916"/>
    <n v="722"/>
    <n v="645"/>
    <n v="585"/>
    <n v="17"/>
    <n v="37"/>
    <n v="0"/>
    <n v="6"/>
    <n v="138"/>
    <n v="0"/>
    <n v="4"/>
    <n v="0"/>
    <n v="0"/>
    <n v="653"/>
    <n v="21"/>
    <n v="36"/>
    <n v="0"/>
    <n v="6"/>
    <n v="0.31546707503828486"/>
    <n v="0.19047619047619047"/>
    <n v="8.3333333333333329E-2"/>
    <n v="0"/>
    <n v="0"/>
    <n v="0.3047091412742382"/>
    <n v="8.7988826815642462E-2"/>
    <n v="220"/>
  </r>
  <r>
    <x v="8"/>
    <s v="0361-01-000"/>
    <m/>
    <x v="3"/>
    <s v="Koochiching"/>
    <s v="International Falls School District"/>
    <n v="198"/>
    <n v="13"/>
    <n v="4"/>
    <n v="0"/>
    <n v="0"/>
    <n v="28"/>
    <n v="192"/>
    <n v="1.8970189701897018E-2"/>
    <n v="0.13008130081300814"/>
    <n v="19"/>
    <n v="1.4901960784313726E-2"/>
    <n v="1476"/>
    <n v="1275"/>
    <n v="1099"/>
    <n v="152"/>
    <n v="15"/>
    <n v="5"/>
    <n v="4"/>
    <n v="17"/>
    <n v="0"/>
    <n v="0"/>
    <n v="0"/>
    <n v="0"/>
    <n v="1280"/>
    <n v="165"/>
    <n v="19"/>
    <n v="5"/>
    <n v="4"/>
    <n v="0.15468750000000001"/>
    <n v="7.8787878787878782E-2"/>
    <n v="0.21052631578947367"/>
    <n v="0"/>
    <n v="0"/>
    <n v="0.14905149051490515"/>
    <n v="0.13102511880515955"/>
    <n v="220"/>
  </r>
  <r>
    <x v="11"/>
    <s v="0482-01-000"/>
    <m/>
    <x v="3"/>
    <s v="Morrison"/>
    <s v="Little Falls Public School District"/>
    <n v="215"/>
    <n v="0"/>
    <n v="0"/>
    <n v="0"/>
    <n v="0"/>
    <n v="0"/>
    <n v="220"/>
    <n v="0"/>
    <n v="7.9365079365079361E-2"/>
    <n v="135"/>
    <n v="5.0241905470785261E-2"/>
    <n v="2772"/>
    <n v="2687"/>
    <n v="2584"/>
    <n v="18"/>
    <n v="23"/>
    <n v="33"/>
    <n v="29"/>
    <n v="129"/>
    <n v="0"/>
    <n v="0"/>
    <n v="0"/>
    <n v="0"/>
    <n v="2670"/>
    <n v="18"/>
    <n v="23"/>
    <n v="33"/>
    <n v="29"/>
    <n v="8.0524344569288392E-2"/>
    <n v="0"/>
    <n v="0"/>
    <n v="0"/>
    <n v="0"/>
    <n v="7.9365079365079361E-2"/>
    <n v="3.7143887486476741E-2"/>
    <n v="220"/>
  </r>
  <r>
    <x v="0"/>
    <s v="0721-01-000"/>
    <s v="yes"/>
    <x v="2"/>
    <s v="Scott"/>
    <s v="New Prague Area Schools"/>
    <n v="198"/>
    <n v="0"/>
    <n v="0"/>
    <n v="3"/>
    <n v="3"/>
    <n v="20"/>
    <n v="200"/>
    <n v="5.2617732175743222E-3"/>
    <n v="5.2617732175743226E-2"/>
    <n v="575"/>
    <n v="0.13835418671799807"/>
    <n v="3801"/>
    <n v="4156"/>
    <n v="3918"/>
    <n v="33"/>
    <n v="53"/>
    <n v="61"/>
    <n v="91"/>
    <n v="525"/>
    <n v="5"/>
    <n v="6"/>
    <n v="4"/>
    <n v="14"/>
    <n v="3591"/>
    <n v="28"/>
    <n v="47"/>
    <n v="60"/>
    <n v="80"/>
    <n v="5.5137844611528819E-2"/>
    <n v="0"/>
    <n v="0"/>
    <n v="0.05"/>
    <n v="3.7499999999999999E-2"/>
    <n v="5.787950539331755E-2"/>
    <n v="5.6489753021544929E-2"/>
    <n v="220"/>
  </r>
  <r>
    <x v="4"/>
    <s v="0761-01-000"/>
    <m/>
    <x v="3"/>
    <s v="Steele"/>
    <s v="Owatonna Public School District"/>
    <n v="184"/>
    <n v="0"/>
    <n v="3"/>
    <n v="6"/>
    <n v="14"/>
    <n v="13"/>
    <n v="207"/>
    <n v="2.6109660574412533E-3"/>
    <n v="4.1574613376179959E-2"/>
    <n v="134"/>
    <n v="2.738606172082567E-2"/>
    <n v="4979"/>
    <n v="4893"/>
    <n v="3848"/>
    <n v="12"/>
    <n v="381"/>
    <n v="73"/>
    <n v="579"/>
    <n v="117"/>
    <n v="0"/>
    <n v="0"/>
    <n v="0"/>
    <n v="3"/>
    <n v="3915"/>
    <n v="12"/>
    <n v="384"/>
    <n v="79"/>
    <n v="590"/>
    <n v="4.6998722860791826E-2"/>
    <n v="0"/>
    <n v="7.8125E-3"/>
    <n v="7.5949367088607597E-2"/>
    <n v="2.3728813559322035E-2"/>
    <n v="4.4185579433621211E-2"/>
    <n v="0.21385542168674698"/>
    <n v="220"/>
  </r>
  <r>
    <x v="7"/>
    <s v="2134-01-000"/>
    <m/>
    <x v="3"/>
    <s v="Faribault"/>
    <s v="United South Central School Dist."/>
    <n v="209"/>
    <n v="0"/>
    <n v="0"/>
    <n v="0"/>
    <n v="0"/>
    <n v="0"/>
    <n v="219"/>
    <n v="0"/>
    <n v="0.23908296943231441"/>
    <n v="24"/>
    <n v="3.3287101248266296E-2"/>
    <n v="916"/>
    <n v="721"/>
    <n v="607"/>
    <n v="3"/>
    <n v="6"/>
    <n v="10"/>
    <n v="95"/>
    <n v="22"/>
    <n v="0"/>
    <n v="0"/>
    <n v="0"/>
    <n v="0"/>
    <n v="794"/>
    <n v="3"/>
    <n v="6"/>
    <n v="10"/>
    <n v="95"/>
    <n v="0.26322418136020154"/>
    <n v="0"/>
    <n v="0"/>
    <n v="0"/>
    <n v="0"/>
    <n v="0.23908296943231441"/>
    <n v="0.12555066079295155"/>
    <n v="219"/>
  </r>
  <r>
    <x v="8"/>
    <s v="2897-01-000"/>
    <m/>
    <x v="3"/>
    <s v="Redwood"/>
    <s v="Redwood Area School District"/>
    <n v="163"/>
    <n v="38"/>
    <n v="3"/>
    <n v="0"/>
    <n v="0"/>
    <n v="96"/>
    <n v="123"/>
    <n v="6.8571428571428575E-2"/>
    <n v="8.7857142857142856E-2"/>
    <n v="76"/>
    <n v="6.0461416070007955E-2"/>
    <n v="1400"/>
    <n v="1257"/>
    <n v="934"/>
    <n v="251"/>
    <n v="10"/>
    <n v="12"/>
    <n v="50"/>
    <n v="57"/>
    <n v="5"/>
    <n v="0"/>
    <n v="5"/>
    <n v="4"/>
    <n v="1040"/>
    <n v="284"/>
    <n v="13"/>
    <n v="7"/>
    <n v="46"/>
    <n v="0.15673076923076923"/>
    <n v="0.13380281690140844"/>
    <n v="0.23076923076923078"/>
    <n v="0"/>
    <n v="0"/>
    <n v="0.15642857142857142"/>
    <n v="0.25179856115107913"/>
    <n v="219"/>
  </r>
  <r>
    <x v="15"/>
    <s v="2170-01-000"/>
    <m/>
    <x v="3"/>
    <s v="Todd"/>
    <s v="Staples-Motley School District"/>
    <n v="211"/>
    <n v="0"/>
    <n v="0"/>
    <n v="0"/>
    <n v="0"/>
    <n v="0"/>
    <n v="219"/>
    <n v="0"/>
    <n v="0.12275784753363228"/>
    <n v="18"/>
    <n v="1.1370814908401769E-2"/>
    <n v="1784"/>
    <n v="1583"/>
    <n v="1512"/>
    <n v="21"/>
    <n v="9"/>
    <n v="4"/>
    <n v="37"/>
    <n v="15"/>
    <n v="0"/>
    <n v="0"/>
    <n v="0"/>
    <n v="0"/>
    <n v="1708"/>
    <n v="21"/>
    <n v="9"/>
    <n v="4"/>
    <n v="37"/>
    <n v="0.12353629976580796"/>
    <n v="0"/>
    <n v="0"/>
    <n v="0"/>
    <n v="0"/>
    <n v="0.12275784753363228"/>
    <n v="3.9910061832490164E-2"/>
    <n v="219"/>
  </r>
  <r>
    <x v="18"/>
    <s v="0721-01-000"/>
    <s v="yes"/>
    <x v="2"/>
    <s v="Scott"/>
    <s v="New Prague Area Schools"/>
    <n v="192"/>
    <n v="0"/>
    <n v="0"/>
    <n v="3"/>
    <n v="3"/>
    <n v="12"/>
    <n v="207"/>
    <n v="3.4023249220300538E-3"/>
    <n v="5.8690104905018428E-2"/>
    <n v="493"/>
    <n v="0.12970270981320706"/>
    <n v="3527"/>
    <n v="3801"/>
    <n v="3671"/>
    <n v="9"/>
    <n v="27"/>
    <n v="52"/>
    <n v="42"/>
    <n v="476"/>
    <n v="3"/>
    <n v="0"/>
    <n v="3"/>
    <n v="0"/>
    <n v="3387"/>
    <n v="6"/>
    <n v="27"/>
    <n v="52"/>
    <n v="45"/>
    <n v="5.6687333923826397E-2"/>
    <n v="0"/>
    <n v="0"/>
    <n v="5.7692307692307696E-2"/>
    <n v="6.6666666666666666E-2"/>
    <n v="6.2092429827048483E-2"/>
    <n v="3.6963321012226331E-2"/>
    <n v="219"/>
  </r>
  <r>
    <x v="2"/>
    <s v="0206-01-000"/>
    <m/>
    <x v="3"/>
    <s v="Douglas"/>
    <s v="Alexandria Public School District"/>
    <n v="207"/>
    <n v="0"/>
    <n v="0"/>
    <n v="0"/>
    <n v="0"/>
    <n v="11"/>
    <n v="208"/>
    <n v="2.7247956403269754E-3"/>
    <n v="5.1523408471637354E-2"/>
    <n v="144"/>
    <n v="3.6345280161534578E-2"/>
    <n v="4037"/>
    <n v="3962"/>
    <n v="3698"/>
    <n v="34"/>
    <n v="73"/>
    <n v="47"/>
    <n v="110"/>
    <n v="124"/>
    <n v="0"/>
    <n v="0"/>
    <n v="0"/>
    <n v="3"/>
    <n v="3781"/>
    <n v="34"/>
    <n v="73"/>
    <n v="47"/>
    <n v="107"/>
    <n v="5.4747421317111876E-2"/>
    <n v="0"/>
    <n v="0"/>
    <n v="0"/>
    <n v="0"/>
    <n v="5.4248204111964328E-2"/>
    <n v="6.4571994062345373E-2"/>
    <n v="219"/>
  </r>
  <r>
    <x v="7"/>
    <s v="0347-01-000"/>
    <m/>
    <x v="3"/>
    <s v="Kandiyohi"/>
    <s v="Willmar Public School District"/>
    <n v="182"/>
    <n v="0"/>
    <n v="0"/>
    <n v="0"/>
    <n v="29"/>
    <n v="8"/>
    <n v="211"/>
    <n v="1.893939393939394E-3"/>
    <n v="4.9952651515151512E-2"/>
    <n v="159"/>
    <n v="3.8184438040345818E-2"/>
    <n v="4224"/>
    <n v="4164"/>
    <n v="2528"/>
    <n v="38"/>
    <n v="273"/>
    <n v="47"/>
    <n v="1278"/>
    <n v="133"/>
    <n v="0"/>
    <n v="3"/>
    <n v="3"/>
    <n v="0"/>
    <n v="2577"/>
    <n v="38"/>
    <n v="270"/>
    <n v="44"/>
    <n v="1307"/>
    <n v="7.0624757469926275E-2"/>
    <n v="0"/>
    <n v="0"/>
    <n v="0"/>
    <n v="2.2188217291507269E-2"/>
    <n v="5.1846590909090905E-2"/>
    <n v="0.39164305949008499"/>
    <n v="219"/>
  </r>
  <r>
    <x v="13"/>
    <s v="0196-01-000"/>
    <s v="yes"/>
    <x v="2"/>
    <s v="Dakota"/>
    <s v="Rosemount-Apple Valley-Eagan"/>
    <n v="161"/>
    <n v="0"/>
    <n v="34"/>
    <n v="3"/>
    <n v="3"/>
    <n v="50"/>
    <n v="169"/>
    <n v="1.7445917655268667E-3"/>
    <n v="5.8967201674808099E-3"/>
    <n v="120"/>
    <n v="4.2015335597493089E-3"/>
    <n v="28660"/>
    <n v="28561"/>
    <n v="24278"/>
    <n v="158"/>
    <n v="1660"/>
    <n v="1616"/>
    <n v="849"/>
    <n v="103"/>
    <n v="0"/>
    <n v="0"/>
    <n v="5"/>
    <n v="0"/>
    <n v="24336"/>
    <n v="158"/>
    <n v="1694"/>
    <n v="1614"/>
    <n v="852"/>
    <n v="6.6157133464825775E-3"/>
    <n v="0"/>
    <n v="2.0070838252656435E-2"/>
    <n v="1.8587360594795538E-3"/>
    <n v="3.5211267605633804E-3"/>
    <n v="7.6413119330076768E-3"/>
    <n v="0.15069449291547429"/>
    <n v="219"/>
  </r>
  <r>
    <x v="12"/>
    <s v="0712-01-000"/>
    <m/>
    <x v="3"/>
    <s v="Saint Louis"/>
    <s v="Mountain Iron-Buhl School District"/>
    <n v="205"/>
    <n v="6"/>
    <n v="0"/>
    <n v="0"/>
    <n v="0"/>
    <n v="0"/>
    <n v="218"/>
    <n v="0"/>
    <n v="0.29027962716378164"/>
    <n v="111"/>
    <n v="0.17236024844720496"/>
    <n v="751"/>
    <n v="644"/>
    <n v="605"/>
    <n v="13"/>
    <n v="21"/>
    <n v="2"/>
    <n v="3"/>
    <n v="110"/>
    <n v="0"/>
    <n v="0"/>
    <n v="0"/>
    <n v="0"/>
    <n v="700"/>
    <n v="19"/>
    <n v="21"/>
    <n v="2"/>
    <n v="3"/>
    <n v="0.29285714285714287"/>
    <n v="0.31578947368421051"/>
    <n v="0"/>
    <n v="0"/>
    <n v="0"/>
    <n v="0.29027962716378164"/>
    <n v="6.0402684563758392E-2"/>
    <n v="218"/>
  </r>
  <r>
    <x v="4"/>
    <s v="0116-01-000"/>
    <m/>
    <x v="3"/>
    <s v="Cass"/>
    <s v="Pillager Public School District"/>
    <n v="206"/>
    <n v="0"/>
    <n v="0"/>
    <n v="3"/>
    <n v="0"/>
    <n v="8"/>
    <n v="210"/>
    <n v="9.8280098280098278E-3"/>
    <n v="0.25798525798525801"/>
    <n v="276"/>
    <n v="0.3165137614678899"/>
    <n v="814"/>
    <n v="872"/>
    <n v="861"/>
    <n v="2"/>
    <n v="3"/>
    <n v="1"/>
    <n v="5"/>
    <n v="264"/>
    <n v="0"/>
    <n v="0"/>
    <n v="0"/>
    <n v="0"/>
    <n v="803"/>
    <n v="2"/>
    <n v="3"/>
    <n v="4"/>
    <n v="5"/>
    <n v="0.25653798256537985"/>
    <n v="0"/>
    <n v="0"/>
    <n v="0.75"/>
    <n v="0"/>
    <n v="0.26781326781326786"/>
    <n v="1.7135862913096694E-2"/>
    <n v="218"/>
  </r>
  <r>
    <x v="1"/>
    <s v="0480-01-000"/>
    <m/>
    <x v="3"/>
    <s v="Mille Lacs"/>
    <s v="Onamia Public School District"/>
    <n v="184"/>
    <n v="4"/>
    <n v="4"/>
    <n v="0"/>
    <n v="3"/>
    <n v="4"/>
    <n v="214"/>
    <n v="4.807692307692308E-3"/>
    <n v="0.25721153846153844"/>
    <n v="61"/>
    <n v="9.0370370370370365E-2"/>
    <n v="832"/>
    <n v="675"/>
    <n v="341"/>
    <n v="303"/>
    <n v="18"/>
    <n v="4"/>
    <n v="9"/>
    <n v="30"/>
    <n v="18"/>
    <n v="0"/>
    <n v="0"/>
    <n v="0"/>
    <n v="495"/>
    <n v="289"/>
    <n v="22"/>
    <n v="4"/>
    <n v="12"/>
    <n v="0.37171717171717172"/>
    <n v="1.384083044982699E-2"/>
    <n v="0.18181818181818182"/>
    <n v="0"/>
    <n v="0.25"/>
    <n v="0.26201923076923073"/>
    <n v="0.3978102189781022"/>
    <n v="218"/>
  </r>
  <r>
    <x v="8"/>
    <s v="2071-01-000"/>
    <m/>
    <x v="3"/>
    <s v="Blue Earth"/>
    <s v="Lake Crystal-Wellcome Memorial"/>
    <n v="203"/>
    <n v="0"/>
    <n v="0"/>
    <n v="0"/>
    <n v="4"/>
    <n v="5"/>
    <n v="213"/>
    <n v="5.076142131979695E-3"/>
    <n v="0.21624365482233501"/>
    <n v="47"/>
    <n v="5.7739557739557738E-2"/>
    <n v="985"/>
    <n v="814"/>
    <n v="777"/>
    <n v="3"/>
    <n v="7"/>
    <n v="10"/>
    <n v="17"/>
    <n v="39"/>
    <n v="0"/>
    <n v="0"/>
    <n v="0"/>
    <n v="0"/>
    <n v="941"/>
    <n v="3"/>
    <n v="7"/>
    <n v="10"/>
    <n v="21"/>
    <n v="0.21572794899043571"/>
    <n v="0"/>
    <n v="0"/>
    <n v="0"/>
    <n v="0.19047619047619047"/>
    <n v="0.2213197969543147"/>
    <n v="4.1751527494908347E-2"/>
    <n v="218"/>
  </r>
  <r>
    <x v="3"/>
    <s v="0761-01-000"/>
    <m/>
    <x v="3"/>
    <s v="Steele"/>
    <s v="Owatonna Public School District"/>
    <n v="181"/>
    <n v="0"/>
    <n v="3"/>
    <n v="4"/>
    <n v="17"/>
    <n v="26"/>
    <n v="192"/>
    <n v="5.1968818708774739E-3"/>
    <n v="3.837697381571057E-2"/>
    <n v="130"/>
    <n v="2.6449643947100712E-2"/>
    <n v="5003"/>
    <n v="4915"/>
    <n v="3771"/>
    <n v="10"/>
    <n v="409"/>
    <n v="89"/>
    <n v="636"/>
    <n v="112"/>
    <n v="0"/>
    <n v="0"/>
    <n v="0"/>
    <n v="0"/>
    <n v="3840"/>
    <n v="10"/>
    <n v="412"/>
    <n v="93"/>
    <n v="653"/>
    <n v="4.7135416666666666E-2"/>
    <n v="0"/>
    <n v="7.2815533980582527E-3"/>
    <n v="4.3010752688172046E-2"/>
    <n v="2.6033690658499236E-2"/>
    <n v="4.3573855686588045E-2"/>
    <n v="0.23322683706070288"/>
    <n v="218"/>
  </r>
  <r>
    <x v="4"/>
    <s v="0276-01-000"/>
    <s v="yes"/>
    <x v="2"/>
    <s v="Hennepin"/>
    <s v="Minnetonka Public School District"/>
    <n v="179"/>
    <n v="0"/>
    <n v="18"/>
    <n v="8"/>
    <n v="0"/>
    <n v="41"/>
    <n v="195"/>
    <n v="5.4586606310744242E-3"/>
    <n v="2.5961922513646651E-2"/>
    <n v="2292"/>
    <n v="0.23957353402320478"/>
    <n v="7511"/>
    <n v="9567"/>
    <n v="8461"/>
    <n v="53"/>
    <n v="267"/>
    <n v="508"/>
    <n v="278"/>
    <n v="1859"/>
    <n v="20"/>
    <n v="76"/>
    <n v="208"/>
    <n v="72"/>
    <n v="6781"/>
    <n v="33"/>
    <n v="209"/>
    <n v="308"/>
    <n v="206"/>
    <n v="2.6397286535909156E-2"/>
    <n v="0"/>
    <n v="8.6124401913875603E-2"/>
    <n v="2.5974025974025976E-2"/>
    <n v="0"/>
    <n v="3.1420583144721077E-2"/>
    <n v="0.10030516120472337"/>
    <n v="236"/>
  </r>
  <r>
    <x v="1"/>
    <s v="2125-01-000"/>
    <m/>
    <x v="3"/>
    <s v="Dodge"/>
    <s v="Triton School District"/>
    <n v="198"/>
    <n v="0"/>
    <n v="0"/>
    <n v="0"/>
    <n v="9"/>
    <n v="46"/>
    <n v="171"/>
    <n v="3.685897435897436E-2"/>
    <n v="0.13701923076923078"/>
    <n v="110"/>
    <n v="9.6406660823838738E-2"/>
    <n v="1248"/>
    <n v="1141"/>
    <n v="902"/>
    <n v="8"/>
    <n v="10"/>
    <n v="5"/>
    <n v="216"/>
    <n v="67"/>
    <n v="0"/>
    <n v="0"/>
    <n v="0"/>
    <n v="34"/>
    <n v="1033"/>
    <n v="8"/>
    <n v="10"/>
    <n v="5"/>
    <n v="191"/>
    <n v="0.19167473378509198"/>
    <n v="0"/>
    <n v="0"/>
    <n v="0"/>
    <n v="4.712041884816754E-2"/>
    <n v="0.17387820512820515"/>
    <n v="0.17161186848436247"/>
    <n v="217"/>
  </r>
  <r>
    <x v="10"/>
    <s v="0361-01-000"/>
    <m/>
    <x v="3"/>
    <s v="Koochiching"/>
    <s v="International Falls School District"/>
    <n v="210"/>
    <n v="0"/>
    <n v="0"/>
    <n v="0"/>
    <n v="0"/>
    <n v="29"/>
    <n v="188"/>
    <n v="1.8991486574983629E-2"/>
    <n v="0.12311722331368696"/>
    <n v="20"/>
    <n v="1.5037593984962405E-2"/>
    <n v="1527"/>
    <n v="1330"/>
    <n v="1100"/>
    <n v="210"/>
    <n v="10"/>
    <n v="5"/>
    <n v="5"/>
    <n v="17"/>
    <n v="0"/>
    <n v="0"/>
    <n v="0"/>
    <n v="0"/>
    <n v="1293"/>
    <n v="210"/>
    <n v="10"/>
    <n v="5"/>
    <n v="5"/>
    <n v="0.16241299303944315"/>
    <n v="0"/>
    <n v="0"/>
    <n v="0"/>
    <n v="0"/>
    <n v="0.14210870988867058"/>
    <n v="0.15101772816808931"/>
    <n v="217"/>
  </r>
  <r>
    <x v="13"/>
    <s v="0182-01-000"/>
    <m/>
    <x v="3"/>
    <s v="Crow Wing"/>
    <s v="Crosby-Ironton Public School Dist."/>
    <n v="207"/>
    <n v="0"/>
    <n v="4"/>
    <n v="0"/>
    <n v="0"/>
    <n v="72"/>
    <n v="145"/>
    <n v="4.4417026526835289E-2"/>
    <n v="8.9450956199876613E-2"/>
    <n v="22"/>
    <n v="1.5427769985974754E-2"/>
    <n v="1621"/>
    <n v="1426"/>
    <n v="1382"/>
    <n v="20"/>
    <n v="10"/>
    <n v="4"/>
    <n v="10"/>
    <n v="17"/>
    <n v="0"/>
    <n v="0"/>
    <n v="0"/>
    <n v="0"/>
    <n v="1572"/>
    <n v="20"/>
    <n v="14"/>
    <n v="4"/>
    <n v="10"/>
    <n v="0.1316793893129771"/>
    <n v="0"/>
    <n v="0.2857142857142857"/>
    <n v="0"/>
    <n v="0"/>
    <n v="0.13386798272671191"/>
    <n v="2.9629629629629631E-2"/>
    <n v="217"/>
  </r>
  <r>
    <x v="3"/>
    <s v="0492-01-000"/>
    <m/>
    <x v="3"/>
    <s v="Mower"/>
    <s v="Austin Public School District"/>
    <n v="176"/>
    <n v="0"/>
    <n v="9"/>
    <n v="0"/>
    <n v="15"/>
    <n v="16"/>
    <n v="201"/>
    <n v="3.3044196612969849E-3"/>
    <n v="4.151177199504337E-2"/>
    <n v="90"/>
    <n v="1.9088016967126194E-2"/>
    <n v="4842"/>
    <n v="4715"/>
    <n v="2864"/>
    <n v="13"/>
    <n v="402"/>
    <n v="213"/>
    <n v="1223"/>
    <n v="74"/>
    <n v="0"/>
    <n v="0"/>
    <n v="0"/>
    <n v="6"/>
    <n v="2966"/>
    <n v="13"/>
    <n v="411"/>
    <n v="213"/>
    <n v="1232"/>
    <n v="5.9339177343223193E-2"/>
    <n v="0"/>
    <n v="2.1897810218978103E-2"/>
    <n v="0"/>
    <n v="1.2175324675324676E-2"/>
    <n v="4.4816191656340355E-2"/>
    <n v="0.38655635987590486"/>
    <n v="217"/>
  </r>
  <r>
    <x v="7"/>
    <s v="2897-01-000"/>
    <m/>
    <x v="3"/>
    <s v="Redwood"/>
    <s v="Redwood Area School District"/>
    <n v="174"/>
    <n v="30"/>
    <n v="3"/>
    <n v="0"/>
    <n v="4"/>
    <n v="71"/>
    <n v="145"/>
    <n v="5.270972531551596E-2"/>
    <n v="0.10764662212323682"/>
    <n v="72"/>
    <n v="5.9850374064837904E-2"/>
    <n v="1347"/>
    <n v="1203"/>
    <n v="889"/>
    <n v="243"/>
    <n v="8"/>
    <n v="13"/>
    <n v="50"/>
    <n v="43"/>
    <n v="5"/>
    <n v="0"/>
    <n v="6"/>
    <n v="7"/>
    <n v="1020"/>
    <n v="268"/>
    <n v="11"/>
    <n v="7"/>
    <n v="47"/>
    <n v="0.17058823529411765"/>
    <n v="0.11194029850746269"/>
    <n v="0.27272727272727271"/>
    <n v="0"/>
    <n v="8.5106382978723402E-2"/>
    <n v="0.16035634743875277"/>
    <n v="0.24611973392461198"/>
    <n v="216"/>
  </r>
  <r>
    <x v="12"/>
    <s v="0361-01-000"/>
    <m/>
    <x v="3"/>
    <s v="Koochiching"/>
    <s v="International Falls School District"/>
    <n v="206"/>
    <n v="0"/>
    <n v="3"/>
    <n v="0"/>
    <n v="0"/>
    <n v="3"/>
    <n v="213"/>
    <n v="1.9096117122851686E-3"/>
    <n v="0.13558243157224698"/>
    <n v="18"/>
    <n v="1.3109978150036417E-2"/>
    <n v="1571"/>
    <n v="1373"/>
    <n v="1189"/>
    <n v="169"/>
    <n v="7"/>
    <n v="3"/>
    <n v="5"/>
    <n v="16"/>
    <n v="0"/>
    <n v="0"/>
    <n v="0"/>
    <n v="0"/>
    <n v="1379"/>
    <n v="169"/>
    <n v="10"/>
    <n v="3"/>
    <n v="5"/>
    <n v="0.14938361131254532"/>
    <n v="0"/>
    <n v="0.3"/>
    <n v="0"/>
    <n v="0"/>
    <n v="0.13749204328453216"/>
    <n v="0.1194125159642401"/>
    <n v="216"/>
  </r>
  <r>
    <x v="9"/>
    <s v="0110-01-000"/>
    <s v="yes"/>
    <x v="2"/>
    <s v="Carver"/>
    <s v="Waconia Public School District"/>
    <n v="186"/>
    <n v="0"/>
    <n v="3"/>
    <n v="3"/>
    <n v="7"/>
    <n v="10"/>
    <n v="206"/>
    <n v="3.2658393207054214E-3"/>
    <n v="6.727629000653168E-2"/>
    <n v="139"/>
    <n v="4.6566164154103855E-2"/>
    <n v="3062"/>
    <n v="2985"/>
    <n v="2795"/>
    <n v="16"/>
    <n v="39"/>
    <n v="65"/>
    <n v="70"/>
    <n v="130"/>
    <n v="0"/>
    <n v="0"/>
    <n v="0"/>
    <n v="0"/>
    <n v="2851"/>
    <n v="16"/>
    <n v="42"/>
    <n v="68"/>
    <n v="77"/>
    <n v="6.5240266573132241E-2"/>
    <n v="0"/>
    <n v="7.1428571428571425E-2"/>
    <n v="4.4117647058823532E-2"/>
    <n v="9.0909090909090912E-2"/>
    <n v="7.0542129327237107E-2"/>
    <n v="6.6470203012442691E-2"/>
    <n v="216"/>
  </r>
  <r>
    <x v="1"/>
    <s v="0423-01-000"/>
    <m/>
    <x v="3"/>
    <s v="McLeod"/>
    <s v="Hutchinson Public School District"/>
    <n v="201"/>
    <n v="0"/>
    <n v="0"/>
    <n v="0"/>
    <n v="3"/>
    <n v="170"/>
    <n v="46"/>
    <n v="5.4365206267988485E-2"/>
    <n v="1.4710585225455708E-2"/>
    <n v="46"/>
    <n v="1.5556307067974298E-2"/>
    <n v="3127"/>
    <n v="2957"/>
    <n v="2655"/>
    <n v="6"/>
    <n v="56"/>
    <n v="41"/>
    <n v="199"/>
    <n v="36"/>
    <n v="0"/>
    <n v="0"/>
    <n v="0"/>
    <n v="5"/>
    <n v="2820"/>
    <n v="6"/>
    <n v="56"/>
    <n v="41"/>
    <n v="197"/>
    <n v="7.1276595744680857E-2"/>
    <n v="0"/>
    <n v="0"/>
    <n v="0"/>
    <n v="1.5228426395939087E-2"/>
    <n v="6.90757914934442E-2"/>
    <n v="9.6153846153846159E-2"/>
    <n v="216"/>
  </r>
  <r>
    <x v="5"/>
    <s v="0721-01-000"/>
    <s v="yes"/>
    <x v="2"/>
    <s v="Scott"/>
    <s v="New Prague Area Schools"/>
    <n v="189"/>
    <n v="0"/>
    <n v="3"/>
    <n v="3"/>
    <n v="3"/>
    <n v="10"/>
    <n v="206"/>
    <n v="2.7746947835738068E-3"/>
    <n v="5.7158712541620423E-2"/>
    <n v="521"/>
    <n v="0.13328216935277565"/>
    <n v="3604"/>
    <n v="3909"/>
    <n v="3768"/>
    <n v="12"/>
    <n v="30"/>
    <n v="48"/>
    <n v="51"/>
    <n v="488"/>
    <n v="5"/>
    <n v="0"/>
    <n v="5"/>
    <n v="5"/>
    <n v="3469"/>
    <n v="7"/>
    <n v="33"/>
    <n v="46"/>
    <n v="49"/>
    <n v="5.4482559815508792E-2"/>
    <n v="0"/>
    <n v="9.0909090909090912E-2"/>
    <n v="6.5217391304347824E-2"/>
    <n v="6.1224489795918366E-2"/>
    <n v="5.9933407325194227E-2"/>
    <n v="3.7458379578246395E-2"/>
    <n v="216"/>
  </r>
  <r>
    <x v="11"/>
    <s v="2144-01-000"/>
    <m/>
    <x v="3"/>
    <s v="Chisago"/>
    <s v="Chisago Lakes School District"/>
    <n v="203"/>
    <n v="0"/>
    <n v="0"/>
    <n v="0"/>
    <n v="0"/>
    <n v="84"/>
    <n v="132"/>
    <n v="2.2489959839357431E-2"/>
    <n v="3.5341365461847386E-2"/>
    <n v="75"/>
    <n v="2.0868113522537562E-2"/>
    <n v="3735"/>
    <n v="3594"/>
    <n v="3412"/>
    <n v="25"/>
    <n v="43"/>
    <n v="74"/>
    <n v="40"/>
    <n v="72"/>
    <n v="0"/>
    <n v="0"/>
    <n v="0"/>
    <n v="0"/>
    <n v="3543"/>
    <n v="25"/>
    <n v="43"/>
    <n v="74"/>
    <n v="40"/>
    <n v="5.7296076771097937E-2"/>
    <n v="0"/>
    <n v="0"/>
    <n v="0"/>
    <n v="0"/>
    <n v="5.7831325301204814E-2"/>
    <n v="4.8859060402684562E-2"/>
    <n v="216"/>
  </r>
  <r>
    <x v="15"/>
    <s v="0318-01-000"/>
    <m/>
    <x v="3"/>
    <s v="Itasca"/>
    <s v="Grand Rapids Public School District"/>
    <n v="190"/>
    <n v="19"/>
    <n v="0"/>
    <n v="0"/>
    <n v="0"/>
    <n v="0"/>
    <n v="216"/>
    <n v="0"/>
    <n v="5.0787679285210441E-2"/>
    <n v="244"/>
    <n v="5.6996028965195046E-2"/>
    <n v="4253"/>
    <n v="4281"/>
    <n v="3949"/>
    <n v="248"/>
    <n v="22"/>
    <n v="33"/>
    <n v="29"/>
    <n v="232"/>
    <n v="5"/>
    <n v="0"/>
    <n v="0"/>
    <n v="0"/>
    <n v="3907"/>
    <n v="262"/>
    <n v="22"/>
    <n v="33"/>
    <n v="29"/>
    <n v="4.8630662912720758E-2"/>
    <n v="7.2519083969465645E-2"/>
    <n v="0"/>
    <n v="0"/>
    <n v="0"/>
    <n v="5.0787679285210441E-2"/>
    <n v="8.1354338114272284E-2"/>
    <n v="216"/>
  </r>
  <r>
    <x v="5"/>
    <s v="0885-01-000"/>
    <m/>
    <x v="3"/>
    <s v="Wright"/>
    <s v="St. Michael-Albertville School Dist"/>
    <n v="180"/>
    <n v="0"/>
    <n v="3"/>
    <n v="4"/>
    <n v="0"/>
    <n v="46"/>
    <n v="170"/>
    <n v="8.4667771028897471E-3"/>
    <n v="3.129026320633168E-2"/>
    <n v="280"/>
    <n v="5.0936874658904854E-2"/>
    <n v="5433"/>
    <n v="5497"/>
    <n v="5011"/>
    <n v="14"/>
    <n v="167"/>
    <n v="189"/>
    <n v="116"/>
    <n v="246"/>
    <n v="0"/>
    <n v="7"/>
    <n v="9"/>
    <n v="3"/>
    <n v="4945"/>
    <n v="14"/>
    <n v="163"/>
    <n v="184"/>
    <n v="113"/>
    <n v="3.6400404448938321E-2"/>
    <n v="0"/>
    <n v="1.8404907975460124E-2"/>
    <n v="2.1739130434782608E-2"/>
    <n v="0"/>
    <n v="3.9757040309221427E-2"/>
    <n v="8.7470012917512455E-2"/>
    <n v="216"/>
  </r>
  <r>
    <x v="10"/>
    <s v="0712-01-000"/>
    <m/>
    <x v="3"/>
    <s v="Saint Louis"/>
    <s v="Mountain Iron-Buhl School District"/>
    <n v="201"/>
    <n v="5"/>
    <n v="0"/>
    <n v="0"/>
    <n v="0"/>
    <n v="0"/>
    <n v="215"/>
    <n v="0"/>
    <n v="0.28975741239892183"/>
    <n v="129"/>
    <n v="0.19664634146341464"/>
    <n v="742"/>
    <n v="656"/>
    <n v="604"/>
    <n v="17"/>
    <n v="30"/>
    <n v="1"/>
    <n v="4"/>
    <n v="124"/>
    <n v="0"/>
    <n v="3"/>
    <n v="0"/>
    <n v="0"/>
    <n v="681"/>
    <n v="22"/>
    <n v="27"/>
    <n v="1"/>
    <n v="4"/>
    <n v="0.29515418502202645"/>
    <n v="0.22727272727272727"/>
    <n v="0"/>
    <n v="0"/>
    <n v="0"/>
    <n v="0.28975741239892183"/>
    <n v="7.3469387755102047E-2"/>
    <n v="215"/>
  </r>
  <r>
    <x v="15"/>
    <s v="2687-01-000"/>
    <m/>
    <x v="3"/>
    <s v="Wright"/>
    <s v="Howard Lake-Waverly-Winsted"/>
    <n v="203"/>
    <n v="0"/>
    <n v="0"/>
    <n v="3"/>
    <n v="0"/>
    <n v="0"/>
    <n v="215"/>
    <n v="0"/>
    <n v="0.18909410729991205"/>
    <n v="27"/>
    <n v="2.8451001053740779E-2"/>
    <n v="1137"/>
    <n v="949"/>
    <n v="941"/>
    <n v="0"/>
    <n v="6"/>
    <n v="1"/>
    <n v="1"/>
    <n v="24"/>
    <n v="0"/>
    <n v="0"/>
    <n v="0"/>
    <n v="0"/>
    <n v="1120"/>
    <n v="0"/>
    <n v="6"/>
    <n v="4"/>
    <n v="1"/>
    <n v="0.18124999999999999"/>
    <n v="0"/>
    <n v="0"/>
    <n v="0.75"/>
    <n v="0"/>
    <n v="0.18909410729991205"/>
    <n v="9.7259062776304164E-3"/>
    <n v="215"/>
  </r>
  <r>
    <x v="3"/>
    <s v="0361-01-000"/>
    <m/>
    <x v="3"/>
    <s v="Koochiching"/>
    <s v="International Falls School District"/>
    <n v="186"/>
    <n v="8"/>
    <n v="10"/>
    <n v="0"/>
    <n v="3"/>
    <n v="14"/>
    <n v="201"/>
    <n v="1.0534236267870579E-2"/>
    <n v="0.15124153498871332"/>
    <n v="5"/>
    <n v="4.4682752457551383E-3"/>
    <n v="1329"/>
    <n v="1119"/>
    <n v="1015"/>
    <n v="76"/>
    <n v="15"/>
    <n v="5"/>
    <n v="8"/>
    <n v="3"/>
    <n v="0"/>
    <n v="0"/>
    <n v="0"/>
    <n v="0"/>
    <n v="1198"/>
    <n v="84"/>
    <n v="25"/>
    <n v="5"/>
    <n v="11"/>
    <n v="0.15525876460767946"/>
    <n v="9.5238095238095233E-2"/>
    <n v="0.4"/>
    <n v="0"/>
    <n v="0.27272727272727271"/>
    <n v="0.16177577125658391"/>
    <n v="9.4482237339380201E-2"/>
    <n v="215"/>
  </r>
  <r>
    <x v="3"/>
    <s v="0276-01-000"/>
    <s v="yes"/>
    <x v="2"/>
    <s v="Hennepin"/>
    <s v="Minnetonka Public School District"/>
    <n v="154"/>
    <n v="0"/>
    <n v="9"/>
    <n v="6"/>
    <n v="6"/>
    <n v="44"/>
    <n v="153"/>
    <n v="5.9020791415157611E-3"/>
    <n v="2.0523138832997986E-2"/>
    <n v="2481"/>
    <n v="0.25474894753054728"/>
    <n v="7455"/>
    <n v="9739"/>
    <n v="8518"/>
    <n v="43"/>
    <n v="257"/>
    <n v="599"/>
    <n v="322"/>
    <n v="2010"/>
    <n v="20"/>
    <n v="70"/>
    <n v="238"/>
    <n v="95"/>
    <n v="6662"/>
    <n v="23"/>
    <n v="196"/>
    <n v="367"/>
    <n v="233"/>
    <n v="2.3116181326928852E-2"/>
    <n v="0"/>
    <n v="4.5918367346938778E-2"/>
    <n v="1.6348773841961851E-2"/>
    <n v="2.575107296137339E-2"/>
    <n v="2.6425217974513748E-2"/>
    <n v="0.10947734260125652"/>
    <n v="197"/>
  </r>
  <r>
    <x v="14"/>
    <s v="0712-01-000"/>
    <m/>
    <x v="3"/>
    <s v="Saint Louis"/>
    <s v="Mountain Iron-Buhl School District"/>
    <n v="205"/>
    <n v="6"/>
    <n v="0"/>
    <n v="0"/>
    <n v="0"/>
    <n v="0"/>
    <n v="214"/>
    <n v="0"/>
    <n v="0.30311614730878189"/>
    <n v="73"/>
    <n v="0.12920353982300886"/>
    <n v="706"/>
    <n v="565"/>
    <n v="559"/>
    <n v="2"/>
    <n v="3"/>
    <n v="1"/>
    <n v="0"/>
    <n v="73"/>
    <n v="0"/>
    <n v="0"/>
    <n v="0"/>
    <n v="0"/>
    <n v="691"/>
    <n v="8"/>
    <n v="3"/>
    <n v="1"/>
    <n v="0"/>
    <n v="0.29667149059334297"/>
    <n v="0.75"/>
    <n v="0"/>
    <n v="0"/>
    <n v="0"/>
    <n v="0.30311614730878189"/>
    <n v="1.7069701280227598E-2"/>
    <n v="214"/>
  </r>
  <r>
    <x v="9"/>
    <s v="0093-01-000"/>
    <m/>
    <x v="3"/>
    <s v="Carlton"/>
    <s v="Carlton Public School District"/>
    <n v="190"/>
    <n v="12"/>
    <n v="0"/>
    <n v="0"/>
    <n v="5"/>
    <n v="0"/>
    <n v="214"/>
    <n v="0"/>
    <n v="0.28533333333333333"/>
    <n v="94"/>
    <n v="0.1492063492063492"/>
    <n v="750"/>
    <n v="630"/>
    <n v="513"/>
    <n v="108"/>
    <n v="5"/>
    <n v="3"/>
    <n v="1"/>
    <n v="78"/>
    <n v="14"/>
    <n v="0"/>
    <n v="0"/>
    <n v="0"/>
    <n v="625"/>
    <n v="106"/>
    <n v="5"/>
    <n v="3"/>
    <n v="6"/>
    <n v="0.30399999999999999"/>
    <n v="0.11320754716981132"/>
    <n v="0"/>
    <n v="0"/>
    <n v="0.83333333333333337"/>
    <n v="0.28533333333333333"/>
    <n v="0.16107382550335569"/>
    <n v="214"/>
  </r>
  <r>
    <x v="4"/>
    <s v="0113-01-000"/>
    <m/>
    <x v="3"/>
    <s v="Cass"/>
    <s v="Walker-Hackensack-Akeley Schl. Dist"/>
    <n v="159"/>
    <n v="37"/>
    <n v="5"/>
    <n v="0"/>
    <n v="0"/>
    <n v="9"/>
    <n v="205"/>
    <n v="9.0909090909090905E-3"/>
    <n v="0.20707070707070707"/>
    <n v="18"/>
    <n v="2.2670025188916875E-2"/>
    <n v="990"/>
    <n v="794"/>
    <n v="612"/>
    <n v="160"/>
    <n v="2"/>
    <n v="11"/>
    <n v="9"/>
    <n v="16"/>
    <n v="0"/>
    <n v="0"/>
    <n v="0"/>
    <n v="0"/>
    <n v="755"/>
    <n v="197"/>
    <n v="7"/>
    <n v="11"/>
    <n v="9"/>
    <n v="0.21059602649006623"/>
    <n v="0.18781725888324874"/>
    <n v="0.7142857142857143"/>
    <n v="0"/>
    <n v="0"/>
    <n v="0.21616161616161617"/>
    <n v="0.22880490296220635"/>
    <n v="214"/>
  </r>
  <r>
    <x v="0"/>
    <s v="2125-01-000"/>
    <m/>
    <x v="3"/>
    <s v="Dodge"/>
    <s v="Triton School District"/>
    <n v="195"/>
    <n v="0"/>
    <n v="0"/>
    <n v="0"/>
    <n v="5"/>
    <n v="0"/>
    <n v="214"/>
    <n v="0"/>
    <n v="0.16810683424980361"/>
    <n v="88"/>
    <n v="7.6721883173496083E-2"/>
    <n v="1273"/>
    <n v="1147"/>
    <n v="914"/>
    <n v="7"/>
    <n v="11"/>
    <n v="5"/>
    <n v="210"/>
    <n v="63"/>
    <n v="0"/>
    <n v="0"/>
    <n v="0"/>
    <n v="16"/>
    <n v="1046"/>
    <n v="7"/>
    <n v="11"/>
    <n v="5"/>
    <n v="199"/>
    <n v="0.18642447418738051"/>
    <n v="0"/>
    <n v="0"/>
    <n v="0"/>
    <n v="2.5125628140703519E-2"/>
    <n v="0.16810683424980361"/>
    <n v="0.1750788643533123"/>
    <n v="214"/>
  </r>
  <r>
    <x v="8"/>
    <s v="2859-01-000"/>
    <m/>
    <x v="3"/>
    <s v="McLeod"/>
    <s v="Glencoe-Silver Lake School District"/>
    <n v="198"/>
    <n v="0"/>
    <n v="0"/>
    <n v="0"/>
    <n v="6"/>
    <n v="36"/>
    <n v="178"/>
    <n v="2.0247469066366704E-2"/>
    <n v="0.10011248593925759"/>
    <n v="74"/>
    <n v="4.5177045177045176E-2"/>
    <n v="1778"/>
    <n v="1638"/>
    <n v="1359"/>
    <n v="5"/>
    <n v="3"/>
    <n v="14"/>
    <n v="257"/>
    <n v="70"/>
    <n v="0"/>
    <n v="0"/>
    <n v="0"/>
    <n v="0"/>
    <n v="1487"/>
    <n v="5"/>
    <n v="3"/>
    <n v="14"/>
    <n v="263"/>
    <n v="0.13315400134498992"/>
    <n v="0"/>
    <n v="0"/>
    <n v="0"/>
    <n v="2.2813688212927757E-2"/>
    <n v="0.1203599550056243"/>
    <n v="0.16083521444695259"/>
    <n v="214"/>
  </r>
  <r>
    <x v="13"/>
    <s v="0152-01-000"/>
    <m/>
    <x v="3"/>
    <s v="Clay"/>
    <s v="Moorhead Public School District"/>
    <n v="171"/>
    <n v="6"/>
    <n v="3"/>
    <n v="3"/>
    <n v="29"/>
    <n v="0"/>
    <n v="214"/>
    <n v="0"/>
    <n v="3.8859633194116582E-2"/>
    <n v="72"/>
    <n v="1.3420316868592731E-2"/>
    <n v="5507"/>
    <n v="5365"/>
    <n v="4539"/>
    <n v="164"/>
    <n v="134"/>
    <n v="82"/>
    <n v="446"/>
    <n v="53"/>
    <n v="0"/>
    <n v="0"/>
    <n v="0"/>
    <n v="11"/>
    <n v="4657"/>
    <n v="170"/>
    <n v="137"/>
    <n v="85"/>
    <n v="464"/>
    <n v="3.671891775821344E-2"/>
    <n v="3.5294117647058823E-2"/>
    <n v="2.1897810218978103E-2"/>
    <n v="3.5294117647058823E-2"/>
    <n v="6.25E-2"/>
    <n v="3.8859633194116582E-2"/>
    <n v="0.1552693633230546"/>
    <n v="214"/>
  </r>
  <r>
    <x v="12"/>
    <s v="0272-01-000"/>
    <s v="yes"/>
    <x v="2"/>
    <s v="Hennepin"/>
    <s v="Eden Prairie Public School District"/>
    <n v="161"/>
    <n v="0"/>
    <n v="20"/>
    <n v="17"/>
    <n v="0"/>
    <n v="37"/>
    <n v="177"/>
    <n v="3.6360062893081762E-3"/>
    <n v="1.7393867924528301E-2"/>
    <n v="162"/>
    <n v="1.6001580403002764E-2"/>
    <n v="10176"/>
    <n v="10124"/>
    <n v="8513"/>
    <n v="52"/>
    <n v="663"/>
    <n v="695"/>
    <n v="201"/>
    <n v="129"/>
    <n v="0"/>
    <n v="3"/>
    <n v="4"/>
    <n v="0"/>
    <n v="8545"/>
    <n v="52"/>
    <n v="680"/>
    <n v="708"/>
    <n v="201"/>
    <n v="1.8841427735517845E-2"/>
    <n v="0"/>
    <n v="2.9411764705882353E-2"/>
    <n v="2.4011299435028249E-2"/>
    <n v="0"/>
    <n v="2.1029874213836477E-2"/>
    <n v="0.16110347535833497"/>
    <n v="214"/>
  </r>
  <r>
    <x v="8"/>
    <s v="0712-01-000"/>
    <m/>
    <x v="3"/>
    <s v="Saint Louis"/>
    <s v="Mountain Iron-Buhl School District"/>
    <n v="199"/>
    <n v="4"/>
    <n v="3"/>
    <n v="0"/>
    <n v="0"/>
    <n v="8"/>
    <n v="205"/>
    <n v="1.1527377521613832E-2"/>
    <n v="0.29538904899135449"/>
    <n v="135"/>
    <n v="0.21915584415584416"/>
    <n v="694"/>
    <n v="616"/>
    <n v="563"/>
    <n v="23"/>
    <n v="24"/>
    <n v="1"/>
    <n v="5"/>
    <n v="129"/>
    <n v="0"/>
    <n v="3"/>
    <n v="0"/>
    <n v="0"/>
    <n v="633"/>
    <n v="27"/>
    <n v="24"/>
    <n v="1"/>
    <n v="5"/>
    <n v="0.31437598736176936"/>
    <n v="0.14814814814814814"/>
    <n v="0.125"/>
    <n v="0"/>
    <n v="0"/>
    <n v="0.3069164265129683"/>
    <n v="8.2608695652173908E-2"/>
    <n v="213"/>
  </r>
  <r>
    <x v="8"/>
    <s v="0108-01-000"/>
    <s v="yes"/>
    <x v="2"/>
    <s v="Carver"/>
    <s v="Central Public School District"/>
    <n v="189"/>
    <n v="0"/>
    <n v="0"/>
    <n v="6"/>
    <n v="7"/>
    <n v="85"/>
    <n v="128"/>
    <n v="6.8438003220611915E-2"/>
    <n v="0.10305958132045089"/>
    <n v="30"/>
    <n v="2.8328611898016998E-2"/>
    <n v="1242"/>
    <n v="1059"/>
    <n v="959"/>
    <n v="0"/>
    <n v="21"/>
    <n v="30"/>
    <n v="49"/>
    <n v="29"/>
    <n v="0"/>
    <n v="0"/>
    <n v="0"/>
    <n v="0"/>
    <n v="1119"/>
    <n v="0"/>
    <n v="21"/>
    <n v="36"/>
    <n v="56"/>
    <n v="0.16890080428954424"/>
    <n v="0"/>
    <n v="0"/>
    <n v="0.16666666666666666"/>
    <n v="0.125"/>
    <n v="0.17149758454106279"/>
    <n v="9.1720779220779217E-2"/>
    <n v="213"/>
  </r>
  <r>
    <x v="10"/>
    <s v="2155-01-000"/>
    <m/>
    <x v="3"/>
    <s v="Wadena"/>
    <s v="Wadena-Deer Creek School District"/>
    <n v="207"/>
    <n v="0"/>
    <n v="0"/>
    <n v="0"/>
    <n v="0"/>
    <n v="0"/>
    <n v="213"/>
    <n v="0"/>
    <n v="0.16958598726114649"/>
    <n v="83"/>
    <n v="7.3712255772646534E-2"/>
    <n v="1256"/>
    <n v="1126"/>
    <n v="1071"/>
    <n v="12"/>
    <n v="17"/>
    <n v="2"/>
    <n v="24"/>
    <n v="80"/>
    <n v="0"/>
    <n v="0"/>
    <n v="0"/>
    <n v="0"/>
    <n v="1198"/>
    <n v="12"/>
    <n v="17"/>
    <n v="2"/>
    <n v="24"/>
    <n v="0.17278797996661102"/>
    <n v="0"/>
    <n v="0"/>
    <n v="0"/>
    <n v="0"/>
    <n v="0.16958598726114649"/>
    <n v="4.3894652833200321E-2"/>
    <n v="213"/>
  </r>
  <r>
    <x v="9"/>
    <s v="2154-01-000"/>
    <m/>
    <x v="3"/>
    <s v="Saint Louis"/>
    <s v="Eveleth-Gilbert School District"/>
    <n v="194"/>
    <n v="4"/>
    <n v="8"/>
    <n v="3"/>
    <n v="0"/>
    <n v="45"/>
    <n v="168"/>
    <n v="3.4535686876438987E-2"/>
    <n v="0.12893323100537221"/>
    <n v="192"/>
    <n v="0.14976599063962559"/>
    <n v="1303"/>
    <n v="1282"/>
    <n v="1221"/>
    <n v="25"/>
    <n v="15"/>
    <n v="11"/>
    <n v="10"/>
    <n v="185"/>
    <n v="0"/>
    <n v="0"/>
    <n v="0"/>
    <n v="0"/>
    <n v="1230"/>
    <n v="29"/>
    <n v="23"/>
    <n v="14"/>
    <n v="10"/>
    <n v="0.15772357723577235"/>
    <n v="0.13793103448275862"/>
    <n v="0.34782608695652173"/>
    <n v="0.21428571428571427"/>
    <n v="0"/>
    <n v="0.1634689178818112"/>
    <n v="5.8192955589586523E-2"/>
    <n v="213"/>
  </r>
  <r>
    <x v="12"/>
    <s v="2753-01-000"/>
    <m/>
    <x v="3"/>
    <s v="Todd"/>
    <s v="Long Prairie-Grey Eagle School District"/>
    <n v="203"/>
    <n v="0"/>
    <n v="0"/>
    <n v="0"/>
    <n v="5"/>
    <n v="8"/>
    <n v="205"/>
    <n v="5.4127198917456026E-3"/>
    <n v="0.13870094722598106"/>
    <n v="93"/>
    <n v="6.848306332842416E-2"/>
    <n v="1478"/>
    <n v="1358"/>
    <n v="1101"/>
    <n v="4"/>
    <n v="11"/>
    <n v="8"/>
    <n v="234"/>
    <n v="76"/>
    <n v="0"/>
    <n v="3"/>
    <n v="0"/>
    <n v="10"/>
    <n v="1228"/>
    <n v="4"/>
    <n v="8"/>
    <n v="8"/>
    <n v="229"/>
    <n v="0.16530944625407165"/>
    <n v="0"/>
    <n v="0"/>
    <n v="0"/>
    <n v="2.1834061135371178E-2"/>
    <n v="0.14411366711772666"/>
    <n v="0.16858496953283683"/>
    <n v="213"/>
  </r>
  <r>
    <x v="2"/>
    <s v="0276-01-000"/>
    <s v="yes"/>
    <x v="2"/>
    <s v="Hennepin"/>
    <s v="Minnetonka Public School District"/>
    <n v="166"/>
    <n v="0"/>
    <n v="17"/>
    <n v="3"/>
    <n v="8"/>
    <n v="52"/>
    <n v="166"/>
    <n v="7.0137577555975184E-3"/>
    <n v="2.2390072835176692E-2"/>
    <n v="2757"/>
    <n v="0.2770019089721692"/>
    <n v="7414"/>
    <n v="9953"/>
    <n v="8615"/>
    <n v="57"/>
    <n v="295"/>
    <n v="650"/>
    <n v="336"/>
    <n v="2214"/>
    <n v="25"/>
    <n v="84"/>
    <n v="292"/>
    <n v="90"/>
    <n v="6567"/>
    <n v="32"/>
    <n v="228"/>
    <n v="361"/>
    <n v="254"/>
    <n v="2.5277904674889599E-2"/>
    <n v="0"/>
    <n v="7.4561403508771926E-2"/>
    <n v="8.3102493074792248E-3"/>
    <n v="3.1496062992125984E-2"/>
    <n v="2.940383059077421E-2"/>
    <n v="0.11757592045149154"/>
    <n v="218"/>
  </r>
  <r>
    <x v="8"/>
    <s v="0883-01-000"/>
    <m/>
    <x v="3"/>
    <s v="Wright"/>
    <s v="Rockford Public School District"/>
    <n v="199"/>
    <n v="0"/>
    <n v="0"/>
    <n v="0"/>
    <n v="0"/>
    <n v="6"/>
    <n v="207"/>
    <n v="3.6122817579771222E-3"/>
    <n v="0.12462372065021071"/>
    <n v="102"/>
    <n v="6.580645161290323E-2"/>
    <n v="1661"/>
    <n v="1550"/>
    <n v="1430"/>
    <n v="13"/>
    <n v="31"/>
    <n v="42"/>
    <n v="34"/>
    <n v="89"/>
    <n v="0"/>
    <n v="0"/>
    <n v="0"/>
    <n v="0"/>
    <n v="1540"/>
    <n v="13"/>
    <n v="31"/>
    <n v="42"/>
    <n v="34"/>
    <n v="0.12922077922077921"/>
    <n v="0"/>
    <n v="0"/>
    <n v="0"/>
    <n v="0"/>
    <n v="0.12823600240818783"/>
    <n v="7.2289156626506021E-2"/>
    <n v="213"/>
  </r>
  <r>
    <x v="2"/>
    <s v="0492-01-000"/>
    <m/>
    <x v="3"/>
    <s v="Mower"/>
    <s v="Austin Public School District"/>
    <n v="173"/>
    <n v="0"/>
    <n v="5"/>
    <n v="0"/>
    <n v="23"/>
    <n v="19"/>
    <n v="194"/>
    <n v="3.8641448037421192E-3"/>
    <n v="3.9454952206630062E-2"/>
    <n v="93"/>
    <n v="1.9387116948092559E-2"/>
    <n v="4917"/>
    <n v="4797"/>
    <n v="2839"/>
    <n v="12"/>
    <n v="409"/>
    <n v="265"/>
    <n v="1272"/>
    <n v="74"/>
    <n v="0"/>
    <n v="0"/>
    <n v="0"/>
    <n v="7"/>
    <n v="2938"/>
    <n v="12"/>
    <n v="414"/>
    <n v="265"/>
    <n v="1288"/>
    <n v="5.8883594281824374E-2"/>
    <n v="0"/>
    <n v="1.2077294685990338E-2"/>
    <n v="0"/>
    <n v="1.7857142857142856E-2"/>
    <n v="4.3319097010372183E-2"/>
    <n v="0.40248118771608704"/>
    <n v="213"/>
  </r>
  <r>
    <x v="2"/>
    <s v="0717-01-000"/>
    <s v="yes"/>
    <x v="2"/>
    <s v="Scott"/>
    <s v="Jordan Public School District"/>
    <n v="195"/>
    <n v="0"/>
    <n v="3"/>
    <n v="0"/>
    <n v="3"/>
    <n v="14"/>
    <n v="198"/>
    <n v="7.4428495481127059E-3"/>
    <n v="0.10526315789473684"/>
    <n v="140"/>
    <n v="7.7390823659480371E-2"/>
    <n v="1881"/>
    <n v="1809"/>
    <n v="1566"/>
    <n v="26"/>
    <n v="29"/>
    <n v="28"/>
    <n v="160"/>
    <n v="122"/>
    <n v="0"/>
    <n v="0"/>
    <n v="0"/>
    <n v="4"/>
    <n v="1639"/>
    <n v="26"/>
    <n v="32"/>
    <n v="28"/>
    <n v="159"/>
    <n v="0.11897498474679682"/>
    <n v="0"/>
    <n v="9.375E-2"/>
    <n v="0"/>
    <n v="1.8867924528301886E-2"/>
    <n v="0.11270600744284955"/>
    <n v="0.13004246284501061"/>
    <n v="212"/>
  </r>
  <r>
    <x v="18"/>
    <s v="0094-01-000"/>
    <m/>
    <x v="3"/>
    <s v="Carlton"/>
    <s v="Cloquet Public School District"/>
    <n v="175"/>
    <n v="25"/>
    <n v="0"/>
    <n v="0"/>
    <n v="0"/>
    <n v="14"/>
    <n v="198"/>
    <n v="6.044905008635579E-3"/>
    <n v="8.549222797927461E-2"/>
    <n v="311"/>
    <n v="0.12877846790890268"/>
    <n v="2316"/>
    <n v="2415"/>
    <n v="1860"/>
    <n v="457"/>
    <n v="26"/>
    <n v="34"/>
    <n v="38"/>
    <n v="242"/>
    <n v="47"/>
    <n v="0"/>
    <n v="0"/>
    <n v="9"/>
    <n v="1793"/>
    <n v="435"/>
    <n v="26"/>
    <n v="34"/>
    <n v="29"/>
    <n v="9.7601784718349141E-2"/>
    <n v="5.7471264367816091E-2"/>
    <n v="0"/>
    <n v="0"/>
    <n v="0"/>
    <n v="9.1537132987910191E-2"/>
    <n v="0.22615451014242555"/>
    <n v="212"/>
  </r>
  <r>
    <x v="3"/>
    <s v="0116-01-000"/>
    <m/>
    <x v="3"/>
    <s v="Cass"/>
    <s v="Pillager Public School District"/>
    <n v="202"/>
    <n v="0"/>
    <n v="0"/>
    <n v="4"/>
    <n v="0"/>
    <n v="8"/>
    <n v="203"/>
    <n v="9.4562647754137114E-3"/>
    <n v="0.23995271867612294"/>
    <n v="298"/>
    <n v="0.31939978563772775"/>
    <n v="846"/>
    <n v="933"/>
    <n v="909"/>
    <n v="1"/>
    <n v="7"/>
    <n v="2"/>
    <n v="14"/>
    <n v="285"/>
    <n v="0"/>
    <n v="0"/>
    <n v="0"/>
    <n v="7"/>
    <n v="826"/>
    <n v="1"/>
    <n v="7"/>
    <n v="6"/>
    <n v="7"/>
    <n v="0.24455205811138014"/>
    <n v="0"/>
    <n v="0"/>
    <n v="0.66666666666666663"/>
    <n v="0"/>
    <n v="0.24940898345153667"/>
    <n v="2.4793388429752067E-2"/>
    <n v="211"/>
  </r>
  <r>
    <x v="8"/>
    <s v="0094-01-000"/>
    <m/>
    <x v="3"/>
    <s v="Carlton"/>
    <s v="Cloquet Public School District"/>
    <n v="178"/>
    <n v="19"/>
    <n v="0"/>
    <n v="0"/>
    <n v="0"/>
    <n v="14"/>
    <n v="197"/>
    <n v="5.8749475451112046E-3"/>
    <n v="8.2668904741921942E-2"/>
    <n v="247"/>
    <n v="0.10210830921868541"/>
    <n v="2383"/>
    <n v="2419"/>
    <n v="1881"/>
    <n v="440"/>
    <n v="21"/>
    <n v="34"/>
    <n v="43"/>
    <n v="185"/>
    <n v="38"/>
    <n v="0"/>
    <n v="0"/>
    <n v="12"/>
    <n v="1874"/>
    <n v="421"/>
    <n v="21"/>
    <n v="34"/>
    <n v="31"/>
    <n v="9.4983991462113129E-2"/>
    <n v="4.5130641330166268E-2"/>
    <n v="0"/>
    <n v="0"/>
    <n v="0"/>
    <n v="8.8543852287033153E-2"/>
    <n v="0.21293574128517428"/>
    <n v="211"/>
  </r>
  <r>
    <x v="5"/>
    <s v="0518-01-000"/>
    <m/>
    <x v="3"/>
    <s v="Nobles"/>
    <s v="Worthington Public School District"/>
    <n v="146"/>
    <n v="0"/>
    <n v="0"/>
    <n v="0"/>
    <n v="59"/>
    <n v="5"/>
    <n v="206"/>
    <n v="1.8395879323031641E-3"/>
    <n v="7.5791022810890354E-2"/>
    <n v="117"/>
    <n v="4.4588414634146339E-2"/>
    <n v="2718"/>
    <n v="2624"/>
    <n v="975"/>
    <n v="5"/>
    <n v="157"/>
    <n v="333"/>
    <n v="1154"/>
    <n v="85"/>
    <n v="0"/>
    <n v="0"/>
    <n v="12"/>
    <n v="9"/>
    <n v="1036"/>
    <n v="5"/>
    <n v="157"/>
    <n v="321"/>
    <n v="1204"/>
    <n v="0.14092664092664092"/>
    <n v="0"/>
    <n v="0"/>
    <n v="0"/>
    <n v="4.9003322259136214E-2"/>
    <n v="7.7630610743193523E-2"/>
    <n v="0.61953727506426737"/>
    <n v="211"/>
  </r>
  <r>
    <x v="18"/>
    <s v="0477-01-000"/>
    <m/>
    <x v="3"/>
    <s v="Mille Lacs"/>
    <s v="Princeton Public School District"/>
    <n v="192"/>
    <n v="3"/>
    <n v="0"/>
    <n v="0"/>
    <n v="0"/>
    <n v="36"/>
    <n v="175"/>
    <n v="1.002227171492205E-2"/>
    <n v="4.8719376391982185E-2"/>
    <n v="51"/>
    <n v="1.486013986013986E-2"/>
    <n v="3592"/>
    <n v="3432"/>
    <n v="3298"/>
    <n v="32"/>
    <n v="31"/>
    <n v="32"/>
    <n v="39"/>
    <n v="44"/>
    <n v="0"/>
    <n v="0"/>
    <n v="0"/>
    <n v="3"/>
    <n v="3446"/>
    <n v="35"/>
    <n v="31"/>
    <n v="32"/>
    <n v="36"/>
    <n v="5.571677307022635E-2"/>
    <n v="8.5714285714285715E-2"/>
    <n v="0"/>
    <n v="0"/>
    <n v="0"/>
    <n v="5.8741648106904236E-2"/>
    <n v="3.7430167597765365E-2"/>
    <n v="211"/>
  </r>
  <r>
    <x v="9"/>
    <s v="0347-01-000"/>
    <m/>
    <x v="3"/>
    <s v="Kandiyohi"/>
    <s v="Willmar Public School District"/>
    <n v="177"/>
    <n v="0"/>
    <n v="3"/>
    <n v="0"/>
    <n v="27"/>
    <n v="0"/>
    <n v="211"/>
    <n v="0"/>
    <n v="4.9799386358272364E-2"/>
    <n v="163"/>
    <n v="3.8911434709954645E-2"/>
    <n v="4237"/>
    <n v="4189"/>
    <n v="2721"/>
    <n v="29"/>
    <n v="197"/>
    <n v="36"/>
    <n v="1206"/>
    <n v="139"/>
    <n v="0"/>
    <n v="3"/>
    <n v="0"/>
    <n v="9"/>
    <n v="2759"/>
    <n v="29"/>
    <n v="197"/>
    <n v="36"/>
    <n v="1224"/>
    <n v="6.4153678869155489E-2"/>
    <n v="0"/>
    <n v="1.5228426395939087E-2"/>
    <n v="0"/>
    <n v="2.2058823529411766E-2"/>
    <n v="4.9799386358272364E-2"/>
    <n v="0.35005889281507657"/>
    <n v="211"/>
  </r>
  <r>
    <x v="14"/>
    <s v="0112-01-000"/>
    <s v="yes"/>
    <x v="2"/>
    <s v="Carver"/>
    <s v="Eastern Carver County Public School"/>
    <n v="192"/>
    <n v="0"/>
    <n v="0"/>
    <n v="6"/>
    <n v="0"/>
    <n v="67"/>
    <n v="144"/>
    <n v="8.3949379776970309E-3"/>
    <n v="1.8042851772960781E-2"/>
    <n v="34"/>
    <n v="4.3567401332649924E-3"/>
    <n v="7981"/>
    <n v="7804"/>
    <n v="7071"/>
    <n v="13"/>
    <n v="131"/>
    <n v="225"/>
    <n v="364"/>
    <n v="32"/>
    <n v="0"/>
    <n v="0"/>
    <n v="0"/>
    <n v="0"/>
    <n v="7231"/>
    <n v="13"/>
    <n v="131"/>
    <n v="231"/>
    <n v="364"/>
    <n v="2.6552344074125295E-2"/>
    <n v="0"/>
    <n v="0"/>
    <n v="2.5974025974025976E-2"/>
    <n v="0"/>
    <n v="2.643778975065781E-2"/>
    <n v="9.2722710163111663E-2"/>
    <n v="211"/>
  </r>
  <r>
    <x v="4"/>
    <s v="2071-01-000"/>
    <m/>
    <x v="3"/>
    <s v="Blue Earth"/>
    <s v="Lake Crystal-Wellcome Memorial"/>
    <n v="193"/>
    <n v="0"/>
    <n v="0"/>
    <n v="3"/>
    <n v="3"/>
    <n v="0"/>
    <n v="210"/>
    <n v="0"/>
    <n v="0.21897810218978103"/>
    <n v="72"/>
    <n v="8.76979293544458E-2"/>
    <n v="959"/>
    <n v="821"/>
    <n v="791"/>
    <n v="1"/>
    <n v="4"/>
    <n v="5"/>
    <n v="20"/>
    <n v="63"/>
    <n v="0"/>
    <n v="0"/>
    <n v="0"/>
    <n v="3"/>
    <n v="921"/>
    <n v="1"/>
    <n v="4"/>
    <n v="8"/>
    <n v="20"/>
    <n v="0.20955483170466885"/>
    <n v="0"/>
    <n v="0"/>
    <n v="0.375"/>
    <n v="0.15"/>
    <n v="0.21897810218978103"/>
    <n v="3.4591194968553458E-2"/>
    <n v="210"/>
  </r>
  <r>
    <x v="13"/>
    <s v="2071-01-000"/>
    <m/>
    <x v="3"/>
    <s v="Blue Earth"/>
    <s v="Lake Crystal-Wellcome Memorial"/>
    <n v="206"/>
    <n v="0"/>
    <n v="0"/>
    <n v="0"/>
    <n v="0"/>
    <n v="8"/>
    <n v="202"/>
    <n v="8.171603677221655E-3"/>
    <n v="0.20633299284984677"/>
    <n v="32"/>
    <n v="3.9950062421972535E-2"/>
    <n v="979"/>
    <n v="801"/>
    <n v="786"/>
    <n v="0"/>
    <n v="5"/>
    <n v="3"/>
    <n v="7"/>
    <n v="25"/>
    <n v="0"/>
    <n v="0"/>
    <n v="0"/>
    <n v="0"/>
    <n v="967"/>
    <n v="0"/>
    <n v="5"/>
    <n v="3"/>
    <n v="7"/>
    <n v="0.21302998965873837"/>
    <n v="0"/>
    <n v="0"/>
    <n v="0"/>
    <n v="0"/>
    <n v="0.21450459652706844"/>
    <n v="1.5274949083503055E-2"/>
    <n v="210"/>
  </r>
  <r>
    <x v="2"/>
    <s v="2897-01-000"/>
    <m/>
    <x v="3"/>
    <s v="Redwood"/>
    <s v="Redwood Area School District"/>
    <n v="145"/>
    <n v="41"/>
    <n v="0"/>
    <n v="3"/>
    <n v="8"/>
    <n v="37"/>
    <n v="173"/>
    <n v="2.9042386185243328E-2"/>
    <n v="0.13579277864992151"/>
    <n v="51"/>
    <n v="4.5739910313901344E-2"/>
    <n v="1274"/>
    <n v="1115"/>
    <n v="731"/>
    <n v="287"/>
    <n v="17"/>
    <n v="12"/>
    <n v="68"/>
    <n v="26"/>
    <n v="5"/>
    <n v="0"/>
    <n v="0"/>
    <n v="0"/>
    <n v="850"/>
    <n v="323"/>
    <n v="17"/>
    <n v="15"/>
    <n v="76"/>
    <n v="0.17058823529411765"/>
    <n v="0.12693498452012383"/>
    <n v="0"/>
    <n v="0.2"/>
    <n v="0.10526315789473684"/>
    <n v="0.16483516483516483"/>
    <n v="0.336455893832943"/>
    <n v="210"/>
  </r>
  <r>
    <x v="11"/>
    <s v="2155-01-000"/>
    <m/>
    <x v="3"/>
    <s v="Wadena"/>
    <s v="Wadena-Deer Creek School District"/>
    <n v="204"/>
    <n v="0"/>
    <n v="0"/>
    <n v="0"/>
    <n v="0"/>
    <n v="0"/>
    <n v="210"/>
    <n v="0"/>
    <n v="0.15328467153284672"/>
    <n v="74"/>
    <n v="5.9967585089141004E-2"/>
    <n v="1370"/>
    <n v="1234"/>
    <n v="1172"/>
    <n v="8"/>
    <n v="17"/>
    <n v="2"/>
    <n v="35"/>
    <n v="68"/>
    <n v="3"/>
    <n v="0"/>
    <n v="0"/>
    <n v="0"/>
    <n v="1308"/>
    <n v="5"/>
    <n v="17"/>
    <n v="2"/>
    <n v="35"/>
    <n v="0.15596330275229359"/>
    <n v="0"/>
    <n v="0"/>
    <n v="0"/>
    <n v="0"/>
    <n v="0.15328467153284672"/>
    <n v="4.3160204828090708E-2"/>
    <n v="210"/>
  </r>
  <r>
    <x v="17"/>
    <s v="2170-01-000"/>
    <m/>
    <x v="3"/>
    <s v="Todd"/>
    <s v="Staples-Motley School District"/>
    <n v="205"/>
    <n v="0"/>
    <n v="0"/>
    <n v="0"/>
    <n v="0"/>
    <n v="5"/>
    <n v="205"/>
    <n v="2.6809651474530832E-3"/>
    <n v="0.10991957104557641"/>
    <n v="25"/>
    <n v="1.488095238095238E-2"/>
    <n v="1865"/>
    <n v="1680"/>
    <n v="1630"/>
    <n v="20"/>
    <n v="10"/>
    <n v="6"/>
    <n v="18"/>
    <n v="23"/>
    <n v="0"/>
    <n v="0"/>
    <n v="0"/>
    <n v="0"/>
    <n v="1812"/>
    <n v="20"/>
    <n v="10"/>
    <n v="6"/>
    <n v="18"/>
    <n v="0.11313465783664459"/>
    <n v="0"/>
    <n v="0"/>
    <n v="0"/>
    <n v="0"/>
    <n v="0.1126005361930295"/>
    <n v="2.8938906752411574E-2"/>
    <n v="210"/>
  </r>
  <r>
    <x v="7"/>
    <s v="0721-01-000"/>
    <s v="yes"/>
    <x v="2"/>
    <s v="Scott"/>
    <s v="New Prague Area Schools"/>
    <n v="187"/>
    <n v="0"/>
    <n v="0"/>
    <n v="3"/>
    <n v="7"/>
    <n v="9"/>
    <n v="201"/>
    <n v="2.5633722586157789E-3"/>
    <n v="5.7248647109085733E-2"/>
    <n v="438"/>
    <n v="0.11714362128911474"/>
    <n v="3511"/>
    <n v="3739"/>
    <n v="3611"/>
    <n v="11"/>
    <n v="24"/>
    <n v="48"/>
    <n v="45"/>
    <n v="422"/>
    <n v="0"/>
    <n v="3"/>
    <n v="3"/>
    <n v="3"/>
    <n v="3376"/>
    <n v="11"/>
    <n v="21"/>
    <n v="48"/>
    <n v="49"/>
    <n v="5.539099526066351E-2"/>
    <n v="0"/>
    <n v="0"/>
    <n v="6.25E-2"/>
    <n v="0.14285714285714285"/>
    <n v="5.9812019367701509E-2"/>
    <n v="3.6804564907275322E-2"/>
    <n v="210"/>
  </r>
  <r>
    <x v="12"/>
    <s v="0877-01-000"/>
    <m/>
    <x v="3"/>
    <s v="Wright"/>
    <s v="Buffalo-Hanover-Montrose Public Sch"/>
    <n v="191"/>
    <n v="0"/>
    <n v="0"/>
    <n v="0"/>
    <n v="3"/>
    <n v="0"/>
    <n v="210"/>
    <n v="0"/>
    <n v="3.8838542629924172E-2"/>
    <n v="279"/>
    <n v="5.0949598246895544E-2"/>
    <n v="5407"/>
    <n v="5476"/>
    <n v="5179"/>
    <n v="48"/>
    <n v="91"/>
    <n v="61"/>
    <n v="97"/>
    <n v="250"/>
    <n v="0"/>
    <n v="5"/>
    <n v="4"/>
    <n v="0"/>
    <n v="5120"/>
    <n v="48"/>
    <n v="86"/>
    <n v="57"/>
    <n v="100"/>
    <n v="3.7304687500000003E-2"/>
    <n v="0"/>
    <n v="0"/>
    <n v="0"/>
    <n v="0.03"/>
    <n v="3.8838542629924172E-2"/>
    <n v="5.3779338384771759E-2"/>
    <n v="210"/>
  </r>
  <r>
    <x v="12"/>
    <s v="0196-01-000"/>
    <s v="yes"/>
    <x v="2"/>
    <s v="Dakota"/>
    <s v="Rosemount-Apple Valley-Eagan"/>
    <n v="138"/>
    <n v="0"/>
    <n v="40"/>
    <n v="3"/>
    <n v="3"/>
    <n v="52"/>
    <n v="158"/>
    <n v="1.8284106891701829E-3"/>
    <n v="5.5555555555555558E-3"/>
    <n v="137"/>
    <n v="4.8295554693834385E-3"/>
    <n v="28440"/>
    <n v="28367"/>
    <n v="23728"/>
    <n v="152"/>
    <n v="1807"/>
    <n v="1713"/>
    <n v="967"/>
    <n v="123"/>
    <n v="0"/>
    <n v="0"/>
    <n v="0"/>
    <n v="0"/>
    <n v="23743"/>
    <n v="152"/>
    <n v="1847"/>
    <n v="1716"/>
    <n v="970"/>
    <n v="5.8122393968748683E-3"/>
    <n v="0"/>
    <n v="2.1656740660530589E-2"/>
    <n v="1.7482517482517483E-3"/>
    <n v="3.092783505154639E-3"/>
    <n v="7.3839662447257384E-3"/>
    <n v="0.16480230758407205"/>
    <n v="210"/>
  </r>
  <r>
    <x v="11"/>
    <s v="0712-01-000"/>
    <m/>
    <x v="3"/>
    <s v="Saint Louis"/>
    <s v="Mountain Iron-Buhl School District"/>
    <n v="198"/>
    <n v="6"/>
    <n v="0"/>
    <n v="0"/>
    <n v="0"/>
    <n v="0"/>
    <n v="209"/>
    <n v="0"/>
    <n v="0.29729729729729731"/>
    <n v="138"/>
    <n v="0.21835443037974683"/>
    <n v="703"/>
    <n v="632"/>
    <n v="601"/>
    <n v="9"/>
    <n v="21"/>
    <n v="0"/>
    <n v="1"/>
    <n v="136"/>
    <n v="0"/>
    <n v="0"/>
    <n v="0"/>
    <n v="0"/>
    <n v="663"/>
    <n v="15"/>
    <n v="21"/>
    <n v="0"/>
    <n v="1"/>
    <n v="0.29864253393665158"/>
    <n v="0.4"/>
    <n v="0"/>
    <n v="0"/>
    <n v="0"/>
    <n v="0.29729729729729731"/>
    <n v="5.2857142857142859E-2"/>
    <n v="209"/>
  </r>
  <r>
    <x v="13"/>
    <s v="0712-01-000"/>
    <m/>
    <x v="3"/>
    <s v="Saint Louis"/>
    <s v="Mountain Iron-Buhl School District"/>
    <n v="203"/>
    <n v="0"/>
    <n v="0"/>
    <n v="0"/>
    <n v="0"/>
    <n v="0"/>
    <n v="209"/>
    <n v="0"/>
    <n v="0.26898326898326896"/>
    <n v="99"/>
    <n v="0.14842578710644677"/>
    <n v="777"/>
    <n v="667"/>
    <n v="635"/>
    <n v="9"/>
    <n v="20"/>
    <n v="2"/>
    <n v="1"/>
    <n v="98"/>
    <n v="0"/>
    <n v="0"/>
    <n v="0"/>
    <n v="0"/>
    <n v="740"/>
    <n v="9"/>
    <n v="20"/>
    <n v="2"/>
    <n v="1"/>
    <n v="0.2743243243243243"/>
    <n v="0"/>
    <n v="0"/>
    <n v="0"/>
    <n v="0"/>
    <n v="0.26898326898326896"/>
    <n v="4.145077720207254E-2"/>
    <n v="209"/>
  </r>
  <r>
    <x v="1"/>
    <s v="0695-01-000"/>
    <m/>
    <x v="3"/>
    <s v="Saint Louis"/>
    <s v="Chisholm Public School District"/>
    <n v="174"/>
    <n v="9"/>
    <n v="12"/>
    <n v="0"/>
    <n v="4"/>
    <n v="19"/>
    <n v="190"/>
    <n v="2.2118742724097789E-2"/>
    <n v="0.22118742724097787"/>
    <n v="95"/>
    <n v="0.12751677852348994"/>
    <n v="859"/>
    <n v="745"/>
    <n v="704"/>
    <n v="15"/>
    <n v="17"/>
    <n v="3"/>
    <n v="6"/>
    <n v="88"/>
    <n v="0"/>
    <n v="0"/>
    <n v="0"/>
    <n v="0"/>
    <n v="790"/>
    <n v="24"/>
    <n v="29"/>
    <n v="3"/>
    <n v="10"/>
    <n v="0.22025316455696203"/>
    <n v="0.375"/>
    <n v="0.41379310344827586"/>
    <n v="0"/>
    <n v="0.4"/>
    <n v="0.24330616996507565"/>
    <n v="7.7102803738317752E-2"/>
    <n v="209"/>
  </r>
  <r>
    <x v="18"/>
    <s v="0113-01-000"/>
    <m/>
    <x v="3"/>
    <s v="Cass"/>
    <s v="Walker-Hackensack-Akeley Schl. Dist"/>
    <n v="160"/>
    <n v="33"/>
    <n v="3"/>
    <n v="0"/>
    <n v="0"/>
    <n v="9"/>
    <n v="200"/>
    <n v="8.771929824561403E-3"/>
    <n v="0.19493177387914229"/>
    <n v="3"/>
    <n v="3.6585365853658539E-3"/>
    <n v="1026"/>
    <n v="820"/>
    <n v="643"/>
    <n v="155"/>
    <n v="5"/>
    <n v="9"/>
    <n v="8"/>
    <n v="3"/>
    <n v="0"/>
    <n v="0"/>
    <n v="0"/>
    <n v="0"/>
    <n v="800"/>
    <n v="188"/>
    <n v="8"/>
    <n v="9"/>
    <n v="8"/>
    <n v="0.2"/>
    <n v="0.17553191489361702"/>
    <n v="0.375"/>
    <n v="0"/>
    <n v="0"/>
    <n v="0.20370370370370369"/>
    <n v="0.2102665350444225"/>
    <n v="209"/>
  </r>
  <r>
    <x v="16"/>
    <s v="2687-01-000"/>
    <m/>
    <x v="3"/>
    <s v="Wright"/>
    <s v="Howard Lake-Waverly-Winsted"/>
    <n v="206"/>
    <n v="0"/>
    <n v="0"/>
    <n v="3"/>
    <n v="0"/>
    <n v="0"/>
    <n v="209"/>
    <n v="0"/>
    <n v="0.18727598566308243"/>
    <n v="26"/>
    <n v="2.7867095391211148E-2"/>
    <n v="1116"/>
    <n v="933"/>
    <n v="926"/>
    <n v="0"/>
    <n v="5"/>
    <n v="1"/>
    <n v="1"/>
    <n v="21"/>
    <n v="0"/>
    <n v="0"/>
    <n v="0"/>
    <n v="0"/>
    <n v="1111"/>
    <n v="0"/>
    <n v="5"/>
    <n v="4"/>
    <n v="1"/>
    <n v="0.18541854185418541"/>
    <n v="0"/>
    <n v="0"/>
    <n v="0.75"/>
    <n v="0"/>
    <n v="0.18727598566308243"/>
    <n v="8.9206066012488851E-3"/>
    <n v="209"/>
  </r>
  <r>
    <x v="9"/>
    <s v="0361-01-000"/>
    <m/>
    <x v="3"/>
    <s v="Koochiching"/>
    <s v="International Falls School District"/>
    <n v="193"/>
    <n v="8"/>
    <n v="5"/>
    <n v="0"/>
    <n v="0"/>
    <n v="25"/>
    <n v="184"/>
    <n v="1.6600265604249667E-2"/>
    <n v="0.12217795484727756"/>
    <n v="15"/>
    <n v="1.1432926829268292E-2"/>
    <n v="1506"/>
    <n v="1312"/>
    <n v="1093"/>
    <n v="191"/>
    <n v="15"/>
    <n v="6"/>
    <n v="7"/>
    <n v="10"/>
    <n v="0"/>
    <n v="0"/>
    <n v="0"/>
    <n v="0"/>
    <n v="1276"/>
    <n v="199"/>
    <n v="20"/>
    <n v="6"/>
    <n v="7"/>
    <n v="0.15125391849529782"/>
    <n v="4.0201005025125629E-2"/>
    <n v="0.25"/>
    <n v="0"/>
    <n v="0"/>
    <n v="0.13877822045152721"/>
    <n v="0.15384615384615385"/>
    <n v="209"/>
  </r>
  <r>
    <x v="3"/>
    <s v="0038-01-000"/>
    <m/>
    <x v="3"/>
    <s v="Beltrami"/>
    <s v="Red Lake Public School District"/>
    <n v="0"/>
    <n v="206"/>
    <n v="0"/>
    <n v="0"/>
    <n v="0"/>
    <n v="41"/>
    <n v="168"/>
    <n v="2.4924012158054711E-2"/>
    <n v="0.10212765957446808"/>
    <n v="0"/>
    <n v="0"/>
    <n v="1645"/>
    <n v="1436"/>
    <n v="0"/>
    <n v="1436"/>
    <n v="0"/>
    <n v="0"/>
    <n v="0"/>
    <n v="0"/>
    <n v="0"/>
    <n v="0"/>
    <n v="0"/>
    <n v="0"/>
    <n v="0"/>
    <n v="1642"/>
    <n v="0"/>
    <n v="0"/>
    <n v="0"/>
    <n v="0"/>
    <n v="0.12545676004872108"/>
    <n v="0"/>
    <n v="0"/>
    <n v="0"/>
    <n v="0.1270516717325228"/>
    <n v="1"/>
    <n v="209"/>
  </r>
  <r>
    <x v="0"/>
    <s v="0716-01-000"/>
    <s v="yes"/>
    <x v="2"/>
    <s v="Scott"/>
    <s v="Belle Plaine Public School District"/>
    <n v="188"/>
    <n v="0"/>
    <n v="4"/>
    <n v="0"/>
    <n v="10"/>
    <n v="79"/>
    <n v="130"/>
    <n v="4.3406593406593405E-2"/>
    <n v="7.1428571428571425E-2"/>
    <n v="44"/>
    <n v="2.6586102719033233E-2"/>
    <n v="1820"/>
    <n v="1655"/>
    <n v="1485"/>
    <n v="10"/>
    <n v="40"/>
    <n v="45"/>
    <n v="75"/>
    <n v="38"/>
    <n v="0"/>
    <n v="0"/>
    <n v="0"/>
    <n v="0"/>
    <n v="1635"/>
    <n v="10"/>
    <n v="44"/>
    <n v="45"/>
    <n v="85"/>
    <n v="0.11498470948012232"/>
    <n v="0"/>
    <n v="9.0909090909090912E-2"/>
    <n v="0"/>
    <n v="0.11764705882352941"/>
    <n v="0.11483516483516483"/>
    <n v="0.1011544804837823"/>
    <n v="209"/>
  </r>
  <r>
    <x v="16"/>
    <s v="0316-01-000"/>
    <m/>
    <x v="3"/>
    <s v="Itasca"/>
    <s v="Greenway Public School District"/>
    <n v="196"/>
    <n v="8"/>
    <n v="0"/>
    <n v="0"/>
    <n v="0"/>
    <n v="0"/>
    <n v="208"/>
    <n v="0"/>
    <n v="0.13922356091030791"/>
    <n v="122"/>
    <n v="8.6647727272727279E-2"/>
    <n v="1494"/>
    <n v="1408"/>
    <n v="1333"/>
    <n v="66"/>
    <n v="3"/>
    <n v="4"/>
    <n v="2"/>
    <n v="112"/>
    <n v="8"/>
    <n v="0"/>
    <n v="0"/>
    <n v="0"/>
    <n v="1417"/>
    <n v="66"/>
    <n v="3"/>
    <n v="4"/>
    <n v="2"/>
    <n v="0.13832039520112915"/>
    <n v="0.12121212121212122"/>
    <n v="0"/>
    <n v="0"/>
    <n v="0"/>
    <n v="0.13922356091030791"/>
    <n v="5.0268096514745307E-2"/>
    <n v="208"/>
  </r>
  <r>
    <x v="10"/>
    <s v="0309-01-000"/>
    <m/>
    <x v="3"/>
    <s v="Hubbard"/>
    <s v="Park Rapids Public School District"/>
    <n v="189"/>
    <n v="3"/>
    <n v="0"/>
    <n v="0"/>
    <n v="5"/>
    <n v="0"/>
    <n v="208"/>
    <n v="0"/>
    <n v="0.11858608893956671"/>
    <n v="96"/>
    <n v="5.8465286236297195E-2"/>
    <n v="1754"/>
    <n v="1642"/>
    <n v="1481"/>
    <n v="112"/>
    <n v="18"/>
    <n v="4"/>
    <n v="27"/>
    <n v="63"/>
    <n v="22"/>
    <n v="0"/>
    <n v="0"/>
    <n v="0"/>
    <n v="1607"/>
    <n v="93"/>
    <n v="18"/>
    <n v="4"/>
    <n v="32"/>
    <n v="0.11761045426260112"/>
    <n v="3.2258064516129031E-2"/>
    <n v="0"/>
    <n v="0"/>
    <n v="0.15625"/>
    <n v="0.11858608893956671"/>
    <n v="8.3808437856328397E-2"/>
    <n v="208"/>
  </r>
  <r>
    <x v="13"/>
    <s v="0704-01-000"/>
    <m/>
    <x v="3"/>
    <s v="Saint Louis"/>
    <s v="Proctor Public School District"/>
    <n v="196"/>
    <n v="4"/>
    <n v="0"/>
    <n v="3"/>
    <n v="0"/>
    <n v="15"/>
    <n v="193"/>
    <n v="7.545271629778672E-3"/>
    <n v="9.7082494969818911E-2"/>
    <n v="84"/>
    <n v="4.5064377682403435E-2"/>
    <n v="1988"/>
    <n v="1864"/>
    <n v="1835"/>
    <n v="10"/>
    <n v="8"/>
    <n v="7"/>
    <n v="4"/>
    <n v="81"/>
    <n v="0"/>
    <n v="0"/>
    <n v="0"/>
    <n v="0"/>
    <n v="1950"/>
    <n v="14"/>
    <n v="8"/>
    <n v="10"/>
    <n v="4"/>
    <n v="0.10051282051282051"/>
    <n v="0.2857142857142857"/>
    <n v="0"/>
    <n v="0.3"/>
    <n v="0"/>
    <n v="0.10462776659959758"/>
    <n v="1.812688821752266E-2"/>
    <n v="208"/>
  </r>
  <r>
    <x v="9"/>
    <s v="0014-01-000"/>
    <s v="yes"/>
    <x v="2"/>
    <s v="Anoka"/>
    <s v="Fridley Public School District"/>
    <n v="114"/>
    <n v="0"/>
    <n v="50"/>
    <n v="10"/>
    <n v="15"/>
    <n v="68"/>
    <n v="140"/>
    <n v="2.5231910946196659E-2"/>
    <n v="5.1948051948051951E-2"/>
    <n v="238"/>
    <n v="8.7339449541284406E-2"/>
    <n v="2695"/>
    <n v="2725"/>
    <n v="1659"/>
    <n v="59"/>
    <n v="545"/>
    <n v="215"/>
    <n v="247"/>
    <n v="167"/>
    <n v="3"/>
    <n v="33"/>
    <n v="4"/>
    <n v="10"/>
    <n v="1606"/>
    <n v="56"/>
    <n v="562"/>
    <n v="221"/>
    <n v="252"/>
    <n v="7.0983810709838113E-2"/>
    <n v="0"/>
    <n v="8.8967971530249115E-2"/>
    <n v="4.5248868778280542E-2"/>
    <n v="5.9523809523809521E-2"/>
    <n v="7.717996289424861E-2"/>
    <n v="0.40452354467927326"/>
    <n v="208"/>
  </r>
  <r>
    <x v="11"/>
    <s v="0181-01-000"/>
    <m/>
    <x v="3"/>
    <s v="Crow Wing"/>
    <s v="Brainerd Public School District"/>
    <n v="200"/>
    <n v="0"/>
    <n v="0"/>
    <n v="0"/>
    <n v="0"/>
    <n v="14"/>
    <n v="194"/>
    <n v="2.0251699696224503E-3"/>
    <n v="2.8063069579053957E-2"/>
    <n v="439"/>
    <n v="6.1450167973124303E-2"/>
    <n v="6913"/>
    <n v="7144"/>
    <n v="6874"/>
    <n v="105"/>
    <n v="65"/>
    <n v="51"/>
    <n v="49"/>
    <n v="415"/>
    <n v="3"/>
    <n v="4"/>
    <n v="7"/>
    <n v="0"/>
    <n v="6659"/>
    <n v="102"/>
    <n v="61"/>
    <n v="44"/>
    <n v="49"/>
    <n v="3.003453972067878E-2"/>
    <n v="0"/>
    <n v="0"/>
    <n v="0"/>
    <n v="0"/>
    <n v="3.0088239548676406E-2"/>
    <n v="3.7020968908170644E-2"/>
    <n v="208"/>
  </r>
  <r>
    <x v="15"/>
    <s v="0712-01-000"/>
    <m/>
    <x v="3"/>
    <s v="Saint Louis"/>
    <s v="Mountain Iron-Buhl School District"/>
    <n v="198"/>
    <n v="3"/>
    <n v="0"/>
    <n v="0"/>
    <n v="0"/>
    <n v="0"/>
    <n v="207"/>
    <n v="0"/>
    <n v="0.29320113314447593"/>
    <n v="58"/>
    <n v="0.10412926391382406"/>
    <n v="706"/>
    <n v="557"/>
    <n v="551"/>
    <n v="4"/>
    <n v="1"/>
    <n v="1"/>
    <n v="0"/>
    <n v="56"/>
    <n v="0"/>
    <n v="0"/>
    <n v="0"/>
    <n v="0"/>
    <n v="693"/>
    <n v="7"/>
    <n v="1"/>
    <n v="1"/>
    <n v="0"/>
    <n v="0.2857142857142857"/>
    <n v="0.42857142857142855"/>
    <n v="0"/>
    <n v="0"/>
    <n v="0"/>
    <n v="0.29320113314447593"/>
    <n v="1.282051282051282E-2"/>
    <n v="207"/>
  </r>
  <r>
    <x v="7"/>
    <s v="0113-01-000"/>
    <m/>
    <x v="3"/>
    <s v="Cass"/>
    <s v="Walker-Hackensack-Akeley Schl. Dist"/>
    <n v="169"/>
    <n v="28"/>
    <n v="3"/>
    <n v="0"/>
    <n v="0"/>
    <n v="10"/>
    <n v="197"/>
    <n v="1.0121457489878543E-2"/>
    <n v="0.19939271255060728"/>
    <n v="3"/>
    <n v="3.8265306122448979E-3"/>
    <n v="988"/>
    <n v="784"/>
    <n v="602"/>
    <n v="166"/>
    <n v="0"/>
    <n v="9"/>
    <n v="7"/>
    <n v="0"/>
    <n v="0"/>
    <n v="0"/>
    <n v="0"/>
    <n v="0"/>
    <n v="771"/>
    <n v="194"/>
    <n v="3"/>
    <n v="9"/>
    <n v="7"/>
    <n v="0.2191958495460441"/>
    <n v="0.14432989690721648"/>
    <n v="1"/>
    <n v="0"/>
    <n v="0"/>
    <n v="0.20951417004048584"/>
    <n v="0.21646341463414634"/>
    <n v="207"/>
  </r>
  <r>
    <x v="1"/>
    <s v="0361-01-000"/>
    <m/>
    <x v="3"/>
    <s v="Koochiching"/>
    <s v="International Falls School District"/>
    <n v="181"/>
    <n v="7"/>
    <n v="11"/>
    <n v="0"/>
    <n v="0"/>
    <n v="3"/>
    <n v="204"/>
    <n v="2.3364485981308409E-3"/>
    <n v="0.15887850467289719"/>
    <n v="13"/>
    <n v="1.1926605504587157E-2"/>
    <n v="1284"/>
    <n v="1090"/>
    <n v="1014"/>
    <n v="48"/>
    <n v="13"/>
    <n v="4"/>
    <n v="11"/>
    <n v="13"/>
    <n v="0"/>
    <n v="0"/>
    <n v="0"/>
    <n v="0"/>
    <n v="1182"/>
    <n v="55"/>
    <n v="24"/>
    <n v="4"/>
    <n v="11"/>
    <n v="0.15313028764805414"/>
    <n v="0.12727272727272726"/>
    <n v="0.45833333333333331"/>
    <n v="0"/>
    <n v="0"/>
    <n v="0.16121495327102803"/>
    <n v="7.3667711598746077E-2"/>
    <n v="207"/>
  </r>
  <r>
    <x v="7"/>
    <s v="0885-01-000"/>
    <m/>
    <x v="3"/>
    <s v="Wright"/>
    <s v="St. Michael-Albertville School Dist"/>
    <n v="184"/>
    <n v="0"/>
    <n v="6"/>
    <n v="3"/>
    <n v="0"/>
    <n v="48"/>
    <n v="159"/>
    <n v="9.1830878132772142E-3"/>
    <n v="3.0418978381480773E-2"/>
    <n v="74"/>
    <n v="1.4526894385551629E-2"/>
    <n v="5227"/>
    <n v="5094"/>
    <n v="4626"/>
    <n v="13"/>
    <n v="172"/>
    <n v="183"/>
    <n v="100"/>
    <n v="62"/>
    <n v="0"/>
    <n v="0"/>
    <n v="4"/>
    <n v="0"/>
    <n v="4748"/>
    <n v="13"/>
    <n v="178"/>
    <n v="182"/>
    <n v="100"/>
    <n v="3.8753159224936815E-2"/>
    <n v="0"/>
    <n v="3.3707865168539325E-2"/>
    <n v="1.6483516483516484E-2"/>
    <n v="0"/>
    <n v="3.9602066194757986E-2"/>
    <n v="9.0595671327331928E-2"/>
    <n v="207"/>
  </r>
  <r>
    <x v="1"/>
    <s v="0549-01-000"/>
    <m/>
    <x v="3"/>
    <s v="Otter Tail"/>
    <s v="Perham-Dent Public School District"/>
    <n v="186"/>
    <n v="0"/>
    <n v="3"/>
    <n v="0"/>
    <n v="6"/>
    <n v="8"/>
    <n v="198"/>
    <n v="5.3475935828877002E-3"/>
    <n v="0.13235294117647059"/>
    <n v="166"/>
    <n v="0.11401098901098901"/>
    <n v="1496"/>
    <n v="1456"/>
    <n v="1283"/>
    <n v="30"/>
    <n v="31"/>
    <n v="11"/>
    <n v="101"/>
    <n v="150"/>
    <n v="0"/>
    <n v="6"/>
    <n v="0"/>
    <n v="3"/>
    <n v="1319"/>
    <n v="30"/>
    <n v="28"/>
    <n v="11"/>
    <n v="104"/>
    <n v="0.14101592115238817"/>
    <n v="0"/>
    <n v="0.10714285714285714"/>
    <n v="0"/>
    <n v="5.7692307692307696E-2"/>
    <n v="0.13770053475935828"/>
    <n v="0.11595174262734584"/>
    <n v="206"/>
  </r>
  <r>
    <x v="13"/>
    <s v="0283-01-000"/>
    <s v="yes"/>
    <x v="2"/>
    <s v="Hennepin"/>
    <s v="St. Louis Park Public School Dist."/>
    <n v="128"/>
    <n v="4"/>
    <n v="38"/>
    <n v="10"/>
    <n v="12"/>
    <n v="10"/>
    <n v="196"/>
    <n v="2.3452157598499064E-3"/>
    <n v="4.596622889305816E-2"/>
    <n v="290"/>
    <n v="6.6697332106715732E-2"/>
    <n v="4264"/>
    <n v="4348"/>
    <n v="3158"/>
    <n v="49"/>
    <n v="675"/>
    <n v="222"/>
    <n v="244"/>
    <n v="152"/>
    <n v="3"/>
    <n v="77"/>
    <n v="5"/>
    <n v="26"/>
    <n v="3134"/>
    <n v="50"/>
    <n v="636"/>
    <n v="227"/>
    <n v="230"/>
    <n v="4.0842373962986601E-2"/>
    <n v="0.08"/>
    <n v="5.9748427672955975E-2"/>
    <n v="4.405286343612335E-2"/>
    <n v="5.2173913043478258E-2"/>
    <n v="4.831144465290807E-2"/>
    <n v="0.26724339490296939"/>
    <n v="206"/>
  </r>
  <r>
    <x v="16"/>
    <s v="0622-01-000"/>
    <s v="yes"/>
    <x v="2"/>
    <s v="Ramsey"/>
    <s v="North St Paul-Maplewood Oakdale Public School District"/>
    <n v="134"/>
    <n v="0"/>
    <n v="25"/>
    <n v="22"/>
    <n v="8"/>
    <n v="35"/>
    <n v="171"/>
    <n v="2.9827850690301687E-3"/>
    <n v="1.4573035622975967E-2"/>
    <n v="26"/>
    <n v="2.2503029253938029E-3"/>
    <n v="11734"/>
    <n v="11554"/>
    <n v="9958"/>
    <n v="114"/>
    <n v="556"/>
    <n v="623"/>
    <n v="303"/>
    <n v="22"/>
    <n v="0"/>
    <n v="0"/>
    <n v="0"/>
    <n v="0"/>
    <n v="10070"/>
    <n v="114"/>
    <n v="581"/>
    <n v="645"/>
    <n v="311"/>
    <n v="1.3306852035749751E-2"/>
    <n v="0"/>
    <n v="4.3029259896729774E-2"/>
    <n v="3.4108527131782945E-2"/>
    <n v="2.5723472668810289E-2"/>
    <n v="1.7555820692006136E-2"/>
    <n v="0.14085828854193327"/>
    <n v="206"/>
  </r>
  <r>
    <x v="17"/>
    <s v="2687-01-000"/>
    <m/>
    <x v="3"/>
    <s v="Wright"/>
    <s v="Howard Lake-Waverly-Winsted"/>
    <n v="201"/>
    <n v="0"/>
    <n v="0"/>
    <n v="3"/>
    <n v="0"/>
    <n v="0"/>
    <n v="205"/>
    <n v="0"/>
    <n v="0.1784160139251523"/>
    <n v="27"/>
    <n v="2.7806385169927908E-2"/>
    <n v="1149"/>
    <n v="971"/>
    <n v="965"/>
    <n v="0"/>
    <n v="4"/>
    <n v="2"/>
    <n v="0"/>
    <n v="25"/>
    <n v="0"/>
    <n v="0"/>
    <n v="0"/>
    <n v="0"/>
    <n v="1141"/>
    <n v="0"/>
    <n v="4"/>
    <n v="5"/>
    <n v="0"/>
    <n v="0.1761612620508326"/>
    <n v="0"/>
    <n v="0"/>
    <n v="0.6"/>
    <n v="0"/>
    <n v="0.1784160139251523"/>
    <n v="7.8260869565217397E-3"/>
    <n v="205"/>
  </r>
  <r>
    <x v="16"/>
    <s v="0182-01-000"/>
    <m/>
    <x v="3"/>
    <s v="Crow Wing"/>
    <s v="Crosby-Ironton Public School Dist."/>
    <n v="203"/>
    <n v="0"/>
    <n v="0"/>
    <n v="0"/>
    <n v="0"/>
    <n v="80"/>
    <n v="125"/>
    <n v="4.730928444707274E-2"/>
    <n v="7.3920756948551158E-2"/>
    <n v="29"/>
    <n v="1.914191419141914E-2"/>
    <n v="1691"/>
    <n v="1515"/>
    <n v="1463"/>
    <n v="23"/>
    <n v="10"/>
    <n v="4"/>
    <n v="15"/>
    <n v="19"/>
    <n v="0"/>
    <n v="0"/>
    <n v="0"/>
    <n v="0"/>
    <n v="1647"/>
    <n v="23"/>
    <n v="10"/>
    <n v="4"/>
    <n v="15"/>
    <n v="0.12325440194292653"/>
    <n v="0"/>
    <n v="0"/>
    <n v="0"/>
    <n v="0"/>
    <n v="0.12123004139562391"/>
    <n v="3.0606238964096526E-2"/>
    <n v="205"/>
  </r>
  <r>
    <x v="14"/>
    <s v="0013-01-000"/>
    <s v="yes"/>
    <x v="2"/>
    <s v="Anoka"/>
    <s v="Columbia Heights Public School Dist"/>
    <n v="142"/>
    <n v="10"/>
    <n v="23"/>
    <n v="3"/>
    <n v="5"/>
    <n v="7"/>
    <n v="198"/>
    <n v="2.3148148148148147E-3"/>
    <n v="6.5476190476190479E-2"/>
    <n v="211"/>
    <n v="6.9636963696369639E-2"/>
    <n v="3024"/>
    <n v="3030"/>
    <n v="2034"/>
    <n v="111"/>
    <n v="470"/>
    <n v="188"/>
    <n v="227"/>
    <n v="122"/>
    <n v="10"/>
    <n v="47"/>
    <n v="3"/>
    <n v="10"/>
    <n v="2054"/>
    <n v="111"/>
    <n v="446"/>
    <n v="188"/>
    <n v="222"/>
    <n v="6.91333982473223E-2"/>
    <n v="9.0090090090090086E-2"/>
    <n v="5.1569506726457402E-2"/>
    <n v="1.5957446808510637E-2"/>
    <n v="2.2522522522522521E-2"/>
    <n v="6.7791005291005291E-2"/>
    <n v="0.32009268454154255"/>
    <n v="205"/>
  </r>
  <r>
    <x v="11"/>
    <s v="0047-01-000"/>
    <m/>
    <x v="3"/>
    <s v="Benton"/>
    <s v="Sauk Rapids-Rice Public Schools"/>
    <n v="184"/>
    <n v="0"/>
    <n v="5"/>
    <n v="3"/>
    <n v="4"/>
    <n v="23"/>
    <n v="182"/>
    <n v="5.8598726114649684E-3"/>
    <n v="4.6369426751592356E-2"/>
    <n v="52"/>
    <n v="1.3785790031813362E-2"/>
    <n v="3925"/>
    <n v="3772"/>
    <n v="3587"/>
    <n v="8"/>
    <n v="64"/>
    <n v="74"/>
    <n v="39"/>
    <n v="48"/>
    <n v="0"/>
    <n v="0"/>
    <n v="0"/>
    <n v="0"/>
    <n v="3723"/>
    <n v="8"/>
    <n v="69"/>
    <n v="77"/>
    <n v="43"/>
    <n v="4.9422508729519206E-2"/>
    <n v="0"/>
    <n v="7.2463768115942032E-2"/>
    <n v="3.896103896103896E-2"/>
    <n v="9.3023255813953487E-2"/>
    <n v="5.2229299363057327E-2"/>
    <n v="5.0255102040816325E-2"/>
    <n v="205"/>
  </r>
  <r>
    <x v="1"/>
    <s v="2580-01-000"/>
    <m/>
    <x v="3"/>
    <s v="Pine"/>
    <s v="East Central School District"/>
    <n v="163"/>
    <n v="17"/>
    <n v="0"/>
    <n v="0"/>
    <n v="5"/>
    <n v="5"/>
    <n v="199"/>
    <n v="6.024096385542169E-3"/>
    <n v="0.2397590361445783"/>
    <n v="100"/>
    <n v="0.13774104683195593"/>
    <n v="830"/>
    <n v="726"/>
    <n v="616"/>
    <n v="63"/>
    <n v="19"/>
    <n v="7"/>
    <n v="21"/>
    <n v="86"/>
    <n v="3"/>
    <n v="3"/>
    <n v="0"/>
    <n v="3"/>
    <n v="693"/>
    <n v="77"/>
    <n v="16"/>
    <n v="7"/>
    <n v="23"/>
    <n v="0.2352092352092352"/>
    <n v="0.22077922077922077"/>
    <n v="0"/>
    <n v="0"/>
    <n v="0.21739130434782608"/>
    <n v="0.24578313253012046"/>
    <n v="0.15073529411764705"/>
    <n v="204"/>
  </r>
  <r>
    <x v="0"/>
    <s v="0549-01-000"/>
    <m/>
    <x v="3"/>
    <s v="Otter Tail"/>
    <s v="Perham-Dent Public School District"/>
    <n v="181"/>
    <n v="4"/>
    <n v="3"/>
    <n v="0"/>
    <n v="6"/>
    <n v="8"/>
    <n v="196"/>
    <n v="5.2735662491760048E-3"/>
    <n v="0.12920237310481214"/>
    <n v="166"/>
    <n v="0.11223799864773495"/>
    <n v="1517"/>
    <n v="1479"/>
    <n v="1259"/>
    <n v="49"/>
    <n v="36"/>
    <n v="16"/>
    <n v="119"/>
    <n v="144"/>
    <n v="0"/>
    <n v="6"/>
    <n v="0"/>
    <n v="0"/>
    <n v="1296"/>
    <n v="53"/>
    <n v="33"/>
    <n v="16"/>
    <n v="125"/>
    <n v="0.1396604938271605"/>
    <n v="7.5471698113207544E-2"/>
    <n v="9.0909090909090912E-2"/>
    <n v="0"/>
    <n v="4.8000000000000001E-2"/>
    <n v="0.13447593935398813"/>
    <n v="0.14904793171372291"/>
    <n v="204"/>
  </r>
  <r>
    <x v="1"/>
    <s v="0717-01-000"/>
    <s v="yes"/>
    <x v="2"/>
    <s v="Scott"/>
    <s v="Jordan Public School District"/>
    <n v="183"/>
    <n v="0"/>
    <n v="0"/>
    <n v="0"/>
    <n v="0"/>
    <n v="9"/>
    <n v="195"/>
    <n v="4.7568710359408035E-3"/>
    <n v="0.10306553911205074"/>
    <n v="137"/>
    <n v="7.5068493150684937E-2"/>
    <n v="1892"/>
    <n v="1825"/>
    <n v="1556"/>
    <n v="34"/>
    <n v="37"/>
    <n v="33"/>
    <n v="165"/>
    <n v="120"/>
    <n v="0"/>
    <n v="0"/>
    <n v="0"/>
    <n v="5"/>
    <n v="1619"/>
    <n v="34"/>
    <n v="37"/>
    <n v="33"/>
    <n v="160"/>
    <n v="0.11303273625694873"/>
    <n v="0"/>
    <n v="0"/>
    <n v="0"/>
    <n v="0"/>
    <n v="0.10782241014799154"/>
    <n v="0.14020180562931492"/>
    <n v="204"/>
  </r>
  <r>
    <x v="0"/>
    <s v="0748-01-000"/>
    <m/>
    <x v="3"/>
    <s v="Stearns"/>
    <s v="Sartell-St. Stephen School District"/>
    <n v="185"/>
    <n v="0"/>
    <n v="0"/>
    <n v="3"/>
    <n v="0"/>
    <n v="18"/>
    <n v="186"/>
    <n v="4.5569620253164559E-3"/>
    <n v="4.7088607594936709E-2"/>
    <n v="179"/>
    <n v="4.5605095541401276E-2"/>
    <n v="3950"/>
    <n v="3925"/>
    <n v="3662"/>
    <n v="13"/>
    <n v="91"/>
    <n v="100"/>
    <n v="59"/>
    <n v="154"/>
    <n v="0"/>
    <n v="0"/>
    <n v="3"/>
    <n v="5"/>
    <n v="3693"/>
    <n v="13"/>
    <n v="91"/>
    <n v="100"/>
    <n v="54"/>
    <n v="5.0094773896561064E-2"/>
    <n v="0"/>
    <n v="0"/>
    <n v="0.03"/>
    <n v="0"/>
    <n v="5.1645569620253164E-2"/>
    <n v="6.5299924069855728E-2"/>
    <n v="204"/>
  </r>
  <r>
    <x v="3"/>
    <s v="2125-01-000"/>
    <m/>
    <x v="3"/>
    <s v="Dodge"/>
    <s v="Triton School District"/>
    <n v="171"/>
    <n v="4"/>
    <n v="3"/>
    <n v="0"/>
    <n v="12"/>
    <n v="38"/>
    <n v="165"/>
    <n v="2.9007633587786259E-2"/>
    <n v="0.12595419847328243"/>
    <n v="91"/>
    <n v="7.595993322203673E-2"/>
    <n v="1310"/>
    <n v="1198"/>
    <n v="953"/>
    <n v="9"/>
    <n v="19"/>
    <n v="6"/>
    <n v="211"/>
    <n v="73"/>
    <n v="0"/>
    <n v="0"/>
    <n v="0"/>
    <n v="13"/>
    <n v="1051"/>
    <n v="13"/>
    <n v="22"/>
    <n v="6"/>
    <n v="210"/>
    <n v="0.16270218839200762"/>
    <n v="0.30769230769230771"/>
    <n v="0.13636363636363635"/>
    <n v="0"/>
    <n v="5.7142857142857141E-2"/>
    <n v="0.1549618320610687"/>
    <n v="0.19278033794162827"/>
    <n v="203"/>
  </r>
  <r>
    <x v="5"/>
    <s v="0361-01-000"/>
    <m/>
    <x v="3"/>
    <s v="Koochiching"/>
    <s v="International Falls School District"/>
    <n v="187"/>
    <n v="4"/>
    <n v="4"/>
    <n v="0"/>
    <n v="0"/>
    <n v="28"/>
    <n v="175"/>
    <n v="1.9350380096751902E-2"/>
    <n v="0.12093987560469938"/>
    <n v="2"/>
    <n v="1.6051364365971107E-3"/>
    <n v="1447"/>
    <n v="1246"/>
    <n v="1116"/>
    <n v="106"/>
    <n v="9"/>
    <n v="4"/>
    <n v="11"/>
    <n v="0"/>
    <n v="0"/>
    <n v="0"/>
    <n v="0"/>
    <n v="0"/>
    <n v="1303"/>
    <n v="110"/>
    <n v="13"/>
    <n v="4"/>
    <n v="11"/>
    <n v="0.14351496546431311"/>
    <n v="3.6363636363636362E-2"/>
    <n v="0.30769230769230771"/>
    <n v="0"/>
    <n v="0"/>
    <n v="0.14029025570145129"/>
    <n v="9.576682859125607E-2"/>
    <n v="203"/>
  </r>
  <r>
    <x v="18"/>
    <s v="0111-01-000"/>
    <s v="yes"/>
    <x v="2"/>
    <s v="Carver"/>
    <s v="Watertown-Mayer Public School Dist."/>
    <n v="182"/>
    <n v="0"/>
    <n v="4"/>
    <n v="0"/>
    <n v="0"/>
    <n v="6"/>
    <n v="197"/>
    <n v="3.7499999999999999E-3"/>
    <n v="0.123125"/>
    <n v="225"/>
    <n v="0.13871763255240444"/>
    <n v="1600"/>
    <n v="1622"/>
    <n v="1530"/>
    <n v="11"/>
    <n v="22"/>
    <n v="21"/>
    <n v="38"/>
    <n v="215"/>
    <n v="0"/>
    <n v="0"/>
    <n v="0"/>
    <n v="0"/>
    <n v="1497"/>
    <n v="11"/>
    <n v="26"/>
    <n v="21"/>
    <n v="38"/>
    <n v="0.12157648630594522"/>
    <n v="0"/>
    <n v="0.15384615384615385"/>
    <n v="0"/>
    <n v="0"/>
    <n v="0.12687499999999999"/>
    <n v="6.0263653483992465E-2"/>
    <n v="203"/>
  </r>
  <r>
    <x v="10"/>
    <s v="0883-01-000"/>
    <m/>
    <x v="3"/>
    <s v="Wright"/>
    <s v="Rockford Public School District"/>
    <n v="179"/>
    <n v="0"/>
    <n v="5"/>
    <n v="0"/>
    <n v="3"/>
    <n v="0"/>
    <n v="203"/>
    <n v="0"/>
    <n v="0.11969339622641509"/>
    <n v="128"/>
    <n v="7.8963602714373846E-2"/>
    <n v="1696"/>
    <n v="1621"/>
    <n v="1510"/>
    <n v="16"/>
    <n v="22"/>
    <n v="37"/>
    <n v="36"/>
    <n v="114"/>
    <n v="0"/>
    <n v="0"/>
    <n v="0"/>
    <n v="0"/>
    <n v="1575"/>
    <n v="16"/>
    <n v="27"/>
    <n v="37"/>
    <n v="39"/>
    <n v="0.11365079365079366"/>
    <n v="0"/>
    <n v="0.18518518518518517"/>
    <n v="0"/>
    <n v="7.6923076923076927E-2"/>
    <n v="0.11969339622641509"/>
    <n v="7.0247933884297523E-2"/>
    <n v="203"/>
  </r>
  <r>
    <x v="8"/>
    <s v="0518-01-000"/>
    <m/>
    <x v="3"/>
    <s v="Nobles"/>
    <s v="Worthington Public School District"/>
    <n v="134"/>
    <n v="0"/>
    <n v="0"/>
    <n v="0"/>
    <n v="64"/>
    <n v="64"/>
    <n v="139"/>
    <n v="2.6079869600651995E-2"/>
    <n v="5.6642216788916053E-2"/>
    <n v="66"/>
    <n v="2.8485110056107037E-2"/>
    <n v="2454"/>
    <n v="2317"/>
    <n v="1057"/>
    <n v="11"/>
    <n v="117"/>
    <n v="248"/>
    <n v="884"/>
    <n v="51"/>
    <n v="0"/>
    <n v="0"/>
    <n v="4"/>
    <n v="7"/>
    <n v="1140"/>
    <n v="11"/>
    <n v="117"/>
    <n v="244"/>
    <n v="941"/>
    <n v="0.11754385964912281"/>
    <n v="0"/>
    <n v="0"/>
    <n v="0"/>
    <n v="6.8012752391073322E-2"/>
    <n v="8.2722086389568045E-2"/>
    <n v="0.53526294333469226"/>
    <n v="203"/>
  </r>
  <r>
    <x v="5"/>
    <s v="0477-01-000"/>
    <m/>
    <x v="3"/>
    <s v="Mille Lacs"/>
    <s v="Princeton Public School District"/>
    <n v="187"/>
    <n v="0"/>
    <n v="0"/>
    <n v="0"/>
    <n v="0"/>
    <n v="37"/>
    <n v="166"/>
    <n v="1.0384507437552624E-2"/>
    <n v="4.6589952287398262E-2"/>
    <n v="31"/>
    <n v="9.1418460631082273E-3"/>
    <n v="3563"/>
    <n v="3391"/>
    <n v="3260"/>
    <n v="22"/>
    <n v="30"/>
    <n v="36"/>
    <n v="43"/>
    <n v="23"/>
    <n v="0"/>
    <n v="0"/>
    <n v="0"/>
    <n v="0"/>
    <n v="3424"/>
    <n v="22"/>
    <n v="30"/>
    <n v="36"/>
    <n v="43"/>
    <n v="5.4614485981308414E-2"/>
    <n v="0"/>
    <n v="0"/>
    <n v="0"/>
    <n v="0"/>
    <n v="5.6974459724950882E-2"/>
    <n v="3.6849507735583688E-2"/>
    <n v="203"/>
  </r>
  <r>
    <x v="16"/>
    <s v="0318-01-000"/>
    <m/>
    <x v="3"/>
    <s v="Itasca"/>
    <s v="Grand Rapids Public School District"/>
    <n v="181"/>
    <n v="14"/>
    <n v="0"/>
    <n v="0"/>
    <n v="0"/>
    <n v="0"/>
    <n v="203"/>
    <n v="0"/>
    <n v="4.658100045892611E-2"/>
    <n v="228"/>
    <n v="5.2019164955509928E-2"/>
    <n v="4358"/>
    <n v="4383"/>
    <n v="4056"/>
    <n v="237"/>
    <n v="21"/>
    <n v="37"/>
    <n v="32"/>
    <n v="217"/>
    <n v="8"/>
    <n v="0"/>
    <n v="0"/>
    <n v="0"/>
    <n v="4020"/>
    <n v="243"/>
    <n v="21"/>
    <n v="37"/>
    <n v="32"/>
    <n v="4.5024875621890545E-2"/>
    <n v="5.7613168724279837E-2"/>
    <n v="0"/>
    <n v="0"/>
    <n v="0"/>
    <n v="4.658100045892611E-2"/>
    <n v="7.649896623018608E-2"/>
    <n v="203"/>
  </r>
  <r>
    <x v="5"/>
    <s v="0113-01-000"/>
    <m/>
    <x v="3"/>
    <s v="Cass"/>
    <s v="Walker-Hackensack-Akeley Schl. Dist"/>
    <n v="149"/>
    <n v="39"/>
    <n v="3"/>
    <n v="0"/>
    <n v="0"/>
    <n v="11"/>
    <n v="191"/>
    <n v="1.1066398390342052E-2"/>
    <n v="0.19215291750503019"/>
    <n v="16"/>
    <n v="1.9801980198019802E-2"/>
    <n v="994"/>
    <n v="808"/>
    <n v="634"/>
    <n v="153"/>
    <n v="3"/>
    <n v="11"/>
    <n v="7"/>
    <n v="15"/>
    <n v="0"/>
    <n v="0"/>
    <n v="0"/>
    <n v="0"/>
    <n v="768"/>
    <n v="192"/>
    <n v="6"/>
    <n v="11"/>
    <n v="7"/>
    <n v="0.19401041666666666"/>
    <n v="0.203125"/>
    <n v="0.5"/>
    <n v="0"/>
    <n v="0"/>
    <n v="0.20321931589537223"/>
    <n v="0.21951219512195122"/>
    <n v="202"/>
  </r>
  <r>
    <x v="1"/>
    <s v="0876-01-000"/>
    <m/>
    <x v="3"/>
    <s v="Wright"/>
    <s v="Annandale Public School District"/>
    <n v="191"/>
    <n v="0"/>
    <n v="0"/>
    <n v="0"/>
    <n v="0"/>
    <n v="20"/>
    <n v="182"/>
    <n v="1.2360939431396786E-2"/>
    <n v="0.11248454882571075"/>
    <n v="379"/>
    <n v="0.21114206128133706"/>
    <n v="1618"/>
    <n v="1795"/>
    <n v="1698"/>
    <n v="6"/>
    <n v="31"/>
    <n v="18"/>
    <n v="42"/>
    <n v="365"/>
    <n v="0"/>
    <n v="3"/>
    <n v="5"/>
    <n v="0"/>
    <n v="1524"/>
    <n v="6"/>
    <n v="28"/>
    <n v="13"/>
    <n v="42"/>
    <n v="0.12532808398950132"/>
    <n v="0"/>
    <n v="0"/>
    <n v="0"/>
    <n v="0"/>
    <n v="0.12484548825710753"/>
    <n v="5.5176689398636083E-2"/>
    <n v="202"/>
  </r>
  <r>
    <x v="10"/>
    <s v="0206-01-000"/>
    <m/>
    <x v="3"/>
    <s v="Douglas"/>
    <s v="Alexandria Public School District"/>
    <n v="190"/>
    <n v="0"/>
    <n v="0"/>
    <n v="0"/>
    <n v="6"/>
    <n v="29"/>
    <n v="173"/>
    <n v="7.064555420219245E-3"/>
    <n v="4.2143727161997567E-2"/>
    <n v="118"/>
    <n v="2.9345933847301667E-2"/>
    <n v="4105"/>
    <n v="4021"/>
    <n v="3887"/>
    <n v="20"/>
    <n v="54"/>
    <n v="34"/>
    <n v="26"/>
    <n v="109"/>
    <n v="0"/>
    <n v="0"/>
    <n v="0"/>
    <n v="0"/>
    <n v="3968"/>
    <n v="20"/>
    <n v="54"/>
    <n v="34"/>
    <n v="32"/>
    <n v="4.7883064516129031E-2"/>
    <n v="0"/>
    <n v="0"/>
    <n v="0"/>
    <n v="0.1875"/>
    <n v="4.9208282582216809E-2"/>
    <n v="3.4079844206426485E-2"/>
    <n v="202"/>
  </r>
  <r>
    <x v="18"/>
    <s v="0761-01-000"/>
    <m/>
    <x v="3"/>
    <s v="Steele"/>
    <s v="Owatonna Public School District"/>
    <n v="170"/>
    <n v="0"/>
    <n v="0"/>
    <n v="5"/>
    <n v="11"/>
    <n v="12"/>
    <n v="190"/>
    <n v="2.4009603841536613E-3"/>
    <n v="3.8015206082432973E-2"/>
    <n v="139"/>
    <n v="2.8166160081053698E-2"/>
    <n v="4998"/>
    <n v="4935"/>
    <n v="3969"/>
    <n v="14"/>
    <n v="337"/>
    <n v="81"/>
    <n v="534"/>
    <n v="115"/>
    <n v="0"/>
    <n v="0"/>
    <n v="0"/>
    <n v="9"/>
    <n v="4024"/>
    <n v="14"/>
    <n v="337"/>
    <n v="86"/>
    <n v="536"/>
    <n v="4.2246520874751489E-2"/>
    <n v="0"/>
    <n v="0"/>
    <n v="5.8139534883720929E-2"/>
    <n v="2.0522388059701493E-2"/>
    <n v="4.0416166466586634E-2"/>
    <n v="0.19471683009805885"/>
    <n v="202"/>
  </r>
  <r>
    <x v="12"/>
    <s v="0181-01-000"/>
    <m/>
    <x v="3"/>
    <s v="Crow Wing"/>
    <s v="Brainerd Public School District"/>
    <n v="193"/>
    <n v="0"/>
    <n v="0"/>
    <n v="0"/>
    <n v="0"/>
    <n v="19"/>
    <n v="183"/>
    <n v="2.7185577335813423E-3"/>
    <n v="2.6184003433967665E-2"/>
    <n v="399"/>
    <n v="5.5524631227386587E-2"/>
    <n v="6989"/>
    <n v="7186"/>
    <n v="6915"/>
    <n v="109"/>
    <n v="73"/>
    <n v="49"/>
    <n v="40"/>
    <n v="379"/>
    <n v="3"/>
    <n v="4"/>
    <n v="6"/>
    <n v="0"/>
    <n v="6729"/>
    <n v="106"/>
    <n v="69"/>
    <n v="43"/>
    <n v="40"/>
    <n v="2.8681824936840541E-2"/>
    <n v="0"/>
    <n v="0"/>
    <n v="0"/>
    <n v="0"/>
    <n v="2.8902561167549006E-2"/>
    <n v="3.6925719192786602E-2"/>
    <n v="202"/>
  </r>
  <r>
    <x v="15"/>
    <s v="0284-01-000"/>
    <s v="yes"/>
    <x v="2"/>
    <s v="Hennepin"/>
    <s v="Wayzata Public School District"/>
    <n v="179"/>
    <n v="0"/>
    <n v="11"/>
    <n v="0"/>
    <n v="0"/>
    <n v="4"/>
    <n v="198"/>
    <n v="4.3464087797457349E-4"/>
    <n v="2.151472345974139E-2"/>
    <n v="440"/>
    <n v="4.6605232496557569E-2"/>
    <n v="9203"/>
    <n v="9441"/>
    <n v="8459"/>
    <n v="25"/>
    <n v="324"/>
    <n v="499"/>
    <n v="134"/>
    <n v="361"/>
    <n v="0"/>
    <n v="33"/>
    <n v="16"/>
    <n v="5"/>
    <n v="8277"/>
    <n v="25"/>
    <n v="302"/>
    <n v="483"/>
    <n v="129"/>
    <n v="2.1626193065120213E-2"/>
    <n v="0"/>
    <n v="3.6423841059602648E-2"/>
    <n v="0"/>
    <n v="0"/>
    <n v="2.1949364337715965E-2"/>
    <n v="0.10188802083333333"/>
    <n v="202"/>
  </r>
  <r>
    <x v="0"/>
    <s v="2853-01-000"/>
    <m/>
    <x v="3"/>
    <s v="Lac qui Parle"/>
    <s v="Lac qui Parle Valley School Dist."/>
    <n v="174"/>
    <n v="0"/>
    <n v="0"/>
    <n v="4"/>
    <n v="9"/>
    <n v="0"/>
    <n v="201"/>
    <n v="0"/>
    <n v="0.22185430463576158"/>
    <n v="46"/>
    <n v="6.1251664447403459E-2"/>
    <n v="906"/>
    <n v="751"/>
    <n v="609"/>
    <n v="5"/>
    <n v="17"/>
    <n v="68"/>
    <n v="52"/>
    <n v="44"/>
    <n v="0"/>
    <n v="0"/>
    <n v="0"/>
    <n v="0"/>
    <n v="739"/>
    <n v="5"/>
    <n v="17"/>
    <n v="72"/>
    <n v="61"/>
    <n v="0.23545331529093369"/>
    <n v="0"/>
    <n v="0"/>
    <n v="5.5555555555555552E-2"/>
    <n v="0.14754098360655737"/>
    <n v="0.22185430463576158"/>
    <n v="0.17337807606263983"/>
    <n v="201"/>
  </r>
  <r>
    <x v="16"/>
    <s v="2190-01-000"/>
    <m/>
    <x v="3"/>
    <s v="Yellow Medicine"/>
    <s v="Yellow Medicine East"/>
    <n v="174"/>
    <n v="16"/>
    <n v="0"/>
    <n v="0"/>
    <n v="7"/>
    <n v="72"/>
    <n v="129"/>
    <n v="5.1798561151079135E-2"/>
    <n v="9.2805755395683448E-2"/>
    <n v="56"/>
    <n v="4.4979919678714862E-2"/>
    <n v="1390"/>
    <n v="1245"/>
    <n v="1082"/>
    <n v="83"/>
    <n v="4"/>
    <n v="5"/>
    <n v="71"/>
    <n v="44"/>
    <n v="3"/>
    <n v="0"/>
    <n v="0"/>
    <n v="0"/>
    <n v="1212"/>
    <n v="96"/>
    <n v="4"/>
    <n v="5"/>
    <n v="78"/>
    <n v="0.14356435643564355"/>
    <n v="0.16666666666666666"/>
    <n v="0"/>
    <n v="0"/>
    <n v="8.9743589743589744E-2"/>
    <n v="0.14460431654676259"/>
    <n v="0.13118279569892474"/>
    <n v="201"/>
  </r>
  <r>
    <x v="7"/>
    <s v="0361-01-000"/>
    <m/>
    <x v="3"/>
    <s v="Koochiching"/>
    <s v="International Falls School District"/>
    <n v="185"/>
    <n v="5"/>
    <n v="4"/>
    <n v="0"/>
    <n v="3"/>
    <n v="28"/>
    <n v="173"/>
    <n v="1.891891891891892E-2"/>
    <n v="0.11689189189189189"/>
    <n v="5"/>
    <n v="3.8940809968847352E-3"/>
    <n v="1480"/>
    <n v="1284"/>
    <n v="1100"/>
    <n v="166"/>
    <n v="11"/>
    <n v="3"/>
    <n v="4"/>
    <n v="3"/>
    <n v="0"/>
    <n v="0"/>
    <n v="0"/>
    <n v="0"/>
    <n v="1282"/>
    <n v="171"/>
    <n v="15"/>
    <n v="3"/>
    <n v="7"/>
    <n v="0.14430577223088922"/>
    <n v="2.9239766081871343E-2"/>
    <n v="0.26666666666666666"/>
    <n v="0"/>
    <n v="0.42857142857142855"/>
    <n v="0.13581081081081081"/>
    <n v="0.13261163734776726"/>
    <n v="201"/>
  </r>
  <r>
    <x v="9"/>
    <s v="0883-01-000"/>
    <m/>
    <x v="3"/>
    <s v="Wright"/>
    <s v="Rockford Public School District"/>
    <n v="184"/>
    <n v="0"/>
    <n v="3"/>
    <n v="0"/>
    <n v="3"/>
    <n v="0"/>
    <n v="201"/>
    <n v="0"/>
    <n v="0.1205758848230354"/>
    <n v="119"/>
    <n v="7.5078864353312305E-2"/>
    <n v="1667"/>
    <n v="1585"/>
    <n v="1476"/>
    <n v="13"/>
    <n v="26"/>
    <n v="40"/>
    <n v="30"/>
    <n v="104"/>
    <n v="0"/>
    <n v="0"/>
    <n v="0"/>
    <n v="0"/>
    <n v="1556"/>
    <n v="13"/>
    <n v="29"/>
    <n v="40"/>
    <n v="33"/>
    <n v="0.11825192802056556"/>
    <n v="0"/>
    <n v="0.10344827586206896"/>
    <n v="0"/>
    <n v="9.0909090909090912E-2"/>
    <n v="0.1205758848230354"/>
    <n v="6.8821065230400963E-2"/>
    <n v="201"/>
  </r>
  <r>
    <x v="7"/>
    <s v="0544-01-000"/>
    <m/>
    <x v="3"/>
    <s v="Otter Tail"/>
    <s v="Fergus Falls Public School District"/>
    <n v="189"/>
    <n v="0"/>
    <n v="0"/>
    <n v="3"/>
    <n v="0"/>
    <n v="9"/>
    <n v="192"/>
    <n v="3.6217303822937627E-3"/>
    <n v="7.72635814889336E-2"/>
    <n v="280"/>
    <n v="0.10920436817472699"/>
    <n v="2485"/>
    <n v="2564"/>
    <n v="2344"/>
    <n v="34"/>
    <n v="93"/>
    <n v="33"/>
    <n v="60"/>
    <n v="165"/>
    <n v="3"/>
    <n v="4"/>
    <n v="0"/>
    <n v="0"/>
    <n v="2368"/>
    <n v="31"/>
    <n v="89"/>
    <n v="36"/>
    <n v="60"/>
    <n v="7.9814189189189186E-2"/>
    <n v="0"/>
    <n v="0"/>
    <n v="8.3333333333333329E-2"/>
    <n v="0"/>
    <n v="8.0885311871227356E-2"/>
    <n v="8.3591331269349839E-2"/>
    <n v="201"/>
  </r>
  <r>
    <x v="12"/>
    <s v="0206-01-000"/>
    <m/>
    <x v="3"/>
    <s v="Douglas"/>
    <s v="Alexandria Public School District"/>
    <n v="192"/>
    <n v="0"/>
    <n v="0"/>
    <n v="0"/>
    <n v="3"/>
    <n v="32"/>
    <n v="169"/>
    <n v="7.5276405551634911E-3"/>
    <n v="3.9755351681957186E-2"/>
    <n v="107"/>
    <n v="2.5739716141448158E-2"/>
    <n v="4251"/>
    <n v="4157"/>
    <n v="4028"/>
    <n v="10"/>
    <n v="51"/>
    <n v="34"/>
    <n v="34"/>
    <n v="99"/>
    <n v="0"/>
    <n v="0"/>
    <n v="0"/>
    <n v="0"/>
    <n v="4121"/>
    <n v="10"/>
    <n v="51"/>
    <n v="34"/>
    <n v="37"/>
    <n v="4.6590633341421987E-2"/>
    <n v="0"/>
    <n v="0"/>
    <n v="0"/>
    <n v="8.1081081081081086E-2"/>
    <n v="4.728299223712068E-2"/>
    <n v="3.1036915118739714E-2"/>
    <n v="201"/>
  </r>
  <r>
    <x v="12"/>
    <s v="0197-01-000"/>
    <s v="yes"/>
    <x v="2"/>
    <s v="Dakota"/>
    <s v="West St. Paul-Mendota Hts.-Eagan"/>
    <n v="142"/>
    <n v="5"/>
    <n v="11"/>
    <n v="7"/>
    <n v="29"/>
    <n v="53"/>
    <n v="148"/>
    <n v="1.0903106356716725E-2"/>
    <n v="3.0446410203661799E-2"/>
    <n v="89"/>
    <n v="1.8740787534217731E-2"/>
    <n v="4861"/>
    <n v="4749"/>
    <n v="3347"/>
    <n v="44"/>
    <n v="411"/>
    <n v="241"/>
    <n v="706"/>
    <n v="64"/>
    <n v="0"/>
    <n v="0"/>
    <n v="3"/>
    <n v="12"/>
    <n v="3425"/>
    <n v="49"/>
    <n v="422"/>
    <n v="245"/>
    <n v="723"/>
    <n v="4.1459854014598542E-2"/>
    <n v="0.10204081632653061"/>
    <n v="2.6066350710900472E-2"/>
    <n v="2.8571428571428571E-2"/>
    <n v="4.0110650069156296E-2"/>
    <n v="4.1349516560378524E-2"/>
    <n v="0.29584703947368424"/>
    <n v="201"/>
  </r>
  <r>
    <x v="13"/>
    <s v="0181-01-000"/>
    <m/>
    <x v="3"/>
    <s v="Crow Wing"/>
    <s v="Brainerd Public School District"/>
    <n v="193"/>
    <n v="0"/>
    <n v="0"/>
    <n v="0"/>
    <n v="0"/>
    <n v="18"/>
    <n v="183"/>
    <n v="2.5395033860045146E-3"/>
    <n v="2.5818284424379234E-2"/>
    <n v="371"/>
    <n v="5.1116009920088176E-2"/>
    <n v="7088"/>
    <n v="7258"/>
    <n v="6992"/>
    <n v="99"/>
    <n v="90"/>
    <n v="40"/>
    <n v="37"/>
    <n v="359"/>
    <n v="0"/>
    <n v="4"/>
    <n v="0"/>
    <n v="0"/>
    <n v="6826"/>
    <n v="99"/>
    <n v="86"/>
    <n v="40"/>
    <n v="37"/>
    <n v="2.8274245531790212E-2"/>
    <n v="0"/>
    <n v="0"/>
    <n v="0"/>
    <n v="0"/>
    <n v="2.8357787810383749E-2"/>
    <n v="3.6963882618510156E-2"/>
    <n v="201"/>
  </r>
  <r>
    <x v="4"/>
    <s v="0695-01-000"/>
    <m/>
    <x v="3"/>
    <s v="Saint Louis"/>
    <s v="Chisholm Public School District"/>
    <n v="169"/>
    <n v="3"/>
    <n v="14"/>
    <n v="0"/>
    <n v="7"/>
    <n v="13"/>
    <n v="187"/>
    <n v="1.5204678362573099E-2"/>
    <n v="0.21871345029239767"/>
    <n v="99"/>
    <n v="0.1312997347480106"/>
    <n v="855"/>
    <n v="754"/>
    <n v="706"/>
    <n v="16"/>
    <n v="22"/>
    <n v="6"/>
    <n v="4"/>
    <n v="88"/>
    <n v="0"/>
    <n v="0"/>
    <n v="0"/>
    <n v="3"/>
    <n v="787"/>
    <n v="19"/>
    <n v="36"/>
    <n v="6"/>
    <n v="8"/>
    <n v="0.21473951715374842"/>
    <n v="0.15789473684210525"/>
    <n v="0.3888888888888889"/>
    <n v="0"/>
    <n v="0.875"/>
    <n v="0.23391812865497078"/>
    <n v="8.0607476635514014E-2"/>
    <n v="200"/>
  </r>
  <r>
    <x v="0"/>
    <s v="0116-01-000"/>
    <m/>
    <x v="3"/>
    <s v="Cass"/>
    <s v="Pillager Public School District"/>
    <n v="195"/>
    <n v="0"/>
    <n v="0"/>
    <n v="0"/>
    <n v="0"/>
    <n v="8"/>
    <n v="192"/>
    <n v="9.324009324009324E-3"/>
    <n v="0.22377622377622378"/>
    <n v="394"/>
    <n v="0.37452471482889732"/>
    <n v="858"/>
    <n v="1052"/>
    <n v="1011"/>
    <n v="10"/>
    <n v="7"/>
    <n v="3"/>
    <n v="21"/>
    <n v="368"/>
    <n v="5"/>
    <n v="0"/>
    <n v="3"/>
    <n v="10"/>
    <n v="838"/>
    <n v="5"/>
    <n v="7"/>
    <n v="0"/>
    <n v="11"/>
    <n v="0.23269689737470167"/>
    <n v="0"/>
    <n v="0"/>
    <n v="0"/>
    <n v="0"/>
    <n v="0.23310023310023309"/>
    <n v="2.6713124274099883E-2"/>
    <n v="200"/>
  </r>
  <r>
    <x v="0"/>
    <s v="0361-01-000"/>
    <m/>
    <x v="3"/>
    <s v="Koochiching"/>
    <s v="International Falls School District"/>
    <n v="183"/>
    <n v="5"/>
    <n v="5"/>
    <n v="0"/>
    <n v="0"/>
    <n v="6"/>
    <n v="194"/>
    <n v="4.6189376443418013E-3"/>
    <n v="0.14934565050038492"/>
    <n v="13"/>
    <n v="1.1690647482014389E-2"/>
    <n v="1299"/>
    <n v="1112"/>
    <n v="1043"/>
    <n v="41"/>
    <n v="12"/>
    <n v="4"/>
    <n v="12"/>
    <n v="13"/>
    <n v="0"/>
    <n v="0"/>
    <n v="0"/>
    <n v="0"/>
    <n v="1213"/>
    <n v="46"/>
    <n v="17"/>
    <n v="4"/>
    <n v="12"/>
    <n v="0.1508656224237428"/>
    <n v="0.10869565217391304"/>
    <n v="0.29411764705882354"/>
    <n v="0"/>
    <n v="0"/>
    <n v="0.15396458814472672"/>
    <n v="6.1145510835913311E-2"/>
    <n v="200"/>
  </r>
  <r>
    <x v="1"/>
    <s v="0276-01-000"/>
    <s v="yes"/>
    <x v="2"/>
    <s v="Hennepin"/>
    <s v="Minnetonka Public School District"/>
    <n v="158"/>
    <n v="0"/>
    <n v="18"/>
    <n v="6"/>
    <n v="11"/>
    <n v="50"/>
    <n v="165"/>
    <n v="6.7033114358493098E-3"/>
    <n v="2.2120927738302723E-2"/>
    <n v="2979"/>
    <n v="0.29140174117186735"/>
    <n v="7459"/>
    <n v="10223"/>
    <n v="8768"/>
    <n v="56"/>
    <n v="336"/>
    <n v="699"/>
    <n v="364"/>
    <n v="2350"/>
    <n v="19"/>
    <n v="105"/>
    <n v="323"/>
    <n v="125"/>
    <n v="6576"/>
    <n v="37"/>
    <n v="249"/>
    <n v="382"/>
    <n v="250"/>
    <n v="2.4026763990267638E-2"/>
    <n v="0"/>
    <n v="7.2289156626506021E-2"/>
    <n v="1.5706806282722512E-2"/>
    <n v="4.3999999999999997E-2"/>
    <n v="2.8824239174152035E-2"/>
    <n v="0.12249799839871897"/>
    <n v="215"/>
  </r>
  <r>
    <x v="17"/>
    <s v="0316-01-000"/>
    <m/>
    <x v="3"/>
    <s v="Itasca"/>
    <s v="Greenway Public School District"/>
    <n v="182"/>
    <n v="7"/>
    <n v="0"/>
    <n v="0"/>
    <n v="0"/>
    <n v="0"/>
    <n v="200"/>
    <n v="0"/>
    <n v="0.12995451591942819"/>
    <n v="159"/>
    <n v="0.10614152202937249"/>
    <n v="1539"/>
    <n v="1498"/>
    <n v="1414"/>
    <n v="75"/>
    <n v="3"/>
    <n v="3"/>
    <n v="2"/>
    <n v="134"/>
    <n v="12"/>
    <n v="0"/>
    <n v="0"/>
    <n v="0"/>
    <n v="1462"/>
    <n v="70"/>
    <n v="3"/>
    <n v="3"/>
    <n v="2"/>
    <n v="0.12448700410396717"/>
    <n v="0.1"/>
    <n v="0"/>
    <n v="0"/>
    <n v="0"/>
    <n v="0.12995451591942819"/>
    <n v="5.0649350649350652E-2"/>
    <n v="200"/>
  </r>
  <r>
    <x v="15"/>
    <s v="0182-01-000"/>
    <m/>
    <x v="3"/>
    <s v="Crow Wing"/>
    <s v="Crosby-Ironton Public School Dist."/>
    <n v="196"/>
    <n v="0"/>
    <n v="0"/>
    <n v="0"/>
    <n v="0"/>
    <n v="82"/>
    <n v="118"/>
    <n v="4.8896839594514012E-2"/>
    <n v="7.0363744782349427E-2"/>
    <n v="25"/>
    <n v="1.6644474034620507E-2"/>
    <n v="1677"/>
    <n v="1502"/>
    <n v="1453"/>
    <n v="21"/>
    <n v="12"/>
    <n v="4"/>
    <n v="12"/>
    <n v="17"/>
    <n v="0"/>
    <n v="0"/>
    <n v="0"/>
    <n v="0"/>
    <n v="1632"/>
    <n v="21"/>
    <n v="12"/>
    <n v="4"/>
    <n v="12"/>
    <n v="0.12009803921568628"/>
    <n v="0"/>
    <n v="0"/>
    <n v="0"/>
    <n v="0"/>
    <n v="0.11926058437686343"/>
    <n v="2.9149315883402735E-2"/>
    <n v="200"/>
  </r>
  <r>
    <x v="8"/>
    <s v="0347-01-000"/>
    <m/>
    <x v="3"/>
    <s v="Kandiyohi"/>
    <s v="Willmar Public School District"/>
    <n v="167"/>
    <n v="0"/>
    <n v="0"/>
    <n v="0"/>
    <n v="26"/>
    <n v="3"/>
    <n v="197"/>
    <n v="7.1599045346062051E-4"/>
    <n v="4.7016706443914084E-2"/>
    <n v="173"/>
    <n v="4.1556569781407642E-2"/>
    <n v="4190"/>
    <n v="4163"/>
    <n v="2644"/>
    <n v="26"/>
    <n v="243"/>
    <n v="42"/>
    <n v="1208"/>
    <n v="140"/>
    <n v="0"/>
    <n v="4"/>
    <n v="0"/>
    <n v="0"/>
    <n v="2671"/>
    <n v="26"/>
    <n v="239"/>
    <n v="42"/>
    <n v="1234"/>
    <n v="6.252339947585174E-2"/>
    <n v="0"/>
    <n v="0"/>
    <n v="0"/>
    <n v="2.1069692058346839E-2"/>
    <n v="4.7732696897374707E-2"/>
    <n v="0.36585944919278252"/>
    <n v="200"/>
  </r>
  <r>
    <x v="9"/>
    <s v="0094-01-000"/>
    <m/>
    <x v="3"/>
    <s v="Carlton"/>
    <s v="Cloquet Public School District"/>
    <n v="166"/>
    <n v="24"/>
    <n v="0"/>
    <n v="0"/>
    <n v="0"/>
    <n v="14"/>
    <n v="185"/>
    <n v="6.0896041757285777E-3"/>
    <n v="8.0469769464984769E-2"/>
    <n v="250"/>
    <n v="0.10638297872340426"/>
    <n v="2299"/>
    <n v="2350"/>
    <n v="1859"/>
    <n v="407"/>
    <n v="19"/>
    <n v="37"/>
    <n v="28"/>
    <n v="202"/>
    <n v="26"/>
    <n v="0"/>
    <n v="0"/>
    <n v="5"/>
    <n v="1823"/>
    <n v="405"/>
    <n v="19"/>
    <n v="37"/>
    <n v="23"/>
    <n v="9.1058694459681844E-2"/>
    <n v="5.9259259259259262E-2"/>
    <n v="0"/>
    <n v="0"/>
    <n v="0"/>
    <n v="8.6559373640713352E-2"/>
    <n v="0.20979627221499783"/>
    <n v="199"/>
  </r>
  <r>
    <x v="11"/>
    <s v="0423-01-000"/>
    <m/>
    <x v="3"/>
    <s v="McLeod"/>
    <s v="Hutchinson Public School District"/>
    <n v="187"/>
    <n v="0"/>
    <n v="0"/>
    <n v="0"/>
    <n v="6"/>
    <n v="132"/>
    <n v="67"/>
    <n v="4.195804195804196E-2"/>
    <n v="2.1296884933248571E-2"/>
    <n v="139"/>
    <n v="4.5042125729099158E-2"/>
    <n v="3146"/>
    <n v="3086"/>
    <n v="2833"/>
    <n v="13"/>
    <n v="41"/>
    <n v="40"/>
    <n v="159"/>
    <n v="135"/>
    <n v="0"/>
    <n v="0"/>
    <n v="0"/>
    <n v="0"/>
    <n v="2885"/>
    <n v="13"/>
    <n v="41"/>
    <n v="40"/>
    <n v="165"/>
    <n v="6.4818024263431542E-2"/>
    <n v="0"/>
    <n v="0"/>
    <n v="0"/>
    <n v="3.6363636363636362E-2"/>
    <n v="6.325492689129053E-2"/>
    <n v="8.2379134860050884E-2"/>
    <n v="199"/>
  </r>
  <r>
    <x v="12"/>
    <s v="2190-01-000"/>
    <m/>
    <x v="3"/>
    <s v="Yellow Medicine"/>
    <s v="Yellow Medicine East"/>
    <n v="177"/>
    <n v="3"/>
    <n v="0"/>
    <n v="3"/>
    <n v="8"/>
    <n v="61"/>
    <n v="137"/>
    <n v="4.8683160415003993E-2"/>
    <n v="0.10933758978451716"/>
    <n v="46"/>
    <n v="4.1780199818346957E-2"/>
    <n v="1253"/>
    <n v="1101"/>
    <n v="928"/>
    <n v="64"/>
    <n v="5"/>
    <n v="12"/>
    <n v="92"/>
    <n v="39"/>
    <n v="0"/>
    <n v="0"/>
    <n v="0"/>
    <n v="0"/>
    <n v="1066"/>
    <n v="67"/>
    <n v="5"/>
    <n v="15"/>
    <n v="100"/>
    <n v="0.16604127579737335"/>
    <n v="4.4776119402985072E-2"/>
    <n v="0"/>
    <n v="0.2"/>
    <n v="0.08"/>
    <n v="0.15802075019952116"/>
    <n v="0.14924181963288108"/>
    <n v="198"/>
  </r>
  <r>
    <x v="0"/>
    <s v="0186-01-000"/>
    <m/>
    <x v="3"/>
    <s v="Crow Wing"/>
    <s v="Pequot Lakes Public Schools"/>
    <n v="180"/>
    <n v="0"/>
    <n v="3"/>
    <n v="0"/>
    <n v="0"/>
    <n v="102"/>
    <n v="96"/>
    <n v="6.5426555484284804E-2"/>
    <n v="6.1577934573444515E-2"/>
    <n v="323"/>
    <n v="0.19180522565320665"/>
    <n v="1559"/>
    <n v="1684"/>
    <n v="1618"/>
    <n v="21"/>
    <n v="29"/>
    <n v="4"/>
    <n v="12"/>
    <n v="307"/>
    <n v="5"/>
    <n v="0"/>
    <n v="0"/>
    <n v="0"/>
    <n v="1491"/>
    <n v="16"/>
    <n v="32"/>
    <n v="4"/>
    <n v="12"/>
    <n v="0.12072434607645875"/>
    <n v="0"/>
    <n v="9.375E-2"/>
    <n v="0"/>
    <n v="0"/>
    <n v="0.12700449005772932"/>
    <n v="4.1157556270096464E-2"/>
    <n v="198"/>
  </r>
  <r>
    <x v="11"/>
    <s v="0309-01-000"/>
    <m/>
    <x v="3"/>
    <s v="Hubbard"/>
    <s v="Park Rapids Public School District"/>
    <n v="181"/>
    <n v="3"/>
    <n v="0"/>
    <n v="0"/>
    <n v="6"/>
    <n v="0"/>
    <n v="198"/>
    <n v="0"/>
    <n v="0.11418685121107267"/>
    <n v="92"/>
    <n v="5.6511056511056514E-2"/>
    <n v="1734"/>
    <n v="1628"/>
    <n v="1481"/>
    <n v="105"/>
    <n v="15"/>
    <n v="5"/>
    <n v="22"/>
    <n v="53"/>
    <n v="25"/>
    <n v="0"/>
    <n v="0"/>
    <n v="0"/>
    <n v="1609"/>
    <n v="83"/>
    <n v="15"/>
    <n v="5"/>
    <n v="28"/>
    <n v="0.1124922311995028"/>
    <n v="3.614457831325301E-2"/>
    <n v="0"/>
    <n v="0"/>
    <n v="0.21428571428571427"/>
    <n v="0.11418685121107267"/>
    <n v="7.5287356321839083E-2"/>
    <n v="198"/>
  </r>
  <r>
    <x v="10"/>
    <s v="0241-01-000"/>
    <m/>
    <x v="3"/>
    <s v="Freeborn"/>
    <s v="Albert Lea Public School District"/>
    <n v="183"/>
    <n v="0"/>
    <n v="0"/>
    <n v="0"/>
    <n v="3"/>
    <n v="0"/>
    <n v="198"/>
    <n v="0"/>
    <n v="5.3995091355331336E-2"/>
    <n v="87"/>
    <n v="2.4465691788526433E-2"/>
    <n v="3667"/>
    <n v="3556"/>
    <n v="2929"/>
    <n v="14"/>
    <n v="62"/>
    <n v="39"/>
    <n v="512"/>
    <n v="85"/>
    <n v="0"/>
    <n v="0"/>
    <n v="0"/>
    <n v="0"/>
    <n v="3027"/>
    <n v="14"/>
    <n v="62"/>
    <n v="39"/>
    <n v="515"/>
    <n v="6.0455896927651138E-2"/>
    <n v="0"/>
    <n v="0"/>
    <n v="0"/>
    <n v="5.8252427184466021E-3"/>
    <n v="5.3995091355331336E-2"/>
    <n v="0.17227235438884331"/>
    <n v="198"/>
  </r>
  <r>
    <x v="12"/>
    <s v="2144-01-000"/>
    <m/>
    <x v="3"/>
    <s v="Chisago"/>
    <s v="Chisago Lakes School District"/>
    <n v="191"/>
    <n v="0"/>
    <n v="0"/>
    <n v="0"/>
    <n v="0"/>
    <n v="79"/>
    <n v="119"/>
    <n v="2.1316783594171614E-2"/>
    <n v="3.2110091743119268E-2"/>
    <n v="62"/>
    <n v="1.7366946778711485E-2"/>
    <n v="3706"/>
    <n v="3570"/>
    <n v="3390"/>
    <n v="22"/>
    <n v="42"/>
    <n v="82"/>
    <n v="34"/>
    <n v="55"/>
    <n v="0"/>
    <n v="0"/>
    <n v="0"/>
    <n v="0"/>
    <n v="3526"/>
    <n v="22"/>
    <n v="42"/>
    <n v="82"/>
    <n v="34"/>
    <n v="5.4169030062393646E-2"/>
    <n v="0"/>
    <n v="0"/>
    <n v="0"/>
    <n v="0"/>
    <n v="5.3426875337290881E-2"/>
    <n v="4.8569886670264434E-2"/>
    <n v="198"/>
  </r>
  <r>
    <x v="10"/>
    <s v="0047-01-000"/>
    <m/>
    <x v="3"/>
    <s v="Benton"/>
    <s v="Sauk Rapids-Rice Public Schools"/>
    <n v="182"/>
    <n v="0"/>
    <n v="3"/>
    <n v="4"/>
    <n v="3"/>
    <n v="19"/>
    <n v="179"/>
    <n v="4.7428856714927612E-3"/>
    <n v="4.4682975536694959E-2"/>
    <n v="26"/>
    <n v="6.7814293166405838E-3"/>
    <n v="4006"/>
    <n v="3834"/>
    <n v="3610"/>
    <n v="12"/>
    <n v="81"/>
    <n v="76"/>
    <n v="55"/>
    <n v="22"/>
    <n v="0"/>
    <n v="0"/>
    <n v="0"/>
    <n v="0"/>
    <n v="3770"/>
    <n v="12"/>
    <n v="84"/>
    <n v="80"/>
    <n v="58"/>
    <n v="4.8275862068965517E-2"/>
    <n v="0"/>
    <n v="3.5714285714285712E-2"/>
    <n v="0.05"/>
    <n v="5.1724137931034482E-2"/>
    <n v="4.9425861208187719E-2"/>
    <n v="5.844155844155844E-2"/>
    <n v="198"/>
  </r>
  <r>
    <x v="11"/>
    <s v="0206-01-000"/>
    <m/>
    <x v="3"/>
    <s v="Douglas"/>
    <s v="Alexandria Public School District"/>
    <n v="186"/>
    <n v="0"/>
    <n v="0"/>
    <n v="0"/>
    <n v="8"/>
    <n v="31"/>
    <n v="167"/>
    <n v="7.5060532687651329E-3"/>
    <n v="4.0435835351089591E-2"/>
    <n v="107"/>
    <n v="2.6491705867789057E-2"/>
    <n v="4130"/>
    <n v="4039"/>
    <n v="3915"/>
    <n v="13"/>
    <n v="59"/>
    <n v="28"/>
    <n v="24"/>
    <n v="106"/>
    <n v="0"/>
    <n v="0"/>
    <n v="0"/>
    <n v="0"/>
    <n v="3995"/>
    <n v="13"/>
    <n v="59"/>
    <n v="28"/>
    <n v="32"/>
    <n v="4.6558197747183977E-2"/>
    <n v="0"/>
    <n v="0"/>
    <n v="0"/>
    <n v="0.25"/>
    <n v="4.7941888619854725E-2"/>
    <n v="3.1984492367337046E-2"/>
    <n v="198"/>
  </r>
  <r>
    <x v="10"/>
    <s v="0624-01-000"/>
    <s v="yes"/>
    <x v="2"/>
    <s v="Ramsey"/>
    <s v="White Bear Lake School District"/>
    <n v="156"/>
    <n v="0"/>
    <n v="10"/>
    <n v="15"/>
    <n v="3"/>
    <n v="62"/>
    <n v="136"/>
    <n v="7.1288950212717028E-3"/>
    <n v="1.5637576175692766E-2"/>
    <n v="158"/>
    <n v="1.8251126256208849E-2"/>
    <n v="8697"/>
    <n v="8657"/>
    <n v="7299"/>
    <n v="49"/>
    <n v="354"/>
    <n v="672"/>
    <n v="283"/>
    <n v="120"/>
    <n v="0"/>
    <n v="9"/>
    <n v="7"/>
    <n v="4"/>
    <n v="7335"/>
    <n v="49"/>
    <n v="355"/>
    <n v="680"/>
    <n v="282"/>
    <n v="2.1267893660531698E-2"/>
    <n v="0"/>
    <n v="2.8169014084507043E-2"/>
    <n v="2.2058823529411766E-2"/>
    <n v="1.0638297872340425E-2"/>
    <n v="2.2766471196964469E-2"/>
    <n v="0.15699344902884727"/>
    <n v="198"/>
  </r>
  <r>
    <x v="0"/>
    <s v="2580-01-000"/>
    <m/>
    <x v="3"/>
    <s v="Pine"/>
    <s v="East Central School District"/>
    <n v="162"/>
    <n v="9"/>
    <n v="3"/>
    <n v="0"/>
    <n v="4"/>
    <n v="3"/>
    <n v="194"/>
    <n v="3.6452004860267314E-3"/>
    <n v="0.23572296476306198"/>
    <n v="98"/>
    <n v="0.13535911602209943"/>
    <n v="823"/>
    <n v="724"/>
    <n v="631"/>
    <n v="58"/>
    <n v="15"/>
    <n v="3"/>
    <n v="17"/>
    <n v="82"/>
    <n v="6"/>
    <n v="0"/>
    <n v="0"/>
    <n v="0"/>
    <n v="711"/>
    <n v="61"/>
    <n v="18"/>
    <n v="3"/>
    <n v="21"/>
    <n v="0.22784810126582278"/>
    <n v="0.14754098360655737"/>
    <n v="0.16666666666666666"/>
    <n v="0"/>
    <n v="0.19047619047619047"/>
    <n v="0.23936816524908872"/>
    <n v="0.12653562653562653"/>
    <n v="197"/>
  </r>
  <r>
    <x v="1"/>
    <s v="0116-01-000"/>
    <m/>
    <x v="3"/>
    <s v="Cass"/>
    <s v="Pillager Public School District"/>
    <n v="189"/>
    <n v="0"/>
    <n v="0"/>
    <n v="0"/>
    <n v="0"/>
    <n v="7"/>
    <n v="190"/>
    <n v="8.2352941176470594E-3"/>
    <n v="0.22352941176470589"/>
    <n v="375"/>
    <n v="0.36478599221789881"/>
    <n v="850"/>
    <n v="1028"/>
    <n v="998"/>
    <n v="8"/>
    <n v="3"/>
    <n v="2"/>
    <n v="17"/>
    <n v="355"/>
    <n v="0"/>
    <n v="0"/>
    <n v="0"/>
    <n v="9"/>
    <n v="832"/>
    <n v="8"/>
    <n v="3"/>
    <n v="2"/>
    <n v="8"/>
    <n v="0.22716346153846154"/>
    <n v="0"/>
    <n v="0"/>
    <n v="0"/>
    <n v="0"/>
    <n v="0.23176470588235296"/>
    <n v="2.4618991793669401E-2"/>
    <n v="197"/>
  </r>
  <r>
    <x v="2"/>
    <s v="2396-01-000"/>
    <m/>
    <x v="3"/>
    <s v="Meeker"/>
    <s v="A.C.G.C. Public School District"/>
    <n v="181"/>
    <n v="0"/>
    <n v="0"/>
    <n v="0"/>
    <n v="4"/>
    <n v="10"/>
    <n v="187"/>
    <n v="1.1494252873563218E-2"/>
    <n v="0.21494252873563219"/>
    <n v="95"/>
    <n v="0.12369791666666667"/>
    <n v="870"/>
    <n v="768"/>
    <n v="705"/>
    <n v="2"/>
    <n v="7"/>
    <n v="5"/>
    <n v="49"/>
    <n v="67"/>
    <n v="0"/>
    <n v="0"/>
    <n v="0"/>
    <n v="20"/>
    <n v="819"/>
    <n v="2"/>
    <n v="7"/>
    <n v="5"/>
    <n v="33"/>
    <n v="0.22100122100122099"/>
    <n v="0"/>
    <n v="0"/>
    <n v="0"/>
    <n v="0.12121212121212122"/>
    <n v="0.22643678160919539"/>
    <n v="5.4272517321016164E-2"/>
    <n v="197"/>
  </r>
  <r>
    <x v="14"/>
    <s v="0316-01-000"/>
    <m/>
    <x v="3"/>
    <s v="Itasca"/>
    <s v="Greenway Public School District"/>
    <n v="188"/>
    <n v="5"/>
    <n v="0"/>
    <n v="0"/>
    <n v="0"/>
    <n v="0"/>
    <n v="197"/>
    <n v="0"/>
    <n v="0.14528023598820058"/>
    <n v="188"/>
    <n v="0.13956941351150706"/>
    <n v="1356"/>
    <n v="1347"/>
    <n v="1243"/>
    <n v="98"/>
    <n v="1"/>
    <n v="3"/>
    <n v="2"/>
    <n v="162"/>
    <n v="18"/>
    <n v="0"/>
    <n v="0"/>
    <n v="0"/>
    <n v="1269"/>
    <n v="85"/>
    <n v="1"/>
    <n v="3"/>
    <n v="2"/>
    <n v="0.14814814814814814"/>
    <n v="5.8823529411764705E-2"/>
    <n v="0"/>
    <n v="0"/>
    <n v="0"/>
    <n v="0.14528023598820058"/>
    <n v="6.6911764705882351E-2"/>
    <n v="197"/>
  </r>
  <r>
    <x v="0"/>
    <s v="0879-01-000"/>
    <m/>
    <x v="3"/>
    <s v="Wright"/>
    <s v="Delano Public School District"/>
    <n v="173"/>
    <n v="0"/>
    <n v="0"/>
    <n v="3"/>
    <n v="7"/>
    <n v="9"/>
    <n v="188"/>
    <n v="3.8379530916844351E-3"/>
    <n v="8.017057569296375E-2"/>
    <n v="377"/>
    <n v="0.1493069306930693"/>
    <n v="2345"/>
    <n v="2525"/>
    <n v="2408"/>
    <n v="11"/>
    <n v="22"/>
    <n v="39"/>
    <n v="45"/>
    <n v="356"/>
    <n v="0"/>
    <n v="0"/>
    <n v="6"/>
    <n v="3"/>
    <n v="2225"/>
    <n v="11"/>
    <n v="22"/>
    <n v="36"/>
    <n v="49"/>
    <n v="7.7752808988764049E-2"/>
    <n v="0"/>
    <n v="0"/>
    <n v="8.3333333333333329E-2"/>
    <n v="0.14285714285714285"/>
    <n v="8.4008528784648179E-2"/>
    <n v="5.0362782757148956E-2"/>
    <n v="197"/>
  </r>
  <r>
    <x v="12"/>
    <s v="0152-01-000"/>
    <m/>
    <x v="3"/>
    <s v="Clay"/>
    <s v="Moorhead Public School District"/>
    <n v="166"/>
    <n v="3"/>
    <n v="4"/>
    <n v="0"/>
    <n v="17"/>
    <n v="0"/>
    <n v="197"/>
    <n v="0"/>
    <n v="3.5759666001089124E-2"/>
    <n v="80"/>
    <n v="1.483679525222552E-2"/>
    <n v="5509"/>
    <n v="5392"/>
    <n v="4546"/>
    <n v="175"/>
    <n v="137"/>
    <n v="80"/>
    <n v="454"/>
    <n v="60"/>
    <n v="0"/>
    <n v="0"/>
    <n v="0"/>
    <n v="11"/>
    <n v="4652"/>
    <n v="178"/>
    <n v="141"/>
    <n v="80"/>
    <n v="460"/>
    <n v="3.5683576956147892E-2"/>
    <n v="1.6853932584269662E-2"/>
    <n v="2.8368794326241134E-2"/>
    <n v="0"/>
    <n v="3.6956521739130437E-2"/>
    <n v="3.5759666001089124E-2"/>
    <n v="0.15587007802576666"/>
    <n v="197"/>
  </r>
  <r>
    <x v="0"/>
    <s v="0276-01-000"/>
    <s v="yes"/>
    <x v="2"/>
    <s v="Hennepin"/>
    <s v="Minnetonka Public School District"/>
    <n v="134"/>
    <n v="0"/>
    <n v="15"/>
    <n v="3"/>
    <n v="9"/>
    <n v="44"/>
    <n v="146"/>
    <n v="5.854177754124534E-3"/>
    <n v="1.9425226184140502E-2"/>
    <n v="3241"/>
    <n v="0.30670956752152928"/>
    <n v="7516"/>
    <n v="10567"/>
    <n v="8953"/>
    <n v="58"/>
    <n v="352"/>
    <n v="790"/>
    <n v="414"/>
    <n v="2529"/>
    <n v="21"/>
    <n v="124"/>
    <n v="370"/>
    <n v="156"/>
    <n v="6558"/>
    <n v="37"/>
    <n v="243"/>
    <n v="423"/>
    <n v="267"/>
    <n v="2.0433058859408357E-2"/>
    <n v="0"/>
    <n v="6.1728395061728392E-2"/>
    <n v="7.0921985815602835E-3"/>
    <n v="3.3707865168539325E-2"/>
    <n v="2.5279403938265034E-2"/>
    <n v="0.12885228480340064"/>
    <n v="190"/>
  </r>
  <r>
    <x v="2"/>
    <s v="0116-01-000"/>
    <m/>
    <x v="3"/>
    <s v="Cass"/>
    <s v="Pillager Public School District"/>
    <n v="190"/>
    <n v="0"/>
    <n v="0"/>
    <n v="4"/>
    <n v="0"/>
    <n v="7"/>
    <n v="189"/>
    <n v="8.3432657926102508E-3"/>
    <n v="0.22526817640047675"/>
    <n v="332"/>
    <n v="0.3405128205128205"/>
    <n v="839"/>
    <n v="975"/>
    <n v="949"/>
    <n v="7"/>
    <n v="4"/>
    <n v="3"/>
    <n v="12"/>
    <n v="320"/>
    <n v="0"/>
    <n v="0"/>
    <n v="0"/>
    <n v="0"/>
    <n v="819"/>
    <n v="7"/>
    <n v="4"/>
    <n v="7"/>
    <n v="12"/>
    <n v="0.231990231990232"/>
    <n v="0"/>
    <n v="0"/>
    <n v="0.5714285714285714"/>
    <n v="0"/>
    <n v="0.23361144219308699"/>
    <n v="3.5335689045936397E-2"/>
    <n v="196"/>
  </r>
  <r>
    <x v="11"/>
    <s v="2396-01-000"/>
    <m/>
    <x v="3"/>
    <s v="Meeker"/>
    <s v="A.C.G.C. Public School District"/>
    <n v="188"/>
    <n v="0"/>
    <n v="0"/>
    <n v="0"/>
    <n v="4"/>
    <n v="0"/>
    <n v="196"/>
    <n v="0"/>
    <n v="0.20040899795501022"/>
    <n v="78"/>
    <n v="9.0697674418604657E-2"/>
    <n v="978"/>
    <n v="860"/>
    <n v="825"/>
    <n v="1"/>
    <n v="1"/>
    <n v="5"/>
    <n v="28"/>
    <n v="70"/>
    <n v="0"/>
    <n v="0"/>
    <n v="0"/>
    <n v="6"/>
    <n v="943"/>
    <n v="1"/>
    <n v="1"/>
    <n v="5"/>
    <n v="26"/>
    <n v="0.19936373276776245"/>
    <n v="0"/>
    <n v="0"/>
    <n v="0"/>
    <n v="0.15384615384615385"/>
    <n v="0.20040899795501022"/>
    <n v="3.3811475409836068E-2"/>
    <n v="196"/>
  </r>
  <r>
    <x v="10"/>
    <s v="2149-01-000"/>
    <m/>
    <x v="3"/>
    <s v="Pope"/>
    <s v="Minnewaska School District"/>
    <n v="187"/>
    <n v="0"/>
    <n v="0"/>
    <n v="0"/>
    <n v="3"/>
    <n v="12"/>
    <n v="184"/>
    <n v="8.4985835694051E-3"/>
    <n v="0.13031161473087818"/>
    <n v="33"/>
    <n v="2.6421136909527621E-2"/>
    <n v="1412"/>
    <n v="1249"/>
    <n v="1220"/>
    <n v="8"/>
    <n v="14"/>
    <n v="5"/>
    <n v="2"/>
    <n v="25"/>
    <n v="0"/>
    <n v="0"/>
    <n v="0"/>
    <n v="0"/>
    <n v="1382"/>
    <n v="8"/>
    <n v="14"/>
    <n v="5"/>
    <n v="5"/>
    <n v="0.1353111432706223"/>
    <n v="0"/>
    <n v="0"/>
    <n v="0"/>
    <n v="0.6"/>
    <n v="0.13881019830028329"/>
    <n v="2.2630834512022632E-2"/>
    <n v="196"/>
  </r>
  <r>
    <x v="14"/>
    <s v="0182-01-000"/>
    <m/>
    <x v="3"/>
    <s v="Crow Wing"/>
    <s v="Crosby-Ironton Public School Dist."/>
    <n v="187"/>
    <n v="0"/>
    <n v="0"/>
    <n v="0"/>
    <n v="0"/>
    <n v="66"/>
    <n v="130"/>
    <n v="3.9285714285714285E-2"/>
    <n v="7.7380952380952384E-2"/>
    <n v="29"/>
    <n v="1.9167217448777262E-2"/>
    <n v="1680"/>
    <n v="1513"/>
    <n v="1460"/>
    <n v="19"/>
    <n v="14"/>
    <n v="6"/>
    <n v="14"/>
    <n v="19"/>
    <n v="0"/>
    <n v="0"/>
    <n v="0"/>
    <n v="0"/>
    <n v="1628"/>
    <n v="19"/>
    <n v="14"/>
    <n v="6"/>
    <n v="14"/>
    <n v="0.11486486486486487"/>
    <n v="0"/>
    <n v="0"/>
    <n v="0"/>
    <n v="0"/>
    <n v="0.11666666666666667"/>
    <n v="3.1528851873884593E-2"/>
    <n v="196"/>
  </r>
  <r>
    <x v="1"/>
    <s v="0879-01-000"/>
    <m/>
    <x v="3"/>
    <s v="Wright"/>
    <s v="Delano Public School District"/>
    <n v="170"/>
    <n v="0"/>
    <n v="0"/>
    <n v="3"/>
    <n v="7"/>
    <n v="8"/>
    <n v="188"/>
    <n v="3.4873583260680036E-3"/>
    <n v="8.1952920662598086E-2"/>
    <n v="350"/>
    <n v="0.14297385620915032"/>
    <n v="2294"/>
    <n v="2448"/>
    <n v="2337"/>
    <n v="11"/>
    <n v="25"/>
    <n v="37"/>
    <n v="38"/>
    <n v="330"/>
    <n v="0"/>
    <n v="0"/>
    <n v="6"/>
    <n v="3"/>
    <n v="2177"/>
    <n v="11"/>
    <n v="25"/>
    <n v="34"/>
    <n v="42"/>
    <n v="7.8089113458888373E-2"/>
    <n v="0"/>
    <n v="0"/>
    <n v="8.8235294117647065E-2"/>
    <n v="0.16666666666666666"/>
    <n v="8.5440278988666088E-2"/>
    <n v="4.8929663608562692E-2"/>
    <n v="196"/>
  </r>
  <r>
    <x v="8"/>
    <s v="0544-01-000"/>
    <m/>
    <x v="3"/>
    <s v="Otter Tail"/>
    <s v="Fergus Falls Public School District"/>
    <n v="185"/>
    <n v="0"/>
    <n v="0"/>
    <n v="0"/>
    <n v="0"/>
    <n v="3"/>
    <n v="193"/>
    <n v="1.1037527593818985E-3"/>
    <n v="7.100809418690214E-2"/>
    <n v="53"/>
    <n v="2.0582524271844659E-2"/>
    <n v="2718"/>
    <n v="2575"/>
    <n v="2381"/>
    <n v="40"/>
    <n v="78"/>
    <n v="28"/>
    <n v="48"/>
    <n v="42"/>
    <n v="0"/>
    <n v="3"/>
    <n v="0"/>
    <n v="0"/>
    <n v="2524"/>
    <n v="40"/>
    <n v="75"/>
    <n v="28"/>
    <n v="48"/>
    <n v="7.3296354992076068E-2"/>
    <n v="0"/>
    <n v="0"/>
    <n v="0"/>
    <n v="0"/>
    <n v="7.2111846946284044E-2"/>
    <n v="7.0349907918968696E-2"/>
    <n v="196"/>
  </r>
  <r>
    <x v="9"/>
    <s v="0241-01-000"/>
    <m/>
    <x v="3"/>
    <s v="Freeborn"/>
    <s v="Albert Lea Public School District"/>
    <n v="185"/>
    <n v="0"/>
    <n v="0"/>
    <n v="0"/>
    <n v="0"/>
    <n v="0"/>
    <n v="196"/>
    <n v="0"/>
    <n v="5.6241032998565282E-2"/>
    <n v="78"/>
    <n v="2.3166023166023165E-2"/>
    <n v="3485"/>
    <n v="3367"/>
    <n v="2717"/>
    <n v="9"/>
    <n v="73"/>
    <n v="42"/>
    <n v="526"/>
    <n v="72"/>
    <n v="0"/>
    <n v="0"/>
    <n v="0"/>
    <n v="0"/>
    <n v="2830"/>
    <n v="9"/>
    <n v="73"/>
    <n v="42"/>
    <n v="526"/>
    <n v="6.5371024734982339E-2"/>
    <n v="0"/>
    <n v="0"/>
    <n v="0"/>
    <n v="0"/>
    <n v="5.6241032998565282E-2"/>
    <n v="0.18678160919540229"/>
    <n v="196"/>
  </r>
  <r>
    <x v="10"/>
    <s v="0016-01-000"/>
    <s v="yes"/>
    <x v="2"/>
    <s v="Anoka"/>
    <s v="Spring Lake Park Public Schools"/>
    <n v="119"/>
    <n v="8"/>
    <n v="24"/>
    <n v="11"/>
    <n v="10"/>
    <n v="16"/>
    <n v="180"/>
    <n v="3.6747818098300414E-3"/>
    <n v="4.1341295360587962E-2"/>
    <n v="455"/>
    <n v="9.8634294385432475E-2"/>
    <n v="4354"/>
    <n v="4613"/>
    <n v="3441"/>
    <n v="80"/>
    <n v="371"/>
    <n v="425"/>
    <n v="296"/>
    <n v="346"/>
    <n v="4"/>
    <n v="42"/>
    <n v="19"/>
    <n v="13"/>
    <n v="3214"/>
    <n v="84"/>
    <n v="353"/>
    <n v="417"/>
    <n v="293"/>
    <n v="3.702551337896702E-2"/>
    <n v="9.5238095238095233E-2"/>
    <n v="6.79886685552408E-2"/>
    <n v="2.6378896882494004E-2"/>
    <n v="3.4129692832764506E-2"/>
    <n v="4.5016077170418001E-2"/>
    <n v="0.26301307039669802"/>
    <n v="196"/>
  </r>
  <r>
    <x v="11"/>
    <s v="0197-01-000"/>
    <s v="yes"/>
    <x v="2"/>
    <s v="Dakota"/>
    <s v="West St. Paul-Mendota Hts.-Eagan"/>
    <n v="155"/>
    <n v="0"/>
    <n v="11"/>
    <n v="4"/>
    <n v="11"/>
    <n v="80"/>
    <n v="116"/>
    <n v="1.692405331076793E-2"/>
    <n v="2.4539877300613498E-2"/>
    <n v="172"/>
    <n v="3.6572400595364658E-2"/>
    <n v="4727"/>
    <n v="4703"/>
    <n v="3218"/>
    <n v="47"/>
    <n v="457"/>
    <n v="239"/>
    <n v="742"/>
    <n v="113"/>
    <n v="0"/>
    <n v="8"/>
    <n v="3"/>
    <n v="27"/>
    <n v="3260"/>
    <n v="47"/>
    <n v="460"/>
    <n v="240"/>
    <n v="726"/>
    <n v="4.7546012269938653E-2"/>
    <n v="0"/>
    <n v="2.391304347826087E-2"/>
    <n v="1.6666666666666666E-2"/>
    <n v="1.5151515151515152E-2"/>
    <n v="4.1463930611381428E-2"/>
    <n v="0.31121909993661523"/>
    <n v="196"/>
  </r>
  <r>
    <x v="10"/>
    <s v="0093-01-000"/>
    <m/>
    <x v="3"/>
    <s v="Carlton"/>
    <s v="Carlton Public School District"/>
    <n v="177"/>
    <n v="9"/>
    <n v="0"/>
    <n v="0"/>
    <n v="3"/>
    <n v="0"/>
    <n v="195"/>
    <n v="0"/>
    <n v="0.27196652719665271"/>
    <n v="80"/>
    <n v="0.13289036544850499"/>
    <n v="717"/>
    <n v="602"/>
    <n v="498"/>
    <n v="99"/>
    <n v="2"/>
    <n v="2"/>
    <n v="1"/>
    <n v="66"/>
    <n v="11"/>
    <n v="0"/>
    <n v="0"/>
    <n v="0"/>
    <n v="609"/>
    <n v="97"/>
    <n v="2"/>
    <n v="2"/>
    <n v="4"/>
    <n v="0.29064039408866993"/>
    <n v="9.2783505154639179E-2"/>
    <n v="0"/>
    <n v="0"/>
    <n v="0.75"/>
    <n v="0.27196652719665271"/>
    <n v="0.14705882352941177"/>
    <n v="195"/>
  </r>
  <r>
    <x v="5"/>
    <s v="2580-01-000"/>
    <m/>
    <x v="3"/>
    <s v="Pine"/>
    <s v="East Central School District"/>
    <n v="161"/>
    <n v="22"/>
    <n v="8"/>
    <n v="0"/>
    <n v="0"/>
    <n v="21"/>
    <n v="174"/>
    <n v="2.4764150943396228E-2"/>
    <n v="0.20518867924528303"/>
    <n v="124"/>
    <n v="0.15958815958815958"/>
    <n v="848"/>
    <n v="777"/>
    <n v="664"/>
    <n v="63"/>
    <n v="22"/>
    <n v="6"/>
    <n v="22"/>
    <n v="98"/>
    <n v="17"/>
    <n v="4"/>
    <n v="0"/>
    <n v="0"/>
    <n v="727"/>
    <n v="68"/>
    <n v="26"/>
    <n v="6"/>
    <n v="22"/>
    <n v="0.22145804676753783"/>
    <n v="0.3235294117647059"/>
    <n v="0.30769230769230771"/>
    <n v="0"/>
    <n v="0"/>
    <n v="0.22995283018867926"/>
    <n v="0.143698468786808"/>
    <n v="195"/>
  </r>
  <r>
    <x v="18"/>
    <s v="0361-01-000"/>
    <m/>
    <x v="3"/>
    <s v="Koochiching"/>
    <s v="International Falls School District"/>
    <n v="179"/>
    <n v="6"/>
    <n v="4"/>
    <n v="0"/>
    <n v="3"/>
    <n v="29"/>
    <n v="166"/>
    <n v="1.9554956169925825E-2"/>
    <n v="0.11193526635198921"/>
    <n v="2"/>
    <n v="1.5503875968992248E-3"/>
    <n v="1483"/>
    <n v="1290"/>
    <n v="1125"/>
    <n v="145"/>
    <n v="10"/>
    <n v="5"/>
    <n v="5"/>
    <n v="0"/>
    <n v="0"/>
    <n v="0"/>
    <n v="0"/>
    <n v="0"/>
    <n v="1304"/>
    <n v="151"/>
    <n v="14"/>
    <n v="5"/>
    <n v="8"/>
    <n v="0.13726993865030676"/>
    <n v="3.9735099337748346E-2"/>
    <n v="0.2857142857142857"/>
    <n v="0"/>
    <n v="0.375"/>
    <n v="0.13149022252191503"/>
    <n v="0.12010796221322537"/>
    <n v="195"/>
  </r>
  <r>
    <x v="14"/>
    <s v="0883-01-000"/>
    <m/>
    <x v="3"/>
    <s v="Wright"/>
    <s v="Rockford Public School District"/>
    <n v="180"/>
    <n v="3"/>
    <n v="0"/>
    <n v="0"/>
    <n v="0"/>
    <n v="0"/>
    <n v="195"/>
    <n v="0"/>
    <n v="0.10322922181048173"/>
    <n v="68"/>
    <n v="3.8592508513053347E-2"/>
    <n v="1889"/>
    <n v="1762"/>
    <n v="1675"/>
    <n v="9"/>
    <n v="23"/>
    <n v="31"/>
    <n v="24"/>
    <n v="62"/>
    <n v="0"/>
    <n v="0"/>
    <n v="0"/>
    <n v="0"/>
    <n v="1793"/>
    <n v="12"/>
    <n v="23"/>
    <n v="31"/>
    <n v="24"/>
    <n v="0.1003904071388734"/>
    <n v="0.25"/>
    <n v="0"/>
    <n v="0"/>
    <n v="0"/>
    <n v="0.10322922181048173"/>
    <n v="4.7796070100902817E-2"/>
    <n v="195"/>
  </r>
  <r>
    <x v="12"/>
    <s v="0047-01-000"/>
    <m/>
    <x v="3"/>
    <s v="Benton"/>
    <s v="Sauk Rapids-Rice Public Schools"/>
    <n v="177"/>
    <n v="0"/>
    <n v="4"/>
    <n v="3"/>
    <n v="0"/>
    <n v="0"/>
    <n v="195"/>
    <n v="0"/>
    <n v="5.1655629139072845E-2"/>
    <n v="74"/>
    <n v="2.0251778872468526E-2"/>
    <n v="3775"/>
    <n v="3654"/>
    <n v="3493"/>
    <n v="6"/>
    <n v="53"/>
    <n v="66"/>
    <n v="36"/>
    <n v="64"/>
    <n v="0"/>
    <n v="0"/>
    <n v="0"/>
    <n v="0"/>
    <n v="3606"/>
    <n v="6"/>
    <n v="57"/>
    <n v="69"/>
    <n v="36"/>
    <n v="4.9084858569051579E-2"/>
    <n v="0"/>
    <n v="7.0175438596491224E-2"/>
    <n v="4.3478260869565216E-2"/>
    <n v="0"/>
    <n v="5.1655629139072845E-2"/>
    <n v="4.4515103338632747E-2"/>
    <n v="195"/>
  </r>
  <r>
    <x v="4"/>
    <s v="2580-01-000"/>
    <m/>
    <x v="3"/>
    <s v="Pine"/>
    <s v="East Central School District"/>
    <n v="166"/>
    <n v="14"/>
    <n v="8"/>
    <n v="0"/>
    <n v="0"/>
    <n v="12"/>
    <n v="182"/>
    <n v="1.4234875444839857E-2"/>
    <n v="0.21589561091340451"/>
    <n v="128"/>
    <n v="0.16473616473616473"/>
    <n v="843"/>
    <n v="777"/>
    <n v="658"/>
    <n v="71"/>
    <n v="20"/>
    <n v="6"/>
    <n v="22"/>
    <n v="95"/>
    <n v="17"/>
    <n v="4"/>
    <n v="0"/>
    <n v="4"/>
    <n v="729"/>
    <n v="68"/>
    <n v="24"/>
    <n v="6"/>
    <n v="18"/>
    <n v="0.22770919067215364"/>
    <n v="0.20588235294117646"/>
    <n v="0.33333333333333331"/>
    <n v="0"/>
    <n v="0"/>
    <n v="0.23013048635824437"/>
    <n v="0.13727810650887573"/>
    <n v="194"/>
  </r>
  <r>
    <x v="1"/>
    <s v="0186-01-000"/>
    <m/>
    <x v="3"/>
    <s v="Crow Wing"/>
    <s v="Pequot Lakes Public Schools"/>
    <n v="184"/>
    <n v="0"/>
    <n v="0"/>
    <n v="0"/>
    <n v="0"/>
    <n v="104"/>
    <n v="90"/>
    <n v="6.7620286085825751E-2"/>
    <n v="5.8517555266579972E-2"/>
    <n v="299"/>
    <n v="0.18198417528910529"/>
    <n v="1538"/>
    <n v="1643"/>
    <n v="1579"/>
    <n v="19"/>
    <n v="26"/>
    <n v="4"/>
    <n v="15"/>
    <n v="284"/>
    <n v="0"/>
    <n v="3"/>
    <n v="0"/>
    <n v="0"/>
    <n v="1479"/>
    <n v="19"/>
    <n v="23"/>
    <n v="4"/>
    <n v="15"/>
    <n v="0.12440838404327248"/>
    <n v="0"/>
    <n v="0"/>
    <n v="0"/>
    <n v="0"/>
    <n v="0.12613784135240572"/>
    <n v="3.961038961038961E-2"/>
    <n v="194"/>
  </r>
  <r>
    <x v="12"/>
    <s v="0883-01-000"/>
    <m/>
    <x v="3"/>
    <s v="Wright"/>
    <s v="Rockford Public School District"/>
    <n v="178"/>
    <n v="3"/>
    <n v="0"/>
    <n v="0"/>
    <n v="0"/>
    <n v="0"/>
    <n v="194"/>
    <n v="0"/>
    <n v="0.10630136986301369"/>
    <n v="104"/>
    <n v="5.9942363112391928E-2"/>
    <n v="1825"/>
    <n v="1735"/>
    <n v="1640"/>
    <n v="10"/>
    <n v="24"/>
    <n v="37"/>
    <n v="24"/>
    <n v="86"/>
    <n v="0"/>
    <n v="0"/>
    <n v="0"/>
    <n v="0"/>
    <n v="1732"/>
    <n v="13"/>
    <n v="24"/>
    <n v="37"/>
    <n v="24"/>
    <n v="0.10277136258660508"/>
    <n v="0.23076923076923078"/>
    <n v="0"/>
    <n v="0"/>
    <n v="0"/>
    <n v="0.10630136986301369"/>
    <n v="5.3551912568306013E-2"/>
    <n v="194"/>
  </r>
  <r>
    <x v="13"/>
    <s v="0883-01-000"/>
    <m/>
    <x v="3"/>
    <s v="Wright"/>
    <s v="Rockford Public School District"/>
    <n v="179"/>
    <n v="3"/>
    <n v="0"/>
    <n v="0"/>
    <n v="0"/>
    <n v="0"/>
    <n v="194"/>
    <n v="0"/>
    <n v="0.10469508904479223"/>
    <n v="99"/>
    <n v="5.6313993174061432E-2"/>
    <n v="1853"/>
    <n v="1758"/>
    <n v="1671"/>
    <n v="14"/>
    <n v="20"/>
    <n v="32"/>
    <n v="21"/>
    <n v="82"/>
    <n v="0"/>
    <n v="0"/>
    <n v="0"/>
    <n v="0"/>
    <n v="1768"/>
    <n v="17"/>
    <n v="20"/>
    <n v="32"/>
    <n v="21"/>
    <n v="0.10124434389140272"/>
    <n v="0.17647058823529413"/>
    <n v="0"/>
    <n v="0"/>
    <n v="0"/>
    <n v="0.10469508904479223"/>
    <n v="4.843918191603875E-2"/>
    <n v="194"/>
  </r>
  <r>
    <x v="10"/>
    <s v="0347-01-000"/>
    <m/>
    <x v="3"/>
    <s v="Kandiyohi"/>
    <s v="Willmar Public School District"/>
    <n v="160"/>
    <n v="0"/>
    <n v="5"/>
    <n v="0"/>
    <n v="22"/>
    <n v="0"/>
    <n v="194"/>
    <n v="0"/>
    <n v="4.5733144743045732E-2"/>
    <n v="176"/>
    <n v="4.1666666666666664E-2"/>
    <n v="4242"/>
    <n v="4224"/>
    <n v="2820"/>
    <n v="25"/>
    <n v="151"/>
    <n v="41"/>
    <n v="1187"/>
    <n v="145"/>
    <n v="0"/>
    <n v="4"/>
    <n v="0"/>
    <n v="9"/>
    <n v="2835"/>
    <n v="25"/>
    <n v="152"/>
    <n v="41"/>
    <n v="1200"/>
    <n v="5.6437389770723101E-2"/>
    <n v="0"/>
    <n v="3.2894736842105261E-2"/>
    <n v="0"/>
    <n v="1.8333333333333333E-2"/>
    <n v="4.5733144743045732E-2"/>
    <n v="0.33341170938161296"/>
    <n v="194"/>
  </r>
  <r>
    <x v="4"/>
    <s v="0492-01-000"/>
    <m/>
    <x v="3"/>
    <s v="Mower"/>
    <s v="Austin Public School District"/>
    <n v="172"/>
    <n v="0"/>
    <n v="0"/>
    <n v="0"/>
    <n v="9"/>
    <n v="13"/>
    <n v="181"/>
    <n v="2.773629187113292E-3"/>
    <n v="3.8617452528269681E-2"/>
    <n v="89"/>
    <n v="1.9423832387603666E-2"/>
    <n v="4687"/>
    <n v="4582"/>
    <n v="2903"/>
    <n v="11"/>
    <n v="377"/>
    <n v="179"/>
    <n v="1112"/>
    <n v="74"/>
    <n v="0"/>
    <n v="0"/>
    <n v="0"/>
    <n v="3"/>
    <n v="3001"/>
    <n v="11"/>
    <n v="377"/>
    <n v="179"/>
    <n v="1118"/>
    <n v="5.7314228590469841E-2"/>
    <n v="0"/>
    <n v="0"/>
    <n v="0"/>
    <n v="8.0500894454382833E-3"/>
    <n v="4.1391081715382971E-2"/>
    <n v="0.35958173282116945"/>
    <n v="194"/>
  </r>
  <r>
    <x v="8"/>
    <s v="2134-01-000"/>
    <m/>
    <x v="3"/>
    <s v="Faribault"/>
    <s v="United South Central School Dist."/>
    <n v="183"/>
    <n v="0"/>
    <n v="0"/>
    <n v="0"/>
    <n v="0"/>
    <n v="0"/>
    <n v="193"/>
    <n v="0"/>
    <n v="0.21001088139281829"/>
    <n v="35"/>
    <n v="4.5992115637319315E-2"/>
    <n v="919"/>
    <n v="761"/>
    <n v="652"/>
    <n v="3"/>
    <n v="8"/>
    <n v="12"/>
    <n v="86"/>
    <n v="31"/>
    <n v="0"/>
    <n v="0"/>
    <n v="0"/>
    <n v="0"/>
    <n v="804"/>
    <n v="3"/>
    <n v="8"/>
    <n v="12"/>
    <n v="86"/>
    <n v="0.22761194029850745"/>
    <n v="0"/>
    <n v="0"/>
    <n v="0"/>
    <n v="0"/>
    <n v="0.21001088139281829"/>
    <n v="0.11938663745892661"/>
    <n v="193"/>
  </r>
  <r>
    <x v="9"/>
    <s v="2396-01-000"/>
    <m/>
    <x v="3"/>
    <s v="Meeker"/>
    <s v="A.C.G.C. Public School District"/>
    <n v="187"/>
    <n v="0"/>
    <n v="0"/>
    <n v="0"/>
    <n v="3"/>
    <n v="0"/>
    <n v="193"/>
    <n v="0"/>
    <n v="0.20978260869565218"/>
    <n v="87"/>
    <n v="0.10687960687960688"/>
    <n v="920"/>
    <n v="814"/>
    <n v="765"/>
    <n v="2"/>
    <n v="2"/>
    <n v="5"/>
    <n v="40"/>
    <n v="70"/>
    <n v="0"/>
    <n v="0"/>
    <n v="0"/>
    <n v="13"/>
    <n v="882"/>
    <n v="2"/>
    <n v="2"/>
    <n v="5"/>
    <n v="30"/>
    <n v="0.21201814058956917"/>
    <n v="0"/>
    <n v="0"/>
    <n v="0"/>
    <n v="0.1"/>
    <n v="0.20978260869565218"/>
    <n v="4.2345276872964167E-2"/>
    <n v="193"/>
  </r>
  <r>
    <x v="12"/>
    <s v="2396-01-000"/>
    <m/>
    <x v="3"/>
    <s v="Meeker"/>
    <s v="A.C.G.C. Public School District"/>
    <n v="183"/>
    <n v="0"/>
    <n v="0"/>
    <n v="0"/>
    <n v="7"/>
    <n v="0"/>
    <n v="193"/>
    <n v="0"/>
    <n v="0.19514661274014156"/>
    <n v="66"/>
    <n v="7.6566125290023199E-2"/>
    <n v="989"/>
    <n v="862"/>
    <n v="832"/>
    <n v="0"/>
    <n v="2"/>
    <n v="5"/>
    <n v="23"/>
    <n v="56"/>
    <n v="0"/>
    <n v="0"/>
    <n v="0"/>
    <n v="5"/>
    <n v="959"/>
    <n v="0"/>
    <n v="2"/>
    <n v="5"/>
    <n v="25"/>
    <n v="0.19082377476538059"/>
    <n v="0"/>
    <n v="0"/>
    <n v="0"/>
    <n v="0.28000000000000003"/>
    <n v="0.19514661274014156"/>
    <n v="3.2290615539858729E-2"/>
    <n v="193"/>
  </r>
  <r>
    <x v="0"/>
    <s v="2174-01-000"/>
    <m/>
    <x v="3"/>
    <s v="Cass"/>
    <s v="Pine River-Backus School District"/>
    <n v="180"/>
    <n v="5"/>
    <n v="0"/>
    <n v="0"/>
    <n v="0"/>
    <n v="28"/>
    <n v="165"/>
    <n v="2.644003777148253E-2"/>
    <n v="0.15580736543909349"/>
    <n v="92"/>
    <n v="9.6033402922755737E-2"/>
    <n v="1059"/>
    <n v="958"/>
    <n v="917"/>
    <n v="6"/>
    <n v="14"/>
    <n v="8"/>
    <n v="13"/>
    <n v="89"/>
    <n v="0"/>
    <n v="0"/>
    <n v="0"/>
    <n v="0"/>
    <n v="1008"/>
    <n v="11"/>
    <n v="14"/>
    <n v="8"/>
    <n v="13"/>
    <n v="0.17857142857142858"/>
    <n v="0.45454545454545453"/>
    <n v="0"/>
    <n v="0"/>
    <n v="0"/>
    <n v="0.18224740321057603"/>
    <n v="4.3643263757115747E-2"/>
    <n v="193"/>
  </r>
  <r>
    <x v="4"/>
    <s v="0038-01-000"/>
    <m/>
    <x v="3"/>
    <s v="Beltrami"/>
    <s v="Red Lake Public School District"/>
    <n v="0"/>
    <n v="187"/>
    <n v="0"/>
    <n v="0"/>
    <n v="0"/>
    <n v="31"/>
    <n v="162"/>
    <n v="1.9897304236200258E-2"/>
    <n v="0.10397946084724005"/>
    <n v="0"/>
    <n v="0"/>
    <n v="1558"/>
    <n v="1365"/>
    <n v="1"/>
    <n v="1364"/>
    <n v="0"/>
    <n v="0"/>
    <n v="0"/>
    <n v="0"/>
    <n v="0"/>
    <n v="0"/>
    <n v="0"/>
    <n v="0"/>
    <n v="1"/>
    <n v="1551"/>
    <n v="0"/>
    <n v="0"/>
    <n v="0"/>
    <n v="0"/>
    <n v="0.12056737588652482"/>
    <n v="0"/>
    <n v="0"/>
    <n v="0"/>
    <n v="0.12387676508344031"/>
    <n v="0.99935567010309279"/>
    <n v="193"/>
  </r>
  <r>
    <x v="16"/>
    <s v="0883-01-000"/>
    <m/>
    <x v="3"/>
    <s v="Wright"/>
    <s v="Rockford Public School District"/>
    <n v="175"/>
    <n v="3"/>
    <n v="0"/>
    <n v="0"/>
    <n v="0"/>
    <n v="0"/>
    <n v="193"/>
    <n v="0"/>
    <n v="0.10415542363734484"/>
    <n v="93"/>
    <n v="5.305191100969766E-2"/>
    <n v="1853"/>
    <n v="1753"/>
    <n v="1681"/>
    <n v="8"/>
    <n v="18"/>
    <n v="26"/>
    <n v="20"/>
    <n v="81"/>
    <n v="0"/>
    <n v="0"/>
    <n v="0"/>
    <n v="0"/>
    <n v="1775"/>
    <n v="11"/>
    <n v="18"/>
    <n v="26"/>
    <n v="20"/>
    <n v="9.8591549295774641E-2"/>
    <n v="0.27272727272727271"/>
    <n v="0"/>
    <n v="0"/>
    <n v="0"/>
    <n v="0.10415542363734484"/>
    <n v="4.0540540540540543E-2"/>
    <n v="193"/>
  </r>
  <r>
    <x v="12"/>
    <s v="0423-01-000"/>
    <m/>
    <x v="3"/>
    <s v="McLeod"/>
    <s v="Hutchinson Public School District"/>
    <n v="180"/>
    <n v="0"/>
    <n v="0"/>
    <n v="0"/>
    <n v="6"/>
    <n v="132"/>
    <n v="61"/>
    <n v="4.2512077294685993E-2"/>
    <n v="1.9645732689210951E-2"/>
    <n v="130"/>
    <n v="4.2735042735042736E-2"/>
    <n v="3105"/>
    <n v="3042"/>
    <n v="2823"/>
    <n v="16"/>
    <n v="35"/>
    <n v="30"/>
    <n v="138"/>
    <n v="125"/>
    <n v="0"/>
    <n v="0"/>
    <n v="0"/>
    <n v="0"/>
    <n v="2878"/>
    <n v="16"/>
    <n v="35"/>
    <n v="30"/>
    <n v="144"/>
    <n v="6.2543432939541344E-2"/>
    <n v="0"/>
    <n v="0"/>
    <n v="0"/>
    <n v="4.1666666666666664E-2"/>
    <n v="6.2157809983896944E-2"/>
    <n v="7.2510473735095074E-2"/>
    <n v="193"/>
  </r>
  <r>
    <x v="12"/>
    <s v="0271-01-000"/>
    <s v="yes"/>
    <x v="2"/>
    <s v="Hennepin"/>
    <s v="Bloomington Public School District"/>
    <n v="110"/>
    <n v="0"/>
    <n v="38"/>
    <n v="14"/>
    <n v="13"/>
    <n v="47"/>
    <n v="146"/>
    <n v="4.3851464825527152E-3"/>
    <n v="1.3621944392610563E-2"/>
    <n v="7"/>
    <n v="6.6464109380934299E-4"/>
    <n v="10718"/>
    <n v="10532"/>
    <n v="7381"/>
    <n v="98"/>
    <n v="1367"/>
    <n v="912"/>
    <n v="774"/>
    <n v="3"/>
    <n v="0"/>
    <n v="0"/>
    <n v="0"/>
    <n v="0"/>
    <n v="7488"/>
    <n v="98"/>
    <n v="1405"/>
    <n v="926"/>
    <n v="787"/>
    <n v="1.469017094017094E-2"/>
    <n v="0"/>
    <n v="2.7046263345195731E-2"/>
    <n v="1.511879049676026E-2"/>
    <n v="1.6518424396442185E-2"/>
    <n v="1.8007090875163279E-2"/>
    <n v="0.30044843049327352"/>
    <n v="193"/>
  </r>
  <r>
    <x v="2"/>
    <s v="0695-01-000"/>
    <m/>
    <x v="3"/>
    <s v="Saint Louis"/>
    <s v="Chisholm Public School District"/>
    <n v="163"/>
    <n v="3"/>
    <n v="15"/>
    <n v="0"/>
    <n v="5"/>
    <n v="21"/>
    <n v="171"/>
    <n v="2.4881516587677725E-2"/>
    <n v="0.20260663507109006"/>
    <n v="102"/>
    <n v="0.13527851458885942"/>
    <n v="844"/>
    <n v="754"/>
    <n v="705"/>
    <n v="23"/>
    <n v="17"/>
    <n v="3"/>
    <n v="6"/>
    <n v="89"/>
    <n v="4"/>
    <n v="0"/>
    <n v="0"/>
    <n v="0"/>
    <n v="779"/>
    <n v="22"/>
    <n v="32"/>
    <n v="3"/>
    <n v="11"/>
    <n v="0.20924261874197689"/>
    <n v="0.13636363636363635"/>
    <n v="0.46875"/>
    <n v="0"/>
    <n v="0.45454545454545453"/>
    <n v="0.22748815165876779"/>
    <n v="8.0283353010625738E-2"/>
    <n v="192"/>
  </r>
  <r>
    <x v="4"/>
    <s v="0361-01-000"/>
    <m/>
    <x v="3"/>
    <s v="Koochiching"/>
    <s v="International Falls School District"/>
    <n v="177"/>
    <n v="3"/>
    <n v="4"/>
    <n v="0"/>
    <n v="0"/>
    <n v="16"/>
    <n v="176"/>
    <n v="1.1404133998574484E-2"/>
    <n v="0.12544547398431932"/>
    <n v="5"/>
    <n v="4.1118421052631577E-3"/>
    <n v="1403"/>
    <n v="1216"/>
    <n v="1093"/>
    <n v="96"/>
    <n v="16"/>
    <n v="4"/>
    <n v="7"/>
    <n v="3"/>
    <n v="0"/>
    <n v="0"/>
    <n v="0"/>
    <n v="0"/>
    <n v="1267"/>
    <n v="99"/>
    <n v="20"/>
    <n v="4"/>
    <n v="7"/>
    <n v="0.13970007892659828"/>
    <n v="3.0303030303030304E-2"/>
    <n v="0.2"/>
    <n v="0"/>
    <n v="0"/>
    <n v="0.13684960798289381"/>
    <n v="9.3056549749463133E-2"/>
    <n v="192"/>
  </r>
  <r>
    <x v="11"/>
    <s v="0361-01-000"/>
    <m/>
    <x v="3"/>
    <s v="Koochiching"/>
    <s v="International Falls School District"/>
    <n v="185"/>
    <n v="0"/>
    <n v="3"/>
    <n v="0"/>
    <n v="0"/>
    <n v="7"/>
    <n v="185"/>
    <n v="4.623513870541612E-3"/>
    <n v="0.12219286657859973"/>
    <n v="18"/>
    <n v="1.3432835820895522E-2"/>
    <n v="1514"/>
    <n v="1340"/>
    <n v="1166"/>
    <n v="149"/>
    <n v="14"/>
    <n v="4"/>
    <n v="7"/>
    <n v="16"/>
    <n v="0"/>
    <n v="0"/>
    <n v="0"/>
    <n v="0"/>
    <n v="1335"/>
    <n v="149"/>
    <n v="17"/>
    <n v="4"/>
    <n v="7"/>
    <n v="0.13857677902621723"/>
    <n v="0"/>
    <n v="0.17647058823529413"/>
    <n v="0"/>
    <n v="0"/>
    <n v="0.12681638044914134"/>
    <n v="0.11706349206349206"/>
    <n v="192"/>
  </r>
  <r>
    <x v="3"/>
    <s v="0876-01-000"/>
    <m/>
    <x v="3"/>
    <s v="Wright"/>
    <s v="Annandale Public School District"/>
    <n v="174"/>
    <n v="0"/>
    <n v="0"/>
    <n v="0"/>
    <n v="0"/>
    <n v="4"/>
    <n v="188"/>
    <n v="2.5380710659898475E-3"/>
    <n v="0.11928934010152284"/>
    <n v="326"/>
    <n v="0.19064327485380117"/>
    <n v="1576"/>
    <n v="1710"/>
    <n v="1636"/>
    <n v="6"/>
    <n v="22"/>
    <n v="11"/>
    <n v="35"/>
    <n v="314"/>
    <n v="0"/>
    <n v="3"/>
    <n v="0"/>
    <n v="0"/>
    <n v="1496"/>
    <n v="6"/>
    <n v="19"/>
    <n v="11"/>
    <n v="35"/>
    <n v="0.11631016042780749"/>
    <n v="0"/>
    <n v="0"/>
    <n v="0"/>
    <n v="0"/>
    <n v="0.12182741116751268"/>
    <n v="4.530950861518826E-2"/>
    <n v="192"/>
  </r>
  <r>
    <x v="5"/>
    <s v="0701-01-000"/>
    <m/>
    <x v="3"/>
    <s v="Saint Louis"/>
    <s v="Hibbing Public School District"/>
    <n v="176"/>
    <n v="4"/>
    <n v="0"/>
    <n v="0"/>
    <n v="0"/>
    <n v="31"/>
    <n v="161"/>
    <n v="1.3219616204690832E-2"/>
    <n v="6.8656716417910449E-2"/>
    <n v="277"/>
    <n v="0.11399176954732511"/>
    <n v="2345"/>
    <n v="2430"/>
    <n v="2262"/>
    <n v="47"/>
    <n v="67"/>
    <n v="27"/>
    <n v="27"/>
    <n v="240"/>
    <n v="3"/>
    <n v="11"/>
    <n v="4"/>
    <n v="8"/>
    <n v="2198"/>
    <n v="48"/>
    <n v="56"/>
    <n v="23"/>
    <n v="19"/>
    <n v="8.0072793448589627E-2"/>
    <n v="8.3333333333333329E-2"/>
    <n v="0"/>
    <n v="0"/>
    <n v="0"/>
    <n v="8.1876332622601286E-2"/>
    <n v="6.2286689419795219E-2"/>
    <n v="192"/>
  </r>
  <r>
    <x v="7"/>
    <s v="0701-01-000"/>
    <m/>
    <x v="3"/>
    <s v="Saint Louis"/>
    <s v="Hibbing Public School District"/>
    <n v="169"/>
    <n v="8"/>
    <n v="0"/>
    <n v="0"/>
    <n v="0"/>
    <n v="42"/>
    <n v="150"/>
    <n v="1.7879948914431672E-2"/>
    <n v="6.3856960408684549E-2"/>
    <n v="226"/>
    <n v="9.4838438942509443E-2"/>
    <n v="2349"/>
    <n v="2383"/>
    <n v="2241"/>
    <n v="46"/>
    <n v="52"/>
    <n v="22"/>
    <n v="22"/>
    <n v="199"/>
    <n v="0"/>
    <n v="11"/>
    <n v="0"/>
    <n v="3"/>
    <n v="2211"/>
    <n v="54"/>
    <n v="41"/>
    <n v="22"/>
    <n v="19"/>
    <n v="7.6436001809136137E-2"/>
    <n v="0.14814814814814814"/>
    <n v="0"/>
    <n v="0"/>
    <n v="0"/>
    <n v="8.1736909323116225E-2"/>
    <n v="5.7946314443971025E-2"/>
    <n v="192"/>
  </r>
  <r>
    <x v="8"/>
    <s v="0138-01-000"/>
    <m/>
    <x v="3"/>
    <s v="Chisago"/>
    <s v="North Branch Public Schools"/>
    <n v="179"/>
    <n v="0"/>
    <n v="0"/>
    <n v="0"/>
    <n v="0"/>
    <n v="38"/>
    <n v="154"/>
    <n v="9.6129521882114856E-3"/>
    <n v="3.8957753604857072E-2"/>
    <n v="19"/>
    <n v="5.0264550264550265E-3"/>
    <n v="3953"/>
    <n v="3780"/>
    <n v="3576"/>
    <n v="23"/>
    <n v="43"/>
    <n v="66"/>
    <n v="72"/>
    <n v="15"/>
    <n v="0"/>
    <n v="0"/>
    <n v="0"/>
    <n v="0"/>
    <n v="3740"/>
    <n v="23"/>
    <n v="43"/>
    <n v="66"/>
    <n v="72"/>
    <n v="4.7860962566844918E-2"/>
    <n v="0"/>
    <n v="0"/>
    <n v="0"/>
    <n v="0"/>
    <n v="4.8570705793068561E-2"/>
    <n v="5.1724137931034482E-2"/>
    <n v="192"/>
  </r>
  <r>
    <x v="3"/>
    <s v="0717-01-000"/>
    <s v="yes"/>
    <x v="2"/>
    <s v="Scott"/>
    <s v="Jordan Public School District"/>
    <n v="178"/>
    <n v="0"/>
    <n v="0"/>
    <n v="0"/>
    <n v="3"/>
    <n v="11"/>
    <n v="180"/>
    <n v="5.975013579576317E-3"/>
    <n v="9.7772949483976093E-2"/>
    <n v="155"/>
    <n v="8.5872576177285317E-2"/>
    <n v="1841"/>
    <n v="1805"/>
    <n v="1570"/>
    <n v="21"/>
    <n v="30"/>
    <n v="29"/>
    <n v="155"/>
    <n v="137"/>
    <n v="0"/>
    <n v="0"/>
    <n v="0"/>
    <n v="7"/>
    <n v="1611"/>
    <n v="21"/>
    <n v="30"/>
    <n v="29"/>
    <n v="151"/>
    <n v="0.11049037864680322"/>
    <n v="0"/>
    <n v="0"/>
    <n v="0"/>
    <n v="1.9867549668874173E-2"/>
    <n v="0.10374796306355241"/>
    <n v="0.1254071661237785"/>
    <n v="191"/>
  </r>
  <r>
    <x v="2"/>
    <s v="0879-01-000"/>
    <m/>
    <x v="3"/>
    <s v="Wright"/>
    <s v="Delano Public School District"/>
    <n v="167"/>
    <n v="0"/>
    <n v="0"/>
    <n v="3"/>
    <n v="5"/>
    <n v="8"/>
    <n v="183"/>
    <n v="3.5476718403547672E-3"/>
    <n v="8.1152993348115293E-2"/>
    <n v="338"/>
    <n v="0.14071606994171523"/>
    <n v="2255"/>
    <n v="2402"/>
    <n v="2287"/>
    <n v="11"/>
    <n v="24"/>
    <n v="39"/>
    <n v="41"/>
    <n v="323"/>
    <n v="0"/>
    <n v="3"/>
    <n v="3"/>
    <n v="0"/>
    <n v="2131"/>
    <n v="11"/>
    <n v="21"/>
    <n v="39"/>
    <n v="46"/>
    <n v="7.8366963866729242E-2"/>
    <n v="0"/>
    <n v="0"/>
    <n v="7.6923076923076927E-2"/>
    <n v="0.10869565217391304"/>
    <n v="8.4700665188470053E-2"/>
    <n v="5.2046263345195729E-2"/>
    <n v="191"/>
  </r>
  <r>
    <x v="13"/>
    <s v="0877-01-000"/>
    <m/>
    <x v="3"/>
    <s v="Wright"/>
    <s v="Buffalo-Hanover-Montrose Public Sch"/>
    <n v="174"/>
    <n v="0"/>
    <n v="0"/>
    <n v="0"/>
    <n v="0"/>
    <n v="0"/>
    <n v="191"/>
    <n v="0"/>
    <n v="3.6844135802469133E-2"/>
    <n v="281"/>
    <n v="5.3280242700037922E-2"/>
    <n v="5184"/>
    <n v="5274"/>
    <n v="5036"/>
    <n v="35"/>
    <n v="66"/>
    <n v="51"/>
    <n v="86"/>
    <n v="256"/>
    <n v="0"/>
    <n v="7"/>
    <n v="3"/>
    <n v="0"/>
    <n v="4954"/>
    <n v="35"/>
    <n v="59"/>
    <n v="48"/>
    <n v="86"/>
    <n v="3.5123132821962048E-2"/>
    <n v="0"/>
    <n v="0"/>
    <n v="0"/>
    <n v="0"/>
    <n v="3.6844135802469133E-2"/>
    <n v="4.3998456194519489E-2"/>
    <n v="191"/>
  </r>
  <r>
    <x v="16"/>
    <s v="0284-01-000"/>
    <s v="yes"/>
    <x v="2"/>
    <s v="Hennepin"/>
    <s v="Wayzata Public School District"/>
    <n v="165"/>
    <n v="0"/>
    <n v="12"/>
    <n v="0"/>
    <n v="0"/>
    <n v="0"/>
    <n v="191"/>
    <n v="0"/>
    <n v="2.0885729907053036E-2"/>
    <n v="363"/>
    <n v="3.896103896103896E-2"/>
    <n v="9145"/>
    <n v="9317"/>
    <n v="8420"/>
    <n v="32"/>
    <n v="245"/>
    <n v="486"/>
    <n v="134"/>
    <n v="328"/>
    <n v="0"/>
    <n v="7"/>
    <n v="11"/>
    <n v="0"/>
    <n v="8257"/>
    <n v="32"/>
    <n v="250"/>
    <n v="475"/>
    <n v="134"/>
    <n v="1.9983044689354489E-2"/>
    <n v="0"/>
    <n v="4.8000000000000001E-2"/>
    <n v="0"/>
    <n v="0"/>
    <n v="2.0885729907053036E-2"/>
    <n v="9.7398338434630527E-2"/>
    <n v="191"/>
  </r>
  <r>
    <x v="7"/>
    <s v="2889-01-000"/>
    <m/>
    <x v="3"/>
    <s v="Becker"/>
    <s v="Lake Park Audubon School District"/>
    <n v="182"/>
    <n v="4"/>
    <n v="0"/>
    <n v="0"/>
    <n v="3"/>
    <n v="0"/>
    <n v="190"/>
    <n v="0"/>
    <n v="0.24934383202099739"/>
    <n v="37"/>
    <n v="6.0755336617405585E-2"/>
    <n v="762"/>
    <n v="609"/>
    <n v="578"/>
    <n v="18"/>
    <n v="2"/>
    <n v="2"/>
    <n v="9"/>
    <n v="32"/>
    <n v="0"/>
    <n v="0"/>
    <n v="0"/>
    <n v="0"/>
    <n v="728"/>
    <n v="22"/>
    <n v="2"/>
    <n v="2"/>
    <n v="12"/>
    <n v="0.25"/>
    <n v="0.18181818181818182"/>
    <n v="0"/>
    <n v="0"/>
    <n v="0.25"/>
    <n v="0.24934383202099739"/>
    <n v="4.960835509138381E-2"/>
    <n v="190"/>
  </r>
  <r>
    <x v="5"/>
    <s v="0695-01-000"/>
    <m/>
    <x v="3"/>
    <s v="Saint Louis"/>
    <s v="Chisholm Public School District"/>
    <n v="165"/>
    <n v="3"/>
    <n v="8"/>
    <n v="0"/>
    <n v="5"/>
    <n v="17"/>
    <n v="173"/>
    <n v="2.0807833537331701E-2"/>
    <n v="0.21175030599755201"/>
    <n v="96"/>
    <n v="0.13278008298755187"/>
    <n v="817"/>
    <n v="723"/>
    <n v="685"/>
    <n v="13"/>
    <n v="16"/>
    <n v="7"/>
    <n v="2"/>
    <n v="92"/>
    <n v="0"/>
    <n v="0"/>
    <n v="0"/>
    <n v="0"/>
    <n v="758"/>
    <n v="16"/>
    <n v="24"/>
    <n v="7"/>
    <n v="7"/>
    <n v="0.21767810026385223"/>
    <n v="0.1875"/>
    <n v="0.33333333333333331"/>
    <n v="0"/>
    <n v="0.7142857142857143"/>
    <n v="0.23255813953488372"/>
    <n v="6.6502463054187194E-2"/>
    <n v="190"/>
  </r>
  <r>
    <x v="3"/>
    <s v="0695-01-000"/>
    <m/>
    <x v="3"/>
    <s v="Saint Louis"/>
    <s v="Chisholm Public School District"/>
    <n v="165"/>
    <n v="0"/>
    <n v="12"/>
    <n v="0"/>
    <n v="7"/>
    <n v="15"/>
    <n v="175"/>
    <n v="1.8159806295399514E-2"/>
    <n v="0.21186440677966101"/>
    <n v="89"/>
    <n v="0.12275862068965518"/>
    <n v="826"/>
    <n v="725"/>
    <n v="680"/>
    <n v="15"/>
    <n v="17"/>
    <n v="4"/>
    <n v="9"/>
    <n v="81"/>
    <n v="0"/>
    <n v="3"/>
    <n v="0"/>
    <n v="0"/>
    <n v="764"/>
    <n v="15"/>
    <n v="26"/>
    <n v="4"/>
    <n v="16"/>
    <n v="0.21596858638743455"/>
    <n v="0"/>
    <n v="0.46153846153846156"/>
    <n v="0"/>
    <n v="0.4375"/>
    <n v="0.23002421307506052"/>
    <n v="7.3939393939393944E-2"/>
    <n v="190"/>
  </r>
  <r>
    <x v="3"/>
    <s v="2071-01-000"/>
    <m/>
    <x v="3"/>
    <s v="Blue Earth"/>
    <s v="Lake Crystal-Wellcome Memorial"/>
    <n v="172"/>
    <n v="0"/>
    <n v="0"/>
    <n v="3"/>
    <n v="6"/>
    <n v="0"/>
    <n v="190"/>
    <n v="0"/>
    <n v="0.19547325102880658"/>
    <n v="65"/>
    <n v="7.6741440377804018E-2"/>
    <n v="972"/>
    <n v="847"/>
    <n v="785"/>
    <n v="0"/>
    <n v="18"/>
    <n v="4"/>
    <n v="40"/>
    <n v="56"/>
    <n v="0"/>
    <n v="0"/>
    <n v="0"/>
    <n v="3"/>
    <n v="901"/>
    <n v="0"/>
    <n v="18"/>
    <n v="7"/>
    <n v="43"/>
    <n v="0.19089900110987792"/>
    <n v="0"/>
    <n v="0"/>
    <n v="0.42857142857142855"/>
    <n v="0.13953488372093023"/>
    <n v="0.19547325102880658"/>
    <n v="7.0175438596491224E-2"/>
    <n v="190"/>
  </r>
  <r>
    <x v="14"/>
    <s v="2190-01-000"/>
    <m/>
    <x v="3"/>
    <s v="Yellow Medicine"/>
    <s v="Yellow Medicine East"/>
    <n v="170"/>
    <n v="8"/>
    <n v="0"/>
    <n v="0"/>
    <n v="3"/>
    <n v="67"/>
    <n v="123"/>
    <n v="5.1301684532924961E-2"/>
    <n v="9.4180704441041346E-2"/>
    <n v="57"/>
    <n v="4.859335038363171E-2"/>
    <n v="1306"/>
    <n v="1173"/>
    <n v="1017"/>
    <n v="58"/>
    <n v="5"/>
    <n v="6"/>
    <n v="87"/>
    <n v="51"/>
    <n v="0"/>
    <n v="0"/>
    <n v="0"/>
    <n v="0"/>
    <n v="1136"/>
    <n v="66"/>
    <n v="5"/>
    <n v="6"/>
    <n v="90"/>
    <n v="0.14964788732394366"/>
    <n v="0.12121212121212122"/>
    <n v="0"/>
    <n v="0"/>
    <n v="3.3333333333333333E-2"/>
    <n v="0.14548238897396631"/>
    <n v="0.1281657712970069"/>
    <n v="190"/>
  </r>
  <r>
    <x v="11"/>
    <s v="2149-01-000"/>
    <m/>
    <x v="3"/>
    <s v="Pope"/>
    <s v="Minnewaska School District"/>
    <n v="177"/>
    <n v="0"/>
    <n v="3"/>
    <n v="0"/>
    <n v="5"/>
    <n v="7"/>
    <n v="183"/>
    <n v="4.8985304408677398E-3"/>
    <n v="0.12806158152554234"/>
    <n v="32"/>
    <n v="2.5177025963808025E-2"/>
    <n v="1429"/>
    <n v="1271"/>
    <n v="1252"/>
    <n v="4"/>
    <n v="6"/>
    <n v="5"/>
    <n v="4"/>
    <n v="31"/>
    <n v="0"/>
    <n v="0"/>
    <n v="0"/>
    <n v="0"/>
    <n v="1398"/>
    <n v="4"/>
    <n v="9"/>
    <n v="5"/>
    <n v="9"/>
    <n v="0.12660944206008584"/>
    <n v="0"/>
    <n v="0.33333333333333331"/>
    <n v="0"/>
    <n v="0.55555555555555558"/>
    <n v="0.13296011196641008"/>
    <n v="1.8947368421052633E-2"/>
    <n v="190"/>
  </r>
  <r>
    <x v="14"/>
    <s v="0704-01-000"/>
    <m/>
    <x v="3"/>
    <s v="Saint Louis"/>
    <s v="Proctor Public School District"/>
    <n v="180"/>
    <n v="4"/>
    <n v="0"/>
    <n v="0"/>
    <n v="0"/>
    <n v="3"/>
    <n v="187"/>
    <n v="1.5220700152207001E-3"/>
    <n v="9.4875697615423638E-2"/>
    <n v="92"/>
    <n v="4.9119060331019752E-2"/>
    <n v="1971"/>
    <n v="1873"/>
    <n v="1836"/>
    <n v="14"/>
    <n v="6"/>
    <n v="10"/>
    <n v="7"/>
    <n v="88"/>
    <n v="0"/>
    <n v="0"/>
    <n v="0"/>
    <n v="0"/>
    <n v="1928"/>
    <n v="18"/>
    <n v="6"/>
    <n v="10"/>
    <n v="7"/>
    <n v="9.3360995850622408E-2"/>
    <n v="0.22222222222222221"/>
    <n v="0"/>
    <n v="0"/>
    <n v="0"/>
    <n v="9.6397767630644338E-2"/>
    <n v="2.0822752666328086E-2"/>
    <n v="190"/>
  </r>
  <r>
    <x v="4"/>
    <s v="0912-01-000"/>
    <m/>
    <x v="3"/>
    <s v="Mille Lacs"/>
    <s v="Milaca Public School District"/>
    <n v="171"/>
    <n v="0"/>
    <n v="3"/>
    <n v="3"/>
    <n v="3"/>
    <n v="16"/>
    <n v="174"/>
    <n v="7.8469838155958808E-3"/>
    <n v="8.5335948994605199E-2"/>
    <n v="41"/>
    <n v="2.1693121693121695E-2"/>
    <n v="2039"/>
    <n v="1890"/>
    <n v="1819"/>
    <n v="27"/>
    <n v="11"/>
    <n v="16"/>
    <n v="17"/>
    <n v="33"/>
    <n v="0"/>
    <n v="0"/>
    <n v="0"/>
    <n v="0"/>
    <n v="1957"/>
    <n v="27"/>
    <n v="14"/>
    <n v="19"/>
    <n v="20"/>
    <n v="8.7378640776699032E-2"/>
    <n v="0"/>
    <n v="0.21428571428571427"/>
    <n v="0.15789473684210525"/>
    <n v="0.15"/>
    <n v="9.3182932810201083E-2"/>
    <n v="3.9273441335297005E-2"/>
    <n v="190"/>
  </r>
  <r>
    <x v="3"/>
    <s v="0912-01-000"/>
    <m/>
    <x v="3"/>
    <s v="Mille Lacs"/>
    <s v="Milaca Public School District"/>
    <n v="175"/>
    <n v="0"/>
    <n v="0"/>
    <n v="0"/>
    <n v="3"/>
    <n v="12"/>
    <n v="178"/>
    <n v="5.8679706601466996E-3"/>
    <n v="8.7041564792176035E-2"/>
    <n v="66"/>
    <n v="3.4357105674128058E-2"/>
    <n v="2045"/>
    <n v="1921"/>
    <n v="1817"/>
    <n v="43"/>
    <n v="19"/>
    <n v="10"/>
    <n v="32"/>
    <n v="52"/>
    <n v="0"/>
    <n v="0"/>
    <n v="0"/>
    <n v="3"/>
    <n v="1940"/>
    <n v="43"/>
    <n v="19"/>
    <n v="10"/>
    <n v="32"/>
    <n v="9.0206185567010308E-2"/>
    <n v="0"/>
    <n v="0"/>
    <n v="0"/>
    <n v="9.375E-2"/>
    <n v="9.2909535452322736E-2"/>
    <n v="5.0880626223091974E-2"/>
    <n v="190"/>
  </r>
  <r>
    <x v="17"/>
    <s v="0286-01-000"/>
    <s v="yes"/>
    <x v="2"/>
    <s v="Hennepin"/>
    <s v="Brooklyn Center School District"/>
    <n v="25"/>
    <n v="0"/>
    <n v="11"/>
    <n v="0"/>
    <n v="0"/>
    <n v="11"/>
    <n v="35"/>
    <n v="6.4327485380116962E-3"/>
    <n v="2.046783625730994E-2"/>
    <n v="70"/>
    <n v="4.0369088811995385E-2"/>
    <n v="1710"/>
    <n v="1734"/>
    <n v="949"/>
    <n v="35"/>
    <n v="437"/>
    <n v="268"/>
    <n v="52"/>
    <n v="49"/>
    <n v="0"/>
    <n v="9"/>
    <n v="3"/>
    <n v="0"/>
    <n v="925"/>
    <n v="35"/>
    <n v="439"/>
    <n v="265"/>
    <n v="52"/>
    <n v="2.7027027027027029E-2"/>
    <n v="0"/>
    <n v="2.5056947608200455E-2"/>
    <n v="0"/>
    <n v="0"/>
    <n v="2.6900584795321637E-2"/>
    <n v="0.46095571095571097"/>
    <n v="46"/>
  </r>
  <r>
    <x v="10"/>
    <s v="2396-01-000"/>
    <m/>
    <x v="3"/>
    <s v="Meeker"/>
    <s v="A.C.G.C. Public School District"/>
    <n v="180"/>
    <n v="0"/>
    <n v="0"/>
    <n v="0"/>
    <n v="4"/>
    <n v="0"/>
    <n v="189"/>
    <n v="0"/>
    <n v="0.19915700737618547"/>
    <n v="89"/>
    <n v="0.10482921083627797"/>
    <n v="949"/>
    <n v="849"/>
    <n v="803"/>
    <n v="1"/>
    <n v="4"/>
    <n v="5"/>
    <n v="36"/>
    <n v="64"/>
    <n v="0"/>
    <n v="0"/>
    <n v="0"/>
    <n v="18"/>
    <n v="919"/>
    <n v="1"/>
    <n v="4"/>
    <n v="5"/>
    <n v="22"/>
    <n v="0.19586507072905332"/>
    <n v="0"/>
    <n v="0"/>
    <n v="0"/>
    <n v="0.18181818181818182"/>
    <n v="0.19915700737618547"/>
    <n v="3.3648790746582544E-2"/>
    <n v="189"/>
  </r>
  <r>
    <x v="17"/>
    <s v="2190-01-000"/>
    <m/>
    <x v="3"/>
    <s v="Yellow Medicine"/>
    <s v="Yellow Medicine East"/>
    <n v="170"/>
    <n v="9"/>
    <n v="0"/>
    <n v="0"/>
    <n v="5"/>
    <n v="54"/>
    <n v="135"/>
    <n v="3.7087912087912088E-2"/>
    <n v="9.2719780219780223E-2"/>
    <n v="32"/>
    <n v="2.4634334103156273E-2"/>
    <n v="1456"/>
    <n v="1299"/>
    <n v="1132"/>
    <n v="92"/>
    <n v="5"/>
    <n v="9"/>
    <n v="48"/>
    <n v="24"/>
    <n v="3"/>
    <n v="0"/>
    <n v="0"/>
    <n v="0"/>
    <n v="1278"/>
    <n v="98"/>
    <n v="5"/>
    <n v="9"/>
    <n v="53"/>
    <n v="0.13302034428794993"/>
    <n v="9.1836734693877556E-2"/>
    <n v="0"/>
    <n v="0"/>
    <n v="9.4339622641509441E-2"/>
    <n v="0.12980769230769232"/>
    <n v="0.11434511434511435"/>
    <n v="189"/>
  </r>
  <r>
    <x v="2"/>
    <s v="0876-01-000"/>
    <m/>
    <x v="3"/>
    <s v="Wright"/>
    <s v="Annandale Public School District"/>
    <n v="175"/>
    <n v="0"/>
    <n v="0"/>
    <n v="0"/>
    <n v="0"/>
    <n v="4"/>
    <n v="185"/>
    <n v="2.5348542458808617E-3"/>
    <n v="0.11723700887198986"/>
    <n v="359"/>
    <n v="0.20537757437070939"/>
    <n v="1578"/>
    <n v="1748"/>
    <n v="1664"/>
    <n v="5"/>
    <n v="25"/>
    <n v="15"/>
    <n v="39"/>
    <n v="340"/>
    <n v="0"/>
    <n v="4"/>
    <n v="4"/>
    <n v="3"/>
    <n v="1499"/>
    <n v="5"/>
    <n v="21"/>
    <n v="11"/>
    <n v="36"/>
    <n v="0.11674449633088725"/>
    <n v="0"/>
    <n v="0"/>
    <n v="0"/>
    <n v="0"/>
    <n v="0.11977186311787072"/>
    <n v="4.6437659033078879E-2"/>
    <n v="189"/>
  </r>
  <r>
    <x v="12"/>
    <s v="0309-01-000"/>
    <m/>
    <x v="3"/>
    <s v="Hubbard"/>
    <s v="Park Rapids Public School District"/>
    <n v="164"/>
    <n v="6"/>
    <n v="0"/>
    <n v="0"/>
    <n v="9"/>
    <n v="0"/>
    <n v="189"/>
    <n v="0"/>
    <n v="0.10441988950276243"/>
    <n v="87"/>
    <n v="5.0936768149882905E-2"/>
    <n v="1810"/>
    <n v="1708"/>
    <n v="1551"/>
    <n v="112"/>
    <n v="17"/>
    <n v="10"/>
    <n v="18"/>
    <n v="60"/>
    <n v="8"/>
    <n v="0"/>
    <n v="0"/>
    <n v="0"/>
    <n v="1655"/>
    <n v="110"/>
    <n v="17"/>
    <n v="10"/>
    <n v="27"/>
    <n v="9.9093655589123864E-2"/>
    <n v="5.4545454545454543E-2"/>
    <n v="0"/>
    <n v="0"/>
    <n v="0.33333333333333331"/>
    <n v="0.10441988950276243"/>
    <n v="9.0159428257284221E-2"/>
    <n v="189"/>
  </r>
  <r>
    <x v="15"/>
    <s v="0883-01-000"/>
    <m/>
    <x v="3"/>
    <s v="Wright"/>
    <s v="Rockford Public School District"/>
    <n v="175"/>
    <n v="3"/>
    <n v="0"/>
    <n v="0"/>
    <n v="0"/>
    <n v="0"/>
    <n v="189"/>
    <n v="0"/>
    <n v="0.10216216216216216"/>
    <n v="86"/>
    <n v="4.9227246708643389E-2"/>
    <n v="1850"/>
    <n v="1747"/>
    <n v="1665"/>
    <n v="8"/>
    <n v="21"/>
    <n v="30"/>
    <n v="23"/>
    <n v="73"/>
    <n v="0"/>
    <n v="0"/>
    <n v="0"/>
    <n v="0"/>
    <n v="1767"/>
    <n v="11"/>
    <n v="21"/>
    <n v="30"/>
    <n v="23"/>
    <n v="9.9037917374080367E-2"/>
    <n v="0.27272727272727271"/>
    <n v="0"/>
    <n v="0"/>
    <n v="0"/>
    <n v="0.10216216216216216"/>
    <n v="4.5896328293736501E-2"/>
    <n v="189"/>
  </r>
  <r>
    <x v="14"/>
    <s v="0280-01-000"/>
    <s v="yes"/>
    <x v="2"/>
    <s v="Hennepin"/>
    <s v="Richfield Public School District"/>
    <n v="92"/>
    <n v="3"/>
    <n v="54"/>
    <n v="6"/>
    <n v="22"/>
    <n v="45"/>
    <n v="144"/>
    <n v="1.0864316755190728E-2"/>
    <n v="3.4765813616610332E-2"/>
    <n v="223"/>
    <n v="5.3400383141762452E-2"/>
    <n v="4142"/>
    <n v="4176"/>
    <n v="2470"/>
    <n v="62"/>
    <n v="731"/>
    <n v="349"/>
    <n v="564"/>
    <n v="75"/>
    <n v="9"/>
    <n v="112"/>
    <n v="8"/>
    <n v="11"/>
    <n v="2487"/>
    <n v="56"/>
    <n v="673"/>
    <n v="347"/>
    <n v="575"/>
    <n v="3.6992360273421794E-2"/>
    <n v="5.3571428571428568E-2"/>
    <n v="8.0237741456166425E-2"/>
    <n v="1.7291066282420751E-2"/>
    <n v="3.826086956521739E-2"/>
    <n v="4.563013037180106E-2"/>
    <n v="0.39898501691638472"/>
    <n v="189"/>
  </r>
  <r>
    <x v="15"/>
    <s v="0623-01-000"/>
    <s v="yes"/>
    <x v="2"/>
    <s v="Ramsey"/>
    <s v="Roseville Public School District"/>
    <n v="117"/>
    <n v="0"/>
    <n v="31"/>
    <n v="14"/>
    <n v="18"/>
    <n v="75"/>
    <n v="114"/>
    <n v="1.1709601873536301E-2"/>
    <n v="1.7798594847775177E-2"/>
    <n v="358"/>
    <n v="5.445695162762397E-2"/>
    <n v="6405"/>
    <n v="6574"/>
    <n v="5135"/>
    <n v="43"/>
    <n v="469"/>
    <n v="728"/>
    <n v="199"/>
    <n v="277"/>
    <n v="0"/>
    <n v="18"/>
    <n v="26"/>
    <n v="14"/>
    <n v="4975"/>
    <n v="43"/>
    <n v="482"/>
    <n v="716"/>
    <n v="203"/>
    <n v="2.3517587939698492E-2"/>
    <n v="0"/>
    <n v="6.4315352697095429E-2"/>
    <n v="1.9553072625698324E-2"/>
    <n v="8.8669950738916259E-2"/>
    <n v="2.9508196721311476E-2"/>
    <n v="0.22495715843589345"/>
    <n v="189"/>
  </r>
  <r>
    <x v="14"/>
    <s v="0181-01-000"/>
    <m/>
    <x v="3"/>
    <s v="Crow Wing"/>
    <s v="Brainerd Public School District"/>
    <n v="179"/>
    <n v="0"/>
    <n v="0"/>
    <n v="0"/>
    <n v="0"/>
    <n v="23"/>
    <n v="166"/>
    <n v="3.2033426183844011E-3"/>
    <n v="2.3119777158774373E-2"/>
    <n v="312"/>
    <n v="4.2722168971655483E-2"/>
    <n v="7180"/>
    <n v="7303"/>
    <n v="7080"/>
    <n v="97"/>
    <n v="61"/>
    <n v="32"/>
    <n v="33"/>
    <n v="306"/>
    <n v="0"/>
    <n v="0"/>
    <n v="0"/>
    <n v="0"/>
    <n v="6953"/>
    <n v="97"/>
    <n v="61"/>
    <n v="32"/>
    <n v="33"/>
    <n v="2.5744283043290666E-2"/>
    <n v="0"/>
    <n v="0"/>
    <n v="0"/>
    <n v="0"/>
    <n v="2.6323119777158774E-2"/>
    <n v="3.1075808249721292E-2"/>
    <n v="189"/>
  </r>
  <r>
    <x v="16"/>
    <s v="0286-01-000"/>
    <s v="yes"/>
    <x v="2"/>
    <s v="Hennepin"/>
    <s v="Brooklyn Center School District"/>
    <n v="16"/>
    <n v="0"/>
    <n v="21"/>
    <n v="3"/>
    <n v="0"/>
    <n v="14"/>
    <n v="37"/>
    <n v="8.459214501510574E-3"/>
    <n v="2.2356495468277945E-2"/>
    <n v="78"/>
    <n v="4.6373365041617119E-2"/>
    <n v="1655"/>
    <n v="1682"/>
    <n v="846"/>
    <n v="28"/>
    <n v="447"/>
    <n v="280"/>
    <n v="81"/>
    <n v="50"/>
    <n v="0"/>
    <n v="13"/>
    <n v="0"/>
    <n v="3"/>
    <n v="812"/>
    <n v="28"/>
    <n v="455"/>
    <n v="283"/>
    <n v="78"/>
    <n v="1.9704433497536946E-2"/>
    <n v="0"/>
    <n v="4.6153846153846156E-2"/>
    <n v="1.0600706713780919E-2"/>
    <n v="0"/>
    <n v="3.0815709969788517E-2"/>
    <n v="0.50966183574879231"/>
    <n v="51"/>
  </r>
  <r>
    <x v="8"/>
    <s v="0113-01-000"/>
    <m/>
    <x v="3"/>
    <s v="Cass"/>
    <s v="Walker-Hackensack-Akeley Schl. Dist"/>
    <n v="166"/>
    <n v="15"/>
    <n v="0"/>
    <n v="0"/>
    <n v="0"/>
    <n v="7"/>
    <n v="181"/>
    <n v="6.8694798822374874E-3"/>
    <n v="0.17762512266928362"/>
    <n v="5"/>
    <n v="5.9808612440191387E-3"/>
    <n v="1019"/>
    <n v="836"/>
    <n v="650"/>
    <n v="165"/>
    <n v="3"/>
    <n v="9"/>
    <n v="9"/>
    <n v="0"/>
    <n v="0"/>
    <n v="0"/>
    <n v="0"/>
    <n v="0"/>
    <n v="816"/>
    <n v="180"/>
    <n v="3"/>
    <n v="9"/>
    <n v="9"/>
    <n v="0.20343137254901961"/>
    <n v="8.3333333333333329E-2"/>
    <n v="0"/>
    <n v="0"/>
    <n v="0"/>
    <n v="0.18449460255152111"/>
    <n v="0.19764011799410031"/>
    <n v="188"/>
  </r>
  <r>
    <x v="11"/>
    <s v="0883-01-000"/>
    <m/>
    <x v="3"/>
    <s v="Wright"/>
    <s v="Rockford Public School District"/>
    <n v="169"/>
    <n v="3"/>
    <n v="0"/>
    <n v="0"/>
    <n v="0"/>
    <n v="0"/>
    <n v="188"/>
    <n v="0"/>
    <n v="0.10930232558139535"/>
    <n v="115"/>
    <n v="6.9823922282938683E-2"/>
    <n v="1720"/>
    <n v="1647"/>
    <n v="1547"/>
    <n v="13"/>
    <n v="23"/>
    <n v="35"/>
    <n v="29"/>
    <n v="103"/>
    <n v="0"/>
    <n v="0"/>
    <n v="0"/>
    <n v="0"/>
    <n v="1613"/>
    <n v="16"/>
    <n v="23"/>
    <n v="35"/>
    <n v="29"/>
    <n v="0.10477371357718537"/>
    <n v="0.1875"/>
    <n v="0"/>
    <n v="0"/>
    <n v="0"/>
    <n v="0.10930232558139535"/>
    <n v="6.0023310023310024E-2"/>
    <n v="188"/>
  </r>
  <r>
    <x v="4"/>
    <s v="0717-01-000"/>
    <s v="yes"/>
    <x v="2"/>
    <s v="Scott"/>
    <s v="Jordan Public School District"/>
    <n v="171"/>
    <n v="0"/>
    <n v="3"/>
    <n v="3"/>
    <n v="0"/>
    <n v="17"/>
    <n v="171"/>
    <n v="9.3406593406593404E-3"/>
    <n v="9.3956043956043955E-2"/>
    <n v="129"/>
    <n v="7.3253833049403749E-2"/>
    <n v="1820"/>
    <n v="1761"/>
    <n v="1580"/>
    <n v="16"/>
    <n v="20"/>
    <n v="20"/>
    <n v="125"/>
    <n v="119"/>
    <n v="0"/>
    <n v="0"/>
    <n v="0"/>
    <n v="0"/>
    <n v="1632"/>
    <n v="16"/>
    <n v="23"/>
    <n v="23"/>
    <n v="125"/>
    <n v="0.10477941176470588"/>
    <n v="0"/>
    <n v="0.13043478260869565"/>
    <n v="0.13043478260869565"/>
    <n v="0"/>
    <n v="0.10329670329670329"/>
    <n v="0.10280373831775701"/>
    <n v="188"/>
  </r>
  <r>
    <x v="12"/>
    <s v="0482-01-000"/>
    <m/>
    <x v="3"/>
    <s v="Morrison"/>
    <s v="Little Falls Public School District"/>
    <n v="180"/>
    <n v="0"/>
    <n v="0"/>
    <n v="0"/>
    <n v="0"/>
    <n v="0"/>
    <n v="188"/>
    <n v="0"/>
    <n v="6.5918653576437586E-2"/>
    <n v="137"/>
    <n v="4.8911103177436632E-2"/>
    <n v="2852"/>
    <n v="2801"/>
    <n v="2704"/>
    <n v="16"/>
    <n v="22"/>
    <n v="29"/>
    <n v="30"/>
    <n v="127"/>
    <n v="0"/>
    <n v="0"/>
    <n v="0"/>
    <n v="0"/>
    <n v="2757"/>
    <n v="16"/>
    <n v="22"/>
    <n v="29"/>
    <n v="30"/>
    <n v="6.5288356909684445E-2"/>
    <n v="0"/>
    <n v="0"/>
    <n v="0"/>
    <n v="0"/>
    <n v="6.5918653576437586E-2"/>
    <n v="3.3987386124737208E-2"/>
    <n v="188"/>
  </r>
  <r>
    <x v="11"/>
    <s v="0199-01-000"/>
    <s v="yes"/>
    <x v="2"/>
    <s v="Dakota"/>
    <s v="Inver Grove Heights Schools"/>
    <n v="121"/>
    <n v="0"/>
    <n v="22"/>
    <n v="7"/>
    <n v="24"/>
    <n v="17"/>
    <n v="171"/>
    <n v="4.3048873132438591E-3"/>
    <n v="4.3302101797923521E-2"/>
    <n v="26"/>
    <n v="6.8655928175336677E-3"/>
    <n v="3949"/>
    <n v="3787"/>
    <n v="3080"/>
    <n v="28"/>
    <n v="216"/>
    <n v="148"/>
    <n v="315"/>
    <n v="22"/>
    <n v="0"/>
    <n v="0"/>
    <n v="0"/>
    <n v="0"/>
    <n v="3179"/>
    <n v="28"/>
    <n v="238"/>
    <n v="155"/>
    <n v="339"/>
    <n v="3.8062283737024222E-2"/>
    <n v="0"/>
    <n v="9.2436974789915971E-2"/>
    <n v="4.5161290322580643E-2"/>
    <n v="7.0796460176991149E-2"/>
    <n v="4.7606989111167383E-2"/>
    <n v="0.19294237116019294"/>
    <n v="188"/>
  </r>
  <r>
    <x v="0"/>
    <s v="2835-01-000"/>
    <m/>
    <x v="3"/>
    <s v="Waseca"/>
    <s v="Janesville-Waldorf-Pemberton"/>
    <n v="176"/>
    <n v="0"/>
    <n v="0"/>
    <n v="0"/>
    <n v="4"/>
    <n v="0"/>
    <n v="187"/>
    <n v="0"/>
    <n v="0.2361111111111111"/>
    <n v="46"/>
    <n v="7.0660522273425494E-2"/>
    <n v="792"/>
    <n v="651"/>
    <n v="633"/>
    <m/>
    <n v="10"/>
    <n v="2"/>
    <n v="6"/>
    <n v="42"/>
    <n v="0"/>
    <n v="0"/>
    <n v="0"/>
    <n v="0"/>
    <n v="767"/>
    <m/>
    <n v="10"/>
    <n v="2"/>
    <n v="10"/>
    <n v="0.22946544980443284"/>
    <n v="0"/>
    <n v="0"/>
    <n v="0"/>
    <n v="0.4"/>
    <n v="0.2361111111111111"/>
    <n v="2.7883396704689482E-2"/>
    <n v="187"/>
  </r>
  <r>
    <x v="18"/>
    <s v="2396-01-000"/>
    <m/>
    <x v="3"/>
    <s v="Meeker"/>
    <s v="A.C.G.C. Public School District"/>
    <n v="165"/>
    <n v="0"/>
    <n v="0"/>
    <n v="0"/>
    <n v="8"/>
    <n v="0"/>
    <n v="187"/>
    <n v="0"/>
    <n v="0.20348204570184983"/>
    <n v="103"/>
    <n v="0.12335329341317365"/>
    <n v="919"/>
    <n v="835"/>
    <n v="789"/>
    <n v="0"/>
    <n v="6"/>
    <n v="4"/>
    <n v="36"/>
    <n v="88"/>
    <n v="0"/>
    <n v="0"/>
    <n v="0"/>
    <n v="7"/>
    <n v="866"/>
    <n v="0"/>
    <n v="6"/>
    <n v="4"/>
    <n v="37"/>
    <n v="0.19053117782909931"/>
    <n v="0"/>
    <n v="0"/>
    <n v="0"/>
    <n v="0.21621621621621623"/>
    <n v="0.20348204570184983"/>
    <n v="5.1478641840087623E-2"/>
    <n v="187"/>
  </r>
  <r>
    <x v="13"/>
    <s v="2396-01-000"/>
    <m/>
    <x v="3"/>
    <s v="Meeker"/>
    <s v="A.C.G.C. Public School District"/>
    <n v="183"/>
    <n v="0"/>
    <n v="0"/>
    <n v="0"/>
    <n v="4"/>
    <n v="0"/>
    <n v="187"/>
    <n v="0"/>
    <n v="0.17980769230769231"/>
    <n v="63"/>
    <n v="6.8777292576419208E-2"/>
    <n v="1040"/>
    <n v="916"/>
    <n v="884"/>
    <n v="0"/>
    <n v="1"/>
    <n v="5"/>
    <n v="26"/>
    <n v="51"/>
    <n v="0"/>
    <n v="0"/>
    <n v="0"/>
    <n v="4"/>
    <n v="1016"/>
    <n v="0"/>
    <n v="1"/>
    <n v="5"/>
    <n v="26"/>
    <n v="0.18011811023622049"/>
    <n v="0"/>
    <n v="0"/>
    <n v="0"/>
    <n v="0.15384615384615385"/>
    <n v="0.17980769230769231"/>
    <n v="3.0534351145038167E-2"/>
    <n v="187"/>
  </r>
  <r>
    <x v="18"/>
    <s v="0701-01-000"/>
    <m/>
    <x v="3"/>
    <s v="Saint Louis"/>
    <s v="Hibbing Public School District"/>
    <n v="167"/>
    <n v="5"/>
    <n v="0"/>
    <n v="0"/>
    <n v="0"/>
    <n v="33"/>
    <n v="154"/>
    <n v="1.3900589721988205E-2"/>
    <n v="6.486941870261162E-2"/>
    <n v="239"/>
    <n v="9.851607584501236E-2"/>
    <n v="2374"/>
    <n v="2426"/>
    <n v="2257"/>
    <n v="45"/>
    <n v="75"/>
    <n v="24"/>
    <n v="25"/>
    <n v="203"/>
    <n v="0"/>
    <n v="18"/>
    <n v="0"/>
    <n v="3"/>
    <n v="2221"/>
    <n v="50"/>
    <n v="57"/>
    <n v="24"/>
    <n v="22"/>
    <n v="7.5191355245384964E-2"/>
    <n v="0.1"/>
    <n v="0"/>
    <n v="0"/>
    <n v="0"/>
    <n v="7.877000842459983E-2"/>
    <n v="6.4448188711036219E-2"/>
    <n v="187"/>
  </r>
  <r>
    <x v="9"/>
    <s v="0701-01-000"/>
    <m/>
    <x v="3"/>
    <s v="Saint Louis"/>
    <s v="Hibbing Public School District"/>
    <n v="167"/>
    <n v="11"/>
    <n v="0"/>
    <n v="0"/>
    <n v="0"/>
    <n v="39"/>
    <n v="148"/>
    <n v="1.5977058582548137E-2"/>
    <n v="6.0630888979926259E-2"/>
    <n v="197"/>
    <n v="8.0375356997144029E-2"/>
    <n v="2441"/>
    <n v="2451"/>
    <n v="2328"/>
    <n v="46"/>
    <n v="46"/>
    <n v="16"/>
    <n v="15"/>
    <n v="174"/>
    <n v="0"/>
    <n v="9"/>
    <n v="3"/>
    <n v="0"/>
    <n v="2321"/>
    <n v="57"/>
    <n v="37"/>
    <n v="13"/>
    <n v="15"/>
    <n v="7.1951744937526929E-2"/>
    <n v="0.19298245614035087"/>
    <n v="0"/>
    <n v="0"/>
    <n v="0"/>
    <n v="7.6607947562474396E-2"/>
    <n v="4.9938600081866555E-2"/>
    <n v="187"/>
  </r>
  <r>
    <x v="8"/>
    <s v="0721-01-000"/>
    <s v="yes"/>
    <x v="2"/>
    <s v="Scott"/>
    <s v="New Prague Area Schools"/>
    <n v="163"/>
    <n v="0"/>
    <n v="0"/>
    <n v="4"/>
    <n v="0"/>
    <n v="12"/>
    <n v="175"/>
    <n v="3.5273368606701938E-3"/>
    <n v="5.1440329218106998E-2"/>
    <n v="383"/>
    <n v="0.10644802668148971"/>
    <n v="3402"/>
    <n v="3598"/>
    <n v="3476"/>
    <n v="4"/>
    <n v="24"/>
    <n v="48"/>
    <n v="46"/>
    <n v="369"/>
    <n v="0"/>
    <n v="0"/>
    <n v="3"/>
    <n v="4"/>
    <n v="3270"/>
    <n v="4"/>
    <n v="24"/>
    <n v="49"/>
    <n v="42"/>
    <n v="4.9847094801223242E-2"/>
    <n v="0"/>
    <n v="0"/>
    <n v="8.1632653061224483E-2"/>
    <n v="0"/>
    <n v="5.4967666078777191E-2"/>
    <n v="3.5113602832694012E-2"/>
    <n v="187"/>
  </r>
  <r>
    <x v="9"/>
    <s v="0719-01-000"/>
    <s v="yes"/>
    <x v="2"/>
    <s v="Scott"/>
    <s v="Prior Lake-Savage Area Schools"/>
    <n v="160"/>
    <n v="0"/>
    <n v="3"/>
    <n v="11"/>
    <n v="0"/>
    <n v="49"/>
    <n v="138"/>
    <n v="7.2894971734602798E-3"/>
    <n v="2.0529604284439156E-2"/>
    <n v="318"/>
    <n v="4.6403035167080109E-2"/>
    <n v="6722"/>
    <n v="6853"/>
    <n v="6087"/>
    <n v="81"/>
    <n v="184"/>
    <n v="359"/>
    <n v="142"/>
    <n v="277"/>
    <n v="6"/>
    <n v="8"/>
    <n v="14"/>
    <n v="0"/>
    <n v="5970"/>
    <n v="75"/>
    <n v="179"/>
    <n v="356"/>
    <n v="142"/>
    <n v="2.6800670016750419E-2"/>
    <n v="0"/>
    <n v="1.6759776536312849E-2"/>
    <n v="3.0898876404494381E-2"/>
    <n v="0"/>
    <n v="2.7819101457899436E-2"/>
    <n v="0.1118714668253496"/>
    <n v="187"/>
  </r>
  <r>
    <x v="11"/>
    <s v="0093-01-000"/>
    <m/>
    <x v="3"/>
    <s v="Carlton"/>
    <s v="Carlton Public School District"/>
    <n v="171"/>
    <n v="9"/>
    <n v="0"/>
    <n v="0"/>
    <n v="0"/>
    <n v="0"/>
    <n v="186"/>
    <n v="0"/>
    <n v="0.26495726495726496"/>
    <n v="66"/>
    <n v="0.1134020618556701"/>
    <n v="702"/>
    <n v="582"/>
    <n v="493"/>
    <n v="85"/>
    <n v="1"/>
    <n v="2"/>
    <n v="1"/>
    <n v="57"/>
    <n v="7"/>
    <n v="0"/>
    <n v="0"/>
    <n v="0"/>
    <n v="607"/>
    <n v="87"/>
    <n v="1"/>
    <n v="2"/>
    <n v="1"/>
    <n v="0.28171334431630973"/>
    <n v="0.10344827586206896"/>
    <n v="0"/>
    <n v="0"/>
    <n v="0"/>
    <n v="0.26495726495726496"/>
    <n v="0.13037249283667621"/>
    <n v="186"/>
  </r>
  <r>
    <x v="3"/>
    <s v="2835-01-000"/>
    <m/>
    <x v="3"/>
    <s v="Waseca"/>
    <s v="Janesville-Waldorf-Pemberton"/>
    <n v="175"/>
    <n v="0"/>
    <n v="0"/>
    <n v="0"/>
    <n v="3"/>
    <n v="0"/>
    <n v="186"/>
    <n v="0"/>
    <n v="0.24538258575197888"/>
    <n v="32"/>
    <n v="5.2980132450331126E-2"/>
    <n v="758"/>
    <n v="604"/>
    <n v="586"/>
    <n v="0"/>
    <n v="8"/>
    <n v="5"/>
    <n v="5"/>
    <n v="30"/>
    <n v="0"/>
    <n v="0"/>
    <n v="0"/>
    <n v="0"/>
    <n v="731"/>
    <n v="0"/>
    <n v="8"/>
    <n v="5"/>
    <n v="8"/>
    <n v="0.23939808481532149"/>
    <n v="0"/>
    <n v="0"/>
    <n v="0"/>
    <n v="0.375"/>
    <n v="0.24538258575197888"/>
    <n v="2.7925531914893616E-2"/>
    <n v="186"/>
  </r>
  <r>
    <x v="4"/>
    <s v="0876-01-000"/>
    <m/>
    <x v="3"/>
    <s v="Wright"/>
    <s v="Annandale Public School District"/>
    <n v="176"/>
    <n v="0"/>
    <n v="0"/>
    <n v="0"/>
    <n v="0"/>
    <n v="6"/>
    <n v="180"/>
    <n v="3.8935756002595719E-3"/>
    <n v="0.11680726800778715"/>
    <n v="313"/>
    <n v="0.18764988009592326"/>
    <n v="1541"/>
    <n v="1668"/>
    <n v="1602"/>
    <n v="4"/>
    <n v="14"/>
    <n v="14"/>
    <n v="34"/>
    <n v="301"/>
    <n v="0"/>
    <n v="0"/>
    <n v="0"/>
    <n v="0"/>
    <n v="1477"/>
    <n v="4"/>
    <n v="14"/>
    <n v="14"/>
    <n v="34"/>
    <n v="0.11916046039268788"/>
    <n v="0"/>
    <n v="0"/>
    <n v="0"/>
    <n v="0"/>
    <n v="0.12070084360804673"/>
    <n v="4.2773817239144522E-2"/>
    <n v="186"/>
  </r>
  <r>
    <x v="0"/>
    <s v="0508-01-000"/>
    <m/>
    <x v="3"/>
    <s v="Nicollet"/>
    <s v="St. Peter Public School District"/>
    <n v="160"/>
    <n v="0"/>
    <n v="0"/>
    <n v="0"/>
    <n v="12"/>
    <n v="59"/>
    <n v="127"/>
    <n v="2.660054102795311E-2"/>
    <n v="5.7258791704238053E-2"/>
    <n v="97"/>
    <n v="4.5561296383278535E-2"/>
    <n v="2218"/>
    <n v="2129"/>
    <n v="1596"/>
    <n v="13"/>
    <n v="199"/>
    <n v="48"/>
    <n v="273"/>
    <n v="82"/>
    <n v="0"/>
    <n v="0"/>
    <n v="0"/>
    <n v="4"/>
    <n v="1674"/>
    <n v="13"/>
    <n v="199"/>
    <n v="48"/>
    <n v="281"/>
    <n v="9.55794504181601E-2"/>
    <n v="0"/>
    <n v="0"/>
    <n v="0"/>
    <n v="4.2704626334519574E-2"/>
    <n v="8.3859332732191164E-2"/>
    <n v="0.24424379232505644"/>
    <n v="186"/>
  </r>
  <r>
    <x v="11"/>
    <s v="0347-01-000"/>
    <m/>
    <x v="3"/>
    <s v="Kandiyohi"/>
    <s v="Willmar Public School District"/>
    <n v="169"/>
    <n v="0"/>
    <n v="0"/>
    <n v="0"/>
    <n v="9"/>
    <n v="0"/>
    <n v="186"/>
    <n v="0"/>
    <n v="4.360056258790436E-2"/>
    <n v="175"/>
    <n v="4.1128084606345476E-2"/>
    <n v="4266"/>
    <n v="4255"/>
    <n v="2922"/>
    <n v="28"/>
    <n v="117"/>
    <n v="29"/>
    <n v="1159"/>
    <n v="142"/>
    <n v="0"/>
    <n v="3"/>
    <n v="0"/>
    <n v="6"/>
    <n v="2949"/>
    <n v="28"/>
    <n v="114"/>
    <n v="29"/>
    <n v="1162"/>
    <n v="5.7307561885384876E-2"/>
    <n v="0"/>
    <n v="0"/>
    <n v="0"/>
    <n v="7.7452667814113599E-3"/>
    <n v="4.360056258790436E-2"/>
    <n v="0.31130312937879495"/>
    <n v="186"/>
  </r>
  <r>
    <x v="16"/>
    <s v="0877-01-000"/>
    <m/>
    <x v="3"/>
    <s v="Wright"/>
    <s v="Buffalo-Hanover-Montrose Public Sch"/>
    <n v="175"/>
    <n v="0"/>
    <n v="0"/>
    <n v="0"/>
    <n v="0"/>
    <n v="0"/>
    <n v="186"/>
    <n v="0"/>
    <n v="3.9157894736842107E-2"/>
    <n v="211"/>
    <n v="4.4188481675392667E-2"/>
    <n v="4750"/>
    <n v="4775"/>
    <n v="4661"/>
    <n v="23"/>
    <n v="25"/>
    <n v="34"/>
    <n v="32"/>
    <n v="192"/>
    <n v="0"/>
    <n v="0"/>
    <n v="0"/>
    <n v="0"/>
    <n v="4644"/>
    <n v="23"/>
    <n v="25"/>
    <n v="34"/>
    <n v="32"/>
    <n v="3.7683031869078377E-2"/>
    <n v="0"/>
    <n v="0"/>
    <n v="0"/>
    <n v="0"/>
    <n v="3.9157894736842107E-2"/>
    <n v="2.3959646910466582E-2"/>
    <n v="186"/>
  </r>
  <r>
    <x v="7"/>
    <s v="0200-01-000"/>
    <s v="yes"/>
    <x v="2"/>
    <s v="Dakota"/>
    <s v="Hastings Public School District"/>
    <n v="168"/>
    <n v="0"/>
    <n v="3"/>
    <n v="0"/>
    <n v="0"/>
    <n v="27"/>
    <n v="159"/>
    <n v="5.454545454545455E-3"/>
    <n v="3.212121212121212E-2"/>
    <n v="79"/>
    <n v="1.63122031798472E-2"/>
    <n v="4950"/>
    <n v="4843"/>
    <n v="4448"/>
    <n v="42"/>
    <n v="121"/>
    <n v="83"/>
    <n v="149"/>
    <n v="70"/>
    <n v="0"/>
    <n v="0"/>
    <n v="0"/>
    <n v="0"/>
    <n v="4546"/>
    <n v="42"/>
    <n v="124"/>
    <n v="83"/>
    <n v="149"/>
    <n v="3.6955565332160142E-2"/>
    <n v="0"/>
    <n v="2.4193548387096774E-2"/>
    <n v="0"/>
    <n v="0"/>
    <n v="3.7575757575757575E-2"/>
    <n v="8.0501618122977348E-2"/>
    <n v="186"/>
  </r>
  <r>
    <x v="0"/>
    <s v="0273-01-000"/>
    <s v="yes"/>
    <x v="2"/>
    <s v="Hennepin"/>
    <s v="Edina Public School District"/>
    <n v="96"/>
    <n v="0"/>
    <n v="17"/>
    <n v="33"/>
    <n v="17"/>
    <n v="66"/>
    <n v="120"/>
    <n v="8.8223499532148111E-3"/>
    <n v="1.6040636278572384E-2"/>
    <n v="1292"/>
    <n v="0.15045999767089788"/>
    <n v="7481"/>
    <n v="8587"/>
    <n v="6566"/>
    <n v="25"/>
    <n v="586"/>
    <n v="1004"/>
    <n v="406"/>
    <n v="781"/>
    <n v="0"/>
    <n v="256"/>
    <n v="131"/>
    <n v="85"/>
    <n v="5881"/>
    <n v="25"/>
    <n v="347"/>
    <n v="906"/>
    <n v="338"/>
    <n v="1.6323754463526612E-2"/>
    <n v="0"/>
    <n v="4.8991354466858789E-2"/>
    <n v="3.6423841059602648E-2"/>
    <n v="5.0295857988165681E-2"/>
    <n v="2.4862986231787197E-2"/>
    <n v="0.21555288782179538"/>
    <n v="186"/>
  </r>
  <r>
    <x v="14"/>
    <s v="0834-01-000"/>
    <s v="yes"/>
    <x v="2"/>
    <s v="Washington"/>
    <s v="Stillwater Area Public School Dist."/>
    <n v="168"/>
    <n v="0"/>
    <n v="0"/>
    <n v="8"/>
    <n v="5"/>
    <n v="147"/>
    <n v="39"/>
    <n v="1.6034031413612565E-2"/>
    <n v="4.2539267015706808E-3"/>
    <n v="23"/>
    <n v="2.5541365907828985E-3"/>
    <n v="9168"/>
    <n v="9005"/>
    <n v="8609"/>
    <n v="21"/>
    <n v="91"/>
    <n v="199"/>
    <n v="85"/>
    <n v="20"/>
    <n v="0"/>
    <n v="0"/>
    <n v="0"/>
    <n v="0"/>
    <n v="8757"/>
    <n v="21"/>
    <n v="91"/>
    <n v="207"/>
    <n v="90"/>
    <n v="1.9184652278177457E-2"/>
    <n v="0"/>
    <n v="0"/>
    <n v="3.864734299516908E-2"/>
    <n v="5.5555555555555552E-2"/>
    <n v="2.0287958115183247E-2"/>
    <n v="4.4621427012873666E-2"/>
    <n v="186"/>
  </r>
  <r>
    <x v="18"/>
    <s v="2889-01-000"/>
    <m/>
    <x v="3"/>
    <s v="Becker"/>
    <s v="Lake Park Audubon School District"/>
    <n v="176"/>
    <n v="0"/>
    <n v="0"/>
    <n v="0"/>
    <n v="0"/>
    <n v="3"/>
    <n v="182"/>
    <n v="3.90625E-3"/>
    <n v="0.23697916666666666"/>
    <n v="45"/>
    <n v="7.1656050955414011E-2"/>
    <n v="768"/>
    <n v="628"/>
    <n v="589"/>
    <n v="19"/>
    <n v="2"/>
    <n v="2"/>
    <n v="16"/>
    <n v="42"/>
    <n v="0"/>
    <n v="0"/>
    <n v="0"/>
    <n v="0"/>
    <n v="723"/>
    <n v="19"/>
    <n v="2"/>
    <n v="2"/>
    <n v="16"/>
    <n v="0.24343015214384509"/>
    <n v="0"/>
    <n v="0"/>
    <n v="0"/>
    <n v="0"/>
    <n v="0.24088541666666666"/>
    <n v="5.1181102362204724E-2"/>
    <n v="185"/>
  </r>
  <r>
    <x v="8"/>
    <s v="2396-01-000"/>
    <m/>
    <x v="3"/>
    <s v="Meeker"/>
    <s v="A.C.G.C. Public School District"/>
    <n v="178"/>
    <n v="0"/>
    <n v="0"/>
    <n v="0"/>
    <n v="0"/>
    <n v="0"/>
    <n v="185"/>
    <n v="0"/>
    <n v="0.20374449339207049"/>
    <n v="89"/>
    <n v="0.10960591133004927"/>
    <n v="908"/>
    <n v="812"/>
    <n v="775"/>
    <n v="0"/>
    <n v="4"/>
    <n v="5"/>
    <n v="28"/>
    <n v="78"/>
    <n v="0"/>
    <n v="0"/>
    <n v="0"/>
    <n v="8"/>
    <n v="875"/>
    <n v="0"/>
    <n v="4"/>
    <n v="5"/>
    <n v="20"/>
    <n v="0.20342857142857143"/>
    <n v="0"/>
    <n v="0"/>
    <n v="0"/>
    <n v="0"/>
    <n v="0.20374449339207049"/>
    <n v="3.2079646017699116E-2"/>
    <n v="185"/>
  </r>
  <r>
    <x v="1"/>
    <s v="2853-01-000"/>
    <m/>
    <x v="3"/>
    <s v="Lac qui Parle"/>
    <s v="Lac qui Parle Valley School Dist."/>
    <n v="155"/>
    <n v="0"/>
    <n v="0"/>
    <n v="5"/>
    <n v="9"/>
    <n v="0"/>
    <n v="185"/>
    <n v="0"/>
    <n v="0.2032967032967033"/>
    <n v="49"/>
    <n v="6.3307493540051676E-2"/>
    <n v="910"/>
    <n v="774"/>
    <n v="633"/>
    <n v="4"/>
    <n v="20"/>
    <n v="65"/>
    <n v="52"/>
    <n v="47"/>
    <n v="0"/>
    <n v="0"/>
    <n v="0"/>
    <n v="0"/>
    <n v="741"/>
    <n v="4"/>
    <n v="20"/>
    <n v="70"/>
    <n v="61"/>
    <n v="0.20917678812415655"/>
    <n v="0"/>
    <n v="0"/>
    <n v="7.1428571428571425E-2"/>
    <n v="0.14754098360655737"/>
    <n v="0.2032967032967033"/>
    <n v="0.17299107142857142"/>
    <n v="185"/>
  </r>
  <r>
    <x v="2"/>
    <s v="2711-01-000"/>
    <m/>
    <x v="3"/>
    <s v="Saint Louis"/>
    <s v="Mesabi East School District"/>
    <n v="174"/>
    <n v="3"/>
    <n v="0"/>
    <n v="0"/>
    <n v="0"/>
    <n v="40"/>
    <n v="145"/>
    <n v="3.8387715930902108E-2"/>
    <n v="0.13915547024952016"/>
    <n v="64"/>
    <n v="6.9489685124864281E-2"/>
    <n v="1042"/>
    <n v="921"/>
    <n v="863"/>
    <n v="35"/>
    <n v="6"/>
    <n v="7"/>
    <n v="10"/>
    <n v="64"/>
    <n v="0"/>
    <n v="0"/>
    <n v="0"/>
    <n v="0"/>
    <n v="973"/>
    <n v="38"/>
    <n v="6"/>
    <n v="7"/>
    <n v="10"/>
    <n v="0.17882836587872558"/>
    <n v="7.8947368421052627E-2"/>
    <n v="0"/>
    <n v="0"/>
    <n v="0"/>
    <n v="0.17754318618042225"/>
    <n v="5.8994197292069631E-2"/>
    <n v="185"/>
  </r>
  <r>
    <x v="0"/>
    <s v="0548-01-000"/>
    <m/>
    <x v="3"/>
    <s v="Otter Tail"/>
    <s v="Pelican Rapids Public School Dist."/>
    <n v="167"/>
    <n v="8"/>
    <n v="0"/>
    <n v="0"/>
    <n v="0"/>
    <n v="0"/>
    <n v="185"/>
    <n v="0"/>
    <n v="0.17403574788334902"/>
    <n v="17"/>
    <n v="1.899441340782123E-2"/>
    <n v="1063"/>
    <n v="895"/>
    <n v="489"/>
    <n v="14"/>
    <n v="125"/>
    <n v="21"/>
    <n v="246"/>
    <n v="13"/>
    <n v="0"/>
    <n v="0"/>
    <n v="0"/>
    <n v="0"/>
    <n v="643"/>
    <n v="22"/>
    <n v="125"/>
    <n v="21"/>
    <n v="246"/>
    <n v="0.25972006220839816"/>
    <n v="0.36363636363636365"/>
    <n v="0"/>
    <n v="0"/>
    <n v="0"/>
    <n v="0.17403574788334902"/>
    <n v="0.39167455061494799"/>
    <n v="185"/>
  </r>
  <r>
    <x v="3"/>
    <s v="0706-01-000"/>
    <m/>
    <x v="3"/>
    <s v="Saint Louis"/>
    <s v="Virginia Public School District"/>
    <n v="163"/>
    <n v="6"/>
    <n v="5"/>
    <n v="0"/>
    <n v="0"/>
    <n v="28"/>
    <n v="157"/>
    <n v="2.0497803806734993E-2"/>
    <n v="0.11493411420204978"/>
    <n v="543"/>
    <n v="0.31496519721577726"/>
    <n v="1366"/>
    <n v="1724"/>
    <n v="1435"/>
    <n v="140"/>
    <n v="64"/>
    <n v="27"/>
    <n v="58"/>
    <n v="480"/>
    <n v="33"/>
    <n v="9"/>
    <n v="0"/>
    <n v="4"/>
    <n v="1118"/>
    <n v="113"/>
    <n v="60"/>
    <n v="27"/>
    <n v="54"/>
    <n v="0.14579606440071557"/>
    <n v="5.3097345132743362E-2"/>
    <n v="8.3333333333333329E-2"/>
    <n v="0"/>
    <n v="0"/>
    <n v="0.13543191800878479"/>
    <n v="0.18513119533527697"/>
    <n v="185"/>
  </r>
  <r>
    <x v="15"/>
    <s v="2753-01-000"/>
    <m/>
    <x v="3"/>
    <s v="Todd"/>
    <s v="Long Prairie-Grey Eagle School District"/>
    <n v="180"/>
    <n v="0"/>
    <n v="0"/>
    <n v="0"/>
    <n v="0"/>
    <n v="0"/>
    <n v="185"/>
    <n v="0"/>
    <n v="0.12341561040693796"/>
    <n v="83"/>
    <n v="5.9413027916964928E-2"/>
    <n v="1499"/>
    <n v="1397"/>
    <n v="1254"/>
    <n v="4"/>
    <n v="8"/>
    <n v="6"/>
    <n v="125"/>
    <n v="72"/>
    <n v="0"/>
    <n v="0"/>
    <n v="0"/>
    <n v="5"/>
    <n v="1362"/>
    <n v="4"/>
    <n v="8"/>
    <n v="6"/>
    <n v="120"/>
    <n v="0.13215859030837004"/>
    <n v="0"/>
    <n v="0"/>
    <n v="0"/>
    <n v="0"/>
    <n v="0.12341561040693796"/>
    <n v="9.1999999999999998E-2"/>
    <n v="185"/>
  </r>
  <r>
    <x v="0"/>
    <s v="0423-01-000"/>
    <m/>
    <x v="3"/>
    <s v="McLeod"/>
    <s v="Hutchinson Public School District"/>
    <n v="170"/>
    <n v="0"/>
    <n v="0"/>
    <n v="0"/>
    <n v="8"/>
    <n v="144"/>
    <n v="41"/>
    <n v="4.6346958480849694E-2"/>
    <n v="1.3196009011908594E-2"/>
    <n v="46"/>
    <n v="1.5498652291105121E-2"/>
    <n v="3107"/>
    <n v="2968"/>
    <n v="2657"/>
    <n v="4"/>
    <n v="66"/>
    <n v="39"/>
    <n v="202"/>
    <n v="40"/>
    <n v="0"/>
    <n v="0"/>
    <n v="0"/>
    <n v="0"/>
    <n v="2787"/>
    <n v="4"/>
    <n v="66"/>
    <n v="39"/>
    <n v="210"/>
    <n v="6.0997488338715468E-2"/>
    <n v="0"/>
    <n v="0"/>
    <n v="0"/>
    <n v="3.8095238095238099E-2"/>
    <n v="5.9542967492758288E-2"/>
    <n v="0.10270444301352222"/>
    <n v="185"/>
  </r>
  <r>
    <x v="2"/>
    <s v="2835-01-000"/>
    <m/>
    <x v="3"/>
    <s v="Waseca"/>
    <s v="Janesville-Waldorf-Pemberton"/>
    <n v="175"/>
    <n v="0"/>
    <n v="0"/>
    <n v="0"/>
    <n v="0"/>
    <n v="0"/>
    <n v="184"/>
    <n v="0"/>
    <n v="0.23741935483870968"/>
    <n v="34"/>
    <n v="5.4399999999999997E-2"/>
    <n v="775"/>
    <n v="625"/>
    <n v="605"/>
    <n v="0"/>
    <n v="11"/>
    <n v="5"/>
    <n v="4"/>
    <n v="31"/>
    <n v="0"/>
    <n v="0"/>
    <n v="0"/>
    <n v="0"/>
    <n v="749"/>
    <n v="0"/>
    <n v="11"/>
    <n v="5"/>
    <n v="4"/>
    <n v="0.23364485981308411"/>
    <n v="0"/>
    <n v="0"/>
    <n v="0"/>
    <n v="0"/>
    <n v="0.23741935483870968"/>
    <n v="2.600780234070221E-2"/>
    <n v="184"/>
  </r>
  <r>
    <x v="4"/>
    <s v="2396-01-000"/>
    <m/>
    <x v="3"/>
    <s v="Meeker"/>
    <s v="A.C.G.C. Public School District"/>
    <n v="164"/>
    <n v="0"/>
    <n v="0"/>
    <n v="0"/>
    <n v="4"/>
    <n v="0"/>
    <n v="184"/>
    <n v="0"/>
    <n v="0.21125143513203215"/>
    <n v="100"/>
    <n v="0.12706480304955528"/>
    <n v="871"/>
    <n v="787"/>
    <n v="742"/>
    <n v="2"/>
    <n v="5"/>
    <n v="2"/>
    <n v="36"/>
    <n v="80"/>
    <n v="0"/>
    <n v="0"/>
    <n v="0"/>
    <n v="15"/>
    <n v="826"/>
    <n v="2"/>
    <n v="5"/>
    <n v="2"/>
    <n v="25"/>
    <n v="0.19854721549636803"/>
    <n v="0"/>
    <n v="0"/>
    <n v="0"/>
    <n v="0.16"/>
    <n v="0.21125143513203215"/>
    <n v="3.9534883720930232E-2"/>
    <n v="184"/>
  </r>
  <r>
    <x v="2"/>
    <s v="2071-01-000"/>
    <m/>
    <x v="3"/>
    <s v="Blue Earth"/>
    <s v="Lake Crystal-Wellcome Memorial"/>
    <n v="167"/>
    <n v="0"/>
    <n v="0"/>
    <n v="3"/>
    <n v="6"/>
    <n v="0"/>
    <n v="184"/>
    <n v="0"/>
    <n v="0.18852459016393441"/>
    <n v="64"/>
    <n v="7.476635514018691E-2"/>
    <n v="976"/>
    <n v="856"/>
    <n v="809"/>
    <n v="3"/>
    <n v="12"/>
    <n v="4"/>
    <n v="28"/>
    <n v="58"/>
    <n v="0"/>
    <n v="0"/>
    <n v="0"/>
    <n v="3"/>
    <n v="918"/>
    <n v="3"/>
    <n v="12"/>
    <n v="7"/>
    <n v="31"/>
    <n v="0.18191721132897604"/>
    <n v="0"/>
    <n v="0"/>
    <n v="0.42857142857142855"/>
    <n v="0.19354838709677419"/>
    <n v="0.18852459016393441"/>
    <n v="5.458290422245108E-2"/>
    <n v="184"/>
  </r>
  <r>
    <x v="10"/>
    <s v="0023-01-000"/>
    <m/>
    <x v="3"/>
    <s v="Becker"/>
    <s v="Frazee-Vergas Public School Dist."/>
    <n v="173"/>
    <n v="4"/>
    <n v="0"/>
    <n v="0"/>
    <n v="0"/>
    <n v="0"/>
    <n v="184"/>
    <n v="0"/>
    <n v="0.16989843028624191"/>
    <n v="142"/>
    <n v="0.13640730067243034"/>
    <n v="1083"/>
    <n v="1041"/>
    <n v="924"/>
    <n v="72"/>
    <n v="7"/>
    <n v="15"/>
    <n v="23"/>
    <n v="131"/>
    <n v="0"/>
    <n v="0"/>
    <n v="0"/>
    <n v="4"/>
    <n v="966"/>
    <n v="76"/>
    <n v="7"/>
    <n v="15"/>
    <n v="19"/>
    <n v="0.17908902691511386"/>
    <n v="5.2631578947368418E-2"/>
    <n v="0"/>
    <n v="0"/>
    <n v="0"/>
    <n v="0.16989843028624191"/>
    <n v="0.10803324099722991"/>
    <n v="184"/>
  </r>
  <r>
    <x v="14"/>
    <s v="2753-01-000"/>
    <m/>
    <x v="3"/>
    <s v="Todd"/>
    <s v="Long Prairie-Grey Eagle School District"/>
    <n v="176"/>
    <n v="0"/>
    <n v="0"/>
    <n v="0"/>
    <n v="3"/>
    <n v="3"/>
    <n v="181"/>
    <n v="1.9206145966709346E-3"/>
    <n v="0.11587708066581306"/>
    <n v="80"/>
    <n v="5.4869684499314127E-2"/>
    <n v="1562"/>
    <n v="1458"/>
    <n v="1224"/>
    <n v="7"/>
    <n v="9"/>
    <n v="8"/>
    <n v="210"/>
    <n v="62"/>
    <n v="0"/>
    <n v="0"/>
    <n v="0"/>
    <n v="13"/>
    <n v="1338"/>
    <n v="7"/>
    <n v="9"/>
    <n v="8"/>
    <n v="200"/>
    <n v="0.13153961136023917"/>
    <n v="0"/>
    <n v="0"/>
    <n v="0"/>
    <n v="1.4999999999999999E-2"/>
    <n v="0.117797695262484"/>
    <n v="0.14340588988476313"/>
    <n v="184"/>
  </r>
  <r>
    <x v="15"/>
    <s v="0112-01-000"/>
    <s v="yes"/>
    <x v="2"/>
    <s v="Carver"/>
    <s v="Eastern Carver County Public School"/>
    <n v="158"/>
    <n v="0"/>
    <n v="7"/>
    <n v="3"/>
    <n v="0"/>
    <n v="60"/>
    <n v="124"/>
    <n v="7.8554595443833461E-3"/>
    <n v="1.6234616391725583E-2"/>
    <n v="35"/>
    <n v="4.6735211643744159E-3"/>
    <n v="7638"/>
    <n v="7489"/>
    <n v="6834"/>
    <n v="11"/>
    <n v="119"/>
    <n v="211"/>
    <n v="314"/>
    <n v="32"/>
    <n v="0"/>
    <n v="0"/>
    <n v="0"/>
    <n v="0"/>
    <n v="6960"/>
    <n v="11"/>
    <n v="126"/>
    <n v="214"/>
    <n v="314"/>
    <n v="2.2701149425287358E-2"/>
    <n v="0"/>
    <n v="5.5555555555555552E-2"/>
    <n v="1.4018691588785047E-2"/>
    <n v="0"/>
    <n v="2.4090075936108929E-2"/>
    <n v="8.7213114754098361E-2"/>
    <n v="184"/>
  </r>
  <r>
    <x v="2"/>
    <s v="0432-01-000"/>
    <m/>
    <x v="3"/>
    <s v="Mahnomen"/>
    <s v="Mahnomen Public School District"/>
    <n v="31"/>
    <n v="146"/>
    <n v="0"/>
    <n v="0"/>
    <n v="0"/>
    <n v="123"/>
    <n v="60"/>
    <n v="0.15974025974025974"/>
    <n v="7.792207792207792E-2"/>
    <n v="44"/>
    <n v="6.9730586370839939E-2"/>
    <n v="770"/>
    <n v="631"/>
    <n v="116"/>
    <n v="492"/>
    <n v="3"/>
    <n v="1"/>
    <n v="19"/>
    <n v="14"/>
    <n v="21"/>
    <n v="0"/>
    <n v="0"/>
    <n v="0"/>
    <n v="133"/>
    <n v="617"/>
    <n v="3"/>
    <n v="1"/>
    <n v="19"/>
    <n v="0.23308270676691728"/>
    <n v="0.23662884927066449"/>
    <n v="0"/>
    <n v="0"/>
    <n v="0"/>
    <n v="0.23766233766233766"/>
    <n v="0.82794307891332475"/>
    <n v="183"/>
  </r>
  <r>
    <x v="17"/>
    <s v="2835-01-000"/>
    <m/>
    <x v="3"/>
    <s v="Waseca"/>
    <s v="Janesville-Waldorf-Pemberton"/>
    <n v="180"/>
    <n v="0"/>
    <n v="0"/>
    <n v="0"/>
    <n v="3"/>
    <n v="0"/>
    <n v="183"/>
    <n v="0"/>
    <n v="0.22761194029850745"/>
    <n v="15"/>
    <n v="2.358490566037736E-2"/>
    <n v="804"/>
    <n v="636"/>
    <n v="629"/>
    <n v="0"/>
    <n v="0"/>
    <n v="2"/>
    <n v="4"/>
    <n v="11"/>
    <n v="0"/>
    <n v="0"/>
    <n v="0"/>
    <n v="0"/>
    <n v="798"/>
    <n v="0"/>
    <n v="0"/>
    <n v="2"/>
    <n v="7"/>
    <n v="0.22556390977443608"/>
    <n v="0"/>
    <n v="0"/>
    <n v="0"/>
    <n v="0.42857142857142855"/>
    <n v="0.22761194029850745"/>
    <n v="1.1152416356877323E-2"/>
    <n v="183"/>
  </r>
  <r>
    <x v="1"/>
    <s v="2396-01-000"/>
    <m/>
    <x v="3"/>
    <s v="Meeker"/>
    <s v="A.C.G.C. Public School District"/>
    <n v="165"/>
    <n v="3"/>
    <n v="0"/>
    <n v="0"/>
    <n v="9"/>
    <n v="19"/>
    <n v="164"/>
    <n v="2.2144522144522144E-2"/>
    <n v="0.19114219114219114"/>
    <n v="123"/>
    <n v="0.15413533834586465"/>
    <n v="858"/>
    <n v="798"/>
    <n v="723"/>
    <n v="8"/>
    <n v="6"/>
    <n v="4"/>
    <n v="57"/>
    <n v="98"/>
    <n v="0"/>
    <n v="0"/>
    <n v="0"/>
    <n v="16"/>
    <n v="790"/>
    <n v="11"/>
    <n v="6"/>
    <n v="4"/>
    <n v="50"/>
    <n v="0.20886075949367089"/>
    <n v="0.27272727272727271"/>
    <n v="0"/>
    <n v="0"/>
    <n v="0.18"/>
    <n v="0.21328671328671328"/>
    <n v="8.2462253193960514E-2"/>
    <n v="183"/>
  </r>
  <r>
    <x v="17"/>
    <s v="2396-01-000"/>
    <m/>
    <x v="3"/>
    <s v="Meeker"/>
    <s v="A.C.G.C. Public School District"/>
    <n v="178"/>
    <n v="0"/>
    <n v="0"/>
    <n v="0"/>
    <n v="0"/>
    <n v="0"/>
    <n v="183"/>
    <n v="0"/>
    <n v="0.15495342929720576"/>
    <n v="27"/>
    <n v="2.6341463414634145E-2"/>
    <n v="1181"/>
    <n v="1025"/>
    <n v="1011"/>
    <n v="1"/>
    <n v="1"/>
    <n v="9"/>
    <n v="2"/>
    <n v="21"/>
    <n v="0"/>
    <n v="0"/>
    <n v="0"/>
    <n v="0"/>
    <n v="1168"/>
    <n v="1"/>
    <n v="1"/>
    <n v="9"/>
    <n v="2"/>
    <n v="0.1523972602739726"/>
    <n v="0"/>
    <n v="0"/>
    <n v="0"/>
    <n v="0"/>
    <n v="0.15495342929720576"/>
    <n v="1.100762066045724E-2"/>
    <n v="183"/>
  </r>
  <r>
    <x v="7"/>
    <s v="0111-01-000"/>
    <s v="yes"/>
    <x v="2"/>
    <s v="Carver"/>
    <s v="Watertown-Mayer Public School Dist."/>
    <n v="163"/>
    <n v="0"/>
    <n v="0"/>
    <n v="0"/>
    <n v="0"/>
    <n v="6"/>
    <n v="177"/>
    <n v="3.7831021437578815E-3"/>
    <n v="0.1116015132408575"/>
    <n v="205"/>
    <n v="0.12748756218905472"/>
    <n v="1586"/>
    <n v="1608"/>
    <n v="1528"/>
    <n v="11"/>
    <n v="21"/>
    <n v="21"/>
    <n v="27"/>
    <n v="200"/>
    <n v="0"/>
    <n v="0"/>
    <n v="0"/>
    <n v="0"/>
    <n v="1491"/>
    <n v="11"/>
    <n v="21"/>
    <n v="21"/>
    <n v="27"/>
    <n v="0.10932260228034876"/>
    <n v="0"/>
    <n v="0"/>
    <n v="0"/>
    <n v="0"/>
    <n v="0.11538461538461538"/>
    <n v="5.0922978994271166E-2"/>
    <n v="183"/>
  </r>
  <r>
    <x v="2"/>
    <s v="2752-01-000"/>
    <m/>
    <x v="3"/>
    <s v="Martin"/>
    <s v="Fairmont Area School District"/>
    <n v="164"/>
    <n v="3"/>
    <n v="0"/>
    <n v="0"/>
    <n v="10"/>
    <n v="7"/>
    <n v="176"/>
    <n v="4.0160642570281121E-3"/>
    <n v="0.10097532989099255"/>
    <n v="156"/>
    <n v="9.0909090909090912E-2"/>
    <n v="1743"/>
    <n v="1716"/>
    <n v="1490"/>
    <n v="7"/>
    <n v="32"/>
    <n v="27"/>
    <n v="160"/>
    <n v="142"/>
    <n v="0"/>
    <n v="0"/>
    <n v="0"/>
    <n v="7"/>
    <n v="1512"/>
    <n v="10"/>
    <n v="32"/>
    <n v="27"/>
    <n v="163"/>
    <n v="0.10846560846560846"/>
    <n v="0.3"/>
    <n v="0"/>
    <n v="0"/>
    <n v="6.1349693251533742E-2"/>
    <n v="0.10499139414802065"/>
    <n v="0.13302752293577982"/>
    <n v="183"/>
  </r>
  <r>
    <x v="16"/>
    <s v="0013-01-000"/>
    <s v="yes"/>
    <x v="2"/>
    <s v="Anoka"/>
    <s v="Columbia Heights Public School Dist"/>
    <n v="153"/>
    <n v="4"/>
    <n v="10"/>
    <n v="3"/>
    <n v="0"/>
    <n v="4"/>
    <n v="179"/>
    <n v="1.2978585334198572E-3"/>
    <n v="5.8079169370538614E-2"/>
    <n v="119"/>
    <n v="3.9430086149768055E-2"/>
    <n v="3082"/>
    <n v="3018"/>
    <n v="2280"/>
    <n v="115"/>
    <n v="301"/>
    <n v="176"/>
    <n v="146"/>
    <n v="70"/>
    <n v="7"/>
    <n v="24"/>
    <n v="0"/>
    <n v="4"/>
    <n v="2363"/>
    <n v="112"/>
    <n v="287"/>
    <n v="179"/>
    <n v="142"/>
    <n v="6.4748201438848921E-2"/>
    <n v="3.5714285714285712E-2"/>
    <n v="3.484320557491289E-2"/>
    <n v="1.6759776536312849E-2"/>
    <n v="0"/>
    <n v="5.9377027903958469E-2"/>
    <n v="0.23353876094712941"/>
    <n v="183"/>
  </r>
  <r>
    <x v="12"/>
    <s v="0241-01-000"/>
    <m/>
    <x v="3"/>
    <s v="Freeborn"/>
    <s v="Albert Lea Public School District"/>
    <n v="168"/>
    <n v="0"/>
    <n v="0"/>
    <n v="6"/>
    <n v="0"/>
    <n v="0"/>
    <n v="183"/>
    <n v="0"/>
    <n v="4.9180327868852458E-2"/>
    <n v="50"/>
    <n v="1.3935340022296544E-2"/>
    <n v="3721"/>
    <n v="3588"/>
    <n v="3033"/>
    <n v="9"/>
    <n v="52"/>
    <n v="41"/>
    <n v="453"/>
    <n v="49"/>
    <n v="0"/>
    <n v="0"/>
    <n v="0"/>
    <n v="0"/>
    <n v="3152"/>
    <n v="9"/>
    <n v="52"/>
    <n v="47"/>
    <n v="453"/>
    <n v="5.3299492385786802E-2"/>
    <n v="0"/>
    <n v="0"/>
    <n v="0.1276595744680851"/>
    <n v="0"/>
    <n v="4.9180327868852458E-2"/>
    <n v="0.15109076218691087"/>
    <n v="183"/>
  </r>
  <r>
    <x v="8"/>
    <s v="0882-01-000"/>
    <m/>
    <x v="3"/>
    <s v="Wright"/>
    <s v="Monticello Public School District"/>
    <n v="156"/>
    <n v="0"/>
    <n v="0"/>
    <n v="4"/>
    <n v="3"/>
    <n v="114"/>
    <n v="69"/>
    <n v="2.74434280211844E-2"/>
    <n v="1.6610495907558979E-2"/>
    <n v="65"/>
    <n v="1.6105054509415264E-2"/>
    <n v="4154"/>
    <n v="4036"/>
    <n v="3704"/>
    <n v="12"/>
    <n v="74"/>
    <n v="61"/>
    <n v="185"/>
    <n v="54"/>
    <n v="0"/>
    <n v="0"/>
    <n v="0"/>
    <n v="0"/>
    <n v="3806"/>
    <n v="12"/>
    <n v="74"/>
    <n v="65"/>
    <n v="188"/>
    <n v="4.0987913820283765E-2"/>
    <n v="0"/>
    <n v="0"/>
    <n v="6.1538461538461542E-2"/>
    <n v="1.5957446808510637E-2"/>
    <n v="4.4053923928743383E-2"/>
    <n v="8.1785283474065135E-2"/>
    <n v="183"/>
  </r>
  <r>
    <x v="14"/>
    <s v="0152-01-000"/>
    <m/>
    <x v="3"/>
    <s v="Clay"/>
    <s v="Moorhead Public School District"/>
    <n v="149"/>
    <n v="6"/>
    <n v="0"/>
    <n v="3"/>
    <n v="22"/>
    <n v="0"/>
    <n v="183"/>
    <n v="0"/>
    <n v="3.237791932059448E-2"/>
    <n v="78"/>
    <n v="1.4061654948620876E-2"/>
    <n v="5652"/>
    <n v="5547"/>
    <n v="4702"/>
    <n v="174"/>
    <n v="108"/>
    <n v="83"/>
    <n v="480"/>
    <n v="56"/>
    <n v="0"/>
    <n v="0"/>
    <n v="0"/>
    <n v="14"/>
    <n v="4795"/>
    <n v="180"/>
    <n v="108"/>
    <n v="86"/>
    <n v="488"/>
    <n v="3.1074035453597496E-2"/>
    <n v="3.3333333333333333E-2"/>
    <n v="0"/>
    <n v="3.4883720930232558E-2"/>
    <n v="4.5081967213114756E-2"/>
    <n v="3.237791932059448E-2"/>
    <n v="0.1523775852925579"/>
    <n v="183"/>
  </r>
  <r>
    <x v="10"/>
    <s v="0015-01-000"/>
    <s v="yes"/>
    <x v="2"/>
    <s v="Anoka"/>
    <s v="St. Francis Public School District"/>
    <n v="159"/>
    <n v="0"/>
    <n v="0"/>
    <n v="0"/>
    <n v="4"/>
    <n v="76"/>
    <n v="107"/>
    <n v="1.2319662830280435E-2"/>
    <n v="1.7344788458421138E-2"/>
    <n v="7"/>
    <n v="1.1680293675955281E-3"/>
    <n v="6169"/>
    <n v="5993"/>
    <n v="5535"/>
    <n v="67"/>
    <n v="95"/>
    <n v="210"/>
    <n v="86"/>
    <n v="3"/>
    <n v="0"/>
    <n v="0"/>
    <n v="0"/>
    <n v="0"/>
    <n v="5691"/>
    <n v="67"/>
    <n v="95"/>
    <n v="210"/>
    <n v="90"/>
    <n v="2.79388508170796E-2"/>
    <n v="0"/>
    <n v="0"/>
    <n v="0"/>
    <n v="4.4444444444444446E-2"/>
    <n v="2.9664451288701571E-2"/>
    <n v="7.5085324232081918E-2"/>
    <n v="183"/>
  </r>
  <r>
    <x v="5"/>
    <s v="0480-01-000"/>
    <m/>
    <x v="3"/>
    <s v="Mille Lacs"/>
    <s v="Onamia Public School District"/>
    <n v="165"/>
    <n v="4"/>
    <n v="0"/>
    <n v="4"/>
    <n v="0"/>
    <n v="3"/>
    <n v="179"/>
    <n v="3.8461538461538464E-3"/>
    <n v="0.22948717948717948"/>
    <n v="75"/>
    <n v="0.11144130757800892"/>
    <n v="780"/>
    <n v="673"/>
    <n v="395"/>
    <n v="239"/>
    <n v="24"/>
    <n v="9"/>
    <n v="6"/>
    <n v="46"/>
    <n v="18"/>
    <n v="0"/>
    <n v="3"/>
    <n v="0"/>
    <n v="514"/>
    <n v="225"/>
    <n v="24"/>
    <n v="10"/>
    <n v="6"/>
    <n v="0.321011673151751"/>
    <n v="1.7777777777777778E-2"/>
    <n v="0"/>
    <n v="0.4"/>
    <n v="0"/>
    <n v="0.23333333333333334"/>
    <n v="0.34017971758664955"/>
    <n v="182"/>
  </r>
  <r>
    <x v="5"/>
    <s v="2396-01-000"/>
    <m/>
    <x v="3"/>
    <s v="Meeker"/>
    <s v="A.C.G.C. Public School District"/>
    <n v="164"/>
    <n v="0"/>
    <n v="0"/>
    <n v="0"/>
    <n v="3"/>
    <n v="0"/>
    <n v="182"/>
    <n v="0"/>
    <n v="0.20611551528878821"/>
    <n v="89"/>
    <n v="0.11265822784810127"/>
    <n v="883"/>
    <n v="790"/>
    <n v="743"/>
    <n v="0"/>
    <n v="5"/>
    <n v="5"/>
    <n v="37"/>
    <n v="73"/>
    <n v="0"/>
    <n v="0"/>
    <n v="0"/>
    <n v="9"/>
    <n v="834"/>
    <n v="0"/>
    <n v="5"/>
    <n v="5"/>
    <n v="31"/>
    <n v="0.19664268585131894"/>
    <n v="0"/>
    <n v="0"/>
    <n v="0"/>
    <n v="9.6774193548387094E-2"/>
    <n v="0.20611551528878821"/>
    <n v="4.6857142857142854E-2"/>
    <n v="182"/>
  </r>
  <r>
    <x v="7"/>
    <s v="2711-01-000"/>
    <m/>
    <x v="3"/>
    <s v="Saint Louis"/>
    <s v="Mesabi East School District"/>
    <n v="169"/>
    <n v="4"/>
    <n v="0"/>
    <n v="0"/>
    <n v="0"/>
    <n v="42"/>
    <n v="140"/>
    <n v="4.1055718475073312E-2"/>
    <n v="0.13685239491691104"/>
    <n v="24"/>
    <n v="2.7745664739884393E-2"/>
    <n v="1023"/>
    <n v="865"/>
    <n v="845"/>
    <n v="8"/>
    <n v="2"/>
    <n v="8"/>
    <n v="2"/>
    <n v="23"/>
    <n v="0"/>
    <n v="0"/>
    <n v="0"/>
    <n v="0"/>
    <n v="991"/>
    <n v="12"/>
    <n v="2"/>
    <n v="8"/>
    <n v="2"/>
    <n v="0.17053481331987891"/>
    <n v="0.33333333333333331"/>
    <n v="0"/>
    <n v="0"/>
    <n v="0"/>
    <n v="0.17790811339198434"/>
    <n v="2.3645320197044337E-2"/>
    <n v="182"/>
  </r>
  <r>
    <x v="16"/>
    <s v="2396-01-000"/>
    <m/>
    <x v="3"/>
    <s v="Meeker"/>
    <s v="A.C.G.C. Public School District"/>
    <n v="176"/>
    <n v="0"/>
    <n v="0"/>
    <n v="0"/>
    <n v="0"/>
    <n v="0"/>
    <n v="182"/>
    <n v="0"/>
    <n v="0.16134751773049646"/>
    <n v="43"/>
    <n v="4.3478260869565216E-2"/>
    <n v="1128"/>
    <n v="989"/>
    <n v="974"/>
    <n v="0"/>
    <n v="1"/>
    <n v="9"/>
    <n v="5"/>
    <n v="38"/>
    <n v="0"/>
    <n v="0"/>
    <n v="0"/>
    <n v="0"/>
    <n v="1112"/>
    <n v="0"/>
    <n v="1"/>
    <n v="9"/>
    <n v="5"/>
    <n v="0.15827338129496402"/>
    <n v="0"/>
    <n v="0"/>
    <n v="0"/>
    <n v="0"/>
    <n v="0.16134751773049646"/>
    <n v="1.3309671694764862E-2"/>
    <n v="182"/>
  </r>
  <r>
    <x v="9"/>
    <s v="2897-01-000"/>
    <m/>
    <x v="3"/>
    <s v="Redwood"/>
    <s v="Redwood Area School District"/>
    <n v="146"/>
    <n v="27"/>
    <n v="3"/>
    <n v="0"/>
    <n v="0"/>
    <n v="82"/>
    <n v="100"/>
    <n v="5.989773557341125E-2"/>
    <n v="7.3046018991964931E-2"/>
    <n v="79"/>
    <n v="6.2401263823064768E-2"/>
    <n v="1369"/>
    <n v="1266"/>
    <n v="936"/>
    <n v="253"/>
    <n v="8"/>
    <n v="20"/>
    <n v="49"/>
    <n v="55"/>
    <n v="4"/>
    <n v="0"/>
    <n v="9"/>
    <n v="4"/>
    <n v="1027"/>
    <n v="276"/>
    <n v="11"/>
    <n v="11"/>
    <n v="45"/>
    <n v="0.14216163583252192"/>
    <n v="9.7826086956521743E-2"/>
    <n v="0.27272727272727271"/>
    <n v="0"/>
    <n v="0"/>
    <n v="0.13294375456537619"/>
    <n v="0.25036496350364962"/>
    <n v="182"/>
  </r>
  <r>
    <x v="0"/>
    <s v="0876-01-000"/>
    <m/>
    <x v="3"/>
    <s v="Wright"/>
    <s v="Annandale Public School District"/>
    <n v="168"/>
    <n v="0"/>
    <n v="0"/>
    <n v="0"/>
    <n v="0"/>
    <n v="15"/>
    <n v="167"/>
    <n v="9.1743119266055051E-3"/>
    <n v="0.10214067278287461"/>
    <n v="387"/>
    <n v="0.21032608695652175"/>
    <n v="1635"/>
    <n v="1840"/>
    <n v="1744"/>
    <n v="4"/>
    <n v="35"/>
    <n v="17"/>
    <n v="40"/>
    <n v="362"/>
    <n v="0"/>
    <n v="0"/>
    <n v="5"/>
    <n v="5"/>
    <n v="1550"/>
    <n v="4"/>
    <n v="35"/>
    <n v="12"/>
    <n v="35"/>
    <n v="0.10838709677419354"/>
    <n v="0"/>
    <n v="0"/>
    <n v="0"/>
    <n v="0"/>
    <n v="0.11131498470948012"/>
    <n v="5.256723716381418E-2"/>
    <n v="182"/>
  </r>
  <r>
    <x v="15"/>
    <s v="0877-01-000"/>
    <m/>
    <x v="3"/>
    <s v="Wright"/>
    <s v="Buffalo-Hanover-Montrose Public Sch"/>
    <n v="170"/>
    <n v="0"/>
    <n v="0"/>
    <n v="0"/>
    <n v="0"/>
    <n v="0"/>
    <n v="182"/>
    <n v="0"/>
    <n v="3.7425457536500104E-2"/>
    <n v="241"/>
    <n v="4.8963835839089802E-2"/>
    <n v="4863"/>
    <n v="4922"/>
    <n v="4788"/>
    <n v="21"/>
    <n v="26"/>
    <n v="35"/>
    <n v="52"/>
    <n v="225"/>
    <n v="0"/>
    <n v="0"/>
    <n v="0"/>
    <n v="0"/>
    <n v="4733"/>
    <n v="21"/>
    <n v="26"/>
    <n v="35"/>
    <n v="52"/>
    <n v="3.5918022395943376E-2"/>
    <n v="0"/>
    <n v="0"/>
    <n v="0"/>
    <n v="0"/>
    <n v="3.7425457536500104E-2"/>
    <n v="2.7532360797205672E-2"/>
    <n v="182"/>
  </r>
  <r>
    <x v="11"/>
    <s v="0623-01-000"/>
    <s v="yes"/>
    <x v="2"/>
    <s v="Ramsey"/>
    <s v="Roseville Public School District"/>
    <n v="124"/>
    <n v="0"/>
    <n v="13"/>
    <n v="20"/>
    <n v="5"/>
    <n v="107"/>
    <n v="75"/>
    <n v="1.7901957503764429E-2"/>
    <n v="1.2548101054040488E-2"/>
    <n v="599"/>
    <n v="9.3681576477948073E-2"/>
    <n v="5977"/>
    <n v="6394"/>
    <n v="4556"/>
    <n v="55"/>
    <n v="633"/>
    <n v="791"/>
    <n v="359"/>
    <n v="443"/>
    <n v="0"/>
    <n v="64"/>
    <n v="34"/>
    <n v="31"/>
    <n v="4237"/>
    <n v="55"/>
    <n v="582"/>
    <n v="777"/>
    <n v="333"/>
    <n v="2.9265990087325937E-2"/>
    <n v="0"/>
    <n v="2.2336769759450172E-2"/>
    <n v="2.5740025740025738E-2"/>
    <n v="1.5015015015015015E-2"/>
    <n v="3.0450058557804915E-2"/>
    <n v="0.29194518716577539"/>
    <n v="182"/>
  </r>
  <r>
    <x v="1"/>
    <s v="2759-01-000"/>
    <m/>
    <x v="3"/>
    <s v="Todd"/>
    <s v="Eagle Valley Public School District"/>
    <n v="156"/>
    <n v="0"/>
    <n v="3"/>
    <n v="0"/>
    <n v="9"/>
    <n v="0"/>
    <n v="181"/>
    <n v="0"/>
    <n v="0.47135416666666669"/>
    <n v="19"/>
    <n v="8.5585585585585586E-2"/>
    <n v="384"/>
    <n v="222"/>
    <n v="200"/>
    <n v="0"/>
    <n v="2"/>
    <n v="1"/>
    <n v="19"/>
    <n v="15"/>
    <n v="0"/>
    <n v="0"/>
    <n v="0"/>
    <n v="0"/>
    <n v="341"/>
    <n v="0"/>
    <n v="5"/>
    <n v="1"/>
    <n v="28"/>
    <n v="0.45747800586510262"/>
    <n v="0"/>
    <n v="0.6"/>
    <n v="0"/>
    <n v="0.32142857142857145"/>
    <n v="0.47135416666666669"/>
    <n v="9.0666666666666673E-2"/>
    <n v="181"/>
  </r>
  <r>
    <x v="0"/>
    <s v="2396-01-000"/>
    <m/>
    <x v="3"/>
    <s v="Meeker"/>
    <s v="A.C.G.C. Public School District"/>
    <n v="158"/>
    <n v="3"/>
    <n v="0"/>
    <n v="0"/>
    <n v="8"/>
    <n v="11"/>
    <n v="170"/>
    <n v="1.288056206088993E-2"/>
    <n v="0.19906323185011709"/>
    <n v="140"/>
    <n v="0.17220172201722017"/>
    <n v="854"/>
    <n v="813"/>
    <n v="727"/>
    <n v="11"/>
    <n v="5"/>
    <n v="4"/>
    <n v="66"/>
    <n v="110"/>
    <n v="0"/>
    <n v="0"/>
    <n v="0"/>
    <n v="19"/>
    <n v="775"/>
    <n v="14"/>
    <n v="5"/>
    <n v="4"/>
    <n v="55"/>
    <n v="0.20387096774193547"/>
    <n v="0.21428571428571427"/>
    <n v="0"/>
    <n v="0"/>
    <n v="0.14545454545454545"/>
    <n v="0.21194379391100704"/>
    <n v="9.1441969519343497E-2"/>
    <n v="181"/>
  </r>
  <r>
    <x v="16"/>
    <s v="2753-01-000"/>
    <m/>
    <x v="3"/>
    <s v="Todd"/>
    <s v="Long Prairie-Grey Eagle School District"/>
    <n v="176"/>
    <n v="0"/>
    <n v="0"/>
    <n v="0"/>
    <n v="0"/>
    <n v="9"/>
    <n v="172"/>
    <n v="6.0851926977687626E-3"/>
    <n v="0.1162947937795808"/>
    <n v="71"/>
    <n v="5.1862673484295109E-2"/>
    <n v="1479"/>
    <n v="1369"/>
    <n v="1261"/>
    <n v="3"/>
    <n v="8"/>
    <n v="8"/>
    <n v="89"/>
    <n v="64"/>
    <n v="0"/>
    <n v="0"/>
    <n v="0"/>
    <n v="3"/>
    <n v="1373"/>
    <n v="3"/>
    <n v="8"/>
    <n v="8"/>
    <n v="86"/>
    <n v="0.12818645302257831"/>
    <n v="0"/>
    <n v="0"/>
    <n v="0"/>
    <n v="0"/>
    <n v="0.12237998647734956"/>
    <n v="7.1041948579161032E-2"/>
    <n v="181"/>
  </r>
  <r>
    <x v="2"/>
    <s v="0186-01-000"/>
    <m/>
    <x v="3"/>
    <s v="Crow Wing"/>
    <s v="Pequot Lakes Public Schools"/>
    <n v="175"/>
    <n v="0"/>
    <n v="0"/>
    <n v="0"/>
    <n v="0"/>
    <n v="88"/>
    <n v="93"/>
    <n v="5.5873015873015873E-2"/>
    <n v="5.904761904761905E-2"/>
    <n v="235"/>
    <n v="0.14426028238182934"/>
    <n v="1575"/>
    <n v="1629"/>
    <n v="1578"/>
    <n v="14"/>
    <n v="24"/>
    <n v="5"/>
    <n v="8"/>
    <n v="226"/>
    <n v="0"/>
    <n v="0"/>
    <n v="0"/>
    <n v="0"/>
    <n v="1527"/>
    <n v="14"/>
    <n v="24"/>
    <n v="5"/>
    <n v="8"/>
    <n v="0.114603798297315"/>
    <n v="0"/>
    <n v="0"/>
    <n v="0"/>
    <n v="0"/>
    <n v="0.11492063492063492"/>
    <n v="3.2319391634980987E-2"/>
    <n v="181"/>
  </r>
  <r>
    <x v="7"/>
    <s v="0006-03-000"/>
    <s v="yes"/>
    <x v="2"/>
    <s v="Dakota"/>
    <s v="South St. Paul Public School Dist."/>
    <n v="102"/>
    <n v="0"/>
    <n v="33"/>
    <n v="0"/>
    <n v="37"/>
    <n v="50"/>
    <n v="131"/>
    <n v="1.7024174327545116E-2"/>
    <n v="4.4603336738168201E-2"/>
    <n v="535"/>
    <n v="0.16256457003950167"/>
    <n v="2937"/>
    <n v="3291"/>
    <n v="2242"/>
    <n v="36"/>
    <n v="263"/>
    <n v="84"/>
    <n v="666"/>
    <n v="330"/>
    <n v="0"/>
    <n v="36"/>
    <n v="4"/>
    <n v="144"/>
    <n v="2014"/>
    <n v="36"/>
    <n v="260"/>
    <n v="80"/>
    <n v="559"/>
    <n v="5.0645481628599803E-2"/>
    <n v="0"/>
    <n v="0.12692307692307692"/>
    <n v="0"/>
    <n v="6.6189624329159216E-2"/>
    <n v="6.162751106571332E-2"/>
    <n v="0.31705662936588674"/>
    <n v="181"/>
  </r>
  <r>
    <x v="9"/>
    <s v="2835-01-000"/>
    <m/>
    <x v="3"/>
    <s v="Waseca"/>
    <s v="Janesville-Waldorf-Pemberton"/>
    <n v="178"/>
    <n v="0"/>
    <n v="0"/>
    <n v="0"/>
    <n v="0"/>
    <n v="5"/>
    <n v="175"/>
    <n v="7.0028011204481795E-3"/>
    <n v="0.24509803921568626"/>
    <n v="14"/>
    <n v="2.5547445255474453E-2"/>
    <n v="714"/>
    <n v="548"/>
    <n v="540"/>
    <n v="0"/>
    <n v="2"/>
    <n v="4"/>
    <n v="2"/>
    <n v="11"/>
    <n v="0"/>
    <n v="0"/>
    <n v="0"/>
    <n v="0"/>
    <n v="707"/>
    <n v="0"/>
    <n v="2"/>
    <n v="4"/>
    <n v="2"/>
    <n v="0.25176803394625175"/>
    <n v="0"/>
    <n v="0"/>
    <n v="0"/>
    <n v="0"/>
    <n v="0.25210084033613445"/>
    <n v="1.1188811188811189E-2"/>
    <n v="180"/>
  </r>
  <r>
    <x v="1"/>
    <s v="2835-01-000"/>
    <m/>
    <x v="3"/>
    <s v="Waseca"/>
    <s v="Janesville-Waldorf-Pemberton"/>
    <n v="174"/>
    <n v="0"/>
    <n v="0"/>
    <n v="0"/>
    <n v="0"/>
    <n v="3"/>
    <n v="177"/>
    <n v="3.8314176245210726E-3"/>
    <n v="0.22605363984674329"/>
    <n v="44"/>
    <n v="6.8006182380216385E-2"/>
    <n v="783"/>
    <n v="647"/>
    <n v="620"/>
    <n v="0"/>
    <n v="15"/>
    <n v="5"/>
    <n v="7"/>
    <n v="40"/>
    <n v="0"/>
    <n v="0"/>
    <n v="0"/>
    <n v="0"/>
    <n v="754"/>
    <n v="0"/>
    <n v="15"/>
    <n v="5"/>
    <n v="7"/>
    <n v="0.23076923076923078"/>
    <n v="0"/>
    <n v="0"/>
    <n v="0"/>
    <n v="0"/>
    <n v="0.22988505747126436"/>
    <n v="3.4571062740076826E-2"/>
    <n v="180"/>
  </r>
  <r>
    <x v="3"/>
    <s v="2889-01-000"/>
    <m/>
    <x v="3"/>
    <s v="Becker"/>
    <s v="Lake Park Audubon School District"/>
    <n v="160"/>
    <n v="11"/>
    <n v="0"/>
    <n v="0"/>
    <n v="0"/>
    <n v="3"/>
    <n v="177"/>
    <n v="3.6764705882352941E-3"/>
    <n v="0.21691176470588236"/>
    <n v="57"/>
    <n v="8.2251082251082255E-2"/>
    <n v="816"/>
    <n v="693"/>
    <n v="627"/>
    <n v="32"/>
    <n v="3"/>
    <n v="7"/>
    <n v="24"/>
    <n v="49"/>
    <n v="0"/>
    <n v="0"/>
    <n v="0"/>
    <n v="0"/>
    <n v="738"/>
    <n v="43"/>
    <n v="3"/>
    <n v="7"/>
    <n v="24"/>
    <n v="0.21680216802168023"/>
    <n v="0.2558139534883721"/>
    <n v="0"/>
    <n v="0"/>
    <n v="0"/>
    <n v="0.22058823529411764"/>
    <n v="9.4478527607361959E-2"/>
    <n v="180"/>
  </r>
  <r>
    <x v="13"/>
    <s v="2190-01-000"/>
    <m/>
    <x v="3"/>
    <s v="Yellow Medicine"/>
    <s v="Yellow Medicine East"/>
    <n v="169"/>
    <n v="0"/>
    <n v="0"/>
    <n v="0"/>
    <n v="3"/>
    <n v="61"/>
    <n v="119"/>
    <n v="4.8917401764234161E-2"/>
    <n v="9.5429029671210905E-2"/>
    <n v="45"/>
    <n v="4.0467625899280574E-2"/>
    <n v="1247"/>
    <n v="1112"/>
    <n v="968"/>
    <n v="56"/>
    <n v="6"/>
    <n v="12"/>
    <n v="70"/>
    <n v="38"/>
    <n v="0"/>
    <n v="0"/>
    <n v="0"/>
    <n v="0"/>
    <n v="1099"/>
    <n v="56"/>
    <n v="6"/>
    <n v="12"/>
    <n v="73"/>
    <n v="0.1537761601455869"/>
    <n v="0"/>
    <n v="0"/>
    <n v="0"/>
    <n v="4.1095890410958902E-2"/>
    <n v="0.14434643143544507"/>
    <n v="0.11797752808988764"/>
    <n v="180"/>
  </r>
  <r>
    <x v="9"/>
    <s v="0544-01-000"/>
    <m/>
    <x v="3"/>
    <s v="Otter Tail"/>
    <s v="Fergus Falls Public School District"/>
    <n v="172"/>
    <n v="0"/>
    <n v="0"/>
    <n v="0"/>
    <n v="0"/>
    <n v="0"/>
    <n v="180"/>
    <n v="0"/>
    <n v="6.7289719626168226E-2"/>
    <n v="63"/>
    <n v="2.4628616106333073E-2"/>
    <n v="2675"/>
    <n v="2558"/>
    <n v="2428"/>
    <n v="29"/>
    <n v="46"/>
    <n v="25"/>
    <n v="30"/>
    <n v="47"/>
    <n v="0"/>
    <n v="3"/>
    <n v="0"/>
    <n v="0"/>
    <n v="2553"/>
    <n v="29"/>
    <n v="43"/>
    <n v="25"/>
    <n v="30"/>
    <n v="6.7371719545632591E-2"/>
    <n v="0"/>
    <n v="0"/>
    <n v="0"/>
    <n v="0"/>
    <n v="6.7289719626168226E-2"/>
    <n v="4.7388059701492534E-2"/>
    <n v="180"/>
  </r>
  <r>
    <x v="14"/>
    <s v="0206-01-000"/>
    <m/>
    <x v="3"/>
    <s v="Douglas"/>
    <s v="Alexandria Public School District"/>
    <n v="174"/>
    <n v="0"/>
    <n v="0"/>
    <n v="0"/>
    <n v="0"/>
    <n v="25"/>
    <n v="155"/>
    <n v="5.9537985234579659E-3"/>
    <n v="3.6913550845439388E-2"/>
    <n v="81"/>
    <n v="1.975609756097561E-2"/>
    <n v="4199"/>
    <n v="4100"/>
    <n v="4003"/>
    <n v="7"/>
    <n v="40"/>
    <n v="27"/>
    <n v="23"/>
    <n v="75"/>
    <n v="0"/>
    <n v="0"/>
    <n v="0"/>
    <n v="0"/>
    <n v="4102"/>
    <n v="7"/>
    <n v="40"/>
    <n v="27"/>
    <n v="23"/>
    <n v="4.2418332520721601E-2"/>
    <n v="0"/>
    <n v="0"/>
    <n v="0"/>
    <n v="0"/>
    <n v="4.2867349368897356E-2"/>
    <n v="2.3100738271016909E-2"/>
    <n v="180"/>
  </r>
  <r>
    <x v="13"/>
    <s v="0206-01-000"/>
    <m/>
    <x v="3"/>
    <s v="Douglas"/>
    <s v="Alexandria Public School District"/>
    <n v="177"/>
    <n v="0"/>
    <n v="0"/>
    <n v="0"/>
    <n v="0"/>
    <n v="25"/>
    <n v="155"/>
    <n v="5.918560606060606E-3"/>
    <n v="3.669507575757576E-2"/>
    <n v="109"/>
    <n v="2.6246087165904167E-2"/>
    <n v="4224"/>
    <n v="4153"/>
    <n v="4038"/>
    <n v="9"/>
    <n v="43"/>
    <n v="31"/>
    <n v="32"/>
    <n v="99"/>
    <n v="0"/>
    <n v="0"/>
    <n v="0"/>
    <n v="0"/>
    <n v="4116"/>
    <n v="9"/>
    <n v="43"/>
    <n v="31"/>
    <n v="32"/>
    <n v="4.3002915451895045E-2"/>
    <n v="0"/>
    <n v="0"/>
    <n v="0"/>
    <n v="0"/>
    <n v="4.2613636363636367E-2"/>
    <n v="2.7180335618057196E-2"/>
    <n v="180"/>
  </r>
  <r>
    <x v="14"/>
    <s v="0877-01-000"/>
    <m/>
    <x v="3"/>
    <s v="Wright"/>
    <s v="Buffalo-Hanover-Montrose Public Sch"/>
    <n v="167"/>
    <n v="0"/>
    <n v="0"/>
    <n v="0"/>
    <n v="0"/>
    <n v="0"/>
    <n v="180"/>
    <n v="0"/>
    <n v="3.5608308605341248E-2"/>
    <n v="227"/>
    <n v="4.4492355938847511E-2"/>
    <n v="5055"/>
    <n v="5102"/>
    <n v="4936"/>
    <n v="22"/>
    <n v="33"/>
    <n v="41"/>
    <n v="70"/>
    <n v="201"/>
    <n v="0"/>
    <n v="3"/>
    <n v="0"/>
    <n v="0"/>
    <n v="4902"/>
    <n v="22"/>
    <n v="30"/>
    <n v="41"/>
    <n v="70"/>
    <n v="3.4067727458180333E-2"/>
    <n v="0"/>
    <n v="0"/>
    <n v="0"/>
    <n v="0"/>
    <n v="3.5608308605341248E-2"/>
    <n v="3.2181638696939782E-2"/>
    <n v="180"/>
  </r>
  <r>
    <x v="4"/>
    <s v="0480-01-000"/>
    <m/>
    <x v="3"/>
    <s v="Mille Lacs"/>
    <s v="Onamia Public School District"/>
    <n v="166"/>
    <n v="3"/>
    <n v="0"/>
    <n v="3"/>
    <n v="0"/>
    <n v="5"/>
    <n v="174"/>
    <n v="6.3613231552162846E-3"/>
    <n v="0.22137404580152673"/>
    <n v="79"/>
    <n v="0.11516034985422741"/>
    <n v="786"/>
    <n v="686"/>
    <n v="410"/>
    <n v="245"/>
    <n v="19"/>
    <n v="7"/>
    <n v="5"/>
    <n v="40"/>
    <n v="22"/>
    <n v="0"/>
    <n v="3"/>
    <n v="0"/>
    <n v="536"/>
    <n v="226"/>
    <n v="19"/>
    <n v="7"/>
    <n v="5"/>
    <n v="0.30970149253731344"/>
    <n v="1.3274336283185841E-2"/>
    <n v="0"/>
    <n v="0.42857142857142855"/>
    <n v="0"/>
    <n v="0.22773536895674301"/>
    <n v="0.32408575031525849"/>
    <n v="179"/>
  </r>
  <r>
    <x v="3"/>
    <s v="2396-01-000"/>
    <m/>
    <x v="3"/>
    <s v="Meeker"/>
    <s v="A.C.G.C. Public School District"/>
    <n v="165"/>
    <n v="0"/>
    <n v="0"/>
    <n v="0"/>
    <n v="4"/>
    <n v="0"/>
    <n v="179"/>
    <n v="0"/>
    <n v="0.20935672514619882"/>
    <n v="94"/>
    <n v="0.12207792207792208"/>
    <n v="855"/>
    <n v="770"/>
    <n v="708"/>
    <n v="4"/>
    <n v="7"/>
    <n v="4"/>
    <n v="47"/>
    <n v="68"/>
    <n v="0"/>
    <n v="0"/>
    <n v="0"/>
    <n v="19"/>
    <n v="805"/>
    <n v="4"/>
    <n v="7"/>
    <n v="4"/>
    <n v="32"/>
    <n v="0.20496894409937888"/>
    <n v="0"/>
    <n v="0"/>
    <n v="0"/>
    <n v="0.125"/>
    <n v="0.20935672514619882"/>
    <n v="5.5164319248826289E-2"/>
    <n v="179"/>
  </r>
  <r>
    <x v="9"/>
    <s v="2134-01-000"/>
    <m/>
    <x v="3"/>
    <s v="Faribault"/>
    <s v="United South Central School Dist."/>
    <n v="169"/>
    <n v="0"/>
    <n v="0"/>
    <n v="0"/>
    <n v="5"/>
    <n v="0"/>
    <n v="179"/>
    <n v="0"/>
    <n v="0.18228105906313646"/>
    <n v="26"/>
    <n v="3.1363088057901084E-2"/>
    <n v="982"/>
    <n v="829"/>
    <n v="730"/>
    <n v="5"/>
    <n v="7"/>
    <n v="13"/>
    <n v="74"/>
    <n v="25"/>
    <n v="0"/>
    <n v="0"/>
    <n v="0"/>
    <n v="0"/>
    <n v="874"/>
    <n v="5"/>
    <n v="7"/>
    <n v="13"/>
    <n v="79"/>
    <n v="0.19336384439359267"/>
    <n v="0"/>
    <n v="0"/>
    <n v="0"/>
    <n v="6.3291139240506333E-2"/>
    <n v="0.18228105906313646"/>
    <n v="0.10633946830265849"/>
    <n v="179"/>
  </r>
  <r>
    <x v="15"/>
    <s v="2190-01-000"/>
    <m/>
    <x v="3"/>
    <s v="Yellow Medicine"/>
    <s v="Yellow Medicine East"/>
    <n v="151"/>
    <n v="12"/>
    <n v="0"/>
    <n v="0"/>
    <n v="8"/>
    <n v="62"/>
    <n v="117"/>
    <n v="4.7112462006079027E-2"/>
    <n v="8.8905775075987847E-2"/>
    <n v="46"/>
    <n v="3.888419273034658E-2"/>
    <n v="1316"/>
    <n v="1183"/>
    <n v="1042"/>
    <n v="64"/>
    <n v="7"/>
    <n v="5"/>
    <n v="65"/>
    <n v="33"/>
    <n v="0"/>
    <n v="0"/>
    <n v="0"/>
    <n v="0"/>
    <n v="1160"/>
    <n v="76"/>
    <n v="7"/>
    <n v="5"/>
    <n v="73"/>
    <n v="0.13017241379310346"/>
    <n v="0.15789473684210525"/>
    <n v="0"/>
    <n v="0"/>
    <n v="0.1095890410958904"/>
    <n v="0.13601823708206687"/>
    <n v="0.12187736563209689"/>
    <n v="179"/>
  </r>
  <r>
    <x v="8"/>
    <s v="0706-01-000"/>
    <m/>
    <x v="3"/>
    <s v="Saint Louis"/>
    <s v="Virginia Public School District"/>
    <n v="165"/>
    <n v="0"/>
    <n v="3"/>
    <n v="0"/>
    <n v="0"/>
    <n v="30"/>
    <n v="149"/>
    <n v="2.2388059701492536E-2"/>
    <n v="0.11119402985074626"/>
    <n v="365"/>
    <n v="0.23918741808650065"/>
    <n v="1340"/>
    <n v="1526"/>
    <n v="1346"/>
    <n v="91"/>
    <n v="48"/>
    <n v="22"/>
    <n v="19"/>
    <n v="325"/>
    <n v="27"/>
    <n v="4"/>
    <n v="3"/>
    <n v="0"/>
    <n v="1186"/>
    <n v="64"/>
    <n v="47"/>
    <n v="19"/>
    <n v="19"/>
    <n v="0.13912310286677909"/>
    <n v="0"/>
    <n v="6.3829787234042548E-2"/>
    <n v="0"/>
    <n v="0"/>
    <n v="0.1335820895522388"/>
    <n v="0.11161048689138577"/>
    <n v="179"/>
  </r>
  <r>
    <x v="4"/>
    <s v="0879-01-000"/>
    <m/>
    <x v="3"/>
    <s v="Wright"/>
    <s v="Delano Public School District"/>
    <n v="164"/>
    <n v="0"/>
    <n v="4"/>
    <n v="3"/>
    <n v="4"/>
    <n v="3"/>
    <n v="176"/>
    <n v="1.3531799729364006E-3"/>
    <n v="7.9386558412268826E-2"/>
    <n v="302"/>
    <n v="0.12905982905982907"/>
    <n v="2217"/>
    <n v="2340"/>
    <n v="2230"/>
    <n v="11"/>
    <n v="29"/>
    <n v="41"/>
    <n v="29"/>
    <n v="295"/>
    <n v="0"/>
    <n v="0"/>
    <n v="0"/>
    <n v="0"/>
    <n v="2099"/>
    <n v="11"/>
    <n v="33"/>
    <n v="44"/>
    <n v="33"/>
    <n v="7.8132444020962366E-2"/>
    <n v="0"/>
    <n v="0.12121212121212122"/>
    <n v="6.8181818181818177E-2"/>
    <n v="0.12121212121212122"/>
    <n v="8.073973838520522E-2"/>
    <n v="5.4504504504504503E-2"/>
    <n v="179"/>
  </r>
  <r>
    <x v="10"/>
    <s v="0014-01-000"/>
    <s v="yes"/>
    <x v="2"/>
    <s v="Anoka"/>
    <s v="Fridley Public School District"/>
    <n v="96"/>
    <n v="5"/>
    <n v="48"/>
    <n v="3"/>
    <n v="11"/>
    <n v="39"/>
    <n v="140"/>
    <n v="1.4645137063462261E-2"/>
    <n v="5.257228689447991E-2"/>
    <n v="206"/>
    <n v="7.6579925650557615E-2"/>
    <n v="2663"/>
    <n v="2690"/>
    <n v="1732"/>
    <n v="54"/>
    <n v="506"/>
    <n v="200"/>
    <n v="198"/>
    <n v="151"/>
    <n v="3"/>
    <n v="18"/>
    <n v="4"/>
    <n v="10"/>
    <n v="1677"/>
    <n v="56"/>
    <n v="536"/>
    <n v="199"/>
    <n v="199"/>
    <n v="5.7245080500894455E-2"/>
    <n v="8.9285714285714288E-2"/>
    <n v="8.9552238805970144E-2"/>
    <n v="1.507537688442211E-2"/>
    <n v="5.5276381909547742E-2"/>
    <n v="6.7217423957942168E-2"/>
    <n v="0.37120359955005622"/>
    <n v="179"/>
  </r>
  <r>
    <x v="3"/>
    <s v="0748-01-000"/>
    <m/>
    <x v="3"/>
    <s v="Stearns"/>
    <s v="Sartell-St. Stephen School District"/>
    <n v="158"/>
    <n v="0"/>
    <n v="3"/>
    <n v="0"/>
    <n v="5"/>
    <n v="28"/>
    <n v="151"/>
    <n v="7.4746396155899626E-3"/>
    <n v="4.0309663641217297E-2"/>
    <n v="149"/>
    <n v="4.0096878363832078E-2"/>
    <n v="3746"/>
    <n v="3716"/>
    <n v="3499"/>
    <n v="6"/>
    <n v="72"/>
    <n v="86"/>
    <n v="53"/>
    <n v="134"/>
    <n v="0"/>
    <n v="3"/>
    <n v="0"/>
    <n v="0"/>
    <n v="3523"/>
    <n v="6"/>
    <n v="72"/>
    <n v="86"/>
    <n v="58"/>
    <n v="4.4848140789100197E-2"/>
    <n v="0"/>
    <n v="4.1666666666666664E-2"/>
    <n v="0"/>
    <n v="8.6206896551724144E-2"/>
    <n v="4.7784303256807256E-2"/>
    <n v="5.9279038718291058E-2"/>
    <n v="179"/>
  </r>
  <r>
    <x v="15"/>
    <s v="0196-01-000"/>
    <s v="yes"/>
    <x v="2"/>
    <s v="Dakota"/>
    <s v="Rosemount-Apple Valley-Eagan"/>
    <n v="128"/>
    <n v="0"/>
    <n v="18"/>
    <n v="9"/>
    <n v="3"/>
    <n v="17"/>
    <n v="162"/>
    <n v="5.9770761549820693E-4"/>
    <n v="5.6958019829829124E-3"/>
    <n v="101"/>
    <n v="3.5608517839514878E-3"/>
    <n v="28442"/>
    <n v="28364"/>
    <n v="24768"/>
    <n v="146"/>
    <n v="1360"/>
    <n v="1482"/>
    <n v="608"/>
    <n v="85"/>
    <n v="0"/>
    <n v="4"/>
    <n v="0"/>
    <n v="0"/>
    <n v="24811"/>
    <n v="146"/>
    <n v="1374"/>
    <n v="1491"/>
    <n v="611"/>
    <n v="5.1590020555398819E-3"/>
    <n v="0"/>
    <n v="1.3100436681222707E-2"/>
    <n v="6.0362173038229373E-3"/>
    <n v="4.9099836333878887E-3"/>
    <n v="6.2935095984811198E-3"/>
    <n v="0.12738719094010481"/>
    <n v="179"/>
  </r>
  <r>
    <x v="10"/>
    <s v="2835-01-000"/>
    <m/>
    <x v="3"/>
    <s v="Waseca"/>
    <s v="Janesville-Waldorf-Pemberton"/>
    <n v="177"/>
    <n v="0"/>
    <n v="0"/>
    <n v="0"/>
    <n v="0"/>
    <n v="0"/>
    <n v="178"/>
    <n v="0"/>
    <n v="0.25248226950354608"/>
    <n v="20"/>
    <n v="3.6563071297989032E-2"/>
    <n v="705"/>
    <n v="547"/>
    <n v="537"/>
    <n v="0"/>
    <n v="3"/>
    <n v="6"/>
    <n v="1"/>
    <n v="14"/>
    <n v="0"/>
    <n v="0"/>
    <n v="0"/>
    <n v="0"/>
    <n v="700"/>
    <n v="0"/>
    <n v="3"/>
    <n v="6"/>
    <n v="1"/>
    <n v="0.25285714285714284"/>
    <n v="0"/>
    <n v="0"/>
    <n v="0"/>
    <n v="0"/>
    <n v="0.25248226950354608"/>
    <n v="1.4084507042253521E-2"/>
    <n v="178"/>
  </r>
  <r>
    <x v="0"/>
    <s v="0739-01-000"/>
    <m/>
    <x v="3"/>
    <s v="Stearns"/>
    <s v="Kimball Public School District"/>
    <n v="160"/>
    <n v="0"/>
    <n v="0"/>
    <n v="0"/>
    <n v="3"/>
    <n v="7"/>
    <n v="171"/>
    <n v="9.1863517060367453E-3"/>
    <n v="0.22440944881889763"/>
    <n v="156"/>
    <n v="0.21081081081081082"/>
    <n v="762"/>
    <n v="740"/>
    <n v="707"/>
    <n v="11"/>
    <n v="7"/>
    <n v="8"/>
    <n v="7"/>
    <n v="145"/>
    <n v="7"/>
    <n v="0"/>
    <n v="0"/>
    <n v="0"/>
    <n v="722"/>
    <n v="4"/>
    <n v="7"/>
    <n v="8"/>
    <n v="10"/>
    <n v="0.22160664819944598"/>
    <n v="0"/>
    <n v="0"/>
    <n v="0"/>
    <n v="0.3"/>
    <n v="0.23359580052493437"/>
    <n v="3.8615179760319571E-2"/>
    <n v="178"/>
  </r>
  <r>
    <x v="2"/>
    <s v="2889-01-000"/>
    <m/>
    <x v="3"/>
    <s v="Becker"/>
    <s v="Lake Park Audubon School District"/>
    <n v="148"/>
    <n v="14"/>
    <n v="0"/>
    <n v="0"/>
    <n v="0"/>
    <n v="3"/>
    <n v="175"/>
    <n v="3.7220843672456576E-3"/>
    <n v="0.21712158808933002"/>
    <n v="57"/>
    <n v="8.3211678832116789E-2"/>
    <n v="806"/>
    <n v="685"/>
    <n v="623"/>
    <n v="33"/>
    <n v="6"/>
    <n v="7"/>
    <n v="16"/>
    <n v="48"/>
    <n v="0"/>
    <n v="0"/>
    <n v="0"/>
    <n v="0"/>
    <n v="723"/>
    <n v="47"/>
    <n v="6"/>
    <n v="7"/>
    <n v="16"/>
    <n v="0.20470262793914246"/>
    <n v="0.2978723404255319"/>
    <n v="0"/>
    <n v="0"/>
    <n v="0"/>
    <n v="0.22084367245657568"/>
    <n v="9.5118898623279102E-2"/>
    <n v="178"/>
  </r>
  <r>
    <x v="1"/>
    <s v="2071-01-000"/>
    <m/>
    <x v="3"/>
    <s v="Blue Earth"/>
    <s v="Lake Crystal-Wellcome Memorial"/>
    <n v="159"/>
    <n v="0"/>
    <n v="3"/>
    <n v="0"/>
    <n v="7"/>
    <n v="0"/>
    <n v="178"/>
    <n v="0"/>
    <n v="0.18016194331983806"/>
    <n v="73"/>
    <n v="8.2672706681766711E-2"/>
    <n v="988"/>
    <n v="883"/>
    <n v="830"/>
    <n v="2"/>
    <n v="17"/>
    <n v="5"/>
    <n v="29"/>
    <n v="65"/>
    <n v="0"/>
    <n v="0"/>
    <n v="0"/>
    <n v="3"/>
    <n v="924"/>
    <n v="2"/>
    <n v="20"/>
    <n v="5"/>
    <n v="33"/>
    <n v="0.17207792207792208"/>
    <n v="0"/>
    <n v="0.15"/>
    <n v="0"/>
    <n v="0.21212121212121213"/>
    <n v="0.18016194331983806"/>
    <n v="6.097560975609756E-2"/>
    <n v="178"/>
  </r>
  <r>
    <x v="2"/>
    <s v="0549-01-000"/>
    <m/>
    <x v="3"/>
    <s v="Otter Tail"/>
    <s v="Perham-Dent Public School District"/>
    <n v="160"/>
    <n v="0"/>
    <n v="4"/>
    <n v="0"/>
    <n v="7"/>
    <n v="3"/>
    <n v="175"/>
    <n v="2.1660649819494585E-3"/>
    <n v="0.1263537906137184"/>
    <n v="168"/>
    <n v="0.12218181818181818"/>
    <n v="1385"/>
    <n v="1375"/>
    <n v="1230"/>
    <n v="23"/>
    <n v="24"/>
    <n v="10"/>
    <n v="88"/>
    <n v="140"/>
    <n v="0"/>
    <n v="8"/>
    <n v="0"/>
    <n v="7"/>
    <n v="1250"/>
    <n v="23"/>
    <n v="20"/>
    <n v="10"/>
    <n v="88"/>
    <n v="0.128"/>
    <n v="0"/>
    <n v="0.2"/>
    <n v="0"/>
    <n v="7.9545454545454544E-2"/>
    <n v="0.12851985559566786"/>
    <n v="0.10136592379583034"/>
    <n v="178"/>
  </r>
  <r>
    <x v="4"/>
    <s v="2752-01-000"/>
    <m/>
    <x v="3"/>
    <s v="Martin"/>
    <s v="Fairmont Area School District"/>
    <n v="167"/>
    <n v="0"/>
    <n v="4"/>
    <n v="0"/>
    <n v="3"/>
    <n v="6"/>
    <n v="172"/>
    <n v="3.4924330616996507E-3"/>
    <n v="0.10011641443538999"/>
    <n v="170"/>
    <n v="9.9415204678362568E-2"/>
    <n v="1718"/>
    <n v="1710"/>
    <n v="1537"/>
    <n v="4"/>
    <n v="27"/>
    <n v="23"/>
    <n v="119"/>
    <n v="163"/>
    <n v="0"/>
    <n v="0"/>
    <n v="0"/>
    <n v="0"/>
    <n v="1541"/>
    <n v="4"/>
    <n v="31"/>
    <n v="23"/>
    <n v="122"/>
    <n v="0.10837118754055808"/>
    <n v="0"/>
    <n v="0.12903225806451613"/>
    <n v="0"/>
    <n v="2.4590163934426229E-2"/>
    <n v="0.10360884749708964"/>
    <n v="0.10459035444509006"/>
    <n v="178"/>
  </r>
  <r>
    <x v="1"/>
    <s v="0716-01-000"/>
    <s v="yes"/>
    <x v="2"/>
    <s v="Scott"/>
    <s v="Belle Plaine Public School District"/>
    <n v="159"/>
    <n v="0"/>
    <n v="0"/>
    <n v="0"/>
    <n v="5"/>
    <n v="67"/>
    <n v="111"/>
    <n v="3.7640449438202245E-2"/>
    <n v="6.2359550561797754E-2"/>
    <n v="33"/>
    <n v="2.0183486238532111E-2"/>
    <n v="1780"/>
    <n v="1635"/>
    <n v="1483"/>
    <n v="11"/>
    <n v="36"/>
    <n v="42"/>
    <n v="63"/>
    <n v="26"/>
    <n v="0"/>
    <n v="0"/>
    <n v="0"/>
    <n v="0"/>
    <n v="1616"/>
    <n v="11"/>
    <n v="36"/>
    <n v="42"/>
    <n v="68"/>
    <n v="9.8391089108910895E-2"/>
    <n v="0"/>
    <n v="0"/>
    <n v="0"/>
    <n v="7.3529411764705885E-2"/>
    <n v="0.1"/>
    <n v="8.8550479413423575E-2"/>
    <n v="178"/>
  </r>
  <r>
    <x v="3"/>
    <s v="0879-01-000"/>
    <m/>
    <x v="3"/>
    <s v="Wright"/>
    <s v="Delano Public School District"/>
    <n v="165"/>
    <n v="0"/>
    <n v="0"/>
    <n v="3"/>
    <n v="5"/>
    <n v="8"/>
    <n v="170"/>
    <n v="3.6019810895992796E-3"/>
    <n v="7.6542098153984689E-2"/>
    <n v="334"/>
    <n v="0.14051325199831721"/>
    <n v="2221"/>
    <n v="2377"/>
    <n v="2262"/>
    <n v="10"/>
    <n v="33"/>
    <n v="37"/>
    <n v="35"/>
    <n v="320"/>
    <n v="0"/>
    <n v="0"/>
    <n v="0"/>
    <n v="0"/>
    <n v="2107"/>
    <n v="10"/>
    <n v="33"/>
    <n v="40"/>
    <n v="40"/>
    <n v="7.8310393925011865E-2"/>
    <n v="0"/>
    <n v="0"/>
    <n v="7.4999999999999997E-2"/>
    <n v="0.125"/>
    <n v="8.0144079243583966E-2"/>
    <n v="5.5156950672645741E-2"/>
    <n v="178"/>
  </r>
  <r>
    <x v="10"/>
    <s v="0094-01-000"/>
    <m/>
    <x v="3"/>
    <s v="Carlton"/>
    <s v="Cloquet Public School District"/>
    <n v="150"/>
    <n v="15"/>
    <n v="0"/>
    <n v="0"/>
    <n v="0"/>
    <n v="4"/>
    <n v="174"/>
    <n v="1.7691287041132243E-3"/>
    <n v="7.6957098628925261E-2"/>
    <n v="225"/>
    <n v="9.7487001733102249E-2"/>
    <n v="2261"/>
    <n v="2308"/>
    <n v="1846"/>
    <n v="379"/>
    <n v="18"/>
    <n v="38"/>
    <n v="27"/>
    <n v="187"/>
    <n v="22"/>
    <n v="0"/>
    <n v="0"/>
    <n v="3"/>
    <n v="1809"/>
    <n v="372"/>
    <n v="18"/>
    <n v="38"/>
    <n v="24"/>
    <n v="8.2918739635157543E-2"/>
    <n v="4.0322580645161289E-2"/>
    <n v="0"/>
    <n v="0"/>
    <n v="0"/>
    <n v="7.8726227333038482E-2"/>
    <n v="0.19991154356479435"/>
    <n v="178"/>
  </r>
  <r>
    <x v="11"/>
    <s v="0241-01-000"/>
    <m/>
    <x v="3"/>
    <s v="Freeborn"/>
    <s v="Albert Lea Public School District"/>
    <n v="162"/>
    <n v="0"/>
    <n v="0"/>
    <n v="6"/>
    <n v="7"/>
    <n v="0"/>
    <n v="178"/>
    <n v="0"/>
    <n v="4.8238482384823846E-2"/>
    <n v="88"/>
    <n v="2.4444444444444446E-2"/>
    <n v="3690"/>
    <n v="3600"/>
    <n v="3015"/>
    <n v="12"/>
    <n v="56"/>
    <n v="42"/>
    <n v="475"/>
    <n v="81"/>
    <n v="0"/>
    <n v="3"/>
    <n v="0"/>
    <n v="0"/>
    <n v="3096"/>
    <n v="12"/>
    <n v="53"/>
    <n v="48"/>
    <n v="482"/>
    <n v="5.232558139534884E-2"/>
    <n v="0"/>
    <n v="0"/>
    <n v="0.125"/>
    <n v="1.4522821576763486E-2"/>
    <n v="4.8238482384823846E-2"/>
    <n v="0.16120292603630451"/>
    <n v="178"/>
  </r>
  <r>
    <x v="1"/>
    <s v="0748-01-000"/>
    <m/>
    <x v="3"/>
    <s v="Stearns"/>
    <s v="Sartell-St. Stephen School District"/>
    <n v="160"/>
    <n v="0"/>
    <n v="4"/>
    <n v="0"/>
    <n v="3"/>
    <n v="15"/>
    <n v="163"/>
    <n v="3.8729666924864447E-3"/>
    <n v="4.2086238058352696E-2"/>
    <n v="151"/>
    <n v="3.9261570462818515E-2"/>
    <n v="3873"/>
    <n v="3846"/>
    <n v="3614"/>
    <n v="9"/>
    <n v="76"/>
    <n v="94"/>
    <n v="53"/>
    <n v="131"/>
    <n v="0"/>
    <n v="0"/>
    <n v="0"/>
    <n v="6"/>
    <n v="3643"/>
    <n v="9"/>
    <n v="80"/>
    <n v="94"/>
    <n v="50"/>
    <n v="4.3919846280538015E-2"/>
    <n v="0"/>
    <n v="0.05"/>
    <n v="0"/>
    <n v="0.06"/>
    <n v="4.5959204750839137E-2"/>
    <n v="6.0113519091847263E-2"/>
    <n v="178"/>
  </r>
  <r>
    <x v="14"/>
    <s v="0197-01-000"/>
    <s v="yes"/>
    <x v="2"/>
    <s v="Dakota"/>
    <s v="West St. Paul-Mendota Hts.-Eagan"/>
    <n v="118"/>
    <n v="0"/>
    <n v="14"/>
    <n v="4"/>
    <n v="24"/>
    <n v="49"/>
    <n v="129"/>
    <n v="1.0159651669085631E-2"/>
    <n v="2.6746838067592784E-2"/>
    <n v="138"/>
    <n v="2.8852184821241897E-2"/>
    <n v="4823"/>
    <n v="4783"/>
    <n v="3624"/>
    <n v="42"/>
    <n v="336"/>
    <n v="238"/>
    <n v="543"/>
    <n v="100"/>
    <n v="0"/>
    <n v="0"/>
    <n v="5"/>
    <n v="22"/>
    <n v="3642"/>
    <n v="42"/>
    <n v="350"/>
    <n v="237"/>
    <n v="545"/>
    <n v="3.2399780340472265E-2"/>
    <n v="0"/>
    <n v="0.04"/>
    <n v="1.6877637130801686E-2"/>
    <n v="4.4036697247706424E-2"/>
    <n v="3.6906489736678413E-2"/>
    <n v="0.24377076411960133"/>
    <n v="178"/>
  </r>
  <r>
    <x v="16"/>
    <s v="2835-01-000"/>
    <m/>
    <x v="3"/>
    <s v="Waseca"/>
    <s v="Janesville-Waldorf-Pemberton"/>
    <n v="173"/>
    <n v="0"/>
    <n v="0"/>
    <n v="0"/>
    <n v="0"/>
    <n v="11"/>
    <n v="166"/>
    <n v="1.4322916666666666E-2"/>
    <n v="0.21614583333333334"/>
    <n v="11"/>
    <n v="1.8272425249169437E-2"/>
    <n v="768"/>
    <n v="602"/>
    <n v="592"/>
    <n v="0"/>
    <n v="1"/>
    <n v="4"/>
    <n v="5"/>
    <n v="6"/>
    <n v="0"/>
    <n v="0"/>
    <n v="0"/>
    <n v="0"/>
    <n v="759"/>
    <n v="0"/>
    <n v="1"/>
    <n v="4"/>
    <n v="5"/>
    <n v="0.22793148880105402"/>
    <n v="0"/>
    <n v="0"/>
    <n v="0"/>
    <n v="0"/>
    <n v="0.23046875"/>
    <n v="1.3003901170351105E-2"/>
    <n v="177"/>
  </r>
  <r>
    <x v="5"/>
    <s v="2889-01-000"/>
    <m/>
    <x v="3"/>
    <s v="Becker"/>
    <s v="Lake Park Audubon School District"/>
    <n v="167"/>
    <n v="5"/>
    <n v="0"/>
    <n v="0"/>
    <n v="0"/>
    <n v="0"/>
    <n v="177"/>
    <n v="0"/>
    <n v="0.22957198443579765"/>
    <n v="52"/>
    <n v="8.0495356037151702E-2"/>
    <n v="771"/>
    <n v="646"/>
    <n v="603"/>
    <n v="22"/>
    <n v="2"/>
    <n v="2"/>
    <n v="17"/>
    <n v="45"/>
    <n v="0"/>
    <n v="0"/>
    <n v="0"/>
    <n v="0"/>
    <n v="725"/>
    <n v="27"/>
    <n v="2"/>
    <n v="2"/>
    <n v="17"/>
    <n v="0.23034482758620689"/>
    <n v="0.18518518518518517"/>
    <n v="0"/>
    <n v="0"/>
    <n v="0"/>
    <n v="0.22957198443579765"/>
    <n v="6.2095730918499355E-2"/>
    <n v="177"/>
  </r>
  <r>
    <x v="1"/>
    <s v="2174-01-000"/>
    <m/>
    <x v="3"/>
    <s v="Cass"/>
    <s v="Pine River-Backus School District"/>
    <n v="165"/>
    <n v="0"/>
    <n v="0"/>
    <n v="0"/>
    <n v="0"/>
    <n v="22"/>
    <n v="155"/>
    <n v="2.1379980563654033E-2"/>
    <n v="0.15063168124392615"/>
    <n v="77"/>
    <n v="8.288482238966631E-2"/>
    <n v="1029"/>
    <n v="929"/>
    <n v="877"/>
    <n v="12"/>
    <n v="21"/>
    <n v="9"/>
    <n v="10"/>
    <n v="74"/>
    <n v="0"/>
    <n v="0"/>
    <n v="0"/>
    <n v="0"/>
    <n v="968"/>
    <n v="12"/>
    <n v="21"/>
    <n v="9"/>
    <n v="10"/>
    <n v="0.17045454545454544"/>
    <n v="0"/>
    <n v="0"/>
    <n v="0"/>
    <n v="0"/>
    <n v="0.17201166180758018"/>
    <n v="5.0980392156862744E-2"/>
    <n v="177"/>
  </r>
  <r>
    <x v="15"/>
    <s v="2396-01-000"/>
    <m/>
    <x v="3"/>
    <s v="Meeker"/>
    <s v="A.C.G.C. Public School District"/>
    <n v="166"/>
    <n v="0"/>
    <n v="0"/>
    <n v="0"/>
    <n v="0"/>
    <n v="0"/>
    <n v="177"/>
    <n v="0"/>
    <n v="0.16179159049360145"/>
    <n v="49"/>
    <n v="5.0724637681159424E-2"/>
    <n v="1094"/>
    <n v="966"/>
    <n v="947"/>
    <n v="0"/>
    <n v="1"/>
    <n v="6"/>
    <n v="12"/>
    <n v="41"/>
    <n v="0"/>
    <n v="0"/>
    <n v="0"/>
    <n v="3"/>
    <n v="1072"/>
    <n v="0"/>
    <n v="1"/>
    <n v="6"/>
    <n v="9"/>
    <n v="0.15485074626865672"/>
    <n v="0"/>
    <n v="0"/>
    <n v="0"/>
    <n v="0"/>
    <n v="0.16179159049360145"/>
    <n v="1.4705882352941176E-2"/>
    <n v="177"/>
  </r>
  <r>
    <x v="14"/>
    <s v="0283-01-000"/>
    <s v="yes"/>
    <x v="2"/>
    <s v="Hennepin"/>
    <s v="St. Louis Park Public School Dist."/>
    <n v="121"/>
    <n v="0"/>
    <n v="32"/>
    <n v="0"/>
    <n v="3"/>
    <n v="14"/>
    <n v="163"/>
    <n v="3.3317467872441696E-3"/>
    <n v="3.8791051880057117E-2"/>
    <n v="213"/>
    <n v="5.0259556394525721E-2"/>
    <n v="4202"/>
    <n v="4238"/>
    <n v="3296"/>
    <n v="29"/>
    <n v="506"/>
    <n v="202"/>
    <n v="205"/>
    <n v="111"/>
    <n v="4"/>
    <n v="52"/>
    <n v="4"/>
    <n v="24"/>
    <n v="3306"/>
    <n v="25"/>
    <n v="486"/>
    <n v="198"/>
    <n v="184"/>
    <n v="3.6600120992135513E-2"/>
    <n v="0"/>
    <n v="6.584362139917696E-2"/>
    <n v="0"/>
    <n v="1.6304347826086956E-2"/>
    <n v="4.2122798667301287E-2"/>
    <n v="0.21266968325791855"/>
    <n v="177"/>
  </r>
  <r>
    <x v="7"/>
    <s v="0761-01-000"/>
    <m/>
    <x v="3"/>
    <s v="Steele"/>
    <s v="Owatonna Public School District"/>
    <n v="151"/>
    <n v="0"/>
    <n v="0"/>
    <n v="0"/>
    <n v="9"/>
    <n v="19"/>
    <n v="158"/>
    <n v="3.7675986515962722E-3"/>
    <n v="3.1330557208011103E-2"/>
    <n v="65"/>
    <n v="1.3181910363009532E-2"/>
    <n v="5043"/>
    <n v="4931"/>
    <n v="3990"/>
    <n v="20"/>
    <n v="334"/>
    <n v="84"/>
    <n v="503"/>
    <n v="61"/>
    <n v="0"/>
    <n v="0"/>
    <n v="0"/>
    <n v="0"/>
    <n v="4080"/>
    <n v="20"/>
    <n v="334"/>
    <n v="84"/>
    <n v="512"/>
    <n v="3.7009803921568628E-2"/>
    <n v="0"/>
    <n v="0"/>
    <n v="0"/>
    <n v="1.7578125E-2"/>
    <n v="3.5098155859607377E-2"/>
    <n v="0.18886679920477137"/>
    <n v="177"/>
  </r>
  <r>
    <x v="15"/>
    <s v="2835-01-000"/>
    <m/>
    <x v="3"/>
    <s v="Waseca"/>
    <s v="Janesville-Waldorf-Pemberton"/>
    <n v="172"/>
    <n v="0"/>
    <n v="0"/>
    <n v="0"/>
    <n v="3"/>
    <n v="11"/>
    <n v="165"/>
    <n v="1.4666666666666666E-2"/>
    <n v="0.22"/>
    <n v="19"/>
    <n v="3.2040472175379427E-2"/>
    <n v="750"/>
    <n v="593"/>
    <n v="588"/>
    <n v="0"/>
    <n v="0"/>
    <n v="4"/>
    <n v="1"/>
    <n v="14"/>
    <n v="0"/>
    <n v="0"/>
    <n v="0"/>
    <n v="0"/>
    <n v="746"/>
    <n v="0"/>
    <n v="0"/>
    <n v="4"/>
    <n v="4"/>
    <n v="0.23056300268096513"/>
    <n v="0"/>
    <n v="0"/>
    <n v="0"/>
    <n v="0.75"/>
    <n v="0.23466666666666666"/>
    <n v="1.0610079575596816E-2"/>
    <n v="176"/>
  </r>
  <r>
    <x v="3"/>
    <s v="0480-01-000"/>
    <m/>
    <x v="3"/>
    <s v="Mille Lacs"/>
    <s v="Onamia Public School District"/>
    <n v="160"/>
    <n v="7"/>
    <n v="0"/>
    <n v="0"/>
    <n v="0"/>
    <n v="3"/>
    <n v="173"/>
    <n v="3.8314176245210726E-3"/>
    <n v="0.22094508301404853"/>
    <n v="78"/>
    <n v="0.11386861313868613"/>
    <n v="783"/>
    <n v="685"/>
    <n v="389"/>
    <n v="263"/>
    <n v="21"/>
    <n v="5"/>
    <n v="7"/>
    <n v="41"/>
    <n v="28"/>
    <n v="0"/>
    <n v="0"/>
    <n v="0"/>
    <n v="508"/>
    <n v="242"/>
    <n v="21"/>
    <n v="5"/>
    <n v="7"/>
    <n v="0.31496062992125984"/>
    <n v="2.8925619834710745E-2"/>
    <n v="0"/>
    <n v="0"/>
    <n v="0"/>
    <n v="0.2247765006385696"/>
    <n v="0.35121328224776499"/>
    <n v="176"/>
  </r>
  <r>
    <x v="1"/>
    <s v="2711-01-000"/>
    <m/>
    <x v="3"/>
    <s v="Saint Louis"/>
    <s v="Mesabi East School District"/>
    <n v="165"/>
    <n v="3"/>
    <n v="3"/>
    <n v="0"/>
    <n v="0"/>
    <n v="35"/>
    <n v="141"/>
    <n v="3.4930139720558882E-2"/>
    <n v="0.1407185628742515"/>
    <n v="62"/>
    <n v="6.9819819819819814E-2"/>
    <n v="1002"/>
    <n v="888"/>
    <n v="824"/>
    <n v="36"/>
    <n v="9"/>
    <n v="7"/>
    <n v="12"/>
    <n v="60"/>
    <n v="0"/>
    <n v="0"/>
    <n v="0"/>
    <n v="0"/>
    <n v="929"/>
    <n v="39"/>
    <n v="12"/>
    <n v="7"/>
    <n v="12"/>
    <n v="0.17761033369214208"/>
    <n v="7.6923076923076927E-2"/>
    <n v="0.25"/>
    <n v="0"/>
    <n v="0"/>
    <n v="0.17564870259481039"/>
    <n v="7.0070070070070073E-2"/>
    <n v="176"/>
  </r>
  <r>
    <x v="5"/>
    <s v="0717-01-000"/>
    <s v="yes"/>
    <x v="2"/>
    <s v="Scott"/>
    <s v="Jordan Public School District"/>
    <n v="163"/>
    <n v="0"/>
    <n v="0"/>
    <n v="0"/>
    <n v="4"/>
    <n v="11"/>
    <n v="165"/>
    <n v="6.1418202121719711E-3"/>
    <n v="9.212730318257957E-2"/>
    <n v="127"/>
    <n v="7.2904707233065441E-2"/>
    <n v="1791"/>
    <n v="1742"/>
    <n v="1570"/>
    <n v="12"/>
    <n v="18"/>
    <n v="22"/>
    <n v="120"/>
    <n v="116"/>
    <n v="0"/>
    <n v="0"/>
    <n v="0"/>
    <n v="0"/>
    <n v="1617"/>
    <n v="12"/>
    <n v="18"/>
    <n v="22"/>
    <n v="124"/>
    <n v="0.10080395794681508"/>
    <n v="0"/>
    <n v="0"/>
    <n v="0"/>
    <n v="3.2258064516129031E-2"/>
    <n v="9.8269123394751537E-2"/>
    <n v="9.815950920245399E-2"/>
    <n v="176"/>
  </r>
  <r>
    <x v="13"/>
    <s v="0465-01-000"/>
    <m/>
    <x v="3"/>
    <s v="Meeker"/>
    <s v="Litchfield Public School District"/>
    <n v="162"/>
    <n v="0"/>
    <n v="0"/>
    <n v="0"/>
    <n v="5"/>
    <n v="0"/>
    <n v="176"/>
    <n v="0"/>
    <n v="8.6444007858546168E-2"/>
    <n v="90"/>
    <n v="4.6153846153846156E-2"/>
    <n v="2036"/>
    <n v="1950"/>
    <n v="1792"/>
    <n v="5"/>
    <n v="16"/>
    <n v="14"/>
    <n v="123"/>
    <n v="78"/>
    <n v="0"/>
    <n v="0"/>
    <n v="0"/>
    <n v="4"/>
    <n v="1876"/>
    <n v="5"/>
    <n v="16"/>
    <n v="14"/>
    <n v="124"/>
    <n v="8.6353944562899784E-2"/>
    <n v="0"/>
    <n v="0"/>
    <n v="0"/>
    <n v="4.0322580645161289E-2"/>
    <n v="8.6444007858546168E-2"/>
    <n v="7.8132678132678129E-2"/>
    <n v="176"/>
  </r>
  <r>
    <x v="0"/>
    <s v="0256-01-000"/>
    <m/>
    <x v="3"/>
    <s v="Goodhue"/>
    <s v="Red Wing Public School District"/>
    <n v="149"/>
    <n v="12"/>
    <n v="0"/>
    <n v="0"/>
    <n v="0"/>
    <n v="7"/>
    <n v="169"/>
    <n v="2.5008931761343338E-3"/>
    <n v="6.0378706680957482E-2"/>
    <n v="22"/>
    <n v="8.3175803402646496E-3"/>
    <n v="2799"/>
    <n v="2645"/>
    <n v="2091"/>
    <n v="152"/>
    <n v="138"/>
    <n v="49"/>
    <n v="215"/>
    <n v="16"/>
    <n v="0"/>
    <n v="0"/>
    <n v="0"/>
    <n v="0"/>
    <n v="2224"/>
    <n v="164"/>
    <n v="138"/>
    <n v="49"/>
    <n v="215"/>
    <n v="6.6996402877697842E-2"/>
    <n v="7.3170731707317069E-2"/>
    <n v="0"/>
    <n v="0"/>
    <n v="0"/>
    <n v="6.2879599857091822E-2"/>
    <n v="0.2028673835125448"/>
    <n v="176"/>
  </r>
  <r>
    <x v="17"/>
    <s v="0013-01-000"/>
    <s v="yes"/>
    <x v="2"/>
    <s v="Anoka"/>
    <s v="Columbia Heights Public School Dist"/>
    <n v="141"/>
    <n v="0"/>
    <n v="13"/>
    <n v="3"/>
    <n v="0"/>
    <n v="0"/>
    <n v="176"/>
    <n v="0"/>
    <n v="5.690268347882315E-2"/>
    <n v="99"/>
    <n v="3.282493368700265E-2"/>
    <n v="3093"/>
    <n v="3016"/>
    <n v="2380"/>
    <n v="106"/>
    <n v="268"/>
    <n v="157"/>
    <n v="110"/>
    <n v="67"/>
    <n v="0"/>
    <n v="10"/>
    <n v="0"/>
    <n v="3"/>
    <n v="2454"/>
    <n v="106"/>
    <n v="271"/>
    <n v="160"/>
    <n v="107"/>
    <n v="5.7457212713936431E-2"/>
    <n v="0"/>
    <n v="4.797047970479705E-2"/>
    <n v="1.8749999999999999E-2"/>
    <n v="0"/>
    <n v="5.690268347882315E-2"/>
    <n v="0.20787604906391219"/>
    <n v="176"/>
  </r>
  <r>
    <x v="15"/>
    <s v="0013-01-000"/>
    <s v="yes"/>
    <x v="2"/>
    <s v="Anoka"/>
    <s v="Columbia Heights Public School Dist"/>
    <n v="135"/>
    <n v="4"/>
    <n v="14"/>
    <n v="3"/>
    <n v="3"/>
    <n v="4"/>
    <n v="172"/>
    <n v="1.2650221378874131E-3"/>
    <n v="5.4395951929158762E-2"/>
    <n v="174"/>
    <n v="5.5063291139240508E-2"/>
    <n v="3162"/>
    <n v="3160"/>
    <n v="2271"/>
    <n v="113"/>
    <n v="409"/>
    <n v="190"/>
    <n v="177"/>
    <n v="105"/>
    <n v="5"/>
    <n v="41"/>
    <n v="7"/>
    <n v="4"/>
    <n v="2301"/>
    <n v="112"/>
    <n v="382"/>
    <n v="186"/>
    <n v="176"/>
    <n v="5.867014341590613E-2"/>
    <n v="3.5714285714285712E-2"/>
    <n v="3.6649214659685861E-2"/>
    <n v="1.6129032258064516E-2"/>
    <n v="1.7045454545454544E-2"/>
    <n v="5.5660974067046176E-2"/>
    <n v="0.27114349065568577"/>
    <n v="176"/>
  </r>
  <r>
    <x v="18"/>
    <s v="0492-01-000"/>
    <m/>
    <x v="3"/>
    <s v="Mower"/>
    <s v="Austin Public School District"/>
    <n v="141"/>
    <n v="0"/>
    <n v="0"/>
    <n v="0"/>
    <n v="20"/>
    <n v="32"/>
    <n v="144"/>
    <n v="6.9429377305272296E-3"/>
    <n v="3.1243219787372531E-2"/>
    <n v="74"/>
    <n v="1.6418903927224317E-2"/>
    <n v="4609"/>
    <n v="4507"/>
    <n v="2978"/>
    <n v="9"/>
    <n v="303"/>
    <n v="139"/>
    <n v="1078"/>
    <n v="70"/>
    <n v="0"/>
    <n v="0"/>
    <n v="0"/>
    <n v="0"/>
    <n v="3049"/>
    <n v="9"/>
    <n v="303"/>
    <n v="139"/>
    <n v="1098"/>
    <n v="4.6244670383732374E-2"/>
    <n v="0"/>
    <n v="0"/>
    <n v="0"/>
    <n v="1.8214936247723135E-2"/>
    <n v="3.8186157517899763E-2"/>
    <n v="0.33688560243584165"/>
    <n v="176"/>
  </r>
  <r>
    <x v="5"/>
    <s v="0492-01-000"/>
    <m/>
    <x v="3"/>
    <s v="Mower"/>
    <s v="Austin Public School District"/>
    <n v="151"/>
    <n v="0"/>
    <n v="0"/>
    <n v="0"/>
    <n v="16"/>
    <n v="15"/>
    <n v="161"/>
    <n v="3.2502708559046588E-3"/>
    <n v="3.4886240520043334E-2"/>
    <n v="81"/>
    <n v="1.7920353982300886E-2"/>
    <n v="4615"/>
    <n v="4520"/>
    <n v="2904"/>
    <n v="10"/>
    <n v="340"/>
    <n v="146"/>
    <n v="1120"/>
    <n v="71"/>
    <n v="0"/>
    <n v="0"/>
    <n v="0"/>
    <n v="0"/>
    <n v="2984"/>
    <n v="10"/>
    <n v="340"/>
    <n v="146"/>
    <n v="1136"/>
    <n v="5.0603217158176943E-2"/>
    <n v="0"/>
    <n v="0"/>
    <n v="0"/>
    <n v="1.4084507042253521E-2"/>
    <n v="3.8136511375947993E-2"/>
    <n v="0.35355285961871752"/>
    <n v="176"/>
  </r>
  <r>
    <x v="16"/>
    <s v="0112-01-000"/>
    <s v="yes"/>
    <x v="2"/>
    <s v="Carver"/>
    <s v="Eastern Carver County Public School"/>
    <n v="152"/>
    <n v="0"/>
    <n v="4"/>
    <n v="4"/>
    <n v="0"/>
    <n v="60"/>
    <n v="116"/>
    <n v="8.2987551867219917E-3"/>
    <n v="1.6044260027662516E-2"/>
    <n v="50"/>
    <n v="7.0382882882882884E-3"/>
    <n v="7230"/>
    <n v="7104"/>
    <n v="6577"/>
    <n v="14"/>
    <n v="63"/>
    <n v="175"/>
    <n v="275"/>
    <n v="42"/>
    <n v="0"/>
    <n v="0"/>
    <n v="0"/>
    <n v="0"/>
    <n v="6687"/>
    <n v="14"/>
    <n v="67"/>
    <n v="179"/>
    <n v="275"/>
    <n v="2.2730671452071183E-2"/>
    <n v="0"/>
    <n v="5.9701492537313432E-2"/>
    <n v="2.23463687150838E-2"/>
    <n v="0"/>
    <n v="2.4343015214384506E-2"/>
    <n v="7.407920243699806E-2"/>
    <n v="176"/>
  </r>
  <r>
    <x v="13"/>
    <s v="0834-01-000"/>
    <s v="yes"/>
    <x v="2"/>
    <s v="Washington"/>
    <s v="Stillwater Area Public School Dist."/>
    <n v="158"/>
    <n v="0"/>
    <n v="0"/>
    <n v="4"/>
    <n v="3"/>
    <n v="143"/>
    <n v="33"/>
    <n v="1.5630123510766203E-2"/>
    <n v="3.6069515794075854E-3"/>
    <n v="20"/>
    <n v="2.2239519626376068E-3"/>
    <n v="9149"/>
    <n v="8993"/>
    <n v="8566"/>
    <n v="16"/>
    <n v="103"/>
    <n v="213"/>
    <n v="95"/>
    <n v="15"/>
    <n v="0"/>
    <n v="0"/>
    <n v="0"/>
    <n v="0"/>
    <n v="8709"/>
    <n v="16"/>
    <n v="103"/>
    <n v="217"/>
    <n v="98"/>
    <n v="1.8142151796991617E-2"/>
    <n v="0"/>
    <n v="0"/>
    <n v="1.8433179723502304E-2"/>
    <n v="3.0612244897959183E-2"/>
    <n v="1.9237075090173788E-2"/>
    <n v="4.7468008312370122E-2"/>
    <n v="176"/>
  </r>
  <r>
    <x v="12"/>
    <s v="0093-01-000"/>
    <m/>
    <x v="3"/>
    <s v="Carlton"/>
    <s v="Carlton Public School District"/>
    <n v="163"/>
    <n v="8"/>
    <n v="0"/>
    <n v="0"/>
    <n v="0"/>
    <n v="0"/>
    <n v="175"/>
    <n v="0"/>
    <n v="0.2368064952638701"/>
    <n v="75"/>
    <n v="0.11737089201877934"/>
    <n v="739"/>
    <n v="639"/>
    <n v="551"/>
    <n v="86"/>
    <n v="1"/>
    <n v="1"/>
    <n v="0"/>
    <n v="61"/>
    <n v="12"/>
    <n v="0"/>
    <n v="0"/>
    <n v="0"/>
    <n v="653"/>
    <n v="82"/>
    <n v="1"/>
    <n v="1"/>
    <n v="0"/>
    <n v="0.24961715160796324"/>
    <n v="9.7560975609756101E-2"/>
    <n v="0"/>
    <n v="0"/>
    <n v="0"/>
    <n v="0.2368064952638701"/>
    <n v="0.11397557666214382"/>
    <n v="175"/>
  </r>
  <r>
    <x v="14"/>
    <s v="0116-01-000"/>
    <m/>
    <x v="3"/>
    <s v="Cass"/>
    <s v="Pillager Public School District"/>
    <n v="166"/>
    <n v="0"/>
    <n v="0"/>
    <n v="0"/>
    <n v="0"/>
    <n v="11"/>
    <n v="164"/>
    <n v="1.375E-2"/>
    <n v="0.20499999999999999"/>
    <n v="152"/>
    <n v="0.19562419562419561"/>
    <n v="800"/>
    <n v="777"/>
    <n v="765"/>
    <n v="4"/>
    <n v="2"/>
    <n v="6"/>
    <n v="0"/>
    <n v="145"/>
    <n v="0"/>
    <n v="0"/>
    <n v="0"/>
    <n v="0"/>
    <n v="786"/>
    <n v="4"/>
    <n v="2"/>
    <n v="6"/>
    <n v="0"/>
    <n v="0.21119592875318066"/>
    <n v="0"/>
    <n v="0"/>
    <n v="0"/>
    <n v="0"/>
    <n v="0.21875"/>
    <n v="1.5037593984962405E-2"/>
    <n v="175"/>
  </r>
  <r>
    <x v="2"/>
    <s v="0548-01-000"/>
    <m/>
    <x v="3"/>
    <s v="Otter Tail"/>
    <s v="Pelican Rapids Public School Dist."/>
    <n v="166"/>
    <n v="3"/>
    <n v="0"/>
    <n v="0"/>
    <n v="0"/>
    <n v="3"/>
    <n v="172"/>
    <n v="2.8625954198473282E-3"/>
    <n v="0.16412213740458015"/>
    <n v="15"/>
    <n v="1.6891891891891893E-2"/>
    <n v="1048"/>
    <n v="888"/>
    <n v="519"/>
    <n v="12"/>
    <n v="72"/>
    <n v="27"/>
    <n v="258"/>
    <n v="8"/>
    <n v="0"/>
    <n v="0"/>
    <n v="0"/>
    <n v="3"/>
    <n v="677"/>
    <n v="15"/>
    <n v="72"/>
    <n v="27"/>
    <n v="255"/>
    <n v="0.24519940915805022"/>
    <n v="0.2"/>
    <n v="0"/>
    <n v="0"/>
    <n v="0"/>
    <n v="0.16698473282442747"/>
    <n v="0.35277246653919692"/>
    <n v="175"/>
  </r>
  <r>
    <x v="10"/>
    <s v="2897-01-000"/>
    <m/>
    <x v="3"/>
    <s v="Redwood"/>
    <s v="Redwood Area School District"/>
    <n v="136"/>
    <n v="31"/>
    <n v="0"/>
    <n v="0"/>
    <n v="0"/>
    <n v="80"/>
    <n v="95"/>
    <n v="5.7061340941512127E-2"/>
    <n v="6.7760342368045651E-2"/>
    <n v="63"/>
    <n v="4.8837209302325581E-2"/>
    <n v="1402"/>
    <n v="1290"/>
    <n v="970"/>
    <n v="246"/>
    <n v="9"/>
    <n v="11"/>
    <n v="54"/>
    <n v="52"/>
    <n v="4"/>
    <n v="0"/>
    <n v="0"/>
    <n v="0"/>
    <n v="1054"/>
    <n v="273"/>
    <n v="9"/>
    <n v="11"/>
    <n v="54"/>
    <n v="0.12903225806451613"/>
    <n v="0.11355311355311355"/>
    <n v="0"/>
    <n v="0"/>
    <n v="0"/>
    <n v="0.12482168330955778"/>
    <n v="0.2476802284082798"/>
    <n v="175"/>
  </r>
  <r>
    <x v="9"/>
    <s v="0138-01-000"/>
    <m/>
    <x v="3"/>
    <s v="Chisago"/>
    <s v="North Branch Public Schools"/>
    <n v="158"/>
    <n v="0"/>
    <n v="0"/>
    <n v="0"/>
    <n v="0"/>
    <n v="26"/>
    <n v="149"/>
    <n v="6.4708810353409658E-3"/>
    <n v="3.7083125933300147E-2"/>
    <n v="17"/>
    <n v="4.4041450777202069E-3"/>
    <n v="4018"/>
    <n v="3860"/>
    <n v="3644"/>
    <n v="24"/>
    <n v="42"/>
    <n v="82"/>
    <n v="68"/>
    <n v="12"/>
    <n v="0"/>
    <n v="0"/>
    <n v="0"/>
    <n v="0"/>
    <n v="3790"/>
    <n v="24"/>
    <n v="42"/>
    <n v="82"/>
    <n v="68"/>
    <n v="4.1688654353562005E-2"/>
    <n v="0"/>
    <n v="0"/>
    <n v="0"/>
    <n v="0"/>
    <n v="4.3554006968641111E-2"/>
    <n v="5.3919121318022963E-2"/>
    <n v="175"/>
  </r>
  <r>
    <x v="1"/>
    <s v="0273-01-000"/>
    <s v="yes"/>
    <x v="2"/>
    <s v="Hennepin"/>
    <s v="Edina Public School District"/>
    <n v="93"/>
    <n v="0"/>
    <n v="21"/>
    <n v="15"/>
    <n v="17"/>
    <n v="57"/>
    <n v="118"/>
    <n v="7.714169711733658E-3"/>
    <n v="1.5969684666395995E-2"/>
    <n v="1319"/>
    <n v="0.15457635063869682"/>
    <n v="7389"/>
    <n v="8533"/>
    <n v="6552"/>
    <n v="27"/>
    <n v="571"/>
    <n v="976"/>
    <n v="407"/>
    <n v="808"/>
    <n v="3"/>
    <n v="250"/>
    <n v="137"/>
    <n v="94"/>
    <n v="5837"/>
    <n v="24"/>
    <n v="342"/>
    <n v="854"/>
    <n v="330"/>
    <n v="1.5932842213465821E-2"/>
    <n v="0"/>
    <n v="6.1403508771929821E-2"/>
    <n v="1.7564402810304448E-2"/>
    <n v="5.1515151515151514E-2"/>
    <n v="2.3683854378129653E-2"/>
    <n v="0.2098280763503452"/>
    <n v="175"/>
  </r>
  <r>
    <x v="8"/>
    <s v="2835-01-000"/>
    <m/>
    <x v="3"/>
    <s v="Waseca"/>
    <s v="Janesville-Waldorf-Pemberton"/>
    <n v="169"/>
    <n v="0"/>
    <n v="0"/>
    <n v="0"/>
    <n v="0"/>
    <n v="4"/>
    <n v="170"/>
    <n v="5.6657223796033997E-3"/>
    <n v="0.24079320113314448"/>
    <n v="13"/>
    <n v="2.3853211009174313E-2"/>
    <n v="706"/>
    <n v="545"/>
    <n v="531"/>
    <n v="1"/>
    <n v="6"/>
    <n v="4"/>
    <n v="3"/>
    <n v="8"/>
    <n v="0"/>
    <n v="0"/>
    <n v="0"/>
    <n v="0"/>
    <n v="692"/>
    <n v="1"/>
    <n v="6"/>
    <n v="4"/>
    <n v="3"/>
    <n v="0.24421965317919075"/>
    <n v="0"/>
    <n v="0"/>
    <n v="0"/>
    <n v="0"/>
    <n v="0.24645892351274787"/>
    <n v="1.9830028328611898E-2"/>
    <n v="174"/>
  </r>
  <r>
    <x v="2"/>
    <s v="0480-01-000"/>
    <m/>
    <x v="3"/>
    <s v="Mille Lacs"/>
    <s v="Onamia Public School District"/>
    <n v="154"/>
    <n v="3"/>
    <n v="0"/>
    <n v="0"/>
    <n v="3"/>
    <n v="4"/>
    <n v="170"/>
    <n v="5.1347881899871627E-3"/>
    <n v="0.21822849807445444"/>
    <n v="80"/>
    <n v="0.11678832116788321"/>
    <n v="779"/>
    <n v="685"/>
    <n v="373"/>
    <n v="281"/>
    <n v="22"/>
    <n v="2"/>
    <n v="7"/>
    <n v="40"/>
    <n v="27"/>
    <n v="0"/>
    <n v="0"/>
    <n v="0"/>
    <n v="487"/>
    <n v="257"/>
    <n v="22"/>
    <n v="2"/>
    <n v="10"/>
    <n v="0.31622176591375772"/>
    <n v="1.1673151750972763E-2"/>
    <n v="0"/>
    <n v="0"/>
    <n v="0.3"/>
    <n v="0.2233632862644416"/>
    <n v="0.37403598971722363"/>
    <n v="174"/>
  </r>
  <r>
    <x v="5"/>
    <s v="0548-01-000"/>
    <m/>
    <x v="3"/>
    <s v="Otter Tail"/>
    <s v="Pelican Rapids Public School Dist."/>
    <n v="163"/>
    <n v="3"/>
    <n v="0"/>
    <n v="3"/>
    <n v="0"/>
    <n v="4"/>
    <n v="170"/>
    <n v="3.8424591738712775E-3"/>
    <n v="0.1633045148895293"/>
    <n v="25"/>
    <n v="2.8026905829596414E-2"/>
    <n v="1041"/>
    <n v="892"/>
    <n v="562"/>
    <n v="12"/>
    <n v="41"/>
    <n v="28"/>
    <n v="249"/>
    <n v="21"/>
    <n v="0"/>
    <n v="0"/>
    <n v="0"/>
    <n v="0"/>
    <n v="704"/>
    <n v="15"/>
    <n v="41"/>
    <n v="31"/>
    <n v="249"/>
    <n v="0.23153409090909091"/>
    <n v="0.2"/>
    <n v="0"/>
    <n v="9.6774193548387094E-2"/>
    <n v="0"/>
    <n v="0.16714697406340057"/>
    <n v="0.32307692307692309"/>
    <n v="174"/>
  </r>
  <r>
    <x v="18"/>
    <s v="0548-01-000"/>
    <m/>
    <x v="3"/>
    <s v="Otter Tail"/>
    <s v="Pelican Rapids Public School Dist."/>
    <n v="163"/>
    <n v="3"/>
    <n v="0"/>
    <n v="0"/>
    <n v="0"/>
    <n v="0"/>
    <n v="174"/>
    <n v="0"/>
    <n v="0.16246498599439776"/>
    <n v="21"/>
    <n v="2.2875816993464051E-2"/>
    <n v="1071"/>
    <n v="918"/>
    <n v="577"/>
    <n v="11"/>
    <n v="45"/>
    <n v="29"/>
    <n v="256"/>
    <n v="17"/>
    <n v="0"/>
    <n v="0"/>
    <n v="0"/>
    <n v="0"/>
    <n v="723"/>
    <n v="14"/>
    <n v="45"/>
    <n v="29"/>
    <n v="256"/>
    <n v="0.22544951590594745"/>
    <n v="0.21428571428571427"/>
    <n v="0"/>
    <n v="0"/>
    <n v="0"/>
    <n v="0.16246498599439776"/>
    <n v="0.32239925023430177"/>
    <n v="174"/>
  </r>
  <r>
    <x v="9"/>
    <s v="2174-01-000"/>
    <m/>
    <x v="3"/>
    <s v="Cass"/>
    <s v="Pine River-Backus School District"/>
    <n v="170"/>
    <n v="0"/>
    <n v="0"/>
    <n v="0"/>
    <n v="0"/>
    <n v="26"/>
    <n v="148"/>
    <n v="2.376599634369287E-2"/>
    <n v="0.13528336380255943"/>
    <n v="56"/>
    <n v="5.737704918032787E-2"/>
    <n v="1094"/>
    <n v="976"/>
    <n v="929"/>
    <n v="12"/>
    <n v="18"/>
    <n v="7"/>
    <n v="10"/>
    <n v="55"/>
    <n v="0"/>
    <n v="0"/>
    <n v="0"/>
    <n v="0"/>
    <n v="1044"/>
    <n v="12"/>
    <n v="18"/>
    <n v="7"/>
    <n v="10"/>
    <n v="0.16283524904214558"/>
    <n v="0"/>
    <n v="0"/>
    <n v="0"/>
    <n v="0"/>
    <n v="0.15904936014625229"/>
    <n v="4.3079743354720437E-2"/>
    <n v="174"/>
  </r>
  <r>
    <x v="9"/>
    <s v="0706-01-000"/>
    <m/>
    <x v="3"/>
    <s v="Saint Louis"/>
    <s v="Virginia Public School District"/>
    <n v="167"/>
    <n v="0"/>
    <n v="4"/>
    <n v="0"/>
    <n v="0"/>
    <n v="25"/>
    <n v="149"/>
    <n v="1.8089725036179449E-2"/>
    <n v="0.10781476121562952"/>
    <n v="374"/>
    <n v="0.23640960809102401"/>
    <n v="1382"/>
    <n v="1582"/>
    <n v="1407"/>
    <n v="95"/>
    <n v="43"/>
    <n v="19"/>
    <n v="18"/>
    <n v="330"/>
    <n v="26"/>
    <n v="8"/>
    <n v="3"/>
    <n v="0"/>
    <n v="1244"/>
    <n v="69"/>
    <n v="39"/>
    <n v="16"/>
    <n v="18"/>
    <n v="0.13424437299035369"/>
    <n v="0"/>
    <n v="0.10256410256410256"/>
    <n v="0"/>
    <n v="0"/>
    <n v="0.12590448625180897"/>
    <n v="0.10245310245310245"/>
    <n v="174"/>
  </r>
  <r>
    <x v="13"/>
    <s v="2753-01-000"/>
    <m/>
    <x v="3"/>
    <s v="Todd"/>
    <s v="Long Prairie-Grey Eagle School District"/>
    <n v="166"/>
    <n v="0"/>
    <n v="0"/>
    <n v="0"/>
    <n v="6"/>
    <n v="8"/>
    <n v="166"/>
    <n v="5.4163845633039944E-3"/>
    <n v="0.11238997968855789"/>
    <n v="82"/>
    <n v="5.92057761732852E-2"/>
    <n v="1477"/>
    <n v="1385"/>
    <n v="1140"/>
    <n v="3"/>
    <n v="9"/>
    <n v="8"/>
    <n v="225"/>
    <n v="65"/>
    <n v="0"/>
    <n v="3"/>
    <n v="0"/>
    <n v="11"/>
    <n v="1241"/>
    <n v="3"/>
    <n v="6"/>
    <n v="8"/>
    <n v="220"/>
    <n v="0.13376309427880742"/>
    <n v="0"/>
    <n v="0"/>
    <n v="0"/>
    <n v="2.7272727272727271E-2"/>
    <n v="0.11780636425186189"/>
    <n v="0.16035182679296348"/>
    <n v="174"/>
  </r>
  <r>
    <x v="18"/>
    <s v="0829-01-000"/>
    <m/>
    <x v="3"/>
    <s v="Waseca"/>
    <s v="Waseca Public School District"/>
    <n v="124"/>
    <n v="3"/>
    <n v="4"/>
    <n v="4"/>
    <n v="31"/>
    <n v="150"/>
    <n v="24"/>
    <n v="7.2184793070259864E-2"/>
    <n v="1.1549566891241578E-2"/>
    <n v="20"/>
    <n v="1.0395010395010396E-2"/>
    <n v="2078"/>
    <n v="1924"/>
    <n v="1668"/>
    <n v="8"/>
    <n v="51"/>
    <n v="21"/>
    <n v="176"/>
    <n v="17"/>
    <n v="0"/>
    <n v="0"/>
    <n v="0"/>
    <n v="0"/>
    <n v="1775"/>
    <n v="11"/>
    <n v="55"/>
    <n v="25"/>
    <n v="207"/>
    <n v="6.9859154929577463E-2"/>
    <n v="0.27272727272727271"/>
    <n v="7.2727272727272724E-2"/>
    <n v="0.16"/>
    <n v="0.14975845410628019"/>
    <n v="8.3734359961501442E-2"/>
    <n v="0.1437530149541727"/>
    <n v="174"/>
  </r>
  <r>
    <x v="10"/>
    <s v="0110-01-000"/>
    <s v="yes"/>
    <x v="2"/>
    <s v="Carver"/>
    <s v="Waconia Public School District"/>
    <n v="148"/>
    <n v="0"/>
    <n v="0"/>
    <n v="4"/>
    <n v="8"/>
    <n v="7"/>
    <n v="167"/>
    <n v="2.3521505376344087E-3"/>
    <n v="5.6115591397849461E-2"/>
    <n v="93"/>
    <n v="3.2124352331606217E-2"/>
    <n v="2976"/>
    <n v="2895"/>
    <n v="2696"/>
    <n v="16"/>
    <n v="48"/>
    <n v="68"/>
    <n v="67"/>
    <n v="85"/>
    <n v="0"/>
    <n v="0"/>
    <n v="0"/>
    <n v="0"/>
    <n v="2759"/>
    <n v="16"/>
    <n v="48"/>
    <n v="72"/>
    <n v="75"/>
    <n v="5.3642624139180861E-2"/>
    <n v="0"/>
    <n v="0"/>
    <n v="5.5555555555555552E-2"/>
    <n v="0.10666666666666667"/>
    <n v="5.8467741935483868E-2"/>
    <n v="7.1043771043771048E-2"/>
    <n v="174"/>
  </r>
  <r>
    <x v="4"/>
    <s v="2889-01-000"/>
    <m/>
    <x v="3"/>
    <s v="Becker"/>
    <s v="Lake Park Audubon School District"/>
    <n v="157"/>
    <n v="10"/>
    <n v="0"/>
    <n v="0"/>
    <n v="0"/>
    <n v="0"/>
    <n v="173"/>
    <n v="0"/>
    <n v="0.21954314720812182"/>
    <n v="57"/>
    <n v="8.4821428571428575E-2"/>
    <n v="788"/>
    <n v="672"/>
    <n v="629"/>
    <n v="25"/>
    <n v="4"/>
    <n v="3"/>
    <n v="11"/>
    <n v="49"/>
    <n v="0"/>
    <n v="0"/>
    <n v="0"/>
    <n v="0"/>
    <n v="737"/>
    <n v="35"/>
    <n v="4"/>
    <n v="3"/>
    <n v="11"/>
    <n v="0.2130257801899593"/>
    <n v="0.2857142857142857"/>
    <n v="0"/>
    <n v="0"/>
    <n v="0"/>
    <n v="0.21954314720812182"/>
    <n v="6.7088607594936706E-2"/>
    <n v="173"/>
  </r>
  <r>
    <x v="15"/>
    <s v="0465-01-000"/>
    <m/>
    <x v="3"/>
    <s v="Meeker"/>
    <s v="Litchfield Public School District"/>
    <n v="164"/>
    <n v="0"/>
    <n v="0"/>
    <n v="0"/>
    <n v="3"/>
    <n v="0"/>
    <n v="173"/>
    <n v="0"/>
    <n v="8.2224334600760451E-2"/>
    <n v="81"/>
    <n v="4.0258449304174951E-2"/>
    <n v="2104"/>
    <n v="2012"/>
    <n v="1875"/>
    <n v="2"/>
    <n v="22"/>
    <n v="18"/>
    <n v="95"/>
    <n v="77"/>
    <n v="0"/>
    <n v="0"/>
    <n v="0"/>
    <n v="0"/>
    <n v="1962"/>
    <n v="2"/>
    <n v="22"/>
    <n v="18"/>
    <n v="98"/>
    <n v="8.3588175331294604E-2"/>
    <n v="0"/>
    <n v="0"/>
    <n v="0"/>
    <n v="3.0612244897959183E-2"/>
    <n v="8.2224334600760451E-2"/>
    <n v="6.6603235014272122E-2"/>
    <n v="173"/>
  </r>
  <r>
    <x v="3"/>
    <s v="0022-01-000"/>
    <m/>
    <x v="3"/>
    <s v="Becker"/>
    <s v="Detroit Lakes Public School Dist."/>
    <n v="128"/>
    <n v="32"/>
    <n v="0"/>
    <n v="0"/>
    <n v="0"/>
    <n v="8"/>
    <n v="165"/>
    <n v="2.8901734104046241E-3"/>
    <n v="5.9609826589595377E-2"/>
    <n v="321"/>
    <n v="0.11008230452674897"/>
    <n v="2768"/>
    <n v="2916"/>
    <n v="2391"/>
    <n v="396"/>
    <n v="43"/>
    <n v="30"/>
    <n v="56"/>
    <n v="288"/>
    <n v="23"/>
    <n v="0"/>
    <n v="0"/>
    <n v="0"/>
    <n v="2231"/>
    <n v="405"/>
    <n v="43"/>
    <n v="30"/>
    <n v="56"/>
    <n v="5.7373375168086063E-2"/>
    <n v="7.9012345679012344E-2"/>
    <n v="0"/>
    <n v="0"/>
    <n v="0"/>
    <n v="6.25E-2"/>
    <n v="0.19312839059674503"/>
    <n v="173"/>
  </r>
  <r>
    <x v="2"/>
    <s v="0748-01-000"/>
    <m/>
    <x v="3"/>
    <s v="Stearns"/>
    <s v="Sartell-St. Stephen School District"/>
    <n v="158"/>
    <n v="0"/>
    <n v="0"/>
    <n v="0"/>
    <n v="0"/>
    <n v="23"/>
    <n v="150"/>
    <n v="6.0670007913479294E-3"/>
    <n v="3.9567396465312585E-2"/>
    <n v="153"/>
    <n v="4.0572792362768499E-2"/>
    <n v="3791"/>
    <n v="3771"/>
    <n v="3546"/>
    <n v="8"/>
    <n v="67"/>
    <n v="101"/>
    <n v="49"/>
    <n v="131"/>
    <n v="0"/>
    <n v="0"/>
    <n v="0"/>
    <n v="5"/>
    <n v="3573"/>
    <n v="8"/>
    <n v="67"/>
    <n v="101"/>
    <n v="44"/>
    <n v="4.422054296109712E-2"/>
    <n v="0"/>
    <n v="0"/>
    <n v="0"/>
    <n v="0"/>
    <n v="4.5634397256660512E-2"/>
    <n v="5.8001581861323488E-2"/>
    <n v="173"/>
  </r>
  <r>
    <x v="10"/>
    <s v="0720-01-000"/>
    <s v="yes"/>
    <x v="2"/>
    <s v="Scott"/>
    <s v="Shakopee Public School District"/>
    <n v="124"/>
    <n v="3"/>
    <n v="3"/>
    <n v="14"/>
    <n v="0"/>
    <n v="15"/>
    <n v="158"/>
    <n v="2.4679170779861796E-3"/>
    <n v="2.5995393221454426E-2"/>
    <n v="42"/>
    <n v="7.0623843954935265E-3"/>
    <n v="6078"/>
    <n v="5947"/>
    <n v="4197"/>
    <n v="112"/>
    <n v="316"/>
    <n v="610"/>
    <n v="712"/>
    <n v="36"/>
    <n v="0"/>
    <n v="0"/>
    <n v="0"/>
    <n v="0"/>
    <n v="4285"/>
    <n v="115"/>
    <n v="319"/>
    <n v="624"/>
    <n v="712"/>
    <n v="2.8938156359393234E-2"/>
    <n v="2.6086956521739129E-2"/>
    <n v="9.4043887147335428E-3"/>
    <n v="2.2435897435897436E-2"/>
    <n v="0"/>
    <n v="2.8463310299440606E-2"/>
    <n v="0.29232039636663915"/>
    <n v="173"/>
  </r>
  <r>
    <x v="3"/>
    <s v="2137-01-000"/>
    <m/>
    <x v="3"/>
    <s v="Fillmore"/>
    <s v="Kingsland Public School District"/>
    <n v="161"/>
    <n v="0"/>
    <n v="0"/>
    <n v="0"/>
    <n v="0"/>
    <n v="3"/>
    <n v="169"/>
    <n v="3.9840637450199202E-3"/>
    <n v="0.22443559096945551"/>
    <n v="33"/>
    <n v="5.3745928338762218E-2"/>
    <n v="753"/>
    <n v="614"/>
    <n v="592"/>
    <n v="1"/>
    <n v="8"/>
    <n v="7"/>
    <n v="6"/>
    <n v="28"/>
    <n v="0"/>
    <n v="0"/>
    <n v="0"/>
    <n v="0"/>
    <n v="725"/>
    <n v="1"/>
    <n v="8"/>
    <n v="7"/>
    <n v="6"/>
    <n v="0.22206896551724137"/>
    <n v="0"/>
    <n v="0"/>
    <n v="0"/>
    <n v="0"/>
    <n v="0.22841965471447542"/>
    <n v="2.9451137884872823E-2"/>
    <n v="172"/>
  </r>
  <r>
    <x v="7"/>
    <s v="2396-01-000"/>
    <m/>
    <x v="3"/>
    <s v="Meeker"/>
    <s v="A.C.G.C. Public School District"/>
    <n v="165"/>
    <n v="0"/>
    <n v="0"/>
    <n v="0"/>
    <n v="0"/>
    <n v="4"/>
    <n v="168"/>
    <n v="4.4198895027624313E-3"/>
    <n v="0.18563535911602211"/>
    <n v="94"/>
    <n v="0.11366384522370013"/>
    <n v="905"/>
    <n v="827"/>
    <n v="774"/>
    <n v="1"/>
    <n v="9"/>
    <n v="4"/>
    <n v="39"/>
    <n v="81"/>
    <n v="0"/>
    <n v="0"/>
    <n v="0"/>
    <n v="5"/>
    <n v="858"/>
    <n v="1"/>
    <n v="9"/>
    <n v="4"/>
    <n v="34"/>
    <n v="0.19230769230769232"/>
    <n v="0"/>
    <n v="0"/>
    <n v="0"/>
    <n v="0"/>
    <n v="0.19005524861878453"/>
    <n v="5.2980132450331126E-2"/>
    <n v="172"/>
  </r>
  <r>
    <x v="1"/>
    <s v="0548-01-000"/>
    <m/>
    <x v="3"/>
    <s v="Otter Tail"/>
    <s v="Pelican Rapids Public School Dist."/>
    <n v="161"/>
    <n v="0"/>
    <n v="0"/>
    <n v="0"/>
    <n v="0"/>
    <n v="5"/>
    <n v="167"/>
    <n v="4.8355899419729211E-3"/>
    <n v="0.16150870406189555"/>
    <n v="18"/>
    <n v="2.0454545454545454E-2"/>
    <n v="1034"/>
    <n v="880"/>
    <n v="482"/>
    <n v="18"/>
    <n v="90"/>
    <n v="23"/>
    <n v="267"/>
    <n v="11"/>
    <n v="0"/>
    <n v="0"/>
    <n v="0"/>
    <n v="3"/>
    <n v="632"/>
    <n v="18"/>
    <n v="90"/>
    <n v="23"/>
    <n v="264"/>
    <n v="0.254746835443038"/>
    <n v="0"/>
    <n v="0"/>
    <n v="0"/>
    <n v="0"/>
    <n v="0.16634429400386846"/>
    <n v="0.38461538461538464"/>
    <n v="172"/>
  </r>
  <r>
    <x v="4"/>
    <s v="0548-01-000"/>
    <m/>
    <x v="3"/>
    <s v="Otter Tail"/>
    <s v="Pelican Rapids Public School Dist."/>
    <n v="156"/>
    <n v="3"/>
    <n v="0"/>
    <n v="3"/>
    <n v="0"/>
    <n v="7"/>
    <n v="165"/>
    <n v="6.6225165562913907E-3"/>
    <n v="0.15610217596972564"/>
    <n v="28"/>
    <n v="3.0668127053669222E-2"/>
    <n v="1057"/>
    <n v="913"/>
    <n v="567"/>
    <n v="11"/>
    <n v="68"/>
    <n v="22"/>
    <n v="245"/>
    <n v="18"/>
    <n v="0"/>
    <n v="0"/>
    <n v="0"/>
    <n v="4"/>
    <n v="705"/>
    <n v="14"/>
    <n v="68"/>
    <n v="25"/>
    <n v="241"/>
    <n v="0.22127659574468084"/>
    <n v="0.21428571428571427"/>
    <n v="0"/>
    <n v="0.12"/>
    <n v="0"/>
    <n v="0.16272469252601704"/>
    <n v="0.33048433048433046"/>
    <n v="172"/>
  </r>
  <r>
    <x v="9"/>
    <s v="2859-01-000"/>
    <m/>
    <x v="3"/>
    <s v="McLeod"/>
    <s v="Glencoe-Silver Lake School District"/>
    <n v="158"/>
    <n v="0"/>
    <n v="0"/>
    <n v="0"/>
    <n v="5"/>
    <n v="12"/>
    <n v="160"/>
    <n v="6.8649885583524023E-3"/>
    <n v="9.1533180778032033E-2"/>
    <n v="74"/>
    <n v="4.4848484848484846E-2"/>
    <n v="1748"/>
    <n v="1650"/>
    <n v="1403"/>
    <n v="4"/>
    <n v="7"/>
    <n v="9"/>
    <n v="227"/>
    <n v="67"/>
    <n v="0"/>
    <n v="0"/>
    <n v="0"/>
    <n v="0"/>
    <n v="1494"/>
    <n v="4"/>
    <n v="7"/>
    <n v="9"/>
    <n v="232"/>
    <n v="0.10575635876840696"/>
    <n v="0"/>
    <n v="0"/>
    <n v="0"/>
    <n v="2.1551724137931036E-2"/>
    <n v="9.8398169336384442E-2"/>
    <n v="0.14432989690721648"/>
    <n v="172"/>
  </r>
  <r>
    <x v="18"/>
    <s v="0717-01-000"/>
    <s v="yes"/>
    <x v="2"/>
    <s v="Scott"/>
    <s v="Jordan Public School District"/>
    <n v="158"/>
    <n v="0"/>
    <n v="0"/>
    <n v="0"/>
    <n v="4"/>
    <n v="13"/>
    <n v="159"/>
    <n v="7.3947667804323096E-3"/>
    <n v="9.0443686006825938E-2"/>
    <n v="122"/>
    <n v="7.1428571428571425E-2"/>
    <n v="1758"/>
    <n v="1708"/>
    <n v="1554"/>
    <n v="7"/>
    <n v="17"/>
    <n v="24"/>
    <n v="106"/>
    <n v="111"/>
    <n v="0"/>
    <n v="0"/>
    <n v="0"/>
    <n v="0"/>
    <n v="1601"/>
    <n v="7"/>
    <n v="17"/>
    <n v="24"/>
    <n v="110"/>
    <n v="9.8688319800124921E-2"/>
    <n v="0"/>
    <n v="0"/>
    <n v="0"/>
    <n v="3.6363636363636362E-2"/>
    <n v="9.7838452787258251E-2"/>
    <n v="8.982376350198977E-2"/>
    <n v="172"/>
  </r>
  <r>
    <x v="3"/>
    <s v="0829-01-000"/>
    <m/>
    <x v="3"/>
    <s v="Waseca"/>
    <s v="Waseca Public School District"/>
    <n v="125"/>
    <n v="0"/>
    <n v="0"/>
    <n v="4"/>
    <n v="36"/>
    <n v="133"/>
    <n v="39"/>
    <n v="6.3514804202483288E-2"/>
    <n v="1.8624641833810889E-2"/>
    <n v="11"/>
    <n v="5.6906363166063113E-3"/>
    <n v="2094"/>
    <n v="1933"/>
    <n v="1650"/>
    <n v="13"/>
    <n v="56"/>
    <n v="17"/>
    <n v="197"/>
    <n v="8"/>
    <n v="0"/>
    <n v="0"/>
    <n v="0"/>
    <n v="0"/>
    <n v="1767"/>
    <n v="13"/>
    <n v="56"/>
    <n v="21"/>
    <n v="233"/>
    <n v="7.0741369552914546E-2"/>
    <n v="0"/>
    <n v="0"/>
    <n v="0.19047619047619047"/>
    <n v="0.15450643776824036"/>
    <n v="8.2139446036294181E-2"/>
    <n v="0.15454545454545454"/>
    <n v="172"/>
  </r>
  <r>
    <x v="4"/>
    <s v="0022-01-000"/>
    <m/>
    <x v="3"/>
    <s v="Becker"/>
    <s v="Detroit Lakes Public School Dist."/>
    <n v="111"/>
    <n v="44"/>
    <n v="0"/>
    <n v="0"/>
    <n v="0"/>
    <n v="3"/>
    <n v="169"/>
    <n v="1.0733452593917709E-3"/>
    <n v="6.0465116279069767E-2"/>
    <n v="319"/>
    <n v="0.10842963970088375"/>
    <n v="2795"/>
    <n v="2942"/>
    <n v="2441"/>
    <n v="389"/>
    <n v="39"/>
    <n v="28"/>
    <n v="45"/>
    <n v="288"/>
    <n v="21"/>
    <n v="0"/>
    <n v="0"/>
    <n v="0"/>
    <n v="2264"/>
    <n v="412"/>
    <n v="39"/>
    <n v="28"/>
    <n v="45"/>
    <n v="4.9028268551236751E-2"/>
    <n v="0.10679611650485436"/>
    <n v="0"/>
    <n v="0"/>
    <n v="0"/>
    <n v="6.1538461538461535E-2"/>
    <n v="0.18794835007173602"/>
    <n v="172"/>
  </r>
  <r>
    <x v="13"/>
    <s v="0423-01-000"/>
    <m/>
    <x v="3"/>
    <s v="McLeod"/>
    <s v="Hutchinson Public School District"/>
    <n v="157"/>
    <n v="0"/>
    <n v="0"/>
    <n v="0"/>
    <n v="7"/>
    <n v="113"/>
    <n v="59"/>
    <n v="3.6287732819524729E-2"/>
    <n v="1.8946692357096982E-2"/>
    <n v="130"/>
    <n v="4.2317708333333336E-2"/>
    <n v="3114"/>
    <n v="3072"/>
    <n v="2876"/>
    <n v="11"/>
    <n v="32"/>
    <n v="30"/>
    <n v="123"/>
    <n v="126"/>
    <n v="0"/>
    <n v="0"/>
    <n v="0"/>
    <n v="0"/>
    <n v="2907"/>
    <n v="11"/>
    <n v="32"/>
    <n v="30"/>
    <n v="130"/>
    <n v="5.4007567939456484E-2"/>
    <n v="0"/>
    <n v="0"/>
    <n v="0"/>
    <n v="5.3846153846153849E-2"/>
    <n v="5.5234425176621707E-2"/>
    <n v="6.5273311897106112E-2"/>
    <n v="172"/>
  </r>
  <r>
    <x v="14"/>
    <s v="0241-01-000"/>
    <m/>
    <x v="3"/>
    <s v="Freeborn"/>
    <s v="Albert Lea Public School District"/>
    <n v="158"/>
    <n v="0"/>
    <n v="0"/>
    <n v="0"/>
    <n v="10"/>
    <n v="0"/>
    <n v="172"/>
    <n v="0"/>
    <n v="4.4410018073844565E-2"/>
    <n v="12"/>
    <n v="3.2318879612173446E-3"/>
    <n v="3873"/>
    <n v="3713"/>
    <n v="3150"/>
    <n v="5"/>
    <n v="25"/>
    <n v="36"/>
    <n v="497"/>
    <n v="8"/>
    <n v="0"/>
    <n v="0"/>
    <n v="0"/>
    <n v="0"/>
    <n v="3300"/>
    <n v="5"/>
    <n v="25"/>
    <n v="36"/>
    <n v="507"/>
    <n v="4.7878787878787882E-2"/>
    <n v="0"/>
    <n v="0"/>
    <n v="0"/>
    <n v="1.9723865877712032E-2"/>
    <n v="4.4410018073844565E-2"/>
    <n v="0.14794732765298219"/>
    <n v="172"/>
  </r>
  <r>
    <x v="11"/>
    <s v="0015-01-000"/>
    <s v="yes"/>
    <x v="2"/>
    <s v="Anoka"/>
    <s v="St. Francis Public School District"/>
    <n v="147"/>
    <n v="0"/>
    <n v="0"/>
    <n v="0"/>
    <n v="6"/>
    <n v="80"/>
    <n v="92"/>
    <n v="1.2694382735639479E-2"/>
    <n v="1.4598540145985401E-2"/>
    <n v="1"/>
    <n v="1.6310552927744252E-4"/>
    <n v="6302"/>
    <n v="6131"/>
    <n v="5646"/>
    <n v="84"/>
    <n v="112"/>
    <n v="192"/>
    <n v="97"/>
    <n v="0"/>
    <n v="0"/>
    <n v="0"/>
    <n v="0"/>
    <n v="0"/>
    <n v="5793"/>
    <n v="84"/>
    <n v="112"/>
    <n v="192"/>
    <n v="103"/>
    <n v="2.5375453133091662E-2"/>
    <n v="0"/>
    <n v="0"/>
    <n v="0"/>
    <n v="5.8252427184466021E-2"/>
    <n v="2.7292922881624881E-2"/>
    <n v="7.8134945894334812E-2"/>
    <n v="172"/>
  </r>
  <r>
    <x v="8"/>
    <s v="2889-01-000"/>
    <m/>
    <x v="3"/>
    <s v="Becker"/>
    <s v="Lake Park Audubon School District"/>
    <n v="162"/>
    <n v="4"/>
    <n v="0"/>
    <n v="0"/>
    <n v="3"/>
    <n v="0"/>
    <n v="171"/>
    <n v="0"/>
    <n v="0.2286096256684492"/>
    <n v="36"/>
    <n v="5.872756933115824E-2"/>
    <n v="748"/>
    <n v="613"/>
    <n v="595"/>
    <n v="6"/>
    <n v="1"/>
    <n v="3"/>
    <n v="8"/>
    <n v="32"/>
    <n v="0"/>
    <n v="0"/>
    <n v="0"/>
    <n v="0"/>
    <n v="725"/>
    <n v="10"/>
    <n v="1"/>
    <n v="3"/>
    <n v="11"/>
    <n v="0.22344827586206897"/>
    <n v="0.4"/>
    <n v="0"/>
    <n v="0"/>
    <n v="0.27272727272727271"/>
    <n v="0.2286096256684492"/>
    <n v="3.3333333333333333E-2"/>
    <n v="171"/>
  </r>
  <r>
    <x v="4"/>
    <s v="2835-01-000"/>
    <m/>
    <x v="3"/>
    <s v="Waseca"/>
    <s v="Janesville-Waldorf-Pemberton"/>
    <n v="159"/>
    <n v="0"/>
    <n v="0"/>
    <n v="0"/>
    <n v="3"/>
    <n v="0"/>
    <n v="171"/>
    <n v="0"/>
    <n v="0.22529644268774704"/>
    <n v="31"/>
    <n v="5.0080775444264945E-2"/>
    <n v="759"/>
    <n v="619"/>
    <n v="600"/>
    <n v="0"/>
    <n v="8"/>
    <n v="5"/>
    <n v="6"/>
    <n v="24"/>
    <n v="0"/>
    <n v="0"/>
    <n v="0"/>
    <n v="0"/>
    <n v="735"/>
    <n v="0"/>
    <n v="8"/>
    <n v="5"/>
    <n v="9"/>
    <n v="0.21632653061224491"/>
    <n v="0"/>
    <n v="0"/>
    <n v="0"/>
    <n v="0.33333333333333331"/>
    <n v="0.22529644268774704"/>
    <n v="2.9062087186261559E-2"/>
    <n v="171"/>
  </r>
  <r>
    <x v="1"/>
    <s v="2889-01-000"/>
    <m/>
    <x v="3"/>
    <s v="Becker"/>
    <s v="Lake Park Audubon School District"/>
    <n v="147"/>
    <n v="15"/>
    <n v="0"/>
    <n v="0"/>
    <n v="0"/>
    <n v="0"/>
    <n v="171"/>
    <n v="0"/>
    <n v="0.21348314606741572"/>
    <n v="56"/>
    <n v="8.1632653061224483E-2"/>
    <n v="801"/>
    <n v="686"/>
    <n v="617"/>
    <n v="35"/>
    <n v="6"/>
    <n v="10"/>
    <n v="18"/>
    <n v="51"/>
    <n v="0"/>
    <n v="0"/>
    <n v="0"/>
    <n v="0"/>
    <n v="713"/>
    <n v="50"/>
    <n v="6"/>
    <n v="10"/>
    <n v="18"/>
    <n v="0.2061711079943899"/>
    <n v="0.3"/>
    <n v="0"/>
    <n v="0"/>
    <n v="0"/>
    <n v="0.21348314606741572"/>
    <n v="0.1053952321204517"/>
    <n v="171"/>
  </r>
  <r>
    <x v="0"/>
    <s v="2071-01-000"/>
    <m/>
    <x v="3"/>
    <s v="Blue Earth"/>
    <s v="Lake Crystal-Wellcome Memorial"/>
    <n v="157"/>
    <n v="0"/>
    <n v="0"/>
    <n v="0"/>
    <n v="3"/>
    <n v="0"/>
    <n v="171"/>
    <n v="0"/>
    <n v="0.17413441955193482"/>
    <n v="69"/>
    <n v="7.8409090909090914E-2"/>
    <n v="982"/>
    <n v="880"/>
    <n v="835"/>
    <m/>
    <n v="12"/>
    <n v="5"/>
    <n v="28"/>
    <n v="61"/>
    <n v="0"/>
    <n v="0"/>
    <n v="0"/>
    <n v="0"/>
    <n v="931"/>
    <m/>
    <n v="12"/>
    <n v="5"/>
    <n v="31"/>
    <n v="0.16863587540279271"/>
    <n v="0"/>
    <n v="0"/>
    <n v="0"/>
    <n v="9.6774193548387094E-2"/>
    <n v="0.17413441955193482"/>
    <n v="4.9029622063329927E-2"/>
    <n v="171"/>
  </r>
  <r>
    <x v="3"/>
    <s v="2174-01-000"/>
    <m/>
    <x v="3"/>
    <s v="Cass"/>
    <s v="Pine River-Backus School District"/>
    <n v="163"/>
    <n v="0"/>
    <n v="0"/>
    <n v="0"/>
    <n v="0"/>
    <n v="29"/>
    <n v="142"/>
    <n v="2.7724665391969407E-2"/>
    <n v="0.13575525812619502"/>
    <n v="51"/>
    <n v="5.5075593952483799E-2"/>
    <n v="1046"/>
    <n v="926"/>
    <n v="866"/>
    <n v="15"/>
    <n v="23"/>
    <n v="10"/>
    <n v="12"/>
    <n v="47"/>
    <n v="0"/>
    <n v="0"/>
    <n v="0"/>
    <n v="0"/>
    <n v="982"/>
    <n v="15"/>
    <n v="23"/>
    <n v="10"/>
    <n v="12"/>
    <n v="0.1659877800407332"/>
    <n v="0"/>
    <n v="0"/>
    <n v="0"/>
    <n v="0"/>
    <n v="0.16347992351816443"/>
    <n v="5.7581573896353169E-2"/>
    <n v="171"/>
  </r>
  <r>
    <x v="15"/>
    <s v="2071-01-000"/>
    <m/>
    <x v="3"/>
    <s v="Blue Earth"/>
    <s v="Lake Crystal-Wellcome Memorial"/>
    <n v="167"/>
    <n v="0"/>
    <n v="3"/>
    <n v="0"/>
    <n v="0"/>
    <n v="4"/>
    <n v="167"/>
    <n v="3.7986704653371322E-3"/>
    <n v="0.15859449192782527"/>
    <n v="26"/>
    <n v="2.8634361233480177E-2"/>
    <n v="1053"/>
    <n v="908"/>
    <n v="882"/>
    <n v="2"/>
    <n v="8"/>
    <n v="8"/>
    <n v="8"/>
    <n v="19"/>
    <n v="0"/>
    <n v="0"/>
    <n v="0"/>
    <n v="0"/>
    <n v="1030"/>
    <n v="2"/>
    <n v="11"/>
    <n v="8"/>
    <n v="8"/>
    <n v="0.16213592233009708"/>
    <n v="0"/>
    <n v="0.27272727272727271"/>
    <n v="0"/>
    <n v="0"/>
    <n v="0.1623931623931624"/>
    <n v="2.7384324834749764E-2"/>
    <n v="171"/>
  </r>
  <r>
    <x v="7"/>
    <s v="0548-01-000"/>
    <m/>
    <x v="3"/>
    <s v="Otter Tail"/>
    <s v="Pelican Rapids Public School Dist."/>
    <n v="165"/>
    <n v="0"/>
    <n v="0"/>
    <n v="0"/>
    <n v="0"/>
    <n v="5"/>
    <n v="166"/>
    <n v="4.646840148698885E-3"/>
    <n v="0.15427509293680297"/>
    <n v="22"/>
    <n v="2.3732470334412083E-2"/>
    <n v="1076"/>
    <n v="927"/>
    <n v="602"/>
    <n v="12"/>
    <n v="43"/>
    <n v="29"/>
    <n v="241"/>
    <n v="15"/>
    <n v="0"/>
    <n v="0"/>
    <n v="0"/>
    <n v="0"/>
    <n v="752"/>
    <n v="12"/>
    <n v="43"/>
    <n v="29"/>
    <n v="241"/>
    <n v="0.21941489361702127"/>
    <n v="0"/>
    <n v="0"/>
    <n v="0"/>
    <n v="0"/>
    <n v="0.15892193308550184"/>
    <n v="0.30176415970287834"/>
    <n v="171"/>
  </r>
  <r>
    <x v="7"/>
    <s v="0706-01-000"/>
    <m/>
    <x v="3"/>
    <s v="Saint Louis"/>
    <s v="Virginia Public School District"/>
    <n v="151"/>
    <n v="6"/>
    <n v="4"/>
    <n v="0"/>
    <n v="3"/>
    <n v="27"/>
    <n v="144"/>
    <n v="2.02854996243426E-2"/>
    <n v="0.10818933132982719"/>
    <n v="416"/>
    <n v="0.26395939086294418"/>
    <n v="1331"/>
    <n v="1576"/>
    <n v="1368"/>
    <n v="106"/>
    <n v="59"/>
    <n v="20"/>
    <n v="23"/>
    <n v="367"/>
    <n v="23"/>
    <n v="10"/>
    <n v="5"/>
    <n v="0"/>
    <n v="1152"/>
    <n v="89"/>
    <n v="53"/>
    <n v="15"/>
    <n v="26"/>
    <n v="0.1310763888888889"/>
    <n v="6.741573033707865E-2"/>
    <n v="7.5471698113207544E-2"/>
    <n v="0"/>
    <n v="0.11538461538461539"/>
    <n v="0.12847483095416978"/>
    <n v="0.13707865168539327"/>
    <n v="171"/>
  </r>
  <r>
    <x v="13"/>
    <s v="0047-01-000"/>
    <m/>
    <x v="3"/>
    <s v="Benton"/>
    <s v="Sauk Rapids-Rice Public Schools"/>
    <n v="167"/>
    <n v="0"/>
    <n v="0"/>
    <n v="0"/>
    <n v="0"/>
    <n v="4"/>
    <n v="167"/>
    <n v="1.0840108401084011E-3"/>
    <n v="4.5257452574525743E-2"/>
    <n v="86"/>
    <n v="2.3855755894590845E-2"/>
    <n v="3690"/>
    <n v="3605"/>
    <n v="3461"/>
    <n v="7"/>
    <n v="46"/>
    <n v="62"/>
    <n v="29"/>
    <n v="77"/>
    <n v="0"/>
    <n v="0"/>
    <n v="0"/>
    <n v="0"/>
    <n v="3551"/>
    <n v="7"/>
    <n v="46"/>
    <n v="62"/>
    <n v="29"/>
    <n v="4.7029005913827089E-2"/>
    <n v="0"/>
    <n v="0"/>
    <n v="0"/>
    <n v="0"/>
    <n v="4.6341463414634146E-2"/>
    <n v="3.8971583220568339E-2"/>
    <n v="171"/>
  </r>
  <r>
    <x v="14"/>
    <s v="0659-01-000"/>
    <m/>
    <x v="3"/>
    <s v="Rice"/>
    <s v="Northfield Public School District"/>
    <n v="153"/>
    <n v="3"/>
    <n v="0"/>
    <n v="6"/>
    <n v="0"/>
    <n v="123"/>
    <n v="48"/>
    <n v="3.1170805879371516E-2"/>
    <n v="1.2164216928535226E-2"/>
    <n v="136"/>
    <n v="3.4773715162362565E-2"/>
    <n v="3946"/>
    <n v="3911"/>
    <n v="3572"/>
    <n v="7"/>
    <n v="35"/>
    <n v="62"/>
    <n v="235"/>
    <n v="123"/>
    <n v="3"/>
    <n v="0"/>
    <n v="0"/>
    <n v="0"/>
    <n v="3602"/>
    <n v="7"/>
    <n v="35"/>
    <n v="68"/>
    <n v="235"/>
    <n v="4.2476401998889503E-2"/>
    <n v="0.42857142857142855"/>
    <n v="0"/>
    <n v="8.8235294117647065E-2"/>
    <n v="0"/>
    <n v="4.3335022807906742E-2"/>
    <n v="8.7408158094755509E-2"/>
    <n v="171"/>
  </r>
  <r>
    <x v="13"/>
    <s v="0347-01-000"/>
    <m/>
    <x v="3"/>
    <s v="Kandiyohi"/>
    <s v="Willmar Public School District"/>
    <n v="156"/>
    <n v="0"/>
    <n v="0"/>
    <n v="0"/>
    <n v="10"/>
    <n v="0"/>
    <n v="171"/>
    <n v="0"/>
    <n v="3.9583333333333331E-2"/>
    <n v="136"/>
    <n v="3.1738623103850644E-2"/>
    <n v="4320"/>
    <n v="4285"/>
    <n v="3038"/>
    <n v="24"/>
    <n v="95"/>
    <n v="28"/>
    <n v="1100"/>
    <n v="119"/>
    <n v="0"/>
    <n v="0"/>
    <n v="0"/>
    <n v="3"/>
    <n v="3075"/>
    <n v="24"/>
    <n v="95"/>
    <n v="28"/>
    <n v="1107"/>
    <n v="5.0731707317073174E-2"/>
    <n v="0"/>
    <n v="0"/>
    <n v="0"/>
    <n v="9.0334236675700084E-3"/>
    <n v="3.9583333333333331E-2"/>
    <n v="0.28967428967428965"/>
    <n v="171"/>
  </r>
  <r>
    <x v="4"/>
    <s v="0432-01-000"/>
    <m/>
    <x v="3"/>
    <s v="Mahnomen"/>
    <s v="Mahnomen Public School District"/>
    <n v="52"/>
    <n v="110"/>
    <n v="0"/>
    <n v="0"/>
    <n v="0"/>
    <n v="119"/>
    <n v="51"/>
    <n v="0.15236875800256081"/>
    <n v="6.530089628681178E-2"/>
    <n v="44"/>
    <n v="6.7175572519083973E-2"/>
    <n v="781"/>
    <n v="655"/>
    <n v="179"/>
    <n v="465"/>
    <n v="2"/>
    <n v="4"/>
    <n v="5"/>
    <n v="16"/>
    <n v="24"/>
    <n v="0"/>
    <n v="0"/>
    <n v="0"/>
    <n v="215"/>
    <n v="551"/>
    <n v="2"/>
    <n v="4"/>
    <n v="5"/>
    <n v="0.24186046511627907"/>
    <n v="0.19963702359346641"/>
    <n v="0"/>
    <n v="0"/>
    <n v="0"/>
    <n v="0.21766965428937257"/>
    <n v="0.72329472329472333"/>
    <n v="170"/>
  </r>
  <r>
    <x v="4"/>
    <s v="0706-01-000"/>
    <m/>
    <x v="3"/>
    <s v="Saint Louis"/>
    <s v="Virginia Public School District"/>
    <n v="151"/>
    <n v="8"/>
    <n v="3"/>
    <n v="0"/>
    <n v="0"/>
    <n v="22"/>
    <n v="148"/>
    <n v="1.6442451420029897E-2"/>
    <n v="0.11061285500747384"/>
    <n v="527"/>
    <n v="0.31091445427728615"/>
    <n v="1338"/>
    <n v="1695"/>
    <n v="1417"/>
    <n v="158"/>
    <n v="66"/>
    <n v="25"/>
    <n v="29"/>
    <n v="461"/>
    <n v="42"/>
    <n v="9"/>
    <n v="0"/>
    <n v="0"/>
    <n v="1107"/>
    <n v="124"/>
    <n v="60"/>
    <n v="25"/>
    <n v="29"/>
    <n v="0.13640469738030714"/>
    <n v="6.4516129032258063E-2"/>
    <n v="0.05"/>
    <n v="0"/>
    <n v="0"/>
    <n v="0.12705530642750373"/>
    <n v="0.17695167286245353"/>
    <n v="170"/>
  </r>
  <r>
    <x v="8"/>
    <s v="0111-01-000"/>
    <s v="yes"/>
    <x v="2"/>
    <s v="Carver"/>
    <s v="Watertown-Mayer Public School Dist."/>
    <n v="150"/>
    <n v="0"/>
    <n v="0"/>
    <n v="0"/>
    <n v="3"/>
    <n v="6"/>
    <n v="164"/>
    <n v="3.7220843672456576E-3"/>
    <n v="0.10173697270471464"/>
    <n v="219"/>
    <n v="0.13184828416616495"/>
    <n v="1612"/>
    <n v="1661"/>
    <n v="1571"/>
    <n v="10"/>
    <n v="22"/>
    <n v="24"/>
    <n v="34"/>
    <n v="208"/>
    <n v="0"/>
    <n v="0"/>
    <n v="0"/>
    <n v="0"/>
    <n v="1513"/>
    <n v="10"/>
    <n v="22"/>
    <n v="24"/>
    <n v="37"/>
    <n v="9.9140779907468599E-2"/>
    <n v="0"/>
    <n v="0"/>
    <n v="0"/>
    <n v="8.1081081081081086E-2"/>
    <n v="0.10545905707196029"/>
    <n v="5.7907845579078458E-2"/>
    <n v="170"/>
  </r>
  <r>
    <x v="0"/>
    <s v="2752-01-000"/>
    <m/>
    <x v="3"/>
    <s v="Martin"/>
    <s v="Fairmont Area School District"/>
    <n v="146"/>
    <n v="3"/>
    <n v="0"/>
    <n v="0"/>
    <n v="10"/>
    <n v="11"/>
    <n v="159"/>
    <n v="6.3990692262943568E-3"/>
    <n v="9.2495636998254804E-2"/>
    <n v="168"/>
    <n v="9.7845078625509604E-2"/>
    <n v="1719"/>
    <n v="1717"/>
    <n v="1429"/>
    <n v="8"/>
    <n v="35"/>
    <n v="31"/>
    <n v="214"/>
    <n v="148"/>
    <n v="0"/>
    <n v="0"/>
    <n v="0"/>
    <n v="10"/>
    <n v="1427"/>
    <n v="11"/>
    <n v="35"/>
    <n v="31"/>
    <n v="214"/>
    <n v="0.102312543798178"/>
    <n v="0.27272727272727271"/>
    <n v="0"/>
    <n v="0"/>
    <n v="4.6728971962616821E-2"/>
    <n v="9.8894706224549156E-2"/>
    <n v="0.16938300349243307"/>
    <n v="170"/>
  </r>
  <r>
    <x v="2"/>
    <s v="0829-01-000"/>
    <m/>
    <x v="3"/>
    <s v="Waseca"/>
    <s v="Waseca Public School District"/>
    <n v="117"/>
    <n v="0"/>
    <n v="5"/>
    <n v="0"/>
    <n v="38"/>
    <n v="133"/>
    <n v="37"/>
    <n v="6.3666826232647203E-2"/>
    <n v="1.7711823839157492E-2"/>
    <n v="11"/>
    <n v="5.699481865284974E-3"/>
    <n v="2089"/>
    <n v="1930"/>
    <n v="1640"/>
    <n v="10"/>
    <n v="56"/>
    <n v="16"/>
    <n v="208"/>
    <n v="9"/>
    <n v="0"/>
    <n v="0"/>
    <n v="0"/>
    <n v="0"/>
    <n v="1748"/>
    <n v="10"/>
    <n v="61"/>
    <n v="16"/>
    <n v="246"/>
    <n v="6.6933638443935933E-2"/>
    <n v="0"/>
    <n v="8.1967213114754092E-2"/>
    <n v="0"/>
    <n v="0.15447154471544716"/>
    <n v="8.1378650071804698E-2"/>
    <n v="0.16001922152811149"/>
    <n v="170"/>
  </r>
  <r>
    <x v="13"/>
    <s v="0482-01-000"/>
    <m/>
    <x v="3"/>
    <s v="Morrison"/>
    <s v="Little Falls Public School District"/>
    <n v="166"/>
    <n v="0"/>
    <n v="0"/>
    <n v="0"/>
    <n v="0"/>
    <n v="0"/>
    <n v="170"/>
    <n v="0"/>
    <n v="5.7008718980549968E-2"/>
    <n v="161"/>
    <n v="5.415405314497141E-2"/>
    <n v="2982"/>
    <n v="2973"/>
    <n v="2873"/>
    <n v="16"/>
    <n v="31"/>
    <n v="26"/>
    <n v="27"/>
    <n v="158"/>
    <n v="0"/>
    <n v="0"/>
    <n v="0"/>
    <n v="0"/>
    <n v="2881"/>
    <n v="16"/>
    <n v="31"/>
    <n v="26"/>
    <n v="27"/>
    <n v="5.7618882332523429E-2"/>
    <n v="0"/>
    <n v="0"/>
    <n v="0"/>
    <n v="0"/>
    <n v="5.7008718980549968E-2"/>
    <n v="3.3545790003354579E-2"/>
    <n v="170"/>
  </r>
  <r>
    <x v="9"/>
    <s v="0192-01-000"/>
    <s v="yes"/>
    <x v="2"/>
    <s v="Dakota"/>
    <s v="Farmington Public School District"/>
    <n v="143"/>
    <n v="0"/>
    <n v="8"/>
    <n v="0"/>
    <n v="3"/>
    <n v="58"/>
    <n v="112"/>
    <n v="9.1123330714846813E-3"/>
    <n v="1.7596229379418696E-2"/>
    <n v="85"/>
    <n v="1.3535031847133758E-2"/>
    <n v="6365"/>
    <n v="6280"/>
    <n v="5495"/>
    <n v="15"/>
    <n v="204"/>
    <n v="268"/>
    <n v="298"/>
    <n v="75"/>
    <n v="0"/>
    <n v="0"/>
    <n v="4"/>
    <n v="0"/>
    <n v="5563"/>
    <n v="15"/>
    <n v="212"/>
    <n v="264"/>
    <n v="301"/>
    <n v="2.5705554556893762E-2"/>
    <n v="0"/>
    <n v="3.7735849056603772E-2"/>
    <n v="0"/>
    <n v="9.9667774086378731E-3"/>
    <n v="2.6708562450903375E-2"/>
    <n v="0.12462627852084973"/>
    <n v="170"/>
  </r>
  <r>
    <x v="15"/>
    <s v="0286-01-000"/>
    <s v="yes"/>
    <x v="2"/>
    <s v="Hennepin"/>
    <s v="Brooklyn Center School District"/>
    <n v="25"/>
    <n v="0"/>
    <n v="26"/>
    <n v="0"/>
    <n v="0"/>
    <n v="14"/>
    <n v="46"/>
    <n v="8.2449941107184919E-3"/>
    <n v="2.7090694935217905E-2"/>
    <n v="86"/>
    <n v="4.9883990719257539E-2"/>
    <n v="1698"/>
    <n v="1724"/>
    <n v="742"/>
    <n v="22"/>
    <n v="559"/>
    <n v="305"/>
    <n v="96"/>
    <n v="44"/>
    <n v="0"/>
    <n v="18"/>
    <n v="9"/>
    <n v="4"/>
    <n v="723"/>
    <n v="22"/>
    <n v="567"/>
    <n v="296"/>
    <n v="92"/>
    <n v="3.4578146611341634E-2"/>
    <n v="0"/>
    <n v="4.585537918871252E-2"/>
    <n v="0"/>
    <n v="0"/>
    <n v="3.5335689045936397E-2"/>
    <n v="0.57470588235294118"/>
    <n v="60"/>
  </r>
  <r>
    <x v="1"/>
    <s v="2752-01-000"/>
    <m/>
    <x v="3"/>
    <s v="Martin"/>
    <s v="Fairmont Area School District"/>
    <n v="150"/>
    <n v="0"/>
    <n v="0"/>
    <n v="0"/>
    <n v="7"/>
    <n v="13"/>
    <n v="156"/>
    <n v="7.5318655851680186E-3"/>
    <n v="9.0382387022016217E-2"/>
    <n v="163"/>
    <n v="9.476744186046511E-2"/>
    <n v="1726"/>
    <n v="1720"/>
    <n v="1472"/>
    <n v="6"/>
    <n v="30"/>
    <n v="26"/>
    <n v="186"/>
    <n v="148"/>
    <n v="0"/>
    <n v="0"/>
    <n v="0"/>
    <n v="7"/>
    <n v="1474"/>
    <n v="6"/>
    <n v="30"/>
    <n v="26"/>
    <n v="186"/>
    <n v="0.10176390773405698"/>
    <n v="0"/>
    <n v="0"/>
    <n v="0"/>
    <n v="3.7634408602150539E-2"/>
    <n v="9.7914252607184241E-2"/>
    <n v="0.1440185830429733"/>
    <n v="169"/>
  </r>
  <r>
    <x v="5"/>
    <s v="2752-01-000"/>
    <m/>
    <x v="3"/>
    <s v="Martin"/>
    <s v="Fairmont Area School District"/>
    <n v="157"/>
    <n v="0"/>
    <n v="4"/>
    <n v="0"/>
    <n v="3"/>
    <n v="3"/>
    <n v="166"/>
    <n v="1.736111111111111E-3"/>
    <n v="9.6064814814814811E-2"/>
    <n v="159"/>
    <n v="9.2549476135040748E-2"/>
    <n v="1728"/>
    <n v="1718"/>
    <n v="1557"/>
    <n v="4"/>
    <n v="16"/>
    <n v="20"/>
    <n v="121"/>
    <n v="142"/>
    <n v="0"/>
    <n v="0"/>
    <n v="0"/>
    <n v="5"/>
    <n v="1572"/>
    <n v="4"/>
    <n v="20"/>
    <n v="20"/>
    <n v="119"/>
    <n v="9.9872773536895679E-2"/>
    <n v="0"/>
    <n v="0.2"/>
    <n v="0"/>
    <n v="2.5210084033613446E-2"/>
    <n v="9.7800925925925916E-2"/>
    <n v="9.3948126801152734E-2"/>
    <n v="169"/>
  </r>
  <r>
    <x v="5"/>
    <s v="0022-01-000"/>
    <m/>
    <x v="3"/>
    <s v="Becker"/>
    <s v="Detroit Lakes Public School Dist."/>
    <n v="118"/>
    <n v="37"/>
    <n v="0"/>
    <n v="0"/>
    <n v="0"/>
    <n v="5"/>
    <n v="164"/>
    <n v="1.8162005085361425E-3"/>
    <n v="5.9571376679985473E-2"/>
    <n v="298"/>
    <n v="0.10340041637751561"/>
    <n v="2753"/>
    <n v="2882"/>
    <n v="2443"/>
    <n v="351"/>
    <n v="31"/>
    <n v="22"/>
    <n v="35"/>
    <n v="273"/>
    <n v="21"/>
    <n v="0"/>
    <n v="0"/>
    <n v="0"/>
    <n v="2288"/>
    <n v="367"/>
    <n v="31"/>
    <n v="22"/>
    <n v="35"/>
    <n v="5.1573426573426576E-2"/>
    <n v="0.1008174386920981"/>
    <n v="0"/>
    <n v="0"/>
    <n v="0"/>
    <n v="6.1387577188521614E-2"/>
    <n v="0.16587677725118483"/>
    <n v="169"/>
  </r>
  <r>
    <x v="8"/>
    <s v="0727-01-000"/>
    <m/>
    <x v="3"/>
    <s v="Sherburne"/>
    <s v="Big Lake Public School District"/>
    <n v="162"/>
    <n v="0"/>
    <n v="0"/>
    <n v="0"/>
    <n v="0"/>
    <n v="90"/>
    <n v="79"/>
    <n v="2.4232633279483037E-2"/>
    <n v="2.1270866989768444E-2"/>
    <n v="18"/>
    <n v="5.0519225371877634E-3"/>
    <n v="3714"/>
    <n v="3563"/>
    <n v="3232"/>
    <n v="29"/>
    <n v="111"/>
    <n v="45"/>
    <n v="146"/>
    <n v="16"/>
    <n v="0"/>
    <n v="0"/>
    <n v="0"/>
    <n v="0"/>
    <n v="3378"/>
    <n v="29"/>
    <n v="111"/>
    <n v="45"/>
    <n v="146"/>
    <n v="4.7957371225577264E-2"/>
    <n v="0"/>
    <n v="0"/>
    <n v="0"/>
    <n v="0"/>
    <n v="4.5503500269251485E-2"/>
    <n v="8.9242383391749794E-2"/>
    <n v="169"/>
  </r>
  <r>
    <x v="15"/>
    <s v="0241-01-000"/>
    <m/>
    <x v="3"/>
    <s v="Freeborn"/>
    <s v="Albert Lea Public School District"/>
    <n v="151"/>
    <n v="0"/>
    <n v="0"/>
    <n v="0"/>
    <n v="5"/>
    <n v="0"/>
    <n v="169"/>
    <n v="0"/>
    <n v="4.2494342469197886E-2"/>
    <n v="49"/>
    <n v="1.2704174228675136E-2"/>
    <n v="3977"/>
    <n v="3857"/>
    <n v="3313"/>
    <n v="2"/>
    <n v="16"/>
    <n v="39"/>
    <n v="487"/>
    <n v="47"/>
    <n v="0"/>
    <n v="0"/>
    <n v="0"/>
    <n v="0"/>
    <n v="3417"/>
    <n v="2"/>
    <n v="16"/>
    <n v="39"/>
    <n v="492"/>
    <n v="4.4190810652619254E-2"/>
    <n v="0"/>
    <n v="0"/>
    <n v="0"/>
    <n v="1.016260162601626E-2"/>
    <n v="4.2494342469197886E-2"/>
    <n v="0.13842662632375188"/>
    <n v="169"/>
  </r>
  <r>
    <x v="3"/>
    <s v="2853-01-000"/>
    <m/>
    <x v="3"/>
    <s v="Lac qui Parle"/>
    <s v="Lac qui Parle Valley School Dist."/>
    <n v="151"/>
    <n v="0"/>
    <n v="0"/>
    <n v="5"/>
    <n v="3"/>
    <n v="0"/>
    <n v="168"/>
    <n v="0"/>
    <n v="0.19069239500567536"/>
    <n v="61"/>
    <n v="7.8811369509043924E-2"/>
    <n v="881"/>
    <n v="774"/>
    <n v="670"/>
    <n v="7"/>
    <n v="19"/>
    <n v="39"/>
    <n v="39"/>
    <n v="57"/>
    <n v="0"/>
    <n v="0"/>
    <n v="0"/>
    <n v="0"/>
    <n v="764"/>
    <n v="7"/>
    <n v="19"/>
    <n v="44"/>
    <n v="42"/>
    <n v="0.19764397905759162"/>
    <n v="0"/>
    <n v="0"/>
    <n v="0.11363636363636363"/>
    <n v="7.1428571428571425E-2"/>
    <n v="0.19069239500567536"/>
    <n v="0.12785388127853881"/>
    <n v="168"/>
  </r>
  <r>
    <x v="14"/>
    <s v="2071-01-000"/>
    <m/>
    <x v="3"/>
    <s v="Blue Earth"/>
    <s v="Lake Crystal-Wellcome Memorial"/>
    <n v="165"/>
    <n v="0"/>
    <n v="0"/>
    <n v="0"/>
    <n v="0"/>
    <n v="6"/>
    <n v="162"/>
    <n v="6.0606060606060606E-3"/>
    <n v="0.16363636363636364"/>
    <n v="32"/>
    <n v="3.7470725995316159E-2"/>
    <n v="990"/>
    <n v="854"/>
    <n v="832"/>
    <n v="2"/>
    <n v="9"/>
    <n v="5"/>
    <n v="6"/>
    <n v="26"/>
    <n v="0"/>
    <n v="0"/>
    <n v="0"/>
    <n v="0"/>
    <n v="971"/>
    <n v="2"/>
    <n v="9"/>
    <n v="5"/>
    <n v="6"/>
    <n v="0.16992790937178168"/>
    <n v="0"/>
    <n v="0"/>
    <n v="0"/>
    <n v="0"/>
    <n v="0.16969696969696971"/>
    <n v="2.2155085599194362E-2"/>
    <n v="168"/>
  </r>
  <r>
    <x v="3"/>
    <s v="0549-01-000"/>
    <m/>
    <x v="3"/>
    <s v="Otter Tail"/>
    <s v="Perham-Dent Public School District"/>
    <n v="148"/>
    <n v="0"/>
    <n v="3"/>
    <n v="0"/>
    <n v="6"/>
    <n v="4"/>
    <n v="164"/>
    <n v="2.9133284777858705E-3"/>
    <n v="0.11944646758922069"/>
    <n v="158"/>
    <n v="0.11592076302274394"/>
    <n v="1373"/>
    <n v="1363"/>
    <n v="1251"/>
    <n v="12"/>
    <n v="21"/>
    <n v="6"/>
    <n v="73"/>
    <n v="135"/>
    <n v="3"/>
    <n v="6"/>
    <n v="0"/>
    <n v="4"/>
    <n v="1264"/>
    <n v="9"/>
    <n v="18"/>
    <n v="6"/>
    <n v="75"/>
    <n v="0.11708860759493671"/>
    <n v="0"/>
    <n v="0.16666666666666666"/>
    <n v="0"/>
    <n v="0.08"/>
    <n v="0.12235979606700656"/>
    <n v="7.8717201166180764E-2"/>
    <n v="168"/>
  </r>
  <r>
    <x v="15"/>
    <s v="0704-01-000"/>
    <m/>
    <x v="3"/>
    <s v="Saint Louis"/>
    <s v="Proctor Public School District"/>
    <n v="160"/>
    <n v="0"/>
    <n v="0"/>
    <n v="4"/>
    <n v="0"/>
    <n v="6"/>
    <n v="162"/>
    <n v="2.9600394671928957E-3"/>
    <n v="7.9921065614208184E-2"/>
    <n v="87"/>
    <n v="4.4707091469681395E-2"/>
    <n v="2027"/>
    <n v="1946"/>
    <n v="1910"/>
    <n v="15"/>
    <n v="5"/>
    <n v="9"/>
    <n v="7"/>
    <n v="85"/>
    <n v="0"/>
    <n v="0"/>
    <n v="0"/>
    <n v="0"/>
    <n v="1985"/>
    <n v="15"/>
    <n v="5"/>
    <n v="13"/>
    <n v="7"/>
    <n v="8.0604534005037781E-2"/>
    <n v="0"/>
    <n v="0"/>
    <n v="0.30769230769230771"/>
    <n v="0"/>
    <n v="8.2881105081401077E-2"/>
    <n v="1.9753086419753086E-2"/>
    <n v="168"/>
  </r>
  <r>
    <x v="16"/>
    <s v="0465-01-000"/>
    <m/>
    <x v="3"/>
    <s v="Meeker"/>
    <s v="Litchfield Public School District"/>
    <n v="157"/>
    <n v="0"/>
    <n v="0"/>
    <n v="0"/>
    <n v="4"/>
    <n v="0"/>
    <n v="168"/>
    <n v="0"/>
    <n v="7.8614880673841828E-2"/>
    <n v="93"/>
    <n v="4.5101842870999033E-2"/>
    <n v="2137"/>
    <n v="2062"/>
    <n v="1948"/>
    <n v="2"/>
    <n v="15"/>
    <n v="15"/>
    <n v="82"/>
    <n v="87"/>
    <n v="0"/>
    <n v="0"/>
    <n v="0"/>
    <n v="0"/>
    <n v="2018"/>
    <n v="2"/>
    <n v="15"/>
    <n v="15"/>
    <n v="86"/>
    <n v="7.7799801783944494E-2"/>
    <n v="0"/>
    <n v="0"/>
    <n v="0"/>
    <n v="4.6511627906976744E-2"/>
    <n v="7.8614880673841828E-2"/>
    <n v="5.5243445692883898E-2"/>
    <n v="168"/>
  </r>
  <r>
    <x v="12"/>
    <s v="0347-01-000"/>
    <m/>
    <x v="3"/>
    <s v="Kandiyohi"/>
    <s v="Willmar Public School District"/>
    <n v="153"/>
    <n v="0"/>
    <n v="0"/>
    <n v="0"/>
    <n v="9"/>
    <n v="0"/>
    <n v="168"/>
    <n v="0"/>
    <n v="3.9538714991762765E-2"/>
    <n v="170"/>
    <n v="3.9990590449306043E-2"/>
    <n v="4249"/>
    <n v="4251"/>
    <n v="2980"/>
    <n v="29"/>
    <n v="108"/>
    <n v="21"/>
    <n v="1113"/>
    <n v="134"/>
    <n v="0"/>
    <n v="3"/>
    <n v="0"/>
    <n v="19"/>
    <n v="2999"/>
    <n v="29"/>
    <n v="105"/>
    <n v="21"/>
    <n v="1103"/>
    <n v="5.1017005668556187E-2"/>
    <n v="0"/>
    <n v="0"/>
    <n v="0"/>
    <n v="8.1595648232094288E-3"/>
    <n v="3.9538714991762765E-2"/>
    <n v="0.29551327225745833"/>
    <n v="168"/>
  </r>
  <r>
    <x v="2"/>
    <s v="0739-01-000"/>
    <m/>
    <x v="3"/>
    <s v="Stearns"/>
    <s v="Kimball Public School District"/>
    <n v="155"/>
    <n v="0"/>
    <n v="0"/>
    <n v="0"/>
    <n v="3"/>
    <n v="0"/>
    <n v="167"/>
    <n v="0"/>
    <n v="0.2253711201079622"/>
    <n v="117"/>
    <n v="0.16931982633863965"/>
    <n v="741"/>
    <n v="691"/>
    <n v="662"/>
    <n v="11"/>
    <n v="6"/>
    <n v="3"/>
    <n v="9"/>
    <n v="100"/>
    <n v="7"/>
    <n v="0"/>
    <n v="0"/>
    <n v="0"/>
    <n v="717"/>
    <n v="4"/>
    <n v="6"/>
    <n v="3"/>
    <n v="12"/>
    <n v="0.21617852161785217"/>
    <n v="0"/>
    <n v="0"/>
    <n v="0"/>
    <n v="0.25"/>
    <n v="0.2253711201079622"/>
    <n v="3.3692722371967652E-2"/>
    <n v="167"/>
  </r>
  <r>
    <x v="2"/>
    <s v="2853-01-000"/>
    <m/>
    <x v="3"/>
    <s v="Lac qui Parle"/>
    <s v="Lac qui Parle Valley School Dist."/>
    <n v="148"/>
    <n v="0"/>
    <n v="0"/>
    <n v="5"/>
    <n v="7"/>
    <n v="0"/>
    <n v="167"/>
    <n v="0"/>
    <n v="0.1849390919158361"/>
    <n v="55"/>
    <n v="6.9532237673830599E-2"/>
    <n v="903"/>
    <n v="791"/>
    <n v="653"/>
    <n v="3"/>
    <n v="26"/>
    <n v="46"/>
    <n v="63"/>
    <n v="51"/>
    <n v="0"/>
    <n v="0"/>
    <n v="0"/>
    <n v="0"/>
    <n v="750"/>
    <n v="3"/>
    <n v="26"/>
    <n v="51"/>
    <n v="70"/>
    <n v="0.19733333333333333"/>
    <n v="0"/>
    <n v="0"/>
    <n v="9.8039215686274508E-2"/>
    <n v="0.1"/>
    <n v="0.1849390919158361"/>
    <n v="0.16666666666666666"/>
    <n v="167"/>
  </r>
  <r>
    <x v="1"/>
    <s v="2165-01-000"/>
    <m/>
    <x v="3"/>
    <s v="Pine"/>
    <s v="Hinckley-Finlayson School District"/>
    <n v="136"/>
    <n v="3"/>
    <n v="13"/>
    <n v="0"/>
    <n v="3"/>
    <n v="7"/>
    <n v="160"/>
    <n v="6.6857688634192934E-3"/>
    <n v="0.15281757402101243"/>
    <n v="97"/>
    <n v="9.9283520982599793E-2"/>
    <n v="1047"/>
    <n v="977"/>
    <n v="728"/>
    <n v="184"/>
    <n v="30"/>
    <n v="11"/>
    <n v="24"/>
    <n v="67"/>
    <n v="17"/>
    <n v="0"/>
    <n v="0"/>
    <n v="5"/>
    <n v="797"/>
    <n v="170"/>
    <n v="43"/>
    <n v="11"/>
    <n v="22"/>
    <n v="0.17063989962358847"/>
    <n v="1.7647058823529412E-2"/>
    <n v="0.30232558139534882"/>
    <n v="0"/>
    <n v="0.13636363636363635"/>
    <n v="0.15950334288443171"/>
    <n v="0.23585810162991372"/>
    <n v="167"/>
  </r>
  <r>
    <x v="5"/>
    <s v="0829-01-000"/>
    <m/>
    <x v="3"/>
    <s v="Waseca"/>
    <s v="Waseca Public School District"/>
    <n v="123"/>
    <n v="3"/>
    <n v="4"/>
    <n v="0"/>
    <n v="33"/>
    <n v="147"/>
    <n v="20"/>
    <n v="7.177734375E-2"/>
    <n v="9.765625E-3"/>
    <n v="14"/>
    <n v="7.3878627968337728E-3"/>
    <n v="2048"/>
    <n v="1895"/>
    <n v="1630"/>
    <n v="9"/>
    <n v="52"/>
    <n v="18"/>
    <n v="186"/>
    <n v="11"/>
    <n v="0"/>
    <n v="0"/>
    <n v="0"/>
    <n v="0"/>
    <n v="1742"/>
    <n v="12"/>
    <n v="56"/>
    <n v="18"/>
    <n v="219"/>
    <n v="7.0608495981630312E-2"/>
    <n v="0.25"/>
    <n v="7.1428571428571425E-2"/>
    <n v="0"/>
    <n v="0.15068493150684931"/>
    <n v="8.154296875E-2"/>
    <n v="0.14899853444064484"/>
    <n v="167"/>
  </r>
  <r>
    <x v="7"/>
    <s v="0879-01-000"/>
    <m/>
    <x v="3"/>
    <s v="Wright"/>
    <s v="Delano Public School District"/>
    <n v="154"/>
    <n v="0"/>
    <n v="0"/>
    <n v="3"/>
    <n v="0"/>
    <n v="5"/>
    <n v="162"/>
    <n v="2.232142857142857E-3"/>
    <n v="7.2321428571428578E-2"/>
    <n v="244"/>
    <n v="0.1053085886922745"/>
    <n v="2240"/>
    <n v="2317"/>
    <n v="2221"/>
    <n v="15"/>
    <n v="21"/>
    <n v="36"/>
    <n v="24"/>
    <n v="230"/>
    <n v="0"/>
    <n v="0"/>
    <n v="0"/>
    <n v="3"/>
    <n v="2145"/>
    <n v="15"/>
    <n v="21"/>
    <n v="39"/>
    <n v="21"/>
    <n v="7.179487179487179E-2"/>
    <n v="0"/>
    <n v="0"/>
    <n v="7.6923076923076927E-2"/>
    <n v="0"/>
    <n v="7.4553571428571441E-2"/>
    <n v="4.2838018741633198E-2"/>
    <n v="167"/>
  </r>
  <r>
    <x v="12"/>
    <s v="2835-01-000"/>
    <m/>
    <x v="3"/>
    <s v="Waseca"/>
    <s v="Janesville-Waldorf-Pemberton"/>
    <n v="165"/>
    <n v="0"/>
    <n v="0"/>
    <n v="0"/>
    <n v="0"/>
    <n v="0"/>
    <n v="166"/>
    <n v="0"/>
    <n v="0.22646657571623466"/>
    <n v="24"/>
    <n v="4.060913705583756E-2"/>
    <n v="733"/>
    <n v="591"/>
    <n v="583"/>
    <n v="0"/>
    <n v="0"/>
    <n v="7"/>
    <n v="1"/>
    <n v="19"/>
    <n v="0"/>
    <n v="0"/>
    <n v="0"/>
    <n v="0"/>
    <n v="729"/>
    <n v="0"/>
    <n v="0"/>
    <n v="7"/>
    <n v="1"/>
    <n v="0.22633744855967078"/>
    <n v="0"/>
    <n v="0"/>
    <n v="0"/>
    <n v="0"/>
    <n v="0.22646657571623466"/>
    <n v="1.0854816824966078E-2"/>
    <n v="166"/>
  </r>
  <r>
    <x v="5"/>
    <s v="2711-01-000"/>
    <m/>
    <x v="3"/>
    <s v="Saint Louis"/>
    <s v="Mesabi East School District"/>
    <n v="154"/>
    <n v="3"/>
    <n v="3"/>
    <n v="0"/>
    <n v="0"/>
    <n v="40"/>
    <n v="126"/>
    <n v="3.9447731755424063E-2"/>
    <n v="0.1242603550295858"/>
    <n v="33"/>
    <n v="3.7457434733257661E-2"/>
    <n v="1014"/>
    <n v="881"/>
    <n v="840"/>
    <n v="21"/>
    <n v="6"/>
    <n v="10"/>
    <n v="4"/>
    <n v="33"/>
    <n v="0"/>
    <n v="0"/>
    <n v="0"/>
    <n v="0"/>
    <n v="961"/>
    <n v="24"/>
    <n v="9"/>
    <n v="10"/>
    <n v="4"/>
    <n v="0.16024973985431842"/>
    <n v="0.125"/>
    <n v="0.33333333333333331"/>
    <n v="0"/>
    <n v="0"/>
    <n v="0.16370808678500987"/>
    <n v="4.6626984126984128E-2"/>
    <n v="166"/>
  </r>
  <r>
    <x v="4"/>
    <s v="2711-01-000"/>
    <m/>
    <x v="3"/>
    <s v="Saint Louis"/>
    <s v="Mesabi East School District"/>
    <n v="154"/>
    <n v="4"/>
    <n v="0"/>
    <n v="0"/>
    <n v="0"/>
    <n v="32"/>
    <n v="134"/>
    <n v="3.0534351145038167E-2"/>
    <n v="0.12786259541984732"/>
    <n v="47"/>
    <n v="5.0592034445640477E-2"/>
    <n v="1048"/>
    <n v="929"/>
    <n v="874"/>
    <n v="31"/>
    <n v="8"/>
    <n v="9"/>
    <n v="7"/>
    <n v="47"/>
    <n v="0"/>
    <n v="0"/>
    <n v="0"/>
    <n v="0"/>
    <n v="981"/>
    <n v="35"/>
    <n v="8"/>
    <n v="9"/>
    <n v="7"/>
    <n v="0.15698267074413863"/>
    <n v="0.11428571428571428"/>
    <n v="0"/>
    <n v="0"/>
    <n v="0"/>
    <n v="0.15839694656488548"/>
    <n v="5.673076923076923E-2"/>
    <n v="166"/>
  </r>
  <r>
    <x v="5"/>
    <s v="0038-01-000"/>
    <m/>
    <x v="3"/>
    <s v="Beltrami"/>
    <s v="Red Lake Public School District"/>
    <n v="0"/>
    <n v="163"/>
    <n v="0"/>
    <n v="0"/>
    <n v="0"/>
    <n v="21"/>
    <n v="145"/>
    <n v="1.3609850939727802E-2"/>
    <n v="9.3972780298120548E-2"/>
    <n v="0"/>
    <n v="0"/>
    <n v="1543"/>
    <n v="1377"/>
    <n v="1"/>
    <n v="1374"/>
    <n v="0"/>
    <n v="0"/>
    <n v="2"/>
    <n v="0"/>
    <n v="0"/>
    <n v="0"/>
    <n v="0"/>
    <n v="0"/>
    <n v="1"/>
    <n v="1537"/>
    <n v="0"/>
    <n v="0"/>
    <n v="2"/>
    <n v="0"/>
    <n v="0.10605074821080027"/>
    <n v="0"/>
    <n v="0"/>
    <n v="0"/>
    <n v="0.10758263123784835"/>
    <n v="0.99935064935064932"/>
    <n v="166"/>
  </r>
  <r>
    <x v="4"/>
    <s v="0829-01-000"/>
    <m/>
    <x v="3"/>
    <s v="Waseca"/>
    <s v="Waseca Public School District"/>
    <n v="120"/>
    <n v="0"/>
    <n v="4"/>
    <n v="3"/>
    <n v="30"/>
    <n v="138"/>
    <n v="28"/>
    <n v="6.8622575832918947E-2"/>
    <n v="1.3923421183490801E-2"/>
    <n v="6"/>
    <n v="3.2414910858995136E-3"/>
    <n v="2011"/>
    <n v="1851"/>
    <n v="1613"/>
    <n v="11"/>
    <n v="50"/>
    <n v="15"/>
    <n v="162"/>
    <n v="3"/>
    <n v="0"/>
    <n v="0"/>
    <n v="0"/>
    <n v="0"/>
    <n v="1730"/>
    <n v="11"/>
    <n v="54"/>
    <n v="18"/>
    <n v="192"/>
    <n v="6.9364161849710976E-2"/>
    <n v="0"/>
    <n v="7.407407407407407E-2"/>
    <n v="0.16666666666666666"/>
    <n v="0.15625"/>
    <n v="8.2545997016409745E-2"/>
    <n v="0.13715710723192021"/>
    <n v="166"/>
  </r>
  <r>
    <x v="18"/>
    <s v="0879-01-000"/>
    <m/>
    <x v="3"/>
    <s v="Wright"/>
    <s v="Delano Public School District"/>
    <n v="151"/>
    <n v="0"/>
    <n v="0"/>
    <n v="0"/>
    <n v="0"/>
    <n v="7"/>
    <n v="159"/>
    <n v="3.1659882406151062E-3"/>
    <n v="7.1913161465400277E-2"/>
    <n v="249"/>
    <n v="0.10854402789886661"/>
    <n v="2211"/>
    <n v="2294"/>
    <n v="2190"/>
    <n v="13"/>
    <n v="30"/>
    <n v="34"/>
    <n v="27"/>
    <n v="241"/>
    <n v="0"/>
    <n v="0"/>
    <n v="0"/>
    <n v="0"/>
    <n v="2100"/>
    <n v="13"/>
    <n v="30"/>
    <n v="34"/>
    <n v="27"/>
    <n v="7.1904761904761902E-2"/>
    <n v="0"/>
    <n v="0"/>
    <n v="0"/>
    <n v="0"/>
    <n v="7.5079149706015383E-2"/>
    <n v="4.7186932849364795E-2"/>
    <n v="166"/>
  </r>
  <r>
    <x v="8"/>
    <s v="0701-01-000"/>
    <m/>
    <x v="3"/>
    <s v="Saint Louis"/>
    <s v="Hibbing Public School District"/>
    <n v="154"/>
    <n v="4"/>
    <n v="0"/>
    <n v="0"/>
    <n v="0"/>
    <n v="35"/>
    <n v="131"/>
    <n v="1.4887282007656316E-2"/>
    <n v="5.572096980008507E-2"/>
    <n v="188"/>
    <n v="7.9224610198061526E-2"/>
    <n v="2351"/>
    <n v="2373"/>
    <n v="2239"/>
    <n v="43"/>
    <n v="47"/>
    <n v="23"/>
    <n v="21"/>
    <n v="161"/>
    <n v="0"/>
    <n v="7"/>
    <n v="3"/>
    <n v="0"/>
    <n v="2232"/>
    <n v="47"/>
    <n v="40"/>
    <n v="20"/>
    <n v="21"/>
    <n v="6.8996415770609318E-2"/>
    <n v="8.5106382978723402E-2"/>
    <n v="0"/>
    <n v="0"/>
    <n v="0"/>
    <n v="7.0608251807741385E-2"/>
    <n v="5.4237288135593219E-2"/>
    <n v="166"/>
  </r>
  <r>
    <x v="9"/>
    <s v="0721-01-000"/>
    <s v="yes"/>
    <x v="2"/>
    <s v="Scott"/>
    <s v="New Prague Area Schools"/>
    <n v="142"/>
    <n v="0"/>
    <n v="3"/>
    <n v="0"/>
    <n v="0"/>
    <n v="8"/>
    <n v="158"/>
    <n v="2.3344032681645753E-3"/>
    <n v="4.6104464546250362E-2"/>
    <n v="327"/>
    <n v="9.1137123745819393E-2"/>
    <n v="3427"/>
    <n v="3588"/>
    <n v="3458"/>
    <n v="4"/>
    <n v="32"/>
    <n v="46"/>
    <n v="48"/>
    <n v="310"/>
    <n v="0"/>
    <n v="0"/>
    <n v="3"/>
    <n v="3"/>
    <n v="3290"/>
    <n v="4"/>
    <n v="35"/>
    <n v="43"/>
    <n v="45"/>
    <n v="4.3161094224924014E-2"/>
    <n v="0"/>
    <n v="8.5714285714285715E-2"/>
    <n v="0"/>
    <n v="0"/>
    <n v="4.8438867814414935E-2"/>
    <n v="3.7167105648229441E-2"/>
    <n v="166"/>
  </r>
  <r>
    <x v="7"/>
    <s v="0477-01-000"/>
    <m/>
    <x v="3"/>
    <s v="Mille Lacs"/>
    <s v="Princeton Public School District"/>
    <n v="154"/>
    <n v="0"/>
    <n v="0"/>
    <n v="0"/>
    <n v="0"/>
    <n v="32"/>
    <n v="134"/>
    <n v="8.9560593338930874E-3"/>
    <n v="3.7503498460677305E-2"/>
    <n v="51"/>
    <n v="1.4748409485251591E-2"/>
    <n v="3573"/>
    <n v="3458"/>
    <n v="3307"/>
    <n v="34"/>
    <n v="33"/>
    <n v="31"/>
    <n v="53"/>
    <n v="41"/>
    <n v="0"/>
    <n v="0"/>
    <n v="0"/>
    <n v="0"/>
    <n v="3420"/>
    <n v="34"/>
    <n v="33"/>
    <n v="31"/>
    <n v="53"/>
    <n v="4.502923976608187E-2"/>
    <n v="0"/>
    <n v="0"/>
    <n v="0"/>
    <n v="0"/>
    <n v="4.6459557794570394E-2"/>
    <n v="4.2285074208905066E-2"/>
    <n v="166"/>
  </r>
  <r>
    <x v="8"/>
    <s v="0012-01-000"/>
    <s v="yes"/>
    <x v="2"/>
    <s v="Anoka"/>
    <s v="Centennial Public School District"/>
    <n v="135"/>
    <n v="0"/>
    <n v="0"/>
    <n v="10"/>
    <n v="3"/>
    <n v="84"/>
    <n v="82"/>
    <n v="1.2933025404157044E-2"/>
    <n v="1.262509622786759E-2"/>
    <n v="496"/>
    <n v="7.2673992673992674E-2"/>
    <n v="6495"/>
    <n v="6825"/>
    <n v="6057"/>
    <n v="105"/>
    <n v="180"/>
    <n v="323"/>
    <n v="160"/>
    <n v="437"/>
    <n v="8"/>
    <n v="0"/>
    <n v="17"/>
    <n v="11"/>
    <n v="5755"/>
    <n v="97"/>
    <n v="180"/>
    <n v="316"/>
    <n v="152"/>
    <n v="2.3457862728062554E-2"/>
    <n v="0"/>
    <n v="0"/>
    <n v="3.1645569620253167E-2"/>
    <n v="1.9736842105263157E-2"/>
    <n v="2.5558121632024634E-2"/>
    <n v="0.11461538461538462"/>
    <n v="166"/>
  </r>
  <r>
    <x v="14"/>
    <s v="0286-01-000"/>
    <s v="yes"/>
    <x v="2"/>
    <s v="Hennepin"/>
    <s v="Brooklyn Center School District"/>
    <n v="16"/>
    <n v="0"/>
    <n v="37"/>
    <n v="0"/>
    <n v="0"/>
    <n v="24"/>
    <n v="43"/>
    <n v="1.4285714285714285E-2"/>
    <n v="2.5595238095238095E-2"/>
    <n v="119"/>
    <n v="6.8706697459584298E-2"/>
    <n v="1680"/>
    <n v="1732"/>
    <n v="699"/>
    <n v="27"/>
    <n v="569"/>
    <n v="335"/>
    <n v="102"/>
    <n v="61"/>
    <n v="0"/>
    <n v="35"/>
    <n v="11"/>
    <n v="0"/>
    <n v="654"/>
    <n v="27"/>
    <n v="571"/>
    <n v="324"/>
    <n v="102"/>
    <n v="2.4464831804281346E-2"/>
    <n v="0"/>
    <n v="6.4798598949211902E-2"/>
    <n v="0"/>
    <n v="0"/>
    <n v="3.9880952380952378E-2"/>
    <n v="0.61025029797377828"/>
    <n v="67"/>
  </r>
  <r>
    <x v="5"/>
    <s v="2835-01-000"/>
    <m/>
    <x v="3"/>
    <s v="Waseca"/>
    <s v="Janesville-Waldorf-Pemberton"/>
    <n v="152"/>
    <n v="0"/>
    <n v="0"/>
    <n v="0"/>
    <n v="3"/>
    <n v="0"/>
    <n v="165"/>
    <n v="0"/>
    <n v="0.22664835164835165"/>
    <n v="39"/>
    <n v="6.4784053156146174E-2"/>
    <n v="728"/>
    <n v="602"/>
    <n v="586"/>
    <n v="0"/>
    <n v="6"/>
    <n v="2"/>
    <n v="8"/>
    <n v="31"/>
    <n v="0"/>
    <n v="0"/>
    <n v="0"/>
    <n v="0"/>
    <n v="707"/>
    <n v="0"/>
    <n v="6"/>
    <n v="2"/>
    <n v="11"/>
    <n v="0.21499292786421501"/>
    <n v="0"/>
    <n v="0"/>
    <n v="0"/>
    <n v="0.27272727272727271"/>
    <n v="0.22664835164835165"/>
    <n v="2.6170798898071626E-2"/>
    <n v="165"/>
  </r>
  <r>
    <x v="14"/>
    <s v="2835-01-000"/>
    <m/>
    <x v="3"/>
    <s v="Waseca"/>
    <s v="Janesville-Waldorf-Pemberton"/>
    <n v="165"/>
    <n v="0"/>
    <n v="0"/>
    <n v="0"/>
    <n v="0"/>
    <n v="6"/>
    <n v="159"/>
    <n v="8.119079837618403E-3"/>
    <n v="0.21515561569688768"/>
    <n v="24"/>
    <n v="4.0133779264214048E-2"/>
    <n v="739"/>
    <n v="598"/>
    <n v="594"/>
    <n v="0"/>
    <n v="0"/>
    <n v="3"/>
    <n v="1"/>
    <n v="20"/>
    <n v="0"/>
    <n v="0"/>
    <n v="0"/>
    <n v="0"/>
    <n v="739"/>
    <n v="0"/>
    <n v="0"/>
    <n v="3"/>
    <n v="1"/>
    <n v="0.2232746955345061"/>
    <n v="0"/>
    <n v="0"/>
    <n v="0"/>
    <n v="0"/>
    <n v="0.22327469553450607"/>
    <n v="5.3835800807537013E-3"/>
    <n v="165"/>
  </r>
  <r>
    <x v="1"/>
    <s v="0432-01-000"/>
    <m/>
    <x v="3"/>
    <s v="Mahnomen"/>
    <s v="Mahnomen Public School District"/>
    <n v="33"/>
    <n v="124"/>
    <n v="0"/>
    <n v="0"/>
    <n v="0"/>
    <n v="98"/>
    <n v="67"/>
    <n v="0.12844036697247707"/>
    <n v="8.7811271297509833E-2"/>
    <n v="40"/>
    <n v="6.2695924764890276E-2"/>
    <n v="763"/>
    <n v="638"/>
    <n v="98"/>
    <n v="519"/>
    <n v="2"/>
    <n v="1"/>
    <n v="18"/>
    <n v="9"/>
    <n v="24"/>
    <n v="0"/>
    <n v="0"/>
    <n v="0"/>
    <n v="122"/>
    <n v="619"/>
    <n v="2"/>
    <n v="1"/>
    <n v="18"/>
    <n v="0.27049180327868855"/>
    <n v="0.20032310177705978"/>
    <n v="0"/>
    <n v="0"/>
    <n v="0"/>
    <n v="0.21625163826998689"/>
    <n v="0.83989501312335957"/>
    <n v="165"/>
  </r>
  <r>
    <x v="3"/>
    <s v="2580-01-000"/>
    <m/>
    <x v="3"/>
    <s v="Pine"/>
    <s v="East Central School District"/>
    <n v="141"/>
    <n v="10"/>
    <n v="6"/>
    <n v="0"/>
    <n v="0"/>
    <n v="8"/>
    <n v="157"/>
    <n v="1.020408163265306E-2"/>
    <n v="0.20025510204081631"/>
    <n v="131"/>
    <n v="0.17466666666666666"/>
    <n v="784"/>
    <n v="750"/>
    <n v="628"/>
    <n v="64"/>
    <n v="25"/>
    <n v="6"/>
    <n v="27"/>
    <n v="102"/>
    <n v="9"/>
    <n v="7"/>
    <n v="0"/>
    <n v="6"/>
    <n v="667"/>
    <n v="65"/>
    <n v="24"/>
    <n v="6"/>
    <n v="21"/>
    <n v="0.21139430284857572"/>
    <n v="0.15384615384615385"/>
    <n v="0.25"/>
    <n v="0"/>
    <n v="0"/>
    <n v="0.21045918367346939"/>
    <n v="0.14814814814814814"/>
    <n v="165"/>
  </r>
  <r>
    <x v="18"/>
    <s v="2711-01-000"/>
    <m/>
    <x v="3"/>
    <s v="Saint Louis"/>
    <s v="Mesabi East School District"/>
    <n v="150"/>
    <n v="5"/>
    <n v="0"/>
    <n v="0"/>
    <n v="0"/>
    <n v="37"/>
    <n v="128"/>
    <n v="3.722334004024145E-2"/>
    <n v="0.12877263581488935"/>
    <n v="28"/>
    <n v="3.2672112018669777E-2"/>
    <n v="994"/>
    <n v="857"/>
    <n v="830"/>
    <n v="19"/>
    <n v="1"/>
    <n v="5"/>
    <n v="2"/>
    <n v="24"/>
    <n v="0"/>
    <n v="0"/>
    <n v="0"/>
    <n v="0"/>
    <n v="956"/>
    <n v="24"/>
    <n v="1"/>
    <n v="5"/>
    <n v="2"/>
    <n v="0.15690376569037656"/>
    <n v="0.20833333333333334"/>
    <n v="0"/>
    <n v="0"/>
    <n v="0"/>
    <n v="0.16599597585513079"/>
    <n v="3.2388663967611336E-2"/>
    <n v="165"/>
  </r>
  <r>
    <x v="3"/>
    <s v="2752-01-000"/>
    <m/>
    <x v="3"/>
    <s v="Martin"/>
    <s v="Fairmont Area School District"/>
    <n v="156"/>
    <n v="0"/>
    <n v="0"/>
    <n v="0"/>
    <n v="3"/>
    <n v="9"/>
    <n v="156"/>
    <n v="5.2910052910052907E-3"/>
    <n v="9.1710758377425039E-2"/>
    <n v="164"/>
    <n v="9.6470588235294114E-2"/>
    <n v="1701"/>
    <n v="1700"/>
    <n v="1488"/>
    <n v="2"/>
    <n v="30"/>
    <n v="25"/>
    <n v="155"/>
    <n v="150"/>
    <n v="0"/>
    <n v="3"/>
    <n v="0"/>
    <n v="4"/>
    <n v="1494"/>
    <n v="2"/>
    <n v="27"/>
    <n v="25"/>
    <n v="154"/>
    <n v="0.10441767068273092"/>
    <n v="0"/>
    <n v="0"/>
    <n v="0"/>
    <n v="1.948051948051948E-2"/>
    <n v="9.700176366843033E-2"/>
    <n v="0.12220916568742655"/>
    <n v="165"/>
  </r>
  <r>
    <x v="17"/>
    <s v="0284-01-000"/>
    <s v="yes"/>
    <x v="2"/>
    <s v="Hennepin"/>
    <s v="Wayzata Public School District"/>
    <n v="145"/>
    <n v="0"/>
    <n v="4"/>
    <n v="0"/>
    <n v="0"/>
    <n v="0"/>
    <n v="165"/>
    <n v="0"/>
    <n v="1.8325188804975568E-2"/>
    <n v="327"/>
    <n v="3.5675321841588482E-2"/>
    <n v="9004"/>
    <n v="9166"/>
    <n v="8351"/>
    <n v="33"/>
    <n v="222"/>
    <n v="425"/>
    <n v="142"/>
    <n v="298"/>
    <n v="0"/>
    <n v="3"/>
    <n v="7"/>
    <n v="0"/>
    <n v="8198"/>
    <n v="33"/>
    <n v="223"/>
    <n v="418"/>
    <n v="142"/>
    <n v="1.7687240790436692E-2"/>
    <n v="0"/>
    <n v="1.7937219730941704E-2"/>
    <n v="0"/>
    <n v="0"/>
    <n v="1.8325188804975568E-2"/>
    <n v="9.0525848679831378E-2"/>
    <n v="165"/>
  </r>
  <r>
    <x v="10"/>
    <s v="2176-01-000"/>
    <m/>
    <x v="3"/>
    <s v="Marshall"/>
    <s v="Warren-Alvarado-Oslo School Dist."/>
    <n v="124"/>
    <n v="3"/>
    <n v="4"/>
    <n v="0"/>
    <n v="30"/>
    <n v="0"/>
    <n v="164"/>
    <n v="0"/>
    <n v="0.25308641975308643"/>
    <n v="5"/>
    <n v="1.0224948875255624E-2"/>
    <n v="648"/>
    <n v="489"/>
    <n v="415"/>
    <n v="3"/>
    <n v="5"/>
    <n v="1"/>
    <n v="65"/>
    <n v="3"/>
    <n v="0"/>
    <n v="0"/>
    <n v="0"/>
    <n v="0"/>
    <n v="536"/>
    <n v="6"/>
    <n v="9"/>
    <n v="1"/>
    <n v="95"/>
    <n v="0.23134328358208955"/>
    <n v="0.5"/>
    <n v="0.44444444444444442"/>
    <n v="0"/>
    <n v="0.31578947368421051"/>
    <n v="0.25308641975308643"/>
    <n v="0.17156105100463678"/>
    <n v="164"/>
  </r>
  <r>
    <x v="11"/>
    <s v="2835-01-000"/>
    <m/>
    <x v="3"/>
    <s v="Waseca"/>
    <s v="Janesville-Waldorf-Pemberton"/>
    <n v="164"/>
    <n v="0"/>
    <n v="0"/>
    <n v="0"/>
    <n v="0"/>
    <n v="0"/>
    <n v="164"/>
    <n v="0"/>
    <n v="0.23229461756373937"/>
    <n v="17"/>
    <n v="3.041144901610018E-2"/>
    <n v="706"/>
    <n v="559"/>
    <n v="554"/>
    <n v="0"/>
    <n v="0"/>
    <n v="4"/>
    <n v="1"/>
    <n v="13"/>
    <n v="0"/>
    <n v="0"/>
    <n v="0"/>
    <n v="0"/>
    <n v="705"/>
    <n v="0"/>
    <n v="0"/>
    <n v="4"/>
    <n v="1"/>
    <n v="0.23262411347517731"/>
    <n v="0"/>
    <n v="0"/>
    <n v="0"/>
    <n v="0"/>
    <n v="0.23229461756373937"/>
    <n v="7.0422535211267607E-3"/>
    <n v="164"/>
  </r>
  <r>
    <x v="1"/>
    <s v="2137-01-000"/>
    <m/>
    <x v="3"/>
    <s v="Fillmore"/>
    <s v="Kingsland Public School District"/>
    <n v="155"/>
    <n v="0"/>
    <n v="0"/>
    <n v="0"/>
    <n v="0"/>
    <n v="6"/>
    <n v="158"/>
    <n v="8.1743869209809257E-3"/>
    <n v="0.21525885558583105"/>
    <n v="31"/>
    <n v="5.1580698835274545E-2"/>
    <n v="734"/>
    <n v="601"/>
    <n v="575"/>
    <n v="2"/>
    <n v="6"/>
    <n v="11"/>
    <n v="7"/>
    <n v="25"/>
    <n v="0"/>
    <n v="0"/>
    <n v="0"/>
    <n v="0"/>
    <n v="705"/>
    <n v="2"/>
    <n v="6"/>
    <n v="11"/>
    <n v="7"/>
    <n v="0.21985815602836881"/>
    <n v="0"/>
    <n v="0"/>
    <n v="0"/>
    <n v="0"/>
    <n v="0.22343324250681199"/>
    <n v="3.5567715458276333E-2"/>
    <n v="164"/>
  </r>
  <r>
    <x v="10"/>
    <s v="2889-01-000"/>
    <m/>
    <x v="3"/>
    <s v="Becker"/>
    <s v="Lake Park Audubon School District"/>
    <n v="152"/>
    <n v="4"/>
    <n v="0"/>
    <n v="0"/>
    <n v="0"/>
    <n v="0"/>
    <n v="164"/>
    <n v="0"/>
    <n v="0.21354166666666666"/>
    <n v="46"/>
    <n v="7.0769230769230765E-2"/>
    <n v="768"/>
    <n v="650"/>
    <n v="632"/>
    <n v="9"/>
    <n v="0"/>
    <n v="4"/>
    <n v="5"/>
    <n v="38"/>
    <n v="0"/>
    <n v="0"/>
    <n v="0"/>
    <n v="3"/>
    <n v="746"/>
    <n v="13"/>
    <n v="0"/>
    <n v="4"/>
    <n v="2"/>
    <n v="0.20375335120643431"/>
    <n v="0.30769230769230771"/>
    <n v="0"/>
    <n v="0"/>
    <n v="0"/>
    <n v="0.21354166666666666"/>
    <n v="2.4836601307189541E-2"/>
    <n v="164"/>
  </r>
  <r>
    <x v="7"/>
    <s v="2174-01-000"/>
    <m/>
    <x v="3"/>
    <s v="Cass"/>
    <s v="Pine River-Backus School District"/>
    <n v="155"/>
    <n v="0"/>
    <n v="0"/>
    <n v="0"/>
    <n v="0"/>
    <n v="30"/>
    <n v="134"/>
    <n v="2.8818443804034581E-2"/>
    <n v="0.1287223823246878"/>
    <n v="51"/>
    <n v="5.4956896551724137E-2"/>
    <n v="1041"/>
    <n v="928"/>
    <n v="873"/>
    <n v="12"/>
    <n v="23"/>
    <n v="12"/>
    <n v="8"/>
    <n v="49"/>
    <n v="0"/>
    <n v="0"/>
    <n v="0"/>
    <n v="0"/>
    <n v="979"/>
    <n v="12"/>
    <n v="23"/>
    <n v="12"/>
    <n v="8"/>
    <n v="0.15832482124616956"/>
    <n v="0"/>
    <n v="0"/>
    <n v="0"/>
    <n v="0"/>
    <n v="0.15754082612872239"/>
    <n v="5.3191489361702128E-2"/>
    <n v="164"/>
  </r>
  <r>
    <x v="3"/>
    <s v="0548-01-000"/>
    <m/>
    <x v="3"/>
    <s v="Otter Tail"/>
    <s v="Pelican Rapids Public School Dist."/>
    <n v="152"/>
    <n v="6"/>
    <n v="0"/>
    <n v="0"/>
    <n v="0"/>
    <n v="3"/>
    <n v="161"/>
    <n v="2.8382213812677389E-3"/>
    <n v="0.15231788079470199"/>
    <n v="20"/>
    <n v="2.1905805038335158E-2"/>
    <n v="1057"/>
    <n v="913"/>
    <n v="542"/>
    <n v="13"/>
    <n v="65"/>
    <n v="24"/>
    <n v="269"/>
    <n v="13"/>
    <n v="0"/>
    <n v="0"/>
    <n v="0"/>
    <n v="0"/>
    <n v="681"/>
    <n v="19"/>
    <n v="65"/>
    <n v="24"/>
    <n v="269"/>
    <n v="0.22320117474302498"/>
    <n v="0.31578947368421051"/>
    <n v="0"/>
    <n v="0"/>
    <n v="0"/>
    <n v="0.15515610217596973"/>
    <n v="0.3563327032136106"/>
    <n v="164"/>
  </r>
  <r>
    <x v="0"/>
    <s v="2397-01-000"/>
    <m/>
    <x v="3"/>
    <s v="Le Sueur"/>
    <s v="Le Sueur-Henderson School District"/>
    <n v="151"/>
    <n v="0"/>
    <n v="0"/>
    <n v="0"/>
    <n v="4"/>
    <n v="79"/>
    <n v="85"/>
    <n v="6.8280034572169399E-2"/>
    <n v="7.3465859982713919E-2"/>
    <n v="38"/>
    <n v="3.6857419980601359E-2"/>
    <n v="1157"/>
    <n v="1031"/>
    <n v="801"/>
    <n v="8"/>
    <n v="34"/>
    <n v="15"/>
    <n v="173"/>
    <n v="32"/>
    <n v="0"/>
    <n v="0"/>
    <n v="0"/>
    <n v="3"/>
    <n v="920"/>
    <n v="8"/>
    <n v="34"/>
    <n v="15"/>
    <n v="174"/>
    <n v="0.16413043478260869"/>
    <n v="0"/>
    <n v="0"/>
    <n v="0"/>
    <n v="2.2988505747126436E-2"/>
    <n v="0.14174589455488332"/>
    <n v="0.20069504778453517"/>
    <n v="164"/>
  </r>
  <r>
    <x v="0"/>
    <s v="0255-01-000"/>
    <m/>
    <x v="3"/>
    <s v="Goodhue"/>
    <s v="Pine Island Public School Dist."/>
    <n v="137"/>
    <n v="0"/>
    <n v="4"/>
    <n v="8"/>
    <n v="10"/>
    <n v="0"/>
    <n v="164"/>
    <n v="0"/>
    <n v="0.13486842105263158"/>
    <n v="221"/>
    <n v="0.17360565593087196"/>
    <n v="1216"/>
    <n v="1273"/>
    <n v="1185"/>
    <n v="3"/>
    <n v="37"/>
    <n v="14"/>
    <n v="34"/>
    <n v="199"/>
    <n v="0"/>
    <n v="4"/>
    <n v="0"/>
    <n v="6"/>
    <n v="1123"/>
    <n v="3"/>
    <n v="37"/>
    <n v="22"/>
    <n v="38"/>
    <n v="0.1219946571682992"/>
    <n v="0"/>
    <n v="0.10810810810810811"/>
    <n v="0.36363636363636365"/>
    <n v="0.26315789473684209"/>
    <n v="0.13486842105263158"/>
    <n v="8.1766148814390843E-2"/>
    <n v="164"/>
  </r>
  <r>
    <x v="17"/>
    <s v="0182-01-000"/>
    <m/>
    <x v="3"/>
    <s v="Crow Wing"/>
    <s v="Crosby-Ironton Public School Dist."/>
    <n v="161"/>
    <n v="0"/>
    <n v="0"/>
    <n v="0"/>
    <n v="0"/>
    <n v="67"/>
    <n v="97"/>
    <n v="3.8750722961249276E-2"/>
    <n v="5.6101792943898207E-2"/>
    <n v="25"/>
    <n v="1.5723270440251572E-2"/>
    <n v="1729"/>
    <n v="1590"/>
    <n v="1534"/>
    <n v="24"/>
    <n v="14"/>
    <n v="3"/>
    <n v="6"/>
    <n v="17"/>
    <n v="0"/>
    <n v="0"/>
    <n v="0"/>
    <n v="0"/>
    <n v="1678"/>
    <n v="24"/>
    <n v="14"/>
    <n v="3"/>
    <n v="6"/>
    <n v="9.5947556615017873E-2"/>
    <n v="0"/>
    <n v="0"/>
    <n v="0"/>
    <n v="0"/>
    <n v="9.4852515905147483E-2"/>
    <n v="2.7246376811594204E-2"/>
    <n v="164"/>
  </r>
  <r>
    <x v="11"/>
    <s v="0720-01-000"/>
    <s v="yes"/>
    <x v="2"/>
    <s v="Scott"/>
    <s v="Shakopee Public School District"/>
    <n v="113"/>
    <n v="8"/>
    <n v="4"/>
    <n v="11"/>
    <n v="0"/>
    <n v="18"/>
    <n v="146"/>
    <n v="3.188097768331562E-3"/>
    <n v="2.5859015232022671E-2"/>
    <n v="57"/>
    <n v="1.0290666185231992E-2"/>
    <n v="5646"/>
    <n v="5539"/>
    <n v="4041"/>
    <n v="98"/>
    <n v="279"/>
    <n v="499"/>
    <n v="622"/>
    <n v="43"/>
    <n v="0"/>
    <n v="0"/>
    <n v="0"/>
    <n v="0"/>
    <n v="4111"/>
    <n v="106"/>
    <n v="283"/>
    <n v="510"/>
    <n v="622"/>
    <n v="2.7487229384577962E-2"/>
    <n v="7.5471698113207544E-2"/>
    <n v="1.4134275618374558E-2"/>
    <n v="2.1568627450980392E-2"/>
    <n v="0"/>
    <n v="2.9047113000354233E-2"/>
    <n v="0.27006392045454547"/>
    <n v="164"/>
  </r>
  <r>
    <x v="9"/>
    <s v="2889-01-000"/>
    <m/>
    <x v="3"/>
    <s v="Becker"/>
    <s v="Lake Park Audubon School District"/>
    <n v="150"/>
    <n v="3"/>
    <n v="0"/>
    <n v="0"/>
    <n v="0"/>
    <n v="0"/>
    <n v="163"/>
    <n v="0"/>
    <n v="0.21997300944669365"/>
    <n v="40"/>
    <n v="6.4724919093851127E-2"/>
    <n v="741"/>
    <n v="618"/>
    <n v="606"/>
    <n v="5"/>
    <n v="1"/>
    <n v="3"/>
    <n v="3"/>
    <n v="33"/>
    <n v="0"/>
    <n v="0"/>
    <n v="0"/>
    <n v="3"/>
    <n v="723"/>
    <n v="8"/>
    <n v="1"/>
    <n v="3"/>
    <n v="0"/>
    <n v="0.2074688796680498"/>
    <n v="0.375"/>
    <n v="0"/>
    <n v="0"/>
    <n v="0"/>
    <n v="0.21997300944669365"/>
    <n v="1.6326530612244899E-2"/>
    <n v="163"/>
  </r>
  <r>
    <x v="18"/>
    <s v="0480-01-000"/>
    <m/>
    <x v="3"/>
    <s v="Mille Lacs"/>
    <s v="Onamia Public School District"/>
    <n v="148"/>
    <n v="0"/>
    <n v="0"/>
    <n v="4"/>
    <n v="0"/>
    <n v="4"/>
    <n v="159"/>
    <n v="5.0251256281407036E-3"/>
    <n v="0.19974874371859297"/>
    <n v="70"/>
    <n v="9.9573257467994308E-2"/>
    <n v="796"/>
    <n v="703"/>
    <n v="414"/>
    <n v="244"/>
    <n v="29"/>
    <n v="8"/>
    <n v="8"/>
    <n v="46"/>
    <n v="17"/>
    <n v="0"/>
    <n v="3"/>
    <n v="0"/>
    <n v="516"/>
    <n v="227"/>
    <n v="29"/>
    <n v="9"/>
    <n v="8"/>
    <n v="0.2868217054263566"/>
    <n v="0"/>
    <n v="0"/>
    <n v="0.44444444444444442"/>
    <n v="0"/>
    <n v="0.20477386934673367"/>
    <n v="0.34600760456273766"/>
    <n v="163"/>
  </r>
  <r>
    <x v="14"/>
    <s v="2396-01-000"/>
    <m/>
    <x v="3"/>
    <s v="Meeker"/>
    <s v="A.C.G.C. Public School District"/>
    <n v="156"/>
    <n v="0"/>
    <n v="0"/>
    <n v="0"/>
    <n v="0"/>
    <n v="0"/>
    <n v="163"/>
    <n v="0"/>
    <n v="0.15494296577946767"/>
    <n v="55"/>
    <n v="5.8262711864406777E-2"/>
    <n v="1052"/>
    <n v="944"/>
    <n v="916"/>
    <n v="0"/>
    <n v="1"/>
    <n v="6"/>
    <n v="21"/>
    <n v="46"/>
    <n v="0"/>
    <n v="0"/>
    <n v="0"/>
    <n v="4"/>
    <n v="1026"/>
    <n v="0"/>
    <n v="1"/>
    <n v="6"/>
    <n v="17"/>
    <n v="0.15204678362573099"/>
    <n v="0"/>
    <n v="0"/>
    <n v="0"/>
    <n v="0"/>
    <n v="0.15494296577946767"/>
    <n v="2.2857142857142857E-2"/>
    <n v="163"/>
  </r>
  <r>
    <x v="12"/>
    <s v="2155-01-000"/>
    <m/>
    <x v="3"/>
    <s v="Wadena"/>
    <s v="Wadena-Deer Creek School District"/>
    <n v="159"/>
    <n v="0"/>
    <n v="0"/>
    <n v="0"/>
    <n v="0"/>
    <n v="0"/>
    <n v="163"/>
    <n v="0"/>
    <n v="0.11871813546977422"/>
    <n v="73"/>
    <n v="5.6897895557287609E-2"/>
    <n v="1373"/>
    <n v="1283"/>
    <n v="1244"/>
    <n v="2"/>
    <n v="17"/>
    <n v="3"/>
    <n v="17"/>
    <n v="68"/>
    <n v="0"/>
    <n v="0"/>
    <n v="0"/>
    <n v="0"/>
    <n v="1335"/>
    <n v="2"/>
    <n v="17"/>
    <n v="3"/>
    <n v="17"/>
    <n v="0.11910112359550562"/>
    <n v="0"/>
    <n v="0"/>
    <n v="0"/>
    <n v="0"/>
    <n v="0.11871813546977422"/>
    <n v="2.8384279475982533E-2"/>
    <n v="163"/>
  </r>
  <r>
    <x v="11"/>
    <s v="0001-01-000"/>
    <m/>
    <x v="3"/>
    <s v="Aitkin"/>
    <s v="Aitkin Public School District"/>
    <n v="61"/>
    <n v="0"/>
    <n v="73"/>
    <n v="7"/>
    <n v="15"/>
    <n v="134"/>
    <n v="29"/>
    <n v="9.5373665480427042E-2"/>
    <n v="2.0640569395017794E-2"/>
    <n v="83"/>
    <n v="6.2641509433962267E-2"/>
    <n v="1405"/>
    <n v="1325"/>
    <n v="1262"/>
    <n v="23"/>
    <n v="15"/>
    <n v="17"/>
    <n v="8"/>
    <n v="80"/>
    <n v="0"/>
    <n v="0"/>
    <n v="0"/>
    <n v="0"/>
    <n v="1243"/>
    <n v="23"/>
    <n v="88"/>
    <n v="24"/>
    <n v="23"/>
    <n v="4.9074818986323411E-2"/>
    <n v="0"/>
    <n v="0.82954545454545459"/>
    <n v="0.29166666666666669"/>
    <n v="0.65217391304347827"/>
    <n v="0.11601423487544484"/>
    <n v="0.11277658815132048"/>
    <n v="163"/>
  </r>
  <r>
    <x v="7"/>
    <s v="0186-01-000"/>
    <m/>
    <x v="3"/>
    <s v="Crow Wing"/>
    <s v="Pequot Lakes Public Schools"/>
    <n v="161"/>
    <n v="0"/>
    <n v="0"/>
    <n v="0"/>
    <n v="0"/>
    <n v="72"/>
    <n v="91"/>
    <n v="4.9484536082474224E-2"/>
    <n v="6.2542955326460481E-2"/>
    <n v="289"/>
    <n v="0.18279569892473119"/>
    <n v="1455"/>
    <n v="1581"/>
    <n v="1559"/>
    <n v="13"/>
    <n v="8"/>
    <n v="0"/>
    <n v="1"/>
    <n v="285"/>
    <n v="0"/>
    <n v="0"/>
    <n v="0"/>
    <n v="0"/>
    <n v="1435"/>
    <n v="13"/>
    <n v="8"/>
    <n v="0"/>
    <n v="1"/>
    <n v="0.11219512195121951"/>
    <n v="0"/>
    <n v="0"/>
    <n v="0"/>
    <n v="0"/>
    <n v="0.1120274914089347"/>
    <n v="1.5099519560741249E-2"/>
    <n v="163"/>
  </r>
  <r>
    <x v="2"/>
    <s v="0022-01-000"/>
    <m/>
    <x v="3"/>
    <s v="Becker"/>
    <s v="Detroit Lakes Public School Dist."/>
    <n v="116"/>
    <n v="33"/>
    <n v="0"/>
    <n v="0"/>
    <n v="0"/>
    <n v="5"/>
    <n v="158"/>
    <n v="1.7507002801120449E-3"/>
    <n v="5.5322128851540614E-2"/>
    <n v="308"/>
    <n v="0.10263245584805065"/>
    <n v="2856"/>
    <n v="3001"/>
    <n v="2406"/>
    <n v="462"/>
    <n v="48"/>
    <n v="31"/>
    <n v="54"/>
    <n v="264"/>
    <n v="33"/>
    <n v="0"/>
    <n v="0"/>
    <n v="0"/>
    <n v="2258"/>
    <n v="462"/>
    <n v="48"/>
    <n v="31"/>
    <n v="54"/>
    <n v="5.1372896368467667E-2"/>
    <n v="7.1428571428571425E-2"/>
    <n v="0"/>
    <n v="0"/>
    <n v="0"/>
    <n v="5.707282913165266E-2"/>
    <n v="0.20855240098142305"/>
    <n v="163"/>
  </r>
  <r>
    <x v="11"/>
    <s v="0016-01-000"/>
    <s v="yes"/>
    <x v="2"/>
    <s v="Anoka"/>
    <s v="Spring Lake Park Public Schools"/>
    <n v="118"/>
    <n v="0"/>
    <n v="13"/>
    <n v="8"/>
    <n v="3"/>
    <n v="14"/>
    <n v="149"/>
    <n v="3.2664489034064394E-3"/>
    <n v="3.4764349043397105E-2"/>
    <n v="468"/>
    <n v="0.101938575473753"/>
    <n v="4286"/>
    <n v="4591"/>
    <n v="3556"/>
    <n v="85"/>
    <n v="327"/>
    <n v="366"/>
    <n v="257"/>
    <n v="370"/>
    <n v="0"/>
    <n v="29"/>
    <n v="17"/>
    <n v="16"/>
    <n v="3304"/>
    <n v="85"/>
    <n v="311"/>
    <n v="357"/>
    <n v="244"/>
    <n v="3.5714285714285712E-2"/>
    <n v="0"/>
    <n v="4.1800643086816719E-2"/>
    <n v="2.2408963585434174E-2"/>
    <n v="1.2295081967213115E-2"/>
    <n v="3.8030797946803543E-2"/>
    <n v="0.23180655661474076"/>
    <n v="163"/>
  </r>
  <r>
    <x v="16"/>
    <s v="0181-01-000"/>
    <m/>
    <x v="3"/>
    <s v="Crow Wing"/>
    <s v="Brainerd Public School District"/>
    <n v="157"/>
    <n v="0"/>
    <n v="0"/>
    <n v="0"/>
    <n v="3"/>
    <n v="15"/>
    <n v="148"/>
    <n v="2.0932179737650014E-3"/>
    <n v="2.0653084007814682E-2"/>
    <n v="255"/>
    <n v="3.5133645632405619E-2"/>
    <n v="7166"/>
    <n v="7258"/>
    <n v="7046"/>
    <n v="78"/>
    <n v="61"/>
    <n v="44"/>
    <n v="29"/>
    <n v="247"/>
    <n v="0"/>
    <n v="0"/>
    <n v="3"/>
    <n v="0"/>
    <n v="6956"/>
    <n v="78"/>
    <n v="61"/>
    <n v="41"/>
    <n v="32"/>
    <n v="2.2570442783208741E-2"/>
    <n v="0"/>
    <n v="0"/>
    <n v="0"/>
    <n v="9.375E-2"/>
    <n v="2.2746301981579682E-2"/>
    <n v="2.9575892857142856E-2"/>
    <n v="163"/>
  </r>
  <r>
    <x v="17"/>
    <s v="0181-01-000"/>
    <m/>
    <x v="3"/>
    <s v="Crow Wing"/>
    <s v="Brainerd Public School District"/>
    <n v="154"/>
    <n v="0"/>
    <n v="0"/>
    <n v="0"/>
    <n v="3"/>
    <n v="24"/>
    <n v="139"/>
    <n v="3.3268644302744664E-3"/>
    <n v="1.9268089825339618E-2"/>
    <n v="222"/>
    <n v="3.0523855355424172E-2"/>
    <n v="7214"/>
    <n v="7273"/>
    <n v="7065"/>
    <n v="84"/>
    <n v="46"/>
    <n v="46"/>
    <n v="38"/>
    <n v="211"/>
    <n v="0"/>
    <n v="0"/>
    <n v="3"/>
    <n v="0"/>
    <n v="7008"/>
    <n v="84"/>
    <n v="46"/>
    <n v="43"/>
    <n v="41"/>
    <n v="2.1974885844748857E-2"/>
    <n v="0"/>
    <n v="0"/>
    <n v="0"/>
    <n v="7.3170731707317069E-2"/>
    <n v="2.2594954255614086E-2"/>
    <n v="2.9631680974799224E-2"/>
    <n v="163"/>
  </r>
  <r>
    <x v="5"/>
    <s v="0432-01-000"/>
    <m/>
    <x v="3"/>
    <s v="Mahnomen"/>
    <s v="Mahnomen Public School District"/>
    <n v="25"/>
    <n v="126"/>
    <n v="0"/>
    <n v="0"/>
    <n v="0"/>
    <n v="113"/>
    <n v="49"/>
    <n v="0.15395095367847411"/>
    <n v="6.67574931880109E-2"/>
    <n v="34"/>
    <n v="5.6105610561056105E-2"/>
    <n v="734"/>
    <n v="606"/>
    <n v="153"/>
    <n v="441"/>
    <n v="3"/>
    <n v="5"/>
    <n v="4"/>
    <n v="10"/>
    <n v="17"/>
    <n v="0"/>
    <n v="0"/>
    <n v="0"/>
    <n v="168"/>
    <n v="550"/>
    <n v="3"/>
    <n v="5"/>
    <n v="4"/>
    <n v="0.14880952380952381"/>
    <n v="0.2290909090909091"/>
    <n v="0"/>
    <n v="0"/>
    <n v="0"/>
    <n v="0.220708446866485"/>
    <n v="0.76986301369863008"/>
    <n v="162"/>
  </r>
  <r>
    <x v="4"/>
    <s v="0549-01-000"/>
    <m/>
    <x v="3"/>
    <s v="Otter Tail"/>
    <s v="Perham-Dent Public School District"/>
    <n v="149"/>
    <n v="3"/>
    <n v="3"/>
    <n v="0"/>
    <n v="0"/>
    <n v="3"/>
    <n v="159"/>
    <n v="2.1994134897360706E-3"/>
    <n v="0.11656891495601172"/>
    <n v="155"/>
    <n v="0.11422254974207811"/>
    <n v="1364"/>
    <n v="1357"/>
    <n v="1246"/>
    <n v="13"/>
    <n v="20"/>
    <n v="4"/>
    <n v="74"/>
    <n v="132"/>
    <n v="3"/>
    <n v="3"/>
    <n v="0"/>
    <n v="3"/>
    <n v="1263"/>
    <n v="13"/>
    <n v="20"/>
    <n v="4"/>
    <n v="71"/>
    <n v="0.11797307996832937"/>
    <n v="0.23076923076923078"/>
    <n v="0.15"/>
    <n v="0"/>
    <n v="0"/>
    <n v="0.11876832844574779"/>
    <n v="7.8774617067833702E-2"/>
    <n v="162"/>
  </r>
  <r>
    <x v="7"/>
    <s v="0717-01-000"/>
    <s v="yes"/>
    <x v="2"/>
    <s v="Scott"/>
    <s v="Jordan Public School District"/>
    <n v="137"/>
    <n v="0"/>
    <n v="0"/>
    <n v="0"/>
    <n v="7"/>
    <n v="3"/>
    <n v="159"/>
    <n v="1.6438356164383563E-3"/>
    <n v="8.7123287671232882E-2"/>
    <n v="56"/>
    <n v="3.2577079697498547E-2"/>
    <n v="1825"/>
    <n v="1719"/>
    <n v="1570"/>
    <n v="7"/>
    <n v="14"/>
    <n v="19"/>
    <n v="109"/>
    <n v="47"/>
    <n v="0"/>
    <n v="0"/>
    <n v="0"/>
    <n v="4"/>
    <n v="1660"/>
    <n v="7"/>
    <n v="14"/>
    <n v="19"/>
    <n v="112"/>
    <n v="8.2530120481927705E-2"/>
    <n v="0"/>
    <n v="0"/>
    <n v="0"/>
    <n v="6.25E-2"/>
    <n v="8.8767123287671237E-2"/>
    <n v="8.3885209713024281E-2"/>
    <n v="162"/>
  </r>
  <r>
    <x v="12"/>
    <s v="0465-01-000"/>
    <m/>
    <x v="3"/>
    <s v="Meeker"/>
    <s v="Litchfield Public School District"/>
    <n v="153"/>
    <n v="0"/>
    <n v="0"/>
    <n v="0"/>
    <n v="5"/>
    <n v="0"/>
    <n v="162"/>
    <n v="0"/>
    <n v="8.3204930662557783E-2"/>
    <n v="122"/>
    <n v="6.3974829575249081E-2"/>
    <n v="1947"/>
    <n v="1907"/>
    <n v="1744"/>
    <n v="4"/>
    <n v="19"/>
    <n v="13"/>
    <n v="127"/>
    <n v="108"/>
    <n v="0"/>
    <n v="0"/>
    <n v="0"/>
    <n v="7"/>
    <n v="1789"/>
    <n v="4"/>
    <n v="19"/>
    <n v="13"/>
    <n v="125"/>
    <n v="8.5522638345444379E-2"/>
    <n v="0"/>
    <n v="0"/>
    <n v="0"/>
    <n v="0.04"/>
    <n v="8.3204930662557783E-2"/>
    <n v="8.2564102564102571E-2"/>
    <n v="162"/>
  </r>
  <r>
    <x v="1"/>
    <s v="0022-01-000"/>
    <m/>
    <x v="3"/>
    <s v="Becker"/>
    <s v="Detroit Lakes Public School Dist."/>
    <n v="111"/>
    <n v="38"/>
    <n v="0"/>
    <n v="0"/>
    <n v="0"/>
    <n v="0"/>
    <n v="162"/>
    <n v="0"/>
    <n v="5.6406685236768804E-2"/>
    <n v="324"/>
    <n v="0.10678971654581411"/>
    <n v="2872"/>
    <n v="3034"/>
    <n v="2349"/>
    <n v="539"/>
    <n v="59"/>
    <n v="39"/>
    <n v="48"/>
    <n v="267"/>
    <n v="42"/>
    <n v="0"/>
    <n v="0"/>
    <n v="3"/>
    <n v="2193"/>
    <n v="535"/>
    <n v="59"/>
    <n v="39"/>
    <n v="45"/>
    <n v="5.0615595075239397E-2"/>
    <n v="7.1028037383177575E-2"/>
    <n v="0"/>
    <n v="0"/>
    <n v="0"/>
    <n v="5.6406685236768804E-2"/>
    <n v="0.2361546499477534"/>
    <n v="162"/>
  </r>
  <r>
    <x v="4"/>
    <s v="2137-01-000"/>
    <m/>
    <x v="3"/>
    <s v="Fillmore"/>
    <s v="Kingsland Public School District"/>
    <n v="151"/>
    <n v="0"/>
    <n v="0"/>
    <n v="0"/>
    <n v="0"/>
    <n v="6"/>
    <n v="155"/>
    <n v="8.21917808219178E-3"/>
    <n v="0.21232876712328766"/>
    <n v="40"/>
    <n v="6.5681444991789822E-2"/>
    <n v="730"/>
    <n v="609"/>
    <n v="596"/>
    <n v="0"/>
    <n v="6"/>
    <n v="5"/>
    <n v="2"/>
    <n v="31"/>
    <n v="0"/>
    <n v="0"/>
    <n v="0"/>
    <n v="0"/>
    <n v="716"/>
    <n v="0"/>
    <n v="6"/>
    <n v="5"/>
    <n v="2"/>
    <n v="0.21089385474860337"/>
    <n v="0"/>
    <n v="0"/>
    <n v="0"/>
    <n v="0"/>
    <n v="0.22054794520547943"/>
    <n v="1.7832647462277092E-2"/>
    <n v="161"/>
  </r>
  <r>
    <x v="17"/>
    <s v="0116-01-000"/>
    <m/>
    <x v="3"/>
    <s v="Cass"/>
    <s v="Pillager Public School District"/>
    <n v="157"/>
    <n v="0"/>
    <n v="0"/>
    <n v="3"/>
    <n v="0"/>
    <n v="23"/>
    <n v="138"/>
    <n v="3.0707610146862484E-2"/>
    <n v="0.18424566088117489"/>
    <n v="97"/>
    <n v="0.14160583941605839"/>
    <n v="749"/>
    <n v="685"/>
    <n v="670"/>
    <n v="12"/>
    <n v="1"/>
    <n v="2"/>
    <n v="0"/>
    <n v="88"/>
    <n v="0"/>
    <n v="0"/>
    <n v="0"/>
    <n v="0"/>
    <n v="739"/>
    <n v="12"/>
    <n v="1"/>
    <n v="5"/>
    <n v="0"/>
    <n v="0.21244925575101489"/>
    <n v="0"/>
    <n v="0"/>
    <n v="0.6"/>
    <n v="0"/>
    <n v="0.21495327102803738"/>
    <n v="2.3778071334214002E-2"/>
    <n v="161"/>
  </r>
  <r>
    <x v="18"/>
    <s v="0695-01-000"/>
    <m/>
    <x v="3"/>
    <s v="Saint Louis"/>
    <s v="Chisholm Public School District"/>
    <n v="139"/>
    <n v="0"/>
    <n v="9"/>
    <n v="0"/>
    <n v="0"/>
    <n v="19"/>
    <n v="142"/>
    <n v="2.3929471032745592E-2"/>
    <n v="0.17884130982367757"/>
    <n v="95"/>
    <n v="0.1304945054945055"/>
    <n v="794"/>
    <n v="728"/>
    <n v="678"/>
    <n v="17"/>
    <n v="20"/>
    <n v="10"/>
    <n v="3"/>
    <n v="84"/>
    <n v="0"/>
    <n v="0"/>
    <n v="0"/>
    <n v="0"/>
    <n v="733"/>
    <n v="17"/>
    <n v="29"/>
    <n v="10"/>
    <n v="3"/>
    <n v="0.18963165075034105"/>
    <n v="0"/>
    <n v="0.31034482758620691"/>
    <n v="0"/>
    <n v="0"/>
    <n v="0.20277078085642317"/>
    <n v="7.4494949494949489E-2"/>
    <n v="161"/>
  </r>
  <r>
    <x v="10"/>
    <s v="2134-01-000"/>
    <m/>
    <x v="3"/>
    <s v="Faribault"/>
    <s v="United South Central School Dist."/>
    <n v="154"/>
    <n v="0"/>
    <n v="0"/>
    <n v="0"/>
    <n v="0"/>
    <n v="4"/>
    <n v="157"/>
    <n v="4.0609137055837565E-3"/>
    <n v="0.15939086294416244"/>
    <n v="26"/>
    <n v="3.0588235294117649E-2"/>
    <n v="985"/>
    <n v="850"/>
    <n v="759"/>
    <n v="4"/>
    <n v="1"/>
    <n v="13"/>
    <n v="73"/>
    <n v="24"/>
    <n v="0"/>
    <n v="0"/>
    <n v="0"/>
    <n v="0"/>
    <n v="889"/>
    <n v="4"/>
    <n v="1"/>
    <n v="13"/>
    <n v="73"/>
    <n v="0.17322834645669291"/>
    <n v="0"/>
    <n v="0"/>
    <n v="0"/>
    <n v="0"/>
    <n v="0.16345177664974619"/>
    <n v="9.285714285714286E-2"/>
    <n v="161"/>
  </r>
  <r>
    <x v="11"/>
    <s v="0023-01-000"/>
    <m/>
    <x v="3"/>
    <s v="Becker"/>
    <s v="Frazee-Vergas Public School Dist."/>
    <n v="145"/>
    <n v="5"/>
    <n v="0"/>
    <n v="0"/>
    <n v="0"/>
    <n v="0"/>
    <n v="161"/>
    <n v="0"/>
    <n v="0.14596554850407978"/>
    <n v="162"/>
    <n v="0.14673913043478262"/>
    <n v="1103"/>
    <n v="1104"/>
    <n v="999"/>
    <n v="67"/>
    <n v="9"/>
    <n v="11"/>
    <n v="18"/>
    <n v="156"/>
    <n v="0"/>
    <n v="0"/>
    <n v="0"/>
    <n v="3"/>
    <n v="988"/>
    <n v="72"/>
    <n v="9"/>
    <n v="11"/>
    <n v="15"/>
    <n v="0.14676113360323886"/>
    <n v="6.9444444444444448E-2"/>
    <n v="0"/>
    <n v="0"/>
    <n v="0"/>
    <n v="0.14596554850407978"/>
    <n v="9.7716894977168955E-2"/>
    <n v="161"/>
  </r>
  <r>
    <x v="10"/>
    <s v="2174-01-000"/>
    <m/>
    <x v="3"/>
    <s v="Cass"/>
    <s v="Pine River-Backus School District"/>
    <n v="153"/>
    <n v="0"/>
    <n v="0"/>
    <n v="0"/>
    <n v="0"/>
    <n v="32"/>
    <n v="129"/>
    <n v="2.8725314183123879E-2"/>
    <n v="0.11579892280071813"/>
    <n v="53"/>
    <n v="5.268389662027833E-2"/>
    <n v="1114"/>
    <n v="1006"/>
    <n v="951"/>
    <n v="16"/>
    <n v="22"/>
    <n v="7"/>
    <n v="10"/>
    <n v="52"/>
    <n v="0"/>
    <n v="0"/>
    <n v="0"/>
    <n v="0"/>
    <n v="1052"/>
    <n v="16"/>
    <n v="22"/>
    <n v="7"/>
    <n v="10"/>
    <n v="0.14543726235741444"/>
    <n v="0"/>
    <n v="0"/>
    <n v="0"/>
    <n v="0"/>
    <n v="0.14452423698384201"/>
    <n v="4.9683830171635052E-2"/>
    <n v="161"/>
  </r>
  <r>
    <x v="12"/>
    <s v="2853-01-000"/>
    <m/>
    <x v="3"/>
    <s v="Lac qui Parle"/>
    <s v="Lac qui Parle Valley School Dist."/>
    <n v="155"/>
    <n v="0"/>
    <n v="0"/>
    <n v="0"/>
    <n v="0"/>
    <n v="0"/>
    <n v="161"/>
    <n v="0"/>
    <n v="0.13843508168529664"/>
    <n v="47"/>
    <n v="4.4804575786463297E-2"/>
    <n v="1163"/>
    <n v="1049"/>
    <n v="970"/>
    <n v="9"/>
    <n v="11"/>
    <n v="21"/>
    <n v="38"/>
    <n v="44"/>
    <n v="0"/>
    <n v="0"/>
    <n v="0"/>
    <n v="0"/>
    <n v="1081"/>
    <n v="9"/>
    <n v="11"/>
    <n v="21"/>
    <n v="38"/>
    <n v="0.14338575393154487"/>
    <n v="0"/>
    <n v="0"/>
    <n v="0"/>
    <n v="0"/>
    <n v="0.13843508168529664"/>
    <n v="6.8103448275862066E-2"/>
    <n v="161"/>
  </r>
  <r>
    <x v="18"/>
    <s v="0186-01-000"/>
    <m/>
    <x v="3"/>
    <s v="Crow Wing"/>
    <s v="Pequot Lakes Public Schools"/>
    <n v="151"/>
    <n v="0"/>
    <n v="0"/>
    <n v="0"/>
    <n v="0"/>
    <n v="81"/>
    <n v="80"/>
    <n v="5.5064581917063225E-2"/>
    <n v="5.4384772263766146E-2"/>
    <n v="296"/>
    <n v="0.18430884184308841"/>
    <n v="1471"/>
    <n v="1606"/>
    <n v="1580"/>
    <n v="12"/>
    <n v="9"/>
    <n v="4"/>
    <n v="1"/>
    <n v="293"/>
    <n v="0"/>
    <n v="0"/>
    <n v="0"/>
    <n v="0"/>
    <n v="1438"/>
    <n v="12"/>
    <n v="9"/>
    <n v="4"/>
    <n v="1"/>
    <n v="0.10500695410292073"/>
    <n v="0"/>
    <n v="0"/>
    <n v="0"/>
    <n v="0"/>
    <n v="0.10944935418082938"/>
    <n v="1.7759562841530054E-2"/>
    <n v="161"/>
  </r>
  <r>
    <x v="14"/>
    <s v="0465-01-000"/>
    <m/>
    <x v="3"/>
    <s v="Meeker"/>
    <s v="Litchfield Public School District"/>
    <n v="153"/>
    <n v="0"/>
    <n v="0"/>
    <n v="0"/>
    <n v="3"/>
    <n v="0"/>
    <n v="161"/>
    <n v="0"/>
    <n v="7.8767123287671229E-2"/>
    <n v="79"/>
    <n v="4.0265035677879715E-2"/>
    <n v="2044"/>
    <n v="1962"/>
    <n v="1821"/>
    <n v="3"/>
    <n v="19"/>
    <n v="13"/>
    <n v="106"/>
    <n v="71"/>
    <n v="0"/>
    <n v="0"/>
    <n v="0"/>
    <n v="0"/>
    <n v="1903"/>
    <n v="3"/>
    <n v="19"/>
    <n v="13"/>
    <n v="109"/>
    <n v="8.0399369416710456E-2"/>
    <n v="0"/>
    <n v="0"/>
    <n v="0"/>
    <n v="2.7522935779816515E-2"/>
    <n v="7.8767123287671229E-2"/>
    <n v="7.0346849047386417E-2"/>
    <n v="161"/>
  </r>
  <r>
    <x v="17"/>
    <s v="0465-01-000"/>
    <m/>
    <x v="3"/>
    <s v="Meeker"/>
    <s v="Litchfield Public School District"/>
    <n v="152"/>
    <n v="0"/>
    <n v="0"/>
    <n v="0"/>
    <n v="3"/>
    <n v="0"/>
    <n v="161"/>
    <n v="0"/>
    <n v="7.4502545118000932E-2"/>
    <n v="85"/>
    <n v="4.0767386091127102E-2"/>
    <n v="2161"/>
    <n v="2085"/>
    <n v="1970"/>
    <n v="0"/>
    <n v="16"/>
    <n v="16"/>
    <n v="72"/>
    <n v="82"/>
    <n v="0"/>
    <n v="0"/>
    <n v="0"/>
    <n v="0"/>
    <n v="2040"/>
    <n v="0"/>
    <n v="16"/>
    <n v="16"/>
    <n v="75"/>
    <n v="7.4509803921568626E-2"/>
    <n v="0"/>
    <n v="0"/>
    <n v="0"/>
    <n v="0.04"/>
    <n v="7.4502545118000932E-2"/>
    <n v="4.9836981835118768E-2"/>
    <n v="161"/>
  </r>
  <r>
    <x v="0"/>
    <s v="0413-01-000"/>
    <m/>
    <x v="3"/>
    <s v="Lyon"/>
    <s v="Marshall Public School District"/>
    <n v="94"/>
    <n v="0"/>
    <n v="5"/>
    <n v="3"/>
    <n v="46"/>
    <n v="4"/>
    <n v="157"/>
    <n v="1.5546055188495919E-3"/>
    <n v="6.1018266614846481E-2"/>
    <n v="123"/>
    <n v="4.85207100591716E-2"/>
    <n v="2573"/>
    <n v="2535"/>
    <n v="1583"/>
    <n v="23"/>
    <n v="321"/>
    <n v="229"/>
    <n v="379"/>
    <n v="100"/>
    <n v="0"/>
    <n v="0"/>
    <n v="0"/>
    <n v="3"/>
    <n v="1577"/>
    <n v="23"/>
    <n v="326"/>
    <n v="232"/>
    <n v="422"/>
    <n v="5.9606848446417247E-2"/>
    <n v="0"/>
    <n v="1.5337423312883436E-2"/>
    <n v="1.2931034482758621E-2"/>
    <n v="0.10900473933649289"/>
    <n v="6.257287213369607E-2"/>
    <n v="0.38875968992248061"/>
    <n v="161"/>
  </r>
  <r>
    <x v="13"/>
    <s v="0241-01-000"/>
    <m/>
    <x v="3"/>
    <s v="Freeborn"/>
    <s v="Albert Lea Public School District"/>
    <n v="151"/>
    <n v="3"/>
    <n v="0"/>
    <n v="0"/>
    <n v="0"/>
    <n v="0"/>
    <n v="161"/>
    <n v="0"/>
    <n v="4.2944785276073622E-2"/>
    <n v="56"/>
    <n v="1.5367727771679473E-2"/>
    <n v="3749"/>
    <n v="3644"/>
    <n v="3108"/>
    <n v="8"/>
    <n v="36"/>
    <n v="43"/>
    <n v="449"/>
    <n v="56"/>
    <n v="0"/>
    <n v="0"/>
    <n v="0"/>
    <n v="0"/>
    <n v="3203"/>
    <n v="11"/>
    <n v="36"/>
    <n v="43"/>
    <n v="449"/>
    <n v="4.7143303153293785E-2"/>
    <n v="0.27272727272727271"/>
    <n v="0"/>
    <n v="0"/>
    <n v="0"/>
    <n v="4.2944785276073622E-2"/>
    <n v="0.14404061998931053"/>
    <n v="161"/>
  </r>
  <r>
    <x v="12"/>
    <s v="0015-01-000"/>
    <s v="yes"/>
    <x v="2"/>
    <s v="Anoka"/>
    <s v="St. Francis Public School District"/>
    <n v="143"/>
    <n v="0"/>
    <n v="0"/>
    <n v="0"/>
    <n v="3"/>
    <n v="74"/>
    <n v="87"/>
    <n v="1.2032520325203253E-2"/>
    <n v="1.4146341463414635E-2"/>
    <n v="0"/>
    <n v="0"/>
    <n v="6150"/>
    <n v="5989"/>
    <n v="5572"/>
    <n v="83"/>
    <n v="100"/>
    <n v="157"/>
    <n v="77"/>
    <n v="0"/>
    <n v="0"/>
    <n v="0"/>
    <n v="0"/>
    <n v="0"/>
    <n v="5715"/>
    <n v="83"/>
    <n v="100"/>
    <n v="157"/>
    <n v="80"/>
    <n v="2.5021872265966753E-2"/>
    <n v="0"/>
    <n v="0"/>
    <n v="0"/>
    <n v="3.7499999999999999E-2"/>
    <n v="2.6178861788617887E-2"/>
    <n v="6.8459657701711488E-2"/>
    <n v="161"/>
  </r>
  <r>
    <x v="13"/>
    <s v="0286-01-000"/>
    <s v="yes"/>
    <x v="2"/>
    <s v="Hennepin"/>
    <s v="Brooklyn Center School District"/>
    <n v="21"/>
    <n v="0"/>
    <n v="54"/>
    <n v="3"/>
    <n v="0"/>
    <n v="26"/>
    <n v="59"/>
    <n v="1.6861219195849545E-2"/>
    <n v="3.826199740596628E-2"/>
    <n v="275"/>
    <n v="0.15877598152424943"/>
    <n v="1542"/>
    <n v="1732"/>
    <n v="660"/>
    <n v="24"/>
    <n v="601"/>
    <n v="322"/>
    <n v="125"/>
    <n v="107"/>
    <n v="3"/>
    <n v="118"/>
    <n v="28"/>
    <n v="7"/>
    <n v="574"/>
    <n v="21"/>
    <n v="537"/>
    <n v="297"/>
    <n v="118"/>
    <n v="3.6585365853658534E-2"/>
    <n v="0"/>
    <n v="0.1005586592178771"/>
    <n v="1.0101010101010102E-2"/>
    <n v="0"/>
    <n v="5.5123216601815822E-2"/>
    <n v="0.62895927601809953"/>
    <n v="85"/>
  </r>
  <r>
    <x v="18"/>
    <s v="2835-01-000"/>
    <m/>
    <x v="3"/>
    <s v="Waseca"/>
    <s v="Janesville-Waldorf-Pemberton"/>
    <n v="148"/>
    <n v="0"/>
    <n v="0"/>
    <n v="0"/>
    <n v="4"/>
    <n v="6"/>
    <n v="154"/>
    <n v="8.5227272727272721E-3"/>
    <n v="0.21875"/>
    <n v="34"/>
    <n v="5.8823529411764705E-2"/>
    <n v="704"/>
    <n v="578"/>
    <n v="560"/>
    <n v="1"/>
    <n v="8"/>
    <n v="3"/>
    <n v="6"/>
    <n v="28"/>
    <n v="0"/>
    <n v="0"/>
    <n v="0"/>
    <n v="3"/>
    <n v="680"/>
    <n v="1"/>
    <n v="8"/>
    <n v="3"/>
    <n v="7"/>
    <n v="0.21764705882352942"/>
    <n v="0"/>
    <n v="0"/>
    <n v="0"/>
    <n v="0.5714285714285714"/>
    <n v="0.22727272727272727"/>
    <n v="2.7181688125894134E-2"/>
    <n v="160"/>
  </r>
  <r>
    <x v="5"/>
    <s v="0549-01-000"/>
    <m/>
    <x v="3"/>
    <s v="Otter Tail"/>
    <s v="Perham-Dent Public School District"/>
    <n v="144"/>
    <n v="3"/>
    <n v="3"/>
    <n v="0"/>
    <n v="0"/>
    <n v="0"/>
    <n v="160"/>
    <n v="0"/>
    <n v="0.11387900355871886"/>
    <n v="150"/>
    <n v="0.10752688172043011"/>
    <n v="1405"/>
    <n v="1395"/>
    <n v="1290"/>
    <n v="12"/>
    <n v="19"/>
    <n v="5"/>
    <n v="69"/>
    <n v="137"/>
    <n v="0"/>
    <n v="0"/>
    <n v="0"/>
    <n v="3"/>
    <n v="1297"/>
    <n v="15"/>
    <n v="22"/>
    <n v="5"/>
    <n v="66"/>
    <n v="0.11102544333076329"/>
    <n v="0.2"/>
    <n v="0.13636363636363635"/>
    <n v="0"/>
    <n v="0"/>
    <n v="0.11387900355871886"/>
    <n v="7.6868327402135228E-2"/>
    <n v="160"/>
  </r>
  <r>
    <x v="0"/>
    <s v="0022-01-000"/>
    <m/>
    <x v="3"/>
    <s v="Becker"/>
    <s v="Detroit Lakes Public School Dist."/>
    <n v="112"/>
    <n v="34"/>
    <n v="0"/>
    <n v="0"/>
    <n v="0"/>
    <n v="4"/>
    <n v="156"/>
    <n v="1.3703323055841042E-3"/>
    <n v="5.3442959917780058E-2"/>
    <n v="311"/>
    <n v="0.1013029315960912"/>
    <n v="2919"/>
    <n v="3070"/>
    <n v="2317"/>
    <n v="596"/>
    <n v="62"/>
    <n v="36"/>
    <n v="59"/>
    <n v="249"/>
    <n v="45"/>
    <n v="5"/>
    <n v="0"/>
    <n v="4"/>
    <n v="2180"/>
    <n v="585"/>
    <n v="57"/>
    <n v="36"/>
    <n v="55"/>
    <n v="5.1376146788990829E-2"/>
    <n v="5.8119658119658121E-2"/>
    <n v="0"/>
    <n v="0"/>
    <n v="0"/>
    <n v="5.481329222336416E-2"/>
    <n v="0.25163062135255748"/>
    <n v="160"/>
  </r>
  <r>
    <x v="17"/>
    <s v="0877-01-000"/>
    <m/>
    <x v="3"/>
    <s v="Wright"/>
    <s v="Buffalo-Hanover-Montrose Public Sch"/>
    <n v="149"/>
    <n v="0"/>
    <n v="0"/>
    <n v="0"/>
    <n v="0"/>
    <n v="0"/>
    <n v="160"/>
    <n v="0"/>
    <n v="3.3564086427522552E-2"/>
    <n v="189"/>
    <n v="3.9407839866555466E-2"/>
    <n v="4767"/>
    <n v="4796"/>
    <n v="4684"/>
    <n v="17"/>
    <n v="24"/>
    <n v="40"/>
    <n v="26"/>
    <n v="174"/>
    <n v="0"/>
    <n v="0"/>
    <n v="0"/>
    <n v="0"/>
    <n v="4659"/>
    <n v="17"/>
    <n v="24"/>
    <n v="40"/>
    <n v="26"/>
    <n v="3.1981111826572227E-2"/>
    <n v="0"/>
    <n v="0"/>
    <n v="0"/>
    <n v="0"/>
    <n v="3.3564086427522552E-2"/>
    <n v="2.2450692404532104E-2"/>
    <n v="160"/>
  </r>
  <r>
    <x v="10"/>
    <s v="0194-01-000"/>
    <s v="yes"/>
    <x v="2"/>
    <s v="Dakota"/>
    <s v="Lakeville Public School District"/>
    <n v="137"/>
    <n v="0"/>
    <n v="9"/>
    <n v="0"/>
    <n v="0"/>
    <n v="79"/>
    <n v="81"/>
    <n v="7.0447654717317636E-3"/>
    <n v="7.2231139646869984E-3"/>
    <n v="114"/>
    <n v="1.0207736389684814E-2"/>
    <n v="11214"/>
    <n v="11168"/>
    <n v="10113"/>
    <n v="42"/>
    <n v="333"/>
    <n v="374"/>
    <n v="306"/>
    <n v="101"/>
    <n v="0"/>
    <n v="0"/>
    <n v="0"/>
    <n v="0"/>
    <n v="10149"/>
    <n v="42"/>
    <n v="342"/>
    <n v="374"/>
    <n v="306"/>
    <n v="1.3498866883436792E-2"/>
    <n v="0"/>
    <n v="2.6315789473684209E-2"/>
    <n v="0"/>
    <n v="0"/>
    <n v="1.4267879436418763E-2"/>
    <n v="9.4889859983947208E-2"/>
    <n v="160"/>
  </r>
  <r>
    <x v="1"/>
    <s v="0739-01-000"/>
    <m/>
    <x v="3"/>
    <s v="Stearns"/>
    <s v="Kimball Public School District"/>
    <n v="150"/>
    <n v="0"/>
    <n v="0"/>
    <n v="0"/>
    <n v="3"/>
    <n v="9"/>
    <n v="150"/>
    <n v="1.272984441301273E-2"/>
    <n v="0.21216407355021216"/>
    <n v="160"/>
    <n v="0.22598870056497175"/>
    <n v="707"/>
    <n v="708"/>
    <n v="681"/>
    <n v="11"/>
    <n v="6"/>
    <n v="5"/>
    <n v="5"/>
    <n v="148"/>
    <n v="7"/>
    <n v="0"/>
    <n v="0"/>
    <n v="0"/>
    <n v="683"/>
    <n v="4"/>
    <n v="6"/>
    <n v="5"/>
    <n v="8"/>
    <n v="0.21961932650073207"/>
    <n v="0"/>
    <n v="0"/>
    <n v="0"/>
    <n v="0.375"/>
    <n v="0.22489391796322489"/>
    <n v="3.2577903682719546E-2"/>
    <n v="159"/>
  </r>
  <r>
    <x v="5"/>
    <s v="2137-01-000"/>
    <m/>
    <x v="3"/>
    <s v="Fillmore"/>
    <s v="Kingsland Public School District"/>
    <n v="150"/>
    <n v="0"/>
    <n v="0"/>
    <n v="0"/>
    <n v="0"/>
    <n v="3"/>
    <n v="156"/>
    <n v="4.0376850605652759E-3"/>
    <n v="0.20995962314939434"/>
    <n v="44"/>
    <n v="7.0063694267515922E-2"/>
    <n v="743"/>
    <n v="628"/>
    <n v="614"/>
    <n v="0"/>
    <n v="5"/>
    <n v="6"/>
    <n v="3"/>
    <n v="34"/>
    <n v="0"/>
    <n v="0"/>
    <n v="0"/>
    <n v="0"/>
    <n v="730"/>
    <n v="0"/>
    <n v="5"/>
    <n v="6"/>
    <n v="3"/>
    <n v="0.20547945205479451"/>
    <n v="0"/>
    <n v="0"/>
    <n v="0"/>
    <n v="0"/>
    <n v="0.21399730820995963"/>
    <n v="1.8817204301075269E-2"/>
    <n v="159"/>
  </r>
  <r>
    <x v="3"/>
    <s v="0432-01-000"/>
    <m/>
    <x v="3"/>
    <s v="Mahnomen"/>
    <s v="Mahnomen Public School District"/>
    <n v="27"/>
    <n v="125"/>
    <n v="0"/>
    <n v="0"/>
    <n v="0"/>
    <n v="104"/>
    <n v="55"/>
    <n v="0.13941018766756033"/>
    <n v="7.3726541554959779E-2"/>
    <n v="43"/>
    <n v="6.8253968253968247E-2"/>
    <n v="746"/>
    <n v="630"/>
    <n v="138"/>
    <n v="474"/>
    <n v="0"/>
    <n v="1"/>
    <n v="17"/>
    <n v="12"/>
    <n v="21"/>
    <n v="0"/>
    <n v="0"/>
    <n v="0"/>
    <n v="153"/>
    <n v="578"/>
    <n v="0"/>
    <n v="1"/>
    <n v="17"/>
    <n v="0.17647058823529413"/>
    <n v="0.21626297577854672"/>
    <n v="0"/>
    <n v="0"/>
    <n v="0"/>
    <n v="0.21313672922252011"/>
    <n v="0.79572763684913217"/>
    <n v="159"/>
  </r>
  <r>
    <x v="16"/>
    <s v="0116-01-000"/>
    <m/>
    <x v="3"/>
    <s v="Cass"/>
    <s v="Pillager Public School District"/>
    <n v="154"/>
    <n v="0"/>
    <n v="0"/>
    <n v="3"/>
    <n v="0"/>
    <n v="16"/>
    <n v="143"/>
    <n v="2.1220159151193633E-2"/>
    <n v="0.18965517241379309"/>
    <n v="115"/>
    <n v="0.1619718309859155"/>
    <n v="754"/>
    <n v="710"/>
    <n v="697"/>
    <n v="9"/>
    <n v="1"/>
    <n v="3"/>
    <n v="0"/>
    <n v="111"/>
    <n v="0"/>
    <n v="0"/>
    <n v="0"/>
    <n v="0"/>
    <n v="740"/>
    <n v="9"/>
    <n v="1"/>
    <n v="6"/>
    <n v="0"/>
    <n v="0.20810810810810812"/>
    <n v="0"/>
    <n v="0"/>
    <n v="0.5"/>
    <n v="0"/>
    <n v="0.21087533156498672"/>
    <n v="2.1164021164021163E-2"/>
    <n v="159"/>
  </r>
  <r>
    <x v="7"/>
    <s v="0695-01-000"/>
    <m/>
    <x v="3"/>
    <s v="Saint Louis"/>
    <s v="Chisholm Public School District"/>
    <n v="143"/>
    <n v="0"/>
    <n v="8"/>
    <n v="0"/>
    <n v="0"/>
    <n v="23"/>
    <n v="136"/>
    <n v="2.8930817610062894E-2"/>
    <n v="0.1710691823899371"/>
    <n v="103"/>
    <n v="0.13937753721244925"/>
    <n v="795"/>
    <n v="739"/>
    <n v="694"/>
    <n v="15"/>
    <n v="19"/>
    <n v="10"/>
    <n v="1"/>
    <n v="96"/>
    <n v="0"/>
    <n v="0"/>
    <n v="0"/>
    <n v="0"/>
    <n v="741"/>
    <n v="15"/>
    <n v="27"/>
    <n v="10"/>
    <n v="1"/>
    <n v="0.19298245614035087"/>
    <n v="0"/>
    <n v="0.29629629629629628"/>
    <n v="0"/>
    <n v="0"/>
    <n v="0.19999999999999998"/>
    <n v="6.6750629722921909E-2"/>
    <n v="159"/>
  </r>
  <r>
    <x v="3"/>
    <s v="0840-01-000"/>
    <m/>
    <x v="3"/>
    <s v="Watonwan"/>
    <s v="St. James Public School District"/>
    <n v="93"/>
    <n v="0"/>
    <n v="0"/>
    <n v="0"/>
    <n v="60"/>
    <n v="6"/>
    <n v="153"/>
    <n v="5.3238686779059448E-3"/>
    <n v="0.13575865128660158"/>
    <n v="40"/>
    <n v="3.968253968253968E-2"/>
    <n v="1127"/>
    <n v="1008"/>
    <n v="538"/>
    <n v="2"/>
    <n v="5"/>
    <n v="9"/>
    <n v="454"/>
    <n v="33"/>
    <n v="0"/>
    <n v="0"/>
    <n v="0"/>
    <n v="0"/>
    <n v="598"/>
    <n v="2"/>
    <n v="5"/>
    <n v="9"/>
    <n v="514"/>
    <n v="0.15551839464882944"/>
    <n v="0"/>
    <n v="0"/>
    <n v="0"/>
    <n v="0.11673151750972763"/>
    <n v="0.14108251996450752"/>
    <n v="0.46985815602836878"/>
    <n v="159"/>
  </r>
  <r>
    <x v="3"/>
    <s v="0508-01-000"/>
    <m/>
    <x v="3"/>
    <s v="Nicollet"/>
    <s v="St. Peter Public School District"/>
    <n v="147"/>
    <n v="0"/>
    <n v="3"/>
    <n v="0"/>
    <n v="3"/>
    <n v="38"/>
    <n v="121"/>
    <n v="1.8536585365853658E-2"/>
    <n v="5.9024390243902436E-2"/>
    <n v="64"/>
    <n v="3.2736572890025573E-2"/>
    <n v="2050"/>
    <n v="1955"/>
    <n v="1562"/>
    <n v="8"/>
    <n v="135"/>
    <n v="35"/>
    <n v="215"/>
    <n v="57"/>
    <n v="0"/>
    <n v="0"/>
    <n v="0"/>
    <n v="4"/>
    <n v="1652"/>
    <n v="8"/>
    <n v="138"/>
    <n v="35"/>
    <n v="214"/>
    <n v="8.8983050847457626E-2"/>
    <n v="0"/>
    <n v="2.1739130434782608E-2"/>
    <n v="0"/>
    <n v="1.4018691588785047E-2"/>
    <n v="7.7560975609756097E-2"/>
    <n v="0.19296531509526135"/>
    <n v="159"/>
  </r>
  <r>
    <x v="8"/>
    <s v="0829-01-000"/>
    <m/>
    <x v="3"/>
    <s v="Waseca"/>
    <s v="Waseca Public School District"/>
    <n v="116"/>
    <n v="0"/>
    <n v="4"/>
    <n v="0"/>
    <n v="32"/>
    <n v="138"/>
    <n v="21"/>
    <n v="6.725146198830409E-2"/>
    <n v="1.023391812865497E-2"/>
    <n v="26"/>
    <n v="1.354872329338197E-2"/>
    <n v="2052"/>
    <n v="1919"/>
    <n v="1657"/>
    <n v="7"/>
    <n v="43"/>
    <n v="19"/>
    <n v="193"/>
    <n v="25"/>
    <n v="0"/>
    <n v="0"/>
    <n v="0"/>
    <n v="0"/>
    <n v="1748"/>
    <n v="7"/>
    <n v="47"/>
    <n v="19"/>
    <n v="225"/>
    <n v="6.6361556064073221E-2"/>
    <n v="0"/>
    <n v="8.5106382978723402E-2"/>
    <n v="0"/>
    <n v="0.14222222222222222"/>
    <n v="7.748538011695906E-2"/>
    <n v="0.14565004887585534"/>
    <n v="159"/>
  </r>
  <r>
    <x v="2"/>
    <s v="0508-01-000"/>
    <m/>
    <x v="3"/>
    <s v="Nicollet"/>
    <s v="St. Peter Public School District"/>
    <n v="147"/>
    <n v="0"/>
    <n v="0"/>
    <n v="0"/>
    <n v="4"/>
    <n v="39"/>
    <n v="120"/>
    <n v="1.8932038834951457E-2"/>
    <n v="5.8252427184466021E-2"/>
    <n v="76"/>
    <n v="3.8442083965604452E-2"/>
    <n v="2060"/>
    <n v="1977"/>
    <n v="1559"/>
    <n v="7"/>
    <n v="146"/>
    <n v="41"/>
    <n v="224"/>
    <n v="56"/>
    <n v="0"/>
    <n v="0"/>
    <n v="0"/>
    <n v="7"/>
    <n v="1650"/>
    <n v="7"/>
    <n v="146"/>
    <n v="41"/>
    <n v="221"/>
    <n v="8.9090909090909096E-2"/>
    <n v="0"/>
    <n v="0"/>
    <n v="0"/>
    <n v="1.8099547511312219E-2"/>
    <n v="7.7184466019417475E-2"/>
    <n v="0.2009685230024213"/>
    <n v="159"/>
  </r>
  <r>
    <x v="1"/>
    <s v="0508-01-000"/>
    <m/>
    <x v="3"/>
    <s v="Nicollet"/>
    <s v="St. Peter Public School District"/>
    <n v="144"/>
    <n v="0"/>
    <n v="0"/>
    <n v="0"/>
    <n v="6"/>
    <n v="43"/>
    <n v="116"/>
    <n v="1.9990701999070201E-2"/>
    <n v="5.3928405392840537E-2"/>
    <n v="84"/>
    <n v="4.046242774566474E-2"/>
    <n v="2151"/>
    <n v="2076"/>
    <n v="1606"/>
    <n v="10"/>
    <n v="175"/>
    <n v="50"/>
    <n v="235"/>
    <n v="64"/>
    <n v="0"/>
    <n v="0"/>
    <n v="0"/>
    <n v="8"/>
    <n v="1686"/>
    <n v="10"/>
    <n v="175"/>
    <n v="50"/>
    <n v="233"/>
    <n v="8.5409252669039148E-2"/>
    <n v="0"/>
    <n v="0"/>
    <n v="0"/>
    <n v="2.575107296137339E-2"/>
    <n v="7.3919107391910738E-2"/>
    <n v="0.21727019498607242"/>
    <n v="159"/>
  </r>
  <r>
    <x v="12"/>
    <s v="0518-01-000"/>
    <m/>
    <x v="3"/>
    <s v="Nobles"/>
    <s v="Worthington Public School District"/>
    <n v="150"/>
    <n v="0"/>
    <n v="0"/>
    <n v="0"/>
    <n v="3"/>
    <n v="0"/>
    <n v="159"/>
    <n v="0"/>
    <n v="6.5432098765432101E-2"/>
    <n v="38"/>
    <n v="1.645734084019056E-2"/>
    <n v="2430"/>
    <n v="2309"/>
    <n v="1334"/>
    <n v="9"/>
    <n v="39"/>
    <n v="238"/>
    <n v="689"/>
    <n v="33"/>
    <n v="0"/>
    <n v="0"/>
    <n v="0"/>
    <n v="3"/>
    <n v="1451"/>
    <n v="9"/>
    <n v="39"/>
    <n v="238"/>
    <n v="689"/>
    <n v="0.10337698139214335"/>
    <n v="0"/>
    <n v="0"/>
    <n v="0"/>
    <n v="4.3541364296081275E-3"/>
    <n v="6.5432098765432101E-2"/>
    <n v="0.40189612530915086"/>
    <n v="159"/>
  </r>
  <r>
    <x v="18"/>
    <s v="0518-01-000"/>
    <m/>
    <x v="3"/>
    <s v="Nobles"/>
    <s v="Worthington Public School District"/>
    <n v="135"/>
    <n v="0"/>
    <n v="3"/>
    <n v="0"/>
    <n v="16"/>
    <n v="7"/>
    <n v="152"/>
    <n v="2.6666666666666666E-3"/>
    <n v="5.7904761904761903E-2"/>
    <n v="76"/>
    <n v="2.9897718332022032E-2"/>
    <n v="2625"/>
    <n v="2542"/>
    <n v="966"/>
    <n v="8"/>
    <n v="140"/>
    <n v="318"/>
    <n v="1110"/>
    <n v="46"/>
    <n v="0"/>
    <n v="0"/>
    <n v="16"/>
    <n v="4"/>
    <n v="1055"/>
    <n v="8"/>
    <n v="143"/>
    <n v="302"/>
    <n v="1122"/>
    <n v="0.12796208530805686"/>
    <n v="0"/>
    <n v="2.097902097902098E-2"/>
    <n v="0"/>
    <n v="1.4260249554367201E-2"/>
    <n v="6.0571428571428568E-2"/>
    <n v="0.59885931558935357"/>
    <n v="159"/>
  </r>
  <r>
    <x v="14"/>
    <s v="2144-01-000"/>
    <m/>
    <x v="3"/>
    <s v="Chisago"/>
    <s v="Chisago Lakes School District"/>
    <n v="154"/>
    <n v="0"/>
    <n v="0"/>
    <n v="0"/>
    <n v="0"/>
    <n v="42"/>
    <n v="117"/>
    <n v="1.1547979103656861E-2"/>
    <n v="3.2169370360186966E-2"/>
    <n v="48"/>
    <n v="1.3613159387407828E-2"/>
    <n v="3637"/>
    <n v="3526"/>
    <n v="3360"/>
    <n v="22"/>
    <n v="38"/>
    <n v="75"/>
    <n v="31"/>
    <n v="45"/>
    <n v="0"/>
    <n v="0"/>
    <n v="0"/>
    <n v="0"/>
    <n v="3469"/>
    <n v="22"/>
    <n v="38"/>
    <n v="75"/>
    <n v="31"/>
    <n v="4.4393196886710867E-2"/>
    <n v="0"/>
    <n v="0"/>
    <n v="0"/>
    <n v="0"/>
    <n v="4.3717349463843827E-2"/>
    <n v="4.5667125171939479E-2"/>
    <n v="159"/>
  </r>
  <r>
    <x v="4"/>
    <s v="0748-01-000"/>
    <m/>
    <x v="3"/>
    <s v="Stearns"/>
    <s v="Sartell-St. Stephen School District"/>
    <n v="136"/>
    <n v="0"/>
    <n v="6"/>
    <n v="0"/>
    <n v="3"/>
    <n v="24"/>
    <n v="135"/>
    <n v="6.4935064935064939E-3"/>
    <n v="3.6525974025974024E-2"/>
    <n v="140"/>
    <n v="3.8074517269513192E-2"/>
    <n v="3696"/>
    <n v="3677"/>
    <n v="3477"/>
    <n v="6"/>
    <n v="62"/>
    <n v="82"/>
    <n v="50"/>
    <n v="126"/>
    <n v="0"/>
    <n v="7"/>
    <n v="0"/>
    <n v="0"/>
    <n v="3487"/>
    <n v="6"/>
    <n v="61"/>
    <n v="82"/>
    <n v="53"/>
    <n v="3.9002007456266134E-2"/>
    <n v="0"/>
    <n v="9.8360655737704916E-2"/>
    <n v="0"/>
    <n v="5.6603773584905662E-2"/>
    <n v="4.301948051948052E-2"/>
    <n v="5.4757386825698022E-2"/>
    <n v="159"/>
  </r>
  <r>
    <x v="15"/>
    <s v="0347-01-000"/>
    <m/>
    <x v="3"/>
    <s v="Kandiyohi"/>
    <s v="Willmar Public School District"/>
    <n v="133"/>
    <n v="0"/>
    <n v="0"/>
    <n v="0"/>
    <n v="16"/>
    <n v="0"/>
    <n v="159"/>
    <n v="0"/>
    <n v="3.546732099040821E-2"/>
    <n v="141"/>
    <n v="3.1578947368421054E-2"/>
    <n v="4483"/>
    <n v="4465"/>
    <n v="3354"/>
    <n v="27"/>
    <n v="74"/>
    <n v="23"/>
    <n v="987"/>
    <n v="125"/>
    <n v="0"/>
    <n v="0"/>
    <n v="0"/>
    <n v="10"/>
    <n v="3362"/>
    <n v="27"/>
    <n v="74"/>
    <n v="23"/>
    <n v="993"/>
    <n v="3.9559785841760856E-2"/>
    <n v="0"/>
    <n v="0"/>
    <n v="0"/>
    <n v="1.6112789526686808E-2"/>
    <n v="3.546732099040821E-2"/>
    <n v="0.24938602366599688"/>
    <n v="159"/>
  </r>
  <r>
    <x v="2"/>
    <s v="0273-01-000"/>
    <s v="yes"/>
    <x v="2"/>
    <s v="Hennepin"/>
    <s v="Edina Public School District"/>
    <n v="90"/>
    <n v="0"/>
    <n v="19"/>
    <n v="14"/>
    <n v="12"/>
    <n v="70"/>
    <n v="89"/>
    <n v="9.5134547431367216E-3"/>
    <n v="1.2095678173416689E-2"/>
    <n v="1321"/>
    <n v="0.15504694835680752"/>
    <n v="7358"/>
    <n v="8520"/>
    <n v="6720"/>
    <n v="16"/>
    <n v="517"/>
    <n v="890"/>
    <n v="377"/>
    <n v="830"/>
    <n v="6"/>
    <n v="230"/>
    <n v="128"/>
    <n v="91"/>
    <n v="5980"/>
    <n v="10"/>
    <n v="306"/>
    <n v="776"/>
    <n v="298"/>
    <n v="1.5050167224080268E-2"/>
    <n v="0"/>
    <n v="6.2091503267973858E-2"/>
    <n v="1.804123711340206E-2"/>
    <n v="4.0268456375838924E-2"/>
    <n v="2.1609132916553413E-2"/>
    <n v="0.18860244233378562"/>
    <n v="159"/>
  </r>
  <r>
    <x v="18"/>
    <s v="2165-01-000"/>
    <m/>
    <x v="3"/>
    <s v="Pine"/>
    <s v="Hinckley-Finlayson School District"/>
    <n v="122"/>
    <n v="20"/>
    <n v="5"/>
    <n v="0"/>
    <n v="0"/>
    <n v="23"/>
    <n v="135"/>
    <n v="1.9475021168501271E-2"/>
    <n v="0.11430990685859441"/>
    <n v="0"/>
    <n v="0"/>
    <n v="1181"/>
    <n v="1023"/>
    <n v="829"/>
    <n v="146"/>
    <n v="24"/>
    <n v="9"/>
    <n v="15"/>
    <n v="0"/>
    <n v="0"/>
    <n v="0"/>
    <n v="0"/>
    <n v="0"/>
    <n v="951"/>
    <n v="166"/>
    <n v="29"/>
    <n v="9"/>
    <n v="15"/>
    <n v="0.12828601472134596"/>
    <n v="0.12048192771084337"/>
    <n v="0.17241379310344829"/>
    <n v="0"/>
    <n v="0"/>
    <n v="0.13378492802709568"/>
    <n v="0.18717948717948718"/>
    <n v="158"/>
  </r>
  <r>
    <x v="1"/>
    <s v="0255-01-000"/>
    <m/>
    <x v="3"/>
    <s v="Goodhue"/>
    <s v="Pine Island Public School Dist."/>
    <n v="133"/>
    <n v="0"/>
    <n v="4"/>
    <n v="6"/>
    <n v="8"/>
    <n v="3"/>
    <n v="155"/>
    <n v="2.4390243902439024E-3"/>
    <n v="0.12601626016260162"/>
    <n v="208"/>
    <n v="0.16250000000000001"/>
    <n v="1230"/>
    <n v="1280"/>
    <n v="1176"/>
    <n v="5"/>
    <n v="36"/>
    <n v="22"/>
    <n v="41"/>
    <n v="187"/>
    <n v="0"/>
    <n v="3"/>
    <n v="0"/>
    <n v="10"/>
    <n v="1122"/>
    <n v="5"/>
    <n v="37"/>
    <n v="28"/>
    <n v="39"/>
    <n v="0.11853832442067737"/>
    <n v="0"/>
    <n v="0.10810810810810811"/>
    <n v="0.21428571428571427"/>
    <n v="0.20512820512820512"/>
    <n v="0.12845528455284552"/>
    <n v="8.8545897644191712E-2"/>
    <n v="158"/>
  </r>
  <r>
    <x v="10"/>
    <s v="0186-01-000"/>
    <m/>
    <x v="3"/>
    <s v="Crow Wing"/>
    <s v="Pequot Lakes Public Schools"/>
    <n v="148"/>
    <n v="5"/>
    <n v="0"/>
    <n v="0"/>
    <n v="0"/>
    <n v="80"/>
    <n v="78"/>
    <n v="5.5096418732782371E-2"/>
    <n v="5.3719008264462811E-2"/>
    <n v="261"/>
    <n v="0.16784565916398714"/>
    <n v="1452"/>
    <n v="1555"/>
    <n v="1538"/>
    <n v="3"/>
    <n v="9"/>
    <n v="1"/>
    <n v="4"/>
    <n v="259"/>
    <n v="0"/>
    <n v="0"/>
    <n v="0"/>
    <n v="0"/>
    <n v="1427"/>
    <n v="8"/>
    <n v="9"/>
    <n v="1"/>
    <n v="4"/>
    <n v="0.10371408549404344"/>
    <n v="0.625"/>
    <n v="0"/>
    <n v="0"/>
    <n v="0"/>
    <n v="0.10881542699724518"/>
    <n v="1.518288474810214E-2"/>
    <n v="158"/>
  </r>
  <r>
    <x v="13"/>
    <s v="2859-01-000"/>
    <m/>
    <x v="3"/>
    <s v="McLeod"/>
    <s v="Glencoe-Silver Lake School District"/>
    <n v="147"/>
    <n v="0"/>
    <n v="0"/>
    <n v="0"/>
    <n v="6"/>
    <n v="4"/>
    <n v="154"/>
    <n v="2.1574973031283709E-3"/>
    <n v="8.306364617044229E-2"/>
    <n v="75"/>
    <n v="4.2348955392433656E-2"/>
    <n v="1854"/>
    <n v="1771"/>
    <n v="1492"/>
    <n v="3"/>
    <n v="1"/>
    <n v="6"/>
    <n v="269"/>
    <n v="63"/>
    <n v="0"/>
    <n v="0"/>
    <n v="0"/>
    <n v="8"/>
    <n v="1576"/>
    <n v="3"/>
    <n v="1"/>
    <n v="6"/>
    <n v="267"/>
    <n v="9.3274111675126906E-2"/>
    <n v="0"/>
    <n v="0"/>
    <n v="0"/>
    <n v="2.247191011235955E-2"/>
    <n v="8.5221143473570654E-2"/>
    <n v="0.14948731786292499"/>
    <n v="158"/>
  </r>
  <r>
    <x v="0"/>
    <s v="0829-01-000"/>
    <m/>
    <x v="3"/>
    <s v="Waseca"/>
    <s v="Waseca Public School District"/>
    <n v="117"/>
    <n v="0"/>
    <n v="3"/>
    <n v="0"/>
    <n v="34"/>
    <n v="111"/>
    <n v="47"/>
    <n v="5.4093567251461985E-2"/>
    <n v="2.2904483430799219E-2"/>
    <n v="17"/>
    <n v="8.8958660387231814E-3"/>
    <n v="2052"/>
    <n v="1911"/>
    <n v="1595"/>
    <n v="14"/>
    <n v="80"/>
    <n v="24"/>
    <n v="198"/>
    <n v="12"/>
    <n v="0"/>
    <n v="0"/>
    <n v="0"/>
    <n v="0"/>
    <n v="1700"/>
    <n v="14"/>
    <n v="83"/>
    <n v="24"/>
    <n v="232"/>
    <n v="6.88235294117647E-2"/>
    <n v="0"/>
    <n v="3.614457831325301E-2"/>
    <n v="0"/>
    <n v="0.14655172413793102"/>
    <n v="7.6998050682261204E-2"/>
    <n v="0.17194349732099368"/>
    <n v="158"/>
  </r>
  <r>
    <x v="10"/>
    <s v="0544-01-000"/>
    <m/>
    <x v="3"/>
    <s v="Otter Tail"/>
    <s v="Fergus Falls Public School District"/>
    <n v="146"/>
    <n v="0"/>
    <n v="0"/>
    <n v="0"/>
    <n v="0"/>
    <n v="3"/>
    <n v="155"/>
    <n v="1.1261261261261261E-3"/>
    <n v="5.8183183183183183E-2"/>
    <n v="78"/>
    <n v="3.018575851393189E-2"/>
    <n v="2664"/>
    <n v="2584"/>
    <n v="2440"/>
    <n v="33"/>
    <n v="55"/>
    <n v="28"/>
    <n v="28"/>
    <n v="63"/>
    <n v="0"/>
    <n v="4"/>
    <n v="0"/>
    <n v="0"/>
    <n v="2523"/>
    <n v="33"/>
    <n v="51"/>
    <n v="28"/>
    <n v="28"/>
    <n v="5.7867617915180337E-2"/>
    <n v="0"/>
    <n v="0"/>
    <n v="0"/>
    <n v="0"/>
    <n v="5.9309309309309312E-2"/>
    <n v="5.257228689447991E-2"/>
    <n v="158"/>
  </r>
  <r>
    <x v="0"/>
    <s v="0577-01-000"/>
    <m/>
    <x v="3"/>
    <s v="Pine"/>
    <s v="Willow River Public School District"/>
    <n v="142"/>
    <n v="3"/>
    <n v="0"/>
    <n v="0"/>
    <n v="0"/>
    <n v="3"/>
    <n v="154"/>
    <n v="6.1728395061728392E-3"/>
    <n v="0.3168724279835391"/>
    <n v="106"/>
    <n v="0.24367816091954023"/>
    <n v="486"/>
    <n v="435"/>
    <n v="425"/>
    <n v="5"/>
    <n v="2"/>
    <n v="1"/>
    <n v="2"/>
    <n v="101"/>
    <n v="0"/>
    <n v="0"/>
    <n v="0"/>
    <n v="0"/>
    <n v="466"/>
    <n v="8"/>
    <n v="2"/>
    <n v="1"/>
    <n v="2"/>
    <n v="0.30472103004291845"/>
    <n v="0.375"/>
    <n v="0"/>
    <n v="0"/>
    <n v="0"/>
    <n v="0.32304526748971196"/>
    <n v="2.7139874739039668E-2"/>
    <n v="157"/>
  </r>
  <r>
    <x v="7"/>
    <s v="0480-01-000"/>
    <m/>
    <x v="3"/>
    <s v="Mille Lacs"/>
    <s v="Onamia Public School District"/>
    <n v="138"/>
    <n v="6"/>
    <n v="0"/>
    <n v="4"/>
    <n v="0"/>
    <n v="5"/>
    <n v="152"/>
    <n v="6.0975609756097563E-3"/>
    <n v="0.18536585365853658"/>
    <n v="67"/>
    <n v="9.1780821917808217E-2"/>
    <n v="820"/>
    <n v="730"/>
    <n v="450"/>
    <n v="236"/>
    <n v="30"/>
    <n v="8"/>
    <n v="6"/>
    <n v="47"/>
    <n v="11"/>
    <n v="0"/>
    <n v="3"/>
    <n v="0"/>
    <n v="541"/>
    <n v="231"/>
    <n v="30"/>
    <n v="9"/>
    <n v="6"/>
    <n v="0.25508317929759705"/>
    <n v="2.5974025974025976E-2"/>
    <n v="0"/>
    <n v="0.44444444444444442"/>
    <n v="0"/>
    <n v="0.19146341463414634"/>
    <n v="0.33782129742962058"/>
    <n v="157"/>
  </r>
  <r>
    <x v="5"/>
    <s v="2165-01-000"/>
    <m/>
    <x v="3"/>
    <s v="Pine"/>
    <s v="Hinckley-Finlayson School District"/>
    <n v="128"/>
    <n v="19"/>
    <n v="4"/>
    <n v="0"/>
    <n v="0"/>
    <n v="24"/>
    <n v="133"/>
    <n v="2.3809523809523808E-2"/>
    <n v="0.13194444444444445"/>
    <n v="141"/>
    <n v="0.14213709677419356"/>
    <n v="1008"/>
    <n v="992"/>
    <n v="773"/>
    <n v="154"/>
    <n v="29"/>
    <n v="14"/>
    <n v="22"/>
    <n v="105"/>
    <n v="21"/>
    <n v="8"/>
    <n v="0"/>
    <n v="0"/>
    <n v="796"/>
    <n v="152"/>
    <n v="25"/>
    <n v="14"/>
    <n v="22"/>
    <n v="0.16080402010050251"/>
    <n v="0.125"/>
    <n v="0.16"/>
    <n v="0"/>
    <n v="0"/>
    <n v="0.15575396825396826"/>
    <n v="0.21110009910802774"/>
    <n v="157"/>
  </r>
  <r>
    <x v="16"/>
    <s v="2134-01-000"/>
    <m/>
    <x v="3"/>
    <s v="Faribault"/>
    <s v="United South Central School Dist."/>
    <n v="154"/>
    <n v="0"/>
    <n v="0"/>
    <n v="0"/>
    <n v="0"/>
    <n v="0"/>
    <n v="157"/>
    <n v="0"/>
    <n v="0.13628472222222221"/>
    <n v="18"/>
    <n v="1.7769002961500493E-2"/>
    <n v="1152"/>
    <n v="1013"/>
    <n v="935"/>
    <n v="5"/>
    <n v="7"/>
    <n v="13"/>
    <n v="53"/>
    <n v="16"/>
    <n v="0"/>
    <n v="0"/>
    <n v="0"/>
    <n v="0"/>
    <n v="1073"/>
    <n v="5"/>
    <n v="7"/>
    <n v="13"/>
    <n v="53"/>
    <n v="0.1435228331780056"/>
    <n v="0"/>
    <n v="0"/>
    <n v="0"/>
    <n v="0"/>
    <n v="0.13628472222222221"/>
    <n v="6.7767158992180707E-2"/>
    <n v="157"/>
  </r>
  <r>
    <x v="11"/>
    <s v="2174-01-000"/>
    <m/>
    <x v="3"/>
    <s v="Cass"/>
    <s v="Pine River-Backus School District"/>
    <n v="151"/>
    <n v="0"/>
    <n v="0"/>
    <n v="0"/>
    <n v="0"/>
    <n v="22"/>
    <n v="135"/>
    <n v="1.8835616438356163E-2"/>
    <n v="0.11558219178082192"/>
    <n v="51"/>
    <n v="4.8022598870056499E-2"/>
    <n v="1168"/>
    <n v="1062"/>
    <n v="1010"/>
    <n v="17"/>
    <n v="16"/>
    <n v="8"/>
    <n v="11"/>
    <n v="48"/>
    <n v="0"/>
    <n v="0"/>
    <n v="0"/>
    <n v="0"/>
    <n v="1113"/>
    <n v="17"/>
    <n v="16"/>
    <n v="8"/>
    <n v="11"/>
    <n v="0.13566936208445643"/>
    <n v="0"/>
    <n v="0"/>
    <n v="0"/>
    <n v="0"/>
    <n v="0.13441780821917809"/>
    <n v="4.4635193133047209E-2"/>
    <n v="157"/>
  </r>
  <r>
    <x v="0"/>
    <s v="2689-01-000"/>
    <m/>
    <x v="3"/>
    <s v="Pipestone"/>
    <s v="Pipestone Area School District"/>
    <n v="114"/>
    <n v="3"/>
    <n v="10"/>
    <n v="0"/>
    <n v="22"/>
    <n v="9"/>
    <n v="148"/>
    <n v="7.2580645161290326E-3"/>
    <n v="0.11935483870967742"/>
    <n v="48"/>
    <n v="4.2440318302387266E-2"/>
    <n v="1240"/>
    <n v="1131"/>
    <n v="868"/>
    <n v="31"/>
    <n v="49"/>
    <n v="25"/>
    <n v="158"/>
    <n v="46"/>
    <n v="0"/>
    <n v="0"/>
    <n v="0"/>
    <n v="0"/>
    <n v="936"/>
    <n v="34"/>
    <n v="59"/>
    <n v="25"/>
    <n v="180"/>
    <n v="0.12179487179487179"/>
    <n v="8.8235294117647065E-2"/>
    <n v="0.16949152542372881"/>
    <n v="0"/>
    <n v="0.12222222222222222"/>
    <n v="0.12661290322580646"/>
    <n v="0.24149108589951376"/>
    <n v="157"/>
  </r>
  <r>
    <x v="18"/>
    <s v="0038-01-000"/>
    <m/>
    <x v="3"/>
    <s v="Beltrami"/>
    <s v="Red Lake Public School District"/>
    <n v="0"/>
    <n v="149"/>
    <n v="0"/>
    <n v="0"/>
    <n v="0"/>
    <n v="24"/>
    <n v="133"/>
    <n v="1.5483870967741935E-2"/>
    <n v="8.580645161290322E-2"/>
    <n v="0"/>
    <n v="0"/>
    <n v="1550"/>
    <n v="1393"/>
    <n v="1"/>
    <n v="1384"/>
    <n v="6"/>
    <n v="0"/>
    <n v="2"/>
    <n v="0"/>
    <n v="0"/>
    <n v="0"/>
    <n v="0"/>
    <n v="0"/>
    <n v="1"/>
    <n v="1533"/>
    <n v="6"/>
    <n v="0"/>
    <n v="2"/>
    <n v="0"/>
    <n v="9.7195042400521847E-2"/>
    <n v="0"/>
    <n v="0"/>
    <n v="0"/>
    <n v="0.10129032258064516"/>
    <n v="0.9993514915693904"/>
    <n v="157"/>
  </r>
  <r>
    <x v="5"/>
    <s v="0186-01-000"/>
    <m/>
    <x v="3"/>
    <s v="Crow Wing"/>
    <s v="Pequot Lakes Public Schools"/>
    <n v="149"/>
    <n v="0"/>
    <n v="0"/>
    <n v="0"/>
    <n v="0"/>
    <n v="79"/>
    <n v="78"/>
    <n v="5.0706033376123234E-2"/>
    <n v="5.0064184852374842E-2"/>
    <n v="245"/>
    <n v="0.1488456865127582"/>
    <n v="1558"/>
    <n v="1646"/>
    <n v="1609"/>
    <n v="15"/>
    <n v="12"/>
    <n v="8"/>
    <n v="2"/>
    <n v="242"/>
    <n v="0"/>
    <n v="0"/>
    <n v="0"/>
    <n v="0"/>
    <n v="1516"/>
    <n v="15"/>
    <n v="12"/>
    <n v="8"/>
    <n v="2"/>
    <n v="9.8284960422163586E-2"/>
    <n v="0"/>
    <n v="0"/>
    <n v="0"/>
    <n v="0"/>
    <n v="0.10077021822849808"/>
    <n v="2.3824855119124275E-2"/>
    <n v="157"/>
  </r>
  <r>
    <x v="17"/>
    <s v="0883-01-000"/>
    <m/>
    <x v="3"/>
    <s v="Wright"/>
    <s v="Rockford Public School District"/>
    <n v="138"/>
    <n v="3"/>
    <n v="0"/>
    <n v="0"/>
    <n v="0"/>
    <n v="0"/>
    <n v="157"/>
    <n v="0"/>
    <n v="8.915388983532084E-2"/>
    <n v="89"/>
    <n v="5.2569403425871235E-2"/>
    <n v="1761"/>
    <n v="1693"/>
    <n v="1637"/>
    <n v="7"/>
    <n v="17"/>
    <n v="17"/>
    <n v="12"/>
    <n v="77"/>
    <n v="0"/>
    <n v="0"/>
    <n v="0"/>
    <n v="0"/>
    <n v="1698"/>
    <n v="10"/>
    <n v="17"/>
    <n v="17"/>
    <n v="12"/>
    <n v="8.1272084805653705E-2"/>
    <n v="0.3"/>
    <n v="0"/>
    <n v="0"/>
    <n v="0"/>
    <n v="8.915388983532084E-2"/>
    <n v="3.192702394526796E-2"/>
    <n v="157"/>
  </r>
  <r>
    <x v="18"/>
    <s v="0912-01-000"/>
    <m/>
    <x v="3"/>
    <s v="Mille Lacs"/>
    <s v="Milaca Public School District"/>
    <n v="139"/>
    <n v="0"/>
    <n v="4"/>
    <n v="3"/>
    <n v="3"/>
    <n v="17"/>
    <n v="140"/>
    <n v="8.4915084915084919E-3"/>
    <n v="6.9930069930069935E-2"/>
    <n v="11"/>
    <n v="5.9267241379310342E-3"/>
    <n v="2002"/>
    <n v="1856"/>
    <n v="1793"/>
    <n v="32"/>
    <n v="8"/>
    <n v="12"/>
    <n v="11"/>
    <n v="8"/>
    <n v="0"/>
    <n v="0"/>
    <n v="0"/>
    <n v="0"/>
    <n v="1924"/>
    <n v="32"/>
    <n v="12"/>
    <n v="15"/>
    <n v="14"/>
    <n v="7.2245322245322249E-2"/>
    <n v="0"/>
    <n v="0.33333333333333331"/>
    <n v="0.2"/>
    <n v="0.21428571428571427"/>
    <n v="7.8421578421578431E-2"/>
    <n v="3.6554832248372561E-2"/>
    <n v="157"/>
  </r>
  <r>
    <x v="14"/>
    <s v="0047-01-000"/>
    <m/>
    <x v="3"/>
    <s v="Benton"/>
    <s v="Sauk Rapids-Rice Public Schools"/>
    <n v="145"/>
    <n v="5"/>
    <n v="0"/>
    <n v="0"/>
    <n v="0"/>
    <n v="3"/>
    <n v="154"/>
    <n v="8.0993520518358531E-4"/>
    <n v="4.1576673866090715E-2"/>
    <n v="53"/>
    <n v="1.4722222222222222E-2"/>
    <n v="3704"/>
    <n v="3600"/>
    <n v="3513"/>
    <n v="5"/>
    <n v="29"/>
    <n v="37"/>
    <n v="16"/>
    <n v="48"/>
    <n v="0"/>
    <n v="0"/>
    <n v="0"/>
    <n v="0"/>
    <n v="3610"/>
    <n v="10"/>
    <n v="29"/>
    <n v="37"/>
    <n v="16"/>
    <n v="4.0166204986149583E-2"/>
    <n v="0.5"/>
    <n v="0"/>
    <n v="0"/>
    <n v="0"/>
    <n v="4.2386609071274298E-2"/>
    <n v="2.4851431658562941E-2"/>
    <n v="157"/>
  </r>
  <r>
    <x v="13"/>
    <s v="0197-01-000"/>
    <s v="yes"/>
    <x v="2"/>
    <s v="Dakota"/>
    <s v="West St. Paul-Mendota Hts.-Eagan"/>
    <n v="109"/>
    <n v="0"/>
    <n v="10"/>
    <n v="4"/>
    <n v="26"/>
    <n v="41"/>
    <n v="116"/>
    <n v="8.4921292460646228E-3"/>
    <n v="2.4026512013256007E-2"/>
    <n v="118"/>
    <n v="2.4639799540613908E-2"/>
    <n v="4828"/>
    <n v="4789"/>
    <n v="3524"/>
    <n v="40"/>
    <n v="352"/>
    <n v="236"/>
    <n v="637"/>
    <n v="88"/>
    <n v="0"/>
    <n v="0"/>
    <n v="3"/>
    <n v="18"/>
    <n v="3545"/>
    <n v="40"/>
    <n v="362"/>
    <n v="237"/>
    <n v="645"/>
    <n v="3.07475317348378E-2"/>
    <n v="0"/>
    <n v="2.7624309392265192E-2"/>
    <n v="1.6877637130801686E-2"/>
    <n v="4.0310077519379844E-2"/>
    <n v="3.2518641259320628E-2"/>
    <n v="0.26589355974321804"/>
    <n v="157"/>
  </r>
  <r>
    <x v="17"/>
    <s v="0152-01-000"/>
    <m/>
    <x v="3"/>
    <s v="Clay"/>
    <s v="Moorhead Public School District"/>
    <n v="140"/>
    <n v="0"/>
    <n v="0"/>
    <n v="3"/>
    <n v="8"/>
    <n v="0"/>
    <n v="157"/>
    <n v="0"/>
    <n v="2.6782668031388606E-2"/>
    <n v="101"/>
    <n v="1.739579745091285E-2"/>
    <n v="5862"/>
    <n v="5806"/>
    <n v="4984"/>
    <n v="167"/>
    <n v="52"/>
    <n v="117"/>
    <n v="538"/>
    <n v="66"/>
    <n v="0"/>
    <n v="0"/>
    <n v="0"/>
    <n v="24"/>
    <n v="5058"/>
    <n v="167"/>
    <n v="52"/>
    <n v="120"/>
    <n v="522"/>
    <n v="2.7678924476077501E-2"/>
    <n v="0"/>
    <n v="0"/>
    <n v="2.5000000000000001E-2"/>
    <n v="1.532567049808429E-2"/>
    <n v="2.6782668031388606E-2"/>
    <n v="0.14546376077040041"/>
    <n v="157"/>
  </r>
  <r>
    <x v="3"/>
    <s v="0739-01-000"/>
    <m/>
    <x v="3"/>
    <s v="Stearns"/>
    <s v="Kimball Public School District"/>
    <n v="146"/>
    <n v="0"/>
    <n v="0"/>
    <n v="0"/>
    <n v="3"/>
    <n v="0"/>
    <n v="156"/>
    <n v="0"/>
    <n v="0.22065063649222066"/>
    <n v="115"/>
    <n v="0.17267267267267267"/>
    <n v="707"/>
    <n v="666"/>
    <n v="636"/>
    <n v="10"/>
    <n v="7"/>
    <n v="3"/>
    <n v="10"/>
    <n v="100"/>
    <n v="5"/>
    <n v="0"/>
    <n v="0"/>
    <n v="0"/>
    <n v="682"/>
    <n v="5"/>
    <n v="7"/>
    <n v="3"/>
    <n v="13"/>
    <n v="0.21407624633431085"/>
    <n v="0"/>
    <n v="0"/>
    <n v="0"/>
    <n v="0.23076923076923078"/>
    <n v="0.22065063649222066"/>
    <n v="3.9436619718309862E-2"/>
    <n v="156"/>
  </r>
  <r>
    <x v="2"/>
    <s v="2137-01-000"/>
    <m/>
    <x v="3"/>
    <s v="Fillmore"/>
    <s v="Kingsland Public School District"/>
    <n v="146"/>
    <n v="0"/>
    <n v="0"/>
    <n v="0"/>
    <n v="0"/>
    <n v="4"/>
    <n v="152"/>
    <n v="5.4945054945054949E-3"/>
    <n v="0.2087912087912088"/>
    <n v="36"/>
    <n v="5.921052631578947E-2"/>
    <n v="728"/>
    <n v="608"/>
    <n v="586"/>
    <n v="1"/>
    <n v="5"/>
    <n v="9"/>
    <n v="7"/>
    <n v="28"/>
    <n v="0"/>
    <n v="0"/>
    <n v="0"/>
    <n v="0"/>
    <n v="704"/>
    <n v="1"/>
    <n v="5"/>
    <n v="9"/>
    <n v="7"/>
    <n v="0.20738636363636365"/>
    <n v="0"/>
    <n v="0"/>
    <n v="0"/>
    <n v="0"/>
    <n v="0.2142857142857143"/>
    <n v="3.0303030303030304E-2"/>
    <n v="156"/>
  </r>
  <r>
    <x v="9"/>
    <s v="0113-01-000"/>
    <m/>
    <x v="3"/>
    <s v="Cass"/>
    <s v="Walker-Hackensack-Akeley Schl. Dist"/>
    <n v="133"/>
    <n v="15"/>
    <n v="0"/>
    <n v="0"/>
    <n v="0"/>
    <n v="0"/>
    <n v="156"/>
    <n v="0"/>
    <n v="0.15072463768115943"/>
    <n v="6"/>
    <n v="6.7796610169491523E-3"/>
    <n v="1035"/>
    <n v="885"/>
    <n v="698"/>
    <n v="171"/>
    <n v="1"/>
    <n v="7"/>
    <n v="8"/>
    <n v="0"/>
    <n v="0"/>
    <n v="0"/>
    <n v="0"/>
    <n v="0"/>
    <n v="831"/>
    <n v="186"/>
    <n v="1"/>
    <n v="7"/>
    <n v="8"/>
    <n v="0.16004813477737664"/>
    <n v="8.0645161290322578E-2"/>
    <n v="0"/>
    <n v="0"/>
    <n v="0"/>
    <n v="0.15072463768115943"/>
    <n v="0.19554695062923524"/>
    <n v="156"/>
  </r>
  <r>
    <x v="13"/>
    <s v="0361-01-000"/>
    <m/>
    <x v="3"/>
    <s v="Koochiching"/>
    <s v="International Falls School District"/>
    <n v="152"/>
    <n v="0"/>
    <n v="0"/>
    <n v="0"/>
    <n v="0"/>
    <n v="0"/>
    <n v="156"/>
    <n v="0"/>
    <n v="0.1001926782273603"/>
    <n v="22"/>
    <n v="1.5460295151089248E-2"/>
    <n v="1557"/>
    <n v="1423"/>
    <n v="1209"/>
    <n v="195"/>
    <n v="11"/>
    <n v="2"/>
    <n v="6"/>
    <n v="19"/>
    <n v="0"/>
    <n v="0"/>
    <n v="0"/>
    <n v="0"/>
    <n v="1342"/>
    <n v="195"/>
    <n v="11"/>
    <n v="2"/>
    <n v="6"/>
    <n v="0.11326378539493294"/>
    <n v="0"/>
    <n v="0"/>
    <n v="0"/>
    <n v="0"/>
    <n v="0.1001926782273603"/>
    <n v="0.13753213367609254"/>
    <n v="156"/>
  </r>
  <r>
    <x v="10"/>
    <s v="2859-01-000"/>
    <m/>
    <x v="3"/>
    <s v="McLeod"/>
    <s v="Glencoe-Silver Lake School District"/>
    <n v="148"/>
    <n v="0"/>
    <n v="0"/>
    <n v="0"/>
    <n v="5"/>
    <n v="17"/>
    <n v="139"/>
    <n v="9.7031963470319629E-3"/>
    <n v="7.9337899543378998E-2"/>
    <n v="83"/>
    <n v="4.9434187016081002E-2"/>
    <n v="1752"/>
    <n v="1679"/>
    <n v="1403"/>
    <n v="3"/>
    <n v="7"/>
    <n v="7"/>
    <n v="259"/>
    <n v="73"/>
    <n v="0"/>
    <n v="0"/>
    <n v="0"/>
    <n v="4"/>
    <n v="1478"/>
    <n v="3"/>
    <n v="7"/>
    <n v="7"/>
    <n v="260"/>
    <n v="0.10013531799729364"/>
    <n v="0"/>
    <n v="0"/>
    <n v="0"/>
    <n v="1.9230769230769232E-2"/>
    <n v="8.9041095890410954E-2"/>
    <n v="0.15783475783475784"/>
    <n v="156"/>
  </r>
  <r>
    <x v="10"/>
    <s v="0879-01-000"/>
    <m/>
    <x v="3"/>
    <s v="Wright"/>
    <s v="Delano Public School District"/>
    <n v="144"/>
    <n v="0"/>
    <n v="0"/>
    <n v="0"/>
    <n v="0"/>
    <n v="0"/>
    <n v="156"/>
    <n v="0"/>
    <n v="7.1757129714811407E-2"/>
    <n v="174"/>
    <n v="7.9379562043795621E-2"/>
    <n v="2174"/>
    <n v="2192"/>
    <n v="2109"/>
    <n v="9"/>
    <n v="29"/>
    <n v="26"/>
    <n v="19"/>
    <n v="154"/>
    <n v="0"/>
    <n v="3"/>
    <n v="0"/>
    <n v="3"/>
    <n v="2099"/>
    <n v="9"/>
    <n v="26"/>
    <n v="26"/>
    <n v="16"/>
    <n v="6.8604097189137681E-2"/>
    <n v="0"/>
    <n v="0"/>
    <n v="0"/>
    <n v="0"/>
    <n v="7.1757129714811407E-2"/>
    <n v="3.5386029411764705E-2"/>
    <n v="156"/>
  </r>
  <r>
    <x v="11"/>
    <s v="0014-01-000"/>
    <s v="yes"/>
    <x v="2"/>
    <s v="Anoka"/>
    <s v="Fridley Public School District"/>
    <n v="88"/>
    <n v="4"/>
    <n v="47"/>
    <n v="0"/>
    <n v="5"/>
    <n v="34"/>
    <n v="122"/>
    <n v="1.3286440015631106E-2"/>
    <n v="4.7674872997264556E-2"/>
    <n v="129"/>
    <n v="5.0947867298578198E-2"/>
    <n v="2559"/>
    <n v="2532"/>
    <n v="1732"/>
    <n v="54"/>
    <n v="411"/>
    <n v="189"/>
    <n v="146"/>
    <n v="114"/>
    <n v="0"/>
    <n v="5"/>
    <n v="0"/>
    <n v="0"/>
    <n v="1706"/>
    <n v="58"/>
    <n v="453"/>
    <n v="189"/>
    <n v="151"/>
    <n v="5.1582649472450177E-2"/>
    <n v="6.8965517241379309E-2"/>
    <n v="0.10375275938189846"/>
    <n v="0"/>
    <n v="3.3112582781456956E-2"/>
    <n v="6.096131301289566E-2"/>
    <n v="0.33281188893234259"/>
    <n v="156"/>
  </r>
  <r>
    <x v="14"/>
    <s v="0423-01-000"/>
    <m/>
    <x v="3"/>
    <s v="McLeod"/>
    <s v="Hutchinson Public School District"/>
    <n v="139"/>
    <n v="0"/>
    <n v="0"/>
    <n v="0"/>
    <n v="4"/>
    <n v="87"/>
    <n v="69"/>
    <n v="2.7281279397930385E-2"/>
    <n v="2.1636876763875823E-2"/>
    <n v="109"/>
    <n v="3.4691279439847234E-2"/>
    <n v="3189"/>
    <n v="3142"/>
    <n v="2935"/>
    <n v="7"/>
    <n v="29"/>
    <n v="31"/>
    <n v="140"/>
    <n v="101"/>
    <n v="0"/>
    <n v="0"/>
    <n v="0"/>
    <n v="0"/>
    <n v="2973"/>
    <n v="7"/>
    <n v="29"/>
    <n v="31"/>
    <n v="144"/>
    <n v="4.6754120417087118E-2"/>
    <n v="0"/>
    <n v="0"/>
    <n v="0"/>
    <n v="2.7777777777777776E-2"/>
    <n v="4.8918156161806212E-2"/>
    <n v="6.626884422110553E-2"/>
    <n v="156"/>
  </r>
  <r>
    <x v="18"/>
    <s v="2890-01-000"/>
    <m/>
    <x v="3"/>
    <s v="Renville"/>
    <s v="Renville County West School Dist."/>
    <n v="128"/>
    <n v="0"/>
    <n v="0"/>
    <n v="0"/>
    <n v="19"/>
    <n v="22"/>
    <n v="133"/>
    <n v="3.3690658499234305E-2"/>
    <n v="0.20367534456355282"/>
    <n v="25"/>
    <n v="4.780114722753346E-2"/>
    <n v="653"/>
    <n v="523"/>
    <n v="371"/>
    <n v="0"/>
    <n v="3"/>
    <n v="3"/>
    <n v="146"/>
    <n v="13"/>
    <n v="0"/>
    <n v="0"/>
    <n v="0"/>
    <n v="10"/>
    <n v="486"/>
    <n v="0"/>
    <n v="3"/>
    <n v="3"/>
    <n v="155"/>
    <n v="0.26337448559670784"/>
    <n v="0"/>
    <n v="0"/>
    <n v="0"/>
    <n v="0.12258064516129032"/>
    <n v="0.23736600306278713"/>
    <n v="0.24884080370942813"/>
    <n v="155"/>
  </r>
  <r>
    <x v="13"/>
    <s v="2835-01-000"/>
    <m/>
    <x v="3"/>
    <s v="Waseca"/>
    <s v="Janesville-Waldorf-Pemberton"/>
    <n v="155"/>
    <n v="0"/>
    <n v="0"/>
    <n v="0"/>
    <n v="0"/>
    <n v="3"/>
    <n v="152"/>
    <n v="4.1841004184100415E-3"/>
    <n v="0.21199442119944212"/>
    <n v="25"/>
    <n v="4.2589437819420782E-2"/>
    <n v="717"/>
    <n v="587"/>
    <n v="579"/>
    <n v="0"/>
    <n v="1"/>
    <n v="5"/>
    <n v="2"/>
    <n v="21"/>
    <n v="0"/>
    <n v="0"/>
    <n v="0"/>
    <n v="0"/>
    <n v="713"/>
    <n v="0"/>
    <n v="1"/>
    <n v="5"/>
    <n v="2"/>
    <n v="0.21739130434782608"/>
    <n v="0"/>
    <n v="0"/>
    <n v="0"/>
    <n v="0"/>
    <n v="0.21617852161785217"/>
    <n v="1.1095700416088766E-2"/>
    <n v="155"/>
  </r>
  <r>
    <x v="0"/>
    <s v="0432-01-000"/>
    <m/>
    <x v="3"/>
    <s v="Mahnomen"/>
    <s v="Mahnomen Public School District"/>
    <n v="25"/>
    <n v="123"/>
    <n v="0"/>
    <n v="0"/>
    <n v="0"/>
    <n v="92"/>
    <n v="63"/>
    <n v="0.11932555123216602"/>
    <n v="8.171206225680934E-2"/>
    <n v="43"/>
    <n v="6.525037936267071E-2"/>
    <n v="771"/>
    <n v="659"/>
    <n v="107"/>
    <n v="536"/>
    <n v="3"/>
    <m/>
    <n v="13"/>
    <n v="12"/>
    <n v="22"/>
    <n v="0"/>
    <n v="0"/>
    <n v="0"/>
    <n v="120"/>
    <n v="637"/>
    <n v="3"/>
    <m/>
    <n v="13"/>
    <n v="0.20833333333333334"/>
    <n v="0.19309262166405022"/>
    <n v="0"/>
    <n v="0"/>
    <n v="0"/>
    <n v="0.20103761348897536"/>
    <n v="0.84476067270375166"/>
    <n v="155"/>
  </r>
  <r>
    <x v="2"/>
    <s v="2580-01-000"/>
    <m/>
    <x v="3"/>
    <s v="Pine"/>
    <s v="East Central School District"/>
    <n v="124"/>
    <n v="16"/>
    <n v="5"/>
    <n v="0"/>
    <n v="0"/>
    <n v="6"/>
    <n v="149"/>
    <n v="7.6726342710997444E-3"/>
    <n v="0.19053708439897699"/>
    <n v="112"/>
    <n v="0.15155615696887687"/>
    <n v="782"/>
    <n v="739"/>
    <n v="622"/>
    <n v="66"/>
    <n v="18"/>
    <n v="7"/>
    <n v="26"/>
    <n v="92"/>
    <n v="5"/>
    <n v="4"/>
    <n v="0"/>
    <n v="8"/>
    <n v="654"/>
    <n v="77"/>
    <n v="19"/>
    <n v="7"/>
    <n v="18"/>
    <n v="0.18960244648318042"/>
    <n v="0.20779220779220781"/>
    <n v="0.26315789473684209"/>
    <n v="0"/>
    <n v="0"/>
    <n v="0.19820971867007672"/>
    <n v="0.15612903225806452"/>
    <n v="155"/>
  </r>
  <r>
    <x v="9"/>
    <s v="0480-01-000"/>
    <m/>
    <x v="3"/>
    <s v="Mille Lacs"/>
    <s v="Onamia Public School District"/>
    <n v="137"/>
    <n v="11"/>
    <n v="0"/>
    <n v="0"/>
    <n v="0"/>
    <n v="11"/>
    <n v="144"/>
    <n v="1.2373453318335208E-2"/>
    <n v="0.16197975253093364"/>
    <n v="47"/>
    <n v="6.0179257362355951E-2"/>
    <n v="889"/>
    <n v="781"/>
    <n v="513"/>
    <n v="225"/>
    <n v="27"/>
    <n v="11"/>
    <n v="5"/>
    <n v="27"/>
    <n v="14"/>
    <n v="0"/>
    <n v="0"/>
    <n v="0"/>
    <n v="623"/>
    <n v="222"/>
    <n v="27"/>
    <n v="11"/>
    <n v="5"/>
    <n v="0.21990369181380418"/>
    <n v="4.954954954954955E-2"/>
    <n v="0"/>
    <n v="0"/>
    <n v="0"/>
    <n v="0.17435320584926883"/>
    <n v="0.29842342342342343"/>
    <n v="155"/>
  </r>
  <r>
    <x v="8"/>
    <s v="2174-01-000"/>
    <m/>
    <x v="3"/>
    <s v="Cass"/>
    <s v="Pine River-Backus School District"/>
    <n v="150"/>
    <n v="0"/>
    <n v="0"/>
    <n v="0"/>
    <n v="0"/>
    <n v="26"/>
    <n v="129"/>
    <n v="2.5465230166503428E-2"/>
    <n v="0.12634671890303623"/>
    <n v="58"/>
    <n v="6.2770562770562768E-2"/>
    <n v="1021"/>
    <n v="924"/>
    <n v="875"/>
    <n v="13"/>
    <n v="20"/>
    <n v="8"/>
    <n v="8"/>
    <n v="56"/>
    <n v="0"/>
    <n v="0"/>
    <n v="0"/>
    <n v="0"/>
    <n v="969"/>
    <n v="13"/>
    <n v="20"/>
    <n v="8"/>
    <n v="8"/>
    <n v="0.15479876160990713"/>
    <n v="0"/>
    <n v="0"/>
    <n v="0"/>
    <n v="0"/>
    <n v="0.15181194906953965"/>
    <n v="4.8133595284872301E-2"/>
    <n v="155"/>
  </r>
  <r>
    <x v="17"/>
    <s v="2134-01-000"/>
    <m/>
    <x v="3"/>
    <s v="Faribault"/>
    <s v="United South Central School Dist."/>
    <n v="152"/>
    <n v="0"/>
    <n v="0"/>
    <n v="0"/>
    <n v="0"/>
    <n v="0"/>
    <n v="155"/>
    <n v="0"/>
    <n v="0.12959866220735786"/>
    <n v="22"/>
    <n v="2.0696142991533398E-2"/>
    <n v="1196"/>
    <n v="1063"/>
    <n v="1012"/>
    <n v="1"/>
    <n v="5"/>
    <n v="7"/>
    <n v="40"/>
    <n v="20"/>
    <n v="0"/>
    <n v="0"/>
    <n v="0"/>
    <n v="0"/>
    <n v="1144"/>
    <n v="1"/>
    <n v="5"/>
    <n v="7"/>
    <n v="40"/>
    <n v="0.13286713286713286"/>
    <n v="0"/>
    <n v="0"/>
    <n v="0"/>
    <n v="0"/>
    <n v="0.12959866220735786"/>
    <n v="4.4277360066833749E-2"/>
    <n v="155"/>
  </r>
  <r>
    <x v="1"/>
    <s v="2689-01-000"/>
    <m/>
    <x v="3"/>
    <s v="Pipestone"/>
    <s v="Pipestone Area School District"/>
    <n v="119"/>
    <n v="0"/>
    <n v="5"/>
    <n v="0"/>
    <n v="18"/>
    <n v="7"/>
    <n v="148"/>
    <n v="5.627009646302251E-3"/>
    <n v="0.11897106109324759"/>
    <n v="53"/>
    <n v="4.6409807355516634E-2"/>
    <n v="1244"/>
    <n v="1142"/>
    <n v="909"/>
    <n v="22"/>
    <n v="55"/>
    <n v="20"/>
    <n v="136"/>
    <n v="50"/>
    <n v="0"/>
    <n v="0"/>
    <n v="0"/>
    <n v="3"/>
    <n v="978"/>
    <n v="22"/>
    <n v="60"/>
    <n v="20"/>
    <n v="151"/>
    <n v="0.12167689161554192"/>
    <n v="0"/>
    <n v="8.3333333333333329E-2"/>
    <n v="0"/>
    <n v="0.11920529801324503"/>
    <n v="0.12459807073954984"/>
    <n v="0.20552396425670186"/>
    <n v="155"/>
  </r>
  <r>
    <x v="14"/>
    <s v="0361-01-000"/>
    <m/>
    <x v="3"/>
    <s v="Koochiching"/>
    <s v="International Falls School District"/>
    <n v="149"/>
    <n v="0"/>
    <n v="0"/>
    <n v="0"/>
    <n v="0"/>
    <n v="0"/>
    <n v="155"/>
    <n v="0"/>
    <n v="9.7668557025834907E-2"/>
    <n v="24"/>
    <n v="1.6483516483516484E-2"/>
    <n v="1587"/>
    <n v="1456"/>
    <n v="1312"/>
    <n v="122"/>
    <n v="9"/>
    <n v="2"/>
    <n v="11"/>
    <n v="21"/>
    <n v="0"/>
    <n v="0"/>
    <n v="0"/>
    <n v="0"/>
    <n v="1440"/>
    <n v="122"/>
    <n v="9"/>
    <n v="2"/>
    <n v="11"/>
    <n v="0.10347222222222222"/>
    <n v="0"/>
    <n v="0"/>
    <n v="0"/>
    <n v="0"/>
    <n v="9.7668557025834907E-2"/>
    <n v="9.0909090909090912E-2"/>
    <n v="155"/>
  </r>
  <r>
    <x v="15"/>
    <s v="0834-01-000"/>
    <s v="yes"/>
    <x v="2"/>
    <s v="Washington"/>
    <s v="Stillwater Area Public School Dist."/>
    <n v="137"/>
    <n v="0"/>
    <n v="0"/>
    <n v="9"/>
    <n v="3"/>
    <n v="121"/>
    <n v="34"/>
    <n v="1.3175087108013937E-2"/>
    <n v="3.7020905923344947E-3"/>
    <n v="10"/>
    <n v="1.1063170704723973E-3"/>
    <n v="9184"/>
    <n v="9039"/>
    <n v="8680"/>
    <n v="20"/>
    <n v="70"/>
    <n v="184"/>
    <n v="85"/>
    <n v="6"/>
    <n v="0"/>
    <n v="0"/>
    <n v="0"/>
    <n v="0"/>
    <n v="8811"/>
    <n v="20"/>
    <n v="70"/>
    <n v="193"/>
    <n v="88"/>
    <n v="1.5548745885824538E-2"/>
    <n v="0"/>
    <n v="0"/>
    <n v="4.6632124352331605E-2"/>
    <n v="3.4090909090909088E-2"/>
    <n v="1.6877177700348432E-2"/>
    <n v="4.0405140492267483E-2"/>
    <n v="155"/>
  </r>
  <r>
    <x v="13"/>
    <s v="0272-01-000"/>
    <s v="yes"/>
    <x v="2"/>
    <s v="Hennepin"/>
    <s v="Eden Prairie Public School District"/>
    <n v="112"/>
    <n v="0"/>
    <n v="16"/>
    <n v="14"/>
    <n v="0"/>
    <n v="19"/>
    <n v="136"/>
    <n v="1.8412636883418936E-3"/>
    <n v="1.3179571663920923E-2"/>
    <n v="162"/>
    <n v="1.568855316676351E-2"/>
    <n v="10319"/>
    <n v="10326"/>
    <n v="8888"/>
    <n v="102"/>
    <n v="565"/>
    <n v="641"/>
    <n v="130"/>
    <n v="135"/>
    <n v="0"/>
    <n v="0"/>
    <n v="0"/>
    <n v="0"/>
    <n v="8865"/>
    <n v="102"/>
    <n v="581"/>
    <n v="655"/>
    <n v="130"/>
    <n v="1.2633953750705021E-2"/>
    <n v="0"/>
    <n v="2.7538726333907058E-2"/>
    <n v="2.1374045801526718E-2"/>
    <n v="0"/>
    <n v="1.5020835352262816E-2"/>
    <n v="0.14206909900319364"/>
    <n v="155"/>
  </r>
  <r>
    <x v="3"/>
    <s v="2176-01-000"/>
    <m/>
    <x v="3"/>
    <s v="Marshall"/>
    <s v="Warren-Alvarado-Oslo School Dist."/>
    <n v="125"/>
    <n v="0"/>
    <n v="0"/>
    <n v="0"/>
    <n v="14"/>
    <n v="0"/>
    <n v="154"/>
    <n v="0"/>
    <n v="0.27304964539007093"/>
    <n v="22"/>
    <n v="5.0925925925925923E-2"/>
    <n v="564"/>
    <n v="432"/>
    <n v="358"/>
    <n v="0"/>
    <n v="5"/>
    <n v="7"/>
    <n v="62"/>
    <n v="21"/>
    <n v="0"/>
    <n v="0"/>
    <n v="0"/>
    <n v="0"/>
    <n v="462"/>
    <n v="0"/>
    <n v="5"/>
    <n v="7"/>
    <n v="76"/>
    <n v="0.27056277056277056"/>
    <n v="0"/>
    <n v="0"/>
    <n v="0"/>
    <n v="0.18421052631578946"/>
    <n v="0.27304964539007093"/>
    <n v="0.16"/>
    <n v="154"/>
  </r>
  <r>
    <x v="7"/>
    <s v="2835-01-000"/>
    <m/>
    <x v="3"/>
    <s v="Waseca"/>
    <s v="Janesville-Waldorf-Pemberton"/>
    <n v="143"/>
    <n v="0"/>
    <n v="0"/>
    <n v="0"/>
    <n v="3"/>
    <n v="0"/>
    <n v="154"/>
    <n v="0"/>
    <n v="0.21968616262482168"/>
    <n v="23"/>
    <n v="4.0350877192982457E-2"/>
    <n v="701"/>
    <n v="570"/>
    <n v="553"/>
    <n v="0"/>
    <n v="10"/>
    <n v="4"/>
    <n v="3"/>
    <n v="18"/>
    <n v="0"/>
    <n v="0"/>
    <n v="0"/>
    <n v="0"/>
    <n v="678"/>
    <n v="0"/>
    <n v="10"/>
    <n v="4"/>
    <n v="6"/>
    <n v="0.21091445427728614"/>
    <n v="0"/>
    <n v="0"/>
    <n v="0"/>
    <n v="0.5"/>
    <n v="0.21968616262482168"/>
    <n v="2.865329512893983E-2"/>
    <n v="154"/>
  </r>
  <r>
    <x v="4"/>
    <s v="2165-01-000"/>
    <m/>
    <x v="3"/>
    <s v="Pine"/>
    <s v="Hinckley-Finlayson School District"/>
    <n v="125"/>
    <n v="9"/>
    <n v="7"/>
    <n v="0"/>
    <n v="4"/>
    <n v="6"/>
    <n v="148"/>
    <n v="5.8997050147492625E-3"/>
    <n v="0.1455260570304818"/>
    <n v="117"/>
    <n v="0.11938775510204082"/>
    <n v="1017"/>
    <n v="980"/>
    <n v="746"/>
    <n v="171"/>
    <n v="30"/>
    <n v="16"/>
    <n v="17"/>
    <n v="85"/>
    <n v="14"/>
    <n v="8"/>
    <n v="0"/>
    <n v="0"/>
    <n v="786"/>
    <n v="166"/>
    <n v="29"/>
    <n v="16"/>
    <n v="21"/>
    <n v="0.15903307888040713"/>
    <n v="5.4216867469879519E-2"/>
    <n v="0.2413793103448276"/>
    <n v="0"/>
    <n v="0.19047619047619047"/>
    <n v="0.15142576204523106"/>
    <n v="0.22789783889980353"/>
    <n v="154"/>
  </r>
  <r>
    <x v="18"/>
    <s v="2174-01-000"/>
    <m/>
    <x v="3"/>
    <s v="Cass"/>
    <s v="Pine River-Backus School District"/>
    <n v="148"/>
    <n v="0"/>
    <n v="0"/>
    <n v="0"/>
    <n v="0"/>
    <n v="29"/>
    <n v="125"/>
    <n v="2.7831094049904029E-2"/>
    <n v="0.1199616122840691"/>
    <n v="44"/>
    <n v="4.7210300429184553E-2"/>
    <n v="1042"/>
    <n v="932"/>
    <n v="877"/>
    <n v="10"/>
    <n v="24"/>
    <n v="10"/>
    <n v="11"/>
    <n v="39"/>
    <n v="0"/>
    <n v="0"/>
    <n v="0"/>
    <n v="0"/>
    <n v="986"/>
    <n v="10"/>
    <n v="24"/>
    <n v="10"/>
    <n v="11"/>
    <n v="0.15010141987829614"/>
    <n v="0"/>
    <n v="0"/>
    <n v="0"/>
    <n v="0"/>
    <n v="0.14779270633397312"/>
    <n v="5.2833813640730067E-2"/>
    <n v="154"/>
  </r>
  <r>
    <x v="13"/>
    <s v="2174-01-000"/>
    <m/>
    <x v="3"/>
    <s v="Cass"/>
    <s v="Pine River-Backus School District"/>
    <n v="148"/>
    <n v="0"/>
    <n v="0"/>
    <n v="0"/>
    <n v="0"/>
    <n v="30"/>
    <n v="124"/>
    <n v="2.5423728813559324E-2"/>
    <n v="0.10508474576271186"/>
    <n v="47"/>
    <n v="4.3802423112767941E-2"/>
    <n v="1180"/>
    <n v="1073"/>
    <n v="1027"/>
    <n v="16"/>
    <n v="14"/>
    <n v="8"/>
    <n v="8"/>
    <n v="44"/>
    <n v="0"/>
    <n v="0"/>
    <n v="0"/>
    <n v="0"/>
    <n v="1131"/>
    <n v="16"/>
    <n v="14"/>
    <n v="8"/>
    <n v="8"/>
    <n v="0.13085764809902742"/>
    <n v="0"/>
    <n v="0"/>
    <n v="0"/>
    <n v="0"/>
    <n v="0.13050847457627118"/>
    <n v="3.9082412914188618E-2"/>
    <n v="154"/>
  </r>
  <r>
    <x v="18"/>
    <s v="2125-01-000"/>
    <m/>
    <x v="3"/>
    <s v="Dodge"/>
    <s v="Triton School District"/>
    <n v="134"/>
    <n v="0"/>
    <n v="0"/>
    <n v="0"/>
    <n v="8"/>
    <n v="8"/>
    <n v="146"/>
    <n v="6.4829821717990272E-3"/>
    <n v="0.11831442463533225"/>
    <n v="98"/>
    <n v="8.3191850594227498E-2"/>
    <n v="1234"/>
    <n v="1178"/>
    <n v="963"/>
    <n v="6"/>
    <n v="9"/>
    <n v="3"/>
    <n v="197"/>
    <n v="63"/>
    <n v="0"/>
    <n v="0"/>
    <n v="0"/>
    <n v="24"/>
    <n v="1034"/>
    <n v="6"/>
    <n v="9"/>
    <n v="3"/>
    <n v="181"/>
    <n v="0.12959381044487428"/>
    <n v="0"/>
    <n v="0"/>
    <n v="0"/>
    <n v="4.4198895027624308E-2"/>
    <n v="0.12479740680713128"/>
    <n v="0.16139497161394972"/>
    <n v="154"/>
  </r>
  <r>
    <x v="7"/>
    <s v="2310-01-000"/>
    <m/>
    <x v="3"/>
    <s v="Sibley"/>
    <s v="Sibley East School District"/>
    <n v="141"/>
    <n v="0"/>
    <n v="0"/>
    <n v="0"/>
    <n v="6"/>
    <n v="98"/>
    <n v="56"/>
    <n v="7.5617283950617287E-2"/>
    <n v="4.3209876543209874E-2"/>
    <n v="54"/>
    <n v="4.51505016722408E-2"/>
    <n v="1296"/>
    <n v="1196"/>
    <n v="871"/>
    <n v="0"/>
    <n v="11"/>
    <n v="24"/>
    <n v="290"/>
    <n v="46"/>
    <n v="0"/>
    <n v="0"/>
    <n v="0"/>
    <n v="0"/>
    <n v="966"/>
    <n v="0"/>
    <n v="11"/>
    <n v="24"/>
    <n v="296"/>
    <n v="0.14596273291925466"/>
    <n v="0"/>
    <n v="0"/>
    <n v="0"/>
    <n v="2.0270270270270271E-2"/>
    <n v="0.11882716049382716"/>
    <n v="0.25520431765612955"/>
    <n v="154"/>
  </r>
  <r>
    <x v="5"/>
    <s v="0876-01-000"/>
    <m/>
    <x v="3"/>
    <s v="Wright"/>
    <s v="Annandale Public School District"/>
    <n v="143"/>
    <n v="0"/>
    <n v="0"/>
    <n v="0"/>
    <n v="0"/>
    <n v="8"/>
    <n v="146"/>
    <n v="5.111821086261981E-3"/>
    <n v="9.3290734824281144E-2"/>
    <n v="298"/>
    <n v="0.1743709771796372"/>
    <n v="1565"/>
    <n v="1709"/>
    <n v="1641"/>
    <n v="4"/>
    <n v="16"/>
    <n v="14"/>
    <n v="34"/>
    <n v="287"/>
    <n v="0"/>
    <n v="0"/>
    <n v="0"/>
    <n v="0"/>
    <n v="1497"/>
    <n v="4"/>
    <n v="16"/>
    <n v="14"/>
    <n v="34"/>
    <n v="9.5524382097528393E-2"/>
    <n v="0"/>
    <n v="0"/>
    <n v="0"/>
    <n v="0"/>
    <n v="9.840255591054313E-2"/>
    <n v="4.3450479233226834E-2"/>
    <n v="154"/>
  </r>
  <r>
    <x v="9"/>
    <s v="0111-01-000"/>
    <s v="yes"/>
    <x v="2"/>
    <s v="Carver"/>
    <s v="Watertown-Mayer Public School Dist."/>
    <n v="142"/>
    <n v="0"/>
    <n v="0"/>
    <n v="0"/>
    <n v="0"/>
    <n v="5"/>
    <n v="149"/>
    <n v="3.1230480949406619E-3"/>
    <n v="9.3066833229231732E-2"/>
    <n v="212"/>
    <n v="0.12778782399035563"/>
    <n v="1601"/>
    <n v="1659"/>
    <n v="1567"/>
    <n v="13"/>
    <n v="26"/>
    <n v="24"/>
    <n v="29"/>
    <n v="205"/>
    <n v="0"/>
    <n v="0"/>
    <n v="0"/>
    <n v="0"/>
    <n v="1504"/>
    <n v="13"/>
    <n v="26"/>
    <n v="24"/>
    <n v="29"/>
    <n v="9.4414893617021281E-2"/>
    <n v="0"/>
    <n v="0"/>
    <n v="0"/>
    <n v="0"/>
    <n v="9.6189881324172388E-2"/>
    <n v="5.764411027568922E-2"/>
    <n v="154"/>
  </r>
  <r>
    <x v="1"/>
    <s v="0829-01-000"/>
    <m/>
    <x v="3"/>
    <s v="Waseca"/>
    <s v="Waseca Public School District"/>
    <n v="115"/>
    <n v="0"/>
    <n v="0"/>
    <n v="0"/>
    <n v="34"/>
    <n v="111"/>
    <n v="43"/>
    <n v="5.4146341463414634E-2"/>
    <n v="2.0975609756097562E-2"/>
    <n v="10"/>
    <n v="5.246589716684155E-3"/>
    <n v="2050"/>
    <n v="1906"/>
    <n v="1592"/>
    <n v="9"/>
    <n v="69"/>
    <n v="21"/>
    <n v="215"/>
    <n v="5"/>
    <n v="0"/>
    <n v="0"/>
    <n v="0"/>
    <n v="0"/>
    <n v="1702"/>
    <n v="9"/>
    <n v="69"/>
    <n v="21"/>
    <n v="249"/>
    <n v="6.7567567567567571E-2"/>
    <n v="0"/>
    <n v="0"/>
    <n v="0"/>
    <n v="0.13654618473895583"/>
    <n v="7.5121951219512192E-2"/>
    <n v="0.16975609756097562"/>
    <n v="154"/>
  </r>
  <r>
    <x v="7"/>
    <s v="0829-01-000"/>
    <m/>
    <x v="3"/>
    <s v="Waseca"/>
    <s v="Waseca Public School District"/>
    <n v="107"/>
    <n v="0"/>
    <n v="4"/>
    <n v="0"/>
    <n v="34"/>
    <n v="132"/>
    <n v="22"/>
    <n v="6.3339731285988479E-2"/>
    <n v="1.055662188099808E-2"/>
    <n v="19"/>
    <n v="9.748589020010261E-3"/>
    <n v="2084"/>
    <n v="1949"/>
    <n v="1701"/>
    <n v="10"/>
    <n v="45"/>
    <n v="19"/>
    <n v="174"/>
    <n v="18"/>
    <n v="0"/>
    <n v="0"/>
    <n v="0"/>
    <n v="0"/>
    <n v="1790"/>
    <n v="10"/>
    <n v="49"/>
    <n v="19"/>
    <n v="208"/>
    <n v="5.9776536312849161E-2"/>
    <n v="0"/>
    <n v="8.1632653061224483E-2"/>
    <n v="0"/>
    <n v="0.16346153846153846"/>
    <n v="7.3896353166986561E-2"/>
    <n v="0.13776493256262043"/>
    <n v="154"/>
  </r>
  <r>
    <x v="1"/>
    <s v="0564-01-000"/>
    <m/>
    <x v="3"/>
    <s v="Pennington"/>
    <s v="Thief River Falls School District"/>
    <n v="137"/>
    <n v="3"/>
    <n v="0"/>
    <n v="0"/>
    <n v="3"/>
    <n v="4"/>
    <n v="150"/>
    <n v="1.8876828692779614E-3"/>
    <n v="7.0788107597923547E-2"/>
    <n v="62"/>
    <n v="3.0587074494326592E-2"/>
    <n v="2119"/>
    <n v="2027"/>
    <n v="1741"/>
    <n v="75"/>
    <n v="55"/>
    <n v="35"/>
    <n v="121"/>
    <n v="51"/>
    <n v="0"/>
    <n v="0"/>
    <n v="0"/>
    <n v="0"/>
    <n v="1827"/>
    <n v="78"/>
    <n v="55"/>
    <n v="35"/>
    <n v="124"/>
    <n v="7.4986316365626707E-2"/>
    <n v="3.8461538461538464E-2"/>
    <n v="0"/>
    <n v="0"/>
    <n v="2.4193548387096774E-2"/>
    <n v="7.2675790467201504E-2"/>
    <n v="0.13780084945729118"/>
    <n v="154"/>
  </r>
  <r>
    <x v="13"/>
    <s v="0518-01-000"/>
    <m/>
    <x v="3"/>
    <s v="Nobles"/>
    <s v="Worthington Public School District"/>
    <n v="146"/>
    <n v="0"/>
    <n v="0"/>
    <n v="0"/>
    <n v="0"/>
    <n v="0"/>
    <n v="154"/>
    <n v="0"/>
    <n v="6.3741721854304642E-2"/>
    <n v="34"/>
    <n v="1.4808362369337979E-2"/>
    <n v="2416"/>
    <n v="2296"/>
    <n v="1355"/>
    <n v="7"/>
    <n v="48"/>
    <n v="239"/>
    <n v="647"/>
    <n v="33"/>
    <n v="0"/>
    <n v="0"/>
    <n v="0"/>
    <n v="0"/>
    <n v="1468"/>
    <n v="7"/>
    <n v="48"/>
    <n v="239"/>
    <n v="647"/>
    <n v="9.9455040871934602E-2"/>
    <n v="0"/>
    <n v="0"/>
    <n v="0"/>
    <n v="0"/>
    <n v="6.3741721854304642E-2"/>
    <n v="0.39061851390618513"/>
    <n v="154"/>
  </r>
  <r>
    <x v="16"/>
    <s v="0206-01-000"/>
    <m/>
    <x v="3"/>
    <s v="Douglas"/>
    <s v="Alexandria Public School District"/>
    <n v="153"/>
    <n v="0"/>
    <n v="0"/>
    <n v="0"/>
    <n v="0"/>
    <n v="18"/>
    <n v="136"/>
    <n v="4.2233693101830123E-3"/>
    <n v="3.1909901454716096E-2"/>
    <n v="71"/>
    <n v="1.6989710457047141E-2"/>
    <n v="4262"/>
    <n v="4179"/>
    <n v="4101"/>
    <n v="10"/>
    <n v="21"/>
    <n v="27"/>
    <n v="20"/>
    <n v="69"/>
    <n v="0"/>
    <n v="0"/>
    <n v="0"/>
    <n v="0"/>
    <n v="4185"/>
    <n v="10"/>
    <n v="21"/>
    <n v="27"/>
    <n v="20"/>
    <n v="3.6559139784946237E-2"/>
    <n v="0"/>
    <n v="0"/>
    <n v="0"/>
    <n v="0"/>
    <n v="3.6133270764899111E-2"/>
    <n v="1.8296973961998593E-2"/>
    <n v="154"/>
  </r>
  <r>
    <x v="7"/>
    <s v="0492-01-000"/>
    <m/>
    <x v="3"/>
    <s v="Mower"/>
    <s v="Austin Public School District"/>
    <n v="132"/>
    <n v="0"/>
    <n v="0"/>
    <n v="0"/>
    <n v="13"/>
    <n v="19"/>
    <n v="135"/>
    <n v="4.1961130742049473E-3"/>
    <n v="2.9814487632508834E-2"/>
    <n v="77"/>
    <n v="1.7299483262188272E-2"/>
    <n v="4528"/>
    <n v="4451"/>
    <n v="3049"/>
    <n v="10"/>
    <n v="254"/>
    <n v="130"/>
    <n v="1008"/>
    <n v="71"/>
    <n v="0"/>
    <n v="0"/>
    <n v="0"/>
    <n v="0"/>
    <n v="3110"/>
    <n v="10"/>
    <n v="254"/>
    <n v="130"/>
    <n v="1021"/>
    <n v="4.2443729903536981E-2"/>
    <n v="0"/>
    <n v="0"/>
    <n v="0"/>
    <n v="1.2732615083251714E-2"/>
    <n v="3.401060070671378E-2"/>
    <n v="0.31270718232044198"/>
    <n v="154"/>
  </r>
  <r>
    <x v="8"/>
    <s v="0885-01-000"/>
    <m/>
    <x v="3"/>
    <s v="Wright"/>
    <s v="St. Michael-Albertville School Dist"/>
    <n v="118"/>
    <n v="0"/>
    <n v="3"/>
    <n v="5"/>
    <n v="0"/>
    <n v="46"/>
    <n v="108"/>
    <n v="9.2350933547480432E-3"/>
    <n v="2.1682393093756275E-2"/>
    <n v="46"/>
    <n v="9.4397701621177915E-3"/>
    <n v="4981"/>
    <n v="4873"/>
    <n v="4422"/>
    <n v="11"/>
    <n v="152"/>
    <n v="181"/>
    <n v="107"/>
    <n v="41"/>
    <n v="0"/>
    <n v="0"/>
    <n v="0"/>
    <n v="0"/>
    <n v="4499"/>
    <n v="11"/>
    <n v="155"/>
    <n v="186"/>
    <n v="107"/>
    <n v="2.6228050677928428E-2"/>
    <n v="0"/>
    <n v="1.935483870967742E-2"/>
    <n v="2.6881720430107527E-2"/>
    <n v="0"/>
    <n v="3.0917486448504318E-2"/>
    <n v="9.2577652279144815E-2"/>
    <n v="154"/>
  </r>
  <r>
    <x v="8"/>
    <s v="0761-01-000"/>
    <m/>
    <x v="3"/>
    <s v="Steele"/>
    <s v="Owatonna Public School District"/>
    <n v="128"/>
    <n v="0"/>
    <n v="0"/>
    <n v="0"/>
    <n v="12"/>
    <n v="23"/>
    <n v="131"/>
    <n v="4.5400710619818395E-3"/>
    <n v="2.5858665613896565E-2"/>
    <n v="57"/>
    <n v="1.1471120949889314E-2"/>
    <n v="5066"/>
    <n v="4969"/>
    <n v="4091"/>
    <n v="10"/>
    <n v="308"/>
    <n v="77"/>
    <n v="483"/>
    <n v="53"/>
    <n v="0"/>
    <n v="0"/>
    <n v="0"/>
    <n v="0"/>
    <n v="4166"/>
    <n v="10"/>
    <n v="308"/>
    <n v="77"/>
    <n v="495"/>
    <n v="3.0724915986557848E-2"/>
    <n v="0"/>
    <n v="0"/>
    <n v="0"/>
    <n v="2.4242424242424242E-2"/>
    <n v="3.0398736675878404E-2"/>
    <n v="0.17602848101265822"/>
    <n v="154"/>
  </r>
  <r>
    <x v="13"/>
    <s v="0719-01-000"/>
    <s v="yes"/>
    <x v="2"/>
    <s v="Scott"/>
    <s v="Prior Lake-Savage Area Schools"/>
    <n v="135"/>
    <n v="3"/>
    <n v="0"/>
    <n v="0"/>
    <n v="0"/>
    <n v="0"/>
    <n v="154"/>
    <n v="0"/>
    <n v="2.8086813788072224E-2"/>
    <n v="216"/>
    <n v="3.8954012623985575E-2"/>
    <n v="5483"/>
    <n v="5545"/>
    <n v="5059"/>
    <n v="75"/>
    <n v="102"/>
    <n v="231"/>
    <n v="78"/>
    <n v="183"/>
    <n v="9"/>
    <n v="3"/>
    <n v="12"/>
    <n v="0"/>
    <n v="5011"/>
    <n v="69"/>
    <n v="99"/>
    <n v="219"/>
    <n v="78"/>
    <n v="2.6940730393135104E-2"/>
    <n v="4.3478260869565216E-2"/>
    <n v="0"/>
    <n v="0"/>
    <n v="0"/>
    <n v="2.8086813788072224E-2"/>
    <n v="8.4915997078159236E-2"/>
    <n v="154"/>
  </r>
  <r>
    <x v="12"/>
    <s v="0286-01-000"/>
    <s v="yes"/>
    <x v="2"/>
    <s v="Hennepin"/>
    <s v="Brooklyn Center School District"/>
    <n v="19"/>
    <n v="0"/>
    <n v="63"/>
    <n v="15"/>
    <n v="0"/>
    <n v="41"/>
    <n v="71"/>
    <n v="2.7535258562793822E-2"/>
    <n v="4.7683008730691742E-2"/>
    <n v="314"/>
    <n v="0.1856889414547605"/>
    <n v="1489"/>
    <n v="1691"/>
    <n v="575"/>
    <n v="31"/>
    <n v="623"/>
    <n v="319"/>
    <n v="143"/>
    <n v="103"/>
    <n v="8"/>
    <n v="141"/>
    <n v="42"/>
    <n v="10"/>
    <n v="491"/>
    <n v="23"/>
    <n v="545"/>
    <n v="292"/>
    <n v="133"/>
    <n v="3.8696537678207736E-2"/>
    <n v="0"/>
    <n v="0.11559633027522936"/>
    <n v="5.1369863013698627E-2"/>
    <n v="0"/>
    <n v="7.5218267293485561E-2"/>
    <n v="0.66913746630727766"/>
    <n v="112"/>
  </r>
  <r>
    <x v="14"/>
    <s v="0196-01-000"/>
    <s v="yes"/>
    <x v="2"/>
    <s v="Dakota"/>
    <s v="Rosemount-Apple Valley-Eagan"/>
    <n v="114"/>
    <n v="0"/>
    <n v="17"/>
    <n v="4"/>
    <n v="0"/>
    <n v="21"/>
    <n v="133"/>
    <n v="7.3598990642414043E-4"/>
    <n v="4.6612694073528893E-3"/>
    <n v="107"/>
    <n v="3.7562311310819349E-3"/>
    <n v="28533"/>
    <n v="28486"/>
    <n v="24601"/>
    <n v="148"/>
    <n v="1469"/>
    <n v="1544"/>
    <n v="724"/>
    <n v="90"/>
    <n v="0"/>
    <n v="0"/>
    <n v="4"/>
    <n v="0"/>
    <n v="24625"/>
    <n v="148"/>
    <n v="1486"/>
    <n v="1544"/>
    <n v="724"/>
    <n v="4.6294416243654818E-3"/>
    <n v="0"/>
    <n v="1.1440107671601614E-2"/>
    <n v="2.5906735751295338E-3"/>
    <n v="0"/>
    <n v="5.3972593137770301E-3"/>
    <n v="0.13678269709398114"/>
    <n v="154"/>
  </r>
  <r>
    <x v="9"/>
    <s v="2176-01-000"/>
    <m/>
    <x v="3"/>
    <s v="Marshall"/>
    <s v="Warren-Alvarado-Oslo School Dist."/>
    <n v="124"/>
    <n v="3"/>
    <n v="0"/>
    <n v="0"/>
    <n v="24"/>
    <n v="0"/>
    <n v="153"/>
    <n v="0"/>
    <n v="0.25"/>
    <n v="9"/>
    <n v="1.9230769230769232E-2"/>
    <n v="612"/>
    <n v="468"/>
    <n v="388"/>
    <n v="4"/>
    <n v="5"/>
    <n v="1"/>
    <n v="70"/>
    <n v="8"/>
    <n v="0"/>
    <n v="0"/>
    <n v="0"/>
    <n v="0"/>
    <n v="504"/>
    <n v="7"/>
    <n v="5"/>
    <n v="1"/>
    <n v="94"/>
    <n v="0.24603174603174602"/>
    <n v="0.42857142857142855"/>
    <n v="0"/>
    <n v="0"/>
    <n v="0.25531914893617019"/>
    <n v="0.25"/>
    <n v="0.17512274959083471"/>
    <n v="153"/>
  </r>
  <r>
    <x v="9"/>
    <s v="2711-01-000"/>
    <m/>
    <x v="3"/>
    <s v="Saint Louis"/>
    <s v="Mesabi East School District"/>
    <n v="144"/>
    <n v="3"/>
    <n v="0"/>
    <n v="0"/>
    <n v="0"/>
    <n v="28"/>
    <n v="125"/>
    <n v="2.8028028028028028E-2"/>
    <n v="0.12512512512512514"/>
    <n v="27"/>
    <n v="3.0927835051546393E-2"/>
    <n v="999"/>
    <n v="873"/>
    <n v="847"/>
    <n v="14"/>
    <n v="4"/>
    <n v="5"/>
    <n v="3"/>
    <n v="26"/>
    <n v="0"/>
    <n v="0"/>
    <n v="0"/>
    <n v="0"/>
    <n v="965"/>
    <n v="17"/>
    <n v="4"/>
    <n v="5"/>
    <n v="3"/>
    <n v="0.14922279792746113"/>
    <n v="0.17647058823529413"/>
    <n v="0"/>
    <n v="0"/>
    <n v="0"/>
    <n v="0.15315315315315317"/>
    <n v="2.9175050301810865E-2"/>
    <n v="153"/>
  </r>
  <r>
    <x v="2"/>
    <s v="0255-01-000"/>
    <m/>
    <x v="3"/>
    <s v="Goodhue"/>
    <s v="Pine Island Public School Dist."/>
    <n v="129"/>
    <n v="0"/>
    <n v="3"/>
    <n v="9"/>
    <n v="5"/>
    <n v="3"/>
    <n v="150"/>
    <n v="2.4732069249793899E-3"/>
    <n v="0.1236603462489695"/>
    <n v="171"/>
    <n v="0.13891145410235581"/>
    <n v="1213"/>
    <n v="1231"/>
    <n v="1157"/>
    <n v="4"/>
    <n v="20"/>
    <n v="16"/>
    <n v="34"/>
    <n v="151"/>
    <n v="0"/>
    <n v="3"/>
    <n v="0"/>
    <n v="6"/>
    <n v="1135"/>
    <n v="4"/>
    <n v="20"/>
    <n v="25"/>
    <n v="33"/>
    <n v="0.11365638766519824"/>
    <n v="0"/>
    <n v="0.15"/>
    <n v="0.36"/>
    <n v="0.15151515151515152"/>
    <n v="0.12613355317394889"/>
    <n v="6.7378800328677074E-2"/>
    <n v="153"/>
  </r>
  <r>
    <x v="5"/>
    <s v="0706-01-000"/>
    <m/>
    <x v="3"/>
    <s v="Saint Louis"/>
    <s v="Virginia Public School District"/>
    <n v="136"/>
    <n v="6"/>
    <n v="3"/>
    <n v="0"/>
    <n v="0"/>
    <n v="16"/>
    <n v="137"/>
    <n v="1.2185833968012186E-2"/>
    <n v="0.10434120335110435"/>
    <n v="482"/>
    <n v="0.29354445797807549"/>
    <n v="1313"/>
    <n v="1642"/>
    <n v="1400"/>
    <n v="132"/>
    <n v="69"/>
    <n v="19"/>
    <n v="22"/>
    <n v="426"/>
    <n v="35"/>
    <n v="11"/>
    <n v="0"/>
    <n v="0"/>
    <n v="1110"/>
    <n v="103"/>
    <n v="61"/>
    <n v="19"/>
    <n v="22"/>
    <n v="0.12252252252252252"/>
    <n v="5.8252427184466021E-2"/>
    <n v="4.9180327868852458E-2"/>
    <n v="0"/>
    <n v="0"/>
    <n v="0.11652703731911654"/>
    <n v="0.155893536121673"/>
    <n v="153"/>
  </r>
  <r>
    <x v="18"/>
    <s v="2752-01-000"/>
    <m/>
    <x v="3"/>
    <s v="Martin"/>
    <s v="Fairmont Area School District"/>
    <n v="136"/>
    <n v="0"/>
    <n v="5"/>
    <n v="0"/>
    <n v="3"/>
    <n v="6"/>
    <n v="147"/>
    <n v="3.5211267605633804E-3"/>
    <n v="8.6267605633802813E-2"/>
    <n v="125"/>
    <n v="7.4582338902147965E-2"/>
    <n v="1704"/>
    <n v="1676"/>
    <n v="1519"/>
    <n v="3"/>
    <n v="12"/>
    <n v="19"/>
    <n v="123"/>
    <n v="119"/>
    <n v="0"/>
    <n v="0"/>
    <n v="0"/>
    <n v="0"/>
    <n v="1536"/>
    <n v="3"/>
    <n v="17"/>
    <n v="19"/>
    <n v="126"/>
    <n v="8.8541666666666671E-2"/>
    <n v="0"/>
    <n v="0.29411764705882354"/>
    <n v="0"/>
    <n v="2.3809523809523808E-2"/>
    <n v="8.9788732394366189E-2"/>
    <n v="9.700176366843033E-2"/>
    <n v="153"/>
  </r>
  <r>
    <x v="18"/>
    <s v="0564-01-000"/>
    <m/>
    <x v="3"/>
    <s v="Pennington"/>
    <s v="Thief River Falls School District"/>
    <n v="144"/>
    <n v="0"/>
    <n v="0"/>
    <n v="0"/>
    <n v="0"/>
    <n v="8"/>
    <n v="145"/>
    <n v="3.793266951161688E-3"/>
    <n v="6.8752963489805599E-2"/>
    <n v="59"/>
    <n v="2.9280397022332507E-2"/>
    <n v="2109"/>
    <n v="2015"/>
    <n v="1727"/>
    <n v="67"/>
    <n v="75"/>
    <n v="34"/>
    <n v="112"/>
    <n v="44"/>
    <n v="0"/>
    <n v="0"/>
    <n v="3"/>
    <n v="0"/>
    <n v="1827"/>
    <n v="67"/>
    <n v="75"/>
    <n v="31"/>
    <n v="112"/>
    <n v="7.8817733990147784E-2"/>
    <n v="0"/>
    <n v="0"/>
    <n v="0"/>
    <n v="0"/>
    <n v="7.2546230440967294E-2"/>
    <n v="0.13494318181818182"/>
    <n v="153"/>
  </r>
  <r>
    <x v="5"/>
    <s v="0879-01-000"/>
    <m/>
    <x v="3"/>
    <s v="Wright"/>
    <s v="Delano Public School District"/>
    <n v="139"/>
    <n v="0"/>
    <n v="0"/>
    <n v="0"/>
    <n v="0"/>
    <n v="0"/>
    <n v="153"/>
    <n v="0"/>
    <n v="7.0247933884297523E-2"/>
    <n v="276"/>
    <n v="0.11994784876140809"/>
    <n v="2178"/>
    <n v="2301"/>
    <n v="2193"/>
    <n v="12"/>
    <n v="29"/>
    <n v="40"/>
    <n v="27"/>
    <n v="270"/>
    <n v="0"/>
    <n v="0"/>
    <n v="0"/>
    <n v="0"/>
    <n v="2062"/>
    <n v="12"/>
    <n v="29"/>
    <n v="40"/>
    <n v="27"/>
    <n v="6.7410281280310375E-2"/>
    <n v="0"/>
    <n v="0"/>
    <n v="0"/>
    <n v="0"/>
    <n v="7.0247933884297523E-2"/>
    <n v="4.9769585253456219E-2"/>
    <n v="153"/>
  </r>
  <r>
    <x v="1"/>
    <s v="0413-01-000"/>
    <m/>
    <x v="3"/>
    <s v="Lyon"/>
    <s v="Marshall Public School District"/>
    <n v="96"/>
    <n v="0"/>
    <n v="4"/>
    <n v="4"/>
    <n v="39"/>
    <n v="0"/>
    <n v="153"/>
    <n v="0"/>
    <n v="6.1248999199359486E-2"/>
    <n v="158"/>
    <n v="6.3124250898921291E-2"/>
    <n v="2498"/>
    <n v="2503"/>
    <n v="1688"/>
    <n v="7"/>
    <n v="302"/>
    <n v="164"/>
    <n v="342"/>
    <n v="130"/>
    <n v="0"/>
    <n v="3"/>
    <n v="0"/>
    <n v="5"/>
    <n v="1654"/>
    <n v="7"/>
    <n v="303"/>
    <n v="168"/>
    <n v="376"/>
    <n v="5.8041112454655382E-2"/>
    <n v="0"/>
    <n v="1.3201320132013201E-2"/>
    <n v="2.3809523809523808E-2"/>
    <n v="0.10372340425531915"/>
    <n v="6.1248999199359486E-2"/>
    <n v="0.34051036682615632"/>
    <n v="153"/>
  </r>
  <r>
    <x v="17"/>
    <s v="2144-01-000"/>
    <m/>
    <x v="3"/>
    <s v="Chisago"/>
    <s v="Chisago Lakes School District"/>
    <n v="148"/>
    <n v="0"/>
    <n v="0"/>
    <n v="0"/>
    <n v="0"/>
    <n v="59"/>
    <n v="94"/>
    <n v="1.5967523680649527E-2"/>
    <n v="2.5439783491204331E-2"/>
    <n v="39"/>
    <n v="1.0890812622172577E-2"/>
    <n v="3695"/>
    <n v="3581"/>
    <n v="3458"/>
    <n v="15"/>
    <n v="28"/>
    <n v="53"/>
    <n v="22"/>
    <n v="35"/>
    <n v="0"/>
    <n v="0"/>
    <n v="0"/>
    <n v="0"/>
    <n v="3571"/>
    <n v="15"/>
    <n v="28"/>
    <n v="53"/>
    <n v="22"/>
    <n v="4.1444973396807618E-2"/>
    <n v="0"/>
    <n v="0"/>
    <n v="0"/>
    <n v="0"/>
    <n v="4.1407307171853855E-2"/>
    <n v="3.1986988343724584E-2"/>
    <n v="153"/>
  </r>
  <r>
    <x v="12"/>
    <s v="0016-01-000"/>
    <s v="yes"/>
    <x v="2"/>
    <s v="Anoka"/>
    <s v="Spring Lake Park Public Schools"/>
    <n v="116"/>
    <n v="0"/>
    <n v="16"/>
    <n v="4"/>
    <n v="0"/>
    <n v="17"/>
    <n v="136"/>
    <n v="4.1605482134116495E-3"/>
    <n v="3.3284385707293196E-2"/>
    <n v="425"/>
    <n v="9.7521798990362549E-2"/>
    <n v="4086"/>
    <n v="4358"/>
    <n v="3486"/>
    <n v="73"/>
    <n v="259"/>
    <n v="309"/>
    <n v="231"/>
    <n v="343"/>
    <n v="7"/>
    <n v="18"/>
    <n v="18"/>
    <n v="11"/>
    <n v="3259"/>
    <n v="66"/>
    <n v="257"/>
    <n v="295"/>
    <n v="220"/>
    <n v="3.559374041116907E-2"/>
    <n v="0"/>
    <n v="6.2256809338521402E-2"/>
    <n v="1.3559322033898305E-2"/>
    <n v="0"/>
    <n v="3.7444933920704845E-2"/>
    <n v="0.20453990724920673"/>
    <n v="153"/>
  </r>
  <r>
    <x v="9"/>
    <s v="0882-01-000"/>
    <m/>
    <x v="3"/>
    <s v="Wright"/>
    <s v="Monticello Public School District"/>
    <n v="136"/>
    <n v="0"/>
    <n v="0"/>
    <n v="4"/>
    <n v="0"/>
    <n v="79"/>
    <n v="74"/>
    <n v="1.9179412478756978E-2"/>
    <n v="1.7965525613012866E-2"/>
    <n v="46"/>
    <n v="1.1465603190428714E-2"/>
    <n v="4119"/>
    <n v="4012"/>
    <n v="3684"/>
    <n v="14"/>
    <n v="75"/>
    <n v="54"/>
    <n v="185"/>
    <n v="41"/>
    <n v="0"/>
    <n v="0"/>
    <n v="0"/>
    <n v="0"/>
    <n v="3779"/>
    <n v="14"/>
    <n v="75"/>
    <n v="58"/>
    <n v="185"/>
    <n v="3.5988356708123843E-2"/>
    <n v="0"/>
    <n v="0"/>
    <n v="6.8965517241379309E-2"/>
    <n v="0"/>
    <n v="3.7144938091769844E-2"/>
    <n v="8.0758939430795429E-2"/>
    <n v="153"/>
  </r>
  <r>
    <x v="14"/>
    <s v="0347-01-000"/>
    <m/>
    <x v="3"/>
    <s v="Kandiyohi"/>
    <s v="Willmar Public School District"/>
    <n v="139"/>
    <n v="0"/>
    <n v="0"/>
    <n v="0"/>
    <n v="8"/>
    <n v="0"/>
    <n v="153"/>
    <n v="0"/>
    <n v="3.4701746427761394E-2"/>
    <n v="126"/>
    <n v="2.8753993610223641E-2"/>
    <n v="4409"/>
    <n v="4382"/>
    <n v="3207"/>
    <n v="26"/>
    <n v="84"/>
    <n v="23"/>
    <n v="1042"/>
    <n v="113"/>
    <n v="0"/>
    <n v="0"/>
    <n v="0"/>
    <n v="3"/>
    <n v="3233"/>
    <n v="26"/>
    <n v="84"/>
    <n v="23"/>
    <n v="1047"/>
    <n v="4.2994123105474791E-2"/>
    <n v="0"/>
    <n v="0"/>
    <n v="0"/>
    <n v="7.6408787010506206E-3"/>
    <n v="3.4701746427761394E-2"/>
    <n v="0.26739179696351689"/>
    <n v="153"/>
  </r>
  <r>
    <x v="0"/>
    <s v="2759-01-000"/>
    <m/>
    <x v="3"/>
    <s v="Todd"/>
    <s v="Eagle Valley Public School District"/>
    <n v="136"/>
    <n v="3"/>
    <n v="3"/>
    <n v="0"/>
    <n v="0"/>
    <n v="0"/>
    <n v="152"/>
    <n v="0"/>
    <n v="0.53521126760563376"/>
    <n v="7"/>
    <n v="5.0359712230215826E-2"/>
    <n v="284"/>
    <n v="139"/>
    <n v="122"/>
    <m/>
    <n v="2"/>
    <n v="1"/>
    <n v="14"/>
    <n v="4"/>
    <n v="0"/>
    <n v="0"/>
    <n v="0"/>
    <n v="0"/>
    <n v="254"/>
    <m/>
    <n v="5"/>
    <n v="1"/>
    <n v="14"/>
    <n v="0.53543307086614178"/>
    <n v="0"/>
    <n v="0.6"/>
    <n v="0"/>
    <n v="0"/>
    <n v="0.53521126760563376"/>
    <n v="7.2992700729927001E-2"/>
    <n v="152"/>
  </r>
  <r>
    <x v="4"/>
    <s v="2176-01-000"/>
    <m/>
    <x v="3"/>
    <s v="Marshall"/>
    <s v="Warren-Alvarado-Oslo School Dist."/>
    <n v="128"/>
    <n v="4"/>
    <n v="0"/>
    <n v="0"/>
    <n v="10"/>
    <n v="0"/>
    <n v="152"/>
    <n v="0"/>
    <n v="0.26573426573426573"/>
    <n v="18"/>
    <n v="4.1095890410958902E-2"/>
    <n v="572"/>
    <n v="438"/>
    <n v="359"/>
    <n v="4"/>
    <n v="11"/>
    <n v="5"/>
    <n v="59"/>
    <n v="12"/>
    <n v="0"/>
    <n v="0"/>
    <n v="0"/>
    <n v="0"/>
    <n v="475"/>
    <n v="8"/>
    <n v="11"/>
    <n v="5"/>
    <n v="69"/>
    <n v="0.26947368421052631"/>
    <n v="0.5"/>
    <n v="0"/>
    <n v="0"/>
    <n v="0.14492753623188406"/>
    <n v="0.26573426573426573"/>
    <n v="0.16373239436619719"/>
    <n v="152"/>
  </r>
  <r>
    <x v="2"/>
    <s v="2176-01-000"/>
    <m/>
    <x v="3"/>
    <s v="Marshall"/>
    <s v="Warren-Alvarado-Oslo School Dist."/>
    <n v="125"/>
    <n v="3"/>
    <n v="0"/>
    <n v="0"/>
    <n v="12"/>
    <n v="0"/>
    <n v="152"/>
    <n v="0"/>
    <n v="0.25938566552901021"/>
    <n v="25"/>
    <n v="5.4466230936819175E-2"/>
    <n v="586"/>
    <n v="459"/>
    <n v="373"/>
    <n v="3"/>
    <n v="5"/>
    <n v="6"/>
    <n v="72"/>
    <n v="21"/>
    <n v="0"/>
    <n v="0"/>
    <n v="0"/>
    <n v="3"/>
    <n v="477"/>
    <n v="6"/>
    <n v="5"/>
    <n v="6"/>
    <n v="81"/>
    <n v="0.26205450733752622"/>
    <n v="0.5"/>
    <n v="0"/>
    <n v="0"/>
    <n v="0.14814814814814814"/>
    <n v="0.25938566552901021"/>
    <n v="0.17043478260869566"/>
    <n v="152"/>
  </r>
  <r>
    <x v="4"/>
    <s v="0739-01-000"/>
    <m/>
    <x v="3"/>
    <s v="Stearns"/>
    <s v="Kimball Public School District"/>
    <n v="142"/>
    <n v="0"/>
    <n v="0"/>
    <n v="0"/>
    <n v="6"/>
    <n v="0"/>
    <n v="152"/>
    <n v="0"/>
    <n v="0.21258741258741259"/>
    <n v="108"/>
    <n v="0.16095380029806258"/>
    <n v="715"/>
    <n v="671"/>
    <n v="643"/>
    <n v="11"/>
    <n v="9"/>
    <n v="4"/>
    <n v="4"/>
    <n v="97"/>
    <n v="4"/>
    <n v="0"/>
    <n v="0"/>
    <n v="0"/>
    <n v="688"/>
    <n v="7"/>
    <n v="9"/>
    <n v="4"/>
    <n v="10"/>
    <n v="0.20639534883720931"/>
    <n v="0"/>
    <n v="0"/>
    <n v="0"/>
    <n v="0.6"/>
    <n v="0.21258741258741259"/>
    <n v="4.1782729805013928E-2"/>
    <n v="152"/>
  </r>
  <r>
    <x v="3"/>
    <s v="2165-01-000"/>
    <m/>
    <x v="3"/>
    <s v="Pine"/>
    <s v="Hinckley-Finlayson School District"/>
    <n v="119"/>
    <n v="9"/>
    <n v="10"/>
    <n v="0"/>
    <n v="6"/>
    <n v="3"/>
    <n v="149"/>
    <n v="2.8873917228103944E-3"/>
    <n v="0.14340712223291627"/>
    <n v="79"/>
    <n v="8.1780538302277439E-2"/>
    <n v="1039"/>
    <n v="966"/>
    <n v="735"/>
    <n v="170"/>
    <n v="29"/>
    <n v="12"/>
    <n v="20"/>
    <n v="58"/>
    <n v="10"/>
    <n v="6"/>
    <n v="0"/>
    <n v="0"/>
    <n v="796"/>
    <n v="169"/>
    <n v="33"/>
    <n v="12"/>
    <n v="26"/>
    <n v="0.14949748743718594"/>
    <n v="5.3254437869822487E-2"/>
    <n v="0.30303030303030304"/>
    <n v="0"/>
    <n v="0.23076923076923078"/>
    <n v="0.14629451395572665"/>
    <n v="0.23166023166023167"/>
    <n v="152"/>
  </r>
  <r>
    <x v="1"/>
    <s v="0840-01-000"/>
    <m/>
    <x v="3"/>
    <s v="Watonwan"/>
    <s v="St. James Public School District"/>
    <n v="81"/>
    <n v="0"/>
    <n v="0"/>
    <n v="0"/>
    <n v="60"/>
    <n v="5"/>
    <n v="147"/>
    <n v="4.6296296296296294E-3"/>
    <n v="0.1361111111111111"/>
    <n v="44"/>
    <n v="4.5267489711934158E-2"/>
    <n v="1080"/>
    <n v="972"/>
    <n v="487"/>
    <n v="6"/>
    <n v="8"/>
    <n v="10"/>
    <n v="461"/>
    <n v="42"/>
    <n v="0"/>
    <n v="0"/>
    <n v="0"/>
    <n v="0"/>
    <n v="526"/>
    <n v="6"/>
    <n v="8"/>
    <n v="10"/>
    <n v="521"/>
    <n v="0.15399239543726237"/>
    <n v="0"/>
    <n v="0"/>
    <n v="0"/>
    <n v="0.11516314779270634"/>
    <n v="0.14074074074074072"/>
    <n v="0.50887021475256766"/>
    <n v="152"/>
  </r>
  <r>
    <x v="2"/>
    <s v="0716-01-000"/>
    <s v="yes"/>
    <x v="2"/>
    <s v="Scott"/>
    <s v="Belle Plaine Public School District"/>
    <n v="132"/>
    <n v="0"/>
    <n v="0"/>
    <n v="3"/>
    <n v="4"/>
    <n v="49"/>
    <n v="103"/>
    <n v="2.8225806451612902E-2"/>
    <n v="5.9331797235023041E-2"/>
    <n v="36"/>
    <n v="2.2222222222222223E-2"/>
    <n v="1736"/>
    <n v="1620"/>
    <n v="1487"/>
    <n v="7"/>
    <n v="31"/>
    <n v="41"/>
    <n v="54"/>
    <n v="29"/>
    <n v="0"/>
    <n v="0"/>
    <n v="0"/>
    <n v="0"/>
    <n v="1590"/>
    <n v="7"/>
    <n v="31"/>
    <n v="44"/>
    <n v="58"/>
    <n v="8.3018867924528297E-2"/>
    <n v="0"/>
    <n v="0"/>
    <n v="6.8181818181818177E-2"/>
    <n v="6.8965517241379309E-2"/>
    <n v="8.755760368663594E-2"/>
    <n v="8.0924855491329481E-2"/>
    <n v="152"/>
  </r>
  <r>
    <x v="13"/>
    <s v="0309-01-000"/>
    <m/>
    <x v="3"/>
    <s v="Hubbard"/>
    <s v="Park Rapids Public School District"/>
    <n v="125"/>
    <n v="5"/>
    <n v="0"/>
    <n v="0"/>
    <n v="11"/>
    <n v="0"/>
    <n v="152"/>
    <n v="0"/>
    <n v="8.2653616095704194E-2"/>
    <n v="68"/>
    <n v="3.8746438746438745E-2"/>
    <n v="1839"/>
    <n v="1755"/>
    <n v="1590"/>
    <n v="118"/>
    <n v="11"/>
    <n v="10"/>
    <n v="26"/>
    <n v="42"/>
    <n v="9"/>
    <n v="0"/>
    <n v="0"/>
    <n v="0"/>
    <n v="1673"/>
    <n v="114"/>
    <n v="11"/>
    <n v="10"/>
    <n v="37"/>
    <n v="7.4716078900179325E-2"/>
    <n v="4.3859649122807015E-2"/>
    <n v="0"/>
    <n v="0"/>
    <n v="0.29729729729729731"/>
    <n v="8.2653616095704194E-2"/>
    <n v="9.322493224932249E-2"/>
    <n v="152"/>
  </r>
  <r>
    <x v="13"/>
    <s v="2144-01-000"/>
    <m/>
    <x v="3"/>
    <s v="Chisago"/>
    <s v="Chisago Lakes School District"/>
    <n v="148"/>
    <n v="0"/>
    <n v="0"/>
    <n v="0"/>
    <n v="0"/>
    <n v="49"/>
    <n v="103"/>
    <n v="1.3257575757575758E-2"/>
    <n v="2.7867965367965368E-2"/>
    <n v="79"/>
    <n v="2.1805133866961084E-2"/>
    <n v="3696"/>
    <n v="3623"/>
    <n v="3455"/>
    <n v="19"/>
    <n v="43"/>
    <n v="66"/>
    <n v="40"/>
    <n v="68"/>
    <n v="0"/>
    <n v="0"/>
    <n v="0"/>
    <n v="0"/>
    <n v="3535"/>
    <n v="19"/>
    <n v="43"/>
    <n v="66"/>
    <n v="40"/>
    <n v="4.1867043847241867E-2"/>
    <n v="0"/>
    <n v="0"/>
    <n v="0"/>
    <n v="0"/>
    <n v="4.1125541125541128E-2"/>
    <n v="4.5368620037807186E-2"/>
    <n v="152"/>
  </r>
  <r>
    <x v="15"/>
    <s v="0197-01-000"/>
    <s v="yes"/>
    <x v="2"/>
    <s v="Dakota"/>
    <s v="West St. Paul-Mendota Hts.-Eagan"/>
    <n v="101"/>
    <n v="0"/>
    <n v="10"/>
    <n v="7"/>
    <n v="20"/>
    <n v="35"/>
    <n v="117"/>
    <n v="7.3824087745201434E-3"/>
    <n v="2.4678337903395908E-2"/>
    <n v="171"/>
    <n v="3.5924369747899157E-2"/>
    <n v="4741"/>
    <n v="4760"/>
    <n v="3747"/>
    <n v="40"/>
    <n v="285"/>
    <n v="220"/>
    <n v="468"/>
    <n v="134"/>
    <n v="0"/>
    <n v="3"/>
    <n v="5"/>
    <n v="25"/>
    <n v="3714"/>
    <n v="40"/>
    <n v="292"/>
    <n v="222"/>
    <n v="463"/>
    <n v="2.7194399569197631E-2"/>
    <n v="0"/>
    <n v="3.4246575342465752E-2"/>
    <n v="3.1531531531531529E-2"/>
    <n v="4.3196544276457881E-2"/>
    <n v="3.2060746677916051E-2"/>
    <n v="0.21496512365250475"/>
    <n v="152"/>
  </r>
  <r>
    <x v="3"/>
    <s v="0273-01-000"/>
    <s v="yes"/>
    <x v="2"/>
    <s v="Hennepin"/>
    <s v="Edina Public School District"/>
    <n v="94"/>
    <n v="0"/>
    <n v="21"/>
    <n v="6"/>
    <n v="7"/>
    <n v="64"/>
    <n v="88"/>
    <n v="8.6650419712970481E-3"/>
    <n v="1.1914432710533442E-2"/>
    <n v="1254"/>
    <n v="0.14773798303487276"/>
    <n v="7386"/>
    <n v="8488"/>
    <n v="6788"/>
    <n v="23"/>
    <n v="469"/>
    <n v="844"/>
    <n v="364"/>
    <n v="804"/>
    <n v="5"/>
    <n v="207"/>
    <n v="128"/>
    <n v="77"/>
    <n v="6078"/>
    <n v="18"/>
    <n v="283"/>
    <n v="722"/>
    <n v="294"/>
    <n v="1.5465613688713393E-2"/>
    <n v="0"/>
    <n v="7.4204946996466431E-2"/>
    <n v="8.3102493074792248E-3"/>
    <n v="2.3809523809523808E-2"/>
    <n v="2.0579474681830488E-2"/>
    <n v="0.17809330628803247"/>
    <n v="152"/>
  </r>
  <r>
    <x v="1"/>
    <s v="2176-01-000"/>
    <m/>
    <x v="3"/>
    <s v="Marshall"/>
    <s v="Warren-Alvarado-Oslo School Dist."/>
    <n v="128"/>
    <n v="0"/>
    <n v="0"/>
    <n v="0"/>
    <n v="16"/>
    <n v="0"/>
    <n v="151"/>
    <n v="0"/>
    <n v="0.26169844020797228"/>
    <n v="25"/>
    <n v="5.543237250554324E-2"/>
    <n v="577"/>
    <n v="451"/>
    <n v="371"/>
    <n v="5"/>
    <n v="8"/>
    <n v="2"/>
    <n v="65"/>
    <n v="21"/>
    <n v="0"/>
    <n v="0"/>
    <n v="0"/>
    <n v="3"/>
    <n v="478"/>
    <n v="5"/>
    <n v="8"/>
    <n v="2"/>
    <n v="78"/>
    <n v="0.26778242677824265"/>
    <n v="0"/>
    <n v="0"/>
    <n v="0"/>
    <n v="0.20512820512820512"/>
    <n v="0.26169844020797228"/>
    <n v="0.1628721541155867"/>
    <n v="151"/>
  </r>
  <r>
    <x v="11"/>
    <s v="2889-01-000"/>
    <m/>
    <x v="3"/>
    <s v="Becker"/>
    <s v="Lake Park Audubon School District"/>
    <n v="136"/>
    <n v="10"/>
    <n v="0"/>
    <n v="0"/>
    <n v="0"/>
    <n v="0"/>
    <n v="151"/>
    <n v="0"/>
    <n v="0.19920844327176782"/>
    <n v="33"/>
    <n v="5.1562499999999997E-2"/>
    <n v="758"/>
    <n v="640"/>
    <n v="626"/>
    <n v="6"/>
    <n v="0"/>
    <n v="5"/>
    <n v="3"/>
    <n v="29"/>
    <n v="0"/>
    <n v="0"/>
    <n v="0"/>
    <n v="3"/>
    <n v="733"/>
    <n v="16"/>
    <n v="0"/>
    <n v="5"/>
    <n v="0"/>
    <n v="0.18553888130968621"/>
    <n v="0.625"/>
    <n v="0"/>
    <n v="0"/>
    <n v="0"/>
    <n v="0.19920844327176782"/>
    <n v="2.7851458885941646E-2"/>
    <n v="151"/>
  </r>
  <r>
    <x v="0"/>
    <s v="2165-01-000"/>
    <m/>
    <x v="3"/>
    <s v="Pine"/>
    <s v="Hinckley-Finlayson School District"/>
    <n v="130"/>
    <n v="6"/>
    <n v="5"/>
    <n v="0"/>
    <n v="0"/>
    <n v="8"/>
    <n v="143"/>
    <n v="7.8048780487804878E-3"/>
    <n v="0.13951219512195123"/>
    <n v="82"/>
    <n v="8.5774058577405859E-2"/>
    <n v="1025"/>
    <n v="956"/>
    <n v="700"/>
    <n v="179"/>
    <n v="29"/>
    <n v="13"/>
    <n v="35"/>
    <n v="63"/>
    <n v="9"/>
    <n v="3"/>
    <n v="0"/>
    <n v="4"/>
    <n v="767"/>
    <n v="176"/>
    <n v="31"/>
    <n v="13"/>
    <n v="31"/>
    <n v="0.16949152542372881"/>
    <n v="3.4090909090909088E-2"/>
    <n v="0.16129032258064516"/>
    <n v="0"/>
    <n v="0"/>
    <n v="0.14731707317073173"/>
    <n v="0.24656188605108054"/>
    <n v="151"/>
  </r>
  <r>
    <x v="11"/>
    <s v="2134-01-000"/>
    <m/>
    <x v="3"/>
    <s v="Faribault"/>
    <s v="United South Central School Dist."/>
    <n v="145"/>
    <n v="0"/>
    <n v="0"/>
    <n v="0"/>
    <n v="0"/>
    <n v="0"/>
    <n v="151"/>
    <n v="0"/>
    <n v="0.1473170731707317"/>
    <n v="24"/>
    <n v="2.6726057906458798E-2"/>
    <n v="1025"/>
    <n v="898"/>
    <n v="808"/>
    <n v="4"/>
    <n v="5"/>
    <n v="14"/>
    <n v="67"/>
    <n v="23"/>
    <n v="0"/>
    <n v="0"/>
    <n v="0"/>
    <n v="0"/>
    <n v="930"/>
    <n v="4"/>
    <n v="5"/>
    <n v="14"/>
    <n v="67"/>
    <n v="0.15591397849462366"/>
    <n v="0"/>
    <n v="0"/>
    <n v="0"/>
    <n v="0"/>
    <n v="0.1473170731707317"/>
    <n v="8.8235294117647065E-2"/>
    <n v="151"/>
  </r>
  <r>
    <x v="4"/>
    <s v="2125-01-000"/>
    <m/>
    <x v="3"/>
    <s v="Dodge"/>
    <s v="Triton School District"/>
    <n v="139"/>
    <n v="0"/>
    <n v="0"/>
    <n v="0"/>
    <n v="3"/>
    <n v="7"/>
    <n v="144"/>
    <n v="5.5248618784530384E-3"/>
    <n v="0.11365430149960537"/>
    <n v="86"/>
    <n v="7.1547420965058242E-2"/>
    <n v="1267"/>
    <n v="1202"/>
    <n v="994"/>
    <n v="8"/>
    <n v="15"/>
    <n v="4"/>
    <n v="181"/>
    <n v="71"/>
    <n v="0"/>
    <n v="0"/>
    <n v="0"/>
    <n v="10"/>
    <n v="1062"/>
    <n v="8"/>
    <n v="15"/>
    <n v="4"/>
    <n v="174"/>
    <n v="0.13088512241054615"/>
    <n v="0"/>
    <n v="0"/>
    <n v="0"/>
    <n v="1.7241379310344827E-2"/>
    <n v="0.11917916337805841"/>
    <n v="0.15914489311163896"/>
    <n v="151"/>
  </r>
  <r>
    <x v="18"/>
    <s v="0706-01-000"/>
    <m/>
    <x v="3"/>
    <s v="Saint Louis"/>
    <s v="Virginia Public School District"/>
    <n v="124"/>
    <n v="9"/>
    <n v="3"/>
    <n v="0"/>
    <n v="0"/>
    <n v="28"/>
    <n v="123"/>
    <n v="2.1472392638036811E-2"/>
    <n v="9.4325153374233126E-2"/>
    <n v="434"/>
    <n v="0.27347195967233773"/>
    <n v="1304"/>
    <n v="1587"/>
    <n v="1366"/>
    <n v="126"/>
    <n v="58"/>
    <n v="18"/>
    <n v="19"/>
    <n v="383"/>
    <n v="32"/>
    <n v="9"/>
    <n v="0"/>
    <n v="0"/>
    <n v="1107"/>
    <n v="103"/>
    <n v="52"/>
    <n v="18"/>
    <n v="19"/>
    <n v="0.11201445347786811"/>
    <n v="8.7378640776699032E-2"/>
    <n v="5.7692307692307696E-2"/>
    <n v="0"/>
    <n v="0"/>
    <n v="0.11579754601226994"/>
    <n v="0.14780600461893764"/>
    <n v="151"/>
  </r>
  <r>
    <x v="11"/>
    <s v="2897-01-000"/>
    <m/>
    <x v="3"/>
    <s v="Redwood"/>
    <s v="Redwood Area School District"/>
    <n v="118"/>
    <n v="31"/>
    <n v="0"/>
    <n v="0"/>
    <n v="0"/>
    <n v="79"/>
    <n v="72"/>
    <n v="5.5477528089887637E-2"/>
    <n v="5.0561797752808987E-2"/>
    <n v="74"/>
    <n v="5.4936896807720861E-2"/>
    <n v="1424"/>
    <n v="1347"/>
    <n v="1032"/>
    <n v="229"/>
    <n v="10"/>
    <n v="12"/>
    <n v="64"/>
    <n v="58"/>
    <n v="4"/>
    <n v="0"/>
    <n v="0"/>
    <n v="0"/>
    <n v="1092"/>
    <n v="256"/>
    <n v="10"/>
    <n v="12"/>
    <n v="64"/>
    <n v="0.10805860805860806"/>
    <n v="0.12109375"/>
    <n v="0"/>
    <n v="0"/>
    <n v="0"/>
    <n v="0.10603932584269662"/>
    <n v="0.2384937238493724"/>
    <n v="151"/>
  </r>
  <r>
    <x v="17"/>
    <s v="2753-01-000"/>
    <m/>
    <x v="3"/>
    <s v="Todd"/>
    <s v="Long Prairie-Grey Eagle School District"/>
    <n v="147"/>
    <n v="0"/>
    <n v="0"/>
    <n v="0"/>
    <n v="0"/>
    <n v="4"/>
    <n v="147"/>
    <n v="2.6281208935611039E-3"/>
    <n v="9.6583442838370559E-2"/>
    <n v="59"/>
    <n v="4.1258741258741259E-2"/>
    <n v="1522"/>
    <n v="1430"/>
    <n v="1346"/>
    <n v="3"/>
    <n v="2"/>
    <n v="7"/>
    <n v="72"/>
    <n v="55"/>
    <n v="0"/>
    <n v="0"/>
    <n v="0"/>
    <n v="0"/>
    <n v="1438"/>
    <n v="3"/>
    <n v="2"/>
    <n v="7"/>
    <n v="72"/>
    <n v="0.10222531293463143"/>
    <n v="0"/>
    <n v="0"/>
    <n v="0"/>
    <n v="0"/>
    <n v="9.9211563731931657E-2"/>
    <n v="5.5190538764783179E-2"/>
    <n v="151"/>
  </r>
  <r>
    <x v="12"/>
    <s v="0094-01-000"/>
    <m/>
    <x v="3"/>
    <s v="Carlton"/>
    <s v="Cloquet Public School District"/>
    <n v="126"/>
    <n v="16"/>
    <n v="0"/>
    <n v="0"/>
    <n v="0"/>
    <n v="3"/>
    <n v="148"/>
    <n v="1.3280212483399733E-3"/>
    <n v="6.5515714918105358E-2"/>
    <n v="221"/>
    <n v="9.4890510948905105E-2"/>
    <n v="2259"/>
    <n v="2329"/>
    <n v="1927"/>
    <n v="338"/>
    <n v="19"/>
    <n v="26"/>
    <n v="19"/>
    <n v="194"/>
    <n v="20"/>
    <n v="0"/>
    <n v="0"/>
    <n v="0"/>
    <n v="1859"/>
    <n v="334"/>
    <n v="19"/>
    <n v="26"/>
    <n v="19"/>
    <n v="6.7778375470683161E-2"/>
    <n v="4.790419161676647E-2"/>
    <n v="0"/>
    <n v="0"/>
    <n v="0"/>
    <n v="6.6843736166445331E-2"/>
    <n v="0.17634027470093044"/>
    <n v="151"/>
  </r>
  <r>
    <x v="7"/>
    <s v="0256-01-000"/>
    <m/>
    <x v="3"/>
    <s v="Goodhue"/>
    <s v="Red Wing Public School District"/>
    <n v="138"/>
    <n v="0"/>
    <n v="0"/>
    <n v="0"/>
    <n v="0"/>
    <n v="10"/>
    <n v="141"/>
    <n v="3.3818058843422386E-3"/>
    <n v="4.7683462969225564E-2"/>
    <n v="34"/>
    <n v="1.1971830985915493E-2"/>
    <n v="2957"/>
    <n v="2840"/>
    <n v="2401"/>
    <n v="139"/>
    <n v="113"/>
    <n v="51"/>
    <n v="136"/>
    <n v="29"/>
    <n v="0"/>
    <n v="0"/>
    <n v="0"/>
    <n v="0"/>
    <n v="2510"/>
    <n v="139"/>
    <n v="113"/>
    <n v="51"/>
    <n v="136"/>
    <n v="5.4980079681274899E-2"/>
    <n v="0"/>
    <n v="0"/>
    <n v="0"/>
    <n v="0"/>
    <n v="5.1065268853567804E-2"/>
    <n v="0.14886402170227195"/>
    <n v="151"/>
  </r>
  <r>
    <x v="18"/>
    <s v="0256-01-000"/>
    <m/>
    <x v="3"/>
    <s v="Goodhue"/>
    <s v="Red Wing Public School District"/>
    <n v="141"/>
    <n v="0"/>
    <n v="0"/>
    <n v="0"/>
    <n v="0"/>
    <n v="7"/>
    <n v="144"/>
    <n v="2.3513604299630502E-3"/>
    <n v="4.8370843130668459E-2"/>
    <n v="27"/>
    <n v="9.4637223974763408E-3"/>
    <n v="2977"/>
    <n v="2853"/>
    <n v="2393"/>
    <n v="137"/>
    <n v="123"/>
    <n v="62"/>
    <n v="138"/>
    <n v="21"/>
    <n v="0"/>
    <n v="0"/>
    <n v="0"/>
    <n v="0"/>
    <n v="2513"/>
    <n v="137"/>
    <n v="123"/>
    <n v="62"/>
    <n v="138"/>
    <n v="5.6108237166732987E-2"/>
    <n v="0"/>
    <n v="0"/>
    <n v="0"/>
    <n v="0"/>
    <n v="5.0722203560631507E-2"/>
    <n v="0.15472586612848974"/>
    <n v="151"/>
  </r>
  <r>
    <x v="16"/>
    <s v="0347-01-000"/>
    <m/>
    <x v="3"/>
    <s v="Kandiyohi"/>
    <s v="Willmar Public School District"/>
    <n v="139"/>
    <n v="0"/>
    <n v="0"/>
    <n v="0"/>
    <n v="6"/>
    <n v="0"/>
    <n v="151"/>
    <n v="0"/>
    <n v="3.2740676496097139E-2"/>
    <n v="126"/>
    <n v="2.7468933943754086E-2"/>
    <n v="4612"/>
    <n v="4587"/>
    <n v="3517"/>
    <n v="24"/>
    <n v="85"/>
    <n v="20"/>
    <n v="941"/>
    <n v="110"/>
    <n v="0"/>
    <n v="0"/>
    <n v="0"/>
    <n v="0"/>
    <n v="3546"/>
    <n v="24"/>
    <n v="85"/>
    <n v="20"/>
    <n v="947"/>
    <n v="3.919909757473209E-2"/>
    <n v="0"/>
    <n v="0"/>
    <n v="0"/>
    <n v="6.3357972544878568E-3"/>
    <n v="3.2740676496097139E-2"/>
    <n v="0.23279965382951104"/>
    <n v="151"/>
  </r>
  <r>
    <x v="15"/>
    <s v="0181-01-000"/>
    <m/>
    <x v="3"/>
    <s v="Crow Wing"/>
    <s v="Brainerd Public School District"/>
    <n v="145"/>
    <n v="0"/>
    <n v="0"/>
    <n v="0"/>
    <n v="3"/>
    <n v="16"/>
    <n v="135"/>
    <n v="2.2206800832755033E-3"/>
    <n v="1.8736988202637056E-2"/>
    <n v="268"/>
    <n v="3.6602021305654195E-2"/>
    <n v="7205"/>
    <n v="7322"/>
    <n v="7114"/>
    <n v="84"/>
    <n v="58"/>
    <n v="37"/>
    <n v="29"/>
    <n v="258"/>
    <n v="0"/>
    <n v="0"/>
    <n v="0"/>
    <n v="0"/>
    <n v="7001"/>
    <n v="84"/>
    <n v="58"/>
    <n v="37"/>
    <n v="32"/>
    <n v="2.0711326953292388E-2"/>
    <n v="0"/>
    <n v="0"/>
    <n v="0"/>
    <n v="9.375E-2"/>
    <n v="2.095766828591256E-2"/>
    <n v="2.9256794231835827E-2"/>
    <n v="151"/>
  </r>
  <r>
    <x v="11"/>
    <s v="0286-01-000"/>
    <s v="yes"/>
    <x v="2"/>
    <s v="Hennepin"/>
    <s v="Brooklyn Center School District"/>
    <n v="35"/>
    <n v="0"/>
    <n v="65"/>
    <n v="11"/>
    <n v="9"/>
    <n v="49"/>
    <n v="87"/>
    <n v="3.4361851332398316E-2"/>
    <n v="6.1009817671809255E-2"/>
    <n v="389"/>
    <n v="0.23168552709946397"/>
    <n v="1426"/>
    <n v="1679"/>
    <n v="500"/>
    <n v="29"/>
    <n v="634"/>
    <n v="319"/>
    <n v="197"/>
    <n v="124"/>
    <n v="3"/>
    <n v="176"/>
    <n v="51"/>
    <n v="20"/>
    <n v="411"/>
    <n v="26"/>
    <n v="523"/>
    <n v="279"/>
    <n v="186"/>
    <n v="8.5158150851581502E-2"/>
    <n v="0"/>
    <n v="0.124282982791587"/>
    <n v="3.9426523297491037E-2"/>
    <n v="4.8387096774193547E-2"/>
    <n v="9.5371669004207571E-2"/>
    <n v="0.71157894736842109"/>
    <n v="136"/>
  </r>
  <r>
    <x v="3"/>
    <s v="0255-01-000"/>
    <m/>
    <x v="3"/>
    <s v="Goodhue"/>
    <s v="Pine Island Public School Dist."/>
    <n v="128"/>
    <n v="0"/>
    <n v="3"/>
    <n v="6"/>
    <n v="9"/>
    <n v="4"/>
    <n v="146"/>
    <n v="3.3557046979865771E-3"/>
    <n v="0.12248322147651007"/>
    <n v="152"/>
    <n v="0.12730318257956449"/>
    <n v="1192"/>
    <n v="1194"/>
    <n v="1119"/>
    <n v="4"/>
    <n v="23"/>
    <n v="18"/>
    <n v="30"/>
    <n v="138"/>
    <n v="0"/>
    <n v="0"/>
    <n v="0"/>
    <n v="5"/>
    <n v="1109"/>
    <n v="4"/>
    <n v="26"/>
    <n v="24"/>
    <n v="34"/>
    <n v="0.11541929666366095"/>
    <n v="0"/>
    <n v="0.11538461538461539"/>
    <n v="0.25"/>
    <n v="0.26470588235294118"/>
    <n v="0.12583892617449666"/>
    <n v="7.3517126148705092E-2"/>
    <n v="150"/>
  </r>
  <r>
    <x v="1"/>
    <s v="0740-01-000"/>
    <m/>
    <x v="3"/>
    <s v="Stearns"/>
    <s v="Melrose Public School District"/>
    <n v="133"/>
    <n v="0"/>
    <n v="0"/>
    <n v="0"/>
    <n v="10"/>
    <n v="0"/>
    <n v="150"/>
    <n v="0"/>
    <n v="0.10518934081346423"/>
    <n v="83"/>
    <n v="6.1074319352465045E-2"/>
    <n v="1426"/>
    <n v="1359"/>
    <n v="994"/>
    <n v="0"/>
    <n v="8"/>
    <n v="2"/>
    <n v="355"/>
    <n v="77"/>
    <n v="0"/>
    <n v="0"/>
    <n v="0"/>
    <n v="3"/>
    <n v="1050"/>
    <n v="0"/>
    <n v="8"/>
    <n v="2"/>
    <n v="362"/>
    <n v="0.12666666666666668"/>
    <n v="0"/>
    <n v="0"/>
    <n v="0"/>
    <n v="2.7624309392265192E-2"/>
    <n v="0.10518934081346423"/>
    <n v="0.26160337552742619"/>
    <n v="150"/>
  </r>
  <r>
    <x v="4"/>
    <s v="0564-01-000"/>
    <m/>
    <x v="3"/>
    <s v="Pennington"/>
    <s v="Thief River Falls School District"/>
    <n v="134"/>
    <n v="3"/>
    <n v="3"/>
    <n v="0"/>
    <n v="0"/>
    <n v="7"/>
    <n v="143"/>
    <n v="3.386550556361877E-3"/>
    <n v="6.9182389937106917E-2"/>
    <n v="62"/>
    <n v="3.1328954017180395E-2"/>
    <n v="2067"/>
    <n v="1979"/>
    <n v="1716"/>
    <n v="60"/>
    <n v="53"/>
    <n v="31"/>
    <n v="119"/>
    <n v="52"/>
    <n v="0"/>
    <n v="0"/>
    <n v="3"/>
    <n v="0"/>
    <n v="1798"/>
    <n v="63"/>
    <n v="56"/>
    <n v="28"/>
    <n v="119"/>
    <n v="7.4527252502780861E-2"/>
    <n v="4.7619047619047616E-2"/>
    <n v="5.3571428571428568E-2"/>
    <n v="0"/>
    <n v="0"/>
    <n v="7.2568940493468792E-2"/>
    <n v="0.12887596899224807"/>
    <n v="150"/>
  </r>
  <r>
    <x v="2"/>
    <s v="0564-01-000"/>
    <m/>
    <x v="3"/>
    <s v="Pennington"/>
    <s v="Thief River Falls School District"/>
    <n v="132"/>
    <n v="3"/>
    <n v="0"/>
    <n v="0"/>
    <n v="3"/>
    <n v="4"/>
    <n v="146"/>
    <n v="1.9342359767891683E-3"/>
    <n v="7.0599613152804636E-2"/>
    <n v="59"/>
    <n v="2.9843196762771876E-2"/>
    <n v="2068"/>
    <n v="1977"/>
    <n v="1721"/>
    <n v="54"/>
    <n v="46"/>
    <n v="30"/>
    <n v="126"/>
    <n v="51"/>
    <n v="0"/>
    <n v="0"/>
    <n v="0"/>
    <n v="0"/>
    <n v="1802"/>
    <n v="57"/>
    <n v="46"/>
    <n v="30"/>
    <n v="129"/>
    <n v="7.3251942286348501E-2"/>
    <n v="5.2631578947368418E-2"/>
    <n v="0"/>
    <n v="0"/>
    <n v="2.3255813953488372E-2"/>
    <n v="7.2533849129593805E-2"/>
    <n v="0.12693798449612403"/>
    <n v="150"/>
  </r>
  <r>
    <x v="8"/>
    <s v="0200-01-000"/>
    <s v="yes"/>
    <x v="2"/>
    <s v="Dakota"/>
    <s v="Hastings Public School District"/>
    <n v="135"/>
    <n v="0"/>
    <n v="0"/>
    <n v="0"/>
    <n v="0"/>
    <n v="28"/>
    <n v="122"/>
    <n v="5.6236192006426993E-3"/>
    <n v="2.450291223137176E-2"/>
    <n v="72"/>
    <n v="1.4690879412364823E-2"/>
    <n v="4979"/>
    <n v="4901"/>
    <n v="4501"/>
    <n v="44"/>
    <n v="133"/>
    <n v="77"/>
    <n v="146"/>
    <n v="66"/>
    <n v="0"/>
    <n v="0"/>
    <n v="0"/>
    <n v="0"/>
    <n v="4570"/>
    <n v="44"/>
    <n v="133"/>
    <n v="77"/>
    <n v="146"/>
    <n v="2.9540481400437638E-2"/>
    <n v="0"/>
    <n v="0"/>
    <n v="0"/>
    <n v="0"/>
    <n v="3.012653143201446E-2"/>
    <n v="8.0482897384305835E-2"/>
    <n v="150"/>
  </r>
  <r>
    <x v="16"/>
    <s v="0196-01-000"/>
    <s v="yes"/>
    <x v="2"/>
    <s v="Dakota"/>
    <s v="Rosemount-Apple Valley-Eagan"/>
    <n v="108"/>
    <n v="0"/>
    <n v="7"/>
    <n v="9"/>
    <n v="3"/>
    <n v="29"/>
    <n v="121"/>
    <n v="1.0222065562213605E-3"/>
    <n v="4.2650687345787801E-3"/>
    <n v="110"/>
    <n v="3.8828097423226262E-3"/>
    <n v="28370"/>
    <n v="28330"/>
    <n v="25022"/>
    <n v="146"/>
    <n v="1225"/>
    <n v="1410"/>
    <n v="527"/>
    <n v="92"/>
    <n v="0"/>
    <n v="3"/>
    <n v="0"/>
    <n v="0"/>
    <n v="25038"/>
    <n v="146"/>
    <n v="1229"/>
    <n v="1419"/>
    <n v="530"/>
    <n v="4.3134435657800141E-3"/>
    <n v="0"/>
    <n v="5.6956875508543531E-3"/>
    <n v="6.3424947145877377E-3"/>
    <n v="5.6603773584905656E-3"/>
    <n v="5.2872752908001402E-3"/>
    <n v="0.1171990691770679"/>
    <n v="150"/>
  </r>
  <r>
    <x v="5"/>
    <s v="2759-01-000"/>
    <m/>
    <x v="3"/>
    <s v="Todd"/>
    <s v="Eagle Valley Public School District"/>
    <n v="132"/>
    <n v="0"/>
    <n v="7"/>
    <n v="0"/>
    <n v="0"/>
    <n v="0"/>
    <n v="149"/>
    <n v="0"/>
    <n v="0.38701298701298703"/>
    <n v="29"/>
    <n v="0.10943396226415095"/>
    <n v="385"/>
    <n v="265"/>
    <n v="255"/>
    <n v="0"/>
    <n v="2"/>
    <n v="1"/>
    <n v="7"/>
    <n v="22"/>
    <n v="0"/>
    <n v="0"/>
    <n v="0"/>
    <n v="3"/>
    <n v="365"/>
    <n v="0"/>
    <n v="9"/>
    <n v="1"/>
    <n v="4"/>
    <n v="0.36164383561643837"/>
    <n v="0"/>
    <n v="0.77777777777777779"/>
    <n v="0"/>
    <n v="0"/>
    <n v="0.38701298701298703"/>
    <n v="3.6939313984168866E-2"/>
    <n v="149"/>
  </r>
  <r>
    <x v="0"/>
    <s v="2889-01-000"/>
    <m/>
    <x v="3"/>
    <s v="Becker"/>
    <s v="Lake Park Audubon School District"/>
    <n v="128"/>
    <n v="11"/>
    <n v="0"/>
    <n v="0"/>
    <n v="0"/>
    <n v="0"/>
    <n v="149"/>
    <n v="0"/>
    <n v="0.1888466413181242"/>
    <n v="53"/>
    <n v="7.647907647907648E-2"/>
    <n v="789"/>
    <n v="693"/>
    <n v="639"/>
    <n v="25"/>
    <n v="4"/>
    <n v="10"/>
    <n v="15"/>
    <n v="49"/>
    <n v="0"/>
    <n v="0"/>
    <n v="0"/>
    <n v="0"/>
    <n v="718"/>
    <n v="36"/>
    <n v="4"/>
    <n v="10"/>
    <n v="15"/>
    <n v="0.17827298050139276"/>
    <n v="0.30555555555555558"/>
    <n v="0"/>
    <n v="0"/>
    <n v="0"/>
    <n v="0.1888466413181242"/>
    <n v="8.3014048531289908E-2"/>
    <n v="149"/>
  </r>
  <r>
    <x v="10"/>
    <s v="0113-01-000"/>
    <m/>
    <x v="3"/>
    <s v="Cass"/>
    <s v="Walker-Hackensack-Akeley Schl. Dist"/>
    <n v="133"/>
    <n v="7"/>
    <n v="0"/>
    <n v="0"/>
    <n v="0"/>
    <n v="0"/>
    <n v="149"/>
    <n v="0"/>
    <n v="0.13912231559290383"/>
    <n v="11"/>
    <n v="1.1789924973204717E-2"/>
    <n v="1071"/>
    <n v="933"/>
    <n v="733"/>
    <n v="181"/>
    <n v="5"/>
    <n v="7"/>
    <n v="7"/>
    <n v="3"/>
    <n v="0"/>
    <n v="0"/>
    <n v="0"/>
    <n v="0"/>
    <n v="863"/>
    <n v="188"/>
    <n v="5"/>
    <n v="7"/>
    <n v="7"/>
    <n v="0.15411355735805329"/>
    <n v="3.7234042553191488E-2"/>
    <n v="0"/>
    <n v="0"/>
    <n v="0"/>
    <n v="0.13912231559290383"/>
    <n v="0.19345794392523363"/>
    <n v="149"/>
  </r>
  <r>
    <x v="18"/>
    <s v="2689-01-000"/>
    <m/>
    <x v="3"/>
    <s v="Pipestone"/>
    <s v="Pipestone Area School District"/>
    <n v="136"/>
    <n v="0"/>
    <n v="5"/>
    <n v="0"/>
    <n v="0"/>
    <n v="18"/>
    <n v="131"/>
    <n v="1.4297061159650517E-2"/>
    <n v="0.10405083399523431"/>
    <n v="42"/>
    <n v="3.6458333333333336E-2"/>
    <n v="1259"/>
    <n v="1152"/>
    <n v="1014"/>
    <n v="21"/>
    <n v="31"/>
    <n v="19"/>
    <n v="67"/>
    <n v="38"/>
    <n v="0"/>
    <n v="0"/>
    <n v="0"/>
    <n v="0"/>
    <n v="1112"/>
    <n v="21"/>
    <n v="36"/>
    <n v="19"/>
    <n v="67"/>
    <n v="0.1223021582733813"/>
    <n v="0"/>
    <n v="0.1388888888888889"/>
    <n v="0"/>
    <n v="0"/>
    <n v="0.11834789515488482"/>
    <n v="0.11394422310756971"/>
    <n v="149"/>
  </r>
  <r>
    <x v="18"/>
    <s v="0876-01-000"/>
    <m/>
    <x v="3"/>
    <s v="Wright"/>
    <s v="Annandale Public School District"/>
    <n v="136"/>
    <n v="0"/>
    <n v="0"/>
    <n v="0"/>
    <n v="0"/>
    <n v="5"/>
    <n v="144"/>
    <n v="3.2216494845360823E-3"/>
    <n v="9.2783505154639179E-2"/>
    <n v="298"/>
    <n v="0.17519106407995297"/>
    <n v="1552"/>
    <n v="1701"/>
    <n v="1631"/>
    <n v="4"/>
    <n v="16"/>
    <n v="14"/>
    <n v="36"/>
    <n v="285"/>
    <n v="0"/>
    <n v="0"/>
    <n v="0"/>
    <n v="0"/>
    <n v="1482"/>
    <n v="4"/>
    <n v="16"/>
    <n v="14"/>
    <n v="36"/>
    <n v="9.1767881241565458E-2"/>
    <n v="0"/>
    <n v="0"/>
    <n v="0"/>
    <n v="0"/>
    <n v="9.6005154639175264E-2"/>
    <n v="4.5103092783505154E-2"/>
    <n v="149"/>
  </r>
  <r>
    <x v="8"/>
    <s v="2752-01-000"/>
    <m/>
    <x v="3"/>
    <s v="Martin"/>
    <s v="Fairmont Area School District"/>
    <n v="135"/>
    <n v="0"/>
    <n v="3"/>
    <n v="0"/>
    <n v="7"/>
    <n v="10"/>
    <n v="139"/>
    <n v="5.6721497447532613E-3"/>
    <n v="7.8842881452070329E-2"/>
    <n v="125"/>
    <n v="7.1880391029327195E-2"/>
    <n v="1763"/>
    <n v="1739"/>
    <n v="1564"/>
    <n v="2"/>
    <n v="18"/>
    <n v="10"/>
    <n v="145"/>
    <n v="116"/>
    <n v="0"/>
    <n v="0"/>
    <n v="0"/>
    <n v="4"/>
    <n v="1583"/>
    <n v="2"/>
    <n v="21"/>
    <n v="10"/>
    <n v="148"/>
    <n v="8.5281111813013261E-2"/>
    <n v="0"/>
    <n v="0.14285714285714285"/>
    <n v="0"/>
    <n v="4.72972972972973E-2"/>
    <n v="8.451503119682359E-2"/>
    <n v="0.10260770975056689"/>
    <n v="149"/>
  </r>
  <r>
    <x v="7"/>
    <s v="0912-01-000"/>
    <m/>
    <x v="3"/>
    <s v="Mille Lacs"/>
    <s v="Milaca Public School District"/>
    <n v="138"/>
    <n v="0"/>
    <n v="0"/>
    <n v="3"/>
    <n v="0"/>
    <n v="18"/>
    <n v="131"/>
    <n v="9.1370558375634525E-3"/>
    <n v="6.6497461928934007E-2"/>
    <n v="12"/>
    <n v="6.5466448445171853E-3"/>
    <n v="1970"/>
    <n v="1833"/>
    <n v="1769"/>
    <n v="34"/>
    <n v="5"/>
    <n v="9"/>
    <n v="16"/>
    <n v="9"/>
    <n v="0"/>
    <n v="0"/>
    <n v="0"/>
    <n v="0"/>
    <n v="1898"/>
    <n v="34"/>
    <n v="5"/>
    <n v="12"/>
    <n v="16"/>
    <n v="7.2708113804004215E-2"/>
    <n v="0"/>
    <n v="0"/>
    <n v="0.25"/>
    <n v="0"/>
    <n v="7.5634517766497461E-2"/>
    <n v="3.4096692111959287E-2"/>
    <n v="149"/>
  </r>
  <r>
    <x v="11"/>
    <s v="0879-01-000"/>
    <m/>
    <x v="3"/>
    <s v="Wright"/>
    <s v="Delano Public School District"/>
    <n v="133"/>
    <n v="0"/>
    <n v="0"/>
    <n v="0"/>
    <n v="0"/>
    <n v="0"/>
    <n v="149"/>
    <n v="0"/>
    <n v="7.1703561116458134E-2"/>
    <n v="151"/>
    <n v="7.2596153846153852E-2"/>
    <n v="2078"/>
    <n v="2080"/>
    <n v="1995"/>
    <n v="12"/>
    <n v="30"/>
    <n v="27"/>
    <n v="16"/>
    <n v="139"/>
    <n v="3"/>
    <n v="0"/>
    <n v="0"/>
    <n v="3"/>
    <n v="1989"/>
    <n v="9"/>
    <n v="30"/>
    <n v="27"/>
    <n v="13"/>
    <n v="6.686777275012569E-2"/>
    <n v="0"/>
    <n v="0"/>
    <n v="0"/>
    <n v="0"/>
    <n v="7.1703561116458134E-2"/>
    <n v="3.8201160541586072E-2"/>
    <n v="149"/>
  </r>
  <r>
    <x v="8"/>
    <s v="0879-01-000"/>
    <m/>
    <x v="3"/>
    <s v="Wright"/>
    <s v="Delano Public School District"/>
    <n v="137"/>
    <n v="0"/>
    <n v="0"/>
    <n v="3"/>
    <n v="0"/>
    <n v="0"/>
    <n v="149"/>
    <n v="0"/>
    <n v="6.8098720292504564E-2"/>
    <n v="223"/>
    <n v="9.8585322723253752E-2"/>
    <n v="2188"/>
    <n v="2262"/>
    <n v="2177"/>
    <n v="11"/>
    <n v="24"/>
    <n v="34"/>
    <n v="16"/>
    <n v="209"/>
    <n v="0"/>
    <n v="0"/>
    <n v="0"/>
    <n v="6"/>
    <n v="2105"/>
    <n v="11"/>
    <n v="24"/>
    <n v="37"/>
    <n v="10"/>
    <n v="6.5083135391923994E-2"/>
    <n v="0"/>
    <n v="0"/>
    <n v="8.1081081081081086E-2"/>
    <n v="0"/>
    <n v="6.8098720292504564E-2"/>
    <n v="3.7494284407864654E-2"/>
    <n v="149"/>
  </r>
  <r>
    <x v="9"/>
    <s v="0879-01-000"/>
    <m/>
    <x v="3"/>
    <s v="Wright"/>
    <s v="Delano Public School District"/>
    <n v="139"/>
    <n v="0"/>
    <n v="0"/>
    <n v="0"/>
    <n v="0"/>
    <n v="0"/>
    <n v="149"/>
    <n v="0"/>
    <n v="6.6966292134831462E-2"/>
    <n v="190"/>
    <n v="8.3848190644307152E-2"/>
    <n v="2225"/>
    <n v="2266"/>
    <n v="2178"/>
    <n v="9"/>
    <n v="29"/>
    <n v="29"/>
    <n v="21"/>
    <n v="174"/>
    <n v="0"/>
    <n v="0"/>
    <n v="0"/>
    <n v="6"/>
    <n v="2143"/>
    <n v="9"/>
    <n v="29"/>
    <n v="29"/>
    <n v="15"/>
    <n v="6.4862342510499299E-2"/>
    <n v="0"/>
    <n v="0"/>
    <n v="0"/>
    <n v="0"/>
    <n v="6.6966292134831462E-2"/>
    <n v="3.6853932584269666E-2"/>
    <n v="149"/>
  </r>
  <r>
    <x v="11"/>
    <s v="0110-01-000"/>
    <s v="yes"/>
    <x v="2"/>
    <s v="Carver"/>
    <s v="Waconia Public School District"/>
    <n v="127"/>
    <n v="0"/>
    <n v="0"/>
    <n v="4"/>
    <n v="0"/>
    <n v="4"/>
    <n v="145"/>
    <n v="1.4214641080312722E-3"/>
    <n v="5.1528073916133621E-2"/>
    <n v="105"/>
    <n v="3.7906137184115521E-2"/>
    <n v="2814"/>
    <n v="2770"/>
    <n v="2570"/>
    <n v="11"/>
    <n v="46"/>
    <n v="72"/>
    <n v="71"/>
    <n v="97"/>
    <n v="0"/>
    <n v="0"/>
    <n v="0"/>
    <n v="0"/>
    <n v="2600"/>
    <n v="11"/>
    <n v="46"/>
    <n v="76"/>
    <n v="71"/>
    <n v="4.8846153846153845E-2"/>
    <n v="0"/>
    <n v="0"/>
    <n v="5.2631578947368418E-2"/>
    <n v="0"/>
    <n v="5.2949538024164897E-2"/>
    <n v="7.2753209700427965E-2"/>
    <n v="149"/>
  </r>
  <r>
    <x v="16"/>
    <s v="0241-01-000"/>
    <m/>
    <x v="3"/>
    <s v="Freeborn"/>
    <s v="Albert Lea Public School District"/>
    <n v="139"/>
    <n v="0"/>
    <n v="0"/>
    <n v="0"/>
    <n v="0"/>
    <n v="0"/>
    <n v="149"/>
    <n v="0"/>
    <n v="3.6645351696999506E-2"/>
    <n v="51"/>
    <n v="1.2852822580645162E-2"/>
    <n v="4066"/>
    <n v="3968"/>
    <n v="3424"/>
    <n v="5"/>
    <n v="18"/>
    <n v="38"/>
    <n v="483"/>
    <n v="47"/>
    <n v="0"/>
    <n v="0"/>
    <n v="0"/>
    <n v="0"/>
    <n v="3516"/>
    <n v="5"/>
    <n v="18"/>
    <n v="38"/>
    <n v="483"/>
    <n v="3.9533560864618886E-2"/>
    <n v="0"/>
    <n v="0"/>
    <n v="0"/>
    <n v="0"/>
    <n v="3.6645351696999506E-2"/>
    <n v="0.13399014778325122"/>
    <n v="149"/>
  </r>
  <r>
    <x v="14"/>
    <s v="0719-01-000"/>
    <s v="yes"/>
    <x v="2"/>
    <s v="Scott"/>
    <s v="Prior Lake-Savage Area Schools"/>
    <n v="128"/>
    <n v="4"/>
    <n v="0"/>
    <n v="0"/>
    <n v="0"/>
    <n v="0"/>
    <n v="149"/>
    <n v="0"/>
    <n v="2.8659357568763224E-2"/>
    <n v="170"/>
    <n v="3.2567049808429116E-2"/>
    <n v="5199"/>
    <n v="5220"/>
    <n v="4807"/>
    <n v="67"/>
    <n v="80"/>
    <n v="194"/>
    <n v="72"/>
    <n v="149"/>
    <n v="7"/>
    <n v="0"/>
    <n v="3"/>
    <n v="0"/>
    <n v="4786"/>
    <n v="64"/>
    <n v="80"/>
    <n v="191"/>
    <n v="72"/>
    <n v="2.6744671959882994E-2"/>
    <n v="6.25E-2"/>
    <n v="0"/>
    <n v="0"/>
    <n v="0"/>
    <n v="2.8659357568763224E-2"/>
    <n v="7.8374735220489114E-2"/>
    <n v="149"/>
  </r>
  <r>
    <x v="3"/>
    <s v="0911-01-000"/>
    <m/>
    <x v="3"/>
    <s v="Isanti"/>
    <s v="Cambridge-Isanti Public School Dist"/>
    <n v="130"/>
    <n v="0"/>
    <n v="0"/>
    <n v="4"/>
    <n v="0"/>
    <n v="24"/>
    <n v="125"/>
    <n v="4.5489006823351023E-3"/>
    <n v="2.3692191053828658E-2"/>
    <n v="43"/>
    <n v="8.3172147001934239E-3"/>
    <n v="5276"/>
    <n v="5170"/>
    <n v="4789"/>
    <n v="57"/>
    <n v="86"/>
    <n v="103"/>
    <n v="135"/>
    <n v="35"/>
    <n v="0"/>
    <n v="0"/>
    <n v="0"/>
    <n v="0"/>
    <n v="4884"/>
    <n v="57"/>
    <n v="86"/>
    <n v="107"/>
    <n v="135"/>
    <n v="2.6617526617526619E-2"/>
    <n v="0"/>
    <n v="0"/>
    <n v="3.7383177570093455E-2"/>
    <n v="0"/>
    <n v="2.8241091736163761E-2"/>
    <n v="7.3068893528183715E-2"/>
    <n v="149"/>
  </r>
  <r>
    <x v="15"/>
    <s v="0152-01-000"/>
    <m/>
    <x v="3"/>
    <s v="Clay"/>
    <s v="Moorhead Public School District"/>
    <n v="129"/>
    <n v="3"/>
    <n v="0"/>
    <n v="3"/>
    <n v="10"/>
    <n v="0"/>
    <n v="149"/>
    <n v="0"/>
    <n v="2.6460664180429763E-2"/>
    <n v="92"/>
    <n v="1.6505202726946538E-2"/>
    <n v="5631"/>
    <n v="5574"/>
    <n v="4801"/>
    <n v="166"/>
    <n v="84"/>
    <n v="69"/>
    <n v="454"/>
    <n v="65"/>
    <n v="0"/>
    <n v="0"/>
    <n v="0"/>
    <n v="17"/>
    <n v="4865"/>
    <n v="169"/>
    <n v="84"/>
    <n v="72"/>
    <n v="447"/>
    <n v="2.6515930113052415E-2"/>
    <n v="1.7751479289940829E-2"/>
    <n v="0"/>
    <n v="4.1666666666666664E-2"/>
    <n v="2.2371364653243849E-2"/>
    <n v="2.6460664180429763E-2"/>
    <n v="0.1369522795813376"/>
    <n v="149"/>
  </r>
  <r>
    <x v="16"/>
    <s v="0623-01-000"/>
    <s v="yes"/>
    <x v="2"/>
    <s v="Ramsey"/>
    <s v="Roseville Public School District"/>
    <n v="93"/>
    <n v="0"/>
    <n v="24"/>
    <n v="17"/>
    <n v="10"/>
    <n v="54"/>
    <n v="95"/>
    <n v="8.3968278650287664E-3"/>
    <n v="1.4772197169958015E-2"/>
    <n v="351"/>
    <n v="5.2917232021709636E-2"/>
    <n v="6431"/>
    <n v="6633"/>
    <n v="5280"/>
    <n v="49"/>
    <n v="424"/>
    <n v="685"/>
    <n v="195"/>
    <n v="288"/>
    <n v="3"/>
    <n v="11"/>
    <n v="17"/>
    <n v="12"/>
    <n v="5085"/>
    <n v="46"/>
    <n v="437"/>
    <n v="685"/>
    <n v="193"/>
    <n v="1.8289085545722714E-2"/>
    <n v="0"/>
    <n v="5.4919908466819219E-2"/>
    <n v="2.4817518248175182E-2"/>
    <n v="5.181347150259067E-2"/>
    <n v="2.316902503498678E-2"/>
    <n v="0.21113869066087496"/>
    <n v="149"/>
  </r>
  <r>
    <x v="5"/>
    <s v="2176-01-000"/>
    <m/>
    <x v="3"/>
    <s v="Marshall"/>
    <s v="Warren-Alvarado-Oslo School Dist."/>
    <n v="126"/>
    <n v="3"/>
    <n v="0"/>
    <n v="0"/>
    <n v="11"/>
    <n v="0"/>
    <n v="148"/>
    <n v="0"/>
    <n v="0.26194690265486725"/>
    <n v="14"/>
    <n v="3.248259860788863E-2"/>
    <n v="565"/>
    <n v="431"/>
    <n v="361"/>
    <n v="1"/>
    <n v="6"/>
    <n v="4"/>
    <n v="59"/>
    <n v="7"/>
    <n v="0"/>
    <n v="0"/>
    <n v="0"/>
    <n v="0"/>
    <n v="480"/>
    <n v="4"/>
    <n v="6"/>
    <n v="4"/>
    <n v="70"/>
    <n v="0.26250000000000001"/>
    <n v="0.75"/>
    <n v="0"/>
    <n v="0"/>
    <n v="0.15714285714285714"/>
    <n v="0.26194690265486725"/>
    <n v="0.14893617021276595"/>
    <n v="148"/>
  </r>
  <r>
    <x v="18"/>
    <s v="0432-01-000"/>
    <m/>
    <x v="3"/>
    <s v="Mahnomen"/>
    <s v="Mahnomen Public School District"/>
    <n v="16"/>
    <n v="122"/>
    <n v="0"/>
    <n v="0"/>
    <n v="0"/>
    <n v="117"/>
    <n v="31"/>
    <n v="0.16071428571428573"/>
    <n v="4.2582417582417584E-2"/>
    <n v="40"/>
    <n v="6.4516129032258063E-2"/>
    <n v="728"/>
    <n v="620"/>
    <n v="181"/>
    <n v="427"/>
    <n v="3"/>
    <n v="5"/>
    <n v="4"/>
    <n v="12"/>
    <n v="24"/>
    <n v="0"/>
    <n v="0"/>
    <n v="0"/>
    <n v="185"/>
    <n v="525"/>
    <n v="3"/>
    <n v="5"/>
    <n v="4"/>
    <n v="8.6486486486486491E-2"/>
    <n v="0.23238095238095238"/>
    <n v="0"/>
    <n v="0"/>
    <n v="0"/>
    <n v="0.2032967032967033"/>
    <n v="0.74376731301939059"/>
    <n v="148"/>
  </r>
  <r>
    <x v="3"/>
    <s v="2904-01-000"/>
    <m/>
    <x v="3"/>
    <s v="Lyon"/>
    <s v="Tracy Area Public School District"/>
    <n v="132"/>
    <n v="0"/>
    <n v="4"/>
    <n v="0"/>
    <n v="0"/>
    <n v="3"/>
    <n v="145"/>
    <n v="3.6809815950920245E-3"/>
    <n v="0.17791411042944785"/>
    <n v="96"/>
    <n v="0.12581913499344691"/>
    <n v="815"/>
    <n v="763"/>
    <n v="599"/>
    <n v="2"/>
    <n v="5"/>
    <n v="118"/>
    <n v="39"/>
    <n v="41"/>
    <n v="0"/>
    <n v="0"/>
    <n v="54"/>
    <n v="0"/>
    <n v="690"/>
    <n v="2"/>
    <n v="9"/>
    <n v="64"/>
    <n v="39"/>
    <n v="0.19130434782608696"/>
    <n v="0"/>
    <n v="0.44444444444444442"/>
    <n v="0"/>
    <n v="0"/>
    <n v="0.18159509202453988"/>
    <n v="0.1417910447761194"/>
    <n v="148"/>
  </r>
  <r>
    <x v="0"/>
    <s v="2365-01-000"/>
    <m/>
    <x v="3"/>
    <s v="Sibley"/>
    <s v="G.F.W."/>
    <n v="127"/>
    <n v="4"/>
    <n v="0"/>
    <n v="0"/>
    <n v="9"/>
    <n v="37"/>
    <n v="111"/>
    <n v="4.3173862310385065E-2"/>
    <n v="0.1295215869311552"/>
    <n v="28"/>
    <n v="3.7991858887381276E-2"/>
    <n v="857"/>
    <n v="737"/>
    <n v="562"/>
    <n v="3"/>
    <n v="19"/>
    <n v="7"/>
    <n v="146"/>
    <n v="17"/>
    <n v="0"/>
    <n v="0"/>
    <n v="0"/>
    <n v="5"/>
    <n v="672"/>
    <n v="7"/>
    <n v="19"/>
    <n v="7"/>
    <n v="150"/>
    <n v="0.18898809523809523"/>
    <n v="0.5714285714285714"/>
    <n v="0"/>
    <n v="0"/>
    <n v="0.06"/>
    <n v="0.17269544924154026"/>
    <n v="0.21403508771929824"/>
    <n v="148"/>
  </r>
  <r>
    <x v="4"/>
    <s v="2853-01-000"/>
    <m/>
    <x v="3"/>
    <s v="Lac qui Parle"/>
    <s v="Lac qui Parle Valley School Dist."/>
    <n v="129"/>
    <n v="0"/>
    <n v="0"/>
    <n v="5"/>
    <n v="4"/>
    <n v="0"/>
    <n v="148"/>
    <n v="0"/>
    <n v="0.16685456595264939"/>
    <n v="73"/>
    <n v="8.9901477832512317E-2"/>
    <n v="887"/>
    <n v="812"/>
    <n v="723"/>
    <n v="6"/>
    <n v="18"/>
    <n v="35"/>
    <n v="30"/>
    <n v="69"/>
    <n v="0"/>
    <n v="0"/>
    <n v="0"/>
    <n v="0"/>
    <n v="783"/>
    <n v="6"/>
    <n v="18"/>
    <n v="40"/>
    <n v="34"/>
    <n v="0.16475095785440613"/>
    <n v="0"/>
    <n v="0"/>
    <n v="0.125"/>
    <n v="0.11764705882352941"/>
    <n v="0.16685456595264939"/>
    <n v="0.1112372304199773"/>
    <n v="148"/>
  </r>
  <r>
    <x v="3"/>
    <s v="2711-01-000"/>
    <m/>
    <x v="3"/>
    <s v="Saint Louis"/>
    <s v="Mesabi East School District"/>
    <n v="137"/>
    <n v="0"/>
    <n v="0"/>
    <n v="0"/>
    <n v="0"/>
    <n v="26"/>
    <n v="122"/>
    <n v="2.4574669187145556E-2"/>
    <n v="0.11531190926275993"/>
    <n v="54"/>
    <n v="5.6016597510373446E-2"/>
    <n v="1058"/>
    <n v="964"/>
    <n v="903"/>
    <n v="35"/>
    <n v="8"/>
    <n v="10"/>
    <n v="8"/>
    <n v="50"/>
    <n v="0"/>
    <n v="0"/>
    <n v="0"/>
    <n v="0"/>
    <n v="990"/>
    <n v="35"/>
    <n v="8"/>
    <n v="10"/>
    <n v="8"/>
    <n v="0.13838383838383839"/>
    <n v="0"/>
    <n v="0"/>
    <n v="0"/>
    <n v="0"/>
    <n v="0.13988657844990549"/>
    <n v="5.8039961941008564E-2"/>
    <n v="148"/>
  </r>
  <r>
    <x v="8"/>
    <s v="0548-01-000"/>
    <m/>
    <x v="3"/>
    <s v="Otter Tail"/>
    <s v="Pelican Rapids Public School Dist."/>
    <n v="145"/>
    <n v="0"/>
    <n v="0"/>
    <n v="0"/>
    <n v="0"/>
    <n v="0"/>
    <n v="148"/>
    <n v="0"/>
    <n v="0.13627992633517497"/>
    <n v="13"/>
    <n v="1.3669821240799159E-2"/>
    <n v="1086"/>
    <n v="951"/>
    <n v="634"/>
    <n v="11"/>
    <n v="50"/>
    <n v="20"/>
    <n v="236"/>
    <n v="9"/>
    <n v="0"/>
    <n v="0"/>
    <n v="0"/>
    <n v="0"/>
    <n v="770"/>
    <n v="11"/>
    <n v="50"/>
    <n v="20"/>
    <n v="236"/>
    <n v="0.18831168831168832"/>
    <n v="0"/>
    <n v="0"/>
    <n v="0"/>
    <n v="0"/>
    <n v="0.13627992633517497"/>
    <n v="0.29162833486660533"/>
    <n v="148"/>
  </r>
  <r>
    <x v="15"/>
    <s v="2134-01-000"/>
    <m/>
    <x v="3"/>
    <s v="Faribault"/>
    <s v="United South Central School Dist."/>
    <n v="146"/>
    <n v="0"/>
    <n v="0"/>
    <n v="0"/>
    <n v="0"/>
    <n v="3"/>
    <n v="145"/>
    <n v="2.6385224274406332E-3"/>
    <n v="0.12752858399296393"/>
    <n v="23"/>
    <n v="2.2727272727272728E-2"/>
    <n v="1137"/>
    <n v="1012"/>
    <n v="939"/>
    <n v="3"/>
    <n v="6"/>
    <n v="14"/>
    <n v="50"/>
    <n v="21"/>
    <n v="0"/>
    <n v="0"/>
    <n v="0"/>
    <n v="0"/>
    <n v="1064"/>
    <n v="3"/>
    <n v="6"/>
    <n v="14"/>
    <n v="50"/>
    <n v="0.13721804511278196"/>
    <n v="0"/>
    <n v="0"/>
    <n v="0"/>
    <n v="0"/>
    <n v="0.13016710642040458"/>
    <n v="6.4204045734388746E-2"/>
    <n v="148"/>
  </r>
  <r>
    <x v="0"/>
    <s v="0115-01-000"/>
    <m/>
    <x v="3"/>
    <s v="Cass"/>
    <s v="Cass Lake-Bena Public Schools"/>
    <n v="71"/>
    <n v="67"/>
    <n v="0"/>
    <n v="0"/>
    <n v="0"/>
    <n v="39"/>
    <n v="109"/>
    <n v="3.3649698015530631E-2"/>
    <n v="9.4046591889559966E-2"/>
    <n v="203"/>
    <n v="0.1672158154859967"/>
    <n v="1159"/>
    <n v="1214"/>
    <n v="91"/>
    <n v="1086"/>
    <n v="2"/>
    <n v="2"/>
    <n v="33"/>
    <n v="9"/>
    <n v="181"/>
    <n v="0"/>
    <n v="0"/>
    <n v="6"/>
    <n v="153"/>
    <n v="972"/>
    <n v="2"/>
    <n v="2"/>
    <n v="27"/>
    <n v="0.46405228758169936"/>
    <n v="6.893004115226338E-2"/>
    <n v="0"/>
    <n v="0"/>
    <n v="0"/>
    <n v="0.1276962899050906"/>
    <n v="0.86764705882352944"/>
    <n v="148"/>
  </r>
  <r>
    <x v="11"/>
    <s v="0186-01-000"/>
    <m/>
    <x v="3"/>
    <s v="Crow Wing"/>
    <s v="Pequot Lakes Public Schools"/>
    <n v="142"/>
    <n v="3"/>
    <n v="0"/>
    <n v="0"/>
    <n v="0"/>
    <n v="97"/>
    <n v="51"/>
    <n v="6.9534050179211465E-2"/>
    <n v="3.6559139784946237E-2"/>
    <n v="288"/>
    <n v="0.18762214983713354"/>
    <n v="1395"/>
    <n v="1535"/>
    <n v="1522"/>
    <n v="4"/>
    <n v="3"/>
    <n v="1"/>
    <n v="5"/>
    <n v="284"/>
    <n v="0"/>
    <n v="0"/>
    <n v="0"/>
    <n v="0"/>
    <n v="1380"/>
    <n v="7"/>
    <n v="3"/>
    <n v="1"/>
    <n v="5"/>
    <n v="0.10289855072463767"/>
    <n v="0.42857142857142855"/>
    <n v="0"/>
    <n v="0"/>
    <n v="0"/>
    <n v="0.1060931899641577"/>
    <n v="1.1461318051575931E-2"/>
    <n v="148"/>
  </r>
  <r>
    <x v="2"/>
    <s v="0256-01-000"/>
    <m/>
    <x v="3"/>
    <s v="Goodhue"/>
    <s v="Red Wing Public School District"/>
    <n v="133"/>
    <n v="5"/>
    <n v="0"/>
    <n v="0"/>
    <n v="0"/>
    <n v="7"/>
    <n v="141"/>
    <n v="2.4501225061253061E-3"/>
    <n v="4.935246762338117E-2"/>
    <n v="22"/>
    <n v="8.0556572683998535E-3"/>
    <n v="2857"/>
    <n v="2731"/>
    <n v="2222"/>
    <n v="145"/>
    <n v="129"/>
    <n v="59"/>
    <n v="176"/>
    <n v="16"/>
    <n v="0"/>
    <n v="0"/>
    <n v="0"/>
    <n v="0"/>
    <n v="2339"/>
    <n v="150"/>
    <n v="129"/>
    <n v="59"/>
    <n v="176"/>
    <n v="5.6861906797776827E-2"/>
    <n v="3.3333333333333333E-2"/>
    <n v="0"/>
    <n v="0"/>
    <n v="0"/>
    <n v="5.1802590129506478E-2"/>
    <n v="0.18016123378899404"/>
    <n v="148"/>
  </r>
  <r>
    <x v="8"/>
    <s v="0256-01-000"/>
    <m/>
    <x v="3"/>
    <s v="Goodhue"/>
    <s v="Red Wing Public School District"/>
    <n v="141"/>
    <n v="0"/>
    <n v="0"/>
    <n v="0"/>
    <n v="0"/>
    <n v="12"/>
    <n v="136"/>
    <n v="4.0147206423553029E-3"/>
    <n v="4.5500167280026767E-2"/>
    <n v="28"/>
    <n v="9.7594980829557344E-3"/>
    <n v="2989"/>
    <n v="2869"/>
    <n v="2425"/>
    <n v="143"/>
    <n v="112"/>
    <n v="61"/>
    <n v="128"/>
    <n v="24"/>
    <n v="0"/>
    <n v="0"/>
    <n v="0"/>
    <n v="0"/>
    <n v="2542"/>
    <n v="143"/>
    <n v="112"/>
    <n v="61"/>
    <n v="128"/>
    <n v="5.5468135326514553E-2"/>
    <n v="0"/>
    <n v="0"/>
    <n v="0"/>
    <n v="0"/>
    <n v="4.9514887922382067E-2"/>
    <n v="0.14869390488948425"/>
    <n v="148"/>
  </r>
  <r>
    <x v="4"/>
    <s v="0881-01-000"/>
    <m/>
    <x v="3"/>
    <s v="Wright"/>
    <s v="Maple Lake Public School District"/>
    <n v="138"/>
    <n v="0"/>
    <n v="0"/>
    <n v="0"/>
    <n v="0"/>
    <n v="0"/>
    <n v="147"/>
    <n v="0"/>
    <n v="0.17033603707995365"/>
    <n v="220"/>
    <n v="0.23504273504273504"/>
    <n v="863"/>
    <n v="936"/>
    <n v="907"/>
    <n v="1"/>
    <n v="9"/>
    <n v="15"/>
    <n v="4"/>
    <n v="213"/>
    <n v="0"/>
    <n v="0"/>
    <n v="0"/>
    <n v="0"/>
    <n v="832"/>
    <n v="1"/>
    <n v="9"/>
    <n v="15"/>
    <n v="4"/>
    <n v="0.16586538461538461"/>
    <n v="0"/>
    <n v="0"/>
    <n v="0"/>
    <n v="0"/>
    <n v="0.17033603707995365"/>
    <n v="3.3681765389082463E-2"/>
    <n v="147"/>
  </r>
  <r>
    <x v="4"/>
    <s v="0255-01-000"/>
    <m/>
    <x v="3"/>
    <s v="Goodhue"/>
    <s v="Pine Island Public School Dist."/>
    <n v="125"/>
    <n v="0"/>
    <n v="4"/>
    <n v="6"/>
    <n v="6"/>
    <n v="9"/>
    <n v="138"/>
    <n v="7.5187969924812026E-3"/>
    <n v="0.11528822055137844"/>
    <n v="120"/>
    <n v="0.10256410256410256"/>
    <n v="1197"/>
    <n v="1170"/>
    <n v="1113"/>
    <n v="1"/>
    <n v="17"/>
    <n v="17"/>
    <n v="22"/>
    <n v="112"/>
    <n v="0"/>
    <n v="0"/>
    <n v="0"/>
    <n v="4"/>
    <n v="1126"/>
    <n v="1"/>
    <n v="21"/>
    <n v="23"/>
    <n v="24"/>
    <n v="0.11101243339253997"/>
    <n v="0"/>
    <n v="0.19047619047619047"/>
    <n v="0.2608695652173913"/>
    <n v="0.25"/>
    <n v="0.12280701754385964"/>
    <n v="5.7740585774058578E-2"/>
    <n v="147"/>
  </r>
  <r>
    <x v="14"/>
    <s v="2155-01-000"/>
    <m/>
    <x v="3"/>
    <s v="Wadena"/>
    <s v="Wadena-Deer Creek School District"/>
    <n v="140"/>
    <n v="0"/>
    <n v="0"/>
    <n v="0"/>
    <n v="0"/>
    <n v="0"/>
    <n v="147"/>
    <n v="0"/>
    <n v="0.1026536312849162"/>
    <n v="61"/>
    <n v="4.5319465081723624E-2"/>
    <n v="1432"/>
    <n v="1346"/>
    <n v="1329"/>
    <n v="1"/>
    <n v="9"/>
    <n v="2"/>
    <n v="5"/>
    <n v="59"/>
    <n v="0"/>
    <n v="0"/>
    <n v="0"/>
    <n v="0"/>
    <n v="1410"/>
    <n v="1"/>
    <n v="9"/>
    <n v="2"/>
    <n v="5"/>
    <n v="9.9290780141843976E-2"/>
    <n v="0"/>
    <n v="0"/>
    <n v="0"/>
    <n v="0"/>
    <n v="0.1026536312849162"/>
    <n v="1.1913104414856343E-2"/>
    <n v="147"/>
  </r>
  <r>
    <x v="3"/>
    <s v="0186-01-000"/>
    <m/>
    <x v="3"/>
    <s v="Crow Wing"/>
    <s v="Pequot Lakes Public Schools"/>
    <n v="139"/>
    <n v="0"/>
    <n v="3"/>
    <n v="0"/>
    <n v="0"/>
    <n v="74"/>
    <n v="73"/>
    <n v="5.0237610319076711E-2"/>
    <n v="4.9558723693143243E-2"/>
    <n v="297"/>
    <n v="0.18299445471349354"/>
    <n v="1473"/>
    <n v="1623"/>
    <n v="1574"/>
    <n v="17"/>
    <n v="16"/>
    <n v="8"/>
    <n v="8"/>
    <n v="286"/>
    <n v="0"/>
    <n v="0"/>
    <n v="0"/>
    <n v="0"/>
    <n v="1427"/>
    <n v="17"/>
    <n v="19"/>
    <n v="8"/>
    <n v="8"/>
    <n v="9.740714786264891E-2"/>
    <n v="0"/>
    <n v="0.15789473684210525"/>
    <n v="0"/>
    <n v="0"/>
    <n v="9.9796334012219962E-2"/>
    <n v="3.5158891142663962E-2"/>
    <n v="147"/>
  </r>
  <r>
    <x v="4"/>
    <s v="0186-01-000"/>
    <m/>
    <x v="3"/>
    <s v="Crow Wing"/>
    <s v="Pequot Lakes Public Schools"/>
    <n v="134"/>
    <n v="0"/>
    <n v="0"/>
    <n v="0"/>
    <n v="0"/>
    <n v="76"/>
    <n v="71"/>
    <n v="4.9254698639014903E-2"/>
    <n v="4.6014257939079713E-2"/>
    <n v="243"/>
    <n v="0.14826113483831604"/>
    <n v="1543"/>
    <n v="1639"/>
    <n v="1603"/>
    <n v="14"/>
    <n v="14"/>
    <n v="5"/>
    <n v="3"/>
    <n v="239"/>
    <n v="0"/>
    <n v="0"/>
    <n v="0"/>
    <n v="0"/>
    <n v="1498"/>
    <n v="14"/>
    <n v="14"/>
    <n v="5"/>
    <n v="3"/>
    <n v="8.9452603471295064E-2"/>
    <n v="0"/>
    <n v="0"/>
    <n v="0"/>
    <n v="0"/>
    <n v="9.5268956578094616E-2"/>
    <n v="2.3468057366362451E-2"/>
    <n v="147"/>
  </r>
  <r>
    <x v="5"/>
    <s v="0912-01-000"/>
    <m/>
    <x v="3"/>
    <s v="Mille Lacs"/>
    <s v="Milaca Public School District"/>
    <n v="129"/>
    <n v="0"/>
    <n v="3"/>
    <n v="3"/>
    <n v="0"/>
    <n v="7"/>
    <n v="140"/>
    <n v="3.5122930255895636E-3"/>
    <n v="7.0245860511791269E-2"/>
    <n v="24"/>
    <n v="1.2834224598930482E-2"/>
    <n v="1993"/>
    <n v="1870"/>
    <n v="1804"/>
    <n v="24"/>
    <n v="12"/>
    <n v="10"/>
    <n v="20"/>
    <n v="21"/>
    <n v="0"/>
    <n v="0"/>
    <n v="0"/>
    <n v="0"/>
    <n v="1912"/>
    <n v="24"/>
    <n v="15"/>
    <n v="13"/>
    <n v="20"/>
    <n v="6.7468619246861927E-2"/>
    <n v="0"/>
    <n v="0.2"/>
    <n v="0.23076923076923078"/>
    <n v="0"/>
    <n v="7.3758153537380827E-2"/>
    <n v="3.6290322580645164E-2"/>
    <n v="147"/>
  </r>
  <r>
    <x v="1"/>
    <s v="0204-01-000"/>
    <m/>
    <x v="3"/>
    <s v="Dodge"/>
    <s v="Kasson-Mantorville School District"/>
    <n v="106"/>
    <n v="0"/>
    <n v="0"/>
    <n v="0"/>
    <n v="34"/>
    <n v="15"/>
    <n v="132"/>
    <n v="7.2498791686805217E-3"/>
    <n v="6.3798936684388588E-2"/>
    <n v="170"/>
    <n v="8.1261950286806883E-2"/>
    <n v="2069"/>
    <n v="2092"/>
    <n v="1946"/>
    <n v="6"/>
    <n v="18"/>
    <n v="21"/>
    <n v="101"/>
    <n v="156"/>
    <n v="0"/>
    <n v="0"/>
    <n v="3"/>
    <n v="5"/>
    <n v="1896"/>
    <n v="6"/>
    <n v="18"/>
    <n v="18"/>
    <n v="130"/>
    <n v="5.5907172995780588E-2"/>
    <n v="0"/>
    <n v="0"/>
    <n v="0"/>
    <n v="0.26153846153846155"/>
    <n v="7.1048815853069103E-2"/>
    <n v="8.3172147001934232E-2"/>
    <n v="147"/>
  </r>
  <r>
    <x v="3"/>
    <s v="0564-01-000"/>
    <m/>
    <x v="3"/>
    <s v="Pennington"/>
    <s v="Thief River Falls School District"/>
    <n v="119"/>
    <n v="3"/>
    <n v="4"/>
    <n v="0"/>
    <n v="4"/>
    <n v="4"/>
    <n v="143"/>
    <n v="1.9011406844106464E-3"/>
    <n v="6.7965779467680607E-2"/>
    <n v="60"/>
    <n v="2.9747149231531978E-2"/>
    <n v="2104"/>
    <n v="2017"/>
    <n v="1746"/>
    <n v="53"/>
    <n v="53"/>
    <n v="28"/>
    <n v="137"/>
    <n v="51"/>
    <n v="0"/>
    <n v="0"/>
    <n v="0"/>
    <n v="3"/>
    <n v="1814"/>
    <n v="56"/>
    <n v="57"/>
    <n v="28"/>
    <n v="138"/>
    <n v="6.560088202866593E-2"/>
    <n v="5.3571428571428568E-2"/>
    <n v="7.0175438596491224E-2"/>
    <n v="0"/>
    <n v="2.8985507246376812E-2"/>
    <n v="6.9866920152091255E-2"/>
    <n v="0.13330148112756809"/>
    <n v="147"/>
  </r>
  <r>
    <x v="4"/>
    <s v="0256-01-000"/>
    <m/>
    <x v="3"/>
    <s v="Goodhue"/>
    <s v="Red Wing Public School District"/>
    <n v="138"/>
    <n v="0"/>
    <n v="0"/>
    <n v="0"/>
    <n v="0"/>
    <n v="4"/>
    <n v="143"/>
    <n v="1.3563919972872161E-3"/>
    <n v="4.8491013903017972E-2"/>
    <n v="32"/>
    <n v="1.1291460832745237E-2"/>
    <n v="2949"/>
    <n v="2834"/>
    <n v="2340"/>
    <n v="136"/>
    <n v="136"/>
    <n v="70"/>
    <n v="152"/>
    <n v="21"/>
    <n v="0"/>
    <n v="0"/>
    <n v="0"/>
    <n v="0"/>
    <n v="2457"/>
    <n v="136"/>
    <n v="136"/>
    <n v="70"/>
    <n v="152"/>
    <n v="5.6166056166056168E-2"/>
    <n v="0"/>
    <n v="0"/>
    <n v="0"/>
    <n v="0"/>
    <n v="4.9847405900305189E-2"/>
    <n v="0.16740088105726872"/>
    <n v="147"/>
  </r>
  <r>
    <x v="5"/>
    <s v="0256-01-000"/>
    <m/>
    <x v="3"/>
    <s v="Goodhue"/>
    <s v="Red Wing Public School District"/>
    <n v="141"/>
    <n v="0"/>
    <n v="0"/>
    <n v="0"/>
    <n v="0"/>
    <n v="6"/>
    <n v="141"/>
    <n v="2.0073603211776514E-3"/>
    <n v="4.7172967547674804E-2"/>
    <n v="33"/>
    <n v="1.1478260869565217E-2"/>
    <n v="2989"/>
    <n v="2875"/>
    <n v="2398"/>
    <n v="143"/>
    <n v="125"/>
    <n v="68"/>
    <n v="141"/>
    <n v="23"/>
    <n v="0"/>
    <n v="0"/>
    <n v="0"/>
    <n v="0"/>
    <n v="2516"/>
    <n v="143"/>
    <n v="125"/>
    <n v="68"/>
    <n v="141"/>
    <n v="5.6041335453100159E-2"/>
    <n v="0"/>
    <n v="0"/>
    <n v="0"/>
    <n v="0"/>
    <n v="4.9180327868852458E-2"/>
    <n v="0.15937186769127965"/>
    <n v="147"/>
  </r>
  <r>
    <x v="16"/>
    <s v="0047-01-000"/>
    <m/>
    <x v="3"/>
    <s v="Benton"/>
    <s v="Sauk Rapids-Rice Public Schools"/>
    <n v="141"/>
    <n v="0"/>
    <n v="0"/>
    <n v="0"/>
    <n v="0"/>
    <n v="6"/>
    <n v="141"/>
    <n v="1.6699137211244085E-3"/>
    <n v="3.92429724464236E-2"/>
    <n v="20"/>
    <n v="5.7703404500865554E-3"/>
    <n v="3593"/>
    <n v="3466"/>
    <n v="3365"/>
    <n v="13"/>
    <n v="29"/>
    <n v="37"/>
    <n v="22"/>
    <n v="18"/>
    <n v="0"/>
    <n v="0"/>
    <n v="0"/>
    <n v="0"/>
    <n v="3488"/>
    <n v="13"/>
    <n v="29"/>
    <n v="37"/>
    <n v="22"/>
    <n v="4.0424311926605505E-2"/>
    <n v="0"/>
    <n v="0"/>
    <n v="0"/>
    <n v="0"/>
    <n v="4.0912886167548006E-2"/>
    <n v="2.8141543605461131E-2"/>
    <n v="147"/>
  </r>
  <r>
    <x v="10"/>
    <s v="0719-01-000"/>
    <s v="yes"/>
    <x v="2"/>
    <s v="Scott"/>
    <s v="Prior Lake-Savage Area Schools"/>
    <n v="129"/>
    <n v="0"/>
    <n v="4"/>
    <n v="0"/>
    <n v="0"/>
    <n v="20"/>
    <n v="127"/>
    <n v="3.0950170225936243E-3"/>
    <n v="1.9653358093469513E-2"/>
    <n v="261"/>
    <n v="3.968978102189781E-2"/>
    <n v="6462"/>
    <n v="6576"/>
    <n v="5901"/>
    <n v="86"/>
    <n v="124"/>
    <n v="336"/>
    <n v="129"/>
    <n v="227"/>
    <n v="3"/>
    <n v="3"/>
    <n v="14"/>
    <n v="3"/>
    <n v="5803"/>
    <n v="83"/>
    <n v="125"/>
    <n v="322"/>
    <n v="126"/>
    <n v="2.2229881095984835E-2"/>
    <n v="0"/>
    <n v="3.2000000000000001E-2"/>
    <n v="0"/>
    <n v="0"/>
    <n v="2.2748375116063136E-2"/>
    <n v="0.10156370955256232"/>
    <n v="147"/>
  </r>
  <r>
    <x v="10"/>
    <s v="0286-01-000"/>
    <s v="yes"/>
    <x v="2"/>
    <s v="Hennepin"/>
    <s v="Brooklyn Center School District"/>
    <n v="43"/>
    <n v="0"/>
    <n v="95"/>
    <n v="28"/>
    <n v="11"/>
    <n v="82"/>
    <n v="118"/>
    <n v="5.6396148555708389E-2"/>
    <n v="8.11554332874828E-2"/>
    <n v="451"/>
    <n v="0.26451612903225807"/>
    <n v="1454"/>
    <n v="1705"/>
    <n v="479"/>
    <n v="23"/>
    <n v="680"/>
    <n v="277"/>
    <n v="246"/>
    <n v="137"/>
    <n v="6"/>
    <n v="199"/>
    <n v="65"/>
    <n v="31"/>
    <n v="385"/>
    <n v="17"/>
    <n v="576"/>
    <n v="240"/>
    <n v="226"/>
    <n v="0.11168831168831168"/>
    <n v="0"/>
    <n v="0.16493055555555555"/>
    <n v="0.11666666666666667"/>
    <n v="4.8672566371681415E-2"/>
    <n v="0.13755158184319119"/>
    <n v="0.7333795013850416"/>
    <n v="200"/>
  </r>
  <r>
    <x v="9"/>
    <s v="0286-01-000"/>
    <s v="yes"/>
    <x v="2"/>
    <s v="Hennepin"/>
    <s v="Brooklyn Center School District"/>
    <n v="35"/>
    <n v="3"/>
    <n v="112"/>
    <n v="25"/>
    <n v="22"/>
    <n v="64"/>
    <n v="149"/>
    <n v="4.3126684636118601E-2"/>
    <n v="0.10040431266846361"/>
    <n v="492"/>
    <n v="0.27906976744186046"/>
    <n v="1484"/>
    <n v="1763"/>
    <n v="480"/>
    <n v="25"/>
    <n v="753"/>
    <n v="253"/>
    <n v="252"/>
    <n v="150"/>
    <n v="9"/>
    <n v="226"/>
    <n v="63"/>
    <n v="33"/>
    <n v="365"/>
    <n v="19"/>
    <n v="639"/>
    <n v="215"/>
    <n v="241"/>
    <n v="9.5890410958904104E-2"/>
    <n v="0.15789473684210525"/>
    <n v="0.17527386541471049"/>
    <n v="0.11627906976744186"/>
    <n v="9.1286307053941904E-2"/>
    <n v="0.14353099730458221"/>
    <n v="0.75321162947937792"/>
    <n v="213"/>
  </r>
  <r>
    <x v="1"/>
    <s v="0577-01-000"/>
    <m/>
    <x v="3"/>
    <s v="Pine"/>
    <s v="Willow River Public School District"/>
    <n v="137"/>
    <n v="0"/>
    <n v="0"/>
    <n v="0"/>
    <n v="3"/>
    <n v="0"/>
    <n v="146"/>
    <n v="0"/>
    <n v="0.30290456431535268"/>
    <n v="99"/>
    <n v="0.22758620689655173"/>
    <n v="482"/>
    <n v="435"/>
    <n v="426"/>
    <n v="5"/>
    <n v="3"/>
    <n v="0"/>
    <n v="1"/>
    <n v="96"/>
    <n v="0"/>
    <n v="0"/>
    <n v="0"/>
    <n v="0"/>
    <n v="467"/>
    <n v="5"/>
    <n v="3"/>
    <n v="0"/>
    <n v="4"/>
    <n v="0.29336188436830835"/>
    <n v="0"/>
    <n v="0"/>
    <n v="0"/>
    <n v="0.75"/>
    <n v="0.30290456431535268"/>
    <n v="2.5052192066805846E-2"/>
    <n v="146"/>
  </r>
  <r>
    <x v="0"/>
    <s v="2884-01-000"/>
    <m/>
    <x v="3"/>
    <s v="Cottonwood"/>
    <s v="Red Rock Central School District"/>
    <n v="125"/>
    <n v="0"/>
    <n v="0"/>
    <n v="3"/>
    <n v="9"/>
    <n v="0"/>
    <n v="146"/>
    <n v="0"/>
    <n v="0.26987060998151569"/>
    <n v="39"/>
    <n v="8.9861751152073732E-2"/>
    <n v="541"/>
    <n v="434"/>
    <n v="401"/>
    <m/>
    <n v="5"/>
    <n v="9"/>
    <n v="19"/>
    <n v="31"/>
    <n v="0"/>
    <n v="0"/>
    <n v="0"/>
    <n v="4"/>
    <n v="495"/>
    <m/>
    <n v="5"/>
    <n v="12"/>
    <n v="24"/>
    <n v="0.25252525252525254"/>
    <n v="0"/>
    <n v="0"/>
    <n v="0.25"/>
    <n v="0.375"/>
    <n v="0.26987060998151569"/>
    <n v="7.6492537313432835E-2"/>
    <n v="146"/>
  </r>
  <r>
    <x v="18"/>
    <s v="2176-01-000"/>
    <m/>
    <x v="3"/>
    <s v="Marshall"/>
    <s v="Warren-Alvarado-Oslo School Dist."/>
    <n v="125"/>
    <n v="4"/>
    <n v="0"/>
    <n v="0"/>
    <n v="13"/>
    <n v="0"/>
    <n v="146"/>
    <n v="0"/>
    <n v="0.25886524822695034"/>
    <n v="17"/>
    <n v="3.9080459770114942E-2"/>
    <n v="564"/>
    <n v="435"/>
    <n v="357"/>
    <n v="3"/>
    <n v="6"/>
    <n v="2"/>
    <n v="67"/>
    <n v="11"/>
    <n v="0"/>
    <n v="0"/>
    <n v="0"/>
    <n v="0"/>
    <n v="471"/>
    <n v="7"/>
    <n v="6"/>
    <n v="2"/>
    <n v="80"/>
    <n v="0.26539278131634819"/>
    <n v="0.5714285714285714"/>
    <n v="0"/>
    <n v="0"/>
    <n v="0.16250000000000001"/>
    <n v="0.25886524822695034"/>
    <n v="0.16784452296819788"/>
    <n v="146"/>
  </r>
  <r>
    <x v="3"/>
    <s v="0166-01-000"/>
    <m/>
    <x v="3"/>
    <s v="Cook"/>
    <s v="Cook County Public Schools"/>
    <n v="103"/>
    <n v="35"/>
    <n v="0"/>
    <n v="3"/>
    <n v="0"/>
    <n v="141"/>
    <n v="5"/>
    <n v="0.23857868020304568"/>
    <n v="8.4602368866328256E-3"/>
    <n v="0"/>
    <n v="0"/>
    <n v="591"/>
    <n v="445"/>
    <n v="336"/>
    <n v="88"/>
    <n v="6"/>
    <n v="3"/>
    <n v="12"/>
    <n v="0"/>
    <n v="0"/>
    <n v="0"/>
    <n v="0"/>
    <n v="0"/>
    <n v="439"/>
    <n v="123"/>
    <n v="6"/>
    <n v="6"/>
    <n v="12"/>
    <n v="0.23462414578587698"/>
    <n v="0.28455284552845528"/>
    <n v="0"/>
    <n v="0.5"/>
    <n v="0"/>
    <n v="0.24703891708967851"/>
    <n v="0.25085324232081913"/>
    <n v="146"/>
  </r>
  <r>
    <x v="4"/>
    <s v="2890-01-000"/>
    <m/>
    <x v="3"/>
    <s v="Renville"/>
    <s v="Renville County West School Dist."/>
    <n v="131"/>
    <n v="0"/>
    <n v="0"/>
    <n v="3"/>
    <n v="5"/>
    <n v="15"/>
    <n v="131"/>
    <n v="2.2727272727272728E-2"/>
    <n v="0.19848484848484849"/>
    <n v="28"/>
    <n v="5.1660516605166053E-2"/>
    <n v="660"/>
    <n v="542"/>
    <n v="377"/>
    <n v="1"/>
    <n v="1"/>
    <n v="2"/>
    <n v="161"/>
    <n v="14"/>
    <n v="0"/>
    <n v="0"/>
    <n v="0"/>
    <n v="7"/>
    <n v="494"/>
    <n v="1"/>
    <n v="1"/>
    <n v="5"/>
    <n v="159"/>
    <n v="0.26518218623481782"/>
    <n v="0"/>
    <n v="0"/>
    <n v="0.6"/>
    <n v="3.1446540880503145E-2"/>
    <n v="0.22121212121212122"/>
    <n v="0.25151515151515152"/>
    <n v="146"/>
  </r>
  <r>
    <x v="0"/>
    <s v="2137-01-000"/>
    <m/>
    <x v="3"/>
    <s v="Fillmore"/>
    <s v="Kingsland Public School District"/>
    <n v="134"/>
    <n v="0"/>
    <n v="0"/>
    <n v="0"/>
    <n v="0"/>
    <n v="0"/>
    <n v="146"/>
    <n v="0"/>
    <n v="0.21159420289855072"/>
    <n v="32"/>
    <n v="5.5555555555555552E-2"/>
    <n v="690"/>
    <n v="576"/>
    <n v="554"/>
    <n v="1"/>
    <n v="5"/>
    <n v="10"/>
    <n v="6"/>
    <n v="25"/>
    <n v="0"/>
    <n v="0"/>
    <n v="0"/>
    <n v="0"/>
    <n v="663"/>
    <n v="1"/>
    <n v="5"/>
    <n v="10"/>
    <n v="6"/>
    <n v="0.20211161387631976"/>
    <n v="0"/>
    <n v="0"/>
    <n v="0"/>
    <n v="0"/>
    <n v="0.21159420289855072"/>
    <n v="3.2116788321167884E-2"/>
    <n v="146"/>
  </r>
  <r>
    <x v="15"/>
    <s v="0116-01-000"/>
    <m/>
    <x v="3"/>
    <s v="Cass"/>
    <s v="Pillager Public School District"/>
    <n v="141"/>
    <n v="0"/>
    <n v="0"/>
    <n v="0"/>
    <n v="0"/>
    <n v="17"/>
    <n v="129"/>
    <n v="2.2941970310391364E-2"/>
    <n v="0.17408906882591094"/>
    <n v="121"/>
    <n v="0.16899441340782123"/>
    <n v="741"/>
    <n v="716"/>
    <n v="701"/>
    <n v="10"/>
    <n v="2"/>
    <n v="3"/>
    <n v="0"/>
    <n v="118"/>
    <n v="0"/>
    <n v="0"/>
    <n v="0"/>
    <n v="0"/>
    <n v="724"/>
    <n v="10"/>
    <n v="2"/>
    <n v="3"/>
    <n v="0"/>
    <n v="0.19475138121546962"/>
    <n v="0"/>
    <n v="0"/>
    <n v="0"/>
    <n v="0"/>
    <n v="0.19703103913630229"/>
    <n v="2.0297699594046009E-2"/>
    <n v="146"/>
  </r>
  <r>
    <x v="0"/>
    <s v="2711-01-000"/>
    <m/>
    <x v="3"/>
    <s v="Saint Louis"/>
    <s v="Mesabi East School District"/>
    <n v="129"/>
    <n v="6"/>
    <n v="0"/>
    <n v="0"/>
    <n v="0"/>
    <n v="32"/>
    <n v="114"/>
    <n v="3.2619775739041797E-2"/>
    <n v="0.11620795107033639"/>
    <n v="78"/>
    <n v="8.5432639649507119E-2"/>
    <n v="981"/>
    <n v="913"/>
    <n v="853"/>
    <n v="35"/>
    <n v="10"/>
    <n v="7"/>
    <n v="8"/>
    <n v="74"/>
    <n v="0"/>
    <n v="0"/>
    <n v="0"/>
    <n v="0"/>
    <n v="908"/>
    <n v="41"/>
    <n v="10"/>
    <n v="7"/>
    <n v="8"/>
    <n v="0.14207048458149779"/>
    <n v="0.14634146341463414"/>
    <n v="0"/>
    <n v="0"/>
    <n v="0"/>
    <n v="0.1488277268093782"/>
    <n v="6.7761806981519512E-2"/>
    <n v="146"/>
  </r>
  <r>
    <x v="10"/>
    <s v="0548-01-000"/>
    <m/>
    <x v="3"/>
    <s v="Otter Tail"/>
    <s v="Pelican Rapids Public School Dist."/>
    <n v="140"/>
    <n v="0"/>
    <n v="0"/>
    <n v="0"/>
    <n v="0"/>
    <n v="0"/>
    <n v="146"/>
    <n v="0"/>
    <n v="0.12258606213266163"/>
    <n v="17"/>
    <n v="1.60075329566855E-2"/>
    <n v="1191"/>
    <n v="1062"/>
    <n v="718"/>
    <n v="5"/>
    <n v="62"/>
    <n v="26"/>
    <n v="251"/>
    <n v="12"/>
    <n v="0"/>
    <n v="0"/>
    <n v="0"/>
    <n v="0"/>
    <n v="846"/>
    <n v="5"/>
    <n v="62"/>
    <n v="26"/>
    <n v="251"/>
    <n v="0.16548463356973994"/>
    <n v="0"/>
    <n v="0"/>
    <n v="0"/>
    <n v="0"/>
    <n v="0.12258606213266163"/>
    <n v="0.28907563025210087"/>
    <n v="146"/>
  </r>
  <r>
    <x v="2"/>
    <s v="2689-01-000"/>
    <m/>
    <x v="3"/>
    <s v="Pipestone"/>
    <s v="Pipestone Area School District"/>
    <n v="118"/>
    <n v="0"/>
    <n v="5"/>
    <n v="0"/>
    <n v="10"/>
    <n v="8"/>
    <n v="138"/>
    <n v="6.4257028112449802E-3"/>
    <n v="0.1108433734939759"/>
    <n v="44"/>
    <n v="3.8495188101487311E-2"/>
    <n v="1245"/>
    <n v="1143"/>
    <n v="936"/>
    <n v="22"/>
    <n v="44"/>
    <n v="19"/>
    <n v="122"/>
    <n v="43"/>
    <n v="0"/>
    <n v="0"/>
    <n v="0"/>
    <n v="0"/>
    <n v="1011"/>
    <n v="22"/>
    <n v="49"/>
    <n v="19"/>
    <n v="132"/>
    <n v="0.11671612265084075"/>
    <n v="0"/>
    <n v="0.10204081632653061"/>
    <n v="0"/>
    <n v="7.575757575757576E-2"/>
    <n v="0.11726907630522088"/>
    <n v="0.18004866180048662"/>
    <n v="146"/>
  </r>
  <r>
    <x v="8"/>
    <s v="2689-01-000"/>
    <m/>
    <x v="3"/>
    <s v="Pipestone"/>
    <s v="Pipestone Area School District"/>
    <n v="132"/>
    <n v="0"/>
    <n v="4"/>
    <n v="0"/>
    <n v="0"/>
    <n v="14"/>
    <n v="132"/>
    <n v="1.0971786833855799E-2"/>
    <n v="0.10344827586206896"/>
    <n v="34"/>
    <n v="2.9209621993127148E-2"/>
    <n v="1276"/>
    <n v="1164"/>
    <n v="1046"/>
    <n v="31"/>
    <n v="23"/>
    <n v="13"/>
    <n v="51"/>
    <n v="33"/>
    <n v="0"/>
    <n v="0"/>
    <n v="0"/>
    <n v="0"/>
    <n v="1145"/>
    <n v="31"/>
    <n v="27"/>
    <n v="13"/>
    <n v="51"/>
    <n v="0.11528384279475982"/>
    <n v="0"/>
    <n v="0.14814814814814814"/>
    <n v="0"/>
    <n v="0"/>
    <n v="0.11442006269592477"/>
    <n v="9.6290449881610105E-2"/>
    <n v="146"/>
  </r>
  <r>
    <x v="0"/>
    <s v="0593-01-000"/>
    <m/>
    <x v="3"/>
    <s v="Polk"/>
    <s v="Crookston Public School District"/>
    <n v="116"/>
    <n v="0"/>
    <n v="0"/>
    <n v="0"/>
    <n v="20"/>
    <n v="0"/>
    <n v="146"/>
    <n v="0"/>
    <n v="0.10488505747126436"/>
    <n v="13"/>
    <n v="1.0325655281969817E-2"/>
    <n v="1392"/>
    <n v="1259"/>
    <n v="865"/>
    <n v="51"/>
    <n v="49"/>
    <n v="20"/>
    <n v="274"/>
    <n v="9"/>
    <n v="0"/>
    <n v="0"/>
    <n v="0"/>
    <n v="0"/>
    <n v="972"/>
    <n v="51"/>
    <n v="49"/>
    <n v="20"/>
    <n v="294"/>
    <n v="0.11934156378600823"/>
    <n v="0"/>
    <n v="0"/>
    <n v="0"/>
    <n v="6.8027210884353748E-2"/>
    <n v="0.10488505747126436"/>
    <n v="0.29870129870129869"/>
    <n v="146"/>
  </r>
  <r>
    <x v="8"/>
    <s v="0564-01-000"/>
    <m/>
    <x v="3"/>
    <s v="Pennington"/>
    <s v="Thief River Falls School District"/>
    <n v="131"/>
    <n v="3"/>
    <n v="0"/>
    <n v="0"/>
    <n v="0"/>
    <n v="0"/>
    <n v="146"/>
    <n v="0"/>
    <n v="6.9889899473432271E-2"/>
    <n v="60"/>
    <n v="2.9955067398901646E-2"/>
    <n v="2089"/>
    <n v="2003"/>
    <n v="1799"/>
    <n v="64"/>
    <n v="45"/>
    <n v="22"/>
    <n v="73"/>
    <n v="51"/>
    <n v="3"/>
    <n v="0"/>
    <n v="0"/>
    <n v="0"/>
    <n v="1879"/>
    <n v="64"/>
    <n v="45"/>
    <n v="22"/>
    <n v="73"/>
    <n v="6.9717935071846732E-2"/>
    <n v="4.6875E-2"/>
    <n v="0"/>
    <n v="0"/>
    <n v="0"/>
    <n v="6.9889899473432271E-2"/>
    <n v="9.7935669707153145E-2"/>
    <n v="146"/>
  </r>
  <r>
    <x v="3"/>
    <s v="0204-01-000"/>
    <m/>
    <x v="3"/>
    <s v="Dodge"/>
    <s v="Kasson-Mantorville School District"/>
    <n v="120"/>
    <n v="0"/>
    <n v="0"/>
    <n v="0"/>
    <n v="19"/>
    <n v="9"/>
    <n v="137"/>
    <n v="4.2755344418052253E-3"/>
    <n v="6.5083135391923994E-2"/>
    <n v="151"/>
    <n v="7.1563981042654032E-2"/>
    <n v="2105"/>
    <n v="2110"/>
    <n v="1974"/>
    <n v="10"/>
    <n v="19"/>
    <n v="21"/>
    <n v="86"/>
    <n v="137"/>
    <n v="4"/>
    <n v="0"/>
    <n v="0"/>
    <n v="5"/>
    <n v="1957"/>
    <n v="6"/>
    <n v="19"/>
    <n v="21"/>
    <n v="100"/>
    <n v="6.1318344404701075E-2"/>
    <n v="0"/>
    <n v="0"/>
    <n v="0"/>
    <n v="0.19"/>
    <n v="6.9358669833729222E-2"/>
    <n v="6.9424631478839746E-2"/>
    <n v="146"/>
  </r>
  <r>
    <x v="0"/>
    <s v="0564-01-000"/>
    <m/>
    <x v="3"/>
    <s v="Pennington"/>
    <s v="Thief River Falls School District"/>
    <n v="126"/>
    <n v="3"/>
    <n v="4"/>
    <n v="0"/>
    <n v="4"/>
    <n v="3"/>
    <n v="143"/>
    <n v="1.419782300047326E-3"/>
    <n v="6.7676289635589207E-2"/>
    <n v="72"/>
    <n v="3.5311427170181459E-2"/>
    <n v="2113"/>
    <n v="2039"/>
    <n v="1742"/>
    <n v="96"/>
    <n v="48"/>
    <n v="37"/>
    <n v="116"/>
    <n v="59"/>
    <n v="0"/>
    <n v="0"/>
    <n v="0"/>
    <n v="0"/>
    <n v="1809"/>
    <n v="99"/>
    <n v="52"/>
    <n v="37"/>
    <n v="120"/>
    <n v="6.965174129353234E-2"/>
    <n v="3.0303030303030304E-2"/>
    <n v="7.6923076923076927E-2"/>
    <n v="0"/>
    <n v="3.3333333333333333E-2"/>
    <n v="6.9096071935636535E-2"/>
    <n v="0.14548889938592346"/>
    <n v="146"/>
  </r>
  <r>
    <x v="16"/>
    <s v="0518-01-000"/>
    <m/>
    <x v="3"/>
    <s v="Nobles"/>
    <s v="Worthington Public School District"/>
    <n v="137"/>
    <n v="0"/>
    <n v="0"/>
    <n v="7"/>
    <n v="0"/>
    <n v="0"/>
    <n v="146"/>
    <n v="0"/>
    <n v="5.7776018994855557E-2"/>
    <n v="10"/>
    <n v="4.1823504809703057E-3"/>
    <n v="2527"/>
    <n v="2391"/>
    <n v="1577"/>
    <n v="6"/>
    <n v="44"/>
    <n v="244"/>
    <n v="520"/>
    <n v="4"/>
    <n v="0"/>
    <n v="0"/>
    <n v="0"/>
    <n v="0"/>
    <n v="1710"/>
    <n v="6"/>
    <n v="44"/>
    <n v="251"/>
    <n v="520"/>
    <n v="8.0116959064327489E-2"/>
    <n v="0"/>
    <n v="0"/>
    <n v="2.7888446215139442E-2"/>
    <n v="0"/>
    <n v="5.7776018994855557E-2"/>
    <n v="0.32437771631766099"/>
    <n v="146"/>
  </r>
  <r>
    <x v="12"/>
    <s v="0624-01-000"/>
    <s v="yes"/>
    <x v="2"/>
    <s v="Ramsey"/>
    <s v="White Bear Lake School District"/>
    <n v="114"/>
    <n v="0"/>
    <n v="17"/>
    <n v="3"/>
    <n v="3"/>
    <n v="27"/>
    <n v="119"/>
    <n v="3.0857142857142858E-3"/>
    <n v="1.3599999999999999E-2"/>
    <n v="170"/>
    <n v="1.9375427399133803E-2"/>
    <n v="8750"/>
    <n v="8774"/>
    <n v="7689"/>
    <n v="45"/>
    <n v="259"/>
    <n v="590"/>
    <n v="191"/>
    <n v="133"/>
    <n v="0"/>
    <n v="9"/>
    <n v="9"/>
    <n v="5"/>
    <n v="7670"/>
    <n v="45"/>
    <n v="267"/>
    <n v="584"/>
    <n v="189"/>
    <n v="1.4863102998696219E-2"/>
    <n v="0"/>
    <n v="6.3670411985018729E-2"/>
    <n v="5.1369863013698627E-3"/>
    <n v="1.5873015873015872E-2"/>
    <n v="1.6685714285714286E-2"/>
    <n v="0.12392918332381496"/>
    <n v="146"/>
  </r>
  <r>
    <x v="10"/>
    <s v="0480-01-000"/>
    <m/>
    <x v="3"/>
    <s v="Mille Lacs"/>
    <s v="Onamia Public School District"/>
    <n v="140"/>
    <n v="0"/>
    <n v="0"/>
    <n v="0"/>
    <n v="0"/>
    <n v="0"/>
    <n v="145"/>
    <n v="0"/>
    <n v="0.16201117318435754"/>
    <n v="44"/>
    <n v="5.5415617128463476E-2"/>
    <n v="895"/>
    <n v="794"/>
    <n v="555"/>
    <n v="194"/>
    <n v="28"/>
    <n v="9"/>
    <n v="8"/>
    <n v="31"/>
    <n v="11"/>
    <n v="0"/>
    <n v="0"/>
    <n v="0"/>
    <n v="664"/>
    <n v="183"/>
    <n v="28"/>
    <n v="9"/>
    <n v="8"/>
    <n v="0.21084337349397592"/>
    <n v="0"/>
    <n v="0"/>
    <n v="0"/>
    <n v="0"/>
    <n v="0.16201117318435754"/>
    <n v="0.2556053811659193"/>
    <n v="145"/>
  </r>
  <r>
    <x v="2"/>
    <s v="2174-01-000"/>
    <m/>
    <x v="3"/>
    <s v="Cass"/>
    <s v="Pine River-Backus School District"/>
    <n v="135"/>
    <n v="0"/>
    <n v="0"/>
    <n v="0"/>
    <n v="0"/>
    <n v="28"/>
    <n v="117"/>
    <n v="2.8169014084507043E-2"/>
    <n v="0.11770623742454728"/>
    <n v="74"/>
    <n v="8.017334777898158E-2"/>
    <n v="994"/>
    <n v="923"/>
    <n v="871"/>
    <n v="15"/>
    <n v="19"/>
    <n v="9"/>
    <n v="9"/>
    <n v="66"/>
    <n v="0"/>
    <n v="0"/>
    <n v="0"/>
    <n v="0"/>
    <n v="940"/>
    <n v="15"/>
    <n v="19"/>
    <n v="9"/>
    <n v="9"/>
    <n v="0.14361702127659576"/>
    <n v="0"/>
    <n v="0"/>
    <n v="0"/>
    <n v="0"/>
    <n v="0.14587525150905431"/>
    <n v="5.2419354838709679E-2"/>
    <n v="145"/>
  </r>
  <r>
    <x v="12"/>
    <s v="0023-01-000"/>
    <m/>
    <x v="3"/>
    <s v="Becker"/>
    <s v="Frazee-Vergas Public School Dist."/>
    <n v="128"/>
    <n v="4"/>
    <n v="0"/>
    <n v="0"/>
    <n v="0"/>
    <n v="0"/>
    <n v="145"/>
    <n v="0"/>
    <n v="0.12393162393162394"/>
    <n v="110"/>
    <n v="9.6916299559471369E-2"/>
    <n v="1170"/>
    <n v="1135"/>
    <n v="1037"/>
    <n v="63"/>
    <n v="10"/>
    <n v="10"/>
    <n v="15"/>
    <n v="107"/>
    <n v="0"/>
    <n v="0"/>
    <n v="0"/>
    <n v="0"/>
    <n v="1058"/>
    <n v="67"/>
    <n v="10"/>
    <n v="10"/>
    <n v="15"/>
    <n v="0.12098298676748583"/>
    <n v="5.9701492537313432E-2"/>
    <n v="0"/>
    <n v="0"/>
    <n v="0"/>
    <n v="0.12393162393162394"/>
    <n v="8.7931034482758616E-2"/>
    <n v="145"/>
  </r>
  <r>
    <x v="18"/>
    <s v="2310-01-000"/>
    <m/>
    <x v="3"/>
    <s v="Sibley"/>
    <s v="Sibley East School District"/>
    <n v="129"/>
    <n v="0"/>
    <n v="0"/>
    <n v="0"/>
    <n v="5"/>
    <n v="78"/>
    <n v="67"/>
    <n v="6.0606060606060608E-2"/>
    <n v="5.2059052059052056E-2"/>
    <n v="59"/>
    <n v="4.9125728559533725E-2"/>
    <n v="1287"/>
    <n v="1201"/>
    <n v="920"/>
    <n v="0"/>
    <n v="9"/>
    <n v="25"/>
    <n v="247"/>
    <n v="51"/>
    <n v="0"/>
    <n v="0"/>
    <n v="0"/>
    <n v="5"/>
    <n v="998"/>
    <n v="0"/>
    <n v="9"/>
    <n v="25"/>
    <n v="247"/>
    <n v="0.12925851703406813"/>
    <n v="0"/>
    <n v="0"/>
    <n v="0"/>
    <n v="2.0242914979757085E-2"/>
    <n v="0.11266511266511267"/>
    <n v="0.21970289288506645"/>
    <n v="145"/>
  </r>
  <r>
    <x v="13"/>
    <s v="2155-01-000"/>
    <m/>
    <x v="3"/>
    <s v="Wadena"/>
    <s v="Wadena-Deer Creek School District"/>
    <n v="141"/>
    <n v="0"/>
    <n v="0"/>
    <n v="0"/>
    <n v="0"/>
    <n v="0"/>
    <n v="145"/>
    <n v="0"/>
    <n v="0.10371959942775394"/>
    <n v="73"/>
    <n v="5.5052790346907993E-2"/>
    <n v="1398"/>
    <n v="1326"/>
    <n v="1293"/>
    <n v="8"/>
    <n v="17"/>
    <n v="2"/>
    <n v="6"/>
    <n v="66"/>
    <n v="0"/>
    <n v="0"/>
    <n v="0"/>
    <n v="0"/>
    <n v="1368"/>
    <n v="8"/>
    <n v="17"/>
    <n v="2"/>
    <n v="6"/>
    <n v="0.10307017543859649"/>
    <n v="0"/>
    <n v="0"/>
    <n v="0"/>
    <n v="0"/>
    <n v="0.10371959942775394"/>
    <n v="2.3554603854389723E-2"/>
    <n v="145"/>
  </r>
  <r>
    <x v="18"/>
    <s v="0549-01-000"/>
    <m/>
    <x v="3"/>
    <s v="Otter Tail"/>
    <s v="Perham-Dent Public School District"/>
    <n v="139"/>
    <n v="0"/>
    <n v="3"/>
    <n v="0"/>
    <n v="0"/>
    <n v="4"/>
    <n v="141"/>
    <n v="2.8070175438596489E-3"/>
    <n v="9.8947368421052631E-2"/>
    <n v="150"/>
    <n v="0.1048951048951049"/>
    <n v="1425"/>
    <n v="1430"/>
    <n v="1333"/>
    <n v="13"/>
    <n v="20"/>
    <n v="4"/>
    <n v="60"/>
    <n v="143"/>
    <n v="0"/>
    <n v="0"/>
    <n v="0"/>
    <n v="0"/>
    <n v="1329"/>
    <n v="13"/>
    <n v="23"/>
    <n v="4"/>
    <n v="60"/>
    <n v="0.10458991723100075"/>
    <n v="0"/>
    <n v="0.13043478260869565"/>
    <n v="0"/>
    <n v="0"/>
    <n v="0.10175438596491228"/>
    <n v="6.997900629811056E-2"/>
    <n v="145"/>
  </r>
  <r>
    <x v="9"/>
    <s v="0186-01-000"/>
    <m/>
    <x v="3"/>
    <s v="Crow Wing"/>
    <s v="Pequot Lakes Public Schools"/>
    <n v="142"/>
    <n v="0"/>
    <n v="0"/>
    <n v="0"/>
    <n v="0"/>
    <n v="68"/>
    <n v="77"/>
    <n v="4.6607265250171351E-2"/>
    <n v="5.2775873886223443E-2"/>
    <n v="292"/>
    <n v="0.18181818181818182"/>
    <n v="1459"/>
    <n v="1606"/>
    <n v="1582"/>
    <n v="12"/>
    <n v="7"/>
    <n v="1"/>
    <n v="4"/>
    <n v="289"/>
    <n v="0"/>
    <n v="0"/>
    <n v="0"/>
    <n v="0"/>
    <n v="1435"/>
    <n v="12"/>
    <n v="7"/>
    <n v="1"/>
    <n v="4"/>
    <n v="9.8954703832752608E-2"/>
    <n v="0"/>
    <n v="0"/>
    <n v="0"/>
    <n v="0"/>
    <n v="9.9383139136394794E-2"/>
    <n v="1.6449623029472241E-2"/>
    <n v="145"/>
  </r>
  <r>
    <x v="7"/>
    <s v="2752-01-000"/>
    <m/>
    <x v="3"/>
    <s v="Martin"/>
    <s v="Fairmont Area School District"/>
    <n v="129"/>
    <n v="0"/>
    <n v="5"/>
    <n v="0"/>
    <n v="3"/>
    <n v="4"/>
    <n v="141"/>
    <n v="2.3515579071134627E-3"/>
    <n v="8.2892416225749554E-2"/>
    <n v="131"/>
    <n v="7.7652637818612924E-2"/>
    <n v="1701"/>
    <n v="1687"/>
    <n v="1526"/>
    <n v="5"/>
    <n v="16"/>
    <n v="14"/>
    <n v="126"/>
    <n v="124"/>
    <n v="0"/>
    <n v="0"/>
    <n v="0"/>
    <n v="0"/>
    <n v="1531"/>
    <n v="5"/>
    <n v="21"/>
    <n v="14"/>
    <n v="129"/>
    <n v="8.4258654474199876E-2"/>
    <n v="0"/>
    <n v="0.23809523809523808"/>
    <n v="0"/>
    <n v="2.3255813953488372E-2"/>
    <n v="8.5243974132863012E-2"/>
    <n v="9.9411764705882352E-2"/>
    <n v="145"/>
  </r>
  <r>
    <x v="7"/>
    <s v="0564-01-000"/>
    <m/>
    <x v="3"/>
    <s v="Pennington"/>
    <s v="Thief River Falls School District"/>
    <n v="129"/>
    <n v="0"/>
    <n v="4"/>
    <n v="0"/>
    <n v="0"/>
    <n v="3"/>
    <n v="142"/>
    <n v="1.4238253440911248E-3"/>
    <n v="6.7394399620313239E-2"/>
    <n v="61"/>
    <n v="3.0153237765694514E-2"/>
    <n v="2107"/>
    <n v="2023"/>
    <n v="1765"/>
    <n v="69"/>
    <n v="70"/>
    <n v="25"/>
    <n v="94"/>
    <n v="49"/>
    <n v="0"/>
    <n v="0"/>
    <n v="0"/>
    <n v="0"/>
    <n v="1845"/>
    <n v="69"/>
    <n v="74"/>
    <n v="25"/>
    <n v="94"/>
    <n v="6.9918699186991867E-2"/>
    <n v="0"/>
    <n v="5.4054054054054057E-2"/>
    <n v="0"/>
    <n v="0"/>
    <n v="6.8818224964404359E-2"/>
    <n v="0.12434741338395823"/>
    <n v="145"/>
  </r>
  <r>
    <x v="11"/>
    <s v="0094-01-000"/>
    <m/>
    <x v="3"/>
    <s v="Carlton"/>
    <s v="Cloquet Public School District"/>
    <n v="123"/>
    <n v="11"/>
    <n v="0"/>
    <n v="0"/>
    <n v="0"/>
    <n v="3"/>
    <n v="142"/>
    <n v="1.3374944271065537E-3"/>
    <n v="6.3308069549710216E-2"/>
    <n v="216"/>
    <n v="9.3344857389801209E-2"/>
    <n v="2243"/>
    <n v="2314"/>
    <n v="1880"/>
    <n v="371"/>
    <n v="18"/>
    <n v="24"/>
    <n v="21"/>
    <n v="187"/>
    <n v="20"/>
    <n v="0"/>
    <n v="0"/>
    <n v="0"/>
    <n v="1816"/>
    <n v="362"/>
    <n v="18"/>
    <n v="24"/>
    <n v="21"/>
    <n v="6.7731277533039647E-2"/>
    <n v="3.0386740331491711E-2"/>
    <n v="0"/>
    <n v="0"/>
    <n v="0"/>
    <n v="6.4645563976816769E-2"/>
    <n v="0.18964747880410532"/>
    <n v="145"/>
  </r>
  <r>
    <x v="15"/>
    <s v="0047-01-000"/>
    <m/>
    <x v="3"/>
    <s v="Benton"/>
    <s v="Sauk Rapids-Rice Public Schools"/>
    <n v="139"/>
    <n v="0"/>
    <n v="0"/>
    <n v="0"/>
    <n v="0"/>
    <n v="7"/>
    <n v="138"/>
    <n v="1.9460661662496525E-3"/>
    <n v="3.8365304420350292E-2"/>
    <n v="43"/>
    <n v="1.2303290414878397E-2"/>
    <n v="3597"/>
    <n v="3495"/>
    <n v="3403"/>
    <n v="9"/>
    <n v="31"/>
    <n v="37"/>
    <n v="15"/>
    <n v="38"/>
    <n v="0"/>
    <n v="0"/>
    <n v="0"/>
    <n v="0"/>
    <n v="3504"/>
    <n v="9"/>
    <n v="31"/>
    <n v="37"/>
    <n v="15"/>
    <n v="3.9668949771689499E-2"/>
    <n v="0"/>
    <n v="0"/>
    <n v="0"/>
    <n v="0"/>
    <n v="4.0311370586599941E-2"/>
    <n v="2.5583982202447165E-2"/>
    <n v="145"/>
  </r>
  <r>
    <x v="16"/>
    <s v="0152-01-000"/>
    <m/>
    <x v="3"/>
    <s v="Clay"/>
    <s v="Moorhead Public School District"/>
    <n v="123"/>
    <n v="3"/>
    <n v="0"/>
    <n v="3"/>
    <n v="11"/>
    <n v="0"/>
    <n v="145"/>
    <n v="0"/>
    <n v="2.5239338555265448E-2"/>
    <n v="98"/>
    <n v="1.7199017199017199E-2"/>
    <n v="5745"/>
    <n v="5698"/>
    <n v="4895"/>
    <n v="181"/>
    <n v="76"/>
    <n v="70"/>
    <n v="476"/>
    <n v="71"/>
    <n v="0"/>
    <n v="0"/>
    <n v="0"/>
    <n v="19"/>
    <n v="4947"/>
    <n v="184"/>
    <n v="76"/>
    <n v="73"/>
    <n v="468"/>
    <n v="2.4863553668890235E-2"/>
    <n v="1.6304347826086956E-2"/>
    <n v="0"/>
    <n v="4.1095890410958902E-2"/>
    <n v="2.3504273504273504E-2"/>
    <n v="2.5239338555265448E-2"/>
    <n v="0.13935281837160751"/>
    <n v="145"/>
  </r>
  <r>
    <x v="17"/>
    <s v="0623-01-000"/>
    <s v="yes"/>
    <x v="2"/>
    <s v="Ramsey"/>
    <s v="Roseville Public School District"/>
    <n v="65"/>
    <n v="5"/>
    <n v="29"/>
    <n v="29"/>
    <n v="4"/>
    <n v="24"/>
    <n v="121"/>
    <n v="3.708281829419036E-3"/>
    <n v="1.869592088998764E-2"/>
    <n v="318"/>
    <n v="4.7855530474040633E-2"/>
    <n v="6472"/>
    <n v="6645"/>
    <n v="5418"/>
    <n v="49"/>
    <n v="375"/>
    <n v="646"/>
    <n v="170"/>
    <n v="268"/>
    <n v="0"/>
    <n v="5"/>
    <n v="13"/>
    <n v="6"/>
    <n v="5215"/>
    <n v="54"/>
    <n v="399"/>
    <n v="662"/>
    <n v="168"/>
    <n v="1.2464046021093002E-2"/>
    <n v="9.2592592592592587E-2"/>
    <n v="7.2681704260651625E-2"/>
    <n v="4.3806646525679761E-2"/>
    <n v="2.3809523809523808E-2"/>
    <n v="2.2404202719406678E-2"/>
    <n v="0.19744536780547861"/>
    <n v="145"/>
  </r>
  <r>
    <x v="2"/>
    <s v="2759-01-000"/>
    <m/>
    <x v="3"/>
    <s v="Todd"/>
    <s v="Eagle Valley Public School District"/>
    <n v="127"/>
    <n v="0"/>
    <n v="0"/>
    <n v="0"/>
    <n v="0"/>
    <n v="0"/>
    <n v="144"/>
    <n v="0"/>
    <n v="0.37795275590551181"/>
    <n v="29"/>
    <n v="0.10902255639097744"/>
    <n v="381"/>
    <n v="266"/>
    <n v="248"/>
    <n v="0"/>
    <n v="3"/>
    <n v="1"/>
    <n v="14"/>
    <n v="24"/>
    <n v="0"/>
    <n v="0"/>
    <n v="0"/>
    <n v="3"/>
    <n v="351"/>
    <n v="0"/>
    <n v="3"/>
    <n v="1"/>
    <n v="11"/>
    <n v="0.36182336182336183"/>
    <n v="0"/>
    <n v="0"/>
    <n v="0"/>
    <n v="0"/>
    <n v="0.37795275590551181"/>
    <n v="4.0983606557377046E-2"/>
    <n v="144"/>
  </r>
  <r>
    <x v="2"/>
    <s v="2890-01-000"/>
    <m/>
    <x v="3"/>
    <s v="Renville"/>
    <s v="Renville County West School Dist."/>
    <n v="116"/>
    <n v="3"/>
    <n v="0"/>
    <n v="4"/>
    <n v="12"/>
    <n v="0"/>
    <n v="144"/>
    <n v="0"/>
    <n v="0.22857142857142856"/>
    <n v="30"/>
    <n v="5.8139534883720929E-2"/>
    <n v="630"/>
    <n v="516"/>
    <n v="347"/>
    <n v="0"/>
    <n v="3"/>
    <n v="1"/>
    <n v="165"/>
    <n v="12"/>
    <n v="0"/>
    <n v="0"/>
    <n v="0"/>
    <n v="15"/>
    <n v="451"/>
    <n v="3"/>
    <n v="3"/>
    <n v="5"/>
    <n v="162"/>
    <n v="0.25720620842572062"/>
    <n v="1"/>
    <n v="0"/>
    <n v="0.8"/>
    <n v="7.407407407407407E-2"/>
    <n v="0.22857142857142856"/>
    <n v="0.27724358974358976"/>
    <n v="144"/>
  </r>
  <r>
    <x v="0"/>
    <s v="0166-01-000"/>
    <m/>
    <x v="3"/>
    <s v="Cook"/>
    <s v="Cook County Public Schools"/>
    <n v="112"/>
    <n v="28"/>
    <n v="0"/>
    <n v="0"/>
    <n v="0"/>
    <n v="140"/>
    <n v="4"/>
    <n v="0.2153846153846154"/>
    <n v="6.1538461538461538E-3"/>
    <n v="0"/>
    <n v="0"/>
    <n v="650"/>
    <n v="506"/>
    <n v="366"/>
    <n v="107"/>
    <n v="9"/>
    <n v="7"/>
    <n v="17"/>
    <n v="0"/>
    <n v="0"/>
    <n v="0"/>
    <n v="0"/>
    <n v="0"/>
    <n v="478"/>
    <n v="135"/>
    <n v="9"/>
    <n v="7"/>
    <n v="17"/>
    <n v="0.23430962343096234"/>
    <n v="0.2074074074074074"/>
    <n v="0"/>
    <n v="0"/>
    <n v="0"/>
    <n v="0.22153846153846155"/>
    <n v="0.26006191950464397"/>
    <n v="144"/>
  </r>
  <r>
    <x v="2"/>
    <s v="2365-01-000"/>
    <m/>
    <x v="3"/>
    <s v="Sibley"/>
    <s v="G.F.W."/>
    <n v="123"/>
    <n v="4"/>
    <n v="0"/>
    <n v="0"/>
    <n v="8"/>
    <n v="49"/>
    <n v="95"/>
    <n v="5.568181818181818E-2"/>
    <n v="0.10795454545454546"/>
    <n v="28"/>
    <n v="3.6649214659685861E-2"/>
    <n v="880"/>
    <n v="764"/>
    <n v="597"/>
    <n v="4"/>
    <n v="8"/>
    <n v="7"/>
    <n v="148"/>
    <n v="17"/>
    <n v="0"/>
    <n v="0"/>
    <n v="0"/>
    <n v="4"/>
    <n v="703"/>
    <n v="8"/>
    <n v="8"/>
    <n v="7"/>
    <n v="152"/>
    <n v="0.17496443812233287"/>
    <n v="0.5"/>
    <n v="0"/>
    <n v="0"/>
    <n v="5.2631578947368418E-2"/>
    <n v="0.16363636363636364"/>
    <n v="0.19931662870159453"/>
    <n v="144"/>
  </r>
  <r>
    <x v="8"/>
    <s v="2711-01-000"/>
    <m/>
    <x v="3"/>
    <s v="Saint Louis"/>
    <s v="Mesabi East School District"/>
    <n v="128"/>
    <n v="3"/>
    <n v="0"/>
    <n v="0"/>
    <n v="3"/>
    <n v="39"/>
    <n v="105"/>
    <n v="3.9314516129032258E-2"/>
    <n v="0.10584677419354839"/>
    <n v="17"/>
    <n v="1.9653179190751446E-2"/>
    <n v="992"/>
    <n v="865"/>
    <n v="838"/>
    <n v="15"/>
    <n v="4"/>
    <n v="6"/>
    <n v="2"/>
    <n v="14"/>
    <n v="0"/>
    <n v="0"/>
    <n v="0"/>
    <n v="0"/>
    <n v="952"/>
    <n v="18"/>
    <n v="4"/>
    <n v="6"/>
    <n v="5"/>
    <n v="0.13445378151260504"/>
    <n v="0.16666666666666666"/>
    <n v="0"/>
    <n v="0"/>
    <n v="0.6"/>
    <n v="0.14516129032258066"/>
    <n v="3.3502538071065992E-2"/>
    <n v="144"/>
  </r>
  <r>
    <x v="0"/>
    <s v="0840-01-000"/>
    <m/>
    <x v="3"/>
    <s v="Watonwan"/>
    <s v="St. James Public School District"/>
    <n v="75"/>
    <n v="0"/>
    <n v="0"/>
    <n v="0"/>
    <n v="56"/>
    <n v="7"/>
    <n v="137"/>
    <n v="6.1028770706190059E-3"/>
    <n v="0.11944202266782912"/>
    <n v="46"/>
    <n v="4.38512869399428E-2"/>
    <n v="1147"/>
    <n v="1049"/>
    <n v="510"/>
    <n v="2"/>
    <n v="8"/>
    <n v="7"/>
    <n v="522"/>
    <n v="40"/>
    <n v="0"/>
    <n v="0"/>
    <n v="0"/>
    <n v="0"/>
    <n v="545"/>
    <n v="2"/>
    <n v="8"/>
    <n v="7"/>
    <n v="578"/>
    <n v="0.13761467889908258"/>
    <n v="0"/>
    <n v="0"/>
    <n v="0"/>
    <n v="9.6885813148788927E-2"/>
    <n v="0.12554489973844812"/>
    <n v="0.52192982456140347"/>
    <n v="144"/>
  </r>
  <r>
    <x v="12"/>
    <s v="2174-01-000"/>
    <m/>
    <x v="3"/>
    <s v="Cass"/>
    <s v="Pine River-Backus School District"/>
    <n v="136"/>
    <n v="0"/>
    <n v="0"/>
    <n v="0"/>
    <n v="0"/>
    <n v="22"/>
    <n v="122"/>
    <n v="1.8675721561969439E-2"/>
    <n v="0.1035653650254669"/>
    <n v="53"/>
    <n v="4.875804967801288E-2"/>
    <n v="1178"/>
    <n v="1087"/>
    <n v="1030"/>
    <n v="18"/>
    <n v="15"/>
    <n v="12"/>
    <n v="12"/>
    <n v="47"/>
    <n v="0"/>
    <n v="0"/>
    <n v="0"/>
    <n v="0"/>
    <n v="1119"/>
    <n v="18"/>
    <n v="15"/>
    <n v="12"/>
    <n v="12"/>
    <n v="0.12153708668453976"/>
    <n v="0"/>
    <n v="0"/>
    <n v="0"/>
    <n v="0"/>
    <n v="0.12224108658743633"/>
    <n v="4.8469387755102039E-2"/>
    <n v="144"/>
  </r>
  <r>
    <x v="5"/>
    <s v="2125-01-000"/>
    <m/>
    <x v="3"/>
    <s v="Dodge"/>
    <s v="Triton School District"/>
    <n v="137"/>
    <n v="0"/>
    <n v="0"/>
    <n v="0"/>
    <n v="0"/>
    <n v="3"/>
    <n v="141"/>
    <n v="2.4291497975708503E-3"/>
    <n v="0.11417004048582996"/>
    <n v="84"/>
    <n v="7.1489361702127663E-2"/>
    <n v="1235"/>
    <n v="1175"/>
    <n v="974"/>
    <n v="8"/>
    <n v="10"/>
    <n v="4"/>
    <n v="179"/>
    <n v="64"/>
    <n v="0"/>
    <n v="0"/>
    <n v="0"/>
    <n v="13"/>
    <n v="1047"/>
    <n v="8"/>
    <n v="10"/>
    <n v="4"/>
    <n v="166"/>
    <n v="0.13085004775549189"/>
    <n v="0"/>
    <n v="0"/>
    <n v="0"/>
    <n v="0"/>
    <n v="0.11659919028340081"/>
    <n v="0.15222672064777329"/>
    <n v="144"/>
  </r>
  <r>
    <x v="18"/>
    <s v="0022-01-000"/>
    <m/>
    <x v="3"/>
    <s v="Becker"/>
    <s v="Detroit Lakes Public School Dist."/>
    <n v="107"/>
    <n v="27"/>
    <n v="0"/>
    <n v="0"/>
    <n v="0"/>
    <n v="12"/>
    <n v="132"/>
    <n v="4.4395116537180911E-3"/>
    <n v="4.8834628190899003E-2"/>
    <n v="296"/>
    <n v="0.10367775831873906"/>
    <n v="2703"/>
    <n v="2855"/>
    <n v="2409"/>
    <n v="346"/>
    <n v="35"/>
    <n v="21"/>
    <n v="44"/>
    <n v="276"/>
    <n v="11"/>
    <n v="0"/>
    <n v="0"/>
    <n v="0"/>
    <n v="2240"/>
    <n v="362"/>
    <n v="35"/>
    <n v="21"/>
    <n v="44"/>
    <n v="4.776785714285714E-2"/>
    <n v="7.4585635359116026E-2"/>
    <n v="0"/>
    <n v="0"/>
    <n v="0"/>
    <n v="5.3274139844617097E-2"/>
    <n v="0.17098445595854922"/>
    <n v="144"/>
  </r>
  <r>
    <x v="16"/>
    <s v="0197-01-000"/>
    <s v="yes"/>
    <x v="2"/>
    <s v="Dakota"/>
    <s v="West St. Paul-Mendota Hts.-Eagan"/>
    <n v="111"/>
    <n v="0"/>
    <n v="5"/>
    <n v="4"/>
    <n v="14"/>
    <n v="29"/>
    <n v="115"/>
    <n v="6.0530160718012937E-3"/>
    <n v="2.4003339595074096E-2"/>
    <n v="190"/>
    <n v="3.9280545792846809E-2"/>
    <n v="4791"/>
    <n v="4837"/>
    <n v="3916"/>
    <n v="32"/>
    <n v="244"/>
    <n v="231"/>
    <n v="414"/>
    <n v="144"/>
    <n v="0"/>
    <n v="4"/>
    <n v="8"/>
    <n v="26"/>
    <n v="3883"/>
    <n v="32"/>
    <n v="245"/>
    <n v="227"/>
    <n v="402"/>
    <n v="2.8586144733453514E-2"/>
    <n v="0"/>
    <n v="2.0408163265306121E-2"/>
    <n v="1.7621145374449341E-2"/>
    <n v="3.482587064676617E-2"/>
    <n v="3.0056355666875388E-2"/>
    <n v="0.18918354562539152"/>
    <n v="144"/>
  </r>
  <r>
    <x v="10"/>
    <s v="0761-01-000"/>
    <m/>
    <x v="3"/>
    <s v="Steele"/>
    <s v="Owatonna Public School District"/>
    <n v="129"/>
    <n v="0"/>
    <n v="0"/>
    <n v="0"/>
    <n v="0"/>
    <n v="17"/>
    <n v="127"/>
    <n v="3.3106134371957158E-3"/>
    <n v="2.4732229795520935E-2"/>
    <n v="48"/>
    <n v="9.5256995435602301E-3"/>
    <n v="5135"/>
    <n v="5039"/>
    <n v="4169"/>
    <n v="9"/>
    <n v="302"/>
    <n v="61"/>
    <n v="498"/>
    <n v="45"/>
    <n v="0"/>
    <n v="0"/>
    <n v="0"/>
    <n v="0"/>
    <n v="4253"/>
    <n v="9"/>
    <n v="302"/>
    <n v="61"/>
    <n v="498"/>
    <n v="3.0331530684222903E-2"/>
    <n v="0"/>
    <n v="0"/>
    <n v="0"/>
    <n v="0"/>
    <n v="2.8042843232716649E-2"/>
    <n v="0.16982236970525083"/>
    <n v="144"/>
  </r>
  <r>
    <x v="12"/>
    <s v="0719-01-000"/>
    <s v="yes"/>
    <x v="2"/>
    <s v="Scott"/>
    <s v="Prior Lake-Savage Area Schools"/>
    <n v="126"/>
    <n v="3"/>
    <n v="0"/>
    <n v="0"/>
    <n v="0"/>
    <n v="3"/>
    <n v="141"/>
    <n v="5.1440329218107E-4"/>
    <n v="2.4176954732510289E-2"/>
    <n v="259"/>
    <n v="4.3551370438876746E-2"/>
    <n v="5832"/>
    <n v="5947"/>
    <n v="5368"/>
    <n v="88"/>
    <n v="120"/>
    <n v="265"/>
    <n v="106"/>
    <n v="218"/>
    <n v="9"/>
    <n v="3"/>
    <n v="14"/>
    <n v="0"/>
    <n v="5276"/>
    <n v="82"/>
    <n v="117"/>
    <n v="251"/>
    <n v="106"/>
    <n v="2.3881728582259287E-2"/>
    <n v="3.6585365853658534E-2"/>
    <n v="0"/>
    <n v="0"/>
    <n v="0"/>
    <n v="2.469135802469136E-2"/>
    <n v="9.5336076817558305E-2"/>
    <n v="144"/>
  </r>
  <r>
    <x v="3"/>
    <s v="2884-01-000"/>
    <m/>
    <x v="3"/>
    <s v="Cottonwood"/>
    <s v="Red Rock Central School District"/>
    <n v="118"/>
    <n v="0"/>
    <n v="0"/>
    <n v="3"/>
    <n v="9"/>
    <n v="0"/>
    <n v="143"/>
    <n v="0"/>
    <n v="0.29183673469387755"/>
    <n v="27"/>
    <n v="7.2192513368983954E-2"/>
    <n v="490"/>
    <n v="374"/>
    <n v="344"/>
    <n v="3"/>
    <n v="3"/>
    <n v="8"/>
    <n v="16"/>
    <n v="25"/>
    <n v="0"/>
    <n v="0"/>
    <n v="0"/>
    <n v="0"/>
    <n v="437"/>
    <n v="3"/>
    <n v="3"/>
    <n v="11"/>
    <n v="25"/>
    <n v="0.27002288329519453"/>
    <n v="0"/>
    <n v="0"/>
    <n v="0.27272727272727271"/>
    <n v="0.36"/>
    <n v="0.29183673469387755"/>
    <n v="8.7682672233820466E-2"/>
    <n v="143"/>
  </r>
  <r>
    <x v="5"/>
    <s v="2884-01-000"/>
    <m/>
    <x v="3"/>
    <s v="Cottonwood"/>
    <s v="Red Rock Central School District"/>
    <n v="125"/>
    <n v="0"/>
    <n v="0"/>
    <n v="0"/>
    <n v="9"/>
    <n v="0"/>
    <n v="143"/>
    <n v="0"/>
    <n v="0.26383763837638374"/>
    <n v="28"/>
    <n v="6.5573770491803282E-2"/>
    <n v="542"/>
    <n v="427"/>
    <n v="396"/>
    <n v="6"/>
    <n v="5"/>
    <n v="7"/>
    <n v="13"/>
    <n v="24"/>
    <n v="0"/>
    <n v="0"/>
    <n v="0"/>
    <n v="0"/>
    <n v="497"/>
    <n v="6"/>
    <n v="5"/>
    <n v="7"/>
    <n v="22"/>
    <n v="0.25150905432595572"/>
    <n v="0"/>
    <n v="0"/>
    <n v="0"/>
    <n v="0.40909090909090912"/>
    <n v="0.26383763837638374"/>
    <n v="7.4487895716946001E-2"/>
    <n v="143"/>
  </r>
  <r>
    <x v="4"/>
    <s v="0319-01-000"/>
    <m/>
    <x v="3"/>
    <s v="Itasca"/>
    <s v="Nashwauk-Keewatin School District"/>
    <n v="121"/>
    <n v="12"/>
    <n v="4"/>
    <n v="0"/>
    <n v="0"/>
    <n v="8"/>
    <n v="135"/>
    <n v="1.3513513513513514E-2"/>
    <n v="0.22804054054054054"/>
    <n v="106"/>
    <n v="0.19099099099099098"/>
    <n v="592"/>
    <n v="555"/>
    <n v="509"/>
    <n v="31"/>
    <n v="10"/>
    <n v="5"/>
    <n v="0"/>
    <n v="99"/>
    <n v="3"/>
    <n v="0"/>
    <n v="0"/>
    <n v="0"/>
    <n v="531"/>
    <n v="40"/>
    <n v="14"/>
    <n v="5"/>
    <n v="0"/>
    <n v="0.22787193973634651"/>
    <n v="0.3"/>
    <n v="0.2857142857142857"/>
    <n v="0"/>
    <n v="0"/>
    <n v="0.24155405405405406"/>
    <n v="0.1"/>
    <n v="143"/>
  </r>
  <r>
    <x v="7"/>
    <s v="0038-01-000"/>
    <m/>
    <x v="3"/>
    <s v="Beltrami"/>
    <s v="Red Lake Public School District"/>
    <n v="0"/>
    <n v="136"/>
    <n v="0"/>
    <n v="0"/>
    <n v="0"/>
    <n v="30"/>
    <n v="113"/>
    <n v="1.9305019305019305E-2"/>
    <n v="7.2715572715572718E-2"/>
    <n v="0"/>
    <n v="0"/>
    <n v="1554"/>
    <n v="1411"/>
    <n v="0"/>
    <n v="1411"/>
    <n v="0"/>
    <n v="0"/>
    <n v="0"/>
    <n v="0"/>
    <n v="0"/>
    <n v="0"/>
    <n v="0"/>
    <n v="0"/>
    <n v="0"/>
    <n v="1547"/>
    <n v="0"/>
    <n v="0"/>
    <n v="0"/>
    <n v="0"/>
    <n v="8.7912087912087919E-2"/>
    <n v="0"/>
    <n v="0"/>
    <n v="0"/>
    <n v="9.2020592020592026E-2"/>
    <n v="1"/>
    <n v="143"/>
  </r>
  <r>
    <x v="1"/>
    <s v="0256-01-000"/>
    <m/>
    <x v="3"/>
    <s v="Goodhue"/>
    <s v="Red Wing Public School District"/>
    <n v="123"/>
    <n v="10"/>
    <n v="0"/>
    <n v="0"/>
    <n v="0"/>
    <n v="5"/>
    <n v="138"/>
    <n v="1.7818959372772631E-3"/>
    <n v="4.9180327868852458E-2"/>
    <n v="22"/>
    <n v="8.1936685288640596E-3"/>
    <n v="2806"/>
    <n v="2685"/>
    <n v="2147"/>
    <n v="149"/>
    <n v="134"/>
    <n v="54"/>
    <n v="201"/>
    <n v="14"/>
    <n v="0"/>
    <n v="0"/>
    <n v="0"/>
    <n v="0"/>
    <n v="2256"/>
    <n v="159"/>
    <n v="134"/>
    <n v="54"/>
    <n v="201"/>
    <n v="5.4521276595744683E-2"/>
    <n v="6.2893081761006289E-2"/>
    <n v="0"/>
    <n v="0"/>
    <n v="0"/>
    <n v="5.0962223806129719E-2"/>
    <n v="0.19543509272467904"/>
    <n v="143"/>
  </r>
  <r>
    <x v="4"/>
    <s v="2759-01-000"/>
    <m/>
    <x v="3"/>
    <s v="Todd"/>
    <s v="Eagle Valley Public School District"/>
    <n v="123"/>
    <n v="0"/>
    <n v="3"/>
    <n v="0"/>
    <n v="6"/>
    <n v="0"/>
    <n v="142"/>
    <n v="0"/>
    <n v="0.37967914438502676"/>
    <n v="34"/>
    <n v="0.12781954887218044"/>
    <n v="374"/>
    <n v="266"/>
    <n v="252"/>
    <n v="0"/>
    <n v="2"/>
    <n v="0"/>
    <n v="12"/>
    <n v="29"/>
    <n v="0"/>
    <n v="0"/>
    <n v="0"/>
    <n v="3"/>
    <n v="346"/>
    <n v="0"/>
    <n v="5"/>
    <n v="0"/>
    <n v="15"/>
    <n v="0.3554913294797688"/>
    <n v="0"/>
    <n v="0.6"/>
    <n v="0"/>
    <n v="0.4"/>
    <n v="0.37967914438502676"/>
    <n v="5.4644808743169397E-2"/>
    <n v="142"/>
  </r>
  <r>
    <x v="7"/>
    <s v="2176-01-000"/>
    <m/>
    <x v="3"/>
    <s v="Marshall"/>
    <s v="Warren-Alvarado-Oslo School Dist."/>
    <n v="118"/>
    <n v="4"/>
    <n v="0"/>
    <n v="0"/>
    <n v="17"/>
    <n v="0"/>
    <n v="142"/>
    <n v="0"/>
    <n v="0.24825174825174826"/>
    <n v="10"/>
    <n v="2.2727272727272728E-2"/>
    <n v="572"/>
    <n v="440"/>
    <n v="361"/>
    <n v="7"/>
    <n v="5"/>
    <n v="4"/>
    <n v="63"/>
    <n v="4"/>
    <n v="0"/>
    <n v="3"/>
    <n v="0"/>
    <n v="0"/>
    <n v="475"/>
    <n v="11"/>
    <n v="2"/>
    <n v="4"/>
    <n v="80"/>
    <n v="0.24842105263157896"/>
    <n v="0.36363636363636365"/>
    <n v="0"/>
    <n v="0"/>
    <n v="0.21249999999999999"/>
    <n v="0.24825174825174826"/>
    <n v="0.16958041958041958"/>
    <n v="142"/>
  </r>
  <r>
    <x v="3"/>
    <s v="2890-01-000"/>
    <m/>
    <x v="3"/>
    <s v="Renville"/>
    <s v="Renville County West School Dist."/>
    <n v="119"/>
    <n v="0"/>
    <n v="0"/>
    <n v="4"/>
    <n v="14"/>
    <n v="6"/>
    <n v="136"/>
    <n v="9.202453987730062E-3"/>
    <n v="0.20858895705521471"/>
    <n v="24"/>
    <n v="4.49438202247191E-2"/>
    <n v="652"/>
    <n v="534"/>
    <n v="355"/>
    <n v="6"/>
    <n v="3"/>
    <n v="1"/>
    <n v="169"/>
    <n v="15"/>
    <n v="0"/>
    <n v="0"/>
    <n v="0"/>
    <n v="7"/>
    <n v="459"/>
    <n v="6"/>
    <n v="3"/>
    <n v="5"/>
    <n v="176"/>
    <n v="0.25925925925925924"/>
    <n v="0"/>
    <n v="0"/>
    <n v="0.8"/>
    <n v="7.9545454545454544E-2"/>
    <n v="0.21779141104294478"/>
    <n v="0.29275808936825887"/>
    <n v="142"/>
  </r>
  <r>
    <x v="11"/>
    <s v="2176-01-000"/>
    <m/>
    <x v="3"/>
    <s v="Marshall"/>
    <s v="Warren-Alvarado-Oslo School Dist."/>
    <n v="113"/>
    <n v="0"/>
    <n v="4"/>
    <n v="0"/>
    <n v="21"/>
    <n v="0"/>
    <n v="142"/>
    <n v="0"/>
    <n v="0.21712538226299694"/>
    <n v="3"/>
    <n v="5.8252427184466021E-3"/>
    <n v="654"/>
    <n v="515"/>
    <n v="444"/>
    <n v="3"/>
    <n v="1"/>
    <n v="0"/>
    <n v="67"/>
    <n v="3"/>
    <n v="0"/>
    <n v="0"/>
    <n v="0"/>
    <n v="0"/>
    <n v="554"/>
    <n v="3"/>
    <n v="5"/>
    <n v="0"/>
    <n v="88"/>
    <n v="0.20397111913357402"/>
    <n v="0"/>
    <n v="0.8"/>
    <n v="0"/>
    <n v="0.23863636363636365"/>
    <n v="0.21712538226299694"/>
    <n v="0.14769230769230771"/>
    <n v="142"/>
  </r>
  <r>
    <x v="2"/>
    <s v="2165-01-000"/>
    <m/>
    <x v="3"/>
    <s v="Pine"/>
    <s v="Hinckley-Finlayson School District"/>
    <n v="113"/>
    <n v="5"/>
    <n v="8"/>
    <n v="0"/>
    <n v="8"/>
    <n v="4"/>
    <n v="138"/>
    <n v="3.9215686274509803E-3"/>
    <n v="0.13529411764705881"/>
    <n v="82"/>
    <n v="8.5416666666666669E-2"/>
    <n v="1020"/>
    <n v="960"/>
    <n v="729"/>
    <n v="178"/>
    <n v="24"/>
    <n v="6"/>
    <n v="23"/>
    <n v="55"/>
    <n v="16"/>
    <n v="5"/>
    <n v="0"/>
    <n v="0"/>
    <n v="787"/>
    <n v="167"/>
    <n v="27"/>
    <n v="6"/>
    <n v="31"/>
    <n v="0.14358322744599747"/>
    <n v="2.9940119760479042E-2"/>
    <n v="0.29629629629629628"/>
    <n v="0"/>
    <n v="0.25806451612903225"/>
    <n v="0.13921568627450981"/>
    <n v="0.2269155206286837"/>
    <n v="142"/>
  </r>
  <r>
    <x v="1"/>
    <s v="2397-01-000"/>
    <m/>
    <x v="3"/>
    <s v="Le Sueur"/>
    <s v="Le Sueur-Henderson School District"/>
    <n v="128"/>
    <n v="0"/>
    <n v="0"/>
    <n v="0"/>
    <n v="8"/>
    <n v="77"/>
    <n v="65"/>
    <n v="6.7901234567901231E-2"/>
    <n v="5.7319223985890649E-2"/>
    <n v="44"/>
    <n v="4.2471042471042469E-2"/>
    <n v="1134"/>
    <n v="1036"/>
    <n v="799"/>
    <n v="9"/>
    <n v="32"/>
    <n v="16"/>
    <n v="180"/>
    <n v="36"/>
    <n v="0"/>
    <n v="0"/>
    <n v="0"/>
    <n v="3"/>
    <n v="891"/>
    <n v="9"/>
    <n v="32"/>
    <n v="16"/>
    <n v="185"/>
    <n v="0.143658810325477"/>
    <n v="0"/>
    <n v="0"/>
    <n v="0"/>
    <n v="4.3243243243243246E-2"/>
    <n v="0.12522045855379188"/>
    <n v="0.21359223300970873"/>
    <n v="142"/>
  </r>
  <r>
    <x v="7"/>
    <s v="2165-01-000"/>
    <m/>
    <x v="3"/>
    <s v="Pine"/>
    <s v="Hinckley-Finlayson School District"/>
    <n v="117"/>
    <n v="16"/>
    <n v="3"/>
    <n v="0"/>
    <n v="0"/>
    <n v="22"/>
    <n v="120"/>
    <n v="1.8707482993197279E-2"/>
    <n v="0.10204081632653061"/>
    <n v="1"/>
    <n v="9.6618357487922703E-4"/>
    <n v="1176"/>
    <n v="1035"/>
    <n v="863"/>
    <n v="124"/>
    <n v="23"/>
    <n v="9"/>
    <n v="16"/>
    <n v="0"/>
    <n v="0"/>
    <n v="0"/>
    <n v="0"/>
    <n v="0"/>
    <n v="980"/>
    <n v="140"/>
    <n v="26"/>
    <n v="9"/>
    <n v="16"/>
    <n v="0.11938775510204082"/>
    <n v="0.11428571428571428"/>
    <n v="0.11538461538461539"/>
    <n v="0"/>
    <n v="0"/>
    <n v="0.12074829931972789"/>
    <n v="0.16310845431255339"/>
    <n v="142"/>
  </r>
  <r>
    <x v="13"/>
    <s v="2853-01-000"/>
    <m/>
    <x v="3"/>
    <s v="Lac qui Parle"/>
    <s v="Lac qui Parle Valley School Dist."/>
    <n v="141"/>
    <n v="0"/>
    <n v="0"/>
    <n v="0"/>
    <n v="0"/>
    <n v="0"/>
    <n v="142"/>
    <n v="0"/>
    <n v="0.11706512778235779"/>
    <n v="51"/>
    <n v="4.5454545454545456E-2"/>
    <n v="1213"/>
    <n v="1122"/>
    <n v="1043"/>
    <n v="7"/>
    <n v="18"/>
    <n v="25"/>
    <n v="29"/>
    <n v="48"/>
    <n v="0"/>
    <n v="0"/>
    <n v="0"/>
    <n v="0"/>
    <n v="1136"/>
    <n v="7"/>
    <n v="18"/>
    <n v="25"/>
    <n v="29"/>
    <n v="0.12411971830985916"/>
    <n v="0"/>
    <n v="0"/>
    <n v="0"/>
    <n v="0"/>
    <n v="0.11706512778235779"/>
    <n v="6.5020576131687241E-2"/>
    <n v="142"/>
  </r>
  <r>
    <x v="5"/>
    <s v="0564-01-000"/>
    <m/>
    <x v="3"/>
    <s v="Pennington"/>
    <s v="Thief River Falls School District"/>
    <n v="124"/>
    <n v="0"/>
    <n v="0"/>
    <n v="0"/>
    <n v="3"/>
    <n v="7"/>
    <n v="135"/>
    <n v="3.4013605442176869E-3"/>
    <n v="6.5597667638483959E-2"/>
    <n v="62"/>
    <n v="3.1344792719919107E-2"/>
    <n v="2058"/>
    <n v="1978"/>
    <n v="1701"/>
    <n v="54"/>
    <n v="64"/>
    <n v="33"/>
    <n v="126"/>
    <n v="50"/>
    <n v="0"/>
    <n v="0"/>
    <n v="3"/>
    <n v="0"/>
    <n v="1775"/>
    <n v="54"/>
    <n v="64"/>
    <n v="30"/>
    <n v="129"/>
    <n v="6.9859154929577463E-2"/>
    <n v="0"/>
    <n v="0"/>
    <n v="0"/>
    <n v="2.3255813953488372E-2"/>
    <n v="6.8999028182701649E-2"/>
    <n v="0.13499025341130605"/>
    <n v="142"/>
  </r>
  <r>
    <x v="2"/>
    <s v="0413-01-000"/>
    <m/>
    <x v="3"/>
    <s v="Lyon"/>
    <s v="Marshall Public School District"/>
    <n v="89"/>
    <n v="0"/>
    <n v="3"/>
    <n v="5"/>
    <n v="40"/>
    <n v="0"/>
    <n v="142"/>
    <n v="0"/>
    <n v="5.9814658803706823E-2"/>
    <n v="152"/>
    <n v="6.3758389261744972E-2"/>
    <n v="2374"/>
    <n v="2384"/>
    <n v="1713"/>
    <n v="10"/>
    <n v="240"/>
    <n v="135"/>
    <n v="286"/>
    <n v="134"/>
    <n v="0"/>
    <n v="0"/>
    <n v="0"/>
    <n v="4"/>
    <n v="1668"/>
    <n v="10"/>
    <n v="243"/>
    <n v="140"/>
    <n v="322"/>
    <n v="5.3357314148681056E-2"/>
    <n v="0"/>
    <n v="1.2345679012345678E-2"/>
    <n v="3.5714285714285712E-2"/>
    <n v="0.12422360248447205"/>
    <n v="5.9814658803706823E-2"/>
    <n v="0.30004196391103649"/>
    <n v="142"/>
  </r>
  <r>
    <x v="10"/>
    <s v="0138-01-000"/>
    <m/>
    <x v="3"/>
    <s v="Chisago"/>
    <s v="North Branch Public Schools"/>
    <n v="130"/>
    <n v="0"/>
    <n v="0"/>
    <n v="0"/>
    <n v="0"/>
    <n v="20"/>
    <n v="122"/>
    <n v="4.9140049140049139E-3"/>
    <n v="2.9975429975429974E-2"/>
    <n v="18"/>
    <n v="4.5615813482007099E-3"/>
    <n v="4070"/>
    <n v="3946"/>
    <n v="3730"/>
    <n v="30"/>
    <n v="34"/>
    <n v="78"/>
    <n v="74"/>
    <n v="14"/>
    <n v="0"/>
    <n v="0"/>
    <n v="0"/>
    <n v="0"/>
    <n v="3846"/>
    <n v="30"/>
    <n v="34"/>
    <n v="78"/>
    <n v="74"/>
    <n v="3.3801352054082162E-2"/>
    <n v="0"/>
    <n v="0"/>
    <n v="0"/>
    <n v="0"/>
    <n v="3.4889434889434891E-2"/>
    <n v="5.3175775480059084E-2"/>
    <n v="142"/>
  </r>
  <r>
    <x v="15"/>
    <s v="0283-01-000"/>
    <s v="yes"/>
    <x v="2"/>
    <s v="Hennepin"/>
    <s v="St. Louis Park Public School Dist."/>
    <n v="102"/>
    <n v="0"/>
    <n v="19"/>
    <n v="6"/>
    <n v="0"/>
    <n v="0"/>
    <n v="142"/>
    <n v="0"/>
    <n v="3.3538025507794049E-2"/>
    <n v="166"/>
    <n v="3.8985439173320806E-2"/>
    <n v="4234"/>
    <n v="4258"/>
    <n v="3403"/>
    <n v="33"/>
    <n v="461"/>
    <n v="175"/>
    <n v="186"/>
    <n v="98"/>
    <n v="4"/>
    <n v="34"/>
    <n v="3"/>
    <n v="13"/>
    <n v="3407"/>
    <n v="29"/>
    <n v="446"/>
    <n v="178"/>
    <n v="173"/>
    <n v="2.9938362195479896E-2"/>
    <n v="0"/>
    <n v="4.2600896860986545E-2"/>
    <n v="3.3707865168539325E-2"/>
    <n v="0"/>
    <n v="3.3538025507794049E-2"/>
    <n v="0.1951334750767777"/>
    <n v="142"/>
  </r>
  <r>
    <x v="13"/>
    <s v="0728-01-000"/>
    <m/>
    <x v="3"/>
    <s v="Sherburne"/>
    <s v="Elk River Public School District"/>
    <n v="123"/>
    <n v="0"/>
    <n v="4"/>
    <n v="0"/>
    <n v="0"/>
    <n v="40"/>
    <n v="102"/>
    <n v="3.7860861334595361E-3"/>
    <n v="9.6545196403218167E-3"/>
    <n v="43"/>
    <n v="4.1085419453468375E-3"/>
    <n v="10565"/>
    <n v="10466"/>
    <n v="9970"/>
    <n v="98"/>
    <n v="97"/>
    <n v="159"/>
    <n v="142"/>
    <n v="40"/>
    <n v="0"/>
    <n v="0"/>
    <n v="0"/>
    <n v="0"/>
    <n v="10053"/>
    <n v="98"/>
    <n v="101"/>
    <n v="159"/>
    <n v="142"/>
    <n v="1.2235153685467026E-2"/>
    <n v="0"/>
    <n v="3.9603960396039604E-2"/>
    <n v="0"/>
    <n v="0"/>
    <n v="1.3440605773781353E-2"/>
    <n v="4.7379891973846303E-2"/>
    <n v="142"/>
  </r>
  <r>
    <x v="5"/>
    <s v="2890-01-000"/>
    <m/>
    <x v="3"/>
    <s v="Renville"/>
    <s v="Renville County West School Dist."/>
    <n v="125"/>
    <n v="0"/>
    <n v="0"/>
    <n v="0"/>
    <n v="9"/>
    <n v="13"/>
    <n v="128"/>
    <n v="2.0833333333333332E-2"/>
    <n v="0.20512820512820512"/>
    <n v="36"/>
    <n v="6.9364161849710976E-2"/>
    <n v="624"/>
    <n v="519"/>
    <n v="382"/>
    <n v="0"/>
    <n v="4"/>
    <n v="2"/>
    <n v="131"/>
    <n v="15"/>
    <n v="0"/>
    <n v="0"/>
    <n v="0"/>
    <n v="17"/>
    <n v="492"/>
    <n v="0"/>
    <n v="4"/>
    <n v="2"/>
    <n v="123"/>
    <n v="0.25406504065040653"/>
    <n v="0"/>
    <n v="0"/>
    <n v="0"/>
    <n v="7.3170731707317069E-2"/>
    <n v="0.22596153846153846"/>
    <n v="0.20772946859903382"/>
    <n v="141"/>
  </r>
  <r>
    <x v="1"/>
    <s v="2890-01-000"/>
    <m/>
    <x v="3"/>
    <s v="Renville"/>
    <s v="Renville County West School Dist."/>
    <n v="113"/>
    <n v="3"/>
    <n v="0"/>
    <n v="4"/>
    <n v="15"/>
    <n v="6"/>
    <n v="135"/>
    <n v="9.5999999999999992E-3"/>
    <n v="0.216"/>
    <n v="42"/>
    <n v="7.9847908745247151E-2"/>
    <n v="625"/>
    <n v="526"/>
    <n v="348"/>
    <n v="0"/>
    <n v="1"/>
    <n v="1"/>
    <n v="176"/>
    <n v="14"/>
    <n v="0"/>
    <n v="0"/>
    <n v="0"/>
    <n v="26"/>
    <n v="447"/>
    <n v="3"/>
    <n v="1"/>
    <n v="5"/>
    <n v="165"/>
    <n v="0.25279642058165547"/>
    <n v="1"/>
    <n v="0"/>
    <n v="0.8"/>
    <n v="9.0909090909090912E-2"/>
    <n v="0.22559999999999999"/>
    <n v="0.28019323671497587"/>
    <n v="141"/>
  </r>
  <r>
    <x v="0"/>
    <s v="0097-01-000"/>
    <m/>
    <x v="3"/>
    <s v="Carlton"/>
    <s v="Moose Lake Public School District"/>
    <n v="127"/>
    <n v="0"/>
    <n v="0"/>
    <n v="0"/>
    <n v="5"/>
    <n v="5"/>
    <n v="136"/>
    <n v="8.0000000000000002E-3"/>
    <n v="0.21759999999999999"/>
    <n v="181"/>
    <n v="0.27218045112781952"/>
    <n v="625"/>
    <n v="665"/>
    <n v="636"/>
    <n v="5"/>
    <n v="8"/>
    <n v="11"/>
    <n v="5"/>
    <n v="165"/>
    <n v="3"/>
    <n v="0"/>
    <n v="0"/>
    <n v="0"/>
    <n v="598"/>
    <n v="2"/>
    <n v="8"/>
    <n v="11"/>
    <n v="10"/>
    <n v="0.21237458193979933"/>
    <n v="0"/>
    <n v="0"/>
    <n v="0"/>
    <n v="0.5"/>
    <n v="0.22559999999999999"/>
    <n v="4.9284578696343402E-2"/>
    <n v="141"/>
  </r>
  <r>
    <x v="11"/>
    <s v="2890-01-000"/>
    <m/>
    <x v="3"/>
    <s v="Renville"/>
    <s v="Renville County West School Dist."/>
    <n v="138"/>
    <n v="0"/>
    <n v="0"/>
    <n v="0"/>
    <n v="0"/>
    <n v="32"/>
    <n v="109"/>
    <n v="4.1939711664482307E-2"/>
    <n v="0.14285714285714285"/>
    <n v="34"/>
    <n v="5.1829268292682924E-2"/>
    <n v="763"/>
    <n v="656"/>
    <n v="507"/>
    <n v="4"/>
    <n v="4"/>
    <n v="6"/>
    <n v="135"/>
    <n v="32"/>
    <n v="0"/>
    <n v="0"/>
    <n v="0"/>
    <n v="0"/>
    <n v="613"/>
    <n v="4"/>
    <n v="4"/>
    <n v="6"/>
    <n v="135"/>
    <n v="0.22512234910277323"/>
    <n v="0"/>
    <n v="0"/>
    <n v="0"/>
    <n v="0"/>
    <n v="0.18479685452162514"/>
    <n v="0.19553805774278216"/>
    <n v="141"/>
  </r>
  <r>
    <x v="18"/>
    <s v="2904-01-000"/>
    <m/>
    <x v="3"/>
    <s v="Lyon"/>
    <s v="Tracy Area Public School District"/>
    <n v="118"/>
    <n v="0"/>
    <n v="0"/>
    <n v="6"/>
    <n v="3"/>
    <n v="6"/>
    <n v="135"/>
    <n v="6.8649885583524023E-3"/>
    <n v="0.15446224256292906"/>
    <n v="64"/>
    <n v="8.0301129234629856E-2"/>
    <n v="874"/>
    <n v="797"/>
    <n v="632"/>
    <n v="2"/>
    <n v="3"/>
    <n v="119"/>
    <n v="41"/>
    <n v="27"/>
    <n v="0"/>
    <n v="0"/>
    <n v="35"/>
    <n v="0"/>
    <n v="723"/>
    <n v="2"/>
    <n v="3"/>
    <n v="90"/>
    <n v="44"/>
    <n v="0.16320885200553251"/>
    <n v="0"/>
    <n v="0"/>
    <n v="6.6666666666666666E-2"/>
    <n v="6.8181818181818177E-2"/>
    <n v="0.16132723112128147"/>
    <n v="0.16125290023201855"/>
    <n v="141"/>
  </r>
  <r>
    <x v="12"/>
    <s v="2134-01-000"/>
    <m/>
    <x v="3"/>
    <s v="Faribault"/>
    <s v="United South Central School Dist."/>
    <n v="133"/>
    <n v="0"/>
    <n v="0"/>
    <n v="0"/>
    <n v="3"/>
    <n v="0"/>
    <n v="141"/>
    <n v="0"/>
    <n v="0.12995391705069123"/>
    <n v="30"/>
    <n v="3.0800821355236138E-2"/>
    <n v="1085"/>
    <n v="974"/>
    <n v="884"/>
    <n v="3"/>
    <n v="7"/>
    <n v="11"/>
    <n v="69"/>
    <n v="29"/>
    <n v="0"/>
    <n v="0"/>
    <n v="0"/>
    <n v="0"/>
    <n v="988"/>
    <n v="3"/>
    <n v="7"/>
    <n v="11"/>
    <n v="72"/>
    <n v="0.13461538461538461"/>
    <n v="0"/>
    <n v="0"/>
    <n v="0"/>
    <n v="4.1666666666666664E-2"/>
    <n v="0.12995391705069123"/>
    <n v="8.6031452358926924E-2"/>
    <n v="141"/>
  </r>
  <r>
    <x v="2"/>
    <s v="0840-01-000"/>
    <m/>
    <x v="3"/>
    <s v="Watonwan"/>
    <s v="St. James Public School District"/>
    <n v="84"/>
    <n v="0"/>
    <n v="0"/>
    <n v="0"/>
    <n v="48"/>
    <n v="5"/>
    <n v="136"/>
    <n v="4.5454545454545452E-3"/>
    <n v="0.12363636363636364"/>
    <n v="39"/>
    <n v="3.9078156312625248E-2"/>
    <n v="1100"/>
    <n v="998"/>
    <n v="522"/>
    <n v="1"/>
    <n v="6"/>
    <n v="7"/>
    <n v="462"/>
    <n v="34"/>
    <n v="0"/>
    <n v="0"/>
    <n v="0"/>
    <n v="0"/>
    <n v="572"/>
    <n v="1"/>
    <n v="6"/>
    <n v="7"/>
    <n v="510"/>
    <n v="0.14685314685314685"/>
    <n v="0"/>
    <n v="0"/>
    <n v="0"/>
    <n v="9.4117647058823528E-2"/>
    <n v="0.12818181818181817"/>
    <n v="0.47810218978102192"/>
    <n v="141"/>
  </r>
  <r>
    <x v="10"/>
    <s v="2154-01-000"/>
    <m/>
    <x v="3"/>
    <s v="Saint Louis"/>
    <s v="Eveleth-Gilbert School District"/>
    <n v="130"/>
    <n v="3"/>
    <n v="5"/>
    <n v="3"/>
    <n v="0"/>
    <n v="0"/>
    <n v="141"/>
    <n v="0"/>
    <n v="0.1087124132613724"/>
    <n v="187"/>
    <n v="0.13924050632911392"/>
    <n v="1297"/>
    <n v="1343"/>
    <n v="1273"/>
    <n v="31"/>
    <n v="13"/>
    <n v="14"/>
    <n v="12"/>
    <n v="185"/>
    <n v="0"/>
    <n v="0"/>
    <n v="0"/>
    <n v="0"/>
    <n v="1218"/>
    <n v="34"/>
    <n v="18"/>
    <n v="17"/>
    <n v="12"/>
    <n v="0.10673234811165845"/>
    <n v="8.8235294117647065E-2"/>
    <n v="0.27777777777777779"/>
    <n v="0.17647058823529413"/>
    <n v="0"/>
    <n v="0.1087124132613724"/>
    <n v="6.2355658198614321E-2"/>
    <n v="141"/>
  </r>
  <r>
    <x v="12"/>
    <s v="0879-01-000"/>
    <m/>
    <x v="3"/>
    <s v="Wright"/>
    <s v="Delano Public School District"/>
    <n v="130"/>
    <n v="0"/>
    <n v="0"/>
    <n v="0"/>
    <n v="0"/>
    <n v="0"/>
    <n v="141"/>
    <n v="0"/>
    <n v="7.1501014198782964E-2"/>
    <n v="148"/>
    <n v="7.4785245073269321E-2"/>
    <n v="1972"/>
    <n v="1979"/>
    <n v="1912"/>
    <n v="9"/>
    <n v="22"/>
    <n v="20"/>
    <n v="16"/>
    <n v="136"/>
    <n v="3"/>
    <n v="0"/>
    <n v="0"/>
    <n v="3"/>
    <n v="1906"/>
    <n v="6"/>
    <n v="22"/>
    <n v="20"/>
    <n v="13"/>
    <n v="6.8205666316894023E-2"/>
    <n v="0"/>
    <n v="0"/>
    <n v="0"/>
    <n v="0"/>
    <n v="7.1501014198782964E-2"/>
    <n v="3.1011692933401117E-2"/>
    <n v="141"/>
  </r>
  <r>
    <x v="9"/>
    <s v="0829-01-000"/>
    <m/>
    <x v="3"/>
    <s v="Waseca"/>
    <s v="Waseca Public School District"/>
    <n v="117"/>
    <n v="0"/>
    <n v="3"/>
    <n v="0"/>
    <n v="16"/>
    <n v="128"/>
    <n v="13"/>
    <n v="6.4548663640948065E-2"/>
    <n v="6.5557236510337871E-3"/>
    <n v="34"/>
    <n v="1.8123667377398719E-2"/>
    <n v="1983"/>
    <n v="1876"/>
    <n v="1640"/>
    <n v="8"/>
    <n v="41"/>
    <n v="13"/>
    <n v="174"/>
    <n v="34"/>
    <n v="0"/>
    <n v="0"/>
    <n v="0"/>
    <n v="0"/>
    <n v="1723"/>
    <n v="8"/>
    <n v="44"/>
    <n v="13"/>
    <n v="190"/>
    <n v="6.790481717933837E-2"/>
    <n v="0"/>
    <n v="6.8181818181818177E-2"/>
    <n v="0"/>
    <n v="8.4210526315789472E-2"/>
    <n v="7.1104387291981846E-2"/>
    <n v="0.12891809908998988"/>
    <n v="141"/>
  </r>
  <r>
    <x v="12"/>
    <s v="0014-01-000"/>
    <s v="yes"/>
    <x v="2"/>
    <s v="Anoka"/>
    <s v="Fridley Public School District"/>
    <n v="78"/>
    <n v="0"/>
    <n v="36"/>
    <n v="6"/>
    <n v="8"/>
    <n v="29"/>
    <n v="112"/>
    <n v="1.134585289514867E-2"/>
    <n v="4.3818466353677622E-2"/>
    <n v="109"/>
    <n v="4.318541996830428E-2"/>
    <n v="2556"/>
    <n v="2524"/>
    <n v="1793"/>
    <n v="59"/>
    <n v="374"/>
    <n v="184"/>
    <n v="114"/>
    <n v="96"/>
    <n v="0"/>
    <n v="0"/>
    <n v="0"/>
    <n v="0"/>
    <n v="1775"/>
    <n v="59"/>
    <n v="410"/>
    <n v="190"/>
    <n v="122"/>
    <n v="4.3943661971830986E-2"/>
    <n v="0"/>
    <n v="8.7804878048780483E-2"/>
    <n v="3.1578947368421054E-2"/>
    <n v="6.5573770491803282E-2"/>
    <n v="5.5164319248826296E-2"/>
    <n v="0.30555555555555558"/>
    <n v="141"/>
  </r>
  <r>
    <x v="10"/>
    <s v="0022-01-000"/>
    <m/>
    <x v="3"/>
    <s v="Becker"/>
    <s v="Detroit Lakes Public School Dist."/>
    <n v="109"/>
    <n v="23"/>
    <n v="0"/>
    <n v="0"/>
    <n v="0"/>
    <n v="0"/>
    <n v="141"/>
    <n v="0"/>
    <n v="5.2729992520568439E-2"/>
    <n v="225"/>
    <n v="8.1580855692530818E-2"/>
    <n v="2674"/>
    <n v="2758"/>
    <n v="2303"/>
    <n v="371"/>
    <n v="27"/>
    <n v="18"/>
    <n v="39"/>
    <n v="201"/>
    <n v="14"/>
    <n v="0"/>
    <n v="0"/>
    <n v="0"/>
    <n v="2211"/>
    <n v="380"/>
    <n v="27"/>
    <n v="18"/>
    <n v="39"/>
    <n v="4.9298959746720938E-2"/>
    <n v="6.0526315789473685E-2"/>
    <n v="0"/>
    <n v="0"/>
    <n v="0"/>
    <n v="5.2729992520568439E-2"/>
    <n v="0.17345794392523364"/>
    <n v="141"/>
  </r>
  <r>
    <x v="8"/>
    <s v="0492-01-000"/>
    <m/>
    <x v="3"/>
    <s v="Mower"/>
    <s v="Austin Public School District"/>
    <n v="119"/>
    <n v="0"/>
    <n v="5"/>
    <n v="0"/>
    <n v="12"/>
    <n v="16"/>
    <n v="125"/>
    <n v="3.6371902705160265E-3"/>
    <n v="2.8415548988406456E-2"/>
    <n v="62"/>
    <n v="1.4351851851851852E-2"/>
    <n v="4399"/>
    <n v="4320"/>
    <n v="3115"/>
    <n v="9"/>
    <n v="197"/>
    <n v="114"/>
    <n v="885"/>
    <n v="55"/>
    <n v="3"/>
    <n v="0"/>
    <n v="0"/>
    <n v="0"/>
    <n v="3179"/>
    <n v="6"/>
    <n v="202"/>
    <n v="114"/>
    <n v="897"/>
    <n v="3.7433155080213901E-2"/>
    <n v="0"/>
    <n v="2.4752475247524754E-2"/>
    <n v="0"/>
    <n v="1.3377926421404682E-2"/>
    <n v="3.2052739258922484E-2"/>
    <n v="0.27717144156434742"/>
    <n v="141"/>
  </r>
  <r>
    <x v="5"/>
    <s v="0739-01-000"/>
    <m/>
    <x v="3"/>
    <s v="Stearns"/>
    <s v="Kimball Public School District"/>
    <n v="130"/>
    <n v="0"/>
    <n v="0"/>
    <n v="0"/>
    <n v="5"/>
    <n v="0"/>
    <n v="140"/>
    <n v="0"/>
    <n v="0.1907356948228883"/>
    <n v="101"/>
    <n v="0.14532374100719425"/>
    <n v="734"/>
    <n v="695"/>
    <n v="665"/>
    <n v="11"/>
    <n v="13"/>
    <n v="2"/>
    <n v="4"/>
    <n v="84"/>
    <n v="5"/>
    <n v="0"/>
    <n v="0"/>
    <n v="0"/>
    <n v="711"/>
    <n v="6"/>
    <n v="13"/>
    <n v="2"/>
    <n v="9"/>
    <n v="0.18284106891701829"/>
    <n v="0"/>
    <n v="0"/>
    <n v="0"/>
    <n v="0.55555555555555558"/>
    <n v="0.1907356948228883"/>
    <n v="4.048582995951417E-2"/>
    <n v="140"/>
  </r>
  <r>
    <x v="4"/>
    <s v="2174-01-000"/>
    <m/>
    <x v="3"/>
    <s v="Cass"/>
    <s v="Pine River-Backus School District"/>
    <n v="133"/>
    <n v="0"/>
    <n v="0"/>
    <n v="0"/>
    <n v="0"/>
    <n v="30"/>
    <n v="110"/>
    <n v="2.8901734104046242E-2"/>
    <n v="0.10597302504816955"/>
    <n v="23"/>
    <n v="2.4972855591748101E-2"/>
    <n v="1038"/>
    <n v="921"/>
    <n v="856"/>
    <n v="19"/>
    <n v="28"/>
    <n v="10"/>
    <n v="8"/>
    <n v="16"/>
    <n v="0"/>
    <n v="0"/>
    <n v="0"/>
    <n v="0"/>
    <n v="973"/>
    <n v="19"/>
    <n v="28"/>
    <n v="10"/>
    <n v="8"/>
    <n v="0.1366906474820144"/>
    <n v="0"/>
    <n v="0"/>
    <n v="0"/>
    <n v="0"/>
    <n v="0.13487475915221581"/>
    <n v="6.2620423892100194E-2"/>
    <n v="140"/>
  </r>
  <r>
    <x v="10"/>
    <s v="0111-01-000"/>
    <s v="yes"/>
    <x v="2"/>
    <s v="Carver"/>
    <s v="Watertown-Mayer Public School Dist."/>
    <n v="126"/>
    <n v="0"/>
    <n v="3"/>
    <n v="0"/>
    <n v="0"/>
    <n v="3"/>
    <n v="137"/>
    <n v="1.963350785340314E-3"/>
    <n v="8.965968586387435E-2"/>
    <n v="183"/>
    <n v="0.11648631444939529"/>
    <n v="1528"/>
    <n v="1571"/>
    <n v="1488"/>
    <n v="11"/>
    <n v="22"/>
    <n v="26"/>
    <n v="24"/>
    <n v="174"/>
    <n v="0"/>
    <n v="0"/>
    <n v="3"/>
    <n v="0"/>
    <n v="1440"/>
    <n v="11"/>
    <n v="25"/>
    <n v="23"/>
    <n v="24"/>
    <n v="8.7499999999999994E-2"/>
    <n v="0"/>
    <n v="0.12"/>
    <n v="0"/>
    <n v="0"/>
    <n v="9.1623036649214659E-2"/>
    <n v="5.4497701904136574E-2"/>
    <n v="140"/>
  </r>
  <r>
    <x v="8"/>
    <s v="0038-01-000"/>
    <m/>
    <x v="3"/>
    <s v="Beltrami"/>
    <s v="Red Lake Public School District"/>
    <n v="0"/>
    <n v="136"/>
    <n v="0"/>
    <n v="0"/>
    <n v="0"/>
    <n v="23"/>
    <n v="117"/>
    <n v="1.4743589743589743E-2"/>
    <n v="7.4999999999999997E-2"/>
    <n v="0"/>
    <n v="0"/>
    <n v="1560"/>
    <n v="1420"/>
    <n v="0"/>
    <n v="1420"/>
    <n v="0"/>
    <n v="0"/>
    <n v="0"/>
    <n v="0"/>
    <n v="0"/>
    <n v="0"/>
    <n v="0"/>
    <n v="0"/>
    <n v="0"/>
    <n v="1556"/>
    <n v="0"/>
    <n v="0"/>
    <n v="0"/>
    <n v="0"/>
    <n v="8.7403598971722368E-2"/>
    <n v="0"/>
    <n v="0"/>
    <n v="0"/>
    <n v="8.9743589743589744E-2"/>
    <n v="1"/>
    <n v="140"/>
  </r>
  <r>
    <x v="9"/>
    <s v="2752-01-000"/>
    <m/>
    <x v="3"/>
    <s v="Martin"/>
    <s v="Fairmont Area School District"/>
    <n v="130"/>
    <n v="0"/>
    <n v="3"/>
    <n v="0"/>
    <n v="3"/>
    <n v="8"/>
    <n v="132"/>
    <n v="4.5662100456621002E-3"/>
    <n v="7.5342465753424653E-2"/>
    <n v="115"/>
    <n v="6.6589461493920088E-2"/>
    <n v="1752"/>
    <n v="1727"/>
    <n v="1552"/>
    <n v="4"/>
    <n v="9"/>
    <n v="12"/>
    <n v="150"/>
    <n v="103"/>
    <n v="0"/>
    <n v="0"/>
    <n v="0"/>
    <n v="5"/>
    <n v="1579"/>
    <n v="4"/>
    <n v="12"/>
    <n v="12"/>
    <n v="148"/>
    <n v="8.2330588980367325E-2"/>
    <n v="0"/>
    <n v="0.25"/>
    <n v="0"/>
    <n v="2.0270270270270271E-2"/>
    <n v="7.9908675799086754E-2"/>
    <n v="0.10028490028490028"/>
    <n v="140"/>
  </r>
  <r>
    <x v="4"/>
    <s v="0204-01-000"/>
    <m/>
    <x v="3"/>
    <s v="Dodge"/>
    <s v="Kasson-Mantorville School District"/>
    <n v="115"/>
    <n v="0"/>
    <n v="0"/>
    <n v="3"/>
    <n v="14"/>
    <n v="9"/>
    <n v="131"/>
    <n v="4.287756074321105E-3"/>
    <n v="6.2410671748451642E-2"/>
    <n v="132"/>
    <n v="6.3127690100430414E-2"/>
    <n v="2099"/>
    <n v="2091"/>
    <n v="1976"/>
    <n v="7"/>
    <n v="14"/>
    <n v="20"/>
    <n v="74"/>
    <n v="124"/>
    <n v="0"/>
    <n v="0"/>
    <n v="0"/>
    <n v="3"/>
    <n v="1967"/>
    <n v="7"/>
    <n v="14"/>
    <n v="23"/>
    <n v="85"/>
    <n v="5.8464667005592275E-2"/>
    <n v="0"/>
    <n v="0"/>
    <n v="0.13043478260869565"/>
    <n v="0.16470588235294117"/>
    <n v="6.6698427822772743E-2"/>
    <n v="6.1545801526717556E-2"/>
    <n v="140"/>
  </r>
  <r>
    <x v="11"/>
    <s v="0701-01-000"/>
    <m/>
    <x v="3"/>
    <s v="Saint Louis"/>
    <s v="Hibbing Public School District"/>
    <n v="127"/>
    <n v="3"/>
    <n v="0"/>
    <n v="0"/>
    <n v="0"/>
    <n v="0"/>
    <n v="140"/>
    <n v="0"/>
    <n v="5.6519983851433184E-2"/>
    <n v="196"/>
    <n v="7.7378602447690487E-2"/>
    <n v="2477"/>
    <n v="2533"/>
    <n v="2422"/>
    <n v="51"/>
    <n v="26"/>
    <n v="13"/>
    <n v="21"/>
    <n v="179"/>
    <n v="3"/>
    <n v="4"/>
    <n v="0"/>
    <n v="0"/>
    <n v="2370"/>
    <n v="51"/>
    <n v="22"/>
    <n v="13"/>
    <n v="21"/>
    <n v="5.3586497890295362E-2"/>
    <n v="5.8823529411764705E-2"/>
    <n v="0"/>
    <n v="0"/>
    <n v="0"/>
    <n v="5.6519983851433184E-2"/>
    <n v="4.319741622930965E-2"/>
    <n v="140"/>
  </r>
  <r>
    <x v="3"/>
    <s v="0256-01-000"/>
    <m/>
    <x v="3"/>
    <s v="Goodhue"/>
    <s v="Red Wing Public School District"/>
    <n v="129"/>
    <n v="0"/>
    <n v="0"/>
    <n v="0"/>
    <n v="0"/>
    <n v="10"/>
    <n v="130"/>
    <n v="3.4940600978336828E-3"/>
    <n v="4.5422781271837874E-2"/>
    <n v="24"/>
    <n v="8.7399854333576107E-3"/>
    <n v="2862"/>
    <n v="2746"/>
    <n v="2256"/>
    <n v="129"/>
    <n v="122"/>
    <n v="67"/>
    <n v="172"/>
    <n v="18"/>
    <n v="0"/>
    <n v="0"/>
    <n v="0"/>
    <n v="0"/>
    <n v="2367"/>
    <n v="129"/>
    <n v="122"/>
    <n v="67"/>
    <n v="172"/>
    <n v="5.4499366286438533E-2"/>
    <n v="0"/>
    <n v="0"/>
    <n v="0"/>
    <n v="0"/>
    <n v="4.891684136967156E-2"/>
    <n v="0.17150857542877143"/>
    <n v="140"/>
  </r>
  <r>
    <x v="9"/>
    <s v="0727-01-000"/>
    <m/>
    <x v="3"/>
    <s v="Sherburne"/>
    <s v="Big Lake Public School District"/>
    <n v="129"/>
    <n v="0"/>
    <n v="0"/>
    <n v="4"/>
    <n v="0"/>
    <n v="64"/>
    <n v="76"/>
    <n v="1.7167381974248927E-2"/>
    <n v="2.03862660944206E-2"/>
    <n v="14"/>
    <n v="3.886729594669628E-3"/>
    <n v="3728"/>
    <n v="3602"/>
    <n v="3286"/>
    <n v="31"/>
    <n v="109"/>
    <n v="42"/>
    <n v="134"/>
    <n v="13"/>
    <n v="0"/>
    <n v="0"/>
    <n v="0"/>
    <n v="0"/>
    <n v="3402"/>
    <n v="31"/>
    <n v="109"/>
    <n v="46"/>
    <n v="134"/>
    <n v="3.7918871252204583E-2"/>
    <n v="0"/>
    <n v="0"/>
    <n v="8.6956521739130432E-2"/>
    <n v="0"/>
    <n v="3.7553648068669523E-2"/>
    <n v="8.5975282106394407E-2"/>
    <n v="140"/>
  </r>
  <r>
    <x v="16"/>
    <s v="0283-01-000"/>
    <s v="yes"/>
    <x v="2"/>
    <s v="Hennepin"/>
    <s v="St. Louis Park Public School Dist."/>
    <n v="103"/>
    <n v="0"/>
    <n v="23"/>
    <n v="4"/>
    <n v="0"/>
    <n v="0"/>
    <n v="140"/>
    <n v="0"/>
    <n v="3.3222591362126248E-2"/>
    <n v="157"/>
    <n v="3.7107066887260697E-2"/>
    <n v="4214"/>
    <n v="4231"/>
    <n v="3496"/>
    <n v="19"/>
    <n v="382"/>
    <n v="178"/>
    <n v="156"/>
    <n v="98"/>
    <n v="0"/>
    <n v="22"/>
    <n v="0"/>
    <n v="14"/>
    <n v="3501"/>
    <n v="19"/>
    <n v="383"/>
    <n v="182"/>
    <n v="142"/>
    <n v="2.9420165666952301E-2"/>
    <n v="0"/>
    <n v="6.0052219321148827E-2"/>
    <n v="2.197802197802198E-2"/>
    <n v="0"/>
    <n v="3.3222591362126248E-2"/>
    <n v="0.17175301632363379"/>
    <n v="140"/>
  </r>
  <r>
    <x v="15"/>
    <s v="0206-01-000"/>
    <m/>
    <x v="3"/>
    <s v="Douglas"/>
    <s v="Alexandria Public School District"/>
    <n v="133"/>
    <n v="0"/>
    <n v="0"/>
    <n v="0"/>
    <n v="0"/>
    <n v="3"/>
    <n v="137"/>
    <n v="7.0838252656434478E-4"/>
    <n v="3.2349468713105074E-2"/>
    <n v="79"/>
    <n v="1.8926689027311931E-2"/>
    <n v="4235"/>
    <n v="4174"/>
    <n v="4085"/>
    <n v="8"/>
    <n v="29"/>
    <n v="27"/>
    <n v="25"/>
    <n v="76"/>
    <n v="0"/>
    <n v="0"/>
    <n v="0"/>
    <n v="0"/>
    <n v="4142"/>
    <n v="8"/>
    <n v="29"/>
    <n v="27"/>
    <n v="25"/>
    <n v="3.2110091743119268E-2"/>
    <n v="0"/>
    <n v="0"/>
    <n v="0"/>
    <n v="0"/>
    <n v="3.3057851239669422E-2"/>
    <n v="2.1035216260931223E-2"/>
    <n v="140"/>
  </r>
  <r>
    <x v="16"/>
    <s v="0280-01-000"/>
    <s v="yes"/>
    <x v="2"/>
    <s v="Hennepin"/>
    <s v="Richfield Public School District"/>
    <n v="73"/>
    <n v="7"/>
    <n v="39"/>
    <n v="3"/>
    <n v="4"/>
    <n v="11"/>
    <n v="129"/>
    <n v="2.5803424818203143E-3"/>
    <n v="3.0260380014074596E-2"/>
    <n v="134"/>
    <n v="3.147756636128729E-2"/>
    <n v="4263"/>
    <n v="4257"/>
    <n v="2780"/>
    <n v="61"/>
    <n v="722"/>
    <n v="328"/>
    <n v="366"/>
    <n v="60"/>
    <n v="3"/>
    <n v="48"/>
    <n v="6"/>
    <n v="7"/>
    <n v="2793"/>
    <n v="65"/>
    <n v="713"/>
    <n v="325"/>
    <n v="363"/>
    <n v="2.6136770497672754E-2"/>
    <n v="0.1076923076923077"/>
    <n v="5.4698457223001401E-2"/>
    <n v="9.2307692307692316E-3"/>
    <n v="1.1019283746556474E-2"/>
    <n v="3.2840722495894911E-2"/>
    <n v="0.34421225639821557"/>
    <n v="140"/>
  </r>
  <r>
    <x v="11"/>
    <s v="0719-01-000"/>
    <s v="yes"/>
    <x v="2"/>
    <s v="Scott"/>
    <s v="Prior Lake-Savage Area Schools"/>
    <n v="120"/>
    <n v="0"/>
    <n v="0"/>
    <n v="0"/>
    <n v="0"/>
    <n v="7"/>
    <n v="133"/>
    <n v="1.1341542449773169E-3"/>
    <n v="2.1548930654569021E-2"/>
    <n v="209"/>
    <n v="3.3488223041179301E-2"/>
    <n v="6172"/>
    <n v="6241"/>
    <n v="5618"/>
    <n v="79"/>
    <n v="118"/>
    <n v="306"/>
    <n v="120"/>
    <n v="183"/>
    <n v="8"/>
    <n v="0"/>
    <n v="9"/>
    <n v="0"/>
    <n v="5555"/>
    <n v="71"/>
    <n v="118"/>
    <n v="297"/>
    <n v="120"/>
    <n v="2.1602160216021602E-2"/>
    <n v="0"/>
    <n v="0"/>
    <n v="0"/>
    <n v="0"/>
    <n v="2.2683084899546339E-2"/>
    <n v="9.8360655737704916E-2"/>
    <n v="140"/>
  </r>
  <r>
    <x v="5"/>
    <s v="0273-01-000"/>
    <s v="yes"/>
    <x v="2"/>
    <s v="Hennepin"/>
    <s v="Edina Public School District"/>
    <n v="96"/>
    <n v="0"/>
    <n v="10"/>
    <n v="4"/>
    <n v="10"/>
    <n v="62"/>
    <n v="78"/>
    <n v="8.4595442761631872E-3"/>
    <n v="1.0642652476463364E-2"/>
    <n v="1177"/>
    <n v="0.14068850107578293"/>
    <n v="7329"/>
    <n v="8366"/>
    <n v="6896"/>
    <n v="26"/>
    <n v="455"/>
    <n v="692"/>
    <n v="297"/>
    <n v="792"/>
    <n v="3"/>
    <n v="190"/>
    <n v="102"/>
    <n v="62"/>
    <n v="6200"/>
    <n v="23"/>
    <n v="275"/>
    <n v="594"/>
    <n v="245"/>
    <n v="1.5483870967741935E-2"/>
    <n v="0"/>
    <n v="3.6363636363636362E-2"/>
    <n v="6.7340067340067337E-3"/>
    <n v="4.0816326530612242E-2"/>
    <n v="1.9102196752626553E-2"/>
    <n v="0.15496797056017445"/>
    <n v="140"/>
  </r>
  <r>
    <x v="8"/>
    <s v="0286-01-000"/>
    <s v="yes"/>
    <x v="2"/>
    <s v="Hennepin"/>
    <s v="Brooklyn Center School District"/>
    <n v="31"/>
    <n v="0"/>
    <n v="135"/>
    <n v="40"/>
    <n v="13"/>
    <n v="106"/>
    <n v="129"/>
    <n v="7.4542897327707455E-2"/>
    <n v="9.0717299578059074E-2"/>
    <n v="825"/>
    <n v="0.41003976143141152"/>
    <n v="1422"/>
    <n v="2012"/>
    <n v="660"/>
    <n v="47"/>
    <n v="769"/>
    <n v="242"/>
    <n v="294"/>
    <n v="269"/>
    <n v="9"/>
    <n v="246"/>
    <n v="61"/>
    <n v="55"/>
    <n v="422"/>
    <n v="38"/>
    <n v="658"/>
    <n v="221"/>
    <n v="252"/>
    <n v="7.3459715639810422E-2"/>
    <n v="0"/>
    <n v="0.20516717325227962"/>
    <n v="0.18099547511312217"/>
    <n v="5.1587301587301584E-2"/>
    <n v="0.16526019690576654"/>
    <n v="0.73475801382778128"/>
    <n v="235"/>
  </r>
  <r>
    <x v="18"/>
    <s v="2759-01-000"/>
    <m/>
    <x v="3"/>
    <s v="Todd"/>
    <s v="Eagle Valley Public School District"/>
    <n v="128"/>
    <n v="0"/>
    <n v="3"/>
    <n v="0"/>
    <n v="0"/>
    <n v="0"/>
    <n v="139"/>
    <n v="0"/>
    <n v="0.36010362694300518"/>
    <n v="42"/>
    <n v="0.1453287197231834"/>
    <n v="386"/>
    <n v="289"/>
    <n v="276"/>
    <n v="0"/>
    <n v="4"/>
    <n v="2"/>
    <n v="7"/>
    <n v="37"/>
    <n v="0"/>
    <n v="0"/>
    <n v="0"/>
    <n v="0"/>
    <n v="367"/>
    <n v="0"/>
    <n v="7"/>
    <n v="2"/>
    <n v="7"/>
    <n v="0.34877384196185285"/>
    <n v="0"/>
    <n v="0.42857142857142855"/>
    <n v="0"/>
    <n v="0"/>
    <n v="0.36010362694300518"/>
    <n v="4.1775456919060053E-2"/>
    <n v="139"/>
  </r>
  <r>
    <x v="1"/>
    <s v="2884-01-000"/>
    <m/>
    <x v="3"/>
    <s v="Cottonwood"/>
    <s v="Red Rock Central School District"/>
    <n v="120"/>
    <n v="0"/>
    <n v="0"/>
    <n v="3"/>
    <n v="6"/>
    <n v="0"/>
    <n v="139"/>
    <n v="0"/>
    <n v="0.28137651821862347"/>
    <n v="43"/>
    <n v="0.10804020100502512"/>
    <n v="494"/>
    <n v="398"/>
    <n v="372"/>
    <n v="0"/>
    <n v="3"/>
    <n v="9"/>
    <n v="14"/>
    <n v="38"/>
    <n v="0"/>
    <n v="0"/>
    <n v="0"/>
    <n v="3"/>
    <n v="454"/>
    <n v="0"/>
    <n v="3"/>
    <n v="12"/>
    <n v="17"/>
    <n v="0.26431718061674009"/>
    <n v="0"/>
    <n v="0"/>
    <n v="0.25"/>
    <n v="0.35294117647058826"/>
    <n v="0.28137651821862347"/>
    <n v="6.584362139917696E-2"/>
    <n v="139"/>
  </r>
  <r>
    <x v="8"/>
    <s v="2198-01-000"/>
    <m/>
    <x v="3"/>
    <s v="Fillmore"/>
    <s v="Fillmore Central"/>
    <n v="129"/>
    <n v="0"/>
    <n v="0"/>
    <n v="0"/>
    <n v="0"/>
    <n v="0"/>
    <n v="139"/>
    <n v="0"/>
    <n v="0.20746268656716418"/>
    <n v="40"/>
    <n v="7.0052539404553416E-2"/>
    <n v="670"/>
    <n v="571"/>
    <n v="559"/>
    <n v="2"/>
    <n v="4"/>
    <n v="3"/>
    <n v="3"/>
    <n v="36"/>
    <n v="0"/>
    <n v="0"/>
    <n v="0"/>
    <n v="0"/>
    <n v="652"/>
    <n v="2"/>
    <n v="4"/>
    <n v="3"/>
    <n v="3"/>
    <n v="0.19785276073619631"/>
    <n v="0"/>
    <n v="0"/>
    <n v="0"/>
    <n v="0"/>
    <n v="0.20746268656716418"/>
    <n v="1.8072289156626505E-2"/>
    <n v="139"/>
  </r>
  <r>
    <x v="3"/>
    <s v="2198-01-000"/>
    <m/>
    <x v="3"/>
    <s v="Fillmore"/>
    <s v="Fillmore Central"/>
    <n v="129"/>
    <n v="0"/>
    <n v="0"/>
    <n v="0"/>
    <n v="6"/>
    <n v="0"/>
    <n v="139"/>
    <n v="0"/>
    <n v="0.20501474926253688"/>
    <n v="49"/>
    <n v="8.3333333333333329E-2"/>
    <n v="678"/>
    <n v="588"/>
    <n v="577"/>
    <n v="0"/>
    <n v="5"/>
    <n v="5"/>
    <n v="1"/>
    <n v="47"/>
    <n v="0"/>
    <n v="0"/>
    <n v="0"/>
    <n v="0"/>
    <n v="659"/>
    <n v="0"/>
    <n v="5"/>
    <n v="5"/>
    <n v="7"/>
    <n v="0.19575113808801214"/>
    <n v="0"/>
    <n v="0"/>
    <n v="0"/>
    <n v="0.8571428571428571"/>
    <n v="0.20501474926253688"/>
    <n v="2.514792899408284E-2"/>
    <n v="139"/>
  </r>
  <r>
    <x v="12"/>
    <s v="2889-01-000"/>
    <m/>
    <x v="3"/>
    <s v="Becker"/>
    <s v="Lake Park Audubon School District"/>
    <n v="125"/>
    <n v="8"/>
    <n v="0"/>
    <n v="0"/>
    <n v="0"/>
    <n v="0"/>
    <n v="139"/>
    <n v="0"/>
    <n v="0.19093406593406592"/>
    <n v="44"/>
    <n v="6.9510268562401265E-2"/>
    <n v="728"/>
    <n v="633"/>
    <n v="614"/>
    <n v="4"/>
    <n v="2"/>
    <n v="7"/>
    <n v="6"/>
    <n v="38"/>
    <n v="0"/>
    <n v="0"/>
    <n v="0"/>
    <n v="3"/>
    <n v="701"/>
    <n v="12"/>
    <n v="2"/>
    <n v="7"/>
    <n v="3"/>
    <n v="0.1783166904422254"/>
    <n v="0.66666666666666663"/>
    <n v="0"/>
    <n v="0"/>
    <n v="0"/>
    <n v="0.19093406593406592"/>
    <n v="3.310344827586207E-2"/>
    <n v="139"/>
  </r>
  <r>
    <x v="5"/>
    <s v="2853-01-000"/>
    <m/>
    <x v="3"/>
    <s v="Lac qui Parle"/>
    <s v="Lac qui Parle Valley School Dist."/>
    <n v="122"/>
    <n v="0"/>
    <n v="0"/>
    <n v="5"/>
    <n v="3"/>
    <n v="0"/>
    <n v="139"/>
    <n v="0"/>
    <n v="0.15831435079726652"/>
    <n v="61"/>
    <n v="7.6249999999999998E-2"/>
    <n v="878"/>
    <n v="800"/>
    <n v="717"/>
    <n v="4"/>
    <n v="18"/>
    <n v="29"/>
    <n v="32"/>
    <n v="55"/>
    <n v="0"/>
    <n v="0"/>
    <n v="0"/>
    <n v="0"/>
    <n v="784"/>
    <n v="4"/>
    <n v="18"/>
    <n v="34"/>
    <n v="35"/>
    <n v="0.15561224489795919"/>
    <n v="0"/>
    <n v="0"/>
    <n v="0.14705882352941177"/>
    <n v="8.5714285714285715E-2"/>
    <n v="0.15831435079726652"/>
    <n v="0.104"/>
    <n v="139"/>
  </r>
  <r>
    <x v="13"/>
    <s v="2134-01-000"/>
    <m/>
    <x v="3"/>
    <s v="Faribault"/>
    <s v="United South Central School Dist."/>
    <n v="134"/>
    <n v="0"/>
    <n v="0"/>
    <n v="0"/>
    <n v="4"/>
    <n v="0"/>
    <n v="139"/>
    <n v="0"/>
    <n v="0.12579185520361991"/>
    <n v="26"/>
    <n v="2.620967741935484E-2"/>
    <n v="1105"/>
    <n v="992"/>
    <n v="895"/>
    <n v="4"/>
    <n v="8"/>
    <n v="12"/>
    <n v="73"/>
    <n v="22"/>
    <n v="0"/>
    <n v="0"/>
    <n v="0"/>
    <n v="0"/>
    <n v="1007"/>
    <n v="4"/>
    <n v="8"/>
    <n v="12"/>
    <n v="77"/>
    <n v="0.13306852035749753"/>
    <n v="0"/>
    <n v="0"/>
    <n v="0"/>
    <n v="5.1948051948051951E-2"/>
    <n v="0.12579185520361991"/>
    <n v="9.1155234657039716E-2"/>
    <n v="139"/>
  </r>
  <r>
    <x v="0"/>
    <s v="0088-01-000"/>
    <m/>
    <x v="3"/>
    <s v="Brown"/>
    <s v="New Ulm Public School District"/>
    <n v="126"/>
    <n v="0"/>
    <n v="0"/>
    <n v="0"/>
    <n v="5"/>
    <n v="63"/>
    <n v="76"/>
    <n v="2.9207232267037551E-2"/>
    <n v="3.5234121464997679E-2"/>
    <n v="69"/>
    <n v="3.3061811212266409E-2"/>
    <n v="2157"/>
    <n v="2087"/>
    <n v="1921"/>
    <n v="2"/>
    <n v="39"/>
    <n v="23"/>
    <n v="102"/>
    <n v="61"/>
    <n v="0"/>
    <n v="0"/>
    <n v="0"/>
    <n v="0"/>
    <n v="1986"/>
    <n v="2"/>
    <n v="39"/>
    <n v="23"/>
    <n v="107"/>
    <n v="6.3444108761329304E-2"/>
    <n v="0"/>
    <n v="0"/>
    <n v="0"/>
    <n v="4.6728971962616821E-2"/>
    <n v="6.4441353732035231E-2"/>
    <n v="7.9276773296244787E-2"/>
    <n v="139"/>
  </r>
  <r>
    <x v="14"/>
    <s v="0518-01-000"/>
    <m/>
    <x v="3"/>
    <s v="Nobles"/>
    <s v="Worthington Public School District"/>
    <n v="136"/>
    <n v="0"/>
    <n v="0"/>
    <n v="0"/>
    <n v="0"/>
    <n v="0"/>
    <n v="139"/>
    <n v="0"/>
    <n v="5.6596091205211724E-2"/>
    <n v="17"/>
    <n v="7.2836332476435301E-3"/>
    <n v="2456"/>
    <n v="2334"/>
    <n v="1450"/>
    <n v="9"/>
    <n v="39"/>
    <n v="234"/>
    <n v="602"/>
    <n v="11"/>
    <n v="0"/>
    <n v="0"/>
    <n v="0"/>
    <n v="0"/>
    <n v="1575"/>
    <n v="9"/>
    <n v="39"/>
    <n v="234"/>
    <n v="602"/>
    <n v="8.6349206349206356E-2"/>
    <n v="0"/>
    <n v="0"/>
    <n v="0"/>
    <n v="0"/>
    <n v="5.6596091205211724E-2"/>
    <n v="0.35949572997153312"/>
    <n v="139"/>
  </r>
  <r>
    <x v="7"/>
    <s v="0022-01-000"/>
    <m/>
    <x v="3"/>
    <s v="Becker"/>
    <s v="Detroit Lakes Public School Dist."/>
    <n v="102"/>
    <n v="22"/>
    <n v="0"/>
    <n v="0"/>
    <n v="0"/>
    <n v="15"/>
    <n v="124"/>
    <n v="5.6116722783389446E-3"/>
    <n v="4.6389824167601942E-2"/>
    <n v="289"/>
    <n v="0.10237336167198016"/>
    <n v="2673"/>
    <n v="2823"/>
    <n v="2367"/>
    <n v="360"/>
    <n v="32"/>
    <n v="18"/>
    <n v="46"/>
    <n v="266"/>
    <n v="12"/>
    <n v="0"/>
    <n v="0"/>
    <n v="3"/>
    <n v="2203"/>
    <n v="370"/>
    <n v="32"/>
    <n v="18"/>
    <n v="43"/>
    <n v="4.6300499319110303E-2"/>
    <n v="5.9459459459459463E-2"/>
    <n v="0"/>
    <n v="0"/>
    <n v="0"/>
    <n v="5.200149644594089E-2"/>
    <n v="0.17366841710427608"/>
    <n v="139"/>
  </r>
  <r>
    <x v="9"/>
    <s v="0256-01-000"/>
    <m/>
    <x v="3"/>
    <s v="Goodhue"/>
    <s v="Red Wing Public School District"/>
    <n v="137"/>
    <n v="0"/>
    <n v="0"/>
    <n v="0"/>
    <n v="0"/>
    <n v="9"/>
    <n v="130"/>
    <n v="2.9860650298606504E-3"/>
    <n v="4.3132050431320505E-2"/>
    <n v="35"/>
    <n v="1.2027491408934709E-2"/>
    <n v="3014"/>
    <n v="2910"/>
    <n v="2478"/>
    <n v="140"/>
    <n v="108"/>
    <n v="55"/>
    <n v="129"/>
    <n v="30"/>
    <n v="0"/>
    <n v="0"/>
    <n v="0"/>
    <n v="0"/>
    <n v="2585"/>
    <n v="140"/>
    <n v="108"/>
    <n v="55"/>
    <n v="129"/>
    <n v="5.299806576402321E-2"/>
    <n v="0"/>
    <n v="0"/>
    <n v="0"/>
    <n v="0"/>
    <n v="4.6118115461181157E-2"/>
    <n v="0.14318859794497846"/>
    <n v="139"/>
  </r>
  <r>
    <x v="15"/>
    <s v="0719-01-000"/>
    <s v="yes"/>
    <x v="2"/>
    <s v="Scott"/>
    <s v="Prior Lake-Savage Area Schools"/>
    <n v="123"/>
    <n v="3"/>
    <n v="3"/>
    <n v="0"/>
    <n v="0"/>
    <n v="0"/>
    <n v="139"/>
    <n v="0"/>
    <n v="2.7900441589723001E-2"/>
    <n v="172"/>
    <n v="3.4297108673978068E-2"/>
    <n v="4982"/>
    <n v="5015"/>
    <n v="4676"/>
    <n v="60"/>
    <n v="81"/>
    <n v="149"/>
    <n v="49"/>
    <n v="155"/>
    <n v="5"/>
    <n v="0"/>
    <n v="0"/>
    <n v="0"/>
    <n v="4644"/>
    <n v="58"/>
    <n v="84"/>
    <n v="149"/>
    <n v="49"/>
    <n v="2.6485788113695091E-2"/>
    <n v="5.1724137931034482E-2"/>
    <n v="3.5714285714285712E-2"/>
    <n v="0"/>
    <n v="0"/>
    <n v="2.7900441589723001E-2"/>
    <n v="6.8218298555377213E-2"/>
    <n v="139"/>
  </r>
  <r>
    <x v="11"/>
    <s v="0624-01-000"/>
    <s v="yes"/>
    <x v="2"/>
    <s v="Ramsey"/>
    <s v="White Bear Lake School District"/>
    <n v="109"/>
    <n v="0"/>
    <n v="7"/>
    <n v="7"/>
    <n v="4"/>
    <n v="38"/>
    <n v="101"/>
    <n v="4.397639162134012E-3"/>
    <n v="1.1688461983566717E-2"/>
    <n v="179"/>
    <n v="2.0619744269093424E-2"/>
    <n v="8641"/>
    <n v="8681"/>
    <n v="7476"/>
    <n v="58"/>
    <n v="282"/>
    <n v="628"/>
    <n v="237"/>
    <n v="142"/>
    <n v="0"/>
    <n v="9"/>
    <n v="7"/>
    <n v="4"/>
    <n v="7443"/>
    <n v="58"/>
    <n v="280"/>
    <n v="628"/>
    <n v="237"/>
    <n v="1.4644632540642214E-2"/>
    <n v="0"/>
    <n v="2.5000000000000001E-2"/>
    <n v="1.1146496815286623E-2"/>
    <n v="1.6877637130801686E-2"/>
    <n v="1.6086101145700728E-2"/>
    <n v="0.13913948646773075"/>
    <n v="139"/>
  </r>
  <r>
    <x v="3"/>
    <s v="2759-01-000"/>
    <m/>
    <x v="3"/>
    <s v="Todd"/>
    <s v="Eagle Valley Public School District"/>
    <n v="122"/>
    <n v="0"/>
    <n v="0"/>
    <n v="0"/>
    <n v="3"/>
    <n v="0"/>
    <n v="138"/>
    <n v="0"/>
    <n v="0.36799999999999999"/>
    <n v="31"/>
    <n v="0.11567164179104478"/>
    <n v="375"/>
    <n v="268"/>
    <n v="251"/>
    <n v="0"/>
    <n v="3"/>
    <n v="1"/>
    <n v="13"/>
    <n v="22"/>
    <n v="0"/>
    <n v="0"/>
    <n v="0"/>
    <n v="5"/>
    <n v="351"/>
    <n v="0"/>
    <n v="3"/>
    <n v="1"/>
    <n v="11"/>
    <n v="0.3475783475783476"/>
    <n v="0"/>
    <n v="0"/>
    <n v="0"/>
    <n v="0.27272727272727271"/>
    <n v="0.36799999999999999"/>
    <n v="4.0983606557377046E-2"/>
    <n v="138"/>
  </r>
  <r>
    <x v="12"/>
    <s v="2759-01-000"/>
    <m/>
    <x v="3"/>
    <s v="Todd"/>
    <s v="Eagle Valley Public School District"/>
    <n v="130"/>
    <n v="0"/>
    <n v="0"/>
    <n v="0"/>
    <n v="0"/>
    <n v="0"/>
    <n v="138"/>
    <n v="0"/>
    <n v="0.31011235955056182"/>
    <n v="40"/>
    <n v="0.11527377521613832"/>
    <n v="445"/>
    <n v="347"/>
    <n v="341"/>
    <n v="1"/>
    <n v="2"/>
    <n v="0"/>
    <n v="3"/>
    <n v="38"/>
    <n v="0"/>
    <n v="0"/>
    <n v="0"/>
    <n v="0"/>
    <n v="433"/>
    <n v="1"/>
    <n v="2"/>
    <n v="0"/>
    <n v="3"/>
    <n v="0.30023094688221708"/>
    <n v="0"/>
    <n v="0"/>
    <n v="0"/>
    <n v="0"/>
    <n v="0.31011235955056182"/>
    <n v="1.366742596810934E-2"/>
    <n v="138"/>
  </r>
  <r>
    <x v="0"/>
    <s v="2176-01-000"/>
    <m/>
    <x v="3"/>
    <s v="Marshall"/>
    <s v="Warren-Alvarado-Oslo School Dist."/>
    <n v="125"/>
    <n v="0"/>
    <n v="0"/>
    <n v="0"/>
    <n v="11"/>
    <n v="0"/>
    <n v="138"/>
    <n v="0"/>
    <n v="0.23389830508474577"/>
    <n v="21"/>
    <n v="4.4397463002114168E-2"/>
    <n v="590"/>
    <n v="473"/>
    <n v="398"/>
    <n v="5"/>
    <n v="8"/>
    <n v="3"/>
    <n v="59"/>
    <n v="17"/>
    <n v="0"/>
    <n v="0"/>
    <n v="0"/>
    <n v="0"/>
    <n v="506"/>
    <n v="5"/>
    <n v="8"/>
    <n v="3"/>
    <n v="70"/>
    <n v="0.24703557312252963"/>
    <n v="0"/>
    <n v="0"/>
    <n v="0"/>
    <n v="0.15714285714285714"/>
    <n v="0.23389830508474577"/>
    <n v="0.14527027027027026"/>
    <n v="138"/>
  </r>
  <r>
    <x v="0"/>
    <s v="0881-01-000"/>
    <m/>
    <x v="3"/>
    <s v="Wright"/>
    <s v="Maple Lake Public School District"/>
    <n v="111"/>
    <n v="0"/>
    <n v="0"/>
    <n v="0"/>
    <n v="5"/>
    <n v="10"/>
    <n v="128"/>
    <n v="1.2330456226880395E-2"/>
    <n v="0.15782983970406905"/>
    <n v="185"/>
    <n v="0.21561771561771562"/>
    <n v="811"/>
    <n v="858"/>
    <n v="823"/>
    <n v="4"/>
    <n v="11"/>
    <n v="17"/>
    <n v="3"/>
    <n v="176"/>
    <n v="0"/>
    <n v="0"/>
    <n v="0"/>
    <n v="0"/>
    <n v="758"/>
    <n v="4"/>
    <n v="11"/>
    <n v="17"/>
    <n v="8"/>
    <n v="0.14643799472295516"/>
    <n v="0"/>
    <n v="0"/>
    <n v="0"/>
    <n v="0.625"/>
    <n v="0.17016029593094945"/>
    <n v="5.0125313283208017E-2"/>
    <n v="138"/>
  </r>
  <r>
    <x v="8"/>
    <s v="0186-01-000"/>
    <m/>
    <x v="3"/>
    <s v="Crow Wing"/>
    <s v="Pequot Lakes Public Schools"/>
    <n v="136"/>
    <n v="0"/>
    <n v="0"/>
    <n v="0"/>
    <n v="0"/>
    <n v="60"/>
    <n v="78"/>
    <n v="4.1379310344827586E-2"/>
    <n v="5.3793103448275863E-2"/>
    <n v="260"/>
    <n v="0.16539440203562342"/>
    <n v="1450"/>
    <n v="1572"/>
    <n v="1545"/>
    <n v="12"/>
    <n v="9"/>
    <n v="1"/>
    <n v="5"/>
    <n v="255"/>
    <n v="0"/>
    <n v="0"/>
    <n v="0"/>
    <n v="0"/>
    <n v="1426"/>
    <n v="12"/>
    <n v="9"/>
    <n v="1"/>
    <n v="5"/>
    <n v="9.5371669004207571E-2"/>
    <n v="0"/>
    <n v="0"/>
    <n v="0"/>
    <n v="0"/>
    <n v="9.5172413793103455E-2"/>
    <n v="1.8582243633860976E-2"/>
    <n v="138"/>
  </r>
  <r>
    <x v="3"/>
    <s v="0716-01-000"/>
    <s v="yes"/>
    <x v="2"/>
    <s v="Scott"/>
    <s v="Belle Plaine Public School District"/>
    <n v="116"/>
    <n v="0"/>
    <n v="0"/>
    <n v="4"/>
    <n v="4"/>
    <n v="36"/>
    <n v="102"/>
    <n v="2.1015761821366025E-2"/>
    <n v="5.9544658493870403E-2"/>
    <n v="34"/>
    <n v="2.113113735239279E-2"/>
    <n v="1713"/>
    <n v="1609"/>
    <n v="1477"/>
    <n v="9"/>
    <n v="27"/>
    <n v="44"/>
    <n v="52"/>
    <n v="23"/>
    <n v="0"/>
    <n v="0"/>
    <n v="0"/>
    <n v="0"/>
    <n v="1570"/>
    <n v="9"/>
    <n v="27"/>
    <n v="48"/>
    <n v="56"/>
    <n v="7.3885350318471335E-2"/>
    <n v="0"/>
    <n v="0"/>
    <n v="8.3333333333333329E-2"/>
    <n v="7.1428571428571425E-2"/>
    <n v="8.0560420315236428E-2"/>
    <n v="8.1871345029239762E-2"/>
    <n v="138"/>
  </r>
  <r>
    <x v="11"/>
    <s v="2859-01-000"/>
    <m/>
    <x v="3"/>
    <s v="McLeod"/>
    <s v="Glencoe-Silver Lake School District"/>
    <n v="132"/>
    <n v="0"/>
    <n v="0"/>
    <n v="0"/>
    <n v="4"/>
    <n v="6"/>
    <n v="132"/>
    <n v="3.462204270051933E-3"/>
    <n v="7.6168493941142529E-2"/>
    <n v="79"/>
    <n v="4.7192353643966546E-2"/>
    <n v="1733"/>
    <n v="1674"/>
    <n v="1405"/>
    <n v="1"/>
    <n v="4"/>
    <n v="3"/>
    <n v="261"/>
    <n v="68"/>
    <n v="0"/>
    <n v="0"/>
    <n v="0"/>
    <n v="4"/>
    <n v="1469"/>
    <n v="1"/>
    <n v="4"/>
    <n v="3"/>
    <n v="261"/>
    <n v="8.9857045609258002E-2"/>
    <n v="0"/>
    <n v="0"/>
    <n v="0"/>
    <n v="1.532567049808429E-2"/>
    <n v="7.9630698211194464E-2"/>
    <n v="0.15477560414269276"/>
    <n v="138"/>
  </r>
  <r>
    <x v="12"/>
    <s v="2859-01-000"/>
    <m/>
    <x v="3"/>
    <s v="McLeod"/>
    <s v="Glencoe-Silver Lake School District"/>
    <n v="130"/>
    <n v="0"/>
    <n v="0"/>
    <n v="0"/>
    <n v="5"/>
    <n v="5"/>
    <n v="133"/>
    <n v="2.8153153153153152E-3"/>
    <n v="7.4887387387387386E-2"/>
    <n v="85"/>
    <n v="4.9332559489262913E-2"/>
    <n v="1776"/>
    <n v="1723"/>
    <n v="1463"/>
    <n v="0"/>
    <n v="3"/>
    <n v="4"/>
    <n v="253"/>
    <n v="67"/>
    <n v="0"/>
    <n v="0"/>
    <n v="0"/>
    <n v="9"/>
    <n v="1526"/>
    <n v="0"/>
    <n v="3"/>
    <n v="4"/>
    <n v="249"/>
    <n v="8.5190039318479682E-2"/>
    <n v="0"/>
    <n v="0"/>
    <n v="0"/>
    <n v="2.0080321285140562E-2"/>
    <n v="7.77027027027027E-2"/>
    <n v="0.143658810325477"/>
    <n v="138"/>
  </r>
  <r>
    <x v="17"/>
    <s v="0241-01-000"/>
    <m/>
    <x v="3"/>
    <s v="Freeborn"/>
    <s v="Albert Lea Public School District"/>
    <n v="130"/>
    <n v="0"/>
    <n v="0"/>
    <n v="0"/>
    <n v="0"/>
    <n v="0"/>
    <n v="138"/>
    <n v="0"/>
    <n v="3.3584813823314678E-2"/>
    <n v="44"/>
    <n v="1.0958904109589041E-2"/>
    <n v="4109"/>
    <n v="4015"/>
    <n v="3541"/>
    <n v="5"/>
    <n v="13"/>
    <n v="39"/>
    <n v="388"/>
    <n v="36"/>
    <n v="0"/>
    <n v="0"/>
    <n v="0"/>
    <n v="3"/>
    <n v="3635"/>
    <n v="5"/>
    <n v="13"/>
    <n v="39"/>
    <n v="385"/>
    <n v="3.5763411279229711E-2"/>
    <n v="0"/>
    <n v="0"/>
    <n v="0"/>
    <n v="0"/>
    <n v="3.3584813823314678E-2"/>
    <n v="0.1084130488103998"/>
    <n v="138"/>
  </r>
  <r>
    <x v="4"/>
    <s v="0273-01-000"/>
    <s v="yes"/>
    <x v="2"/>
    <s v="Hennepin"/>
    <s v="Edina Public School District"/>
    <n v="97"/>
    <n v="0"/>
    <n v="16"/>
    <n v="4"/>
    <n v="3"/>
    <n v="63"/>
    <n v="75"/>
    <n v="8.5795996186844616E-3"/>
    <n v="1.0213809069862453E-2"/>
    <n v="1230"/>
    <n v="0.14582098399525786"/>
    <n v="7343"/>
    <n v="8435"/>
    <n v="6846"/>
    <n v="26"/>
    <n v="474"/>
    <n v="768"/>
    <n v="321"/>
    <n v="823"/>
    <n v="5"/>
    <n v="188"/>
    <n v="118"/>
    <n v="68"/>
    <n v="6120"/>
    <n v="21"/>
    <n v="302"/>
    <n v="654"/>
    <n v="256"/>
    <n v="1.5849673202614378E-2"/>
    <n v="0"/>
    <n v="5.2980132450331126E-2"/>
    <n v="6.1162079510703364E-3"/>
    <n v="1.171875E-2"/>
    <n v="1.8793408688546915E-2"/>
    <n v="0.16768665850673195"/>
    <n v="138"/>
  </r>
  <r>
    <x v="2"/>
    <s v="0577-01-000"/>
    <m/>
    <x v="3"/>
    <s v="Pine"/>
    <s v="Willow River Public School District"/>
    <n v="130"/>
    <n v="0"/>
    <n v="0"/>
    <n v="0"/>
    <n v="0"/>
    <n v="0"/>
    <n v="137"/>
    <n v="0"/>
    <n v="0.25897920604914931"/>
    <n v="49"/>
    <n v="0.1111111111111111"/>
    <n v="529"/>
    <n v="441"/>
    <n v="436"/>
    <n v="2"/>
    <n v="1"/>
    <n v="0"/>
    <n v="2"/>
    <n v="47"/>
    <n v="0"/>
    <n v="0"/>
    <n v="0"/>
    <n v="0"/>
    <n v="519"/>
    <n v="2"/>
    <n v="1"/>
    <n v="0"/>
    <n v="2"/>
    <n v="0.25048169556840078"/>
    <n v="0"/>
    <n v="0"/>
    <n v="0"/>
    <n v="0"/>
    <n v="0.25897920604914931"/>
    <n v="9.5419847328244278E-3"/>
    <n v="137"/>
  </r>
  <r>
    <x v="1"/>
    <s v="0097-01-000"/>
    <m/>
    <x v="3"/>
    <s v="Carlton"/>
    <s v="Moose Lake Public School District"/>
    <n v="119"/>
    <n v="0"/>
    <n v="0"/>
    <n v="0"/>
    <n v="5"/>
    <n v="5"/>
    <n v="132"/>
    <n v="7.9113924050632917E-3"/>
    <n v="0.20886075949367089"/>
    <n v="177"/>
    <n v="0.26339285714285715"/>
    <n v="632"/>
    <n v="672"/>
    <n v="641"/>
    <n v="3"/>
    <n v="7"/>
    <n v="13"/>
    <n v="8"/>
    <n v="164"/>
    <n v="0"/>
    <n v="0"/>
    <n v="0"/>
    <n v="3"/>
    <n v="596"/>
    <n v="3"/>
    <n v="7"/>
    <n v="13"/>
    <n v="10"/>
    <n v="0.19966442953020133"/>
    <n v="0"/>
    <n v="0"/>
    <n v="0"/>
    <n v="0.5"/>
    <n v="0.21677215189873417"/>
    <n v="5.246422893481717E-2"/>
    <n v="137"/>
  </r>
  <r>
    <x v="18"/>
    <s v="2853-01-000"/>
    <m/>
    <x v="3"/>
    <s v="Lac qui Parle"/>
    <s v="Lac qui Parle Valley School Dist."/>
    <n v="122"/>
    <n v="0"/>
    <n v="0"/>
    <n v="5"/>
    <n v="0"/>
    <n v="0"/>
    <n v="137"/>
    <n v="0"/>
    <n v="0.15358744394618834"/>
    <n v="65"/>
    <n v="7.926829268292683E-2"/>
    <n v="892"/>
    <n v="820"/>
    <n v="718"/>
    <n v="5"/>
    <n v="24"/>
    <n v="27"/>
    <n v="46"/>
    <n v="54"/>
    <n v="0"/>
    <n v="0"/>
    <n v="0"/>
    <n v="0"/>
    <n v="786"/>
    <n v="5"/>
    <n v="24"/>
    <n v="32"/>
    <n v="46"/>
    <n v="0.15521628498727735"/>
    <n v="0"/>
    <n v="0"/>
    <n v="0.15625"/>
    <n v="0"/>
    <n v="0.15358744394618834"/>
    <n v="0.11982082866741321"/>
    <n v="137"/>
  </r>
  <r>
    <x v="9"/>
    <s v="0548-01-000"/>
    <m/>
    <x v="3"/>
    <s v="Otter Tail"/>
    <s v="Pelican Rapids Public School Dist."/>
    <n v="131"/>
    <n v="0"/>
    <n v="0"/>
    <n v="0"/>
    <n v="0"/>
    <n v="0"/>
    <n v="137"/>
    <n v="0"/>
    <n v="0.12364620938628158"/>
    <n v="23"/>
    <n v="2.3138832997987926E-2"/>
    <n v="1108"/>
    <n v="994"/>
    <n v="667"/>
    <n v="6"/>
    <n v="54"/>
    <n v="24"/>
    <n v="243"/>
    <n v="16"/>
    <n v="0"/>
    <n v="0"/>
    <n v="0"/>
    <n v="4"/>
    <n v="782"/>
    <n v="6"/>
    <n v="54"/>
    <n v="24"/>
    <n v="239"/>
    <n v="0.16751918158567775"/>
    <n v="0"/>
    <n v="0"/>
    <n v="0"/>
    <n v="0"/>
    <n v="0.12364620938628158"/>
    <n v="0.29230769230769232"/>
    <n v="137"/>
  </r>
  <r>
    <x v="12"/>
    <s v="0548-01-000"/>
    <m/>
    <x v="3"/>
    <s v="Otter Tail"/>
    <s v="Pelican Rapids Public School Dist."/>
    <n v="129"/>
    <n v="0"/>
    <n v="3"/>
    <n v="0"/>
    <n v="0"/>
    <n v="0"/>
    <n v="137"/>
    <n v="0"/>
    <n v="0.11066235864297254"/>
    <n v="22"/>
    <n v="1.9590382902938557E-2"/>
    <n v="1238"/>
    <n v="1123"/>
    <n v="823"/>
    <n v="1"/>
    <n v="24"/>
    <n v="24"/>
    <n v="251"/>
    <n v="17"/>
    <n v="0"/>
    <n v="0"/>
    <n v="0"/>
    <n v="0"/>
    <n v="935"/>
    <n v="1"/>
    <n v="27"/>
    <n v="24"/>
    <n v="251"/>
    <n v="0.13796791443850268"/>
    <n v="0"/>
    <n v="0.1111111111111111"/>
    <n v="0"/>
    <n v="0"/>
    <n v="0.11066235864297254"/>
    <n v="0.24474959612277866"/>
    <n v="137"/>
  </r>
  <r>
    <x v="5"/>
    <s v="2689-01-000"/>
    <m/>
    <x v="3"/>
    <s v="Pipestone"/>
    <s v="Pipestone Area School District"/>
    <n v="128"/>
    <n v="0"/>
    <n v="0"/>
    <n v="0"/>
    <n v="0"/>
    <n v="7"/>
    <n v="130"/>
    <n v="5.6360708534621577E-3"/>
    <n v="0.10466988727858294"/>
    <n v="42"/>
    <n v="3.6617262423714034E-2"/>
    <n v="1242"/>
    <n v="1147"/>
    <n v="1009"/>
    <n v="22"/>
    <n v="32"/>
    <n v="17"/>
    <n v="67"/>
    <n v="40"/>
    <n v="0"/>
    <n v="0"/>
    <n v="0"/>
    <n v="0"/>
    <n v="1097"/>
    <n v="22"/>
    <n v="32"/>
    <n v="17"/>
    <n v="67"/>
    <n v="0.11668185961713765"/>
    <n v="0"/>
    <n v="0"/>
    <n v="0"/>
    <n v="0"/>
    <n v="0.11030595813204509"/>
    <n v="0.11174089068825911"/>
    <n v="137"/>
  </r>
  <r>
    <x v="3"/>
    <s v="2689-01-000"/>
    <m/>
    <x v="3"/>
    <s v="Pipestone"/>
    <s v="Pipestone Area School District"/>
    <n v="115"/>
    <n v="0"/>
    <n v="0"/>
    <n v="0"/>
    <n v="5"/>
    <n v="6"/>
    <n v="131"/>
    <n v="4.7505938242280287E-3"/>
    <n v="0.10372129849564529"/>
    <n v="36"/>
    <n v="3.098106712564544E-2"/>
    <n v="1263"/>
    <n v="1162"/>
    <n v="979"/>
    <n v="24"/>
    <n v="33"/>
    <n v="20"/>
    <n v="106"/>
    <n v="35"/>
    <n v="0"/>
    <n v="0"/>
    <n v="0"/>
    <n v="0"/>
    <n v="1059"/>
    <n v="24"/>
    <n v="33"/>
    <n v="20"/>
    <n v="111"/>
    <n v="0.10859301227573183"/>
    <n v="0"/>
    <n v="0"/>
    <n v="0"/>
    <n v="4.5045045045045043E-2"/>
    <n v="0.10847189231987332"/>
    <n v="0.15076182838813151"/>
    <n v="137"/>
  </r>
  <r>
    <x v="12"/>
    <s v="2897-01-000"/>
    <m/>
    <x v="3"/>
    <s v="Redwood"/>
    <s v="Redwood Area School District"/>
    <n v="108"/>
    <n v="25"/>
    <n v="0"/>
    <n v="0"/>
    <n v="0"/>
    <n v="75"/>
    <n v="62"/>
    <n v="5.0471063257065948E-2"/>
    <n v="4.1722745625841183E-2"/>
    <n v="75"/>
    <n v="5.2668539325842693E-2"/>
    <n v="1486"/>
    <n v="1424"/>
    <n v="1111"/>
    <n v="229"/>
    <n v="11"/>
    <n v="14"/>
    <n v="59"/>
    <n v="65"/>
    <n v="4"/>
    <n v="0"/>
    <n v="0"/>
    <n v="0"/>
    <n v="1154"/>
    <n v="250"/>
    <n v="11"/>
    <n v="14"/>
    <n v="59"/>
    <n v="9.3587521663778164E-2"/>
    <n v="0.1"/>
    <n v="0"/>
    <n v="0"/>
    <n v="0"/>
    <n v="9.2193808882907125E-2"/>
    <n v="0.22446236559139784"/>
    <n v="137"/>
  </r>
  <r>
    <x v="4"/>
    <s v="2884-01-000"/>
    <m/>
    <x v="3"/>
    <s v="Cottonwood"/>
    <s v="Red Rock Central School District"/>
    <n v="117"/>
    <n v="0"/>
    <n v="0"/>
    <n v="0"/>
    <n v="6"/>
    <n v="0"/>
    <n v="136"/>
    <n v="0"/>
    <n v="0.26204238921001927"/>
    <n v="30"/>
    <n v="7.2639225181598058E-2"/>
    <n v="519"/>
    <n v="413"/>
    <n v="378"/>
    <n v="7"/>
    <n v="4"/>
    <n v="10"/>
    <n v="14"/>
    <n v="28"/>
    <n v="0"/>
    <n v="0"/>
    <n v="0"/>
    <n v="0"/>
    <n v="467"/>
    <n v="7"/>
    <n v="4"/>
    <n v="10"/>
    <n v="20"/>
    <n v="0.25053533190578159"/>
    <n v="0"/>
    <n v="0"/>
    <n v="0"/>
    <n v="0.3"/>
    <n v="0.26204238921001927"/>
    <n v="8.070866141732283E-2"/>
    <n v="136"/>
  </r>
  <r>
    <x v="8"/>
    <s v="0480-01-000"/>
    <m/>
    <x v="3"/>
    <s v="Mille Lacs"/>
    <s v="Onamia Public School District"/>
    <n v="128"/>
    <n v="0"/>
    <n v="0"/>
    <n v="0"/>
    <n v="0"/>
    <n v="4"/>
    <n v="132"/>
    <n v="4.7393364928909956E-3"/>
    <n v="0.15639810426540285"/>
    <n v="54"/>
    <n v="7.0866141732283464E-2"/>
    <n v="844"/>
    <n v="762"/>
    <n v="495"/>
    <n v="222"/>
    <n v="29"/>
    <n v="11"/>
    <n v="5"/>
    <n v="39"/>
    <n v="8"/>
    <n v="0"/>
    <n v="0"/>
    <n v="0"/>
    <n v="584"/>
    <n v="214"/>
    <n v="29"/>
    <n v="11"/>
    <n v="5"/>
    <n v="0.21917808219178081"/>
    <n v="0"/>
    <n v="0"/>
    <n v="0"/>
    <n v="0"/>
    <n v="0.16113744075829384"/>
    <n v="0.30723606168446027"/>
    <n v="136"/>
  </r>
  <r>
    <x v="0"/>
    <s v="2164-01-000"/>
    <m/>
    <x v="3"/>
    <s v="Clay"/>
    <s v="Dilworth-Glyndon-Felton"/>
    <n v="104"/>
    <n v="0"/>
    <n v="0"/>
    <n v="0"/>
    <n v="18"/>
    <n v="0"/>
    <n v="136"/>
    <n v="0"/>
    <n v="0.11138411138411139"/>
    <n v="574"/>
    <n v="0.34599156118143459"/>
    <n v="1221"/>
    <n v="1659"/>
    <n v="1480"/>
    <n v="34"/>
    <n v="32"/>
    <n v="4"/>
    <n v="109"/>
    <n v="527"/>
    <n v="9"/>
    <n v="17"/>
    <n v="0"/>
    <n v="15"/>
    <n v="1057"/>
    <n v="25"/>
    <n v="15"/>
    <n v="4"/>
    <n v="112"/>
    <n v="9.8391674550614955E-2"/>
    <n v="0"/>
    <n v="0"/>
    <n v="0"/>
    <n v="0.16071428571428573"/>
    <n v="0.11138411138411139"/>
    <n v="0.12860676009892827"/>
    <n v="136"/>
  </r>
  <r>
    <x v="8"/>
    <s v="2310-01-000"/>
    <m/>
    <x v="3"/>
    <s v="Sibley"/>
    <s v="Sibley East School District"/>
    <n v="124"/>
    <n v="0"/>
    <n v="0"/>
    <n v="0"/>
    <n v="4"/>
    <n v="87"/>
    <n v="49"/>
    <n v="6.6210045662100453E-2"/>
    <n v="3.7290715372907152E-2"/>
    <n v="57"/>
    <n v="4.6153846153846156E-2"/>
    <n v="1314"/>
    <n v="1235"/>
    <n v="914"/>
    <n v="0"/>
    <n v="9"/>
    <n v="25"/>
    <n v="287"/>
    <n v="51"/>
    <n v="0"/>
    <n v="0"/>
    <n v="0"/>
    <n v="3"/>
    <n v="987"/>
    <n v="0"/>
    <n v="9"/>
    <n v="25"/>
    <n v="288"/>
    <n v="0.12563323201621074"/>
    <n v="0"/>
    <n v="0"/>
    <n v="0"/>
    <n v="1.3888888888888888E-2"/>
    <n v="0.1035007610350076"/>
    <n v="0.24598930481283424"/>
    <n v="136"/>
  </r>
  <r>
    <x v="4"/>
    <s v="0345-01-000"/>
    <m/>
    <x v="3"/>
    <s v="Kandiyohi"/>
    <s v="New London-Spicer School District"/>
    <n v="132"/>
    <n v="0"/>
    <n v="0"/>
    <n v="0"/>
    <n v="0"/>
    <n v="0"/>
    <n v="136"/>
    <n v="0"/>
    <n v="0.10044313146233383"/>
    <n v="205"/>
    <n v="0.14406184118060436"/>
    <n v="1354"/>
    <n v="1423"/>
    <n v="1324"/>
    <n v="9"/>
    <n v="13"/>
    <n v="5"/>
    <n v="72"/>
    <n v="177"/>
    <n v="0"/>
    <n v="0"/>
    <n v="0"/>
    <n v="22"/>
    <n v="1279"/>
    <n v="9"/>
    <n v="13"/>
    <n v="5"/>
    <n v="50"/>
    <n v="0.10320562939796717"/>
    <n v="0"/>
    <n v="0"/>
    <n v="0"/>
    <n v="0"/>
    <n v="0.10044313146233383"/>
    <n v="5.6784660766961655E-2"/>
    <n v="136"/>
  </r>
  <r>
    <x v="7"/>
    <s v="0286-01-000"/>
    <s v="yes"/>
    <x v="2"/>
    <s v="Hennepin"/>
    <s v="Brooklyn Center School District"/>
    <n v="52"/>
    <n v="0"/>
    <n v="131"/>
    <n v="28"/>
    <n v="20"/>
    <n v="71"/>
    <n v="186"/>
    <n v="4.9408489909533754E-2"/>
    <n v="0.12943632567849686"/>
    <n v="1070"/>
    <n v="0.47555555555555556"/>
    <n v="1437"/>
    <n v="2250"/>
    <n v="779"/>
    <n v="54"/>
    <n v="832"/>
    <n v="263"/>
    <n v="322"/>
    <n v="393"/>
    <n v="14"/>
    <n v="294"/>
    <n v="105"/>
    <n v="72"/>
    <n v="438"/>
    <n v="40"/>
    <n v="669"/>
    <n v="186"/>
    <n v="270"/>
    <n v="0.11872146118721461"/>
    <n v="0"/>
    <n v="0.19581464872944693"/>
    <n v="0.15053763440860216"/>
    <n v="7.407407407407407E-2"/>
    <n v="0.17884481558803061"/>
    <n v="0.72676232064878354"/>
    <n v="257"/>
  </r>
  <r>
    <x v="15"/>
    <s v="2155-01-000"/>
    <m/>
    <x v="3"/>
    <s v="Wadena"/>
    <s v="Wadena-Deer Creek School District"/>
    <n v="130"/>
    <n v="0"/>
    <n v="0"/>
    <n v="0"/>
    <n v="0"/>
    <n v="0"/>
    <n v="136"/>
    <n v="0"/>
    <n v="9.3857832988267775E-2"/>
    <n v="70"/>
    <n v="5.061460592913955E-2"/>
    <n v="1449"/>
    <n v="1383"/>
    <n v="1364"/>
    <n v="2"/>
    <n v="13"/>
    <n v="1"/>
    <n v="3"/>
    <n v="67"/>
    <n v="0"/>
    <n v="0"/>
    <n v="0"/>
    <n v="0"/>
    <n v="1427"/>
    <n v="2"/>
    <n v="13"/>
    <n v="1"/>
    <n v="3"/>
    <n v="9.1100210231254378E-2"/>
    <n v="0"/>
    <n v="0"/>
    <n v="0"/>
    <n v="0"/>
    <n v="9.3857832988267775E-2"/>
    <n v="1.313969571230982E-2"/>
    <n v="136"/>
  </r>
  <r>
    <x v="2"/>
    <s v="0204-01-000"/>
    <m/>
    <x v="3"/>
    <s v="Dodge"/>
    <s v="Kasson-Mantorville School District"/>
    <n v="100"/>
    <n v="0"/>
    <n v="0"/>
    <n v="0"/>
    <n v="27"/>
    <n v="3"/>
    <n v="133"/>
    <n v="1.4619883040935672E-3"/>
    <n v="6.4814814814814811E-2"/>
    <n v="172"/>
    <n v="8.2375478927203066E-2"/>
    <n v="2052"/>
    <n v="2088"/>
    <n v="1955"/>
    <n v="6"/>
    <n v="16"/>
    <n v="19"/>
    <n v="92"/>
    <n v="157"/>
    <n v="0"/>
    <n v="0"/>
    <n v="0"/>
    <n v="6"/>
    <n v="1898"/>
    <n v="6"/>
    <n v="16"/>
    <n v="19"/>
    <n v="113"/>
    <n v="5.2687038988408853E-2"/>
    <n v="0"/>
    <n v="0"/>
    <n v="0"/>
    <n v="0.23893805309734514"/>
    <n v="6.6276803118908378E-2"/>
    <n v="7.5048732943469781E-2"/>
    <n v="136"/>
  </r>
  <r>
    <x v="18"/>
    <s v="0204-01-000"/>
    <m/>
    <x v="3"/>
    <s v="Dodge"/>
    <s v="Kasson-Mantorville School District"/>
    <n v="99"/>
    <n v="0"/>
    <n v="0"/>
    <n v="3"/>
    <n v="27"/>
    <n v="10"/>
    <n v="126"/>
    <n v="4.7169811320754715E-3"/>
    <n v="5.9433962264150944E-2"/>
    <n v="137"/>
    <n v="6.4592173503064593E-2"/>
    <n v="2120"/>
    <n v="2121"/>
    <n v="2017"/>
    <n v="6"/>
    <n v="13"/>
    <n v="16"/>
    <n v="69"/>
    <n v="128"/>
    <n v="0"/>
    <n v="0"/>
    <n v="0"/>
    <n v="4"/>
    <n v="1988"/>
    <n v="6"/>
    <n v="13"/>
    <n v="19"/>
    <n v="92"/>
    <n v="4.9798792756539235E-2"/>
    <n v="0"/>
    <n v="0"/>
    <n v="0.15789473684210525"/>
    <n v="0.29347826086956524"/>
    <n v="6.4150943396226415E-2"/>
    <n v="6.1378659112370164E-2"/>
    <n v="136"/>
  </r>
  <r>
    <x v="11"/>
    <s v="0564-01-000"/>
    <m/>
    <x v="3"/>
    <s v="Pennington"/>
    <s v="Thief River Falls School District"/>
    <n v="123"/>
    <n v="0"/>
    <n v="0"/>
    <n v="0"/>
    <n v="0"/>
    <n v="0"/>
    <n v="136"/>
    <n v="0"/>
    <n v="6.3255813953488366E-2"/>
    <n v="38"/>
    <n v="1.8518518518518517E-2"/>
    <n v="2150"/>
    <n v="2052"/>
    <n v="1875"/>
    <n v="54"/>
    <n v="29"/>
    <n v="18"/>
    <n v="76"/>
    <n v="30"/>
    <n v="0"/>
    <n v="0"/>
    <n v="0"/>
    <n v="0"/>
    <n v="1968"/>
    <n v="54"/>
    <n v="29"/>
    <n v="18"/>
    <n v="76"/>
    <n v="6.25E-2"/>
    <n v="0"/>
    <n v="0"/>
    <n v="0"/>
    <n v="0"/>
    <n v="6.3255813953488366E-2"/>
    <n v="8.2517482517482518E-2"/>
    <n v="136"/>
  </r>
  <r>
    <x v="10"/>
    <s v="0882-01-000"/>
    <m/>
    <x v="3"/>
    <s v="Wright"/>
    <s v="Monticello Public School District"/>
    <n v="121"/>
    <n v="0"/>
    <n v="0"/>
    <n v="3"/>
    <n v="0"/>
    <n v="67"/>
    <n v="69"/>
    <n v="1.6210984756835228E-2"/>
    <n v="1.669489474957658E-2"/>
    <n v="50"/>
    <n v="1.2354830738818878E-2"/>
    <n v="4133"/>
    <n v="4047"/>
    <n v="3763"/>
    <n v="18"/>
    <n v="48"/>
    <n v="54"/>
    <n v="164"/>
    <n v="45"/>
    <n v="0"/>
    <n v="0"/>
    <n v="0"/>
    <n v="0"/>
    <n v="3839"/>
    <n v="18"/>
    <n v="48"/>
    <n v="57"/>
    <n v="164"/>
    <n v="3.151862464183381E-2"/>
    <n v="0"/>
    <n v="0"/>
    <n v="5.2631578947368418E-2"/>
    <n v="0"/>
    <n v="3.2905879506411807E-2"/>
    <n v="6.9558894813378569E-2"/>
    <n v="136"/>
  </r>
  <r>
    <x v="15"/>
    <s v="0280-01-000"/>
    <s v="yes"/>
    <x v="2"/>
    <s v="Hennepin"/>
    <s v="Richfield Public School District"/>
    <n v="69"/>
    <n v="0"/>
    <n v="40"/>
    <n v="8"/>
    <n v="3"/>
    <n v="7"/>
    <n v="129"/>
    <n v="1.6642891107941037E-3"/>
    <n v="3.0670470756062766E-2"/>
    <n v="183"/>
    <n v="4.3028450505525513E-2"/>
    <n v="4206"/>
    <n v="4253"/>
    <n v="2640"/>
    <n v="50"/>
    <n v="758"/>
    <n v="345"/>
    <n v="460"/>
    <n v="69"/>
    <n v="3"/>
    <n v="82"/>
    <n v="4"/>
    <n v="14"/>
    <n v="2640"/>
    <n v="47"/>
    <n v="716"/>
    <n v="349"/>
    <n v="449"/>
    <n v="2.6136363636363635E-2"/>
    <n v="0"/>
    <n v="5.5865921787709494E-2"/>
    <n v="2.2922636103151862E-2"/>
    <n v="6.6815144766146995E-3"/>
    <n v="3.2334759866856869E-2"/>
    <n v="0.37157819566769817"/>
    <n v="136"/>
  </r>
  <r>
    <x v="17"/>
    <s v="0206-01-000"/>
    <m/>
    <x v="3"/>
    <s v="Douglas"/>
    <s v="Alexandria Public School District"/>
    <n v="134"/>
    <n v="0"/>
    <n v="0"/>
    <n v="0"/>
    <n v="0"/>
    <n v="13"/>
    <n v="123"/>
    <n v="3.0134445989800649E-3"/>
    <n v="2.851182197496523E-2"/>
    <n v="72"/>
    <n v="1.6941176470588234E-2"/>
    <n v="4314"/>
    <n v="4250"/>
    <n v="4179"/>
    <n v="5"/>
    <n v="18"/>
    <n v="24"/>
    <n v="26"/>
    <n v="66"/>
    <n v="0"/>
    <n v="0"/>
    <n v="0"/>
    <n v="0"/>
    <n v="4247"/>
    <n v="5"/>
    <n v="18"/>
    <n v="24"/>
    <n v="26"/>
    <n v="3.1551683541323289E-2"/>
    <n v="0"/>
    <n v="0"/>
    <n v="0"/>
    <n v="0"/>
    <n v="3.1525266573945297E-2"/>
    <n v="1.6898148148148148E-2"/>
    <n v="136"/>
  </r>
  <r>
    <x v="9"/>
    <s v="0761-01-000"/>
    <m/>
    <x v="3"/>
    <s v="Steele"/>
    <s v="Owatonna Public School District"/>
    <n v="118"/>
    <n v="0"/>
    <n v="3"/>
    <n v="0"/>
    <n v="6"/>
    <n v="12"/>
    <n v="124"/>
    <n v="2.3645320197044333E-3"/>
    <n v="2.4433497536945813E-2"/>
    <n v="49"/>
    <n v="9.8235765838011226E-3"/>
    <n v="5075"/>
    <n v="4988"/>
    <n v="4114"/>
    <n v="4"/>
    <n v="305"/>
    <n v="80"/>
    <n v="485"/>
    <n v="44"/>
    <n v="0"/>
    <n v="0"/>
    <n v="0"/>
    <n v="0"/>
    <n v="4188"/>
    <n v="4"/>
    <n v="308"/>
    <n v="80"/>
    <n v="491"/>
    <n v="2.8175740210124166E-2"/>
    <n v="0"/>
    <n v="9.74025974025974E-3"/>
    <n v="0"/>
    <n v="1.2219959266802444E-2"/>
    <n v="2.6798029556650248E-2"/>
    <n v="0.17412739104713074"/>
    <n v="136"/>
  </r>
  <r>
    <x v="1"/>
    <s v="0319-01-000"/>
    <m/>
    <x v="3"/>
    <s v="Itasca"/>
    <s v="Nashwauk-Keewatin School District"/>
    <n v="112"/>
    <n v="14"/>
    <n v="3"/>
    <n v="0"/>
    <n v="0"/>
    <n v="13"/>
    <n v="122"/>
    <n v="2.2336769759450172E-2"/>
    <n v="0.20962199312714777"/>
    <n v="180"/>
    <n v="0.28708133971291866"/>
    <n v="582"/>
    <n v="627"/>
    <n v="553"/>
    <n v="37"/>
    <n v="20"/>
    <n v="5"/>
    <n v="12"/>
    <n v="153"/>
    <n v="10"/>
    <n v="4"/>
    <n v="0"/>
    <n v="5"/>
    <n v="512"/>
    <n v="41"/>
    <n v="19"/>
    <n v="5"/>
    <n v="7"/>
    <n v="0.21875"/>
    <n v="0.34146341463414637"/>
    <n v="0.15789473684210525"/>
    <n v="0"/>
    <n v="0"/>
    <n v="0.23195876288659795"/>
    <n v="0.12328767123287671"/>
    <n v="135"/>
  </r>
  <r>
    <x v="2"/>
    <s v="0319-01-000"/>
    <m/>
    <x v="3"/>
    <s v="Itasca"/>
    <s v="Nashwauk-Keewatin School District"/>
    <n v="116"/>
    <n v="8"/>
    <n v="3"/>
    <n v="0"/>
    <n v="0"/>
    <n v="12"/>
    <n v="123"/>
    <n v="2.0066889632107024E-2"/>
    <n v="0.20568561872909699"/>
    <n v="142"/>
    <n v="0.23471074380165288"/>
    <n v="598"/>
    <n v="605"/>
    <n v="547"/>
    <n v="34"/>
    <n v="16"/>
    <n v="4"/>
    <n v="4"/>
    <n v="131"/>
    <n v="7"/>
    <n v="0"/>
    <n v="0"/>
    <n v="0"/>
    <n v="532"/>
    <n v="35"/>
    <n v="19"/>
    <n v="4"/>
    <n v="4"/>
    <n v="0.21804511278195488"/>
    <n v="0.22857142857142856"/>
    <n v="0.15789473684210525"/>
    <n v="0"/>
    <n v="0"/>
    <n v="0.22575250836120403"/>
    <n v="0.10437710437710437"/>
    <n v="135"/>
  </r>
  <r>
    <x v="2"/>
    <s v="0097-01-000"/>
    <m/>
    <x v="3"/>
    <s v="Carlton"/>
    <s v="Moose Lake Public School District"/>
    <n v="124"/>
    <n v="0"/>
    <n v="4"/>
    <n v="0"/>
    <n v="3"/>
    <n v="7"/>
    <n v="128"/>
    <n v="1.1182108626198083E-2"/>
    <n v="0.20447284345047922"/>
    <n v="166"/>
    <n v="0.25266362252663621"/>
    <n v="626"/>
    <n v="657"/>
    <n v="620"/>
    <n v="3"/>
    <n v="12"/>
    <n v="14"/>
    <n v="8"/>
    <n v="156"/>
    <n v="0"/>
    <n v="0"/>
    <n v="0"/>
    <n v="0"/>
    <n v="588"/>
    <n v="3"/>
    <n v="16"/>
    <n v="14"/>
    <n v="11"/>
    <n v="0.21088435374149661"/>
    <n v="0"/>
    <n v="0.25"/>
    <n v="0"/>
    <n v="0.27272727272727271"/>
    <n v="0.21565495207667731"/>
    <n v="6.9620253164556958E-2"/>
    <n v="135"/>
  </r>
  <r>
    <x v="10"/>
    <s v="2890-01-000"/>
    <m/>
    <x v="3"/>
    <s v="Renville"/>
    <s v="Renville County West School Dist."/>
    <n v="129"/>
    <n v="0"/>
    <n v="0"/>
    <n v="0"/>
    <n v="0"/>
    <n v="21"/>
    <n v="114"/>
    <n v="2.8037383177570093E-2"/>
    <n v="0.15220293724966621"/>
    <n v="28"/>
    <n v="4.3613707165109032E-2"/>
    <n v="749"/>
    <n v="642"/>
    <n v="483"/>
    <n v="1"/>
    <n v="1"/>
    <n v="6"/>
    <n v="151"/>
    <n v="24"/>
    <n v="0"/>
    <n v="0"/>
    <n v="0"/>
    <n v="3"/>
    <n v="588"/>
    <n v="1"/>
    <n v="1"/>
    <n v="6"/>
    <n v="148"/>
    <n v="0.21938775510204081"/>
    <n v="0"/>
    <n v="0"/>
    <n v="0"/>
    <n v="0"/>
    <n v="0.18024032042723631"/>
    <n v="0.20967741935483872"/>
    <n v="135"/>
  </r>
  <r>
    <x v="8"/>
    <s v="0695-01-000"/>
    <m/>
    <x v="3"/>
    <s v="Saint Louis"/>
    <s v="Chisholm Public School District"/>
    <n v="118"/>
    <n v="0"/>
    <n v="4"/>
    <n v="3"/>
    <n v="0"/>
    <n v="14"/>
    <n v="121"/>
    <n v="1.7521902377972465E-2"/>
    <n v="0.15143929912390489"/>
    <n v="93"/>
    <n v="0.12285336856010567"/>
    <n v="799"/>
    <n v="757"/>
    <n v="710"/>
    <n v="17"/>
    <n v="18"/>
    <n v="7"/>
    <n v="5"/>
    <n v="88"/>
    <n v="0"/>
    <n v="0"/>
    <n v="0"/>
    <n v="0"/>
    <n v="740"/>
    <n v="17"/>
    <n v="22"/>
    <n v="10"/>
    <n v="5"/>
    <n v="0.15945945945945947"/>
    <n v="0"/>
    <n v="0.18181818181818182"/>
    <n v="0.3"/>
    <n v="0"/>
    <n v="0.16896120150187735"/>
    <n v="6.8010075566750636E-2"/>
    <n v="135"/>
  </r>
  <r>
    <x v="3"/>
    <s v="2365-01-000"/>
    <m/>
    <x v="3"/>
    <s v="Sibley"/>
    <s v="G.F.W."/>
    <n v="111"/>
    <n v="3"/>
    <n v="0"/>
    <n v="0"/>
    <n v="12"/>
    <n v="57"/>
    <n v="78"/>
    <n v="6.4920273348519367E-2"/>
    <n v="8.8838268792710701E-2"/>
    <n v="30"/>
    <n v="3.8809831824062092E-2"/>
    <n v="878"/>
    <n v="773"/>
    <n v="608"/>
    <n v="8"/>
    <n v="5"/>
    <n v="6"/>
    <n v="146"/>
    <n v="18"/>
    <n v="0"/>
    <n v="0"/>
    <n v="0"/>
    <n v="7"/>
    <n v="701"/>
    <n v="11"/>
    <n v="5"/>
    <n v="6"/>
    <n v="151"/>
    <n v="0.15834522111269614"/>
    <n v="0.27272727272727271"/>
    <n v="0"/>
    <n v="0"/>
    <n v="7.9470198675496692E-2"/>
    <n v="0.15375854214123008"/>
    <n v="0.19794050343249428"/>
    <n v="135"/>
  </r>
  <r>
    <x v="11"/>
    <s v="2853-01-000"/>
    <m/>
    <x v="3"/>
    <s v="Lac qui Parle"/>
    <s v="Lac qui Parle Valley School Dist."/>
    <n v="130"/>
    <n v="0"/>
    <n v="0"/>
    <n v="0"/>
    <n v="0"/>
    <n v="0"/>
    <n v="135"/>
    <n v="0"/>
    <n v="0.12239347234814144"/>
    <n v="39"/>
    <n v="3.8728897715988087E-2"/>
    <n v="1103"/>
    <n v="1007"/>
    <n v="932"/>
    <n v="7"/>
    <n v="17"/>
    <n v="21"/>
    <n v="30"/>
    <n v="37"/>
    <n v="0"/>
    <n v="0"/>
    <n v="0"/>
    <n v="0"/>
    <n v="1025"/>
    <n v="7"/>
    <n v="17"/>
    <n v="21"/>
    <n v="30"/>
    <n v="0.12682926829268293"/>
    <n v="0"/>
    <n v="0"/>
    <n v="0"/>
    <n v="0"/>
    <n v="0.12239347234814144"/>
    <n v="6.8181818181818177E-2"/>
    <n v="135"/>
  </r>
  <r>
    <x v="14"/>
    <s v="2174-01-000"/>
    <m/>
    <x v="3"/>
    <s v="Cass"/>
    <s v="Pine River-Backus School District"/>
    <n v="129"/>
    <n v="0"/>
    <n v="0"/>
    <n v="0"/>
    <n v="0"/>
    <n v="21"/>
    <n v="114"/>
    <n v="1.6990291262135922E-2"/>
    <n v="9.2233009708737865E-2"/>
    <n v="56"/>
    <n v="4.8401037165082109E-2"/>
    <n v="1236"/>
    <n v="1157"/>
    <n v="1118"/>
    <n v="13"/>
    <n v="10"/>
    <n v="10"/>
    <n v="6"/>
    <n v="50"/>
    <n v="0"/>
    <n v="0"/>
    <n v="0"/>
    <n v="0"/>
    <n v="1197"/>
    <n v="13"/>
    <n v="10"/>
    <n v="10"/>
    <n v="6"/>
    <n v="0.10776942355889724"/>
    <n v="0"/>
    <n v="0"/>
    <n v="0"/>
    <n v="0"/>
    <n v="0.10922330097087379"/>
    <n v="3.1553398058252427E-2"/>
    <n v="135"/>
  </r>
  <r>
    <x v="13"/>
    <s v="0548-01-000"/>
    <m/>
    <x v="3"/>
    <s v="Otter Tail"/>
    <s v="Pelican Rapids Public School Dist."/>
    <n v="127"/>
    <n v="0"/>
    <n v="0"/>
    <n v="0"/>
    <n v="3"/>
    <n v="0"/>
    <n v="135"/>
    <n v="0"/>
    <n v="0.10297482837528604"/>
    <n v="16"/>
    <n v="1.3422818791946308E-2"/>
    <n v="1311"/>
    <n v="1192"/>
    <n v="898"/>
    <n v="1"/>
    <n v="25"/>
    <n v="26"/>
    <n v="242"/>
    <n v="13"/>
    <n v="0"/>
    <n v="0"/>
    <n v="0"/>
    <n v="0"/>
    <n v="1012"/>
    <n v="1"/>
    <n v="25"/>
    <n v="26"/>
    <n v="245"/>
    <n v="0.12549407114624506"/>
    <n v="0"/>
    <n v="0"/>
    <n v="0"/>
    <n v="1.2244897959183673E-2"/>
    <n v="0.10297482837528604"/>
    <n v="0.22689075630252101"/>
    <n v="135"/>
  </r>
  <r>
    <x v="15"/>
    <s v="0518-01-000"/>
    <m/>
    <x v="3"/>
    <s v="Nobles"/>
    <s v="Worthington Public School District"/>
    <n v="132"/>
    <n v="0"/>
    <n v="0"/>
    <n v="0"/>
    <n v="0"/>
    <n v="0"/>
    <n v="135"/>
    <n v="0"/>
    <n v="5.4216867469879519E-2"/>
    <n v="14"/>
    <n v="5.9096665259603205E-3"/>
    <n v="2490"/>
    <n v="2369"/>
    <n v="1532"/>
    <n v="8"/>
    <n v="44"/>
    <n v="237"/>
    <n v="548"/>
    <n v="12"/>
    <n v="0"/>
    <n v="0"/>
    <n v="0"/>
    <n v="0"/>
    <n v="1652"/>
    <n v="8"/>
    <n v="44"/>
    <n v="237"/>
    <n v="548"/>
    <n v="7.990314769975787E-2"/>
    <n v="0"/>
    <n v="0"/>
    <n v="0"/>
    <n v="0"/>
    <n v="5.4216867469879519E-2"/>
    <n v="0.33627963037364406"/>
    <n v="135"/>
  </r>
  <r>
    <x v="8"/>
    <s v="0022-01-000"/>
    <m/>
    <x v="3"/>
    <s v="Becker"/>
    <s v="Detroit Lakes Public School Dist."/>
    <n v="98"/>
    <n v="25"/>
    <n v="0"/>
    <n v="0"/>
    <n v="0"/>
    <n v="10"/>
    <n v="125"/>
    <n v="3.7327360955580441E-3"/>
    <n v="4.6659201194475551E-2"/>
    <n v="229"/>
    <n v="8.2582041110710422E-2"/>
    <n v="2679"/>
    <n v="2773"/>
    <n v="2324"/>
    <n v="365"/>
    <n v="21"/>
    <n v="23"/>
    <n v="40"/>
    <n v="213"/>
    <n v="4"/>
    <n v="0"/>
    <n v="0"/>
    <n v="3"/>
    <n v="2209"/>
    <n v="386"/>
    <n v="21"/>
    <n v="23"/>
    <n v="37"/>
    <n v="4.4363965595291988E-2"/>
    <n v="6.4766839378238336E-2"/>
    <n v="0"/>
    <n v="0"/>
    <n v="0"/>
    <n v="5.0391937290033592E-2"/>
    <n v="0.17451420029895368"/>
    <n v="135"/>
  </r>
  <r>
    <x v="17"/>
    <s v="0112-01-000"/>
    <s v="yes"/>
    <x v="2"/>
    <s v="Carver"/>
    <s v="Eastern Carver County Public School"/>
    <n v="119"/>
    <n v="0"/>
    <n v="0"/>
    <n v="4"/>
    <n v="0"/>
    <n v="44"/>
    <n v="91"/>
    <n v="6.3291139240506328E-3"/>
    <n v="1.30897583429229E-2"/>
    <n v="49"/>
    <n v="7.1366152053597438E-3"/>
    <n v="6952"/>
    <n v="6866"/>
    <n v="6423"/>
    <n v="8"/>
    <n v="50"/>
    <n v="183"/>
    <n v="216"/>
    <n v="42"/>
    <n v="0"/>
    <n v="0"/>
    <n v="0"/>
    <n v="0"/>
    <n v="6500"/>
    <n v="8"/>
    <n v="50"/>
    <n v="187"/>
    <n v="216"/>
    <n v="1.8307692307692306E-2"/>
    <n v="0"/>
    <n v="0"/>
    <n v="2.1390374331550801E-2"/>
    <n v="0"/>
    <n v="1.9418872266973534E-2"/>
    <n v="6.6226116937221663E-2"/>
    <n v="135"/>
  </r>
  <r>
    <x v="18"/>
    <s v="0739-01-000"/>
    <m/>
    <x v="3"/>
    <s v="Stearns"/>
    <s v="Kimball Public School District"/>
    <n v="126"/>
    <n v="0"/>
    <n v="0"/>
    <n v="0"/>
    <n v="4"/>
    <n v="4"/>
    <n v="130"/>
    <n v="5.5478502080443829E-3"/>
    <n v="0.18030513176144244"/>
    <n v="106"/>
    <n v="0.15295815295815296"/>
    <n v="721"/>
    <n v="693"/>
    <n v="668"/>
    <n v="7"/>
    <n v="12"/>
    <n v="2"/>
    <n v="4"/>
    <n v="88"/>
    <n v="4"/>
    <n v="0"/>
    <n v="0"/>
    <n v="0"/>
    <n v="706"/>
    <n v="3"/>
    <n v="12"/>
    <n v="2"/>
    <n v="8"/>
    <n v="0.17847025495750707"/>
    <n v="0"/>
    <n v="0"/>
    <n v="0"/>
    <n v="0.5"/>
    <n v="0.18585298196948682"/>
    <n v="3.4199726402188782E-2"/>
    <n v="134"/>
  </r>
  <r>
    <x v="13"/>
    <s v="0093-01-000"/>
    <m/>
    <x v="3"/>
    <s v="Carlton"/>
    <s v="Carlton Public School District"/>
    <n v="121"/>
    <n v="11"/>
    <n v="0"/>
    <n v="0"/>
    <n v="0"/>
    <n v="0"/>
    <n v="134"/>
    <n v="0"/>
    <n v="0.17962466487935658"/>
    <n v="51"/>
    <n v="7.6923076923076927E-2"/>
    <n v="746"/>
    <n v="663"/>
    <n v="574"/>
    <n v="88"/>
    <n v="0"/>
    <n v="1"/>
    <n v="0"/>
    <n v="42"/>
    <n v="7"/>
    <n v="0"/>
    <n v="0"/>
    <n v="0"/>
    <n v="653"/>
    <n v="92"/>
    <n v="0"/>
    <n v="1"/>
    <n v="0"/>
    <n v="0.18529862174578868"/>
    <n v="0.11956521739130435"/>
    <n v="0"/>
    <n v="0"/>
    <n v="0"/>
    <n v="0.17962466487935658"/>
    <n v="0.12466487935656836"/>
    <n v="134"/>
  </r>
  <r>
    <x v="5"/>
    <s v="2904-01-000"/>
    <m/>
    <x v="3"/>
    <s v="Lyon"/>
    <s v="Tracy Area Public School District"/>
    <n v="115"/>
    <n v="0"/>
    <n v="3"/>
    <n v="4"/>
    <n v="3"/>
    <n v="0"/>
    <n v="134"/>
    <n v="0"/>
    <n v="0.15709261430246191"/>
    <n v="63"/>
    <n v="8.0562659846547313E-2"/>
    <n v="853"/>
    <n v="782"/>
    <n v="632"/>
    <n v="3"/>
    <n v="7"/>
    <n v="102"/>
    <n v="38"/>
    <n v="32"/>
    <n v="0"/>
    <n v="0"/>
    <n v="30"/>
    <n v="0"/>
    <n v="715"/>
    <n v="3"/>
    <n v="10"/>
    <n v="76"/>
    <n v="41"/>
    <n v="0.16083916083916083"/>
    <n v="0"/>
    <n v="0.3"/>
    <n v="5.2631578947368418E-2"/>
    <n v="7.3170731707317069E-2"/>
    <n v="0.15709261430246191"/>
    <n v="0.15384615384615385"/>
    <n v="134"/>
  </r>
  <r>
    <x v="11"/>
    <s v="0548-01-000"/>
    <m/>
    <x v="3"/>
    <s v="Otter Tail"/>
    <s v="Pelican Rapids Public School Dist."/>
    <n v="126"/>
    <n v="3"/>
    <n v="0"/>
    <n v="0"/>
    <n v="0"/>
    <n v="0"/>
    <n v="134"/>
    <n v="0"/>
    <n v="0.11092715231788079"/>
    <n v="15"/>
    <n v="1.3774104683195593E-2"/>
    <n v="1208"/>
    <n v="1089"/>
    <n v="778"/>
    <n v="14"/>
    <n v="36"/>
    <n v="26"/>
    <n v="235"/>
    <n v="10"/>
    <n v="0"/>
    <n v="0"/>
    <n v="0"/>
    <n v="0"/>
    <n v="894"/>
    <n v="17"/>
    <n v="36"/>
    <n v="26"/>
    <n v="235"/>
    <n v="0.14093959731543623"/>
    <n v="0.17647058823529413"/>
    <n v="0"/>
    <n v="0"/>
    <n v="0"/>
    <n v="0.11092715231788079"/>
    <n v="0.25993377483443708"/>
    <n v="134"/>
  </r>
  <r>
    <x v="7"/>
    <s v="2689-01-000"/>
    <m/>
    <x v="3"/>
    <s v="Pipestone"/>
    <s v="Pipestone Area School District"/>
    <n v="122"/>
    <n v="0"/>
    <n v="5"/>
    <n v="0"/>
    <n v="0"/>
    <n v="11"/>
    <n v="123"/>
    <n v="8.6274509803921564E-3"/>
    <n v="9.6470588235294114E-2"/>
    <n v="30"/>
    <n v="2.5619128949615714E-2"/>
    <n v="1275"/>
    <n v="1171"/>
    <n v="1041"/>
    <n v="30"/>
    <n v="23"/>
    <n v="15"/>
    <n v="62"/>
    <n v="27"/>
    <n v="0"/>
    <n v="0"/>
    <n v="0"/>
    <n v="0"/>
    <n v="1136"/>
    <n v="30"/>
    <n v="28"/>
    <n v="15"/>
    <n v="62"/>
    <n v="0.10739436619718309"/>
    <n v="0"/>
    <n v="0.17857142857142858"/>
    <n v="0"/>
    <n v="0"/>
    <n v="0.10509803921568626"/>
    <n v="0.10621557828481511"/>
    <n v="134"/>
  </r>
  <r>
    <x v="2"/>
    <s v="0593-01-000"/>
    <m/>
    <x v="3"/>
    <s v="Polk"/>
    <s v="Crookston Public School District"/>
    <n v="107"/>
    <n v="0"/>
    <n v="0"/>
    <n v="0"/>
    <n v="19"/>
    <n v="0"/>
    <n v="134"/>
    <n v="0"/>
    <n v="9.7667638483965008E-2"/>
    <n v="21"/>
    <n v="1.6679904686258934E-2"/>
    <n v="1372"/>
    <n v="1259"/>
    <n v="921"/>
    <n v="43"/>
    <n v="29"/>
    <n v="15"/>
    <n v="251"/>
    <n v="12"/>
    <n v="0"/>
    <n v="0"/>
    <n v="0"/>
    <n v="0"/>
    <n v="1016"/>
    <n v="43"/>
    <n v="29"/>
    <n v="15"/>
    <n v="270"/>
    <n v="0.10531496062992125"/>
    <n v="0"/>
    <n v="0"/>
    <n v="0"/>
    <n v="7.0370370370370375E-2"/>
    <n v="9.7667638483965008E-2"/>
    <n v="0.26001456664238892"/>
    <n v="134"/>
  </r>
  <r>
    <x v="7"/>
    <s v="0549-01-000"/>
    <m/>
    <x v="3"/>
    <s v="Otter Tail"/>
    <s v="Perham-Dent Public School District"/>
    <n v="124"/>
    <n v="0"/>
    <n v="3"/>
    <n v="0"/>
    <n v="0"/>
    <n v="8"/>
    <n v="126"/>
    <n v="5.5944055944055944E-3"/>
    <n v="8.8111888111888109E-2"/>
    <n v="163"/>
    <n v="0.11172035640849898"/>
    <n v="1430"/>
    <n v="1459"/>
    <n v="1363"/>
    <n v="13"/>
    <n v="22"/>
    <n v="5"/>
    <n v="56"/>
    <n v="153"/>
    <n v="0"/>
    <n v="0"/>
    <n v="0"/>
    <n v="0"/>
    <n v="1334"/>
    <n v="13"/>
    <n v="25"/>
    <n v="5"/>
    <n v="56"/>
    <n v="9.2953523238380811E-2"/>
    <n v="0"/>
    <n v="0.12"/>
    <n v="0"/>
    <n v="0"/>
    <n v="9.37062937062937E-2"/>
    <n v="6.908583391486392E-2"/>
    <n v="134"/>
  </r>
  <r>
    <x v="4"/>
    <s v="0750-01-000"/>
    <m/>
    <x v="3"/>
    <s v="Stearns"/>
    <s v="Rocori Public School District"/>
    <n v="116"/>
    <n v="0"/>
    <n v="4"/>
    <n v="0"/>
    <n v="6"/>
    <n v="17"/>
    <n v="117"/>
    <n v="8.673469387755102E-3"/>
    <n v="5.9693877551020409E-2"/>
    <n v="197"/>
    <n v="9.7380128521997039E-2"/>
    <n v="1960"/>
    <n v="2023"/>
    <n v="1859"/>
    <n v="5"/>
    <n v="19"/>
    <n v="10"/>
    <n v="130"/>
    <n v="186"/>
    <n v="0"/>
    <n v="0"/>
    <n v="0"/>
    <n v="6"/>
    <n v="1789"/>
    <n v="5"/>
    <n v="23"/>
    <n v="10"/>
    <n v="130"/>
    <n v="6.4840693124650642E-2"/>
    <n v="0"/>
    <n v="0.17391304347826086"/>
    <n v="0"/>
    <n v="4.6153846153846156E-2"/>
    <n v="6.8367346938775511E-2"/>
    <n v="8.5845682166581505E-2"/>
    <n v="134"/>
  </r>
  <r>
    <x v="3"/>
    <s v="0088-01-000"/>
    <m/>
    <x v="3"/>
    <s v="Brown"/>
    <s v="New Ulm Public School District"/>
    <n v="116"/>
    <n v="0"/>
    <n v="0"/>
    <n v="0"/>
    <n v="10"/>
    <n v="52"/>
    <n v="82"/>
    <n v="2.564102564102564E-2"/>
    <n v="4.0433925049309663E-2"/>
    <n v="48"/>
    <n v="2.4716786817713696E-2"/>
    <n v="2028"/>
    <n v="1942"/>
    <n v="1834"/>
    <n v="2"/>
    <n v="20"/>
    <n v="23"/>
    <n v="63"/>
    <n v="43"/>
    <n v="0"/>
    <n v="0"/>
    <n v="0"/>
    <n v="0"/>
    <n v="1907"/>
    <n v="2"/>
    <n v="20"/>
    <n v="23"/>
    <n v="73"/>
    <n v="6.0828526481384371E-2"/>
    <n v="0"/>
    <n v="0"/>
    <n v="0"/>
    <n v="0.13698630136986301"/>
    <n v="6.607495069033531E-2"/>
    <n v="5.8271604938271604E-2"/>
    <n v="134"/>
  </r>
  <r>
    <x v="3"/>
    <s v="0413-01-000"/>
    <m/>
    <x v="3"/>
    <s v="Lyon"/>
    <s v="Marshall Public School District"/>
    <n v="81"/>
    <n v="0"/>
    <n v="0"/>
    <n v="7"/>
    <n v="39"/>
    <n v="8"/>
    <n v="126"/>
    <n v="3.4919249236141422E-3"/>
    <n v="5.4997817546922741E-2"/>
    <n v="150"/>
    <n v="6.5019505851755532E-2"/>
    <n v="2291"/>
    <n v="2307"/>
    <n v="1725"/>
    <n v="9"/>
    <n v="210"/>
    <n v="128"/>
    <n v="235"/>
    <n v="136"/>
    <n v="0"/>
    <n v="0"/>
    <n v="0"/>
    <n v="0"/>
    <n v="1670"/>
    <n v="9"/>
    <n v="210"/>
    <n v="135"/>
    <n v="274"/>
    <n v="4.8502994011976046E-2"/>
    <n v="0"/>
    <n v="0"/>
    <n v="5.185185185185185E-2"/>
    <n v="0.14233576642335766"/>
    <n v="5.8489742470536885E-2"/>
    <n v="0.27328111401218452"/>
    <n v="134"/>
  </r>
  <r>
    <x v="10"/>
    <s v="0701-01-000"/>
    <m/>
    <x v="3"/>
    <s v="Saint Louis"/>
    <s v="Hibbing Public School District"/>
    <n v="126"/>
    <n v="0"/>
    <n v="0"/>
    <n v="0"/>
    <n v="0"/>
    <n v="8"/>
    <n v="126"/>
    <n v="3.2881216605014385E-3"/>
    <n v="5.1787916152897656E-2"/>
    <n v="205"/>
    <n v="8.1869009584664532E-2"/>
    <n v="2433"/>
    <n v="2504"/>
    <n v="2372"/>
    <n v="52"/>
    <n v="45"/>
    <n v="16"/>
    <n v="19"/>
    <n v="184"/>
    <n v="3"/>
    <n v="4"/>
    <n v="0"/>
    <n v="0"/>
    <n v="2314"/>
    <n v="49"/>
    <n v="41"/>
    <n v="16"/>
    <n v="19"/>
    <n v="5.445116681071737E-2"/>
    <n v="0"/>
    <n v="0"/>
    <n v="0"/>
    <n v="0"/>
    <n v="5.5076037813399092E-2"/>
    <n v="5.1250512505125051E-2"/>
    <n v="134"/>
  </r>
  <r>
    <x v="9"/>
    <s v="0492-01-000"/>
    <m/>
    <x v="3"/>
    <s v="Mower"/>
    <s v="Austin Public School District"/>
    <n v="104"/>
    <n v="3"/>
    <n v="5"/>
    <n v="0"/>
    <n v="16"/>
    <n v="0"/>
    <n v="134"/>
    <n v="0"/>
    <n v="3.0740995641202109E-2"/>
    <n v="61"/>
    <n v="1.4232384507699487E-2"/>
    <n v="4359"/>
    <n v="4286"/>
    <n v="3185"/>
    <n v="13"/>
    <n v="190"/>
    <n v="117"/>
    <n v="781"/>
    <n v="51"/>
    <n v="3"/>
    <n v="0"/>
    <n v="0"/>
    <n v="0"/>
    <n v="3238"/>
    <n v="13"/>
    <n v="195"/>
    <n v="117"/>
    <n v="797"/>
    <n v="3.2118591723285982E-2"/>
    <n v="0.23076923076923078"/>
    <n v="2.564102564102564E-2"/>
    <n v="0"/>
    <n v="2.0075282308657464E-2"/>
    <n v="3.0740995641202109E-2"/>
    <n v="0.2573394495412844"/>
    <n v="134"/>
  </r>
  <r>
    <x v="14"/>
    <s v="0728-01-000"/>
    <m/>
    <x v="3"/>
    <s v="Sherburne"/>
    <s v="Elk River Public School District"/>
    <n v="121"/>
    <n v="0"/>
    <n v="0"/>
    <n v="0"/>
    <n v="0"/>
    <n v="34"/>
    <n v="100"/>
    <n v="3.4482758620689655E-3"/>
    <n v="1.0141987829614604E-2"/>
    <n v="42"/>
    <n v="4.2997542997542998E-3"/>
    <n v="9860"/>
    <n v="9768"/>
    <n v="9432"/>
    <n v="80"/>
    <n v="48"/>
    <n v="104"/>
    <n v="104"/>
    <n v="36"/>
    <n v="0"/>
    <n v="0"/>
    <n v="0"/>
    <n v="0"/>
    <n v="9517"/>
    <n v="80"/>
    <n v="48"/>
    <n v="104"/>
    <n v="104"/>
    <n v="1.2714090574760955E-2"/>
    <n v="0"/>
    <n v="0"/>
    <n v="0"/>
    <n v="0"/>
    <n v="1.359026369168357E-2"/>
    <n v="3.4101288947528674E-2"/>
    <n v="134"/>
  </r>
  <r>
    <x v="12"/>
    <s v="2176-01-000"/>
    <m/>
    <x v="3"/>
    <s v="Marshall"/>
    <s v="Warren-Alvarado-Oslo School Dist."/>
    <n v="107"/>
    <n v="0"/>
    <n v="4"/>
    <n v="0"/>
    <n v="17"/>
    <n v="0"/>
    <n v="133"/>
    <n v="0"/>
    <n v="0.2"/>
    <n v="4"/>
    <n v="7.462686567164179E-3"/>
    <n v="665"/>
    <n v="536"/>
    <n v="469"/>
    <n v="4"/>
    <n v="0"/>
    <n v="0"/>
    <n v="63"/>
    <n v="3"/>
    <n v="0"/>
    <n v="0"/>
    <n v="0"/>
    <n v="0"/>
    <n v="573"/>
    <n v="4"/>
    <n v="4"/>
    <n v="0"/>
    <n v="80"/>
    <n v="0.18673647469458987"/>
    <n v="0"/>
    <n v="1"/>
    <n v="0"/>
    <n v="0.21249999999999999"/>
    <n v="0.2"/>
    <n v="0.13313161875945537"/>
    <n v="133"/>
  </r>
  <r>
    <x v="9"/>
    <s v="0695-01-000"/>
    <m/>
    <x v="3"/>
    <s v="Saint Louis"/>
    <s v="Chisholm Public School District"/>
    <n v="117"/>
    <n v="0"/>
    <n v="3"/>
    <n v="3"/>
    <n v="0"/>
    <n v="3"/>
    <n v="130"/>
    <n v="3.9215686274509803E-3"/>
    <n v="0.16993464052287582"/>
    <n v="109"/>
    <n v="0.14709851551956815"/>
    <n v="765"/>
    <n v="741"/>
    <n v="705"/>
    <n v="13"/>
    <n v="15"/>
    <n v="8"/>
    <n v="0"/>
    <n v="104"/>
    <n v="0"/>
    <n v="0"/>
    <n v="0"/>
    <n v="0"/>
    <n v="718"/>
    <n v="13"/>
    <n v="18"/>
    <n v="11"/>
    <n v="0"/>
    <n v="0.16295264623955433"/>
    <n v="0"/>
    <n v="0.16666666666666666"/>
    <n v="0.27272727272727271"/>
    <n v="0"/>
    <n v="0.17385620915032679"/>
    <n v="5.526315789473684E-2"/>
    <n v="133"/>
  </r>
  <r>
    <x v="1"/>
    <s v="2904-01-000"/>
    <m/>
    <x v="3"/>
    <s v="Lyon"/>
    <s v="Tracy Area Public School District"/>
    <n v="116"/>
    <n v="0"/>
    <n v="7"/>
    <n v="0"/>
    <n v="0"/>
    <n v="0"/>
    <n v="133"/>
    <n v="0"/>
    <n v="0.16279069767441862"/>
    <n v="87"/>
    <n v="0.11284046692607004"/>
    <n v="817"/>
    <n v="771"/>
    <n v="615"/>
    <n v="2"/>
    <n v="6"/>
    <n v="116"/>
    <n v="32"/>
    <n v="42"/>
    <n v="0"/>
    <n v="0"/>
    <n v="44"/>
    <n v="0"/>
    <n v="689"/>
    <n v="2"/>
    <n v="13"/>
    <n v="72"/>
    <n v="32"/>
    <n v="0.1683599419448476"/>
    <n v="0"/>
    <n v="0.53846153846153844"/>
    <n v="0"/>
    <n v="0"/>
    <n v="0.16279069767441862"/>
    <n v="0.14727722772277227"/>
    <n v="133"/>
  </r>
  <r>
    <x v="7"/>
    <s v="2853-01-000"/>
    <m/>
    <x v="3"/>
    <s v="Lac qui Parle"/>
    <s v="Lac qui Parle Valley School Dist."/>
    <n v="127"/>
    <n v="0"/>
    <n v="0"/>
    <n v="0"/>
    <n v="0"/>
    <n v="0"/>
    <n v="133"/>
    <n v="0"/>
    <n v="0.14456521739130435"/>
    <n v="60"/>
    <n v="7.0838252656434481E-2"/>
    <n v="920"/>
    <n v="847"/>
    <n v="741"/>
    <n v="5"/>
    <n v="26"/>
    <n v="32"/>
    <n v="43"/>
    <n v="55"/>
    <n v="0"/>
    <n v="0"/>
    <n v="0"/>
    <n v="0"/>
    <n v="813"/>
    <n v="5"/>
    <n v="26"/>
    <n v="32"/>
    <n v="43"/>
    <n v="0.15621156211562115"/>
    <n v="0"/>
    <n v="0"/>
    <n v="0"/>
    <n v="0"/>
    <n v="0.14456521739130435"/>
    <n v="0.11534276387377584"/>
    <n v="133"/>
  </r>
  <r>
    <x v="4"/>
    <s v="2164-01-000"/>
    <m/>
    <x v="3"/>
    <s v="Clay"/>
    <s v="Dilworth-Glyndon-Felton"/>
    <n v="109"/>
    <n v="5"/>
    <n v="0"/>
    <n v="3"/>
    <n v="13"/>
    <n v="0"/>
    <n v="133"/>
    <n v="0"/>
    <n v="0.11505190311418685"/>
    <n v="463"/>
    <n v="0.31157469717362046"/>
    <n v="1156"/>
    <n v="1486"/>
    <n v="1381"/>
    <n v="13"/>
    <n v="12"/>
    <n v="2"/>
    <n v="78"/>
    <n v="436"/>
    <n v="0"/>
    <n v="6"/>
    <n v="0"/>
    <n v="11"/>
    <n v="1054"/>
    <n v="18"/>
    <n v="6"/>
    <n v="5"/>
    <n v="80"/>
    <n v="0.10341555977229601"/>
    <n v="0.27777777777777779"/>
    <n v="0"/>
    <n v="0.6"/>
    <n v="0.16250000000000001"/>
    <n v="0.11505190311418685"/>
    <n v="9.3723129836629407E-2"/>
    <n v="133"/>
  </r>
  <r>
    <x v="3"/>
    <s v="2164-01-000"/>
    <m/>
    <x v="3"/>
    <s v="Clay"/>
    <s v="Dilworth-Glyndon-Felton"/>
    <n v="106"/>
    <n v="6"/>
    <n v="4"/>
    <n v="0"/>
    <n v="11"/>
    <n v="0"/>
    <n v="133"/>
    <n v="0"/>
    <n v="0.11357813834329633"/>
    <n v="496"/>
    <n v="0.32333767926988266"/>
    <n v="1171"/>
    <n v="1534"/>
    <n v="1397"/>
    <n v="20"/>
    <n v="13"/>
    <n v="4"/>
    <n v="100"/>
    <n v="457"/>
    <n v="3"/>
    <n v="6"/>
    <n v="4"/>
    <n v="17"/>
    <n v="1046"/>
    <n v="23"/>
    <n v="11"/>
    <n v="0"/>
    <n v="94"/>
    <n v="0.10133843212237094"/>
    <n v="0.2608695652173913"/>
    <n v="0.36363636363636365"/>
    <n v="0"/>
    <n v="0.11702127659574468"/>
    <n v="0.11357813834329633"/>
    <n v="0.10902896081771721"/>
    <n v="133"/>
  </r>
  <r>
    <x v="10"/>
    <s v="0706-01-000"/>
    <m/>
    <x v="3"/>
    <s v="Saint Louis"/>
    <s v="Virginia Public School District"/>
    <n v="127"/>
    <n v="0"/>
    <n v="3"/>
    <n v="0"/>
    <n v="0"/>
    <n v="4"/>
    <n v="129"/>
    <n v="2.93470286133529E-3"/>
    <n v="9.4644167278063102E-2"/>
    <n v="353"/>
    <n v="0.22299431459254579"/>
    <n v="1363"/>
    <n v="1583"/>
    <n v="1427"/>
    <n v="88"/>
    <n v="35"/>
    <n v="18"/>
    <n v="15"/>
    <n v="314"/>
    <n v="23"/>
    <n v="5"/>
    <n v="3"/>
    <n v="0"/>
    <n v="1240"/>
    <n v="65"/>
    <n v="33"/>
    <n v="15"/>
    <n v="15"/>
    <n v="0.10241935483870968"/>
    <n v="0"/>
    <n v="9.0909090909090912E-2"/>
    <n v="0"/>
    <n v="0"/>
    <n v="9.7578870139398394E-2"/>
    <n v="9.3567251461988299E-2"/>
    <n v="133"/>
  </r>
  <r>
    <x v="12"/>
    <s v="2149-01-000"/>
    <m/>
    <x v="3"/>
    <s v="Pope"/>
    <s v="Minnewaska School District"/>
    <n v="122"/>
    <n v="0"/>
    <n v="0"/>
    <n v="0"/>
    <n v="6"/>
    <n v="12"/>
    <n v="121"/>
    <n v="8.1967213114754103E-3"/>
    <n v="8.265027322404371E-2"/>
    <n v="34"/>
    <n v="2.490842490842491E-2"/>
    <n v="1464"/>
    <n v="1365"/>
    <n v="1334"/>
    <n v="11"/>
    <n v="8"/>
    <n v="6"/>
    <n v="6"/>
    <n v="30"/>
    <n v="0"/>
    <n v="0"/>
    <n v="0"/>
    <n v="0"/>
    <n v="1426"/>
    <n v="11"/>
    <n v="8"/>
    <n v="6"/>
    <n v="12"/>
    <n v="8.5553997194950909E-2"/>
    <n v="0"/>
    <n v="0"/>
    <n v="0"/>
    <n v="0.5"/>
    <n v="9.0846994535519116E-2"/>
    <n v="2.5290498974709502E-2"/>
    <n v="133"/>
  </r>
  <r>
    <x v="15"/>
    <s v="2897-01-000"/>
    <m/>
    <x v="3"/>
    <s v="Redwood"/>
    <s v="Redwood Area School District"/>
    <n v="102"/>
    <n v="27"/>
    <n v="0"/>
    <n v="0"/>
    <n v="0"/>
    <n v="59"/>
    <n v="74"/>
    <n v="3.7318153067678682E-2"/>
    <n v="4.6805819101834283E-2"/>
    <n v="76"/>
    <n v="4.9868766404199474E-2"/>
    <n v="1581"/>
    <n v="1524"/>
    <n v="1277"/>
    <n v="187"/>
    <n v="5"/>
    <n v="17"/>
    <n v="38"/>
    <n v="69"/>
    <n v="0"/>
    <n v="0"/>
    <n v="0"/>
    <n v="0"/>
    <n v="1310"/>
    <n v="214"/>
    <n v="5"/>
    <n v="17"/>
    <n v="38"/>
    <n v="7.786259541984733E-2"/>
    <n v="0.12616822429906541"/>
    <n v="0"/>
    <n v="0"/>
    <n v="0"/>
    <n v="8.4123972169512964E-2"/>
    <n v="0.17297979797979798"/>
    <n v="133"/>
  </r>
  <r>
    <x v="8"/>
    <s v="0413-01-000"/>
    <m/>
    <x v="3"/>
    <s v="Lyon"/>
    <s v="Marshall Public School District"/>
    <n v="81"/>
    <n v="0"/>
    <n v="6"/>
    <n v="7"/>
    <n v="35"/>
    <n v="14"/>
    <n v="119"/>
    <n v="6.3463281958295557E-3"/>
    <n v="5.3943789664551225E-2"/>
    <n v="154"/>
    <n v="6.9151324651998206E-2"/>
    <n v="2206"/>
    <n v="2227"/>
    <n v="1802"/>
    <n v="7"/>
    <n v="112"/>
    <n v="72"/>
    <n v="234"/>
    <n v="136"/>
    <n v="0"/>
    <n v="0"/>
    <n v="0"/>
    <n v="4"/>
    <n v="1747"/>
    <n v="7"/>
    <n v="118"/>
    <n v="79"/>
    <n v="265"/>
    <n v="4.6365197481396683E-2"/>
    <n v="0"/>
    <n v="5.0847457627118647E-2"/>
    <n v="8.8607594936708861E-2"/>
    <n v="0.13207547169811321"/>
    <n v="6.0290117860380785E-2"/>
    <n v="0.21164259927797835"/>
    <n v="133"/>
  </r>
  <r>
    <x v="11"/>
    <s v="0544-01-000"/>
    <m/>
    <x v="3"/>
    <s v="Otter Tail"/>
    <s v="Fergus Falls Public School District"/>
    <n v="124"/>
    <n v="0"/>
    <n v="0"/>
    <n v="0"/>
    <n v="0"/>
    <n v="0"/>
    <n v="133"/>
    <n v="0"/>
    <n v="4.7893410154843358E-2"/>
    <n v="45"/>
    <n v="1.6734845667534401E-2"/>
    <n v="2777"/>
    <n v="2689"/>
    <n v="2550"/>
    <n v="30"/>
    <n v="47"/>
    <n v="29"/>
    <n v="33"/>
    <n v="35"/>
    <n v="0"/>
    <n v="0"/>
    <n v="0"/>
    <n v="0"/>
    <n v="2639"/>
    <n v="30"/>
    <n v="47"/>
    <n v="29"/>
    <n v="33"/>
    <n v="4.6987495263357333E-2"/>
    <n v="0"/>
    <n v="0"/>
    <n v="0"/>
    <n v="0"/>
    <n v="4.7893410154843358E-2"/>
    <n v="5.003599712023038E-2"/>
    <n v="133"/>
  </r>
  <r>
    <x v="12"/>
    <s v="0199-01-000"/>
    <s v="yes"/>
    <x v="2"/>
    <s v="Dakota"/>
    <s v="Inver Grove Heights Schools"/>
    <n v="96"/>
    <n v="4"/>
    <n v="11"/>
    <n v="0"/>
    <n v="11"/>
    <n v="15"/>
    <n v="118"/>
    <n v="3.821656050955414E-3"/>
    <n v="3.0063694267515925E-2"/>
    <n v="20"/>
    <n v="5.246589716684155E-3"/>
    <n v="3925"/>
    <n v="3812"/>
    <n v="3172"/>
    <n v="31"/>
    <n v="201"/>
    <n v="129"/>
    <n v="279"/>
    <n v="14"/>
    <n v="0"/>
    <n v="0"/>
    <n v="0"/>
    <n v="0"/>
    <n v="3254"/>
    <n v="35"/>
    <n v="212"/>
    <n v="129"/>
    <n v="290"/>
    <n v="2.9502151198524892E-2"/>
    <n v="0.11428571428571428"/>
    <n v="5.1886792452830191E-2"/>
    <n v="0"/>
    <n v="3.793103448275862E-2"/>
    <n v="3.3885350318471341E-2"/>
    <n v="0.16989795918367348"/>
    <n v="133"/>
  </r>
  <r>
    <x v="11"/>
    <s v="2759-01-000"/>
    <m/>
    <x v="3"/>
    <s v="Todd"/>
    <s v="Eagle Valley Public School District"/>
    <n v="128"/>
    <n v="0"/>
    <n v="0"/>
    <n v="0"/>
    <n v="0"/>
    <n v="0"/>
    <n v="132"/>
    <n v="0"/>
    <n v="0.30769230769230771"/>
    <n v="39"/>
    <n v="0.11607142857142858"/>
    <n v="429"/>
    <n v="336"/>
    <n v="329"/>
    <n v="0"/>
    <n v="3"/>
    <n v="0"/>
    <n v="4"/>
    <n v="38"/>
    <n v="0"/>
    <n v="0"/>
    <n v="0"/>
    <n v="0"/>
    <n v="419"/>
    <n v="0"/>
    <n v="3"/>
    <n v="0"/>
    <n v="4"/>
    <n v="0.3054892601431981"/>
    <n v="0"/>
    <n v="0"/>
    <n v="0"/>
    <n v="0"/>
    <n v="0.30769230769230771"/>
    <n v="1.6431924882629109E-2"/>
    <n v="132"/>
  </r>
  <r>
    <x v="7"/>
    <s v="2884-01-000"/>
    <m/>
    <x v="3"/>
    <s v="Cottonwood"/>
    <s v="Red Rock Central School District"/>
    <n v="117"/>
    <n v="0"/>
    <n v="3"/>
    <n v="6"/>
    <n v="0"/>
    <n v="0"/>
    <n v="132"/>
    <n v="0"/>
    <n v="0.23157894736842105"/>
    <n v="33"/>
    <n v="7.0063694267515922E-2"/>
    <n v="570"/>
    <n v="471"/>
    <n v="444"/>
    <n v="5"/>
    <n v="4"/>
    <n v="7"/>
    <n v="11"/>
    <n v="31"/>
    <n v="0"/>
    <n v="0"/>
    <n v="0"/>
    <n v="0"/>
    <n v="530"/>
    <n v="5"/>
    <n v="7"/>
    <n v="13"/>
    <n v="11"/>
    <n v="0.22075471698113208"/>
    <n v="0"/>
    <n v="0.42857142857142855"/>
    <n v="0.46153846153846156"/>
    <n v="0"/>
    <n v="0.23157894736842105"/>
    <n v="6.3604240282685506E-2"/>
    <n v="132"/>
  </r>
  <r>
    <x v="8"/>
    <s v="2176-01-000"/>
    <m/>
    <x v="3"/>
    <s v="Marshall"/>
    <s v="Warren-Alvarado-Oslo School Dist."/>
    <n v="116"/>
    <n v="4"/>
    <n v="0"/>
    <n v="0"/>
    <n v="11"/>
    <n v="0"/>
    <n v="132"/>
    <n v="0"/>
    <n v="0.22837370242214533"/>
    <n v="12"/>
    <n v="2.6200873362445413E-2"/>
    <n v="578"/>
    <n v="458"/>
    <n v="374"/>
    <n v="4"/>
    <n v="6"/>
    <n v="2"/>
    <n v="72"/>
    <n v="9"/>
    <n v="0"/>
    <n v="0"/>
    <n v="0"/>
    <n v="0"/>
    <n v="481"/>
    <n v="8"/>
    <n v="6"/>
    <n v="2"/>
    <n v="83"/>
    <n v="0.24116424116424118"/>
    <n v="0.5"/>
    <n v="0"/>
    <n v="0"/>
    <n v="0.13253012048192772"/>
    <n v="0.22837370242214533"/>
    <n v="0.1706896551724138"/>
    <n v="132"/>
  </r>
  <r>
    <x v="0"/>
    <s v="2890-01-000"/>
    <m/>
    <x v="3"/>
    <s v="Renville"/>
    <s v="Renville County West School Dist."/>
    <n v="105"/>
    <n v="5"/>
    <n v="0"/>
    <n v="3"/>
    <n v="10"/>
    <n v="3"/>
    <n v="129"/>
    <n v="4.7169811320754715E-3"/>
    <n v="0.20283018867924529"/>
    <n v="45"/>
    <n v="8.1967213114754092E-2"/>
    <n v="636"/>
    <n v="549"/>
    <n v="363"/>
    <m/>
    <n v="1"/>
    <n v="1"/>
    <n v="184"/>
    <n v="15"/>
    <n v="0"/>
    <n v="0"/>
    <n v="0"/>
    <n v="20"/>
    <n v="453"/>
    <m/>
    <n v="1"/>
    <n v="4"/>
    <n v="174"/>
    <n v="0.23178807947019867"/>
    <n v="0"/>
    <n v="0"/>
    <n v="0.75"/>
    <n v="5.7471264367816091E-2"/>
    <n v="0.20754716981132076"/>
    <n v="0.28322784810126583"/>
    <n v="132"/>
  </r>
  <r>
    <x v="10"/>
    <s v="0695-01-000"/>
    <m/>
    <x v="3"/>
    <s v="Saint Louis"/>
    <s v="Chisholm Public School District"/>
    <n v="117"/>
    <n v="3"/>
    <n v="4"/>
    <n v="0"/>
    <n v="0"/>
    <n v="3"/>
    <n v="129"/>
    <n v="3.9473684210526317E-3"/>
    <n v="0.16973684210526316"/>
    <n v="101"/>
    <n v="0.13854595336076816"/>
    <n v="760"/>
    <n v="729"/>
    <n v="700"/>
    <n v="13"/>
    <n v="7"/>
    <n v="8"/>
    <n v="1"/>
    <n v="94"/>
    <n v="0"/>
    <n v="0"/>
    <n v="0"/>
    <n v="0"/>
    <n v="723"/>
    <n v="16"/>
    <n v="11"/>
    <n v="8"/>
    <n v="1"/>
    <n v="0.16182572614107885"/>
    <n v="0.1875"/>
    <n v="0.36363636363636365"/>
    <n v="0"/>
    <n v="0"/>
    <n v="0.1736842105263158"/>
    <n v="4.7430830039525688E-2"/>
    <n v="132"/>
  </r>
  <r>
    <x v="12"/>
    <s v="2890-01-000"/>
    <m/>
    <x v="3"/>
    <s v="Renville"/>
    <s v="Renville County West School Dist."/>
    <n v="124"/>
    <n v="0"/>
    <n v="0"/>
    <n v="0"/>
    <n v="6"/>
    <n v="25"/>
    <n v="107"/>
    <n v="3.1328320802005011E-2"/>
    <n v="0.13408521303258145"/>
    <n v="46"/>
    <n v="6.4606741573033713E-2"/>
    <n v="798"/>
    <n v="712"/>
    <n v="562"/>
    <n v="3"/>
    <n v="1"/>
    <n v="5"/>
    <n v="141"/>
    <n v="39"/>
    <n v="0"/>
    <n v="0"/>
    <n v="0"/>
    <n v="3"/>
    <n v="647"/>
    <n v="3"/>
    <n v="1"/>
    <n v="5"/>
    <n v="144"/>
    <n v="0.19165378670788252"/>
    <n v="0"/>
    <n v="0"/>
    <n v="0"/>
    <n v="4.1666666666666664E-2"/>
    <n v="0.16541353383458646"/>
    <n v="0.19125"/>
    <n v="132"/>
  </r>
  <r>
    <x v="2"/>
    <s v="2904-01-000"/>
    <m/>
    <x v="3"/>
    <s v="Lyon"/>
    <s v="Tracy Area Public School District"/>
    <n v="117"/>
    <n v="0"/>
    <n v="4"/>
    <n v="0"/>
    <n v="3"/>
    <n v="0"/>
    <n v="132"/>
    <n v="0"/>
    <n v="0.16336633663366337"/>
    <n v="98"/>
    <n v="0.12661498708010335"/>
    <n v="808"/>
    <n v="774"/>
    <n v="604"/>
    <n v="3"/>
    <n v="5"/>
    <n v="125"/>
    <n v="37"/>
    <n v="42"/>
    <n v="0"/>
    <n v="0"/>
    <n v="55"/>
    <n v="0"/>
    <n v="679"/>
    <n v="3"/>
    <n v="9"/>
    <n v="70"/>
    <n v="40"/>
    <n v="0.17231222385861561"/>
    <n v="0"/>
    <n v="0.44444444444444442"/>
    <n v="0"/>
    <n v="7.4999999999999997E-2"/>
    <n v="0.16336633663366337"/>
    <n v="0.1523096129837703"/>
    <n v="132"/>
  </r>
  <r>
    <x v="1"/>
    <s v="2365-01-000"/>
    <m/>
    <x v="3"/>
    <s v="Sibley"/>
    <s v="G.F.W."/>
    <n v="111"/>
    <n v="0"/>
    <n v="0"/>
    <n v="0"/>
    <n v="8"/>
    <n v="42"/>
    <n v="90"/>
    <n v="4.8611111111111112E-2"/>
    <n v="0.10416666666666667"/>
    <n v="24"/>
    <n v="3.1746031746031744E-2"/>
    <n v="864"/>
    <n v="756"/>
    <n v="579"/>
    <n v="6"/>
    <n v="14"/>
    <n v="4"/>
    <n v="153"/>
    <n v="11"/>
    <n v="0"/>
    <n v="0"/>
    <n v="0"/>
    <n v="4"/>
    <n v="679"/>
    <n v="6"/>
    <n v="14"/>
    <n v="4"/>
    <n v="157"/>
    <n v="0.16347569955817379"/>
    <n v="0"/>
    <n v="0"/>
    <n v="0"/>
    <n v="5.0955414012738856E-2"/>
    <n v="0.15277777777777779"/>
    <n v="0.21046511627906977"/>
    <n v="132"/>
  </r>
  <r>
    <x v="2"/>
    <s v="2397-01-000"/>
    <m/>
    <x v="3"/>
    <s v="Le Sueur"/>
    <s v="Le Sueur-Henderson School District"/>
    <n v="112"/>
    <n v="0"/>
    <n v="0"/>
    <n v="0"/>
    <n v="13"/>
    <n v="67"/>
    <n v="65"/>
    <n v="5.8311575282854654E-2"/>
    <n v="5.6570931244560488E-2"/>
    <n v="41"/>
    <n v="3.8752362948960305E-2"/>
    <n v="1149"/>
    <n v="1058"/>
    <n v="820"/>
    <n v="9"/>
    <n v="29"/>
    <n v="14"/>
    <n v="186"/>
    <n v="36"/>
    <n v="0"/>
    <n v="0"/>
    <n v="0"/>
    <n v="0"/>
    <n v="896"/>
    <n v="9"/>
    <n v="29"/>
    <n v="14"/>
    <n v="199"/>
    <n v="0.125"/>
    <n v="0"/>
    <n v="0"/>
    <n v="0"/>
    <n v="6.5326633165829151E-2"/>
    <n v="0.11488250652741513"/>
    <n v="0.21883173496076722"/>
    <n v="132"/>
  </r>
  <r>
    <x v="4"/>
    <s v="2689-01-000"/>
    <m/>
    <x v="3"/>
    <s v="Pipestone"/>
    <s v="Pipestone Area School District"/>
    <n v="118"/>
    <n v="0"/>
    <n v="3"/>
    <n v="0"/>
    <n v="0"/>
    <n v="4"/>
    <n v="128"/>
    <n v="3.2284100080710249E-3"/>
    <n v="0.1033091202582728"/>
    <n v="43"/>
    <n v="3.7391304347826088E-2"/>
    <n v="1239"/>
    <n v="1150"/>
    <n v="1009"/>
    <n v="20"/>
    <n v="29"/>
    <n v="17"/>
    <n v="75"/>
    <n v="41"/>
    <n v="0"/>
    <n v="0"/>
    <n v="0"/>
    <n v="0"/>
    <n v="1086"/>
    <n v="20"/>
    <n v="32"/>
    <n v="17"/>
    <n v="75"/>
    <n v="0.10865561694290976"/>
    <n v="0"/>
    <n v="9.375E-2"/>
    <n v="0"/>
    <n v="0"/>
    <n v="0.10653753026634383"/>
    <n v="0.11707317073170732"/>
    <n v="132"/>
  </r>
  <r>
    <x v="0"/>
    <s v="0740-01-000"/>
    <m/>
    <x v="3"/>
    <s v="Stearns"/>
    <s v="Melrose Public School District"/>
    <n v="118"/>
    <n v="0"/>
    <n v="0"/>
    <n v="0"/>
    <n v="10"/>
    <n v="0"/>
    <n v="132"/>
    <n v="0"/>
    <n v="9.2566619915848525E-2"/>
    <n v="89"/>
    <n v="6.4352856109906001E-2"/>
    <n v="1426"/>
    <n v="1383"/>
    <n v="986"/>
    <m/>
    <n v="9"/>
    <n v="3"/>
    <n v="385"/>
    <n v="80"/>
    <n v="0"/>
    <n v="0"/>
    <n v="0"/>
    <n v="3"/>
    <n v="1024"/>
    <m/>
    <n v="9"/>
    <n v="3"/>
    <n v="392"/>
    <n v="0.115234375"/>
    <n v="0"/>
    <n v="0"/>
    <n v="0"/>
    <n v="2.5510204081632654E-2"/>
    <n v="9.2566619915848525E-2"/>
    <n v="0.28291316526610644"/>
    <n v="132"/>
  </r>
  <r>
    <x v="14"/>
    <s v="2897-01-000"/>
    <m/>
    <x v="3"/>
    <s v="Redwood"/>
    <s v="Redwood Area School District"/>
    <n v="105"/>
    <n v="27"/>
    <n v="0"/>
    <n v="0"/>
    <n v="0"/>
    <n v="70"/>
    <n v="62"/>
    <n v="4.5132172791747263E-2"/>
    <n v="3.9974210186976146E-2"/>
    <n v="82"/>
    <n v="5.4630246502331781E-2"/>
    <n v="1551"/>
    <n v="1501"/>
    <n v="1233"/>
    <n v="195"/>
    <n v="5"/>
    <n v="18"/>
    <n v="50"/>
    <n v="76"/>
    <n v="0"/>
    <n v="0"/>
    <n v="0"/>
    <n v="0"/>
    <n v="1262"/>
    <n v="222"/>
    <n v="5"/>
    <n v="18"/>
    <n v="50"/>
    <n v="8.3201267828843101E-2"/>
    <n v="0.12162162162162163"/>
    <n v="0"/>
    <n v="0"/>
    <n v="0"/>
    <n v="8.5106382978723416E-2"/>
    <n v="0.18946692357096981"/>
    <n v="132"/>
  </r>
  <r>
    <x v="10"/>
    <s v="2752-01-000"/>
    <m/>
    <x v="3"/>
    <s v="Martin"/>
    <s v="Fairmont Area School District"/>
    <n v="124"/>
    <n v="0"/>
    <n v="3"/>
    <n v="0"/>
    <n v="3"/>
    <n v="4"/>
    <n v="128"/>
    <n v="2.2358859698155395E-3"/>
    <n v="7.1548351034097263E-2"/>
    <n v="110"/>
    <n v="6.2252405206564797E-2"/>
    <n v="1789"/>
    <n v="1767"/>
    <n v="1610"/>
    <n v="2"/>
    <n v="16"/>
    <n v="13"/>
    <n v="126"/>
    <n v="107"/>
    <n v="0"/>
    <n v="0"/>
    <n v="0"/>
    <n v="0"/>
    <n v="1627"/>
    <n v="2"/>
    <n v="19"/>
    <n v="13"/>
    <n v="129"/>
    <n v="7.6213890596189299E-2"/>
    <n v="0"/>
    <n v="0.15789473684210525"/>
    <n v="0"/>
    <n v="2.3255813953488372E-2"/>
    <n v="7.3784237003912803E-2"/>
    <n v="9.1061452513966482E-2"/>
    <n v="132"/>
  </r>
  <r>
    <x v="3"/>
    <s v="0700-01-000"/>
    <m/>
    <x v="3"/>
    <s v="Saint Louis"/>
    <s v="Hermantown Public School District"/>
    <n v="121"/>
    <n v="4"/>
    <n v="0"/>
    <n v="0"/>
    <n v="0"/>
    <n v="47"/>
    <n v="85"/>
    <n v="2.5966850828729283E-2"/>
    <n v="4.6961325966850827E-2"/>
    <n v="363"/>
    <n v="0.17785399314061734"/>
    <n v="1810"/>
    <n v="2041"/>
    <n v="1900"/>
    <n v="24"/>
    <n v="45"/>
    <n v="34"/>
    <n v="38"/>
    <n v="331"/>
    <n v="4"/>
    <n v="4"/>
    <n v="5"/>
    <n v="13"/>
    <n v="1690"/>
    <n v="24"/>
    <n v="41"/>
    <n v="29"/>
    <n v="25"/>
    <n v="7.1597633136094671E-2"/>
    <n v="0.16666666666666666"/>
    <n v="0"/>
    <n v="0"/>
    <n v="0"/>
    <n v="7.2928176795580113E-2"/>
    <n v="6.5782200110558325E-2"/>
    <n v="132"/>
  </r>
  <r>
    <x v="14"/>
    <s v="2859-01-000"/>
    <m/>
    <x v="3"/>
    <s v="McLeod"/>
    <s v="Glencoe-Silver Lake School District"/>
    <n v="126"/>
    <n v="0"/>
    <n v="0"/>
    <n v="0"/>
    <n v="4"/>
    <n v="0"/>
    <n v="132"/>
    <n v="0"/>
    <n v="7.2131147540983612E-2"/>
    <n v="79"/>
    <n v="4.4456949915588073E-2"/>
    <n v="1830"/>
    <n v="1777"/>
    <n v="1511"/>
    <n v="5"/>
    <n v="3"/>
    <n v="6"/>
    <n v="252"/>
    <n v="65"/>
    <n v="0"/>
    <n v="0"/>
    <n v="0"/>
    <n v="7"/>
    <n v="1572"/>
    <n v="5"/>
    <n v="3"/>
    <n v="6"/>
    <n v="249"/>
    <n v="8.0152671755725186E-2"/>
    <n v="0"/>
    <n v="0"/>
    <n v="0"/>
    <n v="1.6064257028112448E-2"/>
    <n v="7.2131147540983612E-2"/>
    <n v="0.14332425068119892"/>
    <n v="132"/>
  </r>
  <r>
    <x v="13"/>
    <s v="2752-01-000"/>
    <m/>
    <x v="3"/>
    <s v="Martin"/>
    <s v="Fairmont Area School District"/>
    <n v="122"/>
    <n v="0"/>
    <n v="4"/>
    <n v="3"/>
    <n v="0"/>
    <n v="0"/>
    <n v="132"/>
    <n v="0"/>
    <n v="7.2052401746724892E-2"/>
    <n v="93"/>
    <n v="5.1868377021751254E-2"/>
    <n v="1832"/>
    <n v="1793"/>
    <n v="1656"/>
    <n v="3"/>
    <n v="17"/>
    <n v="15"/>
    <n v="102"/>
    <n v="89"/>
    <n v="0"/>
    <n v="0"/>
    <n v="0"/>
    <n v="0"/>
    <n v="1689"/>
    <n v="3"/>
    <n v="21"/>
    <n v="18"/>
    <n v="102"/>
    <n v="7.2232089994079332E-2"/>
    <n v="0"/>
    <n v="0.19047619047619047"/>
    <n v="0.16666666666666666"/>
    <n v="0"/>
    <n v="7.2052401746724892E-2"/>
    <n v="7.855973813420622E-2"/>
    <n v="132"/>
  </r>
  <r>
    <x v="2"/>
    <s v="0088-01-000"/>
    <m/>
    <x v="3"/>
    <s v="Brown"/>
    <s v="New Ulm Public School District"/>
    <n v="117"/>
    <n v="0"/>
    <n v="0"/>
    <n v="0"/>
    <n v="3"/>
    <n v="57"/>
    <n v="75"/>
    <n v="2.74434280211844E-2"/>
    <n v="3.6109773712084736E-2"/>
    <n v="57"/>
    <n v="2.8471528471528472E-2"/>
    <n v="2077"/>
    <n v="2002"/>
    <n v="1861"/>
    <n v="1"/>
    <n v="25"/>
    <n v="25"/>
    <n v="90"/>
    <n v="52"/>
    <n v="0"/>
    <n v="0"/>
    <n v="0"/>
    <n v="0"/>
    <n v="1926"/>
    <n v="1"/>
    <n v="25"/>
    <n v="25"/>
    <n v="93"/>
    <n v="6.0747663551401869E-2"/>
    <n v="0"/>
    <n v="0"/>
    <n v="0"/>
    <n v="3.2258064516129031E-2"/>
    <n v="6.3553201733269143E-2"/>
    <n v="6.9565217391304349E-2"/>
    <n v="132"/>
  </r>
  <r>
    <x v="13"/>
    <s v="0271-01-000"/>
    <s v="yes"/>
    <x v="2"/>
    <s v="Hennepin"/>
    <s v="Bloomington Public School District"/>
    <n v="66"/>
    <n v="0"/>
    <n v="28"/>
    <n v="9"/>
    <n v="9"/>
    <n v="15"/>
    <n v="117"/>
    <n v="1.3921113689095127E-3"/>
    <n v="1.0858468677494199E-2"/>
    <n v="10"/>
    <n v="9.3870271285084012E-4"/>
    <n v="10775"/>
    <n v="10653"/>
    <n v="7642"/>
    <n v="104"/>
    <n v="1231"/>
    <n v="933"/>
    <n v="743"/>
    <n v="5"/>
    <n v="0"/>
    <n v="0"/>
    <n v="0"/>
    <n v="0"/>
    <n v="7703"/>
    <n v="104"/>
    <n v="1259"/>
    <n v="942"/>
    <n v="752"/>
    <n v="8.5680903544073737E-3"/>
    <n v="0"/>
    <n v="2.2239872915011914E-2"/>
    <n v="9.5541401273885346E-3"/>
    <n v="1.1968085106382979E-2"/>
    <n v="1.2250580046403711E-2"/>
    <n v="0.2841078066914498"/>
    <n v="132"/>
  </r>
  <r>
    <x v="10"/>
    <s v="2759-01-000"/>
    <m/>
    <x v="3"/>
    <s v="Todd"/>
    <s v="Eagle Valley Public School District"/>
    <n v="122"/>
    <n v="0"/>
    <n v="4"/>
    <n v="0"/>
    <n v="0"/>
    <n v="0"/>
    <n v="131"/>
    <n v="0"/>
    <n v="0.31414868105515587"/>
    <n v="38"/>
    <n v="0.11728395061728394"/>
    <n v="417"/>
    <n v="324"/>
    <n v="318"/>
    <n v="0"/>
    <n v="3"/>
    <n v="0"/>
    <n v="3"/>
    <n v="35"/>
    <n v="0"/>
    <n v="0"/>
    <n v="0"/>
    <n v="0"/>
    <n v="405"/>
    <n v="0"/>
    <n v="7"/>
    <n v="0"/>
    <n v="3"/>
    <n v="0.3012345679012346"/>
    <n v="0"/>
    <n v="0.5714285714285714"/>
    <n v="0"/>
    <n v="0"/>
    <n v="0.31414868105515587"/>
    <n v="2.4096385542168676E-2"/>
    <n v="131"/>
  </r>
  <r>
    <x v="2"/>
    <s v="2898-01-000"/>
    <m/>
    <x v="3"/>
    <s v="Cottonwood"/>
    <s v="Westbrook-Walnut Grove Schools"/>
    <n v="74"/>
    <n v="0"/>
    <n v="0"/>
    <n v="50"/>
    <n v="0"/>
    <n v="3"/>
    <n v="128"/>
    <n v="5.9880239520958087E-3"/>
    <n v="0.2554890219560878"/>
    <n v="32"/>
    <n v="7.9601990049751242E-2"/>
    <n v="501"/>
    <n v="402"/>
    <n v="282"/>
    <n v="2"/>
    <n v="6"/>
    <n v="102"/>
    <n v="10"/>
    <n v="23"/>
    <n v="0"/>
    <n v="0"/>
    <n v="3"/>
    <n v="0"/>
    <n v="333"/>
    <n v="2"/>
    <n v="6"/>
    <n v="149"/>
    <n v="10"/>
    <n v="0.22222222222222221"/>
    <n v="0"/>
    <n v="0"/>
    <n v="0.33557046979865773"/>
    <n v="0"/>
    <n v="0.2614770459081836"/>
    <n v="0.33400000000000002"/>
    <n v="131"/>
  </r>
  <r>
    <x v="3"/>
    <s v="0577-01-000"/>
    <m/>
    <x v="3"/>
    <s v="Pine"/>
    <s v="Willow River Public School District"/>
    <n v="123"/>
    <n v="0"/>
    <n v="0"/>
    <n v="0"/>
    <n v="0"/>
    <n v="3"/>
    <n v="128"/>
    <n v="5.8027079303675051E-3"/>
    <n v="0.24758220502901354"/>
    <n v="60"/>
    <n v="0.13452914798206278"/>
    <n v="517"/>
    <n v="446"/>
    <n v="439"/>
    <n v="1"/>
    <n v="1"/>
    <n v="0"/>
    <n v="5"/>
    <n v="57"/>
    <n v="0"/>
    <n v="0"/>
    <n v="0"/>
    <n v="0"/>
    <n v="505"/>
    <n v="1"/>
    <n v="1"/>
    <n v="0"/>
    <n v="5"/>
    <n v="0.24356435643564356"/>
    <n v="0"/>
    <n v="0"/>
    <n v="0"/>
    <n v="0"/>
    <n v="0.25338491295938104"/>
    <n v="1.3671875E-2"/>
    <n v="131"/>
  </r>
  <r>
    <x v="8"/>
    <s v="2884-01-000"/>
    <m/>
    <x v="3"/>
    <s v="Cottonwood"/>
    <s v="Red Rock Central School District"/>
    <n v="127"/>
    <n v="0"/>
    <n v="0"/>
    <n v="0"/>
    <n v="0"/>
    <n v="0"/>
    <n v="131"/>
    <n v="0"/>
    <n v="0.2227891156462585"/>
    <n v="16"/>
    <n v="3.382663847780127E-2"/>
    <n v="588"/>
    <n v="473"/>
    <n v="437"/>
    <n v="6"/>
    <n v="5"/>
    <n v="14"/>
    <n v="11"/>
    <n v="14"/>
    <n v="0"/>
    <n v="0"/>
    <n v="0"/>
    <n v="0"/>
    <n v="550"/>
    <n v="6"/>
    <n v="5"/>
    <n v="14"/>
    <n v="11"/>
    <n v="0.2309090909090909"/>
    <n v="0"/>
    <n v="0"/>
    <n v="0"/>
    <n v="0"/>
    <n v="0.2227891156462585"/>
    <n v="6.1433447098976107E-2"/>
    <n v="131"/>
  </r>
  <r>
    <x v="8"/>
    <s v="2890-01-000"/>
    <m/>
    <x v="3"/>
    <s v="Renville"/>
    <s v="Renville County West School Dist."/>
    <n v="112"/>
    <n v="0"/>
    <n v="0"/>
    <n v="0"/>
    <n v="10"/>
    <n v="21"/>
    <n v="110"/>
    <n v="2.9914529914529916E-2"/>
    <n v="0.15669515669515668"/>
    <n v="19"/>
    <n v="3.2203389830508473E-2"/>
    <n v="702"/>
    <n v="590"/>
    <n v="425"/>
    <n v="0"/>
    <n v="1"/>
    <n v="6"/>
    <n v="158"/>
    <n v="15"/>
    <n v="0"/>
    <n v="0"/>
    <n v="0"/>
    <n v="4"/>
    <n v="522"/>
    <n v="0"/>
    <n v="1"/>
    <n v="6"/>
    <n v="164"/>
    <n v="0.21455938697318008"/>
    <n v="0"/>
    <n v="0"/>
    <n v="0"/>
    <n v="6.097560975609756E-2"/>
    <n v="0.1866096866096866"/>
    <n v="0.24675324675324675"/>
    <n v="131"/>
  </r>
  <r>
    <x v="16"/>
    <s v="2071-01-000"/>
    <m/>
    <x v="3"/>
    <s v="Blue Earth"/>
    <s v="Lake Crystal-Wellcome Memorial"/>
    <n v="131"/>
    <n v="0"/>
    <n v="0"/>
    <n v="0"/>
    <n v="0"/>
    <n v="8"/>
    <n v="123"/>
    <n v="7.1877807726864335E-3"/>
    <n v="0.11051212938005391"/>
    <n v="22"/>
    <n v="2.1912350597609563E-2"/>
    <n v="1113"/>
    <n v="1004"/>
    <n v="976"/>
    <n v="0"/>
    <n v="9"/>
    <n v="9"/>
    <n v="10"/>
    <n v="18"/>
    <n v="0"/>
    <n v="0"/>
    <n v="0"/>
    <n v="0"/>
    <n v="1089"/>
    <n v="0"/>
    <n v="9"/>
    <n v="9"/>
    <n v="10"/>
    <n v="0.12029384756657484"/>
    <n v="0"/>
    <n v="0"/>
    <n v="0"/>
    <n v="0"/>
    <n v="0.11769991015274034"/>
    <n v="2.5067144136078783E-2"/>
    <n v="131"/>
  </r>
  <r>
    <x v="5"/>
    <s v="2164-01-000"/>
    <m/>
    <x v="3"/>
    <s v="Clay"/>
    <s v="Dilworth-Glyndon-Felton"/>
    <n v="107"/>
    <n v="3"/>
    <n v="0"/>
    <n v="0"/>
    <n v="13"/>
    <n v="0"/>
    <n v="131"/>
    <n v="0"/>
    <n v="0.1145104895104895"/>
    <n v="434"/>
    <n v="0.29993089149965446"/>
    <n v="1144"/>
    <n v="1447"/>
    <n v="1335"/>
    <n v="13"/>
    <n v="11"/>
    <n v="3"/>
    <n v="85"/>
    <n v="409"/>
    <n v="0"/>
    <n v="0"/>
    <n v="3"/>
    <n v="16"/>
    <n v="1033"/>
    <n v="16"/>
    <n v="11"/>
    <n v="0"/>
    <n v="82"/>
    <n v="0.10358180058083252"/>
    <n v="0.1875"/>
    <n v="0"/>
    <n v="0"/>
    <n v="0.15853658536585366"/>
    <n v="0.1145104895104895"/>
    <n v="9.5446584938704032E-2"/>
    <n v="131"/>
  </r>
  <r>
    <x v="13"/>
    <s v="0023-01-000"/>
    <m/>
    <x v="3"/>
    <s v="Becker"/>
    <s v="Frazee-Vergas Public School Dist."/>
    <n v="112"/>
    <n v="3"/>
    <n v="0"/>
    <n v="0"/>
    <n v="0"/>
    <n v="0"/>
    <n v="131"/>
    <n v="0"/>
    <n v="0.107113654946852"/>
    <n v="100"/>
    <n v="8.3892617449664433E-2"/>
    <n v="1223"/>
    <n v="1192"/>
    <n v="1082"/>
    <n v="85"/>
    <n v="9"/>
    <n v="8"/>
    <n v="8"/>
    <n v="97"/>
    <n v="0"/>
    <n v="0"/>
    <n v="0"/>
    <n v="0"/>
    <n v="1097"/>
    <n v="88"/>
    <n v="9"/>
    <n v="8"/>
    <n v="8"/>
    <n v="0.10209662716499544"/>
    <n v="3.4090909090909088E-2"/>
    <n v="0"/>
    <n v="0"/>
    <n v="0"/>
    <n v="0.107113654946852"/>
    <n v="9.3388429752066113E-2"/>
    <n v="131"/>
  </r>
  <r>
    <x v="3"/>
    <s v="0345-01-000"/>
    <m/>
    <x v="3"/>
    <s v="Kandiyohi"/>
    <s v="New London-Spicer School District"/>
    <n v="121"/>
    <n v="0"/>
    <n v="0"/>
    <n v="0"/>
    <n v="7"/>
    <n v="0"/>
    <n v="131"/>
    <n v="0"/>
    <n v="9.9092284417549165E-2"/>
    <n v="216"/>
    <n v="0.15351812366737741"/>
    <n v="1322"/>
    <n v="1407"/>
    <n v="1316"/>
    <n v="5"/>
    <n v="10"/>
    <n v="5"/>
    <n v="71"/>
    <n v="182"/>
    <n v="0"/>
    <n v="0"/>
    <n v="0"/>
    <n v="22"/>
    <n v="1255"/>
    <n v="5"/>
    <n v="10"/>
    <n v="5"/>
    <n v="56"/>
    <n v="9.6414342629482078E-2"/>
    <n v="0"/>
    <n v="0"/>
    <n v="0"/>
    <n v="0.125"/>
    <n v="9.9092284417549165E-2"/>
    <n v="5.7099924868519912E-2"/>
    <n v="131"/>
  </r>
  <r>
    <x v="12"/>
    <s v="2752-01-000"/>
    <m/>
    <x v="3"/>
    <s v="Martin"/>
    <s v="Fairmont Area School District"/>
    <n v="124"/>
    <n v="0"/>
    <n v="4"/>
    <n v="0"/>
    <n v="0"/>
    <n v="0"/>
    <n v="131"/>
    <n v="0"/>
    <n v="7.0241286863270774E-2"/>
    <n v="88"/>
    <n v="4.8298572996706916E-2"/>
    <n v="1865"/>
    <n v="1822"/>
    <n v="1667"/>
    <n v="3"/>
    <n v="9"/>
    <n v="14"/>
    <n v="129"/>
    <n v="84"/>
    <n v="0"/>
    <n v="0"/>
    <n v="0"/>
    <n v="0"/>
    <n v="1707"/>
    <n v="3"/>
    <n v="13"/>
    <n v="14"/>
    <n v="129"/>
    <n v="7.2642062097246635E-2"/>
    <n v="0"/>
    <n v="0.30769230769230771"/>
    <n v="0"/>
    <n v="0"/>
    <n v="7.0241286863270774E-2"/>
    <n v="8.5209003215434079E-2"/>
    <n v="131"/>
  </r>
  <r>
    <x v="4"/>
    <s v="0508-01-000"/>
    <m/>
    <x v="3"/>
    <s v="Nicollet"/>
    <s v="St. Peter Public School District"/>
    <n v="126"/>
    <n v="0"/>
    <n v="3"/>
    <n v="0"/>
    <n v="0"/>
    <n v="29"/>
    <n v="102"/>
    <n v="1.4399205561072492E-2"/>
    <n v="5.0645481628599803E-2"/>
    <n v="63"/>
    <n v="3.237410071942446E-2"/>
    <n v="2014"/>
    <n v="1946"/>
    <n v="1562"/>
    <n v="6"/>
    <n v="141"/>
    <n v="39"/>
    <n v="198"/>
    <n v="51"/>
    <n v="0"/>
    <n v="0"/>
    <n v="0"/>
    <n v="5"/>
    <n v="1637"/>
    <n v="6"/>
    <n v="144"/>
    <n v="39"/>
    <n v="193"/>
    <n v="7.6970067196090411E-2"/>
    <n v="0"/>
    <n v="2.0833333333333332E-2"/>
    <n v="0"/>
    <n v="0"/>
    <n v="6.5044687189672296E-2"/>
    <n v="0.1892025755324418"/>
    <n v="131"/>
  </r>
  <r>
    <x v="12"/>
    <s v="0564-01-000"/>
    <m/>
    <x v="3"/>
    <s v="Pennington"/>
    <s v="Thief River Falls School District"/>
    <n v="116"/>
    <n v="3"/>
    <n v="0"/>
    <n v="0"/>
    <n v="0"/>
    <n v="0"/>
    <n v="131"/>
    <n v="0"/>
    <n v="6.1734213006597552E-2"/>
    <n v="46"/>
    <n v="2.2582228767795778E-2"/>
    <n v="2122"/>
    <n v="2037"/>
    <n v="1899"/>
    <n v="43"/>
    <n v="22"/>
    <n v="12"/>
    <n v="61"/>
    <n v="44"/>
    <n v="0"/>
    <n v="0"/>
    <n v="0"/>
    <n v="0"/>
    <n v="1971"/>
    <n v="46"/>
    <n v="22"/>
    <n v="12"/>
    <n v="61"/>
    <n v="5.8853373921867069E-2"/>
    <n v="6.5217391304347824E-2"/>
    <n v="0"/>
    <n v="0"/>
    <n v="0"/>
    <n v="6.1734213006597552E-2"/>
    <n v="6.6761363636363633E-2"/>
    <n v="131"/>
  </r>
  <r>
    <x v="9"/>
    <s v="2759-01-000"/>
    <m/>
    <x v="3"/>
    <s v="Todd"/>
    <s v="Eagle Valley Public School District"/>
    <n v="121"/>
    <n v="0"/>
    <n v="6"/>
    <n v="0"/>
    <n v="0"/>
    <n v="0"/>
    <n v="130"/>
    <n v="0"/>
    <n v="0.3117505995203837"/>
    <n v="38"/>
    <n v="0.11692307692307692"/>
    <n v="417"/>
    <n v="325"/>
    <n v="314"/>
    <n v="0"/>
    <n v="2"/>
    <n v="2"/>
    <n v="7"/>
    <n v="34"/>
    <n v="0"/>
    <n v="0"/>
    <n v="0"/>
    <n v="0"/>
    <n v="401"/>
    <n v="0"/>
    <n v="8"/>
    <n v="2"/>
    <n v="7"/>
    <n v="0.30174563591022446"/>
    <n v="0"/>
    <n v="0.75"/>
    <n v="0"/>
    <n v="0"/>
    <n v="0.3117505995203837"/>
    <n v="4.0669856459330141E-2"/>
    <n v="130"/>
  </r>
  <r>
    <x v="2"/>
    <s v="2884-01-000"/>
    <m/>
    <x v="3"/>
    <s v="Cottonwood"/>
    <s v="Red Rock Central School District"/>
    <n v="112"/>
    <n v="0"/>
    <n v="0"/>
    <n v="3"/>
    <n v="7"/>
    <n v="0"/>
    <n v="130"/>
    <n v="0"/>
    <n v="0.27139874739039666"/>
    <n v="39"/>
    <n v="0.10051546391752578"/>
    <n v="479"/>
    <n v="388"/>
    <n v="361"/>
    <n v="1"/>
    <n v="3"/>
    <n v="10"/>
    <n v="13"/>
    <n v="34"/>
    <n v="0"/>
    <n v="0"/>
    <n v="0"/>
    <n v="3"/>
    <n v="439"/>
    <n v="1"/>
    <n v="3"/>
    <n v="13"/>
    <n v="17"/>
    <n v="0.25512528473804102"/>
    <n v="0"/>
    <n v="0"/>
    <n v="0.23076923076923078"/>
    <n v="0.41176470588235292"/>
    <n v="0.27139874739039666"/>
    <n v="7.1881606765327691E-2"/>
    <n v="130"/>
  </r>
  <r>
    <x v="18"/>
    <s v="2884-01-000"/>
    <m/>
    <x v="3"/>
    <s v="Cottonwood"/>
    <s v="Red Rock Central School District"/>
    <n v="112"/>
    <n v="0"/>
    <n v="0"/>
    <n v="5"/>
    <n v="4"/>
    <n v="0"/>
    <n v="130"/>
    <n v="0"/>
    <n v="0.23853211009174313"/>
    <n v="30"/>
    <n v="6.741573033707865E-2"/>
    <n v="545"/>
    <n v="445"/>
    <n v="417"/>
    <n v="5"/>
    <n v="4"/>
    <n v="7"/>
    <n v="12"/>
    <n v="28"/>
    <n v="0"/>
    <n v="0"/>
    <n v="0"/>
    <n v="0"/>
    <n v="501"/>
    <n v="5"/>
    <n v="4"/>
    <n v="12"/>
    <n v="16"/>
    <n v="0.22355289421157684"/>
    <n v="0"/>
    <n v="0"/>
    <n v="0.41666666666666669"/>
    <n v="0.25"/>
    <n v="0.23853211009174313"/>
    <n v="6.8773234200743494E-2"/>
    <n v="130"/>
  </r>
  <r>
    <x v="18"/>
    <s v="0542-01-000"/>
    <m/>
    <x v="3"/>
    <s v="Otter Tail"/>
    <s v="Battle Lake Public School District"/>
    <n v="125"/>
    <n v="0"/>
    <n v="0"/>
    <n v="0"/>
    <n v="0"/>
    <n v="3"/>
    <n v="127"/>
    <n v="5.3097345132743362E-3"/>
    <n v="0.22477876106194691"/>
    <n v="44"/>
    <n v="9.1858037578288101E-2"/>
    <n v="565"/>
    <n v="479"/>
    <n v="451"/>
    <n v="4"/>
    <n v="9"/>
    <n v="5"/>
    <n v="10"/>
    <n v="40"/>
    <n v="0"/>
    <n v="0"/>
    <n v="0"/>
    <n v="0"/>
    <n v="536"/>
    <n v="4"/>
    <n v="9"/>
    <n v="5"/>
    <n v="10"/>
    <n v="0.2332089552238806"/>
    <n v="0"/>
    <n v="0"/>
    <n v="0"/>
    <n v="0"/>
    <n v="0.23008849557522126"/>
    <n v="4.9645390070921988E-2"/>
    <n v="130"/>
  </r>
  <r>
    <x v="0"/>
    <s v="0319-01-000"/>
    <m/>
    <x v="3"/>
    <s v="Itasca"/>
    <s v="Nashwauk-Keewatin School District"/>
    <n v="107"/>
    <n v="10"/>
    <n v="4"/>
    <n v="0"/>
    <n v="0"/>
    <n v="11"/>
    <n v="119"/>
    <n v="1.8998272884283247E-2"/>
    <n v="0.20552677029360966"/>
    <n v="170"/>
    <n v="0.27463651050080773"/>
    <n v="579"/>
    <n v="619"/>
    <n v="546"/>
    <n v="44"/>
    <n v="18"/>
    <n v="5"/>
    <n v="6"/>
    <n v="149"/>
    <n v="15"/>
    <n v="0"/>
    <n v="0"/>
    <n v="0"/>
    <n v="504"/>
    <n v="39"/>
    <n v="22"/>
    <n v="5"/>
    <n v="6"/>
    <n v="0.2123015873015873"/>
    <n v="0.25641025641025639"/>
    <n v="0.18181818181818182"/>
    <n v="0"/>
    <n v="0"/>
    <n v="0.2245250431778929"/>
    <n v="0.125"/>
    <n v="130"/>
  </r>
  <r>
    <x v="0"/>
    <s v="0738-01-000"/>
    <m/>
    <x v="3"/>
    <s v="Stearns"/>
    <s v="Holdingford Public School District"/>
    <n v="117"/>
    <n v="0"/>
    <n v="3"/>
    <n v="0"/>
    <n v="0"/>
    <n v="3"/>
    <n v="127"/>
    <n v="3.6144578313253013E-3"/>
    <n v="0.15301204819277109"/>
    <n v="389"/>
    <n v="0.35720844811753905"/>
    <n v="830"/>
    <n v="1089"/>
    <n v="1072"/>
    <n v="5"/>
    <n v="6"/>
    <n v="1"/>
    <n v="5"/>
    <n v="382"/>
    <n v="0"/>
    <n v="0"/>
    <n v="0"/>
    <n v="0"/>
    <n v="807"/>
    <n v="5"/>
    <n v="9"/>
    <n v="1"/>
    <n v="5"/>
    <n v="0.1449814126394052"/>
    <n v="0"/>
    <n v="0.33333333333333331"/>
    <n v="0"/>
    <n v="0"/>
    <n v="0.15662650602409639"/>
    <n v="2.4183796856106408E-2"/>
    <n v="130"/>
  </r>
  <r>
    <x v="9"/>
    <s v="2165-01-000"/>
    <m/>
    <x v="3"/>
    <s v="Pine"/>
    <s v="Hinckley-Finlayson School District"/>
    <n v="87"/>
    <n v="36"/>
    <n v="3"/>
    <n v="0"/>
    <n v="0"/>
    <n v="36"/>
    <n v="94"/>
    <n v="3.1413612565445025E-2"/>
    <n v="8.2024432809773118E-2"/>
    <n v="0"/>
    <n v="0"/>
    <n v="1146"/>
    <n v="1016"/>
    <n v="873"/>
    <n v="86"/>
    <n v="24"/>
    <n v="8"/>
    <n v="25"/>
    <n v="0"/>
    <n v="0"/>
    <n v="0"/>
    <n v="0"/>
    <n v="0"/>
    <n v="960"/>
    <n v="122"/>
    <n v="27"/>
    <n v="8"/>
    <n v="25"/>
    <n v="9.0624999999999997E-2"/>
    <n v="0.29508196721311475"/>
    <n v="0.1111111111111111"/>
    <n v="0"/>
    <n v="0"/>
    <n v="0.11343804537521815"/>
    <n v="0.15936952714535901"/>
    <n v="130"/>
  </r>
  <r>
    <x v="10"/>
    <s v="0721-01-000"/>
    <s v="yes"/>
    <x v="2"/>
    <s v="Scott"/>
    <s v="New Prague Area Schools"/>
    <n v="118"/>
    <n v="0"/>
    <n v="0"/>
    <n v="0"/>
    <n v="0"/>
    <n v="5"/>
    <n v="125"/>
    <n v="1.5234613040828763E-3"/>
    <n v="3.8086532602071906E-2"/>
    <n v="312"/>
    <n v="9.0069284064665134E-2"/>
    <n v="3282"/>
    <n v="3464"/>
    <n v="3357"/>
    <n v="5"/>
    <n v="20"/>
    <n v="41"/>
    <n v="41"/>
    <n v="295"/>
    <n v="0"/>
    <n v="0"/>
    <n v="3"/>
    <n v="3"/>
    <n v="3180"/>
    <n v="5"/>
    <n v="20"/>
    <n v="38"/>
    <n v="38"/>
    <n v="3.7106918238993709E-2"/>
    <n v="0"/>
    <n v="0"/>
    <n v="0"/>
    <n v="0"/>
    <n v="3.9609993906154779E-2"/>
    <n v="3.0783297775068576E-2"/>
    <n v="130"/>
  </r>
  <r>
    <x v="17"/>
    <s v="0199-01-000"/>
    <s v="yes"/>
    <x v="2"/>
    <s v="Dakota"/>
    <s v="Inver Grove Heights Schools"/>
    <n v="116"/>
    <n v="0"/>
    <n v="0"/>
    <n v="3"/>
    <n v="3"/>
    <n v="0"/>
    <n v="130"/>
    <n v="0"/>
    <n v="3.1115366203925323E-2"/>
    <n v="46"/>
    <n v="1.1235955056179775E-2"/>
    <n v="4178"/>
    <n v="4094"/>
    <n v="3614"/>
    <n v="15"/>
    <n v="153"/>
    <n v="94"/>
    <n v="212"/>
    <n v="33"/>
    <n v="0"/>
    <n v="0"/>
    <n v="6"/>
    <n v="0"/>
    <n v="3697"/>
    <n v="15"/>
    <n v="153"/>
    <n v="91"/>
    <n v="215"/>
    <n v="3.1376791993508249E-2"/>
    <n v="0"/>
    <n v="0"/>
    <n v="3.2967032967032968E-2"/>
    <n v="1.3953488372093023E-2"/>
    <n v="3.1115366203925323E-2"/>
    <n v="0.11364181251498441"/>
    <n v="130"/>
  </r>
  <r>
    <x v="16"/>
    <s v="0834-01-000"/>
    <s v="yes"/>
    <x v="2"/>
    <s v="Washington"/>
    <s v="Stillwater Area Public School Dist."/>
    <n v="122"/>
    <n v="0"/>
    <n v="0"/>
    <n v="5"/>
    <n v="0"/>
    <n v="104"/>
    <n v="26"/>
    <n v="1.1368605159597726E-2"/>
    <n v="2.8421512898994315E-3"/>
    <n v="8"/>
    <n v="8.8632838466651894E-4"/>
    <n v="9148"/>
    <n v="9026"/>
    <n v="8698"/>
    <n v="17"/>
    <n v="62"/>
    <n v="167"/>
    <n v="82"/>
    <n v="3"/>
    <n v="0"/>
    <n v="0"/>
    <n v="0"/>
    <n v="0"/>
    <n v="8817"/>
    <n v="17"/>
    <n v="62"/>
    <n v="172"/>
    <n v="82"/>
    <n v="1.3836905977089713E-2"/>
    <n v="0"/>
    <n v="0"/>
    <n v="2.9069767441860465E-2"/>
    <n v="0"/>
    <n v="1.4210756449497158E-2"/>
    <n v="3.6393442622950821E-2"/>
    <n v="130"/>
  </r>
  <r>
    <x v="18"/>
    <s v="0577-01-000"/>
    <m/>
    <x v="3"/>
    <s v="Pine"/>
    <s v="Willow River Public School District"/>
    <n v="119"/>
    <n v="7"/>
    <n v="0"/>
    <n v="0"/>
    <n v="0"/>
    <n v="3"/>
    <n v="126"/>
    <n v="5.8027079303675051E-3"/>
    <n v="0.2437137330754352"/>
    <n v="55"/>
    <n v="0.12415349887133183"/>
    <n v="517"/>
    <n v="443"/>
    <n v="439"/>
    <n v="0"/>
    <n v="3"/>
    <n v="0"/>
    <n v="1"/>
    <n v="55"/>
    <n v="0"/>
    <n v="0"/>
    <n v="0"/>
    <n v="0"/>
    <n v="503"/>
    <n v="7"/>
    <n v="3"/>
    <n v="0"/>
    <n v="1"/>
    <n v="0.23658051689860835"/>
    <n v="1"/>
    <n v="0"/>
    <n v="0"/>
    <n v="0"/>
    <n v="0.2495164410058027"/>
    <n v="2.1400778210116732E-2"/>
    <n v="129"/>
  </r>
  <r>
    <x v="3"/>
    <s v="0319-01-000"/>
    <m/>
    <x v="3"/>
    <s v="Itasca"/>
    <s v="Nashwauk-Keewatin School District"/>
    <n v="111"/>
    <n v="10"/>
    <n v="4"/>
    <n v="0"/>
    <n v="0"/>
    <n v="16"/>
    <n v="113"/>
    <n v="2.7729636048526862E-2"/>
    <n v="0.19584055459272098"/>
    <n v="116"/>
    <n v="0.20567375886524822"/>
    <n v="577"/>
    <n v="564"/>
    <n v="511"/>
    <n v="31"/>
    <n v="15"/>
    <n v="4"/>
    <n v="3"/>
    <n v="104"/>
    <n v="6"/>
    <n v="0"/>
    <n v="0"/>
    <n v="0"/>
    <n v="518"/>
    <n v="35"/>
    <n v="19"/>
    <n v="4"/>
    <n v="3"/>
    <n v="0.21428571428571427"/>
    <n v="0.2857142857142857"/>
    <n v="0.21052631578947367"/>
    <n v="0"/>
    <n v="0"/>
    <n v="0.22357019064124783"/>
    <n v="0.10535405872193437"/>
    <n v="129"/>
  </r>
  <r>
    <x v="7"/>
    <s v="0739-01-000"/>
    <m/>
    <x v="3"/>
    <s v="Stearns"/>
    <s v="Kimball Public School District"/>
    <n v="120"/>
    <n v="0"/>
    <n v="0"/>
    <n v="0"/>
    <n v="4"/>
    <n v="0"/>
    <n v="129"/>
    <n v="0"/>
    <n v="0.16929133858267717"/>
    <n v="94"/>
    <n v="0.12929848693259974"/>
    <n v="762"/>
    <n v="727"/>
    <n v="705"/>
    <n v="5"/>
    <n v="11"/>
    <n v="1"/>
    <n v="5"/>
    <n v="81"/>
    <n v="4"/>
    <n v="0"/>
    <n v="0"/>
    <n v="0"/>
    <n v="744"/>
    <n v="1"/>
    <n v="11"/>
    <n v="1"/>
    <n v="9"/>
    <n v="0.16129032258064516"/>
    <n v="0"/>
    <n v="0"/>
    <n v="0"/>
    <n v="0.44444444444444442"/>
    <n v="0.16929133858267717"/>
    <n v="2.8720626631853787E-2"/>
    <n v="129"/>
  </r>
  <r>
    <x v="3"/>
    <s v="0881-01-000"/>
    <m/>
    <x v="3"/>
    <s v="Wright"/>
    <s v="Maple Lake Public School District"/>
    <n v="118"/>
    <n v="0"/>
    <n v="0"/>
    <n v="0"/>
    <n v="0"/>
    <n v="0"/>
    <n v="129"/>
    <n v="0"/>
    <n v="0.15087719298245614"/>
    <n v="195"/>
    <n v="0.21172638436482086"/>
    <n v="855"/>
    <n v="921"/>
    <n v="894"/>
    <n v="1"/>
    <n v="7"/>
    <n v="13"/>
    <n v="6"/>
    <n v="189"/>
    <n v="0"/>
    <n v="0"/>
    <n v="0"/>
    <n v="0"/>
    <n v="823"/>
    <n v="1"/>
    <n v="7"/>
    <n v="13"/>
    <n v="6"/>
    <n v="0.1433778857837181"/>
    <n v="0"/>
    <n v="0"/>
    <n v="0"/>
    <n v="0"/>
    <n v="0.15087719298245614"/>
    <n v="3.1764705882352938E-2"/>
    <n v="129"/>
  </r>
  <r>
    <x v="1"/>
    <s v="2143-01-000"/>
    <m/>
    <x v="3"/>
    <s v="Le Sueur"/>
    <s v="Waterville-Elysian-Morristown Public School District"/>
    <n v="113"/>
    <n v="0"/>
    <n v="0"/>
    <n v="0"/>
    <n v="0"/>
    <n v="28"/>
    <n v="101"/>
    <n v="3.1890660592255128E-2"/>
    <n v="0.11503416856492027"/>
    <n v="64"/>
    <n v="7.8720787207872081E-2"/>
    <n v="878"/>
    <n v="813"/>
    <n v="737"/>
    <n v="14"/>
    <n v="12"/>
    <n v="5"/>
    <n v="45"/>
    <n v="55"/>
    <n v="0"/>
    <n v="3"/>
    <n v="0"/>
    <n v="0"/>
    <n v="795"/>
    <n v="14"/>
    <n v="9"/>
    <n v="5"/>
    <n v="45"/>
    <n v="0.14213836477987421"/>
    <n v="0"/>
    <n v="0"/>
    <n v="0"/>
    <n v="0"/>
    <n v="0.14692482915717539"/>
    <n v="8.4101382488479259E-2"/>
    <n v="129"/>
  </r>
  <r>
    <x v="2"/>
    <s v="2143-01-000"/>
    <m/>
    <x v="3"/>
    <s v="Le Sueur"/>
    <s v="Waterville-Elysian-Morristown Public School District"/>
    <n v="114"/>
    <n v="0"/>
    <n v="0"/>
    <n v="0"/>
    <n v="0"/>
    <n v="25"/>
    <n v="104"/>
    <n v="2.6881720430107527E-2"/>
    <n v="0.11182795698924732"/>
    <n v="42"/>
    <n v="4.9822064056939501E-2"/>
    <n v="930"/>
    <n v="843"/>
    <n v="777"/>
    <n v="13"/>
    <n v="8"/>
    <n v="3"/>
    <n v="42"/>
    <n v="34"/>
    <n v="0"/>
    <n v="3"/>
    <n v="0"/>
    <n v="0"/>
    <n v="857"/>
    <n v="13"/>
    <n v="5"/>
    <n v="3"/>
    <n v="42"/>
    <n v="0.13302217036172695"/>
    <n v="0"/>
    <n v="0"/>
    <n v="0"/>
    <n v="0"/>
    <n v="0.13870967741935483"/>
    <n v="6.8478260869565211E-2"/>
    <n v="129"/>
  </r>
  <r>
    <x v="10"/>
    <s v="2711-01-000"/>
    <m/>
    <x v="3"/>
    <s v="Saint Louis"/>
    <s v="Mesabi East School District"/>
    <n v="123"/>
    <n v="0"/>
    <n v="0"/>
    <n v="0"/>
    <n v="0"/>
    <n v="0"/>
    <n v="129"/>
    <n v="0"/>
    <n v="0.12925851703406813"/>
    <n v="26"/>
    <n v="2.9050279329608939E-2"/>
    <n v="998"/>
    <n v="895"/>
    <n v="876"/>
    <n v="13"/>
    <n v="3"/>
    <n v="1"/>
    <n v="2"/>
    <n v="25"/>
    <n v="0"/>
    <n v="0"/>
    <n v="0"/>
    <n v="0"/>
    <n v="974"/>
    <n v="13"/>
    <n v="3"/>
    <n v="1"/>
    <n v="2"/>
    <n v="0.12628336755646818"/>
    <n v="0"/>
    <n v="0"/>
    <n v="0"/>
    <n v="0"/>
    <n v="0.12925851703406813"/>
    <n v="1.9133937562940583E-2"/>
    <n v="129"/>
  </r>
  <r>
    <x v="5"/>
    <s v="2174-01-000"/>
    <m/>
    <x v="3"/>
    <s v="Cass"/>
    <s v="Pine River-Backus School District"/>
    <n v="118"/>
    <n v="0"/>
    <n v="0"/>
    <n v="0"/>
    <n v="0"/>
    <n v="25"/>
    <n v="104"/>
    <n v="2.4366471734892786E-2"/>
    <n v="0.10136452241715399"/>
    <n v="20"/>
    <n v="2.1810250817884406E-2"/>
    <n v="1026"/>
    <n v="917"/>
    <n v="861"/>
    <n v="14"/>
    <n v="26"/>
    <n v="9"/>
    <n v="7"/>
    <n v="16"/>
    <n v="0"/>
    <n v="0"/>
    <n v="0"/>
    <n v="0"/>
    <n v="963"/>
    <n v="14"/>
    <n v="26"/>
    <n v="9"/>
    <n v="7"/>
    <n v="0.12253374870197301"/>
    <n v="0"/>
    <n v="0"/>
    <n v="0"/>
    <n v="0"/>
    <n v="0.12573099415204678"/>
    <n v="5.49558390578999E-2"/>
    <n v="129"/>
  </r>
  <r>
    <x v="3"/>
    <s v="0282-01-000"/>
    <s v="yes"/>
    <x v="2"/>
    <s v="Hennepin"/>
    <s v="St. Anthony-New Brighton Schools"/>
    <n v="63"/>
    <n v="0"/>
    <n v="26"/>
    <n v="15"/>
    <n v="10"/>
    <n v="41"/>
    <n v="88"/>
    <n v="3.5344827586206898E-2"/>
    <n v="7.586206896551724E-2"/>
    <n v="703"/>
    <n v="0.40542099192618225"/>
    <n v="1160"/>
    <n v="1734"/>
    <n v="1281"/>
    <n v="25"/>
    <n v="148"/>
    <n v="150"/>
    <n v="130"/>
    <n v="540"/>
    <n v="7"/>
    <n v="49"/>
    <n v="48"/>
    <n v="51"/>
    <n v="804"/>
    <n v="18"/>
    <n v="125"/>
    <n v="117"/>
    <n v="89"/>
    <n v="7.8358208955223885E-2"/>
    <n v="0"/>
    <n v="0.20799999999999999"/>
    <n v="0.12820512820512819"/>
    <n v="0.11235955056179775"/>
    <n v="0.11120689655172414"/>
    <n v="0.30268863833477883"/>
    <n v="129"/>
  </r>
  <r>
    <x v="14"/>
    <s v="0023-01-000"/>
    <m/>
    <x v="3"/>
    <s v="Becker"/>
    <s v="Frazee-Vergas Public School Dist."/>
    <n v="119"/>
    <n v="0"/>
    <n v="0"/>
    <n v="0"/>
    <n v="3"/>
    <n v="0"/>
    <n v="129"/>
    <n v="0"/>
    <n v="0.10470779220779221"/>
    <n v="112"/>
    <n v="9.2181069958847742E-2"/>
    <n v="1232"/>
    <n v="1215"/>
    <n v="1104"/>
    <n v="88"/>
    <n v="7"/>
    <n v="6"/>
    <n v="10"/>
    <n v="107"/>
    <n v="0"/>
    <n v="0"/>
    <n v="0"/>
    <n v="0"/>
    <n v="1116"/>
    <n v="88"/>
    <n v="7"/>
    <n v="6"/>
    <n v="13"/>
    <n v="0.10663082437275985"/>
    <n v="0"/>
    <n v="0"/>
    <n v="0"/>
    <n v="0.23076923076923078"/>
    <n v="0.10470779220779221"/>
    <n v="9.2682926829268292E-2"/>
    <n v="129"/>
  </r>
  <r>
    <x v="2"/>
    <s v="2310-01-000"/>
    <m/>
    <x v="3"/>
    <s v="Sibley"/>
    <s v="Sibley East School District"/>
    <n v="112"/>
    <n v="0"/>
    <n v="0"/>
    <n v="0"/>
    <n v="0"/>
    <n v="67"/>
    <n v="62"/>
    <n v="5.288082083662194E-2"/>
    <n v="4.8934490923441203E-2"/>
    <n v="119"/>
    <n v="9.466984884645982E-2"/>
    <n v="1267"/>
    <n v="1257"/>
    <n v="879"/>
    <n v="1"/>
    <n v="29"/>
    <n v="22"/>
    <n v="326"/>
    <n v="99"/>
    <n v="0"/>
    <n v="0"/>
    <n v="0"/>
    <n v="14"/>
    <n v="892"/>
    <n v="1"/>
    <n v="29"/>
    <n v="22"/>
    <n v="312"/>
    <n v="0.12556053811659193"/>
    <n v="0"/>
    <n v="0"/>
    <n v="0"/>
    <n v="0"/>
    <n v="0.10181531176006314"/>
    <n v="0.28980891719745222"/>
    <n v="129"/>
  </r>
  <r>
    <x v="16"/>
    <s v="2853-01-000"/>
    <m/>
    <x v="3"/>
    <s v="Lac qui Parle"/>
    <s v="Lac qui Parle Valley School Dist."/>
    <n v="127"/>
    <n v="0"/>
    <n v="0"/>
    <n v="0"/>
    <n v="0"/>
    <n v="0"/>
    <n v="129"/>
    <n v="0"/>
    <n v="0.10062402496099844"/>
    <n v="58"/>
    <n v="4.7894302229562348E-2"/>
    <n v="1282"/>
    <n v="1211"/>
    <n v="1134"/>
    <n v="7"/>
    <n v="4"/>
    <n v="20"/>
    <n v="46"/>
    <n v="55"/>
    <n v="0"/>
    <n v="0"/>
    <n v="0"/>
    <n v="0"/>
    <n v="1206"/>
    <n v="7"/>
    <n v="4"/>
    <n v="20"/>
    <n v="46"/>
    <n v="0.10530679933665009"/>
    <n v="0"/>
    <n v="0"/>
    <n v="0"/>
    <n v="0"/>
    <n v="0.10062402496099844"/>
    <n v="6.0015588464536244E-2"/>
    <n v="129"/>
  </r>
  <r>
    <x v="11"/>
    <s v="0706-01-000"/>
    <m/>
    <x v="3"/>
    <s v="Saint Louis"/>
    <s v="Virginia Public School District"/>
    <n v="123"/>
    <n v="0"/>
    <n v="0"/>
    <n v="0"/>
    <n v="0"/>
    <n v="0"/>
    <n v="129"/>
    <n v="0"/>
    <n v="9.1684434968017064E-2"/>
    <n v="306"/>
    <n v="0.19318181818181818"/>
    <n v="1407"/>
    <n v="1584"/>
    <n v="1442"/>
    <n v="74"/>
    <n v="32"/>
    <n v="19"/>
    <n v="17"/>
    <n v="281"/>
    <n v="9"/>
    <n v="5"/>
    <n v="5"/>
    <n v="0"/>
    <n v="1284"/>
    <n v="65"/>
    <n v="27"/>
    <n v="14"/>
    <n v="17"/>
    <n v="9.5794392523364483E-2"/>
    <n v="0"/>
    <n v="0"/>
    <n v="0"/>
    <n v="0"/>
    <n v="9.1684434968017064E-2"/>
    <n v="8.7420042643923238E-2"/>
    <n v="129"/>
  </r>
  <r>
    <x v="7"/>
    <s v="0508-01-000"/>
    <m/>
    <x v="3"/>
    <s v="Nicollet"/>
    <s v="St. Peter Public School District"/>
    <n v="121"/>
    <n v="0"/>
    <n v="0"/>
    <n v="0"/>
    <n v="0"/>
    <n v="25"/>
    <n v="104"/>
    <n v="1.2755102040816327E-2"/>
    <n v="5.3061224489795916E-2"/>
    <n v="19"/>
    <n v="1.0270270270270269E-2"/>
    <n v="1960"/>
    <n v="1850"/>
    <n v="1554"/>
    <n v="6"/>
    <n v="101"/>
    <n v="34"/>
    <n v="155"/>
    <n v="13"/>
    <n v="0"/>
    <n v="0"/>
    <n v="0"/>
    <n v="0"/>
    <n v="1662"/>
    <n v="6"/>
    <n v="101"/>
    <n v="34"/>
    <n v="155"/>
    <n v="7.2803850782190135E-2"/>
    <n v="0"/>
    <n v="0"/>
    <n v="0"/>
    <n v="0"/>
    <n v="6.5816326530612243E-2"/>
    <n v="0.15117466802860061"/>
    <n v="129"/>
  </r>
  <r>
    <x v="4"/>
    <s v="0413-01-000"/>
    <m/>
    <x v="3"/>
    <s v="Lyon"/>
    <s v="Marshall Public School District"/>
    <n v="83"/>
    <n v="0"/>
    <n v="0"/>
    <n v="7"/>
    <n v="30"/>
    <n v="11"/>
    <n v="118"/>
    <n v="4.90414623272403E-3"/>
    <n v="5.2608114132857778E-2"/>
    <n v="156"/>
    <n v="6.8722466960352419E-2"/>
    <n v="2243"/>
    <n v="2270"/>
    <n v="1739"/>
    <n v="5"/>
    <n v="175"/>
    <n v="100"/>
    <n v="251"/>
    <n v="133"/>
    <n v="0"/>
    <n v="0"/>
    <n v="0"/>
    <n v="7"/>
    <n v="1689"/>
    <n v="5"/>
    <n v="175"/>
    <n v="107"/>
    <n v="274"/>
    <n v="4.9141503848431023E-2"/>
    <n v="0"/>
    <n v="0"/>
    <n v="6.5420560747663545E-2"/>
    <n v="0.10948905109489052"/>
    <n v="5.751226036558181E-2"/>
    <n v="0.24933333333333332"/>
    <n v="129"/>
  </r>
  <r>
    <x v="17"/>
    <s v="0197-01-000"/>
    <s v="yes"/>
    <x v="2"/>
    <s v="Dakota"/>
    <s v="West St. Paul-Mendota Hts.-Eagan"/>
    <n v="86"/>
    <n v="0"/>
    <n v="7"/>
    <n v="10"/>
    <n v="15"/>
    <n v="6"/>
    <n v="123"/>
    <n v="1.2087026591458502E-3"/>
    <n v="2.4778404512489926E-2"/>
    <n v="185"/>
    <n v="3.6852589641434265E-2"/>
    <n v="4964"/>
    <n v="5020"/>
    <n v="4184"/>
    <n v="30"/>
    <n v="219"/>
    <n v="221"/>
    <n v="374"/>
    <n v="152"/>
    <n v="0"/>
    <n v="0"/>
    <n v="6"/>
    <n v="20"/>
    <n v="4118"/>
    <n v="30"/>
    <n v="226"/>
    <n v="225"/>
    <n v="369"/>
    <n v="2.0883924235065566E-2"/>
    <n v="0"/>
    <n v="3.0973451327433628E-2"/>
    <n v="4.4444444444444446E-2"/>
    <n v="4.065040650406504E-2"/>
    <n v="2.5987107171635777E-2"/>
    <n v="0.1710950080515298"/>
    <n v="129"/>
  </r>
  <r>
    <x v="18"/>
    <s v="0273-01-000"/>
    <s v="yes"/>
    <x v="2"/>
    <s v="Hennepin"/>
    <s v="Edina Public School District"/>
    <n v="85"/>
    <n v="0"/>
    <n v="12"/>
    <n v="4"/>
    <n v="6"/>
    <n v="51"/>
    <n v="78"/>
    <n v="7.0218917802560921E-3"/>
    <n v="1.0739363899215201E-2"/>
    <n v="1161"/>
    <n v="0.1399638336347197"/>
    <n v="7263"/>
    <n v="8295"/>
    <n v="6948"/>
    <n v="22"/>
    <n v="473"/>
    <n v="611"/>
    <n v="241"/>
    <n v="798"/>
    <n v="0"/>
    <n v="192"/>
    <n v="92"/>
    <n v="41"/>
    <n v="6235"/>
    <n v="22"/>
    <n v="293"/>
    <n v="523"/>
    <n v="206"/>
    <n v="1.3632718524458701E-2"/>
    <n v="0"/>
    <n v="4.0955631399317405E-2"/>
    <n v="7.6481835564053535E-3"/>
    <n v="2.9126213592233011E-2"/>
    <n v="1.7761255679471292E-2"/>
    <n v="0.14342629482071714"/>
    <n v="129"/>
  </r>
  <r>
    <x v="7"/>
    <s v="2759-01-000"/>
    <m/>
    <x v="3"/>
    <s v="Todd"/>
    <s v="Eagle Valley Public School District"/>
    <n v="119"/>
    <n v="0"/>
    <n v="0"/>
    <n v="0"/>
    <n v="0"/>
    <n v="0"/>
    <n v="128"/>
    <n v="0"/>
    <n v="0.32487309644670048"/>
    <n v="46"/>
    <n v="0.14743589743589744"/>
    <n v="394"/>
    <n v="312"/>
    <n v="300"/>
    <n v="0"/>
    <n v="4"/>
    <n v="0"/>
    <n v="8"/>
    <n v="39"/>
    <n v="0"/>
    <n v="0"/>
    <n v="0"/>
    <n v="0"/>
    <n v="380"/>
    <n v="0"/>
    <n v="4"/>
    <n v="0"/>
    <n v="8"/>
    <n v="0.31315789473684208"/>
    <n v="0"/>
    <n v="0"/>
    <n v="0"/>
    <n v="0"/>
    <n v="0.32487309644670048"/>
    <n v="3.0612244897959183E-2"/>
    <n v="128"/>
  </r>
  <r>
    <x v="13"/>
    <s v="2759-01-000"/>
    <m/>
    <x v="3"/>
    <s v="Todd"/>
    <s v="Eagle Valley Public School District"/>
    <n v="124"/>
    <n v="0"/>
    <n v="0"/>
    <n v="0"/>
    <n v="0"/>
    <n v="0"/>
    <n v="128"/>
    <n v="0"/>
    <n v="0.2723404255319149"/>
    <n v="24"/>
    <n v="6.5573770491803282E-2"/>
    <n v="470"/>
    <n v="366"/>
    <n v="360"/>
    <n v="0"/>
    <n v="2"/>
    <n v="1"/>
    <n v="3"/>
    <n v="24"/>
    <n v="0"/>
    <n v="0"/>
    <n v="0"/>
    <n v="0"/>
    <n v="460"/>
    <n v="0"/>
    <n v="2"/>
    <n v="1"/>
    <n v="3"/>
    <n v="0.26956521739130435"/>
    <n v="0"/>
    <n v="0"/>
    <n v="0"/>
    <n v="0"/>
    <n v="0.2723404255319149"/>
    <n v="1.2875536480686695E-2"/>
    <n v="128"/>
  </r>
  <r>
    <x v="9"/>
    <s v="0004-01-000"/>
    <m/>
    <x v="3"/>
    <s v="Aitkin"/>
    <s v="McGregor Public School District"/>
    <n v="65"/>
    <n v="59"/>
    <n v="0"/>
    <n v="0"/>
    <n v="0"/>
    <n v="59"/>
    <n v="69"/>
    <n v="0.12394957983193278"/>
    <n v="0.14495798319327732"/>
    <n v="23"/>
    <n v="6.1994609164420483E-2"/>
    <n v="476"/>
    <n v="371"/>
    <n v="335"/>
    <n v="30"/>
    <n v="1"/>
    <n v="1"/>
    <n v="4"/>
    <n v="17"/>
    <n v="0"/>
    <n v="0"/>
    <n v="0"/>
    <n v="0"/>
    <n v="383"/>
    <n v="89"/>
    <n v="1"/>
    <n v="1"/>
    <n v="4"/>
    <n v="0.16971279373368145"/>
    <n v="0.6629213483146067"/>
    <n v="0"/>
    <n v="0"/>
    <n v="0"/>
    <n v="0.26890756302521013"/>
    <n v="0.19874476987447698"/>
    <n v="128"/>
  </r>
  <r>
    <x v="4"/>
    <s v="0577-01-000"/>
    <m/>
    <x v="3"/>
    <s v="Pine"/>
    <s v="Willow River Public School District"/>
    <n v="112"/>
    <n v="8"/>
    <n v="0"/>
    <n v="0"/>
    <n v="0"/>
    <n v="0"/>
    <n v="128"/>
    <n v="0"/>
    <n v="0.25246548323471402"/>
    <n v="69"/>
    <n v="0.15401785714285715"/>
    <n v="507"/>
    <n v="448"/>
    <n v="437"/>
    <n v="2"/>
    <n v="1"/>
    <n v="2"/>
    <n v="6"/>
    <n v="68"/>
    <n v="0"/>
    <n v="0"/>
    <n v="0"/>
    <n v="0"/>
    <n v="481"/>
    <n v="10"/>
    <n v="1"/>
    <n v="2"/>
    <n v="6"/>
    <n v="0.23284823284823286"/>
    <n v="0.8"/>
    <n v="0"/>
    <n v="0"/>
    <n v="0"/>
    <n v="0.25246548323471402"/>
    <n v="3.7999999999999999E-2"/>
    <n v="128"/>
  </r>
  <r>
    <x v="4"/>
    <s v="0166-01-000"/>
    <m/>
    <x v="3"/>
    <s v="Cook"/>
    <s v="Cook County Public Schools"/>
    <n v="95"/>
    <n v="31"/>
    <n v="0"/>
    <n v="0"/>
    <n v="0"/>
    <n v="126"/>
    <n v="2"/>
    <n v="0.21140939597315436"/>
    <n v="3.3557046979865771E-3"/>
    <n v="0"/>
    <n v="0"/>
    <n v="596"/>
    <n v="468"/>
    <n v="367"/>
    <n v="85"/>
    <n v="3"/>
    <n v="3"/>
    <n v="10"/>
    <n v="0"/>
    <n v="0"/>
    <n v="0"/>
    <n v="0"/>
    <n v="0"/>
    <n v="462"/>
    <n v="116"/>
    <n v="3"/>
    <n v="3"/>
    <n v="10"/>
    <n v="0.20562770562770563"/>
    <n v="0.26724137931034481"/>
    <n v="0"/>
    <n v="0"/>
    <n v="0"/>
    <n v="0.21476510067114093"/>
    <n v="0.22222222222222221"/>
    <n v="128"/>
  </r>
  <r>
    <x v="13"/>
    <s v="2884-01-000"/>
    <m/>
    <x v="3"/>
    <s v="Cottonwood"/>
    <s v="Red Rock Central School District"/>
    <n v="120"/>
    <n v="0"/>
    <n v="0"/>
    <n v="0"/>
    <n v="4"/>
    <n v="0"/>
    <n v="128"/>
    <n v="0"/>
    <n v="0.20062695924764889"/>
    <n v="14"/>
    <n v="2.6717557251908396E-2"/>
    <n v="638"/>
    <n v="524"/>
    <n v="510"/>
    <n v="2"/>
    <n v="2"/>
    <n v="3"/>
    <n v="7"/>
    <n v="13"/>
    <n v="0"/>
    <n v="0"/>
    <n v="0"/>
    <n v="0"/>
    <n v="617"/>
    <n v="2"/>
    <n v="2"/>
    <n v="3"/>
    <n v="11"/>
    <n v="0.19448946515397084"/>
    <n v="0"/>
    <n v="0"/>
    <n v="0"/>
    <n v="0.36363636363636365"/>
    <n v="0.20062695924764889"/>
    <n v="2.8346456692913385E-2"/>
    <n v="128"/>
  </r>
  <r>
    <x v="12"/>
    <s v="0113-01-000"/>
    <m/>
    <x v="3"/>
    <s v="Cass"/>
    <s v="Walker-Hackensack-Akeley Schl. Dist"/>
    <n v="117"/>
    <n v="5"/>
    <n v="0"/>
    <n v="0"/>
    <n v="0"/>
    <n v="0"/>
    <n v="128"/>
    <n v="0"/>
    <n v="0.11668185961713765"/>
    <n v="4"/>
    <n v="4.1109969167523125E-3"/>
    <n v="1097"/>
    <n v="973"/>
    <n v="761"/>
    <n v="200"/>
    <n v="1"/>
    <n v="4"/>
    <n v="7"/>
    <n v="0"/>
    <n v="0"/>
    <n v="0"/>
    <n v="0"/>
    <n v="0"/>
    <n v="878"/>
    <n v="205"/>
    <n v="1"/>
    <n v="4"/>
    <n v="7"/>
    <n v="0.13325740318906606"/>
    <n v="2.4390243902439025E-2"/>
    <n v="0"/>
    <n v="0"/>
    <n v="0"/>
    <n v="0.11668185961713765"/>
    <n v="0.19817351598173516"/>
    <n v="128"/>
  </r>
  <r>
    <x v="3"/>
    <s v="2397-01-000"/>
    <m/>
    <x v="3"/>
    <s v="Le Sueur"/>
    <s v="Le Sueur-Henderson School District"/>
    <n v="110"/>
    <n v="0"/>
    <n v="0"/>
    <n v="0"/>
    <n v="10"/>
    <n v="76"/>
    <n v="52"/>
    <n v="6.7137809187279157E-2"/>
    <n v="4.5936395759717315E-2"/>
    <n v="32"/>
    <n v="3.0888030888030889E-2"/>
    <n v="1132"/>
    <n v="1036"/>
    <n v="808"/>
    <n v="7"/>
    <n v="28"/>
    <n v="13"/>
    <n v="180"/>
    <n v="26"/>
    <n v="0"/>
    <n v="0"/>
    <n v="0"/>
    <n v="0"/>
    <n v="892"/>
    <n v="7"/>
    <n v="28"/>
    <n v="13"/>
    <n v="190"/>
    <n v="0.12331838565022421"/>
    <n v="0"/>
    <n v="0"/>
    <n v="0"/>
    <n v="5.2631578947368418E-2"/>
    <n v="0.11307420494699646"/>
    <n v="0.21061946902654868"/>
    <n v="128"/>
  </r>
  <r>
    <x v="7"/>
    <s v="2125-01-000"/>
    <m/>
    <x v="3"/>
    <s v="Dodge"/>
    <s v="Triton School District"/>
    <n v="123"/>
    <n v="0"/>
    <n v="0"/>
    <n v="0"/>
    <n v="0"/>
    <n v="3"/>
    <n v="125"/>
    <n v="2.5951557093425604E-3"/>
    <n v="0.10813148788927336"/>
    <n v="85"/>
    <n v="7.637017070979335E-2"/>
    <n v="1156"/>
    <n v="1113"/>
    <n v="927"/>
    <n v="2"/>
    <n v="15"/>
    <n v="2"/>
    <n v="167"/>
    <n v="47"/>
    <n v="0"/>
    <n v="0"/>
    <n v="0"/>
    <n v="26"/>
    <n v="1003"/>
    <n v="2"/>
    <n v="15"/>
    <n v="2"/>
    <n v="141"/>
    <n v="0.12263210368893319"/>
    <n v="0"/>
    <n v="0"/>
    <n v="0"/>
    <n v="0"/>
    <n v="0.11072664359861592"/>
    <n v="0.13757523645743766"/>
    <n v="128"/>
  </r>
  <r>
    <x v="11"/>
    <s v="2154-01-000"/>
    <m/>
    <x v="3"/>
    <s v="Saint Louis"/>
    <s v="Eveleth-Gilbert School District"/>
    <n v="112"/>
    <n v="5"/>
    <n v="5"/>
    <n v="5"/>
    <n v="0"/>
    <n v="0"/>
    <n v="128"/>
    <n v="0"/>
    <n v="9.9071207430340563E-2"/>
    <n v="176"/>
    <n v="0.13134328358208955"/>
    <n v="1292"/>
    <n v="1340"/>
    <n v="1274"/>
    <n v="35"/>
    <n v="14"/>
    <n v="12"/>
    <n v="5"/>
    <n v="165"/>
    <n v="0"/>
    <n v="0"/>
    <n v="0"/>
    <n v="0"/>
    <n v="1221"/>
    <n v="40"/>
    <n v="19"/>
    <n v="17"/>
    <n v="5"/>
    <n v="9.1728091728091724E-2"/>
    <n v="0.125"/>
    <n v="0.26315789473684209"/>
    <n v="0.29411764705882354"/>
    <n v="0"/>
    <n v="9.9071207430340563E-2"/>
    <n v="6.2211981566820278E-2"/>
    <n v="128"/>
  </r>
  <r>
    <x v="7"/>
    <s v="0204-01-000"/>
    <m/>
    <x v="3"/>
    <s v="Dodge"/>
    <s v="Kasson-Mantorville School District"/>
    <n v="98"/>
    <n v="0"/>
    <n v="0"/>
    <n v="0"/>
    <n v="22"/>
    <n v="3"/>
    <n v="125"/>
    <n v="1.4245014245014246E-3"/>
    <n v="5.9354226020892686E-2"/>
    <n v="120"/>
    <n v="5.7197330791229746E-2"/>
    <n v="2106"/>
    <n v="2098"/>
    <n v="1971"/>
    <n v="10"/>
    <n v="16"/>
    <n v="19"/>
    <n v="82"/>
    <n v="112"/>
    <n v="0"/>
    <n v="0"/>
    <n v="0"/>
    <n v="0"/>
    <n v="1957"/>
    <n v="10"/>
    <n v="16"/>
    <n v="19"/>
    <n v="104"/>
    <n v="5.0076647930505876E-2"/>
    <n v="0"/>
    <n v="0"/>
    <n v="0"/>
    <n v="0.21153846153846154"/>
    <n v="6.0778727445394108E-2"/>
    <n v="7.0750237416904088E-2"/>
    <n v="128"/>
  </r>
  <r>
    <x v="12"/>
    <s v="0544-01-000"/>
    <m/>
    <x v="3"/>
    <s v="Otter Tail"/>
    <s v="Fergus Falls Public School District"/>
    <n v="119"/>
    <n v="0"/>
    <n v="0"/>
    <n v="0"/>
    <n v="0"/>
    <n v="0"/>
    <n v="128"/>
    <n v="0"/>
    <n v="4.5845272206303724E-2"/>
    <n v="54"/>
    <n v="1.9867549668874173E-2"/>
    <n v="2792"/>
    <n v="2718"/>
    <n v="2578"/>
    <n v="43"/>
    <n v="36"/>
    <n v="31"/>
    <n v="30"/>
    <n v="47"/>
    <n v="0"/>
    <n v="0"/>
    <n v="0"/>
    <n v="0"/>
    <n v="2650"/>
    <n v="43"/>
    <n v="36"/>
    <n v="31"/>
    <n v="30"/>
    <n v="4.4905660377358492E-2"/>
    <n v="0"/>
    <n v="0"/>
    <n v="0"/>
    <n v="0"/>
    <n v="4.5845272206303724E-2"/>
    <n v="5.0179211469534052E-2"/>
    <n v="128"/>
  </r>
  <r>
    <x v="10"/>
    <s v="0256-01-000"/>
    <m/>
    <x v="3"/>
    <s v="Goodhue"/>
    <s v="Red Wing Public School District"/>
    <n v="124"/>
    <n v="0"/>
    <n v="0"/>
    <n v="0"/>
    <n v="0"/>
    <n v="3"/>
    <n v="125"/>
    <n v="1.002673796791444E-3"/>
    <n v="4.1778074866310161E-2"/>
    <n v="29"/>
    <n v="1.0024196335983409E-2"/>
    <n v="2992"/>
    <n v="2893"/>
    <n v="2477"/>
    <n v="125"/>
    <n v="110"/>
    <n v="57"/>
    <n v="124"/>
    <n v="23"/>
    <n v="0"/>
    <n v="0"/>
    <n v="0"/>
    <n v="0"/>
    <n v="2578"/>
    <n v="125"/>
    <n v="110"/>
    <n v="57"/>
    <n v="124"/>
    <n v="4.8099301784328939E-2"/>
    <n v="0"/>
    <n v="0"/>
    <n v="0"/>
    <n v="0"/>
    <n v="4.2780748663101602E-2"/>
    <n v="0.13894455577822312"/>
    <n v="128"/>
  </r>
  <r>
    <x v="7"/>
    <s v="0748-01-000"/>
    <m/>
    <x v="3"/>
    <s v="Stearns"/>
    <s v="Sartell-St. Stephen School District"/>
    <n v="110"/>
    <n v="0"/>
    <n v="3"/>
    <n v="5"/>
    <n v="3"/>
    <n v="20"/>
    <n v="108"/>
    <n v="5.681818181818182E-3"/>
    <n v="3.0681818181818182E-2"/>
    <n v="93"/>
    <n v="2.6685796269727405E-2"/>
    <n v="3520"/>
    <n v="3485"/>
    <n v="3356"/>
    <n v="3"/>
    <n v="41"/>
    <n v="56"/>
    <n v="29"/>
    <n v="85"/>
    <n v="0"/>
    <n v="0"/>
    <n v="0"/>
    <n v="0"/>
    <n v="3381"/>
    <n v="3"/>
    <n v="44"/>
    <n v="61"/>
    <n v="32"/>
    <n v="3.2534753031647441E-2"/>
    <n v="0"/>
    <n v="6.8181818181818177E-2"/>
    <n v="8.1967213114754092E-2"/>
    <n v="9.375E-2"/>
    <n v="3.6363636363636362E-2"/>
    <n v="3.9761431411530816E-2"/>
    <n v="128"/>
  </r>
  <r>
    <x v="17"/>
    <s v="0047-01-000"/>
    <m/>
    <x v="3"/>
    <s v="Benton"/>
    <s v="Sauk Rapids-Rice Public Schools"/>
    <n v="120"/>
    <n v="3"/>
    <n v="0"/>
    <n v="0"/>
    <n v="0"/>
    <n v="0"/>
    <n v="128"/>
    <n v="0"/>
    <n v="3.5955056179775284E-2"/>
    <n v="7"/>
    <n v="2.0354754289037512E-3"/>
    <n v="3560"/>
    <n v="3439"/>
    <n v="3350"/>
    <n v="5"/>
    <n v="25"/>
    <n v="41"/>
    <n v="26"/>
    <n v="4"/>
    <n v="0"/>
    <n v="0"/>
    <n v="0"/>
    <n v="0"/>
    <n v="3466"/>
    <n v="8"/>
    <n v="25"/>
    <n v="41"/>
    <n v="26"/>
    <n v="3.4622042700519329E-2"/>
    <n v="0.375"/>
    <n v="0"/>
    <n v="0"/>
    <n v="0"/>
    <n v="3.5955056179775284E-2"/>
    <n v="2.8042624789680313E-2"/>
    <n v="128"/>
  </r>
  <r>
    <x v="4"/>
    <s v="0911-01-000"/>
    <m/>
    <x v="3"/>
    <s v="Isanti"/>
    <s v="Cambridge-Isanti Public School Dist"/>
    <n v="108"/>
    <n v="0"/>
    <n v="0"/>
    <n v="0"/>
    <n v="0"/>
    <n v="27"/>
    <n v="101"/>
    <n v="5.2214271900986268E-3"/>
    <n v="1.9532005414813383E-2"/>
    <n v="46"/>
    <n v="9.039103949695421E-3"/>
    <n v="5171"/>
    <n v="5089"/>
    <n v="4744"/>
    <n v="60"/>
    <n v="85"/>
    <n v="101"/>
    <n v="99"/>
    <n v="41"/>
    <n v="0"/>
    <n v="0"/>
    <n v="0"/>
    <n v="0"/>
    <n v="4811"/>
    <n v="60"/>
    <n v="85"/>
    <n v="101"/>
    <n v="99"/>
    <n v="2.2448555393889003E-2"/>
    <n v="0"/>
    <n v="0"/>
    <n v="0"/>
    <n v="0"/>
    <n v="2.4753432604912008E-2"/>
    <n v="6.6912335143522114E-2"/>
    <n v="128"/>
  </r>
  <r>
    <x v="9"/>
    <s v="2198-01-000"/>
    <m/>
    <x v="3"/>
    <s v="Fillmore"/>
    <s v="Fillmore Central"/>
    <n v="119"/>
    <n v="0"/>
    <n v="0"/>
    <n v="0"/>
    <n v="0"/>
    <n v="0"/>
    <n v="127"/>
    <n v="0"/>
    <n v="0.1854014598540146"/>
    <n v="45"/>
    <n v="7.4626865671641784E-2"/>
    <n v="685"/>
    <n v="603"/>
    <n v="585"/>
    <n v="2"/>
    <n v="6"/>
    <n v="4"/>
    <n v="6"/>
    <n v="40"/>
    <n v="0"/>
    <n v="0"/>
    <n v="0"/>
    <n v="0"/>
    <n v="664"/>
    <n v="2"/>
    <n v="6"/>
    <n v="4"/>
    <n v="6"/>
    <n v="0.17921686746987953"/>
    <n v="0"/>
    <n v="0"/>
    <n v="0"/>
    <n v="0"/>
    <n v="0.1854014598540146"/>
    <n v="2.6392961876832845E-2"/>
    <n v="127"/>
  </r>
  <r>
    <x v="14"/>
    <s v="2134-01-000"/>
    <m/>
    <x v="3"/>
    <s v="Faribault"/>
    <s v="United South Central School Dist."/>
    <n v="123"/>
    <n v="0"/>
    <n v="0"/>
    <n v="0"/>
    <n v="0"/>
    <n v="0"/>
    <n v="127"/>
    <n v="0"/>
    <n v="0.11451758340847611"/>
    <n v="28"/>
    <n v="2.7722772277227723E-2"/>
    <n v="1109"/>
    <n v="1010"/>
    <n v="917"/>
    <n v="4"/>
    <n v="6"/>
    <n v="13"/>
    <n v="70"/>
    <n v="25"/>
    <n v="0"/>
    <n v="0"/>
    <n v="0"/>
    <n v="0"/>
    <n v="1015"/>
    <n v="4"/>
    <n v="6"/>
    <n v="13"/>
    <n v="70"/>
    <n v="0.12118226600985221"/>
    <n v="0"/>
    <n v="0"/>
    <n v="0"/>
    <n v="0"/>
    <n v="0.11451758340847611"/>
    <n v="8.3935018050541516E-2"/>
    <n v="127"/>
  </r>
  <r>
    <x v="0"/>
    <s v="2310-01-000"/>
    <m/>
    <x v="3"/>
    <s v="Sibley"/>
    <s v="Sibley East School District"/>
    <n v="113"/>
    <n v="0"/>
    <n v="0"/>
    <n v="0"/>
    <n v="3"/>
    <n v="65"/>
    <n v="62"/>
    <n v="5.4076539101497505E-2"/>
    <n v="5.1580698835274545E-2"/>
    <n v="106"/>
    <n v="8.9754445385266723E-2"/>
    <n v="1202"/>
    <n v="1181"/>
    <n v="792"/>
    <n v="3"/>
    <n v="30"/>
    <n v="21"/>
    <n v="335"/>
    <n v="90"/>
    <n v="0"/>
    <n v="0"/>
    <n v="0"/>
    <n v="8"/>
    <n v="815"/>
    <n v="3"/>
    <n v="30"/>
    <n v="21"/>
    <n v="330"/>
    <n v="0.13865030674846626"/>
    <n v="0"/>
    <n v="0"/>
    <n v="0"/>
    <n v="9.0909090909090905E-3"/>
    <n v="0.10565723793677205"/>
    <n v="0.32026688907422851"/>
    <n v="127"/>
  </r>
  <r>
    <x v="5"/>
    <s v="0255-01-000"/>
    <m/>
    <x v="3"/>
    <s v="Goodhue"/>
    <s v="Pine Island Public School Dist."/>
    <n v="111"/>
    <n v="0"/>
    <n v="0"/>
    <n v="7"/>
    <n v="4"/>
    <n v="0"/>
    <n v="127"/>
    <n v="0"/>
    <n v="0.1055694098088113"/>
    <n v="115"/>
    <n v="9.6557514693534838E-2"/>
    <n v="1203"/>
    <n v="1191"/>
    <n v="1137"/>
    <n v="1"/>
    <n v="17"/>
    <n v="19"/>
    <n v="17"/>
    <n v="108"/>
    <n v="0"/>
    <n v="0"/>
    <n v="0"/>
    <n v="3"/>
    <n v="1140"/>
    <n v="1"/>
    <n v="17"/>
    <n v="26"/>
    <n v="18"/>
    <n v="9.7368421052631576E-2"/>
    <n v="0"/>
    <n v="0"/>
    <n v="0.26923076923076922"/>
    <n v="0.22222222222222221"/>
    <n v="0.1055694098088113"/>
    <n v="5.1580698835274545E-2"/>
    <n v="127"/>
  </r>
  <r>
    <x v="14"/>
    <s v="2853-01-000"/>
    <m/>
    <x v="3"/>
    <s v="Lac qui Parle"/>
    <s v="Lac qui Parle Valley School Dist."/>
    <n v="124"/>
    <n v="0"/>
    <n v="0"/>
    <n v="0"/>
    <n v="0"/>
    <n v="0"/>
    <n v="127"/>
    <n v="0"/>
    <n v="0.10127591706539076"/>
    <n v="57"/>
    <n v="4.8141891891891893E-2"/>
    <n v="1254"/>
    <n v="1184"/>
    <n v="1101"/>
    <n v="5"/>
    <n v="10"/>
    <n v="22"/>
    <n v="46"/>
    <n v="52"/>
    <n v="0"/>
    <n v="0"/>
    <n v="0"/>
    <n v="0"/>
    <n v="1173"/>
    <n v="5"/>
    <n v="10"/>
    <n v="22"/>
    <n v="46"/>
    <n v="0.10571184995737426"/>
    <n v="0"/>
    <n v="0"/>
    <n v="0"/>
    <n v="0"/>
    <n v="0.10127591706539076"/>
    <n v="6.60828025477707E-2"/>
    <n v="127"/>
  </r>
  <r>
    <x v="0"/>
    <s v="0345-01-000"/>
    <m/>
    <x v="3"/>
    <s v="Kandiyohi"/>
    <s v="New London-Spicer School District"/>
    <n v="121"/>
    <n v="0"/>
    <n v="0"/>
    <n v="0"/>
    <n v="0"/>
    <n v="6"/>
    <n v="121"/>
    <n v="4.447739065974796E-3"/>
    <n v="8.9696071163825053E-2"/>
    <n v="274"/>
    <n v="0.18315508021390375"/>
    <n v="1349"/>
    <n v="1496"/>
    <n v="1384"/>
    <n v="3"/>
    <n v="8"/>
    <n v="8"/>
    <n v="93"/>
    <n v="236"/>
    <n v="0"/>
    <n v="0"/>
    <n v="0"/>
    <n v="25"/>
    <n v="1269"/>
    <n v="3"/>
    <n v="8"/>
    <n v="8"/>
    <n v="68"/>
    <n v="9.5350669818754924E-2"/>
    <n v="0"/>
    <n v="0"/>
    <n v="0"/>
    <n v="0"/>
    <n v="9.4143810229799854E-2"/>
    <n v="6.4159292035398233E-2"/>
    <n v="127"/>
  </r>
  <r>
    <x v="8"/>
    <s v="0717-01-000"/>
    <s v="yes"/>
    <x v="2"/>
    <s v="Scott"/>
    <s v="Jordan Public School District"/>
    <n v="115"/>
    <n v="0"/>
    <n v="0"/>
    <n v="0"/>
    <n v="0"/>
    <n v="11"/>
    <n v="116"/>
    <n v="6.1763054463784394E-3"/>
    <n v="6.5131948343627177E-2"/>
    <n v="10"/>
    <n v="6.0096153846153849E-3"/>
    <n v="1781"/>
    <n v="1664"/>
    <n v="1537"/>
    <n v="6"/>
    <n v="22"/>
    <n v="16"/>
    <n v="83"/>
    <n v="6"/>
    <n v="0"/>
    <n v="0"/>
    <n v="0"/>
    <n v="0"/>
    <n v="1646"/>
    <n v="6"/>
    <n v="22"/>
    <n v="16"/>
    <n v="83"/>
    <n v="6.9866342648845683E-2"/>
    <n v="0"/>
    <n v="0"/>
    <n v="0"/>
    <n v="0"/>
    <n v="7.1308253790005618E-2"/>
    <n v="7.1630005640157923E-2"/>
    <n v="127"/>
  </r>
  <r>
    <x v="11"/>
    <s v="2752-01-000"/>
    <m/>
    <x v="3"/>
    <s v="Martin"/>
    <s v="Fairmont Area School District"/>
    <n v="116"/>
    <n v="0"/>
    <n v="6"/>
    <n v="0"/>
    <n v="0"/>
    <n v="0"/>
    <n v="127"/>
    <n v="0"/>
    <n v="7.1228266965788004E-2"/>
    <n v="94"/>
    <n v="5.3714285714285714E-2"/>
    <n v="1783"/>
    <n v="1750"/>
    <n v="1581"/>
    <n v="1"/>
    <n v="15"/>
    <n v="13"/>
    <n v="140"/>
    <n v="93"/>
    <n v="0"/>
    <n v="0"/>
    <n v="0"/>
    <n v="0"/>
    <n v="1604"/>
    <n v="1"/>
    <n v="21"/>
    <n v="13"/>
    <n v="140"/>
    <n v="7.2319201995012475E-2"/>
    <n v="0"/>
    <n v="0.2857142857142857"/>
    <n v="0"/>
    <n v="0"/>
    <n v="7.1228266965788004E-2"/>
    <n v="9.83698707138842E-2"/>
    <n v="127"/>
  </r>
  <r>
    <x v="4"/>
    <s v="0088-01-000"/>
    <m/>
    <x v="3"/>
    <s v="Brown"/>
    <s v="New Ulm Public School District"/>
    <n v="117"/>
    <n v="0"/>
    <n v="0"/>
    <n v="0"/>
    <n v="0"/>
    <n v="49"/>
    <n v="78"/>
    <n v="2.4635495223730517E-2"/>
    <n v="3.9215686274509803E-2"/>
    <n v="55"/>
    <n v="2.8690662493479395E-2"/>
    <n v="1989"/>
    <n v="1917"/>
    <n v="1807"/>
    <n v="4"/>
    <n v="18"/>
    <n v="21"/>
    <n v="67"/>
    <n v="48"/>
    <n v="0"/>
    <n v="0"/>
    <n v="0"/>
    <n v="0"/>
    <n v="1876"/>
    <n v="4"/>
    <n v="18"/>
    <n v="21"/>
    <n v="67"/>
    <n v="6.2366737739872065E-2"/>
    <n v="0"/>
    <n v="0"/>
    <n v="0"/>
    <n v="0"/>
    <n v="6.3851181498240317E-2"/>
    <n v="5.53877139979859E-2"/>
    <n v="127"/>
  </r>
  <r>
    <x v="10"/>
    <s v="0564-01-000"/>
    <m/>
    <x v="3"/>
    <s v="Pennington"/>
    <s v="Thief River Falls School District"/>
    <n v="116"/>
    <n v="0"/>
    <n v="3"/>
    <n v="0"/>
    <n v="0"/>
    <n v="0"/>
    <n v="127"/>
    <n v="0"/>
    <n v="6.0476190476190475E-2"/>
    <n v="53"/>
    <n v="2.6159921026653505E-2"/>
    <n v="2100"/>
    <n v="2026"/>
    <n v="1825"/>
    <n v="67"/>
    <n v="33"/>
    <n v="22"/>
    <n v="79"/>
    <n v="39"/>
    <n v="3"/>
    <n v="0"/>
    <n v="0"/>
    <n v="0"/>
    <n v="1902"/>
    <n v="64"/>
    <n v="36"/>
    <n v="22"/>
    <n v="79"/>
    <n v="6.0988433228180865E-2"/>
    <n v="0"/>
    <n v="8.3333333333333329E-2"/>
    <n v="0"/>
    <n v="0"/>
    <n v="6.0476190476190475E-2"/>
    <n v="9.5577746077032816E-2"/>
    <n v="127"/>
  </r>
  <r>
    <x v="9"/>
    <s v="0022-01-000"/>
    <m/>
    <x v="3"/>
    <s v="Becker"/>
    <s v="Detroit Lakes Public School Dist."/>
    <n v="90"/>
    <n v="27"/>
    <n v="0"/>
    <n v="0"/>
    <n v="0"/>
    <n v="3"/>
    <n v="124"/>
    <n v="1.1467889908256881E-3"/>
    <n v="4.7400611620795105E-2"/>
    <n v="235"/>
    <n v="8.6270190895741561E-2"/>
    <n v="2616"/>
    <n v="2724"/>
    <n v="2281"/>
    <n v="361"/>
    <n v="21"/>
    <n v="19"/>
    <n v="42"/>
    <n v="220"/>
    <n v="3"/>
    <n v="0"/>
    <n v="0"/>
    <n v="6"/>
    <n v="2151"/>
    <n v="385"/>
    <n v="21"/>
    <n v="19"/>
    <n v="36"/>
    <n v="4.1841004184100417E-2"/>
    <n v="7.0129870129870125E-2"/>
    <n v="0"/>
    <n v="0"/>
    <n v="0"/>
    <n v="4.8547400611620793E-2"/>
    <n v="0.17649310872894333"/>
    <n v="127"/>
  </r>
  <r>
    <x v="13"/>
    <s v="0492-01-000"/>
    <m/>
    <x v="3"/>
    <s v="Mower"/>
    <s v="Austin Public School District"/>
    <n v="114"/>
    <n v="0"/>
    <n v="0"/>
    <n v="0"/>
    <n v="0"/>
    <n v="0"/>
    <n v="127"/>
    <n v="0"/>
    <n v="3.0484877580412868E-2"/>
    <n v="47"/>
    <n v="1.1502692119432207E-2"/>
    <n v="4166"/>
    <n v="4086"/>
    <n v="3318"/>
    <n v="16"/>
    <n v="142"/>
    <n v="124"/>
    <n v="486"/>
    <n v="44"/>
    <n v="0"/>
    <n v="0"/>
    <n v="0"/>
    <n v="0"/>
    <n v="3388"/>
    <n v="16"/>
    <n v="142"/>
    <n v="124"/>
    <n v="486"/>
    <n v="3.3648170011806373E-2"/>
    <n v="0"/>
    <n v="0"/>
    <n v="0"/>
    <n v="0"/>
    <n v="3.0484877580412868E-2"/>
    <n v="0.18479307025986524"/>
    <n v="127"/>
  </r>
  <r>
    <x v="10"/>
    <s v="0192-01-000"/>
    <s v="yes"/>
    <x v="2"/>
    <s v="Dakota"/>
    <s v="Farmington Public School District"/>
    <n v="105"/>
    <n v="0"/>
    <n v="3"/>
    <n v="0"/>
    <n v="0"/>
    <n v="42"/>
    <n v="85"/>
    <n v="6.8259385665529011E-3"/>
    <n v="1.3814399479928491E-2"/>
    <n v="61"/>
    <n v="1.0021356990307212E-2"/>
    <n v="6153"/>
    <n v="6087"/>
    <n v="5382"/>
    <n v="15"/>
    <n v="184"/>
    <n v="237"/>
    <n v="269"/>
    <n v="59"/>
    <n v="0"/>
    <n v="0"/>
    <n v="0"/>
    <n v="0"/>
    <n v="5428"/>
    <n v="15"/>
    <n v="187"/>
    <n v="237"/>
    <n v="269"/>
    <n v="1.9344141488577746E-2"/>
    <n v="0"/>
    <n v="1.6042780748663103E-2"/>
    <n v="0"/>
    <n v="0"/>
    <n v="2.0640338046481393E-2"/>
    <n v="0.11538461538461539"/>
    <n v="127"/>
  </r>
  <r>
    <x v="17"/>
    <s v="0834-01-000"/>
    <s v="yes"/>
    <x v="2"/>
    <s v="Washington"/>
    <s v="Stillwater Area Public School Dist."/>
    <n v="121"/>
    <n v="0"/>
    <n v="0"/>
    <n v="4"/>
    <n v="0"/>
    <n v="96"/>
    <n v="31"/>
    <n v="1.0500984467293809E-2"/>
    <n v="3.3909429008969591E-3"/>
    <n v="11"/>
    <n v="1.2187015289164636E-3"/>
    <n v="9142"/>
    <n v="9026"/>
    <n v="8703"/>
    <n v="25"/>
    <n v="58"/>
    <n v="164"/>
    <n v="80"/>
    <n v="9"/>
    <n v="0"/>
    <n v="0"/>
    <n v="0"/>
    <n v="0"/>
    <n v="8815"/>
    <n v="25"/>
    <n v="58"/>
    <n v="168"/>
    <n v="80"/>
    <n v="1.3726602382302893E-2"/>
    <n v="0"/>
    <n v="0"/>
    <n v="2.3809523809523808E-2"/>
    <n v="0"/>
    <n v="1.3891927368190768E-2"/>
    <n v="3.6190684452219547E-2"/>
    <n v="127"/>
  </r>
  <r>
    <x v="15"/>
    <s v="0624-01-000"/>
    <s v="yes"/>
    <x v="2"/>
    <s v="Ramsey"/>
    <s v="White Bear Lake School District"/>
    <n v="99"/>
    <n v="0"/>
    <n v="3"/>
    <n v="6"/>
    <n v="3"/>
    <n v="35"/>
    <n v="92"/>
    <n v="3.7780656303972367E-3"/>
    <n v="9.9309153713298785E-3"/>
    <n v="168"/>
    <n v="1.8054809242342828E-2"/>
    <n v="9264"/>
    <n v="9305"/>
    <n v="8518"/>
    <n v="58"/>
    <n v="185"/>
    <n v="390"/>
    <n v="154"/>
    <n v="146"/>
    <n v="0"/>
    <n v="0"/>
    <n v="3"/>
    <n v="4"/>
    <n v="8471"/>
    <n v="58"/>
    <n v="188"/>
    <n v="393"/>
    <n v="153"/>
    <n v="1.1686931885255578E-2"/>
    <n v="0"/>
    <n v="1.5957446808510637E-2"/>
    <n v="1.5267175572519083E-2"/>
    <n v="1.9607843137254902E-2"/>
    <n v="1.3708981001727115E-2"/>
    <n v="8.5501457411205878E-2"/>
    <n v="127"/>
  </r>
  <r>
    <x v="7"/>
    <s v="0577-01-000"/>
    <m/>
    <x v="3"/>
    <s v="Pine"/>
    <s v="Willow River Public School District"/>
    <n v="118"/>
    <n v="5"/>
    <n v="0"/>
    <n v="0"/>
    <n v="0"/>
    <n v="3"/>
    <n v="123"/>
    <n v="6.0362173038229373E-3"/>
    <n v="0.24748490945674045"/>
    <n v="64"/>
    <n v="0.14712643678160919"/>
    <n v="497"/>
    <n v="435"/>
    <n v="431"/>
    <n v="0"/>
    <n v="3"/>
    <n v="0"/>
    <n v="1"/>
    <n v="64"/>
    <n v="0"/>
    <n v="0"/>
    <n v="0"/>
    <n v="0"/>
    <n v="485"/>
    <n v="5"/>
    <n v="3"/>
    <n v="0"/>
    <n v="1"/>
    <n v="0.24329896907216494"/>
    <n v="1"/>
    <n v="0"/>
    <n v="0"/>
    <n v="0"/>
    <n v="0.25352112676056338"/>
    <n v="1.8218623481781375E-2"/>
    <n v="126"/>
  </r>
  <r>
    <x v="7"/>
    <s v="2198-01-000"/>
    <m/>
    <x v="3"/>
    <s v="Fillmore"/>
    <s v="Fillmore Central"/>
    <n v="114"/>
    <n v="0"/>
    <n v="0"/>
    <n v="0"/>
    <n v="0"/>
    <n v="0"/>
    <n v="126"/>
    <n v="0"/>
    <n v="0.19749216300940439"/>
    <n v="52"/>
    <n v="9.2198581560283682E-2"/>
    <n v="638"/>
    <n v="564"/>
    <n v="552"/>
    <n v="2"/>
    <n v="4"/>
    <n v="2"/>
    <n v="4"/>
    <n v="49"/>
    <n v="0"/>
    <n v="0"/>
    <n v="0"/>
    <n v="0"/>
    <n v="617"/>
    <n v="2"/>
    <n v="4"/>
    <n v="2"/>
    <n v="4"/>
    <n v="0.1847649918962723"/>
    <n v="0"/>
    <n v="0"/>
    <n v="0"/>
    <n v="0"/>
    <n v="0.19749216300940439"/>
    <n v="1.9077901430842606E-2"/>
    <n v="126"/>
  </r>
  <r>
    <x v="4"/>
    <s v="2198-01-000"/>
    <m/>
    <x v="3"/>
    <s v="Fillmore"/>
    <s v="Fillmore Central"/>
    <n v="116"/>
    <n v="0"/>
    <n v="0"/>
    <n v="0"/>
    <n v="0"/>
    <n v="0"/>
    <n v="126"/>
    <n v="0"/>
    <n v="0.19565217391304349"/>
    <n v="49"/>
    <n v="8.6419753086419748E-2"/>
    <n v="644"/>
    <n v="567"/>
    <n v="556"/>
    <n v="0"/>
    <n v="6"/>
    <n v="3"/>
    <n v="2"/>
    <n v="47"/>
    <n v="0"/>
    <n v="0"/>
    <n v="0"/>
    <n v="0"/>
    <n v="625"/>
    <n v="0"/>
    <n v="6"/>
    <n v="3"/>
    <n v="2"/>
    <n v="0.18559999999999999"/>
    <n v="0"/>
    <n v="0"/>
    <n v="0"/>
    <n v="0"/>
    <n v="0.19565217391304349"/>
    <n v="1.7295597484276729E-2"/>
    <n v="126"/>
  </r>
  <r>
    <x v="7"/>
    <s v="2890-01-000"/>
    <m/>
    <x v="3"/>
    <s v="Renville"/>
    <s v="Renville County West School Dist."/>
    <n v="112"/>
    <n v="0"/>
    <n v="0"/>
    <n v="0"/>
    <n v="5"/>
    <n v="18"/>
    <n v="108"/>
    <n v="2.6865671641791045E-2"/>
    <n v="0.16119402985074627"/>
    <n v="25"/>
    <n v="4.3936731107205626E-2"/>
    <n v="670"/>
    <n v="569"/>
    <n v="402"/>
    <n v="0"/>
    <n v="3"/>
    <n v="5"/>
    <n v="159"/>
    <n v="13"/>
    <n v="0"/>
    <n v="0"/>
    <n v="0"/>
    <n v="12"/>
    <n v="501"/>
    <n v="0"/>
    <n v="3"/>
    <n v="5"/>
    <n v="152"/>
    <n v="0.22355289421157684"/>
    <n v="0"/>
    <n v="0"/>
    <n v="0"/>
    <n v="3.2894736842105261E-2"/>
    <n v="0.18805970149253731"/>
    <n v="0.24205748865355523"/>
    <n v="126"/>
  </r>
  <r>
    <x v="9"/>
    <s v="2890-01-000"/>
    <m/>
    <x v="3"/>
    <s v="Renville"/>
    <s v="Renville County West School Dist."/>
    <n v="120"/>
    <n v="0"/>
    <n v="0"/>
    <n v="0"/>
    <n v="0"/>
    <n v="14"/>
    <n v="112"/>
    <n v="1.9886363636363636E-2"/>
    <n v="0.15909090909090909"/>
    <n v="21"/>
    <n v="3.5058430717863104E-2"/>
    <n v="704"/>
    <n v="599"/>
    <n v="454"/>
    <n v="0"/>
    <n v="1"/>
    <n v="5"/>
    <n v="139"/>
    <n v="17"/>
    <n v="0"/>
    <n v="0"/>
    <n v="0"/>
    <n v="0"/>
    <n v="557"/>
    <n v="0"/>
    <n v="1"/>
    <n v="5"/>
    <n v="139"/>
    <n v="0.21543985637342908"/>
    <n v="0"/>
    <n v="0"/>
    <n v="0"/>
    <n v="0"/>
    <n v="0.17897727272727273"/>
    <n v="0.20655270655270655"/>
    <n v="126"/>
  </r>
  <r>
    <x v="7"/>
    <s v="2159-01-000"/>
    <m/>
    <x v="3"/>
    <s v="Renville"/>
    <s v="Buffalo Lk-Hector-Stewart Public Sc"/>
    <n v="116"/>
    <n v="0"/>
    <n v="0"/>
    <n v="0"/>
    <n v="7"/>
    <n v="12"/>
    <n v="114"/>
    <n v="1.6064257028112448E-2"/>
    <n v="0.15261044176706828"/>
    <n v="7"/>
    <n v="1.1146496815286623E-2"/>
    <n v="747"/>
    <n v="628"/>
    <n v="530"/>
    <n v="4"/>
    <n v="5"/>
    <n v="6"/>
    <n v="83"/>
    <n v="0"/>
    <n v="0"/>
    <n v="0"/>
    <n v="0"/>
    <n v="0"/>
    <n v="646"/>
    <n v="4"/>
    <n v="5"/>
    <n v="6"/>
    <n v="90"/>
    <n v="0.17956656346749225"/>
    <n v="0"/>
    <n v="0"/>
    <n v="0"/>
    <n v="7.7777777777777779E-2"/>
    <n v="0.16867469879518074"/>
    <n v="0.13981358189081225"/>
    <n v="126"/>
  </r>
  <r>
    <x v="1"/>
    <s v="0593-01-000"/>
    <m/>
    <x v="3"/>
    <s v="Polk"/>
    <s v="Crookston Public School District"/>
    <n v="96"/>
    <n v="0"/>
    <n v="0"/>
    <n v="0"/>
    <n v="21"/>
    <n v="0"/>
    <n v="126"/>
    <n v="0"/>
    <n v="9.0517241379310345E-2"/>
    <n v="18"/>
    <n v="1.4018691588785047E-2"/>
    <n v="1392"/>
    <n v="1284"/>
    <n v="900"/>
    <n v="45"/>
    <n v="36"/>
    <n v="14"/>
    <n v="289"/>
    <n v="13"/>
    <n v="0"/>
    <n v="0"/>
    <n v="0"/>
    <n v="0"/>
    <n v="983"/>
    <n v="45"/>
    <n v="36"/>
    <n v="14"/>
    <n v="310"/>
    <n v="9.766022380467955E-2"/>
    <n v="0"/>
    <n v="0"/>
    <n v="0"/>
    <n v="6.7741935483870974E-2"/>
    <n v="9.0517241379310345E-2"/>
    <n v="0.29178674351585016"/>
    <n v="126"/>
  </r>
  <r>
    <x v="18"/>
    <s v="0508-01-000"/>
    <m/>
    <x v="3"/>
    <s v="Nicollet"/>
    <s v="St. Peter Public School District"/>
    <n v="118"/>
    <n v="0"/>
    <n v="0"/>
    <n v="0"/>
    <n v="3"/>
    <n v="25"/>
    <n v="101"/>
    <n v="1.2800819252432157E-2"/>
    <n v="5.1715309779825906E-2"/>
    <n v="46"/>
    <n v="2.4559530165509876E-2"/>
    <n v="1953"/>
    <n v="1873"/>
    <n v="1548"/>
    <n v="5"/>
    <n v="116"/>
    <n v="41"/>
    <n v="163"/>
    <n v="36"/>
    <n v="0"/>
    <n v="0"/>
    <n v="0"/>
    <n v="0"/>
    <n v="1630"/>
    <n v="5"/>
    <n v="116"/>
    <n v="41"/>
    <n v="166"/>
    <n v="7.2392638036809814E-2"/>
    <n v="0"/>
    <n v="0"/>
    <n v="0"/>
    <n v="1.8072289156626505E-2"/>
    <n v="6.4516129032258063E-2"/>
    <n v="0.16751787538304391"/>
    <n v="126"/>
  </r>
  <r>
    <x v="9"/>
    <s v="0564-01-000"/>
    <m/>
    <x v="3"/>
    <s v="Pennington"/>
    <s v="Thief River Falls School District"/>
    <n v="111"/>
    <n v="0"/>
    <n v="4"/>
    <n v="0"/>
    <n v="0"/>
    <n v="0"/>
    <n v="126"/>
    <n v="0"/>
    <n v="6.1433447098976107E-2"/>
    <n v="55"/>
    <n v="2.7777777777777776E-2"/>
    <n v="2051"/>
    <n v="1980"/>
    <n v="1772"/>
    <n v="65"/>
    <n v="41"/>
    <n v="20"/>
    <n v="82"/>
    <n v="46"/>
    <n v="3"/>
    <n v="0"/>
    <n v="0"/>
    <n v="0"/>
    <n v="1837"/>
    <n v="62"/>
    <n v="45"/>
    <n v="20"/>
    <n v="82"/>
    <n v="6.0424605334784977E-2"/>
    <n v="0"/>
    <n v="8.8888888888888892E-2"/>
    <n v="0"/>
    <n v="0"/>
    <n v="6.1433447098976107E-2"/>
    <n v="0.10215053763440861"/>
    <n v="126"/>
  </r>
  <r>
    <x v="8"/>
    <s v="0006-03-000"/>
    <s v="yes"/>
    <x v="2"/>
    <s v="Dakota"/>
    <s v="South St. Paul Public School Dist."/>
    <n v="61"/>
    <n v="0"/>
    <n v="24"/>
    <n v="0"/>
    <n v="28"/>
    <n v="23"/>
    <n v="103"/>
    <n v="7.6948812311809969E-3"/>
    <n v="3.4459685513549679E-2"/>
    <n v="467"/>
    <n v="0.14024024024024023"/>
    <n v="2989"/>
    <n v="3330"/>
    <n v="2356"/>
    <n v="36"/>
    <n v="234"/>
    <n v="66"/>
    <n v="638"/>
    <n v="343"/>
    <n v="0"/>
    <n v="18"/>
    <n v="0"/>
    <n v="85"/>
    <n v="2074"/>
    <n v="36"/>
    <n v="240"/>
    <n v="66"/>
    <n v="581"/>
    <n v="2.9411764705882353E-2"/>
    <n v="0"/>
    <n v="0.1"/>
    <n v="0"/>
    <n v="4.8192771084337352E-2"/>
    <n v="4.2154566744730677E-2"/>
    <n v="0.30797464130797464"/>
    <n v="126"/>
  </r>
  <r>
    <x v="14"/>
    <s v="0482-01-000"/>
    <m/>
    <x v="3"/>
    <s v="Morrison"/>
    <s v="Little Falls Public School District"/>
    <n v="123"/>
    <n v="0"/>
    <n v="0"/>
    <n v="0"/>
    <n v="0"/>
    <n v="0"/>
    <n v="126"/>
    <n v="0"/>
    <n v="4.0895813047711782E-2"/>
    <n v="132"/>
    <n v="4.2759961127308066E-2"/>
    <n v="3081"/>
    <n v="3087"/>
    <n v="2985"/>
    <n v="17"/>
    <n v="29"/>
    <n v="26"/>
    <n v="30"/>
    <n v="128"/>
    <n v="0"/>
    <n v="0"/>
    <n v="0"/>
    <n v="0"/>
    <n v="2980"/>
    <n v="17"/>
    <n v="29"/>
    <n v="26"/>
    <n v="30"/>
    <n v="4.1275167785234899E-2"/>
    <n v="0"/>
    <n v="0"/>
    <n v="0"/>
    <n v="0"/>
    <n v="4.0895813047711782E-2"/>
    <n v="3.3095392602206362E-2"/>
    <n v="126"/>
  </r>
  <r>
    <x v="18"/>
    <s v="0748-01-000"/>
    <m/>
    <x v="3"/>
    <s v="Stearns"/>
    <s v="Sartell-St. Stephen School District"/>
    <n v="114"/>
    <n v="0"/>
    <n v="0"/>
    <n v="3"/>
    <n v="0"/>
    <n v="25"/>
    <n v="101"/>
    <n v="7.0008401008120977E-3"/>
    <n v="2.8283394007280874E-2"/>
    <n v="107"/>
    <n v="3.0123873873873875E-2"/>
    <n v="3571"/>
    <n v="3552"/>
    <n v="3380"/>
    <n v="4"/>
    <n v="53"/>
    <n v="74"/>
    <n v="41"/>
    <n v="88"/>
    <n v="0"/>
    <n v="8"/>
    <n v="0"/>
    <n v="0"/>
    <n v="3406"/>
    <n v="4"/>
    <n v="45"/>
    <n v="77"/>
    <n v="41"/>
    <n v="3.3470346447445683E-2"/>
    <n v="0"/>
    <n v="0"/>
    <n v="3.896103896103896E-2"/>
    <n v="0"/>
    <n v="3.528423410809297E-2"/>
    <n v="4.6739434648754546E-2"/>
    <n v="126"/>
  </r>
  <r>
    <x v="12"/>
    <s v="0720-01-000"/>
    <s v="yes"/>
    <x v="2"/>
    <s v="Scott"/>
    <s v="Shakopee Public School District"/>
    <n v="91"/>
    <n v="9"/>
    <n v="0"/>
    <n v="8"/>
    <n v="0"/>
    <n v="3"/>
    <n v="123"/>
    <n v="5.6444026340545623E-4"/>
    <n v="2.3142050799623705E-2"/>
    <n v="44"/>
    <n v="8.4081788648958534E-3"/>
    <n v="5315"/>
    <n v="5233"/>
    <n v="3937"/>
    <n v="97"/>
    <n v="203"/>
    <n v="406"/>
    <n v="590"/>
    <n v="35"/>
    <n v="3"/>
    <n v="0"/>
    <n v="0"/>
    <n v="0"/>
    <n v="3993"/>
    <n v="103"/>
    <n v="203"/>
    <n v="414"/>
    <n v="590"/>
    <n v="2.2789882294014525E-2"/>
    <n v="8.7378640776699032E-2"/>
    <n v="0"/>
    <n v="1.932367149758454E-2"/>
    <n v="0"/>
    <n v="2.3706491063029161E-2"/>
    <n v="0.24702998302847445"/>
    <n v="126"/>
  </r>
  <r>
    <x v="10"/>
    <s v="0012-01-000"/>
    <s v="yes"/>
    <x v="2"/>
    <s v="Anoka"/>
    <s v="Centennial Public School District"/>
    <n v="99"/>
    <n v="0"/>
    <n v="3"/>
    <n v="13"/>
    <n v="0"/>
    <n v="24"/>
    <n v="102"/>
    <n v="3.5587188612099642E-3"/>
    <n v="1.5124555160142349E-2"/>
    <n v="417"/>
    <n v="5.9275053304904055E-2"/>
    <n v="6744"/>
    <n v="7035"/>
    <n v="6332"/>
    <n v="89"/>
    <n v="146"/>
    <n v="320"/>
    <n v="148"/>
    <n v="369"/>
    <n v="0"/>
    <n v="4"/>
    <n v="17"/>
    <n v="4"/>
    <n v="6062"/>
    <n v="89"/>
    <n v="145"/>
    <n v="316"/>
    <n v="144"/>
    <n v="1.6331243813922799E-2"/>
    <n v="0"/>
    <n v="2.0689655172413793E-2"/>
    <n v="4.1139240506329111E-2"/>
    <n v="0"/>
    <n v="1.8683274021352312E-2"/>
    <n v="0.10272350503256365"/>
    <n v="126"/>
  </r>
  <r>
    <x v="5"/>
    <s v="0166-01-000"/>
    <m/>
    <x v="3"/>
    <s v="Cook"/>
    <s v="Cook County Public Schools"/>
    <n v="97"/>
    <n v="28"/>
    <n v="0"/>
    <n v="0"/>
    <n v="0"/>
    <n v="122"/>
    <n v="3"/>
    <n v="0.20783645655877342"/>
    <n v="5.1107325383304937E-3"/>
    <n v="0"/>
    <n v="0"/>
    <n v="587"/>
    <n v="462"/>
    <n v="364"/>
    <n v="83"/>
    <n v="2"/>
    <n v="3"/>
    <n v="10"/>
    <n v="0"/>
    <n v="0"/>
    <n v="0"/>
    <n v="0"/>
    <n v="0"/>
    <n v="461"/>
    <n v="111"/>
    <n v="2"/>
    <n v="3"/>
    <n v="10"/>
    <n v="0.210412147505423"/>
    <n v="0.25225225225225223"/>
    <n v="0"/>
    <n v="0"/>
    <n v="0"/>
    <n v="0.21294718909710392"/>
    <n v="0.21465076660988075"/>
    <n v="125"/>
  </r>
  <r>
    <x v="7"/>
    <s v="0432-01-000"/>
    <m/>
    <x v="3"/>
    <s v="Mahnomen"/>
    <s v="Mahnomen Public School District"/>
    <n v="24"/>
    <n v="95"/>
    <n v="0"/>
    <n v="0"/>
    <n v="0"/>
    <n v="99"/>
    <n v="26"/>
    <n v="0.13884992987377279"/>
    <n v="3.6465638148667601E-2"/>
    <n v="43"/>
    <n v="6.8145800316957217E-2"/>
    <n v="713"/>
    <n v="631"/>
    <n v="189"/>
    <n v="432"/>
    <n v="2"/>
    <n v="4"/>
    <n v="4"/>
    <n v="18"/>
    <n v="24"/>
    <n v="0"/>
    <n v="0"/>
    <n v="0"/>
    <n v="195"/>
    <n v="503"/>
    <n v="2"/>
    <n v="4"/>
    <n v="4"/>
    <n v="0.12307692307692308"/>
    <n v="0.18886679920477137"/>
    <n v="0"/>
    <n v="0"/>
    <n v="0"/>
    <n v="0.17531556802244039"/>
    <n v="0.72457627118644063"/>
    <n v="125"/>
  </r>
  <r>
    <x v="4"/>
    <s v="2904-01-000"/>
    <m/>
    <x v="3"/>
    <s v="Lyon"/>
    <s v="Tracy Area Public School District"/>
    <n v="106"/>
    <n v="0"/>
    <n v="3"/>
    <n v="3"/>
    <n v="3"/>
    <n v="0"/>
    <n v="125"/>
    <n v="0"/>
    <n v="0.15413070283600494"/>
    <n v="90"/>
    <n v="0.11597938144329897"/>
    <n v="811"/>
    <n v="776"/>
    <n v="616"/>
    <n v="2"/>
    <n v="6"/>
    <n v="119"/>
    <n v="33"/>
    <n v="41"/>
    <n v="0"/>
    <n v="0"/>
    <n v="47"/>
    <n v="0"/>
    <n v="681"/>
    <n v="2"/>
    <n v="9"/>
    <n v="75"/>
    <n v="36"/>
    <n v="0.15565345080763582"/>
    <n v="0"/>
    <n v="0.33333333333333331"/>
    <n v="0.04"/>
    <n v="8.3333333333333329E-2"/>
    <n v="0.15413070283600494"/>
    <n v="0.15193026151930261"/>
    <n v="125"/>
  </r>
  <r>
    <x v="3"/>
    <s v="2172-01-000"/>
    <m/>
    <x v="3"/>
    <s v="Goodhue"/>
    <s v="Kenyon-Wanamingo School District"/>
    <n v="109"/>
    <n v="0"/>
    <n v="0"/>
    <n v="0"/>
    <n v="0"/>
    <n v="17"/>
    <n v="108"/>
    <n v="1.9450800915331808E-2"/>
    <n v="0.12356979405034325"/>
    <n v="73"/>
    <n v="8.8807785888077861E-2"/>
    <n v="874"/>
    <n v="822"/>
    <n v="737"/>
    <n v="2"/>
    <n v="16"/>
    <n v="9"/>
    <n v="58"/>
    <n v="68"/>
    <n v="0"/>
    <n v="0"/>
    <n v="0"/>
    <n v="0"/>
    <n v="778"/>
    <n v="2"/>
    <n v="16"/>
    <n v="9"/>
    <n v="58"/>
    <n v="0.14010282776349614"/>
    <n v="0"/>
    <n v="0"/>
    <n v="0"/>
    <n v="0"/>
    <n v="0.14302059496567507"/>
    <n v="9.8493626882966395E-2"/>
    <n v="125"/>
  </r>
  <r>
    <x v="7"/>
    <s v="2904-01-000"/>
    <m/>
    <x v="3"/>
    <s v="Lyon"/>
    <s v="Tracy Area Public School District"/>
    <n v="107"/>
    <n v="0"/>
    <n v="0"/>
    <n v="7"/>
    <n v="3"/>
    <n v="0"/>
    <n v="125"/>
    <n v="0"/>
    <n v="0.1388888888888889"/>
    <n v="52"/>
    <n v="6.2877871825876661E-2"/>
    <n v="900"/>
    <n v="827"/>
    <n v="655"/>
    <n v="2"/>
    <n v="4"/>
    <n v="127"/>
    <n v="39"/>
    <n v="24"/>
    <n v="0"/>
    <n v="0"/>
    <n v="26"/>
    <n v="0"/>
    <n v="738"/>
    <n v="2"/>
    <n v="4"/>
    <n v="108"/>
    <n v="42"/>
    <n v="0.14498644986449866"/>
    <n v="0"/>
    <n v="0"/>
    <n v="6.4814814814814811E-2"/>
    <n v="7.1428571428571425E-2"/>
    <n v="0.1388888888888889"/>
    <n v="0.17449664429530201"/>
    <n v="125"/>
  </r>
  <r>
    <x v="11"/>
    <s v="0480-01-000"/>
    <m/>
    <x v="3"/>
    <s v="Mille Lacs"/>
    <s v="Onamia Public School District"/>
    <n v="121"/>
    <n v="0"/>
    <n v="0"/>
    <n v="0"/>
    <n v="0"/>
    <n v="0"/>
    <n v="125"/>
    <n v="0"/>
    <n v="0.13601741022850924"/>
    <n v="37"/>
    <n v="4.4524669073405534E-2"/>
    <n v="919"/>
    <n v="831"/>
    <n v="599"/>
    <n v="195"/>
    <n v="22"/>
    <n v="8"/>
    <n v="7"/>
    <n v="25"/>
    <n v="10"/>
    <n v="0"/>
    <n v="0"/>
    <n v="0"/>
    <n v="695"/>
    <n v="185"/>
    <n v="22"/>
    <n v="8"/>
    <n v="7"/>
    <n v="0.17410071942446043"/>
    <n v="0"/>
    <n v="0"/>
    <n v="0"/>
    <n v="0"/>
    <n v="0.13601741022850924"/>
    <n v="0.24209378407851689"/>
    <n v="125"/>
  </r>
  <r>
    <x v="2"/>
    <s v="2164-01-000"/>
    <m/>
    <x v="3"/>
    <s v="Clay"/>
    <s v="Dilworth-Glyndon-Felton"/>
    <n v="96"/>
    <n v="4"/>
    <n v="3"/>
    <n v="0"/>
    <n v="11"/>
    <n v="0"/>
    <n v="125"/>
    <n v="0"/>
    <n v="0.10683760683760683"/>
    <n v="554"/>
    <n v="0.34646654158849283"/>
    <n v="1170"/>
    <n v="1599"/>
    <n v="1454"/>
    <n v="21"/>
    <n v="12"/>
    <n v="3"/>
    <n v="109"/>
    <n v="516"/>
    <n v="5"/>
    <n v="7"/>
    <n v="0"/>
    <n v="20"/>
    <n v="1034"/>
    <n v="20"/>
    <n v="8"/>
    <n v="3"/>
    <n v="100"/>
    <n v="9.2843326885880081E-2"/>
    <n v="0.2"/>
    <n v="0.375"/>
    <n v="0"/>
    <n v="0.11"/>
    <n v="0.10683760683760683"/>
    <n v="0.11244635193133047"/>
    <n v="125"/>
  </r>
  <r>
    <x v="10"/>
    <s v="2125-01-000"/>
    <m/>
    <x v="3"/>
    <s v="Dodge"/>
    <s v="Triton School District"/>
    <n v="119"/>
    <n v="0"/>
    <n v="0"/>
    <n v="0"/>
    <n v="0"/>
    <n v="0"/>
    <n v="125"/>
    <n v="0"/>
    <n v="0.10407993338884262"/>
    <n v="32"/>
    <n v="2.8880866425992781E-2"/>
    <n v="1201"/>
    <n v="1108"/>
    <n v="954"/>
    <n v="2"/>
    <n v="8"/>
    <n v="1"/>
    <n v="143"/>
    <n v="23"/>
    <n v="0"/>
    <n v="0"/>
    <n v="0"/>
    <n v="0"/>
    <n v="1050"/>
    <n v="2"/>
    <n v="8"/>
    <n v="1"/>
    <n v="143"/>
    <n v="0.11333333333333333"/>
    <n v="0"/>
    <n v="0"/>
    <n v="0"/>
    <n v="0"/>
    <n v="0.10407993338884262"/>
    <n v="0.12790697674418605"/>
    <n v="125"/>
  </r>
  <r>
    <x v="14"/>
    <s v="0548-01-000"/>
    <m/>
    <x v="3"/>
    <s v="Otter Tail"/>
    <s v="Pelican Rapids Public School Dist."/>
    <n v="121"/>
    <n v="0"/>
    <n v="0"/>
    <n v="0"/>
    <n v="0"/>
    <n v="0"/>
    <n v="125"/>
    <n v="0"/>
    <n v="9.2592592592592587E-2"/>
    <n v="16"/>
    <n v="1.2892828364222401E-2"/>
    <n v="1350"/>
    <n v="1241"/>
    <n v="961"/>
    <n v="1"/>
    <n v="33"/>
    <n v="27"/>
    <n v="219"/>
    <n v="13"/>
    <n v="0"/>
    <n v="0"/>
    <n v="0"/>
    <n v="0"/>
    <n v="1069"/>
    <n v="1"/>
    <n v="33"/>
    <n v="27"/>
    <n v="219"/>
    <n v="0.11318989710009354"/>
    <n v="0"/>
    <n v="0"/>
    <n v="0"/>
    <n v="0"/>
    <n v="9.2592592592592587E-2"/>
    <n v="0.20756115641215717"/>
    <n v="125"/>
  </r>
  <r>
    <x v="3"/>
    <s v="0593-01-000"/>
    <m/>
    <x v="3"/>
    <s v="Polk"/>
    <s v="Crookston Public School District"/>
    <n v="102"/>
    <n v="0"/>
    <n v="0"/>
    <n v="0"/>
    <n v="17"/>
    <n v="0"/>
    <n v="125"/>
    <n v="0"/>
    <n v="9.0187590187590191E-2"/>
    <n v="25"/>
    <n v="1.9440124416796267E-2"/>
    <n v="1386"/>
    <n v="1286"/>
    <n v="943"/>
    <n v="48"/>
    <n v="25"/>
    <n v="11"/>
    <n v="259"/>
    <n v="16"/>
    <n v="0"/>
    <n v="0"/>
    <n v="0"/>
    <n v="0"/>
    <n v="1029"/>
    <n v="48"/>
    <n v="25"/>
    <n v="11"/>
    <n v="276"/>
    <n v="9.9125364431486881E-2"/>
    <n v="0"/>
    <n v="0"/>
    <n v="0"/>
    <n v="6.1594202898550728E-2"/>
    <n v="9.0187590187590191E-2"/>
    <n v="0.25917926565874733"/>
    <n v="125"/>
  </r>
  <r>
    <x v="15"/>
    <s v="2154-01-000"/>
    <m/>
    <x v="3"/>
    <s v="Saint Louis"/>
    <s v="Eveleth-Gilbert School District"/>
    <n v="117"/>
    <n v="0"/>
    <n v="3"/>
    <n v="4"/>
    <n v="0"/>
    <n v="0"/>
    <n v="125"/>
    <n v="0"/>
    <n v="8.8526912181303111E-2"/>
    <n v="110"/>
    <n v="7.874015748031496E-2"/>
    <n v="1412"/>
    <n v="1397"/>
    <n v="1337"/>
    <n v="22"/>
    <n v="7"/>
    <n v="27"/>
    <n v="4"/>
    <n v="100"/>
    <n v="0"/>
    <n v="0"/>
    <n v="0"/>
    <n v="0"/>
    <n v="1354"/>
    <n v="22"/>
    <n v="10"/>
    <n v="31"/>
    <n v="4"/>
    <n v="8.6410635155096005E-2"/>
    <n v="0"/>
    <n v="0.3"/>
    <n v="0.12903225806451613"/>
    <n v="0"/>
    <n v="8.8526912181303111E-2"/>
    <n v="4.7149894440534836E-2"/>
    <n v="125"/>
  </r>
  <r>
    <x v="11"/>
    <s v="0111-01-000"/>
    <s v="yes"/>
    <x v="2"/>
    <s v="Carver"/>
    <s v="Watertown-Mayer Public School Dist."/>
    <n v="115"/>
    <n v="0"/>
    <n v="0"/>
    <n v="0"/>
    <n v="0"/>
    <n v="0"/>
    <n v="125"/>
    <n v="0"/>
    <n v="8.3892617449664433E-2"/>
    <n v="184"/>
    <n v="0.11878631375080698"/>
    <n v="1490"/>
    <n v="1549"/>
    <n v="1476"/>
    <n v="7"/>
    <n v="14"/>
    <n v="22"/>
    <n v="30"/>
    <n v="176"/>
    <n v="0"/>
    <n v="0"/>
    <n v="3"/>
    <n v="0"/>
    <n v="1415"/>
    <n v="7"/>
    <n v="14"/>
    <n v="19"/>
    <n v="30"/>
    <n v="8.1272084805653705E-2"/>
    <n v="0"/>
    <n v="0"/>
    <n v="0"/>
    <n v="0"/>
    <n v="8.3892617449664433E-2"/>
    <n v="4.7138047138047139E-2"/>
    <n v="125"/>
  </r>
  <r>
    <x v="13"/>
    <s v="2149-01-000"/>
    <m/>
    <x v="3"/>
    <s v="Pope"/>
    <s v="Minnewaska School District"/>
    <n v="122"/>
    <n v="0"/>
    <n v="0"/>
    <n v="0"/>
    <n v="0"/>
    <n v="14"/>
    <n v="111"/>
    <n v="9.1027308192457735E-3"/>
    <n v="7.217165149544863E-2"/>
    <n v="34"/>
    <n v="2.3496890117484452E-2"/>
    <n v="1538"/>
    <n v="1447"/>
    <n v="1413"/>
    <n v="8"/>
    <n v="13"/>
    <n v="7"/>
    <n v="6"/>
    <n v="30"/>
    <n v="0"/>
    <n v="0"/>
    <n v="0"/>
    <n v="0"/>
    <n v="1505"/>
    <n v="8"/>
    <n v="13"/>
    <n v="7"/>
    <n v="6"/>
    <n v="8.1063122923588041E-2"/>
    <n v="0"/>
    <n v="0"/>
    <n v="0"/>
    <n v="0"/>
    <n v="8.1274382314694402E-2"/>
    <n v="2.2092267706302793E-2"/>
    <n v="125"/>
  </r>
  <r>
    <x v="1"/>
    <s v="0088-01-000"/>
    <m/>
    <x v="3"/>
    <s v="Brown"/>
    <s v="New Ulm Public School District"/>
    <n v="100"/>
    <n v="0"/>
    <n v="3"/>
    <n v="0"/>
    <n v="8"/>
    <n v="49"/>
    <n v="76"/>
    <n v="2.3489932885906041E-2"/>
    <n v="3.6433365292425697E-2"/>
    <n v="66"/>
    <n v="3.2560434139121852E-2"/>
    <n v="2086"/>
    <n v="2027"/>
    <n v="1873"/>
    <n v="2"/>
    <n v="33"/>
    <n v="26"/>
    <n v="93"/>
    <n v="62"/>
    <n v="0"/>
    <n v="0"/>
    <n v="0"/>
    <n v="0"/>
    <n v="1911"/>
    <n v="2"/>
    <n v="36"/>
    <n v="26"/>
    <n v="101"/>
    <n v="5.2328623757195186E-2"/>
    <n v="0"/>
    <n v="8.3333333333333329E-2"/>
    <n v="0"/>
    <n v="7.9207920792079209E-2"/>
    <n v="5.9923298178331738E-2"/>
    <n v="7.947976878612717E-2"/>
    <n v="125"/>
  </r>
  <r>
    <x v="5"/>
    <s v="0413-01-000"/>
    <m/>
    <x v="3"/>
    <s v="Lyon"/>
    <s v="Marshall Public School District"/>
    <n v="88"/>
    <n v="0"/>
    <n v="0"/>
    <n v="7"/>
    <n v="23"/>
    <n v="6"/>
    <n v="119"/>
    <n v="2.6654820079964462E-3"/>
    <n v="5.2865393158596181E-2"/>
    <n v="140"/>
    <n v="6.1782877316857901E-2"/>
    <n v="2251"/>
    <n v="2266"/>
    <n v="1746"/>
    <n v="3"/>
    <n v="168"/>
    <n v="89"/>
    <n v="260"/>
    <n v="124"/>
    <n v="0"/>
    <n v="0"/>
    <n v="0"/>
    <n v="3"/>
    <n v="1710"/>
    <n v="3"/>
    <n v="168"/>
    <n v="96"/>
    <n v="280"/>
    <n v="5.146198830409357E-2"/>
    <n v="0"/>
    <n v="0"/>
    <n v="7.2916666666666671E-2"/>
    <n v="8.2142857142857142E-2"/>
    <n v="5.5530875166592629E-2"/>
    <n v="0.24235711120957024"/>
    <n v="125"/>
  </r>
  <r>
    <x v="14"/>
    <s v="0492-01-000"/>
    <m/>
    <x v="3"/>
    <s v="Mower"/>
    <s v="Austin Public School District"/>
    <n v="115"/>
    <n v="0"/>
    <n v="0"/>
    <n v="0"/>
    <n v="4"/>
    <n v="0"/>
    <n v="125"/>
    <n v="0"/>
    <n v="2.970532319391635E-2"/>
    <n v="48"/>
    <n v="1.1619462599854757E-2"/>
    <n v="4208"/>
    <n v="4131"/>
    <n v="3441"/>
    <n v="12"/>
    <n v="108"/>
    <n v="136"/>
    <n v="434"/>
    <n v="44"/>
    <n v="0"/>
    <n v="0"/>
    <n v="0"/>
    <n v="0"/>
    <n v="3512"/>
    <n v="12"/>
    <n v="108"/>
    <n v="136"/>
    <n v="438"/>
    <n v="3.2744874715261961E-2"/>
    <n v="0"/>
    <n v="0"/>
    <n v="0"/>
    <n v="9.1324200913242004E-3"/>
    <n v="2.970532319391635E-2"/>
    <n v="0.16500237755587258"/>
    <n v="125"/>
  </r>
  <r>
    <x v="14"/>
    <s v="0093-01-000"/>
    <m/>
    <x v="3"/>
    <s v="Carlton"/>
    <s v="Carlton Public School District"/>
    <n v="111"/>
    <n v="9"/>
    <n v="0"/>
    <n v="0"/>
    <n v="0"/>
    <n v="0"/>
    <n v="124"/>
    <n v="0"/>
    <n v="0.16166883963494133"/>
    <n v="55"/>
    <n v="7.8796561604584522E-2"/>
    <n v="767"/>
    <n v="698"/>
    <n v="615"/>
    <n v="83"/>
    <n v="0"/>
    <n v="0"/>
    <n v="0"/>
    <n v="45"/>
    <n v="4"/>
    <n v="0"/>
    <n v="0"/>
    <n v="0"/>
    <n v="681"/>
    <n v="88"/>
    <n v="0"/>
    <n v="0"/>
    <n v="0"/>
    <n v="0.16299559471365638"/>
    <n v="0.10227272727272728"/>
    <n v="0"/>
    <n v="0"/>
    <n v="0"/>
    <n v="0.16166883963494133"/>
    <n v="0.11443433029908973"/>
    <n v="124"/>
  </r>
  <r>
    <x v="9"/>
    <s v="0739-01-000"/>
    <m/>
    <x v="3"/>
    <s v="Stearns"/>
    <s v="Kimball Public School District"/>
    <n v="116"/>
    <n v="0"/>
    <n v="0"/>
    <n v="0"/>
    <n v="3"/>
    <n v="0"/>
    <n v="124"/>
    <n v="0"/>
    <n v="0.15289765721331688"/>
    <n v="78"/>
    <n v="0.10196078431372549"/>
    <n v="811"/>
    <n v="765"/>
    <n v="745"/>
    <n v="1"/>
    <n v="12"/>
    <n v="1"/>
    <n v="6"/>
    <n v="71"/>
    <n v="0"/>
    <n v="0"/>
    <n v="0"/>
    <n v="0"/>
    <n v="790"/>
    <n v="1"/>
    <n v="12"/>
    <n v="1"/>
    <n v="9"/>
    <n v="0.14683544303797469"/>
    <n v="0"/>
    <n v="0"/>
    <n v="0"/>
    <n v="0.33333333333333331"/>
    <n v="0.15289765721331688"/>
    <n v="2.8290282902829027E-2"/>
    <n v="124"/>
  </r>
  <r>
    <x v="9"/>
    <s v="2125-01-000"/>
    <m/>
    <x v="3"/>
    <s v="Dodge"/>
    <s v="Triton School District"/>
    <n v="116"/>
    <n v="0"/>
    <n v="3"/>
    <n v="0"/>
    <n v="0"/>
    <n v="0"/>
    <n v="124"/>
    <n v="0"/>
    <n v="0.1040268456375839"/>
    <n v="60"/>
    <n v="5.3191489361702128E-2"/>
    <n v="1192"/>
    <n v="1128"/>
    <n v="950"/>
    <n v="2"/>
    <n v="4"/>
    <n v="2"/>
    <n v="170"/>
    <n v="37"/>
    <n v="0"/>
    <n v="0"/>
    <n v="0"/>
    <n v="14"/>
    <n v="1029"/>
    <n v="2"/>
    <n v="7"/>
    <n v="2"/>
    <n v="156"/>
    <n v="0.11273080660835763"/>
    <n v="0"/>
    <n v="0.42857142857142855"/>
    <n v="0"/>
    <n v="0"/>
    <n v="0.1040268456375839"/>
    <n v="0.13963210702341136"/>
    <n v="124"/>
  </r>
  <r>
    <x v="11"/>
    <s v="2164-01-000"/>
    <m/>
    <x v="3"/>
    <s v="Clay"/>
    <s v="Dilworth-Glyndon-Felton"/>
    <n v="105"/>
    <n v="3"/>
    <n v="0"/>
    <n v="0"/>
    <n v="13"/>
    <n v="0"/>
    <n v="124"/>
    <n v="0"/>
    <n v="9.8883572567783087E-2"/>
    <n v="225"/>
    <n v="0.16605166051660517"/>
    <n v="1254"/>
    <n v="1355"/>
    <n v="1188"/>
    <n v="30"/>
    <n v="9"/>
    <n v="7"/>
    <n v="121"/>
    <n v="192"/>
    <n v="3"/>
    <n v="4"/>
    <n v="3"/>
    <n v="21"/>
    <n v="1101"/>
    <n v="30"/>
    <n v="5"/>
    <n v="4"/>
    <n v="113"/>
    <n v="9.5367847411444148E-2"/>
    <n v="0.1"/>
    <n v="0"/>
    <n v="0"/>
    <n v="0.11504424778761062"/>
    <n v="9.8883572567783087E-2"/>
    <n v="0.12130885873902633"/>
    <n v="124"/>
  </r>
  <r>
    <x v="5"/>
    <s v="2310-01-000"/>
    <m/>
    <x v="3"/>
    <s v="Sibley"/>
    <s v="Sibley East School District"/>
    <n v="107"/>
    <n v="0"/>
    <n v="0"/>
    <n v="0"/>
    <n v="3"/>
    <n v="66"/>
    <n v="58"/>
    <n v="5.2009456264775412E-2"/>
    <n v="4.5705279747832936E-2"/>
    <n v="74"/>
    <n v="6.0705496308449548E-2"/>
    <n v="1269"/>
    <n v="1219"/>
    <n v="924"/>
    <n v="1"/>
    <n v="11"/>
    <n v="20"/>
    <n v="263"/>
    <n v="63"/>
    <n v="0"/>
    <n v="0"/>
    <n v="0"/>
    <n v="9"/>
    <n v="968"/>
    <n v="1"/>
    <n v="11"/>
    <n v="20"/>
    <n v="257"/>
    <n v="0.11053719008264463"/>
    <n v="0"/>
    <n v="0"/>
    <n v="0"/>
    <n v="1.1673151750972763E-2"/>
    <n v="9.7714736012608355E-2"/>
    <n v="0.22991249005568815"/>
    <n v="124"/>
  </r>
  <r>
    <x v="15"/>
    <s v="2174-01-000"/>
    <m/>
    <x v="3"/>
    <s v="Cass"/>
    <s v="Pine River-Backus School District"/>
    <n v="118"/>
    <n v="0"/>
    <n v="0"/>
    <n v="0"/>
    <n v="0"/>
    <n v="14"/>
    <n v="110"/>
    <n v="1.0861132660977503E-2"/>
    <n v="8.5337470907680374E-2"/>
    <n v="48"/>
    <n v="3.9571310799670238E-2"/>
    <n v="1289"/>
    <n v="1213"/>
    <n v="1166"/>
    <n v="21"/>
    <n v="6"/>
    <n v="11"/>
    <n v="9"/>
    <n v="48"/>
    <n v="0"/>
    <n v="0"/>
    <n v="0"/>
    <n v="0"/>
    <n v="1236"/>
    <n v="21"/>
    <n v="6"/>
    <n v="11"/>
    <n v="9"/>
    <n v="9.5469255663430425E-2"/>
    <n v="0"/>
    <n v="0"/>
    <n v="0"/>
    <n v="0"/>
    <n v="9.6198603568657878E-2"/>
    <n v="3.6632891660171474E-2"/>
    <n v="124"/>
  </r>
  <r>
    <x v="9"/>
    <s v="2310-01-000"/>
    <m/>
    <x v="3"/>
    <s v="Sibley"/>
    <s v="Sibley East School District"/>
    <n v="112"/>
    <n v="0"/>
    <n v="0"/>
    <n v="0"/>
    <n v="8"/>
    <n v="85"/>
    <n v="39"/>
    <n v="6.558641975308642E-2"/>
    <n v="3.0092592592592591E-2"/>
    <n v="46"/>
    <n v="3.7766830870279149E-2"/>
    <n v="1296"/>
    <n v="1218"/>
    <n v="931"/>
    <n v="0"/>
    <n v="8"/>
    <n v="18"/>
    <n v="261"/>
    <n v="33"/>
    <n v="0"/>
    <n v="0"/>
    <n v="0"/>
    <n v="5"/>
    <n v="1010"/>
    <n v="0"/>
    <n v="8"/>
    <n v="18"/>
    <n v="264"/>
    <n v="0.11089108910891089"/>
    <n v="0"/>
    <n v="0"/>
    <n v="0"/>
    <n v="3.0303030303030304E-2"/>
    <n v="9.5679012345679007E-2"/>
    <n v="0.22307692307692309"/>
    <n v="124"/>
  </r>
  <r>
    <x v="1"/>
    <s v="0345-01-000"/>
    <m/>
    <x v="3"/>
    <s v="Kandiyohi"/>
    <s v="New London-Spicer School District"/>
    <n v="118"/>
    <n v="0"/>
    <n v="0"/>
    <n v="0"/>
    <n v="0"/>
    <n v="12"/>
    <n v="112"/>
    <n v="9.13937547600914E-3"/>
    <n v="8.5300837776085298E-2"/>
    <n v="260"/>
    <n v="0.17943409247757075"/>
    <n v="1313"/>
    <n v="1449"/>
    <n v="1344"/>
    <n v="5"/>
    <n v="10"/>
    <n v="5"/>
    <n v="85"/>
    <n v="228"/>
    <n v="0"/>
    <n v="0"/>
    <n v="0"/>
    <n v="23"/>
    <n v="1234"/>
    <n v="5"/>
    <n v="10"/>
    <n v="5"/>
    <n v="62"/>
    <n v="9.5623987034035657E-2"/>
    <n v="0"/>
    <n v="0"/>
    <n v="0"/>
    <n v="0"/>
    <n v="9.4440213252094438E-2"/>
    <n v="6.231003039513678E-2"/>
    <n v="124"/>
  </r>
  <r>
    <x v="5"/>
    <s v="0345-01-000"/>
    <m/>
    <x v="3"/>
    <s v="Kandiyohi"/>
    <s v="New London-Spicer School District"/>
    <n v="118"/>
    <n v="0"/>
    <n v="0"/>
    <n v="0"/>
    <n v="4"/>
    <n v="3"/>
    <n v="121"/>
    <n v="2.1770682148040637E-3"/>
    <n v="8.7808417997097238E-2"/>
    <n v="183"/>
    <n v="0.12734864300626306"/>
    <n v="1378"/>
    <n v="1437"/>
    <n v="1338"/>
    <n v="5"/>
    <n v="13"/>
    <n v="4"/>
    <n v="77"/>
    <n v="156"/>
    <n v="0"/>
    <n v="0"/>
    <n v="0"/>
    <n v="19"/>
    <n v="1300"/>
    <n v="5"/>
    <n v="13"/>
    <n v="4"/>
    <n v="62"/>
    <n v="9.0769230769230769E-2"/>
    <n v="0"/>
    <n v="0"/>
    <n v="0"/>
    <n v="6.4516129032258063E-2"/>
    <n v="8.9985486211901305E-2"/>
    <n v="6.0693641618497107E-2"/>
    <n v="124"/>
  </r>
  <r>
    <x v="2"/>
    <s v="0740-01-000"/>
    <m/>
    <x v="3"/>
    <s v="Stearns"/>
    <s v="Melrose Public School District"/>
    <n v="113"/>
    <n v="0"/>
    <n v="0"/>
    <n v="0"/>
    <n v="3"/>
    <n v="0"/>
    <n v="124"/>
    <n v="0"/>
    <n v="8.9144500359453635E-2"/>
    <n v="95"/>
    <n v="6.9750367107195302E-2"/>
    <n v="1391"/>
    <n v="1362"/>
    <n v="1002"/>
    <n v="0"/>
    <n v="10"/>
    <n v="2"/>
    <n v="348"/>
    <n v="86"/>
    <n v="0"/>
    <n v="3"/>
    <n v="0"/>
    <n v="3"/>
    <n v="1029"/>
    <n v="0"/>
    <n v="7"/>
    <n v="2"/>
    <n v="348"/>
    <n v="0.1098153547133139"/>
    <n v="0"/>
    <n v="0"/>
    <n v="0"/>
    <n v="8.6206896551724137E-3"/>
    <n v="8.9144500359453635E-2"/>
    <n v="0.25757575757575757"/>
    <n v="124"/>
  </r>
  <r>
    <x v="4"/>
    <s v="0593-01-000"/>
    <m/>
    <x v="3"/>
    <s v="Polk"/>
    <s v="Crookston Public School District"/>
    <n v="99"/>
    <n v="0"/>
    <n v="0"/>
    <n v="0"/>
    <n v="21"/>
    <n v="0"/>
    <n v="124"/>
    <n v="0"/>
    <n v="8.8761632068718677E-2"/>
    <n v="26"/>
    <n v="2.0015396458814474E-2"/>
    <n v="1397"/>
    <n v="1299"/>
    <n v="1001"/>
    <n v="35"/>
    <n v="15"/>
    <n v="9"/>
    <n v="239"/>
    <n v="17"/>
    <n v="0"/>
    <n v="0"/>
    <n v="0"/>
    <n v="0"/>
    <n v="1083"/>
    <n v="35"/>
    <n v="15"/>
    <n v="9"/>
    <n v="260"/>
    <n v="9.141274238227147E-2"/>
    <n v="0"/>
    <n v="0"/>
    <n v="0"/>
    <n v="8.0769230769230774E-2"/>
    <n v="8.8761632068718677E-2"/>
    <n v="0.22753209700427959"/>
    <n v="124"/>
  </r>
  <r>
    <x v="15"/>
    <s v="0001-01-000"/>
    <m/>
    <x v="3"/>
    <s v="Aitkin"/>
    <s v="Aitkin Public School District"/>
    <n v="103"/>
    <n v="0"/>
    <n v="16"/>
    <n v="0"/>
    <n v="0"/>
    <n v="90"/>
    <n v="34"/>
    <n v="6.3380281690140844E-2"/>
    <n v="2.3943661971830985E-2"/>
    <n v="67"/>
    <n v="4.9156272927366101E-2"/>
    <n v="1420"/>
    <n v="1363"/>
    <n v="1304"/>
    <n v="24"/>
    <n v="11"/>
    <n v="12"/>
    <n v="12"/>
    <n v="61"/>
    <n v="0"/>
    <n v="0"/>
    <n v="3"/>
    <n v="0"/>
    <n v="1346"/>
    <n v="24"/>
    <n v="27"/>
    <n v="9"/>
    <n v="12"/>
    <n v="7.6523031203566128E-2"/>
    <n v="0"/>
    <n v="0.59259259259259256"/>
    <n v="0"/>
    <n v="0"/>
    <n v="8.7323943661971826E-2"/>
    <n v="5.0775740479548657E-2"/>
    <n v="124"/>
  </r>
  <r>
    <x v="13"/>
    <s v="0879-01-000"/>
    <m/>
    <x v="3"/>
    <s v="Wright"/>
    <s v="Delano Public School District"/>
    <n v="116"/>
    <n v="0"/>
    <n v="0"/>
    <n v="0"/>
    <n v="0"/>
    <n v="3"/>
    <n v="121"/>
    <n v="1.5739769150052466E-3"/>
    <n v="6.348373557187828E-2"/>
    <n v="145"/>
    <n v="7.5246497145822516E-2"/>
    <n v="1906"/>
    <n v="1927"/>
    <n v="1861"/>
    <n v="10"/>
    <n v="19"/>
    <n v="22"/>
    <n v="15"/>
    <n v="126"/>
    <n v="3"/>
    <n v="0"/>
    <n v="0"/>
    <n v="0"/>
    <n v="1851"/>
    <n v="7"/>
    <n v="19"/>
    <n v="22"/>
    <n v="15"/>
    <n v="6.266882766072393E-2"/>
    <n v="0"/>
    <n v="0"/>
    <n v="0"/>
    <n v="0"/>
    <n v="6.5057712486883523E-2"/>
    <n v="3.2915360501567396E-2"/>
    <n v="124"/>
  </r>
  <r>
    <x v="0"/>
    <s v="0204-01-000"/>
    <m/>
    <x v="3"/>
    <s v="Dodge"/>
    <s v="Kasson-Mantorville School District"/>
    <n v="97"/>
    <n v="0"/>
    <n v="0"/>
    <n v="0"/>
    <n v="20"/>
    <n v="7"/>
    <n v="117"/>
    <n v="3.3914728682170542E-3"/>
    <n v="5.6686046511627904E-2"/>
    <n v="180"/>
    <n v="8.4905660377358486E-2"/>
    <n v="2064"/>
    <n v="2120"/>
    <n v="1964"/>
    <n v="6"/>
    <n v="27"/>
    <n v="22"/>
    <n v="101"/>
    <n v="167"/>
    <n v="0"/>
    <n v="0"/>
    <n v="0"/>
    <n v="5"/>
    <n v="1894"/>
    <n v="6"/>
    <n v="27"/>
    <n v="22"/>
    <n v="116"/>
    <n v="5.1214361140443504E-2"/>
    <n v="0"/>
    <n v="0"/>
    <n v="0"/>
    <n v="0.17241379310344829"/>
    <n v="6.0077519379844957E-2"/>
    <n v="8.2808716707021793E-2"/>
    <n v="124"/>
  </r>
  <r>
    <x v="11"/>
    <s v="0256-01-000"/>
    <m/>
    <x v="3"/>
    <s v="Goodhue"/>
    <s v="Red Wing Public School District"/>
    <n v="124"/>
    <n v="0"/>
    <n v="0"/>
    <n v="0"/>
    <n v="0"/>
    <n v="0"/>
    <n v="124"/>
    <n v="0"/>
    <n v="4.1114058355437667E-2"/>
    <n v="28"/>
    <n v="9.5890410958904115E-3"/>
    <n v="3016"/>
    <n v="2920"/>
    <n v="2562"/>
    <n v="108"/>
    <n v="80"/>
    <n v="58"/>
    <n v="112"/>
    <n v="22"/>
    <n v="0"/>
    <n v="0"/>
    <n v="0"/>
    <n v="0"/>
    <n v="2664"/>
    <n v="108"/>
    <n v="80"/>
    <n v="58"/>
    <n v="112"/>
    <n v="4.6546546546546545E-2"/>
    <n v="0"/>
    <n v="0"/>
    <n v="0"/>
    <n v="0"/>
    <n v="4.1114058355437667E-2"/>
    <n v="0.11846459298477829"/>
    <n v="124"/>
  </r>
  <r>
    <x v="8"/>
    <s v="2759-01-000"/>
    <m/>
    <x v="3"/>
    <s v="Todd"/>
    <s v="Eagle Valley Public School District"/>
    <n v="118"/>
    <n v="0"/>
    <n v="0"/>
    <n v="0"/>
    <n v="0"/>
    <n v="0"/>
    <n v="123"/>
    <n v="0"/>
    <n v="0.3014705882352941"/>
    <n v="42"/>
    <n v="0.12844036697247707"/>
    <n v="408"/>
    <n v="327"/>
    <n v="312"/>
    <n v="0"/>
    <n v="3"/>
    <n v="2"/>
    <n v="10"/>
    <n v="40"/>
    <n v="0"/>
    <n v="0"/>
    <n v="0"/>
    <n v="0"/>
    <n v="390"/>
    <n v="0"/>
    <n v="3"/>
    <n v="2"/>
    <n v="10"/>
    <n v="0.30256410256410254"/>
    <n v="0"/>
    <n v="0"/>
    <n v="0"/>
    <n v="0"/>
    <n v="0.3014705882352941"/>
    <n v="3.7037037037037035E-2"/>
    <n v="123"/>
  </r>
  <r>
    <x v="18"/>
    <s v="2198-01-000"/>
    <m/>
    <x v="3"/>
    <s v="Fillmore"/>
    <s v="Fillmore Central"/>
    <n v="110"/>
    <n v="0"/>
    <n v="0"/>
    <n v="0"/>
    <n v="3"/>
    <n v="0"/>
    <n v="123"/>
    <n v="0"/>
    <n v="0.19711538461538461"/>
    <n v="48"/>
    <n v="8.7431693989071038E-2"/>
    <n v="624"/>
    <n v="549"/>
    <n v="536"/>
    <n v="2"/>
    <n v="5"/>
    <n v="5"/>
    <n v="1"/>
    <n v="47"/>
    <n v="0"/>
    <n v="0"/>
    <n v="0"/>
    <n v="0"/>
    <n v="599"/>
    <n v="2"/>
    <n v="5"/>
    <n v="5"/>
    <n v="4"/>
    <n v="0.18363939899833054"/>
    <n v="0"/>
    <n v="0"/>
    <n v="0"/>
    <n v="0.75"/>
    <n v="0.19711538461538461"/>
    <n v="2.6016260162601626E-2"/>
    <n v="123"/>
  </r>
  <r>
    <x v="5"/>
    <s v="2198-01-000"/>
    <m/>
    <x v="3"/>
    <s v="Fillmore"/>
    <s v="Fillmore Central"/>
    <n v="114"/>
    <n v="0"/>
    <n v="0"/>
    <n v="0"/>
    <n v="0"/>
    <n v="3"/>
    <n v="120"/>
    <n v="4.6367851622874804E-3"/>
    <n v="0.18547140649149924"/>
    <n v="45"/>
    <n v="7.9086115992970121E-2"/>
    <n v="647"/>
    <n v="569"/>
    <n v="558"/>
    <n v="1"/>
    <n v="5"/>
    <n v="4"/>
    <n v="1"/>
    <n v="45"/>
    <n v="0"/>
    <n v="0"/>
    <n v="0"/>
    <n v="0"/>
    <n v="627"/>
    <n v="1"/>
    <n v="5"/>
    <n v="4"/>
    <n v="1"/>
    <n v="0.18181818181818182"/>
    <n v="0"/>
    <n v="0"/>
    <n v="0"/>
    <n v="0"/>
    <n v="0.19010819165378673"/>
    <n v="1.7241379310344827E-2"/>
    <n v="123"/>
  </r>
  <r>
    <x v="18"/>
    <s v="2137-01-000"/>
    <m/>
    <x v="3"/>
    <s v="Fillmore"/>
    <s v="Kingsland Public School District"/>
    <n v="118"/>
    <n v="0"/>
    <n v="0"/>
    <n v="0"/>
    <n v="0"/>
    <n v="0"/>
    <n v="123"/>
    <n v="0"/>
    <n v="0.16248348745046234"/>
    <n v="34"/>
    <n v="5.089820359281437E-2"/>
    <n v="757"/>
    <n v="668"/>
    <n v="649"/>
    <n v="0"/>
    <n v="8"/>
    <n v="6"/>
    <n v="5"/>
    <n v="27"/>
    <n v="0"/>
    <n v="0"/>
    <n v="0"/>
    <n v="0"/>
    <n v="740"/>
    <n v="0"/>
    <n v="8"/>
    <n v="6"/>
    <n v="5"/>
    <n v="0.15945945945945947"/>
    <n v="0"/>
    <n v="0"/>
    <n v="0"/>
    <n v="0"/>
    <n v="0.16248348745046234"/>
    <n v="2.5032938076416336E-2"/>
    <n v="123"/>
  </r>
  <r>
    <x v="13"/>
    <s v="2890-01-000"/>
    <m/>
    <x v="3"/>
    <s v="Renville"/>
    <s v="Renville County West School Dist."/>
    <n v="118"/>
    <n v="0"/>
    <n v="0"/>
    <n v="0"/>
    <n v="0"/>
    <n v="32"/>
    <n v="91"/>
    <n v="3.9024390243902439E-2"/>
    <n v="0.11097560975609756"/>
    <n v="49"/>
    <n v="6.5683646112600538E-2"/>
    <n v="820"/>
    <n v="746"/>
    <n v="591"/>
    <n v="4"/>
    <n v="3"/>
    <n v="4"/>
    <n v="144"/>
    <n v="41"/>
    <n v="0"/>
    <n v="0"/>
    <n v="0"/>
    <n v="3"/>
    <n v="668"/>
    <n v="4"/>
    <n v="3"/>
    <n v="4"/>
    <n v="141"/>
    <n v="0.17664670658682635"/>
    <n v="0"/>
    <n v="0"/>
    <n v="0"/>
    <n v="0"/>
    <n v="0.15"/>
    <n v="0.18536585365853658"/>
    <n v="123"/>
  </r>
  <r>
    <x v="1"/>
    <s v="2164-01-000"/>
    <m/>
    <x v="3"/>
    <s v="Clay"/>
    <s v="Dilworth-Glyndon-Felton"/>
    <n v="96"/>
    <n v="0"/>
    <n v="3"/>
    <n v="0"/>
    <n v="13"/>
    <n v="3"/>
    <n v="120"/>
    <n v="2.5210084033613447E-3"/>
    <n v="0.10084033613445378"/>
    <n v="596"/>
    <n v="0.35838845460012025"/>
    <n v="1190"/>
    <n v="1663"/>
    <n v="1486"/>
    <n v="36"/>
    <n v="23"/>
    <n v="4"/>
    <n v="114"/>
    <n v="544"/>
    <n v="12"/>
    <n v="12"/>
    <n v="3"/>
    <n v="21"/>
    <n v="1038"/>
    <n v="24"/>
    <n v="14"/>
    <n v="1"/>
    <n v="106"/>
    <n v="9.2485549132947972E-2"/>
    <n v="0"/>
    <n v="0.21428571428571427"/>
    <n v="0"/>
    <n v="0.12264150943396226"/>
    <n v="0.10336134453781513"/>
    <n v="0.12256973795435334"/>
    <n v="123"/>
  </r>
  <r>
    <x v="8"/>
    <s v="0345-01-000"/>
    <m/>
    <x v="3"/>
    <s v="Kandiyohi"/>
    <s v="New London-Spicer School District"/>
    <n v="118"/>
    <n v="0"/>
    <n v="0"/>
    <n v="0"/>
    <n v="0"/>
    <n v="3"/>
    <n v="120"/>
    <n v="2.0394289598912306E-3"/>
    <n v="8.1577158395649219E-2"/>
    <n v="182"/>
    <n v="0.11895424836601307"/>
    <n v="1471"/>
    <n v="1530"/>
    <n v="1464"/>
    <n v="5"/>
    <n v="14"/>
    <n v="5"/>
    <n v="42"/>
    <n v="166"/>
    <n v="0"/>
    <n v="0"/>
    <n v="0"/>
    <n v="7"/>
    <n v="1416"/>
    <n v="5"/>
    <n v="14"/>
    <n v="5"/>
    <n v="35"/>
    <n v="8.3333333333333329E-2"/>
    <n v="0"/>
    <n v="0"/>
    <n v="0"/>
    <n v="0"/>
    <n v="8.361658735554045E-2"/>
    <n v="0.04"/>
    <n v="123"/>
  </r>
  <r>
    <x v="8"/>
    <s v="0912-01-000"/>
    <m/>
    <x v="3"/>
    <s v="Mille Lacs"/>
    <s v="Milaca Public School District"/>
    <n v="110"/>
    <n v="0"/>
    <n v="0"/>
    <n v="0"/>
    <n v="0"/>
    <n v="21"/>
    <n v="102"/>
    <n v="1.0632911392405063E-2"/>
    <n v="5.1645569620253164E-2"/>
    <n v="22"/>
    <n v="1.1739594450373533E-2"/>
    <n v="1975"/>
    <n v="1874"/>
    <n v="1807"/>
    <n v="32"/>
    <n v="9"/>
    <n v="9"/>
    <n v="17"/>
    <n v="20"/>
    <n v="0"/>
    <n v="0"/>
    <n v="0"/>
    <n v="0"/>
    <n v="1897"/>
    <n v="32"/>
    <n v="9"/>
    <n v="9"/>
    <n v="17"/>
    <n v="5.7986294148655769E-2"/>
    <n v="0"/>
    <n v="0"/>
    <n v="0"/>
    <n v="0"/>
    <n v="6.2278481012658225E-2"/>
    <n v="3.4114052953156823E-2"/>
    <n v="123"/>
  </r>
  <r>
    <x v="11"/>
    <s v="0022-01-000"/>
    <m/>
    <x v="3"/>
    <s v="Becker"/>
    <s v="Detroit Lakes Public School Dist."/>
    <n v="105"/>
    <n v="13"/>
    <n v="0"/>
    <n v="0"/>
    <n v="0"/>
    <n v="0"/>
    <n v="123"/>
    <n v="0"/>
    <n v="4.7674418604651166E-2"/>
    <n v="200"/>
    <n v="7.5272864132480244E-2"/>
    <n v="2580"/>
    <n v="2657"/>
    <n v="2258"/>
    <n v="343"/>
    <n v="17"/>
    <n v="12"/>
    <n v="27"/>
    <n v="168"/>
    <n v="23"/>
    <n v="0"/>
    <n v="0"/>
    <n v="0"/>
    <n v="2195"/>
    <n v="333"/>
    <n v="17"/>
    <n v="12"/>
    <n v="27"/>
    <n v="4.7835990888382689E-2"/>
    <n v="3.903903903903904E-2"/>
    <n v="0"/>
    <n v="0"/>
    <n v="0"/>
    <n v="4.7674418604651166E-2"/>
    <n v="0.15054179566563466"/>
    <n v="123"/>
  </r>
  <r>
    <x v="14"/>
    <s v="0544-01-000"/>
    <m/>
    <x v="3"/>
    <s v="Otter Tail"/>
    <s v="Fergus Falls Public School District"/>
    <n v="118"/>
    <n v="0"/>
    <n v="0"/>
    <n v="0"/>
    <n v="0"/>
    <n v="0"/>
    <n v="123"/>
    <n v="0"/>
    <n v="4.1950886766712145E-2"/>
    <n v="32"/>
    <n v="1.1263639563533967E-2"/>
    <n v="2932"/>
    <n v="2841"/>
    <n v="2702"/>
    <n v="33"/>
    <n v="49"/>
    <n v="27"/>
    <n v="30"/>
    <n v="22"/>
    <n v="0"/>
    <n v="0"/>
    <n v="0"/>
    <n v="0"/>
    <n v="2798"/>
    <n v="33"/>
    <n v="49"/>
    <n v="27"/>
    <n v="30"/>
    <n v="4.2172980700500358E-2"/>
    <n v="0"/>
    <n v="0"/>
    <n v="0"/>
    <n v="0"/>
    <n v="4.1950886766712145E-2"/>
    <n v="4.7327204630575416E-2"/>
    <n v="123"/>
  </r>
  <r>
    <x v="9"/>
    <s v="0006-03-000"/>
    <s v="yes"/>
    <x v="2"/>
    <s v="Dakota"/>
    <s v="South St. Paul Public School Dist."/>
    <n v="63"/>
    <n v="0"/>
    <n v="19"/>
    <n v="3"/>
    <n v="30"/>
    <n v="25"/>
    <n v="98"/>
    <n v="8.1940347427073099E-3"/>
    <n v="3.2120616191412654E-2"/>
    <n v="393"/>
    <n v="0.11833785004516711"/>
    <n v="3051"/>
    <n v="3321"/>
    <n v="2410"/>
    <n v="28"/>
    <n v="237"/>
    <n v="48"/>
    <n v="598"/>
    <n v="295"/>
    <n v="0"/>
    <n v="24"/>
    <n v="0"/>
    <n v="61"/>
    <n v="2178"/>
    <n v="28"/>
    <n v="232"/>
    <n v="51"/>
    <n v="567"/>
    <n v="2.8925619834710745E-2"/>
    <n v="0"/>
    <n v="8.1896551724137928E-2"/>
    <n v="5.8823529411764705E-2"/>
    <n v="5.2910052910052907E-2"/>
    <n v="4.0314650934119962E-2"/>
    <n v="0.28730366492146597"/>
    <n v="123"/>
  </r>
  <r>
    <x v="9"/>
    <s v="0012-01-000"/>
    <s v="yes"/>
    <x v="2"/>
    <s v="Anoka"/>
    <s v="Centennial Public School District"/>
    <n v="102"/>
    <n v="0"/>
    <n v="0"/>
    <n v="8"/>
    <n v="0"/>
    <n v="39"/>
    <n v="84"/>
    <n v="5.9396893085592447E-3"/>
    <n v="1.279317697228145E-2"/>
    <n v="468"/>
    <n v="6.771813051656779E-2"/>
    <n v="6566"/>
    <n v="6911"/>
    <n v="6168"/>
    <n v="94"/>
    <n v="163"/>
    <n v="323"/>
    <n v="163"/>
    <n v="405"/>
    <n v="6"/>
    <n v="0"/>
    <n v="20"/>
    <n v="13"/>
    <n v="5865"/>
    <n v="88"/>
    <n v="163"/>
    <n v="311"/>
    <n v="150"/>
    <n v="1.7391304347826087E-2"/>
    <n v="0"/>
    <n v="0"/>
    <n v="2.5723472668810289E-2"/>
    <n v="0"/>
    <n v="1.8732866280840695E-2"/>
    <n v="0.10825604378896153"/>
    <n v="123"/>
  </r>
  <r>
    <x v="18"/>
    <s v="2159-01-000"/>
    <m/>
    <x v="3"/>
    <s v="Renville"/>
    <s v="Buffalo Lk-Hector-Stewart Public Sc"/>
    <n v="112"/>
    <n v="0"/>
    <n v="0"/>
    <n v="0"/>
    <n v="8"/>
    <n v="16"/>
    <n v="106"/>
    <n v="2.2857142857142857E-2"/>
    <n v="0.15142857142857144"/>
    <n v="8"/>
    <n v="1.3651877133105802E-2"/>
    <n v="700"/>
    <n v="586"/>
    <n v="494"/>
    <n v="2"/>
    <n v="4"/>
    <n v="8"/>
    <n v="78"/>
    <n v="3"/>
    <n v="0"/>
    <n v="0"/>
    <n v="0"/>
    <n v="0"/>
    <n v="603"/>
    <n v="2"/>
    <n v="4"/>
    <n v="8"/>
    <n v="86"/>
    <n v="0.18573797678275289"/>
    <n v="0"/>
    <n v="0"/>
    <n v="0"/>
    <n v="9.3023255813953487E-2"/>
    <n v="0.17428571428571429"/>
    <n v="0.14224751066856331"/>
    <n v="122"/>
  </r>
  <r>
    <x v="11"/>
    <s v="2198-01-000"/>
    <m/>
    <x v="3"/>
    <s v="Fillmore"/>
    <s v="Fillmore Central"/>
    <n v="116"/>
    <n v="0"/>
    <n v="0"/>
    <n v="0"/>
    <n v="0"/>
    <n v="0"/>
    <n v="122"/>
    <n v="0"/>
    <n v="0.16850828729281769"/>
    <n v="41"/>
    <n v="6.3763608087091764E-2"/>
    <n v="724"/>
    <n v="643"/>
    <n v="629"/>
    <n v="1"/>
    <n v="5"/>
    <n v="0"/>
    <n v="8"/>
    <n v="37"/>
    <n v="0"/>
    <n v="0"/>
    <n v="0"/>
    <n v="0"/>
    <n v="708"/>
    <n v="1"/>
    <n v="5"/>
    <n v="0"/>
    <n v="8"/>
    <n v="0.16384180790960451"/>
    <n v="0"/>
    <n v="0"/>
    <n v="0"/>
    <n v="0"/>
    <n v="0.16850828729281769"/>
    <n v="1.9390581717451522E-2"/>
    <n v="122"/>
  </r>
  <r>
    <x v="1"/>
    <s v="0881-01-000"/>
    <m/>
    <x v="3"/>
    <s v="Wright"/>
    <s v="Maple Lake Public School District"/>
    <n v="105"/>
    <n v="0"/>
    <n v="0"/>
    <n v="0"/>
    <n v="0"/>
    <n v="9"/>
    <n v="113"/>
    <n v="1.1152416356877323E-2"/>
    <n v="0.14002478314745972"/>
    <n v="195"/>
    <n v="0.22159090909090909"/>
    <n v="807"/>
    <n v="880"/>
    <n v="847"/>
    <n v="4"/>
    <n v="10"/>
    <n v="14"/>
    <n v="5"/>
    <n v="184"/>
    <n v="0"/>
    <n v="0"/>
    <n v="0"/>
    <n v="0"/>
    <n v="768"/>
    <n v="4"/>
    <n v="10"/>
    <n v="14"/>
    <n v="5"/>
    <n v="0.13671875"/>
    <n v="0"/>
    <n v="0"/>
    <n v="0"/>
    <n v="0"/>
    <n v="0.15117719950433706"/>
    <n v="4.1198501872659173E-2"/>
    <n v="122"/>
  </r>
  <r>
    <x v="11"/>
    <s v="0113-01-000"/>
    <m/>
    <x v="3"/>
    <s v="Cass"/>
    <s v="Walker-Hackensack-Akeley Schl. Dist"/>
    <n v="107"/>
    <n v="5"/>
    <n v="0"/>
    <n v="0"/>
    <n v="3"/>
    <n v="0"/>
    <n v="122"/>
    <n v="0"/>
    <n v="0.11306765523632993"/>
    <n v="4"/>
    <n v="4.1623309053069723E-3"/>
    <n v="1079"/>
    <n v="961"/>
    <n v="754"/>
    <n v="193"/>
    <n v="2"/>
    <n v="5"/>
    <n v="7"/>
    <n v="0"/>
    <n v="0"/>
    <n v="0"/>
    <n v="0"/>
    <n v="0"/>
    <n v="861"/>
    <n v="198"/>
    <n v="2"/>
    <n v="5"/>
    <n v="10"/>
    <n v="0.12427409988385599"/>
    <n v="2.5252525252525252E-2"/>
    <n v="0"/>
    <n v="0"/>
    <n v="0.3"/>
    <n v="0.11306765523632993"/>
    <n v="0.19981412639405205"/>
    <n v="122"/>
  </r>
  <r>
    <x v="1"/>
    <s v="0115-01-000"/>
    <m/>
    <x v="3"/>
    <s v="Cass"/>
    <s v="Cass Lake-Bena Public Schools"/>
    <n v="65"/>
    <n v="48"/>
    <n v="0"/>
    <n v="0"/>
    <n v="0"/>
    <n v="32"/>
    <n v="90"/>
    <n v="2.768166089965398E-2"/>
    <n v="7.7854671280276816E-2"/>
    <n v="211"/>
    <n v="0.16947791164658635"/>
    <n v="1156"/>
    <n v="1245"/>
    <n v="91"/>
    <n v="1115"/>
    <n v="2"/>
    <n v="2"/>
    <n v="35"/>
    <n v="10"/>
    <n v="189"/>
    <n v="0"/>
    <n v="0"/>
    <n v="3"/>
    <n v="146"/>
    <n v="974"/>
    <n v="2"/>
    <n v="2"/>
    <n v="32"/>
    <n v="0.4452054794520548"/>
    <n v="4.9281314168377825E-2"/>
    <n v="0"/>
    <n v="0"/>
    <n v="0"/>
    <n v="0.1055363321799308"/>
    <n v="0.87370242214532867"/>
    <n v="122"/>
  </r>
  <r>
    <x v="15"/>
    <s v="2853-01-000"/>
    <m/>
    <x v="3"/>
    <s v="Lac qui Parle"/>
    <s v="Lac qui Parle Valley School Dist."/>
    <n v="119"/>
    <n v="0"/>
    <n v="0"/>
    <n v="0"/>
    <n v="0"/>
    <n v="0"/>
    <n v="122"/>
    <n v="0"/>
    <n v="9.8785425101214575E-2"/>
    <n v="60"/>
    <n v="5.1150895140664961E-2"/>
    <n v="1235"/>
    <n v="1173"/>
    <n v="1094"/>
    <n v="7"/>
    <n v="4"/>
    <n v="20"/>
    <n v="48"/>
    <n v="56"/>
    <n v="0"/>
    <n v="0"/>
    <n v="0"/>
    <n v="0"/>
    <n v="1157"/>
    <n v="7"/>
    <n v="4"/>
    <n v="20"/>
    <n v="48"/>
    <n v="0.10285220397579949"/>
    <n v="0"/>
    <n v="0"/>
    <n v="0"/>
    <n v="0"/>
    <n v="9.8785425101214575E-2"/>
    <n v="6.3915857605177998E-2"/>
    <n v="122"/>
  </r>
  <r>
    <x v="17"/>
    <s v="2853-01-000"/>
    <m/>
    <x v="3"/>
    <s v="Lac qui Parle"/>
    <s v="Lac qui Parle Valley School Dist."/>
    <n v="120"/>
    <n v="0"/>
    <n v="0"/>
    <n v="0"/>
    <n v="0"/>
    <n v="0"/>
    <n v="122"/>
    <n v="0"/>
    <n v="9.2775665399239537E-2"/>
    <n v="52"/>
    <n v="4.1767068273092373E-2"/>
    <n v="1315"/>
    <n v="1245"/>
    <n v="1170"/>
    <n v="7"/>
    <n v="4"/>
    <n v="21"/>
    <n v="52"/>
    <n v="48"/>
    <n v="0"/>
    <n v="0"/>
    <n v="0"/>
    <n v="0"/>
    <n v="1242"/>
    <n v="7"/>
    <n v="4"/>
    <n v="21"/>
    <n v="52"/>
    <n v="9.6618357487922704E-2"/>
    <n v="0"/>
    <n v="0"/>
    <n v="0"/>
    <n v="0"/>
    <n v="9.2775665399239537E-2"/>
    <n v="6.3348416289592757E-2"/>
    <n v="122"/>
  </r>
  <r>
    <x v="14"/>
    <s v="2154-01-000"/>
    <m/>
    <x v="3"/>
    <s v="Saint Louis"/>
    <s v="Eveleth-Gilbert School District"/>
    <n v="109"/>
    <n v="3"/>
    <n v="5"/>
    <n v="5"/>
    <n v="0"/>
    <n v="0"/>
    <n v="122"/>
    <n v="0"/>
    <n v="8.640226628895184E-2"/>
    <n v="146"/>
    <n v="0.10167130919220056"/>
    <n v="1412"/>
    <n v="1436"/>
    <n v="1350"/>
    <n v="33"/>
    <n v="17"/>
    <n v="27"/>
    <n v="9"/>
    <n v="138"/>
    <n v="0"/>
    <n v="0"/>
    <n v="0"/>
    <n v="0"/>
    <n v="1321"/>
    <n v="36"/>
    <n v="22"/>
    <n v="32"/>
    <n v="9"/>
    <n v="8.2513247539742623E-2"/>
    <n v="8.3333333333333329E-2"/>
    <n v="0.22727272727272727"/>
    <n v="0.15625"/>
    <n v="0"/>
    <n v="8.640226628895184E-2"/>
    <n v="6.9718309859154934E-2"/>
    <n v="122"/>
  </r>
  <r>
    <x v="18"/>
    <s v="0345-01-000"/>
    <m/>
    <x v="3"/>
    <s v="Kandiyohi"/>
    <s v="New London-Spicer School District"/>
    <n v="116"/>
    <n v="0"/>
    <n v="0"/>
    <n v="0"/>
    <n v="0"/>
    <n v="3"/>
    <n v="119"/>
    <n v="2.1052631578947368E-3"/>
    <n v="8.350877192982456E-2"/>
    <n v="176"/>
    <n v="0.11899932386747802"/>
    <n v="1425"/>
    <n v="1479"/>
    <n v="1386"/>
    <n v="5"/>
    <n v="15"/>
    <n v="5"/>
    <n v="68"/>
    <n v="161"/>
    <n v="0"/>
    <n v="0"/>
    <n v="0"/>
    <n v="6"/>
    <n v="1341"/>
    <n v="5"/>
    <n v="15"/>
    <n v="5"/>
    <n v="62"/>
    <n v="8.6502609992542875E-2"/>
    <n v="0"/>
    <n v="0"/>
    <n v="0"/>
    <n v="0"/>
    <n v="8.5614035087719295E-2"/>
    <n v="6.0924369747899158E-2"/>
    <n v="122"/>
  </r>
  <r>
    <x v="5"/>
    <s v="0716-01-000"/>
    <s v="yes"/>
    <x v="2"/>
    <s v="Scott"/>
    <s v="Belle Plaine Public School District"/>
    <n v="108"/>
    <n v="0"/>
    <n v="0"/>
    <n v="0"/>
    <n v="0"/>
    <n v="17"/>
    <n v="105"/>
    <n v="9.9067599067599061E-3"/>
    <n v="6.1188811188811192E-2"/>
    <n v="33"/>
    <n v="2.0282728948985862E-2"/>
    <n v="1716"/>
    <n v="1627"/>
    <n v="1518"/>
    <n v="12"/>
    <n v="26"/>
    <n v="33"/>
    <n v="38"/>
    <n v="28"/>
    <n v="0"/>
    <n v="0"/>
    <n v="0"/>
    <n v="0"/>
    <n v="1598"/>
    <n v="12"/>
    <n v="26"/>
    <n v="33"/>
    <n v="38"/>
    <n v="6.7584480600750937E-2"/>
    <n v="0"/>
    <n v="0"/>
    <n v="0"/>
    <n v="0"/>
    <n v="7.1095571095571103E-2"/>
    <n v="6.3854715875805504E-2"/>
    <n v="122"/>
  </r>
  <r>
    <x v="5"/>
    <s v="0508-01-000"/>
    <m/>
    <x v="3"/>
    <s v="Nicollet"/>
    <s v="St. Peter Public School District"/>
    <n v="110"/>
    <n v="0"/>
    <n v="0"/>
    <n v="0"/>
    <n v="4"/>
    <n v="20"/>
    <n v="102"/>
    <n v="1.0095911155981827E-2"/>
    <n v="5.1489146895507321E-2"/>
    <n v="54"/>
    <n v="2.8227914270778882E-2"/>
    <n v="1981"/>
    <n v="1913"/>
    <n v="1564"/>
    <n v="6"/>
    <n v="130"/>
    <n v="37"/>
    <n v="176"/>
    <n v="44"/>
    <n v="0"/>
    <n v="0"/>
    <n v="0"/>
    <n v="3"/>
    <n v="1630"/>
    <n v="6"/>
    <n v="130"/>
    <n v="37"/>
    <n v="177"/>
    <n v="6.7484662576687116E-2"/>
    <n v="0"/>
    <n v="0"/>
    <n v="0"/>
    <n v="2.2598870056497175E-2"/>
    <n v="6.1585058051489144E-2"/>
    <n v="0.17676767676767677"/>
    <n v="122"/>
  </r>
  <r>
    <x v="10"/>
    <s v="0829-01-000"/>
    <m/>
    <x v="3"/>
    <s v="Waseca"/>
    <s v="Waseca Public School District"/>
    <n v="109"/>
    <n v="0"/>
    <n v="0"/>
    <n v="0"/>
    <n v="6"/>
    <n v="100"/>
    <n v="22"/>
    <n v="4.96031746031746E-2"/>
    <n v="1.0912698412698412E-2"/>
    <n v="40"/>
    <n v="2.0682523267838676E-2"/>
    <n v="2016"/>
    <n v="1934"/>
    <n v="1695"/>
    <n v="9"/>
    <n v="40"/>
    <n v="10"/>
    <n v="180"/>
    <n v="39"/>
    <n v="0"/>
    <n v="0"/>
    <n v="0"/>
    <n v="0"/>
    <n v="1765"/>
    <n v="9"/>
    <n v="40"/>
    <n v="10"/>
    <n v="186"/>
    <n v="6.175637393767705E-2"/>
    <n v="0"/>
    <n v="0"/>
    <n v="0"/>
    <n v="3.2258064516129031E-2"/>
    <n v="6.0515873015873009E-2"/>
    <n v="0.12189054726368159"/>
    <n v="122"/>
  </r>
  <r>
    <x v="18"/>
    <s v="0413-01-000"/>
    <m/>
    <x v="3"/>
    <s v="Lyon"/>
    <s v="Marshall Public School District"/>
    <n v="81"/>
    <n v="0"/>
    <n v="3"/>
    <n v="7"/>
    <n v="26"/>
    <n v="14"/>
    <n v="108"/>
    <n v="6.3636363636363638E-3"/>
    <n v="4.9090909090909088E-2"/>
    <n v="153"/>
    <n v="6.8579112505602863E-2"/>
    <n v="2200"/>
    <n v="2231"/>
    <n v="1775"/>
    <n v="5"/>
    <n v="120"/>
    <n v="74"/>
    <n v="257"/>
    <n v="136"/>
    <n v="0"/>
    <n v="0"/>
    <n v="0"/>
    <n v="4"/>
    <n v="1720"/>
    <n v="5"/>
    <n v="123"/>
    <n v="81"/>
    <n v="279"/>
    <n v="4.7093023255813951E-2"/>
    <n v="0"/>
    <n v="2.4390243902439025E-2"/>
    <n v="8.6419753086419748E-2"/>
    <n v="9.3189964157706098E-2"/>
    <n v="5.5454545454545451E-2"/>
    <n v="0.2210144927536232"/>
    <n v="122"/>
  </r>
  <r>
    <x v="17"/>
    <s v="0283-01-000"/>
    <s v="yes"/>
    <x v="2"/>
    <s v="Hennepin"/>
    <s v="St. Louis Park Public School Dist."/>
    <n v="96"/>
    <n v="0"/>
    <n v="11"/>
    <n v="5"/>
    <n v="0"/>
    <n v="0"/>
    <n v="122"/>
    <n v="0"/>
    <n v="2.8517999064983639E-2"/>
    <n v="125"/>
    <n v="2.919878533053025E-2"/>
    <n v="4278"/>
    <n v="4281"/>
    <n v="3515"/>
    <n v="22"/>
    <n v="401"/>
    <n v="197"/>
    <n v="138"/>
    <n v="72"/>
    <n v="0"/>
    <n v="21"/>
    <n v="0"/>
    <n v="11"/>
    <n v="3539"/>
    <n v="22"/>
    <n v="391"/>
    <n v="202"/>
    <n v="127"/>
    <n v="2.7126306866346424E-2"/>
    <n v="0"/>
    <n v="2.8132992327365727E-2"/>
    <n v="2.4752475247524754E-2"/>
    <n v="0"/>
    <n v="2.8517999064983639E-2"/>
    <n v="0.17332398972202756"/>
    <n v="122"/>
  </r>
  <r>
    <x v="9"/>
    <s v="0273-01-000"/>
    <s v="yes"/>
    <x v="2"/>
    <s v="Hennepin"/>
    <s v="Edina Public School District"/>
    <n v="92"/>
    <n v="0"/>
    <n v="15"/>
    <n v="3"/>
    <n v="0"/>
    <n v="37"/>
    <n v="85"/>
    <n v="5.4204512159390563E-3"/>
    <n v="1.2452387928508644E-2"/>
    <n v="1104"/>
    <n v="0.14139344262295081"/>
    <n v="6826"/>
    <n v="7808"/>
    <n v="6674"/>
    <n v="13"/>
    <n v="439"/>
    <n v="497"/>
    <n v="185"/>
    <n v="726"/>
    <n v="3"/>
    <n v="201"/>
    <n v="96"/>
    <n v="46"/>
    <n v="6040"/>
    <n v="10"/>
    <n v="253"/>
    <n v="404"/>
    <n v="139"/>
    <n v="1.5231788079470199E-2"/>
    <n v="0"/>
    <n v="5.9288537549407112E-2"/>
    <n v="7.4257425742574254E-3"/>
    <n v="0"/>
    <n v="1.7872839144447698E-2"/>
    <n v="0.11773298276365761"/>
    <n v="122"/>
  </r>
  <r>
    <x v="14"/>
    <s v="0624-01-000"/>
    <s v="yes"/>
    <x v="2"/>
    <s v="Ramsey"/>
    <s v="White Bear Lake School District"/>
    <n v="101"/>
    <n v="0"/>
    <n v="0"/>
    <n v="5"/>
    <n v="3"/>
    <n v="35"/>
    <n v="87"/>
    <n v="3.8326763031099431E-3"/>
    <n v="9.5269382391590021E-3"/>
    <n v="150"/>
    <n v="1.6375545851528384E-2"/>
    <n v="9132"/>
    <n v="9160"/>
    <n v="8291"/>
    <n v="55"/>
    <n v="202"/>
    <n v="437"/>
    <n v="175"/>
    <n v="122"/>
    <n v="0"/>
    <n v="0"/>
    <n v="4"/>
    <n v="3"/>
    <n v="8270"/>
    <n v="55"/>
    <n v="202"/>
    <n v="438"/>
    <n v="175"/>
    <n v="1.2212817412333736E-2"/>
    <n v="0"/>
    <n v="0"/>
    <n v="1.1415525114155251E-2"/>
    <n v="1.7142857142857144E-2"/>
    <n v="1.3359614542268946E-2"/>
    <n v="9.5185995623632391E-2"/>
    <n v="122"/>
  </r>
  <r>
    <x v="1"/>
    <s v="0458-01-000"/>
    <m/>
    <x v="3"/>
    <s v="Martin"/>
    <s v="Truman Public School District"/>
    <n v="103"/>
    <n v="0"/>
    <n v="0"/>
    <n v="0"/>
    <n v="13"/>
    <n v="4"/>
    <n v="117"/>
    <n v="1.3698630136986301E-2"/>
    <n v="0.40068493150684931"/>
    <n v="21"/>
    <n v="0.109375"/>
    <n v="292"/>
    <n v="192"/>
    <n v="176"/>
    <n v="0"/>
    <n v="3"/>
    <n v="5"/>
    <n v="8"/>
    <n v="13"/>
    <n v="0"/>
    <n v="0"/>
    <n v="0"/>
    <n v="0"/>
    <n v="266"/>
    <n v="0"/>
    <n v="3"/>
    <n v="5"/>
    <n v="21"/>
    <n v="0.38721804511278196"/>
    <n v="0"/>
    <n v="0"/>
    <n v="0"/>
    <n v="0.61904761904761907"/>
    <n v="0.41438356164383561"/>
    <n v="9.8305084745762716E-2"/>
    <n v="121"/>
  </r>
  <r>
    <x v="0"/>
    <s v="0424-01-000"/>
    <m/>
    <x v="3"/>
    <s v="McLeod"/>
    <s v="Lester Prairie Public School Dist."/>
    <n v="110"/>
    <n v="0"/>
    <n v="0"/>
    <n v="0"/>
    <n v="5"/>
    <n v="3"/>
    <n v="118"/>
    <n v="6.1349693251533744E-3"/>
    <n v="0.24130879345603273"/>
    <n v="61"/>
    <n v="0.14219114219114218"/>
    <n v="489"/>
    <n v="429"/>
    <n v="353"/>
    <m/>
    <n v="2"/>
    <m/>
    <n v="74"/>
    <n v="52"/>
    <n v="0"/>
    <n v="0"/>
    <n v="0"/>
    <n v="5"/>
    <n v="411"/>
    <m/>
    <n v="2"/>
    <m/>
    <n v="74"/>
    <n v="0.26763990267639903"/>
    <n v="0"/>
    <n v="0"/>
    <n v="0"/>
    <n v="6.7567567567567571E-2"/>
    <n v="0.2474437627811861"/>
    <n v="0.15605749486652978"/>
    <n v="121"/>
  </r>
  <r>
    <x v="14"/>
    <s v="2759-01-000"/>
    <m/>
    <x v="3"/>
    <s v="Todd"/>
    <s v="Eagle Valley Public School District"/>
    <n v="114"/>
    <n v="3"/>
    <n v="0"/>
    <n v="0"/>
    <n v="0"/>
    <n v="0"/>
    <n v="121"/>
    <n v="0"/>
    <n v="0.24103585657370519"/>
    <n v="24"/>
    <n v="5.9259259259259262E-2"/>
    <n v="502"/>
    <n v="405"/>
    <n v="398"/>
    <n v="0"/>
    <n v="3"/>
    <n v="1"/>
    <n v="3"/>
    <n v="18"/>
    <n v="0"/>
    <n v="0"/>
    <n v="0"/>
    <n v="0"/>
    <n v="494"/>
    <n v="3"/>
    <n v="3"/>
    <n v="1"/>
    <n v="3"/>
    <n v="0.23076923076923078"/>
    <n v="1"/>
    <n v="0"/>
    <n v="0"/>
    <n v="0"/>
    <n v="0.24103585657370519"/>
    <n v="1.984126984126984E-2"/>
    <n v="121"/>
  </r>
  <r>
    <x v="14"/>
    <s v="2884-01-000"/>
    <m/>
    <x v="3"/>
    <s v="Cottonwood"/>
    <s v="Red Rock Central School District"/>
    <n v="117"/>
    <n v="0"/>
    <n v="0"/>
    <n v="0"/>
    <n v="0"/>
    <n v="0"/>
    <n v="121"/>
    <n v="0"/>
    <n v="0.18965517241379309"/>
    <n v="16"/>
    <n v="3.0018761726078799E-2"/>
    <n v="638"/>
    <n v="533"/>
    <n v="519"/>
    <n v="2"/>
    <n v="2"/>
    <n v="3"/>
    <n v="7"/>
    <n v="15"/>
    <n v="0"/>
    <n v="0"/>
    <n v="0"/>
    <n v="0"/>
    <n v="621"/>
    <n v="2"/>
    <n v="2"/>
    <n v="3"/>
    <n v="7"/>
    <n v="0.18840579710144928"/>
    <n v="0"/>
    <n v="0"/>
    <n v="0"/>
    <n v="0"/>
    <n v="0.18965517241379309"/>
    <n v="2.2047244094488189E-2"/>
    <n v="121"/>
  </r>
  <r>
    <x v="12"/>
    <s v="2198-01-000"/>
    <m/>
    <x v="3"/>
    <s v="Fillmore"/>
    <s v="Fillmore Central"/>
    <n v="114"/>
    <n v="0"/>
    <n v="0"/>
    <n v="0"/>
    <n v="0"/>
    <n v="0"/>
    <n v="121"/>
    <n v="0"/>
    <n v="0.16643741403026135"/>
    <n v="48"/>
    <n v="7.3394495412844041E-2"/>
    <n v="727"/>
    <n v="654"/>
    <n v="638"/>
    <n v="0"/>
    <n v="2"/>
    <n v="1"/>
    <n v="13"/>
    <n v="44"/>
    <n v="0"/>
    <n v="0"/>
    <n v="0"/>
    <n v="0"/>
    <n v="708"/>
    <n v="0"/>
    <n v="2"/>
    <n v="1"/>
    <n v="13"/>
    <n v="0.16101694915254236"/>
    <n v="0"/>
    <n v="0"/>
    <n v="0"/>
    <n v="0"/>
    <n v="0.16643741403026135"/>
    <n v="2.2099447513812154E-2"/>
    <n v="121"/>
  </r>
  <r>
    <x v="4"/>
    <s v="2180-01-000"/>
    <m/>
    <x v="3"/>
    <s v="Chippewa"/>
    <s v="M.A.C.C.R.A.Y. School District"/>
    <n v="107"/>
    <n v="4"/>
    <n v="0"/>
    <n v="0"/>
    <n v="6"/>
    <n v="4"/>
    <n v="117"/>
    <n v="5.4570259208731242E-3"/>
    <n v="0.15961800818553887"/>
    <n v="65"/>
    <n v="9.6011816838995567E-2"/>
    <n v="733"/>
    <n v="677"/>
    <n v="603"/>
    <n v="1"/>
    <n v="4"/>
    <n v="6"/>
    <n v="63"/>
    <n v="62"/>
    <n v="0"/>
    <n v="0"/>
    <n v="0"/>
    <n v="0"/>
    <n v="648"/>
    <n v="5"/>
    <n v="4"/>
    <n v="6"/>
    <n v="69"/>
    <n v="0.16512345679012347"/>
    <n v="0.8"/>
    <n v="0"/>
    <n v="0"/>
    <n v="8.6956521739130432E-2"/>
    <n v="0.165075034106412"/>
    <n v="0.11475409836065574"/>
    <n v="121"/>
  </r>
  <r>
    <x v="15"/>
    <s v="0361-01-000"/>
    <m/>
    <x v="3"/>
    <s v="Koochiching"/>
    <s v="International Falls School District"/>
    <n v="116"/>
    <n v="0"/>
    <n v="0"/>
    <n v="0"/>
    <n v="0"/>
    <n v="0"/>
    <n v="121"/>
    <n v="0"/>
    <n v="7.5530586766541827E-2"/>
    <n v="27"/>
    <n v="1.790450928381963E-2"/>
    <n v="1602"/>
    <n v="1508"/>
    <n v="1375"/>
    <n v="111"/>
    <n v="7"/>
    <n v="5"/>
    <n v="10"/>
    <n v="24"/>
    <n v="0"/>
    <n v="0"/>
    <n v="0"/>
    <n v="0"/>
    <n v="1467"/>
    <n v="111"/>
    <n v="7"/>
    <n v="5"/>
    <n v="10"/>
    <n v="7.9072937968643495E-2"/>
    <n v="0"/>
    <n v="0"/>
    <n v="0"/>
    <n v="0"/>
    <n v="7.5530586766541827E-2"/>
    <n v="8.3125000000000004E-2"/>
    <n v="121"/>
  </r>
  <r>
    <x v="15"/>
    <s v="0564-01-000"/>
    <m/>
    <x v="3"/>
    <s v="Pennington"/>
    <s v="Thief River Falls School District"/>
    <n v="110"/>
    <n v="0"/>
    <n v="0"/>
    <n v="0"/>
    <n v="0"/>
    <n v="0"/>
    <n v="121"/>
    <n v="0"/>
    <n v="5.3116769095697978E-2"/>
    <n v="31"/>
    <n v="1.4168190127970749E-2"/>
    <n v="2278"/>
    <n v="2188"/>
    <n v="2072"/>
    <n v="46"/>
    <n v="17"/>
    <n v="14"/>
    <n v="39"/>
    <n v="20"/>
    <n v="0"/>
    <n v="0"/>
    <n v="0"/>
    <n v="0"/>
    <n v="2162"/>
    <n v="46"/>
    <n v="17"/>
    <n v="14"/>
    <n v="39"/>
    <n v="5.0878815911193337E-2"/>
    <n v="0"/>
    <n v="0"/>
    <n v="0"/>
    <n v="0"/>
    <n v="5.3116769095697978E-2"/>
    <n v="5.0921861281826165E-2"/>
    <n v="121"/>
  </r>
  <r>
    <x v="12"/>
    <s v="0701-01-000"/>
    <m/>
    <x v="3"/>
    <s v="Saint Louis"/>
    <s v="Hibbing Public School District"/>
    <n v="110"/>
    <n v="0"/>
    <n v="0"/>
    <n v="0"/>
    <n v="0"/>
    <n v="0"/>
    <n v="121"/>
    <n v="0"/>
    <n v="4.8111332007952284E-2"/>
    <n v="192"/>
    <n v="7.4245939675174011E-2"/>
    <n v="2515"/>
    <n v="2586"/>
    <n v="2486"/>
    <n v="55"/>
    <n v="18"/>
    <n v="10"/>
    <n v="17"/>
    <n v="181"/>
    <n v="0"/>
    <n v="0"/>
    <n v="0"/>
    <n v="0"/>
    <n v="2415"/>
    <n v="55"/>
    <n v="18"/>
    <n v="10"/>
    <n v="17"/>
    <n v="4.5548654244306416E-2"/>
    <n v="0"/>
    <n v="0"/>
    <n v="0"/>
    <n v="0"/>
    <n v="4.8111332007952284E-2"/>
    <n v="3.9761431411530816E-2"/>
    <n v="121"/>
  </r>
  <r>
    <x v="11"/>
    <s v="0138-01-000"/>
    <m/>
    <x v="3"/>
    <s v="Chisago"/>
    <s v="North Branch Public Schools"/>
    <n v="107"/>
    <n v="0"/>
    <n v="0"/>
    <n v="0"/>
    <n v="0"/>
    <n v="16"/>
    <n v="105"/>
    <n v="3.8694074969770256E-3"/>
    <n v="2.539298669891173E-2"/>
    <n v="20"/>
    <n v="4.95785820525533E-3"/>
    <n v="4135"/>
    <n v="4034"/>
    <n v="3806"/>
    <n v="32"/>
    <n v="30"/>
    <n v="81"/>
    <n v="85"/>
    <n v="18"/>
    <n v="0"/>
    <n v="0"/>
    <n v="0"/>
    <n v="0"/>
    <n v="3895"/>
    <n v="32"/>
    <n v="30"/>
    <n v="81"/>
    <n v="85"/>
    <n v="2.7471116816431322E-2"/>
    <n v="0"/>
    <n v="0"/>
    <n v="0"/>
    <n v="0"/>
    <n v="2.9262394195888754E-2"/>
    <n v="5.5299539170506916E-2"/>
    <n v="121"/>
  </r>
  <r>
    <x v="10"/>
    <s v="0492-01-000"/>
    <m/>
    <x v="3"/>
    <s v="Mower"/>
    <s v="Austin Public School District"/>
    <n v="106"/>
    <n v="0"/>
    <n v="6"/>
    <n v="0"/>
    <n v="3"/>
    <n v="0"/>
    <n v="121"/>
    <n v="0"/>
    <n v="2.7752293577981653E-2"/>
    <n v="55"/>
    <n v="1.2808570097810898E-2"/>
    <n v="4360"/>
    <n v="4294"/>
    <n v="3246"/>
    <n v="16"/>
    <n v="178"/>
    <n v="122"/>
    <n v="732"/>
    <n v="46"/>
    <n v="3"/>
    <n v="0"/>
    <n v="0"/>
    <n v="0"/>
    <n v="3306"/>
    <n v="13"/>
    <n v="184"/>
    <n v="122"/>
    <n v="735"/>
    <n v="3.2062915910465818E-2"/>
    <n v="0"/>
    <n v="3.2608695652173912E-2"/>
    <n v="0"/>
    <n v="4.0816326530612249E-3"/>
    <n v="2.7752293577981653E-2"/>
    <n v="0.24174311926605505"/>
    <n v="121"/>
  </r>
  <r>
    <x v="3"/>
    <s v="2898-01-000"/>
    <m/>
    <x v="3"/>
    <s v="Cottonwood"/>
    <s v="Westbrook-Walnut Grove Schools"/>
    <n v="69"/>
    <n v="0"/>
    <n v="0"/>
    <n v="47"/>
    <n v="0"/>
    <n v="3"/>
    <n v="117"/>
    <n v="5.9405940594059407E-3"/>
    <n v="0.23168316831683169"/>
    <n v="28"/>
    <n v="6.7796610169491525E-2"/>
    <n v="505"/>
    <n v="413"/>
    <n v="295"/>
    <n v="2"/>
    <n v="5"/>
    <n v="103"/>
    <n v="8"/>
    <n v="20"/>
    <n v="0"/>
    <n v="0"/>
    <n v="3"/>
    <n v="0"/>
    <n v="344"/>
    <n v="2"/>
    <n v="5"/>
    <n v="147"/>
    <n v="8"/>
    <n v="0.2005813953488372"/>
    <n v="0"/>
    <n v="0"/>
    <n v="0.31972789115646261"/>
    <n v="0"/>
    <n v="0.23762376237623764"/>
    <n v="0.3201581027667984"/>
    <n v="120"/>
  </r>
  <r>
    <x v="2"/>
    <s v="0166-01-000"/>
    <m/>
    <x v="3"/>
    <s v="Cook"/>
    <s v="Cook County Public Schools"/>
    <n v="90"/>
    <n v="25"/>
    <n v="0"/>
    <n v="0"/>
    <n v="0"/>
    <n v="115"/>
    <n v="5"/>
    <n v="0.19930675909878684"/>
    <n v="8.6655112651646445E-3"/>
    <n v="0"/>
    <n v="0"/>
    <n v="577"/>
    <n v="457"/>
    <n v="345"/>
    <n v="93"/>
    <n v="6"/>
    <n v="2"/>
    <n v="11"/>
    <n v="0"/>
    <n v="0"/>
    <n v="0"/>
    <n v="0"/>
    <n v="0"/>
    <n v="435"/>
    <n v="118"/>
    <n v="6"/>
    <n v="2"/>
    <n v="11"/>
    <n v="0.20689655172413793"/>
    <n v="0.21186440677966101"/>
    <n v="0"/>
    <n v="0"/>
    <n v="0"/>
    <n v="0.20797227036395149"/>
    <n v="0.2395104895104895"/>
    <n v="120"/>
  </r>
  <r>
    <x v="9"/>
    <s v="2884-01-000"/>
    <m/>
    <x v="3"/>
    <s v="Cottonwood"/>
    <s v="Red Rock Central School District"/>
    <n v="113"/>
    <n v="0"/>
    <n v="0"/>
    <n v="0"/>
    <n v="0"/>
    <n v="0"/>
    <n v="120"/>
    <n v="0"/>
    <n v="0.19607843137254902"/>
    <n v="15"/>
    <n v="2.9585798816568046E-2"/>
    <n v="612"/>
    <n v="507"/>
    <n v="473"/>
    <n v="7"/>
    <n v="4"/>
    <n v="8"/>
    <n v="15"/>
    <n v="13"/>
    <n v="0"/>
    <n v="0"/>
    <n v="0"/>
    <n v="0"/>
    <n v="573"/>
    <n v="7"/>
    <n v="4"/>
    <n v="8"/>
    <n v="15"/>
    <n v="0.19720767888307156"/>
    <n v="0"/>
    <n v="0"/>
    <n v="0"/>
    <n v="0"/>
    <n v="0.19607843137254902"/>
    <n v="5.6013179571663921E-2"/>
    <n v="120"/>
  </r>
  <r>
    <x v="12"/>
    <s v="2884-01-000"/>
    <m/>
    <x v="3"/>
    <s v="Cottonwood"/>
    <s v="Red Rock Central School District"/>
    <n v="115"/>
    <n v="0"/>
    <n v="0"/>
    <n v="0"/>
    <n v="0"/>
    <n v="0"/>
    <n v="120"/>
    <n v="0"/>
    <n v="0.1941747572815534"/>
    <n v="17"/>
    <n v="3.3009708737864081E-2"/>
    <n v="618"/>
    <n v="515"/>
    <n v="496"/>
    <n v="3"/>
    <n v="2"/>
    <n v="4"/>
    <n v="10"/>
    <n v="13"/>
    <n v="0"/>
    <n v="0"/>
    <n v="0"/>
    <n v="0"/>
    <n v="598"/>
    <n v="3"/>
    <n v="2"/>
    <n v="4"/>
    <n v="10"/>
    <n v="0.19230769230769232"/>
    <n v="0"/>
    <n v="0"/>
    <n v="0"/>
    <n v="0"/>
    <n v="0.1941747572815534"/>
    <n v="3.0794165316045379E-2"/>
    <n v="120"/>
  </r>
  <r>
    <x v="2"/>
    <s v="2198-01-000"/>
    <m/>
    <x v="3"/>
    <s v="Fillmore"/>
    <s v="Fillmore Central"/>
    <n v="114"/>
    <n v="0"/>
    <n v="0"/>
    <n v="0"/>
    <n v="0"/>
    <n v="0"/>
    <n v="120"/>
    <n v="0"/>
    <n v="0.17569546120058566"/>
    <n v="42"/>
    <n v="6.9421487603305784E-2"/>
    <n v="683"/>
    <n v="605"/>
    <n v="587"/>
    <n v="0"/>
    <n v="6"/>
    <n v="4"/>
    <n v="8"/>
    <n v="41"/>
    <n v="0"/>
    <n v="0"/>
    <n v="0"/>
    <n v="0"/>
    <n v="660"/>
    <n v="0"/>
    <n v="6"/>
    <n v="4"/>
    <n v="8"/>
    <n v="0.17272727272727273"/>
    <n v="0"/>
    <n v="0"/>
    <n v="0"/>
    <n v="0"/>
    <n v="0.17569546120058566"/>
    <n v="2.6548672566371681E-2"/>
    <n v="120"/>
  </r>
  <r>
    <x v="8"/>
    <s v="0432-01-000"/>
    <m/>
    <x v="3"/>
    <s v="Mahnomen"/>
    <s v="Mahnomen Public School District"/>
    <n v="28"/>
    <n v="85"/>
    <n v="0"/>
    <n v="0"/>
    <n v="0"/>
    <n v="85"/>
    <n v="35"/>
    <n v="0.12056737588652482"/>
    <n v="4.9645390070921988E-2"/>
    <n v="32"/>
    <n v="5.1863857374392218E-2"/>
    <n v="705"/>
    <n v="617"/>
    <n v="196"/>
    <n v="417"/>
    <n v="2"/>
    <n v="2"/>
    <n v="0"/>
    <n v="11"/>
    <n v="15"/>
    <n v="0"/>
    <n v="0"/>
    <n v="0"/>
    <n v="213"/>
    <n v="487"/>
    <n v="2"/>
    <n v="2"/>
    <n v="0"/>
    <n v="0.13145539906103287"/>
    <n v="0.17453798767967146"/>
    <n v="0"/>
    <n v="0"/>
    <n v="0"/>
    <n v="0.1702127659574468"/>
    <n v="0.69744318181818177"/>
    <n v="120"/>
  </r>
  <r>
    <x v="0"/>
    <s v="2904-01-000"/>
    <m/>
    <x v="3"/>
    <s v="Lyon"/>
    <s v="Tracy Area Public School District"/>
    <n v="108"/>
    <n v="0"/>
    <n v="0"/>
    <n v="3"/>
    <n v="3"/>
    <n v="0"/>
    <n v="120"/>
    <n v="0"/>
    <n v="0.14962593516209477"/>
    <n v="87"/>
    <n v="0.11313394018205461"/>
    <n v="802"/>
    <n v="769"/>
    <n v="622"/>
    <n v="3"/>
    <n v="3"/>
    <n v="113"/>
    <n v="28"/>
    <n v="47"/>
    <n v="0"/>
    <n v="0"/>
    <n v="37"/>
    <n v="0"/>
    <n v="683"/>
    <n v="3"/>
    <n v="3"/>
    <n v="79"/>
    <n v="31"/>
    <n v="0.15812591508052709"/>
    <n v="0"/>
    <n v="0"/>
    <n v="3.7974683544303799E-2"/>
    <n v="9.6774193548387094E-2"/>
    <n v="0.14962593516209477"/>
    <n v="0.14518147684605756"/>
    <n v="120"/>
  </r>
  <r>
    <x v="18"/>
    <s v="0738-01-000"/>
    <m/>
    <x v="3"/>
    <s v="Stearns"/>
    <s v="Holdingford Public School District"/>
    <n v="112"/>
    <n v="0"/>
    <n v="0"/>
    <n v="0"/>
    <n v="0"/>
    <n v="4"/>
    <n v="116"/>
    <n v="4.5766590389016018E-3"/>
    <n v="0.13272311212814644"/>
    <n v="252"/>
    <n v="0.25049701789264411"/>
    <n v="874"/>
    <n v="1006"/>
    <n v="995"/>
    <n v="5"/>
    <n v="0"/>
    <n v="2"/>
    <n v="4"/>
    <n v="251"/>
    <n v="0"/>
    <n v="0"/>
    <n v="0"/>
    <n v="0"/>
    <n v="856"/>
    <n v="5"/>
    <n v="0"/>
    <n v="2"/>
    <n v="4"/>
    <n v="0.13084112149532709"/>
    <n v="0"/>
    <n v="0"/>
    <n v="0"/>
    <n v="0"/>
    <n v="0.13729977116704806"/>
    <n v="1.2687427912341407E-2"/>
    <n v="120"/>
  </r>
  <r>
    <x v="12"/>
    <s v="0480-01-000"/>
    <m/>
    <x v="3"/>
    <s v="Mille Lacs"/>
    <s v="Onamia Public School District"/>
    <n v="115"/>
    <n v="0"/>
    <n v="0"/>
    <n v="0"/>
    <n v="0"/>
    <n v="0"/>
    <n v="120"/>
    <n v="0"/>
    <n v="0.133630289532294"/>
    <n v="47"/>
    <n v="5.6969696969696969E-2"/>
    <n v="898"/>
    <n v="825"/>
    <n v="628"/>
    <n v="169"/>
    <n v="15"/>
    <n v="9"/>
    <n v="4"/>
    <n v="29"/>
    <n v="14"/>
    <n v="0"/>
    <n v="0"/>
    <n v="0"/>
    <n v="714"/>
    <n v="155"/>
    <n v="15"/>
    <n v="9"/>
    <n v="4"/>
    <n v="0.16106442577030813"/>
    <n v="0"/>
    <n v="0"/>
    <n v="0"/>
    <n v="0"/>
    <n v="0.133630289532294"/>
    <n v="0.20401337792642141"/>
    <n v="120"/>
  </r>
  <r>
    <x v="3"/>
    <s v="2143-01-000"/>
    <m/>
    <x v="3"/>
    <s v="Le Sueur"/>
    <s v="Waterville-Elysian-Morristown Public School District"/>
    <n v="106"/>
    <n v="0"/>
    <n v="0"/>
    <n v="0"/>
    <n v="0"/>
    <n v="16"/>
    <n v="104"/>
    <n v="1.641025641025641E-2"/>
    <n v="0.10666666666666667"/>
    <n v="31"/>
    <n v="3.4988713318284424E-2"/>
    <n v="975"/>
    <n v="886"/>
    <n v="828"/>
    <n v="11"/>
    <n v="8"/>
    <n v="7"/>
    <n v="32"/>
    <n v="30"/>
    <n v="0"/>
    <n v="0"/>
    <n v="0"/>
    <n v="0"/>
    <n v="904"/>
    <n v="11"/>
    <n v="8"/>
    <n v="7"/>
    <n v="32"/>
    <n v="0.11725663716814159"/>
    <n v="0"/>
    <n v="0"/>
    <n v="0"/>
    <n v="0"/>
    <n v="0.12307692307692308"/>
    <n v="6.0291060291060294E-2"/>
    <n v="120"/>
  </r>
  <r>
    <x v="4"/>
    <s v="0840-01-000"/>
    <m/>
    <x v="3"/>
    <s v="Watonwan"/>
    <s v="St. James Public School District"/>
    <n v="81"/>
    <n v="0"/>
    <n v="0"/>
    <n v="0"/>
    <n v="28"/>
    <n v="3"/>
    <n v="117"/>
    <n v="2.6785714285714286E-3"/>
    <n v="0.10446428571428572"/>
    <n v="43"/>
    <n v="4.1227229146692232E-2"/>
    <n v="1120"/>
    <n v="1043"/>
    <n v="603"/>
    <n v="3"/>
    <n v="10"/>
    <n v="8"/>
    <n v="419"/>
    <n v="34"/>
    <n v="0"/>
    <n v="0"/>
    <n v="0"/>
    <n v="0"/>
    <n v="650"/>
    <n v="3"/>
    <n v="10"/>
    <n v="8"/>
    <n v="447"/>
    <n v="0.12461538461538461"/>
    <n v="0"/>
    <n v="0"/>
    <n v="0"/>
    <n v="6.2639821029082776E-2"/>
    <n v="0.10714285714285715"/>
    <n v="0.41860465116279072"/>
    <n v="120"/>
  </r>
  <r>
    <x v="8"/>
    <s v="2165-01-000"/>
    <m/>
    <x v="3"/>
    <s v="Pine"/>
    <s v="Hinckley-Finlayson School District"/>
    <n v="89"/>
    <n v="23"/>
    <n v="3"/>
    <n v="0"/>
    <n v="0"/>
    <n v="23"/>
    <n v="97"/>
    <n v="2.006980802792321E-2"/>
    <n v="8.464223385689354E-2"/>
    <n v="1"/>
    <n v="9.7370983446932818E-4"/>
    <n v="1146"/>
    <n v="1027"/>
    <n v="868"/>
    <n v="108"/>
    <n v="18"/>
    <n v="12"/>
    <n v="21"/>
    <n v="0"/>
    <n v="0"/>
    <n v="0"/>
    <n v="0"/>
    <n v="0"/>
    <n v="957"/>
    <n v="131"/>
    <n v="21"/>
    <n v="12"/>
    <n v="21"/>
    <n v="9.299895506792058E-2"/>
    <n v="0.17557251908396945"/>
    <n v="0.14285714285714285"/>
    <n v="0"/>
    <n v="0"/>
    <n v="0.10471204188481675"/>
    <n v="0.16199649737302976"/>
    <n v="120"/>
  </r>
  <r>
    <x v="0"/>
    <s v="0282-01-000"/>
    <s v="yes"/>
    <x v="2"/>
    <s v="Hennepin"/>
    <s v="St. Anthony-New Brighton Schools"/>
    <n v="55"/>
    <n v="0"/>
    <n v="24"/>
    <n v="10"/>
    <n v="17"/>
    <n v="36"/>
    <n v="84"/>
    <n v="2.5052192066805846E-2"/>
    <n v="5.845511482254697E-2"/>
    <n v="536"/>
    <n v="0.2892606583917971"/>
    <n v="1437"/>
    <n v="1853"/>
    <n v="1292"/>
    <n v="19"/>
    <n v="201"/>
    <n v="182"/>
    <n v="159"/>
    <n v="384"/>
    <n v="3"/>
    <n v="44"/>
    <n v="35"/>
    <n v="49"/>
    <n v="963"/>
    <n v="16"/>
    <n v="181"/>
    <n v="157"/>
    <n v="127"/>
    <n v="5.7113187954309447E-2"/>
    <n v="0"/>
    <n v="0.13259668508287292"/>
    <n v="6.3694267515923567E-2"/>
    <n v="0.13385826771653545"/>
    <n v="8.3507306889352817E-2"/>
    <n v="0.33310249307479223"/>
    <n v="120"/>
  </r>
  <r>
    <x v="12"/>
    <s v="0111-01-000"/>
    <s v="yes"/>
    <x v="2"/>
    <s v="Carver"/>
    <s v="Watertown-Mayer Public School Dist."/>
    <n v="110"/>
    <n v="0"/>
    <n v="0"/>
    <n v="0"/>
    <n v="4"/>
    <n v="0"/>
    <n v="120"/>
    <n v="0"/>
    <n v="8.1577158395649219E-2"/>
    <n v="176"/>
    <n v="0.11525867714472822"/>
    <n v="1471"/>
    <n v="1527"/>
    <n v="1448"/>
    <n v="10"/>
    <n v="15"/>
    <n v="32"/>
    <n v="22"/>
    <n v="169"/>
    <n v="0"/>
    <n v="0"/>
    <n v="0"/>
    <n v="0"/>
    <n v="1389"/>
    <n v="10"/>
    <n v="15"/>
    <n v="32"/>
    <n v="26"/>
    <n v="7.9193664506839456E-2"/>
    <n v="0"/>
    <n v="0"/>
    <n v="0"/>
    <n v="0.15384615384615385"/>
    <n v="8.1577158395649219E-2"/>
    <n v="5.6385869565217392E-2"/>
    <n v="120"/>
  </r>
  <r>
    <x v="7"/>
    <s v="0413-01-000"/>
    <m/>
    <x v="3"/>
    <s v="Lyon"/>
    <s v="Marshall Public School District"/>
    <n v="80"/>
    <n v="0"/>
    <n v="3"/>
    <n v="7"/>
    <n v="20"/>
    <n v="14"/>
    <n v="106"/>
    <n v="6.4695009242144181E-3"/>
    <n v="4.8983364140480594E-2"/>
    <n v="159"/>
    <n v="7.2174307762142537E-2"/>
    <n v="2164"/>
    <n v="2203"/>
    <n v="1783"/>
    <n v="8"/>
    <n v="111"/>
    <n v="65"/>
    <n v="236"/>
    <n v="145"/>
    <n v="0"/>
    <n v="0"/>
    <n v="0"/>
    <n v="3"/>
    <n v="1718"/>
    <n v="8"/>
    <n v="114"/>
    <n v="72"/>
    <n v="253"/>
    <n v="4.6565774155995346E-2"/>
    <n v="0"/>
    <n v="2.6315789473684209E-2"/>
    <n v="9.7222222222222224E-2"/>
    <n v="7.9051383399209488E-2"/>
    <n v="5.545286506469501E-2"/>
    <n v="0.20646651270207853"/>
    <n v="120"/>
  </r>
  <r>
    <x v="5"/>
    <s v="0748-01-000"/>
    <m/>
    <x v="3"/>
    <s v="Stearns"/>
    <s v="Sartell-St. Stephen School District"/>
    <n v="112"/>
    <n v="0"/>
    <n v="0"/>
    <n v="0"/>
    <n v="0"/>
    <n v="23"/>
    <n v="97"/>
    <n v="6.3256325632563256E-3"/>
    <n v="2.6677667766776679E-2"/>
    <n v="138"/>
    <n v="3.7766830870279149E-2"/>
    <n v="3636"/>
    <n v="3654"/>
    <n v="3470"/>
    <n v="4"/>
    <n v="67"/>
    <n v="72"/>
    <n v="41"/>
    <n v="119"/>
    <n v="0"/>
    <n v="10"/>
    <n v="0"/>
    <n v="0"/>
    <n v="3463"/>
    <n v="4"/>
    <n v="57"/>
    <n v="72"/>
    <n v="41"/>
    <n v="3.2341900086630092E-2"/>
    <n v="0"/>
    <n v="0"/>
    <n v="0"/>
    <n v="0"/>
    <n v="3.3003300330033007E-2"/>
    <n v="4.7841627715149847E-2"/>
    <n v="120"/>
  </r>
  <r>
    <x v="16"/>
    <s v="0199-01-000"/>
    <s v="yes"/>
    <x v="2"/>
    <s v="Dakota"/>
    <s v="Inver Grove Heights Schools"/>
    <n v="101"/>
    <n v="0"/>
    <n v="3"/>
    <n v="3"/>
    <n v="9"/>
    <n v="6"/>
    <n v="114"/>
    <n v="1.4506769825918763E-3"/>
    <n v="2.7562862669245649E-2"/>
    <n v="31"/>
    <n v="7.6599950580677045E-3"/>
    <n v="4136"/>
    <n v="4047"/>
    <n v="3571"/>
    <n v="16"/>
    <n v="170"/>
    <n v="86"/>
    <n v="204"/>
    <n v="24"/>
    <n v="0"/>
    <n v="0"/>
    <n v="5"/>
    <n v="0"/>
    <n v="3648"/>
    <n v="16"/>
    <n v="173"/>
    <n v="84"/>
    <n v="213"/>
    <n v="2.7686403508771929E-2"/>
    <n v="0"/>
    <n v="1.7341040462427744E-2"/>
    <n v="3.5714285714285712E-2"/>
    <n v="4.2253521126760563E-2"/>
    <n v="2.9013539651837526E-2"/>
    <n v="0.11756168359941944"/>
    <n v="120"/>
  </r>
  <r>
    <x v="17"/>
    <s v="0347-01-000"/>
    <m/>
    <x v="3"/>
    <s v="Kandiyohi"/>
    <s v="Willmar Public School District"/>
    <n v="115"/>
    <n v="0"/>
    <n v="0"/>
    <n v="0"/>
    <n v="3"/>
    <n v="0"/>
    <n v="120"/>
    <n v="0"/>
    <n v="2.6229508196721311E-2"/>
    <n v="135"/>
    <n v="2.9411764705882353E-2"/>
    <n v="4575"/>
    <n v="4590"/>
    <n v="3667"/>
    <n v="22"/>
    <n v="64"/>
    <n v="29"/>
    <n v="800"/>
    <n v="117"/>
    <n v="0"/>
    <n v="0"/>
    <n v="0"/>
    <n v="0"/>
    <n v="3665"/>
    <n v="22"/>
    <n v="64"/>
    <n v="29"/>
    <n v="803"/>
    <n v="3.1377899045020467E-2"/>
    <n v="0"/>
    <n v="0"/>
    <n v="0"/>
    <n v="3.7359900373599006E-3"/>
    <n v="2.6229508196721311E-2"/>
    <n v="0.20030547676194632"/>
    <n v="120"/>
  </r>
  <r>
    <x v="1"/>
    <s v="2898-01-000"/>
    <m/>
    <x v="3"/>
    <s v="Cottonwood"/>
    <s v="Westbrook-Walnut Grove Schools"/>
    <n v="71"/>
    <n v="0"/>
    <n v="0"/>
    <n v="40"/>
    <n v="0"/>
    <n v="3"/>
    <n v="116"/>
    <n v="6.2893081761006293E-3"/>
    <n v="0.24318658280922431"/>
    <n v="32"/>
    <n v="8.2051282051282051E-2"/>
    <n v="477"/>
    <n v="390"/>
    <n v="277"/>
    <n v="1"/>
    <n v="5"/>
    <n v="94"/>
    <n v="13"/>
    <n v="25"/>
    <n v="0"/>
    <n v="0"/>
    <n v="3"/>
    <n v="0"/>
    <n v="323"/>
    <n v="1"/>
    <n v="5"/>
    <n v="131"/>
    <n v="13"/>
    <n v="0.21981424148606812"/>
    <n v="0"/>
    <n v="0"/>
    <n v="0.30534351145038169"/>
    <n v="0"/>
    <n v="0.24947589098532494"/>
    <n v="0.31712473572938688"/>
    <n v="119"/>
  </r>
  <r>
    <x v="18"/>
    <s v="0166-01-000"/>
    <m/>
    <x v="3"/>
    <s v="Cook"/>
    <s v="Cook County Public Schools"/>
    <n v="88"/>
    <n v="29"/>
    <n v="0"/>
    <n v="0"/>
    <n v="0"/>
    <n v="117"/>
    <n v="2"/>
    <n v="0.19532554257095158"/>
    <n v="3.3388981636060101E-3"/>
    <n v="0"/>
    <n v="0"/>
    <n v="599"/>
    <n v="480"/>
    <n v="381"/>
    <n v="85"/>
    <n v="1"/>
    <n v="3"/>
    <n v="10"/>
    <n v="0"/>
    <n v="0"/>
    <n v="0"/>
    <n v="0"/>
    <n v="0"/>
    <n v="469"/>
    <n v="114"/>
    <n v="1"/>
    <n v="3"/>
    <n v="10"/>
    <n v="0.18763326226012794"/>
    <n v="0.25438596491228072"/>
    <n v="0"/>
    <n v="0"/>
    <n v="0"/>
    <n v="0.19866444073455758"/>
    <n v="0.21440536013400335"/>
    <n v="119"/>
  </r>
  <r>
    <x v="2"/>
    <s v="2159-01-000"/>
    <m/>
    <x v="3"/>
    <s v="Renville"/>
    <s v="Buffalo Lk-Hector-Stewart Public Sc"/>
    <n v="97"/>
    <n v="0"/>
    <n v="0"/>
    <n v="0"/>
    <n v="11"/>
    <n v="11"/>
    <n v="108"/>
    <n v="1.6320474777448073E-2"/>
    <n v="0.16023738872403562"/>
    <n v="7"/>
    <n v="1.2455516014234875E-2"/>
    <n v="674"/>
    <n v="562"/>
    <n v="475"/>
    <n v="3"/>
    <n v="1"/>
    <n v="11"/>
    <n v="72"/>
    <n v="0"/>
    <n v="0"/>
    <n v="0"/>
    <n v="0"/>
    <n v="0"/>
    <n v="572"/>
    <n v="3"/>
    <n v="1"/>
    <n v="11"/>
    <n v="83"/>
    <n v="0.16958041958041958"/>
    <n v="0"/>
    <n v="0"/>
    <n v="0"/>
    <n v="0.13253012048192772"/>
    <n v="0.1765578635014837"/>
    <n v="0.14626865671641792"/>
    <n v="119"/>
  </r>
  <r>
    <x v="0"/>
    <s v="0203-01-000"/>
    <m/>
    <x v="3"/>
    <s v="Dodge"/>
    <s v="Hayfield Public School District"/>
    <n v="108"/>
    <n v="0"/>
    <n v="0"/>
    <n v="0"/>
    <n v="0"/>
    <n v="0"/>
    <n v="119"/>
    <n v="0"/>
    <n v="0.15596330275229359"/>
    <n v="40"/>
    <n v="5.8479532163742687E-2"/>
    <n v="763"/>
    <n v="684"/>
    <n v="614"/>
    <n v="3"/>
    <n v="16"/>
    <n v="5"/>
    <n v="46"/>
    <n v="35"/>
    <n v="0"/>
    <n v="0"/>
    <n v="0"/>
    <n v="0"/>
    <n v="687"/>
    <n v="3"/>
    <n v="16"/>
    <n v="5"/>
    <n v="46"/>
    <n v="0.15720524017467249"/>
    <n v="0"/>
    <n v="0"/>
    <n v="0"/>
    <n v="0"/>
    <n v="0.15596330275229359"/>
    <n v="9.2470277410832233E-2"/>
    <n v="119"/>
  </r>
  <r>
    <x v="4"/>
    <s v="2172-01-000"/>
    <m/>
    <x v="3"/>
    <s v="Goodhue"/>
    <s v="Kenyon-Wanamingo School District"/>
    <n v="109"/>
    <n v="0"/>
    <n v="0"/>
    <n v="0"/>
    <n v="0"/>
    <n v="16"/>
    <n v="103"/>
    <n v="1.7877094972067038E-2"/>
    <n v="0.11508379888268157"/>
    <n v="70"/>
    <n v="8.2742316784869971E-2"/>
    <n v="895"/>
    <n v="846"/>
    <n v="757"/>
    <n v="3"/>
    <n v="18"/>
    <n v="10"/>
    <n v="58"/>
    <n v="59"/>
    <n v="0"/>
    <n v="0"/>
    <n v="0"/>
    <n v="0"/>
    <n v="807"/>
    <n v="3"/>
    <n v="18"/>
    <n v="10"/>
    <n v="58"/>
    <n v="0.13506815365551425"/>
    <n v="0"/>
    <n v="0"/>
    <n v="0"/>
    <n v="0"/>
    <n v="0.1329608938547486"/>
    <n v="9.9330357142857137E-2"/>
    <n v="119"/>
  </r>
  <r>
    <x v="1"/>
    <s v="2310-01-000"/>
    <m/>
    <x v="3"/>
    <s v="Sibley"/>
    <s v="Sibley East School District"/>
    <n v="101"/>
    <n v="0"/>
    <n v="0"/>
    <n v="0"/>
    <n v="0"/>
    <n v="52"/>
    <n v="67"/>
    <n v="4.3261231281198007E-2"/>
    <n v="5.5740432612312811E-2"/>
    <n v="116"/>
    <n v="9.6747289407839873E-2"/>
    <n v="1202"/>
    <n v="1199"/>
    <n v="831"/>
    <n v="1"/>
    <n v="29"/>
    <n v="21"/>
    <n v="317"/>
    <n v="100"/>
    <n v="0"/>
    <n v="0"/>
    <n v="0"/>
    <n v="11"/>
    <n v="832"/>
    <n v="1"/>
    <n v="29"/>
    <n v="21"/>
    <n v="306"/>
    <n v="0.12139423076923077"/>
    <n v="0"/>
    <n v="0"/>
    <n v="0"/>
    <n v="0"/>
    <n v="9.9001663893510811E-2"/>
    <n v="0.30025231286795628"/>
    <n v="119"/>
  </r>
  <r>
    <x v="9"/>
    <s v="2689-01-000"/>
    <m/>
    <x v="3"/>
    <s v="Pipestone"/>
    <s v="Pipestone Area School District"/>
    <n v="112"/>
    <n v="0"/>
    <n v="0"/>
    <n v="0"/>
    <n v="0"/>
    <n v="0"/>
    <n v="119"/>
    <n v="0"/>
    <n v="9.4820717131474108E-2"/>
    <n v="28"/>
    <n v="2.4054982817869417E-2"/>
    <n v="1255"/>
    <n v="1164"/>
    <n v="1055"/>
    <n v="33"/>
    <n v="22"/>
    <n v="11"/>
    <n v="43"/>
    <n v="26"/>
    <n v="0"/>
    <n v="0"/>
    <n v="0"/>
    <n v="0"/>
    <n v="1141"/>
    <n v="33"/>
    <n v="22"/>
    <n v="11"/>
    <n v="43"/>
    <n v="9.815950920245399E-2"/>
    <n v="0"/>
    <n v="0"/>
    <n v="0"/>
    <n v="0"/>
    <n v="9.4820717131474108E-2"/>
    <n v="8.72E-2"/>
    <n v="119"/>
  </r>
  <r>
    <x v="5"/>
    <s v="0593-01-000"/>
    <m/>
    <x v="3"/>
    <s v="Polk"/>
    <s v="Crookston Public School District"/>
    <n v="97"/>
    <n v="0"/>
    <n v="0"/>
    <n v="0"/>
    <n v="20"/>
    <n v="0"/>
    <n v="119"/>
    <n v="0"/>
    <n v="8.6107091172214184E-2"/>
    <n v="27"/>
    <n v="2.0930232558139535E-2"/>
    <n v="1382"/>
    <n v="1290"/>
    <n v="987"/>
    <n v="22"/>
    <n v="14"/>
    <n v="7"/>
    <n v="260"/>
    <n v="22"/>
    <n v="0"/>
    <n v="0"/>
    <n v="0"/>
    <n v="0"/>
    <n v="1062"/>
    <n v="22"/>
    <n v="14"/>
    <n v="7"/>
    <n v="280"/>
    <n v="9.1337099811676078E-2"/>
    <n v="0"/>
    <n v="0"/>
    <n v="0"/>
    <n v="7.1428571428571425E-2"/>
    <n v="8.6107091172214184E-2"/>
    <n v="0.23321299638989171"/>
    <n v="119"/>
  </r>
  <r>
    <x v="10"/>
    <s v="0038-01-000"/>
    <m/>
    <x v="3"/>
    <s v="Beltrami"/>
    <s v="Red Lake Public School District"/>
    <n v="4"/>
    <n v="110"/>
    <n v="0"/>
    <n v="0"/>
    <n v="0"/>
    <n v="12"/>
    <n v="107"/>
    <n v="8.3798882681564244E-3"/>
    <n v="7.472067039106145E-2"/>
    <n v="1"/>
    <n v="7.6103500761035003E-4"/>
    <n v="1432"/>
    <n v="1314"/>
    <n v="1"/>
    <n v="1313"/>
    <n v="0"/>
    <n v="0"/>
    <n v="0"/>
    <n v="0"/>
    <n v="0"/>
    <n v="0"/>
    <n v="0"/>
    <n v="0"/>
    <n v="5"/>
    <n v="1423"/>
    <n v="0"/>
    <n v="0"/>
    <n v="0"/>
    <n v="0.8"/>
    <n v="7.7301475755446242E-2"/>
    <n v="0"/>
    <n v="0"/>
    <n v="0"/>
    <n v="8.310055865921788E-2"/>
    <n v="0.99649859943977592"/>
    <n v="119"/>
  </r>
  <r>
    <x v="4"/>
    <s v="0716-01-000"/>
    <s v="yes"/>
    <x v="2"/>
    <s v="Scott"/>
    <s v="Belle Plaine Public School District"/>
    <n v="110"/>
    <n v="0"/>
    <n v="0"/>
    <n v="0"/>
    <n v="0"/>
    <n v="27"/>
    <n v="92"/>
    <n v="1.574344023323615E-2"/>
    <n v="5.3644314868804666E-2"/>
    <n v="34"/>
    <n v="2.0858895705521473E-2"/>
    <n v="1715"/>
    <n v="1630"/>
    <n v="1513"/>
    <n v="10"/>
    <n v="29"/>
    <n v="37"/>
    <n v="41"/>
    <n v="25"/>
    <n v="0"/>
    <n v="0"/>
    <n v="0"/>
    <n v="0"/>
    <n v="1598"/>
    <n v="10"/>
    <n v="29"/>
    <n v="37"/>
    <n v="41"/>
    <n v="6.8836045056320405E-2"/>
    <n v="0"/>
    <n v="0"/>
    <n v="0"/>
    <n v="0"/>
    <n v="6.9387755102040816E-2"/>
    <n v="6.8221574344023317E-2"/>
    <n v="119"/>
  </r>
  <r>
    <x v="2"/>
    <s v="0700-01-000"/>
    <m/>
    <x v="3"/>
    <s v="Saint Louis"/>
    <s v="Hermantown Public School District"/>
    <n v="104"/>
    <n v="3"/>
    <n v="0"/>
    <n v="0"/>
    <n v="0"/>
    <n v="51"/>
    <n v="68"/>
    <n v="2.7960526315789474E-2"/>
    <n v="3.7280701754385963E-2"/>
    <n v="373"/>
    <n v="0.17949951876804621"/>
    <n v="1824"/>
    <n v="2078"/>
    <n v="1933"/>
    <n v="24"/>
    <n v="44"/>
    <n v="38"/>
    <n v="39"/>
    <n v="336"/>
    <n v="6"/>
    <n v="4"/>
    <n v="7"/>
    <n v="9"/>
    <n v="1701"/>
    <n v="21"/>
    <n v="40"/>
    <n v="31"/>
    <n v="30"/>
    <n v="6.1140505584950031E-2"/>
    <n v="0.14285714285714285"/>
    <n v="0"/>
    <n v="0"/>
    <n v="0"/>
    <n v="6.5241228070175433E-2"/>
    <n v="6.6922654964344491E-2"/>
    <n v="119"/>
  </r>
  <r>
    <x v="17"/>
    <s v="0544-01-000"/>
    <m/>
    <x v="3"/>
    <s v="Otter Tail"/>
    <s v="Fergus Falls Public School District"/>
    <n v="112"/>
    <n v="0"/>
    <n v="0"/>
    <n v="0"/>
    <n v="0"/>
    <n v="0"/>
    <n v="119"/>
    <n v="0"/>
    <n v="3.6683107274969172E-2"/>
    <n v="36"/>
    <n v="1.1388801012337867E-2"/>
    <n v="3244"/>
    <n v="3161"/>
    <n v="3063"/>
    <n v="25"/>
    <n v="30"/>
    <n v="26"/>
    <n v="20"/>
    <n v="32"/>
    <n v="0"/>
    <n v="0"/>
    <n v="0"/>
    <n v="0"/>
    <n v="3143"/>
    <n v="25"/>
    <n v="30"/>
    <n v="26"/>
    <n v="20"/>
    <n v="3.5634743875278395E-2"/>
    <n v="0"/>
    <n v="0"/>
    <n v="0"/>
    <n v="0"/>
    <n v="3.6683107274969172E-2"/>
    <n v="3.1134401972872996E-2"/>
    <n v="119"/>
  </r>
  <r>
    <x v="15"/>
    <s v="2144-01-000"/>
    <m/>
    <x v="3"/>
    <s v="Chisago"/>
    <s v="Chisago Lakes School District"/>
    <n v="115"/>
    <n v="0"/>
    <n v="0"/>
    <n v="0"/>
    <n v="0"/>
    <n v="5"/>
    <n v="114"/>
    <n v="1.3616557734204794E-3"/>
    <n v="3.1045751633986929E-2"/>
    <n v="68"/>
    <n v="1.8779342723004695E-2"/>
    <n v="3672"/>
    <n v="3621"/>
    <n v="3464"/>
    <n v="16"/>
    <n v="35"/>
    <n v="72"/>
    <n v="34"/>
    <n v="58"/>
    <n v="0"/>
    <n v="0"/>
    <n v="0"/>
    <n v="0"/>
    <n v="3521"/>
    <n v="16"/>
    <n v="35"/>
    <n v="72"/>
    <n v="34"/>
    <n v="3.2661175802328885E-2"/>
    <n v="0"/>
    <n v="0"/>
    <n v="0"/>
    <n v="0"/>
    <n v="3.2407407407407406E-2"/>
    <n v="4.2686242523110388E-2"/>
    <n v="119"/>
  </r>
  <r>
    <x v="16"/>
    <s v="0719-01-000"/>
    <s v="yes"/>
    <x v="2"/>
    <s v="Scott"/>
    <s v="Prior Lake-Savage Area Schools"/>
    <n v="106"/>
    <n v="3"/>
    <n v="0"/>
    <n v="0"/>
    <n v="0"/>
    <n v="0"/>
    <n v="119"/>
    <n v="0"/>
    <n v="2.5624461670973299E-2"/>
    <n v="137"/>
    <n v="2.9386529386529386E-2"/>
    <n v="4644"/>
    <n v="4662"/>
    <n v="4432"/>
    <n v="42"/>
    <n v="55"/>
    <n v="97"/>
    <n v="36"/>
    <n v="124"/>
    <n v="0"/>
    <n v="0"/>
    <n v="0"/>
    <n v="0"/>
    <n v="4414"/>
    <n v="45"/>
    <n v="55"/>
    <n v="97"/>
    <n v="36"/>
    <n v="2.401449932034436E-2"/>
    <n v="6.6666666666666666E-2"/>
    <n v="0"/>
    <n v="0"/>
    <n v="0"/>
    <n v="2.5624461670973299E-2"/>
    <n v="5.013987518829352E-2"/>
    <n v="119"/>
  </r>
  <r>
    <x v="17"/>
    <s v="0031-01-000"/>
    <m/>
    <x v="3"/>
    <s v="Beltrami"/>
    <s v="Bemidji Public School District"/>
    <n v="44"/>
    <n v="73"/>
    <n v="0"/>
    <n v="0"/>
    <n v="0"/>
    <n v="0"/>
    <n v="119"/>
    <n v="0"/>
    <n v="2.0895522388059702E-2"/>
    <n v="27"/>
    <n v="4.8188470462252365E-3"/>
    <n v="5695"/>
    <n v="5603"/>
    <n v="4531"/>
    <n v="939"/>
    <n v="50"/>
    <n v="42"/>
    <n v="46"/>
    <n v="23"/>
    <n v="3"/>
    <n v="0"/>
    <n v="0"/>
    <n v="0"/>
    <n v="4552"/>
    <n v="1009"/>
    <n v="50"/>
    <n v="42"/>
    <n v="46"/>
    <n v="9.6660808435852369E-3"/>
    <n v="7.2348860257680878E-2"/>
    <n v="0"/>
    <n v="0"/>
    <n v="0"/>
    <n v="2.0895522388059702E-2"/>
    <n v="0.20126337954027021"/>
    <n v="119"/>
  </r>
  <r>
    <x v="8"/>
    <s v="0273-01-000"/>
    <s v="yes"/>
    <x v="2"/>
    <s v="Hennepin"/>
    <s v="Edina Public School District"/>
    <n v="79"/>
    <n v="0"/>
    <n v="16"/>
    <n v="6"/>
    <n v="0"/>
    <n v="47"/>
    <n v="72"/>
    <n v="6.7306315337247605E-3"/>
    <n v="1.0310754689961335E-2"/>
    <n v="1112"/>
    <n v="0.13941825476429287"/>
    <n v="6983"/>
    <n v="7976"/>
    <n v="6770"/>
    <n v="21"/>
    <n v="440"/>
    <n v="534"/>
    <n v="211"/>
    <n v="759"/>
    <n v="3"/>
    <n v="184"/>
    <n v="86"/>
    <n v="48"/>
    <n v="6090"/>
    <n v="18"/>
    <n v="272"/>
    <n v="454"/>
    <n v="163"/>
    <n v="1.297208538587849E-2"/>
    <n v="0"/>
    <n v="5.8823529411764705E-2"/>
    <n v="1.3215859030837005E-2"/>
    <n v="0"/>
    <n v="1.7041386223686096E-2"/>
    <n v="0.12962698299271116"/>
    <n v="119"/>
  </r>
  <r>
    <x v="16"/>
    <s v="0624-01-000"/>
    <s v="yes"/>
    <x v="2"/>
    <s v="Ramsey"/>
    <s v="White Bear Lake School District"/>
    <n v="95"/>
    <n v="0"/>
    <n v="3"/>
    <n v="0"/>
    <n v="3"/>
    <n v="24"/>
    <n v="95"/>
    <n v="2.569043031470777E-3"/>
    <n v="1.0169128666238493E-2"/>
    <n v="182"/>
    <n v="1.9351408825093036E-2"/>
    <n v="9342"/>
    <n v="9405"/>
    <n v="8709"/>
    <n v="49"/>
    <n v="162"/>
    <n v="345"/>
    <n v="140"/>
    <n v="162"/>
    <n v="0"/>
    <n v="5"/>
    <n v="0"/>
    <n v="0"/>
    <n v="8642"/>
    <n v="49"/>
    <n v="160"/>
    <n v="345"/>
    <n v="143"/>
    <n v="1.0992825734783615E-2"/>
    <n v="0"/>
    <n v="1.8749999999999999E-2"/>
    <n v="0"/>
    <n v="2.097902097902098E-2"/>
    <n v="1.273817169770927E-2"/>
    <n v="7.4633258378841424E-2"/>
    <n v="119"/>
  </r>
  <r>
    <x v="4"/>
    <s v="2898-01-000"/>
    <m/>
    <x v="3"/>
    <s v="Cottonwood"/>
    <s v="Westbrook-Walnut Grove Schools"/>
    <n v="74"/>
    <n v="0"/>
    <n v="0"/>
    <n v="40"/>
    <n v="0"/>
    <n v="5"/>
    <n v="113"/>
    <n v="9.46969696969697E-3"/>
    <n v="0.21401515151515152"/>
    <n v="24"/>
    <n v="5.5299539170506916E-2"/>
    <n v="528"/>
    <n v="434"/>
    <n v="306"/>
    <n v="2"/>
    <n v="6"/>
    <n v="114"/>
    <n v="6"/>
    <n v="16"/>
    <n v="0"/>
    <n v="0"/>
    <n v="3"/>
    <n v="0"/>
    <n v="364"/>
    <n v="2"/>
    <n v="6"/>
    <n v="151"/>
    <n v="6"/>
    <n v="0.2032967032967033"/>
    <n v="0"/>
    <n v="0"/>
    <n v="0.26490066225165565"/>
    <n v="0"/>
    <n v="0.22348484848484848"/>
    <n v="0.31190926275992437"/>
    <n v="118"/>
  </r>
  <r>
    <x v="0"/>
    <s v="2908-01-000"/>
    <m/>
    <x v="3"/>
    <s v="Douglas"/>
    <s v="Brandon-Evansville Public Schools"/>
    <n v="113"/>
    <n v="0"/>
    <n v="0"/>
    <n v="0"/>
    <n v="0"/>
    <n v="0"/>
    <n v="118"/>
    <n v="0"/>
    <n v="0.21892393320964751"/>
    <n v="49"/>
    <n v="0.10425531914893617"/>
    <n v="539"/>
    <n v="470"/>
    <n v="444"/>
    <n v="7"/>
    <n v="4"/>
    <n v="7"/>
    <n v="8"/>
    <n v="46"/>
    <n v="0"/>
    <n v="0"/>
    <n v="0"/>
    <n v="0"/>
    <n v="511"/>
    <n v="7"/>
    <n v="4"/>
    <n v="7"/>
    <n v="8"/>
    <n v="0.22113502935420742"/>
    <n v="0"/>
    <n v="0"/>
    <n v="0"/>
    <n v="0"/>
    <n v="0.21892393320964751"/>
    <n v="4.8417132216014895E-2"/>
    <n v="118"/>
  </r>
  <r>
    <x v="1"/>
    <s v="0166-01-000"/>
    <m/>
    <x v="3"/>
    <s v="Cook"/>
    <s v="Cook County Public Schools"/>
    <n v="94"/>
    <n v="20"/>
    <n v="0"/>
    <n v="0"/>
    <n v="0"/>
    <n v="114"/>
    <n v="4"/>
    <n v="0.20070422535211269"/>
    <n v="7.0422535211267607E-3"/>
    <n v="0"/>
    <n v="0"/>
    <n v="568"/>
    <n v="450"/>
    <n v="331"/>
    <n v="95"/>
    <n v="7"/>
    <n v="5"/>
    <n v="12"/>
    <n v="0"/>
    <n v="0"/>
    <n v="0"/>
    <n v="0"/>
    <n v="0"/>
    <n v="425"/>
    <n v="115"/>
    <n v="7"/>
    <n v="5"/>
    <n v="12"/>
    <n v="0.22117647058823531"/>
    <n v="0.17391304347826086"/>
    <n v="0"/>
    <n v="0"/>
    <n v="0"/>
    <n v="0.20774647887323944"/>
    <n v="0.24645390070921985"/>
    <n v="118"/>
  </r>
  <r>
    <x v="4"/>
    <s v="2365-01-000"/>
    <m/>
    <x v="3"/>
    <s v="Sibley"/>
    <s v="G.F.W."/>
    <n v="106"/>
    <n v="0"/>
    <n v="0"/>
    <n v="0"/>
    <n v="6"/>
    <n v="63"/>
    <n v="55"/>
    <n v="7.2247706422018346E-2"/>
    <n v="6.3073394495412841E-2"/>
    <n v="47"/>
    <n v="5.8676654182272157E-2"/>
    <n v="872"/>
    <n v="801"/>
    <n v="641"/>
    <n v="9"/>
    <n v="3"/>
    <n v="7"/>
    <n v="141"/>
    <n v="30"/>
    <n v="0"/>
    <n v="0"/>
    <n v="0"/>
    <n v="12"/>
    <n v="717"/>
    <n v="9"/>
    <n v="3"/>
    <n v="7"/>
    <n v="135"/>
    <n v="0.14783821478382148"/>
    <n v="0"/>
    <n v="0"/>
    <n v="0"/>
    <n v="4.4444444444444446E-2"/>
    <n v="0.13532110091743119"/>
    <n v="0.17680826636050517"/>
    <n v="118"/>
  </r>
  <r>
    <x v="8"/>
    <s v="2853-01-000"/>
    <m/>
    <x v="3"/>
    <s v="Lac qui Parle"/>
    <s v="Lac qui Parle Valley School Dist."/>
    <n v="106"/>
    <n v="0"/>
    <n v="4"/>
    <n v="0"/>
    <n v="0"/>
    <n v="0"/>
    <n v="118"/>
    <n v="0"/>
    <n v="0.12343096234309624"/>
    <n v="41"/>
    <n v="4.6643913538111488E-2"/>
    <n v="956"/>
    <n v="879"/>
    <n v="779"/>
    <n v="3"/>
    <n v="23"/>
    <n v="33"/>
    <n v="41"/>
    <n v="31"/>
    <n v="0"/>
    <n v="0"/>
    <n v="3"/>
    <n v="0"/>
    <n v="854"/>
    <n v="3"/>
    <n v="27"/>
    <n v="30"/>
    <n v="41"/>
    <n v="0.12412177985948478"/>
    <n v="0"/>
    <n v="0.14814814814814814"/>
    <n v="0"/>
    <n v="0"/>
    <n v="0.12343096234309624"/>
    <n v="0.10575916230366492"/>
    <n v="118"/>
  </r>
  <r>
    <x v="5"/>
    <s v="0840-01-000"/>
    <m/>
    <x v="3"/>
    <s v="Watonwan"/>
    <s v="St. James Public School District"/>
    <n v="87"/>
    <n v="0"/>
    <n v="0"/>
    <n v="0"/>
    <n v="25"/>
    <n v="5"/>
    <n v="113"/>
    <n v="4.3140638481449526E-3"/>
    <n v="9.7497842968075926E-2"/>
    <n v="51"/>
    <n v="4.6703296703296704E-2"/>
    <n v="1159"/>
    <n v="1092"/>
    <n v="639"/>
    <n v="5"/>
    <n v="8"/>
    <n v="7"/>
    <n v="433"/>
    <n v="39"/>
    <n v="0"/>
    <n v="0"/>
    <n v="0"/>
    <n v="0"/>
    <n v="687"/>
    <n v="5"/>
    <n v="8"/>
    <n v="7"/>
    <n v="458"/>
    <n v="0.12663755458515283"/>
    <n v="0"/>
    <n v="0"/>
    <n v="0"/>
    <n v="5.458515283842795E-2"/>
    <n v="0.10181190681622088"/>
    <n v="0.41030042918454934"/>
    <n v="118"/>
  </r>
  <r>
    <x v="3"/>
    <s v="2310-01-000"/>
    <m/>
    <x v="3"/>
    <s v="Sibley"/>
    <s v="Sibley East School District"/>
    <n v="101"/>
    <n v="0"/>
    <n v="0"/>
    <n v="0"/>
    <n v="0"/>
    <n v="54"/>
    <n v="64"/>
    <n v="4.2823156225218081E-2"/>
    <n v="5.0753370340999207E-2"/>
    <n v="97"/>
    <n v="7.8225806451612909E-2"/>
    <n v="1261"/>
    <n v="1240"/>
    <n v="878"/>
    <n v="1"/>
    <n v="17"/>
    <n v="23"/>
    <n v="321"/>
    <n v="85"/>
    <n v="0"/>
    <n v="0"/>
    <n v="0"/>
    <n v="6"/>
    <n v="894"/>
    <n v="1"/>
    <n v="17"/>
    <n v="23"/>
    <n v="315"/>
    <n v="0.11297539149888143"/>
    <n v="0"/>
    <n v="0"/>
    <n v="0"/>
    <n v="0"/>
    <n v="9.3576526566217288E-2"/>
    <n v="0.2848"/>
    <n v="118"/>
  </r>
  <r>
    <x v="15"/>
    <s v="0548-01-000"/>
    <m/>
    <x v="3"/>
    <s v="Otter Tail"/>
    <s v="Pelican Rapids Public School Dist."/>
    <n v="115"/>
    <n v="0"/>
    <n v="0"/>
    <n v="0"/>
    <n v="0"/>
    <n v="0"/>
    <n v="118"/>
    <n v="0"/>
    <n v="8.6573734409391048E-2"/>
    <n v="15"/>
    <n v="1.1904761904761904E-2"/>
    <n v="1363"/>
    <n v="1260"/>
    <n v="1011"/>
    <n v="1"/>
    <n v="16"/>
    <n v="27"/>
    <n v="205"/>
    <n v="14"/>
    <n v="0"/>
    <n v="0"/>
    <n v="0"/>
    <n v="0"/>
    <n v="1112"/>
    <n v="1"/>
    <n v="16"/>
    <n v="27"/>
    <n v="205"/>
    <n v="0.10341726618705036"/>
    <n v="0"/>
    <n v="0"/>
    <n v="0"/>
    <n v="0"/>
    <n v="8.6573734409391048E-2"/>
    <n v="0.18295371050698017"/>
    <n v="118"/>
  </r>
  <r>
    <x v="13"/>
    <s v="2897-01-000"/>
    <m/>
    <x v="3"/>
    <s v="Redwood"/>
    <s v="Redwood Area School District"/>
    <n v="94"/>
    <n v="24"/>
    <n v="0"/>
    <n v="0"/>
    <n v="0"/>
    <n v="71"/>
    <n v="47"/>
    <n v="4.7459893048128345E-2"/>
    <n v="3.1417112299465241E-2"/>
    <n v="79"/>
    <n v="5.4221002059025393E-2"/>
    <n v="1496"/>
    <n v="1457"/>
    <n v="1179"/>
    <n v="210"/>
    <n v="3"/>
    <n v="16"/>
    <n v="49"/>
    <n v="67"/>
    <n v="0"/>
    <n v="0"/>
    <n v="0"/>
    <n v="0"/>
    <n v="1206"/>
    <n v="234"/>
    <n v="3"/>
    <n v="16"/>
    <n v="49"/>
    <n v="7.7943615257048099E-2"/>
    <n v="0.10256410256410256"/>
    <n v="0"/>
    <n v="0"/>
    <n v="0"/>
    <n v="7.8877005347593593E-2"/>
    <n v="0.20026525198938991"/>
    <n v="118"/>
  </r>
  <r>
    <x v="10"/>
    <s v="0508-01-000"/>
    <m/>
    <x v="3"/>
    <s v="Nicollet"/>
    <s v="St. Peter Public School District"/>
    <n v="98"/>
    <n v="0"/>
    <n v="0"/>
    <n v="3"/>
    <n v="5"/>
    <n v="19"/>
    <n v="99"/>
    <n v="9.7736625514403298E-3"/>
    <n v="5.0925925925925923E-2"/>
    <n v="64"/>
    <n v="3.3862433862433865E-2"/>
    <n v="1944"/>
    <n v="1890"/>
    <n v="1672"/>
    <n v="3"/>
    <n v="53"/>
    <n v="27"/>
    <n v="135"/>
    <n v="62"/>
    <n v="0"/>
    <n v="0"/>
    <n v="0"/>
    <n v="0"/>
    <n v="1708"/>
    <n v="3"/>
    <n v="53"/>
    <n v="30"/>
    <n v="140"/>
    <n v="5.737704918032787E-2"/>
    <n v="0"/>
    <n v="0"/>
    <n v="0.1"/>
    <n v="3.5714285714285712E-2"/>
    <n v="6.0699588477366256E-2"/>
    <n v="0.11685625646328852"/>
    <n v="118"/>
  </r>
  <r>
    <x v="13"/>
    <s v="0016-01-000"/>
    <s v="yes"/>
    <x v="2"/>
    <s v="Anoka"/>
    <s v="Spring Lake Park Public Schools"/>
    <n v="93"/>
    <n v="0"/>
    <n v="3"/>
    <n v="3"/>
    <n v="0"/>
    <n v="7"/>
    <n v="111"/>
    <n v="1.7144256674014205E-3"/>
    <n v="2.718589272593681E-2"/>
    <n v="354"/>
    <n v="8.1963417457744853E-2"/>
    <n v="4083"/>
    <n v="4319"/>
    <n v="3580"/>
    <n v="82"/>
    <n v="190"/>
    <n v="262"/>
    <n v="205"/>
    <n v="298"/>
    <n v="0"/>
    <n v="8"/>
    <n v="14"/>
    <n v="3"/>
    <n v="3375"/>
    <n v="82"/>
    <n v="185"/>
    <n v="251"/>
    <n v="202"/>
    <n v="2.7555555555555555E-2"/>
    <n v="0"/>
    <n v="1.6216216216216217E-2"/>
    <n v="1.1952191235059761E-2"/>
    <n v="0"/>
    <n v="2.8900318393338231E-2"/>
    <n v="0.17582417582417584"/>
    <n v="118"/>
  </r>
  <r>
    <x v="17"/>
    <s v="0077-01-000"/>
    <m/>
    <x v="3"/>
    <s v="Blue Earth"/>
    <s v="Mankato Public School District"/>
    <n v="104"/>
    <n v="0"/>
    <n v="0"/>
    <n v="0"/>
    <n v="3"/>
    <n v="9"/>
    <n v="109"/>
    <n v="1.2693935119887166E-3"/>
    <n v="1.53737658674189E-2"/>
    <n v="180"/>
    <n v="2.5167785234899327E-2"/>
    <n v="7090"/>
    <n v="7152"/>
    <n v="6599"/>
    <n v="16"/>
    <n v="206"/>
    <n v="183"/>
    <n v="148"/>
    <n v="169"/>
    <n v="0"/>
    <n v="3"/>
    <n v="0"/>
    <n v="3"/>
    <n v="6534"/>
    <n v="16"/>
    <n v="203"/>
    <n v="183"/>
    <n v="148"/>
    <n v="1.5916743189470461E-2"/>
    <n v="0"/>
    <n v="0"/>
    <n v="0"/>
    <n v="2.0270270270270271E-2"/>
    <n v="1.6643159379407618E-2"/>
    <n v="7.7639751552795025E-2"/>
    <n v="118"/>
  </r>
  <r>
    <x v="12"/>
    <s v="0486-01-000"/>
    <m/>
    <x v="3"/>
    <s v="Morrison"/>
    <s v="Swanville Public School District"/>
    <n v="112"/>
    <n v="0"/>
    <n v="0"/>
    <n v="0"/>
    <n v="0"/>
    <n v="0"/>
    <n v="117"/>
    <n v="0"/>
    <n v="0.28467153284671531"/>
    <n v="65"/>
    <n v="0.18105849582172701"/>
    <n v="411"/>
    <n v="359"/>
    <n v="351"/>
    <n v="0"/>
    <n v="0"/>
    <n v="2"/>
    <n v="6"/>
    <n v="57"/>
    <n v="0"/>
    <n v="0"/>
    <n v="0"/>
    <n v="0"/>
    <n v="406"/>
    <n v="0"/>
    <n v="0"/>
    <n v="2"/>
    <n v="6"/>
    <n v="0.27586206896551724"/>
    <n v="0"/>
    <n v="0"/>
    <n v="0"/>
    <n v="0"/>
    <n v="0.28467153284671531"/>
    <n v="1.932367149758454E-2"/>
    <n v="117"/>
  </r>
  <r>
    <x v="4"/>
    <s v="0542-01-000"/>
    <m/>
    <x v="3"/>
    <s v="Otter Tail"/>
    <s v="Battle Lake Public School District"/>
    <n v="106"/>
    <n v="3"/>
    <n v="0"/>
    <n v="0"/>
    <n v="0"/>
    <n v="0"/>
    <n v="117"/>
    <n v="0"/>
    <n v="0.22896281800391388"/>
    <n v="53"/>
    <n v="0.11856823266219239"/>
    <n v="511"/>
    <n v="447"/>
    <n v="423"/>
    <n v="3"/>
    <n v="7"/>
    <n v="4"/>
    <n v="10"/>
    <n v="50"/>
    <n v="0"/>
    <n v="0"/>
    <n v="0"/>
    <n v="0"/>
    <n v="479"/>
    <n v="6"/>
    <n v="7"/>
    <n v="4"/>
    <n v="10"/>
    <n v="0.22129436325678498"/>
    <n v="0.5"/>
    <n v="0"/>
    <n v="0"/>
    <n v="0"/>
    <n v="0.22896281800391388"/>
    <n v="5.33596837944664E-2"/>
    <n v="117"/>
  </r>
  <r>
    <x v="2"/>
    <s v="2180-01-000"/>
    <m/>
    <x v="3"/>
    <s v="Chippewa"/>
    <s v="M.A.C.C.R.A.Y. School District"/>
    <n v="100"/>
    <n v="4"/>
    <n v="0"/>
    <n v="0"/>
    <n v="0"/>
    <n v="8"/>
    <n v="109"/>
    <n v="1.1034482758620689E-2"/>
    <n v="0.1503448275862069"/>
    <n v="92"/>
    <n v="0.13142857142857142"/>
    <n v="725"/>
    <n v="700"/>
    <n v="611"/>
    <n v="0"/>
    <n v="8"/>
    <n v="9"/>
    <n v="72"/>
    <n v="77"/>
    <n v="0"/>
    <n v="0"/>
    <n v="0"/>
    <n v="7"/>
    <n v="634"/>
    <n v="4"/>
    <n v="8"/>
    <n v="9"/>
    <n v="65"/>
    <n v="0.15772870662460567"/>
    <n v="1"/>
    <n v="0"/>
    <n v="0"/>
    <n v="0"/>
    <n v="0.16137931034482758"/>
    <n v="0.11944444444444445"/>
    <n v="117"/>
  </r>
  <r>
    <x v="18"/>
    <s v="2164-01-000"/>
    <m/>
    <x v="3"/>
    <s v="Clay"/>
    <s v="Dilworth-Glyndon-Felton"/>
    <n v="90"/>
    <n v="6"/>
    <n v="0"/>
    <n v="3"/>
    <n v="13"/>
    <n v="0"/>
    <n v="117"/>
    <n v="0"/>
    <n v="0.10218340611353711"/>
    <n v="381"/>
    <n v="0.27040454222853089"/>
    <n v="1145"/>
    <n v="1409"/>
    <n v="1274"/>
    <n v="21"/>
    <n v="17"/>
    <n v="6"/>
    <n v="91"/>
    <n v="351"/>
    <n v="0"/>
    <n v="4"/>
    <n v="0"/>
    <n v="18"/>
    <n v="1013"/>
    <n v="27"/>
    <n v="13"/>
    <n v="9"/>
    <n v="86"/>
    <n v="8.8845014807502468E-2"/>
    <n v="0.22222222222222221"/>
    <n v="0"/>
    <n v="0.33333333333333331"/>
    <n v="0.15116279069767441"/>
    <n v="0.10218340611353711"/>
    <n v="0.11759581881533102"/>
    <n v="117"/>
  </r>
  <r>
    <x v="2"/>
    <s v="0345-01-000"/>
    <m/>
    <x v="3"/>
    <s v="Kandiyohi"/>
    <s v="New London-Spicer School District"/>
    <n v="111"/>
    <n v="0"/>
    <n v="0"/>
    <n v="0"/>
    <n v="3"/>
    <n v="12"/>
    <n v="105"/>
    <n v="9.13937547600914E-3"/>
    <n v="7.9969535415079965E-2"/>
    <n v="230"/>
    <n v="0.16129032258064516"/>
    <n v="1313"/>
    <n v="1426"/>
    <n v="1331"/>
    <n v="7"/>
    <n v="9"/>
    <n v="5"/>
    <n v="74"/>
    <n v="198"/>
    <n v="0"/>
    <n v="0"/>
    <n v="0"/>
    <n v="18"/>
    <n v="1244"/>
    <n v="7"/>
    <n v="9"/>
    <n v="5"/>
    <n v="59"/>
    <n v="8.9228295819935688E-2"/>
    <n v="0"/>
    <n v="0"/>
    <n v="0"/>
    <n v="5.0847457627118647E-2"/>
    <n v="8.9108910891089105E-2"/>
    <n v="6.0422960725075532E-2"/>
    <n v="117"/>
  </r>
  <r>
    <x v="12"/>
    <s v="0717-01-000"/>
    <s v="yes"/>
    <x v="2"/>
    <s v="Scott"/>
    <s v="Jordan Public School District"/>
    <n v="115"/>
    <n v="0"/>
    <n v="0"/>
    <n v="0"/>
    <n v="0"/>
    <n v="0"/>
    <n v="117"/>
    <n v="0"/>
    <n v="7.271597265382225E-2"/>
    <n v="9"/>
    <n v="5.996002664890073E-3"/>
    <n v="1609"/>
    <n v="1501"/>
    <n v="1433"/>
    <n v="2"/>
    <n v="0"/>
    <n v="8"/>
    <n v="58"/>
    <n v="6"/>
    <n v="0"/>
    <n v="0"/>
    <n v="0"/>
    <n v="0"/>
    <n v="1542"/>
    <n v="2"/>
    <n v="0"/>
    <n v="8"/>
    <n v="58"/>
    <n v="7.457846952010376E-2"/>
    <n v="0"/>
    <n v="0"/>
    <n v="0"/>
    <n v="0"/>
    <n v="7.271597265382225E-2"/>
    <n v="4.2236024844720499E-2"/>
    <n v="117"/>
  </r>
  <r>
    <x v="0"/>
    <s v="0700-01-000"/>
    <m/>
    <x v="3"/>
    <s v="Saint Louis"/>
    <s v="Hermantown Public School District"/>
    <n v="106"/>
    <n v="0"/>
    <n v="3"/>
    <n v="3"/>
    <n v="0"/>
    <n v="57"/>
    <n v="60"/>
    <n v="3.1754874651810587E-2"/>
    <n v="3.3426183844011144E-2"/>
    <n v="463"/>
    <n v="0.21625408687529191"/>
    <n v="1795"/>
    <n v="2141"/>
    <n v="1999"/>
    <n v="21"/>
    <n v="45"/>
    <n v="35"/>
    <n v="41"/>
    <n v="425"/>
    <n v="5"/>
    <n v="8"/>
    <n v="5"/>
    <n v="12"/>
    <n v="1680"/>
    <n v="16"/>
    <n v="40"/>
    <n v="33"/>
    <n v="29"/>
    <n v="6.3095238095238093E-2"/>
    <n v="0"/>
    <n v="7.4999999999999997E-2"/>
    <n v="9.0909090909090912E-2"/>
    <n v="0"/>
    <n v="6.5181058495821731E-2"/>
    <n v="6.5628476084538381E-2"/>
    <n v="117"/>
  </r>
  <r>
    <x v="2"/>
    <s v="0466-01-000"/>
    <m/>
    <x v="3"/>
    <s v="Wright"/>
    <s v="Dassel-Cokato Public School Dist."/>
    <n v="101"/>
    <n v="0"/>
    <n v="0"/>
    <n v="0"/>
    <n v="0"/>
    <n v="22"/>
    <n v="95"/>
    <n v="1.0256410256410256E-2"/>
    <n v="4.4289044289044288E-2"/>
    <n v="230"/>
    <n v="0.10186005314437556"/>
    <n v="2145"/>
    <n v="2258"/>
    <n v="2142"/>
    <n v="12"/>
    <n v="18"/>
    <n v="17"/>
    <n v="69"/>
    <n v="217"/>
    <n v="0"/>
    <n v="0"/>
    <n v="0"/>
    <n v="4"/>
    <n v="2026"/>
    <n v="12"/>
    <n v="18"/>
    <n v="17"/>
    <n v="65"/>
    <n v="4.985192497532083E-2"/>
    <n v="0"/>
    <n v="0"/>
    <n v="0"/>
    <n v="0"/>
    <n v="5.4545454545454543E-2"/>
    <n v="5.2385406922357346E-2"/>
    <n v="117"/>
  </r>
  <r>
    <x v="15"/>
    <s v="0728-01-000"/>
    <m/>
    <x v="3"/>
    <s v="Sherburne"/>
    <s v="Elk River Public School District"/>
    <n v="105"/>
    <n v="0"/>
    <n v="0"/>
    <n v="0"/>
    <n v="0"/>
    <n v="30"/>
    <n v="87"/>
    <n v="3.0769230769230769E-3"/>
    <n v="8.9230769230769225E-3"/>
    <n v="42"/>
    <n v="4.3410852713178291E-3"/>
    <n v="9750"/>
    <n v="9675"/>
    <n v="9365"/>
    <n v="72"/>
    <n v="35"/>
    <n v="104"/>
    <n v="99"/>
    <n v="35"/>
    <n v="0"/>
    <n v="0"/>
    <n v="0"/>
    <n v="0"/>
    <n v="9435"/>
    <n v="72"/>
    <n v="35"/>
    <n v="104"/>
    <n v="99"/>
    <n v="1.1128775834658187E-2"/>
    <n v="0"/>
    <n v="0"/>
    <n v="0"/>
    <n v="0"/>
    <n v="1.2E-2"/>
    <n v="3.1811185223191381E-2"/>
    <n v="117"/>
  </r>
  <r>
    <x v="2"/>
    <s v="0458-01-000"/>
    <m/>
    <x v="3"/>
    <s v="Martin"/>
    <s v="Truman Public School District"/>
    <n v="94"/>
    <n v="0"/>
    <n v="0"/>
    <n v="0"/>
    <n v="14"/>
    <n v="4"/>
    <n v="112"/>
    <n v="1.4035087719298246E-2"/>
    <n v="0.39298245614035088"/>
    <n v="16"/>
    <n v="8.6486486486486491E-2"/>
    <n v="285"/>
    <n v="185"/>
    <n v="176"/>
    <n v="0"/>
    <n v="2"/>
    <n v="1"/>
    <n v="6"/>
    <n v="8"/>
    <n v="0"/>
    <n v="0"/>
    <n v="0"/>
    <n v="0"/>
    <n v="262"/>
    <n v="0"/>
    <n v="2"/>
    <n v="1"/>
    <n v="20"/>
    <n v="0.35877862595419846"/>
    <n v="0"/>
    <n v="0"/>
    <n v="0"/>
    <n v="0.7"/>
    <n v="0.40701754385964911"/>
    <n v="8.0701754385964913E-2"/>
    <n v="116"/>
  </r>
  <r>
    <x v="5"/>
    <s v="0577-01-000"/>
    <m/>
    <x v="3"/>
    <s v="Pine"/>
    <s v="Willow River Public School District"/>
    <n v="105"/>
    <n v="8"/>
    <n v="0"/>
    <n v="0"/>
    <n v="0"/>
    <n v="0"/>
    <n v="116"/>
    <n v="0"/>
    <n v="0.23293172690763053"/>
    <n v="59"/>
    <n v="0.13378684807256236"/>
    <n v="498"/>
    <n v="441"/>
    <n v="438"/>
    <n v="0"/>
    <n v="1"/>
    <n v="0"/>
    <n v="2"/>
    <n v="58"/>
    <n v="0"/>
    <n v="0"/>
    <n v="0"/>
    <n v="0"/>
    <n v="485"/>
    <n v="8"/>
    <n v="1"/>
    <n v="0"/>
    <n v="2"/>
    <n v="0.21649484536082475"/>
    <n v="1"/>
    <n v="0"/>
    <n v="0"/>
    <n v="0"/>
    <n v="0.23293172690763053"/>
    <n v="2.2177419354838711E-2"/>
    <n v="116"/>
  </r>
  <r>
    <x v="10"/>
    <s v="2884-01-000"/>
    <m/>
    <x v="3"/>
    <s v="Cottonwood"/>
    <s v="Red Rock Central School District"/>
    <n v="111"/>
    <n v="0"/>
    <n v="0"/>
    <n v="0"/>
    <n v="0"/>
    <n v="0"/>
    <n v="116"/>
    <n v="0"/>
    <n v="0.19897084048027444"/>
    <n v="16"/>
    <n v="3.3126293995859216E-2"/>
    <n v="583"/>
    <n v="483"/>
    <n v="454"/>
    <n v="6"/>
    <n v="2"/>
    <n v="8"/>
    <n v="13"/>
    <n v="12"/>
    <n v="0"/>
    <n v="0"/>
    <n v="0"/>
    <n v="0"/>
    <n v="553"/>
    <n v="6"/>
    <n v="2"/>
    <n v="8"/>
    <n v="13"/>
    <n v="0.2007233273056058"/>
    <n v="0"/>
    <n v="0"/>
    <n v="0"/>
    <n v="0"/>
    <n v="0.19897084048027444"/>
    <n v="4.9828178694158079E-2"/>
    <n v="116"/>
  </r>
  <r>
    <x v="7"/>
    <s v="0166-01-000"/>
    <m/>
    <x v="3"/>
    <s v="Cook"/>
    <s v="Cook County Public Schools"/>
    <n v="109"/>
    <n v="4"/>
    <n v="0"/>
    <n v="0"/>
    <n v="0"/>
    <n v="113"/>
    <n v="3"/>
    <n v="0.18344155844155843"/>
    <n v="4.87012987012987E-3"/>
    <n v="0"/>
    <n v="0"/>
    <n v="616"/>
    <n v="500"/>
    <n v="400"/>
    <n v="85"/>
    <n v="2"/>
    <n v="6"/>
    <n v="7"/>
    <n v="0"/>
    <n v="0"/>
    <n v="0"/>
    <n v="0"/>
    <n v="0"/>
    <n v="509"/>
    <n v="89"/>
    <n v="2"/>
    <n v="6"/>
    <n v="7"/>
    <n v="0.21414538310412573"/>
    <n v="4.49438202247191E-2"/>
    <n v="0"/>
    <n v="0"/>
    <n v="0"/>
    <n v="0.18831168831168829"/>
    <n v="0.16965742251223492"/>
    <n v="116"/>
  </r>
  <r>
    <x v="1"/>
    <s v="2180-01-000"/>
    <m/>
    <x v="3"/>
    <s v="Chippewa"/>
    <s v="M.A.C.C.R.A.Y. School District"/>
    <n v="90"/>
    <n v="0"/>
    <n v="0"/>
    <n v="0"/>
    <n v="7"/>
    <n v="9"/>
    <n v="107"/>
    <n v="1.2912482065997131E-2"/>
    <n v="0.15351506456241032"/>
    <n v="83"/>
    <n v="0.125"/>
    <n v="697"/>
    <n v="664"/>
    <n v="597"/>
    <n v="0"/>
    <n v="7"/>
    <n v="7"/>
    <n v="53"/>
    <n v="71"/>
    <n v="0"/>
    <n v="0"/>
    <n v="0"/>
    <n v="5"/>
    <n v="616"/>
    <n v="0"/>
    <n v="7"/>
    <n v="7"/>
    <n v="55"/>
    <n v="0.1461038961038961"/>
    <n v="0"/>
    <n v="0"/>
    <n v="0"/>
    <n v="0.12727272727272726"/>
    <n v="0.16642754662840745"/>
    <n v="0.10072992700729927"/>
    <n v="116"/>
  </r>
  <r>
    <x v="8"/>
    <s v="0739-01-000"/>
    <m/>
    <x v="3"/>
    <s v="Stearns"/>
    <s v="Kimball Public School District"/>
    <n v="109"/>
    <n v="0"/>
    <n v="0"/>
    <n v="0"/>
    <n v="4"/>
    <n v="0"/>
    <n v="116"/>
    <n v="0"/>
    <n v="0.15364238410596026"/>
    <n v="99"/>
    <n v="0.13414634146341464"/>
    <n v="755"/>
    <n v="738"/>
    <n v="716"/>
    <n v="4"/>
    <n v="12"/>
    <n v="2"/>
    <n v="4"/>
    <n v="87"/>
    <n v="3"/>
    <n v="0"/>
    <n v="0"/>
    <n v="0"/>
    <n v="738"/>
    <n v="1"/>
    <n v="12"/>
    <n v="2"/>
    <n v="8"/>
    <n v="0.14769647696476965"/>
    <n v="0"/>
    <n v="0"/>
    <n v="0"/>
    <n v="0.5"/>
    <n v="0.15364238410596026"/>
    <n v="3.0223390275952694E-2"/>
    <n v="116"/>
  </r>
  <r>
    <x v="0"/>
    <s v="2143-01-000"/>
    <m/>
    <x v="3"/>
    <s v="Le Sueur"/>
    <s v="Waterville-Elysian-Morristown Public School District"/>
    <n v="103"/>
    <n v="0"/>
    <n v="0"/>
    <n v="0"/>
    <n v="0"/>
    <n v="22"/>
    <n v="94"/>
    <n v="2.6284348864994027E-2"/>
    <n v="0.11230585424133811"/>
    <n v="69"/>
    <n v="8.7341772151898728E-2"/>
    <n v="837"/>
    <n v="790"/>
    <n v="693"/>
    <n v="14"/>
    <n v="13"/>
    <n v="7"/>
    <n v="63"/>
    <n v="62"/>
    <n v="0"/>
    <n v="0"/>
    <n v="0"/>
    <n v="4"/>
    <n v="734"/>
    <n v="14"/>
    <n v="13"/>
    <n v="7"/>
    <n v="59"/>
    <n v="0.14032697547683923"/>
    <n v="0"/>
    <n v="0"/>
    <n v="0"/>
    <n v="0"/>
    <n v="0.13859020310633213"/>
    <n v="0.1124546553808948"/>
    <n v="116"/>
  </r>
  <r>
    <x v="2"/>
    <s v="2172-01-000"/>
    <m/>
    <x v="3"/>
    <s v="Goodhue"/>
    <s v="Kenyon-Wanamingo School District"/>
    <n v="98"/>
    <n v="0"/>
    <n v="0"/>
    <n v="0"/>
    <n v="0"/>
    <n v="14"/>
    <n v="102"/>
    <n v="1.5927189988623434E-2"/>
    <n v="0.11604095563139932"/>
    <n v="71"/>
    <n v="8.5131894484412468E-2"/>
    <n v="879"/>
    <n v="834"/>
    <n v="741"/>
    <n v="2"/>
    <n v="23"/>
    <n v="11"/>
    <n v="57"/>
    <n v="65"/>
    <n v="0"/>
    <n v="0"/>
    <n v="0"/>
    <n v="0"/>
    <n v="774"/>
    <n v="2"/>
    <n v="23"/>
    <n v="11"/>
    <n v="57"/>
    <n v="0.12661498708010335"/>
    <n v="0"/>
    <n v="0"/>
    <n v="0"/>
    <n v="0"/>
    <n v="0.13196814562002276"/>
    <n v="0.10726643598615918"/>
    <n v="116"/>
  </r>
  <r>
    <x v="12"/>
    <s v="0463-01-000"/>
    <m/>
    <x v="3"/>
    <s v="Meeker"/>
    <s v="Eden Valley-Watkins School District"/>
    <n v="111"/>
    <n v="0"/>
    <n v="0"/>
    <n v="0"/>
    <n v="0"/>
    <n v="0"/>
    <n v="116"/>
    <n v="0"/>
    <n v="0.12831858407079647"/>
    <n v="47"/>
    <n v="5.6287425149700601E-2"/>
    <n v="904"/>
    <n v="835"/>
    <n v="819"/>
    <n v="0"/>
    <n v="8"/>
    <n v="3"/>
    <n v="5"/>
    <n v="46"/>
    <n v="0"/>
    <n v="0"/>
    <n v="0"/>
    <n v="0"/>
    <n v="884"/>
    <n v="0"/>
    <n v="8"/>
    <n v="3"/>
    <n v="5"/>
    <n v="0.1255656108597285"/>
    <n v="0"/>
    <n v="0"/>
    <n v="0"/>
    <n v="0"/>
    <n v="0.12831858407079647"/>
    <n v="1.7777777777777778E-2"/>
    <n v="116"/>
  </r>
  <r>
    <x v="9"/>
    <s v="2853-01-000"/>
    <m/>
    <x v="3"/>
    <s v="Lac qui Parle"/>
    <s v="Lac qui Parle Valley School Dist."/>
    <n v="109"/>
    <n v="0"/>
    <n v="4"/>
    <n v="0"/>
    <n v="0"/>
    <n v="0"/>
    <n v="116"/>
    <n v="0"/>
    <n v="0.11428571428571428"/>
    <n v="38"/>
    <n v="4.0554962646744928E-2"/>
    <n v="1015"/>
    <n v="937"/>
    <n v="848"/>
    <n v="6"/>
    <n v="19"/>
    <n v="23"/>
    <n v="41"/>
    <n v="35"/>
    <n v="0"/>
    <n v="0"/>
    <n v="0"/>
    <n v="0"/>
    <n v="922"/>
    <n v="6"/>
    <n v="23"/>
    <n v="23"/>
    <n v="41"/>
    <n v="0.11822125813449023"/>
    <n v="0"/>
    <n v="0.17391304347826086"/>
    <n v="0"/>
    <n v="0"/>
    <n v="0.11428571428571428"/>
    <n v="9.1625615763546803E-2"/>
    <n v="116"/>
  </r>
  <r>
    <x v="17"/>
    <s v="2071-01-000"/>
    <m/>
    <x v="3"/>
    <s v="Blue Earth"/>
    <s v="Lake Crystal-Wellcome Memorial"/>
    <n v="115"/>
    <n v="0"/>
    <n v="0"/>
    <n v="0"/>
    <n v="0"/>
    <n v="0"/>
    <n v="116"/>
    <n v="0"/>
    <n v="0.1000862812769629"/>
    <n v="19"/>
    <n v="1.7890772128060263E-2"/>
    <n v="1159"/>
    <n v="1062"/>
    <n v="1034"/>
    <n v="1"/>
    <n v="7"/>
    <n v="12"/>
    <n v="10"/>
    <n v="14"/>
    <n v="0"/>
    <n v="0"/>
    <n v="0"/>
    <n v="0"/>
    <n v="1135"/>
    <n v="1"/>
    <n v="7"/>
    <n v="12"/>
    <n v="10"/>
    <n v="0.1013215859030837"/>
    <n v="0"/>
    <n v="0"/>
    <n v="0"/>
    <n v="0"/>
    <n v="0.1000862812769629"/>
    <n v="2.575107296137339E-2"/>
    <n v="116"/>
  </r>
  <r>
    <x v="7"/>
    <s v="0840-01-000"/>
    <m/>
    <x v="3"/>
    <s v="Watonwan"/>
    <s v="St. James Public School District"/>
    <n v="80"/>
    <n v="0"/>
    <n v="0"/>
    <n v="0"/>
    <n v="31"/>
    <n v="6"/>
    <n v="110"/>
    <n v="5.0804403048264179E-3"/>
    <n v="9.3141405588484341E-2"/>
    <n v="51"/>
    <n v="4.5698924731182797E-2"/>
    <n v="1181"/>
    <n v="1116"/>
    <n v="633"/>
    <n v="7"/>
    <n v="11"/>
    <n v="10"/>
    <n v="455"/>
    <n v="36"/>
    <n v="0"/>
    <n v="0"/>
    <n v="0"/>
    <n v="4"/>
    <n v="677"/>
    <n v="7"/>
    <n v="11"/>
    <n v="10"/>
    <n v="482"/>
    <n v="0.11816838995568685"/>
    <n v="0"/>
    <n v="0"/>
    <n v="0"/>
    <n v="6.4315352697095429E-2"/>
    <n v="9.8221845893310761E-2"/>
    <n v="0.42965459140690815"/>
    <n v="116"/>
  </r>
  <r>
    <x v="8"/>
    <s v="2125-01-000"/>
    <m/>
    <x v="3"/>
    <s v="Dodge"/>
    <s v="Triton School District"/>
    <n v="108"/>
    <n v="0"/>
    <n v="0"/>
    <n v="0"/>
    <n v="0"/>
    <n v="3"/>
    <n v="113"/>
    <n v="2.5188916876574307E-3"/>
    <n v="9.4878253568429896E-2"/>
    <n v="48"/>
    <n v="4.2742653606411399E-2"/>
    <n v="1191"/>
    <n v="1123"/>
    <n v="929"/>
    <n v="1"/>
    <n v="13"/>
    <n v="2"/>
    <n v="178"/>
    <n v="28"/>
    <n v="0"/>
    <n v="0"/>
    <n v="0"/>
    <n v="12"/>
    <n v="1009"/>
    <n v="1"/>
    <n v="13"/>
    <n v="2"/>
    <n v="166"/>
    <n v="0.10703666997026759"/>
    <n v="0"/>
    <n v="0"/>
    <n v="0"/>
    <n v="0"/>
    <n v="9.7397145256087322E-2"/>
    <n v="0.1528127623845508"/>
    <n v="116"/>
  </r>
  <r>
    <x v="16"/>
    <s v="0023-01-000"/>
    <m/>
    <x v="3"/>
    <s v="Becker"/>
    <s v="Frazee-Vergas Public School Dist."/>
    <n v="108"/>
    <n v="4"/>
    <n v="0"/>
    <n v="0"/>
    <n v="0"/>
    <n v="0"/>
    <n v="116"/>
    <n v="0"/>
    <n v="8.9852827265685511E-2"/>
    <n v="69"/>
    <n v="5.5466237942122187E-2"/>
    <n v="1291"/>
    <n v="1244"/>
    <n v="1140"/>
    <n v="84"/>
    <n v="14"/>
    <n v="5"/>
    <n v="1"/>
    <n v="68"/>
    <n v="0"/>
    <n v="0"/>
    <n v="0"/>
    <n v="0"/>
    <n v="1180"/>
    <n v="88"/>
    <n v="14"/>
    <n v="5"/>
    <n v="1"/>
    <n v="9.152542372881356E-2"/>
    <n v="4.5454545454545456E-2"/>
    <n v="0"/>
    <n v="0"/>
    <n v="0"/>
    <n v="8.9852827265685511E-2"/>
    <n v="8.3850931677018639E-2"/>
    <n v="116"/>
  </r>
  <r>
    <x v="7"/>
    <s v="0345-01-000"/>
    <m/>
    <x v="3"/>
    <s v="Kandiyohi"/>
    <s v="New London-Spicer School District"/>
    <n v="111"/>
    <n v="0"/>
    <n v="0"/>
    <n v="0"/>
    <n v="0"/>
    <n v="0"/>
    <n v="116"/>
    <n v="0"/>
    <n v="8.1118881118881117E-2"/>
    <n v="170"/>
    <n v="0.11455525606469003"/>
    <n v="1430"/>
    <n v="1484"/>
    <n v="1412"/>
    <n v="6"/>
    <n v="14"/>
    <n v="4"/>
    <n v="48"/>
    <n v="154"/>
    <n v="0"/>
    <n v="0"/>
    <n v="0"/>
    <n v="8"/>
    <n v="1369"/>
    <n v="6"/>
    <n v="14"/>
    <n v="4"/>
    <n v="40"/>
    <n v="8.1081081081081086E-2"/>
    <n v="0"/>
    <n v="0"/>
    <n v="0"/>
    <n v="0"/>
    <n v="8.1118881118881117E-2"/>
    <n v="4.4661549197487785E-2"/>
    <n v="116"/>
  </r>
  <r>
    <x v="7"/>
    <s v="0876-01-000"/>
    <m/>
    <x v="3"/>
    <s v="Wright"/>
    <s v="Annandale Public School District"/>
    <n v="106"/>
    <n v="0"/>
    <n v="0"/>
    <n v="0"/>
    <n v="0"/>
    <n v="7"/>
    <n v="109"/>
    <n v="4.6022353714661405E-3"/>
    <n v="7.1663379355687049E-2"/>
    <n v="304"/>
    <n v="0.17788180222352254"/>
    <n v="1521"/>
    <n v="1709"/>
    <n v="1644"/>
    <n v="4"/>
    <n v="20"/>
    <n v="14"/>
    <n v="27"/>
    <n v="293"/>
    <n v="0"/>
    <n v="0"/>
    <n v="0"/>
    <n v="0"/>
    <n v="1457"/>
    <n v="4"/>
    <n v="20"/>
    <n v="14"/>
    <n v="27"/>
    <n v="7.2752230610844196E-2"/>
    <n v="0"/>
    <n v="0"/>
    <n v="0"/>
    <n v="0"/>
    <n v="7.6265614727153194E-2"/>
    <n v="4.2706964520367936E-2"/>
    <n v="116"/>
  </r>
  <r>
    <x v="0"/>
    <s v="0745-01-000"/>
    <m/>
    <x v="3"/>
    <s v="Stearns"/>
    <s v="Albany Public School District"/>
    <n v="98"/>
    <n v="0"/>
    <n v="0"/>
    <n v="4"/>
    <n v="0"/>
    <n v="0"/>
    <n v="116"/>
    <n v="0"/>
    <n v="6.9088743299583089E-2"/>
    <n v="168"/>
    <n v="9.7053726169844021E-2"/>
    <n v="1679"/>
    <n v="1731"/>
    <n v="1645"/>
    <n v="6"/>
    <n v="21"/>
    <n v="15"/>
    <n v="44"/>
    <n v="151"/>
    <n v="0"/>
    <n v="3"/>
    <n v="0"/>
    <n v="5"/>
    <n v="1592"/>
    <n v="6"/>
    <n v="18"/>
    <n v="19"/>
    <n v="39"/>
    <n v="6.1557788944723621E-2"/>
    <n v="0"/>
    <n v="0"/>
    <n v="0.21052631578947367"/>
    <n v="0"/>
    <n v="6.9088743299583089E-2"/>
    <n v="4.8984468339307051E-2"/>
    <n v="116"/>
  </r>
  <r>
    <x v="0"/>
    <s v="0750-01-000"/>
    <m/>
    <x v="3"/>
    <s v="Stearns"/>
    <s v="Rocori Public School District"/>
    <n v="101"/>
    <n v="0"/>
    <n v="0"/>
    <n v="0"/>
    <n v="3"/>
    <n v="10"/>
    <n v="106"/>
    <n v="5.2521008403361349E-3"/>
    <n v="5.5672268907563029E-2"/>
    <n v="287"/>
    <n v="0.13831325301204819"/>
    <n v="1904"/>
    <n v="2075"/>
    <n v="1831"/>
    <n v="12"/>
    <n v="18"/>
    <n v="5"/>
    <n v="209"/>
    <n v="262"/>
    <n v="0"/>
    <n v="0"/>
    <n v="0"/>
    <n v="14"/>
    <n v="1670"/>
    <n v="12"/>
    <n v="18"/>
    <n v="5"/>
    <n v="198"/>
    <n v="6.0479041916167667E-2"/>
    <n v="0"/>
    <n v="0"/>
    <n v="0"/>
    <n v="1.5151515151515152E-2"/>
    <n v="6.0924369747899165E-2"/>
    <n v="0.12243825538623226"/>
    <n v="116"/>
  </r>
  <r>
    <x v="1"/>
    <s v="0750-01-000"/>
    <m/>
    <x v="3"/>
    <s v="Stearns"/>
    <s v="Rocori Public School District"/>
    <n v="101"/>
    <n v="0"/>
    <n v="0"/>
    <n v="0"/>
    <n v="4"/>
    <n v="7"/>
    <n v="109"/>
    <n v="3.6382536382536385E-3"/>
    <n v="5.6652806652806656E-2"/>
    <n v="273"/>
    <n v="0.13118692936088419"/>
    <n v="1924"/>
    <n v="2081"/>
    <n v="1849"/>
    <n v="12"/>
    <n v="23"/>
    <n v="7"/>
    <n v="190"/>
    <n v="247"/>
    <n v="0"/>
    <n v="0"/>
    <n v="0"/>
    <n v="12"/>
    <n v="1703"/>
    <n v="12"/>
    <n v="23"/>
    <n v="7"/>
    <n v="182"/>
    <n v="5.9307105108631825E-2"/>
    <n v="0"/>
    <n v="0"/>
    <n v="0"/>
    <n v="2.197802197802198E-2"/>
    <n v="6.0291060291060294E-2"/>
    <n v="0.11624286455630514"/>
    <n v="116"/>
  </r>
  <r>
    <x v="5"/>
    <s v="0750-01-000"/>
    <m/>
    <x v="3"/>
    <s v="Stearns"/>
    <s v="Rocori Public School District"/>
    <n v="109"/>
    <n v="0"/>
    <n v="0"/>
    <n v="0"/>
    <n v="4"/>
    <n v="16"/>
    <n v="100"/>
    <n v="8.1674323634507405E-3"/>
    <n v="5.1046452271567129E-2"/>
    <n v="182"/>
    <n v="8.987654320987655E-2"/>
    <n v="1959"/>
    <n v="2025"/>
    <n v="1871"/>
    <n v="3"/>
    <n v="18"/>
    <n v="11"/>
    <n v="122"/>
    <n v="173"/>
    <n v="0"/>
    <n v="0"/>
    <n v="0"/>
    <n v="3"/>
    <n v="1807"/>
    <n v="3"/>
    <n v="18"/>
    <n v="11"/>
    <n v="123"/>
    <n v="6.0320973990038738E-2"/>
    <n v="0"/>
    <n v="0"/>
    <n v="0"/>
    <n v="3.2520325203252036E-2"/>
    <n v="5.9213884635017866E-2"/>
    <n v="7.9001019367991851E-2"/>
    <n v="116"/>
  </r>
  <r>
    <x v="18"/>
    <s v="0750-01-000"/>
    <m/>
    <x v="3"/>
    <s v="Stearns"/>
    <s v="Rocori Public School District"/>
    <n v="107"/>
    <n v="0"/>
    <n v="0"/>
    <n v="0"/>
    <n v="0"/>
    <n v="12"/>
    <n v="104"/>
    <n v="6.1099796334012219E-3"/>
    <n v="5.2953156822810592E-2"/>
    <n v="188"/>
    <n v="9.2337917485265222E-2"/>
    <n v="1964"/>
    <n v="2036"/>
    <n v="1885"/>
    <n v="2"/>
    <n v="18"/>
    <n v="11"/>
    <n v="120"/>
    <n v="175"/>
    <n v="0"/>
    <n v="0"/>
    <n v="0"/>
    <n v="7"/>
    <n v="1817"/>
    <n v="2"/>
    <n v="18"/>
    <n v="11"/>
    <n v="113"/>
    <n v="5.8888277380297192E-2"/>
    <n v="0"/>
    <n v="0"/>
    <n v="0"/>
    <n v="0"/>
    <n v="5.9063136456211814E-2"/>
    <n v="7.3431922488526258E-2"/>
    <n v="116"/>
  </r>
  <r>
    <x v="11"/>
    <s v="0721-01-000"/>
    <s v="yes"/>
    <x v="2"/>
    <s v="Scott"/>
    <s v="New Prague Area Schools"/>
    <n v="99"/>
    <n v="0"/>
    <n v="0"/>
    <n v="0"/>
    <n v="0"/>
    <n v="11"/>
    <n v="105"/>
    <n v="3.6112934996717005E-3"/>
    <n v="3.4471437951411686E-2"/>
    <n v="276"/>
    <n v="8.608858390517779E-2"/>
    <n v="3046"/>
    <n v="3206"/>
    <n v="3110"/>
    <n v="6"/>
    <n v="16"/>
    <n v="36"/>
    <n v="38"/>
    <n v="268"/>
    <n v="0"/>
    <n v="0"/>
    <n v="0"/>
    <n v="0"/>
    <n v="2941"/>
    <n v="6"/>
    <n v="16"/>
    <n v="36"/>
    <n v="38"/>
    <n v="3.3662019721183274E-2"/>
    <n v="0"/>
    <n v="0"/>
    <n v="0"/>
    <n v="0"/>
    <n v="3.8082731451083388E-2"/>
    <n v="3.1610141587092529E-2"/>
    <n v="116"/>
  </r>
  <r>
    <x v="15"/>
    <s v="0659-01-000"/>
    <m/>
    <x v="3"/>
    <s v="Rice"/>
    <s v="Northfield Public School District"/>
    <n v="107"/>
    <n v="3"/>
    <n v="0"/>
    <n v="0"/>
    <n v="4"/>
    <n v="68"/>
    <n v="48"/>
    <n v="1.7386857581181282E-2"/>
    <n v="1.2273075939657376E-2"/>
    <n v="142"/>
    <n v="3.6068072136144269E-2"/>
    <n v="3911"/>
    <n v="3937"/>
    <n v="3618"/>
    <n v="8"/>
    <n v="31"/>
    <n v="71"/>
    <n v="209"/>
    <n v="134"/>
    <n v="3"/>
    <n v="0"/>
    <n v="0"/>
    <n v="0"/>
    <n v="3591"/>
    <n v="8"/>
    <n v="31"/>
    <n v="71"/>
    <n v="213"/>
    <n v="2.9796714007240321E-2"/>
    <n v="0.375"/>
    <n v="0"/>
    <n v="0"/>
    <n v="1.8779342723004695E-2"/>
    <n v="2.9659933520838656E-2"/>
    <n v="8.2524271844660199E-2"/>
    <n v="116"/>
  </r>
  <r>
    <x v="11"/>
    <s v="0012-01-000"/>
    <s v="yes"/>
    <x v="2"/>
    <s v="Anoka"/>
    <s v="Centennial Public School District"/>
    <n v="96"/>
    <n v="0"/>
    <n v="0"/>
    <n v="8"/>
    <n v="0"/>
    <n v="20"/>
    <n v="96"/>
    <n v="2.9664787896766538E-3"/>
    <n v="1.4239098190447939E-2"/>
    <n v="374"/>
    <n v="5.3428571428571429E-2"/>
    <n v="6742"/>
    <n v="7000"/>
    <n v="6354"/>
    <n v="97"/>
    <n v="114"/>
    <n v="302"/>
    <n v="133"/>
    <n v="334"/>
    <n v="0"/>
    <n v="0"/>
    <n v="12"/>
    <n v="5"/>
    <n v="6116"/>
    <n v="97"/>
    <n v="114"/>
    <n v="298"/>
    <n v="128"/>
    <n v="1.5696533682145193E-2"/>
    <n v="0"/>
    <n v="0"/>
    <n v="2.6845637583892617E-2"/>
    <n v="0"/>
    <n v="1.7205576980124593E-2"/>
    <n v="9.4328446616318673E-2"/>
    <n v="116"/>
  </r>
  <r>
    <x v="5"/>
    <s v="0458-01-000"/>
    <m/>
    <x v="3"/>
    <s v="Martin"/>
    <s v="Truman Public School District"/>
    <n v="100"/>
    <n v="0"/>
    <n v="0"/>
    <n v="0"/>
    <n v="6"/>
    <n v="0"/>
    <n v="115"/>
    <n v="0"/>
    <n v="0.34954407294832829"/>
    <n v="37"/>
    <n v="0.14741035856573706"/>
    <n v="329"/>
    <n v="251"/>
    <n v="230"/>
    <n v="0"/>
    <n v="8"/>
    <n v="1"/>
    <n v="12"/>
    <n v="32"/>
    <n v="0"/>
    <n v="4"/>
    <n v="0"/>
    <n v="0"/>
    <n v="298"/>
    <n v="0"/>
    <n v="4"/>
    <n v="1"/>
    <n v="18"/>
    <n v="0.33557046979865773"/>
    <n v="0"/>
    <n v="0"/>
    <n v="0"/>
    <n v="0.33333333333333331"/>
    <n v="0.34954407294832829"/>
    <n v="7.1651090342679122E-2"/>
    <n v="115"/>
  </r>
  <r>
    <x v="11"/>
    <s v="2884-01-000"/>
    <m/>
    <x v="3"/>
    <s v="Cottonwood"/>
    <s v="Red Rock Central School District"/>
    <n v="103"/>
    <n v="0"/>
    <n v="0"/>
    <n v="8"/>
    <n v="0"/>
    <n v="0"/>
    <n v="115"/>
    <n v="0"/>
    <n v="0.19425675675675674"/>
    <n v="20"/>
    <n v="4.0241448692152917E-2"/>
    <n v="592"/>
    <n v="497"/>
    <n v="471"/>
    <n v="4"/>
    <n v="2"/>
    <n v="5"/>
    <n v="15"/>
    <n v="16"/>
    <n v="0"/>
    <n v="0"/>
    <n v="0"/>
    <n v="0"/>
    <n v="558"/>
    <n v="4"/>
    <n v="2"/>
    <n v="13"/>
    <n v="15"/>
    <n v="0.18458781362007168"/>
    <n v="0"/>
    <n v="0"/>
    <n v="0.61538461538461542"/>
    <n v="0"/>
    <n v="0.19425675675675674"/>
    <n v="5.7432432432432436E-2"/>
    <n v="115"/>
  </r>
  <r>
    <x v="5"/>
    <s v="2159-01-000"/>
    <m/>
    <x v="3"/>
    <s v="Renville"/>
    <s v="Buffalo Lk-Hector-Stewart Public Sc"/>
    <n v="107"/>
    <n v="0"/>
    <n v="0"/>
    <n v="0"/>
    <n v="5"/>
    <n v="15"/>
    <n v="100"/>
    <n v="2.1929824561403508E-2"/>
    <n v="0.14619883040935672"/>
    <n v="10"/>
    <n v="1.7271157167530225E-2"/>
    <n v="684"/>
    <n v="579"/>
    <n v="498"/>
    <n v="3"/>
    <n v="3"/>
    <n v="7"/>
    <n v="68"/>
    <n v="4"/>
    <n v="0"/>
    <n v="0"/>
    <n v="0"/>
    <n v="0"/>
    <n v="601"/>
    <n v="3"/>
    <n v="3"/>
    <n v="7"/>
    <n v="73"/>
    <n v="0.17803660565723795"/>
    <n v="0"/>
    <n v="0"/>
    <n v="0"/>
    <n v="6.8493150684931503E-2"/>
    <n v="0.16812865497076024"/>
    <n v="0.12518195050946143"/>
    <n v="115"/>
  </r>
  <r>
    <x v="1"/>
    <s v="0738-01-000"/>
    <m/>
    <x v="3"/>
    <s v="Stearns"/>
    <s v="Holdingford Public School District"/>
    <n v="103"/>
    <n v="0"/>
    <n v="3"/>
    <n v="0"/>
    <n v="0"/>
    <n v="0"/>
    <n v="115"/>
    <n v="0"/>
    <n v="0.14250309789343246"/>
    <n v="354"/>
    <n v="0.33843212237093689"/>
    <n v="807"/>
    <n v="1046"/>
    <n v="1031"/>
    <n v="4"/>
    <n v="4"/>
    <n v="1"/>
    <n v="6"/>
    <n v="348"/>
    <n v="0"/>
    <n v="0"/>
    <n v="0"/>
    <n v="0"/>
    <n v="786"/>
    <n v="4"/>
    <n v="7"/>
    <n v="1"/>
    <n v="6"/>
    <n v="0.13104325699745548"/>
    <n v="0"/>
    <n v="0.42857142857142855"/>
    <n v="0"/>
    <n v="0"/>
    <n v="0.14250309789343246"/>
    <n v="2.2388059701492536E-2"/>
    <n v="115"/>
  </r>
  <r>
    <x v="5"/>
    <s v="0881-01-000"/>
    <m/>
    <x v="3"/>
    <s v="Wright"/>
    <s v="Maple Lake Public School District"/>
    <n v="109"/>
    <n v="0"/>
    <n v="0"/>
    <n v="0"/>
    <n v="0"/>
    <n v="0"/>
    <n v="115"/>
    <n v="0"/>
    <n v="0.12156448202959831"/>
    <n v="126"/>
    <n v="0.13166144200626959"/>
    <n v="946"/>
    <n v="957"/>
    <n v="937"/>
    <n v="2"/>
    <n v="5"/>
    <n v="10"/>
    <n v="3"/>
    <n v="124"/>
    <n v="0"/>
    <n v="0"/>
    <n v="0"/>
    <n v="0"/>
    <n v="922"/>
    <n v="2"/>
    <n v="5"/>
    <n v="10"/>
    <n v="3"/>
    <n v="0.11822125813449023"/>
    <n v="0"/>
    <n v="0"/>
    <n v="0"/>
    <n v="0"/>
    <n v="0.12156448202959831"/>
    <n v="2.1231422505307854E-2"/>
    <n v="115"/>
  </r>
  <r>
    <x v="3"/>
    <s v="0858-01-000"/>
    <m/>
    <x v="3"/>
    <s v="Winona"/>
    <s v="St. Charles Public School District"/>
    <n v="107"/>
    <n v="0"/>
    <n v="0"/>
    <n v="0"/>
    <n v="0"/>
    <n v="6"/>
    <n v="109"/>
    <n v="5.4945054945054949E-3"/>
    <n v="9.9816849816849823E-2"/>
    <n v="0"/>
    <n v="0"/>
    <n v="1092"/>
    <n v="977"/>
    <n v="797"/>
    <n v="5"/>
    <n v="21"/>
    <n v="25"/>
    <n v="129"/>
    <n v="0"/>
    <n v="0"/>
    <n v="0"/>
    <n v="0"/>
    <n v="0"/>
    <n v="904"/>
    <n v="5"/>
    <n v="21"/>
    <n v="25"/>
    <n v="129"/>
    <n v="0.11836283185840708"/>
    <n v="0"/>
    <n v="0"/>
    <n v="0"/>
    <n v="0"/>
    <n v="0.10531135531135531"/>
    <n v="0.16605166051660517"/>
    <n v="115"/>
  </r>
  <r>
    <x v="8"/>
    <s v="2164-01-000"/>
    <m/>
    <x v="3"/>
    <s v="Clay"/>
    <s v="Dilworth-Glyndon-Felton"/>
    <n v="90"/>
    <n v="3"/>
    <n v="0"/>
    <n v="3"/>
    <n v="16"/>
    <n v="0"/>
    <n v="115"/>
    <n v="0"/>
    <n v="9.9567099567099568E-2"/>
    <n v="336"/>
    <n v="0.2441860465116279"/>
    <n v="1155"/>
    <n v="1376"/>
    <n v="1218"/>
    <n v="23"/>
    <n v="9"/>
    <n v="5"/>
    <n v="121"/>
    <n v="304"/>
    <n v="4"/>
    <n v="4"/>
    <n v="0"/>
    <n v="22"/>
    <n v="1004"/>
    <n v="22"/>
    <n v="5"/>
    <n v="8"/>
    <n v="115"/>
    <n v="8.9641434262948211E-2"/>
    <n v="0.13636363636363635"/>
    <n v="0"/>
    <n v="0.375"/>
    <n v="0.1391304347826087"/>
    <n v="9.9567099567099568E-2"/>
    <n v="0.12998266897746968"/>
    <n v="115"/>
  </r>
  <r>
    <x v="11"/>
    <s v="2125-01-000"/>
    <m/>
    <x v="3"/>
    <s v="Dodge"/>
    <s v="Triton School District"/>
    <n v="102"/>
    <n v="0"/>
    <n v="0"/>
    <n v="0"/>
    <n v="9"/>
    <n v="0"/>
    <n v="115"/>
    <n v="0"/>
    <n v="9.8458904109589046E-2"/>
    <n v="33"/>
    <n v="3.0386740331491711E-2"/>
    <n v="1168"/>
    <n v="1086"/>
    <n v="950"/>
    <n v="0"/>
    <n v="5"/>
    <n v="2"/>
    <n v="129"/>
    <n v="23"/>
    <n v="0"/>
    <n v="0"/>
    <n v="0"/>
    <n v="0"/>
    <n v="1029"/>
    <n v="0"/>
    <n v="5"/>
    <n v="2"/>
    <n v="138"/>
    <n v="9.9125364431486881E-2"/>
    <n v="0"/>
    <n v="0"/>
    <n v="0"/>
    <n v="6.5217391304347824E-2"/>
    <n v="9.8458904109589046E-2"/>
    <n v="0.12350936967632027"/>
    <n v="115"/>
  </r>
  <r>
    <x v="13"/>
    <s v="0111-01-000"/>
    <s v="yes"/>
    <x v="2"/>
    <s v="Carver"/>
    <s v="Watertown-Mayer Public School Dist."/>
    <n v="96"/>
    <n v="0"/>
    <n v="0"/>
    <n v="0"/>
    <n v="5"/>
    <n v="0"/>
    <n v="115"/>
    <n v="0"/>
    <n v="8.0363382250174697E-2"/>
    <n v="167"/>
    <n v="0.11260957518543493"/>
    <n v="1431"/>
    <n v="1483"/>
    <n v="1417"/>
    <n v="6"/>
    <n v="17"/>
    <n v="23"/>
    <n v="20"/>
    <n v="158"/>
    <n v="0"/>
    <n v="4"/>
    <n v="0"/>
    <n v="0"/>
    <n v="1355"/>
    <n v="6"/>
    <n v="13"/>
    <n v="23"/>
    <n v="25"/>
    <n v="7.0848708487084869E-2"/>
    <n v="0"/>
    <n v="0"/>
    <n v="0"/>
    <n v="0.2"/>
    <n v="8.0363382250174697E-2"/>
    <n v="4.7116736990154715E-2"/>
    <n v="115"/>
  </r>
  <r>
    <x v="15"/>
    <s v="2397-01-000"/>
    <m/>
    <x v="3"/>
    <s v="Le Sueur"/>
    <s v="Le Sueur-Henderson School District"/>
    <n v="103"/>
    <n v="0"/>
    <n v="0"/>
    <n v="0"/>
    <n v="7"/>
    <n v="57"/>
    <n v="58"/>
    <n v="3.8881309686221006E-2"/>
    <n v="3.9563437926330151E-2"/>
    <n v="36"/>
    <n v="2.5955299206921412E-2"/>
    <n v="1466"/>
    <n v="1387"/>
    <n v="1222"/>
    <n v="3"/>
    <n v="7"/>
    <n v="8"/>
    <n v="147"/>
    <n v="31"/>
    <n v="0"/>
    <n v="0"/>
    <n v="0"/>
    <n v="0"/>
    <n v="1294"/>
    <n v="3"/>
    <n v="7"/>
    <n v="8"/>
    <n v="154"/>
    <n v="7.959814528593509E-2"/>
    <n v="0"/>
    <n v="0"/>
    <n v="0"/>
    <n v="4.5454545454545456E-2"/>
    <n v="7.8444747612551158E-2"/>
    <n v="0.11732605729877217"/>
    <n v="115"/>
  </r>
  <r>
    <x v="9"/>
    <s v="0508-01-000"/>
    <m/>
    <x v="3"/>
    <s v="Nicollet"/>
    <s v="St. Peter Public School District"/>
    <n v="107"/>
    <n v="0"/>
    <n v="0"/>
    <n v="0"/>
    <n v="0"/>
    <n v="23"/>
    <n v="92"/>
    <n v="1.1657374556512924E-2"/>
    <n v="4.6629498226051697E-2"/>
    <n v="24"/>
    <n v="1.2752391073326248E-2"/>
    <n v="1973"/>
    <n v="1882"/>
    <n v="1637"/>
    <n v="7"/>
    <n v="58"/>
    <n v="25"/>
    <n v="155"/>
    <n v="23"/>
    <n v="0"/>
    <n v="0"/>
    <n v="0"/>
    <n v="0"/>
    <n v="1721"/>
    <n v="7"/>
    <n v="58"/>
    <n v="25"/>
    <n v="155"/>
    <n v="6.2173155142359091E-2"/>
    <n v="0"/>
    <n v="0"/>
    <n v="0"/>
    <n v="0"/>
    <n v="5.8286872782564621E-2"/>
    <n v="0.12461851475076297"/>
    <n v="115"/>
  </r>
  <r>
    <x v="13"/>
    <s v="0564-01-000"/>
    <m/>
    <x v="3"/>
    <s v="Pennington"/>
    <s v="Thief River Falls School District"/>
    <n v="97"/>
    <n v="6"/>
    <n v="0"/>
    <n v="0"/>
    <n v="0"/>
    <n v="0"/>
    <n v="115"/>
    <n v="0"/>
    <n v="5.3044280442804431E-2"/>
    <n v="42"/>
    <n v="2.0047732696897375E-2"/>
    <n v="2168"/>
    <n v="2095"/>
    <n v="1946"/>
    <n v="54"/>
    <n v="20"/>
    <n v="11"/>
    <n v="64"/>
    <n v="36"/>
    <n v="0"/>
    <n v="0"/>
    <n v="0"/>
    <n v="0"/>
    <n v="2007"/>
    <n v="60"/>
    <n v="20"/>
    <n v="11"/>
    <n v="64"/>
    <n v="4.8330842052815147E-2"/>
    <n v="0.1"/>
    <n v="0"/>
    <n v="0"/>
    <n v="0"/>
    <n v="5.3044280442804431E-2"/>
    <n v="7.1692876965772437E-2"/>
    <n v="115"/>
  </r>
  <r>
    <x v="14"/>
    <s v="0094-01-000"/>
    <m/>
    <x v="3"/>
    <s v="Carlton"/>
    <s v="Cloquet Public School District"/>
    <n v="104"/>
    <n v="4"/>
    <n v="0"/>
    <n v="0"/>
    <n v="0"/>
    <n v="0"/>
    <n v="115"/>
    <n v="0"/>
    <n v="4.9568965517241381E-2"/>
    <n v="176"/>
    <n v="7.3918521629567413E-2"/>
    <n v="2320"/>
    <n v="2381"/>
    <n v="1955"/>
    <n v="368"/>
    <n v="17"/>
    <n v="21"/>
    <n v="20"/>
    <n v="144"/>
    <n v="20"/>
    <n v="0"/>
    <n v="0"/>
    <n v="0"/>
    <n v="1915"/>
    <n v="352"/>
    <n v="17"/>
    <n v="21"/>
    <n v="20"/>
    <n v="5.4308093994778067E-2"/>
    <n v="1.1363636363636364E-2"/>
    <n v="0"/>
    <n v="0"/>
    <n v="0"/>
    <n v="4.9568965517241381E-2"/>
    <n v="0.17634408602150536"/>
    <n v="115"/>
  </r>
  <r>
    <x v="11"/>
    <s v="0761-01-000"/>
    <m/>
    <x v="3"/>
    <s v="Steele"/>
    <s v="Owatonna Public School District"/>
    <n v="107"/>
    <n v="0"/>
    <n v="3"/>
    <n v="0"/>
    <n v="0"/>
    <n v="7"/>
    <n v="108"/>
    <n v="1.3831258644536654E-3"/>
    <n v="2.1339656194427979E-2"/>
    <n v="37"/>
    <n v="7.4252458358418623E-3"/>
    <n v="5061"/>
    <n v="4983"/>
    <n v="4212"/>
    <n v="11"/>
    <n v="262"/>
    <n v="56"/>
    <n v="442"/>
    <n v="36"/>
    <n v="0"/>
    <n v="0"/>
    <n v="0"/>
    <n v="0"/>
    <n v="4283"/>
    <n v="11"/>
    <n v="265"/>
    <n v="56"/>
    <n v="442"/>
    <n v="2.4982488909642775E-2"/>
    <n v="0"/>
    <n v="1.1320754716981131E-2"/>
    <n v="0"/>
    <n v="0"/>
    <n v="2.2722782058881643E-2"/>
    <n v="0.15305517105002966"/>
    <n v="115"/>
  </r>
  <r>
    <x v="13"/>
    <s v="0624-01-000"/>
    <s v="yes"/>
    <x v="2"/>
    <s v="Ramsey"/>
    <s v="White Bear Lake School District"/>
    <n v="100"/>
    <n v="0"/>
    <n v="0"/>
    <n v="4"/>
    <n v="3"/>
    <n v="29"/>
    <n v="86"/>
    <n v="3.2690790215308308E-3"/>
    <n v="9.6945102017810848E-3"/>
    <n v="165"/>
    <n v="1.8495684340320593E-2"/>
    <n v="8871"/>
    <n v="8921"/>
    <n v="7971"/>
    <n v="50"/>
    <n v="210"/>
    <n v="517"/>
    <n v="173"/>
    <n v="139"/>
    <n v="0"/>
    <n v="3"/>
    <n v="4"/>
    <n v="3"/>
    <n v="7932"/>
    <n v="50"/>
    <n v="207"/>
    <n v="517"/>
    <n v="173"/>
    <n v="1.2607160867372668E-2"/>
    <n v="0"/>
    <n v="0"/>
    <n v="7.7369439071566732E-3"/>
    <n v="1.7341040462427744E-2"/>
    <n v="1.2963589223311915E-2"/>
    <n v="0.1066561549724068"/>
    <n v="115"/>
  </r>
  <r>
    <x v="15"/>
    <s v="2884-01-000"/>
    <m/>
    <x v="3"/>
    <s v="Cottonwood"/>
    <s v="Red Rock Central School District"/>
    <n v="107"/>
    <n v="0"/>
    <n v="0"/>
    <n v="0"/>
    <n v="6"/>
    <n v="0"/>
    <n v="114"/>
    <n v="0"/>
    <n v="0.17924528301886791"/>
    <n v="25"/>
    <n v="4.5703839122486288E-2"/>
    <n v="636"/>
    <n v="547"/>
    <n v="536"/>
    <n v="1"/>
    <n v="2"/>
    <n v="3"/>
    <n v="5"/>
    <n v="22"/>
    <n v="0"/>
    <n v="0"/>
    <n v="0"/>
    <n v="0"/>
    <n v="621"/>
    <n v="1"/>
    <n v="2"/>
    <n v="3"/>
    <n v="11"/>
    <n v="0.17230273752012881"/>
    <n v="0"/>
    <n v="0"/>
    <n v="0"/>
    <n v="0.54545454545454541"/>
    <n v="0.17924528301886791"/>
    <n v="2.664576802507837E-2"/>
    <n v="114"/>
  </r>
  <r>
    <x v="10"/>
    <s v="0432-01-000"/>
    <m/>
    <x v="3"/>
    <s v="Mahnomen"/>
    <s v="Mahnomen Public School District"/>
    <n v="13"/>
    <n v="98"/>
    <n v="0"/>
    <n v="0"/>
    <n v="0"/>
    <n v="95"/>
    <n v="19"/>
    <n v="0.13031550068587106"/>
    <n v="2.6063100137174212E-2"/>
    <n v="32"/>
    <n v="4.945904173106646E-2"/>
    <n v="729"/>
    <n v="647"/>
    <n v="253"/>
    <n v="384"/>
    <n v="2"/>
    <n v="5"/>
    <n v="3"/>
    <n v="16"/>
    <n v="14"/>
    <n v="0"/>
    <n v="0"/>
    <n v="0"/>
    <n v="250"/>
    <n v="468"/>
    <n v="2"/>
    <n v="5"/>
    <n v="3"/>
    <n v="5.1999999999999998E-2"/>
    <n v="0.20940170940170941"/>
    <n v="0"/>
    <n v="0"/>
    <n v="0"/>
    <n v="0.15637860082304528"/>
    <n v="0.65659340659340659"/>
    <n v="114"/>
  </r>
  <r>
    <x v="0"/>
    <s v="2172-01-000"/>
    <m/>
    <x v="3"/>
    <s v="Goodhue"/>
    <s v="Kenyon-Wanamingo School District"/>
    <n v="99"/>
    <n v="0"/>
    <n v="0"/>
    <n v="0"/>
    <n v="0"/>
    <n v="10"/>
    <n v="104"/>
    <n v="1.1534025374855825E-2"/>
    <n v="0.11995386389850057"/>
    <n v="82"/>
    <n v="9.8203592814371257E-2"/>
    <n v="867"/>
    <n v="835"/>
    <n v="733"/>
    <n v="3"/>
    <n v="22"/>
    <n v="8"/>
    <n v="69"/>
    <n v="75"/>
    <n v="0"/>
    <n v="0"/>
    <n v="0"/>
    <n v="0"/>
    <n v="757"/>
    <n v="3"/>
    <n v="22"/>
    <n v="8"/>
    <n v="69"/>
    <n v="0.13077939233817701"/>
    <n v="0"/>
    <n v="0"/>
    <n v="0"/>
    <n v="0"/>
    <n v="0.13148788927335639"/>
    <n v="0.11874272409778813"/>
    <n v="114"/>
  </r>
  <r>
    <x v="5"/>
    <s v="2365-01-000"/>
    <m/>
    <x v="3"/>
    <s v="Sibley"/>
    <s v="G.F.W."/>
    <n v="99"/>
    <n v="0"/>
    <n v="0"/>
    <n v="0"/>
    <n v="6"/>
    <n v="54"/>
    <n v="60"/>
    <n v="6.1714285714285715E-2"/>
    <n v="6.8571428571428575E-2"/>
    <n v="52"/>
    <n v="6.3960639606396058E-2"/>
    <n v="875"/>
    <n v="813"/>
    <n v="651"/>
    <n v="8"/>
    <n v="3"/>
    <n v="7"/>
    <n v="144"/>
    <n v="39"/>
    <n v="0"/>
    <n v="0"/>
    <n v="0"/>
    <n v="8"/>
    <n v="711"/>
    <n v="8"/>
    <n v="3"/>
    <n v="7"/>
    <n v="142"/>
    <n v="0.13924050632911392"/>
    <n v="0"/>
    <n v="0"/>
    <n v="0"/>
    <n v="4.2253521126760563E-2"/>
    <n v="0.13028571428571428"/>
    <n v="0.18369690011481057"/>
    <n v="114"/>
  </r>
  <r>
    <x v="5"/>
    <s v="2172-01-000"/>
    <m/>
    <x v="3"/>
    <s v="Goodhue"/>
    <s v="Kenyon-Wanamingo School District"/>
    <n v="103"/>
    <n v="0"/>
    <n v="0"/>
    <n v="0"/>
    <n v="0"/>
    <n v="21"/>
    <n v="93"/>
    <n v="2.367531003382187E-2"/>
    <n v="0.10484780157835401"/>
    <n v="56"/>
    <n v="6.7551266586248493E-2"/>
    <n v="887"/>
    <n v="829"/>
    <n v="742"/>
    <n v="2"/>
    <n v="17"/>
    <n v="14"/>
    <n v="54"/>
    <n v="54"/>
    <n v="0"/>
    <n v="0"/>
    <n v="0"/>
    <n v="0"/>
    <n v="791"/>
    <n v="2"/>
    <n v="17"/>
    <n v="14"/>
    <n v="54"/>
    <n v="0.13021491782553729"/>
    <n v="0"/>
    <n v="0"/>
    <n v="0"/>
    <n v="0"/>
    <n v="0.12852311161217589"/>
    <n v="9.9088838268792709E-2"/>
    <n v="114"/>
  </r>
  <r>
    <x v="5"/>
    <s v="0858-01-000"/>
    <m/>
    <x v="3"/>
    <s v="Winona"/>
    <s v="St. Charles Public School District"/>
    <n v="105"/>
    <n v="0"/>
    <n v="3"/>
    <n v="0"/>
    <n v="0"/>
    <n v="0"/>
    <n v="114"/>
    <n v="0"/>
    <n v="0.10401459854014598"/>
    <n v="1"/>
    <n v="1.017293997965412E-3"/>
    <n v="1096"/>
    <n v="983"/>
    <n v="828"/>
    <n v="4"/>
    <n v="14"/>
    <n v="21"/>
    <n v="116"/>
    <n v="0"/>
    <n v="0"/>
    <n v="0"/>
    <n v="0"/>
    <n v="0"/>
    <n v="933"/>
    <n v="4"/>
    <n v="17"/>
    <n v="21"/>
    <n v="116"/>
    <n v="0.11254019292604502"/>
    <n v="0"/>
    <n v="0.17647058823529413"/>
    <n v="0"/>
    <n v="0"/>
    <n v="0.10401459854014598"/>
    <n v="0.14482126489459213"/>
    <n v="114"/>
  </r>
  <r>
    <x v="2"/>
    <s v="0858-01-000"/>
    <m/>
    <x v="3"/>
    <s v="Winona"/>
    <s v="St. Charles Public School District"/>
    <n v="109"/>
    <n v="0"/>
    <n v="0"/>
    <n v="0"/>
    <n v="3"/>
    <n v="3"/>
    <n v="111"/>
    <n v="2.7027027027027029E-3"/>
    <n v="0.1"/>
    <n v="0"/>
    <n v="0"/>
    <n v="1110"/>
    <n v="996"/>
    <n v="816"/>
    <n v="4"/>
    <n v="25"/>
    <n v="27"/>
    <n v="124"/>
    <n v="0"/>
    <n v="0"/>
    <n v="0"/>
    <n v="0"/>
    <n v="0"/>
    <n v="925"/>
    <n v="4"/>
    <n v="25"/>
    <n v="27"/>
    <n v="127"/>
    <n v="0.11783783783783784"/>
    <n v="0"/>
    <n v="0"/>
    <n v="0"/>
    <n v="2.3622047244094488E-2"/>
    <n v="0.10270270270270271"/>
    <n v="0.1651624548736462"/>
    <n v="114"/>
  </r>
  <r>
    <x v="13"/>
    <s v="0113-01-000"/>
    <m/>
    <x v="3"/>
    <s v="Cass"/>
    <s v="Walker-Hackensack-Akeley Schl. Dist"/>
    <n v="104"/>
    <n v="4"/>
    <n v="0"/>
    <n v="0"/>
    <n v="0"/>
    <n v="0"/>
    <n v="114"/>
    <n v="0"/>
    <n v="0.10133333333333333"/>
    <n v="16"/>
    <n v="1.5579357351509251E-2"/>
    <n v="1125"/>
    <n v="1027"/>
    <n v="800"/>
    <n v="215"/>
    <n v="3"/>
    <n v="4"/>
    <n v="5"/>
    <n v="9"/>
    <n v="0"/>
    <n v="0"/>
    <n v="0"/>
    <n v="0"/>
    <n v="895"/>
    <n v="219"/>
    <n v="3"/>
    <n v="4"/>
    <n v="5"/>
    <n v="0.11620111731843576"/>
    <n v="1.8264840182648401E-2"/>
    <n v="0"/>
    <n v="0"/>
    <n v="0"/>
    <n v="0.10133333333333333"/>
    <n v="0.20515097690941386"/>
    <n v="114"/>
  </r>
  <r>
    <x v="7"/>
    <s v="2164-01-000"/>
    <m/>
    <x v="3"/>
    <s v="Clay"/>
    <s v="Dilworth-Glyndon-Felton"/>
    <n v="88"/>
    <n v="5"/>
    <n v="0"/>
    <n v="4"/>
    <n v="16"/>
    <n v="0"/>
    <n v="114"/>
    <n v="0"/>
    <n v="9.751924721984602E-2"/>
    <n v="346"/>
    <n v="0.24696645253390434"/>
    <n v="1169"/>
    <n v="1401"/>
    <n v="1240"/>
    <n v="16"/>
    <n v="21"/>
    <n v="4"/>
    <n v="120"/>
    <n v="319"/>
    <n v="0"/>
    <n v="3"/>
    <n v="0"/>
    <n v="20"/>
    <n v="1009"/>
    <n v="21"/>
    <n v="18"/>
    <n v="8"/>
    <n v="116"/>
    <n v="8.7215064420218036E-2"/>
    <n v="0.23809523809523808"/>
    <n v="0"/>
    <n v="0.5"/>
    <n v="0.13793103448275862"/>
    <n v="9.751924721984602E-2"/>
    <n v="0.13907849829351535"/>
    <n v="114"/>
  </r>
  <r>
    <x v="13"/>
    <s v="0001-01-000"/>
    <m/>
    <x v="3"/>
    <s v="Aitkin"/>
    <s v="Aitkin Public School District"/>
    <n v="52"/>
    <n v="9"/>
    <n v="30"/>
    <n v="0"/>
    <n v="15"/>
    <n v="53"/>
    <n v="61"/>
    <n v="3.8686131386861312E-2"/>
    <n v="4.4525547445255477E-2"/>
    <n v="66"/>
    <n v="4.9924357034795766E-2"/>
    <n v="1370"/>
    <n v="1322"/>
    <n v="1274"/>
    <n v="17"/>
    <n v="11"/>
    <n v="9"/>
    <n v="11"/>
    <n v="64"/>
    <n v="0"/>
    <n v="0"/>
    <n v="0"/>
    <n v="0"/>
    <n v="1262"/>
    <n v="26"/>
    <n v="41"/>
    <n v="9"/>
    <n v="26"/>
    <n v="4.1204437400950873E-2"/>
    <n v="0.34615384615384615"/>
    <n v="0.73170731707317072"/>
    <n v="0"/>
    <n v="0.57692307692307687"/>
    <n v="8.3211678832116789E-2"/>
    <n v="7.4780058651026396E-2"/>
    <n v="114"/>
  </r>
  <r>
    <x v="16"/>
    <s v="2154-01-000"/>
    <m/>
    <x v="3"/>
    <s v="Saint Louis"/>
    <s v="Eveleth-Gilbert School District"/>
    <n v="108"/>
    <n v="0"/>
    <n v="0"/>
    <n v="0"/>
    <n v="0"/>
    <n v="0"/>
    <n v="114"/>
    <n v="0"/>
    <n v="7.8512396694214878E-2"/>
    <n v="122"/>
    <n v="8.3561643835616442E-2"/>
    <n v="1452"/>
    <n v="1460"/>
    <n v="1390"/>
    <n v="33"/>
    <n v="9"/>
    <n v="25"/>
    <n v="3"/>
    <n v="113"/>
    <n v="0"/>
    <n v="0"/>
    <n v="0"/>
    <n v="0"/>
    <n v="1385"/>
    <n v="33"/>
    <n v="9"/>
    <n v="25"/>
    <n v="3"/>
    <n v="7.7978339350180503E-2"/>
    <n v="0"/>
    <n v="0"/>
    <n v="0"/>
    <n v="0"/>
    <n v="7.8512396694214878E-2"/>
    <n v="4.8109965635738834E-2"/>
    <n v="114"/>
  </r>
  <r>
    <x v="17"/>
    <s v="2154-01-000"/>
    <m/>
    <x v="3"/>
    <s v="Saint Louis"/>
    <s v="Eveleth-Gilbert School District"/>
    <n v="105"/>
    <n v="3"/>
    <n v="0"/>
    <n v="0"/>
    <n v="0"/>
    <n v="0"/>
    <n v="114"/>
    <n v="0"/>
    <n v="7.7868852459016397E-2"/>
    <n v="130"/>
    <n v="8.7837837837837843E-2"/>
    <n v="1464"/>
    <n v="1480"/>
    <n v="1412"/>
    <n v="32"/>
    <n v="7"/>
    <n v="26"/>
    <n v="4"/>
    <n v="125"/>
    <n v="0"/>
    <n v="0"/>
    <n v="0"/>
    <n v="0"/>
    <n v="1392"/>
    <n v="35"/>
    <n v="7"/>
    <n v="26"/>
    <n v="4"/>
    <n v="7.5431034482758619E-2"/>
    <n v="8.5714285714285715E-2"/>
    <n v="0"/>
    <n v="0"/>
    <n v="0"/>
    <n v="7.7868852459016397E-2"/>
    <n v="4.9180327868852458E-2"/>
    <n v="114"/>
  </r>
  <r>
    <x v="16"/>
    <s v="0361-01-000"/>
    <m/>
    <x v="3"/>
    <s v="Koochiching"/>
    <s v="International Falls School District"/>
    <n v="109"/>
    <n v="3"/>
    <n v="0"/>
    <n v="0"/>
    <n v="0"/>
    <n v="0"/>
    <n v="114"/>
    <n v="0"/>
    <n v="6.6901408450704219E-2"/>
    <n v="25"/>
    <n v="1.5479876160990712E-2"/>
    <n v="1704"/>
    <n v="1615"/>
    <n v="1512"/>
    <n v="81"/>
    <n v="10"/>
    <n v="4"/>
    <n v="8"/>
    <n v="20"/>
    <n v="0"/>
    <n v="0"/>
    <n v="0"/>
    <n v="0"/>
    <n v="1601"/>
    <n v="84"/>
    <n v="10"/>
    <n v="4"/>
    <n v="8"/>
    <n v="6.808244846970643E-2"/>
    <n v="3.5714285714285712E-2"/>
    <n v="0"/>
    <n v="0"/>
    <n v="0"/>
    <n v="6.6901408450704219E-2"/>
    <n v="6.2097246631517285E-2"/>
    <n v="114"/>
  </r>
  <r>
    <x v="8"/>
    <s v="0508-01-000"/>
    <m/>
    <x v="3"/>
    <s v="Nicollet"/>
    <s v="St. Peter Public School District"/>
    <n v="104"/>
    <n v="0"/>
    <n v="0"/>
    <n v="0"/>
    <n v="0"/>
    <n v="22"/>
    <n v="92"/>
    <n v="1.1213047910295617E-2"/>
    <n v="4.6890927624872576E-2"/>
    <n v="17"/>
    <n v="9.1152815013404824E-3"/>
    <n v="1962"/>
    <n v="1865"/>
    <n v="1605"/>
    <n v="6"/>
    <n v="75"/>
    <n v="30"/>
    <n v="149"/>
    <n v="12"/>
    <n v="0"/>
    <n v="0"/>
    <n v="0"/>
    <n v="0"/>
    <n v="1697"/>
    <n v="6"/>
    <n v="75"/>
    <n v="30"/>
    <n v="149"/>
    <n v="6.1284619917501476E-2"/>
    <n v="0"/>
    <n v="0"/>
    <n v="0"/>
    <n v="0"/>
    <n v="5.810397553516819E-2"/>
    <n v="0.13285641287685232"/>
    <n v="114"/>
  </r>
  <r>
    <x v="2"/>
    <s v="0750-01-000"/>
    <m/>
    <x v="3"/>
    <s v="Stearns"/>
    <s v="Rocori Public School District"/>
    <n v="103"/>
    <n v="0"/>
    <n v="0"/>
    <n v="0"/>
    <n v="0"/>
    <n v="0"/>
    <n v="114"/>
    <n v="0"/>
    <n v="5.7985757884028481E-2"/>
    <n v="194"/>
    <n v="9.4819159335288367E-2"/>
    <n v="1966"/>
    <n v="2046"/>
    <n v="1824"/>
    <n v="8"/>
    <n v="20"/>
    <n v="8"/>
    <n v="186"/>
    <n v="176"/>
    <n v="0"/>
    <n v="0"/>
    <n v="0"/>
    <n v="12"/>
    <n v="1751"/>
    <n v="8"/>
    <n v="20"/>
    <n v="8"/>
    <n v="174"/>
    <n v="5.8823529411764705E-2"/>
    <n v="0"/>
    <n v="0"/>
    <n v="0"/>
    <n v="0"/>
    <n v="5.7985757884028481E-2"/>
    <n v="0.10708822029576746"/>
    <n v="114"/>
  </r>
  <r>
    <x v="13"/>
    <s v="0094-01-000"/>
    <m/>
    <x v="3"/>
    <s v="Carlton"/>
    <s v="Cloquet Public School District"/>
    <n v="97"/>
    <n v="7"/>
    <n v="0"/>
    <n v="0"/>
    <n v="0"/>
    <n v="0"/>
    <n v="114"/>
    <n v="0"/>
    <n v="4.9716528565198433E-2"/>
    <n v="169"/>
    <n v="7.1976149914821125E-2"/>
    <n v="2293"/>
    <n v="2348"/>
    <n v="1935"/>
    <n v="354"/>
    <n v="19"/>
    <n v="22"/>
    <n v="18"/>
    <n v="140"/>
    <n v="19"/>
    <n v="0"/>
    <n v="0"/>
    <n v="0"/>
    <n v="1892"/>
    <n v="342"/>
    <n v="19"/>
    <n v="22"/>
    <n v="18"/>
    <n v="5.1268498942917545E-2"/>
    <n v="2.046783625730994E-2"/>
    <n v="0"/>
    <n v="0"/>
    <n v="0"/>
    <n v="4.9716528565198433E-2"/>
    <n v="0.17488006977758394"/>
    <n v="114"/>
  </r>
  <r>
    <x v="0"/>
    <s v="0458-01-000"/>
    <m/>
    <x v="3"/>
    <s v="Martin"/>
    <s v="Truman Public School District"/>
    <n v="96"/>
    <n v="0"/>
    <n v="0"/>
    <n v="0"/>
    <n v="8"/>
    <n v="3"/>
    <n v="110"/>
    <n v="9.9009900990099011E-3"/>
    <n v="0.36303630363036304"/>
    <n v="31"/>
    <n v="0.14027149321266968"/>
    <n v="303"/>
    <n v="221"/>
    <n v="205"/>
    <m/>
    <n v="5"/>
    <n v="5"/>
    <n v="6"/>
    <n v="26"/>
    <n v="0"/>
    <n v="0"/>
    <n v="0"/>
    <n v="0"/>
    <n v="275"/>
    <m/>
    <n v="5"/>
    <n v="5"/>
    <n v="14"/>
    <n v="0.34909090909090912"/>
    <n v="0"/>
    <n v="0"/>
    <n v="0"/>
    <n v="0.5714285714285714"/>
    <n v="0.37293729372937295"/>
    <n v="8.0267558528428096E-2"/>
    <n v="113"/>
  </r>
  <r>
    <x v="3"/>
    <s v="0097-01-000"/>
    <m/>
    <x v="3"/>
    <s v="Carlton"/>
    <s v="Moose Lake Public School District"/>
    <n v="106"/>
    <n v="0"/>
    <n v="0"/>
    <n v="0"/>
    <n v="0"/>
    <n v="0"/>
    <n v="113"/>
    <n v="0"/>
    <n v="0.19087837837837837"/>
    <n v="157"/>
    <n v="0.24685534591194969"/>
    <n v="592"/>
    <n v="636"/>
    <n v="602"/>
    <n v="0"/>
    <n v="12"/>
    <n v="13"/>
    <n v="9"/>
    <n v="148"/>
    <n v="0"/>
    <n v="0"/>
    <n v="0"/>
    <n v="0"/>
    <n v="560"/>
    <n v="0"/>
    <n v="12"/>
    <n v="13"/>
    <n v="9"/>
    <n v="0.18928571428571428"/>
    <n v="0"/>
    <n v="0"/>
    <n v="0"/>
    <n v="0"/>
    <n v="0.19087837837837837"/>
    <n v="5.7239057239057242E-2"/>
    <n v="113"/>
  </r>
  <r>
    <x v="4"/>
    <s v="2159-01-000"/>
    <m/>
    <x v="3"/>
    <s v="Renville"/>
    <s v="Buffalo Lk-Hector-Stewart Public Sc"/>
    <n v="107"/>
    <n v="0"/>
    <n v="0"/>
    <n v="0"/>
    <n v="0"/>
    <n v="12"/>
    <n v="101"/>
    <n v="1.7751479289940829E-2"/>
    <n v="0.14940828402366865"/>
    <n v="8"/>
    <n v="1.4010507880910683E-2"/>
    <n v="676"/>
    <n v="571"/>
    <n v="482"/>
    <n v="3"/>
    <n v="4"/>
    <n v="8"/>
    <n v="74"/>
    <n v="0"/>
    <n v="0"/>
    <n v="0"/>
    <n v="0"/>
    <n v="0"/>
    <n v="589"/>
    <n v="3"/>
    <n v="4"/>
    <n v="8"/>
    <n v="74"/>
    <n v="0.18166383701188454"/>
    <n v="0"/>
    <n v="0"/>
    <n v="0"/>
    <n v="0"/>
    <n v="0.16715976331360949"/>
    <n v="0.13126843657817108"/>
    <n v="113"/>
  </r>
  <r>
    <x v="5"/>
    <s v="0738-01-000"/>
    <m/>
    <x v="3"/>
    <s v="Stearns"/>
    <s v="Holdingford Public School District"/>
    <n v="107"/>
    <n v="0"/>
    <n v="3"/>
    <n v="0"/>
    <n v="0"/>
    <n v="0"/>
    <n v="113"/>
    <n v="0"/>
    <n v="0.13420427553444181"/>
    <n v="270"/>
    <n v="0.27027027027027029"/>
    <n v="842"/>
    <n v="999"/>
    <n v="984"/>
    <n v="9"/>
    <n v="0"/>
    <n v="2"/>
    <n v="4"/>
    <n v="268"/>
    <n v="0"/>
    <n v="0"/>
    <n v="0"/>
    <n v="0"/>
    <n v="823"/>
    <n v="9"/>
    <n v="3"/>
    <n v="2"/>
    <n v="4"/>
    <n v="0.13001215066828675"/>
    <n v="0"/>
    <n v="1"/>
    <n v="0"/>
    <n v="0"/>
    <n v="0.13420427553444181"/>
    <n v="2.1403091557669441E-2"/>
    <n v="113"/>
  </r>
  <r>
    <x v="15"/>
    <s v="0881-01-000"/>
    <m/>
    <x v="3"/>
    <s v="Wright"/>
    <s v="Maple Lake Public School District"/>
    <n v="108"/>
    <n v="0"/>
    <n v="0"/>
    <n v="0"/>
    <n v="0"/>
    <n v="0"/>
    <n v="113"/>
    <n v="0"/>
    <n v="0.11188118811881188"/>
    <n v="11"/>
    <n v="1.2114537444933921E-2"/>
    <n v="1010"/>
    <n v="908"/>
    <n v="895"/>
    <n v="0"/>
    <n v="6"/>
    <n v="5"/>
    <n v="2"/>
    <n v="11"/>
    <n v="0"/>
    <n v="0"/>
    <n v="0"/>
    <n v="0"/>
    <n v="992"/>
    <n v="0"/>
    <n v="6"/>
    <n v="5"/>
    <n v="2"/>
    <n v="0.10887096774193548"/>
    <n v="0"/>
    <n v="0"/>
    <n v="0"/>
    <n v="0"/>
    <n v="0.11188118811881188"/>
    <n v="1.2935323383084577E-2"/>
    <n v="113"/>
  </r>
  <r>
    <x v="14"/>
    <s v="2580-01-000"/>
    <m/>
    <x v="3"/>
    <s v="Pine"/>
    <s v="East Central School District"/>
    <n v="110"/>
    <n v="0"/>
    <n v="0"/>
    <n v="0"/>
    <n v="0"/>
    <n v="0"/>
    <n v="113"/>
    <n v="0"/>
    <n v="0.11089303238469088"/>
    <n v="54"/>
    <n v="5.6250000000000001E-2"/>
    <n v="1019"/>
    <n v="960"/>
    <n v="837"/>
    <n v="76"/>
    <n v="22"/>
    <n v="14"/>
    <n v="11"/>
    <n v="45"/>
    <n v="4"/>
    <n v="0"/>
    <n v="0"/>
    <n v="0"/>
    <n v="902"/>
    <n v="72"/>
    <n v="22"/>
    <n v="14"/>
    <n v="11"/>
    <n v="0.12195121951219512"/>
    <n v="0"/>
    <n v="0"/>
    <n v="0"/>
    <n v="0"/>
    <n v="0.11089303238469088"/>
    <n v="0.11655239960822723"/>
    <n v="113"/>
  </r>
  <r>
    <x v="14"/>
    <s v="2365-01-000"/>
    <m/>
    <x v="3"/>
    <s v="Sibley"/>
    <s v="G.F.W."/>
    <n v="104"/>
    <n v="0"/>
    <n v="5"/>
    <n v="0"/>
    <n v="3"/>
    <n v="65"/>
    <n v="48"/>
    <n v="6.2141491395793502E-2"/>
    <n v="4.5889101338432124E-2"/>
    <n v="12"/>
    <n v="1.2698412698412698E-2"/>
    <n v="1046"/>
    <n v="945"/>
    <n v="853"/>
    <n v="0"/>
    <n v="2"/>
    <n v="1"/>
    <n v="89"/>
    <n v="8"/>
    <n v="0"/>
    <n v="0"/>
    <n v="0"/>
    <n v="0"/>
    <n v="949"/>
    <n v="0"/>
    <n v="7"/>
    <n v="1"/>
    <n v="92"/>
    <n v="0.1095890410958904"/>
    <n v="0"/>
    <n v="0.7142857142857143"/>
    <n v="0"/>
    <n v="3.2608695652173912E-2"/>
    <n v="0.10803059273422563"/>
    <n v="9.532888465204957E-2"/>
    <n v="113"/>
  </r>
  <r>
    <x v="14"/>
    <s v="2752-01-000"/>
    <m/>
    <x v="3"/>
    <s v="Martin"/>
    <s v="Fairmont Area School District"/>
    <n v="99"/>
    <n v="0"/>
    <n v="6"/>
    <n v="3"/>
    <n v="0"/>
    <n v="0"/>
    <n v="113"/>
    <n v="0"/>
    <n v="6.0460139111824504E-2"/>
    <n v="69"/>
    <n v="3.7808219178082192E-2"/>
    <n v="1869"/>
    <n v="1825"/>
    <n v="1709"/>
    <n v="3"/>
    <n v="18"/>
    <n v="17"/>
    <n v="78"/>
    <n v="66"/>
    <n v="0"/>
    <n v="0"/>
    <n v="0"/>
    <n v="0"/>
    <n v="1742"/>
    <n v="3"/>
    <n v="24"/>
    <n v="20"/>
    <n v="78"/>
    <n v="5.6831228473019517E-2"/>
    <n v="0"/>
    <n v="0.25"/>
    <n v="0.15"/>
    <n v="0"/>
    <n v="6.0460139111824504E-2"/>
    <n v="6.6952329941081953E-2"/>
    <n v="113"/>
  </r>
  <r>
    <x v="15"/>
    <s v="2752-01-000"/>
    <m/>
    <x v="3"/>
    <s v="Martin"/>
    <s v="Fairmont Area School District"/>
    <n v="104"/>
    <n v="0"/>
    <n v="0"/>
    <n v="0"/>
    <n v="0"/>
    <n v="0"/>
    <n v="113"/>
    <n v="0"/>
    <n v="5.8458354888773927E-2"/>
    <n v="71"/>
    <n v="3.75462718138551E-2"/>
    <n v="1933"/>
    <n v="1891"/>
    <n v="1782"/>
    <n v="1"/>
    <n v="17"/>
    <n v="24"/>
    <n v="67"/>
    <n v="68"/>
    <n v="0"/>
    <n v="0"/>
    <n v="0"/>
    <n v="0"/>
    <n v="1818"/>
    <n v="1"/>
    <n v="17"/>
    <n v="24"/>
    <n v="67"/>
    <n v="5.7205720572057209E-2"/>
    <n v="0"/>
    <n v="0"/>
    <n v="0"/>
    <n v="0"/>
    <n v="5.8458354888773927E-2"/>
    <n v="5.6564608199273482E-2"/>
    <n v="113"/>
  </r>
  <r>
    <x v="3"/>
    <s v="0750-01-000"/>
    <m/>
    <x v="3"/>
    <s v="Stearns"/>
    <s v="Rocori Public School District"/>
    <n v="99"/>
    <n v="0"/>
    <n v="6"/>
    <n v="0"/>
    <n v="0"/>
    <n v="9"/>
    <n v="104"/>
    <n v="4.6296296296296294E-3"/>
    <n v="5.3497942386831275E-2"/>
    <n v="197"/>
    <n v="9.7140039447731752E-2"/>
    <n v="1944"/>
    <n v="2028"/>
    <n v="1827"/>
    <n v="6"/>
    <n v="19"/>
    <n v="11"/>
    <n v="165"/>
    <n v="181"/>
    <n v="0"/>
    <n v="0"/>
    <n v="0"/>
    <n v="12"/>
    <n v="1745"/>
    <n v="6"/>
    <n v="25"/>
    <n v="11"/>
    <n v="153"/>
    <n v="5.6733524355300859E-2"/>
    <n v="0"/>
    <n v="0.24"/>
    <n v="0"/>
    <n v="0"/>
    <n v="5.8127572016460904E-2"/>
    <n v="0.10051546391752578"/>
    <n v="113"/>
  </r>
  <r>
    <x v="5"/>
    <s v="0204-01-000"/>
    <m/>
    <x v="3"/>
    <s v="Dodge"/>
    <s v="Kasson-Mantorville School District"/>
    <n v="90"/>
    <n v="0"/>
    <n v="0"/>
    <n v="3"/>
    <n v="13"/>
    <n v="0"/>
    <n v="113"/>
    <n v="0"/>
    <n v="5.2927400468384074E-2"/>
    <n v="138"/>
    <n v="6.3888888888888884E-2"/>
    <n v="2135"/>
    <n v="2160"/>
    <n v="2047"/>
    <n v="6"/>
    <n v="21"/>
    <n v="18"/>
    <n v="68"/>
    <n v="131"/>
    <n v="0"/>
    <n v="0"/>
    <n v="0"/>
    <n v="0"/>
    <n v="2006"/>
    <n v="6"/>
    <n v="21"/>
    <n v="21"/>
    <n v="81"/>
    <n v="4.4865403788634101E-2"/>
    <n v="0"/>
    <n v="0"/>
    <n v="0.14285714285714285"/>
    <n v="0.16049382716049382"/>
    <n v="5.2927400468384074E-2"/>
    <n v="6.0421545667447306E-2"/>
    <n v="113"/>
  </r>
  <r>
    <x v="16"/>
    <s v="0544-01-000"/>
    <m/>
    <x v="3"/>
    <s v="Otter Tail"/>
    <s v="Fergus Falls Public School District"/>
    <n v="108"/>
    <n v="0"/>
    <n v="0"/>
    <n v="0"/>
    <n v="0"/>
    <n v="0"/>
    <n v="113"/>
    <n v="0"/>
    <n v="3.5512256442489003E-2"/>
    <n v="44"/>
    <n v="1.4134275618374558E-2"/>
    <n v="3182"/>
    <n v="3113"/>
    <n v="2978"/>
    <n v="25"/>
    <n v="48"/>
    <n v="30"/>
    <n v="32"/>
    <n v="42"/>
    <n v="0"/>
    <n v="0"/>
    <n v="0"/>
    <n v="0"/>
    <n v="3044"/>
    <n v="25"/>
    <n v="48"/>
    <n v="30"/>
    <n v="32"/>
    <n v="3.5479632063074903E-2"/>
    <n v="0"/>
    <n v="0"/>
    <n v="0"/>
    <n v="0"/>
    <n v="3.5512256442489003E-2"/>
    <n v="4.2466184334696448E-2"/>
    <n v="113"/>
  </r>
  <r>
    <x v="3"/>
    <s v="2536-01-000"/>
    <m/>
    <x v="3"/>
    <s v="Martin"/>
    <s v="Granada Huntley-East Chain"/>
    <n v="104"/>
    <n v="0"/>
    <n v="0"/>
    <n v="0"/>
    <n v="3"/>
    <n v="0"/>
    <n v="112"/>
    <n v="0"/>
    <n v="0.41791044776119401"/>
    <n v="46"/>
    <n v="0.22772277227722773"/>
    <n v="268"/>
    <n v="202"/>
    <n v="199"/>
    <n v="0"/>
    <n v="0"/>
    <n v="0"/>
    <n v="3"/>
    <n v="44"/>
    <n v="0"/>
    <n v="0"/>
    <n v="0"/>
    <n v="0"/>
    <n v="259"/>
    <n v="0"/>
    <n v="0"/>
    <n v="0"/>
    <n v="6"/>
    <n v="0.40154440154440152"/>
    <n v="0"/>
    <n v="0"/>
    <n v="0"/>
    <n v="0.5"/>
    <n v="0.41791044776119401"/>
    <n v="2.2641509433962263E-2"/>
    <n v="112"/>
  </r>
  <r>
    <x v="4"/>
    <s v="0458-01-000"/>
    <m/>
    <x v="3"/>
    <s v="Martin"/>
    <s v="Truman Public School District"/>
    <n v="98"/>
    <n v="0"/>
    <n v="0"/>
    <n v="0"/>
    <n v="6"/>
    <n v="0"/>
    <n v="112"/>
    <n v="0"/>
    <n v="0.33939393939393941"/>
    <n v="39"/>
    <n v="0.1517509727626459"/>
    <n v="330"/>
    <n v="257"/>
    <n v="240"/>
    <n v="0"/>
    <n v="8"/>
    <n v="1"/>
    <n v="8"/>
    <n v="33"/>
    <n v="0"/>
    <n v="4"/>
    <n v="0"/>
    <n v="0"/>
    <n v="305"/>
    <n v="0"/>
    <n v="4"/>
    <n v="1"/>
    <n v="14"/>
    <n v="0.32131147540983607"/>
    <n v="0"/>
    <n v="0"/>
    <n v="0"/>
    <n v="0.42857142857142855"/>
    <n v="0.33939393939393941"/>
    <n v="5.8641975308641972E-2"/>
    <n v="112"/>
  </r>
  <r>
    <x v="9"/>
    <s v="0820-01-000"/>
    <m/>
    <x v="3"/>
    <s v="Wadena"/>
    <s v="Sebeka Public School District"/>
    <n v="105"/>
    <n v="0"/>
    <n v="0"/>
    <n v="0"/>
    <n v="3"/>
    <n v="3"/>
    <n v="109"/>
    <n v="5.434782608695652E-3"/>
    <n v="0.19746376811594202"/>
    <n v="84"/>
    <n v="0.16030534351145037"/>
    <n v="552"/>
    <n v="524"/>
    <n v="515"/>
    <n v="0"/>
    <n v="6"/>
    <n v="2"/>
    <n v="1"/>
    <n v="81"/>
    <n v="0"/>
    <n v="0"/>
    <n v="0"/>
    <n v="0"/>
    <n v="539"/>
    <n v="0"/>
    <n v="6"/>
    <n v="2"/>
    <n v="4"/>
    <n v="0.19480519480519481"/>
    <n v="0"/>
    <n v="0"/>
    <n v="0"/>
    <n v="0.75"/>
    <n v="0.20289855072463767"/>
    <n v="2.1778584392014518E-2"/>
    <n v="112"/>
  </r>
  <r>
    <x v="5"/>
    <s v="0319-01-000"/>
    <m/>
    <x v="3"/>
    <s v="Itasca"/>
    <s v="Nashwauk-Keewatin School District"/>
    <n v="96"/>
    <n v="4"/>
    <n v="3"/>
    <n v="0"/>
    <n v="0"/>
    <n v="6"/>
    <n v="106"/>
    <n v="1.0582010582010581E-2"/>
    <n v="0.18694885361552027"/>
    <n v="110"/>
    <n v="0.19469026548672566"/>
    <n v="567"/>
    <n v="565"/>
    <n v="518"/>
    <n v="33"/>
    <n v="9"/>
    <n v="4"/>
    <n v="1"/>
    <n v="98"/>
    <n v="7"/>
    <n v="0"/>
    <n v="0"/>
    <n v="0"/>
    <n v="516"/>
    <n v="30"/>
    <n v="12"/>
    <n v="4"/>
    <n v="1"/>
    <n v="0.18604651162790697"/>
    <n v="0.13333333333333333"/>
    <n v="0.25"/>
    <n v="0"/>
    <n v="0"/>
    <n v="0.19753086419753085"/>
    <n v="8.348134991119005E-2"/>
    <n v="112"/>
  </r>
  <r>
    <x v="7"/>
    <s v="0542-01-000"/>
    <m/>
    <x v="3"/>
    <s v="Otter Tail"/>
    <s v="Battle Lake Public School District"/>
    <n v="108"/>
    <n v="0"/>
    <n v="0"/>
    <n v="0"/>
    <n v="0"/>
    <n v="0"/>
    <n v="112"/>
    <n v="0"/>
    <n v="0.19410745233968804"/>
    <n v="44"/>
    <n v="8.6444007858546168E-2"/>
    <n v="577"/>
    <n v="509"/>
    <n v="483"/>
    <n v="2"/>
    <n v="12"/>
    <n v="4"/>
    <n v="8"/>
    <n v="40"/>
    <n v="0"/>
    <n v="0"/>
    <n v="0"/>
    <n v="0"/>
    <n v="551"/>
    <n v="2"/>
    <n v="12"/>
    <n v="4"/>
    <n v="8"/>
    <n v="0.19600725952813067"/>
    <n v="0"/>
    <n v="0"/>
    <n v="0"/>
    <n v="0"/>
    <n v="0.19410745233968804"/>
    <n v="4.5060658578856154E-2"/>
    <n v="112"/>
  </r>
  <r>
    <x v="15"/>
    <s v="2889-01-000"/>
    <m/>
    <x v="3"/>
    <s v="Becker"/>
    <s v="Lake Park Audubon School District"/>
    <n v="101"/>
    <n v="0"/>
    <n v="0"/>
    <n v="0"/>
    <n v="3"/>
    <n v="0"/>
    <n v="112"/>
    <n v="0"/>
    <n v="0.15886524822695036"/>
    <n v="48"/>
    <n v="7.4882995319812795E-2"/>
    <n v="705"/>
    <n v="641"/>
    <n v="619"/>
    <n v="3"/>
    <n v="3"/>
    <n v="5"/>
    <n v="11"/>
    <n v="47"/>
    <n v="0"/>
    <n v="0"/>
    <n v="0"/>
    <n v="0"/>
    <n v="673"/>
    <n v="3"/>
    <n v="3"/>
    <n v="5"/>
    <n v="14"/>
    <n v="0.150074294205052"/>
    <n v="0"/>
    <n v="0"/>
    <n v="0"/>
    <n v="0.21428571428571427"/>
    <n v="0.15886524822695036"/>
    <n v="3.5816618911174783E-2"/>
    <n v="112"/>
  </r>
  <r>
    <x v="18"/>
    <s v="2180-01-000"/>
    <m/>
    <x v="3"/>
    <s v="Chippewa"/>
    <s v="M.A.C.C.R.A.Y. School District"/>
    <n v="92"/>
    <n v="4"/>
    <n v="0"/>
    <n v="0"/>
    <n v="8"/>
    <n v="3"/>
    <n v="109"/>
    <n v="4.178272980501393E-3"/>
    <n v="0.15181058495821728"/>
    <n v="68"/>
    <n v="0.10089020771513353"/>
    <n v="718"/>
    <n v="674"/>
    <n v="611"/>
    <n v="1"/>
    <n v="10"/>
    <n v="2"/>
    <n v="50"/>
    <n v="66"/>
    <n v="0"/>
    <n v="0"/>
    <n v="0"/>
    <n v="0"/>
    <n v="637"/>
    <n v="5"/>
    <n v="10"/>
    <n v="2"/>
    <n v="58"/>
    <n v="0.14442700156985872"/>
    <n v="0.8"/>
    <n v="0"/>
    <n v="0"/>
    <n v="0.13793103448275862"/>
    <n v="0.15598885793871867"/>
    <n v="0.10533707865168539"/>
    <n v="112"/>
  </r>
  <r>
    <x v="1"/>
    <s v="2172-01-000"/>
    <m/>
    <x v="3"/>
    <s v="Goodhue"/>
    <s v="Kenyon-Wanamingo School District"/>
    <n v="96"/>
    <n v="0"/>
    <n v="0"/>
    <n v="0"/>
    <n v="0"/>
    <n v="7"/>
    <n v="105"/>
    <n v="8.2938388625592423E-3"/>
    <n v="0.12440758293838862"/>
    <n v="68"/>
    <n v="8.5000000000000006E-2"/>
    <n v="844"/>
    <n v="800"/>
    <n v="706"/>
    <n v="1"/>
    <n v="17"/>
    <n v="9"/>
    <n v="67"/>
    <n v="60"/>
    <n v="0"/>
    <n v="0"/>
    <n v="0"/>
    <n v="0"/>
    <n v="742"/>
    <n v="1"/>
    <n v="17"/>
    <n v="9"/>
    <n v="67"/>
    <n v="0.1293800539083558"/>
    <n v="0"/>
    <n v="0"/>
    <n v="0"/>
    <n v="0"/>
    <n v="0.13270142180094785"/>
    <n v="0.11244019138755981"/>
    <n v="112"/>
  </r>
  <r>
    <x v="18"/>
    <s v="0840-01-000"/>
    <m/>
    <x v="3"/>
    <s v="Watonwan"/>
    <s v="St. James Public School District"/>
    <n v="86"/>
    <n v="0"/>
    <n v="0"/>
    <n v="0"/>
    <n v="21"/>
    <n v="5"/>
    <n v="107"/>
    <n v="4.370629370629371E-3"/>
    <n v="9.3531468531468528E-2"/>
    <n v="61"/>
    <n v="5.5809698078682524E-2"/>
    <n v="1144"/>
    <n v="1093"/>
    <n v="630"/>
    <n v="8"/>
    <n v="10"/>
    <n v="7"/>
    <n v="438"/>
    <n v="49"/>
    <n v="0"/>
    <n v="0"/>
    <n v="0"/>
    <n v="4"/>
    <n v="667"/>
    <n v="8"/>
    <n v="10"/>
    <n v="7"/>
    <n v="455"/>
    <n v="0.12893553223388307"/>
    <n v="0"/>
    <n v="0"/>
    <n v="0"/>
    <n v="4.6153846153846156E-2"/>
    <n v="9.7902097902097904E-2"/>
    <n v="0.41848299912816039"/>
    <n v="112"/>
  </r>
  <r>
    <x v="16"/>
    <s v="2155-01-000"/>
    <m/>
    <x v="3"/>
    <s v="Wadena"/>
    <s v="Wadena-Deer Creek School District"/>
    <n v="109"/>
    <n v="0"/>
    <n v="0"/>
    <n v="0"/>
    <n v="0"/>
    <n v="0"/>
    <n v="112"/>
    <n v="0"/>
    <n v="7.9320113314447591E-2"/>
    <n v="67"/>
    <n v="4.9012435991221653E-2"/>
    <n v="1412"/>
    <n v="1367"/>
    <n v="1349"/>
    <n v="1"/>
    <n v="14"/>
    <n v="0"/>
    <n v="3"/>
    <n v="62"/>
    <n v="0"/>
    <n v="0"/>
    <n v="0"/>
    <n v="0"/>
    <n v="1396"/>
    <n v="1"/>
    <n v="14"/>
    <n v="0"/>
    <n v="3"/>
    <n v="7.8080229226361028E-2"/>
    <n v="0"/>
    <n v="0"/>
    <n v="0"/>
    <n v="0"/>
    <n v="7.9320113314447591E-2"/>
    <n v="1.272984441301273E-2"/>
    <n v="112"/>
  </r>
  <r>
    <x v="18"/>
    <s v="0286-01-000"/>
    <s v="yes"/>
    <x v="2"/>
    <s v="Hennepin"/>
    <s v="Brooklyn Center School District"/>
    <n v="61"/>
    <n v="0"/>
    <n v="177"/>
    <n v="55"/>
    <n v="25"/>
    <n v="114"/>
    <n v="224"/>
    <n v="7.7131258457374827E-2"/>
    <n v="0.15155615696887687"/>
    <n v="1171"/>
    <n v="0.50670705322371268"/>
    <n v="1478"/>
    <n v="2311"/>
    <n v="777"/>
    <n v="51"/>
    <n v="879"/>
    <n v="269"/>
    <n v="335"/>
    <n v="405"/>
    <n v="10"/>
    <n v="370"/>
    <n v="110"/>
    <n v="79"/>
    <n v="433"/>
    <n v="41"/>
    <n v="686"/>
    <n v="214"/>
    <n v="281"/>
    <n v="0.14087759815242495"/>
    <n v="0"/>
    <n v="0.25801749271137026"/>
    <n v="0.2570093457943925"/>
    <n v="8.8967971530249115E-2"/>
    <n v="0.22868741542625171"/>
    <n v="0.73836858006042294"/>
    <n v="338"/>
  </r>
  <r>
    <x v="16"/>
    <s v="0704-01-000"/>
    <m/>
    <x v="3"/>
    <s v="Saint Louis"/>
    <s v="Proctor Public School District"/>
    <n v="105"/>
    <n v="6"/>
    <n v="0"/>
    <n v="0"/>
    <n v="0"/>
    <n v="0"/>
    <n v="112"/>
    <n v="0"/>
    <n v="5.4368932038834951E-2"/>
    <n v="96"/>
    <n v="4.6966731898238745E-2"/>
    <n v="2060"/>
    <n v="2044"/>
    <n v="2013"/>
    <n v="16"/>
    <n v="6"/>
    <n v="6"/>
    <n v="3"/>
    <n v="94"/>
    <n v="0"/>
    <n v="0"/>
    <n v="0"/>
    <n v="0"/>
    <n v="2024"/>
    <n v="22"/>
    <n v="6"/>
    <n v="6"/>
    <n v="3"/>
    <n v="5.1877470355731224E-2"/>
    <n v="0.27272727272727271"/>
    <n v="0"/>
    <n v="0"/>
    <n v="0"/>
    <n v="5.4368932038834951E-2"/>
    <n v="1.7952450266860747E-2"/>
    <n v="112"/>
  </r>
  <r>
    <x v="11"/>
    <s v="0882-01-000"/>
    <m/>
    <x v="3"/>
    <s v="Wright"/>
    <s v="Monticello Public School District"/>
    <n v="90"/>
    <n v="0"/>
    <n v="4"/>
    <n v="3"/>
    <n v="0"/>
    <n v="64"/>
    <n v="48"/>
    <n v="1.5705521472392639E-2"/>
    <n v="1.1779141104294479E-2"/>
    <n v="53"/>
    <n v="1.3197211155378486E-2"/>
    <n v="4075"/>
    <n v="4016"/>
    <n v="3799"/>
    <n v="11"/>
    <n v="32"/>
    <n v="51"/>
    <n v="123"/>
    <n v="51"/>
    <n v="0"/>
    <n v="0"/>
    <n v="0"/>
    <n v="0"/>
    <n v="3838"/>
    <n v="11"/>
    <n v="36"/>
    <n v="54"/>
    <n v="123"/>
    <n v="2.3449713392391869E-2"/>
    <n v="0"/>
    <n v="0.1111111111111111"/>
    <n v="5.5555555555555552E-2"/>
    <n v="0"/>
    <n v="2.7484662576687118E-2"/>
    <n v="5.5145248645987195E-2"/>
    <n v="112"/>
  </r>
  <r>
    <x v="10"/>
    <s v="0273-01-000"/>
    <s v="yes"/>
    <x v="2"/>
    <s v="Hennepin"/>
    <s v="Edina Public School District"/>
    <n v="88"/>
    <n v="0"/>
    <n v="16"/>
    <n v="0"/>
    <n v="0"/>
    <n v="30"/>
    <n v="82"/>
    <n v="4.4782803403493054E-3"/>
    <n v="1.2240632930288103E-2"/>
    <n v="1012"/>
    <n v="0.13317541781813397"/>
    <n v="6699"/>
    <n v="7599"/>
    <n v="6599"/>
    <n v="21"/>
    <n v="350"/>
    <n v="458"/>
    <n v="171"/>
    <n v="694"/>
    <n v="5"/>
    <n v="155"/>
    <n v="88"/>
    <n v="42"/>
    <n v="5993"/>
    <n v="16"/>
    <n v="211"/>
    <n v="370"/>
    <n v="129"/>
    <n v="1.4683797764058067E-2"/>
    <n v="0"/>
    <n v="7.582938388625593E-2"/>
    <n v="0"/>
    <n v="0"/>
    <n v="1.671891327063741E-2"/>
    <n v="0.10805179342164012"/>
    <n v="112"/>
  </r>
  <r>
    <x v="11"/>
    <s v="0194-01-000"/>
    <s v="yes"/>
    <x v="2"/>
    <s v="Dakota"/>
    <s v="Lakeville Public School District"/>
    <n v="97"/>
    <n v="0"/>
    <n v="6"/>
    <n v="0"/>
    <n v="0"/>
    <n v="44"/>
    <n v="68"/>
    <n v="3.9873130946986857E-3"/>
    <n v="6.1622111463525151E-3"/>
    <n v="111"/>
    <n v="1.0059815116911366E-2"/>
    <n v="11035"/>
    <n v="11034"/>
    <n v="10152"/>
    <n v="41"/>
    <n v="314"/>
    <n v="289"/>
    <n v="238"/>
    <n v="99"/>
    <n v="0"/>
    <n v="0"/>
    <n v="0"/>
    <n v="0"/>
    <n v="10150"/>
    <n v="41"/>
    <n v="320"/>
    <n v="289"/>
    <n v="238"/>
    <n v="9.5566502463054186E-3"/>
    <n v="0"/>
    <n v="1.8749999999999999E-2"/>
    <n v="0"/>
    <n v="0"/>
    <n v="1.01495242410512E-2"/>
    <n v="8.0449356767530344E-2"/>
    <n v="112"/>
  </r>
  <r>
    <x v="3"/>
    <s v="0545-01-000"/>
    <m/>
    <x v="3"/>
    <s v="Otter Tail"/>
    <s v="Henning Public School District"/>
    <n v="94"/>
    <n v="0"/>
    <n v="9"/>
    <n v="0"/>
    <n v="0"/>
    <n v="0"/>
    <n v="111"/>
    <n v="0"/>
    <n v="0.2423580786026201"/>
    <n v="40"/>
    <n v="0.10335917312661498"/>
    <n v="458"/>
    <n v="387"/>
    <n v="376"/>
    <n v="3"/>
    <n v="2"/>
    <n v="5"/>
    <n v="1"/>
    <n v="37"/>
    <n v="0"/>
    <n v="0"/>
    <n v="0"/>
    <n v="0"/>
    <n v="433"/>
    <n v="3"/>
    <n v="11"/>
    <n v="5"/>
    <n v="1"/>
    <n v="0.21709006928406466"/>
    <n v="0"/>
    <n v="0.81818181818181823"/>
    <n v="0"/>
    <n v="0"/>
    <n v="0.2423580786026201"/>
    <n v="4.4150110375275942E-2"/>
    <n v="111"/>
  </r>
  <r>
    <x v="0"/>
    <s v="2902-01-000"/>
    <m/>
    <x v="3"/>
    <s v="Lincoln"/>
    <s v="RTR Public Schools"/>
    <n v="95"/>
    <n v="0"/>
    <n v="0"/>
    <n v="0"/>
    <n v="5"/>
    <n v="5"/>
    <n v="106"/>
    <n v="8.4033613445378148E-3"/>
    <n v="0.17815126050420169"/>
    <n v="86"/>
    <n v="0.15087719298245614"/>
    <n v="595"/>
    <n v="570"/>
    <n v="533"/>
    <n v="3"/>
    <n v="10"/>
    <n v="4"/>
    <n v="20"/>
    <n v="83"/>
    <n v="0"/>
    <n v="0"/>
    <n v="0"/>
    <n v="0"/>
    <n v="545"/>
    <n v="3"/>
    <n v="10"/>
    <n v="4"/>
    <n v="25"/>
    <n v="0.1743119266055046"/>
    <n v="0"/>
    <n v="0"/>
    <n v="0"/>
    <n v="0.2"/>
    <n v="0.1865546218487395"/>
    <n v="7.1550255536626917E-2"/>
    <n v="111"/>
  </r>
  <r>
    <x v="1"/>
    <s v="2198-01-000"/>
    <m/>
    <x v="3"/>
    <s v="Fillmore"/>
    <s v="Fillmore Central"/>
    <n v="109"/>
    <n v="0"/>
    <n v="0"/>
    <n v="0"/>
    <n v="0"/>
    <n v="0"/>
    <n v="111"/>
    <n v="0"/>
    <n v="0.16493313521545319"/>
    <n v="63"/>
    <n v="0.1008"/>
    <n v="673"/>
    <n v="625"/>
    <n v="609"/>
    <n v="0"/>
    <n v="4"/>
    <n v="3"/>
    <n v="9"/>
    <n v="62"/>
    <n v="0"/>
    <n v="0"/>
    <n v="0"/>
    <n v="0"/>
    <n v="656"/>
    <n v="0"/>
    <n v="4"/>
    <n v="3"/>
    <n v="9"/>
    <n v="0.16615853658536586"/>
    <n v="0"/>
    <n v="0"/>
    <n v="0"/>
    <n v="0"/>
    <n v="0.16493313521545319"/>
    <n v="2.3809523809523808E-2"/>
    <n v="111"/>
  </r>
  <r>
    <x v="17"/>
    <s v="2884-01-000"/>
    <m/>
    <x v="3"/>
    <s v="Cottonwood"/>
    <s v="Red Rock Central School District"/>
    <n v="110"/>
    <n v="0"/>
    <n v="0"/>
    <n v="0"/>
    <n v="0"/>
    <n v="0"/>
    <n v="111"/>
    <n v="0"/>
    <n v="0.16371681415929204"/>
    <n v="20"/>
    <n v="3.4071550255536626E-2"/>
    <n v="678"/>
    <n v="587"/>
    <n v="574"/>
    <n v="1"/>
    <n v="3"/>
    <n v="4"/>
    <n v="4"/>
    <n v="14"/>
    <n v="0"/>
    <n v="0"/>
    <n v="0"/>
    <n v="0"/>
    <n v="670"/>
    <n v="1"/>
    <n v="3"/>
    <n v="4"/>
    <n v="4"/>
    <n v="0.16417910447761194"/>
    <n v="0"/>
    <n v="0"/>
    <n v="0"/>
    <n v="0"/>
    <n v="0.16371681415929204"/>
    <n v="1.7595307917888565E-2"/>
    <n v="111"/>
  </r>
  <r>
    <x v="14"/>
    <s v="2890-01-000"/>
    <m/>
    <x v="3"/>
    <s v="Renville"/>
    <s v="Renville County West School Dist."/>
    <n v="109"/>
    <n v="0"/>
    <n v="0"/>
    <n v="0"/>
    <n v="0"/>
    <n v="25"/>
    <n v="86"/>
    <n v="2.8669724770642203E-2"/>
    <n v="9.862385321100918E-2"/>
    <n v="59"/>
    <n v="7.1951219512195116E-2"/>
    <n v="872"/>
    <n v="820"/>
    <n v="638"/>
    <n v="4"/>
    <n v="3"/>
    <n v="4"/>
    <n v="171"/>
    <n v="55"/>
    <n v="0"/>
    <n v="0"/>
    <n v="0"/>
    <n v="0"/>
    <n v="692"/>
    <n v="4"/>
    <n v="3"/>
    <n v="4"/>
    <n v="171"/>
    <n v="0.15751445086705201"/>
    <n v="0"/>
    <n v="0"/>
    <n v="0"/>
    <n v="0"/>
    <n v="0.12729357798165139"/>
    <n v="0.20823798627002288"/>
    <n v="111"/>
  </r>
  <r>
    <x v="0"/>
    <s v="0139-01-000"/>
    <m/>
    <x v="3"/>
    <s v="Chisago"/>
    <s v="Rush City Public School District"/>
    <n v="101"/>
    <n v="0"/>
    <n v="0"/>
    <n v="0"/>
    <n v="0"/>
    <n v="15"/>
    <n v="96"/>
    <n v="1.4985014985014986E-2"/>
    <n v="9.5904095904095904E-2"/>
    <n v="1"/>
    <n v="1.1223344556677891E-3"/>
    <n v="1001"/>
    <n v="891"/>
    <n v="834"/>
    <n v="14"/>
    <n v="4"/>
    <n v="18"/>
    <n v="21"/>
    <n v="0"/>
    <n v="0"/>
    <n v="0"/>
    <n v="0"/>
    <n v="0"/>
    <n v="935"/>
    <n v="14"/>
    <n v="4"/>
    <n v="18"/>
    <n v="21"/>
    <n v="0.10802139037433155"/>
    <n v="0"/>
    <n v="0"/>
    <n v="0"/>
    <n v="0"/>
    <n v="0.1108891108891109"/>
    <n v="5.7459677419354836E-2"/>
    <n v="111"/>
  </r>
  <r>
    <x v="14"/>
    <s v="0881-01-000"/>
    <m/>
    <x v="3"/>
    <s v="Wright"/>
    <s v="Maple Lake Public School District"/>
    <n v="104"/>
    <n v="0"/>
    <n v="0"/>
    <n v="0"/>
    <n v="3"/>
    <n v="0"/>
    <n v="111"/>
    <n v="0"/>
    <n v="0.10957551826258638"/>
    <n v="14"/>
    <n v="1.5283842794759825E-2"/>
    <n v="1013"/>
    <n v="916"/>
    <n v="903"/>
    <n v="1"/>
    <n v="5"/>
    <n v="5"/>
    <n v="2"/>
    <n v="12"/>
    <n v="0"/>
    <n v="0"/>
    <n v="0"/>
    <n v="0"/>
    <n v="995"/>
    <n v="1"/>
    <n v="5"/>
    <n v="5"/>
    <n v="5"/>
    <n v="0.10452261306532663"/>
    <n v="0"/>
    <n v="0"/>
    <n v="0"/>
    <n v="0.6"/>
    <n v="0.10957551826258638"/>
    <n v="1.582591493570722E-2"/>
    <n v="111"/>
  </r>
  <r>
    <x v="10"/>
    <s v="2853-01-000"/>
    <m/>
    <x v="3"/>
    <s v="Lac qui Parle"/>
    <s v="Lac qui Parle Valley School Dist."/>
    <n v="108"/>
    <n v="0"/>
    <n v="0"/>
    <n v="0"/>
    <n v="0"/>
    <n v="0"/>
    <n v="111"/>
    <n v="0"/>
    <n v="0.10531309297912714"/>
    <n v="45"/>
    <n v="4.5546558704453441E-2"/>
    <n v="1054"/>
    <n v="988"/>
    <n v="903"/>
    <n v="6"/>
    <n v="20"/>
    <n v="28"/>
    <n v="31"/>
    <n v="42"/>
    <n v="0"/>
    <n v="0"/>
    <n v="0"/>
    <n v="0"/>
    <n v="969"/>
    <n v="6"/>
    <n v="20"/>
    <n v="28"/>
    <n v="31"/>
    <n v="0.11145510835913312"/>
    <n v="0"/>
    <n v="0"/>
    <n v="0"/>
    <n v="0"/>
    <n v="0.10531309297912714"/>
    <n v="8.0645161290322578E-2"/>
    <n v="111"/>
  </r>
  <r>
    <x v="4"/>
    <s v="0858-01-000"/>
    <m/>
    <x v="3"/>
    <s v="Winona"/>
    <s v="St. Charles Public School District"/>
    <n v="105"/>
    <n v="0"/>
    <n v="0"/>
    <n v="0"/>
    <n v="0"/>
    <n v="4"/>
    <n v="107"/>
    <n v="3.6764705882352941E-3"/>
    <n v="9.8345588235294115E-2"/>
    <n v="0"/>
    <n v="0"/>
    <n v="1088"/>
    <n v="977"/>
    <n v="795"/>
    <n v="7"/>
    <n v="21"/>
    <n v="26"/>
    <n v="128"/>
    <n v="0"/>
    <n v="0"/>
    <n v="0"/>
    <n v="0"/>
    <n v="0"/>
    <n v="900"/>
    <n v="7"/>
    <n v="21"/>
    <n v="26"/>
    <n v="128"/>
    <n v="0.11666666666666667"/>
    <n v="0"/>
    <n v="0"/>
    <n v="0"/>
    <n v="0"/>
    <n v="0.10202205882352941"/>
    <n v="0.16820702402957485"/>
    <n v="111"/>
  </r>
  <r>
    <x v="5"/>
    <s v="2397-01-000"/>
    <m/>
    <x v="3"/>
    <s v="Le Sueur"/>
    <s v="Le Sueur-Henderson School District"/>
    <n v="103"/>
    <n v="0"/>
    <n v="0"/>
    <n v="0"/>
    <n v="0"/>
    <n v="54"/>
    <n v="57"/>
    <n v="4.5646661031276417E-2"/>
    <n v="4.8182586644125107E-2"/>
    <n v="35"/>
    <n v="3.1616982836495035E-2"/>
    <n v="1183"/>
    <n v="1107"/>
    <n v="890"/>
    <n v="11"/>
    <n v="20"/>
    <n v="12"/>
    <n v="174"/>
    <n v="32"/>
    <n v="0"/>
    <n v="0"/>
    <n v="0"/>
    <n v="0"/>
    <n v="961"/>
    <n v="11"/>
    <n v="20"/>
    <n v="12"/>
    <n v="174"/>
    <n v="0.10718002081165452"/>
    <n v="0"/>
    <n v="0"/>
    <n v="0"/>
    <n v="0"/>
    <n v="9.3829247675401517E-2"/>
    <n v="0.18421052631578946"/>
    <n v="111"/>
  </r>
  <r>
    <x v="12"/>
    <s v="2125-01-000"/>
    <m/>
    <x v="3"/>
    <s v="Dodge"/>
    <s v="Triton School District"/>
    <n v="102"/>
    <n v="0"/>
    <n v="0"/>
    <n v="0"/>
    <n v="5"/>
    <n v="0"/>
    <n v="111"/>
    <n v="0"/>
    <n v="9.2499999999999999E-2"/>
    <n v="29"/>
    <n v="2.59391771019678E-2"/>
    <n v="1200"/>
    <n v="1118"/>
    <n v="987"/>
    <n v="0"/>
    <n v="4"/>
    <n v="3"/>
    <n v="124"/>
    <n v="22"/>
    <n v="0"/>
    <n v="0"/>
    <n v="0"/>
    <n v="0"/>
    <n v="1067"/>
    <n v="0"/>
    <n v="4"/>
    <n v="3"/>
    <n v="129"/>
    <n v="9.5595126522961579E-2"/>
    <n v="0"/>
    <n v="0"/>
    <n v="0"/>
    <n v="3.875968992248062E-2"/>
    <n v="9.2499999999999999E-2"/>
    <n v="0.11305070656691604"/>
    <n v="111"/>
  </r>
  <r>
    <x v="1"/>
    <s v="0282-01-000"/>
    <s v="yes"/>
    <x v="2"/>
    <s v="Hennepin"/>
    <s v="St. Anthony-New Brighton Schools"/>
    <n v="55"/>
    <n v="0"/>
    <n v="15"/>
    <n v="12"/>
    <n v="17"/>
    <n v="36"/>
    <n v="75"/>
    <n v="2.6865671641791045E-2"/>
    <n v="5.5970149253731345E-2"/>
    <n v="584"/>
    <n v="0.3221180364037507"/>
    <n v="1340"/>
    <n v="1813"/>
    <n v="1288"/>
    <n v="23"/>
    <n v="181"/>
    <n v="174"/>
    <n v="147"/>
    <n v="435"/>
    <n v="5"/>
    <n v="35"/>
    <n v="38"/>
    <n v="54"/>
    <n v="908"/>
    <n v="18"/>
    <n v="161"/>
    <n v="148"/>
    <n v="110"/>
    <n v="6.0572687224669602E-2"/>
    <n v="0"/>
    <n v="9.3167701863354033E-2"/>
    <n v="8.1081081081081086E-2"/>
    <n v="0.15454545454545454"/>
    <n v="8.2835820895522383E-2"/>
    <n v="0.324907063197026"/>
    <n v="111"/>
  </r>
  <r>
    <x v="8"/>
    <s v="0549-01-000"/>
    <m/>
    <x v="3"/>
    <s v="Otter Tail"/>
    <s v="Perham-Dent Public School District"/>
    <n v="102"/>
    <n v="0"/>
    <n v="0"/>
    <n v="0"/>
    <n v="0"/>
    <n v="0"/>
    <n v="111"/>
    <n v="0"/>
    <n v="7.805907172995781E-2"/>
    <n v="143"/>
    <n v="9.834938101788171E-2"/>
    <n v="1422"/>
    <n v="1454"/>
    <n v="1362"/>
    <n v="15"/>
    <n v="20"/>
    <n v="6"/>
    <n v="51"/>
    <n v="134"/>
    <n v="0"/>
    <n v="0"/>
    <n v="0"/>
    <n v="0"/>
    <n v="1330"/>
    <n v="15"/>
    <n v="20"/>
    <n v="6"/>
    <n v="51"/>
    <n v="7.6691729323308269E-2"/>
    <n v="0"/>
    <n v="0"/>
    <n v="0"/>
    <n v="0"/>
    <n v="7.805907172995781E-2"/>
    <n v="6.4697609001406475E-2"/>
    <n v="111"/>
  </r>
  <r>
    <x v="4"/>
    <s v="0700-01-000"/>
    <m/>
    <x v="3"/>
    <s v="Saint Louis"/>
    <s v="Hermantown Public School District"/>
    <n v="98"/>
    <n v="3"/>
    <n v="0"/>
    <n v="0"/>
    <n v="0"/>
    <n v="33"/>
    <n v="78"/>
    <n v="1.7857142857142856E-2"/>
    <n v="4.2207792207792208E-2"/>
    <n v="333"/>
    <n v="0.16086956521739129"/>
    <n v="1848"/>
    <n v="2070"/>
    <n v="1937"/>
    <n v="28"/>
    <n v="38"/>
    <n v="37"/>
    <n v="30"/>
    <n v="305"/>
    <n v="8"/>
    <n v="4"/>
    <n v="7"/>
    <n v="5"/>
    <n v="1730"/>
    <n v="23"/>
    <n v="34"/>
    <n v="30"/>
    <n v="25"/>
    <n v="5.6647398843930635E-2"/>
    <n v="0.13043478260869565"/>
    <n v="0"/>
    <n v="0"/>
    <n v="0"/>
    <n v="6.0064935064935064E-2"/>
    <n v="6.0803474484256242E-2"/>
    <n v="111"/>
  </r>
  <r>
    <x v="17"/>
    <s v="0704-01-000"/>
    <m/>
    <x v="3"/>
    <s v="Saint Louis"/>
    <s v="Proctor Public School District"/>
    <n v="104"/>
    <n v="5"/>
    <n v="0"/>
    <n v="0"/>
    <n v="0"/>
    <n v="4"/>
    <n v="107"/>
    <n v="1.9323671497584541E-3"/>
    <n v="5.1690821256038647E-2"/>
    <n v="94"/>
    <n v="4.5786653677545058E-2"/>
    <n v="2070"/>
    <n v="2053"/>
    <n v="2014"/>
    <n v="23"/>
    <n v="6"/>
    <n v="10"/>
    <n v="0"/>
    <n v="91"/>
    <n v="0"/>
    <n v="0"/>
    <n v="0"/>
    <n v="0"/>
    <n v="2027"/>
    <n v="28"/>
    <n v="6"/>
    <n v="10"/>
    <n v="0"/>
    <n v="5.1307350764676865E-2"/>
    <n v="0.17857142857142858"/>
    <n v="0"/>
    <n v="0"/>
    <n v="0"/>
    <n v="5.3623188405797099E-2"/>
    <n v="2.1245774987928536E-2"/>
    <n v="111"/>
  </r>
  <r>
    <x v="17"/>
    <s v="0518-01-000"/>
    <m/>
    <x v="3"/>
    <s v="Nobles"/>
    <s v="Worthington Public School District"/>
    <n v="108"/>
    <n v="0"/>
    <n v="0"/>
    <n v="3"/>
    <n v="0"/>
    <n v="0"/>
    <n v="111"/>
    <n v="0"/>
    <n v="4.3224299065420559E-2"/>
    <n v="30"/>
    <n v="1.2062726176115802E-2"/>
    <n v="2568"/>
    <n v="2487"/>
    <n v="1706"/>
    <n v="17"/>
    <n v="58"/>
    <n v="251"/>
    <n v="458"/>
    <n v="26"/>
    <n v="0"/>
    <n v="0"/>
    <n v="0"/>
    <n v="0"/>
    <n v="1788"/>
    <n v="17"/>
    <n v="58"/>
    <n v="254"/>
    <n v="458"/>
    <n v="6.0402684563758392E-2"/>
    <n v="0"/>
    <n v="0"/>
    <n v="1.1811023622047244E-2"/>
    <n v="0"/>
    <n v="4.3224299065420559E-2"/>
    <n v="0.30563106796116507"/>
    <n v="111"/>
  </r>
  <r>
    <x v="13"/>
    <s v="0199-01-000"/>
    <s v="yes"/>
    <x v="2"/>
    <s v="Dakota"/>
    <s v="Inver Grove Heights Schools"/>
    <n v="82"/>
    <n v="0"/>
    <n v="8"/>
    <n v="0"/>
    <n v="6"/>
    <n v="15"/>
    <n v="96"/>
    <n v="3.7840565085771947E-3"/>
    <n v="2.4217961654894045E-2"/>
    <n v="25"/>
    <n v="6.4466219700876739E-3"/>
    <n v="3964"/>
    <n v="3878"/>
    <n v="3275"/>
    <n v="31"/>
    <n v="185"/>
    <n v="128"/>
    <n v="259"/>
    <n v="20"/>
    <n v="0"/>
    <n v="0"/>
    <n v="0"/>
    <n v="0"/>
    <n v="3337"/>
    <n v="31"/>
    <n v="193"/>
    <n v="128"/>
    <n v="265"/>
    <n v="2.4572969733293377E-2"/>
    <n v="0"/>
    <n v="4.145077720207254E-2"/>
    <n v="0"/>
    <n v="2.2641509433962263E-2"/>
    <n v="2.800201816347124E-2"/>
    <n v="0.15604451188669702"/>
    <n v="111"/>
  </r>
  <r>
    <x v="12"/>
    <s v="0761-01-000"/>
    <m/>
    <x v="3"/>
    <s v="Steele"/>
    <s v="Owatonna Public School District"/>
    <n v="100"/>
    <n v="0"/>
    <n v="4"/>
    <n v="0"/>
    <n v="0"/>
    <n v="0"/>
    <n v="111"/>
    <n v="0"/>
    <n v="2.2058823529411766E-2"/>
    <n v="46"/>
    <n v="9.2611234145359364E-3"/>
    <n v="5032"/>
    <n v="4967"/>
    <n v="4166"/>
    <n v="8"/>
    <n v="236"/>
    <n v="69"/>
    <n v="488"/>
    <n v="45"/>
    <n v="0"/>
    <n v="0"/>
    <n v="0"/>
    <n v="0"/>
    <n v="4221"/>
    <n v="8"/>
    <n v="240"/>
    <n v="69"/>
    <n v="488"/>
    <n v="2.3691068467187871E-2"/>
    <n v="0"/>
    <n v="1.6666666666666666E-2"/>
    <n v="0"/>
    <n v="0"/>
    <n v="2.2058823529411766E-2"/>
    <n v="0.16016713091922005"/>
    <n v="111"/>
  </r>
  <r>
    <x v="13"/>
    <s v="0015-01-000"/>
    <s v="yes"/>
    <x v="2"/>
    <s v="Anoka"/>
    <s v="St. Francis Public School District"/>
    <n v="94"/>
    <n v="0"/>
    <n v="0"/>
    <n v="0"/>
    <n v="0"/>
    <n v="24"/>
    <n v="87"/>
    <n v="3.9623576027736501E-3"/>
    <n v="1.4363546310054482E-2"/>
    <n v="0"/>
    <n v="0"/>
    <n v="6057"/>
    <n v="5946"/>
    <n v="5580"/>
    <n v="88"/>
    <n v="82"/>
    <n v="120"/>
    <n v="76"/>
    <n v="0"/>
    <n v="0"/>
    <n v="0"/>
    <n v="0"/>
    <n v="0"/>
    <n v="5674"/>
    <n v="88"/>
    <n v="82"/>
    <n v="120"/>
    <n v="76"/>
    <n v="1.6566795911173774E-2"/>
    <n v="0"/>
    <n v="0"/>
    <n v="0"/>
    <n v="0"/>
    <n v="1.832590391282813E-2"/>
    <n v="6.0596026490066228E-2"/>
    <n v="111"/>
  </r>
  <r>
    <x v="2"/>
    <s v="0424-01-000"/>
    <m/>
    <x v="3"/>
    <s v="McLeod"/>
    <s v="Lester Prairie Public School Dist."/>
    <n v="103"/>
    <n v="0"/>
    <n v="0"/>
    <n v="0"/>
    <n v="0"/>
    <n v="3"/>
    <n v="107"/>
    <n v="6.2761506276150627E-3"/>
    <n v="0.22384937238493724"/>
    <n v="62"/>
    <n v="0.14418604651162792"/>
    <n v="478"/>
    <n v="430"/>
    <n v="365"/>
    <n v="0"/>
    <n v="3"/>
    <n v="1"/>
    <n v="61"/>
    <n v="50"/>
    <n v="0"/>
    <n v="0"/>
    <n v="0"/>
    <n v="6"/>
    <n v="418"/>
    <n v="0"/>
    <n v="3"/>
    <n v="1"/>
    <n v="55"/>
    <n v="0.24641148325358853"/>
    <n v="0"/>
    <n v="0"/>
    <n v="0"/>
    <n v="0"/>
    <n v="0.23012552301255229"/>
    <n v="0.12368972746331237"/>
    <n v="110"/>
  </r>
  <r>
    <x v="15"/>
    <s v="2759-01-000"/>
    <m/>
    <x v="3"/>
    <s v="Todd"/>
    <s v="Eagle Valley Public School District"/>
    <n v="107"/>
    <n v="0"/>
    <n v="0"/>
    <n v="0"/>
    <n v="0"/>
    <n v="0"/>
    <n v="110"/>
    <n v="0"/>
    <n v="0.22403258655804481"/>
    <n v="30"/>
    <n v="7.2992700729927001E-2"/>
    <n v="491"/>
    <n v="411"/>
    <n v="400"/>
    <n v="0"/>
    <n v="4"/>
    <n v="4"/>
    <n v="3"/>
    <n v="27"/>
    <n v="0"/>
    <n v="0"/>
    <n v="0"/>
    <n v="0"/>
    <n v="480"/>
    <n v="0"/>
    <n v="4"/>
    <n v="4"/>
    <n v="3"/>
    <n v="0.22291666666666668"/>
    <n v="0"/>
    <n v="0"/>
    <n v="0"/>
    <n v="0"/>
    <n v="0.22403258655804481"/>
    <n v="2.2403258655804479E-2"/>
    <n v="110"/>
  </r>
  <r>
    <x v="17"/>
    <s v="2759-01-000"/>
    <m/>
    <x v="3"/>
    <s v="Todd"/>
    <s v="Eagle Valley Public School District"/>
    <n v="108"/>
    <n v="0"/>
    <n v="0"/>
    <n v="0"/>
    <n v="0"/>
    <n v="0"/>
    <n v="110"/>
    <n v="0"/>
    <n v="0.19400352733686066"/>
    <n v="15"/>
    <n v="3.1779661016949151E-2"/>
    <n v="567"/>
    <n v="472"/>
    <n v="460"/>
    <n v="0"/>
    <n v="2"/>
    <n v="6"/>
    <n v="2"/>
    <n v="13"/>
    <n v="0"/>
    <n v="0"/>
    <n v="0"/>
    <n v="0"/>
    <n v="555"/>
    <n v="0"/>
    <n v="2"/>
    <n v="6"/>
    <n v="2"/>
    <n v="0.19459459459459461"/>
    <n v="0"/>
    <n v="0"/>
    <n v="0"/>
    <n v="0"/>
    <n v="0.19400352733686066"/>
    <n v="1.7699115044247787E-2"/>
    <n v="110"/>
  </r>
  <r>
    <x v="7"/>
    <s v="0319-01-000"/>
    <m/>
    <x v="3"/>
    <s v="Itasca"/>
    <s v="Nashwauk-Keewatin School District"/>
    <n v="101"/>
    <n v="6"/>
    <n v="0"/>
    <n v="0"/>
    <n v="0"/>
    <n v="10"/>
    <n v="100"/>
    <n v="1.7035775127768313E-2"/>
    <n v="0.17035775127768313"/>
    <n v="101"/>
    <n v="0.17474048442906576"/>
    <n v="587"/>
    <n v="578"/>
    <n v="528"/>
    <n v="34"/>
    <n v="12"/>
    <n v="3"/>
    <n v="1"/>
    <n v="87"/>
    <n v="8"/>
    <n v="0"/>
    <n v="0"/>
    <n v="0"/>
    <n v="542"/>
    <n v="32"/>
    <n v="12"/>
    <n v="3"/>
    <n v="1"/>
    <n v="0.18634686346863469"/>
    <n v="0.1875"/>
    <n v="0"/>
    <n v="0"/>
    <n v="0"/>
    <n v="0.18739352640545143"/>
    <n v="8.1355932203389825E-2"/>
    <n v="110"/>
  </r>
  <r>
    <x v="16"/>
    <s v="2884-01-000"/>
    <m/>
    <x v="3"/>
    <s v="Cottonwood"/>
    <s v="Red Rock Central School District"/>
    <n v="107"/>
    <n v="0"/>
    <n v="0"/>
    <n v="0"/>
    <n v="3"/>
    <n v="0"/>
    <n v="110"/>
    <n v="0"/>
    <n v="0.16541353383458646"/>
    <n v="22"/>
    <n v="3.8128249566724434E-2"/>
    <n v="665"/>
    <n v="577"/>
    <n v="564"/>
    <n v="0"/>
    <n v="4"/>
    <n v="5"/>
    <n v="4"/>
    <n v="18"/>
    <n v="0"/>
    <n v="0"/>
    <n v="0"/>
    <n v="0"/>
    <n v="653"/>
    <n v="0"/>
    <n v="4"/>
    <n v="5"/>
    <n v="7"/>
    <n v="0.16385911179173049"/>
    <n v="0"/>
    <n v="0"/>
    <n v="0"/>
    <n v="0.42857142857142855"/>
    <n v="0.16541353383458646"/>
    <n v="2.391629297458894E-2"/>
    <n v="110"/>
  </r>
  <r>
    <x v="13"/>
    <s v="2198-01-000"/>
    <m/>
    <x v="3"/>
    <s v="Fillmore"/>
    <s v="Fillmore Central"/>
    <n v="105"/>
    <n v="0"/>
    <n v="0"/>
    <n v="0"/>
    <n v="0"/>
    <n v="0"/>
    <n v="110"/>
    <n v="0"/>
    <n v="0.14705882352941177"/>
    <n v="47"/>
    <n v="6.8613138686131392E-2"/>
    <n v="748"/>
    <n v="685"/>
    <n v="670"/>
    <n v="0"/>
    <n v="2"/>
    <n v="1"/>
    <n v="12"/>
    <n v="42"/>
    <n v="0"/>
    <n v="0"/>
    <n v="0"/>
    <n v="0"/>
    <n v="733"/>
    <n v="0"/>
    <n v="2"/>
    <n v="1"/>
    <n v="12"/>
    <n v="0.1432469304229195"/>
    <n v="0"/>
    <n v="0"/>
    <n v="0"/>
    <n v="0"/>
    <n v="0.14705882352941177"/>
    <n v="2.0053475935828877E-2"/>
    <n v="110"/>
  </r>
  <r>
    <x v="7"/>
    <s v="2137-01-000"/>
    <m/>
    <x v="3"/>
    <s v="Fillmore"/>
    <s v="Kingsland Public School District"/>
    <n v="104"/>
    <n v="0"/>
    <n v="0"/>
    <n v="0"/>
    <n v="0"/>
    <n v="0"/>
    <n v="110"/>
    <n v="0"/>
    <n v="0.1437908496732026"/>
    <n v="41"/>
    <n v="5.8908045977011492E-2"/>
    <n v="765"/>
    <n v="696"/>
    <n v="674"/>
    <n v="0"/>
    <n v="8"/>
    <n v="6"/>
    <n v="8"/>
    <n v="33"/>
    <n v="0"/>
    <n v="0"/>
    <n v="0"/>
    <n v="0"/>
    <n v="745"/>
    <n v="0"/>
    <n v="8"/>
    <n v="6"/>
    <n v="8"/>
    <n v="0.1395973154362416"/>
    <n v="0"/>
    <n v="0"/>
    <n v="0"/>
    <n v="0"/>
    <n v="0.1437908496732026"/>
    <n v="2.8683181225554105E-2"/>
    <n v="110"/>
  </r>
  <r>
    <x v="11"/>
    <s v="0463-01-000"/>
    <m/>
    <x v="3"/>
    <s v="Meeker"/>
    <s v="Eden Valley-Watkins School District"/>
    <n v="105"/>
    <n v="0"/>
    <n v="0"/>
    <n v="0"/>
    <n v="0"/>
    <n v="0"/>
    <n v="110"/>
    <n v="0"/>
    <n v="0.1343101343101343"/>
    <n v="152"/>
    <n v="0.17653890824622531"/>
    <n v="819"/>
    <n v="861"/>
    <n v="837"/>
    <n v="0"/>
    <n v="14"/>
    <n v="6"/>
    <n v="4"/>
    <n v="148"/>
    <n v="0"/>
    <n v="0"/>
    <n v="0"/>
    <n v="0"/>
    <n v="794"/>
    <n v="0"/>
    <n v="14"/>
    <n v="6"/>
    <n v="4"/>
    <n v="0.13224181360201512"/>
    <n v="0"/>
    <n v="0"/>
    <n v="0"/>
    <n v="0"/>
    <n v="0.1343101343101343"/>
    <n v="2.9339853300733496E-2"/>
    <n v="110"/>
  </r>
  <r>
    <x v="2"/>
    <s v="0738-01-000"/>
    <m/>
    <x v="3"/>
    <s v="Stearns"/>
    <s v="Holdingford Public School District"/>
    <n v="102"/>
    <n v="0"/>
    <n v="3"/>
    <n v="0"/>
    <n v="0"/>
    <n v="0"/>
    <n v="110"/>
    <n v="0"/>
    <n v="0.12687427912341406"/>
    <n v="258"/>
    <n v="0.2541871921182266"/>
    <n v="867"/>
    <n v="1015"/>
    <n v="1001"/>
    <n v="4"/>
    <n v="3"/>
    <n v="1"/>
    <n v="6"/>
    <n v="256"/>
    <n v="0"/>
    <n v="0"/>
    <n v="0"/>
    <n v="0"/>
    <n v="847"/>
    <n v="4"/>
    <n v="6"/>
    <n v="1"/>
    <n v="6"/>
    <n v="0.1204250295159386"/>
    <n v="0"/>
    <n v="0.5"/>
    <n v="0"/>
    <n v="0"/>
    <n v="0.12687427912341406"/>
    <n v="1.9675925925925927E-2"/>
    <n v="110"/>
  </r>
  <r>
    <x v="18"/>
    <s v="2143-01-000"/>
    <m/>
    <x v="3"/>
    <s v="Le Sueur"/>
    <s v="Waterville-Elysian-Morristown Public School District"/>
    <n v="101"/>
    <n v="0"/>
    <n v="0"/>
    <n v="0"/>
    <n v="4"/>
    <n v="15"/>
    <n v="95"/>
    <n v="1.4895729890764648E-2"/>
    <n v="9.4339622641509441E-2"/>
    <n v="9"/>
    <n v="9.9337748344370865E-3"/>
    <n v="1007"/>
    <n v="906"/>
    <n v="863"/>
    <n v="8"/>
    <n v="2"/>
    <n v="4"/>
    <n v="29"/>
    <n v="4"/>
    <n v="0"/>
    <n v="0"/>
    <n v="0"/>
    <n v="0"/>
    <n v="960"/>
    <n v="8"/>
    <n v="2"/>
    <n v="4"/>
    <n v="33"/>
    <n v="0.10520833333333333"/>
    <n v="0"/>
    <n v="0"/>
    <n v="0"/>
    <n v="0.12121212121212122"/>
    <n v="0.10923535253227409"/>
    <n v="4.667328699106256E-2"/>
    <n v="110"/>
  </r>
  <r>
    <x v="2"/>
    <s v="0115-01-000"/>
    <m/>
    <x v="3"/>
    <s v="Cass"/>
    <s v="Cass Lake-Bena Public Schools"/>
    <n v="59"/>
    <n v="44"/>
    <n v="0"/>
    <n v="0"/>
    <n v="0"/>
    <n v="28"/>
    <n v="82"/>
    <n v="2.5089605734767026E-2"/>
    <n v="7.3476702508960573E-2"/>
    <n v="185"/>
    <n v="0.15533165407220823"/>
    <n v="1116"/>
    <n v="1191"/>
    <n v="82"/>
    <n v="1083"/>
    <n v="3"/>
    <n v="1"/>
    <n v="22"/>
    <n v="5"/>
    <n v="172"/>
    <n v="0"/>
    <n v="0"/>
    <n v="0"/>
    <n v="136"/>
    <n v="955"/>
    <n v="3"/>
    <n v="1"/>
    <n v="22"/>
    <n v="0.43382352941176472"/>
    <n v="4.607329842931937E-2"/>
    <n v="0"/>
    <n v="0"/>
    <n v="0"/>
    <n v="9.8566308243727599E-2"/>
    <n v="0.87824529991047451"/>
    <n v="110"/>
  </r>
  <r>
    <x v="9"/>
    <s v="0108-01-000"/>
    <s v="yes"/>
    <x v="2"/>
    <s v="Carver"/>
    <s v="Central Public School District"/>
    <n v="104"/>
    <n v="0"/>
    <n v="0"/>
    <n v="0"/>
    <n v="0"/>
    <n v="0"/>
    <n v="110"/>
    <n v="0"/>
    <n v="9.3776641091219096E-2"/>
    <n v="11"/>
    <n v="1.0242085661080074E-2"/>
    <n v="1173"/>
    <n v="1074"/>
    <n v="977"/>
    <n v="0"/>
    <n v="15"/>
    <n v="33"/>
    <n v="49"/>
    <n v="6"/>
    <n v="0"/>
    <n v="0"/>
    <n v="0"/>
    <n v="0"/>
    <n v="1075"/>
    <n v="0"/>
    <n v="15"/>
    <n v="33"/>
    <n v="49"/>
    <n v="9.6744186046511624E-2"/>
    <n v="0"/>
    <n v="0"/>
    <n v="0"/>
    <n v="0"/>
    <n v="9.3776641091219096E-2"/>
    <n v="8.2764505119453921E-2"/>
    <n v="110"/>
  </r>
  <r>
    <x v="4"/>
    <s v="2310-01-000"/>
    <m/>
    <x v="3"/>
    <s v="Sibley"/>
    <s v="Sibley East School District"/>
    <n v="91"/>
    <n v="0"/>
    <n v="0"/>
    <n v="0"/>
    <n v="6"/>
    <n v="52"/>
    <n v="58"/>
    <n v="4.133545310015898E-2"/>
    <n v="4.6104928457869634E-2"/>
    <n v="78"/>
    <n v="6.3621533442088096E-2"/>
    <n v="1258"/>
    <n v="1226"/>
    <n v="922"/>
    <n v="2"/>
    <n v="14"/>
    <n v="21"/>
    <n v="267"/>
    <n v="69"/>
    <n v="0"/>
    <n v="0"/>
    <n v="0"/>
    <n v="3"/>
    <n v="944"/>
    <n v="2"/>
    <n v="14"/>
    <n v="21"/>
    <n v="270"/>
    <n v="9.639830508474577E-2"/>
    <n v="0"/>
    <n v="0"/>
    <n v="0"/>
    <n v="2.2222222222222223E-2"/>
    <n v="8.7440381558028607E-2"/>
    <n v="0.24540367705835331"/>
    <n v="110"/>
  </r>
  <r>
    <x v="13"/>
    <s v="0186-01-000"/>
    <m/>
    <x v="3"/>
    <s v="Crow Wing"/>
    <s v="Pequot Lakes Public Schools"/>
    <n v="107"/>
    <n v="0"/>
    <n v="0"/>
    <n v="0"/>
    <n v="0"/>
    <n v="58"/>
    <n v="52"/>
    <n v="4.588607594936709E-2"/>
    <n v="4.1139240506329111E-2"/>
    <n v="230"/>
    <n v="0.16618497109826588"/>
    <n v="1264"/>
    <n v="1384"/>
    <n v="1368"/>
    <n v="6"/>
    <n v="2"/>
    <n v="2"/>
    <n v="6"/>
    <n v="229"/>
    <n v="0"/>
    <n v="0"/>
    <n v="0"/>
    <n v="0"/>
    <n v="1246"/>
    <n v="6"/>
    <n v="2"/>
    <n v="2"/>
    <n v="6"/>
    <n v="8.5874799357945425E-2"/>
    <n v="0"/>
    <n v="0"/>
    <n v="0"/>
    <n v="0"/>
    <n v="8.7025316455696194E-2"/>
    <n v="1.2678288431061807E-2"/>
    <n v="110"/>
  </r>
  <r>
    <x v="13"/>
    <s v="2154-01-000"/>
    <m/>
    <x v="3"/>
    <s v="Saint Louis"/>
    <s v="Eveleth-Gilbert School District"/>
    <n v="96"/>
    <n v="3"/>
    <n v="4"/>
    <n v="5"/>
    <n v="0"/>
    <n v="0"/>
    <n v="110"/>
    <n v="0"/>
    <n v="8.3333333333333329E-2"/>
    <n v="170"/>
    <n v="0.12318840579710146"/>
    <n v="1320"/>
    <n v="1380"/>
    <n v="1311"/>
    <n v="27"/>
    <n v="10"/>
    <n v="26"/>
    <n v="6"/>
    <n v="160"/>
    <n v="0"/>
    <n v="0"/>
    <n v="0"/>
    <n v="0"/>
    <n v="1247"/>
    <n v="30"/>
    <n v="14"/>
    <n v="31"/>
    <n v="6"/>
    <n v="7.6984763432237369E-2"/>
    <n v="0.1"/>
    <n v="0.2857142857142857"/>
    <n v="0.16129032258064516"/>
    <n v="0"/>
    <n v="8.3333333333333329E-2"/>
    <n v="6.099397590361446E-2"/>
    <n v="110"/>
  </r>
  <r>
    <x v="17"/>
    <s v="0023-01-000"/>
    <m/>
    <x v="3"/>
    <s v="Becker"/>
    <s v="Frazee-Vergas Public School Dist."/>
    <n v="102"/>
    <n v="3"/>
    <n v="0"/>
    <n v="0"/>
    <n v="0"/>
    <n v="0"/>
    <n v="110"/>
    <n v="0"/>
    <n v="8.2956259426847659E-2"/>
    <n v="41"/>
    <n v="3.261734287987271E-2"/>
    <n v="1326"/>
    <n v="1257"/>
    <n v="1158"/>
    <n v="82"/>
    <n v="9"/>
    <n v="3"/>
    <n v="6"/>
    <n v="39"/>
    <n v="0"/>
    <n v="0"/>
    <n v="0"/>
    <n v="0"/>
    <n v="1221"/>
    <n v="85"/>
    <n v="9"/>
    <n v="3"/>
    <n v="6"/>
    <n v="8.3538083538083535E-2"/>
    <n v="3.5294117647058823E-2"/>
    <n v="0"/>
    <n v="0"/>
    <n v="0"/>
    <n v="8.2956259426847659E-2"/>
    <n v="7.7794561933534748E-2"/>
    <n v="110"/>
  </r>
  <r>
    <x v="9"/>
    <s v="0038-01-000"/>
    <m/>
    <x v="3"/>
    <s v="Beltrami"/>
    <s v="Red Lake Public School District"/>
    <n v="0"/>
    <n v="105"/>
    <n v="0"/>
    <n v="0"/>
    <n v="0"/>
    <n v="21"/>
    <n v="89"/>
    <n v="1.383399209486166E-2"/>
    <n v="5.8629776021080368E-2"/>
    <n v="2"/>
    <n v="1.4184397163120568E-3"/>
    <n v="1518"/>
    <n v="1410"/>
    <n v="0"/>
    <n v="1410"/>
    <n v="0"/>
    <n v="0"/>
    <n v="0"/>
    <n v="0"/>
    <n v="0"/>
    <n v="0"/>
    <n v="0"/>
    <n v="0"/>
    <n v="0"/>
    <n v="1515"/>
    <n v="0"/>
    <n v="0"/>
    <n v="0"/>
    <n v="0"/>
    <n v="6.9306930693069313E-2"/>
    <n v="0"/>
    <n v="0"/>
    <n v="0"/>
    <n v="7.2463768115942032E-2"/>
    <n v="1"/>
    <n v="110"/>
  </r>
  <r>
    <x v="9"/>
    <s v="0345-01-000"/>
    <m/>
    <x v="3"/>
    <s v="Kandiyohi"/>
    <s v="New London-Spicer School District"/>
    <n v="98"/>
    <n v="0"/>
    <n v="0"/>
    <n v="0"/>
    <n v="6"/>
    <n v="0"/>
    <n v="110"/>
    <n v="0"/>
    <n v="7.2368421052631582E-2"/>
    <n v="178"/>
    <n v="0.11209068010075567"/>
    <n v="1520"/>
    <n v="1588"/>
    <n v="1529"/>
    <n v="5"/>
    <n v="11"/>
    <n v="3"/>
    <n v="40"/>
    <n v="167"/>
    <n v="0"/>
    <n v="3"/>
    <n v="0"/>
    <n v="6"/>
    <n v="1460"/>
    <n v="5"/>
    <n v="8"/>
    <n v="3"/>
    <n v="40"/>
    <n v="6.7123287671232879E-2"/>
    <n v="0"/>
    <n v="0"/>
    <n v="0"/>
    <n v="0.15"/>
    <n v="7.2368421052631582E-2"/>
    <n v="3.6939313984168866E-2"/>
    <n v="110"/>
  </r>
  <r>
    <x v="12"/>
    <s v="0721-01-000"/>
    <s v="yes"/>
    <x v="2"/>
    <s v="Scott"/>
    <s v="New Prague Area Schools"/>
    <n v="89"/>
    <n v="0"/>
    <n v="0"/>
    <n v="0"/>
    <n v="8"/>
    <n v="7"/>
    <n v="103"/>
    <n v="2.4112986565621771E-3"/>
    <n v="3.5480537375129177E-2"/>
    <n v="309"/>
    <n v="9.9613152804642169E-2"/>
    <n v="2903"/>
    <n v="3102"/>
    <n v="3009"/>
    <n v="7"/>
    <n v="16"/>
    <n v="35"/>
    <n v="35"/>
    <n v="298"/>
    <n v="0"/>
    <n v="0"/>
    <n v="0"/>
    <n v="0"/>
    <n v="2800"/>
    <n v="7"/>
    <n v="16"/>
    <n v="35"/>
    <n v="43"/>
    <n v="3.1785714285714285E-2"/>
    <n v="0"/>
    <n v="0"/>
    <n v="0"/>
    <n v="0.18604651162790697"/>
    <n v="3.7891836031691356E-2"/>
    <n v="3.4815580834195108E-2"/>
    <n v="110"/>
  </r>
  <r>
    <x v="4"/>
    <s v="0545-01-000"/>
    <m/>
    <x v="3"/>
    <s v="Otter Tail"/>
    <s v="Henning Public School District"/>
    <n v="95"/>
    <n v="0"/>
    <n v="6"/>
    <n v="0"/>
    <n v="0"/>
    <n v="0"/>
    <n v="109"/>
    <n v="0"/>
    <n v="0.24660633484162897"/>
    <n v="43"/>
    <n v="0.11436170212765957"/>
    <n v="442"/>
    <n v="376"/>
    <n v="372"/>
    <n v="0"/>
    <n v="2"/>
    <n v="2"/>
    <n v="0"/>
    <n v="43"/>
    <n v="0"/>
    <n v="0"/>
    <n v="0"/>
    <n v="0"/>
    <n v="424"/>
    <n v="0"/>
    <n v="8"/>
    <n v="2"/>
    <n v="0"/>
    <n v="0.22405660377358491"/>
    <n v="0"/>
    <n v="0.75"/>
    <n v="0"/>
    <n v="0"/>
    <n v="0.24660633484162897"/>
    <n v="2.3041474654377881E-2"/>
    <n v="109"/>
  </r>
  <r>
    <x v="16"/>
    <s v="2759-01-000"/>
    <m/>
    <x v="3"/>
    <s v="Todd"/>
    <s v="Eagle Valley Public School District"/>
    <n v="105"/>
    <n v="0"/>
    <n v="0"/>
    <n v="0"/>
    <n v="0"/>
    <n v="0"/>
    <n v="109"/>
    <n v="0"/>
    <n v="0.20722433460076045"/>
    <n v="29"/>
    <n v="6.5022421524663671E-2"/>
    <n v="526"/>
    <n v="446"/>
    <n v="432"/>
    <n v="2"/>
    <n v="6"/>
    <n v="4"/>
    <n v="2"/>
    <n v="28"/>
    <n v="0"/>
    <n v="0"/>
    <n v="0"/>
    <n v="0"/>
    <n v="509"/>
    <n v="2"/>
    <n v="6"/>
    <n v="4"/>
    <n v="2"/>
    <n v="0.206286836935167"/>
    <n v="0"/>
    <n v="0"/>
    <n v="0"/>
    <n v="0"/>
    <n v="0.20722433460076045"/>
    <n v="2.676864244741874E-2"/>
    <n v="109"/>
  </r>
  <r>
    <x v="4"/>
    <s v="0738-01-000"/>
    <m/>
    <x v="3"/>
    <s v="Stearns"/>
    <s v="Holdingford Public School District"/>
    <n v="104"/>
    <n v="0"/>
    <n v="3"/>
    <n v="0"/>
    <n v="0"/>
    <n v="0"/>
    <n v="109"/>
    <n v="0"/>
    <n v="0.12778429073856976"/>
    <n v="259"/>
    <n v="0.25822532402791626"/>
    <n v="853"/>
    <n v="1003"/>
    <n v="984"/>
    <n v="12"/>
    <n v="0"/>
    <n v="2"/>
    <n v="5"/>
    <n v="253"/>
    <n v="0"/>
    <n v="0"/>
    <n v="0"/>
    <n v="0"/>
    <n v="835"/>
    <n v="12"/>
    <n v="3"/>
    <n v="2"/>
    <n v="5"/>
    <n v="0.12455089820359282"/>
    <n v="0"/>
    <n v="1"/>
    <n v="0"/>
    <n v="0"/>
    <n v="0.12778429073856976"/>
    <n v="2.5670945157526253E-2"/>
    <n v="109"/>
  </r>
  <r>
    <x v="3"/>
    <s v="0738-01-000"/>
    <m/>
    <x v="3"/>
    <s v="Stearns"/>
    <s v="Holdingford Public School District"/>
    <n v="101"/>
    <n v="0"/>
    <n v="3"/>
    <n v="0"/>
    <n v="0"/>
    <n v="0"/>
    <n v="109"/>
    <n v="0"/>
    <n v="0.12674418604651164"/>
    <n v="264"/>
    <n v="0.26009852216748769"/>
    <n v="860"/>
    <n v="1015"/>
    <n v="1001"/>
    <n v="4"/>
    <n v="4"/>
    <n v="1"/>
    <n v="5"/>
    <n v="264"/>
    <n v="0"/>
    <n v="0"/>
    <n v="0"/>
    <n v="0"/>
    <n v="838"/>
    <n v="4"/>
    <n v="7"/>
    <n v="1"/>
    <n v="5"/>
    <n v="0.12052505966587113"/>
    <n v="0"/>
    <n v="0.42857142857142855"/>
    <n v="0"/>
    <n v="0"/>
    <n v="0.12674418604651164"/>
    <n v="1.9883040935672516E-2"/>
    <n v="109"/>
  </r>
  <r>
    <x v="14"/>
    <s v="0113-01-000"/>
    <m/>
    <x v="3"/>
    <s v="Cass"/>
    <s v="Walker-Hackensack-Akeley Schl. Dist"/>
    <n v="102"/>
    <n v="3"/>
    <n v="0"/>
    <n v="0"/>
    <n v="0"/>
    <n v="0"/>
    <n v="109"/>
    <n v="0"/>
    <n v="9.8731884057971009E-2"/>
    <n v="5"/>
    <n v="5.0000000000000001E-3"/>
    <n v="1104"/>
    <n v="1000"/>
    <n v="786"/>
    <n v="201"/>
    <n v="1"/>
    <n v="4"/>
    <n v="8"/>
    <n v="3"/>
    <n v="0"/>
    <n v="0"/>
    <n v="0"/>
    <n v="0"/>
    <n v="885"/>
    <n v="204"/>
    <n v="1"/>
    <n v="4"/>
    <n v="8"/>
    <n v="0.11525423728813559"/>
    <n v="1.4705882352941176E-2"/>
    <n v="0"/>
    <n v="0"/>
    <n v="0"/>
    <n v="9.8731884057971009E-2"/>
    <n v="0.19691470054446461"/>
    <n v="109"/>
  </r>
  <r>
    <x v="1"/>
    <s v="0858-01-000"/>
    <m/>
    <x v="3"/>
    <s v="Winona"/>
    <s v="St. Charles Public School District"/>
    <n v="95"/>
    <n v="0"/>
    <n v="0"/>
    <n v="0"/>
    <n v="3"/>
    <n v="7"/>
    <n v="102"/>
    <n v="6.2836624775583485E-3"/>
    <n v="9.1561938958707359E-2"/>
    <n v="0"/>
    <n v="0"/>
    <n v="1114"/>
    <n v="1005"/>
    <n v="831"/>
    <n v="3"/>
    <n v="21"/>
    <n v="26"/>
    <n v="124"/>
    <n v="0"/>
    <n v="0"/>
    <n v="0"/>
    <n v="0"/>
    <n v="0"/>
    <n v="926"/>
    <n v="3"/>
    <n v="21"/>
    <n v="26"/>
    <n v="127"/>
    <n v="0.10259179265658748"/>
    <n v="0"/>
    <n v="0"/>
    <n v="0"/>
    <n v="2.3622047244094488E-2"/>
    <n v="9.7845601436265708E-2"/>
    <n v="0.16047144152311876"/>
    <n v="109"/>
  </r>
  <r>
    <x v="10"/>
    <s v="2689-01-000"/>
    <m/>
    <x v="3"/>
    <s v="Pipestone"/>
    <s v="Pipestone Area School District"/>
    <n v="104"/>
    <n v="0"/>
    <n v="0"/>
    <n v="0"/>
    <n v="0"/>
    <n v="0"/>
    <n v="109"/>
    <n v="0"/>
    <n v="8.6166007905138342E-2"/>
    <n v="32"/>
    <n v="2.6936026936026935E-2"/>
    <n v="1265"/>
    <n v="1188"/>
    <n v="1082"/>
    <n v="44"/>
    <n v="22"/>
    <n v="11"/>
    <n v="29"/>
    <n v="31"/>
    <n v="0"/>
    <n v="0"/>
    <n v="0"/>
    <n v="0"/>
    <n v="1155"/>
    <n v="44"/>
    <n v="22"/>
    <n v="11"/>
    <n v="29"/>
    <n v="9.004329004329005E-2"/>
    <n v="0"/>
    <n v="0"/>
    <n v="0"/>
    <n v="0"/>
    <n v="8.6166007905138342E-2"/>
    <n v="8.4060269627279943E-2"/>
    <n v="109"/>
  </r>
  <r>
    <x v="12"/>
    <s v="2154-01-000"/>
    <m/>
    <x v="3"/>
    <s v="Saint Louis"/>
    <s v="Eveleth-Gilbert School District"/>
    <n v="98"/>
    <n v="0"/>
    <n v="3"/>
    <n v="4"/>
    <n v="0"/>
    <n v="0"/>
    <n v="109"/>
    <n v="0"/>
    <n v="8.391070053887606E-2"/>
    <n v="182"/>
    <n v="0.1326530612244898"/>
    <n v="1299"/>
    <n v="1372"/>
    <n v="1307"/>
    <n v="37"/>
    <n v="7"/>
    <n v="14"/>
    <n v="7"/>
    <n v="172"/>
    <n v="0"/>
    <n v="0"/>
    <n v="0"/>
    <n v="0"/>
    <n v="1233"/>
    <n v="37"/>
    <n v="10"/>
    <n v="18"/>
    <n v="7"/>
    <n v="7.9480940794809413E-2"/>
    <n v="0"/>
    <n v="0.3"/>
    <n v="0.22222222222222221"/>
    <n v="0"/>
    <n v="8.391070053887606E-2"/>
    <n v="5.5172413793103448E-2"/>
    <n v="109"/>
  </r>
  <r>
    <x v="10"/>
    <s v="2310-01-000"/>
    <m/>
    <x v="3"/>
    <s v="Sibley"/>
    <s v="Sibley East School District"/>
    <n v="108"/>
    <n v="0"/>
    <n v="0"/>
    <n v="0"/>
    <n v="0"/>
    <n v="69"/>
    <n v="40"/>
    <n v="5.2995391705069124E-2"/>
    <n v="3.0721966205837174E-2"/>
    <n v="46"/>
    <n v="3.7126715092816787E-2"/>
    <n v="1302"/>
    <n v="1239"/>
    <n v="949"/>
    <n v="2"/>
    <n v="7"/>
    <n v="20"/>
    <n v="261"/>
    <n v="33"/>
    <n v="0"/>
    <n v="0"/>
    <n v="0"/>
    <n v="5"/>
    <n v="1024"/>
    <n v="2"/>
    <n v="7"/>
    <n v="20"/>
    <n v="256"/>
    <n v="0.10546875"/>
    <n v="0"/>
    <n v="0"/>
    <n v="0"/>
    <n v="0"/>
    <n v="8.3717357910906301E-2"/>
    <n v="0.21772345301757068"/>
    <n v="109"/>
  </r>
  <r>
    <x v="12"/>
    <s v="0706-01-000"/>
    <m/>
    <x v="3"/>
    <s v="Saint Louis"/>
    <s v="Virginia Public School District"/>
    <n v="104"/>
    <n v="3"/>
    <n v="0"/>
    <n v="0"/>
    <n v="0"/>
    <n v="0"/>
    <n v="109"/>
    <n v="0"/>
    <n v="7.4351978171896316E-2"/>
    <n v="297"/>
    <n v="0.17956469165659009"/>
    <n v="1466"/>
    <n v="1654"/>
    <n v="1518"/>
    <n v="65"/>
    <n v="40"/>
    <n v="19"/>
    <n v="12"/>
    <n v="273"/>
    <n v="8"/>
    <n v="3"/>
    <n v="4"/>
    <n v="0"/>
    <n v="1349"/>
    <n v="60"/>
    <n v="37"/>
    <n v="15"/>
    <n v="12"/>
    <n v="7.7094143810229804E-2"/>
    <n v="0.05"/>
    <n v="0"/>
    <n v="0"/>
    <n v="0"/>
    <n v="7.4351978171896316E-2"/>
    <n v="8.4181941615750169E-2"/>
    <n v="109"/>
  </r>
  <r>
    <x v="9"/>
    <s v="0204-01-000"/>
    <m/>
    <x v="3"/>
    <s v="Dodge"/>
    <s v="Kasson-Mantorville School District"/>
    <n v="92"/>
    <n v="0"/>
    <n v="0"/>
    <n v="0"/>
    <n v="11"/>
    <n v="4"/>
    <n v="105"/>
    <n v="1.9588638589618022E-3"/>
    <n v="5.1420176297747304E-2"/>
    <n v="128"/>
    <n v="6.2105773896166908E-2"/>
    <n v="2042"/>
    <n v="2061"/>
    <n v="1944"/>
    <n v="11"/>
    <n v="16"/>
    <n v="13"/>
    <n v="77"/>
    <n v="115"/>
    <n v="0"/>
    <n v="3"/>
    <n v="0"/>
    <n v="0"/>
    <n v="1921"/>
    <n v="11"/>
    <n v="13"/>
    <n v="13"/>
    <n v="88"/>
    <n v="4.7891723060905778E-2"/>
    <n v="0"/>
    <n v="0"/>
    <n v="0"/>
    <n v="0.125"/>
    <n v="5.3379040156709107E-2"/>
    <n v="6.109481915933529E-2"/>
    <n v="109"/>
  </r>
  <r>
    <x v="14"/>
    <s v="0564-01-000"/>
    <m/>
    <x v="3"/>
    <s v="Pennington"/>
    <s v="Thief River Falls School District"/>
    <n v="98"/>
    <n v="3"/>
    <n v="0"/>
    <n v="0"/>
    <n v="0"/>
    <n v="0"/>
    <n v="109"/>
    <n v="0"/>
    <n v="4.9771689497716896E-2"/>
    <n v="42"/>
    <n v="1.9783325482807347E-2"/>
    <n v="2190"/>
    <n v="2123"/>
    <n v="1996"/>
    <n v="47"/>
    <n v="19"/>
    <n v="10"/>
    <n v="51"/>
    <n v="39"/>
    <n v="0"/>
    <n v="0"/>
    <n v="0"/>
    <n v="0"/>
    <n v="2055"/>
    <n v="50"/>
    <n v="19"/>
    <n v="10"/>
    <n v="51"/>
    <n v="4.7688564476885645E-2"/>
    <n v="0.06"/>
    <n v="0"/>
    <n v="0"/>
    <n v="0"/>
    <n v="4.9771689497716896E-2"/>
    <n v="5.9496567505720827E-2"/>
    <n v="109"/>
  </r>
  <r>
    <x v="15"/>
    <s v="0544-01-000"/>
    <m/>
    <x v="3"/>
    <s v="Otter Tail"/>
    <s v="Fergus Falls Public School District"/>
    <n v="105"/>
    <n v="0"/>
    <n v="0"/>
    <n v="0"/>
    <n v="0"/>
    <n v="0"/>
    <n v="109"/>
    <n v="0"/>
    <n v="3.5843472541926998E-2"/>
    <n v="45"/>
    <n v="1.5115888478333893E-2"/>
    <n v="3041"/>
    <n v="2977"/>
    <n v="2829"/>
    <n v="27"/>
    <n v="62"/>
    <n v="27"/>
    <n v="32"/>
    <n v="41"/>
    <n v="0"/>
    <n v="0"/>
    <n v="0"/>
    <n v="0"/>
    <n v="2893"/>
    <n v="27"/>
    <n v="62"/>
    <n v="27"/>
    <n v="32"/>
    <n v="3.6294503975112337E-2"/>
    <n v="0"/>
    <n v="0"/>
    <n v="0"/>
    <n v="0"/>
    <n v="3.5843472541926998E-2"/>
    <n v="4.8668201249588948E-2"/>
    <n v="109"/>
  </r>
  <r>
    <x v="17"/>
    <s v="0719-01-000"/>
    <s v="yes"/>
    <x v="2"/>
    <s v="Scott"/>
    <s v="Prior Lake-Savage Area Schools"/>
    <n v="88"/>
    <n v="5"/>
    <n v="0"/>
    <n v="0"/>
    <n v="0"/>
    <n v="0"/>
    <n v="109"/>
    <n v="0"/>
    <n v="2.4222222222222221E-2"/>
    <n v="110"/>
    <n v="2.4439013552543878E-2"/>
    <n v="4500"/>
    <n v="4501"/>
    <n v="4377"/>
    <n v="36"/>
    <n v="18"/>
    <n v="53"/>
    <n v="18"/>
    <n v="100"/>
    <n v="0"/>
    <n v="0"/>
    <n v="3"/>
    <n v="0"/>
    <n v="4365"/>
    <n v="41"/>
    <n v="18"/>
    <n v="50"/>
    <n v="18"/>
    <n v="2.0160366552119131E-2"/>
    <n v="0.12195121951219512"/>
    <n v="0"/>
    <n v="0"/>
    <n v="0"/>
    <n v="2.4222222222222221E-2"/>
    <n v="2.8272484416740871E-2"/>
    <n v="109"/>
  </r>
  <r>
    <x v="7"/>
    <s v="0004-01-000"/>
    <m/>
    <x v="3"/>
    <s v="Aitkin"/>
    <s v="McGregor Public School District"/>
    <n v="69"/>
    <n v="33"/>
    <n v="0"/>
    <n v="0"/>
    <n v="0"/>
    <n v="38"/>
    <n v="70"/>
    <n v="8.0338266384778007E-2"/>
    <n v="0.14799154334038056"/>
    <n v="24"/>
    <n v="6.1696658097686374E-2"/>
    <n v="473"/>
    <n v="389"/>
    <n v="328"/>
    <n v="52"/>
    <n v="4"/>
    <n v="0"/>
    <n v="5"/>
    <n v="19"/>
    <n v="0"/>
    <n v="0"/>
    <n v="0"/>
    <n v="0"/>
    <n v="378"/>
    <n v="85"/>
    <n v="4"/>
    <n v="0"/>
    <n v="5"/>
    <n v="0.18253968253968253"/>
    <n v="0.38823529411764707"/>
    <n v="0"/>
    <n v="0"/>
    <n v="0"/>
    <n v="0.22832980972515857"/>
    <n v="0.19915254237288135"/>
    <n v="108"/>
  </r>
  <r>
    <x v="18"/>
    <s v="0820-01-000"/>
    <m/>
    <x v="3"/>
    <s v="Wadena"/>
    <s v="Sebeka Public School District"/>
    <n v="103"/>
    <n v="0"/>
    <n v="0"/>
    <n v="0"/>
    <n v="0"/>
    <n v="0"/>
    <n v="108"/>
    <n v="0"/>
    <n v="0.19494584837545126"/>
    <n v="71"/>
    <n v="0.13733075435203096"/>
    <n v="554"/>
    <n v="517"/>
    <n v="505"/>
    <n v="0"/>
    <n v="6"/>
    <n v="5"/>
    <n v="1"/>
    <n v="68"/>
    <n v="0"/>
    <n v="0"/>
    <n v="0"/>
    <n v="0"/>
    <n v="540"/>
    <n v="0"/>
    <n v="6"/>
    <n v="5"/>
    <n v="1"/>
    <n v="0.19074074074074074"/>
    <n v="0"/>
    <n v="0"/>
    <n v="0"/>
    <n v="0"/>
    <n v="0.19494584837545126"/>
    <n v="2.1739130434782608E-2"/>
    <n v="108"/>
  </r>
  <r>
    <x v="13"/>
    <s v="2889-01-000"/>
    <m/>
    <x v="3"/>
    <s v="Becker"/>
    <s v="Lake Park Audubon School District"/>
    <n v="97"/>
    <n v="3"/>
    <n v="0"/>
    <n v="0"/>
    <n v="4"/>
    <n v="0"/>
    <n v="108"/>
    <n v="0"/>
    <n v="0.14634146341463414"/>
    <n v="45"/>
    <n v="6.6666666666666666E-2"/>
    <n v="738"/>
    <n v="675"/>
    <n v="648"/>
    <n v="10"/>
    <n v="1"/>
    <n v="9"/>
    <n v="7"/>
    <n v="38"/>
    <n v="0"/>
    <n v="0"/>
    <n v="0"/>
    <n v="3"/>
    <n v="707"/>
    <n v="13"/>
    <n v="1"/>
    <n v="9"/>
    <n v="8"/>
    <n v="0.13719943422913719"/>
    <n v="0.23076923076923078"/>
    <n v="0"/>
    <n v="0"/>
    <n v="0.5"/>
    <n v="0.14634146341463414"/>
    <n v="4.2005420054200542E-2"/>
    <n v="108"/>
  </r>
  <r>
    <x v="13"/>
    <s v="0463-01-000"/>
    <m/>
    <x v="3"/>
    <s v="Meeker"/>
    <s v="Eden Valley-Watkins School District"/>
    <n v="103"/>
    <n v="0"/>
    <n v="0"/>
    <n v="0"/>
    <n v="0"/>
    <n v="0"/>
    <n v="108"/>
    <n v="0"/>
    <n v="0.12558139534883722"/>
    <n v="86"/>
    <n v="0.1026252983293556"/>
    <n v="860"/>
    <n v="838"/>
    <n v="824"/>
    <n v="0"/>
    <n v="8"/>
    <n v="2"/>
    <n v="4"/>
    <n v="83"/>
    <n v="0"/>
    <n v="0"/>
    <n v="0"/>
    <n v="0"/>
    <n v="844"/>
    <n v="0"/>
    <n v="8"/>
    <n v="2"/>
    <n v="4"/>
    <n v="0.12203791469194313"/>
    <n v="0"/>
    <n v="0"/>
    <n v="0"/>
    <n v="0"/>
    <n v="0.12558139534883722"/>
    <n v="1.6317016317016316E-2"/>
    <n v="108"/>
  </r>
  <r>
    <x v="9"/>
    <s v="0738-01-000"/>
    <m/>
    <x v="3"/>
    <s v="Stearns"/>
    <s v="Holdingford Public School District"/>
    <n v="101"/>
    <n v="0"/>
    <n v="0"/>
    <n v="0"/>
    <n v="0"/>
    <n v="0"/>
    <n v="108"/>
    <n v="0"/>
    <n v="0.12067039106145251"/>
    <n v="246"/>
    <n v="0.23814133591481124"/>
    <n v="895"/>
    <n v="1033"/>
    <n v="1033"/>
    <n v="0"/>
    <n v="0"/>
    <n v="0"/>
    <n v="0"/>
    <n v="240"/>
    <n v="0"/>
    <n v="0"/>
    <n v="0"/>
    <n v="0"/>
    <n v="894"/>
    <n v="0"/>
    <n v="0"/>
    <n v="0"/>
    <n v="0"/>
    <n v="0.11297539149888143"/>
    <n v="0"/>
    <n v="0"/>
    <n v="0"/>
    <n v="0"/>
    <n v="0.12067039106145251"/>
    <n v="0"/>
    <n v="108"/>
  </r>
  <r>
    <x v="12"/>
    <s v="2711-01-000"/>
    <m/>
    <x v="3"/>
    <s v="Saint Louis"/>
    <s v="Mesabi East School District"/>
    <n v="101"/>
    <n v="0"/>
    <n v="0"/>
    <n v="0"/>
    <n v="0"/>
    <n v="0"/>
    <n v="108"/>
    <n v="0"/>
    <n v="0.10767696909272183"/>
    <n v="29"/>
    <n v="3.1385281385281384E-2"/>
    <n v="1003"/>
    <n v="924"/>
    <n v="905"/>
    <n v="9"/>
    <n v="5"/>
    <n v="3"/>
    <n v="2"/>
    <n v="26"/>
    <n v="0"/>
    <n v="0"/>
    <n v="0"/>
    <n v="0"/>
    <n v="980"/>
    <n v="9"/>
    <n v="5"/>
    <n v="3"/>
    <n v="2"/>
    <n v="0.10306122448979592"/>
    <n v="0"/>
    <n v="0"/>
    <n v="0"/>
    <n v="0"/>
    <n v="0.10767696909272183"/>
    <n v="1.9019019019019021E-2"/>
    <n v="108"/>
  </r>
  <r>
    <x v="0"/>
    <s v="2860-01-000"/>
    <m/>
    <x v="3"/>
    <s v="Faribault"/>
    <s v="Blue Earth Area Public School"/>
    <n v="101"/>
    <n v="0"/>
    <n v="0"/>
    <n v="0"/>
    <n v="0"/>
    <n v="0"/>
    <n v="108"/>
    <n v="0"/>
    <n v="9.1914893617021279E-2"/>
    <n v="78"/>
    <n v="6.8122270742358076E-2"/>
    <n v="1175"/>
    <n v="1145"/>
    <n v="953"/>
    <n v="4"/>
    <n v="20"/>
    <n v="4"/>
    <n v="164"/>
    <n v="68"/>
    <n v="0"/>
    <n v="0"/>
    <n v="0"/>
    <n v="0"/>
    <n v="986"/>
    <n v="4"/>
    <n v="20"/>
    <n v="4"/>
    <n v="164"/>
    <n v="0.10243407707910751"/>
    <n v="0"/>
    <n v="0"/>
    <n v="0"/>
    <n v="0"/>
    <n v="9.1914893617021279E-2"/>
    <n v="0.16298811544991512"/>
    <n v="108"/>
  </r>
  <r>
    <x v="8"/>
    <s v="0840-01-000"/>
    <m/>
    <x v="3"/>
    <s v="Watonwan"/>
    <s v="St. James Public School District"/>
    <n v="73"/>
    <n v="0"/>
    <n v="0"/>
    <n v="0"/>
    <n v="26"/>
    <n v="0"/>
    <n v="108"/>
    <n v="0"/>
    <n v="9.0376569037656909E-2"/>
    <n v="67"/>
    <n v="5.8058925476603122E-2"/>
    <n v="1195"/>
    <n v="1154"/>
    <n v="671"/>
    <n v="2"/>
    <n v="11"/>
    <n v="10"/>
    <n v="460"/>
    <n v="56"/>
    <n v="0"/>
    <n v="0"/>
    <n v="0"/>
    <n v="7"/>
    <n v="688"/>
    <n v="2"/>
    <n v="11"/>
    <n v="10"/>
    <n v="479"/>
    <n v="0.10610465116279069"/>
    <n v="0"/>
    <n v="0"/>
    <n v="0"/>
    <n v="5.4279749478079335E-2"/>
    <n v="9.0376569037656909E-2"/>
    <n v="0.42184873949579832"/>
    <n v="108"/>
  </r>
  <r>
    <x v="18"/>
    <s v="0255-01-000"/>
    <m/>
    <x v="3"/>
    <s v="Goodhue"/>
    <s v="Pine Island Public School Dist."/>
    <n v="94"/>
    <n v="0"/>
    <n v="0"/>
    <n v="8"/>
    <n v="3"/>
    <n v="0"/>
    <n v="108"/>
    <n v="0"/>
    <n v="8.702659145850121E-2"/>
    <n v="84"/>
    <n v="6.9022185702547242E-2"/>
    <n v="1241"/>
    <n v="1217"/>
    <n v="1161"/>
    <n v="1"/>
    <n v="18"/>
    <n v="18"/>
    <n v="19"/>
    <n v="79"/>
    <n v="0"/>
    <n v="0"/>
    <n v="0"/>
    <n v="0"/>
    <n v="1176"/>
    <n v="1"/>
    <n v="18"/>
    <n v="26"/>
    <n v="22"/>
    <n v="7.9931972789115652E-2"/>
    <n v="0"/>
    <n v="0"/>
    <n v="0.30769230769230771"/>
    <n v="0.13636363636363635"/>
    <n v="8.702659145850121E-2"/>
    <n v="5.3901850362027354E-2"/>
    <n v="108"/>
  </r>
  <r>
    <x v="2"/>
    <s v="0282-01-000"/>
    <s v="yes"/>
    <x v="2"/>
    <s v="Hennepin"/>
    <s v="St. Anthony-New Brighton Schools"/>
    <n v="60"/>
    <n v="0"/>
    <n v="6"/>
    <n v="11"/>
    <n v="9"/>
    <n v="39"/>
    <n v="69"/>
    <n v="3.1300160513643663E-2"/>
    <n v="5.5377207062600318E-2"/>
    <n v="671"/>
    <n v="0.37092316196793806"/>
    <n v="1246"/>
    <n v="1809"/>
    <n v="1307"/>
    <n v="26"/>
    <n v="173"/>
    <n v="169"/>
    <n v="134"/>
    <n v="497"/>
    <n v="6"/>
    <n v="42"/>
    <n v="47"/>
    <n v="60"/>
    <n v="870"/>
    <n v="20"/>
    <n v="137"/>
    <n v="133"/>
    <n v="83"/>
    <n v="6.8965517241379309E-2"/>
    <n v="0"/>
    <n v="4.3795620437956206E-2"/>
    <n v="8.2706766917293228E-2"/>
    <n v="0.10843373493975904"/>
    <n v="8.6677367576243974E-2"/>
    <n v="0.30008045052292842"/>
    <n v="108"/>
  </r>
  <r>
    <x v="3"/>
    <s v="0001-01-000"/>
    <m/>
    <x v="3"/>
    <s v="Aitkin"/>
    <s v="Aitkin Public School District"/>
    <n v="93"/>
    <n v="0"/>
    <n v="4"/>
    <n v="0"/>
    <n v="3"/>
    <n v="28"/>
    <n v="80"/>
    <n v="2.2169437846397466E-2"/>
    <n v="6.334125098970704E-2"/>
    <n v="96"/>
    <n v="7.6738609112709827E-2"/>
    <n v="1263"/>
    <n v="1251"/>
    <n v="1188"/>
    <n v="17"/>
    <n v="25"/>
    <n v="9"/>
    <n v="12"/>
    <n v="91"/>
    <n v="0"/>
    <n v="0"/>
    <n v="0"/>
    <n v="0"/>
    <n v="1190"/>
    <n v="17"/>
    <n v="29"/>
    <n v="9"/>
    <n v="15"/>
    <n v="7.8151260504201681E-2"/>
    <n v="0"/>
    <n v="0.13793103448275862"/>
    <n v="0"/>
    <n v="0.2"/>
    <n v="8.5510688836104506E-2"/>
    <n v="5.5555555555555552E-2"/>
    <n v="108"/>
  </r>
  <r>
    <x v="16"/>
    <s v="2174-01-000"/>
    <m/>
    <x v="3"/>
    <s v="Cass"/>
    <s v="Pine River-Backus School District"/>
    <n v="102"/>
    <n v="0"/>
    <n v="0"/>
    <n v="0"/>
    <n v="0"/>
    <n v="12"/>
    <n v="96"/>
    <n v="8.921933085501859E-3"/>
    <n v="7.1375464684014872E-2"/>
    <n v="29"/>
    <n v="2.2906793048973143E-2"/>
    <n v="1345"/>
    <n v="1266"/>
    <n v="1228"/>
    <n v="20"/>
    <n v="2"/>
    <n v="8"/>
    <n v="8"/>
    <n v="28"/>
    <n v="0"/>
    <n v="0"/>
    <n v="0"/>
    <n v="0"/>
    <n v="1302"/>
    <n v="20"/>
    <n v="2"/>
    <n v="8"/>
    <n v="8"/>
    <n v="7.8341013824884786E-2"/>
    <n v="0"/>
    <n v="0"/>
    <n v="0"/>
    <n v="0"/>
    <n v="8.0297397769516735E-2"/>
    <n v="2.8358208955223882E-2"/>
    <n v="108"/>
  </r>
  <r>
    <x v="3"/>
    <s v="0740-01-000"/>
    <m/>
    <x v="3"/>
    <s v="Stearns"/>
    <s v="Melrose Public School District"/>
    <n v="92"/>
    <n v="0"/>
    <n v="0"/>
    <n v="0"/>
    <n v="3"/>
    <n v="0"/>
    <n v="108"/>
    <n v="0"/>
    <n v="7.8431372549019607E-2"/>
    <n v="89"/>
    <n v="6.5537555228276881E-2"/>
    <n v="1377"/>
    <n v="1358"/>
    <n v="992"/>
    <n v="0"/>
    <n v="11"/>
    <n v="2"/>
    <n v="353"/>
    <n v="71"/>
    <n v="0"/>
    <n v="7"/>
    <n v="0"/>
    <n v="5"/>
    <n v="1013"/>
    <n v="0"/>
    <n v="4"/>
    <n v="2"/>
    <n v="351"/>
    <n v="9.0819348469891412E-2"/>
    <n v="0"/>
    <n v="0"/>
    <n v="0"/>
    <n v="8.5470085470085479E-3"/>
    <n v="7.8431372549019607E-2"/>
    <n v="0.26058394160583942"/>
    <n v="108"/>
  </r>
  <r>
    <x v="18"/>
    <s v="0593-01-000"/>
    <m/>
    <x v="3"/>
    <s v="Polk"/>
    <s v="Crookston Public School District"/>
    <n v="83"/>
    <n v="0"/>
    <n v="0"/>
    <n v="0"/>
    <n v="20"/>
    <n v="5"/>
    <n v="103"/>
    <n v="3.5790980672870437E-3"/>
    <n v="7.3729420186113101E-2"/>
    <n v="29"/>
    <n v="2.2003034901365705E-2"/>
    <n v="1397"/>
    <n v="1318"/>
    <n v="1004"/>
    <n v="44"/>
    <n v="19"/>
    <n v="6"/>
    <n v="245"/>
    <n v="21"/>
    <n v="0"/>
    <n v="0"/>
    <n v="0"/>
    <n v="0"/>
    <n v="1066"/>
    <n v="44"/>
    <n v="19"/>
    <n v="6"/>
    <n v="265"/>
    <n v="7.7861163227016889E-2"/>
    <n v="0"/>
    <n v="0"/>
    <n v="0"/>
    <n v="7.5471698113207544E-2"/>
    <n v="7.7308518253400141E-2"/>
    <n v="0.23857142857142857"/>
    <n v="108"/>
  </r>
  <r>
    <x v="10"/>
    <s v="0549-01-000"/>
    <m/>
    <x v="3"/>
    <s v="Otter Tail"/>
    <s v="Perham-Dent Public School District"/>
    <n v="101"/>
    <n v="0"/>
    <n v="0"/>
    <n v="0"/>
    <n v="4"/>
    <n v="0"/>
    <n v="108"/>
    <n v="0"/>
    <n v="7.0680628272251314E-2"/>
    <n v="106"/>
    <n v="6.9462647444298822E-2"/>
    <n v="1528"/>
    <n v="1526"/>
    <n v="1450"/>
    <n v="12"/>
    <n v="21"/>
    <n v="6"/>
    <n v="37"/>
    <n v="95"/>
    <n v="0"/>
    <n v="0"/>
    <n v="0"/>
    <n v="0"/>
    <n v="1456"/>
    <n v="12"/>
    <n v="21"/>
    <n v="6"/>
    <n v="41"/>
    <n v="6.9368131868131871E-2"/>
    <n v="0"/>
    <n v="0"/>
    <n v="0"/>
    <n v="9.7560975609756101E-2"/>
    <n v="7.0680628272251314E-2"/>
    <n v="5.2083333333333336E-2"/>
    <n v="108"/>
  </r>
  <r>
    <x v="9"/>
    <s v="0912-01-000"/>
    <m/>
    <x v="3"/>
    <s v="Mille Lacs"/>
    <s v="Milaca Public School District"/>
    <n v="100"/>
    <n v="0"/>
    <n v="0"/>
    <n v="0"/>
    <n v="0"/>
    <n v="3"/>
    <n v="105"/>
    <n v="1.4785608674223755E-3"/>
    <n v="5.1749630359783146E-2"/>
    <n v="44"/>
    <n v="2.2391857506361322E-2"/>
    <n v="2029"/>
    <n v="1965"/>
    <n v="1885"/>
    <n v="39"/>
    <n v="14"/>
    <n v="10"/>
    <n v="17"/>
    <n v="38"/>
    <n v="0"/>
    <n v="0"/>
    <n v="0"/>
    <n v="0"/>
    <n v="1947"/>
    <n v="39"/>
    <n v="14"/>
    <n v="10"/>
    <n v="17"/>
    <n v="5.1361068310220852E-2"/>
    <n v="0"/>
    <n v="0"/>
    <n v="0"/>
    <n v="0"/>
    <n v="5.3228191227205519E-2"/>
    <n v="3.9467192895905279E-2"/>
    <n v="108"/>
  </r>
  <r>
    <x v="3"/>
    <s v="0726-01-000"/>
    <m/>
    <x v="3"/>
    <s v="Sherburne"/>
    <s v="Becker Public School District"/>
    <n v="89"/>
    <n v="0"/>
    <n v="0"/>
    <n v="0"/>
    <n v="0"/>
    <n v="17"/>
    <n v="91"/>
    <n v="6.645817044566067E-3"/>
    <n v="3.5574667709147773E-2"/>
    <n v="349"/>
    <n v="0.12468738835298321"/>
    <n v="2558"/>
    <n v="2799"/>
    <n v="2677"/>
    <n v="13"/>
    <n v="26"/>
    <n v="32"/>
    <n v="51"/>
    <n v="325"/>
    <n v="0"/>
    <n v="0"/>
    <n v="0"/>
    <n v="10"/>
    <n v="2441"/>
    <n v="13"/>
    <n v="26"/>
    <n v="32"/>
    <n v="41"/>
    <n v="3.6460467021712413E-2"/>
    <n v="0"/>
    <n v="0"/>
    <n v="0"/>
    <n v="0"/>
    <n v="4.2220484753713837E-2"/>
    <n v="4.3869956913435176E-2"/>
    <n v="108"/>
  </r>
  <r>
    <x v="13"/>
    <s v="0544-01-000"/>
    <m/>
    <x v="3"/>
    <s v="Otter Tail"/>
    <s v="Fergus Falls Public School District"/>
    <n v="103"/>
    <n v="0"/>
    <n v="0"/>
    <n v="0"/>
    <n v="0"/>
    <n v="0"/>
    <n v="108"/>
    <n v="0"/>
    <n v="3.7683182135380321E-2"/>
    <n v="43"/>
    <n v="1.5351660121385219E-2"/>
    <n v="2866"/>
    <n v="2801"/>
    <n v="2655"/>
    <n v="35"/>
    <n v="53"/>
    <n v="29"/>
    <n v="29"/>
    <n v="36"/>
    <n v="0"/>
    <n v="0"/>
    <n v="0"/>
    <n v="0"/>
    <n v="2722"/>
    <n v="35"/>
    <n v="53"/>
    <n v="29"/>
    <n v="29"/>
    <n v="3.7839823659074213E-2"/>
    <n v="0"/>
    <n v="0"/>
    <n v="0"/>
    <n v="0"/>
    <n v="3.7683182135380321E-2"/>
    <n v="5.090655509065551E-2"/>
    <n v="108"/>
  </r>
  <r>
    <x v="7"/>
    <s v="0273-01-000"/>
    <s v="yes"/>
    <x v="2"/>
    <s v="Hennepin"/>
    <s v="Edina Public School District"/>
    <n v="70"/>
    <n v="0"/>
    <n v="7"/>
    <n v="9"/>
    <n v="0"/>
    <n v="30"/>
    <n v="78"/>
    <n v="4.2686397268070575E-3"/>
    <n v="1.109846328969835E-2"/>
    <n v="1178"/>
    <n v="0.14546801679427018"/>
    <n v="7028"/>
    <n v="8098"/>
    <n v="6848"/>
    <n v="14"/>
    <n v="457"/>
    <n v="556"/>
    <n v="223"/>
    <n v="800"/>
    <n v="0"/>
    <n v="205"/>
    <n v="88"/>
    <n v="51"/>
    <n v="6118"/>
    <n v="14"/>
    <n v="259"/>
    <n v="477"/>
    <n v="172"/>
    <n v="1.1441647597254004E-2"/>
    <n v="0"/>
    <n v="2.7027027027027029E-2"/>
    <n v="1.8867924528301886E-2"/>
    <n v="0"/>
    <n v="1.5367103016505408E-2"/>
    <n v="0.13096590909090908"/>
    <n v="108"/>
  </r>
  <r>
    <x v="17"/>
    <s v="0728-01-000"/>
    <m/>
    <x v="3"/>
    <s v="Sherburne"/>
    <s v="Elk River Public School District"/>
    <n v="101"/>
    <n v="0"/>
    <n v="0"/>
    <n v="0"/>
    <n v="0"/>
    <n v="31"/>
    <n v="77"/>
    <n v="3.4137209558418678E-3"/>
    <n v="8.4792423741878644E-3"/>
    <n v="50"/>
    <n v="5.5413942147844401E-3"/>
    <n v="9081"/>
    <n v="9023"/>
    <n v="8749"/>
    <n v="75"/>
    <n v="31"/>
    <n v="81"/>
    <n v="88"/>
    <n v="41"/>
    <n v="0"/>
    <n v="0"/>
    <n v="0"/>
    <n v="0"/>
    <n v="8809"/>
    <n v="75"/>
    <n v="31"/>
    <n v="81"/>
    <n v="88"/>
    <n v="1.1465546600068112E-2"/>
    <n v="0"/>
    <n v="0"/>
    <n v="0"/>
    <n v="0"/>
    <n v="1.1892963330029732E-2"/>
    <n v="3.0273007485689125E-2"/>
    <n v="108"/>
  </r>
  <r>
    <x v="5"/>
    <s v="0286-01-000"/>
    <s v="yes"/>
    <x v="2"/>
    <s v="Hennepin"/>
    <s v="Brooklyn Center School District"/>
    <n v="68"/>
    <n v="0"/>
    <n v="234"/>
    <n v="84"/>
    <n v="17"/>
    <n v="155"/>
    <n v="269"/>
    <n v="0.1069703243616287"/>
    <n v="0.18564527260179434"/>
    <n v="1084"/>
    <n v="0.51398767188240868"/>
    <n v="1449"/>
    <n v="2109"/>
    <n v="630"/>
    <n v="47"/>
    <n v="805"/>
    <n v="273"/>
    <n v="354"/>
    <n v="314"/>
    <n v="10"/>
    <n v="352"/>
    <n v="149"/>
    <n v="100"/>
    <n v="384"/>
    <n v="37"/>
    <n v="687"/>
    <n v="208"/>
    <n v="271"/>
    <n v="0.17708333333333334"/>
    <n v="0"/>
    <n v="0.34061135371179041"/>
    <n v="0.40384615384615385"/>
    <n v="6.273062730627306E-2"/>
    <n v="0.29261559696342304"/>
    <n v="0.75803402646502838"/>
    <n v="424"/>
  </r>
  <r>
    <x v="7"/>
    <s v="0458-01-000"/>
    <m/>
    <x v="3"/>
    <s v="Martin"/>
    <s v="Truman Public School District"/>
    <n v="95"/>
    <n v="0"/>
    <n v="0"/>
    <n v="0"/>
    <n v="6"/>
    <n v="3"/>
    <n v="104"/>
    <n v="8.241758241758242E-3"/>
    <n v="0.2857142857142857"/>
    <n v="52"/>
    <n v="0.16828478964401294"/>
    <n v="364"/>
    <n v="309"/>
    <n v="282"/>
    <n v="0"/>
    <n v="11"/>
    <n v="2"/>
    <n v="14"/>
    <n v="41"/>
    <n v="0"/>
    <n v="5"/>
    <n v="0"/>
    <n v="0"/>
    <n v="336"/>
    <n v="0"/>
    <n v="6"/>
    <n v="2"/>
    <n v="20"/>
    <n v="0.28273809523809523"/>
    <n v="0"/>
    <n v="0"/>
    <n v="0"/>
    <n v="0.3"/>
    <n v="0.29395604395604397"/>
    <n v="7.6923076923076927E-2"/>
    <n v="107"/>
  </r>
  <r>
    <x v="2"/>
    <s v="2908-01-000"/>
    <m/>
    <x v="3"/>
    <s v="Douglas"/>
    <s v="Brandon-Evansville Public Schools"/>
    <n v="103"/>
    <n v="0"/>
    <n v="0"/>
    <n v="0"/>
    <n v="0"/>
    <n v="0"/>
    <n v="107"/>
    <n v="0"/>
    <n v="0.21104536489151873"/>
    <n v="39"/>
    <n v="8.8838268792710701E-2"/>
    <n v="507"/>
    <n v="439"/>
    <n v="420"/>
    <n v="4"/>
    <n v="3"/>
    <n v="5"/>
    <n v="7"/>
    <n v="33"/>
    <n v="0"/>
    <n v="0"/>
    <n v="0"/>
    <n v="0"/>
    <n v="490"/>
    <n v="4"/>
    <n v="3"/>
    <n v="5"/>
    <n v="7"/>
    <n v="0.21020408163265306"/>
    <n v="0"/>
    <n v="0"/>
    <n v="0"/>
    <n v="0"/>
    <n v="0.21104536489151873"/>
    <n v="3.732809430255403E-2"/>
    <n v="107"/>
  </r>
  <r>
    <x v="1"/>
    <s v="2908-01-000"/>
    <m/>
    <x v="3"/>
    <s v="Douglas"/>
    <s v="Brandon-Evansville Public Schools"/>
    <n v="101"/>
    <n v="0"/>
    <n v="0"/>
    <n v="0"/>
    <n v="0"/>
    <n v="0"/>
    <n v="107"/>
    <n v="0"/>
    <n v="0.20075046904315197"/>
    <n v="41"/>
    <n v="8.7794432548179868E-2"/>
    <n v="533"/>
    <n v="467"/>
    <n v="442"/>
    <n v="5"/>
    <n v="7"/>
    <n v="4"/>
    <n v="9"/>
    <n v="37"/>
    <n v="0"/>
    <n v="0"/>
    <n v="0"/>
    <n v="0"/>
    <n v="506"/>
    <n v="5"/>
    <n v="7"/>
    <n v="4"/>
    <n v="9"/>
    <n v="0.19960474308300397"/>
    <n v="0"/>
    <n v="0"/>
    <n v="0"/>
    <n v="0"/>
    <n v="0.20075046904315197"/>
    <n v="4.7080979284369114E-2"/>
    <n v="107"/>
  </r>
  <r>
    <x v="14"/>
    <s v="2889-01-000"/>
    <m/>
    <x v="3"/>
    <s v="Becker"/>
    <s v="Lake Park Audubon School District"/>
    <n v="101"/>
    <n v="0"/>
    <n v="0"/>
    <n v="0"/>
    <n v="0"/>
    <n v="0"/>
    <n v="107"/>
    <n v="0"/>
    <n v="0.14439946018893388"/>
    <n v="47"/>
    <n v="6.901615271659324E-2"/>
    <n v="741"/>
    <n v="681"/>
    <n v="653"/>
    <n v="10"/>
    <n v="2"/>
    <n v="9"/>
    <n v="7"/>
    <n v="45"/>
    <n v="0"/>
    <n v="0"/>
    <n v="0"/>
    <n v="0"/>
    <n v="709"/>
    <n v="10"/>
    <n v="2"/>
    <n v="9"/>
    <n v="7"/>
    <n v="0.14245416078984485"/>
    <n v="0"/>
    <n v="0"/>
    <n v="0"/>
    <n v="0"/>
    <n v="0.14439946018893388"/>
    <n v="3.7991858887381276E-2"/>
    <n v="107"/>
  </r>
  <r>
    <x v="11"/>
    <s v="0695-01-000"/>
    <m/>
    <x v="3"/>
    <s v="Saint Louis"/>
    <s v="Chisholm Public School District"/>
    <n v="94"/>
    <n v="3"/>
    <n v="4"/>
    <n v="0"/>
    <n v="0"/>
    <n v="0"/>
    <n v="107"/>
    <n v="0"/>
    <n v="0.14190981432360741"/>
    <n v="108"/>
    <n v="0.14304635761589404"/>
    <n v="754"/>
    <n v="755"/>
    <n v="723"/>
    <n v="17"/>
    <n v="7"/>
    <n v="7"/>
    <n v="1"/>
    <n v="101"/>
    <n v="3"/>
    <n v="0"/>
    <n v="0"/>
    <n v="0"/>
    <n v="716"/>
    <n v="17"/>
    <n v="11"/>
    <n v="7"/>
    <n v="1"/>
    <n v="0.13128491620111732"/>
    <n v="0.17647058823529413"/>
    <n v="0.36363636363636365"/>
    <n v="0"/>
    <n v="0"/>
    <n v="0.14190981432360741"/>
    <n v="4.7872340425531915E-2"/>
    <n v="107"/>
  </r>
  <r>
    <x v="18"/>
    <s v="0881-01-000"/>
    <m/>
    <x v="3"/>
    <s v="Wright"/>
    <s v="Maple Lake Public School District"/>
    <n v="98"/>
    <n v="0"/>
    <n v="5"/>
    <n v="0"/>
    <n v="0"/>
    <n v="3"/>
    <n v="104"/>
    <n v="3.0181086519114686E-3"/>
    <n v="0.10462776659959759"/>
    <n v="115"/>
    <n v="0.11477045908183632"/>
    <n v="994"/>
    <n v="1002"/>
    <n v="976"/>
    <n v="2"/>
    <n v="7"/>
    <n v="10"/>
    <n v="7"/>
    <n v="109"/>
    <n v="0"/>
    <n v="0"/>
    <n v="0"/>
    <n v="0"/>
    <n v="965"/>
    <n v="2"/>
    <n v="12"/>
    <n v="10"/>
    <n v="7"/>
    <n v="0.10155440414507771"/>
    <n v="0"/>
    <n v="0.41666666666666669"/>
    <n v="0"/>
    <n v="0"/>
    <n v="0.10764587525150907"/>
    <n v="3.112449799196787E-2"/>
    <n v="107"/>
  </r>
  <r>
    <x v="13"/>
    <s v="0881-01-000"/>
    <m/>
    <x v="3"/>
    <s v="Wright"/>
    <s v="Maple Lake Public School District"/>
    <n v="105"/>
    <n v="0"/>
    <n v="0"/>
    <n v="0"/>
    <n v="0"/>
    <n v="0"/>
    <n v="107"/>
    <n v="0"/>
    <n v="0.10428849902534112"/>
    <n v="11"/>
    <n v="1.1827956989247311E-2"/>
    <n v="1026"/>
    <n v="930"/>
    <n v="912"/>
    <n v="1"/>
    <n v="4"/>
    <n v="6"/>
    <n v="7"/>
    <n v="11"/>
    <n v="0"/>
    <n v="0"/>
    <n v="0"/>
    <n v="0"/>
    <n v="1006"/>
    <n v="1"/>
    <n v="4"/>
    <n v="6"/>
    <n v="7"/>
    <n v="0.10437375745526839"/>
    <n v="0"/>
    <n v="0"/>
    <n v="0"/>
    <n v="0"/>
    <n v="0.10428849902534112"/>
    <n v="1.7578125E-2"/>
    <n v="107"/>
  </r>
  <r>
    <x v="4"/>
    <s v="2397-01-000"/>
    <m/>
    <x v="3"/>
    <s v="Le Sueur"/>
    <s v="Le Sueur-Henderson School District"/>
    <n v="94"/>
    <n v="0"/>
    <n v="0"/>
    <n v="0"/>
    <n v="3"/>
    <n v="48"/>
    <n v="59"/>
    <n v="4.1739130434782612E-2"/>
    <n v="5.1304347826086956E-2"/>
    <n v="33"/>
    <n v="3.0669144981412641E-2"/>
    <n v="1150"/>
    <n v="1076"/>
    <n v="877"/>
    <n v="7"/>
    <n v="22"/>
    <n v="13"/>
    <n v="157"/>
    <n v="30"/>
    <n v="0"/>
    <n v="0"/>
    <n v="0"/>
    <n v="0"/>
    <n v="941"/>
    <n v="7"/>
    <n v="22"/>
    <n v="13"/>
    <n v="160"/>
    <n v="9.9893730074388953E-2"/>
    <n v="0"/>
    <n v="0"/>
    <n v="0"/>
    <n v="1.8749999999999999E-2"/>
    <n v="9.3043478260869561E-2"/>
    <n v="0.17672790901137359"/>
    <n v="107"/>
  </r>
  <r>
    <x v="16"/>
    <s v="0548-01-000"/>
    <m/>
    <x v="3"/>
    <s v="Otter Tail"/>
    <s v="Pelican Rapids Public School Dist."/>
    <n v="104"/>
    <n v="0"/>
    <n v="0"/>
    <n v="0"/>
    <n v="0"/>
    <n v="0"/>
    <n v="107"/>
    <n v="0"/>
    <n v="7.6374018558172732E-2"/>
    <n v="17"/>
    <n v="1.2967200610221205E-2"/>
    <n v="1401"/>
    <n v="1311"/>
    <n v="1072"/>
    <n v="1"/>
    <n v="14"/>
    <n v="28"/>
    <n v="196"/>
    <n v="16"/>
    <n v="0"/>
    <n v="0"/>
    <n v="0"/>
    <n v="0"/>
    <n v="1160"/>
    <n v="1"/>
    <n v="14"/>
    <n v="28"/>
    <n v="196"/>
    <n v="8.9655172413793102E-2"/>
    <n v="0"/>
    <n v="0"/>
    <n v="0"/>
    <n v="0"/>
    <n v="7.6374018558172732E-2"/>
    <n v="0.17083631165117941"/>
    <n v="107"/>
  </r>
  <r>
    <x v="17"/>
    <s v="2155-01-000"/>
    <m/>
    <x v="3"/>
    <s v="Wadena"/>
    <s v="Wadena-Deer Creek School District"/>
    <n v="103"/>
    <n v="0"/>
    <n v="0"/>
    <n v="0"/>
    <n v="0"/>
    <n v="0"/>
    <n v="107"/>
    <n v="0"/>
    <n v="7.2297297297297294E-2"/>
    <n v="50"/>
    <n v="3.5137034434293744E-2"/>
    <n v="1480"/>
    <n v="1423"/>
    <n v="1400"/>
    <n v="1"/>
    <n v="18"/>
    <n v="0"/>
    <n v="8"/>
    <n v="42"/>
    <n v="0"/>
    <n v="4"/>
    <n v="0"/>
    <n v="0"/>
    <n v="1461"/>
    <n v="1"/>
    <n v="14"/>
    <n v="0"/>
    <n v="8"/>
    <n v="7.0499657768651608E-2"/>
    <n v="0"/>
    <n v="0"/>
    <n v="0"/>
    <n v="0"/>
    <n v="7.2297297297297294E-2"/>
    <n v="1.5498652291105121E-2"/>
    <n v="107"/>
  </r>
  <r>
    <x v="1"/>
    <s v="0745-01-000"/>
    <m/>
    <x v="3"/>
    <s v="Stearns"/>
    <s v="Albany Public School District"/>
    <n v="94"/>
    <n v="0"/>
    <n v="0"/>
    <n v="4"/>
    <n v="0"/>
    <n v="4"/>
    <n v="103"/>
    <n v="2.3980815347721821E-3"/>
    <n v="6.1750599520383691E-2"/>
    <n v="163"/>
    <n v="9.4547563805104415E-2"/>
    <n v="1668"/>
    <n v="1724"/>
    <n v="1636"/>
    <n v="7"/>
    <n v="19"/>
    <n v="14"/>
    <n v="48"/>
    <n v="141"/>
    <n v="0"/>
    <n v="6"/>
    <n v="0"/>
    <n v="6"/>
    <n v="1589"/>
    <n v="7"/>
    <n v="13"/>
    <n v="18"/>
    <n v="42"/>
    <n v="5.9156702328508497E-2"/>
    <n v="0"/>
    <n v="0"/>
    <n v="0.22222222222222221"/>
    <n v="0"/>
    <n v="6.4148681055155879E-2"/>
    <n v="4.7932893948472138E-2"/>
    <n v="107"/>
  </r>
  <r>
    <x v="17"/>
    <s v="0361-01-000"/>
    <m/>
    <x v="3"/>
    <s v="Koochiching"/>
    <s v="International Falls School District"/>
    <n v="96"/>
    <n v="6"/>
    <n v="3"/>
    <n v="0"/>
    <n v="0"/>
    <n v="0"/>
    <n v="107"/>
    <n v="0"/>
    <n v="6.041784302653868E-2"/>
    <n v="28"/>
    <n v="1.6548463356973995E-2"/>
    <n v="1771"/>
    <n v="1692"/>
    <n v="1592"/>
    <n v="82"/>
    <n v="8"/>
    <n v="3"/>
    <n v="8"/>
    <n v="26"/>
    <n v="0"/>
    <n v="0"/>
    <n v="0"/>
    <n v="0"/>
    <n v="1662"/>
    <n v="88"/>
    <n v="11"/>
    <n v="3"/>
    <n v="8"/>
    <n v="5.7761732851985562E-2"/>
    <n v="6.8181818181818177E-2"/>
    <n v="0.27272727272727271"/>
    <n v="0"/>
    <n v="0"/>
    <n v="6.041784302653868E-2"/>
    <n v="6.2076749435665914E-2"/>
    <n v="107"/>
  </r>
  <r>
    <x v="15"/>
    <s v="0094-01-000"/>
    <m/>
    <x v="3"/>
    <s v="Carlton"/>
    <s v="Cloquet Public School District"/>
    <n v="97"/>
    <n v="6"/>
    <n v="0"/>
    <n v="0"/>
    <n v="0"/>
    <n v="0"/>
    <n v="107"/>
    <n v="0"/>
    <n v="4.568744662681469E-2"/>
    <n v="150"/>
    <n v="6.2893081761006289E-2"/>
    <n v="2342"/>
    <n v="2385"/>
    <n v="1989"/>
    <n v="347"/>
    <n v="15"/>
    <n v="21"/>
    <n v="13"/>
    <n v="131"/>
    <n v="12"/>
    <n v="0"/>
    <n v="0"/>
    <n v="0"/>
    <n v="1955"/>
    <n v="341"/>
    <n v="15"/>
    <n v="21"/>
    <n v="13"/>
    <n v="4.9616368286445015E-2"/>
    <n v="1.7595307917888565E-2"/>
    <n v="0"/>
    <n v="0"/>
    <n v="0"/>
    <n v="4.568744662681469E-2"/>
    <n v="0.16631130063965885"/>
    <n v="107"/>
  </r>
  <r>
    <x v="12"/>
    <s v="0110-01-000"/>
    <s v="yes"/>
    <x v="2"/>
    <s v="Carver"/>
    <s v="Waconia Public School District"/>
    <n v="90"/>
    <n v="0"/>
    <n v="0"/>
    <n v="0"/>
    <n v="0"/>
    <n v="5"/>
    <n v="102"/>
    <n v="1.9592476489028211E-3"/>
    <n v="3.9968652037617555E-2"/>
    <n v="142"/>
    <n v="5.4889833784306147E-2"/>
    <n v="2552"/>
    <n v="2587"/>
    <n v="2424"/>
    <n v="9"/>
    <n v="51"/>
    <n v="45"/>
    <n v="58"/>
    <n v="130"/>
    <n v="0"/>
    <n v="0"/>
    <n v="0"/>
    <n v="4"/>
    <n v="2384"/>
    <n v="9"/>
    <n v="51"/>
    <n v="45"/>
    <n v="54"/>
    <n v="3.7751677852348994E-2"/>
    <n v="0"/>
    <n v="0"/>
    <n v="0"/>
    <n v="0"/>
    <n v="4.1927899686520373E-2"/>
    <n v="6.2524577270939838E-2"/>
    <n v="107"/>
  </r>
  <r>
    <x v="13"/>
    <s v="0701-01-000"/>
    <m/>
    <x v="3"/>
    <s v="Saint Louis"/>
    <s v="Hibbing Public School District"/>
    <n v="94"/>
    <n v="3"/>
    <n v="0"/>
    <n v="0"/>
    <n v="0"/>
    <n v="0"/>
    <n v="107"/>
    <n v="0"/>
    <n v="4.036212749905696E-2"/>
    <n v="179"/>
    <n v="6.5736320235034881E-2"/>
    <n v="2651"/>
    <n v="2723"/>
    <n v="2630"/>
    <n v="59"/>
    <n v="13"/>
    <n v="8"/>
    <n v="13"/>
    <n v="173"/>
    <n v="0"/>
    <n v="0"/>
    <n v="0"/>
    <n v="0"/>
    <n v="2551"/>
    <n v="62"/>
    <n v="13"/>
    <n v="8"/>
    <n v="13"/>
    <n v="3.6848294786358288E-2"/>
    <n v="4.8387096774193547E-2"/>
    <n v="0"/>
    <n v="0"/>
    <n v="0"/>
    <n v="4.036212749905696E-2"/>
    <n v="3.6267472610502456E-2"/>
    <n v="107"/>
  </r>
  <r>
    <x v="16"/>
    <s v="2144-01-000"/>
    <m/>
    <x v="3"/>
    <s v="Chisago"/>
    <s v="Chisago Lakes School District"/>
    <n v="103"/>
    <n v="0"/>
    <n v="0"/>
    <n v="0"/>
    <n v="0"/>
    <n v="5"/>
    <n v="102"/>
    <n v="1.375894331315355E-3"/>
    <n v="2.806824435883324E-2"/>
    <n v="49"/>
    <n v="1.3702460850111857E-2"/>
    <n v="3634"/>
    <n v="3576"/>
    <n v="3429"/>
    <n v="14"/>
    <n v="34"/>
    <n v="66"/>
    <n v="33"/>
    <n v="42"/>
    <n v="0"/>
    <n v="0"/>
    <n v="0"/>
    <n v="0"/>
    <n v="3490"/>
    <n v="14"/>
    <n v="34"/>
    <n v="66"/>
    <n v="33"/>
    <n v="2.9512893982808024E-2"/>
    <n v="0"/>
    <n v="0"/>
    <n v="0"/>
    <n v="0"/>
    <n v="2.9444138690148596E-2"/>
    <n v="4.0417926862799013E-2"/>
    <n v="107"/>
  </r>
  <r>
    <x v="14"/>
    <s v="0199-01-000"/>
    <s v="yes"/>
    <x v="2"/>
    <s v="Dakota"/>
    <s v="Inver Grove Heights Schools"/>
    <n v="78"/>
    <n v="0"/>
    <n v="16"/>
    <n v="0"/>
    <n v="3"/>
    <n v="17"/>
    <n v="90"/>
    <n v="4.2225534028812722E-3"/>
    <n v="2.2354694485842028E-2"/>
    <n v="32"/>
    <n v="8.0992153885092386E-3"/>
    <n v="4026"/>
    <n v="3951"/>
    <n v="3389"/>
    <n v="17"/>
    <n v="191"/>
    <n v="124"/>
    <n v="230"/>
    <n v="28"/>
    <n v="0"/>
    <n v="0"/>
    <n v="0"/>
    <n v="0"/>
    <n v="3439"/>
    <n v="17"/>
    <n v="207"/>
    <n v="124"/>
    <n v="233"/>
    <n v="2.2681011922070369E-2"/>
    <n v="0"/>
    <n v="7.7294685990338161E-2"/>
    <n v="0"/>
    <n v="1.2875536480686695E-2"/>
    <n v="2.6577247888723302E-2"/>
    <n v="0.1445273631840796"/>
    <n v="107"/>
  </r>
  <r>
    <x v="15"/>
    <s v="0199-01-000"/>
    <s v="yes"/>
    <x v="2"/>
    <s v="Dakota"/>
    <s v="Inver Grove Heights Schools"/>
    <n v="90"/>
    <n v="0"/>
    <n v="0"/>
    <n v="0"/>
    <n v="8"/>
    <n v="3"/>
    <n v="104"/>
    <n v="7.2957198443579768E-4"/>
    <n v="2.5291828793774319E-2"/>
    <n v="32"/>
    <n v="7.9266782264057461E-3"/>
    <n v="4112"/>
    <n v="4037"/>
    <n v="3518"/>
    <n v="13"/>
    <n v="185"/>
    <n v="111"/>
    <n v="210"/>
    <n v="24"/>
    <n v="0"/>
    <n v="0"/>
    <n v="0"/>
    <n v="0"/>
    <n v="3584"/>
    <n v="13"/>
    <n v="185"/>
    <n v="111"/>
    <n v="218"/>
    <n v="2.5111607142857144E-2"/>
    <n v="0"/>
    <n v="0"/>
    <n v="0"/>
    <n v="3.669724770642202E-2"/>
    <n v="2.6021400778210118E-2"/>
    <n v="0.1281926538555096"/>
    <n v="107"/>
  </r>
  <r>
    <x v="4"/>
    <s v="2536-01-000"/>
    <m/>
    <x v="3"/>
    <s v="Martin"/>
    <s v="Granada Huntley-East Chain"/>
    <n v="100"/>
    <n v="0"/>
    <n v="0"/>
    <n v="0"/>
    <n v="0"/>
    <n v="4"/>
    <n v="102"/>
    <n v="1.4869888475836431E-2"/>
    <n v="0.379182156133829"/>
    <n v="42"/>
    <n v="0.20487804878048779"/>
    <n v="269"/>
    <n v="205"/>
    <n v="202"/>
    <n v="0"/>
    <n v="0"/>
    <n v="0"/>
    <n v="3"/>
    <n v="39"/>
    <n v="0"/>
    <n v="0"/>
    <n v="0"/>
    <n v="0"/>
    <n v="263"/>
    <n v="0"/>
    <n v="0"/>
    <n v="0"/>
    <n v="3"/>
    <n v="0.38022813688212925"/>
    <n v="0"/>
    <n v="0"/>
    <n v="0"/>
    <n v="0"/>
    <n v="0.39405204460966542"/>
    <n v="1.1278195488721804E-2"/>
    <n v="106"/>
  </r>
  <r>
    <x v="1"/>
    <s v="0424-01-000"/>
    <m/>
    <x v="3"/>
    <s v="McLeod"/>
    <s v="Lester Prairie Public School Dist."/>
    <n v="97"/>
    <n v="0"/>
    <n v="0"/>
    <n v="0"/>
    <n v="3"/>
    <n v="4"/>
    <n v="102"/>
    <n v="8.7145969498910684E-3"/>
    <n v="0.22222222222222221"/>
    <n v="61"/>
    <n v="0.14734299516908211"/>
    <n v="459"/>
    <n v="414"/>
    <n v="344"/>
    <n v="0"/>
    <n v="1"/>
    <n v="0"/>
    <n v="69"/>
    <n v="53"/>
    <n v="0"/>
    <n v="0"/>
    <n v="0"/>
    <n v="3"/>
    <n v="388"/>
    <n v="0"/>
    <n v="1"/>
    <n v="0"/>
    <n v="69"/>
    <n v="0.25"/>
    <n v="0"/>
    <n v="0"/>
    <n v="0"/>
    <n v="4.3478260869565216E-2"/>
    <n v="0.23093681917211328"/>
    <n v="0.15283842794759825"/>
    <n v="106"/>
  </r>
  <r>
    <x v="3"/>
    <s v="0542-01-000"/>
    <m/>
    <x v="3"/>
    <s v="Otter Tail"/>
    <s v="Battle Lake Public School District"/>
    <n v="97"/>
    <n v="3"/>
    <n v="3"/>
    <n v="0"/>
    <n v="0"/>
    <n v="0"/>
    <n v="106"/>
    <n v="0"/>
    <n v="0.21073558648111332"/>
    <n v="46"/>
    <n v="0.10383747178329571"/>
    <n v="503"/>
    <n v="443"/>
    <n v="426"/>
    <n v="1"/>
    <n v="7"/>
    <n v="3"/>
    <n v="6"/>
    <n v="43"/>
    <n v="0"/>
    <n v="0"/>
    <n v="0"/>
    <n v="0"/>
    <n v="480"/>
    <n v="4"/>
    <n v="10"/>
    <n v="3"/>
    <n v="6"/>
    <n v="0.20208333333333334"/>
    <n v="0.75"/>
    <n v="0.3"/>
    <n v="0"/>
    <n v="0"/>
    <n v="0.21073558648111332"/>
    <n v="4.5725646123260438E-2"/>
    <n v="106"/>
  </r>
  <r>
    <x v="1"/>
    <s v="2902-01-000"/>
    <m/>
    <x v="3"/>
    <s v="Lincoln"/>
    <s v="RTR Public Schools"/>
    <n v="92"/>
    <n v="0"/>
    <n v="0"/>
    <n v="0"/>
    <n v="9"/>
    <n v="6"/>
    <n v="100"/>
    <n v="1.0273972602739725E-2"/>
    <n v="0.17123287671232876"/>
    <n v="107"/>
    <n v="0.18290598290598289"/>
    <n v="584"/>
    <n v="585"/>
    <n v="542"/>
    <n v="4"/>
    <n v="12"/>
    <n v="9"/>
    <n v="18"/>
    <n v="102"/>
    <n v="0"/>
    <n v="4"/>
    <n v="0"/>
    <n v="0"/>
    <n v="532"/>
    <n v="4"/>
    <n v="8"/>
    <n v="9"/>
    <n v="27"/>
    <n v="0.17293233082706766"/>
    <n v="0"/>
    <n v="0"/>
    <n v="0"/>
    <n v="0.33333333333333331"/>
    <n v="0.1815068493150685"/>
    <n v="8.2758620689655171E-2"/>
    <n v="106"/>
  </r>
  <r>
    <x v="18"/>
    <s v="0319-01-000"/>
    <m/>
    <x v="3"/>
    <s v="Itasca"/>
    <s v="Nashwauk-Keewatin School District"/>
    <n v="90"/>
    <n v="5"/>
    <n v="6"/>
    <n v="0"/>
    <n v="0"/>
    <n v="3"/>
    <n v="103"/>
    <n v="5.0251256281407036E-3"/>
    <n v="0.17252931323283083"/>
    <n v="105"/>
    <n v="0.1761744966442953"/>
    <n v="597"/>
    <n v="596"/>
    <n v="547"/>
    <n v="33"/>
    <n v="11"/>
    <n v="4"/>
    <n v="1"/>
    <n v="92"/>
    <n v="9"/>
    <n v="0"/>
    <n v="0"/>
    <n v="0"/>
    <n v="545"/>
    <n v="29"/>
    <n v="17"/>
    <n v="4"/>
    <n v="1"/>
    <n v="0.16513761467889909"/>
    <n v="0.17241379310344829"/>
    <n v="0.35294117647058826"/>
    <n v="0"/>
    <n v="0"/>
    <n v="0.17755443886097153"/>
    <n v="8.557046979865772E-2"/>
    <n v="106"/>
  </r>
  <r>
    <x v="11"/>
    <s v="0319-01-000"/>
    <m/>
    <x v="3"/>
    <s v="Itasca"/>
    <s v="Nashwauk-Keewatin School District"/>
    <n v="97"/>
    <n v="4"/>
    <n v="0"/>
    <n v="0"/>
    <n v="0"/>
    <n v="6"/>
    <n v="100"/>
    <n v="9.1743119266055051E-3"/>
    <n v="0.1529051987767584"/>
    <n v="83"/>
    <n v="0.13153724247226625"/>
    <n v="654"/>
    <n v="631"/>
    <n v="596"/>
    <n v="25"/>
    <n v="9"/>
    <n v="0"/>
    <n v="1"/>
    <n v="75"/>
    <n v="0"/>
    <n v="0"/>
    <n v="0"/>
    <n v="0"/>
    <n v="618"/>
    <n v="29"/>
    <n v="9"/>
    <n v="0"/>
    <n v="1"/>
    <n v="0.15695792880258899"/>
    <n v="0.13793103448275862"/>
    <n v="0"/>
    <n v="0"/>
    <n v="0"/>
    <n v="0.1620795107033639"/>
    <n v="5.9360730593607303E-2"/>
    <n v="106"/>
  </r>
  <r>
    <x v="0"/>
    <s v="2180-01-000"/>
    <m/>
    <x v="3"/>
    <s v="Chippewa"/>
    <s v="M.A.C.C.R.A.Y. School District"/>
    <n v="84"/>
    <n v="0"/>
    <n v="0"/>
    <n v="3"/>
    <n v="10"/>
    <n v="9"/>
    <n v="97"/>
    <n v="1.2912482065997131E-2"/>
    <n v="0.13916786226685796"/>
    <n v="105"/>
    <n v="0.15086206896551724"/>
    <n v="697"/>
    <n v="696"/>
    <n v="600"/>
    <n v="1"/>
    <n v="13"/>
    <n v="9"/>
    <n v="73"/>
    <n v="87"/>
    <n v="0"/>
    <n v="0"/>
    <n v="0"/>
    <n v="10"/>
    <n v="597"/>
    <n v="1"/>
    <n v="13"/>
    <n v="12"/>
    <n v="73"/>
    <n v="0.1407035175879397"/>
    <n v="0"/>
    <n v="0"/>
    <n v="0.25"/>
    <n v="0.13698630136986301"/>
    <n v="0.15208034433285508"/>
    <n v="0.14224137931034483"/>
    <n v="106"/>
  </r>
  <r>
    <x v="18"/>
    <s v="2580-01-000"/>
    <m/>
    <x v="3"/>
    <s v="Pine"/>
    <s v="East Central School District"/>
    <n v="92"/>
    <n v="5"/>
    <n v="0"/>
    <n v="0"/>
    <n v="0"/>
    <n v="23"/>
    <n v="83"/>
    <n v="2.9908972691807541E-2"/>
    <n v="0.10793237971391417"/>
    <n v="121"/>
    <n v="0.15433673469387754"/>
    <n v="769"/>
    <n v="784"/>
    <n v="662"/>
    <n v="76"/>
    <n v="21"/>
    <n v="4"/>
    <n v="21"/>
    <n v="90"/>
    <n v="17"/>
    <n v="5"/>
    <n v="0"/>
    <n v="0"/>
    <n v="664"/>
    <n v="64"/>
    <n v="16"/>
    <n v="4"/>
    <n v="21"/>
    <n v="0.13855421686746988"/>
    <n v="7.8125E-2"/>
    <n v="0"/>
    <n v="0"/>
    <n v="0"/>
    <n v="0.13784135240572171"/>
    <n v="0.13654096228868662"/>
    <n v="106"/>
  </r>
  <r>
    <x v="4"/>
    <s v="0821-01-000"/>
    <m/>
    <x v="3"/>
    <s v="Wadena"/>
    <s v="Menahga Public School District"/>
    <n v="97"/>
    <n v="0"/>
    <n v="0"/>
    <n v="0"/>
    <n v="0"/>
    <n v="0"/>
    <n v="106"/>
    <n v="0"/>
    <n v="0.13624678663239073"/>
    <n v="206"/>
    <n v="0.23462414578587698"/>
    <n v="778"/>
    <n v="878"/>
    <n v="862"/>
    <n v="6"/>
    <n v="6"/>
    <n v="2"/>
    <n v="2"/>
    <n v="196"/>
    <n v="0"/>
    <n v="0"/>
    <n v="0"/>
    <n v="0"/>
    <n v="763"/>
    <n v="6"/>
    <n v="6"/>
    <n v="2"/>
    <n v="2"/>
    <n v="0.127129750982962"/>
    <n v="0"/>
    <n v="0"/>
    <n v="0"/>
    <n v="0"/>
    <n v="0.13624678663239073"/>
    <n v="2.0539152759948651E-2"/>
    <n v="106"/>
  </r>
  <r>
    <x v="9"/>
    <s v="2137-01-000"/>
    <m/>
    <x v="3"/>
    <s v="Fillmore"/>
    <s v="Kingsland Public School District"/>
    <n v="103"/>
    <n v="0"/>
    <n v="0"/>
    <n v="0"/>
    <n v="0"/>
    <n v="5"/>
    <n v="101"/>
    <n v="5.9952038369304557E-3"/>
    <n v="0.1211031175059952"/>
    <n v="29"/>
    <n v="3.8309114927344783E-2"/>
    <n v="834"/>
    <n v="757"/>
    <n v="735"/>
    <n v="1"/>
    <n v="9"/>
    <n v="7"/>
    <n v="5"/>
    <n v="27"/>
    <n v="0"/>
    <n v="0"/>
    <n v="0"/>
    <n v="0"/>
    <n v="811"/>
    <n v="1"/>
    <n v="9"/>
    <n v="7"/>
    <n v="5"/>
    <n v="0.12700369913686807"/>
    <n v="0"/>
    <n v="0"/>
    <n v="0"/>
    <n v="0"/>
    <n v="0.12709832134292565"/>
    <n v="2.6410564225690276E-2"/>
    <n v="106"/>
  </r>
  <r>
    <x v="0"/>
    <s v="0821-01-000"/>
    <m/>
    <x v="3"/>
    <s v="Wadena"/>
    <s v="Menahga Public School District"/>
    <n v="94"/>
    <n v="0"/>
    <n v="0"/>
    <n v="0"/>
    <n v="3"/>
    <n v="6"/>
    <n v="100"/>
    <n v="7.0838252656434475E-3"/>
    <n v="0.1180637544273908"/>
    <n v="253"/>
    <n v="0.25452716297786721"/>
    <n v="847"/>
    <n v="994"/>
    <n v="970"/>
    <n v="7"/>
    <n v="3"/>
    <n v="2"/>
    <n v="12"/>
    <n v="247"/>
    <n v="5"/>
    <n v="0"/>
    <n v="0"/>
    <n v="0"/>
    <n v="817"/>
    <n v="2"/>
    <n v="3"/>
    <n v="2"/>
    <n v="15"/>
    <n v="0.11505507955936352"/>
    <n v="0"/>
    <n v="0"/>
    <n v="0"/>
    <n v="0.2"/>
    <n v="0.12514757969303425"/>
    <n v="2.6221692491060787E-2"/>
    <n v="106"/>
  </r>
  <r>
    <x v="13"/>
    <s v="0480-01-000"/>
    <m/>
    <x v="3"/>
    <s v="Mille Lacs"/>
    <s v="Onamia Public School District"/>
    <n v="104"/>
    <n v="0"/>
    <n v="0"/>
    <n v="0"/>
    <n v="0"/>
    <n v="0"/>
    <n v="106"/>
    <n v="0"/>
    <n v="0.11521739130434783"/>
    <n v="34"/>
    <n v="4.0094339622641507E-2"/>
    <n v="920"/>
    <n v="848"/>
    <n v="654"/>
    <n v="167"/>
    <n v="15"/>
    <n v="8"/>
    <n v="4"/>
    <n v="18"/>
    <n v="9"/>
    <n v="0"/>
    <n v="0"/>
    <n v="0"/>
    <n v="740"/>
    <n v="158"/>
    <n v="15"/>
    <n v="8"/>
    <n v="4"/>
    <n v="0.14054054054054055"/>
    <n v="0"/>
    <n v="0"/>
    <n v="0"/>
    <n v="0"/>
    <n v="0.11521739130434783"/>
    <n v="0.2"/>
    <n v="106"/>
  </r>
  <r>
    <x v="8"/>
    <s v="0858-01-000"/>
    <m/>
    <x v="3"/>
    <s v="Winona"/>
    <s v="St. Charles Public School District"/>
    <n v="97"/>
    <n v="0"/>
    <n v="0"/>
    <n v="0"/>
    <n v="0"/>
    <n v="0"/>
    <n v="106"/>
    <n v="0"/>
    <n v="9.2900964066608235E-2"/>
    <n v="1"/>
    <n v="9.6525096525096527E-4"/>
    <n v="1141"/>
    <n v="1036"/>
    <n v="901"/>
    <n v="9"/>
    <n v="9"/>
    <n v="25"/>
    <n v="92"/>
    <n v="0"/>
    <n v="0"/>
    <n v="0"/>
    <n v="0"/>
    <n v="0"/>
    <n v="998"/>
    <n v="9"/>
    <n v="9"/>
    <n v="25"/>
    <n v="92"/>
    <n v="9.719438877755511E-2"/>
    <n v="0"/>
    <n v="0"/>
    <n v="0"/>
    <n v="0"/>
    <n v="9.2900964066608235E-2"/>
    <n v="0.11915269196822595"/>
    <n v="106"/>
  </r>
  <r>
    <x v="15"/>
    <s v="0023-01-000"/>
    <m/>
    <x v="3"/>
    <s v="Becker"/>
    <s v="Frazee-Vergas Public School Dist."/>
    <n v="101"/>
    <n v="0"/>
    <n v="0"/>
    <n v="0"/>
    <n v="0"/>
    <n v="0"/>
    <n v="106"/>
    <n v="0"/>
    <n v="8.4867894315452358E-2"/>
    <n v="98"/>
    <n v="7.8968573730862204E-2"/>
    <n v="1249"/>
    <n v="1241"/>
    <n v="1146"/>
    <n v="78"/>
    <n v="10"/>
    <n v="5"/>
    <n v="2"/>
    <n v="96"/>
    <n v="0"/>
    <n v="0"/>
    <n v="0"/>
    <n v="0"/>
    <n v="1151"/>
    <n v="78"/>
    <n v="10"/>
    <n v="5"/>
    <n v="2"/>
    <n v="8.774978279756733E-2"/>
    <n v="0"/>
    <n v="0"/>
    <n v="0"/>
    <n v="0"/>
    <n v="8.4867894315452358E-2"/>
    <n v="7.6243980738362763E-2"/>
    <n v="106"/>
  </r>
  <r>
    <x v="16"/>
    <s v="2895-01-000"/>
    <m/>
    <x v="3"/>
    <s v="Jackson"/>
    <s v="Jackson County Central School Dist."/>
    <n v="105"/>
    <n v="0"/>
    <n v="0"/>
    <n v="0"/>
    <n v="0"/>
    <n v="0"/>
    <n v="106"/>
    <n v="0"/>
    <n v="7.3970690858339155E-2"/>
    <n v="16"/>
    <n v="1.1913626209977662E-2"/>
    <n v="1433"/>
    <n v="1343"/>
    <n v="1259"/>
    <n v="2"/>
    <n v="4"/>
    <n v="60"/>
    <n v="18"/>
    <n v="14"/>
    <n v="0"/>
    <n v="0"/>
    <n v="0"/>
    <n v="0"/>
    <n v="1350"/>
    <n v="2"/>
    <n v="4"/>
    <n v="60"/>
    <n v="18"/>
    <n v="7.7777777777777779E-2"/>
    <n v="0"/>
    <n v="0"/>
    <n v="0"/>
    <n v="0"/>
    <n v="7.3970690858339155E-2"/>
    <n v="5.8577405857740586E-2"/>
    <n v="106"/>
  </r>
  <r>
    <x v="11"/>
    <s v="0549-01-000"/>
    <m/>
    <x v="3"/>
    <s v="Otter Tail"/>
    <s v="Perham-Dent Public School District"/>
    <n v="100"/>
    <n v="0"/>
    <n v="0"/>
    <n v="0"/>
    <n v="3"/>
    <n v="0"/>
    <n v="106"/>
    <n v="0"/>
    <n v="6.5512978986402973E-2"/>
    <n v="86"/>
    <n v="5.3817271589486862E-2"/>
    <n v="1618"/>
    <n v="1598"/>
    <n v="1500"/>
    <n v="12"/>
    <n v="21"/>
    <n v="9"/>
    <n v="56"/>
    <n v="81"/>
    <n v="0"/>
    <n v="0"/>
    <n v="0"/>
    <n v="0"/>
    <n v="1519"/>
    <n v="12"/>
    <n v="21"/>
    <n v="9"/>
    <n v="59"/>
    <n v="6.583278472679395E-2"/>
    <n v="0"/>
    <n v="0"/>
    <n v="0"/>
    <n v="5.0847457627118647E-2"/>
    <n v="6.5512978986402973E-2"/>
    <n v="6.2345679012345681E-2"/>
    <n v="106"/>
  </r>
  <r>
    <x v="14"/>
    <s v="0309-01-000"/>
    <m/>
    <x v="3"/>
    <s v="Hubbard"/>
    <s v="Park Rapids Public School District"/>
    <n v="91"/>
    <n v="4"/>
    <n v="0"/>
    <n v="0"/>
    <n v="4"/>
    <n v="0"/>
    <n v="106"/>
    <n v="0"/>
    <n v="5.6836461126005364E-2"/>
    <n v="61"/>
    <n v="3.3516483516483515E-2"/>
    <n v="1865"/>
    <n v="1820"/>
    <n v="1654"/>
    <n v="132"/>
    <n v="9"/>
    <n v="8"/>
    <n v="17"/>
    <n v="37"/>
    <n v="10"/>
    <n v="0"/>
    <n v="0"/>
    <n v="0"/>
    <n v="1708"/>
    <n v="126"/>
    <n v="9"/>
    <n v="8"/>
    <n v="21"/>
    <n v="5.3278688524590161E-2"/>
    <n v="3.1746031746031744E-2"/>
    <n v="0"/>
    <n v="0"/>
    <n v="0.19047619047619047"/>
    <n v="5.6836461126005364E-2"/>
    <n v="8.7606837606837601E-2"/>
    <n v="106"/>
  </r>
  <r>
    <x v="13"/>
    <s v="0110-01-000"/>
    <s v="yes"/>
    <x v="2"/>
    <s v="Carver"/>
    <s v="Waconia Public School District"/>
    <n v="93"/>
    <n v="0"/>
    <n v="4"/>
    <n v="0"/>
    <n v="0"/>
    <n v="7"/>
    <n v="99"/>
    <n v="2.9436501261564342E-3"/>
    <n v="4.1631623212783853E-2"/>
    <n v="147"/>
    <n v="6.0768912773873501E-2"/>
    <n v="2378"/>
    <n v="2419"/>
    <n v="2283"/>
    <n v="11"/>
    <n v="38"/>
    <n v="39"/>
    <n v="48"/>
    <n v="128"/>
    <n v="0"/>
    <n v="0"/>
    <n v="0"/>
    <n v="5"/>
    <n v="2248"/>
    <n v="11"/>
    <n v="42"/>
    <n v="39"/>
    <n v="43"/>
    <n v="4.1370106761565835E-2"/>
    <n v="0"/>
    <n v="9.5238095238095233E-2"/>
    <n v="0"/>
    <n v="0"/>
    <n v="4.4575273338940284E-2"/>
    <n v="5.6651279899286616E-2"/>
    <n v="106"/>
  </r>
  <r>
    <x v="14"/>
    <s v="0271-01-000"/>
    <s v="yes"/>
    <x v="2"/>
    <s v="Hennepin"/>
    <s v="Bloomington Public School District"/>
    <n v="60"/>
    <n v="0"/>
    <n v="28"/>
    <n v="6"/>
    <n v="6"/>
    <n v="15"/>
    <n v="91"/>
    <n v="1.3905627143784185E-3"/>
    <n v="8.4360804672290717E-3"/>
    <n v="9"/>
    <n v="8.4190832553788586E-4"/>
    <n v="10787"/>
    <n v="10690"/>
    <n v="7872"/>
    <n v="87"/>
    <n v="1169"/>
    <n v="934"/>
    <n v="628"/>
    <n v="5"/>
    <n v="0"/>
    <n v="3"/>
    <n v="0"/>
    <n v="0"/>
    <n v="7927"/>
    <n v="87"/>
    <n v="1194"/>
    <n v="940"/>
    <n v="634"/>
    <n v="7.5690677431563009E-3"/>
    <n v="0"/>
    <n v="2.3450586264656615E-2"/>
    <n v="6.382978723404255E-3"/>
    <n v="9.4637223974763408E-3"/>
    <n v="9.8266431816074907E-3"/>
    <n v="0.26479317380819883"/>
    <n v="106"/>
  </r>
  <r>
    <x v="0"/>
    <s v="0487-01-000"/>
    <m/>
    <x v="3"/>
    <s v="Morrison"/>
    <s v="Upsala Public School District"/>
    <n v="100"/>
    <n v="0"/>
    <n v="0"/>
    <n v="0"/>
    <n v="0"/>
    <n v="0"/>
    <n v="105"/>
    <n v="0"/>
    <n v="0.2949438202247191"/>
    <n v="124"/>
    <n v="0.33066666666666666"/>
    <n v="356"/>
    <n v="375"/>
    <n v="364"/>
    <m/>
    <n v="2"/>
    <n v="2"/>
    <n v="7"/>
    <n v="118"/>
    <n v="0"/>
    <n v="0"/>
    <n v="0"/>
    <n v="0"/>
    <n v="346"/>
    <m/>
    <n v="2"/>
    <n v="2"/>
    <n v="7"/>
    <n v="0.28901734104046245"/>
    <n v="0"/>
    <n v="0"/>
    <n v="0"/>
    <n v="0"/>
    <n v="0.2949438202247191"/>
    <n v="3.081232492997199E-2"/>
    <n v="105"/>
  </r>
  <r>
    <x v="3"/>
    <s v="2908-01-000"/>
    <m/>
    <x v="3"/>
    <s v="Douglas"/>
    <s v="Brandon-Evansville Public Schools"/>
    <n v="100"/>
    <n v="0"/>
    <n v="0"/>
    <n v="0"/>
    <n v="0"/>
    <n v="3"/>
    <n v="102"/>
    <n v="5.8139534883720929E-3"/>
    <n v="0.19767441860465115"/>
    <n v="36"/>
    <n v="8.0536912751677847E-2"/>
    <n v="516"/>
    <n v="447"/>
    <n v="434"/>
    <n v="2"/>
    <n v="0"/>
    <n v="3"/>
    <n v="8"/>
    <n v="33"/>
    <n v="0"/>
    <n v="0"/>
    <n v="0"/>
    <n v="0"/>
    <n v="501"/>
    <n v="2"/>
    <n v="0"/>
    <n v="3"/>
    <n v="8"/>
    <n v="0.19960079840319361"/>
    <n v="0"/>
    <n v="0"/>
    <n v="0"/>
    <n v="0"/>
    <n v="0.20348837209302326"/>
    <n v="2.5291828793774319E-2"/>
    <n v="105"/>
  </r>
  <r>
    <x v="5"/>
    <s v="0542-01-000"/>
    <m/>
    <x v="3"/>
    <s v="Otter Tail"/>
    <s v="Battle Lake Public School District"/>
    <n v="100"/>
    <n v="0"/>
    <n v="0"/>
    <n v="0"/>
    <n v="0"/>
    <n v="0"/>
    <n v="105"/>
    <n v="0"/>
    <n v="0.20192307692307693"/>
    <n v="53"/>
    <n v="0.11324786324786325"/>
    <n v="520"/>
    <n v="468"/>
    <n v="441"/>
    <n v="2"/>
    <n v="8"/>
    <n v="4"/>
    <n v="13"/>
    <n v="51"/>
    <n v="0"/>
    <n v="0"/>
    <n v="0"/>
    <n v="0"/>
    <n v="490"/>
    <n v="2"/>
    <n v="8"/>
    <n v="4"/>
    <n v="13"/>
    <n v="0.20408163265306123"/>
    <n v="0"/>
    <n v="0"/>
    <n v="0"/>
    <n v="0"/>
    <n v="0.20192307692307693"/>
    <n v="5.2224371373307543E-2"/>
    <n v="105"/>
  </r>
  <r>
    <x v="5"/>
    <s v="2180-01-000"/>
    <m/>
    <x v="3"/>
    <s v="Chippewa"/>
    <s v="M.A.C.C.R.A.Y. School District"/>
    <n v="94"/>
    <n v="4"/>
    <n v="0"/>
    <n v="0"/>
    <n v="4"/>
    <n v="0"/>
    <n v="105"/>
    <n v="0"/>
    <n v="0.14623955431754876"/>
    <n v="69"/>
    <n v="0.10117302052785923"/>
    <n v="718"/>
    <n v="682"/>
    <n v="618"/>
    <n v="1"/>
    <n v="7"/>
    <n v="4"/>
    <n v="52"/>
    <n v="67"/>
    <n v="0"/>
    <n v="0"/>
    <n v="0"/>
    <n v="0"/>
    <n v="645"/>
    <n v="5"/>
    <n v="7"/>
    <n v="4"/>
    <n v="56"/>
    <n v="0.14573643410852713"/>
    <n v="0.8"/>
    <n v="0"/>
    <n v="0"/>
    <n v="7.1428571428571425E-2"/>
    <n v="0.14623955431754876"/>
    <n v="0.100418410041841"/>
    <n v="105"/>
  </r>
  <r>
    <x v="17"/>
    <s v="0093-01-000"/>
    <m/>
    <x v="3"/>
    <s v="Carlton"/>
    <s v="Carlton Public School District"/>
    <n v="95"/>
    <n v="7"/>
    <n v="0"/>
    <n v="0"/>
    <n v="0"/>
    <n v="0"/>
    <n v="105"/>
    <n v="0"/>
    <n v="0.12946979038224415"/>
    <n v="58"/>
    <n v="7.5916230366492143E-2"/>
    <n v="811"/>
    <n v="764"/>
    <n v="683"/>
    <n v="81"/>
    <n v="0"/>
    <n v="0"/>
    <n v="0"/>
    <n v="46"/>
    <n v="7"/>
    <n v="0"/>
    <n v="0"/>
    <n v="0"/>
    <n v="732"/>
    <n v="81"/>
    <n v="0"/>
    <n v="0"/>
    <n v="0"/>
    <n v="0.12978142076502733"/>
    <n v="8.6419753086419748E-2"/>
    <n v="0"/>
    <n v="0"/>
    <n v="0"/>
    <n v="0.12946979038224415"/>
    <n v="9.9630996309963096E-2"/>
    <n v="105"/>
  </r>
  <r>
    <x v="7"/>
    <s v="0738-01-000"/>
    <m/>
    <x v="3"/>
    <s v="Stearns"/>
    <s v="Holdingford Public School District"/>
    <n v="96"/>
    <n v="0"/>
    <n v="0"/>
    <n v="3"/>
    <n v="0"/>
    <n v="0"/>
    <n v="105"/>
    <n v="0"/>
    <n v="0.1206896551724138"/>
    <n v="264"/>
    <n v="0.2565597667638484"/>
    <n v="870"/>
    <n v="1029"/>
    <n v="1017"/>
    <n v="6"/>
    <n v="0"/>
    <n v="1"/>
    <n v="5"/>
    <n v="262"/>
    <n v="0"/>
    <n v="0"/>
    <n v="0"/>
    <n v="0"/>
    <n v="851"/>
    <n v="6"/>
    <n v="0"/>
    <n v="4"/>
    <n v="5"/>
    <n v="0.11280846063454759"/>
    <n v="0"/>
    <n v="0"/>
    <n v="0.75"/>
    <n v="0"/>
    <n v="0.1206896551724138"/>
    <n v="1.7321016166281754E-2"/>
    <n v="105"/>
  </r>
  <r>
    <x v="11"/>
    <s v="2365-01-000"/>
    <m/>
    <x v="3"/>
    <s v="Sibley"/>
    <s v="G.F.W."/>
    <n v="101"/>
    <n v="0"/>
    <n v="0"/>
    <n v="0"/>
    <n v="0"/>
    <n v="59"/>
    <n v="46"/>
    <n v="6.41304347826087E-2"/>
    <n v="0.05"/>
    <n v="13"/>
    <n v="1.570048309178744E-2"/>
    <n v="920"/>
    <n v="828"/>
    <n v="737"/>
    <n v="2"/>
    <n v="3"/>
    <n v="4"/>
    <n v="82"/>
    <n v="12"/>
    <n v="0"/>
    <n v="0"/>
    <n v="0"/>
    <n v="0"/>
    <n v="826"/>
    <n v="2"/>
    <n v="3"/>
    <n v="4"/>
    <n v="82"/>
    <n v="0.12227602905569007"/>
    <n v="0"/>
    <n v="0"/>
    <n v="0"/>
    <n v="0"/>
    <n v="0.1141304347826087"/>
    <n v="9.9236641221374045E-2"/>
    <n v="105"/>
  </r>
  <r>
    <x v="11"/>
    <s v="2711-01-000"/>
    <m/>
    <x v="3"/>
    <s v="Saint Louis"/>
    <s v="Mesabi East School District"/>
    <n v="96"/>
    <n v="0"/>
    <n v="0"/>
    <n v="0"/>
    <n v="0"/>
    <n v="0"/>
    <n v="105"/>
    <n v="0"/>
    <n v="0.10638297872340426"/>
    <n v="30"/>
    <n v="3.2894736842105261E-2"/>
    <n v="987"/>
    <n v="912"/>
    <n v="893"/>
    <n v="12"/>
    <n v="4"/>
    <n v="1"/>
    <n v="2"/>
    <n v="29"/>
    <n v="0"/>
    <n v="0"/>
    <n v="0"/>
    <n v="0"/>
    <n v="960"/>
    <n v="12"/>
    <n v="4"/>
    <n v="1"/>
    <n v="2"/>
    <n v="0.1"/>
    <n v="0"/>
    <n v="0"/>
    <n v="0"/>
    <n v="0"/>
    <n v="0.10638297872340426"/>
    <n v="1.9407558733401432E-2"/>
    <n v="105"/>
  </r>
  <r>
    <x v="7"/>
    <s v="0881-01-000"/>
    <m/>
    <x v="3"/>
    <s v="Wright"/>
    <s v="Maple Lake Public School District"/>
    <n v="95"/>
    <n v="0"/>
    <n v="4"/>
    <n v="0"/>
    <n v="0"/>
    <n v="8"/>
    <n v="97"/>
    <n v="7.9522862823061622E-3"/>
    <n v="9.6421471172962223E-2"/>
    <n v="104"/>
    <n v="0.10348258706467661"/>
    <n v="1006"/>
    <n v="1005"/>
    <n v="973"/>
    <n v="2"/>
    <n v="9"/>
    <n v="12"/>
    <n v="9"/>
    <n v="100"/>
    <n v="0"/>
    <n v="0"/>
    <n v="0"/>
    <n v="3"/>
    <n v="968"/>
    <n v="2"/>
    <n v="13"/>
    <n v="12"/>
    <n v="6"/>
    <n v="9.8140495867768601E-2"/>
    <n v="0"/>
    <n v="0.30769230769230771"/>
    <n v="0"/>
    <n v="0"/>
    <n v="0.10437375745526839"/>
    <n v="3.2967032967032968E-2"/>
    <n v="105"/>
  </r>
  <r>
    <x v="12"/>
    <s v="0881-01-000"/>
    <m/>
    <x v="3"/>
    <s v="Wright"/>
    <s v="Maple Lake Public School District"/>
    <n v="99"/>
    <n v="0"/>
    <n v="0"/>
    <n v="0"/>
    <n v="0"/>
    <n v="0"/>
    <n v="105"/>
    <n v="0"/>
    <n v="0.10144927536231885"/>
    <n v="9"/>
    <n v="9.5846645367412137E-3"/>
    <n v="1035"/>
    <n v="939"/>
    <n v="924"/>
    <n v="1"/>
    <n v="2"/>
    <n v="5"/>
    <n v="7"/>
    <n v="9"/>
    <n v="0"/>
    <n v="0"/>
    <n v="0"/>
    <n v="0"/>
    <n v="1014"/>
    <n v="1"/>
    <n v="2"/>
    <n v="5"/>
    <n v="7"/>
    <n v="9.7633136094674555E-2"/>
    <n v="0"/>
    <n v="0"/>
    <n v="0"/>
    <n v="0"/>
    <n v="0.10144927536231885"/>
    <n v="1.4577259475218658E-2"/>
    <n v="105"/>
  </r>
  <r>
    <x v="16"/>
    <s v="2164-01-000"/>
    <m/>
    <x v="3"/>
    <s v="Clay"/>
    <s v="Dilworth-Glyndon-Felton"/>
    <n v="78"/>
    <n v="0"/>
    <n v="0"/>
    <n v="4"/>
    <n v="19"/>
    <n v="0"/>
    <n v="105"/>
    <n v="0"/>
    <n v="8.4000000000000005E-2"/>
    <n v="132"/>
    <n v="0.1033672670321065"/>
    <n v="1250"/>
    <n v="1277"/>
    <n v="1144"/>
    <n v="32"/>
    <n v="7"/>
    <n v="4"/>
    <n v="90"/>
    <n v="112"/>
    <n v="3"/>
    <n v="0"/>
    <n v="3"/>
    <n v="11"/>
    <n v="1110"/>
    <n v="29"/>
    <n v="7"/>
    <n v="5"/>
    <n v="98"/>
    <n v="7.0270270270270274E-2"/>
    <n v="0"/>
    <n v="0"/>
    <n v="0.8"/>
    <n v="0.19387755102040816"/>
    <n v="8.4000000000000005E-2"/>
    <n v="0.11128903122497999"/>
    <n v="105"/>
  </r>
  <r>
    <x v="17"/>
    <s v="2164-01-000"/>
    <m/>
    <x v="3"/>
    <s v="Clay"/>
    <s v="Dilworth-Glyndon-Felton"/>
    <n v="70"/>
    <n v="0"/>
    <n v="0"/>
    <n v="4"/>
    <n v="24"/>
    <n v="0"/>
    <n v="105"/>
    <n v="0"/>
    <n v="8.1839438815276694E-2"/>
    <n v="150"/>
    <n v="0.11295180722891567"/>
    <n v="1283"/>
    <n v="1328"/>
    <n v="1180"/>
    <n v="38"/>
    <n v="10"/>
    <n v="5"/>
    <n v="102"/>
    <n v="133"/>
    <n v="0"/>
    <n v="0"/>
    <n v="3"/>
    <n v="8"/>
    <n v="1117"/>
    <n v="38"/>
    <n v="10"/>
    <n v="6"/>
    <n v="118"/>
    <n v="6.266786034019696E-2"/>
    <n v="0"/>
    <n v="0"/>
    <n v="0.66666666666666663"/>
    <n v="0.20338983050847459"/>
    <n v="8.1839438815276694E-2"/>
    <n v="0.13343677269200932"/>
    <n v="105"/>
  </r>
  <r>
    <x v="11"/>
    <s v="2689-01-000"/>
    <m/>
    <x v="3"/>
    <s v="Pipestone"/>
    <s v="Pipestone Area School District"/>
    <n v="98"/>
    <n v="0"/>
    <n v="0"/>
    <n v="0"/>
    <n v="0"/>
    <n v="0"/>
    <n v="105"/>
    <n v="0"/>
    <n v="8.1143740340030912E-2"/>
    <n v="17"/>
    <n v="1.4096185737976783E-2"/>
    <n v="1294"/>
    <n v="1206"/>
    <n v="1127"/>
    <n v="36"/>
    <n v="13"/>
    <n v="8"/>
    <n v="22"/>
    <n v="11"/>
    <n v="0"/>
    <n v="0"/>
    <n v="0"/>
    <n v="0"/>
    <n v="1214"/>
    <n v="36"/>
    <n v="13"/>
    <n v="8"/>
    <n v="22"/>
    <n v="8.0724876441515644E-2"/>
    <n v="0"/>
    <n v="0"/>
    <n v="0"/>
    <n v="0"/>
    <n v="8.1143740340030912E-2"/>
    <n v="6.1098221191028618E-2"/>
    <n v="105"/>
  </r>
  <r>
    <x v="11"/>
    <s v="2310-01-000"/>
    <m/>
    <x v="3"/>
    <s v="Sibley"/>
    <s v="Sibley East School District"/>
    <n v="94"/>
    <n v="0"/>
    <n v="0"/>
    <n v="0"/>
    <n v="4"/>
    <n v="62"/>
    <n v="43"/>
    <n v="4.6651617757712566E-2"/>
    <n v="3.2355154251316777E-2"/>
    <n v="41"/>
    <n v="3.241106719367589E-2"/>
    <n v="1329"/>
    <n v="1265"/>
    <n v="979"/>
    <n v="1"/>
    <n v="6"/>
    <n v="13"/>
    <n v="266"/>
    <n v="30"/>
    <n v="0"/>
    <n v="0"/>
    <n v="0"/>
    <n v="4"/>
    <n v="1043"/>
    <n v="1"/>
    <n v="6"/>
    <n v="13"/>
    <n v="266"/>
    <n v="9.0124640460210931E-2"/>
    <n v="0"/>
    <n v="0"/>
    <n v="0"/>
    <n v="1.5037593984962405E-2"/>
    <n v="7.9006772009029336E-2"/>
    <n v="0.21519939804364183"/>
    <n v="105"/>
  </r>
  <r>
    <x v="13"/>
    <s v="0038-01-000"/>
    <m/>
    <x v="3"/>
    <s v="Beltrami"/>
    <s v="Red Lake Public School District"/>
    <n v="0"/>
    <n v="95"/>
    <n v="0"/>
    <n v="0"/>
    <n v="0"/>
    <n v="0"/>
    <n v="105"/>
    <n v="0"/>
    <n v="6.5666041275797379E-2"/>
    <n v="9"/>
    <n v="5.9880239520958087E-3"/>
    <n v="1599"/>
    <n v="1503"/>
    <n v="0"/>
    <n v="1503"/>
    <n v="0"/>
    <n v="0"/>
    <n v="0"/>
    <n v="0"/>
    <n v="9"/>
    <n v="0"/>
    <n v="0"/>
    <n v="0"/>
    <n v="0"/>
    <n v="1589"/>
    <n v="0"/>
    <n v="0"/>
    <n v="0"/>
    <n v="0"/>
    <n v="5.9786028949024544E-2"/>
    <n v="0"/>
    <n v="0"/>
    <n v="0"/>
    <n v="6.5666041275797379E-2"/>
    <n v="1"/>
    <n v="105"/>
  </r>
  <r>
    <x v="11"/>
    <s v="0717-01-000"/>
    <s v="yes"/>
    <x v="2"/>
    <s v="Scott"/>
    <s v="Jordan Public School District"/>
    <n v="101"/>
    <n v="0"/>
    <n v="0"/>
    <n v="0"/>
    <n v="0"/>
    <n v="0"/>
    <n v="105"/>
    <n v="0"/>
    <n v="6.4338235294117641E-2"/>
    <n v="7"/>
    <n v="4.5632333767926985E-3"/>
    <n v="1632"/>
    <n v="1534"/>
    <n v="1437"/>
    <n v="1"/>
    <n v="18"/>
    <n v="10"/>
    <n v="68"/>
    <n v="0"/>
    <n v="0"/>
    <n v="0"/>
    <n v="0"/>
    <n v="0"/>
    <n v="1538"/>
    <n v="1"/>
    <n v="18"/>
    <n v="10"/>
    <n v="68"/>
    <n v="6.5669700910273077E-2"/>
    <n v="0"/>
    <n v="0"/>
    <n v="0"/>
    <n v="0"/>
    <n v="6.4338235294117641E-2"/>
    <n v="5.9327217125382262E-2"/>
    <n v="105"/>
  </r>
  <r>
    <x v="9"/>
    <s v="0717-01-000"/>
    <s v="yes"/>
    <x v="2"/>
    <s v="Scott"/>
    <s v="Jordan Public School District"/>
    <n v="94"/>
    <n v="0"/>
    <n v="0"/>
    <n v="0"/>
    <n v="0"/>
    <n v="0"/>
    <n v="105"/>
    <n v="0"/>
    <n v="6.3176895306859202E-2"/>
    <n v="15"/>
    <n v="9.5419847328244278E-3"/>
    <n v="1662"/>
    <n v="1572"/>
    <n v="1465"/>
    <n v="5"/>
    <n v="16"/>
    <n v="15"/>
    <n v="71"/>
    <n v="14"/>
    <n v="0"/>
    <n v="0"/>
    <n v="0"/>
    <n v="0"/>
    <n v="1545"/>
    <n v="5"/>
    <n v="16"/>
    <n v="15"/>
    <n v="71"/>
    <n v="6.0841423948220064E-2"/>
    <n v="0"/>
    <n v="0"/>
    <n v="0"/>
    <n v="0"/>
    <n v="6.3176895306859202E-2"/>
    <n v="6.4769975786924935E-2"/>
    <n v="105"/>
  </r>
  <r>
    <x v="17"/>
    <s v="0280-01-000"/>
    <s v="yes"/>
    <x v="2"/>
    <s v="Hennepin"/>
    <s v="Richfield Public School District"/>
    <n v="47"/>
    <n v="6"/>
    <n v="32"/>
    <n v="11"/>
    <n v="0"/>
    <n v="10"/>
    <n v="95"/>
    <n v="2.3826542768644269E-3"/>
    <n v="2.2635215630212056E-2"/>
    <n v="141"/>
    <n v="3.3309709425939048E-2"/>
    <n v="4197"/>
    <n v="4233"/>
    <n v="3012"/>
    <n v="43"/>
    <n v="590"/>
    <n v="306"/>
    <n v="312"/>
    <n v="64"/>
    <n v="3"/>
    <n v="53"/>
    <n v="7"/>
    <n v="5"/>
    <n v="2995"/>
    <n v="46"/>
    <n v="569"/>
    <n v="310"/>
    <n v="307"/>
    <n v="1.5692821368948246E-2"/>
    <n v="0.13043478260869565"/>
    <n v="5.6239015817223195E-2"/>
    <n v="3.5483870967741936E-2"/>
    <n v="0"/>
    <n v="2.5017869907076482E-2"/>
    <n v="0.29145966406434826"/>
    <n v="105"/>
  </r>
  <r>
    <x v="3"/>
    <s v="0786-01-000"/>
    <m/>
    <x v="3"/>
    <s v="Todd"/>
    <s v="Bertha-Hewitt Public School District"/>
    <n v="97"/>
    <n v="0"/>
    <n v="0"/>
    <n v="0"/>
    <n v="0"/>
    <n v="0"/>
    <n v="104"/>
    <n v="0"/>
    <n v="0.25427872860635697"/>
    <n v="115"/>
    <n v="0.27380952380952384"/>
    <n v="409"/>
    <n v="420"/>
    <n v="398"/>
    <n v="1"/>
    <n v="6"/>
    <n v="4"/>
    <n v="11"/>
    <n v="103"/>
    <n v="0"/>
    <n v="0"/>
    <n v="4"/>
    <n v="3"/>
    <n v="392"/>
    <n v="1"/>
    <n v="6"/>
    <n v="0"/>
    <n v="8"/>
    <n v="0.24744897959183673"/>
    <n v="0"/>
    <n v="0"/>
    <n v="0"/>
    <n v="0"/>
    <n v="0.25427872860635697"/>
    <n v="3.6855036855036855E-2"/>
    <n v="104"/>
  </r>
  <r>
    <x v="5"/>
    <s v="0545-01-000"/>
    <m/>
    <x v="3"/>
    <s v="Otter Tail"/>
    <s v="Henning Public School District"/>
    <n v="91"/>
    <n v="0"/>
    <n v="3"/>
    <n v="0"/>
    <n v="0"/>
    <n v="0"/>
    <n v="104"/>
    <n v="0"/>
    <n v="0.23744292237442921"/>
    <n v="36"/>
    <n v="9.7297297297297303E-2"/>
    <n v="438"/>
    <n v="370"/>
    <n v="363"/>
    <n v="2"/>
    <n v="3"/>
    <n v="2"/>
    <n v="0"/>
    <n v="34"/>
    <n v="0"/>
    <n v="0"/>
    <n v="0"/>
    <n v="0"/>
    <n v="420"/>
    <n v="2"/>
    <n v="6"/>
    <n v="2"/>
    <n v="0"/>
    <n v="0.21666666666666667"/>
    <n v="0"/>
    <n v="0.5"/>
    <n v="0"/>
    <n v="0"/>
    <n v="0.23744292237442921"/>
    <n v="2.3255813953488372E-2"/>
    <n v="104"/>
  </r>
  <r>
    <x v="0"/>
    <s v="0545-01-000"/>
    <m/>
    <x v="3"/>
    <s v="Otter Tail"/>
    <s v="Henning Public School District"/>
    <n v="93"/>
    <n v="0"/>
    <n v="6"/>
    <n v="0"/>
    <n v="0"/>
    <n v="0"/>
    <n v="104"/>
    <n v="0"/>
    <n v="0.23162583518930957"/>
    <n v="55"/>
    <n v="0.13750000000000001"/>
    <n v="449"/>
    <n v="400"/>
    <n v="382"/>
    <n v="3"/>
    <n v="7"/>
    <n v="4"/>
    <n v="4"/>
    <n v="49"/>
    <n v="0"/>
    <n v="0"/>
    <n v="0"/>
    <n v="0"/>
    <n v="426"/>
    <n v="3"/>
    <n v="13"/>
    <n v="4"/>
    <n v="4"/>
    <n v="0.21830985915492956"/>
    <n v="0"/>
    <n v="0.46153846153846156"/>
    <n v="0"/>
    <n v="0"/>
    <n v="0.23162583518930957"/>
    <n v="5.3333333333333337E-2"/>
    <n v="104"/>
  </r>
  <r>
    <x v="2"/>
    <s v="0545-01-000"/>
    <m/>
    <x v="3"/>
    <s v="Otter Tail"/>
    <s v="Henning Public School District"/>
    <n v="97"/>
    <n v="0"/>
    <n v="3"/>
    <n v="0"/>
    <n v="0"/>
    <n v="0"/>
    <n v="104"/>
    <n v="0"/>
    <n v="0.2311111111111111"/>
    <n v="43"/>
    <n v="0.11053984575835475"/>
    <n v="450"/>
    <n v="389"/>
    <n v="377"/>
    <n v="5"/>
    <n v="3"/>
    <n v="4"/>
    <n v="0"/>
    <n v="39"/>
    <n v="0"/>
    <n v="0"/>
    <n v="0"/>
    <n v="0"/>
    <n v="435"/>
    <n v="5"/>
    <n v="6"/>
    <n v="4"/>
    <n v="0"/>
    <n v="0.22298850574712645"/>
    <n v="0"/>
    <n v="0.5"/>
    <n v="0"/>
    <n v="0"/>
    <n v="0.2311111111111111"/>
    <n v="3.3333333333333333E-2"/>
    <n v="104"/>
  </r>
  <r>
    <x v="9"/>
    <s v="0577-01-000"/>
    <m/>
    <x v="3"/>
    <s v="Pine"/>
    <s v="Willow River Public School District"/>
    <n v="96"/>
    <n v="4"/>
    <n v="0"/>
    <n v="0"/>
    <n v="0"/>
    <n v="4"/>
    <n v="100"/>
    <n v="7.9840319361277438E-3"/>
    <n v="0.19960079840319361"/>
    <n v="62"/>
    <n v="0.13507625272331156"/>
    <n v="501"/>
    <n v="459"/>
    <n v="449"/>
    <n v="2"/>
    <n v="5"/>
    <n v="1"/>
    <n v="2"/>
    <n v="62"/>
    <n v="0"/>
    <n v="0"/>
    <n v="0"/>
    <n v="0"/>
    <n v="483"/>
    <n v="6"/>
    <n v="5"/>
    <n v="1"/>
    <n v="2"/>
    <n v="0.19875776397515527"/>
    <n v="0.66666666666666663"/>
    <n v="0"/>
    <n v="0"/>
    <n v="0"/>
    <n v="0.20758483033932135"/>
    <n v="2.8169014084507043E-2"/>
    <n v="104"/>
  </r>
  <r>
    <x v="10"/>
    <s v="2198-01-000"/>
    <m/>
    <x v="3"/>
    <s v="Fillmore"/>
    <s v="Fillmore Central"/>
    <n v="97"/>
    <n v="0"/>
    <n v="0"/>
    <n v="0"/>
    <n v="0"/>
    <n v="0"/>
    <n v="104"/>
    <n v="0"/>
    <n v="0.1543026706231454"/>
    <n v="45"/>
    <n v="7.3170731707317069E-2"/>
    <n v="674"/>
    <n v="615"/>
    <n v="602"/>
    <n v="0"/>
    <n v="6"/>
    <n v="1"/>
    <n v="6"/>
    <n v="43"/>
    <n v="0"/>
    <n v="0"/>
    <n v="0"/>
    <n v="0"/>
    <n v="656"/>
    <n v="0"/>
    <n v="6"/>
    <n v="1"/>
    <n v="6"/>
    <n v="0.14786585365853658"/>
    <n v="0"/>
    <n v="0"/>
    <n v="0"/>
    <n v="0"/>
    <n v="0.1543026706231454"/>
    <n v="1.9431988041853511E-2"/>
    <n v="104"/>
  </r>
  <r>
    <x v="0"/>
    <s v="2364-01-000"/>
    <m/>
    <x v="3"/>
    <s v="Stearns"/>
    <s v="Belgrade-Brooten-Elrosa Public School District"/>
    <n v="95"/>
    <n v="0"/>
    <n v="0"/>
    <n v="0"/>
    <n v="0"/>
    <n v="6"/>
    <n v="98"/>
    <n v="8.5836909871244635E-3"/>
    <n v="0.1402002861230329"/>
    <n v="46"/>
    <n v="7.1762870514820595E-2"/>
    <n v="699"/>
    <n v="641"/>
    <n v="577"/>
    <n v="3"/>
    <n v="2"/>
    <n v="1"/>
    <n v="58"/>
    <n v="38"/>
    <n v="0"/>
    <n v="0"/>
    <n v="0"/>
    <n v="4"/>
    <n v="634"/>
    <n v="3"/>
    <n v="2"/>
    <n v="1"/>
    <n v="54"/>
    <n v="0.14984227129337541"/>
    <n v="0"/>
    <n v="0"/>
    <n v="0"/>
    <n v="0"/>
    <n v="0.14878397711015737"/>
    <n v="8.645533141210375E-2"/>
    <n v="104"/>
  </r>
  <r>
    <x v="0"/>
    <s v="2342-01-000"/>
    <m/>
    <x v="3"/>
    <s v="Grant"/>
    <s v="West Central Area"/>
    <n v="91"/>
    <n v="0"/>
    <n v="0"/>
    <n v="0"/>
    <n v="0"/>
    <n v="6"/>
    <n v="98"/>
    <n v="7.9681274900398405E-3"/>
    <n v="0.13014608233731739"/>
    <n v="58"/>
    <n v="8.2036775106082038E-2"/>
    <n v="753"/>
    <n v="707"/>
    <n v="659"/>
    <n v="4"/>
    <n v="12"/>
    <n v="8"/>
    <n v="24"/>
    <n v="53"/>
    <n v="0"/>
    <n v="0"/>
    <n v="0"/>
    <n v="0"/>
    <n v="697"/>
    <n v="4"/>
    <n v="12"/>
    <n v="8"/>
    <n v="24"/>
    <n v="0.13055954088952654"/>
    <n v="0"/>
    <n v="0"/>
    <n v="0"/>
    <n v="0"/>
    <n v="0.13811420982735723"/>
    <n v="6.4429530201342289E-2"/>
    <n v="104"/>
  </r>
  <r>
    <x v="11"/>
    <s v="0739-01-000"/>
    <m/>
    <x v="3"/>
    <s v="Stearns"/>
    <s v="Kimball Public School District"/>
    <n v="101"/>
    <n v="0"/>
    <n v="0"/>
    <n v="0"/>
    <n v="0"/>
    <n v="0"/>
    <n v="104"/>
    <n v="0"/>
    <n v="0.13419354838709677"/>
    <n v="100"/>
    <n v="0.1297016861219196"/>
    <n v="775"/>
    <n v="771"/>
    <n v="755"/>
    <n v="1"/>
    <n v="10"/>
    <n v="1"/>
    <n v="4"/>
    <n v="93"/>
    <n v="0"/>
    <n v="0"/>
    <n v="0"/>
    <n v="0"/>
    <n v="763"/>
    <n v="1"/>
    <n v="10"/>
    <n v="1"/>
    <n v="4"/>
    <n v="0.13237221494102228"/>
    <n v="0"/>
    <n v="0"/>
    <n v="0"/>
    <n v="0"/>
    <n v="0.13419354838709677"/>
    <n v="2.0539152759948651E-2"/>
    <n v="104"/>
  </r>
  <r>
    <x v="2"/>
    <s v="0881-01-000"/>
    <m/>
    <x v="3"/>
    <s v="Wright"/>
    <s v="Maple Lake Public School District"/>
    <n v="92"/>
    <n v="0"/>
    <n v="0"/>
    <n v="0"/>
    <n v="0"/>
    <n v="0"/>
    <n v="104"/>
    <n v="0"/>
    <n v="0.1306532663316583"/>
    <n v="200"/>
    <n v="0.22421524663677131"/>
    <n v="796"/>
    <n v="892"/>
    <n v="860"/>
    <n v="3"/>
    <n v="12"/>
    <n v="12"/>
    <n v="5"/>
    <n v="195"/>
    <n v="0"/>
    <n v="0"/>
    <n v="0"/>
    <n v="0"/>
    <n v="757"/>
    <n v="3"/>
    <n v="12"/>
    <n v="12"/>
    <n v="5"/>
    <n v="0.12153236459709379"/>
    <n v="0"/>
    <n v="0"/>
    <n v="0"/>
    <n v="0"/>
    <n v="0.1306532663316583"/>
    <n v="4.0557667934093787E-2"/>
    <n v="104"/>
  </r>
  <r>
    <x v="10"/>
    <s v="2364-01-000"/>
    <m/>
    <x v="3"/>
    <s v="Stearns"/>
    <s v="Belgrade-Brooten-Elrosa Public School District"/>
    <n v="96"/>
    <n v="0"/>
    <n v="0"/>
    <n v="0"/>
    <n v="3"/>
    <n v="0"/>
    <n v="104"/>
    <n v="0"/>
    <n v="0.1282367447595561"/>
    <n v="37"/>
    <n v="4.9731182795698922E-2"/>
    <n v="811"/>
    <n v="744"/>
    <n v="684"/>
    <n v="1"/>
    <n v="0"/>
    <n v="0"/>
    <n v="59"/>
    <n v="37"/>
    <n v="0"/>
    <n v="0"/>
    <n v="0"/>
    <n v="0"/>
    <n v="743"/>
    <n v="1"/>
    <n v="0"/>
    <n v="0"/>
    <n v="62"/>
    <n v="0.12920592193808883"/>
    <n v="0"/>
    <n v="0"/>
    <n v="0"/>
    <n v="4.8387096774193547E-2"/>
    <n v="0.1282367447595561"/>
    <n v="7.8163771712158811E-2"/>
    <n v="104"/>
  </r>
  <r>
    <x v="2"/>
    <s v="0821-01-000"/>
    <m/>
    <x v="3"/>
    <s v="Wadena"/>
    <s v="Menahga Public School District"/>
    <n v="89"/>
    <n v="3"/>
    <n v="0"/>
    <n v="0"/>
    <n v="3"/>
    <n v="0"/>
    <n v="104"/>
    <n v="0"/>
    <n v="0.12606060606060607"/>
    <n v="242"/>
    <n v="0.25129802699896159"/>
    <n v="825"/>
    <n v="963"/>
    <n v="944"/>
    <n v="3"/>
    <n v="4"/>
    <n v="3"/>
    <n v="9"/>
    <n v="239"/>
    <n v="0"/>
    <n v="0"/>
    <n v="0"/>
    <n v="0"/>
    <n v="794"/>
    <n v="6"/>
    <n v="4"/>
    <n v="3"/>
    <n v="12"/>
    <n v="0.11209068010075567"/>
    <n v="0.5"/>
    <n v="0"/>
    <n v="0"/>
    <n v="0.25"/>
    <n v="0.12606060606060607"/>
    <n v="3.0525030525030524E-2"/>
    <n v="104"/>
  </r>
  <r>
    <x v="16"/>
    <s v="2198-01-000"/>
    <m/>
    <x v="3"/>
    <s v="Fillmore"/>
    <s v="Fillmore Central"/>
    <n v="98"/>
    <n v="0"/>
    <n v="0"/>
    <n v="0"/>
    <n v="0"/>
    <n v="0"/>
    <n v="104"/>
    <n v="0"/>
    <n v="0.11818181818181818"/>
    <n v="32"/>
    <n v="3.9603960396039604E-2"/>
    <n v="880"/>
    <n v="808"/>
    <n v="794"/>
    <n v="0"/>
    <n v="0"/>
    <n v="5"/>
    <n v="9"/>
    <n v="31"/>
    <n v="0"/>
    <n v="0"/>
    <n v="0"/>
    <n v="0"/>
    <n v="861"/>
    <n v="0"/>
    <n v="0"/>
    <n v="5"/>
    <n v="9"/>
    <n v="0.11382113821138211"/>
    <n v="0"/>
    <n v="0"/>
    <n v="0"/>
    <n v="0"/>
    <n v="0.11818181818181818"/>
    <n v="1.6E-2"/>
    <n v="104"/>
  </r>
  <r>
    <x v="1"/>
    <s v="0317-01-000"/>
    <m/>
    <x v="3"/>
    <s v="Itasca"/>
    <s v="Deer River Public School District"/>
    <n v="81"/>
    <n v="14"/>
    <n v="0"/>
    <n v="0"/>
    <n v="0"/>
    <n v="7"/>
    <n v="97"/>
    <n v="7.5839653304442039E-3"/>
    <n v="0.10509209100758396"/>
    <n v="75"/>
    <n v="8.3892617449664433E-2"/>
    <n v="923"/>
    <n v="894"/>
    <n v="487"/>
    <n v="371"/>
    <n v="7"/>
    <n v="1"/>
    <n v="28"/>
    <n v="38"/>
    <n v="28"/>
    <n v="0"/>
    <n v="0"/>
    <n v="4"/>
    <n v="530"/>
    <n v="357"/>
    <n v="7"/>
    <n v="1"/>
    <n v="24"/>
    <n v="0.15283018867924528"/>
    <n v="3.9215686274509803E-2"/>
    <n v="0"/>
    <n v="0"/>
    <n v="0"/>
    <n v="0.11267605633802816"/>
    <n v="0.42328618063112078"/>
    <n v="104"/>
  </r>
  <r>
    <x v="12"/>
    <s v="0186-01-000"/>
    <m/>
    <x v="3"/>
    <s v="Crow Wing"/>
    <s v="Pequot Lakes Public Schools"/>
    <n v="102"/>
    <n v="0"/>
    <n v="0"/>
    <n v="0"/>
    <n v="0"/>
    <n v="60"/>
    <n v="44"/>
    <n v="4.6296296296296294E-2"/>
    <n v="3.3950617283950615E-2"/>
    <n v="254"/>
    <n v="0.17565698478561548"/>
    <n v="1296"/>
    <n v="1446"/>
    <n v="1430"/>
    <n v="6"/>
    <n v="1"/>
    <n v="3"/>
    <n v="6"/>
    <n v="251"/>
    <n v="0"/>
    <n v="0"/>
    <n v="0"/>
    <n v="0"/>
    <n v="1281"/>
    <n v="6"/>
    <n v="1"/>
    <n v="3"/>
    <n v="6"/>
    <n v="7.9625292740046844E-2"/>
    <n v="0"/>
    <n v="0"/>
    <n v="0"/>
    <n v="0"/>
    <n v="8.0246913580246909E-2"/>
    <n v="1.2336160370084811E-2"/>
    <n v="104"/>
  </r>
  <r>
    <x v="4"/>
    <s v="0740-01-000"/>
    <m/>
    <x v="3"/>
    <s v="Stearns"/>
    <s v="Melrose Public School District"/>
    <n v="95"/>
    <n v="0"/>
    <n v="0"/>
    <n v="0"/>
    <n v="0"/>
    <n v="0"/>
    <n v="104"/>
    <n v="0"/>
    <n v="7.5857038657913933E-2"/>
    <n v="68"/>
    <n v="5.0936329588014979E-2"/>
    <n v="1371"/>
    <n v="1335"/>
    <n v="1025"/>
    <n v="0"/>
    <n v="7"/>
    <n v="3"/>
    <n v="300"/>
    <n v="56"/>
    <n v="0"/>
    <n v="3"/>
    <n v="0"/>
    <n v="0"/>
    <n v="1064"/>
    <n v="0"/>
    <n v="4"/>
    <n v="3"/>
    <n v="300"/>
    <n v="8.9285714285714288E-2"/>
    <n v="0"/>
    <n v="0"/>
    <n v="0"/>
    <n v="0"/>
    <n v="7.5857038657913933E-2"/>
    <n v="0.22392414296134208"/>
    <n v="104"/>
  </r>
  <r>
    <x v="11"/>
    <s v="0300-01-000"/>
    <m/>
    <x v="3"/>
    <s v="Houston"/>
    <s v="La Crescent-Hokah School District"/>
    <n v="99"/>
    <n v="0"/>
    <n v="3"/>
    <n v="0"/>
    <n v="0"/>
    <n v="73"/>
    <n v="31"/>
    <n v="4.9931600547195622E-2"/>
    <n v="2.1203830369357045E-2"/>
    <n v="129"/>
    <n v="8.6751849361129785E-2"/>
    <n v="1462"/>
    <n v="1487"/>
    <n v="1413"/>
    <n v="3"/>
    <n v="42"/>
    <n v="20"/>
    <n v="9"/>
    <n v="126"/>
    <n v="0"/>
    <n v="0"/>
    <n v="0"/>
    <n v="0"/>
    <n v="1386"/>
    <n v="3"/>
    <n v="45"/>
    <n v="20"/>
    <n v="9"/>
    <n v="7.1428571428571425E-2"/>
    <n v="0"/>
    <n v="6.6666666666666666E-2"/>
    <n v="0"/>
    <n v="0"/>
    <n v="7.1135430916552667E-2"/>
    <n v="5.2631578947368418E-2"/>
    <n v="104"/>
  </r>
  <r>
    <x v="14"/>
    <s v="2149-01-000"/>
    <m/>
    <x v="3"/>
    <s v="Pope"/>
    <s v="Minnewaska School District"/>
    <n v="101"/>
    <n v="0"/>
    <n v="0"/>
    <n v="0"/>
    <n v="0"/>
    <n v="7"/>
    <n v="97"/>
    <n v="4.4247787610619468E-3"/>
    <n v="6.1314791403286981E-2"/>
    <n v="37"/>
    <n v="2.4422442244224421E-2"/>
    <n v="1582"/>
    <n v="1515"/>
    <n v="1479"/>
    <n v="7"/>
    <n v="13"/>
    <n v="8"/>
    <n v="8"/>
    <n v="35"/>
    <n v="0"/>
    <n v="0"/>
    <n v="0"/>
    <n v="0"/>
    <n v="1545"/>
    <n v="7"/>
    <n v="13"/>
    <n v="8"/>
    <n v="8"/>
    <n v="6.5372168284789645E-2"/>
    <n v="0"/>
    <n v="0"/>
    <n v="0"/>
    <n v="0"/>
    <n v="6.5739570164348921E-2"/>
    <n v="2.2770398481973434E-2"/>
    <n v="104"/>
  </r>
  <r>
    <x v="1"/>
    <s v="0700-01-000"/>
    <m/>
    <x v="3"/>
    <s v="Saint Louis"/>
    <s v="Hermantown Public School District"/>
    <n v="94"/>
    <n v="0"/>
    <n v="6"/>
    <n v="0"/>
    <n v="0"/>
    <n v="42"/>
    <n v="62"/>
    <n v="2.308960967564596E-2"/>
    <n v="3.4084661902144035E-2"/>
    <n v="435"/>
    <n v="0.20232558139534884"/>
    <n v="1819"/>
    <n v="2150"/>
    <n v="1991"/>
    <n v="25"/>
    <n v="47"/>
    <n v="38"/>
    <n v="49"/>
    <n v="396"/>
    <n v="6"/>
    <n v="5"/>
    <n v="7"/>
    <n v="14"/>
    <n v="1689"/>
    <n v="19"/>
    <n v="48"/>
    <n v="31"/>
    <n v="35"/>
    <n v="5.5654233274126705E-2"/>
    <n v="0"/>
    <n v="0.125"/>
    <n v="0"/>
    <n v="0"/>
    <n v="5.7174271577789995E-2"/>
    <n v="7.2996706915477494E-2"/>
    <n v="104"/>
  </r>
  <r>
    <x v="10"/>
    <s v="0912-01-000"/>
    <m/>
    <x v="3"/>
    <s v="Mille Lacs"/>
    <s v="Milaca Public School District"/>
    <n v="101"/>
    <n v="0"/>
    <n v="0"/>
    <n v="0"/>
    <n v="0"/>
    <n v="5"/>
    <n v="99"/>
    <n v="2.5075225677031092E-3"/>
    <n v="4.9648946840521561E-2"/>
    <n v="53"/>
    <n v="2.7277406073082863E-2"/>
    <n v="1994"/>
    <n v="1943"/>
    <n v="1863"/>
    <n v="39"/>
    <n v="13"/>
    <n v="7"/>
    <n v="21"/>
    <n v="44"/>
    <n v="0"/>
    <n v="0"/>
    <n v="0"/>
    <n v="0"/>
    <n v="1920"/>
    <n v="39"/>
    <n v="13"/>
    <n v="7"/>
    <n v="21"/>
    <n v="5.2604166666666667E-2"/>
    <n v="0"/>
    <n v="0"/>
    <n v="0"/>
    <n v="0"/>
    <n v="5.2156469408224673E-2"/>
    <n v="0.04"/>
    <n v="104"/>
  </r>
  <r>
    <x v="10"/>
    <s v="0885-01-000"/>
    <m/>
    <x v="3"/>
    <s v="Wright"/>
    <s v="St. Michael-Albertville School Dist"/>
    <n v="81"/>
    <n v="0"/>
    <n v="4"/>
    <n v="4"/>
    <n v="0"/>
    <n v="5"/>
    <n v="99"/>
    <n v="1.0864841373315949E-3"/>
    <n v="2.1512385919165579E-2"/>
    <n v="24"/>
    <n v="5.307386112339673E-3"/>
    <n v="4602"/>
    <n v="4522"/>
    <n v="4098"/>
    <n v="9"/>
    <n v="122"/>
    <n v="190"/>
    <n v="103"/>
    <n v="20"/>
    <n v="0"/>
    <n v="0"/>
    <n v="0"/>
    <n v="0"/>
    <n v="4159"/>
    <n v="9"/>
    <n v="126"/>
    <n v="194"/>
    <n v="103"/>
    <n v="1.9475835537388797E-2"/>
    <n v="0"/>
    <n v="3.1746031746031744E-2"/>
    <n v="2.0618556701030927E-2"/>
    <n v="0"/>
    <n v="2.2598870056497175E-2"/>
    <n v="9.4097146591156616E-2"/>
    <n v="104"/>
  </r>
  <r>
    <x v="9"/>
    <s v="0885-01-000"/>
    <m/>
    <x v="3"/>
    <s v="Wright"/>
    <s v="St. Michael-Albertville School Dist"/>
    <n v="79"/>
    <n v="0"/>
    <n v="0"/>
    <n v="3"/>
    <n v="0"/>
    <n v="11"/>
    <n v="93"/>
    <n v="2.3143277929728594E-3"/>
    <n v="1.9566589522406901E-2"/>
    <n v="39"/>
    <n v="8.3191126279863487E-3"/>
    <n v="4753"/>
    <n v="4688"/>
    <n v="4265"/>
    <n v="7"/>
    <n v="148"/>
    <n v="174"/>
    <n v="94"/>
    <n v="32"/>
    <n v="0"/>
    <n v="0"/>
    <n v="0"/>
    <n v="0"/>
    <n v="4312"/>
    <n v="7"/>
    <n v="148"/>
    <n v="177"/>
    <n v="94"/>
    <n v="1.8320964749536178E-2"/>
    <n v="0"/>
    <n v="0"/>
    <n v="1.6949152542372881E-2"/>
    <n v="0"/>
    <n v="2.188091731537976E-2"/>
    <n v="8.9911355002110602E-2"/>
    <n v="104"/>
  </r>
  <r>
    <x v="13"/>
    <s v="0720-01-000"/>
    <s v="yes"/>
    <x v="2"/>
    <s v="Scott"/>
    <s v="Shakopee Public School District"/>
    <n v="67"/>
    <n v="9"/>
    <n v="4"/>
    <n v="0"/>
    <n v="0"/>
    <n v="4"/>
    <n v="100"/>
    <n v="8.0693968125882594E-4"/>
    <n v="2.0173492031470647E-2"/>
    <n v="40"/>
    <n v="8.1749437972613945E-3"/>
    <n v="4957"/>
    <n v="4893"/>
    <n v="3869"/>
    <n v="103"/>
    <n v="151"/>
    <n v="292"/>
    <n v="478"/>
    <n v="33"/>
    <n v="3"/>
    <n v="0"/>
    <n v="0"/>
    <n v="0"/>
    <n v="3903"/>
    <n v="109"/>
    <n v="155"/>
    <n v="292"/>
    <n v="478"/>
    <n v="1.7166282346912632E-2"/>
    <n v="8.2568807339449546E-2"/>
    <n v="2.5806451612903226E-2"/>
    <n v="0"/>
    <n v="0"/>
    <n v="2.0980431712729473E-2"/>
    <n v="0.2094389305246101"/>
    <n v="104"/>
  </r>
  <r>
    <x v="7"/>
    <s v="2536-01-000"/>
    <m/>
    <x v="3"/>
    <s v="Martin"/>
    <s v="Granada Huntley-East Chain"/>
    <n v="97"/>
    <n v="0"/>
    <n v="0"/>
    <n v="0"/>
    <n v="0"/>
    <n v="0"/>
    <n v="103"/>
    <n v="0"/>
    <n v="0.37318840579710144"/>
    <n v="61"/>
    <n v="0.2606837606837607"/>
    <n v="276"/>
    <n v="234"/>
    <n v="228"/>
    <n v="0"/>
    <n v="0"/>
    <n v="0"/>
    <n v="6"/>
    <n v="55"/>
    <n v="0"/>
    <n v="0"/>
    <n v="0"/>
    <n v="6"/>
    <n v="270"/>
    <n v="0"/>
    <n v="0"/>
    <n v="0"/>
    <n v="0"/>
    <n v="0.35925925925925928"/>
    <n v="0"/>
    <n v="0"/>
    <n v="0"/>
    <n v="0"/>
    <n v="0.37318840579710144"/>
    <n v="0"/>
    <n v="103"/>
  </r>
  <r>
    <x v="11"/>
    <s v="0486-01-000"/>
    <m/>
    <x v="3"/>
    <s v="Morrison"/>
    <s v="Swanville Public School District"/>
    <n v="100"/>
    <n v="0"/>
    <n v="0"/>
    <n v="0"/>
    <n v="0"/>
    <n v="0"/>
    <n v="103"/>
    <n v="0"/>
    <n v="0.26753246753246751"/>
    <n v="77"/>
    <n v="0.21448467966573817"/>
    <n v="385"/>
    <n v="359"/>
    <n v="357"/>
    <n v="0"/>
    <n v="0"/>
    <n v="1"/>
    <n v="1"/>
    <n v="76"/>
    <n v="0"/>
    <n v="0"/>
    <n v="0"/>
    <n v="0"/>
    <n v="381"/>
    <n v="0"/>
    <n v="0"/>
    <n v="1"/>
    <n v="1"/>
    <n v="0.26246719160104987"/>
    <n v="0"/>
    <n v="0"/>
    <n v="0"/>
    <n v="0"/>
    <n v="0.26753246753246751"/>
    <n v="5.2219321148825066E-3"/>
    <n v="103"/>
  </r>
  <r>
    <x v="3"/>
    <s v="0424-01-000"/>
    <m/>
    <x v="3"/>
    <s v="McLeod"/>
    <s v="Lester Prairie Public School Dist."/>
    <n v="94"/>
    <n v="0"/>
    <n v="0"/>
    <n v="3"/>
    <n v="0"/>
    <n v="6"/>
    <n v="97"/>
    <n v="1.3071895424836602E-2"/>
    <n v="0.2113289760348584"/>
    <n v="62"/>
    <n v="0.14832535885167464"/>
    <n v="459"/>
    <n v="418"/>
    <n v="356"/>
    <n v="0"/>
    <n v="2"/>
    <n v="2"/>
    <n v="58"/>
    <n v="55"/>
    <n v="0"/>
    <n v="0"/>
    <n v="0"/>
    <n v="3"/>
    <n v="395"/>
    <n v="0"/>
    <n v="2"/>
    <n v="5"/>
    <n v="55"/>
    <n v="0.23797468354430379"/>
    <n v="0"/>
    <n v="0"/>
    <n v="0.6"/>
    <n v="0"/>
    <n v="0.22440087145969501"/>
    <n v="0.13566739606126915"/>
    <n v="103"/>
  </r>
  <r>
    <x v="3"/>
    <s v="2609-01-000"/>
    <m/>
    <x v="3"/>
    <s v="Polk"/>
    <s v="Win-E-Mac School District"/>
    <n v="95"/>
    <n v="0"/>
    <n v="0"/>
    <n v="0"/>
    <n v="0"/>
    <n v="7"/>
    <n v="96"/>
    <n v="1.4028056112224449E-2"/>
    <n v="0.19238476953907815"/>
    <n v="30"/>
    <n v="7.0422535211267609E-2"/>
    <n v="499"/>
    <n v="426"/>
    <n v="406"/>
    <n v="8"/>
    <n v="3"/>
    <n v="1"/>
    <n v="8"/>
    <n v="28"/>
    <n v="0"/>
    <n v="0"/>
    <n v="0"/>
    <n v="0"/>
    <n v="473"/>
    <n v="8"/>
    <n v="3"/>
    <n v="1"/>
    <n v="8"/>
    <n v="0.20084566596194503"/>
    <n v="0"/>
    <n v="0"/>
    <n v="0"/>
    <n v="0"/>
    <n v="0.20641282565130259"/>
    <n v="4.0567951318458417E-2"/>
    <n v="103"/>
  </r>
  <r>
    <x v="3"/>
    <s v="0820-01-000"/>
    <m/>
    <x v="3"/>
    <s v="Wadena"/>
    <s v="Sebeka Public School District"/>
    <n v="96"/>
    <n v="0"/>
    <n v="0"/>
    <n v="0"/>
    <n v="0"/>
    <n v="0"/>
    <n v="103"/>
    <n v="0"/>
    <n v="0.19216417910447761"/>
    <n v="66"/>
    <n v="0.13226452905811623"/>
    <n v="536"/>
    <n v="499"/>
    <n v="492"/>
    <n v="1"/>
    <n v="4"/>
    <n v="1"/>
    <n v="1"/>
    <n v="62"/>
    <n v="0"/>
    <n v="0"/>
    <n v="0"/>
    <n v="0"/>
    <n v="526"/>
    <n v="1"/>
    <n v="4"/>
    <n v="1"/>
    <n v="1"/>
    <n v="0.18250950570342206"/>
    <n v="0"/>
    <n v="0"/>
    <n v="0"/>
    <n v="0"/>
    <n v="0.19216417910447761"/>
    <n v="1.3133208255159476E-2"/>
    <n v="103"/>
  </r>
  <r>
    <x v="4"/>
    <s v="0032-01-000"/>
    <m/>
    <x v="3"/>
    <s v="Beltrami"/>
    <s v="Blackduck Public School District"/>
    <n v="79"/>
    <n v="21"/>
    <n v="0"/>
    <n v="0"/>
    <n v="0"/>
    <n v="14"/>
    <n v="89"/>
    <n v="2.2544283413848631E-2"/>
    <n v="0.14331723027375201"/>
    <n v="96"/>
    <n v="0.15635179153094461"/>
    <n v="621"/>
    <n v="614"/>
    <n v="517"/>
    <n v="64"/>
    <n v="19"/>
    <n v="2"/>
    <n v="12"/>
    <n v="72"/>
    <n v="18"/>
    <n v="0"/>
    <n v="0"/>
    <n v="0"/>
    <n v="524"/>
    <n v="67"/>
    <n v="19"/>
    <n v="2"/>
    <n v="12"/>
    <n v="0.15076335877862596"/>
    <n v="0.31343283582089554"/>
    <n v="0"/>
    <n v="0"/>
    <n v="0"/>
    <n v="0.16586151368760063"/>
    <n v="0.16025641025641027"/>
    <n v="103"/>
  </r>
  <r>
    <x v="18"/>
    <s v="0097-01-000"/>
    <m/>
    <x v="3"/>
    <s v="Carlton"/>
    <s v="Moose Lake Public School District"/>
    <n v="99"/>
    <n v="0"/>
    <n v="0"/>
    <n v="0"/>
    <n v="0"/>
    <n v="4"/>
    <n v="99"/>
    <n v="5.9259259259259256E-3"/>
    <n v="0.14666666666666667"/>
    <n v="147"/>
    <n v="0.20445062586926285"/>
    <n v="675"/>
    <n v="719"/>
    <n v="688"/>
    <n v="3"/>
    <n v="9"/>
    <n v="14"/>
    <n v="5"/>
    <n v="140"/>
    <n v="0"/>
    <n v="0"/>
    <n v="0"/>
    <n v="0"/>
    <n v="647"/>
    <n v="3"/>
    <n v="9"/>
    <n v="14"/>
    <n v="5"/>
    <n v="0.15301391035548687"/>
    <n v="0"/>
    <n v="0"/>
    <n v="0"/>
    <n v="0"/>
    <n v="0.15259259259259259"/>
    <n v="4.5722713864306784E-2"/>
    <n v="103"/>
  </r>
  <r>
    <x v="3"/>
    <s v="2180-01-000"/>
    <m/>
    <x v="3"/>
    <s v="Chippewa"/>
    <s v="M.A.C.C.R.A.Y. School District"/>
    <n v="88"/>
    <n v="4"/>
    <n v="0"/>
    <n v="0"/>
    <n v="0"/>
    <n v="0"/>
    <n v="103"/>
    <n v="0"/>
    <n v="0.14735336194563661"/>
    <n v="74"/>
    <n v="0.11044776119402985"/>
    <n v="699"/>
    <n v="670"/>
    <n v="592"/>
    <n v="1"/>
    <n v="5"/>
    <n v="6"/>
    <n v="66"/>
    <n v="66"/>
    <n v="0"/>
    <n v="0"/>
    <n v="0"/>
    <n v="4"/>
    <n v="614"/>
    <n v="5"/>
    <n v="5"/>
    <n v="6"/>
    <n v="62"/>
    <n v="0.14332247557003258"/>
    <n v="0.8"/>
    <n v="0"/>
    <n v="0"/>
    <n v="0"/>
    <n v="0.14735336194563661"/>
    <n v="0.11271676300578035"/>
    <n v="103"/>
  </r>
  <r>
    <x v="0"/>
    <s v="0485-01-000"/>
    <m/>
    <x v="3"/>
    <s v="Morrison"/>
    <s v="Royalton Public School District"/>
    <n v="95"/>
    <n v="0"/>
    <n v="0"/>
    <n v="0"/>
    <n v="0"/>
    <n v="0"/>
    <n v="103"/>
    <n v="0"/>
    <n v="0.13624338624338625"/>
    <n v="291"/>
    <n v="0.30826271186440679"/>
    <n v="756"/>
    <n v="944"/>
    <n v="908"/>
    <n v="8"/>
    <n v="2"/>
    <n v="5"/>
    <n v="21"/>
    <n v="286"/>
    <n v="3"/>
    <n v="0"/>
    <n v="0"/>
    <n v="0"/>
    <n v="717"/>
    <n v="5"/>
    <n v="2"/>
    <n v="5"/>
    <n v="21"/>
    <n v="0.13249651324965134"/>
    <n v="0"/>
    <n v="0"/>
    <n v="0"/>
    <n v="0"/>
    <n v="0.13624338624338625"/>
    <n v="4.3999999999999997E-2"/>
    <n v="103"/>
  </r>
  <r>
    <x v="8"/>
    <s v="2364-01-000"/>
    <m/>
    <x v="3"/>
    <s v="Stearns"/>
    <s v="Belgrade-Brooten-Elrosa Public School District"/>
    <n v="94"/>
    <n v="0"/>
    <n v="0"/>
    <n v="0"/>
    <n v="0"/>
    <n v="0"/>
    <n v="103"/>
    <n v="0"/>
    <n v="0.13071065989847716"/>
    <n v="40"/>
    <n v="5.5172413793103448E-2"/>
    <n v="788"/>
    <n v="725"/>
    <n v="665"/>
    <n v="2"/>
    <n v="5"/>
    <n v="0"/>
    <n v="53"/>
    <n v="38"/>
    <n v="0"/>
    <n v="0"/>
    <n v="0"/>
    <n v="0"/>
    <n v="721"/>
    <n v="2"/>
    <n v="5"/>
    <n v="0"/>
    <n v="53"/>
    <n v="0.13037447988904299"/>
    <n v="0"/>
    <n v="0"/>
    <n v="0"/>
    <n v="0"/>
    <n v="0.13071065989847716"/>
    <n v="7.6824583866837381E-2"/>
    <n v="103"/>
  </r>
  <r>
    <x v="8"/>
    <s v="2580-01-000"/>
    <m/>
    <x v="3"/>
    <s v="Pine"/>
    <s v="East Central School District"/>
    <n v="93"/>
    <n v="4"/>
    <n v="0"/>
    <n v="0"/>
    <n v="0"/>
    <n v="8"/>
    <n v="95"/>
    <n v="1.0050251256281407E-2"/>
    <n v="0.11934673366834171"/>
    <n v="81"/>
    <n v="0.10465116279069768"/>
    <n v="796"/>
    <n v="774"/>
    <n v="696"/>
    <n v="54"/>
    <n v="15"/>
    <n v="3"/>
    <n v="6"/>
    <n v="63"/>
    <n v="8"/>
    <n v="3"/>
    <n v="0"/>
    <n v="0"/>
    <n v="726"/>
    <n v="50"/>
    <n v="12"/>
    <n v="3"/>
    <n v="6"/>
    <n v="0.128099173553719"/>
    <n v="0.08"/>
    <n v="0"/>
    <n v="0"/>
    <n v="0"/>
    <n v="0.12939698492462312"/>
    <n v="8.9084065244667499E-2"/>
    <n v="103"/>
  </r>
  <r>
    <x v="5"/>
    <s v="2860-01-000"/>
    <m/>
    <x v="3"/>
    <s v="Faribault"/>
    <s v="Blue Earth Area Public School"/>
    <n v="92"/>
    <n v="0"/>
    <n v="0"/>
    <n v="0"/>
    <n v="3"/>
    <n v="5"/>
    <n v="98"/>
    <n v="4.0551500405515001E-3"/>
    <n v="7.9480940794809413E-2"/>
    <n v="87"/>
    <n v="7.1487263763352502E-2"/>
    <n v="1233"/>
    <n v="1217"/>
    <n v="1074"/>
    <n v="5"/>
    <n v="11"/>
    <n v="5"/>
    <n v="122"/>
    <n v="78"/>
    <n v="0"/>
    <n v="0"/>
    <n v="0"/>
    <n v="4"/>
    <n v="1088"/>
    <n v="5"/>
    <n v="11"/>
    <n v="5"/>
    <n v="121"/>
    <n v="8.455882352941177E-2"/>
    <n v="0"/>
    <n v="0"/>
    <n v="0"/>
    <n v="2.4793388429752067E-2"/>
    <n v="8.3536090835360913E-2"/>
    <n v="0.11544715447154472"/>
    <n v="103"/>
  </r>
  <r>
    <x v="15"/>
    <s v="2164-01-000"/>
    <m/>
    <x v="3"/>
    <s v="Clay"/>
    <s v="Dilworth-Glyndon-Felton"/>
    <n v="79"/>
    <n v="0"/>
    <n v="0"/>
    <n v="4"/>
    <n v="17"/>
    <n v="0"/>
    <n v="103"/>
    <n v="0"/>
    <n v="8.0784313725490192E-2"/>
    <n v="133"/>
    <n v="0.10191570881226053"/>
    <n v="1275"/>
    <n v="1305"/>
    <n v="1153"/>
    <n v="40"/>
    <n v="7"/>
    <n v="6"/>
    <n v="99"/>
    <n v="112"/>
    <n v="0"/>
    <n v="0"/>
    <n v="3"/>
    <n v="10"/>
    <n v="1120"/>
    <n v="40"/>
    <n v="7"/>
    <n v="7"/>
    <n v="106"/>
    <n v="7.0535714285714285E-2"/>
    <n v="0"/>
    <n v="0"/>
    <n v="0.5714285714285714"/>
    <n v="0.16037735849056603"/>
    <n v="8.0784313725490192E-2"/>
    <n v="0.125"/>
    <n v="103"/>
  </r>
  <r>
    <x v="11"/>
    <s v="0345-01-000"/>
    <m/>
    <x v="3"/>
    <s v="Kandiyohi"/>
    <s v="New London-Spicer School District"/>
    <n v="96"/>
    <n v="0"/>
    <n v="0"/>
    <n v="0"/>
    <n v="0"/>
    <n v="0"/>
    <n v="103"/>
    <n v="0"/>
    <n v="6.7496723460026206E-2"/>
    <n v="181"/>
    <n v="0.11284289276807979"/>
    <n v="1526"/>
    <n v="1604"/>
    <n v="1570"/>
    <n v="8"/>
    <n v="7"/>
    <n v="6"/>
    <n v="13"/>
    <n v="173"/>
    <n v="0"/>
    <n v="0"/>
    <n v="0"/>
    <n v="0"/>
    <n v="1493"/>
    <n v="8"/>
    <n v="7"/>
    <n v="6"/>
    <n v="13"/>
    <n v="6.4300066979236431E-2"/>
    <n v="0"/>
    <n v="0"/>
    <n v="0"/>
    <n v="0"/>
    <n v="6.7496723460026206E-2"/>
    <n v="2.2265880812049769E-2"/>
    <n v="103"/>
  </r>
  <r>
    <x v="18"/>
    <s v="0716-01-000"/>
    <s v="yes"/>
    <x v="2"/>
    <s v="Scott"/>
    <s v="Belle Plaine Public School District"/>
    <n v="90"/>
    <n v="0"/>
    <n v="0"/>
    <n v="0"/>
    <n v="0"/>
    <n v="12"/>
    <n v="91"/>
    <n v="7.2115384615384619E-3"/>
    <n v="5.46875E-2"/>
    <n v="35"/>
    <n v="2.1929824561403508E-2"/>
    <n v="1664"/>
    <n v="1596"/>
    <n v="1493"/>
    <n v="8"/>
    <n v="31"/>
    <n v="34"/>
    <n v="30"/>
    <n v="28"/>
    <n v="0"/>
    <n v="0"/>
    <n v="0"/>
    <n v="0"/>
    <n v="1555"/>
    <n v="8"/>
    <n v="31"/>
    <n v="34"/>
    <n v="30"/>
    <n v="5.7877813504823149E-2"/>
    <n v="0"/>
    <n v="0"/>
    <n v="0"/>
    <n v="0"/>
    <n v="6.1899038461538464E-2"/>
    <n v="6.2123039806996384E-2"/>
    <n v="103"/>
  </r>
  <r>
    <x v="15"/>
    <s v="2859-01-000"/>
    <m/>
    <x v="3"/>
    <s v="McLeod"/>
    <s v="Glencoe-Silver Lake School District"/>
    <n v="98"/>
    <n v="0"/>
    <n v="0"/>
    <n v="0"/>
    <n v="0"/>
    <n v="0"/>
    <n v="103"/>
    <n v="0"/>
    <n v="5.5406132329209254E-2"/>
    <n v="89"/>
    <n v="4.8238482384823846E-2"/>
    <n v="1859"/>
    <n v="1845"/>
    <n v="1584"/>
    <n v="5"/>
    <n v="2"/>
    <n v="10"/>
    <n v="244"/>
    <n v="69"/>
    <n v="0"/>
    <n v="0"/>
    <n v="0"/>
    <n v="14"/>
    <n v="1613"/>
    <n v="5"/>
    <n v="2"/>
    <n v="10"/>
    <n v="230"/>
    <n v="6.0756354618722877E-2"/>
    <n v="0"/>
    <n v="0"/>
    <n v="0"/>
    <n v="0"/>
    <n v="5.5406132329209254E-2"/>
    <n v="0.13279569892473117"/>
    <n v="103"/>
  </r>
  <r>
    <x v="8"/>
    <s v="0204-01-000"/>
    <m/>
    <x v="3"/>
    <s v="Dodge"/>
    <s v="Kasson-Mantorville School District"/>
    <n v="88"/>
    <n v="0"/>
    <n v="0"/>
    <n v="0"/>
    <n v="11"/>
    <n v="3"/>
    <n v="100"/>
    <n v="1.455604075691412E-3"/>
    <n v="4.8520135856380396E-2"/>
    <n v="116"/>
    <n v="5.5930568948891035E-2"/>
    <n v="2061"/>
    <n v="2074"/>
    <n v="1955"/>
    <n v="11"/>
    <n v="16"/>
    <n v="13"/>
    <n v="79"/>
    <n v="105"/>
    <n v="0"/>
    <n v="0"/>
    <n v="0"/>
    <n v="0"/>
    <n v="1938"/>
    <n v="11"/>
    <n v="16"/>
    <n v="13"/>
    <n v="90"/>
    <n v="4.540763673890609E-2"/>
    <n v="0"/>
    <n v="0"/>
    <n v="0"/>
    <n v="0.12222222222222222"/>
    <n v="4.9975739932071807E-2"/>
    <n v="6.286266924564797E-2"/>
    <n v="103"/>
  </r>
  <r>
    <x v="18"/>
    <s v="0278-01-000"/>
    <s v="yes"/>
    <x v="2"/>
    <s v="Hennepin"/>
    <s v="Orono Public School District"/>
    <n v="77"/>
    <n v="0"/>
    <n v="5"/>
    <n v="0"/>
    <n v="3"/>
    <n v="3"/>
    <n v="100"/>
    <n v="1.3895321908290875E-3"/>
    <n v="4.6317739694302917E-2"/>
    <n v="716"/>
    <n v="0.2582972582972583"/>
    <n v="2159"/>
    <n v="2772"/>
    <n v="2591"/>
    <n v="9"/>
    <n v="32"/>
    <n v="64"/>
    <n v="76"/>
    <n v="672"/>
    <n v="0"/>
    <n v="0"/>
    <n v="11"/>
    <n v="5"/>
    <n v="1996"/>
    <n v="9"/>
    <n v="37"/>
    <n v="53"/>
    <n v="74"/>
    <n v="3.8577154308617231E-2"/>
    <n v="0"/>
    <n v="0.13513513513513514"/>
    <n v="0"/>
    <n v="4.0540540540540543E-2"/>
    <n v="4.7707271885132005E-2"/>
    <n v="7.9760258183494692E-2"/>
    <n v="103"/>
  </r>
  <r>
    <x v="15"/>
    <s v="0492-01-000"/>
    <m/>
    <x v="3"/>
    <s v="Mower"/>
    <s v="Austin Public School District"/>
    <n v="96"/>
    <n v="0"/>
    <n v="0"/>
    <n v="0"/>
    <n v="0"/>
    <n v="0"/>
    <n v="103"/>
    <n v="0"/>
    <n v="2.4494649227110584E-2"/>
    <n v="49"/>
    <n v="1.1804384485666104E-2"/>
    <n v="4205"/>
    <n v="4151"/>
    <n v="3512"/>
    <n v="18"/>
    <n v="91"/>
    <n v="137"/>
    <n v="393"/>
    <n v="42"/>
    <n v="0"/>
    <n v="0"/>
    <n v="0"/>
    <n v="0"/>
    <n v="3566"/>
    <n v="18"/>
    <n v="91"/>
    <n v="137"/>
    <n v="393"/>
    <n v="2.69209197980931E-2"/>
    <n v="0"/>
    <n v="0"/>
    <n v="0"/>
    <n v="0"/>
    <n v="2.4494649227110584E-2"/>
    <n v="0.15196195005945304"/>
    <n v="103"/>
  </r>
  <r>
    <x v="8"/>
    <s v="2536-01-000"/>
    <m/>
    <x v="3"/>
    <s v="Martin"/>
    <s v="Granada Huntley-East Chain"/>
    <n v="96"/>
    <n v="0"/>
    <n v="0"/>
    <n v="0"/>
    <n v="0"/>
    <n v="0"/>
    <n v="102"/>
    <n v="0"/>
    <n v="0.36428571428571427"/>
    <n v="65"/>
    <n v="0.26748971193415638"/>
    <n v="280"/>
    <n v="243"/>
    <n v="236"/>
    <n v="0"/>
    <n v="0"/>
    <n v="0"/>
    <n v="7"/>
    <n v="56"/>
    <n v="0"/>
    <n v="0"/>
    <n v="0"/>
    <n v="7"/>
    <n v="276"/>
    <n v="0"/>
    <n v="0"/>
    <n v="0"/>
    <n v="0"/>
    <n v="0.34782608695652173"/>
    <n v="0"/>
    <n v="0"/>
    <n v="0"/>
    <n v="0"/>
    <n v="0.36428571428571427"/>
    <n v="0"/>
    <n v="102"/>
  </r>
  <r>
    <x v="0"/>
    <s v="2886-01-000"/>
    <m/>
    <x v="3"/>
    <s v="Freeborn"/>
    <s v="Glenville-Emmons School District"/>
    <n v="90"/>
    <n v="0"/>
    <n v="0"/>
    <n v="0"/>
    <n v="4"/>
    <n v="0"/>
    <n v="102"/>
    <n v="0"/>
    <n v="0.33663366336633666"/>
    <n v="51"/>
    <n v="0.20238095238095238"/>
    <n v="303"/>
    <n v="252"/>
    <n v="235"/>
    <m/>
    <n v="4"/>
    <m/>
    <n v="13"/>
    <n v="42"/>
    <n v="0"/>
    <n v="0"/>
    <n v="0"/>
    <n v="6"/>
    <n v="283"/>
    <m/>
    <n v="4"/>
    <m/>
    <n v="11"/>
    <n v="0.31802120141342755"/>
    <n v="0"/>
    <n v="0"/>
    <n v="0"/>
    <n v="0.36363636363636365"/>
    <n v="0.33663366336633666"/>
    <n v="5.0335570469798654E-2"/>
    <n v="102"/>
  </r>
  <r>
    <x v="18"/>
    <s v="0004-01-000"/>
    <m/>
    <x v="3"/>
    <s v="Aitkin"/>
    <s v="McGregor Public School District"/>
    <n v="63"/>
    <n v="31"/>
    <n v="0"/>
    <n v="0"/>
    <n v="0"/>
    <n v="35"/>
    <n v="67"/>
    <n v="7.6252723311546838E-2"/>
    <n v="0.14596949891067537"/>
    <n v="21"/>
    <n v="5.5555555555555552E-2"/>
    <n v="459"/>
    <n v="378"/>
    <n v="318"/>
    <n v="54"/>
    <n v="1"/>
    <n v="1"/>
    <n v="4"/>
    <n v="17"/>
    <n v="0"/>
    <n v="0"/>
    <n v="0"/>
    <n v="0"/>
    <n v="364"/>
    <n v="85"/>
    <n v="1"/>
    <n v="1"/>
    <n v="4"/>
    <n v="0.17307692307692307"/>
    <n v="0.36470588235294116"/>
    <n v="0"/>
    <n v="0"/>
    <n v="0"/>
    <n v="0.22222222222222221"/>
    <n v="0.2"/>
    <n v="102"/>
  </r>
  <r>
    <x v="4"/>
    <s v="2609-01-000"/>
    <m/>
    <x v="3"/>
    <s v="Polk"/>
    <s v="Win-E-Mac School District"/>
    <n v="88"/>
    <n v="6"/>
    <n v="0"/>
    <n v="0"/>
    <n v="0"/>
    <n v="0"/>
    <n v="102"/>
    <n v="0"/>
    <n v="0.20689655172413793"/>
    <n v="34"/>
    <n v="0.08"/>
    <n v="493"/>
    <n v="425"/>
    <n v="407"/>
    <n v="9"/>
    <n v="2"/>
    <n v="0"/>
    <n v="7"/>
    <n v="29"/>
    <n v="0"/>
    <n v="0"/>
    <n v="0"/>
    <n v="0"/>
    <n v="466"/>
    <n v="15"/>
    <n v="2"/>
    <n v="0"/>
    <n v="7"/>
    <n v="0.18884120171673821"/>
    <n v="0.4"/>
    <n v="0"/>
    <n v="0"/>
    <n v="0"/>
    <n v="0.20689655172413793"/>
    <n v="4.8979591836734691E-2"/>
    <n v="102"/>
  </r>
  <r>
    <x v="2"/>
    <s v="0820-01-000"/>
    <m/>
    <x v="3"/>
    <s v="Wadena"/>
    <s v="Sebeka Public School District"/>
    <n v="95"/>
    <n v="0"/>
    <n v="0"/>
    <n v="0"/>
    <n v="0"/>
    <n v="0"/>
    <n v="102"/>
    <n v="0"/>
    <n v="0.19883040935672514"/>
    <n v="68"/>
    <n v="0.14196242171189979"/>
    <n v="513"/>
    <n v="479"/>
    <n v="472"/>
    <n v="2"/>
    <n v="2"/>
    <n v="1"/>
    <n v="2"/>
    <n v="67"/>
    <n v="0"/>
    <n v="0"/>
    <n v="0"/>
    <n v="0"/>
    <n v="500"/>
    <n v="2"/>
    <n v="2"/>
    <n v="1"/>
    <n v="2"/>
    <n v="0.19"/>
    <n v="0"/>
    <n v="0"/>
    <n v="0"/>
    <n v="0"/>
    <n v="0.19883040935672514"/>
    <n v="1.3806706114398421E-2"/>
    <n v="102"/>
  </r>
  <r>
    <x v="4"/>
    <s v="0097-01-000"/>
    <m/>
    <x v="3"/>
    <s v="Carlton"/>
    <s v="Moose Lake Public School District"/>
    <n v="99"/>
    <n v="0"/>
    <n v="0"/>
    <n v="0"/>
    <n v="0"/>
    <n v="0"/>
    <n v="102"/>
    <n v="0"/>
    <n v="0.17142857142857143"/>
    <n v="153"/>
    <n v="0.23684210526315788"/>
    <n v="595"/>
    <n v="646"/>
    <n v="620"/>
    <n v="1"/>
    <n v="8"/>
    <n v="14"/>
    <n v="3"/>
    <n v="146"/>
    <n v="0"/>
    <n v="0"/>
    <n v="0"/>
    <n v="0"/>
    <n v="573"/>
    <n v="1"/>
    <n v="8"/>
    <n v="14"/>
    <n v="3"/>
    <n v="0.17277486910994763"/>
    <n v="0"/>
    <n v="0"/>
    <n v="0"/>
    <n v="0"/>
    <n v="0.17142857142857143"/>
    <n v="4.340567612687813E-2"/>
    <n v="102"/>
  </r>
  <r>
    <x v="0"/>
    <s v="0032-01-000"/>
    <m/>
    <x v="3"/>
    <s v="Beltrami"/>
    <s v="Blackduck Public School District"/>
    <n v="69"/>
    <n v="25"/>
    <n v="0"/>
    <n v="3"/>
    <n v="0"/>
    <n v="7"/>
    <n v="95"/>
    <n v="1.1290322580645161E-2"/>
    <n v="0.15322580645161291"/>
    <n v="113"/>
    <n v="0.17908082408874801"/>
    <n v="620"/>
    <n v="631"/>
    <n v="508"/>
    <n v="95"/>
    <n v="12"/>
    <n v="3"/>
    <n v="13"/>
    <n v="81"/>
    <n v="23"/>
    <n v="3"/>
    <n v="0"/>
    <n v="0"/>
    <n v="496"/>
    <n v="97"/>
    <n v="9"/>
    <n v="6"/>
    <n v="13"/>
    <n v="0.13911290322580644"/>
    <n v="0.25773195876288657"/>
    <n v="0"/>
    <n v="0.5"/>
    <n v="0"/>
    <n v="0.16451612903225807"/>
    <n v="0.20128824476650564"/>
    <n v="102"/>
  </r>
  <r>
    <x v="13"/>
    <s v="2176-01-000"/>
    <m/>
    <x v="3"/>
    <s v="Marshall"/>
    <s v="Warren-Alvarado-Oslo School Dist."/>
    <n v="92"/>
    <n v="0"/>
    <n v="3"/>
    <n v="0"/>
    <n v="3"/>
    <n v="0"/>
    <n v="102"/>
    <n v="0"/>
    <n v="0.15765069551777433"/>
    <n v="8"/>
    <n v="1.4466546112115732E-2"/>
    <n v="647"/>
    <n v="553"/>
    <n v="486"/>
    <n v="5"/>
    <n v="0"/>
    <n v="0"/>
    <n v="62"/>
    <n v="5"/>
    <n v="0"/>
    <n v="0"/>
    <n v="0"/>
    <n v="3"/>
    <n v="573"/>
    <n v="5"/>
    <n v="3"/>
    <n v="0"/>
    <n v="62"/>
    <n v="0.16055846422338568"/>
    <n v="0"/>
    <n v="1"/>
    <n v="0"/>
    <n v="4.8387096774193547E-2"/>
    <n v="0.15765069551777433"/>
    <n v="0.1088646967340591"/>
    <n v="102"/>
  </r>
  <r>
    <x v="1"/>
    <s v="0203-01-000"/>
    <m/>
    <x v="3"/>
    <s v="Dodge"/>
    <s v="Hayfield Public School District"/>
    <n v="92"/>
    <n v="0"/>
    <n v="0"/>
    <n v="3"/>
    <n v="0"/>
    <n v="3"/>
    <n v="99"/>
    <n v="3.8961038961038961E-3"/>
    <n v="0.12857142857142856"/>
    <n v="42"/>
    <n v="5.9154929577464786E-2"/>
    <n v="770"/>
    <n v="710"/>
    <n v="635"/>
    <n v="3"/>
    <n v="19"/>
    <n v="7"/>
    <n v="46"/>
    <n v="41"/>
    <n v="0"/>
    <n v="0"/>
    <n v="0"/>
    <n v="0"/>
    <n v="686"/>
    <n v="3"/>
    <n v="19"/>
    <n v="10"/>
    <n v="46"/>
    <n v="0.13411078717201166"/>
    <n v="0"/>
    <n v="0"/>
    <n v="0.3"/>
    <n v="0"/>
    <n v="0.13246753246753246"/>
    <n v="0.10209424083769633"/>
    <n v="102"/>
  </r>
  <r>
    <x v="9"/>
    <s v="2364-01-000"/>
    <m/>
    <x v="3"/>
    <s v="Stearns"/>
    <s v="Belgrade-Brooten-Elrosa Public School District"/>
    <n v="99"/>
    <n v="0"/>
    <n v="0"/>
    <n v="0"/>
    <n v="0"/>
    <n v="0"/>
    <n v="102"/>
    <n v="0"/>
    <n v="0.13060179257362356"/>
    <n v="38"/>
    <n v="5.2998605299860529E-2"/>
    <n v="781"/>
    <n v="717"/>
    <n v="664"/>
    <n v="2"/>
    <n v="1"/>
    <n v="0"/>
    <n v="50"/>
    <n v="35"/>
    <n v="0"/>
    <n v="0"/>
    <n v="0"/>
    <n v="0"/>
    <n v="728"/>
    <n v="2"/>
    <n v="1"/>
    <n v="0"/>
    <n v="50"/>
    <n v="0.13598901098901098"/>
    <n v="0"/>
    <n v="0"/>
    <n v="0"/>
    <n v="0"/>
    <n v="0.13060179257362356"/>
    <n v="6.7861715749039694E-2"/>
    <n v="102"/>
  </r>
  <r>
    <x v="10"/>
    <s v="0739-01-000"/>
    <m/>
    <x v="3"/>
    <s v="Stearns"/>
    <s v="Kimball Public School District"/>
    <n v="97"/>
    <n v="0"/>
    <n v="0"/>
    <n v="0"/>
    <n v="0"/>
    <n v="3"/>
    <n v="99"/>
    <n v="3.8167938931297708E-3"/>
    <n v="0.12595419847328243"/>
    <n v="85"/>
    <n v="0.11053315994798439"/>
    <n v="786"/>
    <n v="769"/>
    <n v="754"/>
    <n v="1"/>
    <n v="8"/>
    <n v="3"/>
    <n v="3"/>
    <n v="79"/>
    <n v="0"/>
    <n v="0"/>
    <n v="0"/>
    <n v="0"/>
    <n v="772"/>
    <n v="1"/>
    <n v="8"/>
    <n v="3"/>
    <n v="3"/>
    <n v="0.12564766839378239"/>
    <n v="0"/>
    <n v="0"/>
    <n v="0"/>
    <n v="0"/>
    <n v="0.12977099236641221"/>
    <n v="1.9059720457433291E-2"/>
    <n v="102"/>
  </r>
  <r>
    <x v="14"/>
    <s v="0463-01-000"/>
    <m/>
    <x v="3"/>
    <s v="Meeker"/>
    <s v="Eden Valley-Watkins School District"/>
    <n v="98"/>
    <n v="0"/>
    <n v="0"/>
    <n v="0"/>
    <n v="0"/>
    <n v="0"/>
    <n v="102"/>
    <n v="0"/>
    <n v="0.11604095563139932"/>
    <n v="80"/>
    <n v="9.3348891481913651E-2"/>
    <n v="879"/>
    <n v="857"/>
    <n v="845"/>
    <n v="0"/>
    <n v="2"/>
    <n v="2"/>
    <n v="8"/>
    <n v="77"/>
    <n v="0"/>
    <n v="0"/>
    <n v="0"/>
    <n v="0"/>
    <n v="866"/>
    <n v="0"/>
    <n v="2"/>
    <n v="2"/>
    <n v="8"/>
    <n v="0.11316397228637413"/>
    <n v="0"/>
    <n v="0"/>
    <n v="0"/>
    <n v="0"/>
    <n v="0.11604095563139932"/>
    <n v="1.366742596810934E-2"/>
    <n v="102"/>
  </r>
  <r>
    <x v="5"/>
    <s v="0115-01-000"/>
    <m/>
    <x v="3"/>
    <s v="Cass"/>
    <s v="Cass Lake-Bena Public Schools"/>
    <n v="62"/>
    <n v="33"/>
    <n v="0"/>
    <n v="0"/>
    <n v="0"/>
    <n v="15"/>
    <n v="87"/>
    <n v="1.6181229773462782E-2"/>
    <n v="9.3851132686084138E-2"/>
    <n v="294"/>
    <n v="0.26273458445040215"/>
    <n v="927"/>
    <n v="1119"/>
    <n v="114"/>
    <n v="987"/>
    <n v="3"/>
    <n v="12"/>
    <n v="3"/>
    <n v="16"/>
    <n v="270"/>
    <n v="0"/>
    <n v="0"/>
    <n v="0"/>
    <n v="160"/>
    <n v="750"/>
    <n v="3"/>
    <n v="12"/>
    <n v="3"/>
    <n v="0.38750000000000001"/>
    <n v="4.3999999999999997E-2"/>
    <n v="0"/>
    <n v="0"/>
    <n v="0"/>
    <n v="0.11003236245954692"/>
    <n v="0.82758620689655171"/>
    <n v="102"/>
  </r>
  <r>
    <x v="9"/>
    <s v="2164-01-000"/>
    <m/>
    <x v="3"/>
    <s v="Clay"/>
    <s v="Dilworth-Glyndon-Felton"/>
    <n v="89"/>
    <n v="0"/>
    <n v="0"/>
    <n v="0"/>
    <n v="8"/>
    <n v="0"/>
    <n v="102"/>
    <n v="0"/>
    <n v="8.8082901554404139E-2"/>
    <n v="267"/>
    <n v="0.20181405895691609"/>
    <n v="1158"/>
    <n v="1323"/>
    <n v="1171"/>
    <n v="22"/>
    <n v="10"/>
    <n v="4"/>
    <n v="116"/>
    <n v="234"/>
    <n v="4"/>
    <n v="3"/>
    <n v="0"/>
    <n v="20"/>
    <n v="1026"/>
    <n v="18"/>
    <n v="7"/>
    <n v="4"/>
    <n v="104"/>
    <n v="8.6744639376218319E-2"/>
    <n v="0"/>
    <n v="0"/>
    <n v="0"/>
    <n v="7.6923076923076927E-2"/>
    <n v="8.8082901554404139E-2"/>
    <n v="0.11475409836065574"/>
    <n v="102"/>
  </r>
  <r>
    <x v="10"/>
    <s v="2164-01-000"/>
    <m/>
    <x v="3"/>
    <s v="Clay"/>
    <s v="Dilworth-Glyndon-Felton"/>
    <n v="87"/>
    <n v="3"/>
    <n v="0"/>
    <n v="0"/>
    <n v="8"/>
    <n v="0"/>
    <n v="102"/>
    <n v="0"/>
    <n v="8.6148648648648643E-2"/>
    <n v="238"/>
    <n v="0.1803030303030303"/>
    <n v="1184"/>
    <n v="1320"/>
    <n v="1176"/>
    <n v="28"/>
    <n v="10"/>
    <n v="5"/>
    <n v="101"/>
    <n v="206"/>
    <n v="5"/>
    <n v="0"/>
    <n v="0"/>
    <n v="19"/>
    <n v="1057"/>
    <n v="26"/>
    <n v="10"/>
    <n v="5"/>
    <n v="90"/>
    <n v="8.2308420056764434E-2"/>
    <n v="0.11538461538461539"/>
    <n v="0"/>
    <n v="0"/>
    <n v="8.8888888888888892E-2"/>
    <n v="8.6148648648648643E-2"/>
    <n v="0.11026936026936027"/>
    <n v="102"/>
  </r>
  <r>
    <x v="12"/>
    <s v="0001-01-000"/>
    <m/>
    <x v="3"/>
    <s v="Aitkin"/>
    <s v="Aitkin Public School District"/>
    <n v="56"/>
    <n v="3"/>
    <n v="30"/>
    <n v="0"/>
    <n v="6"/>
    <n v="60"/>
    <n v="42"/>
    <n v="4.3827611395178961E-2"/>
    <n v="3.0679327976625273E-2"/>
    <n v="71"/>
    <n v="5.3064275037369206E-2"/>
    <n v="1369"/>
    <n v="1338"/>
    <n v="1276"/>
    <n v="26"/>
    <n v="14"/>
    <n v="12"/>
    <n v="10"/>
    <n v="65"/>
    <n v="0"/>
    <n v="0"/>
    <n v="0"/>
    <n v="0"/>
    <n v="1267"/>
    <n v="29"/>
    <n v="44"/>
    <n v="12"/>
    <n v="16"/>
    <n v="4.4198895027624308E-2"/>
    <n v="0.10344827586206896"/>
    <n v="0.68181818181818177"/>
    <n v="0"/>
    <n v="0.375"/>
    <n v="7.4506939371804234E-2"/>
    <n v="7.3830409356725149E-2"/>
    <n v="102"/>
  </r>
  <r>
    <x v="13"/>
    <s v="0706-01-000"/>
    <m/>
    <x v="3"/>
    <s v="Saint Louis"/>
    <s v="Virginia Public School District"/>
    <n v="100"/>
    <n v="0"/>
    <n v="0"/>
    <n v="0"/>
    <n v="0"/>
    <n v="0"/>
    <n v="102"/>
    <n v="0"/>
    <n v="6.8779501011463254E-2"/>
    <n v="296"/>
    <n v="0.1765056648777579"/>
    <n v="1483"/>
    <n v="1677"/>
    <n v="1547"/>
    <n v="67"/>
    <n v="30"/>
    <n v="17"/>
    <n v="16"/>
    <n v="277"/>
    <n v="6"/>
    <n v="4"/>
    <n v="5"/>
    <n v="0"/>
    <n v="1370"/>
    <n v="61"/>
    <n v="26"/>
    <n v="12"/>
    <n v="16"/>
    <n v="7.2992700729927001E-2"/>
    <n v="0"/>
    <n v="0"/>
    <n v="0"/>
    <n v="0"/>
    <n v="6.8779501011463254E-2"/>
    <n v="7.7441077441077436E-2"/>
    <n v="102"/>
  </r>
  <r>
    <x v="12"/>
    <s v="0300-01-000"/>
    <m/>
    <x v="3"/>
    <s v="Houston"/>
    <s v="La Crescent-Hokah School District"/>
    <n v="100"/>
    <n v="0"/>
    <n v="0"/>
    <n v="0"/>
    <n v="0"/>
    <n v="70"/>
    <n v="32"/>
    <n v="4.7043010752688172E-2"/>
    <n v="2.1505376344086023E-2"/>
    <n v="137"/>
    <n v="8.9954038082731447E-2"/>
    <n v="1488"/>
    <n v="1523"/>
    <n v="1453"/>
    <n v="1"/>
    <n v="36"/>
    <n v="24"/>
    <n v="9"/>
    <n v="134"/>
    <n v="0"/>
    <n v="0"/>
    <n v="0"/>
    <n v="0"/>
    <n v="1419"/>
    <n v="1"/>
    <n v="36"/>
    <n v="24"/>
    <n v="9"/>
    <n v="7.0472163495419307E-2"/>
    <n v="0"/>
    <n v="0"/>
    <n v="0"/>
    <n v="0"/>
    <n v="6.8548387096774188E-2"/>
    <n v="4.7011417058428477E-2"/>
    <n v="102"/>
  </r>
  <r>
    <x v="10"/>
    <s v="0748-01-000"/>
    <m/>
    <x v="3"/>
    <s v="Stearns"/>
    <s v="Sartell-St. Stephen School District"/>
    <n v="89"/>
    <n v="0"/>
    <n v="0"/>
    <n v="0"/>
    <n v="0"/>
    <n v="13"/>
    <n v="89"/>
    <n v="4.1388092964024193E-3"/>
    <n v="2.8334925183062718E-2"/>
    <n v="116"/>
    <n v="3.6767036450079241E-2"/>
    <n v="3141"/>
    <n v="3155"/>
    <n v="3051"/>
    <n v="6"/>
    <n v="13"/>
    <n v="61"/>
    <n v="24"/>
    <n v="105"/>
    <n v="0"/>
    <n v="0"/>
    <n v="4"/>
    <n v="0"/>
    <n v="3035"/>
    <n v="6"/>
    <n v="13"/>
    <n v="57"/>
    <n v="24"/>
    <n v="2.9324546952224053E-2"/>
    <n v="0"/>
    <n v="0"/>
    <n v="0"/>
    <n v="0"/>
    <n v="3.2473734479465138E-2"/>
    <n v="3.1897926634768738E-2"/>
    <n v="102"/>
  </r>
  <r>
    <x v="16"/>
    <s v="0659-01-000"/>
    <m/>
    <x v="3"/>
    <s v="Rice"/>
    <s v="Northfield Public School District"/>
    <n v="95"/>
    <n v="0"/>
    <n v="0"/>
    <n v="0"/>
    <n v="0"/>
    <n v="58"/>
    <n v="44"/>
    <n v="1.5119916579770595E-2"/>
    <n v="1.1470281543274244E-2"/>
    <n v="127"/>
    <n v="3.2893032893032893E-2"/>
    <n v="3836"/>
    <n v="3861"/>
    <n v="3576"/>
    <n v="9"/>
    <n v="25"/>
    <n v="70"/>
    <n v="181"/>
    <n v="120"/>
    <n v="3"/>
    <n v="0"/>
    <n v="0"/>
    <n v="0"/>
    <n v="3551"/>
    <n v="6"/>
    <n v="25"/>
    <n v="70"/>
    <n v="181"/>
    <n v="2.6753027316248942E-2"/>
    <n v="0"/>
    <n v="0"/>
    <n v="0"/>
    <n v="0"/>
    <n v="2.6590198123044841E-2"/>
    <n v="7.3571614923036779E-2"/>
    <n v="102"/>
  </r>
  <r>
    <x v="5"/>
    <s v="0911-01-000"/>
    <m/>
    <x v="3"/>
    <s v="Isanti"/>
    <s v="Cambridge-Isanti Public School Dist"/>
    <n v="75"/>
    <n v="0"/>
    <n v="0"/>
    <n v="0"/>
    <n v="0"/>
    <n v="29"/>
    <n v="73"/>
    <n v="5.5919784033937525E-3"/>
    <n v="1.4076359429232549E-2"/>
    <n v="43"/>
    <n v="8.3869709381704707E-3"/>
    <n v="5186"/>
    <n v="5127"/>
    <n v="4762"/>
    <n v="68"/>
    <n v="86"/>
    <n v="104"/>
    <n v="107"/>
    <n v="39"/>
    <n v="0"/>
    <n v="0"/>
    <n v="0"/>
    <n v="0"/>
    <n v="4798"/>
    <n v="68"/>
    <n v="86"/>
    <n v="104"/>
    <n v="107"/>
    <n v="1.5631513130471029E-2"/>
    <n v="0"/>
    <n v="0"/>
    <n v="0"/>
    <n v="0"/>
    <n v="1.9668337832626302E-2"/>
    <n v="7.0695332171218289E-2"/>
    <n v="102"/>
  </r>
  <r>
    <x v="16"/>
    <s v="0728-01-000"/>
    <m/>
    <x v="3"/>
    <s v="Sherburne"/>
    <s v="Elk River Public School District"/>
    <n v="87"/>
    <n v="0"/>
    <n v="0"/>
    <n v="0"/>
    <n v="0"/>
    <n v="26"/>
    <n v="76"/>
    <n v="2.7739251040221915E-3"/>
    <n v="8.1083964579110202E-3"/>
    <n v="44"/>
    <n v="4.7235641438539986E-3"/>
    <n v="9373"/>
    <n v="9315"/>
    <n v="9024"/>
    <n v="66"/>
    <n v="37"/>
    <n v="99"/>
    <n v="89"/>
    <n v="33"/>
    <n v="0"/>
    <n v="0"/>
    <n v="0"/>
    <n v="0"/>
    <n v="9078"/>
    <n v="66"/>
    <n v="37"/>
    <n v="99"/>
    <n v="89"/>
    <n v="9.5836087243886311E-3"/>
    <n v="0"/>
    <n v="0"/>
    <n v="0"/>
    <n v="0"/>
    <n v="1.0882321561933212E-2"/>
    <n v="3.1059878322126162E-2"/>
    <n v="102"/>
  </r>
  <r>
    <x v="14"/>
    <s v="0272-01-000"/>
    <s v="yes"/>
    <x v="2"/>
    <s v="Hennepin"/>
    <s v="Eden Prairie Public School District"/>
    <n v="83"/>
    <n v="0"/>
    <n v="4"/>
    <n v="3"/>
    <n v="0"/>
    <n v="4"/>
    <n v="98"/>
    <n v="3.8692203520990519E-4"/>
    <n v="9.4795898626426778E-3"/>
    <n v="205"/>
    <n v="1.9634134661430897E-2"/>
    <n v="10338"/>
    <n v="10441"/>
    <n v="9175"/>
    <n v="102"/>
    <n v="478"/>
    <n v="573"/>
    <n v="113"/>
    <n v="169"/>
    <n v="0"/>
    <n v="0"/>
    <n v="3"/>
    <n v="3"/>
    <n v="9089"/>
    <n v="102"/>
    <n v="482"/>
    <n v="573"/>
    <n v="110"/>
    <n v="9.1319177027175714E-3"/>
    <n v="0"/>
    <n v="8.2987551867219917E-3"/>
    <n v="5.235602094240838E-3"/>
    <n v="0"/>
    <n v="9.8665118978525836E-3"/>
    <n v="0.12234453456933179"/>
    <n v="102"/>
  </r>
  <r>
    <x v="3"/>
    <s v="0458-01-000"/>
    <m/>
    <x v="3"/>
    <s v="Martin"/>
    <s v="Truman Public School District"/>
    <n v="81"/>
    <n v="0"/>
    <n v="0"/>
    <n v="0"/>
    <n v="13"/>
    <n v="0"/>
    <n v="101"/>
    <n v="0"/>
    <n v="0.36330935251798563"/>
    <n v="26"/>
    <n v="0.12807881773399016"/>
    <n v="278"/>
    <n v="203"/>
    <n v="191"/>
    <n v="3"/>
    <n v="2"/>
    <n v="0"/>
    <n v="7"/>
    <n v="21"/>
    <n v="0"/>
    <n v="0"/>
    <n v="0"/>
    <n v="0"/>
    <n v="251"/>
    <n v="3"/>
    <n v="2"/>
    <n v="0"/>
    <n v="20"/>
    <n v="0.32270916334661354"/>
    <n v="0"/>
    <n v="0"/>
    <n v="0"/>
    <n v="0.65"/>
    <n v="0.36330935251798563"/>
    <n v="9.0579710144927536E-2"/>
    <n v="101"/>
  </r>
  <r>
    <x v="13"/>
    <s v="2536-01-000"/>
    <m/>
    <x v="3"/>
    <s v="Martin"/>
    <s v="Granada Huntley-East Chain"/>
    <n v="97"/>
    <n v="0"/>
    <n v="0"/>
    <n v="0"/>
    <n v="4"/>
    <n v="0"/>
    <n v="101"/>
    <n v="0"/>
    <n v="0.27977839335180055"/>
    <n v="42"/>
    <n v="0.13907284768211919"/>
    <n v="361"/>
    <n v="302"/>
    <n v="292"/>
    <n v="1"/>
    <n v="1"/>
    <n v="2"/>
    <n v="6"/>
    <n v="36"/>
    <n v="0"/>
    <n v="0"/>
    <n v="0"/>
    <n v="0"/>
    <n v="353"/>
    <n v="1"/>
    <n v="1"/>
    <n v="2"/>
    <n v="10"/>
    <n v="0.27478753541076489"/>
    <n v="0"/>
    <n v="0"/>
    <n v="0"/>
    <n v="0.4"/>
    <n v="0.27977839335180055"/>
    <n v="3.8147138964577658E-2"/>
    <n v="101"/>
  </r>
  <r>
    <x v="1"/>
    <s v="0545-01-000"/>
    <m/>
    <x v="3"/>
    <s v="Otter Tail"/>
    <s v="Henning Public School District"/>
    <n v="88"/>
    <n v="0"/>
    <n v="6"/>
    <n v="0"/>
    <n v="0"/>
    <n v="0"/>
    <n v="101"/>
    <n v="0"/>
    <n v="0.22100656455142231"/>
    <n v="50"/>
    <n v="0.12315270935960591"/>
    <n v="457"/>
    <n v="406"/>
    <n v="393"/>
    <n v="3"/>
    <n v="4"/>
    <n v="4"/>
    <n v="2"/>
    <n v="45"/>
    <n v="0"/>
    <n v="0"/>
    <n v="0"/>
    <n v="0"/>
    <n v="436"/>
    <n v="3"/>
    <n v="10"/>
    <n v="4"/>
    <n v="2"/>
    <n v="0.20183486238532111"/>
    <n v="0"/>
    <n v="0.6"/>
    <n v="0"/>
    <n v="0"/>
    <n v="0.22100656455142231"/>
    <n v="4.1758241758241756E-2"/>
    <n v="101"/>
  </r>
  <r>
    <x v="1"/>
    <s v="0032-01-000"/>
    <m/>
    <x v="3"/>
    <s v="Beltrami"/>
    <s v="Blackduck Public School District"/>
    <n v="69"/>
    <n v="20"/>
    <n v="0"/>
    <n v="4"/>
    <n v="0"/>
    <n v="6"/>
    <n v="95"/>
    <n v="9.3603744149765994E-3"/>
    <n v="0.1482059282371295"/>
    <n v="102"/>
    <n v="0.15887850467289719"/>
    <n v="641"/>
    <n v="642"/>
    <n v="521"/>
    <n v="88"/>
    <n v="17"/>
    <n v="4"/>
    <n v="12"/>
    <n v="76"/>
    <n v="15"/>
    <n v="3"/>
    <n v="0"/>
    <n v="0"/>
    <n v="514"/>
    <n v="93"/>
    <n v="14"/>
    <n v="8"/>
    <n v="12"/>
    <n v="0.13424124513618677"/>
    <n v="0.21505376344086022"/>
    <n v="0"/>
    <n v="0.5"/>
    <n v="0"/>
    <n v="0.15756630265210608"/>
    <n v="0.19812792511700469"/>
    <n v="101"/>
  </r>
  <r>
    <x v="5"/>
    <s v="0097-01-000"/>
    <m/>
    <x v="3"/>
    <s v="Carlton"/>
    <s v="Moose Lake Public School District"/>
    <n v="99"/>
    <n v="0"/>
    <n v="0"/>
    <n v="0"/>
    <n v="0"/>
    <n v="0"/>
    <n v="101"/>
    <n v="0"/>
    <n v="0.15514592933947774"/>
    <n v="134"/>
    <n v="0.195906432748538"/>
    <n v="651"/>
    <n v="684"/>
    <n v="661"/>
    <n v="0"/>
    <n v="6"/>
    <n v="14"/>
    <n v="3"/>
    <n v="128"/>
    <n v="0"/>
    <n v="0"/>
    <n v="0"/>
    <n v="0"/>
    <n v="632"/>
    <n v="0"/>
    <n v="6"/>
    <n v="14"/>
    <n v="3"/>
    <n v="0.15664556962025317"/>
    <n v="0"/>
    <n v="0"/>
    <n v="0"/>
    <n v="0"/>
    <n v="0.15514592933947774"/>
    <n v="3.5114503816793895E-2"/>
    <n v="101"/>
  </r>
  <r>
    <x v="0"/>
    <s v="2198-01-000"/>
    <m/>
    <x v="3"/>
    <s v="Fillmore"/>
    <s v="Fillmore Central"/>
    <n v="96"/>
    <n v="0"/>
    <n v="0"/>
    <n v="0"/>
    <n v="0"/>
    <n v="0"/>
    <n v="101"/>
    <n v="0"/>
    <n v="0.14962962962962964"/>
    <n v="58"/>
    <n v="9.1772151898734181E-2"/>
    <n v="675"/>
    <n v="632"/>
    <n v="618"/>
    <m/>
    <n v="5"/>
    <n v="3"/>
    <n v="6"/>
    <n v="55"/>
    <n v="0"/>
    <n v="0"/>
    <n v="0"/>
    <n v="0"/>
    <n v="659"/>
    <m/>
    <n v="5"/>
    <n v="3"/>
    <n v="6"/>
    <n v="0.1456752655538695"/>
    <n v="0"/>
    <n v="0"/>
    <n v="0"/>
    <n v="0"/>
    <n v="0.14962962962962964"/>
    <n v="2.0802377414561663E-2"/>
    <n v="101"/>
  </r>
  <r>
    <x v="7"/>
    <s v="2580-01-000"/>
    <m/>
    <x v="3"/>
    <s v="Pine"/>
    <s v="East Central School District"/>
    <n v="86"/>
    <n v="11"/>
    <n v="0"/>
    <n v="0"/>
    <n v="0"/>
    <n v="17"/>
    <n v="84"/>
    <n v="2.2106631989596878E-2"/>
    <n v="0.10923276983094929"/>
    <n v="113"/>
    <n v="0.14468629961587709"/>
    <n v="769"/>
    <n v="781"/>
    <n v="697"/>
    <n v="52"/>
    <n v="17"/>
    <n v="2"/>
    <n v="13"/>
    <n v="91"/>
    <n v="12"/>
    <n v="3"/>
    <n v="0"/>
    <n v="0"/>
    <n v="692"/>
    <n v="51"/>
    <n v="14"/>
    <n v="2"/>
    <n v="13"/>
    <n v="0.12427745664739884"/>
    <n v="0.21568627450980393"/>
    <n v="0"/>
    <n v="0"/>
    <n v="0"/>
    <n v="0.13133940182054615"/>
    <n v="0.10362694300518134"/>
    <n v="101"/>
  </r>
  <r>
    <x v="9"/>
    <s v="0432-01-000"/>
    <m/>
    <x v="3"/>
    <s v="Mahnomen"/>
    <s v="Mahnomen Public School District"/>
    <n v="21"/>
    <n v="75"/>
    <n v="0"/>
    <n v="0"/>
    <n v="0"/>
    <n v="75"/>
    <n v="26"/>
    <n v="9.6277278562259302E-2"/>
    <n v="3.3376123234916559E-2"/>
    <n v="32"/>
    <n v="4.507042253521127E-2"/>
    <n v="779"/>
    <n v="710"/>
    <n v="272"/>
    <n v="429"/>
    <n v="2"/>
    <n v="5"/>
    <n v="2"/>
    <n v="16"/>
    <n v="14"/>
    <n v="0"/>
    <n v="0"/>
    <n v="0"/>
    <n v="277"/>
    <n v="490"/>
    <n v="2"/>
    <n v="5"/>
    <n v="2"/>
    <n v="7.5812274368231042E-2"/>
    <n v="0.15306122448979592"/>
    <n v="0"/>
    <n v="0"/>
    <n v="0"/>
    <n v="0.12965340179717585"/>
    <n v="0.64304123711340211"/>
    <n v="101"/>
  </r>
  <r>
    <x v="18"/>
    <s v="2365-01-000"/>
    <m/>
    <x v="3"/>
    <s v="Sibley"/>
    <s v="G.F.W."/>
    <n v="89"/>
    <n v="0"/>
    <n v="0"/>
    <n v="0"/>
    <n v="5"/>
    <n v="46"/>
    <n v="55"/>
    <n v="5.1569506726457402E-2"/>
    <n v="6.1659192825112105E-2"/>
    <n v="47"/>
    <n v="5.6085918854415273E-2"/>
    <n v="892"/>
    <n v="838"/>
    <n v="673"/>
    <n v="17"/>
    <n v="6"/>
    <n v="5"/>
    <n v="137"/>
    <n v="44"/>
    <n v="0"/>
    <n v="0"/>
    <n v="0"/>
    <n v="0"/>
    <n v="718"/>
    <n v="17"/>
    <n v="6"/>
    <n v="5"/>
    <n v="142"/>
    <n v="0.12395543175487465"/>
    <n v="0"/>
    <n v="0"/>
    <n v="0"/>
    <n v="3.5211267605633804E-2"/>
    <n v="0.1132286995515695"/>
    <n v="0.19144144144144143"/>
    <n v="101"/>
  </r>
  <r>
    <x v="13"/>
    <s v="2711-01-000"/>
    <m/>
    <x v="3"/>
    <s v="Saint Louis"/>
    <s v="Mesabi East School District"/>
    <n v="95"/>
    <n v="0"/>
    <n v="0"/>
    <n v="0"/>
    <n v="0"/>
    <n v="0"/>
    <n v="101"/>
    <n v="0"/>
    <n v="9.8922624877571003E-2"/>
    <n v="27"/>
    <n v="2.8511087645195353E-2"/>
    <n v="1021"/>
    <n v="947"/>
    <n v="928"/>
    <n v="7"/>
    <n v="5"/>
    <n v="5"/>
    <n v="2"/>
    <n v="25"/>
    <n v="0"/>
    <n v="0"/>
    <n v="0"/>
    <n v="0"/>
    <n v="998"/>
    <n v="7"/>
    <n v="5"/>
    <n v="5"/>
    <n v="2"/>
    <n v="9.5190380761523044E-2"/>
    <n v="0"/>
    <n v="0"/>
    <n v="0"/>
    <n v="0"/>
    <n v="9.8922624877571003E-2"/>
    <n v="1.8682399213372666E-2"/>
    <n v="101"/>
  </r>
  <r>
    <x v="0"/>
    <s v="0858-01-000"/>
    <m/>
    <x v="3"/>
    <s v="Winona"/>
    <s v="St. Charles Public School District"/>
    <n v="91"/>
    <n v="0"/>
    <n v="0"/>
    <n v="0"/>
    <n v="3"/>
    <n v="4"/>
    <n v="97"/>
    <n v="3.727865796831314E-3"/>
    <n v="9.0400745573159372E-2"/>
    <n v="0"/>
    <n v="0"/>
    <n v="1073"/>
    <n v="972"/>
    <n v="804"/>
    <n v="3"/>
    <n v="19"/>
    <n v="23"/>
    <n v="123"/>
    <n v="0"/>
    <n v="0"/>
    <n v="0"/>
    <n v="0"/>
    <n v="0"/>
    <n v="895"/>
    <n v="3"/>
    <n v="19"/>
    <n v="23"/>
    <n v="126"/>
    <n v="0.10167597765363129"/>
    <n v="0"/>
    <n v="0"/>
    <n v="0"/>
    <n v="2.3809523809523808E-2"/>
    <n v="9.4128611369990692E-2"/>
    <n v="0.16041275797373358"/>
    <n v="101"/>
  </r>
  <r>
    <x v="2"/>
    <s v="0001-01-000"/>
    <m/>
    <x v="3"/>
    <s v="Aitkin"/>
    <s v="Aitkin Public School District"/>
    <n v="85"/>
    <n v="6"/>
    <n v="0"/>
    <n v="0"/>
    <n v="0"/>
    <n v="32"/>
    <n v="69"/>
    <n v="2.6578073089700997E-2"/>
    <n v="5.7308970099667775E-2"/>
    <n v="90"/>
    <n v="7.5440067057837387E-2"/>
    <n v="1204"/>
    <n v="1193"/>
    <n v="1134"/>
    <n v="21"/>
    <n v="21"/>
    <n v="6"/>
    <n v="11"/>
    <n v="88"/>
    <n v="0"/>
    <n v="0"/>
    <n v="0"/>
    <n v="0"/>
    <n v="1131"/>
    <n v="27"/>
    <n v="21"/>
    <n v="6"/>
    <n v="11"/>
    <n v="7.515473032714412E-2"/>
    <n v="0.22222222222222221"/>
    <n v="0"/>
    <n v="0"/>
    <n v="0"/>
    <n v="8.3887043189368765E-2"/>
    <n v="5.434782608695652E-2"/>
    <n v="101"/>
  </r>
  <r>
    <x v="5"/>
    <s v="0252-01-000"/>
    <m/>
    <x v="3"/>
    <s v="Goodhue"/>
    <s v="Cannon Falls Public School District"/>
    <n v="81"/>
    <n v="0"/>
    <n v="0"/>
    <n v="3"/>
    <n v="0"/>
    <n v="9"/>
    <n v="92"/>
    <n v="7.246376811594203E-3"/>
    <n v="7.407407407407407E-2"/>
    <n v="57"/>
    <n v="4.757929883138564E-2"/>
    <n v="1242"/>
    <n v="1198"/>
    <n v="1111"/>
    <n v="9"/>
    <n v="18"/>
    <n v="25"/>
    <n v="35"/>
    <n v="45"/>
    <n v="0"/>
    <n v="0"/>
    <n v="0"/>
    <n v="0"/>
    <n v="1147"/>
    <n v="9"/>
    <n v="18"/>
    <n v="28"/>
    <n v="35"/>
    <n v="7.0619006102877066E-2"/>
    <n v="0"/>
    <n v="0"/>
    <n v="0.10714285714285714"/>
    <n v="0"/>
    <n v="8.1320450885668277E-2"/>
    <n v="7.275666936135812E-2"/>
    <n v="101"/>
  </r>
  <r>
    <x v="14"/>
    <s v="0186-01-000"/>
    <m/>
    <x v="3"/>
    <s v="Crow Wing"/>
    <s v="Pequot Lakes Public Schools"/>
    <n v="99"/>
    <n v="0"/>
    <n v="0"/>
    <n v="0"/>
    <n v="0"/>
    <n v="49"/>
    <n v="52"/>
    <n v="3.8796516231195566E-2"/>
    <n v="4.1171813143309581E-2"/>
    <n v="207"/>
    <n v="0.15120525931336742"/>
    <n v="1263"/>
    <n v="1369"/>
    <n v="1350"/>
    <n v="6"/>
    <n v="1"/>
    <n v="2"/>
    <n v="10"/>
    <n v="198"/>
    <n v="0"/>
    <n v="0"/>
    <n v="0"/>
    <n v="0"/>
    <n v="1251"/>
    <n v="6"/>
    <n v="1"/>
    <n v="2"/>
    <n v="10"/>
    <n v="7.9136690647482008E-2"/>
    <n v="0"/>
    <n v="0"/>
    <n v="0"/>
    <n v="0"/>
    <n v="7.9968329374505154E-2"/>
    <n v="1.4960629921259842E-2"/>
    <n v="101"/>
  </r>
  <r>
    <x v="8"/>
    <s v="0876-01-000"/>
    <m/>
    <x v="3"/>
    <s v="Wright"/>
    <s v="Annandale Public School District"/>
    <n v="96"/>
    <n v="0"/>
    <n v="0"/>
    <n v="0"/>
    <n v="0"/>
    <n v="0"/>
    <n v="101"/>
    <n v="0"/>
    <n v="6.5755208333333329E-2"/>
    <n v="276"/>
    <n v="0.16130917592051433"/>
    <n v="1536"/>
    <n v="1711"/>
    <n v="1648"/>
    <n v="3"/>
    <n v="22"/>
    <n v="11"/>
    <n v="27"/>
    <n v="266"/>
    <n v="0"/>
    <n v="0"/>
    <n v="0"/>
    <n v="0"/>
    <n v="1478"/>
    <n v="3"/>
    <n v="22"/>
    <n v="11"/>
    <n v="27"/>
    <n v="6.4952638700947224E-2"/>
    <n v="0"/>
    <n v="0"/>
    <n v="0"/>
    <n v="0"/>
    <n v="6.5755208333333329E-2"/>
    <n v="4.0882543802725504E-2"/>
    <n v="101"/>
  </r>
  <r>
    <x v="10"/>
    <s v="0717-01-000"/>
    <s v="yes"/>
    <x v="2"/>
    <s v="Scott"/>
    <s v="Jordan Public School District"/>
    <n v="91"/>
    <n v="0"/>
    <n v="0"/>
    <n v="0"/>
    <n v="0"/>
    <n v="0"/>
    <n v="101"/>
    <n v="0"/>
    <n v="6.1249241964827165E-2"/>
    <n v="13"/>
    <n v="8.3279948750800761E-3"/>
    <n v="1649"/>
    <n v="1561"/>
    <n v="1460"/>
    <n v="2"/>
    <n v="14"/>
    <n v="13"/>
    <n v="72"/>
    <n v="9"/>
    <n v="0"/>
    <n v="0"/>
    <n v="0"/>
    <n v="0"/>
    <n v="1542"/>
    <n v="2"/>
    <n v="14"/>
    <n v="13"/>
    <n v="72"/>
    <n v="5.901426718547341E-2"/>
    <n v="0"/>
    <n v="0"/>
    <n v="0"/>
    <n v="0"/>
    <n v="6.1249241964827165E-2"/>
    <n v="6.1472915398660989E-2"/>
    <n v="101"/>
  </r>
  <r>
    <x v="16"/>
    <s v="2149-01-000"/>
    <m/>
    <x v="3"/>
    <s v="Pope"/>
    <s v="Minnewaska School District"/>
    <n v="99"/>
    <n v="0"/>
    <n v="0"/>
    <n v="0"/>
    <n v="0"/>
    <n v="6"/>
    <n v="95"/>
    <n v="3.5629453681710215E-3"/>
    <n v="5.6413301662707839E-2"/>
    <n v="43"/>
    <n v="2.6445264452644526E-2"/>
    <n v="1684"/>
    <n v="1626"/>
    <n v="1597"/>
    <n v="7"/>
    <n v="10"/>
    <n v="6"/>
    <n v="6"/>
    <n v="41"/>
    <n v="0"/>
    <n v="0"/>
    <n v="0"/>
    <n v="0"/>
    <n v="1655"/>
    <n v="7"/>
    <n v="10"/>
    <n v="6"/>
    <n v="6"/>
    <n v="5.9818731117824771E-2"/>
    <n v="0"/>
    <n v="0"/>
    <n v="0"/>
    <n v="0"/>
    <n v="5.9976247030878858E-2"/>
    <n v="1.7220902612826602E-2"/>
    <n v="101"/>
  </r>
  <r>
    <x v="3"/>
    <s v="0466-01-000"/>
    <m/>
    <x v="3"/>
    <s v="Wright"/>
    <s v="Dassel-Cokato Public School Dist."/>
    <n v="86"/>
    <n v="0"/>
    <n v="0"/>
    <n v="0"/>
    <n v="0"/>
    <n v="18"/>
    <n v="83"/>
    <n v="8.4309133489461358E-3"/>
    <n v="3.8875878220140513E-2"/>
    <n v="217"/>
    <n v="9.6401599289204803E-2"/>
    <n v="2135"/>
    <n v="2251"/>
    <n v="2157"/>
    <n v="12"/>
    <n v="15"/>
    <n v="13"/>
    <n v="54"/>
    <n v="205"/>
    <n v="0"/>
    <n v="0"/>
    <n v="0"/>
    <n v="3"/>
    <n v="2038"/>
    <n v="12"/>
    <n v="15"/>
    <n v="13"/>
    <n v="51"/>
    <n v="4.2198233562315994E-2"/>
    <n v="0"/>
    <n v="0"/>
    <n v="0"/>
    <n v="0"/>
    <n v="4.7306791569086647E-2"/>
    <n v="4.2743071864725223E-2"/>
    <n v="101"/>
  </r>
  <r>
    <x v="0"/>
    <s v="0726-01-000"/>
    <m/>
    <x v="3"/>
    <s v="Sherburne"/>
    <s v="Becker Public School District"/>
    <n v="92"/>
    <n v="0"/>
    <n v="0"/>
    <n v="0"/>
    <n v="0"/>
    <n v="18"/>
    <n v="83"/>
    <n v="7.1090047393364926E-3"/>
    <n v="3.2780410742496054E-2"/>
    <n v="449"/>
    <n v="0.15590277777777778"/>
    <n v="2532"/>
    <n v="2880"/>
    <n v="2690"/>
    <n v="30"/>
    <n v="57"/>
    <n v="33"/>
    <n v="70"/>
    <n v="417"/>
    <n v="3"/>
    <n v="7"/>
    <n v="4"/>
    <n v="10"/>
    <n v="2365"/>
    <n v="27"/>
    <n v="50"/>
    <n v="29"/>
    <n v="60"/>
    <n v="3.8900634249471461E-2"/>
    <n v="0"/>
    <n v="0"/>
    <n v="0"/>
    <n v="0"/>
    <n v="3.9889415481832544E-2"/>
    <n v="6.558672461477677E-2"/>
    <n v="101"/>
  </r>
  <r>
    <x v="17"/>
    <s v="0196-01-000"/>
    <s v="yes"/>
    <x v="2"/>
    <s v="Dakota"/>
    <s v="Rosemount-Apple Valley-Eagan"/>
    <n v="64"/>
    <n v="0"/>
    <n v="6"/>
    <n v="9"/>
    <n v="7"/>
    <n v="0"/>
    <n v="101"/>
    <n v="0"/>
    <n v="3.5830850007095216E-3"/>
    <n v="81"/>
    <n v="2.875603521726782E-3"/>
    <n v="28188"/>
    <n v="28168"/>
    <n v="25126"/>
    <n v="140"/>
    <n v="1097"/>
    <n v="1315"/>
    <n v="532"/>
    <n v="70"/>
    <n v="0"/>
    <n v="0"/>
    <n v="3"/>
    <n v="0"/>
    <n v="25120"/>
    <n v="140"/>
    <n v="1103"/>
    <n v="1321"/>
    <n v="539"/>
    <n v="2.5477707006369425E-3"/>
    <n v="0"/>
    <n v="5.4397098821396192E-3"/>
    <n v="6.8130204390613172E-3"/>
    <n v="1.2987012987012988E-2"/>
    <n v="3.5830850007095216E-3"/>
    <n v="0.10994578889558161"/>
    <n v="101"/>
  </r>
  <r>
    <x v="10"/>
    <s v="2536-01-000"/>
    <m/>
    <x v="3"/>
    <s v="Martin"/>
    <s v="Granada Huntley-East Chain"/>
    <n v="91"/>
    <n v="0"/>
    <n v="0"/>
    <n v="0"/>
    <n v="6"/>
    <n v="0"/>
    <n v="100"/>
    <n v="0"/>
    <n v="0.31645569620253167"/>
    <n v="62"/>
    <n v="0.22302158273381295"/>
    <n v="316"/>
    <n v="278"/>
    <n v="265"/>
    <n v="0"/>
    <n v="0"/>
    <n v="3"/>
    <n v="10"/>
    <n v="52"/>
    <n v="0"/>
    <n v="0"/>
    <n v="0"/>
    <n v="3"/>
    <n v="304"/>
    <n v="0"/>
    <n v="0"/>
    <n v="3"/>
    <n v="13"/>
    <n v="0.29934210526315791"/>
    <n v="0"/>
    <n v="0"/>
    <n v="0"/>
    <n v="0.46153846153846156"/>
    <n v="0.31645569620253167"/>
    <n v="0.05"/>
    <n v="100"/>
  </r>
  <r>
    <x v="13"/>
    <s v="0486-01-000"/>
    <m/>
    <x v="3"/>
    <s v="Morrison"/>
    <s v="Swanville Public School District"/>
    <n v="100"/>
    <n v="0"/>
    <n v="0"/>
    <n v="0"/>
    <n v="0"/>
    <n v="0"/>
    <n v="100"/>
    <n v="0"/>
    <n v="0.24937655860349128"/>
    <n v="62"/>
    <n v="0.17079889807162535"/>
    <n v="401"/>
    <n v="363"/>
    <n v="362"/>
    <n v="0"/>
    <n v="0"/>
    <n v="1"/>
    <n v="0"/>
    <n v="62"/>
    <n v="0"/>
    <n v="0"/>
    <n v="0"/>
    <n v="0"/>
    <n v="400"/>
    <n v="0"/>
    <n v="0"/>
    <n v="1"/>
    <n v="0"/>
    <n v="0.25"/>
    <n v="0"/>
    <n v="0"/>
    <n v="0"/>
    <n v="0"/>
    <n v="0.24937655860349128"/>
    <n v="2.4937655860349127E-3"/>
    <n v="100"/>
  </r>
  <r>
    <x v="2"/>
    <s v="0542-01-000"/>
    <m/>
    <x v="3"/>
    <s v="Otter Tail"/>
    <s v="Battle Lake Public School District"/>
    <n v="94"/>
    <n v="0"/>
    <n v="5"/>
    <n v="0"/>
    <n v="0"/>
    <n v="0"/>
    <n v="100"/>
    <n v="0"/>
    <n v="0.20283975659229209"/>
    <n v="61"/>
    <n v="0.1343612334801762"/>
    <n v="493"/>
    <n v="454"/>
    <n v="433"/>
    <n v="1"/>
    <n v="6"/>
    <n v="4"/>
    <n v="10"/>
    <n v="59"/>
    <n v="0"/>
    <n v="0"/>
    <n v="0"/>
    <n v="0"/>
    <n v="468"/>
    <n v="1"/>
    <n v="11"/>
    <n v="4"/>
    <n v="10"/>
    <n v="0.20085470085470086"/>
    <n v="0"/>
    <n v="0.45454545454545453"/>
    <n v="0"/>
    <n v="0"/>
    <n v="0.20283975659229209"/>
    <n v="5.2631578947368418E-2"/>
    <n v="100"/>
  </r>
  <r>
    <x v="7"/>
    <s v="0820-01-000"/>
    <m/>
    <x v="3"/>
    <s v="Wadena"/>
    <s v="Sebeka Public School District"/>
    <n v="96"/>
    <n v="0"/>
    <n v="0"/>
    <n v="0"/>
    <n v="0"/>
    <n v="0"/>
    <n v="100"/>
    <n v="0"/>
    <n v="0.18587360594795538"/>
    <n v="68"/>
    <n v="0.13438735177865613"/>
    <n v="538"/>
    <n v="506"/>
    <n v="497"/>
    <n v="0"/>
    <n v="5"/>
    <n v="3"/>
    <n v="1"/>
    <n v="65"/>
    <n v="0"/>
    <n v="0"/>
    <n v="0"/>
    <n v="0"/>
    <n v="528"/>
    <n v="0"/>
    <n v="5"/>
    <n v="3"/>
    <n v="1"/>
    <n v="0.18181818181818182"/>
    <n v="0"/>
    <n v="0"/>
    <n v="0"/>
    <n v="0"/>
    <n v="0.18587360594795538"/>
    <n v="1.6759776536312849E-2"/>
    <n v="100"/>
  </r>
  <r>
    <x v="3"/>
    <s v="0032-01-000"/>
    <m/>
    <x v="3"/>
    <s v="Beltrami"/>
    <s v="Blackduck Public School District"/>
    <n v="79"/>
    <n v="16"/>
    <n v="0"/>
    <n v="0"/>
    <n v="0"/>
    <n v="10"/>
    <n v="90"/>
    <n v="1.6233766233766232E-2"/>
    <n v="0.1461038961038961"/>
    <n v="110"/>
    <n v="0.1757188498402556"/>
    <n v="616"/>
    <n v="626"/>
    <n v="511"/>
    <n v="80"/>
    <n v="20"/>
    <n v="3"/>
    <n v="12"/>
    <n v="77"/>
    <n v="22"/>
    <n v="3"/>
    <n v="0"/>
    <n v="0"/>
    <n v="513"/>
    <n v="74"/>
    <n v="17"/>
    <n v="3"/>
    <n v="12"/>
    <n v="0.15399610136452241"/>
    <n v="0.21621621621621623"/>
    <n v="0"/>
    <n v="0"/>
    <n v="0"/>
    <n v="0.16233766233766234"/>
    <n v="0.17124394184168013"/>
    <n v="100"/>
  </r>
  <r>
    <x v="3"/>
    <s v="2159-01-000"/>
    <m/>
    <x v="3"/>
    <s v="Renville"/>
    <s v="Buffalo Lk-Hector-Stewart Public Sc"/>
    <n v="87"/>
    <n v="0"/>
    <n v="0"/>
    <n v="0"/>
    <n v="8"/>
    <n v="13"/>
    <n v="87"/>
    <n v="1.9005847953216373E-2"/>
    <n v="0.12719298245614036"/>
    <n v="10"/>
    <n v="1.6835016835016835E-2"/>
    <n v="684"/>
    <n v="594"/>
    <n v="493"/>
    <n v="1"/>
    <n v="3"/>
    <n v="12"/>
    <n v="85"/>
    <n v="3"/>
    <n v="0"/>
    <n v="0"/>
    <n v="0"/>
    <n v="0"/>
    <n v="577"/>
    <n v="1"/>
    <n v="3"/>
    <n v="12"/>
    <n v="93"/>
    <n v="0.15077989601386482"/>
    <n v="0"/>
    <n v="0"/>
    <n v="0"/>
    <n v="8.6021505376344093E-2"/>
    <n v="0.14619883040935672"/>
    <n v="0.15889212827988339"/>
    <n v="100"/>
  </r>
  <r>
    <x v="7"/>
    <s v="2364-01-000"/>
    <m/>
    <x v="3"/>
    <s v="Stearns"/>
    <s v="Belgrade-Brooten-Elrosa Public School District"/>
    <n v="86"/>
    <n v="0"/>
    <n v="0"/>
    <n v="0"/>
    <n v="0"/>
    <n v="3"/>
    <n v="97"/>
    <n v="3.90625E-3"/>
    <n v="0.12630208333333334"/>
    <n v="46"/>
    <n v="6.4425770308123242E-2"/>
    <n v="768"/>
    <n v="714"/>
    <n v="639"/>
    <n v="1"/>
    <n v="5"/>
    <n v="0"/>
    <n v="69"/>
    <n v="43"/>
    <n v="0"/>
    <n v="0"/>
    <n v="0"/>
    <n v="0"/>
    <n v="682"/>
    <n v="1"/>
    <n v="5"/>
    <n v="0"/>
    <n v="69"/>
    <n v="0.12609970674486803"/>
    <n v="0"/>
    <n v="0"/>
    <n v="0"/>
    <n v="0"/>
    <n v="0.13020833333333334"/>
    <n v="9.9075297225891673E-2"/>
    <n v="100"/>
  </r>
  <r>
    <x v="18"/>
    <s v="2172-01-000"/>
    <m/>
    <x v="3"/>
    <s v="Goodhue"/>
    <s v="Kenyon-Wanamingo School District"/>
    <n v="86"/>
    <n v="0"/>
    <n v="0"/>
    <n v="0"/>
    <n v="0"/>
    <n v="25"/>
    <n v="75"/>
    <n v="2.8636884306987399E-2"/>
    <n v="8.5910652920962199E-2"/>
    <n v="58"/>
    <n v="6.9795427196149215E-2"/>
    <n v="873"/>
    <n v="831"/>
    <n v="751"/>
    <n v="1"/>
    <n v="17"/>
    <n v="13"/>
    <n v="49"/>
    <n v="56"/>
    <n v="0"/>
    <n v="0"/>
    <n v="0"/>
    <n v="0"/>
    <n v="781"/>
    <n v="1"/>
    <n v="17"/>
    <n v="13"/>
    <n v="49"/>
    <n v="0.11011523687580026"/>
    <n v="0"/>
    <n v="0"/>
    <n v="0"/>
    <n v="0"/>
    <n v="0.11454753722794959"/>
    <n v="9.2915214866434379E-2"/>
    <n v="100"/>
  </r>
  <r>
    <x v="14"/>
    <s v="0480-01-000"/>
    <m/>
    <x v="3"/>
    <s v="Mille Lacs"/>
    <s v="Onamia Public School District"/>
    <n v="94"/>
    <n v="0"/>
    <n v="0"/>
    <n v="0"/>
    <n v="0"/>
    <n v="0"/>
    <n v="100"/>
    <n v="0"/>
    <n v="0.10964912280701754"/>
    <n v="24"/>
    <n v="2.8708133971291867E-2"/>
    <n v="912"/>
    <n v="836"/>
    <n v="680"/>
    <n v="129"/>
    <n v="15"/>
    <n v="9"/>
    <n v="3"/>
    <n v="20"/>
    <n v="0"/>
    <n v="0"/>
    <n v="0"/>
    <n v="0"/>
    <n v="754"/>
    <n v="129"/>
    <n v="15"/>
    <n v="9"/>
    <n v="3"/>
    <n v="0.12466843501326259"/>
    <n v="0"/>
    <n v="0"/>
    <n v="0"/>
    <n v="0"/>
    <n v="0.10964912280701754"/>
    <n v="0.17142857142857143"/>
    <n v="100"/>
  </r>
  <r>
    <x v="0"/>
    <s v="0741-01-000"/>
    <m/>
    <x v="3"/>
    <s v="Stearns"/>
    <s v="Paynesville Public School District"/>
    <n v="89"/>
    <n v="0"/>
    <n v="0"/>
    <n v="0"/>
    <n v="5"/>
    <n v="3"/>
    <n v="97"/>
    <n v="3.2017075773745998E-3"/>
    <n v="0.10352187833511206"/>
    <n v="113"/>
    <n v="0.11894736842105263"/>
    <n v="937"/>
    <n v="950"/>
    <n v="886"/>
    <n v="2"/>
    <n v="14"/>
    <n v="7"/>
    <n v="41"/>
    <n v="101"/>
    <n v="0"/>
    <n v="0"/>
    <n v="0"/>
    <n v="9"/>
    <n v="874"/>
    <n v="2"/>
    <n v="14"/>
    <n v="7"/>
    <n v="37"/>
    <n v="0.10183066361556065"/>
    <n v="0"/>
    <n v="0"/>
    <n v="0"/>
    <n v="0.13513513513513514"/>
    <n v="0.10672358591248667"/>
    <n v="6.4239828693790149E-2"/>
    <n v="100"/>
  </r>
  <r>
    <x v="4"/>
    <s v="2143-01-000"/>
    <m/>
    <x v="3"/>
    <s v="Le Sueur"/>
    <s v="Waterville-Elysian-Morristown Public School District"/>
    <n v="86"/>
    <n v="0"/>
    <n v="0"/>
    <n v="0"/>
    <n v="0"/>
    <n v="8"/>
    <n v="92"/>
    <n v="8.4566596194503175E-3"/>
    <n v="9.7251585623678652E-2"/>
    <n v="11"/>
    <n v="1.2835472578763127E-2"/>
    <n v="946"/>
    <n v="857"/>
    <n v="825"/>
    <n v="5"/>
    <n v="4"/>
    <n v="5"/>
    <n v="18"/>
    <n v="9"/>
    <n v="0"/>
    <n v="0"/>
    <n v="0"/>
    <n v="0"/>
    <n v="902"/>
    <n v="5"/>
    <n v="4"/>
    <n v="5"/>
    <n v="18"/>
    <n v="9.5343680709534362E-2"/>
    <n v="0"/>
    <n v="0"/>
    <n v="0"/>
    <n v="0"/>
    <n v="0.10570824524312897"/>
    <n v="3.4261241970021415E-2"/>
    <n v="100"/>
  </r>
  <r>
    <x v="12"/>
    <s v="2172-01-000"/>
    <m/>
    <x v="3"/>
    <s v="Goodhue"/>
    <s v="Kenyon-Wanamingo School District"/>
    <n v="91"/>
    <n v="0"/>
    <n v="0"/>
    <n v="0"/>
    <n v="0"/>
    <n v="20"/>
    <n v="80"/>
    <n v="2.0661157024793389E-2"/>
    <n v="8.2644628099173556E-2"/>
    <n v="44"/>
    <n v="4.8245614035087717E-2"/>
    <n v="968"/>
    <n v="912"/>
    <n v="868"/>
    <n v="1"/>
    <n v="6"/>
    <n v="7"/>
    <n v="30"/>
    <n v="43"/>
    <n v="0"/>
    <n v="0"/>
    <n v="0"/>
    <n v="0"/>
    <n v="916"/>
    <n v="1"/>
    <n v="6"/>
    <n v="7"/>
    <n v="30"/>
    <n v="9.934497816593886E-2"/>
    <n v="0"/>
    <n v="0"/>
    <n v="0"/>
    <n v="0"/>
    <n v="0.10330578512396695"/>
    <n v="4.583333333333333E-2"/>
    <n v="100"/>
  </r>
  <r>
    <x v="2"/>
    <s v="0743-01-000"/>
    <m/>
    <x v="3"/>
    <s v="Stearns"/>
    <s v="Sauk Centre Public School District"/>
    <n v="76"/>
    <n v="0"/>
    <n v="6"/>
    <n v="0"/>
    <n v="7"/>
    <n v="0"/>
    <n v="100"/>
    <n v="0"/>
    <n v="9.8328416912487712E-2"/>
    <n v="97"/>
    <n v="9.5660749506903356E-2"/>
    <n v="1017"/>
    <n v="1014"/>
    <n v="931"/>
    <n v="0"/>
    <n v="12"/>
    <n v="5"/>
    <n v="66"/>
    <n v="90"/>
    <n v="0"/>
    <n v="0"/>
    <n v="0"/>
    <n v="0"/>
    <n v="917"/>
    <n v="0"/>
    <n v="18"/>
    <n v="5"/>
    <n v="73"/>
    <n v="8.2878953107960743E-2"/>
    <n v="0"/>
    <n v="0.33333333333333331"/>
    <n v="0"/>
    <n v="9.5890410958904104E-2"/>
    <n v="9.8328416912487712E-2"/>
    <n v="9.47680157946693E-2"/>
    <n v="100"/>
  </r>
  <r>
    <x v="14"/>
    <s v="2711-01-000"/>
    <m/>
    <x v="3"/>
    <s v="Saint Louis"/>
    <s v="Mesabi East School District"/>
    <n v="93"/>
    <n v="0"/>
    <n v="0"/>
    <n v="0"/>
    <n v="0"/>
    <n v="0"/>
    <n v="100"/>
    <n v="0"/>
    <n v="9.2592592592592587E-2"/>
    <n v="31"/>
    <n v="3.0662710187932742E-2"/>
    <n v="1080"/>
    <n v="1011"/>
    <n v="981"/>
    <n v="17"/>
    <n v="5"/>
    <n v="6"/>
    <n v="2"/>
    <n v="28"/>
    <n v="0"/>
    <n v="0"/>
    <n v="0"/>
    <n v="0"/>
    <n v="1046"/>
    <n v="17"/>
    <n v="5"/>
    <n v="6"/>
    <n v="2"/>
    <n v="8.8910133843212238E-2"/>
    <n v="0"/>
    <n v="0"/>
    <n v="0"/>
    <n v="0"/>
    <n v="9.2592592592592587E-2"/>
    <n v="2.7881040892193308E-2"/>
    <n v="100"/>
  </r>
  <r>
    <x v="14"/>
    <s v="2125-01-000"/>
    <m/>
    <x v="3"/>
    <s v="Dodge"/>
    <s v="Triton School District"/>
    <n v="92"/>
    <n v="0"/>
    <n v="0"/>
    <n v="0"/>
    <n v="0"/>
    <n v="0"/>
    <n v="100"/>
    <n v="0"/>
    <n v="8.1037277147487846E-2"/>
    <n v="12"/>
    <n v="1.0471204188481676E-2"/>
    <n v="1234"/>
    <n v="1146"/>
    <n v="1045"/>
    <n v="0"/>
    <n v="0"/>
    <n v="4"/>
    <n v="97"/>
    <n v="11"/>
    <n v="0"/>
    <n v="0"/>
    <n v="0"/>
    <n v="0"/>
    <n v="1126"/>
    <n v="0"/>
    <n v="0"/>
    <n v="4"/>
    <n v="97"/>
    <n v="8.1705150976909419E-2"/>
    <n v="0"/>
    <n v="0"/>
    <n v="0"/>
    <n v="0"/>
    <n v="8.1037277147487846E-2"/>
    <n v="8.2314588427057869E-2"/>
    <n v="100"/>
  </r>
  <r>
    <x v="18"/>
    <s v="0252-01-000"/>
    <m/>
    <x v="3"/>
    <s v="Goodhue"/>
    <s v="Cannon Falls Public School District"/>
    <n v="82"/>
    <n v="0"/>
    <n v="0"/>
    <n v="3"/>
    <n v="0"/>
    <n v="12"/>
    <n v="88"/>
    <n v="9.6076861489191347E-3"/>
    <n v="7.0456365092073661E-2"/>
    <n v="64"/>
    <n v="5.2761747732893653E-2"/>
    <n v="1249"/>
    <n v="1213"/>
    <n v="1128"/>
    <n v="9"/>
    <n v="21"/>
    <n v="24"/>
    <n v="31"/>
    <n v="55"/>
    <n v="0"/>
    <n v="0"/>
    <n v="0"/>
    <n v="0"/>
    <n v="1155"/>
    <n v="9"/>
    <n v="21"/>
    <n v="27"/>
    <n v="31"/>
    <n v="7.0995670995671001E-2"/>
    <n v="0"/>
    <n v="0"/>
    <n v="0.1111111111111111"/>
    <n v="0"/>
    <n v="8.0064051240992792E-2"/>
    <n v="7.0796460176991149E-2"/>
    <n v="100"/>
  </r>
  <r>
    <x v="12"/>
    <s v="0549-01-000"/>
    <m/>
    <x v="3"/>
    <s v="Otter Tail"/>
    <s v="Perham-Dent Public School District"/>
    <n v="95"/>
    <n v="0"/>
    <n v="0"/>
    <n v="0"/>
    <n v="0"/>
    <n v="0"/>
    <n v="100"/>
    <n v="0"/>
    <n v="6.1312078479460456E-2"/>
    <n v="75"/>
    <n v="4.6699875466998754E-2"/>
    <n v="1631"/>
    <n v="1606"/>
    <n v="1508"/>
    <n v="15"/>
    <n v="19"/>
    <n v="8"/>
    <n v="56"/>
    <n v="68"/>
    <n v="0"/>
    <n v="0"/>
    <n v="0"/>
    <n v="0"/>
    <n v="1535"/>
    <n v="15"/>
    <n v="19"/>
    <n v="8"/>
    <n v="56"/>
    <n v="6.1889250814332247E-2"/>
    <n v="0"/>
    <n v="0"/>
    <n v="0"/>
    <n v="0"/>
    <n v="6.1312078479460456E-2"/>
    <n v="6.0012247397428047E-2"/>
    <n v="100"/>
  </r>
  <r>
    <x v="11"/>
    <s v="0204-01-000"/>
    <m/>
    <x v="3"/>
    <s v="Dodge"/>
    <s v="Kasson-Mantorville School District"/>
    <n v="96"/>
    <n v="0"/>
    <n v="0"/>
    <n v="0"/>
    <n v="0"/>
    <n v="4"/>
    <n v="96"/>
    <n v="2.0356234096692112E-3"/>
    <n v="4.8854961832061068E-2"/>
    <n v="126"/>
    <n v="6.3284781516825719E-2"/>
    <n v="1965"/>
    <n v="1991"/>
    <n v="1879"/>
    <n v="12"/>
    <n v="15"/>
    <n v="14"/>
    <n v="71"/>
    <n v="109"/>
    <n v="0"/>
    <n v="0"/>
    <n v="0"/>
    <n v="9"/>
    <n v="1866"/>
    <n v="12"/>
    <n v="15"/>
    <n v="14"/>
    <n v="62"/>
    <n v="5.1446945337620578E-2"/>
    <n v="0"/>
    <n v="0"/>
    <n v="0"/>
    <n v="0"/>
    <n v="5.0890585241730277E-2"/>
    <n v="5.2310817673946165E-2"/>
    <n v="100"/>
  </r>
  <r>
    <x v="4"/>
    <s v="0466-01-000"/>
    <m/>
    <x v="3"/>
    <s v="Wright"/>
    <s v="Dassel-Cokato Public School Dist."/>
    <n v="88"/>
    <n v="0"/>
    <n v="0"/>
    <n v="0"/>
    <n v="0"/>
    <n v="11"/>
    <n v="89"/>
    <n v="5.1067780872794798E-3"/>
    <n v="4.1318477251624887E-2"/>
    <n v="212"/>
    <n v="9.3556928508384818E-2"/>
    <n v="2154"/>
    <n v="2266"/>
    <n v="2183"/>
    <n v="12"/>
    <n v="14"/>
    <n v="10"/>
    <n v="47"/>
    <n v="203"/>
    <n v="0"/>
    <n v="0"/>
    <n v="0"/>
    <n v="3"/>
    <n v="2068"/>
    <n v="12"/>
    <n v="14"/>
    <n v="10"/>
    <n v="44"/>
    <n v="4.2553191489361701E-2"/>
    <n v="0"/>
    <n v="0"/>
    <n v="0"/>
    <n v="0"/>
    <n v="4.6425255338904368E-2"/>
    <n v="3.7243947858473E-2"/>
    <n v="100"/>
  </r>
  <r>
    <x v="13"/>
    <s v="0256-01-000"/>
    <m/>
    <x v="3"/>
    <s v="Goodhue"/>
    <s v="Red Wing Public School District"/>
    <n v="97"/>
    <n v="0"/>
    <n v="0"/>
    <n v="0"/>
    <n v="0"/>
    <n v="0"/>
    <n v="100"/>
    <n v="0"/>
    <n v="3.2456994482310937E-2"/>
    <n v="30"/>
    <n v="9.9634672866157417E-3"/>
    <n v="3081"/>
    <n v="3011"/>
    <n v="2677"/>
    <n v="105"/>
    <n v="95"/>
    <n v="53"/>
    <n v="81"/>
    <n v="24"/>
    <n v="0"/>
    <n v="0"/>
    <n v="0"/>
    <n v="0"/>
    <n v="2750"/>
    <n v="105"/>
    <n v="95"/>
    <n v="53"/>
    <n v="81"/>
    <n v="3.5272727272727275E-2"/>
    <n v="0"/>
    <n v="0"/>
    <n v="0"/>
    <n v="0"/>
    <n v="3.2456994482310937E-2"/>
    <n v="0.10830090791180286"/>
    <n v="100"/>
  </r>
  <r>
    <x v="12"/>
    <s v="0012-01-000"/>
    <s v="yes"/>
    <x v="2"/>
    <s v="Anoka"/>
    <s v="Centennial Public School District"/>
    <n v="74"/>
    <n v="0"/>
    <n v="3"/>
    <n v="3"/>
    <n v="0"/>
    <n v="18"/>
    <n v="82"/>
    <n v="2.6427837321979153E-3"/>
    <n v="1.2039348113346058E-2"/>
    <n v="322"/>
    <n v="4.5784160386748186E-2"/>
    <n v="6811"/>
    <n v="7033"/>
    <n v="6544"/>
    <n v="104"/>
    <n v="93"/>
    <n v="197"/>
    <n v="95"/>
    <n v="291"/>
    <n v="3"/>
    <n v="0"/>
    <n v="12"/>
    <n v="0"/>
    <n v="6327"/>
    <n v="101"/>
    <n v="96"/>
    <n v="188"/>
    <n v="95"/>
    <n v="1.1695906432748537E-2"/>
    <n v="0"/>
    <n v="3.125E-2"/>
    <n v="1.5957446808510637E-2"/>
    <n v="0"/>
    <n v="1.4682131845543973E-2"/>
    <n v="7.0515645658880563E-2"/>
    <n v="100"/>
  </r>
  <r>
    <x v="18"/>
    <s v="2536-01-000"/>
    <m/>
    <x v="3"/>
    <s v="Martin"/>
    <s v="Granada Huntley-East Chain"/>
    <n v="94"/>
    <n v="0"/>
    <n v="0"/>
    <n v="0"/>
    <n v="0"/>
    <n v="0"/>
    <n v="99"/>
    <n v="0"/>
    <n v="0.34982332155477031"/>
    <n v="46"/>
    <n v="0.2"/>
    <n v="283"/>
    <n v="230"/>
    <n v="226"/>
    <n v="0"/>
    <n v="0"/>
    <n v="0"/>
    <n v="4"/>
    <n v="44"/>
    <n v="0"/>
    <n v="0"/>
    <n v="0"/>
    <n v="0"/>
    <n v="276"/>
    <n v="0"/>
    <n v="0"/>
    <n v="0"/>
    <n v="4"/>
    <n v="0.34057971014492755"/>
    <n v="0"/>
    <n v="0"/>
    <n v="0"/>
    <n v="0"/>
    <n v="0.34982332155477031"/>
    <n v="1.4285714285714285E-2"/>
    <n v="99"/>
  </r>
  <r>
    <x v="0"/>
    <s v="0786-01-000"/>
    <m/>
    <x v="3"/>
    <s v="Todd"/>
    <s v="Bertha-Hewitt Public School District"/>
    <n v="91"/>
    <n v="0"/>
    <n v="0"/>
    <n v="0"/>
    <n v="3"/>
    <n v="0"/>
    <n v="99"/>
    <n v="0"/>
    <n v="0.2558139534883721"/>
    <n v="156"/>
    <n v="0.35135135135135137"/>
    <n v="387"/>
    <n v="444"/>
    <n v="417"/>
    <n v="5"/>
    <n v="10"/>
    <n v="3"/>
    <n v="9"/>
    <n v="137"/>
    <n v="3"/>
    <n v="7"/>
    <n v="0"/>
    <n v="0"/>
    <n v="371"/>
    <n v="2"/>
    <n v="3"/>
    <n v="3"/>
    <n v="12"/>
    <n v="0.24528301886792453"/>
    <n v="0"/>
    <n v="0"/>
    <n v="0"/>
    <n v="0.25"/>
    <n v="0.2558139534883721"/>
    <n v="5.1150895140664961E-2"/>
    <n v="99"/>
  </r>
  <r>
    <x v="7"/>
    <s v="0487-01-000"/>
    <m/>
    <x v="3"/>
    <s v="Morrison"/>
    <s v="Upsala Public School District"/>
    <n v="95"/>
    <n v="0"/>
    <n v="0"/>
    <n v="0"/>
    <n v="0"/>
    <n v="0"/>
    <n v="99"/>
    <n v="0"/>
    <n v="0.2475"/>
    <n v="122"/>
    <n v="0.28841607565011823"/>
    <n v="400"/>
    <n v="423"/>
    <n v="413"/>
    <n v="0"/>
    <n v="0"/>
    <n v="1"/>
    <n v="9"/>
    <n v="117"/>
    <n v="0"/>
    <n v="0"/>
    <n v="0"/>
    <n v="0"/>
    <n v="391"/>
    <n v="0"/>
    <n v="0"/>
    <n v="1"/>
    <n v="9"/>
    <n v="0.24296675191815856"/>
    <n v="0"/>
    <n v="0"/>
    <n v="0"/>
    <n v="0"/>
    <n v="0.2475"/>
    <n v="2.4937655860349128E-2"/>
    <n v="99"/>
  </r>
  <r>
    <x v="4"/>
    <s v="0786-01-000"/>
    <m/>
    <x v="3"/>
    <s v="Todd"/>
    <s v="Bertha-Hewitt Public School District"/>
    <n v="91"/>
    <n v="0"/>
    <n v="0"/>
    <n v="0"/>
    <n v="0"/>
    <n v="0"/>
    <n v="99"/>
    <n v="0"/>
    <n v="0.2462686567164179"/>
    <n v="110"/>
    <n v="0.26634382566585957"/>
    <n v="402"/>
    <n v="413"/>
    <n v="388"/>
    <n v="1"/>
    <n v="9"/>
    <n v="6"/>
    <n v="9"/>
    <n v="96"/>
    <n v="0"/>
    <n v="3"/>
    <n v="4"/>
    <n v="0"/>
    <n v="383"/>
    <n v="1"/>
    <n v="6"/>
    <n v="2"/>
    <n v="9"/>
    <n v="0.23759791122715404"/>
    <n v="0"/>
    <n v="0"/>
    <n v="0"/>
    <n v="0"/>
    <n v="0.2462686567164179"/>
    <n v="4.488778054862843E-2"/>
    <n v="99"/>
  </r>
  <r>
    <x v="0"/>
    <s v="0820-01-000"/>
    <m/>
    <x v="3"/>
    <s v="Wadena"/>
    <s v="Sebeka Public School District"/>
    <n v="91"/>
    <n v="0"/>
    <n v="0"/>
    <n v="0"/>
    <n v="0"/>
    <n v="0"/>
    <n v="99"/>
    <n v="0"/>
    <n v="0.18785578747628084"/>
    <n v="79"/>
    <n v="0.15581854043392504"/>
    <n v="527"/>
    <n v="507"/>
    <n v="495"/>
    <n v="1"/>
    <n v="3"/>
    <n v="5"/>
    <n v="3"/>
    <n v="77"/>
    <n v="0"/>
    <n v="0"/>
    <n v="0"/>
    <n v="0"/>
    <n v="509"/>
    <n v="1"/>
    <n v="3"/>
    <n v="5"/>
    <n v="3"/>
    <n v="0.1787819253438114"/>
    <n v="0"/>
    <n v="0"/>
    <n v="0"/>
    <n v="0"/>
    <n v="0.18785578747628084"/>
    <n v="2.3032629558541268E-2"/>
    <n v="99"/>
  </r>
  <r>
    <x v="2"/>
    <s v="2902-01-000"/>
    <m/>
    <x v="3"/>
    <s v="Lincoln"/>
    <s v="RTR Public Schools"/>
    <n v="88"/>
    <n v="0"/>
    <n v="0"/>
    <n v="0"/>
    <n v="6"/>
    <n v="6"/>
    <n v="93"/>
    <n v="1.0416666666666666E-2"/>
    <n v="0.16145833333333334"/>
    <n v="110"/>
    <n v="0.18739352640545145"/>
    <n v="576"/>
    <n v="587"/>
    <n v="547"/>
    <n v="1"/>
    <n v="10"/>
    <n v="9"/>
    <n v="20"/>
    <n v="103"/>
    <n v="0"/>
    <n v="4"/>
    <n v="0"/>
    <n v="0"/>
    <n v="532"/>
    <n v="1"/>
    <n v="6"/>
    <n v="9"/>
    <n v="26"/>
    <n v="0.16541353383458646"/>
    <n v="0"/>
    <n v="0"/>
    <n v="0"/>
    <n v="0.23076923076923078"/>
    <n v="0.171875"/>
    <n v="7.3170731707317069E-2"/>
    <n v="99"/>
  </r>
  <r>
    <x v="1"/>
    <s v="2364-01-000"/>
    <m/>
    <x v="3"/>
    <s v="Stearns"/>
    <s v="Belgrade-Brooten-Elrosa Public School District"/>
    <n v="87"/>
    <n v="0"/>
    <n v="0"/>
    <n v="0"/>
    <n v="0"/>
    <n v="3"/>
    <n v="96"/>
    <n v="4.3668122270742356E-3"/>
    <n v="0.13973799126637554"/>
    <n v="48"/>
    <n v="7.5471698113207544E-2"/>
    <n v="687"/>
    <n v="636"/>
    <n v="586"/>
    <n v="2"/>
    <n v="2"/>
    <n v="0"/>
    <n v="46"/>
    <n v="38"/>
    <n v="0"/>
    <n v="0"/>
    <n v="0"/>
    <n v="4"/>
    <n v="635"/>
    <n v="2"/>
    <n v="2"/>
    <n v="0"/>
    <n v="42"/>
    <n v="0.13700787401574804"/>
    <n v="0"/>
    <n v="0"/>
    <n v="0"/>
    <n v="0"/>
    <n v="0.14410480349344978"/>
    <n v="6.7547723935389131E-2"/>
    <n v="99"/>
  </r>
  <r>
    <x v="16"/>
    <s v="0093-01-000"/>
    <m/>
    <x v="3"/>
    <s v="Carlton"/>
    <s v="Carlton Public School District"/>
    <n v="92"/>
    <n v="5"/>
    <n v="0"/>
    <n v="0"/>
    <n v="0"/>
    <n v="0"/>
    <n v="99"/>
    <n v="0"/>
    <n v="0.12924281984334204"/>
    <n v="65"/>
    <n v="8.8797814207650275E-2"/>
    <n v="766"/>
    <n v="732"/>
    <n v="664"/>
    <n v="68"/>
    <n v="0"/>
    <n v="0"/>
    <n v="0"/>
    <n v="49"/>
    <n v="10"/>
    <n v="0"/>
    <n v="0"/>
    <n v="0"/>
    <n v="707"/>
    <n v="63"/>
    <n v="0"/>
    <n v="0"/>
    <n v="0"/>
    <n v="0.13012729844413012"/>
    <n v="7.9365079365079361E-2"/>
    <n v="0"/>
    <n v="0"/>
    <n v="0"/>
    <n v="0.12924281984334204"/>
    <n v="8.1818181818181818E-2"/>
    <n v="99"/>
  </r>
  <r>
    <x v="7"/>
    <s v="2180-01-000"/>
    <m/>
    <x v="3"/>
    <s v="Chippewa"/>
    <s v="M.A.C.C.R.A.Y. School District"/>
    <n v="83"/>
    <n v="4"/>
    <n v="3"/>
    <n v="0"/>
    <n v="3"/>
    <n v="3"/>
    <n v="96"/>
    <n v="3.9113428943937422E-3"/>
    <n v="0.12516297262059975"/>
    <n v="76"/>
    <n v="0.10215053763440861"/>
    <n v="767"/>
    <n v="744"/>
    <n v="687"/>
    <n v="1"/>
    <n v="6"/>
    <n v="4"/>
    <n v="46"/>
    <n v="69"/>
    <n v="0"/>
    <n v="0"/>
    <n v="0"/>
    <n v="3"/>
    <n v="701"/>
    <n v="5"/>
    <n v="9"/>
    <n v="4"/>
    <n v="46"/>
    <n v="0.11840228245363767"/>
    <n v="0.8"/>
    <n v="0.33333333333333331"/>
    <n v="0"/>
    <n v="6.5217391304347824E-2"/>
    <n v="0.12907431551499349"/>
    <n v="8.3660130718954243E-2"/>
    <n v="99"/>
  </r>
  <r>
    <x v="12"/>
    <s v="0695-01-000"/>
    <m/>
    <x v="3"/>
    <s v="Saint Louis"/>
    <s v="Chisholm Public School District"/>
    <n v="89"/>
    <n v="0"/>
    <n v="0"/>
    <n v="0"/>
    <n v="0"/>
    <n v="0"/>
    <n v="99"/>
    <n v="0"/>
    <n v="0.12840466926070038"/>
    <n v="100"/>
    <n v="0.12953367875647667"/>
    <n v="771"/>
    <n v="772"/>
    <n v="742"/>
    <n v="19"/>
    <n v="4"/>
    <n v="6"/>
    <n v="1"/>
    <n v="95"/>
    <n v="0"/>
    <n v="0"/>
    <n v="0"/>
    <n v="0"/>
    <n v="736"/>
    <n v="19"/>
    <n v="4"/>
    <n v="6"/>
    <n v="1"/>
    <n v="0.12092391304347826"/>
    <n v="0"/>
    <n v="0"/>
    <n v="0"/>
    <n v="0"/>
    <n v="0.12840466926070038"/>
    <n v="3.91644908616188E-2"/>
    <n v="99"/>
  </r>
  <r>
    <x v="15"/>
    <s v="0463-01-000"/>
    <m/>
    <x v="3"/>
    <s v="Meeker"/>
    <s v="Eden Valley-Watkins School District"/>
    <n v="97"/>
    <n v="0"/>
    <n v="0"/>
    <n v="0"/>
    <n v="0"/>
    <n v="0"/>
    <n v="99"/>
    <n v="0"/>
    <n v="0.11405529953917051"/>
    <n v="68"/>
    <n v="8.1242532855436075E-2"/>
    <n v="868"/>
    <n v="837"/>
    <n v="829"/>
    <n v="0"/>
    <n v="4"/>
    <n v="2"/>
    <n v="2"/>
    <n v="65"/>
    <n v="0"/>
    <n v="0"/>
    <n v="0"/>
    <n v="0"/>
    <n v="861"/>
    <n v="0"/>
    <n v="4"/>
    <n v="2"/>
    <n v="2"/>
    <n v="0.11265969802555169"/>
    <n v="0"/>
    <n v="0"/>
    <n v="0"/>
    <n v="0"/>
    <n v="0.11405529953917051"/>
    <n v="9.2059838895281933E-3"/>
    <n v="99"/>
  </r>
  <r>
    <x v="8"/>
    <s v="2172-01-000"/>
    <m/>
    <x v="3"/>
    <s v="Goodhue"/>
    <s v="Kenyon-Wanamingo School District"/>
    <n v="90"/>
    <n v="0"/>
    <n v="0"/>
    <n v="0"/>
    <n v="0"/>
    <n v="24"/>
    <n v="75"/>
    <n v="2.6548672566371681E-2"/>
    <n v="8.2964601769911508E-2"/>
    <n v="52"/>
    <n v="6.0676779463243874E-2"/>
    <n v="904"/>
    <n v="857"/>
    <n v="788"/>
    <n v="0"/>
    <n v="10"/>
    <n v="11"/>
    <n v="48"/>
    <n v="47"/>
    <n v="0"/>
    <n v="0"/>
    <n v="0"/>
    <n v="0"/>
    <n v="831"/>
    <n v="0"/>
    <n v="10"/>
    <n v="11"/>
    <n v="48"/>
    <n v="0.10830324909747292"/>
    <n v="0"/>
    <n v="0"/>
    <n v="0"/>
    <n v="0"/>
    <n v="0.10951327433628319"/>
    <n v="7.6666666666666661E-2"/>
    <n v="99"/>
  </r>
  <r>
    <x v="10"/>
    <s v="0738-01-000"/>
    <m/>
    <x v="3"/>
    <s v="Stearns"/>
    <s v="Holdingford Public School District"/>
    <n v="93"/>
    <n v="0"/>
    <n v="0"/>
    <n v="0"/>
    <n v="0"/>
    <n v="0"/>
    <n v="99"/>
    <n v="0"/>
    <n v="0.10927152317880795"/>
    <n v="203"/>
    <n v="0.200990099009901"/>
    <n v="906"/>
    <n v="1010"/>
    <n v="1010"/>
    <n v="0"/>
    <n v="0"/>
    <n v="0"/>
    <n v="0"/>
    <n v="200"/>
    <n v="0"/>
    <n v="0"/>
    <n v="0"/>
    <n v="0"/>
    <n v="903"/>
    <n v="0"/>
    <n v="0"/>
    <n v="0"/>
    <n v="0"/>
    <n v="0.10299003322259136"/>
    <n v="0"/>
    <n v="0"/>
    <n v="0"/>
    <n v="0"/>
    <n v="0.10927152317880795"/>
    <n v="0"/>
    <n v="99"/>
  </r>
  <r>
    <x v="15"/>
    <s v="0480-01-000"/>
    <m/>
    <x v="3"/>
    <s v="Mille Lacs"/>
    <s v="Onamia Public School District"/>
    <n v="95"/>
    <n v="0"/>
    <n v="0"/>
    <n v="0"/>
    <n v="0"/>
    <n v="0"/>
    <n v="99"/>
    <n v="0"/>
    <n v="0.10465116279069768"/>
    <n v="15"/>
    <n v="1.7401392111368909E-2"/>
    <n v="946"/>
    <n v="862"/>
    <n v="700"/>
    <n v="135"/>
    <n v="13"/>
    <n v="10"/>
    <n v="4"/>
    <n v="9"/>
    <n v="3"/>
    <n v="0"/>
    <n v="0"/>
    <n v="0"/>
    <n v="786"/>
    <n v="132"/>
    <n v="13"/>
    <n v="10"/>
    <n v="4"/>
    <n v="0.12086513994910941"/>
    <n v="0"/>
    <n v="0"/>
    <n v="0"/>
    <n v="0"/>
    <n v="0.10465116279069768"/>
    <n v="0.16825396825396827"/>
    <n v="99"/>
  </r>
  <r>
    <x v="12"/>
    <s v="2365-01-000"/>
    <m/>
    <x v="3"/>
    <s v="Sibley"/>
    <s v="G.F.W."/>
    <n v="93"/>
    <n v="0"/>
    <n v="3"/>
    <n v="0"/>
    <n v="0"/>
    <n v="60"/>
    <n v="39"/>
    <n v="6.3091482649842268E-2"/>
    <n v="4.1009463722397478E-2"/>
    <n v="13"/>
    <n v="1.5028901734104046E-2"/>
    <n v="951"/>
    <n v="865"/>
    <n v="774"/>
    <n v="1"/>
    <n v="3"/>
    <n v="3"/>
    <n v="84"/>
    <n v="12"/>
    <n v="0"/>
    <n v="0"/>
    <n v="0"/>
    <n v="0"/>
    <n v="855"/>
    <n v="1"/>
    <n v="6"/>
    <n v="3"/>
    <n v="84"/>
    <n v="0.10877192982456141"/>
    <n v="0"/>
    <n v="0.5"/>
    <n v="0"/>
    <n v="0"/>
    <n v="0.10410094637223974"/>
    <n v="9.9051633298208638E-2"/>
    <n v="99"/>
  </r>
  <r>
    <x v="5"/>
    <s v="2143-01-000"/>
    <m/>
    <x v="3"/>
    <s v="Le Sueur"/>
    <s v="Waterville-Elysian-Morristown Public School District"/>
    <n v="80"/>
    <n v="0"/>
    <n v="0"/>
    <n v="0"/>
    <n v="4"/>
    <n v="4"/>
    <n v="95"/>
    <n v="4.1279669762641896E-3"/>
    <n v="9.8039215686274508E-2"/>
    <n v="5"/>
    <n v="5.7142857142857143E-3"/>
    <n v="969"/>
    <n v="875"/>
    <n v="841"/>
    <n v="6"/>
    <n v="3"/>
    <n v="2"/>
    <n v="23"/>
    <n v="0"/>
    <n v="0"/>
    <n v="0"/>
    <n v="0"/>
    <n v="0"/>
    <n v="921"/>
    <n v="6"/>
    <n v="3"/>
    <n v="2"/>
    <n v="27"/>
    <n v="8.6862106406080344E-2"/>
    <n v="0"/>
    <n v="0"/>
    <n v="0"/>
    <n v="0.14814814814814814"/>
    <n v="0.1021671826625387"/>
    <n v="3.9624608967674661E-2"/>
    <n v="99"/>
  </r>
  <r>
    <x v="1"/>
    <s v="0139-01-000"/>
    <m/>
    <x v="3"/>
    <s v="Chisago"/>
    <s v="Rush City Public School District"/>
    <n v="88"/>
    <n v="0"/>
    <n v="0"/>
    <n v="0"/>
    <n v="0"/>
    <n v="13"/>
    <n v="86"/>
    <n v="1.3347022587268994E-2"/>
    <n v="8.8295687885010271E-2"/>
    <n v="0"/>
    <n v="0"/>
    <n v="974"/>
    <n v="875"/>
    <n v="821"/>
    <n v="9"/>
    <n v="9"/>
    <n v="14"/>
    <n v="22"/>
    <n v="0"/>
    <n v="0"/>
    <n v="0"/>
    <n v="0"/>
    <n v="0"/>
    <n v="909"/>
    <n v="9"/>
    <n v="9"/>
    <n v="14"/>
    <n v="22"/>
    <n v="9.6809680968096806E-2"/>
    <n v="0"/>
    <n v="0"/>
    <n v="0"/>
    <n v="0"/>
    <n v="0.10164271047227927"/>
    <n v="5.6074766355140186E-2"/>
    <n v="99"/>
  </r>
  <r>
    <x v="3"/>
    <s v="0115-01-000"/>
    <m/>
    <x v="3"/>
    <s v="Cass"/>
    <s v="Cass Lake-Bena Public Schools"/>
    <n v="50"/>
    <n v="40"/>
    <n v="0"/>
    <n v="0"/>
    <n v="0"/>
    <n v="25"/>
    <n v="74"/>
    <n v="2.5588536335721598E-2"/>
    <n v="7.5742067553735928E-2"/>
    <n v="247"/>
    <n v="0.21955555555555556"/>
    <n v="977"/>
    <n v="1125"/>
    <n v="81"/>
    <n v="1010"/>
    <n v="4"/>
    <n v="7"/>
    <n v="23"/>
    <n v="13"/>
    <n v="221"/>
    <n v="0"/>
    <n v="0"/>
    <n v="0"/>
    <n v="118"/>
    <n v="829"/>
    <n v="4"/>
    <n v="7"/>
    <n v="23"/>
    <n v="0.42372881355932202"/>
    <n v="4.8250904704463207E-2"/>
    <n v="0"/>
    <n v="0"/>
    <n v="0"/>
    <n v="0.10133060388945753"/>
    <n v="0.87971457696228339"/>
    <n v="99"/>
  </r>
  <r>
    <x v="8"/>
    <s v="0738-01-000"/>
    <m/>
    <x v="3"/>
    <s v="Stearns"/>
    <s v="Holdingford Public School District"/>
    <n v="95"/>
    <n v="0"/>
    <n v="0"/>
    <n v="0"/>
    <n v="0"/>
    <n v="0"/>
    <n v="99"/>
    <n v="0"/>
    <n v="0.10050761421319797"/>
    <n v="134"/>
    <n v="0.13137254901960785"/>
    <n v="985"/>
    <n v="1020"/>
    <n v="1003"/>
    <n v="3"/>
    <n v="2"/>
    <n v="8"/>
    <n v="4"/>
    <n v="127"/>
    <n v="0"/>
    <n v="0"/>
    <n v="0"/>
    <n v="0"/>
    <n v="971"/>
    <n v="3"/>
    <n v="2"/>
    <n v="8"/>
    <n v="4"/>
    <n v="9.7837281153450056E-2"/>
    <n v="0"/>
    <n v="0"/>
    <n v="0"/>
    <n v="0"/>
    <n v="0.10050761421319797"/>
    <n v="1.7206477732793522E-2"/>
    <n v="99"/>
  </r>
  <r>
    <x v="18"/>
    <s v="0858-01-000"/>
    <m/>
    <x v="3"/>
    <s v="Winona"/>
    <s v="St. Charles Public School District"/>
    <n v="95"/>
    <n v="0"/>
    <n v="0"/>
    <n v="0"/>
    <n v="0"/>
    <n v="0"/>
    <n v="99"/>
    <n v="0"/>
    <n v="8.8550983899821106E-2"/>
    <n v="0"/>
    <n v="0"/>
    <n v="1118"/>
    <n v="1019"/>
    <n v="865"/>
    <n v="5"/>
    <n v="19"/>
    <n v="25"/>
    <n v="105"/>
    <n v="0"/>
    <n v="0"/>
    <n v="0"/>
    <n v="0"/>
    <n v="0"/>
    <n v="960"/>
    <n v="5"/>
    <n v="19"/>
    <n v="25"/>
    <n v="105"/>
    <n v="9.8958333333333329E-2"/>
    <n v="0"/>
    <n v="0"/>
    <n v="0"/>
    <n v="0"/>
    <n v="8.8550983899821106E-2"/>
    <n v="0.13824057450628366"/>
    <n v="99"/>
  </r>
  <r>
    <x v="13"/>
    <s v="2125-01-000"/>
    <m/>
    <x v="3"/>
    <s v="Dodge"/>
    <s v="Triton School District"/>
    <n v="93"/>
    <n v="0"/>
    <n v="0"/>
    <n v="0"/>
    <n v="0"/>
    <n v="0"/>
    <n v="99"/>
    <n v="0"/>
    <n v="8.2706766917293228E-2"/>
    <n v="10"/>
    <n v="9.0252707581227436E-3"/>
    <n v="1197"/>
    <n v="1108"/>
    <n v="989"/>
    <n v="0"/>
    <n v="1"/>
    <n v="2"/>
    <n v="116"/>
    <n v="8"/>
    <n v="0"/>
    <n v="0"/>
    <n v="0"/>
    <n v="0"/>
    <n v="1074"/>
    <n v="0"/>
    <n v="1"/>
    <n v="2"/>
    <n v="116"/>
    <n v="8.6592178770949726E-2"/>
    <n v="0"/>
    <n v="0"/>
    <n v="0"/>
    <n v="0"/>
    <n v="8.2706766917293228E-2"/>
    <n v="9.9748533109807205E-2"/>
    <n v="99"/>
  </r>
  <r>
    <x v="18"/>
    <s v="2397-01-000"/>
    <m/>
    <x v="3"/>
    <s v="Le Sueur"/>
    <s v="Le Sueur-Henderson School District"/>
    <n v="93"/>
    <n v="0"/>
    <n v="0"/>
    <n v="0"/>
    <n v="0"/>
    <n v="45"/>
    <n v="54"/>
    <n v="3.7375415282392029E-2"/>
    <n v="4.4850498338870434E-2"/>
    <n v="36"/>
    <n v="3.1551270815074493E-2"/>
    <n v="1204"/>
    <n v="1141"/>
    <n v="929"/>
    <n v="11"/>
    <n v="25"/>
    <n v="12"/>
    <n v="164"/>
    <n v="35"/>
    <n v="0"/>
    <n v="0"/>
    <n v="0"/>
    <n v="0"/>
    <n v="987"/>
    <n v="11"/>
    <n v="25"/>
    <n v="12"/>
    <n v="164"/>
    <n v="9.4224924012158054E-2"/>
    <n v="0"/>
    <n v="0"/>
    <n v="0"/>
    <n v="0"/>
    <n v="8.222591362126247E-2"/>
    <n v="0.17681401167639699"/>
    <n v="99"/>
  </r>
  <r>
    <x v="0"/>
    <s v="0682-01-000"/>
    <m/>
    <x v="3"/>
    <s v="Roseau"/>
    <s v="Roseau Public School District"/>
    <n v="87"/>
    <n v="0"/>
    <n v="0"/>
    <n v="0"/>
    <n v="3"/>
    <n v="0"/>
    <n v="99"/>
    <n v="0"/>
    <n v="8.1818181818181818E-2"/>
    <n v="61"/>
    <n v="5.2047781569965867E-2"/>
    <n v="1210"/>
    <n v="1172"/>
    <n v="1124"/>
    <n v="6"/>
    <n v="16"/>
    <n v="11"/>
    <n v="15"/>
    <n v="52"/>
    <n v="0"/>
    <n v="0"/>
    <n v="0"/>
    <n v="4"/>
    <n v="1159"/>
    <n v="6"/>
    <n v="16"/>
    <n v="11"/>
    <n v="14"/>
    <n v="7.5064710957722172E-2"/>
    <n v="0"/>
    <n v="0"/>
    <n v="0"/>
    <n v="0.21428571428571427"/>
    <n v="8.1818181818181818E-2"/>
    <n v="3.8971807628524049E-2"/>
    <n v="99"/>
  </r>
  <r>
    <x v="2"/>
    <s v="2860-01-000"/>
    <m/>
    <x v="3"/>
    <s v="Faribault"/>
    <s v="Blue Earth Area Public School"/>
    <n v="91"/>
    <n v="0"/>
    <n v="0"/>
    <n v="0"/>
    <n v="0"/>
    <n v="9"/>
    <n v="90"/>
    <n v="7.4135090609555188E-3"/>
    <n v="7.4135090609555185E-2"/>
    <n v="89"/>
    <n v="7.3920265780730895E-2"/>
    <n v="1214"/>
    <n v="1204"/>
    <n v="1017"/>
    <n v="7"/>
    <n v="13"/>
    <n v="4"/>
    <n v="163"/>
    <n v="72"/>
    <n v="0"/>
    <n v="0"/>
    <n v="0"/>
    <n v="8"/>
    <n v="1036"/>
    <n v="7"/>
    <n v="13"/>
    <n v="4"/>
    <n v="155"/>
    <n v="8.7837837837837843E-2"/>
    <n v="0"/>
    <n v="0"/>
    <n v="0"/>
    <n v="0"/>
    <n v="8.1548599670510702E-2"/>
    <n v="0.14732510288065845"/>
    <n v="99"/>
  </r>
  <r>
    <x v="5"/>
    <s v="2184-01-000"/>
    <m/>
    <x v="3"/>
    <s v="Rock"/>
    <s v="Luverne Public School District"/>
    <n v="89"/>
    <n v="0"/>
    <n v="0"/>
    <n v="0"/>
    <n v="0"/>
    <n v="0"/>
    <n v="99"/>
    <n v="0"/>
    <n v="8.0161943319838058E-2"/>
    <n v="88"/>
    <n v="7.1895424836601302E-2"/>
    <n v="1235"/>
    <n v="1224"/>
    <n v="1134"/>
    <n v="13"/>
    <n v="16"/>
    <n v="15"/>
    <n v="46"/>
    <n v="83"/>
    <n v="0"/>
    <n v="0"/>
    <n v="0"/>
    <n v="0"/>
    <n v="1140"/>
    <n v="13"/>
    <n v="16"/>
    <n v="15"/>
    <n v="46"/>
    <n v="7.8070175438596498E-2"/>
    <n v="0"/>
    <n v="0"/>
    <n v="0"/>
    <n v="0"/>
    <n v="8.0161943319838058E-2"/>
    <n v="7.3170731707317069E-2"/>
    <n v="99"/>
  </r>
  <r>
    <x v="15"/>
    <s v="2125-01-000"/>
    <m/>
    <x v="3"/>
    <s v="Dodge"/>
    <s v="Triton School District"/>
    <n v="94"/>
    <n v="0"/>
    <n v="0"/>
    <n v="0"/>
    <n v="0"/>
    <n v="3"/>
    <n v="96"/>
    <n v="2.403846153846154E-3"/>
    <n v="7.6923076923076927E-2"/>
    <n v="14"/>
    <n v="1.2037833190025795E-2"/>
    <n v="1248"/>
    <n v="1163"/>
    <n v="1072"/>
    <n v="0"/>
    <n v="1"/>
    <n v="5"/>
    <n v="85"/>
    <n v="13"/>
    <n v="0"/>
    <n v="0"/>
    <n v="0"/>
    <n v="0"/>
    <n v="1153"/>
    <n v="0"/>
    <n v="1"/>
    <n v="5"/>
    <n v="85"/>
    <n v="8.1526452732003471E-2"/>
    <n v="0"/>
    <n v="0"/>
    <n v="0"/>
    <n v="0"/>
    <n v="7.9326923076923087E-2"/>
    <n v="7.3151125401929265E-2"/>
    <n v="99"/>
  </r>
  <r>
    <x v="15"/>
    <s v="2149-01-000"/>
    <m/>
    <x v="3"/>
    <s v="Pope"/>
    <s v="Minnewaska School District"/>
    <n v="97"/>
    <n v="0"/>
    <n v="0"/>
    <n v="0"/>
    <n v="0"/>
    <n v="0"/>
    <n v="99"/>
    <n v="0"/>
    <n v="6.043956043956044E-2"/>
    <n v="40"/>
    <n v="2.53324889170361E-2"/>
    <n v="1638"/>
    <n v="1579"/>
    <n v="1543"/>
    <n v="11"/>
    <n v="8"/>
    <n v="10"/>
    <n v="7"/>
    <n v="35"/>
    <n v="0"/>
    <n v="0"/>
    <n v="0"/>
    <n v="0"/>
    <n v="1605"/>
    <n v="11"/>
    <n v="8"/>
    <n v="10"/>
    <n v="7"/>
    <n v="6.0436137071651089E-2"/>
    <n v="0"/>
    <n v="0"/>
    <n v="0"/>
    <n v="0"/>
    <n v="6.043956043956044E-2"/>
    <n v="2.1937842778793418E-2"/>
    <n v="99"/>
  </r>
  <r>
    <x v="10"/>
    <s v="0088-01-000"/>
    <m/>
    <x v="3"/>
    <s v="Brown"/>
    <s v="New Ulm Public School District"/>
    <n v="90"/>
    <n v="0"/>
    <n v="0"/>
    <n v="0"/>
    <n v="3"/>
    <n v="53"/>
    <n v="46"/>
    <n v="2.4278515803939534E-2"/>
    <n v="2.1071919377004124E-2"/>
    <n v="33"/>
    <n v="1.5588096362777516E-2"/>
    <n v="2183"/>
    <n v="2117"/>
    <n v="2028"/>
    <n v="8"/>
    <n v="16"/>
    <n v="19"/>
    <n v="46"/>
    <n v="31"/>
    <n v="0"/>
    <n v="0"/>
    <n v="0"/>
    <n v="0"/>
    <n v="2087"/>
    <n v="8"/>
    <n v="16"/>
    <n v="19"/>
    <n v="49"/>
    <n v="4.3124101581217059E-2"/>
    <n v="0"/>
    <n v="0"/>
    <n v="0"/>
    <n v="6.1224489795918366E-2"/>
    <n v="4.5350435180943657E-2"/>
    <n v="4.2221202386415788E-2"/>
    <n v="99"/>
  </r>
  <r>
    <x v="17"/>
    <s v="0624-01-000"/>
    <s v="yes"/>
    <x v="2"/>
    <s v="Ramsey"/>
    <s v="White Bear Lake School District"/>
    <n v="71"/>
    <n v="0"/>
    <n v="3"/>
    <n v="7"/>
    <n v="3"/>
    <n v="6"/>
    <n v="93"/>
    <n v="6.3157894736842106E-4"/>
    <n v="9.7894736842105267E-3"/>
    <n v="172"/>
    <n v="1.7967199415021413E-2"/>
    <n v="9500"/>
    <n v="9573"/>
    <n v="8925"/>
    <n v="54"/>
    <n v="137"/>
    <n v="331"/>
    <n v="128"/>
    <n v="140"/>
    <n v="0"/>
    <n v="0"/>
    <n v="9"/>
    <n v="0"/>
    <n v="8856"/>
    <n v="54"/>
    <n v="140"/>
    <n v="329"/>
    <n v="131"/>
    <n v="8.0171635049683838E-3"/>
    <n v="0"/>
    <n v="2.1428571428571429E-2"/>
    <n v="2.1276595744680851E-2"/>
    <n v="2.2900763358778626E-2"/>
    <n v="1.0421052631578947E-2"/>
    <n v="6.8769716088328076E-2"/>
    <n v="99"/>
  </r>
  <r>
    <x v="1"/>
    <s v="0820-01-000"/>
    <m/>
    <x v="3"/>
    <s v="Wadena"/>
    <s v="Sebeka Public School District"/>
    <n v="89"/>
    <n v="0"/>
    <n v="0"/>
    <n v="0"/>
    <n v="0"/>
    <n v="0"/>
    <n v="98"/>
    <n v="0"/>
    <n v="0.18773946360153257"/>
    <n v="75"/>
    <n v="0.15030060120240482"/>
    <n v="522"/>
    <n v="499"/>
    <n v="490"/>
    <n v="2"/>
    <n v="2"/>
    <n v="5"/>
    <n v="0"/>
    <n v="70"/>
    <n v="0"/>
    <n v="0"/>
    <n v="0"/>
    <n v="0"/>
    <n v="509"/>
    <n v="2"/>
    <n v="2"/>
    <n v="5"/>
    <n v="0"/>
    <n v="0.17485265225933203"/>
    <n v="0"/>
    <n v="0"/>
    <n v="0"/>
    <n v="0"/>
    <n v="0.18773946360153257"/>
    <n v="1.7374517374517374E-2"/>
    <n v="98"/>
  </r>
  <r>
    <x v="8"/>
    <s v="0820-01-000"/>
    <m/>
    <x v="3"/>
    <s v="Wadena"/>
    <s v="Sebeka Public School District"/>
    <n v="95"/>
    <n v="0"/>
    <n v="0"/>
    <n v="0"/>
    <n v="0"/>
    <n v="0"/>
    <n v="98"/>
    <n v="0"/>
    <n v="0.18560606060606061"/>
    <n v="72"/>
    <n v="0.14342629482071714"/>
    <n v="528"/>
    <n v="502"/>
    <n v="492"/>
    <n v="0"/>
    <n v="7"/>
    <n v="2"/>
    <n v="1"/>
    <n v="70"/>
    <n v="0"/>
    <n v="0"/>
    <n v="0"/>
    <n v="0"/>
    <n v="517"/>
    <n v="0"/>
    <n v="7"/>
    <n v="2"/>
    <n v="1"/>
    <n v="0.18375241779497098"/>
    <n v="0"/>
    <n v="0"/>
    <n v="0"/>
    <n v="0"/>
    <n v="0.18560606060606061"/>
    <n v="1.8975332068311195E-2"/>
    <n v="98"/>
  </r>
  <r>
    <x v="8"/>
    <s v="0542-01-000"/>
    <m/>
    <x v="3"/>
    <s v="Otter Tail"/>
    <s v="Battle Lake Public School District"/>
    <n v="97"/>
    <n v="0"/>
    <n v="0"/>
    <n v="0"/>
    <n v="0"/>
    <n v="0"/>
    <n v="98"/>
    <n v="0"/>
    <n v="0.17562724014336917"/>
    <n v="42"/>
    <n v="8.3665338645418322E-2"/>
    <n v="558"/>
    <n v="502"/>
    <n v="477"/>
    <n v="4"/>
    <n v="12"/>
    <n v="5"/>
    <n v="4"/>
    <n v="36"/>
    <n v="0"/>
    <n v="0"/>
    <n v="0"/>
    <n v="0"/>
    <n v="538"/>
    <n v="4"/>
    <n v="12"/>
    <n v="5"/>
    <n v="4"/>
    <n v="0.18029739776951673"/>
    <n v="0"/>
    <n v="0"/>
    <n v="0"/>
    <n v="0"/>
    <n v="0.17562724014336917"/>
    <n v="4.4404973357015987E-2"/>
    <n v="98"/>
  </r>
  <r>
    <x v="10"/>
    <s v="0319-01-000"/>
    <m/>
    <x v="3"/>
    <s v="Itasca"/>
    <s v="Nashwauk-Keewatin School District"/>
    <n v="86"/>
    <n v="5"/>
    <n v="0"/>
    <n v="0"/>
    <n v="0"/>
    <n v="10"/>
    <n v="88"/>
    <n v="1.5772870662460567E-2"/>
    <n v="0.13880126182965299"/>
    <n v="98"/>
    <n v="0.15457413249211358"/>
    <n v="634"/>
    <n v="634"/>
    <n v="589"/>
    <n v="36"/>
    <n v="9"/>
    <n v="0"/>
    <n v="0"/>
    <n v="86"/>
    <n v="0"/>
    <n v="0"/>
    <n v="0"/>
    <n v="0"/>
    <n v="589"/>
    <n v="41"/>
    <n v="9"/>
    <n v="0"/>
    <n v="0"/>
    <n v="0.14601018675721561"/>
    <n v="0.12195121951219512"/>
    <n v="0"/>
    <n v="0"/>
    <n v="0"/>
    <n v="0.15457413249211355"/>
    <n v="7.82472613458529E-2"/>
    <n v="98"/>
  </r>
  <r>
    <x v="14"/>
    <s v="2364-01-000"/>
    <m/>
    <x v="3"/>
    <s v="Stearns"/>
    <s v="Belgrade-Brooten-Elrosa Public School District"/>
    <n v="93"/>
    <n v="0"/>
    <n v="0"/>
    <n v="0"/>
    <n v="0"/>
    <n v="0"/>
    <n v="98"/>
    <n v="0"/>
    <n v="0.1163895486935867"/>
    <n v="32"/>
    <n v="4.1237113402061855E-2"/>
    <n v="842"/>
    <n v="776"/>
    <n v="750"/>
    <n v="1"/>
    <n v="0"/>
    <n v="2"/>
    <n v="23"/>
    <n v="31"/>
    <n v="0"/>
    <n v="0"/>
    <n v="0"/>
    <n v="0"/>
    <n v="812"/>
    <n v="1"/>
    <n v="0"/>
    <n v="2"/>
    <n v="23"/>
    <n v="0.1145320197044335"/>
    <n v="0"/>
    <n v="0"/>
    <n v="0"/>
    <n v="0"/>
    <n v="0.1163895486935867"/>
    <n v="3.1026252983293555E-2"/>
    <n v="98"/>
  </r>
  <r>
    <x v="9"/>
    <s v="2172-01-000"/>
    <m/>
    <x v="3"/>
    <s v="Goodhue"/>
    <s v="Kenyon-Wanamingo School District"/>
    <n v="90"/>
    <n v="0"/>
    <n v="0"/>
    <n v="0"/>
    <n v="0"/>
    <n v="27"/>
    <n v="71"/>
    <n v="2.9252437703141929E-2"/>
    <n v="7.6923076923076927E-2"/>
    <n v="56"/>
    <n v="6.3564131668558455E-2"/>
    <n v="923"/>
    <n v="881"/>
    <n v="810"/>
    <n v="0"/>
    <n v="7"/>
    <n v="14"/>
    <n v="50"/>
    <n v="52"/>
    <n v="0"/>
    <n v="0"/>
    <n v="0"/>
    <n v="0"/>
    <n v="848"/>
    <n v="0"/>
    <n v="7"/>
    <n v="14"/>
    <n v="50"/>
    <n v="0.10613207547169812"/>
    <n v="0"/>
    <n v="0"/>
    <n v="0"/>
    <n v="0"/>
    <n v="0.10617551462621885"/>
    <n v="7.725788900979326E-2"/>
    <n v="98"/>
  </r>
  <r>
    <x v="1"/>
    <s v="0741-01-000"/>
    <m/>
    <x v="3"/>
    <s v="Stearns"/>
    <s v="Paynesville Public School District"/>
    <n v="88"/>
    <n v="0"/>
    <n v="0"/>
    <n v="0"/>
    <n v="5"/>
    <n v="6"/>
    <n v="92"/>
    <n v="6.376195536663124E-3"/>
    <n v="9.7768331562167909E-2"/>
    <n v="101"/>
    <n v="0.10699152542372882"/>
    <n v="941"/>
    <n v="944"/>
    <n v="888"/>
    <n v="4"/>
    <n v="16"/>
    <n v="6"/>
    <n v="30"/>
    <n v="94"/>
    <n v="0"/>
    <n v="0"/>
    <n v="0"/>
    <n v="4"/>
    <n v="882"/>
    <n v="4"/>
    <n v="16"/>
    <n v="6"/>
    <n v="31"/>
    <n v="9.9773242630385492E-2"/>
    <n v="0"/>
    <n v="0"/>
    <n v="0"/>
    <n v="0.16129032258064516"/>
    <n v="0.10414452709883103"/>
    <n v="6.070287539936102E-2"/>
    <n v="98"/>
  </r>
  <r>
    <x v="16"/>
    <s v="0881-01-000"/>
    <m/>
    <x v="3"/>
    <s v="Wright"/>
    <s v="Maple Lake Public School District"/>
    <n v="94"/>
    <n v="0"/>
    <n v="0"/>
    <n v="0"/>
    <n v="0"/>
    <n v="0"/>
    <n v="98"/>
    <n v="0"/>
    <n v="9.8196392785571143E-2"/>
    <n v="10"/>
    <n v="1.098901098901099E-2"/>
    <n v="998"/>
    <n v="910"/>
    <n v="895"/>
    <n v="0"/>
    <n v="5"/>
    <n v="5"/>
    <n v="5"/>
    <n v="8"/>
    <n v="0"/>
    <n v="0"/>
    <n v="0"/>
    <n v="0"/>
    <n v="981"/>
    <n v="0"/>
    <n v="5"/>
    <n v="5"/>
    <n v="5"/>
    <n v="9.5820591233435268E-2"/>
    <n v="0"/>
    <n v="0"/>
    <n v="0"/>
    <n v="0"/>
    <n v="9.8196392785571143E-2"/>
    <n v="1.5060240963855422E-2"/>
    <n v="98"/>
  </r>
  <r>
    <x v="7"/>
    <s v="2860-01-000"/>
    <m/>
    <x v="3"/>
    <s v="Faribault"/>
    <s v="Blue Earth Area Public School"/>
    <n v="81"/>
    <n v="0"/>
    <n v="0"/>
    <n v="0"/>
    <n v="6"/>
    <n v="7"/>
    <n v="91"/>
    <n v="5.6588520614389648E-3"/>
    <n v="7.3565076798706552E-2"/>
    <n v="70"/>
    <n v="5.7899090157154671E-2"/>
    <n v="1237"/>
    <n v="1209"/>
    <n v="1059"/>
    <n v="2"/>
    <n v="10"/>
    <n v="5"/>
    <n v="133"/>
    <n v="62"/>
    <n v="0"/>
    <n v="0"/>
    <n v="0"/>
    <n v="0"/>
    <n v="1078"/>
    <n v="2"/>
    <n v="10"/>
    <n v="5"/>
    <n v="139"/>
    <n v="7.5139146567718001E-2"/>
    <n v="0"/>
    <n v="0"/>
    <n v="0"/>
    <n v="4.3165467625899283E-2"/>
    <n v="7.9223928860145523E-2"/>
    <n v="0.12641815235008103"/>
    <n v="98"/>
  </r>
  <r>
    <x v="8"/>
    <s v="2860-01-000"/>
    <m/>
    <x v="3"/>
    <s v="Faribault"/>
    <s v="Blue Earth Area Public School"/>
    <n v="82"/>
    <n v="0"/>
    <n v="0"/>
    <n v="0"/>
    <n v="7"/>
    <n v="3"/>
    <n v="95"/>
    <n v="2.4019215372297837E-3"/>
    <n v="7.6060848678943152E-2"/>
    <n v="59"/>
    <n v="4.8760330578512395E-2"/>
    <n v="1249"/>
    <n v="1210"/>
    <n v="1072"/>
    <n v="4"/>
    <n v="13"/>
    <n v="4"/>
    <n v="117"/>
    <n v="49"/>
    <n v="0"/>
    <n v="0"/>
    <n v="0"/>
    <n v="0"/>
    <n v="1105"/>
    <n v="4"/>
    <n v="13"/>
    <n v="4"/>
    <n v="124"/>
    <n v="7.4208144796380091E-2"/>
    <n v="0"/>
    <n v="0"/>
    <n v="0"/>
    <n v="5.6451612903225805E-2"/>
    <n v="7.8462770216172942E-2"/>
    <n v="0.11600000000000001"/>
    <n v="98"/>
  </r>
  <r>
    <x v="15"/>
    <s v="0717-01-000"/>
    <s v="yes"/>
    <x v="2"/>
    <s v="Scott"/>
    <s v="Jordan Public School District"/>
    <n v="95"/>
    <n v="0"/>
    <n v="0"/>
    <n v="0"/>
    <n v="0"/>
    <n v="0"/>
    <n v="98"/>
    <n v="0"/>
    <n v="6.7632850241545889E-2"/>
    <n v="17"/>
    <n v="1.2426900584795321E-2"/>
    <n v="1449"/>
    <n v="1368"/>
    <n v="1290"/>
    <n v="0"/>
    <n v="3"/>
    <n v="6"/>
    <n v="69"/>
    <n v="15"/>
    <n v="0"/>
    <n v="0"/>
    <n v="0"/>
    <n v="0"/>
    <n v="1370"/>
    <n v="0"/>
    <n v="3"/>
    <n v="6"/>
    <n v="69"/>
    <n v="6.9343065693430656E-2"/>
    <n v="0"/>
    <n v="0"/>
    <n v="0"/>
    <n v="0"/>
    <n v="6.7632850241545889E-2"/>
    <n v="5.3867403314917128E-2"/>
    <n v="98"/>
  </r>
  <r>
    <x v="16"/>
    <s v="0094-01-000"/>
    <m/>
    <x v="3"/>
    <s v="Carlton"/>
    <s v="Cloquet Public School District"/>
    <n v="81"/>
    <n v="10"/>
    <n v="0"/>
    <n v="0"/>
    <n v="0"/>
    <n v="0"/>
    <n v="98"/>
    <n v="0"/>
    <n v="4.076539101497504E-2"/>
    <n v="141"/>
    <n v="5.762157744176543E-2"/>
    <n v="2404"/>
    <n v="2447"/>
    <n v="2038"/>
    <n v="370"/>
    <n v="14"/>
    <n v="15"/>
    <n v="10"/>
    <n v="126"/>
    <n v="11"/>
    <n v="0"/>
    <n v="0"/>
    <n v="0"/>
    <n v="1993"/>
    <n v="369"/>
    <n v="14"/>
    <n v="15"/>
    <n v="10"/>
    <n v="4.0642247867536375E-2"/>
    <n v="2.7100271002710029E-2"/>
    <n v="0"/>
    <n v="0"/>
    <n v="0"/>
    <n v="4.076539101497504E-2"/>
    <n v="0.16992919616826321"/>
    <n v="98"/>
  </r>
  <r>
    <x v="1"/>
    <s v="0726-01-000"/>
    <m/>
    <x v="3"/>
    <s v="Sherburne"/>
    <s v="Becker Public School District"/>
    <n v="82"/>
    <n v="0"/>
    <n v="0"/>
    <n v="0"/>
    <n v="0"/>
    <n v="16"/>
    <n v="82"/>
    <n v="6.3441712926249009E-3"/>
    <n v="3.2513877874702619E-2"/>
    <n v="401"/>
    <n v="0.14194690265486726"/>
    <n v="2522"/>
    <n v="2825"/>
    <n v="2674"/>
    <n v="24"/>
    <n v="39"/>
    <n v="32"/>
    <n v="56"/>
    <n v="370"/>
    <n v="0"/>
    <n v="0"/>
    <n v="3"/>
    <n v="11"/>
    <n v="2386"/>
    <n v="24"/>
    <n v="39"/>
    <n v="29"/>
    <n v="45"/>
    <n v="3.4367141659681473E-2"/>
    <n v="0"/>
    <n v="0"/>
    <n v="0"/>
    <n v="0"/>
    <n v="3.8858049167327519E-2"/>
    <n v="5.43004359889021E-2"/>
    <n v="98"/>
  </r>
  <r>
    <x v="11"/>
    <s v="0273-01-000"/>
    <s v="yes"/>
    <x v="2"/>
    <s v="Hennepin"/>
    <s v="Edina Public School District"/>
    <n v="78"/>
    <n v="0"/>
    <n v="6"/>
    <n v="0"/>
    <n v="0"/>
    <n v="18"/>
    <n v="80"/>
    <n v="2.6833631484794273E-3"/>
    <n v="1.1926058437686345E-2"/>
    <n v="957"/>
    <n v="0.12647019955068059"/>
    <n v="6708"/>
    <n v="7567"/>
    <n v="6599"/>
    <n v="20"/>
    <n v="356"/>
    <n v="424"/>
    <n v="168"/>
    <n v="670"/>
    <n v="5"/>
    <n v="151"/>
    <n v="71"/>
    <n v="34"/>
    <n v="6007"/>
    <n v="15"/>
    <n v="211"/>
    <n v="353"/>
    <n v="134"/>
    <n v="1.2984851007158316E-2"/>
    <n v="0"/>
    <n v="2.843601895734597E-2"/>
    <n v="0"/>
    <n v="0"/>
    <n v="1.4609421586165773E-2"/>
    <n v="0.10610119047619047"/>
    <n v="98"/>
  </r>
  <r>
    <x v="1"/>
    <s v="2536-01-000"/>
    <m/>
    <x v="3"/>
    <s v="Martin"/>
    <s v="Granada Huntley-East Chain"/>
    <n v="92"/>
    <n v="0"/>
    <n v="0"/>
    <n v="0"/>
    <n v="0"/>
    <n v="0"/>
    <n v="97"/>
    <n v="0"/>
    <n v="0.35925925925925928"/>
    <n v="49"/>
    <n v="0.22072072072072071"/>
    <n v="270"/>
    <n v="222"/>
    <n v="219"/>
    <n v="1"/>
    <n v="0"/>
    <n v="1"/>
    <n v="1"/>
    <n v="46"/>
    <n v="0"/>
    <n v="0"/>
    <n v="0"/>
    <n v="0"/>
    <n v="265"/>
    <n v="1"/>
    <n v="0"/>
    <n v="1"/>
    <n v="1"/>
    <n v="0.3471698113207547"/>
    <n v="0"/>
    <n v="0"/>
    <n v="0"/>
    <n v="0"/>
    <n v="0.35925925925925928"/>
    <n v="1.1194029850746268E-2"/>
    <n v="97"/>
  </r>
  <r>
    <x v="0"/>
    <s v="2536-01-000"/>
    <m/>
    <x v="3"/>
    <s v="Martin"/>
    <s v="Granada Huntley-East Chain"/>
    <n v="90"/>
    <n v="0"/>
    <n v="0"/>
    <n v="0"/>
    <n v="5"/>
    <n v="0"/>
    <n v="97"/>
    <n v="0"/>
    <n v="0.35925925925925928"/>
    <n v="72"/>
    <n v="0.29387755102040819"/>
    <n v="270"/>
    <n v="245"/>
    <n v="243"/>
    <n v="1"/>
    <m/>
    <m/>
    <n v="1"/>
    <n v="70"/>
    <n v="0"/>
    <n v="0"/>
    <n v="0"/>
    <n v="0"/>
    <n v="263"/>
    <n v="1"/>
    <m/>
    <m/>
    <n v="6"/>
    <n v="0.34220532319391633"/>
    <n v="0"/>
    <n v="0"/>
    <n v="0"/>
    <n v="0.83333333333333337"/>
    <n v="0.35925925925925928"/>
    <n v="2.5925925925925925E-2"/>
    <n v="97"/>
  </r>
  <r>
    <x v="5"/>
    <s v="2536-01-000"/>
    <m/>
    <x v="3"/>
    <s v="Martin"/>
    <s v="Granada Huntley-East Chain"/>
    <n v="90"/>
    <n v="0"/>
    <n v="0"/>
    <n v="0"/>
    <n v="0"/>
    <n v="0"/>
    <n v="97"/>
    <n v="0"/>
    <n v="0.35793357933579334"/>
    <n v="56"/>
    <n v="0.24347826086956523"/>
    <n v="271"/>
    <n v="230"/>
    <n v="220"/>
    <n v="0"/>
    <n v="1"/>
    <n v="3"/>
    <n v="6"/>
    <n v="50"/>
    <n v="0"/>
    <n v="0"/>
    <n v="0"/>
    <n v="0"/>
    <n v="260"/>
    <n v="0"/>
    <n v="1"/>
    <n v="3"/>
    <n v="6"/>
    <n v="0.34615384615384615"/>
    <n v="0"/>
    <n v="0"/>
    <n v="0"/>
    <n v="0"/>
    <n v="0.35793357933579334"/>
    <n v="3.7037037037037035E-2"/>
    <n v="97"/>
  </r>
  <r>
    <x v="0"/>
    <s v="2898-01-000"/>
    <m/>
    <x v="3"/>
    <s v="Cottonwood"/>
    <s v="Westbrook-Walnut Grove Schools"/>
    <n v="59"/>
    <n v="0"/>
    <n v="0"/>
    <n v="34"/>
    <n v="0"/>
    <n v="0"/>
    <n v="97"/>
    <n v="0"/>
    <n v="0.20507399577167018"/>
    <n v="24"/>
    <n v="0.06"/>
    <n v="473"/>
    <n v="400"/>
    <n v="287"/>
    <m/>
    <n v="4"/>
    <n v="104"/>
    <n v="5"/>
    <n v="14"/>
    <n v="0"/>
    <n v="0"/>
    <n v="6"/>
    <n v="0"/>
    <n v="332"/>
    <m/>
    <n v="4"/>
    <n v="132"/>
    <n v="5"/>
    <n v="0.17771084337349397"/>
    <n v="0"/>
    <n v="0"/>
    <n v="0.25757575757575757"/>
    <n v="0"/>
    <n v="0.20507399577167018"/>
    <n v="0.29809725158562367"/>
    <n v="97"/>
  </r>
  <r>
    <x v="3"/>
    <s v="0004-01-000"/>
    <m/>
    <x v="3"/>
    <s v="Aitkin"/>
    <s v="McGregor Public School District"/>
    <n v="51"/>
    <n v="32"/>
    <n v="0"/>
    <n v="0"/>
    <n v="3"/>
    <n v="35"/>
    <n v="62"/>
    <n v="7.2463768115942032E-2"/>
    <n v="0.12836438923395446"/>
    <n v="23"/>
    <n v="5.623471882640587E-2"/>
    <n v="483"/>
    <n v="409"/>
    <n v="318"/>
    <n v="78"/>
    <n v="6"/>
    <n v="2"/>
    <n v="5"/>
    <n v="22"/>
    <n v="0"/>
    <n v="0"/>
    <n v="0"/>
    <n v="0"/>
    <n v="347"/>
    <n v="110"/>
    <n v="6"/>
    <n v="2"/>
    <n v="8"/>
    <n v="0.14697406340057637"/>
    <n v="0.29090909090909089"/>
    <n v="0"/>
    <n v="0"/>
    <n v="0.375"/>
    <n v="0.20082815734989651"/>
    <n v="0.26638477801268501"/>
    <n v="97"/>
  </r>
  <r>
    <x v="4"/>
    <s v="2902-01-000"/>
    <m/>
    <x v="3"/>
    <s v="Lincoln"/>
    <s v="RTR Public Schools"/>
    <n v="88"/>
    <n v="0"/>
    <n v="0"/>
    <n v="0"/>
    <n v="6"/>
    <n v="6"/>
    <n v="91"/>
    <n v="1.0810810810810811E-2"/>
    <n v="0.16396396396396395"/>
    <n v="105"/>
    <n v="0.18650088809946713"/>
    <n v="555"/>
    <n v="563"/>
    <n v="533"/>
    <n v="2"/>
    <n v="7"/>
    <n v="5"/>
    <n v="16"/>
    <n v="100"/>
    <n v="0"/>
    <n v="3"/>
    <n v="0"/>
    <n v="0"/>
    <n v="521"/>
    <n v="2"/>
    <n v="4"/>
    <n v="5"/>
    <n v="22"/>
    <n v="0.16890595009596929"/>
    <n v="0"/>
    <n v="0"/>
    <n v="0"/>
    <n v="0.27272727272727271"/>
    <n v="0.17477477477477477"/>
    <n v="5.9566787003610108E-2"/>
    <n v="97"/>
  </r>
  <r>
    <x v="2"/>
    <s v="0032-01-000"/>
    <m/>
    <x v="3"/>
    <s v="Beltrami"/>
    <s v="Blackduck Public School District"/>
    <n v="71"/>
    <n v="18"/>
    <n v="0"/>
    <n v="0"/>
    <n v="0"/>
    <n v="0"/>
    <n v="97"/>
    <n v="0"/>
    <n v="0.15495207667731628"/>
    <n v="106"/>
    <n v="0.16692913385826771"/>
    <n v="626"/>
    <n v="635"/>
    <n v="523"/>
    <n v="79"/>
    <n v="21"/>
    <n v="2"/>
    <n v="10"/>
    <n v="83"/>
    <n v="17"/>
    <n v="3"/>
    <n v="0"/>
    <n v="0"/>
    <n v="511"/>
    <n v="80"/>
    <n v="18"/>
    <n v="2"/>
    <n v="10"/>
    <n v="0.13894324853228962"/>
    <n v="0.22500000000000001"/>
    <n v="0"/>
    <n v="0"/>
    <n v="0"/>
    <n v="0.15495207667731628"/>
    <n v="0.17713365539452497"/>
    <n v="97"/>
  </r>
  <r>
    <x v="0"/>
    <s v="0091-01-000"/>
    <m/>
    <x v="3"/>
    <s v="Carlton"/>
    <s v="Barnum Public School District"/>
    <n v="91"/>
    <n v="0"/>
    <n v="0"/>
    <n v="0"/>
    <n v="0"/>
    <n v="10"/>
    <n v="87"/>
    <n v="1.4025245441795231E-2"/>
    <n v="0.12201963534361851"/>
    <n v="174"/>
    <n v="0.22025316455696203"/>
    <n v="713"/>
    <n v="790"/>
    <n v="753"/>
    <n v="17"/>
    <n v="9"/>
    <n v="2"/>
    <n v="9"/>
    <n v="163"/>
    <n v="0"/>
    <n v="0"/>
    <n v="0"/>
    <n v="5"/>
    <n v="681"/>
    <n v="17"/>
    <n v="9"/>
    <n v="2"/>
    <n v="4"/>
    <n v="0.13362701908957417"/>
    <n v="0"/>
    <n v="0"/>
    <n v="0"/>
    <n v="0"/>
    <n v="0.13604488078541374"/>
    <n v="4.4880785413744739E-2"/>
    <n v="97"/>
  </r>
  <r>
    <x v="16"/>
    <s v="2889-01-000"/>
    <m/>
    <x v="3"/>
    <s v="Becker"/>
    <s v="Lake Park Audubon School District"/>
    <n v="90"/>
    <n v="3"/>
    <n v="0"/>
    <n v="0"/>
    <n v="0"/>
    <n v="0"/>
    <n v="97"/>
    <n v="0"/>
    <n v="0.13472222222222222"/>
    <n v="38"/>
    <n v="5.7488653555219364E-2"/>
    <n v="720"/>
    <n v="661"/>
    <n v="640"/>
    <n v="7"/>
    <n v="1"/>
    <n v="6"/>
    <n v="7"/>
    <n v="33"/>
    <n v="3"/>
    <n v="0"/>
    <n v="0"/>
    <n v="0"/>
    <n v="697"/>
    <n v="7"/>
    <n v="1"/>
    <n v="6"/>
    <n v="7"/>
    <n v="0.1291248206599713"/>
    <n v="0.42857142857142855"/>
    <n v="0"/>
    <n v="0"/>
    <n v="0"/>
    <n v="0.13472222222222222"/>
    <n v="2.9247910863509748E-2"/>
    <n v="97"/>
  </r>
  <r>
    <x v="15"/>
    <s v="0093-01-000"/>
    <m/>
    <x v="3"/>
    <s v="Carlton"/>
    <s v="Carlton Public School District"/>
    <n v="89"/>
    <n v="6"/>
    <n v="0"/>
    <n v="0"/>
    <n v="0"/>
    <n v="0"/>
    <n v="97"/>
    <n v="0"/>
    <n v="0.13002680965147453"/>
    <n v="66"/>
    <n v="9.2307692307692313E-2"/>
    <n v="746"/>
    <n v="715"/>
    <n v="651"/>
    <n v="64"/>
    <n v="0"/>
    <n v="0"/>
    <n v="0"/>
    <n v="54"/>
    <n v="6"/>
    <n v="0"/>
    <n v="0"/>
    <n v="0"/>
    <n v="686"/>
    <n v="64"/>
    <n v="0"/>
    <n v="0"/>
    <n v="0"/>
    <n v="0.12973760932944606"/>
    <n v="9.375E-2"/>
    <n v="0"/>
    <n v="0"/>
    <n v="0"/>
    <n v="0.13002680965147453"/>
    <n v="8.533333333333333E-2"/>
    <n v="97"/>
  </r>
  <r>
    <x v="8"/>
    <s v="2137-01-000"/>
    <m/>
    <x v="3"/>
    <s v="Fillmore"/>
    <s v="Kingsland Public School District"/>
    <n v="92"/>
    <n v="0"/>
    <n v="0"/>
    <n v="0"/>
    <n v="0"/>
    <n v="0"/>
    <n v="97"/>
    <n v="0"/>
    <n v="0.12679738562091503"/>
    <n v="51"/>
    <n v="7.0931849791376914E-2"/>
    <n v="765"/>
    <n v="719"/>
    <n v="697"/>
    <n v="1"/>
    <n v="8"/>
    <n v="5"/>
    <n v="8"/>
    <n v="45"/>
    <n v="0"/>
    <n v="0"/>
    <n v="0"/>
    <n v="0"/>
    <n v="744"/>
    <n v="1"/>
    <n v="8"/>
    <n v="5"/>
    <n v="8"/>
    <n v="0.12365591397849462"/>
    <n v="0"/>
    <n v="0"/>
    <n v="0"/>
    <n v="0"/>
    <n v="0.12679738562091503"/>
    <n v="2.8720626631853787E-2"/>
    <n v="97"/>
  </r>
  <r>
    <x v="3"/>
    <s v="0821-01-000"/>
    <m/>
    <x v="3"/>
    <s v="Wadena"/>
    <s v="Menahga Public School District"/>
    <n v="85"/>
    <n v="0"/>
    <n v="0"/>
    <n v="0"/>
    <n v="0"/>
    <n v="0"/>
    <n v="97"/>
    <n v="0"/>
    <n v="0.11729141475211609"/>
    <n v="225"/>
    <n v="0.2356020942408377"/>
    <n v="827"/>
    <n v="955"/>
    <n v="936"/>
    <n v="3"/>
    <n v="5"/>
    <n v="4"/>
    <n v="7"/>
    <n v="218"/>
    <n v="0"/>
    <n v="0"/>
    <n v="0"/>
    <n v="0"/>
    <n v="803"/>
    <n v="3"/>
    <n v="5"/>
    <n v="4"/>
    <n v="7"/>
    <n v="0.10585305105853052"/>
    <n v="0"/>
    <n v="0"/>
    <n v="0"/>
    <n v="0"/>
    <n v="0.11729141475211609"/>
    <n v="2.3114355231143552E-2"/>
    <n v="97"/>
  </r>
  <r>
    <x v="12"/>
    <s v="2137-01-000"/>
    <m/>
    <x v="3"/>
    <s v="Fillmore"/>
    <s v="Kingsland Public School District"/>
    <n v="95"/>
    <n v="0"/>
    <n v="0"/>
    <n v="0"/>
    <n v="0"/>
    <n v="0"/>
    <n v="97"/>
    <n v="0"/>
    <n v="0.10554951033732318"/>
    <n v="34"/>
    <n v="3.9719626168224297E-2"/>
    <n v="919"/>
    <n v="856"/>
    <n v="842"/>
    <n v="2"/>
    <n v="4"/>
    <n v="6"/>
    <n v="2"/>
    <n v="34"/>
    <n v="0"/>
    <n v="0"/>
    <n v="0"/>
    <n v="0"/>
    <n v="903"/>
    <n v="2"/>
    <n v="4"/>
    <n v="6"/>
    <n v="2"/>
    <n v="0.10520487264673312"/>
    <n v="0"/>
    <n v="0"/>
    <n v="0"/>
    <n v="0"/>
    <n v="0.10554951033732318"/>
    <n v="1.5267175572519083E-2"/>
    <n v="97"/>
  </r>
  <r>
    <x v="17"/>
    <s v="0881-01-000"/>
    <m/>
    <x v="3"/>
    <s v="Wright"/>
    <s v="Maple Lake Public School District"/>
    <n v="92"/>
    <n v="0"/>
    <n v="0"/>
    <n v="0"/>
    <n v="0"/>
    <n v="0"/>
    <n v="97"/>
    <n v="0"/>
    <n v="9.4634146341463415E-2"/>
    <n v="14"/>
    <n v="1.4861995753715499E-2"/>
    <n v="1025"/>
    <n v="942"/>
    <n v="932"/>
    <n v="2"/>
    <n v="0"/>
    <n v="4"/>
    <n v="6"/>
    <n v="12"/>
    <n v="0"/>
    <n v="0"/>
    <n v="0"/>
    <n v="0"/>
    <n v="1012"/>
    <n v="2"/>
    <n v="0"/>
    <n v="4"/>
    <n v="6"/>
    <n v="9.0909090909090912E-2"/>
    <n v="0"/>
    <n v="0"/>
    <n v="0"/>
    <n v="0"/>
    <n v="9.4634146341463415E-2"/>
    <n v="1.171875E-2"/>
    <n v="97"/>
  </r>
  <r>
    <x v="4"/>
    <s v="2184-01-000"/>
    <m/>
    <x v="3"/>
    <s v="Rock"/>
    <s v="Luverne Public School District"/>
    <n v="90"/>
    <n v="0"/>
    <n v="0"/>
    <n v="0"/>
    <n v="0"/>
    <n v="0"/>
    <n v="97"/>
    <n v="0"/>
    <n v="7.8861788617886175E-2"/>
    <n v="82"/>
    <n v="6.7489711934156385E-2"/>
    <n v="1230"/>
    <n v="1215"/>
    <n v="1127"/>
    <n v="11"/>
    <n v="11"/>
    <n v="17"/>
    <n v="49"/>
    <n v="77"/>
    <n v="0"/>
    <n v="0"/>
    <n v="0"/>
    <n v="0"/>
    <n v="1140"/>
    <n v="11"/>
    <n v="11"/>
    <n v="17"/>
    <n v="49"/>
    <n v="7.8947368421052627E-2"/>
    <n v="0"/>
    <n v="0"/>
    <n v="0"/>
    <n v="0"/>
    <n v="7.8861788617886175E-2"/>
    <n v="7.1661237785016291E-2"/>
    <n v="97"/>
  </r>
  <r>
    <x v="10"/>
    <s v="2397-01-000"/>
    <m/>
    <x v="3"/>
    <s v="Le Sueur"/>
    <s v="Le Sueur-Henderson School District"/>
    <n v="80"/>
    <n v="0"/>
    <n v="4"/>
    <n v="0"/>
    <n v="5"/>
    <n v="41"/>
    <n v="56"/>
    <n v="3.1660231660231658E-2"/>
    <n v="4.3243243243243246E-2"/>
    <n v="51"/>
    <n v="4.0832666132906328E-2"/>
    <n v="1295"/>
    <n v="1249"/>
    <n v="1066"/>
    <n v="6"/>
    <n v="14"/>
    <n v="7"/>
    <n v="156"/>
    <n v="41"/>
    <n v="0"/>
    <n v="0"/>
    <n v="0"/>
    <n v="10"/>
    <n v="1105"/>
    <n v="6"/>
    <n v="18"/>
    <n v="7"/>
    <n v="151"/>
    <n v="7.2398190045248875E-2"/>
    <n v="0"/>
    <n v="0.22222222222222221"/>
    <n v="0"/>
    <n v="3.3112582781456956E-2"/>
    <n v="7.4903474903474904E-2"/>
    <n v="0.14141414141414141"/>
    <n v="97"/>
  </r>
  <r>
    <x v="13"/>
    <s v="0717-01-000"/>
    <s v="yes"/>
    <x v="2"/>
    <s v="Scott"/>
    <s v="Jordan Public School District"/>
    <n v="94"/>
    <n v="0"/>
    <n v="0"/>
    <n v="0"/>
    <n v="0"/>
    <n v="0"/>
    <n v="97"/>
    <n v="0"/>
    <n v="6.1548223350253804E-2"/>
    <n v="8"/>
    <n v="5.3799596503026226E-3"/>
    <n v="1576"/>
    <n v="1487"/>
    <n v="1426"/>
    <n v="0"/>
    <n v="1"/>
    <n v="5"/>
    <n v="55"/>
    <n v="0"/>
    <n v="0"/>
    <n v="0"/>
    <n v="0"/>
    <n v="0"/>
    <n v="1520"/>
    <n v="0"/>
    <n v="1"/>
    <n v="5"/>
    <n v="55"/>
    <n v="6.1842105263157893E-2"/>
    <n v="0"/>
    <n v="0"/>
    <n v="0"/>
    <n v="0"/>
    <n v="6.1548223350253804E-2"/>
    <n v="3.8583175205566096E-2"/>
    <n v="97"/>
  </r>
  <r>
    <x v="5"/>
    <s v="0088-01-000"/>
    <m/>
    <x v="3"/>
    <s v="Brown"/>
    <s v="New Ulm Public School District"/>
    <n v="88"/>
    <n v="0"/>
    <n v="0"/>
    <n v="0"/>
    <n v="0"/>
    <n v="44"/>
    <n v="53"/>
    <n v="2.167487684729064E-2"/>
    <n v="2.6108374384236452E-2"/>
    <n v="41"/>
    <n v="2.0770010131712261E-2"/>
    <n v="2030"/>
    <n v="1974"/>
    <n v="1870"/>
    <n v="3"/>
    <n v="13"/>
    <n v="28"/>
    <n v="60"/>
    <n v="37"/>
    <n v="0"/>
    <n v="0"/>
    <n v="0"/>
    <n v="0"/>
    <n v="1921"/>
    <n v="3"/>
    <n v="13"/>
    <n v="28"/>
    <n v="60"/>
    <n v="4.5809474232170744E-2"/>
    <n v="0"/>
    <n v="0"/>
    <n v="0"/>
    <n v="0"/>
    <n v="4.7783251231527088E-2"/>
    <n v="5.1358024691358022E-2"/>
    <n v="97"/>
  </r>
  <r>
    <x v="0"/>
    <s v="0466-01-000"/>
    <m/>
    <x v="3"/>
    <s v="Wright"/>
    <s v="Dassel-Cokato Public School Dist."/>
    <n v="85"/>
    <n v="0"/>
    <n v="0"/>
    <n v="0"/>
    <n v="0"/>
    <n v="21"/>
    <n v="76"/>
    <n v="9.7312326227988882E-3"/>
    <n v="3.5217794253938832E-2"/>
    <n v="239"/>
    <n v="0.10391304347826087"/>
    <n v="2158"/>
    <n v="2300"/>
    <n v="2177"/>
    <n v="10"/>
    <n v="18"/>
    <n v="23"/>
    <n v="72"/>
    <n v="220"/>
    <n v="0"/>
    <n v="0"/>
    <n v="0"/>
    <n v="5"/>
    <n v="2042"/>
    <n v="10"/>
    <n v="18"/>
    <n v="23"/>
    <n v="67"/>
    <n v="4.1625857002938298E-2"/>
    <n v="0"/>
    <n v="0"/>
    <n v="0"/>
    <n v="0"/>
    <n v="4.494902687673772E-2"/>
    <n v="5.4629629629629632E-2"/>
    <n v="97"/>
  </r>
  <r>
    <x v="11"/>
    <s v="0088-01-000"/>
    <m/>
    <x v="3"/>
    <s v="Brown"/>
    <s v="New Ulm Public School District"/>
    <n v="84"/>
    <n v="0"/>
    <n v="0"/>
    <n v="0"/>
    <n v="3"/>
    <n v="40"/>
    <n v="57"/>
    <n v="1.7605633802816902E-2"/>
    <n v="2.5088028169014086E-2"/>
    <n v="38"/>
    <n v="1.7171260732037959E-2"/>
    <n v="2272"/>
    <n v="2213"/>
    <n v="2122"/>
    <n v="5"/>
    <n v="21"/>
    <n v="21"/>
    <n v="44"/>
    <n v="36"/>
    <n v="0"/>
    <n v="0"/>
    <n v="0"/>
    <n v="0"/>
    <n v="2170"/>
    <n v="5"/>
    <n v="21"/>
    <n v="21"/>
    <n v="47"/>
    <n v="3.870967741935484E-2"/>
    <n v="0"/>
    <n v="0"/>
    <n v="0"/>
    <n v="6.3829787234042548E-2"/>
    <n v="4.2693661971830985E-2"/>
    <n v="4.1519434628975262E-2"/>
    <n v="97"/>
  </r>
  <r>
    <x v="1"/>
    <s v="0487-01-000"/>
    <m/>
    <x v="3"/>
    <s v="Morrison"/>
    <s v="Upsala Public School District"/>
    <n v="90"/>
    <n v="0"/>
    <n v="0"/>
    <n v="0"/>
    <n v="0"/>
    <n v="0"/>
    <n v="96"/>
    <n v="0"/>
    <n v="0.27665706051873201"/>
    <n v="120"/>
    <n v="0.32345013477088946"/>
    <n v="347"/>
    <n v="371"/>
    <n v="359"/>
    <n v="0"/>
    <n v="2"/>
    <n v="2"/>
    <n v="8"/>
    <n v="116"/>
    <n v="0"/>
    <n v="0"/>
    <n v="0"/>
    <n v="0"/>
    <n v="333"/>
    <n v="0"/>
    <n v="2"/>
    <n v="2"/>
    <n v="8"/>
    <n v="0.27027027027027029"/>
    <n v="0"/>
    <n v="0"/>
    <n v="0"/>
    <n v="0"/>
    <n v="0.27665706051873201"/>
    <n v="3.4782608695652174E-2"/>
    <n v="96"/>
  </r>
  <r>
    <x v="8"/>
    <s v="0458-01-000"/>
    <m/>
    <x v="3"/>
    <s v="Martin"/>
    <s v="Truman Public School District"/>
    <n v="79"/>
    <n v="0"/>
    <n v="0"/>
    <n v="0"/>
    <n v="10"/>
    <n v="0"/>
    <n v="96"/>
    <n v="0"/>
    <n v="0.25806451612903225"/>
    <n v="34"/>
    <n v="0.10967741935483871"/>
    <n v="372"/>
    <n v="310"/>
    <n v="284"/>
    <n v="0"/>
    <n v="9"/>
    <n v="2"/>
    <n v="15"/>
    <n v="24"/>
    <n v="0"/>
    <n v="3"/>
    <n v="0"/>
    <n v="0"/>
    <n v="339"/>
    <n v="0"/>
    <n v="6"/>
    <n v="2"/>
    <n v="25"/>
    <n v="0.23303834808259588"/>
    <n v="0"/>
    <n v="0"/>
    <n v="0"/>
    <n v="0.4"/>
    <n v="0.25806451612903225"/>
    <n v="8.8709677419354843E-2"/>
    <n v="96"/>
  </r>
  <r>
    <x v="1"/>
    <s v="0786-01-000"/>
    <m/>
    <x v="3"/>
    <s v="Todd"/>
    <s v="Bertha-Hewitt Public School District"/>
    <n v="93"/>
    <n v="0"/>
    <n v="0"/>
    <n v="0"/>
    <n v="0"/>
    <n v="3"/>
    <n v="93"/>
    <n v="7.7720207253886009E-3"/>
    <n v="0.24093264248704663"/>
    <n v="136"/>
    <n v="0.31924882629107981"/>
    <n v="386"/>
    <n v="426"/>
    <n v="401"/>
    <n v="3"/>
    <n v="6"/>
    <n v="3"/>
    <n v="13"/>
    <n v="117"/>
    <n v="0"/>
    <n v="3"/>
    <n v="3"/>
    <n v="6"/>
    <n v="377"/>
    <n v="3"/>
    <n v="3"/>
    <n v="0"/>
    <n v="7"/>
    <n v="0.24668435013262599"/>
    <n v="0"/>
    <n v="0"/>
    <n v="0"/>
    <n v="0"/>
    <n v="0.24870466321243523"/>
    <n v="3.3333333333333333E-2"/>
    <n v="96"/>
  </r>
  <r>
    <x v="10"/>
    <s v="0486-01-000"/>
    <m/>
    <x v="3"/>
    <s v="Morrison"/>
    <s v="Swanville Public School District"/>
    <n v="94"/>
    <n v="0"/>
    <n v="0"/>
    <n v="0"/>
    <n v="0"/>
    <n v="0"/>
    <n v="96"/>
    <n v="0"/>
    <n v="0.24181360201511334"/>
    <n v="87"/>
    <n v="0.22422680412371135"/>
    <n v="397"/>
    <n v="388"/>
    <n v="377"/>
    <n v="0"/>
    <n v="3"/>
    <n v="2"/>
    <n v="6"/>
    <n v="84"/>
    <n v="0"/>
    <n v="0"/>
    <n v="0"/>
    <n v="0"/>
    <n v="387"/>
    <n v="0"/>
    <n v="3"/>
    <n v="2"/>
    <n v="6"/>
    <n v="0.24289405684754523"/>
    <n v="0"/>
    <n v="0"/>
    <n v="0"/>
    <n v="0"/>
    <n v="0.24181360201511334"/>
    <n v="2.7638190954773871E-2"/>
    <n v="96"/>
  </r>
  <r>
    <x v="4"/>
    <s v="0820-01-000"/>
    <m/>
    <x v="3"/>
    <s v="Wadena"/>
    <s v="Sebeka Public School District"/>
    <n v="88"/>
    <n v="0"/>
    <n v="0"/>
    <n v="0"/>
    <n v="0"/>
    <n v="0"/>
    <n v="96"/>
    <n v="0"/>
    <n v="0.18181818181818182"/>
    <n v="72"/>
    <n v="0.14285714285714285"/>
    <n v="528"/>
    <n v="504"/>
    <n v="499"/>
    <n v="0"/>
    <n v="4"/>
    <n v="0"/>
    <n v="1"/>
    <n v="70"/>
    <n v="0"/>
    <n v="0"/>
    <n v="0"/>
    <n v="0"/>
    <n v="517"/>
    <n v="0"/>
    <n v="4"/>
    <n v="0"/>
    <n v="1"/>
    <n v="0.1702127659574468"/>
    <n v="0"/>
    <n v="0"/>
    <n v="0"/>
    <n v="0"/>
    <n v="0.18181818181818182"/>
    <n v="9.5785440613026813E-3"/>
    <n v="96"/>
  </r>
  <r>
    <x v="11"/>
    <s v="0432-01-000"/>
    <m/>
    <x v="3"/>
    <s v="Mahnomen"/>
    <s v="Mahnomen Public School District"/>
    <n v="11"/>
    <n v="84"/>
    <n v="0"/>
    <n v="0"/>
    <n v="0"/>
    <n v="78"/>
    <n v="18"/>
    <n v="0.10569105691056911"/>
    <n v="2.4390243902439025E-2"/>
    <n v="26"/>
    <n v="3.8922155688622756E-2"/>
    <n v="738"/>
    <n v="668"/>
    <n v="254"/>
    <n v="409"/>
    <n v="0"/>
    <n v="2"/>
    <n v="3"/>
    <n v="15"/>
    <n v="7"/>
    <n v="0"/>
    <n v="0"/>
    <n v="0"/>
    <n v="250"/>
    <n v="486"/>
    <n v="0"/>
    <n v="2"/>
    <n v="3"/>
    <n v="4.3999999999999997E-2"/>
    <n v="0.1728395061728395"/>
    <n v="0"/>
    <n v="0"/>
    <n v="0"/>
    <n v="0.13008130081300814"/>
    <n v="0.66261808367071529"/>
    <n v="96"/>
  </r>
  <r>
    <x v="14"/>
    <s v="2198-01-000"/>
    <m/>
    <x v="3"/>
    <s v="Fillmore"/>
    <s v="Fillmore Central"/>
    <n v="92"/>
    <n v="0"/>
    <n v="0"/>
    <n v="0"/>
    <n v="0"/>
    <n v="0"/>
    <n v="96"/>
    <n v="0"/>
    <n v="0.12030075187969924"/>
    <n v="27"/>
    <n v="3.7037037037037035E-2"/>
    <n v="798"/>
    <n v="729"/>
    <n v="715"/>
    <n v="0"/>
    <n v="2"/>
    <n v="2"/>
    <n v="10"/>
    <n v="24"/>
    <n v="0"/>
    <n v="0"/>
    <n v="0"/>
    <n v="0"/>
    <n v="783"/>
    <n v="0"/>
    <n v="2"/>
    <n v="2"/>
    <n v="10"/>
    <n v="0.11749680715197956"/>
    <n v="0"/>
    <n v="0"/>
    <n v="0"/>
    <n v="0"/>
    <n v="0.12030075187969924"/>
    <n v="1.7565872020075281E-2"/>
    <n v="96"/>
  </r>
  <r>
    <x v="10"/>
    <s v="0463-01-000"/>
    <m/>
    <x v="3"/>
    <s v="Meeker"/>
    <s v="Eden Valley-Watkins School District"/>
    <n v="92"/>
    <n v="0"/>
    <n v="0"/>
    <n v="0"/>
    <n v="0"/>
    <n v="0"/>
    <n v="96"/>
    <n v="0"/>
    <n v="0.11822660098522167"/>
    <n v="156"/>
    <n v="0.17889908256880735"/>
    <n v="812"/>
    <n v="872"/>
    <n v="855"/>
    <n v="0"/>
    <n v="5"/>
    <n v="7"/>
    <n v="5"/>
    <n v="153"/>
    <n v="0"/>
    <n v="0"/>
    <n v="0"/>
    <n v="0"/>
    <n v="794"/>
    <n v="0"/>
    <n v="5"/>
    <n v="7"/>
    <n v="5"/>
    <n v="0.11586901763224182"/>
    <n v="0"/>
    <n v="0"/>
    <n v="0"/>
    <n v="0"/>
    <n v="0.11822660098522167"/>
    <n v="2.096177558569667E-2"/>
    <n v="96"/>
  </r>
  <r>
    <x v="17"/>
    <s v="2198-01-000"/>
    <m/>
    <x v="3"/>
    <s v="Fillmore"/>
    <s v="Fillmore Central"/>
    <n v="89"/>
    <n v="0"/>
    <n v="0"/>
    <n v="0"/>
    <n v="3"/>
    <n v="0"/>
    <n v="96"/>
    <n v="0"/>
    <n v="0.10762331838565023"/>
    <n v="35"/>
    <n v="4.2117930204572801E-2"/>
    <n v="892"/>
    <n v="831"/>
    <n v="814"/>
    <n v="0"/>
    <n v="1"/>
    <n v="6"/>
    <n v="14"/>
    <n v="33"/>
    <n v="0"/>
    <n v="0"/>
    <n v="0"/>
    <n v="0"/>
    <n v="870"/>
    <n v="0"/>
    <n v="1"/>
    <n v="6"/>
    <n v="17"/>
    <n v="0.10229885057471265"/>
    <n v="0"/>
    <n v="0"/>
    <n v="0"/>
    <n v="0.17647058823529413"/>
    <n v="0.10762331838565023"/>
    <n v="2.6845637583892617E-2"/>
    <n v="96"/>
  </r>
  <r>
    <x v="13"/>
    <s v="2172-01-000"/>
    <m/>
    <x v="3"/>
    <s v="Goodhue"/>
    <s v="Kenyon-Wanamingo School District"/>
    <n v="91"/>
    <n v="0"/>
    <n v="0"/>
    <n v="0"/>
    <n v="0"/>
    <n v="27"/>
    <n v="69"/>
    <n v="2.7411167512690356E-2"/>
    <n v="7.0050761421319802E-2"/>
    <n v="47"/>
    <n v="5.0213675213675216E-2"/>
    <n v="985"/>
    <n v="936"/>
    <n v="903"/>
    <n v="0"/>
    <n v="3"/>
    <n v="6"/>
    <n v="24"/>
    <n v="44"/>
    <n v="0"/>
    <n v="0"/>
    <n v="0"/>
    <n v="0"/>
    <n v="950"/>
    <n v="0"/>
    <n v="3"/>
    <n v="6"/>
    <n v="24"/>
    <n v="9.5789473684210522E-2"/>
    <n v="0"/>
    <n v="0"/>
    <n v="0"/>
    <n v="0"/>
    <n v="9.746192893401015E-2"/>
    <n v="3.3570701932858597E-2"/>
    <n v="96"/>
  </r>
  <r>
    <x v="13"/>
    <s v="2580-01-000"/>
    <m/>
    <x v="3"/>
    <s v="Pine"/>
    <s v="East Central School District"/>
    <n v="88"/>
    <n v="0"/>
    <n v="0"/>
    <n v="0"/>
    <n v="0"/>
    <n v="0"/>
    <n v="96"/>
    <n v="0"/>
    <n v="9.5332671300893748E-2"/>
    <n v="53"/>
    <n v="5.4979253112033194E-2"/>
    <n v="1007"/>
    <n v="964"/>
    <n v="851"/>
    <n v="67"/>
    <n v="23"/>
    <n v="11"/>
    <n v="12"/>
    <n v="48"/>
    <n v="0"/>
    <n v="0"/>
    <n v="0"/>
    <n v="0"/>
    <n v="891"/>
    <n v="67"/>
    <n v="23"/>
    <n v="11"/>
    <n v="12"/>
    <n v="9.8765432098765427E-2"/>
    <n v="0"/>
    <n v="0"/>
    <n v="0"/>
    <n v="0"/>
    <n v="9.5332671300893748E-2"/>
    <n v="0.11254980079681275"/>
    <n v="96"/>
  </r>
  <r>
    <x v="10"/>
    <s v="2165-01-000"/>
    <m/>
    <x v="3"/>
    <s v="Pine"/>
    <s v="Hinckley-Finlayson School District"/>
    <n v="83"/>
    <n v="9"/>
    <n v="0"/>
    <n v="0"/>
    <n v="0"/>
    <n v="0"/>
    <n v="96"/>
    <n v="0"/>
    <n v="8.2403433476394852E-2"/>
    <n v="1"/>
    <n v="9.3457943925233649E-4"/>
    <n v="1165"/>
    <n v="1070"/>
    <n v="894"/>
    <n v="120"/>
    <n v="20"/>
    <n v="12"/>
    <n v="24"/>
    <n v="0"/>
    <n v="0"/>
    <n v="0"/>
    <n v="0"/>
    <n v="0"/>
    <n v="977"/>
    <n v="129"/>
    <n v="20"/>
    <n v="12"/>
    <n v="24"/>
    <n v="8.4953940634595701E-2"/>
    <n v="6.9767441860465115E-2"/>
    <n v="0"/>
    <n v="0"/>
    <n v="0"/>
    <n v="8.2403433476394852E-2"/>
    <n v="0.15920826161790017"/>
    <n v="96"/>
  </r>
  <r>
    <x v="18"/>
    <s v="0740-01-000"/>
    <m/>
    <x v="3"/>
    <s v="Stearns"/>
    <s v="Melrose Public School District"/>
    <n v="84"/>
    <n v="0"/>
    <n v="0"/>
    <n v="0"/>
    <n v="0"/>
    <n v="0"/>
    <n v="96"/>
    <n v="0"/>
    <n v="7.2343632253202714E-2"/>
    <n v="78"/>
    <n v="5.9587471352177235E-2"/>
    <n v="1327"/>
    <n v="1309"/>
    <n v="1030"/>
    <n v="0"/>
    <n v="8"/>
    <n v="1"/>
    <n v="270"/>
    <n v="72"/>
    <n v="0"/>
    <n v="0"/>
    <n v="0"/>
    <n v="0"/>
    <n v="1042"/>
    <n v="0"/>
    <n v="8"/>
    <n v="1"/>
    <n v="270"/>
    <n v="8.0614203454894437E-2"/>
    <n v="0"/>
    <n v="0"/>
    <n v="0"/>
    <n v="0"/>
    <n v="7.2343632253202714E-2"/>
    <n v="0.21120363361090083"/>
    <n v="96"/>
  </r>
  <r>
    <x v="7"/>
    <s v="0740-01-000"/>
    <m/>
    <x v="3"/>
    <s v="Stearns"/>
    <s v="Melrose Public School District"/>
    <n v="82"/>
    <n v="0"/>
    <n v="0"/>
    <n v="0"/>
    <n v="4"/>
    <n v="0"/>
    <n v="96"/>
    <n v="0"/>
    <n v="7.022677395757132E-2"/>
    <n v="98"/>
    <n v="7.1585098612125642E-2"/>
    <n v="1367"/>
    <n v="1369"/>
    <n v="1111"/>
    <n v="0"/>
    <n v="15"/>
    <n v="2"/>
    <n v="241"/>
    <n v="90"/>
    <n v="0"/>
    <n v="0"/>
    <n v="0"/>
    <n v="0"/>
    <n v="1103"/>
    <n v="0"/>
    <n v="15"/>
    <n v="2"/>
    <n v="245"/>
    <n v="7.4342701722574803E-2"/>
    <n v="0"/>
    <n v="0"/>
    <n v="0"/>
    <n v="1.6326530612244899E-2"/>
    <n v="7.022677395757132E-2"/>
    <n v="0.19194139194139195"/>
    <n v="96"/>
  </r>
  <r>
    <x v="5"/>
    <s v="0740-01-000"/>
    <m/>
    <x v="3"/>
    <s v="Stearns"/>
    <s v="Melrose Public School District"/>
    <n v="85"/>
    <n v="0"/>
    <n v="0"/>
    <n v="0"/>
    <n v="3"/>
    <n v="0"/>
    <n v="96"/>
    <n v="0"/>
    <n v="7.0175438596491224E-2"/>
    <n v="77"/>
    <n v="5.7079318013343219E-2"/>
    <n v="1368"/>
    <n v="1349"/>
    <n v="1054"/>
    <n v="0"/>
    <n v="8"/>
    <n v="3"/>
    <n v="284"/>
    <n v="66"/>
    <n v="0"/>
    <n v="4"/>
    <n v="0"/>
    <n v="0"/>
    <n v="1073"/>
    <n v="0"/>
    <n v="4"/>
    <n v="3"/>
    <n v="287"/>
    <n v="7.9217148182665426E-2"/>
    <n v="0"/>
    <n v="0"/>
    <n v="0"/>
    <n v="1.0452961672473868E-2"/>
    <n v="7.0175438596491224E-2"/>
    <n v="0.21506949524506219"/>
    <n v="96"/>
  </r>
  <r>
    <x v="13"/>
    <s v="0549-01-000"/>
    <m/>
    <x v="3"/>
    <s v="Otter Tail"/>
    <s v="Perham-Dent Public School District"/>
    <n v="91"/>
    <n v="0"/>
    <n v="0"/>
    <n v="0"/>
    <n v="0"/>
    <n v="0"/>
    <n v="96"/>
    <n v="0"/>
    <n v="5.7623049219687875E-2"/>
    <n v="69"/>
    <n v="4.2098840756558877E-2"/>
    <n v="1666"/>
    <n v="1639"/>
    <n v="1551"/>
    <n v="17"/>
    <n v="20"/>
    <n v="9"/>
    <n v="42"/>
    <n v="67"/>
    <n v="0"/>
    <n v="0"/>
    <n v="0"/>
    <n v="0"/>
    <n v="1575"/>
    <n v="17"/>
    <n v="20"/>
    <n v="9"/>
    <n v="42"/>
    <n v="5.7777777777777775E-2"/>
    <n v="0"/>
    <n v="0"/>
    <n v="0"/>
    <n v="0"/>
    <n v="5.7623049219687875E-2"/>
    <n v="5.2916416115454001E-2"/>
    <n v="96"/>
  </r>
  <r>
    <x v="2"/>
    <s v="0745-01-000"/>
    <m/>
    <x v="3"/>
    <s v="Stearns"/>
    <s v="Albany Public School District"/>
    <n v="86"/>
    <n v="0"/>
    <n v="0"/>
    <n v="0"/>
    <n v="0"/>
    <n v="6"/>
    <n v="90"/>
    <n v="3.5671819262782403E-3"/>
    <n v="5.3507728894173601E-2"/>
    <n v="146"/>
    <n v="8.429561200923788E-2"/>
    <n v="1682"/>
    <n v="1732"/>
    <n v="1640"/>
    <n v="7"/>
    <n v="20"/>
    <n v="18"/>
    <n v="47"/>
    <n v="128"/>
    <n v="0"/>
    <n v="3"/>
    <n v="0"/>
    <n v="3"/>
    <n v="1598"/>
    <n v="7"/>
    <n v="17"/>
    <n v="18"/>
    <n v="44"/>
    <n v="5.3817271589486862E-2"/>
    <n v="0"/>
    <n v="0"/>
    <n v="0"/>
    <n v="0"/>
    <n v="5.7074910820451838E-2"/>
    <n v="5.1068883610451303E-2"/>
    <n v="96"/>
  </r>
  <r>
    <x v="17"/>
    <s v="2149-01-000"/>
    <m/>
    <x v="3"/>
    <s v="Pope"/>
    <s v="Minnewaska School District"/>
    <n v="92"/>
    <n v="0"/>
    <n v="0"/>
    <n v="0"/>
    <n v="0"/>
    <n v="0"/>
    <n v="96"/>
    <n v="0"/>
    <n v="5.387205387205387E-2"/>
    <n v="37"/>
    <n v="2.1474172954149738E-2"/>
    <n v="1782"/>
    <n v="1723"/>
    <n v="1694"/>
    <n v="7"/>
    <n v="9"/>
    <n v="3"/>
    <n v="10"/>
    <n v="34"/>
    <n v="0"/>
    <n v="0"/>
    <n v="0"/>
    <n v="0"/>
    <n v="1752"/>
    <n v="7"/>
    <n v="9"/>
    <n v="3"/>
    <n v="10"/>
    <n v="5.2511415525114152E-2"/>
    <n v="0"/>
    <n v="0"/>
    <n v="0"/>
    <n v="0"/>
    <n v="5.387205387205387E-2"/>
    <n v="1.6282987085906794E-2"/>
    <n v="96"/>
  </r>
  <r>
    <x v="16"/>
    <s v="2752-01-000"/>
    <m/>
    <x v="3"/>
    <s v="Martin"/>
    <s v="Fairmont Area School District"/>
    <n v="92"/>
    <n v="0"/>
    <n v="0"/>
    <n v="0"/>
    <n v="0"/>
    <n v="0"/>
    <n v="96"/>
    <n v="0"/>
    <n v="4.8192771084337352E-2"/>
    <n v="64"/>
    <n v="3.2653061224489799E-2"/>
    <n v="1992"/>
    <n v="1960"/>
    <n v="1850"/>
    <n v="2"/>
    <n v="10"/>
    <n v="26"/>
    <n v="72"/>
    <n v="62"/>
    <n v="0"/>
    <n v="0"/>
    <n v="0"/>
    <n v="0"/>
    <n v="1880"/>
    <n v="2"/>
    <n v="10"/>
    <n v="26"/>
    <n v="72"/>
    <n v="4.8936170212765959E-2"/>
    <n v="0"/>
    <n v="0"/>
    <n v="0"/>
    <n v="0"/>
    <n v="4.8192771084337352E-2"/>
    <n v="5.5276381909547742E-2"/>
    <n v="96"/>
  </r>
  <r>
    <x v="11"/>
    <s v="0829-01-000"/>
    <m/>
    <x v="3"/>
    <s v="Waseca"/>
    <s v="Waseca Public School District"/>
    <n v="82"/>
    <n v="0"/>
    <n v="0"/>
    <n v="0"/>
    <n v="3"/>
    <n v="71"/>
    <n v="25"/>
    <n v="3.4415899175957346E-2"/>
    <n v="1.2118274357731459E-2"/>
    <n v="55"/>
    <n v="2.7200791295746787E-2"/>
    <n v="2063"/>
    <n v="2022"/>
    <n v="1788"/>
    <n v="6"/>
    <n v="43"/>
    <n v="13"/>
    <n v="172"/>
    <n v="53"/>
    <n v="0"/>
    <n v="0"/>
    <n v="0"/>
    <n v="0"/>
    <n v="1817"/>
    <n v="6"/>
    <n v="43"/>
    <n v="13"/>
    <n v="175"/>
    <n v="4.5129334067143645E-2"/>
    <n v="0"/>
    <n v="0"/>
    <n v="0"/>
    <n v="1.7142857142857144E-2"/>
    <n v="4.6534173533688807E-2"/>
    <n v="0.11538461538461539"/>
    <n v="96"/>
  </r>
  <r>
    <x v="14"/>
    <s v="0016-01-000"/>
    <s v="yes"/>
    <x v="2"/>
    <s v="Anoka"/>
    <s v="Spring Lake Park Public Schools"/>
    <n v="76"/>
    <n v="0"/>
    <n v="5"/>
    <n v="0"/>
    <n v="0"/>
    <n v="3"/>
    <n v="93"/>
    <n v="7.1564885496183206E-4"/>
    <n v="2.2185114503816793E-2"/>
    <n v="162"/>
    <n v="3.8046031000469702E-2"/>
    <n v="4192"/>
    <n v="4258"/>
    <n v="3660"/>
    <n v="77"/>
    <n v="154"/>
    <n v="224"/>
    <n v="143"/>
    <n v="146"/>
    <n v="0"/>
    <n v="0"/>
    <n v="3"/>
    <n v="0"/>
    <n v="3590"/>
    <n v="77"/>
    <n v="159"/>
    <n v="221"/>
    <n v="143"/>
    <n v="2.116991643454039E-2"/>
    <n v="0"/>
    <n v="3.1446540880503145E-2"/>
    <n v="0"/>
    <n v="0"/>
    <n v="2.2900763358778626E-2"/>
    <n v="0.14319809069212411"/>
    <n v="96"/>
  </r>
  <r>
    <x v="7"/>
    <s v="2609-01-000"/>
    <m/>
    <x v="3"/>
    <s v="Polk"/>
    <s v="Win-E-Mac School District"/>
    <n v="82"/>
    <n v="3"/>
    <n v="0"/>
    <n v="0"/>
    <n v="0"/>
    <n v="0"/>
    <n v="95"/>
    <n v="0"/>
    <n v="0.18737672583826431"/>
    <n v="38"/>
    <n v="8.4444444444444447E-2"/>
    <n v="507"/>
    <n v="450"/>
    <n v="433"/>
    <n v="11"/>
    <n v="0"/>
    <n v="0"/>
    <n v="6"/>
    <n v="34"/>
    <n v="0"/>
    <n v="0"/>
    <n v="0"/>
    <n v="0"/>
    <n v="481"/>
    <n v="14"/>
    <n v="0"/>
    <n v="0"/>
    <n v="6"/>
    <n v="0.17047817047817049"/>
    <n v="0.21428571428571427"/>
    <n v="0"/>
    <n v="0"/>
    <n v="0"/>
    <n v="0.18737672583826431"/>
    <n v="3.9920159680638723E-2"/>
    <n v="95"/>
  </r>
  <r>
    <x v="3"/>
    <s v="0500-01-000"/>
    <m/>
    <x v="3"/>
    <s v="Mower"/>
    <s v="Southland Public School District"/>
    <n v="88"/>
    <n v="0"/>
    <n v="0"/>
    <n v="0"/>
    <n v="0"/>
    <n v="8"/>
    <n v="87"/>
    <n v="1.5151515151515152E-2"/>
    <n v="0.16477272727272727"/>
    <n v="42"/>
    <n v="8.8421052631578942E-2"/>
    <n v="528"/>
    <n v="475"/>
    <n v="447"/>
    <n v="3"/>
    <n v="4"/>
    <n v="2"/>
    <n v="19"/>
    <n v="37"/>
    <n v="0"/>
    <n v="0"/>
    <n v="0"/>
    <n v="0"/>
    <n v="498"/>
    <n v="3"/>
    <n v="4"/>
    <n v="2"/>
    <n v="19"/>
    <n v="0.17670682730923695"/>
    <n v="0"/>
    <n v="0"/>
    <n v="0"/>
    <n v="0"/>
    <n v="0.17992424242424243"/>
    <n v="5.3231939163498096E-2"/>
    <n v="95"/>
  </r>
  <r>
    <x v="5"/>
    <s v="0820-01-000"/>
    <m/>
    <x v="3"/>
    <s v="Wadena"/>
    <s v="Sebeka Public School District"/>
    <n v="92"/>
    <n v="0"/>
    <n v="0"/>
    <n v="0"/>
    <n v="0"/>
    <n v="0"/>
    <n v="95"/>
    <n v="0"/>
    <n v="0.17367458866544791"/>
    <n v="69"/>
    <n v="0.1324376199616123"/>
    <n v="547"/>
    <n v="521"/>
    <n v="510"/>
    <n v="0"/>
    <n v="5"/>
    <n v="5"/>
    <n v="1"/>
    <n v="67"/>
    <n v="0"/>
    <n v="0"/>
    <n v="0"/>
    <n v="0"/>
    <n v="535"/>
    <n v="0"/>
    <n v="5"/>
    <n v="5"/>
    <n v="1"/>
    <n v="0.17196261682242991"/>
    <n v="0"/>
    <n v="0"/>
    <n v="0"/>
    <n v="0"/>
    <n v="0.17367458866544791"/>
    <n v="2.0146520146520148E-2"/>
    <n v="95"/>
  </r>
  <r>
    <x v="8"/>
    <s v="0821-01-000"/>
    <m/>
    <x v="3"/>
    <s v="Wadena"/>
    <s v="Menahga Public School District"/>
    <n v="83"/>
    <n v="4"/>
    <n v="0"/>
    <n v="0"/>
    <n v="0"/>
    <n v="4"/>
    <n v="91"/>
    <n v="6.1823802163833074E-3"/>
    <n v="0.14064914992272023"/>
    <n v="197"/>
    <n v="0.26301735647530039"/>
    <n v="647"/>
    <n v="749"/>
    <n v="736"/>
    <n v="6"/>
    <n v="4"/>
    <n v="0"/>
    <n v="3"/>
    <n v="190"/>
    <n v="3"/>
    <n v="0"/>
    <n v="0"/>
    <n v="0"/>
    <n v="629"/>
    <n v="7"/>
    <n v="4"/>
    <n v="0"/>
    <n v="3"/>
    <n v="0.13195548489666137"/>
    <n v="0.5714285714285714"/>
    <n v="0"/>
    <n v="0"/>
    <n v="0"/>
    <n v="0.14683153013910355"/>
    <n v="2.177293934681182E-2"/>
    <n v="95"/>
  </r>
  <r>
    <x v="9"/>
    <s v="2580-01-000"/>
    <m/>
    <x v="3"/>
    <s v="Pine"/>
    <s v="East Central School District"/>
    <n v="76"/>
    <n v="14"/>
    <n v="0"/>
    <n v="0"/>
    <n v="0"/>
    <n v="24"/>
    <n v="71"/>
    <n v="3.0888030888030889E-2"/>
    <n v="9.137709137709138E-2"/>
    <n v="100"/>
    <n v="0.12787723785166241"/>
    <n v="777"/>
    <n v="782"/>
    <n v="690"/>
    <n v="60"/>
    <n v="19"/>
    <n v="3"/>
    <n v="10"/>
    <n v="77"/>
    <n v="11"/>
    <n v="3"/>
    <n v="0"/>
    <n v="0"/>
    <n v="689"/>
    <n v="63"/>
    <n v="16"/>
    <n v="3"/>
    <n v="10"/>
    <n v="0.11030478955007257"/>
    <n v="0.22222222222222221"/>
    <n v="0"/>
    <n v="0"/>
    <n v="0"/>
    <n v="0.12226512226512226"/>
    <n v="0.117797695262484"/>
    <n v="95"/>
  </r>
  <r>
    <x v="11"/>
    <s v="2180-01-000"/>
    <m/>
    <x v="3"/>
    <s v="Chippewa"/>
    <s v="M.A.C.C.R.A.Y. School District"/>
    <n v="77"/>
    <n v="0"/>
    <n v="3"/>
    <n v="0"/>
    <n v="6"/>
    <n v="0"/>
    <n v="95"/>
    <n v="0"/>
    <n v="0.11815920398009951"/>
    <n v="81"/>
    <n v="0.10253164556962026"/>
    <n v="804"/>
    <n v="790"/>
    <n v="752"/>
    <n v="1"/>
    <n v="5"/>
    <n v="1"/>
    <n v="31"/>
    <n v="75"/>
    <n v="0"/>
    <n v="0"/>
    <n v="0"/>
    <n v="0"/>
    <n v="754"/>
    <n v="1"/>
    <n v="8"/>
    <n v="1"/>
    <n v="37"/>
    <n v="0.10212201591511937"/>
    <n v="0"/>
    <n v="0.375"/>
    <n v="0"/>
    <n v="0.16216216216216217"/>
    <n v="0.11815920398009951"/>
    <n v="5.8676654182272157E-2"/>
    <n v="95"/>
  </r>
  <r>
    <x v="0"/>
    <s v="2135-01-000"/>
    <m/>
    <x v="3"/>
    <s v="Blue Earth"/>
    <s v="Maple River School District"/>
    <n v="83"/>
    <n v="0"/>
    <n v="0"/>
    <n v="0"/>
    <n v="4"/>
    <n v="3"/>
    <n v="92"/>
    <n v="3.3407572383073497E-3"/>
    <n v="0.10244988864142539"/>
    <n v="150"/>
    <n v="0.15739769150052466"/>
    <n v="898"/>
    <n v="953"/>
    <n v="903"/>
    <n v="2"/>
    <n v="15"/>
    <n v="6"/>
    <n v="27"/>
    <n v="147"/>
    <n v="0"/>
    <n v="0"/>
    <n v="0"/>
    <n v="0"/>
    <n v="839"/>
    <n v="2"/>
    <n v="15"/>
    <n v="6"/>
    <n v="31"/>
    <n v="9.8927294398092974E-2"/>
    <n v="0"/>
    <n v="0"/>
    <n v="0"/>
    <n v="0.12903225806451613"/>
    <n v="0.10579064587973273"/>
    <n v="6.0470324748040316E-2"/>
    <n v="95"/>
  </r>
  <r>
    <x v="4"/>
    <s v="0115-01-000"/>
    <m/>
    <x v="3"/>
    <s v="Cass"/>
    <s v="Cass Lake-Bena Public Schools"/>
    <n v="54"/>
    <n v="33"/>
    <n v="0"/>
    <n v="0"/>
    <n v="0"/>
    <n v="17"/>
    <n v="78"/>
    <n v="1.7689906347554629E-2"/>
    <n v="8.1165452653485959E-2"/>
    <n v="265"/>
    <n v="0.23430592396109637"/>
    <n v="961"/>
    <n v="1131"/>
    <n v="83"/>
    <n v="1024"/>
    <n v="7"/>
    <n v="9"/>
    <n v="8"/>
    <n v="12"/>
    <n v="245"/>
    <n v="0"/>
    <n v="0"/>
    <n v="0"/>
    <n v="125"/>
    <n v="812"/>
    <n v="7"/>
    <n v="9"/>
    <n v="8"/>
    <n v="0.432"/>
    <n v="4.064039408866995E-2"/>
    <n v="0"/>
    <n v="0"/>
    <n v="0"/>
    <n v="9.8855359001040588E-2"/>
    <n v="0.86992715920915709"/>
    <n v="95"/>
  </r>
  <r>
    <x v="13"/>
    <s v="2365-01-000"/>
    <m/>
    <x v="3"/>
    <s v="Sibley"/>
    <s v="G.F.W."/>
    <n v="86"/>
    <n v="0"/>
    <n v="5"/>
    <n v="0"/>
    <n v="0"/>
    <n v="56"/>
    <n v="39"/>
    <n v="5.7026476578411409E-2"/>
    <n v="3.9714867617107942E-2"/>
    <n v="9"/>
    <n v="1.0044642857142858E-2"/>
    <n v="982"/>
    <n v="896"/>
    <n v="811"/>
    <n v="0"/>
    <n v="2"/>
    <n v="0"/>
    <n v="83"/>
    <n v="7"/>
    <n v="0"/>
    <n v="0"/>
    <n v="0"/>
    <n v="0"/>
    <n v="890"/>
    <n v="0"/>
    <n v="7"/>
    <n v="0"/>
    <n v="83"/>
    <n v="9.662921348314607E-2"/>
    <n v="0"/>
    <n v="0.7142857142857143"/>
    <n v="0"/>
    <n v="0"/>
    <n v="9.6741344195519358E-2"/>
    <n v="9.1836734693877556E-2"/>
    <n v="95"/>
  </r>
  <r>
    <x v="18"/>
    <s v="2805-01-000"/>
    <m/>
    <x v="3"/>
    <s v="Wabasha"/>
    <s v="Zumbrota-Mazeppa School District"/>
    <n v="92"/>
    <n v="0"/>
    <n v="0"/>
    <n v="0"/>
    <n v="0"/>
    <n v="7"/>
    <n v="88"/>
    <n v="6.3233965672990066E-3"/>
    <n v="7.9494128274616077E-2"/>
    <n v="75"/>
    <n v="6.8997240110395583E-2"/>
    <n v="1107"/>
    <n v="1087"/>
    <n v="1018"/>
    <n v="5"/>
    <n v="21"/>
    <n v="23"/>
    <n v="20"/>
    <n v="68"/>
    <n v="0"/>
    <n v="0"/>
    <n v="3"/>
    <n v="0"/>
    <n v="1042"/>
    <n v="5"/>
    <n v="21"/>
    <n v="20"/>
    <n v="20"/>
    <n v="8.829174664107485E-2"/>
    <n v="0"/>
    <n v="0"/>
    <n v="0"/>
    <n v="0"/>
    <n v="8.5817524841915085E-2"/>
    <n v="5.9566787003610108E-2"/>
    <n v="95"/>
  </r>
  <r>
    <x v="4"/>
    <s v="0282-01-000"/>
    <s v="yes"/>
    <x v="2"/>
    <s v="Hennepin"/>
    <s v="St. Anthony-New Brighton Schools"/>
    <n v="39"/>
    <n v="0"/>
    <n v="19"/>
    <n v="14"/>
    <n v="6"/>
    <n v="28"/>
    <n v="67"/>
    <n v="2.4778761061946902E-2"/>
    <n v="5.9292035398230088E-2"/>
    <n v="727"/>
    <n v="0.4125993189557321"/>
    <n v="1130"/>
    <n v="1762"/>
    <n v="1344"/>
    <n v="23"/>
    <n v="135"/>
    <n v="147"/>
    <n v="113"/>
    <n v="569"/>
    <n v="10"/>
    <n v="44"/>
    <n v="47"/>
    <n v="40"/>
    <n v="814"/>
    <n v="13"/>
    <n v="110"/>
    <n v="114"/>
    <n v="79"/>
    <n v="4.7911547911547912E-2"/>
    <n v="0"/>
    <n v="0.17272727272727273"/>
    <n v="0.12280701754385964"/>
    <n v="7.5949367088607597E-2"/>
    <n v="8.4070796460176983E-2"/>
    <n v="0.27964601769911507"/>
    <n v="95"/>
  </r>
  <r>
    <x v="7"/>
    <s v="0593-01-000"/>
    <m/>
    <x v="3"/>
    <s v="Polk"/>
    <s v="Crookston Public School District"/>
    <n v="78"/>
    <n v="0"/>
    <n v="3"/>
    <n v="0"/>
    <n v="14"/>
    <n v="0"/>
    <n v="95"/>
    <n v="0"/>
    <n v="6.8740955137481907E-2"/>
    <n v="29"/>
    <n v="2.2036474164133738E-2"/>
    <n v="1382"/>
    <n v="1316"/>
    <n v="1017"/>
    <n v="33"/>
    <n v="14"/>
    <n v="4"/>
    <n v="248"/>
    <n v="20"/>
    <n v="0"/>
    <n v="0"/>
    <n v="0"/>
    <n v="0"/>
    <n v="1075"/>
    <n v="33"/>
    <n v="17"/>
    <n v="4"/>
    <n v="262"/>
    <n v="7.2558139534883714E-2"/>
    <n v="0"/>
    <n v="0.17647058823529413"/>
    <n v="0"/>
    <n v="5.3435114503816793E-2"/>
    <n v="6.8740955137481907E-2"/>
    <n v="0.2271746944644141"/>
    <n v="95"/>
  </r>
  <r>
    <x v="14"/>
    <s v="2397-01-000"/>
    <m/>
    <x v="3"/>
    <s v="Le Sueur"/>
    <s v="Le Sueur-Henderson School District"/>
    <n v="83"/>
    <n v="0"/>
    <n v="0"/>
    <n v="0"/>
    <n v="10"/>
    <n v="49"/>
    <n v="46"/>
    <n v="3.5175879396984924E-2"/>
    <n v="3.3022254127781765E-2"/>
    <n v="53"/>
    <n v="3.9230199851961509E-2"/>
    <n v="1393"/>
    <n v="1351"/>
    <n v="1198"/>
    <n v="3"/>
    <n v="9"/>
    <n v="5"/>
    <n v="136"/>
    <n v="42"/>
    <n v="0"/>
    <n v="0"/>
    <n v="0"/>
    <n v="0"/>
    <n v="1239"/>
    <n v="3"/>
    <n v="9"/>
    <n v="5"/>
    <n v="146"/>
    <n v="6.6989507667473774E-2"/>
    <n v="0"/>
    <n v="0"/>
    <n v="0"/>
    <n v="6.8493150684931503E-2"/>
    <n v="6.8198133524766696E-2"/>
    <n v="0.11626248216833096"/>
    <n v="95"/>
  </r>
  <r>
    <x v="15"/>
    <s v="2689-01-000"/>
    <m/>
    <x v="3"/>
    <s v="Pipestone"/>
    <s v="Pipestone Area School District"/>
    <n v="86"/>
    <n v="0"/>
    <n v="4"/>
    <n v="0"/>
    <n v="0"/>
    <n v="0"/>
    <n v="95"/>
    <n v="0"/>
    <n v="6.5023956194387403E-2"/>
    <n v="13"/>
    <n v="9.4271211022480053E-3"/>
    <n v="1461"/>
    <n v="1379"/>
    <n v="1281"/>
    <n v="47"/>
    <n v="7"/>
    <n v="17"/>
    <n v="27"/>
    <n v="12"/>
    <n v="0"/>
    <n v="0"/>
    <n v="0"/>
    <n v="0"/>
    <n v="1355"/>
    <n v="47"/>
    <n v="11"/>
    <n v="17"/>
    <n v="27"/>
    <n v="6.3468634686346864E-2"/>
    <n v="0"/>
    <n v="0.36363636363636365"/>
    <n v="0"/>
    <n v="0"/>
    <n v="6.5023956194387403E-2"/>
    <n v="7.0006863417982151E-2"/>
    <n v="95"/>
  </r>
  <r>
    <x v="10"/>
    <s v="0345-01-000"/>
    <m/>
    <x v="3"/>
    <s v="Kandiyohi"/>
    <s v="New London-Spicer School District"/>
    <n v="89"/>
    <n v="0"/>
    <n v="0"/>
    <n v="0"/>
    <n v="0"/>
    <n v="0"/>
    <n v="95"/>
    <n v="0"/>
    <n v="6.2335958005249346E-2"/>
    <n v="178"/>
    <n v="0.11076540136901059"/>
    <n v="1524"/>
    <n v="1607"/>
    <n v="1561"/>
    <n v="6"/>
    <n v="8"/>
    <n v="4"/>
    <n v="28"/>
    <n v="166"/>
    <n v="0"/>
    <n v="5"/>
    <n v="0"/>
    <n v="3"/>
    <n v="1484"/>
    <n v="6"/>
    <n v="3"/>
    <n v="4"/>
    <n v="25"/>
    <n v="5.9973045822102423E-2"/>
    <n v="0"/>
    <n v="0"/>
    <n v="0"/>
    <n v="0"/>
    <n v="6.2335958005249346E-2"/>
    <n v="2.4967148488830485E-2"/>
    <n v="95"/>
  </r>
  <r>
    <x v="8"/>
    <s v="0088-01-000"/>
    <m/>
    <x v="3"/>
    <s v="Brown"/>
    <s v="New Ulm Public School District"/>
    <n v="91"/>
    <n v="0"/>
    <n v="0"/>
    <n v="0"/>
    <n v="0"/>
    <n v="46"/>
    <n v="49"/>
    <n v="2.1616541353383457E-2"/>
    <n v="2.3026315789473683E-2"/>
    <n v="23"/>
    <n v="1.1186770428015564E-2"/>
    <n v="2128"/>
    <n v="2056"/>
    <n v="1953"/>
    <n v="3"/>
    <n v="17"/>
    <n v="24"/>
    <n v="59"/>
    <n v="19"/>
    <n v="0"/>
    <n v="0"/>
    <n v="0"/>
    <n v="0"/>
    <n v="2025"/>
    <n v="3"/>
    <n v="17"/>
    <n v="24"/>
    <n v="59"/>
    <n v="4.4938271604938275E-2"/>
    <n v="0"/>
    <n v="0"/>
    <n v="0"/>
    <n v="0"/>
    <n v="4.4642857142857137E-2"/>
    <n v="4.8402255639097745E-2"/>
    <n v="95"/>
  </r>
  <r>
    <x v="14"/>
    <s v="0701-01-000"/>
    <m/>
    <x v="3"/>
    <s v="Saint Louis"/>
    <s v="Hibbing Public School District"/>
    <n v="83"/>
    <n v="0"/>
    <n v="0"/>
    <n v="0"/>
    <n v="0"/>
    <n v="0"/>
    <n v="95"/>
    <n v="0"/>
    <n v="3.5146133925268219E-2"/>
    <n v="166"/>
    <n v="5.9841384282624366E-2"/>
    <n v="2703"/>
    <n v="2774"/>
    <n v="2683"/>
    <n v="57"/>
    <n v="10"/>
    <n v="8"/>
    <n v="16"/>
    <n v="155"/>
    <n v="0"/>
    <n v="0"/>
    <n v="0"/>
    <n v="0"/>
    <n v="2611"/>
    <n v="57"/>
    <n v="10"/>
    <n v="8"/>
    <n v="16"/>
    <n v="3.1788586748372274E-2"/>
    <n v="0"/>
    <n v="0"/>
    <n v="0"/>
    <n v="0"/>
    <n v="3.5146133925268219E-2"/>
    <n v="3.367875647668394E-2"/>
    <n v="95"/>
  </r>
  <r>
    <x v="12"/>
    <s v="0256-01-000"/>
    <m/>
    <x v="3"/>
    <s v="Goodhue"/>
    <s v="Red Wing Public School District"/>
    <n v="92"/>
    <n v="0"/>
    <n v="0"/>
    <n v="0"/>
    <n v="0"/>
    <n v="0"/>
    <n v="95"/>
    <n v="0"/>
    <n v="3.1592949783837712E-2"/>
    <n v="26"/>
    <n v="8.8495575221238937E-3"/>
    <n v="3007"/>
    <n v="2938"/>
    <n v="2597"/>
    <n v="99"/>
    <n v="84"/>
    <n v="55"/>
    <n v="103"/>
    <n v="20"/>
    <n v="0"/>
    <n v="0"/>
    <n v="0"/>
    <n v="0"/>
    <n v="2669"/>
    <n v="99"/>
    <n v="84"/>
    <n v="55"/>
    <n v="103"/>
    <n v="3.4469838890970404E-2"/>
    <n v="0"/>
    <n v="0"/>
    <n v="0"/>
    <n v="0"/>
    <n v="3.1592949783837712E-2"/>
    <n v="0.11328903654485049"/>
    <n v="95"/>
  </r>
  <r>
    <x v="9"/>
    <s v="0748-01-000"/>
    <m/>
    <x v="3"/>
    <s v="Stearns"/>
    <s v="Sartell-St. Stephen School District"/>
    <n v="83"/>
    <n v="0"/>
    <n v="0"/>
    <n v="4"/>
    <n v="0"/>
    <n v="11"/>
    <n v="84"/>
    <n v="3.425724073497353E-3"/>
    <n v="2.6160074743070694E-2"/>
    <n v="99"/>
    <n v="3.0793157076205287E-2"/>
    <n v="3211"/>
    <n v="3215"/>
    <n v="3102"/>
    <n v="8"/>
    <n v="21"/>
    <n v="57"/>
    <n v="27"/>
    <n v="91"/>
    <n v="0"/>
    <n v="0"/>
    <n v="0"/>
    <n v="0"/>
    <n v="3094"/>
    <n v="8"/>
    <n v="21"/>
    <n v="61"/>
    <n v="27"/>
    <n v="2.6826115061409177E-2"/>
    <n v="0"/>
    <n v="0"/>
    <n v="6.5573770491803282E-2"/>
    <n v="0"/>
    <n v="2.9585798816568046E-2"/>
    <n v="3.643724696356275E-2"/>
    <n v="95"/>
  </r>
  <r>
    <x v="18"/>
    <s v="0911-01-000"/>
    <m/>
    <x v="3"/>
    <s v="Isanti"/>
    <s v="Cambridge-Isanti Public School Dist"/>
    <n v="74"/>
    <n v="0"/>
    <n v="0"/>
    <n v="0"/>
    <n v="0"/>
    <n v="33"/>
    <n v="62"/>
    <n v="6.3327576280944155E-3"/>
    <n v="1.1897908270965266E-2"/>
    <n v="57"/>
    <n v="1.1018751208196405E-2"/>
    <n v="5211"/>
    <n v="5173"/>
    <n v="4806"/>
    <n v="62"/>
    <n v="91"/>
    <n v="98"/>
    <n v="116"/>
    <n v="50"/>
    <n v="0"/>
    <n v="0"/>
    <n v="0"/>
    <n v="0"/>
    <n v="4830"/>
    <n v="62"/>
    <n v="91"/>
    <n v="98"/>
    <n v="116"/>
    <n v="1.5320910973084885E-2"/>
    <n v="0"/>
    <n v="0"/>
    <n v="0"/>
    <n v="0"/>
    <n v="1.8230665899059681E-2"/>
    <n v="7.0617664036944389E-2"/>
    <n v="95"/>
  </r>
  <r>
    <x v="2"/>
    <s v="2536-01-000"/>
    <m/>
    <x v="3"/>
    <s v="Martin"/>
    <s v="Granada Huntley-East Chain"/>
    <n v="87"/>
    <n v="0"/>
    <n v="0"/>
    <n v="0"/>
    <n v="3"/>
    <n v="0"/>
    <n v="94"/>
    <n v="0"/>
    <n v="0.4"/>
    <n v="48"/>
    <n v="0.25396825396825395"/>
    <n v="235"/>
    <n v="189"/>
    <n v="186"/>
    <n v="1"/>
    <n v="0"/>
    <n v="0"/>
    <n v="2"/>
    <n v="46"/>
    <n v="0"/>
    <n v="0"/>
    <n v="0"/>
    <n v="0"/>
    <n v="227"/>
    <n v="1"/>
    <n v="0"/>
    <n v="0"/>
    <n v="5"/>
    <n v="0.38325991189427311"/>
    <n v="0"/>
    <n v="0"/>
    <n v="0"/>
    <n v="0.6"/>
    <n v="0.4"/>
    <n v="2.575107296137339E-2"/>
    <n v="94"/>
  </r>
  <r>
    <x v="18"/>
    <s v="0458-01-000"/>
    <m/>
    <x v="3"/>
    <s v="Martin"/>
    <s v="Truman Public School District"/>
    <n v="84"/>
    <n v="0"/>
    <n v="0"/>
    <n v="0"/>
    <n v="6"/>
    <n v="0"/>
    <n v="94"/>
    <n v="0"/>
    <n v="0.27728613569321536"/>
    <n v="43"/>
    <n v="0.14930555555555555"/>
    <n v="339"/>
    <n v="288"/>
    <n v="265"/>
    <n v="0"/>
    <n v="9"/>
    <n v="2"/>
    <n v="12"/>
    <n v="31"/>
    <n v="0"/>
    <n v="5"/>
    <n v="0"/>
    <n v="0"/>
    <n v="318"/>
    <n v="0"/>
    <n v="4"/>
    <n v="2"/>
    <n v="18"/>
    <n v="0.26415094339622641"/>
    <n v="0"/>
    <n v="0"/>
    <n v="0"/>
    <n v="0.33333333333333331"/>
    <n v="0.27728613569321536"/>
    <n v="7.0175438596491224E-2"/>
    <n v="94"/>
  </r>
  <r>
    <x v="2"/>
    <s v="0786-01-000"/>
    <m/>
    <x v="3"/>
    <s v="Todd"/>
    <s v="Bertha-Hewitt Public School District"/>
    <n v="83"/>
    <n v="0"/>
    <n v="0"/>
    <n v="0"/>
    <n v="4"/>
    <n v="0"/>
    <n v="94"/>
    <n v="0"/>
    <n v="0.23039215686274508"/>
    <n v="102"/>
    <n v="0.24519230769230768"/>
    <n v="408"/>
    <n v="416"/>
    <n v="397"/>
    <n v="2"/>
    <n v="4"/>
    <n v="4"/>
    <n v="9"/>
    <n v="93"/>
    <n v="0"/>
    <n v="0"/>
    <n v="4"/>
    <n v="0"/>
    <n v="387"/>
    <n v="2"/>
    <n v="4"/>
    <n v="0"/>
    <n v="13"/>
    <n v="0.2144702842377261"/>
    <n v="0"/>
    <n v="0"/>
    <n v="0"/>
    <n v="0.30769230769230771"/>
    <n v="0.23039215686274508"/>
    <n v="4.6798029556650245E-2"/>
    <n v="94"/>
  </r>
  <r>
    <x v="9"/>
    <s v="0542-01-000"/>
    <m/>
    <x v="3"/>
    <s v="Otter Tail"/>
    <s v="Battle Lake Public School District"/>
    <n v="90"/>
    <n v="0"/>
    <n v="0"/>
    <n v="0"/>
    <n v="0"/>
    <n v="0"/>
    <n v="94"/>
    <n v="0"/>
    <n v="0.16520210896309315"/>
    <n v="37"/>
    <n v="7.2265625E-2"/>
    <n v="569"/>
    <n v="512"/>
    <n v="485"/>
    <n v="10"/>
    <n v="9"/>
    <n v="5"/>
    <n v="3"/>
    <n v="32"/>
    <n v="0"/>
    <n v="0"/>
    <n v="0"/>
    <n v="0"/>
    <n v="543"/>
    <n v="10"/>
    <n v="9"/>
    <n v="5"/>
    <n v="3"/>
    <n v="0.16574585635359115"/>
    <n v="0"/>
    <n v="0"/>
    <n v="0"/>
    <n v="0"/>
    <n v="0.16520210896309315"/>
    <n v="4.736842105263158E-2"/>
    <n v="94"/>
  </r>
  <r>
    <x v="5"/>
    <s v="0032-01-000"/>
    <m/>
    <x v="3"/>
    <s v="Beltrami"/>
    <s v="Blackduck Public School District"/>
    <n v="63"/>
    <n v="24"/>
    <n v="0"/>
    <n v="0"/>
    <n v="0"/>
    <n v="10"/>
    <n v="84"/>
    <n v="1.6611295681063124E-2"/>
    <n v="0.13953488372093023"/>
    <n v="91"/>
    <n v="0.15191986644407346"/>
    <n v="602"/>
    <n v="599"/>
    <n v="511"/>
    <n v="58"/>
    <n v="17"/>
    <n v="4"/>
    <n v="9"/>
    <n v="71"/>
    <n v="16"/>
    <n v="0"/>
    <n v="0"/>
    <n v="0"/>
    <n v="503"/>
    <n v="66"/>
    <n v="17"/>
    <n v="4"/>
    <n v="9"/>
    <n v="0.12524850894632206"/>
    <n v="0.36363636363636365"/>
    <n v="0"/>
    <n v="0"/>
    <n v="0"/>
    <n v="0.15614617940199335"/>
    <n v="0.16026711185308848"/>
    <n v="94"/>
  </r>
  <r>
    <x v="11"/>
    <s v="2364-01-000"/>
    <m/>
    <x v="3"/>
    <s v="Stearns"/>
    <s v="Belgrade-Brooten-Elrosa Public School District"/>
    <n v="84"/>
    <n v="0"/>
    <n v="0"/>
    <n v="0"/>
    <n v="3"/>
    <n v="0"/>
    <n v="94"/>
    <n v="0"/>
    <n v="0.11604938271604938"/>
    <n v="41"/>
    <n v="5.416116248348745E-2"/>
    <n v="810"/>
    <n v="757"/>
    <n v="696"/>
    <n v="1"/>
    <n v="0"/>
    <n v="0"/>
    <n v="60"/>
    <n v="40"/>
    <n v="0"/>
    <n v="0"/>
    <n v="0"/>
    <n v="0"/>
    <n v="740"/>
    <n v="1"/>
    <n v="0"/>
    <n v="0"/>
    <n v="63"/>
    <n v="0.11351351351351352"/>
    <n v="0"/>
    <n v="0"/>
    <n v="0"/>
    <n v="4.7619047619047616E-2"/>
    <n v="0.11604938271604938"/>
    <n v="7.9601990049751242E-2"/>
    <n v="94"/>
  </r>
  <r>
    <x v="12"/>
    <s v="2364-01-000"/>
    <m/>
    <x v="3"/>
    <s v="Stearns"/>
    <s v="Belgrade-Brooten-Elrosa Public School District"/>
    <n v="86"/>
    <n v="0"/>
    <n v="0"/>
    <n v="0"/>
    <n v="0"/>
    <n v="0"/>
    <n v="94"/>
    <n v="0"/>
    <n v="0.1125748502994012"/>
    <n v="47"/>
    <n v="5.964467005076142E-2"/>
    <n v="835"/>
    <n v="788"/>
    <n v="710"/>
    <n v="1"/>
    <n v="0"/>
    <n v="2"/>
    <n v="75"/>
    <n v="43"/>
    <n v="0"/>
    <n v="0"/>
    <n v="0"/>
    <n v="0"/>
    <n v="753"/>
    <n v="1"/>
    <n v="0"/>
    <n v="2"/>
    <n v="75"/>
    <n v="0.11420982735723771"/>
    <n v="0"/>
    <n v="0"/>
    <n v="0"/>
    <n v="0"/>
    <n v="0.1125748502994012"/>
    <n v="9.3862815884476536E-2"/>
    <n v="94"/>
  </r>
  <r>
    <x v="13"/>
    <s v="2364-01-000"/>
    <m/>
    <x v="3"/>
    <s v="Stearns"/>
    <s v="Belgrade-Brooten-Elrosa Public School District"/>
    <n v="88"/>
    <n v="0"/>
    <n v="0"/>
    <n v="0"/>
    <n v="0"/>
    <n v="0"/>
    <n v="94"/>
    <n v="0"/>
    <n v="0.10942956926658906"/>
    <n v="57"/>
    <n v="6.9343065693430656E-2"/>
    <n v="859"/>
    <n v="822"/>
    <n v="760"/>
    <n v="1"/>
    <n v="0"/>
    <n v="2"/>
    <n v="59"/>
    <n v="55"/>
    <n v="0"/>
    <n v="0"/>
    <n v="0"/>
    <n v="0"/>
    <n v="793"/>
    <n v="1"/>
    <n v="0"/>
    <n v="2"/>
    <n v="59"/>
    <n v="0.11097099621689786"/>
    <n v="0"/>
    <n v="0"/>
    <n v="0"/>
    <n v="0"/>
    <n v="0.10942956926658906"/>
    <n v="7.2514619883040934E-2"/>
    <n v="94"/>
  </r>
  <r>
    <x v="7"/>
    <s v="2172-01-000"/>
    <m/>
    <x v="3"/>
    <s v="Goodhue"/>
    <s v="Kenyon-Wanamingo School District"/>
    <n v="81"/>
    <n v="0"/>
    <n v="0"/>
    <n v="0"/>
    <n v="3"/>
    <n v="18"/>
    <n v="76"/>
    <n v="2.0179372197309416E-2"/>
    <n v="8.520179372197309E-2"/>
    <n v="54"/>
    <n v="6.3380281690140844E-2"/>
    <n v="892"/>
    <n v="852"/>
    <n v="764"/>
    <n v="0"/>
    <n v="14"/>
    <n v="15"/>
    <n v="59"/>
    <n v="52"/>
    <n v="0"/>
    <n v="0"/>
    <n v="0"/>
    <n v="0"/>
    <n v="793"/>
    <n v="0"/>
    <n v="14"/>
    <n v="15"/>
    <n v="62"/>
    <n v="0.10214375788146279"/>
    <n v="0"/>
    <n v="0"/>
    <n v="0"/>
    <n v="4.8387096774193547E-2"/>
    <n v="0.10538116591928251"/>
    <n v="0.10294117647058823"/>
    <n v="94"/>
  </r>
  <r>
    <x v="10"/>
    <s v="2143-01-000"/>
    <m/>
    <x v="3"/>
    <s v="Le Sueur"/>
    <s v="Waterville-Elysian-Morristown Public School District"/>
    <n v="90"/>
    <n v="0"/>
    <n v="0"/>
    <n v="0"/>
    <n v="0"/>
    <n v="16"/>
    <n v="78"/>
    <n v="1.5670910871694418E-2"/>
    <n v="7.6395690499510283E-2"/>
    <n v="40"/>
    <n v="4.1365046535677352E-2"/>
    <n v="1021"/>
    <n v="967"/>
    <n v="918"/>
    <n v="9"/>
    <n v="3"/>
    <n v="4"/>
    <n v="33"/>
    <n v="33"/>
    <n v="0"/>
    <n v="0"/>
    <n v="0"/>
    <n v="0"/>
    <n v="975"/>
    <n v="9"/>
    <n v="3"/>
    <n v="4"/>
    <n v="33"/>
    <n v="9.2307692307692313E-2"/>
    <n v="0"/>
    <n v="0"/>
    <n v="0"/>
    <n v="0"/>
    <n v="9.2066601371204704E-2"/>
    <n v="4.78515625E-2"/>
    <n v="94"/>
  </r>
  <r>
    <x v="1"/>
    <s v="0743-01-000"/>
    <m/>
    <x v="3"/>
    <s v="Stearns"/>
    <s v="Sauk Centre Public School District"/>
    <n v="75"/>
    <n v="0"/>
    <n v="0"/>
    <n v="0"/>
    <n v="8"/>
    <n v="4"/>
    <n v="90"/>
    <n v="3.8314176245210726E-3"/>
    <n v="8.6206896551724144E-2"/>
    <n v="113"/>
    <n v="0.10630291627469426"/>
    <n v="1044"/>
    <n v="1063"/>
    <n v="965"/>
    <n v="2"/>
    <n v="9"/>
    <n v="8"/>
    <n v="79"/>
    <n v="107"/>
    <n v="0"/>
    <n v="0"/>
    <n v="0"/>
    <n v="4"/>
    <n v="933"/>
    <n v="2"/>
    <n v="9"/>
    <n v="8"/>
    <n v="83"/>
    <n v="8.0385852090032156E-2"/>
    <n v="0"/>
    <n v="0"/>
    <n v="0"/>
    <n v="9.6385542168674704E-2"/>
    <n v="9.0038314176245221E-2"/>
    <n v="9.8550724637681164E-2"/>
    <n v="94"/>
  </r>
  <r>
    <x v="1"/>
    <s v="0682-01-000"/>
    <m/>
    <x v="3"/>
    <s v="Roseau"/>
    <s v="Roseau Public School District"/>
    <n v="80"/>
    <n v="0"/>
    <n v="0"/>
    <n v="3"/>
    <n v="0"/>
    <n v="0"/>
    <n v="94"/>
    <n v="0"/>
    <n v="7.8792958927074608E-2"/>
    <n v="75"/>
    <n v="6.388415672913117E-2"/>
    <n v="1193"/>
    <n v="1174"/>
    <n v="1133"/>
    <n v="5"/>
    <n v="18"/>
    <n v="8"/>
    <n v="10"/>
    <n v="59"/>
    <n v="0"/>
    <n v="0"/>
    <n v="0"/>
    <n v="5"/>
    <n v="1154"/>
    <n v="5"/>
    <n v="18"/>
    <n v="11"/>
    <n v="5"/>
    <n v="6.9324090121317156E-2"/>
    <n v="0"/>
    <n v="0"/>
    <n v="0.27272727272727271"/>
    <n v="0"/>
    <n v="7.8792958927074608E-2"/>
    <n v="3.269069572506287E-2"/>
    <n v="94"/>
  </r>
  <r>
    <x v="18"/>
    <s v="2860-01-000"/>
    <m/>
    <x v="3"/>
    <s v="Faribault"/>
    <s v="Blue Earth Area Public School"/>
    <n v="82"/>
    <n v="0"/>
    <n v="0"/>
    <n v="0"/>
    <n v="0"/>
    <n v="8"/>
    <n v="86"/>
    <n v="6.4935064935064939E-3"/>
    <n v="6.9805194805194801E-2"/>
    <n v="80"/>
    <n v="6.5681444991789822E-2"/>
    <n v="1232"/>
    <n v="1218"/>
    <n v="1072"/>
    <n v="5"/>
    <n v="11"/>
    <n v="8"/>
    <n v="122"/>
    <n v="69"/>
    <n v="0"/>
    <n v="0"/>
    <n v="0"/>
    <n v="4"/>
    <n v="1085"/>
    <n v="5"/>
    <n v="11"/>
    <n v="8"/>
    <n v="118"/>
    <n v="7.5576036866359442E-2"/>
    <n v="0"/>
    <n v="0"/>
    <n v="0"/>
    <n v="0"/>
    <n v="7.6298701298701296E-2"/>
    <n v="0.11572942135289324"/>
    <n v="94"/>
  </r>
  <r>
    <x v="13"/>
    <s v="0300-01-000"/>
    <m/>
    <x v="3"/>
    <s v="Houston"/>
    <s v="La Crescent-Hokah School District"/>
    <n v="92"/>
    <n v="0"/>
    <n v="0"/>
    <n v="0"/>
    <n v="0"/>
    <n v="55"/>
    <n v="39"/>
    <n v="3.5506778566817304E-2"/>
    <n v="2.5177533892834086E-2"/>
    <n v="154"/>
    <n v="9.5711622125543822E-2"/>
    <n v="1549"/>
    <n v="1609"/>
    <n v="1538"/>
    <n v="4"/>
    <n v="37"/>
    <n v="21"/>
    <n v="9"/>
    <n v="153"/>
    <n v="0"/>
    <n v="0"/>
    <n v="0"/>
    <n v="0"/>
    <n v="1477"/>
    <n v="4"/>
    <n v="37"/>
    <n v="21"/>
    <n v="9"/>
    <n v="6.2288422477995938E-2"/>
    <n v="0"/>
    <n v="0"/>
    <n v="0"/>
    <n v="0"/>
    <n v="6.0684312459651391E-2"/>
    <n v="4.5865633074935401E-2"/>
    <n v="94"/>
  </r>
  <r>
    <x v="7"/>
    <s v="0750-01-000"/>
    <m/>
    <x v="3"/>
    <s v="Stearns"/>
    <s v="Rocori Public School District"/>
    <n v="83"/>
    <n v="0"/>
    <n v="0"/>
    <n v="0"/>
    <n v="0"/>
    <n v="4"/>
    <n v="90"/>
    <n v="2.007024586051179E-3"/>
    <n v="4.5158053186151528E-2"/>
    <n v="192"/>
    <n v="9.1822094691535155E-2"/>
    <n v="1993"/>
    <n v="2091"/>
    <n v="1963"/>
    <n v="1"/>
    <n v="21"/>
    <n v="10"/>
    <n v="96"/>
    <n v="181"/>
    <n v="0"/>
    <n v="0"/>
    <n v="0"/>
    <n v="3"/>
    <n v="1865"/>
    <n v="1"/>
    <n v="21"/>
    <n v="10"/>
    <n v="93"/>
    <n v="4.4504021447721177E-2"/>
    <n v="0"/>
    <n v="0"/>
    <n v="0"/>
    <n v="0"/>
    <n v="4.7165077772202704E-2"/>
    <n v="6.2814070351758788E-2"/>
    <n v="94"/>
  </r>
  <r>
    <x v="9"/>
    <s v="0413-01-000"/>
    <m/>
    <x v="3"/>
    <s v="Lyon"/>
    <s v="Marshall Public School District"/>
    <n v="64"/>
    <n v="0"/>
    <n v="3"/>
    <n v="0"/>
    <n v="21"/>
    <n v="10"/>
    <n v="84"/>
    <n v="4.5228403437358664E-3"/>
    <n v="3.7991858887381276E-2"/>
    <n v="144"/>
    <n v="6.3688633348076076E-2"/>
    <n v="2211"/>
    <n v="2261"/>
    <n v="1820"/>
    <n v="8"/>
    <n v="103"/>
    <n v="78"/>
    <n v="252"/>
    <n v="122"/>
    <n v="0"/>
    <n v="0"/>
    <n v="0"/>
    <n v="3"/>
    <n v="1762"/>
    <n v="8"/>
    <n v="106"/>
    <n v="78"/>
    <n v="270"/>
    <n v="3.6322360953461974E-2"/>
    <n v="0"/>
    <n v="2.8301886792452831E-2"/>
    <n v="0"/>
    <n v="7.7777777777777779E-2"/>
    <n v="4.2514699231117142E-2"/>
    <n v="0.2077338129496403"/>
    <n v="94"/>
  </r>
  <r>
    <x v="12"/>
    <s v="0138-01-000"/>
    <m/>
    <x v="3"/>
    <s v="Chisago"/>
    <s v="North Branch Public Schools"/>
    <n v="82"/>
    <n v="0"/>
    <n v="0"/>
    <n v="0"/>
    <n v="0"/>
    <n v="8"/>
    <n v="86"/>
    <n v="2.0055151667084481E-3"/>
    <n v="2.1559288042115817E-2"/>
    <n v="36"/>
    <n v="9.1579750699567544E-3"/>
    <n v="3989"/>
    <n v="3931"/>
    <n v="3737"/>
    <n v="31"/>
    <n v="23"/>
    <n v="67"/>
    <n v="73"/>
    <n v="32"/>
    <n v="0"/>
    <n v="0"/>
    <n v="0"/>
    <n v="0"/>
    <n v="3787"/>
    <n v="31"/>
    <n v="23"/>
    <n v="67"/>
    <n v="73"/>
    <n v="2.1653023501452338E-2"/>
    <n v="0"/>
    <n v="0"/>
    <n v="0"/>
    <n v="0"/>
    <n v="2.3564803208824266E-2"/>
    <n v="4.8731474503893493E-2"/>
    <n v="94"/>
  </r>
  <r>
    <x v="5"/>
    <s v="0004-01-000"/>
    <m/>
    <x v="3"/>
    <s v="Aitkin"/>
    <s v="McGregor Public School District"/>
    <n v="57"/>
    <n v="28"/>
    <n v="0"/>
    <n v="0"/>
    <n v="0"/>
    <n v="31"/>
    <n v="62"/>
    <n v="6.7099567099567103E-2"/>
    <n v="0.13419913419913421"/>
    <n v="19"/>
    <n v="4.8969072164948453E-2"/>
    <n v="462"/>
    <n v="388"/>
    <n v="314"/>
    <n v="68"/>
    <n v="0"/>
    <n v="1"/>
    <n v="5"/>
    <n v="16"/>
    <n v="0"/>
    <n v="0"/>
    <n v="0"/>
    <n v="0"/>
    <n v="355"/>
    <n v="96"/>
    <n v="0"/>
    <n v="1"/>
    <n v="5"/>
    <n v="0.16056338028169015"/>
    <n v="0.29166666666666669"/>
    <n v="0"/>
    <n v="0"/>
    <n v="0"/>
    <n v="0.20129870129870131"/>
    <n v="0.22319474835886213"/>
    <n v="93"/>
  </r>
  <r>
    <x v="8"/>
    <s v="0004-01-000"/>
    <m/>
    <x v="3"/>
    <s v="Aitkin"/>
    <s v="McGregor Public School District"/>
    <n v="69"/>
    <n v="20"/>
    <n v="0"/>
    <n v="0"/>
    <n v="0"/>
    <n v="23"/>
    <n v="70"/>
    <n v="4.8319327731092439E-2"/>
    <n v="0.14705882352941177"/>
    <n v="22"/>
    <n v="5.4320987654320987E-2"/>
    <n v="476"/>
    <n v="405"/>
    <n v="336"/>
    <n v="63"/>
    <n v="1"/>
    <n v="0"/>
    <n v="5"/>
    <n v="19"/>
    <n v="0"/>
    <n v="0"/>
    <n v="0"/>
    <n v="0"/>
    <n v="386"/>
    <n v="83"/>
    <n v="1"/>
    <n v="0"/>
    <n v="5"/>
    <n v="0.17875647668393782"/>
    <n v="0.24096385542168675"/>
    <n v="0"/>
    <n v="0"/>
    <n v="0"/>
    <n v="0.1953781512605042"/>
    <n v="0.18736842105263157"/>
    <n v="93"/>
  </r>
  <r>
    <x v="10"/>
    <s v="0542-01-000"/>
    <m/>
    <x v="3"/>
    <s v="Otter Tail"/>
    <s v="Battle Lake Public School District"/>
    <n v="90"/>
    <n v="0"/>
    <n v="0"/>
    <n v="0"/>
    <n v="0"/>
    <n v="0"/>
    <n v="93"/>
    <n v="0"/>
    <n v="0.1570945945945946"/>
    <n v="37"/>
    <n v="6.9029850746268662E-2"/>
    <n v="592"/>
    <n v="536"/>
    <n v="511"/>
    <n v="10"/>
    <n v="7"/>
    <n v="4"/>
    <n v="4"/>
    <n v="30"/>
    <n v="0"/>
    <n v="0"/>
    <n v="0"/>
    <n v="0"/>
    <n v="571"/>
    <n v="10"/>
    <n v="7"/>
    <n v="4"/>
    <n v="4"/>
    <n v="0.15761821366024517"/>
    <n v="0"/>
    <n v="0"/>
    <n v="0"/>
    <n v="0"/>
    <n v="0.1570945945945946"/>
    <n v="4.1946308724832217E-2"/>
    <n v="93"/>
  </r>
  <r>
    <x v="9"/>
    <s v="0319-01-000"/>
    <m/>
    <x v="3"/>
    <s v="Itasca"/>
    <s v="Nashwauk-Keewatin School District"/>
    <n v="84"/>
    <n v="3"/>
    <n v="3"/>
    <n v="0"/>
    <n v="0"/>
    <n v="13"/>
    <n v="80"/>
    <n v="2.1452145214521452E-2"/>
    <n v="0.132013201320132"/>
    <n v="103"/>
    <n v="0.16720779220779219"/>
    <n v="606"/>
    <n v="616"/>
    <n v="567"/>
    <n v="37"/>
    <n v="10"/>
    <n v="1"/>
    <n v="1"/>
    <n v="86"/>
    <n v="12"/>
    <n v="0"/>
    <n v="0"/>
    <n v="0"/>
    <n v="565"/>
    <n v="28"/>
    <n v="13"/>
    <n v="1"/>
    <n v="1"/>
    <n v="0.14867256637168141"/>
    <n v="0.10714285714285714"/>
    <n v="0.23076923076923078"/>
    <n v="0"/>
    <n v="0"/>
    <n v="0.15346534653465346"/>
    <n v="7.0723684210526314E-2"/>
    <n v="93"/>
  </r>
  <r>
    <x v="3"/>
    <s v="2364-01-000"/>
    <m/>
    <x v="3"/>
    <s v="Stearns"/>
    <s v="Belgrade-Brooten-Elrosa Public School District"/>
    <n v="85"/>
    <n v="3"/>
    <n v="0"/>
    <n v="0"/>
    <n v="0"/>
    <n v="5"/>
    <n v="88"/>
    <n v="7.0126227208976155E-3"/>
    <n v="0.12342215988779803"/>
    <n v="53"/>
    <n v="7.8751857355126298E-2"/>
    <n v="713"/>
    <n v="673"/>
    <n v="611"/>
    <n v="3"/>
    <n v="9"/>
    <n v="0"/>
    <n v="50"/>
    <n v="38"/>
    <n v="0"/>
    <n v="3"/>
    <n v="0"/>
    <n v="5"/>
    <n v="658"/>
    <n v="6"/>
    <n v="6"/>
    <n v="0"/>
    <n v="45"/>
    <n v="0.12917933130699089"/>
    <n v="0.5"/>
    <n v="0"/>
    <n v="0"/>
    <n v="0"/>
    <n v="0.13043478260869565"/>
    <n v="7.9720279720279716E-2"/>
    <n v="93"/>
  </r>
  <r>
    <x v="2"/>
    <s v="0203-01-000"/>
    <m/>
    <x v="3"/>
    <s v="Dodge"/>
    <s v="Hayfield Public School District"/>
    <n v="83"/>
    <n v="0"/>
    <n v="0"/>
    <n v="0"/>
    <n v="0"/>
    <n v="4"/>
    <n v="89"/>
    <n v="5.1150895140664966E-3"/>
    <n v="0.11381074168797954"/>
    <n v="61"/>
    <n v="8.1333333333333327E-2"/>
    <n v="782"/>
    <n v="750"/>
    <n v="671"/>
    <n v="3"/>
    <n v="20"/>
    <n v="6"/>
    <n v="50"/>
    <n v="56"/>
    <n v="0"/>
    <n v="0"/>
    <n v="0"/>
    <n v="0"/>
    <n v="698"/>
    <n v="3"/>
    <n v="20"/>
    <n v="6"/>
    <n v="50"/>
    <n v="0.11891117478510028"/>
    <n v="0"/>
    <n v="0"/>
    <n v="0"/>
    <n v="0"/>
    <n v="0.11892583120204604"/>
    <n v="0.10167310167310167"/>
    <n v="93"/>
  </r>
  <r>
    <x v="15"/>
    <s v="2364-01-000"/>
    <m/>
    <x v="3"/>
    <s v="Stearns"/>
    <s v="Belgrade-Brooten-Elrosa Public School District"/>
    <n v="89"/>
    <n v="0"/>
    <n v="0"/>
    <n v="0"/>
    <n v="0"/>
    <n v="0"/>
    <n v="93"/>
    <n v="0"/>
    <n v="0.10826542491268917"/>
    <n v="39"/>
    <n v="4.8447204968944099E-2"/>
    <n v="859"/>
    <n v="805"/>
    <n v="763"/>
    <n v="1"/>
    <n v="0"/>
    <n v="2"/>
    <n v="39"/>
    <n v="35"/>
    <n v="0"/>
    <n v="0"/>
    <n v="0"/>
    <n v="3"/>
    <n v="817"/>
    <n v="1"/>
    <n v="0"/>
    <n v="2"/>
    <n v="36"/>
    <n v="0.10893512851897184"/>
    <n v="0"/>
    <n v="0"/>
    <n v="0"/>
    <n v="0"/>
    <n v="0.10826542491268917"/>
    <n v="4.55607476635514E-2"/>
    <n v="93"/>
  </r>
  <r>
    <x v="7"/>
    <s v="2365-01-000"/>
    <m/>
    <x v="3"/>
    <s v="Sibley"/>
    <s v="G.F.W."/>
    <n v="85"/>
    <n v="0"/>
    <n v="0"/>
    <n v="0"/>
    <n v="0"/>
    <n v="50"/>
    <n v="43"/>
    <n v="5.7273768613974797E-2"/>
    <n v="4.9255441008018326E-2"/>
    <n v="55"/>
    <n v="6.5868263473053898E-2"/>
    <n v="873"/>
    <n v="835"/>
    <n v="687"/>
    <n v="9"/>
    <n v="8"/>
    <n v="5"/>
    <n v="126"/>
    <n v="53"/>
    <n v="0"/>
    <n v="0"/>
    <n v="0"/>
    <n v="0"/>
    <n v="719"/>
    <n v="9"/>
    <n v="8"/>
    <n v="5"/>
    <n v="126"/>
    <n v="0.11821974965229486"/>
    <n v="0"/>
    <n v="0"/>
    <n v="0"/>
    <n v="0"/>
    <n v="0.10652920962199312"/>
    <n v="0.17070357554786619"/>
    <n v="93"/>
  </r>
  <r>
    <x v="1"/>
    <s v="2135-01-000"/>
    <m/>
    <x v="3"/>
    <s v="Blue Earth"/>
    <s v="Maple River School District"/>
    <n v="82"/>
    <n v="0"/>
    <n v="0"/>
    <n v="0"/>
    <n v="0"/>
    <n v="8"/>
    <n v="85"/>
    <n v="9.0191657271702363E-3"/>
    <n v="9.5828635851183772E-2"/>
    <n v="150"/>
    <n v="0.15889830508474576"/>
    <n v="887"/>
    <n v="944"/>
    <n v="893"/>
    <n v="3"/>
    <n v="10"/>
    <n v="7"/>
    <n v="31"/>
    <n v="147"/>
    <n v="0"/>
    <n v="0"/>
    <n v="0"/>
    <n v="0"/>
    <n v="828"/>
    <n v="3"/>
    <n v="10"/>
    <n v="7"/>
    <n v="31"/>
    <n v="9.9033816425120769E-2"/>
    <n v="0"/>
    <n v="0"/>
    <n v="0"/>
    <n v="0"/>
    <n v="0.10484780157835401"/>
    <n v="5.8020477815699661E-2"/>
    <n v="93"/>
  </r>
  <r>
    <x v="16"/>
    <s v="0463-01-000"/>
    <m/>
    <x v="3"/>
    <s v="Meeker"/>
    <s v="Eden Valley-Watkins School District"/>
    <n v="92"/>
    <n v="0"/>
    <n v="0"/>
    <n v="0"/>
    <n v="0"/>
    <n v="0"/>
    <n v="93"/>
    <n v="0"/>
    <n v="0.10414333706606943"/>
    <n v="58"/>
    <n v="6.75990675990676E-2"/>
    <n v="893"/>
    <n v="858"/>
    <n v="853"/>
    <n v="0"/>
    <n v="2"/>
    <n v="2"/>
    <n v="1"/>
    <n v="57"/>
    <n v="0"/>
    <n v="0"/>
    <n v="0"/>
    <n v="0"/>
    <n v="888"/>
    <n v="0"/>
    <n v="2"/>
    <n v="2"/>
    <n v="1"/>
    <n v="0.1036036036036036"/>
    <n v="0"/>
    <n v="0"/>
    <n v="0"/>
    <n v="0"/>
    <n v="0.10414333706606943"/>
    <n v="5.5991041433370659E-3"/>
    <n v="93"/>
  </r>
  <r>
    <x v="11"/>
    <s v="2172-01-000"/>
    <m/>
    <x v="3"/>
    <s v="Goodhue"/>
    <s v="Kenyon-Wanamingo School District"/>
    <n v="89"/>
    <n v="0"/>
    <n v="0"/>
    <n v="0"/>
    <n v="0"/>
    <n v="15"/>
    <n v="78"/>
    <n v="1.5706806282722512E-2"/>
    <n v="8.1675392670157068E-2"/>
    <n v="34"/>
    <n v="3.7946428571428568E-2"/>
    <n v="955"/>
    <n v="896"/>
    <n v="852"/>
    <n v="1"/>
    <n v="9"/>
    <n v="7"/>
    <n v="27"/>
    <n v="33"/>
    <n v="0"/>
    <n v="0"/>
    <n v="0"/>
    <n v="0"/>
    <n v="908"/>
    <n v="1"/>
    <n v="9"/>
    <n v="7"/>
    <n v="27"/>
    <n v="9.8017621145374448E-2"/>
    <n v="0"/>
    <n v="0"/>
    <n v="0"/>
    <n v="0"/>
    <n v="9.7382198952879584E-2"/>
    <n v="4.6218487394957986E-2"/>
    <n v="93"/>
  </r>
  <r>
    <x v="0"/>
    <s v="0317-01-000"/>
    <m/>
    <x v="3"/>
    <s v="Itasca"/>
    <s v="Deer River Public School District"/>
    <n v="79"/>
    <n v="3"/>
    <n v="0"/>
    <n v="0"/>
    <n v="0"/>
    <n v="4"/>
    <n v="89"/>
    <n v="4.1666666666666666E-3"/>
    <n v="9.2708333333333337E-2"/>
    <n v="92"/>
    <n v="9.5933263816475489E-2"/>
    <n v="960"/>
    <n v="959"/>
    <n v="511"/>
    <n v="411"/>
    <n v="7"/>
    <n v="3"/>
    <n v="27"/>
    <n v="36"/>
    <n v="47"/>
    <n v="0"/>
    <n v="0"/>
    <n v="6"/>
    <n v="554"/>
    <n v="367"/>
    <n v="7"/>
    <n v="3"/>
    <n v="21"/>
    <n v="0.14259927797833935"/>
    <n v="8.1743869209809257E-3"/>
    <n v="0"/>
    <n v="0"/>
    <n v="0"/>
    <n v="9.6875000000000003E-2"/>
    <n v="0.41806722689075632"/>
    <n v="93"/>
  </r>
  <r>
    <x v="2"/>
    <s v="0139-01-000"/>
    <m/>
    <x v="3"/>
    <s v="Chisago"/>
    <s v="Rush City Public School District"/>
    <n v="89"/>
    <n v="0"/>
    <n v="0"/>
    <n v="0"/>
    <n v="0"/>
    <n v="7"/>
    <n v="86"/>
    <n v="7.261410788381743E-3"/>
    <n v="8.9211618257261413E-2"/>
    <n v="0"/>
    <n v="0"/>
    <n v="964"/>
    <n v="871"/>
    <n v="830"/>
    <n v="7"/>
    <n v="5"/>
    <n v="14"/>
    <n v="15"/>
    <n v="0"/>
    <n v="0"/>
    <n v="0"/>
    <n v="0"/>
    <n v="0"/>
    <n v="919"/>
    <n v="7"/>
    <n v="5"/>
    <n v="14"/>
    <n v="15"/>
    <n v="9.6844396082698583E-2"/>
    <n v="0"/>
    <n v="0"/>
    <n v="0"/>
    <n v="0"/>
    <n v="9.6473029045643158E-2"/>
    <n v="4.2708333333333334E-2"/>
    <n v="93"/>
  </r>
  <r>
    <x v="18"/>
    <s v="0115-01-000"/>
    <m/>
    <x v="3"/>
    <s v="Cass"/>
    <s v="Cass Lake-Bena Public Schools"/>
    <n v="54"/>
    <n v="36"/>
    <n v="0"/>
    <n v="0"/>
    <n v="0"/>
    <n v="9"/>
    <n v="84"/>
    <n v="9.2213114754098359E-3"/>
    <n v="8.6065573770491802E-2"/>
    <n v="253"/>
    <n v="0.22271126760563381"/>
    <n v="976"/>
    <n v="1136"/>
    <n v="95"/>
    <n v="1022"/>
    <n v="3"/>
    <n v="12"/>
    <n v="4"/>
    <n v="12"/>
    <n v="233"/>
    <n v="0"/>
    <n v="0"/>
    <n v="0"/>
    <n v="137"/>
    <n v="825"/>
    <n v="3"/>
    <n v="12"/>
    <n v="4"/>
    <n v="0.39416058394160586"/>
    <n v="4.363636363636364E-2"/>
    <n v="0"/>
    <n v="0"/>
    <n v="0"/>
    <n v="9.5286885245901634E-2"/>
    <n v="0.86034658511722728"/>
    <n v="93"/>
  </r>
  <r>
    <x v="7"/>
    <s v="2143-01-000"/>
    <m/>
    <x v="3"/>
    <s v="Le Sueur"/>
    <s v="Waterville-Elysian-Morristown Public School District"/>
    <n v="86"/>
    <n v="0"/>
    <n v="0"/>
    <n v="0"/>
    <n v="0"/>
    <n v="14"/>
    <n v="79"/>
    <n v="1.4256619144602852E-2"/>
    <n v="8.044806517311609E-2"/>
    <n v="5"/>
    <n v="5.5928411633109623E-3"/>
    <n v="982"/>
    <n v="894"/>
    <n v="843"/>
    <n v="9"/>
    <n v="4"/>
    <n v="2"/>
    <n v="36"/>
    <n v="3"/>
    <n v="0"/>
    <n v="0"/>
    <n v="0"/>
    <n v="0"/>
    <n v="926"/>
    <n v="9"/>
    <n v="4"/>
    <n v="2"/>
    <n v="36"/>
    <n v="9.2872570194384454E-2"/>
    <n v="0"/>
    <n v="0"/>
    <n v="0"/>
    <n v="0"/>
    <n v="9.4704684317718946E-2"/>
    <n v="5.2200614124872056E-2"/>
    <n v="93"/>
  </r>
  <r>
    <x v="7"/>
    <s v="0858-01-000"/>
    <m/>
    <x v="3"/>
    <s v="Winona"/>
    <s v="St. Charles Public School District"/>
    <n v="87"/>
    <n v="0"/>
    <n v="0"/>
    <n v="0"/>
    <n v="0"/>
    <n v="0"/>
    <n v="93"/>
    <n v="0"/>
    <n v="8.4776663628076579E-2"/>
    <n v="0"/>
    <n v="0"/>
    <n v="1097"/>
    <n v="1004"/>
    <n v="861"/>
    <n v="4"/>
    <n v="14"/>
    <n v="24"/>
    <n v="101"/>
    <n v="0"/>
    <n v="0"/>
    <n v="0"/>
    <n v="0"/>
    <n v="0"/>
    <n v="948"/>
    <n v="4"/>
    <n v="14"/>
    <n v="24"/>
    <n v="101"/>
    <n v="9.1772151898734181E-2"/>
    <n v="0"/>
    <n v="0"/>
    <n v="0"/>
    <n v="0"/>
    <n v="8.4776663628076579E-2"/>
    <n v="0.13107241063244729"/>
    <n v="93"/>
  </r>
  <r>
    <x v="7"/>
    <s v="2397-01-000"/>
    <m/>
    <x v="3"/>
    <s v="Le Sueur"/>
    <s v="Le Sueur-Henderson School District"/>
    <n v="79"/>
    <n v="0"/>
    <n v="0"/>
    <n v="0"/>
    <n v="0"/>
    <n v="37"/>
    <n v="56"/>
    <n v="2.9983792544570502E-2"/>
    <n v="4.5380875202593193E-2"/>
    <n v="42"/>
    <n v="3.5502958579881658E-2"/>
    <n v="1234"/>
    <n v="1183"/>
    <n v="973"/>
    <n v="12"/>
    <n v="19"/>
    <n v="10"/>
    <n v="169"/>
    <n v="35"/>
    <n v="0"/>
    <n v="0"/>
    <n v="0"/>
    <n v="0"/>
    <n v="1017"/>
    <n v="12"/>
    <n v="19"/>
    <n v="10"/>
    <n v="169"/>
    <n v="7.7679449360865294E-2"/>
    <n v="0"/>
    <n v="0"/>
    <n v="0"/>
    <n v="0"/>
    <n v="7.5364667747163688E-2"/>
    <n v="0.17114914425427874"/>
    <n v="93"/>
  </r>
  <r>
    <x v="14"/>
    <s v="2164-01-000"/>
    <m/>
    <x v="3"/>
    <s v="Clay"/>
    <s v="Dilworth-Glyndon-Felton"/>
    <n v="70"/>
    <n v="3"/>
    <n v="0"/>
    <n v="4"/>
    <n v="14"/>
    <n v="0"/>
    <n v="93"/>
    <n v="0"/>
    <n v="7.3343848580441642E-2"/>
    <n v="171"/>
    <n v="0.12704309063893016"/>
    <n v="1268"/>
    <n v="1346"/>
    <n v="1182"/>
    <n v="36"/>
    <n v="8"/>
    <n v="4"/>
    <n v="116"/>
    <n v="138"/>
    <n v="3"/>
    <n v="0"/>
    <n v="3"/>
    <n v="22"/>
    <n v="1114"/>
    <n v="36"/>
    <n v="8"/>
    <n v="5"/>
    <n v="108"/>
    <n v="6.283662477558348E-2"/>
    <n v="8.3333333333333329E-2"/>
    <n v="0"/>
    <n v="0.8"/>
    <n v="0.12962962962962962"/>
    <n v="7.3343848580441642E-2"/>
    <n v="0.12352478363493312"/>
    <n v="93"/>
  </r>
  <r>
    <x v="10"/>
    <s v="0300-01-000"/>
    <m/>
    <x v="3"/>
    <s v="Houston"/>
    <s v="La Crescent-Hokah School District"/>
    <n v="91"/>
    <n v="0"/>
    <n v="0"/>
    <n v="0"/>
    <n v="0"/>
    <n v="58"/>
    <n v="35"/>
    <n v="4.0730337078651688E-2"/>
    <n v="2.4578651685393259E-2"/>
    <n v="122"/>
    <n v="8.3964211975223677E-2"/>
    <n v="1424"/>
    <n v="1453"/>
    <n v="1361"/>
    <n v="2"/>
    <n v="57"/>
    <n v="23"/>
    <n v="10"/>
    <n v="118"/>
    <n v="0"/>
    <n v="0"/>
    <n v="0"/>
    <n v="0"/>
    <n v="1334"/>
    <n v="2"/>
    <n v="57"/>
    <n v="23"/>
    <n v="10"/>
    <n v="6.8215892053973007E-2"/>
    <n v="0"/>
    <n v="0"/>
    <n v="0"/>
    <n v="0"/>
    <n v="6.5308988764044951E-2"/>
    <n v="6.4516129032258063E-2"/>
    <n v="93"/>
  </r>
  <r>
    <x v="17"/>
    <s v="2174-01-000"/>
    <m/>
    <x v="3"/>
    <s v="Cass"/>
    <s v="Pine River-Backus School District"/>
    <n v="84"/>
    <n v="0"/>
    <n v="4"/>
    <n v="0"/>
    <n v="0"/>
    <n v="5"/>
    <n v="88"/>
    <n v="3.5014005602240898E-3"/>
    <n v="6.1624649859943981E-2"/>
    <n v="15"/>
    <n v="1.1111111111111112E-2"/>
    <n v="1428"/>
    <n v="1350"/>
    <n v="1311"/>
    <n v="26"/>
    <n v="2"/>
    <n v="5"/>
    <n v="6"/>
    <n v="12"/>
    <n v="0"/>
    <n v="0"/>
    <n v="0"/>
    <n v="0"/>
    <n v="1383"/>
    <n v="26"/>
    <n v="6"/>
    <n v="5"/>
    <n v="6"/>
    <n v="6.0737527114967459E-2"/>
    <n v="0"/>
    <n v="0.66666666666666663"/>
    <n v="0"/>
    <n v="0"/>
    <n v="6.5126050420168072E-2"/>
    <n v="3.0154277699859747E-2"/>
    <n v="93"/>
  </r>
  <r>
    <x v="14"/>
    <s v="0717-01-000"/>
    <s v="yes"/>
    <x v="2"/>
    <s v="Scott"/>
    <s v="Jordan Public School District"/>
    <n v="92"/>
    <n v="0"/>
    <n v="0"/>
    <n v="0"/>
    <n v="0"/>
    <n v="0"/>
    <n v="93"/>
    <n v="0"/>
    <n v="6.3265306122448975E-2"/>
    <n v="16"/>
    <n v="1.148600143575018E-2"/>
    <n v="1470"/>
    <n v="1393"/>
    <n v="1312"/>
    <n v="1"/>
    <n v="4"/>
    <n v="6"/>
    <n v="70"/>
    <n v="9"/>
    <n v="0"/>
    <n v="3"/>
    <n v="0"/>
    <n v="0"/>
    <n v="1395"/>
    <n v="1"/>
    <n v="1"/>
    <n v="6"/>
    <n v="70"/>
    <n v="6.5949820788530469E-2"/>
    <n v="0"/>
    <n v="0"/>
    <n v="0"/>
    <n v="0"/>
    <n v="6.3265306122448975E-2"/>
    <n v="5.2953156822810592E-2"/>
    <n v="93"/>
  </r>
  <r>
    <x v="9"/>
    <s v="0549-01-000"/>
    <m/>
    <x v="3"/>
    <s v="Otter Tail"/>
    <s v="Perham-Dent Public School District"/>
    <n v="81"/>
    <n v="0"/>
    <n v="0"/>
    <n v="0"/>
    <n v="4"/>
    <n v="0"/>
    <n v="93"/>
    <n v="0"/>
    <n v="6.3093622795115337E-2"/>
    <n v="132"/>
    <n v="8.724388631857237E-2"/>
    <n v="1474"/>
    <n v="1513"/>
    <n v="1433"/>
    <n v="11"/>
    <n v="16"/>
    <n v="7"/>
    <n v="46"/>
    <n v="118"/>
    <n v="0"/>
    <n v="0"/>
    <n v="0"/>
    <n v="0"/>
    <n v="1396"/>
    <n v="11"/>
    <n v="16"/>
    <n v="7"/>
    <n v="50"/>
    <n v="5.8022922636103154E-2"/>
    <n v="0"/>
    <n v="0"/>
    <n v="0"/>
    <n v="0.08"/>
    <n v="6.3093622795115337E-2"/>
    <n v="5.675675675675676E-2"/>
    <n v="93"/>
  </r>
  <r>
    <x v="9"/>
    <s v="0750-01-000"/>
    <m/>
    <x v="3"/>
    <s v="Stearns"/>
    <s v="Rocori Public School District"/>
    <n v="87"/>
    <n v="0"/>
    <n v="0"/>
    <n v="0"/>
    <n v="0"/>
    <n v="6"/>
    <n v="87"/>
    <n v="2.8735632183908046E-3"/>
    <n v="4.1666666666666664E-2"/>
    <n v="219"/>
    <n v="9.8915989159891596E-2"/>
    <n v="2088"/>
    <n v="2214"/>
    <n v="2091"/>
    <n v="1"/>
    <n v="14"/>
    <n v="15"/>
    <n v="93"/>
    <n v="205"/>
    <n v="0"/>
    <n v="0"/>
    <n v="3"/>
    <n v="3"/>
    <n v="1973"/>
    <n v="1"/>
    <n v="14"/>
    <n v="12"/>
    <n v="90"/>
    <n v="4.4095286365940192E-2"/>
    <n v="0"/>
    <n v="0"/>
    <n v="0"/>
    <n v="0"/>
    <n v="4.4540229885057472E-2"/>
    <n v="5.5980861244019138E-2"/>
    <n v="93"/>
  </r>
  <r>
    <x v="9"/>
    <s v="0088-01-000"/>
    <m/>
    <x v="3"/>
    <s v="Brown"/>
    <s v="New Ulm Public School District"/>
    <n v="88"/>
    <n v="0"/>
    <n v="0"/>
    <n v="0"/>
    <n v="0"/>
    <n v="43"/>
    <n v="50"/>
    <n v="2.0168855534709193E-2"/>
    <n v="2.3452157598499061E-2"/>
    <n v="25"/>
    <n v="1.2112403100775194E-2"/>
    <n v="2132"/>
    <n v="2064"/>
    <n v="1980"/>
    <n v="4"/>
    <n v="13"/>
    <n v="21"/>
    <n v="46"/>
    <n v="22"/>
    <n v="0"/>
    <n v="0"/>
    <n v="0"/>
    <n v="0"/>
    <n v="2046"/>
    <n v="4"/>
    <n v="13"/>
    <n v="21"/>
    <n v="46"/>
    <n v="4.3010752688172046E-2"/>
    <n v="0"/>
    <n v="0"/>
    <n v="0"/>
    <n v="0"/>
    <n v="4.362101313320825E-2"/>
    <n v="3.9436619718309862E-2"/>
    <n v="93"/>
  </r>
  <r>
    <x v="4"/>
    <s v="0286-01-000"/>
    <s v="yes"/>
    <x v="2"/>
    <s v="Hennepin"/>
    <s v="Brooklyn Center School District"/>
    <n v="79"/>
    <n v="0"/>
    <n v="256"/>
    <n v="112"/>
    <n v="29"/>
    <n v="176"/>
    <n v="319"/>
    <n v="0.11020663744520977"/>
    <n v="0.19974953036944271"/>
    <n v="1075"/>
    <n v="0.49379880569591178"/>
    <n v="1597"/>
    <n v="2177"/>
    <n v="608"/>
    <n v="42"/>
    <n v="828"/>
    <n v="296"/>
    <n v="403"/>
    <n v="270"/>
    <n v="9"/>
    <n v="366"/>
    <n v="139"/>
    <n v="109"/>
    <n v="417"/>
    <n v="33"/>
    <n v="718"/>
    <n v="269"/>
    <n v="323"/>
    <n v="0.18944844124700239"/>
    <n v="0"/>
    <n v="0.35654596100278552"/>
    <n v="0.41635687732342008"/>
    <n v="8.9783281733746126E-2"/>
    <n v="0.30995616781465246"/>
    <n v="0.76306818181818181"/>
    <n v="495"/>
  </r>
  <r>
    <x v="11"/>
    <s v="0748-01-000"/>
    <m/>
    <x v="3"/>
    <s v="Stearns"/>
    <s v="Sartell-St. Stephen School District"/>
    <n v="87"/>
    <n v="0"/>
    <n v="0"/>
    <n v="0"/>
    <n v="0"/>
    <n v="7"/>
    <n v="86"/>
    <n v="2.3387905111927833E-3"/>
    <n v="2.8733711994654194E-2"/>
    <n v="112"/>
    <n v="3.7184594953519258E-2"/>
    <n v="2993"/>
    <n v="3012"/>
    <n v="2918"/>
    <n v="6"/>
    <n v="15"/>
    <n v="56"/>
    <n v="17"/>
    <n v="101"/>
    <n v="0"/>
    <n v="0"/>
    <n v="3"/>
    <n v="0"/>
    <n v="2904"/>
    <n v="6"/>
    <n v="15"/>
    <n v="53"/>
    <n v="17"/>
    <n v="2.9958677685950414E-2"/>
    <n v="0"/>
    <n v="0"/>
    <n v="0"/>
    <n v="0"/>
    <n v="3.1072502505846977E-2"/>
    <n v="3.0383973288814693E-2"/>
    <n v="93"/>
  </r>
  <r>
    <x v="17"/>
    <s v="0659-01-000"/>
    <m/>
    <x v="3"/>
    <s v="Rice"/>
    <s v="Northfield Public School District"/>
    <n v="88"/>
    <n v="0"/>
    <n v="0"/>
    <n v="0"/>
    <n v="0"/>
    <n v="57"/>
    <n v="36"/>
    <n v="1.5642151481888036E-2"/>
    <n v="9.8792535675082324E-3"/>
    <n v="104"/>
    <n v="2.8454172366621067E-2"/>
    <n v="3644"/>
    <n v="3655"/>
    <n v="3435"/>
    <n v="10"/>
    <n v="20"/>
    <n v="65"/>
    <n v="128"/>
    <n v="95"/>
    <n v="3"/>
    <n v="0"/>
    <n v="0"/>
    <n v="0"/>
    <n v="3428"/>
    <n v="7"/>
    <n v="20"/>
    <n v="65"/>
    <n v="128"/>
    <n v="2.5670945157526253E-2"/>
    <n v="0"/>
    <n v="0"/>
    <n v="0"/>
    <n v="0"/>
    <n v="2.5521405049396269E-2"/>
    <n v="6.0307017543859649E-2"/>
    <n v="93"/>
  </r>
  <r>
    <x v="12"/>
    <s v="0273-01-000"/>
    <s v="yes"/>
    <x v="2"/>
    <s v="Hennepin"/>
    <s v="Edina Public School District"/>
    <n v="68"/>
    <n v="3"/>
    <n v="12"/>
    <n v="0"/>
    <n v="0"/>
    <n v="27"/>
    <n v="66"/>
    <n v="4.1045910611128E-3"/>
    <n v="1.0033444816053512E-2"/>
    <n v="880"/>
    <n v="0.11948404616429056"/>
    <n v="6578"/>
    <n v="7365"/>
    <n v="6514"/>
    <n v="23"/>
    <n v="297"/>
    <n v="373"/>
    <n v="158"/>
    <n v="620"/>
    <n v="9"/>
    <n v="123"/>
    <n v="60"/>
    <n v="29"/>
    <n v="5962"/>
    <n v="17"/>
    <n v="186"/>
    <n v="313"/>
    <n v="129"/>
    <n v="1.1405568601140557E-2"/>
    <n v="0.17647058823529413"/>
    <n v="6.4516129032258063E-2"/>
    <n v="0"/>
    <n v="0"/>
    <n v="1.4138035877166312E-2"/>
    <n v="9.7623732405024977E-2"/>
    <n v="93"/>
  </r>
  <r>
    <x v="2"/>
    <s v="2609-01-000"/>
    <m/>
    <x v="3"/>
    <s v="Polk"/>
    <s v="Win-E-Mac School District"/>
    <n v="78"/>
    <n v="5"/>
    <n v="0"/>
    <n v="0"/>
    <n v="0"/>
    <n v="3"/>
    <n v="89"/>
    <n v="6.5934065934065934E-3"/>
    <n v="0.1956043956043956"/>
    <n v="24"/>
    <n v="6.2015503875968991E-2"/>
    <n v="455"/>
    <n v="387"/>
    <n v="371"/>
    <n v="11"/>
    <n v="2"/>
    <n v="1"/>
    <n v="2"/>
    <n v="20"/>
    <n v="0"/>
    <n v="0"/>
    <n v="0"/>
    <n v="0"/>
    <n v="429"/>
    <n v="16"/>
    <n v="2"/>
    <n v="1"/>
    <n v="2"/>
    <n v="0.18181818181818182"/>
    <n v="0.3125"/>
    <n v="0"/>
    <n v="0"/>
    <n v="0"/>
    <n v="0.2021978021978022"/>
    <n v="4.6666666666666669E-2"/>
    <n v="92"/>
  </r>
  <r>
    <x v="0"/>
    <s v="0542-01-000"/>
    <m/>
    <x v="3"/>
    <s v="Otter Tail"/>
    <s v="Battle Lake Public School District"/>
    <n v="84"/>
    <n v="0"/>
    <n v="3"/>
    <n v="0"/>
    <n v="0"/>
    <n v="0"/>
    <n v="92"/>
    <n v="0"/>
    <n v="0.19827586206896552"/>
    <n v="79"/>
    <n v="0.17516629711751663"/>
    <n v="464"/>
    <n v="451"/>
    <n v="422"/>
    <n v="4"/>
    <n v="3"/>
    <n v="3"/>
    <n v="19"/>
    <n v="70"/>
    <n v="3"/>
    <n v="0"/>
    <n v="0"/>
    <n v="0"/>
    <n v="436"/>
    <n v="1"/>
    <n v="6"/>
    <n v="3"/>
    <n v="19"/>
    <n v="0.19266055045871561"/>
    <n v="0"/>
    <n v="0.5"/>
    <n v="0"/>
    <n v="0"/>
    <n v="0.19827586206896552"/>
    <n v="6.236559139784946E-2"/>
    <n v="92"/>
  </r>
  <r>
    <x v="10"/>
    <s v="0577-01-000"/>
    <m/>
    <x v="3"/>
    <s v="Pine"/>
    <s v="Willow River Public School District"/>
    <n v="89"/>
    <n v="0"/>
    <n v="0"/>
    <n v="0"/>
    <n v="0"/>
    <n v="4"/>
    <n v="88"/>
    <n v="8.4925690021231421E-3"/>
    <n v="0.18683651804670912"/>
    <n v="69"/>
    <n v="0.15401785714285715"/>
    <n v="471"/>
    <n v="448"/>
    <n v="440"/>
    <n v="1"/>
    <n v="5"/>
    <n v="0"/>
    <n v="2"/>
    <n v="67"/>
    <n v="0"/>
    <n v="0"/>
    <n v="0"/>
    <n v="0"/>
    <n v="462"/>
    <n v="1"/>
    <n v="5"/>
    <n v="0"/>
    <n v="2"/>
    <n v="0.19264069264069264"/>
    <n v="0"/>
    <n v="0"/>
    <n v="0"/>
    <n v="0"/>
    <n v="0.19532908704883226"/>
    <n v="1.7021276595744681E-2"/>
    <n v="92"/>
  </r>
  <r>
    <x v="1"/>
    <s v="2609-01-000"/>
    <m/>
    <x v="3"/>
    <s v="Polk"/>
    <s v="Win-E-Mac School District"/>
    <n v="74"/>
    <n v="7"/>
    <n v="0"/>
    <n v="0"/>
    <n v="0"/>
    <n v="0"/>
    <n v="92"/>
    <n v="0"/>
    <n v="0.18436873747494989"/>
    <n v="32"/>
    <n v="7.289293849658314E-2"/>
    <n v="499"/>
    <n v="439"/>
    <n v="410"/>
    <n v="15"/>
    <n v="5"/>
    <n v="0"/>
    <n v="9"/>
    <n v="27"/>
    <n v="0"/>
    <n v="0"/>
    <n v="0"/>
    <n v="0"/>
    <n v="457"/>
    <n v="22"/>
    <n v="5"/>
    <n v="0"/>
    <n v="9"/>
    <n v="0.16192560175054704"/>
    <n v="0.31818181818181818"/>
    <n v="0"/>
    <n v="0"/>
    <n v="0"/>
    <n v="0.18436873747494989"/>
    <n v="7.3022312373225151E-2"/>
    <n v="92"/>
  </r>
  <r>
    <x v="2"/>
    <s v="2364-01-000"/>
    <m/>
    <x v="3"/>
    <s v="Stearns"/>
    <s v="Belgrade-Brooten-Elrosa Public School District"/>
    <n v="80"/>
    <n v="3"/>
    <n v="0"/>
    <n v="0"/>
    <n v="0"/>
    <n v="0"/>
    <n v="92"/>
    <n v="0"/>
    <n v="0.13372093023255813"/>
    <n v="51"/>
    <n v="7.8825347758887165E-2"/>
    <n v="688"/>
    <n v="647"/>
    <n v="595"/>
    <n v="3"/>
    <n v="4"/>
    <n v="0"/>
    <n v="45"/>
    <n v="41"/>
    <n v="0"/>
    <n v="0"/>
    <n v="0"/>
    <n v="5"/>
    <n v="634"/>
    <n v="6"/>
    <n v="4"/>
    <n v="0"/>
    <n v="40"/>
    <n v="0.12618296529968454"/>
    <n v="0.5"/>
    <n v="0"/>
    <n v="0"/>
    <n v="0"/>
    <n v="0.13372093023255813"/>
    <n v="7.3099415204678359E-2"/>
    <n v="92"/>
  </r>
  <r>
    <x v="2"/>
    <s v="0485-01-000"/>
    <m/>
    <x v="3"/>
    <s v="Morrison"/>
    <s v="Royalton Public School District"/>
    <n v="86"/>
    <n v="0"/>
    <n v="0"/>
    <n v="0"/>
    <n v="0"/>
    <n v="3"/>
    <n v="89"/>
    <n v="3.9893617021276593E-3"/>
    <n v="0.11835106382978723"/>
    <n v="266"/>
    <n v="0.28725701943844495"/>
    <n v="752"/>
    <n v="926"/>
    <n v="880"/>
    <n v="8"/>
    <n v="8"/>
    <n v="4"/>
    <n v="26"/>
    <n v="255"/>
    <n v="0"/>
    <n v="0"/>
    <n v="0"/>
    <n v="6"/>
    <n v="711"/>
    <n v="8"/>
    <n v="8"/>
    <n v="4"/>
    <n v="20"/>
    <n v="0.1209563994374121"/>
    <n v="0"/>
    <n v="0"/>
    <n v="0"/>
    <n v="0"/>
    <n v="0.12234042553191489"/>
    <n v="5.3262316910785618E-2"/>
    <n v="92"/>
  </r>
  <r>
    <x v="15"/>
    <s v="2198-01-000"/>
    <m/>
    <x v="3"/>
    <s v="Fillmore"/>
    <s v="Fillmore Central"/>
    <n v="88"/>
    <n v="0"/>
    <n v="0"/>
    <n v="0"/>
    <n v="0"/>
    <n v="0"/>
    <n v="92"/>
    <n v="0"/>
    <n v="0.11219512195121951"/>
    <n v="28"/>
    <n v="3.7037037037037035E-2"/>
    <n v="820"/>
    <n v="756"/>
    <n v="742"/>
    <n v="0"/>
    <n v="0"/>
    <n v="3"/>
    <n v="11"/>
    <n v="27"/>
    <n v="0"/>
    <n v="0"/>
    <n v="0"/>
    <n v="0"/>
    <n v="803"/>
    <n v="0"/>
    <n v="0"/>
    <n v="3"/>
    <n v="11"/>
    <n v="0.1095890410958904"/>
    <n v="0"/>
    <n v="0"/>
    <n v="0"/>
    <n v="0"/>
    <n v="0.11219512195121951"/>
    <n v="1.7135862913096694E-2"/>
    <n v="92"/>
  </r>
  <r>
    <x v="13"/>
    <s v="2137-01-000"/>
    <m/>
    <x v="3"/>
    <s v="Fillmore"/>
    <s v="Kingsland Public School District"/>
    <n v="89"/>
    <n v="0"/>
    <n v="0"/>
    <n v="0"/>
    <n v="0"/>
    <n v="0"/>
    <n v="92"/>
    <n v="0"/>
    <n v="9.7872340425531917E-2"/>
    <n v="33"/>
    <n v="3.7457434733257661E-2"/>
    <n v="940"/>
    <n v="881"/>
    <n v="861"/>
    <n v="5"/>
    <n v="4"/>
    <n v="7"/>
    <n v="4"/>
    <n v="29"/>
    <n v="0"/>
    <n v="0"/>
    <n v="0"/>
    <n v="0"/>
    <n v="921"/>
    <n v="5"/>
    <n v="4"/>
    <n v="7"/>
    <n v="4"/>
    <n v="9.6634093376764388E-2"/>
    <n v="0"/>
    <n v="0"/>
    <n v="0"/>
    <n v="0"/>
    <n v="9.7872340425531917E-2"/>
    <n v="2.1253985122210415E-2"/>
    <n v="92"/>
  </r>
  <r>
    <x v="3"/>
    <s v="0743-01-000"/>
    <m/>
    <x v="3"/>
    <s v="Stearns"/>
    <s v="Sauk Centre Public School District"/>
    <n v="76"/>
    <n v="0"/>
    <n v="4"/>
    <n v="0"/>
    <n v="5"/>
    <n v="0"/>
    <n v="92"/>
    <n v="0"/>
    <n v="9.5139607032057913E-2"/>
    <n v="86"/>
    <n v="8.9490114464099893E-2"/>
    <n v="967"/>
    <n v="961"/>
    <n v="889"/>
    <n v="2"/>
    <n v="11"/>
    <n v="5"/>
    <n v="54"/>
    <n v="81"/>
    <n v="0"/>
    <n v="0"/>
    <n v="0"/>
    <n v="0"/>
    <n v="884"/>
    <n v="2"/>
    <n v="15"/>
    <n v="5"/>
    <n v="59"/>
    <n v="8.5972850678733032E-2"/>
    <n v="0"/>
    <n v="0.26666666666666666"/>
    <n v="0"/>
    <n v="8.4745762711864403E-2"/>
    <n v="9.5139607032057913E-2"/>
    <n v="8.3937823834196887E-2"/>
    <n v="92"/>
  </r>
  <r>
    <x v="15"/>
    <s v="2365-01-000"/>
    <m/>
    <x v="3"/>
    <s v="Sibley"/>
    <s v="G.F.W."/>
    <n v="84"/>
    <n v="0"/>
    <n v="0"/>
    <n v="0"/>
    <n v="0"/>
    <n v="38"/>
    <n v="54"/>
    <n v="3.6964980544747082E-2"/>
    <n v="5.2529182879377433E-2"/>
    <n v="9"/>
    <n v="9.5238095238095247E-3"/>
    <n v="1028"/>
    <n v="945"/>
    <n v="882"/>
    <n v="0"/>
    <n v="0"/>
    <n v="0"/>
    <n v="63"/>
    <n v="6"/>
    <n v="0"/>
    <n v="0"/>
    <n v="0"/>
    <n v="0"/>
    <n v="960"/>
    <n v="0"/>
    <n v="0"/>
    <n v="0"/>
    <n v="63"/>
    <n v="8.7499999999999994E-2"/>
    <n v="0"/>
    <n v="0"/>
    <n v="0"/>
    <n v="0"/>
    <n v="8.9494163424124515E-2"/>
    <n v="6.1583577712609971E-2"/>
    <n v="92"/>
  </r>
  <r>
    <x v="12"/>
    <s v="0108-01-000"/>
    <s v="yes"/>
    <x v="2"/>
    <s v="Carver"/>
    <s v="Central Public School District"/>
    <n v="86"/>
    <n v="0"/>
    <n v="0"/>
    <n v="0"/>
    <n v="0"/>
    <n v="0"/>
    <n v="92"/>
    <n v="0"/>
    <n v="8.7369420702754039E-2"/>
    <n v="40"/>
    <n v="3.996003996003996E-2"/>
    <n v="1053"/>
    <n v="1001"/>
    <n v="928"/>
    <n v="3"/>
    <n v="14"/>
    <n v="19"/>
    <n v="37"/>
    <n v="36"/>
    <n v="0"/>
    <n v="0"/>
    <n v="0"/>
    <n v="0"/>
    <n v="978"/>
    <n v="3"/>
    <n v="14"/>
    <n v="19"/>
    <n v="37"/>
    <n v="8.7934560327198361E-2"/>
    <n v="0"/>
    <n v="0"/>
    <n v="0"/>
    <n v="0"/>
    <n v="8.7369420702754039E-2"/>
    <n v="6.9457659372026637E-2"/>
    <n v="92"/>
  </r>
  <r>
    <x v="11"/>
    <s v="0881-01-000"/>
    <m/>
    <x v="3"/>
    <s v="Wright"/>
    <s v="Maple Lake Public School District"/>
    <n v="84"/>
    <n v="0"/>
    <n v="0"/>
    <n v="0"/>
    <n v="0"/>
    <n v="0"/>
    <n v="92"/>
    <n v="0"/>
    <n v="8.4870848708487087E-2"/>
    <n v="4"/>
    <n v="4.0160642570281121E-3"/>
    <n v="1084"/>
    <n v="996"/>
    <n v="975"/>
    <n v="5"/>
    <n v="0"/>
    <n v="5"/>
    <n v="11"/>
    <n v="3"/>
    <n v="0"/>
    <n v="0"/>
    <n v="0"/>
    <n v="0"/>
    <n v="1056"/>
    <n v="5"/>
    <n v="0"/>
    <n v="5"/>
    <n v="11"/>
    <n v="7.9545454545454544E-2"/>
    <n v="0"/>
    <n v="0"/>
    <n v="0"/>
    <n v="0"/>
    <n v="8.4870848708487087E-2"/>
    <n v="1.9498607242339833E-2"/>
    <n v="92"/>
  </r>
  <r>
    <x v="17"/>
    <s v="2365-01-000"/>
    <m/>
    <x v="3"/>
    <s v="Sibley"/>
    <s v="G.F.W."/>
    <n v="85"/>
    <n v="0"/>
    <n v="0"/>
    <n v="0"/>
    <n v="0"/>
    <n v="52"/>
    <n v="40"/>
    <n v="4.66786355475763E-2"/>
    <n v="3.5906642728904849E-2"/>
    <n v="9"/>
    <n v="8.7293889427740058E-3"/>
    <n v="1114"/>
    <n v="1031"/>
    <n v="961"/>
    <n v="0"/>
    <n v="2"/>
    <n v="1"/>
    <n v="76"/>
    <n v="3"/>
    <n v="0"/>
    <n v="0"/>
    <n v="0"/>
    <n v="0"/>
    <n v="1043"/>
    <n v="0"/>
    <n v="2"/>
    <n v="1"/>
    <n v="76"/>
    <n v="8.1495685522531155E-2"/>
    <n v="0"/>
    <n v="0"/>
    <n v="0"/>
    <n v="0"/>
    <n v="8.2585278276481155E-2"/>
    <n v="7.0409982174688052E-2"/>
    <n v="92"/>
  </r>
  <r>
    <x v="0"/>
    <s v="0001-01-000"/>
    <m/>
    <x v="3"/>
    <s v="Aitkin"/>
    <s v="Aitkin Public School District"/>
    <n v="74"/>
    <n v="6"/>
    <n v="0"/>
    <n v="0"/>
    <n v="4"/>
    <n v="11"/>
    <n v="81"/>
    <n v="9.4017094017094013E-3"/>
    <n v="6.9230769230769235E-2"/>
    <n v="88"/>
    <n v="7.5471698113207544E-2"/>
    <n v="1170"/>
    <n v="1166"/>
    <n v="1089"/>
    <n v="27"/>
    <n v="21"/>
    <n v="14"/>
    <n v="15"/>
    <n v="81"/>
    <n v="0"/>
    <n v="0"/>
    <n v="0"/>
    <n v="0"/>
    <n v="1082"/>
    <n v="33"/>
    <n v="21"/>
    <n v="14"/>
    <n v="19"/>
    <n v="6.839186691312385E-2"/>
    <n v="0.18181818181818182"/>
    <n v="0"/>
    <n v="0"/>
    <n v="0.21052631578947367"/>
    <n v="7.8632478632478631E-2"/>
    <n v="7.4422583404619339E-2"/>
    <n v="92"/>
  </r>
  <r>
    <x v="4"/>
    <s v="2860-01-000"/>
    <m/>
    <x v="3"/>
    <s v="Faribault"/>
    <s v="Blue Earth Area Public School"/>
    <n v="86"/>
    <n v="0"/>
    <n v="0"/>
    <n v="0"/>
    <n v="0"/>
    <n v="6"/>
    <n v="86"/>
    <n v="4.9140049140049139E-3"/>
    <n v="7.0434070434070434E-2"/>
    <n v="93"/>
    <n v="7.6104746317512281E-2"/>
    <n v="1221"/>
    <n v="1222"/>
    <n v="1070"/>
    <n v="6"/>
    <n v="15"/>
    <n v="7"/>
    <n v="124"/>
    <n v="84"/>
    <n v="0"/>
    <n v="0"/>
    <n v="0"/>
    <n v="3"/>
    <n v="1072"/>
    <n v="6"/>
    <n v="15"/>
    <n v="7"/>
    <n v="121"/>
    <n v="8.0223880597014921E-2"/>
    <n v="0"/>
    <n v="0"/>
    <n v="0"/>
    <n v="0"/>
    <n v="7.5348075348075347E-2"/>
    <n v="0.12203112203112203"/>
    <n v="92"/>
  </r>
  <r>
    <x v="3"/>
    <s v="2184-01-000"/>
    <m/>
    <x v="3"/>
    <s v="Rock"/>
    <s v="Luverne Public School District"/>
    <n v="86"/>
    <n v="0"/>
    <n v="0"/>
    <n v="0"/>
    <n v="0"/>
    <n v="3"/>
    <n v="89"/>
    <n v="2.425222312045271E-3"/>
    <n v="7.1948261924009702E-2"/>
    <n v="83"/>
    <n v="6.7589576547231273E-2"/>
    <n v="1237"/>
    <n v="1228"/>
    <n v="1124"/>
    <n v="8"/>
    <n v="14"/>
    <n v="20"/>
    <n v="62"/>
    <n v="78"/>
    <n v="0"/>
    <n v="0"/>
    <n v="0"/>
    <n v="0"/>
    <n v="1132"/>
    <n v="8"/>
    <n v="14"/>
    <n v="20"/>
    <n v="62"/>
    <n v="7.5971731448763249E-2"/>
    <n v="0"/>
    <n v="0"/>
    <n v="0"/>
    <n v="0"/>
    <n v="7.4373484236054971E-2"/>
    <n v="8.4142394822006472E-2"/>
    <n v="92"/>
  </r>
  <r>
    <x v="1"/>
    <s v="2184-01-000"/>
    <m/>
    <x v="3"/>
    <s v="Rock"/>
    <s v="Luverne Public School District"/>
    <n v="82"/>
    <n v="0"/>
    <n v="0"/>
    <n v="0"/>
    <n v="3"/>
    <n v="0"/>
    <n v="92"/>
    <n v="0"/>
    <n v="7.4373484236054971E-2"/>
    <n v="75"/>
    <n v="6.1475409836065573E-2"/>
    <n v="1237"/>
    <n v="1220"/>
    <n v="1090"/>
    <n v="15"/>
    <n v="24"/>
    <n v="24"/>
    <n v="67"/>
    <n v="73"/>
    <n v="0"/>
    <n v="0"/>
    <n v="0"/>
    <n v="0"/>
    <n v="1099"/>
    <n v="15"/>
    <n v="24"/>
    <n v="24"/>
    <n v="70"/>
    <n v="7.4613284804367602E-2"/>
    <n v="0"/>
    <n v="0"/>
    <n v="0"/>
    <n v="4.2857142857142858E-2"/>
    <n v="7.4373484236054971E-2"/>
    <n v="0.10795454545454546"/>
    <n v="92"/>
  </r>
  <r>
    <x v="5"/>
    <s v="0682-01-000"/>
    <m/>
    <x v="3"/>
    <s v="Roseau"/>
    <s v="Roseau Public School District"/>
    <n v="80"/>
    <n v="5"/>
    <n v="0"/>
    <n v="0"/>
    <n v="0"/>
    <n v="0"/>
    <n v="92"/>
    <n v="0"/>
    <n v="7.1152358855375103E-2"/>
    <n v="46"/>
    <n v="3.6888532477947072E-2"/>
    <n v="1293"/>
    <n v="1247"/>
    <n v="1218"/>
    <n v="4"/>
    <n v="9"/>
    <n v="10"/>
    <n v="6"/>
    <n v="42"/>
    <n v="0"/>
    <n v="0"/>
    <n v="0"/>
    <n v="3"/>
    <n v="1256"/>
    <n v="9"/>
    <n v="9"/>
    <n v="10"/>
    <n v="3"/>
    <n v="6.3694267515923567E-2"/>
    <n v="0.55555555555555558"/>
    <n v="0"/>
    <n v="0"/>
    <n v="0"/>
    <n v="7.1152358855375103E-2"/>
    <n v="2.4087024087024088E-2"/>
    <n v="92"/>
  </r>
  <r>
    <x v="16"/>
    <s v="2125-01-000"/>
    <m/>
    <x v="3"/>
    <s v="Dodge"/>
    <s v="Triton School District"/>
    <n v="88"/>
    <n v="0"/>
    <n v="0"/>
    <n v="0"/>
    <n v="0"/>
    <n v="0"/>
    <n v="92"/>
    <n v="0"/>
    <n v="7.0015220700152203E-2"/>
    <n v="2"/>
    <n v="1.6339869281045752E-3"/>
    <n v="1314"/>
    <n v="1224"/>
    <n v="1134"/>
    <n v="0"/>
    <n v="1"/>
    <n v="6"/>
    <n v="83"/>
    <n v="0"/>
    <n v="0"/>
    <n v="0"/>
    <n v="0"/>
    <n v="0"/>
    <n v="1222"/>
    <n v="0"/>
    <n v="1"/>
    <n v="6"/>
    <n v="83"/>
    <n v="7.2013093289689037E-2"/>
    <n v="0"/>
    <n v="0"/>
    <n v="0"/>
    <n v="0"/>
    <n v="7.0015220700152203E-2"/>
    <n v="6.8597560975609762E-2"/>
    <n v="92"/>
  </r>
  <r>
    <x v="13"/>
    <s v="2397-01-000"/>
    <m/>
    <x v="3"/>
    <s v="Le Sueur"/>
    <s v="Le Sueur-Henderson School District"/>
    <n v="81"/>
    <n v="0"/>
    <n v="0"/>
    <n v="0"/>
    <n v="7"/>
    <n v="35"/>
    <n v="57"/>
    <n v="2.5906735751295335E-2"/>
    <n v="4.2190969652109549E-2"/>
    <n v="52"/>
    <n v="3.9664378337147213E-2"/>
    <n v="1351"/>
    <n v="1311"/>
    <n v="1153"/>
    <n v="3"/>
    <n v="11"/>
    <n v="5"/>
    <n v="139"/>
    <n v="42"/>
    <n v="0"/>
    <n v="0"/>
    <n v="0"/>
    <n v="0"/>
    <n v="1192"/>
    <n v="3"/>
    <n v="11"/>
    <n v="5"/>
    <n v="146"/>
    <n v="6.7953020134228187E-2"/>
    <n v="0"/>
    <n v="0"/>
    <n v="0"/>
    <n v="4.7945205479452052E-2"/>
    <n v="6.8097705403404887E-2"/>
    <n v="0.12159174649963155"/>
    <n v="92"/>
  </r>
  <r>
    <x v="12"/>
    <s v="0038-01-000"/>
    <m/>
    <x v="3"/>
    <s v="Beltrami"/>
    <s v="Red Lake Public School District"/>
    <n v="0"/>
    <n v="85"/>
    <n v="0"/>
    <n v="0"/>
    <n v="0"/>
    <n v="0"/>
    <n v="92"/>
    <n v="0"/>
    <n v="5.7971014492753624E-2"/>
    <n v="5"/>
    <n v="3.3333333333333335E-3"/>
    <n v="1587"/>
    <n v="1500"/>
    <n v="0"/>
    <n v="1500"/>
    <n v="0"/>
    <n v="0"/>
    <n v="0"/>
    <n v="0"/>
    <n v="5"/>
    <n v="0"/>
    <n v="0"/>
    <n v="0"/>
    <n v="0"/>
    <n v="1580"/>
    <n v="0"/>
    <n v="0"/>
    <n v="0"/>
    <n v="0"/>
    <n v="5.3797468354430382E-2"/>
    <n v="0"/>
    <n v="0"/>
    <n v="0"/>
    <n v="5.7971014492753624E-2"/>
    <n v="1"/>
    <n v="92"/>
  </r>
  <r>
    <x v="17"/>
    <s v="0593-01-000"/>
    <m/>
    <x v="3"/>
    <s v="Polk"/>
    <s v="Crookston Public School District"/>
    <n v="71"/>
    <n v="0"/>
    <n v="0"/>
    <n v="0"/>
    <n v="16"/>
    <n v="0"/>
    <n v="92"/>
    <n v="0"/>
    <n v="5.0355774493705527E-2"/>
    <n v="21"/>
    <n v="1.1958997722095672E-2"/>
    <n v="1827"/>
    <n v="1756"/>
    <n v="1442"/>
    <n v="63"/>
    <n v="6"/>
    <n v="8"/>
    <n v="214"/>
    <n v="15"/>
    <n v="0"/>
    <n v="0"/>
    <n v="0"/>
    <n v="0"/>
    <n v="1498"/>
    <n v="63"/>
    <n v="6"/>
    <n v="8"/>
    <n v="230"/>
    <n v="4.7396528704939919E-2"/>
    <n v="0"/>
    <n v="0"/>
    <n v="0"/>
    <n v="6.9565217391304349E-2"/>
    <n v="5.0355774493705527E-2"/>
    <n v="0.17008310249307479"/>
    <n v="92"/>
  </r>
  <r>
    <x v="16"/>
    <s v="2859-01-000"/>
    <m/>
    <x v="3"/>
    <s v="McLeod"/>
    <s v="Glencoe-Silver Lake School District"/>
    <n v="87"/>
    <n v="0"/>
    <n v="0"/>
    <n v="0"/>
    <n v="0"/>
    <n v="0"/>
    <n v="92"/>
    <n v="0"/>
    <n v="4.8370136698212406E-2"/>
    <n v="82"/>
    <n v="4.3340380549682873E-2"/>
    <n v="1902"/>
    <n v="1892"/>
    <n v="1643"/>
    <n v="2"/>
    <n v="3"/>
    <n v="7"/>
    <n v="237"/>
    <n v="64"/>
    <n v="0"/>
    <n v="0"/>
    <n v="0"/>
    <n v="13"/>
    <n v="1666"/>
    <n v="2"/>
    <n v="3"/>
    <n v="7"/>
    <n v="224"/>
    <n v="5.2220888355342138E-2"/>
    <n v="0"/>
    <n v="0"/>
    <n v="0"/>
    <n v="0"/>
    <n v="4.8370136698212406E-2"/>
    <n v="0.12407991587802314"/>
    <n v="92"/>
  </r>
  <r>
    <x v="18"/>
    <s v="0088-01-000"/>
    <m/>
    <x v="3"/>
    <s v="Brown"/>
    <s v="New Ulm Public School District"/>
    <n v="85"/>
    <n v="0"/>
    <n v="0"/>
    <n v="0"/>
    <n v="0"/>
    <n v="26"/>
    <n v="66"/>
    <n v="1.2713936430317848E-2"/>
    <n v="3.2273838630806843E-2"/>
    <n v="39"/>
    <n v="1.9578313253012049E-2"/>
    <n v="2045"/>
    <n v="1992"/>
    <n v="1891"/>
    <n v="0"/>
    <n v="12"/>
    <n v="27"/>
    <n v="62"/>
    <n v="36"/>
    <n v="0"/>
    <n v="0"/>
    <n v="0"/>
    <n v="0"/>
    <n v="1940"/>
    <n v="0"/>
    <n v="12"/>
    <n v="27"/>
    <n v="62"/>
    <n v="4.3814432989690719E-2"/>
    <n v="0"/>
    <n v="0"/>
    <n v="0"/>
    <n v="0"/>
    <n v="4.4987775061124689E-2"/>
    <n v="4.9485546300832926E-2"/>
    <n v="92"/>
  </r>
  <r>
    <x v="8"/>
    <s v="0466-01-000"/>
    <m/>
    <x v="3"/>
    <s v="Wright"/>
    <s v="Dassel-Cokato Public School Dist."/>
    <n v="77"/>
    <n v="0"/>
    <n v="3"/>
    <n v="0"/>
    <n v="0"/>
    <n v="16"/>
    <n v="76"/>
    <n v="7.2859744990892532E-3"/>
    <n v="3.4608378870673952E-2"/>
    <n v="255"/>
    <n v="0.10809665112335735"/>
    <n v="2196"/>
    <n v="2359"/>
    <n v="2260"/>
    <n v="7"/>
    <n v="20"/>
    <n v="17"/>
    <n v="55"/>
    <n v="241"/>
    <n v="0"/>
    <n v="0"/>
    <n v="0"/>
    <n v="3"/>
    <n v="2096"/>
    <n v="7"/>
    <n v="23"/>
    <n v="17"/>
    <n v="52"/>
    <n v="3.6736641221374045E-2"/>
    <n v="0"/>
    <n v="0.13043478260869565"/>
    <n v="0"/>
    <n v="0"/>
    <n v="4.1894353369763201E-2"/>
    <n v="4.5102505694760819E-2"/>
    <n v="92"/>
  </r>
  <r>
    <x v="13"/>
    <s v="0721-01-000"/>
    <s v="yes"/>
    <x v="2"/>
    <s v="Scott"/>
    <s v="New Prague Area Schools"/>
    <n v="85"/>
    <n v="0"/>
    <n v="0"/>
    <n v="0"/>
    <n v="0"/>
    <n v="5"/>
    <n v="87"/>
    <n v="1.8518518518518519E-3"/>
    <n v="3.2222222222222222E-2"/>
    <n v="264"/>
    <n v="9.1922005571030641E-2"/>
    <n v="2700"/>
    <n v="2872"/>
    <n v="2809"/>
    <n v="2"/>
    <n v="8"/>
    <n v="28"/>
    <n v="25"/>
    <n v="249"/>
    <n v="0"/>
    <n v="0"/>
    <n v="0"/>
    <n v="0"/>
    <n v="2645"/>
    <n v="2"/>
    <n v="8"/>
    <n v="28"/>
    <n v="25"/>
    <n v="3.2136105860113423E-2"/>
    <n v="0"/>
    <n v="0"/>
    <n v="0"/>
    <n v="0"/>
    <n v="3.4074074074074076E-2"/>
    <n v="2.3264401772525849E-2"/>
    <n v="92"/>
  </r>
  <r>
    <x v="14"/>
    <s v="0720-01-000"/>
    <s v="yes"/>
    <x v="2"/>
    <s v="Scott"/>
    <s v="Shakopee Public School District"/>
    <n v="71"/>
    <n v="7"/>
    <n v="3"/>
    <n v="0"/>
    <n v="0"/>
    <n v="3"/>
    <n v="89"/>
    <n v="6.4836827317916578E-4"/>
    <n v="1.9234925437648584E-2"/>
    <n v="29"/>
    <n v="6.3540753724802808E-3"/>
    <n v="4627"/>
    <n v="4564"/>
    <n v="3764"/>
    <n v="98"/>
    <n v="74"/>
    <n v="218"/>
    <n v="410"/>
    <n v="24"/>
    <n v="4"/>
    <n v="0"/>
    <n v="0"/>
    <n v="0"/>
    <n v="3811"/>
    <n v="101"/>
    <n v="77"/>
    <n v="218"/>
    <n v="410"/>
    <n v="1.8630280766203097E-2"/>
    <n v="6.9306930693069313E-2"/>
    <n v="3.896103896103896E-2"/>
    <n v="0"/>
    <n v="0"/>
    <n v="1.9883293710827751E-2"/>
    <n v="0.17457223305176522"/>
    <n v="92"/>
  </r>
  <r>
    <x v="11"/>
    <s v="0192-01-000"/>
    <s v="yes"/>
    <x v="2"/>
    <s v="Dakota"/>
    <s v="Farmington Public School District"/>
    <n v="75"/>
    <n v="0"/>
    <n v="4"/>
    <n v="0"/>
    <n v="0"/>
    <n v="19"/>
    <n v="73"/>
    <n v="3.2412146025247355E-3"/>
    <n v="1.245308768338451E-2"/>
    <n v="85"/>
    <n v="1.4517506404782237E-2"/>
    <n v="5862"/>
    <n v="5855"/>
    <n v="5293"/>
    <n v="18"/>
    <n v="137"/>
    <n v="194"/>
    <n v="213"/>
    <n v="82"/>
    <n v="0"/>
    <n v="0"/>
    <n v="0"/>
    <n v="0"/>
    <n v="5286"/>
    <n v="18"/>
    <n v="141"/>
    <n v="194"/>
    <n v="213"/>
    <n v="1.4188422247446084E-2"/>
    <n v="0"/>
    <n v="2.8368794326241134E-2"/>
    <n v="0"/>
    <n v="0"/>
    <n v="1.5694302285909244E-2"/>
    <n v="9.6719070403280927E-2"/>
    <n v="92"/>
  </r>
  <r>
    <x v="1"/>
    <s v="2886-01-000"/>
    <m/>
    <x v="3"/>
    <s v="Freeborn"/>
    <s v="Glenville-Emmons School District"/>
    <n v="83"/>
    <n v="0"/>
    <n v="0"/>
    <n v="0"/>
    <n v="4"/>
    <n v="3"/>
    <n v="88"/>
    <n v="1.0380622837370242E-2"/>
    <n v="0.30449826989619377"/>
    <n v="49"/>
    <n v="0.19838056680161945"/>
    <n v="289"/>
    <n v="247"/>
    <n v="231"/>
    <n v="0"/>
    <n v="4"/>
    <n v="0"/>
    <n v="12"/>
    <n v="41"/>
    <n v="0"/>
    <n v="0"/>
    <n v="0"/>
    <n v="5"/>
    <n v="273"/>
    <n v="0"/>
    <n v="4"/>
    <n v="0"/>
    <n v="11"/>
    <n v="0.304029304029304"/>
    <n v="0"/>
    <n v="0"/>
    <n v="0"/>
    <n v="0.36363636363636365"/>
    <n v="0.31487889273356401"/>
    <n v="5.2083333333333336E-2"/>
    <n v="91"/>
  </r>
  <r>
    <x v="9"/>
    <s v="2536-01-000"/>
    <m/>
    <x v="3"/>
    <s v="Martin"/>
    <s v="Granada Huntley-East Chain"/>
    <n v="82"/>
    <n v="0"/>
    <n v="0"/>
    <n v="0"/>
    <n v="6"/>
    <n v="0"/>
    <n v="91"/>
    <n v="0"/>
    <n v="0.30536912751677853"/>
    <n v="60"/>
    <n v="0.2247191011235955"/>
    <n v="298"/>
    <n v="267"/>
    <n v="261"/>
    <n v="0"/>
    <n v="0"/>
    <n v="0"/>
    <n v="6"/>
    <n v="53"/>
    <n v="0"/>
    <n v="0"/>
    <n v="0"/>
    <n v="4"/>
    <n v="290"/>
    <n v="0"/>
    <n v="0"/>
    <n v="0"/>
    <n v="8"/>
    <n v="0.28275862068965518"/>
    <n v="0"/>
    <n v="0"/>
    <n v="0"/>
    <n v="0.75"/>
    <n v="0.30536912751677853"/>
    <n v="2.6845637583892617E-2"/>
    <n v="91"/>
  </r>
  <r>
    <x v="11"/>
    <s v="2536-01-000"/>
    <m/>
    <x v="3"/>
    <s v="Martin"/>
    <s v="Granada Huntley-East Chain"/>
    <n v="86"/>
    <n v="0"/>
    <n v="0"/>
    <n v="0"/>
    <n v="5"/>
    <n v="0"/>
    <n v="91"/>
    <n v="0"/>
    <n v="0.27659574468085107"/>
    <n v="59"/>
    <n v="0.19865319865319866"/>
    <n v="329"/>
    <n v="297"/>
    <n v="293"/>
    <n v="0"/>
    <n v="0"/>
    <n v="0"/>
    <n v="4"/>
    <n v="53"/>
    <n v="0"/>
    <n v="0"/>
    <n v="0"/>
    <n v="0"/>
    <n v="326"/>
    <n v="0"/>
    <n v="0"/>
    <n v="0"/>
    <n v="9"/>
    <n v="0.26380368098159507"/>
    <n v="0"/>
    <n v="0"/>
    <n v="0"/>
    <n v="0.55555555555555558"/>
    <n v="0.27659574468085107"/>
    <n v="2.6865671641791045E-2"/>
    <n v="91"/>
  </r>
  <r>
    <x v="18"/>
    <s v="0545-01-000"/>
    <m/>
    <x v="3"/>
    <s v="Otter Tail"/>
    <s v="Henning Public School District"/>
    <n v="82"/>
    <n v="0"/>
    <n v="0"/>
    <n v="0"/>
    <n v="0"/>
    <n v="3"/>
    <n v="88"/>
    <n v="7.1428571428571426E-3"/>
    <n v="0.20952380952380953"/>
    <n v="41"/>
    <n v="0.11081081081081082"/>
    <n v="420"/>
    <n v="370"/>
    <n v="362"/>
    <n v="2"/>
    <n v="2"/>
    <n v="4"/>
    <n v="0"/>
    <n v="37"/>
    <n v="0"/>
    <n v="0"/>
    <n v="0"/>
    <n v="0"/>
    <n v="407"/>
    <n v="2"/>
    <n v="2"/>
    <n v="4"/>
    <n v="0"/>
    <n v="0.20147420147420148"/>
    <n v="0"/>
    <n v="0"/>
    <n v="0"/>
    <n v="0"/>
    <n v="0.21666666666666667"/>
    <n v="1.9277108433734941E-2"/>
    <n v="91"/>
  </r>
  <r>
    <x v="8"/>
    <s v="0577-01-000"/>
    <m/>
    <x v="3"/>
    <s v="Pine"/>
    <s v="Willow River Public School District"/>
    <n v="86"/>
    <n v="0"/>
    <n v="0"/>
    <n v="0"/>
    <n v="0"/>
    <n v="3"/>
    <n v="88"/>
    <n v="6.4516129032258064E-3"/>
    <n v="0.18924731182795698"/>
    <n v="77"/>
    <n v="0.17073170731707318"/>
    <n v="465"/>
    <n v="451"/>
    <n v="445"/>
    <n v="1"/>
    <n v="4"/>
    <n v="0"/>
    <n v="1"/>
    <n v="74"/>
    <n v="0"/>
    <n v="0"/>
    <n v="0"/>
    <n v="0"/>
    <n v="457"/>
    <n v="1"/>
    <n v="4"/>
    <n v="0"/>
    <n v="1"/>
    <n v="0.18818380743982493"/>
    <n v="0"/>
    <n v="0"/>
    <n v="0"/>
    <n v="0"/>
    <n v="0.19569892473118278"/>
    <n v="1.2958963282937365E-2"/>
    <n v="91"/>
  </r>
  <r>
    <x v="18"/>
    <s v="2898-01-000"/>
    <m/>
    <x v="3"/>
    <s v="Cottonwood"/>
    <s v="Westbrook-Walnut Grove Schools"/>
    <n v="55"/>
    <n v="0"/>
    <n v="0"/>
    <n v="28"/>
    <n v="0"/>
    <n v="5"/>
    <n v="86"/>
    <n v="9.46969696969697E-3"/>
    <n v="0.16287878787878787"/>
    <n v="32"/>
    <n v="6.8230277185501065E-2"/>
    <n v="528"/>
    <n v="469"/>
    <n v="309"/>
    <n v="0"/>
    <n v="6"/>
    <n v="151"/>
    <n v="3"/>
    <n v="17"/>
    <n v="0"/>
    <n v="0"/>
    <n v="11"/>
    <n v="0"/>
    <n v="347"/>
    <n v="0"/>
    <n v="6"/>
    <n v="168"/>
    <n v="3"/>
    <n v="0.15850144092219021"/>
    <n v="0"/>
    <n v="0"/>
    <n v="0.16666666666666666"/>
    <n v="0"/>
    <n v="0.17234848484848483"/>
    <n v="0.33778625954198471"/>
    <n v="91"/>
  </r>
  <r>
    <x v="18"/>
    <s v="0821-01-000"/>
    <m/>
    <x v="3"/>
    <s v="Wadena"/>
    <s v="Menahga Public School District"/>
    <n v="82"/>
    <n v="3"/>
    <n v="0"/>
    <n v="0"/>
    <n v="0"/>
    <n v="0"/>
    <n v="91"/>
    <n v="0"/>
    <n v="0.12962962962962962"/>
    <n v="200"/>
    <n v="0.24660912453760789"/>
    <n v="702"/>
    <n v="811"/>
    <n v="791"/>
    <n v="7"/>
    <n v="6"/>
    <n v="3"/>
    <n v="4"/>
    <n v="193"/>
    <n v="0"/>
    <n v="0"/>
    <n v="0"/>
    <n v="0"/>
    <n v="680"/>
    <n v="10"/>
    <n v="6"/>
    <n v="3"/>
    <n v="4"/>
    <n v="0.12058823529411765"/>
    <n v="0.3"/>
    <n v="0"/>
    <n v="0"/>
    <n v="0"/>
    <n v="0.12962962962962962"/>
    <n v="3.2716927453769556E-2"/>
    <n v="91"/>
  </r>
  <r>
    <x v="9"/>
    <s v="2365-01-000"/>
    <m/>
    <x v="3"/>
    <s v="Sibley"/>
    <s v="G.F.W."/>
    <n v="78"/>
    <n v="0"/>
    <n v="0"/>
    <n v="0"/>
    <n v="0"/>
    <n v="49"/>
    <n v="42"/>
    <n v="5.7109557109557112E-2"/>
    <n v="4.8951048951048952E-2"/>
    <n v="7"/>
    <n v="9.0439276485788107E-3"/>
    <n v="858"/>
    <n v="774"/>
    <n v="649"/>
    <n v="5"/>
    <n v="7"/>
    <n v="8"/>
    <n v="105"/>
    <n v="6"/>
    <n v="0"/>
    <n v="0"/>
    <n v="0"/>
    <n v="0"/>
    <n v="721"/>
    <n v="5"/>
    <n v="7"/>
    <n v="8"/>
    <n v="105"/>
    <n v="0.10818307905686546"/>
    <n v="0"/>
    <n v="0"/>
    <n v="0"/>
    <n v="0"/>
    <n v="0.10606060606060606"/>
    <n v="0.14775413711583923"/>
    <n v="91"/>
  </r>
  <r>
    <x v="7"/>
    <s v="0317-01-000"/>
    <m/>
    <x v="3"/>
    <s v="Itasca"/>
    <s v="Deer River Public School District"/>
    <n v="78"/>
    <n v="8"/>
    <n v="0"/>
    <n v="0"/>
    <n v="0"/>
    <n v="3"/>
    <n v="88"/>
    <n v="3.2432432432432431E-3"/>
    <n v="9.5135135135135135E-2"/>
    <n v="58"/>
    <n v="6.5022421524663671E-2"/>
    <n v="925"/>
    <n v="892"/>
    <n v="592"/>
    <n v="289"/>
    <n v="2"/>
    <n v="1"/>
    <n v="8"/>
    <n v="35"/>
    <n v="16"/>
    <n v="0"/>
    <n v="0"/>
    <n v="5"/>
    <n v="635"/>
    <n v="281"/>
    <n v="2"/>
    <n v="1"/>
    <n v="3"/>
    <n v="0.12283464566929134"/>
    <n v="2.8469750889679714E-2"/>
    <n v="0"/>
    <n v="0"/>
    <n v="0"/>
    <n v="9.8378378378378373E-2"/>
    <n v="0.31127982646420826"/>
    <n v="91"/>
  </r>
  <r>
    <x v="2"/>
    <s v="0741-01-000"/>
    <m/>
    <x v="3"/>
    <s v="Stearns"/>
    <s v="Paynesville Public School District"/>
    <n v="83"/>
    <n v="0"/>
    <n v="0"/>
    <n v="0"/>
    <n v="3"/>
    <n v="0"/>
    <n v="91"/>
    <n v="0"/>
    <n v="9.5588235294117641E-2"/>
    <n v="103"/>
    <n v="0.10684647302904564"/>
    <n v="952"/>
    <n v="964"/>
    <n v="908"/>
    <n v="2"/>
    <n v="20"/>
    <n v="6"/>
    <n v="28"/>
    <n v="95"/>
    <n v="0"/>
    <n v="0"/>
    <n v="0"/>
    <n v="4"/>
    <n v="896"/>
    <n v="2"/>
    <n v="20"/>
    <n v="6"/>
    <n v="27"/>
    <n v="9.2633928571428575E-2"/>
    <n v="0"/>
    <n v="0"/>
    <n v="0"/>
    <n v="0.1111111111111111"/>
    <n v="9.5588235294117641E-2"/>
    <n v="5.783385909568875E-2"/>
    <n v="91"/>
  </r>
  <r>
    <x v="5"/>
    <s v="0743-01-000"/>
    <m/>
    <x v="3"/>
    <s v="Stearns"/>
    <s v="Sauk Centre Public School District"/>
    <n v="72"/>
    <n v="0"/>
    <n v="4"/>
    <n v="0"/>
    <n v="4"/>
    <n v="14"/>
    <n v="77"/>
    <n v="1.4014014014014014E-2"/>
    <n v="7.7077077077077075E-2"/>
    <n v="77"/>
    <n v="7.8172588832487316E-2"/>
    <n v="999"/>
    <n v="985"/>
    <n v="915"/>
    <n v="4"/>
    <n v="14"/>
    <n v="0"/>
    <n v="52"/>
    <n v="73"/>
    <n v="0"/>
    <n v="0"/>
    <n v="0"/>
    <n v="0"/>
    <n v="914"/>
    <n v="4"/>
    <n v="18"/>
    <n v="0"/>
    <n v="56"/>
    <n v="7.8774617067833702E-2"/>
    <n v="0"/>
    <n v="0.22222222222222221"/>
    <n v="0"/>
    <n v="7.1428571428571425E-2"/>
    <n v="9.1091091091091092E-2"/>
    <n v="7.8629032258064516E-2"/>
    <n v="91"/>
  </r>
  <r>
    <x v="15"/>
    <s v="2711-01-000"/>
    <m/>
    <x v="3"/>
    <s v="Saint Louis"/>
    <s v="Mesabi East School District"/>
    <n v="83"/>
    <n v="0"/>
    <n v="0"/>
    <n v="0"/>
    <n v="0"/>
    <n v="0"/>
    <n v="91"/>
    <n v="0"/>
    <n v="8.1761006289308172E-2"/>
    <n v="22"/>
    <n v="2.1072796934865901E-2"/>
    <n v="1113"/>
    <n v="1044"/>
    <n v="1013"/>
    <n v="15"/>
    <n v="7"/>
    <n v="7"/>
    <n v="2"/>
    <n v="21"/>
    <n v="0"/>
    <n v="0"/>
    <n v="0"/>
    <n v="0"/>
    <n v="1075"/>
    <n v="15"/>
    <n v="7"/>
    <n v="7"/>
    <n v="2"/>
    <n v="7.7209302325581389E-2"/>
    <n v="0"/>
    <n v="0"/>
    <n v="0"/>
    <n v="0"/>
    <n v="8.1761006289308172E-2"/>
    <n v="2.8028933092224231E-2"/>
    <n v="91"/>
  </r>
  <r>
    <x v="2"/>
    <s v="2184-01-000"/>
    <m/>
    <x v="3"/>
    <s v="Rock"/>
    <s v="Luverne Public School District"/>
    <n v="84"/>
    <n v="0"/>
    <n v="0"/>
    <n v="0"/>
    <n v="0"/>
    <n v="3"/>
    <n v="88"/>
    <n v="2.4529844644317253E-3"/>
    <n v="7.1954210956663947E-2"/>
    <n v="81"/>
    <n v="6.6776586974443525E-2"/>
    <n v="1223"/>
    <n v="1213"/>
    <n v="1099"/>
    <n v="13"/>
    <n v="16"/>
    <n v="20"/>
    <n v="65"/>
    <n v="78"/>
    <n v="0"/>
    <n v="0"/>
    <n v="0"/>
    <n v="0"/>
    <n v="1105"/>
    <n v="13"/>
    <n v="16"/>
    <n v="20"/>
    <n v="65"/>
    <n v="7.6018099547511306E-2"/>
    <n v="0"/>
    <n v="0"/>
    <n v="0"/>
    <n v="0"/>
    <n v="7.4407195421095668E-2"/>
    <n v="9.3519278096800662E-2"/>
    <n v="91"/>
  </r>
  <r>
    <x v="12"/>
    <s v="2689-01-000"/>
    <m/>
    <x v="3"/>
    <s v="Pipestone"/>
    <s v="Pipestone Area School District"/>
    <n v="89"/>
    <n v="0"/>
    <n v="0"/>
    <n v="0"/>
    <n v="0"/>
    <n v="0"/>
    <n v="91"/>
    <n v="0"/>
    <n v="6.8369646882043569E-2"/>
    <n v="17"/>
    <n v="1.3524264120922832E-2"/>
    <n v="1331"/>
    <n v="1257"/>
    <n v="1186"/>
    <n v="35"/>
    <n v="9"/>
    <n v="8"/>
    <n v="19"/>
    <n v="15"/>
    <n v="0"/>
    <n v="0"/>
    <n v="0"/>
    <n v="0"/>
    <n v="1260"/>
    <n v="35"/>
    <n v="9"/>
    <n v="8"/>
    <n v="19"/>
    <n v="7.0634920634920634E-2"/>
    <n v="0"/>
    <n v="0"/>
    <n v="0"/>
    <n v="0"/>
    <n v="6.8369646882043569E-2"/>
    <n v="5.3343350864012019E-2"/>
    <n v="91"/>
  </r>
  <r>
    <x v="8"/>
    <s v="0593-01-000"/>
    <m/>
    <x v="3"/>
    <s v="Polk"/>
    <s v="Crookston Public School District"/>
    <n v="76"/>
    <n v="0"/>
    <n v="0"/>
    <n v="0"/>
    <n v="14"/>
    <n v="0"/>
    <n v="91"/>
    <n v="0"/>
    <n v="6.5894279507603182E-2"/>
    <n v="29"/>
    <n v="2.1986353297952996E-2"/>
    <n v="1381"/>
    <n v="1319"/>
    <n v="1034"/>
    <n v="28"/>
    <n v="17"/>
    <n v="4"/>
    <n v="236"/>
    <n v="23"/>
    <n v="0"/>
    <n v="0"/>
    <n v="0"/>
    <n v="0"/>
    <n v="1087"/>
    <n v="28"/>
    <n v="17"/>
    <n v="4"/>
    <n v="250"/>
    <n v="6.9917203311867529E-2"/>
    <n v="0"/>
    <n v="0"/>
    <n v="0"/>
    <n v="5.6000000000000001E-2"/>
    <n v="6.5894279507603182E-2"/>
    <n v="0.21572871572871574"/>
    <n v="91"/>
  </r>
  <r>
    <x v="16"/>
    <s v="2397-01-000"/>
    <m/>
    <x v="3"/>
    <s v="Le Sueur"/>
    <s v="Le Sueur-Henderson School District"/>
    <n v="86"/>
    <n v="0"/>
    <n v="0"/>
    <n v="0"/>
    <n v="3"/>
    <n v="49"/>
    <n v="42"/>
    <n v="3.2601463739188291E-2"/>
    <n v="2.7944111776447105E-2"/>
    <n v="30"/>
    <n v="2.0804438280166437E-2"/>
    <n v="1503"/>
    <n v="1442"/>
    <n v="1294"/>
    <n v="1"/>
    <n v="7"/>
    <n v="8"/>
    <n v="132"/>
    <n v="25"/>
    <n v="0"/>
    <n v="0"/>
    <n v="0"/>
    <n v="0"/>
    <n v="1355"/>
    <n v="1"/>
    <n v="7"/>
    <n v="8"/>
    <n v="135"/>
    <n v="6.3468634686346864E-2"/>
    <n v="0"/>
    <n v="0"/>
    <n v="0"/>
    <n v="2.2222222222222223E-2"/>
    <n v="6.05455755156354E-2"/>
    <n v="0.10026560424966799"/>
    <n v="91"/>
  </r>
  <r>
    <x v="12"/>
    <s v="0345-01-000"/>
    <m/>
    <x v="3"/>
    <s v="Kandiyohi"/>
    <s v="New London-Spicer School District"/>
    <n v="82"/>
    <n v="0"/>
    <n v="0"/>
    <n v="0"/>
    <n v="3"/>
    <n v="0"/>
    <n v="91"/>
    <n v="0"/>
    <n v="5.7522123893805309E-2"/>
    <n v="179"/>
    <n v="0.10718562874251497"/>
    <n v="1582"/>
    <n v="1670"/>
    <n v="1643"/>
    <n v="8"/>
    <n v="5"/>
    <n v="4"/>
    <n v="10"/>
    <n v="171"/>
    <n v="0"/>
    <n v="0"/>
    <n v="0"/>
    <n v="0"/>
    <n v="1554"/>
    <n v="8"/>
    <n v="5"/>
    <n v="4"/>
    <n v="13"/>
    <n v="5.276705276705277E-2"/>
    <n v="0"/>
    <n v="0"/>
    <n v="0"/>
    <n v="0.23076923076923078"/>
    <n v="5.7522123893805309E-2"/>
    <n v="1.893939393939394E-2"/>
    <n v="91"/>
  </r>
  <r>
    <x v="2"/>
    <s v="0332-01-000"/>
    <m/>
    <x v="3"/>
    <s v="Kanabec"/>
    <s v="Mora Public School District"/>
    <n v="85"/>
    <n v="0"/>
    <n v="0"/>
    <n v="0"/>
    <n v="0"/>
    <n v="19"/>
    <n v="72"/>
    <n v="1.0951008645533141E-2"/>
    <n v="4.1498559077809798E-2"/>
    <n v="30"/>
    <n v="1.7921146953405017E-2"/>
    <n v="1735"/>
    <n v="1674"/>
    <n v="1567"/>
    <n v="23"/>
    <n v="34"/>
    <n v="7"/>
    <n v="43"/>
    <n v="27"/>
    <n v="0"/>
    <n v="0"/>
    <n v="0"/>
    <n v="0"/>
    <n v="1625"/>
    <n v="23"/>
    <n v="34"/>
    <n v="7"/>
    <n v="43"/>
    <n v="5.2307692307692305E-2"/>
    <n v="0"/>
    <n v="0"/>
    <n v="0"/>
    <n v="0"/>
    <n v="5.2449567723342937E-2"/>
    <n v="6.1778290993071597E-2"/>
    <n v="91"/>
  </r>
  <r>
    <x v="11"/>
    <s v="0508-01-000"/>
    <m/>
    <x v="3"/>
    <s v="Nicollet"/>
    <s v="St. Peter Public School District"/>
    <n v="88"/>
    <n v="0"/>
    <n v="0"/>
    <n v="0"/>
    <n v="0"/>
    <n v="13"/>
    <n v="78"/>
    <n v="6.7148760330578514E-3"/>
    <n v="4.0289256198347105E-2"/>
    <n v="72"/>
    <n v="3.7558685446009391E-2"/>
    <n v="1936"/>
    <n v="1917"/>
    <n v="1678"/>
    <n v="8"/>
    <n v="58"/>
    <n v="25"/>
    <n v="148"/>
    <n v="69"/>
    <n v="0"/>
    <n v="0"/>
    <n v="0"/>
    <n v="0"/>
    <n v="1697"/>
    <n v="8"/>
    <n v="58"/>
    <n v="25"/>
    <n v="148"/>
    <n v="5.1856216853270479E-2"/>
    <n v="0"/>
    <n v="0"/>
    <n v="0"/>
    <n v="0"/>
    <n v="4.7004132231404955E-2"/>
    <n v="0.1234504132231405"/>
    <n v="91"/>
  </r>
  <r>
    <x v="16"/>
    <s v="0701-01-000"/>
    <m/>
    <x v="3"/>
    <s v="Saint Louis"/>
    <s v="Hibbing Public School District"/>
    <n v="84"/>
    <n v="3"/>
    <n v="0"/>
    <n v="0"/>
    <n v="0"/>
    <n v="0"/>
    <n v="91"/>
    <n v="0"/>
    <n v="3.1773743016759774E-2"/>
    <n v="150"/>
    <n v="5.1317139924734863E-2"/>
    <n v="2864"/>
    <n v="2923"/>
    <n v="2837"/>
    <n v="65"/>
    <n v="8"/>
    <n v="3"/>
    <n v="10"/>
    <n v="142"/>
    <n v="0"/>
    <n v="0"/>
    <n v="0"/>
    <n v="0"/>
    <n v="2779"/>
    <n v="68"/>
    <n v="8"/>
    <n v="3"/>
    <n v="10"/>
    <n v="3.0226700251889168E-2"/>
    <n v="4.4117647058823532E-2"/>
    <n v="0"/>
    <n v="0"/>
    <n v="0"/>
    <n v="3.1773743016759774E-2"/>
    <n v="3.1032078103207811E-2"/>
    <n v="91"/>
  </r>
  <r>
    <x v="8"/>
    <s v="0477-01-000"/>
    <m/>
    <x v="3"/>
    <s v="Mille Lacs"/>
    <s v="Princeton Public School District"/>
    <n v="85"/>
    <n v="0"/>
    <n v="0"/>
    <n v="0"/>
    <n v="0"/>
    <n v="35"/>
    <n v="56"/>
    <n v="9.8425196850393699E-3"/>
    <n v="1.5748031496062992E-2"/>
    <n v="31"/>
    <n v="8.8672768878718528E-3"/>
    <n v="3556"/>
    <n v="3496"/>
    <n v="3351"/>
    <n v="36"/>
    <n v="28"/>
    <n v="32"/>
    <n v="49"/>
    <n v="27"/>
    <n v="0"/>
    <n v="0"/>
    <n v="0"/>
    <n v="0"/>
    <n v="3409"/>
    <n v="36"/>
    <n v="28"/>
    <n v="32"/>
    <n v="49"/>
    <n v="2.4933998239953067E-2"/>
    <n v="0"/>
    <n v="0"/>
    <n v="0"/>
    <n v="0"/>
    <n v="2.5590551181102362E-2"/>
    <n v="4.0799099606077659E-2"/>
    <n v="91"/>
  </r>
  <r>
    <x v="16"/>
    <s v="0271-01-000"/>
    <s v="yes"/>
    <x v="2"/>
    <s v="Hennepin"/>
    <s v="Bloomington Public School District"/>
    <n v="52"/>
    <n v="0"/>
    <n v="16"/>
    <n v="6"/>
    <n v="4"/>
    <n v="28"/>
    <n v="63"/>
    <n v="2.5676295277395692E-3"/>
    <n v="5.7771664374140306E-3"/>
    <n v="19"/>
    <n v="1.7539001200036924E-3"/>
    <n v="10905"/>
    <n v="10833"/>
    <n v="8457"/>
    <n v="88"/>
    <n v="964"/>
    <n v="902"/>
    <n v="422"/>
    <n v="9"/>
    <n v="0"/>
    <n v="6"/>
    <n v="0"/>
    <n v="0"/>
    <n v="8500"/>
    <n v="88"/>
    <n v="974"/>
    <n v="908"/>
    <n v="426"/>
    <n v="6.1176470588235297E-3"/>
    <n v="0"/>
    <n v="1.6427104722792608E-2"/>
    <n v="6.6079295154185024E-3"/>
    <n v="9.3896713615023476E-3"/>
    <n v="8.3447959651535997E-3"/>
    <n v="0.2198972099853157"/>
    <n v="91"/>
  </r>
  <r>
    <x v="3"/>
    <s v="2907-01-000"/>
    <m/>
    <x v="3"/>
    <s v="Nobles"/>
    <s v="Round Lake-Brewster Public Schools"/>
    <n v="87"/>
    <n v="0"/>
    <n v="0"/>
    <n v="0"/>
    <n v="0"/>
    <n v="0"/>
    <n v="90"/>
    <n v="0"/>
    <n v="0.43478260869565216"/>
    <n v="44"/>
    <n v="0.27329192546583853"/>
    <n v="207"/>
    <n v="161"/>
    <n v="87"/>
    <n v="3"/>
    <n v="2"/>
    <n v="1"/>
    <n v="68"/>
    <n v="8"/>
    <n v="0"/>
    <n v="0"/>
    <n v="0"/>
    <n v="33"/>
    <n v="166"/>
    <n v="3"/>
    <n v="2"/>
    <n v="1"/>
    <n v="35"/>
    <n v="0.52409638554216864"/>
    <n v="0"/>
    <n v="0"/>
    <n v="0"/>
    <n v="0"/>
    <n v="0.43478260869565216"/>
    <n v="0.19806763285024154"/>
    <n v="90"/>
  </r>
  <r>
    <x v="14"/>
    <s v="2536-01-000"/>
    <m/>
    <x v="3"/>
    <s v="Martin"/>
    <s v="Granada Huntley-East Chain"/>
    <n v="86"/>
    <n v="0"/>
    <n v="0"/>
    <n v="0"/>
    <n v="4"/>
    <n v="0"/>
    <n v="90"/>
    <n v="0"/>
    <n v="0.26315789473684209"/>
    <n v="41"/>
    <n v="0.13993174061433447"/>
    <n v="342"/>
    <n v="293"/>
    <n v="282"/>
    <n v="1"/>
    <n v="4"/>
    <n v="0"/>
    <n v="6"/>
    <n v="32"/>
    <n v="0"/>
    <n v="3"/>
    <n v="0"/>
    <n v="0"/>
    <n v="336"/>
    <n v="1"/>
    <n v="1"/>
    <n v="0"/>
    <n v="10"/>
    <n v="0.25595238095238093"/>
    <n v="0"/>
    <n v="0"/>
    <n v="0"/>
    <n v="0.4"/>
    <n v="0.26315789473684209"/>
    <n v="3.4482758620689655E-2"/>
    <n v="90"/>
  </r>
  <r>
    <x v="9"/>
    <s v="0486-01-000"/>
    <m/>
    <x v="3"/>
    <s v="Morrison"/>
    <s v="Swanville Public School District"/>
    <n v="87"/>
    <n v="0"/>
    <n v="0"/>
    <n v="0"/>
    <n v="0"/>
    <n v="3"/>
    <n v="87"/>
    <n v="7.9787234042553185E-3"/>
    <n v="0.23138297872340424"/>
    <n v="73"/>
    <n v="0.20334261838440112"/>
    <n v="376"/>
    <n v="359"/>
    <n v="347"/>
    <n v="0"/>
    <n v="2"/>
    <n v="5"/>
    <n v="5"/>
    <n v="72"/>
    <n v="0"/>
    <n v="0"/>
    <n v="0"/>
    <n v="0"/>
    <n v="362"/>
    <n v="0"/>
    <n v="2"/>
    <n v="5"/>
    <n v="5"/>
    <n v="0.24033149171270718"/>
    <n v="0"/>
    <n v="0"/>
    <n v="0"/>
    <n v="0"/>
    <n v="0.23936170212765956"/>
    <n v="3.2085561497326207E-2"/>
    <n v="90"/>
  </r>
  <r>
    <x v="18"/>
    <s v="0424-01-000"/>
    <m/>
    <x v="3"/>
    <s v="McLeod"/>
    <s v="Lester Prairie Public School Dist."/>
    <n v="81"/>
    <n v="0"/>
    <n v="0"/>
    <n v="0"/>
    <n v="3"/>
    <n v="4"/>
    <n v="86"/>
    <n v="9.5238095238095247E-3"/>
    <n v="0.20476190476190476"/>
    <n v="58"/>
    <n v="0.14948453608247422"/>
    <n v="420"/>
    <n v="388"/>
    <n v="343"/>
    <n v="0"/>
    <n v="0"/>
    <n v="3"/>
    <n v="42"/>
    <n v="54"/>
    <n v="0"/>
    <n v="0"/>
    <n v="0"/>
    <n v="0"/>
    <n v="370"/>
    <n v="0"/>
    <n v="0"/>
    <n v="3"/>
    <n v="45"/>
    <n v="0.21891891891891893"/>
    <n v="0"/>
    <n v="0"/>
    <n v="0"/>
    <n v="6.6666666666666666E-2"/>
    <n v="0.21428571428571427"/>
    <n v="0.11483253588516747"/>
    <n v="90"/>
  </r>
  <r>
    <x v="4"/>
    <s v="0424-01-000"/>
    <m/>
    <x v="3"/>
    <s v="McLeod"/>
    <s v="Lester Prairie Public School Dist."/>
    <n v="79"/>
    <n v="0"/>
    <n v="0"/>
    <n v="0"/>
    <n v="0"/>
    <n v="3"/>
    <n v="87"/>
    <n v="6.8181818181818179E-3"/>
    <n v="0.19772727272727272"/>
    <n v="60"/>
    <n v="0.14634146341463414"/>
    <n v="440"/>
    <n v="410"/>
    <n v="357"/>
    <n v="1"/>
    <n v="0"/>
    <n v="4"/>
    <n v="48"/>
    <n v="56"/>
    <n v="0"/>
    <n v="0"/>
    <n v="0"/>
    <n v="0"/>
    <n v="380"/>
    <n v="1"/>
    <n v="0"/>
    <n v="4"/>
    <n v="48"/>
    <n v="0.20789473684210527"/>
    <n v="0"/>
    <n v="0"/>
    <n v="0"/>
    <n v="0"/>
    <n v="0.20454545454545453"/>
    <n v="0.12240184757505773"/>
    <n v="90"/>
  </r>
  <r>
    <x v="8"/>
    <s v="2180-01-000"/>
    <m/>
    <x v="3"/>
    <s v="Chippewa"/>
    <s v="M.A.C.C.R.A.Y. School District"/>
    <n v="78"/>
    <n v="0"/>
    <n v="4"/>
    <n v="0"/>
    <n v="0"/>
    <n v="0"/>
    <n v="90"/>
    <n v="0"/>
    <n v="0.12311901504787962"/>
    <n v="69"/>
    <n v="9.7183098591549291E-2"/>
    <n v="731"/>
    <n v="710"/>
    <n v="666"/>
    <n v="2"/>
    <n v="6"/>
    <n v="0"/>
    <n v="36"/>
    <n v="63"/>
    <n v="0"/>
    <n v="0"/>
    <n v="0"/>
    <n v="0"/>
    <n v="681"/>
    <n v="2"/>
    <n v="10"/>
    <n v="0"/>
    <n v="36"/>
    <n v="0.11453744493392071"/>
    <n v="0"/>
    <n v="0.4"/>
    <n v="0"/>
    <n v="0"/>
    <n v="0.12311901504787962"/>
    <n v="6.584362139917696E-2"/>
    <n v="90"/>
  </r>
  <r>
    <x v="1"/>
    <s v="2342-01-000"/>
    <m/>
    <x v="3"/>
    <s v="Grant"/>
    <s v="West Central Area"/>
    <n v="78"/>
    <n v="0"/>
    <n v="0"/>
    <n v="0"/>
    <n v="0"/>
    <n v="0"/>
    <n v="90"/>
    <n v="0"/>
    <n v="0.12"/>
    <n v="61"/>
    <n v="8.4604715672676842E-2"/>
    <n v="750"/>
    <n v="721"/>
    <n v="670"/>
    <n v="7"/>
    <n v="8"/>
    <n v="7"/>
    <n v="29"/>
    <n v="55"/>
    <n v="0"/>
    <n v="0"/>
    <n v="0"/>
    <n v="0"/>
    <n v="693"/>
    <n v="7"/>
    <n v="8"/>
    <n v="7"/>
    <n v="29"/>
    <n v="0.11255411255411256"/>
    <n v="0"/>
    <n v="0"/>
    <n v="0"/>
    <n v="0"/>
    <n v="0.12"/>
    <n v="6.8548387096774188E-2"/>
    <n v="90"/>
  </r>
  <r>
    <x v="5"/>
    <s v="0203-01-000"/>
    <m/>
    <x v="3"/>
    <s v="Dodge"/>
    <s v="Hayfield Public School District"/>
    <n v="82"/>
    <n v="0"/>
    <n v="0"/>
    <n v="0"/>
    <n v="0"/>
    <n v="9"/>
    <n v="81"/>
    <n v="1.1124845488257108E-2"/>
    <n v="0.10012360939431397"/>
    <n v="62"/>
    <n v="7.9385403329065296E-2"/>
    <n v="809"/>
    <n v="781"/>
    <n v="719"/>
    <n v="3"/>
    <n v="13"/>
    <n v="6"/>
    <n v="40"/>
    <n v="56"/>
    <n v="0"/>
    <n v="0"/>
    <n v="0"/>
    <n v="0"/>
    <n v="745"/>
    <n v="3"/>
    <n v="13"/>
    <n v="6"/>
    <n v="40"/>
    <n v="0.11006711409395974"/>
    <n v="0"/>
    <n v="0"/>
    <n v="0"/>
    <n v="0"/>
    <n v="0.11124845488257108"/>
    <n v="7.6827757125154897E-2"/>
    <n v="90"/>
  </r>
  <r>
    <x v="1"/>
    <s v="0821-01-000"/>
    <m/>
    <x v="3"/>
    <s v="Wadena"/>
    <s v="Menahga Public School District"/>
    <n v="76"/>
    <n v="0"/>
    <n v="3"/>
    <n v="0"/>
    <n v="0"/>
    <n v="0"/>
    <n v="90"/>
    <n v="0"/>
    <n v="0.10688836104513064"/>
    <n v="237"/>
    <n v="0.23963599595551061"/>
    <n v="842"/>
    <n v="989"/>
    <n v="964"/>
    <n v="5"/>
    <n v="3"/>
    <n v="3"/>
    <n v="14"/>
    <n v="232"/>
    <n v="0"/>
    <n v="0"/>
    <n v="0"/>
    <n v="0"/>
    <n v="808"/>
    <n v="5"/>
    <n v="6"/>
    <n v="3"/>
    <n v="14"/>
    <n v="9.405940594059406E-2"/>
    <n v="0"/>
    <n v="0.5"/>
    <n v="0"/>
    <n v="0"/>
    <n v="0.10688836104513064"/>
    <n v="3.3492822966507178E-2"/>
    <n v="90"/>
  </r>
  <r>
    <x v="15"/>
    <s v="2890-01-000"/>
    <m/>
    <x v="3"/>
    <s v="Renville"/>
    <s v="Renville County West School Dist."/>
    <n v="88"/>
    <n v="0"/>
    <n v="0"/>
    <n v="0"/>
    <n v="0"/>
    <n v="12"/>
    <n v="78"/>
    <n v="1.366742596810934E-2"/>
    <n v="8.8838268792710701E-2"/>
    <n v="70"/>
    <n v="8.1585081585081584E-2"/>
    <n v="878"/>
    <n v="858"/>
    <n v="727"/>
    <n v="2"/>
    <n v="1"/>
    <n v="1"/>
    <n v="127"/>
    <n v="66"/>
    <n v="0"/>
    <n v="0"/>
    <n v="0"/>
    <n v="0"/>
    <n v="749"/>
    <n v="2"/>
    <n v="1"/>
    <n v="1"/>
    <n v="127"/>
    <n v="0.11748998664886515"/>
    <n v="0"/>
    <n v="0"/>
    <n v="0"/>
    <n v="0"/>
    <n v="0.10250569476082004"/>
    <n v="0.14886363636363636"/>
    <n v="90"/>
  </r>
  <r>
    <x v="18"/>
    <s v="0317-01-000"/>
    <m/>
    <x v="3"/>
    <s v="Itasca"/>
    <s v="Deer River Public School District"/>
    <n v="73"/>
    <n v="10"/>
    <n v="0"/>
    <n v="0"/>
    <n v="0"/>
    <n v="6"/>
    <n v="84"/>
    <n v="6.6371681415929203E-3"/>
    <n v="9.2920353982300891E-2"/>
    <n v="51"/>
    <n v="5.8959537572254334E-2"/>
    <n v="904"/>
    <n v="865"/>
    <n v="554"/>
    <n v="301"/>
    <n v="2"/>
    <n v="1"/>
    <n v="7"/>
    <n v="29"/>
    <n v="16"/>
    <n v="0"/>
    <n v="0"/>
    <n v="4"/>
    <n v="598"/>
    <n v="295"/>
    <n v="2"/>
    <n v="1"/>
    <n v="3"/>
    <n v="0.12207357859531773"/>
    <n v="3.3898305084745763E-2"/>
    <n v="0"/>
    <n v="0"/>
    <n v="0"/>
    <n v="9.9557522123893807E-2"/>
    <n v="0.33481646273637372"/>
    <n v="90"/>
  </r>
  <r>
    <x v="2"/>
    <s v="2769-01-000"/>
    <m/>
    <x v="3"/>
    <s v="Stevens"/>
    <s v="Morris Area Public Schools"/>
    <n v="86"/>
    <n v="0"/>
    <n v="0"/>
    <n v="0"/>
    <n v="0"/>
    <n v="4"/>
    <n v="86"/>
    <n v="4.1797283176593526E-3"/>
    <n v="8.9864158829676077E-2"/>
    <n v="158"/>
    <n v="0.15414634146341463"/>
    <n v="957"/>
    <n v="1025"/>
    <n v="887"/>
    <n v="16"/>
    <n v="21"/>
    <n v="11"/>
    <n v="90"/>
    <n v="137"/>
    <n v="0"/>
    <n v="0"/>
    <n v="0"/>
    <n v="5"/>
    <n v="836"/>
    <n v="16"/>
    <n v="21"/>
    <n v="11"/>
    <n v="85"/>
    <n v="0.10287081339712918"/>
    <n v="0"/>
    <n v="0"/>
    <n v="0"/>
    <n v="0"/>
    <n v="9.4043887147335428E-2"/>
    <n v="0.13725490196078433"/>
    <n v="90"/>
  </r>
  <r>
    <x v="1"/>
    <s v="2769-01-000"/>
    <m/>
    <x v="3"/>
    <s v="Stevens"/>
    <s v="Morris Area Public Schools"/>
    <n v="81"/>
    <n v="3"/>
    <n v="0"/>
    <n v="0"/>
    <n v="0"/>
    <n v="3"/>
    <n v="87"/>
    <n v="3.1088082901554403E-3"/>
    <n v="9.0155440414507779E-2"/>
    <n v="153"/>
    <n v="0.14883268482490272"/>
    <n v="965"/>
    <n v="1028"/>
    <n v="885"/>
    <n v="17"/>
    <n v="14"/>
    <n v="15"/>
    <n v="97"/>
    <n v="130"/>
    <n v="0"/>
    <n v="0"/>
    <n v="0"/>
    <n v="6"/>
    <n v="836"/>
    <n v="20"/>
    <n v="14"/>
    <n v="15"/>
    <n v="91"/>
    <n v="9.6889952153110054E-2"/>
    <n v="0.15"/>
    <n v="0"/>
    <n v="0"/>
    <n v="0"/>
    <n v="9.3264248704663225E-2"/>
    <n v="0.14344262295081966"/>
    <n v="90"/>
  </r>
  <r>
    <x v="17"/>
    <s v="0695-01-000"/>
    <m/>
    <x v="3"/>
    <s v="Saint Louis"/>
    <s v="Chisholm Public School District"/>
    <n v="79"/>
    <n v="3"/>
    <n v="0"/>
    <n v="0"/>
    <n v="0"/>
    <n v="0"/>
    <n v="90"/>
    <n v="0"/>
    <n v="9.249743062692703E-2"/>
    <n v="81"/>
    <n v="8.4024896265560173E-2"/>
    <n v="973"/>
    <n v="964"/>
    <n v="920"/>
    <n v="33"/>
    <n v="0"/>
    <n v="9"/>
    <n v="4"/>
    <n v="77"/>
    <n v="0"/>
    <n v="0"/>
    <n v="0"/>
    <n v="0"/>
    <n v="922"/>
    <n v="36"/>
    <n v="0"/>
    <n v="9"/>
    <n v="4"/>
    <n v="8.5683297180043388E-2"/>
    <n v="8.3333333333333329E-2"/>
    <n v="0"/>
    <n v="0"/>
    <n v="0"/>
    <n v="9.249743062692703E-2"/>
    <n v="5.0463439752832129E-2"/>
    <n v="90"/>
  </r>
  <r>
    <x v="10"/>
    <s v="0881-01-000"/>
    <m/>
    <x v="3"/>
    <s v="Wright"/>
    <s v="Maple Lake Public School District"/>
    <n v="83"/>
    <n v="0"/>
    <n v="0"/>
    <n v="0"/>
    <n v="0"/>
    <n v="0"/>
    <n v="90"/>
    <n v="0"/>
    <n v="8.6538461538461536E-2"/>
    <n v="26"/>
    <n v="2.663934426229508E-2"/>
    <n v="1040"/>
    <n v="976"/>
    <n v="956"/>
    <n v="2"/>
    <n v="2"/>
    <n v="6"/>
    <n v="10"/>
    <n v="24"/>
    <n v="0"/>
    <n v="0"/>
    <n v="0"/>
    <n v="0"/>
    <n v="1015"/>
    <n v="2"/>
    <n v="2"/>
    <n v="6"/>
    <n v="10"/>
    <n v="8.1773399014778328E-2"/>
    <n v="0"/>
    <n v="0"/>
    <n v="0"/>
    <n v="0"/>
    <n v="8.6538461538461536E-2"/>
    <n v="1.932367149758454E-2"/>
    <n v="90"/>
  </r>
  <r>
    <x v="1"/>
    <s v="0001-01-000"/>
    <m/>
    <x v="3"/>
    <s v="Aitkin"/>
    <s v="Aitkin Public School District"/>
    <n v="67"/>
    <n v="4"/>
    <n v="3"/>
    <n v="0"/>
    <n v="0"/>
    <n v="5"/>
    <n v="85"/>
    <n v="4.1493775933609959E-3"/>
    <n v="7.0539419087136929E-2"/>
    <n v="85"/>
    <n v="7.0833333333333331E-2"/>
    <n v="1205"/>
    <n v="1200"/>
    <n v="1137"/>
    <n v="22"/>
    <n v="17"/>
    <n v="13"/>
    <n v="11"/>
    <n v="80"/>
    <n v="0"/>
    <n v="0"/>
    <n v="0"/>
    <n v="0"/>
    <n v="1124"/>
    <n v="26"/>
    <n v="20"/>
    <n v="13"/>
    <n v="11"/>
    <n v="5.9608540925266906E-2"/>
    <n v="0.15384615384615385"/>
    <n v="0.15"/>
    <n v="0"/>
    <n v="0"/>
    <n v="7.4688796680497924E-2"/>
    <n v="5.8626465661641543E-2"/>
    <n v="90"/>
  </r>
  <r>
    <x v="15"/>
    <s v="0111-01-000"/>
    <s v="yes"/>
    <x v="2"/>
    <s v="Carver"/>
    <s v="Watertown-Mayer Public School Dist."/>
    <n v="77"/>
    <n v="0"/>
    <n v="0"/>
    <n v="0"/>
    <n v="4"/>
    <n v="0"/>
    <n v="90"/>
    <n v="0"/>
    <n v="6.7516879219804954E-2"/>
    <n v="141"/>
    <n v="0.101878612716763"/>
    <n v="1333"/>
    <n v="1384"/>
    <n v="1354"/>
    <n v="3"/>
    <n v="9"/>
    <n v="7"/>
    <n v="11"/>
    <n v="132"/>
    <n v="0"/>
    <n v="0"/>
    <n v="0"/>
    <n v="0"/>
    <n v="1299"/>
    <n v="3"/>
    <n v="9"/>
    <n v="7"/>
    <n v="15"/>
    <n v="5.9276366435719784E-2"/>
    <n v="0"/>
    <n v="0"/>
    <n v="0"/>
    <n v="0.26666666666666666"/>
    <n v="6.7516879219804954E-2"/>
    <n v="2.5506376594148537E-2"/>
    <n v="90"/>
  </r>
  <r>
    <x v="17"/>
    <s v="0548-01-000"/>
    <m/>
    <x v="3"/>
    <s v="Otter Tail"/>
    <s v="Pelican Rapids Public School Dist."/>
    <n v="84"/>
    <n v="0"/>
    <n v="0"/>
    <n v="0"/>
    <n v="0"/>
    <n v="0"/>
    <n v="90"/>
    <n v="0"/>
    <n v="6.3335679099225897E-2"/>
    <n v="24"/>
    <n v="1.7712177121771217E-2"/>
    <n v="1421"/>
    <n v="1355"/>
    <n v="1120"/>
    <n v="2"/>
    <n v="12"/>
    <n v="30"/>
    <n v="222"/>
    <n v="21"/>
    <n v="0"/>
    <n v="0"/>
    <n v="0"/>
    <n v="0"/>
    <n v="1183"/>
    <n v="2"/>
    <n v="12"/>
    <n v="30"/>
    <n v="222"/>
    <n v="7.1005917159763315E-2"/>
    <n v="0"/>
    <n v="0"/>
    <n v="0"/>
    <n v="0"/>
    <n v="6.3335679099225897E-2"/>
    <n v="0.18357487922705315"/>
    <n v="90"/>
  </r>
  <r>
    <x v="17"/>
    <s v="0094-01-000"/>
    <m/>
    <x v="3"/>
    <s v="Carlton"/>
    <s v="Cloquet Public School District"/>
    <n v="73"/>
    <n v="4"/>
    <n v="0"/>
    <n v="0"/>
    <n v="0"/>
    <n v="0"/>
    <n v="90"/>
    <n v="0"/>
    <n v="3.7067545304777592E-2"/>
    <n v="130"/>
    <n v="5.2674230145867099E-2"/>
    <n v="2428"/>
    <n v="2468"/>
    <n v="2085"/>
    <n v="350"/>
    <n v="10"/>
    <n v="13"/>
    <n v="10"/>
    <n v="115"/>
    <n v="11"/>
    <n v="0"/>
    <n v="0"/>
    <n v="0"/>
    <n v="2043"/>
    <n v="343"/>
    <n v="10"/>
    <n v="13"/>
    <n v="10"/>
    <n v="3.5731767009300051E-2"/>
    <n v="1.1661807580174927E-2"/>
    <n v="0"/>
    <n v="0"/>
    <n v="0"/>
    <n v="3.7067545304777592E-2"/>
    <n v="0.15543613063249276"/>
    <n v="90"/>
  </r>
  <r>
    <x v="3"/>
    <s v="2902-01-000"/>
    <m/>
    <x v="3"/>
    <s v="Lincoln"/>
    <s v="RTR Public Schools"/>
    <n v="83"/>
    <n v="0"/>
    <n v="0"/>
    <n v="0"/>
    <n v="3"/>
    <n v="8"/>
    <n v="81"/>
    <n v="1.4519056261343012E-2"/>
    <n v="0.14700544464609799"/>
    <n v="117"/>
    <n v="0.20207253886010362"/>
    <n v="551"/>
    <n v="579"/>
    <n v="549"/>
    <n v="1"/>
    <n v="8"/>
    <n v="6"/>
    <n v="15"/>
    <n v="111"/>
    <n v="0"/>
    <n v="4"/>
    <n v="0"/>
    <n v="0"/>
    <n v="521"/>
    <n v="1"/>
    <n v="4"/>
    <n v="6"/>
    <n v="18"/>
    <n v="0.15930902111324377"/>
    <n v="0"/>
    <n v="0"/>
    <n v="0"/>
    <n v="0.16666666666666666"/>
    <n v="0.161524500907441"/>
    <n v="5.2727272727272727E-2"/>
    <n v="89"/>
  </r>
  <r>
    <x v="16"/>
    <s v="2609-01-000"/>
    <m/>
    <x v="3"/>
    <s v="Polk"/>
    <s v="Win-E-Mac School District"/>
    <n v="80"/>
    <n v="3"/>
    <n v="0"/>
    <n v="0"/>
    <n v="0"/>
    <n v="0"/>
    <n v="89"/>
    <n v="0"/>
    <n v="0.15752212389380532"/>
    <n v="23"/>
    <n v="4.6092184368737472E-2"/>
    <n v="565"/>
    <n v="499"/>
    <n v="488"/>
    <n v="7"/>
    <n v="2"/>
    <n v="2"/>
    <n v="0"/>
    <n v="18"/>
    <n v="0"/>
    <n v="0"/>
    <n v="0"/>
    <n v="0"/>
    <n v="550"/>
    <n v="10"/>
    <n v="2"/>
    <n v="2"/>
    <n v="0"/>
    <n v="0.14545454545454545"/>
    <n v="0.3"/>
    <n v="0"/>
    <n v="0"/>
    <n v="0"/>
    <n v="0.15752212389380532"/>
    <n v="2.4822695035460994E-2"/>
    <n v="89"/>
  </r>
  <r>
    <x v="5"/>
    <s v="0485-01-000"/>
    <m/>
    <x v="3"/>
    <s v="Morrison"/>
    <s v="Royalton Public School District"/>
    <n v="82"/>
    <n v="0"/>
    <n v="0"/>
    <n v="0"/>
    <n v="0"/>
    <n v="0"/>
    <n v="89"/>
    <n v="0"/>
    <n v="0.13650306748466257"/>
    <n v="278"/>
    <n v="0.33055885850178357"/>
    <n v="652"/>
    <n v="841"/>
    <n v="823"/>
    <n v="2"/>
    <n v="3"/>
    <n v="5"/>
    <n v="8"/>
    <n v="273"/>
    <n v="0"/>
    <n v="0"/>
    <n v="0"/>
    <n v="0"/>
    <n v="632"/>
    <n v="2"/>
    <n v="3"/>
    <n v="5"/>
    <n v="8"/>
    <n v="0.12974683544303797"/>
    <n v="0"/>
    <n v="0"/>
    <n v="0"/>
    <n v="0"/>
    <n v="0.13650306748466257"/>
    <n v="2.7692307692307693E-2"/>
    <n v="89"/>
  </r>
  <r>
    <x v="10"/>
    <s v="2180-01-000"/>
    <m/>
    <x v="3"/>
    <s v="Chippewa"/>
    <s v="M.A.C.C.R.A.Y. School District"/>
    <n v="73"/>
    <n v="0"/>
    <n v="4"/>
    <n v="0"/>
    <n v="9"/>
    <n v="0"/>
    <n v="89"/>
    <n v="0"/>
    <n v="0.11835106382978723"/>
    <n v="91"/>
    <n v="0.1206896551724138"/>
    <n v="752"/>
    <n v="754"/>
    <n v="713"/>
    <n v="1"/>
    <n v="5"/>
    <n v="0"/>
    <n v="35"/>
    <n v="85"/>
    <n v="0"/>
    <n v="0"/>
    <n v="0"/>
    <n v="0"/>
    <n v="701"/>
    <n v="1"/>
    <n v="9"/>
    <n v="0"/>
    <n v="44"/>
    <n v="0.10413694721825963"/>
    <n v="0"/>
    <n v="0.44444444444444442"/>
    <n v="0"/>
    <n v="0.20454545454545456"/>
    <n v="0.11835106382978723"/>
    <n v="7.1523178807947022E-2"/>
    <n v="89"/>
  </r>
  <r>
    <x v="13"/>
    <s v="0695-01-000"/>
    <m/>
    <x v="3"/>
    <s v="Saint Louis"/>
    <s v="Chisholm Public School District"/>
    <n v="86"/>
    <n v="0"/>
    <n v="0"/>
    <n v="0"/>
    <n v="0"/>
    <n v="0"/>
    <n v="89"/>
    <n v="0"/>
    <n v="0.11469072164948453"/>
    <n v="86"/>
    <n v="0.11125485122897801"/>
    <n v="776"/>
    <n v="773"/>
    <n v="746"/>
    <n v="20"/>
    <n v="2"/>
    <n v="5"/>
    <n v="0"/>
    <n v="80"/>
    <n v="0"/>
    <n v="0"/>
    <n v="0"/>
    <n v="0"/>
    <n v="752"/>
    <n v="20"/>
    <n v="2"/>
    <n v="5"/>
    <n v="0"/>
    <n v="0.11436170212765957"/>
    <n v="0"/>
    <n v="0"/>
    <n v="0"/>
    <n v="0"/>
    <n v="0.11469072164948453"/>
    <n v="3.4659820282413351E-2"/>
    <n v="89"/>
  </r>
  <r>
    <x v="11"/>
    <s v="0108-01-000"/>
    <s v="yes"/>
    <x v="2"/>
    <s v="Carver"/>
    <s v="Central Public School District"/>
    <n v="80"/>
    <n v="0"/>
    <n v="0"/>
    <n v="0"/>
    <n v="0"/>
    <n v="3"/>
    <n v="86"/>
    <n v="2.7881040892193307E-3"/>
    <n v="7.9925650557620811E-2"/>
    <n v="20"/>
    <n v="1.9860973187686197E-2"/>
    <n v="1076"/>
    <n v="1007"/>
    <n v="916"/>
    <n v="0"/>
    <n v="18"/>
    <n v="33"/>
    <n v="40"/>
    <n v="15"/>
    <n v="0"/>
    <n v="0"/>
    <n v="0"/>
    <n v="0"/>
    <n v="981"/>
    <n v="0"/>
    <n v="18"/>
    <n v="33"/>
    <n v="40"/>
    <n v="8.1549439347604488E-2"/>
    <n v="0"/>
    <n v="0"/>
    <n v="0"/>
    <n v="0"/>
    <n v="8.2713754646840137E-2"/>
    <n v="8.4888059701492533E-2"/>
    <n v="89"/>
  </r>
  <r>
    <x v="2"/>
    <s v="0682-01-000"/>
    <m/>
    <x v="3"/>
    <s v="Roseau"/>
    <s v="Roseau Public School District"/>
    <n v="81"/>
    <n v="5"/>
    <n v="0"/>
    <n v="0"/>
    <n v="0"/>
    <n v="0"/>
    <n v="89"/>
    <n v="0"/>
    <n v="7.2950819672131142E-2"/>
    <n v="53"/>
    <n v="4.4763513513513514E-2"/>
    <n v="1220"/>
    <n v="1184"/>
    <n v="1148"/>
    <n v="2"/>
    <n v="11"/>
    <n v="13"/>
    <n v="10"/>
    <n v="44"/>
    <n v="0"/>
    <n v="0"/>
    <n v="0"/>
    <n v="3"/>
    <n v="1185"/>
    <n v="7"/>
    <n v="11"/>
    <n v="13"/>
    <n v="7"/>
    <n v="6.8354430379746839E-2"/>
    <n v="0.7142857142857143"/>
    <n v="0"/>
    <n v="0"/>
    <n v="0"/>
    <n v="7.2950819672131142E-2"/>
    <n v="3.1071136549468518E-2"/>
    <n v="89"/>
  </r>
  <r>
    <x v="4"/>
    <s v="0682-01-000"/>
    <m/>
    <x v="3"/>
    <s v="Roseau"/>
    <s v="Roseau Public School District"/>
    <n v="80"/>
    <n v="6"/>
    <n v="0"/>
    <n v="0"/>
    <n v="0"/>
    <n v="0"/>
    <n v="89"/>
    <n v="0"/>
    <n v="6.9045771916214124E-2"/>
    <n v="38"/>
    <n v="3.0694668820678513E-2"/>
    <n v="1289"/>
    <n v="1238"/>
    <n v="1203"/>
    <n v="4"/>
    <n v="8"/>
    <n v="14"/>
    <n v="9"/>
    <n v="30"/>
    <n v="0"/>
    <n v="0"/>
    <n v="0"/>
    <n v="3"/>
    <n v="1253"/>
    <n v="10"/>
    <n v="8"/>
    <n v="14"/>
    <n v="6"/>
    <n v="6.3846767757382281E-2"/>
    <n v="0.6"/>
    <n v="0"/>
    <n v="0"/>
    <n v="0"/>
    <n v="6.9045771916214124E-2"/>
    <n v="2.9434546862896978E-2"/>
    <n v="89"/>
  </r>
  <r>
    <x v="11"/>
    <s v="2397-01-000"/>
    <m/>
    <x v="3"/>
    <s v="Le Sueur"/>
    <s v="Le Sueur-Henderson School District"/>
    <n v="80"/>
    <n v="0"/>
    <n v="0"/>
    <n v="0"/>
    <n v="7"/>
    <n v="41"/>
    <n v="48"/>
    <n v="3.1107738998482549E-2"/>
    <n v="3.6418816388467376E-2"/>
    <n v="49"/>
    <n v="3.8341158059467917E-2"/>
    <n v="1318"/>
    <n v="1278"/>
    <n v="1103"/>
    <n v="5"/>
    <n v="15"/>
    <n v="12"/>
    <n v="143"/>
    <n v="47"/>
    <n v="0"/>
    <n v="0"/>
    <n v="0"/>
    <n v="0"/>
    <n v="1136"/>
    <n v="5"/>
    <n v="15"/>
    <n v="12"/>
    <n v="150"/>
    <n v="7.0422535211267609E-2"/>
    <n v="0"/>
    <n v="0"/>
    <n v="0"/>
    <n v="4.6666666666666669E-2"/>
    <n v="6.7526555386949932E-2"/>
    <n v="0.13808801213960548"/>
    <n v="89"/>
  </r>
  <r>
    <x v="14"/>
    <s v="0706-01-000"/>
    <m/>
    <x v="3"/>
    <s v="Saint Louis"/>
    <s v="Virginia Public School District"/>
    <n v="80"/>
    <n v="0"/>
    <n v="0"/>
    <n v="0"/>
    <n v="0"/>
    <n v="0"/>
    <n v="89"/>
    <n v="0"/>
    <n v="5.9372915276851235E-2"/>
    <n v="338"/>
    <n v="0.19336384439359267"/>
    <n v="1499"/>
    <n v="1748"/>
    <n v="1623"/>
    <n v="65"/>
    <n v="28"/>
    <n v="19"/>
    <n v="13"/>
    <n v="315"/>
    <n v="9"/>
    <n v="5"/>
    <n v="5"/>
    <n v="0"/>
    <n v="1388"/>
    <n v="56"/>
    <n v="23"/>
    <n v="14"/>
    <n v="13"/>
    <n v="5.7636887608069162E-2"/>
    <n v="0"/>
    <n v="0"/>
    <n v="0"/>
    <n v="0"/>
    <n v="5.9372915276851235E-2"/>
    <n v="7.0950468540829981E-2"/>
    <n v="89"/>
  </r>
  <r>
    <x v="7"/>
    <s v="0088-01-000"/>
    <m/>
    <x v="3"/>
    <s v="Brown"/>
    <s v="New Ulm Public School District"/>
    <n v="80"/>
    <n v="0"/>
    <n v="0"/>
    <n v="0"/>
    <n v="0"/>
    <n v="34"/>
    <n v="55"/>
    <n v="1.6229116945107397E-2"/>
    <n v="2.6252983293556086E-2"/>
    <n v="21"/>
    <n v="1.0360138135175136E-2"/>
    <n v="2095"/>
    <n v="2027"/>
    <n v="1931"/>
    <n v="3"/>
    <n v="14"/>
    <n v="23"/>
    <n v="56"/>
    <n v="17"/>
    <n v="0"/>
    <n v="0"/>
    <n v="0"/>
    <n v="0"/>
    <n v="1994"/>
    <n v="3"/>
    <n v="14"/>
    <n v="23"/>
    <n v="56"/>
    <n v="4.0120361083249748E-2"/>
    <n v="0"/>
    <n v="0"/>
    <n v="0"/>
    <n v="0"/>
    <n v="4.2482100238663487E-2"/>
    <n v="4.5933014354066985E-2"/>
    <n v="89"/>
  </r>
  <r>
    <x v="11"/>
    <s v="0885-01-000"/>
    <m/>
    <x v="3"/>
    <s v="Wright"/>
    <s v="St. Michael-Albertville School Dist"/>
    <n v="66"/>
    <n v="0"/>
    <n v="0"/>
    <n v="4"/>
    <n v="0"/>
    <n v="0"/>
    <n v="89"/>
    <n v="0"/>
    <n v="2.0741085993940808E-2"/>
    <n v="19"/>
    <n v="4.5013030087656955E-3"/>
    <n v="4291"/>
    <n v="4221"/>
    <n v="3881"/>
    <n v="12"/>
    <n v="87"/>
    <n v="164"/>
    <n v="77"/>
    <n v="14"/>
    <n v="0"/>
    <n v="0"/>
    <n v="0"/>
    <n v="0"/>
    <n v="3933"/>
    <n v="12"/>
    <n v="87"/>
    <n v="168"/>
    <n v="77"/>
    <n v="1.6781083142639208E-2"/>
    <n v="0"/>
    <n v="0"/>
    <n v="2.3809523809523808E-2"/>
    <n v="0"/>
    <n v="2.0741085993940808E-2"/>
    <n v="8.0430208089782559E-2"/>
    <n v="89"/>
  </r>
  <r>
    <x v="15"/>
    <s v="0271-01-000"/>
    <s v="yes"/>
    <x v="2"/>
    <s v="Hennepin"/>
    <s v="Bloomington Public School District"/>
    <n v="57"/>
    <n v="0"/>
    <n v="12"/>
    <n v="0"/>
    <n v="4"/>
    <n v="11"/>
    <n v="78"/>
    <n v="1.0173880873103958E-3"/>
    <n v="7.2142064372918979E-3"/>
    <n v="11"/>
    <n v="1.0247810694987889E-3"/>
    <n v="10812"/>
    <n v="10734"/>
    <n v="8192"/>
    <n v="83"/>
    <n v="1054"/>
    <n v="893"/>
    <n v="512"/>
    <n v="6"/>
    <n v="0"/>
    <n v="3"/>
    <n v="0"/>
    <n v="0"/>
    <n v="8243"/>
    <n v="83"/>
    <n v="1063"/>
    <n v="893"/>
    <n v="516"/>
    <n v="6.9149581463059566E-3"/>
    <n v="0"/>
    <n v="1.1288805268109126E-2"/>
    <n v="0"/>
    <n v="7.7519379844961239E-3"/>
    <n v="8.231594524602294E-3"/>
    <n v="0.23661789220225968"/>
    <n v="89"/>
  </r>
  <r>
    <x v="12"/>
    <s v="2536-01-000"/>
    <m/>
    <x v="3"/>
    <s v="Martin"/>
    <s v="Granada Huntley-East Chain"/>
    <n v="82"/>
    <n v="0"/>
    <n v="0"/>
    <n v="0"/>
    <n v="4"/>
    <n v="0"/>
    <n v="88"/>
    <n v="0"/>
    <n v="0.2565597667638484"/>
    <n v="52"/>
    <n v="0.16938110749185667"/>
    <n v="343"/>
    <n v="307"/>
    <n v="296"/>
    <n v="0"/>
    <n v="0"/>
    <n v="5"/>
    <n v="6"/>
    <n v="48"/>
    <n v="0"/>
    <n v="0"/>
    <n v="0"/>
    <n v="0"/>
    <n v="330"/>
    <n v="0"/>
    <n v="0"/>
    <n v="5"/>
    <n v="10"/>
    <n v="0.24848484848484848"/>
    <n v="0"/>
    <n v="0"/>
    <n v="0"/>
    <n v="0.4"/>
    <n v="0.2565597667638484"/>
    <n v="4.3478260869565216E-2"/>
    <n v="88"/>
  </r>
  <r>
    <x v="7"/>
    <s v="0545-01-000"/>
    <m/>
    <x v="3"/>
    <s v="Otter Tail"/>
    <s v="Henning Public School District"/>
    <n v="80"/>
    <n v="0"/>
    <n v="0"/>
    <n v="0"/>
    <n v="0"/>
    <n v="0"/>
    <n v="88"/>
    <n v="0"/>
    <n v="0.20902612826603326"/>
    <n v="32"/>
    <n v="8.7671232876712329E-2"/>
    <n v="421"/>
    <n v="365"/>
    <n v="352"/>
    <n v="4"/>
    <n v="3"/>
    <n v="4"/>
    <n v="2"/>
    <n v="25"/>
    <n v="0"/>
    <n v="0"/>
    <n v="0"/>
    <n v="0"/>
    <n v="407"/>
    <n v="4"/>
    <n v="3"/>
    <n v="4"/>
    <n v="2"/>
    <n v="0.19656019656019655"/>
    <n v="0"/>
    <n v="0"/>
    <n v="0"/>
    <n v="0"/>
    <n v="0.20902612826603326"/>
    <n v="3.0952380952380953E-2"/>
    <n v="88"/>
  </r>
  <r>
    <x v="5"/>
    <s v="0424-01-000"/>
    <m/>
    <x v="3"/>
    <s v="McLeod"/>
    <s v="Lester Prairie Public School Dist."/>
    <n v="79"/>
    <n v="0"/>
    <n v="0"/>
    <n v="0"/>
    <n v="3"/>
    <n v="4"/>
    <n v="84"/>
    <n v="9.3023255813953487E-3"/>
    <n v="0.19534883720930232"/>
    <n v="66"/>
    <n v="0.16176470588235295"/>
    <n v="430"/>
    <n v="408"/>
    <n v="355"/>
    <n v="1"/>
    <n v="1"/>
    <n v="3"/>
    <n v="48"/>
    <n v="61"/>
    <n v="0"/>
    <n v="0"/>
    <n v="0"/>
    <n v="0"/>
    <n v="373"/>
    <n v="1"/>
    <n v="1"/>
    <n v="3"/>
    <n v="51"/>
    <n v="0.21179624664879357"/>
    <n v="0"/>
    <n v="0"/>
    <n v="0"/>
    <n v="5.8823529411764705E-2"/>
    <n v="0.20465116279069767"/>
    <n v="0.13053613053613053"/>
    <n v="88"/>
  </r>
  <r>
    <x v="18"/>
    <s v="2609-01-000"/>
    <m/>
    <x v="3"/>
    <s v="Polk"/>
    <s v="Win-E-Mac School District"/>
    <n v="78"/>
    <n v="0"/>
    <n v="0"/>
    <n v="0"/>
    <n v="0"/>
    <n v="3"/>
    <n v="85"/>
    <n v="6.0120240480961923E-3"/>
    <n v="0.17034068136272545"/>
    <n v="35"/>
    <n v="7.847533632286996E-2"/>
    <n v="499"/>
    <n v="446"/>
    <n v="429"/>
    <n v="11"/>
    <n v="0"/>
    <n v="0"/>
    <n v="6"/>
    <n v="34"/>
    <n v="0"/>
    <n v="0"/>
    <n v="0"/>
    <n v="0"/>
    <n v="473"/>
    <n v="11"/>
    <n v="0"/>
    <n v="0"/>
    <n v="6"/>
    <n v="0.16490486257928119"/>
    <n v="0"/>
    <n v="0"/>
    <n v="0"/>
    <n v="0"/>
    <n v="0.17635270541082165"/>
    <n v="3.4693877551020408E-2"/>
    <n v="88"/>
  </r>
  <r>
    <x v="11"/>
    <s v="2609-01-000"/>
    <m/>
    <x v="3"/>
    <s v="Polk"/>
    <s v="Win-E-Mac School District"/>
    <n v="83"/>
    <n v="0"/>
    <n v="0"/>
    <n v="0"/>
    <n v="0"/>
    <n v="0"/>
    <n v="88"/>
    <n v="0"/>
    <n v="0.15547703180212014"/>
    <n v="56"/>
    <n v="0.10486891385767791"/>
    <n v="566"/>
    <n v="534"/>
    <n v="526"/>
    <n v="5"/>
    <n v="1"/>
    <n v="2"/>
    <n v="0"/>
    <n v="54"/>
    <n v="0"/>
    <n v="0"/>
    <n v="0"/>
    <n v="0"/>
    <n v="555"/>
    <n v="5"/>
    <n v="1"/>
    <n v="2"/>
    <n v="0"/>
    <n v="0.14954954954954955"/>
    <n v="0"/>
    <n v="0"/>
    <n v="0"/>
    <n v="0"/>
    <n v="0.15547703180212014"/>
    <n v="1.4209591474245116E-2"/>
    <n v="88"/>
  </r>
  <r>
    <x v="14"/>
    <s v="2609-01-000"/>
    <m/>
    <x v="3"/>
    <s v="Polk"/>
    <s v="Win-E-Mac School District"/>
    <n v="80"/>
    <n v="3"/>
    <n v="0"/>
    <n v="0"/>
    <n v="0"/>
    <n v="0"/>
    <n v="88"/>
    <n v="0"/>
    <n v="0.15331010452961671"/>
    <n v="45"/>
    <n v="8.4745762711864403E-2"/>
    <n v="574"/>
    <n v="531"/>
    <n v="520"/>
    <n v="9"/>
    <n v="1"/>
    <n v="1"/>
    <n v="0"/>
    <n v="41"/>
    <n v="0"/>
    <n v="0"/>
    <n v="0"/>
    <n v="0"/>
    <n v="559"/>
    <n v="12"/>
    <n v="1"/>
    <n v="1"/>
    <n v="0"/>
    <n v="0.14311270125223613"/>
    <n v="0.25"/>
    <n v="0"/>
    <n v="0"/>
    <n v="0"/>
    <n v="0.15331010452961671"/>
    <n v="2.4432809773123908E-2"/>
    <n v="88"/>
  </r>
  <r>
    <x v="11"/>
    <s v="0542-01-000"/>
    <m/>
    <x v="3"/>
    <s v="Otter Tail"/>
    <s v="Battle Lake Public School District"/>
    <n v="81"/>
    <n v="0"/>
    <n v="0"/>
    <n v="0"/>
    <n v="0"/>
    <n v="0"/>
    <n v="88"/>
    <n v="0"/>
    <n v="0.15331010452961671"/>
    <n v="48"/>
    <n v="8.98876404494382E-2"/>
    <n v="574"/>
    <n v="534"/>
    <n v="512"/>
    <n v="5"/>
    <n v="8"/>
    <n v="4"/>
    <n v="5"/>
    <n v="45"/>
    <n v="0"/>
    <n v="0"/>
    <n v="0"/>
    <n v="0"/>
    <n v="548"/>
    <n v="5"/>
    <n v="8"/>
    <n v="4"/>
    <n v="5"/>
    <n v="0.1478102189781022"/>
    <n v="0"/>
    <n v="0"/>
    <n v="0"/>
    <n v="0"/>
    <n v="0.15331010452961671"/>
    <n v="3.8596491228070177E-2"/>
    <n v="88"/>
  </r>
  <r>
    <x v="7"/>
    <s v="0097-01-000"/>
    <m/>
    <x v="3"/>
    <s v="Carlton"/>
    <s v="Moose Lake Public School District"/>
    <n v="85"/>
    <n v="0"/>
    <n v="0"/>
    <n v="0"/>
    <n v="0"/>
    <n v="8"/>
    <n v="80"/>
    <n v="1.188707280832095E-2"/>
    <n v="0.1188707280832095"/>
    <n v="146"/>
    <n v="0.19972640218878249"/>
    <n v="673"/>
    <n v="731"/>
    <n v="702"/>
    <n v="4"/>
    <n v="6"/>
    <n v="14"/>
    <n v="5"/>
    <n v="140"/>
    <n v="0"/>
    <n v="0"/>
    <n v="0"/>
    <n v="0"/>
    <n v="647"/>
    <n v="4"/>
    <n v="6"/>
    <n v="14"/>
    <n v="5"/>
    <n v="0.13137557959814528"/>
    <n v="0"/>
    <n v="0"/>
    <n v="0"/>
    <n v="0"/>
    <n v="0.13075780089153044"/>
    <n v="4.2899408284023666E-2"/>
    <n v="88"/>
  </r>
  <r>
    <x v="2"/>
    <s v="0846-01-000"/>
    <m/>
    <x v="3"/>
    <s v="Wilkin"/>
    <s v="Breckenridge Public School District"/>
    <n v="73"/>
    <n v="0"/>
    <n v="0"/>
    <n v="0"/>
    <n v="11"/>
    <n v="4"/>
    <n v="84"/>
    <n v="5.6417489421720732E-3"/>
    <n v="0.11847672778561354"/>
    <n v="26"/>
    <n v="4.0185471406491501E-2"/>
    <n v="709"/>
    <n v="647"/>
    <n v="585"/>
    <n v="24"/>
    <n v="11"/>
    <n v="1"/>
    <n v="26"/>
    <n v="26"/>
    <n v="0"/>
    <n v="0"/>
    <n v="0"/>
    <n v="0"/>
    <n v="632"/>
    <n v="24"/>
    <n v="11"/>
    <n v="1"/>
    <n v="37"/>
    <n v="0.11550632911392406"/>
    <n v="0"/>
    <n v="0"/>
    <n v="0"/>
    <n v="0.29729729729729731"/>
    <n v="0.12411847672778561"/>
    <n v="0.10354609929078014"/>
    <n v="88"/>
  </r>
  <r>
    <x v="3"/>
    <s v="0485-01-000"/>
    <m/>
    <x v="3"/>
    <s v="Morrison"/>
    <s v="Royalton Public School District"/>
    <n v="78"/>
    <n v="0"/>
    <n v="0"/>
    <n v="0"/>
    <n v="0"/>
    <n v="0"/>
    <n v="88"/>
    <n v="0"/>
    <n v="0.11989100817438691"/>
    <n v="253"/>
    <n v="0.28142380422691882"/>
    <n v="734"/>
    <n v="899"/>
    <n v="856"/>
    <n v="10"/>
    <n v="4"/>
    <n v="5"/>
    <n v="24"/>
    <n v="241"/>
    <n v="0"/>
    <n v="0"/>
    <n v="0"/>
    <n v="6"/>
    <n v="693"/>
    <n v="10"/>
    <n v="4"/>
    <n v="5"/>
    <n v="18"/>
    <n v="0.11255411255411256"/>
    <n v="0"/>
    <n v="0"/>
    <n v="0"/>
    <n v="0"/>
    <n v="0.11989100817438691"/>
    <n v="5.0684931506849315E-2"/>
    <n v="88"/>
  </r>
  <r>
    <x v="1"/>
    <s v="0485-01-000"/>
    <m/>
    <x v="3"/>
    <s v="Morrison"/>
    <s v="Royalton Public School District"/>
    <n v="83"/>
    <n v="0"/>
    <n v="0"/>
    <n v="0"/>
    <n v="0"/>
    <n v="0"/>
    <n v="88"/>
    <n v="0"/>
    <n v="0.11488250652741515"/>
    <n v="274"/>
    <n v="0.28781512605042014"/>
    <n v="766"/>
    <n v="952"/>
    <n v="913"/>
    <n v="8"/>
    <n v="2"/>
    <n v="5"/>
    <n v="24"/>
    <n v="266"/>
    <n v="0"/>
    <n v="0"/>
    <n v="0"/>
    <n v="0"/>
    <n v="730"/>
    <n v="8"/>
    <n v="2"/>
    <n v="5"/>
    <n v="24"/>
    <n v="0.11369863013698631"/>
    <n v="0"/>
    <n v="0"/>
    <n v="0"/>
    <n v="0"/>
    <n v="0.11488250652741515"/>
    <n v="5.071521456436931E-2"/>
    <n v="88"/>
  </r>
  <r>
    <x v="18"/>
    <s v="0203-01-000"/>
    <m/>
    <x v="3"/>
    <s v="Dodge"/>
    <s v="Hayfield Public School District"/>
    <n v="79"/>
    <n v="0"/>
    <n v="0"/>
    <n v="0"/>
    <n v="0"/>
    <n v="9"/>
    <n v="79"/>
    <n v="1.097560975609756E-2"/>
    <n v="9.6341463414634149E-2"/>
    <n v="60"/>
    <n v="7.575757575757576E-2"/>
    <n v="820"/>
    <n v="792"/>
    <n v="729"/>
    <n v="0"/>
    <n v="8"/>
    <n v="8"/>
    <n v="47"/>
    <n v="52"/>
    <n v="0"/>
    <n v="0"/>
    <n v="0"/>
    <n v="0"/>
    <n v="756"/>
    <n v="0"/>
    <n v="8"/>
    <n v="8"/>
    <n v="47"/>
    <n v="0.10449735449735449"/>
    <n v="0"/>
    <n v="0"/>
    <n v="0"/>
    <n v="0"/>
    <n v="0.10731707317073171"/>
    <n v="7.6923076923076927E-2"/>
    <n v="88"/>
  </r>
  <r>
    <x v="11"/>
    <s v="2137-01-000"/>
    <m/>
    <x v="3"/>
    <s v="Fillmore"/>
    <s v="Kingsland Public School District"/>
    <n v="82"/>
    <n v="0"/>
    <n v="0"/>
    <n v="0"/>
    <n v="0"/>
    <n v="0"/>
    <n v="88"/>
    <n v="0"/>
    <n v="0.10011376564277588"/>
    <n v="30"/>
    <n v="3.6540803897685749E-2"/>
    <n v="879"/>
    <n v="821"/>
    <n v="808"/>
    <n v="2"/>
    <n v="4"/>
    <n v="6"/>
    <n v="1"/>
    <n v="29"/>
    <n v="0"/>
    <n v="0"/>
    <n v="0"/>
    <n v="0"/>
    <n v="861"/>
    <n v="2"/>
    <n v="4"/>
    <n v="6"/>
    <n v="1"/>
    <n v="9.5238095238095233E-2"/>
    <n v="0"/>
    <n v="0"/>
    <n v="0"/>
    <n v="0"/>
    <n v="0.10011376564277588"/>
    <n v="1.4874141876430207E-2"/>
    <n v="88"/>
  </r>
  <r>
    <x v="2"/>
    <s v="0777-01-000"/>
    <m/>
    <x v="3"/>
    <s v="Swift"/>
    <s v="Benson Public School District"/>
    <n v="76"/>
    <n v="0"/>
    <n v="0"/>
    <n v="0"/>
    <n v="4"/>
    <n v="8"/>
    <n v="80"/>
    <n v="8.6114101184068884E-3"/>
    <n v="8.6114101184068897E-2"/>
    <n v="28"/>
    <n v="3.2220943613348679E-2"/>
    <n v="929"/>
    <n v="869"/>
    <n v="782"/>
    <n v="5"/>
    <n v="15"/>
    <n v="4"/>
    <n v="63"/>
    <n v="22"/>
    <n v="0"/>
    <n v="0"/>
    <n v="0"/>
    <n v="0"/>
    <n v="836"/>
    <n v="5"/>
    <n v="15"/>
    <n v="4"/>
    <n v="67"/>
    <n v="9.0909090909090912E-2"/>
    <n v="0"/>
    <n v="0"/>
    <n v="0"/>
    <n v="5.9701492537313432E-2"/>
    <n v="9.4725511302475779E-2"/>
    <n v="9.816612729234088E-2"/>
    <n v="88"/>
  </r>
  <r>
    <x v="10"/>
    <s v="2172-01-000"/>
    <m/>
    <x v="3"/>
    <s v="Goodhue"/>
    <s v="Kenyon-Wanamingo School District"/>
    <n v="85"/>
    <n v="0"/>
    <n v="0"/>
    <n v="0"/>
    <n v="0"/>
    <n v="15"/>
    <n v="73"/>
    <n v="1.6025641025641024E-2"/>
    <n v="7.7991452991452992E-2"/>
    <n v="57"/>
    <n v="6.2983425414364635E-2"/>
    <n v="936"/>
    <n v="905"/>
    <n v="838"/>
    <n v="0"/>
    <n v="16"/>
    <n v="15"/>
    <n v="36"/>
    <n v="52"/>
    <n v="0"/>
    <n v="0"/>
    <n v="0"/>
    <n v="0"/>
    <n v="871"/>
    <n v="0"/>
    <n v="16"/>
    <n v="15"/>
    <n v="36"/>
    <n v="9.7588978185993117E-2"/>
    <n v="0"/>
    <n v="0"/>
    <n v="0"/>
    <n v="0"/>
    <n v="9.4017094017094016E-2"/>
    <n v="7.1428571428571425E-2"/>
    <n v="88"/>
  </r>
  <r>
    <x v="4"/>
    <s v="0317-01-000"/>
    <m/>
    <x v="3"/>
    <s v="Itasca"/>
    <s v="Deer River Public School District"/>
    <n v="64"/>
    <n v="12"/>
    <n v="0"/>
    <n v="0"/>
    <n v="0"/>
    <n v="6"/>
    <n v="82"/>
    <n v="6.4034151547491995E-3"/>
    <n v="8.7513340448239066E-2"/>
    <n v="54"/>
    <n v="5.9800664451827246E-2"/>
    <n v="937"/>
    <n v="903"/>
    <n v="533"/>
    <n v="347"/>
    <n v="6"/>
    <n v="3"/>
    <n v="14"/>
    <n v="22"/>
    <n v="20"/>
    <n v="0"/>
    <n v="0"/>
    <n v="4"/>
    <n v="575"/>
    <n v="339"/>
    <n v="6"/>
    <n v="3"/>
    <n v="10"/>
    <n v="0.11130434782608696"/>
    <n v="3.5398230088495575E-2"/>
    <n v="0"/>
    <n v="0"/>
    <n v="0"/>
    <n v="9.3916755602988261E-2"/>
    <n v="0.3837084673097535"/>
    <n v="88"/>
  </r>
  <r>
    <x v="3"/>
    <s v="2769-01-000"/>
    <m/>
    <x v="3"/>
    <s v="Stevens"/>
    <s v="Morris Area Public Schools"/>
    <n v="85"/>
    <n v="0"/>
    <n v="0"/>
    <n v="0"/>
    <n v="0"/>
    <n v="7"/>
    <n v="81"/>
    <n v="7.3375262054507341E-3"/>
    <n v="8.4905660377358486E-2"/>
    <n v="181"/>
    <n v="0.17287488061127029"/>
    <n v="954"/>
    <n v="1047"/>
    <n v="910"/>
    <n v="21"/>
    <n v="20"/>
    <n v="13"/>
    <n v="83"/>
    <n v="159"/>
    <n v="0"/>
    <n v="0"/>
    <n v="0"/>
    <n v="5"/>
    <n v="836"/>
    <n v="21"/>
    <n v="20"/>
    <n v="13"/>
    <n v="78"/>
    <n v="0.10167464114832536"/>
    <n v="0"/>
    <n v="0"/>
    <n v="0"/>
    <n v="0"/>
    <n v="9.2243186582809222E-2"/>
    <n v="0.13636363636363635"/>
    <n v="88"/>
  </r>
  <r>
    <x v="3"/>
    <s v="2805-01-000"/>
    <m/>
    <x v="3"/>
    <s v="Wabasha"/>
    <s v="Zumbrota-Mazeppa School District"/>
    <n v="75"/>
    <n v="0"/>
    <n v="0"/>
    <n v="0"/>
    <n v="0"/>
    <n v="0"/>
    <n v="88"/>
    <n v="0"/>
    <n v="7.8014184397163122E-2"/>
    <n v="83"/>
    <n v="7.3909171861086378E-2"/>
    <n v="1128"/>
    <n v="1123"/>
    <n v="1044"/>
    <n v="6"/>
    <n v="23"/>
    <n v="19"/>
    <n v="31"/>
    <n v="81"/>
    <n v="0"/>
    <n v="0"/>
    <n v="0"/>
    <n v="0"/>
    <n v="1038"/>
    <n v="6"/>
    <n v="23"/>
    <n v="19"/>
    <n v="31"/>
    <n v="7.2254335260115612E-2"/>
    <n v="0"/>
    <n v="0"/>
    <n v="0"/>
    <n v="0"/>
    <n v="7.8014184397163122E-2"/>
    <n v="7.0725156669650846E-2"/>
    <n v="88"/>
  </r>
  <r>
    <x v="3"/>
    <s v="2860-01-000"/>
    <m/>
    <x v="3"/>
    <s v="Faribault"/>
    <s v="Blue Earth Area Public School"/>
    <n v="80"/>
    <n v="0"/>
    <n v="0"/>
    <n v="0"/>
    <n v="0"/>
    <n v="4"/>
    <n v="84"/>
    <n v="3.2813781788351109E-3"/>
    <n v="6.8908941755537328E-2"/>
    <n v="95"/>
    <n v="7.7487765089722674E-2"/>
    <n v="1219"/>
    <n v="1226"/>
    <n v="1048"/>
    <n v="7"/>
    <n v="15"/>
    <n v="4"/>
    <n v="152"/>
    <n v="80"/>
    <n v="0"/>
    <n v="0"/>
    <n v="0"/>
    <n v="9"/>
    <n v="1048"/>
    <n v="7"/>
    <n v="15"/>
    <n v="4"/>
    <n v="143"/>
    <n v="7.6335877862595422E-2"/>
    <n v="0"/>
    <n v="0"/>
    <n v="0"/>
    <n v="0"/>
    <n v="7.2190319934372443E-2"/>
    <n v="0.13886606409202959"/>
    <n v="88"/>
  </r>
  <r>
    <x v="12"/>
    <s v="2164-01-000"/>
    <m/>
    <x v="3"/>
    <s v="Clay"/>
    <s v="Dilworth-Glyndon-Felton"/>
    <n v="70"/>
    <n v="0"/>
    <n v="0"/>
    <n v="3"/>
    <n v="11"/>
    <n v="0"/>
    <n v="88"/>
    <n v="0"/>
    <n v="7.0456365092073661E-2"/>
    <n v="191"/>
    <n v="0.14127218934911243"/>
    <n v="1249"/>
    <n v="1352"/>
    <n v="1185"/>
    <n v="33"/>
    <n v="10"/>
    <n v="5"/>
    <n v="119"/>
    <n v="165"/>
    <n v="0"/>
    <n v="4"/>
    <n v="0"/>
    <n v="17"/>
    <n v="1090"/>
    <n v="33"/>
    <n v="6"/>
    <n v="8"/>
    <n v="113"/>
    <n v="6.4220183486238536E-2"/>
    <n v="0"/>
    <n v="0"/>
    <n v="0.375"/>
    <n v="9.7345132743362831E-2"/>
    <n v="7.0456365092073661E-2"/>
    <n v="0.128"/>
    <n v="88"/>
  </r>
  <r>
    <x v="10"/>
    <s v="2860-01-000"/>
    <m/>
    <x v="3"/>
    <s v="Faribault"/>
    <s v="Blue Earth Area Public School"/>
    <n v="83"/>
    <n v="0"/>
    <n v="0"/>
    <n v="0"/>
    <n v="3"/>
    <n v="0"/>
    <n v="88"/>
    <n v="0"/>
    <n v="6.9730586370839939E-2"/>
    <n v="59"/>
    <n v="4.7850770478507706E-2"/>
    <n v="1262"/>
    <n v="1233"/>
    <n v="1119"/>
    <n v="2"/>
    <n v="7"/>
    <n v="7"/>
    <n v="98"/>
    <n v="52"/>
    <n v="0"/>
    <n v="0"/>
    <n v="0"/>
    <n v="6"/>
    <n v="1150"/>
    <n v="2"/>
    <n v="7"/>
    <n v="7"/>
    <n v="95"/>
    <n v="7.2173913043478255E-2"/>
    <n v="0"/>
    <n v="0"/>
    <n v="0"/>
    <n v="3.1578947368421054E-2"/>
    <n v="6.9730586370839939E-2"/>
    <n v="8.8025376685170506E-2"/>
    <n v="88"/>
  </r>
  <r>
    <x v="0"/>
    <s v="2184-01-000"/>
    <m/>
    <x v="3"/>
    <s v="Rock"/>
    <s v="Luverne Public School District"/>
    <n v="83"/>
    <n v="0"/>
    <n v="0"/>
    <n v="0"/>
    <n v="0"/>
    <n v="5"/>
    <n v="83"/>
    <n v="3.897116134060795E-3"/>
    <n v="6.4692127825409201E-2"/>
    <n v="82"/>
    <n v="6.4212999216914646E-2"/>
    <n v="1283"/>
    <n v="1277"/>
    <n v="1125"/>
    <n v="18"/>
    <n v="28"/>
    <n v="28"/>
    <n v="78"/>
    <n v="80"/>
    <n v="0"/>
    <n v="0"/>
    <n v="0"/>
    <n v="0"/>
    <n v="1128"/>
    <n v="18"/>
    <n v="28"/>
    <n v="28"/>
    <n v="78"/>
    <n v="7.3581560283687938E-2"/>
    <n v="0"/>
    <n v="0"/>
    <n v="0"/>
    <n v="0"/>
    <n v="6.8589243959469998E-2"/>
    <n v="0.11874999999999999"/>
    <n v="88"/>
  </r>
  <r>
    <x v="9"/>
    <s v="0300-01-000"/>
    <m/>
    <x v="3"/>
    <s v="Houston"/>
    <s v="La Crescent-Hokah School District"/>
    <n v="87"/>
    <n v="0"/>
    <n v="0"/>
    <n v="0"/>
    <n v="0"/>
    <n v="53"/>
    <n v="35"/>
    <n v="3.8771031455742504E-2"/>
    <n v="2.5603511338697878E-2"/>
    <n v="126"/>
    <n v="8.9679715302491109E-2"/>
    <n v="1367"/>
    <n v="1405"/>
    <n v="1323"/>
    <n v="5"/>
    <n v="42"/>
    <n v="22"/>
    <n v="13"/>
    <n v="122"/>
    <n v="0"/>
    <n v="0"/>
    <n v="0"/>
    <n v="0"/>
    <n v="1288"/>
    <n v="5"/>
    <n v="42"/>
    <n v="22"/>
    <n v="13"/>
    <n v="6.754658385093168E-2"/>
    <n v="0"/>
    <n v="0"/>
    <n v="0"/>
    <n v="0"/>
    <n v="6.4374542794440381E-2"/>
    <n v="5.9854014598540145E-2"/>
    <n v="88"/>
  </r>
  <r>
    <x v="15"/>
    <s v="2895-01-000"/>
    <m/>
    <x v="3"/>
    <s v="Jackson"/>
    <s v="Jackson County Central School Dist."/>
    <n v="86"/>
    <n v="0"/>
    <n v="0"/>
    <n v="0"/>
    <n v="0"/>
    <n v="0"/>
    <n v="88"/>
    <n v="0"/>
    <n v="6.3675832127351659E-2"/>
    <n v="15"/>
    <n v="1.145912910618793E-2"/>
    <n v="1382"/>
    <n v="1309"/>
    <n v="1241"/>
    <n v="2"/>
    <n v="3"/>
    <n v="51"/>
    <n v="12"/>
    <n v="13"/>
    <n v="0"/>
    <n v="0"/>
    <n v="0"/>
    <n v="0"/>
    <n v="1314"/>
    <n v="2"/>
    <n v="3"/>
    <n v="51"/>
    <n v="12"/>
    <n v="6.5449010654490103E-2"/>
    <n v="0"/>
    <n v="0"/>
    <n v="0"/>
    <n v="0"/>
    <n v="6.3675832127351659E-2"/>
    <n v="4.9204052098408106E-2"/>
    <n v="88"/>
  </r>
  <r>
    <x v="9"/>
    <s v="0740-01-000"/>
    <m/>
    <x v="3"/>
    <s v="Stearns"/>
    <s v="Melrose Public School District"/>
    <n v="79"/>
    <n v="0"/>
    <n v="3"/>
    <n v="0"/>
    <n v="0"/>
    <n v="0"/>
    <n v="88"/>
    <n v="0"/>
    <n v="6.3263838964773542E-2"/>
    <n v="96"/>
    <n v="6.8620443173695492E-2"/>
    <n v="1391"/>
    <n v="1399"/>
    <n v="1192"/>
    <n v="0"/>
    <n v="9"/>
    <n v="2"/>
    <n v="196"/>
    <n v="88"/>
    <n v="0"/>
    <n v="0"/>
    <n v="0"/>
    <n v="3"/>
    <n v="1183"/>
    <n v="0"/>
    <n v="12"/>
    <n v="2"/>
    <n v="193"/>
    <n v="6.6779374471682168E-2"/>
    <n v="0"/>
    <n v="0.25"/>
    <n v="0"/>
    <n v="0"/>
    <n v="6.3263838964773542E-2"/>
    <n v="0.14892086330935253"/>
    <n v="88"/>
  </r>
  <r>
    <x v="14"/>
    <s v="2689-01-000"/>
    <m/>
    <x v="3"/>
    <s v="Pipestone"/>
    <s v="Pipestone Area School District"/>
    <n v="83"/>
    <n v="0"/>
    <n v="0"/>
    <n v="0"/>
    <n v="0"/>
    <n v="0"/>
    <n v="88"/>
    <n v="0"/>
    <n v="6.2234794908062233E-2"/>
    <n v="10"/>
    <n v="7.4850299401197605E-3"/>
    <n v="1414"/>
    <n v="1336"/>
    <n v="1251"/>
    <n v="35"/>
    <n v="8"/>
    <n v="12"/>
    <n v="30"/>
    <n v="9"/>
    <n v="0"/>
    <n v="0"/>
    <n v="0"/>
    <n v="0"/>
    <n v="1325"/>
    <n v="35"/>
    <n v="8"/>
    <n v="12"/>
    <n v="30"/>
    <n v="6.2641509433962267E-2"/>
    <n v="0"/>
    <n v="0"/>
    <n v="0"/>
    <n v="0"/>
    <n v="6.2234794908062233E-2"/>
    <n v="6.0283687943262408E-2"/>
    <n v="88"/>
  </r>
  <r>
    <x v="5"/>
    <s v="0745-01-000"/>
    <m/>
    <x v="3"/>
    <s v="Stearns"/>
    <s v="Albany Public School District"/>
    <n v="83"/>
    <n v="0"/>
    <n v="0"/>
    <n v="0"/>
    <n v="0"/>
    <n v="0"/>
    <n v="88"/>
    <n v="0"/>
    <n v="5.5137844611528819E-2"/>
    <n v="168"/>
    <n v="0.10023866348448687"/>
    <n v="1596"/>
    <n v="1676"/>
    <n v="1593"/>
    <n v="5"/>
    <n v="18"/>
    <n v="16"/>
    <n v="44"/>
    <n v="154"/>
    <n v="0"/>
    <n v="3"/>
    <n v="0"/>
    <n v="3"/>
    <n v="1522"/>
    <n v="5"/>
    <n v="15"/>
    <n v="16"/>
    <n v="41"/>
    <n v="5.4533508541392904E-2"/>
    <n v="0"/>
    <n v="0"/>
    <n v="0"/>
    <n v="0"/>
    <n v="5.5137844611528819E-2"/>
    <n v="4.8155096935584743E-2"/>
    <n v="88"/>
  </r>
  <r>
    <x v="1"/>
    <s v="0332-01-000"/>
    <m/>
    <x v="3"/>
    <s v="Kanabec"/>
    <s v="Mora Public School District"/>
    <n v="83"/>
    <n v="0"/>
    <n v="0"/>
    <n v="0"/>
    <n v="0"/>
    <n v="20"/>
    <n v="68"/>
    <n v="1.1527377521613832E-2"/>
    <n v="3.9193083573487032E-2"/>
    <n v="26"/>
    <n v="1.5540944411237299E-2"/>
    <n v="1735"/>
    <n v="1673"/>
    <n v="1569"/>
    <n v="24"/>
    <n v="26"/>
    <n v="8"/>
    <n v="46"/>
    <n v="23"/>
    <n v="0"/>
    <n v="0"/>
    <n v="0"/>
    <n v="0"/>
    <n v="1629"/>
    <n v="24"/>
    <n v="26"/>
    <n v="8"/>
    <n v="46"/>
    <n v="5.0951503990178025E-2"/>
    <n v="0"/>
    <n v="0"/>
    <n v="0"/>
    <n v="0"/>
    <n v="5.0720461095100866E-2"/>
    <n v="6.0011540680900172E-2"/>
    <n v="88"/>
  </r>
  <r>
    <x v="0"/>
    <s v="0332-01-000"/>
    <m/>
    <x v="3"/>
    <s v="Kanabec"/>
    <s v="Mora Public School District"/>
    <n v="83"/>
    <n v="0"/>
    <n v="0"/>
    <n v="0"/>
    <n v="0"/>
    <n v="17"/>
    <n v="71"/>
    <n v="9.5078299776286349E-3"/>
    <n v="3.9709172259507833E-2"/>
    <n v="31"/>
    <n v="1.7908723281340265E-2"/>
    <n v="1788"/>
    <n v="1731"/>
    <n v="1610"/>
    <n v="31"/>
    <n v="33"/>
    <n v="7"/>
    <n v="50"/>
    <n v="25"/>
    <n v="0"/>
    <n v="0"/>
    <n v="0"/>
    <n v="0"/>
    <n v="1668"/>
    <n v="31"/>
    <n v="33"/>
    <n v="7"/>
    <n v="50"/>
    <n v="4.9760191846522785E-2"/>
    <n v="0"/>
    <n v="0"/>
    <n v="0"/>
    <n v="0"/>
    <n v="4.9217002237136466E-2"/>
    <n v="6.7635550586920071E-2"/>
    <n v="88"/>
  </r>
  <r>
    <x v="14"/>
    <s v="0879-01-000"/>
    <m/>
    <x v="3"/>
    <s v="Wright"/>
    <s v="Delano Public School District"/>
    <n v="83"/>
    <n v="0"/>
    <n v="0"/>
    <n v="0"/>
    <n v="0"/>
    <n v="3"/>
    <n v="85"/>
    <n v="1.6085790884718498E-3"/>
    <n v="4.5576407506702415E-2"/>
    <n v="148"/>
    <n v="7.6883116883116887E-2"/>
    <n v="1865"/>
    <n v="1925"/>
    <n v="1856"/>
    <n v="12"/>
    <n v="18"/>
    <n v="23"/>
    <n v="16"/>
    <n v="132"/>
    <n v="3"/>
    <n v="0"/>
    <n v="0"/>
    <n v="3"/>
    <n v="1807"/>
    <n v="9"/>
    <n v="18"/>
    <n v="23"/>
    <n v="13"/>
    <n v="4.5932484781405644E-2"/>
    <n v="0"/>
    <n v="0"/>
    <n v="0"/>
    <n v="0"/>
    <n v="4.7184986595174262E-2"/>
    <n v="3.3689839572192515E-2"/>
    <n v="88"/>
  </r>
  <r>
    <x v="17"/>
    <s v="2752-01-000"/>
    <m/>
    <x v="3"/>
    <s v="Martin"/>
    <s v="Fairmont Area School District"/>
    <n v="84"/>
    <n v="0"/>
    <n v="0"/>
    <n v="0"/>
    <n v="0"/>
    <n v="0"/>
    <n v="88"/>
    <n v="0"/>
    <n v="4.2328042328042326E-2"/>
    <n v="66"/>
    <n v="3.2085561497326207E-2"/>
    <n v="2079"/>
    <n v="2057"/>
    <n v="1949"/>
    <n v="2"/>
    <n v="11"/>
    <n v="24"/>
    <n v="58"/>
    <n v="65"/>
    <n v="0"/>
    <n v="0"/>
    <n v="0"/>
    <n v="0"/>
    <n v="1968"/>
    <n v="2"/>
    <n v="11"/>
    <n v="24"/>
    <n v="58"/>
    <n v="4.2682926829268296E-2"/>
    <n v="0"/>
    <n v="0"/>
    <n v="0"/>
    <n v="0"/>
    <n v="4.2328042328042326E-2"/>
    <n v="4.6049442559379546E-2"/>
    <n v="88"/>
  </r>
  <r>
    <x v="16"/>
    <s v="0564-01-000"/>
    <m/>
    <x v="3"/>
    <s v="Pennington"/>
    <s v="Thief River Falls School District"/>
    <n v="80"/>
    <n v="0"/>
    <n v="0"/>
    <n v="0"/>
    <n v="0"/>
    <n v="0"/>
    <n v="88"/>
    <n v="0"/>
    <n v="3.9285714285714285E-2"/>
    <n v="12"/>
    <n v="5.5452865064695009E-3"/>
    <n v="2240"/>
    <n v="2164"/>
    <n v="2071"/>
    <n v="38"/>
    <n v="11"/>
    <n v="13"/>
    <n v="31"/>
    <n v="5"/>
    <n v="0"/>
    <n v="0"/>
    <n v="0"/>
    <n v="0"/>
    <n v="2146"/>
    <n v="38"/>
    <n v="11"/>
    <n v="13"/>
    <n v="31"/>
    <n v="3.7278657968313138E-2"/>
    <n v="0"/>
    <n v="0"/>
    <n v="0"/>
    <n v="0"/>
    <n v="3.9285714285714285E-2"/>
    <n v="4.1536400178651185E-2"/>
    <n v="88"/>
  </r>
  <r>
    <x v="17"/>
    <s v="0564-01-000"/>
    <m/>
    <x v="3"/>
    <s v="Pennington"/>
    <s v="Thief River Falls School District"/>
    <n v="82"/>
    <n v="0"/>
    <n v="0"/>
    <n v="0"/>
    <n v="0"/>
    <n v="0"/>
    <n v="88"/>
    <n v="0"/>
    <n v="3.8955289951305885E-2"/>
    <n v="20"/>
    <n v="9.1282519397535376E-3"/>
    <n v="2259"/>
    <n v="2191"/>
    <n v="2079"/>
    <n v="42"/>
    <n v="16"/>
    <n v="18"/>
    <n v="48"/>
    <n v="14"/>
    <n v="0"/>
    <n v="0"/>
    <n v="0"/>
    <n v="0"/>
    <n v="2147"/>
    <n v="42"/>
    <n v="16"/>
    <n v="18"/>
    <n v="48"/>
    <n v="3.8192827200745225E-2"/>
    <n v="0"/>
    <n v="0"/>
    <n v="0"/>
    <n v="0"/>
    <n v="3.8955289951305885E-2"/>
    <n v="5.4601497137824744E-2"/>
    <n v="88"/>
  </r>
  <r>
    <x v="3"/>
    <s v="0286-01-000"/>
    <s v="yes"/>
    <x v="2"/>
    <s v="Hennepin"/>
    <s v="Brooklyn Center School District"/>
    <n v="89"/>
    <n v="7"/>
    <n v="228"/>
    <n v="140"/>
    <n v="28"/>
    <n v="181"/>
    <n v="343"/>
    <n v="0.10780226325193568"/>
    <n v="0.20428826682549137"/>
    <n v="1027"/>
    <n v="0.47066911090742436"/>
    <n v="1679"/>
    <n v="2182"/>
    <n v="563"/>
    <n v="33"/>
    <n v="843"/>
    <n v="311"/>
    <n v="432"/>
    <n v="262"/>
    <n v="5"/>
    <n v="340"/>
    <n v="128"/>
    <n v="116"/>
    <n v="390"/>
    <n v="35"/>
    <n v="731"/>
    <n v="323"/>
    <n v="344"/>
    <n v="0.2282051282051282"/>
    <n v="0.2"/>
    <n v="0.31190150478796169"/>
    <n v="0.43343653250773995"/>
    <n v="8.1395348837209308E-2"/>
    <n v="0.31209053007742704"/>
    <n v="0.78606692265496436"/>
    <n v="524"/>
  </r>
  <r>
    <x v="14"/>
    <s v="0012-01-000"/>
    <s v="yes"/>
    <x v="2"/>
    <s v="Anoka"/>
    <s v="Centennial Public School District"/>
    <n v="70"/>
    <n v="0"/>
    <n v="0"/>
    <n v="3"/>
    <n v="0"/>
    <n v="11"/>
    <n v="77"/>
    <n v="1.6006984866123398E-3"/>
    <n v="1.1204889406286379E-2"/>
    <n v="243"/>
    <n v="3.4580902234239361E-2"/>
    <n v="6872"/>
    <n v="7027"/>
    <n v="6605"/>
    <n v="96"/>
    <n v="78"/>
    <n v="147"/>
    <n v="101"/>
    <n v="226"/>
    <n v="0"/>
    <n v="0"/>
    <n v="0"/>
    <n v="0"/>
    <n v="6449"/>
    <n v="96"/>
    <n v="78"/>
    <n v="150"/>
    <n v="101"/>
    <n v="1.0854396030392309E-2"/>
    <n v="0"/>
    <n v="0"/>
    <n v="0.02"/>
    <n v="0"/>
    <n v="1.2805587892898719E-2"/>
    <n v="6.1827174861798083E-2"/>
    <n v="88"/>
  </r>
  <r>
    <x v="9"/>
    <s v="0487-01-000"/>
    <m/>
    <x v="3"/>
    <s v="Morrison"/>
    <s v="Upsala Public School District"/>
    <n v="84"/>
    <n v="0"/>
    <n v="0"/>
    <n v="0"/>
    <n v="0"/>
    <n v="0"/>
    <n v="87"/>
    <n v="0"/>
    <n v="0.22307692307692309"/>
    <n v="102"/>
    <n v="0.25185185185185183"/>
    <n v="390"/>
    <n v="405"/>
    <n v="397"/>
    <n v="0"/>
    <n v="0"/>
    <n v="1"/>
    <n v="7"/>
    <n v="96"/>
    <n v="0"/>
    <n v="0"/>
    <n v="0"/>
    <n v="0"/>
    <n v="385"/>
    <n v="0"/>
    <n v="0"/>
    <n v="1"/>
    <n v="7"/>
    <n v="0.21818181818181817"/>
    <n v="0"/>
    <n v="0"/>
    <n v="0"/>
    <n v="0"/>
    <n v="0.22307692307692309"/>
    <n v="2.0356234096692113E-2"/>
    <n v="87"/>
  </r>
  <r>
    <x v="5"/>
    <s v="2902-01-000"/>
    <m/>
    <x v="3"/>
    <s v="Lincoln"/>
    <s v="RTR Public Schools"/>
    <n v="78"/>
    <n v="0"/>
    <n v="0"/>
    <n v="0"/>
    <n v="7"/>
    <n v="4"/>
    <n v="83"/>
    <n v="7.3394495412844041E-3"/>
    <n v="0.15229357798165138"/>
    <n v="93"/>
    <n v="0.16878402903811252"/>
    <n v="545"/>
    <n v="551"/>
    <n v="518"/>
    <n v="2"/>
    <n v="9"/>
    <n v="5"/>
    <n v="17"/>
    <n v="87"/>
    <n v="0"/>
    <n v="3"/>
    <n v="0"/>
    <n v="0"/>
    <n v="509"/>
    <n v="2"/>
    <n v="6"/>
    <n v="5"/>
    <n v="24"/>
    <n v="0.15324165029469547"/>
    <n v="0"/>
    <n v="0"/>
    <n v="0"/>
    <n v="0.29166666666666669"/>
    <n v="0.15963302752293579"/>
    <n v="6.7765567765567761E-2"/>
    <n v="87"/>
  </r>
  <r>
    <x v="0"/>
    <s v="0435-01-000"/>
    <m/>
    <x v="3"/>
    <s v="Mahnomen"/>
    <s v="Waubun-Ogema-White Earth Public Sch"/>
    <n v="23"/>
    <n v="59"/>
    <n v="0"/>
    <n v="0"/>
    <n v="0"/>
    <n v="0"/>
    <n v="87"/>
    <n v="0"/>
    <n v="0.13593749999999999"/>
    <n v="85"/>
    <n v="0.13322884012539185"/>
    <n v="640"/>
    <n v="638"/>
    <n v="135"/>
    <n v="491"/>
    <n v="2"/>
    <n v="2"/>
    <n v="8"/>
    <n v="20"/>
    <n v="54"/>
    <n v="0"/>
    <n v="0"/>
    <n v="0"/>
    <n v="138"/>
    <n v="496"/>
    <n v="2"/>
    <n v="2"/>
    <n v="8"/>
    <n v="0.16666666666666666"/>
    <n v="0.11895161290322581"/>
    <n v="0"/>
    <n v="0"/>
    <n v="0"/>
    <n v="0.13593749999999999"/>
    <n v="0.78637770897832815"/>
    <n v="87"/>
  </r>
  <r>
    <x v="12"/>
    <s v="0319-01-000"/>
    <m/>
    <x v="3"/>
    <s v="Itasca"/>
    <s v="Nashwauk-Keewatin School District"/>
    <n v="81"/>
    <n v="0"/>
    <n v="0"/>
    <n v="0"/>
    <n v="0"/>
    <n v="0"/>
    <n v="87"/>
    <n v="0"/>
    <n v="0.13004484304932734"/>
    <n v="86"/>
    <n v="0.12874251497005987"/>
    <n v="669"/>
    <n v="668"/>
    <n v="624"/>
    <n v="32"/>
    <n v="10"/>
    <n v="0"/>
    <n v="2"/>
    <n v="80"/>
    <n v="0"/>
    <n v="0"/>
    <n v="0"/>
    <n v="0"/>
    <n v="625"/>
    <n v="32"/>
    <n v="10"/>
    <n v="0"/>
    <n v="2"/>
    <n v="0.12959999999999999"/>
    <n v="0"/>
    <n v="0"/>
    <n v="0"/>
    <n v="0"/>
    <n v="0.13004484304932734"/>
    <n v="6.5769805680119586E-2"/>
    <n v="87"/>
  </r>
  <r>
    <x v="7"/>
    <s v="0821-01-000"/>
    <m/>
    <x v="3"/>
    <s v="Wadena"/>
    <s v="Menahga Public School District"/>
    <n v="79"/>
    <n v="4"/>
    <n v="0"/>
    <n v="0"/>
    <n v="0"/>
    <n v="3"/>
    <n v="84"/>
    <n v="4.4378698224852072E-3"/>
    <n v="0.1242603550295858"/>
    <n v="193"/>
    <n v="0.24680306905370844"/>
    <n v="676"/>
    <n v="782"/>
    <n v="763"/>
    <n v="5"/>
    <n v="4"/>
    <n v="2"/>
    <n v="8"/>
    <n v="184"/>
    <n v="4"/>
    <n v="0"/>
    <n v="0"/>
    <n v="0"/>
    <n v="658"/>
    <n v="5"/>
    <n v="4"/>
    <n v="2"/>
    <n v="8"/>
    <n v="0.12006079027355623"/>
    <n v="0.8"/>
    <n v="0"/>
    <n v="0"/>
    <n v="0"/>
    <n v="0.128698224852071"/>
    <n v="2.8064992614475627E-2"/>
    <n v="87"/>
  </r>
  <r>
    <x v="9"/>
    <s v="2180-01-000"/>
    <m/>
    <x v="3"/>
    <s v="Chippewa"/>
    <s v="M.A.C.C.R.A.Y. School District"/>
    <n v="79"/>
    <n v="0"/>
    <n v="3"/>
    <n v="0"/>
    <n v="0"/>
    <n v="0"/>
    <n v="87"/>
    <n v="0"/>
    <n v="0.11934156378600823"/>
    <n v="72"/>
    <n v="0.10084033613445378"/>
    <n v="729"/>
    <n v="714"/>
    <n v="672"/>
    <n v="1"/>
    <n v="6"/>
    <n v="3"/>
    <n v="32"/>
    <n v="66"/>
    <n v="0"/>
    <n v="0"/>
    <n v="0"/>
    <n v="0"/>
    <n v="685"/>
    <n v="1"/>
    <n v="9"/>
    <n v="3"/>
    <n v="32"/>
    <n v="0.11532846715328467"/>
    <n v="0"/>
    <n v="0.33333333333333331"/>
    <n v="0"/>
    <n v="0"/>
    <n v="0.11934156378600823"/>
    <n v="6.1643835616438353E-2"/>
    <n v="87"/>
  </r>
  <r>
    <x v="18"/>
    <s v="2364-01-000"/>
    <m/>
    <x v="3"/>
    <s v="Stearns"/>
    <s v="Belgrade-Brooten-Elrosa Public School District"/>
    <n v="84"/>
    <n v="0"/>
    <n v="0"/>
    <n v="0"/>
    <n v="0"/>
    <n v="0"/>
    <n v="87"/>
    <n v="0"/>
    <n v="0.11852861035422343"/>
    <n v="48"/>
    <n v="6.9064748201438847E-2"/>
    <n v="734"/>
    <n v="695"/>
    <n v="638"/>
    <n v="0"/>
    <n v="6"/>
    <n v="0"/>
    <n v="51"/>
    <n v="45"/>
    <n v="0"/>
    <n v="0"/>
    <n v="0"/>
    <n v="0"/>
    <n v="677"/>
    <n v="0"/>
    <n v="6"/>
    <n v="0"/>
    <n v="51"/>
    <n v="0.1240768094534712"/>
    <n v="0"/>
    <n v="0"/>
    <n v="0"/>
    <n v="0"/>
    <n v="0.11852861035422343"/>
    <n v="7.7656675749318796E-2"/>
    <n v="87"/>
  </r>
  <r>
    <x v="17"/>
    <s v="2889-01-000"/>
    <m/>
    <x v="3"/>
    <s v="Becker"/>
    <s v="Lake Park Audubon School District"/>
    <n v="80"/>
    <n v="3"/>
    <n v="0"/>
    <n v="0"/>
    <n v="0"/>
    <n v="0"/>
    <n v="87"/>
    <n v="0"/>
    <n v="0.11600000000000001"/>
    <n v="35"/>
    <n v="5.0143266475644696E-2"/>
    <n v="750"/>
    <n v="698"/>
    <n v="679"/>
    <n v="7"/>
    <n v="0"/>
    <n v="3"/>
    <n v="12"/>
    <n v="31"/>
    <n v="0"/>
    <n v="0"/>
    <n v="0"/>
    <n v="0"/>
    <n v="728"/>
    <n v="10"/>
    <n v="0"/>
    <n v="3"/>
    <n v="12"/>
    <n v="0.10989010989010989"/>
    <n v="0.3"/>
    <n v="0"/>
    <n v="0"/>
    <n v="0"/>
    <n v="0.11600000000000001"/>
    <n v="3.3200531208499334E-2"/>
    <n v="87"/>
  </r>
  <r>
    <x v="18"/>
    <s v="0463-01-000"/>
    <m/>
    <x v="3"/>
    <s v="Meeker"/>
    <s v="Eden Valley-Watkins School District"/>
    <n v="80"/>
    <n v="0"/>
    <n v="0"/>
    <n v="0"/>
    <n v="3"/>
    <n v="0"/>
    <n v="87"/>
    <n v="0"/>
    <n v="0.10847880299251871"/>
    <n v="187"/>
    <n v="0.2073170731707317"/>
    <n v="802"/>
    <n v="902"/>
    <n v="864"/>
    <n v="2"/>
    <n v="9"/>
    <n v="7"/>
    <n v="20"/>
    <n v="175"/>
    <n v="0"/>
    <n v="0"/>
    <n v="0"/>
    <n v="4"/>
    <n v="769"/>
    <n v="2"/>
    <n v="9"/>
    <n v="7"/>
    <n v="19"/>
    <n v="0.10403120936280884"/>
    <n v="0"/>
    <n v="0"/>
    <n v="0"/>
    <n v="0.15789473684210525"/>
    <n v="0.10847880299251871"/>
    <n v="4.590570719602978E-2"/>
    <n v="87"/>
  </r>
  <r>
    <x v="5"/>
    <s v="0317-01-000"/>
    <m/>
    <x v="3"/>
    <s v="Itasca"/>
    <s v="Deer River Public School District"/>
    <n v="70"/>
    <n v="7"/>
    <n v="0"/>
    <n v="0"/>
    <n v="0"/>
    <n v="4"/>
    <n v="83"/>
    <n v="4.4150110375275938E-3"/>
    <n v="9.1611479028697568E-2"/>
    <n v="59"/>
    <n v="6.7198177676537588E-2"/>
    <n v="906"/>
    <n v="878"/>
    <n v="542"/>
    <n v="324"/>
    <n v="3"/>
    <n v="3"/>
    <n v="6"/>
    <n v="33"/>
    <n v="18"/>
    <n v="0"/>
    <n v="0"/>
    <n v="4"/>
    <n v="579"/>
    <n v="313"/>
    <n v="3"/>
    <n v="3"/>
    <n v="2"/>
    <n v="0.12089810017271158"/>
    <n v="2.2364217252396165E-2"/>
    <n v="0"/>
    <n v="0"/>
    <n v="0"/>
    <n v="9.6026490066225156E-2"/>
    <n v="0.35666666666666669"/>
    <n v="87"/>
  </r>
  <r>
    <x v="4"/>
    <s v="0743-01-000"/>
    <m/>
    <x v="3"/>
    <s v="Stearns"/>
    <s v="Sauk Centre Public School District"/>
    <n v="70"/>
    <n v="0"/>
    <n v="3"/>
    <n v="0"/>
    <n v="5"/>
    <n v="10"/>
    <n v="77"/>
    <n v="1.020408163265306E-2"/>
    <n v="7.857142857142857E-2"/>
    <n v="79"/>
    <n v="8.1275720164609058E-2"/>
    <n v="980"/>
    <n v="972"/>
    <n v="906"/>
    <n v="3"/>
    <n v="11"/>
    <n v="3"/>
    <n v="49"/>
    <n v="74"/>
    <n v="0"/>
    <n v="0"/>
    <n v="0"/>
    <n v="0"/>
    <n v="902"/>
    <n v="3"/>
    <n v="14"/>
    <n v="3"/>
    <n v="54"/>
    <n v="7.7605321507760533E-2"/>
    <n v="0"/>
    <n v="0.21428571428571427"/>
    <n v="0"/>
    <n v="9.2592592592592587E-2"/>
    <n v="8.8775510204081629E-2"/>
    <n v="7.5819672131147542E-2"/>
    <n v="87"/>
  </r>
  <r>
    <x v="18"/>
    <s v="0741-01-000"/>
    <m/>
    <x v="3"/>
    <s v="Stearns"/>
    <s v="Paynesville Public School District"/>
    <n v="80"/>
    <n v="0"/>
    <n v="0"/>
    <n v="0"/>
    <n v="0"/>
    <n v="4"/>
    <n v="83"/>
    <n v="3.9920159680638719E-3"/>
    <n v="8.2834331337325345E-2"/>
    <n v="118"/>
    <n v="0.11423039690222653"/>
    <n v="1002"/>
    <n v="1033"/>
    <n v="979"/>
    <n v="2"/>
    <n v="16"/>
    <n v="12"/>
    <n v="24"/>
    <n v="111"/>
    <n v="0"/>
    <n v="0"/>
    <n v="0"/>
    <n v="4"/>
    <n v="948"/>
    <n v="2"/>
    <n v="16"/>
    <n v="12"/>
    <n v="20"/>
    <n v="8.4388185654008435E-2"/>
    <n v="0"/>
    <n v="0"/>
    <n v="0"/>
    <n v="0"/>
    <n v="8.6826347305389212E-2"/>
    <n v="5.0100200400801605E-2"/>
    <n v="87"/>
  </r>
  <r>
    <x v="16"/>
    <s v="2580-01-000"/>
    <m/>
    <x v="3"/>
    <s v="Pine"/>
    <s v="East Central School District"/>
    <n v="85"/>
    <n v="0"/>
    <n v="0"/>
    <n v="0"/>
    <n v="0"/>
    <n v="0"/>
    <n v="87"/>
    <n v="0"/>
    <n v="7.9234972677595633E-2"/>
    <n v="48"/>
    <n v="4.5325779036827198E-2"/>
    <n v="1098"/>
    <n v="1059"/>
    <n v="918"/>
    <n v="87"/>
    <n v="26"/>
    <n v="14"/>
    <n v="14"/>
    <n v="36"/>
    <n v="3"/>
    <n v="0"/>
    <n v="0"/>
    <n v="0"/>
    <n v="967"/>
    <n v="84"/>
    <n v="26"/>
    <n v="14"/>
    <n v="14"/>
    <n v="8.790072388831438E-2"/>
    <n v="0"/>
    <n v="0"/>
    <n v="0"/>
    <n v="0"/>
    <n v="7.9234972677595633E-2"/>
    <n v="0.1248868778280543"/>
    <n v="87"/>
  </r>
  <r>
    <x v="9"/>
    <s v="0858-01-000"/>
    <m/>
    <x v="3"/>
    <s v="Winona"/>
    <s v="St. Charles Public School District"/>
    <n v="79"/>
    <n v="0"/>
    <n v="0"/>
    <n v="0"/>
    <n v="0"/>
    <n v="0"/>
    <n v="87"/>
    <n v="0"/>
    <n v="7.7540106951871662E-2"/>
    <n v="0"/>
    <n v="0"/>
    <n v="1122"/>
    <n v="1035"/>
    <n v="904"/>
    <n v="9"/>
    <n v="7"/>
    <n v="29"/>
    <n v="86"/>
    <n v="0"/>
    <n v="0"/>
    <n v="0"/>
    <n v="0"/>
    <n v="0"/>
    <n v="983"/>
    <n v="9"/>
    <n v="7"/>
    <n v="29"/>
    <n v="86"/>
    <n v="8.0366225839267544E-2"/>
    <n v="0"/>
    <n v="0"/>
    <n v="0"/>
    <n v="0"/>
    <n v="7.7540106951871662E-2"/>
    <n v="0.11759425493716337"/>
    <n v="87"/>
  </r>
  <r>
    <x v="1"/>
    <s v="2805-01-000"/>
    <m/>
    <x v="3"/>
    <s v="Wabasha"/>
    <s v="Zumbrota-Mazeppa School District"/>
    <n v="76"/>
    <n v="0"/>
    <n v="0"/>
    <n v="0"/>
    <n v="0"/>
    <n v="0"/>
    <n v="87"/>
    <n v="0"/>
    <n v="7.3604060913705582E-2"/>
    <n v="75"/>
    <n v="6.4102564102564097E-2"/>
    <n v="1182"/>
    <n v="1170"/>
    <n v="1072"/>
    <n v="9"/>
    <n v="29"/>
    <n v="26"/>
    <n v="34"/>
    <n v="71"/>
    <n v="0"/>
    <n v="0"/>
    <n v="0"/>
    <n v="0"/>
    <n v="1077"/>
    <n v="9"/>
    <n v="29"/>
    <n v="26"/>
    <n v="34"/>
    <n v="7.0566388115134632E-2"/>
    <n v="0"/>
    <n v="0"/>
    <n v="0"/>
    <n v="0"/>
    <n v="7.3604060913705582E-2"/>
    <n v="8.340425531914894E-2"/>
    <n v="87"/>
  </r>
  <r>
    <x v="9"/>
    <s v="2860-01-000"/>
    <m/>
    <x v="3"/>
    <s v="Faribault"/>
    <s v="Blue Earth Area Public School"/>
    <n v="80"/>
    <n v="0"/>
    <n v="0"/>
    <n v="0"/>
    <n v="4"/>
    <n v="0"/>
    <n v="87"/>
    <n v="0"/>
    <n v="6.8774703557312258E-2"/>
    <n v="54"/>
    <n v="4.3831168831168832E-2"/>
    <n v="1265"/>
    <n v="1232"/>
    <n v="1111"/>
    <n v="4"/>
    <n v="9"/>
    <n v="7"/>
    <n v="101"/>
    <n v="43"/>
    <n v="0"/>
    <n v="0"/>
    <n v="0"/>
    <n v="6"/>
    <n v="1148"/>
    <n v="4"/>
    <n v="9"/>
    <n v="7"/>
    <n v="99"/>
    <n v="6.968641114982578E-2"/>
    <n v="0"/>
    <n v="0"/>
    <n v="0"/>
    <n v="4.0404040404040407E-2"/>
    <n v="6.8774703557312258E-2"/>
    <n v="9.3922651933701654E-2"/>
    <n v="87"/>
  </r>
  <r>
    <x v="17"/>
    <s v="2125-01-000"/>
    <m/>
    <x v="3"/>
    <s v="Dodge"/>
    <s v="Triton School District"/>
    <n v="82"/>
    <n v="0"/>
    <n v="0"/>
    <n v="0"/>
    <n v="0"/>
    <n v="0"/>
    <n v="87"/>
    <n v="0"/>
    <n v="6.7389620449264137E-2"/>
    <n v="2"/>
    <n v="1.658374792703151E-3"/>
    <n v="1291"/>
    <n v="1206"/>
    <n v="1130"/>
    <n v="0"/>
    <n v="1"/>
    <n v="6"/>
    <n v="66"/>
    <n v="0"/>
    <n v="0"/>
    <n v="0"/>
    <n v="0"/>
    <n v="0"/>
    <n v="1212"/>
    <n v="0"/>
    <n v="1"/>
    <n v="6"/>
    <n v="66"/>
    <n v="6.7656765676567657E-2"/>
    <n v="0"/>
    <n v="0"/>
    <n v="0"/>
    <n v="0"/>
    <n v="6.7389620449264137E-2"/>
    <n v="5.6809338521400778E-2"/>
    <n v="87"/>
  </r>
  <r>
    <x v="14"/>
    <s v="0111-01-000"/>
    <s v="yes"/>
    <x v="2"/>
    <s v="Carver"/>
    <s v="Watertown-Mayer Public School Dist."/>
    <n v="70"/>
    <n v="0"/>
    <n v="0"/>
    <n v="0"/>
    <n v="4"/>
    <n v="0"/>
    <n v="87"/>
    <n v="0"/>
    <n v="6.4587973273942098E-2"/>
    <n v="160"/>
    <n v="0.11267605633802817"/>
    <n v="1347"/>
    <n v="1420"/>
    <n v="1366"/>
    <n v="4"/>
    <n v="9"/>
    <n v="28"/>
    <n v="13"/>
    <n v="145"/>
    <n v="0"/>
    <n v="3"/>
    <n v="0"/>
    <n v="0"/>
    <n v="1291"/>
    <n v="4"/>
    <n v="6"/>
    <n v="28"/>
    <n v="17"/>
    <n v="5.4221533694810226E-2"/>
    <n v="0"/>
    <n v="0"/>
    <n v="0"/>
    <n v="0.23529411764705882"/>
    <n v="6.4587973273942098E-2"/>
    <n v="4.0861812778603269E-2"/>
    <n v="87"/>
  </r>
  <r>
    <x v="11"/>
    <s v="0038-01-000"/>
    <m/>
    <x v="3"/>
    <s v="Beltrami"/>
    <s v="Red Lake Public School District"/>
    <n v="0"/>
    <n v="77"/>
    <n v="0"/>
    <n v="0"/>
    <n v="0"/>
    <n v="0"/>
    <n v="87"/>
    <n v="0"/>
    <n v="5.8704453441295545E-2"/>
    <n v="0"/>
    <n v="0"/>
    <n v="1482"/>
    <n v="1395"/>
    <n v="0"/>
    <n v="1395"/>
    <n v="0"/>
    <n v="0"/>
    <n v="0"/>
    <n v="0"/>
    <n v="0"/>
    <n v="0"/>
    <n v="0"/>
    <n v="0"/>
    <n v="0"/>
    <n v="1472"/>
    <n v="0"/>
    <n v="0"/>
    <n v="0"/>
    <n v="0"/>
    <n v="5.2309782608695655E-2"/>
    <n v="0"/>
    <n v="0"/>
    <n v="0"/>
    <n v="5.8704453441295545E-2"/>
    <n v="1"/>
    <n v="87"/>
  </r>
  <r>
    <x v="3"/>
    <s v="0745-01-000"/>
    <m/>
    <x v="3"/>
    <s v="Stearns"/>
    <s v="Albany Public School District"/>
    <n v="79"/>
    <n v="0"/>
    <n v="0"/>
    <n v="0"/>
    <n v="0"/>
    <n v="4"/>
    <n v="83"/>
    <n v="2.4110910186859553E-3"/>
    <n v="5.0030138637733576E-2"/>
    <n v="146"/>
    <n v="8.4982537834691507E-2"/>
    <n v="1659"/>
    <n v="1718"/>
    <n v="1620"/>
    <n v="6"/>
    <n v="20"/>
    <n v="18"/>
    <n v="54"/>
    <n v="131"/>
    <n v="0"/>
    <n v="3"/>
    <n v="0"/>
    <n v="3"/>
    <n v="1568"/>
    <n v="6"/>
    <n v="17"/>
    <n v="18"/>
    <n v="51"/>
    <n v="5.038265306122449E-2"/>
    <n v="0"/>
    <n v="0"/>
    <n v="0"/>
    <n v="0"/>
    <n v="5.2441229656419529E-2"/>
    <n v="5.5421686746987948E-2"/>
    <n v="87"/>
  </r>
  <r>
    <x v="4"/>
    <s v="0332-01-000"/>
    <m/>
    <x v="3"/>
    <s v="Kanabec"/>
    <s v="Mora Public School District"/>
    <n v="83"/>
    <n v="0"/>
    <n v="0"/>
    <n v="0"/>
    <n v="0"/>
    <n v="13"/>
    <n v="74"/>
    <n v="7.1467839472237494E-3"/>
    <n v="4.0681693238042882E-2"/>
    <n v="51"/>
    <n v="2.8603477285473921E-2"/>
    <n v="1819"/>
    <n v="1783"/>
    <n v="1660"/>
    <n v="22"/>
    <n v="37"/>
    <n v="14"/>
    <n v="50"/>
    <n v="51"/>
    <n v="0"/>
    <n v="0"/>
    <n v="0"/>
    <n v="0"/>
    <n v="1692"/>
    <n v="22"/>
    <n v="37"/>
    <n v="14"/>
    <n v="50"/>
    <n v="4.905437352245863E-2"/>
    <n v="0"/>
    <n v="0"/>
    <n v="0"/>
    <n v="0"/>
    <n v="4.782847718526663E-2"/>
    <n v="6.7768595041322308E-2"/>
    <n v="87"/>
  </r>
  <r>
    <x v="10"/>
    <s v="0204-01-000"/>
    <m/>
    <x v="3"/>
    <s v="Dodge"/>
    <s v="Kasson-Mantorville School District"/>
    <n v="80"/>
    <n v="0"/>
    <n v="0"/>
    <n v="0"/>
    <n v="3"/>
    <n v="4"/>
    <n v="83"/>
    <n v="2.0202020202020202E-3"/>
    <n v="4.1919191919191919E-2"/>
    <n v="125"/>
    <n v="6.1942517343904858E-2"/>
    <n v="1980"/>
    <n v="2018"/>
    <n v="1904"/>
    <n v="11"/>
    <n v="16"/>
    <n v="17"/>
    <n v="70"/>
    <n v="115"/>
    <n v="0"/>
    <n v="0"/>
    <n v="0"/>
    <n v="3"/>
    <n v="1869"/>
    <n v="11"/>
    <n v="16"/>
    <n v="17"/>
    <n v="70"/>
    <n v="4.2803638309256285E-2"/>
    <n v="0"/>
    <n v="0"/>
    <n v="0"/>
    <n v="4.2857142857142858E-2"/>
    <n v="4.3939393939393938E-2"/>
    <n v="5.7488653555219364E-2"/>
    <n v="87"/>
  </r>
  <r>
    <x v="5"/>
    <s v="0466-01-000"/>
    <m/>
    <x v="3"/>
    <s v="Wright"/>
    <s v="Dassel-Cokato Public School Dist."/>
    <n v="74"/>
    <n v="0"/>
    <n v="0"/>
    <n v="0"/>
    <n v="0"/>
    <n v="10"/>
    <n v="77"/>
    <n v="4.7192071731949033E-3"/>
    <n v="3.6337895233600752E-2"/>
    <n v="220"/>
    <n v="9.7690941385435173E-2"/>
    <n v="2119"/>
    <n v="2252"/>
    <n v="2166"/>
    <n v="10"/>
    <n v="20"/>
    <n v="17"/>
    <n v="39"/>
    <n v="209"/>
    <n v="0"/>
    <n v="0"/>
    <n v="0"/>
    <n v="0"/>
    <n v="2031"/>
    <n v="10"/>
    <n v="20"/>
    <n v="17"/>
    <n v="39"/>
    <n v="3.643525356967011E-2"/>
    <n v="0"/>
    <n v="0"/>
    <n v="0"/>
    <n v="0"/>
    <n v="4.1057102406795658E-2"/>
    <n v="4.0623523854511102E-2"/>
    <n v="87"/>
  </r>
  <r>
    <x v="10"/>
    <s v="0750-01-000"/>
    <m/>
    <x v="3"/>
    <s v="Stearns"/>
    <s v="Rocori Public School District"/>
    <n v="82"/>
    <n v="0"/>
    <n v="0"/>
    <n v="0"/>
    <n v="0"/>
    <n v="6"/>
    <n v="81"/>
    <n v="2.798507462686567E-3"/>
    <n v="3.7779850746268655E-2"/>
    <n v="218"/>
    <n v="9.5824175824175822E-2"/>
    <n v="2144"/>
    <n v="2275"/>
    <n v="2159"/>
    <n v="0"/>
    <n v="13"/>
    <n v="16"/>
    <n v="87"/>
    <n v="211"/>
    <n v="0"/>
    <n v="0"/>
    <n v="3"/>
    <n v="0"/>
    <n v="2030"/>
    <n v="0"/>
    <n v="13"/>
    <n v="13"/>
    <n v="87"/>
    <n v="4.0394088669950742E-2"/>
    <n v="0"/>
    <n v="0"/>
    <n v="0"/>
    <n v="0"/>
    <n v="4.0578358208955223E-2"/>
    <n v="5.2729818012132522E-2"/>
    <n v="87"/>
  </r>
  <r>
    <x v="2"/>
    <s v="0726-01-000"/>
    <m/>
    <x v="3"/>
    <s v="Sherburne"/>
    <s v="Becker Public School District"/>
    <n v="75"/>
    <n v="0"/>
    <n v="0"/>
    <n v="0"/>
    <n v="0"/>
    <n v="10"/>
    <n v="77"/>
    <n v="3.9666798889329627E-3"/>
    <n v="3.0543435144783818E-2"/>
    <n v="370"/>
    <n v="0.13195435092724678"/>
    <n v="2521"/>
    <n v="2804"/>
    <n v="2658"/>
    <n v="21"/>
    <n v="36"/>
    <n v="31"/>
    <n v="58"/>
    <n v="347"/>
    <n v="0"/>
    <n v="0"/>
    <n v="0"/>
    <n v="11"/>
    <n v="2386"/>
    <n v="21"/>
    <n v="36"/>
    <n v="31"/>
    <n v="47"/>
    <n v="3.143336127409891E-2"/>
    <n v="0"/>
    <n v="0"/>
    <n v="0"/>
    <n v="0"/>
    <n v="3.451011503371678E-2"/>
    <n v="5.3550178500595E-2"/>
    <n v="87"/>
  </r>
  <r>
    <x v="4"/>
    <s v="0726-01-000"/>
    <m/>
    <x v="3"/>
    <s v="Sherburne"/>
    <s v="Becker Public School District"/>
    <n v="74"/>
    <n v="0"/>
    <n v="0"/>
    <n v="0"/>
    <n v="0"/>
    <n v="24"/>
    <n v="63"/>
    <n v="9.3603744149765994E-3"/>
    <n v="2.4570982839313572E-2"/>
    <n v="301"/>
    <n v="0.10835133189344852"/>
    <n v="2564"/>
    <n v="2778"/>
    <n v="2688"/>
    <n v="13"/>
    <n v="23"/>
    <n v="23"/>
    <n v="31"/>
    <n v="287"/>
    <n v="0"/>
    <n v="0"/>
    <n v="0"/>
    <n v="3"/>
    <n v="2475"/>
    <n v="13"/>
    <n v="23"/>
    <n v="23"/>
    <n v="28"/>
    <n v="2.9898989898989901E-2"/>
    <n v="0"/>
    <n v="0"/>
    <n v="0"/>
    <n v="0"/>
    <n v="3.3931357254290168E-2"/>
    <n v="3.3957845433255272E-2"/>
    <n v="87"/>
  </r>
  <r>
    <x v="5"/>
    <s v="2609-01-000"/>
    <m/>
    <x v="3"/>
    <s v="Polk"/>
    <s v="Win-E-Mac School District"/>
    <n v="77"/>
    <n v="0"/>
    <n v="0"/>
    <n v="0"/>
    <n v="0"/>
    <n v="0"/>
    <n v="86"/>
    <n v="0"/>
    <n v="0.17199999999999999"/>
    <n v="33"/>
    <n v="7.3825503355704702E-2"/>
    <n v="500"/>
    <n v="447"/>
    <n v="427"/>
    <n v="11"/>
    <n v="1"/>
    <n v="0"/>
    <n v="8"/>
    <n v="30"/>
    <n v="0"/>
    <n v="0"/>
    <n v="0"/>
    <n v="0"/>
    <n v="474"/>
    <n v="11"/>
    <n v="1"/>
    <n v="0"/>
    <n v="8"/>
    <n v="0.16244725738396623"/>
    <n v="0"/>
    <n v="0"/>
    <n v="0"/>
    <n v="0"/>
    <n v="0.17199999999999999"/>
    <n v="4.048582995951417E-2"/>
    <n v="86"/>
  </r>
  <r>
    <x v="10"/>
    <s v="2609-01-000"/>
    <m/>
    <x v="3"/>
    <s v="Polk"/>
    <s v="Win-E-Mac School District"/>
    <n v="80"/>
    <n v="0"/>
    <n v="0"/>
    <n v="0"/>
    <n v="0"/>
    <n v="0"/>
    <n v="86"/>
    <n v="0"/>
    <n v="0.16014897579143389"/>
    <n v="53"/>
    <n v="0.10515873015873016"/>
    <n v="537"/>
    <n v="504"/>
    <n v="494"/>
    <n v="5"/>
    <n v="1"/>
    <n v="0"/>
    <n v="4"/>
    <n v="52"/>
    <n v="0"/>
    <n v="0"/>
    <n v="0"/>
    <n v="0"/>
    <n v="522"/>
    <n v="5"/>
    <n v="1"/>
    <n v="0"/>
    <n v="4"/>
    <n v="0.1532567049808429"/>
    <n v="0"/>
    <n v="0"/>
    <n v="0"/>
    <n v="0"/>
    <n v="0.16014897579143389"/>
    <n v="1.8796992481203006E-2"/>
    <n v="86"/>
  </r>
  <r>
    <x v="12"/>
    <s v="2609-01-000"/>
    <m/>
    <x v="3"/>
    <s v="Polk"/>
    <s v="Win-E-Mac School District"/>
    <n v="81"/>
    <n v="0"/>
    <n v="0"/>
    <n v="0"/>
    <n v="3"/>
    <n v="0"/>
    <n v="86"/>
    <n v="0"/>
    <n v="0.15167548500881833"/>
    <n v="61"/>
    <n v="0.11254612546125461"/>
    <n v="567"/>
    <n v="542"/>
    <n v="532"/>
    <n v="5"/>
    <n v="3"/>
    <n v="1"/>
    <n v="1"/>
    <n v="54"/>
    <n v="0"/>
    <n v="0"/>
    <n v="0"/>
    <n v="0"/>
    <n v="559"/>
    <n v="5"/>
    <n v="3"/>
    <n v="1"/>
    <n v="4"/>
    <n v="0.14490161001788909"/>
    <n v="0"/>
    <n v="0"/>
    <n v="0"/>
    <n v="0.75"/>
    <n v="0.15167548500881833"/>
    <n v="2.2727272727272728E-2"/>
    <n v="86"/>
  </r>
  <r>
    <x v="10"/>
    <s v="2365-01-000"/>
    <m/>
    <x v="3"/>
    <s v="Sibley"/>
    <s v="G.F.W."/>
    <n v="78"/>
    <n v="0"/>
    <n v="0"/>
    <n v="0"/>
    <n v="0"/>
    <n v="41"/>
    <n v="45"/>
    <n v="4.4857768052516414E-2"/>
    <n v="4.923413566739606E-2"/>
    <n v="9"/>
    <n v="1.0752688172043012E-2"/>
    <n v="914"/>
    <n v="837"/>
    <n v="721"/>
    <n v="2"/>
    <n v="4"/>
    <n v="10"/>
    <n v="100"/>
    <n v="6"/>
    <n v="0"/>
    <n v="0"/>
    <n v="0"/>
    <n v="0"/>
    <n v="793"/>
    <n v="2"/>
    <n v="4"/>
    <n v="10"/>
    <n v="100"/>
    <n v="9.8360655737704916E-2"/>
    <n v="0"/>
    <n v="0"/>
    <n v="0"/>
    <n v="0"/>
    <n v="9.4091903719912467E-2"/>
    <n v="0.12761276127612761"/>
    <n v="86"/>
  </r>
  <r>
    <x v="0"/>
    <s v="0777-01-000"/>
    <m/>
    <x v="3"/>
    <s v="Swift"/>
    <s v="Benson Public School District"/>
    <n v="72"/>
    <n v="0"/>
    <n v="0"/>
    <n v="0"/>
    <n v="4"/>
    <n v="9"/>
    <n v="77"/>
    <n v="9.6878363832077503E-3"/>
    <n v="8.288482238966631E-2"/>
    <n v="26"/>
    <n v="2.9919447640966629E-2"/>
    <n v="929"/>
    <n v="869"/>
    <n v="755"/>
    <n v="10"/>
    <n v="33"/>
    <n v="6"/>
    <n v="65"/>
    <n v="21"/>
    <n v="0"/>
    <n v="0"/>
    <n v="0"/>
    <n v="0"/>
    <n v="806"/>
    <n v="10"/>
    <n v="33"/>
    <n v="6"/>
    <n v="69"/>
    <n v="8.9330024813895778E-2"/>
    <n v="0"/>
    <n v="0"/>
    <n v="0"/>
    <n v="5.7971014492753624E-2"/>
    <n v="9.2572658772874059E-2"/>
    <n v="0.12770562770562771"/>
    <n v="86"/>
  </r>
  <r>
    <x v="3"/>
    <s v="0139-01-000"/>
    <m/>
    <x v="3"/>
    <s v="Chisago"/>
    <s v="Rush City Public School District"/>
    <n v="78"/>
    <n v="0"/>
    <n v="0"/>
    <n v="0"/>
    <n v="0"/>
    <n v="3"/>
    <n v="83"/>
    <n v="2.9910269192422734E-3"/>
    <n v="8.2751744765702892E-2"/>
    <n v="0"/>
    <n v="0"/>
    <n v="1003"/>
    <n v="917"/>
    <n v="877"/>
    <n v="6"/>
    <n v="8"/>
    <n v="13"/>
    <n v="13"/>
    <n v="0"/>
    <n v="0"/>
    <n v="0"/>
    <n v="0"/>
    <n v="0"/>
    <n v="955"/>
    <n v="6"/>
    <n v="8"/>
    <n v="13"/>
    <n v="13"/>
    <n v="8.1675392670157068E-2"/>
    <n v="0"/>
    <n v="0"/>
    <n v="0"/>
    <n v="0"/>
    <n v="8.5742771684945165E-2"/>
    <n v="4.0201005025125629E-2"/>
    <n v="86"/>
  </r>
  <r>
    <x v="0"/>
    <s v="0743-01-000"/>
    <m/>
    <x v="3"/>
    <s v="Stearns"/>
    <s v="Sauk Centre Public School District"/>
    <n v="70"/>
    <n v="0"/>
    <n v="0"/>
    <n v="0"/>
    <n v="7"/>
    <n v="4"/>
    <n v="82"/>
    <n v="3.9215686274509803E-3"/>
    <n v="8.0392156862745104E-2"/>
    <n v="113"/>
    <n v="0.10792741165234002"/>
    <n v="1020"/>
    <n v="1047"/>
    <n v="960"/>
    <n v="1"/>
    <n v="9"/>
    <n v="5"/>
    <n v="72"/>
    <n v="103"/>
    <n v="0"/>
    <n v="0"/>
    <n v="0"/>
    <n v="5"/>
    <n v="927"/>
    <n v="1"/>
    <n v="9"/>
    <n v="5"/>
    <n v="74"/>
    <n v="7.5512405609492989E-2"/>
    <n v="0"/>
    <n v="0"/>
    <n v="0"/>
    <n v="9.45945945945946E-2"/>
    <n v="8.4313725490196084E-2"/>
    <n v="8.7598425196850391E-2"/>
    <n v="86"/>
  </r>
  <r>
    <x v="9"/>
    <s v="2143-01-000"/>
    <m/>
    <x v="3"/>
    <s v="Le Sueur"/>
    <s v="Waterville-Elysian-Morristown Public School District"/>
    <n v="80"/>
    <n v="0"/>
    <n v="0"/>
    <n v="0"/>
    <n v="0"/>
    <n v="12"/>
    <n v="74"/>
    <n v="1.1450381679389313E-2"/>
    <n v="7.061068702290077E-2"/>
    <n v="22"/>
    <n v="2.2357723577235773E-2"/>
    <n v="1048"/>
    <n v="984"/>
    <n v="918"/>
    <n v="10"/>
    <n v="5"/>
    <n v="5"/>
    <n v="46"/>
    <n v="19"/>
    <n v="0"/>
    <n v="0"/>
    <n v="0"/>
    <n v="0"/>
    <n v="979"/>
    <n v="10"/>
    <n v="5"/>
    <n v="5"/>
    <n v="46"/>
    <n v="8.1716036772216546E-2"/>
    <n v="0"/>
    <n v="0"/>
    <n v="0"/>
    <n v="0"/>
    <n v="8.2061068702290088E-2"/>
    <n v="6.3157894736842107E-2"/>
    <n v="86"/>
  </r>
  <r>
    <x v="5"/>
    <s v="2805-01-000"/>
    <m/>
    <x v="3"/>
    <s v="Wabasha"/>
    <s v="Zumbrota-Mazeppa School District"/>
    <n v="81"/>
    <n v="0"/>
    <n v="0"/>
    <n v="0"/>
    <n v="0"/>
    <n v="3"/>
    <n v="83"/>
    <n v="2.7322404371584699E-3"/>
    <n v="7.5591985428050998E-2"/>
    <n v="72"/>
    <n v="6.6420664206642069E-2"/>
    <n v="1098"/>
    <n v="1084"/>
    <n v="1008"/>
    <n v="8"/>
    <n v="27"/>
    <n v="22"/>
    <n v="19"/>
    <n v="69"/>
    <n v="0"/>
    <n v="0"/>
    <n v="0"/>
    <n v="0"/>
    <n v="1020"/>
    <n v="8"/>
    <n v="27"/>
    <n v="22"/>
    <n v="19"/>
    <n v="7.9411764705882348E-2"/>
    <n v="0"/>
    <n v="0"/>
    <n v="0"/>
    <n v="0"/>
    <n v="7.8324225865209471E-2"/>
    <n v="6.9343065693430656E-2"/>
    <n v="86"/>
  </r>
  <r>
    <x v="18"/>
    <s v="0682-01-000"/>
    <m/>
    <x v="3"/>
    <s v="Roseau"/>
    <s v="Roseau Public School District"/>
    <n v="78"/>
    <n v="5"/>
    <n v="0"/>
    <n v="0"/>
    <n v="0"/>
    <n v="0"/>
    <n v="86"/>
    <n v="0"/>
    <n v="6.5102195306585925E-2"/>
    <n v="50"/>
    <n v="3.8910505836575876E-2"/>
    <n v="1321"/>
    <n v="1285"/>
    <n v="1255"/>
    <n v="7"/>
    <n v="6"/>
    <n v="11"/>
    <n v="6"/>
    <n v="46"/>
    <n v="0"/>
    <n v="0"/>
    <n v="0"/>
    <n v="3"/>
    <n v="1287"/>
    <n v="12"/>
    <n v="6"/>
    <n v="11"/>
    <n v="3"/>
    <n v="6.0606060606060608E-2"/>
    <n v="0.41666666666666669"/>
    <n v="0"/>
    <n v="0"/>
    <n v="0"/>
    <n v="6.5102195306585925E-2"/>
    <n v="2.4260803639120546E-2"/>
    <n v="86"/>
  </r>
  <r>
    <x v="8"/>
    <s v="0740-01-000"/>
    <m/>
    <x v="3"/>
    <s v="Stearns"/>
    <s v="Melrose Public School District"/>
    <n v="74"/>
    <n v="0"/>
    <n v="3"/>
    <n v="0"/>
    <n v="0"/>
    <n v="0"/>
    <n v="86"/>
    <n v="0"/>
    <n v="6.2318840579710148E-2"/>
    <n v="82"/>
    <n v="5.9593023255813955E-2"/>
    <n v="1380"/>
    <n v="1376"/>
    <n v="1143"/>
    <n v="0"/>
    <n v="12"/>
    <n v="2"/>
    <n v="219"/>
    <n v="76"/>
    <n v="0"/>
    <n v="0"/>
    <n v="0"/>
    <n v="0"/>
    <n v="1141"/>
    <n v="0"/>
    <n v="15"/>
    <n v="2"/>
    <n v="219"/>
    <n v="6.4855390008764238E-2"/>
    <n v="0"/>
    <n v="0.2"/>
    <n v="0"/>
    <n v="0"/>
    <n v="6.2318840579710148E-2"/>
    <n v="0.17138707334785766"/>
    <n v="86"/>
  </r>
  <r>
    <x v="13"/>
    <s v="2689-01-000"/>
    <m/>
    <x v="3"/>
    <s v="Pipestone"/>
    <s v="Pipestone Area School District"/>
    <n v="81"/>
    <n v="0"/>
    <n v="0"/>
    <n v="0"/>
    <n v="0"/>
    <n v="0"/>
    <n v="86"/>
    <n v="0"/>
    <n v="6.1209964412811388E-2"/>
    <n v="17"/>
    <n v="1.2724550898203593E-2"/>
    <n v="1405"/>
    <n v="1336"/>
    <n v="1268"/>
    <n v="31"/>
    <n v="9"/>
    <n v="8"/>
    <n v="20"/>
    <n v="16"/>
    <n v="0"/>
    <n v="0"/>
    <n v="0"/>
    <n v="0"/>
    <n v="1333"/>
    <n v="31"/>
    <n v="9"/>
    <n v="8"/>
    <n v="20"/>
    <n v="6.0765191297824456E-2"/>
    <n v="0"/>
    <n v="0"/>
    <n v="0"/>
    <n v="0"/>
    <n v="6.1209964412811388E-2"/>
    <n v="4.8536759457530339E-2"/>
    <n v="86"/>
  </r>
  <r>
    <x v="11"/>
    <s v="0745-01-000"/>
    <m/>
    <x v="3"/>
    <s v="Stearns"/>
    <s v="Albany Public School District"/>
    <n v="78"/>
    <n v="0"/>
    <n v="0"/>
    <n v="0"/>
    <n v="3"/>
    <n v="0"/>
    <n v="86"/>
    <n v="0"/>
    <n v="5.5198973042362001E-2"/>
    <n v="122"/>
    <n v="7.6537013801756593E-2"/>
    <n v="1558"/>
    <n v="1594"/>
    <n v="1549"/>
    <n v="7"/>
    <n v="9"/>
    <n v="9"/>
    <n v="20"/>
    <n v="112"/>
    <n v="0"/>
    <n v="3"/>
    <n v="0"/>
    <n v="0"/>
    <n v="1515"/>
    <n v="7"/>
    <n v="6"/>
    <n v="9"/>
    <n v="23"/>
    <n v="5.1485148514851482E-2"/>
    <n v="0"/>
    <n v="0"/>
    <n v="0"/>
    <n v="0.13043478260869565"/>
    <n v="5.5198973042362001E-2"/>
    <n v="2.8846153846153848E-2"/>
    <n v="86"/>
  </r>
  <r>
    <x v="14"/>
    <s v="0549-01-000"/>
    <m/>
    <x v="3"/>
    <s v="Otter Tail"/>
    <s v="Perham-Dent Public School District"/>
    <n v="81"/>
    <n v="0"/>
    <n v="0"/>
    <n v="0"/>
    <n v="0"/>
    <n v="0"/>
    <n v="86"/>
    <n v="0"/>
    <n v="5.1373954599761053E-2"/>
    <n v="70"/>
    <n v="4.2219541616405308E-2"/>
    <n v="1674"/>
    <n v="1658"/>
    <n v="1599"/>
    <n v="12"/>
    <n v="13"/>
    <n v="6"/>
    <n v="28"/>
    <n v="64"/>
    <n v="0"/>
    <n v="0"/>
    <n v="0"/>
    <n v="3"/>
    <n v="1616"/>
    <n v="12"/>
    <n v="13"/>
    <n v="6"/>
    <n v="25"/>
    <n v="5.0123762376237627E-2"/>
    <n v="0"/>
    <n v="0"/>
    <n v="0"/>
    <n v="0"/>
    <n v="5.1373954599761053E-2"/>
    <n v="3.3492822966507178E-2"/>
    <n v="86"/>
  </r>
  <r>
    <x v="14"/>
    <s v="0110-01-000"/>
    <s v="yes"/>
    <x v="2"/>
    <s v="Carver"/>
    <s v="Waconia Public School District"/>
    <n v="72"/>
    <n v="0"/>
    <n v="3"/>
    <n v="0"/>
    <n v="0"/>
    <n v="4"/>
    <n v="82"/>
    <n v="1.7513134851138354E-3"/>
    <n v="3.5901926444833622E-2"/>
    <n v="129"/>
    <n v="5.5436183927804042E-2"/>
    <n v="2284"/>
    <n v="2327"/>
    <n v="2216"/>
    <n v="11"/>
    <n v="28"/>
    <n v="36"/>
    <n v="36"/>
    <n v="121"/>
    <n v="0"/>
    <n v="0"/>
    <n v="0"/>
    <n v="4"/>
    <n v="2167"/>
    <n v="11"/>
    <n v="31"/>
    <n v="36"/>
    <n v="32"/>
    <n v="3.3225657591139823E-2"/>
    <n v="0"/>
    <n v="9.6774193548387094E-2"/>
    <n v="0"/>
    <n v="0"/>
    <n v="3.7653239929947457E-2"/>
    <n v="4.8309178743961352E-2"/>
    <n v="86"/>
  </r>
  <r>
    <x v="13"/>
    <s v="0138-01-000"/>
    <m/>
    <x v="3"/>
    <s v="Chisago"/>
    <s v="North Branch Public Schools"/>
    <n v="79"/>
    <n v="0"/>
    <n v="0"/>
    <n v="0"/>
    <n v="0"/>
    <n v="0"/>
    <n v="86"/>
    <n v="0"/>
    <n v="2.1377081779766344E-2"/>
    <n v="35"/>
    <n v="8.8116817724068486E-3"/>
    <n v="4023"/>
    <n v="3972"/>
    <n v="3789"/>
    <n v="30"/>
    <n v="19"/>
    <n v="70"/>
    <n v="64"/>
    <n v="34"/>
    <n v="0"/>
    <n v="0"/>
    <n v="0"/>
    <n v="0"/>
    <n v="3834"/>
    <n v="30"/>
    <n v="19"/>
    <n v="70"/>
    <n v="64"/>
    <n v="2.0605112154407929E-2"/>
    <n v="0"/>
    <n v="0"/>
    <n v="0"/>
    <n v="0"/>
    <n v="2.1377081779766344E-2"/>
    <n v="4.5556385362210607E-2"/>
    <n v="86"/>
  </r>
  <r>
    <x v="14"/>
    <s v="0015-01-000"/>
    <s v="yes"/>
    <x v="2"/>
    <s v="Anoka"/>
    <s v="St. Francis Public School District"/>
    <n v="73"/>
    <n v="0"/>
    <n v="0"/>
    <n v="0"/>
    <n v="0"/>
    <n v="19"/>
    <n v="67"/>
    <n v="3.1358309952137318E-3"/>
    <n v="1.105793035154316E-2"/>
    <n v="0"/>
    <n v="0"/>
    <n v="6059"/>
    <n v="5973"/>
    <n v="5622"/>
    <n v="82"/>
    <n v="86"/>
    <n v="104"/>
    <n v="79"/>
    <n v="0"/>
    <n v="0"/>
    <n v="0"/>
    <n v="0"/>
    <n v="0"/>
    <n v="5695"/>
    <n v="82"/>
    <n v="86"/>
    <n v="104"/>
    <n v="79"/>
    <n v="1.2818261633011413E-2"/>
    <n v="0"/>
    <n v="0"/>
    <n v="0"/>
    <n v="0"/>
    <n v="1.4193761346756891E-2"/>
    <n v="5.8054912338736352E-2"/>
    <n v="86"/>
  </r>
  <r>
    <x v="13"/>
    <s v="0012-01-000"/>
    <s v="yes"/>
    <x v="2"/>
    <s v="Anoka"/>
    <s v="Centennial Public School District"/>
    <n v="70"/>
    <n v="0"/>
    <n v="0"/>
    <n v="3"/>
    <n v="0"/>
    <n v="11"/>
    <n v="75"/>
    <n v="1.6058394160583941E-3"/>
    <n v="1.0948905109489052E-2"/>
    <n v="287"/>
    <n v="4.0703446319670968E-2"/>
    <n v="6850"/>
    <n v="7051"/>
    <n v="6570"/>
    <n v="114"/>
    <n v="88"/>
    <n v="181"/>
    <n v="98"/>
    <n v="263"/>
    <n v="4"/>
    <n v="0"/>
    <n v="10"/>
    <n v="0"/>
    <n v="6377"/>
    <n v="110"/>
    <n v="88"/>
    <n v="174"/>
    <n v="98"/>
    <n v="1.0976948408342482E-2"/>
    <n v="0"/>
    <n v="0"/>
    <n v="1.7241379310344827E-2"/>
    <n v="0"/>
    <n v="1.2554744525547445E-2"/>
    <n v="6.8643201402073903E-2"/>
    <n v="86"/>
  </r>
  <r>
    <x v="0"/>
    <s v="2907-01-000"/>
    <m/>
    <x v="3"/>
    <s v="Nobles"/>
    <s v="Round Lake-Brewster Public Schools"/>
    <n v="79"/>
    <n v="0"/>
    <n v="0"/>
    <n v="0"/>
    <n v="0"/>
    <n v="0"/>
    <n v="85"/>
    <n v="0"/>
    <n v="0.42929292929292928"/>
    <n v="144"/>
    <n v="0.56031128404669261"/>
    <n v="198"/>
    <n v="257"/>
    <n v="85"/>
    <m/>
    <n v="8"/>
    <n v="6"/>
    <n v="158"/>
    <n v="19"/>
    <n v="0"/>
    <n v="0"/>
    <n v="3"/>
    <n v="119"/>
    <n v="145"/>
    <m/>
    <n v="8"/>
    <n v="3"/>
    <n v="39"/>
    <n v="0.54482758620689653"/>
    <n v="0"/>
    <n v="0"/>
    <n v="0"/>
    <n v="0"/>
    <n v="0.42929292929292928"/>
    <n v="0.25641025641025639"/>
    <n v="85"/>
  </r>
  <r>
    <x v="2"/>
    <s v="2907-01-000"/>
    <m/>
    <x v="3"/>
    <s v="Nobles"/>
    <s v="Round Lake-Brewster Public Schools"/>
    <n v="74"/>
    <n v="0"/>
    <n v="0"/>
    <n v="0"/>
    <n v="8"/>
    <n v="0"/>
    <n v="85"/>
    <n v="0"/>
    <n v="0.40094339622641512"/>
    <n v="61"/>
    <n v="0.32446808510638298"/>
    <n v="212"/>
    <n v="188"/>
    <n v="80"/>
    <n v="3"/>
    <n v="4"/>
    <n v="0"/>
    <n v="101"/>
    <n v="8"/>
    <n v="0"/>
    <n v="0"/>
    <n v="0"/>
    <n v="50"/>
    <n v="146"/>
    <n v="3"/>
    <n v="4"/>
    <n v="0"/>
    <n v="59"/>
    <n v="0.50684931506849318"/>
    <n v="0"/>
    <n v="0"/>
    <n v="0"/>
    <n v="0.13559322033898305"/>
    <n v="0.40094339622641512"/>
    <n v="0.31132075471698112"/>
    <n v="85"/>
  </r>
  <r>
    <x v="1"/>
    <s v="2907-01-000"/>
    <m/>
    <x v="3"/>
    <s v="Nobles"/>
    <s v="Round Lake-Brewster Public Schools"/>
    <n v="78"/>
    <n v="0"/>
    <n v="0"/>
    <n v="0"/>
    <n v="3"/>
    <n v="0"/>
    <n v="85"/>
    <n v="0"/>
    <n v="0.39351851851851855"/>
    <n v="63"/>
    <n v="0.32474226804123713"/>
    <n v="216"/>
    <n v="194"/>
    <n v="72"/>
    <n v="3"/>
    <n v="4"/>
    <n v="1"/>
    <n v="114"/>
    <n v="6"/>
    <n v="0"/>
    <n v="0"/>
    <n v="0"/>
    <n v="54"/>
    <n v="144"/>
    <n v="3"/>
    <n v="4"/>
    <n v="1"/>
    <n v="63"/>
    <n v="0.54166666666666663"/>
    <n v="0"/>
    <n v="0"/>
    <n v="0"/>
    <n v="4.7619047619047616E-2"/>
    <n v="0.39351851851851855"/>
    <n v="0.33023255813953489"/>
    <n v="85"/>
  </r>
  <r>
    <x v="2"/>
    <s v="2886-01-000"/>
    <m/>
    <x v="3"/>
    <s v="Freeborn"/>
    <s v="Glenville-Emmons School District"/>
    <n v="73"/>
    <n v="0"/>
    <n v="0"/>
    <n v="0"/>
    <n v="8"/>
    <n v="3"/>
    <n v="82"/>
    <n v="1.1450381679389313E-2"/>
    <n v="0.31297709923664124"/>
    <n v="46"/>
    <n v="0.20627802690582961"/>
    <n v="262"/>
    <n v="223"/>
    <n v="211"/>
    <n v="1"/>
    <n v="3"/>
    <n v="0"/>
    <n v="8"/>
    <n v="40"/>
    <n v="0"/>
    <n v="0"/>
    <n v="0"/>
    <n v="3"/>
    <n v="244"/>
    <n v="1"/>
    <n v="3"/>
    <n v="0"/>
    <n v="13"/>
    <n v="0.29918032786885246"/>
    <n v="0"/>
    <n v="0"/>
    <n v="0"/>
    <n v="0.61538461538461542"/>
    <n v="0.32442748091603058"/>
    <n v="6.5134099616858232E-2"/>
    <n v="85"/>
  </r>
  <r>
    <x v="13"/>
    <s v="0402-01-000"/>
    <m/>
    <x v="3"/>
    <s v="Lincoln"/>
    <s v="Hendricks Public School District"/>
    <n v="85"/>
    <n v="0"/>
    <n v="0"/>
    <n v="0"/>
    <n v="0"/>
    <n v="0"/>
    <n v="85"/>
    <n v="0"/>
    <n v="0.30357142857142855"/>
    <n v="6"/>
    <n v="2.9850746268656716E-2"/>
    <n v="280"/>
    <n v="201"/>
    <n v="198"/>
    <n v="0"/>
    <n v="0"/>
    <n v="3"/>
    <n v="0"/>
    <n v="5"/>
    <n v="0"/>
    <n v="0"/>
    <n v="0"/>
    <n v="0"/>
    <n v="278"/>
    <n v="0"/>
    <n v="0"/>
    <n v="3"/>
    <n v="0"/>
    <n v="0.30575539568345322"/>
    <n v="0"/>
    <n v="0"/>
    <n v="0"/>
    <n v="0"/>
    <n v="0.30357142857142855"/>
    <n v="1.0676156583629894E-2"/>
    <n v="85"/>
  </r>
  <r>
    <x v="7"/>
    <s v="0100-01-000"/>
    <m/>
    <x v="3"/>
    <s v="Carlton"/>
    <s v="Wrenshall Public School District"/>
    <n v="68"/>
    <n v="4"/>
    <n v="0"/>
    <n v="0"/>
    <n v="5"/>
    <n v="3"/>
    <n v="82"/>
    <n v="9.3457943925233638E-3"/>
    <n v="0.2554517133956386"/>
    <n v="100"/>
    <n v="0.29761904761904762"/>
    <n v="321"/>
    <n v="336"/>
    <n v="323"/>
    <n v="7"/>
    <n v="3"/>
    <n v="2"/>
    <n v="1"/>
    <n v="94"/>
    <n v="3"/>
    <n v="0"/>
    <n v="0"/>
    <n v="0"/>
    <n v="297"/>
    <n v="8"/>
    <n v="3"/>
    <n v="2"/>
    <n v="6"/>
    <n v="0.22895622895622897"/>
    <n v="0.5"/>
    <n v="0"/>
    <n v="0"/>
    <n v="0.83333333333333337"/>
    <n v="0.26479750778816197"/>
    <n v="6.0126582278481014E-2"/>
    <n v="85"/>
  </r>
  <r>
    <x v="11"/>
    <s v="0545-01-000"/>
    <m/>
    <x v="3"/>
    <s v="Otter Tail"/>
    <s v="Henning Public School District"/>
    <n v="81"/>
    <n v="0"/>
    <n v="0"/>
    <n v="0"/>
    <n v="0"/>
    <n v="0"/>
    <n v="85"/>
    <n v="0"/>
    <n v="0.2038369304556355"/>
    <n v="30"/>
    <n v="8.2872928176795577E-2"/>
    <n v="417"/>
    <n v="362"/>
    <n v="353"/>
    <n v="5"/>
    <n v="1"/>
    <n v="3"/>
    <n v="0"/>
    <n v="28"/>
    <n v="0"/>
    <n v="0"/>
    <n v="0"/>
    <n v="0"/>
    <n v="406"/>
    <n v="5"/>
    <n v="1"/>
    <n v="3"/>
    <n v="0"/>
    <n v="0.19950738916256158"/>
    <n v="0"/>
    <n v="0"/>
    <n v="0"/>
    <n v="0"/>
    <n v="0.2038369304556355"/>
    <n v="2.1686746987951807E-2"/>
    <n v="85"/>
  </r>
  <r>
    <x v="2"/>
    <s v="2311-01-000"/>
    <m/>
    <x v="3"/>
    <s v="Clearwater"/>
    <s v="Clearbrook-Gonvick School District"/>
    <n v="64"/>
    <n v="13"/>
    <n v="0"/>
    <n v="0"/>
    <n v="0"/>
    <n v="4"/>
    <n v="81"/>
    <n v="8.6956521739130436E-3"/>
    <n v="0.17608695652173914"/>
    <n v="47"/>
    <n v="0.11137440758293839"/>
    <n v="460"/>
    <n v="422"/>
    <n v="325"/>
    <n v="79"/>
    <n v="10"/>
    <n v="6"/>
    <n v="2"/>
    <n v="15"/>
    <n v="31"/>
    <n v="0"/>
    <n v="0"/>
    <n v="0"/>
    <n v="374"/>
    <n v="61"/>
    <n v="10"/>
    <n v="6"/>
    <n v="2"/>
    <n v="0.17112299465240641"/>
    <n v="0.21311475409836064"/>
    <n v="0"/>
    <n v="0"/>
    <n v="0"/>
    <n v="0.18478260869565219"/>
    <n v="0.17439293598233996"/>
    <n v="85"/>
  </r>
  <r>
    <x v="8"/>
    <s v="2609-01-000"/>
    <m/>
    <x v="3"/>
    <s v="Polk"/>
    <s v="Win-E-Mac School District"/>
    <n v="77"/>
    <n v="0"/>
    <n v="0"/>
    <n v="0"/>
    <n v="0"/>
    <n v="0"/>
    <n v="85"/>
    <n v="0"/>
    <n v="0.16634050880626222"/>
    <n v="47"/>
    <n v="9.9365750528541227E-2"/>
    <n v="511"/>
    <n v="473"/>
    <n v="455"/>
    <n v="13"/>
    <n v="0"/>
    <n v="0"/>
    <n v="5"/>
    <n v="45"/>
    <n v="0"/>
    <n v="0"/>
    <n v="0"/>
    <n v="0"/>
    <n v="487"/>
    <n v="13"/>
    <n v="0"/>
    <n v="0"/>
    <n v="5"/>
    <n v="0.15811088295687886"/>
    <n v="0"/>
    <n v="0"/>
    <n v="0"/>
    <n v="0"/>
    <n v="0.16634050880626222"/>
    <n v="3.5643564356435641E-2"/>
    <n v="85"/>
  </r>
  <r>
    <x v="2"/>
    <s v="0500-01-000"/>
    <m/>
    <x v="3"/>
    <s v="Mower"/>
    <s v="Southland Public School District"/>
    <n v="78"/>
    <n v="0"/>
    <n v="0"/>
    <n v="0"/>
    <n v="0"/>
    <n v="0"/>
    <n v="85"/>
    <n v="0"/>
    <n v="0.16472868217054262"/>
    <n v="34"/>
    <n v="7.3118279569892475E-2"/>
    <n v="516"/>
    <n v="465"/>
    <n v="429"/>
    <n v="3"/>
    <n v="9"/>
    <n v="2"/>
    <n v="22"/>
    <n v="30"/>
    <n v="0"/>
    <n v="0"/>
    <n v="0"/>
    <n v="0"/>
    <n v="477"/>
    <n v="3"/>
    <n v="9"/>
    <n v="2"/>
    <n v="22"/>
    <n v="0.16352201257861634"/>
    <n v="0"/>
    <n v="0"/>
    <n v="0"/>
    <n v="0"/>
    <n v="0.16472868217054262"/>
    <n v="7.0175438596491224E-2"/>
    <n v="85"/>
  </r>
  <r>
    <x v="15"/>
    <s v="2609-01-000"/>
    <m/>
    <x v="3"/>
    <s v="Polk"/>
    <s v="Win-E-Mac School District"/>
    <n v="78"/>
    <n v="3"/>
    <n v="0"/>
    <n v="0"/>
    <n v="0"/>
    <n v="0"/>
    <n v="85"/>
    <n v="0"/>
    <n v="0.15315315315315314"/>
    <n v="34"/>
    <n v="6.7460317460317457E-2"/>
    <n v="555"/>
    <n v="504"/>
    <n v="498"/>
    <n v="3"/>
    <n v="1"/>
    <n v="2"/>
    <n v="0"/>
    <n v="30"/>
    <n v="0"/>
    <n v="0"/>
    <n v="0"/>
    <n v="0"/>
    <n v="546"/>
    <n v="6"/>
    <n v="1"/>
    <n v="2"/>
    <n v="0"/>
    <n v="0.14285714285714285"/>
    <n v="0.5"/>
    <n v="0"/>
    <n v="0"/>
    <n v="0"/>
    <n v="0.15315315315315314"/>
    <n v="1.6216216216216217E-2"/>
    <n v="85"/>
  </r>
  <r>
    <x v="8"/>
    <s v="0319-01-000"/>
    <m/>
    <x v="3"/>
    <s v="Itasca"/>
    <s v="Nashwauk-Keewatin School District"/>
    <n v="77"/>
    <n v="3"/>
    <n v="0"/>
    <n v="0"/>
    <n v="0"/>
    <n v="10"/>
    <n v="75"/>
    <n v="1.6286644951140065E-2"/>
    <n v="0.12214983713355049"/>
    <n v="104"/>
    <n v="0.16429699842022116"/>
    <n v="614"/>
    <n v="633"/>
    <n v="587"/>
    <n v="32"/>
    <n v="11"/>
    <n v="1"/>
    <n v="2"/>
    <n v="95"/>
    <n v="4"/>
    <n v="0"/>
    <n v="0"/>
    <n v="0"/>
    <n v="569"/>
    <n v="31"/>
    <n v="11"/>
    <n v="1"/>
    <n v="2"/>
    <n v="0.13532513181019332"/>
    <n v="9.6774193548387094E-2"/>
    <n v="0"/>
    <n v="0"/>
    <n v="0"/>
    <n v="0.13843648208469056"/>
    <n v="7.3289902280130298E-2"/>
    <n v="85"/>
  </r>
  <r>
    <x v="8"/>
    <s v="0166-01-000"/>
    <m/>
    <x v="3"/>
    <s v="Cook"/>
    <s v="Cook County Public Schools"/>
    <n v="78"/>
    <n v="5"/>
    <n v="0"/>
    <n v="0"/>
    <n v="0"/>
    <n v="83"/>
    <n v="2"/>
    <n v="0.13258785942492013"/>
    <n v="3.1948881789137379E-3"/>
    <n v="0"/>
    <n v="0"/>
    <n v="626"/>
    <n v="541"/>
    <n v="419"/>
    <n v="107"/>
    <n v="3"/>
    <n v="8"/>
    <n v="4"/>
    <n v="0"/>
    <n v="0"/>
    <n v="0"/>
    <n v="0"/>
    <n v="0"/>
    <n v="497"/>
    <n v="112"/>
    <n v="3"/>
    <n v="8"/>
    <n v="4"/>
    <n v="0.15694164989939638"/>
    <n v="4.4642857142857144E-2"/>
    <n v="0"/>
    <n v="0"/>
    <n v="0"/>
    <n v="0.13578274760383385"/>
    <n v="0.20352564102564102"/>
    <n v="85"/>
  </r>
  <r>
    <x v="18"/>
    <s v="0032-01-000"/>
    <m/>
    <x v="3"/>
    <s v="Beltrami"/>
    <s v="Blackduck Public School District"/>
    <n v="54"/>
    <n v="24"/>
    <n v="0"/>
    <n v="0"/>
    <n v="0"/>
    <n v="7"/>
    <n v="78"/>
    <n v="1.0954616588419406E-2"/>
    <n v="0.12206572769953052"/>
    <n v="85"/>
    <n v="0.13302034428794993"/>
    <n v="639"/>
    <n v="639"/>
    <n v="554"/>
    <n v="59"/>
    <n v="15"/>
    <n v="2"/>
    <n v="9"/>
    <n v="68"/>
    <n v="10"/>
    <n v="4"/>
    <n v="0"/>
    <n v="0"/>
    <n v="540"/>
    <n v="73"/>
    <n v="11"/>
    <n v="2"/>
    <n v="9"/>
    <n v="0.1"/>
    <n v="0.32876712328767121"/>
    <n v="0"/>
    <n v="0"/>
    <n v="0"/>
    <n v="0.13302034428794993"/>
    <n v="0.14960629921259844"/>
    <n v="85"/>
  </r>
  <r>
    <x v="17"/>
    <s v="0463-01-000"/>
    <m/>
    <x v="3"/>
    <s v="Meeker"/>
    <s v="Eden Valley-Watkins School District"/>
    <n v="82"/>
    <n v="0"/>
    <n v="0"/>
    <n v="0"/>
    <n v="0"/>
    <n v="0"/>
    <n v="85"/>
    <n v="0"/>
    <n v="9.4760312151616496E-2"/>
    <n v="56"/>
    <n v="6.4516129032258063E-2"/>
    <n v="897"/>
    <n v="868"/>
    <n v="860"/>
    <n v="0"/>
    <n v="3"/>
    <n v="2"/>
    <n v="2"/>
    <n v="54"/>
    <n v="0"/>
    <n v="0"/>
    <n v="0"/>
    <n v="0"/>
    <n v="888"/>
    <n v="0"/>
    <n v="3"/>
    <n v="2"/>
    <n v="2"/>
    <n v="9.2342342342342343E-2"/>
    <n v="0"/>
    <n v="0"/>
    <n v="0"/>
    <n v="0"/>
    <n v="9.4760312151616496E-2"/>
    <n v="7.82122905027933E-3"/>
    <n v="85"/>
  </r>
  <r>
    <x v="5"/>
    <s v="2168-01-000"/>
    <m/>
    <x v="3"/>
    <s v="Waseca"/>
    <s v="NRHEG School District"/>
    <n v="73"/>
    <n v="0"/>
    <n v="0"/>
    <n v="0"/>
    <n v="0"/>
    <n v="3"/>
    <n v="82"/>
    <n v="3.2930845225027441E-3"/>
    <n v="9.0010976948408344E-2"/>
    <n v="132"/>
    <n v="0.13778705636743216"/>
    <n v="911"/>
    <n v="958"/>
    <n v="949"/>
    <n v="0"/>
    <n v="1"/>
    <n v="2"/>
    <n v="6"/>
    <n v="131"/>
    <n v="0"/>
    <n v="0"/>
    <n v="0"/>
    <n v="0"/>
    <n v="891"/>
    <n v="0"/>
    <n v="1"/>
    <n v="2"/>
    <n v="6"/>
    <n v="8.1930415263748599E-2"/>
    <n v="0"/>
    <n v="0"/>
    <n v="0"/>
    <n v="0"/>
    <n v="9.3304061470911082E-2"/>
    <n v="0.01"/>
    <n v="85"/>
  </r>
  <r>
    <x v="1"/>
    <s v="0777-01-000"/>
    <m/>
    <x v="3"/>
    <s v="Swift"/>
    <s v="Benson Public School District"/>
    <n v="72"/>
    <n v="0"/>
    <n v="0"/>
    <n v="0"/>
    <n v="4"/>
    <n v="7"/>
    <n v="78"/>
    <n v="7.5431034482758624E-3"/>
    <n v="8.4051724137931036E-2"/>
    <n v="20"/>
    <n v="2.3174971031286212E-2"/>
    <n v="928"/>
    <n v="863"/>
    <n v="750"/>
    <n v="5"/>
    <n v="37"/>
    <n v="5"/>
    <n v="66"/>
    <n v="12"/>
    <n v="0"/>
    <n v="0"/>
    <n v="0"/>
    <n v="0"/>
    <n v="810"/>
    <n v="5"/>
    <n v="37"/>
    <n v="5"/>
    <n v="70"/>
    <n v="8.8888888888888892E-2"/>
    <n v="0"/>
    <n v="0"/>
    <n v="0"/>
    <n v="5.7142857142857141E-2"/>
    <n v="9.1594827586206892E-2"/>
    <n v="0.12621359223300971"/>
    <n v="85"/>
  </r>
  <r>
    <x v="11"/>
    <s v="0738-01-000"/>
    <m/>
    <x v="3"/>
    <s v="Stearns"/>
    <s v="Holdingford Public School District"/>
    <n v="82"/>
    <n v="0"/>
    <n v="0"/>
    <n v="0"/>
    <n v="0"/>
    <n v="0"/>
    <n v="85"/>
    <n v="0"/>
    <n v="9.1006423982869372E-2"/>
    <n v="211"/>
    <n v="0.19905660377358492"/>
    <n v="934"/>
    <n v="1060"/>
    <n v="1060"/>
    <n v="0"/>
    <n v="0"/>
    <n v="0"/>
    <n v="0"/>
    <n v="206"/>
    <n v="0"/>
    <n v="0"/>
    <n v="0"/>
    <n v="0"/>
    <n v="936"/>
    <n v="0"/>
    <n v="0"/>
    <n v="0"/>
    <n v="0"/>
    <n v="8.7606837606837601E-2"/>
    <n v="0"/>
    <n v="0"/>
    <n v="0"/>
    <n v="0"/>
    <n v="9.1006423982869372E-2"/>
    <n v="0"/>
    <n v="85"/>
  </r>
  <r>
    <x v="3"/>
    <s v="0741-01-000"/>
    <m/>
    <x v="3"/>
    <s v="Stearns"/>
    <s v="Paynesville Public School District"/>
    <n v="76"/>
    <n v="0"/>
    <n v="0"/>
    <n v="0"/>
    <n v="4"/>
    <n v="6"/>
    <n v="79"/>
    <n v="6.269592476489028E-3"/>
    <n v="8.254963427377221E-2"/>
    <n v="98"/>
    <n v="0.10103092783505155"/>
    <n v="957"/>
    <n v="970"/>
    <n v="907"/>
    <n v="3"/>
    <n v="23"/>
    <n v="6"/>
    <n v="31"/>
    <n v="87"/>
    <n v="0"/>
    <n v="0"/>
    <n v="0"/>
    <n v="4"/>
    <n v="896"/>
    <n v="3"/>
    <n v="23"/>
    <n v="6"/>
    <n v="31"/>
    <n v="8.4821428571428575E-2"/>
    <n v="0"/>
    <n v="0"/>
    <n v="0"/>
    <n v="0.12903225806451613"/>
    <n v="8.8819226750261243E-2"/>
    <n v="6.569343065693431E-2"/>
    <n v="85"/>
  </r>
  <r>
    <x v="18"/>
    <s v="0743-01-000"/>
    <m/>
    <x v="3"/>
    <s v="Stearns"/>
    <s v="Sauk Centre Public School District"/>
    <n v="73"/>
    <n v="0"/>
    <n v="0"/>
    <n v="0"/>
    <n v="4"/>
    <n v="10"/>
    <n v="75"/>
    <n v="9.9601593625498006E-3"/>
    <n v="7.4701195219123509E-2"/>
    <n v="73"/>
    <n v="7.3588709677419359E-2"/>
    <n v="1004"/>
    <n v="992"/>
    <n v="933"/>
    <n v="3"/>
    <n v="15"/>
    <n v="4"/>
    <n v="37"/>
    <n v="72"/>
    <n v="0"/>
    <n v="0"/>
    <n v="0"/>
    <n v="0"/>
    <n v="934"/>
    <n v="3"/>
    <n v="15"/>
    <n v="4"/>
    <n v="41"/>
    <n v="7.8158458244111342E-2"/>
    <n v="0"/>
    <n v="0"/>
    <n v="0"/>
    <n v="9.7560975609756101E-2"/>
    <n v="8.4661354581673315E-2"/>
    <n v="6.318956870611836E-2"/>
    <n v="85"/>
  </r>
  <r>
    <x v="15"/>
    <s v="2580-01-000"/>
    <m/>
    <x v="3"/>
    <s v="Pine"/>
    <s v="East Central School District"/>
    <n v="83"/>
    <n v="0"/>
    <n v="0"/>
    <n v="0"/>
    <n v="0"/>
    <n v="0"/>
    <n v="85"/>
    <n v="0"/>
    <n v="8.3170254403131111E-2"/>
    <n v="48"/>
    <n v="4.8730964467005075E-2"/>
    <n v="1022"/>
    <n v="985"/>
    <n v="838"/>
    <n v="79"/>
    <n v="38"/>
    <n v="15"/>
    <n v="15"/>
    <n v="34"/>
    <n v="3"/>
    <n v="0"/>
    <n v="0"/>
    <n v="0"/>
    <n v="887"/>
    <n v="76"/>
    <n v="38"/>
    <n v="15"/>
    <n v="15"/>
    <n v="9.3573844419391206E-2"/>
    <n v="0"/>
    <n v="0"/>
    <n v="0"/>
    <n v="0"/>
    <n v="8.3170254403131111E-2"/>
    <n v="0.13967022308438409"/>
    <n v="85"/>
  </r>
  <r>
    <x v="8"/>
    <s v="0741-01-000"/>
    <m/>
    <x v="3"/>
    <s v="Stearns"/>
    <s v="Paynesville Public School District"/>
    <n v="76"/>
    <n v="0"/>
    <n v="0"/>
    <n v="3"/>
    <n v="0"/>
    <n v="0"/>
    <n v="85"/>
    <n v="0"/>
    <n v="8.3170254403131111E-2"/>
    <n v="120"/>
    <n v="0.11352885525070956"/>
    <n v="1022"/>
    <n v="1057"/>
    <n v="1015"/>
    <n v="2"/>
    <n v="14"/>
    <n v="10"/>
    <n v="16"/>
    <n v="116"/>
    <n v="0"/>
    <n v="0"/>
    <n v="0"/>
    <n v="0"/>
    <n v="975"/>
    <n v="2"/>
    <n v="14"/>
    <n v="13"/>
    <n v="16"/>
    <n v="7.7948717948717952E-2"/>
    <n v="0"/>
    <n v="0"/>
    <n v="0.23076923076923078"/>
    <n v="0"/>
    <n v="8.3170254403131111E-2"/>
    <n v="4.4117647058823532E-2"/>
    <n v="85"/>
  </r>
  <r>
    <x v="13"/>
    <s v="0108-01-000"/>
    <s v="yes"/>
    <x v="2"/>
    <s v="Carver"/>
    <s v="Central Public School District"/>
    <n v="75"/>
    <n v="0"/>
    <n v="0"/>
    <n v="3"/>
    <n v="0"/>
    <n v="0"/>
    <n v="85"/>
    <n v="0"/>
    <n v="8.2604470359572399E-2"/>
    <n v="67"/>
    <n v="6.6271018793273989E-2"/>
    <n v="1029"/>
    <n v="1011"/>
    <n v="936"/>
    <n v="4"/>
    <n v="13"/>
    <n v="14"/>
    <n v="44"/>
    <n v="59"/>
    <n v="0"/>
    <n v="0"/>
    <n v="0"/>
    <n v="0"/>
    <n v="952"/>
    <n v="4"/>
    <n v="13"/>
    <n v="17"/>
    <n v="44"/>
    <n v="7.8781512605042014E-2"/>
    <n v="0"/>
    <n v="0"/>
    <n v="0.17647058823529413"/>
    <n v="0"/>
    <n v="8.2604470359572399E-2"/>
    <n v="7.5728155339805828E-2"/>
    <n v="85"/>
  </r>
  <r>
    <x v="14"/>
    <s v="2143-01-000"/>
    <m/>
    <x v="3"/>
    <s v="Le Sueur"/>
    <s v="Waterville-Elysian-Morristown Public School District"/>
    <n v="78"/>
    <n v="0"/>
    <n v="0"/>
    <n v="0"/>
    <n v="0"/>
    <n v="0"/>
    <n v="85"/>
    <n v="0"/>
    <n v="7.9662605435801309E-2"/>
    <n v="30"/>
    <n v="2.9644268774703556E-2"/>
    <n v="1067"/>
    <n v="1012"/>
    <n v="959"/>
    <n v="5"/>
    <n v="3"/>
    <n v="3"/>
    <n v="42"/>
    <n v="25"/>
    <n v="0"/>
    <n v="0"/>
    <n v="0"/>
    <n v="0"/>
    <n v="1012"/>
    <n v="5"/>
    <n v="3"/>
    <n v="3"/>
    <n v="42"/>
    <n v="7.7075098814229248E-2"/>
    <n v="0"/>
    <n v="0"/>
    <n v="0"/>
    <n v="0"/>
    <n v="7.9662605435801309E-2"/>
    <n v="4.9765258215962442E-2"/>
    <n v="85"/>
  </r>
  <r>
    <x v="11"/>
    <s v="2165-01-000"/>
    <m/>
    <x v="3"/>
    <s v="Pine"/>
    <s v="Hinckley-Finlayson School District"/>
    <n v="76"/>
    <n v="5"/>
    <n v="0"/>
    <n v="0"/>
    <n v="0"/>
    <n v="0"/>
    <n v="85"/>
    <n v="0"/>
    <n v="7.4235807860262015E-2"/>
    <n v="1"/>
    <n v="9.42507068803016E-4"/>
    <n v="1145"/>
    <n v="1061"/>
    <n v="901"/>
    <n v="100"/>
    <n v="22"/>
    <n v="11"/>
    <n v="27"/>
    <n v="0"/>
    <n v="0"/>
    <n v="0"/>
    <n v="0"/>
    <n v="0"/>
    <n v="977"/>
    <n v="105"/>
    <n v="22"/>
    <n v="11"/>
    <n v="27"/>
    <n v="7.7789150460593648E-2"/>
    <n v="4.7619047619047616E-2"/>
    <n v="0"/>
    <n v="0"/>
    <n v="0"/>
    <n v="7.4235807860262015E-2"/>
    <n v="0.14448336252189142"/>
    <n v="85"/>
  </r>
  <r>
    <x v="2"/>
    <s v="2805-01-000"/>
    <m/>
    <x v="3"/>
    <s v="Wabasha"/>
    <s v="Zumbrota-Mazeppa School District"/>
    <n v="74"/>
    <n v="0"/>
    <n v="0"/>
    <n v="0"/>
    <n v="0"/>
    <n v="0"/>
    <n v="85"/>
    <n v="0"/>
    <n v="7.4106364428945068E-2"/>
    <n v="85"/>
    <n v="7.4106364428945068E-2"/>
    <n v="1147"/>
    <n v="1147"/>
    <n v="1053"/>
    <n v="7"/>
    <n v="25"/>
    <n v="24"/>
    <n v="38"/>
    <n v="82"/>
    <n v="0"/>
    <n v="0"/>
    <n v="0"/>
    <n v="0"/>
    <n v="1045"/>
    <n v="7"/>
    <n v="25"/>
    <n v="24"/>
    <n v="38"/>
    <n v="7.0813397129186606E-2"/>
    <n v="0"/>
    <n v="0"/>
    <n v="0"/>
    <n v="0"/>
    <n v="7.4106364428945068E-2"/>
    <n v="8.2528533801580331E-2"/>
    <n v="85"/>
  </r>
  <r>
    <x v="9"/>
    <s v="0840-01-000"/>
    <m/>
    <x v="3"/>
    <s v="Watonwan"/>
    <s v="St. James Public School District"/>
    <n v="64"/>
    <n v="0"/>
    <n v="0"/>
    <n v="0"/>
    <n v="13"/>
    <n v="0"/>
    <n v="85"/>
    <n v="0"/>
    <n v="7.0422535211267609E-2"/>
    <n v="65"/>
    <n v="5.4759898904802019E-2"/>
    <n v="1207"/>
    <n v="1187"/>
    <n v="707"/>
    <n v="6"/>
    <n v="19"/>
    <n v="10"/>
    <n v="445"/>
    <n v="48"/>
    <n v="0"/>
    <n v="0"/>
    <n v="0"/>
    <n v="7"/>
    <n v="723"/>
    <n v="6"/>
    <n v="19"/>
    <n v="10"/>
    <n v="451"/>
    <n v="8.8520055325034583E-2"/>
    <n v="0"/>
    <n v="0"/>
    <n v="0"/>
    <n v="2.8824833702882482E-2"/>
    <n v="7.0422535211267609E-2"/>
    <n v="0.40198511166253104"/>
    <n v="85"/>
  </r>
  <r>
    <x v="9"/>
    <s v="0593-01-000"/>
    <m/>
    <x v="3"/>
    <s v="Polk"/>
    <s v="Crookston Public School District"/>
    <n v="69"/>
    <n v="0"/>
    <n v="0"/>
    <n v="0"/>
    <n v="14"/>
    <n v="0"/>
    <n v="85"/>
    <n v="0"/>
    <n v="5.9482155353393983E-2"/>
    <n v="33"/>
    <n v="2.3965141612200435E-2"/>
    <n v="1429"/>
    <n v="1377"/>
    <n v="1074"/>
    <n v="30"/>
    <n v="17"/>
    <n v="3"/>
    <n v="253"/>
    <n v="31"/>
    <n v="0"/>
    <n v="0"/>
    <n v="0"/>
    <n v="0"/>
    <n v="1112"/>
    <n v="30"/>
    <n v="17"/>
    <n v="3"/>
    <n v="267"/>
    <n v="6.2050359712230219E-2"/>
    <n v="0"/>
    <n v="0"/>
    <n v="0"/>
    <n v="5.2434456928838954E-2"/>
    <n v="5.9482155353393983E-2"/>
    <n v="0.2218334499650105"/>
    <n v="85"/>
  </r>
  <r>
    <x v="17"/>
    <s v="2397-01-000"/>
    <m/>
    <x v="3"/>
    <s v="Le Sueur"/>
    <s v="Le Sueur-Henderson School District"/>
    <n v="82"/>
    <n v="0"/>
    <n v="0"/>
    <n v="0"/>
    <n v="0"/>
    <n v="44"/>
    <n v="41"/>
    <n v="2.8720626631853787E-2"/>
    <n v="2.6762402088772844E-2"/>
    <n v="22"/>
    <n v="1.4976174268209666E-2"/>
    <n v="1532"/>
    <n v="1469"/>
    <n v="1321"/>
    <n v="1"/>
    <n v="9"/>
    <n v="8"/>
    <n v="134"/>
    <n v="17"/>
    <n v="0"/>
    <n v="0"/>
    <n v="0"/>
    <n v="0"/>
    <n v="1386"/>
    <n v="1"/>
    <n v="9"/>
    <n v="8"/>
    <n v="134"/>
    <n v="5.916305916305916E-2"/>
    <n v="0"/>
    <n v="0"/>
    <n v="0"/>
    <n v="0"/>
    <n v="5.5483028720626631E-2"/>
    <n v="9.8829648894668401E-2"/>
    <n v="85"/>
  </r>
  <r>
    <x v="2"/>
    <s v="0286-01-000"/>
    <s v="yes"/>
    <x v="2"/>
    <s v="Hennepin"/>
    <s v="Brooklyn Center School District"/>
    <n v="93"/>
    <n v="4"/>
    <n v="243"/>
    <n v="180"/>
    <n v="49"/>
    <n v="264"/>
    <n v="339"/>
    <n v="0.14473684210526316"/>
    <n v="0.18585526315789475"/>
    <n v="1178"/>
    <n v="0.49103793247186328"/>
    <n v="1824"/>
    <n v="2399"/>
    <n v="555"/>
    <n v="35"/>
    <n v="957"/>
    <n v="375"/>
    <n v="477"/>
    <n v="258"/>
    <n v="10"/>
    <n v="418"/>
    <n v="168"/>
    <n v="135"/>
    <n v="390"/>
    <n v="29"/>
    <n v="782"/>
    <n v="387"/>
    <n v="391"/>
    <n v="0.23846153846153847"/>
    <n v="0.13793103448275862"/>
    <n v="0.31074168797953966"/>
    <n v="0.46511627906976744"/>
    <n v="0.12531969309462915"/>
    <n v="0.33059210526315791"/>
    <n v="0.8029307731177362"/>
    <n v="603"/>
  </r>
  <r>
    <x v="3"/>
    <s v="0534-01-000"/>
    <m/>
    <x v="3"/>
    <s v="Olmsted"/>
    <s v="Stewartville Public School District"/>
    <n v="70"/>
    <n v="0"/>
    <n v="4"/>
    <n v="0"/>
    <n v="0"/>
    <n v="13"/>
    <n v="72"/>
    <n v="7.6650943396226415E-3"/>
    <n v="4.2452830188679243E-2"/>
    <n v="377"/>
    <n v="0.18963782696177062"/>
    <n v="1696"/>
    <n v="1988"/>
    <n v="1884"/>
    <n v="11"/>
    <n v="28"/>
    <n v="21"/>
    <n v="44"/>
    <n v="355"/>
    <n v="0"/>
    <n v="0"/>
    <n v="4"/>
    <n v="0"/>
    <n v="1599"/>
    <n v="11"/>
    <n v="32"/>
    <n v="17"/>
    <n v="44"/>
    <n v="4.3777360850531584E-2"/>
    <n v="0"/>
    <n v="0.125"/>
    <n v="0"/>
    <n v="0"/>
    <n v="5.0117924528301883E-2"/>
    <n v="6.1068702290076333E-2"/>
    <n v="85"/>
  </r>
  <r>
    <x v="2"/>
    <s v="0534-01-000"/>
    <m/>
    <x v="3"/>
    <s v="Olmsted"/>
    <s v="Stewartville Public School District"/>
    <n v="68"/>
    <n v="0"/>
    <n v="3"/>
    <n v="0"/>
    <n v="0"/>
    <n v="8"/>
    <n v="77"/>
    <n v="4.6674445740956822E-3"/>
    <n v="4.4924154025670945E-2"/>
    <n v="380"/>
    <n v="0.18914883026381285"/>
    <n v="1714"/>
    <n v="2009"/>
    <n v="1887"/>
    <n v="9"/>
    <n v="34"/>
    <n v="22"/>
    <n v="57"/>
    <n v="363"/>
    <n v="0"/>
    <n v="0"/>
    <n v="5"/>
    <n v="0"/>
    <n v="1592"/>
    <n v="9"/>
    <n v="37"/>
    <n v="17"/>
    <n v="57"/>
    <n v="4.2713567839195977E-2"/>
    <n v="0"/>
    <n v="8.1081081081081086E-2"/>
    <n v="0"/>
    <n v="0"/>
    <n v="4.9591598599766626E-2"/>
    <n v="7.0093457943925228E-2"/>
    <n v="85"/>
  </r>
  <r>
    <x v="15"/>
    <s v="0879-01-000"/>
    <m/>
    <x v="3"/>
    <s v="Wright"/>
    <s v="Delano Public School District"/>
    <n v="80"/>
    <n v="0"/>
    <n v="0"/>
    <n v="0"/>
    <n v="0"/>
    <n v="0"/>
    <n v="85"/>
    <n v="0"/>
    <n v="4.7091412742382273E-2"/>
    <n v="142"/>
    <n v="7.6262083780880771E-2"/>
    <n v="1805"/>
    <n v="1862"/>
    <n v="1806"/>
    <n v="11"/>
    <n v="15"/>
    <n v="18"/>
    <n v="12"/>
    <n v="128"/>
    <n v="3"/>
    <n v="0"/>
    <n v="0"/>
    <n v="0"/>
    <n v="1758"/>
    <n v="8"/>
    <n v="15"/>
    <n v="18"/>
    <n v="12"/>
    <n v="4.5506257110352673E-2"/>
    <n v="0"/>
    <n v="0"/>
    <n v="0"/>
    <n v="0"/>
    <n v="4.7091412742382273E-2"/>
    <n v="2.9265599116510214E-2"/>
    <n v="85"/>
  </r>
  <r>
    <x v="7"/>
    <s v="0278-01-000"/>
    <s v="yes"/>
    <x v="2"/>
    <s v="Hennepin"/>
    <s v="Orono Public School District"/>
    <n v="70"/>
    <n v="0"/>
    <n v="0"/>
    <n v="0"/>
    <n v="3"/>
    <n v="0"/>
    <n v="85"/>
    <n v="0"/>
    <n v="3.9812646370023422E-2"/>
    <n v="693"/>
    <n v="0.25264309150565073"/>
    <n v="2135"/>
    <n v="2743"/>
    <n v="2569"/>
    <n v="11"/>
    <n v="27"/>
    <n v="58"/>
    <n v="78"/>
    <n v="652"/>
    <n v="0"/>
    <n v="0"/>
    <n v="15"/>
    <n v="5"/>
    <n v="1987"/>
    <n v="11"/>
    <n v="27"/>
    <n v="43"/>
    <n v="76"/>
    <n v="3.5228988424760944E-2"/>
    <n v="0"/>
    <n v="0"/>
    <n v="0"/>
    <n v="3.9473684210526314E-2"/>
    <n v="3.9812646370023422E-2"/>
    <n v="7.3227611940298504E-2"/>
    <n v="85"/>
  </r>
  <r>
    <x v="15"/>
    <s v="0482-01-000"/>
    <m/>
    <x v="3"/>
    <s v="Morrison"/>
    <s v="Little Falls Public School District"/>
    <n v="83"/>
    <n v="0"/>
    <n v="0"/>
    <n v="0"/>
    <n v="0"/>
    <n v="0"/>
    <n v="85"/>
    <n v="0"/>
    <n v="2.629137024435509E-2"/>
    <n v="129"/>
    <n v="3.9365273115654562E-2"/>
    <n v="3233"/>
    <n v="3277"/>
    <n v="3190"/>
    <n v="17"/>
    <n v="19"/>
    <n v="22"/>
    <n v="29"/>
    <n v="124"/>
    <n v="0"/>
    <n v="0"/>
    <n v="0"/>
    <n v="0"/>
    <n v="3149"/>
    <n v="17"/>
    <n v="19"/>
    <n v="22"/>
    <n v="29"/>
    <n v="2.6357573832962847E-2"/>
    <n v="0"/>
    <n v="0"/>
    <n v="0"/>
    <n v="0"/>
    <n v="2.629137024435509E-2"/>
    <n v="2.688504326328801E-2"/>
    <n v="85"/>
  </r>
  <r>
    <x v="8"/>
    <s v="0911-01-000"/>
    <m/>
    <x v="3"/>
    <s v="Isanti"/>
    <s v="Cambridge-Isanti Public School Dist"/>
    <n v="77"/>
    <n v="0"/>
    <n v="0"/>
    <n v="0"/>
    <n v="0"/>
    <n v="33"/>
    <n v="52"/>
    <n v="6.3854489164086687E-3"/>
    <n v="1.0061919504643963E-2"/>
    <n v="57"/>
    <n v="1.1089494163424125E-2"/>
    <n v="5168"/>
    <n v="5140"/>
    <n v="4782"/>
    <n v="64"/>
    <n v="84"/>
    <n v="93"/>
    <n v="117"/>
    <n v="48"/>
    <n v="0"/>
    <n v="0"/>
    <n v="0"/>
    <n v="0"/>
    <n v="4811"/>
    <n v="64"/>
    <n v="84"/>
    <n v="93"/>
    <n v="117"/>
    <n v="1.6004988567865308E-2"/>
    <n v="0"/>
    <n v="0"/>
    <n v="0"/>
    <n v="0"/>
    <n v="1.6447368421052631E-2"/>
    <n v="6.9259044302573028E-2"/>
    <n v="85"/>
  </r>
  <r>
    <x v="3"/>
    <s v="2358-01-000"/>
    <m/>
    <x v="3"/>
    <s v="Kittson"/>
    <s v="Tri-County School District"/>
    <n v="71"/>
    <n v="0"/>
    <n v="3"/>
    <n v="0"/>
    <n v="3"/>
    <n v="0"/>
    <n v="84"/>
    <n v="0"/>
    <n v="0.29681978798586572"/>
    <n v="8"/>
    <n v="3.864734299516908E-2"/>
    <n v="283"/>
    <n v="207"/>
    <n v="194"/>
    <n v="1"/>
    <n v="8"/>
    <n v="2"/>
    <n v="2"/>
    <n v="3"/>
    <n v="0"/>
    <n v="0"/>
    <n v="0"/>
    <n v="0"/>
    <n v="262"/>
    <n v="1"/>
    <n v="11"/>
    <n v="2"/>
    <n v="5"/>
    <n v="0.27099236641221375"/>
    <n v="0"/>
    <n v="0.27272727272727271"/>
    <n v="0"/>
    <n v="0.6"/>
    <n v="0.29681978798586572"/>
    <n v="6.7615658362989328E-2"/>
    <n v="84"/>
  </r>
  <r>
    <x v="8"/>
    <s v="2358-01-000"/>
    <m/>
    <x v="3"/>
    <s v="Kittson"/>
    <s v="Tri-County School District"/>
    <n v="80"/>
    <n v="0"/>
    <n v="0"/>
    <n v="0"/>
    <n v="4"/>
    <n v="3"/>
    <n v="81"/>
    <n v="9.9009900990099011E-3"/>
    <n v="0.26732673267326734"/>
    <n v="12"/>
    <n v="5.1948051948051951E-2"/>
    <n v="303"/>
    <n v="231"/>
    <n v="230"/>
    <n v="0"/>
    <n v="1"/>
    <n v="0"/>
    <n v="0"/>
    <n v="10"/>
    <n v="0"/>
    <n v="0"/>
    <n v="0"/>
    <n v="0"/>
    <n v="300"/>
    <n v="0"/>
    <n v="1"/>
    <n v="0"/>
    <n v="4"/>
    <n v="0.26666666666666666"/>
    <n v="0"/>
    <n v="0"/>
    <n v="0"/>
    <n v="1"/>
    <n v="0.27722772277227725"/>
    <n v="1.6393442622950821E-2"/>
    <n v="84"/>
  </r>
  <r>
    <x v="18"/>
    <s v="0487-01-000"/>
    <m/>
    <x v="3"/>
    <s v="Morrison"/>
    <s v="Upsala Public School District"/>
    <n v="76"/>
    <n v="0"/>
    <n v="0"/>
    <n v="0"/>
    <n v="0"/>
    <n v="0"/>
    <n v="84"/>
    <n v="0"/>
    <n v="0.22702702702702704"/>
    <n v="143"/>
    <n v="0.33333333333333331"/>
    <n v="370"/>
    <n v="429"/>
    <n v="422"/>
    <n v="0"/>
    <n v="0"/>
    <n v="1"/>
    <n v="6"/>
    <n v="137"/>
    <n v="0"/>
    <n v="0"/>
    <n v="0"/>
    <n v="0"/>
    <n v="361"/>
    <n v="0"/>
    <n v="0"/>
    <n v="1"/>
    <n v="6"/>
    <n v="0.21052631578947367"/>
    <n v="0"/>
    <n v="0"/>
    <n v="0"/>
    <n v="0"/>
    <n v="0.22702702702702704"/>
    <n v="1.9021739130434784E-2"/>
    <n v="84"/>
  </r>
  <r>
    <x v="18"/>
    <s v="2215-01-000"/>
    <m/>
    <x v="3"/>
    <s v="Norman"/>
    <s v="Norman County East School District"/>
    <n v="60"/>
    <n v="7"/>
    <n v="5"/>
    <n v="0"/>
    <n v="3"/>
    <n v="0"/>
    <n v="84"/>
    <n v="0"/>
    <n v="0.22105263157894736"/>
    <n v="11"/>
    <n v="3.5830618892508145E-2"/>
    <n v="380"/>
    <n v="307"/>
    <n v="264"/>
    <n v="21"/>
    <n v="8"/>
    <n v="1"/>
    <n v="13"/>
    <n v="7"/>
    <n v="0"/>
    <n v="0"/>
    <n v="0"/>
    <n v="0"/>
    <n v="317"/>
    <n v="28"/>
    <n v="13"/>
    <n v="1"/>
    <n v="16"/>
    <n v="0.1892744479495268"/>
    <n v="0.25"/>
    <n v="0.38461538461538464"/>
    <n v="0"/>
    <n v="0.1875"/>
    <n v="0.22105263157894736"/>
    <n v="0.15466666666666667"/>
    <n v="84"/>
  </r>
  <r>
    <x v="1"/>
    <s v="0542-01-000"/>
    <m/>
    <x v="3"/>
    <s v="Otter Tail"/>
    <s v="Battle Lake Public School District"/>
    <n v="79"/>
    <n v="0"/>
    <n v="3"/>
    <n v="0"/>
    <n v="0"/>
    <n v="0"/>
    <n v="84"/>
    <n v="0"/>
    <n v="0.17872340425531916"/>
    <n v="78"/>
    <n v="0.16810344827586207"/>
    <n v="470"/>
    <n v="464"/>
    <n v="442"/>
    <n v="1"/>
    <n v="6"/>
    <n v="4"/>
    <n v="11"/>
    <n v="71"/>
    <n v="0"/>
    <n v="0"/>
    <n v="0"/>
    <n v="0"/>
    <n v="450"/>
    <n v="1"/>
    <n v="9"/>
    <n v="4"/>
    <n v="11"/>
    <n v="0.17555555555555555"/>
    <n v="0"/>
    <n v="0.33333333333333331"/>
    <n v="0"/>
    <n v="0"/>
    <n v="0.17872340425531916"/>
    <n v="5.2631578947368418E-2"/>
    <n v="84"/>
  </r>
  <r>
    <x v="0"/>
    <s v="0004-01-000"/>
    <m/>
    <x v="3"/>
    <s v="Aitkin"/>
    <s v="McGregor Public School District"/>
    <n v="52"/>
    <n v="26"/>
    <n v="0"/>
    <n v="0"/>
    <n v="0"/>
    <n v="20"/>
    <n v="64"/>
    <n v="3.90625E-2"/>
    <n v="0.125"/>
    <n v="44"/>
    <n v="9.3220338983050849E-2"/>
    <n v="512"/>
    <n v="472"/>
    <n v="351"/>
    <n v="103"/>
    <n v="6"/>
    <n v="1"/>
    <n v="11"/>
    <n v="30"/>
    <n v="3"/>
    <n v="0"/>
    <n v="0"/>
    <n v="4"/>
    <n v="373"/>
    <n v="126"/>
    <n v="6"/>
    <n v="1"/>
    <n v="7"/>
    <n v="0.13941018766756033"/>
    <n v="0.20634920634920634"/>
    <n v="0"/>
    <n v="0"/>
    <n v="0"/>
    <n v="0.1640625"/>
    <n v="0.27290448343079921"/>
    <n v="84"/>
  </r>
  <r>
    <x v="5"/>
    <s v="2898-01-000"/>
    <m/>
    <x v="3"/>
    <s v="Cottonwood"/>
    <s v="Westbrook-Walnut Grove Schools"/>
    <n v="57"/>
    <n v="0"/>
    <n v="0"/>
    <n v="23"/>
    <n v="0"/>
    <n v="5"/>
    <n v="79"/>
    <n v="9.3457943925233638E-3"/>
    <n v="0.14766355140186915"/>
    <n v="24"/>
    <n v="5.0526315789473683E-2"/>
    <n v="535"/>
    <n v="475"/>
    <n v="308"/>
    <n v="0"/>
    <n v="4"/>
    <n v="160"/>
    <n v="3"/>
    <n v="14"/>
    <n v="0"/>
    <n v="0"/>
    <n v="4"/>
    <n v="0"/>
    <n v="351"/>
    <n v="0"/>
    <n v="4"/>
    <n v="179"/>
    <n v="3"/>
    <n v="0.1623931623931624"/>
    <n v="0"/>
    <n v="0"/>
    <n v="0.12849162011173185"/>
    <n v="0"/>
    <n v="0.15700934579439252"/>
    <n v="0.34636871508379891"/>
    <n v="84"/>
  </r>
  <r>
    <x v="15"/>
    <s v="0004-01-000"/>
    <m/>
    <x v="3"/>
    <s v="Aitkin"/>
    <s v="McGregor Public School District"/>
    <n v="82"/>
    <n v="0"/>
    <n v="0"/>
    <n v="0"/>
    <n v="0"/>
    <n v="0"/>
    <n v="84"/>
    <n v="0"/>
    <n v="0.13770491803278689"/>
    <n v="14"/>
    <n v="2.5925925925925925E-2"/>
    <n v="610"/>
    <n v="540"/>
    <n v="463"/>
    <n v="72"/>
    <n v="1"/>
    <n v="4"/>
    <n v="0"/>
    <n v="10"/>
    <n v="0"/>
    <n v="0"/>
    <n v="0"/>
    <n v="0"/>
    <n v="535"/>
    <n v="72"/>
    <n v="1"/>
    <n v="4"/>
    <n v="0"/>
    <n v="0.15327102803738318"/>
    <n v="0"/>
    <n v="0"/>
    <n v="0"/>
    <n v="0"/>
    <n v="0.13770491803278689"/>
    <n v="0.12581699346405228"/>
    <n v="84"/>
  </r>
  <r>
    <x v="1"/>
    <s v="0846-01-000"/>
    <m/>
    <x v="3"/>
    <s v="Wilkin"/>
    <s v="Breckenridge Public School District"/>
    <n v="70"/>
    <n v="0"/>
    <n v="0"/>
    <n v="0"/>
    <n v="8"/>
    <n v="4"/>
    <n v="80"/>
    <n v="5.5555555555555558E-3"/>
    <n v="0.1111111111111111"/>
    <n v="23"/>
    <n v="3.490136570561457E-2"/>
    <n v="720"/>
    <n v="659"/>
    <n v="603"/>
    <n v="19"/>
    <n v="11"/>
    <n v="1"/>
    <n v="25"/>
    <n v="22"/>
    <n v="0"/>
    <n v="0"/>
    <n v="0"/>
    <n v="0"/>
    <n v="651"/>
    <n v="19"/>
    <n v="11"/>
    <n v="1"/>
    <n v="33"/>
    <n v="0.10752688172043011"/>
    <n v="0"/>
    <n v="0"/>
    <n v="0"/>
    <n v="0.24242424242424243"/>
    <n v="0.11666666666666665"/>
    <n v="8.951048951048951E-2"/>
    <n v="84"/>
  </r>
  <r>
    <x v="4"/>
    <s v="0203-01-000"/>
    <m/>
    <x v="3"/>
    <s v="Dodge"/>
    <s v="Hayfield Public School District"/>
    <n v="74"/>
    <n v="0"/>
    <n v="0"/>
    <n v="0"/>
    <n v="0"/>
    <n v="10"/>
    <n v="74"/>
    <n v="1.2804097311139564E-2"/>
    <n v="9.4750320102432783E-2"/>
    <n v="65"/>
    <n v="8.5301837270341213E-2"/>
    <n v="781"/>
    <n v="762"/>
    <n v="692"/>
    <n v="3"/>
    <n v="15"/>
    <n v="7"/>
    <n v="45"/>
    <n v="57"/>
    <n v="0"/>
    <n v="0"/>
    <n v="0"/>
    <n v="0"/>
    <n v="709"/>
    <n v="3"/>
    <n v="15"/>
    <n v="7"/>
    <n v="45"/>
    <n v="0.10437235543018336"/>
    <n v="0"/>
    <n v="0"/>
    <n v="0"/>
    <n v="0"/>
    <n v="0.10755441741357234"/>
    <n v="8.9858793324775352E-2"/>
    <n v="84"/>
  </r>
  <r>
    <x v="7"/>
    <s v="0463-01-000"/>
    <m/>
    <x v="3"/>
    <s v="Meeker"/>
    <s v="Eden Valley-Watkins School District"/>
    <n v="77"/>
    <n v="0"/>
    <n v="0"/>
    <n v="0"/>
    <n v="3"/>
    <n v="0"/>
    <n v="84"/>
    <n v="0"/>
    <n v="0.10332103321033211"/>
    <n v="177"/>
    <n v="0.19536423841059603"/>
    <n v="813"/>
    <n v="906"/>
    <n v="874"/>
    <n v="3"/>
    <n v="9"/>
    <n v="8"/>
    <n v="12"/>
    <n v="165"/>
    <n v="0"/>
    <n v="0"/>
    <n v="0"/>
    <n v="4"/>
    <n v="786"/>
    <n v="3"/>
    <n v="9"/>
    <n v="8"/>
    <n v="11"/>
    <n v="9.796437659033079E-2"/>
    <n v="0"/>
    <n v="0"/>
    <n v="0"/>
    <n v="0.27272727272727271"/>
    <n v="0.10332103321033211"/>
    <n v="3.7943696450428395E-2"/>
    <n v="84"/>
  </r>
  <r>
    <x v="10"/>
    <s v="2580-01-000"/>
    <m/>
    <x v="3"/>
    <s v="Pine"/>
    <s v="East Central School District"/>
    <n v="76"/>
    <n v="0"/>
    <n v="0"/>
    <n v="0"/>
    <n v="0"/>
    <n v="8"/>
    <n v="76"/>
    <n v="9.6385542168674707E-3"/>
    <n v="9.1566265060240959E-2"/>
    <n v="106"/>
    <n v="0.12441314553990611"/>
    <n v="830"/>
    <n v="852"/>
    <n v="776"/>
    <n v="51"/>
    <n v="9"/>
    <n v="5"/>
    <n v="11"/>
    <n v="92"/>
    <n v="9"/>
    <n v="0"/>
    <n v="0"/>
    <n v="0"/>
    <n v="760"/>
    <n v="42"/>
    <n v="9"/>
    <n v="5"/>
    <n v="11"/>
    <n v="0.1"/>
    <n v="0"/>
    <n v="0"/>
    <n v="0"/>
    <n v="0"/>
    <n v="0.10120481927710843"/>
    <n v="8.1015719467956465E-2"/>
    <n v="84"/>
  </r>
  <r>
    <x v="8"/>
    <s v="2365-01-000"/>
    <m/>
    <x v="3"/>
    <s v="Sibley"/>
    <s v="G.F.W."/>
    <n v="76"/>
    <n v="0"/>
    <n v="0"/>
    <n v="0"/>
    <n v="0"/>
    <n v="46"/>
    <n v="38"/>
    <n v="5.5288461538461536E-2"/>
    <n v="4.567307692307692E-2"/>
    <n v="6"/>
    <n v="7.9575596816976128E-3"/>
    <n v="832"/>
    <n v="754"/>
    <n v="624"/>
    <n v="4"/>
    <n v="6"/>
    <n v="6"/>
    <n v="114"/>
    <n v="3"/>
    <n v="0"/>
    <n v="0"/>
    <n v="0"/>
    <n v="0"/>
    <n v="697"/>
    <n v="4"/>
    <n v="6"/>
    <n v="6"/>
    <n v="114"/>
    <n v="0.10903873744619799"/>
    <n v="0"/>
    <n v="0"/>
    <n v="0"/>
    <n v="0"/>
    <n v="0.10096153846153846"/>
    <n v="0.15719467956469166"/>
    <n v="84"/>
  </r>
  <r>
    <x v="8"/>
    <s v="2143-01-000"/>
    <m/>
    <x v="3"/>
    <s v="Le Sueur"/>
    <s v="Waterville-Elysian-Morristown Public School District"/>
    <n v="75"/>
    <n v="0"/>
    <n v="0"/>
    <n v="0"/>
    <n v="0"/>
    <n v="6"/>
    <n v="78"/>
    <n v="6.1099796334012219E-3"/>
    <n v="7.9429735234215884E-2"/>
    <n v="15"/>
    <n v="1.642935377875137E-2"/>
    <n v="982"/>
    <n v="913"/>
    <n v="856"/>
    <n v="10"/>
    <n v="6"/>
    <n v="4"/>
    <n v="37"/>
    <n v="11"/>
    <n v="0"/>
    <n v="0"/>
    <n v="0"/>
    <n v="0"/>
    <n v="920"/>
    <n v="10"/>
    <n v="6"/>
    <n v="4"/>
    <n v="37"/>
    <n v="8.1521739130434784E-2"/>
    <n v="0"/>
    <n v="0"/>
    <n v="0"/>
    <n v="0"/>
    <n v="8.5539714867617106E-2"/>
    <n v="5.8341862845445243E-2"/>
    <n v="84"/>
  </r>
  <r>
    <x v="5"/>
    <s v="0741-01-000"/>
    <m/>
    <x v="3"/>
    <s v="Stearns"/>
    <s v="Paynesville Public School District"/>
    <n v="82"/>
    <n v="0"/>
    <n v="0"/>
    <n v="0"/>
    <n v="0"/>
    <n v="3"/>
    <n v="81"/>
    <n v="3.0487804878048782E-3"/>
    <n v="8.2317073170731711E-2"/>
    <n v="106"/>
    <n v="0.10536779324055666"/>
    <n v="984"/>
    <n v="1006"/>
    <n v="950"/>
    <n v="2"/>
    <n v="20"/>
    <n v="7"/>
    <n v="27"/>
    <n v="101"/>
    <n v="0"/>
    <n v="0"/>
    <n v="0"/>
    <n v="0"/>
    <n v="931"/>
    <n v="2"/>
    <n v="20"/>
    <n v="7"/>
    <n v="27"/>
    <n v="8.8077336197636955E-2"/>
    <n v="0"/>
    <n v="0"/>
    <n v="0"/>
    <n v="0"/>
    <n v="8.5365853658536592E-2"/>
    <n v="5.6737588652482268E-2"/>
    <n v="84"/>
  </r>
  <r>
    <x v="9"/>
    <s v="0741-01-000"/>
    <m/>
    <x v="3"/>
    <s v="Stearns"/>
    <s v="Paynesville Public School District"/>
    <n v="76"/>
    <n v="0"/>
    <n v="0"/>
    <n v="3"/>
    <n v="3"/>
    <n v="0"/>
    <n v="84"/>
    <n v="0"/>
    <n v="8.0305927342256209E-2"/>
    <n v="115"/>
    <n v="0.10677808727948004"/>
    <n v="1046"/>
    <n v="1077"/>
    <n v="1031"/>
    <n v="2"/>
    <n v="11"/>
    <n v="14"/>
    <n v="19"/>
    <n v="111"/>
    <n v="0"/>
    <n v="0"/>
    <n v="0"/>
    <n v="3"/>
    <n v="996"/>
    <n v="2"/>
    <n v="11"/>
    <n v="17"/>
    <n v="19"/>
    <n v="7.6305220883534142E-2"/>
    <n v="0"/>
    <n v="0"/>
    <n v="0.17647058823529413"/>
    <n v="0.15789473684210525"/>
    <n v="8.0305927342256209E-2"/>
    <n v="4.6889952153110051E-2"/>
    <n v="84"/>
  </r>
  <r>
    <x v="5"/>
    <s v="0282-01-000"/>
    <s v="yes"/>
    <x v="2"/>
    <s v="Hennepin"/>
    <s v="St. Anthony-New Brighton Schools"/>
    <n v="39"/>
    <n v="3"/>
    <n v="10"/>
    <n v="8"/>
    <n v="7"/>
    <n v="17"/>
    <n v="67"/>
    <n v="1.5668202764976959E-2"/>
    <n v="6.1751152073732718E-2"/>
    <n v="772"/>
    <n v="0.43542019176536945"/>
    <n v="1085"/>
    <n v="1773"/>
    <n v="1362"/>
    <n v="24"/>
    <n v="130"/>
    <n v="143"/>
    <n v="114"/>
    <n v="599"/>
    <n v="9"/>
    <n v="54"/>
    <n v="48"/>
    <n v="47"/>
    <n v="802"/>
    <n v="18"/>
    <n v="86"/>
    <n v="103"/>
    <n v="74"/>
    <n v="4.8628428927680795E-2"/>
    <n v="0.16666666666666666"/>
    <n v="0.11627906976744186"/>
    <n v="7.7669902912621352E-2"/>
    <n v="9.45945945945946E-2"/>
    <n v="7.7419354838709681E-2"/>
    <n v="0.25946445060018469"/>
    <n v="84"/>
  </r>
  <r>
    <x v="4"/>
    <s v="2805-01-000"/>
    <m/>
    <x v="3"/>
    <s v="Wabasha"/>
    <s v="Zumbrota-Mazeppa School District"/>
    <n v="74"/>
    <n v="0"/>
    <n v="0"/>
    <n v="0"/>
    <n v="0"/>
    <n v="0"/>
    <n v="84"/>
    <n v="0"/>
    <n v="7.636363636363637E-2"/>
    <n v="73"/>
    <n v="6.7033976124885222E-2"/>
    <n v="1100"/>
    <n v="1089"/>
    <n v="1004"/>
    <n v="8"/>
    <n v="36"/>
    <n v="21"/>
    <n v="20"/>
    <n v="72"/>
    <n v="0"/>
    <n v="0"/>
    <n v="0"/>
    <n v="0"/>
    <n v="1006"/>
    <n v="8"/>
    <n v="36"/>
    <n v="21"/>
    <n v="20"/>
    <n v="7.3558648111332003E-2"/>
    <n v="0"/>
    <n v="0"/>
    <n v="0"/>
    <n v="0"/>
    <n v="7.636363636363637E-2"/>
    <n v="7.7910174152153983E-2"/>
    <n v="84"/>
  </r>
  <r>
    <x v="3"/>
    <s v="0682-01-000"/>
    <m/>
    <x v="3"/>
    <s v="Roseau"/>
    <s v="Roseau Public School District"/>
    <n v="77"/>
    <n v="4"/>
    <n v="0"/>
    <n v="0"/>
    <n v="0"/>
    <n v="0"/>
    <n v="84"/>
    <n v="0"/>
    <n v="6.6719618745035736E-2"/>
    <n v="43"/>
    <n v="3.5303776683087026E-2"/>
    <n v="1259"/>
    <n v="1218"/>
    <n v="1181"/>
    <n v="2"/>
    <n v="12"/>
    <n v="12"/>
    <n v="11"/>
    <n v="38"/>
    <n v="0"/>
    <n v="0"/>
    <n v="0"/>
    <n v="4"/>
    <n v="1220"/>
    <n v="6"/>
    <n v="12"/>
    <n v="12"/>
    <n v="7"/>
    <n v="6.3114754098360662E-2"/>
    <n v="0.66666666666666663"/>
    <n v="0"/>
    <n v="0"/>
    <n v="0"/>
    <n v="6.6719618745035736E-2"/>
    <n v="2.94351630867144E-2"/>
    <n v="84"/>
  </r>
  <r>
    <x v="11"/>
    <s v="2860-01-000"/>
    <m/>
    <x v="3"/>
    <s v="Faribault"/>
    <s v="Blue Earth Area Public School"/>
    <n v="80"/>
    <n v="0"/>
    <n v="0"/>
    <n v="0"/>
    <n v="0"/>
    <n v="0"/>
    <n v="84"/>
    <n v="0"/>
    <n v="6.4914992272024727E-2"/>
    <n v="62"/>
    <n v="4.8742138364779877E-2"/>
    <n v="1294"/>
    <n v="1272"/>
    <n v="1151"/>
    <n v="3"/>
    <n v="11"/>
    <n v="6"/>
    <n v="101"/>
    <n v="51"/>
    <n v="0"/>
    <n v="0"/>
    <n v="0"/>
    <n v="5"/>
    <n v="1180"/>
    <n v="3"/>
    <n v="11"/>
    <n v="6"/>
    <n v="96"/>
    <n v="6.7796610169491525E-2"/>
    <n v="0"/>
    <n v="0"/>
    <n v="0"/>
    <n v="0"/>
    <n v="6.4914992272024727E-2"/>
    <n v="8.9506172839506168E-2"/>
    <n v="84"/>
  </r>
  <r>
    <x v="16"/>
    <s v="0717-01-000"/>
    <s v="yes"/>
    <x v="2"/>
    <s v="Scott"/>
    <s v="Jordan Public School District"/>
    <n v="80"/>
    <n v="0"/>
    <n v="0"/>
    <n v="0"/>
    <n v="0"/>
    <n v="0"/>
    <n v="84"/>
    <n v="0"/>
    <n v="5.987170349251604E-2"/>
    <n v="17"/>
    <n v="1.2724550898203593E-2"/>
    <n v="1403"/>
    <n v="1336"/>
    <n v="1264"/>
    <n v="2"/>
    <n v="5"/>
    <n v="1"/>
    <n v="64"/>
    <n v="16"/>
    <n v="0"/>
    <n v="0"/>
    <n v="0"/>
    <n v="0"/>
    <n v="1328"/>
    <n v="2"/>
    <n v="5"/>
    <n v="1"/>
    <n v="64"/>
    <n v="6.0240963855421686E-2"/>
    <n v="0"/>
    <n v="0"/>
    <n v="0"/>
    <n v="0"/>
    <n v="5.987170349251604E-2"/>
    <n v="5.1428571428571428E-2"/>
    <n v="84"/>
  </r>
  <r>
    <x v="3"/>
    <s v="0332-01-000"/>
    <m/>
    <x v="3"/>
    <s v="Kanabec"/>
    <s v="Mora Public School District"/>
    <n v="77"/>
    <n v="0"/>
    <n v="0"/>
    <n v="0"/>
    <n v="0"/>
    <n v="16"/>
    <n v="68"/>
    <n v="8.9988751406074249E-3"/>
    <n v="3.8245219347581551E-2"/>
    <n v="38"/>
    <n v="2.1939953810623556E-2"/>
    <n v="1778"/>
    <n v="1732"/>
    <n v="1612"/>
    <n v="23"/>
    <n v="36"/>
    <n v="9"/>
    <n v="52"/>
    <n v="34"/>
    <n v="0"/>
    <n v="0"/>
    <n v="0"/>
    <n v="0"/>
    <n v="1655"/>
    <n v="23"/>
    <n v="36"/>
    <n v="9"/>
    <n v="52"/>
    <n v="4.652567975830816E-2"/>
    <n v="0"/>
    <n v="0"/>
    <n v="0"/>
    <n v="0"/>
    <n v="4.7244094488188976E-2"/>
    <n v="6.7605633802816895E-2"/>
    <n v="84"/>
  </r>
  <r>
    <x v="12"/>
    <s v="0204-01-000"/>
    <m/>
    <x v="3"/>
    <s v="Dodge"/>
    <s v="Kasson-Mantorville School District"/>
    <n v="78"/>
    <n v="0"/>
    <n v="0"/>
    <n v="0"/>
    <n v="0"/>
    <n v="9"/>
    <n v="75"/>
    <n v="4.6632124352331602E-3"/>
    <n v="3.8860103626943004E-2"/>
    <n v="111"/>
    <n v="5.6719468574348494E-2"/>
    <n v="1930"/>
    <n v="1957"/>
    <n v="1864"/>
    <n v="12"/>
    <n v="15"/>
    <n v="16"/>
    <n v="50"/>
    <n v="102"/>
    <n v="0"/>
    <n v="0"/>
    <n v="0"/>
    <n v="5"/>
    <n v="1840"/>
    <n v="12"/>
    <n v="15"/>
    <n v="16"/>
    <n v="45"/>
    <n v="4.2391304347826085E-2"/>
    <n v="0"/>
    <n v="0"/>
    <n v="0"/>
    <n v="0"/>
    <n v="4.3523316062176166E-2"/>
    <n v="4.5643153526970952E-2"/>
    <n v="84"/>
  </r>
  <r>
    <x v="5"/>
    <s v="0278-01-000"/>
    <s v="yes"/>
    <x v="2"/>
    <s v="Hennepin"/>
    <s v="Orono Public School District"/>
    <n v="61"/>
    <n v="0"/>
    <n v="0"/>
    <n v="0"/>
    <n v="0"/>
    <n v="3"/>
    <n v="81"/>
    <n v="1.443001443001443E-3"/>
    <n v="3.896103896103896E-2"/>
    <n v="739"/>
    <n v="0.27029992684711046"/>
    <n v="2079"/>
    <n v="2734"/>
    <n v="2553"/>
    <n v="7"/>
    <n v="34"/>
    <n v="63"/>
    <n v="77"/>
    <n v="690"/>
    <n v="0"/>
    <n v="0"/>
    <n v="18"/>
    <n v="7"/>
    <n v="1924"/>
    <n v="7"/>
    <n v="34"/>
    <n v="45"/>
    <n v="70"/>
    <n v="3.1704781704781707E-2"/>
    <n v="0"/>
    <n v="0"/>
    <n v="0"/>
    <n v="0"/>
    <n v="4.0404040404040401E-2"/>
    <n v="7.4999999999999997E-2"/>
    <n v="84"/>
  </r>
  <r>
    <x v="8"/>
    <s v="0278-01-000"/>
    <s v="yes"/>
    <x v="2"/>
    <s v="Hennepin"/>
    <s v="Orono Public School District"/>
    <n v="72"/>
    <n v="0"/>
    <n v="0"/>
    <n v="0"/>
    <n v="3"/>
    <n v="4"/>
    <n v="80"/>
    <n v="1.8726591760299626E-3"/>
    <n v="3.7453183520599252E-2"/>
    <n v="673"/>
    <n v="0.24697247706422018"/>
    <n v="2136"/>
    <n v="2725"/>
    <n v="2562"/>
    <n v="7"/>
    <n v="32"/>
    <n v="51"/>
    <n v="73"/>
    <n v="634"/>
    <n v="3"/>
    <n v="0"/>
    <n v="12"/>
    <n v="5"/>
    <n v="2000"/>
    <n v="4"/>
    <n v="32"/>
    <n v="39"/>
    <n v="71"/>
    <n v="3.5999999999999997E-2"/>
    <n v="0"/>
    <n v="0"/>
    <n v="0"/>
    <n v="4.2253521126760563E-2"/>
    <n v="3.9325842696629212E-2"/>
    <n v="6.8033550792171479E-2"/>
    <n v="84"/>
  </r>
  <r>
    <x v="7"/>
    <s v="0466-01-000"/>
    <m/>
    <x v="3"/>
    <s v="Wright"/>
    <s v="Dassel-Cokato Public School Dist."/>
    <n v="72"/>
    <n v="0"/>
    <n v="0"/>
    <n v="0"/>
    <n v="0"/>
    <n v="11"/>
    <n v="73"/>
    <n v="5.0068274920345929E-3"/>
    <n v="3.3227127901684111E-2"/>
    <n v="228"/>
    <n v="9.7394275950448528E-2"/>
    <n v="2197"/>
    <n v="2341"/>
    <n v="2250"/>
    <n v="10"/>
    <n v="20"/>
    <n v="20"/>
    <n v="41"/>
    <n v="216"/>
    <n v="0"/>
    <n v="0"/>
    <n v="0"/>
    <n v="3"/>
    <n v="2106"/>
    <n v="10"/>
    <n v="20"/>
    <n v="20"/>
    <n v="38"/>
    <n v="3.4188034188034191E-2"/>
    <n v="0"/>
    <n v="0"/>
    <n v="0"/>
    <n v="0"/>
    <n v="3.8233955393718703E-2"/>
    <n v="4.0109389243391066E-2"/>
    <n v="84"/>
  </r>
  <r>
    <x v="11"/>
    <s v="0477-01-000"/>
    <m/>
    <x v="3"/>
    <s v="Mille Lacs"/>
    <s v="Princeton Public School District"/>
    <n v="79"/>
    <n v="0"/>
    <n v="0"/>
    <n v="0"/>
    <n v="0"/>
    <n v="3"/>
    <n v="81"/>
    <n v="8.4961767204757861E-4"/>
    <n v="2.2939677145284623E-2"/>
    <n v="2"/>
    <n v="5.7987822557262973E-4"/>
    <n v="3531"/>
    <n v="3449"/>
    <n v="3319"/>
    <n v="27"/>
    <n v="35"/>
    <n v="31"/>
    <n v="37"/>
    <n v="0"/>
    <n v="0"/>
    <n v="0"/>
    <n v="0"/>
    <n v="0"/>
    <n v="3398"/>
    <n v="27"/>
    <n v="35"/>
    <n v="31"/>
    <n v="37"/>
    <n v="2.3248969982342556E-2"/>
    <n v="0"/>
    <n v="0"/>
    <n v="0"/>
    <n v="0"/>
    <n v="2.3789294817332201E-2"/>
    <n v="3.6848072562358274E-2"/>
    <n v="84"/>
  </r>
  <r>
    <x v="7"/>
    <s v="0911-01-000"/>
    <m/>
    <x v="3"/>
    <s v="Isanti"/>
    <s v="Cambridge-Isanti Public School Dist"/>
    <n v="63"/>
    <n v="0"/>
    <n v="0"/>
    <n v="0"/>
    <n v="0"/>
    <n v="36"/>
    <n v="48"/>
    <n v="7.0339976553341153E-3"/>
    <n v="9.3786635404454859E-3"/>
    <n v="64"/>
    <n v="1.2553942722636328E-2"/>
    <n v="5118"/>
    <n v="5098"/>
    <n v="4741"/>
    <n v="58"/>
    <n v="90"/>
    <n v="96"/>
    <n v="113"/>
    <n v="58"/>
    <n v="0"/>
    <n v="0"/>
    <n v="0"/>
    <n v="0"/>
    <n v="4746"/>
    <n v="58"/>
    <n v="90"/>
    <n v="96"/>
    <n v="113"/>
    <n v="1.3274336283185841E-2"/>
    <n v="0"/>
    <n v="0"/>
    <n v="0"/>
    <n v="0"/>
    <n v="1.6412661195779603E-2"/>
    <n v="6.9958847736625515E-2"/>
    <n v="84"/>
  </r>
  <r>
    <x v="14"/>
    <s v="2176-01-000"/>
    <m/>
    <x v="3"/>
    <s v="Marshall"/>
    <s v="Warren-Alvarado-Oslo School Dist."/>
    <n v="82"/>
    <n v="0"/>
    <n v="0"/>
    <n v="0"/>
    <n v="0"/>
    <n v="0"/>
    <n v="83"/>
    <n v="0"/>
    <n v="0.12671755725190839"/>
    <n v="3"/>
    <n v="5.2173913043478265E-3"/>
    <n v="655"/>
    <n v="575"/>
    <n v="516"/>
    <n v="3"/>
    <n v="1"/>
    <n v="0"/>
    <n v="55"/>
    <n v="3"/>
    <n v="0"/>
    <n v="0"/>
    <n v="0"/>
    <n v="0"/>
    <n v="595"/>
    <n v="3"/>
    <n v="1"/>
    <n v="0"/>
    <n v="55"/>
    <n v="0.13781512605042018"/>
    <n v="0"/>
    <n v="0"/>
    <n v="0"/>
    <n v="0"/>
    <n v="0.12671755725190839"/>
    <n v="9.0214067278287458E-2"/>
    <n v="83"/>
  </r>
  <r>
    <x v="4"/>
    <s v="2364-01-000"/>
    <m/>
    <x v="3"/>
    <s v="Stearns"/>
    <s v="Belgrade-Brooten-Elrosa Public School District"/>
    <n v="81"/>
    <n v="0"/>
    <n v="0"/>
    <n v="0"/>
    <n v="0"/>
    <n v="0"/>
    <n v="83"/>
    <n v="0"/>
    <n v="0.1173974540311174"/>
    <n v="56"/>
    <n v="8.2352941176470587E-2"/>
    <n v="707"/>
    <n v="680"/>
    <n v="635"/>
    <n v="0"/>
    <n v="4"/>
    <n v="1"/>
    <n v="40"/>
    <n v="48"/>
    <n v="0"/>
    <n v="0"/>
    <n v="0"/>
    <n v="0"/>
    <n v="668"/>
    <n v="0"/>
    <n v="4"/>
    <n v="1"/>
    <n v="40"/>
    <n v="0.12125748502994012"/>
    <n v="0"/>
    <n v="0"/>
    <n v="0"/>
    <n v="0"/>
    <n v="0.1173974540311174"/>
    <n v="6.311360448807854E-2"/>
    <n v="83"/>
  </r>
  <r>
    <x v="5"/>
    <s v="2364-01-000"/>
    <m/>
    <x v="3"/>
    <s v="Stearns"/>
    <s v="Belgrade-Brooten-Elrosa Public School District"/>
    <n v="77"/>
    <n v="0"/>
    <n v="0"/>
    <n v="0"/>
    <n v="0"/>
    <n v="0"/>
    <n v="83"/>
    <n v="0"/>
    <n v="0.11527777777777778"/>
    <n v="50"/>
    <n v="7.2780203784570591E-2"/>
    <n v="720"/>
    <n v="687"/>
    <n v="625"/>
    <n v="0"/>
    <n v="5"/>
    <n v="1"/>
    <n v="56"/>
    <n v="46"/>
    <n v="0"/>
    <n v="0"/>
    <n v="0"/>
    <n v="0"/>
    <n v="656"/>
    <n v="0"/>
    <n v="5"/>
    <n v="1"/>
    <n v="56"/>
    <n v="0.1173780487804878"/>
    <n v="0"/>
    <n v="0"/>
    <n v="0"/>
    <n v="0"/>
    <n v="0.11527777777777778"/>
    <n v="8.6350974930362118E-2"/>
    <n v="83"/>
  </r>
  <r>
    <x v="8"/>
    <s v="0463-01-000"/>
    <m/>
    <x v="3"/>
    <s v="Meeker"/>
    <s v="Eden Valley-Watkins School District"/>
    <n v="79"/>
    <n v="0"/>
    <n v="0"/>
    <n v="0"/>
    <n v="0"/>
    <n v="0"/>
    <n v="83"/>
    <n v="0"/>
    <n v="0.10613810741687979"/>
    <n v="165"/>
    <n v="0.19097222222222221"/>
    <n v="782"/>
    <n v="864"/>
    <n v="829"/>
    <n v="1"/>
    <n v="7"/>
    <n v="8"/>
    <n v="19"/>
    <n v="157"/>
    <n v="0"/>
    <n v="0"/>
    <n v="0"/>
    <n v="4"/>
    <n v="751"/>
    <n v="1"/>
    <n v="7"/>
    <n v="8"/>
    <n v="15"/>
    <n v="0.1051930758988016"/>
    <n v="0"/>
    <n v="0"/>
    <n v="0"/>
    <n v="0"/>
    <n v="0.10613810741687979"/>
    <n v="3.9641943734015347E-2"/>
    <n v="83"/>
  </r>
  <r>
    <x v="4"/>
    <s v="0463-01-000"/>
    <m/>
    <x v="3"/>
    <s v="Meeker"/>
    <s v="Eden Valley-Watkins School District"/>
    <n v="70"/>
    <n v="0"/>
    <n v="0"/>
    <n v="0"/>
    <n v="3"/>
    <n v="0"/>
    <n v="83"/>
    <n v="0"/>
    <n v="0.10196560196560196"/>
    <n v="206"/>
    <n v="0.21985058697972251"/>
    <n v="814"/>
    <n v="937"/>
    <n v="890"/>
    <n v="5"/>
    <n v="14"/>
    <n v="10"/>
    <n v="18"/>
    <n v="195"/>
    <n v="0"/>
    <n v="4"/>
    <n v="0"/>
    <n v="3"/>
    <n v="765"/>
    <n v="5"/>
    <n v="10"/>
    <n v="10"/>
    <n v="18"/>
    <n v="9.1503267973856203E-2"/>
    <n v="0"/>
    <n v="0"/>
    <n v="0"/>
    <n v="0.16666666666666666"/>
    <n v="0.10196560196560196"/>
    <n v="5.3217821782178217E-2"/>
    <n v="83"/>
  </r>
  <r>
    <x v="13"/>
    <s v="0739-01-000"/>
    <m/>
    <x v="3"/>
    <s v="Stearns"/>
    <s v="Kimball Public School District"/>
    <n v="79"/>
    <n v="0"/>
    <n v="0"/>
    <n v="0"/>
    <n v="0"/>
    <n v="0"/>
    <n v="83"/>
    <n v="0"/>
    <n v="0.10134310134310134"/>
    <n v="103"/>
    <n v="0.12276519666269368"/>
    <n v="819"/>
    <n v="839"/>
    <n v="821"/>
    <n v="6"/>
    <n v="7"/>
    <n v="2"/>
    <n v="3"/>
    <n v="99"/>
    <n v="0"/>
    <n v="0"/>
    <n v="0"/>
    <n v="0"/>
    <n v="801"/>
    <n v="6"/>
    <n v="7"/>
    <n v="2"/>
    <n v="3"/>
    <n v="9.8626716604244699E-2"/>
    <n v="0"/>
    <n v="0"/>
    <n v="0"/>
    <n v="0"/>
    <n v="0.10134310134310134"/>
    <n v="2.197802197802198E-2"/>
    <n v="83"/>
  </r>
  <r>
    <x v="4"/>
    <s v="2135-01-000"/>
    <m/>
    <x v="3"/>
    <s v="Blue Earth"/>
    <s v="Maple River School District"/>
    <n v="72"/>
    <n v="0"/>
    <n v="0"/>
    <n v="0"/>
    <n v="4"/>
    <n v="4"/>
    <n v="79"/>
    <n v="4.1710114702815434E-3"/>
    <n v="8.2377476538060476E-2"/>
    <n v="173"/>
    <n v="0.16491897044804577"/>
    <n v="959"/>
    <n v="1049"/>
    <n v="1006"/>
    <n v="2"/>
    <n v="5"/>
    <n v="13"/>
    <n v="23"/>
    <n v="172"/>
    <n v="0"/>
    <n v="0"/>
    <n v="0"/>
    <n v="0"/>
    <n v="906"/>
    <n v="2"/>
    <n v="5"/>
    <n v="13"/>
    <n v="27"/>
    <n v="7.9470198675496692E-2"/>
    <n v="0"/>
    <n v="0"/>
    <n v="0"/>
    <n v="0.14814814814814814"/>
    <n v="8.6548488008342014E-2"/>
    <n v="4.9317943336831059E-2"/>
    <n v="83"/>
  </r>
  <r>
    <x v="10"/>
    <s v="0741-01-000"/>
    <m/>
    <x v="3"/>
    <s v="Stearns"/>
    <s v="Paynesville Public School District"/>
    <n v="79"/>
    <n v="0"/>
    <n v="0"/>
    <n v="3"/>
    <n v="0"/>
    <n v="0"/>
    <n v="83"/>
    <n v="0"/>
    <n v="7.8301886792452827E-2"/>
    <n v="116"/>
    <n v="0.10612991765782251"/>
    <n v="1060"/>
    <n v="1093"/>
    <n v="1057"/>
    <n v="2"/>
    <n v="6"/>
    <n v="11"/>
    <n v="17"/>
    <n v="111"/>
    <n v="0"/>
    <n v="0"/>
    <n v="0"/>
    <n v="3"/>
    <n v="1025"/>
    <n v="2"/>
    <n v="6"/>
    <n v="14"/>
    <n v="14"/>
    <n v="7.7073170731707316E-2"/>
    <n v="0"/>
    <n v="0"/>
    <n v="0.21428571428571427"/>
    <n v="0"/>
    <n v="7.8301886792452827E-2"/>
    <n v="3.3930254476908575E-2"/>
    <n v="83"/>
  </r>
  <r>
    <x v="9"/>
    <s v="0743-01-000"/>
    <m/>
    <x v="3"/>
    <s v="Stearns"/>
    <s v="Sauk Centre Public School District"/>
    <n v="65"/>
    <n v="0"/>
    <n v="0"/>
    <n v="0"/>
    <n v="9"/>
    <n v="8"/>
    <n v="75"/>
    <n v="7.2137060414788094E-3"/>
    <n v="6.7628494138863834E-2"/>
    <n v="58"/>
    <n v="5.350553505535055E-2"/>
    <n v="1109"/>
    <n v="1084"/>
    <n v="1024"/>
    <n v="3"/>
    <n v="10"/>
    <n v="6"/>
    <n v="41"/>
    <n v="58"/>
    <n v="0"/>
    <n v="0"/>
    <n v="0"/>
    <n v="0"/>
    <n v="1031"/>
    <n v="3"/>
    <n v="10"/>
    <n v="6"/>
    <n v="50"/>
    <n v="6.3045586808923373E-2"/>
    <n v="0"/>
    <n v="0"/>
    <n v="0"/>
    <n v="0.18"/>
    <n v="7.4842200180342641E-2"/>
    <n v="6.2727272727272729E-2"/>
    <n v="83"/>
  </r>
  <r>
    <x v="4"/>
    <s v="0252-01-000"/>
    <m/>
    <x v="3"/>
    <s v="Goodhue"/>
    <s v="Cannon Falls Public School District"/>
    <n v="65"/>
    <n v="0"/>
    <n v="0"/>
    <n v="4"/>
    <n v="0"/>
    <n v="3"/>
    <n v="80"/>
    <n v="2.5041736227045075E-3"/>
    <n v="6.6777963272120197E-2"/>
    <n v="59"/>
    <n v="5.0255536626916522E-2"/>
    <n v="1198"/>
    <n v="1174"/>
    <n v="1089"/>
    <n v="10"/>
    <n v="21"/>
    <n v="24"/>
    <n v="30"/>
    <n v="49"/>
    <n v="0"/>
    <n v="0"/>
    <n v="0"/>
    <n v="0"/>
    <n v="1105"/>
    <n v="10"/>
    <n v="21"/>
    <n v="28"/>
    <n v="30"/>
    <n v="5.8823529411764705E-2"/>
    <n v="0"/>
    <n v="0"/>
    <n v="0.14285714285714285"/>
    <n v="0"/>
    <n v="6.9282136894824708E-2"/>
    <n v="7.4539363484087101E-2"/>
    <n v="83"/>
  </r>
  <r>
    <x v="18"/>
    <s v="2184-01-000"/>
    <m/>
    <x v="3"/>
    <s v="Rock"/>
    <s v="Luverne Public School District"/>
    <n v="76"/>
    <n v="0"/>
    <n v="0"/>
    <n v="0"/>
    <n v="0"/>
    <n v="0"/>
    <n v="83"/>
    <n v="0"/>
    <n v="6.8481848184818478E-2"/>
    <n v="87"/>
    <n v="7.1546052631578941E-2"/>
    <n v="1212"/>
    <n v="1216"/>
    <n v="1123"/>
    <n v="10"/>
    <n v="18"/>
    <n v="18"/>
    <n v="47"/>
    <n v="80"/>
    <n v="0"/>
    <n v="5"/>
    <n v="0"/>
    <n v="0"/>
    <n v="1119"/>
    <n v="10"/>
    <n v="13"/>
    <n v="18"/>
    <n v="47"/>
    <n v="6.7917783735478104E-2"/>
    <n v="0"/>
    <n v="0"/>
    <n v="0"/>
    <n v="0"/>
    <n v="6.8481848184818478E-2"/>
    <n v="7.2908036454018221E-2"/>
    <n v="83"/>
  </r>
  <r>
    <x v="9"/>
    <s v="2184-01-000"/>
    <m/>
    <x v="3"/>
    <s v="Rock"/>
    <s v="Luverne Public School District"/>
    <n v="80"/>
    <n v="0"/>
    <n v="0"/>
    <n v="0"/>
    <n v="0"/>
    <n v="0"/>
    <n v="83"/>
    <n v="0"/>
    <n v="6.8369028006589783E-2"/>
    <n v="94"/>
    <n v="7.6734693877551025E-2"/>
    <n v="1214"/>
    <n v="1225"/>
    <n v="1146"/>
    <n v="11"/>
    <n v="16"/>
    <n v="20"/>
    <n v="32"/>
    <n v="91"/>
    <n v="0"/>
    <n v="0"/>
    <n v="0"/>
    <n v="0"/>
    <n v="1135"/>
    <n v="11"/>
    <n v="16"/>
    <n v="20"/>
    <n v="32"/>
    <n v="7.0484581497797363E-2"/>
    <n v="0"/>
    <n v="0"/>
    <n v="0"/>
    <n v="0"/>
    <n v="6.8369028006589783E-2"/>
    <n v="6.5074135090609553E-2"/>
    <n v="83"/>
  </r>
  <r>
    <x v="7"/>
    <s v="0252-01-000"/>
    <m/>
    <x v="3"/>
    <s v="Goodhue"/>
    <s v="Cannon Falls Public School District"/>
    <n v="73"/>
    <n v="0"/>
    <n v="0"/>
    <n v="0"/>
    <n v="0"/>
    <n v="12"/>
    <n v="71"/>
    <n v="9.4191522762951327E-3"/>
    <n v="5.572998430141287E-2"/>
    <n v="62"/>
    <n v="4.9481245011971271E-2"/>
    <n v="1274"/>
    <n v="1253"/>
    <n v="1170"/>
    <n v="6"/>
    <n v="21"/>
    <n v="27"/>
    <n v="29"/>
    <n v="48"/>
    <n v="0"/>
    <n v="0"/>
    <n v="0"/>
    <n v="0"/>
    <n v="1195"/>
    <n v="6"/>
    <n v="21"/>
    <n v="27"/>
    <n v="29"/>
    <n v="6.1087866108786609E-2"/>
    <n v="0"/>
    <n v="0"/>
    <n v="0"/>
    <n v="0"/>
    <n v="6.5149136577708003E-2"/>
    <n v="6.4945226917057897E-2"/>
    <n v="83"/>
  </r>
  <r>
    <x v="7"/>
    <s v="0682-01-000"/>
    <m/>
    <x v="3"/>
    <s v="Roseau"/>
    <s v="Roseau Public School District"/>
    <n v="72"/>
    <n v="6"/>
    <n v="0"/>
    <n v="0"/>
    <n v="0"/>
    <n v="0"/>
    <n v="83"/>
    <n v="0"/>
    <n v="6.3650306748466251E-2"/>
    <n v="49"/>
    <n v="3.858267716535433E-2"/>
    <n v="1304"/>
    <n v="1270"/>
    <n v="1242"/>
    <n v="6"/>
    <n v="9"/>
    <n v="8"/>
    <n v="5"/>
    <n v="44"/>
    <n v="0"/>
    <n v="0"/>
    <n v="0"/>
    <n v="3"/>
    <n v="1270"/>
    <n v="12"/>
    <n v="9"/>
    <n v="8"/>
    <n v="2"/>
    <n v="5.6692913385826771E-2"/>
    <n v="0.5"/>
    <n v="0"/>
    <n v="0"/>
    <n v="0"/>
    <n v="6.3650306748466251E-2"/>
    <n v="2.3827824750192159E-2"/>
    <n v="83"/>
  </r>
  <r>
    <x v="10"/>
    <s v="0593-01-000"/>
    <m/>
    <x v="3"/>
    <s v="Polk"/>
    <s v="Crookston Public School District"/>
    <n v="68"/>
    <n v="0"/>
    <n v="0"/>
    <n v="0"/>
    <n v="14"/>
    <n v="0"/>
    <n v="83"/>
    <n v="0"/>
    <n v="5.7638888888888892E-2"/>
    <n v="35"/>
    <n v="2.5143678160919541E-2"/>
    <n v="1440"/>
    <n v="1392"/>
    <n v="1092"/>
    <n v="33"/>
    <n v="12"/>
    <n v="2"/>
    <n v="253"/>
    <n v="26"/>
    <n v="0"/>
    <n v="0"/>
    <n v="0"/>
    <n v="0"/>
    <n v="1134"/>
    <n v="33"/>
    <n v="12"/>
    <n v="2"/>
    <n v="267"/>
    <n v="5.9964726631393295E-2"/>
    <n v="0"/>
    <n v="0"/>
    <n v="0"/>
    <n v="5.2434456928838954E-2"/>
    <n v="5.7638888888888892E-2"/>
    <n v="0.21685082872928177"/>
    <n v="83"/>
  </r>
  <r>
    <x v="9"/>
    <s v="0876-01-000"/>
    <m/>
    <x v="3"/>
    <s v="Wright"/>
    <s v="Annandale Public School District"/>
    <n v="72"/>
    <n v="0"/>
    <n v="0"/>
    <n v="0"/>
    <n v="0"/>
    <n v="0"/>
    <n v="83"/>
    <n v="0"/>
    <n v="5.1939924906132667E-2"/>
    <n v="284"/>
    <n v="0.15786548082267926"/>
    <n v="1598"/>
    <n v="1799"/>
    <n v="1736"/>
    <n v="4"/>
    <n v="21"/>
    <n v="10"/>
    <n v="28"/>
    <n v="271"/>
    <n v="0"/>
    <n v="0"/>
    <n v="0"/>
    <n v="0"/>
    <n v="1537"/>
    <n v="4"/>
    <n v="21"/>
    <n v="10"/>
    <n v="28"/>
    <n v="4.6844502277163302E-2"/>
    <n v="0"/>
    <n v="0"/>
    <n v="0"/>
    <n v="0"/>
    <n v="5.1939924906132667E-2"/>
    <n v="3.9375E-2"/>
    <n v="83"/>
  </r>
  <r>
    <x v="15"/>
    <s v="0549-01-000"/>
    <m/>
    <x v="3"/>
    <s v="Otter Tail"/>
    <s v="Perham-Dent Public School District"/>
    <n v="76"/>
    <n v="0"/>
    <n v="0"/>
    <n v="0"/>
    <n v="0"/>
    <n v="0"/>
    <n v="83"/>
    <n v="0"/>
    <n v="4.8594847775175642E-2"/>
    <n v="70"/>
    <n v="4.1297935103244837E-2"/>
    <n v="1708"/>
    <n v="1695"/>
    <n v="1641"/>
    <n v="8"/>
    <n v="12"/>
    <n v="6"/>
    <n v="28"/>
    <n v="67"/>
    <n v="0"/>
    <n v="0"/>
    <n v="0"/>
    <n v="0"/>
    <n v="1650"/>
    <n v="8"/>
    <n v="12"/>
    <n v="6"/>
    <n v="28"/>
    <n v="4.6060606060606059E-2"/>
    <n v="0"/>
    <n v="0"/>
    <n v="0"/>
    <n v="0"/>
    <n v="4.8594847775175642E-2"/>
    <n v="3.1690140845070422E-2"/>
    <n v="83"/>
  </r>
  <r>
    <x v="17"/>
    <s v="0345-01-000"/>
    <m/>
    <x v="3"/>
    <s v="Kandiyohi"/>
    <s v="New London-Spicer School District"/>
    <n v="79"/>
    <n v="0"/>
    <n v="0"/>
    <n v="0"/>
    <n v="0"/>
    <n v="0"/>
    <n v="83"/>
    <n v="0"/>
    <n v="4.7619047619047616E-2"/>
    <n v="167"/>
    <n v="9.1406677613574169E-2"/>
    <n v="1743"/>
    <n v="1827"/>
    <n v="1797"/>
    <n v="8"/>
    <n v="8"/>
    <n v="7"/>
    <n v="12"/>
    <n v="164"/>
    <n v="0"/>
    <n v="0"/>
    <n v="0"/>
    <n v="0"/>
    <n v="1712"/>
    <n v="8"/>
    <n v="8"/>
    <n v="7"/>
    <n v="12"/>
    <n v="4.614485981308411E-2"/>
    <n v="0"/>
    <n v="0"/>
    <n v="0"/>
    <n v="0"/>
    <n v="4.7619047619047616E-2"/>
    <n v="2.0034344590726959E-2"/>
    <n v="83"/>
  </r>
  <r>
    <x v="18"/>
    <s v="0466-01-000"/>
    <m/>
    <x v="3"/>
    <s v="Wright"/>
    <s v="Dassel-Cokato Public School Dist."/>
    <n v="69"/>
    <n v="0"/>
    <n v="0"/>
    <n v="0"/>
    <n v="0"/>
    <n v="7"/>
    <n v="76"/>
    <n v="3.2588454376163874E-3"/>
    <n v="3.5381750465549346E-2"/>
    <n v="224"/>
    <n v="9.7859327217125383E-2"/>
    <n v="2148"/>
    <n v="2289"/>
    <n v="2209"/>
    <n v="8"/>
    <n v="17"/>
    <n v="15"/>
    <n v="40"/>
    <n v="210"/>
    <n v="0"/>
    <n v="0"/>
    <n v="0"/>
    <n v="4"/>
    <n v="2068"/>
    <n v="8"/>
    <n v="17"/>
    <n v="15"/>
    <n v="36"/>
    <n v="3.3365570599613155E-2"/>
    <n v="0"/>
    <n v="0"/>
    <n v="0"/>
    <n v="0"/>
    <n v="3.8640595903165736E-2"/>
    <n v="3.5447761194029849E-2"/>
    <n v="83"/>
  </r>
  <r>
    <x v="16"/>
    <s v="0088-01-000"/>
    <m/>
    <x v="3"/>
    <s v="Brown"/>
    <s v="New Ulm Public School District"/>
    <n v="77"/>
    <n v="0"/>
    <n v="0"/>
    <n v="0"/>
    <n v="4"/>
    <n v="56"/>
    <n v="27"/>
    <n v="2.1390374331550801E-2"/>
    <n v="1.0313216195569137E-2"/>
    <n v="47"/>
    <n v="1.8202943454686291E-2"/>
    <n v="2618"/>
    <n v="2582"/>
    <n v="2509"/>
    <n v="3"/>
    <n v="10"/>
    <n v="13"/>
    <n v="47"/>
    <n v="43"/>
    <n v="0"/>
    <n v="0"/>
    <n v="0"/>
    <n v="0"/>
    <n v="2543"/>
    <n v="3"/>
    <n v="10"/>
    <n v="13"/>
    <n v="51"/>
    <n v="3.0279197797876523E-2"/>
    <n v="0"/>
    <n v="0"/>
    <n v="0"/>
    <n v="7.8431372549019607E-2"/>
    <n v="3.1703590527119935E-2"/>
    <n v="2.9389312977099236E-2"/>
    <n v="83"/>
  </r>
  <r>
    <x v="10"/>
    <s v="0727-01-000"/>
    <m/>
    <x v="3"/>
    <s v="Sherburne"/>
    <s v="Big Lake Public School District"/>
    <n v="71"/>
    <n v="0"/>
    <n v="0"/>
    <n v="0"/>
    <n v="0"/>
    <n v="31"/>
    <n v="52"/>
    <n v="8.479212253829322E-3"/>
    <n v="1.4223194748358862E-2"/>
    <n v="30"/>
    <n v="8.3263946711074101E-3"/>
    <n v="3656"/>
    <n v="3603"/>
    <n v="3291"/>
    <n v="35"/>
    <n v="104"/>
    <n v="41"/>
    <n v="132"/>
    <n v="22"/>
    <n v="0"/>
    <n v="0"/>
    <n v="0"/>
    <n v="0"/>
    <n v="3340"/>
    <n v="35"/>
    <n v="104"/>
    <n v="41"/>
    <n v="132"/>
    <n v="2.1257485029940119E-2"/>
    <n v="0"/>
    <n v="0"/>
    <n v="0"/>
    <n v="0"/>
    <n v="2.2702407002188184E-2"/>
    <n v="8.5432639649507119E-2"/>
    <n v="83"/>
  </r>
  <r>
    <x v="12"/>
    <s v="0885-01-000"/>
    <m/>
    <x v="3"/>
    <s v="Wright"/>
    <s v="St. Michael-Albertville School Dist"/>
    <n v="64"/>
    <n v="0"/>
    <n v="0"/>
    <n v="4"/>
    <n v="0"/>
    <n v="6"/>
    <n v="77"/>
    <n v="1.5060240963855422E-3"/>
    <n v="1.9327309236947792E-2"/>
    <n v="18"/>
    <n v="4.5930084205154376E-3"/>
    <n v="3984"/>
    <n v="3919"/>
    <n v="3690"/>
    <n v="9"/>
    <n v="55"/>
    <n v="113"/>
    <n v="52"/>
    <n v="13"/>
    <n v="0"/>
    <n v="0"/>
    <n v="0"/>
    <n v="0"/>
    <n v="3741"/>
    <n v="9"/>
    <n v="55"/>
    <n v="117"/>
    <n v="52"/>
    <n v="1.710772520716386E-2"/>
    <n v="0"/>
    <n v="0"/>
    <n v="3.4188034188034191E-2"/>
    <n v="0"/>
    <n v="2.0833333333333336E-2"/>
    <n v="5.8631102164066431E-2"/>
    <n v="83"/>
  </r>
  <r>
    <x v="12"/>
    <s v="0194-01-000"/>
    <s v="yes"/>
    <x v="2"/>
    <s v="Dakota"/>
    <s v="Lakeville Public School District"/>
    <n v="67"/>
    <n v="0"/>
    <n v="4"/>
    <n v="0"/>
    <n v="0"/>
    <n v="16"/>
    <n v="67"/>
    <n v="1.4922589069203507E-3"/>
    <n v="6.2488341727289683E-3"/>
    <n v="116"/>
    <n v="1.0785681078568109E-2"/>
    <n v="10722"/>
    <n v="10755"/>
    <n v="10064"/>
    <n v="31"/>
    <n v="228"/>
    <n v="210"/>
    <n v="222"/>
    <n v="102"/>
    <n v="0"/>
    <n v="0"/>
    <n v="3"/>
    <n v="0"/>
    <n v="10029"/>
    <n v="31"/>
    <n v="232"/>
    <n v="207"/>
    <n v="222"/>
    <n v="6.6806261840662079E-3"/>
    <n v="0"/>
    <n v="1.7241379310344827E-2"/>
    <n v="0"/>
    <n v="0"/>
    <n v="7.7410930796493194E-3"/>
    <n v="6.4546217703572425E-2"/>
    <n v="83"/>
  </r>
  <r>
    <x v="4"/>
    <s v="0487-01-000"/>
    <m/>
    <x v="3"/>
    <s v="Morrison"/>
    <s v="Upsala Public School District"/>
    <n v="74"/>
    <n v="0"/>
    <n v="0"/>
    <n v="0"/>
    <n v="0"/>
    <n v="0"/>
    <n v="82"/>
    <n v="0"/>
    <n v="0.23295454545454544"/>
    <n v="111"/>
    <n v="0.29133858267716534"/>
    <n v="352"/>
    <n v="381"/>
    <n v="370"/>
    <n v="0"/>
    <n v="1"/>
    <n v="2"/>
    <n v="8"/>
    <n v="108"/>
    <n v="0"/>
    <n v="0"/>
    <n v="0"/>
    <n v="0"/>
    <n v="336"/>
    <n v="0"/>
    <n v="1"/>
    <n v="2"/>
    <n v="8"/>
    <n v="0.22023809523809523"/>
    <n v="0"/>
    <n v="0"/>
    <n v="0"/>
    <n v="0"/>
    <n v="0.23295454545454544"/>
    <n v="3.1700288184438041E-2"/>
    <n v="82"/>
  </r>
  <r>
    <x v="8"/>
    <s v="0486-01-000"/>
    <m/>
    <x v="3"/>
    <s v="Morrison"/>
    <s v="Swanville Public School District"/>
    <n v="80"/>
    <n v="0"/>
    <n v="0"/>
    <n v="0"/>
    <n v="0"/>
    <n v="0"/>
    <n v="82"/>
    <n v="0"/>
    <n v="0.23229461756373937"/>
    <n v="81"/>
    <n v="0.23011363636363635"/>
    <n v="353"/>
    <n v="352"/>
    <n v="344"/>
    <n v="0"/>
    <n v="0"/>
    <n v="1"/>
    <n v="7"/>
    <n v="77"/>
    <n v="0"/>
    <n v="0"/>
    <n v="0"/>
    <n v="0"/>
    <n v="347"/>
    <n v="0"/>
    <n v="0"/>
    <n v="1"/>
    <n v="7"/>
    <n v="0.23054755043227665"/>
    <n v="0"/>
    <n v="0"/>
    <n v="0"/>
    <n v="0"/>
    <n v="0.23229461756373937"/>
    <n v="2.2535211267605635E-2"/>
    <n v="82"/>
  </r>
  <r>
    <x v="0"/>
    <s v="2609-01-000"/>
    <m/>
    <x v="3"/>
    <s v="Polk"/>
    <s v="Win-E-Mac School District"/>
    <n v="75"/>
    <n v="4"/>
    <n v="0"/>
    <n v="0"/>
    <n v="0"/>
    <n v="0"/>
    <n v="82"/>
    <n v="0"/>
    <n v="0.17372881355932204"/>
    <n v="33"/>
    <n v="7.8014184397163122E-2"/>
    <n v="472"/>
    <n v="423"/>
    <n v="392"/>
    <n v="13"/>
    <n v="7"/>
    <n v="2"/>
    <n v="9"/>
    <n v="31"/>
    <n v="0"/>
    <n v="0"/>
    <n v="0"/>
    <n v="0"/>
    <n v="436"/>
    <n v="17"/>
    <n v="7"/>
    <n v="2"/>
    <n v="9"/>
    <n v="0.17201834862385321"/>
    <n v="0.23529411764705882"/>
    <n v="0"/>
    <n v="0"/>
    <n v="0"/>
    <n v="0.17372881355932204"/>
    <n v="7.4309978768577492E-2"/>
    <n v="82"/>
  </r>
  <r>
    <x v="9"/>
    <s v="2609-01-000"/>
    <m/>
    <x v="3"/>
    <s v="Polk"/>
    <s v="Win-E-Mac School District"/>
    <n v="79"/>
    <n v="0"/>
    <n v="0"/>
    <n v="0"/>
    <n v="0"/>
    <n v="0"/>
    <n v="82"/>
    <n v="0"/>
    <n v="0.15413533834586465"/>
    <n v="50"/>
    <n v="0.1"/>
    <n v="532"/>
    <n v="500"/>
    <n v="491"/>
    <n v="7"/>
    <n v="0"/>
    <n v="1"/>
    <n v="1"/>
    <n v="47"/>
    <n v="0"/>
    <n v="0"/>
    <n v="0"/>
    <n v="0"/>
    <n v="523"/>
    <n v="7"/>
    <n v="0"/>
    <n v="1"/>
    <n v="1"/>
    <n v="0.15105162523900573"/>
    <n v="0"/>
    <n v="0"/>
    <n v="0"/>
    <n v="0"/>
    <n v="0.15413533834586465"/>
    <n v="1.6917293233082706E-2"/>
    <n v="82"/>
  </r>
  <r>
    <x v="5"/>
    <s v="0821-01-000"/>
    <m/>
    <x v="3"/>
    <s v="Wadena"/>
    <s v="Menahga Public School District"/>
    <n v="74"/>
    <n v="0"/>
    <n v="0"/>
    <n v="0"/>
    <n v="0"/>
    <n v="0"/>
    <n v="82"/>
    <n v="0"/>
    <n v="0.11468531468531469"/>
    <n v="192"/>
    <n v="0.23272727272727273"/>
    <n v="715"/>
    <n v="825"/>
    <n v="806"/>
    <n v="4"/>
    <n v="6"/>
    <n v="5"/>
    <n v="4"/>
    <n v="181"/>
    <n v="4"/>
    <n v="0"/>
    <n v="0"/>
    <n v="0"/>
    <n v="699"/>
    <n v="0"/>
    <n v="6"/>
    <n v="5"/>
    <n v="4"/>
    <n v="0.10586552217453506"/>
    <n v="0"/>
    <n v="0"/>
    <n v="0"/>
    <n v="0"/>
    <n v="0.11468531468531469"/>
    <n v="2.100840336134454E-2"/>
    <n v="82"/>
  </r>
  <r>
    <x v="17"/>
    <s v="0319-01-000"/>
    <m/>
    <x v="3"/>
    <s v="Itasca"/>
    <s v="Nashwauk-Keewatin School District"/>
    <n v="79"/>
    <n v="0"/>
    <n v="0"/>
    <n v="0"/>
    <n v="0"/>
    <n v="0"/>
    <n v="82"/>
    <n v="0"/>
    <n v="0.11436541143654114"/>
    <n v="62"/>
    <n v="8.8952654232424683E-2"/>
    <n v="717"/>
    <n v="697"/>
    <n v="677"/>
    <n v="8"/>
    <n v="8"/>
    <n v="0"/>
    <n v="4"/>
    <n v="60"/>
    <n v="0"/>
    <n v="0"/>
    <n v="0"/>
    <n v="0"/>
    <n v="696"/>
    <n v="8"/>
    <n v="8"/>
    <n v="0"/>
    <n v="4"/>
    <n v="0.11350574712643678"/>
    <n v="0"/>
    <n v="0"/>
    <n v="0"/>
    <n v="0"/>
    <n v="0.11436541143654114"/>
    <n v="2.7932960893854747E-2"/>
    <n v="82"/>
  </r>
  <r>
    <x v="7"/>
    <s v="0203-01-000"/>
    <m/>
    <x v="3"/>
    <s v="Dodge"/>
    <s v="Hayfield Public School District"/>
    <n v="74"/>
    <n v="0"/>
    <n v="0"/>
    <n v="0"/>
    <n v="4"/>
    <n v="3"/>
    <n v="79"/>
    <n v="3.6585365853658539E-3"/>
    <n v="9.6341463414634149E-2"/>
    <n v="62"/>
    <n v="7.7499999999999999E-2"/>
    <n v="820"/>
    <n v="800"/>
    <n v="751"/>
    <n v="6"/>
    <n v="6"/>
    <n v="7"/>
    <n v="30"/>
    <n v="54"/>
    <n v="0"/>
    <n v="0"/>
    <n v="0"/>
    <n v="0"/>
    <n v="771"/>
    <n v="6"/>
    <n v="6"/>
    <n v="7"/>
    <n v="34"/>
    <n v="9.5979247730220499E-2"/>
    <n v="0"/>
    <n v="0"/>
    <n v="0"/>
    <n v="0.11764705882352941"/>
    <n v="0.1"/>
    <n v="6.4320388349514562E-2"/>
    <n v="82"/>
  </r>
  <r>
    <x v="3"/>
    <s v="2168-01-000"/>
    <m/>
    <x v="3"/>
    <s v="Waseca"/>
    <s v="NRHEG School District"/>
    <n v="69"/>
    <n v="0"/>
    <n v="0"/>
    <n v="0"/>
    <n v="0"/>
    <n v="5"/>
    <n v="77"/>
    <n v="5.6753688989784334E-3"/>
    <n v="8.7400681044267875E-2"/>
    <n v="159"/>
    <n v="0.16597077244258873"/>
    <n v="881"/>
    <n v="958"/>
    <n v="927"/>
    <n v="1"/>
    <n v="7"/>
    <n v="4"/>
    <n v="19"/>
    <n v="155"/>
    <n v="0"/>
    <n v="0"/>
    <n v="0"/>
    <n v="0"/>
    <n v="841"/>
    <n v="1"/>
    <n v="7"/>
    <n v="4"/>
    <n v="19"/>
    <n v="8.2045184304399527E-2"/>
    <n v="0"/>
    <n v="0"/>
    <n v="0"/>
    <n v="0"/>
    <n v="9.3076049943246308E-2"/>
    <n v="3.5550458715596332E-2"/>
    <n v="82"/>
  </r>
  <r>
    <x v="13"/>
    <s v="2143-01-000"/>
    <m/>
    <x v="3"/>
    <s v="Le Sueur"/>
    <s v="Waterville-Elysian-Morristown Public School District"/>
    <n v="78"/>
    <n v="0"/>
    <n v="0"/>
    <n v="0"/>
    <n v="0"/>
    <n v="0"/>
    <n v="82"/>
    <n v="0"/>
    <n v="7.5785582255083181E-2"/>
    <n v="20"/>
    <n v="1.9607843137254902E-2"/>
    <n v="1082"/>
    <n v="1020"/>
    <n v="971"/>
    <n v="4"/>
    <n v="2"/>
    <n v="5"/>
    <n v="38"/>
    <n v="18"/>
    <n v="0"/>
    <n v="0"/>
    <n v="0"/>
    <n v="0"/>
    <n v="1031"/>
    <n v="4"/>
    <n v="2"/>
    <n v="5"/>
    <n v="38"/>
    <n v="7.5654704170708048E-2"/>
    <n v="0"/>
    <n v="0"/>
    <n v="0"/>
    <n v="0"/>
    <n v="7.5785582255083181E-2"/>
    <n v="4.5370370370370373E-2"/>
    <n v="82"/>
  </r>
  <r>
    <x v="15"/>
    <s v="0113-01-000"/>
    <m/>
    <x v="3"/>
    <s v="Cass"/>
    <s v="Walker-Hackensack-Akeley Schl. Dist"/>
    <n v="77"/>
    <n v="0"/>
    <n v="0"/>
    <n v="0"/>
    <n v="0"/>
    <n v="0"/>
    <n v="82"/>
    <n v="0"/>
    <n v="7.3940486925157797E-2"/>
    <n v="3"/>
    <n v="2.9126213592233011E-3"/>
    <n v="1109"/>
    <n v="1030"/>
    <n v="814"/>
    <n v="200"/>
    <n v="2"/>
    <n v="4"/>
    <n v="10"/>
    <n v="0"/>
    <n v="0"/>
    <n v="0"/>
    <n v="0"/>
    <n v="0"/>
    <n v="891"/>
    <n v="200"/>
    <n v="2"/>
    <n v="4"/>
    <n v="10"/>
    <n v="8.6419753086419748E-2"/>
    <n v="0"/>
    <n v="0"/>
    <n v="0"/>
    <n v="0"/>
    <n v="7.3940486925157797E-2"/>
    <n v="0.1951219512195122"/>
    <n v="82"/>
  </r>
  <r>
    <x v="1"/>
    <s v="2860-01-000"/>
    <m/>
    <x v="3"/>
    <s v="Faribault"/>
    <s v="Blue Earth Area Public School"/>
    <n v="75"/>
    <n v="0"/>
    <n v="0"/>
    <n v="0"/>
    <n v="0"/>
    <n v="0"/>
    <n v="82"/>
    <n v="0"/>
    <n v="7.0025619128949612E-2"/>
    <n v="80"/>
    <n v="6.8434559452523525E-2"/>
    <n v="1171"/>
    <n v="1169"/>
    <n v="974"/>
    <n v="6"/>
    <n v="21"/>
    <n v="4"/>
    <n v="164"/>
    <n v="66"/>
    <n v="0"/>
    <n v="0"/>
    <n v="0"/>
    <n v="0"/>
    <n v="983"/>
    <n v="6"/>
    <n v="21"/>
    <n v="4"/>
    <n v="164"/>
    <n v="7.6297049847405901E-2"/>
    <n v="0"/>
    <n v="0"/>
    <n v="0"/>
    <n v="0"/>
    <n v="7.0025619128949612E-2"/>
    <n v="0.16553480475382004"/>
    <n v="82"/>
  </r>
  <r>
    <x v="8"/>
    <s v="2397-01-000"/>
    <m/>
    <x v="3"/>
    <s v="Le Sueur"/>
    <s v="Le Sueur-Henderson School District"/>
    <n v="74"/>
    <n v="0"/>
    <n v="0"/>
    <n v="0"/>
    <n v="0"/>
    <n v="39"/>
    <n v="43"/>
    <n v="3.1862745098039214E-2"/>
    <n v="3.5130718954248366E-2"/>
    <n v="49"/>
    <n v="4.1141897565071368E-2"/>
    <n v="1224"/>
    <n v="1191"/>
    <n v="981"/>
    <n v="9"/>
    <n v="17"/>
    <n v="10"/>
    <n v="174"/>
    <n v="40"/>
    <n v="0"/>
    <n v="0"/>
    <n v="0"/>
    <n v="0"/>
    <n v="1015"/>
    <n v="9"/>
    <n v="17"/>
    <n v="10"/>
    <n v="174"/>
    <n v="7.2906403940886697E-2"/>
    <n v="0"/>
    <n v="0"/>
    <n v="0"/>
    <n v="0"/>
    <n v="6.699346405228758E-2"/>
    <n v="0.17142857142857143"/>
    <n v="82"/>
  </r>
  <r>
    <x v="9"/>
    <s v="2397-01-000"/>
    <m/>
    <x v="3"/>
    <s v="Le Sueur"/>
    <s v="Le Sueur-Henderson School District"/>
    <n v="77"/>
    <n v="0"/>
    <n v="0"/>
    <n v="0"/>
    <n v="0"/>
    <n v="37"/>
    <n v="45"/>
    <n v="2.8309104820198928E-2"/>
    <n v="3.442999234889059E-2"/>
    <n v="43"/>
    <n v="3.3911671924290218E-2"/>
    <n v="1307"/>
    <n v="1268"/>
    <n v="1059"/>
    <n v="9"/>
    <n v="17"/>
    <n v="13"/>
    <n v="170"/>
    <n v="40"/>
    <n v="0"/>
    <n v="0"/>
    <n v="0"/>
    <n v="0"/>
    <n v="1096"/>
    <n v="9"/>
    <n v="17"/>
    <n v="13"/>
    <n v="170"/>
    <n v="7.0255474452554742E-2"/>
    <n v="0"/>
    <n v="0"/>
    <n v="0"/>
    <n v="0"/>
    <n v="6.2739097169089514E-2"/>
    <n v="0.16015325670498085"/>
    <n v="82"/>
  </r>
  <r>
    <x v="14"/>
    <s v="2895-01-000"/>
    <m/>
    <x v="3"/>
    <s v="Jackson"/>
    <s v="Jackson County Central School Dist."/>
    <n v="75"/>
    <n v="0"/>
    <n v="0"/>
    <n v="0"/>
    <n v="4"/>
    <n v="0"/>
    <n v="82"/>
    <n v="0"/>
    <n v="5.8073654390934842E-2"/>
    <n v="18"/>
    <n v="1.3353115727002967E-2"/>
    <n v="1412"/>
    <n v="1348"/>
    <n v="1269"/>
    <n v="1"/>
    <n v="7"/>
    <n v="56"/>
    <n v="15"/>
    <n v="16"/>
    <n v="0"/>
    <n v="0"/>
    <n v="0"/>
    <n v="0"/>
    <n v="1328"/>
    <n v="1"/>
    <n v="7"/>
    <n v="56"/>
    <n v="19"/>
    <n v="5.6475903614457833E-2"/>
    <n v="0"/>
    <n v="0"/>
    <n v="0"/>
    <n v="0.21052631578947367"/>
    <n v="5.8073654390934842E-2"/>
    <n v="5.8823529411764705E-2"/>
    <n v="82"/>
  </r>
  <r>
    <x v="11"/>
    <s v="0740-01-000"/>
    <m/>
    <x v="3"/>
    <s v="Stearns"/>
    <s v="Melrose Public School District"/>
    <n v="72"/>
    <n v="0"/>
    <n v="3"/>
    <n v="0"/>
    <n v="0"/>
    <n v="0"/>
    <n v="82"/>
    <n v="0"/>
    <n v="5.7302585604472399E-2"/>
    <n v="90"/>
    <n v="6.2543432939541344E-2"/>
    <n v="1431"/>
    <n v="1439"/>
    <n v="1244"/>
    <n v="0"/>
    <n v="13"/>
    <n v="2"/>
    <n v="180"/>
    <n v="80"/>
    <n v="0"/>
    <n v="3"/>
    <n v="0"/>
    <n v="0"/>
    <n v="1236"/>
    <n v="0"/>
    <n v="13"/>
    <n v="2"/>
    <n v="180"/>
    <n v="5.8252427184466021E-2"/>
    <n v="0"/>
    <n v="0.23076923076923078"/>
    <n v="0"/>
    <n v="0"/>
    <n v="5.7302585604472399E-2"/>
    <n v="0.13626834381551362"/>
    <n v="82"/>
  </r>
  <r>
    <x v="4"/>
    <s v="2899-01-000"/>
    <m/>
    <x v="3"/>
    <s v="Wabasha"/>
    <s v="Plainview-Elgin-Millville"/>
    <n v="74"/>
    <n v="0"/>
    <n v="0"/>
    <n v="0"/>
    <n v="0"/>
    <n v="9"/>
    <n v="73"/>
    <n v="6.1349693251533744E-3"/>
    <n v="4.976141785957737E-2"/>
    <n v="92"/>
    <n v="6.2288422477995938E-2"/>
    <n v="1467"/>
    <n v="1477"/>
    <n v="1374"/>
    <n v="2"/>
    <n v="8"/>
    <n v="5"/>
    <n v="88"/>
    <n v="87"/>
    <n v="0"/>
    <n v="0"/>
    <n v="0"/>
    <n v="0"/>
    <n v="1361"/>
    <n v="2"/>
    <n v="8"/>
    <n v="5"/>
    <n v="88"/>
    <n v="5.4371785451873621E-2"/>
    <n v="0"/>
    <n v="0"/>
    <n v="0"/>
    <n v="0"/>
    <n v="5.5896387184730743E-2"/>
    <n v="7.0355191256830596E-2"/>
    <n v="82"/>
  </r>
  <r>
    <x v="4"/>
    <s v="0745-01-000"/>
    <m/>
    <x v="3"/>
    <s v="Stearns"/>
    <s v="Albany Public School District"/>
    <n v="75"/>
    <n v="0"/>
    <n v="0"/>
    <n v="0"/>
    <n v="0"/>
    <n v="0"/>
    <n v="82"/>
    <n v="0"/>
    <n v="5.0061050061050064E-2"/>
    <n v="162"/>
    <n v="9.4295692665890565E-2"/>
    <n v="1638"/>
    <n v="1718"/>
    <n v="1632"/>
    <n v="5"/>
    <n v="16"/>
    <n v="17"/>
    <n v="48"/>
    <n v="148"/>
    <n v="0"/>
    <n v="3"/>
    <n v="0"/>
    <n v="0"/>
    <n v="1559"/>
    <n v="5"/>
    <n v="13"/>
    <n v="17"/>
    <n v="48"/>
    <n v="4.8107761385503531E-2"/>
    <n v="0"/>
    <n v="0"/>
    <n v="0"/>
    <n v="0"/>
    <n v="5.0061050061050064E-2"/>
    <n v="5.0548112058465287E-2"/>
    <n v="82"/>
  </r>
  <r>
    <x v="0"/>
    <s v="0051-01-000"/>
    <m/>
    <x v="3"/>
    <s v="Benton"/>
    <s v="Foley Public School District"/>
    <n v="78"/>
    <n v="0"/>
    <n v="0"/>
    <n v="0"/>
    <n v="0"/>
    <n v="7"/>
    <n v="75"/>
    <n v="4.1641879833432477E-3"/>
    <n v="4.4616299821534804E-2"/>
    <n v="353"/>
    <n v="0.18084016393442623"/>
    <n v="1681"/>
    <n v="1952"/>
    <n v="1900"/>
    <n v="11"/>
    <n v="16"/>
    <n v="7"/>
    <n v="18"/>
    <n v="330"/>
    <n v="5"/>
    <n v="3"/>
    <n v="0"/>
    <n v="0"/>
    <n v="1648"/>
    <n v="6"/>
    <n v="13"/>
    <n v="7"/>
    <n v="18"/>
    <n v="4.7330097087378641E-2"/>
    <n v="0"/>
    <n v="0"/>
    <n v="0"/>
    <n v="0"/>
    <n v="4.878048780487805E-2"/>
    <n v="2.6004728132387706E-2"/>
    <n v="82"/>
  </r>
  <r>
    <x v="15"/>
    <s v="0309-01-000"/>
    <m/>
    <x v="3"/>
    <s v="Hubbard"/>
    <s v="Park Rapids Public School District"/>
    <n v="76"/>
    <n v="0"/>
    <n v="0"/>
    <n v="0"/>
    <n v="3"/>
    <n v="0"/>
    <n v="82"/>
    <n v="0"/>
    <n v="4.3432203389830511E-2"/>
    <n v="67"/>
    <n v="3.5771489588894818E-2"/>
    <n v="1888"/>
    <n v="1873"/>
    <n v="1725"/>
    <n v="120"/>
    <n v="10"/>
    <n v="9"/>
    <n v="9"/>
    <n v="31"/>
    <n v="20"/>
    <n v="0"/>
    <n v="0"/>
    <n v="0"/>
    <n v="1770"/>
    <n v="100"/>
    <n v="10"/>
    <n v="9"/>
    <n v="12"/>
    <n v="4.2937853107344631E-2"/>
    <n v="0"/>
    <n v="0"/>
    <n v="0"/>
    <n v="0.25"/>
    <n v="4.3432203389830511E-2"/>
    <n v="6.8911099421357175E-2"/>
    <n v="82"/>
  </r>
  <r>
    <x v="17"/>
    <s v="2859-01-000"/>
    <m/>
    <x v="3"/>
    <s v="McLeod"/>
    <s v="Glencoe-Silver Lake School District"/>
    <n v="73"/>
    <n v="0"/>
    <n v="0"/>
    <n v="0"/>
    <n v="3"/>
    <n v="0"/>
    <n v="82"/>
    <n v="0"/>
    <n v="4.2999475616151021E-2"/>
    <n v="86"/>
    <n v="4.5002616431187858E-2"/>
    <n v="1907"/>
    <n v="1911"/>
    <n v="1670"/>
    <n v="3"/>
    <n v="3"/>
    <n v="7"/>
    <n v="218"/>
    <n v="63"/>
    <n v="0"/>
    <n v="0"/>
    <n v="0"/>
    <n v="22"/>
    <n v="1680"/>
    <n v="3"/>
    <n v="3"/>
    <n v="7"/>
    <n v="199"/>
    <n v="4.3452380952380951E-2"/>
    <n v="0"/>
    <n v="0"/>
    <n v="0"/>
    <n v="1.507537688442211E-2"/>
    <n v="4.2999475616151021E-2"/>
    <n v="0.11205073995771671"/>
    <n v="82"/>
  </r>
  <r>
    <x v="8"/>
    <s v="0750-01-000"/>
    <m/>
    <x v="3"/>
    <s v="Stearns"/>
    <s v="Rocori Public School District"/>
    <n v="76"/>
    <n v="0"/>
    <n v="0"/>
    <n v="0"/>
    <n v="0"/>
    <n v="0"/>
    <n v="82"/>
    <n v="0"/>
    <n v="3.9883268482490269E-2"/>
    <n v="211"/>
    <n v="9.6567505720823801E-2"/>
    <n v="2056"/>
    <n v="2185"/>
    <n v="2044"/>
    <n v="5"/>
    <n v="17"/>
    <n v="11"/>
    <n v="108"/>
    <n v="199"/>
    <n v="0"/>
    <n v="0"/>
    <n v="0"/>
    <n v="3"/>
    <n v="1921"/>
    <n v="5"/>
    <n v="17"/>
    <n v="11"/>
    <n v="105"/>
    <n v="3.9562727745965642E-2"/>
    <n v="0"/>
    <n v="0"/>
    <n v="0"/>
    <n v="0"/>
    <n v="3.9883268482490269E-2"/>
    <n v="6.7022826614861586E-2"/>
    <n v="82"/>
  </r>
  <r>
    <x v="14"/>
    <s v="0138-01-000"/>
    <m/>
    <x v="3"/>
    <s v="Chisago"/>
    <s v="North Branch Public Schools"/>
    <n v="73"/>
    <n v="0"/>
    <n v="0"/>
    <n v="0"/>
    <n v="0"/>
    <n v="0"/>
    <n v="82"/>
    <n v="0"/>
    <n v="2.0833333333333332E-2"/>
    <n v="43"/>
    <n v="1.1034128817038748E-2"/>
    <n v="3936"/>
    <n v="3897"/>
    <n v="3728"/>
    <n v="31"/>
    <n v="30"/>
    <n v="59"/>
    <n v="49"/>
    <n v="42"/>
    <n v="0"/>
    <n v="0"/>
    <n v="0"/>
    <n v="0"/>
    <n v="3759"/>
    <n v="31"/>
    <n v="30"/>
    <n v="59"/>
    <n v="49"/>
    <n v="1.9420058526203779E-2"/>
    <n v="0"/>
    <n v="0"/>
    <n v="0"/>
    <n v="0"/>
    <n v="2.0833333333333332E-2"/>
    <n v="4.3024439918533608E-2"/>
    <n v="82"/>
  </r>
  <r>
    <x v="17"/>
    <s v="0415-01-000"/>
    <m/>
    <x v="3"/>
    <s v="Lyon"/>
    <s v="Lynd Public School District"/>
    <n v="78"/>
    <n v="0"/>
    <n v="0"/>
    <n v="0"/>
    <n v="0"/>
    <n v="0"/>
    <n v="81"/>
    <n v="0"/>
    <n v="0.55102040816326525"/>
    <n v="22"/>
    <n v="0.25"/>
    <n v="147"/>
    <n v="88"/>
    <n v="69"/>
    <n v="0"/>
    <n v="1"/>
    <n v="2"/>
    <n v="20"/>
    <n v="14"/>
    <n v="0"/>
    <n v="0"/>
    <n v="0"/>
    <n v="7"/>
    <n v="133"/>
    <n v="0"/>
    <n v="1"/>
    <n v="2"/>
    <n v="13"/>
    <n v="0.5864661654135338"/>
    <n v="0"/>
    <n v="0"/>
    <n v="0"/>
    <n v="0"/>
    <n v="0.55102040816326525"/>
    <n v="0.10738255033557047"/>
    <n v="81"/>
  </r>
  <r>
    <x v="12"/>
    <s v="0545-01-000"/>
    <m/>
    <x v="3"/>
    <s v="Otter Tail"/>
    <s v="Henning Public School District"/>
    <n v="76"/>
    <n v="0"/>
    <n v="0"/>
    <n v="0"/>
    <n v="0"/>
    <n v="0"/>
    <n v="81"/>
    <n v="0"/>
    <n v="0.19756097560975611"/>
    <n v="35"/>
    <n v="9.6153846153846159E-2"/>
    <n v="410"/>
    <n v="364"/>
    <n v="352"/>
    <n v="7"/>
    <n v="2"/>
    <n v="3"/>
    <n v="0"/>
    <n v="30"/>
    <n v="0"/>
    <n v="0"/>
    <n v="0"/>
    <n v="0"/>
    <n v="398"/>
    <n v="7"/>
    <n v="2"/>
    <n v="3"/>
    <n v="0"/>
    <n v="0.19095477386934673"/>
    <n v="0"/>
    <n v="0"/>
    <n v="0"/>
    <n v="0"/>
    <n v="0.19756097560975611"/>
    <n v="2.9268292682926831E-2"/>
    <n v="81"/>
  </r>
  <r>
    <x v="18"/>
    <s v="2902-01-000"/>
    <m/>
    <x v="3"/>
    <s v="Lincoln"/>
    <s v="RTR Public Schools"/>
    <n v="72"/>
    <n v="0"/>
    <n v="0"/>
    <n v="0"/>
    <n v="3"/>
    <n v="3"/>
    <n v="78"/>
    <n v="5.4446460980036296E-3"/>
    <n v="0.14156079854809436"/>
    <n v="74"/>
    <n v="0.13602941176470587"/>
    <n v="551"/>
    <n v="544"/>
    <n v="518"/>
    <n v="1"/>
    <n v="6"/>
    <n v="3"/>
    <n v="16"/>
    <n v="65"/>
    <n v="0"/>
    <n v="3"/>
    <n v="0"/>
    <n v="0"/>
    <n v="525"/>
    <n v="1"/>
    <n v="3"/>
    <n v="3"/>
    <n v="19"/>
    <n v="0.13714285714285715"/>
    <n v="0"/>
    <n v="0"/>
    <n v="0"/>
    <n v="0.15789473684210525"/>
    <n v="0.14700544464609799"/>
    <n v="4.7186932849364795E-2"/>
    <n v="81"/>
  </r>
  <r>
    <x v="18"/>
    <s v="0485-01-000"/>
    <m/>
    <x v="3"/>
    <s v="Morrison"/>
    <s v="Royalton Public School District"/>
    <n v="71"/>
    <n v="0"/>
    <n v="0"/>
    <n v="0"/>
    <n v="0"/>
    <n v="0"/>
    <n v="81"/>
    <n v="0"/>
    <n v="0.12558139534883722"/>
    <n v="260"/>
    <n v="0.3155339805825243"/>
    <n v="645"/>
    <n v="824"/>
    <n v="806"/>
    <n v="2"/>
    <n v="1"/>
    <n v="7"/>
    <n v="8"/>
    <n v="252"/>
    <n v="0"/>
    <n v="0"/>
    <n v="0"/>
    <n v="0"/>
    <n v="625"/>
    <n v="2"/>
    <n v="1"/>
    <n v="7"/>
    <n v="8"/>
    <n v="0.11360000000000001"/>
    <n v="0"/>
    <n v="0"/>
    <n v="0"/>
    <n v="0"/>
    <n v="0.12558139534883722"/>
    <n v="2.7993779160186624E-2"/>
    <n v="81"/>
  </r>
  <r>
    <x v="12"/>
    <s v="0821-01-000"/>
    <m/>
    <x v="3"/>
    <s v="Wadena"/>
    <s v="Menahga Public School District"/>
    <n v="70"/>
    <n v="0"/>
    <n v="0"/>
    <n v="0"/>
    <n v="3"/>
    <n v="0"/>
    <n v="81"/>
    <n v="0"/>
    <n v="0.12291350531107739"/>
    <n v="169"/>
    <n v="0.22623828647925034"/>
    <n v="659"/>
    <n v="747"/>
    <n v="729"/>
    <n v="10"/>
    <n v="4"/>
    <n v="0"/>
    <n v="4"/>
    <n v="157"/>
    <n v="6"/>
    <n v="0"/>
    <n v="0"/>
    <n v="0"/>
    <n v="642"/>
    <n v="4"/>
    <n v="4"/>
    <n v="0"/>
    <n v="7"/>
    <n v="0.10903426791277258"/>
    <n v="0"/>
    <n v="0"/>
    <n v="0"/>
    <n v="0.42857142857142855"/>
    <n v="0.12291350531107739"/>
    <n v="2.2831050228310501E-2"/>
    <n v="81"/>
  </r>
  <r>
    <x v="8"/>
    <s v="0097-01-000"/>
    <m/>
    <x v="3"/>
    <s v="Carlton"/>
    <s v="Moose Lake Public School District"/>
    <n v="76"/>
    <n v="0"/>
    <n v="0"/>
    <n v="0"/>
    <n v="0"/>
    <n v="3"/>
    <n v="78"/>
    <n v="4.3668122270742356E-3"/>
    <n v="0.11353711790393013"/>
    <n v="137"/>
    <n v="0.18438761776581428"/>
    <n v="687"/>
    <n v="743"/>
    <n v="712"/>
    <n v="3"/>
    <n v="6"/>
    <n v="15"/>
    <n v="7"/>
    <n v="133"/>
    <n v="0"/>
    <n v="0"/>
    <n v="0"/>
    <n v="0"/>
    <n v="655"/>
    <n v="3"/>
    <n v="6"/>
    <n v="15"/>
    <n v="7"/>
    <n v="0.11603053435114503"/>
    <n v="0"/>
    <n v="0"/>
    <n v="0"/>
    <n v="0"/>
    <n v="0.11790393013100436"/>
    <n v="4.5189504373177841E-2"/>
    <n v="81"/>
  </r>
  <r>
    <x v="2"/>
    <s v="2342-01-000"/>
    <m/>
    <x v="3"/>
    <s v="Grant"/>
    <s v="West Central Area"/>
    <n v="72"/>
    <n v="0"/>
    <n v="0"/>
    <n v="0"/>
    <n v="0"/>
    <n v="0"/>
    <n v="81"/>
    <n v="0"/>
    <n v="0.10857908847184987"/>
    <n v="58"/>
    <n v="8.0221300138312593E-2"/>
    <n v="746"/>
    <n v="723"/>
    <n v="676"/>
    <n v="9"/>
    <n v="8"/>
    <n v="6"/>
    <n v="24"/>
    <n v="56"/>
    <n v="0"/>
    <n v="0"/>
    <n v="0"/>
    <n v="0"/>
    <n v="692"/>
    <n v="9"/>
    <n v="8"/>
    <n v="6"/>
    <n v="24"/>
    <n v="0.10404624277456648"/>
    <n v="0"/>
    <n v="0"/>
    <n v="0"/>
    <n v="0"/>
    <n v="0.10857908847184987"/>
    <n v="6.359945872801083E-2"/>
    <n v="81"/>
  </r>
  <r>
    <x v="2"/>
    <s v="2168-01-000"/>
    <m/>
    <x v="3"/>
    <s v="Waseca"/>
    <s v="NRHEG School District"/>
    <n v="71"/>
    <n v="0"/>
    <n v="0"/>
    <n v="0"/>
    <n v="0"/>
    <n v="5"/>
    <n v="76"/>
    <n v="5.8343057176196032E-3"/>
    <n v="8.8681446907817971E-2"/>
    <n v="158"/>
    <n v="0.16916488222698073"/>
    <n v="857"/>
    <n v="934"/>
    <n v="893"/>
    <n v="0"/>
    <n v="13"/>
    <n v="6"/>
    <n v="22"/>
    <n v="149"/>
    <n v="0"/>
    <n v="0"/>
    <n v="0"/>
    <n v="0"/>
    <n v="815"/>
    <n v="0"/>
    <n v="13"/>
    <n v="6"/>
    <n v="22"/>
    <n v="8.7116564417177911E-2"/>
    <n v="0"/>
    <n v="0"/>
    <n v="0"/>
    <n v="0"/>
    <n v="9.4515752625437571E-2"/>
    <n v="4.7897196261682241E-2"/>
    <n v="81"/>
  </r>
  <r>
    <x v="7"/>
    <s v="0743-01-000"/>
    <m/>
    <x v="3"/>
    <s v="Stearns"/>
    <s v="Sauk Centre Public School District"/>
    <n v="65"/>
    <n v="0"/>
    <n v="0"/>
    <n v="0"/>
    <n v="3"/>
    <n v="3"/>
    <n v="78"/>
    <n v="2.9182879377431907E-3"/>
    <n v="7.5875486381322951E-2"/>
    <n v="68"/>
    <n v="6.6995073891625609E-2"/>
    <n v="1028"/>
    <n v="1015"/>
    <n v="946"/>
    <n v="3"/>
    <n v="13"/>
    <n v="2"/>
    <n v="51"/>
    <n v="63"/>
    <n v="0"/>
    <n v="0"/>
    <n v="0"/>
    <n v="4"/>
    <n v="948"/>
    <n v="3"/>
    <n v="13"/>
    <n v="2"/>
    <n v="50"/>
    <n v="6.8565400843881852E-2"/>
    <n v="0"/>
    <n v="0"/>
    <n v="0"/>
    <n v="0.06"/>
    <n v="7.8793774319066145E-2"/>
    <n v="6.6929133858267723E-2"/>
    <n v="81"/>
  </r>
  <r>
    <x v="8"/>
    <s v="0743-01-000"/>
    <m/>
    <x v="3"/>
    <s v="Stearns"/>
    <s v="Sauk Centre Public School District"/>
    <n v="64"/>
    <n v="0"/>
    <n v="0"/>
    <n v="0"/>
    <n v="4"/>
    <n v="0"/>
    <n v="81"/>
    <n v="0"/>
    <n v="7.4448529411764705E-2"/>
    <n v="49"/>
    <n v="4.6401515151515152E-2"/>
    <n v="1088"/>
    <n v="1056"/>
    <n v="999"/>
    <n v="4"/>
    <n v="11"/>
    <n v="2"/>
    <n v="40"/>
    <n v="47"/>
    <n v="0"/>
    <n v="0"/>
    <n v="0"/>
    <n v="0"/>
    <n v="1016"/>
    <n v="4"/>
    <n v="11"/>
    <n v="2"/>
    <n v="44"/>
    <n v="6.2992125984251968E-2"/>
    <n v="0"/>
    <n v="0"/>
    <n v="0"/>
    <n v="9.0909090909090912E-2"/>
    <n v="7.4448529411764705E-2"/>
    <n v="5.6638811513463325E-2"/>
    <n v="81"/>
  </r>
  <r>
    <x v="17"/>
    <s v="2143-01-000"/>
    <m/>
    <x v="3"/>
    <s v="Le Sueur"/>
    <s v="Waterville-Elysian-Morristown Public School District"/>
    <n v="79"/>
    <n v="0"/>
    <n v="0"/>
    <n v="0"/>
    <n v="0"/>
    <n v="0"/>
    <n v="81"/>
    <n v="0"/>
    <n v="7.006920415224914E-2"/>
    <n v="26"/>
    <n v="2.3614895549500452E-2"/>
    <n v="1156"/>
    <n v="1101"/>
    <n v="1070"/>
    <n v="0"/>
    <n v="2"/>
    <n v="4"/>
    <n v="20"/>
    <n v="21"/>
    <n v="0"/>
    <n v="0"/>
    <n v="0"/>
    <n v="0"/>
    <n v="1128"/>
    <n v="0"/>
    <n v="2"/>
    <n v="4"/>
    <n v="20"/>
    <n v="7.0035460992907805E-2"/>
    <n v="0"/>
    <n v="0"/>
    <n v="0"/>
    <n v="0"/>
    <n v="7.006920415224914E-2"/>
    <n v="2.2530329289428077E-2"/>
    <n v="81"/>
  </r>
  <r>
    <x v="2"/>
    <s v="0252-01-000"/>
    <m/>
    <x v="3"/>
    <s v="Goodhue"/>
    <s v="Cannon Falls Public School District"/>
    <n v="66"/>
    <n v="0"/>
    <n v="0"/>
    <n v="0"/>
    <n v="0"/>
    <n v="11"/>
    <n v="70"/>
    <n v="9.4017094017094013E-3"/>
    <n v="5.9829059829059832E-2"/>
    <n v="83"/>
    <n v="7.0819112627986347E-2"/>
    <n v="1170"/>
    <n v="1172"/>
    <n v="1068"/>
    <n v="11"/>
    <n v="35"/>
    <n v="22"/>
    <n v="36"/>
    <n v="74"/>
    <n v="0"/>
    <n v="0"/>
    <n v="0"/>
    <n v="0"/>
    <n v="1060"/>
    <n v="11"/>
    <n v="35"/>
    <n v="22"/>
    <n v="36"/>
    <n v="6.2264150943396226E-2"/>
    <n v="0"/>
    <n v="0"/>
    <n v="0"/>
    <n v="0"/>
    <n v="6.9230769230769235E-2"/>
    <n v="8.9347079037800689E-2"/>
    <n v="81"/>
  </r>
  <r>
    <x v="13"/>
    <s v="2164-01-000"/>
    <m/>
    <x v="3"/>
    <s v="Clay"/>
    <s v="Dilworth-Glyndon-Felton"/>
    <n v="64"/>
    <n v="0"/>
    <n v="0"/>
    <n v="4"/>
    <n v="11"/>
    <n v="0"/>
    <n v="81"/>
    <n v="0"/>
    <n v="6.5008025682182988E-2"/>
    <n v="201"/>
    <n v="0.14714494875549047"/>
    <n v="1246"/>
    <n v="1366"/>
    <n v="1179"/>
    <n v="40"/>
    <n v="14"/>
    <n v="7"/>
    <n v="126"/>
    <n v="160"/>
    <n v="3"/>
    <n v="3"/>
    <n v="3"/>
    <n v="29"/>
    <n v="1083"/>
    <n v="37"/>
    <n v="11"/>
    <n v="8"/>
    <n v="108"/>
    <n v="5.9095106186518927E-2"/>
    <n v="0"/>
    <n v="0"/>
    <n v="0.5"/>
    <n v="0.10185185185185185"/>
    <n v="6.5008025682182988E-2"/>
    <n v="0.13151563753007217"/>
    <n v="81"/>
  </r>
  <r>
    <x v="11"/>
    <s v="0593-01-000"/>
    <m/>
    <x v="3"/>
    <s v="Polk"/>
    <s v="Crookston Public School District"/>
    <n v="69"/>
    <n v="0"/>
    <n v="0"/>
    <n v="0"/>
    <n v="7"/>
    <n v="0"/>
    <n v="81"/>
    <n v="0"/>
    <n v="5.4989816700610997E-2"/>
    <n v="36"/>
    <n v="2.5210084033613446E-2"/>
    <n v="1473"/>
    <n v="1428"/>
    <n v="1104"/>
    <n v="45"/>
    <n v="14"/>
    <n v="3"/>
    <n v="262"/>
    <n v="22"/>
    <n v="0"/>
    <n v="0"/>
    <n v="0"/>
    <n v="4"/>
    <n v="1151"/>
    <n v="45"/>
    <n v="14"/>
    <n v="3"/>
    <n v="265"/>
    <n v="5.9947871416159863E-2"/>
    <n v="0"/>
    <n v="0"/>
    <n v="0"/>
    <n v="2.6415094339622643E-2"/>
    <n v="5.4989816700610997E-2"/>
    <n v="0.22124492557510148"/>
    <n v="81"/>
  </r>
  <r>
    <x v="13"/>
    <s v="0014-01-000"/>
    <s v="yes"/>
    <x v="2"/>
    <s v="Anoka"/>
    <s v="Fridley Public School District"/>
    <n v="48"/>
    <n v="0"/>
    <n v="17"/>
    <n v="0"/>
    <n v="3"/>
    <n v="9"/>
    <n v="72"/>
    <n v="3.5335689045936395E-3"/>
    <n v="2.8268551236749116E-2"/>
    <n v="115"/>
    <n v="4.4556373498643935E-2"/>
    <n v="2547"/>
    <n v="2581"/>
    <n v="1891"/>
    <n v="69"/>
    <n v="347"/>
    <n v="191"/>
    <n v="83"/>
    <n v="100"/>
    <n v="0"/>
    <n v="0"/>
    <n v="5"/>
    <n v="0"/>
    <n v="1839"/>
    <n v="69"/>
    <n v="364"/>
    <n v="186"/>
    <n v="86"/>
    <n v="2.6101141924959218E-2"/>
    <n v="0"/>
    <n v="4.6703296703296704E-2"/>
    <n v="0"/>
    <n v="3.4883720930232558E-2"/>
    <n v="3.1802120141342753E-2"/>
    <n v="0.27712264150943394"/>
    <n v="81"/>
  </r>
  <r>
    <x v="12"/>
    <s v="0022-01-000"/>
    <m/>
    <x v="3"/>
    <s v="Becker"/>
    <s v="Detroit Lakes Public School Dist."/>
    <n v="61"/>
    <n v="8"/>
    <n v="0"/>
    <n v="0"/>
    <n v="0"/>
    <n v="0"/>
    <n v="81"/>
    <n v="0"/>
    <n v="3.1334622823984526E-2"/>
    <n v="192"/>
    <n v="7.1216617210682495E-2"/>
    <n v="2585"/>
    <n v="2696"/>
    <n v="2311"/>
    <n v="331"/>
    <n v="17"/>
    <n v="12"/>
    <n v="25"/>
    <n v="158"/>
    <n v="16"/>
    <n v="0"/>
    <n v="0"/>
    <n v="0"/>
    <n v="2214"/>
    <n v="323"/>
    <n v="17"/>
    <n v="12"/>
    <n v="25"/>
    <n v="2.7551942186088526E-2"/>
    <n v="2.4767801857585141E-2"/>
    <n v="0"/>
    <n v="0"/>
    <n v="0"/>
    <n v="3.1334622823984526E-2"/>
    <n v="0.14550366653801622"/>
    <n v="81"/>
  </r>
  <r>
    <x v="13"/>
    <s v="0885-01-000"/>
    <m/>
    <x v="3"/>
    <s v="Wright"/>
    <s v="St. Michael-Albertville School Dist"/>
    <n v="61"/>
    <n v="0"/>
    <n v="3"/>
    <n v="3"/>
    <n v="0"/>
    <n v="0"/>
    <n v="81"/>
    <n v="0"/>
    <n v="2.1927449918787222E-2"/>
    <n v="12"/>
    <n v="3.3103448275862068E-3"/>
    <n v="3694"/>
    <n v="3625"/>
    <n v="3456"/>
    <n v="7"/>
    <n v="39"/>
    <n v="92"/>
    <n v="31"/>
    <n v="9"/>
    <n v="0"/>
    <n v="0"/>
    <n v="0"/>
    <n v="0"/>
    <n v="3508"/>
    <n v="7"/>
    <n v="42"/>
    <n v="95"/>
    <n v="31"/>
    <n v="1.7388825541619156E-2"/>
    <n v="0"/>
    <n v="7.1428571428571425E-2"/>
    <n v="3.1578947368421054E-2"/>
    <n v="0"/>
    <n v="2.1927449918787222E-2"/>
    <n v="4.7515612272603855E-2"/>
    <n v="81"/>
  </r>
  <r>
    <x v="15"/>
    <s v="0720-01-000"/>
    <s v="yes"/>
    <x v="2"/>
    <s v="Scott"/>
    <s v="Shakopee Public School District"/>
    <n v="60"/>
    <n v="5"/>
    <n v="0"/>
    <n v="0"/>
    <n v="0"/>
    <n v="0"/>
    <n v="81"/>
    <n v="0"/>
    <n v="1.8569463548830812E-2"/>
    <n v="19"/>
    <n v="4.4186046511627908E-3"/>
    <n v="4362"/>
    <n v="4300"/>
    <n v="3626"/>
    <n v="101"/>
    <n v="64"/>
    <n v="173"/>
    <n v="336"/>
    <n v="12"/>
    <n v="3"/>
    <n v="0"/>
    <n v="0"/>
    <n v="0"/>
    <n v="3674"/>
    <n v="103"/>
    <n v="64"/>
    <n v="173"/>
    <n v="336"/>
    <n v="1.633097441480675E-2"/>
    <n v="4.8543689320388349E-2"/>
    <n v="0"/>
    <n v="0"/>
    <n v="0"/>
    <n v="1.8569463548830812E-2"/>
    <n v="0.15540229885057472"/>
    <n v="81"/>
  </r>
  <r>
    <x v="17"/>
    <s v="0272-01-000"/>
    <s v="yes"/>
    <x v="2"/>
    <s v="Hennepin"/>
    <s v="Eden Prairie Public School District"/>
    <n v="55"/>
    <n v="0"/>
    <n v="16"/>
    <n v="0"/>
    <n v="0"/>
    <n v="9"/>
    <n v="72"/>
    <n v="8.7950747581354446E-4"/>
    <n v="7.0360598065083556E-3"/>
    <n v="146"/>
    <n v="1.4177510196154593E-2"/>
    <n v="10233"/>
    <n v="10298"/>
    <n v="9402"/>
    <n v="12"/>
    <n v="283"/>
    <n v="468"/>
    <n v="134"/>
    <n v="122"/>
    <n v="0"/>
    <n v="3"/>
    <n v="0"/>
    <n v="0"/>
    <n v="9335"/>
    <n v="12"/>
    <n v="296"/>
    <n v="468"/>
    <n v="134"/>
    <n v="5.8918050348152114E-3"/>
    <n v="0"/>
    <n v="5.4054054054054057E-2"/>
    <n v="0"/>
    <n v="0"/>
    <n v="7.9155672823219003E-3"/>
    <n v="8.8823816495851637E-2"/>
    <n v="81"/>
  </r>
  <r>
    <x v="3"/>
    <s v="2886-01-000"/>
    <m/>
    <x v="3"/>
    <s v="Freeborn"/>
    <s v="Glenville-Emmons School District"/>
    <n v="68"/>
    <n v="0"/>
    <n v="0"/>
    <n v="0"/>
    <n v="8"/>
    <n v="0"/>
    <n v="80"/>
    <n v="0"/>
    <n v="0.28880866425992779"/>
    <n v="56"/>
    <n v="0.22134387351778656"/>
    <n v="277"/>
    <n v="253"/>
    <n v="242"/>
    <n v="0"/>
    <n v="2"/>
    <n v="1"/>
    <n v="8"/>
    <n v="51"/>
    <n v="0"/>
    <n v="0"/>
    <n v="0"/>
    <n v="0"/>
    <n v="259"/>
    <n v="0"/>
    <n v="2"/>
    <n v="1"/>
    <n v="16"/>
    <n v="0.26254826254826252"/>
    <n v="0"/>
    <n v="0"/>
    <n v="0"/>
    <n v="0.5"/>
    <n v="0.28880866425992779"/>
    <n v="6.83453237410072E-2"/>
    <n v="80"/>
  </r>
  <r>
    <x v="5"/>
    <s v="0487-01-000"/>
    <m/>
    <x v="3"/>
    <s v="Morrison"/>
    <s v="Upsala Public School District"/>
    <n v="75"/>
    <n v="0"/>
    <n v="0"/>
    <n v="0"/>
    <n v="0"/>
    <n v="0"/>
    <n v="80"/>
    <n v="0"/>
    <n v="0.22346368715083798"/>
    <n v="122"/>
    <n v="0.30499999999999999"/>
    <n v="358"/>
    <n v="400"/>
    <n v="391"/>
    <n v="0"/>
    <n v="1"/>
    <n v="2"/>
    <n v="6"/>
    <n v="118"/>
    <n v="0"/>
    <n v="0"/>
    <n v="0"/>
    <n v="0"/>
    <n v="348"/>
    <n v="0"/>
    <n v="1"/>
    <n v="2"/>
    <n v="6"/>
    <n v="0.21551724137931033"/>
    <n v="0"/>
    <n v="0"/>
    <n v="0"/>
    <n v="0"/>
    <n v="0.22346368715083798"/>
    <n v="2.5210084033613446E-2"/>
    <n v="80"/>
  </r>
  <r>
    <x v="8"/>
    <s v="0545-01-000"/>
    <m/>
    <x v="3"/>
    <s v="Otter Tail"/>
    <s v="Henning Public School District"/>
    <n v="76"/>
    <n v="0"/>
    <n v="0"/>
    <n v="0"/>
    <n v="0"/>
    <n v="0"/>
    <n v="80"/>
    <n v="0"/>
    <n v="0.19184652278177458"/>
    <n v="27"/>
    <n v="7.4175824175824176E-2"/>
    <n v="417"/>
    <n v="364"/>
    <n v="349"/>
    <n v="4"/>
    <n v="3"/>
    <n v="4"/>
    <n v="4"/>
    <n v="23"/>
    <n v="0"/>
    <n v="0"/>
    <n v="0"/>
    <n v="0"/>
    <n v="402"/>
    <n v="4"/>
    <n v="3"/>
    <n v="4"/>
    <n v="4"/>
    <n v="0.1890547263681592"/>
    <n v="0"/>
    <n v="0"/>
    <n v="0"/>
    <n v="0"/>
    <n v="0.19184652278177458"/>
    <n v="3.5971223021582732E-2"/>
    <n v="80"/>
  </r>
  <r>
    <x v="10"/>
    <s v="0075-01-000"/>
    <m/>
    <x v="3"/>
    <s v="Blue Earth"/>
    <s v="St. Clair Public School District"/>
    <n v="78"/>
    <n v="0"/>
    <n v="0"/>
    <n v="0"/>
    <n v="0"/>
    <n v="0"/>
    <n v="80"/>
    <n v="0"/>
    <n v="0.15009380863039401"/>
    <n v="191"/>
    <n v="0.296583850931677"/>
    <n v="533"/>
    <n v="644"/>
    <n v="637"/>
    <n v="0"/>
    <n v="0"/>
    <n v="0"/>
    <n v="7"/>
    <n v="184"/>
    <n v="0"/>
    <n v="0"/>
    <n v="0"/>
    <n v="5"/>
    <n v="531"/>
    <n v="0"/>
    <n v="0"/>
    <n v="0"/>
    <n v="2"/>
    <n v="0.14689265536723164"/>
    <n v="0"/>
    <n v="0"/>
    <n v="0"/>
    <n v="0"/>
    <n v="0.15009380863039401"/>
    <n v="3.7523452157598499E-3"/>
    <n v="80"/>
  </r>
  <r>
    <x v="10"/>
    <s v="0820-01-000"/>
    <m/>
    <x v="3"/>
    <s v="Wadena"/>
    <s v="Sebeka Public School District"/>
    <n v="78"/>
    <n v="0"/>
    <n v="0"/>
    <n v="0"/>
    <n v="0"/>
    <n v="0"/>
    <n v="80"/>
    <n v="0"/>
    <n v="0.14705882352941177"/>
    <n v="67"/>
    <n v="0.12617702448210924"/>
    <n v="544"/>
    <n v="531"/>
    <n v="521"/>
    <n v="0"/>
    <n v="6"/>
    <n v="3"/>
    <n v="1"/>
    <n v="62"/>
    <n v="0"/>
    <n v="0"/>
    <n v="0"/>
    <n v="0"/>
    <n v="537"/>
    <n v="0"/>
    <n v="6"/>
    <n v="3"/>
    <n v="1"/>
    <n v="0.14525139664804471"/>
    <n v="0"/>
    <n v="0"/>
    <n v="0"/>
    <n v="0"/>
    <n v="0.14705882352941177"/>
    <n v="1.8281535648994516E-2"/>
    <n v="80"/>
  </r>
  <r>
    <x v="0"/>
    <s v="2159-01-000"/>
    <m/>
    <x v="3"/>
    <s v="Renville"/>
    <s v="Buffalo Lk-Hector-Stewart Public Sc"/>
    <n v="63"/>
    <n v="0"/>
    <n v="0"/>
    <n v="0"/>
    <n v="5"/>
    <n v="19"/>
    <n v="61"/>
    <n v="3.1456953642384107E-2"/>
    <n v="0.10099337748344371"/>
    <n v="15"/>
    <n v="2.7829313543599257E-2"/>
    <n v="604"/>
    <n v="539"/>
    <n v="450"/>
    <n v="3"/>
    <n v="6"/>
    <n v="12"/>
    <n v="68"/>
    <n v="8"/>
    <n v="0"/>
    <n v="0"/>
    <n v="0"/>
    <n v="0"/>
    <n v="505"/>
    <n v="3"/>
    <n v="6"/>
    <n v="12"/>
    <n v="73"/>
    <n v="0.12475247524752475"/>
    <n v="0"/>
    <n v="0"/>
    <n v="0"/>
    <n v="6.8493150684931503E-2"/>
    <n v="0.13245033112582782"/>
    <n v="0.15692821368948248"/>
    <n v="80"/>
  </r>
  <r>
    <x v="9"/>
    <s v="0821-01-000"/>
    <m/>
    <x v="3"/>
    <s v="Wadena"/>
    <s v="Menahga Public School District"/>
    <n v="76"/>
    <n v="0"/>
    <n v="0"/>
    <n v="0"/>
    <n v="0"/>
    <n v="0"/>
    <n v="80"/>
    <n v="0"/>
    <n v="0.12598425196850394"/>
    <n v="187"/>
    <n v="0.25202156334231807"/>
    <n v="635"/>
    <n v="742"/>
    <n v="728"/>
    <n v="4"/>
    <n v="5"/>
    <n v="0"/>
    <n v="5"/>
    <n v="180"/>
    <n v="0"/>
    <n v="0"/>
    <n v="0"/>
    <n v="0"/>
    <n v="624"/>
    <n v="4"/>
    <n v="5"/>
    <n v="0"/>
    <n v="5"/>
    <n v="0.12179487179487179"/>
    <n v="0"/>
    <n v="0"/>
    <n v="0"/>
    <n v="0"/>
    <n v="0.12598425196850394"/>
    <n v="2.1943573667711599E-2"/>
    <n v="80"/>
  </r>
  <r>
    <x v="9"/>
    <s v="0485-01-000"/>
    <m/>
    <x v="3"/>
    <s v="Morrison"/>
    <s v="Royalton Public School District"/>
    <n v="74"/>
    <n v="0"/>
    <n v="0"/>
    <n v="0"/>
    <n v="0"/>
    <n v="0"/>
    <n v="80"/>
    <n v="0"/>
    <n v="0.12578616352201258"/>
    <n v="155"/>
    <n v="0.21800281293952181"/>
    <n v="636"/>
    <n v="711"/>
    <n v="692"/>
    <n v="2"/>
    <n v="6"/>
    <n v="7"/>
    <n v="4"/>
    <n v="154"/>
    <n v="0"/>
    <n v="0"/>
    <n v="0"/>
    <n v="0"/>
    <n v="612"/>
    <n v="2"/>
    <n v="6"/>
    <n v="7"/>
    <n v="4"/>
    <n v="0.12091503267973856"/>
    <n v="0"/>
    <n v="0"/>
    <n v="0"/>
    <n v="0"/>
    <n v="0.12578616352201258"/>
    <n v="3.0110935023771792E-2"/>
    <n v="80"/>
  </r>
  <r>
    <x v="0"/>
    <s v="0463-01-000"/>
    <m/>
    <x v="3"/>
    <s v="Meeker"/>
    <s v="Eden Valley-Watkins School District"/>
    <n v="57"/>
    <n v="0"/>
    <n v="0"/>
    <n v="0"/>
    <n v="8"/>
    <n v="0"/>
    <n v="80"/>
    <n v="0"/>
    <n v="9.8280098280098274E-2"/>
    <n v="233"/>
    <n v="0.24095139607032057"/>
    <n v="814"/>
    <n v="967"/>
    <n v="915"/>
    <n v="6"/>
    <n v="8"/>
    <n v="9"/>
    <n v="29"/>
    <n v="223"/>
    <n v="0"/>
    <n v="0"/>
    <n v="0"/>
    <n v="3"/>
    <n v="749"/>
    <n v="6"/>
    <n v="8"/>
    <n v="9"/>
    <n v="34"/>
    <n v="7.6101468624833107E-2"/>
    <n v="0"/>
    <n v="0"/>
    <n v="0"/>
    <n v="0.23529411764705882"/>
    <n v="9.8280098280098274E-2"/>
    <n v="7.0719602977667495E-2"/>
    <n v="80"/>
  </r>
  <r>
    <x v="14"/>
    <s v="0695-01-000"/>
    <m/>
    <x v="3"/>
    <s v="Saint Louis"/>
    <s v="Chisholm Public School District"/>
    <n v="78"/>
    <n v="0"/>
    <n v="0"/>
    <n v="0"/>
    <n v="0"/>
    <n v="0"/>
    <n v="80"/>
    <n v="0"/>
    <n v="9.7919216646266835E-2"/>
    <n v="87"/>
    <n v="0.10558252427184465"/>
    <n v="817"/>
    <n v="824"/>
    <n v="791"/>
    <n v="24"/>
    <n v="2"/>
    <n v="6"/>
    <n v="1"/>
    <n v="83"/>
    <n v="0"/>
    <n v="0"/>
    <n v="0"/>
    <n v="0"/>
    <n v="786"/>
    <n v="24"/>
    <n v="2"/>
    <n v="6"/>
    <n v="1"/>
    <n v="9.9236641221374045E-2"/>
    <n v="0"/>
    <n v="0"/>
    <n v="0"/>
    <n v="0"/>
    <n v="9.7919216646266835E-2"/>
    <n v="4.0293040293040296E-2"/>
    <n v="80"/>
  </r>
  <r>
    <x v="0"/>
    <s v="2168-01-000"/>
    <m/>
    <x v="3"/>
    <s v="Waseca"/>
    <s v="NRHEG School District"/>
    <n v="70"/>
    <n v="0"/>
    <n v="0"/>
    <n v="0"/>
    <n v="0"/>
    <n v="3"/>
    <n v="77"/>
    <n v="3.5211267605633804E-3"/>
    <n v="9.0375586854460094E-2"/>
    <n v="154"/>
    <n v="0.16630669546436286"/>
    <n v="852"/>
    <n v="926"/>
    <n v="870"/>
    <n v="4"/>
    <n v="15"/>
    <n v="4"/>
    <n v="33"/>
    <n v="145"/>
    <n v="0"/>
    <n v="0"/>
    <n v="0"/>
    <n v="4"/>
    <n v="795"/>
    <n v="4"/>
    <n v="15"/>
    <n v="4"/>
    <n v="29"/>
    <n v="8.8050314465408799E-2"/>
    <n v="0"/>
    <n v="0"/>
    <n v="0"/>
    <n v="0"/>
    <n v="9.3896713615023469E-2"/>
    <n v="6.1393152302243209E-2"/>
    <n v="80"/>
  </r>
  <r>
    <x v="16"/>
    <s v="2364-01-000"/>
    <m/>
    <x v="3"/>
    <s v="Stearns"/>
    <s v="Belgrade-Brooten-Elrosa Public School District"/>
    <n v="78"/>
    <n v="0"/>
    <n v="0"/>
    <n v="0"/>
    <n v="0"/>
    <n v="0"/>
    <n v="80"/>
    <n v="0"/>
    <n v="8.8008800880088014E-2"/>
    <n v="40"/>
    <n v="4.6029919447640968E-2"/>
    <n v="909"/>
    <n v="869"/>
    <n v="811"/>
    <n v="2"/>
    <n v="1"/>
    <n v="2"/>
    <n v="53"/>
    <n v="37"/>
    <n v="0"/>
    <n v="0"/>
    <n v="0"/>
    <n v="0"/>
    <n v="852"/>
    <n v="2"/>
    <n v="1"/>
    <n v="2"/>
    <n v="53"/>
    <n v="9.154929577464789E-2"/>
    <n v="0"/>
    <n v="0"/>
    <n v="0"/>
    <n v="0"/>
    <n v="8.8008800880088014E-2"/>
    <n v="6.3736263736263732E-2"/>
    <n v="80"/>
  </r>
  <r>
    <x v="8"/>
    <s v="0881-01-000"/>
    <m/>
    <x v="3"/>
    <s v="Wright"/>
    <s v="Maple Lake Public School District"/>
    <n v="72"/>
    <n v="0"/>
    <n v="0"/>
    <n v="0"/>
    <n v="0"/>
    <n v="0"/>
    <n v="80"/>
    <n v="0"/>
    <n v="8.3160083160083165E-2"/>
    <n v="107"/>
    <n v="0.10819009100101112"/>
    <n v="962"/>
    <n v="989"/>
    <n v="961"/>
    <n v="3"/>
    <n v="6"/>
    <n v="11"/>
    <n v="8"/>
    <n v="103"/>
    <n v="0"/>
    <n v="0"/>
    <n v="0"/>
    <n v="0"/>
    <n v="930"/>
    <n v="3"/>
    <n v="6"/>
    <n v="11"/>
    <n v="8"/>
    <n v="7.7419354838709681E-2"/>
    <n v="0"/>
    <n v="0"/>
    <n v="0"/>
    <n v="0"/>
    <n v="8.3160083160083165E-2"/>
    <n v="2.9227557411273485E-2"/>
    <n v="80"/>
  </r>
  <r>
    <x v="14"/>
    <s v="2172-01-000"/>
    <m/>
    <x v="3"/>
    <s v="Goodhue"/>
    <s v="Kenyon-Wanamingo School District"/>
    <n v="72"/>
    <n v="0"/>
    <n v="0"/>
    <n v="0"/>
    <n v="0"/>
    <n v="22"/>
    <n v="58"/>
    <n v="2.2022022022022022E-2"/>
    <n v="5.8058058058058061E-2"/>
    <n v="49"/>
    <n v="5.06198347107438E-2"/>
    <n v="999"/>
    <n v="968"/>
    <n v="928"/>
    <n v="1"/>
    <n v="4"/>
    <n v="6"/>
    <n v="29"/>
    <n v="41"/>
    <n v="0"/>
    <n v="0"/>
    <n v="0"/>
    <n v="0"/>
    <n v="959"/>
    <n v="1"/>
    <n v="4"/>
    <n v="6"/>
    <n v="29"/>
    <n v="7.5078206465067784E-2"/>
    <n v="0"/>
    <n v="0"/>
    <n v="0"/>
    <n v="0"/>
    <n v="8.0080080080080079E-2"/>
    <n v="4.004004004004004E-2"/>
    <n v="80"/>
  </r>
  <r>
    <x v="12"/>
    <s v="2165-01-000"/>
    <m/>
    <x v="3"/>
    <s v="Pine"/>
    <s v="Hinckley-Finlayson School District"/>
    <n v="71"/>
    <n v="4"/>
    <n v="0"/>
    <n v="0"/>
    <n v="0"/>
    <n v="0"/>
    <n v="80"/>
    <n v="0"/>
    <n v="6.9991251093613302E-2"/>
    <n v="1"/>
    <n v="9.3984962406015032E-4"/>
    <n v="1143"/>
    <n v="1064"/>
    <n v="917"/>
    <n v="94"/>
    <n v="16"/>
    <n v="9"/>
    <n v="28"/>
    <n v="0"/>
    <n v="0"/>
    <n v="0"/>
    <n v="0"/>
    <n v="0"/>
    <n v="988"/>
    <n v="98"/>
    <n v="16"/>
    <n v="9"/>
    <n v="28"/>
    <n v="7.186234817813765E-2"/>
    <n v="4.0816326530612242E-2"/>
    <n v="0"/>
    <n v="0"/>
    <n v="0"/>
    <n v="6.9991251093613302E-2"/>
    <n v="0.13257243195785778"/>
    <n v="80"/>
  </r>
  <r>
    <x v="17"/>
    <s v="0108-01-000"/>
    <s v="yes"/>
    <x v="2"/>
    <s v="Carver"/>
    <s v="Central Public School District"/>
    <n v="78"/>
    <n v="0"/>
    <n v="0"/>
    <n v="0"/>
    <n v="0"/>
    <n v="0"/>
    <n v="80"/>
    <n v="0"/>
    <n v="6.672226855713094E-2"/>
    <n v="32"/>
    <n v="2.780191138140747E-2"/>
    <n v="1199"/>
    <n v="1151"/>
    <n v="1101"/>
    <n v="9"/>
    <n v="1"/>
    <n v="17"/>
    <n v="20"/>
    <n v="28"/>
    <n v="0"/>
    <n v="0"/>
    <n v="0"/>
    <n v="0"/>
    <n v="1151"/>
    <n v="9"/>
    <n v="1"/>
    <n v="17"/>
    <n v="20"/>
    <n v="6.7767158992180707E-2"/>
    <n v="0"/>
    <n v="0"/>
    <n v="0"/>
    <n v="0"/>
    <n v="6.672226855713094E-2"/>
    <n v="3.923205342237062E-2"/>
    <n v="80"/>
  </r>
  <r>
    <x v="0"/>
    <s v="2805-01-000"/>
    <m/>
    <x v="3"/>
    <s v="Wabasha"/>
    <s v="Zumbrota-Mazeppa School District"/>
    <n v="71"/>
    <n v="0"/>
    <n v="0"/>
    <n v="0"/>
    <n v="0"/>
    <n v="3"/>
    <n v="77"/>
    <n v="2.4813895781637717E-3"/>
    <n v="6.3688999172870145E-2"/>
    <n v="79"/>
    <n v="6.5397350993377484E-2"/>
    <n v="1209"/>
    <n v="1208"/>
    <n v="1110"/>
    <n v="11"/>
    <n v="23"/>
    <n v="27"/>
    <n v="37"/>
    <n v="73"/>
    <n v="0"/>
    <n v="0"/>
    <n v="0"/>
    <n v="0"/>
    <n v="1108"/>
    <n v="11"/>
    <n v="23"/>
    <n v="27"/>
    <n v="37"/>
    <n v="6.4079422382671475E-2"/>
    <n v="0"/>
    <n v="0"/>
    <n v="0"/>
    <n v="0"/>
    <n v="6.6170388751033912E-2"/>
    <n v="8.12603648424544E-2"/>
    <n v="80"/>
  </r>
  <r>
    <x v="8"/>
    <s v="0255-01-000"/>
    <m/>
    <x v="3"/>
    <s v="Goodhue"/>
    <s v="Pine Island Public School Dist."/>
    <n v="64"/>
    <n v="0"/>
    <n v="0"/>
    <n v="6"/>
    <n v="3"/>
    <n v="10"/>
    <n v="70"/>
    <n v="8.1766148814390836E-3"/>
    <n v="5.7236304170073589E-2"/>
    <n v="102"/>
    <n v="8.1927710843373497E-2"/>
    <n v="1223"/>
    <n v="1245"/>
    <n v="1187"/>
    <n v="4"/>
    <n v="19"/>
    <n v="16"/>
    <n v="19"/>
    <n v="94"/>
    <n v="0"/>
    <n v="0"/>
    <n v="0"/>
    <n v="0"/>
    <n v="1157"/>
    <n v="4"/>
    <n v="19"/>
    <n v="22"/>
    <n v="22"/>
    <n v="5.5315471045808126E-2"/>
    <n v="0"/>
    <n v="0"/>
    <n v="0.27272727272727271"/>
    <n v="0.13636363636363635"/>
    <n v="6.5412919051512669E-2"/>
    <n v="5.4738562091503268E-2"/>
    <n v="80"/>
  </r>
  <r>
    <x v="16"/>
    <s v="0186-01-000"/>
    <m/>
    <x v="3"/>
    <s v="Crow Wing"/>
    <s v="Pequot Lakes Public Schools"/>
    <n v="71"/>
    <n v="0"/>
    <n v="0"/>
    <n v="0"/>
    <n v="0"/>
    <n v="38"/>
    <n v="42"/>
    <n v="3.0969845150774247E-2"/>
    <n v="3.4229828850855744E-2"/>
    <n v="187"/>
    <n v="0.14017991004497751"/>
    <n v="1227"/>
    <n v="1334"/>
    <n v="1301"/>
    <n v="7"/>
    <n v="7"/>
    <n v="5"/>
    <n v="14"/>
    <n v="176"/>
    <n v="0"/>
    <n v="0"/>
    <n v="0"/>
    <n v="3"/>
    <n v="1196"/>
    <n v="7"/>
    <n v="7"/>
    <n v="5"/>
    <n v="11"/>
    <n v="5.936454849498328E-2"/>
    <n v="0"/>
    <n v="0"/>
    <n v="0"/>
    <n v="0"/>
    <n v="6.5199674001629987E-2"/>
    <n v="2.4469820554649267E-2"/>
    <n v="80"/>
  </r>
  <r>
    <x v="11"/>
    <s v="0840-01-000"/>
    <m/>
    <x v="3"/>
    <s v="Watonwan"/>
    <s v="St. James Public School District"/>
    <n v="49"/>
    <n v="3"/>
    <n v="3"/>
    <n v="0"/>
    <n v="17"/>
    <n v="0"/>
    <n v="80"/>
    <n v="0"/>
    <n v="6.2992125984251968E-2"/>
    <n v="62"/>
    <n v="4.9520766773162937E-2"/>
    <n v="1270"/>
    <n v="1252"/>
    <n v="757"/>
    <n v="1"/>
    <n v="14"/>
    <n v="10"/>
    <n v="470"/>
    <n v="47"/>
    <n v="0"/>
    <n v="0"/>
    <n v="0"/>
    <n v="9"/>
    <n v="759"/>
    <n v="4"/>
    <n v="17"/>
    <n v="10"/>
    <n v="478"/>
    <n v="6.4558629776021087E-2"/>
    <n v="0.75"/>
    <n v="0.17647058823529413"/>
    <n v="0"/>
    <n v="3.5564853556485358E-2"/>
    <n v="6.2992125984251968E-2"/>
    <n v="0.40141955835962145"/>
    <n v="80"/>
  </r>
  <r>
    <x v="10"/>
    <s v="0740-01-000"/>
    <m/>
    <x v="3"/>
    <s v="Stearns"/>
    <s v="Melrose Public School District"/>
    <n v="74"/>
    <n v="0"/>
    <n v="3"/>
    <n v="0"/>
    <n v="0"/>
    <n v="0"/>
    <n v="80"/>
    <n v="0"/>
    <n v="5.7887120115774238E-2"/>
    <n v="93"/>
    <n v="6.6666666666666666E-2"/>
    <n v="1382"/>
    <n v="1395"/>
    <n v="1188"/>
    <n v="0"/>
    <n v="11"/>
    <n v="2"/>
    <n v="194"/>
    <n v="83"/>
    <n v="0"/>
    <n v="3"/>
    <n v="0"/>
    <n v="0"/>
    <n v="1179"/>
    <n v="0"/>
    <n v="11"/>
    <n v="2"/>
    <n v="194"/>
    <n v="6.2765055131467351E-2"/>
    <n v="0"/>
    <n v="0.27272727272727271"/>
    <n v="0"/>
    <n v="0"/>
    <n v="5.7887120115774238E-2"/>
    <n v="0.14935064935064934"/>
    <n v="80"/>
  </r>
  <r>
    <x v="14"/>
    <s v="0038-01-000"/>
    <m/>
    <x v="3"/>
    <s v="Beltrami"/>
    <s v="Red Lake Public School District"/>
    <n v="0"/>
    <n v="71"/>
    <n v="0"/>
    <n v="0"/>
    <n v="0"/>
    <n v="0"/>
    <n v="80"/>
    <n v="0"/>
    <n v="5.2805280528052806E-2"/>
    <n v="0"/>
    <n v="0"/>
    <n v="1515"/>
    <n v="1435"/>
    <n v="0"/>
    <n v="1435"/>
    <n v="0"/>
    <n v="0"/>
    <n v="0"/>
    <n v="0"/>
    <n v="0"/>
    <n v="0"/>
    <n v="0"/>
    <n v="0"/>
    <n v="0"/>
    <n v="1506"/>
    <n v="0"/>
    <n v="0"/>
    <n v="0"/>
    <n v="0"/>
    <n v="4.7144754316069057E-2"/>
    <n v="0"/>
    <n v="0"/>
    <n v="0"/>
    <n v="5.2805280528052806E-2"/>
    <n v="1"/>
    <n v="80"/>
  </r>
  <r>
    <x v="14"/>
    <s v="0300-01-000"/>
    <m/>
    <x v="3"/>
    <s v="Houston"/>
    <s v="La Crescent-Hokah School District"/>
    <n v="75"/>
    <n v="0"/>
    <n v="0"/>
    <n v="0"/>
    <n v="0"/>
    <n v="49"/>
    <n v="31"/>
    <n v="3.0605871330418487E-2"/>
    <n v="1.9362898188632106E-2"/>
    <n v="159"/>
    <n v="9.464285714285714E-2"/>
    <n v="1601"/>
    <n v="1680"/>
    <n v="1620"/>
    <n v="3"/>
    <n v="33"/>
    <n v="18"/>
    <n v="6"/>
    <n v="156"/>
    <n v="0"/>
    <n v="0"/>
    <n v="0"/>
    <n v="0"/>
    <n v="1539"/>
    <n v="3"/>
    <n v="33"/>
    <n v="18"/>
    <n v="6"/>
    <n v="4.8732943469785572E-2"/>
    <n v="0"/>
    <n v="0"/>
    <n v="0"/>
    <n v="0"/>
    <n v="4.996876951905059E-2"/>
    <n v="3.7523452157598502E-2"/>
    <n v="80"/>
  </r>
  <r>
    <x v="15"/>
    <s v="0300-01-000"/>
    <m/>
    <x v="3"/>
    <s v="Houston"/>
    <s v="La Crescent-Hokah School District"/>
    <n v="77"/>
    <n v="0"/>
    <n v="0"/>
    <n v="0"/>
    <n v="0"/>
    <n v="59"/>
    <n v="21"/>
    <n v="3.5671100362756954E-2"/>
    <n v="1.2696493349455865E-2"/>
    <n v="163"/>
    <n v="9.3839953943580884E-2"/>
    <n v="1654"/>
    <n v="1737"/>
    <n v="1671"/>
    <n v="3"/>
    <n v="38"/>
    <n v="17"/>
    <n v="8"/>
    <n v="161"/>
    <n v="0"/>
    <n v="0"/>
    <n v="0"/>
    <n v="0"/>
    <n v="1587"/>
    <n v="3"/>
    <n v="38"/>
    <n v="17"/>
    <n v="8"/>
    <n v="4.8519218651543794E-2"/>
    <n v="0"/>
    <n v="0"/>
    <n v="0"/>
    <n v="0"/>
    <n v="4.8367593712212817E-2"/>
    <n v="3.9927404718693285E-2"/>
    <n v="80"/>
  </r>
  <r>
    <x v="11"/>
    <s v="0750-01-000"/>
    <m/>
    <x v="3"/>
    <s v="Stearns"/>
    <s v="Rocori Public School District"/>
    <n v="77"/>
    <n v="0"/>
    <n v="0"/>
    <n v="0"/>
    <n v="0"/>
    <n v="15"/>
    <n v="65"/>
    <n v="6.8838916934373566E-3"/>
    <n v="2.9830197338228545E-2"/>
    <n v="228"/>
    <n v="9.7980232058444347E-2"/>
    <n v="2179"/>
    <n v="2327"/>
    <n v="2218"/>
    <n v="2"/>
    <n v="16"/>
    <n v="11"/>
    <n v="80"/>
    <n v="221"/>
    <n v="0"/>
    <n v="0"/>
    <n v="3"/>
    <n v="0"/>
    <n v="2074"/>
    <n v="2"/>
    <n v="16"/>
    <n v="8"/>
    <n v="80"/>
    <n v="3.7126325940212153E-2"/>
    <n v="0"/>
    <n v="0"/>
    <n v="0"/>
    <n v="0"/>
    <n v="3.6714089031665904E-2"/>
    <n v="4.8623853211009177E-2"/>
    <n v="80"/>
  </r>
  <r>
    <x v="1"/>
    <s v="0286-01-000"/>
    <s v="yes"/>
    <x v="2"/>
    <s v="Hennepin"/>
    <s v="Brooklyn Center School District"/>
    <n v="95"/>
    <n v="4"/>
    <n v="317"/>
    <n v="236"/>
    <n v="62"/>
    <n v="338"/>
    <n v="405"/>
    <n v="0.16967871485943775"/>
    <n v="0.2033132530120482"/>
    <n v="1152"/>
    <n v="0.47980008329862556"/>
    <n v="1992"/>
    <n v="2401"/>
    <n v="495"/>
    <n v="33"/>
    <n v="990"/>
    <n v="379"/>
    <n v="504"/>
    <n v="202"/>
    <n v="11"/>
    <n v="441"/>
    <n v="175"/>
    <n v="163"/>
    <n v="388"/>
    <n v="26"/>
    <n v="866"/>
    <n v="440"/>
    <n v="403"/>
    <n v="0.24484536082474226"/>
    <n v="0.15384615384615385"/>
    <n v="0.36605080831408776"/>
    <n v="0.53636363636363638"/>
    <n v="0.15384615384615385"/>
    <n v="0.37299196787148592"/>
    <n v="0.81723975506358926"/>
    <n v="743"/>
  </r>
  <r>
    <x v="7"/>
    <s v="0726-01-000"/>
    <m/>
    <x v="3"/>
    <s v="Sherburne"/>
    <s v="Becker Public School District"/>
    <n v="67"/>
    <n v="0"/>
    <n v="0"/>
    <n v="0"/>
    <n v="0"/>
    <n v="32"/>
    <n v="48"/>
    <n v="1.1913626209977662E-2"/>
    <n v="1.7870439314966492E-2"/>
    <n v="149"/>
    <n v="5.4083484573502726E-2"/>
    <n v="2686"/>
    <n v="2755"/>
    <n v="2656"/>
    <n v="26"/>
    <n v="17"/>
    <n v="19"/>
    <n v="37"/>
    <n v="141"/>
    <n v="0"/>
    <n v="0"/>
    <n v="0"/>
    <n v="0"/>
    <n v="2582"/>
    <n v="26"/>
    <n v="17"/>
    <n v="19"/>
    <n v="37"/>
    <n v="2.5948876839659178E-2"/>
    <n v="0"/>
    <n v="0"/>
    <n v="0"/>
    <n v="0"/>
    <n v="2.9784065524944156E-2"/>
    <n v="3.6926519955240579E-2"/>
    <n v="80"/>
  </r>
  <r>
    <x v="15"/>
    <s v="0701-01-000"/>
    <m/>
    <x v="3"/>
    <s v="Saint Louis"/>
    <s v="Hibbing Public School District"/>
    <n v="70"/>
    <n v="3"/>
    <n v="0"/>
    <n v="0"/>
    <n v="0"/>
    <n v="0"/>
    <n v="80"/>
    <n v="0"/>
    <n v="2.9271862422246615E-2"/>
    <n v="152"/>
    <n v="5.4188948306595368E-2"/>
    <n v="2733"/>
    <n v="2805"/>
    <n v="2715"/>
    <n v="67"/>
    <n v="8"/>
    <n v="6"/>
    <n v="9"/>
    <n v="144"/>
    <n v="0"/>
    <n v="0"/>
    <n v="0"/>
    <n v="0"/>
    <n v="2641"/>
    <n v="70"/>
    <n v="8"/>
    <n v="6"/>
    <n v="9"/>
    <n v="2.6505111700113593E-2"/>
    <n v="4.2857142857142858E-2"/>
    <n v="0"/>
    <n v="0"/>
    <n v="0"/>
    <n v="2.9271862422246615E-2"/>
    <n v="3.4016093635698609E-2"/>
    <n v="80"/>
  </r>
  <r>
    <x v="4"/>
    <s v="0004-01-000"/>
    <m/>
    <x v="3"/>
    <s v="Aitkin"/>
    <s v="McGregor Public School District"/>
    <n v="53"/>
    <n v="18"/>
    <n v="0"/>
    <n v="0"/>
    <n v="0"/>
    <n v="18"/>
    <n v="61"/>
    <n v="3.9130434782608699E-2"/>
    <n v="0.13260869565217392"/>
    <n v="18"/>
    <n v="4.5112781954887216E-2"/>
    <n v="460"/>
    <n v="399"/>
    <n v="313"/>
    <n v="77"/>
    <n v="3"/>
    <n v="1"/>
    <n v="5"/>
    <n v="13"/>
    <n v="0"/>
    <n v="0"/>
    <n v="0"/>
    <n v="0"/>
    <n v="353"/>
    <n v="95"/>
    <n v="3"/>
    <n v="1"/>
    <n v="5"/>
    <n v="0.1501416430594901"/>
    <n v="0.18947368421052632"/>
    <n v="0"/>
    <n v="0"/>
    <n v="0"/>
    <n v="0.17173913043478262"/>
    <n v="0.2275711159737418"/>
    <n v="79"/>
  </r>
  <r>
    <x v="5"/>
    <s v="0173-01-000"/>
    <m/>
    <x v="3"/>
    <s v="Cottonwood"/>
    <s v="Mountain Lake Public Schools"/>
    <n v="63"/>
    <n v="0"/>
    <n v="0"/>
    <n v="0"/>
    <n v="10"/>
    <n v="0"/>
    <n v="79"/>
    <n v="0"/>
    <n v="0.15737051792828685"/>
    <n v="52"/>
    <n v="0.10947368421052632"/>
    <n v="502"/>
    <n v="475"/>
    <n v="323"/>
    <n v="1"/>
    <n v="11"/>
    <n v="59"/>
    <n v="81"/>
    <n v="44"/>
    <n v="0"/>
    <n v="0"/>
    <n v="0"/>
    <n v="4"/>
    <n v="342"/>
    <n v="1"/>
    <n v="11"/>
    <n v="59"/>
    <n v="87"/>
    <n v="0.18421052631578946"/>
    <n v="0"/>
    <n v="0"/>
    <n v="0"/>
    <n v="0.11494252873563218"/>
    <n v="0.15737051792828685"/>
    <n v="0.316"/>
    <n v="79"/>
  </r>
  <r>
    <x v="11"/>
    <s v="0075-01-000"/>
    <m/>
    <x v="3"/>
    <s v="Blue Earth"/>
    <s v="St. Clair Public School District"/>
    <n v="77"/>
    <n v="0"/>
    <n v="0"/>
    <n v="0"/>
    <n v="0"/>
    <n v="0"/>
    <n v="79"/>
    <n v="0"/>
    <n v="0.14794007490636704"/>
    <n v="191"/>
    <n v="0.29566563467492263"/>
    <n v="534"/>
    <n v="646"/>
    <n v="638"/>
    <n v="0"/>
    <n v="0"/>
    <n v="0"/>
    <n v="8"/>
    <n v="182"/>
    <n v="0"/>
    <n v="0"/>
    <n v="0"/>
    <n v="5"/>
    <n v="533"/>
    <n v="0"/>
    <n v="0"/>
    <n v="0"/>
    <n v="3"/>
    <n v="0.14446529080675422"/>
    <n v="0"/>
    <n v="0"/>
    <n v="0"/>
    <n v="0"/>
    <n v="0.14794007490636704"/>
    <n v="5.597014925373134E-3"/>
    <n v="79"/>
  </r>
  <r>
    <x v="7"/>
    <s v="2898-01-000"/>
    <m/>
    <x v="3"/>
    <s v="Cottonwood"/>
    <s v="Westbrook-Walnut Grove Schools"/>
    <n v="58"/>
    <n v="0"/>
    <n v="0"/>
    <n v="19"/>
    <n v="0"/>
    <n v="4"/>
    <n v="75"/>
    <n v="7.3664825046040518E-3"/>
    <n v="0.13812154696132597"/>
    <n v="42"/>
    <n v="8.3003952569169967E-2"/>
    <n v="543"/>
    <n v="506"/>
    <n v="331"/>
    <n v="0"/>
    <n v="6"/>
    <n v="168"/>
    <n v="1"/>
    <n v="25"/>
    <n v="0"/>
    <n v="3"/>
    <n v="13"/>
    <n v="0"/>
    <n v="364"/>
    <n v="0"/>
    <n v="3"/>
    <n v="174"/>
    <n v="1"/>
    <n v="0.15934065934065933"/>
    <n v="0"/>
    <n v="0"/>
    <n v="0.10919540229885058"/>
    <n v="0"/>
    <n v="0.14548802946593004"/>
    <n v="0.32841328413284132"/>
    <n v="79"/>
  </r>
  <r>
    <x v="14"/>
    <s v="0004-01-000"/>
    <m/>
    <x v="3"/>
    <s v="Aitkin"/>
    <s v="McGregor Public School District"/>
    <n v="72"/>
    <n v="0"/>
    <n v="0"/>
    <n v="0"/>
    <n v="0"/>
    <n v="0"/>
    <n v="79"/>
    <n v="0"/>
    <n v="0.12845528455284552"/>
    <n v="13"/>
    <n v="2.3679417122040074E-2"/>
    <n v="615"/>
    <n v="549"/>
    <n v="453"/>
    <n v="93"/>
    <n v="0"/>
    <n v="3"/>
    <n v="0"/>
    <n v="9"/>
    <n v="0"/>
    <n v="0"/>
    <n v="0"/>
    <n v="0"/>
    <n v="516"/>
    <n v="93"/>
    <n v="0"/>
    <n v="3"/>
    <n v="0"/>
    <n v="0.13953488372093023"/>
    <n v="0"/>
    <n v="0"/>
    <n v="0"/>
    <n v="0"/>
    <n v="0.12845528455284552"/>
    <n v="0.15686274509803921"/>
    <n v="79"/>
  </r>
  <r>
    <x v="4"/>
    <s v="2448-01-000"/>
    <m/>
    <x v="3"/>
    <s v="Martin"/>
    <s v="Martin County West School District"/>
    <n v="71"/>
    <n v="0"/>
    <n v="0"/>
    <n v="0"/>
    <n v="0"/>
    <n v="4"/>
    <n v="75"/>
    <n v="5.8309037900874635E-3"/>
    <n v="0.10932944606413994"/>
    <n v="151"/>
    <n v="0.19920844327176782"/>
    <n v="686"/>
    <n v="758"/>
    <n v="726"/>
    <n v="3"/>
    <n v="6"/>
    <n v="3"/>
    <n v="20"/>
    <n v="143"/>
    <n v="0"/>
    <n v="0"/>
    <n v="0"/>
    <n v="3"/>
    <n v="654"/>
    <n v="3"/>
    <n v="6"/>
    <n v="3"/>
    <n v="17"/>
    <n v="0.10856269113149847"/>
    <n v="0"/>
    <n v="0"/>
    <n v="0"/>
    <n v="0"/>
    <n v="0.11516034985422741"/>
    <n v="4.24597364568082E-2"/>
    <n v="79"/>
  </r>
  <r>
    <x v="16"/>
    <s v="2176-01-000"/>
    <m/>
    <x v="3"/>
    <s v="Marshall"/>
    <s v="Warren-Alvarado-Oslo School Dist."/>
    <n v="76"/>
    <n v="0"/>
    <n v="0"/>
    <n v="0"/>
    <n v="0"/>
    <n v="0"/>
    <n v="79"/>
    <n v="0"/>
    <n v="0.10896551724137932"/>
    <n v="0"/>
    <n v="0"/>
    <n v="725"/>
    <n v="646"/>
    <n v="564"/>
    <n v="3"/>
    <n v="4"/>
    <n v="0"/>
    <n v="75"/>
    <n v="0"/>
    <n v="0"/>
    <n v="0"/>
    <n v="0"/>
    <n v="0"/>
    <n v="640"/>
    <n v="3"/>
    <n v="4"/>
    <n v="0"/>
    <n v="75"/>
    <n v="0.11874999999999999"/>
    <n v="0"/>
    <n v="0"/>
    <n v="0"/>
    <n v="0"/>
    <n v="0.10896551724137932"/>
    <n v="0.11357340720221606"/>
    <n v="79"/>
  </r>
  <r>
    <x v="4"/>
    <s v="0846-01-000"/>
    <m/>
    <x v="3"/>
    <s v="Wilkin"/>
    <s v="Breckenridge Public School District"/>
    <n v="70"/>
    <n v="3"/>
    <n v="0"/>
    <n v="0"/>
    <n v="3"/>
    <n v="0"/>
    <n v="79"/>
    <n v="0"/>
    <n v="0.10704607046070461"/>
    <n v="26"/>
    <n v="3.7956204379562042E-2"/>
    <n v="738"/>
    <n v="685"/>
    <n v="631"/>
    <n v="20"/>
    <n v="9"/>
    <n v="0"/>
    <n v="25"/>
    <n v="22"/>
    <n v="0"/>
    <n v="0"/>
    <n v="0"/>
    <n v="0"/>
    <n v="679"/>
    <n v="23"/>
    <n v="9"/>
    <n v="0"/>
    <n v="28"/>
    <n v="0.10309278350515463"/>
    <n v="0.13043478260869565"/>
    <n v="0"/>
    <n v="0"/>
    <n v="0.10714285714285714"/>
    <n v="0.10704607046070461"/>
    <n v="8.1190798376184037E-2"/>
    <n v="79"/>
  </r>
  <r>
    <x v="1"/>
    <s v="0463-01-000"/>
    <m/>
    <x v="3"/>
    <s v="Meeker"/>
    <s v="Eden Valley-Watkins School District"/>
    <n v="60"/>
    <n v="0"/>
    <n v="0"/>
    <n v="0"/>
    <n v="4"/>
    <n v="0"/>
    <n v="79"/>
    <n v="0"/>
    <n v="9.5525997581620309E-2"/>
    <n v="223"/>
    <n v="0.22966014418125644"/>
    <n v="827"/>
    <n v="971"/>
    <n v="920"/>
    <n v="6"/>
    <n v="9"/>
    <n v="9"/>
    <n v="27"/>
    <n v="209"/>
    <n v="0"/>
    <n v="0"/>
    <n v="0"/>
    <n v="3"/>
    <n v="771"/>
    <n v="6"/>
    <n v="9"/>
    <n v="9"/>
    <n v="28"/>
    <n v="7.7821011673151752E-2"/>
    <n v="0"/>
    <n v="0"/>
    <n v="0"/>
    <n v="0.14285714285714285"/>
    <n v="9.5525997581620309E-2"/>
    <n v="6.3183475091130009E-2"/>
    <n v="79"/>
  </r>
  <r>
    <x v="4"/>
    <s v="2168-01-000"/>
    <m/>
    <x v="3"/>
    <s v="Waseca"/>
    <s v="NRHEG School District"/>
    <n v="67"/>
    <n v="0"/>
    <n v="0"/>
    <n v="0"/>
    <n v="0"/>
    <n v="3"/>
    <n v="76"/>
    <n v="3.3860045146726862E-3"/>
    <n v="8.5778781038374718E-2"/>
    <n v="145"/>
    <n v="0.15231092436974789"/>
    <n v="886"/>
    <n v="952"/>
    <n v="934"/>
    <n v="0"/>
    <n v="9"/>
    <n v="2"/>
    <n v="7"/>
    <n v="143"/>
    <n v="0"/>
    <n v="0"/>
    <n v="0"/>
    <n v="0"/>
    <n v="858"/>
    <n v="0"/>
    <n v="9"/>
    <n v="2"/>
    <n v="7"/>
    <n v="7.8088578088578095E-2"/>
    <n v="0"/>
    <n v="0"/>
    <n v="0"/>
    <n v="0"/>
    <n v="8.916478555304741E-2"/>
    <n v="2.0547945205479451E-2"/>
    <n v="79"/>
  </r>
  <r>
    <x v="3"/>
    <s v="0227-01-000"/>
    <m/>
    <x v="3"/>
    <s v="Olmsted"/>
    <s v="Chatfield Public Schools"/>
    <n v="74"/>
    <n v="0"/>
    <n v="0"/>
    <n v="0"/>
    <n v="0"/>
    <n v="3"/>
    <n v="76"/>
    <n v="3.3185840707964601E-3"/>
    <n v="8.4070796460176997E-2"/>
    <n v="97"/>
    <n v="0.1052060737527115"/>
    <n v="904"/>
    <n v="922"/>
    <n v="888"/>
    <n v="2"/>
    <n v="7"/>
    <n v="4"/>
    <n v="21"/>
    <n v="88"/>
    <n v="0"/>
    <n v="0"/>
    <n v="0"/>
    <n v="3"/>
    <n v="874"/>
    <n v="2"/>
    <n v="7"/>
    <n v="4"/>
    <n v="18"/>
    <n v="8.4668192219679639E-2"/>
    <n v="0"/>
    <n v="0"/>
    <n v="0"/>
    <n v="0"/>
    <n v="8.7389380530973462E-2"/>
    <n v="3.4254143646408837E-2"/>
    <n v="79"/>
  </r>
  <r>
    <x v="12"/>
    <s v="0738-01-000"/>
    <m/>
    <x v="3"/>
    <s v="Stearns"/>
    <s v="Holdingford Public School District"/>
    <n v="75"/>
    <n v="0"/>
    <n v="0"/>
    <n v="0"/>
    <n v="0"/>
    <n v="0"/>
    <n v="79"/>
    <n v="0"/>
    <n v="8.3775185577942737E-2"/>
    <n v="188"/>
    <n v="0.17870722433460076"/>
    <n v="943"/>
    <n v="1052"/>
    <n v="1052"/>
    <n v="0"/>
    <n v="0"/>
    <n v="0"/>
    <n v="0"/>
    <n v="185"/>
    <n v="0"/>
    <n v="0"/>
    <n v="0"/>
    <n v="0"/>
    <n v="942"/>
    <n v="0"/>
    <n v="0"/>
    <n v="0"/>
    <n v="0"/>
    <n v="7.9617834394904455E-2"/>
    <n v="0"/>
    <n v="0"/>
    <n v="0"/>
    <n v="0"/>
    <n v="8.3775185577942737E-2"/>
    <n v="0"/>
    <n v="79"/>
  </r>
  <r>
    <x v="4"/>
    <s v="0741-01-000"/>
    <m/>
    <x v="3"/>
    <s v="Stearns"/>
    <s v="Paynesville Public School District"/>
    <n v="73"/>
    <n v="0"/>
    <n v="0"/>
    <n v="0"/>
    <n v="3"/>
    <n v="4"/>
    <n v="75"/>
    <n v="4.1067761806981521E-3"/>
    <n v="7.7002053388090352E-2"/>
    <n v="118"/>
    <n v="0.11648568608094768"/>
    <n v="974"/>
    <n v="1013"/>
    <n v="954"/>
    <n v="5"/>
    <n v="21"/>
    <n v="7"/>
    <n v="26"/>
    <n v="108"/>
    <n v="0"/>
    <n v="0"/>
    <n v="0"/>
    <n v="4"/>
    <n v="919"/>
    <n v="5"/>
    <n v="21"/>
    <n v="7"/>
    <n v="25"/>
    <n v="7.9434167573449399E-2"/>
    <n v="0"/>
    <n v="0"/>
    <n v="0"/>
    <n v="0.12"/>
    <n v="8.110882956878851E-2"/>
    <n v="5.9365404298874103E-2"/>
    <n v="79"/>
  </r>
  <r>
    <x v="5"/>
    <s v="2135-01-000"/>
    <m/>
    <x v="3"/>
    <s v="Blue Earth"/>
    <s v="Maple River School District"/>
    <n v="72"/>
    <n v="0"/>
    <n v="0"/>
    <n v="0"/>
    <n v="0"/>
    <n v="3"/>
    <n v="76"/>
    <n v="3.0518819938962359E-3"/>
    <n v="7.7314343845371308E-2"/>
    <n v="164"/>
    <n v="0.15355805243445692"/>
    <n v="983"/>
    <n v="1068"/>
    <n v="1008"/>
    <n v="3"/>
    <n v="5"/>
    <n v="13"/>
    <n v="39"/>
    <n v="160"/>
    <n v="0"/>
    <n v="0"/>
    <n v="0"/>
    <n v="0"/>
    <n v="920"/>
    <n v="3"/>
    <n v="5"/>
    <n v="13"/>
    <n v="39"/>
    <n v="7.8260869565217397E-2"/>
    <n v="0"/>
    <n v="0"/>
    <n v="0"/>
    <n v="0"/>
    <n v="8.0366225839267544E-2"/>
    <n v="6.1224489795918366E-2"/>
    <n v="79"/>
  </r>
  <r>
    <x v="18"/>
    <s v="2135-01-000"/>
    <m/>
    <x v="3"/>
    <s v="Blue Earth"/>
    <s v="Maple River School District"/>
    <n v="73"/>
    <n v="0"/>
    <n v="0"/>
    <n v="0"/>
    <n v="0"/>
    <n v="5"/>
    <n v="74"/>
    <n v="5.0301810865191147E-3"/>
    <n v="7.4446680080482899E-2"/>
    <n v="170"/>
    <n v="0.15668202764976957"/>
    <n v="994"/>
    <n v="1085"/>
    <n v="1023"/>
    <n v="3"/>
    <n v="8"/>
    <n v="16"/>
    <n v="35"/>
    <n v="166"/>
    <n v="0"/>
    <n v="0"/>
    <n v="0"/>
    <n v="4"/>
    <n v="930"/>
    <n v="3"/>
    <n v="8"/>
    <n v="16"/>
    <n v="31"/>
    <n v="7.8494623655913975E-2"/>
    <n v="0"/>
    <n v="0"/>
    <n v="0"/>
    <n v="0"/>
    <n v="7.9476861167002019E-2"/>
    <n v="5.8704453441295545E-2"/>
    <n v="79"/>
  </r>
  <r>
    <x v="15"/>
    <s v="2143-01-000"/>
    <m/>
    <x v="3"/>
    <s v="Le Sueur"/>
    <s v="Waterville-Elysian-Morristown Public School District"/>
    <n v="74"/>
    <n v="0"/>
    <n v="0"/>
    <n v="0"/>
    <n v="0"/>
    <n v="0"/>
    <n v="79"/>
    <n v="0"/>
    <n v="7.3488372093023252E-2"/>
    <n v="28"/>
    <n v="2.734375E-2"/>
    <n v="1075"/>
    <n v="1024"/>
    <n v="984"/>
    <n v="1"/>
    <n v="3"/>
    <n v="3"/>
    <n v="33"/>
    <n v="26"/>
    <n v="0"/>
    <n v="0"/>
    <n v="0"/>
    <n v="0"/>
    <n v="1032"/>
    <n v="1"/>
    <n v="3"/>
    <n v="3"/>
    <n v="33"/>
    <n v="7.170542635658915E-2"/>
    <n v="0"/>
    <n v="0"/>
    <n v="0"/>
    <n v="0"/>
    <n v="7.3488372093023252E-2"/>
    <n v="3.7313432835820892E-2"/>
    <n v="79"/>
  </r>
  <r>
    <x v="15"/>
    <s v="0186-01-000"/>
    <m/>
    <x v="3"/>
    <s v="Crow Wing"/>
    <s v="Pequot Lakes Public Schools"/>
    <n v="75"/>
    <n v="0"/>
    <n v="0"/>
    <n v="0"/>
    <n v="0"/>
    <n v="38"/>
    <n v="41"/>
    <n v="3.0944625407166124E-2"/>
    <n v="3.3387622149837134E-2"/>
    <n v="181"/>
    <n v="0.13609022556390976"/>
    <n v="1228"/>
    <n v="1330"/>
    <n v="1301"/>
    <n v="9"/>
    <n v="3"/>
    <n v="3"/>
    <n v="14"/>
    <n v="170"/>
    <n v="0"/>
    <n v="0"/>
    <n v="0"/>
    <n v="3"/>
    <n v="1206"/>
    <n v="9"/>
    <n v="3"/>
    <n v="3"/>
    <n v="11"/>
    <n v="6.2189054726368161E-2"/>
    <n v="0"/>
    <n v="0"/>
    <n v="0"/>
    <n v="0"/>
    <n v="6.4332247557003258E-2"/>
    <n v="2.1103896103896104E-2"/>
    <n v="79"/>
  </r>
  <r>
    <x v="13"/>
    <s v="2895-01-000"/>
    <m/>
    <x v="3"/>
    <s v="Jackson"/>
    <s v="Jackson County Central School Dist."/>
    <n v="71"/>
    <n v="0"/>
    <n v="0"/>
    <n v="0"/>
    <n v="5"/>
    <n v="0"/>
    <n v="79"/>
    <n v="0"/>
    <n v="6.076923076923077E-2"/>
    <n v="28"/>
    <n v="2.2417934347477981E-2"/>
    <n v="1300"/>
    <n v="1249"/>
    <n v="1167"/>
    <n v="1"/>
    <n v="8"/>
    <n v="56"/>
    <n v="17"/>
    <n v="25"/>
    <n v="0"/>
    <n v="0"/>
    <n v="0"/>
    <n v="0"/>
    <n v="1213"/>
    <n v="1"/>
    <n v="8"/>
    <n v="56"/>
    <n v="22"/>
    <n v="5.8532563891178897E-2"/>
    <n v="0"/>
    <n v="0"/>
    <n v="0"/>
    <n v="0.22727272727272727"/>
    <n v="6.076923076923077E-2"/>
    <n v="6.6923076923076918E-2"/>
    <n v="79"/>
  </r>
  <r>
    <x v="16"/>
    <s v="0111-01-000"/>
    <s v="yes"/>
    <x v="2"/>
    <s v="Carver"/>
    <s v="Watertown-Mayer Public School Dist."/>
    <n v="65"/>
    <n v="0"/>
    <n v="0"/>
    <n v="0"/>
    <n v="4"/>
    <n v="0"/>
    <n v="79"/>
    <n v="0"/>
    <n v="5.7204923968139032E-2"/>
    <n v="75"/>
    <n v="5.4466230936819175E-2"/>
    <n v="1381"/>
    <n v="1377"/>
    <n v="1355"/>
    <n v="1"/>
    <n v="5"/>
    <n v="8"/>
    <n v="8"/>
    <n v="70"/>
    <n v="0"/>
    <n v="0"/>
    <n v="0"/>
    <n v="0"/>
    <n v="1350"/>
    <n v="1"/>
    <n v="5"/>
    <n v="8"/>
    <n v="12"/>
    <n v="4.8148148148148148E-2"/>
    <n v="0"/>
    <n v="0"/>
    <n v="0"/>
    <n v="0.33333333333333331"/>
    <n v="5.7204923968139032E-2"/>
    <n v="1.8895348837209301E-2"/>
    <n v="79"/>
  </r>
  <r>
    <x v="12"/>
    <s v="0745-01-000"/>
    <m/>
    <x v="3"/>
    <s v="Stearns"/>
    <s v="Albany Public School District"/>
    <n v="76"/>
    <n v="0"/>
    <n v="0"/>
    <n v="0"/>
    <n v="0"/>
    <n v="0"/>
    <n v="79"/>
    <n v="0"/>
    <n v="4.8916408668730649E-2"/>
    <n v="123"/>
    <n v="7.4141048824593131E-2"/>
    <n v="1615"/>
    <n v="1659"/>
    <n v="1614"/>
    <n v="11"/>
    <n v="7"/>
    <n v="7"/>
    <n v="20"/>
    <n v="115"/>
    <n v="0"/>
    <n v="0"/>
    <n v="0"/>
    <n v="0"/>
    <n v="1575"/>
    <n v="11"/>
    <n v="7"/>
    <n v="7"/>
    <n v="20"/>
    <n v="4.8253968253968257E-2"/>
    <n v="0"/>
    <n v="0"/>
    <n v="0"/>
    <n v="0"/>
    <n v="4.8916408668730649E-2"/>
    <n v="2.7777777777777776E-2"/>
    <n v="79"/>
  </r>
  <r>
    <x v="5"/>
    <s v="0332-01-000"/>
    <m/>
    <x v="3"/>
    <s v="Kanabec"/>
    <s v="Mora Public School District"/>
    <n v="73"/>
    <n v="0"/>
    <n v="0"/>
    <n v="0"/>
    <n v="0"/>
    <n v="10"/>
    <n v="69"/>
    <n v="5.5865921787709499E-3"/>
    <n v="3.8547486033519554E-2"/>
    <n v="64"/>
    <n v="3.6056338028169016E-2"/>
    <n v="1790"/>
    <n v="1775"/>
    <n v="1645"/>
    <n v="31"/>
    <n v="32"/>
    <n v="14"/>
    <n v="53"/>
    <n v="62"/>
    <n v="0"/>
    <n v="0"/>
    <n v="0"/>
    <n v="0"/>
    <n v="1656"/>
    <n v="31"/>
    <n v="32"/>
    <n v="14"/>
    <n v="53"/>
    <n v="4.4082125603864736E-2"/>
    <n v="0"/>
    <n v="0"/>
    <n v="0"/>
    <n v="0"/>
    <n v="4.4134078212290505E-2"/>
    <n v="7.2788353863381852E-2"/>
    <n v="79"/>
  </r>
  <r>
    <x v="13"/>
    <s v="0273-01-000"/>
    <s v="yes"/>
    <x v="2"/>
    <s v="Hennepin"/>
    <s v="Edina Public School District"/>
    <n v="53"/>
    <n v="3"/>
    <n v="14"/>
    <n v="0"/>
    <n v="0"/>
    <n v="26"/>
    <n v="53"/>
    <n v="3.9435765205521004E-3"/>
    <n v="8.0388290611254354E-3"/>
    <n v="799"/>
    <n v="0.10925748666757829"/>
    <n v="6593"/>
    <n v="7313"/>
    <n v="6558"/>
    <n v="18"/>
    <n v="264"/>
    <n v="349"/>
    <n v="124"/>
    <n v="568"/>
    <n v="3"/>
    <n v="110"/>
    <n v="57"/>
    <n v="28"/>
    <n v="6043"/>
    <n v="18"/>
    <n v="168"/>
    <n v="292"/>
    <n v="96"/>
    <n v="8.7704782392851229E-3"/>
    <n v="0.16666666666666666"/>
    <n v="8.3333333333333329E-2"/>
    <n v="0"/>
    <n v="0"/>
    <n v="1.1982405581677536E-2"/>
    <n v="8.6746259634275347E-2"/>
    <n v="79"/>
  </r>
  <r>
    <x v="16"/>
    <s v="0272-01-000"/>
    <s v="yes"/>
    <x v="2"/>
    <s v="Hennepin"/>
    <s v="Eden Prairie Public School District"/>
    <n v="57"/>
    <n v="0"/>
    <n v="7"/>
    <n v="0"/>
    <n v="0"/>
    <n v="7"/>
    <n v="72"/>
    <n v="6.78360306231224E-4"/>
    <n v="6.9774202926640178E-3"/>
    <n v="177"/>
    <n v="1.699145627339925E-2"/>
    <n v="10319"/>
    <n v="10417"/>
    <n v="9376"/>
    <n v="51"/>
    <n v="359"/>
    <n v="514"/>
    <n v="117"/>
    <n v="139"/>
    <n v="0"/>
    <n v="5"/>
    <n v="3"/>
    <n v="0"/>
    <n v="9294"/>
    <n v="51"/>
    <n v="361"/>
    <n v="511"/>
    <n v="117"/>
    <n v="6.1329890251775338E-3"/>
    <n v="0"/>
    <n v="1.9390581717451522E-2"/>
    <n v="0"/>
    <n v="0"/>
    <n v="7.6557805988952416E-3"/>
    <n v="0.10063866847300174"/>
    <n v="79"/>
  </r>
  <r>
    <x v="1"/>
    <s v="2358-01-000"/>
    <m/>
    <x v="3"/>
    <s v="Kittson"/>
    <s v="Tri-County School District"/>
    <n v="69"/>
    <n v="0"/>
    <n v="0"/>
    <n v="0"/>
    <n v="0"/>
    <n v="0"/>
    <n v="78"/>
    <n v="0"/>
    <n v="0.2988505747126437"/>
    <n v="8"/>
    <n v="4.1884816753926704E-2"/>
    <n v="261"/>
    <n v="191"/>
    <n v="184"/>
    <n v="0"/>
    <n v="2"/>
    <n v="1"/>
    <n v="4"/>
    <n v="7"/>
    <n v="0"/>
    <n v="0"/>
    <n v="0"/>
    <n v="0"/>
    <n v="246"/>
    <n v="0"/>
    <n v="2"/>
    <n v="1"/>
    <n v="4"/>
    <n v="0.28048780487804881"/>
    <n v="0"/>
    <n v="0"/>
    <n v="0"/>
    <n v="0"/>
    <n v="0.2988505747126437"/>
    <n v="2.766798418972332E-2"/>
    <n v="78"/>
  </r>
  <r>
    <x v="4"/>
    <s v="2358-01-000"/>
    <m/>
    <x v="3"/>
    <s v="Kittson"/>
    <s v="Tri-County School District"/>
    <n v="73"/>
    <n v="0"/>
    <n v="0"/>
    <n v="0"/>
    <n v="3"/>
    <n v="0"/>
    <n v="78"/>
    <n v="0"/>
    <n v="0.27368421052631581"/>
    <n v="6"/>
    <n v="2.8169014084507043E-2"/>
    <n v="285"/>
    <n v="213"/>
    <n v="205"/>
    <n v="0"/>
    <n v="4"/>
    <n v="0"/>
    <n v="4"/>
    <n v="3"/>
    <n v="0"/>
    <n v="0"/>
    <n v="0"/>
    <n v="0"/>
    <n v="275"/>
    <n v="0"/>
    <n v="4"/>
    <n v="0"/>
    <n v="7"/>
    <n v="0.26545454545454544"/>
    <n v="0"/>
    <n v="0"/>
    <n v="0"/>
    <n v="0.42857142857142855"/>
    <n v="0.27368421052631581"/>
    <n v="3.8461538461538464E-2"/>
    <n v="78"/>
  </r>
  <r>
    <x v="0"/>
    <s v="0100-01-000"/>
    <m/>
    <x v="3"/>
    <s v="Carlton"/>
    <s v="Wrenshall Public School District"/>
    <n v="70"/>
    <n v="0"/>
    <n v="0"/>
    <n v="0"/>
    <n v="0"/>
    <n v="0"/>
    <n v="78"/>
    <n v="0"/>
    <n v="0.27177700348432055"/>
    <n v="142"/>
    <n v="0.40455840455840458"/>
    <n v="287"/>
    <n v="351"/>
    <n v="340"/>
    <n v="6"/>
    <n v="1"/>
    <n v="1"/>
    <n v="3"/>
    <n v="132"/>
    <n v="0"/>
    <n v="0"/>
    <n v="0"/>
    <n v="0"/>
    <n v="278"/>
    <n v="6"/>
    <n v="1"/>
    <n v="1"/>
    <n v="3"/>
    <n v="0.25179856115107913"/>
    <n v="0"/>
    <n v="0"/>
    <n v="0"/>
    <n v="0"/>
    <n v="0.27177700348432055"/>
    <n v="3.8062283737024222E-2"/>
    <n v="78"/>
  </r>
  <r>
    <x v="1"/>
    <s v="0500-01-000"/>
    <m/>
    <x v="3"/>
    <s v="Mower"/>
    <s v="Southland Public School District"/>
    <n v="73"/>
    <n v="0"/>
    <n v="0"/>
    <n v="0"/>
    <n v="0"/>
    <n v="0"/>
    <n v="78"/>
    <n v="0"/>
    <n v="0.15476190476190477"/>
    <n v="35"/>
    <n v="7.5921908893709325E-2"/>
    <n v="504"/>
    <n v="461"/>
    <n v="430"/>
    <n v="3"/>
    <n v="2"/>
    <n v="5"/>
    <n v="21"/>
    <n v="33"/>
    <n v="0"/>
    <n v="0"/>
    <n v="0"/>
    <n v="0"/>
    <n v="470"/>
    <n v="3"/>
    <n v="2"/>
    <n v="5"/>
    <n v="21"/>
    <n v="0.15531914893617021"/>
    <n v="0"/>
    <n v="0"/>
    <n v="0"/>
    <n v="0"/>
    <n v="0.15476190476190477"/>
    <n v="6.1876247504990017E-2"/>
    <n v="78"/>
  </r>
  <r>
    <x v="12"/>
    <s v="0004-01-000"/>
    <m/>
    <x v="3"/>
    <s v="Aitkin"/>
    <s v="McGregor Public School District"/>
    <n v="74"/>
    <n v="0"/>
    <n v="0"/>
    <n v="0"/>
    <n v="0"/>
    <n v="0"/>
    <n v="78"/>
    <n v="0"/>
    <n v="0.14311926605504588"/>
    <n v="24"/>
    <n v="4.8879837067209775E-2"/>
    <n v="545"/>
    <n v="491"/>
    <n v="417"/>
    <n v="70"/>
    <n v="1"/>
    <n v="2"/>
    <n v="1"/>
    <n v="20"/>
    <n v="0"/>
    <n v="0"/>
    <n v="0"/>
    <n v="0"/>
    <n v="471"/>
    <n v="70"/>
    <n v="1"/>
    <n v="2"/>
    <n v="1"/>
    <n v="0.15711252653927812"/>
    <n v="0"/>
    <n v="0"/>
    <n v="0"/>
    <n v="0"/>
    <n v="0.14311926605504588"/>
    <n v="0.13577981651376148"/>
    <n v="78"/>
  </r>
  <r>
    <x v="18"/>
    <s v="0500-01-000"/>
    <m/>
    <x v="3"/>
    <s v="Mower"/>
    <s v="Southland Public School District"/>
    <n v="70"/>
    <n v="0"/>
    <n v="0"/>
    <n v="0"/>
    <n v="0"/>
    <n v="3"/>
    <n v="75"/>
    <n v="5.3475935828877002E-3"/>
    <n v="0.13368983957219252"/>
    <n v="46"/>
    <n v="8.6956521739130432E-2"/>
    <n v="561"/>
    <n v="529"/>
    <n v="498"/>
    <n v="4"/>
    <n v="4"/>
    <n v="1"/>
    <n v="22"/>
    <n v="41"/>
    <n v="0"/>
    <n v="0"/>
    <n v="0"/>
    <n v="0"/>
    <n v="527"/>
    <n v="4"/>
    <n v="4"/>
    <n v="1"/>
    <n v="22"/>
    <n v="0.13282732447817835"/>
    <n v="0"/>
    <n v="0"/>
    <n v="0"/>
    <n v="0"/>
    <n v="0.13903743315508021"/>
    <n v="5.5555555555555552E-2"/>
    <n v="78"/>
  </r>
  <r>
    <x v="9"/>
    <s v="0166-01-000"/>
    <m/>
    <x v="3"/>
    <s v="Cook"/>
    <s v="Cook County Public Schools"/>
    <n v="67"/>
    <n v="9"/>
    <n v="0"/>
    <n v="0"/>
    <n v="0"/>
    <n v="76"/>
    <n v="2"/>
    <n v="0.11585365853658537"/>
    <n v="3.0487804878048782E-3"/>
    <n v="0"/>
    <n v="0"/>
    <n v="656"/>
    <n v="578"/>
    <n v="457"/>
    <n v="106"/>
    <n v="1"/>
    <n v="7"/>
    <n v="7"/>
    <n v="0"/>
    <n v="0"/>
    <n v="0"/>
    <n v="0"/>
    <n v="0"/>
    <n v="524"/>
    <n v="115"/>
    <n v="1"/>
    <n v="7"/>
    <n v="7"/>
    <n v="0.12786259541984732"/>
    <n v="7.8260869565217397E-2"/>
    <n v="0"/>
    <n v="0"/>
    <n v="0"/>
    <n v="0.11890243902439025"/>
    <n v="0.19877675840978593"/>
    <n v="78"/>
  </r>
  <r>
    <x v="10"/>
    <s v="0097-01-000"/>
    <m/>
    <x v="3"/>
    <s v="Carlton"/>
    <s v="Moose Lake Public School District"/>
    <n v="67"/>
    <n v="0"/>
    <n v="0"/>
    <n v="0"/>
    <n v="0"/>
    <n v="0"/>
    <n v="78"/>
    <n v="0"/>
    <n v="0.11016949152542373"/>
    <n v="133"/>
    <n v="0.1743119266055046"/>
    <n v="708"/>
    <n v="763"/>
    <n v="732"/>
    <n v="2"/>
    <n v="8"/>
    <n v="13"/>
    <n v="8"/>
    <n v="126"/>
    <n v="0"/>
    <n v="0"/>
    <n v="0"/>
    <n v="0"/>
    <n v="673"/>
    <n v="2"/>
    <n v="8"/>
    <n v="13"/>
    <n v="8"/>
    <n v="9.9554234769687958E-2"/>
    <n v="0"/>
    <n v="0"/>
    <n v="0"/>
    <n v="0"/>
    <n v="0.11016949152542373"/>
    <n v="4.4034090909090912E-2"/>
    <n v="78"/>
  </r>
  <r>
    <x v="1"/>
    <s v="0091-01-000"/>
    <m/>
    <x v="3"/>
    <s v="Carlton"/>
    <s v="Barnum Public School District"/>
    <n v="68"/>
    <n v="0"/>
    <n v="0"/>
    <n v="0"/>
    <n v="0"/>
    <n v="5"/>
    <n v="73"/>
    <n v="6.954102920723227E-3"/>
    <n v="0.10152990264255911"/>
    <n v="170"/>
    <n v="0.20961775585696671"/>
    <n v="719"/>
    <n v="811"/>
    <n v="769"/>
    <n v="23"/>
    <n v="10"/>
    <n v="1"/>
    <n v="8"/>
    <n v="160"/>
    <n v="0"/>
    <n v="0"/>
    <n v="0"/>
    <n v="5"/>
    <n v="677"/>
    <n v="23"/>
    <n v="10"/>
    <n v="1"/>
    <n v="3"/>
    <n v="0.10044313146233383"/>
    <n v="0"/>
    <n v="0"/>
    <n v="0"/>
    <n v="0"/>
    <n v="0.10848400556328233"/>
    <n v="5.182072829131653E-2"/>
    <n v="78"/>
  </r>
  <r>
    <x v="3"/>
    <s v="0203-01-000"/>
    <m/>
    <x v="3"/>
    <s v="Dodge"/>
    <s v="Hayfield Public School District"/>
    <n v="75"/>
    <n v="0"/>
    <n v="0"/>
    <n v="0"/>
    <n v="0"/>
    <n v="4"/>
    <n v="74"/>
    <n v="5.235602094240838E-3"/>
    <n v="9.6858638743455502E-2"/>
    <n v="62"/>
    <n v="8.2887700534759357E-2"/>
    <n v="764"/>
    <n v="748"/>
    <n v="668"/>
    <n v="3"/>
    <n v="18"/>
    <n v="9"/>
    <n v="50"/>
    <n v="54"/>
    <n v="0"/>
    <n v="0"/>
    <n v="0"/>
    <n v="0"/>
    <n v="689"/>
    <n v="3"/>
    <n v="18"/>
    <n v="9"/>
    <n v="50"/>
    <n v="0.10885341074020319"/>
    <n v="0"/>
    <n v="0"/>
    <n v="0"/>
    <n v="0"/>
    <n v="0.10209424083769635"/>
    <n v="0.10403120936280884"/>
    <n v="78"/>
  </r>
  <r>
    <x v="10"/>
    <s v="2137-01-000"/>
    <m/>
    <x v="3"/>
    <s v="Fillmore"/>
    <s v="Kingsland Public School District"/>
    <n v="70"/>
    <n v="0"/>
    <n v="0"/>
    <n v="0"/>
    <n v="0"/>
    <n v="0"/>
    <n v="78"/>
    <n v="0"/>
    <n v="9.3525179856115109E-2"/>
    <n v="26"/>
    <n v="3.3248081841432228E-2"/>
    <n v="834"/>
    <n v="782"/>
    <n v="762"/>
    <n v="1"/>
    <n v="7"/>
    <n v="7"/>
    <n v="5"/>
    <n v="26"/>
    <n v="0"/>
    <n v="0"/>
    <n v="0"/>
    <n v="0"/>
    <n v="806"/>
    <n v="1"/>
    <n v="7"/>
    <n v="7"/>
    <n v="5"/>
    <n v="8.6848635235732011E-2"/>
    <n v="0"/>
    <n v="0"/>
    <n v="0"/>
    <n v="0"/>
    <n v="9.3525179856115109E-2"/>
    <n v="2.4213075060532687E-2"/>
    <n v="78"/>
  </r>
  <r>
    <x v="3"/>
    <s v="2135-01-000"/>
    <m/>
    <x v="3"/>
    <s v="Blue Earth"/>
    <s v="Maple River School District"/>
    <n v="68"/>
    <n v="0"/>
    <n v="0"/>
    <n v="0"/>
    <n v="0"/>
    <n v="6"/>
    <n v="72"/>
    <n v="6.2630480167014616E-3"/>
    <n v="7.5156576200417533E-2"/>
    <n v="163"/>
    <n v="0.15627996164908917"/>
    <n v="958"/>
    <n v="1043"/>
    <n v="995"/>
    <n v="4"/>
    <n v="9"/>
    <n v="11"/>
    <n v="24"/>
    <n v="162"/>
    <n v="0"/>
    <n v="0"/>
    <n v="0"/>
    <n v="0"/>
    <n v="901"/>
    <n v="4"/>
    <n v="9"/>
    <n v="11"/>
    <n v="24"/>
    <n v="7.5471698113207544E-2"/>
    <n v="0"/>
    <n v="0"/>
    <n v="0"/>
    <n v="0"/>
    <n v="8.1419624217118999E-2"/>
    <n v="5.0579557428872497E-2"/>
    <n v="78"/>
  </r>
  <r>
    <x v="9"/>
    <s v="0881-01-000"/>
    <m/>
    <x v="3"/>
    <s v="Wright"/>
    <s v="Maple Lake Public School District"/>
    <n v="71"/>
    <n v="0"/>
    <n v="0"/>
    <n v="0"/>
    <n v="0"/>
    <n v="3"/>
    <n v="75"/>
    <n v="2.9880478087649402E-3"/>
    <n v="7.4701195219123509E-2"/>
    <n v="86"/>
    <n v="8.4980237154150193E-2"/>
    <n v="1004"/>
    <n v="1012"/>
    <n v="986"/>
    <n v="2"/>
    <n v="3"/>
    <n v="7"/>
    <n v="14"/>
    <n v="75"/>
    <n v="0"/>
    <n v="0"/>
    <n v="0"/>
    <n v="3"/>
    <n v="982"/>
    <n v="2"/>
    <n v="3"/>
    <n v="7"/>
    <n v="11"/>
    <n v="7.2301425661914456E-2"/>
    <n v="0"/>
    <n v="0"/>
    <n v="0"/>
    <n v="0"/>
    <n v="7.7689243027888447E-2"/>
    <n v="2.2885572139303482E-2"/>
    <n v="78"/>
  </r>
  <r>
    <x v="0"/>
    <s v="0162-01-000"/>
    <m/>
    <x v="3"/>
    <s v="Clearwater"/>
    <s v="Bagley Public School District"/>
    <n v="65"/>
    <n v="6"/>
    <n v="0"/>
    <n v="0"/>
    <n v="0"/>
    <n v="4"/>
    <n v="74"/>
    <n v="3.8350910834132309E-3"/>
    <n v="7.0949185043144777E-2"/>
    <n v="89"/>
    <n v="8.4440227703984821E-2"/>
    <n v="1043"/>
    <n v="1054"/>
    <n v="758"/>
    <n v="258"/>
    <n v="23"/>
    <n v="8"/>
    <n v="7"/>
    <n v="56"/>
    <n v="20"/>
    <n v="4"/>
    <n v="0"/>
    <n v="0"/>
    <n v="767"/>
    <n v="244"/>
    <n v="19"/>
    <n v="8"/>
    <n v="7"/>
    <n v="8.4745762711864403E-2"/>
    <n v="2.4590163934426229E-2"/>
    <n v="0"/>
    <n v="0"/>
    <n v="0"/>
    <n v="7.4784276126558011E-2"/>
    <n v="0.26602870813397128"/>
    <n v="78"/>
  </r>
  <r>
    <x v="10"/>
    <s v="0858-01-000"/>
    <m/>
    <x v="3"/>
    <s v="Winona"/>
    <s v="St. Charles Public School District"/>
    <n v="73"/>
    <n v="0"/>
    <n v="0"/>
    <n v="0"/>
    <n v="0"/>
    <n v="0"/>
    <n v="78"/>
    <n v="0"/>
    <n v="6.6382978723404248E-2"/>
    <n v="0"/>
    <n v="0"/>
    <n v="1175"/>
    <n v="1097"/>
    <n v="971"/>
    <n v="5"/>
    <n v="3"/>
    <n v="35"/>
    <n v="83"/>
    <n v="0"/>
    <n v="0"/>
    <n v="0"/>
    <n v="0"/>
    <n v="0"/>
    <n v="1044"/>
    <n v="5"/>
    <n v="3"/>
    <n v="35"/>
    <n v="83"/>
    <n v="6.9923371647509572E-2"/>
    <n v="0"/>
    <n v="0"/>
    <n v="0"/>
    <n v="0"/>
    <n v="6.6382978723404248E-2"/>
    <n v="0.1076923076923077"/>
    <n v="78"/>
  </r>
  <r>
    <x v="12"/>
    <s v="2397-01-000"/>
    <m/>
    <x v="3"/>
    <s v="Le Sueur"/>
    <s v="Le Sueur-Henderson School District"/>
    <n v="69"/>
    <n v="0"/>
    <n v="0"/>
    <n v="0"/>
    <n v="8"/>
    <n v="33"/>
    <n v="45"/>
    <n v="2.4175824175824177E-2"/>
    <n v="3.2967032967032968E-2"/>
    <n v="41"/>
    <n v="3.0873493975903613E-2"/>
    <n v="1365"/>
    <n v="1328"/>
    <n v="1138"/>
    <n v="4"/>
    <n v="13"/>
    <n v="12"/>
    <n v="161"/>
    <n v="38"/>
    <n v="0"/>
    <n v="0"/>
    <n v="0"/>
    <n v="0"/>
    <n v="1169"/>
    <n v="4"/>
    <n v="13"/>
    <n v="12"/>
    <n v="169"/>
    <n v="5.9024807527801537E-2"/>
    <n v="0"/>
    <n v="0"/>
    <n v="0"/>
    <n v="4.7337278106508875E-2"/>
    <n v="5.7142857142857148E-2"/>
    <n v="0.14484272128749084"/>
    <n v="78"/>
  </r>
  <r>
    <x v="14"/>
    <s v="2860-01-000"/>
    <m/>
    <x v="3"/>
    <s v="Faribault"/>
    <s v="Blue Earth Area Public School"/>
    <n v="74"/>
    <n v="0"/>
    <n v="0"/>
    <n v="0"/>
    <n v="0"/>
    <n v="0"/>
    <n v="78"/>
    <n v="0"/>
    <n v="5.4054054054054057E-2"/>
    <n v="53"/>
    <n v="3.7376586741889983E-2"/>
    <n v="1443"/>
    <n v="1418"/>
    <n v="1303"/>
    <n v="3"/>
    <n v="10"/>
    <n v="7"/>
    <n v="95"/>
    <n v="49"/>
    <n v="0"/>
    <n v="0"/>
    <n v="0"/>
    <n v="4"/>
    <n v="1328"/>
    <n v="3"/>
    <n v="10"/>
    <n v="7"/>
    <n v="91"/>
    <n v="5.5722891566265059E-2"/>
    <n v="0"/>
    <n v="0"/>
    <n v="0"/>
    <n v="0"/>
    <n v="5.4054054054054057E-2"/>
    <n v="7.7136900625434324E-2"/>
    <n v="78"/>
  </r>
  <r>
    <x v="15"/>
    <s v="0593-01-000"/>
    <m/>
    <x v="3"/>
    <s v="Polk"/>
    <s v="Crookston Public School District"/>
    <n v="67"/>
    <n v="0"/>
    <n v="0"/>
    <n v="0"/>
    <n v="8"/>
    <n v="0"/>
    <n v="78"/>
    <n v="0"/>
    <n v="4.6153846153846156E-2"/>
    <n v="20"/>
    <n v="1.2254901960784314E-2"/>
    <n v="1690"/>
    <n v="1632"/>
    <n v="1305"/>
    <n v="57"/>
    <n v="10"/>
    <n v="8"/>
    <n v="252"/>
    <n v="19"/>
    <n v="0"/>
    <n v="0"/>
    <n v="0"/>
    <n v="0"/>
    <n v="1353"/>
    <n v="57"/>
    <n v="10"/>
    <n v="8"/>
    <n v="260"/>
    <n v="4.9519586104951961E-2"/>
    <n v="0"/>
    <n v="0"/>
    <n v="0"/>
    <n v="3.0769230769230771E-2"/>
    <n v="4.6153846153846156E-2"/>
    <n v="0.19845971563981044"/>
    <n v="78"/>
  </r>
  <r>
    <x v="10"/>
    <s v="0413-01-000"/>
    <m/>
    <x v="3"/>
    <s v="Lyon"/>
    <s v="Marshall Public School District"/>
    <n v="46"/>
    <n v="0"/>
    <n v="3"/>
    <n v="5"/>
    <n v="16"/>
    <n v="0"/>
    <n v="78"/>
    <n v="0"/>
    <n v="3.626220362622036E-2"/>
    <n v="144"/>
    <n v="6.4952638700947224E-2"/>
    <n v="2151"/>
    <n v="2217"/>
    <n v="1805"/>
    <n v="11"/>
    <n v="103"/>
    <n v="76"/>
    <n v="222"/>
    <n v="123"/>
    <n v="0"/>
    <n v="0"/>
    <n v="0"/>
    <n v="6"/>
    <n v="1728"/>
    <n v="11"/>
    <n v="106"/>
    <n v="81"/>
    <n v="232"/>
    <n v="2.6620370370370371E-2"/>
    <n v="0"/>
    <n v="2.8301886792452831E-2"/>
    <n v="6.1728395061728392E-2"/>
    <n v="6.8965517241379309E-2"/>
    <n v="3.626220362622036E-2"/>
    <n v="0.19925857275254866"/>
    <n v="78"/>
  </r>
  <r>
    <x v="10"/>
    <s v="0466-01-000"/>
    <m/>
    <x v="3"/>
    <s v="Wright"/>
    <s v="Dassel-Cokato Public School Dist."/>
    <n v="66"/>
    <n v="0"/>
    <n v="0"/>
    <n v="0"/>
    <n v="0"/>
    <n v="12"/>
    <n v="66"/>
    <n v="5.5197792088316471E-3"/>
    <n v="3.0358785648574058E-2"/>
    <n v="238"/>
    <n v="0.10197086546700942"/>
    <n v="2174"/>
    <n v="2334"/>
    <n v="2254"/>
    <n v="6"/>
    <n v="18"/>
    <n v="15"/>
    <n v="41"/>
    <n v="221"/>
    <n v="0"/>
    <n v="3"/>
    <n v="0"/>
    <n v="0"/>
    <n v="2099"/>
    <n v="6"/>
    <n v="15"/>
    <n v="15"/>
    <n v="41"/>
    <n v="3.1443544545021442E-2"/>
    <n v="0"/>
    <n v="0"/>
    <n v="0"/>
    <n v="0"/>
    <n v="3.5878564857405704E-2"/>
    <n v="3.5386029411764705E-2"/>
    <n v="78"/>
  </r>
  <r>
    <x v="9"/>
    <s v="0466-01-000"/>
    <m/>
    <x v="3"/>
    <s v="Wright"/>
    <s v="Dassel-Cokato Public School Dist."/>
    <n v="68"/>
    <n v="0"/>
    <n v="0"/>
    <n v="0"/>
    <n v="0"/>
    <n v="12"/>
    <n v="66"/>
    <n v="5.4005400540054005E-3"/>
    <n v="2.9702970297029702E-2"/>
    <n v="232"/>
    <n v="9.7643097643097643E-2"/>
    <n v="2222"/>
    <n v="2376"/>
    <n v="2290"/>
    <n v="8"/>
    <n v="18"/>
    <n v="17"/>
    <n v="43"/>
    <n v="221"/>
    <n v="0"/>
    <n v="0"/>
    <n v="0"/>
    <n v="0"/>
    <n v="2137"/>
    <n v="8"/>
    <n v="18"/>
    <n v="17"/>
    <n v="43"/>
    <n v="3.1820308844174076E-2"/>
    <n v="0"/>
    <n v="0"/>
    <n v="0"/>
    <n v="0"/>
    <n v="3.5103510351035101E-2"/>
    <n v="3.8686459739091315E-2"/>
    <n v="78"/>
  </r>
  <r>
    <x v="17"/>
    <s v="0701-01-000"/>
    <m/>
    <x v="3"/>
    <s v="Saint Louis"/>
    <s v="Hibbing Public School District"/>
    <n v="73"/>
    <n v="0"/>
    <n v="0"/>
    <n v="0"/>
    <n v="0"/>
    <n v="0"/>
    <n v="78"/>
    <n v="0"/>
    <n v="2.5879230258792303E-2"/>
    <n v="197"/>
    <n v="6.2879029684008936E-2"/>
    <n v="3014"/>
    <n v="3133"/>
    <n v="3048"/>
    <n v="58"/>
    <n v="10"/>
    <n v="5"/>
    <n v="6"/>
    <n v="183"/>
    <n v="3"/>
    <n v="0"/>
    <n v="0"/>
    <n v="0"/>
    <n v="2938"/>
    <n v="55"/>
    <n v="10"/>
    <n v="5"/>
    <n v="6"/>
    <n v="2.4846834581347857E-2"/>
    <n v="0"/>
    <n v="0"/>
    <n v="0"/>
    <n v="0"/>
    <n v="2.5879230258792303E-2"/>
    <n v="2.5215660252156602E-2"/>
    <n v="78"/>
  </r>
  <r>
    <x v="14"/>
    <s v="0194-01-000"/>
    <s v="yes"/>
    <x v="2"/>
    <s v="Dakota"/>
    <s v="Lakeville Public School District"/>
    <n v="61"/>
    <n v="0"/>
    <n v="5"/>
    <n v="0"/>
    <n v="3"/>
    <n v="22"/>
    <n v="56"/>
    <n v="2.1621621621621622E-3"/>
    <n v="5.5036855036855034E-3"/>
    <n v="57"/>
    <n v="5.6135513098286389E-3"/>
    <n v="10175"/>
    <n v="10154"/>
    <n v="9693"/>
    <n v="26"/>
    <n v="154"/>
    <n v="167"/>
    <n v="114"/>
    <n v="49"/>
    <n v="0"/>
    <n v="0"/>
    <n v="0"/>
    <n v="0"/>
    <n v="9705"/>
    <n v="26"/>
    <n v="159"/>
    <n v="167"/>
    <n v="117"/>
    <n v="6.2854198866563625E-3"/>
    <n v="0"/>
    <n v="3.1446540880503145E-2"/>
    <n v="0"/>
    <n v="2.564102564102564E-2"/>
    <n v="7.6658476658476651E-3"/>
    <n v="4.6097896599174369E-2"/>
    <n v="78"/>
  </r>
  <r>
    <x v="15"/>
    <s v="0272-01-000"/>
    <s v="yes"/>
    <x v="2"/>
    <s v="Hennepin"/>
    <s v="Eden Prairie Public School District"/>
    <n v="63"/>
    <n v="0"/>
    <n v="0"/>
    <n v="0"/>
    <n v="0"/>
    <n v="4"/>
    <n v="74"/>
    <n v="3.8643609313109847E-4"/>
    <n v="7.1490677229253214E-3"/>
    <n v="204"/>
    <n v="1.947122267824759E-2"/>
    <n v="10351"/>
    <n v="10477"/>
    <n v="9330"/>
    <n v="96"/>
    <n v="421"/>
    <n v="523"/>
    <n v="107"/>
    <n v="163"/>
    <n v="0"/>
    <n v="6"/>
    <n v="6"/>
    <n v="0"/>
    <n v="9230"/>
    <n v="96"/>
    <n v="415"/>
    <n v="517"/>
    <n v="107"/>
    <n v="6.8255687973997831E-3"/>
    <n v="0"/>
    <n v="0"/>
    <n v="0"/>
    <n v="0"/>
    <n v="7.5355038160564202E-3"/>
    <n v="0.10950313555233961"/>
    <n v="78"/>
  </r>
  <r>
    <x v="14"/>
    <s v="0415-01-000"/>
    <m/>
    <x v="3"/>
    <s v="Lyon"/>
    <s v="Lynd Public School District"/>
    <n v="76"/>
    <n v="0"/>
    <n v="0"/>
    <n v="0"/>
    <n v="0"/>
    <n v="0"/>
    <n v="77"/>
    <n v="0"/>
    <n v="0.56617647058823528"/>
    <n v="35"/>
    <n v="0.37234042553191488"/>
    <n v="136"/>
    <n v="94"/>
    <n v="70"/>
    <n v="0"/>
    <n v="0"/>
    <n v="0"/>
    <n v="24"/>
    <n v="22"/>
    <n v="0"/>
    <n v="0"/>
    <n v="0"/>
    <n v="11"/>
    <n v="124"/>
    <n v="0"/>
    <n v="0"/>
    <n v="0"/>
    <n v="13"/>
    <n v="0.61290322580645162"/>
    <n v="0"/>
    <n v="0"/>
    <n v="0"/>
    <n v="0"/>
    <n v="0.56617647058823528"/>
    <n v="9.4890510948905105E-2"/>
    <n v="77"/>
  </r>
  <r>
    <x v="16"/>
    <s v="0415-01-000"/>
    <m/>
    <x v="3"/>
    <s v="Lyon"/>
    <s v="Lynd Public School District"/>
    <n v="75"/>
    <n v="0"/>
    <n v="0"/>
    <n v="0"/>
    <n v="0"/>
    <n v="0"/>
    <n v="77"/>
    <n v="0"/>
    <n v="0.53846153846153844"/>
    <n v="28"/>
    <n v="0.2978723404255319"/>
    <n v="143"/>
    <n v="94"/>
    <n v="75"/>
    <n v="0"/>
    <n v="1"/>
    <n v="0"/>
    <n v="18"/>
    <n v="21"/>
    <n v="0"/>
    <n v="0"/>
    <n v="0"/>
    <n v="6"/>
    <n v="129"/>
    <n v="0"/>
    <n v="1"/>
    <n v="0"/>
    <n v="12"/>
    <n v="0.58139534883720934"/>
    <n v="0"/>
    <n v="0"/>
    <n v="0"/>
    <n v="0"/>
    <n v="0.53846153846153844"/>
    <n v="9.154929577464789E-2"/>
    <n v="77"/>
  </r>
  <r>
    <x v="3"/>
    <s v="0771-01-000"/>
    <m/>
    <x v="3"/>
    <s v="Stevens"/>
    <s v="Chokio-Alberta Public School Dist."/>
    <n v="67"/>
    <n v="0"/>
    <n v="0"/>
    <n v="0"/>
    <n v="5"/>
    <n v="0"/>
    <n v="77"/>
    <n v="0"/>
    <n v="0.36492890995260663"/>
    <n v="25"/>
    <n v="0.15723270440251572"/>
    <n v="211"/>
    <n v="159"/>
    <n v="153"/>
    <n v="0"/>
    <n v="1"/>
    <n v="0"/>
    <n v="5"/>
    <n v="23"/>
    <n v="0"/>
    <n v="0"/>
    <n v="0"/>
    <n v="0"/>
    <n v="197"/>
    <n v="0"/>
    <n v="1"/>
    <n v="0"/>
    <n v="10"/>
    <n v="0.34010152284263961"/>
    <n v="0"/>
    <n v="0"/>
    <n v="0"/>
    <n v="0.5"/>
    <n v="0.36492890995260663"/>
    <n v="5.2884615384615384E-2"/>
    <n v="77"/>
  </r>
  <r>
    <x v="12"/>
    <s v="0771-01-000"/>
    <m/>
    <x v="3"/>
    <s v="Stevens"/>
    <s v="Chokio-Alberta Public School Dist."/>
    <n v="69"/>
    <n v="0"/>
    <n v="0"/>
    <n v="0"/>
    <n v="5"/>
    <n v="0"/>
    <n v="77"/>
    <n v="0"/>
    <n v="0.33189655172413796"/>
    <n v="38"/>
    <n v="0.19689119170984457"/>
    <n v="232"/>
    <n v="193"/>
    <n v="192"/>
    <n v="1"/>
    <n v="0"/>
    <n v="0"/>
    <n v="0"/>
    <n v="33"/>
    <n v="0"/>
    <n v="0"/>
    <n v="0"/>
    <n v="0"/>
    <n v="228"/>
    <n v="1"/>
    <n v="0"/>
    <n v="0"/>
    <n v="5"/>
    <n v="0.30263157894736842"/>
    <n v="0"/>
    <n v="0"/>
    <n v="0"/>
    <n v="1"/>
    <n v="0.33189655172413796"/>
    <n v="2.564102564102564E-2"/>
    <n v="77"/>
  </r>
  <r>
    <x v="2"/>
    <s v="2358-01-000"/>
    <m/>
    <x v="3"/>
    <s v="Kittson"/>
    <s v="Tri-County School District"/>
    <n v="67"/>
    <n v="4"/>
    <n v="3"/>
    <n v="0"/>
    <n v="0"/>
    <n v="0"/>
    <n v="77"/>
    <n v="0"/>
    <n v="0.29056603773584905"/>
    <n v="6"/>
    <n v="3.0927835051546393E-2"/>
    <n v="265"/>
    <n v="194"/>
    <n v="184"/>
    <n v="0"/>
    <n v="5"/>
    <n v="1"/>
    <n v="4"/>
    <n v="3"/>
    <n v="0"/>
    <n v="0"/>
    <n v="0"/>
    <n v="0"/>
    <n v="248"/>
    <n v="4"/>
    <n v="8"/>
    <n v="1"/>
    <n v="4"/>
    <n v="0.27016129032258063"/>
    <n v="1"/>
    <n v="0.375"/>
    <n v="0"/>
    <n v="0"/>
    <n v="0.29056603773584905"/>
    <n v="6.4150943396226415E-2"/>
    <n v="77"/>
  </r>
  <r>
    <x v="15"/>
    <s v="2536-01-000"/>
    <m/>
    <x v="3"/>
    <s v="Martin"/>
    <s v="Granada Huntley-East Chain"/>
    <n v="73"/>
    <n v="0"/>
    <n v="0"/>
    <n v="0"/>
    <n v="0"/>
    <n v="0"/>
    <n v="77"/>
    <n v="0"/>
    <n v="0.22448979591836735"/>
    <n v="36"/>
    <n v="0.11920529801324503"/>
    <n v="343"/>
    <n v="302"/>
    <n v="293"/>
    <n v="1"/>
    <n v="3"/>
    <n v="0"/>
    <n v="5"/>
    <n v="31"/>
    <n v="0"/>
    <n v="0"/>
    <n v="0"/>
    <n v="0"/>
    <n v="335"/>
    <n v="1"/>
    <n v="3"/>
    <n v="0"/>
    <n v="5"/>
    <n v="0.21791044776119403"/>
    <n v="0"/>
    <n v="0"/>
    <n v="0"/>
    <n v="0"/>
    <n v="0.22448979591836735"/>
    <n v="2.616279069767442E-2"/>
    <n v="77"/>
  </r>
  <r>
    <x v="7"/>
    <s v="2215-01-000"/>
    <m/>
    <x v="3"/>
    <s v="Norman"/>
    <s v="Norman County East School District"/>
    <n v="58"/>
    <n v="9"/>
    <n v="5"/>
    <n v="0"/>
    <n v="0"/>
    <n v="0"/>
    <n v="77"/>
    <n v="0"/>
    <n v="0.19845360824742267"/>
    <n v="14"/>
    <n v="4.3076923076923075E-2"/>
    <n v="388"/>
    <n v="325"/>
    <n v="286"/>
    <n v="19"/>
    <n v="7"/>
    <n v="1"/>
    <n v="12"/>
    <n v="10"/>
    <n v="0"/>
    <n v="0"/>
    <n v="0"/>
    <n v="0"/>
    <n v="334"/>
    <n v="28"/>
    <n v="12"/>
    <n v="1"/>
    <n v="12"/>
    <n v="0.17365269461077845"/>
    <n v="0.32142857142857145"/>
    <n v="0.41666666666666669"/>
    <n v="0"/>
    <n v="0"/>
    <n v="0.19845360824742267"/>
    <n v="0.13695090439276486"/>
    <n v="77"/>
  </r>
  <r>
    <x v="5"/>
    <s v="0786-01-000"/>
    <m/>
    <x v="3"/>
    <s v="Todd"/>
    <s v="Bertha-Hewitt Public School District"/>
    <n v="72"/>
    <n v="0"/>
    <n v="0"/>
    <n v="0"/>
    <n v="0"/>
    <n v="0"/>
    <n v="77"/>
    <n v="0"/>
    <n v="0.19543147208121828"/>
    <n v="114"/>
    <n v="0.26450116009280744"/>
    <n v="394"/>
    <n v="431"/>
    <n v="410"/>
    <n v="1"/>
    <n v="9"/>
    <n v="4"/>
    <n v="7"/>
    <n v="99"/>
    <n v="0"/>
    <n v="3"/>
    <n v="4"/>
    <n v="0"/>
    <n v="383"/>
    <n v="1"/>
    <n v="6"/>
    <n v="0"/>
    <n v="7"/>
    <n v="0.18798955613577023"/>
    <n v="0"/>
    <n v="0"/>
    <n v="0"/>
    <n v="0"/>
    <n v="0.19543147208121828"/>
    <n v="3.5264483627204031E-2"/>
    <n v="77"/>
  </r>
  <r>
    <x v="9"/>
    <s v="0545-01-000"/>
    <m/>
    <x v="3"/>
    <s v="Otter Tail"/>
    <s v="Henning Public School District"/>
    <n v="71"/>
    <n v="0"/>
    <n v="0"/>
    <n v="0"/>
    <n v="0"/>
    <n v="0"/>
    <n v="77"/>
    <n v="0"/>
    <n v="0.18826405867970661"/>
    <n v="32"/>
    <n v="8.7912087912087919E-2"/>
    <n v="409"/>
    <n v="364"/>
    <n v="356"/>
    <n v="5"/>
    <n v="2"/>
    <n v="1"/>
    <n v="0"/>
    <n v="24"/>
    <n v="0"/>
    <n v="0"/>
    <n v="0"/>
    <n v="0"/>
    <n v="403"/>
    <n v="5"/>
    <n v="2"/>
    <n v="1"/>
    <n v="0"/>
    <n v="0.17617866004962779"/>
    <n v="0"/>
    <n v="0"/>
    <n v="0"/>
    <n v="0"/>
    <n v="0.18826405867970661"/>
    <n v="1.9464720194647202E-2"/>
    <n v="77"/>
  </r>
  <r>
    <x v="10"/>
    <s v="0545-01-000"/>
    <m/>
    <x v="3"/>
    <s v="Otter Tail"/>
    <s v="Henning Public School District"/>
    <n v="70"/>
    <n v="0"/>
    <n v="0"/>
    <n v="0"/>
    <n v="0"/>
    <n v="0"/>
    <n v="77"/>
    <n v="0"/>
    <n v="0.1855421686746988"/>
    <n v="31"/>
    <n v="8.4010840108401083E-2"/>
    <n v="415"/>
    <n v="369"/>
    <n v="359"/>
    <n v="3"/>
    <n v="3"/>
    <n v="3"/>
    <n v="1"/>
    <n v="26"/>
    <n v="0"/>
    <n v="0"/>
    <n v="0"/>
    <n v="0"/>
    <n v="403"/>
    <n v="3"/>
    <n v="3"/>
    <n v="3"/>
    <n v="1"/>
    <n v="0.17369727047146402"/>
    <n v="0"/>
    <n v="0"/>
    <n v="0"/>
    <n v="0"/>
    <n v="0.1855421686746988"/>
    <n v="2.4213075060532687E-2"/>
    <n v="77"/>
  </r>
  <r>
    <x v="7"/>
    <s v="0424-01-000"/>
    <m/>
    <x v="3"/>
    <s v="McLeod"/>
    <s v="Lester Prairie Public School Dist."/>
    <n v="69"/>
    <n v="0"/>
    <n v="0"/>
    <n v="0"/>
    <n v="3"/>
    <n v="3"/>
    <n v="74"/>
    <n v="7.2115384615384619E-3"/>
    <n v="0.17788461538461539"/>
    <n v="56"/>
    <n v="0.14177215189873418"/>
    <n v="416"/>
    <n v="395"/>
    <n v="352"/>
    <n v="0"/>
    <n v="0"/>
    <n v="3"/>
    <n v="40"/>
    <n v="52"/>
    <n v="0"/>
    <n v="0"/>
    <n v="0"/>
    <n v="0"/>
    <n v="369"/>
    <n v="0"/>
    <n v="0"/>
    <n v="3"/>
    <n v="43"/>
    <n v="0.18699186991869918"/>
    <n v="0"/>
    <n v="0"/>
    <n v="0"/>
    <n v="6.9767441860465115E-2"/>
    <n v="0.18509615384615385"/>
    <n v="0.1108433734939759"/>
    <n v="77"/>
  </r>
  <r>
    <x v="15"/>
    <s v="0486-01-000"/>
    <m/>
    <x v="3"/>
    <s v="Morrison"/>
    <s v="Swanville Public School District"/>
    <n v="77"/>
    <n v="0"/>
    <n v="0"/>
    <n v="0"/>
    <n v="0"/>
    <n v="0"/>
    <n v="77"/>
    <n v="0"/>
    <n v="0.17865429234338748"/>
    <n v="59"/>
    <n v="0.14285714285714285"/>
    <n v="431"/>
    <n v="413"/>
    <n v="412"/>
    <n v="0"/>
    <n v="0"/>
    <n v="0"/>
    <n v="1"/>
    <n v="59"/>
    <n v="0"/>
    <n v="0"/>
    <n v="0"/>
    <n v="0"/>
    <n v="430"/>
    <n v="0"/>
    <n v="0"/>
    <n v="0"/>
    <n v="1"/>
    <n v="0.17906976744186046"/>
    <n v="0"/>
    <n v="0"/>
    <n v="0"/>
    <n v="0"/>
    <n v="0.17865429234338748"/>
    <n v="2.3201856148491878E-3"/>
    <n v="77"/>
  </r>
  <r>
    <x v="16"/>
    <s v="0294-01-000"/>
    <m/>
    <x v="3"/>
    <s v="Houston"/>
    <s v="Houston Public School District"/>
    <n v="74"/>
    <n v="0"/>
    <n v="0"/>
    <n v="0"/>
    <n v="0"/>
    <n v="0"/>
    <n v="77"/>
    <n v="0"/>
    <n v="0.14365671641791045"/>
    <n v="18"/>
    <n v="3.7735849056603772E-2"/>
    <n v="536"/>
    <n v="477"/>
    <n v="471"/>
    <n v="2"/>
    <n v="3"/>
    <n v="1"/>
    <n v="0"/>
    <n v="16"/>
    <n v="0"/>
    <n v="0"/>
    <n v="0"/>
    <n v="0"/>
    <n v="529"/>
    <n v="2"/>
    <n v="3"/>
    <n v="1"/>
    <n v="0"/>
    <n v="0.13988657844990549"/>
    <n v="0"/>
    <n v="0"/>
    <n v="0"/>
    <n v="0"/>
    <n v="0.14365671641791045"/>
    <n v="1.1214953271028037E-2"/>
    <n v="77"/>
  </r>
  <r>
    <x v="15"/>
    <s v="2888-01-000"/>
    <m/>
    <x v="3"/>
    <s v="Big Stone"/>
    <s v="Clinton-Graceville-Beardsley"/>
    <n v="74"/>
    <n v="0"/>
    <n v="0"/>
    <n v="0"/>
    <n v="0"/>
    <n v="0"/>
    <n v="77"/>
    <n v="0"/>
    <n v="0.12919463087248323"/>
    <n v="13"/>
    <n v="2.4436090225563908E-2"/>
    <n v="596"/>
    <n v="532"/>
    <n v="515"/>
    <n v="8"/>
    <n v="1"/>
    <n v="4"/>
    <n v="4"/>
    <n v="10"/>
    <n v="0"/>
    <n v="0"/>
    <n v="0"/>
    <n v="0"/>
    <n v="579"/>
    <n v="8"/>
    <n v="1"/>
    <n v="4"/>
    <n v="4"/>
    <n v="0.12780656303972365"/>
    <n v="0"/>
    <n v="0"/>
    <n v="0"/>
    <n v="0"/>
    <n v="0.12919463087248323"/>
    <n v="2.8523489932885907E-2"/>
    <n v="77"/>
  </r>
  <r>
    <x v="15"/>
    <s v="2176-01-000"/>
    <m/>
    <x v="3"/>
    <s v="Marshall"/>
    <s v="Warren-Alvarado-Oslo School Dist."/>
    <n v="71"/>
    <n v="0"/>
    <n v="0"/>
    <n v="0"/>
    <n v="3"/>
    <n v="0"/>
    <n v="77"/>
    <n v="0"/>
    <n v="0.11208151382823872"/>
    <n v="3"/>
    <n v="4.8939641109298528E-3"/>
    <n v="687"/>
    <n v="613"/>
    <n v="555"/>
    <n v="3"/>
    <n v="0"/>
    <n v="0"/>
    <n v="55"/>
    <n v="0"/>
    <n v="0"/>
    <n v="0"/>
    <n v="0"/>
    <n v="0"/>
    <n v="626"/>
    <n v="3"/>
    <n v="0"/>
    <n v="0"/>
    <n v="58"/>
    <n v="0.1134185303514377"/>
    <n v="0"/>
    <n v="0"/>
    <n v="0"/>
    <n v="5.1724137931034482E-2"/>
    <n v="0.11208151382823872"/>
    <n v="8.8791848617176122E-2"/>
    <n v="77"/>
  </r>
  <r>
    <x v="9"/>
    <s v="0463-01-000"/>
    <m/>
    <x v="3"/>
    <s v="Meeker"/>
    <s v="Eden Valley-Watkins School District"/>
    <n v="77"/>
    <n v="0"/>
    <n v="0"/>
    <n v="0"/>
    <n v="0"/>
    <n v="0"/>
    <n v="77"/>
    <n v="0"/>
    <n v="9.8339719029374204E-2"/>
    <n v="166"/>
    <n v="0.19036697247706422"/>
    <n v="783"/>
    <n v="872"/>
    <n v="849"/>
    <n v="1"/>
    <n v="5"/>
    <n v="9"/>
    <n v="8"/>
    <n v="160"/>
    <n v="0"/>
    <n v="0"/>
    <n v="0"/>
    <n v="3"/>
    <n v="766"/>
    <n v="1"/>
    <n v="5"/>
    <n v="9"/>
    <n v="5"/>
    <n v="0.10052219321148825"/>
    <n v="0"/>
    <n v="0"/>
    <n v="0"/>
    <n v="0"/>
    <n v="9.8339719029374204E-2"/>
    <n v="2.5445292620865138E-2"/>
    <n v="77"/>
  </r>
  <r>
    <x v="1"/>
    <s v="2168-01-000"/>
    <m/>
    <x v="3"/>
    <s v="Waseca"/>
    <s v="NRHEG School District"/>
    <n v="69"/>
    <n v="0"/>
    <n v="0"/>
    <n v="0"/>
    <n v="0"/>
    <n v="5"/>
    <n v="72"/>
    <n v="5.9101654846335696E-3"/>
    <n v="8.5106382978723402E-2"/>
    <n v="151"/>
    <n v="0.16413043478260869"/>
    <n v="846"/>
    <n v="920"/>
    <n v="866"/>
    <n v="4"/>
    <n v="16"/>
    <n v="5"/>
    <n v="29"/>
    <n v="141"/>
    <n v="0"/>
    <n v="0"/>
    <n v="0"/>
    <n v="3"/>
    <n v="794"/>
    <n v="4"/>
    <n v="16"/>
    <n v="5"/>
    <n v="26"/>
    <n v="8.6901763224181361E-2"/>
    <n v="0"/>
    <n v="0"/>
    <n v="0"/>
    <n v="0"/>
    <n v="9.1016548463356967E-2"/>
    <n v="6.0355029585798817E-2"/>
    <n v="77"/>
  </r>
  <r>
    <x v="16"/>
    <s v="2890-01-000"/>
    <m/>
    <x v="3"/>
    <s v="Renville"/>
    <s v="Renville County West School Dist."/>
    <n v="73"/>
    <n v="0"/>
    <n v="0"/>
    <n v="0"/>
    <n v="0"/>
    <n v="8"/>
    <n v="69"/>
    <n v="8.6862106406080351E-3"/>
    <n v="7.4918566775244305E-2"/>
    <n v="99"/>
    <n v="0.10498409331919406"/>
    <n v="921"/>
    <n v="943"/>
    <n v="808"/>
    <n v="1"/>
    <n v="1"/>
    <n v="1"/>
    <n v="132"/>
    <n v="93"/>
    <n v="0"/>
    <n v="0"/>
    <n v="0"/>
    <n v="0"/>
    <n v="788"/>
    <n v="1"/>
    <n v="1"/>
    <n v="1"/>
    <n v="132"/>
    <n v="9.2639593908629442E-2"/>
    <n v="0"/>
    <n v="0"/>
    <n v="0"/>
    <n v="0"/>
    <n v="8.3604777415852344E-2"/>
    <n v="0.14626218851570963"/>
    <n v="77"/>
  </r>
  <r>
    <x v="17"/>
    <s v="2364-01-000"/>
    <m/>
    <x v="3"/>
    <s v="Stearns"/>
    <s v="Belgrade-Brooten-Elrosa Public School District"/>
    <n v="74"/>
    <n v="0"/>
    <n v="0"/>
    <n v="0"/>
    <n v="0"/>
    <n v="0"/>
    <n v="77"/>
    <n v="0"/>
    <n v="8.2264957264957264E-2"/>
    <n v="32"/>
    <n v="3.5914702581369251E-2"/>
    <n v="936"/>
    <n v="891"/>
    <n v="850"/>
    <n v="0"/>
    <n v="1"/>
    <n v="2"/>
    <n v="40"/>
    <n v="27"/>
    <n v="0"/>
    <n v="0"/>
    <n v="0"/>
    <n v="0"/>
    <n v="897"/>
    <n v="0"/>
    <n v="1"/>
    <n v="2"/>
    <n v="40"/>
    <n v="8.2497212931995537E-2"/>
    <n v="0"/>
    <n v="0"/>
    <n v="0"/>
    <n v="0"/>
    <n v="8.2264957264957264E-2"/>
    <n v="4.5744680851063826E-2"/>
    <n v="77"/>
  </r>
  <r>
    <x v="0"/>
    <s v="0177-01-000"/>
    <m/>
    <x v="3"/>
    <s v="Cottonwood"/>
    <s v="Windom Public School District"/>
    <n v="44"/>
    <n v="0"/>
    <n v="0"/>
    <n v="5"/>
    <n v="21"/>
    <n v="0"/>
    <n v="77"/>
    <n v="0"/>
    <n v="7.5121951219512192E-2"/>
    <n v="104"/>
    <n v="9.8859315589353611E-2"/>
    <n v="1025"/>
    <n v="1052"/>
    <n v="773"/>
    <n v="8"/>
    <n v="42"/>
    <n v="48"/>
    <n v="181"/>
    <n v="92"/>
    <n v="0"/>
    <n v="0"/>
    <n v="0"/>
    <n v="4"/>
    <n v="725"/>
    <n v="8"/>
    <n v="42"/>
    <n v="53"/>
    <n v="198"/>
    <n v="6.0689655172413794E-2"/>
    <n v="0"/>
    <n v="0"/>
    <n v="9.4339622641509441E-2"/>
    <n v="0.10606060606060606"/>
    <n v="7.5121951219512192E-2"/>
    <n v="0.29337231968810917"/>
    <n v="77"/>
  </r>
  <r>
    <x v="2"/>
    <s v="0300-01-000"/>
    <m/>
    <x v="3"/>
    <s v="Houston"/>
    <s v="La Crescent-Hokah School District"/>
    <n v="70"/>
    <n v="0"/>
    <n v="6"/>
    <n v="0"/>
    <n v="0"/>
    <n v="56"/>
    <n v="21"/>
    <n v="5.1948051948051951E-2"/>
    <n v="1.948051948051948E-2"/>
    <n v="156"/>
    <n v="0.1348314606741573"/>
    <n v="1078"/>
    <n v="1157"/>
    <n v="1073"/>
    <n v="7"/>
    <n v="37"/>
    <n v="19"/>
    <n v="21"/>
    <n v="148"/>
    <n v="0"/>
    <n v="0"/>
    <n v="0"/>
    <n v="0"/>
    <n v="995"/>
    <n v="7"/>
    <n v="43"/>
    <n v="19"/>
    <n v="21"/>
    <n v="7.0351758793969849E-2"/>
    <n v="0"/>
    <n v="0.13953488372093023"/>
    <n v="0"/>
    <n v="0"/>
    <n v="7.1428571428571425E-2"/>
    <n v="8.294930875576037E-2"/>
    <n v="77"/>
  </r>
  <r>
    <x v="13"/>
    <s v="2165-01-000"/>
    <m/>
    <x v="3"/>
    <s v="Pine"/>
    <s v="Hinckley-Finlayson School District"/>
    <n v="70"/>
    <n v="0"/>
    <n v="0"/>
    <n v="0"/>
    <n v="0"/>
    <n v="0"/>
    <n v="77"/>
    <n v="0"/>
    <n v="6.530958439355386E-2"/>
    <n v="4"/>
    <n v="3.616636528028933E-3"/>
    <n v="1179"/>
    <n v="1106"/>
    <n v="953"/>
    <n v="92"/>
    <n v="24"/>
    <n v="12"/>
    <n v="25"/>
    <n v="0"/>
    <n v="0"/>
    <n v="0"/>
    <n v="0"/>
    <n v="0"/>
    <n v="1023"/>
    <n v="92"/>
    <n v="24"/>
    <n v="12"/>
    <n v="25"/>
    <n v="6.8426197458455518E-2"/>
    <n v="0"/>
    <n v="0"/>
    <n v="0"/>
    <n v="0"/>
    <n v="6.530958439355386E-2"/>
    <n v="0.13010204081632654"/>
    <n v="77"/>
  </r>
  <r>
    <x v="12"/>
    <s v="0255-01-000"/>
    <m/>
    <x v="3"/>
    <s v="Goodhue"/>
    <s v="Pine Island Public School Dist."/>
    <n v="63"/>
    <n v="0"/>
    <n v="0"/>
    <n v="7"/>
    <n v="0"/>
    <n v="6"/>
    <n v="71"/>
    <n v="5.0718512256973797E-3"/>
    <n v="6.0016906170752324E-2"/>
    <n v="135"/>
    <n v="0.10878323932312652"/>
    <n v="1183"/>
    <n v="1241"/>
    <n v="1189"/>
    <n v="5"/>
    <n v="11"/>
    <n v="8"/>
    <n v="28"/>
    <n v="131"/>
    <n v="0"/>
    <n v="0"/>
    <n v="0"/>
    <n v="0"/>
    <n v="1121"/>
    <n v="5"/>
    <n v="11"/>
    <n v="15"/>
    <n v="28"/>
    <n v="5.6199821587867974E-2"/>
    <n v="0"/>
    <n v="0"/>
    <n v="0.46666666666666667"/>
    <n v="0"/>
    <n v="6.5088757396449703E-2"/>
    <n v="0.05"/>
    <n v="77"/>
  </r>
  <r>
    <x v="10"/>
    <s v="2184-01-000"/>
    <m/>
    <x v="3"/>
    <s v="Rock"/>
    <s v="Luverne Public School District"/>
    <n v="74"/>
    <n v="0"/>
    <n v="0"/>
    <n v="0"/>
    <n v="0"/>
    <n v="0"/>
    <n v="77"/>
    <n v="0"/>
    <n v="6.2601626016260167E-2"/>
    <n v="104"/>
    <n v="8.2736674622116146E-2"/>
    <n v="1230"/>
    <n v="1257"/>
    <n v="1166"/>
    <n v="12"/>
    <n v="19"/>
    <n v="23"/>
    <n v="37"/>
    <n v="101"/>
    <n v="0"/>
    <n v="0"/>
    <n v="0"/>
    <n v="0"/>
    <n v="1139"/>
    <n v="12"/>
    <n v="19"/>
    <n v="23"/>
    <n v="37"/>
    <n v="6.4969271290605798E-2"/>
    <n v="0"/>
    <n v="0"/>
    <n v="0"/>
    <n v="0"/>
    <n v="6.2601626016260167E-2"/>
    <n v="7.398373983739838E-2"/>
    <n v="77"/>
  </r>
  <r>
    <x v="8"/>
    <s v="0252-01-000"/>
    <m/>
    <x v="3"/>
    <s v="Goodhue"/>
    <s v="Cannon Falls Public School District"/>
    <n v="67"/>
    <n v="0"/>
    <n v="0"/>
    <n v="0"/>
    <n v="0"/>
    <n v="6"/>
    <n v="71"/>
    <n v="4.7318611987381704E-3"/>
    <n v="5.5993690851735015E-2"/>
    <n v="78"/>
    <n v="6.1465721040189124E-2"/>
    <n v="1268"/>
    <n v="1269"/>
    <n v="1201"/>
    <n v="8"/>
    <n v="16"/>
    <n v="22"/>
    <n v="22"/>
    <n v="70"/>
    <n v="0"/>
    <n v="0"/>
    <n v="0"/>
    <n v="0"/>
    <n v="1198"/>
    <n v="8"/>
    <n v="16"/>
    <n v="22"/>
    <n v="22"/>
    <n v="5.5926544240400666E-2"/>
    <n v="0"/>
    <n v="0"/>
    <n v="0"/>
    <n v="0"/>
    <n v="6.0725552050473183E-2"/>
    <n v="5.3712480252764615E-2"/>
    <n v="77"/>
  </r>
  <r>
    <x v="13"/>
    <s v="0345-01-000"/>
    <m/>
    <x v="3"/>
    <s v="Kandiyohi"/>
    <s v="New London-Spicer School District"/>
    <n v="69"/>
    <n v="0"/>
    <n v="0"/>
    <n v="0"/>
    <n v="0"/>
    <n v="0"/>
    <n v="77"/>
    <n v="0"/>
    <n v="4.7648514851485149E-2"/>
    <n v="187"/>
    <n v="0.10834298957126304"/>
    <n v="1616"/>
    <n v="1726"/>
    <n v="1706"/>
    <n v="3"/>
    <n v="6"/>
    <n v="4"/>
    <n v="7"/>
    <n v="183"/>
    <n v="0"/>
    <n v="0"/>
    <n v="0"/>
    <n v="0"/>
    <n v="1592"/>
    <n v="3"/>
    <n v="6"/>
    <n v="4"/>
    <n v="7"/>
    <n v="4.3341708542713568E-2"/>
    <n v="0"/>
    <n v="0"/>
    <n v="0"/>
    <n v="0"/>
    <n v="4.7648514851485149E-2"/>
    <n v="1.2406947890818859E-2"/>
    <n v="77"/>
  </r>
  <r>
    <x v="16"/>
    <s v="0345-01-000"/>
    <m/>
    <x v="3"/>
    <s v="Kandiyohi"/>
    <s v="New London-Spicer School District"/>
    <n v="74"/>
    <n v="0"/>
    <n v="0"/>
    <n v="0"/>
    <n v="0"/>
    <n v="0"/>
    <n v="77"/>
    <n v="0"/>
    <n v="4.468949506674405E-2"/>
    <n v="168"/>
    <n v="9.2613009922822495E-2"/>
    <n v="1723"/>
    <n v="1814"/>
    <n v="1794"/>
    <n v="4"/>
    <n v="6"/>
    <n v="7"/>
    <n v="3"/>
    <n v="167"/>
    <n v="0"/>
    <n v="0"/>
    <n v="0"/>
    <n v="0"/>
    <n v="1701"/>
    <n v="4"/>
    <n v="6"/>
    <n v="7"/>
    <n v="3"/>
    <n v="4.3503821281599062E-2"/>
    <n v="0"/>
    <n v="0"/>
    <n v="0"/>
    <n v="0"/>
    <n v="4.468949506674405E-2"/>
    <n v="1.1621150493898896E-2"/>
    <n v="77"/>
  </r>
  <r>
    <x v="5"/>
    <s v="0700-01-000"/>
    <m/>
    <x v="3"/>
    <s v="Saint Louis"/>
    <s v="Hermantown Public School District"/>
    <n v="70"/>
    <n v="0"/>
    <n v="0"/>
    <n v="0"/>
    <n v="0"/>
    <n v="32"/>
    <n v="45"/>
    <n v="1.6985138004246284E-2"/>
    <n v="2.3885350318471339E-2"/>
    <n v="346"/>
    <n v="0.16070599163957269"/>
    <n v="1884"/>
    <n v="2153"/>
    <n v="2015"/>
    <n v="33"/>
    <n v="39"/>
    <n v="38"/>
    <n v="28"/>
    <n v="316"/>
    <n v="9"/>
    <n v="3"/>
    <n v="5"/>
    <n v="5"/>
    <n v="1769"/>
    <n v="24"/>
    <n v="36"/>
    <n v="33"/>
    <n v="23"/>
    <n v="3.9570378745053703E-2"/>
    <n v="0"/>
    <n v="0"/>
    <n v="0"/>
    <n v="0"/>
    <n v="4.0870488322717627E-2"/>
    <n v="6.1538461538461542E-2"/>
    <n v="77"/>
  </r>
  <r>
    <x v="4"/>
    <s v="0278-01-000"/>
    <s v="yes"/>
    <x v="2"/>
    <s v="Hennepin"/>
    <s v="Orono Public School District"/>
    <n v="50"/>
    <n v="0"/>
    <n v="3"/>
    <n v="0"/>
    <n v="0"/>
    <n v="0"/>
    <n v="77"/>
    <n v="0"/>
    <n v="3.700144161460836E-2"/>
    <n v="785"/>
    <n v="0.2814628899247042"/>
    <n v="2081"/>
    <n v="2789"/>
    <n v="2606"/>
    <n v="7"/>
    <n v="39"/>
    <n v="64"/>
    <n v="73"/>
    <n v="728"/>
    <n v="0"/>
    <n v="4"/>
    <n v="21"/>
    <n v="11"/>
    <n v="1928"/>
    <n v="7"/>
    <n v="38"/>
    <n v="43"/>
    <n v="62"/>
    <n v="2.5933609958506226E-2"/>
    <n v="0"/>
    <n v="7.8947368421052627E-2"/>
    <n v="0"/>
    <n v="0"/>
    <n v="3.700144161460836E-2"/>
    <n v="7.2184793070259864E-2"/>
    <n v="77"/>
  </r>
  <r>
    <x v="11"/>
    <s v="0413-01-000"/>
    <m/>
    <x v="3"/>
    <s v="Lyon"/>
    <s v="Marshall Public School District"/>
    <n v="49"/>
    <n v="0"/>
    <n v="7"/>
    <n v="5"/>
    <n v="9"/>
    <n v="7"/>
    <n v="70"/>
    <n v="3.2802249297094657E-3"/>
    <n v="3.280224929709466E-2"/>
    <n v="165"/>
    <n v="7.4257425742574254E-2"/>
    <n v="2134"/>
    <n v="2222"/>
    <n v="1833"/>
    <n v="8"/>
    <n v="97"/>
    <n v="67"/>
    <n v="217"/>
    <n v="147"/>
    <n v="0"/>
    <n v="0"/>
    <n v="0"/>
    <n v="3"/>
    <n v="1735"/>
    <n v="8"/>
    <n v="104"/>
    <n v="72"/>
    <n v="223"/>
    <n v="2.824207492795389E-2"/>
    <n v="0"/>
    <n v="6.7307692307692304E-2"/>
    <n v="6.9444444444444448E-2"/>
    <n v="4.0358744394618833E-2"/>
    <n v="3.6082474226804127E-2"/>
    <n v="0.19000933706816059"/>
    <n v="77"/>
  </r>
  <r>
    <x v="4"/>
    <s v="0771-01-000"/>
    <m/>
    <x v="3"/>
    <s v="Stevens"/>
    <s v="Chokio-Alberta Public School Dist."/>
    <n v="67"/>
    <n v="0"/>
    <n v="0"/>
    <n v="0"/>
    <n v="4"/>
    <n v="0"/>
    <n v="76"/>
    <n v="0"/>
    <n v="0.37623762376237624"/>
    <n v="26"/>
    <n v="0.17105263157894737"/>
    <n v="202"/>
    <n v="152"/>
    <n v="144"/>
    <n v="2"/>
    <n v="1"/>
    <n v="0"/>
    <n v="5"/>
    <n v="19"/>
    <n v="0"/>
    <n v="0"/>
    <n v="0"/>
    <n v="0"/>
    <n v="192"/>
    <n v="2"/>
    <n v="1"/>
    <n v="0"/>
    <n v="9"/>
    <n v="0.34895833333333331"/>
    <n v="0"/>
    <n v="0"/>
    <n v="0"/>
    <n v="0.44444444444444442"/>
    <n v="0.37623762376237624"/>
    <n v="5.8823529411764705E-2"/>
    <n v="76"/>
  </r>
  <r>
    <x v="18"/>
    <s v="2358-01-000"/>
    <m/>
    <x v="3"/>
    <s v="Kittson"/>
    <s v="Tri-County School District"/>
    <n v="70"/>
    <n v="0"/>
    <n v="0"/>
    <n v="0"/>
    <n v="3"/>
    <n v="0"/>
    <n v="76"/>
    <n v="0"/>
    <n v="0.24836601307189543"/>
    <n v="9"/>
    <n v="3.7656903765690378E-2"/>
    <n v="306"/>
    <n v="239"/>
    <n v="233"/>
    <n v="2"/>
    <n v="2"/>
    <n v="0"/>
    <n v="2"/>
    <n v="6"/>
    <n v="0"/>
    <n v="0"/>
    <n v="0"/>
    <n v="0"/>
    <n v="297"/>
    <n v="2"/>
    <n v="2"/>
    <n v="0"/>
    <n v="5"/>
    <n v="0.2356902356902357"/>
    <n v="0"/>
    <n v="0"/>
    <n v="0"/>
    <n v="0.6"/>
    <n v="0.24836601307189543"/>
    <n v="2.9411764705882353E-2"/>
    <n v="76"/>
  </r>
  <r>
    <x v="9"/>
    <s v="0458-01-000"/>
    <m/>
    <x v="3"/>
    <s v="Martin"/>
    <s v="Truman Public School District"/>
    <n v="60"/>
    <n v="0"/>
    <n v="0"/>
    <n v="0"/>
    <n v="5"/>
    <n v="0"/>
    <n v="76"/>
    <n v="0"/>
    <n v="0.19791666666666666"/>
    <n v="35"/>
    <n v="0.10204081632653061"/>
    <n v="384"/>
    <n v="343"/>
    <n v="316"/>
    <n v="0"/>
    <n v="10"/>
    <n v="4"/>
    <n v="13"/>
    <n v="26"/>
    <n v="0"/>
    <n v="3"/>
    <n v="0"/>
    <n v="0"/>
    <n v="350"/>
    <n v="0"/>
    <n v="7"/>
    <n v="4"/>
    <n v="18"/>
    <n v="0.17142857142857143"/>
    <n v="0"/>
    <n v="0"/>
    <n v="0"/>
    <n v="0.27777777777777779"/>
    <n v="0.19791666666666666"/>
    <n v="7.6517150395778361E-2"/>
    <n v="76"/>
  </r>
  <r>
    <x v="14"/>
    <s v="0391-01-000"/>
    <m/>
    <x v="3"/>
    <s v="Le Sueur"/>
    <s v="Cleveland Public School District"/>
    <n v="72"/>
    <n v="0"/>
    <n v="0"/>
    <n v="0"/>
    <n v="0"/>
    <n v="3"/>
    <n v="73"/>
    <n v="7.1258907363420431E-3"/>
    <n v="0.17339667458432304"/>
    <n v="90"/>
    <n v="0.20689655172413793"/>
    <n v="421"/>
    <n v="435"/>
    <n v="425"/>
    <n v="2"/>
    <n v="1"/>
    <n v="1"/>
    <n v="6"/>
    <n v="89"/>
    <n v="0"/>
    <n v="0"/>
    <n v="0"/>
    <n v="0"/>
    <n v="408"/>
    <n v="2"/>
    <n v="1"/>
    <n v="1"/>
    <n v="6"/>
    <n v="0.17647058823529413"/>
    <n v="0"/>
    <n v="0"/>
    <n v="0"/>
    <n v="0"/>
    <n v="0.18052256532066507"/>
    <n v="2.3923444976076555E-2"/>
    <n v="76"/>
  </r>
  <r>
    <x v="4"/>
    <s v="0500-01-000"/>
    <m/>
    <x v="3"/>
    <s v="Mower"/>
    <s v="Southland Public School District"/>
    <n v="69"/>
    <n v="0"/>
    <n v="0"/>
    <n v="0"/>
    <n v="0"/>
    <n v="0"/>
    <n v="76"/>
    <n v="0"/>
    <n v="0.13996316758747698"/>
    <n v="40"/>
    <n v="7.8895463510848127E-2"/>
    <n v="543"/>
    <n v="507"/>
    <n v="477"/>
    <n v="3"/>
    <n v="2"/>
    <n v="3"/>
    <n v="22"/>
    <n v="34"/>
    <n v="0"/>
    <n v="0"/>
    <n v="0"/>
    <n v="0"/>
    <n v="512"/>
    <n v="3"/>
    <n v="2"/>
    <n v="3"/>
    <n v="22"/>
    <n v="0.134765625"/>
    <n v="0"/>
    <n v="0"/>
    <n v="0"/>
    <n v="0"/>
    <n v="0.13996316758747698"/>
    <n v="5.5350553505535055E-2"/>
    <n v="76"/>
  </r>
  <r>
    <x v="2"/>
    <s v="0435-01-000"/>
    <m/>
    <x v="3"/>
    <s v="Mahnomen"/>
    <s v="Waubun-Ogema-White Earth Public Sch"/>
    <n v="40"/>
    <n v="31"/>
    <n v="0"/>
    <n v="0"/>
    <n v="0"/>
    <n v="0"/>
    <n v="76"/>
    <n v="0"/>
    <n v="0.13620071684587814"/>
    <n v="55"/>
    <n v="0.10242085661080075"/>
    <n v="558"/>
    <n v="537"/>
    <n v="105"/>
    <n v="410"/>
    <n v="0"/>
    <n v="2"/>
    <n v="20"/>
    <n v="7"/>
    <n v="44"/>
    <n v="0"/>
    <n v="0"/>
    <n v="0"/>
    <n v="138"/>
    <n v="397"/>
    <n v="0"/>
    <n v="2"/>
    <n v="20"/>
    <n v="0.28985507246376813"/>
    <n v="7.8085642317380355E-2"/>
    <n v="0"/>
    <n v="0"/>
    <n v="0"/>
    <n v="0.13620071684587814"/>
    <n v="0.75224416517055659"/>
    <n v="76"/>
  </r>
  <r>
    <x v="12"/>
    <s v="0542-01-000"/>
    <m/>
    <x v="3"/>
    <s v="Otter Tail"/>
    <s v="Battle Lake Public School District"/>
    <n v="69"/>
    <n v="0"/>
    <n v="0"/>
    <n v="0"/>
    <n v="0"/>
    <n v="0"/>
    <n v="76"/>
    <n v="0"/>
    <n v="0.13499111900532859"/>
    <n v="53"/>
    <n v="9.8148148148148151E-2"/>
    <n v="563"/>
    <n v="540"/>
    <n v="518"/>
    <n v="5"/>
    <n v="8"/>
    <n v="4"/>
    <n v="5"/>
    <n v="48"/>
    <n v="0"/>
    <n v="0"/>
    <n v="0"/>
    <n v="0"/>
    <n v="539"/>
    <n v="5"/>
    <n v="8"/>
    <n v="4"/>
    <n v="5"/>
    <n v="0.1280148423005566"/>
    <n v="0"/>
    <n v="0"/>
    <n v="0"/>
    <n v="0"/>
    <n v="0.13499111900532859"/>
    <n v="3.9215686274509803E-2"/>
    <n v="76"/>
  </r>
  <r>
    <x v="11"/>
    <s v="0820-01-000"/>
    <m/>
    <x v="3"/>
    <s v="Wadena"/>
    <s v="Sebeka Public School District"/>
    <n v="73"/>
    <n v="0"/>
    <n v="0"/>
    <n v="0"/>
    <n v="0"/>
    <n v="0"/>
    <n v="76"/>
    <n v="0"/>
    <n v="0.13451327433628318"/>
    <n v="70"/>
    <n v="0.12522361359570661"/>
    <n v="565"/>
    <n v="559"/>
    <n v="547"/>
    <n v="0"/>
    <n v="6"/>
    <n v="4"/>
    <n v="2"/>
    <n v="63"/>
    <n v="0"/>
    <n v="0"/>
    <n v="0"/>
    <n v="0"/>
    <n v="557"/>
    <n v="0"/>
    <n v="6"/>
    <n v="4"/>
    <n v="2"/>
    <n v="0.1310592459605027"/>
    <n v="0"/>
    <n v="0"/>
    <n v="0"/>
    <n v="0"/>
    <n v="0.13451327433628318"/>
    <n v="2.10896309314587E-2"/>
    <n v="76"/>
  </r>
  <r>
    <x v="10"/>
    <s v="0485-01-000"/>
    <m/>
    <x v="3"/>
    <s v="Morrison"/>
    <s v="Royalton Public School District"/>
    <n v="73"/>
    <n v="0"/>
    <n v="0"/>
    <n v="0"/>
    <n v="0"/>
    <n v="0"/>
    <n v="76"/>
    <n v="0"/>
    <n v="0.12025316455696203"/>
    <n v="131"/>
    <n v="0.19068413391557495"/>
    <n v="632"/>
    <n v="687"/>
    <n v="671"/>
    <n v="5"/>
    <n v="1"/>
    <n v="8"/>
    <n v="2"/>
    <n v="127"/>
    <n v="0"/>
    <n v="0"/>
    <n v="0"/>
    <n v="0"/>
    <n v="617"/>
    <n v="5"/>
    <n v="1"/>
    <n v="8"/>
    <n v="2"/>
    <n v="0.11831442463533225"/>
    <n v="0"/>
    <n v="0"/>
    <n v="0"/>
    <n v="0"/>
    <n v="0.12025316455696203"/>
    <n v="2.5276461295418641E-2"/>
    <n v="76"/>
  </r>
  <r>
    <x v="11"/>
    <s v="0821-01-000"/>
    <m/>
    <x v="3"/>
    <s v="Wadena"/>
    <s v="Menahga Public School District"/>
    <n v="68"/>
    <n v="0"/>
    <n v="0"/>
    <n v="0"/>
    <n v="0"/>
    <n v="0"/>
    <n v="76"/>
    <n v="0"/>
    <n v="0.11949685534591195"/>
    <n v="184"/>
    <n v="0.24731182795698925"/>
    <n v="636"/>
    <n v="744"/>
    <n v="726"/>
    <n v="9"/>
    <n v="3"/>
    <n v="1"/>
    <n v="5"/>
    <n v="175"/>
    <n v="3"/>
    <n v="0"/>
    <n v="0"/>
    <n v="0"/>
    <n v="619"/>
    <n v="6"/>
    <n v="3"/>
    <n v="1"/>
    <n v="5"/>
    <n v="0.1098546042003231"/>
    <n v="0"/>
    <n v="0"/>
    <n v="0"/>
    <n v="0"/>
    <n v="0.11949685534591195"/>
    <n v="2.365930599369085E-2"/>
    <n v="76"/>
  </r>
  <r>
    <x v="16"/>
    <s v="0319-01-000"/>
    <m/>
    <x v="3"/>
    <s v="Itasca"/>
    <s v="Nashwauk-Keewatin School District"/>
    <n v="73"/>
    <n v="0"/>
    <n v="0"/>
    <n v="0"/>
    <n v="0"/>
    <n v="0"/>
    <n v="76"/>
    <n v="0"/>
    <n v="0.10570236439499305"/>
    <n v="58"/>
    <n v="8.2738944365192579E-2"/>
    <n v="719"/>
    <n v="701"/>
    <n v="678"/>
    <n v="10"/>
    <n v="9"/>
    <n v="0"/>
    <n v="4"/>
    <n v="56"/>
    <n v="0"/>
    <n v="0"/>
    <n v="0"/>
    <n v="0"/>
    <n v="695"/>
    <n v="10"/>
    <n v="9"/>
    <n v="0"/>
    <n v="4"/>
    <n v="0.10503597122302158"/>
    <n v="0"/>
    <n v="0"/>
    <n v="0"/>
    <n v="0"/>
    <n v="0.10570236439499305"/>
    <n v="3.2033426183844013E-2"/>
    <n v="76"/>
  </r>
  <r>
    <x v="8"/>
    <s v="0227-01-000"/>
    <m/>
    <x v="3"/>
    <s v="Olmsted"/>
    <s v="Chatfield Public Schools"/>
    <n v="74"/>
    <n v="0"/>
    <n v="0"/>
    <n v="0"/>
    <n v="0"/>
    <n v="6"/>
    <n v="70"/>
    <n v="7.0011668611435242E-3"/>
    <n v="8.168028004667445E-2"/>
    <n v="104"/>
    <n v="0.11751412429378531"/>
    <n v="857"/>
    <n v="885"/>
    <n v="857"/>
    <n v="1"/>
    <n v="6"/>
    <n v="3"/>
    <n v="18"/>
    <n v="101"/>
    <n v="0"/>
    <n v="0"/>
    <n v="0"/>
    <n v="0"/>
    <n v="830"/>
    <n v="1"/>
    <n v="6"/>
    <n v="3"/>
    <n v="18"/>
    <n v="8.91566265060241E-2"/>
    <n v="0"/>
    <n v="0"/>
    <n v="0"/>
    <n v="0"/>
    <n v="8.8681446907817971E-2"/>
    <n v="3.2634032634032632E-2"/>
    <n v="76"/>
  </r>
  <r>
    <x v="3"/>
    <s v="0317-01-000"/>
    <m/>
    <x v="3"/>
    <s v="Itasca"/>
    <s v="Deer River Public School District"/>
    <n v="58"/>
    <n v="3"/>
    <n v="0"/>
    <n v="0"/>
    <n v="0"/>
    <n v="8"/>
    <n v="68"/>
    <n v="8.7815587266739849E-3"/>
    <n v="7.4643249176728863E-2"/>
    <n v="62"/>
    <n v="6.9119286510590863E-2"/>
    <n v="911"/>
    <n v="897"/>
    <n v="498"/>
    <n v="376"/>
    <n v="6"/>
    <n v="2"/>
    <n v="15"/>
    <n v="22"/>
    <n v="29"/>
    <n v="0"/>
    <n v="0"/>
    <n v="4"/>
    <n v="534"/>
    <n v="350"/>
    <n v="6"/>
    <n v="2"/>
    <n v="11"/>
    <n v="0.10861423220973783"/>
    <n v="8.5714285714285719E-3"/>
    <n v="0"/>
    <n v="0"/>
    <n v="0"/>
    <n v="8.3424807903402842E-2"/>
    <n v="0.40863787375415284"/>
    <n v="76"/>
  </r>
  <r>
    <x v="11"/>
    <s v="2143-01-000"/>
    <m/>
    <x v="3"/>
    <s v="Le Sueur"/>
    <s v="Waterville-Elysian-Morristown Public School District"/>
    <n v="71"/>
    <n v="0"/>
    <n v="0"/>
    <n v="0"/>
    <n v="0"/>
    <n v="0"/>
    <n v="76"/>
    <n v="0"/>
    <n v="7.149576669802446E-2"/>
    <n v="40"/>
    <n v="3.8948393378773129E-2"/>
    <n v="1063"/>
    <n v="1027"/>
    <n v="972"/>
    <n v="8"/>
    <n v="1"/>
    <n v="4"/>
    <n v="42"/>
    <n v="32"/>
    <n v="0"/>
    <n v="0"/>
    <n v="0"/>
    <n v="0"/>
    <n v="1011"/>
    <n v="8"/>
    <n v="1"/>
    <n v="4"/>
    <n v="42"/>
    <n v="7.0227497527200797E-2"/>
    <n v="0"/>
    <n v="0"/>
    <n v="0"/>
    <n v="0"/>
    <n v="7.149576669802446E-2"/>
    <n v="5.1594746716697934E-2"/>
    <n v="76"/>
  </r>
  <r>
    <x v="16"/>
    <s v="2143-01-000"/>
    <m/>
    <x v="3"/>
    <s v="Le Sueur"/>
    <s v="Waterville-Elysian-Morristown Public School District"/>
    <n v="67"/>
    <n v="0"/>
    <n v="0"/>
    <n v="0"/>
    <n v="0"/>
    <n v="0"/>
    <n v="76"/>
    <n v="0"/>
    <n v="6.8840579710144928E-2"/>
    <n v="21"/>
    <n v="2.0019065776930411E-2"/>
    <n v="1104"/>
    <n v="1049"/>
    <n v="1009"/>
    <n v="1"/>
    <n v="1"/>
    <n v="4"/>
    <n v="34"/>
    <n v="14"/>
    <n v="0"/>
    <n v="0"/>
    <n v="0"/>
    <n v="0"/>
    <n v="1062"/>
    <n v="1"/>
    <n v="1"/>
    <n v="4"/>
    <n v="34"/>
    <n v="6.308851224105462E-2"/>
    <n v="0"/>
    <n v="0"/>
    <n v="0"/>
    <n v="0"/>
    <n v="6.8840579710144928E-2"/>
    <n v="3.6297640653357534E-2"/>
    <n v="76"/>
  </r>
  <r>
    <x v="16"/>
    <s v="2711-01-000"/>
    <m/>
    <x v="3"/>
    <s v="Saint Louis"/>
    <s v="Mesabi East School District"/>
    <n v="70"/>
    <n v="0"/>
    <n v="0"/>
    <n v="0"/>
    <n v="0"/>
    <n v="0"/>
    <n v="76"/>
    <n v="0"/>
    <n v="6.660823838737949E-2"/>
    <n v="24"/>
    <n v="2.2038567493112948E-2"/>
    <n v="1141"/>
    <n v="1089"/>
    <n v="1051"/>
    <n v="18"/>
    <n v="10"/>
    <n v="7"/>
    <n v="3"/>
    <n v="22"/>
    <n v="0"/>
    <n v="0"/>
    <n v="0"/>
    <n v="0"/>
    <n v="1099"/>
    <n v="18"/>
    <n v="10"/>
    <n v="7"/>
    <n v="3"/>
    <n v="6.3694267515923567E-2"/>
    <n v="0"/>
    <n v="0"/>
    <n v="0"/>
    <n v="0"/>
    <n v="6.660823838737949E-2"/>
    <n v="3.3421284080914687E-2"/>
    <n v="76"/>
  </r>
  <r>
    <x v="15"/>
    <s v="0345-01-000"/>
    <m/>
    <x v="3"/>
    <s v="Kandiyohi"/>
    <s v="New London-Spicer School District"/>
    <n v="69"/>
    <n v="0"/>
    <n v="0"/>
    <n v="0"/>
    <n v="5"/>
    <n v="0"/>
    <n v="76"/>
    <n v="0"/>
    <n v="4.5977011494252873E-2"/>
    <n v="161"/>
    <n v="9.2635212888377449E-2"/>
    <n v="1653"/>
    <n v="1738"/>
    <n v="1722"/>
    <n v="3"/>
    <n v="6"/>
    <n v="4"/>
    <n v="3"/>
    <n v="158"/>
    <n v="0"/>
    <n v="0"/>
    <n v="0"/>
    <n v="0"/>
    <n v="1633"/>
    <n v="3"/>
    <n v="6"/>
    <n v="4"/>
    <n v="8"/>
    <n v="4.2253521126760563E-2"/>
    <n v="0"/>
    <n v="0"/>
    <n v="0"/>
    <n v="0.625"/>
    <n v="4.5977011494252873E-2"/>
    <n v="1.2696493349455865E-2"/>
    <n v="76"/>
  </r>
  <r>
    <x v="0"/>
    <s v="0534-01-000"/>
    <m/>
    <x v="3"/>
    <s v="Olmsted"/>
    <s v="Stewartville Public School District"/>
    <n v="68"/>
    <n v="0"/>
    <n v="0"/>
    <n v="0"/>
    <n v="3"/>
    <n v="16"/>
    <n v="60"/>
    <n v="9.190120620333142E-3"/>
    <n v="3.4462952326249283E-2"/>
    <n v="413"/>
    <n v="0.19874879692011549"/>
    <n v="1741"/>
    <n v="2078"/>
    <n v="1934"/>
    <n v="11"/>
    <n v="40"/>
    <n v="33"/>
    <n v="60"/>
    <n v="381"/>
    <n v="0"/>
    <n v="6"/>
    <n v="13"/>
    <n v="3"/>
    <n v="1621"/>
    <n v="11"/>
    <n v="34"/>
    <n v="20"/>
    <n v="60"/>
    <n v="4.1949413942011106E-2"/>
    <n v="0"/>
    <n v="0"/>
    <n v="0"/>
    <n v="0.05"/>
    <n v="4.3653072946582425E-2"/>
    <n v="7.1592210767468495E-2"/>
    <n v="76"/>
  </r>
  <r>
    <x v="12"/>
    <s v="0508-01-000"/>
    <m/>
    <x v="3"/>
    <s v="Nicollet"/>
    <s v="St. Peter Public School District"/>
    <n v="70"/>
    <n v="0"/>
    <n v="0"/>
    <n v="0"/>
    <n v="0"/>
    <n v="22"/>
    <n v="54"/>
    <n v="1.1764705882352941E-2"/>
    <n v="2.8877005347593583E-2"/>
    <n v="81"/>
    <n v="4.3200000000000002E-2"/>
    <n v="1870"/>
    <n v="1875"/>
    <n v="1664"/>
    <n v="8"/>
    <n v="58"/>
    <n v="29"/>
    <n v="116"/>
    <n v="79"/>
    <n v="0"/>
    <n v="0"/>
    <n v="0"/>
    <n v="0"/>
    <n v="1655"/>
    <n v="8"/>
    <n v="58"/>
    <n v="29"/>
    <n v="116"/>
    <n v="4.2296072507552872E-2"/>
    <n v="0"/>
    <n v="0"/>
    <n v="0"/>
    <n v="0"/>
    <n v="4.0641711229946524E-2"/>
    <n v="0.11307609860664523"/>
    <n v="76"/>
  </r>
  <r>
    <x v="1"/>
    <s v="0466-01-000"/>
    <m/>
    <x v="3"/>
    <s v="Wright"/>
    <s v="Dassel-Cokato Public School Dist."/>
    <n v="59"/>
    <n v="0"/>
    <n v="0"/>
    <n v="0"/>
    <n v="0"/>
    <n v="7"/>
    <n v="69"/>
    <n v="3.2786885245901639E-3"/>
    <n v="3.231850117096019E-2"/>
    <n v="226"/>
    <n v="9.8905908096280082E-2"/>
    <n v="2135"/>
    <n v="2285"/>
    <n v="2164"/>
    <n v="14"/>
    <n v="14"/>
    <n v="15"/>
    <n v="78"/>
    <n v="208"/>
    <n v="3"/>
    <n v="0"/>
    <n v="0"/>
    <n v="5"/>
    <n v="2015"/>
    <n v="11"/>
    <n v="14"/>
    <n v="15"/>
    <n v="73"/>
    <n v="2.9280397022332507E-2"/>
    <n v="0"/>
    <n v="0"/>
    <n v="0"/>
    <n v="0"/>
    <n v="3.5597189695550355E-2"/>
    <n v="5.3101503759398497E-2"/>
    <n v="76"/>
  </r>
  <r>
    <x v="11"/>
    <s v="0278-01-000"/>
    <s v="yes"/>
    <x v="2"/>
    <s v="Hennepin"/>
    <s v="Orono Public School District"/>
    <n v="65"/>
    <n v="0"/>
    <n v="0"/>
    <n v="0"/>
    <n v="0"/>
    <n v="3"/>
    <n v="73"/>
    <n v="1.3837638376383763E-3"/>
    <n v="3.3671586715867161E-2"/>
    <n v="524"/>
    <n v="0.20030581039755352"/>
    <n v="2168"/>
    <n v="2616"/>
    <n v="2484"/>
    <n v="4"/>
    <n v="19"/>
    <n v="53"/>
    <n v="56"/>
    <n v="494"/>
    <n v="0"/>
    <n v="0"/>
    <n v="7"/>
    <n v="4"/>
    <n v="2055"/>
    <n v="4"/>
    <n v="19"/>
    <n v="46"/>
    <n v="52"/>
    <n v="3.1630170316301706E-2"/>
    <n v="0"/>
    <n v="0"/>
    <n v="0"/>
    <n v="0"/>
    <n v="3.5055350553505539E-2"/>
    <n v="5.560661764705882E-2"/>
    <n v="76"/>
  </r>
  <r>
    <x v="13"/>
    <s v="0088-01-000"/>
    <m/>
    <x v="3"/>
    <s v="Brown"/>
    <s v="New Ulm Public School District"/>
    <n v="66"/>
    <n v="0"/>
    <n v="0"/>
    <n v="0"/>
    <n v="0"/>
    <n v="53"/>
    <n v="23"/>
    <n v="2.204658901830283E-2"/>
    <n v="9.5673876871880201E-3"/>
    <n v="51"/>
    <n v="2.1437578814627996E-2"/>
    <n v="2404"/>
    <n v="2379"/>
    <n v="2291"/>
    <n v="8"/>
    <n v="17"/>
    <n v="19"/>
    <n v="44"/>
    <n v="47"/>
    <n v="0"/>
    <n v="0"/>
    <n v="0"/>
    <n v="0"/>
    <n v="2310"/>
    <n v="8"/>
    <n v="17"/>
    <n v="19"/>
    <n v="44"/>
    <n v="2.8571428571428571E-2"/>
    <n v="0"/>
    <n v="0"/>
    <n v="0"/>
    <n v="0"/>
    <n v="3.1613976705490848E-2"/>
    <n v="3.669724770642202E-2"/>
    <n v="76"/>
  </r>
  <r>
    <x v="5"/>
    <s v="0726-01-000"/>
    <m/>
    <x v="3"/>
    <s v="Sherburne"/>
    <s v="Becker Public School District"/>
    <n v="61"/>
    <n v="0"/>
    <n v="0"/>
    <n v="0"/>
    <n v="0"/>
    <n v="27"/>
    <n v="49"/>
    <n v="1.0340865568747606E-2"/>
    <n v="1.876675603217158E-2"/>
    <n v="230"/>
    <n v="8.3182640144665462E-2"/>
    <n v="2611"/>
    <n v="2765"/>
    <n v="2672"/>
    <n v="21"/>
    <n v="27"/>
    <n v="19"/>
    <n v="26"/>
    <n v="218"/>
    <n v="0"/>
    <n v="3"/>
    <n v="0"/>
    <n v="3"/>
    <n v="2515"/>
    <n v="21"/>
    <n v="24"/>
    <n v="19"/>
    <n v="23"/>
    <n v="2.4254473161033796E-2"/>
    <n v="0"/>
    <n v="0"/>
    <n v="0"/>
    <n v="0"/>
    <n v="2.9107621600919186E-2"/>
    <n v="3.3435818601076098E-2"/>
    <n v="76"/>
  </r>
  <r>
    <x v="12"/>
    <s v="0492-01-000"/>
    <m/>
    <x v="3"/>
    <s v="Mower"/>
    <s v="Austin Public School District"/>
    <n v="61"/>
    <n v="0"/>
    <n v="0"/>
    <n v="0"/>
    <n v="7"/>
    <n v="0"/>
    <n v="76"/>
    <n v="0"/>
    <n v="1.8216682646212849E-2"/>
    <n v="50"/>
    <n v="1.2059816690786301E-2"/>
    <n v="4172"/>
    <n v="4146"/>
    <n v="3309"/>
    <n v="16"/>
    <n v="154"/>
    <n v="114"/>
    <n v="553"/>
    <n v="43"/>
    <n v="0"/>
    <n v="0"/>
    <n v="0"/>
    <n v="0"/>
    <n v="3327"/>
    <n v="16"/>
    <n v="154"/>
    <n v="114"/>
    <n v="560"/>
    <n v="1.8334836188758641E-2"/>
    <n v="0"/>
    <n v="0"/>
    <n v="0"/>
    <n v="1.2500000000000001E-2"/>
    <n v="1.8216682646212849E-2"/>
    <n v="0.20234955646128028"/>
    <n v="76"/>
  </r>
  <r>
    <x v="11"/>
    <s v="0492-01-000"/>
    <m/>
    <x v="3"/>
    <s v="Mower"/>
    <s v="Austin Public School District"/>
    <n v="63"/>
    <n v="0"/>
    <n v="0"/>
    <n v="0"/>
    <n v="0"/>
    <n v="6"/>
    <n v="70"/>
    <n v="1.3934045517882026E-3"/>
    <n v="1.6256386437529028E-2"/>
    <n v="46"/>
    <n v="1.0757717492984098E-2"/>
    <n v="4306"/>
    <n v="4276"/>
    <n v="3304"/>
    <n v="23"/>
    <n v="150"/>
    <n v="117"/>
    <n v="682"/>
    <n v="40"/>
    <n v="3"/>
    <n v="0"/>
    <n v="0"/>
    <n v="0"/>
    <n v="3327"/>
    <n v="20"/>
    <n v="150"/>
    <n v="117"/>
    <n v="682"/>
    <n v="1.8935978358881875E-2"/>
    <n v="0"/>
    <n v="0"/>
    <n v="0"/>
    <n v="0"/>
    <n v="1.7649790989317231E-2"/>
    <n v="0.2255586592178771"/>
    <n v="76"/>
  </r>
  <r>
    <x v="9"/>
    <s v="0200-01-000"/>
    <s v="yes"/>
    <x v="2"/>
    <s v="Dakota"/>
    <s v="Hastings Public School District"/>
    <n v="66"/>
    <n v="0"/>
    <n v="0"/>
    <n v="0"/>
    <n v="0"/>
    <n v="20"/>
    <n v="56"/>
    <n v="4.0436716538617065E-3"/>
    <n v="1.1322280630812778E-2"/>
    <n v="50"/>
    <n v="1.016260162601626E-2"/>
    <n v="4946"/>
    <n v="4920"/>
    <n v="4564"/>
    <n v="53"/>
    <n v="121"/>
    <n v="73"/>
    <n v="109"/>
    <n v="42"/>
    <n v="0"/>
    <n v="3"/>
    <n v="0"/>
    <n v="0"/>
    <n v="4588"/>
    <n v="53"/>
    <n v="118"/>
    <n v="73"/>
    <n v="109"/>
    <n v="1.4385353095030515E-2"/>
    <n v="0"/>
    <n v="0"/>
    <n v="0"/>
    <n v="0"/>
    <n v="1.5365952284674484E-2"/>
    <n v="7.1443027727180738E-2"/>
    <n v="76"/>
  </r>
  <r>
    <x v="4"/>
    <s v="2886-01-000"/>
    <m/>
    <x v="3"/>
    <s v="Freeborn"/>
    <s v="Glenville-Emmons School District"/>
    <n v="65"/>
    <n v="0"/>
    <n v="0"/>
    <n v="0"/>
    <n v="7"/>
    <n v="0"/>
    <n v="75"/>
    <n v="0"/>
    <n v="0.25252525252525254"/>
    <n v="47"/>
    <n v="0.17472118959107807"/>
    <n v="297"/>
    <n v="269"/>
    <n v="259"/>
    <n v="2"/>
    <n v="3"/>
    <n v="2"/>
    <n v="3"/>
    <n v="43"/>
    <n v="0"/>
    <n v="0"/>
    <n v="0"/>
    <n v="0"/>
    <n v="281"/>
    <n v="2"/>
    <n v="3"/>
    <n v="2"/>
    <n v="10"/>
    <n v="0.23131672597864769"/>
    <n v="0"/>
    <n v="0"/>
    <n v="0"/>
    <n v="0.7"/>
    <n v="0.25252525252525254"/>
    <n v="5.7046979865771813E-2"/>
    <n v="75"/>
  </r>
  <r>
    <x v="9"/>
    <s v="2358-01-000"/>
    <m/>
    <x v="3"/>
    <s v="Kittson"/>
    <s v="Tri-County School District"/>
    <n v="72"/>
    <n v="0"/>
    <n v="0"/>
    <n v="0"/>
    <n v="0"/>
    <n v="0"/>
    <n v="75"/>
    <n v="0"/>
    <n v="0.24590163934426229"/>
    <n v="11"/>
    <n v="4.5643153526970952E-2"/>
    <n v="305"/>
    <n v="241"/>
    <n v="237"/>
    <n v="2"/>
    <n v="1"/>
    <n v="1"/>
    <n v="0"/>
    <n v="7"/>
    <n v="0"/>
    <n v="0"/>
    <n v="0"/>
    <n v="0"/>
    <n v="302"/>
    <n v="2"/>
    <n v="1"/>
    <n v="1"/>
    <n v="0"/>
    <n v="0.23841059602649006"/>
    <n v="0"/>
    <n v="0"/>
    <n v="0"/>
    <n v="0"/>
    <n v="0.24590163934426229"/>
    <n v="1.3071895424836602E-2"/>
    <n v="75"/>
  </r>
  <r>
    <x v="13"/>
    <s v="0458-01-000"/>
    <m/>
    <x v="3"/>
    <s v="Martin"/>
    <s v="Truman Public School District"/>
    <n v="63"/>
    <n v="0"/>
    <n v="0"/>
    <n v="0"/>
    <n v="6"/>
    <n v="0"/>
    <n v="75"/>
    <n v="0"/>
    <n v="0.18382352941176472"/>
    <n v="45"/>
    <n v="0.11904761904761904"/>
    <n v="408"/>
    <n v="378"/>
    <n v="358"/>
    <n v="0"/>
    <n v="9"/>
    <n v="0"/>
    <n v="11"/>
    <n v="41"/>
    <n v="0"/>
    <n v="4"/>
    <n v="0"/>
    <n v="0"/>
    <n v="380"/>
    <n v="0"/>
    <n v="5"/>
    <n v="0"/>
    <n v="17"/>
    <n v="0.16578947368421051"/>
    <n v="0"/>
    <n v="0"/>
    <n v="0"/>
    <n v="0.35294117647058826"/>
    <n v="0.18382352941176472"/>
    <n v="5.4726368159203981E-2"/>
    <n v="75"/>
  </r>
  <r>
    <x v="14"/>
    <s v="0486-01-000"/>
    <m/>
    <x v="3"/>
    <s v="Morrison"/>
    <s v="Swanville Public School District"/>
    <n v="74"/>
    <n v="0"/>
    <n v="0"/>
    <n v="0"/>
    <n v="0"/>
    <n v="0"/>
    <n v="75"/>
    <n v="0"/>
    <n v="0.18028846153846154"/>
    <n v="65"/>
    <n v="0.16009852216748768"/>
    <n v="416"/>
    <n v="406"/>
    <n v="397"/>
    <n v="0"/>
    <n v="0"/>
    <n v="0"/>
    <n v="9"/>
    <n v="65"/>
    <n v="0"/>
    <n v="0"/>
    <n v="0"/>
    <n v="0"/>
    <n v="406"/>
    <n v="0"/>
    <n v="0"/>
    <n v="0"/>
    <n v="9"/>
    <n v="0.18226600985221675"/>
    <n v="0"/>
    <n v="0"/>
    <n v="0"/>
    <n v="0"/>
    <n v="0.18028846153846154"/>
    <n v="2.1686746987951807E-2"/>
    <n v="75"/>
  </r>
  <r>
    <x v="0"/>
    <s v="2311-01-000"/>
    <m/>
    <x v="3"/>
    <s v="Clearwater"/>
    <s v="Clearbrook-Gonvick School District"/>
    <n v="57"/>
    <n v="12"/>
    <n v="0"/>
    <n v="0"/>
    <n v="0"/>
    <n v="0"/>
    <n v="75"/>
    <n v="0"/>
    <n v="0.15657620041753653"/>
    <n v="41"/>
    <n v="9.2134831460674152E-2"/>
    <n v="479"/>
    <n v="445"/>
    <n v="337"/>
    <n v="85"/>
    <n v="14"/>
    <n v="5"/>
    <n v="4"/>
    <n v="15"/>
    <n v="22"/>
    <n v="0"/>
    <n v="0"/>
    <n v="0"/>
    <n v="379"/>
    <n v="75"/>
    <n v="14"/>
    <n v="5"/>
    <n v="4"/>
    <n v="0.15039577836411611"/>
    <n v="0.16"/>
    <n v="0"/>
    <n v="0"/>
    <n v="0"/>
    <n v="0.15657620041753653"/>
    <n v="0.20545073375262055"/>
    <n v="75"/>
  </r>
  <r>
    <x v="9"/>
    <s v="0075-01-000"/>
    <m/>
    <x v="3"/>
    <s v="Blue Earth"/>
    <s v="St. Clair Public School District"/>
    <n v="72"/>
    <n v="0"/>
    <n v="0"/>
    <n v="0"/>
    <n v="0"/>
    <n v="0"/>
    <n v="75"/>
    <n v="0"/>
    <n v="0.14851485148514851"/>
    <n v="198"/>
    <n v="0.31528662420382164"/>
    <n v="505"/>
    <n v="628"/>
    <n v="625"/>
    <n v="0"/>
    <n v="1"/>
    <n v="0"/>
    <n v="2"/>
    <n v="197"/>
    <n v="0"/>
    <n v="0"/>
    <n v="0"/>
    <n v="0"/>
    <n v="500"/>
    <n v="0"/>
    <n v="1"/>
    <n v="0"/>
    <n v="2"/>
    <n v="0.14399999999999999"/>
    <n v="0"/>
    <n v="0"/>
    <n v="0"/>
    <n v="0"/>
    <n v="0.14851485148514851"/>
    <n v="5.9642147117296221E-3"/>
    <n v="75"/>
  </r>
  <r>
    <x v="13"/>
    <s v="0075-01-000"/>
    <m/>
    <x v="3"/>
    <s v="Blue Earth"/>
    <s v="St. Clair Public School District"/>
    <n v="73"/>
    <n v="0"/>
    <n v="0"/>
    <n v="0"/>
    <n v="0"/>
    <n v="4"/>
    <n v="71"/>
    <n v="7.2595281306715061E-3"/>
    <n v="0.12885662431941924"/>
    <n v="176"/>
    <n v="0.26993865030674846"/>
    <n v="551"/>
    <n v="652"/>
    <n v="651"/>
    <n v="0"/>
    <n v="1"/>
    <n v="0"/>
    <n v="0"/>
    <n v="174"/>
    <n v="0"/>
    <n v="0"/>
    <n v="0"/>
    <n v="0"/>
    <n v="550"/>
    <n v="0"/>
    <n v="1"/>
    <n v="0"/>
    <n v="0"/>
    <n v="0.13272727272727272"/>
    <n v="0"/>
    <n v="0"/>
    <n v="0"/>
    <n v="0"/>
    <n v="0.13611615245009076"/>
    <n v="1.8148820326678765E-3"/>
    <n v="75"/>
  </r>
  <r>
    <x v="1"/>
    <s v="0435-01-000"/>
    <m/>
    <x v="3"/>
    <s v="Mahnomen"/>
    <s v="Waubun-Ogema-White Earth Public Sch"/>
    <n v="27"/>
    <n v="41"/>
    <n v="0"/>
    <n v="0"/>
    <n v="0"/>
    <n v="0"/>
    <n v="75"/>
    <n v="0"/>
    <n v="0.13464991023339318"/>
    <n v="64"/>
    <n v="0.11721611721611722"/>
    <n v="557"/>
    <n v="546"/>
    <n v="100"/>
    <n v="433"/>
    <n v="1"/>
    <n v="2"/>
    <n v="10"/>
    <n v="7"/>
    <n v="54"/>
    <n v="0"/>
    <n v="0"/>
    <n v="0"/>
    <n v="120"/>
    <n v="420"/>
    <n v="1"/>
    <n v="2"/>
    <n v="10"/>
    <n v="0.22500000000000001"/>
    <n v="9.7619047619047619E-2"/>
    <n v="0"/>
    <n v="0"/>
    <n v="0"/>
    <n v="0.13464991023339318"/>
    <n v="0.78300180831826405"/>
    <n v="75"/>
  </r>
  <r>
    <x v="12"/>
    <s v="0820-01-000"/>
    <m/>
    <x v="3"/>
    <s v="Wadena"/>
    <s v="Sebeka Public School District"/>
    <n v="72"/>
    <n v="0"/>
    <n v="0"/>
    <n v="0"/>
    <n v="0"/>
    <n v="0"/>
    <n v="75"/>
    <n v="0"/>
    <n v="0.13204225352112675"/>
    <n v="71"/>
    <n v="0.12588652482269502"/>
    <n v="568"/>
    <n v="564"/>
    <n v="555"/>
    <n v="1"/>
    <n v="6"/>
    <n v="2"/>
    <n v="0"/>
    <n v="64"/>
    <n v="0"/>
    <n v="0"/>
    <n v="0"/>
    <n v="0"/>
    <n v="563"/>
    <n v="1"/>
    <n v="6"/>
    <n v="2"/>
    <n v="0"/>
    <n v="0.12788632326820604"/>
    <n v="0"/>
    <n v="0"/>
    <n v="0"/>
    <n v="0"/>
    <n v="0.13204225352112675"/>
    <n v="1.5734265734265736E-2"/>
    <n v="75"/>
  </r>
  <r>
    <x v="10"/>
    <s v="2902-01-000"/>
    <m/>
    <x v="3"/>
    <s v="Lincoln"/>
    <s v="RTR Public Schools"/>
    <n v="70"/>
    <n v="0"/>
    <n v="0"/>
    <n v="0"/>
    <n v="3"/>
    <n v="0"/>
    <n v="75"/>
    <n v="0"/>
    <n v="0.12605042016806722"/>
    <n v="46"/>
    <n v="8.1272084805653705E-2"/>
    <n v="595"/>
    <n v="566"/>
    <n v="541"/>
    <n v="0"/>
    <n v="3"/>
    <n v="4"/>
    <n v="18"/>
    <n v="39"/>
    <n v="0"/>
    <n v="3"/>
    <n v="0"/>
    <n v="0"/>
    <n v="572"/>
    <n v="0"/>
    <n v="0"/>
    <n v="4"/>
    <n v="21"/>
    <n v="0.12237762237762238"/>
    <n v="0"/>
    <n v="0"/>
    <n v="0"/>
    <n v="0.14285714285714285"/>
    <n v="0.12605042016806722"/>
    <n v="4.1876046901172533E-2"/>
    <n v="75"/>
  </r>
  <r>
    <x v="8"/>
    <s v="0485-01-000"/>
    <m/>
    <x v="3"/>
    <s v="Morrison"/>
    <s v="Royalton Public School District"/>
    <n v="68"/>
    <n v="0"/>
    <n v="0"/>
    <n v="0"/>
    <n v="0"/>
    <n v="0"/>
    <n v="75"/>
    <n v="0"/>
    <n v="0.11737089201877934"/>
    <n v="194"/>
    <n v="0.25593667546174143"/>
    <n v="639"/>
    <n v="758"/>
    <n v="737"/>
    <n v="2"/>
    <n v="6"/>
    <n v="8"/>
    <n v="5"/>
    <n v="191"/>
    <n v="0"/>
    <n v="0"/>
    <n v="0"/>
    <n v="0"/>
    <n v="614"/>
    <n v="2"/>
    <n v="6"/>
    <n v="8"/>
    <n v="5"/>
    <n v="0.11074918566775244"/>
    <n v="0"/>
    <n v="0"/>
    <n v="0"/>
    <n v="0"/>
    <n v="0.11737089201877934"/>
    <n v="3.3070866141732283E-2"/>
    <n v="75"/>
  </r>
  <r>
    <x v="3"/>
    <s v="2448-01-000"/>
    <m/>
    <x v="3"/>
    <s v="Martin"/>
    <s v="Martin County West School District"/>
    <n v="66"/>
    <n v="0"/>
    <n v="3"/>
    <n v="0"/>
    <n v="0"/>
    <n v="4"/>
    <n v="71"/>
    <n v="5.9701492537313433E-3"/>
    <n v="0.10597014925373134"/>
    <n v="162"/>
    <n v="0.21400264200792601"/>
    <n v="670"/>
    <n v="757"/>
    <n v="719"/>
    <n v="3"/>
    <n v="6"/>
    <n v="3"/>
    <n v="26"/>
    <n v="153"/>
    <n v="0"/>
    <n v="0"/>
    <n v="0"/>
    <n v="6"/>
    <n v="632"/>
    <n v="3"/>
    <n v="9"/>
    <n v="3"/>
    <n v="20"/>
    <n v="0.10443037974683544"/>
    <n v="0"/>
    <n v="0.33333333333333331"/>
    <n v="0"/>
    <n v="0"/>
    <n v="0.11194029850746269"/>
    <n v="5.2473763118440778E-2"/>
    <n v="75"/>
  </r>
  <r>
    <x v="13"/>
    <s v="0821-01-000"/>
    <m/>
    <x v="3"/>
    <s v="Wadena"/>
    <s v="Menahga Public School District"/>
    <n v="71"/>
    <n v="0"/>
    <n v="0"/>
    <n v="0"/>
    <n v="0"/>
    <n v="0"/>
    <n v="75"/>
    <n v="0"/>
    <n v="0.11094674556213018"/>
    <n v="136"/>
    <n v="0.18453188602442333"/>
    <n v="676"/>
    <n v="737"/>
    <n v="719"/>
    <n v="9"/>
    <n v="4"/>
    <n v="0"/>
    <n v="5"/>
    <n v="131"/>
    <n v="0"/>
    <n v="0"/>
    <n v="0"/>
    <n v="0"/>
    <n v="659"/>
    <n v="9"/>
    <n v="4"/>
    <n v="0"/>
    <n v="5"/>
    <n v="0.10773899848254932"/>
    <n v="0"/>
    <n v="0"/>
    <n v="0"/>
    <n v="0"/>
    <n v="0.11094674556213018"/>
    <n v="2.6587887740029542E-2"/>
    <n v="75"/>
  </r>
  <r>
    <x v="2"/>
    <s v="0091-01-000"/>
    <m/>
    <x v="3"/>
    <s v="Carlton"/>
    <s v="Barnum Public School District"/>
    <n v="62"/>
    <n v="0"/>
    <n v="0"/>
    <n v="0"/>
    <n v="0"/>
    <n v="6"/>
    <n v="69"/>
    <n v="8.5227272727272721E-3"/>
    <n v="9.8011363636363633E-2"/>
    <n v="165"/>
    <n v="0.20780856423173805"/>
    <n v="704"/>
    <n v="794"/>
    <n v="755"/>
    <n v="18"/>
    <n v="13"/>
    <n v="2"/>
    <n v="6"/>
    <n v="158"/>
    <n v="0"/>
    <n v="4"/>
    <n v="0"/>
    <n v="3"/>
    <n v="659"/>
    <n v="18"/>
    <n v="9"/>
    <n v="2"/>
    <n v="3"/>
    <n v="9.4081942336874058E-2"/>
    <n v="0"/>
    <n v="0"/>
    <n v="0"/>
    <n v="0"/>
    <n v="0.10653409090909091"/>
    <n v="4.6309696092619389E-2"/>
    <n v="75"/>
  </r>
  <r>
    <x v="12"/>
    <s v="2169-01-000"/>
    <m/>
    <x v="3"/>
    <s v="Murray"/>
    <s v="Murray County Central School Dist."/>
    <n v="60"/>
    <n v="0"/>
    <n v="0"/>
    <n v="0"/>
    <n v="3"/>
    <n v="12"/>
    <n v="63"/>
    <n v="1.4833127317676144E-2"/>
    <n v="7.7873918417799753E-2"/>
    <n v="37"/>
    <n v="4.7989623865110249E-2"/>
    <n v="809"/>
    <n v="771"/>
    <n v="742"/>
    <n v="2"/>
    <n v="2"/>
    <n v="5"/>
    <n v="20"/>
    <n v="34"/>
    <n v="0"/>
    <n v="0"/>
    <n v="0"/>
    <n v="0"/>
    <n v="768"/>
    <n v="2"/>
    <n v="2"/>
    <n v="5"/>
    <n v="23"/>
    <n v="7.8125E-2"/>
    <n v="0"/>
    <n v="0"/>
    <n v="0"/>
    <n v="0.13043478260869565"/>
    <n v="9.270704573547589E-2"/>
    <n v="0.04"/>
    <n v="75"/>
  </r>
  <r>
    <x v="3"/>
    <s v="0463-01-000"/>
    <m/>
    <x v="3"/>
    <s v="Meeker"/>
    <s v="Eden Valley-Watkins School District"/>
    <n v="58"/>
    <n v="0"/>
    <n v="0"/>
    <n v="0"/>
    <n v="4"/>
    <n v="0"/>
    <n v="75"/>
    <n v="0"/>
    <n v="9.003601440576231E-2"/>
    <n v="227"/>
    <n v="0.23045685279187816"/>
    <n v="833"/>
    <n v="985"/>
    <n v="938"/>
    <n v="6"/>
    <n v="8"/>
    <n v="9"/>
    <n v="24"/>
    <n v="214"/>
    <n v="0"/>
    <n v="3"/>
    <n v="0"/>
    <n v="3"/>
    <n v="782"/>
    <n v="6"/>
    <n v="5"/>
    <n v="9"/>
    <n v="25"/>
    <n v="7.4168797953964194E-2"/>
    <n v="0"/>
    <n v="0"/>
    <n v="0"/>
    <n v="0.16"/>
    <n v="9.003601440576231E-2"/>
    <n v="5.4413542926239421E-2"/>
    <n v="75"/>
  </r>
  <r>
    <x v="18"/>
    <s v="0227-01-000"/>
    <m/>
    <x v="3"/>
    <s v="Olmsted"/>
    <s v="Chatfield Public Schools"/>
    <n v="73"/>
    <n v="0"/>
    <n v="0"/>
    <n v="0"/>
    <n v="0"/>
    <n v="3"/>
    <n v="72"/>
    <n v="3.4403669724770644E-3"/>
    <n v="8.2568807339449546E-2"/>
    <n v="87"/>
    <n v="9.8416289592760178E-2"/>
    <n v="872"/>
    <n v="884"/>
    <n v="852"/>
    <n v="1"/>
    <n v="6"/>
    <n v="4"/>
    <n v="21"/>
    <n v="83"/>
    <n v="0"/>
    <n v="0"/>
    <n v="0"/>
    <n v="3"/>
    <n v="842"/>
    <n v="1"/>
    <n v="6"/>
    <n v="4"/>
    <n v="18"/>
    <n v="8.6698337292161518E-2"/>
    <n v="0"/>
    <n v="0"/>
    <n v="0"/>
    <n v="0"/>
    <n v="8.6009174311926617E-2"/>
    <n v="3.3295063145809413E-2"/>
    <n v="75"/>
  </r>
  <r>
    <x v="1"/>
    <s v="0227-01-000"/>
    <m/>
    <x v="3"/>
    <s v="Olmsted"/>
    <s v="Chatfield Public Schools"/>
    <n v="73"/>
    <n v="0"/>
    <n v="0"/>
    <n v="0"/>
    <n v="0"/>
    <n v="0"/>
    <n v="75"/>
    <n v="0"/>
    <n v="8.4269662921348312E-2"/>
    <n v="69"/>
    <n v="7.8054298642533937E-2"/>
    <n v="890"/>
    <n v="884"/>
    <n v="854"/>
    <n v="2"/>
    <n v="12"/>
    <n v="5"/>
    <n v="11"/>
    <n v="61"/>
    <n v="0"/>
    <n v="0"/>
    <n v="0"/>
    <n v="0"/>
    <n v="866"/>
    <n v="2"/>
    <n v="12"/>
    <n v="5"/>
    <n v="11"/>
    <n v="8.429561200923788E-2"/>
    <n v="0"/>
    <n v="0"/>
    <n v="0"/>
    <n v="0"/>
    <n v="8.4269662921348312E-2"/>
    <n v="3.3482142857142856E-2"/>
    <n v="75"/>
  </r>
  <r>
    <x v="4"/>
    <s v="0227-01-000"/>
    <m/>
    <x v="3"/>
    <s v="Olmsted"/>
    <s v="Chatfield Public Schools"/>
    <n v="73"/>
    <n v="0"/>
    <n v="0"/>
    <n v="0"/>
    <n v="0"/>
    <n v="4"/>
    <n v="71"/>
    <n v="4.4843049327354259E-3"/>
    <n v="7.9596412556053805E-2"/>
    <n v="91"/>
    <n v="0.10022026431718062"/>
    <n v="892"/>
    <n v="908"/>
    <n v="874"/>
    <n v="3"/>
    <n v="7"/>
    <n v="5"/>
    <n v="19"/>
    <n v="84"/>
    <n v="0"/>
    <n v="0"/>
    <n v="0"/>
    <n v="0"/>
    <n v="863"/>
    <n v="3"/>
    <n v="7"/>
    <n v="5"/>
    <n v="19"/>
    <n v="8.4588644264194671E-2"/>
    <n v="0"/>
    <n v="0"/>
    <n v="0"/>
    <n v="0"/>
    <n v="8.4080717488789231E-2"/>
    <n v="3.79041248606466E-2"/>
    <n v="75"/>
  </r>
  <r>
    <x v="15"/>
    <s v="2342-01-000"/>
    <m/>
    <x v="3"/>
    <s v="Grant"/>
    <s v="West Central Area"/>
    <n v="64"/>
    <n v="0"/>
    <n v="0"/>
    <n v="0"/>
    <n v="4"/>
    <n v="0"/>
    <n v="75"/>
    <n v="0"/>
    <n v="8.1521739130434784E-2"/>
    <n v="51"/>
    <n v="5.6919642857142856E-2"/>
    <n v="920"/>
    <n v="896"/>
    <n v="869"/>
    <n v="8"/>
    <n v="7"/>
    <n v="3"/>
    <n v="9"/>
    <n v="47"/>
    <n v="0"/>
    <n v="0"/>
    <n v="0"/>
    <n v="0"/>
    <n v="886"/>
    <n v="8"/>
    <n v="7"/>
    <n v="3"/>
    <n v="13"/>
    <n v="7.2234762979683967E-2"/>
    <n v="0"/>
    <n v="0"/>
    <n v="0"/>
    <n v="0.30769230769230771"/>
    <n v="8.1521739130434784E-2"/>
    <n v="3.3805888767720831E-2"/>
    <n v="75"/>
  </r>
  <r>
    <x v="2"/>
    <s v="0317-01-000"/>
    <m/>
    <x v="3"/>
    <s v="Itasca"/>
    <s v="Deer River Public School District"/>
    <n v="60"/>
    <n v="12"/>
    <n v="0"/>
    <n v="0"/>
    <n v="0"/>
    <n v="8"/>
    <n v="67"/>
    <n v="8.385744234800839E-3"/>
    <n v="7.0230607966457026E-2"/>
    <n v="67"/>
    <n v="7.0824524312896403E-2"/>
    <n v="954"/>
    <n v="946"/>
    <n v="506"/>
    <n v="410"/>
    <n v="7"/>
    <n v="4"/>
    <n v="19"/>
    <n v="31"/>
    <n v="25"/>
    <n v="0"/>
    <n v="0"/>
    <n v="4"/>
    <n v="535"/>
    <n v="397"/>
    <n v="7"/>
    <n v="4"/>
    <n v="15"/>
    <n v="0.11214953271028037"/>
    <n v="3.0226700251889168E-2"/>
    <n v="0"/>
    <n v="0"/>
    <n v="0"/>
    <n v="7.8616352201257872E-2"/>
    <n v="0.44154488517745305"/>
    <n v="75"/>
  </r>
  <r>
    <x v="17"/>
    <s v="2342-01-000"/>
    <m/>
    <x v="3"/>
    <s v="Grant"/>
    <s v="West Central Area"/>
    <n v="69"/>
    <n v="0"/>
    <n v="0"/>
    <n v="0"/>
    <n v="4"/>
    <n v="0"/>
    <n v="75"/>
    <n v="0"/>
    <n v="7.621951219512195E-2"/>
    <n v="63"/>
    <n v="6.4814814814814811E-2"/>
    <n v="984"/>
    <n v="972"/>
    <n v="944"/>
    <n v="6"/>
    <n v="4"/>
    <n v="9"/>
    <n v="10"/>
    <n v="56"/>
    <n v="0"/>
    <n v="0"/>
    <n v="0"/>
    <n v="0"/>
    <n v="957"/>
    <n v="6"/>
    <n v="4"/>
    <n v="9"/>
    <n v="14"/>
    <n v="7.2100313479623826E-2"/>
    <n v="0"/>
    <n v="0"/>
    <n v="0"/>
    <n v="0.2857142857142857"/>
    <n v="7.621951219512195E-2"/>
    <n v="3.3333333333333333E-2"/>
    <n v="75"/>
  </r>
  <r>
    <x v="11"/>
    <s v="0317-01-000"/>
    <m/>
    <x v="3"/>
    <s v="Itasca"/>
    <s v="Deer River Public School District"/>
    <n v="64"/>
    <n v="6"/>
    <n v="0"/>
    <n v="0"/>
    <n v="0"/>
    <n v="3"/>
    <n v="72"/>
    <n v="3.0211480362537764E-3"/>
    <n v="7.2507552870090641E-2"/>
    <n v="62"/>
    <n v="6.3265306122448975E-2"/>
    <n v="993"/>
    <n v="980"/>
    <n v="660"/>
    <n v="308"/>
    <n v="4"/>
    <n v="3"/>
    <n v="5"/>
    <n v="35"/>
    <n v="18"/>
    <n v="0"/>
    <n v="0"/>
    <n v="0"/>
    <n v="689"/>
    <n v="296"/>
    <n v="4"/>
    <n v="3"/>
    <n v="5"/>
    <n v="9.2888243831640058E-2"/>
    <n v="2.0270270270270271E-2"/>
    <n v="0"/>
    <n v="0"/>
    <n v="0"/>
    <n v="7.552870090634442E-2"/>
    <n v="0.30892678034102306"/>
    <n v="75"/>
  </r>
  <r>
    <x v="14"/>
    <s v="0738-01-000"/>
    <m/>
    <x v="3"/>
    <s v="Stearns"/>
    <s v="Holdingford Public School District"/>
    <n v="72"/>
    <n v="0"/>
    <n v="0"/>
    <n v="0"/>
    <n v="0"/>
    <n v="3"/>
    <n v="72"/>
    <n v="2.967359050445104E-3"/>
    <n v="7.1216617210682495E-2"/>
    <n v="148"/>
    <n v="0.13653136531365315"/>
    <n v="1011"/>
    <n v="1084"/>
    <n v="1084"/>
    <n v="0"/>
    <n v="0"/>
    <n v="0"/>
    <n v="0"/>
    <n v="146"/>
    <n v="0"/>
    <n v="0"/>
    <n v="0"/>
    <n v="0"/>
    <n v="1010"/>
    <n v="0"/>
    <n v="0"/>
    <n v="0"/>
    <n v="0"/>
    <n v="7.1287128712871281E-2"/>
    <n v="0"/>
    <n v="0"/>
    <n v="0"/>
    <n v="0"/>
    <n v="7.4183976261127604E-2"/>
    <n v="0"/>
    <n v="75"/>
  </r>
  <r>
    <x v="12"/>
    <s v="2143-01-000"/>
    <m/>
    <x v="3"/>
    <s v="Le Sueur"/>
    <s v="Waterville-Elysian-Morristown Public School District"/>
    <n v="73"/>
    <n v="0"/>
    <n v="0"/>
    <n v="0"/>
    <n v="0"/>
    <n v="0"/>
    <n v="75"/>
    <n v="0"/>
    <n v="7.2184793070259864E-2"/>
    <n v="48"/>
    <n v="4.7430830039525688E-2"/>
    <n v="1039"/>
    <n v="1012"/>
    <n v="973"/>
    <n v="6"/>
    <n v="1"/>
    <n v="4"/>
    <n v="28"/>
    <n v="40"/>
    <n v="0"/>
    <n v="0"/>
    <n v="0"/>
    <n v="0"/>
    <n v="1006"/>
    <n v="6"/>
    <n v="1"/>
    <n v="4"/>
    <n v="28"/>
    <n v="7.2564612326043734E-2"/>
    <n v="0"/>
    <n v="0"/>
    <n v="0"/>
    <n v="0"/>
    <n v="7.2184793070259864E-2"/>
    <n v="3.7320574162679428E-2"/>
    <n v="75"/>
  </r>
  <r>
    <x v="15"/>
    <s v="0858-01-000"/>
    <m/>
    <x v="3"/>
    <s v="Winona"/>
    <s v="St. Charles Public School District"/>
    <n v="74"/>
    <n v="0"/>
    <n v="0"/>
    <n v="0"/>
    <n v="0"/>
    <n v="0"/>
    <n v="75"/>
    <n v="0"/>
    <n v="6.5789473684210523E-2"/>
    <n v="0"/>
    <n v="0"/>
    <n v="1140"/>
    <n v="1065"/>
    <n v="960"/>
    <n v="2"/>
    <n v="8"/>
    <n v="40"/>
    <n v="55"/>
    <n v="0"/>
    <n v="0"/>
    <n v="0"/>
    <n v="0"/>
    <n v="0"/>
    <n v="1034"/>
    <n v="2"/>
    <n v="8"/>
    <n v="40"/>
    <n v="55"/>
    <n v="7.1566731141199227E-2"/>
    <n v="0"/>
    <n v="0"/>
    <n v="0"/>
    <n v="0"/>
    <n v="6.5789473684210523E-2"/>
    <n v="9.2186128182616331E-2"/>
    <n v="75"/>
  </r>
  <r>
    <x v="8"/>
    <s v="0682-01-000"/>
    <m/>
    <x v="3"/>
    <s v="Roseau"/>
    <s v="Roseau Public School District"/>
    <n v="65"/>
    <n v="6"/>
    <n v="0"/>
    <n v="0"/>
    <n v="0"/>
    <n v="0"/>
    <n v="75"/>
    <n v="0"/>
    <n v="5.7383320581484314E-2"/>
    <n v="49"/>
    <n v="3.825136612021858E-2"/>
    <n v="1307"/>
    <n v="1281"/>
    <n v="1255"/>
    <n v="5"/>
    <n v="8"/>
    <n v="7"/>
    <n v="6"/>
    <n v="42"/>
    <n v="0"/>
    <n v="0"/>
    <n v="0"/>
    <n v="3"/>
    <n v="1278"/>
    <n v="11"/>
    <n v="8"/>
    <n v="7"/>
    <n v="3"/>
    <n v="5.086071987480438E-2"/>
    <n v="0.54545454545454541"/>
    <n v="0"/>
    <n v="0"/>
    <n v="0"/>
    <n v="5.7383320581484314E-2"/>
    <n v="2.2188217291507269E-2"/>
    <n v="75"/>
  </r>
  <r>
    <x v="17"/>
    <s v="2711-01-000"/>
    <m/>
    <x v="3"/>
    <s v="Saint Louis"/>
    <s v="Mesabi East School District"/>
    <n v="68"/>
    <n v="0"/>
    <n v="0"/>
    <n v="0"/>
    <n v="0"/>
    <n v="0"/>
    <n v="75"/>
    <n v="0"/>
    <n v="5.6646525679758308E-2"/>
    <n v="25"/>
    <n v="1.9623233908948195E-2"/>
    <n v="1324"/>
    <n v="1274"/>
    <n v="1239"/>
    <n v="22"/>
    <n v="4"/>
    <n v="8"/>
    <n v="0"/>
    <n v="23"/>
    <n v="0"/>
    <n v="0"/>
    <n v="0"/>
    <n v="0"/>
    <n v="1284"/>
    <n v="22"/>
    <n v="4"/>
    <n v="8"/>
    <n v="0"/>
    <n v="5.2959501557632398E-2"/>
    <n v="0"/>
    <n v="0"/>
    <n v="0"/>
    <n v="0"/>
    <n v="5.6646525679758308E-2"/>
    <n v="2.5796661608497723E-2"/>
    <n v="75"/>
  </r>
  <r>
    <x v="10"/>
    <s v="0745-01-000"/>
    <m/>
    <x v="3"/>
    <s v="Stearns"/>
    <s v="Albany Public School District"/>
    <n v="66"/>
    <n v="0"/>
    <n v="0"/>
    <n v="0"/>
    <n v="3"/>
    <n v="0"/>
    <n v="75"/>
    <n v="0"/>
    <n v="4.4510385756676561E-2"/>
    <n v="138"/>
    <n v="7.8947368421052627E-2"/>
    <n v="1685"/>
    <n v="1748"/>
    <n v="1705"/>
    <n v="8"/>
    <n v="7"/>
    <n v="8"/>
    <n v="20"/>
    <n v="122"/>
    <n v="0"/>
    <n v="3"/>
    <n v="0"/>
    <n v="0"/>
    <n v="1649"/>
    <n v="8"/>
    <n v="4"/>
    <n v="8"/>
    <n v="23"/>
    <n v="4.0024257125530621E-2"/>
    <n v="0"/>
    <n v="0"/>
    <n v="0"/>
    <n v="0.13043478260869565"/>
    <n v="4.4510385756676561E-2"/>
    <n v="2.5413711583924348E-2"/>
    <n v="75"/>
  </r>
  <r>
    <x v="16"/>
    <s v="0879-01-000"/>
    <m/>
    <x v="3"/>
    <s v="Wright"/>
    <s v="Delano Public School District"/>
    <n v="71"/>
    <n v="0"/>
    <n v="0"/>
    <n v="0"/>
    <n v="0"/>
    <n v="0"/>
    <n v="75"/>
    <n v="0"/>
    <n v="4.1946308724832217E-2"/>
    <n v="157"/>
    <n v="8.3957219251336895E-2"/>
    <n v="1788"/>
    <n v="1870"/>
    <n v="1812"/>
    <n v="11"/>
    <n v="17"/>
    <n v="15"/>
    <n v="15"/>
    <n v="145"/>
    <n v="3"/>
    <n v="0"/>
    <n v="0"/>
    <n v="0"/>
    <n v="1738"/>
    <n v="8"/>
    <n v="17"/>
    <n v="15"/>
    <n v="15"/>
    <n v="4.0851553509781355E-2"/>
    <n v="0"/>
    <n v="0"/>
    <n v="0"/>
    <n v="0"/>
    <n v="4.1946308724832217E-2"/>
    <n v="3.0674846625766871E-2"/>
    <n v="75"/>
  </r>
  <r>
    <x v="13"/>
    <s v="0508-01-000"/>
    <m/>
    <x v="3"/>
    <s v="Nicollet"/>
    <s v="St. Peter Public School District"/>
    <n v="67"/>
    <n v="0"/>
    <n v="4"/>
    <n v="0"/>
    <n v="0"/>
    <n v="21"/>
    <n v="54"/>
    <n v="1.1205976520811099E-2"/>
    <n v="2.8815368196371399E-2"/>
    <n v="81"/>
    <n v="4.3085106382978723E-2"/>
    <n v="1874"/>
    <n v="1880"/>
    <n v="1692"/>
    <n v="9"/>
    <n v="48"/>
    <n v="26"/>
    <n v="105"/>
    <n v="79"/>
    <n v="0"/>
    <n v="0"/>
    <n v="0"/>
    <n v="0"/>
    <n v="1680"/>
    <n v="9"/>
    <n v="52"/>
    <n v="26"/>
    <n v="105"/>
    <n v="3.9880952380952378E-2"/>
    <n v="0"/>
    <n v="7.6923076923076927E-2"/>
    <n v="0"/>
    <n v="0"/>
    <n v="4.0021344717182494E-2"/>
    <n v="0.10256410256410256"/>
    <n v="75"/>
  </r>
  <r>
    <x v="3"/>
    <s v="0278-01-000"/>
    <s v="yes"/>
    <x v="2"/>
    <s v="Hennepin"/>
    <s v="Orono Public School District"/>
    <n v="54"/>
    <n v="0"/>
    <n v="0"/>
    <n v="0"/>
    <n v="0"/>
    <n v="0"/>
    <n v="75"/>
    <n v="0"/>
    <n v="3.6531904529956159E-2"/>
    <n v="816"/>
    <n v="0.29205440229062274"/>
    <n v="2053"/>
    <n v="2794"/>
    <n v="2585"/>
    <n v="7"/>
    <n v="39"/>
    <n v="67"/>
    <n v="96"/>
    <n v="751"/>
    <n v="0"/>
    <n v="4"/>
    <n v="28"/>
    <n v="15"/>
    <n v="1888"/>
    <n v="7"/>
    <n v="35"/>
    <n v="39"/>
    <n v="81"/>
    <n v="2.8601694915254237E-2"/>
    <n v="0"/>
    <n v="0"/>
    <n v="0"/>
    <n v="0"/>
    <n v="3.6531904529956159E-2"/>
    <n v="7.902439024390244E-2"/>
    <n v="75"/>
  </r>
  <r>
    <x v="0"/>
    <s v="0286-01-000"/>
    <s v="yes"/>
    <x v="2"/>
    <s v="Hennepin"/>
    <s v="Brooklyn Center School District"/>
    <n v="93"/>
    <n v="4"/>
    <n v="375"/>
    <n v="344"/>
    <n v="65"/>
    <n v="507"/>
    <n v="399"/>
    <n v="0.23515769944341372"/>
    <n v="0.18506493506493507"/>
    <n v="1165"/>
    <n v="0.48240165631469978"/>
    <n v="2156"/>
    <n v="2415"/>
    <n v="507"/>
    <n v="38"/>
    <n v="1001"/>
    <n v="350"/>
    <n v="519"/>
    <n v="226"/>
    <n v="8"/>
    <n v="422"/>
    <n v="179"/>
    <n v="171"/>
    <n v="374"/>
    <n v="34"/>
    <n v="954"/>
    <n v="515"/>
    <n v="413"/>
    <n v="0.24866310160427807"/>
    <n v="0.11764705882352941"/>
    <n v="0.39308176100628933"/>
    <n v="0.66796116504854364"/>
    <n v="0.15738498789346247"/>
    <n v="0.42022263450834879"/>
    <n v="0.83668122270742362"/>
    <n v="906"/>
  </r>
  <r>
    <x v="10"/>
    <s v="0477-01-000"/>
    <m/>
    <x v="3"/>
    <s v="Mille Lacs"/>
    <s v="Princeton Public School District"/>
    <n v="66"/>
    <n v="0"/>
    <n v="0"/>
    <n v="0"/>
    <n v="0"/>
    <n v="6"/>
    <n v="69"/>
    <n v="1.6736401673640166E-3"/>
    <n v="1.9246861924686193E-2"/>
    <n v="20"/>
    <n v="5.6657223796033997E-3"/>
    <n v="3585"/>
    <n v="3530"/>
    <n v="3399"/>
    <n v="36"/>
    <n v="32"/>
    <n v="27"/>
    <n v="36"/>
    <n v="15"/>
    <n v="0"/>
    <n v="0"/>
    <n v="0"/>
    <n v="0"/>
    <n v="3450"/>
    <n v="36"/>
    <n v="32"/>
    <n v="27"/>
    <n v="36"/>
    <n v="1.9130434782608695E-2"/>
    <n v="0"/>
    <n v="0"/>
    <n v="0"/>
    <n v="0"/>
    <n v="2.0920502092050208E-2"/>
    <n v="3.6581960346271994E-2"/>
    <n v="75"/>
  </r>
  <r>
    <x v="17"/>
    <s v="0015-01-000"/>
    <s v="yes"/>
    <x v="2"/>
    <s v="Anoka"/>
    <s v="St. Francis Public School District"/>
    <n v="61"/>
    <n v="0"/>
    <n v="3"/>
    <n v="0"/>
    <n v="0"/>
    <n v="25"/>
    <n v="50"/>
    <n v="4.1288191577208916E-3"/>
    <n v="8.2576383154417832E-3"/>
    <n v="0"/>
    <n v="0"/>
    <n v="6055"/>
    <n v="5980"/>
    <n v="5656"/>
    <n v="99"/>
    <n v="76"/>
    <n v="89"/>
    <n v="60"/>
    <n v="0"/>
    <n v="0"/>
    <n v="0"/>
    <n v="0"/>
    <n v="0"/>
    <n v="5717"/>
    <n v="99"/>
    <n v="79"/>
    <n v="89"/>
    <n v="60"/>
    <n v="1.0669931782403358E-2"/>
    <n v="0"/>
    <n v="3.7974683544303799E-2"/>
    <n v="0"/>
    <n v="0"/>
    <n v="1.2386457473162676E-2"/>
    <n v="5.4103242885506289E-2"/>
    <n v="75"/>
  </r>
  <r>
    <x v="10"/>
    <s v="2358-01-000"/>
    <m/>
    <x v="3"/>
    <s v="Kittson"/>
    <s v="Tri-County School District"/>
    <n v="71"/>
    <n v="0"/>
    <n v="0"/>
    <n v="0"/>
    <n v="0"/>
    <n v="0"/>
    <n v="74"/>
    <n v="0"/>
    <n v="0.24025974025974026"/>
    <n v="7"/>
    <n v="2.9045643153526972E-2"/>
    <n v="308"/>
    <n v="241"/>
    <n v="236"/>
    <n v="3"/>
    <n v="2"/>
    <n v="0"/>
    <n v="0"/>
    <n v="3"/>
    <n v="0"/>
    <n v="0"/>
    <n v="0"/>
    <n v="0"/>
    <n v="304"/>
    <n v="3"/>
    <n v="2"/>
    <n v="0"/>
    <n v="0"/>
    <n v="0.23355263157894737"/>
    <n v="0"/>
    <n v="0"/>
    <n v="0"/>
    <n v="0"/>
    <n v="0.24025974025974026"/>
    <n v="1.6181229773462782E-2"/>
    <n v="74"/>
  </r>
  <r>
    <x v="11"/>
    <s v="0487-01-000"/>
    <m/>
    <x v="3"/>
    <s v="Morrison"/>
    <s v="Upsala Public School District"/>
    <n v="73"/>
    <n v="0"/>
    <n v="0"/>
    <n v="0"/>
    <n v="0"/>
    <n v="0"/>
    <n v="74"/>
    <n v="0"/>
    <n v="0.19023136246786632"/>
    <n v="79"/>
    <n v="0.20050761421319796"/>
    <n v="389"/>
    <n v="394"/>
    <n v="391"/>
    <n v="0"/>
    <n v="0"/>
    <n v="1"/>
    <n v="2"/>
    <n v="77"/>
    <n v="0"/>
    <n v="0"/>
    <n v="0"/>
    <n v="0"/>
    <n v="387"/>
    <n v="0"/>
    <n v="0"/>
    <n v="1"/>
    <n v="2"/>
    <n v="0.18863049095607234"/>
    <n v="0"/>
    <n v="0"/>
    <n v="0"/>
    <n v="0"/>
    <n v="0.19023136246786632"/>
    <n v="7.6923076923076927E-3"/>
    <n v="74"/>
  </r>
  <r>
    <x v="16"/>
    <s v="0486-01-000"/>
    <m/>
    <x v="3"/>
    <s v="Morrison"/>
    <s v="Swanville Public School District"/>
    <n v="72"/>
    <n v="0"/>
    <n v="0"/>
    <n v="0"/>
    <n v="0"/>
    <n v="0"/>
    <n v="74"/>
    <n v="0"/>
    <n v="0.1791767554479419"/>
    <n v="46"/>
    <n v="0.11948051948051948"/>
    <n v="413"/>
    <n v="385"/>
    <n v="383"/>
    <n v="0"/>
    <n v="0"/>
    <n v="0"/>
    <n v="2"/>
    <n v="46"/>
    <n v="0"/>
    <n v="0"/>
    <n v="0"/>
    <n v="0"/>
    <n v="409"/>
    <n v="0"/>
    <n v="0"/>
    <n v="0"/>
    <n v="2"/>
    <n v="0.17603911980440098"/>
    <n v="0"/>
    <n v="0"/>
    <n v="0"/>
    <n v="0"/>
    <n v="0.1791767554479419"/>
    <n v="4.8661800486618006E-3"/>
    <n v="74"/>
  </r>
  <r>
    <x v="17"/>
    <s v="0545-01-000"/>
    <m/>
    <x v="3"/>
    <s v="Otter Tail"/>
    <s v="Henning Public School District"/>
    <n v="69"/>
    <n v="0"/>
    <n v="4"/>
    <n v="0"/>
    <n v="0"/>
    <n v="0"/>
    <n v="74"/>
    <n v="0"/>
    <n v="0.16335540838852097"/>
    <n v="30"/>
    <n v="7.3349633251833746E-2"/>
    <n v="453"/>
    <n v="409"/>
    <n v="397"/>
    <n v="6"/>
    <n v="1"/>
    <n v="5"/>
    <n v="0"/>
    <n v="29"/>
    <n v="0"/>
    <n v="0"/>
    <n v="0"/>
    <n v="0"/>
    <n v="437"/>
    <n v="6"/>
    <n v="5"/>
    <n v="5"/>
    <n v="0"/>
    <n v="0.15789473684210525"/>
    <n v="0"/>
    <n v="0.8"/>
    <n v="0"/>
    <n v="0"/>
    <n v="0.16335540838852097"/>
    <n v="3.5320088300220751E-2"/>
    <n v="74"/>
  </r>
  <r>
    <x v="1"/>
    <s v="2311-01-000"/>
    <m/>
    <x v="3"/>
    <s v="Clearwater"/>
    <s v="Clearbrook-Gonvick School District"/>
    <n v="56"/>
    <n v="13"/>
    <n v="0"/>
    <n v="0"/>
    <n v="0"/>
    <n v="0"/>
    <n v="74"/>
    <n v="0"/>
    <n v="0.15677966101694915"/>
    <n v="33"/>
    <n v="7.6566125290023199E-2"/>
    <n v="472"/>
    <n v="431"/>
    <n v="338"/>
    <n v="73"/>
    <n v="10"/>
    <n v="5"/>
    <n v="5"/>
    <n v="14"/>
    <n v="19"/>
    <n v="0"/>
    <n v="0"/>
    <n v="0"/>
    <n v="380"/>
    <n v="67"/>
    <n v="10"/>
    <n v="5"/>
    <n v="5"/>
    <n v="0.14736842105263157"/>
    <n v="0.19402985074626866"/>
    <n v="0"/>
    <n v="0"/>
    <n v="0"/>
    <n v="0.15677966101694915"/>
    <n v="0.18629550321199143"/>
    <n v="74"/>
  </r>
  <r>
    <x v="7"/>
    <s v="0075-01-000"/>
    <m/>
    <x v="3"/>
    <s v="Blue Earth"/>
    <s v="St. Clair Public School District"/>
    <n v="70"/>
    <n v="0"/>
    <n v="0"/>
    <n v="0"/>
    <n v="0"/>
    <n v="4"/>
    <n v="70"/>
    <n v="8.3333333333333332E-3"/>
    <n v="0.14583333333333334"/>
    <n v="191"/>
    <n v="0.31993299832495814"/>
    <n v="480"/>
    <n v="597"/>
    <n v="577"/>
    <n v="0"/>
    <n v="4"/>
    <n v="1"/>
    <n v="15"/>
    <n v="187"/>
    <n v="0"/>
    <n v="0"/>
    <n v="0"/>
    <n v="3"/>
    <n v="460"/>
    <n v="0"/>
    <n v="4"/>
    <n v="1"/>
    <n v="12"/>
    <n v="0.15217391304347827"/>
    <n v="0"/>
    <n v="0"/>
    <n v="0"/>
    <n v="0"/>
    <n v="0.15416666666666667"/>
    <n v="3.5639412997903561E-2"/>
    <n v="74"/>
  </r>
  <r>
    <x v="3"/>
    <s v="0173-01-000"/>
    <m/>
    <x v="3"/>
    <s v="Cottonwood"/>
    <s v="Mountain Lake Public Schools"/>
    <n v="57"/>
    <n v="0"/>
    <n v="0"/>
    <n v="3"/>
    <n v="7"/>
    <n v="0"/>
    <n v="74"/>
    <n v="0"/>
    <n v="0.15195071868583163"/>
    <n v="77"/>
    <n v="0.15714285714285714"/>
    <n v="487"/>
    <n v="490"/>
    <n v="324"/>
    <n v="3"/>
    <n v="13"/>
    <n v="57"/>
    <n v="93"/>
    <n v="52"/>
    <n v="0"/>
    <n v="0"/>
    <n v="0"/>
    <n v="15"/>
    <n v="329"/>
    <n v="3"/>
    <n v="13"/>
    <n v="60"/>
    <n v="85"/>
    <n v="0.17325227963525835"/>
    <n v="0"/>
    <n v="0"/>
    <n v="0.05"/>
    <n v="8.2352941176470587E-2"/>
    <n v="0.15195071868583163"/>
    <n v="0.32857142857142857"/>
    <n v="74"/>
  </r>
  <r>
    <x v="18"/>
    <s v="0173-01-000"/>
    <m/>
    <x v="3"/>
    <s v="Cottonwood"/>
    <s v="Mountain Lake Public Schools"/>
    <n v="58"/>
    <n v="0"/>
    <n v="0"/>
    <n v="0"/>
    <n v="12"/>
    <n v="0"/>
    <n v="74"/>
    <n v="0"/>
    <n v="0.14741035856573706"/>
    <n v="44"/>
    <n v="9.3220338983050849E-2"/>
    <n v="502"/>
    <n v="472"/>
    <n v="321"/>
    <n v="3"/>
    <n v="10"/>
    <n v="58"/>
    <n v="80"/>
    <n v="40"/>
    <n v="0"/>
    <n v="0"/>
    <n v="0"/>
    <n v="0"/>
    <n v="339"/>
    <n v="3"/>
    <n v="10"/>
    <n v="58"/>
    <n v="92"/>
    <n v="0.17109144542772861"/>
    <n v="0"/>
    <n v="0"/>
    <n v="0"/>
    <n v="0.13043478260869565"/>
    <n v="0.14741035856573706"/>
    <n v="0.3247011952191235"/>
    <n v="74"/>
  </r>
  <r>
    <x v="11"/>
    <s v="0004-01-000"/>
    <m/>
    <x v="3"/>
    <s v="Aitkin"/>
    <s v="McGregor Public School District"/>
    <n v="73"/>
    <n v="0"/>
    <n v="0"/>
    <n v="0"/>
    <n v="0"/>
    <n v="0"/>
    <n v="74"/>
    <n v="0"/>
    <n v="0.14509803921568629"/>
    <n v="21"/>
    <n v="4.5951859956236324E-2"/>
    <n v="510"/>
    <n v="457"/>
    <n v="385"/>
    <n v="69"/>
    <n v="2"/>
    <n v="1"/>
    <n v="0"/>
    <n v="16"/>
    <n v="0"/>
    <n v="0"/>
    <n v="0"/>
    <n v="0"/>
    <n v="442"/>
    <n v="69"/>
    <n v="2"/>
    <n v="1"/>
    <n v="0"/>
    <n v="0.16515837104072398"/>
    <n v="0"/>
    <n v="0"/>
    <n v="0"/>
    <n v="0"/>
    <n v="0.14509803921568629"/>
    <n v="0.14007782101167315"/>
    <n v="74"/>
  </r>
  <r>
    <x v="12"/>
    <s v="2888-01-000"/>
    <m/>
    <x v="3"/>
    <s v="Big Stone"/>
    <s v="Clinton-Graceville-Beardsley"/>
    <n v="73"/>
    <n v="0"/>
    <n v="0"/>
    <n v="0"/>
    <n v="0"/>
    <n v="0"/>
    <n v="74"/>
    <n v="0"/>
    <n v="0.14203454894433781"/>
    <n v="27"/>
    <n v="5.6962025316455694E-2"/>
    <n v="521"/>
    <n v="474"/>
    <n v="462"/>
    <n v="8"/>
    <n v="0"/>
    <n v="2"/>
    <n v="2"/>
    <n v="27"/>
    <n v="0"/>
    <n v="0"/>
    <n v="0"/>
    <n v="0"/>
    <n v="508"/>
    <n v="8"/>
    <n v="0"/>
    <n v="2"/>
    <n v="2"/>
    <n v="0.1437007874015748"/>
    <n v="0"/>
    <n v="0"/>
    <n v="0"/>
    <n v="0"/>
    <n v="0.14203454894433781"/>
    <n v="2.3076923076923078E-2"/>
    <n v="74"/>
  </r>
  <r>
    <x v="17"/>
    <s v="0294-01-000"/>
    <m/>
    <x v="3"/>
    <s v="Houston"/>
    <s v="Houston Public School District"/>
    <n v="71"/>
    <n v="0"/>
    <n v="0"/>
    <n v="0"/>
    <n v="0"/>
    <n v="0"/>
    <n v="74"/>
    <n v="0"/>
    <n v="0.13754646840148699"/>
    <n v="19"/>
    <n v="3.9337474120082816E-2"/>
    <n v="538"/>
    <n v="483"/>
    <n v="475"/>
    <n v="0"/>
    <n v="3"/>
    <n v="2"/>
    <n v="4"/>
    <n v="17"/>
    <n v="0"/>
    <n v="0"/>
    <n v="0"/>
    <n v="0"/>
    <n v="529"/>
    <n v="0"/>
    <n v="3"/>
    <n v="2"/>
    <n v="4"/>
    <n v="0.13421550094517959"/>
    <n v="0"/>
    <n v="0"/>
    <n v="0"/>
    <n v="0"/>
    <n v="0.13754646840148699"/>
    <n v="1.6728624535315983E-2"/>
    <n v="74"/>
  </r>
  <r>
    <x v="13"/>
    <s v="2888-01-000"/>
    <m/>
    <x v="3"/>
    <s v="Big Stone"/>
    <s v="Clinton-Graceville-Beardsley"/>
    <n v="69"/>
    <n v="3"/>
    <n v="0"/>
    <n v="0"/>
    <n v="0"/>
    <n v="0"/>
    <n v="74"/>
    <n v="0"/>
    <n v="0.13602941176470587"/>
    <n v="26"/>
    <n v="5.2419354838709679E-2"/>
    <n v="544"/>
    <n v="496"/>
    <n v="482"/>
    <n v="6"/>
    <n v="4"/>
    <n v="3"/>
    <n v="1"/>
    <n v="24"/>
    <n v="0"/>
    <n v="0"/>
    <n v="0"/>
    <n v="0"/>
    <n v="527"/>
    <n v="9"/>
    <n v="4"/>
    <n v="3"/>
    <n v="1"/>
    <n v="0.13092979127134724"/>
    <n v="0.33333333333333331"/>
    <n v="0"/>
    <n v="0"/>
    <n v="0"/>
    <n v="0.13602941176470587"/>
    <n v="3.125E-2"/>
    <n v="74"/>
  </r>
  <r>
    <x v="13"/>
    <s v="0004-01-000"/>
    <m/>
    <x v="3"/>
    <s v="Aitkin"/>
    <s v="McGregor Public School District"/>
    <n v="70"/>
    <n v="0"/>
    <n v="0"/>
    <n v="0"/>
    <n v="0"/>
    <n v="0"/>
    <n v="74"/>
    <n v="0"/>
    <n v="0.13051146384479717"/>
    <n v="26"/>
    <n v="5.0096339113680152E-2"/>
    <n v="567"/>
    <n v="519"/>
    <n v="432"/>
    <n v="81"/>
    <n v="2"/>
    <n v="3"/>
    <n v="1"/>
    <n v="14"/>
    <n v="9"/>
    <n v="0"/>
    <n v="0"/>
    <n v="0"/>
    <n v="488"/>
    <n v="72"/>
    <n v="2"/>
    <n v="3"/>
    <n v="1"/>
    <n v="0.14344262295081966"/>
    <n v="0"/>
    <n v="0"/>
    <n v="0"/>
    <n v="0"/>
    <n v="0.13051146384479717"/>
    <n v="0.13780918727915195"/>
    <n v="74"/>
  </r>
  <r>
    <x v="14"/>
    <s v="2888-01-000"/>
    <m/>
    <x v="3"/>
    <s v="Big Stone"/>
    <s v="Clinton-Graceville-Beardsley"/>
    <n v="73"/>
    <n v="0"/>
    <n v="0"/>
    <n v="0"/>
    <n v="0"/>
    <n v="0"/>
    <n v="74"/>
    <n v="0"/>
    <n v="0.13028169014084506"/>
    <n v="24"/>
    <n v="4.633204633204633E-2"/>
    <n v="568"/>
    <n v="518"/>
    <n v="500"/>
    <n v="9"/>
    <n v="1"/>
    <n v="4"/>
    <n v="4"/>
    <n v="22"/>
    <n v="0"/>
    <n v="0"/>
    <n v="0"/>
    <n v="0"/>
    <n v="551"/>
    <n v="9"/>
    <n v="1"/>
    <n v="4"/>
    <n v="4"/>
    <n v="0.13248638838475499"/>
    <n v="0"/>
    <n v="0"/>
    <n v="0"/>
    <n v="0"/>
    <n v="0.13028169014084506"/>
    <n v="3.163444639718805E-2"/>
    <n v="74"/>
  </r>
  <r>
    <x v="13"/>
    <s v="2609-01-000"/>
    <m/>
    <x v="3"/>
    <s v="Polk"/>
    <s v="Win-E-Mac School District"/>
    <n v="73"/>
    <n v="0"/>
    <n v="0"/>
    <n v="0"/>
    <n v="0"/>
    <n v="0"/>
    <n v="74"/>
    <n v="0"/>
    <n v="0.12982456140350876"/>
    <n v="61"/>
    <n v="0.10951526032315978"/>
    <n v="570"/>
    <n v="557"/>
    <n v="544"/>
    <n v="8"/>
    <n v="1"/>
    <n v="1"/>
    <n v="3"/>
    <n v="57"/>
    <n v="0"/>
    <n v="0"/>
    <n v="0"/>
    <n v="0"/>
    <n v="560"/>
    <n v="8"/>
    <n v="1"/>
    <n v="1"/>
    <n v="3"/>
    <n v="0.13035714285714287"/>
    <n v="0"/>
    <n v="0"/>
    <n v="0"/>
    <n v="0"/>
    <n v="0.12982456140350876"/>
    <n v="2.2687609075043629E-2"/>
    <n v="74"/>
  </r>
  <r>
    <x v="8"/>
    <s v="2902-01-000"/>
    <m/>
    <x v="3"/>
    <s v="Lincoln"/>
    <s v="RTR Public Schools"/>
    <n v="65"/>
    <n v="0"/>
    <n v="0"/>
    <n v="0"/>
    <n v="0"/>
    <n v="3"/>
    <n v="71"/>
    <n v="5.1903114186851208E-3"/>
    <n v="0.12283737024221453"/>
    <n v="60"/>
    <n v="0.10638297872340426"/>
    <n v="578"/>
    <n v="564"/>
    <n v="534"/>
    <n v="2"/>
    <n v="7"/>
    <n v="4"/>
    <n v="17"/>
    <n v="47"/>
    <n v="0"/>
    <n v="3"/>
    <n v="0"/>
    <n v="5"/>
    <n v="552"/>
    <n v="2"/>
    <n v="4"/>
    <n v="4"/>
    <n v="12"/>
    <n v="0.11775362318840579"/>
    <n v="0"/>
    <n v="0"/>
    <n v="0"/>
    <n v="0"/>
    <n v="0.12802768166089964"/>
    <n v="3.8327526132404179E-2"/>
    <n v="74"/>
  </r>
  <r>
    <x v="3"/>
    <s v="0553-01-000"/>
    <m/>
    <x v="3"/>
    <s v="Otter Tail"/>
    <s v="New York Mills Public School Dist."/>
    <n v="70"/>
    <n v="0"/>
    <n v="0"/>
    <n v="0"/>
    <n v="0"/>
    <n v="0"/>
    <n v="74"/>
    <n v="0"/>
    <n v="0.12671232876712329"/>
    <n v="197"/>
    <n v="0.27864214992927866"/>
    <n v="584"/>
    <n v="707"/>
    <n v="678"/>
    <n v="2"/>
    <n v="11"/>
    <n v="3"/>
    <n v="13"/>
    <n v="179"/>
    <n v="0"/>
    <n v="6"/>
    <n v="0"/>
    <n v="6"/>
    <n v="569"/>
    <n v="2"/>
    <n v="5"/>
    <n v="3"/>
    <n v="7"/>
    <n v="0.12302284710017575"/>
    <n v="0"/>
    <n v="0"/>
    <n v="0"/>
    <n v="0"/>
    <n v="0.12671232876712329"/>
    <n v="2.9010238907849831E-2"/>
    <n v="74"/>
  </r>
  <r>
    <x v="7"/>
    <s v="0485-01-000"/>
    <m/>
    <x v="3"/>
    <s v="Morrison"/>
    <s v="Royalton Public School District"/>
    <n v="66"/>
    <n v="0"/>
    <n v="0"/>
    <n v="0"/>
    <n v="0"/>
    <n v="0"/>
    <n v="74"/>
    <n v="0"/>
    <n v="0.11580594679186229"/>
    <n v="231"/>
    <n v="0.29020100502512564"/>
    <n v="639"/>
    <n v="796"/>
    <n v="782"/>
    <n v="2"/>
    <n v="1"/>
    <n v="5"/>
    <n v="6"/>
    <n v="227"/>
    <n v="0"/>
    <n v="0"/>
    <n v="0"/>
    <n v="0"/>
    <n v="621"/>
    <n v="2"/>
    <n v="1"/>
    <n v="5"/>
    <n v="6"/>
    <n v="0.10628019323671498"/>
    <n v="0"/>
    <n v="0"/>
    <n v="0"/>
    <n v="0"/>
    <n v="0.11580594679186229"/>
    <n v="2.2047244094488189E-2"/>
    <n v="74"/>
  </r>
  <r>
    <x v="0"/>
    <s v="2534-01-000"/>
    <m/>
    <x v="3"/>
    <s v="Renville"/>
    <s v="Bird Island-Olivia-Lake Lillian Public School District"/>
    <n v="43"/>
    <n v="0"/>
    <n v="0"/>
    <n v="0"/>
    <n v="20"/>
    <n v="4"/>
    <n v="70"/>
    <n v="5.9259259259259256E-3"/>
    <n v="0.1037037037037037"/>
    <n v="71"/>
    <n v="0.1056547619047619"/>
    <n v="675"/>
    <n v="672"/>
    <n v="569"/>
    <n v="8"/>
    <n v="9"/>
    <n v="6"/>
    <n v="80"/>
    <n v="54"/>
    <n v="0"/>
    <n v="0"/>
    <n v="0"/>
    <n v="10"/>
    <n v="558"/>
    <n v="8"/>
    <n v="9"/>
    <n v="6"/>
    <n v="90"/>
    <n v="7.7060931899641583E-2"/>
    <n v="0"/>
    <n v="0"/>
    <n v="0"/>
    <n v="0.22222222222222221"/>
    <n v="0.10962962962962963"/>
    <n v="0.16840536512667661"/>
    <n v="74"/>
  </r>
  <r>
    <x v="13"/>
    <s v="0319-01-000"/>
    <m/>
    <x v="3"/>
    <s v="Itasca"/>
    <s v="Nashwauk-Keewatin School District"/>
    <n v="68"/>
    <n v="0"/>
    <n v="0"/>
    <n v="0"/>
    <n v="0"/>
    <n v="0"/>
    <n v="74"/>
    <n v="0"/>
    <n v="0.10930576070901034"/>
    <n v="68"/>
    <n v="0.10134128166915052"/>
    <n v="677"/>
    <n v="671"/>
    <n v="620"/>
    <n v="38"/>
    <n v="10"/>
    <n v="0"/>
    <n v="3"/>
    <n v="62"/>
    <n v="0"/>
    <n v="0"/>
    <n v="0"/>
    <n v="0"/>
    <n v="626"/>
    <n v="38"/>
    <n v="10"/>
    <n v="0"/>
    <n v="3"/>
    <n v="0.10862619808306709"/>
    <n v="0"/>
    <n v="0"/>
    <n v="0"/>
    <n v="0"/>
    <n v="0.10930576070901034"/>
    <n v="7.5332348596750365E-2"/>
    <n v="74"/>
  </r>
  <r>
    <x v="4"/>
    <s v="2342-01-000"/>
    <m/>
    <x v="3"/>
    <s v="Grant"/>
    <s v="West Central Area"/>
    <n v="66"/>
    <n v="0"/>
    <n v="0"/>
    <n v="0"/>
    <n v="0"/>
    <n v="4"/>
    <n v="70"/>
    <n v="5.4719562243502051E-3"/>
    <n v="9.575923392612859E-2"/>
    <n v="60"/>
    <n v="8.3682008368200833E-2"/>
    <n v="731"/>
    <n v="717"/>
    <n v="683"/>
    <n v="7"/>
    <n v="9"/>
    <n v="7"/>
    <n v="11"/>
    <n v="55"/>
    <n v="0"/>
    <n v="0"/>
    <n v="0"/>
    <n v="0"/>
    <n v="694"/>
    <n v="7"/>
    <n v="9"/>
    <n v="7"/>
    <n v="11"/>
    <n v="9.5100864553314124E-2"/>
    <n v="0"/>
    <n v="0"/>
    <n v="0"/>
    <n v="0"/>
    <n v="0.10123119015047879"/>
    <n v="4.6703296703296704E-2"/>
    <n v="74"/>
  </r>
  <r>
    <x v="18"/>
    <s v="0756-01-000"/>
    <m/>
    <x v="3"/>
    <s v="Steele"/>
    <s v="Blooming Prairie Public School Dist"/>
    <n v="66"/>
    <n v="0"/>
    <n v="0"/>
    <n v="0"/>
    <n v="0"/>
    <n v="0"/>
    <n v="74"/>
    <n v="0"/>
    <n v="0.10054347826086957"/>
    <n v="41"/>
    <n v="5.8321479374110953E-2"/>
    <n v="736"/>
    <n v="703"/>
    <n v="632"/>
    <n v="2"/>
    <n v="1"/>
    <n v="6"/>
    <n v="62"/>
    <n v="30"/>
    <n v="0"/>
    <n v="0"/>
    <n v="0"/>
    <n v="4"/>
    <n v="668"/>
    <n v="2"/>
    <n v="1"/>
    <n v="6"/>
    <n v="58"/>
    <n v="9.880239520958084E-2"/>
    <n v="0"/>
    <n v="0"/>
    <n v="0"/>
    <n v="0"/>
    <n v="0.10054347826086957"/>
    <n v="9.1156462585034015E-2"/>
    <n v="74"/>
  </r>
  <r>
    <x v="0"/>
    <s v="0146-01-000"/>
    <m/>
    <x v="3"/>
    <s v="Clay"/>
    <s v="Barnesville Public School District"/>
    <n v="63"/>
    <n v="5"/>
    <n v="0"/>
    <n v="0"/>
    <n v="0"/>
    <n v="3"/>
    <n v="71"/>
    <n v="3.5842293906810036E-3"/>
    <n v="8.4826762246117085E-2"/>
    <n v="75"/>
    <n v="8.9498806682577564E-2"/>
    <n v="837"/>
    <n v="838"/>
    <n v="806"/>
    <n v="10"/>
    <n v="6"/>
    <n v="3"/>
    <n v="13"/>
    <n v="70"/>
    <n v="0"/>
    <n v="0"/>
    <n v="0"/>
    <n v="3"/>
    <n v="799"/>
    <n v="15"/>
    <n v="6"/>
    <n v="3"/>
    <n v="10"/>
    <n v="7.8848560700876091E-2"/>
    <n v="0.33333333333333331"/>
    <n v="0"/>
    <n v="0"/>
    <n v="0"/>
    <n v="8.8410991636798095E-2"/>
    <n v="4.0816326530612242E-2"/>
    <n v="74"/>
  </r>
  <r>
    <x v="14"/>
    <s v="0739-01-000"/>
    <m/>
    <x v="3"/>
    <s v="Stearns"/>
    <s v="Kimball Public School District"/>
    <n v="69"/>
    <n v="0"/>
    <n v="0"/>
    <n v="0"/>
    <n v="0"/>
    <n v="0"/>
    <n v="74"/>
    <n v="0"/>
    <n v="8.6956521739130432E-2"/>
    <n v="95"/>
    <n v="0.10894495412844037"/>
    <n v="851"/>
    <n v="872"/>
    <n v="853"/>
    <n v="5"/>
    <n v="8"/>
    <n v="1"/>
    <n v="5"/>
    <n v="92"/>
    <n v="0"/>
    <n v="0"/>
    <n v="0"/>
    <n v="0"/>
    <n v="830"/>
    <n v="5"/>
    <n v="8"/>
    <n v="1"/>
    <n v="5"/>
    <n v="8.3132530120481926E-2"/>
    <n v="0"/>
    <n v="0"/>
    <n v="0"/>
    <n v="0"/>
    <n v="8.6956521739130432E-2"/>
    <n v="2.237926972909305E-2"/>
    <n v="74"/>
  </r>
  <r>
    <x v="0"/>
    <s v="0227-01-000"/>
    <m/>
    <x v="3"/>
    <s v="Olmsted"/>
    <s v="Chatfield Public Schools"/>
    <n v="70"/>
    <n v="0"/>
    <n v="0"/>
    <n v="0"/>
    <n v="3"/>
    <n v="0"/>
    <n v="74"/>
    <n v="0"/>
    <n v="8.0874316939890709E-2"/>
    <n v="73"/>
    <n v="7.9868708971553612E-2"/>
    <n v="915"/>
    <n v="914"/>
    <n v="891"/>
    <n v="1"/>
    <n v="9"/>
    <n v="4"/>
    <n v="9"/>
    <n v="69"/>
    <n v="0"/>
    <n v="0"/>
    <n v="0"/>
    <n v="0"/>
    <n v="892"/>
    <n v="1"/>
    <n v="9"/>
    <n v="4"/>
    <n v="12"/>
    <n v="7.847533632286996E-2"/>
    <n v="0"/>
    <n v="0"/>
    <n v="0"/>
    <n v="0.25"/>
    <n v="8.0874316939890709E-2"/>
    <n v="2.8322440087145968E-2"/>
    <n v="74"/>
  </r>
  <r>
    <x v="3"/>
    <s v="0777-01-000"/>
    <m/>
    <x v="3"/>
    <s v="Swift"/>
    <s v="Benson Public School District"/>
    <n v="68"/>
    <n v="0"/>
    <n v="0"/>
    <n v="0"/>
    <n v="0"/>
    <n v="0"/>
    <n v="74"/>
    <n v="0"/>
    <n v="7.8807241746538872E-2"/>
    <n v="25"/>
    <n v="2.8089887640449437E-2"/>
    <n v="939"/>
    <n v="890"/>
    <n v="819"/>
    <n v="1"/>
    <n v="10"/>
    <n v="5"/>
    <n v="55"/>
    <n v="18"/>
    <n v="0"/>
    <n v="0"/>
    <n v="0"/>
    <n v="0"/>
    <n v="869"/>
    <n v="1"/>
    <n v="10"/>
    <n v="5"/>
    <n v="55"/>
    <n v="7.8250863060989648E-2"/>
    <n v="0"/>
    <n v="0"/>
    <n v="0"/>
    <n v="0"/>
    <n v="7.8807241746538872E-2"/>
    <n v="7.5531914893617019E-2"/>
    <n v="74"/>
  </r>
  <r>
    <x v="12"/>
    <s v="2580-01-000"/>
    <m/>
    <x v="3"/>
    <s v="Pine"/>
    <s v="East Central School District"/>
    <n v="71"/>
    <n v="0"/>
    <n v="0"/>
    <n v="0"/>
    <n v="0"/>
    <n v="0"/>
    <n v="74"/>
    <n v="0"/>
    <n v="7.805907172995781E-2"/>
    <n v="66"/>
    <n v="7.0212765957446813E-2"/>
    <n v="948"/>
    <n v="940"/>
    <n v="815"/>
    <n v="72"/>
    <n v="32"/>
    <n v="10"/>
    <n v="11"/>
    <n v="54"/>
    <n v="4"/>
    <n v="0"/>
    <n v="0"/>
    <n v="0"/>
    <n v="832"/>
    <n v="68"/>
    <n v="32"/>
    <n v="10"/>
    <n v="11"/>
    <n v="8.5336538461538464E-2"/>
    <n v="0"/>
    <n v="0"/>
    <n v="0"/>
    <n v="0"/>
    <n v="7.805907172995781E-2"/>
    <n v="0.12696747114375656"/>
    <n v="74"/>
  </r>
  <r>
    <x v="0"/>
    <s v="2769-01-000"/>
    <m/>
    <x v="3"/>
    <s v="Stevens"/>
    <s v="Morris Area Public Schools"/>
    <n v="64"/>
    <n v="3"/>
    <n v="0"/>
    <n v="0"/>
    <n v="0"/>
    <n v="0"/>
    <n v="74"/>
    <n v="0"/>
    <n v="7.452165156092648E-2"/>
    <n v="135"/>
    <n v="0.12808349146110057"/>
    <n v="993"/>
    <n v="1054"/>
    <n v="906"/>
    <n v="24"/>
    <n v="13"/>
    <n v="15"/>
    <n v="96"/>
    <n v="117"/>
    <n v="0"/>
    <n v="0"/>
    <n v="0"/>
    <n v="6"/>
    <n v="853"/>
    <n v="27"/>
    <n v="13"/>
    <n v="15"/>
    <n v="90"/>
    <n v="7.5029308323563887E-2"/>
    <n v="0.1111111111111111"/>
    <n v="0"/>
    <n v="0"/>
    <n v="0"/>
    <n v="7.452165156092648E-2"/>
    <n v="0.14529058116232466"/>
    <n v="74"/>
  </r>
  <r>
    <x v="14"/>
    <s v="0108-01-000"/>
    <s v="yes"/>
    <x v="2"/>
    <s v="Carver"/>
    <s v="Central Public School District"/>
    <n v="69"/>
    <n v="0"/>
    <n v="0"/>
    <n v="0"/>
    <n v="0"/>
    <n v="0"/>
    <n v="74"/>
    <n v="0"/>
    <n v="6.9223573433115054E-2"/>
    <n v="55"/>
    <n v="5.2380952380952382E-2"/>
    <n v="1069"/>
    <n v="1050"/>
    <n v="985"/>
    <n v="6"/>
    <n v="13"/>
    <n v="19"/>
    <n v="27"/>
    <n v="52"/>
    <n v="0"/>
    <n v="0"/>
    <n v="0"/>
    <n v="0"/>
    <n v="1002"/>
    <n v="6"/>
    <n v="13"/>
    <n v="19"/>
    <n v="27"/>
    <n v="6.8862275449101798E-2"/>
    <n v="0"/>
    <n v="0"/>
    <n v="0"/>
    <n v="0"/>
    <n v="6.9223573433115054E-2"/>
    <n v="6.0918462980318652E-2"/>
    <n v="74"/>
  </r>
  <r>
    <x v="17"/>
    <s v="0717-01-000"/>
    <s v="yes"/>
    <x v="2"/>
    <s v="Scott"/>
    <s v="Jordan Public School District"/>
    <n v="72"/>
    <n v="0"/>
    <n v="0"/>
    <n v="0"/>
    <n v="0"/>
    <n v="0"/>
    <n v="74"/>
    <n v="0"/>
    <n v="5.5472263868065967E-2"/>
    <n v="17"/>
    <n v="1.331245105716523E-2"/>
    <n v="1334"/>
    <n v="1277"/>
    <n v="1231"/>
    <n v="1"/>
    <n v="1"/>
    <n v="0"/>
    <n v="22"/>
    <n v="14"/>
    <n v="0"/>
    <n v="0"/>
    <n v="0"/>
    <n v="0"/>
    <n v="1289"/>
    <n v="1"/>
    <n v="1"/>
    <n v="0"/>
    <n v="22"/>
    <n v="5.5857253685027156E-2"/>
    <n v="0"/>
    <n v="0"/>
    <n v="0"/>
    <n v="0"/>
    <n v="5.5472263868065967E-2"/>
    <n v="1.827875095201828E-2"/>
    <n v="74"/>
  </r>
  <r>
    <x v="7"/>
    <s v="0745-01-000"/>
    <m/>
    <x v="3"/>
    <s v="Stearns"/>
    <s v="Albany Public School District"/>
    <n v="63"/>
    <n v="0"/>
    <n v="0"/>
    <n v="0"/>
    <n v="4"/>
    <n v="6"/>
    <n v="68"/>
    <n v="3.8784744667097609E-3"/>
    <n v="4.3956043956043959E-2"/>
    <n v="150"/>
    <n v="9.2421441774491686E-2"/>
    <n v="1547"/>
    <n v="1623"/>
    <n v="1553"/>
    <n v="6"/>
    <n v="15"/>
    <n v="20"/>
    <n v="29"/>
    <n v="138"/>
    <n v="0"/>
    <n v="0"/>
    <n v="0"/>
    <n v="0"/>
    <n v="1478"/>
    <n v="6"/>
    <n v="15"/>
    <n v="20"/>
    <n v="33"/>
    <n v="4.2625169147496617E-2"/>
    <n v="0"/>
    <n v="0"/>
    <n v="0"/>
    <n v="0.12121212121212122"/>
    <n v="4.783451842275372E-2"/>
    <n v="4.7680412371134018E-2"/>
    <n v="74"/>
  </r>
  <r>
    <x v="1"/>
    <s v="0051-01-000"/>
    <m/>
    <x v="3"/>
    <s v="Benton"/>
    <s v="Foley Public School District"/>
    <n v="68"/>
    <n v="0"/>
    <n v="0"/>
    <n v="0"/>
    <n v="0"/>
    <n v="12"/>
    <n v="62"/>
    <n v="7.3215375228798049E-3"/>
    <n v="3.7827943868212324E-2"/>
    <n v="320"/>
    <n v="0.16976127320954906"/>
    <n v="1639"/>
    <n v="1885"/>
    <n v="1827"/>
    <n v="8"/>
    <n v="18"/>
    <n v="8"/>
    <n v="24"/>
    <n v="293"/>
    <n v="0"/>
    <n v="4"/>
    <n v="0"/>
    <n v="0"/>
    <n v="1602"/>
    <n v="8"/>
    <n v="14"/>
    <n v="8"/>
    <n v="24"/>
    <n v="4.2446941323345817E-2"/>
    <n v="0"/>
    <n v="0"/>
    <n v="0"/>
    <n v="0"/>
    <n v="4.5149481391092129E-2"/>
    <n v="3.2608695652173912E-2"/>
    <n v="74"/>
  </r>
  <r>
    <x v="1"/>
    <s v="0534-01-000"/>
    <m/>
    <x v="3"/>
    <s v="Olmsted"/>
    <s v="Stewartville Public School District"/>
    <n v="56"/>
    <n v="0"/>
    <n v="0"/>
    <n v="0"/>
    <n v="0"/>
    <n v="13"/>
    <n v="61"/>
    <n v="7.5187969924812026E-3"/>
    <n v="3.5280508964719494E-2"/>
    <n v="401"/>
    <n v="0.19503891050583658"/>
    <n v="1729"/>
    <n v="2056"/>
    <n v="1932"/>
    <n v="11"/>
    <n v="33"/>
    <n v="23"/>
    <n v="57"/>
    <n v="378"/>
    <n v="0"/>
    <n v="4"/>
    <n v="9"/>
    <n v="3"/>
    <n v="1610"/>
    <n v="11"/>
    <n v="29"/>
    <n v="14"/>
    <n v="54"/>
    <n v="3.4782608695652174E-2"/>
    <n v="0"/>
    <n v="0"/>
    <n v="0"/>
    <n v="0"/>
    <n v="4.2799305957200696E-2"/>
    <n v="6.2863795110593715E-2"/>
    <n v="74"/>
  </r>
  <r>
    <x v="7"/>
    <s v="0332-01-000"/>
    <m/>
    <x v="3"/>
    <s v="Kanabec"/>
    <s v="Mora Public School District"/>
    <n v="68"/>
    <n v="0"/>
    <n v="0"/>
    <n v="0"/>
    <n v="0"/>
    <n v="12"/>
    <n v="62"/>
    <n v="6.6006600660066007E-3"/>
    <n v="3.4103410341034104E-2"/>
    <n v="73"/>
    <n v="4.0176114474408366E-2"/>
    <n v="1818"/>
    <n v="1817"/>
    <n v="1691"/>
    <n v="33"/>
    <n v="34"/>
    <n v="14"/>
    <n v="45"/>
    <n v="71"/>
    <n v="0"/>
    <n v="0"/>
    <n v="0"/>
    <n v="0"/>
    <n v="1688"/>
    <n v="33"/>
    <n v="34"/>
    <n v="14"/>
    <n v="45"/>
    <n v="4.0284360189573459E-2"/>
    <n v="0"/>
    <n v="0"/>
    <n v="0"/>
    <n v="0"/>
    <n v="4.0704070407040702E-2"/>
    <n v="6.9459757442116868E-2"/>
    <n v="74"/>
  </r>
  <r>
    <x v="17"/>
    <s v="0088-01-000"/>
    <m/>
    <x v="3"/>
    <s v="Brown"/>
    <s v="New Ulm Public School District"/>
    <n v="67"/>
    <n v="0"/>
    <n v="0"/>
    <n v="0"/>
    <n v="4"/>
    <n v="54"/>
    <n v="20"/>
    <n v="2.0104244229337303E-2"/>
    <n v="7.446016381236039E-3"/>
    <n v="43"/>
    <n v="1.6195856873822974E-2"/>
    <n v="2686"/>
    <n v="2655"/>
    <n v="2590"/>
    <n v="3"/>
    <n v="8"/>
    <n v="12"/>
    <n v="40"/>
    <n v="37"/>
    <n v="0"/>
    <n v="0"/>
    <n v="0"/>
    <n v="0"/>
    <n v="2620"/>
    <n v="3"/>
    <n v="8"/>
    <n v="12"/>
    <n v="44"/>
    <n v="2.5572519083969465E-2"/>
    <n v="0"/>
    <n v="0"/>
    <n v="0"/>
    <n v="9.0909090909090912E-2"/>
    <n v="2.7550260610573342E-2"/>
    <n v="2.4934871604019353E-2"/>
    <n v="74"/>
  </r>
  <r>
    <x v="14"/>
    <s v="0022-01-000"/>
    <m/>
    <x v="3"/>
    <s v="Becker"/>
    <s v="Detroit Lakes Public School Dist."/>
    <n v="63"/>
    <n v="3"/>
    <n v="0"/>
    <n v="0"/>
    <n v="0"/>
    <n v="0"/>
    <n v="74"/>
    <n v="0"/>
    <n v="2.696793002915452E-2"/>
    <n v="181"/>
    <n v="6.3486495966327605E-2"/>
    <n v="2744"/>
    <n v="2851"/>
    <n v="2424"/>
    <n v="345"/>
    <n v="29"/>
    <n v="18"/>
    <n v="35"/>
    <n v="157"/>
    <n v="5"/>
    <n v="0"/>
    <n v="0"/>
    <n v="3"/>
    <n v="2330"/>
    <n v="343"/>
    <n v="29"/>
    <n v="18"/>
    <n v="32"/>
    <n v="2.7038626609442059E-2"/>
    <n v="8.7463556851311956E-3"/>
    <n v="0"/>
    <n v="0"/>
    <n v="0"/>
    <n v="2.696793002915452E-2"/>
    <n v="0.15334302325581395"/>
    <n v="74"/>
  </r>
  <r>
    <x v="15"/>
    <s v="0022-01-000"/>
    <m/>
    <x v="3"/>
    <s v="Becker"/>
    <s v="Detroit Lakes Public School Dist."/>
    <n v="66"/>
    <n v="7"/>
    <n v="0"/>
    <n v="0"/>
    <n v="0"/>
    <n v="0"/>
    <n v="74"/>
    <n v="0"/>
    <n v="2.6475849731663684E-2"/>
    <n v="158"/>
    <n v="5.4880166724557138E-2"/>
    <n v="2795"/>
    <n v="2879"/>
    <n v="2462"/>
    <n v="329"/>
    <n v="36"/>
    <n v="17"/>
    <n v="35"/>
    <n v="134"/>
    <n v="3"/>
    <n v="0"/>
    <n v="0"/>
    <n v="3"/>
    <n v="2394"/>
    <n v="333"/>
    <n v="36"/>
    <n v="17"/>
    <n v="32"/>
    <n v="2.7568922305764409E-2"/>
    <n v="2.1021021021021023E-2"/>
    <n v="0"/>
    <n v="0"/>
    <n v="0"/>
    <n v="2.6475849731663684E-2"/>
    <n v="0.14864864864864866"/>
    <n v="74"/>
  </r>
  <r>
    <x v="9"/>
    <s v="0477-01-000"/>
    <m/>
    <x v="3"/>
    <s v="Mille Lacs"/>
    <s v="Princeton Public School District"/>
    <n v="68"/>
    <n v="0"/>
    <n v="0"/>
    <n v="0"/>
    <n v="0"/>
    <n v="11"/>
    <n v="63"/>
    <n v="3.0881527231892197E-3"/>
    <n v="1.7686692869174622E-2"/>
    <n v="39"/>
    <n v="1.1057555996597674E-2"/>
    <n v="3562"/>
    <n v="3527"/>
    <n v="3379"/>
    <n v="45"/>
    <n v="26"/>
    <n v="30"/>
    <n v="47"/>
    <n v="32"/>
    <n v="0"/>
    <n v="0"/>
    <n v="0"/>
    <n v="0"/>
    <n v="3415"/>
    <n v="45"/>
    <n v="26"/>
    <n v="30"/>
    <n v="47"/>
    <n v="1.9912152269399706E-2"/>
    <n v="0"/>
    <n v="0"/>
    <n v="0"/>
    <n v="0"/>
    <n v="2.0774845592363842E-2"/>
    <n v="4.1538029750210495E-2"/>
    <n v="74"/>
  </r>
  <r>
    <x v="13"/>
    <s v="0771-01-000"/>
    <m/>
    <x v="3"/>
    <s v="Stevens"/>
    <s v="Chokio-Alberta Public School Dist."/>
    <n v="64"/>
    <n v="0"/>
    <n v="0"/>
    <n v="0"/>
    <n v="3"/>
    <n v="0"/>
    <n v="73"/>
    <n v="0"/>
    <n v="0.29317269076305219"/>
    <n v="35"/>
    <n v="0.16587677725118483"/>
    <n v="249"/>
    <n v="211"/>
    <n v="208"/>
    <n v="2"/>
    <n v="0"/>
    <n v="0"/>
    <n v="1"/>
    <n v="31"/>
    <n v="0"/>
    <n v="0"/>
    <n v="0"/>
    <n v="0"/>
    <n v="241"/>
    <n v="2"/>
    <n v="0"/>
    <n v="0"/>
    <n v="4"/>
    <n v="0.26556016597510373"/>
    <n v="0"/>
    <n v="0"/>
    <n v="0"/>
    <n v="0.75"/>
    <n v="0.29317269076305219"/>
    <n v="2.4291497975708502E-2"/>
    <n v="73"/>
  </r>
  <r>
    <x v="2"/>
    <s v="0100-01-000"/>
    <m/>
    <x v="3"/>
    <s v="Carlton"/>
    <s v="Wrenshall Public School District"/>
    <n v="63"/>
    <n v="0"/>
    <n v="0"/>
    <n v="0"/>
    <n v="0"/>
    <n v="0"/>
    <n v="73"/>
    <n v="0"/>
    <n v="0.26739926739926739"/>
    <n v="129"/>
    <n v="0.39209726443769"/>
    <n v="273"/>
    <n v="329"/>
    <n v="314"/>
    <n v="8"/>
    <n v="2"/>
    <n v="0"/>
    <n v="5"/>
    <n v="118"/>
    <n v="0"/>
    <n v="0"/>
    <n v="0"/>
    <n v="0"/>
    <n v="259"/>
    <n v="8"/>
    <n v="2"/>
    <n v="0"/>
    <n v="5"/>
    <n v="0.24324324324324326"/>
    <n v="0"/>
    <n v="0"/>
    <n v="0"/>
    <n v="0"/>
    <n v="0.26739926739926739"/>
    <n v="5.4744525547445258E-2"/>
    <n v="73"/>
  </r>
  <r>
    <x v="5"/>
    <s v="2358-01-000"/>
    <m/>
    <x v="3"/>
    <s v="Kittson"/>
    <s v="Tri-County School District"/>
    <n v="67"/>
    <n v="0"/>
    <n v="0"/>
    <n v="0"/>
    <n v="3"/>
    <n v="0"/>
    <n v="73"/>
    <n v="0"/>
    <n v="0.256140350877193"/>
    <n v="10"/>
    <n v="4.5045045045045043E-2"/>
    <n v="285"/>
    <n v="222"/>
    <n v="215"/>
    <n v="0"/>
    <n v="3"/>
    <n v="0"/>
    <n v="4"/>
    <n v="8"/>
    <n v="0"/>
    <n v="0"/>
    <n v="0"/>
    <n v="0"/>
    <n v="274"/>
    <n v="0"/>
    <n v="3"/>
    <n v="0"/>
    <n v="7"/>
    <n v="0.24452554744525548"/>
    <n v="0"/>
    <n v="0"/>
    <n v="0"/>
    <n v="0.42857142857142855"/>
    <n v="0.256140350877193"/>
    <n v="3.5211267605633804E-2"/>
    <n v="73"/>
  </r>
  <r>
    <x v="5"/>
    <s v="2886-01-000"/>
    <m/>
    <x v="3"/>
    <s v="Freeborn"/>
    <s v="Glenville-Emmons School District"/>
    <n v="65"/>
    <n v="0"/>
    <n v="0"/>
    <n v="0"/>
    <n v="3"/>
    <n v="0"/>
    <n v="73"/>
    <n v="0"/>
    <n v="0.24414715719063546"/>
    <n v="57"/>
    <n v="0.20141342756183744"/>
    <n v="299"/>
    <n v="283"/>
    <n v="271"/>
    <n v="0"/>
    <n v="4"/>
    <n v="2"/>
    <n v="6"/>
    <n v="52"/>
    <n v="0"/>
    <n v="0"/>
    <n v="0"/>
    <n v="0"/>
    <n v="284"/>
    <n v="0"/>
    <n v="4"/>
    <n v="2"/>
    <n v="9"/>
    <n v="0.22887323943661972"/>
    <n v="0"/>
    <n v="0"/>
    <n v="0"/>
    <n v="0.33333333333333331"/>
    <n v="0.24414715719063546"/>
    <n v="5.016722408026756E-2"/>
    <n v="73"/>
  </r>
  <r>
    <x v="12"/>
    <s v="0391-01-000"/>
    <m/>
    <x v="3"/>
    <s v="Le Sueur"/>
    <s v="Cleveland Public School District"/>
    <n v="69"/>
    <n v="0"/>
    <n v="0"/>
    <n v="0"/>
    <n v="0"/>
    <n v="4"/>
    <n v="69"/>
    <n v="1.0256410256410256E-2"/>
    <n v="0.17692307692307693"/>
    <n v="85"/>
    <n v="0.21144278606965175"/>
    <n v="390"/>
    <n v="402"/>
    <n v="393"/>
    <n v="0"/>
    <n v="0"/>
    <n v="2"/>
    <n v="7"/>
    <n v="83"/>
    <n v="0"/>
    <n v="0"/>
    <n v="0"/>
    <n v="0"/>
    <n v="379"/>
    <n v="0"/>
    <n v="0"/>
    <n v="2"/>
    <n v="7"/>
    <n v="0.18205804749340371"/>
    <n v="0"/>
    <n v="0"/>
    <n v="0"/>
    <n v="0"/>
    <n v="0.18717948717948718"/>
    <n v="2.3195876288659795E-2"/>
    <n v="73"/>
  </r>
  <r>
    <x v="10"/>
    <s v="2215-01-000"/>
    <m/>
    <x v="3"/>
    <s v="Norman"/>
    <s v="Norman County East School District"/>
    <n v="61"/>
    <n v="4"/>
    <n v="0"/>
    <n v="0"/>
    <n v="0"/>
    <n v="0"/>
    <n v="73"/>
    <n v="0"/>
    <n v="0.17257683215130024"/>
    <n v="9"/>
    <n v="2.5069637883008356E-2"/>
    <n v="423"/>
    <n v="359"/>
    <n v="314"/>
    <n v="25"/>
    <n v="9"/>
    <n v="4"/>
    <n v="7"/>
    <n v="3"/>
    <n v="3"/>
    <n v="0"/>
    <n v="0"/>
    <n v="0"/>
    <n v="372"/>
    <n v="26"/>
    <n v="9"/>
    <n v="4"/>
    <n v="7"/>
    <n v="0.16397849462365591"/>
    <n v="0.15384615384615385"/>
    <n v="0"/>
    <n v="0"/>
    <n v="0"/>
    <n v="0.17257683215130024"/>
    <n v="0.11004784688995216"/>
    <n v="73"/>
  </r>
  <r>
    <x v="17"/>
    <s v="0486-01-000"/>
    <m/>
    <x v="3"/>
    <s v="Morrison"/>
    <s v="Swanville Public School District"/>
    <n v="69"/>
    <n v="0"/>
    <n v="0"/>
    <n v="0"/>
    <n v="0"/>
    <n v="0"/>
    <n v="73"/>
    <n v="0"/>
    <n v="0.167816091954023"/>
    <n v="47"/>
    <n v="0.11491442542787286"/>
    <n v="435"/>
    <n v="409"/>
    <n v="407"/>
    <n v="0"/>
    <n v="0"/>
    <n v="0"/>
    <n v="4"/>
    <n v="47"/>
    <n v="0"/>
    <n v="0"/>
    <n v="0"/>
    <n v="0"/>
    <n v="429"/>
    <n v="0"/>
    <n v="0"/>
    <n v="0"/>
    <n v="4"/>
    <n v="0.16083916083916083"/>
    <n v="0"/>
    <n v="0"/>
    <n v="0"/>
    <n v="0"/>
    <n v="0.167816091954023"/>
    <n v="9.2378752886836026E-3"/>
    <n v="73"/>
  </r>
  <r>
    <x v="11"/>
    <s v="2888-01-000"/>
    <m/>
    <x v="3"/>
    <s v="Big Stone"/>
    <s v="Clinton-Graceville-Beardsley"/>
    <n v="73"/>
    <n v="0"/>
    <n v="0"/>
    <n v="0"/>
    <n v="0"/>
    <n v="0"/>
    <n v="73"/>
    <n v="0"/>
    <n v="0.15145228215767634"/>
    <n v="25"/>
    <n v="5.7603686635944701E-2"/>
    <n v="482"/>
    <n v="434"/>
    <n v="427"/>
    <n v="5"/>
    <n v="0"/>
    <n v="2"/>
    <n v="0"/>
    <n v="23"/>
    <n v="0"/>
    <n v="0"/>
    <n v="0"/>
    <n v="0"/>
    <n v="477"/>
    <n v="5"/>
    <n v="0"/>
    <n v="2"/>
    <n v="0"/>
    <n v="0.15303983228511531"/>
    <n v="0"/>
    <n v="0"/>
    <n v="0"/>
    <n v="0"/>
    <n v="0.15145228215767634"/>
    <n v="1.4462809917355372E-2"/>
    <n v="73"/>
  </r>
  <r>
    <x v="9"/>
    <s v="2311-01-000"/>
    <m/>
    <x v="3"/>
    <s v="Clearwater"/>
    <s v="Clearbrook-Gonvick School District"/>
    <n v="69"/>
    <n v="0"/>
    <n v="0"/>
    <n v="0"/>
    <n v="0"/>
    <n v="0"/>
    <n v="73"/>
    <n v="0"/>
    <n v="0.13345521023765997"/>
    <n v="1"/>
    <n v="2.1052631578947368E-3"/>
    <n v="547"/>
    <n v="475"/>
    <n v="371"/>
    <n v="89"/>
    <n v="5"/>
    <n v="6"/>
    <n v="4"/>
    <n v="0"/>
    <n v="0"/>
    <n v="0"/>
    <n v="0"/>
    <n v="0"/>
    <n v="440"/>
    <n v="89"/>
    <n v="5"/>
    <n v="6"/>
    <n v="4"/>
    <n v="0.15681818181818183"/>
    <n v="0"/>
    <n v="0"/>
    <n v="0"/>
    <n v="0"/>
    <n v="0.13345521023765997"/>
    <n v="0.19117647058823528"/>
    <n v="73"/>
  </r>
  <r>
    <x v="7"/>
    <s v="2902-01-000"/>
    <m/>
    <x v="3"/>
    <s v="Lincoln"/>
    <s v="RTR Public Schools"/>
    <n v="64"/>
    <n v="0"/>
    <n v="0"/>
    <n v="0"/>
    <n v="0"/>
    <n v="0"/>
    <n v="73"/>
    <n v="0"/>
    <n v="0.12897526501766785"/>
    <n v="67"/>
    <n v="0.11964285714285715"/>
    <n v="566"/>
    <n v="560"/>
    <n v="527"/>
    <n v="2"/>
    <n v="9"/>
    <n v="3"/>
    <n v="19"/>
    <n v="61"/>
    <n v="0"/>
    <n v="3"/>
    <n v="0"/>
    <n v="0"/>
    <n v="530"/>
    <n v="2"/>
    <n v="6"/>
    <n v="3"/>
    <n v="19"/>
    <n v="0.12075471698113208"/>
    <n v="0"/>
    <n v="0"/>
    <n v="0"/>
    <n v="0"/>
    <n v="0.12897526501766785"/>
    <n v="5.3571428571428568E-2"/>
    <n v="73"/>
  </r>
  <r>
    <x v="15"/>
    <s v="0075-01-000"/>
    <m/>
    <x v="3"/>
    <s v="Blue Earth"/>
    <s v="St. Clair Public School District"/>
    <n v="66"/>
    <n v="0"/>
    <n v="0"/>
    <n v="0"/>
    <n v="3"/>
    <n v="3"/>
    <n v="70"/>
    <n v="5.263157894736842E-3"/>
    <n v="0.12280701754385964"/>
    <n v="173"/>
    <n v="0.2582089552238806"/>
    <n v="570"/>
    <n v="670"/>
    <n v="669"/>
    <n v="0"/>
    <n v="1"/>
    <n v="0"/>
    <n v="0"/>
    <n v="172"/>
    <n v="0"/>
    <n v="0"/>
    <n v="0"/>
    <n v="0"/>
    <n v="563"/>
    <n v="0"/>
    <n v="1"/>
    <n v="0"/>
    <n v="3"/>
    <n v="0.11722912966252221"/>
    <n v="0"/>
    <n v="0"/>
    <n v="0"/>
    <n v="1"/>
    <n v="0.12807017543859647"/>
    <n v="7.0546737213403876E-3"/>
    <n v="73"/>
  </r>
  <r>
    <x v="13"/>
    <s v="0820-01-000"/>
    <m/>
    <x v="3"/>
    <s v="Wadena"/>
    <s v="Sebeka Public School District"/>
    <n v="66"/>
    <n v="0"/>
    <n v="0"/>
    <n v="0"/>
    <n v="0"/>
    <n v="0"/>
    <n v="73"/>
    <n v="0"/>
    <n v="0.12414965986394558"/>
    <n v="64"/>
    <n v="0.11053540587219343"/>
    <n v="588"/>
    <n v="579"/>
    <n v="573"/>
    <n v="0"/>
    <n v="5"/>
    <n v="1"/>
    <n v="0"/>
    <n v="58"/>
    <n v="0"/>
    <n v="0"/>
    <n v="0"/>
    <n v="0"/>
    <n v="581"/>
    <n v="0"/>
    <n v="5"/>
    <n v="1"/>
    <n v="0"/>
    <n v="0.11359724612736662"/>
    <n v="0"/>
    <n v="0"/>
    <n v="0"/>
    <n v="0"/>
    <n v="0.12414965986394558"/>
    <n v="1.0221465076660987E-2"/>
    <n v="73"/>
  </r>
  <r>
    <x v="1"/>
    <s v="2159-01-000"/>
    <m/>
    <x v="3"/>
    <s v="Renville"/>
    <s v="Buffalo Lk-Hector-Stewart Public Sc"/>
    <n v="58"/>
    <n v="0"/>
    <n v="0"/>
    <n v="0"/>
    <n v="8"/>
    <n v="18"/>
    <n v="55"/>
    <n v="2.9950083194675542E-2"/>
    <n v="9.1514143094841932E-2"/>
    <n v="10"/>
    <n v="1.858736059479554E-2"/>
    <n v="601"/>
    <n v="538"/>
    <n v="438"/>
    <n v="3"/>
    <n v="3"/>
    <n v="12"/>
    <n v="82"/>
    <n v="0"/>
    <n v="0"/>
    <n v="0"/>
    <n v="0"/>
    <n v="0"/>
    <n v="496"/>
    <n v="3"/>
    <n v="3"/>
    <n v="12"/>
    <n v="90"/>
    <n v="0.11693548387096774"/>
    <n v="0"/>
    <n v="0"/>
    <n v="0"/>
    <n v="8.8888888888888892E-2"/>
    <n v="0.12146422628951747"/>
    <n v="0.17880794701986755"/>
    <n v="73"/>
  </r>
  <r>
    <x v="0"/>
    <s v="2448-01-000"/>
    <m/>
    <x v="3"/>
    <s v="Martin"/>
    <s v="Martin County West School District"/>
    <n v="66"/>
    <n v="0"/>
    <n v="0"/>
    <n v="0"/>
    <n v="0"/>
    <n v="3"/>
    <n v="70"/>
    <n v="4.5248868778280547E-3"/>
    <n v="0.10558069381598793"/>
    <n v="153"/>
    <n v="0.20592193808882908"/>
    <n v="663"/>
    <n v="743"/>
    <n v="687"/>
    <n v="7"/>
    <n v="12"/>
    <n v="3"/>
    <n v="34"/>
    <n v="138"/>
    <n v="3"/>
    <n v="0"/>
    <n v="0"/>
    <n v="6"/>
    <n v="615"/>
    <n v="4"/>
    <n v="12"/>
    <n v="3"/>
    <n v="28"/>
    <n v="0.10731707317073171"/>
    <n v="0"/>
    <n v="0"/>
    <n v="0"/>
    <n v="0"/>
    <n v="0.11010558069381599"/>
    <n v="7.0996978851963752E-2"/>
    <n v="73"/>
  </r>
  <r>
    <x v="9"/>
    <s v="0097-01-000"/>
    <m/>
    <x v="3"/>
    <s v="Carlton"/>
    <s v="Moose Lake Public School District"/>
    <n v="65"/>
    <n v="0"/>
    <n v="0"/>
    <n v="0"/>
    <n v="0"/>
    <n v="0"/>
    <n v="73"/>
    <n v="0"/>
    <n v="0.10751104565537556"/>
    <n v="132"/>
    <n v="0.17886178861788618"/>
    <n v="679"/>
    <n v="738"/>
    <n v="706"/>
    <n v="9"/>
    <n v="6"/>
    <n v="11"/>
    <n v="6"/>
    <n v="127"/>
    <n v="0"/>
    <n v="0"/>
    <n v="0"/>
    <n v="0"/>
    <n v="644"/>
    <n v="9"/>
    <n v="6"/>
    <n v="11"/>
    <n v="6"/>
    <n v="0.10093167701863354"/>
    <n v="0"/>
    <n v="0"/>
    <n v="0"/>
    <n v="0"/>
    <n v="0.10751104565537556"/>
    <n v="4.7337278106508875E-2"/>
    <n v="73"/>
  </r>
  <r>
    <x v="1"/>
    <s v="2534-01-000"/>
    <m/>
    <x v="3"/>
    <s v="Renville"/>
    <s v="Bird Island-Olivia-Lake Lillian Public School District"/>
    <n v="33"/>
    <n v="0"/>
    <n v="0"/>
    <n v="0"/>
    <n v="26"/>
    <n v="10"/>
    <n v="63"/>
    <n v="1.4245014245014245E-2"/>
    <n v="8.9743589743589744E-2"/>
    <n v="77"/>
    <n v="0.10906515580736544"/>
    <n v="702"/>
    <n v="706"/>
    <n v="597"/>
    <n v="11"/>
    <n v="7"/>
    <n v="1"/>
    <n v="90"/>
    <n v="61"/>
    <n v="0"/>
    <n v="0"/>
    <n v="0"/>
    <n v="10"/>
    <n v="569"/>
    <n v="11"/>
    <n v="7"/>
    <n v="1"/>
    <n v="106"/>
    <n v="5.7996485061511421E-2"/>
    <n v="0"/>
    <n v="0"/>
    <n v="0"/>
    <n v="0.24528301886792453"/>
    <n v="0.10398860398860399"/>
    <n v="0.18011527377521613"/>
    <n v="73"/>
  </r>
  <r>
    <x v="2"/>
    <s v="0756-01-000"/>
    <m/>
    <x v="3"/>
    <s v="Steele"/>
    <s v="Blooming Prairie Public School Dist"/>
    <n v="63"/>
    <n v="0"/>
    <n v="0"/>
    <n v="0"/>
    <n v="3"/>
    <n v="0"/>
    <n v="73"/>
    <n v="0"/>
    <n v="0.10224089635854341"/>
    <n v="69"/>
    <n v="9.7183098591549291E-2"/>
    <n v="714"/>
    <n v="710"/>
    <n v="625"/>
    <n v="2"/>
    <n v="5"/>
    <n v="8"/>
    <n v="70"/>
    <n v="60"/>
    <n v="0"/>
    <n v="0"/>
    <n v="0"/>
    <n v="4"/>
    <n v="628"/>
    <n v="2"/>
    <n v="5"/>
    <n v="8"/>
    <n v="69"/>
    <n v="0.10031847133757962"/>
    <n v="0"/>
    <n v="0"/>
    <n v="0"/>
    <n v="4.3478260869565216E-2"/>
    <n v="0.10224089635854341"/>
    <n v="0.11797752808988764"/>
    <n v="73"/>
  </r>
  <r>
    <x v="11"/>
    <s v="0097-01-000"/>
    <m/>
    <x v="3"/>
    <s v="Carlton"/>
    <s v="Moose Lake Public School District"/>
    <n v="66"/>
    <n v="0"/>
    <n v="0"/>
    <n v="0"/>
    <n v="0"/>
    <n v="0"/>
    <n v="73"/>
    <n v="0"/>
    <n v="0.10138888888888889"/>
    <n v="106"/>
    <n v="0.1407702523240372"/>
    <n v="720"/>
    <n v="753"/>
    <n v="719"/>
    <n v="5"/>
    <n v="8"/>
    <n v="13"/>
    <n v="8"/>
    <n v="102"/>
    <n v="0"/>
    <n v="0"/>
    <n v="0"/>
    <n v="0"/>
    <n v="683"/>
    <n v="5"/>
    <n v="8"/>
    <n v="13"/>
    <n v="8"/>
    <n v="9.6632503660322111E-2"/>
    <n v="0"/>
    <n v="0"/>
    <n v="0"/>
    <n v="0"/>
    <n v="0.10138888888888889"/>
    <n v="4.7419804741980473E-2"/>
    <n v="73"/>
  </r>
  <r>
    <x v="4"/>
    <s v="0756-01-000"/>
    <m/>
    <x v="3"/>
    <s v="Steele"/>
    <s v="Blooming Prairie Public School Dist"/>
    <n v="65"/>
    <n v="0"/>
    <n v="0"/>
    <n v="0"/>
    <n v="0"/>
    <n v="0"/>
    <n v="73"/>
    <n v="0"/>
    <n v="9.7203728362183758E-2"/>
    <n v="52"/>
    <n v="7.1232876712328766E-2"/>
    <n v="751"/>
    <n v="730"/>
    <n v="642"/>
    <n v="2"/>
    <n v="10"/>
    <n v="8"/>
    <n v="68"/>
    <n v="37"/>
    <n v="0"/>
    <n v="0"/>
    <n v="0"/>
    <n v="11"/>
    <n v="670"/>
    <n v="2"/>
    <n v="10"/>
    <n v="8"/>
    <n v="57"/>
    <n v="9.7014925373134331E-2"/>
    <n v="0"/>
    <n v="0"/>
    <n v="0"/>
    <n v="0"/>
    <n v="9.7203728362183758E-2"/>
    <n v="0.10307898259705489"/>
    <n v="73"/>
  </r>
  <r>
    <x v="7"/>
    <s v="0846-01-000"/>
    <m/>
    <x v="3"/>
    <s v="Wilkin"/>
    <s v="Breckenridge Public School District"/>
    <n v="69"/>
    <n v="0"/>
    <n v="0"/>
    <n v="0"/>
    <n v="0"/>
    <n v="8"/>
    <n v="65"/>
    <n v="9.5465393794749408E-3"/>
    <n v="7.7565632458233891E-2"/>
    <n v="26"/>
    <n v="3.286978508217446E-2"/>
    <n v="838"/>
    <n v="791"/>
    <n v="714"/>
    <n v="13"/>
    <n v="9"/>
    <n v="2"/>
    <n v="53"/>
    <n v="20"/>
    <n v="0"/>
    <n v="0"/>
    <n v="0"/>
    <n v="3"/>
    <n v="763"/>
    <n v="13"/>
    <n v="9"/>
    <n v="2"/>
    <n v="50"/>
    <n v="9.0432503276539969E-2"/>
    <n v="0"/>
    <n v="0"/>
    <n v="0"/>
    <n v="0"/>
    <n v="8.7112171837708835E-2"/>
    <n v="8.8410991636798095E-2"/>
    <n v="73"/>
  </r>
  <r>
    <x v="9"/>
    <s v="0227-01-000"/>
    <m/>
    <x v="3"/>
    <s v="Olmsted"/>
    <s v="Chatfield Public Schools"/>
    <n v="71"/>
    <n v="0"/>
    <n v="0"/>
    <n v="0"/>
    <n v="0"/>
    <n v="7"/>
    <n v="66"/>
    <n v="8.2063305978898014E-3"/>
    <n v="7.737397420867527E-2"/>
    <n v="108"/>
    <n v="0.12162162162162163"/>
    <n v="853"/>
    <n v="888"/>
    <n v="860"/>
    <n v="1"/>
    <n v="6"/>
    <n v="3"/>
    <n v="18"/>
    <n v="103"/>
    <n v="0"/>
    <n v="0"/>
    <n v="0"/>
    <n v="0"/>
    <n v="828"/>
    <n v="1"/>
    <n v="6"/>
    <n v="3"/>
    <n v="18"/>
    <n v="8.5748792270531407E-2"/>
    <n v="0"/>
    <n v="0"/>
    <n v="0"/>
    <n v="0"/>
    <n v="8.5580304806565075E-2"/>
    <n v="3.2710280373831772E-2"/>
    <n v="73"/>
  </r>
  <r>
    <x v="7"/>
    <s v="0741-01-000"/>
    <m/>
    <x v="3"/>
    <s v="Stearns"/>
    <s v="Paynesville Public School District"/>
    <n v="64"/>
    <n v="0"/>
    <n v="0"/>
    <n v="0"/>
    <n v="3"/>
    <n v="0"/>
    <n v="73"/>
    <n v="0"/>
    <n v="7.2420634920634927E-2"/>
    <n v="119"/>
    <n v="0.11290322580645161"/>
    <n v="1008"/>
    <n v="1054"/>
    <n v="1003"/>
    <n v="6"/>
    <n v="13"/>
    <n v="14"/>
    <n v="18"/>
    <n v="111"/>
    <n v="0"/>
    <n v="0"/>
    <n v="0"/>
    <n v="4"/>
    <n v="956"/>
    <n v="6"/>
    <n v="13"/>
    <n v="14"/>
    <n v="17"/>
    <n v="6.6945606694560664E-2"/>
    <n v="0"/>
    <n v="0"/>
    <n v="0"/>
    <n v="0.17647058823529413"/>
    <n v="7.2420634920634927E-2"/>
    <n v="4.9701789264413522E-2"/>
    <n v="73"/>
  </r>
  <r>
    <x v="13"/>
    <s v="0317-01-000"/>
    <m/>
    <x v="3"/>
    <s v="Itasca"/>
    <s v="Deer River Public School District"/>
    <n v="57"/>
    <n v="9"/>
    <n v="0"/>
    <n v="0"/>
    <n v="0"/>
    <n v="0"/>
    <n v="73"/>
    <n v="0"/>
    <n v="7.0736434108527133E-2"/>
    <n v="67"/>
    <n v="6.5302144249512667E-2"/>
    <n v="1032"/>
    <n v="1026"/>
    <n v="691"/>
    <n v="322"/>
    <n v="9"/>
    <n v="3"/>
    <n v="1"/>
    <n v="35"/>
    <n v="9"/>
    <n v="0"/>
    <n v="0"/>
    <n v="0"/>
    <n v="713"/>
    <n v="322"/>
    <n v="9"/>
    <n v="3"/>
    <n v="1"/>
    <n v="7.9943899018232817E-2"/>
    <n v="2.7950310559006212E-2"/>
    <n v="0"/>
    <n v="0"/>
    <n v="0"/>
    <n v="7.0736434108527133E-2"/>
    <n v="0.31965648854961831"/>
    <n v="73"/>
  </r>
  <r>
    <x v="1"/>
    <s v="0177-01-000"/>
    <m/>
    <x v="3"/>
    <s v="Cottonwood"/>
    <s v="Windom Public School District"/>
    <n v="47"/>
    <n v="0"/>
    <n v="0"/>
    <n v="0"/>
    <n v="21"/>
    <n v="3"/>
    <n v="70"/>
    <n v="2.8985507246376812E-3"/>
    <n v="6.7632850241545889E-2"/>
    <n v="89"/>
    <n v="8.468125594671741E-2"/>
    <n v="1035"/>
    <n v="1051"/>
    <n v="782"/>
    <n v="7"/>
    <n v="41"/>
    <n v="43"/>
    <n v="178"/>
    <n v="79"/>
    <n v="0"/>
    <n v="0"/>
    <n v="0"/>
    <n v="3"/>
    <n v="750"/>
    <n v="7"/>
    <n v="41"/>
    <n v="43"/>
    <n v="196"/>
    <n v="6.2666666666666662E-2"/>
    <n v="0"/>
    <n v="0"/>
    <n v="0"/>
    <n v="0.10714285714285714"/>
    <n v="7.0531400966183572E-2"/>
    <n v="0.27675988428158149"/>
    <n v="73"/>
  </r>
  <r>
    <x v="7"/>
    <s v="2805-01-000"/>
    <m/>
    <x v="3"/>
    <s v="Wabasha"/>
    <s v="Zumbrota-Mazeppa School District"/>
    <n v="70"/>
    <n v="0"/>
    <n v="0"/>
    <n v="0"/>
    <n v="0"/>
    <n v="0"/>
    <n v="73"/>
    <n v="0"/>
    <n v="6.7157313707451705E-2"/>
    <n v="54"/>
    <n v="5.0561797752808987E-2"/>
    <n v="1087"/>
    <n v="1068"/>
    <n v="1004"/>
    <n v="9"/>
    <n v="24"/>
    <n v="19"/>
    <n v="12"/>
    <n v="51"/>
    <n v="0"/>
    <n v="0"/>
    <n v="0"/>
    <n v="0"/>
    <n v="1023"/>
    <n v="9"/>
    <n v="24"/>
    <n v="19"/>
    <n v="12"/>
    <n v="6.8426197458455518E-2"/>
    <n v="0"/>
    <n v="0"/>
    <n v="0"/>
    <n v="0"/>
    <n v="6.7157313707451705E-2"/>
    <n v="5.8877644894204231E-2"/>
    <n v="73"/>
  </r>
  <r>
    <x v="11"/>
    <s v="0858-01-000"/>
    <m/>
    <x v="3"/>
    <s v="Winona"/>
    <s v="St. Charles Public School District"/>
    <n v="71"/>
    <n v="0"/>
    <n v="0"/>
    <n v="0"/>
    <n v="0"/>
    <n v="0"/>
    <n v="73"/>
    <n v="0"/>
    <n v="6.4204045734388746E-2"/>
    <n v="0"/>
    <n v="0"/>
    <n v="1137"/>
    <n v="1064"/>
    <n v="942"/>
    <n v="4"/>
    <n v="5"/>
    <n v="40"/>
    <n v="73"/>
    <n v="0"/>
    <n v="0"/>
    <n v="0"/>
    <n v="0"/>
    <n v="0"/>
    <n v="1013"/>
    <n v="4"/>
    <n v="5"/>
    <n v="40"/>
    <n v="73"/>
    <n v="7.0088845014807499E-2"/>
    <n v="0"/>
    <n v="0"/>
    <n v="0"/>
    <n v="0"/>
    <n v="6.4204045734388746E-2"/>
    <n v="0.10748898678414097"/>
    <n v="73"/>
  </r>
  <r>
    <x v="3"/>
    <s v="0252-01-000"/>
    <m/>
    <x v="3"/>
    <s v="Goodhue"/>
    <s v="Cannon Falls Public School District"/>
    <n v="56"/>
    <n v="0"/>
    <n v="0"/>
    <n v="3"/>
    <n v="0"/>
    <n v="5"/>
    <n v="68"/>
    <n v="4.3252595155709346E-3"/>
    <n v="5.8823529411764705E-2"/>
    <n v="69"/>
    <n v="5.9895833333333336E-2"/>
    <n v="1156"/>
    <n v="1152"/>
    <n v="1059"/>
    <n v="9"/>
    <n v="26"/>
    <n v="22"/>
    <n v="36"/>
    <n v="61"/>
    <n v="0"/>
    <n v="0"/>
    <n v="0"/>
    <n v="0"/>
    <n v="1054"/>
    <n v="9"/>
    <n v="26"/>
    <n v="25"/>
    <n v="36"/>
    <n v="5.3130929791271347E-2"/>
    <n v="0"/>
    <n v="0"/>
    <n v="0.12"/>
    <n v="0"/>
    <n v="6.3148788927335636E-2"/>
    <n v="8.3478260869565224E-2"/>
    <n v="73"/>
  </r>
  <r>
    <x v="7"/>
    <s v="0255-01-000"/>
    <m/>
    <x v="3"/>
    <s v="Goodhue"/>
    <s v="Pine Island Public School Dist."/>
    <n v="52"/>
    <n v="0"/>
    <n v="0"/>
    <n v="12"/>
    <n v="0"/>
    <n v="0"/>
    <n v="73"/>
    <n v="0"/>
    <n v="6.028075970272502E-2"/>
    <n v="92"/>
    <n v="7.4796747967479676E-2"/>
    <n v="1211"/>
    <n v="1230"/>
    <n v="1169"/>
    <n v="1"/>
    <n v="14"/>
    <n v="19"/>
    <n v="27"/>
    <n v="86"/>
    <n v="0"/>
    <n v="0"/>
    <n v="0"/>
    <n v="0"/>
    <n v="1135"/>
    <n v="1"/>
    <n v="14"/>
    <n v="31"/>
    <n v="27"/>
    <n v="4.5814977973568281E-2"/>
    <n v="0"/>
    <n v="0"/>
    <n v="0.38709677419354838"/>
    <n v="0"/>
    <n v="6.028075970272502E-2"/>
    <n v="6.0430463576158944E-2"/>
    <n v="73"/>
  </r>
  <r>
    <x v="10"/>
    <s v="0840-01-000"/>
    <m/>
    <x v="3"/>
    <s v="Watonwan"/>
    <s v="St. James Public School District"/>
    <n v="54"/>
    <n v="0"/>
    <n v="0"/>
    <n v="0"/>
    <n v="10"/>
    <n v="0"/>
    <n v="73"/>
    <n v="0"/>
    <n v="5.8167330677290838E-2"/>
    <n v="55"/>
    <n v="4.44624090541633E-2"/>
    <n v="1255"/>
    <n v="1237"/>
    <n v="740"/>
    <n v="4"/>
    <n v="15"/>
    <n v="7"/>
    <n v="471"/>
    <n v="49"/>
    <n v="0"/>
    <n v="0"/>
    <n v="0"/>
    <n v="0"/>
    <n v="745"/>
    <n v="4"/>
    <n v="15"/>
    <n v="7"/>
    <n v="481"/>
    <n v="7.2483221476510068E-2"/>
    <n v="0"/>
    <n v="0"/>
    <n v="0"/>
    <n v="2.0790020790020791E-2"/>
    <n v="5.8167330677290838E-2"/>
    <n v="0.40495207667731631"/>
    <n v="73"/>
  </r>
  <r>
    <x v="9"/>
    <s v="0682-01-000"/>
    <m/>
    <x v="3"/>
    <s v="Roseau"/>
    <s v="Roseau Public School District"/>
    <n v="64"/>
    <n v="6"/>
    <n v="0"/>
    <n v="0"/>
    <n v="0"/>
    <n v="6"/>
    <n v="67"/>
    <n v="4.4609665427509295E-3"/>
    <n v="4.9814126394052041E-2"/>
    <n v="47"/>
    <n v="3.5633055344958302E-2"/>
    <n v="1345"/>
    <n v="1319"/>
    <n v="1293"/>
    <n v="2"/>
    <n v="5"/>
    <n v="10"/>
    <n v="9"/>
    <n v="45"/>
    <n v="0"/>
    <n v="0"/>
    <n v="0"/>
    <n v="0"/>
    <n v="1312"/>
    <n v="8"/>
    <n v="5"/>
    <n v="10"/>
    <n v="9"/>
    <n v="4.878048780487805E-2"/>
    <n v="0.75"/>
    <n v="0"/>
    <n v="0"/>
    <n v="0"/>
    <n v="5.4275092936802972E-2"/>
    <n v="2.3809523809523808E-2"/>
    <n v="73"/>
  </r>
  <r>
    <x v="3"/>
    <s v="2899-01-000"/>
    <m/>
    <x v="3"/>
    <s v="Wabasha"/>
    <s v="Plainview-Elgin-Millville"/>
    <n v="70"/>
    <n v="0"/>
    <n v="0"/>
    <n v="0"/>
    <n v="0"/>
    <n v="5"/>
    <n v="68"/>
    <n v="3.3579583613163196E-3"/>
    <n v="4.5668233713901947E-2"/>
    <n v="92"/>
    <n v="6.1007957559681698E-2"/>
    <n v="1489"/>
    <n v="1508"/>
    <n v="1362"/>
    <n v="2"/>
    <n v="9"/>
    <n v="8"/>
    <n v="127"/>
    <n v="89"/>
    <n v="0"/>
    <n v="0"/>
    <n v="0"/>
    <n v="0"/>
    <n v="1343"/>
    <n v="2"/>
    <n v="9"/>
    <n v="8"/>
    <n v="127"/>
    <n v="5.212211466865227E-2"/>
    <n v="0"/>
    <n v="0"/>
    <n v="0"/>
    <n v="0"/>
    <n v="4.9026192075218265E-2"/>
    <n v="9.8052384150436531E-2"/>
    <n v="73"/>
  </r>
  <r>
    <x v="16"/>
    <s v="2689-01-000"/>
    <m/>
    <x v="3"/>
    <s v="Pipestone"/>
    <s v="Pipestone Area School District"/>
    <n v="64"/>
    <n v="0"/>
    <n v="0"/>
    <n v="0"/>
    <n v="0"/>
    <n v="0"/>
    <n v="73"/>
    <n v="0"/>
    <n v="4.7994740302432608E-2"/>
    <n v="16"/>
    <n v="1.092896174863388E-2"/>
    <n v="1521"/>
    <n v="1464"/>
    <n v="1366"/>
    <n v="62"/>
    <n v="12"/>
    <n v="14"/>
    <n v="10"/>
    <n v="16"/>
    <n v="0"/>
    <n v="0"/>
    <n v="0"/>
    <n v="0"/>
    <n v="1414"/>
    <n v="62"/>
    <n v="12"/>
    <n v="14"/>
    <n v="10"/>
    <n v="4.5261669024045263E-2"/>
    <n v="0"/>
    <n v="0"/>
    <n v="0"/>
    <n v="0"/>
    <n v="4.7994740302432608E-2"/>
    <n v="6.4814814814814811E-2"/>
    <n v="73"/>
  </r>
  <r>
    <x v="9"/>
    <s v="0332-01-000"/>
    <m/>
    <x v="3"/>
    <s v="Kanabec"/>
    <s v="Mora Public School District"/>
    <n v="67"/>
    <n v="0"/>
    <n v="0"/>
    <n v="0"/>
    <n v="0"/>
    <n v="5"/>
    <n v="68"/>
    <n v="2.5667351129363448E-3"/>
    <n v="3.4907597535934289E-2"/>
    <n v="67"/>
    <n v="3.4500514933058703E-2"/>
    <n v="1948"/>
    <n v="1942"/>
    <n v="1828"/>
    <n v="27"/>
    <n v="29"/>
    <n v="20"/>
    <n v="38"/>
    <n v="66"/>
    <n v="0"/>
    <n v="0"/>
    <n v="0"/>
    <n v="0"/>
    <n v="1829"/>
    <n v="27"/>
    <n v="29"/>
    <n v="20"/>
    <n v="38"/>
    <n v="3.6632039365773646E-2"/>
    <n v="0"/>
    <n v="0"/>
    <n v="0"/>
    <n v="0"/>
    <n v="3.7474332648870637E-2"/>
    <n v="5.8672156459083892E-2"/>
    <n v="73"/>
  </r>
  <r>
    <x v="1"/>
    <s v="0278-01-000"/>
    <s v="yes"/>
    <x v="2"/>
    <s v="Hennepin"/>
    <s v="Orono Public School District"/>
    <n v="58"/>
    <n v="0"/>
    <n v="0"/>
    <n v="0"/>
    <n v="0"/>
    <n v="0"/>
    <n v="73"/>
    <n v="0"/>
    <n v="3.5214664737095995E-2"/>
    <n v="837"/>
    <n v="0.29502996122664787"/>
    <n v="2073"/>
    <n v="2837"/>
    <n v="2612"/>
    <n v="3"/>
    <n v="46"/>
    <n v="63"/>
    <n v="113"/>
    <n v="774"/>
    <n v="0"/>
    <n v="0"/>
    <n v="22"/>
    <n v="22"/>
    <n v="1896"/>
    <n v="3"/>
    <n v="46"/>
    <n v="41"/>
    <n v="91"/>
    <n v="3.059071729957806E-2"/>
    <n v="0"/>
    <n v="0"/>
    <n v="0"/>
    <n v="0"/>
    <n v="3.5214664737095995E-2"/>
    <n v="8.7144920558497832E-2"/>
    <n v="73"/>
  </r>
  <r>
    <x v="9"/>
    <s v="0278-01-000"/>
    <s v="yes"/>
    <x v="2"/>
    <s v="Hennepin"/>
    <s v="Orono Public School District"/>
    <n v="53"/>
    <n v="0"/>
    <n v="0"/>
    <n v="0"/>
    <n v="3"/>
    <n v="0"/>
    <n v="73"/>
    <n v="0"/>
    <n v="3.4679334916864611E-2"/>
    <n v="630"/>
    <n v="0.236664162283997"/>
    <n v="2105"/>
    <n v="2662"/>
    <n v="2510"/>
    <n v="6"/>
    <n v="23"/>
    <n v="58"/>
    <n v="65"/>
    <n v="590"/>
    <n v="3"/>
    <n v="0"/>
    <n v="12"/>
    <n v="9"/>
    <n v="1973"/>
    <n v="3"/>
    <n v="23"/>
    <n v="46"/>
    <n v="59"/>
    <n v="2.6862645717181957E-2"/>
    <n v="0"/>
    <n v="0"/>
    <n v="0"/>
    <n v="5.0847457627118647E-2"/>
    <n v="3.4679334916864611E-2"/>
    <n v="6.2262357414448667E-2"/>
    <n v="73"/>
  </r>
  <r>
    <x v="12"/>
    <s v="0748-01-000"/>
    <m/>
    <x v="3"/>
    <s v="Stearns"/>
    <s v="Sartell-St. Stephen School District"/>
    <n v="68"/>
    <n v="0"/>
    <n v="0"/>
    <n v="3"/>
    <n v="0"/>
    <n v="0"/>
    <n v="73"/>
    <n v="0"/>
    <n v="2.5569176882661998E-2"/>
    <n v="112"/>
    <n v="3.8700760193503804E-2"/>
    <n v="2855"/>
    <n v="2894"/>
    <n v="2817"/>
    <n v="5"/>
    <n v="9"/>
    <n v="48"/>
    <n v="15"/>
    <n v="102"/>
    <n v="0"/>
    <n v="0"/>
    <n v="3"/>
    <n v="0"/>
    <n v="2783"/>
    <n v="5"/>
    <n v="9"/>
    <n v="48"/>
    <n v="15"/>
    <n v="2.4434063959755659E-2"/>
    <n v="0"/>
    <n v="0"/>
    <n v="6.25E-2"/>
    <n v="0"/>
    <n v="2.5569176882661998E-2"/>
    <n v="2.6923076923076925E-2"/>
    <n v="73"/>
  </r>
  <r>
    <x v="10"/>
    <s v="0006-03-000"/>
    <s v="yes"/>
    <x v="2"/>
    <s v="Dakota"/>
    <s v="South St. Paul Public School Dist."/>
    <n v="40"/>
    <n v="0"/>
    <n v="14"/>
    <n v="0"/>
    <n v="13"/>
    <n v="30"/>
    <n v="43"/>
    <n v="1.0063737001006373E-2"/>
    <n v="1.4424689701442469E-2"/>
    <n v="338"/>
    <n v="0.10412815773259396"/>
    <n v="2981"/>
    <n v="3246"/>
    <n v="2405"/>
    <n v="34"/>
    <n v="229"/>
    <n v="43"/>
    <n v="535"/>
    <n v="255"/>
    <n v="0"/>
    <n v="15"/>
    <n v="0"/>
    <n v="49"/>
    <n v="2190"/>
    <n v="34"/>
    <n v="228"/>
    <n v="43"/>
    <n v="499"/>
    <n v="1.8264840182648401E-2"/>
    <n v="0"/>
    <n v="6.1403508771929821E-2"/>
    <n v="0"/>
    <n v="2.6052104208416832E-2"/>
    <n v="2.4488426702448843E-2"/>
    <n v="0.26853707414829658"/>
    <n v="73"/>
  </r>
  <r>
    <x v="12"/>
    <s v="0006-03-000"/>
    <s v="yes"/>
    <x v="2"/>
    <s v="Dakota"/>
    <s v="South St. Paul Public School Dist."/>
    <n v="37"/>
    <n v="0"/>
    <n v="12"/>
    <n v="8"/>
    <n v="10"/>
    <n v="41"/>
    <n v="32"/>
    <n v="1.3342011064106736E-2"/>
    <n v="1.0413276928083305E-2"/>
    <n v="205"/>
    <n v="6.3962558502340089E-2"/>
    <n v="3073"/>
    <n v="3205"/>
    <n v="2546"/>
    <n v="34"/>
    <n v="159"/>
    <n v="50"/>
    <n v="416"/>
    <n v="162"/>
    <n v="0"/>
    <n v="12"/>
    <n v="0"/>
    <n v="24"/>
    <n v="2421"/>
    <n v="34"/>
    <n v="159"/>
    <n v="58"/>
    <n v="402"/>
    <n v="1.5282940933498555E-2"/>
    <n v="0"/>
    <n v="7.5471698113207544E-2"/>
    <n v="0.13793103448275862"/>
    <n v="2.4875621890547265E-2"/>
    <n v="2.3755287992190042E-2"/>
    <n v="0.21242680546519194"/>
    <n v="73"/>
  </r>
  <r>
    <x v="14"/>
    <s v="0256-01-000"/>
    <m/>
    <x v="3"/>
    <s v="Goodhue"/>
    <s v="Red Wing Public School District"/>
    <n v="70"/>
    <n v="0"/>
    <n v="0"/>
    <n v="0"/>
    <n v="0"/>
    <n v="0"/>
    <n v="73"/>
    <n v="0"/>
    <n v="2.2748519788095979E-2"/>
    <n v="32"/>
    <n v="1.0101010101010102E-2"/>
    <n v="3209"/>
    <n v="3168"/>
    <n v="2860"/>
    <n v="111"/>
    <n v="84"/>
    <n v="49"/>
    <n v="64"/>
    <n v="29"/>
    <n v="0"/>
    <n v="0"/>
    <n v="0"/>
    <n v="0"/>
    <n v="2901"/>
    <n v="111"/>
    <n v="84"/>
    <n v="49"/>
    <n v="64"/>
    <n v="2.4129610479145122E-2"/>
    <n v="0"/>
    <n v="0"/>
    <n v="0"/>
    <n v="0"/>
    <n v="2.2748519788095979E-2"/>
    <n v="9.598005609224057E-2"/>
    <n v="73"/>
  </r>
  <r>
    <x v="8"/>
    <s v="0748-01-000"/>
    <m/>
    <x v="3"/>
    <s v="Stearns"/>
    <s v="Sartell-St. Stephen School District"/>
    <n v="62"/>
    <n v="0"/>
    <n v="0"/>
    <n v="5"/>
    <n v="0"/>
    <n v="15"/>
    <n v="58"/>
    <n v="4.5045045045045045E-3"/>
    <n v="1.7417417417417418E-2"/>
    <n v="90"/>
    <n v="2.68897520167314E-2"/>
    <n v="3330"/>
    <n v="3347"/>
    <n v="3227"/>
    <n v="2"/>
    <n v="37"/>
    <n v="56"/>
    <n v="25"/>
    <n v="82"/>
    <n v="0"/>
    <n v="0"/>
    <n v="0"/>
    <n v="0"/>
    <n v="3207"/>
    <n v="2"/>
    <n v="37"/>
    <n v="61"/>
    <n v="25"/>
    <n v="1.933270969753664E-2"/>
    <n v="0"/>
    <n v="0"/>
    <n v="8.1967213114754092E-2"/>
    <n v="0"/>
    <n v="2.1921921921921921E-2"/>
    <n v="3.7515006002400958E-2"/>
    <n v="73"/>
  </r>
  <r>
    <x v="2"/>
    <s v="0771-01-000"/>
    <m/>
    <x v="3"/>
    <s v="Stevens"/>
    <s v="Chokio-Alberta Public School Dist."/>
    <n v="62"/>
    <n v="0"/>
    <n v="0"/>
    <n v="0"/>
    <n v="5"/>
    <n v="0"/>
    <n v="72"/>
    <n v="0"/>
    <n v="0.34449760765550241"/>
    <n v="34"/>
    <n v="0.19883040935672514"/>
    <n v="209"/>
    <n v="171"/>
    <n v="162"/>
    <n v="0"/>
    <n v="1"/>
    <n v="1"/>
    <n v="7"/>
    <n v="29"/>
    <n v="0"/>
    <n v="0"/>
    <n v="0"/>
    <n v="0"/>
    <n v="195"/>
    <n v="0"/>
    <n v="1"/>
    <n v="1"/>
    <n v="12"/>
    <n v="0.31794871794871793"/>
    <n v="0"/>
    <n v="0"/>
    <n v="0"/>
    <n v="0.41666666666666669"/>
    <n v="0.34449760765550241"/>
    <n v="6.6985645933014357E-2"/>
    <n v="72"/>
  </r>
  <r>
    <x v="11"/>
    <s v="0771-01-000"/>
    <m/>
    <x v="3"/>
    <s v="Stevens"/>
    <s v="Chokio-Alberta Public School Dist."/>
    <n v="65"/>
    <n v="0"/>
    <n v="0"/>
    <n v="0"/>
    <n v="5"/>
    <n v="0"/>
    <n v="72"/>
    <n v="0"/>
    <n v="0.33333333333333331"/>
    <n v="38"/>
    <n v="0.2087912087912088"/>
    <n v="216"/>
    <n v="182"/>
    <n v="181"/>
    <n v="1"/>
    <n v="0"/>
    <n v="0"/>
    <n v="0"/>
    <n v="33"/>
    <n v="0"/>
    <n v="0"/>
    <n v="0"/>
    <n v="0"/>
    <n v="213"/>
    <n v="1"/>
    <n v="0"/>
    <n v="0"/>
    <n v="5"/>
    <n v="0.30516431924882631"/>
    <n v="0"/>
    <n v="0"/>
    <n v="0"/>
    <n v="1"/>
    <n v="0.33333333333333331"/>
    <n v="2.7397260273972601E-2"/>
    <n v="72"/>
  </r>
  <r>
    <x v="18"/>
    <s v="0100-01-000"/>
    <m/>
    <x v="3"/>
    <s v="Carlton"/>
    <s v="Wrenshall Public School District"/>
    <n v="60"/>
    <n v="4"/>
    <n v="0"/>
    <n v="0"/>
    <n v="3"/>
    <n v="6"/>
    <n v="66"/>
    <n v="1.9933554817275746E-2"/>
    <n v="0.21926910299003322"/>
    <n v="123"/>
    <n v="0.34943181818181818"/>
    <n v="301"/>
    <n v="352"/>
    <n v="338"/>
    <n v="7"/>
    <n v="2"/>
    <n v="2"/>
    <n v="3"/>
    <n v="116"/>
    <n v="3"/>
    <n v="0"/>
    <n v="0"/>
    <n v="0"/>
    <n v="282"/>
    <n v="8"/>
    <n v="2"/>
    <n v="2"/>
    <n v="6"/>
    <n v="0.21276595744680851"/>
    <n v="0.5"/>
    <n v="0"/>
    <n v="0"/>
    <n v="0.5"/>
    <n v="0.23920265780730895"/>
    <n v="0.06"/>
    <n v="72"/>
  </r>
  <r>
    <x v="5"/>
    <s v="2215-01-000"/>
    <m/>
    <x v="3"/>
    <s v="Norman"/>
    <s v="Norman County East School District"/>
    <n v="54"/>
    <n v="8"/>
    <n v="0"/>
    <n v="0"/>
    <n v="3"/>
    <n v="0"/>
    <n v="72"/>
    <n v="0"/>
    <n v="0.19726027397260273"/>
    <n v="17"/>
    <n v="5.4838709677419356E-2"/>
    <n v="365"/>
    <n v="310"/>
    <n v="263"/>
    <n v="24"/>
    <n v="13"/>
    <n v="1"/>
    <n v="9"/>
    <n v="13"/>
    <n v="0"/>
    <n v="0"/>
    <n v="0"/>
    <n v="0"/>
    <n v="304"/>
    <n v="32"/>
    <n v="13"/>
    <n v="1"/>
    <n v="12"/>
    <n v="0.17763157894736842"/>
    <n v="0.25"/>
    <n v="0"/>
    <n v="0"/>
    <n v="0.25"/>
    <n v="0.19726027397260273"/>
    <n v="0.16022099447513813"/>
    <n v="72"/>
  </r>
  <r>
    <x v="10"/>
    <s v="2888-01-000"/>
    <m/>
    <x v="3"/>
    <s v="Big Stone"/>
    <s v="Clinton-Graceville-Beardsley"/>
    <n v="69"/>
    <n v="0"/>
    <n v="0"/>
    <n v="0"/>
    <n v="0"/>
    <n v="0"/>
    <n v="72"/>
    <n v="0"/>
    <n v="0.15720524017467249"/>
    <n v="20"/>
    <n v="4.9261083743842367E-2"/>
    <n v="458"/>
    <n v="406"/>
    <n v="401"/>
    <n v="5"/>
    <n v="0"/>
    <n v="0"/>
    <n v="0"/>
    <n v="18"/>
    <n v="0"/>
    <n v="0"/>
    <n v="0"/>
    <n v="0"/>
    <n v="452"/>
    <n v="5"/>
    <n v="0"/>
    <n v="0"/>
    <n v="0"/>
    <n v="0.15265486725663716"/>
    <n v="0"/>
    <n v="0"/>
    <n v="0"/>
    <n v="0"/>
    <n v="0.15720524017467249"/>
    <n v="1.0940919037199124E-2"/>
    <n v="72"/>
  </r>
  <r>
    <x v="2"/>
    <s v="0004-01-000"/>
    <m/>
    <x v="3"/>
    <s v="Aitkin"/>
    <s v="McGregor Public School District"/>
    <n v="46"/>
    <n v="24"/>
    <n v="0"/>
    <n v="0"/>
    <n v="0"/>
    <n v="21"/>
    <n v="51"/>
    <n v="4.3298969072164947E-2"/>
    <n v="0.10515463917525773"/>
    <n v="29"/>
    <n v="6.561085972850679E-2"/>
    <n v="485"/>
    <n v="442"/>
    <n v="337"/>
    <n v="84"/>
    <n v="9"/>
    <n v="3"/>
    <n v="9"/>
    <n v="23"/>
    <n v="3"/>
    <n v="0"/>
    <n v="0"/>
    <n v="0"/>
    <n v="360"/>
    <n v="105"/>
    <n v="9"/>
    <n v="3"/>
    <n v="9"/>
    <n v="0.12777777777777777"/>
    <n v="0.22857142857142856"/>
    <n v="0"/>
    <n v="0"/>
    <n v="0"/>
    <n v="0.14845360824742268"/>
    <n v="0.25925925925925924"/>
    <n v="72"/>
  </r>
  <r>
    <x v="0"/>
    <s v="0333-01-000"/>
    <m/>
    <x v="3"/>
    <s v="Kanabec"/>
    <s v="Ogilvie Public School District"/>
    <n v="66"/>
    <n v="0"/>
    <n v="0"/>
    <n v="0"/>
    <n v="0"/>
    <n v="3"/>
    <n v="69"/>
    <n v="6.0362173038229373E-3"/>
    <n v="0.13883299798792756"/>
    <n v="48"/>
    <n v="0.1014799154334038"/>
    <n v="497"/>
    <n v="473"/>
    <n v="464"/>
    <n v="1"/>
    <n v="2"/>
    <m/>
    <n v="6"/>
    <n v="42"/>
    <n v="0"/>
    <n v="0"/>
    <n v="0"/>
    <n v="0"/>
    <n v="488"/>
    <n v="1"/>
    <n v="2"/>
    <m/>
    <n v="6"/>
    <n v="0.13524590163934427"/>
    <n v="0"/>
    <n v="0"/>
    <n v="0"/>
    <n v="0"/>
    <n v="0.14486921529175051"/>
    <n v="1.8108651911468814E-2"/>
    <n v="72"/>
  </r>
  <r>
    <x v="12"/>
    <s v="0075-01-000"/>
    <m/>
    <x v="3"/>
    <s v="Blue Earth"/>
    <s v="St. Clair Public School District"/>
    <n v="69"/>
    <n v="0"/>
    <n v="0"/>
    <n v="0"/>
    <n v="0"/>
    <n v="0"/>
    <n v="72"/>
    <n v="0"/>
    <n v="0.13090909090909092"/>
    <n v="188"/>
    <n v="0.2822822822822823"/>
    <n v="550"/>
    <n v="666"/>
    <n v="666"/>
    <n v="0"/>
    <n v="0"/>
    <n v="0"/>
    <n v="0"/>
    <n v="185"/>
    <n v="0"/>
    <n v="0"/>
    <n v="0"/>
    <n v="0"/>
    <n v="550"/>
    <n v="0"/>
    <n v="0"/>
    <n v="0"/>
    <n v="0"/>
    <n v="0.12545454545454546"/>
    <n v="0"/>
    <n v="0"/>
    <n v="0"/>
    <n v="0"/>
    <n v="0.13090909090909092"/>
    <n v="0"/>
    <n v="72"/>
  </r>
  <r>
    <x v="8"/>
    <s v="2311-01-000"/>
    <m/>
    <x v="3"/>
    <s v="Clearwater"/>
    <s v="Clearbrook-Gonvick School District"/>
    <n v="62"/>
    <n v="0"/>
    <n v="3"/>
    <n v="0"/>
    <n v="0"/>
    <n v="3"/>
    <n v="69"/>
    <n v="5.415162454873646E-3"/>
    <n v="0.12454873646209386"/>
    <n v="0"/>
    <n v="0"/>
    <n v="554"/>
    <n v="482"/>
    <n v="383"/>
    <n v="81"/>
    <n v="4"/>
    <n v="8"/>
    <n v="6"/>
    <n v="0"/>
    <n v="0"/>
    <n v="0"/>
    <n v="0"/>
    <n v="0"/>
    <n v="445"/>
    <n v="81"/>
    <n v="7"/>
    <n v="8"/>
    <n v="6"/>
    <n v="0.1393258426966292"/>
    <n v="0"/>
    <n v="0.42857142857142855"/>
    <n v="0"/>
    <n v="0"/>
    <n v="0.1299638989169675"/>
    <n v="0.18647166361974407"/>
    <n v="72"/>
  </r>
  <r>
    <x v="5"/>
    <s v="0463-01-000"/>
    <m/>
    <x v="3"/>
    <s v="Meeker"/>
    <s v="Eden Valley-Watkins School District"/>
    <n v="62"/>
    <n v="0"/>
    <n v="0"/>
    <n v="0"/>
    <n v="3"/>
    <n v="0"/>
    <n v="72"/>
    <n v="0"/>
    <n v="8.9219330855018583E-2"/>
    <n v="202"/>
    <n v="0.21558164354322304"/>
    <n v="807"/>
    <n v="937"/>
    <n v="897"/>
    <n v="4"/>
    <n v="11"/>
    <n v="8"/>
    <n v="17"/>
    <n v="190"/>
    <n v="0"/>
    <n v="0"/>
    <n v="0"/>
    <n v="5"/>
    <n v="769"/>
    <n v="4"/>
    <n v="11"/>
    <n v="8"/>
    <n v="15"/>
    <n v="8.0624187256176857E-2"/>
    <n v="0"/>
    <n v="0"/>
    <n v="0"/>
    <n v="0.2"/>
    <n v="8.9219330855018583E-2"/>
    <n v="4.7087980173482029E-2"/>
    <n v="72"/>
  </r>
  <r>
    <x v="15"/>
    <s v="0739-01-000"/>
    <m/>
    <x v="3"/>
    <s v="Stearns"/>
    <s v="Kimball Public School District"/>
    <n v="68"/>
    <n v="0"/>
    <n v="0"/>
    <n v="0"/>
    <n v="0"/>
    <n v="0"/>
    <n v="72"/>
    <n v="0"/>
    <n v="8.5308056872037921E-2"/>
    <n v="99"/>
    <n v="0.11366245694603903"/>
    <n v="844"/>
    <n v="871"/>
    <n v="856"/>
    <n v="5"/>
    <n v="4"/>
    <n v="1"/>
    <n v="5"/>
    <n v="96"/>
    <n v="0"/>
    <n v="0"/>
    <n v="0"/>
    <n v="0"/>
    <n v="828"/>
    <n v="5"/>
    <n v="4"/>
    <n v="1"/>
    <n v="5"/>
    <n v="8.2125603864734303E-2"/>
    <n v="0"/>
    <n v="0"/>
    <n v="0"/>
    <n v="0"/>
    <n v="8.5308056872037921E-2"/>
    <n v="1.7793594306049824E-2"/>
    <n v="72"/>
  </r>
  <r>
    <x v="2"/>
    <s v="2135-01-000"/>
    <m/>
    <x v="3"/>
    <s v="Blue Earth"/>
    <s v="Maple River School District"/>
    <n v="62"/>
    <n v="0"/>
    <n v="0"/>
    <n v="0"/>
    <n v="0"/>
    <n v="6"/>
    <n v="66"/>
    <n v="6.7491563554555678E-3"/>
    <n v="7.4240719910011244E-2"/>
    <n v="156"/>
    <n v="0.16032887975334018"/>
    <n v="889"/>
    <n v="973"/>
    <n v="931"/>
    <n v="3"/>
    <n v="9"/>
    <n v="8"/>
    <n v="22"/>
    <n v="156"/>
    <n v="0"/>
    <n v="0"/>
    <n v="0"/>
    <n v="0"/>
    <n v="837"/>
    <n v="3"/>
    <n v="9"/>
    <n v="8"/>
    <n v="22"/>
    <n v="7.407407407407407E-2"/>
    <n v="0"/>
    <n v="0"/>
    <n v="0"/>
    <n v="0"/>
    <n v="8.0989876265466818E-2"/>
    <n v="4.778156996587031E-2"/>
    <n v="72"/>
  </r>
  <r>
    <x v="16"/>
    <s v="2342-01-000"/>
    <m/>
    <x v="3"/>
    <s v="Grant"/>
    <s v="West Central Area"/>
    <n v="63"/>
    <n v="0"/>
    <n v="0"/>
    <n v="0"/>
    <n v="4"/>
    <n v="3"/>
    <n v="69"/>
    <n v="3.1813361611876989E-3"/>
    <n v="7.3170731707317069E-2"/>
    <n v="57"/>
    <n v="6.1422413793103446E-2"/>
    <n v="943"/>
    <n v="928"/>
    <n v="900"/>
    <n v="6"/>
    <n v="5"/>
    <n v="4"/>
    <n v="13"/>
    <n v="53"/>
    <n v="0"/>
    <n v="0"/>
    <n v="0"/>
    <n v="0"/>
    <n v="910"/>
    <n v="6"/>
    <n v="5"/>
    <n v="4"/>
    <n v="17"/>
    <n v="6.9230769230769235E-2"/>
    <n v="0"/>
    <n v="0"/>
    <n v="0"/>
    <n v="0.23529411764705882"/>
    <n v="7.6352067868504764E-2"/>
    <n v="3.3970276008492568E-2"/>
    <n v="72"/>
  </r>
  <r>
    <x v="13"/>
    <s v="0738-01-000"/>
    <m/>
    <x v="3"/>
    <s v="Stearns"/>
    <s v="Holdingford Public School District"/>
    <n v="64"/>
    <n v="0"/>
    <n v="0"/>
    <n v="0"/>
    <n v="0"/>
    <n v="0"/>
    <n v="72"/>
    <n v="0"/>
    <n v="6.9902912621359226E-2"/>
    <n v="117"/>
    <n v="0.10883720930232559"/>
    <n v="1030"/>
    <n v="1075"/>
    <n v="1075"/>
    <n v="0"/>
    <n v="0"/>
    <n v="0"/>
    <n v="0"/>
    <n v="117"/>
    <n v="0"/>
    <n v="0"/>
    <n v="0"/>
    <n v="0"/>
    <n v="1022"/>
    <n v="0"/>
    <n v="0"/>
    <n v="0"/>
    <n v="0"/>
    <n v="6.262230919765166E-2"/>
    <n v="0"/>
    <n v="0"/>
    <n v="0"/>
    <n v="0"/>
    <n v="6.9902912621359226E-2"/>
    <n v="0"/>
    <n v="72"/>
  </r>
  <r>
    <x v="15"/>
    <s v="0108-01-000"/>
    <s v="yes"/>
    <x v="2"/>
    <s v="Carver"/>
    <s v="Central Public School District"/>
    <n v="67"/>
    <n v="0"/>
    <n v="0"/>
    <n v="0"/>
    <n v="0"/>
    <n v="0"/>
    <n v="72"/>
    <n v="0"/>
    <n v="6.6976744186046516E-2"/>
    <n v="51"/>
    <n v="4.8387096774193547E-2"/>
    <n v="1075"/>
    <n v="1054"/>
    <n v="1002"/>
    <n v="5"/>
    <n v="5"/>
    <n v="23"/>
    <n v="19"/>
    <n v="46"/>
    <n v="0"/>
    <n v="0"/>
    <n v="0"/>
    <n v="0"/>
    <n v="1023"/>
    <n v="5"/>
    <n v="5"/>
    <n v="23"/>
    <n v="19"/>
    <n v="6.5493646138807426E-2"/>
    <n v="0"/>
    <n v="0"/>
    <n v="0"/>
    <n v="0"/>
    <n v="6.6976744186046516E-2"/>
    <n v="4.8372093023255812E-2"/>
    <n v="72"/>
  </r>
  <r>
    <x v="10"/>
    <s v="0108-01-000"/>
    <s v="yes"/>
    <x v="2"/>
    <s v="Carver"/>
    <s v="Central Public School District"/>
    <n v="64"/>
    <n v="0"/>
    <n v="0"/>
    <n v="0"/>
    <n v="0"/>
    <n v="0"/>
    <n v="72"/>
    <n v="0"/>
    <n v="6.4748201438848921E-2"/>
    <n v="18"/>
    <n v="1.7013232514177693E-2"/>
    <n v="1112"/>
    <n v="1058"/>
    <n v="960"/>
    <n v="3"/>
    <n v="25"/>
    <n v="26"/>
    <n v="44"/>
    <n v="17"/>
    <n v="0"/>
    <n v="0"/>
    <n v="0"/>
    <n v="0"/>
    <n v="1007"/>
    <n v="3"/>
    <n v="25"/>
    <n v="26"/>
    <n v="44"/>
    <n v="6.3555114200595828E-2"/>
    <n v="0"/>
    <n v="0"/>
    <n v="0"/>
    <n v="0"/>
    <n v="6.4748201438848921E-2"/>
    <n v="8.8687782805429868E-2"/>
    <n v="72"/>
  </r>
  <r>
    <x v="7"/>
    <s v="2184-01-000"/>
    <m/>
    <x v="3"/>
    <s v="Rock"/>
    <s v="Luverne Public School District"/>
    <n v="66"/>
    <n v="0"/>
    <n v="0"/>
    <n v="0"/>
    <n v="0"/>
    <n v="0"/>
    <n v="72"/>
    <n v="0"/>
    <n v="6.0050041701417846E-2"/>
    <n v="93"/>
    <n v="7.6229508196721307E-2"/>
    <n v="1199"/>
    <n v="1220"/>
    <n v="1115"/>
    <n v="16"/>
    <n v="18"/>
    <n v="20"/>
    <n v="51"/>
    <n v="85"/>
    <n v="0"/>
    <n v="5"/>
    <n v="0"/>
    <n v="0"/>
    <n v="1096"/>
    <n v="16"/>
    <n v="13"/>
    <n v="20"/>
    <n v="51"/>
    <n v="6.0218978102189784E-2"/>
    <n v="0"/>
    <n v="0"/>
    <n v="0"/>
    <n v="0"/>
    <n v="6.0050041701417846E-2"/>
    <n v="8.3612040133779264E-2"/>
    <n v="72"/>
  </r>
  <r>
    <x v="13"/>
    <s v="2860-01-000"/>
    <m/>
    <x v="3"/>
    <s v="Faribault"/>
    <s v="Blue Earth Area Public School"/>
    <n v="67"/>
    <n v="0"/>
    <n v="0"/>
    <n v="0"/>
    <n v="0"/>
    <n v="0"/>
    <n v="72"/>
    <n v="0"/>
    <n v="5.1612903225806452E-2"/>
    <n v="65"/>
    <n v="4.6829971181556199E-2"/>
    <n v="1395"/>
    <n v="1388"/>
    <n v="1263"/>
    <n v="1"/>
    <n v="13"/>
    <n v="6"/>
    <n v="105"/>
    <n v="59"/>
    <n v="0"/>
    <n v="0"/>
    <n v="0"/>
    <n v="4"/>
    <n v="1271"/>
    <n v="1"/>
    <n v="13"/>
    <n v="6"/>
    <n v="101"/>
    <n v="5.271439811172305E-2"/>
    <n v="0"/>
    <n v="0"/>
    <n v="0"/>
    <n v="0"/>
    <n v="5.1612903225806452E-2"/>
    <n v="8.6925287356321837E-2"/>
    <n v="72"/>
  </r>
  <r>
    <x v="12"/>
    <s v="0740-01-000"/>
    <m/>
    <x v="3"/>
    <s v="Stearns"/>
    <s v="Melrose Public School District"/>
    <n v="64"/>
    <n v="0"/>
    <n v="0"/>
    <n v="0"/>
    <n v="0"/>
    <n v="0"/>
    <n v="72"/>
    <n v="0"/>
    <n v="4.8879837067209775E-2"/>
    <n v="76"/>
    <n v="5.145565335138795E-2"/>
    <n v="1473"/>
    <n v="1477"/>
    <n v="1280"/>
    <n v="0"/>
    <n v="10"/>
    <n v="2"/>
    <n v="185"/>
    <n v="73"/>
    <n v="0"/>
    <n v="0"/>
    <n v="0"/>
    <n v="0"/>
    <n v="1271"/>
    <n v="0"/>
    <n v="10"/>
    <n v="2"/>
    <n v="185"/>
    <n v="5.035405192761605E-2"/>
    <n v="0"/>
    <n v="0"/>
    <n v="0"/>
    <n v="0"/>
    <n v="4.8879837067209775E-2"/>
    <n v="0.13419618528610355"/>
    <n v="72"/>
  </r>
  <r>
    <x v="12"/>
    <s v="0593-01-000"/>
    <m/>
    <x v="3"/>
    <s v="Polk"/>
    <s v="Crookston Public School District"/>
    <n v="57"/>
    <n v="0"/>
    <n v="0"/>
    <n v="0"/>
    <n v="10"/>
    <n v="0"/>
    <n v="72"/>
    <n v="0"/>
    <n v="4.7306176084099871E-2"/>
    <n v="20"/>
    <n v="1.3605442176870748E-2"/>
    <n v="1522"/>
    <n v="1470"/>
    <n v="1164"/>
    <n v="35"/>
    <n v="11"/>
    <n v="1"/>
    <n v="259"/>
    <n v="12"/>
    <n v="0"/>
    <n v="0"/>
    <n v="0"/>
    <n v="0"/>
    <n v="1209"/>
    <n v="35"/>
    <n v="11"/>
    <n v="1"/>
    <n v="269"/>
    <n v="4.7146401985111663E-2"/>
    <n v="0"/>
    <n v="0"/>
    <n v="0"/>
    <n v="3.717472118959108E-2"/>
    <n v="4.7306176084099871E-2"/>
    <n v="0.20721311475409837"/>
    <n v="72"/>
  </r>
  <r>
    <x v="5"/>
    <s v="2899-01-000"/>
    <m/>
    <x v="3"/>
    <s v="Wabasha"/>
    <s v="Plainview-Elgin-Millville"/>
    <n v="68"/>
    <n v="0"/>
    <n v="0"/>
    <n v="0"/>
    <n v="0"/>
    <n v="3"/>
    <n v="69"/>
    <n v="1.953125E-3"/>
    <n v="4.4921875E-2"/>
    <n v="80"/>
    <n v="5.181347150259067E-2"/>
    <n v="1536"/>
    <n v="1544"/>
    <n v="1425"/>
    <n v="2"/>
    <n v="6"/>
    <n v="5"/>
    <n v="106"/>
    <n v="76"/>
    <n v="0"/>
    <n v="0"/>
    <n v="0"/>
    <n v="0"/>
    <n v="1417"/>
    <n v="2"/>
    <n v="6"/>
    <n v="5"/>
    <n v="106"/>
    <n v="4.7988708539167257E-2"/>
    <n v="0"/>
    <n v="0"/>
    <n v="0"/>
    <n v="0"/>
    <n v="4.6875E-2"/>
    <n v="7.7473958333333329E-2"/>
    <n v="72"/>
  </r>
  <r>
    <x v="14"/>
    <s v="0748-01-000"/>
    <m/>
    <x v="3"/>
    <s v="Stearns"/>
    <s v="Sartell-St. Stephen School District"/>
    <n v="67"/>
    <n v="0"/>
    <n v="0"/>
    <n v="0"/>
    <n v="0"/>
    <n v="8"/>
    <n v="64"/>
    <n v="2.9739776951672862E-3"/>
    <n v="2.379182156133829E-2"/>
    <n v="119"/>
    <n v="4.3478260869565216E-2"/>
    <n v="2690"/>
    <n v="2737"/>
    <n v="2655"/>
    <n v="4"/>
    <n v="14"/>
    <n v="51"/>
    <n v="13"/>
    <n v="109"/>
    <n v="0"/>
    <n v="0"/>
    <n v="3"/>
    <n v="0"/>
    <n v="2613"/>
    <n v="4"/>
    <n v="14"/>
    <n v="48"/>
    <n v="13"/>
    <n v="2.564102564102564E-2"/>
    <n v="0"/>
    <n v="0"/>
    <n v="0"/>
    <n v="0"/>
    <n v="2.6765799256505577E-2"/>
    <n v="2.9346210995542348E-2"/>
    <n v="72"/>
  </r>
  <r>
    <x v="13"/>
    <s v="0761-01-000"/>
    <m/>
    <x v="3"/>
    <s v="Steele"/>
    <s v="Owatonna Public School District"/>
    <n v="68"/>
    <n v="0"/>
    <n v="0"/>
    <n v="0"/>
    <n v="0"/>
    <n v="0"/>
    <n v="72"/>
    <n v="0"/>
    <n v="1.4446227929373997E-2"/>
    <n v="61"/>
    <n v="1.226623768349085E-2"/>
    <n v="4984"/>
    <n v="4973"/>
    <n v="4253"/>
    <n v="4"/>
    <n v="270"/>
    <n v="59"/>
    <n v="387"/>
    <n v="61"/>
    <n v="0"/>
    <n v="0"/>
    <n v="0"/>
    <n v="0"/>
    <n v="4260"/>
    <n v="4"/>
    <n v="270"/>
    <n v="59"/>
    <n v="387"/>
    <n v="1.5962441314553991E-2"/>
    <n v="0"/>
    <n v="0"/>
    <n v="0"/>
    <n v="0"/>
    <n v="1.4446227929373997E-2"/>
    <n v="0.14457831325301204"/>
    <n v="72"/>
  </r>
  <r>
    <x v="2"/>
    <s v="0635-01-000"/>
    <m/>
    <x v="3"/>
    <s v="Redwood"/>
    <s v="Milroy Public School District"/>
    <n v="68"/>
    <n v="0"/>
    <n v="0"/>
    <n v="0"/>
    <n v="0"/>
    <n v="49"/>
    <n v="22"/>
    <n v="0.51041666666666663"/>
    <n v="0.22916666666666666"/>
    <n v="1"/>
    <n v="3.8461538461538464E-2"/>
    <n v="96"/>
    <n v="26"/>
    <n v="24"/>
    <n v="0"/>
    <n v="0"/>
    <n v="1"/>
    <n v="1"/>
    <n v="0"/>
    <n v="0"/>
    <n v="0"/>
    <n v="0"/>
    <n v="0"/>
    <n v="92"/>
    <n v="0"/>
    <n v="0"/>
    <n v="1"/>
    <n v="1"/>
    <n v="0.73913043478260865"/>
    <n v="0"/>
    <n v="0"/>
    <n v="0"/>
    <n v="0"/>
    <n v="0.73958333333333326"/>
    <n v="2.1276595744680851E-2"/>
    <n v="71"/>
  </r>
  <r>
    <x v="13"/>
    <s v="0415-01-000"/>
    <m/>
    <x v="3"/>
    <s v="Lyon"/>
    <s v="Lynd Public School District"/>
    <n v="70"/>
    <n v="0"/>
    <n v="0"/>
    <n v="0"/>
    <n v="0"/>
    <n v="0"/>
    <n v="71"/>
    <n v="0"/>
    <n v="0.5419847328244275"/>
    <n v="40"/>
    <n v="0.4"/>
    <n v="131"/>
    <n v="100"/>
    <n v="74"/>
    <n v="1"/>
    <n v="0"/>
    <n v="0"/>
    <n v="25"/>
    <n v="31"/>
    <n v="0"/>
    <n v="0"/>
    <n v="0"/>
    <n v="9"/>
    <n v="113"/>
    <n v="1"/>
    <n v="0"/>
    <n v="0"/>
    <n v="16"/>
    <n v="0.61946902654867253"/>
    <n v="0"/>
    <n v="0"/>
    <n v="0"/>
    <n v="0"/>
    <n v="0.5419847328244275"/>
    <n v="0.13076923076923078"/>
    <n v="71"/>
  </r>
  <r>
    <x v="15"/>
    <s v="0415-01-000"/>
    <m/>
    <x v="3"/>
    <s v="Lyon"/>
    <s v="Lynd Public School District"/>
    <n v="70"/>
    <n v="0"/>
    <n v="0"/>
    <n v="0"/>
    <n v="0"/>
    <n v="0"/>
    <n v="71"/>
    <n v="0"/>
    <n v="0.51824817518248179"/>
    <n v="30"/>
    <n v="0.3125"/>
    <n v="137"/>
    <n v="96"/>
    <n v="68"/>
    <n v="0"/>
    <n v="1"/>
    <n v="0"/>
    <n v="27"/>
    <n v="21"/>
    <n v="0"/>
    <n v="0"/>
    <n v="0"/>
    <n v="8"/>
    <n v="117"/>
    <n v="0"/>
    <n v="1"/>
    <n v="0"/>
    <n v="19"/>
    <n v="0.59829059829059827"/>
    <n v="0"/>
    <n v="0"/>
    <n v="0"/>
    <n v="0"/>
    <n v="0.51824817518248179"/>
    <n v="0.145985401459854"/>
    <n v="71"/>
  </r>
  <r>
    <x v="3"/>
    <s v="0404-01-000"/>
    <m/>
    <x v="3"/>
    <s v="Lincoln"/>
    <s v="Lake Benton Public School District"/>
    <n v="71"/>
    <n v="0"/>
    <n v="0"/>
    <n v="0"/>
    <n v="0"/>
    <n v="0"/>
    <n v="71"/>
    <n v="0"/>
    <n v="0.45512820512820512"/>
    <n v="28"/>
    <n v="0.24778761061946902"/>
    <n v="156"/>
    <n v="113"/>
    <n v="107"/>
    <n v="0"/>
    <n v="3"/>
    <n v="0"/>
    <n v="3"/>
    <n v="24"/>
    <n v="0"/>
    <n v="0"/>
    <n v="0"/>
    <n v="0"/>
    <n v="154"/>
    <n v="0"/>
    <n v="3"/>
    <n v="0"/>
    <n v="3"/>
    <n v="0.46103896103896103"/>
    <n v="0"/>
    <n v="0"/>
    <n v="0"/>
    <n v="0"/>
    <n v="0.45512820512820512"/>
    <n v="3.7499999999999999E-2"/>
    <n v="71"/>
  </r>
  <r>
    <x v="1"/>
    <s v="0100-01-000"/>
    <m/>
    <x v="3"/>
    <s v="Carlton"/>
    <s v="Wrenshall Public School District"/>
    <n v="59"/>
    <n v="0"/>
    <n v="0"/>
    <n v="0"/>
    <n v="0"/>
    <n v="0"/>
    <n v="71"/>
    <n v="0"/>
    <n v="0.25448028673835127"/>
    <n v="129"/>
    <n v="0.3827893175074184"/>
    <n v="279"/>
    <n v="337"/>
    <n v="326"/>
    <n v="7"/>
    <n v="2"/>
    <n v="0"/>
    <n v="2"/>
    <n v="122"/>
    <n v="0"/>
    <n v="0"/>
    <n v="0"/>
    <n v="0"/>
    <n v="263"/>
    <n v="7"/>
    <n v="2"/>
    <n v="0"/>
    <n v="2"/>
    <n v="0.22433460076045628"/>
    <n v="0"/>
    <n v="0"/>
    <n v="0"/>
    <n v="0"/>
    <n v="0.25448028673835127"/>
    <n v="4.0145985401459854E-2"/>
    <n v="71"/>
  </r>
  <r>
    <x v="7"/>
    <s v="2358-01-000"/>
    <m/>
    <x v="3"/>
    <s v="Kittson"/>
    <s v="Tri-County School District"/>
    <n v="64"/>
    <n v="0"/>
    <n v="0"/>
    <n v="0"/>
    <n v="4"/>
    <n v="0"/>
    <n v="71"/>
    <n v="0"/>
    <n v="0.23355263157894737"/>
    <n v="11"/>
    <n v="4.5081967213114756E-2"/>
    <n v="304"/>
    <n v="244"/>
    <n v="242"/>
    <n v="0"/>
    <n v="2"/>
    <n v="0"/>
    <n v="0"/>
    <n v="6"/>
    <n v="0"/>
    <n v="0"/>
    <n v="0"/>
    <n v="0"/>
    <n v="300"/>
    <n v="0"/>
    <n v="2"/>
    <n v="0"/>
    <n v="4"/>
    <n v="0.21333333333333335"/>
    <n v="0"/>
    <n v="0"/>
    <n v="0"/>
    <n v="1"/>
    <n v="0.23355263157894737"/>
    <n v="1.9607843137254902E-2"/>
    <n v="71"/>
  </r>
  <r>
    <x v="11"/>
    <s v="2358-01-000"/>
    <m/>
    <x v="3"/>
    <s v="Kittson"/>
    <s v="Tri-County School District"/>
    <n v="66"/>
    <n v="0"/>
    <n v="0"/>
    <n v="0"/>
    <n v="0"/>
    <n v="0"/>
    <n v="71"/>
    <n v="0"/>
    <n v="0.21712538226299694"/>
    <n v="7"/>
    <n v="2.6615969581749048E-2"/>
    <n v="327"/>
    <n v="263"/>
    <n v="257"/>
    <n v="4"/>
    <n v="2"/>
    <n v="0"/>
    <n v="0"/>
    <n v="3"/>
    <n v="0"/>
    <n v="0"/>
    <n v="0"/>
    <n v="0"/>
    <n v="320"/>
    <n v="4"/>
    <n v="2"/>
    <n v="0"/>
    <n v="0"/>
    <n v="0.20624999999999999"/>
    <n v="0"/>
    <n v="0"/>
    <n v="0"/>
    <n v="0"/>
    <n v="0.21712538226299694"/>
    <n v="1.8404907975460124E-2"/>
    <n v="71"/>
  </r>
  <r>
    <x v="18"/>
    <s v="0786-01-000"/>
    <m/>
    <x v="3"/>
    <s v="Todd"/>
    <s v="Bertha-Hewitt Public School District"/>
    <n v="62"/>
    <n v="0"/>
    <n v="0"/>
    <n v="3"/>
    <n v="0"/>
    <n v="0"/>
    <n v="71"/>
    <n v="0"/>
    <n v="0.18733509234828497"/>
    <n v="112"/>
    <n v="0.26666666666666666"/>
    <n v="379"/>
    <n v="420"/>
    <n v="402"/>
    <n v="2"/>
    <n v="8"/>
    <n v="3"/>
    <n v="5"/>
    <n v="98"/>
    <n v="0"/>
    <n v="3"/>
    <n v="3"/>
    <n v="0"/>
    <n v="366"/>
    <n v="2"/>
    <n v="5"/>
    <n v="3"/>
    <n v="5"/>
    <n v="0.16939890710382513"/>
    <n v="0"/>
    <n v="0"/>
    <n v="1"/>
    <n v="0"/>
    <n v="0.18733509234828497"/>
    <n v="3.937007874015748E-2"/>
    <n v="71"/>
  </r>
  <r>
    <x v="10"/>
    <s v="0458-01-000"/>
    <m/>
    <x v="3"/>
    <s v="Martin"/>
    <s v="Truman Public School District"/>
    <n v="60"/>
    <n v="0"/>
    <n v="0"/>
    <n v="0"/>
    <n v="4"/>
    <n v="0"/>
    <n v="71"/>
    <n v="0"/>
    <n v="0.18393782383419688"/>
    <n v="38"/>
    <n v="0.10764872521246459"/>
    <n v="386"/>
    <n v="353"/>
    <n v="327"/>
    <n v="0"/>
    <n v="9"/>
    <n v="5"/>
    <n v="12"/>
    <n v="35"/>
    <n v="0"/>
    <n v="3"/>
    <n v="0"/>
    <n v="0"/>
    <n v="352"/>
    <n v="0"/>
    <n v="6"/>
    <n v="5"/>
    <n v="16"/>
    <n v="0.17045454545454544"/>
    <n v="0"/>
    <n v="0"/>
    <n v="0"/>
    <n v="0.25"/>
    <n v="0.18393782383419688"/>
    <n v="7.1240105540897103E-2"/>
    <n v="71"/>
  </r>
  <r>
    <x v="3"/>
    <s v="2311-01-000"/>
    <m/>
    <x v="3"/>
    <s v="Clearwater"/>
    <s v="Clearbrook-Gonvick School District"/>
    <n v="56"/>
    <n v="8"/>
    <n v="0"/>
    <n v="0"/>
    <n v="0"/>
    <n v="3"/>
    <n v="68"/>
    <n v="6.1728395061728392E-3"/>
    <n v="0.13991769547325103"/>
    <n v="33"/>
    <n v="7.3660714285714288E-2"/>
    <n v="486"/>
    <n v="448"/>
    <n v="337"/>
    <n v="87"/>
    <n v="15"/>
    <n v="6"/>
    <n v="3"/>
    <n v="12"/>
    <n v="18"/>
    <n v="0"/>
    <n v="0"/>
    <n v="0"/>
    <n v="381"/>
    <n v="77"/>
    <n v="15"/>
    <n v="6"/>
    <n v="3"/>
    <n v="0.14698162729658792"/>
    <n v="0.1038961038961039"/>
    <n v="0"/>
    <n v="0"/>
    <n v="0"/>
    <n v="0.14609053497942387"/>
    <n v="0.2095435684647303"/>
    <n v="71"/>
  </r>
  <r>
    <x v="5"/>
    <s v="0500-01-000"/>
    <m/>
    <x v="3"/>
    <s v="Mower"/>
    <s v="Southland Public School District"/>
    <n v="62"/>
    <n v="0"/>
    <n v="0"/>
    <n v="0"/>
    <n v="0"/>
    <n v="0"/>
    <n v="71"/>
    <n v="0"/>
    <n v="0.13197026022304834"/>
    <n v="42"/>
    <n v="8.2514734774066803E-2"/>
    <n v="538"/>
    <n v="509"/>
    <n v="475"/>
    <n v="6"/>
    <n v="4"/>
    <n v="0"/>
    <n v="24"/>
    <n v="37"/>
    <n v="0"/>
    <n v="0"/>
    <n v="0"/>
    <n v="0"/>
    <n v="500"/>
    <n v="6"/>
    <n v="4"/>
    <n v="0"/>
    <n v="24"/>
    <n v="0.124"/>
    <n v="0"/>
    <n v="0"/>
    <n v="0"/>
    <n v="0"/>
    <n v="0.13197026022304834"/>
    <n v="6.3670411985018729E-2"/>
    <n v="71"/>
  </r>
  <r>
    <x v="4"/>
    <s v="0485-01-000"/>
    <m/>
    <x v="3"/>
    <s v="Morrison"/>
    <s v="Royalton Public School District"/>
    <n v="65"/>
    <n v="0"/>
    <n v="0"/>
    <n v="0"/>
    <n v="0"/>
    <n v="0"/>
    <n v="71"/>
    <n v="0"/>
    <n v="0.1"/>
    <n v="241"/>
    <n v="0.27386363636363636"/>
    <n v="710"/>
    <n v="880"/>
    <n v="857"/>
    <n v="7"/>
    <n v="3"/>
    <n v="4"/>
    <n v="9"/>
    <n v="234"/>
    <n v="0"/>
    <n v="0"/>
    <n v="0"/>
    <n v="0"/>
    <n v="688"/>
    <n v="7"/>
    <n v="3"/>
    <n v="4"/>
    <n v="9"/>
    <n v="9.4476744186046513E-2"/>
    <n v="0"/>
    <n v="0"/>
    <n v="0"/>
    <n v="0"/>
    <n v="0.1"/>
    <n v="3.2348804500703238E-2"/>
    <n v="71"/>
  </r>
  <r>
    <x v="1"/>
    <s v="0299-01-000"/>
    <m/>
    <x v="3"/>
    <s v="Houston"/>
    <s v="Caledonia Public School District"/>
    <n v="69"/>
    <n v="0"/>
    <n v="0"/>
    <n v="0"/>
    <n v="0"/>
    <n v="10"/>
    <n v="61"/>
    <n v="1.3947001394700139E-2"/>
    <n v="8.5076708507670851E-2"/>
    <n v="24"/>
    <n v="3.5820895522388062E-2"/>
    <n v="717"/>
    <n v="670"/>
    <n v="638"/>
    <n v="0"/>
    <n v="31"/>
    <n v="1"/>
    <n v="0"/>
    <n v="20"/>
    <n v="0"/>
    <n v="0"/>
    <n v="0"/>
    <n v="0"/>
    <n v="687"/>
    <n v="0"/>
    <n v="31"/>
    <n v="1"/>
    <n v="0"/>
    <n v="0.10043668122270742"/>
    <n v="0"/>
    <n v="0"/>
    <n v="0"/>
    <n v="0"/>
    <n v="9.9023709902370985E-2"/>
    <n v="4.4506258692628649E-2"/>
    <n v="71"/>
  </r>
  <r>
    <x v="16"/>
    <s v="0739-01-000"/>
    <m/>
    <x v="3"/>
    <s v="Stearns"/>
    <s v="Kimball Public School District"/>
    <n v="69"/>
    <n v="0"/>
    <n v="0"/>
    <n v="0"/>
    <n v="0"/>
    <n v="0"/>
    <n v="71"/>
    <n v="0"/>
    <n v="7.9685746352413017E-2"/>
    <n v="84"/>
    <n v="9.2920353982300891E-2"/>
    <n v="891"/>
    <n v="904"/>
    <n v="888"/>
    <n v="5"/>
    <n v="4"/>
    <n v="1"/>
    <n v="6"/>
    <n v="82"/>
    <n v="0"/>
    <n v="0"/>
    <n v="0"/>
    <n v="0"/>
    <n v="875"/>
    <n v="5"/>
    <n v="4"/>
    <n v="1"/>
    <n v="6"/>
    <n v="7.8857142857142862E-2"/>
    <n v="0"/>
    <n v="0"/>
    <n v="0"/>
    <n v="0"/>
    <n v="7.9685746352413017E-2"/>
    <n v="1.7957351290684626E-2"/>
    <n v="71"/>
  </r>
  <r>
    <x v="17"/>
    <s v="0739-01-000"/>
    <m/>
    <x v="3"/>
    <s v="Stearns"/>
    <s v="Kimball Public School District"/>
    <n v="69"/>
    <n v="0"/>
    <n v="0"/>
    <n v="0"/>
    <n v="0"/>
    <n v="0"/>
    <n v="71"/>
    <n v="0"/>
    <n v="7.6839826839826833E-2"/>
    <n v="85"/>
    <n v="9.0618336886993597E-2"/>
    <n v="924"/>
    <n v="938"/>
    <n v="921"/>
    <n v="4"/>
    <n v="4"/>
    <n v="1"/>
    <n v="10"/>
    <n v="81"/>
    <n v="0"/>
    <n v="0"/>
    <n v="0"/>
    <n v="0"/>
    <n v="909"/>
    <n v="4"/>
    <n v="4"/>
    <n v="1"/>
    <n v="10"/>
    <n v="7.590759075907591E-2"/>
    <n v="0"/>
    <n v="0"/>
    <n v="0"/>
    <n v="0"/>
    <n v="7.6839826839826833E-2"/>
    <n v="2.0474137931034482E-2"/>
    <n v="71"/>
  </r>
  <r>
    <x v="0"/>
    <s v="0099-01-000"/>
    <m/>
    <x v="3"/>
    <s v="Carlton"/>
    <s v="Esko Public School District"/>
    <n v="62"/>
    <n v="3"/>
    <n v="0"/>
    <n v="0"/>
    <n v="0"/>
    <n v="4"/>
    <n v="67"/>
    <n v="3.8535645472061657E-3"/>
    <n v="6.454720616570328E-2"/>
    <n v="250"/>
    <n v="0.20542317173377156"/>
    <n v="1038"/>
    <n v="1217"/>
    <n v="1152"/>
    <n v="24"/>
    <n v="11"/>
    <n v="13"/>
    <n v="17"/>
    <n v="233"/>
    <n v="10"/>
    <n v="0"/>
    <n v="0"/>
    <n v="0"/>
    <n v="981"/>
    <n v="17"/>
    <n v="11"/>
    <n v="13"/>
    <n v="17"/>
    <n v="6.3200815494393478E-2"/>
    <n v="0.17647058823529413"/>
    <n v="0"/>
    <n v="0"/>
    <n v="0"/>
    <n v="6.8400770712909439E-2"/>
    <n v="5.5822906641000959E-2"/>
    <n v="71"/>
  </r>
  <r>
    <x v="12"/>
    <s v="0858-01-000"/>
    <m/>
    <x v="3"/>
    <s v="Winona"/>
    <s v="St. Charles Public School District"/>
    <n v="70"/>
    <n v="0"/>
    <n v="0"/>
    <n v="0"/>
    <n v="0"/>
    <n v="0"/>
    <n v="71"/>
    <n v="0"/>
    <n v="6.2831858407079652E-2"/>
    <n v="0"/>
    <n v="0"/>
    <n v="1130"/>
    <n v="1059"/>
    <n v="942"/>
    <n v="3"/>
    <n v="5"/>
    <n v="40"/>
    <n v="69"/>
    <n v="0"/>
    <n v="0"/>
    <n v="0"/>
    <n v="0"/>
    <n v="0"/>
    <n v="1012"/>
    <n v="3"/>
    <n v="5"/>
    <n v="40"/>
    <n v="69"/>
    <n v="6.9169960474308304E-2"/>
    <n v="0"/>
    <n v="0"/>
    <n v="0"/>
    <n v="0"/>
    <n v="6.2831858407079652E-2"/>
    <n v="0.10363153232949512"/>
    <n v="71"/>
  </r>
  <r>
    <x v="11"/>
    <s v="0255-01-000"/>
    <m/>
    <x v="3"/>
    <s v="Goodhue"/>
    <s v="Pine Island Public School Dist."/>
    <n v="58"/>
    <n v="0"/>
    <n v="0"/>
    <n v="7"/>
    <n v="0"/>
    <n v="7"/>
    <n v="64"/>
    <n v="5.8381984987489572E-3"/>
    <n v="5.3377814845704752E-2"/>
    <n v="120"/>
    <n v="9.6153846153846159E-2"/>
    <n v="1199"/>
    <n v="1248"/>
    <n v="1193"/>
    <n v="4"/>
    <n v="19"/>
    <n v="9"/>
    <n v="23"/>
    <n v="114"/>
    <n v="0"/>
    <n v="0"/>
    <n v="0"/>
    <n v="0"/>
    <n v="1137"/>
    <n v="4"/>
    <n v="19"/>
    <n v="16"/>
    <n v="23"/>
    <n v="5.1011433597185574E-2"/>
    <n v="0"/>
    <n v="0"/>
    <n v="0.4375"/>
    <n v="0"/>
    <n v="5.9216013344453707E-2"/>
    <n v="5.170975813177648E-2"/>
    <n v="71"/>
  </r>
  <r>
    <x v="14"/>
    <s v="2165-01-000"/>
    <m/>
    <x v="3"/>
    <s v="Pine"/>
    <s v="Hinckley-Finlayson School District"/>
    <n v="64"/>
    <n v="0"/>
    <n v="0"/>
    <n v="0"/>
    <n v="0"/>
    <n v="0"/>
    <n v="71"/>
    <n v="0"/>
    <n v="5.8101472995090019E-2"/>
    <n v="4"/>
    <n v="3.4632034632034632E-3"/>
    <n v="1222"/>
    <n v="1155"/>
    <n v="1014"/>
    <n v="100"/>
    <n v="13"/>
    <n v="13"/>
    <n v="15"/>
    <n v="0"/>
    <n v="0"/>
    <n v="0"/>
    <n v="0"/>
    <n v="0"/>
    <n v="1078"/>
    <n v="100"/>
    <n v="13"/>
    <n v="13"/>
    <n v="15"/>
    <n v="5.9369202226345084E-2"/>
    <n v="0"/>
    <n v="0"/>
    <n v="0"/>
    <n v="0"/>
    <n v="5.8101472995090019E-2"/>
    <n v="0.11566858080393766"/>
    <n v="71"/>
  </r>
  <r>
    <x v="17"/>
    <s v="0111-01-000"/>
    <s v="yes"/>
    <x v="2"/>
    <s v="Carver"/>
    <s v="Watertown-Mayer Public School Dist."/>
    <n v="66"/>
    <n v="0"/>
    <n v="0"/>
    <n v="0"/>
    <n v="3"/>
    <n v="0"/>
    <n v="71"/>
    <n v="0"/>
    <n v="5.2129221732745964E-2"/>
    <n v="64"/>
    <n v="4.7232472324723246E-2"/>
    <n v="1362"/>
    <n v="1355"/>
    <n v="1331"/>
    <n v="3"/>
    <n v="5"/>
    <n v="7"/>
    <n v="2"/>
    <n v="60"/>
    <n v="0"/>
    <n v="0"/>
    <n v="0"/>
    <n v="0"/>
    <n v="1337"/>
    <n v="3"/>
    <n v="5"/>
    <n v="7"/>
    <n v="5"/>
    <n v="4.93642483171279E-2"/>
    <n v="0"/>
    <n v="0"/>
    <n v="0"/>
    <n v="0.6"/>
    <n v="5.2129221732745964E-2"/>
    <n v="1.4738393515106854E-2"/>
    <n v="71"/>
  </r>
  <r>
    <x v="18"/>
    <s v="0745-01-000"/>
    <m/>
    <x v="3"/>
    <s v="Stearns"/>
    <s v="Albany Public School District"/>
    <n v="64"/>
    <n v="0"/>
    <n v="0"/>
    <n v="0"/>
    <n v="4"/>
    <n v="0"/>
    <n v="71"/>
    <n v="0"/>
    <n v="4.4347282948157402E-2"/>
    <n v="167"/>
    <n v="9.8408956982911022E-2"/>
    <n v="1601"/>
    <n v="1697"/>
    <n v="1619"/>
    <n v="6"/>
    <n v="14"/>
    <n v="19"/>
    <n v="39"/>
    <n v="156"/>
    <n v="0"/>
    <n v="0"/>
    <n v="0"/>
    <n v="0"/>
    <n v="1527"/>
    <n v="6"/>
    <n v="14"/>
    <n v="19"/>
    <n v="43"/>
    <n v="4.1912246234446629E-2"/>
    <n v="0"/>
    <n v="0"/>
    <n v="0"/>
    <n v="9.3023255813953487E-2"/>
    <n v="4.4347282948157402E-2"/>
    <n v="5.09633312616532E-2"/>
    <n v="71"/>
  </r>
  <r>
    <x v="14"/>
    <s v="0508-01-000"/>
    <m/>
    <x v="3"/>
    <s v="Nicollet"/>
    <s v="St. Peter Public School District"/>
    <n v="65"/>
    <n v="0"/>
    <n v="0"/>
    <n v="0"/>
    <n v="0"/>
    <n v="17"/>
    <n v="54"/>
    <n v="8.9615181866104371E-3"/>
    <n v="2.8465998945703744E-2"/>
    <n v="72"/>
    <n v="3.7934668071654375E-2"/>
    <n v="1897"/>
    <n v="1898"/>
    <n v="1722"/>
    <n v="8"/>
    <n v="49"/>
    <n v="29"/>
    <n v="90"/>
    <n v="68"/>
    <n v="0"/>
    <n v="0"/>
    <n v="0"/>
    <n v="0"/>
    <n v="1719"/>
    <n v="8"/>
    <n v="49"/>
    <n v="29"/>
    <n v="90"/>
    <n v="3.7812681791739383E-2"/>
    <n v="0"/>
    <n v="0"/>
    <n v="0"/>
    <n v="0"/>
    <n v="3.7427517132314181E-2"/>
    <n v="9.2875989445910287E-2"/>
    <n v="71"/>
  </r>
  <r>
    <x v="2"/>
    <s v="0278-01-000"/>
    <s v="yes"/>
    <x v="2"/>
    <s v="Hennepin"/>
    <s v="Orono Public School District"/>
    <n v="55"/>
    <n v="0"/>
    <n v="0"/>
    <n v="0"/>
    <n v="0"/>
    <n v="0"/>
    <n v="71"/>
    <n v="0"/>
    <n v="3.4872298624754418E-2"/>
    <n v="839"/>
    <n v="0.2992154065620542"/>
    <n v="2036"/>
    <n v="2804"/>
    <n v="2570"/>
    <n v="5"/>
    <n v="52"/>
    <n v="68"/>
    <n v="109"/>
    <n v="769"/>
    <n v="0"/>
    <n v="0"/>
    <n v="28"/>
    <n v="20"/>
    <n v="1856"/>
    <n v="5"/>
    <n v="52"/>
    <n v="40"/>
    <n v="89"/>
    <n v="2.9633620689655173E-2"/>
    <n v="0"/>
    <n v="0"/>
    <n v="0"/>
    <n v="0"/>
    <n v="3.4872298624754418E-2"/>
    <n v="9.1087169441723806E-2"/>
    <n v="71"/>
  </r>
  <r>
    <x v="10"/>
    <s v="0278-01-000"/>
    <s v="yes"/>
    <x v="2"/>
    <s v="Hennepin"/>
    <s v="Orono Public School District"/>
    <n v="63"/>
    <n v="0"/>
    <n v="0"/>
    <n v="0"/>
    <n v="0"/>
    <n v="0"/>
    <n v="71"/>
    <n v="0"/>
    <n v="3.350637092968381E-2"/>
    <n v="568"/>
    <n v="0.21712538226299694"/>
    <n v="2119"/>
    <n v="2616"/>
    <n v="2472"/>
    <n v="4"/>
    <n v="24"/>
    <n v="54"/>
    <n v="62"/>
    <n v="530"/>
    <n v="0"/>
    <n v="0"/>
    <n v="13"/>
    <n v="9"/>
    <n v="2005"/>
    <n v="4"/>
    <n v="24"/>
    <n v="41"/>
    <n v="53"/>
    <n v="3.1421446384039903E-2"/>
    <n v="0"/>
    <n v="0"/>
    <n v="0"/>
    <n v="0"/>
    <n v="3.350637092968381E-2"/>
    <n v="5.7357780912082747E-2"/>
    <n v="71"/>
  </r>
  <r>
    <x v="12"/>
    <s v="0192-01-000"/>
    <s v="yes"/>
    <x v="2"/>
    <s v="Dakota"/>
    <s v="Farmington Public School District"/>
    <n v="57"/>
    <n v="0"/>
    <n v="0"/>
    <n v="3"/>
    <n v="0"/>
    <n v="10"/>
    <n v="61"/>
    <n v="1.7765144785930006E-3"/>
    <n v="1.0836738319417304E-2"/>
    <n v="56"/>
    <n v="9.9750623441396506E-3"/>
    <n v="5629"/>
    <n v="5614"/>
    <n v="5170"/>
    <n v="13"/>
    <n v="117"/>
    <n v="156"/>
    <n v="158"/>
    <n v="50"/>
    <n v="0"/>
    <n v="0"/>
    <n v="0"/>
    <n v="0"/>
    <n v="5177"/>
    <n v="13"/>
    <n v="117"/>
    <n v="159"/>
    <n v="158"/>
    <n v="1.1010237589337455E-2"/>
    <n v="0"/>
    <n v="0"/>
    <n v="1.8867924528301886E-2"/>
    <n v="0"/>
    <n v="1.2613252798010304E-2"/>
    <n v="7.9480796586059749E-2"/>
    <n v="71"/>
  </r>
  <r>
    <x v="10"/>
    <s v="0771-01-000"/>
    <m/>
    <x v="3"/>
    <s v="Stevens"/>
    <s v="Chokio-Alberta Public School Dist."/>
    <n v="62"/>
    <n v="0"/>
    <n v="0"/>
    <n v="0"/>
    <n v="7"/>
    <n v="0"/>
    <n v="70"/>
    <n v="0"/>
    <n v="0.3349282296650718"/>
    <n v="34"/>
    <n v="0.19653179190751446"/>
    <n v="209"/>
    <n v="173"/>
    <n v="171"/>
    <n v="1"/>
    <n v="1"/>
    <n v="0"/>
    <n v="0"/>
    <n v="30"/>
    <n v="0"/>
    <n v="0"/>
    <n v="0"/>
    <n v="0"/>
    <n v="203"/>
    <n v="1"/>
    <n v="1"/>
    <n v="0"/>
    <n v="7"/>
    <n v="0.30541871921182268"/>
    <n v="0"/>
    <n v="0"/>
    <n v="0"/>
    <n v="1"/>
    <n v="0.3349282296650718"/>
    <n v="4.2452830188679243E-2"/>
    <n v="70"/>
  </r>
  <r>
    <x v="1"/>
    <s v="2215-01-000"/>
    <m/>
    <x v="3"/>
    <s v="Norman"/>
    <s v="Norman County East School District"/>
    <n v="55"/>
    <n v="5"/>
    <n v="0"/>
    <n v="0"/>
    <n v="3"/>
    <n v="0"/>
    <n v="70"/>
    <n v="0"/>
    <n v="0.20710059171597633"/>
    <n v="26"/>
    <n v="8.8435374149659865E-2"/>
    <n v="338"/>
    <n v="294"/>
    <n v="229"/>
    <n v="44"/>
    <n v="9"/>
    <n v="1"/>
    <n v="11"/>
    <n v="21"/>
    <n v="0"/>
    <n v="0"/>
    <n v="0"/>
    <n v="0"/>
    <n v="263"/>
    <n v="49"/>
    <n v="9"/>
    <n v="1"/>
    <n v="14"/>
    <n v="0.20912547528517111"/>
    <n v="0.10204081632653061"/>
    <n v="0"/>
    <n v="0"/>
    <n v="0.21428571428571427"/>
    <n v="0.20710059171597633"/>
    <n v="0.21726190476190477"/>
    <n v="70"/>
  </r>
  <r>
    <x v="4"/>
    <s v="2215-01-000"/>
    <m/>
    <x v="3"/>
    <s v="Norman"/>
    <s v="Norman County East School District"/>
    <n v="54"/>
    <n v="5"/>
    <n v="0"/>
    <n v="0"/>
    <n v="5"/>
    <n v="0"/>
    <n v="70"/>
    <n v="0"/>
    <n v="0.19774011299435029"/>
    <n v="25"/>
    <n v="8.0906148867313912E-2"/>
    <n v="354"/>
    <n v="309"/>
    <n v="259"/>
    <n v="24"/>
    <n v="14"/>
    <n v="1"/>
    <n v="11"/>
    <n v="19"/>
    <n v="0"/>
    <n v="0"/>
    <n v="0"/>
    <n v="3"/>
    <n v="294"/>
    <n v="29"/>
    <n v="14"/>
    <n v="1"/>
    <n v="13"/>
    <n v="0.18367346938775511"/>
    <n v="0.17241379310344829"/>
    <n v="0"/>
    <n v="0"/>
    <n v="0.38461538461538464"/>
    <n v="0.19774011299435029"/>
    <n v="0.1623931623931624"/>
    <n v="70"/>
  </r>
  <r>
    <x v="11"/>
    <s v="0391-01-000"/>
    <m/>
    <x v="3"/>
    <s v="Le Sueur"/>
    <s v="Cleveland Public School District"/>
    <n v="66"/>
    <n v="0"/>
    <n v="0"/>
    <n v="0"/>
    <n v="0"/>
    <n v="3"/>
    <n v="67"/>
    <n v="7.8534031413612562E-3"/>
    <n v="0.17539267015706805"/>
    <n v="104"/>
    <n v="0.25"/>
    <n v="382"/>
    <n v="416"/>
    <n v="403"/>
    <n v="0"/>
    <n v="0"/>
    <n v="3"/>
    <n v="10"/>
    <n v="104"/>
    <n v="0"/>
    <n v="0"/>
    <n v="0"/>
    <n v="0"/>
    <n v="365"/>
    <n v="0"/>
    <n v="0"/>
    <n v="3"/>
    <n v="10"/>
    <n v="0.18082191780821918"/>
    <n v="0"/>
    <n v="0"/>
    <n v="0"/>
    <n v="0"/>
    <n v="0.18324607329842932"/>
    <n v="3.439153439153439E-2"/>
    <n v="70"/>
  </r>
  <r>
    <x v="10"/>
    <s v="0487-01-000"/>
    <m/>
    <x v="3"/>
    <s v="Morrison"/>
    <s v="Upsala Public School District"/>
    <n v="67"/>
    <n v="0"/>
    <n v="0"/>
    <n v="0"/>
    <n v="0"/>
    <n v="0"/>
    <n v="70"/>
    <n v="0"/>
    <n v="0.17994858611825193"/>
    <n v="99"/>
    <n v="0.23684210526315788"/>
    <n v="389"/>
    <n v="418"/>
    <n v="414"/>
    <n v="0"/>
    <n v="0"/>
    <n v="1"/>
    <n v="3"/>
    <n v="98"/>
    <n v="0"/>
    <n v="0"/>
    <n v="0"/>
    <n v="0"/>
    <n v="383"/>
    <n v="0"/>
    <n v="0"/>
    <n v="1"/>
    <n v="3"/>
    <n v="0.17493472584856398"/>
    <n v="0"/>
    <n v="0"/>
    <n v="0"/>
    <n v="0"/>
    <n v="0.17994858611825193"/>
    <n v="1.0335917312661499E-2"/>
    <n v="70"/>
  </r>
  <r>
    <x v="11"/>
    <s v="0458-01-000"/>
    <m/>
    <x v="3"/>
    <s v="Martin"/>
    <s v="Truman Public School District"/>
    <n v="56"/>
    <n v="0"/>
    <n v="0"/>
    <n v="0"/>
    <n v="8"/>
    <n v="0"/>
    <n v="70"/>
    <n v="0"/>
    <n v="0.17766497461928935"/>
    <n v="39"/>
    <n v="0.10743801652892562"/>
    <n v="394"/>
    <n v="363"/>
    <n v="334"/>
    <n v="0"/>
    <n v="12"/>
    <n v="5"/>
    <n v="12"/>
    <n v="30"/>
    <n v="0"/>
    <n v="6"/>
    <n v="0"/>
    <n v="0"/>
    <n v="360"/>
    <n v="0"/>
    <n v="6"/>
    <n v="5"/>
    <n v="20"/>
    <n v="0.15555555555555556"/>
    <n v="0"/>
    <n v="0"/>
    <n v="0"/>
    <n v="0.4"/>
    <n v="0.17766497461928935"/>
    <n v="7.9283887468030695E-2"/>
    <n v="70"/>
  </r>
  <r>
    <x v="0"/>
    <s v="2683-01-000"/>
    <m/>
    <x v="3"/>
    <s v="Roseau"/>
    <s v="Greenbush-Middle River School Dist."/>
    <n v="61"/>
    <n v="0"/>
    <n v="3"/>
    <n v="0"/>
    <n v="0"/>
    <n v="0"/>
    <n v="70"/>
    <n v="0"/>
    <n v="0.1650943396226415"/>
    <n v="30"/>
    <n v="7.8125E-2"/>
    <n v="424"/>
    <n v="384"/>
    <n v="365"/>
    <n v="1"/>
    <n v="17"/>
    <n v="1"/>
    <m/>
    <n v="27"/>
    <n v="0"/>
    <n v="0"/>
    <n v="0"/>
    <n v="0"/>
    <n v="399"/>
    <n v="1"/>
    <n v="20"/>
    <n v="1"/>
    <m/>
    <n v="0.15288220551378445"/>
    <n v="0"/>
    <n v="0.15"/>
    <n v="0"/>
    <n v="0"/>
    <n v="0.1650943396226415"/>
    <n v="5.2256532066508314E-2"/>
    <n v="70"/>
  </r>
  <r>
    <x v="8"/>
    <s v="2888-01-000"/>
    <m/>
    <x v="3"/>
    <s v="Big Stone"/>
    <s v="Clinton-Graceville-Beardsley"/>
    <n v="70"/>
    <n v="0"/>
    <n v="0"/>
    <n v="0"/>
    <n v="0"/>
    <n v="0"/>
    <n v="70"/>
    <n v="0"/>
    <n v="0.16470588235294117"/>
    <n v="18"/>
    <n v="4.8257372654155493E-2"/>
    <n v="425"/>
    <n v="373"/>
    <n v="367"/>
    <n v="5"/>
    <n v="0"/>
    <n v="0"/>
    <n v="1"/>
    <n v="17"/>
    <n v="0"/>
    <n v="0"/>
    <n v="0"/>
    <n v="0"/>
    <n v="420"/>
    <n v="5"/>
    <n v="0"/>
    <n v="0"/>
    <n v="1"/>
    <n v="0.16666666666666666"/>
    <n v="0"/>
    <n v="0"/>
    <n v="0"/>
    <n v="0"/>
    <n v="0.16470588235294117"/>
    <n v="1.4084507042253521E-2"/>
    <n v="70"/>
  </r>
  <r>
    <x v="0"/>
    <s v="0173-01-000"/>
    <m/>
    <x v="3"/>
    <s v="Cottonwood"/>
    <s v="Mountain Lake Public Schools"/>
    <n v="54"/>
    <n v="0"/>
    <n v="0"/>
    <n v="0"/>
    <n v="11"/>
    <n v="0"/>
    <n v="70"/>
    <n v="0"/>
    <n v="0.14893617021276595"/>
    <n v="85"/>
    <n v="0.17525773195876287"/>
    <n v="470"/>
    <n v="485"/>
    <n v="301"/>
    <n v="3"/>
    <n v="11"/>
    <n v="73"/>
    <n v="97"/>
    <n v="58"/>
    <n v="0"/>
    <n v="0"/>
    <n v="5"/>
    <n v="17"/>
    <n v="297"/>
    <n v="3"/>
    <n v="11"/>
    <n v="68"/>
    <n v="91"/>
    <n v="0.18181818181818182"/>
    <n v="0"/>
    <n v="0"/>
    <n v="0"/>
    <n v="0.12087912087912088"/>
    <n v="0.14893617021276595"/>
    <n v="0.3680851063829787"/>
    <n v="70"/>
  </r>
  <r>
    <x v="2"/>
    <s v="0173-01-000"/>
    <m/>
    <x v="3"/>
    <s v="Cottonwood"/>
    <s v="Mountain Lake Public Schools"/>
    <n v="54"/>
    <n v="0"/>
    <n v="0"/>
    <n v="0"/>
    <n v="4"/>
    <n v="0"/>
    <n v="70"/>
    <n v="0"/>
    <n v="0.1425661914460285"/>
    <n v="81"/>
    <n v="0.16135458167330677"/>
    <n v="491"/>
    <n v="502"/>
    <n v="317"/>
    <n v="3"/>
    <n v="13"/>
    <n v="68"/>
    <n v="101"/>
    <n v="59"/>
    <n v="0"/>
    <n v="0"/>
    <n v="0"/>
    <n v="13"/>
    <n v="312"/>
    <n v="3"/>
    <n v="13"/>
    <n v="68"/>
    <n v="92"/>
    <n v="0.17307692307692307"/>
    <n v="0"/>
    <n v="0"/>
    <n v="0"/>
    <n v="4.3478260869565216E-2"/>
    <n v="0.1425661914460285"/>
    <n v="0.36065573770491804"/>
    <n v="70"/>
  </r>
  <r>
    <x v="1"/>
    <s v="0333-01-000"/>
    <m/>
    <x v="3"/>
    <s v="Kanabec"/>
    <s v="Ogilvie Public School District"/>
    <n v="64"/>
    <n v="0"/>
    <n v="0"/>
    <n v="0"/>
    <n v="0"/>
    <n v="4"/>
    <n v="66"/>
    <n v="8.1466395112016286E-3"/>
    <n v="0.13441955193482688"/>
    <n v="43"/>
    <n v="9.2672413793103453E-2"/>
    <n v="491"/>
    <n v="464"/>
    <n v="456"/>
    <n v="0"/>
    <n v="2"/>
    <n v="0"/>
    <n v="6"/>
    <n v="39"/>
    <n v="0"/>
    <n v="0"/>
    <n v="0"/>
    <n v="0"/>
    <n v="481"/>
    <n v="0"/>
    <n v="2"/>
    <n v="0"/>
    <n v="6"/>
    <n v="0.13305613305613306"/>
    <n v="0"/>
    <n v="0"/>
    <n v="0"/>
    <n v="0"/>
    <n v="0.1425661914460285"/>
    <n v="1.6359918200408999E-2"/>
    <n v="70"/>
  </r>
  <r>
    <x v="3"/>
    <s v="0075-01-000"/>
    <m/>
    <x v="3"/>
    <s v="Blue Earth"/>
    <s v="St. Clair Public School District"/>
    <n v="70"/>
    <n v="0"/>
    <n v="0"/>
    <n v="0"/>
    <n v="0"/>
    <n v="0"/>
    <n v="70"/>
    <n v="0"/>
    <n v="0.13565891472868216"/>
    <n v="206"/>
    <n v="0.31595092024539878"/>
    <n v="516"/>
    <n v="652"/>
    <n v="636"/>
    <n v="0"/>
    <n v="2"/>
    <n v="3"/>
    <n v="11"/>
    <n v="194"/>
    <n v="0"/>
    <n v="0"/>
    <n v="0"/>
    <n v="6"/>
    <n v="512"/>
    <n v="0"/>
    <n v="2"/>
    <n v="3"/>
    <n v="5"/>
    <n v="0.13671875"/>
    <n v="0"/>
    <n v="0"/>
    <n v="0"/>
    <n v="0"/>
    <n v="0.13565891472868216"/>
    <n v="1.9157088122605363E-2"/>
    <n v="70"/>
  </r>
  <r>
    <x v="14"/>
    <s v="0294-01-000"/>
    <m/>
    <x v="3"/>
    <s v="Houston"/>
    <s v="Houston Public School District"/>
    <n v="69"/>
    <n v="0"/>
    <n v="0"/>
    <n v="0"/>
    <n v="0"/>
    <n v="8"/>
    <n v="62"/>
    <n v="1.4678899082568808E-2"/>
    <n v="0.11376146788990826"/>
    <n v="29"/>
    <n v="5.7539682539682536E-2"/>
    <n v="545"/>
    <n v="504"/>
    <n v="491"/>
    <n v="3"/>
    <n v="1"/>
    <n v="1"/>
    <n v="8"/>
    <n v="28"/>
    <n v="0"/>
    <n v="0"/>
    <n v="0"/>
    <n v="0"/>
    <n v="532"/>
    <n v="3"/>
    <n v="1"/>
    <n v="1"/>
    <n v="8"/>
    <n v="0.12969924812030076"/>
    <n v="0"/>
    <n v="0"/>
    <n v="0"/>
    <n v="0"/>
    <n v="0.12844036697247707"/>
    <n v="2.3853211009174313E-2"/>
    <n v="70"/>
  </r>
  <r>
    <x v="16"/>
    <s v="2888-01-000"/>
    <m/>
    <x v="3"/>
    <s v="Big Stone"/>
    <s v="Clinton-Graceville-Beardsley"/>
    <n v="70"/>
    <n v="0"/>
    <n v="0"/>
    <n v="0"/>
    <n v="0"/>
    <n v="0"/>
    <n v="70"/>
    <n v="0"/>
    <n v="0.11494252873563218"/>
    <n v="6"/>
    <n v="1.1009174311926606E-2"/>
    <n v="609"/>
    <n v="545"/>
    <n v="532"/>
    <n v="4"/>
    <n v="1"/>
    <n v="5"/>
    <n v="3"/>
    <n v="5"/>
    <n v="0"/>
    <n v="0"/>
    <n v="0"/>
    <n v="0"/>
    <n v="597"/>
    <n v="4"/>
    <n v="1"/>
    <n v="5"/>
    <n v="3"/>
    <n v="0.11725293132328309"/>
    <n v="0"/>
    <n v="0"/>
    <n v="0"/>
    <n v="0"/>
    <n v="0.11494252873563218"/>
    <n v="2.1311475409836064E-2"/>
    <n v="70"/>
  </r>
  <r>
    <x v="5"/>
    <s v="2448-01-000"/>
    <m/>
    <x v="3"/>
    <s v="Martin"/>
    <s v="Martin County West School District"/>
    <n v="55"/>
    <n v="0"/>
    <n v="0"/>
    <n v="0"/>
    <n v="9"/>
    <n v="0"/>
    <n v="70"/>
    <n v="0"/>
    <n v="0.10670731707317073"/>
    <n v="158"/>
    <n v="0.21236559139784947"/>
    <n v="656"/>
    <n v="744"/>
    <n v="716"/>
    <n v="3"/>
    <n v="6"/>
    <n v="2"/>
    <n v="17"/>
    <n v="150"/>
    <n v="0"/>
    <n v="0"/>
    <n v="0"/>
    <n v="3"/>
    <n v="621"/>
    <n v="3"/>
    <n v="6"/>
    <n v="2"/>
    <n v="23"/>
    <n v="8.8566827697262485E-2"/>
    <n v="0"/>
    <n v="0"/>
    <n v="0"/>
    <n v="0.39130434782608697"/>
    <n v="0.10670731707317073"/>
    <n v="5.1908396946564885E-2"/>
    <n v="70"/>
  </r>
  <r>
    <x v="5"/>
    <s v="0756-01-000"/>
    <m/>
    <x v="3"/>
    <s v="Steele"/>
    <s v="Blooming Prairie Public School Dist"/>
    <n v="64"/>
    <n v="0"/>
    <n v="0"/>
    <n v="0"/>
    <n v="0"/>
    <n v="0"/>
    <n v="70"/>
    <n v="0"/>
    <n v="9.3833780160857902E-2"/>
    <n v="41"/>
    <n v="5.7182705718270568E-2"/>
    <n v="746"/>
    <n v="717"/>
    <n v="632"/>
    <n v="2"/>
    <n v="5"/>
    <n v="7"/>
    <n v="71"/>
    <n v="31"/>
    <n v="0"/>
    <n v="0"/>
    <n v="0"/>
    <n v="6"/>
    <n v="665"/>
    <n v="2"/>
    <n v="5"/>
    <n v="7"/>
    <n v="65"/>
    <n v="9.6240601503759404E-2"/>
    <n v="0"/>
    <n v="0"/>
    <n v="0"/>
    <n v="0"/>
    <n v="9.3833780160857902E-2"/>
    <n v="0.10618279569892473"/>
    <n v="70"/>
  </r>
  <r>
    <x v="12"/>
    <s v="2180-01-000"/>
    <m/>
    <x v="3"/>
    <s v="Chippewa"/>
    <s v="M.A.C.C.R.A.Y. School District"/>
    <n v="55"/>
    <n v="0"/>
    <n v="3"/>
    <n v="0"/>
    <n v="4"/>
    <n v="0"/>
    <n v="70"/>
    <n v="0"/>
    <n v="8.6419753086419748E-2"/>
    <n v="79"/>
    <n v="9.6459096459096463E-2"/>
    <n v="810"/>
    <n v="819"/>
    <n v="780"/>
    <n v="1"/>
    <n v="7"/>
    <n v="0"/>
    <n v="31"/>
    <n v="77"/>
    <n v="0"/>
    <n v="0"/>
    <n v="0"/>
    <n v="0"/>
    <n v="758"/>
    <n v="1"/>
    <n v="10"/>
    <n v="0"/>
    <n v="35"/>
    <n v="7.255936675461741E-2"/>
    <n v="0"/>
    <n v="0.3"/>
    <n v="0"/>
    <n v="0.11428571428571428"/>
    <n v="8.6419753086419748E-2"/>
    <n v="5.721393034825871E-2"/>
    <n v="70"/>
  </r>
  <r>
    <x v="4"/>
    <s v="0146-01-000"/>
    <m/>
    <x v="3"/>
    <s v="Clay"/>
    <s v="Barnesville Public School District"/>
    <n v="65"/>
    <n v="0"/>
    <n v="0"/>
    <n v="0"/>
    <n v="0"/>
    <n v="6"/>
    <n v="64"/>
    <n v="6.9767441860465115E-3"/>
    <n v="7.441860465116279E-2"/>
    <n v="73"/>
    <n v="8.4588644264194671E-2"/>
    <n v="860"/>
    <n v="863"/>
    <n v="846"/>
    <n v="8"/>
    <n v="3"/>
    <n v="0"/>
    <n v="6"/>
    <n v="70"/>
    <n v="3"/>
    <n v="0"/>
    <n v="0"/>
    <n v="0"/>
    <n v="841"/>
    <n v="5"/>
    <n v="3"/>
    <n v="0"/>
    <n v="6"/>
    <n v="7.7288941736028544E-2"/>
    <n v="0"/>
    <n v="0"/>
    <n v="0"/>
    <n v="0"/>
    <n v="8.1395348837209308E-2"/>
    <n v="1.6374269005847954E-2"/>
    <n v="70"/>
  </r>
  <r>
    <x v="3"/>
    <s v="0146-01-000"/>
    <m/>
    <x v="3"/>
    <s v="Clay"/>
    <s v="Barnesville Public School District"/>
    <n v="65"/>
    <n v="0"/>
    <n v="0"/>
    <n v="0"/>
    <n v="0"/>
    <n v="4"/>
    <n v="66"/>
    <n v="4.6242774566473991E-3"/>
    <n v="7.6300578034682084E-2"/>
    <n v="76"/>
    <n v="8.7256027554535015E-2"/>
    <n v="865"/>
    <n v="871"/>
    <n v="847"/>
    <n v="10"/>
    <n v="2"/>
    <n v="0"/>
    <n v="12"/>
    <n v="72"/>
    <n v="0"/>
    <n v="0"/>
    <n v="0"/>
    <n v="3"/>
    <n v="840"/>
    <n v="10"/>
    <n v="2"/>
    <n v="0"/>
    <n v="9"/>
    <n v="7.7380952380952384E-2"/>
    <n v="0"/>
    <n v="0"/>
    <n v="0"/>
    <n v="0"/>
    <n v="8.0924855491329481E-2"/>
    <n v="2.4390243902439025E-2"/>
    <n v="70"/>
  </r>
  <r>
    <x v="8"/>
    <s v="0317-01-000"/>
    <m/>
    <x v="3"/>
    <s v="Itasca"/>
    <s v="Deer River Public School District"/>
    <n v="54"/>
    <n v="5"/>
    <n v="3"/>
    <n v="0"/>
    <n v="0"/>
    <n v="3"/>
    <n v="67"/>
    <n v="3.2858707557502738E-3"/>
    <n v="7.3384446878422785E-2"/>
    <n v="58"/>
    <n v="6.4372918978912314E-2"/>
    <n v="913"/>
    <n v="901"/>
    <n v="617"/>
    <n v="278"/>
    <n v="1"/>
    <n v="0"/>
    <n v="5"/>
    <n v="32"/>
    <n v="18"/>
    <n v="0"/>
    <n v="0"/>
    <n v="0"/>
    <n v="639"/>
    <n v="265"/>
    <n v="4"/>
    <n v="0"/>
    <n v="5"/>
    <n v="8.4507042253521125E-2"/>
    <n v="1.8867924528301886E-2"/>
    <n v="0.75"/>
    <n v="0"/>
    <n v="0"/>
    <n v="7.6670317634173063E-2"/>
    <n v="0.30010952902519167"/>
    <n v="70"/>
  </r>
  <r>
    <x v="0"/>
    <s v="0300-01-000"/>
    <m/>
    <x v="3"/>
    <s v="Houston"/>
    <s v="La Crescent-Hokah School District"/>
    <n v="66"/>
    <n v="0"/>
    <n v="0"/>
    <n v="0"/>
    <n v="0"/>
    <n v="34"/>
    <n v="36"/>
    <n v="3.1510658016682111E-2"/>
    <n v="3.3364226135310475E-2"/>
    <n v="157"/>
    <n v="0.13464837049742709"/>
    <n v="1079"/>
    <n v="1166"/>
    <n v="1061"/>
    <n v="5"/>
    <n v="53"/>
    <n v="21"/>
    <n v="26"/>
    <n v="146"/>
    <n v="0"/>
    <n v="0"/>
    <n v="0"/>
    <n v="3"/>
    <n v="981"/>
    <n v="5"/>
    <n v="53"/>
    <n v="21"/>
    <n v="23"/>
    <n v="6.7278287461773695E-2"/>
    <n v="0"/>
    <n v="0"/>
    <n v="0"/>
    <n v="0"/>
    <n v="6.4874884151992579E-2"/>
    <n v="9.4182825484764546E-2"/>
    <n v="70"/>
  </r>
  <r>
    <x v="8"/>
    <s v="2805-01-000"/>
    <m/>
    <x v="3"/>
    <s v="Wabasha"/>
    <s v="Zumbrota-Mazeppa School District"/>
    <n v="63"/>
    <n v="0"/>
    <n v="0"/>
    <n v="0"/>
    <n v="0"/>
    <n v="0"/>
    <n v="70"/>
    <n v="0"/>
    <n v="6.439742410303588E-2"/>
    <n v="63"/>
    <n v="5.8333333333333334E-2"/>
    <n v="1087"/>
    <n v="1080"/>
    <n v="1008"/>
    <n v="10"/>
    <n v="30"/>
    <n v="19"/>
    <n v="13"/>
    <n v="60"/>
    <n v="0"/>
    <n v="0"/>
    <n v="0"/>
    <n v="0"/>
    <n v="1011"/>
    <n v="10"/>
    <n v="30"/>
    <n v="19"/>
    <n v="13"/>
    <n v="6.2314540059347182E-2"/>
    <n v="0"/>
    <n v="0"/>
    <n v="0"/>
    <n v="0"/>
    <n v="6.439742410303588E-2"/>
    <n v="6.6481994459833799E-2"/>
    <n v="70"/>
  </r>
  <r>
    <x v="0"/>
    <s v="0252-01-000"/>
    <m/>
    <x v="3"/>
    <s v="Goodhue"/>
    <s v="Cannon Falls Public School District"/>
    <n v="52"/>
    <n v="0"/>
    <n v="0"/>
    <n v="0"/>
    <n v="0"/>
    <n v="0"/>
    <n v="70"/>
    <n v="0"/>
    <n v="6.2724014336917558E-2"/>
    <n v="104"/>
    <n v="9.0434782608695655E-2"/>
    <n v="1116"/>
    <n v="1150"/>
    <n v="1052"/>
    <n v="14"/>
    <n v="26"/>
    <n v="29"/>
    <n v="29"/>
    <n v="92"/>
    <n v="0"/>
    <n v="0"/>
    <n v="0"/>
    <n v="3"/>
    <n v="1012"/>
    <n v="14"/>
    <n v="26"/>
    <n v="29"/>
    <n v="26"/>
    <n v="5.1383399209486168E-2"/>
    <n v="0"/>
    <n v="0"/>
    <n v="0"/>
    <n v="0"/>
    <n v="6.2724014336917558E-2"/>
    <n v="8.5817524841915085E-2"/>
    <n v="70"/>
  </r>
  <r>
    <x v="7"/>
    <s v="2895-01-000"/>
    <m/>
    <x v="3"/>
    <s v="Jackson"/>
    <s v="Jackson County Central School Dist."/>
    <n v="65"/>
    <n v="0"/>
    <n v="0"/>
    <n v="0"/>
    <n v="0"/>
    <n v="0"/>
    <n v="70"/>
    <n v="0"/>
    <n v="5.9121621621621621E-2"/>
    <n v="37"/>
    <n v="3.214596003475239E-2"/>
    <n v="1184"/>
    <n v="1151"/>
    <n v="1072"/>
    <n v="7"/>
    <n v="18"/>
    <n v="28"/>
    <n v="26"/>
    <n v="33"/>
    <n v="0"/>
    <n v="0"/>
    <n v="0"/>
    <n v="0"/>
    <n v="1104"/>
    <n v="7"/>
    <n v="18"/>
    <n v="28"/>
    <n v="26"/>
    <n v="5.8876811594202896E-2"/>
    <n v="0"/>
    <n v="0"/>
    <n v="0"/>
    <n v="0"/>
    <n v="5.9121621621621621E-2"/>
    <n v="6.6779374471682168E-2"/>
    <n v="70"/>
  </r>
  <r>
    <x v="16"/>
    <s v="0108-01-000"/>
    <s v="yes"/>
    <x v="2"/>
    <s v="Carver"/>
    <s v="Central Public School District"/>
    <n v="65"/>
    <n v="0"/>
    <n v="0"/>
    <n v="0"/>
    <n v="0"/>
    <n v="0"/>
    <n v="70"/>
    <n v="0"/>
    <n v="5.8236272878535771E-2"/>
    <n v="49"/>
    <n v="4.1490262489415751E-2"/>
    <n v="1202"/>
    <n v="1181"/>
    <n v="1118"/>
    <n v="12"/>
    <n v="2"/>
    <n v="18"/>
    <n v="31"/>
    <n v="46"/>
    <n v="0"/>
    <n v="0"/>
    <n v="0"/>
    <n v="0"/>
    <n v="1137"/>
    <n v="12"/>
    <n v="2"/>
    <n v="18"/>
    <n v="31"/>
    <n v="5.7167985927880388E-2"/>
    <n v="0"/>
    <n v="0"/>
    <n v="0"/>
    <n v="0"/>
    <n v="5.8236272878535771E-2"/>
    <n v="5.2499999999999998E-2"/>
    <n v="70"/>
  </r>
  <r>
    <x v="12"/>
    <s v="2895-01-000"/>
    <m/>
    <x v="3"/>
    <s v="Jackson"/>
    <s v="Jackson County Central School Dist."/>
    <n v="61"/>
    <n v="0"/>
    <n v="0"/>
    <n v="0"/>
    <n v="4"/>
    <n v="0"/>
    <n v="70"/>
    <n v="0"/>
    <n v="5.6000000000000001E-2"/>
    <n v="26"/>
    <n v="2.1558872305140961E-2"/>
    <n v="1250"/>
    <n v="1206"/>
    <n v="1137"/>
    <n v="1"/>
    <n v="4"/>
    <n v="44"/>
    <n v="20"/>
    <n v="24"/>
    <n v="0"/>
    <n v="0"/>
    <n v="0"/>
    <n v="0"/>
    <n v="1174"/>
    <n v="1"/>
    <n v="4"/>
    <n v="44"/>
    <n v="24"/>
    <n v="5.1959114139693355E-2"/>
    <n v="0"/>
    <n v="0"/>
    <n v="0"/>
    <n v="0.16666666666666666"/>
    <n v="5.6000000000000001E-2"/>
    <n v="5.8540497193263832E-2"/>
    <n v="70"/>
  </r>
  <r>
    <x v="4"/>
    <s v="0001-01-000"/>
    <m/>
    <x v="3"/>
    <s v="Aitkin"/>
    <s v="Aitkin Public School District"/>
    <n v="56"/>
    <n v="0"/>
    <n v="0"/>
    <n v="0"/>
    <n v="0"/>
    <n v="4"/>
    <n v="66"/>
    <n v="3.1620553359683794E-3"/>
    <n v="5.2173913043478258E-2"/>
    <n v="89"/>
    <n v="6.931464174454828E-2"/>
    <n v="1265"/>
    <n v="1284"/>
    <n v="1228"/>
    <n v="13"/>
    <n v="25"/>
    <n v="8"/>
    <n v="10"/>
    <n v="87"/>
    <n v="0"/>
    <n v="0"/>
    <n v="0"/>
    <n v="0"/>
    <n v="1197"/>
    <n v="13"/>
    <n v="25"/>
    <n v="8"/>
    <n v="10"/>
    <n v="4.6783625730994149E-2"/>
    <n v="0"/>
    <n v="0"/>
    <n v="0"/>
    <n v="0"/>
    <n v="5.533596837944664E-2"/>
    <n v="4.4692737430167599E-2"/>
    <n v="70"/>
  </r>
  <r>
    <x v="12"/>
    <s v="2860-01-000"/>
    <m/>
    <x v="3"/>
    <s v="Faribault"/>
    <s v="Blue Earth Area Public School"/>
    <n v="66"/>
    <n v="0"/>
    <n v="0"/>
    <n v="0"/>
    <n v="0"/>
    <n v="0"/>
    <n v="70"/>
    <n v="0"/>
    <n v="5.1890289103039292E-2"/>
    <n v="59"/>
    <n v="4.4095665171898356E-2"/>
    <n v="1349"/>
    <n v="1338"/>
    <n v="1205"/>
    <n v="3"/>
    <n v="8"/>
    <n v="8"/>
    <n v="114"/>
    <n v="51"/>
    <n v="0"/>
    <n v="0"/>
    <n v="0"/>
    <n v="4"/>
    <n v="1220"/>
    <n v="3"/>
    <n v="8"/>
    <n v="8"/>
    <n v="110"/>
    <n v="5.4098360655737705E-2"/>
    <n v="0"/>
    <n v="0"/>
    <n v="0"/>
    <n v="0"/>
    <n v="5.1890289103039292E-2"/>
    <n v="9.5626389918458121E-2"/>
    <n v="70"/>
  </r>
  <r>
    <x v="2"/>
    <s v="2899-01-000"/>
    <m/>
    <x v="3"/>
    <s v="Wabasha"/>
    <s v="Plainview-Elgin-Millville"/>
    <n v="63"/>
    <n v="0"/>
    <n v="0"/>
    <n v="0"/>
    <n v="0"/>
    <n v="7"/>
    <n v="63"/>
    <n v="4.830917874396135E-3"/>
    <n v="4.3478260869565216E-2"/>
    <n v="90"/>
    <n v="6.1266167460857723E-2"/>
    <n v="1449"/>
    <n v="1469"/>
    <n v="1335"/>
    <n v="1"/>
    <n v="10"/>
    <n v="4"/>
    <n v="119"/>
    <n v="85"/>
    <n v="0"/>
    <n v="0"/>
    <n v="0"/>
    <n v="3"/>
    <n v="1313"/>
    <n v="1"/>
    <n v="10"/>
    <n v="4"/>
    <n v="116"/>
    <n v="4.7981721249047982E-2"/>
    <n v="0"/>
    <n v="0"/>
    <n v="0"/>
    <n v="0"/>
    <n v="4.8309178743961352E-2"/>
    <n v="9.0720221606648194E-2"/>
    <n v="70"/>
  </r>
  <r>
    <x v="9"/>
    <s v="0745-01-000"/>
    <m/>
    <x v="3"/>
    <s v="Stearns"/>
    <s v="Albany Public School District"/>
    <n v="62"/>
    <n v="0"/>
    <n v="0"/>
    <n v="0"/>
    <n v="3"/>
    <n v="0"/>
    <n v="70"/>
    <n v="0"/>
    <n v="4.5543266102797658E-2"/>
    <n v="156"/>
    <n v="9.6118299445471345E-2"/>
    <n v="1537"/>
    <n v="1623"/>
    <n v="1574"/>
    <n v="8"/>
    <n v="10"/>
    <n v="9"/>
    <n v="22"/>
    <n v="139"/>
    <n v="0"/>
    <n v="3"/>
    <n v="0"/>
    <n v="0"/>
    <n v="1497"/>
    <n v="8"/>
    <n v="7"/>
    <n v="9"/>
    <n v="25"/>
    <n v="4.1416165664662656E-2"/>
    <n v="0"/>
    <n v="0"/>
    <n v="0"/>
    <n v="0.12"/>
    <n v="4.5543266102797658E-2"/>
    <n v="3.169469598965071E-2"/>
    <n v="70"/>
  </r>
  <r>
    <x v="18"/>
    <s v="0726-01-000"/>
    <m/>
    <x v="3"/>
    <s v="Sherburne"/>
    <s v="Becker Public School District"/>
    <n v="56"/>
    <n v="0"/>
    <n v="0"/>
    <n v="0"/>
    <n v="0"/>
    <n v="24"/>
    <n v="46"/>
    <n v="9.0978013646702046E-3"/>
    <n v="1.7437452615617893E-2"/>
    <n v="183"/>
    <n v="6.6521264994547441E-2"/>
    <n v="2638"/>
    <n v="2751"/>
    <n v="2653"/>
    <n v="20"/>
    <n v="24"/>
    <n v="19"/>
    <n v="35"/>
    <n v="173"/>
    <n v="0"/>
    <n v="0"/>
    <n v="0"/>
    <n v="0"/>
    <n v="2536"/>
    <n v="20"/>
    <n v="24"/>
    <n v="19"/>
    <n v="35"/>
    <n v="2.2082018927444796E-2"/>
    <n v="0"/>
    <n v="0"/>
    <n v="0"/>
    <n v="0"/>
    <n v="2.6535253980288095E-2"/>
    <n v="3.7205770690964313E-2"/>
    <n v="70"/>
  </r>
  <r>
    <x v="15"/>
    <s v="0016-01-000"/>
    <s v="yes"/>
    <x v="2"/>
    <s v="Anoka"/>
    <s v="Spring Lake Park Public Schools"/>
    <n v="56"/>
    <n v="3"/>
    <n v="3"/>
    <n v="0"/>
    <n v="0"/>
    <n v="0"/>
    <n v="70"/>
    <n v="0"/>
    <n v="1.6782546152001917E-2"/>
    <n v="158"/>
    <n v="3.7097910307583942E-2"/>
    <n v="4171"/>
    <n v="4259"/>
    <n v="3702"/>
    <n v="68"/>
    <n v="123"/>
    <n v="223"/>
    <n v="143"/>
    <n v="146"/>
    <n v="0"/>
    <n v="0"/>
    <n v="3"/>
    <n v="0"/>
    <n v="3612"/>
    <n v="71"/>
    <n v="126"/>
    <n v="220"/>
    <n v="143"/>
    <n v="1.5503875968992248E-2"/>
    <n v="4.2253521126760563E-2"/>
    <n v="2.3809523809523808E-2"/>
    <n v="0"/>
    <n v="0"/>
    <n v="1.6782546152001917E-2"/>
    <n v="0.13422818791946309"/>
    <n v="70"/>
  </r>
  <r>
    <x v="13"/>
    <s v="0194-01-000"/>
    <s v="yes"/>
    <x v="2"/>
    <s v="Dakota"/>
    <s v="Lakeville Public School District"/>
    <n v="57"/>
    <n v="0"/>
    <n v="6"/>
    <n v="0"/>
    <n v="0"/>
    <n v="9"/>
    <n v="61"/>
    <n v="8.5795996186844616E-4"/>
    <n v="5.815061963775024E-3"/>
    <n v="92"/>
    <n v="8.7519025875190254E-3"/>
    <n v="10490"/>
    <n v="10512"/>
    <n v="9938"/>
    <n v="27"/>
    <n v="188"/>
    <n v="194"/>
    <n v="165"/>
    <n v="85"/>
    <n v="0"/>
    <n v="0"/>
    <n v="3"/>
    <n v="0"/>
    <n v="9910"/>
    <n v="27"/>
    <n v="194"/>
    <n v="191"/>
    <n v="165"/>
    <n v="5.7517658930373358E-3"/>
    <n v="0"/>
    <n v="3.0927835051546393E-2"/>
    <n v="0"/>
    <n v="0"/>
    <n v="6.6730219256434702E-3"/>
    <n v="5.5020501573376561E-2"/>
    <n v="70"/>
  </r>
  <r>
    <x v="11"/>
    <s v="0635-01-000"/>
    <m/>
    <x v="3"/>
    <s v="Redwood"/>
    <s v="Milroy Public School District"/>
    <n v="67"/>
    <n v="0"/>
    <n v="0"/>
    <n v="0"/>
    <n v="0"/>
    <n v="32"/>
    <n v="37"/>
    <n v="0.33333333333333331"/>
    <n v="0.38541666666666669"/>
    <n v="10"/>
    <n v="0.27027027027027029"/>
    <n v="96"/>
    <n v="37"/>
    <n v="36"/>
    <n v="0"/>
    <n v="0"/>
    <n v="1"/>
    <n v="0"/>
    <n v="7"/>
    <n v="0"/>
    <n v="0"/>
    <n v="0"/>
    <n v="0"/>
    <n v="96"/>
    <n v="0"/>
    <n v="0"/>
    <n v="1"/>
    <n v="0"/>
    <n v="0.69791666666666663"/>
    <n v="0"/>
    <n v="0"/>
    <n v="0"/>
    <n v="0"/>
    <n v="0.71875"/>
    <n v="1.0309278350515464E-2"/>
    <n v="69"/>
  </r>
  <r>
    <x v="10"/>
    <s v="0635-01-000"/>
    <m/>
    <x v="3"/>
    <s v="Redwood"/>
    <s v="Milroy Public School District"/>
    <n v="65"/>
    <n v="0"/>
    <n v="0"/>
    <n v="0"/>
    <n v="0"/>
    <n v="33"/>
    <n v="36"/>
    <n v="0.33673469387755101"/>
    <n v="0.36734693877551022"/>
    <n v="9"/>
    <n v="0.23684210526315788"/>
    <n v="98"/>
    <n v="38"/>
    <n v="36"/>
    <n v="0"/>
    <n v="0"/>
    <n v="2"/>
    <n v="0"/>
    <n v="8"/>
    <n v="0"/>
    <n v="0"/>
    <n v="0"/>
    <n v="0"/>
    <n v="93"/>
    <n v="0"/>
    <n v="0"/>
    <n v="2"/>
    <n v="0"/>
    <n v="0.69892473118279574"/>
    <n v="0"/>
    <n v="0"/>
    <n v="0"/>
    <n v="0"/>
    <n v="0.70408163265306123"/>
    <n v="2.1052631578947368E-2"/>
    <n v="69"/>
  </r>
  <r>
    <x v="3"/>
    <s v="0415-01-000"/>
    <m/>
    <x v="3"/>
    <s v="Lyon"/>
    <s v="Lynd Public School District"/>
    <n v="66"/>
    <n v="0"/>
    <n v="0"/>
    <n v="0"/>
    <n v="0"/>
    <n v="0"/>
    <n v="69"/>
    <n v="0"/>
    <n v="0.58974358974358976"/>
    <n v="85"/>
    <n v="0.63909774436090228"/>
    <n v="117"/>
    <n v="133"/>
    <n v="75"/>
    <n v="0"/>
    <n v="4"/>
    <n v="0"/>
    <n v="54"/>
    <n v="42"/>
    <n v="0"/>
    <n v="0"/>
    <n v="0"/>
    <n v="38"/>
    <n v="99"/>
    <n v="0"/>
    <n v="4"/>
    <n v="0"/>
    <n v="16"/>
    <n v="0.66666666666666663"/>
    <n v="0"/>
    <n v="0"/>
    <n v="0"/>
    <n v="0"/>
    <n v="0.58974358974358976"/>
    <n v="0.16806722689075632"/>
    <n v="69"/>
  </r>
  <r>
    <x v="11"/>
    <s v="0415-01-000"/>
    <m/>
    <x v="3"/>
    <s v="Lyon"/>
    <s v="Lynd Public School District"/>
    <n v="64"/>
    <n v="0"/>
    <n v="0"/>
    <n v="0"/>
    <n v="3"/>
    <n v="0"/>
    <n v="69"/>
    <n v="0"/>
    <n v="0.5390625"/>
    <n v="47"/>
    <n v="0.44339622641509435"/>
    <n v="128"/>
    <n v="106"/>
    <n v="71"/>
    <n v="0"/>
    <n v="4"/>
    <n v="1"/>
    <n v="30"/>
    <n v="34"/>
    <n v="0"/>
    <n v="4"/>
    <n v="0"/>
    <n v="9"/>
    <n v="101"/>
    <n v="0"/>
    <n v="0"/>
    <n v="1"/>
    <n v="24"/>
    <n v="0.63366336633663367"/>
    <n v="0"/>
    <n v="0"/>
    <n v="0"/>
    <n v="0.125"/>
    <n v="0.5390625"/>
    <n v="0.1984126984126984"/>
    <n v="69"/>
  </r>
  <r>
    <x v="2"/>
    <s v="0836-01-000"/>
    <m/>
    <x v="3"/>
    <s v="Watonwan"/>
    <s v="Butterfield Public School District"/>
    <n v="57"/>
    <n v="0"/>
    <n v="0"/>
    <n v="0"/>
    <n v="0"/>
    <n v="0"/>
    <n v="69"/>
    <n v="0"/>
    <n v="0.35204081632653061"/>
    <n v="98"/>
    <n v="0.43555555555555553"/>
    <n v="196"/>
    <n v="225"/>
    <n v="117"/>
    <n v="1"/>
    <n v="1"/>
    <n v="10"/>
    <n v="96"/>
    <n v="49"/>
    <n v="0"/>
    <n v="0"/>
    <n v="0"/>
    <n v="44"/>
    <n v="125"/>
    <n v="1"/>
    <n v="1"/>
    <n v="10"/>
    <n v="52"/>
    <n v="0.45600000000000002"/>
    <n v="0"/>
    <n v="0"/>
    <n v="0"/>
    <n v="0"/>
    <n v="0.35204081632653061"/>
    <n v="0.33862433862433861"/>
    <n v="69"/>
  </r>
  <r>
    <x v="0"/>
    <s v="2358-01-000"/>
    <m/>
    <x v="3"/>
    <s v="Kittson"/>
    <s v="Tri-County School District"/>
    <n v="61"/>
    <n v="0"/>
    <n v="0"/>
    <n v="0"/>
    <n v="0"/>
    <n v="0"/>
    <n v="69"/>
    <n v="0"/>
    <n v="0.26538461538461539"/>
    <n v="11"/>
    <n v="5.4455445544554455E-2"/>
    <n v="260"/>
    <n v="202"/>
    <n v="196"/>
    <m/>
    <n v="1"/>
    <n v="1"/>
    <n v="4"/>
    <n v="9"/>
    <n v="0"/>
    <n v="0"/>
    <n v="0"/>
    <n v="0"/>
    <n v="248"/>
    <m/>
    <n v="1"/>
    <n v="1"/>
    <n v="4"/>
    <n v="0.24596774193548387"/>
    <n v="0"/>
    <n v="0"/>
    <n v="0"/>
    <n v="0"/>
    <n v="0.26538461538461539"/>
    <n v="2.3622047244094488E-2"/>
    <n v="69"/>
  </r>
  <r>
    <x v="0"/>
    <s v="0238-01-000"/>
    <m/>
    <x v="3"/>
    <s v="Fillmore"/>
    <s v="Mabel-Canton Public School Dist."/>
    <n v="66"/>
    <n v="0"/>
    <n v="0"/>
    <n v="0"/>
    <n v="0"/>
    <n v="0"/>
    <n v="69"/>
    <n v="0"/>
    <n v="0.20474777448071216"/>
    <n v="5"/>
    <n v="1.8315018315018316E-2"/>
    <n v="337"/>
    <n v="273"/>
    <n v="256"/>
    <n v="2"/>
    <n v="2"/>
    <m/>
    <n v="13"/>
    <n v="3"/>
    <n v="0"/>
    <n v="0"/>
    <n v="0"/>
    <n v="0"/>
    <n v="319"/>
    <n v="2"/>
    <n v="2"/>
    <m/>
    <n v="13"/>
    <n v="0.20689655172413793"/>
    <n v="0"/>
    <n v="0"/>
    <n v="0"/>
    <n v="0"/>
    <n v="0.20474777448071216"/>
    <n v="5.0595238095238096E-2"/>
    <n v="69"/>
  </r>
  <r>
    <x v="0"/>
    <s v="2215-01-000"/>
    <m/>
    <x v="3"/>
    <s v="Norman"/>
    <s v="Norman County East School District"/>
    <n v="56"/>
    <n v="3"/>
    <n v="0"/>
    <n v="0"/>
    <n v="3"/>
    <n v="0"/>
    <n v="69"/>
    <n v="0"/>
    <n v="0.2005813953488372"/>
    <n v="15"/>
    <n v="5.1724137931034482E-2"/>
    <n v="344"/>
    <n v="290"/>
    <n v="222"/>
    <n v="46"/>
    <n v="6"/>
    <n v="1"/>
    <n v="15"/>
    <n v="11"/>
    <n v="0"/>
    <n v="0"/>
    <n v="0"/>
    <n v="0"/>
    <n v="267"/>
    <n v="49"/>
    <n v="6"/>
    <n v="1"/>
    <n v="18"/>
    <n v="0.20973782771535582"/>
    <n v="6.1224489795918366E-2"/>
    <n v="0"/>
    <n v="0"/>
    <n v="0.16666666666666666"/>
    <n v="0.2005813953488372"/>
    <n v="0.21700879765395895"/>
    <n v="69"/>
  </r>
  <r>
    <x v="13"/>
    <s v="0391-01-000"/>
    <m/>
    <x v="3"/>
    <s v="Le Sueur"/>
    <s v="Cleveland Public School District"/>
    <n v="66"/>
    <n v="0"/>
    <n v="0"/>
    <n v="0"/>
    <n v="0"/>
    <n v="4"/>
    <n v="65"/>
    <n v="9.9750623441396506E-3"/>
    <n v="0.16209476309226933"/>
    <n v="87"/>
    <n v="0.20763723150357996"/>
    <n v="401"/>
    <n v="419"/>
    <n v="410"/>
    <n v="1"/>
    <n v="0"/>
    <n v="1"/>
    <n v="7"/>
    <n v="87"/>
    <n v="0"/>
    <n v="0"/>
    <n v="0"/>
    <n v="0"/>
    <n v="389"/>
    <n v="1"/>
    <n v="0"/>
    <n v="1"/>
    <n v="7"/>
    <n v="0.16966580976863754"/>
    <n v="0"/>
    <n v="0"/>
    <n v="0"/>
    <n v="0"/>
    <n v="0.17206982543640897"/>
    <n v="2.2613065326633167E-2"/>
    <n v="69"/>
  </r>
  <r>
    <x v="9"/>
    <s v="2888-01-000"/>
    <m/>
    <x v="3"/>
    <s v="Big Stone"/>
    <s v="Clinton-Graceville-Beardsley"/>
    <n v="66"/>
    <n v="0"/>
    <n v="0"/>
    <n v="0"/>
    <n v="0"/>
    <n v="0"/>
    <n v="69"/>
    <n v="0"/>
    <n v="0.15436241610738255"/>
    <n v="18"/>
    <n v="4.5454545454545456E-2"/>
    <n v="447"/>
    <n v="396"/>
    <n v="390"/>
    <n v="4"/>
    <n v="0"/>
    <n v="2"/>
    <n v="0"/>
    <n v="15"/>
    <n v="0"/>
    <n v="0"/>
    <n v="0"/>
    <n v="0"/>
    <n v="441"/>
    <n v="4"/>
    <n v="0"/>
    <n v="2"/>
    <n v="0"/>
    <n v="0.14965986394557823"/>
    <n v="0"/>
    <n v="0"/>
    <n v="0"/>
    <n v="0"/>
    <n v="0.15436241610738255"/>
    <n v="1.3422818791946308E-2"/>
    <n v="69"/>
  </r>
  <r>
    <x v="4"/>
    <s v="0173-01-000"/>
    <m/>
    <x v="3"/>
    <s v="Cottonwood"/>
    <s v="Mountain Lake Public Schools"/>
    <n v="53"/>
    <n v="0"/>
    <n v="0"/>
    <n v="0"/>
    <n v="8"/>
    <n v="0"/>
    <n v="69"/>
    <n v="0"/>
    <n v="0.1422680412371134"/>
    <n v="72"/>
    <n v="0.14754098360655737"/>
    <n v="485"/>
    <n v="488"/>
    <n v="331"/>
    <n v="3"/>
    <n v="12"/>
    <n v="63"/>
    <n v="79"/>
    <n v="53"/>
    <n v="0"/>
    <n v="0"/>
    <n v="0"/>
    <n v="7"/>
    <n v="331"/>
    <n v="3"/>
    <n v="12"/>
    <n v="63"/>
    <n v="80"/>
    <n v="0.16012084592145015"/>
    <n v="0"/>
    <n v="0"/>
    <n v="0"/>
    <n v="0.1"/>
    <n v="0.1422680412371134"/>
    <n v="0.32310838445807771"/>
    <n v="69"/>
  </r>
  <r>
    <x v="18"/>
    <s v="2311-01-000"/>
    <m/>
    <x v="3"/>
    <s v="Clearwater"/>
    <s v="Clearbrook-Gonvick School District"/>
    <n v="56"/>
    <n v="5"/>
    <n v="3"/>
    <n v="0"/>
    <n v="0"/>
    <n v="7"/>
    <n v="62"/>
    <n v="1.3108614232209739E-2"/>
    <n v="0.11610486891385768"/>
    <n v="3"/>
    <n v="6.41025641025641E-3"/>
    <n v="534"/>
    <n v="468"/>
    <n v="358"/>
    <n v="91"/>
    <n v="9"/>
    <n v="8"/>
    <n v="2"/>
    <n v="0"/>
    <n v="0"/>
    <n v="0"/>
    <n v="0"/>
    <n v="0"/>
    <n v="414"/>
    <n v="96"/>
    <n v="12"/>
    <n v="8"/>
    <n v="2"/>
    <n v="0.13526570048309178"/>
    <n v="5.2083333333333336E-2"/>
    <n v="0.25"/>
    <n v="0"/>
    <n v="0"/>
    <n v="0.12921348314606743"/>
    <n v="0.22180451127819548"/>
    <n v="69"/>
  </r>
  <r>
    <x v="14"/>
    <s v="0319-01-000"/>
    <m/>
    <x v="3"/>
    <s v="Itasca"/>
    <s v="Nashwauk-Keewatin School District"/>
    <n v="64"/>
    <n v="0"/>
    <n v="0"/>
    <n v="0"/>
    <n v="0"/>
    <n v="0"/>
    <n v="69"/>
    <n v="0"/>
    <n v="0.10582822085889571"/>
    <n v="50"/>
    <n v="7.8988941548183256E-2"/>
    <n v="652"/>
    <n v="633"/>
    <n v="604"/>
    <n v="14"/>
    <n v="10"/>
    <n v="1"/>
    <n v="4"/>
    <n v="44"/>
    <n v="0"/>
    <n v="0"/>
    <n v="0"/>
    <n v="0"/>
    <n v="624"/>
    <n v="14"/>
    <n v="10"/>
    <n v="1"/>
    <n v="4"/>
    <n v="0.10256410256410256"/>
    <n v="0"/>
    <n v="0"/>
    <n v="0"/>
    <n v="0"/>
    <n v="0.10582822085889571"/>
    <n v="4.44104134762634E-2"/>
    <n v="69"/>
  </r>
  <r>
    <x v="10"/>
    <s v="0166-01-000"/>
    <m/>
    <x v="3"/>
    <s v="Cook"/>
    <s v="Cook County Public Schools"/>
    <n v="54"/>
    <n v="12"/>
    <n v="0"/>
    <n v="0"/>
    <n v="0"/>
    <n v="66"/>
    <n v="3"/>
    <n v="0.10060975609756098"/>
    <n v="4.5731707317073168E-3"/>
    <n v="0"/>
    <n v="0"/>
    <n v="656"/>
    <n v="587"/>
    <n v="466"/>
    <n v="102"/>
    <n v="2"/>
    <n v="11"/>
    <n v="6"/>
    <n v="0"/>
    <n v="0"/>
    <n v="0"/>
    <n v="0"/>
    <n v="0"/>
    <n v="520"/>
    <n v="114"/>
    <n v="2"/>
    <n v="11"/>
    <n v="6"/>
    <n v="0.10384615384615385"/>
    <n v="0.10526315789473684"/>
    <n v="0"/>
    <n v="0"/>
    <n v="0"/>
    <n v="0.1051829268292683"/>
    <n v="0.20367534456355282"/>
    <n v="69"/>
  </r>
  <r>
    <x v="12"/>
    <s v="0739-01-000"/>
    <m/>
    <x v="3"/>
    <s v="Stearns"/>
    <s v="Kimball Public School District"/>
    <n v="66"/>
    <n v="0"/>
    <n v="0"/>
    <n v="0"/>
    <n v="0"/>
    <n v="0"/>
    <n v="69"/>
    <n v="0"/>
    <n v="8.9960886571056067E-2"/>
    <n v="110"/>
    <n v="0.13613861386138615"/>
    <n v="767"/>
    <n v="808"/>
    <n v="784"/>
    <n v="6"/>
    <n v="13"/>
    <n v="1"/>
    <n v="4"/>
    <n v="101"/>
    <n v="0"/>
    <n v="3"/>
    <n v="0"/>
    <n v="0"/>
    <n v="749"/>
    <n v="6"/>
    <n v="10"/>
    <n v="1"/>
    <n v="4"/>
    <n v="8.8117489986648867E-2"/>
    <n v="0"/>
    <n v="0"/>
    <n v="0"/>
    <n v="0"/>
    <n v="8.9960886571056067E-2"/>
    <n v="2.7272727272727271E-2"/>
    <n v="69"/>
  </r>
  <r>
    <x v="10"/>
    <s v="2169-01-000"/>
    <m/>
    <x v="3"/>
    <s v="Murray"/>
    <s v="Murray County Central School Dist."/>
    <n v="61"/>
    <n v="0"/>
    <n v="0"/>
    <n v="0"/>
    <n v="0"/>
    <n v="9"/>
    <n v="60"/>
    <n v="1.1673151750972763E-2"/>
    <n v="7.7821011673151752E-2"/>
    <n v="42"/>
    <n v="5.6451612903225805E-2"/>
    <n v="771"/>
    <n v="744"/>
    <n v="709"/>
    <n v="3"/>
    <n v="3"/>
    <n v="4"/>
    <n v="25"/>
    <n v="37"/>
    <n v="0"/>
    <n v="0"/>
    <n v="0"/>
    <n v="0"/>
    <n v="733"/>
    <n v="3"/>
    <n v="3"/>
    <n v="4"/>
    <n v="25"/>
    <n v="8.3219645293315145E-2"/>
    <n v="0"/>
    <n v="0"/>
    <n v="0"/>
    <n v="0"/>
    <n v="8.9494163424124515E-2"/>
    <n v="4.5572916666666664E-2"/>
    <n v="69"/>
  </r>
  <r>
    <x v="13"/>
    <s v="2180-01-000"/>
    <m/>
    <x v="3"/>
    <s v="Chippewa"/>
    <s v="M.A.C.C.R.A.Y. School District"/>
    <n v="57"/>
    <n v="0"/>
    <n v="0"/>
    <n v="0"/>
    <n v="3"/>
    <n v="0"/>
    <n v="69"/>
    <n v="0"/>
    <n v="8.1753554502369666E-2"/>
    <n v="45"/>
    <n v="5.4878048780487805E-2"/>
    <n v="844"/>
    <n v="820"/>
    <n v="771"/>
    <n v="2"/>
    <n v="11"/>
    <n v="0"/>
    <n v="36"/>
    <n v="38"/>
    <n v="0"/>
    <n v="3"/>
    <n v="0"/>
    <n v="0"/>
    <n v="790"/>
    <n v="2"/>
    <n v="8"/>
    <n v="0"/>
    <n v="39"/>
    <n v="7.2151898734177211E-2"/>
    <n v="0"/>
    <n v="0"/>
    <n v="0"/>
    <n v="7.6923076923076927E-2"/>
    <n v="8.1753554502369666E-2"/>
    <n v="5.8402860548271755E-2"/>
    <n v="69"/>
  </r>
  <r>
    <x v="5"/>
    <s v="0227-01-000"/>
    <m/>
    <x v="3"/>
    <s v="Olmsted"/>
    <s v="Chatfield Public Schools"/>
    <n v="67"/>
    <n v="0"/>
    <n v="0"/>
    <n v="0"/>
    <n v="0"/>
    <n v="5"/>
    <n v="64"/>
    <n v="5.8275058275058279E-3"/>
    <n v="7.4592074592074592E-2"/>
    <n v="96"/>
    <n v="0.10847457627118644"/>
    <n v="858"/>
    <n v="885"/>
    <n v="851"/>
    <n v="3"/>
    <n v="6"/>
    <n v="6"/>
    <n v="19"/>
    <n v="92"/>
    <n v="0"/>
    <n v="0"/>
    <n v="0"/>
    <n v="0"/>
    <n v="826"/>
    <n v="3"/>
    <n v="6"/>
    <n v="6"/>
    <n v="19"/>
    <n v="8.1113801452784504E-2"/>
    <n v="0"/>
    <n v="0"/>
    <n v="0"/>
    <n v="0"/>
    <n v="8.0419580419580416E-2"/>
    <n v="3.9534883720930232E-2"/>
    <n v="69"/>
  </r>
  <r>
    <x v="4"/>
    <s v="0177-01-000"/>
    <m/>
    <x v="3"/>
    <s v="Cottonwood"/>
    <s v="Windom Public School District"/>
    <n v="53"/>
    <n v="0"/>
    <n v="0"/>
    <n v="0"/>
    <n v="10"/>
    <n v="0"/>
    <n v="69"/>
    <n v="0"/>
    <n v="7.1949947862356617E-2"/>
    <n v="86"/>
    <n v="8.8114754098360656E-2"/>
    <n v="959"/>
    <n v="976"/>
    <n v="761"/>
    <n v="10"/>
    <n v="24"/>
    <n v="37"/>
    <n v="144"/>
    <n v="73"/>
    <n v="0"/>
    <n v="0"/>
    <n v="0"/>
    <n v="3"/>
    <n v="741"/>
    <n v="10"/>
    <n v="24"/>
    <n v="37"/>
    <n v="151"/>
    <n v="7.1524966261808362E-2"/>
    <n v="0"/>
    <n v="0"/>
    <n v="0"/>
    <n v="6.6225165562913912E-2"/>
    <n v="7.1949947862356617E-2"/>
    <n v="0.23052959501557632"/>
    <n v="69"/>
  </r>
  <r>
    <x v="7"/>
    <s v="0115-01-000"/>
    <m/>
    <x v="3"/>
    <s v="Cass"/>
    <s v="Cass Lake-Bena Public Schools"/>
    <n v="38"/>
    <n v="30"/>
    <n v="0"/>
    <n v="0"/>
    <n v="0"/>
    <n v="8"/>
    <n v="61"/>
    <n v="8.2815734989648039E-3"/>
    <n v="6.3146997929606624E-2"/>
    <n v="231"/>
    <n v="0.2047872340425532"/>
    <n v="966"/>
    <n v="1128"/>
    <n v="106"/>
    <n v="999"/>
    <n v="4"/>
    <n v="11"/>
    <n v="8"/>
    <n v="14"/>
    <n v="208"/>
    <n v="0"/>
    <n v="0"/>
    <n v="0"/>
    <n v="130"/>
    <n v="821"/>
    <n v="4"/>
    <n v="11"/>
    <n v="8"/>
    <n v="0.29230769230769232"/>
    <n v="3.6540803897685749E-2"/>
    <n v="0"/>
    <n v="0"/>
    <n v="0"/>
    <n v="7.1428571428571425E-2"/>
    <n v="0.86652977412731003"/>
    <n v="69"/>
  </r>
  <r>
    <x v="16"/>
    <s v="2365-01-000"/>
    <m/>
    <x v="3"/>
    <s v="Sibley"/>
    <s v="G.F.W."/>
    <n v="60"/>
    <n v="0"/>
    <n v="0"/>
    <n v="0"/>
    <n v="0"/>
    <n v="28"/>
    <n v="41"/>
    <n v="2.6948989412897015E-2"/>
    <n v="3.9461020211742061E-2"/>
    <n v="18"/>
    <n v="1.8218623481781375E-2"/>
    <n v="1039"/>
    <n v="988"/>
    <n v="930"/>
    <n v="0"/>
    <n v="1"/>
    <n v="1"/>
    <n v="56"/>
    <n v="13"/>
    <n v="0"/>
    <n v="0"/>
    <n v="0"/>
    <n v="0"/>
    <n v="977"/>
    <n v="0"/>
    <n v="1"/>
    <n v="1"/>
    <n v="56"/>
    <n v="6.1412487205731829E-2"/>
    <n v="0"/>
    <n v="0"/>
    <n v="0"/>
    <n v="0"/>
    <n v="6.6410009624639083E-2"/>
    <n v="5.6038647342995171E-2"/>
    <n v="69"/>
  </r>
  <r>
    <x v="11"/>
    <s v="0743-01-000"/>
    <m/>
    <x v="3"/>
    <s v="Stearns"/>
    <s v="Sauk Centre Public School District"/>
    <n v="55"/>
    <n v="0"/>
    <n v="7"/>
    <n v="0"/>
    <n v="4"/>
    <n v="8"/>
    <n v="61"/>
    <n v="7.5471698113207548E-3"/>
    <n v="5.7547169811320756E-2"/>
    <n v="80"/>
    <n v="7.4696545284780577E-2"/>
    <n v="1060"/>
    <n v="1071"/>
    <n v="1037"/>
    <n v="2"/>
    <n v="5"/>
    <n v="6"/>
    <n v="21"/>
    <n v="76"/>
    <n v="0"/>
    <n v="0"/>
    <n v="0"/>
    <n v="3"/>
    <n v="1016"/>
    <n v="2"/>
    <n v="12"/>
    <n v="6"/>
    <n v="22"/>
    <n v="5.4133858267716536E-2"/>
    <n v="0"/>
    <n v="0.58333333333333337"/>
    <n v="0"/>
    <n v="0.18181818181818182"/>
    <n v="6.5094339622641509E-2"/>
    <n v="3.9697542533081283E-2"/>
    <n v="69"/>
  </r>
  <r>
    <x v="15"/>
    <s v="0317-01-000"/>
    <m/>
    <x v="3"/>
    <s v="Itasca"/>
    <s v="Deer River Public School District"/>
    <n v="63"/>
    <n v="4"/>
    <n v="0"/>
    <n v="0"/>
    <n v="0"/>
    <n v="0"/>
    <n v="69"/>
    <n v="0"/>
    <n v="6.1717352415026835E-2"/>
    <n v="34"/>
    <n v="3.139427516158818E-2"/>
    <n v="1118"/>
    <n v="1083"/>
    <n v="760"/>
    <n v="303"/>
    <n v="10"/>
    <n v="9"/>
    <n v="1"/>
    <n v="23"/>
    <n v="5"/>
    <n v="0"/>
    <n v="0"/>
    <n v="0"/>
    <n v="800"/>
    <n v="302"/>
    <n v="10"/>
    <n v="9"/>
    <n v="1"/>
    <n v="7.8750000000000001E-2"/>
    <n v="1.3245033112582781E-2"/>
    <n v="0"/>
    <n v="0"/>
    <n v="0"/>
    <n v="6.1717352415026835E-2"/>
    <n v="0.28698752228163993"/>
    <n v="69"/>
  </r>
  <r>
    <x v="3"/>
    <s v="0300-01-000"/>
    <m/>
    <x v="3"/>
    <s v="Houston"/>
    <s v="La Crescent-Hokah School District"/>
    <n v="58"/>
    <n v="0"/>
    <n v="6"/>
    <n v="0"/>
    <n v="0"/>
    <n v="48"/>
    <n v="21"/>
    <n v="4.2440318302387266E-2"/>
    <n v="1.8567639257294429E-2"/>
    <n v="140"/>
    <n v="0.11647254575707154"/>
    <n v="1131"/>
    <n v="1202"/>
    <n v="1113"/>
    <n v="8"/>
    <n v="40"/>
    <n v="19"/>
    <n v="22"/>
    <n v="135"/>
    <n v="0"/>
    <n v="0"/>
    <n v="0"/>
    <n v="0"/>
    <n v="1036"/>
    <n v="8"/>
    <n v="46"/>
    <n v="19"/>
    <n v="22"/>
    <n v="5.5984555984555984E-2"/>
    <n v="0"/>
    <n v="0.13043478260869565"/>
    <n v="0"/>
    <n v="0"/>
    <n v="6.1007957559681691E-2"/>
    <n v="8.3996463306808128E-2"/>
    <n v="69"/>
  </r>
  <r>
    <x v="8"/>
    <s v="2895-01-000"/>
    <m/>
    <x v="3"/>
    <s v="Jackson"/>
    <s v="Jackson County Central School Dist."/>
    <n v="64"/>
    <n v="0"/>
    <n v="0"/>
    <n v="0"/>
    <n v="0"/>
    <n v="0"/>
    <n v="69"/>
    <n v="0"/>
    <n v="5.8524173027989825E-2"/>
    <n v="31"/>
    <n v="2.7169149868536371E-2"/>
    <n v="1179"/>
    <n v="1141"/>
    <n v="1075"/>
    <n v="3"/>
    <n v="11"/>
    <n v="23"/>
    <n v="29"/>
    <n v="26"/>
    <n v="0"/>
    <n v="0"/>
    <n v="0"/>
    <n v="0"/>
    <n v="1113"/>
    <n v="3"/>
    <n v="11"/>
    <n v="23"/>
    <n v="29"/>
    <n v="5.7502246181491468E-2"/>
    <n v="0"/>
    <n v="0"/>
    <n v="0"/>
    <n v="0"/>
    <n v="5.8524173027989825E-2"/>
    <n v="5.5979643765903309E-2"/>
    <n v="69"/>
  </r>
  <r>
    <x v="10"/>
    <s v="0682-01-000"/>
    <m/>
    <x v="3"/>
    <s v="Roseau"/>
    <s v="Roseau Public School District"/>
    <n v="60"/>
    <n v="6"/>
    <n v="0"/>
    <n v="0"/>
    <n v="0"/>
    <n v="4"/>
    <n v="65"/>
    <n v="2.9239766081871343E-3"/>
    <n v="4.7514619883040933E-2"/>
    <n v="62"/>
    <n v="4.5554739162380606E-2"/>
    <n v="1368"/>
    <n v="1361"/>
    <n v="1336"/>
    <n v="3"/>
    <n v="6"/>
    <n v="10"/>
    <n v="6"/>
    <n v="59"/>
    <n v="0"/>
    <n v="0"/>
    <n v="0"/>
    <n v="0"/>
    <n v="1337"/>
    <n v="9"/>
    <n v="6"/>
    <n v="10"/>
    <n v="6"/>
    <n v="4.4876589379207181E-2"/>
    <n v="0.66666666666666663"/>
    <n v="0"/>
    <n v="0"/>
    <n v="0"/>
    <n v="5.0438596491228067E-2"/>
    <n v="2.2660818713450291E-2"/>
    <n v="69"/>
  </r>
  <r>
    <x v="14"/>
    <s v="0745-01-000"/>
    <m/>
    <x v="3"/>
    <s v="Stearns"/>
    <s v="Albany Public School District"/>
    <n v="64"/>
    <n v="0"/>
    <n v="0"/>
    <n v="0"/>
    <n v="0"/>
    <n v="0"/>
    <n v="69"/>
    <n v="0"/>
    <n v="4.3643263757115747E-2"/>
    <n v="113"/>
    <n v="6.9538461538461535E-2"/>
    <n v="1581"/>
    <n v="1625"/>
    <n v="1588"/>
    <n v="3"/>
    <n v="9"/>
    <n v="7"/>
    <n v="18"/>
    <n v="106"/>
    <n v="0"/>
    <n v="0"/>
    <n v="0"/>
    <n v="0"/>
    <n v="1546"/>
    <n v="3"/>
    <n v="9"/>
    <n v="7"/>
    <n v="18"/>
    <n v="4.1397153945666239E-2"/>
    <n v="0"/>
    <n v="0"/>
    <n v="0"/>
    <n v="0"/>
    <n v="4.3643263757115747E-2"/>
    <n v="2.337334175615919E-2"/>
    <n v="69"/>
  </r>
  <r>
    <x v="17"/>
    <s v="0879-01-000"/>
    <m/>
    <x v="3"/>
    <s v="Wright"/>
    <s v="Delano Public School District"/>
    <n v="64"/>
    <n v="0"/>
    <n v="0"/>
    <n v="0"/>
    <n v="0"/>
    <n v="0"/>
    <n v="69"/>
    <n v="0"/>
    <n v="4.2047531992687383E-2"/>
    <n v="124"/>
    <n v="7.3113207547169809E-2"/>
    <n v="1641"/>
    <n v="1696"/>
    <n v="1639"/>
    <n v="11"/>
    <n v="15"/>
    <n v="17"/>
    <n v="14"/>
    <n v="112"/>
    <n v="3"/>
    <n v="0"/>
    <n v="0"/>
    <n v="0"/>
    <n v="1591"/>
    <n v="8"/>
    <n v="15"/>
    <n v="17"/>
    <n v="14"/>
    <n v="4.022627278441232E-2"/>
    <n v="0"/>
    <n v="0"/>
    <n v="0"/>
    <n v="0"/>
    <n v="4.2047531992687383E-2"/>
    <n v="3.2826747720364743E-2"/>
    <n v="69"/>
  </r>
  <r>
    <x v="16"/>
    <s v="0309-01-000"/>
    <m/>
    <x v="3"/>
    <s v="Hubbard"/>
    <s v="Park Rapids Public School District"/>
    <n v="64"/>
    <n v="0"/>
    <n v="0"/>
    <n v="0"/>
    <n v="0"/>
    <n v="0"/>
    <n v="69"/>
    <n v="0"/>
    <n v="3.5732780942516834E-2"/>
    <n v="50"/>
    <n v="2.615062761506276E-2"/>
    <n v="1931"/>
    <n v="1912"/>
    <n v="1755"/>
    <n v="119"/>
    <n v="8"/>
    <n v="13"/>
    <n v="17"/>
    <n v="26"/>
    <n v="17"/>
    <n v="0"/>
    <n v="0"/>
    <n v="0"/>
    <n v="1793"/>
    <n v="102"/>
    <n v="8"/>
    <n v="13"/>
    <n v="17"/>
    <n v="3.5694366982710543E-2"/>
    <n v="0"/>
    <n v="0"/>
    <n v="0"/>
    <n v="0"/>
    <n v="3.5732780942516834E-2"/>
    <n v="7.2426280393171241E-2"/>
    <n v="69"/>
  </r>
  <r>
    <x v="12"/>
    <s v="0088-01-000"/>
    <m/>
    <x v="3"/>
    <s v="Brown"/>
    <s v="New Ulm Public School District"/>
    <n v="62"/>
    <n v="0"/>
    <n v="0"/>
    <n v="0"/>
    <n v="0"/>
    <n v="40"/>
    <n v="29"/>
    <n v="1.7368649587494574E-2"/>
    <n v="1.2592270950933565E-2"/>
    <n v="47"/>
    <n v="2.0604997807978958E-2"/>
    <n v="2303"/>
    <n v="2281"/>
    <n v="2194"/>
    <n v="5"/>
    <n v="17"/>
    <n v="21"/>
    <n v="44"/>
    <n v="42"/>
    <n v="0"/>
    <n v="0"/>
    <n v="0"/>
    <n v="0"/>
    <n v="2214"/>
    <n v="5"/>
    <n v="17"/>
    <n v="21"/>
    <n v="44"/>
    <n v="2.8003613369467027E-2"/>
    <n v="0"/>
    <n v="0"/>
    <n v="0"/>
    <n v="0"/>
    <n v="2.9960920538428137E-2"/>
    <n v="3.7809647979139507E-2"/>
    <n v="69"/>
  </r>
  <r>
    <x v="14"/>
    <s v="0088-01-000"/>
    <m/>
    <x v="3"/>
    <s v="Brown"/>
    <s v="New Ulm Public School District"/>
    <n v="55"/>
    <n v="0"/>
    <n v="0"/>
    <n v="0"/>
    <n v="4"/>
    <n v="38"/>
    <n v="31"/>
    <n v="1.5683037556747832E-2"/>
    <n v="1.2794056954189021E-2"/>
    <n v="61"/>
    <n v="2.525879917184265E-2"/>
    <n v="2423"/>
    <n v="2415"/>
    <n v="2343"/>
    <n v="5"/>
    <n v="13"/>
    <n v="16"/>
    <n v="38"/>
    <n v="57"/>
    <n v="0"/>
    <n v="0"/>
    <n v="0"/>
    <n v="0"/>
    <n v="2341"/>
    <n v="5"/>
    <n v="13"/>
    <n v="16"/>
    <n v="42"/>
    <n v="2.349423323366083E-2"/>
    <n v="0"/>
    <n v="0"/>
    <n v="0"/>
    <n v="9.5238095238095233E-2"/>
    <n v="2.8477094510936853E-2"/>
    <n v="3.1443938767066609E-2"/>
    <n v="69"/>
  </r>
  <r>
    <x v="0"/>
    <s v="0635-01-000"/>
    <m/>
    <x v="3"/>
    <s v="Redwood"/>
    <s v="Milroy Public School District"/>
    <n v="63"/>
    <n v="0"/>
    <n v="0"/>
    <n v="0"/>
    <n v="0"/>
    <n v="45"/>
    <n v="23"/>
    <n v="0.4838709677419355"/>
    <n v="0.24731182795698925"/>
    <n v="0"/>
    <n v="0"/>
    <n v="93"/>
    <n v="25"/>
    <n v="24"/>
    <m/>
    <m/>
    <n v="1"/>
    <m/>
    <n v="0"/>
    <n v="0"/>
    <n v="0"/>
    <n v="0"/>
    <n v="0"/>
    <n v="87"/>
    <m/>
    <m/>
    <n v="1"/>
    <m/>
    <n v="0.72413793103448276"/>
    <n v="0"/>
    <n v="0"/>
    <n v="0"/>
    <n v="0"/>
    <n v="0.73118279569892475"/>
    <n v="1.1363636363636364E-2"/>
    <n v="68"/>
  </r>
  <r>
    <x v="1"/>
    <s v="0836-01-000"/>
    <m/>
    <x v="3"/>
    <s v="Watonwan"/>
    <s v="Butterfield Public School District"/>
    <n v="56"/>
    <n v="0"/>
    <n v="3"/>
    <n v="0"/>
    <n v="0"/>
    <n v="0"/>
    <n v="68"/>
    <n v="0"/>
    <n v="0.3487179487179487"/>
    <n v="100"/>
    <n v="0.44052863436123346"/>
    <n v="195"/>
    <n v="227"/>
    <n v="106"/>
    <n v="0"/>
    <n v="1"/>
    <n v="9"/>
    <n v="111"/>
    <n v="43"/>
    <n v="0"/>
    <n v="0"/>
    <n v="0"/>
    <n v="53"/>
    <n v="119"/>
    <n v="0"/>
    <n v="4"/>
    <n v="9"/>
    <n v="58"/>
    <n v="0.47058823529411764"/>
    <n v="0"/>
    <n v="0.75"/>
    <n v="0"/>
    <n v="0"/>
    <n v="0.3487179487179487"/>
    <n v="0.37368421052631579"/>
    <n v="68"/>
  </r>
  <r>
    <x v="3"/>
    <s v="0100-01-000"/>
    <m/>
    <x v="3"/>
    <s v="Carlton"/>
    <s v="Wrenshall Public School District"/>
    <n v="61"/>
    <n v="0"/>
    <n v="0"/>
    <n v="0"/>
    <n v="3"/>
    <n v="0"/>
    <n v="68"/>
    <n v="0"/>
    <n v="0.2585551330798479"/>
    <n v="129"/>
    <n v="0.39814814814814814"/>
    <n v="263"/>
    <n v="324"/>
    <n v="316"/>
    <n v="4"/>
    <n v="1"/>
    <n v="0"/>
    <n v="3"/>
    <n v="122"/>
    <n v="0"/>
    <n v="0"/>
    <n v="0"/>
    <n v="0"/>
    <n v="255"/>
    <n v="4"/>
    <n v="1"/>
    <n v="0"/>
    <n v="6"/>
    <n v="0.23921568627450981"/>
    <n v="0"/>
    <n v="0"/>
    <n v="0"/>
    <n v="0.5"/>
    <n v="0.2585551330798479"/>
    <n v="4.1353383458646614E-2"/>
    <n v="68"/>
  </r>
  <r>
    <x v="8"/>
    <s v="0100-01-000"/>
    <m/>
    <x v="3"/>
    <s v="Carlton"/>
    <s v="Wrenshall Public School District"/>
    <n v="59"/>
    <n v="0"/>
    <n v="0"/>
    <n v="0"/>
    <n v="0"/>
    <n v="3"/>
    <n v="65"/>
    <n v="1.0238907849829351E-2"/>
    <n v="0.22184300341296928"/>
    <n v="90"/>
    <n v="0.2857142857142857"/>
    <n v="293"/>
    <n v="315"/>
    <n v="304"/>
    <n v="5"/>
    <n v="4"/>
    <n v="2"/>
    <n v="0"/>
    <n v="85"/>
    <n v="3"/>
    <n v="0"/>
    <n v="0"/>
    <n v="0"/>
    <n v="278"/>
    <n v="2"/>
    <n v="4"/>
    <n v="2"/>
    <n v="0"/>
    <n v="0.21223021582733814"/>
    <n v="0"/>
    <n v="0"/>
    <n v="0"/>
    <n v="0"/>
    <n v="0.23208191126279865"/>
    <n v="2.7972027972027972E-2"/>
    <n v="68"/>
  </r>
  <r>
    <x v="3"/>
    <s v="0238-01-000"/>
    <m/>
    <x v="3"/>
    <s v="Fillmore"/>
    <s v="Mabel-Canton Public School Dist."/>
    <n v="65"/>
    <n v="0"/>
    <n v="0"/>
    <n v="0"/>
    <n v="0"/>
    <n v="0"/>
    <n v="68"/>
    <n v="0"/>
    <n v="0.22006472491909385"/>
    <n v="16"/>
    <n v="6.2256809338521402E-2"/>
    <n v="309"/>
    <n v="257"/>
    <n v="249"/>
    <n v="0"/>
    <n v="3"/>
    <n v="0"/>
    <n v="5"/>
    <n v="15"/>
    <n v="0"/>
    <n v="0"/>
    <n v="0"/>
    <n v="0"/>
    <n v="299"/>
    <n v="0"/>
    <n v="3"/>
    <n v="0"/>
    <n v="5"/>
    <n v="0.21739130434782608"/>
    <n v="0"/>
    <n v="0"/>
    <n v="0"/>
    <n v="0"/>
    <n v="0.22006472491909385"/>
    <n v="2.6058631921824105E-2"/>
    <n v="68"/>
  </r>
  <r>
    <x v="12"/>
    <s v="0458-01-000"/>
    <m/>
    <x v="3"/>
    <s v="Martin"/>
    <s v="Truman Public School District"/>
    <n v="54"/>
    <n v="0"/>
    <n v="0"/>
    <n v="0"/>
    <n v="11"/>
    <n v="0"/>
    <n v="68"/>
    <n v="0"/>
    <n v="0.16957605985037408"/>
    <n v="51"/>
    <n v="0.1328125"/>
    <n v="401"/>
    <n v="384"/>
    <n v="363"/>
    <n v="0"/>
    <n v="9"/>
    <n v="3"/>
    <n v="9"/>
    <n v="45"/>
    <n v="0"/>
    <n v="4"/>
    <n v="0"/>
    <n v="0"/>
    <n v="372"/>
    <n v="0"/>
    <n v="5"/>
    <n v="3"/>
    <n v="20"/>
    <n v="0.14516129032258066"/>
    <n v="0"/>
    <n v="0"/>
    <n v="0"/>
    <n v="0.55000000000000004"/>
    <n v="0.16957605985037408"/>
    <n v="7.0000000000000007E-2"/>
    <n v="68"/>
  </r>
  <r>
    <x v="9"/>
    <s v="2215-01-000"/>
    <m/>
    <x v="3"/>
    <s v="Norman"/>
    <s v="Norman County East School District"/>
    <n v="55"/>
    <n v="4"/>
    <n v="0"/>
    <n v="0"/>
    <n v="3"/>
    <n v="0"/>
    <n v="68"/>
    <n v="0"/>
    <n v="0.16831683168316833"/>
    <n v="11"/>
    <n v="3.1700288184438041E-2"/>
    <n v="404"/>
    <n v="347"/>
    <n v="297"/>
    <n v="27"/>
    <n v="12"/>
    <n v="1"/>
    <n v="10"/>
    <n v="6"/>
    <n v="0"/>
    <n v="0"/>
    <n v="0"/>
    <n v="0"/>
    <n v="346"/>
    <n v="31"/>
    <n v="12"/>
    <n v="1"/>
    <n v="13"/>
    <n v="0.15895953757225434"/>
    <n v="0.12903225806451613"/>
    <n v="0"/>
    <n v="0"/>
    <n v="0.23076923076923078"/>
    <n v="0.16831683168316833"/>
    <n v="0.14143920595533499"/>
    <n v="68"/>
  </r>
  <r>
    <x v="12"/>
    <s v="0487-01-000"/>
    <m/>
    <x v="3"/>
    <s v="Morrison"/>
    <s v="Upsala Public School District"/>
    <n v="66"/>
    <n v="0"/>
    <n v="0"/>
    <n v="0"/>
    <n v="0"/>
    <n v="0"/>
    <n v="68"/>
    <n v="0"/>
    <n v="0.1650485436893204"/>
    <n v="79"/>
    <n v="0.1867612293144208"/>
    <n v="412"/>
    <n v="423"/>
    <n v="420"/>
    <n v="0"/>
    <n v="0"/>
    <n v="2"/>
    <n v="1"/>
    <n v="79"/>
    <n v="0"/>
    <n v="0"/>
    <n v="0"/>
    <n v="0"/>
    <n v="407"/>
    <n v="0"/>
    <n v="0"/>
    <n v="2"/>
    <n v="1"/>
    <n v="0.16216216216216217"/>
    <n v="0"/>
    <n v="0"/>
    <n v="0"/>
    <n v="0"/>
    <n v="0.1650485436893204"/>
    <n v="7.3170731707317077E-3"/>
    <n v="68"/>
  </r>
  <r>
    <x v="15"/>
    <s v="0294-01-000"/>
    <m/>
    <x v="3"/>
    <s v="Houston"/>
    <s v="Houston Public School District"/>
    <n v="65"/>
    <n v="0"/>
    <n v="0"/>
    <n v="0"/>
    <n v="0"/>
    <n v="0"/>
    <n v="68"/>
    <n v="0"/>
    <n v="0.12546125461254612"/>
    <n v="23"/>
    <n v="4.6277665995975853E-2"/>
    <n v="542"/>
    <n v="497"/>
    <n v="490"/>
    <n v="2"/>
    <n v="3"/>
    <n v="1"/>
    <n v="1"/>
    <n v="21"/>
    <n v="0"/>
    <n v="0"/>
    <n v="0"/>
    <n v="0"/>
    <n v="534"/>
    <n v="2"/>
    <n v="3"/>
    <n v="1"/>
    <n v="1"/>
    <n v="0.12172284644194757"/>
    <n v="0"/>
    <n v="0"/>
    <n v="0"/>
    <n v="0"/>
    <n v="0.12546125461254612"/>
    <n v="1.2939001848428836E-2"/>
    <n v="68"/>
  </r>
  <r>
    <x v="14"/>
    <s v="0075-01-000"/>
    <m/>
    <x v="3"/>
    <s v="Blue Earth"/>
    <s v="St. Clair Public School District"/>
    <n v="63"/>
    <n v="0"/>
    <n v="0"/>
    <n v="0"/>
    <n v="3"/>
    <n v="3"/>
    <n v="65"/>
    <n v="5.4446460980036296E-3"/>
    <n v="0.11796733212341198"/>
    <n v="176"/>
    <n v="0.26707132018209406"/>
    <n v="551"/>
    <n v="659"/>
    <n v="658"/>
    <n v="0"/>
    <n v="1"/>
    <n v="0"/>
    <n v="0"/>
    <n v="174"/>
    <n v="0"/>
    <n v="0"/>
    <n v="0"/>
    <n v="0"/>
    <n v="547"/>
    <n v="0"/>
    <n v="1"/>
    <n v="0"/>
    <n v="3"/>
    <n v="0.11517367458866545"/>
    <n v="0"/>
    <n v="0"/>
    <n v="0"/>
    <n v="1"/>
    <n v="0.12341197822141561"/>
    <n v="7.2595281306715061E-3"/>
    <n v="68"/>
  </r>
  <r>
    <x v="13"/>
    <s v="0542-01-000"/>
    <m/>
    <x v="3"/>
    <s v="Otter Tail"/>
    <s v="Battle Lake Public School District"/>
    <n v="65"/>
    <n v="0"/>
    <n v="0"/>
    <n v="0"/>
    <n v="0"/>
    <n v="0"/>
    <n v="68"/>
    <n v="0"/>
    <n v="0.12121212121212122"/>
    <n v="35"/>
    <n v="6.6287878787878785E-2"/>
    <n v="561"/>
    <n v="528"/>
    <n v="503"/>
    <n v="8"/>
    <n v="7"/>
    <n v="4"/>
    <n v="6"/>
    <n v="33"/>
    <n v="0"/>
    <n v="0"/>
    <n v="0"/>
    <n v="0"/>
    <n v="535"/>
    <n v="8"/>
    <n v="7"/>
    <n v="4"/>
    <n v="6"/>
    <n v="0.12149532710280374"/>
    <n v="0"/>
    <n v="0"/>
    <n v="0"/>
    <n v="0"/>
    <n v="0.12121212121212122"/>
    <n v="4.4642857142857144E-2"/>
    <n v="68"/>
  </r>
  <r>
    <x v="10"/>
    <s v="0821-01-000"/>
    <m/>
    <x v="3"/>
    <s v="Wadena"/>
    <s v="Menahga Public School District"/>
    <n v="64"/>
    <n v="0"/>
    <n v="0"/>
    <n v="0"/>
    <n v="0"/>
    <n v="0"/>
    <n v="68"/>
    <n v="0"/>
    <n v="0.11092985318107668"/>
    <n v="195"/>
    <n v="0.26351351351351349"/>
    <n v="613"/>
    <n v="740"/>
    <n v="725"/>
    <n v="6"/>
    <n v="4"/>
    <n v="0"/>
    <n v="5"/>
    <n v="184"/>
    <n v="0"/>
    <n v="0"/>
    <n v="0"/>
    <n v="0"/>
    <n v="605"/>
    <n v="6"/>
    <n v="4"/>
    <n v="0"/>
    <n v="5"/>
    <n v="0.10578512396694215"/>
    <n v="0"/>
    <n v="0"/>
    <n v="0"/>
    <n v="0"/>
    <n v="0.11092985318107668"/>
    <n v="2.4193548387096774E-2"/>
    <n v="68"/>
  </r>
  <r>
    <x v="2"/>
    <s v="0299-01-000"/>
    <m/>
    <x v="3"/>
    <s v="Houston"/>
    <s v="Caledonia Public School District"/>
    <n v="65"/>
    <n v="0"/>
    <n v="0"/>
    <n v="0"/>
    <n v="0"/>
    <n v="7"/>
    <n v="61"/>
    <n v="9.8730606488011286E-3"/>
    <n v="8.6036671368124124E-2"/>
    <n v="15"/>
    <n v="2.2865853658536585E-2"/>
    <n v="709"/>
    <n v="656"/>
    <n v="623"/>
    <n v="0"/>
    <n v="31"/>
    <n v="2"/>
    <n v="0"/>
    <n v="10"/>
    <n v="0"/>
    <n v="0"/>
    <n v="0"/>
    <n v="0"/>
    <n v="678"/>
    <n v="0"/>
    <n v="31"/>
    <n v="2"/>
    <n v="0"/>
    <n v="9.5870206489675522E-2"/>
    <n v="0"/>
    <n v="0"/>
    <n v="0"/>
    <n v="0"/>
    <n v="9.590973201692525E-2"/>
    <n v="4.6413502109704644E-2"/>
    <n v="68"/>
  </r>
  <r>
    <x v="14"/>
    <s v="0821-01-000"/>
    <m/>
    <x v="3"/>
    <s v="Wadena"/>
    <s v="Menahga Public School District"/>
    <n v="65"/>
    <n v="0"/>
    <n v="0"/>
    <n v="0"/>
    <n v="0"/>
    <n v="0"/>
    <n v="68"/>
    <n v="0"/>
    <n v="9.5104895104895101E-2"/>
    <n v="101"/>
    <n v="0.13502673796791445"/>
    <n v="715"/>
    <n v="748"/>
    <n v="729"/>
    <n v="9"/>
    <n v="5"/>
    <n v="0"/>
    <n v="5"/>
    <n v="96"/>
    <n v="0"/>
    <n v="0"/>
    <n v="0"/>
    <n v="0"/>
    <n v="698"/>
    <n v="9"/>
    <n v="5"/>
    <n v="0"/>
    <n v="5"/>
    <n v="9.3123209169054436E-2"/>
    <n v="0"/>
    <n v="0"/>
    <n v="0"/>
    <n v="0"/>
    <n v="9.5104895104895101E-2"/>
    <n v="2.6499302649930265E-2"/>
    <n v="68"/>
  </r>
  <r>
    <x v="3"/>
    <s v="0846-01-000"/>
    <m/>
    <x v="3"/>
    <s v="Wilkin"/>
    <s v="Breckenridge Public School District"/>
    <n v="61"/>
    <n v="0"/>
    <n v="0"/>
    <n v="0"/>
    <n v="3"/>
    <n v="0"/>
    <n v="68"/>
    <n v="0"/>
    <n v="9.4839609483960946E-2"/>
    <n v="31"/>
    <n v="4.5588235294117645E-2"/>
    <n v="717"/>
    <n v="680"/>
    <n v="617"/>
    <n v="23"/>
    <n v="10"/>
    <n v="1"/>
    <n v="29"/>
    <n v="22"/>
    <n v="3"/>
    <n v="0"/>
    <n v="0"/>
    <n v="0"/>
    <n v="656"/>
    <n v="20"/>
    <n v="10"/>
    <n v="1"/>
    <n v="32"/>
    <n v="9.298780487804878E-2"/>
    <n v="0"/>
    <n v="0"/>
    <n v="0"/>
    <n v="9.375E-2"/>
    <n v="9.4839609483960946E-2"/>
    <n v="8.7621696801112661E-2"/>
    <n v="68"/>
  </r>
  <r>
    <x v="11"/>
    <s v="2580-01-000"/>
    <m/>
    <x v="3"/>
    <s v="Pine"/>
    <s v="East Central School District"/>
    <n v="63"/>
    <n v="0"/>
    <n v="0"/>
    <n v="0"/>
    <n v="0"/>
    <n v="0"/>
    <n v="68"/>
    <n v="0"/>
    <n v="8.0283353010625738E-2"/>
    <n v="81"/>
    <n v="9.4186046511627902E-2"/>
    <n v="847"/>
    <n v="860"/>
    <n v="772"/>
    <n v="66"/>
    <n v="8"/>
    <n v="5"/>
    <n v="9"/>
    <n v="72"/>
    <n v="5"/>
    <n v="0"/>
    <n v="0"/>
    <n v="0"/>
    <n v="763"/>
    <n v="61"/>
    <n v="8"/>
    <n v="5"/>
    <n v="9"/>
    <n v="8.2568807339449546E-2"/>
    <n v="0"/>
    <n v="0"/>
    <n v="0"/>
    <n v="0"/>
    <n v="8.0283353010625738E-2"/>
    <n v="9.8108747044917261E-2"/>
    <n v="68"/>
  </r>
  <r>
    <x v="2"/>
    <s v="0146-01-000"/>
    <m/>
    <x v="3"/>
    <s v="Clay"/>
    <s v="Barnesville Public School District"/>
    <n v="64"/>
    <n v="0"/>
    <n v="0"/>
    <n v="0"/>
    <n v="0"/>
    <n v="3"/>
    <n v="65"/>
    <n v="3.5377358490566039E-3"/>
    <n v="7.6650943396226412E-2"/>
    <n v="73"/>
    <n v="8.5580304806565061E-2"/>
    <n v="848"/>
    <n v="853"/>
    <n v="823"/>
    <n v="12"/>
    <n v="6"/>
    <n v="0"/>
    <n v="12"/>
    <n v="64"/>
    <n v="0"/>
    <n v="0"/>
    <n v="0"/>
    <n v="3"/>
    <n v="823"/>
    <n v="12"/>
    <n v="6"/>
    <n v="0"/>
    <n v="9"/>
    <n v="7.7764277035236931E-2"/>
    <n v="0"/>
    <n v="0"/>
    <n v="0"/>
    <n v="0"/>
    <n v="8.0188679245283015E-2"/>
    <n v="3.1764705882352938E-2"/>
    <n v="68"/>
  </r>
  <r>
    <x v="16"/>
    <s v="0480-01-000"/>
    <m/>
    <x v="3"/>
    <s v="Mille Lacs"/>
    <s v="Onamia Public School District"/>
    <n v="66"/>
    <n v="0"/>
    <n v="0"/>
    <n v="0"/>
    <n v="0"/>
    <n v="0"/>
    <n v="68"/>
    <n v="0"/>
    <n v="7.5471698113207544E-2"/>
    <n v="13"/>
    <n v="1.5366430260047281E-2"/>
    <n v="901"/>
    <n v="846"/>
    <n v="688"/>
    <n v="138"/>
    <n v="10"/>
    <n v="7"/>
    <n v="3"/>
    <n v="10"/>
    <n v="0"/>
    <n v="0"/>
    <n v="0"/>
    <n v="0"/>
    <n v="744"/>
    <n v="138"/>
    <n v="10"/>
    <n v="7"/>
    <n v="3"/>
    <n v="8.8709677419354843E-2"/>
    <n v="0"/>
    <n v="0"/>
    <n v="0"/>
    <n v="0"/>
    <n v="7.5471698113207544E-2"/>
    <n v="0.17516629711751663"/>
    <n v="68"/>
  </r>
  <r>
    <x v="12"/>
    <s v="0203-01-000"/>
    <m/>
    <x v="3"/>
    <s v="Dodge"/>
    <s v="Hayfield Public School District"/>
    <n v="64"/>
    <n v="0"/>
    <n v="0"/>
    <n v="0"/>
    <n v="0"/>
    <n v="0"/>
    <n v="68"/>
    <n v="0"/>
    <n v="7.5138121546961326E-2"/>
    <n v="69"/>
    <n v="7.6158940397350994E-2"/>
    <n v="905"/>
    <n v="906"/>
    <n v="859"/>
    <n v="3"/>
    <n v="7"/>
    <n v="11"/>
    <n v="26"/>
    <n v="66"/>
    <n v="0"/>
    <n v="0"/>
    <n v="0"/>
    <n v="0"/>
    <n v="857"/>
    <n v="3"/>
    <n v="7"/>
    <n v="11"/>
    <n v="26"/>
    <n v="7.4679113185530915E-2"/>
    <n v="0"/>
    <n v="0"/>
    <n v="0"/>
    <n v="0"/>
    <n v="7.5138121546961326E-2"/>
    <n v="5.1991150442477874E-2"/>
    <n v="68"/>
  </r>
  <r>
    <x v="1"/>
    <s v="0162-01-000"/>
    <m/>
    <x v="3"/>
    <s v="Clearwater"/>
    <s v="Bagley Public School District"/>
    <n v="52"/>
    <n v="6"/>
    <n v="0"/>
    <n v="0"/>
    <n v="0"/>
    <n v="3"/>
    <n v="65"/>
    <n v="3.0272452068617556E-3"/>
    <n v="6.5590312815338045E-2"/>
    <n v="100"/>
    <n v="9.7751710654936458E-2"/>
    <n v="991"/>
    <n v="1023"/>
    <n v="730"/>
    <n v="262"/>
    <n v="18"/>
    <n v="7"/>
    <n v="6"/>
    <n v="65"/>
    <n v="20"/>
    <n v="4"/>
    <n v="0"/>
    <n v="0"/>
    <n v="717"/>
    <n v="248"/>
    <n v="14"/>
    <n v="7"/>
    <n v="6"/>
    <n v="7.252440725244072E-2"/>
    <n v="2.4193548387096774E-2"/>
    <n v="0"/>
    <n v="0"/>
    <n v="0"/>
    <n v="6.8617558022199807E-2"/>
    <n v="0.27721774193548387"/>
    <n v="68"/>
  </r>
  <r>
    <x v="8"/>
    <s v="2135-01-000"/>
    <m/>
    <x v="3"/>
    <s v="Blue Earth"/>
    <s v="Maple River School District"/>
    <n v="60"/>
    <n v="0"/>
    <n v="0"/>
    <n v="0"/>
    <n v="4"/>
    <n v="0"/>
    <n v="68"/>
    <n v="0"/>
    <n v="6.6536203522504889E-2"/>
    <n v="188"/>
    <n v="0.16462346760070051"/>
    <n v="1022"/>
    <n v="1142"/>
    <n v="1085"/>
    <n v="4"/>
    <n v="3"/>
    <n v="15"/>
    <n v="35"/>
    <n v="182"/>
    <n v="0"/>
    <n v="0"/>
    <n v="0"/>
    <n v="4"/>
    <n v="963"/>
    <n v="4"/>
    <n v="3"/>
    <n v="15"/>
    <n v="35"/>
    <n v="6.2305295950155763E-2"/>
    <n v="0"/>
    <n v="0"/>
    <n v="0"/>
    <n v="0.11428571428571428"/>
    <n v="6.6536203522504889E-2"/>
    <n v="5.5882352941176473E-2"/>
    <n v="68"/>
  </r>
  <r>
    <x v="10"/>
    <s v="0743-01-000"/>
    <m/>
    <x v="3"/>
    <s v="Stearns"/>
    <s v="Sauk Centre Public School District"/>
    <n v="48"/>
    <n v="0"/>
    <n v="7"/>
    <n v="0"/>
    <n v="5"/>
    <n v="3"/>
    <n v="65"/>
    <n v="2.819548872180451E-3"/>
    <n v="6.1090225563909771E-2"/>
    <n v="61"/>
    <n v="5.7710501419110688E-2"/>
    <n v="1064"/>
    <n v="1057"/>
    <n v="1024"/>
    <n v="0"/>
    <n v="7"/>
    <n v="4"/>
    <n v="22"/>
    <n v="61"/>
    <n v="0"/>
    <n v="0"/>
    <n v="0"/>
    <n v="0"/>
    <n v="1011"/>
    <n v="0"/>
    <n v="14"/>
    <n v="4"/>
    <n v="27"/>
    <n v="4.7477744807121663E-2"/>
    <n v="0"/>
    <n v="0.5"/>
    <n v="0"/>
    <n v="0.18518518518518517"/>
    <n v="6.3909774436090222E-2"/>
    <n v="4.261363636363636E-2"/>
    <n v="68"/>
  </r>
  <r>
    <x v="11"/>
    <s v="0741-01-000"/>
    <m/>
    <x v="3"/>
    <s v="Stearns"/>
    <s v="Paynesville Public School District"/>
    <n v="61"/>
    <n v="0"/>
    <n v="0"/>
    <n v="3"/>
    <n v="0"/>
    <n v="0"/>
    <n v="68"/>
    <n v="0"/>
    <n v="6.3730084348641053E-2"/>
    <n v="108"/>
    <n v="9.7560975609756101E-2"/>
    <n v="1067"/>
    <n v="1107"/>
    <n v="1070"/>
    <n v="4"/>
    <n v="10"/>
    <n v="8"/>
    <n v="15"/>
    <n v="101"/>
    <n v="0"/>
    <n v="0"/>
    <n v="0"/>
    <n v="3"/>
    <n v="1030"/>
    <n v="4"/>
    <n v="10"/>
    <n v="11"/>
    <n v="12"/>
    <n v="5.9223300970873784E-2"/>
    <n v="0"/>
    <n v="0"/>
    <n v="0.27272727272727271"/>
    <n v="0"/>
    <n v="6.3730084348641053E-2"/>
    <n v="3.4676663542642927E-2"/>
    <n v="68"/>
  </r>
  <r>
    <x v="1"/>
    <s v="0252-01-000"/>
    <m/>
    <x v="3"/>
    <s v="Goodhue"/>
    <s v="Cannon Falls Public School District"/>
    <n v="56"/>
    <n v="0"/>
    <n v="0"/>
    <n v="0"/>
    <n v="0"/>
    <n v="8"/>
    <n v="60"/>
    <n v="7.4005550416281225E-3"/>
    <n v="5.5504162812210912E-2"/>
    <n v="88"/>
    <n v="7.9927338782924615E-2"/>
    <n v="1081"/>
    <n v="1101"/>
    <n v="1008"/>
    <n v="13"/>
    <n v="33"/>
    <n v="20"/>
    <n v="27"/>
    <n v="78"/>
    <n v="4"/>
    <n v="0"/>
    <n v="0"/>
    <n v="0"/>
    <n v="986"/>
    <n v="9"/>
    <n v="33"/>
    <n v="20"/>
    <n v="27"/>
    <n v="5.6795131845841784E-2"/>
    <n v="0"/>
    <n v="0"/>
    <n v="0"/>
    <n v="0"/>
    <n v="6.290471785383904E-2"/>
    <n v="8.2790697674418601E-2"/>
    <n v="68"/>
  </r>
  <r>
    <x v="13"/>
    <s v="0858-01-000"/>
    <m/>
    <x v="3"/>
    <s v="Winona"/>
    <s v="St. Charles Public School District"/>
    <n v="65"/>
    <n v="0"/>
    <n v="0"/>
    <n v="0"/>
    <n v="0"/>
    <n v="0"/>
    <n v="68"/>
    <n v="0"/>
    <n v="5.991189427312775E-2"/>
    <n v="0"/>
    <n v="0"/>
    <n v="1135"/>
    <n v="1067"/>
    <n v="962"/>
    <n v="3"/>
    <n v="3"/>
    <n v="40"/>
    <n v="59"/>
    <n v="0"/>
    <n v="0"/>
    <n v="0"/>
    <n v="0"/>
    <n v="0"/>
    <n v="1027"/>
    <n v="3"/>
    <n v="3"/>
    <n v="40"/>
    <n v="59"/>
    <n v="6.3291139240506333E-2"/>
    <n v="0"/>
    <n v="0"/>
    <n v="0"/>
    <n v="0"/>
    <n v="5.991189427312775E-2"/>
    <n v="9.2756183745583046E-2"/>
    <n v="68"/>
  </r>
  <r>
    <x v="9"/>
    <s v="2895-01-000"/>
    <m/>
    <x v="3"/>
    <s v="Jackson"/>
    <s v="Jackson County Central School Dist."/>
    <n v="65"/>
    <n v="0"/>
    <n v="0"/>
    <n v="0"/>
    <n v="0"/>
    <n v="0"/>
    <n v="68"/>
    <n v="0"/>
    <n v="5.5692055692055695E-2"/>
    <n v="29"/>
    <n v="2.4534686971235193E-2"/>
    <n v="1221"/>
    <n v="1182"/>
    <n v="1118"/>
    <n v="4"/>
    <n v="9"/>
    <n v="27"/>
    <n v="24"/>
    <n v="25"/>
    <n v="0"/>
    <n v="0"/>
    <n v="0"/>
    <n v="0"/>
    <n v="1158"/>
    <n v="4"/>
    <n v="9"/>
    <n v="27"/>
    <n v="24"/>
    <n v="5.6131260794473233E-2"/>
    <n v="0"/>
    <n v="0"/>
    <n v="0"/>
    <n v="0"/>
    <n v="5.5692055692055695E-2"/>
    <n v="5.2373158756137482E-2"/>
    <n v="68"/>
  </r>
  <r>
    <x v="14"/>
    <s v="0001-01-000"/>
    <m/>
    <x v="3"/>
    <s v="Aitkin"/>
    <s v="Aitkin Public School District"/>
    <n v="45"/>
    <n v="3"/>
    <n v="12"/>
    <n v="0"/>
    <n v="0"/>
    <n v="34"/>
    <n v="34"/>
    <n v="2.5411061285500747E-2"/>
    <n v="2.5411061285500747E-2"/>
    <n v="60"/>
    <n v="4.5112781954887216E-2"/>
    <n v="1338"/>
    <n v="1330"/>
    <n v="1277"/>
    <n v="19"/>
    <n v="10"/>
    <n v="12"/>
    <n v="12"/>
    <n v="55"/>
    <n v="0"/>
    <n v="0"/>
    <n v="3"/>
    <n v="0"/>
    <n v="1267"/>
    <n v="22"/>
    <n v="22"/>
    <n v="9"/>
    <n v="12"/>
    <n v="3.5516969218626675E-2"/>
    <n v="0.13636363636363635"/>
    <n v="0.54545454545454541"/>
    <n v="0"/>
    <n v="0"/>
    <n v="5.0822122571001493E-2"/>
    <n v="4.8798798798798795E-2"/>
    <n v="68"/>
  </r>
  <r>
    <x v="18"/>
    <s v="2899-01-000"/>
    <m/>
    <x v="3"/>
    <s v="Wabasha"/>
    <s v="Plainview-Elgin-Millville"/>
    <n v="66"/>
    <n v="0"/>
    <n v="0"/>
    <n v="0"/>
    <n v="0"/>
    <n v="3"/>
    <n v="65"/>
    <n v="2.0174848688634837E-3"/>
    <n v="4.3712172158708811E-2"/>
    <n v="91"/>
    <n v="6.0264900662251653E-2"/>
    <n v="1487"/>
    <n v="1510"/>
    <n v="1417"/>
    <n v="2"/>
    <n v="6"/>
    <n v="5"/>
    <n v="80"/>
    <n v="91"/>
    <n v="0"/>
    <n v="0"/>
    <n v="0"/>
    <n v="0"/>
    <n v="1392"/>
    <n v="2"/>
    <n v="6"/>
    <n v="5"/>
    <n v="80"/>
    <n v="4.7413793103448273E-2"/>
    <n v="0"/>
    <n v="0"/>
    <n v="0"/>
    <n v="0"/>
    <n v="4.5729657027572292E-2"/>
    <n v="6.2626262626262627E-2"/>
    <n v="68"/>
  </r>
  <r>
    <x v="7"/>
    <s v="2899-01-000"/>
    <m/>
    <x v="3"/>
    <s v="Wabasha"/>
    <s v="Plainview-Elgin-Millville"/>
    <n v="65"/>
    <n v="0"/>
    <n v="0"/>
    <n v="0"/>
    <n v="0"/>
    <n v="0"/>
    <n v="68"/>
    <n v="0"/>
    <n v="4.4502617801047119E-2"/>
    <n v="82"/>
    <n v="5.3177691309987028E-2"/>
    <n v="1528"/>
    <n v="1542"/>
    <n v="1421"/>
    <n v="3"/>
    <n v="11"/>
    <n v="5"/>
    <n v="102"/>
    <n v="81"/>
    <n v="0"/>
    <n v="0"/>
    <n v="0"/>
    <n v="0"/>
    <n v="1405"/>
    <n v="3"/>
    <n v="11"/>
    <n v="5"/>
    <n v="102"/>
    <n v="4.6263345195729534E-2"/>
    <n v="0"/>
    <n v="0"/>
    <n v="0"/>
    <n v="0"/>
    <n v="4.4502617801047119E-2"/>
    <n v="7.9292267365661862E-2"/>
    <n v="68"/>
  </r>
  <r>
    <x v="14"/>
    <s v="0593-01-000"/>
    <m/>
    <x v="3"/>
    <s v="Polk"/>
    <s v="Crookston Public School District"/>
    <n v="51"/>
    <n v="0"/>
    <n v="0"/>
    <n v="0"/>
    <n v="15"/>
    <n v="0"/>
    <n v="68"/>
    <n v="0"/>
    <n v="4.1794714197910261E-2"/>
    <n v="34"/>
    <n v="2.1343377275580666E-2"/>
    <n v="1627"/>
    <n v="1593"/>
    <n v="1261"/>
    <n v="47"/>
    <n v="15"/>
    <n v="6"/>
    <n v="264"/>
    <n v="28"/>
    <n v="0"/>
    <n v="0"/>
    <n v="0"/>
    <n v="0"/>
    <n v="1284"/>
    <n v="47"/>
    <n v="15"/>
    <n v="6"/>
    <n v="279"/>
    <n v="3.9719626168224297E-2"/>
    <n v="0"/>
    <n v="0"/>
    <n v="0"/>
    <n v="5.3763440860215055E-2"/>
    <n v="4.1794714197910261E-2"/>
    <n v="0.21275291232372778"/>
    <n v="68"/>
  </r>
  <r>
    <x v="4"/>
    <s v="0534-01-000"/>
    <m/>
    <x v="3"/>
    <s v="Olmsted"/>
    <s v="Stewartville Public School District"/>
    <n v="59"/>
    <n v="0"/>
    <n v="0"/>
    <n v="0"/>
    <n v="0"/>
    <n v="4"/>
    <n v="64"/>
    <n v="2.4154589371980675E-3"/>
    <n v="3.864734299516908E-2"/>
    <n v="355"/>
    <n v="0.18270715388574368"/>
    <n v="1656"/>
    <n v="1943"/>
    <n v="1849"/>
    <n v="16"/>
    <n v="31"/>
    <n v="15"/>
    <n v="32"/>
    <n v="329"/>
    <n v="3"/>
    <n v="4"/>
    <n v="3"/>
    <n v="0"/>
    <n v="1579"/>
    <n v="13"/>
    <n v="27"/>
    <n v="12"/>
    <n v="32"/>
    <n v="3.7365421152628246E-2"/>
    <n v="0"/>
    <n v="0"/>
    <n v="0"/>
    <n v="0"/>
    <n v="4.1062801932367145E-2"/>
    <n v="5.0511124473842456E-2"/>
    <n v="68"/>
  </r>
  <r>
    <x v="14"/>
    <s v="0345-01-000"/>
    <m/>
    <x v="3"/>
    <s v="Kandiyohi"/>
    <s v="New London-Spicer School District"/>
    <n v="61"/>
    <n v="0"/>
    <n v="0"/>
    <n v="0"/>
    <n v="0"/>
    <n v="0"/>
    <n v="68"/>
    <n v="0"/>
    <n v="4.1013268998793727E-2"/>
    <n v="179"/>
    <n v="0.10118711136235162"/>
    <n v="1658"/>
    <n v="1769"/>
    <n v="1756"/>
    <n v="3"/>
    <n v="5"/>
    <n v="3"/>
    <n v="2"/>
    <n v="175"/>
    <n v="0"/>
    <n v="0"/>
    <n v="0"/>
    <n v="0"/>
    <n v="1642"/>
    <n v="3"/>
    <n v="5"/>
    <n v="3"/>
    <n v="2"/>
    <n v="3.7149817295980513E-2"/>
    <n v="0"/>
    <n v="0"/>
    <n v="0"/>
    <n v="0"/>
    <n v="4.1013268998793727E-2"/>
    <n v="7.8549848942598196E-3"/>
    <n v="68"/>
  </r>
  <r>
    <x v="3"/>
    <s v="0051-01-000"/>
    <m/>
    <x v="3"/>
    <s v="Benton"/>
    <s v="Foley Public School District"/>
    <n v="62"/>
    <n v="0"/>
    <n v="0"/>
    <n v="0"/>
    <n v="0"/>
    <n v="7"/>
    <n v="61"/>
    <n v="4.1176470588235297E-3"/>
    <n v="3.5882352941176469E-2"/>
    <n v="208"/>
    <n v="0.11304347826086956"/>
    <n v="1700"/>
    <n v="1840"/>
    <n v="1797"/>
    <n v="4"/>
    <n v="13"/>
    <n v="1"/>
    <n v="25"/>
    <n v="202"/>
    <n v="0"/>
    <n v="0"/>
    <n v="0"/>
    <n v="0"/>
    <n v="1657"/>
    <n v="4"/>
    <n v="13"/>
    <n v="1"/>
    <n v="25"/>
    <n v="3.7417018708509352E-2"/>
    <n v="0"/>
    <n v="0"/>
    <n v="0"/>
    <n v="0"/>
    <n v="0.04"/>
    <n v="2.5294117647058825E-2"/>
    <n v="68"/>
  </r>
  <r>
    <x v="12"/>
    <s v="0413-01-000"/>
    <m/>
    <x v="3"/>
    <s v="Lyon"/>
    <s v="Marshall Public School District"/>
    <n v="43"/>
    <n v="0"/>
    <n v="3"/>
    <n v="4"/>
    <n v="13"/>
    <n v="0"/>
    <n v="68"/>
    <n v="0"/>
    <n v="3.1865042174320526E-2"/>
    <n v="154"/>
    <n v="6.9369369369369369E-2"/>
    <n v="2134"/>
    <n v="2220"/>
    <n v="1853"/>
    <n v="9"/>
    <n v="90"/>
    <n v="67"/>
    <n v="201"/>
    <n v="139"/>
    <n v="0"/>
    <n v="0"/>
    <n v="0"/>
    <n v="0"/>
    <n v="1757"/>
    <n v="9"/>
    <n v="93"/>
    <n v="71"/>
    <n v="214"/>
    <n v="2.4473534433693798E-2"/>
    <n v="0"/>
    <n v="3.2258064516129031E-2"/>
    <n v="5.6338028169014086E-2"/>
    <n v="6.0747663551401869E-2"/>
    <n v="3.1865042174320526E-2"/>
    <n v="0.18050373134328357"/>
    <n v="68"/>
  </r>
  <r>
    <x v="13"/>
    <s v="0748-01-000"/>
    <m/>
    <x v="3"/>
    <s v="Stearns"/>
    <s v="Sartell-St. Stephen School District"/>
    <n v="59"/>
    <n v="0"/>
    <n v="0"/>
    <n v="0"/>
    <n v="0"/>
    <n v="5"/>
    <n v="63"/>
    <n v="1.8335166850018336E-3"/>
    <n v="2.3102310231023101E-2"/>
    <n v="117"/>
    <n v="4.2146974063400573E-2"/>
    <n v="2727"/>
    <n v="2776"/>
    <n v="2687"/>
    <n v="4"/>
    <n v="12"/>
    <n v="57"/>
    <n v="16"/>
    <n v="105"/>
    <n v="0"/>
    <n v="0"/>
    <n v="4"/>
    <n v="0"/>
    <n v="2641"/>
    <n v="4"/>
    <n v="12"/>
    <n v="53"/>
    <n v="16"/>
    <n v="2.2340022718667172E-2"/>
    <n v="0"/>
    <n v="0"/>
    <n v="0"/>
    <n v="0"/>
    <n v="2.4935826916024934E-2"/>
    <n v="3.1181217901687455E-2"/>
    <n v="68"/>
  </r>
  <r>
    <x v="15"/>
    <s v="0015-01-000"/>
    <s v="yes"/>
    <x v="2"/>
    <s v="Anoka"/>
    <s v="St. Francis Public School District"/>
    <n v="56"/>
    <n v="0"/>
    <n v="0"/>
    <n v="0"/>
    <n v="0"/>
    <n v="17"/>
    <n v="51"/>
    <n v="2.7978933508887426E-3"/>
    <n v="8.3936800526662279E-3"/>
    <n v="0"/>
    <n v="0"/>
    <n v="6076"/>
    <n v="6008"/>
    <n v="5665"/>
    <n v="77"/>
    <n v="97"/>
    <n v="94"/>
    <n v="75"/>
    <n v="0"/>
    <n v="0"/>
    <n v="0"/>
    <n v="0"/>
    <n v="0"/>
    <n v="5721"/>
    <n v="77"/>
    <n v="97"/>
    <n v="94"/>
    <n v="75"/>
    <n v="9.7884985142457619E-3"/>
    <n v="0"/>
    <n v="0"/>
    <n v="0"/>
    <n v="0"/>
    <n v="1.119157340355497E-2"/>
    <n v="5.6563324538258575E-2"/>
    <n v="68"/>
  </r>
  <r>
    <x v="9"/>
    <s v="0635-01-000"/>
    <m/>
    <x v="3"/>
    <s v="Redwood"/>
    <s v="Milroy Public School District"/>
    <n v="64"/>
    <n v="0"/>
    <n v="0"/>
    <n v="0"/>
    <n v="0"/>
    <n v="35"/>
    <n v="32"/>
    <n v="0.38043478260869568"/>
    <n v="0.34782608695652173"/>
    <n v="9"/>
    <n v="0.26470588235294118"/>
    <n v="92"/>
    <n v="34"/>
    <n v="32"/>
    <n v="0"/>
    <n v="0"/>
    <n v="2"/>
    <n v="0"/>
    <n v="8"/>
    <n v="0"/>
    <n v="0"/>
    <n v="0"/>
    <n v="0"/>
    <n v="88"/>
    <n v="0"/>
    <n v="0"/>
    <n v="2"/>
    <n v="0"/>
    <n v="0.72727272727272729"/>
    <n v="0"/>
    <n v="0"/>
    <n v="0"/>
    <n v="0"/>
    <n v="0.72826086956521741"/>
    <n v="2.2222222222222223E-2"/>
    <n v="67"/>
  </r>
  <r>
    <x v="5"/>
    <s v="0771-01-000"/>
    <m/>
    <x v="3"/>
    <s v="Stevens"/>
    <s v="Chokio-Alberta Public School Dist."/>
    <n v="60"/>
    <n v="0"/>
    <n v="0"/>
    <n v="0"/>
    <n v="4"/>
    <n v="0"/>
    <n v="67"/>
    <n v="0"/>
    <n v="0.34010152284263961"/>
    <n v="23"/>
    <n v="0.15032679738562091"/>
    <n v="197"/>
    <n v="153"/>
    <n v="144"/>
    <n v="4"/>
    <n v="1"/>
    <n v="0"/>
    <n v="4"/>
    <n v="18"/>
    <n v="0"/>
    <n v="0"/>
    <n v="0"/>
    <n v="0"/>
    <n v="186"/>
    <n v="4"/>
    <n v="1"/>
    <n v="0"/>
    <n v="8"/>
    <n v="0.32258064516129031"/>
    <n v="0"/>
    <n v="0"/>
    <n v="0"/>
    <n v="0.5"/>
    <n v="0.34010152284263961"/>
    <n v="6.5326633165829151E-2"/>
    <n v="67"/>
  </r>
  <r>
    <x v="3"/>
    <s v="0391-01-000"/>
    <m/>
    <x v="3"/>
    <s v="Le Sueur"/>
    <s v="Cleveland Public School District"/>
    <n v="66"/>
    <n v="0"/>
    <n v="0"/>
    <n v="0"/>
    <n v="0"/>
    <n v="0"/>
    <n v="67"/>
    <n v="0"/>
    <n v="0.18980169971671387"/>
    <n v="155"/>
    <n v="0.35147392290249435"/>
    <n v="353"/>
    <n v="441"/>
    <n v="412"/>
    <n v="4"/>
    <n v="3"/>
    <n v="3"/>
    <n v="19"/>
    <n v="137"/>
    <n v="0"/>
    <n v="0"/>
    <n v="0"/>
    <n v="12"/>
    <n v="341"/>
    <n v="4"/>
    <n v="3"/>
    <n v="3"/>
    <n v="7"/>
    <n v="0.19354838709677419"/>
    <n v="0"/>
    <n v="0"/>
    <n v="0"/>
    <n v="0"/>
    <n v="0.18980169971671387"/>
    <n v="4.7486033519553071E-2"/>
    <n v="67"/>
  </r>
  <r>
    <x v="1"/>
    <s v="0173-01-000"/>
    <m/>
    <x v="3"/>
    <s v="Cottonwood"/>
    <s v="Mountain Lake Public Schools"/>
    <n v="50"/>
    <n v="0"/>
    <n v="0"/>
    <n v="0"/>
    <n v="10"/>
    <n v="0"/>
    <n v="67"/>
    <n v="0"/>
    <n v="0.13900414937759337"/>
    <n v="79"/>
    <n v="0.15991902834008098"/>
    <n v="482"/>
    <n v="494"/>
    <n v="315"/>
    <n v="3"/>
    <n v="16"/>
    <n v="65"/>
    <n v="95"/>
    <n v="50"/>
    <n v="0"/>
    <n v="3"/>
    <n v="0"/>
    <n v="18"/>
    <n v="315"/>
    <n v="3"/>
    <n v="13"/>
    <n v="65"/>
    <n v="87"/>
    <n v="0.15873015873015872"/>
    <n v="0"/>
    <n v="0"/>
    <n v="0"/>
    <n v="0.11494252873563218"/>
    <n v="0.13900414937759337"/>
    <n v="0.34782608695652173"/>
    <n v="67"/>
  </r>
  <r>
    <x v="16"/>
    <s v="0542-01-000"/>
    <m/>
    <x v="3"/>
    <s v="Otter Tail"/>
    <s v="Battle Lake Public School District"/>
    <n v="65"/>
    <n v="0"/>
    <n v="0"/>
    <n v="0"/>
    <n v="0"/>
    <n v="0"/>
    <n v="67"/>
    <n v="0"/>
    <n v="0.11672473867595819"/>
    <n v="25"/>
    <n v="4.6992481203007516E-2"/>
    <n v="574"/>
    <n v="532"/>
    <n v="506"/>
    <n v="16"/>
    <n v="6"/>
    <n v="3"/>
    <n v="1"/>
    <n v="23"/>
    <n v="0"/>
    <n v="0"/>
    <n v="0"/>
    <n v="0"/>
    <n v="548"/>
    <n v="16"/>
    <n v="6"/>
    <n v="3"/>
    <n v="1"/>
    <n v="0.11861313868613138"/>
    <n v="0"/>
    <n v="0"/>
    <n v="0"/>
    <n v="0"/>
    <n v="0.11672473867595819"/>
    <n v="4.5296167247386762E-2"/>
    <n v="67"/>
  </r>
  <r>
    <x v="17"/>
    <s v="0542-01-000"/>
    <m/>
    <x v="3"/>
    <s v="Otter Tail"/>
    <s v="Battle Lake Public School District"/>
    <n v="62"/>
    <n v="0"/>
    <n v="0"/>
    <n v="0"/>
    <n v="4"/>
    <n v="0"/>
    <n v="67"/>
    <n v="0"/>
    <n v="0.11452991452991453"/>
    <n v="31"/>
    <n v="5.6466302367941715E-2"/>
    <n v="585"/>
    <n v="549"/>
    <n v="523"/>
    <n v="15"/>
    <n v="4"/>
    <n v="4"/>
    <n v="4"/>
    <n v="27"/>
    <n v="0"/>
    <n v="0"/>
    <n v="0"/>
    <n v="0"/>
    <n v="558"/>
    <n v="15"/>
    <n v="4"/>
    <n v="4"/>
    <n v="8"/>
    <n v="0.1111111111111111"/>
    <n v="0"/>
    <n v="0"/>
    <n v="0"/>
    <n v="0.5"/>
    <n v="0.11452991452991453"/>
    <n v="5.2631578947368418E-2"/>
    <n v="67"/>
  </r>
  <r>
    <x v="3"/>
    <s v="0435-01-000"/>
    <m/>
    <x v="3"/>
    <s v="Mahnomen"/>
    <s v="Waubun-Ogema-White Earth Public Sch"/>
    <n v="37"/>
    <n v="23"/>
    <n v="0"/>
    <n v="0"/>
    <n v="0"/>
    <n v="0"/>
    <n v="67"/>
    <n v="0"/>
    <n v="0.11375212224108659"/>
    <n v="50"/>
    <n v="8.7412587412587409E-2"/>
    <n v="589"/>
    <n v="572"/>
    <n v="123"/>
    <n v="434"/>
    <n v="2"/>
    <n v="2"/>
    <n v="11"/>
    <n v="3"/>
    <n v="40"/>
    <n v="0"/>
    <n v="0"/>
    <n v="0"/>
    <n v="157"/>
    <n v="417"/>
    <n v="2"/>
    <n v="2"/>
    <n v="11"/>
    <n v="0.2356687898089172"/>
    <n v="5.5155875299760189E-2"/>
    <n v="0"/>
    <n v="0"/>
    <n v="0"/>
    <n v="0.11375212224108659"/>
    <n v="0.73344651952461803"/>
    <n v="67"/>
  </r>
  <r>
    <x v="0"/>
    <s v="0553-01-000"/>
    <m/>
    <x v="3"/>
    <s v="Otter Tail"/>
    <s v="New York Mills Public School Dist."/>
    <n v="60"/>
    <n v="0"/>
    <n v="0"/>
    <n v="0"/>
    <n v="0"/>
    <n v="0"/>
    <n v="67"/>
    <n v="0"/>
    <n v="0.11279461279461279"/>
    <n v="216"/>
    <n v="0.29071332436069985"/>
    <n v="594"/>
    <n v="743"/>
    <n v="711"/>
    <n v="5"/>
    <n v="13"/>
    <n v="3"/>
    <n v="11"/>
    <n v="204"/>
    <n v="0"/>
    <n v="3"/>
    <n v="0"/>
    <n v="6"/>
    <n v="567"/>
    <n v="5"/>
    <n v="10"/>
    <n v="3"/>
    <n v="5"/>
    <n v="0.10582010582010581"/>
    <n v="0"/>
    <n v="0"/>
    <n v="0"/>
    <n v="0"/>
    <n v="0.11279461279461279"/>
    <n v="3.898305084745763E-2"/>
    <n v="67"/>
  </r>
  <r>
    <x v="11"/>
    <s v="0485-01-000"/>
    <m/>
    <x v="3"/>
    <s v="Morrison"/>
    <s v="Royalton Public School District"/>
    <n v="61"/>
    <n v="0"/>
    <n v="0"/>
    <n v="0"/>
    <n v="0"/>
    <n v="0"/>
    <n v="67"/>
    <n v="0"/>
    <n v="0.1046875"/>
    <n v="125"/>
    <n v="0.17908309455587393"/>
    <n v="640"/>
    <n v="698"/>
    <n v="680"/>
    <n v="6"/>
    <n v="5"/>
    <n v="6"/>
    <n v="1"/>
    <n v="122"/>
    <n v="0"/>
    <n v="0"/>
    <n v="0"/>
    <n v="0"/>
    <n v="619"/>
    <n v="6"/>
    <n v="5"/>
    <n v="6"/>
    <n v="1"/>
    <n v="9.8546042003231013E-2"/>
    <n v="0"/>
    <n v="0"/>
    <n v="0"/>
    <n v="0"/>
    <n v="0.1046875"/>
    <n v="2.8257456828885402E-2"/>
    <n v="67"/>
  </r>
  <r>
    <x v="3"/>
    <s v="0756-01-000"/>
    <m/>
    <x v="3"/>
    <s v="Steele"/>
    <s v="Blooming Prairie Public School Dist"/>
    <n v="59"/>
    <n v="0"/>
    <n v="0"/>
    <n v="0"/>
    <n v="3"/>
    <n v="0"/>
    <n v="67"/>
    <n v="0"/>
    <n v="9.4632768361581923E-2"/>
    <n v="68"/>
    <n v="9.590973201692525E-2"/>
    <n v="708"/>
    <n v="709"/>
    <n v="628"/>
    <n v="2"/>
    <n v="5"/>
    <n v="8"/>
    <n v="66"/>
    <n v="57"/>
    <n v="0"/>
    <n v="0"/>
    <n v="0"/>
    <n v="7"/>
    <n v="630"/>
    <n v="2"/>
    <n v="5"/>
    <n v="8"/>
    <n v="62"/>
    <n v="9.3650793650793651E-2"/>
    <n v="0"/>
    <n v="0"/>
    <n v="0"/>
    <n v="4.8387096774193547E-2"/>
    <n v="9.4632768361581923E-2"/>
    <n v="0.10891089108910891"/>
    <n v="67"/>
  </r>
  <r>
    <x v="4"/>
    <s v="0091-01-000"/>
    <m/>
    <x v="3"/>
    <s v="Carlton"/>
    <s v="Barnum Public School District"/>
    <n v="58"/>
    <n v="0"/>
    <n v="0"/>
    <n v="0"/>
    <n v="0"/>
    <n v="4"/>
    <n v="63"/>
    <n v="5.4644808743169399E-3"/>
    <n v="8.6065573770491802E-2"/>
    <n v="137"/>
    <n v="0.17082294264339151"/>
    <n v="732"/>
    <n v="802"/>
    <n v="764"/>
    <n v="23"/>
    <n v="9"/>
    <n v="3"/>
    <n v="3"/>
    <n v="136"/>
    <n v="0"/>
    <n v="0"/>
    <n v="0"/>
    <n v="0"/>
    <n v="686"/>
    <n v="23"/>
    <n v="9"/>
    <n v="3"/>
    <n v="3"/>
    <n v="8.4548104956268216E-2"/>
    <n v="0"/>
    <n v="0"/>
    <n v="0"/>
    <n v="0"/>
    <n v="9.1530054644808748E-2"/>
    <n v="5.2486187845303865E-2"/>
    <n v="67"/>
  </r>
  <r>
    <x v="12"/>
    <s v="0097-01-000"/>
    <m/>
    <x v="3"/>
    <s v="Carlton"/>
    <s v="Moose Lake Public School District"/>
    <n v="56"/>
    <n v="0"/>
    <n v="0"/>
    <n v="0"/>
    <n v="0"/>
    <n v="0"/>
    <n v="67"/>
    <n v="0"/>
    <n v="9.0909090909090912E-2"/>
    <n v="109"/>
    <n v="0.13992297817715019"/>
    <n v="737"/>
    <n v="779"/>
    <n v="745"/>
    <n v="6"/>
    <n v="9"/>
    <n v="12"/>
    <n v="7"/>
    <n v="104"/>
    <n v="0"/>
    <n v="0"/>
    <n v="0"/>
    <n v="0"/>
    <n v="697"/>
    <n v="6"/>
    <n v="9"/>
    <n v="12"/>
    <n v="7"/>
    <n v="8.0344332855093251E-2"/>
    <n v="0"/>
    <n v="0"/>
    <n v="0"/>
    <n v="0"/>
    <n v="9.0909090909090912E-2"/>
    <n v="4.6511627906976744E-2"/>
    <n v="67"/>
  </r>
  <r>
    <x v="15"/>
    <s v="2172-01-000"/>
    <m/>
    <x v="3"/>
    <s v="Goodhue"/>
    <s v="Kenyon-Wanamingo School District"/>
    <n v="63"/>
    <n v="0"/>
    <n v="0"/>
    <n v="0"/>
    <n v="0"/>
    <n v="18"/>
    <n v="49"/>
    <n v="1.7716535433070866E-2"/>
    <n v="4.8228346456692911E-2"/>
    <n v="49"/>
    <n v="4.9098196392785572E-2"/>
    <n v="1016"/>
    <n v="998"/>
    <n v="962"/>
    <n v="0"/>
    <n v="4"/>
    <n v="4"/>
    <n v="28"/>
    <n v="45"/>
    <n v="0"/>
    <n v="0"/>
    <n v="0"/>
    <n v="0"/>
    <n v="980"/>
    <n v="0"/>
    <n v="4"/>
    <n v="4"/>
    <n v="28"/>
    <n v="6.4285714285714279E-2"/>
    <n v="0"/>
    <n v="0"/>
    <n v="0"/>
    <n v="0"/>
    <n v="6.5944881889763773E-2"/>
    <n v="3.5433070866141732E-2"/>
    <n v="67"/>
  </r>
  <r>
    <x v="1"/>
    <s v="0300-01-000"/>
    <m/>
    <x v="3"/>
    <s v="Houston"/>
    <s v="La Crescent-Hokah School District"/>
    <n v="63"/>
    <n v="0"/>
    <n v="3"/>
    <n v="0"/>
    <n v="0"/>
    <n v="45"/>
    <n v="22"/>
    <n v="4.2857142857142858E-2"/>
    <n v="2.0952380952380951E-2"/>
    <n v="162"/>
    <n v="0.14148471615720523"/>
    <n v="1050"/>
    <n v="1145"/>
    <n v="1059"/>
    <n v="6"/>
    <n v="38"/>
    <n v="21"/>
    <n v="21"/>
    <n v="151"/>
    <n v="0"/>
    <n v="0"/>
    <n v="0"/>
    <n v="3"/>
    <n v="971"/>
    <n v="6"/>
    <n v="41"/>
    <n v="21"/>
    <n v="18"/>
    <n v="6.4881565396498461E-2"/>
    <n v="0"/>
    <n v="7.3170731707317069E-2"/>
    <n v="0"/>
    <n v="0"/>
    <n v="6.3809523809523816E-2"/>
    <n v="8.136234626300852E-2"/>
    <n v="67"/>
  </r>
  <r>
    <x v="13"/>
    <s v="0255-01-000"/>
    <m/>
    <x v="3"/>
    <s v="Goodhue"/>
    <s v="Pine Island Public School Dist."/>
    <n v="57"/>
    <n v="0"/>
    <n v="5"/>
    <n v="3"/>
    <n v="0"/>
    <n v="9"/>
    <n v="58"/>
    <n v="7.5440067057837385E-3"/>
    <n v="4.861693210393965E-2"/>
    <n v="121"/>
    <n v="9.7032878909382517E-2"/>
    <n v="1193"/>
    <n v="1247"/>
    <n v="1186"/>
    <n v="6"/>
    <n v="19"/>
    <n v="9"/>
    <n v="27"/>
    <n v="112"/>
    <n v="0"/>
    <n v="0"/>
    <n v="0"/>
    <n v="0"/>
    <n v="1131"/>
    <n v="6"/>
    <n v="24"/>
    <n v="12"/>
    <n v="27"/>
    <n v="5.0397877984084884E-2"/>
    <n v="0"/>
    <n v="0.20833333333333334"/>
    <n v="0.25"/>
    <n v="0"/>
    <n v="5.6160938809723386E-2"/>
    <n v="5.7500000000000002E-2"/>
    <n v="67"/>
  </r>
  <r>
    <x v="9"/>
    <s v="0255-01-000"/>
    <m/>
    <x v="3"/>
    <s v="Goodhue"/>
    <s v="Pine Island Public School Dist."/>
    <n v="51"/>
    <n v="0"/>
    <n v="0"/>
    <n v="7"/>
    <n v="0"/>
    <n v="0"/>
    <n v="67"/>
    <n v="0"/>
    <n v="5.5740432612312811E-2"/>
    <n v="107"/>
    <n v="8.6151368760064406E-2"/>
    <n v="1202"/>
    <n v="1242"/>
    <n v="1177"/>
    <n v="4"/>
    <n v="23"/>
    <n v="14"/>
    <n v="24"/>
    <n v="100"/>
    <n v="0"/>
    <n v="0"/>
    <n v="0"/>
    <n v="3"/>
    <n v="1128"/>
    <n v="4"/>
    <n v="23"/>
    <n v="21"/>
    <n v="21"/>
    <n v="4.5212765957446811E-2"/>
    <n v="0"/>
    <n v="0"/>
    <n v="0.33333333333333331"/>
    <n v="0"/>
    <n v="5.5740432612312811E-2"/>
    <n v="5.764411027568922E-2"/>
    <n v="67"/>
  </r>
  <r>
    <x v="11"/>
    <s v="2895-01-000"/>
    <m/>
    <x v="3"/>
    <s v="Jackson"/>
    <s v="Jackson County Central School Dist."/>
    <n v="58"/>
    <n v="0"/>
    <n v="0"/>
    <n v="0"/>
    <n v="4"/>
    <n v="0"/>
    <n v="67"/>
    <n v="0"/>
    <n v="5.4560260586319222E-2"/>
    <n v="28"/>
    <n v="2.3549201009251473E-2"/>
    <n v="1228"/>
    <n v="1189"/>
    <n v="1113"/>
    <n v="5"/>
    <n v="8"/>
    <n v="45"/>
    <n v="18"/>
    <n v="27"/>
    <n v="0"/>
    <n v="0"/>
    <n v="0"/>
    <n v="0"/>
    <n v="1144"/>
    <n v="5"/>
    <n v="8"/>
    <n v="45"/>
    <n v="22"/>
    <n v="5.0699300699300696E-2"/>
    <n v="0"/>
    <n v="0"/>
    <n v="0"/>
    <n v="0.18181818181818182"/>
    <n v="5.4560260586319222E-2"/>
    <n v="6.535947712418301E-2"/>
    <n v="67"/>
  </r>
  <r>
    <x v="5"/>
    <s v="0001-01-000"/>
    <m/>
    <x v="3"/>
    <s v="Aitkin"/>
    <s v="Aitkin Public School District"/>
    <n v="57"/>
    <n v="0"/>
    <n v="0"/>
    <n v="0"/>
    <n v="0"/>
    <n v="6"/>
    <n v="61"/>
    <n v="4.8115477145148355E-3"/>
    <n v="4.8917401764234161E-2"/>
    <n v="93"/>
    <n v="7.3055773762765119E-2"/>
    <n v="1247"/>
    <n v="1273"/>
    <n v="1218"/>
    <n v="13"/>
    <n v="21"/>
    <n v="7"/>
    <n v="14"/>
    <n v="91"/>
    <n v="0"/>
    <n v="0"/>
    <n v="0"/>
    <n v="0"/>
    <n v="1184"/>
    <n v="13"/>
    <n v="21"/>
    <n v="7"/>
    <n v="14"/>
    <n v="4.8141891891891893E-2"/>
    <n v="0"/>
    <n v="0"/>
    <n v="0"/>
    <n v="0"/>
    <n v="5.3728949478748997E-2"/>
    <n v="4.4390637610976592E-2"/>
    <n v="67"/>
  </r>
  <r>
    <x v="15"/>
    <s v="0038-01-000"/>
    <m/>
    <x v="3"/>
    <s v="Beltrami"/>
    <s v="Red Lake Public School District"/>
    <n v="0"/>
    <n v="61"/>
    <n v="0"/>
    <n v="0"/>
    <n v="0"/>
    <n v="0"/>
    <n v="67"/>
    <n v="0"/>
    <n v="4.4696464309539691E-2"/>
    <n v="0"/>
    <n v="0"/>
    <n v="1499"/>
    <n v="1432"/>
    <n v="0"/>
    <n v="1432"/>
    <n v="0"/>
    <n v="0"/>
    <n v="0"/>
    <n v="0"/>
    <n v="0"/>
    <n v="0"/>
    <n v="0"/>
    <n v="0"/>
    <n v="0"/>
    <n v="1493"/>
    <n v="0"/>
    <n v="0"/>
    <n v="0"/>
    <n v="0"/>
    <n v="4.0857334226389819E-2"/>
    <n v="0"/>
    <n v="0"/>
    <n v="0"/>
    <n v="4.4696464309539691E-2"/>
    <n v="1"/>
    <n v="67"/>
  </r>
  <r>
    <x v="9"/>
    <s v="2899-01-000"/>
    <m/>
    <x v="3"/>
    <s v="Wabasha"/>
    <s v="Plainview-Elgin-Millville"/>
    <n v="65"/>
    <n v="0"/>
    <n v="0"/>
    <n v="0"/>
    <n v="0"/>
    <n v="0"/>
    <n v="67"/>
    <n v="0"/>
    <n v="4.3648208469055372E-2"/>
    <n v="99"/>
    <n v="6.3178047223994893E-2"/>
    <n v="1535"/>
    <n v="1567"/>
    <n v="1467"/>
    <n v="5"/>
    <n v="8"/>
    <n v="3"/>
    <n v="84"/>
    <n v="96"/>
    <n v="0"/>
    <n v="0"/>
    <n v="0"/>
    <n v="0"/>
    <n v="1436"/>
    <n v="5"/>
    <n v="8"/>
    <n v="3"/>
    <n v="84"/>
    <n v="4.5264623955431751E-2"/>
    <n v="0"/>
    <n v="0"/>
    <n v="0"/>
    <n v="0"/>
    <n v="4.3648208469055372E-2"/>
    <n v="6.5104166666666671E-2"/>
    <n v="67"/>
  </r>
  <r>
    <x v="17"/>
    <s v="0832-01-000"/>
    <s v="yes"/>
    <x v="2"/>
    <s v="Washington"/>
    <s v="Mahtomedi Public School District"/>
    <n v="22"/>
    <n v="0"/>
    <n v="0"/>
    <n v="3"/>
    <n v="0"/>
    <n v="0"/>
    <n v="28"/>
    <n v="0"/>
    <n v="9.1116173120728925E-3"/>
    <n v="15"/>
    <n v="4.9019607843137254E-3"/>
    <n v="3073"/>
    <n v="3060"/>
    <n v="2941"/>
    <n v="3"/>
    <n v="26"/>
    <n v="49"/>
    <n v="42"/>
    <n v="11"/>
    <n v="0"/>
    <n v="0"/>
    <n v="0"/>
    <n v="0"/>
    <n v="2952"/>
    <n v="3"/>
    <n v="26"/>
    <n v="52"/>
    <n v="42"/>
    <n v="7.4525745257452572E-3"/>
    <n v="0"/>
    <n v="0"/>
    <n v="5.7692307692307696E-2"/>
    <n v="0"/>
    <n v="9.1116173120728925E-3"/>
    <n v="0.04"/>
    <n v="28"/>
  </r>
  <r>
    <x v="15"/>
    <s v="0014-01-000"/>
    <s v="yes"/>
    <x v="2"/>
    <s v="Anoka"/>
    <s v="Fridley Public School District"/>
    <n v="27"/>
    <n v="0"/>
    <n v="19"/>
    <n v="3"/>
    <n v="0"/>
    <n v="0"/>
    <n v="67"/>
    <n v="0"/>
    <n v="2.6994359387590653E-2"/>
    <n v="124"/>
    <n v="4.8838125246159908E-2"/>
    <n v="2482"/>
    <n v="2539"/>
    <n v="2056"/>
    <n v="62"/>
    <n v="229"/>
    <n v="135"/>
    <n v="57"/>
    <n v="101"/>
    <n v="0"/>
    <n v="5"/>
    <n v="6"/>
    <n v="3"/>
    <n v="1982"/>
    <n v="62"/>
    <n v="243"/>
    <n v="132"/>
    <n v="54"/>
    <n v="1.3622603430877902E-2"/>
    <n v="0"/>
    <n v="7.8189300411522639E-2"/>
    <n v="2.2727272727272728E-2"/>
    <n v="0"/>
    <n v="2.6994359387590653E-2"/>
    <n v="0.19854427820460979"/>
    <n v="67"/>
  </r>
  <r>
    <x v="15"/>
    <s v="0423-01-000"/>
    <m/>
    <x v="3"/>
    <s v="McLeod"/>
    <s v="Hutchinson Public School District"/>
    <n v="52"/>
    <n v="0"/>
    <n v="0"/>
    <n v="0"/>
    <n v="0"/>
    <n v="0"/>
    <n v="67"/>
    <n v="0"/>
    <n v="2.1323997453851051E-2"/>
    <n v="97"/>
    <n v="3.0580075662042874E-2"/>
    <n v="3142"/>
    <n v="3172"/>
    <n v="2999"/>
    <n v="6"/>
    <n v="21"/>
    <n v="33"/>
    <n v="113"/>
    <n v="91"/>
    <n v="0"/>
    <n v="0"/>
    <n v="0"/>
    <n v="0"/>
    <n v="2960"/>
    <n v="6"/>
    <n v="21"/>
    <n v="33"/>
    <n v="113"/>
    <n v="1.7567567567567569E-2"/>
    <n v="0"/>
    <n v="0"/>
    <n v="0"/>
    <n v="0"/>
    <n v="2.1323997453851051E-2"/>
    <n v="5.5218640280880943E-2"/>
    <n v="67"/>
  </r>
  <r>
    <x v="16"/>
    <s v="0256-01-000"/>
    <m/>
    <x v="3"/>
    <s v="Goodhue"/>
    <s v="Red Wing Public School District"/>
    <n v="67"/>
    <n v="0"/>
    <n v="0"/>
    <n v="0"/>
    <n v="0"/>
    <n v="0"/>
    <n v="67"/>
    <n v="0"/>
    <n v="1.982835158330867E-2"/>
    <n v="38"/>
    <n v="1.1343283582089553E-2"/>
    <n v="3379"/>
    <n v="3350"/>
    <n v="3084"/>
    <n v="90"/>
    <n v="75"/>
    <n v="50"/>
    <n v="51"/>
    <n v="31"/>
    <n v="0"/>
    <n v="0"/>
    <n v="0"/>
    <n v="0"/>
    <n v="3120"/>
    <n v="90"/>
    <n v="75"/>
    <n v="50"/>
    <n v="51"/>
    <n v="2.1474358974358974E-2"/>
    <n v="0"/>
    <n v="0"/>
    <n v="0"/>
    <n v="0"/>
    <n v="1.982835158330867E-2"/>
    <n v="7.8558771411695219E-2"/>
    <n v="67"/>
  </r>
  <r>
    <x v="12"/>
    <s v="0477-01-000"/>
    <m/>
    <x v="3"/>
    <s v="Mille Lacs"/>
    <s v="Princeton Public School District"/>
    <n v="61"/>
    <n v="0"/>
    <n v="0"/>
    <n v="0"/>
    <n v="0"/>
    <n v="3"/>
    <n v="64"/>
    <n v="8.5543199315654401E-4"/>
    <n v="1.8249215854006275E-2"/>
    <n v="0"/>
    <n v="0"/>
    <n v="3507"/>
    <n v="3440"/>
    <n v="3323"/>
    <n v="30"/>
    <n v="30"/>
    <n v="26"/>
    <n v="31"/>
    <n v="0"/>
    <n v="0"/>
    <n v="0"/>
    <n v="0"/>
    <n v="0"/>
    <n v="3384"/>
    <n v="30"/>
    <n v="30"/>
    <n v="26"/>
    <n v="31"/>
    <n v="1.8026004728132389E-2"/>
    <n v="0"/>
    <n v="0"/>
    <n v="0"/>
    <n v="0"/>
    <n v="1.9104647847162818E-2"/>
    <n v="3.3419023136246784E-2"/>
    <n v="67"/>
  </r>
  <r>
    <x v="16"/>
    <s v="0194-01-000"/>
    <s v="yes"/>
    <x v="2"/>
    <s v="Dakota"/>
    <s v="Lakeville Public School District"/>
    <n v="61"/>
    <n v="0"/>
    <n v="3"/>
    <n v="0"/>
    <n v="0"/>
    <n v="0"/>
    <n v="67"/>
    <n v="0"/>
    <n v="7.0504051352204564E-3"/>
    <n v="45"/>
    <n v="4.7463347748127839E-3"/>
    <n v="9503"/>
    <n v="9481"/>
    <n v="9155"/>
    <n v="23"/>
    <n v="91"/>
    <n v="127"/>
    <n v="85"/>
    <n v="41"/>
    <n v="0"/>
    <n v="0"/>
    <n v="0"/>
    <n v="0"/>
    <n v="9175"/>
    <n v="23"/>
    <n v="94"/>
    <n v="127"/>
    <n v="85"/>
    <n v="6.6485013623978203E-3"/>
    <n v="0"/>
    <n v="3.1914893617021274E-2"/>
    <n v="0"/>
    <n v="0"/>
    <n v="7.0504051352204564E-3"/>
    <n v="3.4617003367003366E-2"/>
    <n v="67"/>
  </r>
  <r>
    <x v="2"/>
    <s v="0415-01-000"/>
    <m/>
    <x v="3"/>
    <s v="Lyon"/>
    <s v="Lynd Public School District"/>
    <n v="62"/>
    <n v="0"/>
    <n v="0"/>
    <n v="0"/>
    <n v="0"/>
    <n v="0"/>
    <n v="66"/>
    <n v="0"/>
    <n v="0.56896551724137934"/>
    <n v="102"/>
    <n v="0.67105263157894735"/>
    <n v="116"/>
    <n v="152"/>
    <n v="86"/>
    <n v="0"/>
    <n v="6"/>
    <n v="0"/>
    <n v="60"/>
    <n v="49"/>
    <n v="0"/>
    <n v="3"/>
    <n v="0"/>
    <n v="46"/>
    <n v="99"/>
    <n v="0"/>
    <n v="3"/>
    <n v="0"/>
    <n v="14"/>
    <n v="0.6262626262626263"/>
    <n v="0"/>
    <n v="0"/>
    <n v="0"/>
    <n v="0"/>
    <n v="0.56896551724137934"/>
    <n v="0.14655172413793102"/>
    <n v="66"/>
  </r>
  <r>
    <x v="4"/>
    <s v="0415-01-000"/>
    <m/>
    <x v="3"/>
    <s v="Lyon"/>
    <s v="Lynd Public School District"/>
    <n v="61"/>
    <n v="0"/>
    <n v="0"/>
    <n v="0"/>
    <n v="4"/>
    <n v="0"/>
    <n v="66"/>
    <n v="0"/>
    <n v="0.532258064516129"/>
    <n v="63"/>
    <n v="0.52066115702479343"/>
    <n v="124"/>
    <n v="121"/>
    <n v="70"/>
    <n v="0"/>
    <n v="4"/>
    <n v="0"/>
    <n v="47"/>
    <n v="29"/>
    <n v="0"/>
    <n v="0"/>
    <n v="0"/>
    <n v="29"/>
    <n v="102"/>
    <n v="0"/>
    <n v="4"/>
    <n v="0"/>
    <n v="22"/>
    <n v="0.59803921568627449"/>
    <n v="0"/>
    <n v="0"/>
    <n v="0"/>
    <n v="0.18181818181818182"/>
    <n v="0.532258064516129"/>
    <n v="0.203125"/>
    <n v="66"/>
  </r>
  <r>
    <x v="0"/>
    <s v="0836-01-000"/>
    <m/>
    <x v="3"/>
    <s v="Watonwan"/>
    <s v="Butterfield Public School District"/>
    <n v="58"/>
    <n v="0"/>
    <n v="0"/>
    <n v="0"/>
    <n v="0"/>
    <n v="0"/>
    <n v="66"/>
    <n v="0"/>
    <n v="0.32673267326732675"/>
    <n v="80"/>
    <n v="0.37037037037037035"/>
    <n v="202"/>
    <n v="216"/>
    <n v="92"/>
    <m/>
    <n v="1"/>
    <n v="8"/>
    <n v="115"/>
    <n v="35"/>
    <n v="0"/>
    <n v="0"/>
    <n v="0"/>
    <n v="40"/>
    <n v="115"/>
    <m/>
    <n v="1"/>
    <n v="8"/>
    <n v="75"/>
    <n v="0.5043478260869565"/>
    <n v="0"/>
    <n v="0"/>
    <n v="0"/>
    <n v="0"/>
    <n v="0.32673267326732675"/>
    <n v="0.42211055276381909"/>
    <n v="66"/>
  </r>
  <r>
    <x v="16"/>
    <s v="0671-01-000"/>
    <m/>
    <x v="3"/>
    <s v="Rock"/>
    <s v="Hills-Beaver Creek School District"/>
    <n v="64"/>
    <n v="0"/>
    <n v="0"/>
    <n v="0"/>
    <n v="0"/>
    <n v="0"/>
    <n v="66"/>
    <n v="0"/>
    <n v="0.18032786885245902"/>
    <n v="8"/>
    <n v="2.5974025974025976E-2"/>
    <n v="366"/>
    <n v="308"/>
    <n v="302"/>
    <n v="0"/>
    <n v="1"/>
    <n v="4"/>
    <n v="1"/>
    <n v="7"/>
    <n v="0"/>
    <n v="0"/>
    <n v="0"/>
    <n v="0"/>
    <n v="359"/>
    <n v="0"/>
    <n v="1"/>
    <n v="4"/>
    <n v="1"/>
    <n v="0.17827298050139276"/>
    <n v="0"/>
    <n v="0"/>
    <n v="0"/>
    <n v="0"/>
    <n v="0.18032786885245902"/>
    <n v="1.643835616438356E-2"/>
    <n v="66"/>
  </r>
  <r>
    <x v="0"/>
    <s v="0391-01-000"/>
    <m/>
    <x v="3"/>
    <s v="Le Sueur"/>
    <s v="Cleveland Public School District"/>
    <n v="60"/>
    <n v="0"/>
    <n v="0"/>
    <n v="0"/>
    <n v="0"/>
    <n v="0"/>
    <n v="66"/>
    <n v="0"/>
    <n v="0.17647058823529413"/>
    <n v="192"/>
    <n v="0.38400000000000001"/>
    <n v="374"/>
    <n v="500"/>
    <n v="460"/>
    <n v="5"/>
    <n v="5"/>
    <n v="2"/>
    <n v="28"/>
    <n v="167"/>
    <n v="0"/>
    <n v="0"/>
    <n v="0"/>
    <n v="16"/>
    <n v="353"/>
    <n v="5"/>
    <n v="5"/>
    <n v="2"/>
    <n v="12"/>
    <n v="0.16997167138810199"/>
    <n v="0"/>
    <n v="0"/>
    <n v="0"/>
    <n v="0"/>
    <n v="0.17647058823529413"/>
    <n v="6.3660477453580902E-2"/>
    <n v="66"/>
  </r>
  <r>
    <x v="11"/>
    <s v="0577-01-000"/>
    <m/>
    <x v="3"/>
    <s v="Pine"/>
    <s v="Willow River Public School District"/>
    <n v="64"/>
    <n v="0"/>
    <n v="0"/>
    <n v="0"/>
    <n v="0"/>
    <n v="0"/>
    <n v="66"/>
    <n v="0"/>
    <n v="0.15068493150684931"/>
    <n v="61"/>
    <n v="0.14087759815242495"/>
    <n v="438"/>
    <n v="433"/>
    <n v="427"/>
    <n v="1"/>
    <n v="3"/>
    <n v="0"/>
    <n v="2"/>
    <n v="58"/>
    <n v="0"/>
    <n v="0"/>
    <n v="0"/>
    <n v="0"/>
    <n v="433"/>
    <n v="1"/>
    <n v="3"/>
    <n v="0"/>
    <n v="2"/>
    <n v="0.14780600461893764"/>
    <n v="0"/>
    <n v="0"/>
    <n v="0"/>
    <n v="0"/>
    <n v="0.15068493150684931"/>
    <n v="1.366742596810934E-2"/>
    <n v="66"/>
  </r>
  <r>
    <x v="8"/>
    <s v="0424-01-000"/>
    <m/>
    <x v="3"/>
    <s v="McLeod"/>
    <s v="Lester Prairie Public School Dist."/>
    <n v="59"/>
    <n v="0"/>
    <n v="0"/>
    <n v="0"/>
    <n v="0"/>
    <n v="0"/>
    <n v="66"/>
    <n v="0"/>
    <n v="0.14732142857142858"/>
    <n v="53"/>
    <n v="0.12183908045977011"/>
    <n v="448"/>
    <n v="435"/>
    <n v="384"/>
    <n v="0"/>
    <n v="1"/>
    <n v="5"/>
    <n v="45"/>
    <n v="50"/>
    <n v="0"/>
    <n v="0"/>
    <n v="0"/>
    <n v="0"/>
    <n v="393"/>
    <n v="0"/>
    <n v="1"/>
    <n v="5"/>
    <n v="45"/>
    <n v="0.15012722646310434"/>
    <n v="0"/>
    <n v="0"/>
    <n v="0"/>
    <n v="0"/>
    <n v="0.14732142857142858"/>
    <n v="0.11486486486486487"/>
    <n v="66"/>
  </r>
  <r>
    <x v="9"/>
    <s v="0424-01-000"/>
    <m/>
    <x v="3"/>
    <s v="McLeod"/>
    <s v="Lester Prairie Public School Dist."/>
    <n v="59"/>
    <n v="0"/>
    <n v="0"/>
    <n v="0"/>
    <n v="0"/>
    <n v="0"/>
    <n v="66"/>
    <n v="0"/>
    <n v="0.14316702819956617"/>
    <n v="59"/>
    <n v="0.12995594713656389"/>
    <n v="461"/>
    <n v="454"/>
    <n v="398"/>
    <n v="0"/>
    <n v="8"/>
    <n v="3"/>
    <n v="45"/>
    <n v="56"/>
    <n v="0"/>
    <n v="0"/>
    <n v="0"/>
    <n v="0"/>
    <n v="401"/>
    <n v="0"/>
    <n v="8"/>
    <n v="3"/>
    <n v="45"/>
    <n v="0.14713216957605985"/>
    <n v="0"/>
    <n v="0"/>
    <n v="0"/>
    <n v="0"/>
    <n v="0.14316702819956617"/>
    <n v="0.12253829321663019"/>
    <n v="66"/>
  </r>
  <r>
    <x v="8"/>
    <s v="0075-01-000"/>
    <m/>
    <x v="3"/>
    <s v="Blue Earth"/>
    <s v="St. Clair Public School District"/>
    <n v="64"/>
    <n v="0"/>
    <n v="0"/>
    <n v="0"/>
    <n v="0"/>
    <n v="0"/>
    <n v="66"/>
    <n v="0"/>
    <n v="0.14042553191489363"/>
    <n v="193"/>
    <n v="0.32328308207705192"/>
    <n v="470"/>
    <n v="597"/>
    <n v="591"/>
    <n v="0"/>
    <n v="1"/>
    <n v="1"/>
    <n v="4"/>
    <n v="192"/>
    <n v="0"/>
    <n v="0"/>
    <n v="0"/>
    <n v="0"/>
    <n v="463"/>
    <n v="0"/>
    <n v="1"/>
    <n v="1"/>
    <n v="4"/>
    <n v="0.13822894168466524"/>
    <n v="0"/>
    <n v="0"/>
    <n v="0"/>
    <n v="0"/>
    <n v="0.14042553191489363"/>
    <n v="1.279317697228145E-2"/>
    <n v="66"/>
  </r>
  <r>
    <x v="5"/>
    <s v="0075-01-000"/>
    <m/>
    <x v="3"/>
    <s v="Blue Earth"/>
    <s v="St. Clair Public School District"/>
    <n v="66"/>
    <n v="0"/>
    <n v="0"/>
    <n v="0"/>
    <n v="0"/>
    <n v="3"/>
    <n v="63"/>
    <n v="6.3559322033898309E-3"/>
    <n v="0.13347457627118645"/>
    <n v="187"/>
    <n v="0.31534569983136596"/>
    <n v="472"/>
    <n v="593"/>
    <n v="579"/>
    <n v="0"/>
    <n v="2"/>
    <n v="3"/>
    <n v="9"/>
    <n v="177"/>
    <n v="0"/>
    <n v="0"/>
    <n v="0"/>
    <n v="3"/>
    <n v="468"/>
    <n v="0"/>
    <n v="2"/>
    <n v="3"/>
    <n v="6"/>
    <n v="0.14102564102564102"/>
    <n v="0"/>
    <n v="0"/>
    <n v="0"/>
    <n v="0"/>
    <n v="0.13983050847457629"/>
    <n v="2.2964509394572025E-2"/>
    <n v="66"/>
  </r>
  <r>
    <x v="9"/>
    <s v="2902-01-000"/>
    <m/>
    <x v="3"/>
    <s v="Lincoln"/>
    <s v="RTR Public Schools"/>
    <n v="59"/>
    <n v="0"/>
    <n v="0"/>
    <n v="0"/>
    <n v="0"/>
    <n v="0"/>
    <n v="66"/>
    <n v="0"/>
    <n v="0.11438474870017332"/>
    <n v="54"/>
    <n v="9.5575221238938052E-2"/>
    <n v="577"/>
    <n v="565"/>
    <n v="536"/>
    <n v="1"/>
    <n v="6"/>
    <n v="4"/>
    <n v="18"/>
    <n v="45"/>
    <n v="0"/>
    <n v="3"/>
    <n v="0"/>
    <n v="4"/>
    <n v="550"/>
    <n v="1"/>
    <n v="3"/>
    <n v="4"/>
    <n v="14"/>
    <n v="0.10727272727272727"/>
    <n v="0"/>
    <n v="0"/>
    <n v="0"/>
    <n v="0"/>
    <n v="0.11438474870017332"/>
    <n v="3.8461538461538464E-2"/>
    <n v="66"/>
  </r>
  <r>
    <x v="14"/>
    <s v="0820-01-000"/>
    <m/>
    <x v="3"/>
    <s v="Wadena"/>
    <s v="Sebeka Public School District"/>
    <n v="61"/>
    <n v="0"/>
    <n v="0"/>
    <n v="0"/>
    <n v="0"/>
    <n v="0"/>
    <n v="66"/>
    <n v="0"/>
    <n v="0.11243611584327087"/>
    <n v="65"/>
    <n v="0.11092150170648464"/>
    <n v="587"/>
    <n v="586"/>
    <n v="577"/>
    <n v="0"/>
    <n v="5"/>
    <n v="4"/>
    <n v="0"/>
    <n v="63"/>
    <n v="0"/>
    <n v="0"/>
    <n v="0"/>
    <n v="0"/>
    <n v="575"/>
    <n v="0"/>
    <n v="5"/>
    <n v="4"/>
    <n v="0"/>
    <n v="0.10608695652173913"/>
    <n v="0"/>
    <n v="0"/>
    <n v="0"/>
    <n v="0"/>
    <n v="0.11243611584327087"/>
    <n v="1.5410958904109588E-2"/>
    <n v="66"/>
  </r>
  <r>
    <x v="1"/>
    <s v="0553-01-000"/>
    <m/>
    <x v="3"/>
    <s v="Otter Tail"/>
    <s v="New York Mills Public School Dist."/>
    <n v="63"/>
    <n v="0"/>
    <n v="0"/>
    <n v="0"/>
    <n v="0"/>
    <n v="0"/>
    <n v="66"/>
    <n v="0"/>
    <n v="0.10963455149501661"/>
    <n v="210"/>
    <n v="0.28150134048257375"/>
    <n v="602"/>
    <n v="746"/>
    <n v="710"/>
    <n v="0"/>
    <n v="18"/>
    <n v="4"/>
    <n v="14"/>
    <n v="196"/>
    <n v="0"/>
    <n v="3"/>
    <n v="0"/>
    <n v="6"/>
    <n v="577"/>
    <n v="0"/>
    <n v="15"/>
    <n v="4"/>
    <n v="8"/>
    <n v="0.10918544194107452"/>
    <n v="0"/>
    <n v="0"/>
    <n v="0"/>
    <n v="0"/>
    <n v="0.10963455149501661"/>
    <n v="4.4701986754966887E-2"/>
    <n v="66"/>
  </r>
  <r>
    <x v="17"/>
    <s v="2888-01-000"/>
    <m/>
    <x v="3"/>
    <s v="Big Stone"/>
    <s v="Clinton-Graceville-Beardsley"/>
    <n v="66"/>
    <n v="0"/>
    <n v="0"/>
    <n v="0"/>
    <n v="0"/>
    <n v="0"/>
    <n v="66"/>
    <n v="0"/>
    <n v="0.1056"/>
    <n v="6"/>
    <n v="1.0619469026548672E-2"/>
    <n v="625"/>
    <n v="565"/>
    <n v="548"/>
    <n v="8"/>
    <n v="1"/>
    <n v="5"/>
    <n v="4"/>
    <n v="6"/>
    <n v="0"/>
    <n v="0"/>
    <n v="0"/>
    <n v="0"/>
    <n v="608"/>
    <n v="8"/>
    <n v="1"/>
    <n v="5"/>
    <n v="4"/>
    <n v="0.10855263157894737"/>
    <n v="0"/>
    <n v="0"/>
    <n v="0"/>
    <n v="0"/>
    <n v="0.1056"/>
    <n v="2.8753993610223641E-2"/>
    <n v="66"/>
  </r>
  <r>
    <x v="3"/>
    <s v="0857-01-000"/>
    <m/>
    <x v="3"/>
    <s v="Winona"/>
    <s v="Lewiston-Altura Public School Dist."/>
    <n v="60"/>
    <n v="0"/>
    <n v="0"/>
    <n v="0"/>
    <n v="0"/>
    <n v="3"/>
    <n v="63"/>
    <n v="4.5662100456621002E-3"/>
    <n v="9.5890410958904104E-2"/>
    <n v="158"/>
    <n v="0.2109479305740988"/>
    <n v="657"/>
    <n v="749"/>
    <n v="694"/>
    <n v="3"/>
    <n v="8"/>
    <n v="10"/>
    <n v="34"/>
    <n v="156"/>
    <n v="0"/>
    <n v="0"/>
    <n v="0"/>
    <n v="0"/>
    <n v="598"/>
    <n v="3"/>
    <n v="8"/>
    <n v="10"/>
    <n v="34"/>
    <n v="0.10033444816053512"/>
    <n v="0"/>
    <n v="0"/>
    <n v="0"/>
    <n v="0"/>
    <n v="0.1004566210045662"/>
    <n v="8.4226646248085763E-2"/>
    <n v="66"/>
  </r>
  <r>
    <x v="15"/>
    <s v="0319-01-000"/>
    <m/>
    <x v="3"/>
    <s v="Itasca"/>
    <s v="Nashwauk-Keewatin School District"/>
    <n v="59"/>
    <n v="0"/>
    <n v="0"/>
    <n v="0"/>
    <n v="0"/>
    <n v="0"/>
    <n v="66"/>
    <n v="0"/>
    <n v="0.10015174506828528"/>
    <n v="52"/>
    <n v="8.0620155038759689E-2"/>
    <n v="659"/>
    <n v="645"/>
    <n v="619"/>
    <n v="14"/>
    <n v="9"/>
    <n v="0"/>
    <n v="3"/>
    <n v="49"/>
    <n v="0"/>
    <n v="0"/>
    <n v="0"/>
    <n v="0"/>
    <n v="629"/>
    <n v="14"/>
    <n v="9"/>
    <n v="0"/>
    <n v="3"/>
    <n v="9.3799682034976156E-2"/>
    <n v="0"/>
    <n v="0"/>
    <n v="0"/>
    <n v="0"/>
    <n v="0.10015174506828528"/>
    <n v="3.9694656488549619E-2"/>
    <n v="66"/>
  </r>
  <r>
    <x v="13"/>
    <s v="0485-01-000"/>
    <m/>
    <x v="3"/>
    <s v="Morrison"/>
    <s v="Royalton Public School District"/>
    <n v="59"/>
    <n v="0"/>
    <n v="0"/>
    <n v="0"/>
    <n v="0"/>
    <n v="0"/>
    <n v="66"/>
    <n v="0"/>
    <n v="9.2566619915848525E-2"/>
    <n v="97"/>
    <n v="0.1303763440860215"/>
    <n v="713"/>
    <n v="744"/>
    <n v="716"/>
    <n v="5"/>
    <n v="7"/>
    <n v="7"/>
    <n v="9"/>
    <n v="95"/>
    <n v="0"/>
    <n v="0"/>
    <n v="0"/>
    <n v="0"/>
    <n v="680"/>
    <n v="5"/>
    <n v="7"/>
    <n v="7"/>
    <n v="9"/>
    <n v="8.6764705882352938E-2"/>
    <n v="0"/>
    <n v="0"/>
    <n v="0"/>
    <n v="0"/>
    <n v="9.2566619915848525E-2"/>
    <n v="3.954802259887006E-2"/>
    <n v="66"/>
  </r>
  <r>
    <x v="0"/>
    <s v="0299-01-000"/>
    <m/>
    <x v="3"/>
    <s v="Houston"/>
    <s v="Caledonia Public School District"/>
    <n v="64"/>
    <n v="0"/>
    <n v="0"/>
    <n v="0"/>
    <n v="0"/>
    <n v="7"/>
    <n v="59"/>
    <n v="9.7493036211699167E-3"/>
    <n v="8.2172701949860719E-2"/>
    <n v="28"/>
    <n v="4.1176470588235294E-2"/>
    <n v="718"/>
    <n v="680"/>
    <n v="654"/>
    <m/>
    <n v="24"/>
    <m/>
    <n v="2"/>
    <n v="22"/>
    <n v="0"/>
    <n v="3"/>
    <n v="0"/>
    <n v="0"/>
    <n v="696"/>
    <m/>
    <n v="21"/>
    <m/>
    <n v="2"/>
    <n v="9.1954022988505746E-2"/>
    <n v="0"/>
    <n v="0"/>
    <n v="0"/>
    <n v="0"/>
    <n v="9.1922005571030641E-2"/>
    <n v="3.1988873435326845E-2"/>
    <n v="66"/>
  </r>
  <r>
    <x v="4"/>
    <s v="0299-01-000"/>
    <m/>
    <x v="3"/>
    <s v="Houston"/>
    <s v="Caledonia Public School District"/>
    <n v="60"/>
    <n v="0"/>
    <n v="4"/>
    <n v="0"/>
    <n v="0"/>
    <n v="0"/>
    <n v="66"/>
    <n v="0"/>
    <n v="8.859060402684564E-2"/>
    <n v="20"/>
    <n v="2.8612303290414878E-2"/>
    <n v="745"/>
    <n v="699"/>
    <n v="668"/>
    <n v="3"/>
    <n v="21"/>
    <n v="5"/>
    <n v="2"/>
    <n v="15"/>
    <n v="0"/>
    <n v="0"/>
    <n v="0"/>
    <n v="0"/>
    <n v="713"/>
    <n v="3"/>
    <n v="25"/>
    <n v="5"/>
    <n v="2"/>
    <n v="8.4151472650771386E-2"/>
    <n v="0"/>
    <n v="0.16"/>
    <n v="0"/>
    <n v="0"/>
    <n v="8.859060402684564E-2"/>
    <n v="4.6791443850267379E-2"/>
    <n v="66"/>
  </r>
  <r>
    <x v="2"/>
    <s v="0463-01-000"/>
    <m/>
    <x v="3"/>
    <s v="Meeker"/>
    <s v="Eden Valley-Watkins School District"/>
    <n v="51"/>
    <n v="0"/>
    <n v="0"/>
    <n v="0"/>
    <n v="5"/>
    <n v="0"/>
    <n v="66"/>
    <n v="0"/>
    <n v="8.1784386617100371E-2"/>
    <n v="222"/>
    <n v="0.23052959501557632"/>
    <n v="807"/>
    <n v="963"/>
    <n v="907"/>
    <n v="6"/>
    <n v="11"/>
    <n v="8"/>
    <n v="31"/>
    <n v="211"/>
    <n v="0"/>
    <n v="0"/>
    <n v="0"/>
    <n v="3"/>
    <n v="747"/>
    <n v="6"/>
    <n v="11"/>
    <n v="8"/>
    <n v="33"/>
    <n v="6.8273092369477914E-2"/>
    <n v="0"/>
    <n v="0"/>
    <n v="0"/>
    <n v="0.15151515151515152"/>
    <n v="8.1784386617100371E-2"/>
    <n v="7.2049689440993783E-2"/>
    <n v="66"/>
  </r>
  <r>
    <x v="13"/>
    <s v="0756-01-000"/>
    <m/>
    <x v="3"/>
    <s v="Steele"/>
    <s v="Blooming Prairie Public School Dist"/>
    <n v="63"/>
    <n v="0"/>
    <n v="0"/>
    <n v="0"/>
    <n v="0"/>
    <n v="0"/>
    <n v="66"/>
    <n v="0"/>
    <n v="8.0389768574908649E-2"/>
    <n v="17"/>
    <n v="2.2020725388601035E-2"/>
    <n v="821"/>
    <n v="772"/>
    <n v="703"/>
    <n v="0"/>
    <n v="3"/>
    <n v="3"/>
    <n v="63"/>
    <n v="15"/>
    <n v="0"/>
    <n v="0"/>
    <n v="0"/>
    <n v="0"/>
    <n v="751"/>
    <n v="0"/>
    <n v="3"/>
    <n v="3"/>
    <n v="63"/>
    <n v="8.3888149134487347E-2"/>
    <n v="0"/>
    <n v="0"/>
    <n v="0"/>
    <n v="0"/>
    <n v="8.0389768574908649E-2"/>
    <n v="8.4146341463414639E-2"/>
    <n v="66"/>
  </r>
  <r>
    <x v="7"/>
    <s v="0227-01-000"/>
    <m/>
    <x v="3"/>
    <s v="Olmsted"/>
    <s v="Chatfield Public Schools"/>
    <n v="63"/>
    <n v="0"/>
    <n v="0"/>
    <n v="0"/>
    <n v="0"/>
    <n v="5"/>
    <n v="61"/>
    <n v="5.8411214953271026E-3"/>
    <n v="7.1261682242990648E-2"/>
    <n v="83"/>
    <n v="9.5074455899198163E-2"/>
    <n v="856"/>
    <n v="873"/>
    <n v="847"/>
    <n v="1"/>
    <n v="4"/>
    <n v="3"/>
    <n v="18"/>
    <n v="79"/>
    <n v="0"/>
    <n v="0"/>
    <n v="0"/>
    <n v="0"/>
    <n v="831"/>
    <n v="1"/>
    <n v="4"/>
    <n v="3"/>
    <n v="18"/>
    <n v="7.5812274368231042E-2"/>
    <n v="0"/>
    <n v="0"/>
    <n v="0"/>
    <n v="0"/>
    <n v="7.7102803738317752E-2"/>
    <n v="3.0338389731621937E-2"/>
    <n v="66"/>
  </r>
  <r>
    <x v="10"/>
    <s v="0203-01-000"/>
    <m/>
    <x v="3"/>
    <s v="Dodge"/>
    <s v="Hayfield Public School District"/>
    <n v="61"/>
    <n v="0"/>
    <n v="0"/>
    <n v="0"/>
    <n v="0"/>
    <n v="0"/>
    <n v="66"/>
    <n v="0"/>
    <n v="7.4745186862967161E-2"/>
    <n v="72"/>
    <n v="8.0989876265466818E-2"/>
    <n v="883"/>
    <n v="889"/>
    <n v="837"/>
    <n v="0"/>
    <n v="6"/>
    <n v="10"/>
    <n v="36"/>
    <n v="67"/>
    <n v="0"/>
    <n v="0"/>
    <n v="0"/>
    <n v="0"/>
    <n v="831"/>
    <n v="0"/>
    <n v="6"/>
    <n v="10"/>
    <n v="36"/>
    <n v="7.3405535499398308E-2"/>
    <n v="0"/>
    <n v="0"/>
    <n v="0"/>
    <n v="0"/>
    <n v="7.4745186862967161E-2"/>
    <n v="5.8890147225368061E-2"/>
    <n v="66"/>
  </r>
  <r>
    <x v="11"/>
    <s v="0203-01-000"/>
    <m/>
    <x v="3"/>
    <s v="Dodge"/>
    <s v="Hayfield Public School District"/>
    <n v="60"/>
    <n v="0"/>
    <n v="0"/>
    <n v="0"/>
    <n v="0"/>
    <n v="0"/>
    <n v="66"/>
    <n v="0"/>
    <n v="7.3008849557522126E-2"/>
    <n v="75"/>
    <n v="8.2146768893756841E-2"/>
    <n v="904"/>
    <n v="913"/>
    <n v="859"/>
    <n v="0"/>
    <n v="10"/>
    <n v="11"/>
    <n v="33"/>
    <n v="70"/>
    <n v="0"/>
    <n v="0"/>
    <n v="0"/>
    <n v="0"/>
    <n v="849"/>
    <n v="0"/>
    <n v="10"/>
    <n v="11"/>
    <n v="33"/>
    <n v="7.0671378091872794E-2"/>
    <n v="0"/>
    <n v="0"/>
    <n v="0"/>
    <n v="0"/>
    <n v="7.3008849557522126E-2"/>
    <n v="5.9800664451827246E-2"/>
    <n v="66"/>
  </r>
  <r>
    <x v="10"/>
    <s v="0317-01-000"/>
    <m/>
    <x v="3"/>
    <s v="Itasca"/>
    <s v="Deer River Public School District"/>
    <n v="56"/>
    <n v="3"/>
    <n v="0"/>
    <n v="0"/>
    <n v="0"/>
    <n v="3"/>
    <n v="63"/>
    <n v="3.092783505154639E-3"/>
    <n v="6.4948453608247428E-2"/>
    <n v="65"/>
    <n v="6.7079463364293088E-2"/>
    <n v="970"/>
    <n v="969"/>
    <n v="661"/>
    <n v="295"/>
    <n v="3"/>
    <n v="4"/>
    <n v="6"/>
    <n v="36"/>
    <n v="14"/>
    <n v="0"/>
    <n v="3"/>
    <n v="3"/>
    <n v="681"/>
    <n v="284"/>
    <n v="3"/>
    <n v="1"/>
    <n v="3"/>
    <n v="8.223201174743025E-2"/>
    <n v="1.0563380281690141E-2"/>
    <n v="0"/>
    <n v="0"/>
    <n v="0"/>
    <n v="6.804123711340207E-2"/>
    <n v="0.29938271604938271"/>
    <n v="66"/>
  </r>
  <r>
    <x v="16"/>
    <s v="0317-01-000"/>
    <m/>
    <x v="3"/>
    <s v="Itasca"/>
    <s v="Deer River Public School District"/>
    <n v="61"/>
    <n v="3"/>
    <n v="0"/>
    <n v="0"/>
    <n v="0"/>
    <n v="0"/>
    <n v="66"/>
    <n v="0"/>
    <n v="5.8562555456965391E-2"/>
    <n v="34"/>
    <n v="3.1050228310502283E-2"/>
    <n v="1127"/>
    <n v="1095"/>
    <n v="784"/>
    <n v="296"/>
    <n v="11"/>
    <n v="2"/>
    <n v="2"/>
    <n v="26"/>
    <n v="6"/>
    <n v="0"/>
    <n v="0"/>
    <n v="0"/>
    <n v="819"/>
    <n v="293"/>
    <n v="11"/>
    <n v="2"/>
    <n v="2"/>
    <n v="7.448107448107448E-2"/>
    <n v="1.0238907849829351E-2"/>
    <n v="0"/>
    <n v="0"/>
    <n v="0"/>
    <n v="5.8562555456965391E-2"/>
    <n v="0.27329192546583853"/>
    <n v="66"/>
  </r>
  <r>
    <x v="15"/>
    <s v="2165-01-000"/>
    <m/>
    <x v="3"/>
    <s v="Pine"/>
    <s v="Hinckley-Finlayson School District"/>
    <n v="62"/>
    <n v="0"/>
    <n v="0"/>
    <n v="0"/>
    <n v="0"/>
    <n v="0"/>
    <n v="66"/>
    <n v="0"/>
    <n v="5.441055234954658E-2"/>
    <n v="8"/>
    <n v="6.9264069264069264E-3"/>
    <n v="1213"/>
    <n v="1155"/>
    <n v="1046"/>
    <n v="78"/>
    <n v="6"/>
    <n v="12"/>
    <n v="13"/>
    <n v="8"/>
    <n v="0"/>
    <n v="0"/>
    <n v="0"/>
    <n v="0"/>
    <n v="1100"/>
    <n v="78"/>
    <n v="6"/>
    <n v="12"/>
    <n v="13"/>
    <n v="5.6363636363636366E-2"/>
    <n v="0"/>
    <n v="0"/>
    <n v="0"/>
    <n v="0"/>
    <n v="5.441055234954658E-2"/>
    <n v="9.015715467328371E-2"/>
    <n v="66"/>
  </r>
  <r>
    <x v="13"/>
    <s v="2310-01-000"/>
    <m/>
    <x v="3"/>
    <s v="Sibley"/>
    <s v="Sibley East School District"/>
    <n v="64"/>
    <n v="0"/>
    <n v="0"/>
    <n v="0"/>
    <n v="0"/>
    <n v="19"/>
    <n v="47"/>
    <n v="1.4637904468412942E-2"/>
    <n v="3.62095531587057E-2"/>
    <n v="35"/>
    <n v="2.7624309392265192E-2"/>
    <n v="1298"/>
    <n v="1267"/>
    <n v="1018"/>
    <n v="1"/>
    <n v="8"/>
    <n v="18"/>
    <n v="222"/>
    <n v="26"/>
    <n v="0"/>
    <n v="0"/>
    <n v="0"/>
    <n v="6"/>
    <n v="1056"/>
    <n v="1"/>
    <n v="8"/>
    <n v="18"/>
    <n v="216"/>
    <n v="6.0606060606060608E-2"/>
    <n v="0"/>
    <n v="0"/>
    <n v="0"/>
    <n v="0"/>
    <n v="5.084745762711864E-2"/>
    <n v="0.18706697459584296"/>
    <n v="66"/>
  </r>
  <r>
    <x v="0"/>
    <s v="2899-01-000"/>
    <m/>
    <x v="3"/>
    <s v="Wabasha"/>
    <s v="Plainview-Elgin-Millville"/>
    <n v="59"/>
    <n v="0"/>
    <n v="0"/>
    <n v="0"/>
    <n v="0"/>
    <n v="14"/>
    <n v="52"/>
    <n v="9.6021947873799734E-3"/>
    <n v="3.5665294924554183E-2"/>
    <n v="99"/>
    <n v="6.6398390342052319E-2"/>
    <n v="1458"/>
    <n v="1491"/>
    <n v="1336"/>
    <n v="4"/>
    <n v="12"/>
    <n v="6"/>
    <n v="133"/>
    <n v="91"/>
    <n v="0"/>
    <n v="0"/>
    <n v="0"/>
    <n v="3"/>
    <n v="1304"/>
    <n v="4"/>
    <n v="12"/>
    <n v="6"/>
    <n v="130"/>
    <n v="4.5245398773006137E-2"/>
    <n v="0"/>
    <n v="0"/>
    <n v="0"/>
    <n v="0"/>
    <n v="4.5267489711934158E-2"/>
    <n v="0.1043956043956044"/>
    <n v="66"/>
  </r>
  <r>
    <x v="16"/>
    <s v="0593-01-000"/>
    <m/>
    <x v="3"/>
    <s v="Polk"/>
    <s v="Crookston Public School District"/>
    <n v="55"/>
    <n v="0"/>
    <n v="0"/>
    <n v="0"/>
    <n v="8"/>
    <n v="0"/>
    <n v="66"/>
    <n v="0"/>
    <n v="3.7865748709122203E-2"/>
    <n v="22"/>
    <n v="1.2948793407886992E-2"/>
    <n v="1743"/>
    <n v="1699"/>
    <n v="1376"/>
    <n v="52"/>
    <n v="8"/>
    <n v="8"/>
    <n v="255"/>
    <n v="17"/>
    <n v="0"/>
    <n v="0"/>
    <n v="0"/>
    <n v="0"/>
    <n v="1414"/>
    <n v="52"/>
    <n v="8"/>
    <n v="8"/>
    <n v="263"/>
    <n v="3.8896746817538894E-2"/>
    <n v="0"/>
    <n v="0"/>
    <n v="0"/>
    <n v="3.0418250950570342E-2"/>
    <n v="3.7865748709122203E-2"/>
    <n v="0.18968481375358165"/>
    <n v="66"/>
  </r>
  <r>
    <x v="14"/>
    <s v="0204-01-000"/>
    <m/>
    <x v="3"/>
    <s v="Dodge"/>
    <s v="Kasson-Mantorville School District"/>
    <n v="62"/>
    <n v="0"/>
    <n v="0"/>
    <n v="0"/>
    <n v="0"/>
    <n v="4"/>
    <n v="62"/>
    <n v="2.1586616297895305E-3"/>
    <n v="3.3459255261737722E-2"/>
    <n v="79"/>
    <n v="4.2336548767416937E-2"/>
    <n v="1853"/>
    <n v="1866"/>
    <n v="1782"/>
    <n v="7"/>
    <n v="12"/>
    <n v="19"/>
    <n v="46"/>
    <n v="73"/>
    <n v="0"/>
    <n v="0"/>
    <n v="0"/>
    <n v="0"/>
    <n v="1771"/>
    <n v="7"/>
    <n v="12"/>
    <n v="19"/>
    <n v="46"/>
    <n v="3.5008469791078488E-2"/>
    <n v="0"/>
    <n v="0"/>
    <n v="0"/>
    <n v="0"/>
    <n v="3.5617916891527254E-2"/>
    <n v="4.5283018867924525E-2"/>
    <n v="66"/>
  </r>
  <r>
    <x v="15"/>
    <s v="0508-01-000"/>
    <m/>
    <x v="3"/>
    <s v="Nicollet"/>
    <s v="St. Peter Public School District"/>
    <n v="59"/>
    <n v="0"/>
    <n v="3"/>
    <n v="0"/>
    <n v="0"/>
    <n v="16"/>
    <n v="50"/>
    <n v="8.2815734989648039E-3"/>
    <n v="2.5879917184265012E-2"/>
    <n v="69"/>
    <n v="3.565891472868217E-2"/>
    <n v="1932"/>
    <n v="1935"/>
    <n v="1759"/>
    <n v="15"/>
    <n v="53"/>
    <n v="30"/>
    <n v="78"/>
    <n v="67"/>
    <n v="0"/>
    <n v="0"/>
    <n v="0"/>
    <n v="0"/>
    <n v="1751"/>
    <n v="15"/>
    <n v="56"/>
    <n v="30"/>
    <n v="78"/>
    <n v="3.3695031410622502E-2"/>
    <n v="0"/>
    <n v="5.3571428571428568E-2"/>
    <n v="0"/>
    <n v="0"/>
    <n v="3.4161490683229816E-2"/>
    <n v="9.2746113989637308E-2"/>
    <n v="66"/>
  </r>
  <r>
    <x v="15"/>
    <s v="0110-01-000"/>
    <s v="yes"/>
    <x v="2"/>
    <s v="Carver"/>
    <s v="Waconia Public School District"/>
    <n v="59"/>
    <n v="0"/>
    <n v="0"/>
    <n v="0"/>
    <n v="0"/>
    <n v="0"/>
    <n v="66"/>
    <n v="0"/>
    <n v="3.0233623453962438E-2"/>
    <n v="130"/>
    <n v="5.7854917668001778E-2"/>
    <n v="2183"/>
    <n v="2247"/>
    <n v="2156"/>
    <n v="4"/>
    <n v="24"/>
    <n v="27"/>
    <n v="36"/>
    <n v="114"/>
    <n v="0"/>
    <n v="0"/>
    <n v="0"/>
    <n v="4"/>
    <n v="2101"/>
    <n v="4"/>
    <n v="24"/>
    <n v="27"/>
    <n v="32"/>
    <n v="2.8081865778200855E-2"/>
    <n v="0"/>
    <n v="0"/>
    <n v="0"/>
    <n v="0"/>
    <n v="3.0233623453962438E-2"/>
    <n v="3.9762340036563072E-2"/>
    <n v="66"/>
  </r>
  <r>
    <x v="14"/>
    <s v="0721-01-000"/>
    <s v="yes"/>
    <x v="2"/>
    <s v="Scott"/>
    <s v="New Prague Area Schools"/>
    <n v="61"/>
    <n v="0"/>
    <n v="0"/>
    <n v="0"/>
    <n v="0"/>
    <n v="0"/>
    <n v="66"/>
    <n v="0"/>
    <n v="2.6035502958579881E-2"/>
    <n v="236"/>
    <n v="8.7245841035120147E-2"/>
    <n v="2535"/>
    <n v="2705"/>
    <n v="2647"/>
    <n v="3"/>
    <n v="8"/>
    <n v="27"/>
    <n v="20"/>
    <n v="229"/>
    <n v="0"/>
    <n v="0"/>
    <n v="0"/>
    <n v="0"/>
    <n v="2479"/>
    <n v="3"/>
    <n v="8"/>
    <n v="27"/>
    <n v="20"/>
    <n v="2.4606696248487294E-2"/>
    <n v="0"/>
    <n v="0"/>
    <n v="0"/>
    <n v="0"/>
    <n v="2.6035502958579881E-2"/>
    <n v="2.2861647615293655E-2"/>
    <n v="66"/>
  </r>
  <r>
    <x v="15"/>
    <s v="0256-01-000"/>
    <m/>
    <x v="3"/>
    <s v="Goodhue"/>
    <s v="Red Wing Public School District"/>
    <n v="63"/>
    <n v="0"/>
    <n v="0"/>
    <n v="0"/>
    <n v="0"/>
    <n v="0"/>
    <n v="66"/>
    <n v="0"/>
    <n v="2.0030349013657057E-2"/>
    <n v="34"/>
    <n v="1.0419859025436715E-2"/>
    <n v="3295"/>
    <n v="3263"/>
    <n v="2975"/>
    <n v="96"/>
    <n v="86"/>
    <n v="47"/>
    <n v="59"/>
    <n v="31"/>
    <n v="0"/>
    <n v="0"/>
    <n v="0"/>
    <n v="0"/>
    <n v="3007"/>
    <n v="96"/>
    <n v="86"/>
    <n v="47"/>
    <n v="59"/>
    <n v="2.0951114067176587E-2"/>
    <n v="0"/>
    <n v="0"/>
    <n v="0"/>
    <n v="0"/>
    <n v="2.0030349013657057E-2"/>
    <n v="8.7405159332321694E-2"/>
    <n v="66"/>
  </r>
  <r>
    <x v="16"/>
    <s v="0138-01-000"/>
    <m/>
    <x v="3"/>
    <s v="Chisago"/>
    <s v="North Branch Public Schools"/>
    <n v="59"/>
    <n v="0"/>
    <n v="0"/>
    <n v="0"/>
    <n v="0"/>
    <n v="0"/>
    <n v="66"/>
    <n v="0"/>
    <n v="1.7637626937466594E-2"/>
    <n v="70"/>
    <n v="1.8686599038974908E-2"/>
    <n v="3742"/>
    <n v="3746"/>
    <n v="3621"/>
    <n v="10"/>
    <n v="24"/>
    <n v="57"/>
    <n v="34"/>
    <n v="61"/>
    <n v="0"/>
    <n v="0"/>
    <n v="0"/>
    <n v="0"/>
    <n v="3619"/>
    <n v="10"/>
    <n v="24"/>
    <n v="57"/>
    <n v="34"/>
    <n v="1.6302846090080134E-2"/>
    <n v="0"/>
    <n v="0"/>
    <n v="0"/>
    <n v="0"/>
    <n v="1.7637626937466594E-2"/>
    <n v="3.3386752136752136E-2"/>
    <n v="66"/>
  </r>
  <r>
    <x v="12"/>
    <s v="0415-01-000"/>
    <m/>
    <x v="3"/>
    <s v="Lyon"/>
    <s v="Lynd Public School District"/>
    <n v="63"/>
    <n v="0"/>
    <n v="0"/>
    <n v="0"/>
    <n v="0"/>
    <n v="0"/>
    <n v="65"/>
    <n v="0"/>
    <n v="0.54621848739495793"/>
    <n v="47"/>
    <n v="0.46534653465346537"/>
    <n v="119"/>
    <n v="101"/>
    <n v="60"/>
    <n v="4"/>
    <n v="1"/>
    <n v="1"/>
    <n v="35"/>
    <n v="25"/>
    <n v="0"/>
    <n v="0"/>
    <n v="0"/>
    <n v="13"/>
    <n v="98"/>
    <n v="4"/>
    <n v="1"/>
    <n v="1"/>
    <n v="22"/>
    <n v="0.6428571428571429"/>
    <n v="0"/>
    <n v="0"/>
    <n v="0"/>
    <n v="0"/>
    <n v="0.54621848739495793"/>
    <n v="0.22222222222222221"/>
    <n v="65"/>
  </r>
  <r>
    <x v="4"/>
    <s v="0306-01-000"/>
    <m/>
    <x v="3"/>
    <s v="Hubbard"/>
    <s v="Laporte Public School District"/>
    <n v="36"/>
    <n v="22"/>
    <n v="0"/>
    <n v="0"/>
    <n v="0"/>
    <n v="3"/>
    <n v="62"/>
    <n v="9.6463022508038593E-3"/>
    <n v="0.19935691318327975"/>
    <n v="17"/>
    <n v="6.4638783269961975E-2"/>
    <n v="311"/>
    <n v="263"/>
    <n v="225"/>
    <n v="18"/>
    <n v="8"/>
    <n v="2"/>
    <n v="10"/>
    <n v="15"/>
    <n v="0"/>
    <n v="0"/>
    <n v="0"/>
    <n v="0"/>
    <n v="246"/>
    <n v="40"/>
    <n v="8"/>
    <n v="2"/>
    <n v="10"/>
    <n v="0.14634146341463414"/>
    <n v="0.55000000000000004"/>
    <n v="0"/>
    <n v="0"/>
    <n v="0"/>
    <n v="0.20900321543408362"/>
    <n v="0.19607843137254902"/>
    <n v="65"/>
  </r>
  <r>
    <x v="1"/>
    <s v="0238-01-000"/>
    <m/>
    <x v="3"/>
    <s v="Fillmore"/>
    <s v="Mabel-Canton Public School Dist."/>
    <n v="62"/>
    <n v="0"/>
    <n v="0"/>
    <n v="0"/>
    <n v="0"/>
    <n v="0"/>
    <n v="65"/>
    <n v="0"/>
    <n v="0.20766773162939298"/>
    <n v="8"/>
    <n v="3.125E-2"/>
    <n v="313"/>
    <n v="256"/>
    <n v="244"/>
    <n v="2"/>
    <n v="2"/>
    <n v="0"/>
    <n v="8"/>
    <n v="5"/>
    <n v="0"/>
    <n v="0"/>
    <n v="0"/>
    <n v="0"/>
    <n v="301"/>
    <n v="2"/>
    <n v="2"/>
    <n v="0"/>
    <n v="8"/>
    <n v="0.20598006644518271"/>
    <n v="0"/>
    <n v="0"/>
    <n v="0"/>
    <n v="0"/>
    <n v="0.20766773162939298"/>
    <n v="3.8338658146964855E-2"/>
    <n v="65"/>
  </r>
  <r>
    <x v="3"/>
    <s v="0487-01-000"/>
    <m/>
    <x v="3"/>
    <s v="Morrison"/>
    <s v="Upsala Public School District"/>
    <n v="62"/>
    <n v="0"/>
    <n v="0"/>
    <n v="0"/>
    <n v="0"/>
    <n v="0"/>
    <n v="65"/>
    <n v="0"/>
    <n v="0.19938650306748465"/>
    <n v="107"/>
    <n v="0.29076086956521741"/>
    <n v="326"/>
    <n v="368"/>
    <n v="357"/>
    <n v="0"/>
    <n v="2"/>
    <n v="2"/>
    <n v="7"/>
    <n v="101"/>
    <n v="0"/>
    <n v="0"/>
    <n v="0"/>
    <n v="0"/>
    <n v="318"/>
    <n v="0"/>
    <n v="2"/>
    <n v="2"/>
    <n v="7"/>
    <n v="0.19496855345911951"/>
    <n v="0"/>
    <n v="0"/>
    <n v="0"/>
    <n v="0"/>
    <n v="0.19938650306748465"/>
    <n v="3.3434650455927049E-2"/>
    <n v="65"/>
  </r>
  <r>
    <x v="2"/>
    <s v="2215-01-000"/>
    <m/>
    <x v="3"/>
    <s v="Norman"/>
    <s v="Norman County East School District"/>
    <n v="52"/>
    <n v="5"/>
    <n v="0"/>
    <n v="0"/>
    <n v="0"/>
    <n v="0"/>
    <n v="65"/>
    <n v="0"/>
    <n v="0.19637462235649547"/>
    <n v="23"/>
    <n v="7.9584775086505188E-2"/>
    <n v="331"/>
    <n v="289"/>
    <n v="237"/>
    <n v="27"/>
    <n v="14"/>
    <n v="2"/>
    <n v="9"/>
    <n v="18"/>
    <n v="0"/>
    <n v="0"/>
    <n v="0"/>
    <n v="0"/>
    <n v="271"/>
    <n v="32"/>
    <n v="14"/>
    <n v="2"/>
    <n v="9"/>
    <n v="0.1918819188191882"/>
    <n v="0.15625"/>
    <n v="0"/>
    <n v="0"/>
    <n v="0"/>
    <n v="0.19637462235649547"/>
    <n v="0.17378048780487804"/>
    <n v="65"/>
  </r>
  <r>
    <x v="5"/>
    <s v="0391-01-000"/>
    <m/>
    <x v="3"/>
    <s v="Le Sueur"/>
    <s v="Cleveland Public School District"/>
    <n v="61"/>
    <n v="0"/>
    <n v="0"/>
    <n v="0"/>
    <n v="0"/>
    <n v="0"/>
    <n v="65"/>
    <n v="0"/>
    <n v="0.18731988472622479"/>
    <n v="130"/>
    <n v="0.3155339805825243"/>
    <n v="347"/>
    <n v="412"/>
    <n v="386"/>
    <n v="4"/>
    <n v="3"/>
    <n v="4"/>
    <n v="15"/>
    <n v="117"/>
    <n v="0"/>
    <n v="0"/>
    <n v="0"/>
    <n v="8"/>
    <n v="330"/>
    <n v="4"/>
    <n v="3"/>
    <n v="4"/>
    <n v="7"/>
    <n v="0.18484848484848485"/>
    <n v="0"/>
    <n v="0"/>
    <n v="0"/>
    <n v="0"/>
    <n v="0.18731988472622479"/>
    <n v="5.1724137931034482E-2"/>
    <n v="65"/>
  </r>
  <r>
    <x v="16"/>
    <s v="2536-01-000"/>
    <m/>
    <x v="3"/>
    <s v="Martin"/>
    <s v="Granada Huntley-East Chain"/>
    <n v="61"/>
    <n v="0"/>
    <n v="0"/>
    <n v="0"/>
    <n v="0"/>
    <n v="0"/>
    <n v="65"/>
    <n v="0"/>
    <n v="0.18005540166204986"/>
    <n v="28"/>
    <n v="8.6419753086419748E-2"/>
    <n v="361"/>
    <n v="324"/>
    <n v="316"/>
    <n v="1"/>
    <n v="3"/>
    <n v="1"/>
    <n v="3"/>
    <n v="26"/>
    <n v="0"/>
    <n v="0"/>
    <n v="0"/>
    <n v="0"/>
    <n v="351"/>
    <n v="1"/>
    <n v="3"/>
    <n v="1"/>
    <n v="3"/>
    <n v="0.1737891737891738"/>
    <n v="0"/>
    <n v="0"/>
    <n v="0"/>
    <n v="0"/>
    <n v="0.18005540166204986"/>
    <n v="2.2284122562674095E-2"/>
    <n v="65"/>
  </r>
  <r>
    <x v="14"/>
    <s v="0545-01-000"/>
    <m/>
    <x v="3"/>
    <s v="Otter Tail"/>
    <s v="Henning Public School District"/>
    <n v="63"/>
    <n v="0"/>
    <n v="0"/>
    <n v="0"/>
    <n v="0"/>
    <n v="0"/>
    <n v="65"/>
    <n v="0"/>
    <n v="0.16539440203562342"/>
    <n v="28"/>
    <n v="7.8651685393258425E-2"/>
    <n v="393"/>
    <n v="356"/>
    <n v="343"/>
    <n v="7"/>
    <n v="2"/>
    <n v="4"/>
    <n v="0"/>
    <n v="24"/>
    <n v="0"/>
    <n v="0"/>
    <n v="0"/>
    <n v="0"/>
    <n v="382"/>
    <n v="7"/>
    <n v="2"/>
    <n v="4"/>
    <n v="0"/>
    <n v="0.16492146596858639"/>
    <n v="0"/>
    <n v="0"/>
    <n v="0"/>
    <n v="0"/>
    <n v="0.16539440203562342"/>
    <n v="3.2911392405063293E-2"/>
    <n v="65"/>
  </r>
  <r>
    <x v="0"/>
    <s v="0500-01-000"/>
    <m/>
    <x v="3"/>
    <s v="Mower"/>
    <s v="Southland Public School District"/>
    <n v="56"/>
    <n v="0"/>
    <n v="0"/>
    <n v="0"/>
    <n v="0"/>
    <n v="0"/>
    <n v="65"/>
    <n v="0"/>
    <n v="0.13655462184873948"/>
    <n v="39"/>
    <n v="8.666666666666667E-2"/>
    <n v="476"/>
    <n v="450"/>
    <n v="414"/>
    <n v="4"/>
    <n v="3"/>
    <n v="4"/>
    <n v="25"/>
    <n v="35"/>
    <n v="0"/>
    <n v="0"/>
    <n v="0"/>
    <n v="0"/>
    <n v="435"/>
    <n v="4"/>
    <n v="3"/>
    <n v="4"/>
    <n v="25"/>
    <n v="0.12873563218390804"/>
    <n v="0"/>
    <n v="0"/>
    <n v="0"/>
    <n v="0"/>
    <n v="0.13655462184873948"/>
    <n v="7.6433121019108277E-2"/>
    <n v="65"/>
  </r>
  <r>
    <x v="10"/>
    <s v="0004-01-000"/>
    <m/>
    <x v="3"/>
    <s v="Aitkin"/>
    <s v="McGregor Public School District"/>
    <n v="60"/>
    <n v="0"/>
    <n v="0"/>
    <n v="0"/>
    <n v="0"/>
    <n v="0"/>
    <n v="65"/>
    <n v="0"/>
    <n v="0.13541666666666666"/>
    <n v="18"/>
    <n v="4.1570438799076209E-2"/>
    <n v="480"/>
    <n v="433"/>
    <n v="361"/>
    <n v="68"/>
    <n v="1"/>
    <n v="3"/>
    <n v="0"/>
    <n v="14"/>
    <n v="0"/>
    <n v="0"/>
    <n v="0"/>
    <n v="0"/>
    <n v="407"/>
    <n v="68"/>
    <n v="1"/>
    <n v="3"/>
    <n v="0"/>
    <n v="0.14742014742014742"/>
    <n v="0"/>
    <n v="0"/>
    <n v="0"/>
    <n v="0"/>
    <n v="0.13541666666666666"/>
    <n v="0.15031315240083507"/>
    <n v="65"/>
  </r>
  <r>
    <x v="5"/>
    <s v="2167-01-000"/>
    <m/>
    <x v="3"/>
    <s v="Lyon"/>
    <s v="Lakeview School District"/>
    <n v="50"/>
    <n v="0"/>
    <n v="0"/>
    <n v="7"/>
    <n v="0"/>
    <n v="22"/>
    <n v="43"/>
    <n v="4.1431261770244823E-2"/>
    <n v="8.0979284369114876E-2"/>
    <n v="149"/>
    <n v="0.24227642276422764"/>
    <n v="531"/>
    <n v="615"/>
    <n v="577"/>
    <n v="4"/>
    <n v="0"/>
    <n v="10"/>
    <n v="24"/>
    <n v="121"/>
    <n v="0"/>
    <n v="0"/>
    <n v="3"/>
    <n v="15"/>
    <n v="506"/>
    <n v="4"/>
    <n v="0"/>
    <n v="14"/>
    <n v="9"/>
    <n v="9.8814229249011856E-2"/>
    <n v="0"/>
    <n v="0"/>
    <n v="0.5"/>
    <n v="0"/>
    <n v="0.1224105461393597"/>
    <n v="5.0656660412757973E-2"/>
    <n v="65"/>
  </r>
  <r>
    <x v="11"/>
    <s v="0195-01-000"/>
    <s v="yes"/>
    <x v="2"/>
    <s v="Dakota"/>
    <s v="Randolph Public School District"/>
    <n v="63"/>
    <n v="0"/>
    <n v="0"/>
    <n v="0"/>
    <n v="0"/>
    <n v="3"/>
    <n v="62"/>
    <n v="5.5147058823529415E-3"/>
    <n v="0.11397058823529412"/>
    <n v="1"/>
    <n v="2.0833333333333333E-3"/>
    <n v="544"/>
    <n v="480"/>
    <n v="468"/>
    <n v="0"/>
    <n v="3"/>
    <n v="6"/>
    <n v="3"/>
    <n v="0"/>
    <n v="0"/>
    <n v="0"/>
    <n v="0"/>
    <n v="0"/>
    <n v="531"/>
    <n v="0"/>
    <n v="3"/>
    <n v="6"/>
    <n v="3"/>
    <n v="0.11864406779661017"/>
    <n v="0"/>
    <n v="0"/>
    <n v="0"/>
    <n v="0"/>
    <n v="0.11948529411764705"/>
    <n v="2.2099447513812154E-2"/>
    <n v="65"/>
  </r>
  <r>
    <x v="5"/>
    <s v="0553-01-000"/>
    <m/>
    <x v="3"/>
    <s v="Otter Tail"/>
    <s v="New York Mills Public School Dist."/>
    <n v="60"/>
    <n v="0"/>
    <n v="0"/>
    <n v="0"/>
    <n v="0"/>
    <n v="0"/>
    <n v="65"/>
    <n v="0"/>
    <n v="0.11732851985559567"/>
    <n v="187"/>
    <n v="0.27662721893491127"/>
    <n v="554"/>
    <n v="676"/>
    <n v="650"/>
    <n v="3"/>
    <n v="14"/>
    <n v="4"/>
    <n v="5"/>
    <n v="175"/>
    <n v="0"/>
    <n v="6"/>
    <n v="0"/>
    <n v="0"/>
    <n v="535"/>
    <n v="3"/>
    <n v="8"/>
    <n v="4"/>
    <n v="5"/>
    <n v="0.11214953271028037"/>
    <n v="0"/>
    <n v="0"/>
    <n v="0"/>
    <n v="0"/>
    <n v="0.11732851985559567"/>
    <n v="3.6036036036036036E-2"/>
    <n v="65"/>
  </r>
  <r>
    <x v="4"/>
    <s v="0553-01-000"/>
    <m/>
    <x v="3"/>
    <s v="Otter Tail"/>
    <s v="New York Mills Public School Dist."/>
    <n v="60"/>
    <n v="0"/>
    <n v="0"/>
    <n v="0"/>
    <n v="0"/>
    <n v="0"/>
    <n v="65"/>
    <n v="0"/>
    <n v="0.1146384479717813"/>
    <n v="190"/>
    <n v="0.27456647398843931"/>
    <n v="567"/>
    <n v="692"/>
    <n v="665"/>
    <n v="1"/>
    <n v="13"/>
    <n v="6"/>
    <n v="7"/>
    <n v="177"/>
    <n v="0"/>
    <n v="6"/>
    <n v="0"/>
    <n v="0"/>
    <n v="548"/>
    <n v="1"/>
    <n v="7"/>
    <n v="6"/>
    <n v="7"/>
    <n v="0.10948905109489052"/>
    <n v="0"/>
    <n v="0"/>
    <n v="0"/>
    <n v="0"/>
    <n v="0.1146384479717813"/>
    <n v="3.6906854130052721E-2"/>
    <n v="65"/>
  </r>
  <r>
    <x v="7"/>
    <s v="0032-01-000"/>
    <m/>
    <x v="3"/>
    <s v="Beltrami"/>
    <s v="Blackduck Public School District"/>
    <n v="42"/>
    <n v="21"/>
    <n v="0"/>
    <n v="0"/>
    <n v="0"/>
    <n v="3"/>
    <n v="62"/>
    <n v="4.6656298600311046E-3"/>
    <n v="9.6423017107309481E-2"/>
    <n v="60"/>
    <n v="9.4043887147335428E-2"/>
    <n v="643"/>
    <n v="638"/>
    <n v="563"/>
    <n v="41"/>
    <n v="19"/>
    <n v="3"/>
    <n v="12"/>
    <n v="50"/>
    <n v="6"/>
    <n v="0"/>
    <n v="0"/>
    <n v="0"/>
    <n v="555"/>
    <n v="56"/>
    <n v="19"/>
    <n v="3"/>
    <n v="12"/>
    <n v="7.567567567567568E-2"/>
    <n v="0.375"/>
    <n v="0"/>
    <n v="0"/>
    <n v="0"/>
    <n v="0.10108864696734059"/>
    <n v="0.13953488372093023"/>
    <n v="65"/>
  </r>
  <r>
    <x v="12"/>
    <s v="0601-01-000"/>
    <m/>
    <x v="3"/>
    <s v="Polk"/>
    <s v="Fosston Public School District"/>
    <n v="56"/>
    <n v="4"/>
    <n v="0"/>
    <n v="0"/>
    <n v="0"/>
    <n v="0"/>
    <n v="65"/>
    <n v="0"/>
    <n v="9.8484848484848481E-2"/>
    <n v="54"/>
    <n v="8.3204930662557783E-2"/>
    <n v="660"/>
    <n v="649"/>
    <n v="596"/>
    <n v="42"/>
    <n v="4"/>
    <n v="3"/>
    <n v="4"/>
    <n v="49"/>
    <n v="0"/>
    <n v="0"/>
    <n v="0"/>
    <n v="3"/>
    <n v="603"/>
    <n v="46"/>
    <n v="4"/>
    <n v="3"/>
    <n v="1"/>
    <n v="9.2868988391376445E-2"/>
    <n v="8.6956521739130432E-2"/>
    <n v="0"/>
    <n v="0"/>
    <n v="0"/>
    <n v="9.8484848484848481E-2"/>
    <n v="8.2191780821917804E-2"/>
    <n v="65"/>
  </r>
  <r>
    <x v="1"/>
    <s v="0756-01-000"/>
    <m/>
    <x v="3"/>
    <s v="Steele"/>
    <s v="Blooming Prairie Public School Dist"/>
    <n v="55"/>
    <n v="0"/>
    <n v="0"/>
    <n v="0"/>
    <n v="3"/>
    <n v="3"/>
    <n v="62"/>
    <n v="4.329004329004329E-3"/>
    <n v="8.9466089466089471E-2"/>
    <n v="81"/>
    <n v="0.11424541607898449"/>
    <n v="693"/>
    <n v="709"/>
    <n v="633"/>
    <n v="2"/>
    <n v="4"/>
    <n v="9"/>
    <n v="61"/>
    <n v="77"/>
    <n v="0"/>
    <n v="0"/>
    <n v="0"/>
    <n v="3"/>
    <n v="611"/>
    <n v="2"/>
    <n v="4"/>
    <n v="9"/>
    <n v="61"/>
    <n v="9.0016366612111293E-2"/>
    <n v="0"/>
    <n v="0"/>
    <n v="0"/>
    <n v="4.9180327868852458E-2"/>
    <n v="9.3795093795093806E-2"/>
    <n v="0.11062590975254731"/>
    <n v="65"/>
  </r>
  <r>
    <x v="7"/>
    <s v="0091-01-000"/>
    <m/>
    <x v="3"/>
    <s v="Carlton"/>
    <s v="Barnum Public School District"/>
    <n v="43"/>
    <n v="0"/>
    <n v="0"/>
    <n v="3"/>
    <n v="0"/>
    <n v="3"/>
    <n v="62"/>
    <n v="4.2735042735042739E-3"/>
    <n v="8.8319088319088315E-2"/>
    <n v="115"/>
    <n v="0.15292553191489361"/>
    <n v="702"/>
    <n v="752"/>
    <n v="709"/>
    <n v="23"/>
    <n v="11"/>
    <n v="3"/>
    <n v="6"/>
    <n v="110"/>
    <n v="0"/>
    <n v="0"/>
    <n v="0"/>
    <n v="0"/>
    <n v="642"/>
    <n v="23"/>
    <n v="11"/>
    <n v="6"/>
    <n v="6"/>
    <n v="6.6978193146417439E-2"/>
    <n v="0"/>
    <n v="0"/>
    <n v="0.5"/>
    <n v="0"/>
    <n v="9.2592592592592587E-2"/>
    <n v="6.6860465116279064E-2"/>
    <n v="65"/>
  </r>
  <r>
    <x v="0"/>
    <s v="0756-01-000"/>
    <m/>
    <x v="3"/>
    <s v="Steele"/>
    <s v="Blooming Prairie Public School Dist"/>
    <n v="58"/>
    <n v="0"/>
    <n v="0"/>
    <n v="0"/>
    <n v="0"/>
    <n v="6"/>
    <n v="59"/>
    <n v="8.3916083916083916E-3"/>
    <n v="8.2517482517482518E-2"/>
    <n v="91"/>
    <n v="0.12280701754385964"/>
    <n v="715"/>
    <n v="741"/>
    <n v="659"/>
    <n v="3"/>
    <n v="6"/>
    <n v="8"/>
    <n v="65"/>
    <n v="81"/>
    <n v="0"/>
    <n v="0"/>
    <n v="0"/>
    <n v="3"/>
    <n v="636"/>
    <n v="3"/>
    <n v="6"/>
    <n v="8"/>
    <n v="62"/>
    <n v="9.1194968553459113E-2"/>
    <n v="0"/>
    <n v="0"/>
    <n v="0"/>
    <n v="0"/>
    <n v="9.0909090909090912E-2"/>
    <n v="0.11048951048951049"/>
    <n v="65"/>
  </r>
  <r>
    <x v="14"/>
    <s v="0239-01-000"/>
    <m/>
    <x v="3"/>
    <s v="Fillmore"/>
    <s v="Rushford-Peterson Public Schools"/>
    <n v="64"/>
    <n v="0"/>
    <n v="0"/>
    <n v="0"/>
    <n v="0"/>
    <n v="0"/>
    <n v="65"/>
    <n v="0"/>
    <n v="8.9531680440771352E-2"/>
    <n v="33"/>
    <n v="4.7550432276657062E-2"/>
    <n v="726"/>
    <n v="694"/>
    <n v="682"/>
    <n v="2"/>
    <n v="1"/>
    <n v="8"/>
    <n v="1"/>
    <n v="30"/>
    <n v="0"/>
    <n v="0"/>
    <n v="0"/>
    <n v="0"/>
    <n v="716"/>
    <n v="2"/>
    <n v="1"/>
    <n v="8"/>
    <n v="1"/>
    <n v="8.9385474860335198E-2"/>
    <n v="0"/>
    <n v="0"/>
    <n v="0"/>
    <n v="0"/>
    <n v="8.9531680440771352E-2"/>
    <n v="1.6483516483516484E-2"/>
    <n v="65"/>
  </r>
  <r>
    <x v="3"/>
    <s v="0091-01-000"/>
    <m/>
    <x v="3"/>
    <s v="Carlton"/>
    <s v="Barnum Public School District"/>
    <n v="53"/>
    <n v="0"/>
    <n v="0"/>
    <n v="0"/>
    <n v="0"/>
    <n v="3"/>
    <n v="62"/>
    <n v="4.11522633744856E-3"/>
    <n v="8.5048010973936897E-2"/>
    <n v="152"/>
    <n v="0.18627450980392157"/>
    <n v="729"/>
    <n v="816"/>
    <n v="777"/>
    <n v="20"/>
    <n v="11"/>
    <n v="3"/>
    <n v="5"/>
    <n v="148"/>
    <n v="0"/>
    <n v="0"/>
    <n v="0"/>
    <n v="0"/>
    <n v="682"/>
    <n v="20"/>
    <n v="11"/>
    <n v="3"/>
    <n v="5"/>
    <n v="7.7712609970674487E-2"/>
    <n v="0"/>
    <n v="0"/>
    <n v="0"/>
    <n v="0"/>
    <n v="8.9163237311385452E-2"/>
    <n v="5.4091539528432729E-2"/>
    <n v="65"/>
  </r>
  <r>
    <x v="7"/>
    <s v="0756-01-000"/>
    <m/>
    <x v="3"/>
    <s v="Steele"/>
    <s v="Blooming Prairie Public School Dist"/>
    <n v="57"/>
    <n v="0"/>
    <n v="0"/>
    <n v="0"/>
    <n v="0"/>
    <n v="0"/>
    <n v="65"/>
    <n v="0"/>
    <n v="8.7248322147651006E-2"/>
    <n v="37"/>
    <n v="5.1603905160390519E-2"/>
    <n v="745"/>
    <n v="717"/>
    <n v="642"/>
    <n v="1"/>
    <n v="2"/>
    <n v="7"/>
    <n v="65"/>
    <n v="27"/>
    <n v="0"/>
    <n v="0"/>
    <n v="0"/>
    <n v="3"/>
    <n v="672"/>
    <n v="1"/>
    <n v="2"/>
    <n v="7"/>
    <n v="62"/>
    <n v="8.4821428571428575E-2"/>
    <n v="0"/>
    <n v="0"/>
    <n v="0"/>
    <n v="0"/>
    <n v="8.7248322147651006E-2"/>
    <n v="9.6774193548387094E-2"/>
    <n v="65"/>
  </r>
  <r>
    <x v="5"/>
    <s v="0146-01-000"/>
    <m/>
    <x v="3"/>
    <s v="Clay"/>
    <s v="Barnesville Public School District"/>
    <n v="58"/>
    <n v="0"/>
    <n v="0"/>
    <n v="0"/>
    <n v="0"/>
    <n v="4"/>
    <n v="61"/>
    <n v="4.6728971962616819E-3"/>
    <n v="7.1261682242990648E-2"/>
    <n v="53"/>
    <n v="6.2796208530805683E-2"/>
    <n v="856"/>
    <n v="844"/>
    <n v="839"/>
    <n v="1"/>
    <n v="2"/>
    <n v="0"/>
    <n v="2"/>
    <n v="51"/>
    <n v="0"/>
    <n v="0"/>
    <n v="0"/>
    <n v="0"/>
    <n v="846"/>
    <n v="1"/>
    <n v="2"/>
    <n v="0"/>
    <n v="2"/>
    <n v="6.8557919621749411E-2"/>
    <n v="0"/>
    <n v="0"/>
    <n v="0"/>
    <n v="0"/>
    <n v="7.5934579439252331E-2"/>
    <n v="5.8754406580493537E-3"/>
    <n v="65"/>
  </r>
  <r>
    <x v="15"/>
    <s v="0695-01-000"/>
    <m/>
    <x v="3"/>
    <s v="Saint Louis"/>
    <s v="Chisholm Public School District"/>
    <n v="62"/>
    <n v="0"/>
    <n v="0"/>
    <n v="0"/>
    <n v="0"/>
    <n v="0"/>
    <n v="65"/>
    <n v="0"/>
    <n v="7.5318655851680183E-2"/>
    <n v="85"/>
    <n v="9.6262740656851642E-2"/>
    <n v="863"/>
    <n v="883"/>
    <n v="852"/>
    <n v="22"/>
    <n v="2"/>
    <n v="6"/>
    <n v="1"/>
    <n v="78"/>
    <n v="3"/>
    <n v="0"/>
    <n v="0"/>
    <n v="0"/>
    <n v="836"/>
    <n v="19"/>
    <n v="2"/>
    <n v="6"/>
    <n v="1"/>
    <n v="7.4162679425837319E-2"/>
    <n v="0"/>
    <n v="0"/>
    <n v="0"/>
    <n v="0"/>
    <n v="7.5318655851680183E-2"/>
    <n v="3.2407407407407406E-2"/>
    <n v="65"/>
  </r>
  <r>
    <x v="14"/>
    <s v="2137-01-000"/>
    <m/>
    <x v="3"/>
    <s v="Fillmore"/>
    <s v="Kingsland Public School District"/>
    <n v="64"/>
    <n v="0"/>
    <n v="0"/>
    <n v="0"/>
    <n v="0"/>
    <n v="0"/>
    <n v="65"/>
    <n v="0"/>
    <n v="6.8928950159066804E-2"/>
    <n v="34"/>
    <n v="3.7280701754385963E-2"/>
    <n v="943"/>
    <n v="912"/>
    <n v="896"/>
    <n v="5"/>
    <n v="2"/>
    <n v="6"/>
    <n v="3"/>
    <n v="33"/>
    <n v="0"/>
    <n v="0"/>
    <n v="0"/>
    <n v="0"/>
    <n v="927"/>
    <n v="5"/>
    <n v="2"/>
    <n v="6"/>
    <n v="3"/>
    <n v="6.9039913700107869E-2"/>
    <n v="0"/>
    <n v="0"/>
    <n v="0"/>
    <n v="0"/>
    <n v="6.8928950159066804E-2"/>
    <n v="1.6967126193001062E-2"/>
    <n v="65"/>
  </r>
  <r>
    <x v="8"/>
    <s v="0115-01-000"/>
    <m/>
    <x v="3"/>
    <s v="Cass"/>
    <s v="Cass Lake-Bena Public Schools"/>
    <n v="38"/>
    <n v="22"/>
    <n v="0"/>
    <n v="0"/>
    <n v="0"/>
    <n v="3"/>
    <n v="62"/>
    <n v="3.1282586027111575E-3"/>
    <n v="6.4650677789363925E-2"/>
    <n v="204"/>
    <n v="0.18579234972677597"/>
    <n v="959"/>
    <n v="1098"/>
    <n v="102"/>
    <n v="984"/>
    <n v="2"/>
    <n v="7"/>
    <n v="3"/>
    <n v="12"/>
    <n v="188"/>
    <n v="0"/>
    <n v="0"/>
    <n v="0"/>
    <n v="128"/>
    <n v="818"/>
    <n v="2"/>
    <n v="7"/>
    <n v="3"/>
    <n v="0.296875"/>
    <n v="2.6894865525672371E-2"/>
    <n v="0"/>
    <n v="0"/>
    <n v="0"/>
    <n v="6.7778936392075079E-2"/>
    <n v="0.86638830897703545"/>
    <n v="65"/>
  </r>
  <r>
    <x v="18"/>
    <s v="0314-01-000"/>
    <m/>
    <x v="3"/>
    <s v="Isanti"/>
    <s v="Braham Public School District"/>
    <n v="57"/>
    <n v="0"/>
    <n v="0"/>
    <n v="0"/>
    <n v="0"/>
    <n v="0"/>
    <n v="65"/>
    <n v="0"/>
    <n v="6.7079463364293088E-2"/>
    <n v="14"/>
    <n v="1.5250544662309368E-2"/>
    <n v="969"/>
    <n v="918"/>
    <n v="873"/>
    <n v="9"/>
    <n v="13"/>
    <n v="9"/>
    <n v="14"/>
    <n v="11"/>
    <n v="0"/>
    <n v="0"/>
    <n v="0"/>
    <n v="0"/>
    <n v="919"/>
    <n v="9"/>
    <n v="13"/>
    <n v="9"/>
    <n v="14"/>
    <n v="6.2023939064200215E-2"/>
    <n v="0"/>
    <n v="0"/>
    <n v="0"/>
    <n v="0"/>
    <n v="6.7079463364293088E-2"/>
    <n v="4.6680497925311204E-2"/>
    <n v="65"/>
  </r>
  <r>
    <x v="12"/>
    <s v="0317-01-000"/>
    <m/>
    <x v="3"/>
    <s v="Itasca"/>
    <s v="Deer River Public School District"/>
    <n v="54"/>
    <n v="11"/>
    <n v="0"/>
    <n v="0"/>
    <n v="0"/>
    <n v="0"/>
    <n v="65"/>
    <n v="0"/>
    <n v="6.2680810028929598E-2"/>
    <n v="48"/>
    <n v="4.7058823529411764E-2"/>
    <n v="1037"/>
    <n v="1020"/>
    <n v="678"/>
    <n v="332"/>
    <n v="5"/>
    <n v="3"/>
    <n v="2"/>
    <n v="28"/>
    <n v="14"/>
    <n v="0"/>
    <n v="0"/>
    <n v="0"/>
    <n v="704"/>
    <n v="329"/>
    <n v="5"/>
    <n v="3"/>
    <n v="2"/>
    <n v="7.6704545454545456E-2"/>
    <n v="3.3434650455927049E-2"/>
    <n v="0"/>
    <n v="0"/>
    <n v="0"/>
    <n v="6.2680810028929598E-2"/>
    <n v="0.32502396931927136"/>
    <n v="65"/>
  </r>
  <r>
    <x v="18"/>
    <s v="0282-01-000"/>
    <s v="yes"/>
    <x v="2"/>
    <s v="Hennepin"/>
    <s v="St. Anthony-New Brighton Schools"/>
    <n v="21"/>
    <n v="3"/>
    <n v="9"/>
    <n v="6"/>
    <n v="5"/>
    <n v="13"/>
    <n v="52"/>
    <n v="1.2440191387559809E-2"/>
    <n v="4.9760765550239235E-2"/>
    <n v="814"/>
    <n v="0.45373467112597549"/>
    <n v="1045"/>
    <n v="1794"/>
    <n v="1407"/>
    <n v="24"/>
    <n v="120"/>
    <n v="142"/>
    <n v="101"/>
    <n v="652"/>
    <n v="10"/>
    <n v="53"/>
    <n v="50"/>
    <n v="40"/>
    <n v="776"/>
    <n v="17"/>
    <n v="76"/>
    <n v="98"/>
    <n v="66"/>
    <n v="2.7061855670103094E-2"/>
    <n v="0.17647058823529413"/>
    <n v="0.11842105263157894"/>
    <n v="6.1224489795918366E-2"/>
    <n v="7.575757575757576E-2"/>
    <n v="6.2200956937799042E-2"/>
    <n v="0.24878993223620524"/>
    <n v="65"/>
  </r>
  <r>
    <x v="15"/>
    <s v="0738-01-000"/>
    <m/>
    <x v="3"/>
    <s v="Stearns"/>
    <s v="Holdingford Public School District"/>
    <n v="63"/>
    <n v="0"/>
    <n v="0"/>
    <n v="0"/>
    <n v="0"/>
    <n v="0"/>
    <n v="65"/>
    <n v="0"/>
    <n v="5.930656934306569E-2"/>
    <n v="44"/>
    <n v="4.0930232558139532E-2"/>
    <n v="1096"/>
    <n v="1075"/>
    <n v="1075"/>
    <n v="0"/>
    <n v="0"/>
    <n v="0"/>
    <n v="0"/>
    <n v="42"/>
    <n v="0"/>
    <n v="0"/>
    <n v="0"/>
    <n v="0"/>
    <n v="1096"/>
    <n v="0"/>
    <n v="0"/>
    <n v="0"/>
    <n v="0"/>
    <n v="5.7481751824817517E-2"/>
    <n v="0"/>
    <n v="0"/>
    <n v="0"/>
    <n v="0"/>
    <n v="5.930656934306569E-2"/>
    <n v="0"/>
    <n v="65"/>
  </r>
  <r>
    <x v="13"/>
    <s v="2135-01-000"/>
    <m/>
    <x v="3"/>
    <s v="Blue Earth"/>
    <s v="Maple River School District"/>
    <n v="61"/>
    <n v="0"/>
    <n v="0"/>
    <n v="0"/>
    <n v="0"/>
    <n v="9"/>
    <n v="56"/>
    <n v="7.6335877862595417E-3"/>
    <n v="4.7497879558948262E-2"/>
    <n v="161"/>
    <n v="0.12627450980392158"/>
    <n v="1179"/>
    <n v="1275"/>
    <n v="1240"/>
    <n v="1"/>
    <n v="11"/>
    <n v="10"/>
    <n v="13"/>
    <n v="159"/>
    <n v="0"/>
    <n v="0"/>
    <n v="0"/>
    <n v="0"/>
    <n v="1142"/>
    <n v="1"/>
    <n v="11"/>
    <n v="10"/>
    <n v="13"/>
    <n v="5.3415061295971976E-2"/>
    <n v="0"/>
    <n v="0"/>
    <n v="0"/>
    <n v="0"/>
    <n v="5.5131467345207803E-2"/>
    <n v="2.9736618521665252E-2"/>
    <n v="65"/>
  </r>
  <r>
    <x v="16"/>
    <s v="0255-01-000"/>
    <m/>
    <x v="3"/>
    <s v="Goodhue"/>
    <s v="Pine Island Public School Dist."/>
    <n v="52"/>
    <n v="0"/>
    <n v="4"/>
    <n v="4"/>
    <n v="0"/>
    <n v="4"/>
    <n v="61"/>
    <n v="3.3388981636060101E-3"/>
    <n v="5.091819699499165E-2"/>
    <n v="110"/>
    <n v="8.8495575221238937E-2"/>
    <n v="1198"/>
    <n v="1243"/>
    <n v="1182"/>
    <n v="3"/>
    <n v="12"/>
    <n v="16"/>
    <n v="30"/>
    <n v="102"/>
    <n v="0"/>
    <n v="0"/>
    <n v="0"/>
    <n v="0"/>
    <n v="1132"/>
    <n v="3"/>
    <n v="16"/>
    <n v="20"/>
    <n v="30"/>
    <n v="4.5936395759717315E-2"/>
    <n v="0"/>
    <n v="0.25"/>
    <n v="0.2"/>
    <n v="0"/>
    <n v="5.4257095158597661E-2"/>
    <n v="5.7452123230641132E-2"/>
    <n v="65"/>
  </r>
  <r>
    <x v="17"/>
    <s v="2165-01-000"/>
    <m/>
    <x v="3"/>
    <s v="Pine"/>
    <s v="Hinckley-Finlayson School District"/>
    <n v="60"/>
    <n v="3"/>
    <n v="0"/>
    <n v="0"/>
    <n v="0"/>
    <n v="0"/>
    <n v="65"/>
    <n v="0"/>
    <n v="5.3453947368421052E-2"/>
    <n v="9"/>
    <n v="7.7586206896551723E-3"/>
    <n v="1216"/>
    <n v="1160"/>
    <n v="1060"/>
    <n v="63"/>
    <n v="6"/>
    <n v="13"/>
    <n v="14"/>
    <n v="9"/>
    <n v="0"/>
    <n v="0"/>
    <n v="0"/>
    <n v="0"/>
    <n v="1111"/>
    <n v="66"/>
    <n v="6"/>
    <n v="13"/>
    <n v="14"/>
    <n v="5.4005400540054004E-2"/>
    <n v="4.5454545454545456E-2"/>
    <n v="0"/>
    <n v="0"/>
    <n v="0"/>
    <n v="5.3453947368421052E-2"/>
    <n v="8.1818181818181818E-2"/>
    <n v="65"/>
  </r>
  <r>
    <x v="16"/>
    <s v="2165-01-000"/>
    <m/>
    <x v="3"/>
    <s v="Pine"/>
    <s v="Hinckley-Finlayson School District"/>
    <n v="61"/>
    <n v="3"/>
    <n v="0"/>
    <n v="0"/>
    <n v="0"/>
    <n v="0"/>
    <n v="65"/>
    <n v="0"/>
    <n v="5.3061224489795916E-2"/>
    <n v="8"/>
    <n v="6.8493150684931503E-3"/>
    <n v="1225"/>
    <n v="1168"/>
    <n v="1065"/>
    <n v="68"/>
    <n v="6"/>
    <n v="15"/>
    <n v="14"/>
    <n v="8"/>
    <n v="0"/>
    <n v="0"/>
    <n v="0"/>
    <n v="0"/>
    <n v="1118"/>
    <n v="71"/>
    <n v="6"/>
    <n v="15"/>
    <n v="14"/>
    <n v="5.4561717352415023E-2"/>
    <n v="4.2253521126760563E-2"/>
    <n v="0"/>
    <n v="0"/>
    <n v="0"/>
    <n v="5.3061224489795916E-2"/>
    <n v="8.6601307189542481E-2"/>
    <n v="65"/>
  </r>
  <r>
    <x v="17"/>
    <s v="0001-01-000"/>
    <m/>
    <x v="3"/>
    <s v="Aitkin"/>
    <s v="Aitkin Public School District"/>
    <n v="41"/>
    <n v="0"/>
    <n v="10"/>
    <n v="4"/>
    <n v="0"/>
    <n v="13"/>
    <n v="52"/>
    <n v="9.3123209169054446E-3"/>
    <n v="3.7249283667621778E-2"/>
    <n v="56"/>
    <n v="4.0374909877433307E-2"/>
    <n v="1396"/>
    <n v="1387"/>
    <n v="1335"/>
    <n v="21"/>
    <n v="8"/>
    <n v="13"/>
    <n v="14"/>
    <n v="49"/>
    <n v="0"/>
    <n v="0"/>
    <n v="4"/>
    <n v="0"/>
    <n v="1327"/>
    <n v="21"/>
    <n v="18"/>
    <n v="13"/>
    <n v="14"/>
    <n v="3.089675960813866E-2"/>
    <n v="0"/>
    <n v="0.55555555555555558"/>
    <n v="0.30769230769230771"/>
    <n v="0"/>
    <n v="4.6561604584527225E-2"/>
    <n v="4.7379755922469492E-2"/>
    <n v="65"/>
  </r>
  <r>
    <x v="13"/>
    <s v="0740-01-000"/>
    <m/>
    <x v="3"/>
    <s v="Stearns"/>
    <s v="Melrose Public School District"/>
    <n v="56"/>
    <n v="0"/>
    <n v="0"/>
    <n v="0"/>
    <n v="0"/>
    <n v="0"/>
    <n v="65"/>
    <n v="0"/>
    <n v="4.4008124576844956E-2"/>
    <n v="81"/>
    <n v="5.4253181513730743E-2"/>
    <n v="1477"/>
    <n v="1493"/>
    <n v="1307"/>
    <n v="0"/>
    <n v="14"/>
    <n v="2"/>
    <n v="170"/>
    <n v="74"/>
    <n v="0"/>
    <n v="0"/>
    <n v="0"/>
    <n v="0"/>
    <n v="1289"/>
    <n v="0"/>
    <n v="14"/>
    <n v="2"/>
    <n v="170"/>
    <n v="4.3444530643910011E-2"/>
    <n v="0"/>
    <n v="0"/>
    <n v="0"/>
    <n v="0"/>
    <n v="4.4008124576844956E-2"/>
    <n v="0.12610169491525425"/>
    <n v="65"/>
  </r>
  <r>
    <x v="2"/>
    <s v="0051-01-000"/>
    <m/>
    <x v="3"/>
    <s v="Benton"/>
    <s v="Foley Public School District"/>
    <n v="61"/>
    <n v="0"/>
    <n v="0"/>
    <n v="0"/>
    <n v="0"/>
    <n v="9"/>
    <n v="56"/>
    <n v="5.5079559363525096E-3"/>
    <n v="3.4271725826193387E-2"/>
    <n v="265"/>
    <n v="0.14449291166848419"/>
    <n v="1634"/>
    <n v="1834"/>
    <n v="1785"/>
    <n v="10"/>
    <n v="10"/>
    <n v="3"/>
    <n v="26"/>
    <n v="251"/>
    <n v="0"/>
    <n v="0"/>
    <n v="0"/>
    <n v="0"/>
    <n v="1595"/>
    <n v="10"/>
    <n v="10"/>
    <n v="3"/>
    <n v="26"/>
    <n v="3.8244514106583069E-2"/>
    <n v="0"/>
    <n v="0"/>
    <n v="0"/>
    <n v="0"/>
    <n v="3.9779681762545899E-2"/>
    <n v="2.9805352798053526E-2"/>
    <n v="65"/>
  </r>
  <r>
    <x v="17"/>
    <s v="0706-01-000"/>
    <m/>
    <x v="3"/>
    <s v="Saint Louis"/>
    <s v="Virginia Public School District"/>
    <n v="62"/>
    <n v="0"/>
    <n v="0"/>
    <n v="0"/>
    <n v="0"/>
    <n v="0"/>
    <n v="65"/>
    <n v="0"/>
    <n v="3.9417828987265008E-2"/>
    <n v="336"/>
    <n v="0.17499999999999999"/>
    <n v="1649"/>
    <n v="1920"/>
    <n v="1826"/>
    <n v="51"/>
    <n v="7"/>
    <n v="21"/>
    <n v="18"/>
    <n v="327"/>
    <n v="3"/>
    <n v="0"/>
    <n v="0"/>
    <n v="0"/>
    <n v="1561"/>
    <n v="48"/>
    <n v="7"/>
    <n v="21"/>
    <n v="18"/>
    <n v="3.9718129404228059E-2"/>
    <n v="0"/>
    <n v="0"/>
    <n v="0"/>
    <n v="0"/>
    <n v="3.9417828987265008E-2"/>
    <n v="5.6797583081570999E-2"/>
    <n v="65"/>
  </r>
  <r>
    <x v="11"/>
    <s v="0700-01-000"/>
    <m/>
    <x v="3"/>
    <s v="Saint Louis"/>
    <s v="Hermantown Public School District"/>
    <n v="54"/>
    <n v="0"/>
    <n v="8"/>
    <n v="0"/>
    <n v="0"/>
    <n v="22"/>
    <n v="43"/>
    <n v="1.2208657047724751E-2"/>
    <n v="2.3862375138734741E-2"/>
    <n v="280"/>
    <n v="0.13882002974714924"/>
    <n v="1802"/>
    <n v="2017"/>
    <n v="1945"/>
    <n v="14"/>
    <n v="15"/>
    <n v="24"/>
    <n v="19"/>
    <n v="274"/>
    <n v="0"/>
    <n v="0"/>
    <n v="0"/>
    <n v="3"/>
    <n v="1725"/>
    <n v="14"/>
    <n v="23"/>
    <n v="24"/>
    <n v="16"/>
    <n v="3.1304347826086959E-2"/>
    <n v="0"/>
    <n v="0.34782608695652173"/>
    <n v="0"/>
    <n v="0"/>
    <n v="3.607103218645949E-2"/>
    <n v="4.2730299667036627E-2"/>
    <n v="65"/>
  </r>
  <r>
    <x v="8"/>
    <s v="0332-01-000"/>
    <m/>
    <x v="3"/>
    <s v="Kanabec"/>
    <s v="Mora Public School District"/>
    <n v="59"/>
    <n v="0"/>
    <n v="0"/>
    <n v="0"/>
    <n v="0"/>
    <n v="6"/>
    <n v="59"/>
    <n v="3.2240730789897904E-3"/>
    <n v="3.1703385276732943E-2"/>
    <n v="78"/>
    <n v="4.1622198505869797E-2"/>
    <n v="1861"/>
    <n v="1874"/>
    <n v="1739"/>
    <n v="33"/>
    <n v="38"/>
    <n v="17"/>
    <n v="47"/>
    <n v="76"/>
    <n v="0"/>
    <n v="0"/>
    <n v="0"/>
    <n v="0"/>
    <n v="1722"/>
    <n v="33"/>
    <n v="38"/>
    <n v="17"/>
    <n v="47"/>
    <n v="3.426248548199768E-2"/>
    <n v="0"/>
    <n v="0"/>
    <n v="0"/>
    <n v="0"/>
    <n v="3.4927458355722731E-2"/>
    <n v="7.2697899838449112E-2"/>
    <n v="65"/>
  </r>
  <r>
    <x v="15"/>
    <s v="0381-01-000"/>
    <m/>
    <x v="3"/>
    <s v="Lake"/>
    <s v="Lake Superior Public School Dist."/>
    <n v="62"/>
    <n v="0"/>
    <n v="0"/>
    <n v="0"/>
    <n v="0"/>
    <n v="0"/>
    <n v="65"/>
    <n v="0"/>
    <n v="3.3078880407124679E-2"/>
    <n v="26"/>
    <n v="1.3499480789200415E-2"/>
    <n v="1965"/>
    <n v="1926"/>
    <n v="1892"/>
    <n v="14"/>
    <n v="11"/>
    <n v="5"/>
    <n v="4"/>
    <n v="25"/>
    <n v="0"/>
    <n v="0"/>
    <n v="0"/>
    <n v="0"/>
    <n v="1929"/>
    <n v="14"/>
    <n v="11"/>
    <n v="5"/>
    <n v="4"/>
    <n v="3.2141005702436498E-2"/>
    <n v="0"/>
    <n v="0"/>
    <n v="0"/>
    <n v="0"/>
    <n v="3.3078880407124679E-2"/>
    <n v="1.7320427916454408E-2"/>
    <n v="65"/>
  </r>
  <r>
    <x v="16"/>
    <s v="0721-01-000"/>
    <s v="yes"/>
    <x v="2"/>
    <s v="Scott"/>
    <s v="New Prague Area Schools"/>
    <n v="63"/>
    <n v="0"/>
    <n v="0"/>
    <n v="0"/>
    <n v="0"/>
    <n v="3"/>
    <n v="62"/>
    <n v="1.2479201331114808E-3"/>
    <n v="2.5790349417637273E-2"/>
    <n v="173"/>
    <n v="6.8869426751592355E-2"/>
    <n v="2404"/>
    <n v="2512"/>
    <n v="2468"/>
    <n v="7"/>
    <n v="7"/>
    <n v="19"/>
    <n v="11"/>
    <n v="168"/>
    <n v="0"/>
    <n v="0"/>
    <n v="0"/>
    <n v="0"/>
    <n v="2363"/>
    <n v="7"/>
    <n v="7"/>
    <n v="19"/>
    <n v="11"/>
    <n v="2.6661024121878967E-2"/>
    <n v="0"/>
    <n v="0"/>
    <n v="0"/>
    <n v="0"/>
    <n v="2.7038269550748752E-2"/>
    <n v="1.8280016618196927E-2"/>
    <n v="65"/>
  </r>
  <r>
    <x v="15"/>
    <s v="0088-01-000"/>
    <m/>
    <x v="3"/>
    <s v="Brown"/>
    <s v="New Ulm Public School District"/>
    <n v="55"/>
    <n v="0"/>
    <n v="0"/>
    <n v="0"/>
    <n v="4"/>
    <n v="39"/>
    <n v="26"/>
    <n v="1.5556441962504986E-2"/>
    <n v="1.0370961308336658E-2"/>
    <n v="56"/>
    <n v="2.2417934347477981E-2"/>
    <n v="2507"/>
    <n v="2498"/>
    <n v="2428"/>
    <n v="3"/>
    <n v="11"/>
    <n v="11"/>
    <n v="45"/>
    <n v="54"/>
    <n v="0"/>
    <n v="0"/>
    <n v="0"/>
    <n v="0"/>
    <n v="2429"/>
    <n v="3"/>
    <n v="11"/>
    <n v="11"/>
    <n v="49"/>
    <n v="2.2643062988884313E-2"/>
    <n v="0"/>
    <n v="0"/>
    <n v="0"/>
    <n v="8.1632653061224483E-2"/>
    <n v="2.5927403270841642E-2"/>
    <n v="2.9564522572912505E-2"/>
    <n v="65"/>
  </r>
  <r>
    <x v="4"/>
    <s v="0100-01-000"/>
    <m/>
    <x v="3"/>
    <s v="Carlton"/>
    <s v="Wrenshall Public School District"/>
    <n v="53"/>
    <n v="3"/>
    <n v="0"/>
    <n v="0"/>
    <n v="3"/>
    <n v="0"/>
    <n v="64"/>
    <n v="0"/>
    <n v="0.23791821561338289"/>
    <n v="118"/>
    <n v="0.3653250773993808"/>
    <n v="269"/>
    <n v="323"/>
    <n v="317"/>
    <n v="4"/>
    <n v="0"/>
    <n v="0"/>
    <n v="2"/>
    <n v="114"/>
    <n v="0"/>
    <n v="0"/>
    <n v="0"/>
    <n v="0"/>
    <n v="256"/>
    <n v="7"/>
    <n v="0"/>
    <n v="0"/>
    <n v="5"/>
    <n v="0.20703125"/>
    <n v="0.42857142857142855"/>
    <n v="0"/>
    <n v="0"/>
    <n v="0.6"/>
    <n v="0.23791821561338289"/>
    <n v="4.4776119402985072E-2"/>
    <n v="64"/>
  </r>
  <r>
    <x v="2"/>
    <s v="0487-01-000"/>
    <m/>
    <x v="3"/>
    <s v="Morrison"/>
    <s v="Upsala Public School District"/>
    <n v="64"/>
    <n v="0"/>
    <n v="0"/>
    <n v="0"/>
    <n v="0"/>
    <n v="0"/>
    <n v="64"/>
    <n v="0"/>
    <n v="0.19571865443425077"/>
    <n v="119"/>
    <n v="0.31151832460732987"/>
    <n v="327"/>
    <n v="382"/>
    <n v="370"/>
    <n v="0"/>
    <n v="2"/>
    <n v="2"/>
    <n v="8"/>
    <n v="114"/>
    <n v="0"/>
    <n v="0"/>
    <n v="0"/>
    <n v="0"/>
    <n v="320"/>
    <n v="0"/>
    <n v="2"/>
    <n v="2"/>
    <n v="8"/>
    <n v="0.2"/>
    <n v="0"/>
    <n v="0"/>
    <n v="0"/>
    <n v="0"/>
    <n v="0.19571865443425077"/>
    <n v="3.614457831325301E-2"/>
    <n v="64"/>
  </r>
  <r>
    <x v="7"/>
    <s v="0486-01-000"/>
    <m/>
    <x v="3"/>
    <s v="Morrison"/>
    <s v="Swanville Public School District"/>
    <n v="60"/>
    <n v="0"/>
    <n v="0"/>
    <n v="0"/>
    <n v="3"/>
    <n v="0"/>
    <n v="64"/>
    <n v="0"/>
    <n v="0.1855072463768116"/>
    <n v="93"/>
    <n v="0.24866310160427807"/>
    <n v="345"/>
    <n v="374"/>
    <n v="365"/>
    <n v="2"/>
    <n v="1"/>
    <n v="1"/>
    <n v="5"/>
    <n v="92"/>
    <n v="0"/>
    <n v="0"/>
    <n v="0"/>
    <n v="0"/>
    <n v="333"/>
    <n v="2"/>
    <n v="1"/>
    <n v="1"/>
    <n v="8"/>
    <n v="0.18018018018018017"/>
    <n v="0"/>
    <n v="0"/>
    <n v="0"/>
    <n v="0.375"/>
    <n v="0.1855072463768116"/>
    <n v="3.4782608695652174E-2"/>
    <n v="64"/>
  </r>
  <r>
    <x v="11"/>
    <s v="2215-01-000"/>
    <m/>
    <x v="3"/>
    <s v="Norman"/>
    <s v="Norman County East School District"/>
    <n v="50"/>
    <n v="4"/>
    <n v="0"/>
    <n v="0"/>
    <n v="0"/>
    <n v="0"/>
    <n v="64"/>
    <n v="0"/>
    <n v="0.15347721822541965"/>
    <n v="13"/>
    <n v="3.5519125683060107E-2"/>
    <n v="417"/>
    <n v="366"/>
    <n v="319"/>
    <n v="26"/>
    <n v="8"/>
    <n v="4"/>
    <n v="9"/>
    <n v="8"/>
    <n v="3"/>
    <n v="0"/>
    <n v="0"/>
    <n v="0"/>
    <n v="361"/>
    <n v="27"/>
    <n v="8"/>
    <n v="4"/>
    <n v="9"/>
    <n v="0.13850415512465375"/>
    <n v="0.14814814814814814"/>
    <n v="0"/>
    <n v="0"/>
    <n v="0"/>
    <n v="0.15347721822541965"/>
    <n v="0.11735941320293398"/>
    <n v="64"/>
  </r>
  <r>
    <x v="7"/>
    <s v="2888-01-000"/>
    <m/>
    <x v="3"/>
    <s v="Big Stone"/>
    <s v="Clinton-Graceville-Beardsley"/>
    <n v="58"/>
    <n v="0"/>
    <n v="0"/>
    <n v="0"/>
    <n v="3"/>
    <n v="0"/>
    <n v="64"/>
    <n v="0"/>
    <n v="0.15274463007159905"/>
    <n v="20"/>
    <n v="5.3333333333333337E-2"/>
    <n v="419"/>
    <n v="375"/>
    <n v="371"/>
    <n v="4"/>
    <n v="0"/>
    <n v="0"/>
    <n v="0"/>
    <n v="19"/>
    <n v="0"/>
    <n v="0"/>
    <n v="0"/>
    <n v="0"/>
    <n v="410"/>
    <n v="4"/>
    <n v="0"/>
    <n v="0"/>
    <n v="3"/>
    <n v="0.14146341463414633"/>
    <n v="0"/>
    <n v="0"/>
    <n v="0"/>
    <n v="1"/>
    <n v="0.15274463007159905"/>
    <n v="1.6786570743405275E-2"/>
    <n v="64"/>
  </r>
  <r>
    <x v="8"/>
    <s v="2167-01-000"/>
    <m/>
    <x v="3"/>
    <s v="Lyon"/>
    <s v="Lakeview School District"/>
    <n v="58"/>
    <n v="0"/>
    <n v="0"/>
    <n v="0"/>
    <n v="3"/>
    <n v="24"/>
    <n v="40"/>
    <n v="4.5028142589118199E-2"/>
    <n v="7.5046904315197005E-2"/>
    <n v="118"/>
    <n v="0.20102214650766609"/>
    <n v="533"/>
    <n v="587"/>
    <n v="556"/>
    <n v="3"/>
    <n v="2"/>
    <n v="9"/>
    <n v="17"/>
    <n v="99"/>
    <n v="0"/>
    <n v="0"/>
    <n v="3"/>
    <n v="8"/>
    <n v="515"/>
    <n v="3"/>
    <n v="2"/>
    <n v="6"/>
    <n v="12"/>
    <n v="0.11262135922330097"/>
    <n v="0"/>
    <n v="0"/>
    <n v="0"/>
    <n v="0.25"/>
    <n v="0.1200750469043152"/>
    <n v="4.2750929368029739E-2"/>
    <n v="64"/>
  </r>
  <r>
    <x v="15"/>
    <s v="0542-01-000"/>
    <m/>
    <x v="3"/>
    <s v="Otter Tail"/>
    <s v="Battle Lake Public School District"/>
    <n v="60"/>
    <n v="0"/>
    <n v="0"/>
    <n v="0"/>
    <n v="0"/>
    <n v="0"/>
    <n v="64"/>
    <n v="0"/>
    <n v="0.11678832116788321"/>
    <n v="34"/>
    <n v="6.5637065637065631E-2"/>
    <n v="548"/>
    <n v="518"/>
    <n v="496"/>
    <n v="8"/>
    <n v="7"/>
    <n v="3"/>
    <n v="4"/>
    <n v="33"/>
    <n v="0"/>
    <n v="0"/>
    <n v="0"/>
    <n v="0"/>
    <n v="523"/>
    <n v="8"/>
    <n v="7"/>
    <n v="3"/>
    <n v="4"/>
    <n v="0.1147227533460803"/>
    <n v="0"/>
    <n v="0"/>
    <n v="0"/>
    <n v="0"/>
    <n v="0.11678832116788321"/>
    <n v="4.0366972477064222E-2"/>
    <n v="64"/>
  </r>
  <r>
    <x v="4"/>
    <s v="0333-01-000"/>
    <m/>
    <x v="3"/>
    <s v="Kanabec"/>
    <s v="Ogilvie Public School District"/>
    <n v="57"/>
    <n v="0"/>
    <n v="0"/>
    <n v="0"/>
    <n v="0"/>
    <n v="0"/>
    <n v="64"/>
    <n v="0"/>
    <n v="0.11267605633802817"/>
    <n v="51"/>
    <n v="9.1891891891891897E-2"/>
    <n v="568"/>
    <n v="555"/>
    <n v="547"/>
    <n v="3"/>
    <n v="0"/>
    <n v="0"/>
    <n v="5"/>
    <n v="47"/>
    <n v="0"/>
    <n v="0"/>
    <n v="0"/>
    <n v="0"/>
    <n v="557"/>
    <n v="3"/>
    <n v="0"/>
    <n v="0"/>
    <n v="5"/>
    <n v="0.10233393177737882"/>
    <n v="0"/>
    <n v="0"/>
    <n v="0"/>
    <n v="0"/>
    <n v="0.11267605633802817"/>
    <n v="1.415929203539823E-2"/>
    <n v="64"/>
  </r>
  <r>
    <x v="7"/>
    <s v="0500-01-000"/>
    <m/>
    <x v="3"/>
    <s v="Mower"/>
    <s v="Southland Public School District"/>
    <n v="57"/>
    <n v="0"/>
    <n v="0"/>
    <n v="0"/>
    <n v="0"/>
    <n v="0"/>
    <n v="64"/>
    <n v="0"/>
    <n v="0.10847457627118644"/>
    <n v="49"/>
    <n v="8.5217391304347828E-2"/>
    <n v="590"/>
    <n v="575"/>
    <n v="549"/>
    <n v="3"/>
    <n v="4"/>
    <n v="0"/>
    <n v="19"/>
    <n v="48"/>
    <n v="0"/>
    <n v="0"/>
    <n v="0"/>
    <n v="0"/>
    <n v="558"/>
    <n v="3"/>
    <n v="4"/>
    <n v="0"/>
    <n v="19"/>
    <n v="0.10215053763440861"/>
    <n v="0"/>
    <n v="0"/>
    <n v="0"/>
    <n v="0"/>
    <n v="0.10847457627118644"/>
    <n v="4.4520547945205477E-2"/>
    <n v="64"/>
  </r>
  <r>
    <x v="1"/>
    <s v="2448-01-000"/>
    <m/>
    <x v="3"/>
    <s v="Martin"/>
    <s v="Martin County West School District"/>
    <n v="55"/>
    <n v="0"/>
    <n v="0"/>
    <n v="0"/>
    <n v="0"/>
    <n v="3"/>
    <n v="61"/>
    <n v="4.608294930875576E-3"/>
    <n v="9.3701996927803385E-2"/>
    <n v="169"/>
    <n v="0.22354497354497355"/>
    <n v="651"/>
    <n v="756"/>
    <n v="703"/>
    <n v="6"/>
    <n v="8"/>
    <n v="3"/>
    <n v="36"/>
    <n v="156"/>
    <n v="0"/>
    <n v="0"/>
    <n v="0"/>
    <n v="7"/>
    <n v="602"/>
    <n v="6"/>
    <n v="8"/>
    <n v="3"/>
    <n v="29"/>
    <n v="9.1362126245847178E-2"/>
    <n v="0"/>
    <n v="0"/>
    <n v="0"/>
    <n v="0"/>
    <n v="9.8310291858678955E-2"/>
    <n v="7.098765432098765E-2"/>
    <n v="64"/>
  </r>
  <r>
    <x v="2"/>
    <s v="2448-01-000"/>
    <m/>
    <x v="3"/>
    <s v="Martin"/>
    <s v="Martin County West School District"/>
    <n v="57"/>
    <n v="0"/>
    <n v="0"/>
    <n v="0"/>
    <n v="0"/>
    <n v="7"/>
    <n v="57"/>
    <n v="1.0479041916167664E-2"/>
    <n v="8.5329341317365276E-2"/>
    <n v="182"/>
    <n v="0.23155216284987276"/>
    <n v="668"/>
    <n v="786"/>
    <n v="731"/>
    <n v="6"/>
    <n v="7"/>
    <n v="1"/>
    <n v="41"/>
    <n v="167"/>
    <n v="3"/>
    <n v="0"/>
    <n v="0"/>
    <n v="10"/>
    <n v="621"/>
    <n v="3"/>
    <n v="7"/>
    <n v="1"/>
    <n v="31"/>
    <n v="9.1787439613526575E-2"/>
    <n v="0"/>
    <n v="0"/>
    <n v="0"/>
    <n v="0"/>
    <n v="9.580838323353294E-2"/>
    <n v="6.3348416289592757E-2"/>
    <n v="64"/>
  </r>
  <r>
    <x v="12"/>
    <s v="0485-01-000"/>
    <m/>
    <x v="3"/>
    <s v="Morrison"/>
    <s v="Royalton Public School District"/>
    <n v="59"/>
    <n v="0"/>
    <n v="0"/>
    <n v="0"/>
    <n v="0"/>
    <n v="0"/>
    <n v="64"/>
    <n v="0"/>
    <n v="9.5096582466567603E-2"/>
    <n v="128"/>
    <n v="0.17367706919945725"/>
    <n v="673"/>
    <n v="737"/>
    <n v="711"/>
    <n v="6"/>
    <n v="6"/>
    <n v="10"/>
    <n v="4"/>
    <n v="126"/>
    <n v="0"/>
    <n v="0"/>
    <n v="0"/>
    <n v="0"/>
    <n v="644"/>
    <n v="6"/>
    <n v="6"/>
    <n v="10"/>
    <n v="4"/>
    <n v="9.1614906832298143E-2"/>
    <n v="0"/>
    <n v="0"/>
    <n v="0"/>
    <n v="0"/>
    <n v="9.5096582466567603E-2"/>
    <n v="3.880597014925373E-2"/>
    <n v="64"/>
  </r>
  <r>
    <x v="9"/>
    <s v="0553-01-000"/>
    <m/>
    <x v="3"/>
    <s v="Otter Tail"/>
    <s v="New York Mills Public School Dist."/>
    <n v="61"/>
    <n v="0"/>
    <n v="0"/>
    <n v="0"/>
    <n v="0"/>
    <n v="0"/>
    <n v="64"/>
    <n v="0"/>
    <n v="9.2086330935251801E-2"/>
    <n v="109"/>
    <n v="0.14729729729729729"/>
    <n v="695"/>
    <n v="740"/>
    <n v="733"/>
    <n v="7"/>
    <n v="0"/>
    <n v="0"/>
    <n v="0"/>
    <n v="104"/>
    <n v="0"/>
    <n v="0"/>
    <n v="0"/>
    <n v="0"/>
    <n v="690"/>
    <n v="7"/>
    <n v="0"/>
    <n v="0"/>
    <n v="0"/>
    <n v="8.8405797101449274E-2"/>
    <n v="0"/>
    <n v="0"/>
    <n v="0"/>
    <n v="0"/>
    <n v="9.2086330935251801E-2"/>
    <n v="1.0043041606886656E-2"/>
    <n v="64"/>
  </r>
  <r>
    <x v="5"/>
    <s v="2342-01-000"/>
    <m/>
    <x v="3"/>
    <s v="Grant"/>
    <s v="West Central Area"/>
    <n v="54"/>
    <n v="0"/>
    <n v="0"/>
    <n v="0"/>
    <n v="3"/>
    <n v="0"/>
    <n v="64"/>
    <n v="0"/>
    <n v="8.7193460490463212E-2"/>
    <n v="62"/>
    <n v="8.4699453551912565E-2"/>
    <n v="734"/>
    <n v="732"/>
    <n v="705"/>
    <n v="3"/>
    <n v="11"/>
    <n v="1"/>
    <n v="12"/>
    <n v="55"/>
    <n v="0"/>
    <n v="0"/>
    <n v="0"/>
    <n v="0"/>
    <n v="704"/>
    <n v="3"/>
    <n v="11"/>
    <n v="1"/>
    <n v="15"/>
    <n v="7.6704545454545456E-2"/>
    <n v="0"/>
    <n v="0"/>
    <n v="0"/>
    <n v="0.2"/>
    <n v="8.7193460490463212E-2"/>
    <n v="4.0871934604904632E-2"/>
    <n v="64"/>
  </r>
  <r>
    <x v="13"/>
    <s v="0097-01-000"/>
    <m/>
    <x v="3"/>
    <s v="Carlton"/>
    <s v="Moose Lake Public School District"/>
    <n v="55"/>
    <n v="0"/>
    <n v="0"/>
    <n v="0"/>
    <n v="0"/>
    <n v="0"/>
    <n v="64"/>
    <n v="0"/>
    <n v="8.4544253632760899E-2"/>
    <n v="111"/>
    <n v="0.13805970149253732"/>
    <n v="757"/>
    <n v="804"/>
    <n v="760"/>
    <n v="15"/>
    <n v="11"/>
    <n v="11"/>
    <n v="7"/>
    <n v="103"/>
    <n v="0"/>
    <n v="0"/>
    <n v="0"/>
    <n v="0"/>
    <n v="712"/>
    <n v="15"/>
    <n v="11"/>
    <n v="11"/>
    <n v="7"/>
    <n v="7.7247191011235949E-2"/>
    <n v="0"/>
    <n v="0"/>
    <n v="0"/>
    <n v="0"/>
    <n v="8.4544253632760899E-2"/>
    <n v="5.8201058201058198E-2"/>
    <n v="64"/>
  </r>
  <r>
    <x v="11"/>
    <s v="2169-01-000"/>
    <m/>
    <x v="3"/>
    <s v="Murray"/>
    <s v="Murray County Central School Dist."/>
    <n v="51"/>
    <n v="0"/>
    <n v="0"/>
    <n v="0"/>
    <n v="0"/>
    <n v="12"/>
    <n v="52"/>
    <n v="1.5748031496062992E-2"/>
    <n v="6.8241469816272965E-2"/>
    <n v="38"/>
    <n v="5.1630434782608696E-2"/>
    <n v="762"/>
    <n v="736"/>
    <n v="710"/>
    <n v="3"/>
    <n v="2"/>
    <n v="2"/>
    <n v="19"/>
    <n v="32"/>
    <n v="0"/>
    <n v="0"/>
    <n v="0"/>
    <n v="0"/>
    <n v="729"/>
    <n v="3"/>
    <n v="2"/>
    <n v="2"/>
    <n v="19"/>
    <n v="6.9958847736625515E-2"/>
    <n v="0"/>
    <n v="0"/>
    <n v="0"/>
    <n v="0"/>
    <n v="8.3989501312335957E-2"/>
    <n v="3.443708609271523E-2"/>
    <n v="64"/>
  </r>
  <r>
    <x v="18"/>
    <s v="0846-01-000"/>
    <m/>
    <x v="3"/>
    <s v="Wilkin"/>
    <s v="Breckenridge Public School District"/>
    <n v="62"/>
    <n v="0"/>
    <n v="0"/>
    <n v="0"/>
    <n v="0"/>
    <n v="3"/>
    <n v="61"/>
    <n v="3.7453183520599251E-3"/>
    <n v="7.6154806491885149E-2"/>
    <n v="24"/>
    <n v="3.1537450722733243E-2"/>
    <n v="801"/>
    <n v="761"/>
    <n v="700"/>
    <n v="14"/>
    <n v="12"/>
    <n v="1"/>
    <n v="34"/>
    <n v="20"/>
    <n v="0"/>
    <n v="0"/>
    <n v="0"/>
    <n v="0"/>
    <n v="742"/>
    <n v="14"/>
    <n v="12"/>
    <n v="1"/>
    <n v="34"/>
    <n v="8.3557951482479784E-2"/>
    <n v="0"/>
    <n v="0"/>
    <n v="0"/>
    <n v="0"/>
    <n v="7.990012484394507E-2"/>
    <n v="7.5965130759651306E-2"/>
    <n v="64"/>
  </r>
  <r>
    <x v="14"/>
    <s v="2342-01-000"/>
    <m/>
    <x v="3"/>
    <s v="Grant"/>
    <s v="West Central Area"/>
    <n v="61"/>
    <n v="0"/>
    <n v="0"/>
    <n v="0"/>
    <n v="0"/>
    <n v="0"/>
    <n v="64"/>
    <n v="0"/>
    <n v="7.2398190045248875E-2"/>
    <n v="51"/>
    <n v="5.8553386911595867E-2"/>
    <n v="884"/>
    <n v="871"/>
    <n v="846"/>
    <n v="6"/>
    <n v="7"/>
    <n v="4"/>
    <n v="8"/>
    <n v="49"/>
    <n v="0"/>
    <n v="0"/>
    <n v="0"/>
    <n v="0"/>
    <n v="858"/>
    <n v="6"/>
    <n v="7"/>
    <n v="4"/>
    <n v="8"/>
    <n v="7.1095571095571089E-2"/>
    <n v="0"/>
    <n v="0"/>
    <n v="0"/>
    <n v="0"/>
    <n v="7.2398190045248875E-2"/>
    <n v="2.8312570781426953E-2"/>
    <n v="64"/>
  </r>
  <r>
    <x v="18"/>
    <s v="2168-01-000"/>
    <m/>
    <x v="3"/>
    <s v="Waseca"/>
    <s v="NRHEG School District"/>
    <n v="53"/>
    <n v="0"/>
    <n v="0"/>
    <n v="0"/>
    <n v="0"/>
    <n v="4"/>
    <n v="60"/>
    <n v="4.4493882091212458E-3"/>
    <n v="6.6740823136818686E-2"/>
    <n v="118"/>
    <n v="0.12381951731374606"/>
    <n v="899"/>
    <n v="953"/>
    <n v="943"/>
    <n v="0"/>
    <n v="1"/>
    <n v="2"/>
    <n v="7"/>
    <n v="117"/>
    <n v="0"/>
    <n v="0"/>
    <n v="0"/>
    <n v="0"/>
    <n v="879"/>
    <n v="0"/>
    <n v="1"/>
    <n v="2"/>
    <n v="7"/>
    <n v="6.0295790671217292E-2"/>
    <n v="0"/>
    <n v="0"/>
    <n v="0"/>
    <n v="0"/>
    <n v="7.1190211345939933E-2"/>
    <n v="1.1248593925759279E-2"/>
    <n v="64"/>
  </r>
  <r>
    <x v="14"/>
    <s v="0858-01-000"/>
    <m/>
    <x v="3"/>
    <s v="Winona"/>
    <s v="St. Charles Public School District"/>
    <n v="61"/>
    <n v="0"/>
    <n v="0"/>
    <n v="0"/>
    <n v="0"/>
    <n v="0"/>
    <n v="64"/>
    <n v="0"/>
    <n v="5.6990204808548529E-2"/>
    <n v="0"/>
    <n v="0"/>
    <n v="1123"/>
    <n v="1059"/>
    <n v="949"/>
    <n v="2"/>
    <n v="1"/>
    <n v="39"/>
    <n v="68"/>
    <n v="0"/>
    <n v="0"/>
    <n v="0"/>
    <n v="0"/>
    <n v="0"/>
    <n v="1010"/>
    <n v="2"/>
    <n v="1"/>
    <n v="39"/>
    <n v="68"/>
    <n v="6.0396039603960394E-2"/>
    <n v="0"/>
    <n v="0"/>
    <n v="0"/>
    <n v="0"/>
    <n v="5.6990204808548529E-2"/>
    <n v="9.8214285714285712E-2"/>
    <n v="64"/>
  </r>
  <r>
    <x v="1"/>
    <s v="2899-01-000"/>
    <m/>
    <x v="3"/>
    <s v="Wabasha"/>
    <s v="Plainview-Elgin-Millville"/>
    <n v="57"/>
    <n v="0"/>
    <n v="0"/>
    <n v="0"/>
    <n v="0"/>
    <n v="7"/>
    <n v="57"/>
    <n v="4.8209366391184574E-3"/>
    <n v="3.9256198347107439E-2"/>
    <n v="93"/>
    <n v="6.2795408507765021E-2"/>
    <n v="1452"/>
    <n v="1481"/>
    <n v="1333"/>
    <n v="4"/>
    <n v="16"/>
    <n v="4"/>
    <n v="124"/>
    <n v="87"/>
    <n v="0"/>
    <n v="0"/>
    <n v="0"/>
    <n v="3"/>
    <n v="1303"/>
    <n v="4"/>
    <n v="16"/>
    <n v="4"/>
    <n v="121"/>
    <n v="4.3745203376822715E-2"/>
    <n v="0"/>
    <n v="0"/>
    <n v="0"/>
    <n v="0"/>
    <n v="4.4077134986225897E-2"/>
    <n v="0.10013812154696132"/>
    <n v="64"/>
  </r>
  <r>
    <x v="13"/>
    <s v="0593-01-000"/>
    <m/>
    <x v="3"/>
    <s v="Polk"/>
    <s v="Crookston Public School District"/>
    <n v="56"/>
    <n v="0"/>
    <n v="0"/>
    <n v="0"/>
    <n v="7"/>
    <n v="0"/>
    <n v="64"/>
    <n v="0"/>
    <n v="4.1531473069435429E-2"/>
    <n v="40"/>
    <n v="2.6367831245880026E-2"/>
    <n v="1541"/>
    <n v="1517"/>
    <n v="1220"/>
    <n v="42"/>
    <n v="11"/>
    <n v="4"/>
    <n v="240"/>
    <n v="35"/>
    <n v="0"/>
    <n v="0"/>
    <n v="0"/>
    <n v="0"/>
    <n v="1241"/>
    <n v="42"/>
    <n v="11"/>
    <n v="4"/>
    <n v="247"/>
    <n v="4.5124899274778404E-2"/>
    <n v="0"/>
    <n v="0"/>
    <n v="0"/>
    <n v="2.8340080971659919E-2"/>
    <n v="4.1531473069435429E-2"/>
    <n v="0.19676375404530744"/>
    <n v="64"/>
  </r>
  <r>
    <x v="8"/>
    <s v="2899-01-000"/>
    <m/>
    <x v="3"/>
    <s v="Wabasha"/>
    <s v="Plainview-Elgin-Millville"/>
    <n v="62"/>
    <n v="0"/>
    <n v="0"/>
    <n v="0"/>
    <n v="0"/>
    <n v="0"/>
    <n v="64"/>
    <n v="0"/>
    <n v="4.1157556270096464E-2"/>
    <n v="91"/>
    <n v="5.7522123893805309E-2"/>
    <n v="1555"/>
    <n v="1582"/>
    <n v="1466"/>
    <n v="4"/>
    <n v="7"/>
    <n v="1"/>
    <n v="104"/>
    <n v="89"/>
    <n v="0"/>
    <n v="0"/>
    <n v="0"/>
    <n v="0"/>
    <n v="1439"/>
    <n v="4"/>
    <n v="7"/>
    <n v="1"/>
    <n v="104"/>
    <n v="4.3085476025017375E-2"/>
    <n v="0"/>
    <n v="0"/>
    <n v="0"/>
    <n v="0"/>
    <n v="4.1157556270096464E-2"/>
    <n v="7.459807073954984E-2"/>
    <n v="64"/>
  </r>
  <r>
    <x v="7"/>
    <s v="0700-01-000"/>
    <m/>
    <x v="3"/>
    <s v="Saint Louis"/>
    <s v="Hermantown Public School District"/>
    <n v="48"/>
    <n v="0"/>
    <n v="3"/>
    <n v="0"/>
    <n v="0"/>
    <n v="20"/>
    <n v="44"/>
    <n v="1.1068068622025456E-2"/>
    <n v="2.4349750968456003E-2"/>
    <n v="346"/>
    <n v="0.1656294877932025"/>
    <n v="1807"/>
    <n v="2089"/>
    <n v="1994"/>
    <n v="23"/>
    <n v="19"/>
    <n v="33"/>
    <n v="20"/>
    <n v="320"/>
    <n v="5"/>
    <n v="4"/>
    <n v="4"/>
    <n v="5"/>
    <n v="1722"/>
    <n v="18"/>
    <n v="18"/>
    <n v="29"/>
    <n v="15"/>
    <n v="2.7874564459930314E-2"/>
    <n v="0"/>
    <n v="0.16666666666666666"/>
    <n v="0"/>
    <n v="0"/>
    <n v="3.5417819590481459E-2"/>
    <n v="4.4395116537180909E-2"/>
    <n v="64"/>
  </r>
  <r>
    <x v="0"/>
    <s v="0278-01-000"/>
    <s v="yes"/>
    <x v="2"/>
    <s v="Hennepin"/>
    <s v="Orono Public School District"/>
    <n v="53"/>
    <n v="0"/>
    <n v="0"/>
    <n v="0"/>
    <n v="0"/>
    <n v="0"/>
    <n v="64"/>
    <n v="0"/>
    <n v="3.0288689067676289E-2"/>
    <n v="781"/>
    <n v="0.27597173144876325"/>
    <n v="2113"/>
    <n v="2830"/>
    <n v="2589"/>
    <n v="6"/>
    <n v="46"/>
    <n v="65"/>
    <n v="124"/>
    <n v="723"/>
    <n v="0"/>
    <n v="0"/>
    <n v="19"/>
    <n v="23"/>
    <n v="1919"/>
    <n v="6"/>
    <n v="46"/>
    <n v="46"/>
    <n v="101"/>
    <n v="2.7618551328817093E-2"/>
    <n v="0"/>
    <n v="0"/>
    <n v="0"/>
    <n v="0"/>
    <n v="3.0288689067676289E-2"/>
    <n v="9.395656279508971E-2"/>
    <n v="64"/>
  </r>
  <r>
    <x v="16"/>
    <s v="0727-01-000"/>
    <m/>
    <x v="3"/>
    <s v="Sherburne"/>
    <s v="Big Lake Public School District"/>
    <n v="54"/>
    <n v="0"/>
    <n v="4"/>
    <n v="0"/>
    <n v="0"/>
    <n v="5"/>
    <n v="59"/>
    <n v="1.8656716417910447E-3"/>
    <n v="2.2014925373134327E-2"/>
    <n v="20"/>
    <n v="7.5872534142640367E-3"/>
    <n v="2680"/>
    <n v="2636"/>
    <n v="2550"/>
    <n v="23"/>
    <n v="14"/>
    <n v="13"/>
    <n v="36"/>
    <n v="15"/>
    <n v="0"/>
    <n v="0"/>
    <n v="0"/>
    <n v="0"/>
    <n v="2589"/>
    <n v="23"/>
    <n v="18"/>
    <n v="13"/>
    <n v="36"/>
    <n v="2.085747392815759E-2"/>
    <n v="0"/>
    <n v="0.22222222222222221"/>
    <n v="0"/>
    <n v="0"/>
    <n v="2.388059701492537E-2"/>
    <n v="3.3594624860022397E-2"/>
    <n v="64"/>
  </r>
  <r>
    <x v="17"/>
    <s v="0016-01-000"/>
    <s v="yes"/>
    <x v="2"/>
    <s v="Anoka"/>
    <s v="Spring Lake Park Public Schools"/>
    <n v="50"/>
    <n v="3"/>
    <n v="0"/>
    <n v="0"/>
    <n v="0"/>
    <n v="4"/>
    <n v="60"/>
    <n v="9.7394691989286582E-4"/>
    <n v="1.4609203798392988E-2"/>
    <n v="150"/>
    <n v="3.577390889577868E-2"/>
    <n v="4107"/>
    <n v="4193"/>
    <n v="3840"/>
    <n v="43"/>
    <n v="59"/>
    <n v="163"/>
    <n v="86"/>
    <n v="139"/>
    <n v="0"/>
    <n v="0"/>
    <n v="0"/>
    <n v="0"/>
    <n v="3751"/>
    <n v="46"/>
    <n v="59"/>
    <n v="163"/>
    <n v="86"/>
    <n v="1.3329778725673154E-2"/>
    <n v="6.5217391304347824E-2"/>
    <n v="0"/>
    <n v="0"/>
    <n v="0"/>
    <n v="1.5583150718285855E-2"/>
    <n v="8.623629719853837E-2"/>
    <n v="64"/>
  </r>
  <r>
    <x v="5"/>
    <s v="0415-01-000"/>
    <m/>
    <x v="3"/>
    <s v="Lyon"/>
    <s v="Lynd Public School District"/>
    <n v="58"/>
    <n v="0"/>
    <n v="0"/>
    <n v="0"/>
    <n v="3"/>
    <n v="0"/>
    <n v="63"/>
    <n v="0"/>
    <n v="0.57798165137614677"/>
    <n v="69"/>
    <n v="0.6"/>
    <n v="109"/>
    <n v="115"/>
    <n v="69"/>
    <n v="0"/>
    <n v="4"/>
    <n v="0"/>
    <n v="42"/>
    <n v="36"/>
    <n v="0"/>
    <n v="0"/>
    <n v="0"/>
    <n v="30"/>
    <n v="91"/>
    <n v="0"/>
    <n v="4"/>
    <n v="0"/>
    <n v="15"/>
    <n v="0.63736263736263732"/>
    <n v="0"/>
    <n v="0"/>
    <n v="0"/>
    <n v="0.2"/>
    <n v="0.57798165137614677"/>
    <n v="0.17272727272727273"/>
    <n v="63"/>
  </r>
  <r>
    <x v="4"/>
    <s v="0404-01-000"/>
    <m/>
    <x v="3"/>
    <s v="Lincoln"/>
    <s v="Lake Benton Public School District"/>
    <n v="62"/>
    <n v="0"/>
    <n v="0"/>
    <n v="0"/>
    <n v="0"/>
    <n v="3"/>
    <n v="60"/>
    <n v="2.1126760563380281E-2"/>
    <n v="0.42253521126760563"/>
    <n v="26"/>
    <n v="0.24761904761904763"/>
    <n v="142"/>
    <n v="105"/>
    <n v="99"/>
    <n v="0"/>
    <n v="3"/>
    <n v="0"/>
    <n v="3"/>
    <n v="21"/>
    <n v="0"/>
    <n v="0"/>
    <n v="0"/>
    <n v="3"/>
    <n v="140"/>
    <n v="0"/>
    <n v="3"/>
    <n v="0"/>
    <n v="0"/>
    <n v="0.44285714285714284"/>
    <n v="0"/>
    <n v="0"/>
    <n v="0"/>
    <n v="0"/>
    <n v="0.44366197183098588"/>
    <n v="2.097902097902098E-2"/>
    <n v="63"/>
  </r>
  <r>
    <x v="15"/>
    <s v="0671-01-000"/>
    <m/>
    <x v="3"/>
    <s v="Rock"/>
    <s v="Hills-Beaver Creek School District"/>
    <n v="61"/>
    <n v="0"/>
    <n v="0"/>
    <n v="0"/>
    <n v="0"/>
    <n v="0"/>
    <n v="63"/>
    <n v="0"/>
    <n v="0.17451523545706371"/>
    <n v="7"/>
    <n v="2.2950819672131147E-2"/>
    <n v="361"/>
    <n v="305"/>
    <n v="300"/>
    <n v="0"/>
    <n v="1"/>
    <n v="4"/>
    <n v="0"/>
    <n v="7"/>
    <n v="0"/>
    <n v="0"/>
    <n v="0"/>
    <n v="0"/>
    <n v="354"/>
    <n v="0"/>
    <n v="1"/>
    <n v="4"/>
    <n v="0"/>
    <n v="0.17231638418079095"/>
    <n v="0"/>
    <n v="0"/>
    <n v="0"/>
    <n v="0"/>
    <n v="0.17451523545706371"/>
    <n v="1.3927576601671309E-2"/>
    <n v="63"/>
  </r>
  <r>
    <x v="10"/>
    <s v="0391-01-000"/>
    <m/>
    <x v="3"/>
    <s v="Le Sueur"/>
    <s v="Cleveland Public School District"/>
    <n v="60"/>
    <n v="0"/>
    <n v="0"/>
    <n v="0"/>
    <n v="0"/>
    <n v="0"/>
    <n v="63"/>
    <n v="0"/>
    <n v="0.17355371900826447"/>
    <n v="109"/>
    <n v="0.2665036674816626"/>
    <n v="363"/>
    <n v="409"/>
    <n v="390"/>
    <n v="4"/>
    <n v="1"/>
    <n v="4"/>
    <n v="10"/>
    <n v="108"/>
    <n v="0"/>
    <n v="0"/>
    <n v="0"/>
    <n v="0"/>
    <n v="342"/>
    <n v="4"/>
    <n v="1"/>
    <n v="4"/>
    <n v="10"/>
    <n v="0.17543859649122806"/>
    <n v="0"/>
    <n v="0"/>
    <n v="0"/>
    <n v="0"/>
    <n v="0.17355371900826447"/>
    <n v="5.2631578947368418E-2"/>
    <n v="63"/>
  </r>
  <r>
    <x v="8"/>
    <s v="0173-01-000"/>
    <m/>
    <x v="3"/>
    <s v="Cottonwood"/>
    <s v="Mountain Lake Public Schools"/>
    <n v="52"/>
    <n v="0"/>
    <n v="0"/>
    <n v="0"/>
    <n v="7"/>
    <n v="0"/>
    <n v="63"/>
    <n v="0"/>
    <n v="0.12450592885375494"/>
    <n v="46"/>
    <n v="9.4069529652351741E-2"/>
    <n v="506"/>
    <n v="489"/>
    <n v="335"/>
    <n v="3"/>
    <n v="8"/>
    <n v="66"/>
    <n v="77"/>
    <n v="42"/>
    <n v="0"/>
    <n v="0"/>
    <n v="3"/>
    <n v="0"/>
    <n v="345"/>
    <n v="3"/>
    <n v="8"/>
    <n v="63"/>
    <n v="84"/>
    <n v="0.15072463768115943"/>
    <n v="0"/>
    <n v="0"/>
    <n v="0"/>
    <n v="8.3333333333333329E-2"/>
    <n v="0.12450592885375494"/>
    <n v="0.31411530815109345"/>
    <n v="63"/>
  </r>
  <r>
    <x v="0"/>
    <s v="0763-01-000"/>
    <m/>
    <x v="3"/>
    <s v="Steele"/>
    <s v="Medford Public School District"/>
    <n v="51"/>
    <n v="0"/>
    <n v="0"/>
    <n v="0"/>
    <n v="7"/>
    <n v="7"/>
    <n v="56"/>
    <n v="1.1235955056179775E-2"/>
    <n v="8.98876404494382E-2"/>
    <n v="335"/>
    <n v="0.37430167597765363"/>
    <n v="623"/>
    <n v="895"/>
    <n v="728"/>
    <m/>
    <n v="22"/>
    <n v="13"/>
    <n v="132"/>
    <n v="289"/>
    <n v="0"/>
    <n v="11"/>
    <n v="5"/>
    <n v="25"/>
    <n v="490"/>
    <m/>
    <n v="11"/>
    <n v="8"/>
    <n v="114"/>
    <n v="0.10408163265306122"/>
    <n v="0"/>
    <n v="0"/>
    <n v="0"/>
    <n v="6.1403508771929821E-2"/>
    <n v="0.10112359550561797"/>
    <n v="0.21348314606741572"/>
    <n v="63"/>
  </r>
  <r>
    <x v="0"/>
    <s v="0846-01-000"/>
    <m/>
    <x v="3"/>
    <s v="Wilkin"/>
    <s v="Breckenridge Public School District"/>
    <n v="51"/>
    <n v="0"/>
    <n v="0"/>
    <n v="0"/>
    <n v="7"/>
    <n v="0"/>
    <n v="63"/>
    <n v="0"/>
    <n v="8.9361702127659579E-2"/>
    <n v="24"/>
    <n v="3.6036036036036036E-2"/>
    <n v="705"/>
    <n v="666"/>
    <n v="593"/>
    <n v="33"/>
    <n v="11"/>
    <n v="1"/>
    <n v="28"/>
    <n v="22"/>
    <n v="0"/>
    <n v="0"/>
    <n v="0"/>
    <n v="0"/>
    <n v="622"/>
    <n v="33"/>
    <n v="11"/>
    <n v="1"/>
    <n v="35"/>
    <n v="8.1993569131832797E-2"/>
    <n v="0"/>
    <n v="0"/>
    <n v="0"/>
    <n v="0.2"/>
    <n v="8.9361702127659579E-2"/>
    <n v="0.11396011396011396"/>
    <n v="63"/>
  </r>
  <r>
    <x v="18"/>
    <s v="2342-01-000"/>
    <m/>
    <x v="3"/>
    <s v="Grant"/>
    <s v="West Central Area"/>
    <n v="51"/>
    <n v="0"/>
    <n v="0"/>
    <n v="0"/>
    <n v="0"/>
    <n v="0"/>
    <n v="63"/>
    <n v="0"/>
    <n v="8.6776859504132234E-2"/>
    <n v="61"/>
    <n v="8.4254143646408847E-2"/>
    <n v="726"/>
    <n v="724"/>
    <n v="693"/>
    <n v="3"/>
    <n v="13"/>
    <n v="4"/>
    <n v="11"/>
    <n v="58"/>
    <n v="0"/>
    <n v="0"/>
    <n v="0"/>
    <n v="0"/>
    <n v="686"/>
    <n v="3"/>
    <n v="13"/>
    <n v="4"/>
    <n v="11"/>
    <n v="7.4344023323615158E-2"/>
    <n v="0"/>
    <n v="0"/>
    <n v="0"/>
    <n v="0"/>
    <n v="8.6776859504132234E-2"/>
    <n v="4.3235704323570434E-2"/>
    <n v="63"/>
  </r>
  <r>
    <x v="8"/>
    <s v="0299-01-000"/>
    <m/>
    <x v="3"/>
    <s v="Houston"/>
    <s v="Caledonia Public School District"/>
    <n v="59"/>
    <n v="0"/>
    <n v="0"/>
    <n v="0"/>
    <n v="0"/>
    <n v="0"/>
    <n v="63"/>
    <n v="0"/>
    <n v="7.8553615960099757E-2"/>
    <n v="30"/>
    <n v="3.9011703511053319E-2"/>
    <n v="802"/>
    <n v="769"/>
    <n v="735"/>
    <n v="1"/>
    <n v="28"/>
    <n v="5"/>
    <n v="0"/>
    <n v="25"/>
    <n v="0"/>
    <n v="0"/>
    <n v="0"/>
    <n v="0"/>
    <n v="769"/>
    <n v="1"/>
    <n v="28"/>
    <n v="5"/>
    <n v="0"/>
    <n v="7.6723016905071523E-2"/>
    <n v="0"/>
    <n v="0"/>
    <n v="0"/>
    <n v="0"/>
    <n v="7.8553615960099757E-2"/>
    <n v="4.2341220423412207E-2"/>
    <n v="63"/>
  </r>
  <r>
    <x v="14"/>
    <s v="0314-01-000"/>
    <m/>
    <x v="3"/>
    <s v="Isanti"/>
    <s v="Braham Public School District"/>
    <n v="62"/>
    <n v="0"/>
    <n v="0"/>
    <n v="0"/>
    <n v="0"/>
    <n v="0"/>
    <n v="63"/>
    <n v="0"/>
    <n v="6.5082644628099179E-2"/>
    <n v="37"/>
    <n v="3.9278131634819531E-2"/>
    <n v="968"/>
    <n v="942"/>
    <n v="929"/>
    <n v="3"/>
    <n v="4"/>
    <n v="3"/>
    <n v="3"/>
    <n v="34"/>
    <n v="0"/>
    <n v="0"/>
    <n v="0"/>
    <n v="0"/>
    <n v="957"/>
    <n v="3"/>
    <n v="4"/>
    <n v="3"/>
    <n v="3"/>
    <n v="6.4785788923719959E-2"/>
    <n v="0"/>
    <n v="0"/>
    <n v="0"/>
    <n v="0"/>
    <n v="6.5082644628099179E-2"/>
    <n v="1.3402061855670102E-2"/>
    <n v="63"/>
  </r>
  <r>
    <x v="3"/>
    <s v="0177-01-000"/>
    <m/>
    <x v="3"/>
    <s v="Cottonwood"/>
    <s v="Windom Public School District"/>
    <n v="42"/>
    <n v="0"/>
    <n v="0"/>
    <n v="0"/>
    <n v="13"/>
    <n v="0"/>
    <n v="63"/>
    <n v="0"/>
    <n v="6.5082644628099179E-2"/>
    <n v="96"/>
    <n v="9.5904095904095904E-2"/>
    <n v="968"/>
    <n v="1001"/>
    <n v="763"/>
    <n v="8"/>
    <n v="28"/>
    <n v="32"/>
    <n v="170"/>
    <n v="83"/>
    <n v="0"/>
    <n v="0"/>
    <n v="3"/>
    <n v="3"/>
    <n v="722"/>
    <n v="8"/>
    <n v="28"/>
    <n v="29"/>
    <n v="180"/>
    <n v="5.817174515235457E-2"/>
    <n v="0"/>
    <n v="0"/>
    <n v="0"/>
    <n v="7.2222222222222215E-2"/>
    <n v="6.5082644628099179E-2"/>
    <n v="0.25336091003102379"/>
    <n v="63"/>
  </r>
  <r>
    <x v="2"/>
    <s v="0177-01-000"/>
    <m/>
    <x v="3"/>
    <s v="Cottonwood"/>
    <s v="Windom Public School District"/>
    <n v="42"/>
    <n v="0"/>
    <n v="0"/>
    <n v="0"/>
    <n v="16"/>
    <n v="0"/>
    <n v="63"/>
    <n v="0"/>
    <n v="6.3253012048192767E-2"/>
    <n v="90"/>
    <n v="8.797653958944282E-2"/>
    <n v="996"/>
    <n v="1023"/>
    <n v="769"/>
    <n v="9"/>
    <n v="32"/>
    <n v="30"/>
    <n v="183"/>
    <n v="77"/>
    <n v="0"/>
    <n v="0"/>
    <n v="0"/>
    <n v="0"/>
    <n v="734"/>
    <n v="9"/>
    <n v="32"/>
    <n v="30"/>
    <n v="199"/>
    <n v="5.7220708446866483E-2"/>
    <n v="0"/>
    <n v="0"/>
    <n v="0"/>
    <n v="8.0402010050251257E-2"/>
    <n v="6.3253012048192767E-2"/>
    <n v="0.2689243027888446"/>
    <n v="63"/>
  </r>
  <r>
    <x v="16"/>
    <s v="2172-01-000"/>
    <m/>
    <x v="3"/>
    <s v="Goodhue"/>
    <s v="Kenyon-Wanamingo School District"/>
    <n v="58"/>
    <n v="0"/>
    <n v="0"/>
    <n v="0"/>
    <n v="0"/>
    <n v="18"/>
    <n v="45"/>
    <n v="1.7424975798644726E-2"/>
    <n v="4.3562439496611809E-2"/>
    <n v="52"/>
    <n v="5.0880626223091974E-2"/>
    <n v="1033"/>
    <n v="1022"/>
    <n v="982"/>
    <n v="2"/>
    <n v="8"/>
    <n v="6"/>
    <n v="24"/>
    <n v="48"/>
    <n v="0"/>
    <n v="0"/>
    <n v="0"/>
    <n v="0"/>
    <n v="992"/>
    <n v="2"/>
    <n v="8"/>
    <n v="6"/>
    <n v="24"/>
    <n v="5.8467741935483868E-2"/>
    <n v="0"/>
    <n v="0"/>
    <n v="0"/>
    <n v="0"/>
    <n v="6.0987415295256531E-2"/>
    <n v="3.875968992248062E-2"/>
    <n v="63"/>
  </r>
  <r>
    <x v="17"/>
    <s v="2580-01-000"/>
    <m/>
    <x v="3"/>
    <s v="Pine"/>
    <s v="East Central School District"/>
    <n v="62"/>
    <n v="0"/>
    <n v="0"/>
    <n v="0"/>
    <n v="0"/>
    <n v="0"/>
    <n v="63"/>
    <n v="0"/>
    <n v="5.8659217877094973E-2"/>
    <n v="48"/>
    <n v="4.5325779036827198E-2"/>
    <n v="1074"/>
    <n v="1059"/>
    <n v="933"/>
    <n v="78"/>
    <n v="18"/>
    <n v="15"/>
    <n v="18"/>
    <n v="39"/>
    <n v="3"/>
    <n v="0"/>
    <n v="0"/>
    <n v="0"/>
    <n v="956"/>
    <n v="75"/>
    <n v="18"/>
    <n v="15"/>
    <n v="18"/>
    <n v="6.4853556485355651E-2"/>
    <n v="0"/>
    <n v="0"/>
    <n v="0"/>
    <n v="0"/>
    <n v="5.8659217877094973E-2"/>
    <n v="0.11645101663585952"/>
    <n v="63"/>
  </r>
  <r>
    <x v="18"/>
    <s v="2895-01-000"/>
    <m/>
    <x v="3"/>
    <s v="Jackson"/>
    <s v="Jackson County Central School Dist."/>
    <n v="60"/>
    <n v="0"/>
    <n v="0"/>
    <n v="0"/>
    <n v="0"/>
    <n v="0"/>
    <n v="63"/>
    <n v="0"/>
    <n v="5.3389830508474574E-2"/>
    <n v="40"/>
    <n v="3.4572169403630081E-2"/>
    <n v="1180"/>
    <n v="1157"/>
    <n v="1076"/>
    <n v="9"/>
    <n v="16"/>
    <n v="30"/>
    <n v="26"/>
    <n v="36"/>
    <n v="0"/>
    <n v="0"/>
    <n v="0"/>
    <n v="0"/>
    <n v="1100"/>
    <n v="9"/>
    <n v="16"/>
    <n v="30"/>
    <n v="26"/>
    <n v="5.4545454545454543E-2"/>
    <n v="0"/>
    <n v="0"/>
    <n v="0"/>
    <n v="0"/>
    <n v="5.3389830508474574E-2"/>
    <n v="6.8585944115156644E-2"/>
    <n v="63"/>
  </r>
  <r>
    <x v="14"/>
    <s v="0255-01-000"/>
    <m/>
    <x v="3"/>
    <s v="Goodhue"/>
    <s v="Pine Island Public School Dist."/>
    <n v="55"/>
    <n v="0"/>
    <n v="0"/>
    <n v="3"/>
    <n v="0"/>
    <n v="7"/>
    <n v="56"/>
    <n v="5.8381984987489572E-3"/>
    <n v="4.6705587989991658E-2"/>
    <n v="107"/>
    <n v="8.6082059533386962E-2"/>
    <n v="1199"/>
    <n v="1243"/>
    <n v="1190"/>
    <n v="3"/>
    <n v="15"/>
    <n v="12"/>
    <n v="23"/>
    <n v="103"/>
    <n v="0"/>
    <n v="0"/>
    <n v="0"/>
    <n v="0"/>
    <n v="1142"/>
    <n v="3"/>
    <n v="15"/>
    <n v="15"/>
    <n v="23"/>
    <n v="4.816112084063047E-2"/>
    <n v="0"/>
    <n v="0"/>
    <n v="0.2"/>
    <n v="0"/>
    <n v="5.2543786488740613E-2"/>
    <n v="4.6744574290484141E-2"/>
    <n v="63"/>
  </r>
  <r>
    <x v="11"/>
    <s v="2184-01-000"/>
    <m/>
    <x v="3"/>
    <s v="Rock"/>
    <s v="Luverne Public School District"/>
    <n v="56"/>
    <n v="0"/>
    <n v="3"/>
    <n v="0"/>
    <n v="0"/>
    <n v="0"/>
    <n v="63"/>
    <n v="0"/>
    <n v="5.1261187957689178E-2"/>
    <n v="101"/>
    <n v="7.9715864246250989E-2"/>
    <n v="1229"/>
    <n v="1267"/>
    <n v="1171"/>
    <n v="14"/>
    <n v="16"/>
    <n v="24"/>
    <n v="42"/>
    <n v="97"/>
    <n v="0"/>
    <n v="0"/>
    <n v="0"/>
    <n v="0"/>
    <n v="1130"/>
    <n v="14"/>
    <n v="19"/>
    <n v="24"/>
    <n v="42"/>
    <n v="4.9557522123893805E-2"/>
    <n v="0"/>
    <n v="0.15789473684210525"/>
    <n v="0"/>
    <n v="0"/>
    <n v="5.1261187957689178E-2"/>
    <n v="8.0553295362082999E-2"/>
    <n v="63"/>
  </r>
  <r>
    <x v="8"/>
    <s v="0300-01-000"/>
    <m/>
    <x v="3"/>
    <s v="Houston"/>
    <s v="La Crescent-Hokah School District"/>
    <n v="61"/>
    <n v="0"/>
    <n v="0"/>
    <n v="0"/>
    <n v="0"/>
    <n v="29"/>
    <n v="34"/>
    <n v="2.241112828438949E-2"/>
    <n v="2.6275115919629059E-2"/>
    <n v="127"/>
    <n v="9.3519882179675995E-2"/>
    <n v="1294"/>
    <n v="1358"/>
    <n v="1288"/>
    <n v="5"/>
    <n v="29"/>
    <n v="23"/>
    <n v="13"/>
    <n v="123"/>
    <n v="0"/>
    <n v="0"/>
    <n v="0"/>
    <n v="0"/>
    <n v="1226"/>
    <n v="5"/>
    <n v="29"/>
    <n v="23"/>
    <n v="13"/>
    <n v="4.9755301794453505E-2"/>
    <n v="0"/>
    <n v="0"/>
    <n v="0"/>
    <n v="0"/>
    <n v="4.8686244204018549E-2"/>
    <n v="5.4012345679012343E-2"/>
    <n v="63"/>
  </r>
  <r>
    <x v="16"/>
    <s v="0706-01-000"/>
    <m/>
    <x v="3"/>
    <s v="Saint Louis"/>
    <s v="Virginia Public School District"/>
    <n v="56"/>
    <n v="0"/>
    <n v="0"/>
    <n v="0"/>
    <n v="0"/>
    <n v="0"/>
    <n v="63"/>
    <n v="0"/>
    <n v="4.0410519563822966E-2"/>
    <n v="330"/>
    <n v="0.18072289156626506"/>
    <n v="1559"/>
    <n v="1826"/>
    <n v="1724"/>
    <n v="54"/>
    <n v="11"/>
    <n v="21"/>
    <n v="16"/>
    <n v="318"/>
    <n v="0"/>
    <n v="0"/>
    <n v="0"/>
    <n v="0"/>
    <n v="1462"/>
    <n v="54"/>
    <n v="11"/>
    <n v="21"/>
    <n v="16"/>
    <n v="3.8303693570451436E-2"/>
    <n v="0"/>
    <n v="0"/>
    <n v="0"/>
    <n v="0"/>
    <n v="4.0410519563822966E-2"/>
    <n v="6.5217391304347824E-2"/>
    <n v="63"/>
  </r>
  <r>
    <x v="4"/>
    <s v="0578-01-000"/>
    <m/>
    <x v="3"/>
    <s v="Pine"/>
    <s v="Pine City Public School District"/>
    <n v="52"/>
    <n v="0"/>
    <n v="0"/>
    <n v="0"/>
    <n v="0"/>
    <n v="8"/>
    <n v="55"/>
    <n v="4.8455481526347667E-3"/>
    <n v="3.3313143549364023E-2"/>
    <n v="91"/>
    <n v="5.4198927933293624E-2"/>
    <n v="1651"/>
    <n v="1679"/>
    <n v="1591"/>
    <n v="17"/>
    <n v="14"/>
    <n v="26"/>
    <n v="31"/>
    <n v="82"/>
    <n v="0"/>
    <n v="3"/>
    <n v="0"/>
    <n v="0"/>
    <n v="1561"/>
    <n v="17"/>
    <n v="11"/>
    <n v="26"/>
    <n v="31"/>
    <n v="3.3311979500320305E-2"/>
    <n v="0"/>
    <n v="0"/>
    <n v="0"/>
    <n v="0"/>
    <n v="3.8158691701998787E-2"/>
    <n v="5.1640340218712028E-2"/>
    <n v="63"/>
  </r>
  <r>
    <x v="12"/>
    <s v="0912-01-000"/>
    <m/>
    <x v="3"/>
    <s v="Mille Lacs"/>
    <s v="Milaca Public School District"/>
    <n v="58"/>
    <n v="0"/>
    <n v="0"/>
    <n v="0"/>
    <n v="0"/>
    <n v="0"/>
    <n v="63"/>
    <n v="0"/>
    <n v="3.2340862422997947E-2"/>
    <n v="60"/>
    <n v="3.0848329048843187E-2"/>
    <n v="1948"/>
    <n v="1945"/>
    <n v="1871"/>
    <n v="40"/>
    <n v="10"/>
    <n v="8"/>
    <n v="16"/>
    <n v="52"/>
    <n v="0"/>
    <n v="0"/>
    <n v="0"/>
    <n v="0"/>
    <n v="1877"/>
    <n v="40"/>
    <n v="10"/>
    <n v="8"/>
    <n v="16"/>
    <n v="3.0900372935535429E-2"/>
    <n v="0"/>
    <n v="0"/>
    <n v="0"/>
    <n v="0"/>
    <n v="3.2340862422997947E-2"/>
    <n v="3.7929267042542285E-2"/>
    <n v="63"/>
  </r>
  <r>
    <x v="16"/>
    <s v="0508-01-000"/>
    <m/>
    <x v="3"/>
    <s v="Nicollet"/>
    <s v="St. Peter Public School District"/>
    <n v="55"/>
    <n v="0"/>
    <n v="3"/>
    <n v="0"/>
    <n v="0"/>
    <n v="18"/>
    <n v="45"/>
    <n v="9.0135202804206317E-3"/>
    <n v="2.2533800701051578E-2"/>
    <n v="59"/>
    <n v="2.960361264425489E-2"/>
    <n v="1997"/>
    <n v="1993"/>
    <n v="1830"/>
    <n v="8"/>
    <n v="55"/>
    <n v="32"/>
    <n v="68"/>
    <n v="55"/>
    <n v="0"/>
    <n v="0"/>
    <n v="0"/>
    <n v="0"/>
    <n v="1830"/>
    <n v="8"/>
    <n v="58"/>
    <n v="32"/>
    <n v="68"/>
    <n v="3.0054644808743168E-2"/>
    <n v="0"/>
    <n v="5.1724137931034482E-2"/>
    <n v="0"/>
    <n v="0"/>
    <n v="3.1547320981472213E-2"/>
    <n v="8.3166332665330661E-2"/>
    <n v="63"/>
  </r>
  <r>
    <x v="13"/>
    <s v="0413-01-000"/>
    <m/>
    <x v="3"/>
    <s v="Lyon"/>
    <s v="Marshall Public School District"/>
    <n v="47"/>
    <n v="0"/>
    <n v="0"/>
    <n v="5"/>
    <n v="9"/>
    <n v="0"/>
    <n v="63"/>
    <n v="0"/>
    <n v="2.922077922077922E-2"/>
    <n v="142"/>
    <n v="6.3534675615212532E-2"/>
    <n v="2156"/>
    <n v="2235"/>
    <n v="1889"/>
    <n v="7"/>
    <n v="86"/>
    <n v="66"/>
    <n v="187"/>
    <n v="128"/>
    <n v="0"/>
    <n v="0"/>
    <n v="0"/>
    <n v="0"/>
    <n v="1808"/>
    <n v="7"/>
    <n v="86"/>
    <n v="71"/>
    <n v="196"/>
    <n v="2.5995575221238937E-2"/>
    <n v="0"/>
    <n v="0"/>
    <n v="7.0422535211267609E-2"/>
    <n v="4.5918367346938778E-2"/>
    <n v="2.922077922077922E-2"/>
    <n v="0.16605166051660517"/>
    <n v="63"/>
  </r>
  <r>
    <x v="11"/>
    <s v="0727-01-000"/>
    <m/>
    <x v="3"/>
    <s v="Sherburne"/>
    <s v="Big Lake Public School District"/>
    <n v="54"/>
    <n v="0"/>
    <n v="0"/>
    <n v="0"/>
    <n v="0"/>
    <n v="32"/>
    <n v="31"/>
    <n v="9.2165898617511521E-3"/>
    <n v="8.9285714285714281E-3"/>
    <n v="33"/>
    <n v="9.5874491574665897E-3"/>
    <n v="3472"/>
    <n v="3442"/>
    <n v="3159"/>
    <n v="46"/>
    <n v="76"/>
    <n v="43"/>
    <n v="118"/>
    <n v="31"/>
    <n v="0"/>
    <n v="0"/>
    <n v="0"/>
    <n v="0"/>
    <n v="3182"/>
    <n v="46"/>
    <n v="76"/>
    <n v="43"/>
    <n v="118"/>
    <n v="1.6970458830923948E-2"/>
    <n v="0"/>
    <n v="0"/>
    <n v="0"/>
    <n v="0"/>
    <n v="1.8145161290322578E-2"/>
    <n v="8.1673881673881676E-2"/>
    <n v="63"/>
  </r>
  <r>
    <x v="15"/>
    <s v="0138-01-000"/>
    <m/>
    <x v="3"/>
    <s v="Chisago"/>
    <s v="North Branch Public Schools"/>
    <n v="55"/>
    <n v="0"/>
    <n v="0"/>
    <n v="0"/>
    <n v="0"/>
    <n v="0"/>
    <n v="63"/>
    <n v="0"/>
    <n v="1.6317016317016316E-2"/>
    <n v="57"/>
    <n v="1.4785992217898832E-2"/>
    <n v="3861"/>
    <n v="3855"/>
    <n v="3708"/>
    <n v="18"/>
    <n v="26"/>
    <n v="55"/>
    <n v="48"/>
    <n v="55"/>
    <n v="0"/>
    <n v="0"/>
    <n v="0"/>
    <n v="0"/>
    <n v="3708"/>
    <n v="18"/>
    <n v="26"/>
    <n v="55"/>
    <n v="48"/>
    <n v="1.4832793959007551E-2"/>
    <n v="0"/>
    <n v="0"/>
    <n v="0"/>
    <n v="0"/>
    <n v="1.6317016317016316E-2"/>
    <n v="3.8132295719844361E-2"/>
    <n v="63"/>
  </r>
  <r>
    <x v="1"/>
    <s v="0415-01-000"/>
    <m/>
    <x v="3"/>
    <s v="Lyon"/>
    <s v="Lynd Public School District"/>
    <n v="60"/>
    <n v="0"/>
    <n v="0"/>
    <n v="0"/>
    <n v="0"/>
    <n v="0"/>
    <n v="62"/>
    <n v="0"/>
    <n v="0.57407407407407407"/>
    <n v="97"/>
    <n v="0.67832167832167833"/>
    <n v="108"/>
    <n v="143"/>
    <n v="85"/>
    <n v="0"/>
    <n v="5"/>
    <n v="0"/>
    <n v="53"/>
    <n v="48"/>
    <n v="0"/>
    <n v="4"/>
    <n v="0"/>
    <n v="42"/>
    <n v="97"/>
    <n v="0"/>
    <n v="1"/>
    <n v="0"/>
    <n v="11"/>
    <n v="0.61855670103092786"/>
    <n v="0"/>
    <n v="0"/>
    <n v="0"/>
    <n v="0"/>
    <n v="0.57407407407407407"/>
    <n v="0.11009174311926606"/>
    <n v="62"/>
  </r>
  <r>
    <x v="2"/>
    <s v="0404-01-000"/>
    <m/>
    <x v="3"/>
    <s v="Lincoln"/>
    <s v="Lake Benton Public School District"/>
    <n v="60"/>
    <n v="0"/>
    <n v="0"/>
    <n v="0"/>
    <n v="0"/>
    <n v="0"/>
    <n v="62"/>
    <n v="0"/>
    <n v="0.40259740259740262"/>
    <n v="38"/>
    <n v="0.29230769230769232"/>
    <n v="154"/>
    <n v="130"/>
    <n v="118"/>
    <n v="0"/>
    <n v="3"/>
    <n v="1"/>
    <n v="8"/>
    <n v="30"/>
    <n v="0"/>
    <n v="0"/>
    <n v="0"/>
    <n v="3"/>
    <n v="148"/>
    <n v="0"/>
    <n v="3"/>
    <n v="1"/>
    <n v="5"/>
    <n v="0.40540540540540543"/>
    <n v="0"/>
    <n v="0"/>
    <n v="0"/>
    <n v="0"/>
    <n v="0.40259740259740262"/>
    <n v="5.7324840764331211E-2"/>
    <n v="62"/>
  </r>
  <r>
    <x v="1"/>
    <s v="0081-01-000"/>
    <m/>
    <x v="3"/>
    <s v="Brown"/>
    <s v="Comfrey Public School District"/>
    <n v="55"/>
    <n v="0"/>
    <n v="0"/>
    <n v="0"/>
    <n v="3"/>
    <n v="0"/>
    <n v="62"/>
    <n v="0"/>
    <n v="0.34636871508379891"/>
    <n v="37"/>
    <n v="0.24025974025974026"/>
    <n v="179"/>
    <n v="154"/>
    <n v="149"/>
    <n v="0"/>
    <n v="1"/>
    <n v="0"/>
    <n v="4"/>
    <n v="32"/>
    <n v="0"/>
    <n v="0"/>
    <n v="0"/>
    <n v="0"/>
    <n v="172"/>
    <n v="0"/>
    <n v="1"/>
    <n v="0"/>
    <n v="7"/>
    <n v="0.31976744186046513"/>
    <n v="0"/>
    <n v="0"/>
    <n v="0"/>
    <n v="0.42857142857142855"/>
    <n v="0.34636871508379891"/>
    <n v="4.4444444444444446E-2"/>
    <n v="62"/>
  </r>
  <r>
    <x v="18"/>
    <s v="0771-01-000"/>
    <m/>
    <x v="3"/>
    <s v="Stevens"/>
    <s v="Chokio-Alberta Public School Dist."/>
    <n v="56"/>
    <n v="0"/>
    <n v="0"/>
    <n v="0"/>
    <n v="3"/>
    <n v="0"/>
    <n v="62"/>
    <n v="0"/>
    <n v="0.33155080213903743"/>
    <n v="21"/>
    <n v="0.14383561643835616"/>
    <n v="187"/>
    <n v="146"/>
    <n v="140"/>
    <n v="2"/>
    <n v="0"/>
    <n v="0"/>
    <n v="4"/>
    <n v="19"/>
    <n v="0"/>
    <n v="0"/>
    <n v="0"/>
    <n v="0"/>
    <n v="177"/>
    <n v="2"/>
    <n v="0"/>
    <n v="0"/>
    <n v="7"/>
    <n v="0.31638418079096048"/>
    <n v="0"/>
    <n v="0"/>
    <n v="0"/>
    <n v="0.42857142857142855"/>
    <n v="0.33155080213903743"/>
    <n v="4.8387096774193547E-2"/>
    <n v="62"/>
  </r>
  <r>
    <x v="5"/>
    <s v="0100-01-000"/>
    <m/>
    <x v="3"/>
    <s v="Carlton"/>
    <s v="Wrenshall Public School District"/>
    <n v="50"/>
    <n v="4"/>
    <n v="0"/>
    <n v="0"/>
    <n v="3"/>
    <n v="0"/>
    <n v="62"/>
    <n v="0"/>
    <n v="0.22222222222222221"/>
    <n v="132"/>
    <n v="0.37822349570200575"/>
    <n v="279"/>
    <n v="349"/>
    <n v="338"/>
    <n v="4"/>
    <n v="3"/>
    <n v="2"/>
    <n v="2"/>
    <n v="127"/>
    <n v="0"/>
    <n v="0"/>
    <n v="0"/>
    <n v="0"/>
    <n v="261"/>
    <n v="8"/>
    <n v="3"/>
    <n v="2"/>
    <n v="5"/>
    <n v="0.19157088122605365"/>
    <n v="0.5"/>
    <n v="0"/>
    <n v="0"/>
    <n v="0.6"/>
    <n v="0.22222222222222221"/>
    <n v="6.4516129032258063E-2"/>
    <n v="62"/>
  </r>
  <r>
    <x v="3"/>
    <s v="2215-01-000"/>
    <m/>
    <x v="3"/>
    <s v="Norman"/>
    <s v="Norman County East School District"/>
    <n v="48"/>
    <n v="4"/>
    <n v="0"/>
    <n v="0"/>
    <n v="3"/>
    <n v="0"/>
    <n v="62"/>
    <n v="0"/>
    <n v="0.18452380952380953"/>
    <n v="26"/>
    <n v="8.666666666666667E-2"/>
    <n v="336"/>
    <n v="300"/>
    <n v="241"/>
    <n v="30"/>
    <n v="14"/>
    <n v="1"/>
    <n v="14"/>
    <n v="22"/>
    <n v="3"/>
    <n v="0"/>
    <n v="0"/>
    <n v="0"/>
    <n v="267"/>
    <n v="31"/>
    <n v="14"/>
    <n v="1"/>
    <n v="17"/>
    <n v="0.1797752808988764"/>
    <n v="0.12903225806451613"/>
    <n v="0"/>
    <n v="0"/>
    <n v="0.17647058823529413"/>
    <n v="0.18452380952380953"/>
    <n v="0.19090909090909092"/>
    <n v="62"/>
  </r>
  <r>
    <x v="8"/>
    <s v="2215-01-000"/>
    <m/>
    <x v="3"/>
    <s v="Norman"/>
    <s v="Norman County East School District"/>
    <n v="49"/>
    <n v="3"/>
    <n v="0"/>
    <n v="0"/>
    <n v="3"/>
    <n v="3"/>
    <n v="59"/>
    <n v="7.6142131979695434E-3"/>
    <n v="0.14974619289340102"/>
    <n v="12"/>
    <n v="3.4883720930232558E-2"/>
    <n v="394"/>
    <n v="344"/>
    <n v="296"/>
    <n v="24"/>
    <n v="13"/>
    <n v="1"/>
    <n v="10"/>
    <n v="7"/>
    <n v="0"/>
    <n v="0"/>
    <n v="0"/>
    <n v="0"/>
    <n v="338"/>
    <n v="27"/>
    <n v="13"/>
    <n v="1"/>
    <n v="13"/>
    <n v="0.14497041420118342"/>
    <n v="0.1111111111111111"/>
    <n v="0"/>
    <n v="0"/>
    <n v="0.23076923076923078"/>
    <n v="0.15736040609137056"/>
    <n v="0.13775510204081631"/>
    <n v="62"/>
  </r>
  <r>
    <x v="14"/>
    <s v="2215-01-000"/>
    <m/>
    <x v="3"/>
    <s v="Norman"/>
    <s v="Norman County East School District"/>
    <n v="49"/>
    <n v="9"/>
    <n v="0"/>
    <n v="0"/>
    <n v="0"/>
    <n v="0"/>
    <n v="62"/>
    <n v="0"/>
    <n v="0.13963963963963963"/>
    <n v="14"/>
    <n v="3.5353535353535352E-2"/>
    <n v="444"/>
    <n v="396"/>
    <n v="343"/>
    <n v="35"/>
    <n v="2"/>
    <n v="4"/>
    <n v="12"/>
    <n v="9"/>
    <n v="0"/>
    <n v="0"/>
    <n v="0"/>
    <n v="0"/>
    <n v="383"/>
    <n v="44"/>
    <n v="2"/>
    <n v="4"/>
    <n v="12"/>
    <n v="0.12793733681462141"/>
    <n v="0.20454545454545456"/>
    <n v="0"/>
    <n v="0"/>
    <n v="0"/>
    <n v="0.13963963963963963"/>
    <n v="0.1393258426966292"/>
    <n v="62"/>
  </r>
  <r>
    <x v="3"/>
    <s v="0195-01-000"/>
    <s v="yes"/>
    <x v="2"/>
    <s v="Dakota"/>
    <s v="Randolph Public School District"/>
    <n v="59"/>
    <n v="0"/>
    <n v="0"/>
    <n v="0"/>
    <n v="0"/>
    <n v="3"/>
    <n v="59"/>
    <n v="6.6666666666666671E-3"/>
    <n v="0.13111111111111112"/>
    <n v="197"/>
    <n v="0.33675213675213678"/>
    <n v="450"/>
    <n v="585"/>
    <n v="564"/>
    <n v="2"/>
    <n v="2"/>
    <n v="9"/>
    <n v="8"/>
    <n v="192"/>
    <n v="0"/>
    <n v="0"/>
    <n v="0"/>
    <n v="0"/>
    <n v="431"/>
    <n v="2"/>
    <n v="2"/>
    <n v="9"/>
    <n v="8"/>
    <n v="0.1368909512761021"/>
    <n v="0"/>
    <n v="0"/>
    <n v="0"/>
    <n v="0"/>
    <n v="0.13777777777777778"/>
    <n v="4.6460176991150445E-2"/>
    <n v="62"/>
  </r>
  <r>
    <x v="0"/>
    <s v="0195-01-000"/>
    <s v="yes"/>
    <x v="2"/>
    <s v="Dakota"/>
    <s v="Randolph Public School District"/>
    <n v="59"/>
    <n v="0"/>
    <n v="0"/>
    <n v="0"/>
    <n v="0"/>
    <n v="3"/>
    <n v="59"/>
    <n v="6.3559322033898309E-3"/>
    <n v="0.125"/>
    <n v="257"/>
    <n v="0.38530734632683661"/>
    <n v="472"/>
    <n v="667"/>
    <n v="641"/>
    <n v="1"/>
    <n v="6"/>
    <n v="5"/>
    <n v="14"/>
    <n v="248"/>
    <n v="0"/>
    <n v="0"/>
    <n v="0"/>
    <n v="0"/>
    <n v="452"/>
    <n v="1"/>
    <n v="6"/>
    <n v="5"/>
    <n v="14"/>
    <n v="0.13053097345132744"/>
    <n v="0"/>
    <n v="0"/>
    <n v="0"/>
    <n v="0"/>
    <n v="0.13135593220338984"/>
    <n v="5.4393305439330547E-2"/>
    <n v="62"/>
  </r>
  <r>
    <x v="2"/>
    <s v="0195-01-000"/>
    <s v="yes"/>
    <x v="2"/>
    <s v="Dakota"/>
    <s v="Randolph Public School District"/>
    <n v="57"/>
    <n v="0"/>
    <n v="0"/>
    <n v="0"/>
    <n v="0"/>
    <n v="3"/>
    <n v="59"/>
    <n v="6.1224489795918364E-3"/>
    <n v="0.12040816326530612"/>
    <n v="206"/>
    <n v="0.32492113564668768"/>
    <n v="490"/>
    <n v="634"/>
    <n v="612"/>
    <n v="2"/>
    <n v="5"/>
    <n v="7"/>
    <n v="8"/>
    <n v="201"/>
    <n v="0"/>
    <n v="0"/>
    <n v="0"/>
    <n v="0"/>
    <n v="468"/>
    <n v="2"/>
    <n v="5"/>
    <n v="7"/>
    <n v="8"/>
    <n v="0.12179487179487179"/>
    <n v="0"/>
    <n v="0"/>
    <n v="0"/>
    <n v="0"/>
    <n v="0.12653061224489795"/>
    <n v="4.4897959183673466E-2"/>
    <n v="62"/>
  </r>
  <r>
    <x v="1"/>
    <s v="0195-01-000"/>
    <s v="yes"/>
    <x v="2"/>
    <s v="Dakota"/>
    <s v="Randolph Public School District"/>
    <n v="57"/>
    <n v="0"/>
    <n v="0"/>
    <n v="0"/>
    <n v="0"/>
    <n v="3"/>
    <n v="59"/>
    <n v="6.1224489795918364E-3"/>
    <n v="0.12040816326530612"/>
    <n v="221"/>
    <n v="0.34052388289676427"/>
    <n v="490"/>
    <n v="649"/>
    <n v="624"/>
    <n v="1"/>
    <n v="7"/>
    <n v="7"/>
    <n v="10"/>
    <n v="213"/>
    <n v="0"/>
    <n v="0"/>
    <n v="0"/>
    <n v="0"/>
    <n v="468"/>
    <n v="1"/>
    <n v="7"/>
    <n v="7"/>
    <n v="10"/>
    <n v="0.12179487179487179"/>
    <n v="0"/>
    <n v="0"/>
    <n v="0"/>
    <n v="0"/>
    <n v="0.12653061224489795"/>
    <n v="5.0709939148073022E-2"/>
    <n v="62"/>
  </r>
  <r>
    <x v="10"/>
    <s v="0553-01-000"/>
    <m/>
    <x v="3"/>
    <s v="Otter Tail"/>
    <s v="New York Mills Public School Dist."/>
    <n v="59"/>
    <n v="0"/>
    <n v="0"/>
    <n v="0"/>
    <n v="0"/>
    <n v="0"/>
    <n v="62"/>
    <n v="0"/>
    <n v="8.7323943661971826E-2"/>
    <n v="96"/>
    <n v="0.12903225806451613"/>
    <n v="710"/>
    <n v="744"/>
    <n v="734"/>
    <n v="7"/>
    <n v="0"/>
    <n v="0"/>
    <n v="3"/>
    <n v="90"/>
    <n v="0"/>
    <n v="0"/>
    <n v="0"/>
    <n v="0"/>
    <n v="703"/>
    <n v="7"/>
    <n v="0"/>
    <n v="0"/>
    <n v="3"/>
    <n v="8.392603129445235E-2"/>
    <n v="0"/>
    <n v="0"/>
    <n v="0"/>
    <n v="0"/>
    <n v="8.7323943661971826E-2"/>
    <n v="1.4025245441795231E-2"/>
    <n v="62"/>
  </r>
  <r>
    <x v="0"/>
    <s v="2169-01-000"/>
    <m/>
    <x v="3"/>
    <s v="Murray"/>
    <s v="Murray County Central School Dist."/>
    <n v="39"/>
    <n v="0"/>
    <n v="0"/>
    <n v="0"/>
    <n v="21"/>
    <n v="0"/>
    <n v="62"/>
    <n v="0"/>
    <n v="8.5635359116022103E-2"/>
    <n v="69"/>
    <n v="9.4391244870041038E-2"/>
    <n v="724"/>
    <n v="731"/>
    <n v="695"/>
    <n v="6"/>
    <n v="6"/>
    <n v="5"/>
    <n v="19"/>
    <n v="65"/>
    <n v="0"/>
    <n v="0"/>
    <n v="0"/>
    <n v="0"/>
    <n v="669"/>
    <n v="6"/>
    <n v="6"/>
    <n v="5"/>
    <n v="40"/>
    <n v="5.829596412556054E-2"/>
    <n v="0"/>
    <n v="0"/>
    <n v="0"/>
    <n v="0.52500000000000002"/>
    <n v="8.5635359116022103E-2"/>
    <n v="7.8512396694214878E-2"/>
    <n v="62"/>
  </r>
  <r>
    <x v="3"/>
    <s v="2342-01-000"/>
    <m/>
    <x v="3"/>
    <s v="Grant"/>
    <s v="West Central Area"/>
    <n v="57"/>
    <n v="0"/>
    <n v="0"/>
    <n v="0"/>
    <n v="0"/>
    <n v="3"/>
    <n v="59"/>
    <n v="4.0376850605652759E-3"/>
    <n v="7.9407806191117092E-2"/>
    <n v="63"/>
    <n v="8.4677419354838704E-2"/>
    <n v="743"/>
    <n v="744"/>
    <n v="705"/>
    <n v="8"/>
    <n v="11"/>
    <n v="6"/>
    <n v="14"/>
    <n v="62"/>
    <n v="0"/>
    <n v="0"/>
    <n v="0"/>
    <n v="0"/>
    <n v="700"/>
    <n v="8"/>
    <n v="11"/>
    <n v="6"/>
    <n v="14"/>
    <n v="8.1428571428571433E-2"/>
    <n v="0"/>
    <n v="0"/>
    <n v="0"/>
    <n v="0"/>
    <n v="8.3445491251682366E-2"/>
    <n v="5.2774018944519621E-2"/>
    <n v="62"/>
  </r>
  <r>
    <x v="9"/>
    <s v="2169-01-000"/>
    <m/>
    <x v="3"/>
    <s v="Murray"/>
    <s v="Murray County Central School Dist."/>
    <n v="53"/>
    <n v="0"/>
    <n v="0"/>
    <n v="0"/>
    <n v="0"/>
    <n v="5"/>
    <n v="57"/>
    <n v="6.5963060686015833E-3"/>
    <n v="7.5197889182058053E-2"/>
    <n v="49"/>
    <n v="6.5771812080536909E-2"/>
    <n v="758"/>
    <n v="745"/>
    <n v="710"/>
    <n v="3"/>
    <n v="2"/>
    <n v="4"/>
    <n v="26"/>
    <n v="42"/>
    <n v="0"/>
    <n v="0"/>
    <n v="0"/>
    <n v="0"/>
    <n v="721"/>
    <n v="3"/>
    <n v="2"/>
    <n v="4"/>
    <n v="26"/>
    <n v="7.3509015256588067E-2"/>
    <n v="0"/>
    <n v="0"/>
    <n v="0"/>
    <n v="0"/>
    <n v="8.1794195250659632E-2"/>
    <n v="4.6296296296296294E-2"/>
    <n v="62"/>
  </r>
  <r>
    <x v="10"/>
    <s v="0756-01-000"/>
    <m/>
    <x v="3"/>
    <s v="Steele"/>
    <s v="Blooming Prairie Public School Dist"/>
    <n v="57"/>
    <n v="3"/>
    <n v="0"/>
    <n v="0"/>
    <n v="0"/>
    <n v="0"/>
    <n v="62"/>
    <n v="0"/>
    <n v="7.7889447236180909E-2"/>
    <n v="29"/>
    <n v="3.8007863695937089E-2"/>
    <n v="796"/>
    <n v="763"/>
    <n v="690"/>
    <n v="0"/>
    <n v="3"/>
    <n v="6"/>
    <n v="64"/>
    <n v="22"/>
    <n v="0"/>
    <n v="0"/>
    <n v="0"/>
    <n v="3"/>
    <n v="725"/>
    <n v="3"/>
    <n v="3"/>
    <n v="6"/>
    <n v="61"/>
    <n v="7.862068965517241E-2"/>
    <n v="1"/>
    <n v="0"/>
    <n v="0"/>
    <n v="0"/>
    <n v="7.7889447236180909E-2"/>
    <n v="9.1478696741854632E-2"/>
    <n v="62"/>
  </r>
  <r>
    <x v="15"/>
    <s v="2169-01-000"/>
    <m/>
    <x v="3"/>
    <s v="Murray"/>
    <s v="Murray County Central School Dist."/>
    <n v="52"/>
    <n v="0"/>
    <n v="0"/>
    <n v="0"/>
    <n v="0"/>
    <n v="10"/>
    <n v="52"/>
    <n v="1.1918951132300357E-2"/>
    <n v="6.197854588796186E-2"/>
    <n v="34"/>
    <n v="4.192355117139334E-2"/>
    <n v="839"/>
    <n v="811"/>
    <n v="797"/>
    <n v="2"/>
    <n v="2"/>
    <n v="2"/>
    <n v="8"/>
    <n v="32"/>
    <n v="0"/>
    <n v="0"/>
    <n v="0"/>
    <n v="0"/>
    <n v="817"/>
    <n v="2"/>
    <n v="2"/>
    <n v="2"/>
    <n v="8"/>
    <n v="6.3647490820073441E-2"/>
    <n v="0"/>
    <n v="0"/>
    <n v="0"/>
    <n v="0"/>
    <n v="7.3897497020262215E-2"/>
    <n v="1.684717208182912E-2"/>
    <n v="62"/>
  </r>
  <r>
    <x v="9"/>
    <s v="0203-01-000"/>
    <m/>
    <x v="3"/>
    <s v="Dodge"/>
    <s v="Hayfield Public School District"/>
    <n v="58"/>
    <n v="0"/>
    <n v="0"/>
    <n v="0"/>
    <n v="3"/>
    <n v="0"/>
    <n v="62"/>
    <n v="0"/>
    <n v="7.3897497020262215E-2"/>
    <n v="62"/>
    <n v="7.3897497020262215E-2"/>
    <n v="839"/>
    <n v="839"/>
    <n v="798"/>
    <n v="0"/>
    <n v="6"/>
    <n v="8"/>
    <n v="27"/>
    <n v="58"/>
    <n v="0"/>
    <n v="0"/>
    <n v="0"/>
    <n v="0"/>
    <n v="798"/>
    <n v="0"/>
    <n v="6"/>
    <n v="8"/>
    <n v="30"/>
    <n v="7.2681704260651625E-2"/>
    <n v="0"/>
    <n v="0"/>
    <n v="0"/>
    <n v="0.1"/>
    <n v="7.3897497020262215E-2"/>
    <n v="5.2256532066508314E-2"/>
    <n v="62"/>
  </r>
  <r>
    <x v="14"/>
    <s v="2169-01-000"/>
    <m/>
    <x v="3"/>
    <s v="Murray"/>
    <s v="Murray County Central School Dist."/>
    <n v="45"/>
    <n v="0"/>
    <n v="0"/>
    <n v="0"/>
    <n v="7"/>
    <n v="7"/>
    <n v="55"/>
    <n v="8.3135391923990498E-3"/>
    <n v="6.5320665083135387E-2"/>
    <n v="34"/>
    <n v="4.1769041769041768E-2"/>
    <n v="842"/>
    <n v="814"/>
    <n v="796"/>
    <n v="2"/>
    <n v="2"/>
    <n v="0"/>
    <n v="14"/>
    <n v="33"/>
    <n v="0"/>
    <n v="0"/>
    <n v="0"/>
    <n v="0"/>
    <n v="808"/>
    <n v="2"/>
    <n v="2"/>
    <n v="0"/>
    <n v="21"/>
    <n v="5.5693069306930694E-2"/>
    <n v="0"/>
    <n v="0"/>
    <n v="0"/>
    <n v="0.33333333333333331"/>
    <n v="7.3634204275534437E-2"/>
    <n v="3.0012004801920768E-2"/>
    <n v="62"/>
  </r>
  <r>
    <x v="2"/>
    <s v="0227-01-000"/>
    <m/>
    <x v="3"/>
    <s v="Olmsted"/>
    <s v="Chatfield Public Schools"/>
    <n v="61"/>
    <n v="0"/>
    <n v="0"/>
    <n v="0"/>
    <n v="0"/>
    <n v="0"/>
    <n v="62"/>
    <n v="0"/>
    <n v="7.328605200945626E-2"/>
    <n v="78"/>
    <n v="9.0487238979118326E-2"/>
    <n v="846"/>
    <n v="862"/>
    <n v="828"/>
    <n v="2"/>
    <n v="10"/>
    <n v="4"/>
    <n v="18"/>
    <n v="73"/>
    <n v="0"/>
    <n v="0"/>
    <n v="0"/>
    <n v="0"/>
    <n v="816"/>
    <n v="2"/>
    <n v="10"/>
    <n v="4"/>
    <n v="18"/>
    <n v="7.4754901960784312E-2"/>
    <n v="0"/>
    <n v="0"/>
    <n v="0"/>
    <n v="0"/>
    <n v="7.328605200945626E-2"/>
    <n v="0.04"/>
    <n v="62"/>
  </r>
  <r>
    <x v="18"/>
    <s v="0146-01-000"/>
    <m/>
    <x v="3"/>
    <s v="Clay"/>
    <s v="Barnesville Public School District"/>
    <n v="54"/>
    <n v="0"/>
    <n v="0"/>
    <n v="0"/>
    <n v="0"/>
    <n v="0"/>
    <n v="62"/>
    <n v="0"/>
    <n v="7.3027090694935223E-2"/>
    <n v="50"/>
    <n v="5.9737156511350059E-2"/>
    <n v="849"/>
    <n v="837"/>
    <n v="831"/>
    <n v="1"/>
    <n v="3"/>
    <n v="0"/>
    <n v="2"/>
    <n v="50"/>
    <n v="0"/>
    <n v="0"/>
    <n v="0"/>
    <n v="0"/>
    <n v="835"/>
    <n v="1"/>
    <n v="3"/>
    <n v="0"/>
    <n v="2"/>
    <n v="6.4670658682634732E-2"/>
    <n v="0"/>
    <n v="0"/>
    <n v="0"/>
    <n v="0"/>
    <n v="7.3027090694935223E-2"/>
    <n v="7.1343638525564806E-3"/>
    <n v="62"/>
  </r>
  <r>
    <x v="13"/>
    <s v="0203-01-000"/>
    <m/>
    <x v="3"/>
    <s v="Dodge"/>
    <s v="Hayfield Public School District"/>
    <n v="57"/>
    <n v="0"/>
    <n v="0"/>
    <n v="0"/>
    <n v="0"/>
    <n v="3"/>
    <n v="59"/>
    <n v="3.2930845225027441E-3"/>
    <n v="6.4763995609220637E-2"/>
    <n v="71"/>
    <n v="7.7173913043478259E-2"/>
    <n v="911"/>
    <n v="920"/>
    <n v="865"/>
    <n v="7"/>
    <n v="5"/>
    <n v="12"/>
    <n v="31"/>
    <n v="64"/>
    <n v="0"/>
    <n v="0"/>
    <n v="0"/>
    <n v="0"/>
    <n v="858"/>
    <n v="7"/>
    <n v="5"/>
    <n v="12"/>
    <n v="31"/>
    <n v="6.6433566433566432E-2"/>
    <n v="0"/>
    <n v="0"/>
    <n v="0"/>
    <n v="0"/>
    <n v="6.8057080131723374E-2"/>
    <n v="6.0240963855421686E-2"/>
    <n v="62"/>
  </r>
  <r>
    <x v="15"/>
    <s v="2137-01-000"/>
    <m/>
    <x v="3"/>
    <s v="Fillmore"/>
    <s v="Kingsland Public School District"/>
    <n v="61"/>
    <n v="0"/>
    <n v="0"/>
    <n v="0"/>
    <n v="0"/>
    <n v="0"/>
    <n v="62"/>
    <n v="0"/>
    <n v="6.2753036437246959E-2"/>
    <n v="34"/>
    <n v="3.5416666666666666E-2"/>
    <n v="988"/>
    <n v="960"/>
    <n v="942"/>
    <n v="6"/>
    <n v="1"/>
    <n v="7"/>
    <n v="4"/>
    <n v="32"/>
    <n v="0"/>
    <n v="0"/>
    <n v="0"/>
    <n v="0"/>
    <n v="971"/>
    <n v="6"/>
    <n v="1"/>
    <n v="7"/>
    <n v="4"/>
    <n v="6.2821833161688975E-2"/>
    <n v="0"/>
    <n v="0"/>
    <n v="0"/>
    <n v="0"/>
    <n v="6.2753036437246959E-2"/>
    <n v="1.8200202224469161E-2"/>
    <n v="62"/>
  </r>
  <r>
    <x v="7"/>
    <s v="2135-01-000"/>
    <m/>
    <x v="3"/>
    <s v="Blue Earth"/>
    <s v="Maple River School District"/>
    <n v="57"/>
    <n v="0"/>
    <n v="0"/>
    <n v="0"/>
    <n v="0"/>
    <n v="0"/>
    <n v="62"/>
    <n v="0"/>
    <n v="6.1876247504990017E-2"/>
    <n v="187"/>
    <n v="0.16592724046140195"/>
    <n v="1002"/>
    <n v="1127"/>
    <n v="1070"/>
    <n v="3"/>
    <n v="6"/>
    <n v="13"/>
    <n v="35"/>
    <n v="181"/>
    <n v="0"/>
    <n v="0"/>
    <n v="0"/>
    <n v="4"/>
    <n v="946"/>
    <n v="3"/>
    <n v="6"/>
    <n v="13"/>
    <n v="31"/>
    <n v="6.0253699788583512E-2"/>
    <n v="0"/>
    <n v="0"/>
    <n v="0"/>
    <n v="0"/>
    <n v="6.1876247504990017E-2"/>
    <n v="5.3053053053053051E-2"/>
    <n v="62"/>
  </r>
  <r>
    <x v="9"/>
    <s v="2805-01-000"/>
    <m/>
    <x v="3"/>
    <s v="Wabasha"/>
    <s v="Zumbrota-Mazeppa School District"/>
    <n v="57"/>
    <n v="0"/>
    <n v="0"/>
    <n v="0"/>
    <n v="0"/>
    <n v="0"/>
    <n v="62"/>
    <n v="0"/>
    <n v="5.6057866184448461E-2"/>
    <n v="56"/>
    <n v="5.0909090909090911E-2"/>
    <n v="1106"/>
    <n v="1100"/>
    <n v="1022"/>
    <n v="15"/>
    <n v="27"/>
    <n v="24"/>
    <n v="12"/>
    <n v="55"/>
    <n v="0"/>
    <n v="0"/>
    <n v="0"/>
    <n v="0"/>
    <n v="1024"/>
    <n v="15"/>
    <n v="27"/>
    <n v="24"/>
    <n v="12"/>
    <n v="5.56640625E-2"/>
    <n v="0"/>
    <n v="0"/>
    <n v="0"/>
    <n v="0"/>
    <n v="5.6057866184448461E-2"/>
    <n v="7.0780399274047182E-2"/>
    <n v="62"/>
  </r>
  <r>
    <x v="8"/>
    <s v="2184-01-000"/>
    <m/>
    <x v="3"/>
    <s v="Rock"/>
    <s v="Luverne Public School District"/>
    <n v="56"/>
    <n v="0"/>
    <n v="0"/>
    <n v="0"/>
    <n v="0"/>
    <n v="0"/>
    <n v="62"/>
    <n v="0"/>
    <n v="5.2364864864864864E-2"/>
    <n v="100"/>
    <n v="8.1833060556464818E-2"/>
    <n v="1184"/>
    <n v="1222"/>
    <n v="1133"/>
    <n v="14"/>
    <n v="16"/>
    <n v="21"/>
    <n v="38"/>
    <n v="95"/>
    <n v="0"/>
    <n v="4"/>
    <n v="0"/>
    <n v="0"/>
    <n v="1094"/>
    <n v="14"/>
    <n v="12"/>
    <n v="21"/>
    <n v="38"/>
    <n v="5.1188299817184646E-2"/>
    <n v="0"/>
    <n v="0"/>
    <n v="0"/>
    <n v="0"/>
    <n v="5.2364864864864864E-2"/>
    <n v="7.2094995759117902E-2"/>
    <n v="62"/>
  </r>
  <r>
    <x v="14"/>
    <s v="2184-01-000"/>
    <m/>
    <x v="3"/>
    <s v="Rock"/>
    <s v="Luverne Public School District"/>
    <n v="61"/>
    <n v="0"/>
    <n v="0"/>
    <n v="0"/>
    <n v="0"/>
    <n v="0"/>
    <n v="62"/>
    <n v="0"/>
    <n v="4.8973143759873619E-2"/>
    <n v="127"/>
    <n v="9.5416979714500375E-2"/>
    <n v="1266"/>
    <n v="1331"/>
    <n v="1249"/>
    <n v="11"/>
    <n v="16"/>
    <n v="23"/>
    <n v="32"/>
    <n v="120"/>
    <n v="0"/>
    <n v="0"/>
    <n v="0"/>
    <n v="4"/>
    <n v="1190"/>
    <n v="11"/>
    <n v="16"/>
    <n v="23"/>
    <n v="28"/>
    <n v="5.1260504201680671E-2"/>
    <n v="0"/>
    <n v="0"/>
    <n v="0"/>
    <n v="0"/>
    <n v="4.8973143759873619E-2"/>
    <n v="6.1514195583596214E-2"/>
    <n v="62"/>
  </r>
  <r>
    <x v="18"/>
    <s v="0813-01-000"/>
    <m/>
    <x v="3"/>
    <s v="Wabasha"/>
    <s v="Lake City Public School District"/>
    <n v="55"/>
    <n v="0"/>
    <n v="0"/>
    <n v="0"/>
    <n v="0"/>
    <n v="3"/>
    <n v="59"/>
    <n v="2.3510971786833857E-3"/>
    <n v="4.6238244514106581E-2"/>
    <n v="68"/>
    <n v="5.3042121684867397E-2"/>
    <n v="1276"/>
    <n v="1282"/>
    <n v="1203"/>
    <n v="1"/>
    <n v="17"/>
    <n v="16"/>
    <n v="45"/>
    <n v="68"/>
    <n v="0"/>
    <n v="0"/>
    <n v="0"/>
    <n v="0"/>
    <n v="1190"/>
    <n v="1"/>
    <n v="17"/>
    <n v="16"/>
    <n v="45"/>
    <n v="4.6218487394957986E-2"/>
    <n v="0"/>
    <n v="0"/>
    <n v="0"/>
    <n v="0"/>
    <n v="4.8589341692789965E-2"/>
    <n v="6.2253743104806934E-2"/>
    <n v="62"/>
  </r>
  <r>
    <x v="7"/>
    <s v="0300-01-000"/>
    <m/>
    <x v="3"/>
    <s v="Houston"/>
    <s v="La Crescent-Hokah School District"/>
    <n v="58"/>
    <n v="0"/>
    <n v="0"/>
    <n v="0"/>
    <n v="0"/>
    <n v="32"/>
    <n v="30"/>
    <n v="2.5039123630672927E-2"/>
    <n v="2.3474178403755867E-2"/>
    <n v="110"/>
    <n v="8.2956259426847659E-2"/>
    <n v="1278"/>
    <n v="1326"/>
    <n v="1255"/>
    <n v="7"/>
    <n v="30"/>
    <n v="25"/>
    <n v="9"/>
    <n v="108"/>
    <n v="0"/>
    <n v="0"/>
    <n v="0"/>
    <n v="0"/>
    <n v="1205"/>
    <n v="7"/>
    <n v="30"/>
    <n v="25"/>
    <n v="9"/>
    <n v="4.8132780082987554E-2"/>
    <n v="0"/>
    <n v="0"/>
    <n v="0"/>
    <n v="0"/>
    <n v="4.8513302034428794E-2"/>
    <n v="5.5642633228840124E-2"/>
    <n v="62"/>
  </r>
  <r>
    <x v="16"/>
    <s v="0300-01-000"/>
    <m/>
    <x v="3"/>
    <s v="Houston"/>
    <s v="La Crescent-Hokah School District"/>
    <n v="60"/>
    <n v="0"/>
    <n v="0"/>
    <n v="0"/>
    <n v="0"/>
    <n v="48"/>
    <n v="14"/>
    <n v="2.9758214507129573E-2"/>
    <n v="8.679479231246125E-3"/>
    <n v="148"/>
    <n v="8.7110064743967042E-2"/>
    <n v="1613"/>
    <n v="1699"/>
    <n v="1653"/>
    <n v="2"/>
    <n v="25"/>
    <n v="15"/>
    <n v="4"/>
    <n v="146"/>
    <n v="0"/>
    <n v="0"/>
    <n v="0"/>
    <n v="0"/>
    <n v="1567"/>
    <n v="2"/>
    <n v="25"/>
    <n v="15"/>
    <n v="4"/>
    <n v="3.8289725590299938E-2"/>
    <n v="0"/>
    <n v="0"/>
    <n v="0"/>
    <n v="0"/>
    <n v="3.8437693738375696E-2"/>
    <n v="2.8518288902665841E-2"/>
    <n v="62"/>
  </r>
  <r>
    <x v="11"/>
    <s v="0466-01-000"/>
    <m/>
    <x v="3"/>
    <s v="Wright"/>
    <s v="Dassel-Cokato Public School Dist."/>
    <n v="50"/>
    <n v="0"/>
    <n v="0"/>
    <n v="0"/>
    <n v="0"/>
    <n v="0"/>
    <n v="62"/>
    <n v="0"/>
    <n v="2.897196261682243E-2"/>
    <n v="225"/>
    <n v="9.7698653929656973E-2"/>
    <n v="2140"/>
    <n v="2303"/>
    <n v="2226"/>
    <n v="7"/>
    <n v="7"/>
    <n v="18"/>
    <n v="45"/>
    <n v="213"/>
    <n v="0"/>
    <n v="0"/>
    <n v="0"/>
    <n v="3"/>
    <n v="2063"/>
    <n v="7"/>
    <n v="7"/>
    <n v="18"/>
    <n v="42"/>
    <n v="2.4236548715462918E-2"/>
    <n v="0"/>
    <n v="0"/>
    <n v="0"/>
    <n v="0"/>
    <n v="2.897196261682243E-2"/>
    <n v="3.4627983153954142E-2"/>
    <n v="62"/>
  </r>
  <r>
    <x v="16"/>
    <s v="0832-01-000"/>
    <s v="yes"/>
    <x v="2"/>
    <s v="Washington"/>
    <s v="Mahtomedi Public School District"/>
    <n v="16"/>
    <n v="0"/>
    <n v="5"/>
    <n v="0"/>
    <n v="0"/>
    <n v="0"/>
    <n v="30"/>
    <n v="0"/>
    <n v="9.7719869706840382E-3"/>
    <n v="8"/>
    <n v="2.6246719160104987E-3"/>
    <n v="3070"/>
    <n v="3048"/>
    <n v="2919"/>
    <n v="4"/>
    <n v="34"/>
    <n v="55"/>
    <n v="36"/>
    <n v="7"/>
    <n v="0"/>
    <n v="0"/>
    <n v="0"/>
    <n v="0"/>
    <n v="2928"/>
    <n v="4"/>
    <n v="39"/>
    <n v="55"/>
    <n v="36"/>
    <n v="5.4644808743169399E-3"/>
    <n v="0"/>
    <n v="0.12820512820512819"/>
    <n v="0"/>
    <n v="0"/>
    <n v="9.7719869706840382E-3"/>
    <n v="4.3762246897452645E-2"/>
    <n v="30"/>
  </r>
  <r>
    <x v="18"/>
    <s v="0415-01-000"/>
    <m/>
    <x v="3"/>
    <s v="Lyon"/>
    <s v="Lynd Public School District"/>
    <n v="54"/>
    <n v="0"/>
    <n v="0"/>
    <n v="0"/>
    <n v="4"/>
    <n v="0"/>
    <n v="61"/>
    <n v="0"/>
    <n v="0.5446428571428571"/>
    <n v="65"/>
    <n v="0.56034482758620685"/>
    <n v="112"/>
    <n v="116"/>
    <n v="66"/>
    <n v="0"/>
    <n v="3"/>
    <n v="2"/>
    <n v="45"/>
    <n v="32"/>
    <n v="0"/>
    <n v="0"/>
    <n v="0"/>
    <n v="26"/>
    <n v="88"/>
    <n v="0"/>
    <n v="3"/>
    <n v="2"/>
    <n v="23"/>
    <n v="0.61363636363636365"/>
    <n v="0"/>
    <n v="0"/>
    <n v="0"/>
    <n v="0.17391304347826086"/>
    <n v="0.5446428571428571"/>
    <n v="0.2413793103448276"/>
    <n v="61"/>
  </r>
  <r>
    <x v="8"/>
    <s v="0771-01-000"/>
    <m/>
    <x v="3"/>
    <s v="Stevens"/>
    <s v="Chokio-Alberta Public School Dist."/>
    <n v="54"/>
    <n v="0"/>
    <n v="0"/>
    <n v="0"/>
    <n v="7"/>
    <n v="0"/>
    <n v="61"/>
    <n v="0"/>
    <n v="0.3193717277486911"/>
    <n v="32"/>
    <n v="0.19753086419753085"/>
    <n v="191"/>
    <n v="162"/>
    <n v="160"/>
    <n v="2"/>
    <n v="0"/>
    <n v="0"/>
    <n v="0"/>
    <n v="31"/>
    <n v="0"/>
    <n v="0"/>
    <n v="0"/>
    <n v="0"/>
    <n v="183"/>
    <n v="2"/>
    <n v="0"/>
    <n v="0"/>
    <n v="7"/>
    <n v="0.29508196721311475"/>
    <n v="0"/>
    <n v="0"/>
    <n v="0"/>
    <n v="1"/>
    <n v="0.3193717277486911"/>
    <n v="4.6875E-2"/>
    <n v="61"/>
  </r>
  <r>
    <x v="10"/>
    <s v="0497-01-000"/>
    <m/>
    <x v="3"/>
    <s v="Mower"/>
    <s v="Lyle Public School District"/>
    <n v="57"/>
    <n v="0"/>
    <n v="0"/>
    <n v="0"/>
    <n v="0"/>
    <n v="0"/>
    <n v="61"/>
    <n v="0"/>
    <n v="0.26180257510729615"/>
    <n v="68"/>
    <n v="0.28333333333333333"/>
    <n v="233"/>
    <n v="240"/>
    <n v="227"/>
    <n v="2"/>
    <n v="6"/>
    <n v="2"/>
    <n v="3"/>
    <n v="57"/>
    <n v="0"/>
    <n v="6"/>
    <n v="0"/>
    <n v="0"/>
    <n v="227"/>
    <n v="2"/>
    <n v="0"/>
    <n v="2"/>
    <n v="3"/>
    <n v="0.25110132158590309"/>
    <n v="0"/>
    <n v="0"/>
    <n v="0"/>
    <n v="0"/>
    <n v="0.26180257510729615"/>
    <n v="2.9914529914529916E-2"/>
    <n v="61"/>
  </r>
  <r>
    <x v="2"/>
    <s v="0238-01-000"/>
    <m/>
    <x v="3"/>
    <s v="Fillmore"/>
    <s v="Mabel-Canton Public School Dist."/>
    <n v="57"/>
    <n v="0"/>
    <n v="0"/>
    <n v="0"/>
    <n v="0"/>
    <n v="0"/>
    <n v="61"/>
    <n v="0"/>
    <n v="0.20748299319727892"/>
    <n v="11"/>
    <n v="4.5081967213114756E-2"/>
    <n v="294"/>
    <n v="244"/>
    <n v="236"/>
    <n v="0"/>
    <n v="3"/>
    <n v="0"/>
    <n v="5"/>
    <n v="11"/>
    <n v="0"/>
    <n v="0"/>
    <n v="0"/>
    <n v="0"/>
    <n v="282"/>
    <n v="0"/>
    <n v="3"/>
    <n v="0"/>
    <n v="5"/>
    <n v="0.20212765957446807"/>
    <n v="0"/>
    <n v="0"/>
    <n v="0"/>
    <n v="0"/>
    <n v="0.20748299319727892"/>
    <n v="2.7586206896551724E-2"/>
    <n v="61"/>
  </r>
  <r>
    <x v="9"/>
    <s v="0818-01-000"/>
    <m/>
    <x v="3"/>
    <s v="Wadena"/>
    <s v="Verndale Public School District"/>
    <n v="56"/>
    <n v="3"/>
    <n v="0"/>
    <n v="0"/>
    <n v="0"/>
    <n v="0"/>
    <n v="61"/>
    <n v="0"/>
    <n v="0.19805194805194806"/>
    <n v="185"/>
    <n v="0.42824074074074076"/>
    <n v="308"/>
    <n v="432"/>
    <n v="414"/>
    <n v="7"/>
    <n v="3"/>
    <n v="3"/>
    <n v="5"/>
    <n v="181"/>
    <n v="0"/>
    <n v="0"/>
    <n v="0"/>
    <n v="0"/>
    <n v="289"/>
    <n v="10"/>
    <n v="3"/>
    <n v="3"/>
    <n v="5"/>
    <n v="0.19377162629757785"/>
    <n v="0.3"/>
    <n v="0"/>
    <n v="0"/>
    <n v="0"/>
    <n v="0.19805194805194806"/>
    <n v="6.7741935483870974E-2"/>
    <n v="61"/>
  </r>
  <r>
    <x v="0"/>
    <s v="0306-01-000"/>
    <m/>
    <x v="3"/>
    <s v="Hubbard"/>
    <s v="Laporte Public School District"/>
    <n v="41"/>
    <n v="16"/>
    <n v="0"/>
    <n v="0"/>
    <n v="0"/>
    <n v="0"/>
    <n v="61"/>
    <n v="0"/>
    <n v="0.18429003021148035"/>
    <n v="41"/>
    <n v="0.13183279742765272"/>
    <n v="331"/>
    <n v="311"/>
    <n v="253"/>
    <n v="35"/>
    <n v="9"/>
    <n v="4"/>
    <n v="10"/>
    <n v="33"/>
    <n v="7"/>
    <n v="0"/>
    <n v="0"/>
    <n v="0"/>
    <n v="261"/>
    <n v="44"/>
    <n v="9"/>
    <n v="4"/>
    <n v="10"/>
    <n v="0.15708812260536398"/>
    <n v="0.36363636363636365"/>
    <n v="0"/>
    <n v="0"/>
    <n v="0"/>
    <n v="0.18429003021148035"/>
    <n v="0.20426829268292682"/>
    <n v="61"/>
  </r>
  <r>
    <x v="14"/>
    <s v="0671-01-000"/>
    <m/>
    <x v="3"/>
    <s v="Rock"/>
    <s v="Hills-Beaver Creek School District"/>
    <n v="60"/>
    <n v="0"/>
    <n v="0"/>
    <n v="0"/>
    <n v="0"/>
    <n v="0"/>
    <n v="61"/>
    <n v="0"/>
    <n v="0.17579250720461095"/>
    <n v="19"/>
    <n v="6.2295081967213117E-2"/>
    <n v="347"/>
    <n v="305"/>
    <n v="301"/>
    <n v="0"/>
    <n v="0"/>
    <n v="4"/>
    <n v="0"/>
    <n v="19"/>
    <n v="0"/>
    <n v="0"/>
    <n v="0"/>
    <n v="0"/>
    <n v="342"/>
    <n v="0"/>
    <n v="0"/>
    <n v="4"/>
    <n v="0"/>
    <n v="0.17543859649122806"/>
    <n v="0"/>
    <n v="0"/>
    <n v="0"/>
    <n v="0"/>
    <n v="0.17579250720461095"/>
    <n v="1.1560693641618497E-2"/>
    <n v="61"/>
  </r>
  <r>
    <x v="13"/>
    <s v="0545-01-000"/>
    <m/>
    <x v="3"/>
    <s v="Otter Tail"/>
    <s v="Henning Public School District"/>
    <n v="57"/>
    <n v="0"/>
    <n v="0"/>
    <n v="0"/>
    <n v="0"/>
    <n v="0"/>
    <n v="61"/>
    <n v="0"/>
    <n v="0.16010498687664043"/>
    <n v="31"/>
    <n v="8.8319088319088315E-2"/>
    <n v="381"/>
    <n v="351"/>
    <n v="332"/>
    <n v="9"/>
    <n v="2"/>
    <n v="8"/>
    <n v="0"/>
    <n v="27"/>
    <n v="0"/>
    <n v="0"/>
    <n v="0"/>
    <n v="0"/>
    <n v="362"/>
    <n v="9"/>
    <n v="2"/>
    <n v="8"/>
    <n v="0"/>
    <n v="0.15745856353591159"/>
    <n v="0"/>
    <n v="0"/>
    <n v="0"/>
    <n v="0"/>
    <n v="0.16010498687664043"/>
    <n v="4.9868766404199474E-2"/>
    <n v="61"/>
  </r>
  <r>
    <x v="13"/>
    <s v="0424-01-000"/>
    <m/>
    <x v="3"/>
    <s v="McLeod"/>
    <s v="Lester Prairie Public School Dist."/>
    <n v="51"/>
    <n v="0"/>
    <n v="0"/>
    <n v="0"/>
    <n v="8"/>
    <n v="0"/>
    <n v="61"/>
    <n v="0"/>
    <n v="0.1343612334801762"/>
    <n v="91"/>
    <n v="0.18801652892561985"/>
    <n v="454"/>
    <n v="484"/>
    <n v="456"/>
    <n v="0"/>
    <n v="0"/>
    <n v="0"/>
    <n v="28"/>
    <n v="86"/>
    <n v="0"/>
    <n v="0"/>
    <n v="0"/>
    <n v="0"/>
    <n v="421"/>
    <n v="0"/>
    <n v="0"/>
    <n v="0"/>
    <n v="36"/>
    <n v="0.12114014251781473"/>
    <n v="0"/>
    <n v="0"/>
    <n v="0"/>
    <n v="0.22222222222222221"/>
    <n v="0.1343612334801762"/>
    <n v="7.8774617067833702E-2"/>
    <n v="61"/>
  </r>
  <r>
    <x v="2"/>
    <s v="2683-01-000"/>
    <m/>
    <x v="3"/>
    <s v="Roseau"/>
    <s v="Greenbush-Middle River School Dist."/>
    <n v="56"/>
    <n v="0"/>
    <n v="3"/>
    <n v="0"/>
    <n v="0"/>
    <n v="0"/>
    <n v="61"/>
    <n v="0"/>
    <n v="0.1337719298245614"/>
    <n v="30"/>
    <n v="7.0588235294117646E-2"/>
    <n v="456"/>
    <n v="425"/>
    <n v="401"/>
    <n v="5"/>
    <n v="18"/>
    <n v="0"/>
    <n v="1"/>
    <n v="23"/>
    <n v="0"/>
    <n v="0"/>
    <n v="0"/>
    <n v="0"/>
    <n v="434"/>
    <n v="5"/>
    <n v="21"/>
    <n v="0"/>
    <n v="1"/>
    <n v="0.12903225806451613"/>
    <n v="0"/>
    <n v="0.14285714285714285"/>
    <n v="0"/>
    <n v="0"/>
    <n v="0.1337719298245614"/>
    <n v="5.8568329718004339E-2"/>
    <n v="61"/>
  </r>
  <r>
    <x v="14"/>
    <s v="0424-01-000"/>
    <m/>
    <x v="3"/>
    <s v="McLeod"/>
    <s v="Lester Prairie Public School Dist."/>
    <n v="52"/>
    <n v="0"/>
    <n v="0"/>
    <n v="0"/>
    <n v="7"/>
    <n v="0"/>
    <n v="61"/>
    <n v="0"/>
    <n v="0.13232104121475055"/>
    <n v="92"/>
    <n v="0.18699186991869918"/>
    <n v="461"/>
    <n v="492"/>
    <n v="477"/>
    <n v="0"/>
    <n v="0"/>
    <n v="0"/>
    <n v="15"/>
    <n v="89"/>
    <n v="0"/>
    <n v="0"/>
    <n v="0"/>
    <n v="0"/>
    <n v="440"/>
    <n v="0"/>
    <n v="0"/>
    <n v="0"/>
    <n v="22"/>
    <n v="0.11818181818181818"/>
    <n v="0"/>
    <n v="0"/>
    <n v="0"/>
    <n v="0.31818181818181818"/>
    <n v="0.13232104121475055"/>
    <n v="4.7619047619047616E-2"/>
    <n v="61"/>
  </r>
  <r>
    <x v="18"/>
    <s v="0075-01-000"/>
    <m/>
    <x v="3"/>
    <s v="Blue Earth"/>
    <s v="St. Clair Public School District"/>
    <n v="57"/>
    <n v="0"/>
    <n v="0"/>
    <n v="0"/>
    <n v="0"/>
    <n v="0"/>
    <n v="61"/>
    <n v="0"/>
    <n v="0.13146551724137931"/>
    <n v="199"/>
    <n v="0.33056478405315615"/>
    <n v="464"/>
    <n v="602"/>
    <n v="584"/>
    <n v="0"/>
    <n v="3"/>
    <n v="3"/>
    <n v="12"/>
    <n v="189"/>
    <n v="0"/>
    <n v="0"/>
    <n v="0"/>
    <n v="4"/>
    <n v="452"/>
    <n v="0"/>
    <n v="3"/>
    <n v="3"/>
    <n v="8"/>
    <n v="0.12610619469026549"/>
    <n v="0"/>
    <n v="0"/>
    <n v="0"/>
    <n v="0"/>
    <n v="0.13146551724137931"/>
    <n v="3.0042918454935622E-2"/>
    <n v="61"/>
  </r>
  <r>
    <x v="7"/>
    <s v="0195-01-000"/>
    <s v="yes"/>
    <x v="2"/>
    <s v="Dakota"/>
    <s v="Randolph Public School District"/>
    <n v="60"/>
    <n v="0"/>
    <n v="0"/>
    <n v="0"/>
    <n v="0"/>
    <n v="10"/>
    <n v="51"/>
    <n v="2.1321961620469083E-2"/>
    <n v="0.10874200426439233"/>
    <n v="143"/>
    <n v="0.25952813067150637"/>
    <n v="469"/>
    <n v="551"/>
    <n v="531"/>
    <n v="0"/>
    <n v="3"/>
    <n v="11"/>
    <n v="6"/>
    <n v="138"/>
    <n v="0"/>
    <n v="0"/>
    <n v="0"/>
    <n v="0"/>
    <n v="453"/>
    <n v="0"/>
    <n v="3"/>
    <n v="11"/>
    <n v="6"/>
    <n v="0.13245033112582782"/>
    <n v="0"/>
    <n v="0"/>
    <n v="0"/>
    <n v="0"/>
    <n v="0.13006396588486141"/>
    <n v="4.2283298097251586E-2"/>
    <n v="61"/>
  </r>
  <r>
    <x v="10"/>
    <s v="0424-01-000"/>
    <m/>
    <x v="3"/>
    <s v="McLeod"/>
    <s v="Lester Prairie Public School Dist."/>
    <n v="52"/>
    <n v="0"/>
    <n v="0"/>
    <n v="0"/>
    <n v="4"/>
    <n v="0"/>
    <n v="61"/>
    <n v="0"/>
    <n v="0.12815126050420167"/>
    <n v="64"/>
    <n v="0.1336116910229645"/>
    <n v="476"/>
    <n v="479"/>
    <n v="418"/>
    <n v="0"/>
    <n v="19"/>
    <n v="3"/>
    <n v="39"/>
    <n v="54"/>
    <n v="0"/>
    <n v="0"/>
    <n v="0"/>
    <n v="5"/>
    <n v="416"/>
    <n v="0"/>
    <n v="19"/>
    <n v="3"/>
    <n v="38"/>
    <n v="0.125"/>
    <n v="0"/>
    <n v="0"/>
    <n v="0"/>
    <n v="0.10526315789473684"/>
    <n v="0.12815126050420167"/>
    <n v="0.12605042016806722"/>
    <n v="61"/>
  </r>
  <r>
    <x v="4"/>
    <s v="2903-01-000"/>
    <m/>
    <x v="3"/>
    <s v="Big Stone"/>
    <s v="Ortonville Public Schools"/>
    <n v="57"/>
    <n v="0"/>
    <n v="0"/>
    <n v="0"/>
    <n v="0"/>
    <n v="0"/>
    <n v="61"/>
    <n v="0"/>
    <n v="0.11708253358925144"/>
    <n v="42"/>
    <n v="8.3665338645418322E-2"/>
    <n v="521"/>
    <n v="502"/>
    <n v="479"/>
    <n v="4"/>
    <n v="2"/>
    <n v="7"/>
    <n v="10"/>
    <n v="41"/>
    <n v="0"/>
    <n v="0"/>
    <n v="0"/>
    <n v="0"/>
    <n v="495"/>
    <n v="4"/>
    <n v="2"/>
    <n v="7"/>
    <n v="10"/>
    <n v="0.11515151515151516"/>
    <n v="0"/>
    <n v="0"/>
    <n v="0"/>
    <n v="0"/>
    <n v="0.11708253358925144"/>
    <n v="4.4401544401544403E-2"/>
    <n v="61"/>
  </r>
  <r>
    <x v="13"/>
    <s v="0294-01-000"/>
    <m/>
    <x v="3"/>
    <s v="Houston"/>
    <s v="Houston Public School District"/>
    <n v="61"/>
    <n v="0"/>
    <n v="0"/>
    <n v="0"/>
    <n v="0"/>
    <n v="0"/>
    <n v="61"/>
    <n v="0"/>
    <n v="0.11641221374045801"/>
    <n v="291"/>
    <n v="0.38594164456233421"/>
    <n v="524"/>
    <n v="754"/>
    <n v="735"/>
    <n v="4"/>
    <n v="3"/>
    <n v="3"/>
    <n v="9"/>
    <n v="212"/>
    <n v="0"/>
    <n v="0"/>
    <n v="0"/>
    <n v="0"/>
    <n v="584"/>
    <n v="4"/>
    <n v="3"/>
    <n v="3"/>
    <n v="9"/>
    <n v="0.10445205479452055"/>
    <n v="0"/>
    <n v="0"/>
    <n v="0"/>
    <n v="0"/>
    <n v="0.11641221374045801"/>
    <n v="3.150912106135987E-2"/>
    <n v="61"/>
  </r>
  <r>
    <x v="1"/>
    <s v="0075-01-000"/>
    <m/>
    <x v="3"/>
    <s v="Blue Earth"/>
    <s v="St. Clair Public School District"/>
    <n v="58"/>
    <n v="0"/>
    <n v="0"/>
    <n v="0"/>
    <n v="0"/>
    <n v="0"/>
    <n v="61"/>
    <n v="0"/>
    <n v="0.11619047619047619"/>
    <n v="211"/>
    <n v="0.31259259259259259"/>
    <n v="525"/>
    <n v="675"/>
    <n v="653"/>
    <n v="0"/>
    <n v="2"/>
    <n v="3"/>
    <n v="17"/>
    <n v="204"/>
    <n v="0"/>
    <n v="0"/>
    <n v="0"/>
    <n v="0"/>
    <n v="507"/>
    <n v="0"/>
    <n v="2"/>
    <n v="3"/>
    <n v="17"/>
    <n v="0.11439842209072978"/>
    <n v="0"/>
    <n v="0"/>
    <n v="0"/>
    <n v="0"/>
    <n v="0.11619047619047619"/>
    <n v="4.1587901701323253E-2"/>
    <n v="61"/>
  </r>
  <r>
    <x v="18"/>
    <s v="0837-01-000"/>
    <m/>
    <x v="3"/>
    <s v="Watonwan"/>
    <s v="Madelia Public School District"/>
    <n v="54"/>
    <n v="0"/>
    <n v="0"/>
    <n v="0"/>
    <n v="3"/>
    <n v="0"/>
    <n v="61"/>
    <n v="0"/>
    <n v="0.11423220973782772"/>
    <n v="52"/>
    <n v="9.9047619047619051E-2"/>
    <n v="534"/>
    <n v="525"/>
    <n v="333"/>
    <n v="1"/>
    <n v="5"/>
    <n v="3"/>
    <n v="183"/>
    <n v="38"/>
    <n v="0"/>
    <n v="0"/>
    <n v="0"/>
    <n v="9"/>
    <n v="349"/>
    <n v="1"/>
    <n v="5"/>
    <n v="3"/>
    <n v="177"/>
    <n v="0.15472779369627507"/>
    <n v="0"/>
    <n v="0"/>
    <n v="0"/>
    <n v="1.6949152542372881E-2"/>
    <n v="0.11423220973782772"/>
    <n v="0.34766355140186916"/>
    <n v="61"/>
  </r>
  <r>
    <x v="8"/>
    <s v="0837-01-000"/>
    <m/>
    <x v="3"/>
    <s v="Watonwan"/>
    <s v="Madelia Public School District"/>
    <n v="56"/>
    <n v="0"/>
    <n v="0"/>
    <n v="0"/>
    <n v="0"/>
    <n v="7"/>
    <n v="54"/>
    <n v="1.2259194395796848E-2"/>
    <n v="9.4570928196147111E-2"/>
    <n v="53"/>
    <n v="9.4138543516873896E-2"/>
    <n v="571"/>
    <n v="563"/>
    <n v="355"/>
    <n v="1"/>
    <n v="9"/>
    <n v="3"/>
    <n v="195"/>
    <n v="40"/>
    <n v="0"/>
    <n v="0"/>
    <n v="0"/>
    <n v="6"/>
    <n v="371"/>
    <n v="1"/>
    <n v="9"/>
    <n v="3"/>
    <n v="189"/>
    <n v="0.15094339622641509"/>
    <n v="0"/>
    <n v="0"/>
    <n v="0"/>
    <n v="0"/>
    <n v="0.10683012259194397"/>
    <n v="0.35253054101221643"/>
    <n v="61"/>
  </r>
  <r>
    <x v="2"/>
    <s v="0553-01-000"/>
    <m/>
    <x v="3"/>
    <s v="Otter Tail"/>
    <s v="New York Mills Public School Dist."/>
    <n v="60"/>
    <n v="0"/>
    <n v="0"/>
    <n v="0"/>
    <n v="0"/>
    <n v="0"/>
    <n v="61"/>
    <n v="0"/>
    <n v="0.10338983050847457"/>
    <n v="182"/>
    <n v="0.25597749648382562"/>
    <n v="590"/>
    <n v="711"/>
    <n v="678"/>
    <n v="4"/>
    <n v="13"/>
    <n v="3"/>
    <n v="13"/>
    <n v="165"/>
    <n v="0"/>
    <n v="4"/>
    <n v="0"/>
    <n v="7"/>
    <n v="573"/>
    <n v="4"/>
    <n v="9"/>
    <n v="3"/>
    <n v="6"/>
    <n v="0.10471204188481675"/>
    <n v="0"/>
    <n v="0"/>
    <n v="0"/>
    <n v="0"/>
    <n v="0.10338983050847457"/>
    <n v="3.6974789915966387E-2"/>
    <n v="61"/>
  </r>
  <r>
    <x v="15"/>
    <s v="0820-01-000"/>
    <m/>
    <x v="3"/>
    <s v="Wadena"/>
    <s v="Sebeka Public School District"/>
    <n v="56"/>
    <n v="0"/>
    <n v="0"/>
    <n v="0"/>
    <n v="0"/>
    <n v="0"/>
    <n v="61"/>
    <n v="0"/>
    <n v="0.10252100840336134"/>
    <n v="62"/>
    <n v="0.1040268456375839"/>
    <n v="595"/>
    <n v="596"/>
    <n v="586"/>
    <n v="0"/>
    <n v="5"/>
    <n v="5"/>
    <n v="0"/>
    <n v="60"/>
    <n v="0"/>
    <n v="0"/>
    <n v="0"/>
    <n v="0"/>
    <n v="582"/>
    <n v="0"/>
    <n v="5"/>
    <n v="5"/>
    <n v="0"/>
    <n v="9.6219931271477668E-2"/>
    <n v="0"/>
    <n v="0"/>
    <n v="0"/>
    <n v="0"/>
    <n v="0.10252100840336134"/>
    <n v="1.6891891891891893E-2"/>
    <n v="61"/>
  </r>
  <r>
    <x v="18"/>
    <s v="0553-01-000"/>
    <m/>
    <x v="3"/>
    <s v="Otter Tail"/>
    <s v="New York Mills Public School Dist."/>
    <n v="58"/>
    <n v="0"/>
    <n v="0"/>
    <n v="0"/>
    <n v="0"/>
    <n v="0"/>
    <n v="61"/>
    <n v="0"/>
    <n v="0.1020066889632107"/>
    <n v="169"/>
    <n v="0.23937677053824363"/>
    <n v="598"/>
    <n v="706"/>
    <n v="696"/>
    <n v="5"/>
    <n v="5"/>
    <n v="0"/>
    <n v="0"/>
    <n v="164"/>
    <n v="0"/>
    <n v="3"/>
    <n v="0"/>
    <n v="0"/>
    <n v="590"/>
    <n v="5"/>
    <n v="2"/>
    <n v="0"/>
    <n v="0"/>
    <n v="9.8305084745762716E-2"/>
    <n v="0"/>
    <n v="0"/>
    <n v="0"/>
    <n v="0"/>
    <n v="0.1020066889632107"/>
    <n v="1.1725293132328308E-2"/>
    <n v="61"/>
  </r>
  <r>
    <x v="0"/>
    <s v="0811-01-000"/>
    <m/>
    <x v="3"/>
    <s v="Wabasha"/>
    <s v="Wabasha-Kellogg Public School Dist."/>
    <n v="57"/>
    <n v="0"/>
    <n v="0"/>
    <n v="0"/>
    <n v="0"/>
    <n v="3"/>
    <n v="58"/>
    <n v="4.9833887043189366E-3"/>
    <n v="9.634551495016612E-2"/>
    <n v="4"/>
    <n v="7.3394495412844041E-3"/>
    <n v="602"/>
    <n v="545"/>
    <n v="496"/>
    <m/>
    <n v="32"/>
    <n v="5"/>
    <n v="12"/>
    <n v="0"/>
    <n v="0"/>
    <n v="0"/>
    <n v="0"/>
    <n v="0"/>
    <n v="553"/>
    <m/>
    <n v="32"/>
    <n v="5"/>
    <n v="12"/>
    <n v="0.10307414104882459"/>
    <n v="0"/>
    <n v="0"/>
    <n v="0"/>
    <n v="0"/>
    <n v="0.10132890365448506"/>
    <n v="8.1395348837209308E-2"/>
    <n v="61"/>
  </r>
  <r>
    <x v="4"/>
    <s v="0857-01-000"/>
    <m/>
    <x v="3"/>
    <s v="Winona"/>
    <s v="Lewiston-Altura Public School Dist."/>
    <n v="53"/>
    <n v="0"/>
    <n v="0"/>
    <n v="0"/>
    <n v="0"/>
    <n v="3"/>
    <n v="58"/>
    <n v="4.658385093167702E-3"/>
    <n v="9.0062111801242239E-2"/>
    <n v="163"/>
    <n v="0.21849865951742628"/>
    <n v="644"/>
    <n v="746"/>
    <n v="701"/>
    <n v="5"/>
    <n v="8"/>
    <n v="7"/>
    <n v="25"/>
    <n v="162"/>
    <n v="0"/>
    <n v="0"/>
    <n v="0"/>
    <n v="0"/>
    <n v="592"/>
    <n v="5"/>
    <n v="8"/>
    <n v="7"/>
    <n v="25"/>
    <n v="8.9527027027027029E-2"/>
    <n v="0"/>
    <n v="0"/>
    <n v="0"/>
    <n v="0"/>
    <n v="9.4720496894409936E-2"/>
    <n v="7.0643642072213506E-2"/>
    <n v="61"/>
  </r>
  <r>
    <x v="5"/>
    <s v="0299-01-000"/>
    <m/>
    <x v="3"/>
    <s v="Houston"/>
    <s v="Caledonia Public School District"/>
    <n v="58"/>
    <n v="0"/>
    <n v="0"/>
    <n v="0"/>
    <n v="0"/>
    <n v="0"/>
    <n v="61"/>
    <n v="0"/>
    <n v="8.1659973226238289E-2"/>
    <n v="25"/>
    <n v="3.5161744022503515E-2"/>
    <n v="747"/>
    <n v="711"/>
    <n v="674"/>
    <n v="3"/>
    <n v="26"/>
    <n v="6"/>
    <n v="2"/>
    <n v="23"/>
    <n v="0"/>
    <n v="0"/>
    <n v="0"/>
    <n v="0"/>
    <n v="709"/>
    <n v="3"/>
    <n v="26"/>
    <n v="6"/>
    <n v="2"/>
    <n v="8.1805359661495061E-2"/>
    <n v="0"/>
    <n v="0"/>
    <n v="0"/>
    <n v="0"/>
    <n v="8.1659973226238289E-2"/>
    <n v="4.9597855227882036E-2"/>
    <n v="61"/>
  </r>
  <r>
    <x v="5"/>
    <s v="0846-01-000"/>
    <m/>
    <x v="3"/>
    <s v="Wilkin"/>
    <s v="Breckenridge Public School District"/>
    <n v="58"/>
    <n v="0"/>
    <n v="0"/>
    <n v="0"/>
    <n v="3"/>
    <n v="0"/>
    <n v="61"/>
    <n v="0"/>
    <n v="7.731305449936629E-2"/>
    <n v="28"/>
    <n v="3.7037037037037035E-2"/>
    <n v="789"/>
    <n v="756"/>
    <n v="685"/>
    <n v="25"/>
    <n v="13"/>
    <n v="0"/>
    <n v="33"/>
    <n v="22"/>
    <n v="0"/>
    <n v="0"/>
    <n v="0"/>
    <n v="0"/>
    <n v="721"/>
    <n v="25"/>
    <n v="13"/>
    <n v="0"/>
    <n v="36"/>
    <n v="8.0443828016643557E-2"/>
    <n v="0"/>
    <n v="0"/>
    <n v="0"/>
    <n v="8.3333333333333329E-2"/>
    <n v="7.731305449936629E-2"/>
    <n v="9.3081761006289301E-2"/>
    <n v="61"/>
  </r>
  <r>
    <x v="12"/>
    <s v="2342-01-000"/>
    <m/>
    <x v="3"/>
    <s v="Grant"/>
    <s v="West Central Area"/>
    <n v="49"/>
    <n v="0"/>
    <n v="0"/>
    <n v="0"/>
    <n v="0"/>
    <n v="0"/>
    <n v="61"/>
    <n v="0"/>
    <n v="7.3405535499398308E-2"/>
    <n v="63"/>
    <n v="7.5630252100840331E-2"/>
    <n v="831"/>
    <n v="833"/>
    <n v="800"/>
    <n v="7"/>
    <n v="8"/>
    <n v="4"/>
    <n v="14"/>
    <n v="60"/>
    <n v="0"/>
    <n v="0"/>
    <n v="0"/>
    <n v="0"/>
    <n v="789"/>
    <n v="7"/>
    <n v="8"/>
    <n v="4"/>
    <n v="14"/>
    <n v="6.2103929024081114E-2"/>
    <n v="0"/>
    <n v="0"/>
    <n v="0"/>
    <n v="0"/>
    <n v="7.3405535499398308E-2"/>
    <n v="4.0145985401459854E-2"/>
    <n v="61"/>
  </r>
  <r>
    <x v="15"/>
    <s v="0756-01-000"/>
    <m/>
    <x v="3"/>
    <s v="Steele"/>
    <s v="Blooming Prairie Public School Dist"/>
    <n v="60"/>
    <n v="0"/>
    <n v="0"/>
    <n v="0"/>
    <n v="0"/>
    <n v="0"/>
    <n v="61"/>
    <n v="0"/>
    <n v="7.3317307692307696E-2"/>
    <n v="17"/>
    <n v="2.1573604060913704E-2"/>
    <n v="832"/>
    <n v="788"/>
    <n v="726"/>
    <n v="0"/>
    <n v="2"/>
    <n v="4"/>
    <n v="56"/>
    <n v="11"/>
    <n v="0"/>
    <n v="0"/>
    <n v="0"/>
    <n v="4"/>
    <n v="775"/>
    <n v="0"/>
    <n v="2"/>
    <n v="4"/>
    <n v="52"/>
    <n v="7.7419354838709681E-2"/>
    <n v="0"/>
    <n v="0"/>
    <n v="0"/>
    <n v="0"/>
    <n v="7.3317307692307696E-2"/>
    <n v="6.9627851140456179E-2"/>
    <n v="61"/>
  </r>
  <r>
    <x v="13"/>
    <s v="2342-01-000"/>
    <m/>
    <x v="3"/>
    <s v="Grant"/>
    <s v="West Central Area"/>
    <n v="52"/>
    <n v="0"/>
    <n v="0"/>
    <n v="0"/>
    <n v="0"/>
    <n v="0"/>
    <n v="61"/>
    <n v="0"/>
    <n v="7.1933962264150941E-2"/>
    <n v="60"/>
    <n v="7.0838252656434481E-2"/>
    <n v="848"/>
    <n v="847"/>
    <n v="817"/>
    <n v="6"/>
    <n v="7"/>
    <n v="4"/>
    <n v="13"/>
    <n v="52"/>
    <n v="0"/>
    <n v="0"/>
    <n v="0"/>
    <n v="0"/>
    <n v="817"/>
    <n v="6"/>
    <n v="7"/>
    <n v="4"/>
    <n v="13"/>
    <n v="6.3647490820073441E-2"/>
    <n v="0"/>
    <n v="0"/>
    <n v="0"/>
    <n v="0"/>
    <n v="7.1933962264150941E-2"/>
    <n v="3.541912632821724E-2"/>
    <n v="61"/>
  </r>
  <r>
    <x v="5"/>
    <s v="0177-01-000"/>
    <m/>
    <x v="3"/>
    <s v="Cottonwood"/>
    <s v="Windom Public School District"/>
    <n v="49"/>
    <n v="0"/>
    <n v="0"/>
    <n v="0"/>
    <n v="10"/>
    <n v="0"/>
    <n v="61"/>
    <n v="0"/>
    <n v="6.5520945220193347E-2"/>
    <n v="87"/>
    <n v="9.0909090909090912E-2"/>
    <n v="931"/>
    <n v="957"/>
    <n v="774"/>
    <n v="9"/>
    <n v="19"/>
    <n v="26"/>
    <n v="129"/>
    <n v="78"/>
    <n v="0"/>
    <n v="0"/>
    <n v="0"/>
    <n v="6"/>
    <n v="745"/>
    <n v="9"/>
    <n v="19"/>
    <n v="26"/>
    <n v="133"/>
    <n v="6.5771812080536909E-2"/>
    <n v="0"/>
    <n v="0"/>
    <n v="0"/>
    <n v="7.5187969924812026E-2"/>
    <n v="6.5520945220193347E-2"/>
    <n v="0.20064377682403434"/>
    <n v="61"/>
  </r>
  <r>
    <x v="15"/>
    <s v="0314-01-000"/>
    <m/>
    <x v="3"/>
    <s v="Isanti"/>
    <s v="Braham Public School District"/>
    <n v="59"/>
    <n v="0"/>
    <n v="0"/>
    <n v="0"/>
    <n v="0"/>
    <n v="0"/>
    <n v="61"/>
    <n v="0"/>
    <n v="6.2692702980472761E-2"/>
    <n v="36"/>
    <n v="3.7974683544303799E-2"/>
    <n v="973"/>
    <n v="948"/>
    <n v="930"/>
    <n v="9"/>
    <n v="3"/>
    <n v="3"/>
    <n v="3"/>
    <n v="30"/>
    <n v="0"/>
    <n v="0"/>
    <n v="0"/>
    <n v="0"/>
    <n v="959"/>
    <n v="9"/>
    <n v="3"/>
    <n v="3"/>
    <n v="3"/>
    <n v="6.1522419186652764E-2"/>
    <n v="0"/>
    <n v="0"/>
    <n v="0"/>
    <n v="0"/>
    <n v="6.2692702980472761E-2"/>
    <n v="1.8423746161719549E-2"/>
    <n v="61"/>
  </r>
  <r>
    <x v="16"/>
    <s v="0203-01-000"/>
    <m/>
    <x v="3"/>
    <s v="Dodge"/>
    <s v="Hayfield Public School District"/>
    <n v="58"/>
    <n v="0"/>
    <n v="0"/>
    <n v="0"/>
    <n v="0"/>
    <n v="0"/>
    <n v="61"/>
    <n v="0"/>
    <n v="6.2564102564102567E-2"/>
    <n v="57"/>
    <n v="5.8702368692070031E-2"/>
    <n v="975"/>
    <n v="971"/>
    <n v="944"/>
    <n v="0"/>
    <n v="0"/>
    <n v="13"/>
    <n v="14"/>
    <n v="51"/>
    <n v="0"/>
    <n v="0"/>
    <n v="0"/>
    <n v="0"/>
    <n v="951"/>
    <n v="0"/>
    <n v="0"/>
    <n v="13"/>
    <n v="14"/>
    <n v="6.0988433228180865E-2"/>
    <n v="0"/>
    <n v="0"/>
    <n v="0"/>
    <n v="0"/>
    <n v="6.2564102564102567E-2"/>
    <n v="2.7607361963190184E-2"/>
    <n v="61"/>
  </r>
  <r>
    <x v="17"/>
    <s v="2890-01-000"/>
    <m/>
    <x v="3"/>
    <s v="Renville"/>
    <s v="Renville County West School Dist."/>
    <n v="56"/>
    <n v="0"/>
    <n v="0"/>
    <n v="0"/>
    <n v="0"/>
    <n v="4"/>
    <n v="57"/>
    <n v="4.0941658137154556E-3"/>
    <n v="5.8341862845445243E-2"/>
    <n v="20"/>
    <n v="2.1367521367521368E-2"/>
    <n v="977"/>
    <n v="936"/>
    <n v="822"/>
    <n v="1"/>
    <n v="2"/>
    <n v="1"/>
    <n v="112"/>
    <n v="19"/>
    <n v="0"/>
    <n v="0"/>
    <n v="0"/>
    <n v="0"/>
    <n v="859"/>
    <n v="1"/>
    <n v="2"/>
    <n v="1"/>
    <n v="112"/>
    <n v="6.5192083818393476E-2"/>
    <n v="0"/>
    <n v="0"/>
    <n v="0"/>
    <n v="0"/>
    <n v="6.2436028659160696E-2"/>
    <n v="0.11897435897435897"/>
    <n v="61"/>
  </r>
  <r>
    <x v="2"/>
    <s v="0162-01-000"/>
    <m/>
    <x v="3"/>
    <s v="Clearwater"/>
    <s v="Bagley Public School District"/>
    <n v="46"/>
    <n v="7"/>
    <n v="0"/>
    <n v="0"/>
    <n v="0"/>
    <n v="0"/>
    <n v="61"/>
    <n v="0"/>
    <n v="6.1061061061061059E-2"/>
    <n v="102"/>
    <n v="9.8076923076923075E-2"/>
    <n v="999"/>
    <n v="1040"/>
    <n v="749"/>
    <n v="263"/>
    <n v="14"/>
    <n v="6"/>
    <n v="8"/>
    <n v="66"/>
    <n v="21"/>
    <n v="4"/>
    <n v="0"/>
    <n v="0"/>
    <n v="729"/>
    <n v="249"/>
    <n v="10"/>
    <n v="6"/>
    <n v="8"/>
    <n v="6.3100137174211243E-2"/>
    <n v="2.8112449799196786E-2"/>
    <n v="0"/>
    <n v="0"/>
    <n v="0"/>
    <n v="6.1061061061061059E-2"/>
    <n v="0.27245508982035926"/>
    <n v="61"/>
  </r>
  <r>
    <x v="17"/>
    <s v="2137-01-000"/>
    <m/>
    <x v="3"/>
    <s v="Fillmore"/>
    <s v="Kingsland Public School District"/>
    <n v="58"/>
    <n v="0"/>
    <n v="0"/>
    <n v="0"/>
    <n v="0"/>
    <n v="0"/>
    <n v="61"/>
    <n v="0"/>
    <n v="5.8373205741626792E-2"/>
    <n v="30"/>
    <n v="2.9585798816568046E-2"/>
    <n v="1045"/>
    <n v="1014"/>
    <n v="1002"/>
    <n v="5"/>
    <n v="1"/>
    <n v="5"/>
    <n v="0"/>
    <n v="26"/>
    <n v="0"/>
    <n v="0"/>
    <n v="0"/>
    <n v="0"/>
    <n v="1034"/>
    <n v="5"/>
    <n v="1"/>
    <n v="5"/>
    <n v="0"/>
    <n v="5.6092843326885883E-2"/>
    <n v="0"/>
    <n v="0"/>
    <n v="0"/>
    <n v="0"/>
    <n v="5.8373205741626792E-2"/>
    <n v="1.0526315789473684E-2"/>
    <n v="61"/>
  </r>
  <r>
    <x v="10"/>
    <s v="2895-01-000"/>
    <m/>
    <x v="3"/>
    <s v="Jackson"/>
    <s v="Jackson County Central School Dist."/>
    <n v="56"/>
    <n v="0"/>
    <n v="0"/>
    <n v="0"/>
    <n v="4"/>
    <n v="0"/>
    <n v="61"/>
    <n v="0"/>
    <n v="5.0748752079866885E-2"/>
    <n v="33"/>
    <n v="2.8109028960817718E-2"/>
    <n v="1202"/>
    <n v="1174"/>
    <n v="1102"/>
    <n v="4"/>
    <n v="9"/>
    <n v="40"/>
    <n v="19"/>
    <n v="32"/>
    <n v="0"/>
    <n v="0"/>
    <n v="0"/>
    <n v="0"/>
    <n v="1126"/>
    <n v="4"/>
    <n v="9"/>
    <n v="40"/>
    <n v="23"/>
    <n v="4.9733570159857902E-2"/>
    <n v="0"/>
    <n v="0"/>
    <n v="0"/>
    <n v="0.17391304347826086"/>
    <n v="5.0748752079866885E-2"/>
    <n v="6.3227953410981697E-2"/>
    <n v="61"/>
  </r>
  <r>
    <x v="14"/>
    <s v="2135-01-000"/>
    <m/>
    <x v="3"/>
    <s v="Blue Earth"/>
    <s v="Maple River School District"/>
    <n v="56"/>
    <n v="0"/>
    <n v="0"/>
    <n v="0"/>
    <n v="0"/>
    <n v="7"/>
    <n v="54"/>
    <n v="5.7851239669421484E-3"/>
    <n v="4.4628099173553717E-2"/>
    <n v="149"/>
    <n v="0.1147919876733436"/>
    <n v="1210"/>
    <n v="1298"/>
    <n v="1266"/>
    <n v="2"/>
    <n v="10"/>
    <n v="7"/>
    <n v="13"/>
    <n v="148"/>
    <n v="0"/>
    <n v="0"/>
    <n v="0"/>
    <n v="0"/>
    <n v="1174"/>
    <n v="2"/>
    <n v="10"/>
    <n v="7"/>
    <n v="13"/>
    <n v="4.770017035775128E-2"/>
    <n v="0"/>
    <n v="0"/>
    <n v="0"/>
    <n v="0"/>
    <n v="5.0413223140495865E-2"/>
    <n v="2.6533996683250415E-2"/>
    <n v="61"/>
  </r>
  <r>
    <x v="13"/>
    <s v="0876-01-000"/>
    <m/>
    <x v="3"/>
    <s v="Wright"/>
    <s v="Annandale Public School District"/>
    <n v="54"/>
    <n v="0"/>
    <n v="0"/>
    <n v="0"/>
    <n v="0"/>
    <n v="0"/>
    <n v="61"/>
    <n v="0"/>
    <n v="3.5423925667828107E-2"/>
    <n v="160"/>
    <n v="8.7863811092806152E-2"/>
    <n v="1722"/>
    <n v="1821"/>
    <n v="1775"/>
    <n v="6"/>
    <n v="20"/>
    <n v="10"/>
    <n v="10"/>
    <n v="152"/>
    <n v="0"/>
    <n v="0"/>
    <n v="0"/>
    <n v="0"/>
    <n v="1677"/>
    <n v="6"/>
    <n v="20"/>
    <n v="10"/>
    <n v="10"/>
    <n v="3.2200357781753133E-2"/>
    <n v="0"/>
    <n v="0"/>
    <n v="0"/>
    <n v="0"/>
    <n v="3.5423925667828107E-2"/>
    <n v="2.6697620429483458E-2"/>
    <n v="61"/>
  </r>
  <r>
    <x v="13"/>
    <s v="0204-01-000"/>
    <m/>
    <x v="3"/>
    <s v="Dodge"/>
    <s v="Kasson-Mantorville School District"/>
    <n v="60"/>
    <n v="0"/>
    <n v="0"/>
    <n v="0"/>
    <n v="0"/>
    <n v="7"/>
    <n v="54"/>
    <n v="3.7453183520599251E-3"/>
    <n v="2.8892455858747994E-2"/>
    <n v="87"/>
    <n v="4.5910290237467018E-2"/>
    <n v="1869"/>
    <n v="1895"/>
    <n v="1821"/>
    <n v="7"/>
    <n v="9"/>
    <n v="17"/>
    <n v="41"/>
    <n v="79"/>
    <n v="0"/>
    <n v="0"/>
    <n v="0"/>
    <n v="0"/>
    <n v="1802"/>
    <n v="7"/>
    <n v="9"/>
    <n v="17"/>
    <n v="41"/>
    <n v="3.3296337402885685E-2"/>
    <n v="0"/>
    <n v="0"/>
    <n v="0"/>
    <n v="0"/>
    <n v="3.2637774210807921E-2"/>
    <n v="3.9445628997867806E-2"/>
    <n v="61"/>
  </r>
  <r>
    <x v="16"/>
    <s v="0381-01-000"/>
    <m/>
    <x v="3"/>
    <s v="Lake"/>
    <s v="Lake Superior Public School Dist."/>
    <n v="57"/>
    <n v="0"/>
    <n v="0"/>
    <n v="0"/>
    <n v="0"/>
    <n v="0"/>
    <n v="61"/>
    <n v="0"/>
    <n v="2.9284685549687949E-2"/>
    <n v="23"/>
    <n v="1.1246943765281174E-2"/>
    <n v="2083"/>
    <n v="2045"/>
    <n v="2010"/>
    <n v="18"/>
    <n v="8"/>
    <n v="4"/>
    <n v="5"/>
    <n v="23"/>
    <n v="0"/>
    <n v="0"/>
    <n v="0"/>
    <n v="0"/>
    <n v="2044"/>
    <n v="18"/>
    <n v="8"/>
    <n v="4"/>
    <n v="5"/>
    <n v="2.7886497064579255E-2"/>
    <n v="0"/>
    <n v="0"/>
    <n v="0"/>
    <n v="0"/>
    <n v="2.9284685549687949E-2"/>
    <n v="1.6835016835016835E-2"/>
    <n v="61"/>
  </r>
  <r>
    <x v="17"/>
    <s v="0256-01-000"/>
    <m/>
    <x v="3"/>
    <s v="Goodhue"/>
    <s v="Red Wing Public School District"/>
    <n v="59"/>
    <n v="0"/>
    <n v="0"/>
    <n v="0"/>
    <n v="0"/>
    <n v="0"/>
    <n v="61"/>
    <n v="0"/>
    <n v="1.7768715409263034E-2"/>
    <n v="38"/>
    <n v="1.1143695014662757E-2"/>
    <n v="3433"/>
    <n v="3410"/>
    <n v="3185"/>
    <n v="82"/>
    <n v="60"/>
    <n v="50"/>
    <n v="22"/>
    <n v="32"/>
    <n v="0"/>
    <n v="0"/>
    <n v="0"/>
    <n v="0"/>
    <n v="3212"/>
    <n v="82"/>
    <n v="60"/>
    <n v="50"/>
    <n v="22"/>
    <n v="1.8368617683686177E-2"/>
    <n v="0"/>
    <n v="0"/>
    <n v="0"/>
    <n v="0"/>
    <n v="1.7768715409263034E-2"/>
    <n v="6.2463514302393462E-2"/>
    <n v="61"/>
  </r>
  <r>
    <x v="10"/>
    <s v="0200-01-000"/>
    <s v="yes"/>
    <x v="2"/>
    <s v="Dakota"/>
    <s v="Hastings Public School District"/>
    <n v="46"/>
    <n v="0"/>
    <n v="0"/>
    <n v="3"/>
    <n v="0"/>
    <n v="5"/>
    <n v="56"/>
    <n v="9.8270440251572327E-4"/>
    <n v="1.10062893081761E-2"/>
    <n v="47"/>
    <n v="9.2629089475758774E-3"/>
    <n v="5088"/>
    <n v="5074"/>
    <n v="4697"/>
    <n v="70"/>
    <n v="120"/>
    <n v="78"/>
    <n v="109"/>
    <n v="38"/>
    <n v="0"/>
    <n v="3"/>
    <n v="0"/>
    <n v="0"/>
    <n v="4705"/>
    <n v="70"/>
    <n v="117"/>
    <n v="81"/>
    <n v="109"/>
    <n v="9.7768331562167899E-3"/>
    <n v="0"/>
    <n v="0"/>
    <n v="3.7037037037037035E-2"/>
    <n v="0"/>
    <n v="1.1988993710691823E-2"/>
    <n v="7.4183392365210543E-2"/>
    <n v="61"/>
  </r>
  <r>
    <x v="9"/>
    <s v="0771-01-000"/>
    <m/>
    <x v="3"/>
    <s v="Stevens"/>
    <s v="Chokio-Alberta Public School Dist."/>
    <n v="53"/>
    <n v="0"/>
    <n v="0"/>
    <n v="0"/>
    <n v="7"/>
    <n v="0"/>
    <n v="60"/>
    <n v="0"/>
    <n v="0.30456852791878175"/>
    <n v="33"/>
    <n v="0.19411764705882353"/>
    <n v="197"/>
    <n v="170"/>
    <n v="169"/>
    <n v="1"/>
    <n v="0"/>
    <n v="0"/>
    <n v="0"/>
    <n v="29"/>
    <n v="0"/>
    <n v="0"/>
    <n v="0"/>
    <n v="0"/>
    <n v="193"/>
    <n v="1"/>
    <n v="0"/>
    <n v="0"/>
    <n v="7"/>
    <n v="0.27461139896373055"/>
    <n v="0"/>
    <n v="0"/>
    <n v="0"/>
    <n v="1"/>
    <n v="0.30456852791878175"/>
    <n v="3.9800995024875621E-2"/>
    <n v="60"/>
  </r>
  <r>
    <x v="3"/>
    <s v="0306-01-000"/>
    <m/>
    <x v="3"/>
    <s v="Hubbard"/>
    <s v="Laporte Public School District"/>
    <n v="34"/>
    <n v="23"/>
    <n v="0"/>
    <n v="0"/>
    <n v="0"/>
    <n v="3"/>
    <n v="57"/>
    <n v="8.3333333333333332E-3"/>
    <n v="0.15833333333333333"/>
    <n v="13"/>
    <n v="4.1533546325878593E-2"/>
    <n v="360"/>
    <n v="313"/>
    <n v="258"/>
    <n v="30"/>
    <n v="5"/>
    <n v="3"/>
    <n v="17"/>
    <n v="8"/>
    <n v="0"/>
    <n v="0"/>
    <n v="0"/>
    <n v="0"/>
    <n v="284"/>
    <n v="53"/>
    <n v="5"/>
    <n v="3"/>
    <n v="17"/>
    <n v="0.11971830985915492"/>
    <n v="0.43396226415094341"/>
    <n v="0"/>
    <n v="0"/>
    <n v="0"/>
    <n v="0.16666666666666666"/>
    <n v="0.21546961325966851"/>
    <n v="60"/>
  </r>
  <r>
    <x v="4"/>
    <s v="0391-01-000"/>
    <m/>
    <x v="3"/>
    <s v="Le Sueur"/>
    <s v="Cleveland Public School District"/>
    <n v="58"/>
    <n v="0"/>
    <n v="0"/>
    <n v="0"/>
    <n v="0"/>
    <n v="0"/>
    <n v="60"/>
    <n v="0"/>
    <n v="0.16620498614958448"/>
    <n v="139"/>
    <n v="0.31590909090909092"/>
    <n v="361"/>
    <n v="440"/>
    <n v="421"/>
    <n v="4"/>
    <n v="3"/>
    <n v="3"/>
    <n v="9"/>
    <n v="132"/>
    <n v="0"/>
    <n v="0"/>
    <n v="0"/>
    <n v="0"/>
    <n v="347"/>
    <n v="4"/>
    <n v="3"/>
    <n v="3"/>
    <n v="9"/>
    <n v="0.16714697406340057"/>
    <n v="0"/>
    <n v="0"/>
    <n v="0"/>
    <n v="0"/>
    <n v="0.16620498614958448"/>
    <n v="5.1912568306010931E-2"/>
    <n v="60"/>
  </r>
  <r>
    <x v="17"/>
    <s v="2536-01-000"/>
    <m/>
    <x v="3"/>
    <s v="Martin"/>
    <s v="Granada Huntley-East Chain"/>
    <n v="58"/>
    <n v="0"/>
    <n v="0"/>
    <n v="0"/>
    <n v="0"/>
    <n v="0"/>
    <n v="60"/>
    <n v="0"/>
    <n v="0.16393442622950818"/>
    <n v="34"/>
    <n v="0.1"/>
    <n v="366"/>
    <n v="340"/>
    <n v="332"/>
    <n v="1"/>
    <n v="3"/>
    <n v="1"/>
    <n v="4"/>
    <n v="32"/>
    <n v="0"/>
    <n v="0"/>
    <n v="0"/>
    <n v="0"/>
    <n v="358"/>
    <n v="1"/>
    <n v="3"/>
    <n v="1"/>
    <n v="4"/>
    <n v="0.16201117318435754"/>
    <n v="0"/>
    <n v="0"/>
    <n v="0"/>
    <n v="0"/>
    <n v="0.16393442622950818"/>
    <n v="2.4523160762942781E-2"/>
    <n v="60"/>
  </r>
  <r>
    <x v="1"/>
    <s v="2683-01-000"/>
    <m/>
    <x v="3"/>
    <s v="Roseau"/>
    <s v="Greenbush-Middle River School Dist."/>
    <n v="52"/>
    <n v="0"/>
    <n v="5"/>
    <n v="0"/>
    <n v="0"/>
    <n v="0"/>
    <n v="60"/>
    <n v="0"/>
    <n v="0.13856812933025403"/>
    <n v="30"/>
    <n v="7.4441687344913146E-2"/>
    <n v="433"/>
    <n v="403"/>
    <n v="383"/>
    <n v="1"/>
    <n v="18"/>
    <n v="1"/>
    <n v="0"/>
    <n v="25"/>
    <n v="0"/>
    <n v="0"/>
    <n v="0"/>
    <n v="0"/>
    <n v="410"/>
    <n v="1"/>
    <n v="23"/>
    <n v="1"/>
    <n v="0"/>
    <n v="0.12682926829268293"/>
    <n v="0"/>
    <n v="0.21739130434782608"/>
    <n v="0"/>
    <n v="0"/>
    <n v="0.13856812933025403"/>
    <n v="5.7471264367816091E-2"/>
    <n v="60"/>
  </r>
  <r>
    <x v="13"/>
    <s v="0577-01-000"/>
    <m/>
    <x v="3"/>
    <s v="Pine"/>
    <s v="Willow River Public School District"/>
    <n v="55"/>
    <n v="0"/>
    <n v="0"/>
    <n v="0"/>
    <n v="0"/>
    <n v="0"/>
    <n v="60"/>
    <n v="0"/>
    <n v="0.13392857142857142"/>
    <n v="77"/>
    <n v="0.16559139784946236"/>
    <n v="448"/>
    <n v="465"/>
    <n v="457"/>
    <n v="1"/>
    <n v="3"/>
    <n v="2"/>
    <n v="2"/>
    <n v="71"/>
    <n v="0"/>
    <n v="0"/>
    <n v="0"/>
    <n v="0"/>
    <n v="441"/>
    <n v="1"/>
    <n v="3"/>
    <n v="2"/>
    <n v="2"/>
    <n v="0.12471655328798185"/>
    <n v="0"/>
    <n v="0"/>
    <n v="0"/>
    <n v="0"/>
    <n v="0.13392857142857142"/>
    <n v="1.7817371937639197E-2"/>
    <n v="60"/>
  </r>
  <r>
    <x v="14"/>
    <s v="0577-01-000"/>
    <m/>
    <x v="3"/>
    <s v="Pine"/>
    <s v="Willow River Public School District"/>
    <n v="54"/>
    <n v="4"/>
    <n v="0"/>
    <n v="0"/>
    <n v="0"/>
    <n v="0"/>
    <n v="60"/>
    <n v="0"/>
    <n v="0.13274336283185842"/>
    <n v="97"/>
    <n v="0.19836400817995911"/>
    <n v="452"/>
    <n v="489"/>
    <n v="476"/>
    <n v="2"/>
    <n v="3"/>
    <n v="2"/>
    <n v="6"/>
    <n v="90"/>
    <n v="0"/>
    <n v="0"/>
    <n v="0"/>
    <n v="0"/>
    <n v="440"/>
    <n v="6"/>
    <n v="3"/>
    <n v="2"/>
    <n v="6"/>
    <n v="0.12272727272727273"/>
    <n v="0.66666666666666663"/>
    <n v="0"/>
    <n v="0"/>
    <n v="0"/>
    <n v="0.13274336283185842"/>
    <n v="3.7199124726477024E-2"/>
    <n v="60"/>
  </r>
  <r>
    <x v="12"/>
    <s v="0294-01-000"/>
    <m/>
    <x v="3"/>
    <s v="Houston"/>
    <s v="Houston Public School District"/>
    <n v="58"/>
    <n v="0"/>
    <n v="0"/>
    <n v="0"/>
    <n v="0"/>
    <n v="4"/>
    <n v="56"/>
    <n v="7.9840319361277438E-3"/>
    <n v="0.11177644710578842"/>
    <n v="487"/>
    <n v="0.52478448275862066"/>
    <n v="501"/>
    <n v="928"/>
    <n v="914"/>
    <n v="3"/>
    <n v="1"/>
    <n v="5"/>
    <n v="5"/>
    <n v="405"/>
    <n v="0"/>
    <n v="0"/>
    <n v="0"/>
    <n v="3"/>
    <n v="567"/>
    <n v="3"/>
    <n v="1"/>
    <n v="5"/>
    <n v="2"/>
    <n v="0.10229276895943562"/>
    <n v="0"/>
    <n v="0"/>
    <n v="0"/>
    <n v="0"/>
    <n v="0.11976047904191617"/>
    <n v="1.9031141868512111E-2"/>
    <n v="60"/>
  </r>
  <r>
    <x v="5"/>
    <s v="2903-01-000"/>
    <m/>
    <x v="3"/>
    <s v="Big Stone"/>
    <s v="Ortonville Public Schools"/>
    <n v="53"/>
    <n v="0"/>
    <n v="0"/>
    <n v="0"/>
    <n v="0"/>
    <n v="0"/>
    <n v="60"/>
    <n v="0"/>
    <n v="0.11627906976744186"/>
    <n v="48"/>
    <n v="9.5238095238095233E-2"/>
    <n v="516"/>
    <n v="504"/>
    <n v="476"/>
    <n v="6"/>
    <n v="4"/>
    <n v="4"/>
    <n v="14"/>
    <n v="46"/>
    <n v="0"/>
    <n v="0"/>
    <n v="0"/>
    <n v="0"/>
    <n v="483"/>
    <n v="6"/>
    <n v="4"/>
    <n v="4"/>
    <n v="14"/>
    <n v="0.10973084886128365"/>
    <n v="0"/>
    <n v="0"/>
    <n v="0"/>
    <n v="0"/>
    <n v="0.11627906976744186"/>
    <n v="5.4794520547945202E-2"/>
    <n v="60"/>
  </r>
  <r>
    <x v="7"/>
    <s v="0553-01-000"/>
    <m/>
    <x v="3"/>
    <s v="Otter Tail"/>
    <s v="New York Mills Public School Dist."/>
    <n v="59"/>
    <n v="0"/>
    <n v="0"/>
    <n v="0"/>
    <n v="0"/>
    <n v="0"/>
    <n v="60"/>
    <n v="0"/>
    <n v="9.8684210526315791E-2"/>
    <n v="147"/>
    <n v="0.21151079136690648"/>
    <n v="608"/>
    <n v="695"/>
    <n v="686"/>
    <n v="5"/>
    <n v="4"/>
    <n v="0"/>
    <n v="0"/>
    <n v="142"/>
    <n v="0"/>
    <n v="3"/>
    <n v="0"/>
    <n v="0"/>
    <n v="603"/>
    <n v="5"/>
    <n v="1"/>
    <n v="0"/>
    <n v="0"/>
    <n v="9.7844112769485903E-2"/>
    <n v="0"/>
    <n v="0"/>
    <n v="0"/>
    <n v="0"/>
    <n v="9.8684210526315791E-2"/>
    <n v="9.852216748768473E-3"/>
    <n v="60"/>
  </r>
  <r>
    <x v="11"/>
    <s v="0166-01-000"/>
    <m/>
    <x v="3"/>
    <s v="Cook"/>
    <s v="Cook County Public Schools"/>
    <n v="50"/>
    <n v="9"/>
    <n v="0"/>
    <n v="0"/>
    <n v="0"/>
    <n v="59"/>
    <n v="1"/>
    <n v="8.9939024390243899E-2"/>
    <n v="1.5243902439024391E-3"/>
    <n v="1"/>
    <n v="1.6750418760469012E-3"/>
    <n v="656"/>
    <n v="597"/>
    <n v="477"/>
    <n v="105"/>
    <n v="1"/>
    <n v="11"/>
    <n v="3"/>
    <n v="0"/>
    <n v="0"/>
    <n v="0"/>
    <n v="0"/>
    <n v="0"/>
    <n v="527"/>
    <n v="114"/>
    <n v="1"/>
    <n v="11"/>
    <n v="3"/>
    <n v="9.4876660341555979E-2"/>
    <n v="7.8947368421052627E-2"/>
    <n v="0"/>
    <n v="0"/>
    <n v="0"/>
    <n v="9.1463414634146339E-2"/>
    <n v="0.19664634146341464"/>
    <n v="60"/>
  </r>
  <r>
    <x v="1"/>
    <s v="2169-01-000"/>
    <m/>
    <x v="3"/>
    <s v="Murray"/>
    <s v="Murray County Central School Dist."/>
    <n v="37"/>
    <n v="0"/>
    <n v="0"/>
    <n v="0"/>
    <n v="19"/>
    <n v="0"/>
    <n v="60"/>
    <n v="0"/>
    <n v="8.2079343365253077E-2"/>
    <n v="71"/>
    <n v="9.5687331536388143E-2"/>
    <n v="731"/>
    <n v="742"/>
    <n v="699"/>
    <n v="6"/>
    <n v="6"/>
    <n v="5"/>
    <n v="26"/>
    <n v="63"/>
    <n v="0"/>
    <n v="0"/>
    <n v="0"/>
    <n v="0"/>
    <n v="673"/>
    <n v="6"/>
    <n v="6"/>
    <n v="5"/>
    <n v="45"/>
    <n v="5.4977711738484397E-2"/>
    <n v="0"/>
    <n v="0"/>
    <n v="0"/>
    <n v="0.42222222222222222"/>
    <n v="8.2079343365253077E-2"/>
    <n v="8.4353741496598633E-2"/>
    <n v="60"/>
  </r>
  <r>
    <x v="14"/>
    <s v="0097-01-000"/>
    <m/>
    <x v="3"/>
    <s v="Carlton"/>
    <s v="Moose Lake Public School District"/>
    <n v="56"/>
    <n v="0"/>
    <n v="0"/>
    <n v="0"/>
    <n v="0"/>
    <n v="0"/>
    <n v="60"/>
    <n v="0"/>
    <n v="8.0213903743315509E-2"/>
    <n v="111"/>
    <n v="0.13892365456821026"/>
    <n v="748"/>
    <n v="799"/>
    <n v="768"/>
    <n v="10"/>
    <n v="4"/>
    <n v="9"/>
    <n v="8"/>
    <n v="102"/>
    <n v="0"/>
    <n v="0"/>
    <n v="0"/>
    <n v="0"/>
    <n v="722"/>
    <n v="10"/>
    <n v="4"/>
    <n v="9"/>
    <n v="8"/>
    <n v="7.7562326869806089E-2"/>
    <n v="0"/>
    <n v="0"/>
    <n v="0"/>
    <n v="0"/>
    <n v="8.0213903743315509E-2"/>
    <n v="4.1168658698539175E-2"/>
    <n v="60"/>
  </r>
  <r>
    <x v="17"/>
    <s v="2176-01-000"/>
    <m/>
    <x v="3"/>
    <s v="Marshall"/>
    <s v="Warren-Alvarado-Oslo School Dist."/>
    <n v="57"/>
    <n v="0"/>
    <n v="0"/>
    <n v="0"/>
    <n v="0"/>
    <n v="0"/>
    <n v="60"/>
    <n v="0"/>
    <n v="7.8843626806833114E-2"/>
    <n v="0"/>
    <n v="0"/>
    <n v="761"/>
    <n v="701"/>
    <n v="639"/>
    <n v="2"/>
    <n v="0"/>
    <n v="0"/>
    <n v="60"/>
    <n v="0"/>
    <n v="0"/>
    <n v="0"/>
    <n v="0"/>
    <n v="0"/>
    <n v="696"/>
    <n v="2"/>
    <n v="0"/>
    <n v="0"/>
    <n v="60"/>
    <n v="8.1896551724137928E-2"/>
    <n v="0"/>
    <n v="0"/>
    <n v="0"/>
    <n v="0"/>
    <n v="7.8843626806833114E-2"/>
    <n v="8.1794195250659632E-2"/>
    <n v="60"/>
  </r>
  <r>
    <x v="14"/>
    <s v="0756-01-000"/>
    <m/>
    <x v="3"/>
    <s v="Steele"/>
    <s v="Blooming Prairie Public School Dist"/>
    <n v="60"/>
    <n v="0"/>
    <n v="0"/>
    <n v="0"/>
    <n v="0"/>
    <n v="0"/>
    <n v="60"/>
    <n v="0"/>
    <n v="7.3439412484700123E-2"/>
    <n v="18"/>
    <n v="2.3225806451612905E-2"/>
    <n v="817"/>
    <n v="775"/>
    <n v="717"/>
    <n v="0"/>
    <n v="2"/>
    <n v="7"/>
    <n v="49"/>
    <n v="16"/>
    <n v="0"/>
    <n v="0"/>
    <n v="0"/>
    <n v="0"/>
    <n v="761"/>
    <n v="0"/>
    <n v="2"/>
    <n v="7"/>
    <n v="49"/>
    <n v="7.8843626806833114E-2"/>
    <n v="0"/>
    <n v="0"/>
    <n v="0"/>
    <n v="0"/>
    <n v="7.3439412484700123E-2"/>
    <n v="7.0818070818070816E-2"/>
    <n v="60"/>
  </r>
  <r>
    <x v="5"/>
    <s v="0484-01-000"/>
    <m/>
    <x v="3"/>
    <s v="Morrison"/>
    <s v="Pierz Public School District"/>
    <n v="57"/>
    <n v="0"/>
    <n v="0"/>
    <n v="0"/>
    <n v="0"/>
    <n v="0"/>
    <n v="60"/>
    <n v="0"/>
    <n v="6.5861690450054883E-2"/>
    <n v="252"/>
    <n v="0.22846781504986402"/>
    <n v="911"/>
    <n v="1103"/>
    <n v="1074"/>
    <n v="7"/>
    <n v="9"/>
    <n v="6"/>
    <n v="7"/>
    <n v="244"/>
    <n v="0"/>
    <n v="0"/>
    <n v="4"/>
    <n v="0"/>
    <n v="887"/>
    <n v="7"/>
    <n v="9"/>
    <n v="2"/>
    <n v="7"/>
    <n v="6.426155580608793E-2"/>
    <n v="0"/>
    <n v="0"/>
    <n v="0"/>
    <n v="0"/>
    <n v="6.5861690450054883E-2"/>
    <n v="2.7412280701754384E-2"/>
    <n v="60"/>
  </r>
  <r>
    <x v="4"/>
    <s v="0484-01-000"/>
    <m/>
    <x v="3"/>
    <s v="Morrison"/>
    <s v="Pierz Public School District"/>
    <n v="55"/>
    <n v="0"/>
    <n v="0"/>
    <n v="0"/>
    <n v="4"/>
    <n v="0"/>
    <n v="60"/>
    <n v="0"/>
    <n v="6.5502183406113537E-2"/>
    <n v="261"/>
    <n v="0.23366159355416294"/>
    <n v="916"/>
    <n v="1117"/>
    <n v="1078"/>
    <n v="7"/>
    <n v="9"/>
    <n v="6"/>
    <n v="17"/>
    <n v="246"/>
    <n v="0"/>
    <n v="3"/>
    <n v="3"/>
    <n v="5"/>
    <n v="887"/>
    <n v="7"/>
    <n v="6"/>
    <n v="3"/>
    <n v="16"/>
    <n v="6.2006764374295378E-2"/>
    <n v="0"/>
    <n v="0"/>
    <n v="0"/>
    <n v="0.25"/>
    <n v="6.5502183406113537E-2"/>
    <n v="3.4820457018498369E-2"/>
    <n v="60"/>
  </r>
  <r>
    <x v="16"/>
    <s v="2180-01-000"/>
    <m/>
    <x v="3"/>
    <s v="Chippewa"/>
    <s v="M.A.C.C.R.A.Y. School District"/>
    <n v="57"/>
    <n v="0"/>
    <n v="0"/>
    <n v="0"/>
    <n v="0"/>
    <n v="0"/>
    <n v="60"/>
    <n v="0"/>
    <n v="6.1037639877924724E-2"/>
    <n v="44"/>
    <n v="4.5501551189245086E-2"/>
    <n v="983"/>
    <n v="967"/>
    <n v="900"/>
    <n v="6"/>
    <n v="5"/>
    <n v="0"/>
    <n v="56"/>
    <n v="39"/>
    <n v="0"/>
    <n v="3"/>
    <n v="0"/>
    <n v="0"/>
    <n v="918"/>
    <n v="6"/>
    <n v="2"/>
    <n v="0"/>
    <n v="56"/>
    <n v="6.2091503267973858E-2"/>
    <n v="0"/>
    <n v="0"/>
    <n v="0"/>
    <n v="0"/>
    <n v="6.1037639877924724E-2"/>
    <n v="6.5173116089613028E-2"/>
    <n v="60"/>
  </r>
  <r>
    <x v="15"/>
    <s v="2860-01-000"/>
    <m/>
    <x v="3"/>
    <s v="Faribault"/>
    <s v="Blue Earth Area Public School"/>
    <n v="58"/>
    <n v="0"/>
    <n v="0"/>
    <n v="0"/>
    <n v="0"/>
    <n v="0"/>
    <n v="60"/>
    <n v="0"/>
    <n v="4.0431266846361183E-2"/>
    <n v="36"/>
    <n v="2.4657534246575342E-2"/>
    <n v="1484"/>
    <n v="1460"/>
    <n v="1350"/>
    <n v="3"/>
    <n v="11"/>
    <n v="8"/>
    <n v="88"/>
    <n v="34"/>
    <n v="0"/>
    <n v="0"/>
    <n v="0"/>
    <n v="0"/>
    <n v="1374"/>
    <n v="3"/>
    <n v="11"/>
    <n v="8"/>
    <n v="88"/>
    <n v="4.2212518195050945E-2"/>
    <n v="0"/>
    <n v="0"/>
    <n v="0"/>
    <n v="0"/>
    <n v="4.0431266846361183E-2"/>
    <n v="7.4123989218328842E-2"/>
    <n v="60"/>
  </r>
  <r>
    <x v="16"/>
    <s v="2860-01-000"/>
    <m/>
    <x v="3"/>
    <s v="Faribault"/>
    <s v="Blue Earth Area Public School"/>
    <n v="57"/>
    <n v="0"/>
    <n v="0"/>
    <n v="0"/>
    <n v="0"/>
    <n v="0"/>
    <n v="60"/>
    <n v="0"/>
    <n v="3.9318479685452164E-2"/>
    <n v="40"/>
    <n v="2.6560424966799469E-2"/>
    <n v="1526"/>
    <n v="1506"/>
    <n v="1394"/>
    <n v="5"/>
    <n v="8"/>
    <n v="9"/>
    <n v="90"/>
    <n v="37"/>
    <n v="0"/>
    <n v="0"/>
    <n v="0"/>
    <n v="0"/>
    <n v="1414"/>
    <n v="5"/>
    <n v="8"/>
    <n v="9"/>
    <n v="90"/>
    <n v="4.0311173974540308E-2"/>
    <n v="0"/>
    <n v="0"/>
    <n v="0"/>
    <n v="0"/>
    <n v="3.9318479685452164E-2"/>
    <n v="7.3394495412844041E-2"/>
    <n v="60"/>
  </r>
  <r>
    <x v="10"/>
    <s v="0531-01-000"/>
    <m/>
    <x v="3"/>
    <s v="Olmsted"/>
    <s v="Byron Public School District"/>
    <n v="45"/>
    <n v="0"/>
    <n v="0"/>
    <n v="3"/>
    <n v="3"/>
    <n v="4"/>
    <n v="56"/>
    <n v="2.6143790849673201E-3"/>
    <n v="3.6601307189542485E-2"/>
    <n v="173"/>
    <n v="0.10529519172245892"/>
    <n v="1530"/>
    <n v="1643"/>
    <n v="1578"/>
    <n v="6"/>
    <n v="19"/>
    <n v="14"/>
    <n v="26"/>
    <n v="165"/>
    <n v="0"/>
    <n v="4"/>
    <n v="0"/>
    <n v="3"/>
    <n v="1458"/>
    <n v="6"/>
    <n v="15"/>
    <n v="17"/>
    <n v="26"/>
    <n v="3.0864197530864196E-2"/>
    <n v="0"/>
    <n v="0"/>
    <n v="0.17647058823529413"/>
    <n v="0.11538461538461539"/>
    <n v="3.9215686274509803E-2"/>
    <n v="4.2049934296977662E-2"/>
    <n v="60"/>
  </r>
  <r>
    <x v="7"/>
    <s v="0716-01-000"/>
    <s v="yes"/>
    <x v="2"/>
    <s v="Scott"/>
    <s v="Belle Plaine Public School District"/>
    <n v="49"/>
    <n v="0"/>
    <n v="0"/>
    <n v="0"/>
    <n v="0"/>
    <n v="12"/>
    <n v="48"/>
    <n v="7.6335877862595417E-3"/>
    <n v="3.0534351145038167E-2"/>
    <n v="33"/>
    <n v="2.1359223300970873E-2"/>
    <n v="1572"/>
    <n v="1545"/>
    <n v="1450"/>
    <n v="6"/>
    <n v="28"/>
    <n v="33"/>
    <n v="28"/>
    <n v="27"/>
    <n v="0"/>
    <n v="0"/>
    <n v="0"/>
    <n v="0"/>
    <n v="1472"/>
    <n v="6"/>
    <n v="28"/>
    <n v="33"/>
    <n v="28"/>
    <n v="3.3288043478260872E-2"/>
    <n v="0"/>
    <n v="0"/>
    <n v="0"/>
    <n v="0"/>
    <n v="3.8167938931297711E-2"/>
    <n v="6.0625398851308229E-2"/>
    <n v="60"/>
  </r>
  <r>
    <x v="9"/>
    <s v="0534-01-000"/>
    <m/>
    <x v="3"/>
    <s v="Olmsted"/>
    <s v="Stewartville Public School District"/>
    <n v="49"/>
    <n v="0"/>
    <n v="3"/>
    <n v="0"/>
    <n v="0"/>
    <n v="18"/>
    <n v="42"/>
    <n v="1.1117974058060531E-2"/>
    <n v="2.5941939468807906E-2"/>
    <n v="214"/>
    <n v="0.12069937958262832"/>
    <n v="1619"/>
    <n v="1773"/>
    <n v="1709"/>
    <n v="12"/>
    <n v="21"/>
    <n v="10"/>
    <n v="21"/>
    <n v="196"/>
    <n v="4"/>
    <n v="0"/>
    <n v="0"/>
    <n v="0"/>
    <n v="1562"/>
    <n v="8"/>
    <n v="24"/>
    <n v="10"/>
    <n v="21"/>
    <n v="3.1370038412291933E-2"/>
    <n v="0"/>
    <n v="0.125"/>
    <n v="0"/>
    <n v="0"/>
    <n v="3.7059913526868438E-2"/>
    <n v="3.8769230769230771E-2"/>
    <n v="60"/>
  </r>
  <r>
    <x v="15"/>
    <s v="0832-01-000"/>
    <s v="yes"/>
    <x v="2"/>
    <s v="Washington"/>
    <s v="Mahtomedi Public School District"/>
    <n v="14"/>
    <n v="0"/>
    <n v="0"/>
    <n v="0"/>
    <n v="0"/>
    <n v="0"/>
    <n v="23"/>
    <n v="0"/>
    <n v="7.4796747967479675E-3"/>
    <n v="4"/>
    <n v="1.3089005235602095E-3"/>
    <n v="3075"/>
    <n v="3056"/>
    <n v="2908"/>
    <n v="5"/>
    <n v="46"/>
    <n v="60"/>
    <n v="37"/>
    <n v="0"/>
    <n v="0"/>
    <n v="0"/>
    <n v="0"/>
    <n v="0"/>
    <n v="2922"/>
    <n v="5"/>
    <n v="46"/>
    <n v="60"/>
    <n v="37"/>
    <n v="4.7912388774811769E-3"/>
    <n v="0"/>
    <n v="0"/>
    <n v="0"/>
    <n v="0"/>
    <n v="7.4796747967479675E-3"/>
    <n v="4.8208469055374591E-2"/>
    <n v="23"/>
  </r>
  <r>
    <x v="16"/>
    <s v="0549-01-000"/>
    <m/>
    <x v="3"/>
    <s v="Otter Tail"/>
    <s v="Perham-Dent Public School District"/>
    <n v="58"/>
    <n v="0"/>
    <n v="0"/>
    <n v="0"/>
    <n v="0"/>
    <n v="0"/>
    <n v="60"/>
    <n v="0"/>
    <n v="3.4722222222222224E-2"/>
    <n v="72"/>
    <n v="4.1379310344827586E-2"/>
    <n v="1728"/>
    <n v="1740"/>
    <n v="1686"/>
    <n v="9"/>
    <n v="8"/>
    <n v="7"/>
    <n v="30"/>
    <n v="71"/>
    <n v="0"/>
    <n v="0"/>
    <n v="0"/>
    <n v="0"/>
    <n v="1673"/>
    <n v="9"/>
    <n v="8"/>
    <n v="7"/>
    <n v="30"/>
    <n v="3.4668260609683206E-2"/>
    <n v="0"/>
    <n v="0"/>
    <n v="0"/>
    <n v="0"/>
    <n v="3.4722222222222224E-2"/>
    <n v="3.1268094962362478E-2"/>
    <n v="60"/>
  </r>
  <r>
    <x v="12"/>
    <s v="0700-01-000"/>
    <m/>
    <x v="3"/>
    <s v="Saint Louis"/>
    <s v="Hermantown Public School District"/>
    <n v="49"/>
    <n v="0"/>
    <n v="5"/>
    <n v="0"/>
    <n v="0"/>
    <n v="10"/>
    <n v="50"/>
    <n v="5.6593095642331632E-3"/>
    <n v="2.8296547821165818E-2"/>
    <n v="286"/>
    <n v="0.1435022579026593"/>
    <n v="1767"/>
    <n v="1993"/>
    <n v="1924"/>
    <n v="17"/>
    <n v="14"/>
    <n v="22"/>
    <n v="16"/>
    <n v="279"/>
    <n v="0"/>
    <n v="0"/>
    <n v="0"/>
    <n v="3"/>
    <n v="1694"/>
    <n v="17"/>
    <n v="19"/>
    <n v="22"/>
    <n v="13"/>
    <n v="2.8925619834710745E-2"/>
    <n v="0"/>
    <n v="0.26315789473684209"/>
    <n v="0"/>
    <n v="0"/>
    <n v="3.3955857385398983E-2"/>
    <n v="4.0226628895184136E-2"/>
    <n v="60"/>
  </r>
  <r>
    <x v="18"/>
    <s v="0332-01-000"/>
    <m/>
    <x v="3"/>
    <s v="Kanabec"/>
    <s v="Mora Public School District"/>
    <n v="53"/>
    <n v="0"/>
    <n v="0"/>
    <n v="0"/>
    <n v="0"/>
    <n v="10"/>
    <n v="50"/>
    <n v="5.512679162072767E-3"/>
    <n v="2.7563395810363836E-2"/>
    <n v="79"/>
    <n v="4.3098745226404798E-2"/>
    <n v="1814"/>
    <n v="1833"/>
    <n v="1692"/>
    <n v="36"/>
    <n v="35"/>
    <n v="14"/>
    <n v="56"/>
    <n v="74"/>
    <n v="0"/>
    <n v="0"/>
    <n v="0"/>
    <n v="0"/>
    <n v="1671"/>
    <n v="36"/>
    <n v="35"/>
    <n v="14"/>
    <n v="56"/>
    <n v="3.1717534410532613E-2"/>
    <n v="0"/>
    <n v="0"/>
    <n v="0"/>
    <n v="0"/>
    <n v="3.30760749724366E-2"/>
    <n v="7.7814569536423836E-2"/>
    <n v="60"/>
  </r>
  <r>
    <x v="10"/>
    <s v="0332-01-000"/>
    <m/>
    <x v="3"/>
    <s v="Kanabec"/>
    <s v="Mora Public School District"/>
    <n v="57"/>
    <n v="0"/>
    <n v="0"/>
    <n v="0"/>
    <n v="0"/>
    <n v="0"/>
    <n v="60"/>
    <n v="0"/>
    <n v="3.1088082901554404E-2"/>
    <n v="48"/>
    <n v="2.502606882168926E-2"/>
    <n v="1930"/>
    <n v="1918"/>
    <n v="1819"/>
    <n v="24"/>
    <n v="27"/>
    <n v="15"/>
    <n v="33"/>
    <n v="47"/>
    <n v="0"/>
    <n v="0"/>
    <n v="0"/>
    <n v="0"/>
    <n v="1829"/>
    <n v="24"/>
    <n v="27"/>
    <n v="15"/>
    <n v="33"/>
    <n v="3.116457080371788E-2"/>
    <n v="0"/>
    <n v="0"/>
    <n v="0"/>
    <n v="0"/>
    <n v="3.1088082901554404E-2"/>
    <n v="5.1348547717842322E-2"/>
    <n v="60"/>
  </r>
  <r>
    <x v="16"/>
    <s v="0110-01-000"/>
    <s v="yes"/>
    <x v="2"/>
    <s v="Carver"/>
    <s v="Waconia Public School District"/>
    <n v="52"/>
    <n v="0"/>
    <n v="0"/>
    <n v="0"/>
    <n v="0"/>
    <n v="0"/>
    <n v="60"/>
    <n v="0"/>
    <n v="2.8804608737397985E-2"/>
    <n v="121"/>
    <n v="5.6436567164179108E-2"/>
    <n v="2083"/>
    <n v="2144"/>
    <n v="2060"/>
    <n v="4"/>
    <n v="22"/>
    <n v="30"/>
    <n v="28"/>
    <n v="107"/>
    <n v="0"/>
    <n v="0"/>
    <n v="0"/>
    <n v="4"/>
    <n v="2005"/>
    <n v="4"/>
    <n v="22"/>
    <n v="30"/>
    <n v="24"/>
    <n v="2.5935162094763091E-2"/>
    <n v="0"/>
    <n v="0"/>
    <n v="0"/>
    <n v="0"/>
    <n v="2.8804608737397985E-2"/>
    <n v="3.8369304556354913E-2"/>
    <n v="60"/>
  </r>
  <r>
    <x v="13"/>
    <s v="0022-01-000"/>
    <m/>
    <x v="3"/>
    <s v="Becker"/>
    <s v="Detroit Lakes Public School Dist."/>
    <n v="49"/>
    <n v="6"/>
    <n v="0"/>
    <n v="0"/>
    <n v="0"/>
    <n v="0"/>
    <n v="60"/>
    <n v="0"/>
    <n v="2.2371364653243849E-2"/>
    <n v="162"/>
    <n v="5.8189655172413791E-2"/>
    <n v="2682"/>
    <n v="2784"/>
    <n v="2381"/>
    <n v="325"/>
    <n v="23"/>
    <n v="20"/>
    <n v="35"/>
    <n v="136"/>
    <n v="9"/>
    <n v="0"/>
    <n v="0"/>
    <n v="4"/>
    <n v="2294"/>
    <n v="322"/>
    <n v="23"/>
    <n v="20"/>
    <n v="31"/>
    <n v="2.1360069747166522E-2"/>
    <n v="1.8633540372670808E-2"/>
    <n v="0"/>
    <n v="0"/>
    <n v="0"/>
    <n v="2.2371364653243849E-2"/>
    <n v="0.14721189591078068"/>
    <n v="60"/>
  </r>
  <r>
    <x v="7"/>
    <s v="0415-01-000"/>
    <m/>
    <x v="3"/>
    <s v="Lyon"/>
    <s v="Lynd Public School District"/>
    <n v="54"/>
    <n v="0"/>
    <n v="0"/>
    <n v="0"/>
    <n v="3"/>
    <n v="0"/>
    <n v="59"/>
    <n v="0"/>
    <n v="0.51754385964912286"/>
    <n v="59"/>
    <n v="0.51754385964912286"/>
    <n v="114"/>
    <n v="114"/>
    <n v="67"/>
    <n v="0"/>
    <n v="2"/>
    <n v="2"/>
    <n v="43"/>
    <n v="32"/>
    <n v="0"/>
    <n v="0"/>
    <n v="0"/>
    <n v="20"/>
    <n v="89"/>
    <n v="0"/>
    <n v="2"/>
    <n v="2"/>
    <n v="26"/>
    <n v="0.6067415730337079"/>
    <n v="0"/>
    <n v="0"/>
    <n v="0"/>
    <n v="0.11538461538461539"/>
    <n v="0.51754385964912286"/>
    <n v="0.25210084033613445"/>
    <n v="59"/>
  </r>
  <r>
    <x v="1"/>
    <s v="0771-01-000"/>
    <m/>
    <x v="3"/>
    <s v="Stevens"/>
    <s v="Chokio-Alberta Public School Dist."/>
    <n v="51"/>
    <n v="0"/>
    <n v="0"/>
    <n v="0"/>
    <n v="6"/>
    <n v="0"/>
    <n v="59"/>
    <n v="0"/>
    <n v="0.32960893854748602"/>
    <n v="38"/>
    <n v="0.24050632911392406"/>
    <n v="179"/>
    <n v="158"/>
    <n v="155"/>
    <n v="0"/>
    <n v="1"/>
    <n v="0"/>
    <n v="2"/>
    <n v="31"/>
    <n v="0"/>
    <n v="0"/>
    <n v="0"/>
    <n v="0"/>
    <n v="175"/>
    <n v="0"/>
    <n v="1"/>
    <n v="0"/>
    <n v="8"/>
    <n v="0.29142857142857143"/>
    <n v="0"/>
    <n v="0"/>
    <n v="0"/>
    <n v="0.75"/>
    <n v="0.32960893854748602"/>
    <n v="4.8913043478260872E-2"/>
    <n v="59"/>
  </r>
  <r>
    <x v="4"/>
    <s v="0836-01-000"/>
    <m/>
    <x v="3"/>
    <s v="Watonwan"/>
    <s v="Butterfield Public School District"/>
    <n v="51"/>
    <n v="0"/>
    <n v="0"/>
    <n v="0"/>
    <n v="0"/>
    <n v="0"/>
    <n v="59"/>
    <n v="0"/>
    <n v="0.30412371134020616"/>
    <n v="86"/>
    <n v="0.38914027149321267"/>
    <n v="194"/>
    <n v="221"/>
    <n v="132"/>
    <n v="0"/>
    <n v="1"/>
    <n v="8"/>
    <n v="80"/>
    <n v="58"/>
    <n v="0"/>
    <n v="0"/>
    <n v="0"/>
    <n v="24"/>
    <n v="125"/>
    <n v="0"/>
    <n v="1"/>
    <n v="8"/>
    <n v="56"/>
    <n v="0.40799999999999997"/>
    <n v="0"/>
    <n v="0"/>
    <n v="0"/>
    <n v="0"/>
    <n v="0.30412371134020616"/>
    <n v="0.34210526315789475"/>
    <n v="59"/>
  </r>
  <r>
    <x v="9"/>
    <s v="0100-01-000"/>
    <m/>
    <x v="3"/>
    <s v="Carlton"/>
    <s v="Wrenshall Public School District"/>
    <n v="54"/>
    <n v="0"/>
    <n v="0"/>
    <n v="0"/>
    <n v="0"/>
    <n v="0"/>
    <n v="59"/>
    <n v="0"/>
    <n v="0.19865319865319866"/>
    <n v="87"/>
    <n v="0.26769230769230767"/>
    <n v="297"/>
    <n v="325"/>
    <n v="322"/>
    <n v="1"/>
    <n v="0"/>
    <n v="2"/>
    <n v="0"/>
    <n v="82"/>
    <n v="0"/>
    <n v="0"/>
    <n v="0"/>
    <n v="0"/>
    <n v="294"/>
    <n v="1"/>
    <n v="0"/>
    <n v="2"/>
    <n v="0"/>
    <n v="0.18367346938775511"/>
    <n v="0"/>
    <n v="0"/>
    <n v="0"/>
    <n v="0"/>
    <n v="0.19865319865319866"/>
    <n v="1.0101010101010102E-2"/>
    <n v="59"/>
  </r>
  <r>
    <x v="12"/>
    <s v="2358-01-000"/>
    <m/>
    <x v="3"/>
    <s v="Kittson"/>
    <s v="Tri-County School District"/>
    <n v="57"/>
    <n v="0"/>
    <n v="0"/>
    <n v="0"/>
    <n v="0"/>
    <n v="0"/>
    <n v="59"/>
    <n v="0"/>
    <n v="0.1826625386996904"/>
    <n v="13"/>
    <n v="4.6931407942238268E-2"/>
    <n v="323"/>
    <n v="277"/>
    <n v="269"/>
    <n v="2"/>
    <n v="3"/>
    <n v="1"/>
    <n v="2"/>
    <n v="5"/>
    <n v="0"/>
    <n v="0"/>
    <n v="0"/>
    <n v="0"/>
    <n v="321"/>
    <n v="2"/>
    <n v="3"/>
    <n v="1"/>
    <n v="2"/>
    <n v="0.17757009345794392"/>
    <n v="0"/>
    <n v="0"/>
    <n v="0"/>
    <n v="0"/>
    <n v="0.1826625386996904"/>
    <n v="2.4316109422492401E-2"/>
    <n v="59"/>
  </r>
  <r>
    <x v="2"/>
    <s v="0391-01-000"/>
    <m/>
    <x v="3"/>
    <s v="Le Sueur"/>
    <s v="Cleveland Public School District"/>
    <n v="56"/>
    <n v="0"/>
    <n v="0"/>
    <n v="0"/>
    <n v="0"/>
    <n v="0"/>
    <n v="59"/>
    <n v="0"/>
    <n v="0.17151162790697674"/>
    <n v="152"/>
    <n v="0.34782608695652173"/>
    <n v="344"/>
    <n v="437"/>
    <n v="409"/>
    <n v="3"/>
    <n v="4"/>
    <n v="3"/>
    <n v="18"/>
    <n v="135"/>
    <n v="0"/>
    <n v="0"/>
    <n v="0"/>
    <n v="9"/>
    <n v="330"/>
    <n v="3"/>
    <n v="4"/>
    <n v="3"/>
    <n v="9"/>
    <n v="0.16969696969696971"/>
    <n v="0"/>
    <n v="0"/>
    <n v="0"/>
    <n v="0"/>
    <n v="0.17151162790697674"/>
    <n v="5.4441260744985676E-2"/>
    <n v="59"/>
  </r>
  <r>
    <x v="7"/>
    <s v="0786-01-000"/>
    <m/>
    <x v="3"/>
    <s v="Todd"/>
    <s v="Bertha-Hewitt Public School District"/>
    <n v="53"/>
    <n v="0"/>
    <n v="0"/>
    <n v="0"/>
    <n v="0"/>
    <n v="0"/>
    <n v="59"/>
    <n v="0"/>
    <n v="0.15364583333333334"/>
    <n v="112"/>
    <n v="0.25629290617848971"/>
    <n v="384"/>
    <n v="437"/>
    <n v="422"/>
    <n v="2"/>
    <n v="3"/>
    <n v="5"/>
    <n v="5"/>
    <n v="103"/>
    <n v="0"/>
    <n v="0"/>
    <n v="3"/>
    <n v="0"/>
    <n v="372"/>
    <n v="2"/>
    <n v="3"/>
    <n v="2"/>
    <n v="5"/>
    <n v="0.1424731182795699"/>
    <n v="0"/>
    <n v="0"/>
    <n v="0"/>
    <n v="0"/>
    <n v="0.15364583333333334"/>
    <n v="3.125E-2"/>
    <n v="59"/>
  </r>
  <r>
    <x v="18"/>
    <s v="2888-01-000"/>
    <m/>
    <x v="3"/>
    <s v="Big Stone"/>
    <s v="Clinton-Graceville-Beardsley"/>
    <n v="55"/>
    <n v="0"/>
    <n v="0"/>
    <n v="0"/>
    <n v="3"/>
    <n v="0"/>
    <n v="59"/>
    <n v="0"/>
    <n v="0.14148681055155876"/>
    <n v="19"/>
    <n v="5.0397877984084884E-2"/>
    <n v="417"/>
    <n v="377"/>
    <n v="370"/>
    <n v="5"/>
    <n v="0"/>
    <n v="0"/>
    <n v="2"/>
    <n v="17"/>
    <n v="0"/>
    <n v="0"/>
    <n v="0"/>
    <n v="0"/>
    <n v="408"/>
    <n v="5"/>
    <n v="0"/>
    <n v="0"/>
    <n v="5"/>
    <n v="0.13480392156862744"/>
    <n v="0"/>
    <n v="0"/>
    <n v="0"/>
    <n v="0.6"/>
    <n v="0.14148681055155876"/>
    <n v="2.3923444976076555E-2"/>
    <n v="59"/>
  </r>
  <r>
    <x v="12"/>
    <s v="0577-01-000"/>
    <m/>
    <x v="3"/>
    <s v="Pine"/>
    <s v="Willow River Public School District"/>
    <n v="57"/>
    <n v="0"/>
    <n v="0"/>
    <n v="0"/>
    <n v="0"/>
    <n v="0"/>
    <n v="59"/>
    <n v="0"/>
    <n v="0.12995594713656389"/>
    <n v="70"/>
    <n v="0.15053763440860216"/>
    <n v="454"/>
    <n v="465"/>
    <n v="457"/>
    <n v="1"/>
    <n v="3"/>
    <n v="0"/>
    <n v="4"/>
    <n v="67"/>
    <n v="0"/>
    <n v="0"/>
    <n v="0"/>
    <n v="0"/>
    <n v="447"/>
    <n v="1"/>
    <n v="3"/>
    <n v="0"/>
    <n v="4"/>
    <n v="0.12751677852348994"/>
    <n v="0"/>
    <n v="0"/>
    <n v="0"/>
    <n v="0"/>
    <n v="0.12995594713656389"/>
    <n v="1.7582417582417582E-2"/>
    <n v="59"/>
  </r>
  <r>
    <x v="3"/>
    <s v="2683-01-000"/>
    <m/>
    <x v="3"/>
    <s v="Roseau"/>
    <s v="Greenbush-Middle River School Dist."/>
    <n v="55"/>
    <n v="0"/>
    <n v="3"/>
    <n v="0"/>
    <n v="0"/>
    <n v="0"/>
    <n v="59"/>
    <n v="0"/>
    <n v="0.12882096069868995"/>
    <n v="30"/>
    <n v="6.9930069930069935E-2"/>
    <n v="458"/>
    <n v="429"/>
    <n v="412"/>
    <n v="3"/>
    <n v="12"/>
    <n v="1"/>
    <n v="1"/>
    <n v="23"/>
    <n v="0"/>
    <n v="0"/>
    <n v="0"/>
    <n v="0"/>
    <n v="444"/>
    <n v="3"/>
    <n v="15"/>
    <n v="1"/>
    <n v="1"/>
    <n v="0.12387387387387387"/>
    <n v="0"/>
    <n v="0.2"/>
    <n v="0"/>
    <n v="0"/>
    <n v="0.12882096069868995"/>
    <n v="4.3103448275862072E-2"/>
    <n v="59"/>
  </r>
  <r>
    <x v="18"/>
    <s v="0195-01-000"/>
    <s v="yes"/>
    <x v="2"/>
    <s v="Dakota"/>
    <s v="Randolph Public School District"/>
    <n v="55"/>
    <n v="0"/>
    <n v="0"/>
    <n v="0"/>
    <n v="0"/>
    <n v="9"/>
    <n v="50"/>
    <n v="1.9230769230769232E-2"/>
    <n v="0.10683760683760683"/>
    <n v="160"/>
    <n v="0.28119507908611602"/>
    <n v="468"/>
    <n v="569"/>
    <n v="548"/>
    <n v="3"/>
    <n v="3"/>
    <n v="10"/>
    <n v="5"/>
    <n v="153"/>
    <n v="0"/>
    <n v="0"/>
    <n v="0"/>
    <n v="0"/>
    <n v="450"/>
    <n v="3"/>
    <n v="3"/>
    <n v="10"/>
    <n v="5"/>
    <n v="0.12222222222222222"/>
    <n v="0"/>
    <n v="0"/>
    <n v="0"/>
    <n v="0"/>
    <n v="0.12606837606837606"/>
    <n v="4.4585987261146494E-2"/>
    <n v="59"/>
  </r>
  <r>
    <x v="15"/>
    <s v="0424-01-000"/>
    <m/>
    <x v="3"/>
    <s v="McLeod"/>
    <s v="Lester Prairie Public School Dist."/>
    <n v="40"/>
    <n v="0"/>
    <n v="0"/>
    <n v="0"/>
    <n v="14"/>
    <n v="0"/>
    <n v="59"/>
    <n v="0"/>
    <n v="0.11967545638945233"/>
    <n v="80"/>
    <n v="0.1556420233463035"/>
    <n v="493"/>
    <n v="514"/>
    <n v="494"/>
    <n v="0"/>
    <n v="0"/>
    <n v="0"/>
    <n v="20"/>
    <n v="79"/>
    <n v="0"/>
    <n v="0"/>
    <n v="0"/>
    <n v="0"/>
    <n v="455"/>
    <n v="0"/>
    <n v="0"/>
    <n v="0"/>
    <n v="34"/>
    <n v="8.7912087912087919E-2"/>
    <n v="0"/>
    <n v="0"/>
    <n v="0"/>
    <n v="0.41176470588235292"/>
    <n v="0.11967545638945233"/>
    <n v="6.9529652351738247E-2"/>
    <n v="59"/>
  </r>
  <r>
    <x v="16"/>
    <s v="0786-01-000"/>
    <m/>
    <x v="3"/>
    <s v="Todd"/>
    <s v="Bertha-Hewitt Public School District"/>
    <n v="56"/>
    <n v="0"/>
    <n v="0"/>
    <n v="0"/>
    <n v="0"/>
    <n v="0"/>
    <n v="59"/>
    <n v="0"/>
    <n v="0.11823647294589178"/>
    <n v="78"/>
    <n v="0.15057915057915058"/>
    <n v="499"/>
    <n v="518"/>
    <n v="514"/>
    <n v="2"/>
    <n v="2"/>
    <n v="0"/>
    <n v="0"/>
    <n v="72"/>
    <n v="0"/>
    <n v="0"/>
    <n v="0"/>
    <n v="0"/>
    <n v="498"/>
    <n v="2"/>
    <n v="2"/>
    <n v="0"/>
    <n v="0"/>
    <n v="0.11244979919678715"/>
    <n v="0"/>
    <n v="0"/>
    <n v="0"/>
    <n v="0"/>
    <n v="0.11823647294589178"/>
    <n v="7.9681274900398405E-3"/>
    <n v="59"/>
  </r>
  <r>
    <x v="17"/>
    <s v="2609-01-000"/>
    <m/>
    <x v="3"/>
    <s v="Polk"/>
    <s v="Win-E-Mac School District"/>
    <n v="56"/>
    <n v="0"/>
    <n v="0"/>
    <n v="0"/>
    <n v="0"/>
    <n v="0"/>
    <n v="59"/>
    <n v="0"/>
    <n v="0.11302681992337164"/>
    <n v="12"/>
    <n v="2.5263157894736842E-2"/>
    <n v="522"/>
    <n v="475"/>
    <n v="461"/>
    <n v="8"/>
    <n v="1"/>
    <n v="2"/>
    <n v="6"/>
    <n v="5"/>
    <n v="0"/>
    <n v="0"/>
    <n v="0"/>
    <n v="0"/>
    <n v="512"/>
    <n v="8"/>
    <n v="1"/>
    <n v="2"/>
    <n v="6"/>
    <n v="0.109375"/>
    <n v="0"/>
    <n v="0"/>
    <n v="0"/>
    <n v="0"/>
    <n v="0.11302681992337164"/>
    <n v="3.2136105860113423E-2"/>
    <n v="59"/>
  </r>
  <r>
    <x v="5"/>
    <s v="0837-01-000"/>
    <m/>
    <x v="3"/>
    <s v="Watonwan"/>
    <s v="Madelia Public School District"/>
    <n v="55"/>
    <n v="0"/>
    <n v="0"/>
    <n v="0"/>
    <n v="0"/>
    <n v="0"/>
    <n v="59"/>
    <n v="0"/>
    <n v="0.11238095238095239"/>
    <n v="52"/>
    <n v="0.10038610038610038"/>
    <n v="525"/>
    <n v="518"/>
    <n v="330"/>
    <n v="0"/>
    <n v="3"/>
    <n v="3"/>
    <n v="182"/>
    <n v="37"/>
    <n v="0"/>
    <n v="0"/>
    <n v="0"/>
    <n v="10"/>
    <n v="348"/>
    <n v="0"/>
    <n v="3"/>
    <n v="3"/>
    <n v="172"/>
    <n v="0.15804597701149425"/>
    <n v="0"/>
    <n v="0"/>
    <n v="0"/>
    <n v="0"/>
    <n v="0.11238095238095239"/>
    <n v="0.33840304182509506"/>
    <n v="59"/>
  </r>
  <r>
    <x v="7"/>
    <s v="2311-01-000"/>
    <m/>
    <x v="3"/>
    <s v="Clearwater"/>
    <s v="Clearbrook-Gonvick School District"/>
    <n v="50"/>
    <n v="0"/>
    <n v="3"/>
    <n v="0"/>
    <n v="0"/>
    <n v="7"/>
    <n v="52"/>
    <n v="1.3257575757575758E-2"/>
    <n v="9.8484848484848481E-2"/>
    <n v="0"/>
    <n v="0"/>
    <n v="528"/>
    <n v="469"/>
    <n v="367"/>
    <n v="79"/>
    <n v="8"/>
    <n v="7"/>
    <n v="8"/>
    <n v="0"/>
    <n v="0"/>
    <n v="0"/>
    <n v="0"/>
    <n v="0"/>
    <n v="417"/>
    <n v="79"/>
    <n v="11"/>
    <n v="7"/>
    <n v="8"/>
    <n v="0.11990407673860912"/>
    <n v="0"/>
    <n v="0.27272727272727271"/>
    <n v="0"/>
    <n v="0"/>
    <n v="0.11174242424242424"/>
    <n v="0.20114942528735633"/>
    <n v="59"/>
  </r>
  <r>
    <x v="7"/>
    <s v="2903-01-000"/>
    <m/>
    <x v="3"/>
    <s v="Big Stone"/>
    <s v="Ortonville Public Schools"/>
    <n v="55"/>
    <n v="0"/>
    <n v="0"/>
    <n v="0"/>
    <n v="0"/>
    <n v="0"/>
    <n v="59"/>
    <n v="0"/>
    <n v="0.11069418386491557"/>
    <n v="48"/>
    <n v="9.1954022988505746E-2"/>
    <n v="533"/>
    <n v="522"/>
    <n v="494"/>
    <n v="5"/>
    <n v="4"/>
    <n v="4"/>
    <n v="15"/>
    <n v="45"/>
    <n v="0"/>
    <n v="0"/>
    <n v="0"/>
    <n v="3"/>
    <n v="504"/>
    <n v="5"/>
    <n v="4"/>
    <n v="4"/>
    <n v="12"/>
    <n v="0.10912698412698413"/>
    <n v="0"/>
    <n v="0"/>
    <n v="0"/>
    <n v="0"/>
    <n v="0.11069418386491557"/>
    <n v="4.725897920604915E-2"/>
    <n v="59"/>
  </r>
  <r>
    <x v="14"/>
    <s v="0542-01-000"/>
    <m/>
    <x v="3"/>
    <s v="Otter Tail"/>
    <s v="Battle Lake Public School District"/>
    <n v="55"/>
    <n v="0"/>
    <n v="0"/>
    <n v="0"/>
    <n v="3"/>
    <n v="0"/>
    <n v="59"/>
    <n v="0"/>
    <n v="0.10885608856088561"/>
    <n v="37"/>
    <n v="7.1153846153846151E-2"/>
    <n v="542"/>
    <n v="520"/>
    <n v="497"/>
    <n v="7"/>
    <n v="7"/>
    <n v="4"/>
    <n v="5"/>
    <n v="34"/>
    <n v="0"/>
    <n v="0"/>
    <n v="0"/>
    <n v="0"/>
    <n v="518"/>
    <n v="7"/>
    <n v="7"/>
    <n v="4"/>
    <n v="8"/>
    <n v="0.10617760617760617"/>
    <n v="0"/>
    <n v="0"/>
    <n v="0"/>
    <n v="0.375"/>
    <n v="0.10885608856088561"/>
    <n v="4.779411764705882E-2"/>
    <n v="59"/>
  </r>
  <r>
    <x v="4"/>
    <s v="0435-01-000"/>
    <m/>
    <x v="3"/>
    <s v="Mahnomen"/>
    <s v="Waubun-Ogema-White Earth Public Sch"/>
    <n v="33"/>
    <n v="21"/>
    <n v="0"/>
    <n v="0"/>
    <n v="0"/>
    <n v="0"/>
    <n v="59"/>
    <n v="0"/>
    <n v="0.1063063063063063"/>
    <n v="58"/>
    <n v="0.10469314079422383"/>
    <n v="555"/>
    <n v="554"/>
    <n v="132"/>
    <n v="416"/>
    <n v="0"/>
    <n v="2"/>
    <n v="4"/>
    <n v="3"/>
    <n v="45"/>
    <n v="0"/>
    <n v="0"/>
    <n v="0"/>
    <n v="162"/>
    <n v="392"/>
    <n v="0"/>
    <n v="2"/>
    <n v="4"/>
    <n v="0.20370370370370369"/>
    <n v="5.3571428571428568E-2"/>
    <n v="0"/>
    <n v="0"/>
    <n v="0"/>
    <n v="0.1063063063063063"/>
    <n v="0.71071428571428574"/>
    <n v="59"/>
  </r>
  <r>
    <x v="16"/>
    <s v="0075-01-000"/>
    <m/>
    <x v="3"/>
    <s v="Blue Earth"/>
    <s v="St. Clair Public School District"/>
    <n v="51"/>
    <n v="0"/>
    <n v="0"/>
    <n v="0"/>
    <n v="3"/>
    <n v="3"/>
    <n v="56"/>
    <n v="5.2816901408450703E-3"/>
    <n v="9.8591549295774641E-2"/>
    <n v="166"/>
    <n v="0.24592592592592594"/>
    <n v="568"/>
    <n v="675"/>
    <n v="674"/>
    <n v="0"/>
    <n v="1"/>
    <n v="0"/>
    <n v="0"/>
    <n v="166"/>
    <n v="0"/>
    <n v="0"/>
    <n v="0"/>
    <n v="0"/>
    <n v="559"/>
    <n v="0"/>
    <n v="1"/>
    <n v="0"/>
    <n v="3"/>
    <n v="9.1234347048300538E-2"/>
    <n v="0"/>
    <n v="0"/>
    <n v="0"/>
    <n v="1"/>
    <n v="0.10387323943661972"/>
    <n v="7.104795737122558E-3"/>
    <n v="59"/>
  </r>
  <r>
    <x v="2"/>
    <s v="2534-01-000"/>
    <m/>
    <x v="3"/>
    <s v="Renville"/>
    <s v="Bird Island-Olivia-Lake Lillian Public School District"/>
    <n v="32"/>
    <n v="0"/>
    <n v="0"/>
    <n v="0"/>
    <n v="15"/>
    <n v="6"/>
    <n v="53"/>
    <n v="8.4626234132581107E-3"/>
    <n v="7.4753173483779967E-2"/>
    <n v="62"/>
    <n v="8.7078651685393263E-2"/>
    <n v="709"/>
    <n v="712"/>
    <n v="589"/>
    <n v="5"/>
    <n v="9"/>
    <n v="0"/>
    <n v="109"/>
    <n v="48"/>
    <n v="0"/>
    <n v="0"/>
    <n v="0"/>
    <n v="9"/>
    <n v="573"/>
    <n v="5"/>
    <n v="9"/>
    <n v="0"/>
    <n v="115"/>
    <n v="5.5846422338568937E-2"/>
    <n v="0"/>
    <n v="0"/>
    <n v="0"/>
    <n v="0.13043478260869565"/>
    <n v="8.3215796897038077E-2"/>
    <n v="0.18376068376068377"/>
    <n v="59"/>
  </r>
  <r>
    <x v="7"/>
    <s v="2342-01-000"/>
    <m/>
    <x v="3"/>
    <s v="Grant"/>
    <s v="West Central Area"/>
    <n v="48"/>
    <n v="0"/>
    <n v="0"/>
    <n v="0"/>
    <n v="0"/>
    <n v="8"/>
    <n v="51"/>
    <n v="1.0973936899862825E-2"/>
    <n v="6.9958847736625515E-2"/>
    <n v="49"/>
    <n v="6.8150208623087627E-2"/>
    <n v="729"/>
    <n v="719"/>
    <n v="691"/>
    <n v="1"/>
    <n v="11"/>
    <n v="4"/>
    <n v="12"/>
    <n v="46"/>
    <n v="0"/>
    <n v="0"/>
    <n v="0"/>
    <n v="0"/>
    <n v="693"/>
    <n v="1"/>
    <n v="11"/>
    <n v="4"/>
    <n v="12"/>
    <n v="6.9264069264069264E-2"/>
    <n v="0"/>
    <n v="0"/>
    <n v="0"/>
    <n v="0"/>
    <n v="8.0932784636488342E-2"/>
    <n v="3.8834951456310676E-2"/>
    <n v="59"/>
  </r>
  <r>
    <x v="8"/>
    <s v="0203-01-000"/>
    <m/>
    <x v="3"/>
    <s v="Dodge"/>
    <s v="Hayfield Public School District"/>
    <n v="50"/>
    <n v="0"/>
    <n v="0"/>
    <n v="0"/>
    <n v="4"/>
    <n v="0"/>
    <n v="59"/>
    <n v="0"/>
    <n v="7.0828331332533009E-2"/>
    <n v="58"/>
    <n v="6.9711538461538464E-2"/>
    <n v="833"/>
    <n v="832"/>
    <n v="786"/>
    <n v="0"/>
    <n v="7"/>
    <n v="8"/>
    <n v="31"/>
    <n v="54"/>
    <n v="0"/>
    <n v="0"/>
    <n v="0"/>
    <n v="0"/>
    <n v="782"/>
    <n v="0"/>
    <n v="7"/>
    <n v="8"/>
    <n v="35"/>
    <n v="6.3938618925831206E-2"/>
    <n v="0"/>
    <n v="0"/>
    <n v="0"/>
    <n v="0.11428571428571428"/>
    <n v="7.0828331332533009E-2"/>
    <n v="6.0096153846153848E-2"/>
    <n v="59"/>
  </r>
  <r>
    <x v="14"/>
    <s v="2180-01-000"/>
    <m/>
    <x v="3"/>
    <s v="Chippewa"/>
    <s v="M.A.C.C.R.A.Y. School District"/>
    <n v="56"/>
    <n v="0"/>
    <n v="0"/>
    <n v="0"/>
    <n v="0"/>
    <n v="0"/>
    <n v="59"/>
    <n v="0"/>
    <n v="6.4977973568281944E-2"/>
    <n v="42"/>
    <n v="4.7138047138047139E-2"/>
    <n v="908"/>
    <n v="891"/>
    <n v="830"/>
    <n v="1"/>
    <n v="6"/>
    <n v="1"/>
    <n v="53"/>
    <n v="34"/>
    <n v="0"/>
    <n v="3"/>
    <n v="0"/>
    <n v="0"/>
    <n v="852"/>
    <n v="1"/>
    <n v="3"/>
    <n v="1"/>
    <n v="53"/>
    <n v="6.5727699530516437E-2"/>
    <n v="0"/>
    <n v="0"/>
    <n v="0"/>
    <n v="0"/>
    <n v="6.4977973568281944E-2"/>
    <n v="6.3736263736263732E-2"/>
    <n v="59"/>
  </r>
  <r>
    <x v="4"/>
    <s v="0139-01-000"/>
    <m/>
    <x v="3"/>
    <s v="Chisago"/>
    <s v="Rush City Public School District"/>
    <n v="49"/>
    <n v="0"/>
    <n v="0"/>
    <n v="0"/>
    <n v="0"/>
    <n v="0"/>
    <n v="59"/>
    <n v="0"/>
    <n v="6.2899786780383798E-2"/>
    <n v="17"/>
    <n v="1.8973214285714284E-2"/>
    <n v="938"/>
    <n v="896"/>
    <n v="855"/>
    <n v="5"/>
    <n v="9"/>
    <n v="13"/>
    <n v="14"/>
    <n v="11"/>
    <n v="0"/>
    <n v="0"/>
    <n v="0"/>
    <n v="0"/>
    <n v="893"/>
    <n v="5"/>
    <n v="9"/>
    <n v="13"/>
    <n v="14"/>
    <n v="5.4871220604703244E-2"/>
    <n v="0"/>
    <n v="0"/>
    <n v="0"/>
    <n v="0"/>
    <n v="6.2899786780383798E-2"/>
    <n v="4.3897216274089934E-2"/>
    <n v="59"/>
  </r>
  <r>
    <x v="15"/>
    <s v="0203-01-000"/>
    <m/>
    <x v="3"/>
    <s v="Dodge"/>
    <s v="Hayfield Public School District"/>
    <n v="57"/>
    <n v="0"/>
    <n v="0"/>
    <n v="0"/>
    <n v="0"/>
    <n v="0"/>
    <n v="59"/>
    <n v="0"/>
    <n v="6.2566277836691414E-2"/>
    <n v="78"/>
    <n v="8.1081081081081086E-2"/>
    <n v="943"/>
    <n v="962"/>
    <n v="917"/>
    <n v="0"/>
    <n v="2"/>
    <n v="11"/>
    <n v="32"/>
    <n v="75"/>
    <n v="0"/>
    <n v="0"/>
    <n v="0"/>
    <n v="0"/>
    <n v="899"/>
    <n v="0"/>
    <n v="2"/>
    <n v="11"/>
    <n v="32"/>
    <n v="6.3403781979977758E-2"/>
    <n v="0"/>
    <n v="0"/>
    <n v="0"/>
    <n v="0"/>
    <n v="6.2566277836691414E-2"/>
    <n v="4.7669491525423727E-2"/>
    <n v="59"/>
  </r>
  <r>
    <x v="16"/>
    <s v="2137-01-000"/>
    <m/>
    <x v="3"/>
    <s v="Fillmore"/>
    <s v="Kingsland Public School District"/>
    <n v="55"/>
    <n v="0"/>
    <n v="0"/>
    <n v="0"/>
    <n v="0"/>
    <n v="0"/>
    <n v="59"/>
    <n v="0"/>
    <n v="5.8300395256916999E-2"/>
    <n v="34"/>
    <n v="3.4447821681864235E-2"/>
    <n v="1012"/>
    <n v="987"/>
    <n v="976"/>
    <n v="3"/>
    <n v="1"/>
    <n v="6"/>
    <n v="1"/>
    <n v="29"/>
    <n v="0"/>
    <n v="0"/>
    <n v="0"/>
    <n v="0"/>
    <n v="1002"/>
    <n v="3"/>
    <n v="1"/>
    <n v="6"/>
    <n v="1"/>
    <n v="5.4890219560878244E-2"/>
    <n v="0"/>
    <n v="0"/>
    <n v="0"/>
    <n v="0"/>
    <n v="5.8300395256916999E-2"/>
    <n v="1.085883514313919E-2"/>
    <n v="59"/>
  </r>
  <r>
    <x v="1"/>
    <s v="0099-01-000"/>
    <m/>
    <x v="3"/>
    <s v="Carlton"/>
    <s v="Esko Public School District"/>
    <n v="55"/>
    <n v="0"/>
    <n v="0"/>
    <n v="0"/>
    <n v="0"/>
    <n v="3"/>
    <n v="56"/>
    <n v="2.8763183125599234E-3"/>
    <n v="5.3691275167785234E-2"/>
    <n v="244"/>
    <n v="0.1986970684039088"/>
    <n v="1043"/>
    <n v="1228"/>
    <n v="1170"/>
    <n v="24"/>
    <n v="9"/>
    <n v="11"/>
    <n v="14"/>
    <n v="228"/>
    <n v="11"/>
    <n v="0"/>
    <n v="0"/>
    <n v="0"/>
    <n v="997"/>
    <n v="13"/>
    <n v="9"/>
    <n v="11"/>
    <n v="14"/>
    <n v="5.5165496489468405E-2"/>
    <n v="0"/>
    <n v="0"/>
    <n v="0"/>
    <n v="0"/>
    <n v="5.6567593480345159E-2"/>
    <n v="4.5019157088122604E-2"/>
    <n v="59"/>
  </r>
  <r>
    <x v="4"/>
    <s v="0300-01-000"/>
    <m/>
    <x v="3"/>
    <s v="Houston"/>
    <s v="La Crescent-Hokah School District"/>
    <n v="55"/>
    <n v="0"/>
    <n v="0"/>
    <n v="0"/>
    <n v="0"/>
    <n v="45"/>
    <n v="14"/>
    <n v="3.8428693424423573E-2"/>
    <n v="1.1955593509820665E-2"/>
    <n v="142"/>
    <n v="0.11323763955342903"/>
    <n v="1171"/>
    <n v="1254"/>
    <n v="1171"/>
    <n v="7"/>
    <n v="37"/>
    <n v="19"/>
    <n v="20"/>
    <n v="134"/>
    <n v="0"/>
    <n v="4"/>
    <n v="0"/>
    <n v="0"/>
    <n v="1092"/>
    <n v="7"/>
    <n v="33"/>
    <n v="19"/>
    <n v="20"/>
    <n v="5.0366300366300368E-2"/>
    <n v="0"/>
    <n v="0"/>
    <n v="0"/>
    <n v="0"/>
    <n v="5.0384286934244238E-2"/>
    <n v="6.7463706233988049E-2"/>
    <n v="59"/>
  </r>
  <r>
    <x v="5"/>
    <s v="0300-01-000"/>
    <m/>
    <x v="3"/>
    <s v="Houston"/>
    <s v="La Crescent-Hokah School District"/>
    <n v="57"/>
    <n v="0"/>
    <n v="0"/>
    <n v="0"/>
    <n v="0"/>
    <n v="40"/>
    <n v="19"/>
    <n v="3.3528918692372171E-2"/>
    <n v="1.5926236378876781E-2"/>
    <n v="138"/>
    <n v="0.10849056603773585"/>
    <n v="1193"/>
    <n v="1272"/>
    <n v="1186"/>
    <n v="8"/>
    <n v="40"/>
    <n v="19"/>
    <n v="19"/>
    <n v="131"/>
    <n v="0"/>
    <n v="0"/>
    <n v="0"/>
    <n v="3"/>
    <n v="1112"/>
    <n v="8"/>
    <n v="40"/>
    <n v="19"/>
    <n v="16"/>
    <n v="5.1258992805755396E-2"/>
    <n v="0"/>
    <n v="0"/>
    <n v="0"/>
    <n v="0"/>
    <n v="4.9455155071248952E-2"/>
    <n v="6.9456066945606701E-2"/>
    <n v="59"/>
  </r>
  <r>
    <x v="4"/>
    <s v="2895-01-000"/>
    <m/>
    <x v="3"/>
    <s v="Jackson"/>
    <s v="Jackson County Central School Dist."/>
    <n v="50"/>
    <n v="0"/>
    <n v="0"/>
    <n v="0"/>
    <n v="0"/>
    <n v="0"/>
    <n v="59"/>
    <n v="0"/>
    <n v="4.820261437908497E-2"/>
    <n v="35"/>
    <n v="2.9166666666666667E-2"/>
    <n v="1224"/>
    <n v="1200"/>
    <n v="1112"/>
    <n v="1"/>
    <n v="21"/>
    <n v="37"/>
    <n v="29"/>
    <n v="28"/>
    <n v="0"/>
    <n v="0"/>
    <n v="0"/>
    <n v="0"/>
    <n v="1134"/>
    <n v="1"/>
    <n v="21"/>
    <n v="37"/>
    <n v="29"/>
    <n v="4.4091710758377423E-2"/>
    <n v="0"/>
    <n v="0"/>
    <n v="0"/>
    <n v="0"/>
    <n v="4.820261437908497E-2"/>
    <n v="7.2013093289689037E-2"/>
    <n v="59"/>
  </r>
  <r>
    <x v="12"/>
    <s v="2184-01-000"/>
    <m/>
    <x v="3"/>
    <s v="Rock"/>
    <s v="Luverne Public School District"/>
    <n v="58"/>
    <n v="0"/>
    <n v="0"/>
    <n v="0"/>
    <n v="0"/>
    <n v="0"/>
    <n v="59"/>
    <n v="0"/>
    <n v="4.6603475513428118E-2"/>
    <n v="113"/>
    <n v="8.5606060606060602E-2"/>
    <n v="1266"/>
    <n v="1320"/>
    <n v="1225"/>
    <n v="11"/>
    <n v="22"/>
    <n v="24"/>
    <n v="38"/>
    <n v="111"/>
    <n v="0"/>
    <n v="0"/>
    <n v="0"/>
    <n v="0"/>
    <n v="1172"/>
    <n v="11"/>
    <n v="22"/>
    <n v="24"/>
    <n v="38"/>
    <n v="4.9488054607508533E-2"/>
    <n v="0"/>
    <n v="0"/>
    <n v="0"/>
    <n v="0"/>
    <n v="4.6603475513428118E-2"/>
    <n v="7.4980268350434101E-2"/>
    <n v="59"/>
  </r>
  <r>
    <x v="15"/>
    <s v="0706-01-000"/>
    <m/>
    <x v="3"/>
    <s v="Saint Louis"/>
    <s v="Virginia Public School District"/>
    <n v="55"/>
    <n v="0"/>
    <n v="0"/>
    <n v="0"/>
    <n v="0"/>
    <n v="0"/>
    <n v="59"/>
    <n v="0"/>
    <n v="3.858731196860693E-2"/>
    <n v="333"/>
    <n v="0.18469217970049917"/>
    <n v="1529"/>
    <n v="1803"/>
    <n v="1684"/>
    <n v="56"/>
    <n v="23"/>
    <n v="24"/>
    <n v="16"/>
    <n v="317"/>
    <n v="3"/>
    <n v="3"/>
    <n v="4"/>
    <n v="0"/>
    <n v="1422"/>
    <n v="53"/>
    <n v="20"/>
    <n v="20"/>
    <n v="16"/>
    <n v="3.867791842475387E-2"/>
    <n v="0"/>
    <n v="0"/>
    <n v="0"/>
    <n v="0"/>
    <n v="3.858731196860693E-2"/>
    <n v="7.1195297191378182E-2"/>
    <n v="59"/>
  </r>
  <r>
    <x v="12"/>
    <s v="0876-01-000"/>
    <m/>
    <x v="3"/>
    <s v="Wright"/>
    <s v="Annandale Public School District"/>
    <n v="49"/>
    <n v="0"/>
    <n v="0"/>
    <n v="0"/>
    <n v="0"/>
    <n v="0"/>
    <n v="59"/>
    <n v="0"/>
    <n v="3.452311293153891E-2"/>
    <n v="173"/>
    <n v="9.4898518924849143E-2"/>
    <n v="1709"/>
    <n v="1823"/>
    <n v="1777"/>
    <n v="6"/>
    <n v="20"/>
    <n v="7"/>
    <n v="13"/>
    <n v="162"/>
    <n v="0"/>
    <n v="0"/>
    <n v="0"/>
    <n v="0"/>
    <n v="1664"/>
    <n v="6"/>
    <n v="20"/>
    <n v="7"/>
    <n v="13"/>
    <n v="2.9447115384615384E-2"/>
    <n v="0"/>
    <n v="0"/>
    <n v="0"/>
    <n v="0"/>
    <n v="3.452311293153891E-2"/>
    <n v="2.6900584795321637E-2"/>
    <n v="59"/>
  </r>
  <r>
    <x v="12"/>
    <s v="0278-01-000"/>
    <s v="yes"/>
    <x v="2"/>
    <s v="Hennepin"/>
    <s v="Orono Public School District"/>
    <n v="45"/>
    <n v="0"/>
    <n v="0"/>
    <n v="0"/>
    <n v="0"/>
    <n v="4"/>
    <n v="55"/>
    <n v="1.8921475875118259E-3"/>
    <n v="2.6017029328287606E-2"/>
    <n v="480"/>
    <n v="0.1893491124260355"/>
    <n v="2114"/>
    <n v="2535"/>
    <n v="2409"/>
    <n v="9"/>
    <n v="20"/>
    <n v="51"/>
    <n v="46"/>
    <n v="455"/>
    <n v="0"/>
    <n v="0"/>
    <n v="7"/>
    <n v="5"/>
    <n v="1999"/>
    <n v="9"/>
    <n v="20"/>
    <n v="44"/>
    <n v="41"/>
    <n v="2.2511255627813906E-2"/>
    <n v="0"/>
    <n v="0"/>
    <n v="0"/>
    <n v="0"/>
    <n v="2.790917691579943E-2"/>
    <n v="5.3951727401798391E-2"/>
    <n v="59"/>
  </r>
  <r>
    <x v="14"/>
    <s v="0413-01-000"/>
    <m/>
    <x v="3"/>
    <s v="Lyon"/>
    <s v="Marshall Public School District"/>
    <n v="45"/>
    <n v="0"/>
    <n v="0"/>
    <n v="0"/>
    <n v="11"/>
    <n v="0"/>
    <n v="59"/>
    <n v="0"/>
    <n v="2.6696832579185519E-2"/>
    <n v="153"/>
    <n v="6.640625E-2"/>
    <n v="2210"/>
    <n v="2304"/>
    <n v="1917"/>
    <n v="9"/>
    <n v="120"/>
    <n v="60"/>
    <n v="198"/>
    <n v="133"/>
    <n v="0"/>
    <n v="0"/>
    <n v="0"/>
    <n v="5"/>
    <n v="1829"/>
    <n v="9"/>
    <n v="120"/>
    <n v="60"/>
    <n v="204"/>
    <n v="2.4603608529250958E-2"/>
    <n v="0"/>
    <n v="0"/>
    <n v="0"/>
    <n v="5.3921568627450983E-2"/>
    <n v="2.6696832579185519E-2"/>
    <n v="0.17686768676867687"/>
    <n v="59"/>
  </r>
  <r>
    <x v="16"/>
    <s v="0015-01-000"/>
    <s v="yes"/>
    <x v="2"/>
    <s v="Anoka"/>
    <s v="St. Francis Public School District"/>
    <n v="44"/>
    <n v="0"/>
    <n v="0"/>
    <n v="0"/>
    <n v="0"/>
    <n v="15"/>
    <n v="44"/>
    <n v="2.4908668216539354E-3"/>
    <n v="7.3065426768515445E-3"/>
    <n v="0"/>
    <n v="0"/>
    <n v="6022"/>
    <n v="5963"/>
    <n v="5644"/>
    <n v="84"/>
    <n v="67"/>
    <n v="97"/>
    <n v="71"/>
    <n v="0"/>
    <n v="0"/>
    <n v="0"/>
    <n v="0"/>
    <n v="0"/>
    <n v="5688"/>
    <n v="84"/>
    <n v="67"/>
    <n v="97"/>
    <n v="71"/>
    <n v="7.7355836849507739E-3"/>
    <n v="0"/>
    <n v="0"/>
    <n v="0"/>
    <n v="0"/>
    <n v="9.7974094985054799E-3"/>
    <n v="5.3104711170301314E-2"/>
    <n v="59"/>
  </r>
  <r>
    <x v="15"/>
    <s v="0012-01-000"/>
    <s v="yes"/>
    <x v="2"/>
    <s v="Anoka"/>
    <s v="Centennial Public School District"/>
    <n v="49"/>
    <n v="0"/>
    <n v="0"/>
    <n v="0"/>
    <n v="0"/>
    <n v="3"/>
    <n v="56"/>
    <n v="4.3208987469393634E-4"/>
    <n v="8.065677660953478E-3"/>
    <n v="190"/>
    <n v="2.6858919988690982E-2"/>
    <n v="6943"/>
    <n v="7074"/>
    <n v="6715"/>
    <n v="88"/>
    <n v="62"/>
    <n v="121"/>
    <n v="88"/>
    <n v="174"/>
    <n v="3"/>
    <n v="0"/>
    <n v="0"/>
    <n v="0"/>
    <n v="6590"/>
    <n v="85"/>
    <n v="62"/>
    <n v="121"/>
    <n v="88"/>
    <n v="7.4355083459787556E-3"/>
    <n v="0"/>
    <n v="0"/>
    <n v="0"/>
    <n v="0"/>
    <n v="8.4977675356474151E-3"/>
    <n v="5.1252519435646418E-2"/>
    <n v="59"/>
  </r>
  <r>
    <x v="3"/>
    <s v="0635-01-000"/>
    <m/>
    <x v="3"/>
    <s v="Redwood"/>
    <s v="Milroy Public School District"/>
    <n v="55"/>
    <n v="0"/>
    <n v="0"/>
    <n v="0"/>
    <n v="0"/>
    <n v="44"/>
    <n v="14"/>
    <n v="0.53012048192771088"/>
    <n v="0.16867469879518071"/>
    <n v="0"/>
    <n v="0"/>
    <n v="83"/>
    <n v="25"/>
    <n v="24"/>
    <n v="0"/>
    <n v="0"/>
    <n v="1"/>
    <n v="0"/>
    <n v="0"/>
    <n v="0"/>
    <n v="0"/>
    <n v="0"/>
    <n v="0"/>
    <n v="79"/>
    <n v="0"/>
    <n v="0"/>
    <n v="1"/>
    <n v="0"/>
    <n v="0.69620253164556967"/>
    <n v="0"/>
    <n v="0"/>
    <n v="0"/>
    <n v="0"/>
    <n v="0.6987951807228916"/>
    <n v="1.2500000000000001E-2"/>
    <n v="58"/>
  </r>
  <r>
    <x v="8"/>
    <s v="0404-01-000"/>
    <m/>
    <x v="3"/>
    <s v="Lincoln"/>
    <s v="Lake Benton Public School District"/>
    <n v="55"/>
    <n v="0"/>
    <n v="0"/>
    <n v="0"/>
    <n v="0"/>
    <n v="4"/>
    <n v="54"/>
    <n v="2.9850746268656716E-2"/>
    <n v="0.40298507462686567"/>
    <n v="24"/>
    <n v="0.24"/>
    <n v="134"/>
    <n v="100"/>
    <n v="99"/>
    <n v="0"/>
    <n v="0"/>
    <n v="0"/>
    <n v="1"/>
    <n v="21"/>
    <n v="0"/>
    <n v="0"/>
    <n v="0"/>
    <n v="0"/>
    <n v="133"/>
    <n v="0"/>
    <n v="0"/>
    <n v="0"/>
    <n v="1"/>
    <n v="0.41353383458646614"/>
    <n v="0"/>
    <n v="0"/>
    <n v="0"/>
    <n v="0"/>
    <n v="0.43283582089552236"/>
    <n v="7.462686567164179E-3"/>
    <n v="58"/>
  </r>
  <r>
    <x v="5"/>
    <s v="0404-01-000"/>
    <m/>
    <x v="3"/>
    <s v="Lincoln"/>
    <s v="Lake Benton Public School District"/>
    <n v="54"/>
    <n v="0"/>
    <n v="3"/>
    <n v="0"/>
    <n v="0"/>
    <n v="7"/>
    <n v="51"/>
    <n v="5.1094890510948905E-2"/>
    <n v="0.37226277372262773"/>
    <n v="22"/>
    <n v="0.21782178217821782"/>
    <n v="137"/>
    <n v="101"/>
    <n v="97"/>
    <n v="0"/>
    <n v="1"/>
    <n v="0"/>
    <n v="3"/>
    <n v="18"/>
    <n v="0"/>
    <n v="0"/>
    <n v="0"/>
    <n v="3"/>
    <n v="133"/>
    <n v="0"/>
    <n v="4"/>
    <n v="0"/>
    <n v="0"/>
    <n v="0.40601503759398494"/>
    <n v="0"/>
    <n v="0.75"/>
    <n v="0"/>
    <n v="0"/>
    <n v="0.42335766423357662"/>
    <n v="2.9197080291970802E-2"/>
    <n v="58"/>
  </r>
  <r>
    <x v="12"/>
    <s v="0514-01-000"/>
    <m/>
    <x v="3"/>
    <s v="Nobles"/>
    <s v="Ellsworth Public School District"/>
    <n v="57"/>
    <n v="0"/>
    <n v="0"/>
    <n v="0"/>
    <n v="0"/>
    <n v="0"/>
    <n v="58"/>
    <n v="0"/>
    <n v="0.25777777777777777"/>
    <n v="36"/>
    <n v="0.17733990147783252"/>
    <n v="225"/>
    <n v="203"/>
    <n v="193"/>
    <n v="1"/>
    <n v="5"/>
    <n v="0"/>
    <n v="4"/>
    <n v="36"/>
    <n v="0"/>
    <n v="0"/>
    <n v="0"/>
    <n v="0"/>
    <n v="214"/>
    <n v="1"/>
    <n v="5"/>
    <n v="0"/>
    <n v="4"/>
    <n v="0.26635514018691586"/>
    <n v="0"/>
    <n v="0"/>
    <n v="0"/>
    <n v="0"/>
    <n v="0.25777777777777777"/>
    <n v="4.4642857142857144E-2"/>
    <n v="58"/>
  </r>
  <r>
    <x v="18"/>
    <s v="0391-01-000"/>
    <m/>
    <x v="3"/>
    <s v="Le Sueur"/>
    <s v="Cleveland Public School District"/>
    <n v="54"/>
    <n v="0"/>
    <n v="0"/>
    <n v="0"/>
    <n v="0"/>
    <n v="0"/>
    <n v="58"/>
    <n v="0"/>
    <n v="0.16292134831460675"/>
    <n v="124"/>
    <n v="0.29383886255924169"/>
    <n v="356"/>
    <n v="422"/>
    <n v="400"/>
    <n v="2"/>
    <n v="3"/>
    <n v="3"/>
    <n v="14"/>
    <n v="111"/>
    <n v="0"/>
    <n v="0"/>
    <n v="0"/>
    <n v="7"/>
    <n v="343"/>
    <n v="2"/>
    <n v="3"/>
    <n v="3"/>
    <n v="7"/>
    <n v="0.15743440233236153"/>
    <n v="0"/>
    <n v="0"/>
    <n v="0"/>
    <n v="0"/>
    <n v="0.16292134831460675"/>
    <n v="4.189944134078212E-2"/>
    <n v="58"/>
  </r>
  <r>
    <x v="0"/>
    <s v="0118-01-000"/>
    <m/>
    <x v="3"/>
    <s v="Cass"/>
    <s v="Northland Community Schools"/>
    <n v="37"/>
    <n v="17"/>
    <n v="0"/>
    <n v="0"/>
    <n v="0"/>
    <n v="3"/>
    <n v="55"/>
    <n v="8.130081300813009E-3"/>
    <n v="0.14905149051490515"/>
    <n v="38"/>
    <n v="0.10888252148997135"/>
    <n v="369"/>
    <n v="349"/>
    <n v="223"/>
    <n v="119"/>
    <n v="3"/>
    <n v="2"/>
    <n v="2"/>
    <n v="31"/>
    <n v="0"/>
    <n v="0"/>
    <n v="0"/>
    <n v="0"/>
    <n v="229"/>
    <n v="136"/>
    <n v="3"/>
    <n v="2"/>
    <n v="2"/>
    <n v="0.16157205240174671"/>
    <n v="0.125"/>
    <n v="0"/>
    <n v="0"/>
    <n v="0"/>
    <n v="0.15718157181571815"/>
    <n v="0.38440860215053763"/>
    <n v="58"/>
  </r>
  <r>
    <x v="7"/>
    <s v="0505-01-000"/>
    <m/>
    <x v="3"/>
    <s v="Murray"/>
    <s v="Fulda Public School District"/>
    <n v="24"/>
    <n v="0"/>
    <n v="0"/>
    <n v="20"/>
    <n v="7"/>
    <n v="0"/>
    <n v="58"/>
    <n v="0"/>
    <n v="0.13942307692307693"/>
    <n v="23"/>
    <n v="6.0367454068241469E-2"/>
    <n v="416"/>
    <n v="381"/>
    <n v="352"/>
    <n v="1"/>
    <n v="9"/>
    <n v="4"/>
    <n v="15"/>
    <n v="19"/>
    <n v="0"/>
    <n v="0"/>
    <n v="0"/>
    <n v="0"/>
    <n v="357"/>
    <n v="1"/>
    <n v="9"/>
    <n v="24"/>
    <n v="22"/>
    <n v="6.7226890756302518E-2"/>
    <n v="0"/>
    <n v="0"/>
    <n v="0.83333333333333337"/>
    <n v="0.31818181818181818"/>
    <n v="0.13942307692307693"/>
    <n v="0.13559322033898305"/>
    <n v="58"/>
  </r>
  <r>
    <x v="12"/>
    <s v="2215-01-000"/>
    <m/>
    <x v="3"/>
    <s v="Norman"/>
    <s v="Norman County East School District"/>
    <n v="46"/>
    <n v="4"/>
    <n v="0"/>
    <n v="0"/>
    <n v="0"/>
    <n v="0"/>
    <n v="58"/>
    <n v="0"/>
    <n v="0.13488372093023257"/>
    <n v="12"/>
    <n v="3.125E-2"/>
    <n v="430"/>
    <n v="384"/>
    <n v="327"/>
    <n v="30"/>
    <n v="9"/>
    <n v="4"/>
    <n v="14"/>
    <n v="10"/>
    <n v="0"/>
    <n v="0"/>
    <n v="0"/>
    <n v="0"/>
    <n v="363"/>
    <n v="34"/>
    <n v="9"/>
    <n v="4"/>
    <n v="14"/>
    <n v="0.12672176308539945"/>
    <n v="0.11764705882352941"/>
    <n v="0"/>
    <n v="0"/>
    <n v="0"/>
    <n v="0.13488372093023257"/>
    <n v="0.14386792452830188"/>
    <n v="58"/>
  </r>
  <r>
    <x v="12"/>
    <s v="0424-01-000"/>
    <m/>
    <x v="3"/>
    <s v="McLeod"/>
    <s v="Lester Prairie Public School Dist."/>
    <n v="47"/>
    <n v="0"/>
    <n v="0"/>
    <n v="0"/>
    <n v="9"/>
    <n v="0"/>
    <n v="58"/>
    <n v="0"/>
    <n v="0.13425925925925927"/>
    <n v="73"/>
    <n v="0.16331096196868009"/>
    <n v="432"/>
    <n v="447"/>
    <n v="425"/>
    <n v="0"/>
    <n v="0"/>
    <n v="0"/>
    <n v="22"/>
    <n v="67"/>
    <n v="0"/>
    <n v="0"/>
    <n v="0"/>
    <n v="0"/>
    <n v="405"/>
    <n v="0"/>
    <n v="0"/>
    <n v="0"/>
    <n v="31"/>
    <n v="0.11604938271604938"/>
    <n v="0"/>
    <n v="0"/>
    <n v="0"/>
    <n v="0.29032258064516131"/>
    <n v="0.13425925925925927"/>
    <n v="7.1100917431192664E-2"/>
    <n v="58"/>
  </r>
  <r>
    <x v="13"/>
    <s v="2215-01-000"/>
    <m/>
    <x v="3"/>
    <s v="Norman"/>
    <s v="Norman County East School District"/>
    <n v="47"/>
    <n v="4"/>
    <n v="0"/>
    <n v="0"/>
    <n v="0"/>
    <n v="0"/>
    <n v="58"/>
    <n v="0"/>
    <n v="0.1309255079006772"/>
    <n v="18"/>
    <n v="4.4665012406947889E-2"/>
    <n v="443"/>
    <n v="403"/>
    <n v="341"/>
    <n v="38"/>
    <n v="5"/>
    <n v="3"/>
    <n v="16"/>
    <n v="15"/>
    <n v="0"/>
    <n v="0"/>
    <n v="0"/>
    <n v="0"/>
    <n v="373"/>
    <n v="42"/>
    <n v="5"/>
    <n v="3"/>
    <n v="16"/>
    <n v="0.12600536193029491"/>
    <n v="9.5238095238095233E-2"/>
    <n v="0"/>
    <n v="0"/>
    <n v="0"/>
    <n v="0.1309255079006772"/>
    <n v="0.15034168564920272"/>
    <n v="58"/>
  </r>
  <r>
    <x v="15"/>
    <s v="2215-01-000"/>
    <m/>
    <x v="3"/>
    <s v="Norman"/>
    <s v="Norman County East School District"/>
    <n v="44"/>
    <n v="7"/>
    <n v="0"/>
    <n v="0"/>
    <n v="0"/>
    <n v="0"/>
    <n v="58"/>
    <n v="0"/>
    <n v="0.12636165577342048"/>
    <n v="7"/>
    <n v="1.7156862745098041E-2"/>
    <n v="459"/>
    <n v="408"/>
    <n v="355"/>
    <n v="38"/>
    <n v="2"/>
    <n v="3"/>
    <n v="10"/>
    <n v="5"/>
    <n v="0"/>
    <n v="0"/>
    <n v="0"/>
    <n v="0"/>
    <n v="394"/>
    <n v="45"/>
    <n v="2"/>
    <n v="3"/>
    <n v="10"/>
    <n v="0.1116751269035533"/>
    <n v="0.15555555555555556"/>
    <n v="0"/>
    <n v="0"/>
    <n v="0"/>
    <n v="0.12636165577342048"/>
    <n v="0.13215859030837004"/>
    <n v="58"/>
  </r>
  <r>
    <x v="11"/>
    <s v="0424-01-000"/>
    <m/>
    <x v="3"/>
    <s v="McLeod"/>
    <s v="Lester Prairie Public School Dist."/>
    <n v="50"/>
    <n v="0"/>
    <n v="0"/>
    <n v="0"/>
    <n v="4"/>
    <n v="0"/>
    <n v="58"/>
    <n v="0"/>
    <n v="0.12446351931330472"/>
    <n v="61"/>
    <n v="0.13006396588486141"/>
    <n v="466"/>
    <n v="469"/>
    <n v="434"/>
    <n v="0"/>
    <n v="12"/>
    <n v="0"/>
    <n v="23"/>
    <n v="57"/>
    <n v="0"/>
    <n v="0"/>
    <n v="0"/>
    <n v="0"/>
    <n v="427"/>
    <n v="0"/>
    <n v="12"/>
    <n v="0"/>
    <n v="27"/>
    <n v="0.117096018735363"/>
    <n v="0"/>
    <n v="0"/>
    <n v="0"/>
    <n v="0.14814814814814814"/>
    <n v="0.12446351931330472"/>
    <n v="8.3690987124463517E-2"/>
    <n v="58"/>
  </r>
  <r>
    <x v="15"/>
    <s v="0577-01-000"/>
    <m/>
    <x v="3"/>
    <s v="Pine"/>
    <s v="Willow River Public School District"/>
    <n v="52"/>
    <n v="3"/>
    <n v="0"/>
    <n v="0"/>
    <n v="0"/>
    <n v="0"/>
    <n v="58"/>
    <n v="0"/>
    <n v="0.12419700214132762"/>
    <n v="61"/>
    <n v="0.12978723404255318"/>
    <n v="467"/>
    <n v="470"/>
    <n v="456"/>
    <n v="3"/>
    <n v="4"/>
    <n v="1"/>
    <n v="6"/>
    <n v="56"/>
    <n v="0"/>
    <n v="0"/>
    <n v="0"/>
    <n v="0"/>
    <n v="452"/>
    <n v="6"/>
    <n v="4"/>
    <n v="1"/>
    <n v="6"/>
    <n v="0.11504424778761062"/>
    <n v="0.5"/>
    <n v="0"/>
    <n v="0"/>
    <n v="0"/>
    <n v="0.12419700214132762"/>
    <n v="3.6247334754797439E-2"/>
    <n v="58"/>
  </r>
  <r>
    <x v="9"/>
    <s v="0173-01-000"/>
    <m/>
    <x v="3"/>
    <s v="Cottonwood"/>
    <s v="Mountain Lake Public Schools"/>
    <n v="49"/>
    <n v="0"/>
    <n v="0"/>
    <n v="0"/>
    <n v="3"/>
    <n v="0"/>
    <n v="58"/>
    <n v="0"/>
    <n v="0.11439842209072978"/>
    <n v="46"/>
    <n v="9.2929292929292931E-2"/>
    <n v="507"/>
    <n v="495"/>
    <n v="339"/>
    <n v="1"/>
    <n v="7"/>
    <n v="69"/>
    <n v="79"/>
    <n v="42"/>
    <n v="0"/>
    <n v="0"/>
    <n v="3"/>
    <n v="0"/>
    <n v="346"/>
    <n v="1"/>
    <n v="7"/>
    <n v="66"/>
    <n v="82"/>
    <n v="0.1416184971098266"/>
    <n v="0"/>
    <n v="0"/>
    <n v="0"/>
    <n v="3.6585365853658534E-2"/>
    <n v="0.11439842209072978"/>
    <n v="0.31075697211155379"/>
    <n v="58"/>
  </r>
  <r>
    <x v="8"/>
    <s v="2898-01-000"/>
    <m/>
    <x v="3"/>
    <s v="Cottonwood"/>
    <s v="Westbrook-Walnut Grove Schools"/>
    <n v="43"/>
    <n v="0"/>
    <n v="0"/>
    <n v="12"/>
    <n v="0"/>
    <n v="4"/>
    <n v="54"/>
    <n v="6.993006993006993E-3"/>
    <n v="9.4405594405594401E-2"/>
    <n v="39"/>
    <n v="7.0524412296564198E-2"/>
    <n v="572"/>
    <n v="553"/>
    <n v="368"/>
    <n v="0"/>
    <n v="4"/>
    <n v="180"/>
    <n v="1"/>
    <n v="29"/>
    <n v="0"/>
    <n v="0"/>
    <n v="6"/>
    <n v="0"/>
    <n v="382"/>
    <n v="0"/>
    <n v="4"/>
    <n v="186"/>
    <n v="1"/>
    <n v="0.112565445026178"/>
    <n v="0"/>
    <n v="0"/>
    <n v="6.4516129032258063E-2"/>
    <n v="0"/>
    <n v="0.10139860139860139"/>
    <n v="0.33333333333333331"/>
    <n v="58"/>
  </r>
  <r>
    <x v="8"/>
    <s v="0553-01-000"/>
    <m/>
    <x v="3"/>
    <s v="Otter Tail"/>
    <s v="New York Mills Public School Dist."/>
    <n v="56"/>
    <n v="0"/>
    <n v="0"/>
    <n v="0"/>
    <n v="0"/>
    <n v="0"/>
    <n v="58"/>
    <n v="0"/>
    <n v="9.3548387096774197E-2"/>
    <n v="148"/>
    <n v="0.20845070422535211"/>
    <n v="620"/>
    <n v="710"/>
    <n v="694"/>
    <n v="8"/>
    <n v="7"/>
    <n v="0"/>
    <n v="1"/>
    <n v="143"/>
    <n v="0"/>
    <n v="0"/>
    <n v="0"/>
    <n v="0"/>
    <n v="607"/>
    <n v="8"/>
    <n v="7"/>
    <n v="0"/>
    <n v="1"/>
    <n v="9.2257001647446463E-2"/>
    <n v="0"/>
    <n v="0"/>
    <n v="0"/>
    <n v="0"/>
    <n v="9.3548387096774197E-2"/>
    <n v="2.5682182985553772E-2"/>
    <n v="58"/>
  </r>
  <r>
    <x v="9"/>
    <s v="0032-01-000"/>
    <m/>
    <x v="3"/>
    <s v="Beltrami"/>
    <s v="Blackduck Public School District"/>
    <n v="42"/>
    <n v="13"/>
    <n v="0"/>
    <n v="0"/>
    <n v="0"/>
    <n v="7"/>
    <n v="51"/>
    <n v="1.0719754977029096E-2"/>
    <n v="7.8101071975497705E-2"/>
    <n v="71"/>
    <n v="0.1066066066066066"/>
    <n v="653"/>
    <n v="666"/>
    <n v="591"/>
    <n v="50"/>
    <n v="14"/>
    <n v="2"/>
    <n v="9"/>
    <n v="58"/>
    <n v="10"/>
    <n v="0"/>
    <n v="0"/>
    <n v="0"/>
    <n v="575"/>
    <n v="53"/>
    <n v="14"/>
    <n v="2"/>
    <n v="9"/>
    <n v="7.3043478260869571E-2"/>
    <n v="0.24528301886792453"/>
    <n v="0"/>
    <n v="0"/>
    <n v="0"/>
    <n v="8.8820826952526799E-2"/>
    <n v="0.11944869831546708"/>
    <n v="58"/>
  </r>
  <r>
    <x v="3"/>
    <s v="0299-01-000"/>
    <m/>
    <x v="3"/>
    <s v="Houston"/>
    <s v="Caledonia Public School District"/>
    <n v="56"/>
    <n v="0"/>
    <n v="0"/>
    <n v="0"/>
    <n v="0"/>
    <n v="0"/>
    <n v="58"/>
    <n v="0"/>
    <n v="8.1690140845070425E-2"/>
    <n v="15"/>
    <n v="2.2488755622188907E-2"/>
    <n v="710"/>
    <n v="667"/>
    <n v="640"/>
    <n v="2"/>
    <n v="23"/>
    <n v="2"/>
    <n v="0"/>
    <n v="10"/>
    <n v="0"/>
    <n v="0"/>
    <n v="0"/>
    <n v="0"/>
    <n v="686"/>
    <n v="2"/>
    <n v="23"/>
    <n v="2"/>
    <n v="0"/>
    <n v="8.1632653061224483E-2"/>
    <n v="0"/>
    <n v="0"/>
    <n v="0"/>
    <n v="0"/>
    <n v="8.1690140845070425E-2"/>
    <n v="3.7868162692847124E-2"/>
    <n v="58"/>
  </r>
  <r>
    <x v="8"/>
    <s v="0756-01-000"/>
    <m/>
    <x v="3"/>
    <s v="Steele"/>
    <s v="Blooming Prairie Public School Dist"/>
    <n v="51"/>
    <n v="3"/>
    <n v="0"/>
    <n v="0"/>
    <n v="0"/>
    <n v="0"/>
    <n v="58"/>
    <n v="0"/>
    <n v="7.8484438430311235E-2"/>
    <n v="21"/>
    <n v="2.9914529914529916E-2"/>
    <n v="739"/>
    <n v="702"/>
    <n v="623"/>
    <n v="1"/>
    <n v="2"/>
    <n v="5"/>
    <n v="71"/>
    <n v="12"/>
    <n v="0"/>
    <n v="0"/>
    <n v="0"/>
    <n v="3"/>
    <n v="662"/>
    <n v="4"/>
    <n v="2"/>
    <n v="5"/>
    <n v="68"/>
    <n v="7.7039274924471296E-2"/>
    <n v="0.75"/>
    <n v="0"/>
    <n v="0"/>
    <n v="0"/>
    <n v="7.8484438430311235E-2"/>
    <n v="0.10661268556005399"/>
    <n v="58"/>
  </r>
  <r>
    <x v="11"/>
    <s v="2342-01-000"/>
    <m/>
    <x v="3"/>
    <s v="Grant"/>
    <s v="West Central Area"/>
    <n v="48"/>
    <n v="0"/>
    <n v="0"/>
    <n v="0"/>
    <n v="3"/>
    <n v="0"/>
    <n v="58"/>
    <n v="0"/>
    <n v="7.2772898368883315E-2"/>
    <n v="72"/>
    <n v="8.8779284833538835E-2"/>
    <n v="797"/>
    <n v="811"/>
    <n v="778"/>
    <n v="3"/>
    <n v="13"/>
    <n v="6"/>
    <n v="11"/>
    <n v="62"/>
    <n v="0"/>
    <n v="3"/>
    <n v="0"/>
    <n v="0"/>
    <n v="764"/>
    <n v="3"/>
    <n v="10"/>
    <n v="6"/>
    <n v="14"/>
    <n v="6.2827225130890049E-2"/>
    <n v="0"/>
    <n v="0"/>
    <n v="0"/>
    <n v="0.21428571428571427"/>
    <n v="7.2772898368883315E-2"/>
    <n v="4.1405269761606023E-2"/>
    <n v="58"/>
  </r>
  <r>
    <x v="16"/>
    <s v="2169-01-000"/>
    <m/>
    <x v="3"/>
    <s v="Murray"/>
    <s v="Murray County Central School Dist."/>
    <n v="46"/>
    <n v="0"/>
    <n v="0"/>
    <n v="0"/>
    <n v="0"/>
    <n v="4"/>
    <n v="54"/>
    <n v="4.464285714285714E-3"/>
    <n v="6.0267857142857144E-2"/>
    <n v="33"/>
    <n v="3.7887485648679678E-2"/>
    <n v="896"/>
    <n v="871"/>
    <n v="856"/>
    <n v="1"/>
    <n v="2"/>
    <n v="1"/>
    <n v="11"/>
    <n v="28"/>
    <n v="0"/>
    <n v="0"/>
    <n v="0"/>
    <n v="0"/>
    <n v="874"/>
    <n v="1"/>
    <n v="2"/>
    <n v="1"/>
    <n v="11"/>
    <n v="5.2631578947368418E-2"/>
    <n v="0"/>
    <n v="0"/>
    <n v="0"/>
    <n v="0"/>
    <n v="6.4732142857142863E-2"/>
    <n v="1.6872890888638921E-2"/>
    <n v="58"/>
  </r>
  <r>
    <x v="15"/>
    <s v="2180-01-000"/>
    <m/>
    <x v="3"/>
    <s v="Chippewa"/>
    <s v="M.A.C.C.R.A.Y. School District"/>
    <n v="53"/>
    <n v="0"/>
    <n v="0"/>
    <n v="0"/>
    <n v="0"/>
    <n v="0"/>
    <n v="58"/>
    <n v="0"/>
    <n v="6.236559139784946E-2"/>
    <n v="40"/>
    <n v="4.3859649122807015E-2"/>
    <n v="930"/>
    <n v="912"/>
    <n v="862"/>
    <n v="3"/>
    <n v="3"/>
    <n v="1"/>
    <n v="43"/>
    <n v="35"/>
    <n v="0"/>
    <n v="0"/>
    <n v="0"/>
    <n v="0"/>
    <n v="880"/>
    <n v="3"/>
    <n v="3"/>
    <n v="1"/>
    <n v="43"/>
    <n v="6.0227272727272727E-2"/>
    <n v="0"/>
    <n v="0"/>
    <n v="0"/>
    <n v="0"/>
    <n v="6.236559139784946E-2"/>
    <n v="5.3763440860215055E-2"/>
    <n v="58"/>
  </r>
  <r>
    <x v="17"/>
    <s v="2180-01-000"/>
    <m/>
    <x v="3"/>
    <s v="Chippewa"/>
    <s v="M.A.C.C.R.A.Y. School District"/>
    <n v="55"/>
    <n v="0"/>
    <n v="0"/>
    <n v="0"/>
    <n v="0"/>
    <n v="0"/>
    <n v="58"/>
    <n v="0"/>
    <n v="5.7596822244289969E-2"/>
    <n v="37"/>
    <n v="3.7525354969574036E-2"/>
    <n v="1007"/>
    <n v="986"/>
    <n v="926"/>
    <n v="7"/>
    <n v="5"/>
    <n v="0"/>
    <n v="50"/>
    <n v="29"/>
    <n v="0"/>
    <n v="0"/>
    <n v="0"/>
    <n v="0"/>
    <n v="952"/>
    <n v="7"/>
    <n v="5"/>
    <n v="0"/>
    <n v="50"/>
    <n v="5.7773109243697482E-2"/>
    <n v="0"/>
    <n v="0"/>
    <n v="0"/>
    <n v="0"/>
    <n v="5.7596822244289969E-2"/>
    <n v="6.1143984220907298E-2"/>
    <n v="58"/>
  </r>
  <r>
    <x v="3"/>
    <s v="0162-01-000"/>
    <m/>
    <x v="3"/>
    <s v="Clearwater"/>
    <s v="Bagley Public School District"/>
    <n v="47"/>
    <n v="3"/>
    <n v="0"/>
    <n v="0"/>
    <n v="0"/>
    <n v="3"/>
    <n v="55"/>
    <n v="2.967359050445104E-3"/>
    <n v="5.4401582591493573E-2"/>
    <n v="84"/>
    <n v="8.1002892960462869E-2"/>
    <n v="1011"/>
    <n v="1037"/>
    <n v="735"/>
    <n v="280"/>
    <n v="10"/>
    <n v="5"/>
    <n v="7"/>
    <n v="53"/>
    <n v="20"/>
    <n v="4"/>
    <n v="0"/>
    <n v="0"/>
    <n v="729"/>
    <n v="263"/>
    <n v="6"/>
    <n v="5"/>
    <n v="7"/>
    <n v="6.4471879286694095E-2"/>
    <n v="1.1406844106463879E-2"/>
    <n v="0"/>
    <n v="0"/>
    <n v="0"/>
    <n v="5.7368941641938676E-2"/>
    <n v="0.27821782178217824"/>
    <n v="58"/>
  </r>
  <r>
    <x v="14"/>
    <s v="0317-01-000"/>
    <m/>
    <x v="3"/>
    <s v="Itasca"/>
    <s v="Deer River Public School District"/>
    <n v="51"/>
    <n v="6"/>
    <n v="0"/>
    <n v="0"/>
    <n v="0"/>
    <n v="0"/>
    <n v="58"/>
    <n v="0"/>
    <n v="5.375347544022243E-2"/>
    <n v="54"/>
    <n v="5.0232558139534887E-2"/>
    <n v="1079"/>
    <n v="1075"/>
    <n v="740"/>
    <n v="320"/>
    <n v="7"/>
    <n v="5"/>
    <n v="3"/>
    <n v="35"/>
    <n v="6"/>
    <n v="0"/>
    <n v="3"/>
    <n v="0"/>
    <n v="756"/>
    <n v="320"/>
    <n v="7"/>
    <n v="2"/>
    <n v="3"/>
    <n v="6.7460317460317457E-2"/>
    <n v="1.8749999999999999E-2"/>
    <n v="0"/>
    <n v="0"/>
    <n v="0"/>
    <n v="5.375347544022243E-2"/>
    <n v="0.30514705882352944"/>
    <n v="58"/>
  </r>
  <r>
    <x v="16"/>
    <s v="0001-01-000"/>
    <m/>
    <x v="3"/>
    <s v="Aitkin"/>
    <s v="Aitkin Public School District"/>
    <n v="38"/>
    <n v="0"/>
    <n v="10"/>
    <n v="3"/>
    <n v="0"/>
    <n v="22"/>
    <n v="36"/>
    <n v="1.6176470588235296E-2"/>
    <n v="2.6470588235294117E-2"/>
    <n v="67"/>
    <n v="4.8940832724616509E-2"/>
    <n v="1360"/>
    <n v="1369"/>
    <n v="1312"/>
    <n v="24"/>
    <n v="9"/>
    <n v="12"/>
    <n v="12"/>
    <n v="58"/>
    <n v="0"/>
    <n v="0"/>
    <n v="4"/>
    <n v="0"/>
    <n v="1292"/>
    <n v="24"/>
    <n v="19"/>
    <n v="11"/>
    <n v="12"/>
    <n v="2.9411764705882353E-2"/>
    <n v="0"/>
    <n v="0.52631578947368418"/>
    <n v="0.27272727272727271"/>
    <n v="0"/>
    <n v="4.2647058823529413E-2"/>
    <n v="4.8600883652430045E-2"/>
    <n v="58"/>
  </r>
  <r>
    <x v="4"/>
    <s v="0051-01-000"/>
    <m/>
    <x v="3"/>
    <s v="Benton"/>
    <s v="Foley Public School District"/>
    <n v="52"/>
    <n v="0"/>
    <n v="0"/>
    <n v="0"/>
    <n v="0"/>
    <n v="8"/>
    <n v="50"/>
    <n v="4.8929663608562688E-3"/>
    <n v="3.0581039755351681E-2"/>
    <n v="192"/>
    <n v="0.10853589598643301"/>
    <n v="1635"/>
    <n v="1769"/>
    <n v="1730"/>
    <n v="7"/>
    <n v="16"/>
    <n v="1"/>
    <n v="15"/>
    <n v="182"/>
    <n v="0"/>
    <n v="3"/>
    <n v="0"/>
    <n v="4"/>
    <n v="1600"/>
    <n v="7"/>
    <n v="13"/>
    <n v="1"/>
    <n v="11"/>
    <n v="3.2500000000000001E-2"/>
    <n v="0"/>
    <n v="0"/>
    <n v="0"/>
    <n v="0"/>
    <n v="3.5474006116207948E-2"/>
    <n v="1.9607843137254902E-2"/>
    <n v="58"/>
  </r>
  <r>
    <x v="10"/>
    <s v="0876-01-000"/>
    <m/>
    <x v="3"/>
    <s v="Wright"/>
    <s v="Annandale Public School District"/>
    <n v="51"/>
    <n v="0"/>
    <n v="0"/>
    <n v="0"/>
    <n v="0"/>
    <n v="0"/>
    <n v="58"/>
    <n v="0"/>
    <n v="3.4981905910735828E-2"/>
    <n v="252"/>
    <n v="0.13606911447084233"/>
    <n v="1658"/>
    <n v="1852"/>
    <n v="1809"/>
    <n v="3"/>
    <n v="19"/>
    <n v="8"/>
    <n v="13"/>
    <n v="244"/>
    <n v="0"/>
    <n v="0"/>
    <n v="0"/>
    <n v="0"/>
    <n v="1616"/>
    <n v="3"/>
    <n v="19"/>
    <n v="8"/>
    <n v="13"/>
    <n v="3.155940594059406E-2"/>
    <n v="0"/>
    <n v="0"/>
    <n v="0"/>
    <n v="0"/>
    <n v="3.4981905910735828E-2"/>
    <n v="2.5919228450874021E-2"/>
    <n v="58"/>
  </r>
  <r>
    <x v="14"/>
    <s v="0832-01-000"/>
    <s v="yes"/>
    <x v="2"/>
    <s v="Washington"/>
    <s v="Mahtomedi Public School District"/>
    <n v="16"/>
    <n v="0"/>
    <n v="0"/>
    <n v="0"/>
    <n v="0"/>
    <n v="4"/>
    <n v="21"/>
    <n v="1.2841091492776886E-3"/>
    <n v="6.7415730337078653E-3"/>
    <n v="3"/>
    <n v="9.6993210475266732E-4"/>
    <n v="3115"/>
    <n v="3093"/>
    <n v="2932"/>
    <n v="5"/>
    <n v="53"/>
    <n v="60"/>
    <n v="43"/>
    <n v="0"/>
    <n v="0"/>
    <n v="0"/>
    <n v="0"/>
    <n v="0"/>
    <n v="2948"/>
    <n v="5"/>
    <n v="53"/>
    <n v="60"/>
    <n v="43"/>
    <n v="5.4274084124830389E-3"/>
    <n v="0"/>
    <n v="0"/>
    <n v="0"/>
    <n v="0"/>
    <n v="8.0256821829855531E-3"/>
    <n v="5.1785139916371827E-2"/>
    <n v="25"/>
  </r>
  <r>
    <x v="13"/>
    <s v="0832-01-000"/>
    <s v="yes"/>
    <x v="2"/>
    <s v="Washington"/>
    <s v="Mahtomedi Public School District"/>
    <n v="16"/>
    <n v="0"/>
    <n v="0"/>
    <n v="0"/>
    <n v="0"/>
    <n v="7"/>
    <n v="18"/>
    <n v="2.2580645161290325E-3"/>
    <n v="5.8064516129032262E-3"/>
    <n v="3"/>
    <n v="9.7465886939571145E-4"/>
    <n v="3100"/>
    <n v="3078"/>
    <n v="2900"/>
    <n v="6"/>
    <n v="59"/>
    <n v="71"/>
    <n v="42"/>
    <n v="0"/>
    <n v="0"/>
    <n v="0"/>
    <n v="0"/>
    <n v="0"/>
    <n v="2916"/>
    <n v="6"/>
    <n v="59"/>
    <n v="71"/>
    <n v="42"/>
    <n v="5.4869684499314125E-3"/>
    <n v="0"/>
    <n v="0"/>
    <n v="0"/>
    <n v="0"/>
    <n v="8.0645161290322578E-3"/>
    <n v="5.7530704589528116E-2"/>
    <n v="25"/>
  </r>
  <r>
    <x v="9"/>
    <s v="0726-01-000"/>
    <m/>
    <x v="3"/>
    <s v="Sherburne"/>
    <s v="Becker Public School District"/>
    <n v="47"/>
    <n v="0"/>
    <n v="0"/>
    <n v="0"/>
    <n v="0"/>
    <n v="25"/>
    <n v="33"/>
    <n v="9.3843843843843845E-3"/>
    <n v="1.2387387387387387E-2"/>
    <n v="94"/>
    <n v="3.4814814814814812E-2"/>
    <n v="2664"/>
    <n v="2700"/>
    <n v="2610"/>
    <n v="23"/>
    <n v="16"/>
    <n v="21"/>
    <n v="30"/>
    <n v="85"/>
    <n v="0"/>
    <n v="0"/>
    <n v="0"/>
    <n v="0"/>
    <n v="2572"/>
    <n v="23"/>
    <n v="16"/>
    <n v="21"/>
    <n v="30"/>
    <n v="1.8273716951788491E-2"/>
    <n v="0"/>
    <n v="0"/>
    <n v="0"/>
    <n v="0"/>
    <n v="2.1771771771771774E-2"/>
    <n v="3.3809166040571E-2"/>
    <n v="58"/>
  </r>
  <r>
    <x v="15"/>
    <s v="0727-01-000"/>
    <m/>
    <x v="3"/>
    <s v="Sherburne"/>
    <s v="Big Lake Public School District"/>
    <n v="49"/>
    <n v="0"/>
    <n v="0"/>
    <n v="0"/>
    <n v="0"/>
    <n v="5"/>
    <n v="53"/>
    <n v="1.7743080198722497E-3"/>
    <n v="1.8807665010645847E-2"/>
    <n v="36"/>
    <n v="1.2875536480686695E-2"/>
    <n v="2818"/>
    <n v="2796"/>
    <n v="2699"/>
    <n v="28"/>
    <n v="10"/>
    <n v="24"/>
    <n v="35"/>
    <n v="30"/>
    <n v="0"/>
    <n v="0"/>
    <n v="0"/>
    <n v="0"/>
    <n v="2718"/>
    <n v="28"/>
    <n v="10"/>
    <n v="24"/>
    <n v="35"/>
    <n v="1.8027961736571008E-2"/>
    <n v="0"/>
    <n v="0"/>
    <n v="0"/>
    <n v="0"/>
    <n v="2.0581973030518095E-2"/>
    <n v="3.4458259325044406E-2"/>
    <n v="58"/>
  </r>
  <r>
    <x v="16"/>
    <s v="0423-01-000"/>
    <m/>
    <x v="3"/>
    <s v="McLeod"/>
    <s v="Hutchinson Public School District"/>
    <n v="49"/>
    <n v="0"/>
    <n v="0"/>
    <n v="0"/>
    <n v="0"/>
    <n v="0"/>
    <n v="58"/>
    <n v="0"/>
    <n v="1.8788467768059605E-2"/>
    <n v="105"/>
    <n v="3.3503509891512441E-2"/>
    <n v="3087"/>
    <n v="3134"/>
    <n v="3020"/>
    <n v="3"/>
    <n v="15"/>
    <n v="21"/>
    <n v="75"/>
    <n v="99"/>
    <n v="0"/>
    <n v="0"/>
    <n v="0"/>
    <n v="0"/>
    <n v="2970"/>
    <n v="3"/>
    <n v="15"/>
    <n v="21"/>
    <n v="75"/>
    <n v="1.6498316498316498E-2"/>
    <n v="0"/>
    <n v="0"/>
    <n v="0"/>
    <n v="0"/>
    <n v="1.8788467768059605E-2"/>
    <n v="3.6964980544747082E-2"/>
    <n v="58"/>
  </r>
  <r>
    <x v="16"/>
    <s v="0482-01-000"/>
    <m/>
    <x v="3"/>
    <s v="Morrison"/>
    <s v="Little Falls Public School District"/>
    <n v="55"/>
    <n v="0"/>
    <n v="0"/>
    <n v="0"/>
    <n v="0"/>
    <n v="0"/>
    <n v="58"/>
    <n v="0"/>
    <n v="1.7164841669132881E-2"/>
    <n v="136"/>
    <n v="3.9340468614405551E-2"/>
    <n v="3379"/>
    <n v="3457"/>
    <n v="3370"/>
    <n v="16"/>
    <n v="22"/>
    <n v="20"/>
    <n v="29"/>
    <n v="129"/>
    <n v="0"/>
    <n v="0"/>
    <n v="0"/>
    <n v="0"/>
    <n v="3296"/>
    <n v="16"/>
    <n v="22"/>
    <n v="20"/>
    <n v="29"/>
    <n v="1.6686893203883495E-2"/>
    <n v="0"/>
    <n v="0"/>
    <n v="0"/>
    <n v="0"/>
    <n v="1.7164841669132881E-2"/>
    <n v="2.5716819391073013E-2"/>
    <n v="58"/>
  </r>
  <r>
    <x v="16"/>
    <s v="0720-01-000"/>
    <s v="yes"/>
    <x v="2"/>
    <s v="Scott"/>
    <s v="Shakopee Public School District"/>
    <n v="49"/>
    <n v="0"/>
    <n v="0"/>
    <n v="0"/>
    <n v="0"/>
    <n v="3"/>
    <n v="55"/>
    <n v="7.4128984432913266E-4"/>
    <n v="1.3590313812700766E-2"/>
    <n v="25"/>
    <n v="6.2282012954658697E-3"/>
    <n v="4047"/>
    <n v="4014"/>
    <n v="3443"/>
    <n v="97"/>
    <n v="51"/>
    <n v="134"/>
    <n v="289"/>
    <n v="20"/>
    <n v="3"/>
    <n v="0"/>
    <n v="0"/>
    <n v="0"/>
    <n v="3472"/>
    <n v="94"/>
    <n v="51"/>
    <n v="134"/>
    <n v="289"/>
    <n v="1.4112903225806451E-2"/>
    <n v="0"/>
    <n v="0"/>
    <n v="0"/>
    <n v="0"/>
    <n v="1.4331603657029898E-2"/>
    <n v="0.14059405940594061"/>
    <n v="58"/>
  </r>
  <r>
    <x v="16"/>
    <s v="0492-01-000"/>
    <m/>
    <x v="3"/>
    <s v="Mower"/>
    <s v="Austin Public School District"/>
    <n v="53"/>
    <n v="0"/>
    <n v="0"/>
    <n v="0"/>
    <n v="0"/>
    <n v="0"/>
    <n v="58"/>
    <n v="0"/>
    <n v="1.3551401869158878E-2"/>
    <n v="37"/>
    <n v="8.687485325193707E-3"/>
    <n v="4280"/>
    <n v="4259"/>
    <n v="3707"/>
    <n v="12"/>
    <n v="60"/>
    <n v="142"/>
    <n v="338"/>
    <n v="32"/>
    <n v="0"/>
    <n v="0"/>
    <n v="0"/>
    <n v="0"/>
    <n v="3728"/>
    <n v="12"/>
    <n v="60"/>
    <n v="142"/>
    <n v="338"/>
    <n v="1.4216738197424892E-2"/>
    <n v="0"/>
    <n v="0"/>
    <n v="0"/>
    <n v="0"/>
    <n v="1.3551401869158878E-2"/>
    <n v="0.12897196261682242"/>
    <n v="58"/>
  </r>
  <r>
    <x v="11"/>
    <s v="0200-01-000"/>
    <s v="yes"/>
    <x v="2"/>
    <s v="Dakota"/>
    <s v="Hastings Public School District"/>
    <n v="48"/>
    <n v="0"/>
    <n v="0"/>
    <n v="0"/>
    <n v="0"/>
    <n v="7"/>
    <n v="51"/>
    <n v="1.3647884577890426E-3"/>
    <n v="9.9434587638915963E-3"/>
    <n v="42"/>
    <n v="8.2143555642479951E-3"/>
    <n v="5129"/>
    <n v="5113"/>
    <n v="4743"/>
    <n v="70"/>
    <n v="117"/>
    <n v="75"/>
    <n v="108"/>
    <n v="35"/>
    <n v="0"/>
    <n v="3"/>
    <n v="0"/>
    <n v="0"/>
    <n v="4756"/>
    <n v="70"/>
    <n v="114"/>
    <n v="75"/>
    <n v="108"/>
    <n v="1.0092514718250631E-2"/>
    <n v="0"/>
    <n v="0"/>
    <n v="0"/>
    <n v="0"/>
    <n v="1.130824722168064E-2"/>
    <n v="7.1637712277962132E-2"/>
    <n v="58"/>
  </r>
  <r>
    <x v="16"/>
    <s v="0012-01-000"/>
    <s v="yes"/>
    <x v="2"/>
    <s v="Anoka"/>
    <s v="Centennial Public School District"/>
    <n v="49"/>
    <n v="0"/>
    <n v="0"/>
    <n v="0"/>
    <n v="0"/>
    <n v="0"/>
    <n v="58"/>
    <n v="0"/>
    <n v="8.4994138335287225E-3"/>
    <n v="180"/>
    <n v="2.591419522027066E-2"/>
    <n v="6824"/>
    <n v="6946"/>
    <n v="6634"/>
    <n v="79"/>
    <n v="62"/>
    <n v="100"/>
    <n v="71"/>
    <n v="164"/>
    <n v="3"/>
    <n v="0"/>
    <n v="0"/>
    <n v="0"/>
    <n v="6519"/>
    <n v="76"/>
    <n v="62"/>
    <n v="100"/>
    <n v="71"/>
    <n v="7.5164902592422152E-3"/>
    <n v="0"/>
    <n v="0"/>
    <n v="0"/>
    <n v="0"/>
    <n v="8.4994138335287225E-3"/>
    <n v="4.5254833040421792E-2"/>
    <n v="58"/>
  </r>
  <r>
    <x v="1"/>
    <s v="0635-01-000"/>
    <m/>
    <x v="3"/>
    <s v="Redwood"/>
    <s v="Milroy Public School District"/>
    <n v="53"/>
    <n v="0"/>
    <n v="0"/>
    <n v="0"/>
    <n v="0"/>
    <n v="37"/>
    <n v="20"/>
    <n v="0.46835443037974683"/>
    <n v="0.25316455696202533"/>
    <n v="1"/>
    <n v="4.3478260869565216E-2"/>
    <n v="79"/>
    <n v="23"/>
    <n v="21"/>
    <n v="0"/>
    <n v="0"/>
    <n v="1"/>
    <n v="1"/>
    <n v="0"/>
    <n v="0"/>
    <n v="0"/>
    <n v="0"/>
    <n v="0"/>
    <n v="74"/>
    <n v="0"/>
    <n v="0"/>
    <n v="1"/>
    <n v="1"/>
    <n v="0.71621621621621623"/>
    <n v="0"/>
    <n v="0"/>
    <n v="0"/>
    <n v="0"/>
    <n v="0.72151898734177222"/>
    <n v="2.6315789473684209E-2"/>
    <n v="57"/>
  </r>
  <r>
    <x v="3"/>
    <s v="0836-01-000"/>
    <m/>
    <x v="3"/>
    <s v="Watonwan"/>
    <s v="Butterfield Public School District"/>
    <n v="47"/>
    <n v="0"/>
    <n v="0"/>
    <n v="0"/>
    <n v="0"/>
    <n v="0"/>
    <n v="57"/>
    <n v="0"/>
    <n v="0.30319148936170215"/>
    <n v="116"/>
    <n v="0.46963562753036436"/>
    <n v="188"/>
    <n v="247"/>
    <n v="133"/>
    <n v="1"/>
    <n v="1"/>
    <n v="9"/>
    <n v="103"/>
    <n v="59"/>
    <n v="0"/>
    <n v="0"/>
    <n v="0"/>
    <n v="52"/>
    <n v="121"/>
    <n v="1"/>
    <n v="1"/>
    <n v="9"/>
    <n v="51"/>
    <n v="0.38842975206611569"/>
    <n v="0"/>
    <n v="0"/>
    <n v="0"/>
    <n v="0"/>
    <n v="0.30319148936170215"/>
    <n v="0.33879781420765026"/>
    <n v="57"/>
  </r>
  <r>
    <x v="11"/>
    <s v="0514-01-000"/>
    <m/>
    <x v="3"/>
    <s v="Nobles"/>
    <s v="Ellsworth Public School District"/>
    <n v="53"/>
    <n v="0"/>
    <n v="0"/>
    <n v="0"/>
    <n v="0"/>
    <n v="0"/>
    <n v="57"/>
    <n v="0"/>
    <n v="0.28217821782178215"/>
    <n v="42"/>
    <n v="0.22459893048128343"/>
    <n v="202"/>
    <n v="187"/>
    <n v="181"/>
    <n v="0"/>
    <n v="6"/>
    <n v="0"/>
    <n v="0"/>
    <n v="37"/>
    <n v="0"/>
    <n v="3"/>
    <n v="0"/>
    <n v="0"/>
    <n v="197"/>
    <n v="0"/>
    <n v="3"/>
    <n v="0"/>
    <n v="0"/>
    <n v="0.26903553299492383"/>
    <n v="0"/>
    <n v="0"/>
    <n v="0"/>
    <n v="0"/>
    <n v="0.28217821782178215"/>
    <n v="1.4999999999999999E-2"/>
    <n v="57"/>
  </r>
  <r>
    <x v="5"/>
    <s v="0306-01-000"/>
    <m/>
    <x v="3"/>
    <s v="Hubbard"/>
    <s v="Laporte Public School District"/>
    <n v="30"/>
    <n v="22"/>
    <n v="0"/>
    <n v="0"/>
    <n v="0"/>
    <n v="5"/>
    <n v="52"/>
    <n v="1.607717041800643E-2"/>
    <n v="0.16720257234726688"/>
    <n v="1"/>
    <n v="3.9215686274509803E-3"/>
    <n v="311"/>
    <n v="255"/>
    <n v="207"/>
    <n v="27"/>
    <n v="9"/>
    <n v="5"/>
    <n v="7"/>
    <n v="0"/>
    <n v="0"/>
    <n v="0"/>
    <n v="0"/>
    <n v="0"/>
    <n v="237"/>
    <n v="49"/>
    <n v="9"/>
    <n v="5"/>
    <n v="7"/>
    <n v="0.12658227848101267"/>
    <n v="0.44897959183673469"/>
    <n v="0"/>
    <n v="0"/>
    <n v="0"/>
    <n v="0.18327974276527331"/>
    <n v="0.2280130293159609"/>
    <n v="57"/>
  </r>
  <r>
    <x v="13"/>
    <s v="0671-01-000"/>
    <m/>
    <x v="3"/>
    <s v="Rock"/>
    <s v="Hills-Beaver Creek School District"/>
    <n v="53"/>
    <n v="0"/>
    <n v="0"/>
    <n v="0"/>
    <n v="4"/>
    <n v="0"/>
    <n v="57"/>
    <n v="0"/>
    <n v="0.16379310344827586"/>
    <n v="20"/>
    <n v="6.4308681672025719E-2"/>
    <n v="348"/>
    <n v="311"/>
    <n v="306"/>
    <n v="1"/>
    <n v="0"/>
    <n v="3"/>
    <n v="1"/>
    <n v="19"/>
    <n v="0"/>
    <n v="0"/>
    <n v="0"/>
    <n v="0"/>
    <n v="340"/>
    <n v="1"/>
    <n v="0"/>
    <n v="3"/>
    <n v="5"/>
    <n v="0.15588235294117647"/>
    <n v="0"/>
    <n v="0"/>
    <n v="0"/>
    <n v="0.8"/>
    <n v="0.16379310344827586"/>
    <n v="2.5787965616045846E-2"/>
    <n v="57"/>
  </r>
  <r>
    <x v="8"/>
    <s v="0487-01-000"/>
    <m/>
    <x v="3"/>
    <s v="Morrison"/>
    <s v="Upsala Public School District"/>
    <n v="50"/>
    <n v="0"/>
    <n v="0"/>
    <n v="0"/>
    <n v="0"/>
    <n v="0"/>
    <n v="57"/>
    <n v="0"/>
    <n v="0.1623931623931624"/>
    <n v="113"/>
    <n v="0.27764127764127766"/>
    <n v="351"/>
    <n v="407"/>
    <n v="393"/>
    <n v="0"/>
    <n v="1"/>
    <n v="1"/>
    <n v="12"/>
    <n v="104"/>
    <n v="0"/>
    <n v="0"/>
    <n v="0"/>
    <n v="4"/>
    <n v="339"/>
    <n v="0"/>
    <n v="1"/>
    <n v="1"/>
    <n v="8"/>
    <n v="0.14749262536873156"/>
    <n v="0"/>
    <n v="0"/>
    <n v="0"/>
    <n v="0"/>
    <n v="0.1623931623931624"/>
    <n v="2.865329512893983E-2"/>
    <n v="57"/>
  </r>
  <r>
    <x v="15"/>
    <s v="0545-01-000"/>
    <m/>
    <x v="3"/>
    <s v="Otter Tail"/>
    <s v="Henning Public School District"/>
    <n v="57"/>
    <n v="0"/>
    <n v="0"/>
    <n v="0"/>
    <n v="0"/>
    <n v="0"/>
    <n v="57"/>
    <n v="0"/>
    <n v="0.14652956298200515"/>
    <n v="32"/>
    <n v="8.7912087912087919E-2"/>
    <n v="389"/>
    <n v="364"/>
    <n v="353"/>
    <n v="6"/>
    <n v="1"/>
    <n v="4"/>
    <n v="0"/>
    <n v="30"/>
    <n v="0"/>
    <n v="0"/>
    <n v="0"/>
    <n v="0"/>
    <n v="380"/>
    <n v="6"/>
    <n v="1"/>
    <n v="4"/>
    <n v="0"/>
    <n v="0.15"/>
    <n v="0"/>
    <n v="0"/>
    <n v="0"/>
    <n v="0"/>
    <n v="0.14652956298200515"/>
    <n v="2.8132992327365727E-2"/>
    <n v="57"/>
  </r>
  <r>
    <x v="7"/>
    <s v="0173-01-000"/>
    <m/>
    <x v="3"/>
    <s v="Cottonwood"/>
    <s v="Mountain Lake Public Schools"/>
    <n v="50"/>
    <n v="0"/>
    <n v="0"/>
    <n v="0"/>
    <n v="3"/>
    <n v="0"/>
    <n v="57"/>
    <n v="0"/>
    <n v="0.11825726141078838"/>
    <n v="50"/>
    <n v="0.10526315789473684"/>
    <n v="482"/>
    <n v="475"/>
    <n v="324"/>
    <n v="2"/>
    <n v="7"/>
    <n v="60"/>
    <n v="82"/>
    <n v="46"/>
    <n v="0"/>
    <n v="0"/>
    <n v="3"/>
    <n v="0"/>
    <n v="328"/>
    <n v="2"/>
    <n v="7"/>
    <n v="57"/>
    <n v="85"/>
    <n v="0.1524390243902439"/>
    <n v="0"/>
    <n v="0"/>
    <n v="0"/>
    <n v="3.5294117647058823E-2"/>
    <n v="0.11825726141078838"/>
    <n v="0.31524008350730687"/>
    <n v="57"/>
  </r>
  <r>
    <x v="0"/>
    <s v="0075-01-000"/>
    <m/>
    <x v="3"/>
    <s v="Blue Earth"/>
    <s v="St. Clair Public School District"/>
    <n v="53"/>
    <n v="0"/>
    <n v="0"/>
    <n v="0"/>
    <n v="0"/>
    <n v="0"/>
    <n v="57"/>
    <n v="0"/>
    <n v="0.11632653061224489"/>
    <n v="236"/>
    <n v="0.35276532137518685"/>
    <n v="490"/>
    <n v="669"/>
    <n v="652"/>
    <m/>
    <n v="3"/>
    <n v="3"/>
    <n v="11"/>
    <n v="229"/>
    <n v="0"/>
    <n v="0"/>
    <n v="0"/>
    <n v="3"/>
    <n v="476"/>
    <m/>
    <n v="3"/>
    <n v="3"/>
    <n v="8"/>
    <n v="0.11134453781512606"/>
    <n v="0"/>
    <n v="0"/>
    <n v="0"/>
    <n v="0"/>
    <n v="0.11632653061224489"/>
    <n v="2.8571428571428571E-2"/>
    <n v="57"/>
  </r>
  <r>
    <x v="0"/>
    <s v="0253-01-000"/>
    <m/>
    <x v="3"/>
    <s v="Goodhue"/>
    <s v="Goodhue Public School District"/>
    <n v="53"/>
    <n v="0"/>
    <n v="0"/>
    <n v="0"/>
    <n v="0"/>
    <n v="0"/>
    <n v="57"/>
    <n v="0"/>
    <n v="0.10035211267605634"/>
    <n v="127"/>
    <n v="0.19905956112852666"/>
    <n v="568"/>
    <n v="638"/>
    <n v="580"/>
    <m/>
    <n v="2"/>
    <m/>
    <n v="56"/>
    <n v="122"/>
    <n v="0"/>
    <n v="0"/>
    <n v="0"/>
    <n v="0"/>
    <n v="511"/>
    <m/>
    <n v="2"/>
    <m/>
    <n v="56"/>
    <n v="0.10371819960861056"/>
    <n v="0"/>
    <n v="0"/>
    <n v="0"/>
    <n v="0"/>
    <n v="0.10035211267605634"/>
    <n v="0.10193321616871705"/>
    <n v="57"/>
  </r>
  <r>
    <x v="7"/>
    <s v="0837-01-000"/>
    <m/>
    <x v="3"/>
    <s v="Watonwan"/>
    <s v="Madelia Public School District"/>
    <n v="51"/>
    <n v="0"/>
    <n v="0"/>
    <n v="0"/>
    <n v="0"/>
    <n v="3"/>
    <n v="54"/>
    <n v="5.2264808362369342E-3"/>
    <n v="9.4076655052264813E-2"/>
    <n v="51"/>
    <n v="8.9788732394366202E-2"/>
    <n v="574"/>
    <n v="568"/>
    <n v="356"/>
    <n v="1"/>
    <n v="11"/>
    <n v="5"/>
    <n v="195"/>
    <n v="39"/>
    <n v="0"/>
    <n v="0"/>
    <n v="0"/>
    <n v="10"/>
    <n v="368"/>
    <n v="1"/>
    <n v="11"/>
    <n v="5"/>
    <n v="185"/>
    <n v="0.13858695652173914"/>
    <n v="0"/>
    <n v="0"/>
    <n v="0"/>
    <n v="0"/>
    <n v="9.9303135888501745E-2"/>
    <n v="0.35438596491228069"/>
    <n v="57"/>
  </r>
  <r>
    <x v="2"/>
    <s v="2169-01-000"/>
    <m/>
    <x v="3"/>
    <s v="Murray"/>
    <s v="Murray County Central School Dist."/>
    <n v="34"/>
    <n v="0"/>
    <n v="0"/>
    <n v="0"/>
    <n v="19"/>
    <n v="0"/>
    <n v="57"/>
    <n v="0"/>
    <n v="7.7235772357723581E-2"/>
    <n v="67"/>
    <n v="8.9572192513368981E-2"/>
    <n v="738"/>
    <n v="748"/>
    <n v="705"/>
    <n v="6"/>
    <n v="6"/>
    <n v="6"/>
    <n v="25"/>
    <n v="65"/>
    <n v="0"/>
    <n v="0"/>
    <n v="0"/>
    <n v="0"/>
    <n v="674"/>
    <n v="6"/>
    <n v="6"/>
    <n v="6"/>
    <n v="44"/>
    <n v="5.0445103857566766E-2"/>
    <n v="0"/>
    <n v="0"/>
    <n v="0"/>
    <n v="0.43181818181818182"/>
    <n v="7.7235772357723581E-2"/>
    <n v="8.4239130434782608E-2"/>
    <n v="57"/>
  </r>
  <r>
    <x v="9"/>
    <s v="0317-01-000"/>
    <m/>
    <x v="3"/>
    <s v="Itasca"/>
    <s v="Deer River Public School District"/>
    <n v="46"/>
    <n v="3"/>
    <n v="0"/>
    <n v="0"/>
    <n v="0"/>
    <n v="0"/>
    <n v="57"/>
    <n v="0"/>
    <n v="5.9374999999999997E-2"/>
    <n v="62"/>
    <n v="6.4248704663212433E-2"/>
    <n v="960"/>
    <n v="965"/>
    <n v="657"/>
    <n v="295"/>
    <n v="4"/>
    <n v="2"/>
    <n v="7"/>
    <n v="37"/>
    <n v="13"/>
    <n v="0"/>
    <n v="0"/>
    <n v="3"/>
    <n v="666"/>
    <n v="285"/>
    <n v="4"/>
    <n v="2"/>
    <n v="4"/>
    <n v="6.9069069069069067E-2"/>
    <n v="1.0526315789473684E-2"/>
    <n v="0"/>
    <n v="0"/>
    <n v="0"/>
    <n v="5.9374999999999997E-2"/>
    <n v="0.30697190426638915"/>
    <n v="57"/>
  </r>
  <r>
    <x v="12"/>
    <s v="2135-01-000"/>
    <m/>
    <x v="3"/>
    <s v="Blue Earth"/>
    <s v="Maple River School District"/>
    <n v="52"/>
    <n v="0"/>
    <n v="0"/>
    <n v="0"/>
    <n v="0"/>
    <n v="9"/>
    <n v="48"/>
    <n v="8.0213903743315516E-3"/>
    <n v="4.2780748663101602E-2"/>
    <n v="185"/>
    <n v="0.14799999999999999"/>
    <n v="1122"/>
    <n v="1250"/>
    <n v="1204"/>
    <n v="3"/>
    <n v="7"/>
    <n v="13"/>
    <n v="23"/>
    <n v="177"/>
    <n v="0"/>
    <n v="0"/>
    <n v="0"/>
    <n v="0"/>
    <n v="1079"/>
    <n v="3"/>
    <n v="7"/>
    <n v="13"/>
    <n v="23"/>
    <n v="4.8192771084337352E-2"/>
    <n v="0"/>
    <n v="0"/>
    <n v="0"/>
    <n v="0"/>
    <n v="5.080213903743315E-2"/>
    <n v="4.0888888888888891E-2"/>
    <n v="57"/>
  </r>
  <r>
    <x v="10"/>
    <s v="0255-01-000"/>
    <m/>
    <x v="3"/>
    <s v="Goodhue"/>
    <s v="Pine Island Public School Dist."/>
    <n v="47"/>
    <n v="0"/>
    <n v="0"/>
    <n v="6"/>
    <n v="0"/>
    <n v="3"/>
    <n v="54"/>
    <n v="2.5706940874035988E-3"/>
    <n v="4.6272493573264781E-2"/>
    <n v="120"/>
    <n v="9.7560975609756101E-2"/>
    <n v="1167"/>
    <n v="1230"/>
    <n v="1176"/>
    <n v="4"/>
    <n v="20"/>
    <n v="9"/>
    <n v="21"/>
    <n v="113"/>
    <n v="0"/>
    <n v="0"/>
    <n v="0"/>
    <n v="3"/>
    <n v="1110"/>
    <n v="4"/>
    <n v="20"/>
    <n v="15"/>
    <n v="18"/>
    <n v="4.234234234234234E-2"/>
    <n v="0"/>
    <n v="0"/>
    <n v="0.4"/>
    <n v="0"/>
    <n v="4.8843187660668377E-2"/>
    <n v="4.8843187660668377E-2"/>
    <n v="57"/>
  </r>
  <r>
    <x v="5"/>
    <s v="2895-01-000"/>
    <m/>
    <x v="3"/>
    <s v="Jackson"/>
    <s v="Jackson County Central School Dist."/>
    <n v="53"/>
    <n v="0"/>
    <n v="0"/>
    <n v="0"/>
    <n v="0"/>
    <n v="0"/>
    <n v="57"/>
    <n v="0"/>
    <n v="4.8305084745762714E-2"/>
    <n v="39"/>
    <n v="3.3562822719449228E-2"/>
    <n v="1180"/>
    <n v="1162"/>
    <n v="1082"/>
    <n v="4"/>
    <n v="15"/>
    <n v="35"/>
    <n v="26"/>
    <n v="33"/>
    <n v="0"/>
    <n v="0"/>
    <n v="0"/>
    <n v="4"/>
    <n v="1102"/>
    <n v="4"/>
    <n v="15"/>
    <n v="35"/>
    <n v="22"/>
    <n v="4.8094373865698731E-2"/>
    <n v="0"/>
    <n v="0"/>
    <n v="0"/>
    <n v="0"/>
    <n v="4.8305084745762714E-2"/>
    <n v="6.4516129032258063E-2"/>
    <n v="57"/>
  </r>
  <r>
    <x v="12"/>
    <s v="2310-01-000"/>
    <m/>
    <x v="3"/>
    <s v="Sibley"/>
    <s v="Sibley East School District"/>
    <n v="49"/>
    <n v="0"/>
    <n v="0"/>
    <n v="0"/>
    <n v="3"/>
    <n v="12"/>
    <n v="45"/>
    <n v="9.104704097116844E-3"/>
    <n v="3.4142640364188161E-2"/>
    <n v="31"/>
    <n v="2.3993808049535603E-2"/>
    <n v="1318"/>
    <n v="1292"/>
    <n v="1023"/>
    <n v="1"/>
    <n v="7"/>
    <n v="20"/>
    <n v="241"/>
    <n v="24"/>
    <n v="0"/>
    <n v="0"/>
    <n v="0"/>
    <n v="5"/>
    <n v="1048"/>
    <n v="1"/>
    <n v="7"/>
    <n v="20"/>
    <n v="239"/>
    <n v="4.6755725190839696E-2"/>
    <n v="0"/>
    <n v="0"/>
    <n v="0"/>
    <n v="1.2552301255230125E-2"/>
    <n v="4.3247344461305001E-2"/>
    <n v="0.20304182509505703"/>
    <n v="57"/>
  </r>
  <r>
    <x v="15"/>
    <s v="0204-01-000"/>
    <m/>
    <x v="3"/>
    <s v="Dodge"/>
    <s v="Kasson-Mantorville School District"/>
    <n v="55"/>
    <n v="0"/>
    <n v="0"/>
    <n v="0"/>
    <n v="0"/>
    <n v="0"/>
    <n v="57"/>
    <n v="0"/>
    <n v="3.1986531986531987E-2"/>
    <n v="90"/>
    <n v="4.9586776859504134E-2"/>
    <n v="1782"/>
    <n v="1815"/>
    <n v="1739"/>
    <n v="7"/>
    <n v="8"/>
    <n v="20"/>
    <n v="41"/>
    <n v="88"/>
    <n v="0"/>
    <n v="0"/>
    <n v="0"/>
    <n v="0"/>
    <n v="1706"/>
    <n v="7"/>
    <n v="8"/>
    <n v="20"/>
    <n v="41"/>
    <n v="3.2239155920281357E-2"/>
    <n v="0"/>
    <n v="0"/>
    <n v="0"/>
    <n v="0"/>
    <n v="3.1986531986531987E-2"/>
    <n v="4.2648709315375982E-2"/>
    <n v="57"/>
  </r>
  <r>
    <x v="18"/>
    <s v="0700-01-000"/>
    <m/>
    <x v="3"/>
    <s v="Saint Louis"/>
    <s v="Hermantown Public School District"/>
    <n v="50"/>
    <n v="0"/>
    <n v="0"/>
    <n v="0"/>
    <n v="0"/>
    <n v="20"/>
    <n v="37"/>
    <n v="1.1055831951354339E-2"/>
    <n v="2.0453289110005528E-2"/>
    <n v="374"/>
    <n v="0.17591721542803387"/>
    <n v="1809"/>
    <n v="2126"/>
    <n v="2011"/>
    <n v="29"/>
    <n v="31"/>
    <n v="36"/>
    <n v="19"/>
    <n v="343"/>
    <n v="6"/>
    <n v="6"/>
    <n v="5"/>
    <n v="5"/>
    <n v="1718"/>
    <n v="23"/>
    <n v="25"/>
    <n v="31"/>
    <n v="14"/>
    <n v="2.9103608847497089E-2"/>
    <n v="0"/>
    <n v="0"/>
    <n v="0"/>
    <n v="0"/>
    <n v="3.150912106135987E-2"/>
    <n v="5.135284373274434E-2"/>
    <n v="57"/>
  </r>
  <r>
    <x v="15"/>
    <s v="0876-01-000"/>
    <m/>
    <x v="3"/>
    <s v="Wright"/>
    <s v="Annandale Public School District"/>
    <n v="54"/>
    <n v="0"/>
    <n v="0"/>
    <n v="0"/>
    <n v="0"/>
    <n v="0"/>
    <n v="57"/>
    <n v="0"/>
    <n v="3.0612244897959183E-2"/>
    <n v="128"/>
    <n v="6.6218313502327986E-2"/>
    <n v="1862"/>
    <n v="1933"/>
    <n v="1892"/>
    <n v="2"/>
    <n v="18"/>
    <n v="8"/>
    <n v="13"/>
    <n v="119"/>
    <n v="0"/>
    <n v="0"/>
    <n v="0"/>
    <n v="0"/>
    <n v="1827"/>
    <n v="2"/>
    <n v="18"/>
    <n v="8"/>
    <n v="13"/>
    <n v="2.9556650246305417E-2"/>
    <n v="0"/>
    <n v="0"/>
    <n v="0"/>
    <n v="0"/>
    <n v="3.0612244897959183E-2"/>
    <n v="2.1948608137044967E-2"/>
    <n v="57"/>
  </r>
  <r>
    <x v="13"/>
    <s v="0466-01-000"/>
    <m/>
    <x v="3"/>
    <s v="Wright"/>
    <s v="Dassel-Cokato Public School Dist."/>
    <n v="50"/>
    <n v="0"/>
    <n v="0"/>
    <n v="0"/>
    <n v="0"/>
    <n v="0"/>
    <n v="57"/>
    <n v="0"/>
    <n v="2.6573426573426574E-2"/>
    <n v="182"/>
    <n v="8.0176211453744498E-2"/>
    <n v="2145"/>
    <n v="2270"/>
    <n v="2189"/>
    <n v="8"/>
    <n v="8"/>
    <n v="18"/>
    <n v="47"/>
    <n v="168"/>
    <n v="0"/>
    <n v="0"/>
    <n v="0"/>
    <n v="5"/>
    <n v="2071"/>
    <n v="8"/>
    <n v="8"/>
    <n v="18"/>
    <n v="42"/>
    <n v="2.4142926122646065E-2"/>
    <n v="0"/>
    <n v="0"/>
    <n v="0"/>
    <n v="0"/>
    <n v="2.6573426573426574E-2"/>
    <n v="3.5398230088495575E-2"/>
    <n v="57"/>
  </r>
  <r>
    <x v="14"/>
    <s v="0750-01-000"/>
    <m/>
    <x v="3"/>
    <s v="Stearns"/>
    <s v="Rocori Public School District"/>
    <n v="50"/>
    <n v="0"/>
    <n v="0"/>
    <n v="0"/>
    <n v="0"/>
    <n v="4"/>
    <n v="53"/>
    <n v="1.8492834026814608E-3"/>
    <n v="2.4503005085529356E-2"/>
    <n v="243"/>
    <n v="0.10344827586206896"/>
    <n v="2163"/>
    <n v="2349"/>
    <n v="2273"/>
    <n v="1"/>
    <n v="19"/>
    <n v="10"/>
    <n v="46"/>
    <n v="230"/>
    <n v="0"/>
    <n v="0"/>
    <n v="3"/>
    <n v="0"/>
    <n v="2093"/>
    <n v="1"/>
    <n v="19"/>
    <n v="7"/>
    <n v="46"/>
    <n v="2.3889154323936932E-2"/>
    <n v="0"/>
    <n v="0"/>
    <n v="0"/>
    <n v="0"/>
    <n v="2.6352288488210817E-2"/>
    <n v="3.3702677746999074E-2"/>
    <n v="57"/>
  </r>
  <r>
    <x v="16"/>
    <s v="0014-01-000"/>
    <s v="yes"/>
    <x v="2"/>
    <s v="Anoka"/>
    <s v="Fridley Public School District"/>
    <n v="27"/>
    <n v="0"/>
    <n v="6"/>
    <n v="3"/>
    <n v="0"/>
    <n v="0"/>
    <n v="57"/>
    <n v="0"/>
    <n v="2.2882376555600159E-2"/>
    <n v="120"/>
    <n v="4.698512137823023E-2"/>
    <n v="2491"/>
    <n v="2554"/>
    <n v="2152"/>
    <n v="58"/>
    <n v="178"/>
    <n v="109"/>
    <n v="57"/>
    <n v="98"/>
    <n v="0"/>
    <n v="3"/>
    <n v="6"/>
    <n v="4"/>
    <n v="2081"/>
    <n v="58"/>
    <n v="181"/>
    <n v="106"/>
    <n v="53"/>
    <n v="1.2974531475252283E-2"/>
    <n v="0"/>
    <n v="3.3149171270718231E-2"/>
    <n v="2.8301886792452831E-2"/>
    <n v="0"/>
    <n v="2.2882376555600159E-2"/>
    <n v="0.16054860830980233"/>
    <n v="57"/>
  </r>
  <r>
    <x v="17"/>
    <s v="0014-01-000"/>
    <s v="yes"/>
    <x v="2"/>
    <s v="Anoka"/>
    <s v="Fridley Public School District"/>
    <n v="38"/>
    <n v="0"/>
    <n v="0"/>
    <n v="4"/>
    <n v="0"/>
    <n v="0"/>
    <n v="57"/>
    <n v="0"/>
    <n v="2.2664015904572565E-2"/>
    <n v="133"/>
    <n v="5.1331532226939404E-2"/>
    <n v="2515"/>
    <n v="2591"/>
    <n v="2254"/>
    <n v="44"/>
    <n v="150"/>
    <n v="92"/>
    <n v="48"/>
    <n v="104"/>
    <n v="0"/>
    <n v="3"/>
    <n v="9"/>
    <n v="0"/>
    <n v="2188"/>
    <n v="44"/>
    <n v="147"/>
    <n v="87"/>
    <n v="48"/>
    <n v="1.736745886654479E-2"/>
    <n v="0"/>
    <n v="0"/>
    <n v="4.5977011494252873E-2"/>
    <n v="0"/>
    <n v="2.2664015904572565E-2"/>
    <n v="0.12967382657120127"/>
    <n v="57"/>
  </r>
  <r>
    <x v="17"/>
    <s v="0138-01-000"/>
    <m/>
    <x v="3"/>
    <s v="Chisago"/>
    <s v="North Branch Public Schools"/>
    <n v="53"/>
    <n v="0"/>
    <n v="0"/>
    <n v="0"/>
    <n v="0"/>
    <n v="0"/>
    <n v="57"/>
    <n v="0"/>
    <n v="1.6051816389749365E-2"/>
    <n v="47"/>
    <n v="1.3273086698672691E-2"/>
    <n v="3551"/>
    <n v="3541"/>
    <n v="3435"/>
    <n v="8"/>
    <n v="14"/>
    <n v="55"/>
    <n v="26"/>
    <n v="40"/>
    <n v="0"/>
    <n v="0"/>
    <n v="0"/>
    <n v="0"/>
    <n v="3448"/>
    <n v="8"/>
    <n v="14"/>
    <n v="55"/>
    <n v="26"/>
    <n v="1.5371229698375869E-2"/>
    <n v="0"/>
    <n v="0"/>
    <n v="0"/>
    <n v="0"/>
    <n v="1.6051816389749365E-2"/>
    <n v="2.9005913827090959E-2"/>
    <n v="57"/>
  </r>
  <r>
    <x v="15"/>
    <s v="0194-01-000"/>
    <s v="yes"/>
    <x v="2"/>
    <s v="Dakota"/>
    <s v="Lakeville Public School District"/>
    <n v="44"/>
    <n v="0"/>
    <n v="5"/>
    <n v="0"/>
    <n v="0"/>
    <n v="0"/>
    <n v="57"/>
    <n v="0"/>
    <n v="5.7315233785822017E-3"/>
    <n v="57"/>
    <n v="5.7315233785822017E-3"/>
    <n v="9945"/>
    <n v="9945"/>
    <n v="9581"/>
    <n v="19"/>
    <n v="113"/>
    <n v="151"/>
    <n v="81"/>
    <n v="51"/>
    <n v="0"/>
    <n v="0"/>
    <n v="0"/>
    <n v="0"/>
    <n v="9574"/>
    <n v="19"/>
    <n v="118"/>
    <n v="151"/>
    <n v="81"/>
    <n v="4.5957802381449758E-3"/>
    <n v="0"/>
    <n v="4.2372881355932202E-2"/>
    <n v="0"/>
    <n v="0"/>
    <n v="5.7315233785822017E-3"/>
    <n v="3.7111535753796644E-2"/>
    <n v="57"/>
  </r>
  <r>
    <x v="4"/>
    <s v="0635-01-000"/>
    <m/>
    <x v="3"/>
    <s v="Redwood"/>
    <s v="Milroy Public School District"/>
    <n v="53"/>
    <n v="0"/>
    <n v="0"/>
    <n v="0"/>
    <n v="0"/>
    <n v="44"/>
    <n v="12"/>
    <n v="0.59459459459459463"/>
    <n v="0.16216216216216217"/>
    <n v="9"/>
    <n v="0.33333333333333331"/>
    <n v="74"/>
    <n v="27"/>
    <n v="26"/>
    <n v="0"/>
    <n v="0"/>
    <n v="1"/>
    <n v="0"/>
    <n v="6"/>
    <n v="0"/>
    <n v="0"/>
    <n v="0"/>
    <n v="0"/>
    <n v="73"/>
    <n v="0"/>
    <n v="0"/>
    <n v="1"/>
    <n v="0"/>
    <n v="0.72602739726027399"/>
    <n v="0"/>
    <n v="0"/>
    <n v="0"/>
    <n v="0"/>
    <n v="0.7567567567567568"/>
    <n v="1.3513513513513514E-2"/>
    <n v="56"/>
  </r>
  <r>
    <x v="8"/>
    <s v="0635-01-000"/>
    <m/>
    <x v="3"/>
    <s v="Redwood"/>
    <s v="Milroy Public School District"/>
    <n v="51"/>
    <n v="0"/>
    <n v="0"/>
    <n v="0"/>
    <n v="0"/>
    <n v="30"/>
    <n v="26"/>
    <n v="0.379746835443038"/>
    <n v="0.32911392405063289"/>
    <n v="12"/>
    <n v="0.34285714285714286"/>
    <n v="79"/>
    <n v="35"/>
    <n v="33"/>
    <n v="0"/>
    <n v="0"/>
    <n v="2"/>
    <n v="0"/>
    <n v="8"/>
    <n v="0"/>
    <n v="0"/>
    <n v="0"/>
    <n v="0"/>
    <n v="76"/>
    <n v="0"/>
    <n v="0"/>
    <n v="2"/>
    <n v="0"/>
    <n v="0.67105263157894735"/>
    <n v="0"/>
    <n v="0"/>
    <n v="0"/>
    <n v="0"/>
    <n v="0.70886075949367089"/>
    <n v="2.564102564102564E-2"/>
    <n v="56"/>
  </r>
  <r>
    <x v="0"/>
    <s v="0415-01-000"/>
    <m/>
    <x v="3"/>
    <s v="Lyon"/>
    <s v="Lynd Public School District"/>
    <n v="53"/>
    <n v="0"/>
    <n v="0"/>
    <n v="0"/>
    <n v="0"/>
    <n v="0"/>
    <n v="56"/>
    <n v="0"/>
    <n v="0.46666666666666667"/>
    <n v="103"/>
    <n v="0.61676646706586824"/>
    <n v="120"/>
    <n v="167"/>
    <n v="97"/>
    <m/>
    <n v="6"/>
    <n v="1"/>
    <n v="63"/>
    <n v="54"/>
    <n v="0"/>
    <n v="5"/>
    <n v="0"/>
    <n v="41"/>
    <n v="96"/>
    <m/>
    <n v="1"/>
    <n v="1"/>
    <n v="22"/>
    <n v="0.55208333333333337"/>
    <n v="0"/>
    <n v="0"/>
    <n v="0"/>
    <n v="0"/>
    <n v="0.46666666666666667"/>
    <n v="0.2"/>
    <n v="56"/>
  </r>
  <r>
    <x v="7"/>
    <s v="0404-01-000"/>
    <m/>
    <x v="3"/>
    <s v="Lincoln"/>
    <s v="Lake Benton Public School District"/>
    <n v="51"/>
    <n v="0"/>
    <n v="0"/>
    <n v="0"/>
    <n v="0"/>
    <n v="10"/>
    <n v="46"/>
    <n v="7.6923076923076927E-2"/>
    <n v="0.35384615384615387"/>
    <n v="20"/>
    <n v="0.21276595744680851"/>
    <n v="130"/>
    <n v="94"/>
    <n v="90"/>
    <n v="0"/>
    <n v="2"/>
    <n v="0"/>
    <n v="2"/>
    <n v="18"/>
    <n v="0"/>
    <n v="0"/>
    <n v="0"/>
    <n v="0"/>
    <n v="123"/>
    <n v="0"/>
    <n v="2"/>
    <n v="0"/>
    <n v="2"/>
    <n v="0.41463414634146339"/>
    <n v="0"/>
    <n v="0"/>
    <n v="0"/>
    <n v="0"/>
    <n v="0.43076923076923079"/>
    <n v="3.1496062992125984E-2"/>
    <n v="56"/>
  </r>
  <r>
    <x v="18"/>
    <s v="0404-01-000"/>
    <m/>
    <x v="3"/>
    <s v="Lincoln"/>
    <s v="Lake Benton Public School District"/>
    <n v="54"/>
    <n v="0"/>
    <n v="0"/>
    <n v="0"/>
    <n v="0"/>
    <n v="7"/>
    <n v="49"/>
    <n v="5.0724637681159424E-2"/>
    <n v="0.35507246376811596"/>
    <n v="22"/>
    <n v="0.21153846153846154"/>
    <n v="138"/>
    <n v="104"/>
    <n v="99"/>
    <n v="0"/>
    <n v="2"/>
    <n v="0"/>
    <n v="3"/>
    <n v="16"/>
    <n v="0"/>
    <n v="0"/>
    <n v="0"/>
    <n v="3"/>
    <n v="137"/>
    <n v="0"/>
    <n v="2"/>
    <n v="0"/>
    <n v="0"/>
    <n v="0.39416058394160586"/>
    <n v="0"/>
    <n v="0"/>
    <n v="0"/>
    <n v="0"/>
    <n v="0.40579710144927539"/>
    <n v="1.4388489208633094E-2"/>
    <n v="56"/>
  </r>
  <r>
    <x v="1"/>
    <s v="0404-01-000"/>
    <m/>
    <x v="3"/>
    <s v="Lincoln"/>
    <s v="Lake Benton Public School District"/>
    <n v="54"/>
    <n v="0"/>
    <n v="0"/>
    <n v="0"/>
    <n v="0"/>
    <n v="0"/>
    <n v="56"/>
    <n v="0"/>
    <n v="0.37333333333333335"/>
    <n v="39"/>
    <n v="0.2932330827067669"/>
    <n v="150"/>
    <n v="133"/>
    <n v="124"/>
    <n v="0"/>
    <n v="3"/>
    <n v="0"/>
    <n v="6"/>
    <n v="31"/>
    <n v="0"/>
    <n v="0"/>
    <n v="0"/>
    <n v="3"/>
    <n v="147"/>
    <n v="0"/>
    <n v="3"/>
    <n v="0"/>
    <n v="3"/>
    <n v="0.36734693877551022"/>
    <n v="0"/>
    <n v="0"/>
    <n v="0"/>
    <n v="0"/>
    <n v="0.37333333333333335"/>
    <n v="3.9215686274509803E-2"/>
    <n v="56"/>
  </r>
  <r>
    <x v="3"/>
    <s v="0081-01-000"/>
    <m/>
    <x v="3"/>
    <s v="Brown"/>
    <s v="Comfrey Public School District"/>
    <n v="50"/>
    <n v="0"/>
    <n v="0"/>
    <n v="0"/>
    <n v="4"/>
    <n v="0"/>
    <n v="56"/>
    <n v="0"/>
    <n v="0.3146067415730337"/>
    <n v="37"/>
    <n v="0.23270440251572327"/>
    <n v="178"/>
    <n v="159"/>
    <n v="147"/>
    <n v="0"/>
    <n v="2"/>
    <n v="1"/>
    <n v="9"/>
    <n v="31"/>
    <n v="0"/>
    <n v="0"/>
    <n v="0"/>
    <n v="4"/>
    <n v="166"/>
    <n v="0"/>
    <n v="2"/>
    <n v="1"/>
    <n v="9"/>
    <n v="0.30120481927710846"/>
    <n v="0"/>
    <n v="0"/>
    <n v="0"/>
    <n v="0.44444444444444442"/>
    <n v="0.3146067415730337"/>
    <n v="6.741573033707865E-2"/>
    <n v="56"/>
  </r>
  <r>
    <x v="5"/>
    <s v="0081-01-000"/>
    <m/>
    <x v="3"/>
    <s v="Brown"/>
    <s v="Comfrey Public School District"/>
    <n v="48"/>
    <n v="0"/>
    <n v="0"/>
    <n v="0"/>
    <n v="5"/>
    <n v="0"/>
    <n v="56"/>
    <n v="0"/>
    <n v="0.30270270270270272"/>
    <n v="45"/>
    <n v="0.25862068965517243"/>
    <n v="185"/>
    <n v="174"/>
    <n v="163"/>
    <n v="0"/>
    <n v="0"/>
    <n v="3"/>
    <n v="8"/>
    <n v="36"/>
    <n v="0"/>
    <n v="0"/>
    <n v="0"/>
    <n v="7"/>
    <n v="175"/>
    <n v="0"/>
    <n v="0"/>
    <n v="3"/>
    <n v="6"/>
    <n v="0.2742857142857143"/>
    <n v="0"/>
    <n v="0"/>
    <n v="0"/>
    <n v="0.83333333333333337"/>
    <n v="0.30270270270270272"/>
    <n v="4.8913043478260872E-2"/>
    <n v="56"/>
  </r>
  <r>
    <x v="1"/>
    <s v="0306-01-000"/>
    <m/>
    <x v="3"/>
    <s v="Hubbard"/>
    <s v="Laporte Public School District"/>
    <n v="35"/>
    <n v="16"/>
    <n v="0"/>
    <n v="0"/>
    <n v="0"/>
    <n v="0"/>
    <n v="56"/>
    <n v="0"/>
    <n v="0.16231884057971013"/>
    <n v="6"/>
    <n v="2.0338983050847456E-2"/>
    <n v="345"/>
    <n v="295"/>
    <n v="242"/>
    <n v="37"/>
    <n v="6"/>
    <n v="2"/>
    <n v="8"/>
    <n v="3"/>
    <n v="0"/>
    <n v="0"/>
    <n v="0"/>
    <n v="0"/>
    <n v="274"/>
    <n v="53"/>
    <n v="6"/>
    <n v="2"/>
    <n v="8"/>
    <n v="0.12773722627737227"/>
    <n v="0.30188679245283018"/>
    <n v="0"/>
    <n v="0"/>
    <n v="0"/>
    <n v="0.16231884057971013"/>
    <n v="0.20116618075801748"/>
    <n v="56"/>
  </r>
  <r>
    <x v="0"/>
    <s v="0308-01-000"/>
    <m/>
    <x v="3"/>
    <s v="Hubbard"/>
    <s v="Nevis Public School District"/>
    <n v="49"/>
    <n v="4"/>
    <n v="0"/>
    <n v="0"/>
    <n v="0"/>
    <n v="6"/>
    <n v="50"/>
    <n v="1.643835616438356E-2"/>
    <n v="0.13698630136986301"/>
    <n v="333"/>
    <n v="0.51869158878504673"/>
    <n v="365"/>
    <n v="642"/>
    <n v="589"/>
    <n v="12"/>
    <n v="16"/>
    <n v="7"/>
    <n v="18"/>
    <n v="295"/>
    <n v="6"/>
    <n v="10"/>
    <n v="4"/>
    <n v="11"/>
    <n v="343"/>
    <n v="10"/>
    <n v="6"/>
    <n v="3"/>
    <n v="7"/>
    <n v="0.14285714285714285"/>
    <n v="0.4"/>
    <n v="0"/>
    <n v="0"/>
    <n v="0"/>
    <n v="0.15342465753424656"/>
    <n v="7.0460704607046065E-2"/>
    <n v="56"/>
  </r>
  <r>
    <x v="5"/>
    <s v="2888-01-000"/>
    <m/>
    <x v="3"/>
    <s v="Big Stone"/>
    <s v="Clinton-Graceville-Beardsley"/>
    <n v="51"/>
    <n v="0"/>
    <n v="0"/>
    <n v="0"/>
    <n v="0"/>
    <n v="0"/>
    <n v="56"/>
    <n v="0"/>
    <n v="0.14000000000000001"/>
    <n v="20"/>
    <n v="5.4945054945054944E-2"/>
    <n v="400"/>
    <n v="364"/>
    <n v="359"/>
    <n v="4"/>
    <n v="0"/>
    <n v="0"/>
    <n v="1"/>
    <n v="17"/>
    <n v="0"/>
    <n v="0"/>
    <n v="0"/>
    <n v="0"/>
    <n v="393"/>
    <n v="4"/>
    <n v="0"/>
    <n v="0"/>
    <n v="1"/>
    <n v="0.12977099236641221"/>
    <n v="0"/>
    <n v="0"/>
    <n v="0"/>
    <n v="0"/>
    <n v="0.14000000000000001"/>
    <n v="1.2562814070351759E-2"/>
    <n v="56"/>
  </r>
  <r>
    <x v="3"/>
    <s v="0473-01-000"/>
    <m/>
    <x v="3"/>
    <s v="Mille Lacs"/>
    <s v="Isle Public School District"/>
    <n v="28"/>
    <n v="20"/>
    <n v="0"/>
    <n v="0"/>
    <n v="0"/>
    <n v="0"/>
    <n v="56"/>
    <n v="0"/>
    <n v="0.12873563218390804"/>
    <n v="109"/>
    <n v="0.22336065573770492"/>
    <n v="435"/>
    <n v="488"/>
    <n v="425"/>
    <n v="49"/>
    <n v="2"/>
    <n v="3"/>
    <n v="9"/>
    <n v="100"/>
    <n v="3"/>
    <n v="0"/>
    <n v="0"/>
    <n v="0"/>
    <n v="353"/>
    <n v="66"/>
    <n v="2"/>
    <n v="3"/>
    <n v="9"/>
    <n v="7.9320113314447591E-2"/>
    <n v="0.30303030303030304"/>
    <n v="0"/>
    <n v="0"/>
    <n v="0"/>
    <n v="0.12873563218390804"/>
    <n v="0.18475750577367206"/>
    <n v="56"/>
  </r>
  <r>
    <x v="1"/>
    <s v="0004-01-000"/>
    <m/>
    <x v="3"/>
    <s v="Aitkin"/>
    <s v="McGregor Public School District"/>
    <n v="47"/>
    <n v="6"/>
    <n v="0"/>
    <n v="0"/>
    <n v="0"/>
    <n v="0"/>
    <n v="56"/>
    <n v="0"/>
    <n v="0.11789473684210526"/>
    <n v="41"/>
    <n v="8.9130434782608695E-2"/>
    <n v="475"/>
    <n v="460"/>
    <n v="341"/>
    <n v="99"/>
    <n v="10"/>
    <n v="1"/>
    <n v="9"/>
    <n v="27"/>
    <n v="4"/>
    <n v="3"/>
    <n v="0"/>
    <n v="0"/>
    <n v="361"/>
    <n v="101"/>
    <n v="7"/>
    <n v="1"/>
    <n v="9"/>
    <n v="0.13019390581717452"/>
    <n v="5.9405940594059403E-2"/>
    <n v="0"/>
    <n v="0"/>
    <n v="0"/>
    <n v="0.11789473684210526"/>
    <n v="0.24634655532359082"/>
    <n v="56"/>
  </r>
  <r>
    <x v="5"/>
    <s v="2311-01-000"/>
    <m/>
    <x v="3"/>
    <s v="Clearwater"/>
    <s v="Clearbrook-Gonvick School District"/>
    <n v="45"/>
    <n v="6"/>
    <n v="0"/>
    <n v="0"/>
    <n v="0"/>
    <n v="3"/>
    <n v="53"/>
    <n v="6.1475409836065573E-3"/>
    <n v="0.10860655737704918"/>
    <n v="15"/>
    <n v="3.3557046979865772E-2"/>
    <n v="488"/>
    <n v="447"/>
    <n v="346"/>
    <n v="75"/>
    <n v="16"/>
    <n v="8"/>
    <n v="2"/>
    <n v="5"/>
    <n v="6"/>
    <n v="0"/>
    <n v="0"/>
    <n v="0"/>
    <n v="386"/>
    <n v="75"/>
    <n v="16"/>
    <n v="8"/>
    <n v="2"/>
    <n v="0.11658031088082901"/>
    <n v="0.08"/>
    <n v="0"/>
    <n v="0"/>
    <n v="0"/>
    <n v="0.11475409836065573"/>
    <n v="0.20739219712525667"/>
    <n v="56"/>
  </r>
  <r>
    <x v="2"/>
    <s v="0075-01-000"/>
    <m/>
    <x v="3"/>
    <s v="Blue Earth"/>
    <s v="St. Clair Public School District"/>
    <n v="55"/>
    <n v="0"/>
    <n v="0"/>
    <n v="0"/>
    <n v="0"/>
    <n v="0"/>
    <n v="56"/>
    <n v="0"/>
    <n v="0.11313131313131314"/>
    <n v="234"/>
    <n v="0.3476968796433878"/>
    <n v="495"/>
    <n v="673"/>
    <n v="655"/>
    <n v="0"/>
    <n v="2"/>
    <n v="2"/>
    <n v="14"/>
    <n v="226"/>
    <n v="0"/>
    <n v="0"/>
    <n v="0"/>
    <n v="0"/>
    <n v="484"/>
    <n v="0"/>
    <n v="2"/>
    <n v="2"/>
    <n v="14"/>
    <n v="0.11363636363636363"/>
    <n v="0"/>
    <n v="0"/>
    <n v="0"/>
    <n v="0"/>
    <n v="0.11313131313131314"/>
    <n v="3.5856573705179286E-2"/>
    <n v="56"/>
  </r>
  <r>
    <x v="16"/>
    <s v="0820-01-000"/>
    <m/>
    <x v="3"/>
    <s v="Wadena"/>
    <s v="Sebeka Public School District"/>
    <n v="54"/>
    <n v="0"/>
    <n v="0"/>
    <n v="0"/>
    <n v="0"/>
    <n v="0"/>
    <n v="56"/>
    <n v="0"/>
    <n v="9.6385542168674704E-2"/>
    <n v="55"/>
    <n v="9.4827586206896547E-2"/>
    <n v="581"/>
    <n v="580"/>
    <n v="575"/>
    <n v="0"/>
    <n v="3"/>
    <n v="2"/>
    <n v="0"/>
    <n v="53"/>
    <n v="0"/>
    <n v="0"/>
    <n v="0"/>
    <n v="0"/>
    <n v="576"/>
    <n v="0"/>
    <n v="3"/>
    <n v="2"/>
    <n v="0"/>
    <n v="9.375E-2"/>
    <n v="0"/>
    <n v="0"/>
    <n v="0"/>
    <n v="0"/>
    <n v="9.6385542168674704E-2"/>
    <n v="8.6058519793459545E-3"/>
    <n v="56"/>
  </r>
  <r>
    <x v="11"/>
    <s v="2159-01-000"/>
    <m/>
    <x v="3"/>
    <s v="Renville"/>
    <s v="Buffalo Lk-Hector-Stewart Public Sc"/>
    <n v="53"/>
    <n v="0"/>
    <n v="0"/>
    <n v="0"/>
    <n v="0"/>
    <n v="5"/>
    <n v="51"/>
    <n v="8.5034013605442185E-3"/>
    <n v="8.673469387755102E-2"/>
    <n v="31"/>
    <n v="5.5062166962699825E-2"/>
    <n v="588"/>
    <n v="563"/>
    <n v="482"/>
    <n v="1"/>
    <n v="4"/>
    <n v="2"/>
    <n v="74"/>
    <n v="26"/>
    <n v="0"/>
    <n v="0"/>
    <n v="0"/>
    <n v="0"/>
    <n v="509"/>
    <n v="1"/>
    <n v="4"/>
    <n v="2"/>
    <n v="74"/>
    <n v="0.10412573673870335"/>
    <n v="0"/>
    <n v="0"/>
    <n v="0"/>
    <n v="0"/>
    <n v="9.5238095238095233E-2"/>
    <n v="0.13728813559322034"/>
    <n v="56"/>
  </r>
  <r>
    <x v="18"/>
    <s v="0333-01-000"/>
    <m/>
    <x v="3"/>
    <s v="Kanabec"/>
    <s v="Ogilvie Public School District"/>
    <n v="50"/>
    <n v="0"/>
    <n v="0"/>
    <n v="0"/>
    <n v="0"/>
    <n v="3"/>
    <n v="53"/>
    <n v="5.0335570469798654E-3"/>
    <n v="8.8926174496644292E-2"/>
    <n v="30"/>
    <n v="5.2631578947368418E-2"/>
    <n v="596"/>
    <n v="570"/>
    <n v="558"/>
    <n v="5"/>
    <n v="1"/>
    <n v="1"/>
    <n v="5"/>
    <n v="28"/>
    <n v="0"/>
    <n v="0"/>
    <n v="0"/>
    <n v="0"/>
    <n v="580"/>
    <n v="5"/>
    <n v="1"/>
    <n v="1"/>
    <n v="5"/>
    <n v="8.6206896551724144E-2"/>
    <n v="0"/>
    <n v="0"/>
    <n v="0"/>
    <n v="0"/>
    <n v="9.3959731543624164E-2"/>
    <n v="2.0270270270270271E-2"/>
    <n v="56"/>
  </r>
  <r>
    <x v="5"/>
    <s v="0857-01-000"/>
    <m/>
    <x v="3"/>
    <s v="Winona"/>
    <s v="Lewiston-Altura Public School Dist."/>
    <n v="50"/>
    <n v="0"/>
    <n v="0"/>
    <n v="0"/>
    <n v="0"/>
    <n v="6"/>
    <n v="50"/>
    <n v="9.2592592592592587E-3"/>
    <n v="7.716049382716049E-2"/>
    <n v="173"/>
    <n v="0.2261437908496732"/>
    <n v="648"/>
    <n v="765"/>
    <n v="726"/>
    <n v="6"/>
    <n v="9"/>
    <n v="6"/>
    <n v="18"/>
    <n v="170"/>
    <n v="0"/>
    <n v="0"/>
    <n v="0"/>
    <n v="0"/>
    <n v="606"/>
    <n v="6"/>
    <n v="9"/>
    <n v="6"/>
    <n v="18"/>
    <n v="8.2508250825082508E-2"/>
    <n v="0"/>
    <n v="0"/>
    <n v="0"/>
    <n v="0"/>
    <n v="8.6419753086419748E-2"/>
    <n v="6.0465116279069767E-2"/>
    <n v="56"/>
  </r>
  <r>
    <x v="13"/>
    <s v="0837-01-000"/>
    <m/>
    <x v="3"/>
    <s v="Watonwan"/>
    <s v="Madelia Public School District"/>
    <n v="52"/>
    <n v="0"/>
    <n v="0"/>
    <n v="0"/>
    <n v="0"/>
    <n v="0"/>
    <n v="56"/>
    <n v="0"/>
    <n v="8.575803981623277E-2"/>
    <n v="41"/>
    <n v="6.4263322884012541E-2"/>
    <n v="653"/>
    <n v="638"/>
    <n v="425"/>
    <n v="0"/>
    <n v="11"/>
    <n v="0"/>
    <n v="202"/>
    <n v="28"/>
    <n v="0"/>
    <n v="0"/>
    <n v="0"/>
    <n v="9"/>
    <n v="449"/>
    <n v="0"/>
    <n v="11"/>
    <n v="0"/>
    <n v="193"/>
    <n v="0.11581291759465479"/>
    <n v="0"/>
    <n v="0"/>
    <n v="0"/>
    <n v="0"/>
    <n v="8.575803981623277E-2"/>
    <n v="0.31240428790199082"/>
    <n v="56"/>
  </r>
  <r>
    <x v="18"/>
    <s v="0763-01-000"/>
    <m/>
    <x v="3"/>
    <s v="Steele"/>
    <s v="Medford Public School District"/>
    <n v="47"/>
    <n v="0"/>
    <n v="0"/>
    <n v="0"/>
    <n v="5"/>
    <n v="3"/>
    <n v="53"/>
    <n v="4.3988269794721412E-3"/>
    <n v="7.7712609970674487E-2"/>
    <n v="220"/>
    <n v="0.26004728132387706"/>
    <n v="682"/>
    <n v="846"/>
    <n v="755"/>
    <n v="7"/>
    <n v="12"/>
    <n v="13"/>
    <n v="59"/>
    <n v="196"/>
    <n v="0"/>
    <n v="0"/>
    <n v="5"/>
    <n v="11"/>
    <n v="606"/>
    <n v="7"/>
    <n v="12"/>
    <n v="8"/>
    <n v="53"/>
    <n v="7.7557755775577553E-2"/>
    <n v="0"/>
    <n v="0"/>
    <n v="0"/>
    <n v="9.4339622641509441E-2"/>
    <n v="8.2111436950146624E-2"/>
    <n v="0.11661807580174927"/>
    <n v="56"/>
  </r>
  <r>
    <x v="18"/>
    <s v="0091-01-000"/>
    <m/>
    <x v="3"/>
    <s v="Carlton"/>
    <s v="Barnum Public School District"/>
    <n v="45"/>
    <n v="0"/>
    <n v="0"/>
    <n v="0"/>
    <n v="0"/>
    <n v="3"/>
    <n v="53"/>
    <n v="4.329004329004329E-3"/>
    <n v="7.647907647907648E-2"/>
    <n v="129"/>
    <n v="0.16840731070496084"/>
    <n v="693"/>
    <n v="766"/>
    <n v="722"/>
    <n v="21"/>
    <n v="13"/>
    <n v="2"/>
    <n v="8"/>
    <n v="124"/>
    <n v="0"/>
    <n v="0"/>
    <n v="0"/>
    <n v="0"/>
    <n v="643"/>
    <n v="21"/>
    <n v="13"/>
    <n v="2"/>
    <n v="8"/>
    <n v="6.9984447900466568E-2"/>
    <n v="0"/>
    <n v="0"/>
    <n v="0"/>
    <n v="0"/>
    <n v="8.0808080808080815E-2"/>
    <n v="6.4046579330422126E-2"/>
    <n v="56"/>
  </r>
  <r>
    <x v="5"/>
    <s v="0091-01-000"/>
    <m/>
    <x v="3"/>
    <s v="Carlton"/>
    <s v="Barnum Public School District"/>
    <n v="50"/>
    <n v="0"/>
    <n v="0"/>
    <n v="0"/>
    <n v="0"/>
    <n v="0"/>
    <n v="56"/>
    <n v="0"/>
    <n v="0.08"/>
    <n v="128"/>
    <n v="0.16580310880829016"/>
    <n v="700"/>
    <n v="772"/>
    <n v="731"/>
    <n v="24"/>
    <n v="10"/>
    <n v="3"/>
    <n v="4"/>
    <n v="124"/>
    <n v="0"/>
    <n v="0"/>
    <n v="0"/>
    <n v="0"/>
    <n v="657"/>
    <n v="24"/>
    <n v="10"/>
    <n v="3"/>
    <n v="4"/>
    <n v="7.6103500761035003E-2"/>
    <n v="0"/>
    <n v="0"/>
    <n v="0"/>
    <n v="0"/>
    <n v="0.08"/>
    <n v="5.8739255014326648E-2"/>
    <n v="56"/>
  </r>
  <r>
    <x v="17"/>
    <s v="0239-01-000"/>
    <m/>
    <x v="3"/>
    <s v="Fillmore"/>
    <s v="Rushford-Peterson Public Schools"/>
    <n v="53"/>
    <n v="0"/>
    <n v="0"/>
    <n v="0"/>
    <n v="0"/>
    <n v="0"/>
    <n v="56"/>
    <n v="0"/>
    <n v="7.378129117259552E-2"/>
    <n v="33"/>
    <n v="4.4836956521739128E-2"/>
    <n v="759"/>
    <n v="736"/>
    <n v="730"/>
    <n v="0"/>
    <n v="1"/>
    <n v="5"/>
    <n v="0"/>
    <n v="30"/>
    <n v="0"/>
    <n v="0"/>
    <n v="0"/>
    <n v="0"/>
    <n v="753"/>
    <n v="0"/>
    <n v="1"/>
    <n v="5"/>
    <n v="0"/>
    <n v="7.0385126162018599E-2"/>
    <n v="0"/>
    <n v="0"/>
    <n v="0"/>
    <n v="0"/>
    <n v="7.378129117259552E-2"/>
    <n v="7.9051383399209481E-3"/>
    <n v="56"/>
  </r>
  <r>
    <x v="13"/>
    <s v="2169-01-000"/>
    <m/>
    <x v="3"/>
    <s v="Murray"/>
    <s v="Murray County Central School Dist."/>
    <n v="46"/>
    <n v="0"/>
    <n v="0"/>
    <n v="0"/>
    <n v="0"/>
    <n v="9"/>
    <n v="47"/>
    <n v="1.1015911872705019E-2"/>
    <n v="5.7527539779681759E-2"/>
    <n v="39"/>
    <n v="4.8750000000000002E-2"/>
    <n v="817"/>
    <n v="800"/>
    <n v="778"/>
    <n v="3"/>
    <n v="2"/>
    <n v="0"/>
    <n v="17"/>
    <n v="35"/>
    <n v="0"/>
    <n v="0"/>
    <n v="0"/>
    <n v="0"/>
    <n v="789"/>
    <n v="3"/>
    <n v="2"/>
    <n v="0"/>
    <n v="17"/>
    <n v="5.8301647655259824E-2"/>
    <n v="0"/>
    <n v="0"/>
    <n v="0"/>
    <n v="0"/>
    <n v="6.8543451652386775E-2"/>
    <n v="2.7127003699136867E-2"/>
    <n v="56"/>
  </r>
  <r>
    <x v="4"/>
    <s v="0314-01-000"/>
    <m/>
    <x v="3"/>
    <s v="Isanti"/>
    <s v="Braham Public School District"/>
    <n v="46"/>
    <n v="0"/>
    <n v="0"/>
    <n v="0"/>
    <n v="0"/>
    <n v="6"/>
    <n v="50"/>
    <n v="6.920415224913495E-3"/>
    <n v="5.7670126874279123E-2"/>
    <n v="41"/>
    <n v="4.8122065727699531E-2"/>
    <n v="867"/>
    <n v="852"/>
    <n v="811"/>
    <n v="4"/>
    <n v="19"/>
    <n v="8"/>
    <n v="10"/>
    <n v="35"/>
    <n v="0"/>
    <n v="0"/>
    <n v="0"/>
    <n v="0"/>
    <n v="822"/>
    <n v="4"/>
    <n v="19"/>
    <n v="8"/>
    <n v="10"/>
    <n v="5.5961070559610707E-2"/>
    <n v="0"/>
    <n v="0"/>
    <n v="0"/>
    <n v="0"/>
    <n v="6.4590542099192613E-2"/>
    <n v="4.7508690614136734E-2"/>
    <n v="56"/>
  </r>
  <r>
    <x v="16"/>
    <s v="0695-01-000"/>
    <m/>
    <x v="3"/>
    <s v="Saint Louis"/>
    <s v="Chisholm Public School District"/>
    <n v="55"/>
    <n v="0"/>
    <n v="0"/>
    <n v="0"/>
    <n v="0"/>
    <n v="0"/>
    <n v="56"/>
    <n v="0"/>
    <n v="6.320541760722348E-2"/>
    <n v="86"/>
    <n v="9.3886462882096067E-2"/>
    <n v="886"/>
    <n v="916"/>
    <n v="883"/>
    <n v="24"/>
    <n v="0"/>
    <n v="8"/>
    <n v="1"/>
    <n v="79"/>
    <n v="3"/>
    <n v="0"/>
    <n v="0"/>
    <n v="0"/>
    <n v="859"/>
    <n v="21"/>
    <n v="0"/>
    <n v="8"/>
    <n v="1"/>
    <n v="6.4027939464493602E-2"/>
    <n v="0"/>
    <n v="0"/>
    <n v="0"/>
    <n v="0"/>
    <n v="6.320541760722348E-2"/>
    <n v="3.3745781777277842E-2"/>
    <n v="56"/>
  </r>
  <r>
    <x v="9"/>
    <s v="0115-01-000"/>
    <m/>
    <x v="3"/>
    <s v="Cass"/>
    <s v="Cass Lake-Bena Public Schools"/>
    <n v="34"/>
    <n v="19"/>
    <n v="0"/>
    <n v="0"/>
    <n v="0"/>
    <n v="3"/>
    <n v="53"/>
    <n v="3.1813361611876989E-3"/>
    <n v="5.620360551431601E-2"/>
    <n v="184"/>
    <n v="0.17180205415499533"/>
    <n v="943"/>
    <n v="1071"/>
    <n v="109"/>
    <n v="955"/>
    <n v="1"/>
    <n v="4"/>
    <n v="2"/>
    <n v="7"/>
    <n v="177"/>
    <n v="0"/>
    <n v="0"/>
    <n v="0"/>
    <n v="136"/>
    <n v="797"/>
    <n v="1"/>
    <n v="4"/>
    <n v="2"/>
    <n v="0.25"/>
    <n v="2.3839397741530741E-2"/>
    <n v="0"/>
    <n v="0"/>
    <n v="0"/>
    <n v="5.9384941675503712E-2"/>
    <n v="0.85531914893617023"/>
    <n v="56"/>
  </r>
  <r>
    <x v="5"/>
    <s v="0099-01-000"/>
    <m/>
    <x v="3"/>
    <s v="Carlton"/>
    <s v="Esko Public School District"/>
    <n v="47"/>
    <n v="3"/>
    <n v="0"/>
    <n v="0"/>
    <n v="0"/>
    <n v="0"/>
    <n v="56"/>
    <n v="0"/>
    <n v="5.4901960784313725E-2"/>
    <n v="255"/>
    <n v="0.20918785890073832"/>
    <n v="1020"/>
    <n v="1219"/>
    <n v="1190"/>
    <n v="9"/>
    <n v="8"/>
    <n v="7"/>
    <n v="5"/>
    <n v="244"/>
    <n v="6"/>
    <n v="0"/>
    <n v="0"/>
    <n v="0"/>
    <n v="993"/>
    <n v="6"/>
    <n v="8"/>
    <n v="7"/>
    <n v="5"/>
    <n v="4.7331319234642497E-2"/>
    <n v="0.5"/>
    <n v="0"/>
    <n v="0"/>
    <n v="0"/>
    <n v="5.4901960784313725E-2"/>
    <n v="2.5515210991167811E-2"/>
    <n v="56"/>
  </r>
  <r>
    <x v="10"/>
    <s v="2135-01-000"/>
    <m/>
    <x v="3"/>
    <s v="Blue Earth"/>
    <s v="Maple River School District"/>
    <n v="53"/>
    <n v="0"/>
    <n v="0"/>
    <n v="0"/>
    <n v="0"/>
    <n v="3"/>
    <n v="53"/>
    <n v="2.7675276752767526E-3"/>
    <n v="4.8892988929889296E-2"/>
    <n v="191"/>
    <n v="0.15668580803937654"/>
    <n v="1084"/>
    <n v="1219"/>
    <n v="1168"/>
    <n v="3"/>
    <n v="6"/>
    <n v="19"/>
    <n v="23"/>
    <n v="182"/>
    <n v="0"/>
    <n v="0"/>
    <n v="0"/>
    <n v="4"/>
    <n v="1039"/>
    <n v="3"/>
    <n v="6"/>
    <n v="19"/>
    <n v="19"/>
    <n v="5.1010587102983639E-2"/>
    <n v="0"/>
    <n v="0"/>
    <n v="0"/>
    <n v="0"/>
    <n v="5.1660516605166046E-2"/>
    <n v="4.3278084714548803E-2"/>
    <n v="56"/>
  </r>
  <r>
    <x v="13"/>
    <s v="0743-01-000"/>
    <m/>
    <x v="3"/>
    <s v="Stearns"/>
    <s v="Sauk Centre Public School District"/>
    <n v="47"/>
    <n v="0"/>
    <n v="3"/>
    <n v="0"/>
    <n v="0"/>
    <n v="3"/>
    <n v="53"/>
    <n v="2.6200873362445414E-3"/>
    <n v="4.6288209606986902E-2"/>
    <n v="65"/>
    <n v="5.6325823223570187E-2"/>
    <n v="1145"/>
    <n v="1154"/>
    <n v="1132"/>
    <n v="0"/>
    <n v="2"/>
    <n v="3"/>
    <n v="17"/>
    <n v="65"/>
    <n v="0"/>
    <n v="0"/>
    <n v="0"/>
    <n v="0"/>
    <n v="1114"/>
    <n v="0"/>
    <n v="5"/>
    <n v="3"/>
    <n v="17"/>
    <n v="4.2190305206463198E-2"/>
    <n v="0"/>
    <n v="0.6"/>
    <n v="0"/>
    <n v="0"/>
    <n v="4.8908296943231441E-2"/>
    <n v="2.1949078138718173E-2"/>
    <n v="56"/>
  </r>
  <r>
    <x v="5"/>
    <s v="0813-01-000"/>
    <m/>
    <x v="3"/>
    <s v="Wabasha"/>
    <s v="Lake City Public School District"/>
    <n v="51"/>
    <n v="0"/>
    <n v="0"/>
    <n v="0"/>
    <n v="0"/>
    <n v="0"/>
    <n v="56"/>
    <n v="0"/>
    <n v="4.578904333605887E-2"/>
    <n v="65"/>
    <n v="5.2759740259740256E-2"/>
    <n v="1223"/>
    <n v="1232"/>
    <n v="1158"/>
    <n v="3"/>
    <n v="15"/>
    <n v="16"/>
    <n v="40"/>
    <n v="64"/>
    <n v="0"/>
    <n v="0"/>
    <n v="0"/>
    <n v="0"/>
    <n v="1145"/>
    <n v="3"/>
    <n v="15"/>
    <n v="16"/>
    <n v="40"/>
    <n v="4.4541484716157202E-2"/>
    <n v="0"/>
    <n v="0"/>
    <n v="0"/>
    <n v="0"/>
    <n v="4.578904333605887E-2"/>
    <n v="6.0705496308449548E-2"/>
    <n v="56"/>
  </r>
  <r>
    <x v="18"/>
    <s v="0531-01-000"/>
    <m/>
    <x v="3"/>
    <s v="Olmsted"/>
    <s v="Byron Public School District"/>
    <n v="42"/>
    <n v="0"/>
    <n v="3"/>
    <n v="0"/>
    <n v="0"/>
    <n v="0"/>
    <n v="56"/>
    <n v="0"/>
    <n v="3.7508372404554589E-2"/>
    <n v="342"/>
    <n v="0.19224283305227655"/>
    <n v="1493"/>
    <n v="1779"/>
    <n v="1705"/>
    <n v="5"/>
    <n v="25"/>
    <n v="11"/>
    <n v="33"/>
    <n v="332"/>
    <n v="0"/>
    <n v="0"/>
    <n v="3"/>
    <n v="6"/>
    <n v="1415"/>
    <n v="5"/>
    <n v="28"/>
    <n v="8"/>
    <n v="27"/>
    <n v="2.9681978798586573E-2"/>
    <n v="0"/>
    <n v="0.10714285714285714"/>
    <n v="0"/>
    <n v="0"/>
    <n v="3.7508372404554589E-2"/>
    <n v="4.5853000674308836E-2"/>
    <n v="56"/>
  </r>
  <r>
    <x v="5"/>
    <s v="0578-01-000"/>
    <m/>
    <x v="3"/>
    <s v="Pine"/>
    <s v="Pine City Public School District"/>
    <n v="45"/>
    <n v="3"/>
    <n v="0"/>
    <n v="0"/>
    <n v="0"/>
    <n v="7"/>
    <n v="49"/>
    <n v="4.2735042735042739E-3"/>
    <n v="2.9914529914529916E-2"/>
    <n v="64"/>
    <n v="3.8882138517618466E-2"/>
    <n v="1638"/>
    <n v="1646"/>
    <n v="1562"/>
    <n v="18"/>
    <n v="20"/>
    <n v="24"/>
    <n v="22"/>
    <n v="58"/>
    <n v="0"/>
    <n v="0"/>
    <n v="0"/>
    <n v="0"/>
    <n v="1549"/>
    <n v="21"/>
    <n v="20"/>
    <n v="24"/>
    <n v="22"/>
    <n v="2.9051000645577793E-2"/>
    <n v="0.14285714285714285"/>
    <n v="0"/>
    <n v="0"/>
    <n v="0"/>
    <n v="3.4188034188034191E-2"/>
    <n v="5.3178484107579464E-2"/>
    <n v="56"/>
  </r>
  <r>
    <x v="9"/>
    <s v="0700-01-000"/>
    <m/>
    <x v="3"/>
    <s v="Saint Louis"/>
    <s v="Hermantown Public School District"/>
    <n v="43"/>
    <n v="0"/>
    <n v="4"/>
    <n v="0"/>
    <n v="0"/>
    <n v="22"/>
    <n v="34"/>
    <n v="1.2557077625570776E-2"/>
    <n v="1.9406392694063926E-2"/>
    <n v="335"/>
    <n v="0.16494337764647957"/>
    <n v="1752"/>
    <n v="2031"/>
    <n v="1947"/>
    <n v="28"/>
    <n v="15"/>
    <n v="23"/>
    <n v="18"/>
    <n v="323"/>
    <n v="3"/>
    <n v="0"/>
    <n v="0"/>
    <n v="3"/>
    <n v="1667"/>
    <n v="25"/>
    <n v="19"/>
    <n v="23"/>
    <n v="15"/>
    <n v="2.579484103179364E-2"/>
    <n v="0"/>
    <n v="0.21052631578947367"/>
    <n v="0"/>
    <n v="0"/>
    <n v="3.1963470319634701E-2"/>
    <n v="4.6883933676386505E-2"/>
    <n v="56"/>
  </r>
  <r>
    <x v="16"/>
    <s v="0876-01-000"/>
    <m/>
    <x v="3"/>
    <s v="Wright"/>
    <s v="Annandale Public School District"/>
    <n v="54"/>
    <n v="0"/>
    <n v="0"/>
    <n v="0"/>
    <n v="0"/>
    <n v="0"/>
    <n v="56"/>
    <n v="0"/>
    <n v="2.9978586723768737E-2"/>
    <n v="114"/>
    <n v="5.9190031152647975E-2"/>
    <n v="1868"/>
    <n v="1926"/>
    <n v="1897"/>
    <n v="2"/>
    <n v="15"/>
    <n v="7"/>
    <n v="5"/>
    <n v="112"/>
    <n v="0"/>
    <n v="0"/>
    <n v="0"/>
    <n v="0"/>
    <n v="1839"/>
    <n v="2"/>
    <n v="15"/>
    <n v="7"/>
    <n v="5"/>
    <n v="2.936378466557912E-2"/>
    <n v="0"/>
    <n v="0"/>
    <n v="0"/>
    <n v="0"/>
    <n v="2.9978586723768737E-2"/>
    <n v="1.5524625267665952E-2"/>
    <n v="56"/>
  </r>
  <r>
    <x v="12"/>
    <s v="0750-01-000"/>
    <m/>
    <x v="3"/>
    <s v="Stearns"/>
    <s v="Rocori Public School District"/>
    <n v="53"/>
    <n v="0"/>
    <n v="0"/>
    <n v="0"/>
    <n v="0"/>
    <n v="3"/>
    <n v="53"/>
    <n v="1.4111006585136407E-3"/>
    <n v="2.4929444967074318E-2"/>
    <n v="238"/>
    <n v="0.10311958405545928"/>
    <n v="2126"/>
    <n v="2308"/>
    <n v="2209"/>
    <n v="1"/>
    <n v="22"/>
    <n v="13"/>
    <n v="63"/>
    <n v="225"/>
    <n v="0"/>
    <n v="0"/>
    <n v="3"/>
    <n v="6"/>
    <n v="2037"/>
    <n v="1"/>
    <n v="22"/>
    <n v="10"/>
    <n v="57"/>
    <n v="2.6018654884634267E-2"/>
    <n v="0"/>
    <n v="0"/>
    <n v="0"/>
    <n v="0"/>
    <n v="2.634054562558796E-2"/>
    <n v="4.2313117066290547E-2"/>
    <n v="56"/>
  </r>
  <r>
    <x v="13"/>
    <s v="0750-01-000"/>
    <m/>
    <x v="3"/>
    <s v="Stearns"/>
    <s v="Rocori Public School District"/>
    <n v="50"/>
    <n v="0"/>
    <n v="0"/>
    <n v="0"/>
    <n v="0"/>
    <n v="9"/>
    <n v="47"/>
    <n v="4.1512915129151293E-3"/>
    <n v="2.1678966789667898E-2"/>
    <n v="243"/>
    <n v="0.10318471337579618"/>
    <n v="2168"/>
    <n v="2355"/>
    <n v="2261"/>
    <n v="0"/>
    <n v="14"/>
    <n v="13"/>
    <n v="67"/>
    <n v="234"/>
    <n v="0"/>
    <n v="0"/>
    <n v="3"/>
    <n v="0"/>
    <n v="2077"/>
    <n v="0"/>
    <n v="14"/>
    <n v="10"/>
    <n v="67"/>
    <n v="2.4073182474723159E-2"/>
    <n v="0"/>
    <n v="0"/>
    <n v="0"/>
    <n v="0"/>
    <n v="2.5830258302583026E-2"/>
    <n v="4.1974169741697417E-2"/>
    <n v="56"/>
  </r>
  <r>
    <x v="12"/>
    <s v="0466-01-000"/>
    <m/>
    <x v="3"/>
    <s v="Wright"/>
    <s v="Dassel-Cokato Public School Dist."/>
    <n v="48"/>
    <n v="0"/>
    <n v="0"/>
    <n v="0"/>
    <n v="0"/>
    <n v="0"/>
    <n v="56"/>
    <n v="0"/>
    <n v="2.5605852766346592E-2"/>
    <n v="212"/>
    <n v="9.0482287665386255E-2"/>
    <n v="2187"/>
    <n v="2343"/>
    <n v="2272"/>
    <n v="8"/>
    <n v="4"/>
    <n v="17"/>
    <n v="42"/>
    <n v="199"/>
    <n v="0"/>
    <n v="0"/>
    <n v="0"/>
    <n v="5"/>
    <n v="2121"/>
    <n v="8"/>
    <n v="4"/>
    <n v="17"/>
    <n v="37"/>
    <n v="2.2630834512022632E-2"/>
    <n v="0"/>
    <n v="0"/>
    <n v="0"/>
    <n v="0"/>
    <n v="2.5605852766346592E-2"/>
    <n v="3.017832647462277E-2"/>
    <n v="56"/>
  </r>
  <r>
    <x v="9"/>
    <s v="0911-01-000"/>
    <m/>
    <x v="3"/>
    <s v="Isanti"/>
    <s v="Cambridge-Isanti Public School Dist"/>
    <n v="43"/>
    <n v="0"/>
    <n v="0"/>
    <n v="0"/>
    <n v="0"/>
    <n v="9"/>
    <n v="47"/>
    <n v="1.7567831348819052E-3"/>
    <n v="9.1743119266055051E-3"/>
    <n v="44"/>
    <n v="8.6088828018000395E-3"/>
    <n v="5123"/>
    <n v="5111"/>
    <n v="4770"/>
    <n v="62"/>
    <n v="82"/>
    <n v="102"/>
    <n v="95"/>
    <n v="35"/>
    <n v="0"/>
    <n v="0"/>
    <n v="0"/>
    <n v="0"/>
    <n v="4778"/>
    <n v="62"/>
    <n v="82"/>
    <n v="102"/>
    <n v="95"/>
    <n v="8.9995814148179157E-3"/>
    <n v="0"/>
    <n v="0"/>
    <n v="0"/>
    <n v="0"/>
    <n v="1.0931095061487411E-2"/>
    <n v="6.6614573158820078E-2"/>
    <n v="56"/>
  </r>
  <r>
    <x v="1"/>
    <s v="0403-01-000"/>
    <m/>
    <x v="3"/>
    <s v="Lincoln"/>
    <s v="Ivanhoe Public School District"/>
    <n v="53"/>
    <n v="0"/>
    <n v="0"/>
    <n v="0"/>
    <n v="0"/>
    <n v="0"/>
    <n v="55"/>
    <n v="0"/>
    <n v="0.47008547008547008"/>
    <n v="17"/>
    <n v="0.21518987341772153"/>
    <n v="117"/>
    <n v="79"/>
    <n v="79"/>
    <n v="0"/>
    <n v="0"/>
    <n v="0"/>
    <n v="0"/>
    <n v="14"/>
    <n v="0"/>
    <n v="0"/>
    <n v="0"/>
    <n v="0"/>
    <n v="118"/>
    <n v="0"/>
    <n v="0"/>
    <n v="0"/>
    <n v="0"/>
    <n v="0.44915254237288138"/>
    <n v="0"/>
    <n v="0"/>
    <n v="0"/>
    <n v="0"/>
    <n v="0.47008547008547008"/>
    <n v="0"/>
    <n v="55"/>
  </r>
  <r>
    <x v="5"/>
    <s v="0264-01-000"/>
    <m/>
    <x v="3"/>
    <s v="Grant"/>
    <s v="Herman-Norcross School District"/>
    <n v="48"/>
    <n v="0"/>
    <n v="0"/>
    <n v="0"/>
    <n v="0"/>
    <n v="3"/>
    <n v="52"/>
    <n v="2.2222222222222223E-2"/>
    <n v="0.38518518518518519"/>
    <n v="7"/>
    <n v="8.0459770114942528E-2"/>
    <n v="135"/>
    <n v="87"/>
    <n v="80"/>
    <n v="1"/>
    <n v="1"/>
    <n v="0"/>
    <n v="5"/>
    <n v="0"/>
    <n v="0"/>
    <n v="0"/>
    <n v="0"/>
    <n v="3"/>
    <n v="128"/>
    <n v="1"/>
    <n v="1"/>
    <n v="0"/>
    <n v="2"/>
    <n v="0.375"/>
    <n v="0"/>
    <n v="0"/>
    <n v="0"/>
    <n v="0"/>
    <n v="0.40740740740740738"/>
    <n v="3.0303030303030304E-2"/>
    <n v="55"/>
  </r>
  <r>
    <x v="4"/>
    <s v="0264-01-000"/>
    <m/>
    <x v="3"/>
    <s v="Grant"/>
    <s v="Herman-Norcross School District"/>
    <n v="47"/>
    <n v="0"/>
    <n v="0"/>
    <n v="0"/>
    <n v="0"/>
    <n v="0"/>
    <n v="55"/>
    <n v="0"/>
    <n v="0.37671232876712329"/>
    <n v="5"/>
    <n v="5.2083333333333336E-2"/>
    <n v="146"/>
    <n v="96"/>
    <n v="87"/>
    <n v="0"/>
    <n v="1"/>
    <n v="0"/>
    <n v="8"/>
    <n v="0"/>
    <n v="0"/>
    <n v="0"/>
    <n v="0"/>
    <n v="0"/>
    <n v="134"/>
    <n v="0"/>
    <n v="1"/>
    <n v="0"/>
    <n v="8"/>
    <n v="0.35074626865671643"/>
    <n v="0"/>
    <n v="0"/>
    <n v="0"/>
    <n v="0"/>
    <n v="0.37671232876712329"/>
    <n v="6.2937062937062943E-2"/>
    <n v="55"/>
  </r>
  <r>
    <x v="8"/>
    <s v="0264-01-000"/>
    <m/>
    <x v="3"/>
    <s v="Grant"/>
    <s v="Herman-Norcross School District"/>
    <n v="52"/>
    <n v="0"/>
    <n v="0"/>
    <n v="0"/>
    <n v="0"/>
    <n v="0"/>
    <n v="55"/>
    <n v="0"/>
    <n v="0.36912751677852351"/>
    <n v="15"/>
    <n v="0.13761467889908258"/>
    <n v="149"/>
    <n v="109"/>
    <n v="95"/>
    <n v="0"/>
    <n v="0"/>
    <n v="0"/>
    <n v="14"/>
    <n v="6"/>
    <n v="0"/>
    <n v="0"/>
    <n v="0"/>
    <n v="3"/>
    <n v="141"/>
    <n v="0"/>
    <n v="0"/>
    <n v="0"/>
    <n v="11"/>
    <n v="0.36879432624113473"/>
    <n v="0"/>
    <n v="0"/>
    <n v="0"/>
    <n v="0"/>
    <n v="0.36912751677852351"/>
    <n v="7.2368421052631582E-2"/>
    <n v="55"/>
  </r>
  <r>
    <x v="12"/>
    <s v="0264-01-000"/>
    <m/>
    <x v="3"/>
    <s v="Grant"/>
    <s v="Herman-Norcross School District"/>
    <n v="50"/>
    <n v="3"/>
    <n v="0"/>
    <n v="0"/>
    <n v="0"/>
    <n v="0"/>
    <n v="55"/>
    <n v="0"/>
    <n v="0.34810126582278483"/>
    <n v="11"/>
    <n v="9.6491228070175433E-2"/>
    <n v="158"/>
    <n v="114"/>
    <n v="109"/>
    <n v="1"/>
    <n v="0"/>
    <n v="0"/>
    <n v="4"/>
    <n v="7"/>
    <n v="0"/>
    <n v="0"/>
    <n v="0"/>
    <n v="0"/>
    <n v="152"/>
    <n v="4"/>
    <n v="0"/>
    <n v="0"/>
    <n v="4"/>
    <n v="0.32894736842105265"/>
    <n v="0.75"/>
    <n v="0"/>
    <n v="0"/>
    <n v="0"/>
    <n v="0.34810126582278483"/>
    <n v="0.05"/>
    <n v="55"/>
  </r>
  <r>
    <x v="0"/>
    <s v="0081-01-000"/>
    <m/>
    <x v="3"/>
    <s v="Brown"/>
    <s v="Comfrey Public School District"/>
    <n v="48"/>
    <n v="0"/>
    <n v="0"/>
    <n v="0"/>
    <n v="4"/>
    <n v="0"/>
    <n v="55"/>
    <n v="0"/>
    <n v="0.32934131736526945"/>
    <n v="42"/>
    <n v="0.27272727272727271"/>
    <n v="167"/>
    <n v="154"/>
    <n v="145"/>
    <m/>
    <n v="3"/>
    <m/>
    <n v="6"/>
    <n v="32"/>
    <n v="0"/>
    <n v="0"/>
    <n v="0"/>
    <n v="0"/>
    <n v="161"/>
    <m/>
    <n v="3"/>
    <m/>
    <n v="10"/>
    <n v="0.29813664596273293"/>
    <n v="0"/>
    <n v="0"/>
    <n v="0"/>
    <n v="0.4"/>
    <n v="0.32934131736526945"/>
    <n v="7.4712643678160925E-2"/>
    <n v="55"/>
  </r>
  <r>
    <x v="2"/>
    <s v="0081-01-000"/>
    <m/>
    <x v="3"/>
    <s v="Brown"/>
    <s v="Comfrey Public School District"/>
    <n v="49"/>
    <n v="0"/>
    <n v="0"/>
    <n v="0"/>
    <n v="3"/>
    <n v="0"/>
    <n v="55"/>
    <n v="0"/>
    <n v="0.31976744186046513"/>
    <n v="36"/>
    <n v="0.23529411764705882"/>
    <n v="172"/>
    <n v="153"/>
    <n v="147"/>
    <n v="0"/>
    <n v="1"/>
    <n v="1"/>
    <n v="4"/>
    <n v="34"/>
    <n v="0"/>
    <n v="0"/>
    <n v="0"/>
    <n v="0"/>
    <n v="162"/>
    <n v="0"/>
    <n v="1"/>
    <n v="1"/>
    <n v="7"/>
    <n v="0.30246913580246915"/>
    <n v="0"/>
    <n v="0"/>
    <n v="0"/>
    <n v="0.42857142857142855"/>
    <n v="0.31976744186046513"/>
    <n v="5.2631578947368418E-2"/>
    <n v="55"/>
  </r>
  <r>
    <x v="0"/>
    <s v="0771-01-000"/>
    <m/>
    <x v="3"/>
    <s v="Stevens"/>
    <s v="Chokio-Alberta Public School Dist."/>
    <n v="48"/>
    <n v="0"/>
    <n v="0"/>
    <n v="0"/>
    <n v="6"/>
    <n v="0"/>
    <n v="55"/>
    <n v="0"/>
    <n v="0.31976744186046513"/>
    <n v="40"/>
    <n v="0.25477707006369427"/>
    <n v="172"/>
    <n v="157"/>
    <n v="153"/>
    <m/>
    <n v="2"/>
    <m/>
    <n v="2"/>
    <n v="32"/>
    <n v="0"/>
    <n v="0"/>
    <n v="0"/>
    <n v="0"/>
    <n v="169"/>
    <m/>
    <n v="2"/>
    <m/>
    <n v="8"/>
    <n v="0.28402366863905326"/>
    <n v="0"/>
    <n v="0"/>
    <n v="0"/>
    <n v="0.75"/>
    <n v="0.31976744186046513"/>
    <n v="5.5865921787709494E-2"/>
    <n v="55"/>
  </r>
  <r>
    <x v="5"/>
    <s v="0836-01-000"/>
    <m/>
    <x v="3"/>
    <s v="Watonwan"/>
    <s v="Butterfield Public School District"/>
    <n v="51"/>
    <n v="0"/>
    <n v="0"/>
    <n v="0"/>
    <n v="0"/>
    <n v="0"/>
    <n v="55"/>
    <n v="0"/>
    <n v="0.29891304347826086"/>
    <n v="90"/>
    <n v="0.41095890410958902"/>
    <n v="184"/>
    <n v="219"/>
    <n v="138"/>
    <n v="0"/>
    <n v="1"/>
    <n v="5"/>
    <n v="75"/>
    <n v="59"/>
    <n v="0"/>
    <n v="0"/>
    <n v="0"/>
    <n v="29"/>
    <n v="130"/>
    <n v="0"/>
    <n v="1"/>
    <n v="5"/>
    <n v="46"/>
    <n v="0.3923076923076923"/>
    <n v="0"/>
    <n v="0"/>
    <n v="0"/>
    <n v="0"/>
    <n v="0.29891304347826086"/>
    <n v="0.2857142857142857"/>
    <n v="55"/>
  </r>
  <r>
    <x v="14"/>
    <s v="0771-01-000"/>
    <m/>
    <x v="3"/>
    <s v="Stevens"/>
    <s v="Chokio-Alberta Public School Dist."/>
    <n v="50"/>
    <n v="0"/>
    <n v="0"/>
    <n v="0"/>
    <n v="0"/>
    <n v="0"/>
    <n v="55"/>
    <n v="0"/>
    <n v="0.21912350597609562"/>
    <n v="27"/>
    <n v="0.1210762331838565"/>
    <n v="251"/>
    <n v="223"/>
    <n v="217"/>
    <n v="4"/>
    <n v="1"/>
    <n v="1"/>
    <n v="0"/>
    <n v="20"/>
    <n v="0"/>
    <n v="0"/>
    <n v="0"/>
    <n v="0"/>
    <n v="247"/>
    <n v="4"/>
    <n v="1"/>
    <n v="1"/>
    <n v="0"/>
    <n v="0.20242914979757085"/>
    <n v="0"/>
    <n v="0"/>
    <n v="0"/>
    <n v="0"/>
    <n v="0.21912350597609562"/>
    <n v="2.3715415019762844E-2"/>
    <n v="55"/>
  </r>
  <r>
    <x v="15"/>
    <s v="0771-01-000"/>
    <m/>
    <x v="3"/>
    <s v="Stevens"/>
    <s v="Chokio-Alberta Public School Dist."/>
    <n v="50"/>
    <n v="0"/>
    <n v="0"/>
    <n v="0"/>
    <n v="0"/>
    <n v="0"/>
    <n v="55"/>
    <n v="0"/>
    <n v="0.21653543307086615"/>
    <n v="21"/>
    <n v="9.5454545454545459E-2"/>
    <n v="254"/>
    <n v="220"/>
    <n v="219"/>
    <n v="0"/>
    <n v="0"/>
    <n v="1"/>
    <n v="0"/>
    <n v="18"/>
    <n v="0"/>
    <n v="0"/>
    <n v="0"/>
    <n v="0"/>
    <n v="251"/>
    <n v="0"/>
    <n v="0"/>
    <n v="1"/>
    <n v="0"/>
    <n v="0.19920318725099601"/>
    <n v="0"/>
    <n v="0"/>
    <n v="0"/>
    <n v="0"/>
    <n v="0.21653543307086615"/>
    <n v="3.968253968253968E-3"/>
    <n v="55"/>
  </r>
  <r>
    <x v="4"/>
    <s v="0238-01-000"/>
    <m/>
    <x v="3"/>
    <s v="Fillmore"/>
    <s v="Mabel-Canton Public School Dist."/>
    <n v="54"/>
    <n v="0"/>
    <n v="0"/>
    <n v="0"/>
    <n v="0"/>
    <n v="0"/>
    <n v="55"/>
    <n v="0"/>
    <n v="0.1858108108108108"/>
    <n v="19"/>
    <n v="7.3076923076923081E-2"/>
    <n v="296"/>
    <n v="260"/>
    <n v="260"/>
    <n v="0"/>
    <n v="0"/>
    <n v="0"/>
    <n v="0"/>
    <n v="17"/>
    <n v="0"/>
    <n v="0"/>
    <n v="0"/>
    <n v="0"/>
    <n v="297"/>
    <n v="0"/>
    <n v="0"/>
    <n v="0"/>
    <n v="0"/>
    <n v="0.18181818181818182"/>
    <n v="0"/>
    <n v="0"/>
    <n v="0"/>
    <n v="0"/>
    <n v="0.1858108108108108"/>
    <n v="0"/>
    <n v="55"/>
  </r>
  <r>
    <x v="0"/>
    <s v="0550-01-000"/>
    <m/>
    <x v="3"/>
    <s v="Otter Tail"/>
    <s v="Underwood Public School District"/>
    <n v="48"/>
    <n v="3"/>
    <n v="0"/>
    <n v="0"/>
    <n v="0"/>
    <n v="0"/>
    <n v="55"/>
    <n v="0"/>
    <n v="0.17460317460317459"/>
    <n v="314"/>
    <n v="0.54703832752613235"/>
    <n v="315"/>
    <n v="574"/>
    <n v="552"/>
    <n v="2"/>
    <n v="10"/>
    <n v="8"/>
    <n v="2"/>
    <n v="296"/>
    <n v="0"/>
    <n v="5"/>
    <n v="8"/>
    <n v="0"/>
    <n v="304"/>
    <n v="5"/>
    <n v="5"/>
    <n v="0"/>
    <n v="2"/>
    <n v="0.15789473684210525"/>
    <n v="0.6"/>
    <n v="0"/>
    <n v="0"/>
    <n v="0"/>
    <n v="0.17460317460317459"/>
    <n v="3.7974683544303799E-2"/>
    <n v="55"/>
  </r>
  <r>
    <x v="10"/>
    <s v="0100-01-000"/>
    <m/>
    <x v="3"/>
    <s v="Carlton"/>
    <s v="Wrenshall Public School District"/>
    <n v="46"/>
    <n v="0"/>
    <n v="0"/>
    <n v="0"/>
    <n v="0"/>
    <n v="0"/>
    <n v="55"/>
    <n v="0"/>
    <n v="0.17295597484276728"/>
    <n v="89"/>
    <n v="0.25284090909090912"/>
    <n v="318"/>
    <n v="352"/>
    <n v="347"/>
    <n v="1"/>
    <n v="1"/>
    <n v="2"/>
    <n v="1"/>
    <n v="84"/>
    <n v="0"/>
    <n v="0"/>
    <n v="0"/>
    <n v="0"/>
    <n v="309"/>
    <n v="1"/>
    <n v="1"/>
    <n v="2"/>
    <n v="1"/>
    <n v="0.14886731391585761"/>
    <n v="0"/>
    <n v="0"/>
    <n v="0"/>
    <n v="0"/>
    <n v="0.17295597484276728"/>
    <n v="1.5923566878980892E-2"/>
    <n v="55"/>
  </r>
  <r>
    <x v="13"/>
    <s v="2358-01-000"/>
    <m/>
    <x v="3"/>
    <s v="Kittson"/>
    <s v="Tri-County School District"/>
    <n v="53"/>
    <n v="0"/>
    <n v="0"/>
    <n v="0"/>
    <n v="0"/>
    <n v="0"/>
    <n v="55"/>
    <n v="0"/>
    <n v="0.16819571865443425"/>
    <n v="14"/>
    <n v="4.8951048951048952E-2"/>
    <n v="327"/>
    <n v="286"/>
    <n v="280"/>
    <n v="0"/>
    <n v="4"/>
    <n v="0"/>
    <n v="2"/>
    <n v="9"/>
    <n v="0"/>
    <n v="0"/>
    <n v="0"/>
    <n v="0"/>
    <n v="324"/>
    <n v="0"/>
    <n v="4"/>
    <n v="0"/>
    <n v="2"/>
    <n v="0.16358024691358025"/>
    <n v="0"/>
    <n v="0"/>
    <n v="0"/>
    <n v="0"/>
    <n v="0.16819571865443425"/>
    <n v="1.8181818181818181E-2"/>
    <n v="55"/>
  </r>
  <r>
    <x v="11"/>
    <s v="2886-01-000"/>
    <m/>
    <x v="3"/>
    <s v="Freeborn"/>
    <s v="Glenville-Emmons School District"/>
    <n v="52"/>
    <n v="0"/>
    <n v="3"/>
    <n v="0"/>
    <n v="0"/>
    <n v="0"/>
    <n v="55"/>
    <n v="0"/>
    <n v="0.15759312320916904"/>
    <n v="69"/>
    <n v="0.19008264462809918"/>
    <n v="349"/>
    <n v="363"/>
    <n v="343"/>
    <n v="1"/>
    <n v="1"/>
    <n v="10"/>
    <n v="8"/>
    <n v="62"/>
    <n v="0"/>
    <n v="0"/>
    <n v="3"/>
    <n v="0"/>
    <n v="333"/>
    <n v="1"/>
    <n v="4"/>
    <n v="7"/>
    <n v="8"/>
    <n v="0.15615615615615616"/>
    <n v="0"/>
    <n v="0.75"/>
    <n v="0"/>
    <n v="0"/>
    <n v="0.15759312320916904"/>
    <n v="5.6657223796033995E-2"/>
    <n v="55"/>
  </r>
  <r>
    <x v="1"/>
    <s v="0507-01-000"/>
    <m/>
    <x v="3"/>
    <s v="Nicollet"/>
    <s v="Nicollet Public School District"/>
    <n v="47"/>
    <n v="0"/>
    <n v="0"/>
    <n v="0"/>
    <n v="0"/>
    <n v="0"/>
    <n v="55"/>
    <n v="0"/>
    <n v="0.15759312320916904"/>
    <n v="67"/>
    <n v="0.18559556786703602"/>
    <n v="349"/>
    <n v="361"/>
    <n v="342"/>
    <n v="0"/>
    <n v="1"/>
    <n v="0"/>
    <n v="18"/>
    <n v="61"/>
    <n v="0"/>
    <n v="0"/>
    <n v="0"/>
    <n v="0"/>
    <n v="328"/>
    <n v="0"/>
    <n v="1"/>
    <n v="0"/>
    <n v="18"/>
    <n v="0.14329268292682926"/>
    <n v="0"/>
    <n v="0"/>
    <n v="0"/>
    <n v="0"/>
    <n v="0.15759312320916904"/>
    <n v="5.4755043227665709E-2"/>
    <n v="55"/>
  </r>
  <r>
    <x v="3"/>
    <s v="0118-01-000"/>
    <m/>
    <x v="3"/>
    <s v="Cass"/>
    <s v="Northland Community Schools"/>
    <n v="28"/>
    <n v="14"/>
    <n v="0"/>
    <n v="0"/>
    <n v="0"/>
    <n v="4"/>
    <n v="51"/>
    <n v="1.1049723756906077E-2"/>
    <n v="0.14088397790055249"/>
    <n v="47"/>
    <n v="0.1327683615819209"/>
    <n v="362"/>
    <n v="354"/>
    <n v="254"/>
    <n v="93"/>
    <n v="2"/>
    <n v="1"/>
    <n v="4"/>
    <n v="39"/>
    <n v="0"/>
    <n v="0"/>
    <n v="0"/>
    <n v="0"/>
    <n v="243"/>
    <n v="107"/>
    <n v="2"/>
    <n v="1"/>
    <n v="4"/>
    <n v="0.11522633744855967"/>
    <n v="0.13084112149532709"/>
    <n v="0"/>
    <n v="0"/>
    <n v="0"/>
    <n v="0.15193370165745856"/>
    <n v="0.31932773109243695"/>
    <n v="55"/>
  </r>
  <r>
    <x v="13"/>
    <s v="0238-01-000"/>
    <m/>
    <x v="3"/>
    <s v="Fillmore"/>
    <s v="Mabel-Canton Public School Dist."/>
    <n v="54"/>
    <n v="0"/>
    <n v="0"/>
    <n v="0"/>
    <n v="0"/>
    <n v="0"/>
    <n v="55"/>
    <n v="0"/>
    <n v="0.13784461152882205"/>
    <n v="21"/>
    <n v="5.7534246575342465E-2"/>
    <n v="399"/>
    <n v="365"/>
    <n v="365"/>
    <n v="0"/>
    <n v="0"/>
    <n v="0"/>
    <n v="0"/>
    <n v="21"/>
    <n v="0"/>
    <n v="0"/>
    <n v="0"/>
    <n v="0"/>
    <n v="398"/>
    <n v="0"/>
    <n v="0"/>
    <n v="0"/>
    <n v="0"/>
    <n v="0.135678391959799"/>
    <n v="0"/>
    <n v="0"/>
    <n v="0"/>
    <n v="0"/>
    <n v="0.13784461152882205"/>
    <n v="0"/>
    <n v="55"/>
  </r>
  <r>
    <x v="5"/>
    <s v="2683-01-000"/>
    <m/>
    <x v="3"/>
    <s v="Roseau"/>
    <s v="Greenbush-Middle River School Dist."/>
    <n v="55"/>
    <n v="0"/>
    <n v="0"/>
    <n v="0"/>
    <n v="0"/>
    <n v="0"/>
    <n v="55"/>
    <n v="0"/>
    <n v="0.12222222222222222"/>
    <n v="30"/>
    <n v="7.0588235294117646E-2"/>
    <n v="450"/>
    <n v="425"/>
    <n v="416"/>
    <n v="4"/>
    <n v="4"/>
    <n v="1"/>
    <n v="0"/>
    <n v="29"/>
    <n v="0"/>
    <n v="0"/>
    <n v="0"/>
    <n v="0"/>
    <n v="442"/>
    <n v="4"/>
    <n v="4"/>
    <n v="1"/>
    <n v="0"/>
    <n v="0.1244343891402715"/>
    <n v="0"/>
    <n v="0"/>
    <n v="0"/>
    <n v="0"/>
    <n v="0.12222222222222222"/>
    <n v="1.9955654101995565E-2"/>
    <n v="55"/>
  </r>
  <r>
    <x v="16"/>
    <s v="2215-01-000"/>
    <m/>
    <x v="3"/>
    <s v="Norman"/>
    <s v="Norman County East School District"/>
    <n v="41"/>
    <n v="5"/>
    <n v="0"/>
    <n v="0"/>
    <n v="0"/>
    <n v="0"/>
    <n v="55"/>
    <n v="0"/>
    <n v="0.11982570806100218"/>
    <n v="6"/>
    <n v="1.4634146341463415E-2"/>
    <n v="459"/>
    <n v="410"/>
    <n v="363"/>
    <n v="33"/>
    <n v="1"/>
    <n v="2"/>
    <n v="11"/>
    <n v="4"/>
    <n v="0"/>
    <n v="0"/>
    <n v="0"/>
    <n v="0"/>
    <n v="400"/>
    <n v="38"/>
    <n v="1"/>
    <n v="2"/>
    <n v="11"/>
    <n v="0.10249999999999999"/>
    <n v="0.13157894736842105"/>
    <n v="0"/>
    <n v="0"/>
    <n v="0"/>
    <n v="0.11982570806100218"/>
    <n v="0.11504424778761062"/>
    <n v="55"/>
  </r>
  <r>
    <x v="2"/>
    <s v="0333-01-000"/>
    <m/>
    <x v="3"/>
    <s v="Kanabec"/>
    <s v="Ogilvie Public School District"/>
    <n v="46"/>
    <n v="0"/>
    <n v="0"/>
    <n v="0"/>
    <n v="3"/>
    <n v="4"/>
    <n v="51"/>
    <n v="7.5471698113207548E-3"/>
    <n v="9.6226415094339629E-2"/>
    <n v="57"/>
    <n v="0.10714285714285714"/>
    <n v="530"/>
    <n v="532"/>
    <n v="522"/>
    <n v="4"/>
    <n v="0"/>
    <n v="0"/>
    <n v="6"/>
    <n v="51"/>
    <n v="0"/>
    <n v="0"/>
    <n v="0"/>
    <n v="0"/>
    <n v="517"/>
    <n v="4"/>
    <n v="0"/>
    <n v="0"/>
    <n v="9"/>
    <n v="8.8974854932301742E-2"/>
    <n v="0"/>
    <n v="0"/>
    <n v="0"/>
    <n v="0.33333333333333331"/>
    <n v="0.10377358490566038"/>
    <n v="2.4528301886792454E-2"/>
    <n v="55"/>
  </r>
  <r>
    <x v="18"/>
    <s v="2903-01-000"/>
    <m/>
    <x v="3"/>
    <s v="Big Stone"/>
    <s v="Ortonville Public Schools"/>
    <n v="50"/>
    <n v="0"/>
    <n v="0"/>
    <n v="0"/>
    <n v="0"/>
    <n v="0"/>
    <n v="55"/>
    <n v="0"/>
    <n v="0.10280373831775701"/>
    <n v="47"/>
    <n v="8.9184060721062622E-2"/>
    <n v="535"/>
    <n v="527"/>
    <n v="496"/>
    <n v="8"/>
    <n v="4"/>
    <n v="5"/>
    <n v="14"/>
    <n v="44"/>
    <n v="0"/>
    <n v="0"/>
    <n v="0"/>
    <n v="3"/>
    <n v="502"/>
    <n v="8"/>
    <n v="4"/>
    <n v="5"/>
    <n v="11"/>
    <n v="9.9601593625498003E-2"/>
    <n v="0"/>
    <n v="0"/>
    <n v="0"/>
    <n v="0"/>
    <n v="0.10280373831775701"/>
    <n v="5.2830188679245285E-2"/>
    <n v="55"/>
  </r>
  <r>
    <x v="3"/>
    <s v="0333-01-000"/>
    <m/>
    <x v="3"/>
    <s v="Kanabec"/>
    <s v="Ogilvie Public School District"/>
    <n v="48"/>
    <n v="0"/>
    <n v="0"/>
    <n v="0"/>
    <n v="3"/>
    <n v="0"/>
    <n v="55"/>
    <n v="0"/>
    <n v="9.8743267504488336E-2"/>
    <n v="43"/>
    <n v="7.8899082568807344E-2"/>
    <n v="557"/>
    <n v="545"/>
    <n v="534"/>
    <n v="3"/>
    <n v="0"/>
    <n v="0"/>
    <n v="8"/>
    <n v="38"/>
    <n v="0"/>
    <n v="0"/>
    <n v="0"/>
    <n v="0"/>
    <n v="544"/>
    <n v="3"/>
    <n v="0"/>
    <n v="0"/>
    <n v="11"/>
    <n v="8.8235294117647065E-2"/>
    <n v="0"/>
    <n v="0"/>
    <n v="0"/>
    <n v="0.27272727272727271"/>
    <n v="9.8743267504488336E-2"/>
    <n v="2.5089605734767026E-2"/>
    <n v="55"/>
  </r>
  <r>
    <x v="16"/>
    <s v="0004-01-000"/>
    <m/>
    <x v="3"/>
    <s v="Aitkin"/>
    <s v="McGregor Public School District"/>
    <n v="54"/>
    <n v="0"/>
    <n v="0"/>
    <n v="0"/>
    <n v="0"/>
    <n v="0"/>
    <n v="55"/>
    <n v="0"/>
    <n v="9.4017094017094016E-2"/>
    <n v="16"/>
    <n v="2.9304029304029304E-2"/>
    <n v="585"/>
    <n v="546"/>
    <n v="467"/>
    <n v="71"/>
    <n v="3"/>
    <n v="4"/>
    <n v="1"/>
    <n v="11"/>
    <n v="0"/>
    <n v="0"/>
    <n v="0"/>
    <n v="0"/>
    <n v="510"/>
    <n v="71"/>
    <n v="3"/>
    <n v="4"/>
    <n v="1"/>
    <n v="0.10588235294117647"/>
    <n v="0"/>
    <n v="0"/>
    <n v="0"/>
    <n v="0"/>
    <n v="9.4017094017094016E-2"/>
    <n v="0.13412563667232597"/>
    <n v="55"/>
  </r>
  <r>
    <x v="18"/>
    <s v="0435-01-000"/>
    <m/>
    <x v="3"/>
    <s v="Mahnomen"/>
    <s v="Waubun-Ogema-White Earth Public Sch"/>
    <n v="23"/>
    <n v="25"/>
    <n v="0"/>
    <n v="0"/>
    <n v="0"/>
    <n v="0"/>
    <n v="55"/>
    <n v="0"/>
    <n v="8.5007727975270481E-2"/>
    <n v="25"/>
    <n v="4.0518638573743923E-2"/>
    <n v="647"/>
    <n v="617"/>
    <n v="165"/>
    <n v="446"/>
    <n v="4"/>
    <n v="1"/>
    <n v="1"/>
    <n v="0"/>
    <n v="20"/>
    <n v="0"/>
    <n v="0"/>
    <n v="0"/>
    <n v="188"/>
    <n v="451"/>
    <n v="4"/>
    <n v="1"/>
    <n v="1"/>
    <n v="0.12234042553191489"/>
    <n v="5.543237250554324E-2"/>
    <n v="0"/>
    <n v="0"/>
    <n v="0"/>
    <n v="8.5007727975270481E-2"/>
    <n v="0.70852713178294568"/>
    <n v="55"/>
  </r>
  <r>
    <x v="8"/>
    <s v="0032-01-000"/>
    <m/>
    <x v="3"/>
    <s v="Beltrami"/>
    <s v="Blackduck Public School District"/>
    <n v="37"/>
    <n v="14"/>
    <n v="0"/>
    <n v="0"/>
    <n v="0"/>
    <n v="0"/>
    <n v="55"/>
    <n v="0"/>
    <n v="8.4485407066052232E-2"/>
    <n v="54"/>
    <n v="8.3076923076923076E-2"/>
    <n v="651"/>
    <n v="650"/>
    <n v="577"/>
    <n v="47"/>
    <n v="16"/>
    <n v="1"/>
    <n v="9"/>
    <n v="42"/>
    <n v="9"/>
    <n v="0"/>
    <n v="0"/>
    <n v="0"/>
    <n v="572"/>
    <n v="52"/>
    <n v="16"/>
    <n v="1"/>
    <n v="9"/>
    <n v="6.4685314685314688E-2"/>
    <n v="0.26923076923076922"/>
    <n v="0"/>
    <n v="0"/>
    <n v="0"/>
    <n v="8.4485407066052232E-2"/>
    <n v="0.12"/>
    <n v="55"/>
  </r>
  <r>
    <x v="0"/>
    <s v="0239-01-000"/>
    <m/>
    <x v="3"/>
    <s v="Fillmore"/>
    <s v="Rushford-Peterson Public Schools"/>
    <n v="41"/>
    <n v="0"/>
    <n v="0"/>
    <n v="0"/>
    <n v="4"/>
    <n v="0"/>
    <n v="55"/>
    <n v="0"/>
    <n v="8.3207261724659601E-2"/>
    <n v="60"/>
    <n v="9.0090090090090086E-2"/>
    <n v="661"/>
    <n v="666"/>
    <n v="645"/>
    <m/>
    <n v="4"/>
    <n v="6"/>
    <n v="11"/>
    <n v="59"/>
    <n v="0"/>
    <n v="0"/>
    <n v="0"/>
    <n v="0"/>
    <n v="627"/>
    <m/>
    <n v="4"/>
    <n v="6"/>
    <n v="15"/>
    <n v="6.5390749601275916E-2"/>
    <n v="0"/>
    <n v="0"/>
    <n v="0"/>
    <n v="0.26666666666666666"/>
    <n v="8.3207261724659601E-2"/>
    <n v="3.834355828220859E-2"/>
    <n v="55"/>
  </r>
  <r>
    <x v="11"/>
    <s v="0239-01-000"/>
    <m/>
    <x v="3"/>
    <s v="Fillmore"/>
    <s v="Rushford-Peterson Public Schools"/>
    <n v="44"/>
    <n v="0"/>
    <n v="0"/>
    <n v="3"/>
    <n v="0"/>
    <n v="4"/>
    <n v="51"/>
    <n v="5.8055152394775036E-3"/>
    <n v="7.4020319303338175E-2"/>
    <n v="28"/>
    <n v="4.2296072507552872E-2"/>
    <n v="689"/>
    <n v="662"/>
    <n v="649"/>
    <n v="0"/>
    <n v="2"/>
    <n v="5"/>
    <n v="6"/>
    <n v="23"/>
    <n v="0"/>
    <n v="0"/>
    <n v="0"/>
    <n v="0"/>
    <n v="670"/>
    <n v="0"/>
    <n v="2"/>
    <n v="8"/>
    <n v="6"/>
    <n v="6.5671641791044774E-2"/>
    <n v="0"/>
    <n v="0"/>
    <n v="0.375"/>
    <n v="0"/>
    <n v="7.982583454281568E-2"/>
    <n v="2.3323615160349854E-2"/>
    <n v="55"/>
  </r>
  <r>
    <x v="5"/>
    <s v="2534-01-000"/>
    <m/>
    <x v="3"/>
    <s v="Renville"/>
    <s v="Bird Island-Olivia-Lake Lillian Public School District"/>
    <n v="31"/>
    <n v="0"/>
    <n v="0"/>
    <n v="0"/>
    <n v="17"/>
    <n v="0"/>
    <n v="55"/>
    <n v="0"/>
    <n v="7.947976878612717E-2"/>
    <n v="54"/>
    <n v="7.8147612156295218E-2"/>
    <n v="692"/>
    <n v="691"/>
    <n v="587"/>
    <n v="5"/>
    <n v="8"/>
    <n v="3"/>
    <n v="88"/>
    <n v="39"/>
    <n v="0"/>
    <n v="0"/>
    <n v="0"/>
    <n v="5"/>
    <n v="579"/>
    <n v="5"/>
    <n v="8"/>
    <n v="3"/>
    <n v="100"/>
    <n v="5.3540587219343697E-2"/>
    <n v="0"/>
    <n v="0"/>
    <n v="0"/>
    <n v="0.17"/>
    <n v="7.947976878612717E-2"/>
    <n v="0.1669064748201439"/>
    <n v="55"/>
  </r>
  <r>
    <x v="14"/>
    <s v="0485-01-000"/>
    <m/>
    <x v="3"/>
    <s v="Morrison"/>
    <s v="Royalton Public School District"/>
    <n v="52"/>
    <n v="0"/>
    <n v="0"/>
    <n v="0"/>
    <n v="0"/>
    <n v="0"/>
    <n v="55"/>
    <n v="0"/>
    <n v="7.8347578347578342E-2"/>
    <n v="86"/>
    <n v="0.11732605729877217"/>
    <n v="702"/>
    <n v="733"/>
    <n v="716"/>
    <n v="4"/>
    <n v="5"/>
    <n v="5"/>
    <n v="3"/>
    <n v="82"/>
    <n v="0"/>
    <n v="0"/>
    <n v="0"/>
    <n v="0"/>
    <n v="686"/>
    <n v="4"/>
    <n v="5"/>
    <n v="5"/>
    <n v="3"/>
    <n v="7.5801749271137031E-2"/>
    <n v="0"/>
    <n v="0"/>
    <n v="0"/>
    <n v="0"/>
    <n v="7.8347578347578342E-2"/>
    <n v="2.4182076813655761E-2"/>
    <n v="55"/>
  </r>
  <r>
    <x v="12"/>
    <s v="0239-01-000"/>
    <m/>
    <x v="3"/>
    <s v="Fillmore"/>
    <s v="Rushford-Peterson Public Schools"/>
    <n v="47"/>
    <n v="0"/>
    <n v="0"/>
    <n v="3"/>
    <n v="0"/>
    <n v="0"/>
    <n v="55"/>
    <n v="0"/>
    <n v="7.6495132127955487E-2"/>
    <n v="33"/>
    <n v="4.7345767575322814E-2"/>
    <n v="719"/>
    <n v="697"/>
    <n v="684"/>
    <n v="1"/>
    <n v="2"/>
    <n v="6"/>
    <n v="4"/>
    <n v="31"/>
    <n v="0"/>
    <n v="0"/>
    <n v="0"/>
    <n v="0"/>
    <n v="700"/>
    <n v="1"/>
    <n v="2"/>
    <n v="9"/>
    <n v="4"/>
    <n v="6.7142857142857143E-2"/>
    <n v="0"/>
    <n v="0"/>
    <n v="0.33333333333333331"/>
    <n v="0"/>
    <n v="7.6495132127955487E-2"/>
    <n v="2.23463687150838E-2"/>
    <n v="55"/>
  </r>
  <r>
    <x v="11"/>
    <s v="0756-01-000"/>
    <m/>
    <x v="3"/>
    <s v="Steele"/>
    <s v="Blooming Prairie Public School Dist"/>
    <n v="51"/>
    <n v="3"/>
    <n v="0"/>
    <n v="0"/>
    <n v="0"/>
    <n v="0"/>
    <n v="55"/>
    <n v="0"/>
    <n v="7.1707953063885263E-2"/>
    <n v="23"/>
    <n v="3.1292517006802724E-2"/>
    <n v="767"/>
    <n v="735"/>
    <n v="670"/>
    <n v="0"/>
    <n v="2"/>
    <n v="4"/>
    <n v="59"/>
    <n v="19"/>
    <n v="0"/>
    <n v="0"/>
    <n v="0"/>
    <n v="0"/>
    <n v="702"/>
    <n v="3"/>
    <n v="2"/>
    <n v="4"/>
    <n v="59"/>
    <n v="7.2649572649572655E-2"/>
    <n v="1"/>
    <n v="0"/>
    <n v="0"/>
    <n v="0"/>
    <n v="7.1707953063885263E-2"/>
    <n v="8.8311688311688313E-2"/>
    <n v="55"/>
  </r>
  <r>
    <x v="12"/>
    <s v="0756-01-000"/>
    <m/>
    <x v="3"/>
    <s v="Steele"/>
    <s v="Blooming Prairie Public School Dist"/>
    <n v="53"/>
    <n v="0"/>
    <n v="0"/>
    <n v="0"/>
    <n v="0"/>
    <n v="0"/>
    <n v="55"/>
    <n v="0"/>
    <n v="6.9095477386934667E-2"/>
    <n v="26"/>
    <n v="3.3898305084745763E-2"/>
    <n v="796"/>
    <n v="767"/>
    <n v="700"/>
    <n v="0"/>
    <n v="4"/>
    <n v="3"/>
    <n v="60"/>
    <n v="17"/>
    <n v="0"/>
    <n v="0"/>
    <n v="0"/>
    <n v="3"/>
    <n v="736"/>
    <n v="0"/>
    <n v="4"/>
    <n v="3"/>
    <n v="57"/>
    <n v="7.2010869565217392E-2"/>
    <n v="0"/>
    <n v="0"/>
    <n v="0"/>
    <n v="0"/>
    <n v="6.9095477386934667E-2"/>
    <n v="0.08"/>
    <n v="55"/>
  </r>
  <r>
    <x v="9"/>
    <s v="0299-01-000"/>
    <m/>
    <x v="3"/>
    <s v="Houston"/>
    <s v="Caledonia Public School District"/>
    <n v="52"/>
    <n v="0"/>
    <n v="0"/>
    <n v="0"/>
    <n v="0"/>
    <n v="0"/>
    <n v="55"/>
    <n v="0"/>
    <n v="6.5789473684210523E-2"/>
    <n v="23"/>
    <n v="2.8606965174129355E-2"/>
    <n v="836"/>
    <n v="804"/>
    <n v="774"/>
    <n v="1"/>
    <n v="20"/>
    <n v="5"/>
    <n v="4"/>
    <n v="18"/>
    <n v="0"/>
    <n v="0"/>
    <n v="0"/>
    <n v="0"/>
    <n v="808"/>
    <n v="1"/>
    <n v="20"/>
    <n v="5"/>
    <n v="4"/>
    <n v="6.4356435643564358E-2"/>
    <n v="0"/>
    <n v="0"/>
    <n v="0"/>
    <n v="0"/>
    <n v="6.5789473684210523E-2"/>
    <n v="3.5799522673031027E-2"/>
    <n v="55"/>
  </r>
  <r>
    <x v="3"/>
    <s v="0314-01-000"/>
    <m/>
    <x v="3"/>
    <s v="Isanti"/>
    <s v="Braham Public School District"/>
    <n v="48"/>
    <n v="0"/>
    <n v="0"/>
    <n v="0"/>
    <n v="0"/>
    <n v="7"/>
    <n v="48"/>
    <n v="8.1395348837209301E-3"/>
    <n v="5.5813953488372092E-2"/>
    <n v="26"/>
    <n v="3.1287605294825514E-2"/>
    <n v="860"/>
    <n v="831"/>
    <n v="793"/>
    <n v="8"/>
    <n v="16"/>
    <n v="5"/>
    <n v="9"/>
    <n v="22"/>
    <n v="0"/>
    <n v="0"/>
    <n v="0"/>
    <n v="0"/>
    <n v="819"/>
    <n v="8"/>
    <n v="16"/>
    <n v="5"/>
    <n v="9"/>
    <n v="5.8608058608058608E-2"/>
    <n v="0"/>
    <n v="0"/>
    <n v="0"/>
    <n v="0"/>
    <n v="6.3953488372093026E-2"/>
    <n v="4.4340723453908985E-2"/>
    <n v="55"/>
  </r>
  <r>
    <x v="17"/>
    <s v="2169-01-000"/>
    <m/>
    <x v="3"/>
    <s v="Murray"/>
    <s v="Murray County Central School Dist."/>
    <n v="46"/>
    <n v="0"/>
    <n v="0"/>
    <n v="0"/>
    <n v="3"/>
    <n v="0"/>
    <n v="55"/>
    <n v="0"/>
    <n v="6.1111111111111109E-2"/>
    <n v="35"/>
    <n v="3.9772727272727272E-2"/>
    <n v="900"/>
    <n v="880"/>
    <n v="871"/>
    <n v="1"/>
    <n v="3"/>
    <n v="4"/>
    <n v="0"/>
    <n v="30"/>
    <n v="0"/>
    <n v="0"/>
    <n v="0"/>
    <n v="0"/>
    <n v="887"/>
    <n v="1"/>
    <n v="3"/>
    <n v="4"/>
    <n v="3"/>
    <n v="5.1860202931228859E-2"/>
    <n v="0"/>
    <n v="0"/>
    <n v="0"/>
    <n v="1"/>
    <n v="6.1111111111111109E-2"/>
    <n v="1.2249443207126948E-2"/>
    <n v="55"/>
  </r>
  <r>
    <x v="5"/>
    <s v="0777-01-000"/>
    <m/>
    <x v="3"/>
    <s v="Swift"/>
    <s v="Benson Public School District"/>
    <n v="52"/>
    <n v="0"/>
    <n v="0"/>
    <n v="0"/>
    <n v="0"/>
    <n v="3"/>
    <n v="52"/>
    <n v="3.1982942430703624E-3"/>
    <n v="5.5437100213219619E-2"/>
    <n v="25"/>
    <n v="2.7533039647577091E-2"/>
    <n v="938"/>
    <n v="908"/>
    <n v="850"/>
    <n v="4"/>
    <n v="10"/>
    <n v="5"/>
    <n v="39"/>
    <n v="19"/>
    <n v="0"/>
    <n v="0"/>
    <n v="0"/>
    <n v="0"/>
    <n v="883"/>
    <n v="4"/>
    <n v="10"/>
    <n v="5"/>
    <n v="39"/>
    <n v="5.8890147225368061E-2"/>
    <n v="0"/>
    <n v="0"/>
    <n v="0"/>
    <n v="0"/>
    <n v="5.8635394456289978E-2"/>
    <n v="6.1636556854410204E-2"/>
    <n v="55"/>
  </r>
  <r>
    <x v="13"/>
    <s v="0314-01-000"/>
    <m/>
    <x v="3"/>
    <s v="Isanti"/>
    <s v="Braham Public School District"/>
    <n v="51"/>
    <n v="0"/>
    <n v="0"/>
    <n v="0"/>
    <n v="0"/>
    <n v="0"/>
    <n v="55"/>
    <n v="0"/>
    <n v="5.6994818652849742E-2"/>
    <n v="47"/>
    <n v="4.911180773249739E-2"/>
    <n v="965"/>
    <n v="957"/>
    <n v="936"/>
    <n v="7"/>
    <n v="4"/>
    <n v="3"/>
    <n v="7"/>
    <n v="41"/>
    <n v="0"/>
    <n v="0"/>
    <n v="0"/>
    <n v="0"/>
    <n v="946"/>
    <n v="7"/>
    <n v="4"/>
    <n v="3"/>
    <n v="7"/>
    <n v="5.3911205073995772E-2"/>
    <n v="0"/>
    <n v="0"/>
    <n v="0"/>
    <n v="0"/>
    <n v="5.6994818652849742E-2"/>
    <n v="2.1716649431230611E-2"/>
    <n v="55"/>
  </r>
  <r>
    <x v="16"/>
    <s v="0738-01-000"/>
    <m/>
    <x v="3"/>
    <s v="Stearns"/>
    <s v="Holdingford Public School District"/>
    <n v="54"/>
    <n v="0"/>
    <n v="0"/>
    <n v="0"/>
    <n v="0"/>
    <n v="0"/>
    <n v="55"/>
    <n v="0"/>
    <n v="5.4080629301868237E-2"/>
    <n v="113"/>
    <n v="0.10511627906976745"/>
    <n v="1017"/>
    <n v="1075"/>
    <n v="1075"/>
    <n v="0"/>
    <n v="0"/>
    <n v="0"/>
    <n v="0"/>
    <n v="112"/>
    <n v="0"/>
    <n v="0"/>
    <n v="0"/>
    <n v="0"/>
    <n v="1017"/>
    <n v="0"/>
    <n v="0"/>
    <n v="0"/>
    <n v="0"/>
    <n v="5.3097345132743362E-2"/>
    <n v="0"/>
    <n v="0"/>
    <n v="0"/>
    <n v="0"/>
    <n v="5.4080629301868237E-2"/>
    <n v="0"/>
    <n v="55"/>
  </r>
  <r>
    <x v="3"/>
    <s v="0099-01-000"/>
    <m/>
    <x v="3"/>
    <s v="Carlton"/>
    <s v="Esko Public School District"/>
    <n v="48"/>
    <n v="0"/>
    <n v="0"/>
    <n v="0"/>
    <n v="0"/>
    <n v="0"/>
    <n v="55"/>
    <n v="0"/>
    <n v="5.3658536585365853E-2"/>
    <n v="250"/>
    <n v="0.20491803278688525"/>
    <n v="1025"/>
    <n v="1220"/>
    <n v="1171"/>
    <n v="20"/>
    <n v="9"/>
    <n v="11"/>
    <n v="9"/>
    <n v="235"/>
    <n v="8"/>
    <n v="0"/>
    <n v="0"/>
    <n v="0"/>
    <n v="984"/>
    <n v="12"/>
    <n v="9"/>
    <n v="11"/>
    <n v="9"/>
    <n v="4.878048780487805E-2"/>
    <n v="0"/>
    <n v="0"/>
    <n v="0"/>
    <n v="0"/>
    <n v="5.3658536585365853E-2"/>
    <n v="0.04"/>
    <n v="55"/>
  </r>
  <r>
    <x v="4"/>
    <s v="0813-01-000"/>
    <m/>
    <x v="3"/>
    <s v="Wabasha"/>
    <s v="Lake City Public School District"/>
    <n v="51"/>
    <n v="0"/>
    <n v="0"/>
    <n v="0"/>
    <n v="0"/>
    <n v="0"/>
    <n v="55"/>
    <n v="0"/>
    <n v="4.5045045045045043E-2"/>
    <n v="70"/>
    <n v="5.6634304207119741E-2"/>
    <n v="1221"/>
    <n v="1236"/>
    <n v="1165"/>
    <n v="2"/>
    <n v="12"/>
    <n v="14"/>
    <n v="43"/>
    <n v="69"/>
    <n v="0"/>
    <n v="0"/>
    <n v="0"/>
    <n v="0"/>
    <n v="1147"/>
    <n v="2"/>
    <n v="12"/>
    <n v="14"/>
    <n v="43"/>
    <n v="4.4463818657367045E-2"/>
    <n v="0"/>
    <n v="0"/>
    <n v="0"/>
    <n v="0"/>
    <n v="4.5045045045045043E-2"/>
    <n v="5.8292282430213463E-2"/>
    <n v="55"/>
  </r>
  <r>
    <x v="18"/>
    <s v="0300-01-000"/>
    <m/>
    <x v="3"/>
    <s v="Houston"/>
    <s v="La Crescent-Hokah School District"/>
    <n v="53"/>
    <n v="0"/>
    <n v="0"/>
    <n v="0"/>
    <n v="0"/>
    <n v="34"/>
    <n v="21"/>
    <n v="2.7664768104149716E-2"/>
    <n v="1.7087062652563059E-2"/>
    <n v="121"/>
    <n v="9.3436293436293436E-2"/>
    <n v="1229"/>
    <n v="1295"/>
    <n v="1222"/>
    <n v="7"/>
    <n v="34"/>
    <n v="19"/>
    <n v="13"/>
    <n v="116"/>
    <n v="0"/>
    <n v="0"/>
    <n v="0"/>
    <n v="3"/>
    <n v="1159"/>
    <n v="7"/>
    <n v="34"/>
    <n v="19"/>
    <n v="10"/>
    <n v="4.5729076790336498E-2"/>
    <n v="0"/>
    <n v="0"/>
    <n v="0"/>
    <n v="0"/>
    <n v="4.4751830756712775E-2"/>
    <n v="5.6956875508543531E-2"/>
    <n v="55"/>
  </r>
  <r>
    <x v="14"/>
    <s v="2310-01-000"/>
    <m/>
    <x v="3"/>
    <s v="Sibley"/>
    <s v="Sibley East School District"/>
    <n v="50"/>
    <n v="0"/>
    <n v="0"/>
    <n v="0"/>
    <n v="0"/>
    <n v="14"/>
    <n v="41"/>
    <n v="1.0719754977029096E-2"/>
    <n v="3.139356814701378E-2"/>
    <n v="28"/>
    <n v="2.1892103205629398E-2"/>
    <n v="1306"/>
    <n v="1279"/>
    <n v="1052"/>
    <n v="1"/>
    <n v="11"/>
    <n v="18"/>
    <n v="197"/>
    <n v="18"/>
    <n v="0"/>
    <n v="0"/>
    <n v="0"/>
    <n v="4"/>
    <n v="1084"/>
    <n v="1"/>
    <n v="11"/>
    <n v="18"/>
    <n v="193"/>
    <n v="4.6125461254612546E-2"/>
    <n v="0"/>
    <n v="0"/>
    <n v="0"/>
    <n v="0"/>
    <n v="4.2113323124042874E-2"/>
    <n v="0.17061973986228002"/>
    <n v="55"/>
  </r>
  <r>
    <x v="5"/>
    <s v="0531-01-000"/>
    <m/>
    <x v="3"/>
    <s v="Olmsted"/>
    <s v="Byron Public School District"/>
    <n v="41"/>
    <n v="0"/>
    <n v="0"/>
    <n v="0"/>
    <n v="3"/>
    <n v="0"/>
    <n v="55"/>
    <n v="0"/>
    <n v="3.7262872628726289E-2"/>
    <n v="357"/>
    <n v="0.20078740157480315"/>
    <n v="1476"/>
    <n v="1778"/>
    <n v="1705"/>
    <n v="6"/>
    <n v="17"/>
    <n v="12"/>
    <n v="38"/>
    <n v="346"/>
    <n v="0"/>
    <n v="0"/>
    <n v="3"/>
    <n v="5"/>
    <n v="1400"/>
    <n v="6"/>
    <n v="17"/>
    <n v="9"/>
    <n v="36"/>
    <n v="2.9285714285714286E-2"/>
    <n v="0"/>
    <n v="0"/>
    <n v="0"/>
    <n v="8.3333333333333329E-2"/>
    <n v="3.7262872628726289E-2"/>
    <n v="4.632152588555858E-2"/>
    <n v="55"/>
  </r>
  <r>
    <x v="9"/>
    <s v="0531-01-000"/>
    <m/>
    <x v="3"/>
    <s v="Olmsted"/>
    <s v="Byron Public School District"/>
    <n v="44"/>
    <n v="0"/>
    <n v="0"/>
    <n v="3"/>
    <n v="0"/>
    <n v="0"/>
    <n v="55"/>
    <n v="0"/>
    <n v="3.6764705882352942E-2"/>
    <n v="208"/>
    <n v="0.12613705275924803"/>
    <n v="1496"/>
    <n v="1649"/>
    <n v="1594"/>
    <n v="6"/>
    <n v="12"/>
    <n v="11"/>
    <n v="26"/>
    <n v="204"/>
    <n v="0"/>
    <n v="0"/>
    <n v="0"/>
    <n v="0"/>
    <n v="1434"/>
    <n v="6"/>
    <n v="12"/>
    <n v="14"/>
    <n v="26"/>
    <n v="3.0683403068340307E-2"/>
    <n v="0"/>
    <n v="0"/>
    <n v="0.21428571428571427"/>
    <n v="0"/>
    <n v="3.6764705882352942E-2"/>
    <n v="3.8873994638069703E-2"/>
    <n v="55"/>
  </r>
  <r>
    <x v="4"/>
    <s v="0531-01-000"/>
    <m/>
    <x v="3"/>
    <s v="Olmsted"/>
    <s v="Byron Public School District"/>
    <n v="48"/>
    <n v="0"/>
    <n v="0"/>
    <n v="0"/>
    <n v="0"/>
    <n v="3"/>
    <n v="52"/>
    <n v="1.9493177387914229E-3"/>
    <n v="3.378817413905133E-2"/>
    <n v="372"/>
    <n v="0.20043103448275862"/>
    <n v="1539"/>
    <n v="1856"/>
    <n v="1766"/>
    <n v="7"/>
    <n v="23"/>
    <n v="18"/>
    <n v="42"/>
    <n v="357"/>
    <n v="0"/>
    <n v="0"/>
    <n v="3"/>
    <n v="10"/>
    <n v="1457"/>
    <n v="7"/>
    <n v="23"/>
    <n v="15"/>
    <n v="32"/>
    <n v="3.2944406314344546E-2"/>
    <n v="0"/>
    <n v="0"/>
    <n v="0"/>
    <n v="0"/>
    <n v="3.5737491877842753E-2"/>
    <n v="5.0195567144719684E-2"/>
    <n v="55"/>
  </r>
  <r>
    <x v="1"/>
    <s v="0578-01-000"/>
    <m/>
    <x v="3"/>
    <s v="Pine"/>
    <s v="Pine City Public School District"/>
    <n v="40"/>
    <n v="0"/>
    <n v="0"/>
    <n v="0"/>
    <n v="0"/>
    <n v="12"/>
    <n v="43"/>
    <n v="7.7319587628865982E-3"/>
    <n v="2.7706185567010308E-2"/>
    <n v="143"/>
    <n v="8.7195121951219506E-2"/>
    <n v="1552"/>
    <n v="1640"/>
    <n v="1512"/>
    <n v="23"/>
    <n v="32"/>
    <n v="20"/>
    <n v="53"/>
    <n v="123"/>
    <n v="0"/>
    <n v="10"/>
    <n v="0"/>
    <n v="0"/>
    <n v="1429"/>
    <n v="23"/>
    <n v="22"/>
    <n v="20"/>
    <n v="53"/>
    <n v="2.7991602519244228E-2"/>
    <n v="0"/>
    <n v="0"/>
    <n v="0"/>
    <n v="0"/>
    <n v="3.5438144329896906E-2"/>
    <n v="7.6276664511958636E-2"/>
    <n v="55"/>
  </r>
  <r>
    <x v="17"/>
    <s v="2689-01-000"/>
    <m/>
    <x v="3"/>
    <s v="Pipestone"/>
    <s v="Pipestone Area School District"/>
    <n v="47"/>
    <n v="0"/>
    <n v="0"/>
    <n v="0"/>
    <n v="0"/>
    <n v="0"/>
    <n v="55"/>
    <n v="0"/>
    <n v="3.4482758620689655E-2"/>
    <n v="9"/>
    <n v="5.8102001291155583E-3"/>
    <n v="1595"/>
    <n v="1549"/>
    <n v="1456"/>
    <n v="59"/>
    <n v="5"/>
    <n v="15"/>
    <n v="14"/>
    <n v="8"/>
    <n v="0"/>
    <n v="0"/>
    <n v="0"/>
    <n v="0"/>
    <n v="1495"/>
    <n v="59"/>
    <n v="5"/>
    <n v="15"/>
    <n v="14"/>
    <n v="3.1438127090301006E-2"/>
    <n v="0"/>
    <n v="0"/>
    <n v="0"/>
    <n v="0"/>
    <n v="3.4482758620689655E-2"/>
    <n v="5.8564231738035266E-2"/>
    <n v="55"/>
  </r>
  <r>
    <x v="15"/>
    <s v="0745-01-000"/>
    <m/>
    <x v="3"/>
    <s v="Stearns"/>
    <s v="Albany Public School District"/>
    <n v="51"/>
    <n v="0"/>
    <n v="0"/>
    <n v="0"/>
    <n v="0"/>
    <n v="0"/>
    <n v="55"/>
    <n v="0"/>
    <n v="3.4375000000000003E-2"/>
    <n v="95"/>
    <n v="5.7926829268292686E-2"/>
    <n v="1600"/>
    <n v="1640"/>
    <n v="1602"/>
    <n v="5"/>
    <n v="14"/>
    <n v="9"/>
    <n v="10"/>
    <n v="87"/>
    <n v="0"/>
    <n v="0"/>
    <n v="0"/>
    <n v="0"/>
    <n v="1566"/>
    <n v="5"/>
    <n v="14"/>
    <n v="9"/>
    <n v="10"/>
    <n v="3.2567049808429116E-2"/>
    <n v="0"/>
    <n v="0"/>
    <n v="0"/>
    <n v="0"/>
    <n v="3.4375000000000003E-2"/>
    <n v="2.369077306733167E-2"/>
    <n v="55"/>
  </r>
  <r>
    <x v="11"/>
    <s v="0912-01-000"/>
    <m/>
    <x v="3"/>
    <s v="Mille Lacs"/>
    <s v="Milaca Public School District"/>
    <n v="51"/>
    <n v="0"/>
    <n v="0"/>
    <n v="0"/>
    <n v="0"/>
    <n v="0"/>
    <n v="55"/>
    <n v="0"/>
    <n v="2.8765690376569036E-2"/>
    <n v="68"/>
    <n v="3.5324675324675328E-2"/>
    <n v="1912"/>
    <n v="1925"/>
    <n v="1847"/>
    <n v="42"/>
    <n v="14"/>
    <n v="8"/>
    <n v="14"/>
    <n v="56"/>
    <n v="0"/>
    <n v="0"/>
    <n v="0"/>
    <n v="0"/>
    <n v="1842"/>
    <n v="42"/>
    <n v="14"/>
    <n v="8"/>
    <n v="14"/>
    <n v="2.7687296416938109E-2"/>
    <n v="0"/>
    <n v="0"/>
    <n v="0"/>
    <n v="0"/>
    <n v="2.8765690376569036E-2"/>
    <n v="4.0625000000000001E-2"/>
    <n v="55"/>
  </r>
  <r>
    <x v="17"/>
    <s v="0309-01-000"/>
    <m/>
    <x v="3"/>
    <s v="Hubbard"/>
    <s v="Park Rapids Public School District"/>
    <n v="51"/>
    <n v="0"/>
    <n v="0"/>
    <n v="0"/>
    <n v="0"/>
    <n v="0"/>
    <n v="55"/>
    <n v="0"/>
    <n v="2.7848101265822784E-2"/>
    <n v="32"/>
    <n v="1.6393442622950821E-2"/>
    <n v="1975"/>
    <n v="1952"/>
    <n v="1790"/>
    <n v="129"/>
    <n v="7"/>
    <n v="10"/>
    <n v="16"/>
    <n v="15"/>
    <n v="10"/>
    <n v="0"/>
    <n v="0"/>
    <n v="0"/>
    <n v="1826"/>
    <n v="119"/>
    <n v="7"/>
    <n v="10"/>
    <n v="16"/>
    <n v="2.7929901423877329E-2"/>
    <n v="0"/>
    <n v="0"/>
    <n v="0"/>
    <n v="0"/>
    <n v="2.7848101265822784E-2"/>
    <n v="7.6845298281092017E-2"/>
    <n v="55"/>
  </r>
  <r>
    <x v="16"/>
    <s v="0016-01-000"/>
    <s v="yes"/>
    <x v="2"/>
    <s v="Anoka"/>
    <s v="Spring Lake Park Public Schools"/>
    <n v="41"/>
    <n v="3"/>
    <n v="0"/>
    <n v="0"/>
    <n v="0"/>
    <n v="0"/>
    <n v="55"/>
    <n v="0"/>
    <n v="1.3330101793504604E-2"/>
    <n v="163"/>
    <n v="3.8497874350495988E-2"/>
    <n v="4126"/>
    <n v="4234"/>
    <n v="3798"/>
    <n v="54"/>
    <n v="96"/>
    <n v="171"/>
    <n v="115"/>
    <n v="157"/>
    <n v="0"/>
    <n v="0"/>
    <n v="0"/>
    <n v="0"/>
    <n v="3682"/>
    <n v="57"/>
    <n v="96"/>
    <n v="171"/>
    <n v="115"/>
    <n v="1.1135252580119501E-2"/>
    <n v="5.2631578947368418E-2"/>
    <n v="0"/>
    <n v="0"/>
    <n v="0"/>
    <n v="1.3330101793504604E-2"/>
    <n v="0.10652754185877214"/>
    <n v="55"/>
  </r>
  <r>
    <x v="12"/>
    <s v="0200-01-000"/>
    <s v="yes"/>
    <x v="2"/>
    <s v="Dakota"/>
    <s v="Hastings Public School District"/>
    <n v="39"/>
    <n v="0"/>
    <n v="0"/>
    <n v="3"/>
    <n v="0"/>
    <n v="9"/>
    <n v="46"/>
    <n v="1.7261219792865361E-3"/>
    <n v="8.8224012274645183E-3"/>
    <n v="51"/>
    <n v="9.7888675623800381E-3"/>
    <n v="5214"/>
    <n v="5210"/>
    <n v="4860"/>
    <n v="62"/>
    <n v="102"/>
    <n v="75"/>
    <n v="111"/>
    <n v="43"/>
    <n v="0"/>
    <n v="0"/>
    <n v="0"/>
    <n v="0"/>
    <n v="4856"/>
    <n v="62"/>
    <n v="102"/>
    <n v="78"/>
    <n v="111"/>
    <n v="8.0313014827018119E-3"/>
    <n v="0"/>
    <n v="0"/>
    <n v="3.8461538461538464E-2"/>
    <n v="0"/>
    <n v="1.0548523206751054E-2"/>
    <n v="6.7767325782299867E-2"/>
    <n v="55"/>
  </r>
  <r>
    <x v="17"/>
    <s v="0271-01-000"/>
    <s v="yes"/>
    <x v="2"/>
    <s v="Hennepin"/>
    <s v="Bloomington Public School District"/>
    <n v="32"/>
    <n v="0"/>
    <n v="0"/>
    <n v="4"/>
    <n v="0"/>
    <n v="7"/>
    <n v="48"/>
    <n v="6.3428778542950343E-4"/>
    <n v="4.3494019572308806E-3"/>
    <n v="27"/>
    <n v="2.4527616279069768E-3"/>
    <n v="11036"/>
    <n v="11008"/>
    <n v="8791"/>
    <n v="98"/>
    <n v="846"/>
    <n v="911"/>
    <n v="414"/>
    <n v="9"/>
    <n v="0"/>
    <n v="10"/>
    <n v="0"/>
    <n v="0"/>
    <n v="8814"/>
    <n v="98"/>
    <n v="836"/>
    <n v="915"/>
    <n v="414"/>
    <n v="3.6305877013841615E-3"/>
    <n v="0"/>
    <n v="0"/>
    <n v="4.3715846994535519E-3"/>
    <n v="0"/>
    <n v="4.9836897426603841E-3"/>
    <n v="0.20429719238060848"/>
    <n v="55"/>
  </r>
  <r>
    <x v="1"/>
    <s v="0264-01-000"/>
    <m/>
    <x v="3"/>
    <s v="Grant"/>
    <s v="Herman-Norcross School District"/>
    <n v="47"/>
    <n v="0"/>
    <n v="0"/>
    <n v="0"/>
    <n v="0"/>
    <n v="0"/>
    <n v="54"/>
    <n v="0"/>
    <n v="0.35526315789473684"/>
    <n v="12"/>
    <n v="0.10909090909090909"/>
    <n v="152"/>
    <n v="110"/>
    <n v="99"/>
    <n v="3"/>
    <n v="1"/>
    <n v="0"/>
    <n v="7"/>
    <n v="12"/>
    <n v="0"/>
    <n v="0"/>
    <n v="0"/>
    <n v="0"/>
    <n v="134"/>
    <n v="3"/>
    <n v="1"/>
    <n v="0"/>
    <n v="7"/>
    <n v="0.35074626865671643"/>
    <n v="0"/>
    <n v="0"/>
    <n v="0"/>
    <n v="0"/>
    <n v="0.35526315789473684"/>
    <n v="7.586206896551724E-2"/>
    <n v="54"/>
  </r>
  <r>
    <x v="10"/>
    <s v="0514-01-000"/>
    <m/>
    <x v="3"/>
    <s v="Nobles"/>
    <s v="Ellsworth Public School District"/>
    <n v="50"/>
    <n v="0"/>
    <n v="0"/>
    <n v="0"/>
    <n v="0"/>
    <n v="0"/>
    <n v="54"/>
    <n v="0"/>
    <n v="0.26341463414634148"/>
    <n v="44"/>
    <n v="0.22564102564102564"/>
    <n v="205"/>
    <n v="195"/>
    <n v="190"/>
    <n v="0"/>
    <n v="5"/>
    <n v="0"/>
    <n v="0"/>
    <n v="40"/>
    <n v="0"/>
    <n v="0"/>
    <n v="0"/>
    <n v="0"/>
    <n v="200"/>
    <n v="0"/>
    <n v="5"/>
    <n v="0"/>
    <n v="0"/>
    <n v="0.25"/>
    <n v="0"/>
    <n v="0"/>
    <n v="0"/>
    <n v="0"/>
    <n v="0.26341463414634148"/>
    <n v="2.4390243902439025E-2"/>
    <n v="54"/>
  </r>
  <r>
    <x v="9"/>
    <s v="0836-01-000"/>
    <m/>
    <x v="3"/>
    <s v="Watonwan"/>
    <s v="Butterfield Public School District"/>
    <n v="44"/>
    <n v="0"/>
    <n v="0"/>
    <n v="0"/>
    <n v="7"/>
    <n v="0"/>
    <n v="54"/>
    <n v="0"/>
    <n v="0.25592417061611372"/>
    <n v="62"/>
    <n v="0.28310502283105021"/>
    <n v="211"/>
    <n v="219"/>
    <n v="148"/>
    <n v="0"/>
    <n v="0"/>
    <n v="8"/>
    <n v="63"/>
    <n v="46"/>
    <n v="0"/>
    <n v="0"/>
    <n v="0"/>
    <n v="9"/>
    <n v="146"/>
    <n v="0"/>
    <n v="0"/>
    <n v="8"/>
    <n v="61"/>
    <n v="0.30136986301369861"/>
    <n v="0"/>
    <n v="0"/>
    <n v="0"/>
    <n v="0.11475409836065574"/>
    <n v="0.25592417061611372"/>
    <n v="0.32093023255813952"/>
    <n v="54"/>
  </r>
  <r>
    <x v="14"/>
    <s v="0514-01-000"/>
    <m/>
    <x v="3"/>
    <s v="Nobles"/>
    <s v="Ellsworth Public School District"/>
    <n v="49"/>
    <n v="0"/>
    <n v="0"/>
    <n v="0"/>
    <n v="4"/>
    <n v="0"/>
    <n v="54"/>
    <n v="0"/>
    <n v="0.23478260869565218"/>
    <n v="40"/>
    <n v="0.18518518518518517"/>
    <n v="230"/>
    <n v="216"/>
    <n v="215"/>
    <n v="1"/>
    <n v="0"/>
    <n v="0"/>
    <n v="0"/>
    <n v="40"/>
    <n v="0"/>
    <n v="0"/>
    <n v="0"/>
    <n v="0"/>
    <n v="224"/>
    <n v="1"/>
    <n v="0"/>
    <n v="0"/>
    <n v="4"/>
    <n v="0.21875"/>
    <n v="0"/>
    <n v="0"/>
    <n v="0"/>
    <n v="1"/>
    <n v="0.23478260869565218"/>
    <n v="2.1834061135371178E-2"/>
    <n v="54"/>
  </r>
  <r>
    <x v="0"/>
    <s v="0914-01-000"/>
    <m/>
    <x v="3"/>
    <s v="Clay"/>
    <s v="Ulen-Hitterdal Public School Dist"/>
    <n v="48"/>
    <n v="0"/>
    <n v="0"/>
    <n v="0"/>
    <n v="0"/>
    <n v="4"/>
    <n v="50"/>
    <n v="1.3333333333333334E-2"/>
    <n v="0.16666666666666666"/>
    <n v="58"/>
    <n v="0.19078947368421054"/>
    <n v="300"/>
    <n v="304"/>
    <n v="256"/>
    <n v="35"/>
    <n v="3"/>
    <n v="8"/>
    <n v="2"/>
    <n v="35"/>
    <n v="19"/>
    <n v="0"/>
    <n v="0"/>
    <n v="0"/>
    <n v="269"/>
    <n v="16"/>
    <n v="3"/>
    <n v="8"/>
    <n v="2"/>
    <n v="0.17843866171003717"/>
    <n v="0"/>
    <n v="0"/>
    <n v="0"/>
    <n v="0"/>
    <n v="0.18"/>
    <n v="9.7315436241610737E-2"/>
    <n v="54"/>
  </r>
  <r>
    <x v="14"/>
    <s v="2358-01-000"/>
    <m/>
    <x v="3"/>
    <s v="Kittson"/>
    <s v="Tri-County School District"/>
    <n v="54"/>
    <n v="0"/>
    <n v="0"/>
    <n v="0"/>
    <n v="0"/>
    <n v="0"/>
    <n v="54"/>
    <n v="0"/>
    <n v="0.15561959654178675"/>
    <n v="8"/>
    <n v="2.6578073089700997E-2"/>
    <n v="347"/>
    <n v="301"/>
    <n v="300"/>
    <n v="0"/>
    <n v="1"/>
    <n v="0"/>
    <n v="0"/>
    <n v="6"/>
    <n v="0"/>
    <n v="0"/>
    <n v="0"/>
    <n v="0"/>
    <n v="348"/>
    <n v="0"/>
    <n v="1"/>
    <n v="0"/>
    <n v="0"/>
    <n v="0.15517241379310345"/>
    <n v="0"/>
    <n v="0"/>
    <n v="0"/>
    <n v="0"/>
    <n v="0.15561959654178675"/>
    <n v="2.8653295128939827E-3"/>
    <n v="54"/>
  </r>
  <r>
    <x v="17"/>
    <s v="0671-01-000"/>
    <m/>
    <x v="3"/>
    <s v="Rock"/>
    <s v="Hills-Beaver Creek School District"/>
    <n v="53"/>
    <n v="0"/>
    <n v="0"/>
    <n v="0"/>
    <n v="0"/>
    <n v="0"/>
    <n v="54"/>
    <n v="0"/>
    <n v="0.14173228346456693"/>
    <n v="10"/>
    <n v="2.967359050445104E-2"/>
    <n v="381"/>
    <n v="337"/>
    <n v="331"/>
    <n v="0"/>
    <n v="1"/>
    <n v="4"/>
    <n v="2"/>
    <n v="9"/>
    <n v="0"/>
    <n v="0"/>
    <n v="0"/>
    <n v="0"/>
    <n v="375"/>
    <n v="0"/>
    <n v="1"/>
    <n v="4"/>
    <n v="2"/>
    <n v="0.14133333333333334"/>
    <n v="0"/>
    <n v="0"/>
    <n v="0"/>
    <n v="0"/>
    <n v="0.14173228346456693"/>
    <n v="1.832460732984293E-2"/>
    <n v="54"/>
  </r>
  <r>
    <x v="16"/>
    <s v="0391-01-000"/>
    <m/>
    <x v="3"/>
    <s v="Le Sueur"/>
    <s v="Cleveland Public School District"/>
    <n v="53"/>
    <n v="0"/>
    <n v="0"/>
    <n v="0"/>
    <n v="0"/>
    <n v="4"/>
    <n v="50"/>
    <n v="9.6618357487922701E-3"/>
    <n v="0.12077294685990338"/>
    <n v="92"/>
    <n v="0.20353982300884957"/>
    <n v="414"/>
    <n v="452"/>
    <n v="445"/>
    <n v="2"/>
    <n v="0"/>
    <n v="1"/>
    <n v="4"/>
    <n v="88"/>
    <n v="0"/>
    <n v="0"/>
    <n v="0"/>
    <n v="4"/>
    <n v="410"/>
    <n v="2"/>
    <n v="0"/>
    <n v="1"/>
    <n v="0"/>
    <n v="0.12926829268292683"/>
    <n v="0"/>
    <n v="0"/>
    <n v="0"/>
    <n v="0"/>
    <n v="0.13043478260869565"/>
    <n v="7.2639225181598066E-3"/>
    <n v="54"/>
  </r>
  <r>
    <x v="5"/>
    <s v="0195-01-000"/>
    <s v="yes"/>
    <x v="2"/>
    <s v="Dakota"/>
    <s v="Randolph Public School District"/>
    <n v="51"/>
    <n v="0"/>
    <n v="0"/>
    <n v="0"/>
    <n v="0"/>
    <n v="6"/>
    <n v="48"/>
    <n v="1.2958963282937365E-2"/>
    <n v="0.10367170626349892"/>
    <n v="168"/>
    <n v="0.29116117850953205"/>
    <n v="463"/>
    <n v="577"/>
    <n v="555"/>
    <n v="2"/>
    <n v="4"/>
    <n v="10"/>
    <n v="6"/>
    <n v="162"/>
    <n v="0"/>
    <n v="0"/>
    <n v="0"/>
    <n v="0"/>
    <n v="444"/>
    <n v="2"/>
    <n v="4"/>
    <n v="10"/>
    <n v="6"/>
    <n v="0.11486486486486487"/>
    <n v="0"/>
    <n v="0"/>
    <n v="0"/>
    <n v="0"/>
    <n v="0.11663066954643628"/>
    <n v="4.7210300429184553E-2"/>
    <n v="54"/>
  </r>
  <r>
    <x v="8"/>
    <s v="0195-01-000"/>
    <s v="yes"/>
    <x v="2"/>
    <s v="Dakota"/>
    <s v="Randolph Public School District"/>
    <n v="53"/>
    <n v="0"/>
    <n v="0"/>
    <n v="0"/>
    <n v="0"/>
    <n v="4"/>
    <n v="50"/>
    <n v="8.5106382978723406E-3"/>
    <n v="0.10638297872340426"/>
    <n v="128"/>
    <n v="0.23529411764705882"/>
    <n v="470"/>
    <n v="544"/>
    <n v="520"/>
    <n v="1"/>
    <n v="3"/>
    <n v="14"/>
    <n v="6"/>
    <n v="122"/>
    <n v="0"/>
    <n v="0"/>
    <n v="0"/>
    <n v="0"/>
    <n v="451"/>
    <n v="1"/>
    <n v="3"/>
    <n v="14"/>
    <n v="6"/>
    <n v="0.11751662971175167"/>
    <n v="0"/>
    <n v="0"/>
    <n v="0"/>
    <n v="0"/>
    <n v="0.1148936170212766"/>
    <n v="5.0526315789473683E-2"/>
    <n v="54"/>
  </r>
  <r>
    <x v="4"/>
    <s v="2311-01-000"/>
    <m/>
    <x v="3"/>
    <s v="Clearwater"/>
    <s v="Clearbrook-Gonvick School District"/>
    <n v="45"/>
    <n v="6"/>
    <n v="0"/>
    <n v="0"/>
    <n v="0"/>
    <n v="3"/>
    <n v="51"/>
    <n v="6.2630480167014616E-3"/>
    <n v="0.10647181628392484"/>
    <n v="15"/>
    <n v="3.4090909090909088E-2"/>
    <n v="479"/>
    <n v="440"/>
    <n v="344"/>
    <n v="74"/>
    <n v="10"/>
    <n v="7"/>
    <n v="5"/>
    <n v="8"/>
    <n v="5"/>
    <n v="0"/>
    <n v="0"/>
    <n v="0"/>
    <n v="381"/>
    <n v="75"/>
    <n v="10"/>
    <n v="7"/>
    <n v="5"/>
    <n v="0.11811023622047244"/>
    <n v="0.08"/>
    <n v="0"/>
    <n v="0"/>
    <n v="0"/>
    <n v="0.11273486430062631"/>
    <n v="0.20292887029288703"/>
    <n v="54"/>
  </r>
  <r>
    <x v="4"/>
    <s v="0075-01-000"/>
    <m/>
    <x v="3"/>
    <s v="Blue Earth"/>
    <s v="St. Clair Public School District"/>
    <n v="53"/>
    <n v="0"/>
    <n v="0"/>
    <n v="0"/>
    <n v="0"/>
    <n v="0"/>
    <n v="54"/>
    <n v="0"/>
    <n v="0.11065573770491803"/>
    <n v="196"/>
    <n v="0.31111111111111112"/>
    <n v="488"/>
    <n v="630"/>
    <n v="616"/>
    <n v="0"/>
    <n v="2"/>
    <n v="3"/>
    <n v="9"/>
    <n v="185"/>
    <n v="0"/>
    <n v="0"/>
    <n v="0"/>
    <n v="3"/>
    <n v="484"/>
    <n v="0"/>
    <n v="2"/>
    <n v="3"/>
    <n v="6"/>
    <n v="0.10950413223140495"/>
    <n v="0"/>
    <n v="0"/>
    <n v="0"/>
    <n v="0"/>
    <n v="0.11065573770491803"/>
    <n v="2.2222222222222223E-2"/>
    <n v="54"/>
  </r>
  <r>
    <x v="8"/>
    <s v="2159-01-000"/>
    <m/>
    <x v="3"/>
    <s v="Renville"/>
    <s v="Buffalo Lk-Hector-Stewart Public Sc"/>
    <n v="45"/>
    <n v="0"/>
    <n v="0"/>
    <n v="0"/>
    <n v="4"/>
    <n v="10"/>
    <n v="44"/>
    <n v="1.7730496453900711E-2"/>
    <n v="7.8014184397163122E-2"/>
    <n v="111"/>
    <n v="0.17874396135265699"/>
    <n v="564"/>
    <n v="621"/>
    <n v="533"/>
    <n v="3"/>
    <n v="4"/>
    <n v="5"/>
    <n v="76"/>
    <n v="103"/>
    <n v="0"/>
    <n v="0"/>
    <n v="0"/>
    <n v="4"/>
    <n v="475"/>
    <n v="3"/>
    <n v="4"/>
    <n v="5"/>
    <n v="76"/>
    <n v="9.4736842105263161E-2"/>
    <n v="0"/>
    <n v="0"/>
    <n v="0"/>
    <n v="5.2631578947368418E-2"/>
    <n v="9.5744680851063829E-2"/>
    <n v="0.15630550621669628"/>
    <n v="54"/>
  </r>
  <r>
    <x v="5"/>
    <s v="0333-01-000"/>
    <m/>
    <x v="3"/>
    <s v="Kanabec"/>
    <s v="Ogilvie Public School District"/>
    <n v="51"/>
    <n v="0"/>
    <n v="0"/>
    <n v="0"/>
    <n v="0"/>
    <n v="0"/>
    <n v="54"/>
    <n v="0"/>
    <n v="9.2624356775300176E-2"/>
    <n v="38"/>
    <n v="6.7019400352733682E-2"/>
    <n v="583"/>
    <n v="567"/>
    <n v="561"/>
    <n v="5"/>
    <n v="0"/>
    <n v="0"/>
    <n v="1"/>
    <n v="33"/>
    <n v="0"/>
    <n v="0"/>
    <n v="0"/>
    <n v="0"/>
    <n v="579"/>
    <n v="5"/>
    <n v="0"/>
    <n v="0"/>
    <n v="1"/>
    <n v="8.8082901554404139E-2"/>
    <n v="0"/>
    <n v="0"/>
    <n v="0"/>
    <n v="0"/>
    <n v="9.2624356775300176E-2"/>
    <n v="1.0256410256410256E-2"/>
    <n v="54"/>
  </r>
  <r>
    <x v="16"/>
    <s v="0213-01-000"/>
    <m/>
    <x v="3"/>
    <s v="Douglas"/>
    <s v="Osakis Public School District"/>
    <n v="51"/>
    <n v="0"/>
    <n v="0"/>
    <n v="0"/>
    <n v="0"/>
    <n v="16"/>
    <n v="38"/>
    <n v="2.6666666666666668E-2"/>
    <n v="6.3333333333333339E-2"/>
    <n v="106"/>
    <n v="0.16257668711656442"/>
    <n v="600"/>
    <n v="652"/>
    <n v="646"/>
    <n v="0"/>
    <n v="0"/>
    <n v="6"/>
    <n v="0"/>
    <n v="100"/>
    <n v="0"/>
    <n v="0"/>
    <n v="0"/>
    <n v="0"/>
    <n v="597"/>
    <n v="0"/>
    <n v="0"/>
    <n v="6"/>
    <n v="0"/>
    <n v="8.5427135678391955E-2"/>
    <n v="0"/>
    <n v="0"/>
    <n v="0"/>
    <n v="0"/>
    <n v="9.0000000000000011E-2"/>
    <n v="9.9502487562189053E-3"/>
    <n v="54"/>
  </r>
  <r>
    <x v="17"/>
    <s v="0004-01-000"/>
    <m/>
    <x v="3"/>
    <s v="Aitkin"/>
    <s v="McGregor Public School District"/>
    <n v="52"/>
    <n v="0"/>
    <n v="0"/>
    <n v="0"/>
    <n v="0"/>
    <n v="0"/>
    <n v="54"/>
    <n v="0"/>
    <n v="8.9403973509933773E-2"/>
    <n v="13"/>
    <n v="2.3090586145648313E-2"/>
    <n v="604"/>
    <n v="563"/>
    <n v="478"/>
    <n v="76"/>
    <n v="2"/>
    <n v="6"/>
    <n v="2"/>
    <n v="8"/>
    <n v="0"/>
    <n v="0"/>
    <n v="0"/>
    <n v="0"/>
    <n v="522"/>
    <n v="76"/>
    <n v="2"/>
    <n v="6"/>
    <n v="2"/>
    <n v="9.9616858237547887E-2"/>
    <n v="0"/>
    <n v="0"/>
    <n v="0"/>
    <n v="0"/>
    <n v="8.9403973509933773E-2"/>
    <n v="0.14144736842105263"/>
    <n v="54"/>
  </r>
  <r>
    <x v="7"/>
    <s v="0333-01-000"/>
    <m/>
    <x v="3"/>
    <s v="Kanabec"/>
    <s v="Ogilvie Public School District"/>
    <n v="46"/>
    <n v="0"/>
    <n v="0"/>
    <n v="0"/>
    <n v="0"/>
    <n v="3"/>
    <n v="51"/>
    <n v="4.7923322683706068E-3"/>
    <n v="8.1469648562300323E-2"/>
    <n v="41"/>
    <n v="6.6884176182707991E-2"/>
    <n v="626"/>
    <n v="613"/>
    <n v="597"/>
    <n v="7"/>
    <n v="2"/>
    <n v="1"/>
    <n v="6"/>
    <n v="35"/>
    <n v="0"/>
    <n v="0"/>
    <n v="0"/>
    <n v="0"/>
    <n v="608"/>
    <n v="7"/>
    <n v="2"/>
    <n v="1"/>
    <n v="6"/>
    <n v="7.5657894736842105E-2"/>
    <n v="0"/>
    <n v="0"/>
    <n v="0"/>
    <n v="0"/>
    <n v="8.6261980830670937E-2"/>
    <n v="2.564102564102564E-2"/>
    <n v="54"/>
  </r>
  <r>
    <x v="14"/>
    <s v="0837-01-000"/>
    <m/>
    <x v="3"/>
    <s v="Watonwan"/>
    <s v="Madelia Public School District"/>
    <n v="52"/>
    <n v="0"/>
    <n v="0"/>
    <n v="0"/>
    <n v="0"/>
    <n v="0"/>
    <n v="54"/>
    <n v="0"/>
    <n v="8.4375000000000006E-2"/>
    <n v="26"/>
    <n v="4.2483660130718956E-2"/>
    <n v="640"/>
    <n v="612"/>
    <n v="437"/>
    <n v="0"/>
    <n v="6"/>
    <n v="0"/>
    <n v="169"/>
    <n v="18"/>
    <n v="0"/>
    <n v="0"/>
    <n v="0"/>
    <n v="5"/>
    <n v="471"/>
    <n v="0"/>
    <n v="6"/>
    <n v="0"/>
    <n v="164"/>
    <n v="0.11040339702760085"/>
    <n v="0"/>
    <n v="0"/>
    <n v="0"/>
    <n v="0"/>
    <n v="8.4375000000000006E-2"/>
    <n v="0.26521060842433697"/>
    <n v="54"/>
  </r>
  <r>
    <x v="8"/>
    <s v="0333-01-000"/>
    <m/>
    <x v="3"/>
    <s v="Kanabec"/>
    <s v="Ogilvie Public School District"/>
    <n v="51"/>
    <n v="0"/>
    <n v="0"/>
    <n v="0"/>
    <n v="0"/>
    <n v="6"/>
    <n v="48"/>
    <n v="9.2735703245749607E-3"/>
    <n v="7.4188562596599686E-2"/>
    <n v="29"/>
    <n v="4.6623794212218649E-2"/>
    <n v="647"/>
    <n v="622"/>
    <n v="605"/>
    <n v="7"/>
    <n v="3"/>
    <n v="1"/>
    <n v="6"/>
    <n v="25"/>
    <n v="0"/>
    <n v="0"/>
    <n v="0"/>
    <n v="0"/>
    <n v="631"/>
    <n v="7"/>
    <n v="3"/>
    <n v="1"/>
    <n v="6"/>
    <n v="8.0824088748019024E-2"/>
    <n v="0"/>
    <n v="0"/>
    <n v="0"/>
    <n v="0"/>
    <n v="8.3462132921174645E-2"/>
    <n v="2.6234567901234566E-2"/>
    <n v="54"/>
  </r>
  <r>
    <x v="8"/>
    <s v="0857-01-000"/>
    <m/>
    <x v="3"/>
    <s v="Winona"/>
    <s v="Lewiston-Altura Public School Dist."/>
    <n v="48"/>
    <n v="0"/>
    <n v="0"/>
    <n v="0"/>
    <n v="0"/>
    <n v="6"/>
    <n v="48"/>
    <n v="9.1324200913242004E-3"/>
    <n v="7.3059360730593603E-2"/>
    <n v="154"/>
    <n v="0.20343461030383092"/>
    <n v="657"/>
    <n v="757"/>
    <n v="732"/>
    <n v="2"/>
    <n v="7"/>
    <n v="4"/>
    <n v="12"/>
    <n v="152"/>
    <n v="0"/>
    <n v="0"/>
    <n v="0"/>
    <n v="0"/>
    <n v="628"/>
    <n v="2"/>
    <n v="7"/>
    <n v="4"/>
    <n v="12"/>
    <n v="7.6433121019108277E-2"/>
    <n v="0"/>
    <n v="0"/>
    <n v="0"/>
    <n v="0"/>
    <n v="8.2191780821917804E-2"/>
    <n v="3.8284839203675342E-2"/>
    <n v="54"/>
  </r>
  <r>
    <x v="7"/>
    <s v="0239-01-000"/>
    <m/>
    <x v="3"/>
    <s v="Fillmore"/>
    <s v="Rushford-Peterson Public Schools"/>
    <n v="52"/>
    <n v="0"/>
    <n v="0"/>
    <n v="0"/>
    <n v="0"/>
    <n v="8"/>
    <n v="46"/>
    <n v="1.2084592145015106E-2"/>
    <n v="6.9486404833836862E-2"/>
    <n v="33"/>
    <n v="5.1482059282371297E-2"/>
    <n v="662"/>
    <n v="641"/>
    <n v="624"/>
    <n v="0"/>
    <n v="2"/>
    <n v="4"/>
    <n v="11"/>
    <n v="29"/>
    <n v="0"/>
    <n v="0"/>
    <n v="0"/>
    <n v="0"/>
    <n v="647"/>
    <n v="0"/>
    <n v="2"/>
    <n v="4"/>
    <n v="11"/>
    <n v="8.0370942812983001E-2"/>
    <n v="0"/>
    <n v="0"/>
    <n v="0"/>
    <n v="0"/>
    <n v="8.1570996978851965E-2"/>
    <n v="2.5602409638554216E-2"/>
    <n v="54"/>
  </r>
  <r>
    <x v="11"/>
    <s v="0091-01-000"/>
    <m/>
    <x v="3"/>
    <s v="Carlton"/>
    <s v="Barnum Public School District"/>
    <n v="49"/>
    <n v="0"/>
    <n v="0"/>
    <n v="0"/>
    <n v="0"/>
    <n v="3"/>
    <n v="51"/>
    <n v="4.5248868778280547E-3"/>
    <n v="7.6923076923076927E-2"/>
    <n v="76"/>
    <n v="0.11094890510948906"/>
    <n v="663"/>
    <n v="685"/>
    <n v="647"/>
    <n v="19"/>
    <n v="9"/>
    <n v="3"/>
    <n v="7"/>
    <n v="72"/>
    <n v="0"/>
    <n v="0"/>
    <n v="0"/>
    <n v="0"/>
    <n v="624"/>
    <n v="19"/>
    <n v="9"/>
    <n v="3"/>
    <n v="7"/>
    <n v="7.8525641025641024E-2"/>
    <n v="0"/>
    <n v="0"/>
    <n v="0"/>
    <n v="0"/>
    <n v="8.1447963800904979E-2"/>
    <n v="5.7401812688821753E-2"/>
    <n v="54"/>
  </r>
  <r>
    <x v="15"/>
    <s v="0821-01-000"/>
    <m/>
    <x v="3"/>
    <s v="Wadena"/>
    <s v="Menahga Public School District"/>
    <n v="54"/>
    <n v="0"/>
    <n v="0"/>
    <n v="0"/>
    <n v="0"/>
    <n v="0"/>
    <n v="54"/>
    <n v="0"/>
    <n v="7.8947368421052627E-2"/>
    <n v="93"/>
    <n v="0.12863070539419086"/>
    <n v="684"/>
    <n v="723"/>
    <n v="700"/>
    <n v="9"/>
    <n v="3"/>
    <n v="0"/>
    <n v="11"/>
    <n v="89"/>
    <n v="0"/>
    <n v="0"/>
    <n v="0"/>
    <n v="0"/>
    <n v="665"/>
    <n v="9"/>
    <n v="3"/>
    <n v="0"/>
    <n v="11"/>
    <n v="8.1203007518796999E-2"/>
    <n v="0"/>
    <n v="0"/>
    <n v="0"/>
    <n v="0"/>
    <n v="7.8947368421052627E-2"/>
    <n v="3.3430232558139532E-2"/>
    <n v="54"/>
  </r>
  <r>
    <x v="13"/>
    <s v="0601-01-000"/>
    <m/>
    <x v="3"/>
    <s v="Polk"/>
    <s v="Fosston Public School District"/>
    <n v="42"/>
    <n v="3"/>
    <n v="0"/>
    <n v="0"/>
    <n v="0"/>
    <n v="0"/>
    <n v="54"/>
    <n v="0"/>
    <n v="7.8488372093023256E-2"/>
    <n v="43"/>
    <n v="6.3515509601181686E-2"/>
    <n v="688"/>
    <n v="677"/>
    <n v="627"/>
    <n v="40"/>
    <n v="5"/>
    <n v="3"/>
    <n v="2"/>
    <n v="40"/>
    <n v="0"/>
    <n v="0"/>
    <n v="0"/>
    <n v="0"/>
    <n v="629"/>
    <n v="43"/>
    <n v="5"/>
    <n v="3"/>
    <n v="2"/>
    <n v="6.6772655007949128E-2"/>
    <n v="6.9767441860465115E-2"/>
    <n v="0"/>
    <n v="0"/>
    <n v="0"/>
    <n v="7.8488372093023256E-2"/>
    <n v="7.7712609970674487E-2"/>
    <n v="54"/>
  </r>
  <r>
    <x v="10"/>
    <s v="0239-01-000"/>
    <m/>
    <x v="3"/>
    <s v="Fillmore"/>
    <s v="Rushford-Peterson Public Schools"/>
    <n v="48"/>
    <n v="0"/>
    <n v="0"/>
    <n v="0"/>
    <n v="0"/>
    <n v="3"/>
    <n v="51"/>
    <n v="4.2432814710042432E-3"/>
    <n v="7.2135785007072142E-2"/>
    <n v="21"/>
    <n v="3.1157270029673591E-2"/>
    <n v="707"/>
    <n v="674"/>
    <n v="653"/>
    <n v="0"/>
    <n v="0"/>
    <n v="6"/>
    <n v="15"/>
    <n v="16"/>
    <n v="0"/>
    <n v="0"/>
    <n v="0"/>
    <n v="0"/>
    <n v="685"/>
    <n v="0"/>
    <n v="0"/>
    <n v="6"/>
    <n v="15"/>
    <n v="7.0072992700729933E-2"/>
    <n v="0"/>
    <n v="0"/>
    <n v="0"/>
    <n v="0"/>
    <n v="7.6379066478076379E-2"/>
    <n v="2.9745042492917848E-2"/>
    <n v="54"/>
  </r>
  <r>
    <x v="15"/>
    <s v="0239-01-000"/>
    <m/>
    <x v="3"/>
    <s v="Fillmore"/>
    <s v="Rushford-Peterson Public Schools"/>
    <n v="51"/>
    <n v="0"/>
    <n v="0"/>
    <n v="0"/>
    <n v="0"/>
    <n v="0"/>
    <n v="54"/>
    <n v="0"/>
    <n v="7.4999999999999997E-2"/>
    <n v="30"/>
    <n v="4.3103448275862072E-2"/>
    <n v="720"/>
    <n v="696"/>
    <n v="688"/>
    <n v="2"/>
    <n v="0"/>
    <n v="6"/>
    <n v="0"/>
    <n v="28"/>
    <n v="0"/>
    <n v="0"/>
    <n v="0"/>
    <n v="0"/>
    <n v="711"/>
    <n v="2"/>
    <n v="0"/>
    <n v="6"/>
    <n v="0"/>
    <n v="7.1729957805907171E-2"/>
    <n v="0"/>
    <n v="0"/>
    <n v="0"/>
    <n v="0"/>
    <n v="7.4999999999999997E-2"/>
    <n v="1.1126564673157162E-2"/>
    <n v="54"/>
  </r>
  <r>
    <x v="7"/>
    <s v="2169-01-000"/>
    <m/>
    <x v="3"/>
    <s v="Murray"/>
    <s v="Murray County Central School Dist."/>
    <n v="44"/>
    <n v="0"/>
    <n v="0"/>
    <n v="0"/>
    <n v="0"/>
    <n v="0"/>
    <n v="54"/>
    <n v="0"/>
    <n v="7.1428571428571425E-2"/>
    <n v="57"/>
    <n v="7.5098814229249009E-2"/>
    <n v="756"/>
    <n v="759"/>
    <n v="714"/>
    <n v="5"/>
    <n v="2"/>
    <n v="7"/>
    <n v="31"/>
    <n v="53"/>
    <n v="0"/>
    <n v="0"/>
    <n v="0"/>
    <n v="0"/>
    <n v="705"/>
    <n v="5"/>
    <n v="2"/>
    <n v="7"/>
    <n v="31"/>
    <n v="6.2411347517730496E-2"/>
    <n v="0"/>
    <n v="0"/>
    <n v="0"/>
    <n v="0"/>
    <n v="7.1428571428571425E-2"/>
    <n v="0.06"/>
    <n v="54"/>
  </r>
  <r>
    <x v="7"/>
    <s v="0299-01-000"/>
    <m/>
    <x v="3"/>
    <s v="Houston"/>
    <s v="Caledonia Public School District"/>
    <n v="53"/>
    <n v="0"/>
    <n v="0"/>
    <n v="0"/>
    <n v="0"/>
    <n v="0"/>
    <n v="54"/>
    <n v="0"/>
    <n v="6.8441064638783272E-2"/>
    <n v="31"/>
    <n v="4.0469973890339427E-2"/>
    <n v="789"/>
    <n v="766"/>
    <n v="720"/>
    <n v="1"/>
    <n v="38"/>
    <n v="6"/>
    <n v="1"/>
    <n v="29"/>
    <n v="0"/>
    <n v="0"/>
    <n v="0"/>
    <n v="0"/>
    <n v="744"/>
    <n v="1"/>
    <n v="38"/>
    <n v="6"/>
    <n v="1"/>
    <n v="7.1236559139784952E-2"/>
    <n v="0"/>
    <n v="0"/>
    <n v="0"/>
    <n v="0"/>
    <n v="6.8441064638783272E-2"/>
    <n v="5.8227848101265821E-2"/>
    <n v="54"/>
  </r>
  <r>
    <x v="1"/>
    <s v="0146-01-000"/>
    <m/>
    <x v="3"/>
    <s v="Clay"/>
    <s v="Barnesville Public School District"/>
    <n v="44"/>
    <n v="6"/>
    <n v="0"/>
    <n v="0"/>
    <n v="0"/>
    <n v="0"/>
    <n v="54"/>
    <n v="0"/>
    <n v="6.3529411764705876E-2"/>
    <n v="64"/>
    <n v="7.441860465116279E-2"/>
    <n v="850"/>
    <n v="860"/>
    <n v="830"/>
    <n v="12"/>
    <n v="5"/>
    <n v="0"/>
    <n v="13"/>
    <n v="56"/>
    <n v="0"/>
    <n v="0"/>
    <n v="0"/>
    <n v="3"/>
    <n v="818"/>
    <n v="18"/>
    <n v="5"/>
    <n v="0"/>
    <n v="10"/>
    <n v="5.3789731051344741E-2"/>
    <n v="0.33333333333333331"/>
    <n v="0"/>
    <n v="0"/>
    <n v="0"/>
    <n v="6.3529411764705876E-2"/>
    <n v="3.8777908343125736E-2"/>
    <n v="54"/>
  </r>
  <r>
    <x v="4"/>
    <s v="0777-01-000"/>
    <m/>
    <x v="3"/>
    <s v="Swift"/>
    <s v="Benson Public School District"/>
    <n v="50"/>
    <n v="0"/>
    <n v="0"/>
    <n v="0"/>
    <n v="0"/>
    <n v="0"/>
    <n v="54"/>
    <n v="0"/>
    <n v="5.844155844155844E-2"/>
    <n v="24"/>
    <n v="2.6845637583892617E-2"/>
    <n v="924"/>
    <n v="894"/>
    <n v="826"/>
    <n v="4"/>
    <n v="19"/>
    <n v="5"/>
    <n v="40"/>
    <n v="19"/>
    <n v="0"/>
    <n v="0"/>
    <n v="0"/>
    <n v="0"/>
    <n v="857"/>
    <n v="4"/>
    <n v="19"/>
    <n v="5"/>
    <n v="40"/>
    <n v="5.8343057176196034E-2"/>
    <n v="0"/>
    <n v="0"/>
    <n v="0"/>
    <n v="0"/>
    <n v="5.844155844155844E-2"/>
    <n v="7.3513513513513512E-2"/>
    <n v="54"/>
  </r>
  <r>
    <x v="15"/>
    <s v="0299-01-000"/>
    <m/>
    <x v="3"/>
    <s v="Houston"/>
    <s v="Caledonia Public School District"/>
    <n v="50"/>
    <n v="0"/>
    <n v="0"/>
    <n v="0"/>
    <n v="0"/>
    <n v="4"/>
    <n v="50"/>
    <n v="4.0281973816717019E-3"/>
    <n v="5.0352467270896276E-2"/>
    <n v="20"/>
    <n v="2.0855057351407715E-2"/>
    <n v="993"/>
    <n v="959"/>
    <n v="940"/>
    <n v="3"/>
    <n v="10"/>
    <n v="3"/>
    <n v="3"/>
    <n v="19"/>
    <n v="0"/>
    <n v="0"/>
    <n v="0"/>
    <n v="0"/>
    <n v="971"/>
    <n v="3"/>
    <n v="10"/>
    <n v="3"/>
    <n v="3"/>
    <n v="5.1493305870236872E-2"/>
    <n v="0"/>
    <n v="0"/>
    <n v="0"/>
    <n v="0"/>
    <n v="5.4380664652567981E-2"/>
    <n v="1.9191919191919191E-2"/>
    <n v="54"/>
  </r>
  <r>
    <x v="4"/>
    <s v="0162-01-000"/>
    <m/>
    <x v="3"/>
    <s v="Clearwater"/>
    <s v="Bagley Public School District"/>
    <n v="41"/>
    <n v="6"/>
    <n v="0"/>
    <n v="0"/>
    <n v="0"/>
    <n v="6"/>
    <n v="48"/>
    <n v="5.9582919563058593E-3"/>
    <n v="4.7666335650446874E-2"/>
    <n v="63"/>
    <n v="6.2007874015748032E-2"/>
    <n v="1007"/>
    <n v="1016"/>
    <n v="737"/>
    <n v="250"/>
    <n v="12"/>
    <n v="4"/>
    <n v="13"/>
    <n v="39"/>
    <n v="17"/>
    <n v="4"/>
    <n v="0"/>
    <n v="0"/>
    <n v="739"/>
    <n v="239"/>
    <n v="8"/>
    <n v="4"/>
    <n v="13"/>
    <n v="5.5480378890392423E-2"/>
    <n v="2.5104602510460251E-2"/>
    <n v="0"/>
    <n v="0"/>
    <n v="0"/>
    <n v="5.3624627606752732E-2"/>
    <n v="0.26321036889332006"/>
    <n v="54"/>
  </r>
  <r>
    <x v="12"/>
    <s v="0743-01-000"/>
    <m/>
    <x v="3"/>
    <s v="Stearns"/>
    <s v="Sauk Centre Public School District"/>
    <n v="44"/>
    <n v="0"/>
    <n v="3"/>
    <n v="0"/>
    <n v="4"/>
    <n v="5"/>
    <n v="49"/>
    <n v="4.4404973357015983E-3"/>
    <n v="4.3516873889875664E-2"/>
    <n v="64"/>
    <n v="5.6338028169014086E-2"/>
    <n v="1126"/>
    <n v="1136"/>
    <n v="1116"/>
    <n v="1"/>
    <n v="2"/>
    <n v="3"/>
    <n v="14"/>
    <n v="62"/>
    <n v="0"/>
    <n v="0"/>
    <n v="0"/>
    <n v="0"/>
    <n v="1098"/>
    <n v="1"/>
    <n v="5"/>
    <n v="3"/>
    <n v="18"/>
    <n v="4.0072859744990891E-2"/>
    <n v="0"/>
    <n v="0.6"/>
    <n v="0"/>
    <n v="0.22222222222222221"/>
    <n v="4.7957371225577264E-2"/>
    <n v="2.4E-2"/>
    <n v="54"/>
  </r>
  <r>
    <x v="10"/>
    <s v="2805-01-000"/>
    <m/>
    <x v="3"/>
    <s v="Wabasha"/>
    <s v="Zumbrota-Mazeppa School District"/>
    <n v="49"/>
    <n v="0"/>
    <n v="0"/>
    <n v="0"/>
    <n v="0"/>
    <n v="3"/>
    <n v="51"/>
    <n v="2.6548672566371681E-3"/>
    <n v="4.5132743362831858E-2"/>
    <n v="59"/>
    <n v="5.1982378854625554E-2"/>
    <n v="1130"/>
    <n v="1135"/>
    <n v="1049"/>
    <n v="16"/>
    <n v="37"/>
    <n v="19"/>
    <n v="14"/>
    <n v="58"/>
    <n v="0"/>
    <n v="0"/>
    <n v="0"/>
    <n v="0"/>
    <n v="1040"/>
    <n v="16"/>
    <n v="37"/>
    <n v="19"/>
    <n v="14"/>
    <n v="4.7115384615384615E-2"/>
    <n v="0"/>
    <n v="0"/>
    <n v="0"/>
    <n v="0"/>
    <n v="4.7787610619469026E-2"/>
    <n v="7.6376554174067496E-2"/>
    <n v="54"/>
  </r>
  <r>
    <x v="16"/>
    <s v="0858-01-000"/>
    <m/>
    <x v="3"/>
    <s v="Winona"/>
    <s v="St. Charles Public School District"/>
    <n v="52"/>
    <n v="0"/>
    <n v="0"/>
    <n v="0"/>
    <n v="0"/>
    <n v="0"/>
    <n v="54"/>
    <n v="0"/>
    <n v="4.6956521739130432E-2"/>
    <n v="0"/>
    <n v="0"/>
    <n v="1150"/>
    <n v="1096"/>
    <n v="977"/>
    <n v="6"/>
    <n v="5"/>
    <n v="47"/>
    <n v="61"/>
    <n v="0"/>
    <n v="0"/>
    <n v="0"/>
    <n v="0"/>
    <n v="0"/>
    <n v="1029"/>
    <n v="6"/>
    <n v="5"/>
    <n v="47"/>
    <n v="61"/>
    <n v="5.0534499514091349E-2"/>
    <n v="0"/>
    <n v="0"/>
    <n v="0"/>
    <n v="0"/>
    <n v="4.6956521739130432E-2"/>
    <n v="0.10365853658536585"/>
    <n v="54"/>
  </r>
  <r>
    <x v="0"/>
    <s v="2895-01-000"/>
    <m/>
    <x v="3"/>
    <s v="Jackson"/>
    <s v="Jackson County Central School Dist."/>
    <n v="49"/>
    <n v="0"/>
    <n v="0"/>
    <n v="0"/>
    <n v="0"/>
    <n v="4"/>
    <n v="50"/>
    <n v="3.3984706881903144E-3"/>
    <n v="4.2480883602378929E-2"/>
    <n v="48"/>
    <n v="4.0990606319385142E-2"/>
    <n v="1177"/>
    <n v="1171"/>
    <n v="1038"/>
    <n v="1"/>
    <n v="29"/>
    <n v="50"/>
    <n v="53"/>
    <n v="41"/>
    <n v="0"/>
    <n v="0"/>
    <n v="0"/>
    <n v="0"/>
    <n v="1046"/>
    <n v="1"/>
    <n v="29"/>
    <n v="50"/>
    <n v="53"/>
    <n v="4.6845124282982792E-2"/>
    <n v="0"/>
    <n v="0"/>
    <n v="0"/>
    <n v="0"/>
    <n v="4.5879354290569246E-2"/>
    <n v="0.11280746395250212"/>
    <n v="54"/>
  </r>
  <r>
    <x v="12"/>
    <s v="2805-01-000"/>
    <m/>
    <x v="3"/>
    <s v="Wabasha"/>
    <s v="Zumbrota-Mazeppa School District"/>
    <n v="47"/>
    <n v="0"/>
    <n v="3"/>
    <n v="0"/>
    <n v="0"/>
    <n v="8"/>
    <n v="46"/>
    <n v="6.7567567567567571E-3"/>
    <n v="3.885135135135135E-2"/>
    <n v="56"/>
    <n v="4.7217537942664416E-2"/>
    <n v="1184"/>
    <n v="1186"/>
    <n v="1116"/>
    <n v="13"/>
    <n v="26"/>
    <n v="16"/>
    <n v="15"/>
    <n v="55"/>
    <n v="0"/>
    <n v="0"/>
    <n v="0"/>
    <n v="0"/>
    <n v="1108"/>
    <n v="13"/>
    <n v="29"/>
    <n v="16"/>
    <n v="15"/>
    <n v="4.2418772563176894E-2"/>
    <n v="0"/>
    <n v="0.10344827586206896"/>
    <n v="0"/>
    <n v="0"/>
    <n v="4.5608108108108107E-2"/>
    <n v="6.1812023708721422E-2"/>
    <n v="54"/>
  </r>
  <r>
    <x v="13"/>
    <s v="2184-01-000"/>
    <m/>
    <x v="3"/>
    <s v="Rock"/>
    <s v="Luverne Public School District"/>
    <n v="53"/>
    <n v="0"/>
    <n v="0"/>
    <n v="0"/>
    <n v="0"/>
    <n v="0"/>
    <n v="54"/>
    <n v="0"/>
    <n v="4.2959427207637228E-2"/>
    <n v="108"/>
    <n v="8.2379862700228831E-2"/>
    <n v="1257"/>
    <n v="1311"/>
    <n v="1223"/>
    <n v="18"/>
    <n v="13"/>
    <n v="27"/>
    <n v="30"/>
    <n v="103"/>
    <n v="0"/>
    <n v="0"/>
    <n v="0"/>
    <n v="4"/>
    <n v="1173"/>
    <n v="18"/>
    <n v="13"/>
    <n v="27"/>
    <n v="26"/>
    <n v="4.5183290707587385E-2"/>
    <n v="0"/>
    <n v="0"/>
    <n v="0"/>
    <n v="0"/>
    <n v="4.2959427207637228E-2"/>
    <n v="6.6825775656324582E-2"/>
    <n v="54"/>
  </r>
  <r>
    <x v="13"/>
    <s v="0745-01-000"/>
    <m/>
    <x v="3"/>
    <s v="Stearns"/>
    <s v="Albany Public School District"/>
    <n v="52"/>
    <n v="0"/>
    <n v="0"/>
    <n v="0"/>
    <n v="0"/>
    <n v="0"/>
    <n v="54"/>
    <n v="0"/>
    <n v="3.5202086049543675E-2"/>
    <n v="118"/>
    <n v="7.3842302878598248E-2"/>
    <n v="1534"/>
    <n v="1598"/>
    <n v="1567"/>
    <n v="5"/>
    <n v="7"/>
    <n v="3"/>
    <n v="16"/>
    <n v="105"/>
    <n v="0"/>
    <n v="0"/>
    <n v="0"/>
    <n v="0"/>
    <n v="1514"/>
    <n v="5"/>
    <n v="7"/>
    <n v="3"/>
    <n v="16"/>
    <n v="3.4346103038309116E-2"/>
    <n v="0"/>
    <n v="0"/>
    <n v="0"/>
    <n v="0"/>
    <n v="3.5202086049543675E-2"/>
    <n v="2.0064724919093852E-2"/>
    <n v="54"/>
  </r>
  <r>
    <x v="8"/>
    <s v="0716-01-000"/>
    <s v="yes"/>
    <x v="2"/>
    <s v="Scott"/>
    <s v="Belle Plaine Public School District"/>
    <n v="44"/>
    <n v="0"/>
    <n v="0"/>
    <n v="0"/>
    <n v="0"/>
    <n v="20"/>
    <n v="34"/>
    <n v="1.2836970474967908E-2"/>
    <n v="2.1822849807445442E-2"/>
    <n v="39"/>
    <n v="2.5275437459494492E-2"/>
    <n v="1558"/>
    <n v="1543"/>
    <n v="1452"/>
    <n v="7"/>
    <n v="25"/>
    <n v="34"/>
    <n v="25"/>
    <n v="32"/>
    <n v="0"/>
    <n v="0"/>
    <n v="0"/>
    <n v="0"/>
    <n v="1464"/>
    <n v="7"/>
    <n v="25"/>
    <n v="34"/>
    <n v="25"/>
    <n v="3.0054644808743168E-2"/>
    <n v="0"/>
    <n v="0"/>
    <n v="0"/>
    <n v="0"/>
    <n v="3.4659820282413351E-2"/>
    <n v="5.8520900321543411E-2"/>
    <n v="54"/>
  </r>
  <r>
    <x v="5"/>
    <s v="0534-01-000"/>
    <m/>
    <x v="3"/>
    <s v="Olmsted"/>
    <s v="Stewartville Public School District"/>
    <n v="47"/>
    <n v="0"/>
    <n v="0"/>
    <n v="0"/>
    <n v="0"/>
    <n v="4"/>
    <n v="50"/>
    <n v="2.449479485609308E-3"/>
    <n v="3.061849357011635E-2"/>
    <n v="345"/>
    <n v="0.17931392931392931"/>
    <n v="1633"/>
    <n v="1924"/>
    <n v="1840"/>
    <n v="18"/>
    <n v="28"/>
    <n v="12"/>
    <n v="26"/>
    <n v="323"/>
    <n v="4"/>
    <n v="3"/>
    <n v="3"/>
    <n v="0"/>
    <n v="1564"/>
    <n v="14"/>
    <n v="25"/>
    <n v="9"/>
    <n v="26"/>
    <n v="3.0051150895140665E-2"/>
    <n v="0"/>
    <n v="0"/>
    <n v="0"/>
    <n v="0"/>
    <n v="3.3067973055725661E-2"/>
    <n v="4.5177045177045176E-2"/>
    <n v="54"/>
  </r>
  <r>
    <x v="8"/>
    <s v="0700-01-000"/>
    <m/>
    <x v="3"/>
    <s v="Saint Louis"/>
    <s v="Hermantown Public School District"/>
    <n v="49"/>
    <n v="0"/>
    <n v="3"/>
    <n v="0"/>
    <n v="0"/>
    <n v="25"/>
    <n v="29"/>
    <n v="1.4021312394840156E-2"/>
    <n v="1.6264722378014584E-2"/>
    <n v="318"/>
    <n v="0.15534929164631167"/>
    <n v="1783"/>
    <n v="2047"/>
    <n v="1957"/>
    <n v="24"/>
    <n v="18"/>
    <n v="29"/>
    <n v="19"/>
    <n v="302"/>
    <n v="4"/>
    <n v="0"/>
    <n v="0"/>
    <n v="3"/>
    <n v="1704"/>
    <n v="20"/>
    <n v="21"/>
    <n v="29"/>
    <n v="16"/>
    <n v="2.8755868544600938E-2"/>
    <n v="0"/>
    <n v="0.14285714285714285"/>
    <n v="0"/>
    <n v="0"/>
    <n v="3.0286034772854742E-2"/>
    <n v="4.8044692737430165E-2"/>
    <n v="54"/>
  </r>
  <r>
    <x v="17"/>
    <s v="0876-01-000"/>
    <m/>
    <x v="3"/>
    <s v="Wright"/>
    <s v="Annandale Public School District"/>
    <n v="54"/>
    <n v="0"/>
    <n v="0"/>
    <n v="0"/>
    <n v="0"/>
    <n v="0"/>
    <n v="54"/>
    <n v="0"/>
    <n v="2.7878162106350027E-2"/>
    <n v="90"/>
    <n v="4.5615813482007099E-2"/>
    <n v="1937"/>
    <n v="1973"/>
    <n v="1939"/>
    <n v="2"/>
    <n v="12"/>
    <n v="9"/>
    <n v="14"/>
    <n v="88"/>
    <n v="0"/>
    <n v="0"/>
    <n v="0"/>
    <n v="0"/>
    <n v="1905"/>
    <n v="2"/>
    <n v="12"/>
    <n v="9"/>
    <n v="14"/>
    <n v="2.8346456692913385E-2"/>
    <n v="0"/>
    <n v="0"/>
    <n v="0"/>
    <n v="0"/>
    <n v="2.7878162106350027E-2"/>
    <n v="1.9052523171987641E-2"/>
    <n v="54"/>
  </r>
  <r>
    <x v="12"/>
    <s v="0829-01-000"/>
    <m/>
    <x v="3"/>
    <s v="Waseca"/>
    <s v="Waseca Public School District"/>
    <n v="49"/>
    <n v="0"/>
    <n v="0"/>
    <n v="0"/>
    <n v="0"/>
    <n v="36"/>
    <n v="18"/>
    <n v="1.768172888015717E-2"/>
    <n v="8.840864440078585E-3"/>
    <n v="51"/>
    <n v="2.5086079685194294E-2"/>
    <n v="2036"/>
    <n v="2033"/>
    <n v="1813"/>
    <n v="7"/>
    <n v="41"/>
    <n v="16"/>
    <n v="156"/>
    <n v="51"/>
    <n v="0"/>
    <n v="0"/>
    <n v="0"/>
    <n v="0"/>
    <n v="1811"/>
    <n v="7"/>
    <n v="41"/>
    <n v="16"/>
    <n v="156"/>
    <n v="2.7056874654886803E-2"/>
    <n v="0"/>
    <n v="0"/>
    <n v="0"/>
    <n v="0"/>
    <n v="2.6522593320235755E-2"/>
    <n v="0.10832102412604629"/>
    <n v="54"/>
  </r>
  <r>
    <x v="17"/>
    <s v="0721-01-000"/>
    <s v="yes"/>
    <x v="2"/>
    <s v="Scott"/>
    <s v="New Prague Area Schools"/>
    <n v="49"/>
    <n v="0"/>
    <n v="0"/>
    <n v="0"/>
    <n v="0"/>
    <n v="3"/>
    <n v="51"/>
    <n v="1.25E-3"/>
    <n v="2.1250000000000002E-2"/>
    <n v="158"/>
    <n v="6.3099041533546327E-2"/>
    <n v="2400"/>
    <n v="2504"/>
    <n v="2460"/>
    <n v="9"/>
    <n v="8"/>
    <n v="16"/>
    <n v="8"/>
    <n v="147"/>
    <n v="0"/>
    <n v="0"/>
    <n v="0"/>
    <n v="0"/>
    <n v="2362"/>
    <n v="9"/>
    <n v="8"/>
    <n v="16"/>
    <n v="8"/>
    <n v="2.0745131244707875E-2"/>
    <n v="0"/>
    <n v="0"/>
    <n v="0"/>
    <n v="0"/>
    <n v="2.2500000000000003E-2"/>
    <n v="1.7062005826050771E-2"/>
    <n v="54"/>
  </r>
  <r>
    <x v="16"/>
    <s v="0022-01-000"/>
    <m/>
    <x v="3"/>
    <s v="Becker"/>
    <s v="Detroit Lakes Public School Dist."/>
    <n v="44"/>
    <n v="6"/>
    <n v="0"/>
    <n v="0"/>
    <n v="0"/>
    <n v="0"/>
    <n v="54"/>
    <n v="0"/>
    <n v="1.9347903977069151E-2"/>
    <n v="159"/>
    <n v="5.490331491712707E-2"/>
    <n v="2791"/>
    <n v="2896"/>
    <n v="2480"/>
    <n v="336"/>
    <n v="24"/>
    <n v="20"/>
    <n v="36"/>
    <n v="137"/>
    <n v="11"/>
    <n v="0"/>
    <n v="0"/>
    <n v="0"/>
    <n v="2387"/>
    <n v="331"/>
    <n v="24"/>
    <n v="20"/>
    <n v="36"/>
    <n v="1.8433179723502304E-2"/>
    <n v="1.812688821752266E-2"/>
    <n v="0"/>
    <n v="0"/>
    <n v="0"/>
    <n v="1.9347903977069151E-2"/>
    <n v="0.14689063616869191"/>
    <n v="54"/>
  </r>
  <r>
    <x v="17"/>
    <s v="0012-01-000"/>
    <s v="yes"/>
    <x v="2"/>
    <s v="Anoka"/>
    <s v="Centennial Public School District"/>
    <n v="48"/>
    <n v="0"/>
    <n v="0"/>
    <n v="0"/>
    <n v="0"/>
    <n v="0"/>
    <n v="54"/>
    <n v="0"/>
    <n v="7.9928952042628773E-3"/>
    <n v="185"/>
    <n v="2.6862204152751562E-2"/>
    <n v="6756"/>
    <n v="6887"/>
    <n v="6583"/>
    <n v="91"/>
    <n v="52"/>
    <n v="104"/>
    <n v="62"/>
    <n v="165"/>
    <n v="3"/>
    <n v="0"/>
    <n v="0"/>
    <n v="0"/>
    <n v="6466"/>
    <n v="88"/>
    <n v="52"/>
    <n v="104"/>
    <n v="62"/>
    <n v="7.423445716053201E-3"/>
    <n v="0"/>
    <n v="0"/>
    <n v="0"/>
    <n v="0"/>
    <n v="7.9928952042628773E-3"/>
    <n v="4.5186060248080334E-2"/>
    <n v="54"/>
  </r>
  <r>
    <x v="7"/>
    <s v="0635-01-000"/>
    <m/>
    <x v="3"/>
    <s v="Redwood"/>
    <s v="Milroy Public School District"/>
    <n v="49"/>
    <n v="0"/>
    <n v="0"/>
    <n v="0"/>
    <n v="0"/>
    <n v="33"/>
    <n v="20"/>
    <n v="0.47142857142857142"/>
    <n v="0.2857142857142857"/>
    <n v="17"/>
    <n v="0.5"/>
    <n v="70"/>
    <n v="34"/>
    <n v="31"/>
    <n v="0"/>
    <n v="0"/>
    <n v="2"/>
    <n v="1"/>
    <n v="13"/>
    <n v="0"/>
    <n v="0"/>
    <n v="0"/>
    <n v="0"/>
    <n v="67"/>
    <n v="0"/>
    <n v="0"/>
    <n v="2"/>
    <n v="1"/>
    <n v="0.73134328358208955"/>
    <n v="0"/>
    <n v="0"/>
    <n v="0"/>
    <n v="0"/>
    <n v="0.75714285714285712"/>
    <n v="4.2857142857142858E-2"/>
    <n v="53"/>
  </r>
  <r>
    <x v="2"/>
    <s v="0264-01-000"/>
    <m/>
    <x v="3"/>
    <s v="Grant"/>
    <s v="Herman-Norcross School District"/>
    <n v="48"/>
    <n v="0"/>
    <n v="0"/>
    <n v="0"/>
    <n v="0"/>
    <n v="0"/>
    <n v="53"/>
    <n v="0"/>
    <n v="0.37588652482269502"/>
    <n v="15"/>
    <n v="0.14563106796116504"/>
    <n v="141"/>
    <n v="103"/>
    <n v="98"/>
    <n v="1"/>
    <n v="1"/>
    <n v="0"/>
    <n v="3"/>
    <n v="12"/>
    <n v="0"/>
    <n v="0"/>
    <n v="0"/>
    <n v="0"/>
    <n v="134"/>
    <n v="1"/>
    <n v="1"/>
    <n v="0"/>
    <n v="3"/>
    <n v="0.35820895522388058"/>
    <n v="0"/>
    <n v="0"/>
    <n v="0"/>
    <n v="0"/>
    <n v="0.37588652482269502"/>
    <n v="3.5971223021582732E-2"/>
    <n v="53"/>
  </r>
  <r>
    <x v="3"/>
    <s v="0261-01-000"/>
    <m/>
    <x v="3"/>
    <s v="Grant"/>
    <s v="Ashby Public School District"/>
    <n v="49"/>
    <n v="0"/>
    <n v="0"/>
    <n v="0"/>
    <n v="0"/>
    <n v="0"/>
    <n v="53"/>
    <n v="0"/>
    <n v="0.23245614035087719"/>
    <n v="79"/>
    <n v="0.3110236220472441"/>
    <n v="228"/>
    <n v="254"/>
    <n v="246"/>
    <n v="0"/>
    <n v="6"/>
    <n v="0"/>
    <n v="2"/>
    <n v="74"/>
    <n v="0"/>
    <n v="0"/>
    <n v="0"/>
    <n v="0"/>
    <n v="221"/>
    <n v="0"/>
    <n v="6"/>
    <n v="0"/>
    <n v="2"/>
    <n v="0.22171945701357465"/>
    <n v="0"/>
    <n v="0"/>
    <n v="0"/>
    <n v="0"/>
    <n v="0.23245614035087719"/>
    <n v="3.4934497816593885E-2"/>
    <n v="53"/>
  </r>
  <r>
    <x v="14"/>
    <s v="0836-01-000"/>
    <m/>
    <x v="3"/>
    <s v="Watonwan"/>
    <s v="Butterfield Public School District"/>
    <n v="44"/>
    <n v="0"/>
    <n v="0"/>
    <n v="0"/>
    <n v="6"/>
    <n v="0"/>
    <n v="53"/>
    <n v="0"/>
    <n v="0.22083333333333333"/>
    <n v="20"/>
    <n v="9.6618357487922704E-2"/>
    <n v="240"/>
    <n v="207"/>
    <n v="158"/>
    <n v="0"/>
    <n v="0"/>
    <n v="15"/>
    <n v="34"/>
    <n v="19"/>
    <n v="0"/>
    <n v="0"/>
    <n v="0"/>
    <n v="0"/>
    <n v="183"/>
    <n v="0"/>
    <n v="0"/>
    <n v="15"/>
    <n v="40"/>
    <n v="0.24043715846994534"/>
    <n v="0"/>
    <n v="0"/>
    <n v="0"/>
    <n v="0.15"/>
    <n v="0.22083333333333333"/>
    <n v="0.23109243697478993"/>
    <n v="53"/>
  </r>
  <r>
    <x v="18"/>
    <s v="2886-01-000"/>
    <m/>
    <x v="3"/>
    <s v="Freeborn"/>
    <s v="Glenville-Emmons School District"/>
    <n v="50"/>
    <n v="0"/>
    <n v="0"/>
    <n v="0"/>
    <n v="0"/>
    <n v="0"/>
    <n v="53"/>
    <n v="0"/>
    <n v="0.17207792207792208"/>
    <n v="50"/>
    <n v="0.16393442622950818"/>
    <n v="308"/>
    <n v="305"/>
    <n v="292"/>
    <n v="0"/>
    <n v="3"/>
    <n v="4"/>
    <n v="6"/>
    <n v="45"/>
    <n v="0"/>
    <n v="0"/>
    <n v="0"/>
    <n v="0"/>
    <n v="297"/>
    <n v="0"/>
    <n v="3"/>
    <n v="4"/>
    <n v="6"/>
    <n v="0.16835016835016836"/>
    <n v="0"/>
    <n v="0"/>
    <n v="0"/>
    <n v="0"/>
    <n v="0.17207792207792208"/>
    <n v="4.1935483870967745E-2"/>
    <n v="53"/>
  </r>
  <r>
    <x v="1"/>
    <s v="0550-01-000"/>
    <m/>
    <x v="3"/>
    <s v="Otter Tail"/>
    <s v="Underwood Public School District"/>
    <n v="49"/>
    <n v="0"/>
    <n v="0"/>
    <n v="0"/>
    <n v="0"/>
    <n v="3"/>
    <n v="50"/>
    <n v="9.1743119266055051E-3"/>
    <n v="0.1529051987767584"/>
    <n v="324"/>
    <n v="0.5418060200668896"/>
    <n v="327"/>
    <n v="598"/>
    <n v="576"/>
    <n v="1"/>
    <n v="10"/>
    <n v="8"/>
    <n v="3"/>
    <n v="308"/>
    <n v="0"/>
    <n v="5"/>
    <n v="8"/>
    <n v="0"/>
    <n v="317"/>
    <n v="1"/>
    <n v="5"/>
    <n v="0"/>
    <n v="3"/>
    <n v="0.15457413249211358"/>
    <n v="0"/>
    <n v="0"/>
    <n v="0"/>
    <n v="0"/>
    <n v="0.1620795107033639"/>
    <n v="2.7607361963190184E-2"/>
    <n v="53"/>
  </r>
  <r>
    <x v="1"/>
    <s v="0391-01-000"/>
    <m/>
    <x v="3"/>
    <s v="Le Sueur"/>
    <s v="Cleveland Public School District"/>
    <n v="49"/>
    <n v="0"/>
    <n v="0"/>
    <n v="0"/>
    <n v="0"/>
    <n v="0"/>
    <n v="53"/>
    <n v="0"/>
    <n v="0.15142857142857144"/>
    <n v="160"/>
    <n v="0.35010940919037198"/>
    <n v="350"/>
    <n v="457"/>
    <n v="431"/>
    <n v="4"/>
    <n v="6"/>
    <n v="2"/>
    <n v="14"/>
    <n v="150"/>
    <n v="0"/>
    <n v="0"/>
    <n v="0"/>
    <n v="3"/>
    <n v="330"/>
    <n v="4"/>
    <n v="6"/>
    <n v="2"/>
    <n v="11"/>
    <n v="0.1484848484848485"/>
    <n v="0"/>
    <n v="0"/>
    <n v="0"/>
    <n v="0"/>
    <n v="0.15142857142857144"/>
    <n v="6.5155807365439092E-2"/>
    <n v="53"/>
  </r>
  <r>
    <x v="8"/>
    <s v="0787-01-000"/>
    <m/>
    <x v="3"/>
    <s v="Todd"/>
    <s v="Browerville Public School District"/>
    <n v="43"/>
    <n v="0"/>
    <n v="0"/>
    <n v="0"/>
    <n v="3"/>
    <n v="0"/>
    <n v="53"/>
    <n v="0"/>
    <n v="0.15056818181818182"/>
    <n v="196"/>
    <n v="0.39595959595959596"/>
    <n v="352"/>
    <n v="495"/>
    <n v="491"/>
    <n v="0"/>
    <n v="1"/>
    <n v="0"/>
    <n v="3"/>
    <n v="190"/>
    <n v="0"/>
    <n v="0"/>
    <n v="0"/>
    <n v="0"/>
    <n v="344"/>
    <n v="0"/>
    <n v="1"/>
    <n v="0"/>
    <n v="6"/>
    <n v="0.125"/>
    <n v="0"/>
    <n v="0"/>
    <n v="0"/>
    <n v="0.5"/>
    <n v="0.15056818181818182"/>
    <n v="1.9943019943019943E-2"/>
    <n v="53"/>
  </r>
  <r>
    <x v="18"/>
    <s v="0505-01-000"/>
    <m/>
    <x v="3"/>
    <s v="Murray"/>
    <s v="Fulda Public School District"/>
    <n v="28"/>
    <n v="0"/>
    <n v="0"/>
    <n v="16"/>
    <n v="4"/>
    <n v="0"/>
    <n v="53"/>
    <n v="0"/>
    <n v="0.13659793814432988"/>
    <n v="34"/>
    <n v="9.2140921409214094E-2"/>
    <n v="388"/>
    <n v="369"/>
    <n v="331"/>
    <n v="3"/>
    <n v="6"/>
    <n v="8"/>
    <n v="21"/>
    <n v="30"/>
    <n v="0"/>
    <n v="0"/>
    <n v="0"/>
    <n v="0"/>
    <n v="329"/>
    <n v="3"/>
    <n v="6"/>
    <n v="24"/>
    <n v="25"/>
    <n v="8.5106382978723402E-2"/>
    <n v="0"/>
    <n v="0"/>
    <n v="0.66666666666666663"/>
    <n v="0.16"/>
    <n v="0.13659793814432988"/>
    <n v="0.14987080103359174"/>
    <n v="53"/>
  </r>
  <r>
    <x v="15"/>
    <s v="0391-01-000"/>
    <m/>
    <x v="3"/>
    <s v="Le Sueur"/>
    <s v="Cleveland Public School District"/>
    <n v="51"/>
    <n v="0"/>
    <n v="0"/>
    <n v="0"/>
    <n v="0"/>
    <n v="3"/>
    <n v="50"/>
    <n v="7.4999999999999997E-3"/>
    <n v="0.125"/>
    <n v="90"/>
    <n v="0.20594965675057209"/>
    <n v="400"/>
    <n v="437"/>
    <n v="435"/>
    <n v="1"/>
    <n v="0"/>
    <n v="1"/>
    <n v="0"/>
    <n v="90"/>
    <n v="0"/>
    <n v="0"/>
    <n v="0"/>
    <n v="0"/>
    <n v="396"/>
    <n v="1"/>
    <n v="0"/>
    <n v="1"/>
    <n v="0"/>
    <n v="0.12878787878787878"/>
    <n v="0"/>
    <n v="0"/>
    <n v="0"/>
    <n v="0"/>
    <n v="0.13250000000000001"/>
    <n v="5.0251256281407036E-3"/>
    <n v="53"/>
  </r>
  <r>
    <x v="16"/>
    <s v="0545-01-000"/>
    <m/>
    <x v="3"/>
    <s v="Otter Tail"/>
    <s v="Henning Public School District"/>
    <n v="53"/>
    <n v="0"/>
    <n v="0"/>
    <n v="0"/>
    <n v="0"/>
    <n v="0"/>
    <n v="53"/>
    <n v="0"/>
    <n v="0.1308641975308642"/>
    <n v="30"/>
    <n v="7.8534031413612565E-2"/>
    <n v="405"/>
    <n v="382"/>
    <n v="369"/>
    <n v="8"/>
    <n v="1"/>
    <n v="4"/>
    <n v="0"/>
    <n v="28"/>
    <n v="0"/>
    <n v="0"/>
    <n v="0"/>
    <n v="0"/>
    <n v="394"/>
    <n v="8"/>
    <n v="1"/>
    <n v="4"/>
    <n v="0"/>
    <n v="0.13451776649746192"/>
    <n v="0"/>
    <n v="0"/>
    <n v="0"/>
    <n v="0"/>
    <n v="0.1308641975308642"/>
    <n v="3.1941031941031942E-2"/>
    <n v="53"/>
  </r>
  <r>
    <x v="4"/>
    <s v="0195-01-000"/>
    <s v="yes"/>
    <x v="2"/>
    <s v="Dakota"/>
    <s v="Randolph Public School District"/>
    <n v="51"/>
    <n v="0"/>
    <n v="0"/>
    <n v="0"/>
    <n v="0"/>
    <n v="4"/>
    <n v="49"/>
    <n v="9.0293453724604959E-3"/>
    <n v="0.11060948081264109"/>
    <n v="188"/>
    <n v="0.32525951557093424"/>
    <n v="443"/>
    <n v="578"/>
    <n v="561"/>
    <n v="2"/>
    <n v="0"/>
    <n v="10"/>
    <n v="5"/>
    <n v="179"/>
    <n v="0"/>
    <n v="0"/>
    <n v="0"/>
    <n v="0"/>
    <n v="433"/>
    <n v="2"/>
    <n v="0"/>
    <n v="10"/>
    <n v="5"/>
    <n v="0.11778290993071594"/>
    <n v="0"/>
    <n v="0"/>
    <n v="0"/>
    <n v="0"/>
    <n v="0.11963882618510159"/>
    <n v="3.7777777777777778E-2"/>
    <n v="53"/>
  </r>
  <r>
    <x v="4"/>
    <s v="2683-01-000"/>
    <m/>
    <x v="3"/>
    <s v="Roseau"/>
    <s v="Greenbush-Middle River School Dist."/>
    <n v="50"/>
    <n v="0"/>
    <n v="0"/>
    <n v="0"/>
    <n v="0"/>
    <n v="0"/>
    <n v="53"/>
    <n v="0"/>
    <n v="0.11471861471861472"/>
    <n v="38"/>
    <n v="8.5011185682326629E-2"/>
    <n v="462"/>
    <n v="447"/>
    <n v="432"/>
    <n v="6"/>
    <n v="8"/>
    <n v="1"/>
    <n v="0"/>
    <n v="32"/>
    <n v="0"/>
    <n v="4"/>
    <n v="0"/>
    <n v="0"/>
    <n v="450"/>
    <n v="6"/>
    <n v="4"/>
    <n v="1"/>
    <n v="0"/>
    <n v="0.1111111111111111"/>
    <n v="0"/>
    <n v="0"/>
    <n v="0"/>
    <n v="0"/>
    <n v="0.11471861471861472"/>
    <n v="2.3861171366594359E-2"/>
    <n v="53"/>
  </r>
  <r>
    <x v="16"/>
    <s v="0577-01-000"/>
    <m/>
    <x v="3"/>
    <s v="Pine"/>
    <s v="Willow River Public School District"/>
    <n v="48"/>
    <n v="0"/>
    <n v="0"/>
    <n v="0"/>
    <n v="0"/>
    <n v="0"/>
    <n v="53"/>
    <n v="0"/>
    <n v="0.11018711018711019"/>
    <n v="60"/>
    <n v="0.12295081967213115"/>
    <n v="481"/>
    <n v="488"/>
    <n v="476"/>
    <n v="3"/>
    <n v="4"/>
    <n v="1"/>
    <n v="4"/>
    <n v="56"/>
    <n v="0"/>
    <n v="0"/>
    <n v="0"/>
    <n v="0"/>
    <n v="468"/>
    <n v="3"/>
    <n v="4"/>
    <n v="1"/>
    <n v="4"/>
    <n v="0.10256410256410256"/>
    <n v="0"/>
    <n v="0"/>
    <n v="0"/>
    <n v="0"/>
    <n v="0.11018711018711019"/>
    <n v="2.5000000000000001E-2"/>
    <n v="53"/>
  </r>
  <r>
    <x v="4"/>
    <s v="2167-01-000"/>
    <m/>
    <x v="3"/>
    <s v="Lyon"/>
    <s v="Lakeview School District"/>
    <n v="36"/>
    <n v="3"/>
    <n v="0"/>
    <n v="7"/>
    <n v="0"/>
    <n v="15"/>
    <n v="38"/>
    <n v="2.9644268774703556E-2"/>
    <n v="7.5098814229249009E-2"/>
    <n v="159"/>
    <n v="0.25980392156862747"/>
    <n v="506"/>
    <n v="612"/>
    <n v="575"/>
    <n v="3"/>
    <n v="4"/>
    <n v="9"/>
    <n v="21"/>
    <n v="136"/>
    <n v="0"/>
    <n v="0"/>
    <n v="3"/>
    <n v="10"/>
    <n v="475"/>
    <n v="6"/>
    <n v="4"/>
    <n v="13"/>
    <n v="11"/>
    <n v="7.5789473684210532E-2"/>
    <n v="0.5"/>
    <n v="0"/>
    <n v="0.53846153846153844"/>
    <n v="0"/>
    <n v="0.10474308300395256"/>
    <n v="6.6797642436149315E-2"/>
    <n v="53"/>
  </r>
  <r>
    <x v="7"/>
    <s v="2167-01-000"/>
    <m/>
    <x v="3"/>
    <s v="Lyon"/>
    <s v="Lakeview School District"/>
    <n v="47"/>
    <n v="0"/>
    <n v="0"/>
    <n v="0"/>
    <n v="0"/>
    <n v="19"/>
    <n v="34"/>
    <n v="3.6398467432950193E-2"/>
    <n v="6.5134099616858232E-2"/>
    <n v="122"/>
    <n v="0.20642978003384094"/>
    <n v="522"/>
    <n v="591"/>
    <n v="553"/>
    <n v="6"/>
    <n v="2"/>
    <n v="9"/>
    <n v="21"/>
    <n v="104"/>
    <n v="0"/>
    <n v="0"/>
    <n v="3"/>
    <n v="9"/>
    <n v="496"/>
    <n v="6"/>
    <n v="2"/>
    <n v="6"/>
    <n v="12"/>
    <n v="9.4758064516129031E-2"/>
    <n v="0"/>
    <n v="0"/>
    <n v="0"/>
    <n v="0"/>
    <n v="0.10153256704980843"/>
    <n v="4.9808429118773943E-2"/>
    <n v="53"/>
  </r>
  <r>
    <x v="1"/>
    <s v="0085-01-000"/>
    <m/>
    <x v="3"/>
    <s v="Brown"/>
    <s v="Springfield Public School District"/>
    <n v="34"/>
    <n v="4"/>
    <n v="0"/>
    <n v="0"/>
    <n v="10"/>
    <n v="0"/>
    <n v="53"/>
    <n v="0"/>
    <n v="0.10114503816793893"/>
    <n v="119"/>
    <n v="0.2016949152542373"/>
    <n v="524"/>
    <n v="590"/>
    <n v="543"/>
    <n v="0"/>
    <n v="3"/>
    <n v="5"/>
    <n v="39"/>
    <n v="109"/>
    <n v="0"/>
    <n v="0"/>
    <n v="0"/>
    <n v="9"/>
    <n v="468"/>
    <n v="4"/>
    <n v="3"/>
    <n v="5"/>
    <n v="40"/>
    <n v="7.2649572649572655E-2"/>
    <n v="1"/>
    <n v="0"/>
    <n v="0"/>
    <n v="0.25"/>
    <n v="0.10114503816793893"/>
    <n v="0.1"/>
    <n v="53"/>
  </r>
  <r>
    <x v="3"/>
    <s v="0837-01-000"/>
    <m/>
    <x v="3"/>
    <s v="Watonwan"/>
    <s v="Madelia Public School District"/>
    <n v="43"/>
    <n v="0"/>
    <n v="0"/>
    <n v="0"/>
    <n v="3"/>
    <n v="0"/>
    <n v="53"/>
    <n v="0"/>
    <n v="0.1001890359168242"/>
    <n v="59"/>
    <n v="0.1102803738317757"/>
    <n v="529"/>
    <n v="535"/>
    <n v="316"/>
    <n v="0"/>
    <n v="19"/>
    <n v="3"/>
    <n v="197"/>
    <n v="23"/>
    <n v="0"/>
    <n v="0"/>
    <n v="0"/>
    <n v="15"/>
    <n v="336"/>
    <n v="0"/>
    <n v="19"/>
    <n v="3"/>
    <n v="185"/>
    <n v="0.12797619047619047"/>
    <n v="0"/>
    <n v="0"/>
    <n v="0"/>
    <n v="1.6216216216216217E-2"/>
    <n v="0.1001890359168242"/>
    <n v="0.38121546961325969"/>
    <n v="53"/>
  </r>
  <r>
    <x v="4"/>
    <s v="0837-01-000"/>
    <m/>
    <x v="3"/>
    <s v="Watonwan"/>
    <s v="Madelia Public School District"/>
    <n v="46"/>
    <n v="0"/>
    <n v="0"/>
    <n v="0"/>
    <n v="3"/>
    <n v="0"/>
    <n v="53"/>
    <n v="0"/>
    <n v="9.8513011152416355E-2"/>
    <n v="47"/>
    <n v="8.834586466165413E-2"/>
    <n v="538"/>
    <n v="532"/>
    <n v="327"/>
    <n v="3"/>
    <n v="11"/>
    <n v="3"/>
    <n v="188"/>
    <n v="27"/>
    <n v="0"/>
    <n v="0"/>
    <n v="0"/>
    <n v="13"/>
    <n v="346"/>
    <n v="3"/>
    <n v="11"/>
    <n v="3"/>
    <n v="178"/>
    <n v="0.13294797687861271"/>
    <n v="0"/>
    <n v="0"/>
    <n v="0"/>
    <n v="1.6853932584269662E-2"/>
    <n v="9.8513011152416355E-2"/>
    <n v="0.36044362292051757"/>
    <n v="53"/>
  </r>
  <r>
    <x v="2"/>
    <s v="0084-01-000"/>
    <m/>
    <x v="3"/>
    <s v="Brown"/>
    <s v="Sleepy Eye Public School District"/>
    <n v="46"/>
    <n v="0"/>
    <n v="0"/>
    <n v="0"/>
    <n v="0"/>
    <n v="0"/>
    <n v="53"/>
    <n v="0"/>
    <n v="9.4812164579606437E-2"/>
    <n v="20"/>
    <n v="3.8022813688212927E-2"/>
    <n v="559"/>
    <n v="526"/>
    <n v="346"/>
    <n v="0"/>
    <n v="4"/>
    <n v="5"/>
    <n v="171"/>
    <n v="16"/>
    <n v="0"/>
    <n v="0"/>
    <n v="0"/>
    <n v="0"/>
    <n v="376"/>
    <n v="0"/>
    <n v="4"/>
    <n v="5"/>
    <n v="171"/>
    <n v="0.12234042553191489"/>
    <n v="0"/>
    <n v="0"/>
    <n v="0"/>
    <n v="0"/>
    <n v="9.4812164579606437E-2"/>
    <n v="0.32374100719424459"/>
    <n v="53"/>
  </r>
  <r>
    <x v="10"/>
    <s v="2159-01-000"/>
    <m/>
    <x v="3"/>
    <s v="Renville"/>
    <s v="Buffalo Lk-Hector-Stewart Public Sc"/>
    <n v="51"/>
    <n v="0"/>
    <n v="0"/>
    <n v="0"/>
    <n v="0"/>
    <n v="5"/>
    <n v="48"/>
    <n v="8.8339222614840993E-3"/>
    <n v="8.4805653710247356E-2"/>
    <n v="46"/>
    <n v="8.2289803220035776E-2"/>
    <n v="566"/>
    <n v="559"/>
    <n v="482"/>
    <n v="4"/>
    <n v="3"/>
    <n v="3"/>
    <n v="67"/>
    <n v="45"/>
    <n v="0"/>
    <n v="0"/>
    <n v="0"/>
    <n v="0"/>
    <n v="488"/>
    <n v="4"/>
    <n v="3"/>
    <n v="3"/>
    <n v="67"/>
    <n v="0.10450819672131148"/>
    <n v="0"/>
    <n v="0"/>
    <n v="0"/>
    <n v="0"/>
    <n v="9.3639575971731448E-2"/>
    <n v="0.13628318584070798"/>
    <n v="53"/>
  </r>
  <r>
    <x v="7"/>
    <s v="0857-01-000"/>
    <m/>
    <x v="3"/>
    <s v="Winona"/>
    <s v="Lewiston-Altura Public School Dist."/>
    <n v="49"/>
    <n v="0"/>
    <n v="0"/>
    <n v="0"/>
    <n v="0"/>
    <n v="9"/>
    <n v="44"/>
    <n v="1.3698630136986301E-2"/>
    <n v="6.6971080669710803E-2"/>
    <n v="151"/>
    <n v="0.2"/>
    <n v="657"/>
    <n v="755"/>
    <n v="734"/>
    <n v="6"/>
    <n v="6"/>
    <n v="4"/>
    <n v="5"/>
    <n v="148"/>
    <n v="0"/>
    <n v="0"/>
    <n v="0"/>
    <n v="0"/>
    <n v="635"/>
    <n v="6"/>
    <n v="6"/>
    <n v="4"/>
    <n v="5"/>
    <n v="7.716535433070866E-2"/>
    <n v="0"/>
    <n v="0"/>
    <n v="0"/>
    <n v="0"/>
    <n v="8.0669710806697104E-2"/>
    <n v="3.201219512195122E-2"/>
    <n v="53"/>
  </r>
  <r>
    <x v="18"/>
    <s v="0811-01-000"/>
    <m/>
    <x v="3"/>
    <s v="Wabasha"/>
    <s v="Wabasha-Kellogg Public School Dist."/>
    <n v="49"/>
    <n v="0"/>
    <n v="0"/>
    <n v="0"/>
    <n v="0"/>
    <n v="9"/>
    <n v="44"/>
    <n v="1.3595166163141994E-2"/>
    <n v="6.6465256797583083E-2"/>
    <n v="3"/>
    <n v="4.9019607843137254E-3"/>
    <n v="662"/>
    <n v="612"/>
    <n v="596"/>
    <n v="0"/>
    <n v="10"/>
    <n v="3"/>
    <n v="3"/>
    <n v="0"/>
    <n v="0"/>
    <n v="3"/>
    <n v="0"/>
    <n v="0"/>
    <n v="645"/>
    <n v="0"/>
    <n v="7"/>
    <n v="3"/>
    <n v="3"/>
    <n v="7.5968992248062014E-2"/>
    <n v="0"/>
    <n v="0"/>
    <n v="0"/>
    <n v="0"/>
    <n v="8.0060422960725075E-2"/>
    <n v="1.9756838905775075E-2"/>
    <n v="53"/>
  </r>
  <r>
    <x v="13"/>
    <s v="0239-01-000"/>
    <m/>
    <x v="3"/>
    <s v="Fillmore"/>
    <s v="Rushford-Peterson Public Schools"/>
    <n v="46"/>
    <n v="0"/>
    <n v="0"/>
    <n v="0"/>
    <n v="0"/>
    <n v="0"/>
    <n v="53"/>
    <n v="0"/>
    <n v="7.3816155988857934E-2"/>
    <n v="27"/>
    <n v="3.9017341040462429E-2"/>
    <n v="718"/>
    <n v="692"/>
    <n v="685"/>
    <n v="1"/>
    <n v="1"/>
    <n v="4"/>
    <n v="1"/>
    <n v="27"/>
    <n v="0"/>
    <n v="0"/>
    <n v="0"/>
    <n v="0"/>
    <n v="704"/>
    <n v="1"/>
    <n v="1"/>
    <n v="4"/>
    <n v="1"/>
    <n v="6.5340909090909088E-2"/>
    <n v="0"/>
    <n v="0"/>
    <n v="0"/>
    <n v="0"/>
    <n v="7.3816155988857934E-2"/>
    <n v="9.8452883263009851E-3"/>
    <n v="53"/>
  </r>
  <r>
    <x v="5"/>
    <s v="0314-01-000"/>
    <m/>
    <x v="3"/>
    <s v="Isanti"/>
    <s v="Braham Public School District"/>
    <n v="48"/>
    <n v="0"/>
    <n v="0"/>
    <n v="0"/>
    <n v="0"/>
    <n v="3"/>
    <n v="50"/>
    <n v="3.2362459546925568E-3"/>
    <n v="5.3937432578209279E-2"/>
    <n v="25"/>
    <n v="2.7808676307007785E-2"/>
    <n v="927"/>
    <n v="899"/>
    <n v="861"/>
    <n v="7"/>
    <n v="11"/>
    <n v="11"/>
    <n v="9"/>
    <n v="19"/>
    <n v="0"/>
    <n v="0"/>
    <n v="0"/>
    <n v="0"/>
    <n v="890"/>
    <n v="7"/>
    <n v="11"/>
    <n v="11"/>
    <n v="9"/>
    <n v="5.3932584269662923E-2"/>
    <n v="0"/>
    <n v="0"/>
    <n v="0"/>
    <n v="0"/>
    <n v="5.7173678532901839E-2"/>
    <n v="4.0948275862068964E-2"/>
    <n v="53"/>
  </r>
  <r>
    <x v="2"/>
    <s v="0099-01-000"/>
    <m/>
    <x v="3"/>
    <s v="Carlton"/>
    <s v="Esko Public School District"/>
    <n v="48"/>
    <n v="0"/>
    <n v="0"/>
    <n v="0"/>
    <n v="0"/>
    <n v="0"/>
    <n v="53"/>
    <n v="0"/>
    <n v="5.2736318407960198E-2"/>
    <n v="242"/>
    <n v="0.20268006700167504"/>
    <n v="1005"/>
    <n v="1194"/>
    <n v="1144"/>
    <n v="18"/>
    <n v="6"/>
    <n v="14"/>
    <n v="12"/>
    <n v="227"/>
    <n v="8"/>
    <n v="0"/>
    <n v="0"/>
    <n v="0"/>
    <n v="965"/>
    <n v="10"/>
    <n v="6"/>
    <n v="14"/>
    <n v="12"/>
    <n v="4.9740932642487044E-2"/>
    <n v="0"/>
    <n v="0"/>
    <n v="0"/>
    <n v="0"/>
    <n v="5.2736318407960198E-2"/>
    <n v="4.1708043694141016E-2"/>
    <n v="53"/>
  </r>
  <r>
    <x v="17"/>
    <s v="0203-01-000"/>
    <m/>
    <x v="3"/>
    <s v="Dodge"/>
    <s v="Hayfield Public School District"/>
    <n v="49"/>
    <n v="0"/>
    <n v="0"/>
    <n v="0"/>
    <n v="0"/>
    <n v="0"/>
    <n v="53"/>
    <n v="0"/>
    <n v="5.1010587102983639E-2"/>
    <n v="38"/>
    <n v="3.7109375E-2"/>
    <n v="1039"/>
    <n v="1024"/>
    <n v="1003"/>
    <n v="0"/>
    <n v="0"/>
    <n v="12"/>
    <n v="12"/>
    <n v="33"/>
    <n v="0"/>
    <n v="0"/>
    <n v="0"/>
    <n v="0"/>
    <n v="1019"/>
    <n v="0"/>
    <n v="0"/>
    <n v="12"/>
    <n v="12"/>
    <n v="4.8086359175662417E-2"/>
    <n v="0"/>
    <n v="0"/>
    <n v="0"/>
    <n v="0"/>
    <n v="5.1010587102983639E-2"/>
    <n v="2.3010546500479387E-2"/>
    <n v="53"/>
  </r>
  <r>
    <x v="15"/>
    <s v="0255-01-000"/>
    <m/>
    <x v="3"/>
    <s v="Goodhue"/>
    <s v="Pine Island Public School Dist."/>
    <n v="42"/>
    <n v="0"/>
    <n v="0"/>
    <n v="4"/>
    <n v="0"/>
    <n v="0"/>
    <n v="53"/>
    <n v="0"/>
    <n v="4.4019933554817273E-2"/>
    <n v="93"/>
    <n v="7.4758842443729906E-2"/>
    <n v="1204"/>
    <n v="1244"/>
    <n v="1194"/>
    <n v="3"/>
    <n v="9"/>
    <n v="14"/>
    <n v="24"/>
    <n v="89"/>
    <n v="0"/>
    <n v="0"/>
    <n v="0"/>
    <n v="0"/>
    <n v="1147"/>
    <n v="3"/>
    <n v="9"/>
    <n v="18"/>
    <n v="24"/>
    <n v="3.6617262423714034E-2"/>
    <n v="0"/>
    <n v="0"/>
    <n v="0.22222222222222221"/>
    <n v="0"/>
    <n v="4.4019933554817273E-2"/>
    <n v="4.4962531223980015E-2"/>
    <n v="53"/>
  </r>
  <r>
    <x v="10"/>
    <s v="2899-01-000"/>
    <m/>
    <x v="3"/>
    <s v="Wabasha"/>
    <s v="Plainview-Elgin-Millville"/>
    <n v="50"/>
    <n v="0"/>
    <n v="0"/>
    <n v="0"/>
    <n v="0"/>
    <n v="0"/>
    <n v="53"/>
    <n v="0"/>
    <n v="3.4061696658097683E-2"/>
    <n v="94"/>
    <n v="5.8860363180964305E-2"/>
    <n v="1556"/>
    <n v="1597"/>
    <n v="1500"/>
    <n v="4"/>
    <n v="9"/>
    <n v="6"/>
    <n v="78"/>
    <n v="91"/>
    <n v="0"/>
    <n v="0"/>
    <n v="0"/>
    <n v="0"/>
    <n v="1459"/>
    <n v="4"/>
    <n v="9"/>
    <n v="6"/>
    <n v="78"/>
    <n v="3.4270047978067167E-2"/>
    <n v="0"/>
    <n v="0"/>
    <n v="0"/>
    <n v="0"/>
    <n v="3.4061696658097683E-2"/>
    <n v="6.2339331619537273E-2"/>
    <n v="53"/>
  </r>
  <r>
    <x v="7"/>
    <s v="0534-01-000"/>
    <m/>
    <x v="3"/>
    <s v="Olmsted"/>
    <s v="Stewartville Public School District"/>
    <n v="45"/>
    <n v="0"/>
    <n v="0"/>
    <n v="0"/>
    <n v="0"/>
    <n v="12"/>
    <n v="41"/>
    <n v="7.537688442211055E-3"/>
    <n v="2.5753768844221106E-2"/>
    <n v="234"/>
    <n v="0.13197969543147209"/>
    <n v="1592"/>
    <n v="1773"/>
    <n v="1685"/>
    <n v="18"/>
    <n v="25"/>
    <n v="13"/>
    <n v="32"/>
    <n v="215"/>
    <n v="4"/>
    <n v="0"/>
    <n v="0"/>
    <n v="0"/>
    <n v="1515"/>
    <n v="14"/>
    <n v="25"/>
    <n v="13"/>
    <n v="32"/>
    <n v="2.9702970297029702E-2"/>
    <n v="0"/>
    <n v="0"/>
    <n v="0"/>
    <n v="0"/>
    <n v="3.3291457286432159E-2"/>
    <n v="5.2532833020637902E-2"/>
    <n v="53"/>
  </r>
  <r>
    <x v="14"/>
    <s v="0876-01-000"/>
    <m/>
    <x v="3"/>
    <s v="Wright"/>
    <s v="Annandale Public School District"/>
    <n v="47"/>
    <n v="0"/>
    <n v="0"/>
    <n v="0"/>
    <n v="0"/>
    <n v="0"/>
    <n v="53"/>
    <n v="0"/>
    <n v="2.9960429621254947E-2"/>
    <n v="143"/>
    <n v="7.6923076923076927E-2"/>
    <n v="1769"/>
    <n v="1859"/>
    <n v="1820"/>
    <n v="3"/>
    <n v="20"/>
    <n v="9"/>
    <n v="7"/>
    <n v="129"/>
    <n v="0"/>
    <n v="0"/>
    <n v="0"/>
    <n v="0"/>
    <n v="1738"/>
    <n v="3"/>
    <n v="20"/>
    <n v="9"/>
    <n v="7"/>
    <n v="2.7042577675489069E-2"/>
    <n v="0"/>
    <n v="0"/>
    <n v="0"/>
    <n v="0"/>
    <n v="2.9960429621254947E-2"/>
    <n v="2.1947101857062466E-2"/>
    <n v="53"/>
  </r>
  <r>
    <x v="17"/>
    <s v="0549-01-000"/>
    <m/>
    <x v="3"/>
    <s v="Otter Tail"/>
    <s v="Perham-Dent Public School District"/>
    <n v="51"/>
    <n v="0"/>
    <n v="0"/>
    <n v="0"/>
    <n v="0"/>
    <n v="0"/>
    <n v="53"/>
    <n v="0"/>
    <n v="2.8664142779881017E-2"/>
    <n v="58"/>
    <n v="3.1283710895361382E-2"/>
    <n v="1849"/>
    <n v="1854"/>
    <n v="1802"/>
    <n v="8"/>
    <n v="8"/>
    <n v="5"/>
    <n v="34"/>
    <n v="56"/>
    <n v="0"/>
    <n v="0"/>
    <n v="0"/>
    <n v="0"/>
    <n v="1797"/>
    <n v="8"/>
    <n v="8"/>
    <n v="5"/>
    <n v="34"/>
    <n v="2.8380634390651086E-2"/>
    <n v="0"/>
    <n v="0"/>
    <n v="0"/>
    <n v="0"/>
    <n v="2.8664142779881017E-2"/>
    <n v="2.9697624190064796E-2"/>
    <n v="53"/>
  </r>
  <r>
    <x v="12"/>
    <s v="0332-01-000"/>
    <m/>
    <x v="3"/>
    <s v="Kanabec"/>
    <s v="Mora Public School District"/>
    <n v="44"/>
    <n v="0"/>
    <n v="0"/>
    <n v="3"/>
    <n v="0"/>
    <n v="0"/>
    <n v="53"/>
    <n v="0"/>
    <n v="2.7165556125064071E-2"/>
    <n v="37"/>
    <n v="1.9121447028423774E-2"/>
    <n v="1951"/>
    <n v="1935"/>
    <n v="1823"/>
    <n v="38"/>
    <n v="24"/>
    <n v="19"/>
    <n v="31"/>
    <n v="34"/>
    <n v="0"/>
    <n v="0"/>
    <n v="0"/>
    <n v="0"/>
    <n v="1833"/>
    <n v="38"/>
    <n v="24"/>
    <n v="22"/>
    <n v="31"/>
    <n v="2.4004364429896344E-2"/>
    <n v="0"/>
    <n v="0"/>
    <n v="0.13636363636363635"/>
    <n v="0"/>
    <n v="2.7165556125064071E-2"/>
    <n v="5.9034907597535935E-2"/>
    <n v="53"/>
  </r>
  <r>
    <x v="17"/>
    <s v="0110-01-000"/>
    <s v="yes"/>
    <x v="2"/>
    <s v="Carver"/>
    <s v="Waconia Public School District"/>
    <n v="44"/>
    <n v="0"/>
    <n v="0"/>
    <n v="0"/>
    <n v="0"/>
    <n v="0"/>
    <n v="53"/>
    <n v="0"/>
    <n v="2.6486756621689155E-2"/>
    <n v="115"/>
    <n v="5.5744062045564709E-2"/>
    <n v="2001"/>
    <n v="2063"/>
    <n v="1983"/>
    <n v="7"/>
    <n v="13"/>
    <n v="31"/>
    <n v="28"/>
    <n v="105"/>
    <n v="0"/>
    <n v="0"/>
    <n v="0"/>
    <n v="3"/>
    <n v="1922"/>
    <n v="7"/>
    <n v="13"/>
    <n v="31"/>
    <n v="25"/>
    <n v="2.2892819979188347E-2"/>
    <n v="0"/>
    <n v="0"/>
    <n v="0"/>
    <n v="0"/>
    <n v="2.6486756621689155E-2"/>
    <n v="3.8038038038038041E-2"/>
    <n v="53"/>
  </r>
  <r>
    <x v="17"/>
    <s v="0381-01-000"/>
    <m/>
    <x v="3"/>
    <s v="Lake"/>
    <s v="Lake Superior Public School Dist."/>
    <n v="48"/>
    <n v="0"/>
    <n v="0"/>
    <n v="0"/>
    <n v="0"/>
    <n v="0"/>
    <n v="53"/>
    <n v="0"/>
    <n v="2.4976437323279924E-2"/>
    <n v="26"/>
    <n v="1.2410501193317422E-2"/>
    <n v="2122"/>
    <n v="2095"/>
    <n v="2062"/>
    <n v="13"/>
    <n v="10"/>
    <n v="5"/>
    <n v="8"/>
    <n v="24"/>
    <n v="0"/>
    <n v="0"/>
    <n v="0"/>
    <n v="0"/>
    <n v="2086"/>
    <n v="13"/>
    <n v="10"/>
    <n v="5"/>
    <n v="8"/>
    <n v="2.3010546500479387E-2"/>
    <n v="0"/>
    <n v="0"/>
    <n v="0"/>
    <n v="0"/>
    <n v="2.4976437323279924E-2"/>
    <n v="1.6965127238454288E-2"/>
    <n v="53"/>
  </r>
  <r>
    <x v="15"/>
    <s v="0721-01-000"/>
    <s v="yes"/>
    <x v="2"/>
    <s v="Scott"/>
    <s v="New Prague Area Schools"/>
    <n v="49"/>
    <n v="0"/>
    <n v="0"/>
    <n v="0"/>
    <n v="0"/>
    <n v="3"/>
    <n v="50"/>
    <n v="1.2004801920768306E-3"/>
    <n v="2.0008003201280513E-2"/>
    <n v="220"/>
    <n v="8.2520630157539382E-2"/>
    <n v="2499"/>
    <n v="2666"/>
    <n v="2614"/>
    <n v="5"/>
    <n v="6"/>
    <n v="25"/>
    <n v="16"/>
    <n v="212"/>
    <n v="0"/>
    <n v="0"/>
    <n v="0"/>
    <n v="0"/>
    <n v="2451"/>
    <n v="5"/>
    <n v="6"/>
    <n v="25"/>
    <n v="16"/>
    <n v="1.9991840065279477E-2"/>
    <n v="0"/>
    <n v="0"/>
    <n v="0"/>
    <n v="0"/>
    <n v="2.1208483393357343E-2"/>
    <n v="2.0775069916100678E-2"/>
    <n v="53"/>
  </r>
  <r>
    <x v="17"/>
    <s v="0482-01-000"/>
    <m/>
    <x v="3"/>
    <s v="Morrison"/>
    <s v="Little Falls Public School District"/>
    <n v="48"/>
    <n v="0"/>
    <n v="0"/>
    <n v="0"/>
    <n v="0"/>
    <n v="0"/>
    <n v="53"/>
    <n v="0"/>
    <n v="1.5203671830177854E-2"/>
    <n v="144"/>
    <n v="4.0257198769918928E-2"/>
    <n v="3486"/>
    <n v="3577"/>
    <n v="3487"/>
    <n v="12"/>
    <n v="29"/>
    <n v="22"/>
    <n v="34"/>
    <n v="139"/>
    <n v="0"/>
    <n v="0"/>
    <n v="0"/>
    <n v="0"/>
    <n v="3396"/>
    <n v="12"/>
    <n v="29"/>
    <n v="22"/>
    <n v="34"/>
    <n v="1.4134275618374558E-2"/>
    <n v="0"/>
    <n v="0"/>
    <n v="0"/>
    <n v="0"/>
    <n v="1.5203671830177854E-2"/>
    <n v="2.7769825365015745E-2"/>
    <n v="53"/>
  </r>
  <r>
    <x v="7"/>
    <s v="0771-01-000"/>
    <m/>
    <x v="3"/>
    <s v="Stevens"/>
    <s v="Chokio-Alberta Public School Dist."/>
    <n v="45"/>
    <n v="0"/>
    <n v="0"/>
    <n v="0"/>
    <n v="4"/>
    <n v="0"/>
    <n v="52"/>
    <n v="0"/>
    <n v="0.287292817679558"/>
    <n v="29"/>
    <n v="0.18354430379746836"/>
    <n v="181"/>
    <n v="158"/>
    <n v="155"/>
    <n v="2"/>
    <n v="0"/>
    <n v="0"/>
    <n v="1"/>
    <n v="27"/>
    <n v="0"/>
    <n v="0"/>
    <n v="0"/>
    <n v="0"/>
    <n v="173"/>
    <n v="2"/>
    <n v="0"/>
    <n v="0"/>
    <n v="5"/>
    <n v="0.26011560693641617"/>
    <n v="0"/>
    <n v="0"/>
    <n v="0"/>
    <n v="0.8"/>
    <n v="0.287292817679558"/>
    <n v="3.888888888888889E-2"/>
    <n v="52"/>
  </r>
  <r>
    <x v="8"/>
    <s v="0497-01-000"/>
    <m/>
    <x v="3"/>
    <s v="Mower"/>
    <s v="Lyle Public School District"/>
    <n v="43"/>
    <n v="0"/>
    <n v="0"/>
    <n v="0"/>
    <n v="0"/>
    <n v="0"/>
    <n v="52"/>
    <n v="0"/>
    <n v="0.25"/>
    <n v="77"/>
    <n v="0.33047210300429186"/>
    <n v="208"/>
    <n v="233"/>
    <n v="218"/>
    <n v="0"/>
    <n v="5"/>
    <n v="1"/>
    <n v="9"/>
    <n v="60"/>
    <n v="0"/>
    <n v="5"/>
    <n v="0"/>
    <n v="9"/>
    <n v="201"/>
    <n v="0"/>
    <n v="0"/>
    <n v="1"/>
    <n v="0"/>
    <n v="0.21393034825870647"/>
    <n v="0"/>
    <n v="0"/>
    <n v="0"/>
    <n v="0"/>
    <n v="0.25"/>
    <n v="4.9504950495049506E-3"/>
    <n v="52"/>
  </r>
  <r>
    <x v="13"/>
    <s v="0514-01-000"/>
    <m/>
    <x v="3"/>
    <s v="Nobles"/>
    <s v="Ellsworth Public School District"/>
    <n v="51"/>
    <n v="0"/>
    <n v="0"/>
    <n v="0"/>
    <n v="0"/>
    <n v="0"/>
    <n v="52"/>
    <n v="0"/>
    <n v="0.23744292237442921"/>
    <n v="32"/>
    <n v="0.16080402010050251"/>
    <n v="219"/>
    <n v="199"/>
    <n v="189"/>
    <n v="1"/>
    <n v="7"/>
    <n v="0"/>
    <n v="2"/>
    <n v="32"/>
    <n v="0"/>
    <n v="0"/>
    <n v="0"/>
    <n v="0"/>
    <n v="208"/>
    <n v="1"/>
    <n v="7"/>
    <n v="0"/>
    <n v="2"/>
    <n v="0.24519230769230768"/>
    <n v="0"/>
    <n v="0"/>
    <n v="0"/>
    <n v="0"/>
    <n v="0.23744292237442921"/>
    <n v="4.5871559633027525E-2"/>
    <n v="52"/>
  </r>
  <r>
    <x v="2"/>
    <s v="0818-01-000"/>
    <m/>
    <x v="3"/>
    <s v="Wadena"/>
    <s v="Verndale Public School District"/>
    <n v="47"/>
    <n v="0"/>
    <n v="0"/>
    <n v="0"/>
    <n v="0"/>
    <n v="0"/>
    <n v="52"/>
    <n v="0"/>
    <n v="0.18181818181818182"/>
    <n v="290"/>
    <n v="0.55343511450381677"/>
    <n v="286"/>
    <n v="524"/>
    <n v="505"/>
    <n v="1"/>
    <n v="7"/>
    <n v="7"/>
    <n v="4"/>
    <n v="281"/>
    <n v="0"/>
    <n v="3"/>
    <n v="0"/>
    <n v="0"/>
    <n v="271"/>
    <n v="1"/>
    <n v="4"/>
    <n v="7"/>
    <n v="4"/>
    <n v="0.17343173431734318"/>
    <n v="0"/>
    <n v="0"/>
    <n v="0"/>
    <n v="0"/>
    <n v="0.18181818181818182"/>
    <n v="5.5749128919860627E-2"/>
    <n v="52"/>
  </r>
  <r>
    <x v="5"/>
    <s v="0238-01-000"/>
    <m/>
    <x v="3"/>
    <s v="Fillmore"/>
    <s v="Mabel-Canton Public School Dist."/>
    <n v="51"/>
    <n v="0"/>
    <n v="0"/>
    <n v="0"/>
    <n v="0"/>
    <n v="0"/>
    <n v="52"/>
    <n v="0"/>
    <n v="0.17747440273037543"/>
    <n v="21"/>
    <n v="8.0152671755725186E-2"/>
    <n v="293"/>
    <n v="262"/>
    <n v="262"/>
    <n v="0"/>
    <n v="0"/>
    <n v="0"/>
    <n v="0"/>
    <n v="19"/>
    <n v="0"/>
    <n v="0"/>
    <n v="0"/>
    <n v="0"/>
    <n v="294"/>
    <n v="0"/>
    <n v="0"/>
    <n v="0"/>
    <n v="0"/>
    <n v="0.17346938775510204"/>
    <n v="0"/>
    <n v="0"/>
    <n v="0"/>
    <n v="0"/>
    <n v="0.17747440273037543"/>
    <n v="0"/>
    <n v="52"/>
  </r>
  <r>
    <x v="12"/>
    <s v="0671-01-000"/>
    <m/>
    <x v="3"/>
    <s v="Rock"/>
    <s v="Hills-Beaver Creek School District"/>
    <n v="50"/>
    <n v="0"/>
    <n v="0"/>
    <n v="0"/>
    <n v="0"/>
    <n v="0"/>
    <n v="52"/>
    <n v="0"/>
    <n v="0.15902140672782875"/>
    <n v="22"/>
    <n v="7.407407407407407E-2"/>
    <n v="327"/>
    <n v="297"/>
    <n v="293"/>
    <n v="0"/>
    <n v="1"/>
    <n v="2"/>
    <n v="1"/>
    <n v="21"/>
    <n v="0"/>
    <n v="0"/>
    <n v="0"/>
    <n v="0"/>
    <n v="322"/>
    <n v="0"/>
    <n v="1"/>
    <n v="2"/>
    <n v="1"/>
    <n v="0.15527950310559005"/>
    <n v="0"/>
    <n v="0"/>
    <n v="0"/>
    <n v="0"/>
    <n v="0.15902140672782875"/>
    <n v="1.2269938650306749E-2"/>
    <n v="52"/>
  </r>
  <r>
    <x v="7"/>
    <s v="0391-01-000"/>
    <m/>
    <x v="3"/>
    <s v="Le Sueur"/>
    <s v="Cleveland Public School District"/>
    <n v="48"/>
    <n v="0"/>
    <n v="0"/>
    <n v="0"/>
    <n v="3"/>
    <n v="0"/>
    <n v="52"/>
    <n v="0"/>
    <n v="0.15204678362573099"/>
    <n v="115"/>
    <n v="0.2839506172839506"/>
    <n v="342"/>
    <n v="405"/>
    <n v="388"/>
    <n v="2"/>
    <n v="2"/>
    <n v="4"/>
    <n v="9"/>
    <n v="108"/>
    <n v="0"/>
    <n v="0"/>
    <n v="0"/>
    <n v="0"/>
    <n v="328"/>
    <n v="2"/>
    <n v="2"/>
    <n v="4"/>
    <n v="12"/>
    <n v="0.14634146341463414"/>
    <n v="0"/>
    <n v="0"/>
    <n v="0"/>
    <n v="0.25"/>
    <n v="0.15204678362573099"/>
    <n v="5.7471264367816091E-2"/>
    <n v="52"/>
  </r>
  <r>
    <x v="10"/>
    <s v="2886-01-000"/>
    <m/>
    <x v="3"/>
    <s v="Freeborn"/>
    <s v="Glenville-Emmons School District"/>
    <n v="50"/>
    <n v="0"/>
    <n v="0"/>
    <n v="0"/>
    <n v="0"/>
    <n v="0"/>
    <n v="52"/>
    <n v="0"/>
    <n v="0.15028901734104047"/>
    <n v="67"/>
    <n v="0.18559556786703602"/>
    <n v="346"/>
    <n v="361"/>
    <n v="338"/>
    <n v="1"/>
    <n v="2"/>
    <n v="9"/>
    <n v="11"/>
    <n v="61"/>
    <n v="0"/>
    <n v="0"/>
    <n v="0"/>
    <n v="3"/>
    <n v="327"/>
    <n v="1"/>
    <n v="2"/>
    <n v="9"/>
    <n v="8"/>
    <n v="0.1529051987767584"/>
    <n v="0"/>
    <n v="0"/>
    <n v="0"/>
    <n v="0"/>
    <n v="0.15028901734104047"/>
    <n v="5.7636887608069162E-2"/>
    <n v="52"/>
  </r>
  <r>
    <x v="1"/>
    <s v="0118-01-000"/>
    <m/>
    <x v="3"/>
    <s v="Cass"/>
    <s v="Northland Community Schools"/>
    <n v="29"/>
    <n v="18"/>
    <n v="0"/>
    <n v="0"/>
    <n v="0"/>
    <n v="0"/>
    <n v="52"/>
    <n v="0"/>
    <n v="0.15028901734104047"/>
    <n v="42"/>
    <n v="0.125"/>
    <n v="346"/>
    <n v="336"/>
    <n v="221"/>
    <n v="103"/>
    <n v="4"/>
    <n v="2"/>
    <n v="6"/>
    <n v="31"/>
    <n v="5"/>
    <n v="0"/>
    <n v="0"/>
    <n v="0"/>
    <n v="219"/>
    <n v="116"/>
    <n v="4"/>
    <n v="2"/>
    <n v="6"/>
    <n v="0.13242009132420091"/>
    <n v="0.15517241379310345"/>
    <n v="0"/>
    <n v="0"/>
    <n v="0"/>
    <n v="0.15028901734104047"/>
    <n v="0.36887608069164263"/>
    <n v="52"/>
  </r>
  <r>
    <x v="2"/>
    <s v="0118-01-000"/>
    <m/>
    <x v="3"/>
    <s v="Cass"/>
    <s v="Northland Community Schools"/>
    <n v="37"/>
    <n v="5"/>
    <n v="0"/>
    <n v="0"/>
    <n v="0"/>
    <n v="3"/>
    <n v="49"/>
    <n v="8.4033613445378148E-3"/>
    <n v="0.13725490196078433"/>
    <n v="48"/>
    <n v="0.1359773371104816"/>
    <n v="357"/>
    <n v="353"/>
    <n v="234"/>
    <n v="107"/>
    <n v="3"/>
    <n v="3"/>
    <n v="6"/>
    <n v="38"/>
    <n v="4"/>
    <n v="0"/>
    <n v="0"/>
    <n v="0"/>
    <n v="233"/>
    <n v="108"/>
    <n v="3"/>
    <n v="3"/>
    <n v="6"/>
    <n v="0.15879828326180256"/>
    <n v="4.6296296296296294E-2"/>
    <n v="0"/>
    <n v="0"/>
    <n v="0"/>
    <n v="0.14565826330532214"/>
    <n v="0.33994334277620397"/>
    <n v="52"/>
  </r>
  <r>
    <x v="18"/>
    <s v="0547-01-000"/>
    <m/>
    <x v="3"/>
    <s v="Otter Tail"/>
    <s v="Parkers Prairie Public School Dist."/>
    <n v="48"/>
    <n v="0"/>
    <n v="0"/>
    <n v="0"/>
    <n v="0"/>
    <n v="3"/>
    <n v="49"/>
    <n v="6.4516129032258064E-3"/>
    <n v="0.10537634408602151"/>
    <n v="132"/>
    <n v="0.24220183486238533"/>
    <n v="465"/>
    <n v="545"/>
    <n v="536"/>
    <n v="0"/>
    <n v="3"/>
    <n v="5"/>
    <n v="1"/>
    <n v="129"/>
    <n v="0"/>
    <n v="0"/>
    <n v="0"/>
    <n v="0"/>
    <n v="455"/>
    <n v="0"/>
    <n v="3"/>
    <n v="5"/>
    <n v="1"/>
    <n v="0.10549450549450549"/>
    <n v="0"/>
    <n v="0"/>
    <n v="0"/>
    <n v="0"/>
    <n v="0.11182795698924732"/>
    <n v="1.9396551724137932E-2"/>
    <n v="52"/>
  </r>
  <r>
    <x v="17"/>
    <s v="2215-01-000"/>
    <m/>
    <x v="3"/>
    <s v="Norman"/>
    <s v="Norman County East School District"/>
    <n v="40"/>
    <n v="3"/>
    <n v="0"/>
    <n v="0"/>
    <n v="0"/>
    <n v="0"/>
    <n v="52"/>
    <n v="0"/>
    <n v="0.11158798283261803"/>
    <n v="5"/>
    <n v="1.1933174224343675E-2"/>
    <n v="466"/>
    <n v="419"/>
    <n v="384"/>
    <n v="33"/>
    <n v="1"/>
    <n v="0"/>
    <n v="2"/>
    <n v="3"/>
    <n v="0"/>
    <n v="0"/>
    <n v="0"/>
    <n v="0"/>
    <n v="421"/>
    <n v="36"/>
    <n v="1"/>
    <n v="0"/>
    <n v="2"/>
    <n v="9.5011876484560567E-2"/>
    <n v="8.3333333333333329E-2"/>
    <n v="0"/>
    <n v="0"/>
    <n v="0"/>
    <n v="0.11158798283261803"/>
    <n v="8.478260869565217E-2"/>
    <n v="52"/>
  </r>
  <r>
    <x v="15"/>
    <s v="0786-01-000"/>
    <m/>
    <x v="3"/>
    <s v="Todd"/>
    <s v="Bertha-Hewitt Public School District"/>
    <n v="50"/>
    <n v="0"/>
    <n v="0"/>
    <n v="0"/>
    <n v="0"/>
    <n v="0"/>
    <n v="52"/>
    <n v="0"/>
    <n v="0.1111111111111111"/>
    <n v="78"/>
    <n v="0.15789473684210525"/>
    <n v="468"/>
    <n v="494"/>
    <n v="490"/>
    <n v="2"/>
    <n v="1"/>
    <n v="0"/>
    <n v="1"/>
    <n v="73"/>
    <n v="0"/>
    <n v="0"/>
    <n v="0"/>
    <n v="0"/>
    <n v="467"/>
    <n v="2"/>
    <n v="1"/>
    <n v="0"/>
    <n v="1"/>
    <n v="0.10706638115631692"/>
    <n v="0"/>
    <n v="0"/>
    <n v="0"/>
    <n v="0"/>
    <n v="0.1111111111111111"/>
    <n v="8.4925690021231421E-3"/>
    <n v="52"/>
  </r>
  <r>
    <x v="0"/>
    <s v="0085-01-000"/>
    <m/>
    <x v="3"/>
    <s v="Brown"/>
    <s v="Springfield Public School District"/>
    <n v="36"/>
    <n v="3"/>
    <n v="0"/>
    <n v="0"/>
    <n v="7"/>
    <n v="0"/>
    <n v="52"/>
    <n v="0"/>
    <n v="0.10441767068273092"/>
    <n v="124"/>
    <n v="0.21754385964912282"/>
    <n v="498"/>
    <n v="570"/>
    <n v="521"/>
    <m/>
    <n v="4"/>
    <n v="5"/>
    <n v="40"/>
    <n v="112"/>
    <n v="0"/>
    <n v="0"/>
    <n v="0"/>
    <n v="10"/>
    <n v="445"/>
    <m/>
    <n v="4"/>
    <n v="5"/>
    <n v="37"/>
    <n v="8.0898876404494377E-2"/>
    <n v="0"/>
    <n v="0"/>
    <n v="0"/>
    <n v="0.1891891891891892"/>
    <n v="0.10441767068273092"/>
    <n v="9.368635437881874E-2"/>
    <n v="52"/>
  </r>
  <r>
    <x v="3"/>
    <s v="0811-01-000"/>
    <m/>
    <x v="3"/>
    <s v="Wabasha"/>
    <s v="Wabasha-Kellogg Public School Dist."/>
    <n v="49"/>
    <n v="0"/>
    <n v="0"/>
    <n v="0"/>
    <n v="0"/>
    <n v="3"/>
    <n v="49"/>
    <n v="4.7318611987381704E-3"/>
    <n v="7.7287066246056788E-2"/>
    <n v="6"/>
    <n v="1.020408163265306E-2"/>
    <n v="634"/>
    <n v="588"/>
    <n v="538"/>
    <n v="3"/>
    <n v="28"/>
    <n v="6"/>
    <n v="13"/>
    <n v="3"/>
    <n v="0"/>
    <n v="0"/>
    <n v="0"/>
    <n v="0"/>
    <n v="584"/>
    <n v="3"/>
    <n v="28"/>
    <n v="6"/>
    <n v="13"/>
    <n v="8.3904109589041098E-2"/>
    <n v="0"/>
    <n v="0"/>
    <n v="0"/>
    <n v="0"/>
    <n v="8.2018927444794956E-2"/>
    <n v="7.8864353312302835E-2"/>
    <n v="52"/>
  </r>
  <r>
    <x v="9"/>
    <s v="0756-01-000"/>
    <m/>
    <x v="3"/>
    <s v="Steele"/>
    <s v="Blooming Prairie Public School Dist"/>
    <n v="44"/>
    <n v="3"/>
    <n v="0"/>
    <n v="0"/>
    <n v="0"/>
    <n v="0"/>
    <n v="52"/>
    <n v="0"/>
    <n v="7.1232876712328766E-2"/>
    <n v="26"/>
    <n v="3.6931818181818184E-2"/>
    <n v="730"/>
    <n v="704"/>
    <n v="630"/>
    <n v="0"/>
    <n v="2"/>
    <n v="6"/>
    <n v="66"/>
    <n v="20"/>
    <n v="0"/>
    <n v="0"/>
    <n v="0"/>
    <n v="3"/>
    <n v="654"/>
    <n v="3"/>
    <n v="2"/>
    <n v="6"/>
    <n v="63"/>
    <n v="6.7278287461773695E-2"/>
    <n v="1"/>
    <n v="0"/>
    <n v="0"/>
    <n v="0"/>
    <n v="7.1232876712328766E-2"/>
    <n v="0.10164835164835165"/>
    <n v="52"/>
  </r>
  <r>
    <x v="18"/>
    <s v="2169-01-000"/>
    <m/>
    <x v="3"/>
    <s v="Murray"/>
    <s v="Murray County Central School Dist."/>
    <n v="40"/>
    <n v="0"/>
    <n v="0"/>
    <n v="0"/>
    <n v="4"/>
    <n v="0"/>
    <n v="52"/>
    <n v="0"/>
    <n v="6.8241469816272965E-2"/>
    <n v="62"/>
    <n v="8.0310880829015538E-2"/>
    <n v="762"/>
    <n v="772"/>
    <n v="716"/>
    <n v="6"/>
    <n v="8"/>
    <n v="6"/>
    <n v="36"/>
    <n v="55"/>
    <n v="0"/>
    <n v="0"/>
    <n v="0"/>
    <n v="0"/>
    <n v="701"/>
    <n v="6"/>
    <n v="8"/>
    <n v="6"/>
    <n v="40"/>
    <n v="5.7061340941512127E-2"/>
    <n v="0"/>
    <n v="0"/>
    <n v="0"/>
    <n v="0.1"/>
    <n v="6.8241469816272965E-2"/>
    <n v="7.8843626806833114E-2"/>
    <n v="52"/>
  </r>
  <r>
    <x v="7"/>
    <s v="2534-01-000"/>
    <m/>
    <x v="3"/>
    <s v="Renville"/>
    <s v="Bird Island-Olivia-Lake Lillian Public School District"/>
    <n v="30"/>
    <n v="0"/>
    <n v="0"/>
    <n v="0"/>
    <n v="12"/>
    <n v="3"/>
    <n v="49"/>
    <n v="3.8119440914866584E-3"/>
    <n v="6.2261753494282084E-2"/>
    <n v="37"/>
    <n v="4.792746113989637E-2"/>
    <n v="787"/>
    <n v="772"/>
    <n v="621"/>
    <n v="6"/>
    <n v="9"/>
    <n v="3"/>
    <n v="133"/>
    <n v="25"/>
    <n v="0"/>
    <n v="0"/>
    <n v="0"/>
    <n v="8"/>
    <n v="626"/>
    <n v="6"/>
    <n v="9"/>
    <n v="3"/>
    <n v="137"/>
    <n v="4.7923322683706068E-2"/>
    <n v="0"/>
    <n v="0"/>
    <n v="0"/>
    <n v="8.7591240875912413E-2"/>
    <n v="6.607369758576874E-2"/>
    <n v="0.19846350832266324"/>
    <n v="52"/>
  </r>
  <r>
    <x v="18"/>
    <s v="0177-01-000"/>
    <m/>
    <x v="3"/>
    <s v="Cottonwood"/>
    <s v="Windom Public School District"/>
    <n v="39"/>
    <n v="0"/>
    <n v="0"/>
    <n v="0"/>
    <n v="0"/>
    <n v="0"/>
    <n v="52"/>
    <n v="0"/>
    <n v="5.4794520547945202E-2"/>
    <n v="79"/>
    <n v="8.0942622950819679E-2"/>
    <n v="949"/>
    <n v="976"/>
    <n v="801"/>
    <n v="6"/>
    <n v="12"/>
    <n v="25"/>
    <n v="132"/>
    <n v="68"/>
    <n v="0"/>
    <n v="0"/>
    <n v="0"/>
    <n v="3"/>
    <n v="772"/>
    <n v="6"/>
    <n v="12"/>
    <n v="25"/>
    <n v="129"/>
    <n v="5.0518134715025906E-2"/>
    <n v="0"/>
    <n v="0"/>
    <n v="0"/>
    <n v="0"/>
    <n v="5.4794520547945202E-2"/>
    <n v="0.18220338983050846"/>
    <n v="52"/>
  </r>
  <r>
    <x v="17"/>
    <s v="0314-01-000"/>
    <m/>
    <x v="3"/>
    <s v="Isanti"/>
    <s v="Braham Public School District"/>
    <n v="45"/>
    <n v="0"/>
    <n v="0"/>
    <n v="0"/>
    <n v="0"/>
    <n v="0"/>
    <n v="52"/>
    <n v="0"/>
    <n v="5.4054054054054057E-2"/>
    <n v="16"/>
    <n v="1.7278617710583154E-2"/>
    <n v="962"/>
    <n v="926"/>
    <n v="909"/>
    <n v="3"/>
    <n v="5"/>
    <n v="5"/>
    <n v="8"/>
    <n v="11"/>
    <n v="0"/>
    <n v="0"/>
    <n v="0"/>
    <n v="0"/>
    <n v="943"/>
    <n v="3"/>
    <n v="5"/>
    <n v="5"/>
    <n v="8"/>
    <n v="4.7720042417815481E-2"/>
    <n v="0"/>
    <n v="0"/>
    <n v="0"/>
    <n v="0"/>
    <n v="5.4054054054054057E-2"/>
    <n v="2.1784232365145227E-2"/>
    <n v="52"/>
  </r>
  <r>
    <x v="9"/>
    <s v="2135-01-000"/>
    <m/>
    <x v="3"/>
    <s v="Blue Earth"/>
    <s v="Maple River School District"/>
    <n v="44"/>
    <n v="0"/>
    <n v="0"/>
    <n v="0"/>
    <n v="0"/>
    <n v="3"/>
    <n v="49"/>
    <n v="2.8653295128939827E-3"/>
    <n v="4.6800382043935052E-2"/>
    <n v="177"/>
    <n v="0.15102389078498293"/>
    <n v="1047"/>
    <n v="1172"/>
    <n v="1115"/>
    <n v="3"/>
    <n v="7"/>
    <n v="19"/>
    <n v="28"/>
    <n v="171"/>
    <n v="0"/>
    <n v="0"/>
    <n v="0"/>
    <n v="4"/>
    <n v="988"/>
    <n v="3"/>
    <n v="7"/>
    <n v="19"/>
    <n v="24"/>
    <n v="4.4534412955465584E-2"/>
    <n v="0"/>
    <n v="0"/>
    <n v="0"/>
    <n v="0"/>
    <n v="4.9665711556829036E-2"/>
    <n v="5.0912584053794431E-2"/>
    <n v="52"/>
  </r>
  <r>
    <x v="16"/>
    <s v="0113-01-000"/>
    <m/>
    <x v="3"/>
    <s v="Cass"/>
    <s v="Walker-Hackensack-Akeley Schl. Dist"/>
    <n v="46"/>
    <n v="0"/>
    <n v="0"/>
    <n v="0"/>
    <n v="0"/>
    <n v="0"/>
    <n v="52"/>
    <n v="0"/>
    <n v="4.7619047619047616E-2"/>
    <n v="3"/>
    <n v="2.8763183125599234E-3"/>
    <n v="1092"/>
    <n v="1043"/>
    <n v="833"/>
    <n v="196"/>
    <n v="0"/>
    <n v="3"/>
    <n v="11"/>
    <n v="0"/>
    <n v="0"/>
    <n v="0"/>
    <n v="0"/>
    <n v="0"/>
    <n v="879"/>
    <n v="196"/>
    <n v="0"/>
    <n v="3"/>
    <n v="11"/>
    <n v="5.2332195676905571E-2"/>
    <n v="0"/>
    <n v="0"/>
    <n v="0"/>
    <n v="0"/>
    <n v="4.7619047619047616E-2"/>
    <n v="0.1928374655647383"/>
    <n v="52"/>
  </r>
  <r>
    <x v="15"/>
    <s v="2135-01-000"/>
    <m/>
    <x v="3"/>
    <s v="Blue Earth"/>
    <s v="Maple River School District"/>
    <n v="46"/>
    <n v="0"/>
    <n v="0"/>
    <n v="0"/>
    <n v="0"/>
    <n v="6"/>
    <n v="46"/>
    <n v="4.9504950495049506E-3"/>
    <n v="3.7953795379537955E-2"/>
    <n v="134"/>
    <n v="0.1035548686244204"/>
    <n v="1212"/>
    <n v="1294"/>
    <n v="1266"/>
    <n v="2"/>
    <n v="9"/>
    <n v="6"/>
    <n v="11"/>
    <n v="129"/>
    <n v="0"/>
    <n v="0"/>
    <n v="0"/>
    <n v="0"/>
    <n v="1183"/>
    <n v="2"/>
    <n v="9"/>
    <n v="6"/>
    <n v="11"/>
    <n v="3.888419273034658E-2"/>
    <n v="0"/>
    <n v="0"/>
    <n v="0"/>
    <n v="0"/>
    <n v="4.2904290429042903E-2"/>
    <n v="2.3121387283236993E-2"/>
    <n v="52"/>
  </r>
  <r>
    <x v="7"/>
    <s v="0531-01-000"/>
    <m/>
    <x v="3"/>
    <s v="Olmsted"/>
    <s v="Byron Public School District"/>
    <n v="40"/>
    <n v="0"/>
    <n v="0"/>
    <n v="0"/>
    <n v="3"/>
    <n v="4"/>
    <n v="48"/>
    <n v="2.6827632461435278E-3"/>
    <n v="3.2193158953722337E-2"/>
    <n v="293"/>
    <n v="0.16916859122401848"/>
    <n v="1491"/>
    <n v="1732"/>
    <n v="1658"/>
    <n v="5"/>
    <n v="21"/>
    <n v="13"/>
    <n v="35"/>
    <n v="286"/>
    <n v="0"/>
    <n v="0"/>
    <n v="0"/>
    <n v="0"/>
    <n v="1412"/>
    <n v="5"/>
    <n v="21"/>
    <n v="13"/>
    <n v="38"/>
    <n v="2.8328611898016998E-2"/>
    <n v="0"/>
    <n v="0"/>
    <n v="0"/>
    <n v="7.8947368421052627E-2"/>
    <n v="3.4875922199865864E-2"/>
    <n v="5.1712558764271326E-2"/>
    <n v="52"/>
  </r>
  <r>
    <x v="14"/>
    <s v="0740-01-000"/>
    <m/>
    <x v="3"/>
    <s v="Stearns"/>
    <s v="Melrose Public School District"/>
    <n v="45"/>
    <n v="0"/>
    <n v="0"/>
    <n v="0"/>
    <n v="0"/>
    <n v="0"/>
    <n v="52"/>
    <n v="0"/>
    <n v="3.4597471723220224E-2"/>
    <n v="82"/>
    <n v="5.348988910632746E-2"/>
    <n v="1503"/>
    <n v="1533"/>
    <n v="1380"/>
    <n v="0"/>
    <n v="5"/>
    <n v="2"/>
    <n v="146"/>
    <n v="76"/>
    <n v="0"/>
    <n v="0"/>
    <n v="0"/>
    <n v="0"/>
    <n v="1349"/>
    <n v="0"/>
    <n v="5"/>
    <n v="2"/>
    <n v="146"/>
    <n v="3.3358042994810974E-2"/>
    <n v="0"/>
    <n v="0"/>
    <n v="0"/>
    <n v="0"/>
    <n v="3.4597471723220224E-2"/>
    <n v="0.10186418109187749"/>
    <n v="52"/>
  </r>
  <r>
    <x v="15"/>
    <s v="0682-01-000"/>
    <m/>
    <x v="3"/>
    <s v="Roseau"/>
    <s v="Roseau Public School District"/>
    <n v="47"/>
    <n v="0"/>
    <n v="0"/>
    <n v="0"/>
    <n v="0"/>
    <n v="0"/>
    <n v="52"/>
    <n v="0"/>
    <n v="3.4368803701255786E-2"/>
    <n v="48"/>
    <n v="3.1809145129224649E-2"/>
    <n v="1513"/>
    <n v="1509"/>
    <n v="1484"/>
    <n v="6"/>
    <n v="6"/>
    <n v="12"/>
    <n v="1"/>
    <n v="47"/>
    <n v="0"/>
    <n v="0"/>
    <n v="0"/>
    <n v="0"/>
    <n v="1484"/>
    <n v="6"/>
    <n v="6"/>
    <n v="12"/>
    <n v="1"/>
    <n v="3.1671159029649593E-2"/>
    <n v="0"/>
    <n v="0"/>
    <n v="0"/>
    <n v="0"/>
    <n v="3.4368803701255786E-2"/>
    <n v="1.656726308813784E-2"/>
    <n v="52"/>
  </r>
  <r>
    <x v="18"/>
    <s v="0534-01-000"/>
    <m/>
    <x v="3"/>
    <s v="Olmsted"/>
    <s v="Stewartville Public School District"/>
    <n v="45"/>
    <n v="0"/>
    <n v="0"/>
    <n v="0"/>
    <n v="0"/>
    <n v="5"/>
    <n v="47"/>
    <n v="3.0921459492888066E-3"/>
    <n v="2.9066171923314781E-2"/>
    <n v="297"/>
    <n v="0.15950590762620837"/>
    <n v="1617"/>
    <n v="1862"/>
    <n v="1776"/>
    <n v="17"/>
    <n v="30"/>
    <n v="11"/>
    <n v="28"/>
    <n v="280"/>
    <n v="0"/>
    <n v="0"/>
    <n v="0"/>
    <n v="0"/>
    <n v="1541"/>
    <n v="17"/>
    <n v="30"/>
    <n v="11"/>
    <n v="28"/>
    <n v="2.9201817001946788E-2"/>
    <n v="0"/>
    <n v="0"/>
    <n v="0"/>
    <n v="0"/>
    <n v="3.2158317872603585E-2"/>
    <n v="5.2858020897357097E-2"/>
    <n v="52"/>
  </r>
  <r>
    <x v="2"/>
    <s v="0531-01-000"/>
    <m/>
    <x v="3"/>
    <s v="Olmsted"/>
    <s v="Byron Public School District"/>
    <n v="40"/>
    <n v="0"/>
    <n v="0"/>
    <n v="0"/>
    <n v="3"/>
    <n v="7"/>
    <n v="45"/>
    <n v="4.278728606356968E-3"/>
    <n v="2.7506112469437651E-2"/>
    <n v="329"/>
    <n v="0.17198118139048615"/>
    <n v="1636"/>
    <n v="1913"/>
    <n v="1804"/>
    <n v="5"/>
    <n v="29"/>
    <n v="29"/>
    <n v="46"/>
    <n v="307"/>
    <n v="0"/>
    <n v="0"/>
    <n v="6"/>
    <n v="8"/>
    <n v="1537"/>
    <n v="5"/>
    <n v="29"/>
    <n v="23"/>
    <n v="41"/>
    <n v="2.6024723487312947E-2"/>
    <n v="0"/>
    <n v="0"/>
    <n v="0"/>
    <n v="7.3170731707317069E-2"/>
    <n v="3.1784841075794622E-2"/>
    <n v="5.9938837920489298E-2"/>
    <n v="52"/>
  </r>
  <r>
    <x v="3"/>
    <s v="0578-01-000"/>
    <m/>
    <x v="3"/>
    <s v="Pine"/>
    <s v="Pine City Public School District"/>
    <n v="44"/>
    <n v="0"/>
    <n v="0"/>
    <n v="0"/>
    <n v="0"/>
    <n v="7"/>
    <n v="45"/>
    <n v="4.2143287176399759E-3"/>
    <n v="2.7092113184828417E-2"/>
    <n v="95"/>
    <n v="5.5751173708920188E-2"/>
    <n v="1661"/>
    <n v="1704"/>
    <n v="1599"/>
    <n v="23"/>
    <n v="16"/>
    <n v="23"/>
    <n v="43"/>
    <n v="90"/>
    <n v="0"/>
    <n v="3"/>
    <n v="0"/>
    <n v="0"/>
    <n v="1553"/>
    <n v="23"/>
    <n v="13"/>
    <n v="23"/>
    <n v="43"/>
    <n v="2.8332260141661302E-2"/>
    <n v="0"/>
    <n v="0"/>
    <n v="0"/>
    <n v="0"/>
    <n v="3.1306441902468396E-2"/>
    <n v="6.1631419939577041E-2"/>
    <n v="52"/>
  </r>
  <r>
    <x v="17"/>
    <s v="0727-01-000"/>
    <m/>
    <x v="3"/>
    <s v="Sherburne"/>
    <s v="Big Lake Public School District"/>
    <n v="45"/>
    <n v="0"/>
    <n v="0"/>
    <n v="0"/>
    <n v="0"/>
    <n v="5"/>
    <n v="47"/>
    <n v="2.0981955518254302E-3"/>
    <n v="1.9723038187159043E-2"/>
    <n v="27"/>
    <n v="1.1450381679389313E-2"/>
    <n v="2383"/>
    <n v="2358"/>
    <n v="2302"/>
    <n v="14"/>
    <n v="7"/>
    <n v="11"/>
    <n v="18"/>
    <n v="21"/>
    <n v="0"/>
    <n v="0"/>
    <n v="0"/>
    <n v="0"/>
    <n v="2326"/>
    <n v="14"/>
    <n v="7"/>
    <n v="11"/>
    <n v="18"/>
    <n v="1.9346517626827171E-2"/>
    <n v="0"/>
    <n v="0"/>
    <n v="0"/>
    <n v="0"/>
    <n v="2.1821233738984473E-2"/>
    <n v="2.1043771043771045E-2"/>
    <n v="52"/>
  </r>
  <r>
    <x v="11"/>
    <s v="0006-03-000"/>
    <s v="yes"/>
    <x v="2"/>
    <s v="Dakota"/>
    <s v="South St. Paul Public School Dist."/>
    <n v="29"/>
    <n v="0"/>
    <n v="8"/>
    <n v="0"/>
    <n v="3"/>
    <n v="21"/>
    <n v="31"/>
    <n v="6.8627450980392156E-3"/>
    <n v="1.0130718954248366E-2"/>
    <n v="243"/>
    <n v="7.4746231928637344E-2"/>
    <n v="3060"/>
    <n v="3251"/>
    <n v="2415"/>
    <n v="35"/>
    <n v="255"/>
    <n v="40"/>
    <n v="506"/>
    <n v="176"/>
    <n v="0"/>
    <n v="11"/>
    <n v="0"/>
    <n v="38"/>
    <n v="2268"/>
    <n v="35"/>
    <n v="252"/>
    <n v="40"/>
    <n v="471"/>
    <n v="1.2786596119929453E-2"/>
    <n v="0"/>
    <n v="3.1746031746031744E-2"/>
    <n v="0"/>
    <n v="6.369426751592357E-3"/>
    <n v="1.6993464052287584E-2"/>
    <n v="0.26027397260273971"/>
    <n v="52"/>
  </r>
  <r>
    <x v="12"/>
    <s v="0882-01-000"/>
    <m/>
    <x v="3"/>
    <s v="Wright"/>
    <s v="Monticello Public School District"/>
    <n v="39"/>
    <n v="0"/>
    <n v="0"/>
    <n v="0"/>
    <n v="0"/>
    <n v="0"/>
    <n v="52"/>
    <n v="0"/>
    <n v="1.3032581453634085E-2"/>
    <n v="74"/>
    <n v="1.8444666001994018E-2"/>
    <n v="3990"/>
    <n v="4012"/>
    <n v="3838"/>
    <n v="10"/>
    <n v="27"/>
    <n v="35"/>
    <n v="102"/>
    <n v="72"/>
    <n v="0"/>
    <n v="0"/>
    <n v="0"/>
    <n v="0"/>
    <n v="3805"/>
    <n v="10"/>
    <n v="27"/>
    <n v="35"/>
    <n v="102"/>
    <n v="1.0249671484888305E-2"/>
    <n v="0"/>
    <n v="0"/>
    <n v="0"/>
    <n v="0"/>
    <n v="1.3032581453634085E-2"/>
    <n v="4.3729580296556922E-2"/>
    <n v="52"/>
  </r>
  <r>
    <x v="13"/>
    <s v="0192-01-000"/>
    <s v="yes"/>
    <x v="2"/>
    <s v="Dakota"/>
    <s v="Farmington Public School District"/>
    <n v="37"/>
    <n v="0"/>
    <n v="3"/>
    <n v="3"/>
    <n v="0"/>
    <n v="13"/>
    <n v="39"/>
    <n v="2.387950036737693E-3"/>
    <n v="7.1638501102130785E-3"/>
    <n v="59"/>
    <n v="1.0823702073014125E-2"/>
    <n v="5444"/>
    <n v="5451"/>
    <n v="5108"/>
    <n v="12"/>
    <n v="80"/>
    <n v="137"/>
    <n v="114"/>
    <n v="56"/>
    <n v="0"/>
    <n v="0"/>
    <n v="0"/>
    <n v="0"/>
    <n v="5089"/>
    <n v="12"/>
    <n v="83"/>
    <n v="140"/>
    <n v="114"/>
    <n v="7.2705836117115345E-3"/>
    <n v="0"/>
    <n v="3.614457831325301E-2"/>
    <n v="2.1428571428571429E-2"/>
    <n v="0"/>
    <n v="9.5518001469507719E-3"/>
    <n v="6.4178006620080913E-2"/>
    <n v="52"/>
  </r>
  <r>
    <x v="7"/>
    <s v="0264-01-000"/>
    <m/>
    <x v="3"/>
    <s v="Grant"/>
    <s v="Herman-Norcross School District"/>
    <n v="49"/>
    <n v="0"/>
    <n v="0"/>
    <n v="0"/>
    <n v="0"/>
    <n v="0"/>
    <n v="51"/>
    <n v="0"/>
    <n v="0.34459459459459457"/>
    <n v="6"/>
    <n v="5.8252427184466021E-2"/>
    <n v="148"/>
    <n v="103"/>
    <n v="96"/>
    <n v="0"/>
    <n v="3"/>
    <n v="0"/>
    <n v="4"/>
    <n v="0"/>
    <n v="0"/>
    <n v="0"/>
    <n v="0"/>
    <n v="0"/>
    <n v="145"/>
    <n v="0"/>
    <n v="3"/>
    <n v="0"/>
    <n v="4"/>
    <n v="0.33793103448275863"/>
    <n v="0"/>
    <n v="0"/>
    <n v="0"/>
    <n v="0"/>
    <n v="0.34459459459459457"/>
    <n v="4.6052631578947366E-2"/>
    <n v="51"/>
  </r>
  <r>
    <x v="10"/>
    <s v="0264-01-000"/>
    <m/>
    <x v="3"/>
    <s v="Grant"/>
    <s v="Herman-Norcross School District"/>
    <n v="49"/>
    <n v="0"/>
    <n v="0"/>
    <n v="0"/>
    <n v="0"/>
    <n v="0"/>
    <n v="51"/>
    <n v="0"/>
    <n v="0.34"/>
    <n v="11"/>
    <n v="0.1"/>
    <n v="150"/>
    <n v="110"/>
    <n v="94"/>
    <n v="0"/>
    <n v="0"/>
    <n v="0"/>
    <n v="16"/>
    <n v="3"/>
    <n v="0"/>
    <n v="0"/>
    <n v="0"/>
    <n v="3"/>
    <n v="140"/>
    <n v="0"/>
    <n v="0"/>
    <n v="0"/>
    <n v="13"/>
    <n v="0.35"/>
    <n v="0"/>
    <n v="0"/>
    <n v="0"/>
    <n v="0"/>
    <n v="0.34"/>
    <n v="8.4967320261437912E-2"/>
    <n v="51"/>
  </r>
  <r>
    <x v="11"/>
    <s v="0264-01-000"/>
    <m/>
    <x v="3"/>
    <s v="Grant"/>
    <s v="Herman-Norcross School District"/>
    <n v="48"/>
    <n v="0"/>
    <n v="0"/>
    <n v="0"/>
    <n v="0"/>
    <n v="0"/>
    <n v="51"/>
    <n v="0"/>
    <n v="0.33333333333333331"/>
    <n v="10"/>
    <n v="8.9285714285714288E-2"/>
    <n v="153"/>
    <n v="112"/>
    <n v="105"/>
    <n v="0"/>
    <n v="0"/>
    <n v="0"/>
    <n v="7"/>
    <n v="6"/>
    <n v="0"/>
    <n v="0"/>
    <n v="0"/>
    <n v="3"/>
    <n v="147"/>
    <n v="0"/>
    <n v="0"/>
    <n v="0"/>
    <n v="4"/>
    <n v="0.32653061224489793"/>
    <n v="0"/>
    <n v="0"/>
    <n v="0"/>
    <n v="0"/>
    <n v="0.33333333333333331"/>
    <n v="2.6490066225165563E-2"/>
    <n v="51"/>
  </r>
  <r>
    <x v="9"/>
    <s v="0264-01-000"/>
    <m/>
    <x v="3"/>
    <s v="Grant"/>
    <s v="Herman-Norcross School District"/>
    <n v="48"/>
    <n v="0"/>
    <n v="0"/>
    <n v="0"/>
    <n v="0"/>
    <n v="0"/>
    <n v="51"/>
    <n v="0"/>
    <n v="0.31481481481481483"/>
    <n v="14"/>
    <n v="0.112"/>
    <n v="162"/>
    <n v="125"/>
    <n v="104"/>
    <n v="0"/>
    <n v="0"/>
    <n v="0"/>
    <n v="21"/>
    <n v="7"/>
    <n v="0"/>
    <n v="0"/>
    <n v="0"/>
    <n v="3"/>
    <n v="145"/>
    <n v="0"/>
    <n v="0"/>
    <n v="0"/>
    <n v="18"/>
    <n v="0.33103448275862069"/>
    <n v="0"/>
    <n v="0"/>
    <n v="0"/>
    <n v="0"/>
    <n v="0.31481481481481483"/>
    <n v="0.11042944785276074"/>
    <n v="51"/>
  </r>
  <r>
    <x v="7"/>
    <s v="0081-01-000"/>
    <m/>
    <x v="3"/>
    <s v="Brown"/>
    <s v="Comfrey Public School District"/>
    <n v="44"/>
    <n v="0"/>
    <n v="0"/>
    <n v="0"/>
    <n v="4"/>
    <n v="0"/>
    <n v="51"/>
    <n v="0"/>
    <n v="0.27567567567567569"/>
    <n v="26"/>
    <n v="0.16250000000000001"/>
    <n v="185"/>
    <n v="160"/>
    <n v="154"/>
    <n v="0"/>
    <n v="0"/>
    <n v="0"/>
    <n v="6"/>
    <n v="19"/>
    <n v="0"/>
    <n v="0"/>
    <n v="0"/>
    <n v="3"/>
    <n v="179"/>
    <n v="0"/>
    <n v="0"/>
    <n v="0"/>
    <n v="7"/>
    <n v="0.24581005586592178"/>
    <n v="0"/>
    <n v="0"/>
    <n v="0"/>
    <n v="0.5714285714285714"/>
    <n v="0.27567567567567569"/>
    <n v="3.7634408602150539E-2"/>
    <n v="51"/>
  </r>
  <r>
    <x v="18"/>
    <s v="0836-01-000"/>
    <m/>
    <x v="3"/>
    <s v="Watonwan"/>
    <s v="Butterfield Public School District"/>
    <n v="43"/>
    <n v="0"/>
    <n v="0"/>
    <n v="0"/>
    <n v="4"/>
    <n v="0"/>
    <n v="51"/>
    <n v="0"/>
    <n v="0.27272727272727271"/>
    <n v="85"/>
    <n v="0.38461538461538464"/>
    <n v="187"/>
    <n v="221"/>
    <n v="145"/>
    <n v="0"/>
    <n v="1"/>
    <n v="5"/>
    <n v="70"/>
    <n v="55"/>
    <n v="0"/>
    <n v="0"/>
    <n v="0"/>
    <n v="23"/>
    <n v="133"/>
    <n v="0"/>
    <n v="1"/>
    <n v="5"/>
    <n v="51"/>
    <n v="0.32330827067669171"/>
    <n v="0"/>
    <n v="0"/>
    <n v="0"/>
    <n v="7.8431372549019607E-2"/>
    <n v="0.27272727272727271"/>
    <n v="0.3"/>
    <n v="51"/>
  </r>
  <r>
    <x v="15"/>
    <s v="0514-01-000"/>
    <m/>
    <x v="3"/>
    <s v="Nobles"/>
    <s v="Ellsworth Public School District"/>
    <n v="51"/>
    <n v="0"/>
    <n v="0"/>
    <n v="0"/>
    <n v="0"/>
    <n v="0"/>
    <n v="51"/>
    <n v="0"/>
    <n v="0.20987654320987653"/>
    <n v="17"/>
    <n v="8.1339712918660281E-2"/>
    <n v="243"/>
    <n v="209"/>
    <n v="208"/>
    <n v="1"/>
    <n v="0"/>
    <n v="0"/>
    <n v="0"/>
    <n v="17"/>
    <n v="0"/>
    <n v="0"/>
    <n v="0"/>
    <n v="0"/>
    <n v="242"/>
    <n v="1"/>
    <n v="0"/>
    <n v="0"/>
    <n v="0"/>
    <n v="0.21074380165289255"/>
    <n v="0"/>
    <n v="0"/>
    <n v="0"/>
    <n v="0"/>
    <n v="0.20987654320987653"/>
    <n v="4.11522633744856E-3"/>
    <n v="51"/>
  </r>
  <r>
    <x v="9"/>
    <s v="2886-01-000"/>
    <m/>
    <x v="3"/>
    <s v="Freeborn"/>
    <s v="Glenville-Emmons School District"/>
    <n v="46"/>
    <n v="0"/>
    <n v="0"/>
    <n v="0"/>
    <n v="0"/>
    <n v="0"/>
    <n v="51"/>
    <n v="0"/>
    <n v="0.16037735849056603"/>
    <n v="68"/>
    <n v="0.20298507462686566"/>
    <n v="318"/>
    <n v="335"/>
    <n v="319"/>
    <n v="0"/>
    <n v="1"/>
    <n v="7"/>
    <n v="8"/>
    <n v="61"/>
    <n v="0"/>
    <n v="0"/>
    <n v="0"/>
    <n v="0"/>
    <n v="304"/>
    <n v="0"/>
    <n v="1"/>
    <n v="7"/>
    <n v="8"/>
    <n v="0.15131578947368421"/>
    <n v="0"/>
    <n v="0"/>
    <n v="0"/>
    <n v="0"/>
    <n v="0.16037735849056603"/>
    <n v="0.05"/>
    <n v="51"/>
  </r>
  <r>
    <x v="5"/>
    <s v="0486-01-000"/>
    <m/>
    <x v="3"/>
    <s v="Morrison"/>
    <s v="Swanville Public School District"/>
    <n v="45"/>
    <n v="0"/>
    <n v="0"/>
    <n v="0"/>
    <n v="5"/>
    <n v="3"/>
    <n v="48"/>
    <n v="9.2879256965944269E-3"/>
    <n v="0.14860681114551083"/>
    <n v="79"/>
    <n v="0.22507122507122507"/>
    <n v="323"/>
    <n v="351"/>
    <n v="345"/>
    <n v="1"/>
    <n v="0"/>
    <n v="3"/>
    <n v="2"/>
    <n v="76"/>
    <n v="0"/>
    <n v="0"/>
    <n v="0"/>
    <n v="0"/>
    <n v="314"/>
    <n v="1"/>
    <n v="0"/>
    <n v="3"/>
    <n v="7"/>
    <n v="0.14331210191082802"/>
    <n v="0"/>
    <n v="0"/>
    <n v="0"/>
    <n v="0.7142857142857143"/>
    <n v="0.15789473684210525"/>
    <n v="3.3846153846153845E-2"/>
    <n v="51"/>
  </r>
  <r>
    <x v="1"/>
    <s v="0308-01-000"/>
    <m/>
    <x v="3"/>
    <s v="Hubbard"/>
    <s v="Nevis Public School District"/>
    <n v="36"/>
    <n v="0"/>
    <n v="5"/>
    <n v="0"/>
    <n v="0"/>
    <n v="4"/>
    <n v="47"/>
    <n v="1.2121212121212121E-2"/>
    <n v="0.14242424242424243"/>
    <n v="323"/>
    <n v="0.53654485049833889"/>
    <n v="330"/>
    <n v="602"/>
    <n v="548"/>
    <n v="16"/>
    <n v="15"/>
    <n v="5"/>
    <n v="18"/>
    <n v="285"/>
    <n v="10"/>
    <n v="10"/>
    <n v="0"/>
    <n v="12"/>
    <n v="299"/>
    <n v="6"/>
    <n v="10"/>
    <n v="5"/>
    <n v="6"/>
    <n v="0.12040133779264214"/>
    <n v="0"/>
    <n v="0.5"/>
    <n v="0"/>
    <n v="0"/>
    <n v="0.15454545454545454"/>
    <n v="8.2822085889570546E-2"/>
    <n v="51"/>
  </r>
  <r>
    <x v="12"/>
    <s v="0818-01-000"/>
    <m/>
    <x v="3"/>
    <s v="Wadena"/>
    <s v="Verndale Public School District"/>
    <n v="49"/>
    <n v="0"/>
    <n v="0"/>
    <n v="0"/>
    <n v="0"/>
    <n v="0"/>
    <n v="51"/>
    <n v="0"/>
    <n v="0.14613180515759314"/>
    <n v="155"/>
    <n v="0.34216335540838855"/>
    <n v="349"/>
    <n v="453"/>
    <n v="430"/>
    <n v="7"/>
    <n v="6"/>
    <n v="3"/>
    <n v="7"/>
    <n v="151"/>
    <n v="0"/>
    <n v="0"/>
    <n v="0"/>
    <n v="0"/>
    <n v="328"/>
    <n v="7"/>
    <n v="6"/>
    <n v="3"/>
    <n v="7"/>
    <n v="0.14939024390243902"/>
    <n v="0"/>
    <n v="0"/>
    <n v="0"/>
    <n v="0"/>
    <n v="0.14613180515759314"/>
    <n v="6.5527065527065526E-2"/>
    <n v="51"/>
  </r>
  <r>
    <x v="14"/>
    <s v="0818-01-000"/>
    <m/>
    <x v="3"/>
    <s v="Wadena"/>
    <s v="Verndale Public School District"/>
    <n v="49"/>
    <n v="0"/>
    <n v="0"/>
    <n v="0"/>
    <n v="0"/>
    <n v="0"/>
    <n v="51"/>
    <n v="0"/>
    <n v="0.14529914529914531"/>
    <n v="150"/>
    <n v="0.33333333333333331"/>
    <n v="351"/>
    <n v="450"/>
    <n v="432"/>
    <n v="5"/>
    <n v="3"/>
    <n v="2"/>
    <n v="8"/>
    <n v="144"/>
    <n v="0"/>
    <n v="0"/>
    <n v="0"/>
    <n v="0"/>
    <n v="337"/>
    <n v="5"/>
    <n v="3"/>
    <n v="2"/>
    <n v="8"/>
    <n v="0.14540059347181009"/>
    <n v="0"/>
    <n v="0"/>
    <n v="0"/>
    <n v="0"/>
    <n v="0.14529914529914531"/>
    <n v="5.0704225352112678E-2"/>
    <n v="51"/>
  </r>
  <r>
    <x v="0"/>
    <s v="0507-01-000"/>
    <m/>
    <x v="3"/>
    <s v="Nicollet"/>
    <s v="Nicollet Public School District"/>
    <n v="44"/>
    <n v="0"/>
    <n v="0"/>
    <n v="0"/>
    <n v="0"/>
    <n v="0"/>
    <n v="51"/>
    <n v="0"/>
    <n v="0.14529914529914531"/>
    <n v="84"/>
    <n v="0.21875"/>
    <n v="351"/>
    <n v="384"/>
    <n v="354"/>
    <n v="1"/>
    <n v="5"/>
    <m/>
    <n v="24"/>
    <n v="76"/>
    <n v="0"/>
    <n v="0"/>
    <n v="0"/>
    <n v="0"/>
    <n v="322"/>
    <n v="1"/>
    <n v="5"/>
    <m/>
    <n v="24"/>
    <n v="0.13664596273291926"/>
    <n v="0"/>
    <n v="0"/>
    <n v="0"/>
    <n v="0"/>
    <n v="0.14529914529914531"/>
    <n v="8.5227272727272721E-2"/>
    <n v="51"/>
  </r>
  <r>
    <x v="7"/>
    <s v="0787-01-000"/>
    <m/>
    <x v="3"/>
    <s v="Todd"/>
    <s v="Browerville Public School District"/>
    <n v="39"/>
    <n v="0"/>
    <n v="0"/>
    <n v="0"/>
    <n v="7"/>
    <n v="0"/>
    <n v="51"/>
    <n v="0"/>
    <n v="0.14488636363636365"/>
    <n v="191"/>
    <n v="0.38821138211382111"/>
    <n v="352"/>
    <n v="492"/>
    <n v="484"/>
    <n v="0"/>
    <n v="3"/>
    <n v="0"/>
    <n v="5"/>
    <n v="186"/>
    <n v="0"/>
    <n v="0"/>
    <n v="0"/>
    <n v="0"/>
    <n v="337"/>
    <n v="0"/>
    <n v="3"/>
    <n v="0"/>
    <n v="12"/>
    <n v="0.11572700296735905"/>
    <n v="0"/>
    <n v="0"/>
    <n v="0"/>
    <n v="0.58333333333333337"/>
    <n v="0.14488636363636365"/>
    <n v="4.261363636363636E-2"/>
    <n v="51"/>
  </r>
  <r>
    <x v="4"/>
    <s v="0118-01-000"/>
    <m/>
    <x v="3"/>
    <s v="Cass"/>
    <s v="Northland Community Schools"/>
    <n v="28"/>
    <n v="17"/>
    <n v="0"/>
    <n v="0"/>
    <n v="0"/>
    <n v="4"/>
    <n v="47"/>
    <n v="1.1363636363636364E-2"/>
    <n v="0.13352272727272727"/>
    <n v="50"/>
    <n v="0.14245014245014245"/>
    <n v="352"/>
    <n v="351"/>
    <n v="258"/>
    <n v="89"/>
    <n v="3"/>
    <n v="0"/>
    <n v="1"/>
    <n v="43"/>
    <n v="0"/>
    <n v="0"/>
    <n v="0"/>
    <n v="0"/>
    <n v="243"/>
    <n v="106"/>
    <n v="3"/>
    <n v="0"/>
    <n v="1"/>
    <n v="0.11522633744855967"/>
    <n v="0.16037735849056603"/>
    <n v="0"/>
    <n v="0"/>
    <n v="0"/>
    <n v="0.14488636363636362"/>
    <n v="0.31161473087818697"/>
    <n v="51"/>
  </r>
  <r>
    <x v="8"/>
    <s v="0391-01-000"/>
    <m/>
    <x v="3"/>
    <s v="Le Sueur"/>
    <s v="Cleveland Public School District"/>
    <n v="47"/>
    <n v="0"/>
    <n v="0"/>
    <n v="0"/>
    <n v="0"/>
    <n v="0"/>
    <n v="51"/>
    <n v="0"/>
    <n v="0.14127423822714683"/>
    <n v="102"/>
    <n v="0.24757281553398058"/>
    <n v="361"/>
    <n v="412"/>
    <n v="388"/>
    <n v="6"/>
    <n v="3"/>
    <n v="4"/>
    <n v="11"/>
    <n v="96"/>
    <n v="0"/>
    <n v="0"/>
    <n v="0"/>
    <n v="0"/>
    <n v="339"/>
    <n v="6"/>
    <n v="3"/>
    <n v="4"/>
    <n v="11"/>
    <n v="0.13864306784660768"/>
    <n v="0"/>
    <n v="0"/>
    <n v="0"/>
    <n v="0"/>
    <n v="0.14127423822714683"/>
    <n v="6.6115702479338845E-2"/>
    <n v="51"/>
  </r>
  <r>
    <x v="8"/>
    <s v="0786-01-000"/>
    <m/>
    <x v="3"/>
    <s v="Todd"/>
    <s v="Bertha-Hewitt Public School District"/>
    <n v="39"/>
    <n v="0"/>
    <n v="0"/>
    <n v="0"/>
    <n v="5"/>
    <n v="0"/>
    <n v="51"/>
    <n v="0"/>
    <n v="0.12530712530712532"/>
    <n v="110"/>
    <n v="0.23605150214592274"/>
    <n v="407"/>
    <n v="466"/>
    <n v="449"/>
    <n v="2"/>
    <n v="3"/>
    <n v="5"/>
    <n v="7"/>
    <n v="99"/>
    <n v="0"/>
    <n v="0"/>
    <n v="3"/>
    <n v="0"/>
    <n v="389"/>
    <n v="2"/>
    <n v="3"/>
    <n v="2"/>
    <n v="12"/>
    <n v="0.10025706940874037"/>
    <n v="0"/>
    <n v="0"/>
    <n v="0"/>
    <n v="0.41666666666666669"/>
    <n v="0.12530712530712532"/>
    <n v="4.6568627450980393E-2"/>
    <n v="51"/>
  </r>
  <r>
    <x v="13"/>
    <s v="0786-01-000"/>
    <m/>
    <x v="3"/>
    <s v="Todd"/>
    <s v="Bertha-Hewitt Public School District"/>
    <n v="47"/>
    <n v="0"/>
    <n v="0"/>
    <n v="0"/>
    <n v="0"/>
    <n v="0"/>
    <n v="51"/>
    <n v="0"/>
    <n v="0.12028301886792453"/>
    <n v="109"/>
    <n v="0.22614107883817428"/>
    <n v="424"/>
    <n v="482"/>
    <n v="475"/>
    <n v="3"/>
    <n v="2"/>
    <n v="0"/>
    <n v="2"/>
    <n v="101"/>
    <n v="0"/>
    <n v="0"/>
    <n v="0"/>
    <n v="0"/>
    <n v="421"/>
    <n v="3"/>
    <n v="2"/>
    <n v="0"/>
    <n v="2"/>
    <n v="0.11163895486935867"/>
    <n v="0"/>
    <n v="0"/>
    <n v="0"/>
    <n v="0"/>
    <n v="0.12028301886792453"/>
    <n v="1.6355140186915886E-2"/>
    <n v="51"/>
  </r>
  <r>
    <x v="18"/>
    <s v="0378-01-000"/>
    <m/>
    <x v="3"/>
    <s v="Lac qui Parle"/>
    <s v="Dawson-Boyd Public School District"/>
    <n v="45"/>
    <n v="0"/>
    <n v="0"/>
    <n v="0"/>
    <n v="0"/>
    <n v="3"/>
    <n v="48"/>
    <n v="6.1728395061728392E-3"/>
    <n v="9.8765432098765427E-2"/>
    <n v="82"/>
    <n v="0.15860735009671179"/>
    <n v="486"/>
    <n v="517"/>
    <n v="481"/>
    <n v="1"/>
    <n v="6"/>
    <n v="11"/>
    <n v="18"/>
    <n v="75"/>
    <n v="0"/>
    <n v="0"/>
    <n v="5"/>
    <n v="0"/>
    <n v="451"/>
    <n v="1"/>
    <n v="6"/>
    <n v="6"/>
    <n v="18"/>
    <n v="9.9778270509977826E-2"/>
    <n v="0"/>
    <n v="0"/>
    <n v="0"/>
    <n v="0"/>
    <n v="0.10493827160493827"/>
    <n v="6.4315352697095429E-2"/>
    <n v="51"/>
  </r>
  <r>
    <x v="10"/>
    <s v="0195-01-000"/>
    <s v="yes"/>
    <x v="2"/>
    <s v="Dakota"/>
    <s v="Randolph Public School District"/>
    <n v="51"/>
    <n v="0"/>
    <n v="0"/>
    <n v="0"/>
    <n v="0"/>
    <n v="4"/>
    <n v="47"/>
    <n v="7.0796460176991149E-3"/>
    <n v="8.3185840707964601E-2"/>
    <n v="1"/>
    <n v="1.9417475728155339E-3"/>
    <n v="565"/>
    <n v="515"/>
    <n v="495"/>
    <n v="0"/>
    <n v="3"/>
    <n v="10"/>
    <n v="7"/>
    <n v="0"/>
    <n v="0"/>
    <n v="0"/>
    <n v="0"/>
    <n v="0"/>
    <n v="546"/>
    <n v="0"/>
    <n v="3"/>
    <n v="10"/>
    <n v="7"/>
    <n v="9.3406593406593408E-2"/>
    <n v="0"/>
    <n v="0"/>
    <n v="0"/>
    <n v="0"/>
    <n v="9.0265486725663716E-2"/>
    <n v="3.5335689045936397E-2"/>
    <n v="51"/>
  </r>
  <r>
    <x v="9"/>
    <s v="2159-01-000"/>
    <m/>
    <x v="3"/>
    <s v="Renville"/>
    <s v="Buffalo Lk-Hector-Stewart Public Sc"/>
    <n v="47"/>
    <n v="0"/>
    <n v="0"/>
    <n v="0"/>
    <n v="0"/>
    <n v="8"/>
    <n v="43"/>
    <n v="1.3888888888888888E-2"/>
    <n v="7.4652777777777776E-2"/>
    <n v="78"/>
    <n v="0.12935323383084577"/>
    <n v="576"/>
    <n v="603"/>
    <n v="515"/>
    <n v="3"/>
    <n v="7"/>
    <n v="6"/>
    <n v="72"/>
    <n v="72"/>
    <n v="0"/>
    <n v="0"/>
    <n v="0"/>
    <n v="0"/>
    <n v="490"/>
    <n v="3"/>
    <n v="7"/>
    <n v="6"/>
    <n v="72"/>
    <n v="9.5918367346938774E-2"/>
    <n v="0"/>
    <n v="0"/>
    <n v="0"/>
    <n v="0"/>
    <n v="8.8541666666666657E-2"/>
    <n v="0.15224913494809689"/>
    <n v="51"/>
  </r>
  <r>
    <x v="5"/>
    <s v="0435-01-000"/>
    <m/>
    <x v="3"/>
    <s v="Mahnomen"/>
    <s v="Waubun-Ogema-White Earth Public Sch"/>
    <n v="25"/>
    <n v="22"/>
    <n v="0"/>
    <n v="0"/>
    <n v="0"/>
    <n v="0"/>
    <n v="51"/>
    <n v="0"/>
    <n v="8.838821490467938E-2"/>
    <n v="65"/>
    <n v="0.10998307952622674"/>
    <n v="577"/>
    <n v="591"/>
    <n v="149"/>
    <n v="436"/>
    <n v="3"/>
    <n v="2"/>
    <n v="1"/>
    <n v="14"/>
    <n v="45"/>
    <n v="0"/>
    <n v="0"/>
    <n v="0"/>
    <n v="160"/>
    <n v="413"/>
    <n v="3"/>
    <n v="2"/>
    <n v="1"/>
    <n v="0.15625"/>
    <n v="5.3268765133171914E-2"/>
    <n v="0"/>
    <n v="0"/>
    <n v="0"/>
    <n v="8.838821490467938E-2"/>
    <n v="0.72366148531951646"/>
    <n v="51"/>
  </r>
  <r>
    <x v="12"/>
    <s v="2159-01-000"/>
    <m/>
    <x v="3"/>
    <s v="Renville"/>
    <s v="Buffalo Lk-Hector-Stewart Public Sc"/>
    <n v="46"/>
    <n v="0"/>
    <n v="0"/>
    <n v="0"/>
    <n v="0"/>
    <n v="6"/>
    <n v="45"/>
    <n v="1.0084033613445379E-2"/>
    <n v="7.5630252100840331E-2"/>
    <n v="41"/>
    <n v="7.0085470085470086E-2"/>
    <n v="595"/>
    <n v="585"/>
    <n v="503"/>
    <n v="3"/>
    <n v="7"/>
    <n v="4"/>
    <n v="68"/>
    <n v="35"/>
    <n v="0"/>
    <n v="0"/>
    <n v="0"/>
    <n v="3"/>
    <n v="514"/>
    <n v="3"/>
    <n v="7"/>
    <n v="4"/>
    <n v="65"/>
    <n v="8.9494163424124515E-2"/>
    <n v="0"/>
    <n v="0"/>
    <n v="0"/>
    <n v="0"/>
    <n v="8.5714285714285715E-2"/>
    <n v="0.13322091062394603"/>
    <n v="51"/>
  </r>
  <r>
    <x v="1"/>
    <s v="0811-01-000"/>
    <m/>
    <x v="3"/>
    <s v="Wabasha"/>
    <s v="Wabasha-Kellogg Public School Dist."/>
    <n v="50"/>
    <n v="0"/>
    <n v="0"/>
    <n v="0"/>
    <n v="0"/>
    <n v="0"/>
    <n v="51"/>
    <n v="0"/>
    <n v="8.346972176759411E-2"/>
    <n v="5"/>
    <n v="8.8495575221238937E-3"/>
    <n v="611"/>
    <n v="565"/>
    <n v="505"/>
    <n v="0"/>
    <n v="42"/>
    <n v="5"/>
    <n v="13"/>
    <n v="3"/>
    <n v="0"/>
    <n v="0"/>
    <n v="0"/>
    <n v="0"/>
    <n v="552"/>
    <n v="0"/>
    <n v="42"/>
    <n v="5"/>
    <n v="13"/>
    <n v="9.0579710144927536E-2"/>
    <n v="0"/>
    <n v="0"/>
    <n v="0"/>
    <n v="0"/>
    <n v="8.346972176759411E-2"/>
    <n v="9.8039215686274508E-2"/>
    <n v="51"/>
  </r>
  <r>
    <x v="2"/>
    <s v="0857-01-000"/>
    <m/>
    <x v="3"/>
    <s v="Winona"/>
    <s v="Lewiston-Altura Public School Dist."/>
    <n v="44"/>
    <n v="0"/>
    <n v="0"/>
    <n v="0"/>
    <n v="0"/>
    <n v="0"/>
    <n v="51"/>
    <n v="0"/>
    <n v="8.1210191082802544E-2"/>
    <n v="160"/>
    <n v="0.21709633649932158"/>
    <n v="628"/>
    <n v="737"/>
    <n v="677"/>
    <n v="3"/>
    <n v="9"/>
    <n v="8"/>
    <n v="40"/>
    <n v="155"/>
    <n v="0"/>
    <n v="3"/>
    <n v="0"/>
    <n v="0"/>
    <n v="566"/>
    <n v="3"/>
    <n v="6"/>
    <n v="8"/>
    <n v="40"/>
    <n v="7.7738515901060068E-2"/>
    <n v="0"/>
    <n v="0"/>
    <n v="0"/>
    <n v="0"/>
    <n v="8.1210191082802544E-2"/>
    <n v="9.1492776886035312E-2"/>
    <n v="51"/>
  </r>
  <r>
    <x v="7"/>
    <s v="0435-01-000"/>
    <m/>
    <x v="3"/>
    <s v="Mahnomen"/>
    <s v="Waubun-Ogema-White Earth Public Sch"/>
    <n v="21"/>
    <n v="24"/>
    <n v="0"/>
    <n v="0"/>
    <n v="0"/>
    <n v="0"/>
    <n v="51"/>
    <n v="0"/>
    <n v="7.8220858895705528E-2"/>
    <n v="10"/>
    <n v="1.6366612111292964E-2"/>
    <n v="652"/>
    <n v="611"/>
    <n v="173"/>
    <n v="431"/>
    <n v="4"/>
    <n v="0"/>
    <n v="3"/>
    <n v="0"/>
    <n v="4"/>
    <n v="0"/>
    <n v="0"/>
    <n v="0"/>
    <n v="194"/>
    <n v="451"/>
    <n v="4"/>
    <n v="0"/>
    <n v="3"/>
    <n v="0.10824742268041238"/>
    <n v="5.3215077605321508E-2"/>
    <n v="0"/>
    <n v="0"/>
    <n v="0"/>
    <n v="7.8220858895705528E-2"/>
    <n v="0.7024539877300614"/>
    <n v="51"/>
  </r>
  <r>
    <x v="18"/>
    <s v="0857-01-000"/>
    <m/>
    <x v="3"/>
    <s v="Winona"/>
    <s v="Lewiston-Altura Public School Dist."/>
    <n v="47"/>
    <n v="0"/>
    <n v="0"/>
    <n v="0"/>
    <n v="0"/>
    <n v="8"/>
    <n v="43"/>
    <n v="1.2251148545176111E-2"/>
    <n v="6.5849923430321589E-2"/>
    <n v="159"/>
    <n v="0.20893561103810776"/>
    <n v="653"/>
    <n v="761"/>
    <n v="727"/>
    <n v="4"/>
    <n v="8"/>
    <n v="8"/>
    <n v="14"/>
    <n v="152"/>
    <n v="0"/>
    <n v="0"/>
    <n v="0"/>
    <n v="0"/>
    <n v="622"/>
    <n v="4"/>
    <n v="8"/>
    <n v="8"/>
    <n v="14"/>
    <n v="7.5562700964630219E-2"/>
    <n v="0"/>
    <n v="0"/>
    <n v="0"/>
    <n v="0"/>
    <n v="7.8101071975497705E-2"/>
    <n v="5.1829268292682924E-2"/>
    <n v="51"/>
  </r>
  <r>
    <x v="7"/>
    <s v="0811-01-000"/>
    <m/>
    <x v="3"/>
    <s v="Wabasha"/>
    <s v="Wabasha-Kellogg Public School Dist."/>
    <n v="50"/>
    <n v="0"/>
    <n v="0"/>
    <n v="0"/>
    <n v="0"/>
    <n v="12"/>
    <n v="39"/>
    <n v="1.7699115044247787E-2"/>
    <n v="5.7522123893805309E-2"/>
    <n v="0"/>
    <n v="0"/>
    <n v="678"/>
    <n v="627"/>
    <n v="612"/>
    <n v="4"/>
    <n v="10"/>
    <n v="0"/>
    <n v="1"/>
    <n v="0"/>
    <n v="0"/>
    <n v="0"/>
    <n v="0"/>
    <n v="0"/>
    <n v="662"/>
    <n v="4"/>
    <n v="10"/>
    <n v="0"/>
    <n v="1"/>
    <n v="7.5528700906344406E-2"/>
    <n v="0"/>
    <n v="0"/>
    <n v="0"/>
    <n v="0"/>
    <n v="7.5221238938053103E-2"/>
    <n v="2.2156573116691284E-2"/>
    <n v="51"/>
  </r>
  <r>
    <x v="7"/>
    <s v="2448-01-000"/>
    <m/>
    <x v="3"/>
    <s v="Martin"/>
    <s v="Martin County West School District"/>
    <n v="42"/>
    <n v="0"/>
    <n v="0"/>
    <n v="0"/>
    <n v="0"/>
    <n v="7"/>
    <n v="44"/>
    <n v="1.0057471264367816E-2"/>
    <n v="6.3218390804597707E-2"/>
    <n v="113"/>
    <n v="0.14907651715039577"/>
    <n v="696"/>
    <n v="758"/>
    <n v="742"/>
    <n v="1"/>
    <n v="5"/>
    <n v="2"/>
    <n v="8"/>
    <n v="105"/>
    <n v="0"/>
    <n v="0"/>
    <n v="0"/>
    <n v="3"/>
    <n v="679"/>
    <n v="1"/>
    <n v="5"/>
    <n v="2"/>
    <n v="5"/>
    <n v="6.1855670103092786E-2"/>
    <n v="0"/>
    <n v="0"/>
    <n v="0"/>
    <n v="0"/>
    <n v="7.3275862068965525E-2"/>
    <n v="1.8786127167630059E-2"/>
    <n v="51"/>
  </r>
  <r>
    <x v="8"/>
    <s v="0091-01-000"/>
    <m/>
    <x v="3"/>
    <s v="Carlton"/>
    <s v="Barnum Public School District"/>
    <n v="36"/>
    <n v="0"/>
    <n v="0"/>
    <n v="0"/>
    <n v="3"/>
    <n v="3"/>
    <n v="48"/>
    <n v="4.2918454935622317E-3"/>
    <n v="6.8669527896995708E-2"/>
    <n v="100"/>
    <n v="0.13368983957219252"/>
    <n v="699"/>
    <n v="748"/>
    <n v="707"/>
    <n v="21"/>
    <n v="9"/>
    <n v="2"/>
    <n v="9"/>
    <n v="92"/>
    <n v="0"/>
    <n v="0"/>
    <n v="0"/>
    <n v="0"/>
    <n v="651"/>
    <n v="21"/>
    <n v="9"/>
    <n v="2"/>
    <n v="12"/>
    <n v="5.5299539170506916E-2"/>
    <n v="0"/>
    <n v="0"/>
    <n v="0"/>
    <n v="0.25"/>
    <n v="7.2961373390557943E-2"/>
    <n v="6.3309352517985612E-2"/>
    <n v="51"/>
  </r>
  <r>
    <x v="3"/>
    <s v="2534-01-000"/>
    <m/>
    <x v="3"/>
    <s v="Renville"/>
    <s v="Bird Island-Olivia-Lake Lillian Public School District"/>
    <n v="35"/>
    <n v="0"/>
    <n v="0"/>
    <n v="0"/>
    <n v="7"/>
    <n v="0"/>
    <n v="51"/>
    <n v="0"/>
    <n v="6.9958847736625515E-2"/>
    <n v="67"/>
    <n v="8.9932885906040275E-2"/>
    <n v="729"/>
    <n v="745"/>
    <n v="604"/>
    <n v="6"/>
    <n v="6"/>
    <n v="5"/>
    <n v="124"/>
    <n v="47"/>
    <n v="0"/>
    <n v="0"/>
    <n v="0"/>
    <n v="13"/>
    <n v="592"/>
    <n v="6"/>
    <n v="6"/>
    <n v="5"/>
    <n v="118"/>
    <n v="5.9121621621621621E-2"/>
    <n v="0"/>
    <n v="0"/>
    <n v="0"/>
    <n v="5.9322033898305086E-2"/>
    <n v="6.9958847736625515E-2"/>
    <n v="0.18569463548830811"/>
    <n v="51"/>
  </r>
  <r>
    <x v="0"/>
    <s v="0314-01-000"/>
    <m/>
    <x v="3"/>
    <s v="Isanti"/>
    <s v="Braham Public School District"/>
    <n v="41"/>
    <n v="0"/>
    <n v="0"/>
    <n v="0"/>
    <n v="0"/>
    <n v="7"/>
    <n v="44"/>
    <n v="9.1027308192457735E-3"/>
    <n v="5.7217165149544863E-2"/>
    <n v="21"/>
    <n v="2.8416779431664412E-2"/>
    <n v="769"/>
    <n v="739"/>
    <n v="708"/>
    <n v="3"/>
    <n v="10"/>
    <n v="6"/>
    <n v="12"/>
    <n v="16"/>
    <n v="0"/>
    <n v="0"/>
    <n v="0"/>
    <n v="0"/>
    <n v="733"/>
    <n v="3"/>
    <n v="10"/>
    <n v="6"/>
    <n v="12"/>
    <n v="5.593451568894952E-2"/>
    <n v="0"/>
    <n v="0"/>
    <n v="0"/>
    <n v="0"/>
    <n v="6.6319895968790635E-2"/>
    <n v="4.0575916230366493E-2"/>
    <n v="51"/>
  </r>
  <r>
    <x v="10"/>
    <s v="2342-01-000"/>
    <m/>
    <x v="3"/>
    <s v="Grant"/>
    <s v="West Central Area"/>
    <n v="39"/>
    <n v="0"/>
    <n v="0"/>
    <n v="0"/>
    <n v="3"/>
    <n v="0"/>
    <n v="51"/>
    <n v="0"/>
    <n v="6.4720812182741116E-2"/>
    <n v="67"/>
    <n v="8.3333333333333329E-2"/>
    <n v="788"/>
    <n v="804"/>
    <n v="770"/>
    <n v="4"/>
    <n v="9"/>
    <n v="4"/>
    <n v="17"/>
    <n v="62"/>
    <n v="0"/>
    <n v="0"/>
    <n v="0"/>
    <n v="0"/>
    <n v="747"/>
    <n v="4"/>
    <n v="9"/>
    <n v="4"/>
    <n v="20"/>
    <n v="5.2208835341365459E-2"/>
    <n v="0"/>
    <n v="0"/>
    <n v="0"/>
    <n v="0.15"/>
    <n v="6.4720812182741116E-2"/>
    <n v="4.7193877551020405E-2"/>
    <n v="51"/>
  </r>
  <r>
    <x v="11"/>
    <s v="0146-01-000"/>
    <m/>
    <x v="3"/>
    <s v="Clay"/>
    <s v="Barnesville Public School District"/>
    <n v="48"/>
    <n v="0"/>
    <n v="0"/>
    <n v="0"/>
    <n v="0"/>
    <n v="0"/>
    <n v="51"/>
    <n v="0"/>
    <n v="6.3909774436090222E-2"/>
    <n v="34"/>
    <n v="4.353393085787452E-2"/>
    <n v="798"/>
    <n v="781"/>
    <n v="763"/>
    <n v="1"/>
    <n v="7"/>
    <n v="2"/>
    <n v="8"/>
    <n v="32"/>
    <n v="0"/>
    <n v="0"/>
    <n v="0"/>
    <n v="0"/>
    <n v="779"/>
    <n v="1"/>
    <n v="7"/>
    <n v="2"/>
    <n v="8"/>
    <n v="6.1617458279845959E-2"/>
    <n v="0"/>
    <n v="0"/>
    <n v="0"/>
    <n v="0"/>
    <n v="6.3909774436090222E-2"/>
    <n v="2.258469259723965E-2"/>
    <n v="51"/>
  </r>
  <r>
    <x v="10"/>
    <s v="0227-01-000"/>
    <m/>
    <x v="3"/>
    <s v="Olmsted"/>
    <s v="Chatfield Public Schools"/>
    <n v="51"/>
    <n v="0"/>
    <n v="0"/>
    <n v="0"/>
    <n v="0"/>
    <n v="3"/>
    <n v="48"/>
    <n v="3.3444816053511705E-3"/>
    <n v="5.3511705685618728E-2"/>
    <n v="60"/>
    <n v="6.6225165562913912E-2"/>
    <n v="897"/>
    <n v="906"/>
    <n v="883"/>
    <n v="1"/>
    <n v="6"/>
    <n v="4"/>
    <n v="12"/>
    <n v="56"/>
    <n v="0"/>
    <n v="0"/>
    <n v="0"/>
    <n v="0"/>
    <n v="878"/>
    <n v="1"/>
    <n v="6"/>
    <n v="4"/>
    <n v="12"/>
    <n v="5.808656036446469E-2"/>
    <n v="0"/>
    <n v="0"/>
    <n v="0"/>
    <n v="0"/>
    <n v="5.6856187290969896E-2"/>
    <n v="2.5527192008879023E-2"/>
    <n v="51"/>
  </r>
  <r>
    <x v="0"/>
    <s v="0690-01-000"/>
    <m/>
    <x v="3"/>
    <s v="Roseau"/>
    <s v="Warroad Public School District"/>
    <n v="43"/>
    <n v="0"/>
    <n v="0"/>
    <n v="0"/>
    <n v="4"/>
    <n v="0"/>
    <n v="51"/>
    <n v="0"/>
    <n v="4.8803827751196169E-2"/>
    <n v="27"/>
    <n v="2.6444662095984329E-2"/>
    <n v="1045"/>
    <n v="1021"/>
    <n v="761"/>
    <n v="121"/>
    <n v="11"/>
    <n v="109"/>
    <n v="19"/>
    <n v="24"/>
    <n v="0"/>
    <n v="0"/>
    <n v="0"/>
    <n v="0"/>
    <n v="780"/>
    <n v="121"/>
    <n v="11"/>
    <n v="109"/>
    <n v="23"/>
    <n v="5.5128205128205127E-2"/>
    <n v="0"/>
    <n v="0"/>
    <n v="0"/>
    <n v="0.17391304347826086"/>
    <n v="4.8803827751196169E-2"/>
    <n v="0.25287356321839083"/>
    <n v="51"/>
  </r>
  <r>
    <x v="13"/>
    <s v="0741-01-000"/>
    <m/>
    <x v="3"/>
    <s v="Stearns"/>
    <s v="Paynesville Public School District"/>
    <n v="44"/>
    <n v="0"/>
    <n v="0"/>
    <n v="3"/>
    <n v="0"/>
    <n v="0"/>
    <n v="51"/>
    <n v="0"/>
    <n v="4.7977422389463779E-2"/>
    <n v="98"/>
    <n v="8.8288288288288289E-2"/>
    <n v="1063"/>
    <n v="1110"/>
    <n v="1089"/>
    <n v="0"/>
    <n v="6"/>
    <n v="1"/>
    <n v="14"/>
    <n v="95"/>
    <n v="0"/>
    <n v="0"/>
    <n v="0"/>
    <n v="0"/>
    <n v="1038"/>
    <n v="0"/>
    <n v="6"/>
    <n v="4"/>
    <n v="14"/>
    <n v="4.238921001926782E-2"/>
    <n v="0"/>
    <n v="0"/>
    <n v="0.75"/>
    <n v="0"/>
    <n v="4.7977422389463779E-2"/>
    <n v="2.2598870056497175E-2"/>
    <n v="51"/>
  </r>
  <r>
    <x v="15"/>
    <s v="0743-01-000"/>
    <m/>
    <x v="3"/>
    <s v="Stearns"/>
    <s v="Sauk Centre Public School District"/>
    <n v="48"/>
    <n v="0"/>
    <n v="0"/>
    <n v="0"/>
    <n v="0"/>
    <n v="0"/>
    <n v="51"/>
    <n v="0"/>
    <n v="4.1906327033689399E-2"/>
    <n v="59"/>
    <n v="4.8163265306122451E-2"/>
    <n v="1217"/>
    <n v="1225"/>
    <n v="1207"/>
    <n v="2"/>
    <n v="4"/>
    <n v="6"/>
    <n v="6"/>
    <n v="58"/>
    <n v="0"/>
    <n v="0"/>
    <n v="0"/>
    <n v="0"/>
    <n v="1197"/>
    <n v="2"/>
    <n v="4"/>
    <n v="6"/>
    <n v="6"/>
    <n v="4.0100250626566414E-2"/>
    <n v="0"/>
    <n v="0"/>
    <n v="0"/>
    <n v="0"/>
    <n v="4.1906327033689399E-2"/>
    <n v="1.4814814814814815E-2"/>
    <n v="51"/>
  </r>
  <r>
    <x v="3"/>
    <s v="0813-01-000"/>
    <m/>
    <x v="3"/>
    <s v="Wabasha"/>
    <s v="Lake City Public School District"/>
    <n v="45"/>
    <n v="0"/>
    <n v="0"/>
    <n v="0"/>
    <n v="0"/>
    <n v="0"/>
    <n v="51"/>
    <n v="0"/>
    <n v="4.0865384615384616E-2"/>
    <n v="65"/>
    <n v="5.150554675118859E-2"/>
    <n v="1248"/>
    <n v="1262"/>
    <n v="1172"/>
    <n v="3"/>
    <n v="13"/>
    <n v="13"/>
    <n v="61"/>
    <n v="63"/>
    <n v="0"/>
    <n v="0"/>
    <n v="0"/>
    <n v="0"/>
    <n v="1154"/>
    <n v="3"/>
    <n v="13"/>
    <n v="13"/>
    <n v="61"/>
    <n v="3.8994800693240898E-2"/>
    <n v="0"/>
    <n v="0"/>
    <n v="0"/>
    <n v="0"/>
    <n v="4.0865384615384616E-2"/>
    <n v="7.2347266881028938E-2"/>
    <n v="51"/>
  </r>
  <r>
    <x v="9"/>
    <s v="0252-01-000"/>
    <m/>
    <x v="3"/>
    <s v="Goodhue"/>
    <s v="Cannon Falls Public School District"/>
    <n v="43"/>
    <n v="0"/>
    <n v="0"/>
    <n v="0"/>
    <n v="0"/>
    <n v="4"/>
    <n v="47"/>
    <n v="3.1421838177533388E-3"/>
    <n v="3.6920659858601726E-2"/>
    <n v="67"/>
    <n v="5.1978277734678044E-2"/>
    <n v="1273"/>
    <n v="1289"/>
    <n v="1239"/>
    <n v="4"/>
    <n v="19"/>
    <n v="14"/>
    <n v="13"/>
    <n v="63"/>
    <n v="0"/>
    <n v="0"/>
    <n v="0"/>
    <n v="0"/>
    <n v="1219"/>
    <n v="4"/>
    <n v="19"/>
    <n v="14"/>
    <n v="13"/>
    <n v="3.5274815422477443E-2"/>
    <n v="0"/>
    <n v="0"/>
    <n v="0"/>
    <n v="0"/>
    <n v="4.0062843676355063E-2"/>
    <n v="3.9401103230890466E-2"/>
    <n v="51"/>
  </r>
  <r>
    <x v="9"/>
    <s v="0001-01-000"/>
    <m/>
    <x v="3"/>
    <s v="Aitkin"/>
    <s v="Aitkin Public School District"/>
    <n v="41"/>
    <n v="3"/>
    <n v="0"/>
    <n v="0"/>
    <n v="0"/>
    <n v="3"/>
    <n v="48"/>
    <n v="2.3364485981308409E-3"/>
    <n v="3.7383177570093455E-2"/>
    <n v="75"/>
    <n v="5.7339449541284407E-2"/>
    <n v="1284"/>
    <n v="1308"/>
    <n v="1248"/>
    <n v="17"/>
    <n v="19"/>
    <n v="12"/>
    <n v="12"/>
    <n v="71"/>
    <n v="0"/>
    <n v="0"/>
    <n v="0"/>
    <n v="0"/>
    <n v="1218"/>
    <n v="20"/>
    <n v="19"/>
    <n v="12"/>
    <n v="12"/>
    <n v="3.3661740558292283E-2"/>
    <n v="0.15"/>
    <n v="0"/>
    <n v="0"/>
    <n v="0"/>
    <n v="3.9719626168224297E-2"/>
    <n v="4.9180327868852458E-2"/>
    <n v="51"/>
  </r>
  <r>
    <x v="12"/>
    <s v="0832-01-000"/>
    <s v="yes"/>
    <x v="2"/>
    <s v="Washington"/>
    <s v="Mahtomedi Public School District"/>
    <n v="11"/>
    <n v="0"/>
    <n v="0"/>
    <n v="3"/>
    <n v="0"/>
    <n v="7"/>
    <n v="12"/>
    <n v="2.2653721682847896E-3"/>
    <n v="3.8834951456310678E-3"/>
    <n v="2"/>
    <n v="6.5082980800520659E-4"/>
    <n v="3090"/>
    <n v="3073"/>
    <n v="2879"/>
    <n v="7"/>
    <n v="74"/>
    <n v="70"/>
    <n v="43"/>
    <n v="0"/>
    <n v="0"/>
    <n v="0"/>
    <n v="0"/>
    <n v="0"/>
    <n v="2890"/>
    <n v="7"/>
    <n v="74"/>
    <n v="73"/>
    <n v="43"/>
    <n v="3.8062283737024223E-3"/>
    <n v="0"/>
    <n v="0"/>
    <n v="4.1095890410958902E-2"/>
    <n v="0"/>
    <n v="6.1488673139158574E-3"/>
    <n v="6.3816002591512794E-2"/>
    <n v="19"/>
  </r>
  <r>
    <x v="10"/>
    <s v="0700-01-000"/>
    <m/>
    <x v="3"/>
    <s v="Saint Louis"/>
    <s v="Hermantown Public School District"/>
    <n v="43"/>
    <n v="0"/>
    <n v="3"/>
    <n v="0"/>
    <n v="0"/>
    <n v="16"/>
    <n v="35"/>
    <n v="8.9938167509836988E-3"/>
    <n v="1.9673974142776839E-2"/>
    <n v="302"/>
    <n v="0.14876847290640394"/>
    <n v="1779"/>
    <n v="2030"/>
    <n v="1952"/>
    <n v="21"/>
    <n v="12"/>
    <n v="27"/>
    <n v="18"/>
    <n v="290"/>
    <n v="3"/>
    <n v="0"/>
    <n v="0"/>
    <n v="3"/>
    <n v="1705"/>
    <n v="18"/>
    <n v="15"/>
    <n v="27"/>
    <n v="15"/>
    <n v="2.5219941348973606E-2"/>
    <n v="0"/>
    <n v="0.2"/>
    <n v="0"/>
    <n v="0"/>
    <n v="2.8667790893760536E-2"/>
    <n v="4.2134831460674156E-2"/>
    <n v="51"/>
  </r>
  <r>
    <x v="13"/>
    <s v="0882-01-000"/>
    <m/>
    <x v="3"/>
    <s v="Wright"/>
    <s v="Monticello Public School District"/>
    <n v="40"/>
    <n v="0"/>
    <n v="0"/>
    <n v="0"/>
    <n v="0"/>
    <n v="0"/>
    <n v="51"/>
    <n v="0"/>
    <n v="1.2990320937340805E-2"/>
    <n v="90"/>
    <n v="2.269861286254729E-2"/>
    <n v="3926"/>
    <n v="3965"/>
    <n v="3826"/>
    <n v="6"/>
    <n v="30"/>
    <n v="36"/>
    <n v="67"/>
    <n v="88"/>
    <n v="0"/>
    <n v="0"/>
    <n v="0"/>
    <n v="0"/>
    <n v="3778"/>
    <n v="6"/>
    <n v="30"/>
    <n v="36"/>
    <n v="67"/>
    <n v="1.0587612493382742E-2"/>
    <n v="0"/>
    <n v="0"/>
    <n v="0"/>
    <n v="0"/>
    <n v="1.2990320937340805E-2"/>
    <n v="3.5486341587949964E-2"/>
    <n v="51"/>
  </r>
  <r>
    <x v="0"/>
    <s v="0403-01-000"/>
    <m/>
    <x v="3"/>
    <s v="Lincoln"/>
    <s v="Ivanhoe Public School District"/>
    <n v="48"/>
    <n v="0"/>
    <n v="0"/>
    <n v="0"/>
    <n v="0"/>
    <n v="0"/>
    <n v="50"/>
    <n v="0"/>
    <n v="0.43859649122807015"/>
    <n v="16"/>
    <n v="0.2"/>
    <n v="114"/>
    <n v="80"/>
    <n v="80"/>
    <m/>
    <m/>
    <m/>
    <m/>
    <n v="12"/>
    <n v="0"/>
    <n v="0"/>
    <n v="0"/>
    <n v="0"/>
    <n v="116"/>
    <m/>
    <m/>
    <m/>
    <m/>
    <n v="0.41379310344827586"/>
    <n v="0"/>
    <n v="0"/>
    <n v="0"/>
    <n v="0"/>
    <n v="0.43859649122807015"/>
    <n v="0"/>
    <n v="50"/>
  </r>
  <r>
    <x v="3"/>
    <s v="0264-01-000"/>
    <m/>
    <x v="3"/>
    <s v="Grant"/>
    <s v="Herman-Norcross School District"/>
    <n v="45"/>
    <n v="0"/>
    <n v="0"/>
    <n v="0"/>
    <n v="0"/>
    <n v="0"/>
    <n v="50"/>
    <n v="0"/>
    <n v="0.38461538461538464"/>
    <n v="5"/>
    <n v="5.8823529411764705E-2"/>
    <n v="130"/>
    <n v="85"/>
    <n v="78"/>
    <n v="1"/>
    <n v="1"/>
    <n v="0"/>
    <n v="5"/>
    <n v="3"/>
    <n v="0"/>
    <n v="0"/>
    <n v="0"/>
    <n v="0"/>
    <n v="120"/>
    <n v="1"/>
    <n v="1"/>
    <n v="0"/>
    <n v="5"/>
    <n v="0.375"/>
    <n v="0"/>
    <n v="0"/>
    <n v="0"/>
    <n v="0"/>
    <n v="0.38461538461538464"/>
    <n v="5.5118110236220472E-2"/>
    <n v="50"/>
  </r>
  <r>
    <x v="0"/>
    <s v="0264-01-000"/>
    <m/>
    <x v="3"/>
    <s v="Grant"/>
    <s v="Herman-Norcross School District"/>
    <n v="46"/>
    <n v="0"/>
    <n v="0"/>
    <n v="0"/>
    <n v="0"/>
    <n v="0"/>
    <n v="50"/>
    <n v="0"/>
    <n v="0.33112582781456956"/>
    <n v="12"/>
    <n v="0.10619469026548672"/>
    <n v="151"/>
    <n v="113"/>
    <n v="101"/>
    <n v="6"/>
    <n v="2"/>
    <m/>
    <n v="4"/>
    <n v="9"/>
    <n v="0"/>
    <n v="0"/>
    <n v="0"/>
    <n v="0"/>
    <n v="138"/>
    <n v="6"/>
    <n v="2"/>
    <m/>
    <n v="4"/>
    <n v="0.33333333333333331"/>
    <n v="0"/>
    <n v="0"/>
    <n v="0"/>
    <n v="0"/>
    <n v="0.33112582781456956"/>
    <n v="0.08"/>
    <n v="50"/>
  </r>
  <r>
    <x v="4"/>
    <s v="0497-01-000"/>
    <m/>
    <x v="3"/>
    <s v="Mower"/>
    <s v="Lyle Public School District"/>
    <n v="41"/>
    <n v="0"/>
    <n v="0"/>
    <n v="0"/>
    <n v="0"/>
    <n v="0"/>
    <n v="50"/>
    <n v="0"/>
    <n v="0.25380710659898476"/>
    <n v="93"/>
    <n v="0.38750000000000001"/>
    <n v="197"/>
    <n v="240"/>
    <n v="232"/>
    <n v="0"/>
    <n v="3"/>
    <n v="1"/>
    <n v="4"/>
    <n v="86"/>
    <n v="0"/>
    <n v="0"/>
    <n v="0"/>
    <n v="3"/>
    <n v="187"/>
    <n v="0"/>
    <n v="3"/>
    <n v="1"/>
    <n v="1"/>
    <n v="0.21925133689839571"/>
    <n v="0"/>
    <n v="0"/>
    <n v="0"/>
    <n v="0"/>
    <n v="0.25380710659898476"/>
    <n v="2.6041666666666668E-2"/>
    <n v="50"/>
  </r>
  <r>
    <x v="4"/>
    <s v="0261-01-000"/>
    <m/>
    <x v="3"/>
    <s v="Grant"/>
    <s v="Ashby Public School District"/>
    <n v="48"/>
    <n v="0"/>
    <n v="0"/>
    <n v="0"/>
    <n v="0"/>
    <n v="0"/>
    <n v="50"/>
    <n v="0"/>
    <n v="0.22321428571428573"/>
    <n v="73"/>
    <n v="0.29554655870445345"/>
    <n v="224"/>
    <n v="247"/>
    <n v="241"/>
    <n v="0"/>
    <n v="5"/>
    <n v="0"/>
    <n v="1"/>
    <n v="69"/>
    <n v="0"/>
    <n v="0"/>
    <n v="0"/>
    <n v="0"/>
    <n v="220"/>
    <n v="0"/>
    <n v="5"/>
    <n v="0"/>
    <n v="1"/>
    <n v="0.21818181818181817"/>
    <n v="0"/>
    <n v="0"/>
    <n v="0"/>
    <n v="0"/>
    <n v="0.22321428571428573"/>
    <n v="2.6548672566371681E-2"/>
    <n v="50"/>
  </r>
  <r>
    <x v="3"/>
    <s v="0818-01-000"/>
    <m/>
    <x v="3"/>
    <s v="Wadena"/>
    <s v="Verndale Public School District"/>
    <n v="46"/>
    <n v="0"/>
    <n v="0"/>
    <n v="0"/>
    <n v="0"/>
    <n v="0"/>
    <n v="50"/>
    <n v="0"/>
    <n v="0.18181818181818182"/>
    <n v="270"/>
    <n v="0.54545454545454541"/>
    <n v="275"/>
    <n v="495"/>
    <n v="475"/>
    <n v="3"/>
    <n v="4"/>
    <n v="7"/>
    <n v="6"/>
    <n v="258"/>
    <n v="0"/>
    <n v="0"/>
    <n v="0"/>
    <n v="0"/>
    <n v="263"/>
    <n v="3"/>
    <n v="4"/>
    <n v="7"/>
    <n v="6"/>
    <n v="0.17490494296577946"/>
    <n v="0"/>
    <n v="0"/>
    <n v="0"/>
    <n v="0"/>
    <n v="0.18181818181818182"/>
    <n v="7.0671378091872794E-2"/>
    <n v="50"/>
  </r>
  <r>
    <x v="11"/>
    <s v="0497-01-000"/>
    <m/>
    <x v="3"/>
    <s v="Mower"/>
    <s v="Lyle Public School District"/>
    <n v="48"/>
    <n v="0"/>
    <n v="0"/>
    <n v="0"/>
    <n v="0"/>
    <n v="0"/>
    <n v="50"/>
    <n v="0"/>
    <n v="0.17793594306049823"/>
    <n v="0"/>
    <n v="0"/>
    <n v="281"/>
    <n v="231"/>
    <n v="222"/>
    <n v="0"/>
    <n v="5"/>
    <n v="3"/>
    <n v="1"/>
    <n v="0"/>
    <n v="0"/>
    <n v="0"/>
    <n v="0"/>
    <n v="0"/>
    <n v="270"/>
    <n v="0"/>
    <n v="5"/>
    <n v="3"/>
    <n v="1"/>
    <n v="0.17777777777777778"/>
    <n v="0"/>
    <n v="0"/>
    <n v="0"/>
    <n v="0"/>
    <n v="0.17793594306049823"/>
    <n v="3.2258064516129031E-2"/>
    <n v="50"/>
  </r>
  <r>
    <x v="4"/>
    <s v="0818-01-000"/>
    <m/>
    <x v="3"/>
    <s v="Wadena"/>
    <s v="Verndale Public School District"/>
    <n v="47"/>
    <n v="0"/>
    <n v="0"/>
    <n v="0"/>
    <n v="0"/>
    <n v="0"/>
    <n v="50"/>
    <n v="0"/>
    <n v="0.17482517482517482"/>
    <n v="255"/>
    <n v="0.5193482688391039"/>
    <n v="286"/>
    <n v="491"/>
    <n v="481"/>
    <n v="0"/>
    <n v="5"/>
    <n v="1"/>
    <n v="4"/>
    <n v="244"/>
    <n v="0"/>
    <n v="0"/>
    <n v="0"/>
    <n v="0"/>
    <n v="284"/>
    <n v="0"/>
    <n v="5"/>
    <n v="1"/>
    <n v="4"/>
    <n v="0.16549295774647887"/>
    <n v="0"/>
    <n v="0"/>
    <n v="0"/>
    <n v="0"/>
    <n v="0.17482517482517482"/>
    <n v="3.4013605442176874E-2"/>
    <n v="50"/>
  </r>
  <r>
    <x v="7"/>
    <s v="0306-01-000"/>
    <m/>
    <x v="3"/>
    <s v="Hubbard"/>
    <s v="Laporte Public School District"/>
    <n v="30"/>
    <n v="19"/>
    <n v="0"/>
    <n v="0"/>
    <n v="0"/>
    <n v="9"/>
    <n v="41"/>
    <n v="2.8301886792452831E-2"/>
    <n v="0.12893081761006289"/>
    <n v="2"/>
    <n v="7.4074074074074077E-3"/>
    <n v="318"/>
    <n v="270"/>
    <n v="218"/>
    <n v="24"/>
    <n v="11"/>
    <n v="6"/>
    <n v="11"/>
    <n v="0"/>
    <n v="0"/>
    <n v="0"/>
    <n v="0"/>
    <n v="0"/>
    <n v="248"/>
    <n v="43"/>
    <n v="11"/>
    <n v="6"/>
    <n v="11"/>
    <n v="0.12096774193548387"/>
    <n v="0.44186046511627908"/>
    <n v="0"/>
    <n v="0"/>
    <n v="0"/>
    <n v="0.15723270440251572"/>
    <n v="0.2225705329153605"/>
    <n v="50"/>
  </r>
  <r>
    <x v="18"/>
    <s v="0486-01-000"/>
    <m/>
    <x v="3"/>
    <s v="Morrison"/>
    <s v="Swanville Public School District"/>
    <n v="47"/>
    <n v="0"/>
    <n v="0"/>
    <n v="0"/>
    <n v="0"/>
    <n v="0"/>
    <n v="50"/>
    <n v="0"/>
    <n v="0.14705882352941177"/>
    <n v="88"/>
    <n v="0.23280423280423279"/>
    <n v="340"/>
    <n v="378"/>
    <n v="371"/>
    <n v="1"/>
    <n v="0"/>
    <n v="2"/>
    <n v="4"/>
    <n v="86"/>
    <n v="0"/>
    <n v="0"/>
    <n v="0"/>
    <n v="0"/>
    <n v="332"/>
    <n v="1"/>
    <n v="0"/>
    <n v="2"/>
    <n v="4"/>
    <n v="0.14156626506024098"/>
    <n v="0"/>
    <n v="0"/>
    <n v="0"/>
    <n v="0"/>
    <n v="0.14705882352941177"/>
    <n v="2.0648967551622419E-2"/>
    <n v="50"/>
  </r>
  <r>
    <x v="5"/>
    <s v="0505-01-000"/>
    <m/>
    <x v="3"/>
    <s v="Murray"/>
    <s v="Fulda Public School District"/>
    <n v="31"/>
    <n v="0"/>
    <n v="0"/>
    <n v="12"/>
    <n v="6"/>
    <n v="0"/>
    <n v="50"/>
    <n v="0"/>
    <n v="0.13661202185792351"/>
    <n v="23"/>
    <n v="6.7846607669616518E-2"/>
    <n v="366"/>
    <n v="339"/>
    <n v="318"/>
    <n v="1"/>
    <n v="6"/>
    <n v="7"/>
    <n v="7"/>
    <n v="21"/>
    <n v="0"/>
    <n v="0"/>
    <n v="0"/>
    <n v="0"/>
    <n v="328"/>
    <n v="1"/>
    <n v="6"/>
    <n v="19"/>
    <n v="13"/>
    <n v="9.451219512195122E-2"/>
    <n v="0"/>
    <n v="0"/>
    <n v="0.63157894736842102"/>
    <n v="0.46153846153846156"/>
    <n v="0.13661202185792351"/>
    <n v="0.10626702997275204"/>
    <n v="50"/>
  </r>
  <r>
    <x v="2"/>
    <s v="0473-01-000"/>
    <m/>
    <x v="3"/>
    <s v="Mille Lacs"/>
    <s v="Isle Public School District"/>
    <n v="22"/>
    <n v="23"/>
    <n v="0"/>
    <n v="0"/>
    <n v="0"/>
    <n v="0"/>
    <n v="50"/>
    <n v="0"/>
    <n v="0.12135922330097088"/>
    <n v="95"/>
    <n v="0.20787746170678337"/>
    <n v="412"/>
    <n v="457"/>
    <n v="392"/>
    <n v="53"/>
    <n v="1"/>
    <n v="4"/>
    <n v="7"/>
    <n v="87"/>
    <n v="3"/>
    <n v="0"/>
    <n v="0"/>
    <n v="0"/>
    <n v="327"/>
    <n v="73"/>
    <n v="1"/>
    <n v="4"/>
    <n v="7"/>
    <n v="6.7278287461773695E-2"/>
    <n v="0.31506849315068491"/>
    <n v="0"/>
    <n v="0"/>
    <n v="0"/>
    <n v="0.12135922330097088"/>
    <n v="0.20631067961165048"/>
    <n v="50"/>
  </r>
  <r>
    <x v="17"/>
    <s v="0238-01-000"/>
    <m/>
    <x v="3"/>
    <s v="Fillmore"/>
    <s v="Mabel-Canton Public School Dist."/>
    <n v="50"/>
    <n v="0"/>
    <n v="0"/>
    <n v="0"/>
    <n v="0"/>
    <n v="0"/>
    <n v="50"/>
    <n v="0"/>
    <n v="0.11655011655011654"/>
    <n v="27"/>
    <n v="6.6502463054187194E-2"/>
    <n v="429"/>
    <n v="406"/>
    <n v="400"/>
    <n v="2"/>
    <n v="0"/>
    <n v="2"/>
    <n v="0"/>
    <n v="25"/>
    <n v="0"/>
    <n v="0"/>
    <n v="0"/>
    <n v="0"/>
    <n v="425"/>
    <n v="2"/>
    <n v="0"/>
    <n v="2"/>
    <n v="0"/>
    <n v="0.11764705882352941"/>
    <n v="0"/>
    <n v="0"/>
    <n v="0"/>
    <n v="0"/>
    <n v="0.11655011655011654"/>
    <n v="9.324009324009324E-3"/>
    <n v="50"/>
  </r>
  <r>
    <x v="14"/>
    <s v="0786-01-000"/>
    <m/>
    <x v="3"/>
    <s v="Todd"/>
    <s v="Bertha-Hewitt Public School District"/>
    <n v="47"/>
    <n v="0"/>
    <n v="0"/>
    <n v="0"/>
    <n v="0"/>
    <n v="0"/>
    <n v="50"/>
    <n v="0"/>
    <n v="0.11160714285714286"/>
    <n v="104"/>
    <n v="0.20717131474103587"/>
    <n v="448"/>
    <n v="502"/>
    <n v="493"/>
    <n v="5"/>
    <n v="2"/>
    <n v="0"/>
    <n v="2"/>
    <n v="91"/>
    <n v="3"/>
    <n v="0"/>
    <n v="0"/>
    <n v="0"/>
    <n v="449"/>
    <n v="2"/>
    <n v="2"/>
    <n v="0"/>
    <n v="2"/>
    <n v="0.10467706013363029"/>
    <n v="0"/>
    <n v="0"/>
    <n v="0"/>
    <n v="0"/>
    <n v="0.11160714285714286"/>
    <n v="1.3186813186813187E-2"/>
    <n v="50"/>
  </r>
  <r>
    <x v="10"/>
    <s v="0173-01-000"/>
    <m/>
    <x v="3"/>
    <s v="Cottonwood"/>
    <s v="Mountain Lake Public Schools"/>
    <n v="45"/>
    <n v="0"/>
    <n v="0"/>
    <n v="0"/>
    <n v="0"/>
    <n v="0"/>
    <n v="50"/>
    <n v="0"/>
    <n v="0.10395010395010396"/>
    <n v="41"/>
    <n v="8.6864406779661021E-2"/>
    <n v="481"/>
    <n v="472"/>
    <n v="327"/>
    <n v="1"/>
    <n v="5"/>
    <n v="70"/>
    <n v="69"/>
    <n v="35"/>
    <n v="0"/>
    <n v="0"/>
    <n v="0"/>
    <n v="0"/>
    <n v="337"/>
    <n v="1"/>
    <n v="5"/>
    <n v="70"/>
    <n v="69"/>
    <n v="0.13353115727002968"/>
    <n v="0"/>
    <n v="0"/>
    <n v="0"/>
    <n v="0"/>
    <n v="0.10395010395010396"/>
    <n v="0.30082987551867219"/>
    <n v="50"/>
  </r>
  <r>
    <x v="3"/>
    <s v="2903-01-000"/>
    <m/>
    <x v="3"/>
    <s v="Big Stone"/>
    <s v="Ortonville Public Schools"/>
    <n v="46"/>
    <n v="0"/>
    <n v="0"/>
    <n v="0"/>
    <n v="0"/>
    <n v="0"/>
    <n v="50"/>
    <n v="0"/>
    <n v="9.5419847328244281E-2"/>
    <n v="37"/>
    <n v="7.2407045009784732E-2"/>
    <n v="524"/>
    <n v="511"/>
    <n v="487"/>
    <n v="4"/>
    <n v="3"/>
    <n v="3"/>
    <n v="14"/>
    <n v="37"/>
    <n v="0"/>
    <n v="0"/>
    <n v="0"/>
    <n v="0"/>
    <n v="496"/>
    <n v="4"/>
    <n v="3"/>
    <n v="3"/>
    <n v="14"/>
    <n v="9.2741935483870969E-2"/>
    <n v="0"/>
    <n v="0"/>
    <n v="0"/>
    <n v="0"/>
    <n v="9.5419847328244281E-2"/>
    <n v="4.6153846153846156E-2"/>
    <n v="50"/>
  </r>
  <r>
    <x v="17"/>
    <s v="0075-01-000"/>
    <m/>
    <x v="3"/>
    <s v="Blue Earth"/>
    <s v="St. Clair Public School District"/>
    <n v="48"/>
    <n v="0"/>
    <n v="0"/>
    <n v="0"/>
    <n v="0"/>
    <n v="0"/>
    <n v="50"/>
    <n v="0"/>
    <n v="8.8652482269503549E-2"/>
    <n v="154"/>
    <n v="0.23053892215568864"/>
    <n v="564"/>
    <n v="668"/>
    <n v="666"/>
    <n v="0"/>
    <n v="1"/>
    <n v="0"/>
    <n v="2"/>
    <n v="154"/>
    <n v="0"/>
    <n v="0"/>
    <n v="0"/>
    <n v="0"/>
    <n v="560"/>
    <n v="0"/>
    <n v="1"/>
    <n v="0"/>
    <n v="2"/>
    <n v="8.5714285714285715E-2"/>
    <n v="0"/>
    <n v="0"/>
    <n v="0"/>
    <n v="0"/>
    <n v="8.8652482269503549E-2"/>
    <n v="5.3285968028419185E-3"/>
    <n v="50"/>
  </r>
  <r>
    <x v="11"/>
    <s v="0213-01-000"/>
    <m/>
    <x v="3"/>
    <s v="Douglas"/>
    <s v="Osakis Public School District"/>
    <n v="48"/>
    <n v="0"/>
    <n v="0"/>
    <n v="0"/>
    <n v="0"/>
    <n v="10"/>
    <n v="40"/>
    <n v="1.7123287671232876E-2"/>
    <n v="6.8493150684931503E-2"/>
    <n v="189"/>
    <n v="0.26141078838174275"/>
    <n v="584"/>
    <n v="723"/>
    <n v="699"/>
    <n v="3"/>
    <n v="7"/>
    <n v="8"/>
    <n v="6"/>
    <n v="178"/>
    <n v="0"/>
    <n v="0"/>
    <n v="0"/>
    <n v="5"/>
    <n v="569"/>
    <n v="3"/>
    <n v="7"/>
    <n v="8"/>
    <n v="1"/>
    <n v="8.43585237258348E-2"/>
    <n v="0"/>
    <n v="0"/>
    <n v="0"/>
    <n v="0"/>
    <n v="8.5616438356164379E-2"/>
    <n v="3.2312925170068028E-2"/>
    <n v="50"/>
  </r>
  <r>
    <x v="12"/>
    <s v="0837-01-000"/>
    <m/>
    <x v="3"/>
    <s v="Watonwan"/>
    <s v="Madelia Public School District"/>
    <n v="46"/>
    <n v="0"/>
    <n v="0"/>
    <n v="0"/>
    <n v="0"/>
    <n v="0"/>
    <n v="50"/>
    <n v="0"/>
    <n v="8.3612040133779264E-2"/>
    <n v="40"/>
    <n v="6.8027210884353748E-2"/>
    <n v="598"/>
    <n v="588"/>
    <n v="399"/>
    <n v="0"/>
    <n v="4"/>
    <n v="2"/>
    <n v="183"/>
    <n v="28"/>
    <n v="0"/>
    <n v="0"/>
    <n v="0"/>
    <n v="11"/>
    <n v="417"/>
    <n v="0"/>
    <n v="4"/>
    <n v="2"/>
    <n v="172"/>
    <n v="0.11031175059952038"/>
    <n v="0"/>
    <n v="0"/>
    <n v="0"/>
    <n v="0"/>
    <n v="8.3612040133779264E-2"/>
    <n v="0.29915966386554621"/>
    <n v="50"/>
  </r>
  <r>
    <x v="15"/>
    <s v="0837-01-000"/>
    <m/>
    <x v="3"/>
    <s v="Watonwan"/>
    <s v="Madelia Public School District"/>
    <n v="46"/>
    <n v="0"/>
    <n v="0"/>
    <n v="0"/>
    <n v="0"/>
    <n v="0"/>
    <n v="50"/>
    <n v="0"/>
    <n v="0.08"/>
    <n v="27"/>
    <n v="4.4850498338870434E-2"/>
    <n v="625"/>
    <n v="602"/>
    <n v="437"/>
    <n v="0"/>
    <n v="7"/>
    <n v="2"/>
    <n v="156"/>
    <n v="13"/>
    <n v="0"/>
    <n v="0"/>
    <n v="0"/>
    <n v="9"/>
    <n v="470"/>
    <n v="0"/>
    <n v="7"/>
    <n v="2"/>
    <n v="147"/>
    <n v="9.7872340425531917E-2"/>
    <n v="0"/>
    <n v="0"/>
    <n v="0"/>
    <n v="0"/>
    <n v="0.08"/>
    <n v="0.24920127795527156"/>
    <n v="50"/>
  </r>
  <r>
    <x v="8"/>
    <s v="0601-01-000"/>
    <m/>
    <x v="3"/>
    <s v="Polk"/>
    <s v="Fosston Public School District"/>
    <n v="40"/>
    <n v="5"/>
    <n v="0"/>
    <n v="0"/>
    <n v="0"/>
    <n v="0"/>
    <n v="50"/>
    <n v="0"/>
    <n v="7.8616352201257858E-2"/>
    <n v="81"/>
    <n v="0.12143928035982009"/>
    <n v="636"/>
    <n v="667"/>
    <n v="618"/>
    <n v="38"/>
    <n v="4"/>
    <n v="6"/>
    <n v="1"/>
    <n v="78"/>
    <n v="0"/>
    <n v="0"/>
    <n v="0"/>
    <n v="0"/>
    <n v="580"/>
    <n v="43"/>
    <n v="4"/>
    <n v="6"/>
    <n v="1"/>
    <n v="6.8965517241379309E-2"/>
    <n v="0.11627906976744186"/>
    <n v="0"/>
    <n v="0"/>
    <n v="0"/>
    <n v="7.8616352201257858E-2"/>
    <n v="8.5173501577287064E-2"/>
    <n v="50"/>
  </r>
  <r>
    <x v="9"/>
    <s v="0857-01-000"/>
    <m/>
    <x v="3"/>
    <s v="Winona"/>
    <s v="Lewiston-Altura Public School Dist."/>
    <n v="44"/>
    <n v="0"/>
    <n v="0"/>
    <n v="0"/>
    <n v="0"/>
    <n v="8"/>
    <n v="42"/>
    <n v="1.1922503725782414E-2"/>
    <n v="6.259314456035768E-2"/>
    <n v="136"/>
    <n v="0.17965653896961692"/>
    <n v="671"/>
    <n v="757"/>
    <n v="726"/>
    <n v="3"/>
    <n v="7"/>
    <n v="5"/>
    <n v="16"/>
    <n v="134"/>
    <n v="0"/>
    <n v="0"/>
    <n v="0"/>
    <n v="0"/>
    <n v="636"/>
    <n v="3"/>
    <n v="7"/>
    <n v="5"/>
    <n v="16"/>
    <n v="6.9182389937106917E-2"/>
    <n v="0"/>
    <n v="0"/>
    <n v="0"/>
    <n v="0"/>
    <n v="7.4515648286140101E-2"/>
    <n v="4.6476761619190406E-2"/>
    <n v="50"/>
  </r>
  <r>
    <x v="10"/>
    <s v="0091-01-000"/>
    <m/>
    <x v="3"/>
    <s v="Carlton"/>
    <s v="Barnum Public School District"/>
    <n v="42"/>
    <n v="0"/>
    <n v="0"/>
    <n v="0"/>
    <n v="0"/>
    <n v="0"/>
    <n v="50"/>
    <n v="0"/>
    <n v="7.320644216691069E-2"/>
    <n v="83"/>
    <n v="0.11592178770949721"/>
    <n v="683"/>
    <n v="716"/>
    <n v="684"/>
    <n v="15"/>
    <n v="6"/>
    <n v="3"/>
    <n v="8"/>
    <n v="73"/>
    <n v="0"/>
    <n v="0"/>
    <n v="0"/>
    <n v="0"/>
    <n v="653"/>
    <n v="15"/>
    <n v="6"/>
    <n v="3"/>
    <n v="8"/>
    <n v="6.4318529862174581E-2"/>
    <n v="0"/>
    <n v="0"/>
    <n v="0"/>
    <n v="0"/>
    <n v="7.320644216691069E-2"/>
    <n v="4.6715328467153282E-2"/>
    <n v="50"/>
  </r>
  <r>
    <x v="1"/>
    <s v="0314-01-000"/>
    <m/>
    <x v="3"/>
    <s v="Isanti"/>
    <s v="Braham Public School District"/>
    <n v="42"/>
    <n v="0"/>
    <n v="0"/>
    <n v="0"/>
    <n v="0"/>
    <n v="5"/>
    <n v="45"/>
    <n v="6.082725060827251E-3"/>
    <n v="5.4744525547445258E-2"/>
    <n v="35"/>
    <n v="4.3370508054522923E-2"/>
    <n v="822"/>
    <n v="807"/>
    <n v="766"/>
    <n v="6"/>
    <n v="14"/>
    <n v="9"/>
    <n v="12"/>
    <n v="29"/>
    <n v="0"/>
    <n v="0"/>
    <n v="0"/>
    <n v="0"/>
    <n v="779"/>
    <n v="6"/>
    <n v="14"/>
    <n v="9"/>
    <n v="12"/>
    <n v="5.391527599486521E-2"/>
    <n v="0"/>
    <n v="0"/>
    <n v="0"/>
    <n v="0"/>
    <n v="6.0827250608272508E-2"/>
    <n v="0.05"/>
    <n v="50"/>
  </r>
  <r>
    <x v="1"/>
    <s v="0484-01-000"/>
    <m/>
    <x v="3"/>
    <s v="Morrison"/>
    <s v="Pierz Public School District"/>
    <n v="47"/>
    <n v="0"/>
    <n v="0"/>
    <n v="0"/>
    <n v="0"/>
    <n v="0"/>
    <n v="50"/>
    <n v="0"/>
    <n v="5.4764512595837894E-2"/>
    <n v="284"/>
    <n v="0.24760244115082825"/>
    <n v="913"/>
    <n v="1147"/>
    <n v="1118"/>
    <n v="6"/>
    <n v="7"/>
    <n v="3"/>
    <n v="13"/>
    <n v="269"/>
    <n v="0"/>
    <n v="4"/>
    <n v="0"/>
    <n v="3"/>
    <n v="896"/>
    <n v="6"/>
    <n v="3"/>
    <n v="3"/>
    <n v="10"/>
    <n v="5.2455357142857144E-2"/>
    <n v="0"/>
    <n v="0"/>
    <n v="0"/>
    <n v="0"/>
    <n v="5.4764512595837894E-2"/>
    <n v="2.3965141612200435E-2"/>
    <n v="50"/>
  </r>
  <r>
    <x v="14"/>
    <s v="0203-01-000"/>
    <m/>
    <x v="3"/>
    <s v="Dodge"/>
    <s v="Hayfield Public School District"/>
    <n v="47"/>
    <n v="0"/>
    <n v="0"/>
    <n v="0"/>
    <n v="0"/>
    <n v="0"/>
    <n v="50"/>
    <n v="0"/>
    <n v="5.4054054054054057E-2"/>
    <n v="90"/>
    <n v="9.3264248704663211E-2"/>
    <n v="925"/>
    <n v="965"/>
    <n v="920"/>
    <n v="0"/>
    <n v="2"/>
    <n v="9"/>
    <n v="34"/>
    <n v="88"/>
    <n v="0"/>
    <n v="0"/>
    <n v="0"/>
    <n v="0"/>
    <n v="879"/>
    <n v="0"/>
    <n v="2"/>
    <n v="9"/>
    <n v="34"/>
    <n v="5.3469852104664393E-2"/>
    <n v="0"/>
    <n v="0"/>
    <n v="0"/>
    <n v="0"/>
    <n v="5.4054054054054057E-2"/>
    <n v="4.8701298701298704E-2"/>
    <n v="50"/>
  </r>
  <r>
    <x v="11"/>
    <s v="2135-01-000"/>
    <m/>
    <x v="3"/>
    <s v="Blue Earth"/>
    <s v="Maple River School District"/>
    <n v="46"/>
    <n v="0"/>
    <n v="0"/>
    <n v="0"/>
    <n v="0"/>
    <n v="6"/>
    <n v="44"/>
    <n v="5.4446460980036296E-3"/>
    <n v="3.9927404718693285E-2"/>
    <n v="185"/>
    <n v="0.14955537590945836"/>
    <n v="1102"/>
    <n v="1237"/>
    <n v="1189"/>
    <n v="2"/>
    <n v="4"/>
    <n v="19"/>
    <n v="23"/>
    <n v="183"/>
    <n v="0"/>
    <n v="0"/>
    <n v="0"/>
    <n v="0"/>
    <n v="1052"/>
    <n v="2"/>
    <n v="4"/>
    <n v="19"/>
    <n v="23"/>
    <n v="4.3726235741444866E-2"/>
    <n v="0"/>
    <n v="0"/>
    <n v="0"/>
    <n v="0"/>
    <n v="4.5372050816696916E-2"/>
    <n v="4.363636363636364E-2"/>
    <n v="50"/>
  </r>
  <r>
    <x v="17"/>
    <s v="0255-01-000"/>
    <m/>
    <x v="3"/>
    <s v="Goodhue"/>
    <s v="Pine Island Public School Dist."/>
    <n v="38"/>
    <n v="0"/>
    <n v="3"/>
    <n v="5"/>
    <n v="0"/>
    <n v="0"/>
    <n v="50"/>
    <n v="0"/>
    <n v="4.1771094402673348E-2"/>
    <n v="105"/>
    <n v="8.386581469648563E-2"/>
    <n v="1197"/>
    <n v="1252"/>
    <n v="1191"/>
    <n v="4"/>
    <n v="17"/>
    <n v="19"/>
    <n v="28"/>
    <n v="100"/>
    <n v="0"/>
    <n v="0"/>
    <n v="0"/>
    <n v="0"/>
    <n v="1129"/>
    <n v="4"/>
    <n v="20"/>
    <n v="24"/>
    <n v="28"/>
    <n v="3.3658104517271921E-2"/>
    <n v="0"/>
    <n v="0.15"/>
    <n v="0.20833333333333334"/>
    <n v="0"/>
    <n v="4.1771094402673348E-2"/>
    <n v="6.3070539419087135E-2"/>
    <n v="50"/>
  </r>
  <r>
    <x v="0"/>
    <s v="0813-01-000"/>
    <m/>
    <x v="3"/>
    <s v="Wabasha"/>
    <s v="Lake City Public School District"/>
    <n v="40"/>
    <n v="0"/>
    <n v="0"/>
    <n v="0"/>
    <n v="0"/>
    <n v="4"/>
    <n v="46"/>
    <n v="3.2706459525756338E-3"/>
    <n v="3.761242845461979E-2"/>
    <n v="76"/>
    <n v="6.0848678943154523E-2"/>
    <n v="1223"/>
    <n v="1249"/>
    <n v="1139"/>
    <n v="4"/>
    <n v="16"/>
    <n v="15"/>
    <n v="75"/>
    <n v="73"/>
    <n v="0"/>
    <n v="0"/>
    <n v="0"/>
    <n v="0"/>
    <n v="1106"/>
    <n v="4"/>
    <n v="16"/>
    <n v="15"/>
    <n v="75"/>
    <n v="3.6166365280289332E-2"/>
    <n v="0"/>
    <n v="0"/>
    <n v="0"/>
    <n v="0"/>
    <n v="4.0883074407195422E-2"/>
    <n v="9.0460526315789477E-2"/>
    <n v="50"/>
  </r>
  <r>
    <x v="2"/>
    <s v="0813-01-000"/>
    <m/>
    <x v="3"/>
    <s v="Wabasha"/>
    <s v="Lake City Public School District"/>
    <n v="46"/>
    <n v="0"/>
    <n v="0"/>
    <n v="0"/>
    <n v="0"/>
    <n v="0"/>
    <n v="50"/>
    <n v="0"/>
    <n v="4.0064102564102567E-2"/>
    <n v="68"/>
    <n v="5.3712480252764615E-2"/>
    <n v="1248"/>
    <n v="1266"/>
    <n v="1166"/>
    <n v="2"/>
    <n v="15"/>
    <n v="15"/>
    <n v="68"/>
    <n v="62"/>
    <n v="0"/>
    <n v="0"/>
    <n v="0"/>
    <n v="0"/>
    <n v="1150"/>
    <n v="2"/>
    <n v="15"/>
    <n v="15"/>
    <n v="68"/>
    <n v="0.04"/>
    <n v="0"/>
    <n v="0"/>
    <n v="0"/>
    <n v="0"/>
    <n v="4.0064102564102567E-2"/>
    <n v="0.08"/>
    <n v="50"/>
  </r>
  <r>
    <x v="15"/>
    <s v="2310-01-000"/>
    <m/>
    <x v="3"/>
    <s v="Sibley"/>
    <s v="Sibley East School District"/>
    <n v="46"/>
    <n v="0"/>
    <n v="0"/>
    <n v="0"/>
    <n v="0"/>
    <n v="15"/>
    <n v="35"/>
    <n v="1.1380880121396054E-2"/>
    <n v="2.6555386949924126E-2"/>
    <n v="21"/>
    <n v="1.6291698991466253E-2"/>
    <n v="1318"/>
    <n v="1289"/>
    <n v="1069"/>
    <n v="1"/>
    <n v="9"/>
    <n v="20"/>
    <n v="190"/>
    <n v="16"/>
    <n v="0"/>
    <n v="0"/>
    <n v="0"/>
    <n v="0"/>
    <n v="1099"/>
    <n v="1"/>
    <n v="9"/>
    <n v="20"/>
    <n v="190"/>
    <n v="4.1856232939035488E-2"/>
    <n v="0"/>
    <n v="0"/>
    <n v="0"/>
    <n v="0"/>
    <n v="3.7936267071320182E-2"/>
    <n v="0.16679302501895377"/>
    <n v="50"/>
  </r>
  <r>
    <x v="1"/>
    <s v="0531-01-000"/>
    <m/>
    <x v="3"/>
    <s v="Olmsted"/>
    <s v="Byron Public School District"/>
    <n v="44"/>
    <n v="0"/>
    <n v="0"/>
    <n v="0"/>
    <n v="0"/>
    <n v="3"/>
    <n v="47"/>
    <n v="1.8137847642079807E-3"/>
    <n v="2.8415961305925032E-2"/>
    <n v="354"/>
    <n v="0.18079673135852911"/>
    <n v="1654"/>
    <n v="1958"/>
    <n v="1837"/>
    <n v="8"/>
    <n v="34"/>
    <n v="32"/>
    <n v="47"/>
    <n v="331"/>
    <n v="0"/>
    <n v="0"/>
    <n v="7"/>
    <n v="8"/>
    <n v="1550"/>
    <n v="8"/>
    <n v="34"/>
    <n v="25"/>
    <n v="39"/>
    <n v="2.838709677419355E-2"/>
    <n v="0"/>
    <n v="0"/>
    <n v="0"/>
    <n v="0"/>
    <n v="3.0229746070133012E-2"/>
    <n v="6.4009661835748799E-2"/>
    <n v="50"/>
  </r>
  <r>
    <x v="14"/>
    <s v="0885-01-000"/>
    <m/>
    <x v="3"/>
    <s v="Wright"/>
    <s v="St. Michael-Albertville School Dist"/>
    <n v="38"/>
    <n v="0"/>
    <n v="0"/>
    <n v="0"/>
    <n v="0"/>
    <n v="0"/>
    <n v="50"/>
    <n v="0"/>
    <n v="1.4736221632773357E-2"/>
    <n v="8"/>
    <n v="2.3873470605789318E-3"/>
    <n v="3393"/>
    <n v="3351"/>
    <n v="3218"/>
    <n v="7"/>
    <n v="22"/>
    <n v="74"/>
    <n v="30"/>
    <n v="5"/>
    <n v="0"/>
    <n v="0"/>
    <n v="0"/>
    <n v="0"/>
    <n v="3251"/>
    <n v="7"/>
    <n v="22"/>
    <n v="74"/>
    <n v="30"/>
    <n v="1.1688711165795141E-2"/>
    <n v="0"/>
    <n v="0"/>
    <n v="0"/>
    <n v="0"/>
    <n v="1.4736221632773357E-2"/>
    <n v="3.930260047281324E-2"/>
    <n v="50"/>
  </r>
  <r>
    <x v="14"/>
    <s v="0761-01-000"/>
    <m/>
    <x v="3"/>
    <s v="Steele"/>
    <s v="Owatonna Public School District"/>
    <n v="41"/>
    <n v="0"/>
    <n v="0"/>
    <n v="0"/>
    <n v="0"/>
    <n v="0"/>
    <n v="50"/>
    <n v="0"/>
    <n v="9.9940035978412951E-3"/>
    <n v="56"/>
    <n v="1.1179876222798962E-2"/>
    <n v="5003"/>
    <n v="5009"/>
    <n v="4306"/>
    <n v="4"/>
    <n v="267"/>
    <n v="73"/>
    <n v="359"/>
    <n v="50"/>
    <n v="0"/>
    <n v="0"/>
    <n v="0"/>
    <n v="0"/>
    <n v="4297"/>
    <n v="4"/>
    <n v="267"/>
    <n v="73"/>
    <n v="359"/>
    <n v="9.5415406097277174E-3"/>
    <n v="0"/>
    <n v="0"/>
    <n v="0"/>
    <n v="0"/>
    <n v="9.9940035978412951E-3"/>
    <n v="0.1406"/>
    <n v="50"/>
  </r>
  <r>
    <x v="18"/>
    <s v="0635-01-000"/>
    <m/>
    <x v="3"/>
    <s v="Redwood"/>
    <s v="Milroy Public School District"/>
    <n v="43"/>
    <n v="0"/>
    <n v="0"/>
    <n v="0"/>
    <n v="0"/>
    <n v="36"/>
    <n v="13"/>
    <n v="0.52173913043478259"/>
    <n v="0.18840579710144928"/>
    <n v="19"/>
    <n v="0.48717948717948717"/>
    <n v="69"/>
    <n v="39"/>
    <n v="36"/>
    <n v="0"/>
    <n v="0"/>
    <n v="1"/>
    <n v="2"/>
    <n v="13"/>
    <n v="0"/>
    <n v="0"/>
    <n v="0"/>
    <n v="0"/>
    <n v="66"/>
    <n v="0"/>
    <n v="0"/>
    <n v="1"/>
    <n v="2"/>
    <n v="0.65151515151515149"/>
    <n v="0"/>
    <n v="0"/>
    <n v="0"/>
    <n v="0"/>
    <n v="0.71014492753623193"/>
    <n v="4.3478260869565216E-2"/>
    <n v="49"/>
  </r>
  <r>
    <x v="0"/>
    <s v="0404-01-000"/>
    <m/>
    <x v="3"/>
    <s v="Lincoln"/>
    <s v="Lake Benton Public School District"/>
    <n v="49"/>
    <n v="0"/>
    <n v="0"/>
    <n v="0"/>
    <n v="0"/>
    <n v="0"/>
    <n v="49"/>
    <n v="0"/>
    <n v="0.32666666666666666"/>
    <n v="35"/>
    <n v="0.25735294117647056"/>
    <n v="150"/>
    <n v="136"/>
    <n v="127"/>
    <m/>
    <n v="3"/>
    <m/>
    <n v="6"/>
    <n v="29"/>
    <n v="0"/>
    <n v="0"/>
    <n v="0"/>
    <n v="5"/>
    <n v="147"/>
    <m/>
    <n v="3"/>
    <m/>
    <n v="1"/>
    <n v="0.33333333333333331"/>
    <n v="0"/>
    <n v="0"/>
    <n v="0"/>
    <n v="0"/>
    <n v="0.32666666666666666"/>
    <n v="2.6490066225165563E-2"/>
    <n v="49"/>
  </r>
  <r>
    <x v="18"/>
    <s v="0081-01-000"/>
    <m/>
    <x v="3"/>
    <s v="Brown"/>
    <s v="Comfrey Public School District"/>
    <n v="40"/>
    <n v="0"/>
    <n v="0"/>
    <n v="0"/>
    <n v="5"/>
    <n v="0"/>
    <n v="49"/>
    <n v="0"/>
    <n v="0.28000000000000003"/>
    <n v="38"/>
    <n v="0.23170731707317074"/>
    <n v="175"/>
    <n v="164"/>
    <n v="149"/>
    <n v="0"/>
    <n v="0"/>
    <n v="2"/>
    <n v="13"/>
    <n v="23"/>
    <n v="0"/>
    <n v="0"/>
    <n v="0"/>
    <n v="12"/>
    <n v="166"/>
    <n v="0"/>
    <n v="0"/>
    <n v="2"/>
    <n v="6"/>
    <n v="0.24096385542168675"/>
    <n v="0"/>
    <n v="0"/>
    <n v="0"/>
    <n v="0.83333333333333337"/>
    <n v="0.28000000000000003"/>
    <n v="4.5977011494252873E-2"/>
    <n v="49"/>
  </r>
  <r>
    <x v="8"/>
    <s v="0836-01-000"/>
    <m/>
    <x v="3"/>
    <s v="Watonwan"/>
    <s v="Butterfield Public School District"/>
    <n v="40"/>
    <n v="0"/>
    <n v="0"/>
    <n v="0"/>
    <n v="7"/>
    <n v="0"/>
    <n v="49"/>
    <n v="0"/>
    <n v="0.25925925925925924"/>
    <n v="94"/>
    <n v="0.40170940170940173"/>
    <n v="189"/>
    <n v="234"/>
    <n v="148"/>
    <n v="0"/>
    <n v="0"/>
    <n v="9"/>
    <n v="77"/>
    <n v="61"/>
    <n v="0"/>
    <n v="0"/>
    <n v="0"/>
    <n v="30"/>
    <n v="127"/>
    <n v="0"/>
    <n v="0"/>
    <n v="9"/>
    <n v="54"/>
    <n v="0.31496062992125984"/>
    <n v="0"/>
    <n v="0"/>
    <n v="0"/>
    <n v="0.12962962962962962"/>
    <n v="0.25925925925925924"/>
    <n v="0.33157894736842103"/>
    <n v="49"/>
  </r>
  <r>
    <x v="16"/>
    <s v="0264-01-000"/>
    <m/>
    <x v="3"/>
    <s v="Grant"/>
    <s v="Herman-Norcross School District"/>
    <n v="47"/>
    <n v="0"/>
    <n v="0"/>
    <n v="0"/>
    <n v="0"/>
    <n v="0"/>
    <n v="49"/>
    <n v="0"/>
    <n v="0.25925925925925924"/>
    <n v="9"/>
    <n v="6.0402684563758392E-2"/>
    <n v="189"/>
    <n v="149"/>
    <n v="144"/>
    <n v="2"/>
    <n v="0"/>
    <n v="0"/>
    <n v="3"/>
    <n v="7"/>
    <n v="0"/>
    <n v="0"/>
    <n v="0"/>
    <n v="0"/>
    <n v="184"/>
    <n v="2"/>
    <n v="0"/>
    <n v="0"/>
    <n v="3"/>
    <n v="0.25543478260869568"/>
    <n v="0"/>
    <n v="0"/>
    <n v="0"/>
    <n v="0"/>
    <n v="0.25925925925925924"/>
    <n v="2.6455026455026454E-2"/>
    <n v="49"/>
  </r>
  <r>
    <x v="9"/>
    <s v="0404-01-000"/>
    <m/>
    <x v="3"/>
    <s v="Lincoln"/>
    <s v="Lake Benton Public School District"/>
    <n v="45"/>
    <n v="0"/>
    <n v="0"/>
    <n v="0"/>
    <n v="0"/>
    <n v="4"/>
    <n v="45"/>
    <n v="2.0942408376963352E-2"/>
    <n v="0.2356020942408377"/>
    <n v="27"/>
    <n v="0.15976331360946747"/>
    <n v="191"/>
    <n v="169"/>
    <n v="167"/>
    <n v="0"/>
    <n v="1"/>
    <n v="0"/>
    <n v="1"/>
    <n v="25"/>
    <n v="0"/>
    <n v="0"/>
    <n v="0"/>
    <n v="0"/>
    <n v="187"/>
    <n v="0"/>
    <n v="1"/>
    <n v="0"/>
    <n v="1"/>
    <n v="0.24064171122994651"/>
    <n v="0"/>
    <n v="0"/>
    <n v="0"/>
    <n v="0"/>
    <n v="0.25654450261780104"/>
    <n v="1.0582010582010581E-2"/>
    <n v="49"/>
  </r>
  <r>
    <x v="1"/>
    <s v="0261-01-000"/>
    <m/>
    <x v="3"/>
    <s v="Grant"/>
    <s v="Ashby Public School District"/>
    <n v="45"/>
    <n v="0"/>
    <n v="0"/>
    <n v="0"/>
    <n v="0"/>
    <n v="0"/>
    <n v="49"/>
    <n v="0"/>
    <n v="0.23444976076555024"/>
    <n v="88"/>
    <n v="0.35483870967741937"/>
    <n v="209"/>
    <n v="248"/>
    <n v="239"/>
    <n v="0"/>
    <n v="6"/>
    <n v="0"/>
    <n v="3"/>
    <n v="82"/>
    <n v="0"/>
    <n v="0"/>
    <n v="0"/>
    <n v="0"/>
    <n v="202"/>
    <n v="0"/>
    <n v="6"/>
    <n v="0"/>
    <n v="3"/>
    <n v="0.22277227722772278"/>
    <n v="0"/>
    <n v="0"/>
    <n v="0"/>
    <n v="0"/>
    <n v="0.23444976076555024"/>
    <n v="4.2654028436018961E-2"/>
    <n v="49"/>
  </r>
  <r>
    <x v="11"/>
    <s v="0836-01-000"/>
    <m/>
    <x v="3"/>
    <s v="Watonwan"/>
    <s v="Butterfield Public School District"/>
    <n v="40"/>
    <n v="0"/>
    <n v="0"/>
    <n v="0"/>
    <n v="6"/>
    <n v="0"/>
    <n v="49"/>
    <n v="0"/>
    <n v="0.22790697674418606"/>
    <n v="46"/>
    <n v="0.21698113207547171"/>
    <n v="215"/>
    <n v="212"/>
    <n v="141"/>
    <n v="3"/>
    <n v="4"/>
    <n v="13"/>
    <n v="51"/>
    <n v="26"/>
    <n v="3"/>
    <n v="0"/>
    <n v="0"/>
    <n v="14"/>
    <n v="155"/>
    <n v="0"/>
    <n v="4"/>
    <n v="13"/>
    <n v="43"/>
    <n v="0.25806451612903225"/>
    <n v="0"/>
    <n v="0"/>
    <n v="0"/>
    <n v="0.13953488372093023"/>
    <n v="0.22790697674418606"/>
    <n v="0.27906976744186046"/>
    <n v="49"/>
  </r>
  <r>
    <x v="9"/>
    <s v="0497-01-000"/>
    <m/>
    <x v="3"/>
    <s v="Mower"/>
    <s v="Lyle Public School District"/>
    <n v="44"/>
    <n v="0"/>
    <n v="0"/>
    <n v="0"/>
    <n v="0"/>
    <n v="0"/>
    <n v="49"/>
    <n v="0"/>
    <n v="0.22374429223744291"/>
    <n v="86"/>
    <n v="0.3359375"/>
    <n v="219"/>
    <n v="256"/>
    <n v="218"/>
    <n v="13"/>
    <n v="5"/>
    <n v="0"/>
    <n v="20"/>
    <n v="59"/>
    <n v="3"/>
    <n v="5"/>
    <n v="0"/>
    <n v="13"/>
    <n v="203"/>
    <n v="10"/>
    <n v="0"/>
    <n v="0"/>
    <n v="7"/>
    <n v="0.21674876847290642"/>
    <n v="0"/>
    <n v="0"/>
    <n v="0"/>
    <n v="0"/>
    <n v="0.22374429223744291"/>
    <n v="7.7272727272727271E-2"/>
    <n v="49"/>
  </r>
  <r>
    <x v="8"/>
    <s v="2886-01-000"/>
    <m/>
    <x v="3"/>
    <s v="Freeborn"/>
    <s v="Glenville-Emmons School District"/>
    <n v="48"/>
    <n v="0"/>
    <n v="0"/>
    <n v="0"/>
    <n v="0"/>
    <n v="0"/>
    <n v="49"/>
    <n v="0"/>
    <n v="0.14939024390243902"/>
    <n v="63"/>
    <n v="0.18421052631578946"/>
    <n v="328"/>
    <n v="342"/>
    <n v="330"/>
    <n v="0"/>
    <n v="3"/>
    <n v="6"/>
    <n v="3"/>
    <n v="52"/>
    <n v="0"/>
    <n v="0"/>
    <n v="0"/>
    <n v="0"/>
    <n v="326"/>
    <n v="0"/>
    <n v="3"/>
    <n v="6"/>
    <n v="3"/>
    <n v="0.14723926380368099"/>
    <n v="0"/>
    <n v="0"/>
    <n v="0"/>
    <n v="0"/>
    <n v="0.14939024390243902"/>
    <n v="3.5502958579881658E-2"/>
    <n v="49"/>
  </r>
  <r>
    <x v="18"/>
    <s v="0507-01-000"/>
    <m/>
    <x v="3"/>
    <s v="Nicollet"/>
    <s v="Nicollet Public School District"/>
    <n v="43"/>
    <n v="0"/>
    <n v="0"/>
    <n v="0"/>
    <n v="0"/>
    <n v="9"/>
    <n v="40"/>
    <n v="2.6392961876832845E-2"/>
    <n v="0.11730205278592376"/>
    <n v="49"/>
    <n v="0.14369501466275661"/>
    <n v="341"/>
    <n v="341"/>
    <n v="330"/>
    <n v="0"/>
    <n v="1"/>
    <n v="0"/>
    <n v="10"/>
    <n v="46"/>
    <n v="0"/>
    <n v="0"/>
    <n v="0"/>
    <n v="0"/>
    <n v="327"/>
    <n v="0"/>
    <n v="1"/>
    <n v="0"/>
    <n v="10"/>
    <n v="0.13149847094801223"/>
    <n v="0"/>
    <n v="0"/>
    <n v="0"/>
    <n v="0"/>
    <n v="0.14369501466275661"/>
    <n v="3.2544378698224852E-2"/>
    <n v="49"/>
  </r>
  <r>
    <x v="12"/>
    <s v="0238-01-000"/>
    <m/>
    <x v="3"/>
    <s v="Fillmore"/>
    <s v="Mabel-Canton Public School Dist."/>
    <n v="47"/>
    <n v="0"/>
    <n v="0"/>
    <n v="0"/>
    <n v="0"/>
    <n v="0"/>
    <n v="49"/>
    <n v="0"/>
    <n v="0.13573407202216067"/>
    <n v="33"/>
    <n v="9.5652173913043481E-2"/>
    <n v="361"/>
    <n v="345"/>
    <n v="345"/>
    <n v="0"/>
    <n v="0"/>
    <n v="0"/>
    <n v="0"/>
    <n v="29"/>
    <n v="0"/>
    <n v="0"/>
    <n v="0"/>
    <n v="0"/>
    <n v="363"/>
    <n v="0"/>
    <n v="0"/>
    <n v="0"/>
    <n v="0"/>
    <n v="0.12947658402203857"/>
    <n v="0"/>
    <n v="0"/>
    <n v="0"/>
    <n v="0"/>
    <n v="0.13573407202216067"/>
    <n v="0"/>
    <n v="49"/>
  </r>
  <r>
    <x v="5"/>
    <s v="0473-01-000"/>
    <m/>
    <x v="3"/>
    <s v="Mille Lacs"/>
    <s v="Isle Public School District"/>
    <n v="34"/>
    <n v="12"/>
    <n v="0"/>
    <n v="0"/>
    <n v="0"/>
    <n v="0"/>
    <n v="49"/>
    <n v="0"/>
    <n v="0.10816777041942605"/>
    <n v="102"/>
    <n v="0.20158102766798419"/>
    <n v="453"/>
    <n v="506"/>
    <n v="441"/>
    <n v="56"/>
    <n v="2"/>
    <n v="4"/>
    <n v="3"/>
    <n v="98"/>
    <n v="0"/>
    <n v="0"/>
    <n v="0"/>
    <n v="0"/>
    <n v="377"/>
    <n v="68"/>
    <n v="2"/>
    <n v="4"/>
    <n v="3"/>
    <n v="9.0185676392572939E-2"/>
    <n v="0.17647058823529413"/>
    <n v="0"/>
    <n v="0"/>
    <n v="0"/>
    <n v="0.10816777041942605"/>
    <n v="0.1696035242290749"/>
    <n v="49"/>
  </r>
  <r>
    <x v="0"/>
    <s v="0547-01-000"/>
    <m/>
    <x v="3"/>
    <s v="Otter Tail"/>
    <s v="Parkers Prairie Public School Dist."/>
    <n v="42"/>
    <n v="0"/>
    <n v="0"/>
    <n v="0"/>
    <n v="0"/>
    <n v="0"/>
    <n v="49"/>
    <n v="0"/>
    <n v="0.10675381263616558"/>
    <n v="154"/>
    <n v="0.27304964539007093"/>
    <n v="459"/>
    <n v="564"/>
    <n v="534"/>
    <n v="4"/>
    <n v="7"/>
    <n v="7"/>
    <n v="12"/>
    <n v="141"/>
    <n v="4"/>
    <n v="3"/>
    <n v="0"/>
    <n v="3"/>
    <n v="435"/>
    <n v="0"/>
    <n v="4"/>
    <n v="7"/>
    <n v="9"/>
    <n v="9.6551724137931033E-2"/>
    <n v="0"/>
    <n v="0"/>
    <n v="0"/>
    <n v="0"/>
    <n v="0.10675381263616558"/>
    <n v="4.3956043956043959E-2"/>
    <n v="49"/>
  </r>
  <r>
    <x v="18"/>
    <s v="2167-01-000"/>
    <m/>
    <x v="3"/>
    <s v="Lyon"/>
    <s v="Lakeview School District"/>
    <n v="43"/>
    <n v="0"/>
    <n v="0"/>
    <n v="0"/>
    <n v="0"/>
    <n v="23"/>
    <n v="26"/>
    <n v="4.5634920634920632E-2"/>
    <n v="5.1587301587301584E-2"/>
    <n v="140"/>
    <n v="0.23529411764705882"/>
    <n v="504"/>
    <n v="595"/>
    <n v="551"/>
    <n v="2"/>
    <n v="1"/>
    <n v="10"/>
    <n v="31"/>
    <n v="116"/>
    <n v="0"/>
    <n v="0"/>
    <n v="3"/>
    <n v="14"/>
    <n v="478"/>
    <n v="2"/>
    <n v="1"/>
    <n v="7"/>
    <n v="17"/>
    <n v="8.9958158995815898E-2"/>
    <n v="0"/>
    <n v="0"/>
    <n v="0"/>
    <n v="0"/>
    <n v="9.722222222222221E-2"/>
    <n v="5.3465346534653464E-2"/>
    <n v="49"/>
  </r>
  <r>
    <x v="9"/>
    <s v="0837-01-000"/>
    <m/>
    <x v="3"/>
    <s v="Watonwan"/>
    <s v="Madelia Public School District"/>
    <n v="39"/>
    <n v="0"/>
    <n v="0"/>
    <n v="0"/>
    <n v="0"/>
    <n v="0"/>
    <n v="49"/>
    <n v="0"/>
    <n v="8.6879432624113476E-2"/>
    <n v="45"/>
    <n v="8.0357142857142863E-2"/>
    <n v="564"/>
    <n v="560"/>
    <n v="369"/>
    <n v="0"/>
    <n v="5"/>
    <n v="2"/>
    <n v="184"/>
    <n v="29"/>
    <n v="0"/>
    <n v="0"/>
    <n v="0"/>
    <n v="9"/>
    <n v="379"/>
    <n v="0"/>
    <n v="5"/>
    <n v="2"/>
    <n v="175"/>
    <n v="0.10290237467018469"/>
    <n v="0"/>
    <n v="0"/>
    <n v="0"/>
    <n v="0"/>
    <n v="8.6879432624113476E-2"/>
    <n v="0.32442067736185382"/>
    <n v="49"/>
  </r>
  <r>
    <x v="10"/>
    <s v="0837-01-000"/>
    <m/>
    <x v="3"/>
    <s v="Watonwan"/>
    <s v="Madelia Public School District"/>
    <n v="49"/>
    <n v="0"/>
    <n v="0"/>
    <n v="0"/>
    <n v="0"/>
    <n v="0"/>
    <n v="49"/>
    <n v="0"/>
    <n v="8.4922010398613523E-2"/>
    <n v="43"/>
    <n v="7.5306479859894915E-2"/>
    <n v="577"/>
    <n v="571"/>
    <n v="379"/>
    <n v="0"/>
    <n v="4"/>
    <n v="3"/>
    <n v="185"/>
    <n v="28"/>
    <n v="0"/>
    <n v="0"/>
    <n v="0"/>
    <n v="11"/>
    <n v="400"/>
    <n v="0"/>
    <n v="4"/>
    <n v="3"/>
    <n v="174"/>
    <n v="0.1225"/>
    <n v="0"/>
    <n v="0"/>
    <n v="0"/>
    <n v="0"/>
    <n v="8.4922010398613523E-2"/>
    <n v="0.31153184165232356"/>
    <n v="49"/>
  </r>
  <r>
    <x v="4"/>
    <s v="0253-01-000"/>
    <m/>
    <x v="3"/>
    <s v="Goodhue"/>
    <s v="Goodhue Public School District"/>
    <n v="45"/>
    <n v="0"/>
    <n v="0"/>
    <n v="0"/>
    <n v="0"/>
    <n v="0"/>
    <n v="49"/>
    <n v="0"/>
    <n v="8.4048027444253853E-2"/>
    <n v="127"/>
    <n v="0.19213313161875945"/>
    <n v="583"/>
    <n v="661"/>
    <n v="610"/>
    <n v="0"/>
    <n v="4"/>
    <n v="4"/>
    <n v="43"/>
    <n v="121"/>
    <n v="0"/>
    <n v="0"/>
    <n v="0"/>
    <n v="0"/>
    <n v="534"/>
    <n v="0"/>
    <n v="4"/>
    <n v="4"/>
    <n v="43"/>
    <n v="8.4269662921348312E-2"/>
    <n v="0"/>
    <n v="0"/>
    <n v="0"/>
    <n v="0"/>
    <n v="8.4048027444253853E-2"/>
    <n v="8.7179487179487175E-2"/>
    <n v="49"/>
  </r>
  <r>
    <x v="13"/>
    <s v="0213-01-000"/>
    <m/>
    <x v="3"/>
    <s v="Douglas"/>
    <s v="Osakis Public School District"/>
    <n v="46"/>
    <n v="0"/>
    <n v="0"/>
    <n v="0"/>
    <n v="0"/>
    <n v="8"/>
    <n v="41"/>
    <n v="1.3651877133105802E-2"/>
    <n v="6.9965870307167236E-2"/>
    <n v="129"/>
    <n v="0.19369369369369369"/>
    <n v="586"/>
    <n v="666"/>
    <n v="658"/>
    <n v="0"/>
    <n v="1"/>
    <n v="6"/>
    <n v="1"/>
    <n v="123"/>
    <n v="0"/>
    <n v="0"/>
    <n v="0"/>
    <n v="0"/>
    <n v="581"/>
    <n v="0"/>
    <n v="1"/>
    <n v="6"/>
    <n v="1"/>
    <n v="7.9173838209982791E-2"/>
    <n v="0"/>
    <n v="0"/>
    <n v="0"/>
    <n v="0"/>
    <n v="8.3617747440273033E-2"/>
    <n v="1.3582342954159592E-2"/>
    <n v="49"/>
  </r>
  <r>
    <x v="18"/>
    <s v="2448-01-000"/>
    <m/>
    <x v="3"/>
    <s v="Martin"/>
    <s v="Martin County West School District"/>
    <n v="43"/>
    <n v="0"/>
    <n v="0"/>
    <n v="0"/>
    <n v="0"/>
    <n v="0"/>
    <n v="49"/>
    <n v="0"/>
    <n v="7.4809160305343514E-2"/>
    <n v="130"/>
    <n v="0.1766304347826087"/>
    <n v="655"/>
    <n v="736"/>
    <n v="711"/>
    <n v="3"/>
    <n v="5"/>
    <n v="4"/>
    <n v="13"/>
    <n v="122"/>
    <n v="0"/>
    <n v="0"/>
    <n v="0"/>
    <n v="3"/>
    <n v="632"/>
    <n v="3"/>
    <n v="5"/>
    <n v="4"/>
    <n v="10"/>
    <n v="6.8037974683544306E-2"/>
    <n v="0"/>
    <n v="0"/>
    <n v="0"/>
    <n v="0"/>
    <n v="7.4809160305343514E-2"/>
    <n v="3.3639143730886847E-2"/>
    <n v="49"/>
  </r>
  <r>
    <x v="1"/>
    <s v="0239-01-000"/>
    <m/>
    <x v="3"/>
    <s v="Fillmore"/>
    <s v="Rushford-Peterson Public Schools"/>
    <n v="41"/>
    <n v="0"/>
    <n v="0"/>
    <n v="0"/>
    <n v="0"/>
    <n v="4"/>
    <n v="45"/>
    <n v="6.0331825037707393E-3"/>
    <n v="6.7873303167420809E-2"/>
    <n v="54"/>
    <n v="8.0838323353293412E-2"/>
    <n v="663"/>
    <n v="668"/>
    <n v="651"/>
    <n v="0"/>
    <n v="7"/>
    <n v="5"/>
    <n v="5"/>
    <n v="53"/>
    <n v="0"/>
    <n v="0"/>
    <n v="0"/>
    <n v="0"/>
    <n v="639"/>
    <n v="0"/>
    <n v="7"/>
    <n v="5"/>
    <n v="5"/>
    <n v="6.416275430359937E-2"/>
    <n v="0"/>
    <n v="0"/>
    <n v="0"/>
    <n v="0"/>
    <n v="7.3906485671191555E-2"/>
    <n v="2.5914634146341462E-2"/>
    <n v="49"/>
  </r>
  <r>
    <x v="10"/>
    <s v="0032-01-000"/>
    <m/>
    <x v="3"/>
    <s v="Beltrami"/>
    <s v="Blackduck Public School District"/>
    <n v="36"/>
    <n v="10"/>
    <n v="0"/>
    <n v="0"/>
    <n v="0"/>
    <n v="8"/>
    <n v="41"/>
    <n v="1.1594202898550725E-2"/>
    <n v="5.9420289855072465E-2"/>
    <n v="86"/>
    <n v="0.11829436038514443"/>
    <n v="690"/>
    <n v="727"/>
    <n v="625"/>
    <n v="73"/>
    <n v="13"/>
    <n v="3"/>
    <n v="13"/>
    <n v="70"/>
    <n v="14"/>
    <n v="0"/>
    <n v="0"/>
    <n v="0"/>
    <n v="591"/>
    <n v="69"/>
    <n v="13"/>
    <n v="3"/>
    <n v="13"/>
    <n v="6.0913705583756347E-2"/>
    <n v="0.14492753623188406"/>
    <n v="0"/>
    <n v="0"/>
    <n v="0"/>
    <n v="7.101449275362319E-2"/>
    <n v="0.14223512336719885"/>
    <n v="49"/>
  </r>
  <r>
    <x v="8"/>
    <s v="2169-01-000"/>
    <m/>
    <x v="3"/>
    <s v="Murray"/>
    <s v="Murray County Central School Dist."/>
    <n v="40"/>
    <n v="0"/>
    <n v="0"/>
    <n v="0"/>
    <n v="0"/>
    <n v="0"/>
    <n v="49"/>
    <n v="0"/>
    <n v="6.5860215053763438E-2"/>
    <n v="56"/>
    <n v="7.456724367509987E-2"/>
    <n v="744"/>
    <n v="751"/>
    <n v="713"/>
    <n v="3"/>
    <n v="2"/>
    <n v="5"/>
    <n v="28"/>
    <n v="52"/>
    <n v="0"/>
    <n v="0"/>
    <n v="0"/>
    <n v="0"/>
    <n v="701"/>
    <n v="3"/>
    <n v="2"/>
    <n v="5"/>
    <n v="28"/>
    <n v="5.7061340941512127E-2"/>
    <n v="0"/>
    <n v="0"/>
    <n v="0"/>
    <n v="0"/>
    <n v="6.5860215053763438E-2"/>
    <n v="5.142083897158322E-2"/>
    <n v="49"/>
  </r>
  <r>
    <x v="16"/>
    <s v="0239-01-000"/>
    <m/>
    <x v="3"/>
    <s v="Fillmore"/>
    <s v="Rushford-Peterson Public Schools"/>
    <n v="47"/>
    <n v="0"/>
    <n v="0"/>
    <n v="0"/>
    <n v="0"/>
    <n v="0"/>
    <n v="49"/>
    <n v="0"/>
    <n v="6.5246338215712379E-2"/>
    <n v="26"/>
    <n v="3.5714285714285712E-2"/>
    <n v="751"/>
    <n v="728"/>
    <n v="722"/>
    <n v="0"/>
    <n v="0"/>
    <n v="4"/>
    <n v="2"/>
    <n v="26"/>
    <n v="0"/>
    <n v="0"/>
    <n v="0"/>
    <n v="0"/>
    <n v="743"/>
    <n v="0"/>
    <n v="0"/>
    <n v="4"/>
    <n v="2"/>
    <n v="6.3257065948855995E-2"/>
    <n v="0"/>
    <n v="0"/>
    <n v="0"/>
    <n v="0"/>
    <n v="6.5246338215712379E-2"/>
    <n v="8.0106809078771702E-3"/>
    <n v="49"/>
  </r>
  <r>
    <x v="16"/>
    <s v="0314-01-000"/>
    <m/>
    <x v="3"/>
    <s v="Isanti"/>
    <s v="Braham Public School District"/>
    <n v="44"/>
    <n v="0"/>
    <n v="0"/>
    <n v="0"/>
    <n v="0"/>
    <n v="0"/>
    <n v="49"/>
    <n v="0"/>
    <n v="4.9345417925478349E-2"/>
    <n v="30"/>
    <n v="3.0800821355236138E-2"/>
    <n v="993"/>
    <n v="974"/>
    <n v="955"/>
    <n v="5"/>
    <n v="5"/>
    <n v="5"/>
    <n v="4"/>
    <n v="29"/>
    <n v="0"/>
    <n v="0"/>
    <n v="0"/>
    <n v="0"/>
    <n v="970"/>
    <n v="5"/>
    <n v="5"/>
    <n v="5"/>
    <n v="4"/>
    <n v="4.536082474226804E-2"/>
    <n v="0"/>
    <n v="0"/>
    <n v="0"/>
    <n v="0"/>
    <n v="4.9345417925478349E-2"/>
    <n v="1.9211324570273004E-2"/>
    <n v="49"/>
  </r>
  <r>
    <x v="10"/>
    <s v="0777-01-000"/>
    <m/>
    <x v="3"/>
    <s v="Swift"/>
    <s v="Benson Public School District"/>
    <n v="34"/>
    <n v="0"/>
    <n v="0"/>
    <n v="0"/>
    <n v="6"/>
    <n v="3"/>
    <n v="46"/>
    <n v="2.8735632183908046E-3"/>
    <n v="4.4061302681992334E-2"/>
    <n v="19"/>
    <n v="1.8737672583826429E-2"/>
    <n v="1044"/>
    <n v="1014"/>
    <n v="964"/>
    <n v="6"/>
    <n v="9"/>
    <n v="3"/>
    <n v="32"/>
    <n v="18"/>
    <n v="0"/>
    <n v="0"/>
    <n v="0"/>
    <n v="0"/>
    <n v="980"/>
    <n v="6"/>
    <n v="9"/>
    <n v="3"/>
    <n v="38"/>
    <n v="3.4693877551020408E-2"/>
    <n v="0"/>
    <n v="0"/>
    <n v="0"/>
    <n v="0.15789473684210525"/>
    <n v="4.6934865900383135E-2"/>
    <n v="5.4054054054054057E-2"/>
    <n v="49"/>
  </r>
  <r>
    <x v="11"/>
    <s v="2805-01-000"/>
    <m/>
    <x v="3"/>
    <s v="Wabasha"/>
    <s v="Zumbrota-Mazeppa School District"/>
    <n v="41"/>
    <n v="0"/>
    <n v="0"/>
    <n v="0"/>
    <n v="0"/>
    <n v="4"/>
    <n v="45"/>
    <n v="3.5026269702276708E-3"/>
    <n v="3.9404553415061293E-2"/>
    <n v="66"/>
    <n v="5.6945642795513375E-2"/>
    <n v="1142"/>
    <n v="1159"/>
    <n v="1079"/>
    <n v="14"/>
    <n v="29"/>
    <n v="18"/>
    <n v="19"/>
    <n v="66"/>
    <n v="0"/>
    <n v="0"/>
    <n v="0"/>
    <n v="0"/>
    <n v="1054"/>
    <n v="14"/>
    <n v="29"/>
    <n v="18"/>
    <n v="19"/>
    <n v="3.8899430740037953E-2"/>
    <n v="0"/>
    <n v="0"/>
    <n v="0"/>
    <n v="0"/>
    <n v="4.2907180385288964E-2"/>
    <n v="7.0546737213403876E-2"/>
    <n v="49"/>
  </r>
  <r>
    <x v="13"/>
    <s v="2805-01-000"/>
    <m/>
    <x v="3"/>
    <s v="Wabasha"/>
    <s v="Zumbrota-Mazeppa School District"/>
    <n v="41"/>
    <n v="0"/>
    <n v="0"/>
    <n v="3"/>
    <n v="0"/>
    <n v="5"/>
    <n v="44"/>
    <n v="4.269854824935952E-3"/>
    <n v="3.7574722459436376E-2"/>
    <n v="67"/>
    <n v="5.6349873843566024E-2"/>
    <n v="1171"/>
    <n v="1189"/>
    <n v="1134"/>
    <n v="7"/>
    <n v="22"/>
    <n v="14"/>
    <n v="12"/>
    <n v="66"/>
    <n v="0"/>
    <n v="0"/>
    <n v="0"/>
    <n v="0"/>
    <n v="1109"/>
    <n v="7"/>
    <n v="22"/>
    <n v="17"/>
    <n v="12"/>
    <n v="3.6970243462578899E-2"/>
    <n v="0"/>
    <n v="0"/>
    <n v="0.17647058823529413"/>
    <n v="0"/>
    <n v="4.1844577284372325E-2"/>
    <n v="4.9700085689802914E-2"/>
    <n v="49"/>
  </r>
  <r>
    <x v="16"/>
    <s v="0743-01-000"/>
    <m/>
    <x v="3"/>
    <s v="Stearns"/>
    <s v="Sauk Centre Public School District"/>
    <n v="46"/>
    <n v="0"/>
    <n v="0"/>
    <n v="0"/>
    <n v="0"/>
    <n v="0"/>
    <n v="49"/>
    <n v="0"/>
    <n v="4.0562913907284767E-2"/>
    <n v="49"/>
    <n v="4.0562913907284767E-2"/>
    <n v="1208"/>
    <n v="1208"/>
    <n v="1199"/>
    <n v="0"/>
    <n v="2"/>
    <n v="5"/>
    <n v="2"/>
    <n v="49"/>
    <n v="0"/>
    <n v="0"/>
    <n v="0"/>
    <n v="0"/>
    <n v="1196"/>
    <n v="0"/>
    <n v="2"/>
    <n v="5"/>
    <n v="2"/>
    <n v="3.8461538461538464E-2"/>
    <n v="0"/>
    <n v="0"/>
    <n v="0"/>
    <n v="0"/>
    <n v="4.0562913907284767E-2"/>
    <n v="7.4688796680497929E-3"/>
    <n v="49"/>
  </r>
  <r>
    <x v="16"/>
    <s v="2135-01-000"/>
    <m/>
    <x v="3"/>
    <s v="Blue Earth"/>
    <s v="Maple River School District"/>
    <n v="46"/>
    <n v="0"/>
    <n v="0"/>
    <n v="0"/>
    <n v="0"/>
    <n v="5"/>
    <n v="44"/>
    <n v="4.0518638573743921E-3"/>
    <n v="3.5656401944894653E-2"/>
    <n v="123"/>
    <n v="9.4036697247706427E-2"/>
    <n v="1234"/>
    <n v="1308"/>
    <n v="1278"/>
    <n v="3"/>
    <n v="9"/>
    <n v="7"/>
    <n v="11"/>
    <n v="119"/>
    <n v="0"/>
    <n v="0"/>
    <n v="0"/>
    <n v="0"/>
    <n v="1205"/>
    <n v="3"/>
    <n v="9"/>
    <n v="7"/>
    <n v="11"/>
    <n v="3.8174273858921165E-2"/>
    <n v="0"/>
    <n v="0"/>
    <n v="0"/>
    <n v="0"/>
    <n v="3.9708265802269042E-2"/>
    <n v="2.4291497975708502E-2"/>
    <n v="49"/>
  </r>
  <r>
    <x v="13"/>
    <s v="0840-01-000"/>
    <m/>
    <x v="3"/>
    <s v="Watonwan"/>
    <s v="St. James Public School District"/>
    <n v="44"/>
    <n v="0"/>
    <n v="0"/>
    <n v="0"/>
    <n v="3"/>
    <n v="0"/>
    <n v="49"/>
    <n v="0"/>
    <n v="3.929430633520449E-2"/>
    <n v="56"/>
    <n v="4.4657097288676235E-2"/>
    <n v="1247"/>
    <n v="1254"/>
    <n v="830"/>
    <n v="4"/>
    <n v="22"/>
    <n v="9"/>
    <n v="389"/>
    <n v="43"/>
    <n v="0"/>
    <n v="0"/>
    <n v="0"/>
    <n v="6"/>
    <n v="831"/>
    <n v="4"/>
    <n v="22"/>
    <n v="9"/>
    <n v="386"/>
    <n v="5.2948255114320095E-2"/>
    <n v="0"/>
    <n v="0"/>
    <n v="0"/>
    <n v="7.7720207253886009E-3"/>
    <n v="3.929430633520449E-2"/>
    <n v="0.33626198083067094"/>
    <n v="49"/>
  </r>
  <r>
    <x v="16"/>
    <s v="2310-01-000"/>
    <m/>
    <x v="3"/>
    <s v="Sibley"/>
    <s v="Sibley East School District"/>
    <n v="41"/>
    <n v="0"/>
    <n v="0"/>
    <n v="0"/>
    <n v="0"/>
    <n v="9"/>
    <n v="40"/>
    <n v="6.6127847171197646E-3"/>
    <n v="2.9390154298310066E-2"/>
    <n v="24"/>
    <n v="1.7964071856287425E-2"/>
    <n v="1361"/>
    <n v="1336"/>
    <n v="1142"/>
    <n v="1"/>
    <n v="10"/>
    <n v="18"/>
    <n v="165"/>
    <n v="20"/>
    <n v="0"/>
    <n v="0"/>
    <n v="0"/>
    <n v="0"/>
    <n v="1163"/>
    <n v="1"/>
    <n v="10"/>
    <n v="18"/>
    <n v="165"/>
    <n v="3.5253654342218402E-2"/>
    <n v="0"/>
    <n v="0"/>
    <n v="0"/>
    <n v="0"/>
    <n v="3.6002939015429829E-2"/>
    <n v="0.14296241709653648"/>
    <n v="49"/>
  </r>
  <r>
    <x v="8"/>
    <s v="0745-01-000"/>
    <m/>
    <x v="3"/>
    <s v="Stearns"/>
    <s v="Albany Public School District"/>
    <n v="45"/>
    <n v="0"/>
    <n v="0"/>
    <n v="0"/>
    <n v="0"/>
    <n v="0"/>
    <n v="49"/>
    <n v="0"/>
    <n v="3.3085752869682648E-2"/>
    <n v="152"/>
    <n v="9.5959595959595953E-2"/>
    <n v="1481"/>
    <n v="1584"/>
    <n v="1529"/>
    <n v="6"/>
    <n v="12"/>
    <n v="16"/>
    <n v="21"/>
    <n v="140"/>
    <n v="0"/>
    <n v="3"/>
    <n v="0"/>
    <n v="0"/>
    <n v="1434"/>
    <n v="6"/>
    <n v="9"/>
    <n v="16"/>
    <n v="21"/>
    <n v="3.1380753138075312E-2"/>
    <n v="0"/>
    <n v="0"/>
    <n v="0"/>
    <n v="0"/>
    <n v="3.3085752869682648E-2"/>
    <n v="3.4993270524899055E-2"/>
    <n v="49"/>
  </r>
  <r>
    <x v="8"/>
    <s v="0534-01-000"/>
    <m/>
    <x v="3"/>
    <s v="Olmsted"/>
    <s v="Stewartville Public School District"/>
    <n v="45"/>
    <n v="0"/>
    <n v="3"/>
    <n v="0"/>
    <n v="0"/>
    <n v="15"/>
    <n v="34"/>
    <n v="9.4936708860759497E-3"/>
    <n v="2.1518987341772152E-2"/>
    <n v="212"/>
    <n v="0.12162937464142283"/>
    <n v="1580"/>
    <n v="1743"/>
    <n v="1670"/>
    <n v="18"/>
    <n v="19"/>
    <n v="10"/>
    <n v="26"/>
    <n v="192"/>
    <n v="5"/>
    <n v="0"/>
    <n v="0"/>
    <n v="0"/>
    <n v="1523"/>
    <n v="13"/>
    <n v="22"/>
    <n v="10"/>
    <n v="26"/>
    <n v="2.9546946815495731E-2"/>
    <n v="0"/>
    <n v="0.13636363636363635"/>
    <n v="0"/>
    <n v="0"/>
    <n v="3.10126582278481E-2"/>
    <n v="4.4542032622333749E-2"/>
    <n v="49"/>
  </r>
  <r>
    <x v="17"/>
    <s v="2860-01-000"/>
    <m/>
    <x v="3"/>
    <s v="Faribault"/>
    <s v="Blue Earth Area Public School"/>
    <n v="48"/>
    <n v="0"/>
    <n v="0"/>
    <n v="0"/>
    <n v="0"/>
    <n v="0"/>
    <n v="49"/>
    <n v="0"/>
    <n v="3.0605871330418487E-2"/>
    <n v="26"/>
    <n v="1.6476552598225603E-2"/>
    <n v="1601"/>
    <n v="1578"/>
    <n v="1459"/>
    <n v="3"/>
    <n v="5"/>
    <n v="9"/>
    <n v="86"/>
    <n v="24"/>
    <n v="0"/>
    <n v="0"/>
    <n v="0"/>
    <n v="0"/>
    <n v="1483"/>
    <n v="3"/>
    <n v="5"/>
    <n v="9"/>
    <n v="86"/>
    <n v="3.2366824005394472E-2"/>
    <n v="0"/>
    <n v="0"/>
    <n v="0"/>
    <n v="0"/>
    <n v="3.0605871330418487E-2"/>
    <n v="6.4943253467843631E-2"/>
    <n v="49"/>
  </r>
  <r>
    <x v="14"/>
    <s v="0014-01-000"/>
    <s v="yes"/>
    <x v="2"/>
    <s v="Anoka"/>
    <s v="Fridley Public School District"/>
    <n v="22"/>
    <n v="0"/>
    <n v="15"/>
    <n v="0"/>
    <n v="0"/>
    <n v="0"/>
    <n v="49"/>
    <n v="0"/>
    <n v="1.945216355696705E-2"/>
    <n v="123"/>
    <n v="4.7435403008098724E-2"/>
    <n v="2519"/>
    <n v="2593"/>
    <n v="1932"/>
    <n v="74"/>
    <n v="324"/>
    <n v="182"/>
    <n v="81"/>
    <n v="103"/>
    <n v="0"/>
    <n v="5"/>
    <n v="5"/>
    <n v="0"/>
    <n v="1851"/>
    <n v="74"/>
    <n v="334"/>
    <n v="177"/>
    <n v="81"/>
    <n v="1.1885467314964884E-2"/>
    <n v="0"/>
    <n v="4.4910179640718563E-2"/>
    <n v="0"/>
    <n v="0"/>
    <n v="1.945216355696705E-2"/>
    <n v="0.26460071513706795"/>
    <n v="49"/>
  </r>
  <r>
    <x v="8"/>
    <s v="0726-01-000"/>
    <m/>
    <x v="3"/>
    <s v="Sherburne"/>
    <s v="Becker Public School District"/>
    <n v="42"/>
    <n v="0"/>
    <n v="0"/>
    <n v="0"/>
    <n v="0"/>
    <n v="20"/>
    <n v="29"/>
    <n v="7.1199715201139199E-3"/>
    <n v="1.0323958704165184E-2"/>
    <n v="76"/>
    <n v="2.6798307475317348E-2"/>
    <n v="2809"/>
    <n v="2836"/>
    <n v="2725"/>
    <n v="32"/>
    <n v="23"/>
    <n v="22"/>
    <n v="34"/>
    <n v="69"/>
    <n v="0"/>
    <n v="0"/>
    <n v="0"/>
    <n v="0"/>
    <n v="2698"/>
    <n v="32"/>
    <n v="23"/>
    <n v="22"/>
    <n v="34"/>
    <n v="1.5567086730911787E-2"/>
    <n v="0"/>
    <n v="0"/>
    <n v="0"/>
    <n v="0"/>
    <n v="1.7443930224279106E-2"/>
    <n v="3.9515841936632254E-2"/>
    <n v="49"/>
  </r>
  <r>
    <x v="15"/>
    <s v="0885-01-000"/>
    <m/>
    <x v="3"/>
    <s v="Wright"/>
    <s v="St. Michael-Albertville School Dist"/>
    <n v="36"/>
    <n v="0"/>
    <n v="3"/>
    <n v="0"/>
    <n v="0"/>
    <n v="0"/>
    <n v="49"/>
    <n v="0"/>
    <n v="1.566997121842021E-2"/>
    <n v="7"/>
    <n v="2.2690437601296598E-3"/>
    <n v="3127"/>
    <n v="3085"/>
    <n v="3024"/>
    <n v="6"/>
    <n v="9"/>
    <n v="31"/>
    <n v="15"/>
    <n v="5"/>
    <n v="0"/>
    <n v="0"/>
    <n v="0"/>
    <n v="0"/>
    <n v="3055"/>
    <n v="6"/>
    <n v="12"/>
    <n v="31"/>
    <n v="15"/>
    <n v="1.1783960720130934E-2"/>
    <n v="0"/>
    <n v="0.25"/>
    <n v="0"/>
    <n v="0"/>
    <n v="1.566997121842021E-2"/>
    <n v="2.0519397242705996E-2"/>
    <n v="49"/>
  </r>
  <r>
    <x v="8"/>
    <s v="0415-01-000"/>
    <m/>
    <x v="3"/>
    <s v="Lyon"/>
    <s v="Lynd Public School District"/>
    <n v="43"/>
    <n v="0"/>
    <n v="0"/>
    <n v="0"/>
    <n v="0"/>
    <n v="0"/>
    <n v="48"/>
    <n v="0"/>
    <n v="0.48979591836734693"/>
    <n v="76"/>
    <n v="0.60317460317460314"/>
    <n v="98"/>
    <n v="126"/>
    <n v="66"/>
    <n v="0"/>
    <n v="3"/>
    <n v="2"/>
    <n v="55"/>
    <n v="37"/>
    <n v="0"/>
    <n v="3"/>
    <n v="0"/>
    <n v="34"/>
    <n v="72"/>
    <n v="0"/>
    <n v="0"/>
    <n v="2"/>
    <n v="21"/>
    <n v="0.59722222222222221"/>
    <n v="0"/>
    <n v="0"/>
    <n v="0"/>
    <n v="0"/>
    <n v="0.48979591836734693"/>
    <n v="0.24210526315789474"/>
    <n v="48"/>
  </r>
  <r>
    <x v="4"/>
    <s v="0081-01-000"/>
    <m/>
    <x v="3"/>
    <s v="Brown"/>
    <s v="Comfrey Public School District"/>
    <n v="45"/>
    <n v="0"/>
    <n v="0"/>
    <n v="0"/>
    <n v="0"/>
    <n v="0"/>
    <n v="48"/>
    <n v="0"/>
    <n v="0.27586206896551724"/>
    <n v="41"/>
    <n v="0.24550898203592814"/>
    <n v="174"/>
    <n v="167"/>
    <n v="155"/>
    <n v="0"/>
    <n v="0"/>
    <n v="2"/>
    <n v="10"/>
    <n v="30"/>
    <n v="0"/>
    <n v="0"/>
    <n v="0"/>
    <n v="8"/>
    <n v="170"/>
    <n v="0"/>
    <n v="0"/>
    <n v="2"/>
    <n v="2"/>
    <n v="0.26470588235294118"/>
    <n v="0"/>
    <n v="0"/>
    <n v="0"/>
    <n v="0"/>
    <n v="0.27586206896551724"/>
    <n v="2.2988505747126436E-2"/>
    <n v="48"/>
  </r>
  <r>
    <x v="18"/>
    <s v="0497-01-000"/>
    <m/>
    <x v="3"/>
    <s v="Mower"/>
    <s v="Lyle Public School District"/>
    <n v="40"/>
    <n v="0"/>
    <n v="0"/>
    <n v="0"/>
    <n v="0"/>
    <n v="0"/>
    <n v="48"/>
    <n v="0"/>
    <n v="0.26519337016574585"/>
    <n v="89"/>
    <n v="0.40090090090090091"/>
    <n v="181"/>
    <n v="222"/>
    <n v="205"/>
    <n v="0"/>
    <n v="3"/>
    <n v="1"/>
    <n v="13"/>
    <n v="71"/>
    <n v="0"/>
    <n v="0"/>
    <n v="0"/>
    <n v="12"/>
    <n v="174"/>
    <n v="0"/>
    <n v="3"/>
    <n v="1"/>
    <n v="1"/>
    <n v="0.22988505747126436"/>
    <n v="0"/>
    <n v="0"/>
    <n v="0"/>
    <n v="0"/>
    <n v="0.26519337016574585"/>
    <n v="2.7932960893854747E-2"/>
    <n v="48"/>
  </r>
  <r>
    <x v="17"/>
    <s v="0514-01-000"/>
    <m/>
    <x v="3"/>
    <s v="Nobles"/>
    <s v="Ellsworth Public School District"/>
    <n v="46"/>
    <n v="0"/>
    <n v="0"/>
    <n v="0"/>
    <n v="0"/>
    <n v="0"/>
    <n v="48"/>
    <n v="0"/>
    <n v="0.20425531914893616"/>
    <n v="0"/>
    <n v="0"/>
    <n v="235"/>
    <n v="187"/>
    <n v="186"/>
    <n v="1"/>
    <n v="0"/>
    <n v="0"/>
    <n v="0"/>
    <n v="0"/>
    <n v="0"/>
    <n v="0"/>
    <n v="0"/>
    <n v="0"/>
    <n v="232"/>
    <n v="1"/>
    <n v="0"/>
    <n v="0"/>
    <n v="0"/>
    <n v="0.19827586206896552"/>
    <n v="0"/>
    <n v="0"/>
    <n v="0"/>
    <n v="0"/>
    <n v="0.20425531914893616"/>
    <n v="4.2918454935622317E-3"/>
    <n v="48"/>
  </r>
  <r>
    <x v="5"/>
    <s v="0818-01-000"/>
    <m/>
    <x v="3"/>
    <s v="Wadena"/>
    <s v="Verndale Public School District"/>
    <n v="46"/>
    <n v="0"/>
    <n v="0"/>
    <n v="0"/>
    <n v="0"/>
    <n v="0"/>
    <n v="48"/>
    <n v="0"/>
    <n v="0.17266187050359713"/>
    <n v="252"/>
    <n v="0.52282157676348551"/>
    <n v="278"/>
    <n v="482"/>
    <n v="473"/>
    <n v="0"/>
    <n v="5"/>
    <n v="2"/>
    <n v="2"/>
    <n v="245"/>
    <n v="0"/>
    <n v="0"/>
    <n v="0"/>
    <n v="0"/>
    <n v="274"/>
    <n v="0"/>
    <n v="5"/>
    <n v="2"/>
    <n v="2"/>
    <n v="0.16788321167883211"/>
    <n v="0"/>
    <n v="0"/>
    <n v="0"/>
    <n v="0"/>
    <n v="0.17266187050359713"/>
    <n v="3.1802120141342753E-2"/>
    <n v="48"/>
  </r>
  <r>
    <x v="4"/>
    <s v="0914-01-000"/>
    <m/>
    <x v="3"/>
    <s v="Clay"/>
    <s v="Ulen-Hitterdal Public School Dist"/>
    <n v="42"/>
    <n v="0"/>
    <n v="0"/>
    <n v="0"/>
    <n v="0"/>
    <n v="0"/>
    <n v="48"/>
    <n v="0"/>
    <n v="0.16438356164383561"/>
    <n v="59"/>
    <n v="0.19471947194719472"/>
    <n v="292"/>
    <n v="303"/>
    <n v="273"/>
    <n v="16"/>
    <n v="3"/>
    <n v="6"/>
    <n v="5"/>
    <n v="55"/>
    <n v="0"/>
    <n v="0"/>
    <n v="0"/>
    <n v="0"/>
    <n v="260"/>
    <n v="16"/>
    <n v="3"/>
    <n v="6"/>
    <n v="5"/>
    <n v="0.16153846153846155"/>
    <n v="0"/>
    <n v="0"/>
    <n v="0"/>
    <n v="0"/>
    <n v="0.16438356164383561"/>
    <n v="0.10344827586206896"/>
    <n v="48"/>
  </r>
  <r>
    <x v="12"/>
    <s v="0497-01-000"/>
    <m/>
    <x v="3"/>
    <s v="Mower"/>
    <s v="Lyle Public School District"/>
    <n v="45"/>
    <n v="0"/>
    <n v="0"/>
    <n v="0"/>
    <n v="0"/>
    <n v="0"/>
    <n v="48"/>
    <n v="0"/>
    <n v="0.16"/>
    <n v="6"/>
    <n v="2.3255813953488372E-2"/>
    <n v="300"/>
    <n v="258"/>
    <n v="254"/>
    <n v="0"/>
    <n v="2"/>
    <n v="2"/>
    <n v="0"/>
    <n v="5"/>
    <n v="0"/>
    <n v="0"/>
    <n v="0"/>
    <n v="0"/>
    <n v="294"/>
    <n v="0"/>
    <n v="2"/>
    <n v="2"/>
    <n v="0"/>
    <n v="0.15306122448979592"/>
    <n v="0"/>
    <n v="0"/>
    <n v="0"/>
    <n v="0"/>
    <n v="0.16"/>
    <n v="1.3422818791946308E-2"/>
    <n v="48"/>
  </r>
  <r>
    <x v="12"/>
    <s v="0100-01-000"/>
    <m/>
    <x v="3"/>
    <s v="Carlton"/>
    <s v="Wrenshall Public School District"/>
    <n v="43"/>
    <n v="0"/>
    <n v="0"/>
    <n v="0"/>
    <n v="0"/>
    <n v="0"/>
    <n v="48"/>
    <n v="0"/>
    <n v="0.13832853025936601"/>
    <n v="75"/>
    <n v="0.20053475935828877"/>
    <n v="347"/>
    <n v="374"/>
    <n v="363"/>
    <n v="5"/>
    <n v="2"/>
    <n v="3"/>
    <n v="1"/>
    <n v="72"/>
    <n v="0"/>
    <n v="0"/>
    <n v="0"/>
    <n v="0"/>
    <n v="334"/>
    <n v="5"/>
    <n v="2"/>
    <n v="3"/>
    <n v="1"/>
    <n v="0.12874251497005987"/>
    <n v="0"/>
    <n v="0"/>
    <n v="0"/>
    <n v="0"/>
    <n v="0.13832853025936601"/>
    <n v="3.1884057971014491E-2"/>
    <n v="48"/>
  </r>
  <r>
    <x v="15"/>
    <s v="2358-01-000"/>
    <m/>
    <x v="3"/>
    <s v="Kittson"/>
    <s v="Tri-County School District"/>
    <n v="48"/>
    <n v="0"/>
    <n v="0"/>
    <n v="0"/>
    <n v="0"/>
    <n v="0"/>
    <n v="48"/>
    <n v="0"/>
    <n v="0.13559322033898305"/>
    <n v="8"/>
    <n v="2.5477707006369428E-2"/>
    <n v="354"/>
    <n v="314"/>
    <n v="308"/>
    <n v="0"/>
    <n v="1"/>
    <n v="0"/>
    <n v="5"/>
    <n v="6"/>
    <n v="0"/>
    <n v="0"/>
    <n v="0"/>
    <n v="0"/>
    <n v="350"/>
    <n v="0"/>
    <n v="1"/>
    <n v="0"/>
    <n v="5"/>
    <n v="0.13714285714285715"/>
    <n v="0"/>
    <n v="0"/>
    <n v="0"/>
    <n v="0"/>
    <n v="0.13559322033898305"/>
    <n v="1.6853932584269662E-2"/>
    <n v="48"/>
  </r>
  <r>
    <x v="11"/>
    <s v="0238-01-000"/>
    <m/>
    <x v="3"/>
    <s v="Fillmore"/>
    <s v="Mabel-Canton Public School Dist."/>
    <n v="45"/>
    <n v="0"/>
    <n v="0"/>
    <n v="0"/>
    <n v="0"/>
    <n v="0"/>
    <n v="48"/>
    <n v="0"/>
    <n v="0.13223140495867769"/>
    <n v="30"/>
    <n v="8.6956521739130432E-2"/>
    <n v="363"/>
    <n v="345"/>
    <n v="345"/>
    <n v="0"/>
    <n v="0"/>
    <n v="0"/>
    <n v="0"/>
    <n v="28"/>
    <n v="0"/>
    <n v="0"/>
    <n v="0"/>
    <n v="0"/>
    <n v="362"/>
    <n v="0"/>
    <n v="0"/>
    <n v="0"/>
    <n v="0"/>
    <n v="0.12430939226519337"/>
    <n v="0"/>
    <n v="0"/>
    <n v="0"/>
    <n v="0"/>
    <n v="0.13223140495867769"/>
    <n v="0"/>
    <n v="48"/>
  </r>
  <r>
    <x v="13"/>
    <s v="0818-01-000"/>
    <m/>
    <x v="3"/>
    <s v="Wadena"/>
    <s v="Verndale Public School District"/>
    <n v="44"/>
    <n v="0"/>
    <n v="0"/>
    <n v="0"/>
    <n v="0"/>
    <n v="0"/>
    <n v="48"/>
    <n v="0"/>
    <n v="0.13008130081300814"/>
    <n v="148"/>
    <n v="0.31556503198294245"/>
    <n v="369"/>
    <n v="469"/>
    <n v="444"/>
    <n v="8"/>
    <n v="5"/>
    <n v="4"/>
    <n v="8"/>
    <n v="143"/>
    <n v="0"/>
    <n v="0"/>
    <n v="0"/>
    <n v="0"/>
    <n v="345"/>
    <n v="8"/>
    <n v="5"/>
    <n v="4"/>
    <n v="8"/>
    <n v="0.12753623188405797"/>
    <n v="0"/>
    <n v="0"/>
    <n v="0"/>
    <n v="0"/>
    <n v="0.13008130081300814"/>
    <n v="6.7567567567567571E-2"/>
    <n v="48"/>
  </r>
  <r>
    <x v="13"/>
    <s v="0787-01-000"/>
    <m/>
    <x v="3"/>
    <s v="Todd"/>
    <s v="Browerville Public School District"/>
    <n v="36"/>
    <n v="0"/>
    <n v="0"/>
    <n v="0"/>
    <n v="11"/>
    <n v="0"/>
    <n v="48"/>
    <n v="0"/>
    <n v="0.11707317073170732"/>
    <n v="152"/>
    <n v="0.29571984435797666"/>
    <n v="410"/>
    <n v="514"/>
    <n v="496"/>
    <n v="0"/>
    <n v="0"/>
    <n v="1"/>
    <n v="17"/>
    <n v="140"/>
    <n v="0"/>
    <n v="0"/>
    <n v="0"/>
    <n v="6"/>
    <n v="392"/>
    <n v="0"/>
    <n v="0"/>
    <n v="1"/>
    <n v="22"/>
    <n v="9.1836734693877556E-2"/>
    <n v="0"/>
    <n v="0"/>
    <n v="0"/>
    <n v="0.5"/>
    <n v="0.11707317073170732"/>
    <n v="5.5421686746987948E-2"/>
    <n v="48"/>
  </r>
  <r>
    <x v="4"/>
    <s v="0473-01-000"/>
    <m/>
    <x v="3"/>
    <s v="Mille Lacs"/>
    <s v="Isle Public School District"/>
    <n v="26"/>
    <n v="16"/>
    <n v="0"/>
    <n v="0"/>
    <n v="0"/>
    <n v="0"/>
    <n v="48"/>
    <n v="0"/>
    <n v="0.10786516853932585"/>
    <n v="102"/>
    <n v="0.20440881763527055"/>
    <n v="445"/>
    <n v="499"/>
    <n v="439"/>
    <n v="50"/>
    <n v="1"/>
    <n v="4"/>
    <n v="5"/>
    <n v="96"/>
    <n v="0"/>
    <n v="0"/>
    <n v="0"/>
    <n v="0"/>
    <n v="369"/>
    <n v="66"/>
    <n v="1"/>
    <n v="4"/>
    <n v="5"/>
    <n v="7.0460704607046065E-2"/>
    <n v="0.24242424242424243"/>
    <n v="0"/>
    <n v="0"/>
    <n v="0"/>
    <n v="0.10786516853932585"/>
    <n v="0.17078651685393259"/>
    <n v="48"/>
  </r>
  <r>
    <x v="2"/>
    <s v="2854-01-000"/>
    <m/>
    <x v="3"/>
    <s v="Norman"/>
    <s v="Ada-Borup Public School District"/>
    <n v="36"/>
    <n v="0"/>
    <n v="0"/>
    <n v="0"/>
    <n v="0"/>
    <n v="0"/>
    <n v="48"/>
    <n v="0"/>
    <n v="0.1014799154334038"/>
    <n v="57"/>
    <n v="0.11825726141078838"/>
    <n v="473"/>
    <n v="482"/>
    <n v="416"/>
    <n v="15"/>
    <n v="7"/>
    <n v="4"/>
    <n v="40"/>
    <n v="48"/>
    <n v="0"/>
    <n v="0"/>
    <n v="0"/>
    <n v="0"/>
    <n v="404"/>
    <n v="15"/>
    <n v="7"/>
    <n v="4"/>
    <n v="40"/>
    <n v="8.9108910891089105E-2"/>
    <n v="0"/>
    <n v="0"/>
    <n v="0"/>
    <n v="0"/>
    <n v="0.1014799154334038"/>
    <n v="0.14042553191489363"/>
    <n v="48"/>
  </r>
  <r>
    <x v="14"/>
    <s v="0195-01-000"/>
    <s v="yes"/>
    <x v="2"/>
    <s v="Dakota"/>
    <s v="Randolph Public School District"/>
    <n v="47"/>
    <n v="0"/>
    <n v="0"/>
    <n v="0"/>
    <n v="0"/>
    <n v="0"/>
    <n v="48"/>
    <n v="0"/>
    <n v="9.4302554027504912E-2"/>
    <n v="2"/>
    <n v="4.3196544276457886E-3"/>
    <n v="509"/>
    <n v="463"/>
    <n v="451"/>
    <n v="2"/>
    <n v="3"/>
    <n v="1"/>
    <n v="6"/>
    <n v="0"/>
    <n v="0"/>
    <n v="0"/>
    <n v="0"/>
    <n v="0"/>
    <n v="498"/>
    <n v="2"/>
    <n v="3"/>
    <n v="1"/>
    <n v="6"/>
    <n v="9.4377510040160636E-2"/>
    <n v="0"/>
    <n v="0"/>
    <n v="0"/>
    <n v="0"/>
    <n v="9.4302554027504912E-2"/>
    <n v="2.3529411764705882E-2"/>
    <n v="48"/>
  </r>
  <r>
    <x v="2"/>
    <s v="2167-01-000"/>
    <m/>
    <x v="3"/>
    <s v="Lyon"/>
    <s v="Lakeview School District"/>
    <n v="36"/>
    <n v="0"/>
    <n v="0"/>
    <n v="5"/>
    <n v="3"/>
    <n v="20"/>
    <n v="28"/>
    <n v="3.8167938931297711E-2"/>
    <n v="5.3435114503816793E-2"/>
    <n v="203"/>
    <n v="0.29896907216494845"/>
    <n v="524"/>
    <n v="679"/>
    <n v="637"/>
    <n v="8"/>
    <n v="2"/>
    <n v="8"/>
    <n v="24"/>
    <n v="179"/>
    <n v="4"/>
    <n v="0"/>
    <n v="3"/>
    <n v="10"/>
    <n v="494"/>
    <n v="4"/>
    <n v="2"/>
    <n v="10"/>
    <n v="17"/>
    <n v="7.28744939271255E-2"/>
    <n v="0"/>
    <n v="0"/>
    <n v="0.5"/>
    <n v="0.17647058823529413"/>
    <n v="9.1603053435114504E-2"/>
    <n v="6.2618595825426948E-2"/>
    <n v="48"/>
  </r>
  <r>
    <x v="9"/>
    <s v="0195-01-000"/>
    <s v="yes"/>
    <x v="2"/>
    <s v="Dakota"/>
    <s v="Randolph Public School District"/>
    <n v="48"/>
    <n v="0"/>
    <n v="0"/>
    <n v="0"/>
    <n v="0"/>
    <n v="4"/>
    <n v="44"/>
    <n v="7.1684587813620072E-3"/>
    <n v="7.8853046594982074E-2"/>
    <n v="3"/>
    <n v="5.8479532163742687E-3"/>
    <n v="558"/>
    <n v="513"/>
    <n v="489"/>
    <n v="0"/>
    <n v="3"/>
    <n v="17"/>
    <n v="4"/>
    <n v="3"/>
    <n v="0"/>
    <n v="0"/>
    <n v="0"/>
    <n v="0"/>
    <n v="534"/>
    <n v="0"/>
    <n v="3"/>
    <n v="17"/>
    <n v="4"/>
    <n v="8.98876404494382E-2"/>
    <n v="0"/>
    <n v="0"/>
    <n v="0"/>
    <n v="0"/>
    <n v="8.6021505376344079E-2"/>
    <n v="4.3010752688172046E-2"/>
    <n v="48"/>
  </r>
  <r>
    <x v="12"/>
    <s v="2898-01-000"/>
    <m/>
    <x v="3"/>
    <s v="Cottonwood"/>
    <s v="Westbrook-Walnut Grove Schools"/>
    <n v="21"/>
    <n v="0"/>
    <n v="0"/>
    <n v="21"/>
    <n v="0"/>
    <n v="0"/>
    <n v="48"/>
    <n v="0"/>
    <n v="8.5714285714285715E-2"/>
    <n v="30"/>
    <n v="5.5350553505535055E-2"/>
    <n v="560"/>
    <n v="542"/>
    <n v="401"/>
    <n v="0"/>
    <n v="4"/>
    <n v="132"/>
    <n v="5"/>
    <n v="25"/>
    <n v="0"/>
    <n v="0"/>
    <n v="0"/>
    <n v="0"/>
    <n v="397"/>
    <n v="0"/>
    <n v="4"/>
    <n v="153"/>
    <n v="5"/>
    <n v="5.2896725440806043E-2"/>
    <n v="0"/>
    <n v="0"/>
    <n v="0.13725490196078433"/>
    <n v="0"/>
    <n v="8.5714285714285715E-2"/>
    <n v="0.28980322003577819"/>
    <n v="48"/>
  </r>
  <r>
    <x v="9"/>
    <s v="0213-01-000"/>
    <m/>
    <x v="3"/>
    <s v="Douglas"/>
    <s v="Osakis Public School District"/>
    <n v="44"/>
    <n v="0"/>
    <n v="0"/>
    <n v="0"/>
    <n v="0"/>
    <n v="7"/>
    <n v="41"/>
    <n v="1.2195121951219513E-2"/>
    <n v="7.1428571428571425E-2"/>
    <n v="215"/>
    <n v="0.2901484480431849"/>
    <n v="574"/>
    <n v="741"/>
    <n v="709"/>
    <n v="4"/>
    <n v="15"/>
    <n v="9"/>
    <n v="4"/>
    <n v="200"/>
    <n v="0"/>
    <n v="3"/>
    <n v="3"/>
    <n v="3"/>
    <n v="553"/>
    <n v="4"/>
    <n v="12"/>
    <n v="6"/>
    <n v="1"/>
    <n v="7.956600361663653E-2"/>
    <n v="0"/>
    <n v="0"/>
    <n v="0"/>
    <n v="0"/>
    <n v="8.3623693379790934E-2"/>
    <n v="3.9930555555555552E-2"/>
    <n v="48"/>
  </r>
  <r>
    <x v="13"/>
    <s v="2159-01-000"/>
    <m/>
    <x v="3"/>
    <s v="Renville"/>
    <s v="Buffalo Lk-Hector-Stewart Public Sc"/>
    <n v="41"/>
    <n v="0"/>
    <n v="0"/>
    <n v="0"/>
    <n v="0"/>
    <n v="5"/>
    <n v="43"/>
    <n v="8.6355785837651123E-3"/>
    <n v="7.426597582037997E-2"/>
    <n v="39"/>
    <n v="6.8421052631578952E-2"/>
    <n v="579"/>
    <n v="570"/>
    <n v="500"/>
    <n v="1"/>
    <n v="7"/>
    <n v="3"/>
    <n v="59"/>
    <n v="32"/>
    <n v="0"/>
    <n v="0"/>
    <n v="0"/>
    <n v="3"/>
    <n v="509"/>
    <n v="1"/>
    <n v="7"/>
    <n v="3"/>
    <n v="56"/>
    <n v="8.0550098231827114E-2"/>
    <n v="0"/>
    <n v="0"/>
    <n v="0"/>
    <n v="0"/>
    <n v="8.2901554404145081E-2"/>
    <n v="0.11631944444444445"/>
    <n v="48"/>
  </r>
  <r>
    <x v="11"/>
    <s v="0837-01-000"/>
    <m/>
    <x v="3"/>
    <s v="Watonwan"/>
    <s v="Madelia Public School District"/>
    <n v="48"/>
    <n v="0"/>
    <n v="0"/>
    <n v="0"/>
    <n v="0"/>
    <n v="0"/>
    <n v="48"/>
    <n v="0"/>
    <n v="8.2332761578044603E-2"/>
    <n v="52"/>
    <n v="8.8586030664395229E-2"/>
    <n v="583"/>
    <n v="587"/>
    <n v="402"/>
    <n v="1"/>
    <n v="8"/>
    <n v="1"/>
    <n v="175"/>
    <n v="34"/>
    <n v="0"/>
    <n v="3"/>
    <n v="0"/>
    <n v="12"/>
    <n v="416"/>
    <n v="1"/>
    <n v="5"/>
    <n v="1"/>
    <n v="163"/>
    <n v="0.11538461538461539"/>
    <n v="0"/>
    <n v="0"/>
    <n v="0"/>
    <n v="0"/>
    <n v="8.2332761578044603E-2"/>
    <n v="0.29010238907849828"/>
    <n v="48"/>
  </r>
  <r>
    <x v="4"/>
    <s v="0811-01-000"/>
    <m/>
    <x v="3"/>
    <s v="Wabasha"/>
    <s v="Wabasha-Kellogg Public School Dist."/>
    <n v="43"/>
    <n v="0"/>
    <n v="0"/>
    <n v="0"/>
    <n v="0"/>
    <n v="3"/>
    <n v="45"/>
    <n v="4.7999999999999996E-3"/>
    <n v="7.1999999999999995E-2"/>
    <n v="6"/>
    <n v="1.0291595197255575E-2"/>
    <n v="625"/>
    <n v="583"/>
    <n v="553"/>
    <n v="4"/>
    <n v="20"/>
    <n v="3"/>
    <n v="3"/>
    <n v="0"/>
    <n v="0"/>
    <n v="3"/>
    <n v="0"/>
    <n v="0"/>
    <n v="596"/>
    <n v="4"/>
    <n v="17"/>
    <n v="3"/>
    <n v="3"/>
    <n v="7.2147651006711416E-2"/>
    <n v="0"/>
    <n v="0"/>
    <n v="0"/>
    <n v="0"/>
    <n v="7.6799999999999993E-2"/>
    <n v="4.3338683788121987E-2"/>
    <n v="48"/>
  </r>
  <r>
    <x v="0"/>
    <s v="0857-01-000"/>
    <m/>
    <x v="3"/>
    <s v="Winona"/>
    <s v="Lewiston-Altura Public School Dist."/>
    <n v="43"/>
    <n v="0"/>
    <n v="0"/>
    <n v="0"/>
    <n v="0"/>
    <n v="4"/>
    <n v="44"/>
    <n v="6.269592476489028E-3"/>
    <n v="6.8965517241379309E-2"/>
    <n v="158"/>
    <n v="0.21122994652406418"/>
    <n v="638"/>
    <n v="748"/>
    <n v="680"/>
    <n v="2"/>
    <n v="9"/>
    <n v="8"/>
    <n v="49"/>
    <n v="152"/>
    <n v="0"/>
    <n v="0"/>
    <n v="0"/>
    <n v="0"/>
    <n v="571"/>
    <n v="2"/>
    <n v="9"/>
    <n v="8"/>
    <n v="49"/>
    <n v="7.5306479859894915E-2"/>
    <n v="0"/>
    <n v="0"/>
    <n v="0"/>
    <n v="0"/>
    <n v="7.5235109717868343E-2"/>
    <n v="0.10641627543035993"/>
    <n v="48"/>
  </r>
  <r>
    <x v="5"/>
    <s v="0239-01-000"/>
    <m/>
    <x v="3"/>
    <s v="Fillmore"/>
    <s v="Rushford-Peterson Public Schools"/>
    <n v="46"/>
    <n v="0"/>
    <n v="0"/>
    <n v="0"/>
    <n v="0"/>
    <n v="7"/>
    <n v="41"/>
    <n v="1.0719754977029096E-2"/>
    <n v="6.278713629402756E-2"/>
    <n v="42"/>
    <n v="6.4914992272024727E-2"/>
    <n v="653"/>
    <n v="647"/>
    <n v="635"/>
    <n v="0"/>
    <n v="2"/>
    <n v="3"/>
    <n v="7"/>
    <n v="38"/>
    <n v="0"/>
    <n v="0"/>
    <n v="0"/>
    <n v="0"/>
    <n v="643"/>
    <n v="0"/>
    <n v="2"/>
    <n v="3"/>
    <n v="7"/>
    <n v="7.1539657853810265E-2"/>
    <n v="0"/>
    <n v="0"/>
    <n v="0"/>
    <n v="0"/>
    <n v="7.3506891271056654E-2"/>
    <n v="1.8320610687022901E-2"/>
    <n v="48"/>
  </r>
  <r>
    <x v="16"/>
    <s v="0821-01-000"/>
    <m/>
    <x v="3"/>
    <s v="Wadena"/>
    <s v="Menahga Public School District"/>
    <n v="47"/>
    <n v="0"/>
    <n v="0"/>
    <n v="0"/>
    <n v="0"/>
    <n v="0"/>
    <n v="48"/>
    <n v="0"/>
    <n v="7.1322436849925702E-2"/>
    <n v="85"/>
    <n v="0.11971830985915492"/>
    <n v="673"/>
    <n v="710"/>
    <n v="710"/>
    <n v="0"/>
    <n v="0"/>
    <n v="0"/>
    <n v="0"/>
    <n v="83"/>
    <n v="0"/>
    <n v="0"/>
    <n v="0"/>
    <n v="0"/>
    <n v="674"/>
    <n v="0"/>
    <n v="0"/>
    <n v="0"/>
    <n v="0"/>
    <n v="6.9732937685459948E-2"/>
    <n v="0"/>
    <n v="0"/>
    <n v="0"/>
    <n v="0"/>
    <n v="7.1322436849925702E-2"/>
    <n v="0"/>
    <n v="48"/>
  </r>
  <r>
    <x v="5"/>
    <s v="0763-01-000"/>
    <m/>
    <x v="3"/>
    <s v="Steele"/>
    <s v="Medford Public School District"/>
    <n v="41"/>
    <n v="0"/>
    <n v="0"/>
    <n v="0"/>
    <n v="4"/>
    <n v="3"/>
    <n v="45"/>
    <n v="4.4510385756676559E-3"/>
    <n v="6.6765578635014838E-2"/>
    <n v="244"/>
    <n v="0.28045977011494255"/>
    <n v="674"/>
    <n v="870"/>
    <n v="768"/>
    <n v="2"/>
    <n v="15"/>
    <n v="12"/>
    <n v="73"/>
    <n v="220"/>
    <n v="0"/>
    <n v="4"/>
    <n v="4"/>
    <n v="11"/>
    <n v="589"/>
    <n v="2"/>
    <n v="11"/>
    <n v="8"/>
    <n v="66"/>
    <n v="6.9609507640067916E-2"/>
    <n v="0"/>
    <n v="0"/>
    <n v="0"/>
    <n v="6.0606060606060608E-2"/>
    <n v="7.1216617210682495E-2"/>
    <n v="0.128698224852071"/>
    <n v="48"/>
  </r>
  <r>
    <x v="16"/>
    <s v="0485-01-000"/>
    <m/>
    <x v="3"/>
    <s v="Morrison"/>
    <s v="Royalton Public School District"/>
    <n v="47"/>
    <n v="0"/>
    <n v="0"/>
    <n v="0"/>
    <n v="0"/>
    <n v="0"/>
    <n v="48"/>
    <n v="0"/>
    <n v="6.584362139917696E-2"/>
    <n v="48"/>
    <n v="6.584362139917696E-2"/>
    <n v="729"/>
    <n v="729"/>
    <n v="719"/>
    <n v="0"/>
    <n v="4"/>
    <n v="6"/>
    <n v="0"/>
    <n v="45"/>
    <n v="0"/>
    <n v="0"/>
    <n v="0"/>
    <n v="0"/>
    <n v="721"/>
    <n v="0"/>
    <n v="4"/>
    <n v="6"/>
    <n v="0"/>
    <n v="6.5187239944521497E-2"/>
    <n v="0"/>
    <n v="0"/>
    <n v="0"/>
    <n v="0"/>
    <n v="6.584362139917696E-2"/>
    <n v="1.3679890560875513E-2"/>
    <n v="48"/>
  </r>
  <r>
    <x v="18"/>
    <s v="0299-01-000"/>
    <m/>
    <x v="3"/>
    <s v="Houston"/>
    <s v="Caledonia Public School District"/>
    <n v="48"/>
    <n v="0"/>
    <n v="0"/>
    <n v="0"/>
    <n v="0"/>
    <n v="0"/>
    <n v="48"/>
    <n v="0"/>
    <n v="6.2256809338521402E-2"/>
    <n v="23"/>
    <n v="3.0831099195710455E-2"/>
    <n v="771"/>
    <n v="746"/>
    <n v="702"/>
    <n v="1"/>
    <n v="35"/>
    <n v="4"/>
    <n v="4"/>
    <n v="19"/>
    <n v="0"/>
    <n v="0"/>
    <n v="0"/>
    <n v="0"/>
    <n v="731"/>
    <n v="1"/>
    <n v="35"/>
    <n v="4"/>
    <n v="4"/>
    <n v="6.5663474692202461E-2"/>
    <n v="0"/>
    <n v="0"/>
    <n v="0"/>
    <n v="0"/>
    <n v="6.2256809338521402E-2"/>
    <n v="5.67741935483871E-2"/>
    <n v="48"/>
  </r>
  <r>
    <x v="7"/>
    <s v="0146-01-000"/>
    <m/>
    <x v="3"/>
    <s v="Clay"/>
    <s v="Barnesville Public School District"/>
    <n v="43"/>
    <n v="0"/>
    <n v="0"/>
    <n v="0"/>
    <n v="0"/>
    <n v="0"/>
    <n v="48"/>
    <n v="0"/>
    <n v="6.0225846925972396E-2"/>
    <n v="55"/>
    <n v="6.8407960199004969E-2"/>
    <n v="797"/>
    <n v="804"/>
    <n v="799"/>
    <n v="1"/>
    <n v="3"/>
    <n v="0"/>
    <n v="1"/>
    <n v="55"/>
    <n v="0"/>
    <n v="0"/>
    <n v="0"/>
    <n v="0"/>
    <n v="787"/>
    <n v="1"/>
    <n v="3"/>
    <n v="0"/>
    <n v="1"/>
    <n v="5.4637865311308764E-2"/>
    <n v="0"/>
    <n v="0"/>
    <n v="0"/>
    <n v="0"/>
    <n v="6.0225846925972396E-2"/>
    <n v="6.313131313131313E-3"/>
    <n v="48"/>
  </r>
  <r>
    <x v="3"/>
    <s v="0484-01-000"/>
    <m/>
    <x v="3"/>
    <s v="Morrison"/>
    <s v="Pierz Public School District"/>
    <n v="46"/>
    <n v="0"/>
    <n v="0"/>
    <n v="0"/>
    <n v="0"/>
    <n v="0"/>
    <n v="48"/>
    <n v="0"/>
    <n v="5.2287581699346407E-2"/>
    <n v="248"/>
    <n v="0.22182468694096602"/>
    <n v="918"/>
    <n v="1118"/>
    <n v="1083"/>
    <n v="6"/>
    <n v="7"/>
    <n v="4"/>
    <n v="18"/>
    <n v="237"/>
    <n v="0"/>
    <n v="0"/>
    <n v="0"/>
    <n v="3"/>
    <n v="892"/>
    <n v="6"/>
    <n v="7"/>
    <n v="4"/>
    <n v="15"/>
    <n v="5.1569506726457402E-2"/>
    <n v="0"/>
    <n v="0"/>
    <n v="0"/>
    <n v="0"/>
    <n v="5.2287581699346407E-2"/>
    <n v="3.4632034632034632E-2"/>
    <n v="48"/>
  </r>
  <r>
    <x v="0"/>
    <s v="0484-01-000"/>
    <m/>
    <x v="3"/>
    <s v="Morrison"/>
    <s v="Pierz Public School District"/>
    <n v="45"/>
    <n v="0"/>
    <n v="0"/>
    <n v="0"/>
    <n v="0"/>
    <n v="3"/>
    <n v="45"/>
    <n v="3.205128205128205E-3"/>
    <n v="4.807692307692308E-2"/>
    <n v="314"/>
    <n v="0.26123128119800332"/>
    <n v="936"/>
    <n v="1202"/>
    <n v="1161"/>
    <n v="7"/>
    <n v="7"/>
    <n v="3"/>
    <n v="24"/>
    <n v="299"/>
    <n v="0"/>
    <n v="3"/>
    <n v="0"/>
    <n v="3"/>
    <n v="907"/>
    <n v="7"/>
    <n v="4"/>
    <n v="3"/>
    <n v="21"/>
    <n v="4.9614112458654908E-2"/>
    <n v="0"/>
    <n v="0"/>
    <n v="0"/>
    <n v="0"/>
    <n v="5.1282051282051287E-2"/>
    <n v="3.7154989384288746E-2"/>
    <n v="48"/>
  </r>
  <r>
    <x v="7"/>
    <s v="0777-01-000"/>
    <m/>
    <x v="3"/>
    <s v="Swift"/>
    <s v="Benson Public School District"/>
    <n v="42"/>
    <n v="0"/>
    <n v="0"/>
    <n v="0"/>
    <n v="0"/>
    <n v="3"/>
    <n v="45"/>
    <n v="3.0395136778115501E-3"/>
    <n v="4.5592705167173252E-2"/>
    <n v="21"/>
    <n v="2.1874999999999999E-2"/>
    <n v="987"/>
    <n v="960"/>
    <n v="913"/>
    <n v="3"/>
    <n v="8"/>
    <n v="4"/>
    <n v="32"/>
    <n v="19"/>
    <n v="0"/>
    <n v="0"/>
    <n v="0"/>
    <n v="0"/>
    <n v="936"/>
    <n v="3"/>
    <n v="8"/>
    <n v="4"/>
    <n v="32"/>
    <n v="4.4871794871794872E-2"/>
    <n v="0"/>
    <n v="0"/>
    <n v="0"/>
    <n v="0"/>
    <n v="4.8632218844984802E-2"/>
    <n v="4.7812817904374368E-2"/>
    <n v="48"/>
  </r>
  <r>
    <x v="1"/>
    <s v="0690-01-000"/>
    <m/>
    <x v="3"/>
    <s v="Roseau"/>
    <s v="Warroad Public School District"/>
    <n v="42"/>
    <n v="0"/>
    <n v="0"/>
    <n v="0"/>
    <n v="5"/>
    <n v="0"/>
    <n v="48"/>
    <n v="0"/>
    <n v="4.633204633204633E-2"/>
    <n v="35"/>
    <n v="3.4213098729227759E-2"/>
    <n v="1036"/>
    <n v="1023"/>
    <n v="784"/>
    <n v="112"/>
    <n v="12"/>
    <n v="100"/>
    <n v="15"/>
    <n v="29"/>
    <n v="0"/>
    <n v="0"/>
    <n v="3"/>
    <n v="0"/>
    <n v="797"/>
    <n v="112"/>
    <n v="12"/>
    <n v="97"/>
    <n v="20"/>
    <n v="5.2697616060225848E-2"/>
    <n v="0"/>
    <n v="0"/>
    <n v="0"/>
    <n v="0.25"/>
    <n v="4.633204633204633E-2"/>
    <n v="0.23217726396917149"/>
    <n v="48"/>
  </r>
  <r>
    <x v="17"/>
    <s v="0317-01-000"/>
    <m/>
    <x v="3"/>
    <s v="Itasca"/>
    <s v="Deer River Public School District"/>
    <n v="38"/>
    <n v="0"/>
    <n v="4"/>
    <n v="0"/>
    <n v="0"/>
    <n v="0"/>
    <n v="48"/>
    <n v="0"/>
    <n v="4.1379310344827586E-2"/>
    <n v="45"/>
    <n v="3.8893690579083838E-2"/>
    <n v="1160"/>
    <n v="1157"/>
    <n v="864"/>
    <n v="284"/>
    <n v="5"/>
    <n v="3"/>
    <n v="0"/>
    <n v="29"/>
    <n v="8"/>
    <n v="0"/>
    <n v="0"/>
    <n v="0"/>
    <n v="873"/>
    <n v="276"/>
    <n v="9"/>
    <n v="3"/>
    <n v="0"/>
    <n v="4.3528064146620846E-2"/>
    <n v="0"/>
    <n v="0.44444444444444442"/>
    <n v="0"/>
    <n v="0"/>
    <n v="4.1379310344827586E-2"/>
    <n v="0.24806201550387597"/>
    <n v="48"/>
  </r>
  <r>
    <x v="12"/>
    <s v="0840-01-000"/>
    <m/>
    <x v="3"/>
    <s v="Watonwan"/>
    <s v="St. James Public School District"/>
    <n v="39"/>
    <n v="0"/>
    <n v="0"/>
    <n v="0"/>
    <n v="4"/>
    <n v="0"/>
    <n v="48"/>
    <n v="0"/>
    <n v="3.9344262295081971E-2"/>
    <n v="59"/>
    <n v="4.79285134037368E-2"/>
    <n v="1220"/>
    <n v="1231"/>
    <n v="775"/>
    <n v="4"/>
    <n v="15"/>
    <n v="11"/>
    <n v="426"/>
    <n v="44"/>
    <n v="0"/>
    <n v="0"/>
    <n v="0"/>
    <n v="9"/>
    <n v="770"/>
    <n v="4"/>
    <n v="15"/>
    <n v="11"/>
    <n v="421"/>
    <n v="5.0649350649350652E-2"/>
    <n v="0"/>
    <n v="0"/>
    <n v="0"/>
    <n v="9.5011876484560574E-3"/>
    <n v="3.9344262295081971E-2"/>
    <n v="0.36936936936936937"/>
    <n v="48"/>
  </r>
  <r>
    <x v="1"/>
    <s v="0813-01-000"/>
    <m/>
    <x v="3"/>
    <s v="Wabasha"/>
    <s v="Lake City Public School District"/>
    <n v="38"/>
    <n v="0"/>
    <n v="0"/>
    <n v="0"/>
    <n v="0"/>
    <n v="0"/>
    <n v="48"/>
    <n v="0"/>
    <n v="3.8897893030794169E-2"/>
    <n v="70"/>
    <n v="5.5732484076433123E-2"/>
    <n v="1234"/>
    <n v="1256"/>
    <n v="1143"/>
    <n v="6"/>
    <n v="15"/>
    <n v="19"/>
    <n v="73"/>
    <n v="68"/>
    <n v="0"/>
    <n v="0"/>
    <n v="0"/>
    <n v="0"/>
    <n v="1113"/>
    <n v="6"/>
    <n v="15"/>
    <n v="19"/>
    <n v="73"/>
    <n v="3.4141958670260555E-2"/>
    <n v="0"/>
    <n v="0"/>
    <n v="0"/>
    <n v="0"/>
    <n v="3.8897893030794169E-2"/>
    <n v="9.2169657422512236E-2"/>
    <n v="48"/>
  </r>
  <r>
    <x v="17"/>
    <s v="2310-01-000"/>
    <m/>
    <x v="3"/>
    <s v="Sibley"/>
    <s v="Sibley East School District"/>
    <n v="40"/>
    <n v="0"/>
    <n v="0"/>
    <n v="0"/>
    <n v="0"/>
    <n v="10"/>
    <n v="38"/>
    <n v="7.5301204819277108E-3"/>
    <n v="2.86144578313253E-2"/>
    <n v="21"/>
    <n v="1.6141429669485011E-2"/>
    <n v="1328"/>
    <n v="1301"/>
    <n v="1151"/>
    <n v="1"/>
    <n v="7"/>
    <n v="16"/>
    <n v="132"/>
    <n v="17"/>
    <n v="0"/>
    <n v="0"/>
    <n v="0"/>
    <n v="0"/>
    <n v="1174"/>
    <n v="1"/>
    <n v="7"/>
    <n v="16"/>
    <n v="132"/>
    <n v="3.4071550255536626E-2"/>
    <n v="0"/>
    <n v="0"/>
    <n v="0"/>
    <n v="0"/>
    <n v="3.614457831325301E-2"/>
    <n v="0.11729323308270677"/>
    <n v="48"/>
  </r>
  <r>
    <x v="8"/>
    <s v="0531-01-000"/>
    <m/>
    <x v="3"/>
    <s v="Olmsted"/>
    <s v="Byron Public School District"/>
    <n v="39"/>
    <n v="0"/>
    <n v="0"/>
    <n v="0"/>
    <n v="3"/>
    <n v="0"/>
    <n v="48"/>
    <n v="0"/>
    <n v="3.2410533423362593E-2"/>
    <n v="256"/>
    <n v="0.15156897572528122"/>
    <n v="1481"/>
    <n v="1689"/>
    <n v="1626"/>
    <n v="8"/>
    <n v="14"/>
    <n v="11"/>
    <n v="30"/>
    <n v="244"/>
    <n v="0"/>
    <n v="3"/>
    <n v="0"/>
    <n v="3"/>
    <n v="1421"/>
    <n v="8"/>
    <n v="11"/>
    <n v="11"/>
    <n v="30"/>
    <n v="2.7445460942997889E-2"/>
    <n v="0"/>
    <n v="0"/>
    <n v="0"/>
    <n v="0.1"/>
    <n v="3.2410533423362593E-2"/>
    <n v="4.051316677920324E-2"/>
    <n v="48"/>
  </r>
  <r>
    <x v="16"/>
    <s v="0682-01-000"/>
    <m/>
    <x v="3"/>
    <s v="Roseau"/>
    <s v="Roseau Public School District"/>
    <n v="44"/>
    <n v="0"/>
    <n v="0"/>
    <n v="0"/>
    <n v="0"/>
    <n v="0"/>
    <n v="48"/>
    <n v="0"/>
    <n v="3.1067961165048542E-2"/>
    <n v="19"/>
    <n v="1.2532981530343008E-2"/>
    <n v="1545"/>
    <n v="1516"/>
    <n v="1488"/>
    <n v="7"/>
    <n v="7"/>
    <n v="13"/>
    <n v="1"/>
    <n v="18"/>
    <n v="0"/>
    <n v="0"/>
    <n v="0"/>
    <n v="0"/>
    <n v="1514"/>
    <n v="7"/>
    <n v="7"/>
    <n v="13"/>
    <n v="1"/>
    <n v="2.9062087186261559E-2"/>
    <n v="0"/>
    <n v="0"/>
    <n v="0"/>
    <n v="0"/>
    <n v="3.1067961165048542E-2"/>
    <n v="1.8158236057068743E-2"/>
    <n v="48"/>
  </r>
  <r>
    <x v="15"/>
    <s v="0278-01-000"/>
    <s v="yes"/>
    <x v="2"/>
    <s v="Hennepin"/>
    <s v="Orono Public School District"/>
    <n v="38"/>
    <n v="0"/>
    <n v="0"/>
    <n v="0"/>
    <n v="0"/>
    <n v="0"/>
    <n v="48"/>
    <n v="0"/>
    <n v="2.1071115013169446E-2"/>
    <n v="308"/>
    <n v="0.12135539795114263"/>
    <n v="2278"/>
    <n v="2538"/>
    <n v="2424"/>
    <n v="8"/>
    <n v="27"/>
    <n v="43"/>
    <n v="36"/>
    <n v="285"/>
    <n v="0"/>
    <n v="0"/>
    <n v="5"/>
    <n v="3"/>
    <n v="2177"/>
    <n v="8"/>
    <n v="27"/>
    <n v="38"/>
    <n v="33"/>
    <n v="1.7455213596692696E-2"/>
    <n v="0"/>
    <n v="0"/>
    <n v="0"/>
    <n v="0"/>
    <n v="2.1071115013169446E-2"/>
    <n v="4.643013578624617E-2"/>
    <n v="48"/>
  </r>
  <r>
    <x v="13"/>
    <s v="0200-01-000"/>
    <s v="yes"/>
    <x v="2"/>
    <s v="Dakota"/>
    <s v="Hastings Public School District"/>
    <n v="32"/>
    <n v="0"/>
    <n v="0"/>
    <n v="3"/>
    <n v="0"/>
    <n v="3"/>
    <n v="45"/>
    <n v="5.8105752469494478E-4"/>
    <n v="8.7158628704241715E-3"/>
    <n v="31"/>
    <n v="6.024096385542169E-3"/>
    <n v="5163"/>
    <n v="5146"/>
    <n v="4813"/>
    <n v="69"/>
    <n v="85"/>
    <n v="67"/>
    <n v="112"/>
    <n v="27"/>
    <n v="0"/>
    <n v="0"/>
    <n v="0"/>
    <n v="0"/>
    <n v="4818"/>
    <n v="69"/>
    <n v="85"/>
    <n v="70"/>
    <n v="112"/>
    <n v="6.6417600664176006E-3"/>
    <n v="0"/>
    <n v="0"/>
    <n v="4.2857142857142858E-2"/>
    <n v="0"/>
    <n v="9.2969203951191164E-3"/>
    <n v="6.5192083818393476E-2"/>
    <n v="48"/>
  </r>
  <r>
    <x v="18"/>
    <s v="0264-01-000"/>
    <m/>
    <x v="3"/>
    <s v="Grant"/>
    <s v="Herman-Norcross School District"/>
    <n v="43"/>
    <n v="0"/>
    <n v="0"/>
    <n v="0"/>
    <n v="0"/>
    <n v="0"/>
    <n v="47"/>
    <n v="0"/>
    <n v="0.31972789115646261"/>
    <n v="7"/>
    <n v="6.5420560747663545E-2"/>
    <n v="147"/>
    <n v="107"/>
    <n v="94"/>
    <n v="0"/>
    <n v="1"/>
    <n v="0"/>
    <n v="12"/>
    <n v="0"/>
    <n v="0"/>
    <n v="0"/>
    <n v="0"/>
    <n v="0"/>
    <n v="137"/>
    <n v="0"/>
    <n v="1"/>
    <n v="0"/>
    <n v="12"/>
    <n v="0.31386861313868614"/>
    <n v="0"/>
    <n v="0"/>
    <n v="0"/>
    <n v="0"/>
    <n v="0.31972789115646261"/>
    <n v="8.666666666666667E-2"/>
    <n v="47"/>
  </r>
  <r>
    <x v="7"/>
    <s v="0836-01-000"/>
    <m/>
    <x v="3"/>
    <s v="Watonwan"/>
    <s v="Butterfield Public School District"/>
    <n v="40"/>
    <n v="0"/>
    <n v="0"/>
    <n v="0"/>
    <n v="4"/>
    <n v="0"/>
    <n v="47"/>
    <n v="0"/>
    <n v="0.25133689839572193"/>
    <n v="97"/>
    <n v="0.40928270042194093"/>
    <n v="187"/>
    <n v="237"/>
    <n v="153"/>
    <n v="0"/>
    <n v="0"/>
    <n v="8"/>
    <n v="76"/>
    <n v="60"/>
    <n v="0"/>
    <n v="0"/>
    <n v="0"/>
    <n v="31"/>
    <n v="133"/>
    <n v="0"/>
    <n v="0"/>
    <n v="8"/>
    <n v="49"/>
    <n v="0.3007518796992481"/>
    <n v="0"/>
    <n v="0"/>
    <n v="0"/>
    <n v="8.1632653061224483E-2"/>
    <n v="0.25133689839572193"/>
    <n v="0.3"/>
    <n v="47"/>
  </r>
  <r>
    <x v="10"/>
    <s v="0836-01-000"/>
    <m/>
    <x v="3"/>
    <s v="Watonwan"/>
    <s v="Butterfield Public School District"/>
    <n v="43"/>
    <n v="0"/>
    <n v="0"/>
    <n v="0"/>
    <n v="0"/>
    <n v="0"/>
    <n v="47"/>
    <n v="0"/>
    <n v="0.23383084577114427"/>
    <n v="49"/>
    <n v="0.2413793103448276"/>
    <n v="201"/>
    <n v="203"/>
    <n v="151"/>
    <n v="0"/>
    <n v="2"/>
    <n v="8"/>
    <n v="42"/>
    <n v="41"/>
    <n v="0"/>
    <n v="0"/>
    <n v="0"/>
    <n v="6"/>
    <n v="153"/>
    <n v="0"/>
    <n v="2"/>
    <n v="8"/>
    <n v="36"/>
    <n v="0.28104575163398693"/>
    <n v="0"/>
    <n v="0"/>
    <n v="0"/>
    <n v="0"/>
    <n v="0.23383084577114427"/>
    <n v="0.23115577889447236"/>
    <n v="47"/>
  </r>
  <r>
    <x v="2"/>
    <s v="0261-01-000"/>
    <m/>
    <x v="3"/>
    <s v="Grant"/>
    <s v="Ashby Public School District"/>
    <n v="40"/>
    <n v="0"/>
    <n v="0"/>
    <n v="0"/>
    <n v="0"/>
    <n v="0"/>
    <n v="47"/>
    <n v="0"/>
    <n v="0.22596153846153846"/>
    <n v="91"/>
    <n v="0.3611111111111111"/>
    <n v="208"/>
    <n v="252"/>
    <n v="246"/>
    <n v="0"/>
    <n v="6"/>
    <n v="0"/>
    <n v="0"/>
    <n v="87"/>
    <n v="0"/>
    <n v="0"/>
    <n v="0"/>
    <n v="0"/>
    <n v="199"/>
    <n v="0"/>
    <n v="6"/>
    <n v="0"/>
    <n v="0"/>
    <n v="0.20100502512562815"/>
    <n v="0"/>
    <n v="0"/>
    <n v="0"/>
    <n v="0"/>
    <n v="0.22596153846153846"/>
    <n v="2.9268292682926831E-2"/>
    <n v="47"/>
  </r>
  <r>
    <x v="5"/>
    <s v="0261-01-000"/>
    <m/>
    <x v="3"/>
    <s v="Grant"/>
    <s v="Ashby Public School District"/>
    <n v="43"/>
    <n v="0"/>
    <n v="0"/>
    <n v="0"/>
    <n v="0"/>
    <n v="0"/>
    <n v="47"/>
    <n v="0"/>
    <n v="0.21266968325791855"/>
    <n v="72"/>
    <n v="0.29268292682926828"/>
    <n v="221"/>
    <n v="246"/>
    <n v="241"/>
    <n v="0"/>
    <n v="4"/>
    <n v="0"/>
    <n v="1"/>
    <n v="69"/>
    <n v="0"/>
    <n v="0"/>
    <n v="0"/>
    <n v="0"/>
    <n v="215"/>
    <n v="0"/>
    <n v="4"/>
    <n v="0"/>
    <n v="1"/>
    <n v="0.2"/>
    <n v="0"/>
    <n v="0"/>
    <n v="0"/>
    <n v="0"/>
    <n v="0.21266968325791855"/>
    <n v="2.2727272727272728E-2"/>
    <n v="47"/>
  </r>
  <r>
    <x v="15"/>
    <s v="0836-01-000"/>
    <m/>
    <x v="3"/>
    <s v="Watonwan"/>
    <s v="Butterfield Public School District"/>
    <n v="38"/>
    <n v="0"/>
    <n v="0"/>
    <n v="0"/>
    <n v="6"/>
    <n v="0"/>
    <n v="47"/>
    <n v="0"/>
    <n v="0.20085470085470086"/>
    <n v="19"/>
    <n v="9.2233009708737865E-2"/>
    <n v="234"/>
    <n v="206"/>
    <n v="152"/>
    <n v="0"/>
    <n v="2"/>
    <n v="16"/>
    <n v="36"/>
    <n v="17"/>
    <n v="0"/>
    <n v="0"/>
    <n v="0"/>
    <n v="0"/>
    <n v="173"/>
    <n v="0"/>
    <n v="2"/>
    <n v="16"/>
    <n v="42"/>
    <n v="0.21965317919075145"/>
    <n v="0"/>
    <n v="0"/>
    <n v="0"/>
    <n v="0.14285714285714285"/>
    <n v="0.20085470085470086"/>
    <n v="0.25751072961373389"/>
    <n v="47"/>
  </r>
  <r>
    <x v="16"/>
    <s v="0514-01-000"/>
    <m/>
    <x v="3"/>
    <s v="Nobles"/>
    <s v="Ellsworth Public School District"/>
    <n v="45"/>
    <n v="0"/>
    <n v="0"/>
    <n v="0"/>
    <n v="0"/>
    <n v="0"/>
    <n v="47"/>
    <n v="0"/>
    <n v="0.2"/>
    <n v="20"/>
    <n v="9.6153846153846159E-2"/>
    <n v="235"/>
    <n v="208"/>
    <n v="207"/>
    <n v="1"/>
    <n v="0"/>
    <n v="0"/>
    <n v="0"/>
    <n v="20"/>
    <n v="0"/>
    <n v="0"/>
    <n v="0"/>
    <n v="0"/>
    <n v="232"/>
    <n v="1"/>
    <n v="0"/>
    <n v="0"/>
    <n v="0"/>
    <n v="0.19396551724137931"/>
    <n v="0"/>
    <n v="0"/>
    <n v="0"/>
    <n v="0"/>
    <n v="0.2"/>
    <n v="4.2918454935622317E-3"/>
    <n v="47"/>
  </r>
  <r>
    <x v="11"/>
    <s v="0818-01-000"/>
    <m/>
    <x v="3"/>
    <s v="Wadena"/>
    <s v="Verndale Public School District"/>
    <n v="43"/>
    <n v="3"/>
    <n v="0"/>
    <n v="0"/>
    <n v="0"/>
    <n v="0"/>
    <n v="47"/>
    <n v="0"/>
    <n v="0.14826498422712933"/>
    <n v="175"/>
    <n v="0.39325842696629215"/>
    <n v="317"/>
    <n v="445"/>
    <n v="428"/>
    <n v="6"/>
    <n v="1"/>
    <n v="3"/>
    <n v="7"/>
    <n v="170"/>
    <n v="0"/>
    <n v="0"/>
    <n v="0"/>
    <n v="0"/>
    <n v="301"/>
    <n v="9"/>
    <n v="1"/>
    <n v="3"/>
    <n v="7"/>
    <n v="0.14285714285714285"/>
    <n v="0.33333333333333331"/>
    <n v="0"/>
    <n v="0"/>
    <n v="0"/>
    <n v="0.14826498422712933"/>
    <n v="6.2305295950155763E-2"/>
    <n v="47"/>
  </r>
  <r>
    <x v="18"/>
    <s v="0550-01-000"/>
    <m/>
    <x v="3"/>
    <s v="Otter Tail"/>
    <s v="Underwood Public School District"/>
    <n v="41"/>
    <n v="0"/>
    <n v="4"/>
    <n v="0"/>
    <n v="0"/>
    <n v="0"/>
    <n v="47"/>
    <n v="0"/>
    <n v="0.14461538461538462"/>
    <n v="296"/>
    <n v="0.51567944250871078"/>
    <n v="325"/>
    <n v="574"/>
    <n v="564"/>
    <n v="1"/>
    <n v="3"/>
    <n v="5"/>
    <n v="1"/>
    <n v="291"/>
    <n v="0"/>
    <n v="0"/>
    <n v="3"/>
    <n v="0"/>
    <n v="314"/>
    <n v="1"/>
    <n v="7"/>
    <n v="2"/>
    <n v="1"/>
    <n v="0.13057324840764331"/>
    <n v="0"/>
    <n v="0.5714285714285714"/>
    <n v="0"/>
    <n v="0"/>
    <n v="0.14461538461538462"/>
    <n v="3.3846153846153845E-2"/>
    <n v="47"/>
  </r>
  <r>
    <x v="11"/>
    <s v="0100-01-000"/>
    <m/>
    <x v="3"/>
    <s v="Carlton"/>
    <s v="Wrenshall Public School District"/>
    <n v="43"/>
    <n v="0"/>
    <n v="0"/>
    <n v="0"/>
    <n v="0"/>
    <n v="0"/>
    <n v="47"/>
    <n v="0"/>
    <n v="0.13823529411764707"/>
    <n v="72"/>
    <n v="0.19726027397260273"/>
    <n v="340"/>
    <n v="365"/>
    <n v="360"/>
    <n v="4"/>
    <n v="0"/>
    <n v="1"/>
    <n v="0"/>
    <n v="70"/>
    <n v="0"/>
    <n v="0"/>
    <n v="0"/>
    <n v="0"/>
    <n v="333"/>
    <n v="4"/>
    <n v="0"/>
    <n v="1"/>
    <n v="0"/>
    <n v="0.12912912912912913"/>
    <n v="0"/>
    <n v="0"/>
    <n v="0"/>
    <n v="0"/>
    <n v="0.13823529411764707"/>
    <n v="1.4792899408284023E-2"/>
    <n v="47"/>
  </r>
  <r>
    <x v="8"/>
    <s v="0671-01-000"/>
    <m/>
    <x v="3"/>
    <s v="Rock"/>
    <s v="Hills-Beaver Creek School District"/>
    <n v="46"/>
    <n v="0"/>
    <n v="0"/>
    <n v="0"/>
    <n v="0"/>
    <n v="0"/>
    <n v="47"/>
    <n v="0"/>
    <n v="0.13239436619718309"/>
    <n v="25"/>
    <n v="7.5075075075075076E-2"/>
    <n v="355"/>
    <n v="333"/>
    <n v="323"/>
    <n v="1"/>
    <n v="5"/>
    <n v="1"/>
    <n v="3"/>
    <n v="21"/>
    <n v="0"/>
    <n v="0"/>
    <n v="0"/>
    <n v="0"/>
    <n v="348"/>
    <n v="1"/>
    <n v="5"/>
    <n v="1"/>
    <n v="3"/>
    <n v="0.13218390804597702"/>
    <n v="0"/>
    <n v="0"/>
    <n v="0"/>
    <n v="0"/>
    <n v="0.13239436619718309"/>
    <n v="2.7932960893854747E-2"/>
    <n v="47"/>
  </r>
  <r>
    <x v="11"/>
    <s v="0787-01-000"/>
    <m/>
    <x v="3"/>
    <s v="Todd"/>
    <s v="Browerville Public School District"/>
    <n v="41"/>
    <n v="0"/>
    <n v="0"/>
    <n v="0"/>
    <n v="4"/>
    <n v="0"/>
    <n v="47"/>
    <n v="0"/>
    <n v="0.12144702842377261"/>
    <n v="169"/>
    <n v="0.33202357563850687"/>
    <n v="387"/>
    <n v="509"/>
    <n v="498"/>
    <n v="0"/>
    <n v="0"/>
    <n v="0"/>
    <n v="11"/>
    <n v="159"/>
    <n v="0"/>
    <n v="0"/>
    <n v="0"/>
    <n v="3"/>
    <n v="380"/>
    <n v="0"/>
    <n v="0"/>
    <n v="0"/>
    <n v="12"/>
    <n v="0.10789473684210527"/>
    <n v="0"/>
    <n v="0"/>
    <n v="0"/>
    <n v="0.33333333333333331"/>
    <n v="0.12144702842377261"/>
    <n v="3.0612244897959183E-2"/>
    <n v="47"/>
  </r>
  <r>
    <x v="10"/>
    <s v="0550-01-000"/>
    <m/>
    <x v="3"/>
    <s v="Otter Tail"/>
    <s v="Underwood Public School District"/>
    <n v="39"/>
    <n v="0"/>
    <n v="4"/>
    <n v="0"/>
    <n v="0"/>
    <n v="0"/>
    <n v="47"/>
    <n v="0"/>
    <n v="0.11779448621553884"/>
    <n v="156"/>
    <n v="0.30708661417322836"/>
    <n v="399"/>
    <n v="508"/>
    <n v="497"/>
    <n v="2"/>
    <n v="0"/>
    <n v="9"/>
    <n v="0"/>
    <n v="152"/>
    <n v="0"/>
    <n v="0"/>
    <n v="0"/>
    <n v="0"/>
    <n v="384"/>
    <n v="2"/>
    <n v="4"/>
    <n v="9"/>
    <n v="0"/>
    <n v="0.1015625"/>
    <n v="0"/>
    <n v="1"/>
    <n v="0"/>
    <n v="0"/>
    <n v="0.11779448621553884"/>
    <n v="3.7593984962406013E-2"/>
    <n v="47"/>
  </r>
  <r>
    <x v="0"/>
    <s v="0473-01-000"/>
    <m/>
    <x v="3"/>
    <s v="Mille Lacs"/>
    <s v="Isle Public School District"/>
    <n v="14"/>
    <n v="22"/>
    <n v="0"/>
    <n v="0"/>
    <n v="0"/>
    <n v="0"/>
    <n v="47"/>
    <n v="0"/>
    <n v="0.11380145278450363"/>
    <n v="101"/>
    <n v="0.21627408993576017"/>
    <n v="413"/>
    <n v="467"/>
    <n v="388"/>
    <n v="59"/>
    <n v="2"/>
    <n v="9"/>
    <n v="9"/>
    <n v="93"/>
    <n v="3"/>
    <n v="0"/>
    <n v="0"/>
    <n v="0"/>
    <n v="309"/>
    <n v="78"/>
    <n v="2"/>
    <n v="9"/>
    <n v="9"/>
    <n v="4.5307443365695796E-2"/>
    <n v="0.28205128205128205"/>
    <n v="0"/>
    <n v="0"/>
    <n v="0"/>
    <n v="0.11380145278450363"/>
    <n v="0.24078624078624078"/>
    <n v="47"/>
  </r>
  <r>
    <x v="18"/>
    <s v="2683-01-000"/>
    <m/>
    <x v="3"/>
    <s v="Roseau"/>
    <s v="Greenbush-Middle River School Dist."/>
    <n v="47"/>
    <n v="0"/>
    <n v="0"/>
    <n v="0"/>
    <n v="0"/>
    <n v="0"/>
    <n v="47"/>
    <n v="0"/>
    <n v="0.10398230088495575"/>
    <n v="32"/>
    <n v="7.3226544622425629E-2"/>
    <n v="452"/>
    <n v="437"/>
    <n v="428"/>
    <n v="4"/>
    <n v="4"/>
    <n v="1"/>
    <n v="0"/>
    <n v="31"/>
    <n v="0"/>
    <n v="0"/>
    <n v="0"/>
    <n v="0"/>
    <n v="444"/>
    <n v="4"/>
    <n v="4"/>
    <n v="1"/>
    <n v="0"/>
    <n v="0.10585585585585586"/>
    <n v="0"/>
    <n v="0"/>
    <n v="0"/>
    <n v="0"/>
    <n v="0.10398230088495575"/>
    <n v="1.9867549668874173E-2"/>
    <n v="47"/>
  </r>
  <r>
    <x v="3"/>
    <s v="2854-01-000"/>
    <m/>
    <x v="3"/>
    <s v="Norman"/>
    <s v="Ada-Borup Public School District"/>
    <n v="35"/>
    <n v="3"/>
    <n v="0"/>
    <n v="0"/>
    <n v="0"/>
    <n v="0"/>
    <n v="47"/>
    <n v="0"/>
    <n v="9.5918367346938774E-2"/>
    <n v="44"/>
    <n v="9.034907597535935E-2"/>
    <n v="490"/>
    <n v="487"/>
    <n v="428"/>
    <n v="13"/>
    <n v="7"/>
    <n v="3"/>
    <n v="36"/>
    <n v="35"/>
    <n v="0"/>
    <n v="0"/>
    <n v="0"/>
    <n v="3"/>
    <n v="428"/>
    <n v="16"/>
    <n v="7"/>
    <n v="3"/>
    <n v="33"/>
    <n v="8.1775700934579434E-2"/>
    <n v="0.1875"/>
    <n v="0"/>
    <n v="0"/>
    <n v="0"/>
    <n v="9.5918367346938774E-2"/>
    <n v="0.12114989733059549"/>
    <n v="47"/>
  </r>
  <r>
    <x v="17"/>
    <s v="0424-01-000"/>
    <m/>
    <x v="3"/>
    <s v="McLeod"/>
    <s v="Lester Prairie Public School Dist."/>
    <n v="22"/>
    <n v="0"/>
    <n v="0"/>
    <n v="0"/>
    <n v="22"/>
    <n v="0"/>
    <n v="47"/>
    <n v="0"/>
    <n v="9.270216962524655E-2"/>
    <n v="91"/>
    <n v="0.16515426497277677"/>
    <n v="507"/>
    <n v="551"/>
    <n v="545"/>
    <n v="0"/>
    <n v="0"/>
    <n v="0"/>
    <n v="6"/>
    <n v="87"/>
    <n v="0"/>
    <n v="0"/>
    <n v="0"/>
    <n v="0"/>
    <n v="480"/>
    <n v="0"/>
    <n v="0"/>
    <n v="0"/>
    <n v="28"/>
    <n v="4.583333333333333E-2"/>
    <n v="0"/>
    <n v="0"/>
    <n v="0"/>
    <n v="0.7857142857142857"/>
    <n v="9.270216962524655E-2"/>
    <n v="5.5118110236220472E-2"/>
    <n v="47"/>
  </r>
  <r>
    <x v="13"/>
    <s v="0195-01-000"/>
    <s v="yes"/>
    <x v="2"/>
    <s v="Dakota"/>
    <s v="Randolph Public School District"/>
    <n v="46"/>
    <n v="0"/>
    <n v="0"/>
    <n v="0"/>
    <n v="0"/>
    <n v="0"/>
    <n v="47"/>
    <n v="0"/>
    <n v="8.9523809523809519E-2"/>
    <n v="1"/>
    <n v="2.0876826722338203E-3"/>
    <n v="525"/>
    <n v="479"/>
    <n v="471"/>
    <n v="0"/>
    <n v="1"/>
    <n v="2"/>
    <n v="5"/>
    <n v="0"/>
    <n v="0"/>
    <n v="0"/>
    <n v="0"/>
    <n v="0"/>
    <n v="517"/>
    <n v="0"/>
    <n v="1"/>
    <n v="2"/>
    <n v="5"/>
    <n v="8.8974854932301742E-2"/>
    <n v="0"/>
    <n v="0"/>
    <n v="0"/>
    <n v="0"/>
    <n v="8.9523809523809519E-2"/>
    <n v="1.5238095238095238E-2"/>
    <n v="47"/>
  </r>
  <r>
    <x v="0"/>
    <s v="2903-01-000"/>
    <m/>
    <x v="3"/>
    <s v="Big Stone"/>
    <s v="Ortonville Public Schools"/>
    <n v="38"/>
    <n v="0"/>
    <n v="0"/>
    <n v="0"/>
    <n v="0"/>
    <n v="0"/>
    <n v="47"/>
    <n v="0"/>
    <n v="8.8679245283018862E-2"/>
    <n v="26"/>
    <n v="5.1080550098231828E-2"/>
    <n v="530"/>
    <n v="509"/>
    <n v="474"/>
    <n v="5"/>
    <n v="4"/>
    <n v="3"/>
    <n v="23"/>
    <n v="26"/>
    <n v="0"/>
    <n v="0"/>
    <n v="0"/>
    <n v="0"/>
    <n v="486"/>
    <n v="5"/>
    <n v="4"/>
    <n v="3"/>
    <n v="23"/>
    <n v="7.8189300411522639E-2"/>
    <n v="0"/>
    <n v="0"/>
    <n v="0"/>
    <n v="0"/>
    <n v="8.8679245283018862E-2"/>
    <n v="6.71785028790787E-2"/>
    <n v="47"/>
  </r>
  <r>
    <x v="1"/>
    <s v="0253-01-000"/>
    <m/>
    <x v="3"/>
    <s v="Goodhue"/>
    <s v="Goodhue Public School District"/>
    <n v="45"/>
    <n v="0"/>
    <n v="0"/>
    <n v="0"/>
    <n v="0"/>
    <n v="0"/>
    <n v="47"/>
    <n v="0"/>
    <n v="8.3038869257950523E-2"/>
    <n v="119"/>
    <n v="0.18652037617554859"/>
    <n v="566"/>
    <n v="638"/>
    <n v="589"/>
    <n v="0"/>
    <n v="3"/>
    <n v="0"/>
    <n v="46"/>
    <n v="115"/>
    <n v="0"/>
    <n v="0"/>
    <n v="0"/>
    <n v="0"/>
    <n v="519"/>
    <n v="0"/>
    <n v="3"/>
    <n v="0"/>
    <n v="46"/>
    <n v="8.6705202312138727E-2"/>
    <n v="0"/>
    <n v="0"/>
    <n v="0"/>
    <n v="0"/>
    <n v="8.3038869257950523E-2"/>
    <n v="8.6267605633802813E-2"/>
    <n v="47"/>
  </r>
  <r>
    <x v="1"/>
    <s v="0084-01-000"/>
    <m/>
    <x v="3"/>
    <s v="Brown"/>
    <s v="Sleepy Eye Public School District"/>
    <n v="42"/>
    <n v="0"/>
    <n v="0"/>
    <n v="0"/>
    <n v="0"/>
    <n v="0"/>
    <n v="47"/>
    <n v="0"/>
    <n v="7.9931972789115652E-2"/>
    <n v="35"/>
    <n v="6.0763888888888888E-2"/>
    <n v="588"/>
    <n v="576"/>
    <n v="367"/>
    <n v="3"/>
    <n v="6"/>
    <n v="6"/>
    <n v="194"/>
    <n v="13"/>
    <n v="0"/>
    <n v="0"/>
    <n v="0"/>
    <n v="20"/>
    <n v="396"/>
    <n v="3"/>
    <n v="6"/>
    <n v="6"/>
    <n v="174"/>
    <n v="0.10606060606060606"/>
    <n v="0"/>
    <n v="0"/>
    <n v="0"/>
    <n v="0"/>
    <n v="7.9931972789115652E-2"/>
    <n v="0.32307692307692309"/>
    <n v="47"/>
  </r>
  <r>
    <x v="9"/>
    <s v="0601-01-000"/>
    <m/>
    <x v="3"/>
    <s v="Polk"/>
    <s v="Fosston Public School District"/>
    <n v="33"/>
    <n v="7"/>
    <n v="0"/>
    <n v="0"/>
    <n v="0"/>
    <n v="0"/>
    <n v="47"/>
    <n v="0"/>
    <n v="7.4367088607594931E-2"/>
    <n v="73"/>
    <n v="0.11094224924012158"/>
    <n v="632"/>
    <n v="658"/>
    <n v="606"/>
    <n v="42"/>
    <n v="4"/>
    <n v="5"/>
    <n v="1"/>
    <n v="68"/>
    <n v="0"/>
    <n v="0"/>
    <n v="0"/>
    <n v="0"/>
    <n v="571"/>
    <n v="49"/>
    <n v="4"/>
    <n v="5"/>
    <n v="1"/>
    <n v="5.7793345008756568E-2"/>
    <n v="0.14285714285714285"/>
    <n v="0"/>
    <n v="0"/>
    <n v="0"/>
    <n v="7.4367088607594931E-2"/>
    <n v="9.3650793650793651E-2"/>
    <n v="47"/>
  </r>
  <r>
    <x v="11"/>
    <s v="0601-01-000"/>
    <m/>
    <x v="3"/>
    <s v="Polk"/>
    <s v="Fosston Public School District"/>
    <n v="42"/>
    <n v="0"/>
    <n v="0"/>
    <n v="0"/>
    <n v="0"/>
    <n v="0"/>
    <n v="47"/>
    <n v="0"/>
    <n v="7.3667711598746077E-2"/>
    <n v="51"/>
    <n v="7.9439252336448593E-2"/>
    <n v="638"/>
    <n v="642"/>
    <n v="583"/>
    <n v="46"/>
    <n v="4"/>
    <n v="7"/>
    <n v="2"/>
    <n v="48"/>
    <n v="3"/>
    <n v="0"/>
    <n v="0"/>
    <n v="0"/>
    <n v="577"/>
    <n v="43"/>
    <n v="4"/>
    <n v="7"/>
    <n v="2"/>
    <n v="7.2790294627383012E-2"/>
    <n v="0"/>
    <n v="0"/>
    <n v="0"/>
    <n v="0"/>
    <n v="7.3667711598746077E-2"/>
    <n v="8.8467614533965247E-2"/>
    <n v="47"/>
  </r>
  <r>
    <x v="8"/>
    <s v="0239-01-000"/>
    <m/>
    <x v="3"/>
    <s v="Fillmore"/>
    <s v="Rushford-Peterson Public Schools"/>
    <n v="43"/>
    <n v="0"/>
    <n v="0"/>
    <n v="0"/>
    <n v="0"/>
    <n v="4"/>
    <n v="43"/>
    <n v="6.1728395061728392E-3"/>
    <n v="6.6358024691358028E-2"/>
    <n v="34"/>
    <n v="5.3543307086614172E-2"/>
    <n v="648"/>
    <n v="635"/>
    <n v="620"/>
    <n v="0"/>
    <n v="1"/>
    <n v="4"/>
    <n v="10"/>
    <n v="29"/>
    <n v="0"/>
    <n v="0"/>
    <n v="0"/>
    <n v="0"/>
    <n v="634"/>
    <n v="0"/>
    <n v="1"/>
    <n v="4"/>
    <n v="10"/>
    <n v="6.7823343848580436E-2"/>
    <n v="0"/>
    <n v="0"/>
    <n v="0"/>
    <n v="0"/>
    <n v="7.2530864197530867E-2"/>
    <n v="2.3112480739599383E-2"/>
    <n v="47"/>
  </r>
  <r>
    <x v="15"/>
    <s v="0097-01-000"/>
    <m/>
    <x v="3"/>
    <s v="Carlton"/>
    <s v="Moose Lake Public School District"/>
    <n v="43"/>
    <n v="0"/>
    <n v="0"/>
    <n v="0"/>
    <n v="0"/>
    <n v="0"/>
    <n v="47"/>
    <n v="0"/>
    <n v="6.2087186261558784E-2"/>
    <n v="99"/>
    <n v="0.12237330037082818"/>
    <n v="757"/>
    <n v="809"/>
    <n v="782"/>
    <n v="7"/>
    <n v="4"/>
    <n v="9"/>
    <n v="7"/>
    <n v="92"/>
    <n v="0"/>
    <n v="0"/>
    <n v="0"/>
    <n v="0"/>
    <n v="733"/>
    <n v="7"/>
    <n v="4"/>
    <n v="9"/>
    <n v="7"/>
    <n v="5.8663028649386086E-2"/>
    <n v="0"/>
    <n v="0"/>
    <n v="0"/>
    <n v="0"/>
    <n v="6.2087186261558784E-2"/>
    <n v="3.5526315789473684E-2"/>
    <n v="47"/>
  </r>
  <r>
    <x v="13"/>
    <s v="0146-01-000"/>
    <m/>
    <x v="3"/>
    <s v="Clay"/>
    <s v="Barnesville Public School District"/>
    <n v="41"/>
    <n v="0"/>
    <n v="0"/>
    <n v="0"/>
    <n v="0"/>
    <n v="0"/>
    <n v="47"/>
    <n v="0"/>
    <n v="6.0025542784163471E-2"/>
    <n v="44"/>
    <n v="5.6410256410256411E-2"/>
    <n v="783"/>
    <n v="780"/>
    <n v="767"/>
    <n v="0"/>
    <n v="6"/>
    <n v="2"/>
    <n v="5"/>
    <n v="41"/>
    <n v="0"/>
    <n v="0"/>
    <n v="0"/>
    <n v="0"/>
    <n v="767"/>
    <n v="0"/>
    <n v="6"/>
    <n v="2"/>
    <n v="5"/>
    <n v="5.3455019556714473E-2"/>
    <n v="0"/>
    <n v="0"/>
    <n v="0"/>
    <n v="0"/>
    <n v="6.0025542784163471E-2"/>
    <n v="1.6666666666666666E-2"/>
    <n v="47"/>
  </r>
  <r>
    <x v="9"/>
    <s v="0146-01-000"/>
    <m/>
    <x v="3"/>
    <s v="Clay"/>
    <s v="Barnesville Public School District"/>
    <n v="45"/>
    <n v="0"/>
    <n v="0"/>
    <n v="0"/>
    <n v="0"/>
    <n v="0"/>
    <n v="47"/>
    <n v="0"/>
    <n v="5.8385093167701865E-2"/>
    <n v="40"/>
    <n v="5.0125313283208017E-2"/>
    <n v="805"/>
    <n v="798"/>
    <n v="786"/>
    <n v="1"/>
    <n v="6"/>
    <n v="0"/>
    <n v="5"/>
    <n v="36"/>
    <n v="0"/>
    <n v="0"/>
    <n v="0"/>
    <n v="0"/>
    <n v="795"/>
    <n v="1"/>
    <n v="6"/>
    <n v="0"/>
    <n v="5"/>
    <n v="5.6603773584905662E-2"/>
    <n v="0"/>
    <n v="0"/>
    <n v="0"/>
    <n v="0"/>
    <n v="5.8385093167701865E-2"/>
    <n v="1.4869888475836431E-2"/>
    <n v="47"/>
  </r>
  <r>
    <x v="10"/>
    <s v="0146-01-000"/>
    <m/>
    <x v="3"/>
    <s v="Clay"/>
    <s v="Barnesville Public School District"/>
    <n v="45"/>
    <n v="0"/>
    <n v="0"/>
    <n v="0"/>
    <n v="0"/>
    <n v="0"/>
    <n v="47"/>
    <n v="0"/>
    <n v="5.8240396530359353E-2"/>
    <n v="33"/>
    <n v="4.1614123581336697E-2"/>
    <n v="807"/>
    <n v="793"/>
    <n v="781"/>
    <n v="1"/>
    <n v="6"/>
    <n v="0"/>
    <n v="5"/>
    <n v="31"/>
    <n v="0"/>
    <n v="0"/>
    <n v="0"/>
    <n v="0"/>
    <n v="795"/>
    <n v="1"/>
    <n v="6"/>
    <n v="0"/>
    <n v="5"/>
    <n v="5.6603773584905662E-2"/>
    <n v="0"/>
    <n v="0"/>
    <n v="0"/>
    <n v="0"/>
    <n v="5.8240396530359353E-2"/>
    <n v="1.4869888475836431E-2"/>
    <n v="47"/>
  </r>
  <r>
    <x v="2"/>
    <s v="0484-01-000"/>
    <m/>
    <x v="3"/>
    <s v="Morrison"/>
    <s v="Pierz Public School District"/>
    <n v="43"/>
    <n v="0"/>
    <n v="0"/>
    <n v="0"/>
    <n v="0"/>
    <n v="0"/>
    <n v="47"/>
    <n v="0"/>
    <n v="4.9473684210526316E-2"/>
    <n v="251"/>
    <n v="0.21750433275563258"/>
    <n v="950"/>
    <n v="1154"/>
    <n v="1122"/>
    <n v="6"/>
    <n v="10"/>
    <n v="3"/>
    <n v="13"/>
    <n v="239"/>
    <n v="0"/>
    <n v="3"/>
    <n v="0"/>
    <n v="3"/>
    <n v="926"/>
    <n v="6"/>
    <n v="7"/>
    <n v="3"/>
    <n v="10"/>
    <n v="4.6436285097192227E-2"/>
    <n v="0"/>
    <n v="0"/>
    <n v="0"/>
    <n v="0"/>
    <n v="4.9473684210526316E-2"/>
    <n v="2.7310924369747899E-2"/>
    <n v="47"/>
  </r>
  <r>
    <x v="7"/>
    <s v="0314-01-000"/>
    <m/>
    <x v="3"/>
    <s v="Isanti"/>
    <s v="Braham Public School District"/>
    <n v="40"/>
    <n v="0"/>
    <n v="0"/>
    <n v="0"/>
    <n v="0"/>
    <n v="3"/>
    <n v="44"/>
    <n v="3.092783505154639E-3"/>
    <n v="4.536082474226804E-2"/>
    <n v="17"/>
    <n v="1.8085106382978722E-2"/>
    <n v="970"/>
    <n v="940"/>
    <n v="909"/>
    <n v="5"/>
    <n v="7"/>
    <n v="11"/>
    <n v="8"/>
    <n v="14"/>
    <n v="0"/>
    <n v="0"/>
    <n v="0"/>
    <n v="0"/>
    <n v="935"/>
    <n v="5"/>
    <n v="7"/>
    <n v="11"/>
    <n v="8"/>
    <n v="4.2780748663101602E-2"/>
    <n v="0"/>
    <n v="0"/>
    <n v="0"/>
    <n v="0"/>
    <n v="4.8453608247422682E-2"/>
    <n v="3.2091097308488616E-2"/>
    <n v="47"/>
  </r>
  <r>
    <x v="14"/>
    <s v="0299-01-000"/>
    <m/>
    <x v="3"/>
    <s v="Houston"/>
    <s v="Caledonia Public School District"/>
    <n v="44"/>
    <n v="0"/>
    <n v="0"/>
    <n v="0"/>
    <n v="0"/>
    <n v="0"/>
    <n v="47"/>
    <n v="0"/>
    <n v="4.7619047619047616E-2"/>
    <n v="24"/>
    <n v="2.4896265560165973E-2"/>
    <n v="987"/>
    <n v="964"/>
    <n v="933"/>
    <n v="3"/>
    <n v="22"/>
    <n v="4"/>
    <n v="2"/>
    <n v="19"/>
    <n v="0"/>
    <n v="0"/>
    <n v="0"/>
    <n v="0"/>
    <n v="958"/>
    <n v="3"/>
    <n v="22"/>
    <n v="4"/>
    <n v="2"/>
    <n v="4.5929018789144051E-2"/>
    <n v="0"/>
    <n v="0"/>
    <n v="0"/>
    <n v="0"/>
    <n v="4.7619047619047616E-2"/>
    <n v="3.1344792719919107E-2"/>
    <n v="47"/>
  </r>
  <r>
    <x v="16"/>
    <s v="0139-01-000"/>
    <m/>
    <x v="3"/>
    <s v="Chisago"/>
    <s v="Rush City Public School District"/>
    <n v="45"/>
    <n v="0"/>
    <n v="0"/>
    <n v="0"/>
    <n v="0"/>
    <n v="0"/>
    <n v="47"/>
    <n v="0"/>
    <n v="4.6033300685602352E-2"/>
    <n v="0"/>
    <n v="0"/>
    <n v="1021"/>
    <n v="974"/>
    <n v="941"/>
    <n v="12"/>
    <n v="4"/>
    <n v="9"/>
    <n v="8"/>
    <n v="0"/>
    <n v="0"/>
    <n v="0"/>
    <n v="0"/>
    <n v="0"/>
    <n v="986"/>
    <n v="12"/>
    <n v="4"/>
    <n v="9"/>
    <n v="8"/>
    <n v="4.5638945233265719E-2"/>
    <n v="0"/>
    <n v="0"/>
    <n v="0"/>
    <n v="0"/>
    <n v="4.6033300685602352E-2"/>
    <n v="3.23846908734053E-2"/>
    <n v="47"/>
  </r>
  <r>
    <x v="17"/>
    <s v="0738-01-000"/>
    <m/>
    <x v="3"/>
    <s v="Stearns"/>
    <s v="Holdingford Public School District"/>
    <n v="46"/>
    <n v="0"/>
    <n v="0"/>
    <n v="0"/>
    <n v="0"/>
    <n v="0"/>
    <n v="47"/>
    <n v="0"/>
    <n v="4.2961608775137113E-2"/>
    <n v="44"/>
    <n v="4.0329972502291478E-2"/>
    <n v="1094"/>
    <n v="1091"/>
    <n v="1084"/>
    <n v="0"/>
    <n v="0"/>
    <n v="7"/>
    <n v="0"/>
    <n v="41"/>
    <n v="0"/>
    <n v="0"/>
    <n v="0"/>
    <n v="0"/>
    <n v="1089"/>
    <n v="0"/>
    <n v="0"/>
    <n v="7"/>
    <n v="0"/>
    <n v="4.2240587695133149E-2"/>
    <n v="0"/>
    <n v="0"/>
    <n v="0"/>
    <n v="0"/>
    <n v="4.2961608775137113E-2"/>
    <n v="6.3868613138686131E-3"/>
    <n v="47"/>
  </r>
  <r>
    <x v="7"/>
    <s v="0813-01-000"/>
    <m/>
    <x v="3"/>
    <s v="Wabasha"/>
    <s v="Lake City Public School District"/>
    <n v="39"/>
    <n v="0"/>
    <n v="0"/>
    <n v="0"/>
    <n v="0"/>
    <n v="0"/>
    <n v="47"/>
    <n v="0"/>
    <n v="3.6690085870413738E-2"/>
    <n v="70"/>
    <n v="5.3680981595092027E-2"/>
    <n v="1281"/>
    <n v="1304"/>
    <n v="1227"/>
    <n v="3"/>
    <n v="18"/>
    <n v="16"/>
    <n v="40"/>
    <n v="67"/>
    <n v="0"/>
    <n v="0"/>
    <n v="0"/>
    <n v="0"/>
    <n v="1199"/>
    <n v="3"/>
    <n v="18"/>
    <n v="16"/>
    <n v="40"/>
    <n v="3.2527105921601338E-2"/>
    <n v="0"/>
    <n v="0"/>
    <n v="0"/>
    <n v="0"/>
    <n v="3.6690085870413738E-2"/>
    <n v="6.0344827586206899E-2"/>
    <n v="47"/>
  </r>
  <r>
    <x v="16"/>
    <s v="0531-01-000"/>
    <m/>
    <x v="3"/>
    <s v="Olmsted"/>
    <s v="Byron Public School District"/>
    <n v="41"/>
    <n v="0"/>
    <n v="0"/>
    <n v="0"/>
    <n v="0"/>
    <n v="5"/>
    <n v="42"/>
    <n v="3.5868005738880918E-3"/>
    <n v="3.0129124820659971E-2"/>
    <n v="111"/>
    <n v="7.6131687242798354E-2"/>
    <n v="1394"/>
    <n v="1458"/>
    <n v="1423"/>
    <n v="1"/>
    <n v="6"/>
    <n v="19"/>
    <n v="9"/>
    <n v="106"/>
    <n v="0"/>
    <n v="0"/>
    <n v="0"/>
    <n v="0"/>
    <n v="1358"/>
    <n v="1"/>
    <n v="6"/>
    <n v="19"/>
    <n v="9"/>
    <n v="3.0191458026509573E-2"/>
    <n v="0"/>
    <n v="0"/>
    <n v="0"/>
    <n v="0"/>
    <n v="3.3715925394548062E-2"/>
    <n v="2.5125628140703519E-2"/>
    <n v="47"/>
  </r>
  <r>
    <x v="14"/>
    <s v="0682-01-000"/>
    <m/>
    <x v="3"/>
    <s v="Roseau"/>
    <s v="Roseau Public School District"/>
    <n v="42"/>
    <n v="0"/>
    <n v="0"/>
    <n v="0"/>
    <n v="0"/>
    <n v="0"/>
    <n v="47"/>
    <n v="0"/>
    <n v="3.1146454605699137E-2"/>
    <n v="43"/>
    <n v="2.8571428571428571E-2"/>
    <n v="1509"/>
    <n v="1505"/>
    <n v="1473"/>
    <n v="9"/>
    <n v="8"/>
    <n v="13"/>
    <n v="2"/>
    <n v="42"/>
    <n v="0"/>
    <n v="0"/>
    <n v="0"/>
    <n v="0"/>
    <n v="1473"/>
    <n v="9"/>
    <n v="8"/>
    <n v="13"/>
    <n v="2"/>
    <n v="2.8513238289205704E-2"/>
    <n v="0"/>
    <n v="0"/>
    <n v="0"/>
    <n v="0"/>
    <n v="3.1146454605699137E-2"/>
    <n v="2.1262458471760799E-2"/>
    <n v="47"/>
  </r>
  <r>
    <x v="11"/>
    <s v="0534-01-000"/>
    <m/>
    <x v="3"/>
    <s v="Olmsted"/>
    <s v="Stewartville Public School District"/>
    <n v="39"/>
    <n v="0"/>
    <n v="0"/>
    <n v="0"/>
    <n v="0"/>
    <n v="10"/>
    <n v="37"/>
    <n v="6.0277275467148887E-3"/>
    <n v="2.2302591922845089E-2"/>
    <n v="144"/>
    <n v="8.2004555808656038E-2"/>
    <n v="1659"/>
    <n v="1756"/>
    <n v="1690"/>
    <n v="13"/>
    <n v="19"/>
    <n v="10"/>
    <n v="24"/>
    <n v="133"/>
    <n v="0"/>
    <n v="0"/>
    <n v="0"/>
    <n v="0"/>
    <n v="1596"/>
    <n v="13"/>
    <n v="19"/>
    <n v="10"/>
    <n v="24"/>
    <n v="2.4436090225563908E-2"/>
    <n v="0"/>
    <n v="0"/>
    <n v="0"/>
    <n v="0"/>
    <n v="2.8330319469559977E-2"/>
    <n v="3.9711191335740074E-2"/>
    <n v="47"/>
  </r>
  <r>
    <x v="16"/>
    <s v="0204-01-000"/>
    <m/>
    <x v="3"/>
    <s v="Dodge"/>
    <s v="Kasson-Mantorville School District"/>
    <n v="43"/>
    <n v="0"/>
    <n v="0"/>
    <n v="0"/>
    <n v="0"/>
    <n v="0"/>
    <n v="47"/>
    <n v="0"/>
    <n v="2.6995979322228605E-2"/>
    <n v="87"/>
    <n v="4.8848961257720383E-2"/>
    <n v="1741"/>
    <n v="1781"/>
    <n v="1714"/>
    <n v="4"/>
    <n v="12"/>
    <n v="20"/>
    <n v="31"/>
    <n v="80"/>
    <n v="0"/>
    <n v="0"/>
    <n v="0"/>
    <n v="0"/>
    <n v="1677"/>
    <n v="4"/>
    <n v="12"/>
    <n v="20"/>
    <n v="31"/>
    <n v="2.564102564102564E-2"/>
    <n v="0"/>
    <n v="0"/>
    <n v="0"/>
    <n v="0"/>
    <n v="2.6995979322228605E-2"/>
    <n v="3.8417431192660549E-2"/>
    <n v="47"/>
  </r>
  <r>
    <x v="15"/>
    <s v="0700-01-000"/>
    <m/>
    <x v="3"/>
    <s v="Saint Louis"/>
    <s v="Hermantown Public School District"/>
    <n v="41"/>
    <n v="0"/>
    <n v="0"/>
    <n v="0"/>
    <n v="0"/>
    <n v="3"/>
    <n v="44"/>
    <n v="1.6492578339747114E-3"/>
    <n v="2.4189114898295765E-2"/>
    <n v="191"/>
    <n v="9.7300050942435046E-2"/>
    <n v="1819"/>
    <n v="1963"/>
    <n v="1900"/>
    <n v="22"/>
    <n v="6"/>
    <n v="24"/>
    <n v="11"/>
    <n v="187"/>
    <n v="0"/>
    <n v="0"/>
    <n v="0"/>
    <n v="0"/>
    <n v="1754"/>
    <n v="22"/>
    <n v="6"/>
    <n v="24"/>
    <n v="11"/>
    <n v="2.3375142531356898E-2"/>
    <n v="0"/>
    <n v="0"/>
    <n v="0"/>
    <n v="0"/>
    <n v="2.5838372732270475E-2"/>
    <n v="3.4672537149146948E-2"/>
    <n v="47"/>
  </r>
  <r>
    <x v="17"/>
    <s v="0332-01-000"/>
    <m/>
    <x v="3"/>
    <s v="Kanabec"/>
    <s v="Mora Public School District"/>
    <n v="44"/>
    <n v="0"/>
    <n v="0"/>
    <n v="0"/>
    <n v="0"/>
    <n v="0"/>
    <n v="47"/>
    <n v="0"/>
    <n v="2.2607022607022607E-2"/>
    <n v="6"/>
    <n v="2.944062806673209E-3"/>
    <n v="2079"/>
    <n v="2038"/>
    <n v="1956"/>
    <n v="33"/>
    <n v="9"/>
    <n v="17"/>
    <n v="26"/>
    <n v="3"/>
    <n v="0"/>
    <n v="0"/>
    <n v="0"/>
    <n v="0"/>
    <n v="1997"/>
    <n v="33"/>
    <n v="9"/>
    <n v="17"/>
    <n v="26"/>
    <n v="2.2033049574361543E-2"/>
    <n v="0"/>
    <n v="0"/>
    <n v="0"/>
    <n v="0"/>
    <n v="2.2607022607022607E-2"/>
    <n v="4.0826128722382324E-2"/>
    <n v="47"/>
  </r>
  <r>
    <x v="14"/>
    <s v="0466-01-000"/>
    <m/>
    <x v="3"/>
    <s v="Wright"/>
    <s v="Dassel-Cokato Public School Dist."/>
    <n v="43"/>
    <n v="0"/>
    <n v="0"/>
    <n v="0"/>
    <n v="0"/>
    <n v="0"/>
    <n v="47"/>
    <n v="0"/>
    <n v="2.2086466165413533E-2"/>
    <n v="183"/>
    <n v="8.0830388692579511E-2"/>
    <n v="2128"/>
    <n v="2264"/>
    <n v="2187"/>
    <n v="8"/>
    <n v="13"/>
    <n v="17"/>
    <n v="39"/>
    <n v="171"/>
    <n v="0"/>
    <n v="0"/>
    <n v="0"/>
    <n v="3"/>
    <n v="2059"/>
    <n v="8"/>
    <n v="13"/>
    <n v="17"/>
    <n v="36"/>
    <n v="2.0883924235065566E-2"/>
    <n v="0"/>
    <n v="0"/>
    <n v="0"/>
    <n v="0"/>
    <n v="2.2086466165413533E-2"/>
    <n v="3.4692920768870136E-2"/>
    <n v="47"/>
  </r>
  <r>
    <x v="13"/>
    <s v="0278-01-000"/>
    <s v="yes"/>
    <x v="2"/>
    <s v="Hennepin"/>
    <s v="Orono Public School District"/>
    <n v="38"/>
    <n v="0"/>
    <n v="0"/>
    <n v="0"/>
    <n v="0"/>
    <n v="0"/>
    <n v="47"/>
    <n v="0"/>
    <n v="2.1830004644681839E-2"/>
    <n v="426"/>
    <n v="0.16824644549763032"/>
    <n v="2153"/>
    <n v="2532"/>
    <n v="2406"/>
    <n v="9"/>
    <n v="20"/>
    <n v="52"/>
    <n v="45"/>
    <n v="399"/>
    <n v="0"/>
    <n v="0"/>
    <n v="5"/>
    <n v="4"/>
    <n v="2045"/>
    <n v="9"/>
    <n v="20"/>
    <n v="47"/>
    <n v="41"/>
    <n v="1.8581907090464547E-2"/>
    <n v="0"/>
    <n v="0"/>
    <n v="0"/>
    <n v="0"/>
    <n v="2.1830004644681839E-2"/>
    <n v="5.4116558741905643E-2"/>
    <n v="47"/>
  </r>
  <r>
    <x v="11"/>
    <s v="0726-01-000"/>
    <m/>
    <x v="3"/>
    <s v="Sherburne"/>
    <s v="Becker Public School District"/>
    <n v="46"/>
    <n v="0"/>
    <n v="0"/>
    <n v="0"/>
    <n v="0"/>
    <n v="14"/>
    <n v="33"/>
    <n v="5.2770448548812663E-3"/>
    <n v="1.2438748586505842E-2"/>
    <n v="19"/>
    <n v="7.2380952380952379E-3"/>
    <n v="2653"/>
    <n v="2625"/>
    <n v="2550"/>
    <n v="12"/>
    <n v="14"/>
    <n v="21"/>
    <n v="28"/>
    <n v="17"/>
    <n v="0"/>
    <n v="0"/>
    <n v="0"/>
    <n v="0"/>
    <n v="2579"/>
    <n v="12"/>
    <n v="14"/>
    <n v="21"/>
    <n v="28"/>
    <n v="1.7836370686312525E-2"/>
    <n v="0"/>
    <n v="0"/>
    <n v="0"/>
    <n v="0"/>
    <n v="1.7715793441387108E-2"/>
    <n v="2.8259231348907309E-2"/>
    <n v="47"/>
  </r>
  <r>
    <x v="1"/>
    <s v="0486-01-000"/>
    <m/>
    <x v="3"/>
    <s v="Morrison"/>
    <s v="Swanville Public School District"/>
    <n v="43"/>
    <n v="0"/>
    <n v="0"/>
    <n v="0"/>
    <n v="0"/>
    <n v="0"/>
    <n v="46"/>
    <n v="0"/>
    <n v="0.16849816849816851"/>
    <n v="82"/>
    <n v="0.26537216828478966"/>
    <n v="273"/>
    <n v="309"/>
    <n v="302"/>
    <n v="0"/>
    <n v="0"/>
    <n v="0"/>
    <n v="7"/>
    <n v="71"/>
    <n v="0"/>
    <n v="0"/>
    <n v="0"/>
    <n v="3"/>
    <n v="274"/>
    <n v="0"/>
    <n v="0"/>
    <n v="0"/>
    <n v="4"/>
    <n v="0.15693430656934307"/>
    <n v="0"/>
    <n v="0"/>
    <n v="0"/>
    <n v="0"/>
    <n v="0.16849816849816851"/>
    <n v="1.4388489208633094E-2"/>
    <n v="46"/>
  </r>
  <r>
    <x v="1"/>
    <s v="0914-01-000"/>
    <m/>
    <x v="3"/>
    <s v="Clay"/>
    <s v="Ulen-Hitterdal Public School Dist"/>
    <n v="41"/>
    <n v="0"/>
    <n v="0"/>
    <n v="0"/>
    <n v="0"/>
    <n v="0"/>
    <n v="46"/>
    <n v="0"/>
    <n v="0.15436241610738255"/>
    <n v="55"/>
    <n v="0.17915309446254071"/>
    <n v="298"/>
    <n v="307"/>
    <n v="266"/>
    <n v="24"/>
    <n v="5"/>
    <n v="9"/>
    <n v="3"/>
    <n v="42"/>
    <n v="9"/>
    <n v="0"/>
    <n v="0"/>
    <n v="0"/>
    <n v="265"/>
    <n v="15"/>
    <n v="5"/>
    <n v="9"/>
    <n v="3"/>
    <n v="0.15471698113207547"/>
    <n v="0"/>
    <n v="0"/>
    <n v="0"/>
    <n v="0"/>
    <n v="0.15436241610738255"/>
    <n v="0.10774410774410774"/>
    <n v="46"/>
  </r>
  <r>
    <x v="18"/>
    <s v="0238-01-000"/>
    <m/>
    <x v="3"/>
    <s v="Fillmore"/>
    <s v="Mabel-Canton Public School Dist."/>
    <n v="46"/>
    <n v="0"/>
    <n v="0"/>
    <n v="0"/>
    <n v="0"/>
    <n v="0"/>
    <n v="46"/>
    <n v="0"/>
    <n v="0.15032679738562091"/>
    <n v="21"/>
    <n v="7.4733096085409248E-2"/>
    <n v="306"/>
    <n v="281"/>
    <n v="281"/>
    <n v="0"/>
    <n v="0"/>
    <n v="0"/>
    <n v="0"/>
    <n v="21"/>
    <n v="0"/>
    <n v="0"/>
    <n v="0"/>
    <n v="0"/>
    <n v="306"/>
    <n v="0"/>
    <n v="0"/>
    <n v="0"/>
    <n v="0"/>
    <n v="0.15032679738562091"/>
    <n v="0"/>
    <n v="0"/>
    <n v="0"/>
    <n v="0"/>
    <n v="0.15032679738562091"/>
    <n v="0"/>
    <n v="46"/>
  </r>
  <r>
    <x v="18"/>
    <s v="0818-01-000"/>
    <m/>
    <x v="3"/>
    <s v="Wadena"/>
    <s v="Verndale Public School District"/>
    <n v="42"/>
    <n v="0"/>
    <n v="0"/>
    <n v="0"/>
    <n v="0"/>
    <n v="0"/>
    <n v="46"/>
    <n v="0"/>
    <n v="0.14838709677419354"/>
    <n v="227"/>
    <n v="0.46232179226069248"/>
    <n v="310"/>
    <n v="491"/>
    <n v="484"/>
    <n v="1"/>
    <n v="3"/>
    <n v="1"/>
    <n v="2"/>
    <n v="218"/>
    <n v="0"/>
    <n v="0"/>
    <n v="0"/>
    <n v="0"/>
    <n v="308"/>
    <n v="1"/>
    <n v="3"/>
    <n v="1"/>
    <n v="2"/>
    <n v="0.13636363636363635"/>
    <n v="0"/>
    <n v="0"/>
    <n v="0"/>
    <n v="0"/>
    <n v="0.14838709677419354"/>
    <n v="2.2222222222222223E-2"/>
    <n v="46"/>
  </r>
  <r>
    <x v="9"/>
    <s v="0238-01-000"/>
    <m/>
    <x v="3"/>
    <s v="Fillmore"/>
    <s v="Mabel-Canton Public School Dist."/>
    <n v="43"/>
    <n v="0"/>
    <n v="0"/>
    <n v="0"/>
    <n v="0"/>
    <n v="0"/>
    <n v="46"/>
    <n v="0"/>
    <n v="0.12602739726027398"/>
    <n v="27"/>
    <n v="7.8034682080924858E-2"/>
    <n v="365"/>
    <n v="346"/>
    <n v="346"/>
    <n v="0"/>
    <n v="0"/>
    <n v="0"/>
    <n v="0"/>
    <n v="26"/>
    <n v="0"/>
    <n v="0"/>
    <n v="0"/>
    <n v="0"/>
    <n v="363"/>
    <n v="0"/>
    <n v="0"/>
    <n v="0"/>
    <n v="0"/>
    <n v="0.1184573002754821"/>
    <n v="0"/>
    <n v="0"/>
    <n v="0"/>
    <n v="0"/>
    <n v="0.12602739726027398"/>
    <n v="0"/>
    <n v="46"/>
  </r>
  <r>
    <x v="10"/>
    <s v="0238-01-000"/>
    <m/>
    <x v="3"/>
    <s v="Fillmore"/>
    <s v="Mabel-Canton Public School Dist."/>
    <n v="44"/>
    <n v="0"/>
    <n v="0"/>
    <n v="0"/>
    <n v="0"/>
    <n v="0"/>
    <n v="46"/>
    <n v="0"/>
    <n v="0.12234042553191489"/>
    <n v="28"/>
    <n v="7.8212290502793297E-2"/>
    <n v="376"/>
    <n v="358"/>
    <n v="358"/>
    <n v="0"/>
    <n v="0"/>
    <n v="0"/>
    <n v="0"/>
    <n v="26"/>
    <n v="0"/>
    <n v="0"/>
    <n v="0"/>
    <n v="0"/>
    <n v="376"/>
    <n v="0"/>
    <n v="0"/>
    <n v="0"/>
    <n v="0"/>
    <n v="0.11702127659574468"/>
    <n v="0"/>
    <n v="0"/>
    <n v="0"/>
    <n v="0"/>
    <n v="0.12234042553191489"/>
    <n v="0"/>
    <n v="46"/>
  </r>
  <r>
    <x v="0"/>
    <s v="2754-01-000"/>
    <m/>
    <x v="3"/>
    <s v="Redwood"/>
    <s v="Cedar Mountain School District"/>
    <n v="28"/>
    <n v="3"/>
    <n v="0"/>
    <n v="0"/>
    <n v="11"/>
    <n v="0"/>
    <n v="46"/>
    <n v="0"/>
    <n v="0.1220159151193634"/>
    <n v="156"/>
    <n v="0.32032854209445583"/>
    <n v="377"/>
    <n v="487"/>
    <n v="389"/>
    <n v="77"/>
    <n v="1"/>
    <n v="4"/>
    <n v="16"/>
    <n v="86"/>
    <n v="52"/>
    <n v="0"/>
    <n v="0"/>
    <n v="12"/>
    <n v="331"/>
    <n v="28"/>
    <n v="1"/>
    <n v="4"/>
    <n v="15"/>
    <n v="8.4592145015105744E-2"/>
    <n v="0.10714285714285714"/>
    <n v="0"/>
    <n v="0"/>
    <n v="0.73333333333333328"/>
    <n v="0.1220159151193634"/>
    <n v="0.12664907651715041"/>
    <n v="46"/>
  </r>
  <r>
    <x v="7"/>
    <s v="0640-01-000"/>
    <m/>
    <x v="3"/>
    <s v="Redwood"/>
    <s v="Wabasso Public School District"/>
    <n v="37"/>
    <n v="0"/>
    <n v="0"/>
    <n v="0"/>
    <n v="4"/>
    <n v="5"/>
    <n v="41"/>
    <n v="1.3227513227513227E-2"/>
    <n v="0.10846560846560846"/>
    <n v="98"/>
    <n v="0.22790697674418606"/>
    <n v="378"/>
    <n v="430"/>
    <n v="415"/>
    <n v="6"/>
    <n v="4"/>
    <n v="3"/>
    <n v="2"/>
    <n v="95"/>
    <n v="0"/>
    <n v="0"/>
    <n v="0"/>
    <n v="0"/>
    <n v="357"/>
    <n v="6"/>
    <n v="4"/>
    <n v="3"/>
    <n v="6"/>
    <n v="0.10364145658263306"/>
    <n v="0"/>
    <n v="0"/>
    <n v="0"/>
    <n v="0.66666666666666663"/>
    <n v="0.12169312169312169"/>
    <n v="5.0531914893617018E-2"/>
    <n v="46"/>
  </r>
  <r>
    <x v="14"/>
    <s v="0238-01-000"/>
    <m/>
    <x v="3"/>
    <s v="Fillmore"/>
    <s v="Mabel-Canton Public School Dist."/>
    <n v="45"/>
    <n v="0"/>
    <n v="0"/>
    <n v="0"/>
    <n v="0"/>
    <n v="0"/>
    <n v="46"/>
    <n v="0"/>
    <n v="0.11274509803921569"/>
    <n v="24"/>
    <n v="6.2176165803108807E-2"/>
    <n v="408"/>
    <n v="386"/>
    <n v="386"/>
    <n v="0"/>
    <n v="0"/>
    <n v="0"/>
    <n v="0"/>
    <n v="24"/>
    <n v="0"/>
    <n v="0"/>
    <n v="0"/>
    <n v="0"/>
    <n v="407"/>
    <n v="0"/>
    <n v="0"/>
    <n v="0"/>
    <n v="0"/>
    <n v="0.11056511056511056"/>
    <n v="0"/>
    <n v="0"/>
    <n v="0"/>
    <n v="0"/>
    <n v="0.11274509803921569"/>
    <n v="0"/>
    <n v="46"/>
  </r>
  <r>
    <x v="16"/>
    <s v="0238-01-000"/>
    <m/>
    <x v="3"/>
    <s v="Fillmore"/>
    <s v="Mabel-Canton Public School Dist."/>
    <n v="45"/>
    <n v="0"/>
    <n v="0"/>
    <n v="0"/>
    <n v="0"/>
    <n v="0"/>
    <n v="46"/>
    <n v="0"/>
    <n v="0.11274509803921569"/>
    <n v="31"/>
    <n v="7.8880407124681931E-2"/>
    <n v="408"/>
    <n v="393"/>
    <n v="384"/>
    <n v="2"/>
    <n v="1"/>
    <n v="6"/>
    <n v="0"/>
    <n v="29"/>
    <n v="0"/>
    <n v="0"/>
    <n v="0"/>
    <n v="0"/>
    <n v="400"/>
    <n v="2"/>
    <n v="1"/>
    <n v="6"/>
    <n v="0"/>
    <n v="0.1125"/>
    <n v="0"/>
    <n v="0"/>
    <n v="0"/>
    <n v="0"/>
    <n v="0.11274509803921569"/>
    <n v="2.2004889975550123E-2"/>
    <n v="46"/>
  </r>
  <r>
    <x v="15"/>
    <s v="0238-01-000"/>
    <m/>
    <x v="3"/>
    <s v="Fillmore"/>
    <s v="Mabel-Canton Public School Dist."/>
    <n v="46"/>
    <n v="0"/>
    <n v="0"/>
    <n v="0"/>
    <n v="0"/>
    <n v="0"/>
    <n v="46"/>
    <n v="0"/>
    <n v="0.11219512195121951"/>
    <n v="24"/>
    <n v="6.1855670103092786E-2"/>
    <n v="410"/>
    <n v="388"/>
    <n v="388"/>
    <n v="0"/>
    <n v="0"/>
    <n v="0"/>
    <n v="0"/>
    <n v="22"/>
    <n v="0"/>
    <n v="0"/>
    <n v="0"/>
    <n v="0"/>
    <n v="412"/>
    <n v="0"/>
    <n v="0"/>
    <n v="0"/>
    <n v="0"/>
    <n v="0.11165048543689321"/>
    <n v="0"/>
    <n v="0"/>
    <n v="0"/>
    <n v="0"/>
    <n v="0.11219512195121951"/>
    <n v="0"/>
    <n v="46"/>
  </r>
  <r>
    <x v="2"/>
    <s v="2903-01-000"/>
    <m/>
    <x v="3"/>
    <s v="Big Stone"/>
    <s v="Ortonville Public Schools"/>
    <n v="39"/>
    <n v="0"/>
    <n v="0"/>
    <n v="0"/>
    <n v="0"/>
    <n v="0"/>
    <n v="46"/>
    <n v="0"/>
    <n v="9.1451292246520877E-2"/>
    <n v="30"/>
    <n v="6.1601642710472276E-2"/>
    <n v="503"/>
    <n v="487"/>
    <n v="462"/>
    <n v="4"/>
    <n v="4"/>
    <n v="2"/>
    <n v="15"/>
    <n v="30"/>
    <n v="0"/>
    <n v="0"/>
    <n v="0"/>
    <n v="0"/>
    <n v="471"/>
    <n v="4"/>
    <n v="4"/>
    <n v="2"/>
    <n v="15"/>
    <n v="8.2802547770700632E-2"/>
    <n v="0"/>
    <n v="0"/>
    <n v="0"/>
    <n v="0"/>
    <n v="9.1451292246520877E-2"/>
    <n v="5.040322580645161E-2"/>
    <n v="46"/>
  </r>
  <r>
    <x v="2"/>
    <s v="0253-01-000"/>
    <m/>
    <x v="3"/>
    <s v="Goodhue"/>
    <s v="Goodhue Public School District"/>
    <n v="46"/>
    <n v="0"/>
    <n v="0"/>
    <n v="0"/>
    <n v="0"/>
    <n v="0"/>
    <n v="46"/>
    <n v="0"/>
    <n v="8.0701754385964913E-2"/>
    <n v="124"/>
    <n v="0.19135802469135801"/>
    <n v="570"/>
    <n v="648"/>
    <n v="601"/>
    <n v="0"/>
    <n v="2"/>
    <n v="1"/>
    <n v="44"/>
    <n v="120"/>
    <n v="0"/>
    <n v="0"/>
    <n v="0"/>
    <n v="0"/>
    <n v="527"/>
    <n v="0"/>
    <n v="2"/>
    <n v="1"/>
    <n v="44"/>
    <n v="8.7286527514231493E-2"/>
    <n v="0"/>
    <n v="0"/>
    <n v="0"/>
    <n v="0"/>
    <n v="8.0701754385964913E-2"/>
    <n v="8.188153310104529E-2"/>
    <n v="46"/>
  </r>
  <r>
    <x v="11"/>
    <s v="2167-01-000"/>
    <m/>
    <x v="3"/>
    <s v="Lyon"/>
    <s v="Lakeview School District"/>
    <n v="42"/>
    <n v="3"/>
    <n v="0"/>
    <n v="0"/>
    <n v="0"/>
    <n v="12"/>
    <n v="34"/>
    <n v="2.1015761821366025E-2"/>
    <n v="5.9544658493870403E-2"/>
    <n v="84"/>
    <n v="0.13793103448275862"/>
    <n v="571"/>
    <n v="609"/>
    <n v="564"/>
    <n v="2"/>
    <n v="3"/>
    <n v="14"/>
    <n v="26"/>
    <n v="76"/>
    <n v="0"/>
    <n v="0"/>
    <n v="0"/>
    <n v="8"/>
    <n v="530"/>
    <n v="5"/>
    <n v="3"/>
    <n v="14"/>
    <n v="18"/>
    <n v="7.9245283018867921E-2"/>
    <n v="0.6"/>
    <n v="0"/>
    <n v="0"/>
    <n v="0"/>
    <n v="8.0560420315236428E-2"/>
    <n v="7.0175438596491224E-2"/>
    <n v="46"/>
  </r>
  <r>
    <x v="10"/>
    <s v="0213-01-000"/>
    <m/>
    <x v="3"/>
    <s v="Douglas"/>
    <s v="Osakis Public School District"/>
    <n v="44"/>
    <n v="0"/>
    <n v="0"/>
    <n v="0"/>
    <n v="0"/>
    <n v="8"/>
    <n v="38"/>
    <n v="1.3816925734024179E-2"/>
    <n v="6.563039723661486E-2"/>
    <n v="193"/>
    <n v="0.26584022038567495"/>
    <n v="579"/>
    <n v="726"/>
    <n v="704"/>
    <n v="5"/>
    <n v="9"/>
    <n v="5"/>
    <n v="3"/>
    <n v="185"/>
    <n v="0"/>
    <n v="0"/>
    <n v="0"/>
    <n v="3"/>
    <n v="563"/>
    <n v="5"/>
    <n v="9"/>
    <n v="5"/>
    <n v="0"/>
    <n v="7.8152753108348141E-2"/>
    <n v="0"/>
    <n v="0"/>
    <n v="0"/>
    <n v="0"/>
    <n v="7.9447322970639042E-2"/>
    <n v="3.2646048109965638E-2"/>
    <n v="46"/>
  </r>
  <r>
    <x v="2"/>
    <s v="0763-01-000"/>
    <m/>
    <x v="3"/>
    <s v="Steele"/>
    <s v="Medford Public School District"/>
    <n v="39"/>
    <n v="0"/>
    <n v="0"/>
    <n v="0"/>
    <n v="0"/>
    <n v="7"/>
    <n v="39"/>
    <n v="1.1725293132328308E-2"/>
    <n v="6.5326633165829151E-2"/>
    <n v="302"/>
    <n v="0.35404454865181711"/>
    <n v="597"/>
    <n v="853"/>
    <n v="715"/>
    <n v="1"/>
    <n v="14"/>
    <n v="13"/>
    <n v="110"/>
    <n v="264"/>
    <n v="0"/>
    <n v="6"/>
    <n v="5"/>
    <n v="19"/>
    <n v="490"/>
    <n v="1"/>
    <n v="8"/>
    <n v="8"/>
    <n v="91"/>
    <n v="7.9591836734693874E-2"/>
    <n v="0"/>
    <n v="0"/>
    <n v="0"/>
    <n v="0"/>
    <n v="7.7051926298157464E-2"/>
    <n v="0.1806020066889632"/>
    <n v="46"/>
  </r>
  <r>
    <x v="2"/>
    <s v="0811-01-000"/>
    <m/>
    <x v="3"/>
    <s v="Wabasha"/>
    <s v="Wabasha-Kellogg Public School Dist."/>
    <n v="45"/>
    <n v="0"/>
    <n v="0"/>
    <n v="0"/>
    <n v="0"/>
    <n v="3"/>
    <n v="43"/>
    <n v="5.016722408026756E-3"/>
    <n v="7.1906354515050161E-2"/>
    <n v="5"/>
    <n v="8.9766606822262122E-3"/>
    <n v="598"/>
    <n v="557"/>
    <n v="508"/>
    <n v="2"/>
    <n v="36"/>
    <n v="3"/>
    <n v="8"/>
    <n v="0"/>
    <n v="0"/>
    <n v="0"/>
    <n v="0"/>
    <n v="0"/>
    <n v="553"/>
    <n v="2"/>
    <n v="36"/>
    <n v="3"/>
    <n v="8"/>
    <n v="8.1374321880650996E-2"/>
    <n v="0"/>
    <n v="0"/>
    <n v="0"/>
    <n v="0"/>
    <n v="7.6923076923076913E-2"/>
    <n v="8.1395348837209308E-2"/>
    <n v="46"/>
  </r>
  <r>
    <x v="4"/>
    <s v="0601-01-000"/>
    <m/>
    <x v="3"/>
    <s v="Polk"/>
    <s v="Fosston Public School District"/>
    <n v="28"/>
    <n v="11"/>
    <n v="0"/>
    <n v="0"/>
    <n v="0"/>
    <n v="0"/>
    <n v="46"/>
    <n v="0"/>
    <n v="7.3365231259968106E-2"/>
    <n v="97"/>
    <n v="0.14306784660766961"/>
    <n v="627"/>
    <n v="678"/>
    <n v="615"/>
    <n v="43"/>
    <n v="6"/>
    <n v="6"/>
    <n v="8"/>
    <n v="85"/>
    <n v="6"/>
    <n v="0"/>
    <n v="0"/>
    <n v="0"/>
    <n v="558"/>
    <n v="48"/>
    <n v="6"/>
    <n v="6"/>
    <n v="8"/>
    <n v="5.0179211469534052E-2"/>
    <n v="0.22916666666666666"/>
    <n v="0"/>
    <n v="0"/>
    <n v="0"/>
    <n v="7.3365231259968106E-2"/>
    <n v="0.10862619808306709"/>
    <n v="46"/>
  </r>
  <r>
    <x v="1"/>
    <s v="0857-01-000"/>
    <m/>
    <x v="3"/>
    <s v="Winona"/>
    <s v="Lewiston-Altura Public School Dist."/>
    <n v="40"/>
    <n v="0"/>
    <n v="0"/>
    <n v="0"/>
    <n v="0"/>
    <n v="5"/>
    <n v="41"/>
    <n v="7.9744816586921844E-3"/>
    <n v="6.5390749601275916E-2"/>
    <n v="174"/>
    <n v="0.23046357615894039"/>
    <n v="627"/>
    <n v="755"/>
    <n v="689"/>
    <n v="2"/>
    <n v="10"/>
    <n v="8"/>
    <n v="46"/>
    <n v="170"/>
    <n v="0"/>
    <n v="3"/>
    <n v="0"/>
    <n v="0"/>
    <n v="559"/>
    <n v="2"/>
    <n v="7"/>
    <n v="8"/>
    <n v="46"/>
    <n v="7.1556350626118065E-2"/>
    <n v="0"/>
    <n v="0"/>
    <n v="0"/>
    <n v="0"/>
    <n v="7.3365231259968106E-2"/>
    <n v="0.10128617363344052"/>
    <n v="46"/>
  </r>
  <r>
    <x v="4"/>
    <s v="0084-01-000"/>
    <m/>
    <x v="3"/>
    <s v="Brown"/>
    <s v="Sleepy Eye Public School District"/>
    <n v="39"/>
    <n v="0"/>
    <n v="0"/>
    <n v="0"/>
    <n v="0"/>
    <n v="0"/>
    <n v="46"/>
    <n v="0"/>
    <n v="7.3131955484896663E-2"/>
    <n v="26"/>
    <n v="4.2692939244663386E-2"/>
    <n v="629"/>
    <n v="609"/>
    <n v="404"/>
    <n v="0"/>
    <n v="4"/>
    <n v="5"/>
    <n v="196"/>
    <n v="21"/>
    <n v="0"/>
    <n v="0"/>
    <n v="0"/>
    <n v="0"/>
    <n v="422"/>
    <n v="0"/>
    <n v="4"/>
    <n v="5"/>
    <n v="196"/>
    <n v="9.2417061611374404E-2"/>
    <n v="0"/>
    <n v="0"/>
    <n v="0"/>
    <n v="0"/>
    <n v="7.3131955484896663E-2"/>
    <n v="0.32695374800637961"/>
    <n v="46"/>
  </r>
  <r>
    <x v="12"/>
    <s v="0091-01-000"/>
    <m/>
    <x v="3"/>
    <s v="Carlton"/>
    <s v="Barnum Public School District"/>
    <n v="43"/>
    <n v="0"/>
    <n v="0"/>
    <n v="0"/>
    <n v="0"/>
    <n v="0"/>
    <n v="46"/>
    <n v="0"/>
    <n v="7.266982622432859E-2"/>
    <n v="63"/>
    <n v="9.6923076923076917E-2"/>
    <n v="633"/>
    <n v="650"/>
    <n v="615"/>
    <n v="22"/>
    <n v="6"/>
    <n v="3"/>
    <n v="4"/>
    <n v="58"/>
    <n v="0"/>
    <n v="0"/>
    <n v="0"/>
    <n v="0"/>
    <n v="600"/>
    <n v="22"/>
    <n v="6"/>
    <n v="3"/>
    <n v="4"/>
    <n v="7.166666666666667E-2"/>
    <n v="0"/>
    <n v="0"/>
    <n v="0"/>
    <n v="0"/>
    <n v="7.266982622432859E-2"/>
    <n v="5.5118110236220472E-2"/>
    <n v="46"/>
  </r>
  <r>
    <x v="3"/>
    <s v="0763-01-000"/>
    <m/>
    <x v="3"/>
    <s v="Steele"/>
    <s v="Medford Public School District"/>
    <n v="41"/>
    <n v="0"/>
    <n v="0"/>
    <n v="0"/>
    <n v="0"/>
    <n v="3"/>
    <n v="43"/>
    <n v="4.7021943573667714E-3"/>
    <n v="6.7398119122257058E-2"/>
    <n v="265"/>
    <n v="0.30921820303383896"/>
    <n v="638"/>
    <n v="857"/>
    <n v="731"/>
    <n v="4"/>
    <n v="10"/>
    <n v="12"/>
    <n v="100"/>
    <n v="234"/>
    <n v="0"/>
    <n v="3"/>
    <n v="4"/>
    <n v="14"/>
    <n v="538"/>
    <n v="4"/>
    <n v="7"/>
    <n v="8"/>
    <n v="86"/>
    <n v="7.6208178438661706E-2"/>
    <n v="0"/>
    <n v="0"/>
    <n v="0"/>
    <n v="0"/>
    <n v="7.2100313479623826E-2"/>
    <n v="0.16329704510108864"/>
    <n v="46"/>
  </r>
  <r>
    <x v="4"/>
    <s v="2534-01-000"/>
    <m/>
    <x v="3"/>
    <s v="Renville"/>
    <s v="Bird Island-Olivia-Lake Lillian Public School District"/>
    <n v="34"/>
    <n v="0"/>
    <n v="0"/>
    <n v="0"/>
    <n v="7"/>
    <n v="0"/>
    <n v="46"/>
    <n v="0"/>
    <n v="6.7946824224519947E-2"/>
    <n v="62"/>
    <n v="8.9466089466089471E-2"/>
    <n v="677"/>
    <n v="693"/>
    <n v="593"/>
    <n v="6"/>
    <n v="6"/>
    <n v="3"/>
    <n v="85"/>
    <n v="50"/>
    <n v="0"/>
    <n v="0"/>
    <n v="0"/>
    <n v="0"/>
    <n v="577"/>
    <n v="6"/>
    <n v="6"/>
    <n v="3"/>
    <n v="92"/>
    <n v="5.8925476603119586E-2"/>
    <n v="0"/>
    <n v="0"/>
    <n v="0"/>
    <n v="7.6086956521739135E-2"/>
    <n v="6.7946824224519947E-2"/>
    <n v="0.1564327485380117"/>
    <n v="46"/>
  </r>
  <r>
    <x v="15"/>
    <s v="0485-01-000"/>
    <m/>
    <x v="3"/>
    <s v="Morrison"/>
    <s v="Royalton Public School District"/>
    <n v="41"/>
    <n v="0"/>
    <n v="0"/>
    <n v="0"/>
    <n v="0"/>
    <n v="0"/>
    <n v="46"/>
    <n v="0"/>
    <n v="6.5620542082738945E-2"/>
    <n v="82"/>
    <n v="0.1112618724559023"/>
    <n v="701"/>
    <n v="737"/>
    <n v="726"/>
    <n v="1"/>
    <n v="4"/>
    <n v="6"/>
    <n v="0"/>
    <n v="78"/>
    <n v="0"/>
    <n v="0"/>
    <n v="0"/>
    <n v="0"/>
    <n v="689"/>
    <n v="1"/>
    <n v="4"/>
    <n v="6"/>
    <n v="0"/>
    <n v="5.9506531204644414E-2"/>
    <n v="0"/>
    <n v="0"/>
    <n v="0"/>
    <n v="0"/>
    <n v="6.5620542082738945E-2"/>
    <n v="1.5714285714285715E-2"/>
    <n v="46"/>
  </r>
  <r>
    <x v="11"/>
    <s v="0032-01-000"/>
    <m/>
    <x v="3"/>
    <s v="Beltrami"/>
    <s v="Blackduck Public School District"/>
    <n v="32"/>
    <n v="12"/>
    <n v="0"/>
    <n v="0"/>
    <n v="0"/>
    <n v="5"/>
    <n v="41"/>
    <n v="7.0323488045007029E-3"/>
    <n v="5.7665260196905765E-2"/>
    <n v="54"/>
    <n v="7.5104311543810851E-2"/>
    <n v="711"/>
    <n v="719"/>
    <n v="635"/>
    <n v="58"/>
    <n v="14"/>
    <n v="0"/>
    <n v="12"/>
    <n v="42"/>
    <n v="10"/>
    <n v="0"/>
    <n v="0"/>
    <n v="0"/>
    <n v="625"/>
    <n v="60"/>
    <n v="14"/>
    <n v="0"/>
    <n v="12"/>
    <n v="5.1200000000000002E-2"/>
    <n v="0.2"/>
    <n v="0"/>
    <n v="0"/>
    <n v="0"/>
    <n v="6.4697609001406475E-2"/>
    <n v="0.1209563994374121"/>
    <n v="46"/>
  </r>
  <r>
    <x v="4"/>
    <s v="2169-01-000"/>
    <m/>
    <x v="3"/>
    <s v="Murray"/>
    <s v="Murray County Central School Dist."/>
    <n v="30"/>
    <n v="0"/>
    <n v="0"/>
    <n v="0"/>
    <n v="9"/>
    <n v="0"/>
    <n v="46"/>
    <n v="0"/>
    <n v="6.4245810055865923E-2"/>
    <n v="66"/>
    <n v="8.9673913043478257E-2"/>
    <n v="716"/>
    <n v="736"/>
    <n v="689"/>
    <n v="6"/>
    <n v="7"/>
    <n v="6"/>
    <n v="28"/>
    <n v="62"/>
    <n v="0"/>
    <n v="0"/>
    <n v="0"/>
    <n v="0"/>
    <n v="657"/>
    <n v="6"/>
    <n v="7"/>
    <n v="6"/>
    <n v="37"/>
    <n v="4.5662100456621002E-2"/>
    <n v="0"/>
    <n v="0"/>
    <n v="0"/>
    <n v="0.24324324324324326"/>
    <n v="6.4245810055865923E-2"/>
    <n v="7.8541374474053294E-2"/>
    <n v="46"/>
  </r>
  <r>
    <x v="16"/>
    <s v="0756-01-000"/>
    <m/>
    <x v="3"/>
    <s v="Steele"/>
    <s v="Blooming Prairie Public School Dist"/>
    <n v="44"/>
    <n v="0"/>
    <n v="0"/>
    <n v="0"/>
    <n v="0"/>
    <n v="0"/>
    <n v="46"/>
    <n v="0"/>
    <n v="5.2934407364787113E-2"/>
    <n v="17"/>
    <n v="2.0238095238095239E-2"/>
    <n v="869"/>
    <n v="840"/>
    <n v="778"/>
    <n v="1"/>
    <n v="2"/>
    <n v="7"/>
    <n v="52"/>
    <n v="14"/>
    <n v="0"/>
    <n v="0"/>
    <n v="0"/>
    <n v="0"/>
    <n v="808"/>
    <n v="1"/>
    <n v="2"/>
    <n v="7"/>
    <n v="52"/>
    <n v="5.4455445544554455E-2"/>
    <n v="0"/>
    <n v="0"/>
    <n v="0"/>
    <n v="0"/>
    <n v="5.2934407364787113E-2"/>
    <n v="7.1264367816091953E-2"/>
    <n v="46"/>
  </r>
  <r>
    <x v="11"/>
    <s v="0299-01-000"/>
    <m/>
    <x v="3"/>
    <s v="Houston"/>
    <s v="Caledonia Public School District"/>
    <n v="44"/>
    <n v="0"/>
    <n v="0"/>
    <n v="0"/>
    <n v="0"/>
    <n v="0"/>
    <n v="46"/>
    <n v="0"/>
    <n v="5.1627384960718295E-2"/>
    <n v="27"/>
    <n v="3.096330275229358E-2"/>
    <n v="891"/>
    <n v="872"/>
    <n v="847"/>
    <n v="2"/>
    <n v="19"/>
    <n v="3"/>
    <n v="1"/>
    <n v="21"/>
    <n v="0"/>
    <n v="0"/>
    <n v="0"/>
    <n v="0"/>
    <n v="870"/>
    <n v="2"/>
    <n v="19"/>
    <n v="3"/>
    <n v="1"/>
    <n v="5.057471264367816E-2"/>
    <n v="0"/>
    <n v="0"/>
    <n v="0"/>
    <n v="0"/>
    <n v="5.1627384960718295E-2"/>
    <n v="2.7932960893854747E-2"/>
    <n v="46"/>
  </r>
  <r>
    <x v="8"/>
    <s v="0314-01-000"/>
    <m/>
    <x v="3"/>
    <s v="Isanti"/>
    <s v="Braham Public School District"/>
    <n v="40"/>
    <n v="0"/>
    <n v="0"/>
    <n v="0"/>
    <n v="0"/>
    <n v="0"/>
    <n v="46"/>
    <n v="0"/>
    <n v="4.8117154811715482E-2"/>
    <n v="33"/>
    <n v="3.4994697773064687E-2"/>
    <n v="956"/>
    <n v="943"/>
    <n v="910"/>
    <n v="5"/>
    <n v="11"/>
    <n v="7"/>
    <n v="10"/>
    <n v="32"/>
    <n v="0"/>
    <n v="0"/>
    <n v="0"/>
    <n v="0"/>
    <n v="918"/>
    <n v="5"/>
    <n v="11"/>
    <n v="7"/>
    <n v="10"/>
    <n v="4.357298474945534E-2"/>
    <n v="0"/>
    <n v="0"/>
    <n v="0"/>
    <n v="0"/>
    <n v="4.8117154811715482E-2"/>
    <n v="3.4700315457413249E-2"/>
    <n v="46"/>
  </r>
  <r>
    <x v="13"/>
    <s v="0299-01-000"/>
    <m/>
    <x v="3"/>
    <s v="Houston"/>
    <s v="Caledonia Public School District"/>
    <n v="43"/>
    <n v="0"/>
    <n v="0"/>
    <n v="0"/>
    <n v="0"/>
    <n v="0"/>
    <n v="46"/>
    <n v="0"/>
    <n v="4.8016701461377868E-2"/>
    <n v="24"/>
    <n v="2.564102564102564E-2"/>
    <n v="958"/>
    <n v="936"/>
    <n v="916"/>
    <n v="2"/>
    <n v="14"/>
    <n v="3"/>
    <n v="1"/>
    <n v="21"/>
    <n v="0"/>
    <n v="0"/>
    <n v="0"/>
    <n v="0"/>
    <n v="938"/>
    <n v="2"/>
    <n v="14"/>
    <n v="3"/>
    <n v="1"/>
    <n v="4.5842217484008532E-2"/>
    <n v="0"/>
    <n v="0"/>
    <n v="0"/>
    <n v="0"/>
    <n v="4.8016701461377868E-2"/>
    <n v="2.0876826722338204E-2"/>
    <n v="46"/>
  </r>
  <r>
    <x v="18"/>
    <s v="0777-01-000"/>
    <m/>
    <x v="3"/>
    <s v="Swift"/>
    <s v="Benson Public School District"/>
    <n v="41"/>
    <n v="0"/>
    <n v="0"/>
    <n v="0"/>
    <n v="0"/>
    <n v="0"/>
    <n v="46"/>
    <n v="0"/>
    <n v="4.6231155778894473E-2"/>
    <n v="21"/>
    <n v="2.1649484536082474E-2"/>
    <n v="995"/>
    <n v="970"/>
    <n v="915"/>
    <n v="3"/>
    <n v="7"/>
    <n v="5"/>
    <n v="40"/>
    <n v="17"/>
    <n v="0"/>
    <n v="0"/>
    <n v="0"/>
    <n v="0"/>
    <n v="939"/>
    <n v="3"/>
    <n v="7"/>
    <n v="5"/>
    <n v="40"/>
    <n v="4.3663471778487756E-2"/>
    <n v="0"/>
    <n v="0"/>
    <n v="0"/>
    <n v="0"/>
    <n v="4.6231155778894473E-2"/>
    <n v="5.5331991951710263E-2"/>
    <n v="46"/>
  </r>
  <r>
    <x v="8"/>
    <s v="0777-01-000"/>
    <m/>
    <x v="3"/>
    <s v="Swift"/>
    <s v="Benson Public School District"/>
    <n v="37"/>
    <n v="0"/>
    <n v="0"/>
    <n v="0"/>
    <n v="0"/>
    <n v="3"/>
    <n v="43"/>
    <n v="2.9644268774703555E-3"/>
    <n v="4.2490118577075096E-2"/>
    <n v="23"/>
    <n v="2.3255813953488372E-2"/>
    <n v="1012"/>
    <n v="989"/>
    <n v="936"/>
    <n v="7"/>
    <n v="10"/>
    <n v="8"/>
    <n v="28"/>
    <n v="20"/>
    <n v="0"/>
    <n v="0"/>
    <n v="0"/>
    <n v="0"/>
    <n v="953"/>
    <n v="7"/>
    <n v="10"/>
    <n v="8"/>
    <n v="28"/>
    <n v="3.8824763903462747E-2"/>
    <n v="0"/>
    <n v="0"/>
    <n v="0"/>
    <n v="0"/>
    <n v="4.5454545454545449E-2"/>
    <n v="5.268389662027833E-2"/>
    <n v="46"/>
  </r>
  <r>
    <x v="12"/>
    <s v="0741-01-000"/>
    <m/>
    <x v="3"/>
    <s v="Stearns"/>
    <s v="Paynesville Public School District"/>
    <n v="40"/>
    <n v="0"/>
    <n v="0"/>
    <n v="3"/>
    <n v="0"/>
    <n v="0"/>
    <n v="46"/>
    <n v="0"/>
    <n v="4.3396226415094337E-2"/>
    <n v="108"/>
    <n v="9.6256684491978606E-2"/>
    <n v="1060"/>
    <n v="1122"/>
    <n v="1098"/>
    <n v="0"/>
    <n v="7"/>
    <n v="4"/>
    <n v="13"/>
    <n v="106"/>
    <n v="0"/>
    <n v="0"/>
    <n v="0"/>
    <n v="0"/>
    <n v="1032"/>
    <n v="0"/>
    <n v="7"/>
    <n v="7"/>
    <n v="13"/>
    <n v="3.875968992248062E-2"/>
    <n v="0"/>
    <n v="0"/>
    <n v="0.42857142857142855"/>
    <n v="0"/>
    <n v="4.3396226415094337E-2"/>
    <n v="2.5495750708215296E-2"/>
    <n v="46"/>
  </r>
  <r>
    <x v="12"/>
    <s v="0162-01-000"/>
    <m/>
    <x v="3"/>
    <s v="Clearwater"/>
    <s v="Bagley Public School District"/>
    <n v="39"/>
    <n v="0"/>
    <n v="0"/>
    <n v="0"/>
    <n v="0"/>
    <n v="0"/>
    <n v="46"/>
    <n v="0"/>
    <n v="4.2124542124542128E-2"/>
    <n v="17"/>
    <n v="1.5992474129821261E-2"/>
    <n v="1092"/>
    <n v="1063"/>
    <n v="798"/>
    <n v="244"/>
    <n v="2"/>
    <n v="9"/>
    <n v="10"/>
    <n v="15"/>
    <n v="0"/>
    <n v="0"/>
    <n v="0"/>
    <n v="0"/>
    <n v="822"/>
    <n v="244"/>
    <n v="2"/>
    <n v="9"/>
    <n v="10"/>
    <n v="4.7445255474452552E-2"/>
    <n v="0"/>
    <n v="0"/>
    <n v="0"/>
    <n v="0"/>
    <n v="4.2124542124542128E-2"/>
    <n v="0.24379024839006438"/>
    <n v="46"/>
  </r>
  <r>
    <x v="14"/>
    <s v="0743-01-000"/>
    <m/>
    <x v="3"/>
    <s v="Stearns"/>
    <s v="Sauk Centre Public School District"/>
    <n v="42"/>
    <n v="0"/>
    <n v="0"/>
    <n v="0"/>
    <n v="0"/>
    <n v="7"/>
    <n v="39"/>
    <n v="5.8381984987489572E-3"/>
    <n v="3.2527105921601338E-2"/>
    <n v="62"/>
    <n v="5.1028806584362138E-2"/>
    <n v="1199"/>
    <n v="1215"/>
    <n v="1186"/>
    <n v="2"/>
    <n v="5"/>
    <n v="6"/>
    <n v="16"/>
    <n v="61"/>
    <n v="0"/>
    <n v="0"/>
    <n v="0"/>
    <n v="0"/>
    <n v="1167"/>
    <n v="2"/>
    <n v="5"/>
    <n v="6"/>
    <n v="16"/>
    <n v="3.5989717223650387E-2"/>
    <n v="0"/>
    <n v="0"/>
    <n v="0"/>
    <n v="0"/>
    <n v="3.8365304420350292E-2"/>
    <n v="2.4247491638795988E-2"/>
    <n v="46"/>
  </r>
  <r>
    <x v="3"/>
    <s v="2895-01-000"/>
    <m/>
    <x v="3"/>
    <s v="Jackson"/>
    <s v="Jackson County Central School Dist."/>
    <n v="43"/>
    <n v="0"/>
    <n v="0"/>
    <n v="0"/>
    <n v="0"/>
    <n v="0"/>
    <n v="46"/>
    <n v="0"/>
    <n v="3.7096774193548385E-2"/>
    <n v="32"/>
    <n v="2.6101141924959218E-2"/>
    <n v="1240"/>
    <n v="1226"/>
    <n v="1106"/>
    <n v="2"/>
    <n v="29"/>
    <n v="43"/>
    <n v="46"/>
    <n v="30"/>
    <n v="0"/>
    <n v="0"/>
    <n v="0"/>
    <n v="0"/>
    <n v="1119"/>
    <n v="2"/>
    <n v="29"/>
    <n v="43"/>
    <n v="46"/>
    <n v="3.8427167113494191E-2"/>
    <n v="0"/>
    <n v="0"/>
    <n v="0"/>
    <n v="0"/>
    <n v="3.7096774193548385E-2"/>
    <n v="9.6852300242130748E-2"/>
    <n v="46"/>
  </r>
  <r>
    <x v="7"/>
    <s v="0001-01-000"/>
    <m/>
    <x v="3"/>
    <s v="Aitkin"/>
    <s v="Aitkin Public School District"/>
    <n v="38"/>
    <n v="0"/>
    <n v="0"/>
    <n v="0"/>
    <n v="0"/>
    <n v="4"/>
    <n v="42"/>
    <n v="3.177124702144559E-3"/>
    <n v="3.3359809372517868E-2"/>
    <n v="80"/>
    <n v="6.1871616395978345E-2"/>
    <n v="1259"/>
    <n v="1293"/>
    <n v="1233"/>
    <n v="14"/>
    <n v="23"/>
    <n v="9"/>
    <n v="14"/>
    <n v="78"/>
    <n v="0"/>
    <n v="0"/>
    <n v="0"/>
    <n v="0"/>
    <n v="1193"/>
    <n v="14"/>
    <n v="23"/>
    <n v="9"/>
    <n v="14"/>
    <n v="3.1852472757753561E-2"/>
    <n v="0"/>
    <n v="0"/>
    <n v="0"/>
    <n v="0"/>
    <n v="3.6536934074662429E-2"/>
    <n v="4.7885075818036714E-2"/>
    <n v="46"/>
  </r>
  <r>
    <x v="16"/>
    <s v="0745-01-000"/>
    <m/>
    <x v="3"/>
    <s v="Stearns"/>
    <s v="Albany Public School District"/>
    <n v="44"/>
    <n v="0"/>
    <n v="0"/>
    <n v="0"/>
    <n v="0"/>
    <n v="0"/>
    <n v="46"/>
    <n v="0"/>
    <n v="2.8255528255528257E-2"/>
    <n v="63"/>
    <n v="3.8297872340425532E-2"/>
    <n v="1628"/>
    <n v="1645"/>
    <n v="1615"/>
    <n v="3"/>
    <n v="5"/>
    <n v="7"/>
    <n v="15"/>
    <n v="61"/>
    <n v="0"/>
    <n v="0"/>
    <n v="0"/>
    <n v="0"/>
    <n v="1598"/>
    <n v="3"/>
    <n v="5"/>
    <n v="7"/>
    <n v="15"/>
    <n v="2.7534418022528161E-2"/>
    <n v="0"/>
    <n v="0"/>
    <n v="0"/>
    <n v="0"/>
    <n v="2.8255528255528257E-2"/>
    <n v="1.8427518427518427E-2"/>
    <n v="46"/>
  </r>
  <r>
    <x v="11"/>
    <s v="0832-01-000"/>
    <s v="yes"/>
    <x v="2"/>
    <s v="Washington"/>
    <s v="Mahtomedi Public School District"/>
    <n v="9"/>
    <n v="0"/>
    <n v="0"/>
    <n v="0"/>
    <n v="0"/>
    <n v="6"/>
    <n v="9"/>
    <n v="1.9236934915036871E-3"/>
    <n v="2.8855402372555306E-3"/>
    <n v="1"/>
    <n v="3.2206119162640903E-4"/>
    <n v="3119"/>
    <n v="3105"/>
    <n v="2889"/>
    <n v="7"/>
    <n v="78"/>
    <n v="82"/>
    <n v="49"/>
    <n v="0"/>
    <n v="0"/>
    <n v="0"/>
    <n v="0"/>
    <n v="0"/>
    <n v="2898"/>
    <n v="7"/>
    <n v="78"/>
    <n v="82"/>
    <n v="49"/>
    <n v="3.105590062111801E-3"/>
    <n v="0"/>
    <n v="0"/>
    <n v="0"/>
    <n v="0"/>
    <n v="4.8092337287592175E-3"/>
    <n v="6.9364161849710976E-2"/>
    <n v="15"/>
  </r>
  <r>
    <x v="15"/>
    <s v="0748-01-000"/>
    <m/>
    <x v="3"/>
    <s v="Stearns"/>
    <s v="Sartell-St. Stephen School District"/>
    <n v="43"/>
    <n v="0"/>
    <n v="0"/>
    <n v="0"/>
    <n v="0"/>
    <n v="12"/>
    <n v="34"/>
    <n v="4.5197740112994352E-3"/>
    <n v="1.2806026365348399E-2"/>
    <n v="103"/>
    <n v="3.7979351032448379E-2"/>
    <n v="2655"/>
    <n v="2712"/>
    <n v="2629"/>
    <n v="4"/>
    <n v="21"/>
    <n v="50"/>
    <n v="8"/>
    <n v="97"/>
    <n v="0"/>
    <n v="0"/>
    <n v="0"/>
    <n v="0"/>
    <n v="2575"/>
    <n v="4"/>
    <n v="21"/>
    <n v="50"/>
    <n v="8"/>
    <n v="1.6699029126213592E-2"/>
    <n v="0"/>
    <n v="0"/>
    <n v="0"/>
    <n v="0"/>
    <n v="1.7325800376647833E-2"/>
    <n v="3.1226486079759218E-2"/>
    <n v="46"/>
  </r>
  <r>
    <x v="16"/>
    <s v="0761-01-000"/>
    <m/>
    <x v="3"/>
    <s v="Steele"/>
    <s v="Owatonna Public School District"/>
    <n v="35"/>
    <n v="0"/>
    <n v="0"/>
    <n v="3"/>
    <n v="3"/>
    <n v="0"/>
    <n v="46"/>
    <n v="0"/>
    <n v="8.9686098654708519E-3"/>
    <n v="27"/>
    <n v="5.2837573385518593E-3"/>
    <n v="5129"/>
    <n v="5110"/>
    <n v="4495"/>
    <n v="6"/>
    <n v="253"/>
    <n v="93"/>
    <n v="263"/>
    <n v="21"/>
    <n v="0"/>
    <n v="0"/>
    <n v="0"/>
    <n v="0"/>
    <n v="4509"/>
    <n v="6"/>
    <n v="253"/>
    <n v="96"/>
    <n v="266"/>
    <n v="7.762253271235307E-3"/>
    <n v="0"/>
    <n v="0"/>
    <n v="3.125E-2"/>
    <n v="1.1278195488721804E-2"/>
    <n v="8.9686098654708519E-3"/>
    <n v="0.12105263157894737"/>
    <n v="46"/>
  </r>
  <r>
    <x v="13"/>
    <s v="0264-01-000"/>
    <m/>
    <x v="3"/>
    <s v="Grant"/>
    <s v="Herman-Norcross School District"/>
    <n v="39"/>
    <n v="0"/>
    <n v="0"/>
    <n v="0"/>
    <n v="4"/>
    <n v="0"/>
    <n v="45"/>
    <n v="0"/>
    <n v="0.28125"/>
    <n v="11"/>
    <n v="8.7301587301587297E-2"/>
    <n v="160"/>
    <n v="126"/>
    <n v="119"/>
    <n v="4"/>
    <n v="0"/>
    <n v="1"/>
    <n v="2"/>
    <n v="4"/>
    <n v="0"/>
    <n v="0"/>
    <n v="0"/>
    <n v="0"/>
    <n v="154"/>
    <n v="4"/>
    <n v="0"/>
    <n v="1"/>
    <n v="6"/>
    <n v="0.25324675324675322"/>
    <n v="0"/>
    <n v="0"/>
    <n v="0"/>
    <n v="0.66666666666666663"/>
    <n v="0.28125"/>
    <n v="6.6666666666666666E-2"/>
    <n v="45"/>
  </r>
  <r>
    <x v="15"/>
    <s v="0264-01-000"/>
    <m/>
    <x v="3"/>
    <s v="Grant"/>
    <s v="Herman-Norcross School District"/>
    <n v="41"/>
    <n v="0"/>
    <n v="0"/>
    <n v="0"/>
    <n v="0"/>
    <n v="0"/>
    <n v="45"/>
    <n v="0"/>
    <n v="0.2356020942408377"/>
    <n v="9"/>
    <n v="5.8064516129032261E-2"/>
    <n v="191"/>
    <n v="155"/>
    <n v="151"/>
    <n v="1"/>
    <n v="0"/>
    <n v="0"/>
    <n v="3"/>
    <n v="5"/>
    <n v="0"/>
    <n v="0"/>
    <n v="0"/>
    <n v="0"/>
    <n v="187"/>
    <n v="1"/>
    <n v="0"/>
    <n v="0"/>
    <n v="3"/>
    <n v="0.21925133689839571"/>
    <n v="0"/>
    <n v="0"/>
    <n v="0"/>
    <n v="0"/>
    <n v="0.2356020942408377"/>
    <n v="2.0942408376963352E-2"/>
    <n v="45"/>
  </r>
  <r>
    <x v="7"/>
    <s v="0497-01-000"/>
    <m/>
    <x v="3"/>
    <s v="Mower"/>
    <s v="Lyle Public School District"/>
    <n v="37"/>
    <n v="0"/>
    <n v="0"/>
    <n v="0"/>
    <n v="0"/>
    <n v="0"/>
    <n v="45"/>
    <n v="0"/>
    <n v="0.22388059701492538"/>
    <n v="79"/>
    <n v="0.33617021276595743"/>
    <n v="201"/>
    <n v="235"/>
    <n v="220"/>
    <n v="1"/>
    <n v="1"/>
    <n v="2"/>
    <n v="11"/>
    <n v="64"/>
    <n v="0"/>
    <n v="0"/>
    <n v="0"/>
    <n v="10"/>
    <n v="193"/>
    <n v="1"/>
    <n v="1"/>
    <n v="2"/>
    <n v="1"/>
    <n v="0.19170984455958548"/>
    <n v="0"/>
    <n v="0"/>
    <n v="0"/>
    <n v="0"/>
    <n v="0.22388059701492538"/>
    <n v="2.5252525252525252E-2"/>
    <n v="45"/>
  </r>
  <r>
    <x v="17"/>
    <s v="0264-01-000"/>
    <m/>
    <x v="3"/>
    <s v="Grant"/>
    <s v="Herman-Norcross School District"/>
    <n v="45"/>
    <n v="0"/>
    <n v="0"/>
    <n v="0"/>
    <n v="0"/>
    <n v="0"/>
    <n v="45"/>
    <n v="0"/>
    <n v="0.22058823529411764"/>
    <n v="11"/>
    <n v="6.4705882352941183E-2"/>
    <n v="204"/>
    <n v="170"/>
    <n v="166"/>
    <n v="3"/>
    <n v="0"/>
    <n v="0"/>
    <n v="0"/>
    <n v="9"/>
    <n v="0"/>
    <n v="0"/>
    <n v="0"/>
    <n v="0"/>
    <n v="202"/>
    <n v="3"/>
    <n v="0"/>
    <n v="0"/>
    <n v="0"/>
    <n v="0.22277227722772278"/>
    <n v="0"/>
    <n v="0"/>
    <n v="0"/>
    <n v="0"/>
    <n v="0.22058823529411764"/>
    <n v="1.4634146341463415E-2"/>
    <n v="45"/>
  </r>
  <r>
    <x v="1"/>
    <s v="0676-01-000"/>
    <m/>
    <x v="3"/>
    <s v="Roseau"/>
    <s v="Badger Public School District"/>
    <n v="40"/>
    <n v="0"/>
    <n v="0"/>
    <n v="0"/>
    <n v="0"/>
    <n v="0"/>
    <n v="45"/>
    <n v="0"/>
    <n v="0.19067796610169491"/>
    <n v="66"/>
    <n v="0.25680933852140075"/>
    <n v="236"/>
    <n v="257"/>
    <n v="235"/>
    <n v="0"/>
    <n v="12"/>
    <n v="6"/>
    <n v="4"/>
    <n v="56"/>
    <n v="0"/>
    <n v="5"/>
    <n v="0"/>
    <n v="0"/>
    <n v="219"/>
    <n v="0"/>
    <n v="7"/>
    <n v="6"/>
    <n v="4"/>
    <n v="0.18264840182648401"/>
    <n v="0"/>
    <n v="0"/>
    <n v="0"/>
    <n v="0"/>
    <n v="0.19067796610169491"/>
    <n v="7.2033898305084748E-2"/>
    <n v="45"/>
  </r>
  <r>
    <x v="0"/>
    <s v="0486-01-000"/>
    <m/>
    <x v="3"/>
    <s v="Morrison"/>
    <s v="Swanville Public School District"/>
    <n v="42"/>
    <n v="0"/>
    <n v="0"/>
    <n v="0"/>
    <n v="0"/>
    <n v="0"/>
    <n v="45"/>
    <n v="0"/>
    <n v="0.16728624535315986"/>
    <n v="81"/>
    <n v="0.26557377049180325"/>
    <n v="269"/>
    <n v="305"/>
    <n v="292"/>
    <m/>
    <m/>
    <m/>
    <n v="13"/>
    <n v="69"/>
    <n v="0"/>
    <n v="0"/>
    <n v="0"/>
    <n v="6"/>
    <n v="265"/>
    <m/>
    <m/>
    <m/>
    <n v="7"/>
    <n v="0.15849056603773584"/>
    <n v="0"/>
    <n v="0"/>
    <n v="0"/>
    <n v="0"/>
    <n v="0.16728624535315986"/>
    <n v="2.5735294117647058E-2"/>
    <n v="45"/>
  </r>
  <r>
    <x v="2"/>
    <s v="0486-01-000"/>
    <m/>
    <x v="3"/>
    <s v="Morrison"/>
    <s v="Swanville Public School District"/>
    <n v="44"/>
    <n v="0"/>
    <n v="0"/>
    <n v="0"/>
    <n v="0"/>
    <n v="0"/>
    <n v="45"/>
    <n v="0"/>
    <n v="0.16014234875444841"/>
    <n v="88"/>
    <n v="0.27160493827160492"/>
    <n v="281"/>
    <n v="324"/>
    <n v="316"/>
    <n v="0"/>
    <n v="0"/>
    <n v="0"/>
    <n v="8"/>
    <n v="81"/>
    <n v="0"/>
    <n v="0"/>
    <n v="0"/>
    <n v="6"/>
    <n v="279"/>
    <n v="0"/>
    <n v="0"/>
    <n v="0"/>
    <n v="2"/>
    <n v="0.15770609318996415"/>
    <n v="0"/>
    <n v="0"/>
    <n v="0"/>
    <n v="0"/>
    <n v="0.16014234875444841"/>
    <n v="7.1174377224199285E-3"/>
    <n v="45"/>
  </r>
  <r>
    <x v="3"/>
    <s v="0914-01-000"/>
    <m/>
    <x v="3"/>
    <s v="Clay"/>
    <s v="Ulen-Hitterdal Public School Dist"/>
    <n v="39"/>
    <n v="0"/>
    <n v="0"/>
    <n v="0"/>
    <n v="0"/>
    <n v="0"/>
    <n v="45"/>
    <n v="0"/>
    <n v="0.15845070422535212"/>
    <n v="56"/>
    <n v="0.18983050847457628"/>
    <n v="284"/>
    <n v="295"/>
    <n v="266"/>
    <n v="16"/>
    <n v="3"/>
    <n v="7"/>
    <n v="3"/>
    <n v="50"/>
    <n v="0"/>
    <n v="0"/>
    <n v="0"/>
    <n v="0"/>
    <n v="255"/>
    <n v="16"/>
    <n v="3"/>
    <n v="7"/>
    <n v="3"/>
    <n v="0.15294117647058825"/>
    <n v="0"/>
    <n v="0"/>
    <n v="0"/>
    <n v="0"/>
    <n v="0.15845070422535212"/>
    <n v="0.10211267605633803"/>
    <n v="45"/>
  </r>
  <r>
    <x v="1"/>
    <s v="0818-01-000"/>
    <m/>
    <x v="3"/>
    <s v="Wadena"/>
    <s v="Verndale Public School District"/>
    <n v="37"/>
    <n v="0"/>
    <n v="0"/>
    <n v="0"/>
    <n v="0"/>
    <n v="0"/>
    <n v="45"/>
    <n v="0"/>
    <n v="0.15789473684210525"/>
    <n v="291"/>
    <n v="0.54802259887005644"/>
    <n v="285"/>
    <n v="531"/>
    <n v="511"/>
    <n v="3"/>
    <n v="9"/>
    <n v="7"/>
    <n v="1"/>
    <n v="285"/>
    <n v="0"/>
    <n v="0"/>
    <n v="0"/>
    <n v="0"/>
    <n v="263"/>
    <n v="3"/>
    <n v="9"/>
    <n v="7"/>
    <n v="1"/>
    <n v="0.14068441064638784"/>
    <n v="0"/>
    <n v="0"/>
    <n v="0"/>
    <n v="0"/>
    <n v="0.15789473684210525"/>
    <n v="7.0671378091872794E-2"/>
    <n v="45"/>
  </r>
  <r>
    <x v="4"/>
    <s v="0507-01-000"/>
    <m/>
    <x v="3"/>
    <s v="Nicollet"/>
    <s v="Nicollet Public School District"/>
    <n v="35"/>
    <n v="0"/>
    <n v="0"/>
    <n v="0"/>
    <n v="5"/>
    <n v="0"/>
    <n v="45"/>
    <n v="0"/>
    <n v="0.1388888888888889"/>
    <n v="51"/>
    <n v="0.15454545454545454"/>
    <n v="324"/>
    <n v="330"/>
    <n v="319"/>
    <n v="0"/>
    <n v="1"/>
    <n v="0"/>
    <n v="10"/>
    <n v="48"/>
    <n v="0"/>
    <n v="0"/>
    <n v="0"/>
    <n v="0"/>
    <n v="306"/>
    <n v="0"/>
    <n v="1"/>
    <n v="0"/>
    <n v="15"/>
    <n v="0.11437908496732026"/>
    <n v="0"/>
    <n v="0"/>
    <n v="0"/>
    <n v="0.33333333333333331"/>
    <n v="0.1388888888888889"/>
    <n v="4.9689440993788817E-2"/>
    <n v="45"/>
  </r>
  <r>
    <x v="2"/>
    <s v="0507-01-000"/>
    <m/>
    <x v="3"/>
    <s v="Nicollet"/>
    <s v="Nicollet Public School District"/>
    <n v="36"/>
    <n v="0"/>
    <n v="0"/>
    <n v="0"/>
    <n v="3"/>
    <n v="0"/>
    <n v="45"/>
    <n v="0"/>
    <n v="0.13846153846153847"/>
    <n v="79"/>
    <n v="0.22005571030640669"/>
    <n v="325"/>
    <n v="359"/>
    <n v="340"/>
    <n v="0"/>
    <n v="3"/>
    <n v="0"/>
    <n v="16"/>
    <n v="76"/>
    <n v="0"/>
    <n v="0"/>
    <n v="0"/>
    <n v="0"/>
    <n v="300"/>
    <n v="0"/>
    <n v="3"/>
    <n v="0"/>
    <n v="19"/>
    <n v="0.12"/>
    <n v="0"/>
    <n v="0"/>
    <n v="0"/>
    <n v="0.15789473684210525"/>
    <n v="0.13846153846153847"/>
    <n v="6.8322981366459631E-2"/>
    <n v="45"/>
  </r>
  <r>
    <x v="3"/>
    <s v="0671-01-000"/>
    <m/>
    <x v="3"/>
    <s v="Rock"/>
    <s v="Hills-Beaver Creek School District"/>
    <n v="43"/>
    <n v="0"/>
    <n v="0"/>
    <n v="0"/>
    <n v="0"/>
    <n v="0"/>
    <n v="45"/>
    <n v="0"/>
    <n v="0.12534818941504178"/>
    <n v="36"/>
    <n v="0.10285714285714286"/>
    <n v="359"/>
    <n v="350"/>
    <n v="329"/>
    <n v="0"/>
    <n v="2"/>
    <n v="0"/>
    <n v="19"/>
    <n v="31"/>
    <n v="0"/>
    <n v="0"/>
    <n v="0"/>
    <n v="0"/>
    <n v="341"/>
    <n v="0"/>
    <n v="2"/>
    <n v="0"/>
    <n v="19"/>
    <n v="0.12609970674486803"/>
    <n v="0"/>
    <n v="0"/>
    <n v="0"/>
    <n v="0"/>
    <n v="0.12534818941504178"/>
    <n v="5.8011049723756904E-2"/>
    <n v="45"/>
  </r>
  <r>
    <x v="10"/>
    <s v="0787-01-000"/>
    <m/>
    <x v="3"/>
    <s v="Todd"/>
    <s v="Browerville Public School District"/>
    <n v="37"/>
    <n v="0"/>
    <n v="0"/>
    <n v="0"/>
    <n v="8"/>
    <n v="0"/>
    <n v="45"/>
    <n v="0"/>
    <n v="0.11780104712041885"/>
    <n v="165"/>
    <n v="0.32868525896414341"/>
    <n v="382"/>
    <n v="502"/>
    <n v="493"/>
    <n v="0"/>
    <n v="0"/>
    <n v="4"/>
    <n v="5"/>
    <n v="159"/>
    <n v="0"/>
    <n v="0"/>
    <n v="0"/>
    <n v="0"/>
    <n v="371"/>
    <n v="0"/>
    <n v="0"/>
    <n v="4"/>
    <n v="13"/>
    <n v="9.9730458221024262E-2"/>
    <n v="0"/>
    <n v="0"/>
    <n v="0"/>
    <n v="0.61538461538461542"/>
    <n v="0.11780104712041885"/>
    <n v="4.3814432989690719E-2"/>
    <n v="45"/>
  </r>
  <r>
    <x v="1"/>
    <s v="2754-01-000"/>
    <m/>
    <x v="3"/>
    <s v="Redwood"/>
    <s v="Cedar Mountain School District"/>
    <n v="31"/>
    <n v="0"/>
    <n v="0"/>
    <n v="0"/>
    <n v="10"/>
    <n v="0"/>
    <n v="45"/>
    <n v="0"/>
    <n v="0.11688311688311688"/>
    <n v="159"/>
    <n v="0.31863727454909818"/>
    <n v="385"/>
    <n v="499"/>
    <n v="403"/>
    <n v="73"/>
    <n v="2"/>
    <n v="5"/>
    <n v="16"/>
    <n v="94"/>
    <n v="53"/>
    <n v="0"/>
    <n v="0"/>
    <n v="7"/>
    <n v="340"/>
    <n v="20"/>
    <n v="2"/>
    <n v="5"/>
    <n v="19"/>
    <n v="9.1176470588235289E-2"/>
    <n v="0"/>
    <n v="0"/>
    <n v="0"/>
    <n v="0.52631578947368418"/>
    <n v="0.11688311688311688"/>
    <n v="0.11917098445595854"/>
    <n v="45"/>
  </r>
  <r>
    <x v="12"/>
    <s v="0787-01-000"/>
    <m/>
    <x v="3"/>
    <s v="Todd"/>
    <s v="Browerville Public School District"/>
    <n v="36"/>
    <n v="0"/>
    <n v="0"/>
    <n v="0"/>
    <n v="6"/>
    <n v="0"/>
    <n v="45"/>
    <n v="0"/>
    <n v="0.11479591836734694"/>
    <n v="168"/>
    <n v="0.32621359223300972"/>
    <n v="392"/>
    <n v="515"/>
    <n v="499"/>
    <n v="0"/>
    <n v="2"/>
    <n v="0"/>
    <n v="14"/>
    <n v="154"/>
    <n v="0"/>
    <n v="0"/>
    <n v="0"/>
    <n v="5"/>
    <n v="381"/>
    <n v="0"/>
    <n v="2"/>
    <n v="0"/>
    <n v="15"/>
    <n v="9.4488188976377951E-2"/>
    <n v="0"/>
    <n v="0"/>
    <n v="0"/>
    <n v="0.4"/>
    <n v="0.11479591836734694"/>
    <n v="4.2713567839195977E-2"/>
    <n v="45"/>
  </r>
  <r>
    <x v="12"/>
    <s v="0786-01-000"/>
    <m/>
    <x v="3"/>
    <s v="Todd"/>
    <s v="Bertha-Hewitt Public School District"/>
    <n v="43"/>
    <n v="0"/>
    <n v="0"/>
    <n v="0"/>
    <n v="0"/>
    <n v="0"/>
    <n v="45"/>
    <n v="0"/>
    <n v="0.11392405063291139"/>
    <n v="123"/>
    <n v="0.26004228329809725"/>
    <n v="395"/>
    <n v="473"/>
    <n v="466"/>
    <n v="1"/>
    <n v="4"/>
    <n v="0"/>
    <n v="2"/>
    <n v="113"/>
    <n v="0"/>
    <n v="0"/>
    <n v="0"/>
    <n v="0"/>
    <n v="396"/>
    <n v="1"/>
    <n v="4"/>
    <n v="0"/>
    <n v="2"/>
    <n v="0.10858585858585859"/>
    <n v="0"/>
    <n v="0"/>
    <n v="0"/>
    <n v="0"/>
    <n v="0.11392405063291139"/>
    <n v="1.7369727047146403E-2"/>
    <n v="45"/>
  </r>
  <r>
    <x v="15"/>
    <s v="0458-01-000"/>
    <m/>
    <x v="3"/>
    <s v="Martin"/>
    <s v="Truman Public School District"/>
    <n v="34"/>
    <n v="0"/>
    <n v="0"/>
    <n v="0"/>
    <n v="9"/>
    <n v="0"/>
    <n v="45"/>
    <n v="0"/>
    <n v="0.1053864168618267"/>
    <n v="31"/>
    <n v="7.5060532687651338E-2"/>
    <n v="427"/>
    <n v="413"/>
    <n v="398"/>
    <n v="0"/>
    <n v="8"/>
    <n v="0"/>
    <n v="7"/>
    <n v="27"/>
    <n v="0"/>
    <n v="0"/>
    <n v="0"/>
    <n v="0"/>
    <n v="405"/>
    <n v="0"/>
    <n v="8"/>
    <n v="0"/>
    <n v="16"/>
    <n v="8.3950617283950618E-2"/>
    <n v="0"/>
    <n v="0"/>
    <n v="0"/>
    <n v="0.5625"/>
    <n v="0.1053864168618267"/>
    <n v="5.5944055944055944E-2"/>
    <n v="45"/>
  </r>
  <r>
    <x v="2"/>
    <s v="0294-01-000"/>
    <m/>
    <x v="3"/>
    <s v="Houston"/>
    <s v="Houston Public School District"/>
    <n v="43"/>
    <n v="0"/>
    <n v="0"/>
    <n v="0"/>
    <n v="0"/>
    <n v="11"/>
    <n v="34"/>
    <n v="2.4336283185840708E-2"/>
    <n v="7.5221238938053103E-2"/>
    <n v="1564"/>
    <n v="0.79350583460172497"/>
    <n v="452"/>
    <n v="1971"/>
    <n v="1733"/>
    <n v="36"/>
    <n v="92"/>
    <n v="33"/>
    <n v="77"/>
    <n v="1205"/>
    <n v="8"/>
    <n v="63"/>
    <n v="16"/>
    <n v="32"/>
    <n v="571"/>
    <n v="28"/>
    <n v="29"/>
    <n v="17"/>
    <n v="45"/>
    <n v="7.5306479859894915E-2"/>
    <n v="0"/>
    <n v="0"/>
    <n v="0"/>
    <n v="0"/>
    <n v="9.9557522123893807E-2"/>
    <n v="0.17246376811594202"/>
    <n v="45"/>
  </r>
  <r>
    <x v="17"/>
    <s v="0577-01-000"/>
    <m/>
    <x v="3"/>
    <s v="Pine"/>
    <s v="Willow River Public School District"/>
    <n v="42"/>
    <n v="0"/>
    <n v="0"/>
    <n v="0"/>
    <n v="0"/>
    <n v="0"/>
    <n v="45"/>
    <n v="0"/>
    <n v="9.2783505154639179E-2"/>
    <n v="33"/>
    <n v="6.9767441860465115E-2"/>
    <n v="485"/>
    <n v="473"/>
    <n v="460"/>
    <n v="2"/>
    <n v="6"/>
    <n v="1"/>
    <n v="0"/>
    <n v="26"/>
    <n v="0"/>
    <n v="0"/>
    <n v="0"/>
    <n v="0"/>
    <n v="476"/>
    <n v="2"/>
    <n v="6"/>
    <n v="1"/>
    <n v="0"/>
    <n v="8.8235294117647065E-2"/>
    <n v="0"/>
    <n v="0"/>
    <n v="0"/>
    <n v="0"/>
    <n v="9.2783505154639179E-2"/>
    <n v="1.8556701030927835E-2"/>
    <n v="45"/>
  </r>
  <r>
    <x v="15"/>
    <s v="0195-01-000"/>
    <s v="yes"/>
    <x v="2"/>
    <s v="Dakota"/>
    <s v="Randolph Public School District"/>
    <n v="43"/>
    <n v="0"/>
    <n v="0"/>
    <n v="0"/>
    <n v="0"/>
    <n v="0"/>
    <n v="45"/>
    <n v="0"/>
    <n v="9.2592592592592587E-2"/>
    <n v="2"/>
    <n v="4.5146726862302479E-3"/>
    <n v="486"/>
    <n v="443"/>
    <n v="431"/>
    <n v="4"/>
    <n v="0"/>
    <n v="2"/>
    <n v="6"/>
    <n v="0"/>
    <n v="0"/>
    <n v="0"/>
    <n v="0"/>
    <n v="0"/>
    <n v="474"/>
    <n v="4"/>
    <n v="0"/>
    <n v="2"/>
    <n v="6"/>
    <n v="9.0717299578059074E-2"/>
    <n v="0"/>
    <n v="0"/>
    <n v="0"/>
    <n v="0"/>
    <n v="9.2592592592592587E-2"/>
    <n v="2.4691358024691357E-2"/>
    <n v="45"/>
  </r>
  <r>
    <x v="13"/>
    <s v="2898-01-000"/>
    <m/>
    <x v="3"/>
    <s v="Cottonwood"/>
    <s v="Westbrook-Walnut Grove Schools"/>
    <n v="20"/>
    <n v="0"/>
    <n v="0"/>
    <n v="18"/>
    <n v="0"/>
    <n v="0"/>
    <n v="45"/>
    <n v="0"/>
    <n v="8.3798882681564241E-2"/>
    <n v="32"/>
    <n v="6.1068702290076333E-2"/>
    <n v="537"/>
    <n v="524"/>
    <n v="407"/>
    <n v="0"/>
    <n v="6"/>
    <n v="107"/>
    <n v="4"/>
    <n v="23"/>
    <n v="0"/>
    <n v="0"/>
    <n v="4"/>
    <n v="0"/>
    <n v="404"/>
    <n v="0"/>
    <n v="6"/>
    <n v="121"/>
    <n v="4"/>
    <n v="4.9504950495049507E-2"/>
    <n v="0"/>
    <n v="0"/>
    <n v="0.1487603305785124"/>
    <n v="0"/>
    <n v="8.3798882681564241E-2"/>
    <n v="0.24485981308411214"/>
    <n v="45"/>
  </r>
  <r>
    <x v="9"/>
    <s v="2167-01-000"/>
    <m/>
    <x v="3"/>
    <s v="Lyon"/>
    <s v="Lakeview School District"/>
    <n v="40"/>
    <n v="0"/>
    <n v="0"/>
    <n v="0"/>
    <n v="0"/>
    <n v="17"/>
    <n v="28"/>
    <n v="3.1598513011152414E-2"/>
    <n v="5.204460966542751E-2"/>
    <n v="110"/>
    <n v="0.1824212271973466"/>
    <n v="538"/>
    <n v="603"/>
    <n v="567"/>
    <n v="1"/>
    <n v="1"/>
    <n v="8"/>
    <n v="26"/>
    <n v="96"/>
    <n v="0"/>
    <n v="0"/>
    <n v="0"/>
    <n v="10"/>
    <n v="511"/>
    <n v="1"/>
    <n v="1"/>
    <n v="8"/>
    <n v="16"/>
    <n v="7.8277886497064575E-2"/>
    <n v="0"/>
    <n v="0"/>
    <n v="0"/>
    <n v="0"/>
    <n v="8.3643122676579917E-2"/>
    <n v="4.8417132216014895E-2"/>
    <n v="45"/>
  </r>
  <r>
    <x v="9"/>
    <s v="2898-01-000"/>
    <m/>
    <x v="3"/>
    <s v="Cottonwood"/>
    <s v="Westbrook-Walnut Grove Schools"/>
    <n v="34"/>
    <n v="0"/>
    <n v="0"/>
    <n v="6"/>
    <n v="0"/>
    <n v="4"/>
    <n v="41"/>
    <n v="7.1428571428571426E-3"/>
    <n v="7.3214285714285718E-2"/>
    <n v="40"/>
    <n v="7.2072072072072071E-2"/>
    <n v="560"/>
    <n v="555"/>
    <n v="373"/>
    <n v="0"/>
    <n v="6"/>
    <n v="173"/>
    <n v="3"/>
    <n v="27"/>
    <n v="0"/>
    <n v="0"/>
    <n v="7"/>
    <n v="0"/>
    <n v="380"/>
    <n v="0"/>
    <n v="6"/>
    <n v="172"/>
    <n v="3"/>
    <n v="8.9473684210526316E-2"/>
    <n v="0"/>
    <n v="0"/>
    <n v="3.4883720930232558E-2"/>
    <n v="0"/>
    <n v="8.0357142857142863E-2"/>
    <n v="0.32263814616755793"/>
    <n v="45"/>
  </r>
  <r>
    <x v="12"/>
    <s v="0213-01-000"/>
    <m/>
    <x v="3"/>
    <s v="Douglas"/>
    <s v="Osakis Public School District"/>
    <n v="41"/>
    <n v="0"/>
    <n v="0"/>
    <n v="0"/>
    <n v="0"/>
    <n v="9"/>
    <n v="36"/>
    <n v="1.5463917525773196E-2"/>
    <n v="6.1855670103092786E-2"/>
    <n v="147"/>
    <n v="0.21491228070175439"/>
    <n v="582"/>
    <n v="684"/>
    <n v="671"/>
    <n v="0"/>
    <n v="2"/>
    <n v="4"/>
    <n v="7"/>
    <n v="137"/>
    <n v="0"/>
    <n v="0"/>
    <n v="0"/>
    <n v="6"/>
    <n v="575"/>
    <n v="0"/>
    <n v="2"/>
    <n v="4"/>
    <n v="1"/>
    <n v="7.1304347826086953E-2"/>
    <n v="0"/>
    <n v="0"/>
    <n v="0"/>
    <n v="0"/>
    <n v="7.7319587628865982E-2"/>
    <n v="1.2027491408934709E-2"/>
    <n v="45"/>
  </r>
  <r>
    <x v="16"/>
    <s v="0837-01-000"/>
    <m/>
    <x v="3"/>
    <s v="Watonwan"/>
    <s v="Madelia Public School District"/>
    <n v="40"/>
    <n v="0"/>
    <n v="0"/>
    <n v="0"/>
    <n v="0"/>
    <n v="0"/>
    <n v="45"/>
    <n v="0"/>
    <n v="6.9875776397515521E-2"/>
    <n v="20"/>
    <n v="3.2310177705977383E-2"/>
    <n v="644"/>
    <n v="619"/>
    <n v="450"/>
    <n v="1"/>
    <n v="12"/>
    <n v="2"/>
    <n v="154"/>
    <n v="15"/>
    <n v="0"/>
    <n v="0"/>
    <n v="0"/>
    <n v="4"/>
    <n v="475"/>
    <n v="1"/>
    <n v="12"/>
    <n v="2"/>
    <n v="150"/>
    <n v="8.4210526315789472E-2"/>
    <n v="0"/>
    <n v="0"/>
    <n v="0"/>
    <n v="0"/>
    <n v="6.9875776397515521E-2"/>
    <n v="0.2578125"/>
    <n v="45"/>
  </r>
  <r>
    <x v="9"/>
    <s v="0811-01-000"/>
    <m/>
    <x v="3"/>
    <s v="Wabasha"/>
    <s v="Wabasha-Kellogg Public School Dist."/>
    <n v="42"/>
    <n v="0"/>
    <n v="0"/>
    <n v="0"/>
    <n v="0"/>
    <n v="0"/>
    <n v="45"/>
    <n v="0"/>
    <n v="6.7466266866566718E-2"/>
    <n v="3"/>
    <n v="4.7999999999999996E-3"/>
    <n v="667"/>
    <n v="625"/>
    <n v="600"/>
    <n v="4"/>
    <n v="17"/>
    <n v="2"/>
    <n v="2"/>
    <n v="0"/>
    <n v="0"/>
    <n v="0"/>
    <n v="0"/>
    <n v="0"/>
    <n v="642"/>
    <n v="4"/>
    <n v="17"/>
    <n v="2"/>
    <n v="2"/>
    <n v="6.5420560747663545E-2"/>
    <n v="0"/>
    <n v="0"/>
    <n v="0"/>
    <n v="0"/>
    <n v="6.7466266866566718E-2"/>
    <n v="3.7481259370314844E-2"/>
    <n v="45"/>
  </r>
  <r>
    <x v="4"/>
    <s v="0763-01-000"/>
    <m/>
    <x v="3"/>
    <s v="Steele"/>
    <s v="Medford Public School District"/>
    <n v="40"/>
    <n v="0"/>
    <n v="0"/>
    <n v="0"/>
    <n v="3"/>
    <n v="4"/>
    <n v="41"/>
    <n v="5.9435364041604752E-3"/>
    <n v="6.0921248142644872E-2"/>
    <n v="247"/>
    <n v="0.28228571428571431"/>
    <n v="673"/>
    <n v="875"/>
    <n v="753"/>
    <n v="5"/>
    <n v="12"/>
    <n v="14"/>
    <n v="91"/>
    <n v="221"/>
    <n v="0"/>
    <n v="3"/>
    <n v="6"/>
    <n v="11"/>
    <n v="572"/>
    <n v="5"/>
    <n v="9"/>
    <n v="8"/>
    <n v="83"/>
    <n v="6.9930069930069935E-2"/>
    <n v="0"/>
    <n v="0"/>
    <n v="0"/>
    <n v="3.614457831325301E-2"/>
    <n v="6.6864784546805348E-2"/>
    <n v="0.15509601181683899"/>
    <n v="45"/>
  </r>
  <r>
    <x v="8"/>
    <s v="0811-01-000"/>
    <m/>
    <x v="3"/>
    <s v="Wabasha"/>
    <s v="Wabasha-Kellogg Public School Dist."/>
    <n v="43"/>
    <n v="0"/>
    <n v="0"/>
    <n v="0"/>
    <n v="0"/>
    <n v="3"/>
    <n v="42"/>
    <n v="4.3859649122807015E-3"/>
    <n v="6.1403508771929821E-2"/>
    <n v="1"/>
    <n v="1.5625000000000001E-3"/>
    <n v="684"/>
    <n v="640"/>
    <n v="617"/>
    <n v="4"/>
    <n v="13"/>
    <n v="2"/>
    <n v="4"/>
    <n v="0"/>
    <n v="0"/>
    <n v="0"/>
    <n v="0"/>
    <n v="0"/>
    <n v="660"/>
    <n v="4"/>
    <n v="13"/>
    <n v="2"/>
    <n v="4"/>
    <n v="6.5151515151515155E-2"/>
    <n v="0"/>
    <n v="0"/>
    <n v="0"/>
    <n v="0"/>
    <n v="6.5789473684210523E-2"/>
    <n v="3.3674963396778917E-2"/>
    <n v="45"/>
  </r>
  <r>
    <x v="9"/>
    <s v="0091-01-000"/>
    <m/>
    <x v="3"/>
    <s v="Carlton"/>
    <s v="Barnum Public School District"/>
    <n v="38"/>
    <n v="0"/>
    <n v="0"/>
    <n v="0"/>
    <n v="0"/>
    <n v="0"/>
    <n v="45"/>
    <n v="0"/>
    <n v="6.4562410329985651E-2"/>
    <n v="82"/>
    <n v="0.11171662125340599"/>
    <n v="697"/>
    <n v="734"/>
    <n v="699"/>
    <n v="21"/>
    <n v="4"/>
    <n v="2"/>
    <n v="8"/>
    <n v="77"/>
    <n v="0"/>
    <n v="0"/>
    <n v="0"/>
    <n v="0"/>
    <n v="660"/>
    <n v="21"/>
    <n v="4"/>
    <n v="2"/>
    <n v="8"/>
    <n v="5.7575757575757579E-2"/>
    <n v="0"/>
    <n v="0"/>
    <n v="0"/>
    <n v="0"/>
    <n v="6.4562410329985651E-2"/>
    <n v="5.0359712230215826E-2"/>
    <n v="45"/>
  </r>
  <r>
    <x v="18"/>
    <s v="2534-01-000"/>
    <m/>
    <x v="3"/>
    <s v="Renville"/>
    <s v="Bird Island-Olivia-Lake Lillian Public School District"/>
    <n v="29"/>
    <n v="0"/>
    <n v="0"/>
    <n v="0"/>
    <n v="10"/>
    <n v="0"/>
    <n v="45"/>
    <n v="0"/>
    <n v="6.4102564102564097E-2"/>
    <n v="59"/>
    <n v="8.2402234636871505E-2"/>
    <n v="702"/>
    <n v="716"/>
    <n v="587"/>
    <n v="2"/>
    <n v="9"/>
    <n v="5"/>
    <n v="113"/>
    <n v="38"/>
    <n v="0"/>
    <n v="0"/>
    <n v="0"/>
    <n v="18"/>
    <n v="578"/>
    <n v="2"/>
    <n v="9"/>
    <n v="5"/>
    <n v="105"/>
    <n v="5.0173010380622836E-2"/>
    <n v="0"/>
    <n v="0"/>
    <n v="0"/>
    <n v="9.5238095238095233E-2"/>
    <n v="6.4102564102564097E-2"/>
    <n v="0.17310443490701002"/>
    <n v="45"/>
  </r>
  <r>
    <x v="12"/>
    <s v="0146-01-000"/>
    <m/>
    <x v="3"/>
    <s v="Clay"/>
    <s v="Barnesville Public School District"/>
    <n v="38"/>
    <n v="0"/>
    <n v="0"/>
    <n v="0"/>
    <n v="0"/>
    <n v="0"/>
    <n v="45"/>
    <n v="0"/>
    <n v="5.7397959183673471E-2"/>
    <n v="28"/>
    <n v="3.6505867014341588E-2"/>
    <n v="784"/>
    <n v="767"/>
    <n v="752"/>
    <n v="1"/>
    <n v="7"/>
    <n v="2"/>
    <n v="5"/>
    <n v="26"/>
    <n v="0"/>
    <n v="0"/>
    <n v="0"/>
    <n v="0"/>
    <n v="764"/>
    <n v="1"/>
    <n v="7"/>
    <n v="2"/>
    <n v="5"/>
    <n v="4.9738219895287955E-2"/>
    <n v="0"/>
    <n v="0"/>
    <n v="0"/>
    <n v="0"/>
    <n v="5.7397959183673471E-2"/>
    <n v="1.9255455712451863E-2"/>
    <n v="45"/>
  </r>
  <r>
    <x v="8"/>
    <s v="2534-01-000"/>
    <m/>
    <x v="3"/>
    <s v="Renville"/>
    <s v="Bird Island-Olivia-Lake Lillian Public School District"/>
    <n v="32"/>
    <n v="0"/>
    <n v="0"/>
    <n v="0"/>
    <n v="4"/>
    <n v="3"/>
    <n v="42"/>
    <n v="3.7174721189591076E-3"/>
    <n v="5.204460966542751E-2"/>
    <n v="41"/>
    <n v="5.1058530510585308E-2"/>
    <n v="807"/>
    <n v="803"/>
    <n v="663"/>
    <n v="6"/>
    <n v="11"/>
    <n v="3"/>
    <n v="120"/>
    <n v="25"/>
    <n v="0"/>
    <n v="0"/>
    <n v="0"/>
    <n v="11"/>
    <n v="670"/>
    <n v="6"/>
    <n v="11"/>
    <n v="3"/>
    <n v="113"/>
    <n v="4.7761194029850747E-2"/>
    <n v="0"/>
    <n v="0"/>
    <n v="0"/>
    <n v="3.5398230088495575E-2"/>
    <n v="5.5762081784386616E-2"/>
    <n v="0.16562889165628891"/>
    <n v="45"/>
  </r>
  <r>
    <x v="10"/>
    <s v="0299-01-000"/>
    <m/>
    <x v="3"/>
    <s v="Houston"/>
    <s v="Caledonia Public School District"/>
    <n v="43"/>
    <n v="0"/>
    <n v="0"/>
    <n v="0"/>
    <n v="0"/>
    <n v="0"/>
    <n v="45"/>
    <n v="0"/>
    <n v="5.461165048543689E-2"/>
    <n v="33"/>
    <n v="4.064039408866995E-2"/>
    <n v="824"/>
    <n v="812"/>
    <n v="792"/>
    <n v="1"/>
    <n v="16"/>
    <n v="2"/>
    <n v="1"/>
    <n v="27"/>
    <n v="0"/>
    <n v="0"/>
    <n v="0"/>
    <n v="0"/>
    <n v="808"/>
    <n v="1"/>
    <n v="16"/>
    <n v="2"/>
    <n v="1"/>
    <n v="5.3217821782178217E-2"/>
    <n v="0"/>
    <n v="0"/>
    <n v="0"/>
    <n v="0"/>
    <n v="5.461165048543689E-2"/>
    <n v="2.4154589371980676E-2"/>
    <n v="45"/>
  </r>
  <r>
    <x v="2"/>
    <s v="0314-01-000"/>
    <m/>
    <x v="3"/>
    <s v="Isanti"/>
    <s v="Braham Public School District"/>
    <n v="40"/>
    <n v="0"/>
    <n v="0"/>
    <n v="0"/>
    <n v="0"/>
    <n v="7"/>
    <n v="38"/>
    <n v="8.4337349397590362E-3"/>
    <n v="4.5783132530120479E-2"/>
    <n v="20"/>
    <n v="2.4844720496894408E-2"/>
    <n v="830"/>
    <n v="805"/>
    <n v="772"/>
    <n v="5"/>
    <n v="10"/>
    <n v="7"/>
    <n v="11"/>
    <n v="16"/>
    <n v="0"/>
    <n v="0"/>
    <n v="0"/>
    <n v="0"/>
    <n v="796"/>
    <n v="5"/>
    <n v="10"/>
    <n v="7"/>
    <n v="11"/>
    <n v="5.0251256281407038E-2"/>
    <n v="0"/>
    <n v="0"/>
    <n v="0"/>
    <n v="0"/>
    <n v="5.4216867469879512E-2"/>
    <n v="3.9806996381182146E-2"/>
    <n v="45"/>
  </r>
  <r>
    <x v="18"/>
    <s v="0484-01-000"/>
    <m/>
    <x v="3"/>
    <s v="Morrison"/>
    <s v="Pierz Public School District"/>
    <n v="41"/>
    <n v="0"/>
    <n v="0"/>
    <n v="0"/>
    <n v="0"/>
    <n v="0"/>
    <n v="45"/>
    <n v="0"/>
    <n v="5.1605504587155966E-2"/>
    <n v="248"/>
    <n v="0.23069767441860464"/>
    <n v="872"/>
    <n v="1075"/>
    <n v="1046"/>
    <n v="7"/>
    <n v="9"/>
    <n v="4"/>
    <n v="9"/>
    <n v="235"/>
    <n v="0"/>
    <n v="0"/>
    <n v="4"/>
    <n v="0"/>
    <n v="852"/>
    <n v="7"/>
    <n v="9"/>
    <n v="0"/>
    <n v="9"/>
    <n v="4.8122065727699531E-2"/>
    <n v="0"/>
    <n v="0"/>
    <n v="0"/>
    <n v="0"/>
    <n v="5.1605504587155966E-2"/>
    <n v="2.8506271379703536E-2"/>
    <n v="45"/>
  </r>
  <r>
    <x v="7"/>
    <s v="0177-01-000"/>
    <m/>
    <x v="3"/>
    <s v="Cottonwood"/>
    <s v="Windom Public School District"/>
    <n v="38"/>
    <n v="0"/>
    <n v="0"/>
    <n v="3"/>
    <n v="0"/>
    <n v="0"/>
    <n v="45"/>
    <n v="0"/>
    <n v="5.016722408026756E-2"/>
    <n v="81"/>
    <n v="8.6816720257234734E-2"/>
    <n v="897"/>
    <n v="933"/>
    <n v="783"/>
    <n v="8"/>
    <n v="4"/>
    <n v="25"/>
    <n v="113"/>
    <n v="73"/>
    <n v="0"/>
    <n v="0"/>
    <n v="0"/>
    <n v="3"/>
    <n v="748"/>
    <n v="8"/>
    <n v="4"/>
    <n v="28"/>
    <n v="110"/>
    <n v="5.0802139037433157E-2"/>
    <n v="0"/>
    <n v="0"/>
    <n v="0.10714285714285714"/>
    <n v="0"/>
    <n v="5.016722408026756E-2"/>
    <n v="0.16703786191536749"/>
    <n v="45"/>
  </r>
  <r>
    <x v="4"/>
    <s v="0099-01-000"/>
    <m/>
    <x v="3"/>
    <s v="Carlton"/>
    <s v="Esko Public School District"/>
    <n v="39"/>
    <n v="0"/>
    <n v="0"/>
    <n v="0"/>
    <n v="0"/>
    <n v="0"/>
    <n v="45"/>
    <n v="0"/>
    <n v="4.3774319066147857E-2"/>
    <n v="259"/>
    <n v="0.20853462157809985"/>
    <n v="1028"/>
    <n v="1242"/>
    <n v="1196"/>
    <n v="16"/>
    <n v="11"/>
    <n v="8"/>
    <n v="11"/>
    <n v="241"/>
    <n v="10"/>
    <n v="0"/>
    <n v="0"/>
    <n v="0"/>
    <n v="994"/>
    <n v="6"/>
    <n v="11"/>
    <n v="8"/>
    <n v="11"/>
    <n v="3.9235412474849095E-2"/>
    <n v="0"/>
    <n v="0"/>
    <n v="0"/>
    <n v="0"/>
    <n v="4.3774319066147857E-2"/>
    <n v="3.4951456310679613E-2"/>
    <n v="45"/>
  </r>
  <r>
    <x v="14"/>
    <s v="0741-01-000"/>
    <m/>
    <x v="3"/>
    <s v="Stearns"/>
    <s v="Paynesville Public School District"/>
    <n v="37"/>
    <n v="0"/>
    <n v="0"/>
    <n v="3"/>
    <n v="0"/>
    <n v="0"/>
    <n v="45"/>
    <n v="0"/>
    <n v="4.1246562786434467E-2"/>
    <n v="101"/>
    <n v="8.8055797733217089E-2"/>
    <n v="1091"/>
    <n v="1147"/>
    <n v="1134"/>
    <n v="0"/>
    <n v="6"/>
    <n v="0"/>
    <n v="7"/>
    <n v="97"/>
    <n v="0"/>
    <n v="0"/>
    <n v="0"/>
    <n v="0"/>
    <n v="1074"/>
    <n v="0"/>
    <n v="6"/>
    <n v="3"/>
    <n v="7"/>
    <n v="3.4450651769087522E-2"/>
    <n v="0"/>
    <n v="0"/>
    <n v="1"/>
    <n v="0"/>
    <n v="4.1246562786434467E-2"/>
    <n v="1.4678899082568808E-2"/>
    <n v="45"/>
  </r>
  <r>
    <x v="17"/>
    <s v="0743-01-000"/>
    <m/>
    <x v="3"/>
    <s v="Stearns"/>
    <s v="Sauk Centre Public School District"/>
    <n v="44"/>
    <n v="0"/>
    <n v="0"/>
    <n v="0"/>
    <n v="0"/>
    <n v="0"/>
    <n v="45"/>
    <n v="0"/>
    <n v="3.5714285714285712E-2"/>
    <n v="38"/>
    <n v="3.0327214684756583E-2"/>
    <n v="1260"/>
    <n v="1253"/>
    <n v="1238"/>
    <n v="2"/>
    <n v="3"/>
    <n v="5"/>
    <n v="4"/>
    <n v="38"/>
    <n v="0"/>
    <n v="0"/>
    <n v="0"/>
    <n v="0"/>
    <n v="1244"/>
    <n v="2"/>
    <n v="3"/>
    <n v="5"/>
    <n v="4"/>
    <n v="3.5369774919614148E-2"/>
    <n v="0"/>
    <n v="0"/>
    <n v="0"/>
    <n v="0"/>
    <n v="3.5714285714285712E-2"/>
    <n v="1.1128775834658187E-2"/>
    <n v="45"/>
  </r>
  <r>
    <x v="11"/>
    <s v="0682-01-000"/>
    <m/>
    <x v="3"/>
    <s v="Roseau"/>
    <s v="Roseau Public School District"/>
    <n v="38"/>
    <n v="4"/>
    <n v="0"/>
    <n v="0"/>
    <n v="0"/>
    <n v="0"/>
    <n v="45"/>
    <n v="0"/>
    <n v="3.2444124008651765E-2"/>
    <n v="51"/>
    <n v="3.6611629576453697E-2"/>
    <n v="1387"/>
    <n v="1393"/>
    <n v="1366"/>
    <n v="6"/>
    <n v="4"/>
    <n v="13"/>
    <n v="4"/>
    <n v="50"/>
    <n v="0"/>
    <n v="0"/>
    <n v="0"/>
    <n v="0"/>
    <n v="1354"/>
    <n v="10"/>
    <n v="4"/>
    <n v="13"/>
    <n v="4"/>
    <n v="2.8064992614475627E-2"/>
    <n v="0.4"/>
    <n v="0"/>
    <n v="0"/>
    <n v="0"/>
    <n v="3.2444124008651765E-2"/>
    <n v="2.2382671480144403E-2"/>
    <n v="45"/>
  </r>
  <r>
    <x v="11"/>
    <s v="0531-01-000"/>
    <m/>
    <x v="3"/>
    <s v="Olmsted"/>
    <s v="Byron Public School District"/>
    <n v="37"/>
    <n v="0"/>
    <n v="0"/>
    <n v="3"/>
    <n v="0"/>
    <n v="4"/>
    <n v="41"/>
    <n v="2.7192386131883071E-3"/>
    <n v="2.7872195785180149E-2"/>
    <n v="183"/>
    <n v="0.11373523927905531"/>
    <n v="1471"/>
    <n v="1609"/>
    <n v="1559"/>
    <n v="6"/>
    <n v="12"/>
    <n v="13"/>
    <n v="19"/>
    <n v="175"/>
    <n v="0"/>
    <n v="0"/>
    <n v="3"/>
    <n v="0"/>
    <n v="1421"/>
    <n v="6"/>
    <n v="12"/>
    <n v="13"/>
    <n v="19"/>
    <n v="2.6038001407459536E-2"/>
    <n v="0"/>
    <n v="0"/>
    <n v="0.23076923076923078"/>
    <n v="0"/>
    <n v="3.0591434398368457E-2"/>
    <n v="3.3990482664853841E-2"/>
    <n v="45"/>
  </r>
  <r>
    <x v="16"/>
    <s v="0252-01-000"/>
    <m/>
    <x v="3"/>
    <s v="Goodhue"/>
    <s v="Cannon Falls Public School District"/>
    <n v="36"/>
    <n v="0"/>
    <n v="0"/>
    <n v="0"/>
    <n v="0"/>
    <n v="12"/>
    <n v="33"/>
    <n v="7.7669902912621356E-3"/>
    <n v="2.1359223300970873E-2"/>
    <n v="19"/>
    <n v="1.2508229098090849E-2"/>
    <n v="1545"/>
    <n v="1519"/>
    <n v="1484"/>
    <n v="5"/>
    <n v="8"/>
    <n v="19"/>
    <n v="3"/>
    <n v="17"/>
    <n v="0"/>
    <n v="0"/>
    <n v="0"/>
    <n v="0"/>
    <n v="1503"/>
    <n v="5"/>
    <n v="8"/>
    <n v="19"/>
    <n v="3"/>
    <n v="2.3952095808383235E-2"/>
    <n v="0"/>
    <n v="0"/>
    <n v="0"/>
    <n v="0"/>
    <n v="2.9126213592233011E-2"/>
    <n v="2.2756827048114433E-2"/>
    <n v="45"/>
  </r>
  <r>
    <x v="7"/>
    <s v="0578-01-000"/>
    <m/>
    <x v="3"/>
    <s v="Pine"/>
    <s v="Pine City Public School District"/>
    <n v="33"/>
    <n v="0"/>
    <n v="0"/>
    <n v="0"/>
    <n v="0"/>
    <n v="9"/>
    <n v="36"/>
    <n v="5.4446460980036296E-3"/>
    <n v="2.1778584392014518E-2"/>
    <n v="24"/>
    <n v="1.4705882352941176E-2"/>
    <n v="1653"/>
    <n v="1632"/>
    <n v="1559"/>
    <n v="18"/>
    <n v="14"/>
    <n v="17"/>
    <n v="24"/>
    <n v="20"/>
    <n v="0"/>
    <n v="0"/>
    <n v="0"/>
    <n v="0"/>
    <n v="1572"/>
    <n v="18"/>
    <n v="14"/>
    <n v="17"/>
    <n v="24"/>
    <n v="2.0992366412213741E-2"/>
    <n v="0"/>
    <n v="0"/>
    <n v="0"/>
    <n v="0"/>
    <n v="2.7223230490018149E-2"/>
    <n v="4.4376899696048633E-2"/>
    <n v="45"/>
  </r>
  <r>
    <x v="11"/>
    <s v="0876-01-000"/>
    <m/>
    <x v="3"/>
    <s v="Wright"/>
    <s v="Annandale Public School District"/>
    <n v="39"/>
    <n v="0"/>
    <n v="0"/>
    <n v="0"/>
    <n v="0"/>
    <n v="0"/>
    <n v="45"/>
    <n v="0"/>
    <n v="2.6178010471204188E-2"/>
    <n v="224"/>
    <n v="0.11801896733403583"/>
    <n v="1719"/>
    <n v="1898"/>
    <n v="1851"/>
    <n v="3"/>
    <n v="20"/>
    <n v="8"/>
    <n v="16"/>
    <n v="216"/>
    <n v="0"/>
    <n v="0"/>
    <n v="0"/>
    <n v="0"/>
    <n v="1674"/>
    <n v="3"/>
    <n v="20"/>
    <n v="8"/>
    <n v="16"/>
    <n v="2.3297491039426525E-2"/>
    <n v="0"/>
    <n v="0"/>
    <n v="0"/>
    <n v="0"/>
    <n v="2.6178010471204188E-2"/>
    <n v="2.7309703660662404E-2"/>
    <n v="45"/>
  </r>
  <r>
    <x v="13"/>
    <s v="0700-01-000"/>
    <m/>
    <x v="3"/>
    <s v="Saint Louis"/>
    <s v="Hermantown Public School District"/>
    <n v="38"/>
    <n v="0"/>
    <n v="4"/>
    <n v="0"/>
    <n v="0"/>
    <n v="8"/>
    <n v="37"/>
    <n v="4.5095828635851182E-3"/>
    <n v="2.0856820744081173E-2"/>
    <n v="255"/>
    <n v="0.12852822580645162"/>
    <n v="1774"/>
    <n v="1984"/>
    <n v="1917"/>
    <n v="23"/>
    <n v="4"/>
    <n v="26"/>
    <n v="14"/>
    <n v="249"/>
    <n v="0"/>
    <n v="0"/>
    <n v="0"/>
    <n v="0"/>
    <n v="1706"/>
    <n v="23"/>
    <n v="8"/>
    <n v="26"/>
    <n v="14"/>
    <n v="2.2274325908558032E-2"/>
    <n v="0"/>
    <n v="0.5"/>
    <n v="0"/>
    <n v="0"/>
    <n v="2.5366403607666291E-2"/>
    <n v="3.9954980303882948E-2"/>
    <n v="45"/>
  </r>
  <r>
    <x v="13"/>
    <s v="0332-01-000"/>
    <m/>
    <x v="3"/>
    <s v="Kanabec"/>
    <s v="Mora Public School District"/>
    <n v="40"/>
    <n v="0"/>
    <n v="0"/>
    <n v="0"/>
    <n v="0"/>
    <n v="0"/>
    <n v="45"/>
    <n v="0"/>
    <n v="2.2959183673469389E-2"/>
    <n v="12"/>
    <n v="6.2272963155163468E-3"/>
    <n v="1960"/>
    <n v="1927"/>
    <n v="1822"/>
    <n v="39"/>
    <n v="13"/>
    <n v="22"/>
    <n v="31"/>
    <n v="5"/>
    <n v="0"/>
    <n v="0"/>
    <n v="0"/>
    <n v="0"/>
    <n v="1857"/>
    <n v="39"/>
    <n v="13"/>
    <n v="22"/>
    <n v="31"/>
    <n v="2.1540118470651588E-2"/>
    <n v="0"/>
    <n v="0"/>
    <n v="0"/>
    <n v="0"/>
    <n v="2.2959183673469389E-2"/>
    <n v="5.3516819571865444E-2"/>
    <n v="45"/>
  </r>
  <r>
    <x v="17"/>
    <s v="0750-01-000"/>
    <m/>
    <x v="3"/>
    <s v="Stearns"/>
    <s v="Rocori Public School District"/>
    <n v="43"/>
    <n v="0"/>
    <n v="0"/>
    <n v="0"/>
    <n v="0"/>
    <n v="0"/>
    <n v="45"/>
    <n v="0"/>
    <n v="2.097902097902098E-2"/>
    <n v="230"/>
    <n v="9.8712446351931327E-2"/>
    <n v="2145"/>
    <n v="2330"/>
    <n v="2294"/>
    <n v="4"/>
    <n v="6"/>
    <n v="12"/>
    <n v="12"/>
    <n v="219"/>
    <n v="3"/>
    <n v="0"/>
    <n v="0"/>
    <n v="0"/>
    <n v="2118"/>
    <n v="1"/>
    <n v="6"/>
    <n v="12"/>
    <n v="12"/>
    <n v="2.0302171860245515E-2"/>
    <n v="0"/>
    <n v="0"/>
    <n v="0"/>
    <n v="0"/>
    <n v="2.097902097902098E-2"/>
    <n v="1.4425314099581201E-2"/>
    <n v="45"/>
  </r>
  <r>
    <x v="10"/>
    <s v="0726-01-000"/>
    <m/>
    <x v="3"/>
    <s v="Sherburne"/>
    <s v="Becker Public School District"/>
    <n v="38"/>
    <n v="0"/>
    <n v="0"/>
    <n v="0"/>
    <n v="0"/>
    <n v="15"/>
    <n v="30"/>
    <n v="5.6053811659192822E-3"/>
    <n v="1.1210762331838564E-2"/>
    <n v="66"/>
    <n v="2.4471635150166853E-2"/>
    <n v="2676"/>
    <n v="2697"/>
    <n v="2619"/>
    <n v="13"/>
    <n v="16"/>
    <n v="21"/>
    <n v="28"/>
    <n v="56"/>
    <n v="0"/>
    <n v="0"/>
    <n v="0"/>
    <n v="0"/>
    <n v="2601"/>
    <n v="13"/>
    <n v="16"/>
    <n v="21"/>
    <n v="28"/>
    <n v="1.4609765474817378E-2"/>
    <n v="0"/>
    <n v="0"/>
    <n v="0"/>
    <n v="0"/>
    <n v="1.6816143497757848E-2"/>
    <n v="2.9115341545352745E-2"/>
    <n v="45"/>
  </r>
  <r>
    <x v="5"/>
    <s v="0635-01-000"/>
    <m/>
    <x v="3"/>
    <s v="Redwood"/>
    <s v="Milroy Public School District"/>
    <n v="36"/>
    <n v="0"/>
    <n v="0"/>
    <n v="0"/>
    <n v="0"/>
    <n v="33"/>
    <n v="11"/>
    <n v="0.50769230769230766"/>
    <n v="0.16923076923076924"/>
    <n v="14"/>
    <n v="0.4"/>
    <n v="65"/>
    <n v="35"/>
    <n v="34"/>
    <n v="0"/>
    <n v="0"/>
    <n v="1"/>
    <n v="0"/>
    <n v="12"/>
    <n v="0"/>
    <n v="0"/>
    <n v="0"/>
    <n v="0"/>
    <n v="58"/>
    <n v="0"/>
    <n v="0"/>
    <n v="1"/>
    <n v="0"/>
    <n v="0.62068965517241381"/>
    <n v="0"/>
    <n v="0"/>
    <n v="0"/>
    <n v="0"/>
    <n v="0.67692307692307696"/>
    <n v="1.6949152542372881E-2"/>
    <n v="44"/>
  </r>
  <r>
    <x v="5"/>
    <s v="0497-01-000"/>
    <m/>
    <x v="3"/>
    <s v="Mower"/>
    <s v="Lyle Public School District"/>
    <n v="37"/>
    <n v="0"/>
    <n v="0"/>
    <n v="0"/>
    <n v="0"/>
    <n v="0"/>
    <n v="44"/>
    <n v="0"/>
    <n v="0.24858757062146894"/>
    <n v="91"/>
    <n v="0.40625"/>
    <n v="177"/>
    <n v="224"/>
    <n v="216"/>
    <n v="0"/>
    <n v="1"/>
    <n v="0"/>
    <n v="7"/>
    <n v="83"/>
    <n v="0"/>
    <n v="0"/>
    <n v="0"/>
    <n v="6"/>
    <n v="170"/>
    <n v="0"/>
    <n v="1"/>
    <n v="0"/>
    <n v="1"/>
    <n v="0.21764705882352942"/>
    <n v="0"/>
    <n v="0"/>
    <n v="0"/>
    <n v="0"/>
    <n v="0.24858757062146894"/>
    <n v="1.1627906976744186E-2"/>
    <n v="44"/>
  </r>
  <r>
    <x v="8"/>
    <s v="0514-01-000"/>
    <m/>
    <x v="3"/>
    <s v="Nobles"/>
    <s v="Ellsworth Public School District"/>
    <n v="38"/>
    <n v="0"/>
    <n v="0"/>
    <n v="0"/>
    <n v="5"/>
    <n v="0"/>
    <n v="44"/>
    <n v="0"/>
    <n v="0.23404255319148937"/>
    <n v="38"/>
    <n v="0.2087912087912088"/>
    <n v="188"/>
    <n v="182"/>
    <n v="174"/>
    <n v="2"/>
    <n v="5"/>
    <n v="1"/>
    <n v="0"/>
    <n v="33"/>
    <n v="0"/>
    <n v="0"/>
    <n v="0"/>
    <n v="0"/>
    <n v="179"/>
    <n v="2"/>
    <n v="5"/>
    <n v="1"/>
    <n v="5"/>
    <n v="0.21229050279329609"/>
    <n v="0"/>
    <n v="0"/>
    <n v="0"/>
    <n v="1"/>
    <n v="0.23404255319148937"/>
    <n v="6.7708333333333329E-2"/>
    <n v="44"/>
  </r>
  <r>
    <x v="9"/>
    <s v="0514-01-000"/>
    <m/>
    <x v="3"/>
    <s v="Nobles"/>
    <s v="Ellsworth Public School District"/>
    <n v="39"/>
    <n v="0"/>
    <n v="0"/>
    <n v="0"/>
    <n v="3"/>
    <n v="0"/>
    <n v="44"/>
    <n v="0"/>
    <n v="0.23280423280423279"/>
    <n v="49"/>
    <n v="0.25257731958762886"/>
    <n v="189"/>
    <n v="194"/>
    <n v="189"/>
    <n v="0"/>
    <n v="5"/>
    <n v="0"/>
    <n v="0"/>
    <n v="47"/>
    <n v="0"/>
    <n v="0"/>
    <n v="0"/>
    <n v="0"/>
    <n v="181"/>
    <n v="0"/>
    <n v="5"/>
    <n v="0"/>
    <n v="3"/>
    <n v="0.21546961325966851"/>
    <n v="0"/>
    <n v="0"/>
    <n v="0"/>
    <n v="1"/>
    <n v="0.23280423280423279"/>
    <n v="4.2328042328042326E-2"/>
    <n v="44"/>
  </r>
  <r>
    <x v="18"/>
    <s v="0306-01-000"/>
    <m/>
    <x v="3"/>
    <s v="Hubbard"/>
    <s v="Laporte Public School District"/>
    <n v="20"/>
    <n v="18"/>
    <n v="0"/>
    <n v="0"/>
    <n v="0"/>
    <n v="7"/>
    <n v="37"/>
    <n v="2.456140350877193E-2"/>
    <n v="0.12982456140350876"/>
    <n v="1"/>
    <n v="4.1322314049586778E-3"/>
    <n v="285"/>
    <n v="242"/>
    <n v="201"/>
    <n v="20"/>
    <n v="8"/>
    <n v="4"/>
    <n v="9"/>
    <n v="0"/>
    <n v="0"/>
    <n v="0"/>
    <n v="0"/>
    <n v="0"/>
    <n v="221"/>
    <n v="38"/>
    <n v="8"/>
    <n v="4"/>
    <n v="9"/>
    <n v="9.0497737556561084E-2"/>
    <n v="0.47368421052631576"/>
    <n v="0"/>
    <n v="0"/>
    <n v="0"/>
    <n v="0.15438596491228068"/>
    <n v="0.21071428571428572"/>
    <n v="44"/>
  </r>
  <r>
    <x v="2"/>
    <s v="0550-01-000"/>
    <m/>
    <x v="3"/>
    <s v="Otter Tail"/>
    <s v="Underwood Public School District"/>
    <n v="37"/>
    <n v="0"/>
    <n v="4"/>
    <n v="0"/>
    <n v="0"/>
    <n v="3"/>
    <n v="41"/>
    <n v="0.01"/>
    <n v="0.13666666666666666"/>
    <n v="331"/>
    <n v="0.56388415672913117"/>
    <n v="300"/>
    <n v="587"/>
    <n v="564"/>
    <n v="2"/>
    <n v="9"/>
    <n v="8"/>
    <n v="4"/>
    <n v="317"/>
    <n v="0"/>
    <n v="4"/>
    <n v="8"/>
    <n v="0"/>
    <n v="284"/>
    <n v="2"/>
    <n v="9"/>
    <n v="0"/>
    <n v="4"/>
    <n v="0.13028169014084506"/>
    <n v="0"/>
    <n v="0.44444444444444442"/>
    <n v="0"/>
    <n v="0"/>
    <n v="0.14666666666666667"/>
    <n v="5.016722408026756E-2"/>
    <n v="44"/>
  </r>
  <r>
    <x v="0"/>
    <s v="0499-01-000"/>
    <m/>
    <x v="3"/>
    <s v="Mower"/>
    <s v="LeRoy-Ostrander Public Schools"/>
    <n v="32"/>
    <n v="0"/>
    <n v="0"/>
    <n v="0"/>
    <n v="0"/>
    <n v="3"/>
    <n v="41"/>
    <n v="9.5238095238095247E-3"/>
    <n v="0.13015873015873017"/>
    <n v="13"/>
    <n v="4.5774647887323945E-2"/>
    <n v="315"/>
    <n v="284"/>
    <n v="253"/>
    <n v="4"/>
    <n v="1"/>
    <n v="7"/>
    <n v="19"/>
    <n v="13"/>
    <n v="0"/>
    <n v="0"/>
    <n v="0"/>
    <n v="0"/>
    <n v="272"/>
    <n v="4"/>
    <n v="1"/>
    <n v="7"/>
    <n v="19"/>
    <n v="0.11764705882352941"/>
    <n v="0"/>
    <n v="0"/>
    <n v="0"/>
    <n v="0"/>
    <n v="0.13968253968253969"/>
    <n v="0.10231023102310231"/>
    <n v="44"/>
  </r>
  <r>
    <x v="7"/>
    <s v="0238-01-000"/>
    <m/>
    <x v="3"/>
    <s v="Fillmore"/>
    <s v="Mabel-Canton Public School Dist."/>
    <n v="40"/>
    <n v="0"/>
    <n v="0"/>
    <n v="0"/>
    <n v="0"/>
    <n v="0"/>
    <n v="44"/>
    <n v="0"/>
    <n v="0.13134328358208955"/>
    <n v="22"/>
    <n v="7.0287539936102233E-2"/>
    <n v="335"/>
    <n v="313"/>
    <n v="313"/>
    <n v="0"/>
    <n v="0"/>
    <n v="0"/>
    <n v="0"/>
    <n v="22"/>
    <n v="0"/>
    <n v="0"/>
    <n v="0"/>
    <n v="0"/>
    <n v="331"/>
    <n v="0"/>
    <n v="0"/>
    <n v="0"/>
    <n v="0"/>
    <n v="0.12084592145015106"/>
    <n v="0"/>
    <n v="0"/>
    <n v="0"/>
    <n v="0"/>
    <n v="0.13134328358208955"/>
    <n v="0"/>
    <n v="44"/>
  </r>
  <r>
    <x v="12"/>
    <s v="0507-01-000"/>
    <m/>
    <x v="3"/>
    <s v="Nicollet"/>
    <s v="Nicollet Public School District"/>
    <n v="40"/>
    <n v="0"/>
    <n v="0"/>
    <n v="0"/>
    <n v="0"/>
    <n v="0"/>
    <n v="44"/>
    <n v="0"/>
    <n v="0.12643678160919541"/>
    <n v="15"/>
    <n v="4.7021943573667714E-2"/>
    <n v="348"/>
    <n v="319"/>
    <n v="314"/>
    <n v="0"/>
    <n v="0"/>
    <n v="2"/>
    <n v="3"/>
    <n v="13"/>
    <n v="0"/>
    <n v="0"/>
    <n v="0"/>
    <n v="0"/>
    <n v="341"/>
    <n v="0"/>
    <n v="0"/>
    <n v="2"/>
    <n v="3"/>
    <n v="0.11730205278592376"/>
    <n v="0"/>
    <n v="0"/>
    <n v="0"/>
    <n v="0"/>
    <n v="0.12643678160919541"/>
    <n v="1.4450867052023121E-2"/>
    <n v="44"/>
  </r>
  <r>
    <x v="2"/>
    <s v="0505-01-000"/>
    <m/>
    <x v="3"/>
    <s v="Murray"/>
    <s v="Fulda Public School District"/>
    <n v="29"/>
    <n v="0"/>
    <n v="0"/>
    <n v="5"/>
    <n v="6"/>
    <n v="0"/>
    <n v="44"/>
    <n v="0"/>
    <n v="0.12643678160919541"/>
    <n v="33"/>
    <n v="9.7922848664688422E-2"/>
    <n v="348"/>
    <n v="337"/>
    <n v="302"/>
    <n v="1"/>
    <n v="6"/>
    <n v="12"/>
    <n v="16"/>
    <n v="25"/>
    <n v="0"/>
    <n v="0"/>
    <n v="0"/>
    <n v="4"/>
    <n v="306"/>
    <n v="1"/>
    <n v="6"/>
    <n v="17"/>
    <n v="18"/>
    <n v="9.4771241830065356E-2"/>
    <n v="0"/>
    <n v="0"/>
    <n v="0.29411764705882354"/>
    <n v="0.33333333333333331"/>
    <n v="0.12643678160919541"/>
    <n v="0.1206896551724138"/>
    <n v="44"/>
  </r>
  <r>
    <x v="1"/>
    <s v="0505-01-000"/>
    <m/>
    <x v="3"/>
    <s v="Murray"/>
    <s v="Fulda Public School District"/>
    <n v="25"/>
    <n v="0"/>
    <n v="0"/>
    <n v="4"/>
    <n v="10"/>
    <n v="0"/>
    <n v="44"/>
    <n v="0"/>
    <n v="0.12290502793296089"/>
    <n v="28"/>
    <n v="8.1871345029239762E-2"/>
    <n v="358"/>
    <n v="342"/>
    <n v="300"/>
    <n v="1"/>
    <n v="7"/>
    <n v="10"/>
    <n v="24"/>
    <n v="22"/>
    <n v="0"/>
    <n v="0"/>
    <n v="0"/>
    <n v="3"/>
    <n v="303"/>
    <n v="1"/>
    <n v="7"/>
    <n v="14"/>
    <n v="31"/>
    <n v="8.2508250825082508E-2"/>
    <n v="0"/>
    <n v="0"/>
    <n v="0.2857142857142857"/>
    <n v="0.32258064516129031"/>
    <n v="0.12290502793296089"/>
    <n v="0.14887640449438203"/>
    <n v="44"/>
  </r>
  <r>
    <x v="9"/>
    <s v="0787-01-000"/>
    <m/>
    <x v="3"/>
    <s v="Todd"/>
    <s v="Browerville Public School District"/>
    <n v="37"/>
    <n v="0"/>
    <n v="0"/>
    <n v="0"/>
    <n v="3"/>
    <n v="0"/>
    <n v="44"/>
    <n v="0"/>
    <n v="0.12256267409470752"/>
    <n v="181"/>
    <n v="0.36491935483870969"/>
    <n v="359"/>
    <n v="496"/>
    <n v="488"/>
    <n v="0"/>
    <n v="1"/>
    <n v="0"/>
    <n v="7"/>
    <n v="175"/>
    <n v="0"/>
    <n v="0"/>
    <n v="0"/>
    <n v="0"/>
    <n v="350"/>
    <n v="0"/>
    <n v="1"/>
    <n v="0"/>
    <n v="10"/>
    <n v="0.10571428571428572"/>
    <n v="0"/>
    <n v="0"/>
    <n v="0"/>
    <n v="0.3"/>
    <n v="0.12256267409470752"/>
    <n v="3.0470914127423823E-2"/>
    <n v="44"/>
  </r>
  <r>
    <x v="9"/>
    <s v="0391-01-000"/>
    <m/>
    <x v="3"/>
    <s v="Le Sueur"/>
    <s v="Cleveland Public School District"/>
    <n v="43"/>
    <n v="0"/>
    <n v="0"/>
    <n v="0"/>
    <n v="0"/>
    <n v="0"/>
    <n v="44"/>
    <n v="0"/>
    <n v="0.12121212121212122"/>
    <n v="108"/>
    <n v="0.25292740046838408"/>
    <n v="363"/>
    <n v="427"/>
    <n v="406"/>
    <n v="6"/>
    <n v="1"/>
    <n v="4"/>
    <n v="10"/>
    <n v="101"/>
    <n v="0"/>
    <n v="0"/>
    <n v="0"/>
    <n v="5"/>
    <n v="348"/>
    <n v="6"/>
    <n v="1"/>
    <n v="4"/>
    <n v="5"/>
    <n v="0.1235632183908046"/>
    <n v="0"/>
    <n v="0"/>
    <n v="0"/>
    <n v="0"/>
    <n v="0.12121212121212122"/>
    <n v="4.3956043956043959E-2"/>
    <n v="44"/>
  </r>
  <r>
    <x v="7"/>
    <s v="0671-01-000"/>
    <m/>
    <x v="3"/>
    <s v="Rock"/>
    <s v="Hills-Beaver Creek School District"/>
    <n v="43"/>
    <n v="0"/>
    <n v="0"/>
    <n v="0"/>
    <n v="0"/>
    <n v="0"/>
    <n v="44"/>
    <n v="0"/>
    <n v="0.12021857923497267"/>
    <n v="26"/>
    <n v="7.4712643678160925E-2"/>
    <n v="366"/>
    <n v="348"/>
    <n v="339"/>
    <n v="1"/>
    <n v="5"/>
    <n v="0"/>
    <n v="3"/>
    <n v="25"/>
    <n v="0"/>
    <n v="0"/>
    <n v="0"/>
    <n v="0"/>
    <n v="357"/>
    <n v="1"/>
    <n v="5"/>
    <n v="0"/>
    <n v="3"/>
    <n v="0.12044817927170869"/>
    <n v="0"/>
    <n v="0"/>
    <n v="0"/>
    <n v="0"/>
    <n v="0.12021857923497267"/>
    <n v="2.4590163934426229E-2"/>
    <n v="44"/>
  </r>
  <r>
    <x v="4"/>
    <s v="2888-01-000"/>
    <m/>
    <x v="3"/>
    <s v="Big Stone"/>
    <s v="Clinton-Graceville-Beardsley"/>
    <n v="41"/>
    <n v="0"/>
    <n v="0"/>
    <n v="0"/>
    <n v="0"/>
    <n v="0"/>
    <n v="44"/>
    <n v="0"/>
    <n v="0.11548556430446194"/>
    <n v="19"/>
    <n v="5.3370786516853931E-2"/>
    <n v="381"/>
    <n v="356"/>
    <n v="351"/>
    <n v="3"/>
    <n v="0"/>
    <n v="0"/>
    <n v="2"/>
    <n v="15"/>
    <n v="0"/>
    <n v="0"/>
    <n v="0"/>
    <n v="0"/>
    <n v="377"/>
    <n v="3"/>
    <n v="0"/>
    <n v="0"/>
    <n v="2"/>
    <n v="0.10875331564986737"/>
    <n v="0"/>
    <n v="0"/>
    <n v="0"/>
    <n v="0"/>
    <n v="0.11548556430446194"/>
    <n v="1.3089005235602094E-2"/>
    <n v="44"/>
  </r>
  <r>
    <x v="18"/>
    <s v="0118-01-000"/>
    <m/>
    <x v="3"/>
    <s v="Cass"/>
    <s v="Northland Community Schools"/>
    <n v="22"/>
    <n v="17"/>
    <n v="0"/>
    <n v="0"/>
    <n v="0"/>
    <n v="3"/>
    <n v="41"/>
    <n v="7.537688442211055E-3"/>
    <n v="0.10301507537688442"/>
    <n v="38"/>
    <n v="9.6938775510204078E-2"/>
    <n v="398"/>
    <n v="392"/>
    <n v="296"/>
    <n v="94"/>
    <n v="2"/>
    <n v="0"/>
    <n v="0"/>
    <n v="33"/>
    <n v="0"/>
    <n v="0"/>
    <n v="0"/>
    <n v="0"/>
    <n v="285"/>
    <n v="111"/>
    <n v="2"/>
    <n v="0"/>
    <n v="0"/>
    <n v="7.7192982456140355E-2"/>
    <n v="0.15315315315315314"/>
    <n v="0"/>
    <n v="0"/>
    <n v="0"/>
    <n v="0.11055276381909548"/>
    <n v="0.28391959798994976"/>
    <n v="44"/>
  </r>
  <r>
    <x v="8"/>
    <s v="0505-01-000"/>
    <m/>
    <x v="3"/>
    <s v="Murray"/>
    <s v="Fulda Public School District"/>
    <n v="29"/>
    <n v="0"/>
    <n v="0"/>
    <n v="4"/>
    <n v="7"/>
    <n v="0"/>
    <n v="44"/>
    <n v="0"/>
    <n v="0.10972568578553615"/>
    <n v="24"/>
    <n v="6.2992125984251968E-2"/>
    <n v="401"/>
    <n v="381"/>
    <n v="350"/>
    <n v="2"/>
    <n v="5"/>
    <n v="8"/>
    <n v="16"/>
    <n v="20"/>
    <n v="0"/>
    <n v="0"/>
    <n v="0"/>
    <n v="0"/>
    <n v="359"/>
    <n v="2"/>
    <n v="5"/>
    <n v="12"/>
    <n v="23"/>
    <n v="8.0779944289693595E-2"/>
    <n v="0"/>
    <n v="0"/>
    <n v="0.33333333333333331"/>
    <n v="0.30434782608695654"/>
    <n v="0.10972568578553615"/>
    <n v="0.10473815461346633"/>
    <n v="44"/>
  </r>
  <r>
    <x v="7"/>
    <s v="0550-01-000"/>
    <m/>
    <x v="3"/>
    <s v="Otter Tail"/>
    <s v="Underwood Public School District"/>
    <n v="39"/>
    <n v="0"/>
    <n v="4"/>
    <n v="0"/>
    <n v="0"/>
    <n v="0"/>
    <n v="44"/>
    <n v="0"/>
    <n v="0.10972568578553615"/>
    <n v="189"/>
    <n v="0.34615384615384615"/>
    <n v="401"/>
    <n v="546"/>
    <n v="532"/>
    <n v="2"/>
    <n v="3"/>
    <n v="7"/>
    <n v="2"/>
    <n v="183"/>
    <n v="0"/>
    <n v="0"/>
    <n v="3"/>
    <n v="0"/>
    <n v="388"/>
    <n v="2"/>
    <n v="7"/>
    <n v="4"/>
    <n v="2"/>
    <n v="0.10051546391752578"/>
    <n v="0"/>
    <n v="0.5714285714285714"/>
    <n v="0"/>
    <n v="0"/>
    <n v="0.10972568578553615"/>
    <n v="3.7220843672456573E-2"/>
    <n v="44"/>
  </r>
  <r>
    <x v="11"/>
    <s v="0786-01-000"/>
    <m/>
    <x v="3"/>
    <s v="Todd"/>
    <s v="Bertha-Hewitt Public School District"/>
    <n v="42"/>
    <n v="0"/>
    <n v="0"/>
    <n v="0"/>
    <n v="0"/>
    <n v="0"/>
    <n v="44"/>
    <n v="0"/>
    <n v="0.10731707317073171"/>
    <n v="124"/>
    <n v="0.2530612244897959"/>
    <n v="410"/>
    <n v="490"/>
    <n v="482"/>
    <n v="0"/>
    <n v="3"/>
    <n v="0"/>
    <n v="5"/>
    <n v="119"/>
    <n v="0"/>
    <n v="0"/>
    <n v="0"/>
    <n v="0"/>
    <n v="405"/>
    <n v="0"/>
    <n v="3"/>
    <n v="0"/>
    <n v="5"/>
    <n v="0.1037037037037037"/>
    <n v="0"/>
    <n v="0"/>
    <n v="0"/>
    <n v="0"/>
    <n v="0.10731707317073171"/>
    <n v="1.9370460048426151E-2"/>
    <n v="44"/>
  </r>
  <r>
    <x v="14"/>
    <s v="0458-01-000"/>
    <m/>
    <x v="3"/>
    <s v="Martin"/>
    <s v="Truman Public School District"/>
    <n v="35"/>
    <n v="0"/>
    <n v="0"/>
    <n v="0"/>
    <n v="5"/>
    <n v="0"/>
    <n v="44"/>
    <n v="0"/>
    <n v="0.10526315789473684"/>
    <n v="43"/>
    <n v="0.10311750599520383"/>
    <n v="418"/>
    <n v="417"/>
    <n v="393"/>
    <n v="0"/>
    <n v="12"/>
    <n v="0"/>
    <n v="12"/>
    <n v="35"/>
    <n v="0"/>
    <n v="7"/>
    <n v="0"/>
    <n v="0"/>
    <n v="393"/>
    <n v="0"/>
    <n v="5"/>
    <n v="0"/>
    <n v="17"/>
    <n v="8.9058524173027995E-2"/>
    <n v="0"/>
    <n v="0"/>
    <n v="0"/>
    <n v="0.29411764705882354"/>
    <n v="0.10526315789473684"/>
    <n v="5.3012048192771083E-2"/>
    <n v="44"/>
  </r>
  <r>
    <x v="4"/>
    <s v="0378-01-000"/>
    <m/>
    <x v="3"/>
    <s v="Lac qui Parle"/>
    <s v="Dawson-Boyd Public School District"/>
    <n v="41"/>
    <n v="0"/>
    <n v="0"/>
    <n v="0"/>
    <n v="0"/>
    <n v="0"/>
    <n v="44"/>
    <n v="0"/>
    <n v="9.5652173913043481E-2"/>
    <n v="84"/>
    <n v="0.16800000000000001"/>
    <n v="460"/>
    <n v="500"/>
    <n v="459"/>
    <n v="2"/>
    <n v="5"/>
    <n v="14"/>
    <n v="20"/>
    <n v="77"/>
    <n v="0"/>
    <n v="0"/>
    <n v="5"/>
    <n v="0"/>
    <n v="423"/>
    <n v="2"/>
    <n v="5"/>
    <n v="9"/>
    <n v="20"/>
    <n v="9.6926713947990545E-2"/>
    <n v="0"/>
    <n v="0"/>
    <n v="0"/>
    <n v="0"/>
    <n v="9.5652173913043481E-2"/>
    <n v="7.8431372549019607E-2"/>
    <n v="44"/>
  </r>
  <r>
    <x v="5"/>
    <s v="0378-01-000"/>
    <m/>
    <x v="3"/>
    <s v="Lac qui Parle"/>
    <s v="Dawson-Boyd Public School District"/>
    <n v="39"/>
    <n v="0"/>
    <n v="0"/>
    <n v="0"/>
    <n v="0"/>
    <n v="0"/>
    <n v="44"/>
    <n v="0"/>
    <n v="9.2631578947368426E-2"/>
    <n v="77"/>
    <n v="0.15157480314960631"/>
    <n v="475"/>
    <n v="508"/>
    <n v="472"/>
    <n v="2"/>
    <n v="6"/>
    <n v="12"/>
    <n v="16"/>
    <n v="70"/>
    <n v="0"/>
    <n v="0"/>
    <n v="5"/>
    <n v="0"/>
    <n v="441"/>
    <n v="2"/>
    <n v="6"/>
    <n v="7"/>
    <n v="16"/>
    <n v="8.8435374149659865E-2"/>
    <n v="0"/>
    <n v="0"/>
    <n v="0"/>
    <n v="0"/>
    <n v="9.2631578947368426E-2"/>
    <n v="6.5677966101694921E-2"/>
    <n v="44"/>
  </r>
  <r>
    <x v="7"/>
    <s v="0378-01-000"/>
    <m/>
    <x v="3"/>
    <s v="Lac qui Parle"/>
    <s v="Dawson-Boyd Public School District"/>
    <n v="38"/>
    <n v="0"/>
    <n v="0"/>
    <n v="0"/>
    <n v="0"/>
    <n v="0"/>
    <n v="44"/>
    <n v="0"/>
    <n v="9.2243186582809222E-2"/>
    <n v="83"/>
    <n v="0.16085271317829458"/>
    <n v="477"/>
    <n v="516"/>
    <n v="492"/>
    <n v="1"/>
    <n v="5"/>
    <n v="8"/>
    <n v="10"/>
    <n v="81"/>
    <n v="0"/>
    <n v="0"/>
    <n v="0"/>
    <n v="0"/>
    <n v="449"/>
    <n v="1"/>
    <n v="5"/>
    <n v="8"/>
    <n v="10"/>
    <n v="8.4632516703786187E-2"/>
    <n v="0"/>
    <n v="0"/>
    <n v="0"/>
    <n v="0"/>
    <n v="9.2243186582809222E-2"/>
    <n v="5.0739957716701901E-2"/>
    <n v="44"/>
  </r>
  <r>
    <x v="8"/>
    <s v="0547-01-000"/>
    <m/>
    <x v="3"/>
    <s v="Otter Tail"/>
    <s v="Parkers Prairie Public School Dist."/>
    <n v="37"/>
    <n v="0"/>
    <n v="0"/>
    <n v="0"/>
    <n v="0"/>
    <n v="0"/>
    <n v="44"/>
    <n v="0"/>
    <n v="9.1286307053941904E-2"/>
    <n v="124"/>
    <n v="0.2206405693950178"/>
    <n v="482"/>
    <n v="562"/>
    <n v="550"/>
    <n v="1"/>
    <n v="3"/>
    <n v="2"/>
    <n v="6"/>
    <n v="116"/>
    <n v="0"/>
    <n v="0"/>
    <n v="0"/>
    <n v="5"/>
    <n v="471"/>
    <n v="1"/>
    <n v="3"/>
    <n v="2"/>
    <n v="1"/>
    <n v="7.8556263269639062E-2"/>
    <n v="0"/>
    <n v="0"/>
    <n v="0"/>
    <n v="0"/>
    <n v="9.1286307053941904E-2"/>
    <n v="1.4644351464435146E-2"/>
    <n v="44"/>
  </r>
  <r>
    <x v="1"/>
    <s v="2854-01-000"/>
    <m/>
    <x v="3"/>
    <s v="Norman"/>
    <s v="Ada-Borup Public School District"/>
    <n v="37"/>
    <n v="0"/>
    <n v="0"/>
    <n v="0"/>
    <n v="0"/>
    <n v="3"/>
    <n v="41"/>
    <n v="6.1475409836065573E-3"/>
    <n v="8.4016393442622947E-2"/>
    <n v="71"/>
    <n v="0.13786407766990291"/>
    <n v="488"/>
    <n v="515"/>
    <n v="437"/>
    <n v="16"/>
    <n v="9"/>
    <n v="3"/>
    <n v="50"/>
    <n v="62"/>
    <n v="0"/>
    <n v="0"/>
    <n v="0"/>
    <n v="3"/>
    <n v="412"/>
    <n v="16"/>
    <n v="9"/>
    <n v="3"/>
    <n v="47"/>
    <n v="8.9805825242718448E-2"/>
    <n v="0"/>
    <n v="0"/>
    <n v="0"/>
    <n v="0"/>
    <n v="9.0163934426229497E-2"/>
    <n v="0.1540041067761807"/>
    <n v="44"/>
  </r>
  <r>
    <x v="17"/>
    <s v="0786-01-000"/>
    <m/>
    <x v="3"/>
    <s v="Todd"/>
    <s v="Bertha-Hewitt Public School District"/>
    <n v="40"/>
    <n v="0"/>
    <n v="0"/>
    <n v="0"/>
    <n v="0"/>
    <n v="0"/>
    <n v="44"/>
    <n v="0"/>
    <n v="8.9613034623217916E-2"/>
    <n v="81"/>
    <n v="0.15340909090909091"/>
    <n v="491"/>
    <n v="528"/>
    <n v="524"/>
    <n v="2"/>
    <n v="0"/>
    <n v="1"/>
    <n v="0"/>
    <n v="77"/>
    <n v="0"/>
    <n v="0"/>
    <n v="0"/>
    <n v="0"/>
    <n v="487"/>
    <n v="2"/>
    <n v="0"/>
    <n v="1"/>
    <n v="0"/>
    <n v="8.2135523613963035E-2"/>
    <n v="0"/>
    <n v="0"/>
    <n v="0"/>
    <n v="0"/>
    <n v="8.9613034623217916E-2"/>
    <n v="6.1224489795918364E-3"/>
    <n v="44"/>
  </r>
  <r>
    <x v="3"/>
    <s v="2167-01-000"/>
    <m/>
    <x v="3"/>
    <s v="Lyon"/>
    <s v="Lakeview School District"/>
    <n v="32"/>
    <n v="0"/>
    <n v="0"/>
    <n v="6"/>
    <n v="0"/>
    <n v="19"/>
    <n v="25"/>
    <n v="3.7549407114624504E-2"/>
    <n v="4.9407114624505928E-2"/>
    <n v="185"/>
    <n v="0.28593508500772796"/>
    <n v="506"/>
    <n v="647"/>
    <n v="605"/>
    <n v="2"/>
    <n v="4"/>
    <n v="9"/>
    <n v="27"/>
    <n v="160"/>
    <n v="0"/>
    <n v="0"/>
    <n v="3"/>
    <n v="14"/>
    <n v="477"/>
    <n v="2"/>
    <n v="4"/>
    <n v="12"/>
    <n v="13"/>
    <n v="6.7085953878406712E-2"/>
    <n v="0"/>
    <n v="0"/>
    <n v="0.5"/>
    <n v="0"/>
    <n v="8.6956521739130432E-2"/>
    <n v="6.1023622047244097E-2"/>
    <n v="44"/>
  </r>
  <r>
    <x v="12"/>
    <s v="0195-01-000"/>
    <s v="yes"/>
    <x v="2"/>
    <s v="Dakota"/>
    <s v="Randolph Public School District"/>
    <n v="41"/>
    <n v="0"/>
    <n v="0"/>
    <n v="0"/>
    <n v="0"/>
    <n v="0"/>
    <n v="44"/>
    <n v="0"/>
    <n v="8.5106382978723402E-2"/>
    <n v="1"/>
    <n v="2.1097046413502108E-3"/>
    <n v="517"/>
    <n v="474"/>
    <n v="459"/>
    <n v="2"/>
    <n v="4"/>
    <n v="6"/>
    <n v="3"/>
    <n v="0"/>
    <n v="0"/>
    <n v="0"/>
    <n v="0"/>
    <n v="0"/>
    <n v="500"/>
    <n v="2"/>
    <n v="4"/>
    <n v="6"/>
    <n v="3"/>
    <n v="8.2000000000000003E-2"/>
    <n v="0"/>
    <n v="0"/>
    <n v="0"/>
    <n v="0"/>
    <n v="8.5106382978723402E-2"/>
    <n v="2.9126213592233011E-2"/>
    <n v="44"/>
  </r>
  <r>
    <x v="1"/>
    <s v="0837-01-000"/>
    <m/>
    <x v="3"/>
    <s v="Watonwan"/>
    <s v="Madelia Public School District"/>
    <n v="35"/>
    <n v="0"/>
    <n v="0"/>
    <n v="0"/>
    <n v="3"/>
    <n v="3"/>
    <n v="41"/>
    <n v="5.7361376673040155E-3"/>
    <n v="7.8393881453154873E-2"/>
    <n v="67"/>
    <n v="0.1227106227106227"/>
    <n v="523"/>
    <n v="546"/>
    <n v="310"/>
    <n v="0"/>
    <n v="19"/>
    <n v="3"/>
    <n v="214"/>
    <n v="37"/>
    <n v="0"/>
    <n v="0"/>
    <n v="0"/>
    <n v="18"/>
    <n v="308"/>
    <n v="0"/>
    <n v="19"/>
    <n v="3"/>
    <n v="199"/>
    <n v="0.11363636363636363"/>
    <n v="0"/>
    <n v="0"/>
    <n v="0"/>
    <n v="1.507537688442211E-2"/>
    <n v="8.4130019120458893E-2"/>
    <n v="0.41776937618147447"/>
    <n v="44"/>
  </r>
  <r>
    <x v="11"/>
    <s v="2898-01-000"/>
    <m/>
    <x v="3"/>
    <s v="Cottonwood"/>
    <s v="Westbrook-Walnut Grove Schools"/>
    <n v="23"/>
    <n v="0"/>
    <n v="4"/>
    <n v="12"/>
    <n v="0"/>
    <n v="0"/>
    <n v="44"/>
    <n v="0"/>
    <n v="7.6388888888888895E-2"/>
    <n v="42"/>
    <n v="7.3170731707317069E-2"/>
    <n v="576"/>
    <n v="574"/>
    <n v="401"/>
    <n v="0"/>
    <n v="2"/>
    <n v="169"/>
    <n v="2"/>
    <n v="24"/>
    <n v="0"/>
    <n v="0"/>
    <n v="14"/>
    <n v="0"/>
    <n v="400"/>
    <n v="0"/>
    <n v="6"/>
    <n v="167"/>
    <n v="2"/>
    <n v="5.7500000000000002E-2"/>
    <n v="0"/>
    <n v="0.66666666666666663"/>
    <n v="7.1856287425149698E-2"/>
    <n v="0"/>
    <n v="7.6388888888888895E-2"/>
    <n v="0.30434782608695654"/>
    <n v="44"/>
  </r>
  <r>
    <x v="18"/>
    <s v="0253-01-000"/>
    <m/>
    <x v="3"/>
    <s v="Goodhue"/>
    <s v="Goodhue Public School District"/>
    <n v="39"/>
    <n v="0"/>
    <n v="0"/>
    <n v="3"/>
    <n v="0"/>
    <n v="0"/>
    <n v="44"/>
    <n v="0"/>
    <n v="7.6388888888888895E-2"/>
    <n v="137"/>
    <n v="0.20478325859491778"/>
    <n v="576"/>
    <n v="669"/>
    <n v="631"/>
    <n v="0"/>
    <n v="1"/>
    <n v="2"/>
    <n v="35"/>
    <n v="133"/>
    <n v="0"/>
    <n v="0"/>
    <n v="0"/>
    <n v="0"/>
    <n v="537"/>
    <n v="0"/>
    <n v="1"/>
    <n v="5"/>
    <n v="35"/>
    <n v="7.2625698324022353E-2"/>
    <n v="0"/>
    <n v="0"/>
    <n v="0.6"/>
    <n v="0"/>
    <n v="7.6388888888888895E-2"/>
    <n v="7.0934256055363326E-2"/>
    <n v="44"/>
  </r>
  <r>
    <x v="3"/>
    <s v="0253-01-000"/>
    <m/>
    <x v="3"/>
    <s v="Goodhue"/>
    <s v="Goodhue Public School District"/>
    <n v="43"/>
    <n v="0"/>
    <n v="0"/>
    <n v="0"/>
    <n v="0"/>
    <n v="0"/>
    <n v="44"/>
    <n v="0"/>
    <n v="7.6124567474048443E-2"/>
    <n v="122"/>
    <n v="0.18597560975609756"/>
    <n v="578"/>
    <n v="656"/>
    <n v="598"/>
    <n v="0"/>
    <n v="2"/>
    <n v="3"/>
    <n v="53"/>
    <n v="116"/>
    <n v="0"/>
    <n v="0"/>
    <n v="0"/>
    <n v="0"/>
    <n v="525"/>
    <n v="0"/>
    <n v="2"/>
    <n v="3"/>
    <n v="53"/>
    <n v="8.1904761904761911E-2"/>
    <n v="0"/>
    <n v="0"/>
    <n v="0"/>
    <n v="0"/>
    <n v="7.6124567474048443E-2"/>
    <n v="9.9485420240137221E-2"/>
    <n v="44"/>
  </r>
  <r>
    <x v="1"/>
    <s v="0763-01-000"/>
    <m/>
    <x v="3"/>
    <s v="Steele"/>
    <s v="Medford Public School District"/>
    <n v="33"/>
    <n v="0"/>
    <n v="0"/>
    <n v="0"/>
    <n v="4"/>
    <n v="3"/>
    <n v="41"/>
    <n v="4.9099836333878887E-3"/>
    <n v="6.7103109656301146E-2"/>
    <n v="330"/>
    <n v="0.36789297658862874"/>
    <n v="611"/>
    <n v="897"/>
    <n v="739"/>
    <n v="0"/>
    <n v="19"/>
    <n v="14"/>
    <n v="125"/>
    <n v="286"/>
    <n v="0"/>
    <n v="8"/>
    <n v="6"/>
    <n v="22"/>
    <n v="486"/>
    <n v="0"/>
    <n v="11"/>
    <n v="8"/>
    <n v="107"/>
    <n v="6.7901234567901231E-2"/>
    <n v="0"/>
    <n v="0"/>
    <n v="0"/>
    <n v="3.7383177570093455E-2"/>
    <n v="7.2013093289689037E-2"/>
    <n v="0.20588235294117646"/>
    <n v="44"/>
  </r>
  <r>
    <x v="5"/>
    <s v="0811-01-000"/>
    <m/>
    <x v="3"/>
    <s v="Wabasha"/>
    <s v="Wabasha-Kellogg Public School Dist."/>
    <n v="41"/>
    <n v="0"/>
    <n v="0"/>
    <n v="0"/>
    <n v="0"/>
    <n v="3"/>
    <n v="41"/>
    <n v="4.7393364928909956E-3"/>
    <n v="6.4770932069510262E-2"/>
    <n v="4"/>
    <n v="6.7453625632377737E-3"/>
    <n v="633"/>
    <n v="593"/>
    <n v="570"/>
    <n v="1"/>
    <n v="14"/>
    <n v="5"/>
    <n v="3"/>
    <n v="0"/>
    <n v="0"/>
    <n v="3"/>
    <n v="0"/>
    <n v="0"/>
    <n v="611"/>
    <n v="1"/>
    <n v="11"/>
    <n v="5"/>
    <n v="3"/>
    <n v="6.7103109656301146E-2"/>
    <n v="0"/>
    <n v="0"/>
    <n v="0"/>
    <n v="0"/>
    <n v="6.9510268562401251E-2"/>
    <n v="3.1695721077654518E-2"/>
    <n v="44"/>
  </r>
  <r>
    <x v="11"/>
    <s v="0553-01-000"/>
    <m/>
    <x v="3"/>
    <s v="Otter Tail"/>
    <s v="New York Mills Public School Dist."/>
    <n v="43"/>
    <n v="0"/>
    <n v="0"/>
    <n v="0"/>
    <n v="0"/>
    <n v="0"/>
    <n v="44"/>
    <n v="0"/>
    <n v="6.358381502890173E-2"/>
    <n v="87"/>
    <n v="0.11836734693877551"/>
    <n v="692"/>
    <n v="735"/>
    <n v="725"/>
    <n v="7"/>
    <n v="0"/>
    <n v="0"/>
    <n v="3"/>
    <n v="83"/>
    <n v="0"/>
    <n v="0"/>
    <n v="0"/>
    <n v="0"/>
    <n v="685"/>
    <n v="7"/>
    <n v="0"/>
    <n v="0"/>
    <n v="3"/>
    <n v="6.2773722627737227E-2"/>
    <n v="0"/>
    <n v="0"/>
    <n v="0"/>
    <n v="0"/>
    <n v="6.358381502890173E-2"/>
    <n v="1.4388489208633094E-2"/>
    <n v="44"/>
  </r>
  <r>
    <x v="3"/>
    <s v="2169-01-000"/>
    <m/>
    <x v="3"/>
    <s v="Murray"/>
    <s v="Murray County Central School Dist."/>
    <n v="29"/>
    <n v="0"/>
    <n v="0"/>
    <n v="0"/>
    <n v="10"/>
    <n v="0"/>
    <n v="44"/>
    <n v="0"/>
    <n v="6.1538461538461542E-2"/>
    <n v="74"/>
    <n v="9.9328859060402688E-2"/>
    <n v="715"/>
    <n v="745"/>
    <n v="695"/>
    <n v="6"/>
    <n v="6"/>
    <n v="6"/>
    <n v="32"/>
    <n v="71"/>
    <n v="0"/>
    <n v="0"/>
    <n v="0"/>
    <n v="0"/>
    <n v="653"/>
    <n v="6"/>
    <n v="6"/>
    <n v="6"/>
    <n v="42"/>
    <n v="4.44104134762634E-2"/>
    <n v="0"/>
    <n v="0"/>
    <n v="0"/>
    <n v="0.23809523809523808"/>
    <n v="6.1538461538461542E-2"/>
    <n v="8.4151472650771386E-2"/>
    <n v="44"/>
  </r>
  <r>
    <x v="14"/>
    <s v="0146-01-000"/>
    <m/>
    <x v="3"/>
    <s v="Clay"/>
    <s v="Barnesville Public School District"/>
    <n v="39"/>
    <n v="0"/>
    <n v="0"/>
    <n v="0"/>
    <n v="0"/>
    <n v="0"/>
    <n v="44"/>
    <n v="0"/>
    <n v="5.6701030927835051E-2"/>
    <n v="29"/>
    <n v="3.8107752956636008E-2"/>
    <n v="776"/>
    <n v="761"/>
    <n v="750"/>
    <n v="0"/>
    <n v="5"/>
    <n v="1"/>
    <n v="5"/>
    <n v="29"/>
    <n v="0"/>
    <n v="0"/>
    <n v="0"/>
    <n v="0"/>
    <n v="760"/>
    <n v="0"/>
    <n v="5"/>
    <n v="1"/>
    <n v="5"/>
    <n v="5.131578947368421E-2"/>
    <n v="0"/>
    <n v="0"/>
    <n v="0"/>
    <n v="0"/>
    <n v="5.6701030927835051E-2"/>
    <n v="1.4267185473411154E-2"/>
    <n v="44"/>
  </r>
  <r>
    <x v="18"/>
    <s v="0150-01-000"/>
    <m/>
    <x v="3"/>
    <s v="Clay"/>
    <s v="Hawley Public School District"/>
    <n v="37"/>
    <n v="0"/>
    <n v="0"/>
    <n v="0"/>
    <n v="0"/>
    <n v="3"/>
    <n v="41"/>
    <n v="3.663003663003663E-3"/>
    <n v="5.0061050061050064E-2"/>
    <n v="138"/>
    <n v="0.1511500547645126"/>
    <n v="819"/>
    <n v="913"/>
    <n v="891"/>
    <n v="3"/>
    <n v="9"/>
    <n v="2"/>
    <n v="8"/>
    <n v="137"/>
    <n v="0"/>
    <n v="0"/>
    <n v="0"/>
    <n v="0"/>
    <n v="791"/>
    <n v="3"/>
    <n v="9"/>
    <n v="2"/>
    <n v="8"/>
    <n v="4.6776232616940583E-2"/>
    <n v="0"/>
    <n v="0"/>
    <n v="0"/>
    <n v="0"/>
    <n v="5.3724053724053727E-2"/>
    <n v="2.7060270602706028E-2"/>
    <n v="44"/>
  </r>
  <r>
    <x v="17"/>
    <s v="0480-01-000"/>
    <m/>
    <x v="3"/>
    <s v="Mille Lacs"/>
    <s v="Onamia Public School District"/>
    <n v="43"/>
    <n v="0"/>
    <n v="0"/>
    <n v="0"/>
    <n v="0"/>
    <n v="0"/>
    <n v="44"/>
    <n v="0"/>
    <n v="5.0984936268829661E-2"/>
    <n v="7"/>
    <n v="8.4745762711864406E-3"/>
    <n v="863"/>
    <n v="826"/>
    <n v="690"/>
    <n v="115"/>
    <n v="11"/>
    <n v="8"/>
    <n v="2"/>
    <n v="4"/>
    <n v="0"/>
    <n v="0"/>
    <n v="0"/>
    <n v="0"/>
    <n v="729"/>
    <n v="115"/>
    <n v="11"/>
    <n v="8"/>
    <n v="2"/>
    <n v="5.8984910836762688E-2"/>
    <n v="0"/>
    <n v="0"/>
    <n v="0"/>
    <n v="0"/>
    <n v="5.0984936268829661E-2"/>
    <n v="0.15722543352601157"/>
    <n v="44"/>
  </r>
  <r>
    <x v="8"/>
    <s v="0177-01-000"/>
    <m/>
    <x v="3"/>
    <s v="Cottonwood"/>
    <s v="Windom Public School District"/>
    <n v="39"/>
    <n v="0"/>
    <n v="0"/>
    <n v="3"/>
    <n v="0"/>
    <n v="0"/>
    <n v="44"/>
    <n v="0"/>
    <n v="5.0458715596330278E-2"/>
    <n v="81"/>
    <n v="8.9108910891089105E-2"/>
    <n v="872"/>
    <n v="909"/>
    <n v="775"/>
    <n v="10"/>
    <n v="3"/>
    <n v="21"/>
    <n v="100"/>
    <n v="73"/>
    <n v="0"/>
    <n v="0"/>
    <n v="0"/>
    <n v="0"/>
    <n v="741"/>
    <n v="10"/>
    <n v="3"/>
    <n v="24"/>
    <n v="100"/>
    <n v="5.2631578947368418E-2"/>
    <n v="0"/>
    <n v="0"/>
    <n v="0.125"/>
    <n v="0"/>
    <n v="5.0458715596330278E-2"/>
    <n v="0.1560364464692483"/>
    <n v="44"/>
  </r>
  <r>
    <x v="12"/>
    <s v="0299-01-000"/>
    <m/>
    <x v="3"/>
    <s v="Houston"/>
    <s v="Caledonia Public School District"/>
    <n v="43"/>
    <n v="0"/>
    <n v="0"/>
    <n v="0"/>
    <n v="0"/>
    <n v="0"/>
    <n v="44"/>
    <n v="0"/>
    <n v="4.8726467331118496E-2"/>
    <n v="27"/>
    <n v="3.0474040632054177E-2"/>
    <n v="903"/>
    <n v="886"/>
    <n v="861"/>
    <n v="2"/>
    <n v="18"/>
    <n v="3"/>
    <n v="2"/>
    <n v="23"/>
    <n v="0"/>
    <n v="0"/>
    <n v="0"/>
    <n v="0"/>
    <n v="881"/>
    <n v="2"/>
    <n v="18"/>
    <n v="3"/>
    <n v="2"/>
    <n v="4.8808172531214528E-2"/>
    <n v="0"/>
    <n v="0"/>
    <n v="0"/>
    <n v="0"/>
    <n v="4.8726467331118496E-2"/>
    <n v="2.759381898454746E-2"/>
    <n v="44"/>
  </r>
  <r>
    <x v="12"/>
    <s v="2534-01-000"/>
    <m/>
    <x v="3"/>
    <s v="Renville"/>
    <s v="Bird Island-Olivia-Lake Lillian Public School District"/>
    <n v="34"/>
    <n v="0"/>
    <n v="0"/>
    <n v="0"/>
    <n v="6"/>
    <n v="0"/>
    <n v="44"/>
    <n v="0"/>
    <n v="4.7058823529411764E-2"/>
    <n v="42"/>
    <n v="4.5016077170418008E-2"/>
    <n v="935"/>
    <n v="933"/>
    <n v="771"/>
    <n v="7"/>
    <n v="12"/>
    <n v="3"/>
    <n v="140"/>
    <n v="41"/>
    <n v="0"/>
    <n v="0"/>
    <n v="0"/>
    <n v="0"/>
    <n v="764"/>
    <n v="7"/>
    <n v="12"/>
    <n v="3"/>
    <n v="146"/>
    <n v="4.4502617801047119E-2"/>
    <n v="0"/>
    <n v="0"/>
    <n v="0"/>
    <n v="4.1095890410958902E-2"/>
    <n v="4.7058823529411764E-2"/>
    <n v="0.18025751072961374"/>
    <n v="44"/>
  </r>
  <r>
    <x v="16"/>
    <s v="0299-01-000"/>
    <m/>
    <x v="3"/>
    <s v="Houston"/>
    <s v="Caledonia Public School District"/>
    <n v="42"/>
    <n v="0"/>
    <n v="0"/>
    <n v="0"/>
    <n v="0"/>
    <n v="6"/>
    <n v="38"/>
    <n v="5.8195926285160042E-3"/>
    <n v="3.6857419980601359E-2"/>
    <n v="22"/>
    <n v="2.1803766105054509E-2"/>
    <n v="1031"/>
    <n v="1009"/>
    <n v="990"/>
    <n v="4"/>
    <n v="6"/>
    <n v="5"/>
    <n v="4"/>
    <n v="19"/>
    <n v="0"/>
    <n v="0"/>
    <n v="0"/>
    <n v="0"/>
    <n v="1013"/>
    <n v="4"/>
    <n v="6"/>
    <n v="5"/>
    <n v="4"/>
    <n v="4.1461006910167818E-2"/>
    <n v="0"/>
    <n v="0"/>
    <n v="0"/>
    <n v="0"/>
    <n v="4.2677012609117361E-2"/>
    <n v="1.8410852713178296E-2"/>
    <n v="44"/>
  </r>
  <r>
    <x v="17"/>
    <s v="0858-01-000"/>
    <m/>
    <x v="3"/>
    <s v="Winona"/>
    <s v="St. Charles Public School District"/>
    <n v="39"/>
    <n v="0"/>
    <n v="0"/>
    <n v="0"/>
    <n v="0"/>
    <n v="0"/>
    <n v="44"/>
    <n v="0"/>
    <n v="3.8972542072630643E-2"/>
    <n v="5"/>
    <n v="4.5871559633027525E-3"/>
    <n v="1129"/>
    <n v="1090"/>
    <n v="985"/>
    <n v="7"/>
    <n v="7"/>
    <n v="49"/>
    <n v="42"/>
    <n v="3"/>
    <n v="0"/>
    <n v="0"/>
    <n v="0"/>
    <n v="0"/>
    <n v="1021"/>
    <n v="7"/>
    <n v="7"/>
    <n v="49"/>
    <n v="42"/>
    <n v="3.8197845249755141E-2"/>
    <n v="0"/>
    <n v="0"/>
    <n v="0"/>
    <n v="0"/>
    <n v="3.8972542072630643E-2"/>
    <n v="9.3250444049733566E-2"/>
    <n v="44"/>
  </r>
  <r>
    <x v="8"/>
    <s v="0813-01-000"/>
    <m/>
    <x v="3"/>
    <s v="Wabasha"/>
    <s v="Lake City Public School District"/>
    <n v="39"/>
    <n v="0"/>
    <n v="0"/>
    <n v="0"/>
    <n v="0"/>
    <n v="0"/>
    <n v="44"/>
    <n v="0"/>
    <n v="3.3409263477600606E-2"/>
    <n v="62"/>
    <n v="4.6441947565543068E-2"/>
    <n v="1317"/>
    <n v="1335"/>
    <n v="1265"/>
    <n v="2"/>
    <n v="17"/>
    <n v="15"/>
    <n v="36"/>
    <n v="58"/>
    <n v="0"/>
    <n v="0"/>
    <n v="0"/>
    <n v="0"/>
    <n v="1246"/>
    <n v="2"/>
    <n v="17"/>
    <n v="15"/>
    <n v="36"/>
    <n v="3.1300160513643663E-2"/>
    <n v="0"/>
    <n v="0"/>
    <n v="0"/>
    <n v="0"/>
    <n v="3.3409263477600606E-2"/>
    <n v="5.3191489361702128E-2"/>
    <n v="44"/>
  </r>
  <r>
    <x v="17"/>
    <s v="0840-01-000"/>
    <m/>
    <x v="3"/>
    <s v="Watonwan"/>
    <s v="St. James Public School District"/>
    <n v="35"/>
    <n v="0"/>
    <n v="0"/>
    <n v="0"/>
    <n v="0"/>
    <n v="0"/>
    <n v="44"/>
    <n v="0"/>
    <n v="3.2496307237813882E-2"/>
    <n v="32"/>
    <n v="2.3845007451564829E-2"/>
    <n v="1354"/>
    <n v="1342"/>
    <n v="1047"/>
    <n v="4"/>
    <n v="13"/>
    <n v="9"/>
    <n v="276"/>
    <n v="27"/>
    <n v="0"/>
    <n v="0"/>
    <n v="0"/>
    <n v="0"/>
    <n v="1055"/>
    <n v="4"/>
    <n v="13"/>
    <n v="9"/>
    <n v="276"/>
    <n v="3.3175355450236969E-2"/>
    <n v="0"/>
    <n v="0"/>
    <n v="0"/>
    <n v="0"/>
    <n v="3.2496307237813882E-2"/>
    <n v="0.22254974207811348"/>
    <n v="44"/>
  </r>
  <r>
    <x v="17"/>
    <s v="0531-01-000"/>
    <m/>
    <x v="3"/>
    <s v="Olmsted"/>
    <s v="Byron Public School District"/>
    <n v="38"/>
    <n v="0"/>
    <n v="0"/>
    <n v="3"/>
    <n v="0"/>
    <n v="4"/>
    <n v="40"/>
    <n v="2.9069767441860465E-3"/>
    <n v="2.9069767441860465E-2"/>
    <n v="100"/>
    <n v="6.9832402234636867E-2"/>
    <n v="1376"/>
    <n v="1432"/>
    <n v="1399"/>
    <n v="1"/>
    <n v="6"/>
    <n v="17"/>
    <n v="12"/>
    <n v="94"/>
    <n v="0"/>
    <n v="0"/>
    <n v="0"/>
    <n v="0"/>
    <n v="1343"/>
    <n v="1"/>
    <n v="6"/>
    <n v="20"/>
    <n v="12"/>
    <n v="2.8294862248696945E-2"/>
    <n v="0"/>
    <n v="0"/>
    <n v="0.15"/>
    <n v="0"/>
    <n v="3.1976744186046513E-2"/>
    <n v="2.8219971056439943E-2"/>
    <n v="44"/>
  </r>
  <r>
    <x v="13"/>
    <s v="0531-01-000"/>
    <m/>
    <x v="3"/>
    <s v="Olmsted"/>
    <s v="Byron Public School District"/>
    <n v="38"/>
    <n v="0"/>
    <n v="0"/>
    <n v="0"/>
    <n v="0"/>
    <n v="7"/>
    <n v="37"/>
    <n v="4.8814504881450485E-3"/>
    <n v="2.5801952580195259E-2"/>
    <n v="161"/>
    <n v="0.1038039974210187"/>
    <n v="1434"/>
    <n v="1551"/>
    <n v="1513"/>
    <n v="2"/>
    <n v="8"/>
    <n v="14"/>
    <n v="14"/>
    <n v="156"/>
    <n v="0"/>
    <n v="0"/>
    <n v="0"/>
    <n v="0"/>
    <n v="1395"/>
    <n v="2"/>
    <n v="8"/>
    <n v="14"/>
    <n v="14"/>
    <n v="2.7240143369175629E-2"/>
    <n v="0"/>
    <n v="0"/>
    <n v="0"/>
    <n v="0"/>
    <n v="3.0683403068340307E-2"/>
    <n v="2.6517794836008374E-2"/>
    <n v="44"/>
  </r>
  <r>
    <x v="9"/>
    <s v="0716-01-000"/>
    <s v="yes"/>
    <x v="2"/>
    <s v="Scott"/>
    <s v="Belle Plaine Public School District"/>
    <n v="38"/>
    <n v="0"/>
    <n v="0"/>
    <n v="0"/>
    <n v="0"/>
    <n v="16"/>
    <n v="28"/>
    <n v="1.0382868267358857E-2"/>
    <n v="1.8170019467878003E-2"/>
    <n v="28"/>
    <n v="1.8360655737704918E-2"/>
    <n v="1541"/>
    <n v="1525"/>
    <n v="1444"/>
    <n v="4"/>
    <n v="23"/>
    <n v="25"/>
    <n v="29"/>
    <n v="22"/>
    <n v="0"/>
    <n v="0"/>
    <n v="0"/>
    <n v="0"/>
    <n v="1460"/>
    <n v="4"/>
    <n v="23"/>
    <n v="25"/>
    <n v="29"/>
    <n v="2.6027397260273973E-2"/>
    <n v="0"/>
    <n v="0"/>
    <n v="0"/>
    <n v="0"/>
    <n v="2.855288773523686E-2"/>
    <n v="5.2563270603504221E-2"/>
    <n v="44"/>
  </r>
  <r>
    <x v="3"/>
    <s v="0531-01-000"/>
    <m/>
    <x v="3"/>
    <s v="Olmsted"/>
    <s v="Byron Public School District"/>
    <n v="36"/>
    <n v="0"/>
    <n v="0"/>
    <n v="0"/>
    <n v="0"/>
    <n v="3"/>
    <n v="41"/>
    <n v="1.9083969465648854E-3"/>
    <n v="2.6081424936386769E-2"/>
    <n v="377"/>
    <n v="0.19790026246719161"/>
    <n v="1572"/>
    <n v="1905"/>
    <n v="1798"/>
    <n v="6"/>
    <n v="23"/>
    <n v="25"/>
    <n v="53"/>
    <n v="353"/>
    <n v="0"/>
    <n v="0"/>
    <n v="4"/>
    <n v="13"/>
    <n v="1481"/>
    <n v="6"/>
    <n v="23"/>
    <n v="21"/>
    <n v="40"/>
    <n v="2.4307900067521943E-2"/>
    <n v="0"/>
    <n v="0"/>
    <n v="0"/>
    <n v="0"/>
    <n v="2.7989821882951654E-2"/>
    <n v="5.7288351368555063E-2"/>
    <n v="44"/>
  </r>
  <r>
    <x v="14"/>
    <s v="0700-01-000"/>
    <m/>
    <x v="3"/>
    <s v="Saint Louis"/>
    <s v="Hermantown Public School District"/>
    <n v="37"/>
    <n v="0"/>
    <n v="0"/>
    <n v="0"/>
    <n v="0"/>
    <n v="10"/>
    <n v="34"/>
    <n v="5.5834729201563373E-3"/>
    <n v="1.8983807928531545E-2"/>
    <n v="216"/>
    <n v="0.11003565970453388"/>
    <n v="1791"/>
    <n v="1963"/>
    <n v="1907"/>
    <n v="18"/>
    <n v="3"/>
    <n v="25"/>
    <n v="10"/>
    <n v="213"/>
    <n v="0"/>
    <n v="0"/>
    <n v="0"/>
    <n v="0"/>
    <n v="1731"/>
    <n v="18"/>
    <n v="3"/>
    <n v="25"/>
    <n v="10"/>
    <n v="2.1374927787406125E-2"/>
    <n v="0"/>
    <n v="0"/>
    <n v="0"/>
    <n v="0"/>
    <n v="2.4567280848687881E-2"/>
    <n v="3.1337437045327363E-2"/>
    <n v="44"/>
  </r>
  <r>
    <x v="17"/>
    <s v="0466-01-000"/>
    <m/>
    <x v="3"/>
    <s v="Wright"/>
    <s v="Dassel-Cokato Public School Dist."/>
    <n v="41"/>
    <n v="0"/>
    <n v="0"/>
    <n v="0"/>
    <n v="0"/>
    <n v="0"/>
    <n v="44"/>
    <n v="0"/>
    <n v="2.0512820512820513E-2"/>
    <n v="163"/>
    <n v="7.1996466431095404E-2"/>
    <n v="2145"/>
    <n v="2264"/>
    <n v="2205"/>
    <n v="5"/>
    <n v="5"/>
    <n v="16"/>
    <n v="36"/>
    <n v="151"/>
    <n v="0"/>
    <n v="0"/>
    <n v="3"/>
    <n v="3"/>
    <n v="2095"/>
    <n v="5"/>
    <n v="5"/>
    <n v="13"/>
    <n v="33"/>
    <n v="1.9570405727923627E-2"/>
    <n v="0"/>
    <n v="0"/>
    <n v="0"/>
    <n v="0"/>
    <n v="2.0512820512820513E-2"/>
    <n v="2.6034402603440261E-2"/>
    <n v="44"/>
  </r>
  <r>
    <x v="15"/>
    <s v="0466-01-000"/>
    <m/>
    <x v="3"/>
    <s v="Wright"/>
    <s v="Dassel-Cokato Public School Dist."/>
    <n v="37"/>
    <n v="0"/>
    <n v="0"/>
    <n v="0"/>
    <n v="0"/>
    <n v="0"/>
    <n v="44"/>
    <n v="0"/>
    <n v="2.0332717190388171E-2"/>
    <n v="174"/>
    <n v="7.5850043591979083E-2"/>
    <n v="2164"/>
    <n v="2294"/>
    <n v="2209"/>
    <n v="9"/>
    <n v="16"/>
    <n v="16"/>
    <n v="44"/>
    <n v="161"/>
    <n v="0"/>
    <n v="0"/>
    <n v="3"/>
    <n v="3"/>
    <n v="2085"/>
    <n v="9"/>
    <n v="16"/>
    <n v="13"/>
    <n v="41"/>
    <n v="1.7745803357314148E-2"/>
    <n v="0"/>
    <n v="0"/>
    <n v="0"/>
    <n v="0"/>
    <n v="2.0332717190388171E-2"/>
    <n v="3.6506469500924212E-2"/>
    <n v="44"/>
  </r>
  <r>
    <x v="17"/>
    <s v="0022-01-000"/>
    <m/>
    <x v="3"/>
    <s v="Becker"/>
    <s v="Detroit Lakes Public School Dist."/>
    <n v="36"/>
    <n v="3"/>
    <n v="0"/>
    <n v="0"/>
    <n v="0"/>
    <n v="0"/>
    <n v="44"/>
    <n v="0"/>
    <n v="1.5613910574875798E-2"/>
    <n v="132"/>
    <n v="4.5423262216104612E-2"/>
    <n v="2818"/>
    <n v="2906"/>
    <n v="2501"/>
    <n v="332"/>
    <n v="22"/>
    <n v="18"/>
    <n v="30"/>
    <n v="116"/>
    <n v="9"/>
    <n v="0"/>
    <n v="0"/>
    <n v="0"/>
    <n v="2421"/>
    <n v="326"/>
    <n v="22"/>
    <n v="18"/>
    <n v="30"/>
    <n v="1.4869888475836431E-2"/>
    <n v="9.202453987730062E-3"/>
    <n v="0"/>
    <n v="0"/>
    <n v="0"/>
    <n v="1.5613910574875798E-2"/>
    <n v="0.14057507987220447"/>
    <n v="44"/>
  </r>
  <r>
    <x v="14"/>
    <s v="0727-01-000"/>
    <m/>
    <x v="3"/>
    <s v="Sherburne"/>
    <s v="Big Lake Public School District"/>
    <n v="35"/>
    <n v="0"/>
    <n v="0"/>
    <n v="0"/>
    <n v="0"/>
    <n v="5"/>
    <n v="39"/>
    <n v="1.6474464579901153E-3"/>
    <n v="1.2850082372322899E-2"/>
    <n v="39"/>
    <n v="1.2871287128712871E-2"/>
    <n v="3035"/>
    <n v="3030"/>
    <n v="2895"/>
    <n v="32"/>
    <n v="22"/>
    <n v="33"/>
    <n v="48"/>
    <n v="29"/>
    <n v="0"/>
    <n v="0"/>
    <n v="0"/>
    <n v="0"/>
    <n v="2901"/>
    <n v="32"/>
    <n v="22"/>
    <n v="33"/>
    <n v="48"/>
    <n v="1.2064805239572561E-2"/>
    <n v="0"/>
    <n v="0"/>
    <n v="0"/>
    <n v="0"/>
    <n v="1.4497528830313014E-2"/>
    <n v="4.4466403162055336E-2"/>
    <n v="44"/>
  </r>
  <r>
    <x v="17"/>
    <s v="0423-01-000"/>
    <m/>
    <x v="3"/>
    <s v="McLeod"/>
    <s v="Hutchinson Public School District"/>
    <n v="35"/>
    <n v="0"/>
    <n v="0"/>
    <n v="0"/>
    <n v="0"/>
    <n v="0"/>
    <n v="44"/>
    <n v="0"/>
    <n v="1.4211886304909561E-2"/>
    <n v="118"/>
    <n v="3.7223974763406942E-2"/>
    <n v="3096"/>
    <n v="3170"/>
    <n v="3087"/>
    <n v="3"/>
    <n v="9"/>
    <n v="18"/>
    <n v="50"/>
    <n v="115"/>
    <n v="0"/>
    <n v="0"/>
    <n v="0"/>
    <n v="0"/>
    <n v="3007"/>
    <n v="3"/>
    <n v="9"/>
    <n v="18"/>
    <n v="50"/>
    <n v="1.1639507815098104E-2"/>
    <n v="0"/>
    <n v="0"/>
    <n v="0"/>
    <n v="0"/>
    <n v="1.4211886304909561E-2"/>
    <n v="2.5915127955944282E-2"/>
    <n v="44"/>
  </r>
  <r>
    <x v="13"/>
    <s v="0477-01-000"/>
    <m/>
    <x v="3"/>
    <s v="Mille Lacs"/>
    <s v="Princeton Public School District"/>
    <n v="39"/>
    <n v="0"/>
    <n v="0"/>
    <n v="0"/>
    <n v="0"/>
    <n v="0"/>
    <n v="44"/>
    <n v="0"/>
    <n v="1.263641585295807E-2"/>
    <n v="1"/>
    <n v="2.9078220412910729E-4"/>
    <n v="3482"/>
    <n v="3439"/>
    <n v="3321"/>
    <n v="32"/>
    <n v="32"/>
    <n v="24"/>
    <n v="30"/>
    <n v="0"/>
    <n v="0"/>
    <n v="0"/>
    <n v="0"/>
    <n v="0"/>
    <n v="3360"/>
    <n v="32"/>
    <n v="32"/>
    <n v="24"/>
    <n v="30"/>
    <n v="1.1607142857142858E-2"/>
    <n v="0"/>
    <n v="0"/>
    <n v="0"/>
    <n v="0"/>
    <n v="1.263641585295807E-2"/>
    <n v="3.3927544565842439E-2"/>
    <n v="44"/>
  </r>
  <r>
    <x v="15"/>
    <s v="0761-01-000"/>
    <m/>
    <x v="3"/>
    <s v="Steele"/>
    <s v="Owatonna Public School District"/>
    <n v="36"/>
    <n v="0"/>
    <n v="0"/>
    <n v="0"/>
    <n v="4"/>
    <n v="0"/>
    <n v="44"/>
    <n v="0"/>
    <n v="8.6173129651390522E-3"/>
    <n v="40"/>
    <n v="7.8400627205017642E-3"/>
    <n v="5106"/>
    <n v="5102"/>
    <n v="4452"/>
    <n v="4"/>
    <n v="267"/>
    <n v="94"/>
    <n v="285"/>
    <n v="30"/>
    <n v="0"/>
    <n v="0"/>
    <n v="0"/>
    <n v="0"/>
    <n v="4458"/>
    <n v="4"/>
    <n v="267"/>
    <n v="94"/>
    <n v="289"/>
    <n v="8.0753701211305519E-3"/>
    <n v="0"/>
    <n v="0"/>
    <n v="0"/>
    <n v="1.384083044982699E-2"/>
    <n v="8.6173129651390522E-3"/>
    <n v="0.12793427230046947"/>
    <n v="44"/>
  </r>
  <r>
    <x v="9"/>
    <s v="0415-01-000"/>
    <m/>
    <x v="3"/>
    <s v="Lyon"/>
    <s v="Lynd Public School District"/>
    <n v="41"/>
    <n v="0"/>
    <n v="0"/>
    <n v="0"/>
    <n v="0"/>
    <n v="0"/>
    <n v="43"/>
    <n v="0"/>
    <n v="0.41346153846153844"/>
    <n v="53"/>
    <n v="0.46491228070175439"/>
    <n v="104"/>
    <n v="114"/>
    <n v="70"/>
    <n v="0"/>
    <n v="2"/>
    <n v="2"/>
    <n v="40"/>
    <n v="33"/>
    <n v="0"/>
    <n v="0"/>
    <n v="0"/>
    <n v="17"/>
    <n v="78"/>
    <n v="0"/>
    <n v="2"/>
    <n v="2"/>
    <n v="23"/>
    <n v="0.52564102564102566"/>
    <n v="0"/>
    <n v="0"/>
    <n v="0"/>
    <n v="0"/>
    <n v="0.41346153846153844"/>
    <n v="0.25714285714285712"/>
    <n v="43"/>
  </r>
  <r>
    <x v="3"/>
    <s v="0497-01-000"/>
    <m/>
    <x v="3"/>
    <s v="Mower"/>
    <s v="Lyle Public School District"/>
    <n v="38"/>
    <n v="0"/>
    <n v="0"/>
    <n v="0"/>
    <n v="0"/>
    <n v="0"/>
    <n v="43"/>
    <n v="0"/>
    <n v="0.24571428571428572"/>
    <n v="109"/>
    <n v="0.45228215767634855"/>
    <n v="175"/>
    <n v="241"/>
    <n v="211"/>
    <n v="1"/>
    <n v="9"/>
    <n v="0"/>
    <n v="20"/>
    <n v="82"/>
    <n v="0"/>
    <n v="9"/>
    <n v="0"/>
    <n v="15"/>
    <n v="167"/>
    <n v="1"/>
    <n v="0"/>
    <n v="0"/>
    <n v="5"/>
    <n v="0.22754491017964071"/>
    <n v="0"/>
    <n v="0"/>
    <n v="0"/>
    <n v="0"/>
    <n v="0.24571428571428572"/>
    <n v="3.4682080924855488E-2"/>
    <n v="43"/>
  </r>
  <r>
    <x v="12"/>
    <s v="0836-01-000"/>
    <m/>
    <x v="3"/>
    <s v="Watonwan"/>
    <s v="Butterfield Public School District"/>
    <n v="33"/>
    <n v="0"/>
    <n v="0"/>
    <n v="0"/>
    <n v="5"/>
    <n v="0"/>
    <n v="43"/>
    <n v="0"/>
    <n v="0.2"/>
    <n v="18"/>
    <n v="9.4736842105263161E-2"/>
    <n v="215"/>
    <n v="190"/>
    <n v="136"/>
    <n v="0"/>
    <n v="0"/>
    <n v="11"/>
    <n v="43"/>
    <n v="15"/>
    <n v="0"/>
    <n v="0"/>
    <n v="0"/>
    <n v="0"/>
    <n v="154"/>
    <n v="0"/>
    <n v="0"/>
    <n v="11"/>
    <n v="48"/>
    <n v="0.21428571428571427"/>
    <n v="0"/>
    <n v="0"/>
    <n v="0"/>
    <n v="0.10416666666666667"/>
    <n v="0.2"/>
    <n v="0.27699530516431925"/>
    <n v="43"/>
  </r>
  <r>
    <x v="13"/>
    <s v="0836-01-000"/>
    <m/>
    <x v="3"/>
    <s v="Watonwan"/>
    <s v="Butterfield Public School District"/>
    <n v="34"/>
    <n v="0"/>
    <n v="0"/>
    <n v="0"/>
    <n v="6"/>
    <n v="0"/>
    <n v="43"/>
    <n v="0"/>
    <n v="0.19634703196347031"/>
    <n v="22"/>
    <n v="0.1111111111111111"/>
    <n v="219"/>
    <n v="198"/>
    <n v="151"/>
    <n v="0"/>
    <n v="0"/>
    <n v="13"/>
    <n v="34"/>
    <n v="22"/>
    <n v="0"/>
    <n v="0"/>
    <n v="0"/>
    <n v="0"/>
    <n v="163"/>
    <n v="0"/>
    <n v="0"/>
    <n v="13"/>
    <n v="40"/>
    <n v="0.20858895705521471"/>
    <n v="0"/>
    <n v="0"/>
    <n v="0"/>
    <n v="0.15"/>
    <n v="0.19634703196347031"/>
    <n v="0.24537037037037038"/>
    <n v="43"/>
  </r>
  <r>
    <x v="13"/>
    <s v="0363-01-000"/>
    <m/>
    <x v="3"/>
    <s v="Koochiching"/>
    <s v="South Koochiching School District"/>
    <n v="39"/>
    <n v="0"/>
    <n v="0"/>
    <n v="0"/>
    <n v="0"/>
    <n v="0"/>
    <n v="43"/>
    <n v="0"/>
    <n v="0.17338709677419356"/>
    <n v="176"/>
    <n v="0.46194225721784776"/>
    <n v="248"/>
    <n v="381"/>
    <n v="367"/>
    <n v="11"/>
    <n v="1"/>
    <n v="1"/>
    <n v="1"/>
    <n v="169"/>
    <n v="3"/>
    <n v="0"/>
    <n v="0"/>
    <n v="0"/>
    <n v="237"/>
    <n v="8"/>
    <n v="1"/>
    <n v="1"/>
    <n v="1"/>
    <n v="0.16455696202531644"/>
    <n v="0"/>
    <n v="0"/>
    <n v="0"/>
    <n v="0"/>
    <n v="0.17338709677419356"/>
    <n v="4.4354838709677422E-2"/>
    <n v="43"/>
  </r>
  <r>
    <x v="0"/>
    <s v="0818-01-000"/>
    <m/>
    <x v="3"/>
    <s v="Wadena"/>
    <s v="Verndale Public School District"/>
    <n v="32"/>
    <n v="0"/>
    <n v="0"/>
    <n v="0"/>
    <n v="0"/>
    <n v="0"/>
    <n v="43"/>
    <n v="0"/>
    <n v="0.14776632302405499"/>
    <n v="297"/>
    <n v="0.54495412844036695"/>
    <n v="291"/>
    <n v="545"/>
    <n v="516"/>
    <n v="5"/>
    <n v="8"/>
    <n v="12"/>
    <n v="4"/>
    <n v="287"/>
    <n v="0"/>
    <n v="0"/>
    <n v="0"/>
    <n v="0"/>
    <n v="261"/>
    <n v="5"/>
    <n v="8"/>
    <n v="12"/>
    <n v="4"/>
    <n v="0.12260536398467432"/>
    <n v="0"/>
    <n v="0"/>
    <n v="0"/>
    <n v="0"/>
    <n v="0.14776632302405499"/>
    <n v="0.1"/>
    <n v="43"/>
  </r>
  <r>
    <x v="8"/>
    <s v="0818-01-000"/>
    <m/>
    <x v="3"/>
    <s v="Wadena"/>
    <s v="Verndale Public School District"/>
    <n v="38"/>
    <n v="0"/>
    <n v="0"/>
    <n v="0"/>
    <n v="0"/>
    <n v="0"/>
    <n v="43"/>
    <n v="0"/>
    <n v="0.14675767918088736"/>
    <n v="211"/>
    <n v="0.45770065075921906"/>
    <n v="293"/>
    <n v="461"/>
    <n v="437"/>
    <n v="8"/>
    <n v="3"/>
    <n v="6"/>
    <n v="7"/>
    <n v="202"/>
    <n v="0"/>
    <n v="0"/>
    <n v="0"/>
    <n v="0"/>
    <n v="273"/>
    <n v="8"/>
    <n v="3"/>
    <n v="6"/>
    <n v="7"/>
    <n v="0.1391941391941392"/>
    <n v="0"/>
    <n v="0"/>
    <n v="0"/>
    <n v="0"/>
    <n v="0.14675767918088736"/>
    <n v="8.0808080808080815E-2"/>
    <n v="43"/>
  </r>
  <r>
    <x v="13"/>
    <s v="0914-01-000"/>
    <m/>
    <x v="3"/>
    <s v="Clay"/>
    <s v="Ulen-Hitterdal Public School Dist"/>
    <n v="40"/>
    <n v="0"/>
    <n v="0"/>
    <n v="0"/>
    <n v="0"/>
    <n v="0"/>
    <n v="43"/>
    <n v="0"/>
    <n v="0.14527027027027026"/>
    <n v="31"/>
    <n v="0.10915492957746478"/>
    <n v="296"/>
    <n v="284"/>
    <n v="271"/>
    <n v="10"/>
    <n v="0"/>
    <n v="1"/>
    <n v="2"/>
    <n v="31"/>
    <n v="0"/>
    <n v="0"/>
    <n v="0"/>
    <n v="0"/>
    <n v="280"/>
    <n v="10"/>
    <n v="0"/>
    <n v="1"/>
    <n v="2"/>
    <n v="0.14285714285714285"/>
    <n v="0"/>
    <n v="0"/>
    <n v="0"/>
    <n v="0"/>
    <n v="0.14527027027027026"/>
    <n v="4.4368600682593858E-2"/>
    <n v="43"/>
  </r>
  <r>
    <x v="5"/>
    <s v="0507-01-000"/>
    <m/>
    <x v="3"/>
    <s v="Nicollet"/>
    <s v="Nicollet Public School District"/>
    <n v="35"/>
    <n v="0"/>
    <n v="0"/>
    <n v="0"/>
    <n v="3"/>
    <n v="3"/>
    <n v="40"/>
    <n v="8.9020771513353119E-3"/>
    <n v="0.11869436201780416"/>
    <n v="47"/>
    <n v="0.1378299120234604"/>
    <n v="337"/>
    <n v="341"/>
    <n v="327"/>
    <n v="0"/>
    <n v="1"/>
    <n v="0"/>
    <n v="13"/>
    <n v="43"/>
    <n v="0"/>
    <n v="0"/>
    <n v="0"/>
    <n v="0"/>
    <n v="319"/>
    <n v="0"/>
    <n v="1"/>
    <n v="0"/>
    <n v="16"/>
    <n v="0.109717868338558"/>
    <n v="0"/>
    <n v="0"/>
    <n v="0"/>
    <n v="0.1875"/>
    <n v="0.12759643916913946"/>
    <n v="5.0595238095238096E-2"/>
    <n v="43"/>
  </r>
  <r>
    <x v="11"/>
    <s v="0671-01-000"/>
    <m/>
    <x v="3"/>
    <s v="Rock"/>
    <s v="Hills-Beaver Creek School District"/>
    <n v="41"/>
    <n v="0"/>
    <n v="0"/>
    <n v="0"/>
    <n v="0"/>
    <n v="0"/>
    <n v="43"/>
    <n v="0"/>
    <n v="0.12647058823529411"/>
    <n v="21"/>
    <n v="6.6037735849056603E-2"/>
    <n v="340"/>
    <n v="318"/>
    <n v="312"/>
    <n v="1"/>
    <n v="1"/>
    <n v="2"/>
    <n v="2"/>
    <n v="20"/>
    <n v="0"/>
    <n v="0"/>
    <n v="0"/>
    <n v="0"/>
    <n v="333"/>
    <n v="1"/>
    <n v="1"/>
    <n v="2"/>
    <n v="2"/>
    <n v="0.12312312312312312"/>
    <n v="0"/>
    <n v="0"/>
    <n v="0"/>
    <n v="0"/>
    <n v="0.12647058823529411"/>
    <n v="1.7699115044247787E-2"/>
    <n v="43"/>
  </r>
  <r>
    <x v="13"/>
    <s v="0487-01-000"/>
    <m/>
    <x v="3"/>
    <s v="Morrison"/>
    <s v="Upsala Public School District"/>
    <n v="42"/>
    <n v="0"/>
    <n v="0"/>
    <n v="0"/>
    <n v="0"/>
    <n v="0"/>
    <n v="43"/>
    <n v="0"/>
    <n v="0.11286089238845144"/>
    <n v="59"/>
    <n v="0.1486146095717884"/>
    <n v="381"/>
    <n v="397"/>
    <n v="395"/>
    <n v="0"/>
    <n v="0"/>
    <n v="1"/>
    <n v="1"/>
    <n v="56"/>
    <n v="0"/>
    <n v="0"/>
    <n v="0"/>
    <n v="0"/>
    <n v="381"/>
    <n v="0"/>
    <n v="0"/>
    <n v="1"/>
    <n v="1"/>
    <n v="0.11023622047244094"/>
    <n v="0"/>
    <n v="0"/>
    <n v="0"/>
    <n v="0"/>
    <n v="0.11286089238845144"/>
    <n v="5.2219321148825066E-3"/>
    <n v="43"/>
  </r>
  <r>
    <x v="9"/>
    <s v="0550-01-000"/>
    <m/>
    <x v="3"/>
    <s v="Otter Tail"/>
    <s v="Underwood Public School District"/>
    <n v="36"/>
    <n v="0"/>
    <n v="3"/>
    <n v="0"/>
    <n v="0"/>
    <n v="0"/>
    <n v="43"/>
    <n v="0"/>
    <n v="0.112565445026178"/>
    <n v="176"/>
    <n v="0.34174757281553397"/>
    <n v="382"/>
    <n v="515"/>
    <n v="505"/>
    <n v="2"/>
    <n v="1"/>
    <n v="7"/>
    <n v="0"/>
    <n v="174"/>
    <n v="0"/>
    <n v="0"/>
    <n v="0"/>
    <n v="0"/>
    <n v="367"/>
    <n v="2"/>
    <n v="4"/>
    <n v="7"/>
    <n v="0"/>
    <n v="9.8092643051771122E-2"/>
    <n v="0"/>
    <n v="0.75"/>
    <n v="0"/>
    <n v="0"/>
    <n v="0.112565445026178"/>
    <n v="3.4210526315789476E-2"/>
    <n v="43"/>
  </r>
  <r>
    <x v="8"/>
    <s v="0640-01-000"/>
    <m/>
    <x v="3"/>
    <s v="Redwood"/>
    <s v="Wabasso Public School District"/>
    <n v="37"/>
    <n v="0"/>
    <n v="0"/>
    <n v="0"/>
    <n v="0"/>
    <n v="7"/>
    <n v="36"/>
    <n v="1.8087855297157621E-2"/>
    <n v="9.3023255813953487E-2"/>
    <n v="77"/>
    <n v="0.1828978622327791"/>
    <n v="387"/>
    <n v="421"/>
    <n v="420"/>
    <n v="0"/>
    <n v="1"/>
    <n v="0"/>
    <n v="0"/>
    <n v="76"/>
    <n v="0"/>
    <n v="0"/>
    <n v="0"/>
    <n v="0"/>
    <n v="381"/>
    <n v="0"/>
    <n v="1"/>
    <n v="0"/>
    <n v="0"/>
    <n v="9.711286089238845E-2"/>
    <n v="0"/>
    <n v="0"/>
    <n v="0"/>
    <n v="0"/>
    <n v="0.1111111111111111"/>
    <n v="2.617801047120419E-3"/>
    <n v="43"/>
  </r>
  <r>
    <x v="16"/>
    <s v="0487-01-000"/>
    <m/>
    <x v="3"/>
    <s v="Morrison"/>
    <s v="Upsala Public School District"/>
    <n v="38"/>
    <n v="0"/>
    <n v="0"/>
    <n v="0"/>
    <n v="0"/>
    <n v="0"/>
    <n v="43"/>
    <n v="0"/>
    <n v="0.1011764705882353"/>
    <n v="42"/>
    <n v="9.9056603773584911E-2"/>
    <n v="425"/>
    <n v="424"/>
    <n v="422"/>
    <n v="0"/>
    <n v="0"/>
    <n v="1"/>
    <n v="1"/>
    <n v="42"/>
    <n v="0"/>
    <n v="0"/>
    <n v="0"/>
    <n v="0"/>
    <n v="418"/>
    <n v="0"/>
    <n v="0"/>
    <n v="1"/>
    <n v="1"/>
    <n v="9.0909090909090912E-2"/>
    <n v="0"/>
    <n v="0"/>
    <n v="0"/>
    <n v="0"/>
    <n v="0.1011764705882353"/>
    <n v="4.7619047619047623E-3"/>
    <n v="43"/>
  </r>
  <r>
    <x v="16"/>
    <s v="0458-01-000"/>
    <m/>
    <x v="3"/>
    <s v="Martin"/>
    <s v="Truman Public School District"/>
    <n v="38"/>
    <n v="0"/>
    <n v="0"/>
    <n v="0"/>
    <n v="4"/>
    <n v="0"/>
    <n v="43"/>
    <n v="0"/>
    <n v="0.1"/>
    <n v="27"/>
    <n v="6.5217391304347824E-2"/>
    <n v="430"/>
    <n v="414"/>
    <n v="393"/>
    <n v="1"/>
    <n v="12"/>
    <n v="0"/>
    <n v="8"/>
    <n v="24"/>
    <n v="0"/>
    <n v="0"/>
    <n v="0"/>
    <n v="0"/>
    <n v="407"/>
    <n v="1"/>
    <n v="12"/>
    <n v="0"/>
    <n v="12"/>
    <n v="9.3366093366093361E-2"/>
    <n v="0"/>
    <n v="0"/>
    <n v="0"/>
    <n v="0.33333333333333331"/>
    <n v="0.1"/>
    <n v="5.7870370370370371E-2"/>
    <n v="43"/>
  </r>
  <r>
    <x v="1"/>
    <s v="0547-01-000"/>
    <m/>
    <x v="3"/>
    <s v="Otter Tail"/>
    <s v="Parkers Prairie Public School Dist."/>
    <n v="35"/>
    <n v="0"/>
    <n v="0"/>
    <n v="0"/>
    <n v="0"/>
    <n v="0"/>
    <n v="43"/>
    <n v="0"/>
    <n v="9.662921348314607E-2"/>
    <n v="146"/>
    <n v="0.26642335766423358"/>
    <n v="445"/>
    <n v="548"/>
    <n v="520"/>
    <n v="5"/>
    <n v="6"/>
    <n v="4"/>
    <n v="13"/>
    <n v="134"/>
    <n v="4"/>
    <n v="3"/>
    <n v="0"/>
    <n v="0"/>
    <n v="421"/>
    <n v="1"/>
    <n v="3"/>
    <n v="4"/>
    <n v="13"/>
    <n v="8.3135391923990498E-2"/>
    <n v="0"/>
    <n v="0"/>
    <n v="0"/>
    <n v="0"/>
    <n v="9.662921348314607E-2"/>
    <n v="4.7511312217194568E-2"/>
    <n v="43"/>
  </r>
  <r>
    <x v="18"/>
    <s v="0473-01-000"/>
    <m/>
    <x v="3"/>
    <s v="Mille Lacs"/>
    <s v="Isle Public School District"/>
    <n v="27"/>
    <n v="12"/>
    <n v="0"/>
    <n v="0"/>
    <n v="0"/>
    <n v="3"/>
    <n v="40"/>
    <n v="6.4239828693790149E-3"/>
    <n v="8.5653104925053528E-2"/>
    <n v="99"/>
    <n v="0.18929254302103252"/>
    <n v="467"/>
    <n v="523"/>
    <n v="458"/>
    <n v="55"/>
    <n v="2"/>
    <n v="3"/>
    <n v="5"/>
    <n v="91"/>
    <n v="0"/>
    <n v="0"/>
    <n v="0"/>
    <n v="0"/>
    <n v="394"/>
    <n v="67"/>
    <n v="2"/>
    <n v="3"/>
    <n v="5"/>
    <n v="6.8527918781725886E-2"/>
    <n v="0.17910447761194029"/>
    <n v="0"/>
    <n v="0"/>
    <n v="0"/>
    <n v="9.2077087794432549E-2"/>
    <n v="0.16348195329087048"/>
    <n v="43"/>
  </r>
  <r>
    <x v="16"/>
    <s v="0424-01-000"/>
    <m/>
    <x v="3"/>
    <s v="McLeod"/>
    <s v="Lester Prairie Public School Dist."/>
    <n v="25"/>
    <n v="0"/>
    <n v="0"/>
    <n v="0"/>
    <n v="13"/>
    <n v="0"/>
    <n v="43"/>
    <n v="0"/>
    <n v="8.8842975206611566E-2"/>
    <n v="84"/>
    <n v="0.16"/>
    <n v="484"/>
    <n v="525"/>
    <n v="513"/>
    <n v="0"/>
    <n v="0"/>
    <n v="0"/>
    <n v="12"/>
    <n v="81"/>
    <n v="0"/>
    <n v="0"/>
    <n v="0"/>
    <n v="0"/>
    <n v="457"/>
    <n v="0"/>
    <n v="0"/>
    <n v="0"/>
    <n v="25"/>
    <n v="5.4704595185995623E-2"/>
    <n v="0"/>
    <n v="0"/>
    <n v="0"/>
    <n v="0.52"/>
    <n v="8.8842975206611566E-2"/>
    <n v="5.1867219917012451E-2"/>
    <n v="43"/>
  </r>
  <r>
    <x v="4"/>
    <s v="2854-01-000"/>
    <m/>
    <x v="3"/>
    <s v="Norman"/>
    <s v="Ada-Borup Public School District"/>
    <n v="33"/>
    <n v="0"/>
    <n v="3"/>
    <n v="0"/>
    <n v="3"/>
    <n v="0"/>
    <n v="43"/>
    <n v="0"/>
    <n v="8.7934560327198361E-2"/>
    <n v="50"/>
    <n v="0.10080645161290322"/>
    <n v="489"/>
    <n v="496"/>
    <n v="432"/>
    <n v="12"/>
    <n v="7"/>
    <n v="4"/>
    <n v="41"/>
    <n v="36"/>
    <n v="0"/>
    <n v="0"/>
    <n v="0"/>
    <n v="8"/>
    <n v="429"/>
    <n v="12"/>
    <n v="10"/>
    <n v="4"/>
    <n v="36"/>
    <n v="7.6923076923076927E-2"/>
    <n v="0"/>
    <n v="0.3"/>
    <n v="0"/>
    <n v="8.3333333333333329E-2"/>
    <n v="8.7934560327198361E-2"/>
    <n v="0.12627291242362526"/>
    <n v="43"/>
  </r>
  <r>
    <x v="5"/>
    <s v="0253-01-000"/>
    <m/>
    <x v="3"/>
    <s v="Goodhue"/>
    <s v="Goodhue Public School District"/>
    <n v="42"/>
    <n v="0"/>
    <n v="0"/>
    <n v="0"/>
    <n v="0"/>
    <n v="0"/>
    <n v="43"/>
    <n v="0"/>
    <n v="7.7617328519855602E-2"/>
    <n v="136"/>
    <n v="0.21020092735703247"/>
    <n v="554"/>
    <n v="647"/>
    <n v="611"/>
    <n v="0"/>
    <n v="0"/>
    <n v="2"/>
    <n v="34"/>
    <n v="132"/>
    <n v="0"/>
    <n v="0"/>
    <n v="0"/>
    <n v="0"/>
    <n v="521"/>
    <n v="0"/>
    <n v="0"/>
    <n v="2"/>
    <n v="34"/>
    <n v="8.0614203454894437E-2"/>
    <n v="0"/>
    <n v="0"/>
    <n v="0"/>
    <n v="0"/>
    <n v="7.7617328519855602E-2"/>
    <n v="6.4631956912028721E-2"/>
    <n v="43"/>
  </r>
  <r>
    <x v="16"/>
    <s v="2167-01-000"/>
    <m/>
    <x v="3"/>
    <s v="Lyon"/>
    <s v="Lakeview School District"/>
    <n v="35"/>
    <n v="3"/>
    <n v="0"/>
    <n v="0"/>
    <n v="0"/>
    <n v="9"/>
    <n v="34"/>
    <n v="1.5957446808510637E-2"/>
    <n v="6.0283687943262408E-2"/>
    <n v="48"/>
    <n v="8.43585237258348E-2"/>
    <n v="564"/>
    <n v="569"/>
    <n v="529"/>
    <n v="6"/>
    <n v="2"/>
    <n v="9"/>
    <n v="23"/>
    <n v="38"/>
    <n v="3"/>
    <n v="0"/>
    <n v="0"/>
    <n v="3"/>
    <n v="526"/>
    <n v="6"/>
    <n v="2"/>
    <n v="9"/>
    <n v="20"/>
    <n v="6.6539923954372623E-2"/>
    <n v="0.5"/>
    <n v="0"/>
    <n v="0"/>
    <n v="0"/>
    <n v="7.6241134751773049E-2"/>
    <n v="6.5719360568383664E-2"/>
    <n v="43"/>
  </r>
  <r>
    <x v="14"/>
    <s v="0378-01-000"/>
    <m/>
    <x v="3"/>
    <s v="Lac qui Parle"/>
    <s v="Dawson-Boyd Public School District"/>
    <n v="42"/>
    <n v="0"/>
    <n v="0"/>
    <n v="0"/>
    <n v="0"/>
    <n v="0"/>
    <n v="43"/>
    <n v="0"/>
    <n v="7.1074380165289261E-2"/>
    <n v="51"/>
    <n v="8.3197389885807507E-2"/>
    <n v="605"/>
    <n v="613"/>
    <n v="593"/>
    <n v="2"/>
    <n v="6"/>
    <n v="4"/>
    <n v="8"/>
    <n v="48"/>
    <n v="0"/>
    <n v="0"/>
    <n v="0"/>
    <n v="0"/>
    <n v="587"/>
    <n v="2"/>
    <n v="6"/>
    <n v="4"/>
    <n v="8"/>
    <n v="7.1550255536626917E-2"/>
    <n v="0"/>
    <n v="0"/>
    <n v="0"/>
    <n v="0"/>
    <n v="7.1074380165289261E-2"/>
    <n v="3.2948929159802305E-2"/>
    <n v="43"/>
  </r>
  <r>
    <x v="9"/>
    <s v="0333-01-000"/>
    <m/>
    <x v="3"/>
    <s v="Kanabec"/>
    <s v="Ogilvie Public School District"/>
    <n v="41"/>
    <n v="0"/>
    <n v="0"/>
    <n v="0"/>
    <n v="0"/>
    <n v="0"/>
    <n v="43"/>
    <n v="0"/>
    <n v="6.7716535433070865E-2"/>
    <n v="40"/>
    <n v="6.3291139240506333E-2"/>
    <n v="635"/>
    <n v="632"/>
    <n v="617"/>
    <n v="10"/>
    <n v="5"/>
    <n v="0"/>
    <n v="0"/>
    <n v="37"/>
    <n v="0"/>
    <n v="0"/>
    <n v="0"/>
    <n v="0"/>
    <n v="621"/>
    <n v="10"/>
    <n v="5"/>
    <n v="0"/>
    <n v="0"/>
    <n v="6.602254428341385E-2"/>
    <n v="0"/>
    <n v="0"/>
    <n v="0"/>
    <n v="0"/>
    <n v="6.7716535433070865E-2"/>
    <n v="2.358490566037736E-2"/>
    <n v="43"/>
  </r>
  <r>
    <x v="9"/>
    <s v="0239-01-000"/>
    <m/>
    <x v="3"/>
    <s v="Fillmore"/>
    <s v="Rushford-Peterson Public Schools"/>
    <n v="41"/>
    <n v="0"/>
    <n v="0"/>
    <n v="0"/>
    <n v="0"/>
    <n v="6"/>
    <n v="37"/>
    <n v="9.0909090909090905E-3"/>
    <n v="5.6060606060606061E-2"/>
    <n v="30"/>
    <n v="4.6367851622874809E-2"/>
    <n v="660"/>
    <n v="647"/>
    <n v="633"/>
    <n v="0"/>
    <n v="0"/>
    <n v="3"/>
    <n v="11"/>
    <n v="25"/>
    <n v="0"/>
    <n v="0"/>
    <n v="0"/>
    <n v="0"/>
    <n v="649"/>
    <n v="0"/>
    <n v="0"/>
    <n v="3"/>
    <n v="11"/>
    <n v="6.3174114021571651E-2"/>
    <n v="0"/>
    <n v="0"/>
    <n v="0"/>
    <n v="0"/>
    <n v="6.5151515151515155E-2"/>
    <n v="2.1116138763197588E-2"/>
    <n v="43"/>
  </r>
  <r>
    <x v="13"/>
    <s v="0811-01-000"/>
    <m/>
    <x v="3"/>
    <s v="Wabasha"/>
    <s v="Wabasha-Kellogg Public School Dist."/>
    <n v="42"/>
    <n v="0"/>
    <n v="0"/>
    <n v="0"/>
    <n v="0"/>
    <n v="0"/>
    <n v="43"/>
    <n v="0"/>
    <n v="5.7333333333333333E-2"/>
    <n v="1"/>
    <n v="1.4124293785310734E-3"/>
    <n v="750"/>
    <n v="708"/>
    <n v="696"/>
    <n v="2"/>
    <n v="7"/>
    <n v="0"/>
    <n v="3"/>
    <n v="0"/>
    <n v="0"/>
    <n v="0"/>
    <n v="0"/>
    <n v="0"/>
    <n v="738"/>
    <n v="2"/>
    <n v="7"/>
    <n v="0"/>
    <n v="3"/>
    <n v="5.6910569105691054E-2"/>
    <n v="0"/>
    <n v="0"/>
    <n v="0"/>
    <n v="0"/>
    <n v="5.7333333333333333E-2"/>
    <n v="1.6E-2"/>
    <n v="43"/>
  </r>
  <r>
    <x v="8"/>
    <s v="2342-01-000"/>
    <m/>
    <x v="3"/>
    <s v="Grant"/>
    <s v="West Central Area"/>
    <n v="26"/>
    <n v="0"/>
    <n v="0"/>
    <n v="0"/>
    <n v="3"/>
    <n v="3"/>
    <n v="40"/>
    <n v="3.968253968253968E-3"/>
    <n v="5.2910052910052907E-2"/>
    <n v="56"/>
    <n v="7.2821846553966188E-2"/>
    <n v="756"/>
    <n v="769"/>
    <n v="738"/>
    <n v="4"/>
    <n v="10"/>
    <n v="7"/>
    <n v="10"/>
    <n v="49"/>
    <n v="0"/>
    <n v="0"/>
    <n v="0"/>
    <n v="0"/>
    <n v="715"/>
    <n v="4"/>
    <n v="10"/>
    <n v="7"/>
    <n v="13"/>
    <n v="3.6363636363636362E-2"/>
    <n v="0"/>
    <n v="0"/>
    <n v="0"/>
    <n v="0.23076923076923078"/>
    <n v="5.6878306878306875E-2"/>
    <n v="4.5393858477970631E-2"/>
    <n v="43"/>
  </r>
  <r>
    <x v="11"/>
    <s v="0314-01-000"/>
    <m/>
    <x v="3"/>
    <s v="Isanti"/>
    <s v="Braham Public School District"/>
    <n v="41"/>
    <n v="0"/>
    <n v="0"/>
    <n v="0"/>
    <n v="0"/>
    <n v="0"/>
    <n v="43"/>
    <n v="0"/>
    <n v="4.5940170940170943E-2"/>
    <n v="23"/>
    <n v="2.5109170305676855E-2"/>
    <n v="936"/>
    <n v="916"/>
    <n v="897"/>
    <n v="6"/>
    <n v="8"/>
    <n v="1"/>
    <n v="4"/>
    <n v="18"/>
    <n v="0"/>
    <n v="0"/>
    <n v="0"/>
    <n v="0"/>
    <n v="920"/>
    <n v="6"/>
    <n v="8"/>
    <n v="1"/>
    <n v="4"/>
    <n v="4.4565217391304347E-2"/>
    <n v="0"/>
    <n v="0"/>
    <n v="0"/>
    <n v="0"/>
    <n v="4.5940170940170943E-2"/>
    <n v="2.0234291799787009E-2"/>
    <n v="43"/>
  </r>
  <r>
    <x v="18"/>
    <s v="0001-01-000"/>
    <m/>
    <x v="3"/>
    <s v="Aitkin"/>
    <s v="Aitkin Public School District"/>
    <n v="38"/>
    <n v="0"/>
    <n v="0"/>
    <n v="0"/>
    <n v="0"/>
    <n v="0"/>
    <n v="43"/>
    <n v="0"/>
    <n v="3.348909657320872E-2"/>
    <n v="76"/>
    <n v="5.7706909643128322E-2"/>
    <n v="1284"/>
    <n v="1317"/>
    <n v="1262"/>
    <n v="14"/>
    <n v="19"/>
    <n v="8"/>
    <n v="14"/>
    <n v="73"/>
    <n v="0"/>
    <n v="0"/>
    <n v="0"/>
    <n v="0"/>
    <n v="1227"/>
    <n v="14"/>
    <n v="19"/>
    <n v="8"/>
    <n v="14"/>
    <n v="3.0969845150774247E-2"/>
    <n v="0"/>
    <n v="0"/>
    <n v="0"/>
    <n v="0"/>
    <n v="3.348909657320872E-2"/>
    <n v="4.2901716068642744E-2"/>
    <n v="43"/>
  </r>
  <r>
    <x v="16"/>
    <s v="0840-01-000"/>
    <m/>
    <x v="3"/>
    <s v="Watonwan"/>
    <s v="St. James Public School District"/>
    <n v="39"/>
    <n v="0"/>
    <n v="0"/>
    <n v="0"/>
    <n v="0"/>
    <n v="0"/>
    <n v="43"/>
    <n v="0"/>
    <n v="3.2749428789032753E-2"/>
    <n v="43"/>
    <n v="3.2749428789032753E-2"/>
    <n v="1313"/>
    <n v="1313"/>
    <n v="1006"/>
    <n v="4"/>
    <n v="11"/>
    <n v="9"/>
    <n v="283"/>
    <n v="39"/>
    <n v="0"/>
    <n v="0"/>
    <n v="0"/>
    <n v="0"/>
    <n v="1006"/>
    <n v="4"/>
    <n v="11"/>
    <n v="9"/>
    <n v="283"/>
    <n v="3.8767395626242547E-2"/>
    <n v="0"/>
    <n v="0"/>
    <n v="0"/>
    <n v="0"/>
    <n v="3.2749428789032753E-2"/>
    <n v="0.23381568926123381"/>
    <n v="43"/>
  </r>
  <r>
    <x v="15"/>
    <s v="0531-01-000"/>
    <m/>
    <x v="3"/>
    <s v="Olmsted"/>
    <s v="Byron Public School District"/>
    <n v="40"/>
    <n v="0"/>
    <n v="0"/>
    <n v="0"/>
    <n v="0"/>
    <n v="4"/>
    <n v="39"/>
    <n v="2.8694404591104736E-3"/>
    <n v="2.7977044476327116E-2"/>
    <n v="132"/>
    <n v="8.9008766014834789E-2"/>
    <n v="1394"/>
    <n v="1483"/>
    <n v="1447"/>
    <n v="2"/>
    <n v="6"/>
    <n v="19"/>
    <n v="9"/>
    <n v="127"/>
    <n v="0"/>
    <n v="0"/>
    <n v="0"/>
    <n v="0"/>
    <n v="1360"/>
    <n v="2"/>
    <n v="6"/>
    <n v="19"/>
    <n v="9"/>
    <n v="2.9411764705882353E-2"/>
    <n v="0"/>
    <n v="0"/>
    <n v="0"/>
    <n v="0"/>
    <n v="3.0846484935437589E-2"/>
    <n v="2.5787965616045846E-2"/>
    <n v="43"/>
  </r>
  <r>
    <x v="16"/>
    <s v="0038-01-000"/>
    <m/>
    <x v="3"/>
    <s v="Beltrami"/>
    <s v="Red Lake Public School District"/>
    <n v="0"/>
    <n v="37"/>
    <n v="0"/>
    <n v="0"/>
    <n v="0"/>
    <n v="0"/>
    <n v="43"/>
    <n v="0"/>
    <n v="2.9675638371290544E-2"/>
    <n v="0"/>
    <n v="0"/>
    <n v="1449"/>
    <n v="1406"/>
    <n v="0"/>
    <n v="1406"/>
    <n v="0"/>
    <n v="0"/>
    <n v="0"/>
    <n v="0"/>
    <n v="0"/>
    <n v="0"/>
    <n v="0"/>
    <n v="0"/>
    <n v="0"/>
    <n v="1443"/>
    <n v="0"/>
    <n v="0"/>
    <n v="0"/>
    <n v="0"/>
    <n v="2.564102564102564E-2"/>
    <n v="0"/>
    <n v="0"/>
    <n v="0"/>
    <n v="2.9675638371290544E-2"/>
    <n v="1"/>
    <n v="43"/>
  </r>
  <r>
    <x v="0"/>
    <s v="0578-01-000"/>
    <m/>
    <x v="3"/>
    <s v="Pine"/>
    <s v="Pine City Public School District"/>
    <n v="31"/>
    <n v="0"/>
    <n v="0"/>
    <n v="0"/>
    <n v="0"/>
    <n v="12"/>
    <n v="31"/>
    <n v="7.7170418006430866E-3"/>
    <n v="1.9935691318327974E-2"/>
    <n v="146"/>
    <n v="8.805790108564536E-2"/>
    <n v="1555"/>
    <n v="1658"/>
    <n v="1526"/>
    <n v="30"/>
    <n v="33"/>
    <n v="19"/>
    <n v="50"/>
    <n v="129"/>
    <n v="0"/>
    <n v="5"/>
    <n v="0"/>
    <n v="0"/>
    <n v="1428"/>
    <n v="30"/>
    <n v="28"/>
    <n v="19"/>
    <n v="50"/>
    <n v="2.1708683473389355E-2"/>
    <n v="0"/>
    <n v="0"/>
    <n v="0"/>
    <n v="0"/>
    <n v="2.7652733118971061E-2"/>
    <n v="8.1672025723472666E-2"/>
    <n v="43"/>
  </r>
  <r>
    <x v="17"/>
    <s v="0204-01-000"/>
    <m/>
    <x v="3"/>
    <s v="Dodge"/>
    <s v="Kasson-Mantorville School District"/>
    <n v="39"/>
    <n v="0"/>
    <n v="0"/>
    <n v="0"/>
    <n v="0"/>
    <n v="0"/>
    <n v="43"/>
    <n v="0"/>
    <n v="2.5205158264947247E-2"/>
    <n v="89"/>
    <n v="5.0799086757990865E-2"/>
    <n v="1706"/>
    <n v="1752"/>
    <n v="1684"/>
    <n v="8"/>
    <n v="11"/>
    <n v="18"/>
    <n v="38"/>
    <n v="89"/>
    <n v="0"/>
    <n v="0"/>
    <n v="0"/>
    <n v="0"/>
    <n v="1634"/>
    <n v="8"/>
    <n v="11"/>
    <n v="18"/>
    <n v="38"/>
    <n v="2.3867809057527539E-2"/>
    <n v="0"/>
    <n v="0"/>
    <n v="0"/>
    <n v="0"/>
    <n v="2.5205158264947247E-2"/>
    <n v="4.388531304856641E-2"/>
    <n v="43"/>
  </r>
  <r>
    <x v="17"/>
    <s v="0508-01-000"/>
    <m/>
    <x v="3"/>
    <s v="Nicollet"/>
    <s v="St. Peter Public School District"/>
    <n v="36"/>
    <n v="0"/>
    <n v="3"/>
    <n v="0"/>
    <n v="0"/>
    <n v="9"/>
    <n v="34"/>
    <n v="4.5454545454545452E-3"/>
    <n v="1.7171717171717171E-2"/>
    <n v="38"/>
    <n v="1.9240506329113925E-2"/>
    <n v="1980"/>
    <n v="1975"/>
    <n v="1854"/>
    <n v="11"/>
    <n v="31"/>
    <n v="28"/>
    <n v="50"/>
    <n v="34"/>
    <n v="0"/>
    <n v="0"/>
    <n v="0"/>
    <n v="0"/>
    <n v="1856"/>
    <n v="11"/>
    <n v="34"/>
    <n v="28"/>
    <n v="50"/>
    <n v="1.9396551724137932E-2"/>
    <n v="0"/>
    <n v="8.8235294117647065E-2"/>
    <n v="0"/>
    <n v="0"/>
    <n v="2.1717171717171718E-2"/>
    <n v="6.2152602324406267E-2"/>
    <n v="43"/>
  </r>
  <r>
    <x v="14"/>
    <s v="0332-01-000"/>
    <m/>
    <x v="3"/>
    <s v="Kanabec"/>
    <s v="Mora Public School District"/>
    <n v="39"/>
    <n v="0"/>
    <n v="0"/>
    <n v="0"/>
    <n v="0"/>
    <n v="0"/>
    <n v="43"/>
    <n v="0"/>
    <n v="2.1706208985360929E-2"/>
    <n v="11"/>
    <n v="5.643919958953309E-3"/>
    <n v="1981"/>
    <n v="1949"/>
    <n v="1848"/>
    <n v="34"/>
    <n v="14"/>
    <n v="21"/>
    <n v="32"/>
    <n v="5"/>
    <n v="0"/>
    <n v="0"/>
    <n v="0"/>
    <n v="0"/>
    <n v="1882"/>
    <n v="34"/>
    <n v="14"/>
    <n v="21"/>
    <n v="32"/>
    <n v="2.0722635494155154E-2"/>
    <n v="0"/>
    <n v="0"/>
    <n v="0"/>
    <n v="0"/>
    <n v="2.1706208985360929E-2"/>
    <n v="5.0932929904185575E-2"/>
    <n v="43"/>
  </r>
  <r>
    <x v="16"/>
    <s v="0332-01-000"/>
    <m/>
    <x v="3"/>
    <s v="Kanabec"/>
    <s v="Mora Public School District"/>
    <n v="39"/>
    <n v="0"/>
    <n v="0"/>
    <n v="0"/>
    <n v="0"/>
    <n v="0"/>
    <n v="43"/>
    <n v="0"/>
    <n v="2.1224086870681145E-2"/>
    <n v="8"/>
    <n v="4.0180813661476649E-3"/>
    <n v="2026"/>
    <n v="1991"/>
    <n v="1907"/>
    <n v="34"/>
    <n v="8"/>
    <n v="18"/>
    <n v="24"/>
    <n v="4"/>
    <n v="0"/>
    <n v="0"/>
    <n v="0"/>
    <n v="0"/>
    <n v="1942"/>
    <n v="34"/>
    <n v="8"/>
    <n v="18"/>
    <n v="24"/>
    <n v="2.0082389289392381E-2"/>
    <n v="0"/>
    <n v="0"/>
    <n v="0"/>
    <n v="0"/>
    <n v="2.1224086870681145E-2"/>
    <n v="4.1461006910167818E-2"/>
    <n v="43"/>
  </r>
  <r>
    <x v="16"/>
    <s v="0466-01-000"/>
    <m/>
    <x v="3"/>
    <s v="Wright"/>
    <s v="Dassel-Cokato Public School Dist."/>
    <n v="37"/>
    <n v="0"/>
    <n v="0"/>
    <n v="0"/>
    <n v="0"/>
    <n v="0"/>
    <n v="43"/>
    <n v="0"/>
    <n v="2.0140515222482436E-2"/>
    <n v="178"/>
    <n v="7.8414096916299553E-2"/>
    <n v="2135"/>
    <n v="2270"/>
    <n v="2204"/>
    <n v="9"/>
    <n v="8"/>
    <n v="15"/>
    <n v="34"/>
    <n v="165"/>
    <n v="0"/>
    <n v="0"/>
    <n v="3"/>
    <n v="4"/>
    <n v="2076"/>
    <n v="9"/>
    <n v="8"/>
    <n v="12"/>
    <n v="30"/>
    <n v="1.7822736030828516E-2"/>
    <n v="0"/>
    <n v="0"/>
    <n v="0"/>
    <n v="0"/>
    <n v="2.0140515222482436E-2"/>
    <n v="2.7634660421545668E-2"/>
    <n v="43"/>
  </r>
  <r>
    <x v="17"/>
    <s v="0413-01-000"/>
    <m/>
    <x v="3"/>
    <s v="Lyon"/>
    <s v="Marshall Public School District"/>
    <n v="30"/>
    <n v="0"/>
    <n v="0"/>
    <n v="0"/>
    <n v="7"/>
    <n v="0"/>
    <n v="43"/>
    <n v="0"/>
    <n v="1.8876207199297629E-2"/>
    <n v="136"/>
    <n v="5.735976381273724E-2"/>
    <n v="2278"/>
    <n v="2371"/>
    <n v="2061"/>
    <n v="18"/>
    <n v="94"/>
    <n v="43"/>
    <n v="136"/>
    <n v="125"/>
    <n v="0"/>
    <n v="0"/>
    <n v="0"/>
    <n v="0"/>
    <n v="1966"/>
    <n v="18"/>
    <n v="94"/>
    <n v="43"/>
    <n v="143"/>
    <n v="1.5259409969481181E-2"/>
    <n v="0"/>
    <n v="0"/>
    <n v="0"/>
    <n v="4.8951048951048952E-2"/>
    <n v="1.8876207199297629E-2"/>
    <n v="0.13162544169611307"/>
    <n v="43"/>
  </r>
  <r>
    <x v="15"/>
    <s v="0413-01-000"/>
    <m/>
    <x v="3"/>
    <s v="Lyon"/>
    <s v="Marshall Public School District"/>
    <n v="34"/>
    <n v="0"/>
    <n v="0"/>
    <n v="0"/>
    <n v="8"/>
    <n v="0"/>
    <n v="43"/>
    <n v="0"/>
    <n v="1.8834866403854577E-2"/>
    <n v="135"/>
    <n v="5.6842105263157895E-2"/>
    <n v="2283"/>
    <n v="2375"/>
    <n v="1972"/>
    <n v="8"/>
    <n v="152"/>
    <n v="62"/>
    <n v="181"/>
    <n v="127"/>
    <n v="0"/>
    <n v="0"/>
    <n v="0"/>
    <n v="0"/>
    <n v="1879"/>
    <n v="8"/>
    <n v="152"/>
    <n v="62"/>
    <n v="189"/>
    <n v="1.8094731240021287E-2"/>
    <n v="0"/>
    <n v="0"/>
    <n v="0"/>
    <n v="4.2328042328042326E-2"/>
    <n v="1.8834866403854577E-2"/>
    <n v="0.1794759825327511"/>
    <n v="43"/>
  </r>
  <r>
    <x v="16"/>
    <s v="0413-01-000"/>
    <m/>
    <x v="3"/>
    <s v="Lyon"/>
    <s v="Marshall Public School District"/>
    <n v="35"/>
    <n v="0"/>
    <n v="0"/>
    <n v="0"/>
    <n v="6"/>
    <n v="0"/>
    <n v="43"/>
    <n v="0"/>
    <n v="1.8290089323692044E-2"/>
    <n v="131"/>
    <n v="5.3710537105371055E-2"/>
    <n v="2351"/>
    <n v="2439"/>
    <n v="2062"/>
    <n v="11"/>
    <n v="139"/>
    <n v="54"/>
    <n v="173"/>
    <n v="123"/>
    <n v="0"/>
    <n v="0"/>
    <n v="0"/>
    <n v="0"/>
    <n v="1974"/>
    <n v="11"/>
    <n v="139"/>
    <n v="54"/>
    <n v="179"/>
    <n v="1.7730496453900711E-2"/>
    <n v="0"/>
    <n v="0"/>
    <n v="0"/>
    <n v="3.3519553072625698E-2"/>
    <n v="1.8290089323692044E-2"/>
    <n v="0.16249469664828173"/>
    <n v="43"/>
  </r>
  <r>
    <x v="14"/>
    <s v="0477-01-000"/>
    <m/>
    <x v="3"/>
    <s v="Mille Lacs"/>
    <s v="Princeton Public School District"/>
    <n v="35"/>
    <n v="0"/>
    <n v="0"/>
    <n v="0"/>
    <n v="0"/>
    <n v="0"/>
    <n v="43"/>
    <n v="0"/>
    <n v="1.2654502648616834E-2"/>
    <n v="0"/>
    <n v="0"/>
    <n v="3398"/>
    <n v="3355"/>
    <n v="3241"/>
    <n v="31"/>
    <n v="35"/>
    <n v="18"/>
    <n v="30"/>
    <n v="0"/>
    <n v="0"/>
    <n v="0"/>
    <n v="0"/>
    <n v="0"/>
    <n v="3276"/>
    <n v="31"/>
    <n v="35"/>
    <n v="18"/>
    <n v="30"/>
    <n v="1.0683760683760684E-2"/>
    <n v="0"/>
    <n v="0"/>
    <n v="0"/>
    <n v="0"/>
    <n v="1.2654502648616834E-2"/>
    <n v="3.3628318584070796E-2"/>
    <n v="43"/>
  </r>
  <r>
    <x v="0"/>
    <s v="0261-01-000"/>
    <m/>
    <x v="3"/>
    <s v="Grant"/>
    <s v="Ashby Public School District"/>
    <n v="40"/>
    <n v="0"/>
    <n v="0"/>
    <n v="0"/>
    <n v="0"/>
    <n v="0"/>
    <n v="42"/>
    <n v="0"/>
    <n v="0.19626168224299065"/>
    <n v="90"/>
    <n v="0.34351145038167941"/>
    <n v="214"/>
    <n v="262"/>
    <n v="256"/>
    <m/>
    <n v="4"/>
    <m/>
    <n v="2"/>
    <n v="86"/>
    <n v="0"/>
    <n v="0"/>
    <n v="0"/>
    <n v="0"/>
    <n v="210"/>
    <m/>
    <n v="4"/>
    <m/>
    <n v="2"/>
    <n v="0.19047619047619047"/>
    <n v="0"/>
    <n v="0"/>
    <n v="0"/>
    <n v="0"/>
    <n v="0.19626168224299065"/>
    <n v="2.7777777777777776E-2"/>
    <n v="42"/>
  </r>
  <r>
    <x v="8"/>
    <s v="0676-01-000"/>
    <m/>
    <x v="3"/>
    <s v="Roseau"/>
    <s v="Badger Public School District"/>
    <n v="42"/>
    <n v="0"/>
    <n v="0"/>
    <n v="0"/>
    <n v="0"/>
    <n v="0"/>
    <n v="42"/>
    <n v="0"/>
    <n v="0.19178082191780821"/>
    <n v="52"/>
    <n v="0.22707423580786026"/>
    <n v="219"/>
    <n v="229"/>
    <n v="215"/>
    <n v="1"/>
    <n v="10"/>
    <n v="2"/>
    <n v="1"/>
    <n v="51"/>
    <n v="0"/>
    <n v="0"/>
    <n v="0"/>
    <n v="0"/>
    <n v="206"/>
    <n v="1"/>
    <n v="10"/>
    <n v="2"/>
    <n v="1"/>
    <n v="0.20388349514563106"/>
    <n v="0"/>
    <n v="0"/>
    <n v="0"/>
    <n v="0"/>
    <n v="0.19178082191780821"/>
    <n v="6.363636363636363E-2"/>
    <n v="42"/>
  </r>
  <r>
    <x v="16"/>
    <s v="0836-01-000"/>
    <m/>
    <x v="3"/>
    <s v="Watonwan"/>
    <s v="Butterfield Public School District"/>
    <n v="38"/>
    <n v="0"/>
    <n v="0"/>
    <n v="0"/>
    <n v="0"/>
    <n v="0"/>
    <n v="42"/>
    <n v="0"/>
    <n v="0.18181818181818182"/>
    <n v="18"/>
    <n v="8.6956521739130432E-2"/>
    <n v="231"/>
    <n v="207"/>
    <n v="148"/>
    <n v="0"/>
    <n v="1"/>
    <n v="17"/>
    <n v="41"/>
    <n v="17"/>
    <n v="0"/>
    <n v="0"/>
    <n v="0"/>
    <n v="0"/>
    <n v="169"/>
    <n v="0"/>
    <n v="1"/>
    <n v="17"/>
    <n v="41"/>
    <n v="0.22485207100591717"/>
    <n v="0"/>
    <n v="0"/>
    <n v="0"/>
    <n v="0"/>
    <n v="0.18181818181818182"/>
    <n v="0.25877192982456143"/>
    <n v="42"/>
  </r>
  <r>
    <x v="10"/>
    <s v="0676-01-000"/>
    <m/>
    <x v="3"/>
    <s v="Roseau"/>
    <s v="Badger Public School District"/>
    <n v="42"/>
    <n v="0"/>
    <n v="0"/>
    <n v="0"/>
    <n v="0"/>
    <n v="0"/>
    <n v="42"/>
    <n v="0"/>
    <n v="0.17721518987341772"/>
    <n v="41"/>
    <n v="0.17372881355932204"/>
    <n v="237"/>
    <n v="236"/>
    <n v="219"/>
    <n v="1"/>
    <n v="12"/>
    <n v="2"/>
    <n v="2"/>
    <n v="40"/>
    <n v="0"/>
    <n v="0"/>
    <n v="0"/>
    <n v="0"/>
    <n v="221"/>
    <n v="1"/>
    <n v="12"/>
    <n v="2"/>
    <n v="2"/>
    <n v="0.19004524886877827"/>
    <n v="0"/>
    <n v="0"/>
    <n v="0"/>
    <n v="0"/>
    <n v="0.17721518987341772"/>
    <n v="7.1428571428571425E-2"/>
    <n v="42"/>
  </r>
  <r>
    <x v="18"/>
    <s v="0308-01-000"/>
    <m/>
    <x v="3"/>
    <s v="Hubbard"/>
    <s v="Nevis Public School District"/>
    <n v="31"/>
    <n v="3"/>
    <n v="0"/>
    <n v="3"/>
    <n v="0"/>
    <n v="0"/>
    <n v="42"/>
    <n v="0"/>
    <n v="0.15328467153284672"/>
    <n v="281"/>
    <n v="0.54775828460038989"/>
    <n v="274"/>
    <n v="513"/>
    <n v="473"/>
    <n v="17"/>
    <n v="11"/>
    <n v="3"/>
    <n v="9"/>
    <n v="249"/>
    <n v="12"/>
    <n v="9"/>
    <n v="0"/>
    <n v="6"/>
    <n v="255"/>
    <n v="8"/>
    <n v="2"/>
    <n v="6"/>
    <n v="3"/>
    <n v="0.12156862745098039"/>
    <n v="0.375"/>
    <n v="0"/>
    <n v="0.5"/>
    <n v="0"/>
    <n v="0.15328467153284672"/>
    <n v="6.9343065693430656E-2"/>
    <n v="42"/>
  </r>
  <r>
    <x v="0"/>
    <s v="2527-01-000"/>
    <m/>
    <x v="3"/>
    <s v="Norman"/>
    <s v="Norman County West School District"/>
    <n v="34"/>
    <n v="0"/>
    <n v="0"/>
    <n v="3"/>
    <n v="0"/>
    <n v="0"/>
    <n v="42"/>
    <n v="0"/>
    <n v="0.15217391304347827"/>
    <n v="37"/>
    <n v="0.13653136531365315"/>
    <n v="276"/>
    <n v="271"/>
    <n v="218"/>
    <n v="3"/>
    <n v="5"/>
    <m/>
    <n v="45"/>
    <n v="26"/>
    <n v="0"/>
    <n v="0"/>
    <n v="0"/>
    <n v="11"/>
    <n v="226"/>
    <n v="3"/>
    <n v="5"/>
    <m/>
    <n v="34"/>
    <n v="0.15044247787610621"/>
    <n v="0"/>
    <n v="0"/>
    <n v="0"/>
    <n v="0"/>
    <n v="0.15217391304347827"/>
    <n v="0.15671641791044777"/>
    <n v="42"/>
  </r>
  <r>
    <x v="14"/>
    <s v="0914-01-000"/>
    <m/>
    <x v="3"/>
    <s v="Clay"/>
    <s v="Ulen-Hitterdal Public School Dist"/>
    <n v="37"/>
    <n v="0"/>
    <n v="0"/>
    <n v="0"/>
    <n v="0"/>
    <n v="0"/>
    <n v="42"/>
    <n v="0"/>
    <n v="0.14583333333333334"/>
    <n v="18"/>
    <n v="6.8181818181818177E-2"/>
    <n v="288"/>
    <n v="264"/>
    <n v="252"/>
    <n v="10"/>
    <n v="0"/>
    <n v="1"/>
    <n v="1"/>
    <n v="16"/>
    <n v="0"/>
    <n v="0"/>
    <n v="0"/>
    <n v="0"/>
    <n v="273"/>
    <n v="10"/>
    <n v="0"/>
    <n v="1"/>
    <n v="1"/>
    <n v="0.13553113553113552"/>
    <n v="0"/>
    <n v="0"/>
    <n v="0"/>
    <n v="0"/>
    <n v="0.14583333333333334"/>
    <n v="4.2105263157894736E-2"/>
    <n v="42"/>
  </r>
  <r>
    <x v="17"/>
    <s v="0771-01-000"/>
    <m/>
    <x v="3"/>
    <s v="Stevens"/>
    <s v="Chokio-Alberta Public School Dist."/>
    <n v="39"/>
    <n v="0"/>
    <n v="0"/>
    <n v="0"/>
    <n v="0"/>
    <n v="0"/>
    <n v="42"/>
    <n v="0"/>
    <n v="0.1453287197231834"/>
    <n v="19"/>
    <n v="7.1428571428571425E-2"/>
    <n v="289"/>
    <n v="266"/>
    <n v="264"/>
    <n v="1"/>
    <n v="0"/>
    <n v="1"/>
    <n v="0"/>
    <n v="19"/>
    <n v="0"/>
    <n v="0"/>
    <n v="0"/>
    <n v="0"/>
    <n v="284"/>
    <n v="1"/>
    <n v="0"/>
    <n v="1"/>
    <n v="0"/>
    <n v="0.13732394366197184"/>
    <n v="0"/>
    <n v="0"/>
    <n v="0"/>
    <n v="0"/>
    <n v="0.1453287197231834"/>
    <n v="6.993006993006993E-3"/>
    <n v="42"/>
  </r>
  <r>
    <x v="2"/>
    <s v="0914-01-000"/>
    <m/>
    <x v="3"/>
    <s v="Clay"/>
    <s v="Ulen-Hitterdal Public School Dist"/>
    <n v="36"/>
    <n v="0"/>
    <n v="0"/>
    <n v="0"/>
    <n v="0"/>
    <n v="0"/>
    <n v="42"/>
    <n v="0"/>
    <n v="0.14334470989761092"/>
    <n v="58"/>
    <n v="0.18770226537216828"/>
    <n v="293"/>
    <n v="309"/>
    <n v="278"/>
    <n v="19"/>
    <n v="3"/>
    <n v="6"/>
    <n v="3"/>
    <n v="47"/>
    <n v="7"/>
    <n v="0"/>
    <n v="0"/>
    <n v="0"/>
    <n v="267"/>
    <n v="12"/>
    <n v="3"/>
    <n v="6"/>
    <n v="3"/>
    <n v="0.1348314606741573"/>
    <n v="0"/>
    <n v="0"/>
    <n v="0"/>
    <n v="0"/>
    <n v="0.14334470989761092"/>
    <n v="8.247422680412371E-2"/>
    <n v="42"/>
  </r>
  <r>
    <x v="7"/>
    <s v="0818-01-000"/>
    <m/>
    <x v="3"/>
    <s v="Wadena"/>
    <s v="Verndale Public School District"/>
    <n v="37"/>
    <n v="0"/>
    <n v="0"/>
    <n v="0"/>
    <n v="0"/>
    <n v="0"/>
    <n v="42"/>
    <n v="0"/>
    <n v="0.14141414141414141"/>
    <n v="228"/>
    <n v="0.47204968944099379"/>
    <n v="297"/>
    <n v="483"/>
    <n v="466"/>
    <n v="9"/>
    <n v="3"/>
    <n v="1"/>
    <n v="4"/>
    <n v="222"/>
    <n v="0"/>
    <n v="0"/>
    <n v="0"/>
    <n v="0"/>
    <n v="281"/>
    <n v="9"/>
    <n v="3"/>
    <n v="1"/>
    <n v="4"/>
    <n v="0.13167259786476868"/>
    <n v="0"/>
    <n v="0"/>
    <n v="0"/>
    <n v="0"/>
    <n v="0.14141414141414141"/>
    <n v="5.7046979865771813E-2"/>
    <n v="42"/>
  </r>
  <r>
    <x v="3"/>
    <s v="0507-01-000"/>
    <m/>
    <x v="3"/>
    <s v="Nicollet"/>
    <s v="Nicollet Public School District"/>
    <n v="32"/>
    <n v="0"/>
    <n v="0"/>
    <n v="0"/>
    <n v="4"/>
    <n v="0"/>
    <n v="42"/>
    <n v="0"/>
    <n v="0.13333333333333333"/>
    <n v="62"/>
    <n v="0.18507462686567164"/>
    <n v="315"/>
    <n v="335"/>
    <n v="317"/>
    <n v="0"/>
    <n v="1"/>
    <n v="0"/>
    <n v="17"/>
    <n v="59"/>
    <n v="0"/>
    <n v="0"/>
    <n v="0"/>
    <n v="0"/>
    <n v="290"/>
    <n v="0"/>
    <n v="1"/>
    <n v="0"/>
    <n v="21"/>
    <n v="0.1103448275862069"/>
    <n v="0"/>
    <n v="0"/>
    <n v="0"/>
    <n v="0.19047619047619047"/>
    <n v="0.13333333333333333"/>
    <n v="7.0512820512820512E-2"/>
    <n v="42"/>
  </r>
  <r>
    <x v="11"/>
    <s v="0507-01-000"/>
    <m/>
    <x v="3"/>
    <s v="Nicollet"/>
    <s v="Nicollet Public School District"/>
    <n v="40"/>
    <n v="0"/>
    <n v="0"/>
    <n v="0"/>
    <n v="0"/>
    <n v="0"/>
    <n v="42"/>
    <n v="0"/>
    <n v="0.13166144200626959"/>
    <n v="34"/>
    <n v="0.10932475884244373"/>
    <n v="319"/>
    <n v="311"/>
    <n v="308"/>
    <n v="0"/>
    <n v="0"/>
    <n v="2"/>
    <n v="1"/>
    <n v="33"/>
    <n v="0"/>
    <n v="0"/>
    <n v="0"/>
    <n v="0"/>
    <n v="315"/>
    <n v="0"/>
    <n v="0"/>
    <n v="2"/>
    <n v="1"/>
    <n v="0.12698412698412698"/>
    <n v="0"/>
    <n v="0"/>
    <n v="0"/>
    <n v="0"/>
    <n v="0.13166144200626959"/>
    <n v="9.433962264150943E-3"/>
    <n v="42"/>
  </r>
  <r>
    <x v="4"/>
    <s v="0550-01-000"/>
    <m/>
    <x v="3"/>
    <s v="Otter Tail"/>
    <s v="Underwood Public School District"/>
    <n v="32"/>
    <n v="0"/>
    <n v="4"/>
    <n v="0"/>
    <n v="0"/>
    <n v="0"/>
    <n v="42"/>
    <n v="0"/>
    <n v="0.12923076923076923"/>
    <n v="318"/>
    <n v="0.52911813643926786"/>
    <n v="325"/>
    <n v="601"/>
    <n v="582"/>
    <n v="3"/>
    <n v="8"/>
    <n v="6"/>
    <n v="2"/>
    <n v="304"/>
    <n v="3"/>
    <n v="3"/>
    <n v="3"/>
    <n v="0"/>
    <n v="310"/>
    <n v="0"/>
    <n v="9"/>
    <n v="3"/>
    <n v="2"/>
    <n v="0.1032258064516129"/>
    <n v="0"/>
    <n v="0.44444444444444442"/>
    <n v="0"/>
    <n v="0"/>
    <n v="0.12923076923076923"/>
    <n v="4.3209876543209874E-2"/>
    <n v="42"/>
  </r>
  <r>
    <x v="9"/>
    <s v="0671-01-000"/>
    <m/>
    <x v="3"/>
    <s v="Rock"/>
    <s v="Hills-Beaver Creek School District"/>
    <n v="41"/>
    <n v="0"/>
    <n v="0"/>
    <n v="0"/>
    <n v="0"/>
    <n v="0"/>
    <n v="42"/>
    <n v="0"/>
    <n v="0.12316715542521994"/>
    <n v="33"/>
    <n v="9.9397590361445784E-2"/>
    <n v="341"/>
    <n v="332"/>
    <n v="327"/>
    <n v="0"/>
    <n v="1"/>
    <n v="1"/>
    <n v="3"/>
    <n v="28"/>
    <n v="0"/>
    <n v="0"/>
    <n v="0"/>
    <n v="0"/>
    <n v="340"/>
    <n v="0"/>
    <n v="1"/>
    <n v="1"/>
    <n v="3"/>
    <n v="0.12058823529411765"/>
    <n v="0"/>
    <n v="0"/>
    <n v="0"/>
    <n v="0"/>
    <n v="0.12316715542521994"/>
    <n v="1.4492753623188406E-2"/>
    <n v="42"/>
  </r>
  <r>
    <x v="15"/>
    <s v="0818-01-000"/>
    <m/>
    <x v="3"/>
    <s v="Wadena"/>
    <s v="Verndale Public School District"/>
    <n v="40"/>
    <n v="0"/>
    <n v="0"/>
    <n v="0"/>
    <n v="0"/>
    <n v="0"/>
    <n v="42"/>
    <n v="0"/>
    <n v="0.11797752808988764"/>
    <n v="148"/>
    <n v="0.32034632034632032"/>
    <n v="356"/>
    <n v="462"/>
    <n v="437"/>
    <n v="5"/>
    <n v="3"/>
    <n v="2"/>
    <n v="15"/>
    <n v="142"/>
    <n v="0"/>
    <n v="0"/>
    <n v="0"/>
    <n v="0"/>
    <n v="335"/>
    <n v="5"/>
    <n v="3"/>
    <n v="2"/>
    <n v="15"/>
    <n v="0.11940298507462686"/>
    <n v="0"/>
    <n v="0"/>
    <n v="0"/>
    <n v="0"/>
    <n v="0.11797752808988764"/>
    <n v="6.9444444444444448E-2"/>
    <n v="42"/>
  </r>
  <r>
    <x v="0"/>
    <s v="0505-01-000"/>
    <m/>
    <x v="3"/>
    <s v="Murray"/>
    <s v="Fulda Public School District"/>
    <n v="26"/>
    <n v="0"/>
    <n v="0"/>
    <n v="4"/>
    <n v="4"/>
    <n v="0"/>
    <n v="42"/>
    <n v="0"/>
    <n v="0.11570247933884298"/>
    <n v="26"/>
    <n v="7.492795389048991E-2"/>
    <n v="363"/>
    <n v="347"/>
    <n v="301"/>
    <n v="1"/>
    <n v="6"/>
    <n v="13"/>
    <n v="26"/>
    <n v="22"/>
    <n v="0"/>
    <n v="0"/>
    <n v="0"/>
    <n v="3"/>
    <n v="305"/>
    <n v="1"/>
    <n v="6"/>
    <n v="17"/>
    <n v="27"/>
    <n v="8.5245901639344257E-2"/>
    <n v="0"/>
    <n v="0"/>
    <n v="0.23529411764705882"/>
    <n v="0.14814814814814814"/>
    <n v="0.11570247933884298"/>
    <n v="0.14325842696629212"/>
    <n v="42"/>
  </r>
  <r>
    <x v="7"/>
    <s v="0547-01-000"/>
    <m/>
    <x v="3"/>
    <s v="Otter Tail"/>
    <s v="Parkers Prairie Public School Dist."/>
    <n v="35"/>
    <n v="0"/>
    <n v="0"/>
    <n v="0"/>
    <n v="0"/>
    <n v="0"/>
    <n v="42"/>
    <n v="0"/>
    <n v="9.6551724137931033E-2"/>
    <n v="139"/>
    <n v="0.26127819548872183"/>
    <n v="435"/>
    <n v="532"/>
    <n v="523"/>
    <n v="0"/>
    <n v="4"/>
    <n v="2"/>
    <n v="3"/>
    <n v="133"/>
    <n v="0"/>
    <n v="0"/>
    <n v="0"/>
    <n v="0"/>
    <n v="425"/>
    <n v="0"/>
    <n v="4"/>
    <n v="2"/>
    <n v="3"/>
    <n v="8.2352941176470587E-2"/>
    <n v="0"/>
    <n v="0"/>
    <n v="0"/>
    <n v="0"/>
    <n v="9.6551724137931033E-2"/>
    <n v="2.0737327188940093E-2"/>
    <n v="42"/>
  </r>
  <r>
    <x v="15"/>
    <s v="0640-01-000"/>
    <m/>
    <x v="3"/>
    <s v="Redwood"/>
    <s v="Wabasso Public School District"/>
    <n v="39"/>
    <n v="0"/>
    <n v="0"/>
    <n v="0"/>
    <n v="0"/>
    <n v="3"/>
    <n v="39"/>
    <n v="6.5075921908893707E-3"/>
    <n v="8.4598698481561818E-2"/>
    <n v="18"/>
    <n v="4.1189931350114416E-2"/>
    <n v="461"/>
    <n v="437"/>
    <n v="435"/>
    <n v="0"/>
    <n v="1"/>
    <n v="1"/>
    <n v="0"/>
    <n v="15"/>
    <n v="0"/>
    <n v="0"/>
    <n v="0"/>
    <n v="0"/>
    <n v="459"/>
    <n v="0"/>
    <n v="1"/>
    <n v="1"/>
    <n v="0"/>
    <n v="8.4967320261437912E-2"/>
    <n v="0"/>
    <n v="0"/>
    <n v="0"/>
    <n v="0"/>
    <n v="9.1106290672451185E-2"/>
    <n v="4.3383947939262474E-3"/>
    <n v="42"/>
  </r>
  <r>
    <x v="7"/>
    <s v="2683-01-000"/>
    <m/>
    <x v="3"/>
    <s v="Roseau"/>
    <s v="Greenbush-Middle River School Dist."/>
    <n v="42"/>
    <n v="0"/>
    <n v="0"/>
    <n v="0"/>
    <n v="0"/>
    <n v="0"/>
    <n v="42"/>
    <n v="0"/>
    <n v="9.0712742980561561E-2"/>
    <n v="31"/>
    <n v="6.8584070796460173E-2"/>
    <n v="463"/>
    <n v="452"/>
    <n v="440"/>
    <n v="3"/>
    <n v="4"/>
    <n v="1"/>
    <n v="4"/>
    <n v="29"/>
    <n v="0"/>
    <n v="0"/>
    <n v="0"/>
    <n v="0"/>
    <n v="453"/>
    <n v="3"/>
    <n v="4"/>
    <n v="1"/>
    <n v="4"/>
    <n v="9.2715231788079472E-2"/>
    <n v="0"/>
    <n v="0"/>
    <n v="0"/>
    <n v="0"/>
    <n v="9.0712742980561561E-2"/>
    <n v="2.5806451612903226E-2"/>
    <n v="42"/>
  </r>
  <r>
    <x v="7"/>
    <s v="0473-01-000"/>
    <m/>
    <x v="3"/>
    <s v="Mille Lacs"/>
    <s v="Isle Public School District"/>
    <n v="26"/>
    <n v="11"/>
    <n v="0"/>
    <n v="0"/>
    <n v="0"/>
    <n v="0"/>
    <n v="42"/>
    <n v="0"/>
    <n v="8.9361702127659579E-2"/>
    <n v="90"/>
    <n v="0.17374517374517376"/>
    <n v="470"/>
    <n v="518"/>
    <n v="462"/>
    <n v="50"/>
    <n v="1"/>
    <n v="3"/>
    <n v="2"/>
    <n v="85"/>
    <n v="0"/>
    <n v="0"/>
    <n v="0"/>
    <n v="0"/>
    <n v="403"/>
    <n v="61"/>
    <n v="1"/>
    <n v="3"/>
    <n v="2"/>
    <n v="6.4516129032258063E-2"/>
    <n v="0.18032786885245902"/>
    <n v="0"/>
    <n v="0"/>
    <n v="0"/>
    <n v="8.9361702127659579E-2"/>
    <n v="0.14255319148936171"/>
    <n v="42"/>
  </r>
  <r>
    <x v="8"/>
    <s v="2683-01-000"/>
    <m/>
    <x v="3"/>
    <s v="Roseau"/>
    <s v="Greenbush-Middle River School Dist."/>
    <n v="42"/>
    <n v="0"/>
    <n v="0"/>
    <n v="0"/>
    <n v="0"/>
    <n v="0"/>
    <n v="42"/>
    <n v="0"/>
    <n v="8.8421052631578942E-2"/>
    <n v="34"/>
    <n v="7.2805139186295498E-2"/>
    <n v="475"/>
    <n v="467"/>
    <n v="457"/>
    <n v="2"/>
    <n v="3"/>
    <n v="1"/>
    <n v="4"/>
    <n v="34"/>
    <n v="0"/>
    <n v="0"/>
    <n v="0"/>
    <n v="0"/>
    <n v="465"/>
    <n v="2"/>
    <n v="3"/>
    <n v="1"/>
    <n v="4"/>
    <n v="9.0322580645161285E-2"/>
    <n v="0"/>
    <n v="0"/>
    <n v="0"/>
    <n v="0"/>
    <n v="8.8421052631578942E-2"/>
    <n v="2.1052631578947368E-2"/>
    <n v="42"/>
  </r>
  <r>
    <x v="11"/>
    <s v="0294-01-000"/>
    <m/>
    <x v="3"/>
    <s v="Houston"/>
    <s v="Houston Public School District"/>
    <n v="41"/>
    <n v="0"/>
    <n v="0"/>
    <n v="0"/>
    <n v="0"/>
    <n v="4"/>
    <n v="38"/>
    <n v="8.0482897384305842E-3"/>
    <n v="7.6458752515090544E-2"/>
    <n v="653"/>
    <n v="0.58935018050541521"/>
    <n v="497"/>
    <n v="1108"/>
    <n v="1081"/>
    <n v="2"/>
    <n v="6"/>
    <n v="8"/>
    <n v="11"/>
    <n v="553"/>
    <n v="0"/>
    <n v="3"/>
    <n v="0"/>
    <n v="3"/>
    <n v="569"/>
    <n v="2"/>
    <n v="3"/>
    <n v="8"/>
    <n v="8"/>
    <n v="7.2056239015817217E-2"/>
    <n v="0"/>
    <n v="0"/>
    <n v="0"/>
    <n v="0"/>
    <n v="8.4507042253521125E-2"/>
    <n v="3.5593220338983052E-2"/>
    <n v="42"/>
  </r>
  <r>
    <x v="17"/>
    <s v="2886-01-000"/>
    <m/>
    <x v="3"/>
    <s v="Freeborn"/>
    <s v="Glenville-Emmons School District"/>
    <n v="40"/>
    <n v="0"/>
    <n v="0"/>
    <n v="0"/>
    <n v="0"/>
    <n v="0"/>
    <n v="42"/>
    <n v="0"/>
    <n v="8.0924855491329481E-2"/>
    <n v="43"/>
    <n v="8.269230769230769E-2"/>
    <n v="519"/>
    <n v="520"/>
    <n v="492"/>
    <n v="2"/>
    <n v="1"/>
    <n v="11"/>
    <n v="12"/>
    <n v="39"/>
    <n v="0"/>
    <n v="0"/>
    <n v="0"/>
    <n v="0"/>
    <n v="493"/>
    <n v="2"/>
    <n v="1"/>
    <n v="11"/>
    <n v="12"/>
    <n v="8.1135902636916835E-2"/>
    <n v="0"/>
    <n v="0"/>
    <n v="0"/>
    <n v="0"/>
    <n v="8.0924855491329481E-2"/>
    <n v="5.0096339113680152E-2"/>
    <n v="42"/>
  </r>
  <r>
    <x v="3"/>
    <s v="0084-01-000"/>
    <m/>
    <x v="3"/>
    <s v="Brown"/>
    <s v="Sleepy Eye Public School District"/>
    <n v="36"/>
    <n v="0"/>
    <n v="0"/>
    <n v="0"/>
    <n v="0"/>
    <n v="0"/>
    <n v="42"/>
    <n v="0"/>
    <n v="7.2790294627383012E-2"/>
    <n v="26"/>
    <n v="4.6345811051693407E-2"/>
    <n v="577"/>
    <n v="561"/>
    <n v="367"/>
    <n v="0"/>
    <n v="3"/>
    <n v="5"/>
    <n v="186"/>
    <n v="20"/>
    <n v="0"/>
    <n v="0"/>
    <n v="0"/>
    <n v="5"/>
    <n v="383"/>
    <n v="0"/>
    <n v="3"/>
    <n v="5"/>
    <n v="181"/>
    <n v="9.3994778067885115E-2"/>
    <n v="0"/>
    <n v="0"/>
    <n v="0"/>
    <n v="0"/>
    <n v="7.2790294627383012E-2"/>
    <n v="0.33041958041958042"/>
    <n v="42"/>
  </r>
  <r>
    <x v="1"/>
    <s v="0601-01-000"/>
    <m/>
    <x v="3"/>
    <s v="Polk"/>
    <s v="Fosston Public School District"/>
    <n v="25"/>
    <n v="7"/>
    <n v="0"/>
    <n v="0"/>
    <n v="0"/>
    <n v="0"/>
    <n v="42"/>
    <n v="0"/>
    <n v="7.1065989847715741E-2"/>
    <n v="93"/>
    <n v="0.14485981308411214"/>
    <n v="591"/>
    <n v="642"/>
    <n v="575"/>
    <n v="39"/>
    <n v="8"/>
    <n v="5"/>
    <n v="15"/>
    <n v="77"/>
    <n v="14"/>
    <n v="0"/>
    <n v="0"/>
    <n v="0"/>
    <n v="523"/>
    <n v="32"/>
    <n v="8"/>
    <n v="5"/>
    <n v="15"/>
    <n v="4.780114722753346E-2"/>
    <n v="0.21875"/>
    <n v="0"/>
    <n v="0"/>
    <n v="0"/>
    <n v="7.1065989847715741E-2"/>
    <n v="0.10291595197255575"/>
    <n v="42"/>
  </r>
  <r>
    <x v="10"/>
    <s v="0601-01-000"/>
    <m/>
    <x v="3"/>
    <s v="Polk"/>
    <s v="Fosston Public School District"/>
    <n v="31"/>
    <n v="4"/>
    <n v="0"/>
    <n v="0"/>
    <n v="0"/>
    <n v="0"/>
    <n v="42"/>
    <n v="0"/>
    <n v="6.4122137404580157E-2"/>
    <n v="62"/>
    <n v="9.1851851851851851E-2"/>
    <n v="655"/>
    <n v="675"/>
    <n v="612"/>
    <n v="52"/>
    <n v="3"/>
    <n v="7"/>
    <n v="1"/>
    <n v="60"/>
    <n v="0"/>
    <n v="0"/>
    <n v="0"/>
    <n v="0"/>
    <n v="583"/>
    <n v="56"/>
    <n v="3"/>
    <n v="7"/>
    <n v="1"/>
    <n v="5.3173241852487133E-2"/>
    <n v="7.1428571428571425E-2"/>
    <n v="0"/>
    <n v="0"/>
    <n v="0"/>
    <n v="6.4122137404580157E-2"/>
    <n v="0.10307692307692308"/>
    <n v="42"/>
  </r>
  <r>
    <x v="10"/>
    <s v="0811-01-000"/>
    <m/>
    <x v="3"/>
    <s v="Wabasha"/>
    <s v="Wabasha-Kellogg Public School Dist."/>
    <n v="33"/>
    <n v="0"/>
    <n v="4"/>
    <n v="0"/>
    <n v="0"/>
    <n v="0"/>
    <n v="42"/>
    <n v="0"/>
    <n v="6.1764705882352944E-2"/>
    <n v="6"/>
    <n v="9.316770186335404E-3"/>
    <n v="680"/>
    <n v="644"/>
    <n v="628"/>
    <n v="3"/>
    <n v="7"/>
    <n v="0"/>
    <n v="6"/>
    <n v="3"/>
    <n v="0"/>
    <n v="0"/>
    <n v="0"/>
    <n v="0"/>
    <n v="658"/>
    <n v="3"/>
    <n v="11"/>
    <n v="0"/>
    <n v="6"/>
    <n v="5.0151975683890578E-2"/>
    <n v="0"/>
    <n v="0.36363636363636365"/>
    <n v="0"/>
    <n v="0"/>
    <n v="6.1764705882352944E-2"/>
    <n v="2.9498525073746312E-2"/>
    <n v="42"/>
  </r>
  <r>
    <x v="8"/>
    <s v="2448-01-000"/>
    <m/>
    <x v="3"/>
    <s v="Martin"/>
    <s v="Martin County West School District"/>
    <n v="37"/>
    <n v="0"/>
    <n v="0"/>
    <n v="0"/>
    <n v="0"/>
    <n v="6"/>
    <n v="36"/>
    <n v="8.4507042253521118E-3"/>
    <n v="5.0704225352112678E-2"/>
    <n v="121"/>
    <n v="0.15335868187579213"/>
    <n v="710"/>
    <n v="789"/>
    <n v="765"/>
    <n v="1"/>
    <n v="7"/>
    <n v="2"/>
    <n v="14"/>
    <n v="114"/>
    <n v="0"/>
    <n v="0"/>
    <n v="0"/>
    <n v="4"/>
    <n v="688"/>
    <n v="1"/>
    <n v="7"/>
    <n v="2"/>
    <n v="10"/>
    <n v="5.3779069767441859E-2"/>
    <n v="0"/>
    <n v="0"/>
    <n v="0"/>
    <n v="0"/>
    <n v="5.9154929577464793E-2"/>
    <n v="2.8248587570621469E-2"/>
    <n v="42"/>
  </r>
  <r>
    <x v="9"/>
    <s v="2448-01-000"/>
    <m/>
    <x v="3"/>
    <s v="Martin"/>
    <s v="Martin County West School District"/>
    <n v="37"/>
    <n v="0"/>
    <n v="0"/>
    <n v="0"/>
    <n v="0"/>
    <n v="7"/>
    <n v="35"/>
    <n v="9.5497953615279671E-3"/>
    <n v="4.7748976807639835E-2"/>
    <n v="116"/>
    <n v="0.14374225526641884"/>
    <n v="733"/>
    <n v="807"/>
    <n v="786"/>
    <n v="1"/>
    <n v="8"/>
    <n v="3"/>
    <n v="9"/>
    <n v="109"/>
    <n v="0"/>
    <n v="0"/>
    <n v="0"/>
    <n v="3"/>
    <n v="714"/>
    <n v="1"/>
    <n v="8"/>
    <n v="3"/>
    <n v="6"/>
    <n v="5.182072829131653E-2"/>
    <n v="0"/>
    <n v="0"/>
    <n v="0"/>
    <n v="0"/>
    <n v="5.7298772169167803E-2"/>
    <n v="2.4590163934426229E-2"/>
    <n v="42"/>
  </r>
  <r>
    <x v="10"/>
    <s v="2448-01-000"/>
    <m/>
    <x v="3"/>
    <s v="Martin"/>
    <s v="Martin County West School District"/>
    <n v="39"/>
    <n v="0"/>
    <n v="0"/>
    <n v="0"/>
    <n v="0"/>
    <n v="5"/>
    <n v="37"/>
    <n v="6.6137566137566134E-3"/>
    <n v="4.8941798941798939E-2"/>
    <n v="109"/>
    <n v="0.1324422843256379"/>
    <n v="756"/>
    <n v="823"/>
    <n v="798"/>
    <n v="1"/>
    <n v="9"/>
    <n v="2"/>
    <n v="13"/>
    <n v="101"/>
    <n v="0"/>
    <n v="0"/>
    <n v="0"/>
    <n v="3"/>
    <n v="736"/>
    <n v="1"/>
    <n v="9"/>
    <n v="2"/>
    <n v="10"/>
    <n v="5.2989130434782608E-2"/>
    <n v="0"/>
    <n v="0"/>
    <n v="0"/>
    <n v="0"/>
    <n v="5.5555555555555552E-2"/>
    <n v="2.9023746701846966E-2"/>
    <n v="42"/>
  </r>
  <r>
    <x v="7"/>
    <s v="0150-01-000"/>
    <m/>
    <x v="3"/>
    <s v="Clay"/>
    <s v="Hawley Public School District"/>
    <n v="36"/>
    <n v="0"/>
    <n v="0"/>
    <n v="0"/>
    <n v="0"/>
    <n v="5"/>
    <n v="37"/>
    <n v="6.2034739454094297E-3"/>
    <n v="4.590570719602978E-2"/>
    <n v="135"/>
    <n v="0.15016685205784205"/>
    <n v="806"/>
    <n v="899"/>
    <n v="880"/>
    <n v="1"/>
    <n v="10"/>
    <n v="2"/>
    <n v="6"/>
    <n v="135"/>
    <n v="0"/>
    <n v="0"/>
    <n v="0"/>
    <n v="0"/>
    <n v="781"/>
    <n v="1"/>
    <n v="10"/>
    <n v="2"/>
    <n v="6"/>
    <n v="4.6094750320102434E-2"/>
    <n v="0"/>
    <n v="0"/>
    <n v="0"/>
    <n v="0"/>
    <n v="5.2109181141439212E-2"/>
    <n v="2.375E-2"/>
    <n v="42"/>
  </r>
  <r>
    <x v="7"/>
    <s v="0484-01-000"/>
    <m/>
    <x v="3"/>
    <s v="Morrison"/>
    <s v="Pierz Public School District"/>
    <n v="40"/>
    <n v="0"/>
    <n v="0"/>
    <n v="0"/>
    <n v="0"/>
    <n v="0"/>
    <n v="42"/>
    <n v="0"/>
    <n v="4.7619047619047616E-2"/>
    <n v="229"/>
    <n v="0.21421889616463985"/>
    <n v="882"/>
    <n v="1069"/>
    <n v="1041"/>
    <n v="8"/>
    <n v="8"/>
    <n v="6"/>
    <n v="6"/>
    <n v="218"/>
    <n v="0"/>
    <n v="0"/>
    <n v="4"/>
    <n v="0"/>
    <n v="863"/>
    <n v="8"/>
    <n v="8"/>
    <n v="2"/>
    <n v="6"/>
    <n v="4.6349942062572425E-2"/>
    <n v="0"/>
    <n v="0"/>
    <n v="0"/>
    <n v="0"/>
    <n v="4.7619047619047616E-2"/>
    <n v="2.7057497181510709E-2"/>
    <n v="42"/>
  </r>
  <r>
    <x v="11"/>
    <s v="2168-01-000"/>
    <m/>
    <x v="3"/>
    <s v="Waseca"/>
    <s v="NRHEG School District"/>
    <n v="39"/>
    <n v="0"/>
    <n v="0"/>
    <n v="0"/>
    <n v="0"/>
    <n v="8"/>
    <n v="34"/>
    <n v="8.6673889490790895E-3"/>
    <n v="3.6836403033586131E-2"/>
    <n v="112"/>
    <n v="0.11278952668680765"/>
    <n v="923"/>
    <n v="993"/>
    <n v="984"/>
    <n v="0"/>
    <n v="2"/>
    <n v="5"/>
    <n v="2"/>
    <n v="109"/>
    <n v="0"/>
    <n v="0"/>
    <n v="0"/>
    <n v="0"/>
    <n v="914"/>
    <n v="0"/>
    <n v="2"/>
    <n v="5"/>
    <n v="2"/>
    <n v="4.2669584245076587E-2"/>
    <n v="0"/>
    <n v="0"/>
    <n v="0"/>
    <n v="0"/>
    <n v="4.5503791982665222E-2"/>
    <n v="9.7508125677139759E-3"/>
    <n v="42"/>
  </r>
  <r>
    <x v="14"/>
    <s v="2805-01-000"/>
    <m/>
    <x v="3"/>
    <s v="Wabasha"/>
    <s v="Zumbrota-Mazeppa School District"/>
    <n v="37"/>
    <n v="0"/>
    <n v="0"/>
    <n v="3"/>
    <n v="0"/>
    <n v="0"/>
    <n v="42"/>
    <n v="0"/>
    <n v="3.6020583190394515E-2"/>
    <n v="68"/>
    <n v="5.7046979865771813E-2"/>
    <n v="1166"/>
    <n v="1192"/>
    <n v="1148"/>
    <n v="8"/>
    <n v="17"/>
    <n v="11"/>
    <n v="8"/>
    <n v="68"/>
    <n v="0"/>
    <n v="0"/>
    <n v="0"/>
    <n v="0"/>
    <n v="1117"/>
    <n v="8"/>
    <n v="17"/>
    <n v="14"/>
    <n v="8"/>
    <n v="3.312444046553268E-2"/>
    <n v="0"/>
    <n v="0"/>
    <n v="0.21428571428571427"/>
    <n v="0"/>
    <n v="3.6020583190394515E-2"/>
    <n v="4.0378006872852236E-2"/>
    <n v="42"/>
  </r>
  <r>
    <x v="10"/>
    <s v="0252-01-000"/>
    <m/>
    <x v="3"/>
    <s v="Goodhue"/>
    <s v="Cannon Falls Public School District"/>
    <n v="36"/>
    <n v="0"/>
    <n v="0"/>
    <n v="0"/>
    <n v="0"/>
    <n v="5"/>
    <n v="37"/>
    <n v="3.8669760247486465E-3"/>
    <n v="2.8615622583139984E-2"/>
    <n v="65"/>
    <n v="4.939209726443769E-2"/>
    <n v="1293"/>
    <n v="1316"/>
    <n v="1263"/>
    <n v="3"/>
    <n v="17"/>
    <n v="21"/>
    <n v="12"/>
    <n v="58"/>
    <n v="0"/>
    <n v="0"/>
    <n v="0"/>
    <n v="0"/>
    <n v="1241"/>
    <n v="3"/>
    <n v="17"/>
    <n v="21"/>
    <n v="12"/>
    <n v="2.9008863819500404E-2"/>
    <n v="0"/>
    <n v="0"/>
    <n v="0"/>
    <n v="0"/>
    <n v="3.248259860788863E-2"/>
    <n v="4.0958268933539412E-2"/>
    <n v="42"/>
  </r>
  <r>
    <x v="14"/>
    <s v="0840-01-000"/>
    <m/>
    <x v="3"/>
    <s v="Watonwan"/>
    <s v="St. James Public School District"/>
    <n v="38"/>
    <n v="0"/>
    <n v="0"/>
    <n v="0"/>
    <n v="0"/>
    <n v="0"/>
    <n v="42"/>
    <n v="0"/>
    <n v="3.2036613272311214E-2"/>
    <n v="45"/>
    <n v="3.4246575342465752E-2"/>
    <n v="1311"/>
    <n v="1314"/>
    <n v="900"/>
    <n v="6"/>
    <n v="24"/>
    <n v="10"/>
    <n v="374"/>
    <n v="36"/>
    <n v="0"/>
    <n v="0"/>
    <n v="0"/>
    <n v="6"/>
    <n v="902"/>
    <n v="6"/>
    <n v="24"/>
    <n v="10"/>
    <n v="368"/>
    <n v="4.2128603104212861E-2"/>
    <n v="0"/>
    <n v="0"/>
    <n v="0"/>
    <n v="0"/>
    <n v="3.2036613272311214E-2"/>
    <n v="0.31145038167938932"/>
    <n v="42"/>
  </r>
  <r>
    <x v="17"/>
    <s v="0038-01-000"/>
    <m/>
    <x v="3"/>
    <s v="Beltrami"/>
    <s v="Red Lake Public School District"/>
    <n v="0"/>
    <n v="39"/>
    <n v="0"/>
    <n v="0"/>
    <n v="0"/>
    <n v="0"/>
    <n v="42"/>
    <n v="0"/>
    <n v="3.111111111111111E-2"/>
    <n v="0"/>
    <n v="0"/>
    <n v="1350"/>
    <n v="1308"/>
    <n v="3"/>
    <n v="1305"/>
    <n v="0"/>
    <n v="0"/>
    <n v="0"/>
    <n v="0"/>
    <n v="0"/>
    <n v="0"/>
    <n v="0"/>
    <n v="0"/>
    <n v="3"/>
    <n v="1344"/>
    <n v="0"/>
    <n v="0"/>
    <n v="0"/>
    <n v="0"/>
    <n v="2.9017857142857144E-2"/>
    <n v="0"/>
    <n v="0"/>
    <n v="0"/>
    <n v="3.111111111111111E-2"/>
    <n v="0.99777282850779514"/>
    <n v="42"/>
  </r>
  <r>
    <x v="15"/>
    <s v="0252-01-000"/>
    <m/>
    <x v="3"/>
    <s v="Goodhue"/>
    <s v="Cannon Falls Public School District"/>
    <n v="37"/>
    <n v="0"/>
    <n v="0"/>
    <n v="0"/>
    <n v="0"/>
    <n v="4"/>
    <n v="38"/>
    <n v="2.6990553306342779E-3"/>
    <n v="2.564102564102564E-2"/>
    <n v="36"/>
    <n v="2.4390243902439025E-2"/>
    <n v="1482"/>
    <n v="1476"/>
    <n v="1440"/>
    <n v="6"/>
    <n v="5"/>
    <n v="22"/>
    <n v="3"/>
    <n v="32"/>
    <n v="0"/>
    <n v="0"/>
    <n v="0"/>
    <n v="0"/>
    <n v="1445"/>
    <n v="6"/>
    <n v="5"/>
    <n v="22"/>
    <n v="3"/>
    <n v="2.5605536332179931E-2"/>
    <n v="0"/>
    <n v="0"/>
    <n v="0"/>
    <n v="0"/>
    <n v="2.8340080971659919E-2"/>
    <n v="2.4307900067521943E-2"/>
    <n v="42"/>
  </r>
  <r>
    <x v="10"/>
    <s v="0716-01-000"/>
    <s v="yes"/>
    <x v="2"/>
    <s v="Scott"/>
    <s v="Belle Plaine Public School District"/>
    <n v="37"/>
    <n v="0"/>
    <n v="0"/>
    <n v="0"/>
    <n v="0"/>
    <n v="20"/>
    <n v="22"/>
    <n v="1.3003901170351105E-2"/>
    <n v="1.4304291287386216E-2"/>
    <n v="40"/>
    <n v="2.6041666666666668E-2"/>
    <n v="1538"/>
    <n v="1536"/>
    <n v="1449"/>
    <n v="4"/>
    <n v="18"/>
    <n v="23"/>
    <n v="42"/>
    <n v="36"/>
    <n v="0"/>
    <n v="0"/>
    <n v="0"/>
    <n v="0"/>
    <n v="1450"/>
    <n v="4"/>
    <n v="18"/>
    <n v="23"/>
    <n v="42"/>
    <n v="2.5517241379310347E-2"/>
    <n v="0"/>
    <n v="0"/>
    <n v="0"/>
    <n v="0"/>
    <n v="2.7308192457737322E-2"/>
    <n v="5.6603773584905662E-2"/>
    <n v="42"/>
  </r>
  <r>
    <x v="17"/>
    <s v="0745-01-000"/>
    <m/>
    <x v="3"/>
    <s v="Stearns"/>
    <s v="Albany Public School District"/>
    <n v="39"/>
    <n v="0"/>
    <n v="0"/>
    <n v="0"/>
    <n v="0"/>
    <n v="0"/>
    <n v="42"/>
    <n v="0"/>
    <n v="2.553191489361702E-2"/>
    <n v="53"/>
    <n v="3.2004830917874399E-2"/>
    <n v="1645"/>
    <n v="1656"/>
    <n v="1637"/>
    <n v="1"/>
    <n v="5"/>
    <n v="6"/>
    <n v="2"/>
    <n v="51"/>
    <n v="0"/>
    <n v="0"/>
    <n v="0"/>
    <n v="0"/>
    <n v="1625"/>
    <n v="1"/>
    <n v="5"/>
    <n v="6"/>
    <n v="2"/>
    <n v="2.4E-2"/>
    <n v="0"/>
    <n v="0"/>
    <n v="0"/>
    <n v="0"/>
    <n v="2.553191489361702E-2"/>
    <n v="8.5417937766931063E-3"/>
    <n v="42"/>
  </r>
  <r>
    <x v="0"/>
    <s v="0531-01-000"/>
    <m/>
    <x v="3"/>
    <s v="Olmsted"/>
    <s v="Byron Public School District"/>
    <n v="32"/>
    <n v="0"/>
    <n v="0"/>
    <n v="0"/>
    <n v="0"/>
    <n v="10"/>
    <n v="32"/>
    <n v="5.8582308142940834E-3"/>
    <n v="1.8746338605741066E-2"/>
    <n v="359"/>
    <n v="0.17737154150197629"/>
    <n v="1707"/>
    <n v="2024"/>
    <n v="1883"/>
    <n v="8"/>
    <n v="37"/>
    <n v="39"/>
    <n v="57"/>
    <n v="332"/>
    <n v="0"/>
    <n v="4"/>
    <n v="7"/>
    <n v="10"/>
    <n v="1583"/>
    <n v="8"/>
    <n v="33"/>
    <n v="32"/>
    <n v="47"/>
    <n v="2.0214782059380921E-2"/>
    <n v="0"/>
    <n v="0"/>
    <n v="0"/>
    <n v="0"/>
    <n v="2.4604569420035149E-2"/>
    <n v="7.0463887257780383E-2"/>
    <n v="42"/>
  </r>
  <r>
    <x v="16"/>
    <s v="0278-01-000"/>
    <s v="yes"/>
    <x v="2"/>
    <s v="Hennepin"/>
    <s v="Orono Public School District"/>
    <n v="36"/>
    <n v="0"/>
    <n v="0"/>
    <n v="3"/>
    <n v="0"/>
    <n v="0"/>
    <n v="42"/>
    <n v="0"/>
    <n v="1.7796610169491526E-2"/>
    <n v="269"/>
    <n v="0.10398144568998841"/>
    <n v="2360"/>
    <n v="2587"/>
    <n v="2469"/>
    <n v="8"/>
    <n v="28"/>
    <n v="46"/>
    <n v="36"/>
    <n v="254"/>
    <n v="0"/>
    <n v="3"/>
    <n v="0"/>
    <n v="0"/>
    <n v="2251"/>
    <n v="8"/>
    <n v="25"/>
    <n v="49"/>
    <n v="36"/>
    <n v="1.5992892047978675E-2"/>
    <n v="0"/>
    <n v="0"/>
    <n v="6.1224489795918366E-2"/>
    <n v="0"/>
    <n v="1.7796610169491526E-2"/>
    <n v="4.9810046433094134E-2"/>
    <n v="42"/>
  </r>
  <r>
    <x v="13"/>
    <s v="0727-01-000"/>
    <m/>
    <x v="3"/>
    <s v="Sherburne"/>
    <s v="Big Lake Public School District"/>
    <n v="33"/>
    <n v="0"/>
    <n v="0"/>
    <n v="0"/>
    <n v="0"/>
    <n v="7"/>
    <n v="35"/>
    <n v="2.1678538247135335E-3"/>
    <n v="1.0839269123567669E-2"/>
    <n v="24"/>
    <n v="7.47430706944877E-3"/>
    <n v="3229"/>
    <n v="3211"/>
    <n v="3030"/>
    <n v="38"/>
    <n v="38"/>
    <n v="40"/>
    <n v="65"/>
    <n v="17"/>
    <n v="0"/>
    <n v="0"/>
    <n v="0"/>
    <n v="0"/>
    <n v="3046"/>
    <n v="38"/>
    <n v="38"/>
    <n v="40"/>
    <n v="65"/>
    <n v="1.0833880499015102E-2"/>
    <n v="0"/>
    <n v="0"/>
    <n v="0"/>
    <n v="0"/>
    <n v="1.3007122948281203E-2"/>
    <n v="5.6089246978617911E-2"/>
    <n v="42"/>
  </r>
  <r>
    <x v="10"/>
    <s v="0911-01-000"/>
    <m/>
    <x v="3"/>
    <s v="Isanti"/>
    <s v="Cambridge-Isanti Public School Dist"/>
    <n v="29"/>
    <n v="0"/>
    <n v="0"/>
    <n v="0"/>
    <n v="0"/>
    <n v="5"/>
    <n v="37"/>
    <n v="9.8058442831927832E-4"/>
    <n v="7.256324769562659E-3"/>
    <n v="47"/>
    <n v="9.2084639498432597E-3"/>
    <n v="5099"/>
    <n v="5104"/>
    <n v="4755"/>
    <n v="62"/>
    <n v="84"/>
    <n v="101"/>
    <n v="102"/>
    <n v="40"/>
    <n v="0"/>
    <n v="0"/>
    <n v="0"/>
    <n v="0"/>
    <n v="4744"/>
    <n v="62"/>
    <n v="84"/>
    <n v="101"/>
    <n v="102"/>
    <n v="6.112984822934233E-3"/>
    <n v="0"/>
    <n v="0"/>
    <n v="0"/>
    <n v="0"/>
    <n v="8.2369091978819371E-3"/>
    <n v="6.8525427056744553E-2"/>
    <n v="42"/>
  </r>
  <r>
    <x v="10"/>
    <s v="0415-01-000"/>
    <m/>
    <x v="3"/>
    <s v="Lyon"/>
    <s v="Lynd Public School District"/>
    <n v="40"/>
    <n v="0"/>
    <n v="0"/>
    <n v="0"/>
    <n v="0"/>
    <n v="0"/>
    <n v="41"/>
    <n v="0"/>
    <n v="0.40594059405940597"/>
    <n v="57"/>
    <n v="0.48717948717948717"/>
    <n v="101"/>
    <n v="117"/>
    <n v="72"/>
    <n v="0"/>
    <n v="2"/>
    <n v="2"/>
    <n v="41"/>
    <n v="37"/>
    <n v="0"/>
    <n v="0"/>
    <n v="0"/>
    <n v="16"/>
    <n v="75"/>
    <n v="0"/>
    <n v="2"/>
    <n v="2"/>
    <n v="25"/>
    <n v="0.53333333333333333"/>
    <n v="0"/>
    <n v="0"/>
    <n v="0"/>
    <n v="0"/>
    <n v="0.40594059405940597"/>
    <n v="0.27884615384615385"/>
    <n v="41"/>
  </r>
  <r>
    <x v="8"/>
    <s v="0081-01-000"/>
    <m/>
    <x v="3"/>
    <s v="Brown"/>
    <s v="Comfrey Public School District"/>
    <n v="39"/>
    <n v="0"/>
    <n v="0"/>
    <n v="0"/>
    <n v="0"/>
    <n v="0"/>
    <n v="41"/>
    <n v="0"/>
    <n v="0.23837209302325582"/>
    <n v="22"/>
    <n v="0.1437908496732026"/>
    <n v="172"/>
    <n v="153"/>
    <n v="149"/>
    <n v="0"/>
    <n v="0"/>
    <n v="0"/>
    <n v="4"/>
    <n v="16"/>
    <n v="0"/>
    <n v="0"/>
    <n v="0"/>
    <n v="3"/>
    <n v="172"/>
    <n v="0"/>
    <n v="0"/>
    <n v="0"/>
    <n v="1"/>
    <n v="0.22674418604651161"/>
    <n v="0"/>
    <n v="0"/>
    <n v="0"/>
    <n v="0"/>
    <n v="0.23837209302325582"/>
    <n v="5.7803468208092483E-3"/>
    <n v="41"/>
  </r>
  <r>
    <x v="11"/>
    <s v="0081-01-000"/>
    <m/>
    <x v="3"/>
    <s v="Brown"/>
    <s v="Comfrey Public School District"/>
    <n v="34"/>
    <n v="0"/>
    <n v="0"/>
    <n v="0"/>
    <n v="4"/>
    <n v="0"/>
    <n v="41"/>
    <n v="0"/>
    <n v="0.23563218390804597"/>
    <n v="21"/>
    <n v="0.13636363636363635"/>
    <n v="174"/>
    <n v="154"/>
    <n v="146"/>
    <n v="0"/>
    <n v="0"/>
    <n v="0"/>
    <n v="8"/>
    <n v="16"/>
    <n v="0"/>
    <n v="0"/>
    <n v="0"/>
    <n v="0"/>
    <n v="164"/>
    <n v="0"/>
    <n v="0"/>
    <n v="0"/>
    <n v="12"/>
    <n v="0.2073170731707317"/>
    <n v="0"/>
    <n v="0"/>
    <n v="0"/>
    <n v="0.33333333333333331"/>
    <n v="0.23563218390804597"/>
    <n v="6.8181818181818177E-2"/>
    <n v="41"/>
  </r>
  <r>
    <x v="2"/>
    <s v="0497-01-000"/>
    <m/>
    <x v="3"/>
    <s v="Mower"/>
    <s v="Lyle Public School District"/>
    <n v="38"/>
    <n v="0"/>
    <n v="0"/>
    <n v="0"/>
    <n v="0"/>
    <n v="0"/>
    <n v="41"/>
    <n v="0"/>
    <n v="0.22777777777777777"/>
    <n v="109"/>
    <n v="0.43951612903225806"/>
    <n v="180"/>
    <n v="248"/>
    <n v="210"/>
    <n v="1"/>
    <n v="5"/>
    <n v="1"/>
    <n v="31"/>
    <n v="79"/>
    <n v="0"/>
    <n v="5"/>
    <n v="0"/>
    <n v="23"/>
    <n v="169"/>
    <n v="1"/>
    <n v="0"/>
    <n v="1"/>
    <n v="8"/>
    <n v="0.22485207100591717"/>
    <n v="0"/>
    <n v="0"/>
    <n v="0"/>
    <n v="0"/>
    <n v="0.22777777777777777"/>
    <n v="5.5865921787709494E-2"/>
    <n v="41"/>
  </r>
  <r>
    <x v="0"/>
    <s v="0497-01-000"/>
    <m/>
    <x v="3"/>
    <s v="Mower"/>
    <s v="Lyle Public School District"/>
    <n v="35"/>
    <n v="0"/>
    <n v="0"/>
    <n v="0"/>
    <n v="0"/>
    <n v="0"/>
    <n v="41"/>
    <n v="0"/>
    <n v="0.19806763285024154"/>
    <n v="144"/>
    <n v="0.46451612903225808"/>
    <n v="207"/>
    <n v="310"/>
    <n v="257"/>
    <n v="1"/>
    <n v="12"/>
    <m/>
    <n v="40"/>
    <n v="98"/>
    <n v="0"/>
    <n v="7"/>
    <n v="0"/>
    <n v="34"/>
    <n v="194"/>
    <n v="1"/>
    <n v="5"/>
    <m/>
    <n v="6"/>
    <n v="0.18041237113402062"/>
    <n v="0"/>
    <n v="0"/>
    <n v="0"/>
    <n v="0"/>
    <n v="0.19806763285024154"/>
    <n v="5.8252427184466021E-2"/>
    <n v="41"/>
  </r>
  <r>
    <x v="9"/>
    <s v="0676-01-000"/>
    <m/>
    <x v="3"/>
    <s v="Roseau"/>
    <s v="Badger Public School District"/>
    <n v="41"/>
    <n v="0"/>
    <n v="0"/>
    <n v="0"/>
    <n v="0"/>
    <n v="0"/>
    <n v="41"/>
    <n v="0"/>
    <n v="0.17982456140350878"/>
    <n v="38"/>
    <n v="0.16888888888888889"/>
    <n v="228"/>
    <n v="225"/>
    <n v="209"/>
    <n v="1"/>
    <n v="12"/>
    <n v="2"/>
    <n v="1"/>
    <n v="36"/>
    <n v="0"/>
    <n v="0"/>
    <n v="0"/>
    <n v="0"/>
    <n v="214"/>
    <n v="1"/>
    <n v="12"/>
    <n v="2"/>
    <n v="1"/>
    <n v="0.19158878504672897"/>
    <n v="0"/>
    <n v="0"/>
    <n v="0"/>
    <n v="0"/>
    <n v="0.17982456140350878"/>
    <n v="6.9565217391304349E-2"/>
    <n v="41"/>
  </r>
  <r>
    <x v="7"/>
    <s v="0676-01-000"/>
    <m/>
    <x v="3"/>
    <s v="Roseau"/>
    <s v="Badger Public School District"/>
    <n v="40"/>
    <n v="0"/>
    <n v="0"/>
    <n v="0"/>
    <n v="0"/>
    <n v="0"/>
    <n v="41"/>
    <n v="0"/>
    <n v="0.17672413793103448"/>
    <n v="45"/>
    <n v="0.19067796610169491"/>
    <n v="232"/>
    <n v="236"/>
    <n v="222"/>
    <n v="1"/>
    <n v="9"/>
    <n v="2"/>
    <n v="2"/>
    <n v="44"/>
    <n v="0"/>
    <n v="0"/>
    <n v="0"/>
    <n v="0"/>
    <n v="218"/>
    <n v="1"/>
    <n v="9"/>
    <n v="2"/>
    <n v="2"/>
    <n v="0.1834862385321101"/>
    <n v="0"/>
    <n v="0"/>
    <n v="0"/>
    <n v="0"/>
    <n v="0.17672413793103448"/>
    <n v="6.0344827586206899E-2"/>
    <n v="41"/>
  </r>
  <r>
    <x v="15"/>
    <s v="0363-01-000"/>
    <m/>
    <x v="3"/>
    <s v="Koochiching"/>
    <s v="South Koochiching School District"/>
    <n v="36"/>
    <n v="0"/>
    <n v="0"/>
    <n v="0"/>
    <n v="0"/>
    <n v="0"/>
    <n v="41"/>
    <n v="0"/>
    <n v="0.16400000000000001"/>
    <n v="153"/>
    <n v="0.42265193370165743"/>
    <n v="250"/>
    <n v="362"/>
    <n v="345"/>
    <n v="13"/>
    <n v="2"/>
    <n v="1"/>
    <n v="1"/>
    <n v="145"/>
    <n v="0"/>
    <n v="0"/>
    <n v="0"/>
    <n v="0"/>
    <n v="236"/>
    <n v="13"/>
    <n v="2"/>
    <n v="1"/>
    <n v="1"/>
    <n v="0.15254237288135594"/>
    <n v="0"/>
    <n v="0"/>
    <n v="0"/>
    <n v="0"/>
    <n v="0.16400000000000001"/>
    <n v="6.7193675889328064E-2"/>
    <n v="41"/>
  </r>
  <r>
    <x v="14"/>
    <s v="0363-01-000"/>
    <m/>
    <x v="3"/>
    <s v="Koochiching"/>
    <s v="South Koochiching School District"/>
    <n v="38"/>
    <n v="0"/>
    <n v="0"/>
    <n v="0"/>
    <n v="0"/>
    <n v="0"/>
    <n v="41"/>
    <n v="0"/>
    <n v="0.16334661354581673"/>
    <n v="159"/>
    <n v="0.43089430894308944"/>
    <n v="251"/>
    <n v="369"/>
    <n v="360"/>
    <n v="5"/>
    <n v="2"/>
    <n v="1"/>
    <n v="1"/>
    <n v="152"/>
    <n v="0"/>
    <n v="0"/>
    <n v="0"/>
    <n v="0"/>
    <n v="246"/>
    <n v="5"/>
    <n v="2"/>
    <n v="1"/>
    <n v="1"/>
    <n v="0.15447154471544716"/>
    <n v="0"/>
    <n v="0"/>
    <n v="0"/>
    <n v="0"/>
    <n v="0.16334661354581673"/>
    <n v="3.5294117647058823E-2"/>
    <n v="41"/>
  </r>
  <r>
    <x v="13"/>
    <s v="0497-01-000"/>
    <m/>
    <x v="3"/>
    <s v="Mower"/>
    <s v="Lyle Public School District"/>
    <n v="41"/>
    <n v="0"/>
    <n v="0"/>
    <n v="0"/>
    <n v="0"/>
    <n v="0"/>
    <n v="41"/>
    <n v="0"/>
    <n v="0.16334661354581673"/>
    <n v="63"/>
    <n v="0.23076923076923078"/>
    <n v="251"/>
    <n v="273"/>
    <n v="269"/>
    <n v="0"/>
    <n v="0"/>
    <n v="2"/>
    <n v="2"/>
    <n v="57"/>
    <n v="0"/>
    <n v="0"/>
    <n v="0"/>
    <n v="0"/>
    <n v="253"/>
    <n v="0"/>
    <n v="0"/>
    <n v="2"/>
    <n v="2"/>
    <n v="0.16205533596837945"/>
    <n v="0"/>
    <n v="0"/>
    <n v="0"/>
    <n v="0"/>
    <n v="0.16334661354581673"/>
    <n v="1.556420233463035E-2"/>
    <n v="41"/>
  </r>
  <r>
    <x v="16"/>
    <s v="0771-01-000"/>
    <m/>
    <x v="3"/>
    <s v="Stevens"/>
    <s v="Chokio-Alberta Public School Dist."/>
    <n v="36"/>
    <n v="0"/>
    <n v="0"/>
    <n v="0"/>
    <n v="0"/>
    <n v="0"/>
    <n v="41"/>
    <n v="0"/>
    <n v="0.15413533834586465"/>
    <n v="19"/>
    <n v="7.7868852459016397E-2"/>
    <n v="266"/>
    <n v="244"/>
    <n v="243"/>
    <n v="0"/>
    <n v="0"/>
    <n v="1"/>
    <n v="0"/>
    <n v="17"/>
    <n v="0"/>
    <n v="0"/>
    <n v="0"/>
    <n v="0"/>
    <n v="262"/>
    <n v="0"/>
    <n v="0"/>
    <n v="1"/>
    <n v="0"/>
    <n v="0.13740458015267176"/>
    <n v="0"/>
    <n v="0"/>
    <n v="0"/>
    <n v="0"/>
    <n v="0.15413533834586465"/>
    <n v="3.8022813688212928E-3"/>
    <n v="41"/>
  </r>
  <r>
    <x v="4"/>
    <s v="0787-01-000"/>
    <m/>
    <x v="3"/>
    <s v="Todd"/>
    <s v="Browerville Public School District"/>
    <n v="32"/>
    <n v="0"/>
    <n v="0"/>
    <n v="0"/>
    <n v="3"/>
    <n v="0"/>
    <n v="41"/>
    <n v="0"/>
    <n v="0.14748201438848921"/>
    <n v="191"/>
    <n v="0.44626168224299068"/>
    <n v="278"/>
    <n v="428"/>
    <n v="416"/>
    <n v="0"/>
    <n v="4"/>
    <n v="3"/>
    <n v="5"/>
    <n v="186"/>
    <n v="0"/>
    <n v="0"/>
    <n v="0"/>
    <n v="0"/>
    <n v="262"/>
    <n v="0"/>
    <n v="4"/>
    <n v="3"/>
    <n v="8"/>
    <n v="0.12213740458015267"/>
    <n v="0"/>
    <n v="0"/>
    <n v="0"/>
    <n v="0.375"/>
    <n v="0.14748201438848921"/>
    <n v="5.4151624548736461E-2"/>
    <n v="41"/>
  </r>
  <r>
    <x v="11"/>
    <s v="0914-01-000"/>
    <m/>
    <x v="3"/>
    <s v="Clay"/>
    <s v="Ulen-Hitterdal Public School Dist"/>
    <n v="36"/>
    <n v="0"/>
    <n v="0"/>
    <n v="0"/>
    <n v="0"/>
    <n v="0"/>
    <n v="41"/>
    <n v="0"/>
    <n v="0.13898305084745763"/>
    <n v="34"/>
    <n v="0.11805555555555555"/>
    <n v="295"/>
    <n v="288"/>
    <n v="271"/>
    <n v="12"/>
    <n v="0"/>
    <n v="3"/>
    <n v="2"/>
    <n v="31"/>
    <n v="0"/>
    <n v="0"/>
    <n v="0"/>
    <n v="0"/>
    <n v="276"/>
    <n v="12"/>
    <n v="0"/>
    <n v="3"/>
    <n v="2"/>
    <n v="0.13043478260869565"/>
    <n v="0"/>
    <n v="0"/>
    <n v="0"/>
    <n v="0"/>
    <n v="0.13898305084745763"/>
    <n v="5.8020477815699661E-2"/>
    <n v="41"/>
  </r>
  <r>
    <x v="4"/>
    <s v="0486-01-000"/>
    <m/>
    <x v="3"/>
    <s v="Morrison"/>
    <s v="Swanville Public School District"/>
    <n v="40"/>
    <n v="0"/>
    <n v="0"/>
    <n v="0"/>
    <n v="0"/>
    <n v="0"/>
    <n v="41"/>
    <n v="0"/>
    <n v="0.13712374581939799"/>
    <n v="83"/>
    <n v="0.24340175953079179"/>
    <n v="299"/>
    <n v="341"/>
    <n v="336"/>
    <n v="1"/>
    <n v="0"/>
    <n v="0"/>
    <n v="4"/>
    <n v="79"/>
    <n v="0"/>
    <n v="0"/>
    <n v="0"/>
    <n v="0"/>
    <n v="297"/>
    <n v="1"/>
    <n v="0"/>
    <n v="0"/>
    <n v="4"/>
    <n v="0.13468013468013468"/>
    <n v="0"/>
    <n v="0"/>
    <n v="0"/>
    <n v="0"/>
    <n v="0.13712374581939799"/>
    <n v="1.6556291390728478E-2"/>
    <n v="41"/>
  </r>
  <r>
    <x v="7"/>
    <s v="2886-01-000"/>
    <m/>
    <x v="3"/>
    <s v="Freeborn"/>
    <s v="Glenville-Emmons School District"/>
    <n v="38"/>
    <n v="0"/>
    <n v="0"/>
    <n v="0"/>
    <n v="0"/>
    <n v="0"/>
    <n v="41"/>
    <n v="0"/>
    <n v="0.13398692810457516"/>
    <n v="61"/>
    <n v="0.18711656441717792"/>
    <n v="306"/>
    <n v="326"/>
    <n v="308"/>
    <n v="0"/>
    <n v="4"/>
    <n v="5"/>
    <n v="9"/>
    <n v="52"/>
    <n v="0"/>
    <n v="0"/>
    <n v="0"/>
    <n v="0"/>
    <n v="294"/>
    <n v="0"/>
    <n v="4"/>
    <n v="5"/>
    <n v="9"/>
    <n v="0.12925170068027211"/>
    <n v="0"/>
    <n v="0"/>
    <n v="0"/>
    <n v="0"/>
    <n v="0.13398692810457516"/>
    <n v="5.7692307692307696E-2"/>
    <n v="41"/>
  </r>
  <r>
    <x v="5"/>
    <s v="0550-01-000"/>
    <m/>
    <x v="3"/>
    <s v="Otter Tail"/>
    <s v="Underwood Public School District"/>
    <n v="36"/>
    <n v="0"/>
    <n v="4"/>
    <n v="0"/>
    <n v="0"/>
    <n v="0"/>
    <n v="41"/>
    <n v="0"/>
    <n v="0.1277258566978193"/>
    <n v="306"/>
    <n v="0.52218430034129693"/>
    <n v="321"/>
    <n v="586"/>
    <n v="573"/>
    <n v="1"/>
    <n v="3"/>
    <n v="6"/>
    <n v="3"/>
    <n v="295"/>
    <n v="0"/>
    <n v="0"/>
    <n v="4"/>
    <n v="3"/>
    <n v="314"/>
    <n v="1"/>
    <n v="7"/>
    <n v="2"/>
    <n v="0"/>
    <n v="0.11464968152866242"/>
    <n v="0"/>
    <n v="0.5714285714285714"/>
    <n v="0"/>
    <n v="0"/>
    <n v="0.1277258566978193"/>
    <n v="3.0864197530864196E-2"/>
    <n v="41"/>
  </r>
  <r>
    <x v="17"/>
    <s v="0362-01-000"/>
    <m/>
    <x v="3"/>
    <s v="Koochiching"/>
    <s v="Littlefork-Big Falls School Dist."/>
    <n v="40"/>
    <n v="0"/>
    <n v="0"/>
    <n v="0"/>
    <n v="0"/>
    <n v="0"/>
    <n v="41"/>
    <n v="0"/>
    <n v="0.12693498452012383"/>
    <n v="42"/>
    <n v="0.12962962962962962"/>
    <n v="323"/>
    <n v="324"/>
    <n v="323"/>
    <n v="0"/>
    <n v="0"/>
    <n v="1"/>
    <n v="0"/>
    <n v="42"/>
    <n v="0"/>
    <n v="0"/>
    <n v="0"/>
    <n v="0"/>
    <n v="321"/>
    <n v="0"/>
    <n v="0"/>
    <n v="1"/>
    <n v="0"/>
    <n v="0.12461059190031153"/>
    <n v="0"/>
    <n v="0"/>
    <n v="0"/>
    <n v="0"/>
    <n v="0.12693498452012383"/>
    <n v="3.105590062111801E-3"/>
    <n v="41"/>
  </r>
  <r>
    <x v="13"/>
    <s v="0507-01-000"/>
    <m/>
    <x v="3"/>
    <s v="Nicollet"/>
    <s v="Nicollet Public School District"/>
    <n v="37"/>
    <n v="0"/>
    <n v="0"/>
    <n v="0"/>
    <n v="0"/>
    <n v="0"/>
    <n v="41"/>
    <n v="0"/>
    <n v="0.12576687116564417"/>
    <n v="11"/>
    <n v="3.7162162162162164E-2"/>
    <n v="326"/>
    <n v="296"/>
    <n v="291"/>
    <n v="0"/>
    <n v="0"/>
    <n v="2"/>
    <n v="3"/>
    <n v="10"/>
    <n v="0"/>
    <n v="0"/>
    <n v="0"/>
    <n v="0"/>
    <n v="318"/>
    <n v="0"/>
    <n v="0"/>
    <n v="2"/>
    <n v="3"/>
    <n v="0.11635220125786164"/>
    <n v="0"/>
    <n v="0"/>
    <n v="0"/>
    <n v="0"/>
    <n v="0.12576687116564417"/>
    <n v="1.5479876160990712E-2"/>
    <n v="41"/>
  </r>
  <r>
    <x v="10"/>
    <s v="0507-01-000"/>
    <m/>
    <x v="3"/>
    <s v="Nicollet"/>
    <s v="Nicollet Public School District"/>
    <n v="39"/>
    <n v="0"/>
    <n v="0"/>
    <n v="0"/>
    <n v="0"/>
    <n v="3"/>
    <n v="38"/>
    <n v="9.1743119266055051E-3"/>
    <n v="0.11620795107033639"/>
    <n v="16"/>
    <n v="5.2980132450331126E-2"/>
    <n v="327"/>
    <n v="302"/>
    <n v="292"/>
    <n v="0"/>
    <n v="5"/>
    <n v="2"/>
    <n v="3"/>
    <n v="12"/>
    <n v="0"/>
    <n v="0"/>
    <n v="0"/>
    <n v="0"/>
    <n v="319"/>
    <n v="0"/>
    <n v="5"/>
    <n v="2"/>
    <n v="3"/>
    <n v="0.12225705329153605"/>
    <n v="0"/>
    <n v="0"/>
    <n v="0"/>
    <n v="0"/>
    <n v="0.12538226299694188"/>
    <n v="3.0395136778115502E-2"/>
    <n v="41"/>
  </r>
  <r>
    <x v="10"/>
    <s v="0671-01-000"/>
    <m/>
    <x v="3"/>
    <s v="Rock"/>
    <s v="Hills-Beaver Creek School District"/>
    <n v="40"/>
    <n v="0"/>
    <n v="0"/>
    <n v="0"/>
    <n v="0"/>
    <n v="0"/>
    <n v="41"/>
    <n v="0"/>
    <n v="0.12238805970149254"/>
    <n v="26"/>
    <n v="8.1250000000000003E-2"/>
    <n v="335"/>
    <n v="320"/>
    <n v="316"/>
    <n v="0"/>
    <n v="1"/>
    <n v="1"/>
    <n v="2"/>
    <n v="25"/>
    <n v="0"/>
    <n v="0"/>
    <n v="0"/>
    <n v="0"/>
    <n v="331"/>
    <n v="0"/>
    <n v="1"/>
    <n v="1"/>
    <n v="2"/>
    <n v="0.12084592145015106"/>
    <n v="0"/>
    <n v="0"/>
    <n v="0"/>
    <n v="0"/>
    <n v="0.12238805970149254"/>
    <n v="1.1940298507462687E-2"/>
    <n v="41"/>
  </r>
  <r>
    <x v="3"/>
    <s v="2888-01-000"/>
    <m/>
    <x v="3"/>
    <s v="Big Stone"/>
    <s v="Clinton-Graceville-Beardsley"/>
    <n v="40"/>
    <n v="0"/>
    <n v="0"/>
    <n v="0"/>
    <n v="0"/>
    <n v="0"/>
    <n v="41"/>
    <n v="0"/>
    <n v="0.11263736263736264"/>
    <n v="18"/>
    <n v="5.2785923753665691E-2"/>
    <n v="364"/>
    <n v="341"/>
    <n v="332"/>
    <n v="3"/>
    <n v="1"/>
    <n v="0"/>
    <n v="5"/>
    <n v="12"/>
    <n v="0"/>
    <n v="0"/>
    <n v="0"/>
    <n v="0"/>
    <n v="360"/>
    <n v="3"/>
    <n v="1"/>
    <n v="0"/>
    <n v="5"/>
    <n v="0.1111111111111111"/>
    <n v="0"/>
    <n v="0"/>
    <n v="0"/>
    <n v="0"/>
    <n v="0.11263736263736264"/>
    <n v="2.4390243902439025E-2"/>
    <n v="41"/>
  </r>
  <r>
    <x v="5"/>
    <s v="0118-01-000"/>
    <m/>
    <x v="3"/>
    <s v="Cass"/>
    <s v="Northland Community Schools"/>
    <n v="14"/>
    <n v="15"/>
    <n v="0"/>
    <n v="0"/>
    <n v="0"/>
    <n v="3"/>
    <n v="38"/>
    <n v="7.6726342710997444E-3"/>
    <n v="9.718670076726342E-2"/>
    <n v="48"/>
    <n v="0.12060301507537688"/>
    <n v="391"/>
    <n v="398"/>
    <n v="290"/>
    <n v="105"/>
    <n v="1"/>
    <n v="0"/>
    <n v="2"/>
    <n v="40"/>
    <n v="0"/>
    <n v="0"/>
    <n v="0"/>
    <n v="0"/>
    <n v="264"/>
    <n v="120"/>
    <n v="1"/>
    <n v="0"/>
    <n v="2"/>
    <n v="5.3030303030303032E-2"/>
    <n v="0.125"/>
    <n v="0"/>
    <n v="0"/>
    <n v="0"/>
    <n v="0.10485933503836317"/>
    <n v="0.31782945736434109"/>
    <n v="41"/>
  </r>
  <r>
    <x v="1"/>
    <s v="2903-01-000"/>
    <m/>
    <x v="3"/>
    <s v="Big Stone"/>
    <s v="Ortonville Public Schools"/>
    <n v="36"/>
    <n v="0"/>
    <n v="0"/>
    <n v="0"/>
    <n v="0"/>
    <n v="0"/>
    <n v="41"/>
    <n v="0"/>
    <n v="8.1188118811881191E-2"/>
    <n v="25"/>
    <n v="5.112474437627812E-2"/>
    <n v="505"/>
    <n v="489"/>
    <n v="459"/>
    <n v="6"/>
    <n v="4"/>
    <n v="3"/>
    <n v="17"/>
    <n v="25"/>
    <n v="0"/>
    <n v="0"/>
    <n v="0"/>
    <n v="0"/>
    <n v="470"/>
    <n v="6"/>
    <n v="4"/>
    <n v="3"/>
    <n v="17"/>
    <n v="7.6595744680851063E-2"/>
    <n v="0"/>
    <n v="0"/>
    <n v="0"/>
    <n v="0"/>
    <n v="8.1188118811881191E-2"/>
    <n v="0.06"/>
    <n v="41"/>
  </r>
  <r>
    <x v="14"/>
    <s v="2898-01-000"/>
    <m/>
    <x v="3"/>
    <s v="Cottonwood"/>
    <s v="Westbrook-Walnut Grove Schools"/>
    <n v="30"/>
    <n v="0"/>
    <n v="0"/>
    <n v="11"/>
    <n v="0"/>
    <n v="0"/>
    <n v="41"/>
    <n v="0"/>
    <n v="7.9611650485436891E-2"/>
    <n v="35"/>
    <n v="6.8762278978389005E-2"/>
    <n v="515"/>
    <n v="509"/>
    <n v="418"/>
    <n v="0"/>
    <n v="3"/>
    <n v="86"/>
    <n v="2"/>
    <n v="28"/>
    <n v="0"/>
    <n v="0"/>
    <n v="3"/>
    <n v="0"/>
    <n v="420"/>
    <n v="0"/>
    <n v="3"/>
    <n v="94"/>
    <n v="2"/>
    <n v="7.1428571428571425E-2"/>
    <n v="0"/>
    <n v="0"/>
    <n v="0.11702127659574468"/>
    <n v="0"/>
    <n v="7.9611650485436891E-2"/>
    <n v="0.19075144508670519"/>
    <n v="41"/>
  </r>
  <r>
    <x v="0"/>
    <s v="0837-01-000"/>
    <m/>
    <x v="3"/>
    <s v="Watonwan"/>
    <s v="Madelia Public School District"/>
    <n v="29"/>
    <n v="0"/>
    <n v="0"/>
    <n v="0"/>
    <n v="0"/>
    <n v="0"/>
    <n v="41"/>
    <n v="0"/>
    <n v="7.9150579150579145E-2"/>
    <n v="67"/>
    <n v="0.12316176470588236"/>
    <n v="518"/>
    <n v="544"/>
    <n v="299"/>
    <m/>
    <n v="16"/>
    <n v="3"/>
    <n v="226"/>
    <n v="35"/>
    <n v="0"/>
    <n v="0"/>
    <n v="0"/>
    <n v="23"/>
    <n v="293"/>
    <m/>
    <n v="16"/>
    <n v="3"/>
    <n v="203"/>
    <n v="9.8976109215017066E-2"/>
    <n v="0"/>
    <n v="0"/>
    <n v="0"/>
    <n v="0"/>
    <n v="7.9150579150579145E-2"/>
    <n v="0.43106796116504853"/>
    <n v="41"/>
  </r>
  <r>
    <x v="10"/>
    <s v="2167-01-000"/>
    <m/>
    <x v="3"/>
    <s v="Lyon"/>
    <s v="Lakeview School District"/>
    <n v="38"/>
    <n v="0"/>
    <n v="0"/>
    <n v="0"/>
    <n v="0"/>
    <n v="15"/>
    <n v="26"/>
    <n v="2.8037383177570093E-2"/>
    <n v="4.8598130841121495E-2"/>
    <n v="93"/>
    <n v="0.15843270868824533"/>
    <n v="535"/>
    <n v="587"/>
    <n v="545"/>
    <n v="1"/>
    <n v="1"/>
    <n v="12"/>
    <n v="28"/>
    <n v="78"/>
    <n v="0"/>
    <n v="0"/>
    <n v="0"/>
    <n v="13"/>
    <n v="505"/>
    <n v="1"/>
    <n v="1"/>
    <n v="12"/>
    <n v="15"/>
    <n v="7.5247524752475245E-2"/>
    <n v="0"/>
    <n v="0"/>
    <n v="0"/>
    <n v="0"/>
    <n v="7.6635514018691592E-2"/>
    <n v="5.4307116104868915E-2"/>
    <n v="41"/>
  </r>
  <r>
    <x v="12"/>
    <s v="0378-01-000"/>
    <m/>
    <x v="3"/>
    <s v="Lac qui Parle"/>
    <s v="Dawson-Boyd Public School District"/>
    <n v="37"/>
    <n v="0"/>
    <n v="0"/>
    <n v="0"/>
    <n v="0"/>
    <n v="0"/>
    <n v="41"/>
    <n v="0"/>
    <n v="7.5645756457564578E-2"/>
    <n v="68"/>
    <n v="0.1195079086115993"/>
    <n v="542"/>
    <n v="569"/>
    <n v="551"/>
    <n v="1"/>
    <n v="5"/>
    <n v="6"/>
    <n v="6"/>
    <n v="65"/>
    <n v="0"/>
    <n v="0"/>
    <n v="0"/>
    <n v="0"/>
    <n v="523"/>
    <n v="1"/>
    <n v="5"/>
    <n v="6"/>
    <n v="6"/>
    <n v="7.0745697896749518E-2"/>
    <n v="0"/>
    <n v="0"/>
    <n v="0"/>
    <n v="0"/>
    <n v="7.5645756457564578E-2"/>
    <n v="3.3271719038817003E-2"/>
    <n v="41"/>
  </r>
  <r>
    <x v="12"/>
    <s v="0473-01-000"/>
    <m/>
    <x v="3"/>
    <s v="Mille Lacs"/>
    <s v="Isle Public School District"/>
    <n v="21"/>
    <n v="14"/>
    <n v="0"/>
    <n v="0"/>
    <n v="0"/>
    <n v="0"/>
    <n v="41"/>
    <n v="0"/>
    <n v="7.4275362318840576E-2"/>
    <n v="74"/>
    <n v="0.12649572649572649"/>
    <n v="552"/>
    <n v="585"/>
    <n v="523"/>
    <n v="55"/>
    <n v="4"/>
    <n v="1"/>
    <n v="2"/>
    <n v="66"/>
    <n v="0"/>
    <n v="0"/>
    <n v="0"/>
    <n v="0"/>
    <n v="478"/>
    <n v="69"/>
    <n v="4"/>
    <n v="1"/>
    <n v="2"/>
    <n v="4.3933054393305436E-2"/>
    <n v="0.20289855072463769"/>
    <n v="0"/>
    <n v="0"/>
    <n v="0"/>
    <n v="7.4275362318840576E-2"/>
    <n v="0.13718411552346571"/>
    <n v="41"/>
  </r>
  <r>
    <x v="12"/>
    <s v="2167-01-000"/>
    <m/>
    <x v="3"/>
    <s v="Lyon"/>
    <s v="Lakeview School District"/>
    <n v="36"/>
    <n v="0"/>
    <n v="0"/>
    <n v="0"/>
    <n v="0"/>
    <n v="16"/>
    <n v="25"/>
    <n v="2.8985507246376812E-2"/>
    <n v="4.5289855072463768E-2"/>
    <n v="77"/>
    <n v="0.13095238095238096"/>
    <n v="552"/>
    <n v="588"/>
    <n v="554"/>
    <n v="2"/>
    <n v="3"/>
    <n v="8"/>
    <n v="21"/>
    <n v="71"/>
    <n v="0"/>
    <n v="0"/>
    <n v="0"/>
    <n v="5"/>
    <n v="519"/>
    <n v="2"/>
    <n v="3"/>
    <n v="8"/>
    <n v="16"/>
    <n v="6.9364161849710976E-2"/>
    <n v="0"/>
    <n v="0"/>
    <n v="0"/>
    <n v="0"/>
    <n v="7.4275362318840576E-2"/>
    <n v="5.2919708029197078E-2"/>
    <n v="41"/>
  </r>
  <r>
    <x v="14"/>
    <s v="2159-01-000"/>
    <m/>
    <x v="3"/>
    <s v="Renville"/>
    <s v="Buffalo Lk-Hector-Stewart Public Sc"/>
    <n v="36"/>
    <n v="0"/>
    <n v="0"/>
    <n v="0"/>
    <n v="0"/>
    <n v="5"/>
    <n v="36"/>
    <n v="8.6355785837651123E-3"/>
    <n v="6.2176165803108807E-2"/>
    <n v="35"/>
    <n v="6.1082024432809773E-2"/>
    <n v="579"/>
    <n v="573"/>
    <n v="516"/>
    <n v="1"/>
    <n v="2"/>
    <n v="1"/>
    <n v="53"/>
    <n v="29"/>
    <n v="0"/>
    <n v="0"/>
    <n v="0"/>
    <n v="0"/>
    <n v="523"/>
    <n v="1"/>
    <n v="2"/>
    <n v="1"/>
    <n v="53"/>
    <n v="6.8833652007648183E-2"/>
    <n v="0"/>
    <n v="0"/>
    <n v="0"/>
    <n v="0"/>
    <n v="7.0811744386873918E-2"/>
    <n v="9.8275862068965519E-2"/>
    <n v="41"/>
  </r>
  <r>
    <x v="14"/>
    <s v="0213-01-000"/>
    <m/>
    <x v="3"/>
    <s v="Douglas"/>
    <s v="Osakis Public School District"/>
    <n v="38"/>
    <n v="0"/>
    <n v="0"/>
    <n v="0"/>
    <n v="0"/>
    <n v="5"/>
    <n v="36"/>
    <n v="8.4175084175084174E-3"/>
    <n v="6.0606060606060608E-2"/>
    <n v="110"/>
    <n v="0.16591251885369532"/>
    <n v="594"/>
    <n v="663"/>
    <n v="657"/>
    <n v="0"/>
    <n v="1"/>
    <n v="5"/>
    <n v="0"/>
    <n v="106"/>
    <n v="0"/>
    <n v="0"/>
    <n v="0"/>
    <n v="0"/>
    <n v="589"/>
    <n v="0"/>
    <n v="1"/>
    <n v="5"/>
    <n v="0"/>
    <n v="6.4516129032258063E-2"/>
    <n v="0"/>
    <n v="0"/>
    <n v="0"/>
    <n v="0"/>
    <n v="6.9023569023569029E-2"/>
    <n v="1.0084033613445379E-2"/>
    <n v="41"/>
  </r>
  <r>
    <x v="16"/>
    <s v="0640-01-000"/>
    <m/>
    <x v="3"/>
    <s v="Redwood"/>
    <s v="Wabasso Public School District"/>
    <n v="34"/>
    <n v="0"/>
    <n v="0"/>
    <n v="0"/>
    <n v="0"/>
    <n v="3"/>
    <n v="38"/>
    <n v="4.9668874172185433E-3"/>
    <n v="6.2913907284768214E-2"/>
    <n v="15"/>
    <n v="2.5951557093425604E-2"/>
    <n v="604"/>
    <n v="578"/>
    <n v="575"/>
    <n v="0"/>
    <n v="1"/>
    <n v="2"/>
    <n v="0"/>
    <n v="11"/>
    <n v="0"/>
    <n v="0"/>
    <n v="0"/>
    <n v="0"/>
    <n v="598"/>
    <n v="0"/>
    <n v="1"/>
    <n v="2"/>
    <n v="0"/>
    <n v="5.6856187290969896E-2"/>
    <n v="0"/>
    <n v="0"/>
    <n v="0"/>
    <n v="0"/>
    <n v="6.7880794701986755E-2"/>
    <n v="4.9916805324459234E-3"/>
    <n v="41"/>
  </r>
  <r>
    <x v="7"/>
    <s v="0601-01-000"/>
    <m/>
    <x v="3"/>
    <s v="Polk"/>
    <s v="Fosston Public School District"/>
    <n v="37"/>
    <n v="0"/>
    <n v="0"/>
    <n v="0"/>
    <n v="0"/>
    <n v="4"/>
    <n v="37"/>
    <n v="6.3593004769475362E-3"/>
    <n v="5.8823529411764705E-2"/>
    <n v="90"/>
    <n v="0.13274336283185842"/>
    <n v="629"/>
    <n v="678"/>
    <n v="629"/>
    <n v="38"/>
    <n v="3"/>
    <n v="4"/>
    <n v="4"/>
    <n v="86"/>
    <n v="0"/>
    <n v="0"/>
    <n v="0"/>
    <n v="0"/>
    <n v="580"/>
    <n v="38"/>
    <n v="3"/>
    <n v="4"/>
    <n v="4"/>
    <n v="6.3793103448275865E-2"/>
    <n v="0"/>
    <n v="0"/>
    <n v="0"/>
    <n v="0"/>
    <n v="6.518282988871224E-2"/>
    <n v="7.7901430842607311E-2"/>
    <n v="41"/>
  </r>
  <r>
    <x v="17"/>
    <s v="0837-01-000"/>
    <m/>
    <x v="3"/>
    <s v="Watonwan"/>
    <s v="Madelia Public School District"/>
    <n v="38"/>
    <n v="0"/>
    <n v="0"/>
    <n v="0"/>
    <n v="0"/>
    <n v="0"/>
    <n v="41"/>
    <n v="0"/>
    <n v="6.518282988871224E-2"/>
    <n v="18"/>
    <n v="2.9702970297029702E-2"/>
    <n v="629"/>
    <n v="606"/>
    <n v="459"/>
    <n v="0"/>
    <n v="6"/>
    <n v="2"/>
    <n v="144"/>
    <n v="13"/>
    <n v="0"/>
    <n v="0"/>
    <n v="0"/>
    <n v="3"/>
    <n v="484"/>
    <n v="0"/>
    <n v="6"/>
    <n v="2"/>
    <n v="141"/>
    <n v="7.8512396694214878E-2"/>
    <n v="0"/>
    <n v="0"/>
    <n v="0"/>
    <n v="0"/>
    <n v="6.518282988871224E-2"/>
    <n v="0.2353870458135861"/>
    <n v="41"/>
  </r>
  <r>
    <x v="18"/>
    <s v="0239-01-000"/>
    <m/>
    <x v="3"/>
    <s v="Fillmore"/>
    <s v="Rushford-Peterson Public Schools"/>
    <n v="36"/>
    <n v="0"/>
    <n v="0"/>
    <n v="0"/>
    <n v="0"/>
    <n v="5"/>
    <n v="36"/>
    <n v="7.8864353312302835E-3"/>
    <n v="5.6782334384858045E-2"/>
    <n v="35"/>
    <n v="5.5732484076433123E-2"/>
    <n v="634"/>
    <n v="628"/>
    <n v="613"/>
    <n v="0"/>
    <n v="2"/>
    <n v="3"/>
    <n v="10"/>
    <n v="31"/>
    <n v="0"/>
    <n v="0"/>
    <n v="0"/>
    <n v="0"/>
    <n v="618"/>
    <n v="0"/>
    <n v="2"/>
    <n v="3"/>
    <n v="10"/>
    <n v="5.8252427184466021E-2"/>
    <n v="0"/>
    <n v="0"/>
    <n v="0"/>
    <n v="0"/>
    <n v="6.4668769716088328E-2"/>
    <n v="2.3696682464454975E-2"/>
    <n v="41"/>
  </r>
  <r>
    <x v="4"/>
    <s v="0239-01-000"/>
    <m/>
    <x v="3"/>
    <s v="Fillmore"/>
    <s v="Rushford-Peterson Public Schools"/>
    <n v="38"/>
    <n v="0"/>
    <n v="0"/>
    <n v="0"/>
    <n v="0"/>
    <n v="3"/>
    <n v="38"/>
    <n v="4.6153846153846158E-3"/>
    <n v="5.8461538461538461E-2"/>
    <n v="55"/>
    <n v="8.2831325301204822E-2"/>
    <n v="650"/>
    <n v="664"/>
    <n v="647"/>
    <n v="0"/>
    <n v="6"/>
    <n v="4"/>
    <n v="7"/>
    <n v="52"/>
    <n v="0"/>
    <n v="0"/>
    <n v="0"/>
    <n v="0"/>
    <n v="633"/>
    <n v="0"/>
    <n v="6"/>
    <n v="4"/>
    <n v="7"/>
    <n v="6.0031595576619273E-2"/>
    <n v="0"/>
    <n v="0"/>
    <n v="0"/>
    <n v="0"/>
    <n v="6.3076923076923072E-2"/>
    <n v="2.6153846153846153E-2"/>
    <n v="41"/>
  </r>
  <r>
    <x v="16"/>
    <s v="0091-01-000"/>
    <m/>
    <x v="3"/>
    <s v="Carlton"/>
    <s v="Barnum Public School District"/>
    <n v="37"/>
    <n v="0"/>
    <n v="0"/>
    <n v="0"/>
    <n v="0"/>
    <n v="0"/>
    <n v="41"/>
    <n v="0"/>
    <n v="6.0561299852289516E-2"/>
    <n v="28"/>
    <n v="4.2168674698795178E-2"/>
    <n v="677"/>
    <n v="664"/>
    <n v="628"/>
    <n v="25"/>
    <n v="3"/>
    <n v="4"/>
    <n v="4"/>
    <n v="25"/>
    <n v="0"/>
    <n v="0"/>
    <n v="0"/>
    <n v="0"/>
    <n v="640"/>
    <n v="25"/>
    <n v="3"/>
    <n v="4"/>
    <n v="4"/>
    <n v="5.7812500000000003E-2"/>
    <n v="0"/>
    <n v="0"/>
    <n v="0"/>
    <n v="0"/>
    <n v="6.0561299852289516E-2"/>
    <n v="5.3254437869822487E-2"/>
    <n v="41"/>
  </r>
  <r>
    <x v="8"/>
    <s v="0146-01-000"/>
    <m/>
    <x v="3"/>
    <s v="Clay"/>
    <s v="Barnesville Public School District"/>
    <n v="38"/>
    <n v="0"/>
    <n v="0"/>
    <n v="0"/>
    <n v="0"/>
    <n v="0"/>
    <n v="41"/>
    <n v="0"/>
    <n v="5.3524804177545689E-2"/>
    <n v="52"/>
    <n v="6.6924066924066924E-2"/>
    <n v="766"/>
    <n v="777"/>
    <n v="769"/>
    <n v="1"/>
    <n v="5"/>
    <n v="0"/>
    <n v="2"/>
    <n v="52"/>
    <n v="0"/>
    <n v="0"/>
    <n v="0"/>
    <n v="0"/>
    <n v="755"/>
    <n v="1"/>
    <n v="5"/>
    <n v="0"/>
    <n v="2"/>
    <n v="5.0331125827814571E-2"/>
    <n v="0"/>
    <n v="0"/>
    <n v="0"/>
    <n v="0"/>
    <n v="5.3524804177545689E-2"/>
    <n v="1.0484927916120577E-2"/>
    <n v="41"/>
  </r>
  <r>
    <x v="16"/>
    <s v="0811-01-000"/>
    <m/>
    <x v="3"/>
    <s v="Wabasha"/>
    <s v="Wabasha-Kellogg Public School Dist."/>
    <n v="40"/>
    <n v="0"/>
    <n v="0"/>
    <n v="0"/>
    <n v="0"/>
    <n v="0"/>
    <n v="41"/>
    <n v="0"/>
    <n v="5.118601747815231E-2"/>
    <n v="6"/>
    <n v="7.832898172323759E-3"/>
    <n v="801"/>
    <n v="766"/>
    <n v="758"/>
    <n v="0"/>
    <n v="4"/>
    <n v="0"/>
    <n v="4"/>
    <n v="3"/>
    <n v="0"/>
    <n v="0"/>
    <n v="0"/>
    <n v="0"/>
    <n v="795"/>
    <n v="0"/>
    <n v="4"/>
    <n v="0"/>
    <n v="4"/>
    <n v="5.0314465408805034E-2"/>
    <n v="0"/>
    <n v="0"/>
    <n v="0"/>
    <n v="0"/>
    <n v="5.118601747815231E-2"/>
    <n v="9.9626400996264009E-3"/>
    <n v="41"/>
  </r>
  <r>
    <x v="11"/>
    <s v="0150-01-000"/>
    <m/>
    <x v="3"/>
    <s v="Clay"/>
    <s v="Hawley Public School District"/>
    <n v="35"/>
    <n v="0"/>
    <n v="0"/>
    <n v="0"/>
    <n v="3"/>
    <n v="0"/>
    <n v="41"/>
    <n v="0"/>
    <n v="5.0430504305043047E-2"/>
    <n v="127"/>
    <n v="0.14126807563959956"/>
    <n v="813"/>
    <n v="899"/>
    <n v="886"/>
    <n v="4"/>
    <n v="8"/>
    <n v="0"/>
    <n v="1"/>
    <n v="126"/>
    <n v="0"/>
    <n v="0"/>
    <n v="0"/>
    <n v="0"/>
    <n v="795"/>
    <n v="4"/>
    <n v="8"/>
    <n v="0"/>
    <n v="4"/>
    <n v="4.40251572327044E-2"/>
    <n v="0"/>
    <n v="0"/>
    <n v="0"/>
    <n v="0.75"/>
    <n v="5.0430504305043047E-2"/>
    <n v="1.9728729963008632E-2"/>
    <n v="41"/>
  </r>
  <r>
    <x v="4"/>
    <s v="0150-01-000"/>
    <m/>
    <x v="3"/>
    <s v="Clay"/>
    <s v="Hawley Public School District"/>
    <n v="31"/>
    <n v="0"/>
    <n v="0"/>
    <n v="0"/>
    <n v="0"/>
    <n v="0"/>
    <n v="41"/>
    <n v="0"/>
    <n v="4.8463356973995272E-2"/>
    <n v="133"/>
    <n v="0.1417910447761194"/>
    <n v="846"/>
    <n v="938"/>
    <n v="910"/>
    <n v="6"/>
    <n v="9"/>
    <n v="4"/>
    <n v="9"/>
    <n v="130"/>
    <n v="0"/>
    <n v="0"/>
    <n v="0"/>
    <n v="0"/>
    <n v="811"/>
    <n v="6"/>
    <n v="9"/>
    <n v="4"/>
    <n v="9"/>
    <n v="3.8224414303329221E-2"/>
    <n v="0"/>
    <n v="0"/>
    <n v="0"/>
    <n v="0"/>
    <n v="4.8463356973995272E-2"/>
    <n v="3.3373063170441003E-2"/>
    <n v="41"/>
  </r>
  <r>
    <x v="12"/>
    <s v="0314-01-000"/>
    <m/>
    <x v="3"/>
    <s v="Isanti"/>
    <s v="Braham Public School District"/>
    <n v="37"/>
    <n v="0"/>
    <n v="0"/>
    <n v="0"/>
    <n v="0"/>
    <n v="0"/>
    <n v="41"/>
    <n v="0"/>
    <n v="4.3756670224119533E-2"/>
    <n v="45"/>
    <n v="4.7821466524973433E-2"/>
    <n v="937"/>
    <n v="941"/>
    <n v="917"/>
    <n v="7"/>
    <n v="6"/>
    <n v="6"/>
    <n v="5"/>
    <n v="36"/>
    <n v="0"/>
    <n v="0"/>
    <n v="3"/>
    <n v="0"/>
    <n v="918"/>
    <n v="7"/>
    <n v="6"/>
    <n v="3"/>
    <n v="5"/>
    <n v="4.0305010893246188E-2"/>
    <n v="0"/>
    <n v="0"/>
    <n v="0"/>
    <n v="0"/>
    <n v="4.3756670224119533E-2"/>
    <n v="2.2364217252396165E-2"/>
    <n v="41"/>
  </r>
  <r>
    <x v="8"/>
    <s v="0139-01-000"/>
    <m/>
    <x v="3"/>
    <s v="Chisago"/>
    <s v="Rush City Public School District"/>
    <n v="36"/>
    <n v="0"/>
    <n v="0"/>
    <n v="0"/>
    <n v="0"/>
    <n v="12"/>
    <n v="29"/>
    <n v="1.2578616352201259E-2"/>
    <n v="3.0398322851153039E-2"/>
    <n v="1"/>
    <n v="1.0940919037199124E-3"/>
    <n v="954"/>
    <n v="914"/>
    <n v="877"/>
    <n v="5"/>
    <n v="11"/>
    <n v="11"/>
    <n v="10"/>
    <n v="0"/>
    <n v="0"/>
    <n v="0"/>
    <n v="0"/>
    <n v="0"/>
    <n v="913"/>
    <n v="5"/>
    <n v="11"/>
    <n v="11"/>
    <n v="10"/>
    <n v="3.9430449069003289E-2"/>
    <n v="0"/>
    <n v="0"/>
    <n v="0"/>
    <n v="0"/>
    <n v="4.2976939203354297E-2"/>
    <n v="3.8947368421052633E-2"/>
    <n v="41"/>
  </r>
  <r>
    <x v="7"/>
    <s v="0099-01-000"/>
    <m/>
    <x v="3"/>
    <s v="Carlton"/>
    <s v="Esko Public School District"/>
    <n v="33"/>
    <n v="3"/>
    <n v="0"/>
    <n v="0"/>
    <n v="0"/>
    <n v="3"/>
    <n v="38"/>
    <n v="3.0487804878048782E-3"/>
    <n v="3.8617886178861791E-2"/>
    <n v="219"/>
    <n v="0.18846815834767641"/>
    <n v="984"/>
    <n v="1162"/>
    <n v="1132"/>
    <n v="14"/>
    <n v="5"/>
    <n v="7"/>
    <n v="4"/>
    <n v="204"/>
    <n v="7"/>
    <n v="0"/>
    <n v="0"/>
    <n v="0"/>
    <n v="961"/>
    <n v="10"/>
    <n v="5"/>
    <n v="7"/>
    <n v="4"/>
    <n v="3.4339229968782518E-2"/>
    <n v="0.3"/>
    <n v="0"/>
    <n v="0"/>
    <n v="0"/>
    <n v="4.1666666666666671E-2"/>
    <n v="2.6342451874366769E-2"/>
    <n v="41"/>
  </r>
  <r>
    <x v="18"/>
    <s v="0099-01-000"/>
    <m/>
    <x v="3"/>
    <s v="Carlton"/>
    <s v="Esko Public School District"/>
    <n v="34"/>
    <n v="3"/>
    <n v="0"/>
    <n v="0"/>
    <n v="0"/>
    <n v="0"/>
    <n v="41"/>
    <n v="0"/>
    <n v="4.0836653386454182E-2"/>
    <n v="238"/>
    <n v="0.19816819317235637"/>
    <n v="1004"/>
    <n v="1201"/>
    <n v="1168"/>
    <n v="11"/>
    <n v="9"/>
    <n v="9"/>
    <n v="4"/>
    <n v="225"/>
    <n v="6"/>
    <n v="0"/>
    <n v="0"/>
    <n v="0"/>
    <n v="977"/>
    <n v="8"/>
    <n v="9"/>
    <n v="9"/>
    <n v="4"/>
    <n v="3.4800409416581371E-2"/>
    <n v="0.375"/>
    <n v="0"/>
    <n v="0"/>
    <n v="0"/>
    <n v="4.0836653386454182E-2"/>
    <n v="2.9791459781529295E-2"/>
    <n v="41"/>
  </r>
  <r>
    <x v="2"/>
    <s v="0690-01-000"/>
    <m/>
    <x v="3"/>
    <s v="Roseau"/>
    <s v="Warroad Public School District"/>
    <n v="35"/>
    <n v="0"/>
    <n v="0"/>
    <n v="0"/>
    <n v="3"/>
    <n v="0"/>
    <n v="41"/>
    <n v="0"/>
    <n v="3.9084842707340327E-2"/>
    <n v="30"/>
    <n v="2.8901734104046242E-2"/>
    <n v="1049"/>
    <n v="1038"/>
    <n v="800"/>
    <n v="109"/>
    <n v="13"/>
    <n v="98"/>
    <n v="18"/>
    <n v="24"/>
    <n v="5"/>
    <n v="0"/>
    <n v="0"/>
    <n v="0"/>
    <n v="811"/>
    <n v="104"/>
    <n v="13"/>
    <n v="98"/>
    <n v="21"/>
    <n v="4.3156596794081382E-2"/>
    <n v="0"/>
    <n v="0"/>
    <n v="0"/>
    <n v="0.14285714285714285"/>
    <n v="3.9084842707340327E-2"/>
    <n v="0.22540592168099333"/>
    <n v="41"/>
  </r>
  <r>
    <x v="17"/>
    <s v="0186-01-000"/>
    <m/>
    <x v="3"/>
    <s v="Crow Wing"/>
    <s v="Pequot Lakes Public Schools"/>
    <n v="34"/>
    <n v="0"/>
    <n v="0"/>
    <n v="0"/>
    <n v="0"/>
    <n v="3"/>
    <n v="38"/>
    <n v="2.5974025974025974E-3"/>
    <n v="3.2900432900432902E-2"/>
    <n v="176"/>
    <n v="0.13643410852713178"/>
    <n v="1155"/>
    <n v="1290"/>
    <n v="1255"/>
    <n v="8"/>
    <n v="7"/>
    <n v="6"/>
    <n v="14"/>
    <n v="166"/>
    <n v="0"/>
    <n v="4"/>
    <n v="0"/>
    <n v="3"/>
    <n v="1123"/>
    <n v="8"/>
    <n v="3"/>
    <n v="6"/>
    <n v="11"/>
    <n v="3.0276046304541407E-2"/>
    <n v="0"/>
    <n v="0"/>
    <n v="0"/>
    <n v="0"/>
    <n v="3.54978354978355E-2"/>
    <n v="2.4326672458731539E-2"/>
    <n v="41"/>
  </r>
  <r>
    <x v="8"/>
    <s v="0001-01-000"/>
    <m/>
    <x v="3"/>
    <s v="Aitkin"/>
    <s v="Aitkin Public School District"/>
    <n v="37"/>
    <n v="0"/>
    <n v="0"/>
    <n v="0"/>
    <n v="0"/>
    <n v="5"/>
    <n v="36"/>
    <n v="4.0257648953301124E-3"/>
    <n v="2.8985507246376812E-2"/>
    <n v="81"/>
    <n v="6.3182527301092042E-2"/>
    <n v="1242"/>
    <n v="1282"/>
    <n v="1208"/>
    <n v="16"/>
    <n v="26"/>
    <n v="12"/>
    <n v="20"/>
    <n v="76"/>
    <n v="0"/>
    <n v="0"/>
    <n v="0"/>
    <n v="0"/>
    <n v="1169"/>
    <n v="16"/>
    <n v="26"/>
    <n v="12"/>
    <n v="20"/>
    <n v="3.1650983746792129E-2"/>
    <n v="0"/>
    <n v="0"/>
    <n v="0"/>
    <n v="0"/>
    <n v="3.3011272141706925E-2"/>
    <n v="5.9533386967015288E-2"/>
    <n v="41"/>
  </r>
  <r>
    <x v="2"/>
    <s v="0578-01-000"/>
    <m/>
    <x v="3"/>
    <s v="Pine"/>
    <s v="Pine City Public School District"/>
    <n v="29"/>
    <n v="0"/>
    <n v="0"/>
    <n v="0"/>
    <n v="0"/>
    <n v="5"/>
    <n v="36"/>
    <n v="3.1387319522912741E-3"/>
    <n v="2.2598870056497175E-2"/>
    <n v="116"/>
    <n v="6.9544364508393283E-2"/>
    <n v="1593"/>
    <n v="1668"/>
    <n v="1555"/>
    <n v="22"/>
    <n v="17"/>
    <n v="21"/>
    <n v="53"/>
    <n v="111"/>
    <n v="0"/>
    <n v="4"/>
    <n v="0"/>
    <n v="0"/>
    <n v="1473"/>
    <n v="22"/>
    <n v="13"/>
    <n v="21"/>
    <n v="53"/>
    <n v="1.9687712152070606E-2"/>
    <n v="0"/>
    <n v="0"/>
    <n v="0"/>
    <n v="0"/>
    <n v="2.5737602008788447E-2"/>
    <n v="6.890012642225031E-2"/>
    <n v="41"/>
  </r>
  <r>
    <x v="15"/>
    <s v="0332-01-000"/>
    <m/>
    <x v="3"/>
    <s v="Kanabec"/>
    <s v="Mora Public School District"/>
    <n v="39"/>
    <n v="0"/>
    <n v="0"/>
    <n v="0"/>
    <n v="0"/>
    <n v="0"/>
    <n v="41"/>
    <n v="0"/>
    <n v="2.0206998521439132E-2"/>
    <n v="8"/>
    <n v="4.0080160320641279E-3"/>
    <n v="2029"/>
    <n v="1996"/>
    <n v="1888"/>
    <n v="42"/>
    <n v="13"/>
    <n v="18"/>
    <n v="35"/>
    <n v="6"/>
    <n v="0"/>
    <n v="0"/>
    <n v="0"/>
    <n v="0"/>
    <n v="1921"/>
    <n v="42"/>
    <n v="13"/>
    <n v="18"/>
    <n v="35"/>
    <n v="2.030192608016658E-2"/>
    <n v="0"/>
    <n v="0"/>
    <n v="0"/>
    <n v="0"/>
    <n v="2.0206998521439132E-2"/>
    <n v="5.3228191227205519E-2"/>
    <n v="41"/>
  </r>
  <r>
    <x v="14"/>
    <s v="0278-01-000"/>
    <s v="yes"/>
    <x v="2"/>
    <s v="Hennepin"/>
    <s v="Orono Public School District"/>
    <n v="35"/>
    <n v="0"/>
    <n v="0"/>
    <n v="0"/>
    <n v="0"/>
    <n v="0"/>
    <n v="41"/>
    <n v="0"/>
    <n v="1.872146118721461E-2"/>
    <n v="337"/>
    <n v="0.13555913113435236"/>
    <n v="2190"/>
    <n v="2486"/>
    <n v="2385"/>
    <n v="6"/>
    <n v="23"/>
    <n v="38"/>
    <n v="34"/>
    <n v="311"/>
    <n v="0"/>
    <n v="0"/>
    <n v="5"/>
    <n v="5"/>
    <n v="2109"/>
    <n v="6"/>
    <n v="23"/>
    <n v="33"/>
    <n v="29"/>
    <n v="1.6595542911332386E-2"/>
    <n v="0"/>
    <n v="0"/>
    <n v="0"/>
    <n v="0"/>
    <n v="1.872146118721461E-2"/>
    <n v="4.1363636363636366E-2"/>
    <n v="41"/>
  </r>
  <r>
    <x v="14"/>
    <s v="0273-01-000"/>
    <s v="yes"/>
    <x v="2"/>
    <s v="Hennepin"/>
    <s v="Edina Public School District"/>
    <n v="33"/>
    <n v="0"/>
    <n v="3"/>
    <n v="0"/>
    <n v="0"/>
    <n v="0"/>
    <n v="41"/>
    <n v="0"/>
    <n v="6.3222821896684661E-3"/>
    <n v="719"/>
    <n v="0.1003769370375541"/>
    <n v="6485"/>
    <n v="7163"/>
    <n v="6531"/>
    <n v="18"/>
    <n v="201"/>
    <n v="300"/>
    <n v="113"/>
    <n v="543"/>
    <n v="6"/>
    <n v="76"/>
    <n v="41"/>
    <n v="28"/>
    <n v="6021"/>
    <n v="12"/>
    <n v="128"/>
    <n v="259"/>
    <n v="85"/>
    <n v="5.4808171400099652E-3"/>
    <n v="0"/>
    <n v="2.34375E-2"/>
    <n v="0"/>
    <n v="0"/>
    <n v="6.3222821896684661E-3"/>
    <n v="7.4404304381245193E-2"/>
    <n v="41"/>
  </r>
  <r>
    <x v="16"/>
    <s v="0273-01-000"/>
    <s v="yes"/>
    <x v="2"/>
    <s v="Hennepin"/>
    <s v="Edina Public School District"/>
    <n v="26"/>
    <n v="0"/>
    <n v="7"/>
    <n v="0"/>
    <n v="0"/>
    <n v="0"/>
    <n v="41"/>
    <n v="0"/>
    <n v="6.2357414448669206E-3"/>
    <n v="491"/>
    <n v="6.9893238434163701E-2"/>
    <n v="6575"/>
    <n v="7025"/>
    <n v="6560"/>
    <n v="14"/>
    <n v="89"/>
    <n v="272"/>
    <n v="90"/>
    <n v="414"/>
    <n v="3"/>
    <n v="15"/>
    <n v="23"/>
    <n v="13"/>
    <n v="6172"/>
    <n v="11"/>
    <n v="81"/>
    <n v="249"/>
    <n v="77"/>
    <n v="4.2125729099157481E-3"/>
    <n v="0"/>
    <n v="8.6419753086419748E-2"/>
    <n v="0"/>
    <n v="0"/>
    <n v="6.2357414448669206E-3"/>
    <n v="6.3429438543247341E-2"/>
    <n v="41"/>
  </r>
  <r>
    <x v="17"/>
    <s v="0194-01-000"/>
    <s v="yes"/>
    <x v="2"/>
    <s v="Dakota"/>
    <s v="Lakeville Public School District"/>
    <n v="32"/>
    <n v="0"/>
    <n v="0"/>
    <n v="3"/>
    <n v="0"/>
    <n v="0"/>
    <n v="41"/>
    <n v="0"/>
    <n v="4.4507164567954838E-3"/>
    <n v="24"/>
    <n v="2.6101141924959217E-3"/>
    <n v="9212"/>
    <n v="9195"/>
    <n v="8888"/>
    <n v="25"/>
    <n v="81"/>
    <n v="128"/>
    <n v="74"/>
    <n v="20"/>
    <n v="0"/>
    <n v="0"/>
    <n v="0"/>
    <n v="0"/>
    <n v="8900"/>
    <n v="25"/>
    <n v="81"/>
    <n v="131"/>
    <n v="74"/>
    <n v="3.5955056179775282E-3"/>
    <n v="0"/>
    <n v="0"/>
    <n v="2.2900763358778626E-2"/>
    <n v="0"/>
    <n v="4.4507164567954838E-3"/>
    <n v="3.376397785256758E-2"/>
    <n v="41"/>
  </r>
  <r>
    <x v="3"/>
    <s v="0514-01-000"/>
    <m/>
    <x v="3"/>
    <s v="Nobles"/>
    <s v="Ellsworth Public School District"/>
    <n v="33"/>
    <n v="0"/>
    <n v="0"/>
    <n v="0"/>
    <n v="4"/>
    <n v="0"/>
    <n v="40"/>
    <n v="0"/>
    <n v="0.25"/>
    <n v="36"/>
    <n v="0.23076923076923078"/>
    <n v="160"/>
    <n v="156"/>
    <n v="155"/>
    <n v="0"/>
    <n v="1"/>
    <n v="0"/>
    <n v="0"/>
    <n v="36"/>
    <n v="0"/>
    <n v="0"/>
    <n v="0"/>
    <n v="0"/>
    <n v="152"/>
    <n v="0"/>
    <n v="1"/>
    <n v="0"/>
    <n v="4"/>
    <n v="0.21710526315789475"/>
    <n v="0"/>
    <n v="0"/>
    <n v="0"/>
    <n v="1"/>
    <n v="0.25"/>
    <n v="3.1847133757961783E-2"/>
    <n v="40"/>
  </r>
  <r>
    <x v="4"/>
    <s v="0514-01-000"/>
    <m/>
    <x v="3"/>
    <s v="Nobles"/>
    <s v="Ellsworth Public School District"/>
    <n v="35"/>
    <n v="0"/>
    <n v="0"/>
    <n v="0"/>
    <n v="3"/>
    <n v="3"/>
    <n v="37"/>
    <n v="1.7751479289940829E-2"/>
    <n v="0.21893491124260356"/>
    <n v="39"/>
    <n v="0.23214285714285715"/>
    <n v="169"/>
    <n v="168"/>
    <n v="164"/>
    <n v="0"/>
    <n v="3"/>
    <n v="0"/>
    <n v="1"/>
    <n v="38"/>
    <n v="0"/>
    <n v="0"/>
    <n v="0"/>
    <n v="0"/>
    <n v="161"/>
    <n v="0"/>
    <n v="3"/>
    <n v="0"/>
    <n v="4"/>
    <n v="0.21739130434782608"/>
    <n v="0"/>
    <n v="0"/>
    <n v="0"/>
    <n v="0.75"/>
    <n v="0.23668639053254439"/>
    <n v="4.1666666666666664E-2"/>
    <n v="40"/>
  </r>
  <r>
    <x v="2"/>
    <s v="0600-01-000"/>
    <m/>
    <x v="3"/>
    <s v="Polk"/>
    <s v="Fisher Public School District"/>
    <n v="35"/>
    <n v="0"/>
    <n v="0"/>
    <n v="0"/>
    <n v="0"/>
    <n v="0"/>
    <n v="40"/>
    <n v="0"/>
    <n v="0.21857923497267759"/>
    <n v="120"/>
    <n v="0.45627376425855515"/>
    <n v="183"/>
    <n v="263"/>
    <n v="238"/>
    <n v="2"/>
    <n v="2"/>
    <n v="0"/>
    <n v="21"/>
    <n v="96"/>
    <n v="0"/>
    <n v="0"/>
    <n v="0"/>
    <n v="19"/>
    <n v="177"/>
    <n v="2"/>
    <n v="2"/>
    <n v="0"/>
    <n v="2"/>
    <n v="0.19774011299435029"/>
    <n v="0"/>
    <n v="0"/>
    <n v="0"/>
    <n v="0"/>
    <n v="0.21857923497267759"/>
    <n v="3.2786885245901641E-2"/>
    <n v="40"/>
  </r>
  <r>
    <x v="3"/>
    <s v="0403-01-000"/>
    <m/>
    <x v="3"/>
    <s v="Lincoln"/>
    <s v="Ivanhoe Public School District"/>
    <n v="37"/>
    <n v="0"/>
    <n v="0"/>
    <n v="0"/>
    <n v="0"/>
    <n v="0"/>
    <n v="40"/>
    <n v="0"/>
    <n v="0.21164021164021163"/>
    <n v="40"/>
    <n v="0.21164021164021163"/>
    <n v="189"/>
    <n v="189"/>
    <n v="187"/>
    <n v="0"/>
    <n v="0"/>
    <n v="0"/>
    <n v="2"/>
    <n v="38"/>
    <n v="0"/>
    <n v="0"/>
    <n v="0"/>
    <n v="0"/>
    <n v="186"/>
    <n v="0"/>
    <n v="0"/>
    <n v="0"/>
    <n v="2"/>
    <n v="0.19892473118279569"/>
    <n v="0"/>
    <n v="0"/>
    <n v="0"/>
    <n v="0"/>
    <n v="0.21164021164021163"/>
    <n v="1.0638297872340425E-2"/>
    <n v="40"/>
  </r>
  <r>
    <x v="9"/>
    <s v="0306-01-000"/>
    <m/>
    <x v="3"/>
    <s v="Hubbard"/>
    <s v="Laporte Public School District"/>
    <n v="19"/>
    <n v="19"/>
    <n v="0"/>
    <n v="0"/>
    <n v="0"/>
    <n v="0"/>
    <n v="40"/>
    <n v="0"/>
    <n v="0.13114754098360656"/>
    <n v="3"/>
    <n v="1.1194029850746268E-2"/>
    <n v="305"/>
    <n v="268"/>
    <n v="230"/>
    <n v="23"/>
    <n v="9"/>
    <n v="4"/>
    <n v="2"/>
    <n v="3"/>
    <n v="0"/>
    <n v="0"/>
    <n v="0"/>
    <n v="0"/>
    <n v="246"/>
    <n v="42"/>
    <n v="9"/>
    <n v="4"/>
    <n v="2"/>
    <n v="7.7235772357723581E-2"/>
    <n v="0.45238095238095238"/>
    <n v="0"/>
    <n v="0"/>
    <n v="0"/>
    <n v="0.13114754098360656"/>
    <n v="0.18811881188118812"/>
    <n v="40"/>
  </r>
  <r>
    <x v="12"/>
    <s v="0914-01-000"/>
    <m/>
    <x v="3"/>
    <s v="Clay"/>
    <s v="Ulen-Hitterdal Public School Dist"/>
    <n v="38"/>
    <n v="0"/>
    <n v="0"/>
    <n v="0"/>
    <n v="0"/>
    <n v="0"/>
    <n v="40"/>
    <n v="0"/>
    <n v="0.13071895424836602"/>
    <n v="33"/>
    <n v="0.11036789297658862"/>
    <n v="306"/>
    <n v="299"/>
    <n v="282"/>
    <n v="13"/>
    <n v="0"/>
    <n v="2"/>
    <n v="2"/>
    <n v="31"/>
    <n v="0"/>
    <n v="0"/>
    <n v="0"/>
    <n v="0"/>
    <n v="289"/>
    <n v="13"/>
    <n v="0"/>
    <n v="2"/>
    <n v="2"/>
    <n v="0.13148788927335639"/>
    <n v="0"/>
    <n v="0"/>
    <n v="0"/>
    <n v="0"/>
    <n v="0.13071895424836602"/>
    <n v="5.5555555555555552E-2"/>
    <n v="40"/>
  </r>
  <r>
    <x v="15"/>
    <s v="0362-01-000"/>
    <m/>
    <x v="3"/>
    <s v="Koochiching"/>
    <s v="Littlefork-Big Falls School Dist."/>
    <n v="38"/>
    <n v="0"/>
    <n v="0"/>
    <n v="0"/>
    <n v="0"/>
    <n v="0"/>
    <n v="40"/>
    <n v="0"/>
    <n v="0.12578616352201258"/>
    <n v="66"/>
    <n v="0.19186046511627908"/>
    <n v="318"/>
    <n v="344"/>
    <n v="342"/>
    <n v="1"/>
    <n v="0"/>
    <n v="1"/>
    <n v="0"/>
    <n v="66"/>
    <n v="0"/>
    <n v="0"/>
    <n v="0"/>
    <n v="0"/>
    <n v="314"/>
    <n v="1"/>
    <n v="0"/>
    <n v="1"/>
    <n v="0"/>
    <n v="0.12101910828025478"/>
    <n v="0"/>
    <n v="0"/>
    <n v="0"/>
    <n v="0"/>
    <n v="0.12578616352201258"/>
    <n v="6.3291139240506328E-3"/>
    <n v="40"/>
  </r>
  <r>
    <x v="2"/>
    <s v="0306-01-000"/>
    <m/>
    <x v="3"/>
    <s v="Hubbard"/>
    <s v="Laporte Public School District"/>
    <n v="24"/>
    <n v="11"/>
    <n v="0"/>
    <n v="0"/>
    <n v="0"/>
    <n v="0"/>
    <n v="40"/>
    <n v="0"/>
    <n v="0.12345679012345678"/>
    <n v="6"/>
    <n v="2.0689655172413793E-2"/>
    <n v="324"/>
    <n v="290"/>
    <n v="232"/>
    <n v="36"/>
    <n v="8"/>
    <n v="1"/>
    <n v="13"/>
    <n v="3"/>
    <n v="0"/>
    <n v="0"/>
    <n v="0"/>
    <n v="0"/>
    <n v="253"/>
    <n v="47"/>
    <n v="8"/>
    <n v="1"/>
    <n v="13"/>
    <n v="9.4861660079051377E-2"/>
    <n v="0.23404255319148937"/>
    <n v="0"/>
    <n v="0"/>
    <n v="0"/>
    <n v="0.12345679012345678"/>
    <n v="0.21428571428571427"/>
    <n v="40"/>
  </r>
  <r>
    <x v="18"/>
    <s v="0787-01-000"/>
    <m/>
    <x v="3"/>
    <s v="Todd"/>
    <s v="Browerville Public School District"/>
    <n v="31"/>
    <n v="0"/>
    <n v="0"/>
    <n v="0"/>
    <n v="6"/>
    <n v="0"/>
    <n v="40"/>
    <n v="0"/>
    <n v="0.12084592145015106"/>
    <n v="201"/>
    <n v="0.40853658536585363"/>
    <n v="331"/>
    <n v="492"/>
    <n v="483"/>
    <n v="0"/>
    <n v="4"/>
    <n v="0"/>
    <n v="5"/>
    <n v="199"/>
    <n v="0"/>
    <n v="0"/>
    <n v="0"/>
    <n v="0"/>
    <n v="315"/>
    <n v="0"/>
    <n v="4"/>
    <n v="0"/>
    <n v="11"/>
    <n v="9.841269841269841E-2"/>
    <n v="0"/>
    <n v="0"/>
    <n v="0"/>
    <n v="0.54545454545454541"/>
    <n v="0.12084592145015106"/>
    <n v="4.5454545454545456E-2"/>
    <n v="40"/>
  </r>
  <r>
    <x v="4"/>
    <s v="0671-01-000"/>
    <m/>
    <x v="3"/>
    <s v="Rock"/>
    <s v="Hills-Beaver Creek School District"/>
    <n v="37"/>
    <n v="0"/>
    <n v="0"/>
    <n v="0"/>
    <n v="0"/>
    <n v="0"/>
    <n v="40"/>
    <n v="0"/>
    <n v="0.11869436201780416"/>
    <n v="49"/>
    <n v="0.1416184971098266"/>
    <n v="337"/>
    <n v="346"/>
    <n v="338"/>
    <n v="3"/>
    <n v="3"/>
    <n v="0"/>
    <n v="2"/>
    <n v="45"/>
    <n v="0"/>
    <n v="0"/>
    <n v="0"/>
    <n v="0"/>
    <n v="330"/>
    <n v="3"/>
    <n v="3"/>
    <n v="0"/>
    <n v="2"/>
    <n v="0.11212121212121212"/>
    <n v="0"/>
    <n v="0"/>
    <n v="0"/>
    <n v="0"/>
    <n v="0.11869436201780416"/>
    <n v="2.3668639053254437E-2"/>
    <n v="40"/>
  </r>
  <r>
    <x v="0"/>
    <s v="0787-01-000"/>
    <m/>
    <x v="3"/>
    <s v="Todd"/>
    <s v="Browerville Public School District"/>
    <n v="31"/>
    <n v="0"/>
    <n v="0"/>
    <n v="0"/>
    <n v="0"/>
    <n v="0"/>
    <n v="40"/>
    <n v="0"/>
    <n v="0.11527377521613832"/>
    <n v="153"/>
    <n v="0.33260869565217394"/>
    <n v="347"/>
    <n v="460"/>
    <n v="424"/>
    <n v="1"/>
    <n v="3"/>
    <n v="7"/>
    <n v="25"/>
    <n v="137"/>
    <n v="0"/>
    <n v="0"/>
    <n v="0"/>
    <n v="10"/>
    <n v="318"/>
    <n v="1"/>
    <n v="3"/>
    <n v="7"/>
    <n v="15"/>
    <n v="9.7484276729559755E-2"/>
    <n v="0"/>
    <n v="0"/>
    <n v="0"/>
    <n v="0"/>
    <n v="0.11527377521613832"/>
    <n v="7.5581395348837205E-2"/>
    <n v="40"/>
  </r>
  <r>
    <x v="2"/>
    <s v="2888-01-000"/>
    <m/>
    <x v="3"/>
    <s v="Big Stone"/>
    <s v="Clinton-Graceville-Beardsley"/>
    <n v="35"/>
    <n v="0"/>
    <n v="0"/>
    <n v="0"/>
    <n v="0"/>
    <n v="0"/>
    <n v="40"/>
    <n v="0"/>
    <n v="0.11235955056179775"/>
    <n v="21"/>
    <n v="6.2314540059347182E-2"/>
    <n v="356"/>
    <n v="337"/>
    <n v="326"/>
    <n v="2"/>
    <n v="3"/>
    <n v="3"/>
    <n v="3"/>
    <n v="14"/>
    <n v="0"/>
    <n v="0"/>
    <n v="0"/>
    <n v="0"/>
    <n v="347"/>
    <n v="2"/>
    <n v="3"/>
    <n v="3"/>
    <n v="3"/>
    <n v="0.10086455331412104"/>
    <n v="0"/>
    <n v="0"/>
    <n v="0"/>
    <n v="0"/>
    <n v="0.11235955056179775"/>
    <n v="3.0726256983240222E-2"/>
    <n v="40"/>
  </r>
  <r>
    <x v="0"/>
    <s v="2888-01-000"/>
    <m/>
    <x v="3"/>
    <s v="Big Stone"/>
    <s v="Clinton-Graceville-Beardsley"/>
    <n v="37"/>
    <n v="0"/>
    <n v="0"/>
    <n v="0"/>
    <n v="0"/>
    <n v="0"/>
    <n v="40"/>
    <n v="0"/>
    <n v="0.10928961748633879"/>
    <n v="26"/>
    <n v="7.3863636363636367E-2"/>
    <n v="366"/>
    <n v="352"/>
    <n v="345"/>
    <n v="1"/>
    <n v="2"/>
    <m/>
    <n v="4"/>
    <n v="23"/>
    <n v="0"/>
    <n v="0"/>
    <n v="0"/>
    <n v="0"/>
    <n v="359"/>
    <n v="1"/>
    <n v="2"/>
    <m/>
    <n v="4"/>
    <n v="0.10306406685236769"/>
    <n v="0"/>
    <n v="0"/>
    <n v="0"/>
    <n v="0"/>
    <n v="0.10928961748633879"/>
    <n v="1.912568306010929E-2"/>
    <n v="40"/>
  </r>
  <r>
    <x v="16"/>
    <s v="2358-01-000"/>
    <m/>
    <x v="3"/>
    <s v="Kittson"/>
    <s v="Tri-County School District"/>
    <n v="35"/>
    <n v="0"/>
    <n v="0"/>
    <n v="0"/>
    <n v="0"/>
    <n v="0"/>
    <n v="40"/>
    <n v="0"/>
    <n v="0.10899182561307902"/>
    <n v="8"/>
    <n v="2.3880597014925373E-2"/>
    <n v="367"/>
    <n v="335"/>
    <n v="333"/>
    <n v="0"/>
    <n v="1"/>
    <n v="0"/>
    <n v="1"/>
    <n v="6"/>
    <n v="0"/>
    <n v="0"/>
    <n v="0"/>
    <n v="0"/>
    <n v="362"/>
    <n v="0"/>
    <n v="1"/>
    <n v="0"/>
    <n v="1"/>
    <n v="9.668508287292818E-2"/>
    <n v="0"/>
    <n v="0"/>
    <n v="0"/>
    <n v="0"/>
    <n v="0.10899182561307902"/>
    <n v="5.4945054945054949E-3"/>
    <n v="40"/>
  </r>
  <r>
    <x v="9"/>
    <s v="0786-01-000"/>
    <m/>
    <x v="3"/>
    <s v="Todd"/>
    <s v="Bertha-Hewitt Public School District"/>
    <n v="36"/>
    <n v="0"/>
    <n v="0"/>
    <n v="0"/>
    <n v="0"/>
    <n v="0"/>
    <n v="40"/>
    <n v="0"/>
    <n v="0.10869565217391304"/>
    <n v="140"/>
    <n v="0.29914529914529914"/>
    <n v="368"/>
    <n v="468"/>
    <n v="453"/>
    <n v="2"/>
    <n v="6"/>
    <n v="2"/>
    <n v="5"/>
    <n v="122"/>
    <n v="0"/>
    <n v="6"/>
    <n v="0"/>
    <n v="0"/>
    <n v="367"/>
    <n v="2"/>
    <n v="0"/>
    <n v="2"/>
    <n v="5"/>
    <n v="9.8092643051771122E-2"/>
    <n v="0"/>
    <n v="0"/>
    <n v="0"/>
    <n v="0"/>
    <n v="0.10869565217391304"/>
    <n v="2.3936170212765957E-2"/>
    <n v="40"/>
  </r>
  <r>
    <x v="5"/>
    <s v="0671-01-000"/>
    <m/>
    <x v="3"/>
    <s v="Rock"/>
    <s v="Hills-Beaver Creek School District"/>
    <n v="40"/>
    <n v="0"/>
    <n v="0"/>
    <n v="0"/>
    <n v="0"/>
    <n v="0"/>
    <n v="40"/>
    <n v="0"/>
    <n v="0.10810810810810811"/>
    <n v="38"/>
    <n v="0.10326086956521739"/>
    <n v="370"/>
    <n v="368"/>
    <n v="356"/>
    <n v="3"/>
    <n v="5"/>
    <n v="0"/>
    <n v="4"/>
    <n v="34"/>
    <n v="0"/>
    <n v="0"/>
    <n v="0"/>
    <n v="0"/>
    <n v="362"/>
    <n v="3"/>
    <n v="5"/>
    <n v="0"/>
    <n v="4"/>
    <n v="0.11049723756906077"/>
    <n v="0"/>
    <n v="0"/>
    <n v="0"/>
    <n v="0"/>
    <n v="0.10810810810810811"/>
    <n v="3.2085561497326207E-2"/>
    <n v="40"/>
  </r>
  <r>
    <x v="5"/>
    <s v="0640-01-000"/>
    <m/>
    <x v="3"/>
    <s v="Redwood"/>
    <s v="Wabasso Public School District"/>
    <n v="32"/>
    <n v="0"/>
    <n v="0"/>
    <n v="0"/>
    <n v="0"/>
    <n v="5"/>
    <n v="35"/>
    <n v="1.3333333333333334E-2"/>
    <n v="9.3333333333333338E-2"/>
    <n v="100"/>
    <n v="0.22988505747126436"/>
    <n v="375"/>
    <n v="435"/>
    <n v="421"/>
    <n v="3"/>
    <n v="7"/>
    <n v="1"/>
    <n v="3"/>
    <n v="94"/>
    <n v="0"/>
    <n v="0"/>
    <n v="0"/>
    <n v="0"/>
    <n v="359"/>
    <n v="3"/>
    <n v="7"/>
    <n v="1"/>
    <n v="3"/>
    <n v="8.9136490250696379E-2"/>
    <n v="0"/>
    <n v="0"/>
    <n v="0"/>
    <n v="0"/>
    <n v="0.10666666666666667"/>
    <n v="3.7533512064343161E-2"/>
    <n v="40"/>
  </r>
  <r>
    <x v="14"/>
    <s v="0487-01-000"/>
    <m/>
    <x v="3"/>
    <s v="Morrison"/>
    <s v="Upsala Public School District"/>
    <n v="37"/>
    <n v="0"/>
    <n v="0"/>
    <n v="0"/>
    <n v="0"/>
    <n v="0"/>
    <n v="40"/>
    <n v="0"/>
    <n v="0.10204081632653061"/>
    <n v="51"/>
    <n v="0.12655086848635236"/>
    <n v="392"/>
    <n v="403"/>
    <n v="401"/>
    <n v="0"/>
    <n v="0"/>
    <n v="1"/>
    <n v="1"/>
    <n v="51"/>
    <n v="0"/>
    <n v="0"/>
    <n v="0"/>
    <n v="0"/>
    <n v="387"/>
    <n v="0"/>
    <n v="0"/>
    <n v="1"/>
    <n v="1"/>
    <n v="9.5607235142118857E-2"/>
    <n v="0"/>
    <n v="0"/>
    <n v="0"/>
    <n v="0"/>
    <n v="0.10204081632653061"/>
    <n v="5.1413881748071976E-3"/>
    <n v="40"/>
  </r>
  <r>
    <x v="4"/>
    <s v="2754-01-000"/>
    <m/>
    <x v="3"/>
    <s v="Redwood"/>
    <s v="Cedar Mountain School District"/>
    <n v="21"/>
    <n v="6"/>
    <n v="0"/>
    <n v="0"/>
    <n v="10"/>
    <n v="0"/>
    <n v="40"/>
    <n v="0"/>
    <n v="9.1954022988505746E-2"/>
    <n v="128"/>
    <n v="0.24474187380497131"/>
    <n v="435"/>
    <n v="523"/>
    <n v="427"/>
    <n v="68"/>
    <n v="7"/>
    <n v="7"/>
    <n v="14"/>
    <n v="75"/>
    <n v="44"/>
    <n v="0"/>
    <n v="3"/>
    <n v="0"/>
    <n v="373"/>
    <n v="30"/>
    <n v="7"/>
    <n v="4"/>
    <n v="24"/>
    <n v="5.6300268096514748E-2"/>
    <n v="0.2"/>
    <n v="0"/>
    <n v="0"/>
    <n v="0.41666666666666669"/>
    <n v="9.1954022988505746E-2"/>
    <n v="0.14840182648401826"/>
    <n v="40"/>
  </r>
  <r>
    <x v="3"/>
    <s v="0378-01-000"/>
    <m/>
    <x v="3"/>
    <s v="Lac qui Parle"/>
    <s v="Dawson-Boyd Public School District"/>
    <n v="38"/>
    <n v="0"/>
    <n v="0"/>
    <n v="0"/>
    <n v="0"/>
    <n v="0"/>
    <n v="40"/>
    <n v="0"/>
    <n v="8.714596949891068E-2"/>
    <n v="91"/>
    <n v="0.17843137254901961"/>
    <n v="459"/>
    <n v="510"/>
    <n v="472"/>
    <n v="2"/>
    <n v="6"/>
    <n v="11"/>
    <n v="19"/>
    <n v="82"/>
    <n v="0"/>
    <n v="0"/>
    <n v="5"/>
    <n v="0"/>
    <n v="428"/>
    <n v="2"/>
    <n v="6"/>
    <n v="6"/>
    <n v="19"/>
    <n v="8.8785046728971959E-2"/>
    <n v="0"/>
    <n v="0"/>
    <n v="0"/>
    <n v="0"/>
    <n v="8.714596949891068E-2"/>
    <n v="7.1583514099783085E-2"/>
    <n v="40"/>
  </r>
  <r>
    <x v="8"/>
    <s v="0378-01-000"/>
    <m/>
    <x v="3"/>
    <s v="Lac qui Parle"/>
    <s v="Dawson-Boyd Public School District"/>
    <n v="38"/>
    <n v="0"/>
    <n v="0"/>
    <n v="0"/>
    <n v="0"/>
    <n v="0"/>
    <n v="40"/>
    <n v="0"/>
    <n v="8.0971659919028341E-2"/>
    <n v="81"/>
    <n v="0.15140186915887852"/>
    <n v="494"/>
    <n v="535"/>
    <n v="506"/>
    <n v="3"/>
    <n v="4"/>
    <n v="7"/>
    <n v="15"/>
    <n v="79"/>
    <n v="0"/>
    <n v="0"/>
    <n v="0"/>
    <n v="0"/>
    <n v="465"/>
    <n v="3"/>
    <n v="4"/>
    <n v="7"/>
    <n v="15"/>
    <n v="8.1720430107526887E-2"/>
    <n v="0"/>
    <n v="0"/>
    <n v="0"/>
    <n v="0"/>
    <n v="8.0971659919028341E-2"/>
    <n v="5.8704453441295545E-2"/>
    <n v="40"/>
  </r>
  <r>
    <x v="2"/>
    <s v="0837-01-000"/>
    <m/>
    <x v="3"/>
    <s v="Watonwan"/>
    <s v="Madelia Public School District"/>
    <n v="33"/>
    <n v="0"/>
    <n v="0"/>
    <n v="0"/>
    <n v="3"/>
    <n v="0"/>
    <n v="40"/>
    <n v="0"/>
    <n v="8.0321285140562249E-2"/>
    <n v="62"/>
    <n v="0.11923076923076924"/>
    <n v="498"/>
    <n v="520"/>
    <n v="309"/>
    <n v="0"/>
    <n v="18"/>
    <n v="3"/>
    <n v="190"/>
    <n v="27"/>
    <n v="0"/>
    <n v="0"/>
    <n v="0"/>
    <n v="15"/>
    <n v="315"/>
    <n v="0"/>
    <n v="18"/>
    <n v="3"/>
    <n v="178"/>
    <n v="0.10476190476190476"/>
    <n v="0"/>
    <n v="0"/>
    <n v="0"/>
    <n v="1.6853932584269662E-2"/>
    <n v="8.0321285140562249E-2"/>
    <n v="0.38715953307392997"/>
    <n v="40"/>
  </r>
  <r>
    <x v="13"/>
    <s v="0378-01-000"/>
    <m/>
    <x v="3"/>
    <s v="Lac qui Parle"/>
    <s v="Dawson-Boyd Public School District"/>
    <n v="39"/>
    <n v="0"/>
    <n v="0"/>
    <n v="0"/>
    <n v="0"/>
    <n v="0"/>
    <n v="40"/>
    <n v="0"/>
    <n v="6.9808027923211169E-2"/>
    <n v="55"/>
    <n v="9.3537414965986401E-2"/>
    <n v="573"/>
    <n v="588"/>
    <n v="568"/>
    <n v="2"/>
    <n v="5"/>
    <n v="5"/>
    <n v="8"/>
    <n v="53"/>
    <n v="0"/>
    <n v="0"/>
    <n v="0"/>
    <n v="0"/>
    <n v="554"/>
    <n v="2"/>
    <n v="5"/>
    <n v="5"/>
    <n v="8"/>
    <n v="7.0397111913357402E-2"/>
    <n v="0"/>
    <n v="0"/>
    <n v="0"/>
    <n v="0"/>
    <n v="6.9808027923211169E-2"/>
    <n v="3.484320557491289E-2"/>
    <n v="40"/>
  </r>
  <r>
    <x v="17"/>
    <s v="0820-01-000"/>
    <m/>
    <x v="3"/>
    <s v="Wadena"/>
    <s v="Sebeka Public School District"/>
    <n v="33"/>
    <n v="0"/>
    <n v="0"/>
    <n v="0"/>
    <n v="0"/>
    <n v="0"/>
    <n v="40"/>
    <n v="0"/>
    <n v="6.86106346483705E-2"/>
    <n v="58"/>
    <n v="9.6505823627287851E-2"/>
    <n v="583"/>
    <n v="601"/>
    <n v="592"/>
    <n v="0"/>
    <n v="5"/>
    <n v="3"/>
    <n v="0"/>
    <n v="56"/>
    <n v="0"/>
    <n v="0"/>
    <n v="0"/>
    <n v="0"/>
    <n v="569"/>
    <n v="0"/>
    <n v="5"/>
    <n v="3"/>
    <n v="0"/>
    <n v="5.7996485061511421E-2"/>
    <n v="0"/>
    <n v="0"/>
    <n v="0"/>
    <n v="0"/>
    <n v="6.86106346483705E-2"/>
    <n v="1.3864818024263431E-2"/>
    <n v="40"/>
  </r>
  <r>
    <x v="8"/>
    <s v="0213-01-000"/>
    <m/>
    <x v="3"/>
    <s v="Douglas"/>
    <s v="Osakis Public School District"/>
    <n v="35"/>
    <n v="0"/>
    <n v="0"/>
    <n v="0"/>
    <n v="0"/>
    <n v="5"/>
    <n v="35"/>
    <n v="8.5324232081911266E-3"/>
    <n v="5.9726962457337884E-2"/>
    <n v="231"/>
    <n v="0.29729729729729731"/>
    <n v="586"/>
    <n v="777"/>
    <n v="750"/>
    <n v="5"/>
    <n v="5"/>
    <n v="8"/>
    <n v="9"/>
    <n v="218"/>
    <n v="0"/>
    <n v="0"/>
    <n v="3"/>
    <n v="4"/>
    <n v="567"/>
    <n v="5"/>
    <n v="5"/>
    <n v="5"/>
    <n v="5"/>
    <n v="6.1728395061728392E-2"/>
    <n v="0"/>
    <n v="0"/>
    <n v="0"/>
    <n v="0"/>
    <n v="6.8259385665529013E-2"/>
    <n v="3.4071550255536626E-2"/>
    <n v="40"/>
  </r>
  <r>
    <x v="7"/>
    <s v="0213-01-000"/>
    <m/>
    <x v="3"/>
    <s v="Douglas"/>
    <s v="Osakis Public School District"/>
    <n v="38"/>
    <n v="0"/>
    <n v="0"/>
    <n v="0"/>
    <n v="0"/>
    <n v="10"/>
    <n v="30"/>
    <n v="1.6313213703099509E-2"/>
    <n v="4.8939641109298535E-2"/>
    <n v="231"/>
    <n v="0.28731343283582089"/>
    <n v="613"/>
    <n v="804"/>
    <n v="777"/>
    <n v="4"/>
    <n v="7"/>
    <n v="10"/>
    <n v="6"/>
    <n v="220"/>
    <n v="0"/>
    <n v="0"/>
    <n v="0"/>
    <n v="3"/>
    <n v="595"/>
    <n v="4"/>
    <n v="7"/>
    <n v="10"/>
    <n v="3"/>
    <n v="6.386554621848739E-2"/>
    <n v="0"/>
    <n v="0"/>
    <n v="0"/>
    <n v="0"/>
    <n v="6.5252854812398037E-2"/>
    <n v="3.8772213247172858E-2"/>
    <n v="40"/>
  </r>
  <r>
    <x v="13"/>
    <s v="0091-01-000"/>
    <m/>
    <x v="3"/>
    <s v="Carlton"/>
    <s v="Barnum Public School District"/>
    <n v="31"/>
    <n v="0"/>
    <n v="0"/>
    <n v="0"/>
    <n v="0"/>
    <n v="0"/>
    <n v="40"/>
    <n v="0"/>
    <n v="6.2794348508634218E-2"/>
    <n v="63"/>
    <n v="9.5454545454545459E-2"/>
    <n v="637"/>
    <n v="660"/>
    <n v="626"/>
    <n v="22"/>
    <n v="4"/>
    <n v="4"/>
    <n v="4"/>
    <n v="54"/>
    <n v="0"/>
    <n v="0"/>
    <n v="0"/>
    <n v="0"/>
    <n v="603"/>
    <n v="22"/>
    <n v="4"/>
    <n v="4"/>
    <n v="4"/>
    <n v="5.140961857379768E-2"/>
    <n v="0"/>
    <n v="0"/>
    <n v="0"/>
    <n v="0"/>
    <n v="6.2794348508634218E-2"/>
    <n v="5.3375196232339092E-2"/>
    <n v="40"/>
  </r>
  <r>
    <x v="2"/>
    <s v="0239-01-000"/>
    <m/>
    <x v="3"/>
    <s v="Fillmore"/>
    <s v="Rushford-Peterson Public Schools"/>
    <n v="33"/>
    <n v="0"/>
    <n v="0"/>
    <n v="0"/>
    <n v="0"/>
    <n v="0"/>
    <n v="40"/>
    <n v="0"/>
    <n v="6.1162079510703363E-2"/>
    <n v="55"/>
    <n v="8.2212257100149483E-2"/>
    <n v="654"/>
    <n v="669"/>
    <n v="652"/>
    <n v="0"/>
    <n v="7"/>
    <n v="4"/>
    <n v="6"/>
    <n v="53"/>
    <n v="0"/>
    <n v="0"/>
    <n v="0"/>
    <n v="0"/>
    <n v="632"/>
    <n v="0"/>
    <n v="7"/>
    <n v="4"/>
    <n v="6"/>
    <n v="5.2215189873417722E-2"/>
    <n v="0"/>
    <n v="0"/>
    <n v="0"/>
    <n v="0"/>
    <n v="6.1162079510703363E-2"/>
    <n v="2.6194144838212634E-2"/>
    <n v="40"/>
  </r>
  <r>
    <x v="11"/>
    <s v="0857-01-000"/>
    <m/>
    <x v="3"/>
    <s v="Winona"/>
    <s v="Lewiston-Altura Public School Dist."/>
    <n v="38"/>
    <n v="0"/>
    <n v="0"/>
    <n v="0"/>
    <n v="0"/>
    <n v="3"/>
    <n v="37"/>
    <n v="4.4910179640718561E-3"/>
    <n v="5.5389221556886227E-2"/>
    <n v="124"/>
    <n v="0.16489361702127658"/>
    <n v="668"/>
    <n v="752"/>
    <n v="728"/>
    <n v="3"/>
    <n v="2"/>
    <n v="5"/>
    <n v="14"/>
    <n v="119"/>
    <n v="0"/>
    <n v="0"/>
    <n v="3"/>
    <n v="0"/>
    <n v="647"/>
    <n v="3"/>
    <n v="2"/>
    <n v="2"/>
    <n v="14"/>
    <n v="5.8732612055641419E-2"/>
    <n v="0"/>
    <n v="0"/>
    <n v="0"/>
    <n v="0"/>
    <n v="5.9880239520958084E-2"/>
    <n v="3.1437125748502992E-2"/>
    <n v="40"/>
  </r>
  <r>
    <x v="13"/>
    <s v="0166-01-000"/>
    <m/>
    <x v="3"/>
    <s v="Cook"/>
    <s v="Cook County Public Schools"/>
    <n v="31"/>
    <n v="7"/>
    <n v="0"/>
    <n v="0"/>
    <n v="0"/>
    <n v="38"/>
    <n v="2"/>
    <n v="5.5718475073313782E-2"/>
    <n v="2.9325513196480938E-3"/>
    <n v="2"/>
    <n v="3.105590062111801E-3"/>
    <n v="682"/>
    <n v="644"/>
    <n v="541"/>
    <n v="90"/>
    <n v="3"/>
    <n v="9"/>
    <n v="1"/>
    <n v="0"/>
    <n v="0"/>
    <n v="0"/>
    <n v="0"/>
    <n v="0"/>
    <n v="572"/>
    <n v="97"/>
    <n v="3"/>
    <n v="9"/>
    <n v="1"/>
    <n v="5.4195804195804193E-2"/>
    <n v="7.2164948453608241E-2"/>
    <n v="0"/>
    <n v="0"/>
    <n v="0"/>
    <n v="5.8651026392961873E-2"/>
    <n v="0.16129032258064516"/>
    <n v="40"/>
  </r>
  <r>
    <x v="12"/>
    <s v="0811-01-000"/>
    <m/>
    <x v="3"/>
    <s v="Wabasha"/>
    <s v="Wabasha-Kellogg Public School Dist."/>
    <n v="39"/>
    <n v="0"/>
    <n v="0"/>
    <n v="0"/>
    <n v="0"/>
    <n v="0"/>
    <n v="40"/>
    <n v="0"/>
    <n v="5.6258790436005623E-2"/>
    <n v="3"/>
    <n v="4.4510385756676559E-3"/>
    <n v="711"/>
    <n v="674"/>
    <n v="662"/>
    <n v="2"/>
    <n v="7"/>
    <n v="0"/>
    <n v="3"/>
    <n v="0"/>
    <n v="0"/>
    <n v="0"/>
    <n v="0"/>
    <n v="0"/>
    <n v="701"/>
    <n v="2"/>
    <n v="7"/>
    <n v="0"/>
    <n v="3"/>
    <n v="5.5634807417974323E-2"/>
    <n v="0"/>
    <n v="0"/>
    <n v="0"/>
    <n v="0"/>
    <n v="5.6258790436005623E-2"/>
    <n v="1.6830294530154277E-2"/>
    <n v="40"/>
  </r>
  <r>
    <x v="14"/>
    <s v="0811-01-000"/>
    <m/>
    <x v="3"/>
    <s v="Wabasha"/>
    <s v="Wabasha-Kellogg Public School Dist."/>
    <n v="39"/>
    <n v="0"/>
    <n v="0"/>
    <n v="0"/>
    <n v="0"/>
    <n v="0"/>
    <n v="40"/>
    <n v="0"/>
    <n v="5.2700922266139656E-2"/>
    <n v="1"/>
    <n v="1.3888888888888889E-3"/>
    <n v="759"/>
    <n v="720"/>
    <n v="704"/>
    <n v="0"/>
    <n v="10"/>
    <n v="0"/>
    <n v="6"/>
    <n v="0"/>
    <n v="0"/>
    <n v="0"/>
    <n v="0"/>
    <n v="0"/>
    <n v="743"/>
    <n v="0"/>
    <n v="10"/>
    <n v="0"/>
    <n v="6"/>
    <n v="5.2489905787348586E-2"/>
    <n v="0"/>
    <n v="0"/>
    <n v="0"/>
    <n v="0"/>
    <n v="5.2700922266139656E-2"/>
    <n v="2.1080368906455864E-2"/>
    <n v="40"/>
  </r>
  <r>
    <x v="9"/>
    <s v="2342-01-000"/>
    <m/>
    <x v="3"/>
    <s v="Grant"/>
    <s v="West Central Area"/>
    <n v="29"/>
    <n v="0"/>
    <n v="0"/>
    <n v="0"/>
    <n v="3"/>
    <n v="0"/>
    <n v="40"/>
    <n v="0"/>
    <n v="5.2083333333333336E-2"/>
    <n v="68"/>
    <n v="8.5427135678391955E-2"/>
    <n v="768"/>
    <n v="796"/>
    <n v="763"/>
    <n v="3"/>
    <n v="15"/>
    <n v="6"/>
    <n v="9"/>
    <n v="63"/>
    <n v="0"/>
    <n v="0"/>
    <n v="0"/>
    <n v="0"/>
    <n v="729"/>
    <n v="3"/>
    <n v="15"/>
    <n v="6"/>
    <n v="12"/>
    <n v="3.9780521262002745E-2"/>
    <n v="0"/>
    <n v="0"/>
    <n v="0"/>
    <n v="0.25"/>
    <n v="5.2083333333333336E-2"/>
    <n v="4.7058823529411764E-2"/>
    <n v="40"/>
  </r>
  <r>
    <x v="15"/>
    <s v="0146-01-000"/>
    <m/>
    <x v="3"/>
    <s v="Clay"/>
    <s v="Barnesville Public School District"/>
    <n v="37"/>
    <n v="0"/>
    <n v="0"/>
    <n v="0"/>
    <n v="0"/>
    <n v="0"/>
    <n v="40"/>
    <n v="0"/>
    <n v="5.1679586563307491E-2"/>
    <n v="21"/>
    <n v="2.781456953642384E-2"/>
    <n v="774"/>
    <n v="755"/>
    <n v="748"/>
    <n v="0"/>
    <n v="2"/>
    <n v="1"/>
    <n v="4"/>
    <n v="21"/>
    <n v="0"/>
    <n v="0"/>
    <n v="0"/>
    <n v="0"/>
    <n v="764"/>
    <n v="0"/>
    <n v="2"/>
    <n v="1"/>
    <n v="4"/>
    <n v="4.8429319371727751E-2"/>
    <n v="0"/>
    <n v="0"/>
    <n v="0"/>
    <n v="0"/>
    <n v="5.1679586563307491E-2"/>
    <n v="9.0791180285343717E-3"/>
    <n v="40"/>
  </r>
  <r>
    <x v="3"/>
    <s v="0150-01-000"/>
    <m/>
    <x v="3"/>
    <s v="Clay"/>
    <s v="Hawley Public School District"/>
    <n v="30"/>
    <n v="0"/>
    <n v="0"/>
    <n v="0"/>
    <n v="0"/>
    <n v="0"/>
    <n v="40"/>
    <n v="0"/>
    <n v="4.6403712296983757E-2"/>
    <n v="136"/>
    <n v="0.14196242171189979"/>
    <n v="862"/>
    <n v="958"/>
    <n v="923"/>
    <n v="7"/>
    <n v="10"/>
    <n v="6"/>
    <n v="12"/>
    <n v="132"/>
    <n v="0"/>
    <n v="0"/>
    <n v="0"/>
    <n v="0"/>
    <n v="821"/>
    <n v="7"/>
    <n v="10"/>
    <n v="6"/>
    <n v="12"/>
    <n v="3.6540803897685749E-2"/>
    <n v="0"/>
    <n v="0"/>
    <n v="0"/>
    <n v="0"/>
    <n v="4.6403712296983757E-2"/>
    <n v="4.0887850467289717E-2"/>
    <n v="40"/>
  </r>
  <r>
    <x v="10"/>
    <s v="2168-01-000"/>
    <m/>
    <x v="3"/>
    <s v="Waseca"/>
    <s v="NRHEG School District"/>
    <n v="38"/>
    <n v="0"/>
    <n v="0"/>
    <n v="0"/>
    <n v="0"/>
    <n v="3"/>
    <n v="37"/>
    <n v="3.3296337402885681E-3"/>
    <n v="4.1065482796892344E-2"/>
    <n v="124"/>
    <n v="0.12588832487309645"/>
    <n v="901"/>
    <n v="985"/>
    <n v="976"/>
    <n v="0"/>
    <n v="1"/>
    <n v="4"/>
    <n v="4"/>
    <n v="123"/>
    <n v="0"/>
    <n v="0"/>
    <n v="0"/>
    <n v="0"/>
    <n v="891"/>
    <n v="0"/>
    <n v="1"/>
    <n v="4"/>
    <n v="4"/>
    <n v="4.2648709315375982E-2"/>
    <n v="0"/>
    <n v="0"/>
    <n v="0"/>
    <n v="0"/>
    <n v="4.4395116537180909E-2"/>
    <n v="0.01"/>
    <n v="40"/>
  </r>
  <r>
    <x v="9"/>
    <s v="0177-01-000"/>
    <m/>
    <x v="3"/>
    <s v="Cottonwood"/>
    <s v="Windom Public School District"/>
    <n v="34"/>
    <n v="0"/>
    <n v="0"/>
    <n v="3"/>
    <n v="0"/>
    <n v="0"/>
    <n v="40"/>
    <n v="0"/>
    <n v="4.4101433296582136E-2"/>
    <n v="82"/>
    <n v="8.6406743940990516E-2"/>
    <n v="907"/>
    <n v="949"/>
    <n v="831"/>
    <n v="12"/>
    <n v="5"/>
    <n v="18"/>
    <n v="83"/>
    <n v="77"/>
    <n v="0"/>
    <n v="0"/>
    <n v="0"/>
    <n v="0"/>
    <n v="788"/>
    <n v="12"/>
    <n v="5"/>
    <n v="21"/>
    <n v="83"/>
    <n v="4.3147208121827409E-2"/>
    <n v="0"/>
    <n v="0"/>
    <n v="0.14285714285714285"/>
    <n v="0"/>
    <n v="4.4101433296582136E-2"/>
    <n v="0.13311331133113311"/>
    <n v="40"/>
  </r>
  <r>
    <x v="10"/>
    <s v="0115-01-000"/>
    <m/>
    <x v="3"/>
    <s v="Cass"/>
    <s v="Cass Lake-Bena Public Schools"/>
    <n v="28"/>
    <n v="11"/>
    <n v="0"/>
    <n v="0"/>
    <n v="0"/>
    <n v="5"/>
    <n v="35"/>
    <n v="5.4824561403508769E-3"/>
    <n v="3.8377192982456142E-2"/>
    <n v="181"/>
    <n v="0.17188983855650522"/>
    <n v="912"/>
    <n v="1053"/>
    <n v="122"/>
    <n v="923"/>
    <n v="1"/>
    <n v="4"/>
    <n v="3"/>
    <n v="11"/>
    <n v="166"/>
    <n v="0"/>
    <n v="0"/>
    <n v="0"/>
    <n v="139"/>
    <n v="768"/>
    <n v="1"/>
    <n v="4"/>
    <n v="3"/>
    <n v="0.20143884892086331"/>
    <n v="1.4322916666666666E-2"/>
    <n v="0"/>
    <n v="0"/>
    <n v="0"/>
    <n v="4.3859649122807015E-2"/>
    <n v="0.84808743169398904"/>
    <n v="40"/>
  </r>
  <r>
    <x v="17"/>
    <s v="0139-01-000"/>
    <m/>
    <x v="3"/>
    <s v="Chisago"/>
    <s v="Rush City Public School District"/>
    <n v="39"/>
    <n v="0"/>
    <n v="0"/>
    <n v="0"/>
    <n v="0"/>
    <n v="0"/>
    <n v="40"/>
    <n v="0"/>
    <n v="3.9920159680638723E-2"/>
    <n v="1"/>
    <n v="1.0384215991692627E-3"/>
    <n v="1002"/>
    <n v="963"/>
    <n v="931"/>
    <n v="15"/>
    <n v="4"/>
    <n v="7"/>
    <n v="6"/>
    <n v="0"/>
    <n v="0"/>
    <n v="0"/>
    <n v="0"/>
    <n v="0"/>
    <n v="970"/>
    <n v="15"/>
    <n v="4"/>
    <n v="7"/>
    <n v="6"/>
    <n v="4.0206185567010312E-2"/>
    <n v="0"/>
    <n v="0"/>
    <n v="0"/>
    <n v="0"/>
    <n v="3.9920159680638723E-2"/>
    <n v="3.1936127744510975E-2"/>
    <n v="40"/>
  </r>
  <r>
    <x v="18"/>
    <s v="0162-01-000"/>
    <m/>
    <x v="3"/>
    <s v="Clearwater"/>
    <s v="Bagley Public School District"/>
    <n v="31"/>
    <n v="0"/>
    <n v="0"/>
    <n v="0"/>
    <n v="0"/>
    <n v="8"/>
    <n v="32"/>
    <n v="7.8354554358472089E-3"/>
    <n v="3.1341821743388835E-2"/>
    <n v="51"/>
    <n v="4.9418604651162788E-2"/>
    <n v="1021"/>
    <n v="1032"/>
    <n v="766"/>
    <n v="235"/>
    <n v="11"/>
    <n v="6"/>
    <n v="14"/>
    <n v="41"/>
    <n v="5"/>
    <n v="0"/>
    <n v="0"/>
    <n v="0"/>
    <n v="756"/>
    <n v="230"/>
    <n v="11"/>
    <n v="6"/>
    <n v="14"/>
    <n v="4.1005291005291003E-2"/>
    <n v="0"/>
    <n v="0"/>
    <n v="0"/>
    <n v="0"/>
    <n v="3.9177277179236046E-2"/>
    <n v="0.25663716814159293"/>
    <n v="40"/>
  </r>
  <r>
    <x v="9"/>
    <s v="0777-01-000"/>
    <m/>
    <x v="3"/>
    <s v="Swift"/>
    <s v="Benson Public School District"/>
    <n v="35"/>
    <n v="0"/>
    <n v="0"/>
    <n v="0"/>
    <n v="0"/>
    <n v="3"/>
    <n v="37"/>
    <n v="2.9325513196480938E-3"/>
    <n v="3.6168132942326493E-2"/>
    <n v="21"/>
    <n v="2.091633466135458E-2"/>
    <n v="1023"/>
    <n v="1004"/>
    <n v="968"/>
    <n v="7"/>
    <n v="5"/>
    <n v="4"/>
    <n v="20"/>
    <n v="19"/>
    <n v="0"/>
    <n v="0"/>
    <n v="0"/>
    <n v="0"/>
    <n v="984"/>
    <n v="7"/>
    <n v="5"/>
    <n v="4"/>
    <n v="20"/>
    <n v="3.556910569105691E-2"/>
    <n v="0"/>
    <n v="0"/>
    <n v="0"/>
    <n v="0"/>
    <n v="3.9100684261974585E-2"/>
    <n v="3.5294117647058823E-2"/>
    <n v="40"/>
  </r>
  <r>
    <x v="9"/>
    <s v="0813-01-000"/>
    <m/>
    <x v="3"/>
    <s v="Wabasha"/>
    <s v="Lake City Public School District"/>
    <n v="33"/>
    <n v="0"/>
    <n v="0"/>
    <n v="0"/>
    <n v="0"/>
    <n v="0"/>
    <n v="40"/>
    <n v="0"/>
    <n v="3.0911901081916538E-2"/>
    <n v="55"/>
    <n v="4.2016806722689079E-2"/>
    <n v="1294"/>
    <n v="1309"/>
    <n v="1239"/>
    <n v="1"/>
    <n v="17"/>
    <n v="14"/>
    <n v="38"/>
    <n v="54"/>
    <n v="0"/>
    <n v="0"/>
    <n v="0"/>
    <n v="0"/>
    <n v="1218"/>
    <n v="1"/>
    <n v="17"/>
    <n v="14"/>
    <n v="38"/>
    <n v="2.7093596059113302E-2"/>
    <n v="0"/>
    <n v="0"/>
    <n v="0"/>
    <n v="0"/>
    <n v="3.0911901081916538E-2"/>
    <n v="5.434782608695652E-2"/>
    <n v="40"/>
  </r>
  <r>
    <x v="14"/>
    <s v="0531-01-000"/>
    <m/>
    <x v="3"/>
    <s v="Olmsted"/>
    <s v="Byron Public School District"/>
    <n v="36"/>
    <n v="0"/>
    <n v="0"/>
    <n v="0"/>
    <n v="0"/>
    <n v="3"/>
    <n v="37"/>
    <n v="2.1459227467811159E-3"/>
    <n v="2.6466380543633764E-2"/>
    <n v="142"/>
    <n v="9.4666666666666663E-2"/>
    <n v="1398"/>
    <n v="1500"/>
    <n v="1462"/>
    <n v="2"/>
    <n v="8"/>
    <n v="16"/>
    <n v="12"/>
    <n v="138"/>
    <n v="0"/>
    <n v="0"/>
    <n v="0"/>
    <n v="0"/>
    <n v="1360"/>
    <n v="2"/>
    <n v="8"/>
    <n v="16"/>
    <n v="12"/>
    <n v="2.6470588235294117E-2"/>
    <n v="0"/>
    <n v="0"/>
    <n v="0"/>
    <n v="0"/>
    <n v="2.8612303290414878E-2"/>
    <n v="2.7181688125894134E-2"/>
    <n v="40"/>
  </r>
  <r>
    <x v="15"/>
    <s v="0740-01-000"/>
    <m/>
    <x v="3"/>
    <s v="Stearns"/>
    <s v="Melrose Public School District"/>
    <n v="38"/>
    <n v="0"/>
    <n v="0"/>
    <n v="0"/>
    <n v="0"/>
    <n v="0"/>
    <n v="40"/>
    <n v="0"/>
    <n v="2.6024723487312947E-2"/>
    <n v="89"/>
    <n v="5.6116015132408575E-2"/>
    <n v="1537"/>
    <n v="1586"/>
    <n v="1443"/>
    <n v="0"/>
    <n v="5"/>
    <n v="6"/>
    <n v="132"/>
    <n v="82"/>
    <n v="0"/>
    <n v="0"/>
    <n v="0"/>
    <n v="0"/>
    <n v="1399"/>
    <n v="0"/>
    <n v="5"/>
    <n v="6"/>
    <n v="132"/>
    <n v="2.7162258756254467E-2"/>
    <n v="0"/>
    <n v="0"/>
    <n v="0"/>
    <n v="0"/>
    <n v="2.6024723487312947E-2"/>
    <n v="9.2736705577172507E-2"/>
    <n v="40"/>
  </r>
  <r>
    <x v="10"/>
    <s v="0534-01-000"/>
    <m/>
    <x v="3"/>
    <s v="Olmsted"/>
    <s v="Stewartville Public School District"/>
    <n v="32"/>
    <n v="0"/>
    <n v="0"/>
    <n v="0"/>
    <n v="0"/>
    <n v="12"/>
    <n v="28"/>
    <n v="7.2028811524609843E-3"/>
    <n v="1.680672268907563E-2"/>
    <n v="183"/>
    <n v="0.1011608623548922"/>
    <n v="1666"/>
    <n v="1809"/>
    <n v="1731"/>
    <n v="14"/>
    <n v="31"/>
    <n v="14"/>
    <n v="19"/>
    <n v="169"/>
    <n v="0"/>
    <n v="0"/>
    <n v="0"/>
    <n v="0"/>
    <n v="1594"/>
    <n v="14"/>
    <n v="31"/>
    <n v="14"/>
    <n v="19"/>
    <n v="2.0075282308657464E-2"/>
    <n v="0"/>
    <n v="0"/>
    <n v="0"/>
    <n v="0"/>
    <n v="2.4009603841536616E-2"/>
    <n v="4.6650717703349283E-2"/>
    <n v="40"/>
  </r>
  <r>
    <x v="5"/>
    <s v="0051-01-000"/>
    <m/>
    <x v="3"/>
    <s v="Benton"/>
    <s v="Foley Public School District"/>
    <n v="34"/>
    <n v="0"/>
    <n v="0"/>
    <n v="0"/>
    <n v="0"/>
    <n v="10"/>
    <n v="30"/>
    <n v="5.7372346528973038E-3"/>
    <n v="1.7211703958691909E-2"/>
    <n v="189"/>
    <n v="9.9894291754756864E-2"/>
    <n v="1743"/>
    <n v="1892"/>
    <n v="1851"/>
    <n v="7"/>
    <n v="17"/>
    <n v="2"/>
    <n v="15"/>
    <n v="178"/>
    <n v="0"/>
    <n v="3"/>
    <n v="0"/>
    <n v="4"/>
    <n v="1707"/>
    <n v="7"/>
    <n v="14"/>
    <n v="2"/>
    <n v="11"/>
    <n v="1.9917984768599881E-2"/>
    <n v="0"/>
    <n v="0"/>
    <n v="0"/>
    <n v="0"/>
    <n v="2.2948938611589212E-2"/>
    <n v="1.9529006318207927E-2"/>
    <n v="40"/>
  </r>
  <r>
    <x v="11"/>
    <s v="0332-01-000"/>
    <m/>
    <x v="3"/>
    <s v="Kanabec"/>
    <s v="Mora Public School District"/>
    <n v="38"/>
    <n v="0"/>
    <n v="0"/>
    <n v="0"/>
    <n v="0"/>
    <n v="0"/>
    <n v="40"/>
    <n v="0"/>
    <n v="2.098635886673662E-2"/>
    <n v="45"/>
    <n v="2.3547880690737835E-2"/>
    <n v="1906"/>
    <n v="1911"/>
    <n v="1802"/>
    <n v="31"/>
    <n v="21"/>
    <n v="25"/>
    <n v="32"/>
    <n v="41"/>
    <n v="0"/>
    <n v="0"/>
    <n v="0"/>
    <n v="0"/>
    <n v="1799"/>
    <n v="31"/>
    <n v="21"/>
    <n v="25"/>
    <n v="32"/>
    <n v="2.1122846025569762E-2"/>
    <n v="0"/>
    <n v="0"/>
    <n v="0"/>
    <n v="0"/>
    <n v="2.098635886673662E-2"/>
    <n v="5.7127882599580709E-2"/>
    <n v="40"/>
  </r>
  <r>
    <x v="17"/>
    <s v="0492-01-000"/>
    <m/>
    <x v="3"/>
    <s v="Mower"/>
    <s v="Austin Public School District"/>
    <n v="36"/>
    <n v="0"/>
    <n v="0"/>
    <n v="0"/>
    <n v="0"/>
    <n v="0"/>
    <n v="40"/>
    <n v="0"/>
    <n v="9.2721372276309694E-3"/>
    <n v="36"/>
    <n v="8.3526682134570773E-3"/>
    <n v="4314"/>
    <n v="4310"/>
    <n v="3875"/>
    <n v="14"/>
    <n v="49"/>
    <n v="133"/>
    <n v="252"/>
    <n v="35"/>
    <n v="0"/>
    <n v="0"/>
    <n v="0"/>
    <n v="0"/>
    <n v="3876"/>
    <n v="14"/>
    <n v="49"/>
    <n v="133"/>
    <n v="252"/>
    <n v="9.2879256965944269E-3"/>
    <n v="0"/>
    <n v="0"/>
    <n v="0"/>
    <n v="0"/>
    <n v="9.2721372276309694E-3"/>
    <n v="0.1036077705827937"/>
    <n v="40"/>
  </r>
  <r>
    <x v="14"/>
    <s v="0200-01-000"/>
    <s v="yes"/>
    <x v="2"/>
    <s v="Dakota"/>
    <s v="Hastings Public School District"/>
    <n v="30"/>
    <n v="0"/>
    <n v="0"/>
    <n v="0"/>
    <n v="0"/>
    <n v="0"/>
    <n v="40"/>
    <n v="0"/>
    <n v="7.7504359620228641E-3"/>
    <n v="34"/>
    <n v="6.5955383123181381E-3"/>
    <n v="5161"/>
    <n v="5155"/>
    <n v="4864"/>
    <n v="51"/>
    <n v="80"/>
    <n v="60"/>
    <n v="100"/>
    <n v="29"/>
    <n v="0"/>
    <n v="0"/>
    <n v="0"/>
    <n v="0"/>
    <n v="4865"/>
    <n v="51"/>
    <n v="80"/>
    <n v="60"/>
    <n v="100"/>
    <n v="6.1664953751284684E-3"/>
    <n v="0"/>
    <n v="0"/>
    <n v="0"/>
    <n v="0"/>
    <n v="7.7504359620228641E-3"/>
    <n v="5.6439100077579518E-2"/>
    <n v="40"/>
  </r>
  <r>
    <x v="18"/>
    <s v="0514-01-000"/>
    <m/>
    <x v="3"/>
    <s v="Nobles"/>
    <s v="Ellsworth Public School District"/>
    <n v="33"/>
    <n v="0"/>
    <n v="0"/>
    <n v="0"/>
    <n v="3"/>
    <n v="0"/>
    <n v="39"/>
    <n v="0"/>
    <n v="0.2392638036809816"/>
    <n v="44"/>
    <n v="0.26190476190476192"/>
    <n v="163"/>
    <n v="168"/>
    <n v="162"/>
    <n v="1"/>
    <n v="3"/>
    <n v="1"/>
    <n v="1"/>
    <n v="43"/>
    <n v="0"/>
    <n v="0"/>
    <n v="0"/>
    <n v="0"/>
    <n v="152"/>
    <n v="1"/>
    <n v="3"/>
    <n v="1"/>
    <n v="4"/>
    <n v="0.21710526315789475"/>
    <n v="0"/>
    <n v="0"/>
    <n v="0"/>
    <n v="0.75"/>
    <n v="0.2392638036809816"/>
    <n v="5.5900621118012424E-2"/>
    <n v="39"/>
  </r>
  <r>
    <x v="5"/>
    <s v="0514-01-000"/>
    <m/>
    <x v="3"/>
    <s v="Nobles"/>
    <s v="Ellsworth Public School District"/>
    <n v="35"/>
    <n v="0"/>
    <n v="0"/>
    <n v="0"/>
    <n v="3"/>
    <n v="0"/>
    <n v="39"/>
    <n v="0"/>
    <n v="0.23214285714285715"/>
    <n v="46"/>
    <n v="0.26285714285714284"/>
    <n v="168"/>
    <n v="175"/>
    <n v="172"/>
    <n v="1"/>
    <n v="2"/>
    <n v="0"/>
    <n v="0"/>
    <n v="45"/>
    <n v="0"/>
    <n v="0"/>
    <n v="0"/>
    <n v="0"/>
    <n v="162"/>
    <n v="1"/>
    <n v="2"/>
    <n v="0"/>
    <n v="3"/>
    <n v="0.21604938271604937"/>
    <n v="0"/>
    <n v="0"/>
    <n v="0"/>
    <n v="1"/>
    <n v="0.23214285714285715"/>
    <n v="3.5714285714285712E-2"/>
    <n v="39"/>
  </r>
  <r>
    <x v="1"/>
    <s v="0600-01-000"/>
    <m/>
    <x v="3"/>
    <s v="Polk"/>
    <s v="Fisher Public School District"/>
    <n v="37"/>
    <n v="0"/>
    <n v="0"/>
    <n v="0"/>
    <n v="0"/>
    <n v="0"/>
    <n v="39"/>
    <n v="0"/>
    <n v="0.22033898305084745"/>
    <n v="119"/>
    <n v="0.46303501945525294"/>
    <n v="177"/>
    <n v="257"/>
    <n v="228"/>
    <n v="0"/>
    <n v="4"/>
    <n v="0"/>
    <n v="25"/>
    <n v="91"/>
    <n v="0"/>
    <n v="0"/>
    <n v="0"/>
    <n v="21"/>
    <n v="174"/>
    <n v="0"/>
    <n v="4"/>
    <n v="0"/>
    <n v="4"/>
    <n v="0.21264367816091953"/>
    <n v="0"/>
    <n v="0"/>
    <n v="0"/>
    <n v="0"/>
    <n v="0.22033898305084745"/>
    <n v="4.3956043956043959E-2"/>
    <n v="39"/>
  </r>
  <r>
    <x v="7"/>
    <s v="0514-01-000"/>
    <m/>
    <x v="3"/>
    <s v="Nobles"/>
    <s v="Ellsworth Public School District"/>
    <n v="35"/>
    <n v="0"/>
    <n v="0"/>
    <n v="0"/>
    <n v="3"/>
    <n v="0"/>
    <n v="39"/>
    <n v="0"/>
    <n v="0.21546961325966851"/>
    <n v="36"/>
    <n v="0.20224719101123595"/>
    <n v="181"/>
    <n v="178"/>
    <n v="170"/>
    <n v="1"/>
    <n v="5"/>
    <n v="1"/>
    <n v="1"/>
    <n v="33"/>
    <n v="0"/>
    <n v="0"/>
    <n v="0"/>
    <n v="0"/>
    <n v="172"/>
    <n v="1"/>
    <n v="5"/>
    <n v="1"/>
    <n v="4"/>
    <n v="0.20348837209302326"/>
    <n v="0"/>
    <n v="0"/>
    <n v="0"/>
    <n v="0.75"/>
    <n v="0.21546961325966851"/>
    <n v="6.0109289617486336E-2"/>
    <n v="39"/>
  </r>
  <r>
    <x v="13"/>
    <s v="0081-01-000"/>
    <m/>
    <x v="3"/>
    <s v="Brown"/>
    <s v="Comfrey Public School District"/>
    <n v="37"/>
    <n v="0"/>
    <n v="0"/>
    <n v="0"/>
    <n v="0"/>
    <n v="0"/>
    <n v="39"/>
    <n v="0"/>
    <n v="0.20855614973262032"/>
    <n v="14"/>
    <n v="8.6419753086419748E-2"/>
    <n v="187"/>
    <n v="162"/>
    <n v="153"/>
    <n v="0"/>
    <n v="1"/>
    <n v="0"/>
    <n v="8"/>
    <n v="8"/>
    <n v="0"/>
    <n v="0"/>
    <n v="0"/>
    <n v="0"/>
    <n v="182"/>
    <n v="0"/>
    <n v="1"/>
    <n v="0"/>
    <n v="8"/>
    <n v="0.2032967032967033"/>
    <n v="0"/>
    <n v="0"/>
    <n v="0"/>
    <n v="0"/>
    <n v="0.20855614973262032"/>
    <n v="4.712041884816754E-2"/>
    <n v="39"/>
  </r>
  <r>
    <x v="15"/>
    <s v="0081-01-000"/>
    <m/>
    <x v="3"/>
    <s v="Brown"/>
    <s v="Comfrey Public School District"/>
    <n v="36"/>
    <n v="0"/>
    <n v="0"/>
    <n v="0"/>
    <n v="0"/>
    <n v="0"/>
    <n v="39"/>
    <n v="0"/>
    <n v="0.19796954314720813"/>
    <n v="17"/>
    <n v="9.7142857142857142E-2"/>
    <n v="197"/>
    <n v="175"/>
    <n v="163"/>
    <n v="1"/>
    <n v="0"/>
    <n v="1"/>
    <n v="10"/>
    <n v="12"/>
    <n v="0"/>
    <n v="0"/>
    <n v="0"/>
    <n v="0"/>
    <n v="187"/>
    <n v="1"/>
    <n v="0"/>
    <n v="1"/>
    <n v="10"/>
    <n v="0.19251336898395721"/>
    <n v="0"/>
    <n v="0"/>
    <n v="0"/>
    <n v="0"/>
    <n v="0.19796954314720813"/>
    <n v="6.030150753768844E-2"/>
    <n v="39"/>
  </r>
  <r>
    <x v="11"/>
    <s v="0676-01-000"/>
    <m/>
    <x v="3"/>
    <s v="Roseau"/>
    <s v="Badger Public School District"/>
    <n v="39"/>
    <n v="0"/>
    <n v="0"/>
    <n v="0"/>
    <n v="0"/>
    <n v="0"/>
    <n v="39"/>
    <n v="0"/>
    <n v="0.17647058823529413"/>
    <n v="32"/>
    <n v="0.14953271028037382"/>
    <n v="221"/>
    <n v="214"/>
    <n v="205"/>
    <n v="0"/>
    <n v="8"/>
    <n v="0"/>
    <n v="1"/>
    <n v="32"/>
    <n v="0"/>
    <n v="0"/>
    <n v="0"/>
    <n v="0"/>
    <n v="212"/>
    <n v="0"/>
    <n v="8"/>
    <n v="0"/>
    <n v="1"/>
    <n v="0.18396226415094338"/>
    <n v="0"/>
    <n v="0"/>
    <n v="0"/>
    <n v="0"/>
    <n v="0.17647058823529413"/>
    <n v="4.072398190045249E-2"/>
    <n v="39"/>
  </r>
  <r>
    <x v="18"/>
    <s v="0914-01-000"/>
    <m/>
    <x v="3"/>
    <s v="Clay"/>
    <s v="Ulen-Hitterdal Public School Dist"/>
    <n v="37"/>
    <n v="0"/>
    <n v="0"/>
    <n v="0"/>
    <n v="0"/>
    <n v="3"/>
    <n v="36"/>
    <n v="1.0600706713780919E-2"/>
    <n v="0.12720848056537101"/>
    <n v="47"/>
    <n v="0.16151202749140894"/>
    <n v="283"/>
    <n v="291"/>
    <n v="267"/>
    <n v="9"/>
    <n v="2"/>
    <n v="8"/>
    <n v="5"/>
    <n v="45"/>
    <n v="0"/>
    <n v="0"/>
    <n v="0"/>
    <n v="0"/>
    <n v="259"/>
    <n v="9"/>
    <n v="2"/>
    <n v="8"/>
    <n v="5"/>
    <n v="0.14285714285714285"/>
    <n v="0"/>
    <n v="0"/>
    <n v="0"/>
    <n v="0"/>
    <n v="0.13780918727915192"/>
    <n v="8.4805653710247356E-2"/>
    <n v="39"/>
  </r>
  <r>
    <x v="12"/>
    <s v="0362-01-000"/>
    <m/>
    <x v="3"/>
    <s v="Koochiching"/>
    <s v="Littlefork-Big Falls School Dist."/>
    <n v="38"/>
    <n v="0"/>
    <n v="0"/>
    <n v="0"/>
    <n v="0"/>
    <n v="0"/>
    <n v="39"/>
    <n v="0"/>
    <n v="0.13636363636363635"/>
    <n v="103"/>
    <n v="0.29428571428571426"/>
    <n v="286"/>
    <n v="350"/>
    <n v="345"/>
    <n v="2"/>
    <n v="0"/>
    <n v="1"/>
    <n v="2"/>
    <n v="101"/>
    <n v="0"/>
    <n v="0"/>
    <n v="0"/>
    <n v="0"/>
    <n v="282"/>
    <n v="2"/>
    <n v="0"/>
    <n v="1"/>
    <n v="2"/>
    <n v="0.13475177304964539"/>
    <n v="0"/>
    <n v="0"/>
    <n v="0"/>
    <n v="0"/>
    <n v="0.13636363636363635"/>
    <n v="1.7421602787456445E-2"/>
    <n v="39"/>
  </r>
  <r>
    <x v="10"/>
    <s v="0818-01-000"/>
    <m/>
    <x v="3"/>
    <s v="Wadena"/>
    <s v="Verndale Public School District"/>
    <n v="37"/>
    <n v="0"/>
    <n v="0"/>
    <n v="0"/>
    <n v="0"/>
    <n v="0"/>
    <n v="39"/>
    <n v="0"/>
    <n v="0.13087248322147652"/>
    <n v="185"/>
    <n v="0.41666666666666669"/>
    <n v="298"/>
    <n v="444"/>
    <n v="430"/>
    <n v="4"/>
    <n v="1"/>
    <n v="3"/>
    <n v="6"/>
    <n v="179"/>
    <n v="0"/>
    <n v="0"/>
    <n v="0"/>
    <n v="0"/>
    <n v="288"/>
    <n v="4"/>
    <n v="1"/>
    <n v="3"/>
    <n v="6"/>
    <n v="0.12847222222222221"/>
    <n v="0"/>
    <n v="0"/>
    <n v="0"/>
    <n v="0"/>
    <n v="0.13087248322147652"/>
    <n v="4.6357615894039736E-2"/>
    <n v="39"/>
  </r>
  <r>
    <x v="3"/>
    <s v="0486-01-000"/>
    <m/>
    <x v="3"/>
    <s v="Morrison"/>
    <s v="Swanville Public School District"/>
    <n v="39"/>
    <n v="0"/>
    <n v="0"/>
    <n v="0"/>
    <n v="0"/>
    <n v="0"/>
    <n v="39"/>
    <n v="0"/>
    <n v="0.13043478260869565"/>
    <n v="79"/>
    <n v="0.23303834808259588"/>
    <n v="299"/>
    <n v="339"/>
    <n v="334"/>
    <n v="0"/>
    <n v="0"/>
    <n v="0"/>
    <n v="5"/>
    <n v="71"/>
    <n v="0"/>
    <n v="0"/>
    <n v="0"/>
    <n v="3"/>
    <n v="302"/>
    <n v="0"/>
    <n v="0"/>
    <n v="0"/>
    <n v="2"/>
    <n v="0.12913907284768211"/>
    <n v="0"/>
    <n v="0"/>
    <n v="0"/>
    <n v="0"/>
    <n v="0.13043478260869565"/>
    <n v="6.5789473684210523E-3"/>
    <n v="39"/>
  </r>
  <r>
    <x v="16"/>
    <s v="0362-01-000"/>
    <m/>
    <x v="3"/>
    <s v="Koochiching"/>
    <s v="Littlefork-Big Falls School Dist."/>
    <n v="37"/>
    <n v="0"/>
    <n v="0"/>
    <n v="0"/>
    <n v="0"/>
    <n v="0"/>
    <n v="39"/>
    <n v="0"/>
    <n v="0.12"/>
    <n v="63"/>
    <n v="0.18051575931232092"/>
    <n v="325"/>
    <n v="349"/>
    <n v="346"/>
    <n v="2"/>
    <n v="0"/>
    <n v="1"/>
    <n v="0"/>
    <n v="61"/>
    <n v="0"/>
    <n v="0"/>
    <n v="0"/>
    <n v="0"/>
    <n v="322"/>
    <n v="2"/>
    <n v="0"/>
    <n v="1"/>
    <n v="0"/>
    <n v="0.11490683229813664"/>
    <n v="0"/>
    <n v="0"/>
    <n v="0"/>
    <n v="0"/>
    <n v="0.12"/>
    <n v="9.2307692307692316E-3"/>
    <n v="39"/>
  </r>
  <r>
    <x v="9"/>
    <s v="2754-01-000"/>
    <m/>
    <x v="3"/>
    <s v="Redwood"/>
    <s v="Cedar Mountain School District"/>
    <n v="30"/>
    <n v="4"/>
    <n v="0"/>
    <n v="0"/>
    <n v="4"/>
    <n v="0"/>
    <n v="39"/>
    <n v="0"/>
    <n v="9.6296296296296297E-2"/>
    <n v="64"/>
    <n v="0.14883720930232558"/>
    <n v="405"/>
    <n v="430"/>
    <n v="387"/>
    <n v="26"/>
    <n v="6"/>
    <n v="1"/>
    <n v="10"/>
    <n v="56"/>
    <n v="4"/>
    <n v="3"/>
    <n v="0"/>
    <n v="0"/>
    <n v="361"/>
    <n v="26"/>
    <n v="3"/>
    <n v="1"/>
    <n v="14"/>
    <n v="8.3102493074792241E-2"/>
    <n v="0.15384615384615385"/>
    <n v="0"/>
    <n v="0"/>
    <n v="0.2857142857142857"/>
    <n v="9.6296296296296297E-2"/>
    <n v="0.10864197530864197"/>
    <n v="39"/>
  </r>
  <r>
    <x v="1"/>
    <s v="0473-01-000"/>
    <m/>
    <x v="3"/>
    <s v="Mille Lacs"/>
    <s v="Isle Public School District"/>
    <n v="20"/>
    <n v="14"/>
    <n v="0"/>
    <n v="0"/>
    <n v="0"/>
    <n v="0"/>
    <n v="39"/>
    <n v="0"/>
    <n v="9.4430992736077482E-2"/>
    <n v="91"/>
    <n v="0.19569892473118281"/>
    <n v="413"/>
    <n v="465"/>
    <n v="386"/>
    <n v="60"/>
    <n v="6"/>
    <n v="6"/>
    <n v="7"/>
    <n v="80"/>
    <n v="0"/>
    <n v="4"/>
    <n v="0"/>
    <n v="0"/>
    <n v="326"/>
    <n v="74"/>
    <n v="2"/>
    <n v="6"/>
    <n v="7"/>
    <n v="6.1349693251533742E-2"/>
    <n v="0.1891891891891892"/>
    <n v="0"/>
    <n v="0"/>
    <n v="0"/>
    <n v="9.4430992736077482E-2"/>
    <n v="0.21445783132530122"/>
    <n v="39"/>
  </r>
  <r>
    <x v="9"/>
    <s v="0505-01-000"/>
    <m/>
    <x v="3"/>
    <s v="Murray"/>
    <s v="Fulda Public School District"/>
    <n v="31"/>
    <n v="0"/>
    <n v="0"/>
    <n v="0"/>
    <n v="6"/>
    <n v="0"/>
    <n v="39"/>
    <n v="0"/>
    <n v="9.3525179856115109E-2"/>
    <n v="33"/>
    <n v="8.0291970802919707E-2"/>
    <n v="417"/>
    <n v="411"/>
    <n v="376"/>
    <n v="3"/>
    <n v="5"/>
    <n v="6"/>
    <n v="21"/>
    <n v="29"/>
    <n v="0"/>
    <n v="0"/>
    <n v="0"/>
    <n v="0"/>
    <n v="378"/>
    <n v="3"/>
    <n v="5"/>
    <n v="6"/>
    <n v="27"/>
    <n v="8.2010582010582006E-2"/>
    <n v="0"/>
    <n v="0"/>
    <n v="0"/>
    <n v="0.22222222222222221"/>
    <n v="9.3525179856115109E-2"/>
    <n v="9.7852028639618144E-2"/>
    <n v="39"/>
  </r>
  <r>
    <x v="17"/>
    <s v="0458-01-000"/>
    <m/>
    <x v="3"/>
    <s v="Martin"/>
    <s v="Truman Public School District"/>
    <n v="35"/>
    <n v="0"/>
    <n v="0"/>
    <n v="0"/>
    <n v="3"/>
    <n v="0"/>
    <n v="39"/>
    <n v="0"/>
    <n v="9.1334894613583142E-2"/>
    <n v="29"/>
    <n v="6.9544364508393283E-2"/>
    <n v="427"/>
    <n v="417"/>
    <n v="398"/>
    <n v="2"/>
    <n v="9"/>
    <n v="0"/>
    <n v="8"/>
    <n v="27"/>
    <n v="0"/>
    <n v="0"/>
    <n v="0"/>
    <n v="0"/>
    <n v="406"/>
    <n v="2"/>
    <n v="9"/>
    <n v="0"/>
    <n v="11"/>
    <n v="8.6206896551724144E-2"/>
    <n v="0"/>
    <n v="0"/>
    <n v="0"/>
    <n v="0.27272727272727271"/>
    <n v="9.1334894613583142E-2"/>
    <n v="5.1401869158878503E-2"/>
    <n v="39"/>
  </r>
  <r>
    <x v="4"/>
    <s v="0547-01-000"/>
    <m/>
    <x v="3"/>
    <s v="Otter Tail"/>
    <s v="Parkers Prairie Public School Dist."/>
    <n v="38"/>
    <n v="0"/>
    <n v="0"/>
    <n v="0"/>
    <n v="0"/>
    <n v="0"/>
    <n v="39"/>
    <n v="0"/>
    <n v="9.0487238979118326E-2"/>
    <n v="143"/>
    <n v="0.26728971962616821"/>
    <n v="431"/>
    <n v="535"/>
    <n v="523"/>
    <n v="3"/>
    <n v="5"/>
    <n v="3"/>
    <n v="1"/>
    <n v="139"/>
    <n v="0"/>
    <n v="0"/>
    <n v="0"/>
    <n v="0"/>
    <n v="422"/>
    <n v="3"/>
    <n v="5"/>
    <n v="3"/>
    <n v="1"/>
    <n v="9.004739336492891E-2"/>
    <n v="0"/>
    <n v="0"/>
    <n v="0"/>
    <n v="0"/>
    <n v="9.0487238979118326E-2"/>
    <n v="2.7649769585253458E-2"/>
    <n v="39"/>
  </r>
  <r>
    <x v="15"/>
    <s v="0787-01-000"/>
    <m/>
    <x v="3"/>
    <s v="Todd"/>
    <s v="Browerville Public School District"/>
    <n v="30"/>
    <n v="0"/>
    <n v="0"/>
    <n v="0"/>
    <n v="5"/>
    <n v="0"/>
    <n v="39"/>
    <n v="0"/>
    <n v="9.0277777777777776E-2"/>
    <n v="132"/>
    <n v="0.25142857142857145"/>
    <n v="432"/>
    <n v="525"/>
    <n v="519"/>
    <n v="0"/>
    <n v="0"/>
    <n v="0"/>
    <n v="6"/>
    <n v="128"/>
    <n v="0"/>
    <n v="0"/>
    <n v="0"/>
    <n v="0"/>
    <n v="421"/>
    <n v="0"/>
    <n v="0"/>
    <n v="0"/>
    <n v="11"/>
    <n v="7.1258907363420429E-2"/>
    <n v="0"/>
    <n v="0"/>
    <n v="0"/>
    <n v="0.45454545454545453"/>
    <n v="9.0277777777777776E-2"/>
    <n v="2.5462962962962962E-2"/>
    <n v="39"/>
  </r>
  <r>
    <x v="11"/>
    <s v="0547-01-000"/>
    <m/>
    <x v="3"/>
    <s v="Otter Tail"/>
    <s v="Parkers Prairie Public School Dist."/>
    <n v="35"/>
    <n v="0"/>
    <n v="0"/>
    <n v="0"/>
    <n v="0"/>
    <n v="0"/>
    <n v="39"/>
    <n v="0"/>
    <n v="7.8313253012048195E-2"/>
    <n v="109"/>
    <n v="0.19190140845070422"/>
    <n v="498"/>
    <n v="568"/>
    <n v="558"/>
    <n v="1"/>
    <n v="3"/>
    <n v="5"/>
    <n v="1"/>
    <n v="108"/>
    <n v="0"/>
    <n v="0"/>
    <n v="0"/>
    <n v="0"/>
    <n v="485"/>
    <n v="1"/>
    <n v="3"/>
    <n v="5"/>
    <n v="1"/>
    <n v="7.2164948453608241E-2"/>
    <n v="0"/>
    <n v="0"/>
    <n v="0"/>
    <n v="0"/>
    <n v="7.8313253012048195E-2"/>
    <n v="2.0202020202020204E-2"/>
    <n v="39"/>
  </r>
  <r>
    <x v="8"/>
    <s v="0473-01-000"/>
    <m/>
    <x v="3"/>
    <s v="Mille Lacs"/>
    <s v="Isle Public School District"/>
    <n v="29"/>
    <n v="8"/>
    <n v="0"/>
    <n v="0"/>
    <n v="0"/>
    <n v="0"/>
    <n v="39"/>
    <n v="0"/>
    <n v="7.6923076923076927E-2"/>
    <n v="83"/>
    <n v="0.15063520871143377"/>
    <n v="507"/>
    <n v="551"/>
    <n v="482"/>
    <n v="61"/>
    <n v="3"/>
    <n v="3"/>
    <n v="2"/>
    <n v="83"/>
    <n v="0"/>
    <n v="0"/>
    <n v="0"/>
    <n v="0"/>
    <n v="428"/>
    <n v="69"/>
    <n v="3"/>
    <n v="3"/>
    <n v="2"/>
    <n v="6.7757009345794386E-2"/>
    <n v="0.11594202898550725"/>
    <n v="0"/>
    <n v="0"/>
    <n v="0"/>
    <n v="7.6923076923076927E-2"/>
    <n v="0.15247524752475247"/>
    <n v="39"/>
  </r>
  <r>
    <x v="13"/>
    <s v="0547-01-000"/>
    <m/>
    <x v="3"/>
    <s v="Otter Tail"/>
    <s v="Parkers Prairie Public School Dist."/>
    <n v="35"/>
    <n v="0"/>
    <n v="0"/>
    <n v="0"/>
    <n v="0"/>
    <n v="0"/>
    <n v="39"/>
    <n v="0"/>
    <n v="7.5875486381322951E-2"/>
    <n v="110"/>
    <n v="0.18803418803418803"/>
    <n v="514"/>
    <n v="585"/>
    <n v="575"/>
    <n v="1"/>
    <n v="4"/>
    <n v="4"/>
    <n v="1"/>
    <n v="109"/>
    <n v="0"/>
    <n v="0"/>
    <n v="0"/>
    <n v="0"/>
    <n v="501"/>
    <n v="1"/>
    <n v="4"/>
    <n v="4"/>
    <n v="1"/>
    <n v="6.9860279441117765E-2"/>
    <n v="0"/>
    <n v="0"/>
    <n v="0"/>
    <n v="0"/>
    <n v="7.5875486381322951E-2"/>
    <n v="1.9569471624266144E-2"/>
    <n v="39"/>
  </r>
  <r>
    <x v="10"/>
    <s v="2311-01-000"/>
    <m/>
    <x v="3"/>
    <s v="Clearwater"/>
    <s v="Clearbrook-Gonvick School District"/>
    <n v="36"/>
    <n v="0"/>
    <n v="0"/>
    <n v="0"/>
    <n v="0"/>
    <n v="0"/>
    <n v="39"/>
    <n v="0"/>
    <n v="7.4856046065259113E-2"/>
    <n v="3"/>
    <n v="6.1855670103092781E-3"/>
    <n v="521"/>
    <n v="485"/>
    <n v="392"/>
    <n v="79"/>
    <n v="4"/>
    <n v="7"/>
    <n v="3"/>
    <n v="0"/>
    <n v="0"/>
    <n v="0"/>
    <n v="0"/>
    <n v="0"/>
    <n v="428"/>
    <n v="79"/>
    <n v="4"/>
    <n v="7"/>
    <n v="3"/>
    <n v="8.4112149532710276E-2"/>
    <n v="0"/>
    <n v="0"/>
    <n v="0"/>
    <n v="0"/>
    <n v="7.4856046065259113E-2"/>
    <n v="0.1785028790786948"/>
    <n v="39"/>
  </r>
  <r>
    <x v="0"/>
    <s v="0294-01-000"/>
    <m/>
    <x v="3"/>
    <s v="Houston"/>
    <s v="Houston Public School District"/>
    <n v="35"/>
    <n v="0"/>
    <n v="0"/>
    <n v="0"/>
    <n v="0"/>
    <n v="10"/>
    <n v="29"/>
    <n v="1.7452006980802792E-2"/>
    <n v="5.06108202443281E-2"/>
    <n v="1532"/>
    <n v="0.74152952565343655"/>
    <n v="573"/>
    <n v="2066"/>
    <n v="1701"/>
    <n v="52"/>
    <n v="175"/>
    <n v="40"/>
    <n v="98"/>
    <n v="1074"/>
    <n v="12"/>
    <n v="145"/>
    <n v="17"/>
    <n v="40"/>
    <n v="662"/>
    <n v="40"/>
    <n v="30"/>
    <n v="23"/>
    <n v="58"/>
    <n v="5.2870090634441085E-2"/>
    <n v="0"/>
    <n v="0"/>
    <n v="0"/>
    <n v="0"/>
    <n v="6.8062827225130892E-2"/>
    <n v="0.1857318573185732"/>
    <n v="39"/>
  </r>
  <r>
    <x v="17"/>
    <s v="0213-01-000"/>
    <m/>
    <x v="3"/>
    <s v="Douglas"/>
    <s v="Osakis Public School District"/>
    <n v="37"/>
    <n v="0"/>
    <n v="0"/>
    <n v="0"/>
    <n v="0"/>
    <n v="13"/>
    <n v="26"/>
    <n v="2.1630615640599003E-2"/>
    <n v="4.3261231281198007E-2"/>
    <n v="99"/>
    <n v="0.14977307110438728"/>
    <n v="601"/>
    <n v="661"/>
    <n v="651"/>
    <n v="4"/>
    <n v="0"/>
    <n v="6"/>
    <n v="0"/>
    <n v="95"/>
    <n v="0"/>
    <n v="0"/>
    <n v="0"/>
    <n v="0"/>
    <n v="593"/>
    <n v="4"/>
    <n v="0"/>
    <n v="6"/>
    <n v="0"/>
    <n v="6.2394603709949412E-2"/>
    <n v="0"/>
    <n v="0"/>
    <n v="0"/>
    <n v="0"/>
    <n v="6.4891846921797003E-2"/>
    <n v="1.658374792703151E-2"/>
    <n v="39"/>
  </r>
  <r>
    <x v="1"/>
    <s v="0213-01-000"/>
    <m/>
    <x v="3"/>
    <s v="Douglas"/>
    <s v="Osakis Public School District"/>
    <n v="36"/>
    <n v="0"/>
    <n v="0"/>
    <n v="0"/>
    <n v="0"/>
    <n v="0"/>
    <n v="39"/>
    <n v="0"/>
    <n v="6.3311688311688305E-2"/>
    <n v="257"/>
    <n v="0.30815347721822545"/>
    <n v="616"/>
    <n v="834"/>
    <n v="801"/>
    <n v="0"/>
    <n v="11"/>
    <n v="6"/>
    <n v="16"/>
    <n v="243"/>
    <n v="0"/>
    <n v="0"/>
    <n v="0"/>
    <n v="0"/>
    <n v="594"/>
    <n v="0"/>
    <n v="11"/>
    <n v="6"/>
    <n v="16"/>
    <n v="6.0606060606060608E-2"/>
    <n v="0"/>
    <n v="0"/>
    <n v="0"/>
    <n v="0"/>
    <n v="6.3311688311688305E-2"/>
    <n v="5.2631578947368418E-2"/>
    <n v="39"/>
  </r>
  <r>
    <x v="11"/>
    <s v="0811-01-000"/>
    <m/>
    <x v="3"/>
    <s v="Wabasha"/>
    <s v="Wabasha-Kellogg Public School Dist."/>
    <n v="36"/>
    <n v="0"/>
    <n v="0"/>
    <n v="0"/>
    <n v="0"/>
    <n v="0"/>
    <n v="39"/>
    <n v="0"/>
    <n v="5.4621848739495799E-2"/>
    <n v="5"/>
    <n v="7.3529411764705881E-3"/>
    <n v="714"/>
    <n v="680"/>
    <n v="659"/>
    <n v="3"/>
    <n v="10"/>
    <n v="2"/>
    <n v="6"/>
    <n v="3"/>
    <n v="0"/>
    <n v="0"/>
    <n v="0"/>
    <n v="0"/>
    <n v="692"/>
    <n v="3"/>
    <n v="10"/>
    <n v="2"/>
    <n v="6"/>
    <n v="5.2023121387283239E-2"/>
    <n v="0"/>
    <n v="0"/>
    <n v="0"/>
    <n v="0"/>
    <n v="5.4621848739495799E-2"/>
    <n v="2.9453015427769985E-2"/>
    <n v="39"/>
  </r>
  <r>
    <x v="15"/>
    <s v="0811-01-000"/>
    <m/>
    <x v="3"/>
    <s v="Wabasha"/>
    <s v="Wabasha-Kellogg Public School Dist."/>
    <n v="37"/>
    <n v="0"/>
    <n v="0"/>
    <n v="0"/>
    <n v="0"/>
    <n v="0"/>
    <n v="39"/>
    <n v="0"/>
    <n v="5.131578947368421E-2"/>
    <n v="6"/>
    <n v="8.253094910591471E-3"/>
    <n v="760"/>
    <n v="727"/>
    <n v="722"/>
    <n v="0"/>
    <n v="3"/>
    <n v="0"/>
    <n v="2"/>
    <n v="0"/>
    <n v="0"/>
    <n v="0"/>
    <n v="0"/>
    <n v="0"/>
    <n v="759"/>
    <n v="0"/>
    <n v="3"/>
    <n v="0"/>
    <n v="2"/>
    <n v="4.8748353096179184E-2"/>
    <n v="0"/>
    <n v="0"/>
    <n v="0"/>
    <n v="0"/>
    <n v="5.131578947368421E-2"/>
    <n v="6.5445026178010471E-3"/>
    <n v="39"/>
  </r>
  <r>
    <x v="8"/>
    <s v="2168-01-000"/>
    <m/>
    <x v="3"/>
    <s v="Waseca"/>
    <s v="NRHEG School District"/>
    <n v="34"/>
    <n v="0"/>
    <n v="0"/>
    <n v="0"/>
    <n v="0"/>
    <n v="3"/>
    <n v="36"/>
    <n v="3.3594624860022394E-3"/>
    <n v="4.0313549832026875E-2"/>
    <n v="128"/>
    <n v="0.13034623217922606"/>
    <n v="893"/>
    <n v="982"/>
    <n v="974"/>
    <n v="0"/>
    <n v="1"/>
    <n v="3"/>
    <n v="4"/>
    <n v="127"/>
    <n v="0"/>
    <n v="0"/>
    <n v="0"/>
    <n v="0"/>
    <n v="881"/>
    <n v="0"/>
    <n v="1"/>
    <n v="3"/>
    <n v="4"/>
    <n v="3.8592508513053347E-2"/>
    <n v="0"/>
    <n v="0"/>
    <n v="0"/>
    <n v="0"/>
    <n v="4.3673012318029114E-2"/>
    <n v="8.9988751406074249E-3"/>
    <n v="39"/>
  </r>
  <r>
    <x v="15"/>
    <s v="0139-01-000"/>
    <m/>
    <x v="3"/>
    <s v="Chisago"/>
    <s v="Rush City Public School District"/>
    <n v="36"/>
    <n v="0"/>
    <n v="0"/>
    <n v="0"/>
    <n v="0"/>
    <n v="0"/>
    <n v="39"/>
    <n v="0"/>
    <n v="3.865213082259663E-2"/>
    <n v="0"/>
    <n v="0"/>
    <n v="1009"/>
    <n v="970"/>
    <n v="933"/>
    <n v="13"/>
    <n v="8"/>
    <n v="8"/>
    <n v="8"/>
    <n v="0"/>
    <n v="0"/>
    <n v="0"/>
    <n v="0"/>
    <n v="0"/>
    <n v="969"/>
    <n v="13"/>
    <n v="8"/>
    <n v="8"/>
    <n v="8"/>
    <n v="3.7151702786377708E-2"/>
    <n v="0"/>
    <n v="0"/>
    <n v="0"/>
    <n v="0"/>
    <n v="3.865213082259663E-2"/>
    <n v="3.6779324055666002E-2"/>
    <n v="39"/>
  </r>
  <r>
    <x v="2"/>
    <s v="0129-01-000"/>
    <m/>
    <x v="3"/>
    <s v="Chippewa"/>
    <s v="Montevideo Public School District"/>
    <n v="22"/>
    <n v="0"/>
    <n v="0"/>
    <n v="0"/>
    <n v="8"/>
    <n v="3"/>
    <n v="36"/>
    <n v="2.4855012427506215E-3"/>
    <n v="2.9826014913007456E-2"/>
    <n v="132"/>
    <n v="0.10153846153846154"/>
    <n v="1207"/>
    <n v="1300"/>
    <n v="1063"/>
    <n v="20"/>
    <n v="21"/>
    <n v="15"/>
    <n v="181"/>
    <n v="112"/>
    <n v="0"/>
    <n v="0"/>
    <n v="0"/>
    <n v="7"/>
    <n v="973"/>
    <n v="20"/>
    <n v="21"/>
    <n v="15"/>
    <n v="182"/>
    <n v="2.2610483042137718E-2"/>
    <n v="0"/>
    <n v="0"/>
    <n v="0"/>
    <n v="4.3956043956043959E-2"/>
    <n v="3.2311516155758079E-2"/>
    <n v="0.19653179190751446"/>
    <n v="39"/>
  </r>
  <r>
    <x v="0"/>
    <s v="0129-01-000"/>
    <m/>
    <x v="3"/>
    <s v="Chippewa"/>
    <s v="Montevideo Public School District"/>
    <n v="23"/>
    <n v="3"/>
    <n v="0"/>
    <n v="0"/>
    <n v="0"/>
    <n v="3"/>
    <n v="36"/>
    <n v="2.3455824863174357E-3"/>
    <n v="2.8146989835809225E-2"/>
    <n v="164"/>
    <n v="0.11680911680911681"/>
    <n v="1279"/>
    <n v="1404"/>
    <n v="1100"/>
    <n v="22"/>
    <n v="39"/>
    <n v="18"/>
    <n v="225"/>
    <n v="138"/>
    <n v="0"/>
    <n v="0"/>
    <n v="0"/>
    <n v="15"/>
    <n v="985"/>
    <n v="25"/>
    <n v="39"/>
    <n v="18"/>
    <n v="210"/>
    <n v="2.3350253807106598E-2"/>
    <n v="0.12"/>
    <n v="0"/>
    <n v="0"/>
    <n v="0"/>
    <n v="3.0492572322126661E-2"/>
    <n v="0.22866092404072044"/>
    <n v="39"/>
  </r>
  <r>
    <x v="10"/>
    <s v="0813-01-000"/>
    <m/>
    <x v="3"/>
    <s v="Wabasha"/>
    <s v="Lake City Public School District"/>
    <n v="34"/>
    <n v="0"/>
    <n v="0"/>
    <n v="0"/>
    <n v="0"/>
    <n v="0"/>
    <n v="39"/>
    <n v="0"/>
    <n v="2.9039463886820552E-2"/>
    <n v="48"/>
    <n v="3.5502958579881658E-2"/>
    <n v="1343"/>
    <n v="1352"/>
    <n v="1277"/>
    <n v="1"/>
    <n v="29"/>
    <n v="15"/>
    <n v="30"/>
    <n v="44"/>
    <n v="0"/>
    <n v="4"/>
    <n v="0"/>
    <n v="0"/>
    <n v="1267"/>
    <n v="1"/>
    <n v="25"/>
    <n v="15"/>
    <n v="30"/>
    <n v="2.6835043409629045E-2"/>
    <n v="0"/>
    <n v="0"/>
    <n v="0"/>
    <n v="0"/>
    <n v="2.9039463886820552E-2"/>
    <n v="5.3064275037369206E-2"/>
    <n v="39"/>
  </r>
  <r>
    <x v="12"/>
    <s v="0531-01-000"/>
    <m/>
    <x v="3"/>
    <s v="Olmsted"/>
    <s v="Byron Public School District"/>
    <n v="35"/>
    <n v="0"/>
    <n v="0"/>
    <n v="0"/>
    <n v="0"/>
    <n v="4"/>
    <n v="35"/>
    <n v="2.7777777777777779E-3"/>
    <n v="2.4305555555555556E-2"/>
    <n v="170"/>
    <n v="0.10821133036282622"/>
    <n v="1440"/>
    <n v="1571"/>
    <n v="1527"/>
    <n v="6"/>
    <n v="11"/>
    <n v="12"/>
    <n v="15"/>
    <n v="167"/>
    <n v="0"/>
    <n v="0"/>
    <n v="0"/>
    <n v="0"/>
    <n v="1395"/>
    <n v="6"/>
    <n v="11"/>
    <n v="12"/>
    <n v="15"/>
    <n v="2.5089605734767026E-2"/>
    <n v="0"/>
    <n v="0"/>
    <n v="0"/>
    <n v="0"/>
    <n v="2.7083333333333334E-2"/>
    <n v="3.0576789437109102E-2"/>
    <n v="39"/>
  </r>
  <r>
    <x v="17"/>
    <s v="0720-01-000"/>
    <s v="yes"/>
    <x v="2"/>
    <s v="Scott"/>
    <s v="Shakopee Public School District"/>
    <n v="25"/>
    <n v="0"/>
    <n v="0"/>
    <n v="0"/>
    <n v="0"/>
    <n v="0"/>
    <n v="39"/>
    <n v="0"/>
    <n v="1.0549093859886394E-2"/>
    <n v="31"/>
    <n v="8.4033613445378148E-3"/>
    <n v="3697"/>
    <n v="3689"/>
    <n v="3221"/>
    <n v="97"/>
    <n v="28"/>
    <n v="102"/>
    <n v="280"/>
    <n v="23"/>
    <n v="5"/>
    <n v="0"/>
    <n v="0"/>
    <n v="0"/>
    <n v="3223"/>
    <n v="92"/>
    <n v="28"/>
    <n v="102"/>
    <n v="280"/>
    <n v="7.7567483710828423E-3"/>
    <n v="0"/>
    <n v="0"/>
    <n v="0"/>
    <n v="0"/>
    <n v="1.0549093859886394E-2"/>
    <n v="0.13476510067114095"/>
    <n v="39"/>
  </r>
  <r>
    <x v="14"/>
    <s v="0192-01-000"/>
    <s v="yes"/>
    <x v="2"/>
    <s v="Dakota"/>
    <s v="Farmington Public School District"/>
    <n v="35"/>
    <n v="0"/>
    <n v="0"/>
    <n v="0"/>
    <n v="0"/>
    <n v="8"/>
    <n v="31"/>
    <n v="1.5278838808250573E-3"/>
    <n v="5.9205500381970966E-3"/>
    <n v="64"/>
    <n v="1.2164987644934424E-2"/>
    <n v="5236"/>
    <n v="5261"/>
    <n v="4972"/>
    <n v="12"/>
    <n v="83"/>
    <n v="107"/>
    <n v="87"/>
    <n v="57"/>
    <n v="0"/>
    <n v="0"/>
    <n v="0"/>
    <n v="0"/>
    <n v="4950"/>
    <n v="12"/>
    <n v="83"/>
    <n v="107"/>
    <n v="87"/>
    <n v="7.0707070707070711E-3"/>
    <n v="0"/>
    <n v="0"/>
    <n v="0"/>
    <n v="0"/>
    <n v="7.4484339190221543E-3"/>
    <n v="5.516319908379462E-2"/>
    <n v="39"/>
  </r>
  <r>
    <x v="14"/>
    <s v="0081-01-000"/>
    <m/>
    <x v="3"/>
    <s v="Brown"/>
    <s v="Comfrey Public School District"/>
    <n v="35"/>
    <n v="0"/>
    <n v="0"/>
    <n v="0"/>
    <n v="0"/>
    <n v="0"/>
    <n v="38"/>
    <n v="0"/>
    <n v="0.19289340101522842"/>
    <n v="18"/>
    <n v="0.10169491525423729"/>
    <n v="197"/>
    <n v="177"/>
    <n v="170"/>
    <n v="0"/>
    <n v="0"/>
    <n v="0"/>
    <n v="7"/>
    <n v="10"/>
    <n v="0"/>
    <n v="0"/>
    <n v="0"/>
    <n v="0"/>
    <n v="195"/>
    <n v="0"/>
    <n v="0"/>
    <n v="0"/>
    <n v="7"/>
    <n v="0.17948717948717949"/>
    <n v="0"/>
    <n v="0"/>
    <n v="0"/>
    <n v="0"/>
    <n v="0.19289340101522842"/>
    <n v="3.4653465346534656E-2"/>
    <n v="38"/>
  </r>
  <r>
    <x v="18"/>
    <s v="0676-01-000"/>
    <m/>
    <x v="3"/>
    <s v="Roseau"/>
    <s v="Badger Public School District"/>
    <n v="38"/>
    <n v="0"/>
    <n v="0"/>
    <n v="0"/>
    <n v="0"/>
    <n v="0"/>
    <n v="38"/>
    <n v="0"/>
    <n v="0.18357487922705315"/>
    <n v="53"/>
    <n v="0.23873873873873874"/>
    <n v="207"/>
    <n v="222"/>
    <n v="211"/>
    <n v="0"/>
    <n v="8"/>
    <n v="2"/>
    <n v="1"/>
    <n v="53"/>
    <n v="0"/>
    <n v="0"/>
    <n v="0"/>
    <n v="0"/>
    <n v="196"/>
    <n v="0"/>
    <n v="8"/>
    <n v="2"/>
    <n v="1"/>
    <n v="0.19387755102040816"/>
    <n v="0"/>
    <n v="0"/>
    <n v="0"/>
    <n v="0"/>
    <n v="0.18357487922705315"/>
    <n v="5.3140096618357488E-2"/>
    <n v="38"/>
  </r>
  <r>
    <x v="18"/>
    <s v="0261-01-000"/>
    <m/>
    <x v="3"/>
    <s v="Grant"/>
    <s v="Ashby Public School District"/>
    <n v="38"/>
    <n v="0"/>
    <n v="0"/>
    <n v="0"/>
    <n v="0"/>
    <n v="0"/>
    <n v="38"/>
    <n v="0"/>
    <n v="0.17511520737327188"/>
    <n v="75"/>
    <n v="0.29527559055118108"/>
    <n v="217"/>
    <n v="254"/>
    <n v="251"/>
    <n v="0"/>
    <n v="3"/>
    <n v="0"/>
    <n v="0"/>
    <n v="71"/>
    <n v="0"/>
    <n v="0"/>
    <n v="0"/>
    <n v="0"/>
    <n v="218"/>
    <n v="0"/>
    <n v="3"/>
    <n v="0"/>
    <n v="0"/>
    <n v="0.1743119266055046"/>
    <n v="0"/>
    <n v="0"/>
    <n v="0"/>
    <n v="0"/>
    <n v="0.17511520737327188"/>
    <n v="1.3574660633484163E-2"/>
    <n v="38"/>
  </r>
  <r>
    <x v="8"/>
    <s v="0914-01-000"/>
    <m/>
    <x v="3"/>
    <s v="Clay"/>
    <s v="Ulen-Hitterdal Public School Dist"/>
    <n v="33"/>
    <n v="3"/>
    <n v="0"/>
    <n v="0"/>
    <n v="0"/>
    <n v="0"/>
    <n v="38"/>
    <n v="0"/>
    <n v="0.13427561837455831"/>
    <n v="30"/>
    <n v="0.10909090909090909"/>
    <n v="283"/>
    <n v="275"/>
    <n v="255"/>
    <n v="11"/>
    <n v="2"/>
    <n v="4"/>
    <n v="3"/>
    <n v="28"/>
    <n v="0"/>
    <n v="0"/>
    <n v="0"/>
    <n v="0"/>
    <n v="260"/>
    <n v="14"/>
    <n v="2"/>
    <n v="4"/>
    <n v="3"/>
    <n v="0.12692307692307692"/>
    <n v="0.21428571428571427"/>
    <n v="0"/>
    <n v="0"/>
    <n v="0"/>
    <n v="0.13427561837455831"/>
    <n v="8.1272084805653705E-2"/>
    <n v="38"/>
  </r>
  <r>
    <x v="3"/>
    <s v="0505-01-000"/>
    <m/>
    <x v="3"/>
    <s v="Murray"/>
    <s v="Fulda Public School District"/>
    <n v="25"/>
    <n v="0"/>
    <n v="0"/>
    <n v="6"/>
    <n v="4"/>
    <n v="0"/>
    <n v="38"/>
    <n v="0"/>
    <n v="0.11764705882352941"/>
    <n v="40"/>
    <n v="0.12307692307692308"/>
    <n v="323"/>
    <n v="325"/>
    <n v="297"/>
    <n v="1"/>
    <n v="5"/>
    <n v="10"/>
    <n v="12"/>
    <n v="35"/>
    <n v="0"/>
    <n v="0"/>
    <n v="0"/>
    <n v="4"/>
    <n v="287"/>
    <n v="1"/>
    <n v="5"/>
    <n v="16"/>
    <n v="12"/>
    <n v="8.7108013937282236E-2"/>
    <n v="0"/>
    <n v="0"/>
    <n v="0.375"/>
    <n v="0.33333333333333331"/>
    <n v="0.11764705882352941"/>
    <n v="0.1059190031152648"/>
    <n v="38"/>
  </r>
  <r>
    <x v="8"/>
    <s v="0306-01-000"/>
    <m/>
    <x v="3"/>
    <s v="Hubbard"/>
    <s v="Laporte Public School District"/>
    <n v="19"/>
    <n v="17"/>
    <n v="0"/>
    <n v="0"/>
    <n v="0"/>
    <n v="0"/>
    <n v="38"/>
    <n v="0"/>
    <n v="0.11728395061728394"/>
    <n v="2"/>
    <n v="6.9444444444444441E-3"/>
    <n v="324"/>
    <n v="288"/>
    <n v="242"/>
    <n v="24"/>
    <n v="10"/>
    <n v="5"/>
    <n v="7"/>
    <n v="0"/>
    <n v="0"/>
    <n v="0"/>
    <n v="0"/>
    <n v="0"/>
    <n v="261"/>
    <n v="41"/>
    <n v="10"/>
    <n v="5"/>
    <n v="7"/>
    <n v="7.2796934865900387E-2"/>
    <n v="0.41463414634146339"/>
    <n v="0"/>
    <n v="0"/>
    <n v="0"/>
    <n v="0.11728395061728394"/>
    <n v="0.19444444444444445"/>
    <n v="38"/>
  </r>
  <r>
    <x v="0"/>
    <s v="0441-01-000"/>
    <m/>
    <x v="3"/>
    <s v="Marshall"/>
    <s v="Marshall County Central Schools"/>
    <n v="34"/>
    <n v="0"/>
    <n v="0"/>
    <n v="0"/>
    <n v="0"/>
    <n v="0"/>
    <n v="38"/>
    <n v="0"/>
    <n v="0.11728395061728394"/>
    <n v="103"/>
    <n v="0.2647814910025707"/>
    <n v="324"/>
    <n v="389"/>
    <n v="369"/>
    <n v="1"/>
    <n v="9"/>
    <n v="1"/>
    <n v="9"/>
    <n v="95"/>
    <n v="0"/>
    <n v="4"/>
    <n v="0"/>
    <n v="0"/>
    <n v="308"/>
    <n v="1"/>
    <n v="5"/>
    <n v="1"/>
    <n v="9"/>
    <n v="0.11038961038961038"/>
    <n v="0"/>
    <n v="0"/>
    <n v="0"/>
    <n v="0"/>
    <n v="0.11728395061728394"/>
    <n v="4.9382716049382713E-2"/>
    <n v="38"/>
  </r>
  <r>
    <x v="1"/>
    <s v="0441-01-000"/>
    <m/>
    <x v="3"/>
    <s v="Marshall"/>
    <s v="Marshall County Central Schools"/>
    <n v="34"/>
    <n v="0"/>
    <n v="0"/>
    <n v="0"/>
    <n v="0"/>
    <n v="0"/>
    <n v="38"/>
    <n v="0"/>
    <n v="0.11550151975683891"/>
    <n v="99"/>
    <n v="0.25384615384615383"/>
    <n v="329"/>
    <n v="390"/>
    <n v="367"/>
    <n v="0"/>
    <n v="10"/>
    <n v="3"/>
    <n v="10"/>
    <n v="91"/>
    <n v="0"/>
    <n v="0"/>
    <n v="0"/>
    <n v="0"/>
    <n v="310"/>
    <n v="0"/>
    <n v="10"/>
    <n v="3"/>
    <n v="10"/>
    <n v="0.10967741935483871"/>
    <n v="0"/>
    <n v="0"/>
    <n v="0"/>
    <n v="0"/>
    <n v="0.11550151975683891"/>
    <n v="6.9069069069069067E-2"/>
    <n v="38"/>
  </r>
  <r>
    <x v="1"/>
    <s v="2888-01-000"/>
    <m/>
    <x v="3"/>
    <s v="Big Stone"/>
    <s v="Clinton-Graceville-Beardsley"/>
    <n v="35"/>
    <n v="0"/>
    <n v="0"/>
    <n v="0"/>
    <n v="0"/>
    <n v="0"/>
    <n v="38"/>
    <n v="0"/>
    <n v="0.11014492753623188"/>
    <n v="24"/>
    <n v="7.2507552870090641E-2"/>
    <n v="345"/>
    <n v="331"/>
    <n v="325"/>
    <n v="1"/>
    <n v="3"/>
    <n v="0"/>
    <n v="2"/>
    <n v="15"/>
    <n v="0"/>
    <n v="0"/>
    <n v="0"/>
    <n v="0"/>
    <n v="345"/>
    <n v="1"/>
    <n v="3"/>
    <n v="0"/>
    <n v="2"/>
    <n v="0.10144927536231885"/>
    <n v="0"/>
    <n v="0"/>
    <n v="0"/>
    <n v="0"/>
    <n v="0.11014492753623188"/>
    <n v="1.7094017094017096E-2"/>
    <n v="38"/>
  </r>
  <r>
    <x v="18"/>
    <s v="0640-01-000"/>
    <m/>
    <x v="3"/>
    <s v="Redwood"/>
    <s v="Wabasso Public School District"/>
    <n v="27"/>
    <n v="0"/>
    <n v="0"/>
    <n v="0"/>
    <n v="4"/>
    <n v="0"/>
    <n v="38"/>
    <n v="0"/>
    <n v="0.10298102981029811"/>
    <n v="90"/>
    <n v="0.21377672209026127"/>
    <n v="369"/>
    <n v="421"/>
    <n v="411"/>
    <n v="3"/>
    <n v="5"/>
    <n v="1"/>
    <n v="1"/>
    <n v="87"/>
    <n v="0"/>
    <n v="0"/>
    <n v="0"/>
    <n v="0"/>
    <n v="351"/>
    <n v="3"/>
    <n v="5"/>
    <n v="1"/>
    <n v="5"/>
    <n v="7.6923076923076927E-2"/>
    <n v="0"/>
    <n v="0"/>
    <n v="0"/>
    <n v="0.8"/>
    <n v="0.10298102981029811"/>
    <n v="3.8356164383561646E-2"/>
    <n v="38"/>
  </r>
  <r>
    <x v="12"/>
    <s v="0499-01-000"/>
    <m/>
    <x v="3"/>
    <s v="Mower"/>
    <s v="LeRoy-Ostrander Public Schools"/>
    <n v="32"/>
    <n v="0"/>
    <n v="0"/>
    <n v="0"/>
    <n v="0"/>
    <n v="0"/>
    <n v="38"/>
    <n v="0"/>
    <n v="9.718670076726342E-2"/>
    <n v="15"/>
    <n v="4.0760869565217392E-2"/>
    <n v="391"/>
    <n v="368"/>
    <n v="364"/>
    <n v="0"/>
    <n v="0"/>
    <n v="1"/>
    <n v="3"/>
    <n v="11"/>
    <n v="0"/>
    <n v="0"/>
    <n v="0"/>
    <n v="0"/>
    <n v="385"/>
    <n v="0"/>
    <n v="0"/>
    <n v="1"/>
    <n v="3"/>
    <n v="8.3116883116883117E-2"/>
    <n v="0"/>
    <n v="0"/>
    <n v="0"/>
    <n v="0"/>
    <n v="9.718670076726342E-2"/>
    <n v="1.0282776349614395E-2"/>
    <n v="38"/>
  </r>
  <r>
    <x v="8"/>
    <s v="2754-01-000"/>
    <m/>
    <x v="3"/>
    <s v="Redwood"/>
    <s v="Cedar Mountain School District"/>
    <n v="26"/>
    <n v="5"/>
    <n v="0"/>
    <n v="0"/>
    <n v="4"/>
    <n v="3"/>
    <n v="35"/>
    <n v="7.3349633251833741E-3"/>
    <n v="8.557457212713937E-2"/>
    <n v="73"/>
    <n v="0.16441441441441443"/>
    <n v="409"/>
    <n v="444"/>
    <n v="390"/>
    <n v="36"/>
    <n v="5"/>
    <n v="2"/>
    <n v="11"/>
    <n v="51"/>
    <n v="13"/>
    <n v="3"/>
    <n v="0"/>
    <n v="0"/>
    <n v="365"/>
    <n v="28"/>
    <n v="2"/>
    <n v="2"/>
    <n v="15"/>
    <n v="7.1232876712328766E-2"/>
    <n v="0.17857142857142858"/>
    <n v="0"/>
    <n v="0"/>
    <n v="0.26666666666666666"/>
    <n v="9.290953545232275E-2"/>
    <n v="0.11407766990291263"/>
    <n v="38"/>
  </r>
  <r>
    <x v="2"/>
    <s v="0547-01-000"/>
    <m/>
    <x v="3"/>
    <s v="Otter Tail"/>
    <s v="Parkers Prairie Public School Dist."/>
    <n v="32"/>
    <n v="0"/>
    <n v="0"/>
    <n v="0"/>
    <n v="0"/>
    <n v="0"/>
    <n v="38"/>
    <n v="0"/>
    <n v="9.0909090909090912E-2"/>
    <n v="142"/>
    <n v="0.27203065134099619"/>
    <n v="418"/>
    <n v="522"/>
    <n v="502"/>
    <n v="0"/>
    <n v="3"/>
    <n v="6"/>
    <n v="11"/>
    <n v="133"/>
    <n v="0"/>
    <n v="0"/>
    <n v="0"/>
    <n v="4"/>
    <n v="401"/>
    <n v="0"/>
    <n v="3"/>
    <n v="6"/>
    <n v="7"/>
    <n v="7.9800498753117205E-2"/>
    <n v="0"/>
    <n v="0"/>
    <n v="0"/>
    <n v="0"/>
    <n v="9.0909090909090912E-2"/>
    <n v="3.8369304556354913E-2"/>
    <n v="38"/>
  </r>
  <r>
    <x v="14"/>
    <s v="0787-01-000"/>
    <m/>
    <x v="3"/>
    <s v="Todd"/>
    <s v="Browerville Public School District"/>
    <n v="21"/>
    <n v="0"/>
    <n v="0"/>
    <n v="0"/>
    <n v="13"/>
    <n v="0"/>
    <n v="38"/>
    <n v="0"/>
    <n v="9.0261282660332537E-2"/>
    <n v="134"/>
    <n v="0.25918762088974856"/>
    <n v="421"/>
    <n v="517"/>
    <n v="507"/>
    <n v="0"/>
    <n v="0"/>
    <n v="0"/>
    <n v="10"/>
    <n v="126"/>
    <n v="0"/>
    <n v="0"/>
    <n v="0"/>
    <n v="3"/>
    <n v="402"/>
    <n v="0"/>
    <n v="0"/>
    <n v="0"/>
    <n v="20"/>
    <n v="5.2238805970149252E-2"/>
    <n v="0"/>
    <n v="0"/>
    <n v="0"/>
    <n v="0.65"/>
    <n v="9.0261282660332537E-2"/>
    <n v="4.7393364928909949E-2"/>
    <n v="38"/>
  </r>
  <r>
    <x v="5"/>
    <s v="0547-01-000"/>
    <m/>
    <x v="3"/>
    <s v="Otter Tail"/>
    <s v="Parkers Prairie Public School Dist."/>
    <n v="36"/>
    <n v="0"/>
    <n v="0"/>
    <n v="0"/>
    <n v="0"/>
    <n v="0"/>
    <n v="38"/>
    <n v="0"/>
    <n v="8.5778781038374718E-2"/>
    <n v="130"/>
    <n v="0.24299065420560748"/>
    <n v="443"/>
    <n v="535"/>
    <n v="526"/>
    <n v="0"/>
    <n v="4"/>
    <n v="4"/>
    <n v="1"/>
    <n v="128"/>
    <n v="0"/>
    <n v="0"/>
    <n v="0"/>
    <n v="0"/>
    <n v="434"/>
    <n v="0"/>
    <n v="4"/>
    <n v="4"/>
    <n v="1"/>
    <n v="8.294930875576037E-2"/>
    <n v="0"/>
    <n v="0"/>
    <n v="0"/>
    <n v="0"/>
    <n v="8.5778781038374718E-2"/>
    <n v="2.0316027088036117E-2"/>
    <n v="38"/>
  </r>
  <r>
    <x v="1"/>
    <s v="0378-01-000"/>
    <m/>
    <x v="3"/>
    <s v="Lac qui Parle"/>
    <s v="Dawson-Boyd Public School District"/>
    <n v="35"/>
    <n v="0"/>
    <n v="0"/>
    <n v="0"/>
    <n v="0"/>
    <n v="0"/>
    <n v="38"/>
    <n v="0"/>
    <n v="8.296943231441048E-2"/>
    <n v="114"/>
    <n v="0.21348314606741572"/>
    <n v="458"/>
    <n v="534"/>
    <n v="480"/>
    <n v="2"/>
    <n v="9"/>
    <n v="16"/>
    <n v="27"/>
    <n v="98"/>
    <n v="0"/>
    <n v="3"/>
    <n v="5"/>
    <n v="0"/>
    <n v="417"/>
    <n v="2"/>
    <n v="6"/>
    <n v="11"/>
    <n v="27"/>
    <n v="8.3932853717026384E-2"/>
    <n v="0"/>
    <n v="0"/>
    <n v="0"/>
    <n v="0"/>
    <n v="8.296943231441048E-2"/>
    <n v="9.9352051835853133E-2"/>
    <n v="38"/>
  </r>
  <r>
    <x v="3"/>
    <s v="0294-01-000"/>
    <m/>
    <x v="3"/>
    <s v="Houston"/>
    <s v="Houston Public School District"/>
    <n v="37"/>
    <n v="0"/>
    <n v="0"/>
    <n v="0"/>
    <n v="0"/>
    <n v="9"/>
    <n v="29"/>
    <n v="1.8828451882845189E-2"/>
    <n v="6.0669456066945605E-2"/>
    <n v="1840"/>
    <n v="0.80701754385964908"/>
    <n v="478"/>
    <n v="2280"/>
    <n v="2030"/>
    <n v="36"/>
    <n v="101"/>
    <n v="43"/>
    <n v="70"/>
    <n v="1492"/>
    <n v="3"/>
    <n v="73"/>
    <n v="15"/>
    <n v="27"/>
    <n v="575"/>
    <n v="33"/>
    <n v="28"/>
    <n v="28"/>
    <n v="43"/>
    <n v="6.4347826086956522E-2"/>
    <n v="0"/>
    <n v="0"/>
    <n v="0"/>
    <n v="0"/>
    <n v="7.9497907949790794E-2"/>
    <n v="0.18670438472418671"/>
    <n v="38"/>
  </r>
  <r>
    <x v="8"/>
    <s v="0775-01-000"/>
    <m/>
    <x v="3"/>
    <s v="Swift"/>
    <s v="Kerkhoven-Murdock-Sunburg"/>
    <n v="33"/>
    <n v="0"/>
    <n v="0"/>
    <n v="0"/>
    <n v="0"/>
    <n v="0"/>
    <n v="38"/>
    <n v="0"/>
    <n v="7.7709611451942745E-2"/>
    <n v="95"/>
    <n v="0.17399267399267399"/>
    <n v="489"/>
    <n v="546"/>
    <n v="488"/>
    <n v="2"/>
    <n v="5"/>
    <n v="1"/>
    <n v="50"/>
    <n v="77"/>
    <n v="0"/>
    <n v="0"/>
    <n v="0"/>
    <n v="14"/>
    <n v="444"/>
    <n v="2"/>
    <n v="5"/>
    <n v="1"/>
    <n v="36"/>
    <n v="7.4324324324324328E-2"/>
    <n v="0"/>
    <n v="0"/>
    <n v="0"/>
    <n v="0"/>
    <n v="7.7709611451942745E-2"/>
    <n v="9.0163934426229511E-2"/>
    <n v="38"/>
  </r>
  <r>
    <x v="12"/>
    <s v="0173-01-000"/>
    <m/>
    <x v="3"/>
    <s v="Cottonwood"/>
    <s v="Mountain Lake Public Schools"/>
    <n v="20"/>
    <n v="0"/>
    <n v="0"/>
    <n v="0"/>
    <n v="9"/>
    <n v="0"/>
    <n v="38"/>
    <n v="0"/>
    <n v="7.5098814229249009E-2"/>
    <n v="44"/>
    <n v="8.59375E-2"/>
    <n v="506"/>
    <n v="512"/>
    <n v="363"/>
    <n v="3"/>
    <n v="6"/>
    <n v="82"/>
    <n v="58"/>
    <n v="38"/>
    <n v="0"/>
    <n v="0"/>
    <n v="0"/>
    <n v="0"/>
    <n v="345"/>
    <n v="3"/>
    <n v="6"/>
    <n v="82"/>
    <n v="67"/>
    <n v="5.7971014492753624E-2"/>
    <n v="0"/>
    <n v="0"/>
    <n v="0"/>
    <n v="0.13432835820895522"/>
    <n v="7.5098814229249009E-2"/>
    <n v="0.31411530815109345"/>
    <n v="38"/>
  </r>
  <r>
    <x v="5"/>
    <s v="2854-01-000"/>
    <m/>
    <x v="3"/>
    <s v="Norman"/>
    <s v="Ada-Borup Public School District"/>
    <n v="31"/>
    <n v="0"/>
    <n v="3"/>
    <n v="0"/>
    <n v="0"/>
    <n v="3"/>
    <n v="35"/>
    <n v="5.905511811023622E-3"/>
    <n v="6.8897637795275593E-2"/>
    <n v="55"/>
    <n v="0.10476190476190476"/>
    <n v="508"/>
    <n v="525"/>
    <n v="460"/>
    <n v="13"/>
    <n v="6"/>
    <n v="5"/>
    <n v="41"/>
    <n v="42"/>
    <n v="3"/>
    <n v="0"/>
    <n v="0"/>
    <n v="7"/>
    <n v="449"/>
    <n v="10"/>
    <n v="9"/>
    <n v="5"/>
    <n v="34"/>
    <n v="6.9042316258351888E-2"/>
    <n v="0"/>
    <n v="0.33333333333333331"/>
    <n v="0"/>
    <n v="0"/>
    <n v="7.4803149606299218E-2"/>
    <n v="0.11439842209072978"/>
    <n v="38"/>
  </r>
  <r>
    <x v="10"/>
    <s v="0547-01-000"/>
    <m/>
    <x v="3"/>
    <s v="Otter Tail"/>
    <s v="Parkers Prairie Public School Dist."/>
    <n v="32"/>
    <n v="0"/>
    <n v="0"/>
    <n v="0"/>
    <n v="0"/>
    <n v="0"/>
    <n v="38"/>
    <n v="0"/>
    <n v="7.421875E-2"/>
    <n v="112"/>
    <n v="0.19112627986348124"/>
    <n v="512"/>
    <n v="586"/>
    <n v="573"/>
    <n v="1"/>
    <n v="4"/>
    <n v="3"/>
    <n v="5"/>
    <n v="110"/>
    <n v="0"/>
    <n v="0"/>
    <n v="0"/>
    <n v="0"/>
    <n v="495"/>
    <n v="1"/>
    <n v="4"/>
    <n v="3"/>
    <n v="5"/>
    <n v="6.4646464646464646E-2"/>
    <n v="0"/>
    <n v="0"/>
    <n v="0"/>
    <n v="0"/>
    <n v="7.421875E-2"/>
    <n v="2.5590551181102362E-2"/>
    <n v="38"/>
  </r>
  <r>
    <x v="0"/>
    <s v="2854-01-000"/>
    <m/>
    <x v="3"/>
    <s v="Norman"/>
    <s v="Ada-Borup Public School District"/>
    <n v="27"/>
    <n v="0"/>
    <n v="0"/>
    <n v="0"/>
    <n v="4"/>
    <n v="0"/>
    <n v="38"/>
    <n v="0"/>
    <n v="7.3500967117988397E-2"/>
    <n v="76"/>
    <n v="0.13693693693693693"/>
    <n v="517"/>
    <n v="555"/>
    <n v="465"/>
    <n v="24"/>
    <n v="11"/>
    <n v="6"/>
    <n v="49"/>
    <n v="63"/>
    <n v="3"/>
    <n v="0"/>
    <n v="3"/>
    <n v="3"/>
    <n v="429"/>
    <n v="21"/>
    <n v="11"/>
    <n v="3"/>
    <n v="50"/>
    <n v="6.2937062937062943E-2"/>
    <n v="0"/>
    <n v="0"/>
    <n v="0"/>
    <n v="0.08"/>
    <n v="7.3500967117988397E-2"/>
    <n v="0.16536964980544747"/>
    <n v="38"/>
  </r>
  <r>
    <x v="2"/>
    <s v="0085-01-000"/>
    <m/>
    <x v="3"/>
    <s v="Brown"/>
    <s v="Springfield Public School District"/>
    <n v="31"/>
    <n v="3"/>
    <n v="0"/>
    <n v="0"/>
    <n v="0"/>
    <n v="0"/>
    <n v="38"/>
    <n v="0"/>
    <n v="7.3217726396917149E-2"/>
    <n v="120"/>
    <n v="0.19966722129783693"/>
    <n v="519"/>
    <n v="601"/>
    <n v="537"/>
    <n v="1"/>
    <n v="3"/>
    <n v="4"/>
    <n v="56"/>
    <n v="104"/>
    <n v="0"/>
    <n v="0"/>
    <n v="0"/>
    <n v="10"/>
    <n v="464"/>
    <n v="4"/>
    <n v="3"/>
    <n v="4"/>
    <n v="46"/>
    <n v="6.6810344827586202E-2"/>
    <n v="0.75"/>
    <n v="0"/>
    <n v="0"/>
    <n v="0"/>
    <n v="7.3217726396917149E-2"/>
    <n v="0.10940499040307101"/>
    <n v="38"/>
  </r>
  <r>
    <x v="1"/>
    <s v="0294-01-000"/>
    <m/>
    <x v="3"/>
    <s v="Houston"/>
    <s v="Houston Public School District"/>
    <n v="38"/>
    <n v="0"/>
    <n v="0"/>
    <n v="0"/>
    <n v="0"/>
    <n v="12"/>
    <n v="26"/>
    <n v="2.2988505747126436E-2"/>
    <n v="4.9808429118773943E-2"/>
    <n v="1468"/>
    <n v="0.75204918032786883"/>
    <n v="522"/>
    <n v="1952"/>
    <n v="1667"/>
    <n v="54"/>
    <n v="118"/>
    <n v="34"/>
    <n v="79"/>
    <n v="1079"/>
    <n v="16"/>
    <n v="87"/>
    <n v="13"/>
    <n v="23"/>
    <n v="626"/>
    <n v="38"/>
    <n v="31"/>
    <n v="21"/>
    <n v="56"/>
    <n v="6.070287539936102E-2"/>
    <n v="0"/>
    <n v="0"/>
    <n v="0"/>
    <n v="0"/>
    <n v="7.2796934865900387E-2"/>
    <n v="0.18911917098445596"/>
    <n v="38"/>
  </r>
  <r>
    <x v="16"/>
    <s v="2886-01-000"/>
    <m/>
    <x v="3"/>
    <s v="Freeborn"/>
    <s v="Glenville-Emmons School District"/>
    <n v="34"/>
    <n v="0"/>
    <n v="0"/>
    <n v="0"/>
    <n v="0"/>
    <n v="0"/>
    <n v="38"/>
    <n v="0"/>
    <n v="7.2657743785850867E-2"/>
    <n v="47"/>
    <n v="8.834586466165413E-2"/>
    <n v="523"/>
    <n v="532"/>
    <n v="493"/>
    <n v="6"/>
    <n v="5"/>
    <n v="12"/>
    <n v="16"/>
    <n v="40"/>
    <n v="0"/>
    <n v="0"/>
    <n v="0"/>
    <n v="0"/>
    <n v="487"/>
    <n v="6"/>
    <n v="5"/>
    <n v="12"/>
    <n v="16"/>
    <n v="6.9815195071868577E-2"/>
    <n v="0"/>
    <n v="0"/>
    <n v="0"/>
    <n v="0"/>
    <n v="7.2657743785850867E-2"/>
    <n v="7.4144486692015205E-2"/>
    <n v="38"/>
  </r>
  <r>
    <x v="11"/>
    <s v="0435-01-000"/>
    <m/>
    <x v="3"/>
    <s v="Mahnomen"/>
    <s v="Waubun-Ogema-White Earth Public Sch"/>
    <n v="22"/>
    <n v="12"/>
    <n v="0"/>
    <n v="0"/>
    <n v="0"/>
    <n v="0"/>
    <n v="38"/>
    <n v="0"/>
    <n v="6.0509554140127389E-2"/>
    <n v="17"/>
    <n v="2.800658978583196E-2"/>
    <n v="628"/>
    <n v="607"/>
    <n v="218"/>
    <n v="389"/>
    <n v="0"/>
    <n v="0"/>
    <n v="0"/>
    <n v="5"/>
    <n v="7"/>
    <n v="0"/>
    <n v="0"/>
    <n v="0"/>
    <n v="235"/>
    <n v="394"/>
    <n v="0"/>
    <n v="0"/>
    <n v="0"/>
    <n v="9.3617021276595741E-2"/>
    <n v="3.0456852791878174E-2"/>
    <n v="0"/>
    <n v="0"/>
    <n v="0"/>
    <n v="6.0509554140127389E-2"/>
    <n v="0.62639109697933226"/>
    <n v="38"/>
  </r>
  <r>
    <x v="10"/>
    <s v="0857-01-000"/>
    <m/>
    <x v="3"/>
    <s v="Winona"/>
    <s v="Lewiston-Altura Public School Dist."/>
    <n v="37"/>
    <n v="0"/>
    <n v="0"/>
    <n v="0"/>
    <n v="0"/>
    <n v="4"/>
    <n v="34"/>
    <n v="5.9612518628912071E-3"/>
    <n v="5.0670640834575259E-2"/>
    <n v="123"/>
    <n v="0.1626984126984127"/>
    <n v="671"/>
    <n v="756"/>
    <n v="725"/>
    <n v="3"/>
    <n v="6"/>
    <n v="6"/>
    <n v="16"/>
    <n v="121"/>
    <n v="0"/>
    <n v="0"/>
    <n v="0"/>
    <n v="0"/>
    <n v="641"/>
    <n v="3"/>
    <n v="6"/>
    <n v="6"/>
    <n v="16"/>
    <n v="5.7722308892355696E-2"/>
    <n v="0"/>
    <n v="0"/>
    <n v="0"/>
    <n v="0"/>
    <n v="5.6631892697466463E-2"/>
    <n v="4.6130952380952384E-2"/>
    <n v="38"/>
  </r>
  <r>
    <x v="12"/>
    <s v="0166-01-000"/>
    <m/>
    <x v="3"/>
    <s v="Cook"/>
    <s v="Cook County Public Schools"/>
    <n v="28"/>
    <n v="8"/>
    <n v="0"/>
    <n v="0"/>
    <n v="0"/>
    <n v="36"/>
    <n v="2"/>
    <n v="5.1948051948051951E-2"/>
    <n v="2.886002886002886E-3"/>
    <n v="6"/>
    <n v="9.0771558245083209E-3"/>
    <n v="693"/>
    <n v="661"/>
    <n v="526"/>
    <n v="123"/>
    <n v="1"/>
    <n v="10"/>
    <n v="1"/>
    <n v="5"/>
    <n v="0"/>
    <n v="0"/>
    <n v="0"/>
    <n v="0"/>
    <n v="549"/>
    <n v="131"/>
    <n v="1"/>
    <n v="10"/>
    <n v="1"/>
    <n v="5.1001821493624776E-2"/>
    <n v="6.1068702290076333E-2"/>
    <n v="0"/>
    <n v="0"/>
    <n v="0"/>
    <n v="5.4834054834054839E-2"/>
    <n v="0.20664739884393063"/>
    <n v="38"/>
  </r>
  <r>
    <x v="5"/>
    <s v="2169-01-000"/>
    <m/>
    <x v="3"/>
    <s v="Murray"/>
    <s v="Murray County Central School Dist."/>
    <n v="29"/>
    <n v="0"/>
    <n v="0"/>
    <n v="0"/>
    <n v="6"/>
    <n v="0"/>
    <n v="38"/>
    <n v="0"/>
    <n v="5.1212938005390833E-2"/>
    <n v="67"/>
    <n v="8.6900129701686118E-2"/>
    <n v="742"/>
    <n v="771"/>
    <n v="723"/>
    <n v="6"/>
    <n v="9"/>
    <n v="5"/>
    <n v="28"/>
    <n v="65"/>
    <n v="0"/>
    <n v="0"/>
    <n v="0"/>
    <n v="0"/>
    <n v="687"/>
    <n v="6"/>
    <n v="9"/>
    <n v="5"/>
    <n v="34"/>
    <n v="4.2212518195050945E-2"/>
    <n v="0"/>
    <n v="0"/>
    <n v="0"/>
    <n v="0.17647058823529413"/>
    <n v="5.1212938005390833E-2"/>
    <n v="7.28744939271255E-2"/>
    <n v="38"/>
  </r>
  <r>
    <x v="8"/>
    <s v="0150-01-000"/>
    <m/>
    <x v="3"/>
    <s v="Clay"/>
    <s v="Hawley Public School District"/>
    <n v="32"/>
    <n v="0"/>
    <n v="0"/>
    <n v="0"/>
    <n v="0"/>
    <n v="3"/>
    <n v="35"/>
    <n v="3.7926675094816687E-3"/>
    <n v="4.4247787610619468E-2"/>
    <n v="140"/>
    <n v="0.15677491601343785"/>
    <n v="791"/>
    <n v="893"/>
    <n v="876"/>
    <n v="2"/>
    <n v="8"/>
    <n v="1"/>
    <n v="6"/>
    <n v="139"/>
    <n v="0"/>
    <n v="0"/>
    <n v="0"/>
    <n v="0"/>
    <n v="769"/>
    <n v="2"/>
    <n v="8"/>
    <n v="1"/>
    <n v="6"/>
    <n v="4.1612483745123538E-2"/>
    <n v="0"/>
    <n v="0"/>
    <n v="0"/>
    <n v="0"/>
    <n v="4.804045512010114E-2"/>
    <n v="2.1628498727735368E-2"/>
    <n v="38"/>
  </r>
  <r>
    <x v="7"/>
    <s v="2168-01-000"/>
    <m/>
    <x v="3"/>
    <s v="Waseca"/>
    <s v="NRHEG School District"/>
    <n v="27"/>
    <n v="0"/>
    <n v="0"/>
    <n v="0"/>
    <n v="0"/>
    <n v="3"/>
    <n v="35"/>
    <n v="3.5128805620608899E-3"/>
    <n v="4.0983606557377046E-2"/>
    <n v="121"/>
    <n v="0.12913553895410887"/>
    <n v="854"/>
    <n v="937"/>
    <n v="929"/>
    <n v="0"/>
    <n v="1"/>
    <n v="3"/>
    <n v="4"/>
    <n v="118"/>
    <n v="0"/>
    <n v="0"/>
    <n v="0"/>
    <n v="0"/>
    <n v="838"/>
    <n v="0"/>
    <n v="1"/>
    <n v="3"/>
    <n v="4"/>
    <n v="3.2219570405727926E-2"/>
    <n v="0"/>
    <n v="0"/>
    <n v="0"/>
    <n v="0"/>
    <n v="4.4496487119437933E-2"/>
    <n v="9.4562647754137114E-3"/>
    <n v="38"/>
  </r>
  <r>
    <x v="18"/>
    <s v="0139-01-000"/>
    <m/>
    <x v="3"/>
    <s v="Chisago"/>
    <s v="Rush City Public School District"/>
    <n v="24"/>
    <n v="0"/>
    <n v="0"/>
    <n v="0"/>
    <n v="0"/>
    <n v="6"/>
    <n v="32"/>
    <n v="6.41025641025641E-3"/>
    <n v="3.4188034188034191E-2"/>
    <n v="7"/>
    <n v="7.7348066298342545E-3"/>
    <n v="936"/>
    <n v="905"/>
    <n v="864"/>
    <n v="6"/>
    <n v="8"/>
    <n v="13"/>
    <n v="14"/>
    <n v="0"/>
    <n v="0"/>
    <n v="0"/>
    <n v="0"/>
    <n v="0"/>
    <n v="888"/>
    <n v="6"/>
    <n v="8"/>
    <n v="13"/>
    <n v="14"/>
    <n v="2.7027027027027029E-2"/>
    <n v="0"/>
    <n v="0"/>
    <n v="0"/>
    <n v="0"/>
    <n v="4.05982905982906E-2"/>
    <n v="4.4133476856835309E-2"/>
    <n v="38"/>
  </r>
  <r>
    <x v="5"/>
    <s v="0139-01-000"/>
    <m/>
    <x v="3"/>
    <s v="Chisago"/>
    <s v="Rush City Public School District"/>
    <n v="27"/>
    <n v="0"/>
    <n v="0"/>
    <n v="0"/>
    <n v="0"/>
    <n v="0"/>
    <n v="38"/>
    <n v="0"/>
    <n v="4.0554962646744928E-2"/>
    <n v="6"/>
    <n v="6.6298342541436465E-3"/>
    <n v="937"/>
    <n v="905"/>
    <n v="860"/>
    <n v="6"/>
    <n v="9"/>
    <n v="14"/>
    <n v="16"/>
    <n v="0"/>
    <n v="0"/>
    <n v="0"/>
    <n v="0"/>
    <n v="0"/>
    <n v="887"/>
    <n v="6"/>
    <n v="9"/>
    <n v="14"/>
    <n v="16"/>
    <n v="3.0439684329199548E-2"/>
    <n v="0"/>
    <n v="0"/>
    <n v="0"/>
    <n v="0"/>
    <n v="4.0554962646744928E-2"/>
    <n v="4.8283261802575105E-2"/>
    <n v="38"/>
  </r>
  <r>
    <x v="15"/>
    <s v="0484-01-000"/>
    <m/>
    <x v="3"/>
    <s v="Morrison"/>
    <s v="Pierz Public School District"/>
    <n v="37"/>
    <n v="0"/>
    <n v="0"/>
    <n v="0"/>
    <n v="0"/>
    <n v="0"/>
    <n v="38"/>
    <n v="0"/>
    <n v="3.9832285115303984E-2"/>
    <n v="90"/>
    <n v="8.9463220675944338E-2"/>
    <n v="954"/>
    <n v="1006"/>
    <n v="990"/>
    <n v="4"/>
    <n v="4"/>
    <n v="2"/>
    <n v="6"/>
    <n v="87"/>
    <n v="0"/>
    <n v="0"/>
    <n v="0"/>
    <n v="0"/>
    <n v="940"/>
    <n v="4"/>
    <n v="4"/>
    <n v="2"/>
    <n v="6"/>
    <n v="3.9361702127659576E-2"/>
    <n v="0"/>
    <n v="0"/>
    <n v="0"/>
    <n v="0"/>
    <n v="3.9832285115303984E-2"/>
    <n v="1.6736401673640166E-2"/>
    <n v="38"/>
  </r>
  <r>
    <x v="9"/>
    <s v="0099-01-000"/>
    <m/>
    <x v="3"/>
    <s v="Carlton"/>
    <s v="Esko Public School District"/>
    <n v="33"/>
    <n v="3"/>
    <n v="0"/>
    <n v="0"/>
    <n v="0"/>
    <n v="0"/>
    <n v="38"/>
    <n v="0"/>
    <n v="3.7886340977068791E-2"/>
    <n v="165"/>
    <n v="0.14601769911504425"/>
    <n v="1003"/>
    <n v="1130"/>
    <n v="1101"/>
    <n v="11"/>
    <n v="5"/>
    <n v="8"/>
    <n v="5"/>
    <n v="154"/>
    <n v="3"/>
    <n v="0"/>
    <n v="0"/>
    <n v="0"/>
    <n v="980"/>
    <n v="11"/>
    <n v="5"/>
    <n v="8"/>
    <n v="5"/>
    <n v="3.3673469387755103E-2"/>
    <n v="0.27272727272727271"/>
    <n v="0"/>
    <n v="0"/>
    <n v="0"/>
    <n v="3.7886340977068791E-2"/>
    <n v="2.8741328047571853E-2"/>
    <n v="38"/>
  </r>
  <r>
    <x v="4"/>
    <s v="0690-01-000"/>
    <m/>
    <x v="3"/>
    <s v="Roseau"/>
    <s v="Warroad Public School District"/>
    <n v="30"/>
    <n v="0"/>
    <n v="0"/>
    <n v="0"/>
    <n v="3"/>
    <n v="6"/>
    <n v="32"/>
    <n v="5.9642147117296221E-3"/>
    <n v="3.1809145129224649E-2"/>
    <n v="31"/>
    <n v="3.1031031031031032E-2"/>
    <n v="1006"/>
    <n v="999"/>
    <n v="804"/>
    <n v="92"/>
    <n v="6"/>
    <n v="89"/>
    <n v="8"/>
    <n v="24"/>
    <n v="6"/>
    <n v="0"/>
    <n v="0"/>
    <n v="0"/>
    <n v="810"/>
    <n v="86"/>
    <n v="6"/>
    <n v="89"/>
    <n v="11"/>
    <n v="3.7037037037037035E-2"/>
    <n v="0"/>
    <n v="0"/>
    <n v="0"/>
    <n v="0.27272727272727271"/>
    <n v="3.7773359840954271E-2"/>
    <n v="0.19161676646706588"/>
    <n v="38"/>
  </r>
  <r>
    <x v="13"/>
    <s v="0139-01-000"/>
    <m/>
    <x v="3"/>
    <s v="Chisago"/>
    <s v="Rush City Public School District"/>
    <n v="34"/>
    <n v="0"/>
    <n v="0"/>
    <n v="0"/>
    <n v="0"/>
    <n v="0"/>
    <n v="38"/>
    <n v="0"/>
    <n v="3.7109375E-2"/>
    <n v="0"/>
    <n v="0"/>
    <n v="1024"/>
    <n v="986"/>
    <n v="944"/>
    <n v="11"/>
    <n v="12"/>
    <n v="8"/>
    <n v="11"/>
    <n v="0"/>
    <n v="0"/>
    <n v="0"/>
    <n v="0"/>
    <n v="0"/>
    <n v="978"/>
    <n v="11"/>
    <n v="12"/>
    <n v="8"/>
    <n v="11"/>
    <n v="3.4764826175869123E-2"/>
    <n v="0"/>
    <n v="0"/>
    <n v="0"/>
    <n v="0"/>
    <n v="3.7109375E-2"/>
    <n v="4.1176470588235294E-2"/>
    <n v="38"/>
  </r>
  <r>
    <x v="17"/>
    <s v="0299-01-000"/>
    <m/>
    <x v="3"/>
    <s v="Houston"/>
    <s v="Caledonia Public School District"/>
    <n v="36"/>
    <n v="0"/>
    <n v="0"/>
    <n v="0"/>
    <n v="0"/>
    <n v="0"/>
    <n v="38"/>
    <n v="0"/>
    <n v="3.6087369420702751E-2"/>
    <n v="15"/>
    <n v="1.4563106796116505E-2"/>
    <n v="1053"/>
    <n v="1030"/>
    <n v="1006"/>
    <n v="0"/>
    <n v="11"/>
    <n v="9"/>
    <n v="4"/>
    <n v="14"/>
    <n v="0"/>
    <n v="0"/>
    <n v="0"/>
    <n v="0"/>
    <n v="1028"/>
    <n v="0"/>
    <n v="11"/>
    <n v="9"/>
    <n v="4"/>
    <n v="3.5019455252918288E-2"/>
    <n v="0"/>
    <n v="0"/>
    <n v="0"/>
    <n v="0"/>
    <n v="3.6087369420702751E-2"/>
    <n v="2.2813688212927757E-2"/>
    <n v="38"/>
  </r>
  <r>
    <x v="15"/>
    <s v="0840-01-000"/>
    <m/>
    <x v="3"/>
    <s v="Watonwan"/>
    <s v="St. James Public School District"/>
    <n v="31"/>
    <n v="0"/>
    <n v="0"/>
    <n v="0"/>
    <n v="0"/>
    <n v="0"/>
    <n v="38"/>
    <n v="0"/>
    <n v="2.8485757121439279E-2"/>
    <n v="44"/>
    <n v="3.2835820895522387E-2"/>
    <n v="1334"/>
    <n v="1340"/>
    <n v="968"/>
    <n v="4"/>
    <n v="22"/>
    <n v="9"/>
    <n v="337"/>
    <n v="35"/>
    <n v="0"/>
    <n v="0"/>
    <n v="0"/>
    <n v="6"/>
    <n v="964"/>
    <n v="4"/>
    <n v="22"/>
    <n v="9"/>
    <n v="331"/>
    <n v="3.2157676348547715E-2"/>
    <n v="0"/>
    <n v="0"/>
    <n v="0"/>
    <n v="0"/>
    <n v="2.8485757121439279E-2"/>
    <n v="0.27518796992481204"/>
    <n v="38"/>
  </r>
  <r>
    <x v="11"/>
    <s v="0813-01-000"/>
    <m/>
    <x v="3"/>
    <s v="Wabasha"/>
    <s v="Lake City Public School District"/>
    <n v="33"/>
    <n v="0"/>
    <n v="0"/>
    <n v="0"/>
    <n v="0"/>
    <n v="0"/>
    <n v="38"/>
    <n v="0"/>
    <n v="2.8002947678703021E-2"/>
    <n v="51"/>
    <n v="3.7226277372262771E-2"/>
    <n v="1357"/>
    <n v="1370"/>
    <n v="1306"/>
    <n v="1"/>
    <n v="26"/>
    <n v="13"/>
    <n v="24"/>
    <n v="48"/>
    <n v="0"/>
    <n v="0"/>
    <n v="0"/>
    <n v="0"/>
    <n v="1291"/>
    <n v="1"/>
    <n v="26"/>
    <n v="13"/>
    <n v="24"/>
    <n v="2.5561580170410533E-2"/>
    <n v="0"/>
    <n v="0"/>
    <n v="0"/>
    <n v="0"/>
    <n v="2.8002947678703021E-2"/>
    <n v="4.7232472324723246E-2"/>
    <n v="38"/>
  </r>
  <r>
    <x v="13"/>
    <s v="0813-01-000"/>
    <m/>
    <x v="3"/>
    <s v="Wabasha"/>
    <s v="Lake City Public School District"/>
    <n v="31"/>
    <n v="0"/>
    <n v="0"/>
    <n v="0"/>
    <n v="0"/>
    <n v="0"/>
    <n v="38"/>
    <n v="0"/>
    <n v="2.64808362369338E-2"/>
    <n v="40"/>
    <n v="2.7835768963117607E-2"/>
    <n v="1435"/>
    <n v="1437"/>
    <n v="1371"/>
    <n v="1"/>
    <n v="25"/>
    <n v="13"/>
    <n v="27"/>
    <n v="38"/>
    <n v="0"/>
    <n v="0"/>
    <n v="0"/>
    <n v="0"/>
    <n v="1364"/>
    <n v="1"/>
    <n v="25"/>
    <n v="13"/>
    <n v="27"/>
    <n v="2.2727272727272728E-2"/>
    <n v="0"/>
    <n v="0"/>
    <n v="0"/>
    <n v="0"/>
    <n v="2.64808362369338E-2"/>
    <n v="4.6153846153846156E-2"/>
    <n v="38"/>
  </r>
  <r>
    <x v="15"/>
    <s v="0813-01-000"/>
    <m/>
    <x v="3"/>
    <s v="Wabasha"/>
    <s v="Lake City Public School District"/>
    <n v="35"/>
    <n v="0"/>
    <n v="0"/>
    <n v="0"/>
    <n v="0"/>
    <n v="0"/>
    <n v="38"/>
    <n v="0"/>
    <n v="2.5384101536406144E-2"/>
    <n v="41"/>
    <n v="2.7333333333333334E-2"/>
    <n v="1497"/>
    <n v="1500"/>
    <n v="1447"/>
    <n v="0"/>
    <n v="19"/>
    <n v="15"/>
    <n v="19"/>
    <n v="37"/>
    <n v="0"/>
    <n v="0"/>
    <n v="0"/>
    <n v="0"/>
    <n v="1445"/>
    <n v="0"/>
    <n v="19"/>
    <n v="15"/>
    <n v="19"/>
    <n v="2.4221453287197232E-2"/>
    <n v="0"/>
    <n v="0"/>
    <n v="0"/>
    <n v="0"/>
    <n v="2.5384101536406144E-2"/>
    <n v="3.5380507343124167E-2"/>
    <n v="38"/>
  </r>
  <r>
    <x v="13"/>
    <s v="0912-01-000"/>
    <m/>
    <x v="3"/>
    <s v="Mille Lacs"/>
    <s v="Milaca Public School District"/>
    <n v="33"/>
    <n v="0"/>
    <n v="0"/>
    <n v="0"/>
    <n v="0"/>
    <n v="0"/>
    <n v="38"/>
    <n v="0"/>
    <n v="1.9874476987447699E-2"/>
    <n v="54"/>
    <n v="2.8008298755186723E-2"/>
    <n v="1912"/>
    <n v="1928"/>
    <n v="1840"/>
    <n v="44"/>
    <n v="8"/>
    <n v="19"/>
    <n v="17"/>
    <n v="47"/>
    <n v="0"/>
    <n v="0"/>
    <n v="0"/>
    <n v="0"/>
    <n v="1826"/>
    <n v="44"/>
    <n v="8"/>
    <n v="19"/>
    <n v="17"/>
    <n v="1.8072289156626505E-2"/>
    <n v="0"/>
    <n v="0"/>
    <n v="0"/>
    <n v="0"/>
    <n v="1.9874476987447699E-2"/>
    <n v="4.5977011494252873E-2"/>
    <n v="38"/>
  </r>
  <r>
    <x v="16"/>
    <s v="0477-01-000"/>
    <m/>
    <x v="3"/>
    <s v="Mille Lacs"/>
    <s v="Princeton Public School District"/>
    <n v="28"/>
    <n v="0"/>
    <n v="0"/>
    <n v="0"/>
    <n v="0"/>
    <n v="5"/>
    <n v="33"/>
    <n v="1.5969338869370809E-3"/>
    <n v="1.0539763653784734E-2"/>
    <n v="2"/>
    <n v="6.462035541195477E-4"/>
    <n v="3131"/>
    <n v="3095"/>
    <n v="2987"/>
    <n v="34"/>
    <n v="28"/>
    <n v="22"/>
    <n v="24"/>
    <n v="0"/>
    <n v="0"/>
    <n v="0"/>
    <n v="0"/>
    <n v="0"/>
    <n v="3015"/>
    <n v="34"/>
    <n v="28"/>
    <n v="22"/>
    <n v="24"/>
    <n v="9.2868988391376448E-3"/>
    <n v="0"/>
    <n v="0"/>
    <n v="0"/>
    <n v="0"/>
    <n v="1.2136697540721815E-2"/>
    <n v="3.4582132564841501E-2"/>
    <n v="38"/>
  </r>
  <r>
    <x v="12"/>
    <s v="0727-01-000"/>
    <m/>
    <x v="3"/>
    <s v="Sherburne"/>
    <s v="Big Lake Public School District"/>
    <n v="29"/>
    <n v="0"/>
    <n v="0"/>
    <n v="0"/>
    <n v="0"/>
    <n v="13"/>
    <n v="25"/>
    <n v="3.9646233607807261E-3"/>
    <n v="7.6242756938090881E-3"/>
    <n v="48"/>
    <n v="1.459410155062329E-2"/>
    <n v="3279"/>
    <n v="3289"/>
    <n v="3056"/>
    <n v="44"/>
    <n v="54"/>
    <n v="52"/>
    <n v="83"/>
    <n v="40"/>
    <n v="0"/>
    <n v="0"/>
    <n v="0"/>
    <n v="0"/>
    <n v="3045"/>
    <n v="44"/>
    <n v="54"/>
    <n v="52"/>
    <n v="83"/>
    <n v="9.5238095238095247E-3"/>
    <n v="0"/>
    <n v="0"/>
    <n v="0"/>
    <n v="0"/>
    <n v="1.1588899054589815E-2"/>
    <n v="7.107992678462477E-2"/>
    <n v="38"/>
  </r>
  <r>
    <x v="12"/>
    <s v="0635-01-000"/>
    <m/>
    <x v="3"/>
    <s v="Redwood"/>
    <s v="Milroy Public School District"/>
    <n v="36"/>
    <n v="0"/>
    <n v="0"/>
    <n v="0"/>
    <n v="0"/>
    <n v="0"/>
    <n v="37"/>
    <n v="0"/>
    <n v="0.35576923076923078"/>
    <n v="9"/>
    <n v="0.11842105263157894"/>
    <n v="104"/>
    <n v="76"/>
    <n v="76"/>
    <n v="0"/>
    <n v="0"/>
    <n v="0"/>
    <n v="0"/>
    <n v="6"/>
    <n v="0"/>
    <n v="0"/>
    <n v="0"/>
    <n v="0"/>
    <n v="106"/>
    <n v="0"/>
    <n v="0"/>
    <n v="0"/>
    <n v="0"/>
    <n v="0.33962264150943394"/>
    <n v="0"/>
    <n v="0"/>
    <n v="0"/>
    <n v="0"/>
    <n v="0.35576923076923078"/>
    <n v="0"/>
    <n v="37"/>
  </r>
  <r>
    <x v="5"/>
    <s v="0852-01-000"/>
    <m/>
    <x v="3"/>
    <s v="Wilkin"/>
    <s v="Campbell-Tintah Public School Dist."/>
    <n v="36"/>
    <n v="0"/>
    <n v="0"/>
    <n v="0"/>
    <n v="0"/>
    <n v="0"/>
    <n v="37"/>
    <n v="0"/>
    <n v="0.30327868852459017"/>
    <n v="45"/>
    <n v="0.34615384615384615"/>
    <n v="122"/>
    <n v="130"/>
    <n v="109"/>
    <n v="0"/>
    <n v="0"/>
    <n v="1"/>
    <n v="20"/>
    <n v="37"/>
    <n v="0"/>
    <n v="0"/>
    <n v="0"/>
    <n v="3"/>
    <n v="108"/>
    <n v="0"/>
    <n v="0"/>
    <n v="1"/>
    <n v="17"/>
    <n v="0.33333333333333331"/>
    <n v="0"/>
    <n v="0"/>
    <n v="0"/>
    <n v="0"/>
    <n v="0.30327868852459017"/>
    <n v="0.14285714285714285"/>
    <n v="37"/>
  </r>
  <r>
    <x v="2"/>
    <s v="0514-01-000"/>
    <m/>
    <x v="3"/>
    <s v="Nobles"/>
    <s v="Ellsworth Public School District"/>
    <n v="31"/>
    <n v="0"/>
    <n v="0"/>
    <n v="0"/>
    <n v="3"/>
    <n v="0"/>
    <n v="37"/>
    <n v="0"/>
    <n v="0.24183006535947713"/>
    <n v="29"/>
    <n v="0.2"/>
    <n v="153"/>
    <n v="145"/>
    <n v="143"/>
    <n v="0"/>
    <n v="1"/>
    <n v="0"/>
    <n v="1"/>
    <n v="29"/>
    <n v="0"/>
    <n v="0"/>
    <n v="0"/>
    <n v="0"/>
    <n v="145"/>
    <n v="0"/>
    <n v="1"/>
    <n v="0"/>
    <n v="4"/>
    <n v="0.21379310344827587"/>
    <n v="0"/>
    <n v="0"/>
    <n v="0"/>
    <n v="0.75"/>
    <n v="0.24183006535947713"/>
    <n v="3.3333333333333333E-2"/>
    <n v="37"/>
  </r>
  <r>
    <x v="12"/>
    <s v="0081-01-000"/>
    <m/>
    <x v="3"/>
    <s v="Brown"/>
    <s v="Comfrey Public School District"/>
    <n v="35"/>
    <n v="0"/>
    <n v="0"/>
    <n v="0"/>
    <n v="0"/>
    <n v="0"/>
    <n v="37"/>
    <n v="0"/>
    <n v="0.20670391061452514"/>
    <n v="15"/>
    <n v="9.5541401273885357E-2"/>
    <n v="179"/>
    <n v="157"/>
    <n v="141"/>
    <n v="0"/>
    <n v="0"/>
    <n v="0"/>
    <n v="16"/>
    <n v="8"/>
    <n v="0"/>
    <n v="0"/>
    <n v="0"/>
    <n v="0"/>
    <n v="168"/>
    <n v="0"/>
    <n v="0"/>
    <n v="0"/>
    <n v="16"/>
    <n v="0.20833333333333334"/>
    <n v="0"/>
    <n v="0"/>
    <n v="0"/>
    <n v="0"/>
    <n v="0.20670391061452514"/>
    <n v="8.6956521739130432E-2"/>
    <n v="37"/>
  </r>
  <r>
    <x v="17"/>
    <s v="0836-01-000"/>
    <m/>
    <x v="3"/>
    <s v="Watonwan"/>
    <s v="Butterfield Public School District"/>
    <n v="34"/>
    <n v="0"/>
    <n v="0"/>
    <n v="0"/>
    <n v="0"/>
    <n v="0"/>
    <n v="37"/>
    <n v="0"/>
    <n v="0.15416666666666667"/>
    <n v="13"/>
    <n v="6.0185185185185182E-2"/>
    <n v="240"/>
    <n v="216"/>
    <n v="162"/>
    <n v="0"/>
    <n v="1"/>
    <n v="20"/>
    <n v="32"/>
    <n v="13"/>
    <n v="0"/>
    <n v="0"/>
    <n v="0"/>
    <n v="0"/>
    <n v="183"/>
    <n v="0"/>
    <n v="1"/>
    <n v="20"/>
    <n v="32"/>
    <n v="0.18579234972677597"/>
    <n v="0"/>
    <n v="0"/>
    <n v="0"/>
    <n v="0"/>
    <n v="0.15416666666666667"/>
    <n v="0.22457627118644069"/>
    <n v="37"/>
  </r>
  <r>
    <x v="17"/>
    <s v="0768-01-000"/>
    <m/>
    <x v="3"/>
    <s v="Stevens"/>
    <s v="Hancock Public School District"/>
    <n v="35"/>
    <n v="0"/>
    <n v="0"/>
    <n v="0"/>
    <n v="0"/>
    <n v="0"/>
    <n v="37"/>
    <n v="0"/>
    <n v="0.13805970149253732"/>
    <n v="15"/>
    <n v="6.097560975609756E-2"/>
    <n v="268"/>
    <n v="246"/>
    <n v="244"/>
    <n v="0"/>
    <n v="2"/>
    <n v="0"/>
    <n v="0"/>
    <n v="9"/>
    <n v="0"/>
    <n v="0"/>
    <n v="0"/>
    <n v="0"/>
    <n v="270"/>
    <n v="0"/>
    <n v="2"/>
    <n v="0"/>
    <n v="0"/>
    <n v="0.12962962962962962"/>
    <n v="0"/>
    <n v="0"/>
    <n v="0"/>
    <n v="0"/>
    <n v="0.13805970149253732"/>
    <n v="7.3529411764705881E-3"/>
    <n v="37"/>
  </r>
  <r>
    <x v="5"/>
    <s v="0914-01-000"/>
    <m/>
    <x v="3"/>
    <s v="Clay"/>
    <s v="Ulen-Hitterdal Public School Dist"/>
    <n v="33"/>
    <n v="0"/>
    <n v="0"/>
    <n v="0"/>
    <n v="0"/>
    <n v="0"/>
    <n v="37"/>
    <n v="0"/>
    <n v="0.13405797101449277"/>
    <n v="55"/>
    <n v="0.1870748299319728"/>
    <n v="276"/>
    <n v="294"/>
    <n v="266"/>
    <n v="13"/>
    <n v="4"/>
    <n v="5"/>
    <n v="6"/>
    <n v="44"/>
    <n v="3"/>
    <n v="0"/>
    <n v="0"/>
    <n v="0"/>
    <n v="255"/>
    <n v="10"/>
    <n v="4"/>
    <n v="5"/>
    <n v="6"/>
    <n v="0.12941176470588237"/>
    <n v="0"/>
    <n v="0"/>
    <n v="0"/>
    <n v="0"/>
    <n v="0.13405797101449277"/>
    <n v="8.9285714285714288E-2"/>
    <n v="37"/>
  </r>
  <r>
    <x v="10"/>
    <s v="0914-01-000"/>
    <m/>
    <x v="3"/>
    <s v="Clay"/>
    <s v="Ulen-Hitterdal Public School Dist"/>
    <n v="34"/>
    <n v="0"/>
    <n v="0"/>
    <n v="0"/>
    <n v="0"/>
    <n v="0"/>
    <n v="37"/>
    <n v="0"/>
    <n v="0.12585034013605442"/>
    <n v="37"/>
    <n v="0.12585034013605442"/>
    <n v="294"/>
    <n v="294"/>
    <n v="267"/>
    <n v="15"/>
    <n v="4"/>
    <n v="3"/>
    <n v="5"/>
    <n v="27"/>
    <n v="0"/>
    <n v="0"/>
    <n v="0"/>
    <n v="0"/>
    <n v="274"/>
    <n v="15"/>
    <n v="4"/>
    <n v="3"/>
    <n v="5"/>
    <n v="0.12408759124087591"/>
    <n v="0"/>
    <n v="0"/>
    <n v="0"/>
    <n v="0"/>
    <n v="0.12585034013605442"/>
    <n v="8.9700996677740868E-2"/>
    <n v="37"/>
  </r>
  <r>
    <x v="15"/>
    <s v="0914-01-000"/>
    <m/>
    <x v="3"/>
    <s v="Clay"/>
    <s v="Ulen-Hitterdal Public School Dist"/>
    <n v="34"/>
    <n v="0"/>
    <n v="0"/>
    <n v="0"/>
    <n v="0"/>
    <n v="0"/>
    <n v="37"/>
    <n v="0"/>
    <n v="0.12171052631578948"/>
    <n v="14"/>
    <n v="4.9822064056939501E-2"/>
    <n v="304"/>
    <n v="281"/>
    <n v="270"/>
    <n v="9"/>
    <n v="0"/>
    <n v="1"/>
    <n v="1"/>
    <n v="12"/>
    <n v="0"/>
    <n v="0"/>
    <n v="0"/>
    <n v="0"/>
    <n v="292"/>
    <n v="9"/>
    <n v="0"/>
    <n v="1"/>
    <n v="1"/>
    <n v="0.11643835616438356"/>
    <n v="0"/>
    <n v="0"/>
    <n v="0"/>
    <n v="0"/>
    <n v="0.12171052631578948"/>
    <n v="3.6303630363036306E-2"/>
    <n v="37"/>
  </r>
  <r>
    <x v="18"/>
    <s v="0495-01-000"/>
    <m/>
    <x v="3"/>
    <s v="Mower"/>
    <s v="Grand Meadow Public School District"/>
    <n v="34"/>
    <n v="0"/>
    <n v="0"/>
    <n v="0"/>
    <n v="0"/>
    <n v="0"/>
    <n v="37"/>
    <n v="0"/>
    <n v="0.10249307479224377"/>
    <n v="46"/>
    <n v="0.12432432432432433"/>
    <n v="361"/>
    <n v="370"/>
    <n v="351"/>
    <n v="0"/>
    <n v="9"/>
    <n v="3"/>
    <n v="7"/>
    <n v="44"/>
    <n v="0"/>
    <n v="0"/>
    <n v="0"/>
    <n v="0"/>
    <n v="341"/>
    <n v="0"/>
    <n v="9"/>
    <n v="3"/>
    <n v="7"/>
    <n v="9.9706744868035185E-2"/>
    <n v="0"/>
    <n v="0"/>
    <n v="0"/>
    <n v="0"/>
    <n v="0.10249307479224377"/>
    <n v="5.2777777777777778E-2"/>
    <n v="37"/>
  </r>
  <r>
    <x v="9"/>
    <s v="0640-01-000"/>
    <m/>
    <x v="3"/>
    <s v="Redwood"/>
    <s v="Wabasso Public School District"/>
    <n v="32"/>
    <n v="0"/>
    <n v="0"/>
    <n v="0"/>
    <n v="0"/>
    <n v="3"/>
    <n v="34"/>
    <n v="8.0645161290322578E-3"/>
    <n v="9.1397849462365593E-2"/>
    <n v="62"/>
    <n v="0.15617128463476071"/>
    <n v="372"/>
    <n v="397"/>
    <n v="391"/>
    <n v="0"/>
    <n v="3"/>
    <n v="0"/>
    <n v="3"/>
    <n v="58"/>
    <n v="0"/>
    <n v="0"/>
    <n v="0"/>
    <n v="0"/>
    <n v="365"/>
    <n v="0"/>
    <n v="3"/>
    <n v="0"/>
    <n v="3"/>
    <n v="8.7671232876712329E-2"/>
    <n v="0"/>
    <n v="0"/>
    <n v="0"/>
    <n v="0"/>
    <n v="9.9462365591397844E-2"/>
    <n v="1.6172506738544475E-2"/>
    <n v="37"/>
  </r>
  <r>
    <x v="0"/>
    <s v="0671-01-000"/>
    <m/>
    <x v="3"/>
    <s v="Rock"/>
    <s v="Hills-Beaver Creek School District"/>
    <n v="34"/>
    <n v="0"/>
    <n v="0"/>
    <n v="0"/>
    <n v="0"/>
    <n v="0"/>
    <n v="37"/>
    <n v="0"/>
    <n v="9.7883597883597878E-2"/>
    <n v="39"/>
    <n v="0.10263157894736842"/>
    <n v="378"/>
    <n v="380"/>
    <n v="360"/>
    <m/>
    <n v="7"/>
    <m/>
    <n v="13"/>
    <n v="35"/>
    <n v="0"/>
    <n v="0"/>
    <n v="0"/>
    <n v="0"/>
    <n v="359"/>
    <m/>
    <n v="7"/>
    <m/>
    <n v="13"/>
    <n v="9.4707520891364902E-2"/>
    <n v="0"/>
    <n v="0"/>
    <n v="0"/>
    <n v="0"/>
    <n v="9.7883597883597878E-2"/>
    <n v="5.2770448548812667E-2"/>
    <n v="37"/>
  </r>
  <r>
    <x v="18"/>
    <s v="0671-01-000"/>
    <m/>
    <x v="3"/>
    <s v="Rock"/>
    <s v="Hills-Beaver Creek School District"/>
    <n v="37"/>
    <n v="0"/>
    <n v="0"/>
    <n v="0"/>
    <n v="0"/>
    <n v="0"/>
    <n v="37"/>
    <n v="0"/>
    <n v="9.7625329815303433E-2"/>
    <n v="26"/>
    <n v="7.0652173913043473E-2"/>
    <n v="379"/>
    <n v="368"/>
    <n v="359"/>
    <n v="1"/>
    <n v="5"/>
    <n v="0"/>
    <n v="3"/>
    <n v="24"/>
    <n v="0"/>
    <n v="0"/>
    <n v="0"/>
    <n v="0"/>
    <n v="372"/>
    <n v="1"/>
    <n v="5"/>
    <n v="0"/>
    <n v="3"/>
    <n v="9.9462365591397844E-2"/>
    <n v="0"/>
    <n v="0"/>
    <n v="0"/>
    <n v="0"/>
    <n v="9.7625329815303433E-2"/>
    <n v="2.3622047244094488E-2"/>
    <n v="37"/>
  </r>
  <r>
    <x v="0"/>
    <s v="2906-01-000"/>
    <m/>
    <x v="3"/>
    <s v="Red Lake"/>
    <s v="Red Lake County Central Public Schools"/>
    <n v="30"/>
    <n v="0"/>
    <n v="0"/>
    <n v="0"/>
    <n v="0"/>
    <n v="0"/>
    <n v="37"/>
    <n v="0"/>
    <n v="9.6858638743455502E-2"/>
    <n v="54"/>
    <n v="0.13533834586466165"/>
    <n v="382"/>
    <n v="399"/>
    <n v="358"/>
    <n v="18"/>
    <n v="6"/>
    <n v="3"/>
    <n v="14"/>
    <n v="48"/>
    <n v="0"/>
    <n v="0"/>
    <n v="0"/>
    <n v="0"/>
    <n v="340"/>
    <n v="18"/>
    <n v="6"/>
    <n v="3"/>
    <n v="14"/>
    <n v="8.8235294117647065E-2"/>
    <n v="0"/>
    <n v="0"/>
    <n v="0"/>
    <n v="0"/>
    <n v="9.6858638743455502E-2"/>
    <n v="0.10761154855643044"/>
    <n v="37"/>
  </r>
  <r>
    <x v="10"/>
    <s v="0786-01-000"/>
    <m/>
    <x v="3"/>
    <s v="Todd"/>
    <s v="Bertha-Hewitt Public School District"/>
    <n v="35"/>
    <n v="0"/>
    <n v="0"/>
    <n v="0"/>
    <n v="0"/>
    <n v="0"/>
    <n v="37"/>
    <n v="0"/>
    <n v="9.4871794871794868E-2"/>
    <n v="131"/>
    <n v="0.27066115702479338"/>
    <n v="390"/>
    <n v="484"/>
    <n v="472"/>
    <n v="2"/>
    <n v="5"/>
    <n v="0"/>
    <n v="5"/>
    <n v="120"/>
    <n v="0"/>
    <n v="4"/>
    <n v="0"/>
    <n v="0"/>
    <n v="387"/>
    <n v="2"/>
    <n v="1"/>
    <n v="0"/>
    <n v="5"/>
    <n v="9.0439276485788117E-2"/>
    <n v="0"/>
    <n v="0"/>
    <n v="0"/>
    <n v="0"/>
    <n v="9.4871794871794868E-2"/>
    <n v="2.0253164556962026E-2"/>
    <n v="37"/>
  </r>
  <r>
    <x v="16"/>
    <s v="0195-01-000"/>
    <s v="yes"/>
    <x v="2"/>
    <s v="Dakota"/>
    <s v="Randolph Public School District"/>
    <n v="36"/>
    <n v="0"/>
    <n v="0"/>
    <n v="0"/>
    <n v="0"/>
    <n v="0"/>
    <n v="37"/>
    <n v="0"/>
    <n v="8.0786026200873357E-2"/>
    <n v="3"/>
    <n v="7.0754716981132077E-3"/>
    <n v="458"/>
    <n v="424"/>
    <n v="417"/>
    <n v="2"/>
    <n v="0"/>
    <n v="2"/>
    <n v="3"/>
    <n v="0"/>
    <n v="0"/>
    <n v="0"/>
    <n v="0"/>
    <n v="0"/>
    <n v="453"/>
    <n v="2"/>
    <n v="0"/>
    <n v="2"/>
    <n v="3"/>
    <n v="7.9470198675496692E-2"/>
    <n v="0"/>
    <n v="0"/>
    <n v="0"/>
    <n v="0"/>
    <n v="8.0786026200873357E-2"/>
    <n v="1.5217391304347827E-2"/>
    <n v="37"/>
  </r>
  <r>
    <x v="9"/>
    <s v="0378-01-000"/>
    <m/>
    <x v="3"/>
    <s v="Lac qui Parle"/>
    <s v="Dawson-Boyd Public School District"/>
    <n v="33"/>
    <n v="0"/>
    <n v="0"/>
    <n v="0"/>
    <n v="0"/>
    <n v="0"/>
    <n v="37"/>
    <n v="0"/>
    <n v="7.8389830508474576E-2"/>
    <n v="82"/>
    <n v="0.15860735009671179"/>
    <n v="472"/>
    <n v="517"/>
    <n v="494"/>
    <n v="3"/>
    <n v="6"/>
    <n v="5"/>
    <n v="9"/>
    <n v="80"/>
    <n v="0"/>
    <n v="0"/>
    <n v="0"/>
    <n v="0"/>
    <n v="447"/>
    <n v="3"/>
    <n v="6"/>
    <n v="5"/>
    <n v="9"/>
    <n v="7.3825503355704702E-2"/>
    <n v="0"/>
    <n v="0"/>
    <n v="0"/>
    <n v="0"/>
    <n v="7.8389830508474576E-2"/>
    <n v="4.8936170212765959E-2"/>
    <n v="37"/>
  </r>
  <r>
    <x v="10"/>
    <s v="0378-01-000"/>
    <m/>
    <x v="3"/>
    <s v="Lac qui Parle"/>
    <s v="Dawson-Boyd Public School District"/>
    <n v="31"/>
    <n v="0"/>
    <n v="0"/>
    <n v="0"/>
    <n v="0"/>
    <n v="0"/>
    <n v="37"/>
    <n v="0"/>
    <n v="7.6923076923076927E-2"/>
    <n v="74"/>
    <n v="0.14285714285714285"/>
    <n v="481"/>
    <n v="518"/>
    <n v="505"/>
    <n v="0"/>
    <n v="3"/>
    <n v="4"/>
    <n v="6"/>
    <n v="73"/>
    <n v="0"/>
    <n v="0"/>
    <n v="0"/>
    <n v="0"/>
    <n v="463"/>
    <n v="0"/>
    <n v="3"/>
    <n v="4"/>
    <n v="6"/>
    <n v="6.6954643628509725E-2"/>
    <n v="0"/>
    <n v="0"/>
    <n v="0"/>
    <n v="0"/>
    <n v="7.6923076923076927E-2"/>
    <n v="2.7310924369747899E-2"/>
    <n v="37"/>
  </r>
  <r>
    <x v="9"/>
    <s v="0547-01-000"/>
    <m/>
    <x v="3"/>
    <s v="Otter Tail"/>
    <s v="Parkers Prairie Public School Dist."/>
    <n v="30"/>
    <n v="0"/>
    <n v="0"/>
    <n v="0"/>
    <n v="0"/>
    <n v="0"/>
    <n v="37"/>
    <n v="0"/>
    <n v="7.6446280991735532E-2"/>
    <n v="115"/>
    <n v="0.20462633451957296"/>
    <n v="484"/>
    <n v="562"/>
    <n v="554"/>
    <n v="1"/>
    <n v="3"/>
    <n v="3"/>
    <n v="1"/>
    <n v="110"/>
    <n v="0"/>
    <n v="0"/>
    <n v="0"/>
    <n v="0"/>
    <n v="474"/>
    <n v="1"/>
    <n v="3"/>
    <n v="3"/>
    <n v="1"/>
    <n v="6.3291139240506333E-2"/>
    <n v="0"/>
    <n v="0"/>
    <n v="0"/>
    <n v="0"/>
    <n v="7.6446280991735532E-2"/>
    <n v="1.6597510373443983E-2"/>
    <n v="37"/>
  </r>
  <r>
    <x v="2"/>
    <s v="0775-01-000"/>
    <m/>
    <x v="3"/>
    <s v="Swift"/>
    <s v="Kerkhoven-Murdock-Sunburg"/>
    <n v="23"/>
    <n v="0"/>
    <n v="0"/>
    <n v="0"/>
    <n v="8"/>
    <n v="4"/>
    <n v="33"/>
    <n v="8.0645161290322578E-3"/>
    <n v="6.6532258064516125E-2"/>
    <n v="172"/>
    <n v="0.27258320126782887"/>
    <n v="496"/>
    <n v="631"/>
    <n v="556"/>
    <n v="0"/>
    <n v="2"/>
    <n v="2"/>
    <n v="71"/>
    <n v="155"/>
    <n v="0"/>
    <n v="0"/>
    <n v="0"/>
    <n v="12"/>
    <n v="424"/>
    <n v="0"/>
    <n v="2"/>
    <n v="2"/>
    <n v="67"/>
    <n v="5.4245283018867926E-2"/>
    <n v="0"/>
    <n v="0"/>
    <n v="0"/>
    <n v="0.11940298507462686"/>
    <n v="7.4596774193548376E-2"/>
    <n v="0.14343434343434344"/>
    <n v="37"/>
  </r>
  <r>
    <x v="1"/>
    <s v="2167-01-000"/>
    <m/>
    <x v="3"/>
    <s v="Lyon"/>
    <s v="Lakeview School District"/>
    <n v="28"/>
    <n v="0"/>
    <n v="0"/>
    <n v="4"/>
    <n v="0"/>
    <n v="9"/>
    <n v="28"/>
    <n v="1.768172888015717E-2"/>
    <n v="5.50098231827112E-2"/>
    <n v="208"/>
    <n v="0.30588235294117649"/>
    <n v="509"/>
    <n v="680"/>
    <n v="645"/>
    <n v="6"/>
    <n v="2"/>
    <n v="11"/>
    <n v="16"/>
    <n v="185"/>
    <n v="4"/>
    <n v="0"/>
    <n v="0"/>
    <n v="7"/>
    <n v="488"/>
    <n v="2"/>
    <n v="2"/>
    <n v="15"/>
    <n v="9"/>
    <n v="5.737704918032787E-2"/>
    <n v="0"/>
    <n v="0"/>
    <n v="0.26666666666666666"/>
    <n v="0"/>
    <n v="7.269155206286837E-2"/>
    <n v="5.4263565891472867E-2"/>
    <n v="37"/>
  </r>
  <r>
    <x v="12"/>
    <s v="0775-01-000"/>
    <m/>
    <x v="3"/>
    <s v="Swift"/>
    <s v="Kerkhoven-Murdock-Sunburg"/>
    <n v="30"/>
    <n v="0"/>
    <n v="0"/>
    <n v="0"/>
    <n v="3"/>
    <n v="0"/>
    <n v="37"/>
    <n v="0"/>
    <n v="6.6308243727598568E-2"/>
    <n v="73"/>
    <n v="0.12289562289562289"/>
    <n v="558"/>
    <n v="594"/>
    <n v="535"/>
    <n v="3"/>
    <n v="4"/>
    <n v="1"/>
    <n v="51"/>
    <n v="63"/>
    <n v="0"/>
    <n v="0"/>
    <n v="0"/>
    <n v="4"/>
    <n v="502"/>
    <n v="3"/>
    <n v="4"/>
    <n v="1"/>
    <n v="50"/>
    <n v="5.9760956175298807E-2"/>
    <n v="0"/>
    <n v="0"/>
    <n v="0"/>
    <n v="0.06"/>
    <n v="6.6308243727598568E-2"/>
    <n v="0.10357142857142858"/>
    <n v="37"/>
  </r>
  <r>
    <x v="5"/>
    <s v="0601-01-000"/>
    <m/>
    <x v="3"/>
    <s v="Polk"/>
    <s v="Fosston Public School District"/>
    <n v="23"/>
    <n v="8"/>
    <n v="0"/>
    <n v="0"/>
    <n v="0"/>
    <n v="0"/>
    <n v="37"/>
    <n v="0"/>
    <n v="6.2184873949579833E-2"/>
    <n v="84"/>
    <n v="0.13084112149532709"/>
    <n v="595"/>
    <n v="642"/>
    <n v="592"/>
    <n v="33"/>
    <n v="4"/>
    <n v="6"/>
    <n v="7"/>
    <n v="82"/>
    <n v="0"/>
    <n v="0"/>
    <n v="0"/>
    <n v="0"/>
    <n v="533"/>
    <n v="41"/>
    <n v="4"/>
    <n v="6"/>
    <n v="7"/>
    <n v="4.3151969981238276E-2"/>
    <n v="0.1951219512195122"/>
    <n v="0"/>
    <n v="0"/>
    <n v="0"/>
    <n v="6.2184873949579833E-2"/>
    <n v="9.8138747884940772E-2"/>
    <n v="37"/>
  </r>
  <r>
    <x v="3"/>
    <s v="0601-01-000"/>
    <m/>
    <x v="3"/>
    <s v="Polk"/>
    <s v="Fosston Public School District"/>
    <n v="16"/>
    <n v="12"/>
    <n v="0"/>
    <n v="0"/>
    <n v="0"/>
    <n v="0"/>
    <n v="37"/>
    <n v="0"/>
    <n v="6.1157024793388429E-2"/>
    <n v="92"/>
    <n v="0.1393939393939394"/>
    <n v="605"/>
    <n v="660"/>
    <n v="612"/>
    <n v="33"/>
    <n v="3"/>
    <n v="4"/>
    <n v="8"/>
    <n v="88"/>
    <n v="3"/>
    <n v="0"/>
    <n v="0"/>
    <n v="0"/>
    <n v="540"/>
    <n v="42"/>
    <n v="3"/>
    <n v="4"/>
    <n v="8"/>
    <n v="2.9629629629629631E-2"/>
    <n v="0.2857142857142857"/>
    <n v="0"/>
    <n v="0"/>
    <n v="0"/>
    <n v="6.1157024793388429E-2"/>
    <n v="9.5477386934673364E-2"/>
    <n v="37"/>
  </r>
  <r>
    <x v="11"/>
    <s v="0333-01-000"/>
    <m/>
    <x v="3"/>
    <s v="Kanabec"/>
    <s v="Ogilvie Public School District"/>
    <n v="34"/>
    <n v="0"/>
    <n v="0"/>
    <n v="0"/>
    <n v="0"/>
    <n v="0"/>
    <n v="37"/>
    <n v="0"/>
    <n v="5.873015873015873E-2"/>
    <n v="31"/>
    <n v="4.9679487179487176E-2"/>
    <n v="630"/>
    <n v="624"/>
    <n v="615"/>
    <n v="3"/>
    <n v="4"/>
    <n v="1"/>
    <n v="1"/>
    <n v="29"/>
    <n v="0"/>
    <n v="0"/>
    <n v="0"/>
    <n v="0"/>
    <n v="620"/>
    <n v="3"/>
    <n v="4"/>
    <n v="1"/>
    <n v="1"/>
    <n v="5.4838709677419356E-2"/>
    <n v="0"/>
    <n v="0"/>
    <n v="0"/>
    <n v="0"/>
    <n v="5.873015873015873E-2"/>
    <n v="1.4308426073131956E-2"/>
    <n v="37"/>
  </r>
  <r>
    <x v="12"/>
    <s v="0891-01-000"/>
    <m/>
    <x v="3"/>
    <s v="Yellow Medicine"/>
    <s v="Canby Public School District"/>
    <n v="32"/>
    <n v="0"/>
    <n v="0"/>
    <n v="0"/>
    <n v="0"/>
    <n v="0"/>
    <n v="37"/>
    <n v="0"/>
    <n v="5.8637083993660855E-2"/>
    <n v="14"/>
    <n v="2.3026315789473683E-2"/>
    <n v="631"/>
    <n v="608"/>
    <n v="597"/>
    <n v="3"/>
    <n v="2"/>
    <n v="1"/>
    <n v="5"/>
    <n v="6"/>
    <n v="0"/>
    <n v="0"/>
    <n v="0"/>
    <n v="0"/>
    <n v="623"/>
    <n v="3"/>
    <n v="2"/>
    <n v="1"/>
    <n v="5"/>
    <n v="5.1364365971107544E-2"/>
    <n v="0"/>
    <n v="0"/>
    <n v="0"/>
    <n v="0"/>
    <n v="5.8637083993660855E-2"/>
    <n v="1.7350157728706624E-2"/>
    <n v="37"/>
  </r>
  <r>
    <x v="10"/>
    <s v="0435-01-000"/>
    <m/>
    <x v="3"/>
    <s v="Mahnomen"/>
    <s v="Waubun-Ogema-White Earth Public Sch"/>
    <n v="19"/>
    <n v="12"/>
    <n v="0"/>
    <n v="0"/>
    <n v="0"/>
    <n v="0"/>
    <n v="37"/>
    <n v="0"/>
    <n v="5.8084772370486655E-2"/>
    <n v="18"/>
    <n v="2.9126213592233011E-2"/>
    <n v="637"/>
    <n v="618"/>
    <n v="198"/>
    <n v="420"/>
    <n v="0"/>
    <n v="0"/>
    <n v="0"/>
    <n v="6"/>
    <n v="9"/>
    <n v="0"/>
    <n v="0"/>
    <n v="0"/>
    <n v="211"/>
    <n v="423"/>
    <n v="0"/>
    <n v="0"/>
    <n v="0"/>
    <n v="9.004739336492891E-2"/>
    <n v="2.8368794326241134E-2"/>
    <n v="0"/>
    <n v="0"/>
    <n v="0"/>
    <n v="5.8084772370486655E-2"/>
    <n v="0.66719242902208198"/>
    <n v="37"/>
  </r>
  <r>
    <x v="14"/>
    <s v="0091-01-000"/>
    <m/>
    <x v="3"/>
    <s v="Carlton"/>
    <s v="Barnum Public School District"/>
    <n v="29"/>
    <n v="0"/>
    <n v="0"/>
    <n v="0"/>
    <n v="0"/>
    <n v="0"/>
    <n v="37"/>
    <n v="0"/>
    <n v="5.7187017001545597E-2"/>
    <n v="50"/>
    <n v="7.575757575757576E-2"/>
    <n v="647"/>
    <n v="660"/>
    <n v="623"/>
    <n v="25"/>
    <n v="5"/>
    <n v="4"/>
    <n v="3"/>
    <n v="40"/>
    <n v="0"/>
    <n v="0"/>
    <n v="0"/>
    <n v="0"/>
    <n v="612"/>
    <n v="25"/>
    <n v="5"/>
    <n v="4"/>
    <n v="3"/>
    <n v="4.7385620915032678E-2"/>
    <n v="0"/>
    <n v="0"/>
    <n v="0"/>
    <n v="0"/>
    <n v="5.7187017001545597E-2"/>
    <n v="5.7010785824345149E-2"/>
    <n v="37"/>
  </r>
  <r>
    <x v="12"/>
    <s v="0333-01-000"/>
    <m/>
    <x v="3"/>
    <s v="Kanabec"/>
    <s v="Ogilvie Public School District"/>
    <n v="35"/>
    <n v="0"/>
    <n v="0"/>
    <n v="0"/>
    <n v="0"/>
    <n v="0"/>
    <n v="37"/>
    <n v="0"/>
    <n v="5.7010785824345149E-2"/>
    <n v="35"/>
    <n v="5.4095826893353939E-2"/>
    <n v="649"/>
    <n v="647"/>
    <n v="637"/>
    <n v="3"/>
    <n v="5"/>
    <n v="2"/>
    <n v="0"/>
    <n v="33"/>
    <n v="0"/>
    <n v="0"/>
    <n v="0"/>
    <n v="0"/>
    <n v="639"/>
    <n v="3"/>
    <n v="5"/>
    <n v="2"/>
    <n v="0"/>
    <n v="5.4773082942097026E-2"/>
    <n v="0"/>
    <n v="0"/>
    <n v="0"/>
    <n v="0"/>
    <n v="5.7010785824345149E-2"/>
    <n v="1.5408320493066256E-2"/>
    <n v="37"/>
  </r>
  <r>
    <x v="14"/>
    <s v="0601-01-000"/>
    <m/>
    <x v="3"/>
    <s v="Polk"/>
    <s v="Fosston Public School District"/>
    <n v="24"/>
    <n v="3"/>
    <n v="0"/>
    <n v="0"/>
    <n v="0"/>
    <n v="0"/>
    <n v="37"/>
    <n v="0"/>
    <n v="5.5223880597014927E-2"/>
    <n v="40"/>
    <n v="5.9435364041604752E-2"/>
    <n v="670"/>
    <n v="673"/>
    <n v="607"/>
    <n v="54"/>
    <n v="4"/>
    <n v="5"/>
    <n v="3"/>
    <n v="39"/>
    <n v="0"/>
    <n v="0"/>
    <n v="0"/>
    <n v="0"/>
    <n v="592"/>
    <n v="57"/>
    <n v="4"/>
    <n v="5"/>
    <n v="3"/>
    <n v="4.0540540540540543E-2"/>
    <n v="5.2631578947368418E-2"/>
    <n v="0"/>
    <n v="0"/>
    <n v="0"/>
    <n v="5.5223880597014927E-2"/>
    <n v="0.1043872919818457"/>
    <n v="37"/>
  </r>
  <r>
    <x v="15"/>
    <s v="0091-01-000"/>
    <m/>
    <x v="3"/>
    <s v="Carlton"/>
    <s v="Barnum Public School District"/>
    <n v="30"/>
    <n v="0"/>
    <n v="0"/>
    <n v="0"/>
    <n v="0"/>
    <n v="0"/>
    <n v="37"/>
    <n v="0"/>
    <n v="5.4977711738484397E-2"/>
    <n v="35"/>
    <n v="5.216095380029806E-2"/>
    <n v="673"/>
    <n v="671"/>
    <n v="640"/>
    <n v="21"/>
    <n v="5"/>
    <n v="2"/>
    <n v="3"/>
    <n v="34"/>
    <n v="0"/>
    <n v="0"/>
    <n v="0"/>
    <n v="0"/>
    <n v="636"/>
    <n v="21"/>
    <n v="5"/>
    <n v="2"/>
    <n v="3"/>
    <n v="4.716981132075472E-2"/>
    <n v="0"/>
    <n v="0"/>
    <n v="0"/>
    <n v="0"/>
    <n v="5.4977711738484397E-2"/>
    <n v="4.6476761619190406E-2"/>
    <n v="37"/>
  </r>
  <r>
    <x v="12"/>
    <s v="0857-01-000"/>
    <m/>
    <x v="3"/>
    <s v="Winona"/>
    <s v="Lewiston-Altura Public School Dist."/>
    <n v="34"/>
    <n v="0"/>
    <n v="0"/>
    <n v="0"/>
    <n v="0"/>
    <n v="3"/>
    <n v="34"/>
    <n v="4.4378698224852072E-3"/>
    <n v="5.0295857988165681E-2"/>
    <n v="126"/>
    <n v="0.16470588235294117"/>
    <n v="676"/>
    <n v="765"/>
    <n v="743"/>
    <n v="2"/>
    <n v="2"/>
    <n v="6"/>
    <n v="12"/>
    <n v="123"/>
    <n v="0"/>
    <n v="0"/>
    <n v="3"/>
    <n v="0"/>
    <n v="654"/>
    <n v="2"/>
    <n v="2"/>
    <n v="3"/>
    <n v="12"/>
    <n v="5.1987767584097858E-2"/>
    <n v="0"/>
    <n v="0"/>
    <n v="0"/>
    <n v="0"/>
    <n v="5.473372781065089E-2"/>
    <n v="2.8231797919762259E-2"/>
    <n v="37"/>
  </r>
  <r>
    <x v="17"/>
    <s v="0821-01-000"/>
    <m/>
    <x v="3"/>
    <s v="Wadena"/>
    <s v="Menahga Public School District"/>
    <n v="37"/>
    <n v="0"/>
    <n v="0"/>
    <n v="0"/>
    <n v="0"/>
    <n v="0"/>
    <n v="37"/>
    <n v="0"/>
    <n v="5.2631578947368418E-2"/>
    <n v="70"/>
    <n v="9.5108695652173919E-2"/>
    <n v="703"/>
    <n v="736"/>
    <n v="717"/>
    <n v="11"/>
    <n v="3"/>
    <n v="0"/>
    <n v="4"/>
    <n v="68"/>
    <n v="0"/>
    <n v="0"/>
    <n v="0"/>
    <n v="0"/>
    <n v="686"/>
    <n v="11"/>
    <n v="3"/>
    <n v="0"/>
    <n v="4"/>
    <n v="5.393586005830904E-2"/>
    <n v="0"/>
    <n v="0"/>
    <n v="0"/>
    <n v="0"/>
    <n v="5.2631578947368418E-2"/>
    <n v="2.556818181818182E-2"/>
    <n v="37"/>
  </r>
  <r>
    <x v="16"/>
    <s v="0097-01-000"/>
    <m/>
    <x v="3"/>
    <s v="Carlton"/>
    <s v="Moose Lake Public School District"/>
    <n v="35"/>
    <n v="0"/>
    <n v="0"/>
    <n v="0"/>
    <n v="0"/>
    <n v="0"/>
    <n v="37"/>
    <n v="0"/>
    <n v="5.0203527815468114E-2"/>
    <n v="91"/>
    <n v="0.11504424778761062"/>
    <n v="737"/>
    <n v="791"/>
    <n v="762"/>
    <n v="9"/>
    <n v="4"/>
    <n v="9"/>
    <n v="7"/>
    <n v="87"/>
    <n v="0"/>
    <n v="0"/>
    <n v="0"/>
    <n v="0"/>
    <n v="710"/>
    <n v="9"/>
    <n v="4"/>
    <n v="9"/>
    <n v="7"/>
    <n v="4.9295774647887321E-2"/>
    <n v="0"/>
    <n v="0"/>
    <n v="0"/>
    <n v="0"/>
    <n v="5.0203527815468114E-2"/>
    <n v="3.9242219215155617E-2"/>
    <n v="37"/>
  </r>
  <r>
    <x v="13"/>
    <s v="0150-01-000"/>
    <m/>
    <x v="3"/>
    <s v="Clay"/>
    <s v="Hawley Public School District"/>
    <n v="29"/>
    <n v="0"/>
    <n v="0"/>
    <n v="0"/>
    <n v="3"/>
    <n v="0"/>
    <n v="37"/>
    <n v="0"/>
    <n v="4.5454545454545456E-2"/>
    <n v="113"/>
    <n v="0.12696629213483146"/>
    <n v="814"/>
    <n v="890"/>
    <n v="876"/>
    <n v="3"/>
    <n v="9"/>
    <n v="1"/>
    <n v="1"/>
    <n v="113"/>
    <n v="0"/>
    <n v="0"/>
    <n v="0"/>
    <n v="0"/>
    <n v="792"/>
    <n v="3"/>
    <n v="9"/>
    <n v="1"/>
    <n v="4"/>
    <n v="3.6616161616161616E-2"/>
    <n v="0"/>
    <n v="0"/>
    <n v="0"/>
    <n v="0.75"/>
    <n v="4.5454545454545456E-2"/>
    <n v="2.1013597033374538E-2"/>
    <n v="37"/>
  </r>
  <r>
    <x v="5"/>
    <s v="0150-01-000"/>
    <m/>
    <x v="3"/>
    <s v="Clay"/>
    <s v="Hawley Public School District"/>
    <n v="28"/>
    <n v="0"/>
    <n v="0"/>
    <n v="0"/>
    <n v="0"/>
    <n v="0"/>
    <n v="37"/>
    <n v="0"/>
    <n v="4.5066991473812421E-2"/>
    <n v="134"/>
    <n v="0.14596949891067537"/>
    <n v="821"/>
    <n v="918"/>
    <n v="893"/>
    <n v="4"/>
    <n v="9"/>
    <n v="3"/>
    <n v="9"/>
    <n v="132"/>
    <n v="0"/>
    <n v="0"/>
    <n v="0"/>
    <n v="0"/>
    <n v="789"/>
    <n v="4"/>
    <n v="9"/>
    <n v="3"/>
    <n v="9"/>
    <n v="3.5487959442332066E-2"/>
    <n v="0"/>
    <n v="0"/>
    <n v="0"/>
    <n v="0"/>
    <n v="4.5066991473812421E-2"/>
    <n v="3.0712530712530713E-2"/>
    <n v="37"/>
  </r>
  <r>
    <x v="14"/>
    <s v="0484-01-000"/>
    <m/>
    <x v="3"/>
    <s v="Morrison"/>
    <s v="Pierz Public School District"/>
    <n v="37"/>
    <n v="0"/>
    <n v="0"/>
    <n v="0"/>
    <n v="0"/>
    <n v="0"/>
    <n v="37"/>
    <n v="0"/>
    <n v="4.0437158469945354E-2"/>
    <n v="123"/>
    <n v="0.12287712287712288"/>
    <n v="915"/>
    <n v="1001"/>
    <n v="988"/>
    <n v="5"/>
    <n v="1"/>
    <n v="2"/>
    <n v="5"/>
    <n v="120"/>
    <n v="0"/>
    <n v="0"/>
    <n v="0"/>
    <n v="0"/>
    <n v="905"/>
    <n v="5"/>
    <n v="1"/>
    <n v="2"/>
    <n v="5"/>
    <n v="4.0883977900552489E-2"/>
    <n v="0"/>
    <n v="0"/>
    <n v="0"/>
    <n v="0"/>
    <n v="4.0437158469945354E-2"/>
    <n v="1.4161220043572984E-2"/>
    <n v="37"/>
  </r>
  <r>
    <x v="8"/>
    <s v="0162-01-000"/>
    <m/>
    <x v="3"/>
    <s v="Clearwater"/>
    <s v="Bagley Public School District"/>
    <n v="30"/>
    <n v="0"/>
    <n v="0"/>
    <n v="0"/>
    <n v="0"/>
    <n v="5"/>
    <n v="32"/>
    <n v="5.208333333333333E-3"/>
    <n v="3.3333333333333333E-2"/>
    <n v="66"/>
    <n v="6.6734074823053588E-2"/>
    <n v="960"/>
    <n v="989"/>
    <n v="748"/>
    <n v="219"/>
    <n v="5"/>
    <n v="6"/>
    <n v="11"/>
    <n v="56"/>
    <n v="5"/>
    <n v="0"/>
    <n v="0"/>
    <n v="0"/>
    <n v="722"/>
    <n v="214"/>
    <n v="5"/>
    <n v="6"/>
    <n v="11"/>
    <n v="4.1551246537396121E-2"/>
    <n v="0"/>
    <n v="0"/>
    <n v="0"/>
    <n v="0"/>
    <n v="3.8541666666666669E-2"/>
    <n v="0.24634655532359082"/>
    <n v="37"/>
  </r>
  <r>
    <x v="10"/>
    <s v="0314-01-000"/>
    <m/>
    <x v="3"/>
    <s v="Isanti"/>
    <s v="Braham Public School District"/>
    <n v="34"/>
    <n v="0"/>
    <n v="0"/>
    <n v="0"/>
    <n v="0"/>
    <n v="0"/>
    <n v="37"/>
    <n v="0"/>
    <n v="3.8341968911917101E-2"/>
    <n v="39"/>
    <n v="4.0330920372285417E-2"/>
    <n v="965"/>
    <n v="967"/>
    <n v="938"/>
    <n v="6"/>
    <n v="6"/>
    <n v="10"/>
    <n v="7"/>
    <n v="37"/>
    <n v="0"/>
    <n v="0"/>
    <n v="0"/>
    <n v="0"/>
    <n v="935"/>
    <n v="6"/>
    <n v="6"/>
    <n v="10"/>
    <n v="7"/>
    <n v="3.6363636363636362E-2"/>
    <n v="0"/>
    <n v="0"/>
    <n v="0"/>
    <n v="0"/>
    <n v="3.8341968911917101E-2"/>
    <n v="3.0082987551867221E-2"/>
    <n v="37"/>
  </r>
  <r>
    <x v="10"/>
    <s v="0282-01-000"/>
    <s v="yes"/>
    <x v="2"/>
    <s v="Hennepin"/>
    <s v="St. Anthony-New Brighton Schools"/>
    <n v="15"/>
    <n v="0"/>
    <n v="4"/>
    <n v="0"/>
    <n v="0"/>
    <n v="11"/>
    <n v="26"/>
    <n v="1.1088709677419355E-2"/>
    <n v="2.620967741935484E-2"/>
    <n v="772"/>
    <n v="0.44701795020266361"/>
    <n v="992"/>
    <n v="1727"/>
    <n v="1408"/>
    <n v="18"/>
    <n v="106"/>
    <n v="127"/>
    <n v="68"/>
    <n v="648"/>
    <n v="8"/>
    <n v="36"/>
    <n v="41"/>
    <n v="25"/>
    <n v="775"/>
    <n v="10"/>
    <n v="74"/>
    <n v="86"/>
    <n v="43"/>
    <n v="1.935483870967742E-2"/>
    <n v="0"/>
    <n v="5.4054054054054057E-2"/>
    <n v="0"/>
    <n v="0"/>
    <n v="3.7298387096774195E-2"/>
    <n v="0.21558704453441296"/>
    <n v="37"/>
  </r>
  <r>
    <x v="5"/>
    <s v="0162-01-000"/>
    <m/>
    <x v="3"/>
    <s v="Clearwater"/>
    <s v="Bagley Public School District"/>
    <n v="33"/>
    <n v="0"/>
    <n v="0"/>
    <n v="0"/>
    <n v="0"/>
    <n v="4"/>
    <n v="33"/>
    <n v="3.9920159680638719E-3"/>
    <n v="3.2934131736526949E-2"/>
    <n v="59"/>
    <n v="5.76171875E-2"/>
    <n v="1002"/>
    <n v="1024"/>
    <n v="748"/>
    <n v="247"/>
    <n v="10"/>
    <n v="4"/>
    <n v="15"/>
    <n v="42"/>
    <n v="14"/>
    <n v="0"/>
    <n v="0"/>
    <n v="0"/>
    <n v="739"/>
    <n v="233"/>
    <n v="10"/>
    <n v="4"/>
    <n v="15"/>
    <n v="4.4654939106901215E-2"/>
    <n v="0"/>
    <n v="0"/>
    <n v="0"/>
    <n v="0"/>
    <n v="3.6926147704590823E-2"/>
    <n v="0.26173826173826176"/>
    <n v="37"/>
  </r>
  <r>
    <x v="7"/>
    <s v="0162-01-000"/>
    <m/>
    <x v="3"/>
    <s v="Clearwater"/>
    <s v="Bagley Public School District"/>
    <n v="25"/>
    <n v="0"/>
    <n v="0"/>
    <n v="0"/>
    <n v="4"/>
    <n v="6"/>
    <n v="31"/>
    <n v="5.9347181008902079E-3"/>
    <n v="3.0662710187932742E-2"/>
    <n v="38"/>
    <n v="3.7549407114624504E-2"/>
    <n v="1011"/>
    <n v="1012"/>
    <n v="758"/>
    <n v="229"/>
    <n v="9"/>
    <n v="6"/>
    <n v="10"/>
    <n v="32"/>
    <n v="0"/>
    <n v="0"/>
    <n v="0"/>
    <n v="0"/>
    <n v="751"/>
    <n v="229"/>
    <n v="9"/>
    <n v="6"/>
    <n v="14"/>
    <n v="3.3288948069241014E-2"/>
    <n v="0"/>
    <n v="0"/>
    <n v="0"/>
    <n v="0.2857142857142857"/>
    <n v="3.6597428288822953E-2"/>
    <n v="0.25569871159563923"/>
    <n v="37"/>
  </r>
  <r>
    <x v="14"/>
    <s v="0139-01-000"/>
    <m/>
    <x v="3"/>
    <s v="Chisago"/>
    <s v="Rush City Public School District"/>
    <n v="34"/>
    <n v="0"/>
    <n v="0"/>
    <n v="0"/>
    <n v="0"/>
    <n v="0"/>
    <n v="37"/>
    <n v="0"/>
    <n v="3.5818005808325268E-2"/>
    <n v="0"/>
    <n v="0"/>
    <n v="1033"/>
    <n v="996"/>
    <n v="947"/>
    <n v="12"/>
    <n v="12"/>
    <n v="13"/>
    <n v="12"/>
    <n v="0"/>
    <n v="0"/>
    <n v="0"/>
    <n v="0"/>
    <n v="0"/>
    <n v="981"/>
    <n v="12"/>
    <n v="12"/>
    <n v="13"/>
    <n v="12"/>
    <n v="3.4658511722731905E-2"/>
    <n v="0"/>
    <n v="0"/>
    <n v="0"/>
    <n v="0"/>
    <n v="3.5818005808325268E-2"/>
    <n v="4.7572815533980579E-2"/>
    <n v="37"/>
  </r>
  <r>
    <x v="11"/>
    <s v="0777-01-000"/>
    <m/>
    <x v="3"/>
    <s v="Swift"/>
    <s v="Benson Public School District"/>
    <n v="27"/>
    <n v="0"/>
    <n v="0"/>
    <n v="0"/>
    <n v="0"/>
    <n v="0"/>
    <n v="37"/>
    <n v="0"/>
    <n v="3.4579439252336447E-2"/>
    <n v="17"/>
    <n v="1.6190476190476189E-2"/>
    <n v="1070"/>
    <n v="1050"/>
    <n v="1004"/>
    <n v="2"/>
    <n v="11"/>
    <n v="5"/>
    <n v="28"/>
    <n v="15"/>
    <n v="0"/>
    <n v="0"/>
    <n v="0"/>
    <n v="0"/>
    <n v="1016"/>
    <n v="2"/>
    <n v="11"/>
    <n v="5"/>
    <n v="28"/>
    <n v="2.6574803149606301E-2"/>
    <n v="0"/>
    <n v="0"/>
    <n v="0"/>
    <n v="0"/>
    <n v="3.4579439252336447E-2"/>
    <n v="4.3314500941619587E-2"/>
    <n v="37"/>
  </r>
  <r>
    <x v="17"/>
    <s v="2135-01-000"/>
    <m/>
    <x v="3"/>
    <s v="Blue Earth"/>
    <s v="Maple River School District"/>
    <n v="32"/>
    <n v="0"/>
    <n v="0"/>
    <n v="0"/>
    <n v="0"/>
    <n v="0"/>
    <n v="37"/>
    <n v="0"/>
    <n v="3.0756442227763924E-2"/>
    <n v="110"/>
    <n v="8.6206896551724144E-2"/>
    <n v="1203"/>
    <n v="1276"/>
    <n v="1249"/>
    <n v="3"/>
    <n v="5"/>
    <n v="9"/>
    <n v="8"/>
    <n v="109"/>
    <n v="0"/>
    <n v="0"/>
    <n v="0"/>
    <n v="0"/>
    <n v="1172"/>
    <n v="3"/>
    <n v="5"/>
    <n v="9"/>
    <n v="8"/>
    <n v="2.7303754266211604E-2"/>
    <n v="0"/>
    <n v="0"/>
    <n v="0"/>
    <n v="0"/>
    <n v="3.0756442227763924E-2"/>
    <n v="2.0885547201336674E-2"/>
    <n v="37"/>
  </r>
  <r>
    <x v="12"/>
    <s v="0813-01-000"/>
    <m/>
    <x v="3"/>
    <s v="Wabasha"/>
    <s v="Lake City Public School District"/>
    <n v="31"/>
    <n v="0"/>
    <n v="0"/>
    <n v="0"/>
    <n v="0"/>
    <n v="0"/>
    <n v="37"/>
    <n v="0"/>
    <n v="2.6466380543633764E-2"/>
    <n v="39"/>
    <n v="2.7857142857142858E-2"/>
    <n v="1398"/>
    <n v="1400"/>
    <n v="1328"/>
    <n v="1"/>
    <n v="27"/>
    <n v="16"/>
    <n v="28"/>
    <n v="37"/>
    <n v="0"/>
    <n v="0"/>
    <n v="0"/>
    <n v="0"/>
    <n v="1322"/>
    <n v="1"/>
    <n v="27"/>
    <n v="16"/>
    <n v="28"/>
    <n v="2.3449319213313162E-2"/>
    <n v="0"/>
    <n v="0"/>
    <n v="0"/>
    <n v="0"/>
    <n v="2.6466380543633764E-2"/>
    <n v="5.1649928263988523E-2"/>
    <n v="37"/>
  </r>
  <r>
    <x v="14"/>
    <s v="0813-01-000"/>
    <m/>
    <x v="3"/>
    <s v="Wabasha"/>
    <s v="Lake City Public School District"/>
    <n v="33"/>
    <n v="0"/>
    <n v="0"/>
    <n v="0"/>
    <n v="0"/>
    <n v="0"/>
    <n v="37"/>
    <n v="0"/>
    <n v="2.5464556090846524E-2"/>
    <n v="46"/>
    <n v="3.1463748290013679E-2"/>
    <n v="1453"/>
    <n v="1462"/>
    <n v="1408"/>
    <n v="0"/>
    <n v="19"/>
    <n v="11"/>
    <n v="24"/>
    <n v="43"/>
    <n v="0"/>
    <n v="0"/>
    <n v="0"/>
    <n v="0"/>
    <n v="1398"/>
    <n v="0"/>
    <n v="19"/>
    <n v="11"/>
    <n v="24"/>
    <n v="2.3605150214592276E-2"/>
    <n v="0"/>
    <n v="0"/>
    <n v="0"/>
    <n v="0"/>
    <n v="2.5464556090846524E-2"/>
    <n v="3.71900826446281E-2"/>
    <n v="37"/>
  </r>
  <r>
    <x v="17"/>
    <s v="0300-01-000"/>
    <m/>
    <x v="3"/>
    <s v="Houston"/>
    <s v="La Crescent-Hokah School District"/>
    <n v="36"/>
    <n v="0"/>
    <n v="0"/>
    <n v="0"/>
    <n v="0"/>
    <n v="27"/>
    <n v="10"/>
    <n v="1.731879409878127E-2"/>
    <n v="6.4143681847338039E-3"/>
    <n v="148"/>
    <n v="8.862275449101796E-2"/>
    <n v="1559"/>
    <n v="1670"/>
    <n v="1613"/>
    <n v="2"/>
    <n v="29"/>
    <n v="19"/>
    <n v="2"/>
    <n v="147"/>
    <n v="0"/>
    <n v="0"/>
    <n v="0"/>
    <n v="0"/>
    <n v="1502"/>
    <n v="2"/>
    <n v="29"/>
    <n v="19"/>
    <n v="2"/>
    <n v="2.3968042609853527E-2"/>
    <n v="0"/>
    <n v="0"/>
    <n v="0"/>
    <n v="0"/>
    <n v="2.3733162283515075E-2"/>
    <n v="3.3462033462033462E-2"/>
    <n v="37"/>
  </r>
  <r>
    <x v="7"/>
    <s v="0051-01-000"/>
    <m/>
    <x v="3"/>
    <s v="Benton"/>
    <s v="Foley Public School District"/>
    <n v="34"/>
    <n v="0"/>
    <n v="0"/>
    <n v="0"/>
    <n v="0"/>
    <n v="8"/>
    <n v="29"/>
    <n v="4.9019607843137254E-3"/>
    <n v="1.7769607843137254E-2"/>
    <n v="143"/>
    <n v="8.2278481012658222E-2"/>
    <n v="1632"/>
    <n v="1738"/>
    <n v="1711"/>
    <n v="6"/>
    <n v="14"/>
    <n v="1"/>
    <n v="6"/>
    <n v="136"/>
    <n v="0"/>
    <n v="0"/>
    <n v="0"/>
    <n v="0"/>
    <n v="1609"/>
    <n v="6"/>
    <n v="14"/>
    <n v="1"/>
    <n v="6"/>
    <n v="2.113113735239279E-2"/>
    <n v="0"/>
    <n v="0"/>
    <n v="0"/>
    <n v="0"/>
    <n v="2.267156862745098E-2"/>
    <n v="1.6503667481662591E-2"/>
    <n v="37"/>
  </r>
  <r>
    <x v="17"/>
    <s v="0882-01-000"/>
    <m/>
    <x v="3"/>
    <s v="Wright"/>
    <s v="Monticello Public School District"/>
    <n v="32"/>
    <n v="0"/>
    <n v="0"/>
    <n v="0"/>
    <n v="0"/>
    <n v="0"/>
    <n v="37"/>
    <n v="0"/>
    <n v="1.0712217718587146E-2"/>
    <n v="120"/>
    <n v="3.3927056827820185E-2"/>
    <n v="3454"/>
    <n v="3537"/>
    <n v="3443"/>
    <n v="5"/>
    <n v="21"/>
    <n v="40"/>
    <n v="24"/>
    <n v="113"/>
    <n v="0"/>
    <n v="0"/>
    <n v="0"/>
    <n v="0"/>
    <n v="3362"/>
    <n v="5"/>
    <n v="21"/>
    <n v="40"/>
    <n v="24"/>
    <n v="9.5181439619274246E-3"/>
    <n v="0"/>
    <n v="0"/>
    <n v="0"/>
    <n v="0"/>
    <n v="1.0712217718587146E-2"/>
    <n v="2.6071842410196989E-2"/>
    <n v="37"/>
  </r>
  <r>
    <x v="1"/>
    <s v="0852-01-000"/>
    <m/>
    <x v="3"/>
    <s v="Wilkin"/>
    <s v="Campbell-Tintah Public School Dist."/>
    <n v="31"/>
    <n v="0"/>
    <n v="0"/>
    <n v="0"/>
    <n v="3"/>
    <n v="0"/>
    <n v="36"/>
    <n v="0"/>
    <n v="0.28346456692913385"/>
    <n v="56"/>
    <n v="0.38095238095238093"/>
    <n v="127"/>
    <n v="147"/>
    <n v="132"/>
    <n v="0"/>
    <n v="2"/>
    <n v="2"/>
    <n v="11"/>
    <n v="44"/>
    <n v="0"/>
    <n v="0"/>
    <n v="0"/>
    <n v="5"/>
    <n v="119"/>
    <n v="0"/>
    <n v="2"/>
    <n v="2"/>
    <n v="9"/>
    <n v="0.26050420168067229"/>
    <n v="0"/>
    <n v="0"/>
    <n v="0"/>
    <n v="0.33333333333333331"/>
    <n v="0.28346456692913385"/>
    <n v="9.8484848484848481E-2"/>
    <n v="36"/>
  </r>
  <r>
    <x v="0"/>
    <s v="0852-01-000"/>
    <m/>
    <x v="3"/>
    <s v="Wilkin"/>
    <s v="Campbell-Tintah Public School Dist."/>
    <n v="33"/>
    <n v="0"/>
    <n v="0"/>
    <n v="0"/>
    <n v="0"/>
    <n v="0"/>
    <n v="36"/>
    <n v="0"/>
    <n v="0.26470588235294118"/>
    <n v="46"/>
    <n v="0.31506849315068491"/>
    <n v="136"/>
    <n v="146"/>
    <n v="133"/>
    <n v="1"/>
    <n v="2"/>
    <n v="2"/>
    <n v="8"/>
    <n v="37"/>
    <n v="0"/>
    <n v="0"/>
    <n v="0"/>
    <n v="4"/>
    <n v="129"/>
    <n v="1"/>
    <n v="2"/>
    <n v="2"/>
    <n v="4"/>
    <n v="0.2558139534883721"/>
    <n v="0"/>
    <n v="0"/>
    <n v="0"/>
    <n v="0"/>
    <n v="0.26470588235294118"/>
    <n v="6.5217391304347824E-2"/>
    <n v="36"/>
  </r>
  <r>
    <x v="0"/>
    <s v="0600-01-000"/>
    <m/>
    <x v="3"/>
    <s v="Polk"/>
    <s v="Fisher Public School District"/>
    <n v="35"/>
    <n v="0"/>
    <n v="0"/>
    <n v="0"/>
    <n v="0"/>
    <n v="0"/>
    <n v="36"/>
    <n v="0"/>
    <n v="0.21556886227544911"/>
    <n v="143"/>
    <n v="0.52189781021897808"/>
    <n v="167"/>
    <n v="274"/>
    <n v="239"/>
    <n v="1"/>
    <n v="4"/>
    <n v="3"/>
    <n v="27"/>
    <n v="115"/>
    <n v="0"/>
    <n v="0"/>
    <n v="0"/>
    <n v="20"/>
    <n v="159"/>
    <n v="1"/>
    <n v="4"/>
    <n v="3"/>
    <n v="7"/>
    <n v="0.22012578616352202"/>
    <n v="0"/>
    <n v="0"/>
    <n v="0"/>
    <n v="0"/>
    <n v="0.21556886227544911"/>
    <n v="8.6206896551724144E-2"/>
    <n v="36"/>
  </r>
  <r>
    <x v="9"/>
    <s v="0081-01-000"/>
    <m/>
    <x v="3"/>
    <s v="Brown"/>
    <s v="Comfrey Public School District"/>
    <n v="34"/>
    <n v="0"/>
    <n v="0"/>
    <n v="0"/>
    <n v="0"/>
    <n v="0"/>
    <n v="36"/>
    <n v="0"/>
    <n v="0.19889502762430938"/>
    <n v="20"/>
    <n v="0.12121212121212122"/>
    <n v="181"/>
    <n v="165"/>
    <n v="156"/>
    <n v="0"/>
    <n v="0"/>
    <n v="0"/>
    <n v="9"/>
    <n v="14"/>
    <n v="0"/>
    <n v="0"/>
    <n v="0"/>
    <n v="3"/>
    <n v="176"/>
    <n v="0"/>
    <n v="0"/>
    <n v="0"/>
    <n v="6"/>
    <n v="0.19318181818181818"/>
    <n v="0"/>
    <n v="0"/>
    <n v="0"/>
    <n v="0"/>
    <n v="0.19889502762430938"/>
    <n v="3.2967032967032968E-2"/>
    <n v="36"/>
  </r>
  <r>
    <x v="16"/>
    <s v="0081-01-000"/>
    <m/>
    <x v="3"/>
    <s v="Brown"/>
    <s v="Comfrey Public School District"/>
    <n v="27"/>
    <n v="0"/>
    <n v="0"/>
    <n v="0"/>
    <n v="0"/>
    <n v="0"/>
    <n v="36"/>
    <n v="0"/>
    <n v="0.18848167539267016"/>
    <n v="15"/>
    <n v="8.8235294117647065E-2"/>
    <n v="191"/>
    <n v="170"/>
    <n v="164"/>
    <n v="0"/>
    <n v="0"/>
    <n v="0"/>
    <n v="6"/>
    <n v="12"/>
    <n v="0"/>
    <n v="0"/>
    <n v="0"/>
    <n v="0"/>
    <n v="179"/>
    <n v="0"/>
    <n v="0"/>
    <n v="0"/>
    <n v="6"/>
    <n v="0.15083798882681565"/>
    <n v="0"/>
    <n v="0"/>
    <n v="0"/>
    <n v="0"/>
    <n v="0.18848167539267016"/>
    <n v="3.2432432432432434E-2"/>
    <n v="36"/>
  </r>
  <r>
    <x v="5"/>
    <s v="0403-01-000"/>
    <m/>
    <x v="3"/>
    <s v="Lincoln"/>
    <s v="Ivanhoe Public School District"/>
    <n v="36"/>
    <n v="0"/>
    <n v="0"/>
    <n v="0"/>
    <n v="0"/>
    <n v="0"/>
    <n v="36"/>
    <n v="0"/>
    <n v="0.18367346938775511"/>
    <n v="42"/>
    <n v="0.20792079207920791"/>
    <n v="196"/>
    <n v="202"/>
    <n v="202"/>
    <n v="0"/>
    <n v="0"/>
    <n v="0"/>
    <n v="0"/>
    <n v="42"/>
    <n v="0"/>
    <n v="0"/>
    <n v="0"/>
    <n v="0"/>
    <n v="196"/>
    <n v="0"/>
    <n v="0"/>
    <n v="0"/>
    <n v="0"/>
    <n v="0.18367346938775511"/>
    <n v="0"/>
    <n v="0"/>
    <n v="0"/>
    <n v="0"/>
    <n v="0.18367346938775511"/>
    <n v="0"/>
    <n v="36"/>
  </r>
  <r>
    <x v="3"/>
    <s v="0550-01-000"/>
    <m/>
    <x v="3"/>
    <s v="Otter Tail"/>
    <s v="Underwood Public School District"/>
    <n v="27"/>
    <n v="0"/>
    <n v="4"/>
    <n v="0"/>
    <n v="0"/>
    <n v="0"/>
    <n v="36"/>
    <n v="0"/>
    <n v="0.12203389830508475"/>
    <n v="304"/>
    <n v="0.53996447602131437"/>
    <n v="295"/>
    <n v="563"/>
    <n v="549"/>
    <n v="4"/>
    <n v="4"/>
    <n v="4"/>
    <n v="2"/>
    <n v="293"/>
    <n v="0"/>
    <n v="0"/>
    <n v="4"/>
    <n v="0"/>
    <n v="283"/>
    <n v="4"/>
    <n v="8"/>
    <n v="0"/>
    <n v="2"/>
    <n v="9.5406360424028266E-2"/>
    <n v="0"/>
    <n v="0.5"/>
    <n v="0"/>
    <n v="0"/>
    <n v="0.12203389830508475"/>
    <n v="4.7138047138047139E-2"/>
    <n v="36"/>
  </r>
  <r>
    <x v="7"/>
    <s v="0308-01-000"/>
    <m/>
    <x v="3"/>
    <s v="Hubbard"/>
    <s v="Nevis Public School District"/>
    <n v="28"/>
    <n v="0"/>
    <n v="0"/>
    <n v="3"/>
    <n v="0"/>
    <n v="0"/>
    <n v="36"/>
    <n v="0"/>
    <n v="0.11764705882352941"/>
    <n v="256"/>
    <n v="0.48669201520912547"/>
    <n v="306"/>
    <n v="526"/>
    <n v="486"/>
    <n v="19"/>
    <n v="8"/>
    <n v="3"/>
    <n v="10"/>
    <n v="235"/>
    <n v="6"/>
    <n v="3"/>
    <n v="0"/>
    <n v="6"/>
    <n v="279"/>
    <n v="13"/>
    <n v="5"/>
    <n v="6"/>
    <n v="4"/>
    <n v="0.1003584229390681"/>
    <n v="0"/>
    <n v="0"/>
    <n v="0.5"/>
    <n v="0"/>
    <n v="0.11764705882352941"/>
    <n v="9.1205211726384364E-2"/>
    <n v="36"/>
  </r>
  <r>
    <x v="2"/>
    <s v="0308-01-000"/>
    <m/>
    <x v="3"/>
    <s v="Hubbard"/>
    <s v="Nevis Public School District"/>
    <n v="31"/>
    <n v="0"/>
    <n v="0"/>
    <n v="0"/>
    <n v="0"/>
    <n v="0"/>
    <n v="36"/>
    <n v="0"/>
    <n v="0.11726384364820847"/>
    <n v="329"/>
    <n v="0.54833333333333334"/>
    <n v="307"/>
    <n v="600"/>
    <n v="546"/>
    <n v="15"/>
    <n v="17"/>
    <n v="4"/>
    <n v="18"/>
    <n v="286"/>
    <n v="10"/>
    <n v="14"/>
    <n v="0"/>
    <n v="12"/>
    <n v="291"/>
    <n v="5"/>
    <n v="3"/>
    <n v="4"/>
    <n v="6"/>
    <n v="0.10652920962199312"/>
    <n v="0"/>
    <n v="0"/>
    <n v="0"/>
    <n v="0"/>
    <n v="0.11726384364820847"/>
    <n v="5.8252427184466021E-2"/>
    <n v="36"/>
  </r>
  <r>
    <x v="4"/>
    <s v="0505-01-000"/>
    <m/>
    <x v="3"/>
    <s v="Murray"/>
    <s v="Fulda Public School District"/>
    <n v="28"/>
    <n v="0"/>
    <n v="0"/>
    <n v="0"/>
    <n v="6"/>
    <n v="0"/>
    <n v="36"/>
    <n v="0"/>
    <n v="0.11428571428571428"/>
    <n v="23"/>
    <n v="7.6158940397350994E-2"/>
    <n v="315"/>
    <n v="302"/>
    <n v="284"/>
    <n v="1"/>
    <n v="6"/>
    <n v="6"/>
    <n v="5"/>
    <n v="22"/>
    <n v="0"/>
    <n v="0"/>
    <n v="0"/>
    <n v="0"/>
    <n v="290"/>
    <n v="1"/>
    <n v="6"/>
    <n v="6"/>
    <n v="11"/>
    <n v="9.6551724137931033E-2"/>
    <n v="0"/>
    <n v="0"/>
    <n v="0"/>
    <n v="0.54545454545454541"/>
    <n v="0.11428571428571428"/>
    <n v="7.6433121019108277E-2"/>
    <n v="36"/>
  </r>
  <r>
    <x v="14"/>
    <s v="0507-01-000"/>
    <m/>
    <x v="3"/>
    <s v="Nicollet"/>
    <s v="Nicollet Public School District"/>
    <n v="35"/>
    <n v="0"/>
    <n v="0"/>
    <n v="0"/>
    <n v="0"/>
    <n v="0"/>
    <n v="36"/>
    <n v="0"/>
    <n v="0.1125"/>
    <n v="13"/>
    <n v="4.3771043771043773E-2"/>
    <n v="320"/>
    <n v="297"/>
    <n v="292"/>
    <n v="0"/>
    <n v="3"/>
    <n v="2"/>
    <n v="0"/>
    <n v="10"/>
    <n v="0"/>
    <n v="0"/>
    <n v="0"/>
    <n v="0"/>
    <n v="317"/>
    <n v="0"/>
    <n v="3"/>
    <n v="2"/>
    <n v="0"/>
    <n v="0.11041009463722397"/>
    <n v="0"/>
    <n v="0"/>
    <n v="0"/>
    <n v="0"/>
    <n v="0.1125"/>
    <n v="1.5527950310559006E-2"/>
    <n v="36"/>
  </r>
  <r>
    <x v="5"/>
    <s v="0499-01-000"/>
    <m/>
    <x v="3"/>
    <s v="Mower"/>
    <s v="LeRoy-Ostrander Public Schools"/>
    <n v="29"/>
    <n v="0"/>
    <n v="0"/>
    <n v="0"/>
    <n v="0"/>
    <n v="0"/>
    <n v="36"/>
    <n v="0"/>
    <n v="0.10909090909090909"/>
    <n v="8"/>
    <n v="2.6490066225165563E-2"/>
    <n v="330"/>
    <n v="302"/>
    <n v="287"/>
    <n v="1"/>
    <n v="0"/>
    <n v="4"/>
    <n v="10"/>
    <n v="6"/>
    <n v="0"/>
    <n v="0"/>
    <n v="0"/>
    <n v="0"/>
    <n v="310"/>
    <n v="1"/>
    <n v="0"/>
    <n v="4"/>
    <n v="10"/>
    <n v="9.3548387096774197E-2"/>
    <n v="0"/>
    <n v="0"/>
    <n v="0"/>
    <n v="0"/>
    <n v="0.10909090909090909"/>
    <n v="4.6153846153846156E-2"/>
    <n v="36"/>
  </r>
  <r>
    <x v="2"/>
    <s v="0441-01-000"/>
    <m/>
    <x v="3"/>
    <s v="Marshall"/>
    <s v="Marshall County Central Schools"/>
    <n v="35"/>
    <n v="0"/>
    <n v="0"/>
    <n v="0"/>
    <n v="0"/>
    <n v="0"/>
    <n v="36"/>
    <n v="0"/>
    <n v="0.10746268656716418"/>
    <n v="95"/>
    <n v="0.24111675126903553"/>
    <n v="335"/>
    <n v="394"/>
    <n v="377"/>
    <n v="0"/>
    <n v="8"/>
    <n v="3"/>
    <n v="6"/>
    <n v="90"/>
    <n v="0"/>
    <n v="0"/>
    <n v="0"/>
    <n v="0"/>
    <n v="322"/>
    <n v="0"/>
    <n v="8"/>
    <n v="3"/>
    <n v="6"/>
    <n v="0.10869565217391304"/>
    <n v="0"/>
    <n v="0"/>
    <n v="0"/>
    <n v="0"/>
    <n v="0.10746268656716418"/>
    <n v="5.0147492625368731E-2"/>
    <n v="36"/>
  </r>
  <r>
    <x v="8"/>
    <s v="0238-01-000"/>
    <m/>
    <x v="3"/>
    <s v="Fillmore"/>
    <s v="Mabel-Canton Public School Dist."/>
    <n v="35"/>
    <n v="0"/>
    <n v="0"/>
    <n v="0"/>
    <n v="0"/>
    <n v="0"/>
    <n v="36"/>
    <n v="0"/>
    <n v="0.10495626822157435"/>
    <n v="28"/>
    <n v="8.3582089552238809E-2"/>
    <n v="343"/>
    <n v="335"/>
    <n v="335"/>
    <n v="0"/>
    <n v="0"/>
    <n v="0"/>
    <n v="0"/>
    <n v="28"/>
    <n v="0"/>
    <n v="0"/>
    <n v="0"/>
    <n v="0"/>
    <n v="342"/>
    <n v="0"/>
    <n v="0"/>
    <n v="0"/>
    <n v="0"/>
    <n v="0.1023391812865497"/>
    <n v="0"/>
    <n v="0"/>
    <n v="0"/>
    <n v="0"/>
    <n v="0.10495626822157435"/>
    <n v="0"/>
    <n v="36"/>
  </r>
  <r>
    <x v="2"/>
    <s v="0671-01-000"/>
    <m/>
    <x v="3"/>
    <s v="Rock"/>
    <s v="Hills-Beaver Creek School District"/>
    <n v="35"/>
    <n v="0"/>
    <n v="0"/>
    <n v="0"/>
    <n v="0"/>
    <n v="0"/>
    <n v="36"/>
    <n v="0"/>
    <n v="0.10198300283286119"/>
    <n v="36"/>
    <n v="0.10198300283286119"/>
    <n v="353"/>
    <n v="353"/>
    <n v="336"/>
    <n v="1"/>
    <n v="4"/>
    <n v="0"/>
    <n v="12"/>
    <n v="29"/>
    <n v="0"/>
    <n v="0"/>
    <n v="0"/>
    <n v="0"/>
    <n v="342"/>
    <n v="1"/>
    <n v="4"/>
    <n v="0"/>
    <n v="12"/>
    <n v="0.1023391812865497"/>
    <n v="0"/>
    <n v="0"/>
    <n v="0"/>
    <n v="0"/>
    <n v="0.10198300283286119"/>
    <n v="4.7353760445682451E-2"/>
    <n v="36"/>
  </r>
  <r>
    <x v="3"/>
    <s v="2906-01-000"/>
    <m/>
    <x v="3"/>
    <s v="Red Lake"/>
    <s v="Red Lake County Central Public Schools"/>
    <n v="30"/>
    <n v="0"/>
    <n v="0"/>
    <n v="0"/>
    <n v="0"/>
    <n v="0"/>
    <n v="36"/>
    <n v="0"/>
    <n v="0.10112359550561797"/>
    <n v="53"/>
    <n v="0.14209115281501342"/>
    <n v="356"/>
    <n v="373"/>
    <n v="331"/>
    <n v="26"/>
    <n v="7"/>
    <n v="3"/>
    <n v="6"/>
    <n v="47"/>
    <n v="3"/>
    <n v="0"/>
    <n v="0"/>
    <n v="0"/>
    <n v="314"/>
    <n v="23"/>
    <n v="7"/>
    <n v="3"/>
    <n v="6"/>
    <n v="9.5541401273885357E-2"/>
    <n v="0"/>
    <n v="0"/>
    <n v="0"/>
    <n v="0"/>
    <n v="0.10112359550561797"/>
    <n v="0.11048158640226628"/>
    <n v="36"/>
  </r>
  <r>
    <x v="2"/>
    <s v="2754-01-000"/>
    <m/>
    <x v="3"/>
    <s v="Redwood"/>
    <s v="Cedar Mountain School District"/>
    <n v="24"/>
    <n v="5"/>
    <n v="0"/>
    <n v="0"/>
    <n v="4"/>
    <n v="0"/>
    <n v="36"/>
    <n v="0"/>
    <n v="9.4736842105263161E-2"/>
    <n v="135"/>
    <n v="0.28183716075156579"/>
    <n v="380"/>
    <n v="479"/>
    <n v="403"/>
    <n v="56"/>
    <n v="3"/>
    <n v="3"/>
    <n v="14"/>
    <n v="81"/>
    <n v="41"/>
    <n v="0"/>
    <n v="0"/>
    <n v="8"/>
    <n v="346"/>
    <n v="20"/>
    <n v="3"/>
    <n v="3"/>
    <n v="10"/>
    <n v="6.9364161849710976E-2"/>
    <n v="0.25"/>
    <n v="0"/>
    <n v="0"/>
    <n v="0.4"/>
    <n v="9.4736842105263161E-2"/>
    <n v="9.4240837696335081E-2"/>
    <n v="36"/>
  </r>
  <r>
    <x v="13"/>
    <s v="0499-01-000"/>
    <m/>
    <x v="3"/>
    <s v="Mower"/>
    <s v="LeRoy-Ostrander Public Schools"/>
    <n v="32"/>
    <n v="0"/>
    <n v="0"/>
    <n v="0"/>
    <n v="0"/>
    <n v="0"/>
    <n v="36"/>
    <n v="0"/>
    <n v="9.1836734693877556E-2"/>
    <n v="17"/>
    <n v="4.5576407506702415E-2"/>
    <n v="392"/>
    <n v="373"/>
    <n v="370"/>
    <n v="0"/>
    <n v="0"/>
    <n v="1"/>
    <n v="2"/>
    <n v="16"/>
    <n v="0"/>
    <n v="0"/>
    <n v="0"/>
    <n v="0"/>
    <n v="386"/>
    <n v="0"/>
    <n v="0"/>
    <n v="1"/>
    <n v="2"/>
    <n v="8.2901554404145081E-2"/>
    <n v="0"/>
    <n v="0"/>
    <n v="0"/>
    <n v="0"/>
    <n v="9.1836734693877556E-2"/>
    <n v="7.7120822622107968E-3"/>
    <n v="36"/>
  </r>
  <r>
    <x v="17"/>
    <s v="0391-01-000"/>
    <m/>
    <x v="3"/>
    <s v="Le Sueur"/>
    <s v="Cleveland Public School District"/>
    <n v="34"/>
    <n v="0"/>
    <n v="0"/>
    <n v="0"/>
    <n v="0"/>
    <n v="3"/>
    <n v="33"/>
    <n v="7.3349633251833741E-3"/>
    <n v="8.0684596577017112E-2"/>
    <n v="67"/>
    <n v="0.15227272727272728"/>
    <n v="409"/>
    <n v="440"/>
    <n v="429"/>
    <n v="2"/>
    <n v="3"/>
    <n v="3"/>
    <n v="4"/>
    <n v="62"/>
    <n v="0"/>
    <n v="0"/>
    <n v="0"/>
    <n v="3"/>
    <n v="401"/>
    <n v="2"/>
    <n v="3"/>
    <n v="3"/>
    <n v="1"/>
    <n v="8.4788029925187039E-2"/>
    <n v="0"/>
    <n v="0"/>
    <n v="0"/>
    <n v="0"/>
    <n v="8.8019559902200492E-2"/>
    <n v="2.1951219512195121E-2"/>
    <n v="36"/>
  </r>
  <r>
    <x v="5"/>
    <s v="2754-01-000"/>
    <m/>
    <x v="3"/>
    <s v="Redwood"/>
    <s v="Cedar Mountain School District"/>
    <n v="21"/>
    <n v="0"/>
    <n v="0"/>
    <n v="0"/>
    <n v="9"/>
    <n v="0"/>
    <n v="36"/>
    <n v="0"/>
    <n v="8.4905660377358486E-2"/>
    <n v="112"/>
    <n v="0.224"/>
    <n v="424"/>
    <n v="500"/>
    <n v="428"/>
    <n v="44"/>
    <n v="7"/>
    <n v="4"/>
    <n v="17"/>
    <n v="76"/>
    <n v="26"/>
    <n v="0"/>
    <n v="0"/>
    <n v="0"/>
    <n v="373"/>
    <n v="18"/>
    <n v="7"/>
    <n v="4"/>
    <n v="26"/>
    <n v="5.6300268096514748E-2"/>
    <n v="0"/>
    <n v="0"/>
    <n v="0"/>
    <n v="0.34615384615384615"/>
    <n v="8.4905660377358486E-2"/>
    <n v="0.12850467289719625"/>
    <n v="36"/>
  </r>
  <r>
    <x v="7"/>
    <s v="0118-01-000"/>
    <m/>
    <x v="3"/>
    <s v="Cass"/>
    <s v="Northland Community Schools"/>
    <n v="15"/>
    <n v="14"/>
    <n v="0"/>
    <n v="0"/>
    <n v="0"/>
    <n v="0"/>
    <n v="36"/>
    <n v="0"/>
    <n v="8.2568807339449546E-2"/>
    <n v="39"/>
    <n v="8.8838268792710701E-2"/>
    <n v="436"/>
    <n v="439"/>
    <n v="358"/>
    <n v="76"/>
    <n v="3"/>
    <n v="1"/>
    <n v="1"/>
    <n v="36"/>
    <n v="0"/>
    <n v="0"/>
    <n v="0"/>
    <n v="0"/>
    <n v="337"/>
    <n v="90"/>
    <n v="3"/>
    <n v="1"/>
    <n v="1"/>
    <n v="4.4510385756676561E-2"/>
    <n v="0.15555555555555556"/>
    <n v="0"/>
    <n v="0"/>
    <n v="0"/>
    <n v="8.2568807339449546E-2"/>
    <n v="0.21990740740740741"/>
    <n v="36"/>
  </r>
  <r>
    <x v="4"/>
    <s v="0294-01-000"/>
    <m/>
    <x v="3"/>
    <s v="Houston"/>
    <s v="Houston Public School District"/>
    <n v="34"/>
    <n v="0"/>
    <n v="0"/>
    <n v="0"/>
    <n v="0"/>
    <n v="8"/>
    <n v="28"/>
    <n v="1.6736401673640166E-2"/>
    <n v="5.8577405857740586E-2"/>
    <n v="2129"/>
    <n v="0.82808245818747572"/>
    <n v="478"/>
    <n v="2571"/>
    <n v="2276"/>
    <n v="41"/>
    <n v="159"/>
    <n v="45"/>
    <n v="50"/>
    <n v="1741"/>
    <n v="14"/>
    <n v="111"/>
    <n v="18"/>
    <n v="20"/>
    <n v="569"/>
    <n v="27"/>
    <n v="48"/>
    <n v="27"/>
    <n v="30"/>
    <n v="5.9753954305799648E-2"/>
    <n v="0"/>
    <n v="0"/>
    <n v="0"/>
    <n v="0"/>
    <n v="7.5313807531380755E-2"/>
    <n v="0.18830242510699002"/>
    <n v="36"/>
  </r>
  <r>
    <x v="12"/>
    <s v="0547-01-000"/>
    <m/>
    <x v="3"/>
    <s v="Otter Tail"/>
    <s v="Parkers Prairie Public School Dist."/>
    <n v="33"/>
    <n v="0"/>
    <n v="0"/>
    <n v="0"/>
    <n v="0"/>
    <n v="0"/>
    <n v="36"/>
    <n v="0"/>
    <n v="7.2727272727272724E-2"/>
    <n v="107"/>
    <n v="0.18904593639575973"/>
    <n v="495"/>
    <n v="566"/>
    <n v="552"/>
    <n v="1"/>
    <n v="4"/>
    <n v="6"/>
    <n v="3"/>
    <n v="104"/>
    <n v="0"/>
    <n v="0"/>
    <n v="0"/>
    <n v="0"/>
    <n v="481"/>
    <n v="1"/>
    <n v="4"/>
    <n v="6"/>
    <n v="3"/>
    <n v="6.8607068607068611E-2"/>
    <n v="0"/>
    <n v="0"/>
    <n v="0"/>
    <n v="0"/>
    <n v="7.2727272727272724E-2"/>
    <n v="2.8282828282828285E-2"/>
    <n v="36"/>
  </r>
  <r>
    <x v="11"/>
    <s v="0378-01-000"/>
    <m/>
    <x v="3"/>
    <s v="Lac qui Parle"/>
    <s v="Dawson-Boyd Public School District"/>
    <n v="33"/>
    <n v="0"/>
    <n v="0"/>
    <n v="0"/>
    <n v="0"/>
    <n v="0"/>
    <n v="36"/>
    <n v="0"/>
    <n v="7.1287128712871281E-2"/>
    <n v="75"/>
    <n v="0.13786764705882354"/>
    <n v="505"/>
    <n v="544"/>
    <n v="525"/>
    <n v="3"/>
    <n v="4"/>
    <n v="6"/>
    <n v="6"/>
    <n v="71"/>
    <n v="0"/>
    <n v="0"/>
    <n v="0"/>
    <n v="0"/>
    <n v="487"/>
    <n v="3"/>
    <n v="4"/>
    <n v="6"/>
    <n v="6"/>
    <n v="6.7761806981519512E-2"/>
    <n v="0"/>
    <n v="0"/>
    <n v="0"/>
    <n v="0"/>
    <n v="7.1287128712871281E-2"/>
    <n v="3.7549407114624504E-2"/>
    <n v="36"/>
  </r>
  <r>
    <x v="17"/>
    <s v="0640-01-000"/>
    <m/>
    <x v="3"/>
    <s v="Redwood"/>
    <s v="Wabasso Public School District"/>
    <n v="32"/>
    <n v="0"/>
    <n v="0"/>
    <n v="0"/>
    <n v="0"/>
    <n v="0"/>
    <n v="36"/>
    <n v="0"/>
    <n v="7.0588235294117646E-2"/>
    <n v="19"/>
    <n v="3.8539553752535496E-2"/>
    <n v="510"/>
    <n v="493"/>
    <n v="489"/>
    <n v="0"/>
    <n v="1"/>
    <n v="2"/>
    <n v="0"/>
    <n v="15"/>
    <n v="0"/>
    <n v="0"/>
    <n v="0"/>
    <n v="0"/>
    <n v="506"/>
    <n v="0"/>
    <n v="1"/>
    <n v="2"/>
    <n v="0"/>
    <n v="6.3241106719367585E-2"/>
    <n v="0"/>
    <n v="0"/>
    <n v="0"/>
    <n v="0"/>
    <n v="7.0588235294117646E-2"/>
    <n v="5.893909626719057E-3"/>
    <n v="36"/>
  </r>
  <r>
    <x v="5"/>
    <s v="0085-01-000"/>
    <m/>
    <x v="3"/>
    <s v="Brown"/>
    <s v="Springfield Public School District"/>
    <n v="29"/>
    <n v="0"/>
    <n v="0"/>
    <n v="3"/>
    <n v="3"/>
    <n v="0"/>
    <n v="36"/>
    <n v="0"/>
    <n v="7.0450097847358117E-2"/>
    <n v="120"/>
    <n v="0.20168067226890757"/>
    <n v="511"/>
    <n v="595"/>
    <n v="559"/>
    <n v="1"/>
    <n v="0"/>
    <n v="4"/>
    <n v="31"/>
    <n v="112"/>
    <n v="0"/>
    <n v="0"/>
    <n v="0"/>
    <n v="6"/>
    <n v="476"/>
    <n v="1"/>
    <n v="0"/>
    <n v="7"/>
    <n v="28"/>
    <n v="6.0924369747899158E-2"/>
    <n v="0"/>
    <n v="0"/>
    <n v="0.42857142857142855"/>
    <n v="0.10714285714285714"/>
    <n v="7.0450097847358117E-2"/>
    <n v="7.03125E-2"/>
    <n v="36"/>
  </r>
  <r>
    <x v="15"/>
    <s v="2167-01-000"/>
    <m/>
    <x v="3"/>
    <s v="Lyon"/>
    <s v="Lakeview School District"/>
    <n v="30"/>
    <n v="0"/>
    <n v="0"/>
    <n v="0"/>
    <n v="0"/>
    <n v="11"/>
    <n v="25"/>
    <n v="2.0257826887661142E-2"/>
    <n v="4.6040515653775323E-2"/>
    <n v="51"/>
    <n v="9.1397849462365593E-2"/>
    <n v="543"/>
    <n v="558"/>
    <n v="524"/>
    <n v="6"/>
    <n v="3"/>
    <n v="9"/>
    <n v="16"/>
    <n v="42"/>
    <n v="3"/>
    <n v="0"/>
    <n v="0"/>
    <n v="3"/>
    <n v="512"/>
    <n v="3"/>
    <n v="3"/>
    <n v="9"/>
    <n v="13"/>
    <n v="5.859375E-2"/>
    <n v="0"/>
    <n v="0"/>
    <n v="0"/>
    <n v="0"/>
    <n v="6.6298342541436461E-2"/>
    <n v="5.185185185185185E-2"/>
    <n v="36"/>
  </r>
  <r>
    <x v="14"/>
    <s v="2167-01-000"/>
    <m/>
    <x v="3"/>
    <s v="Lyon"/>
    <s v="Lakeview School District"/>
    <n v="32"/>
    <n v="0"/>
    <n v="0"/>
    <n v="0"/>
    <n v="0"/>
    <n v="13"/>
    <n v="23"/>
    <n v="2.3381294964028777E-2"/>
    <n v="4.1366906474820143E-2"/>
    <n v="50"/>
    <n v="8.771929824561403E-2"/>
    <n v="556"/>
    <n v="570"/>
    <n v="530"/>
    <n v="1"/>
    <n v="4"/>
    <n v="9"/>
    <n v="26"/>
    <n v="46"/>
    <n v="0"/>
    <n v="0"/>
    <n v="0"/>
    <n v="0"/>
    <n v="516"/>
    <n v="1"/>
    <n v="4"/>
    <n v="9"/>
    <n v="26"/>
    <n v="6.2015503875968991E-2"/>
    <n v="0"/>
    <n v="0"/>
    <n v="0"/>
    <n v="0"/>
    <n v="6.4748201438848921E-2"/>
    <n v="7.1942446043165464E-2"/>
    <n v="36"/>
  </r>
  <r>
    <x v="11"/>
    <s v="0085-01-000"/>
    <m/>
    <x v="3"/>
    <s v="Brown"/>
    <s v="Springfield Public School District"/>
    <n v="22"/>
    <n v="0"/>
    <n v="0"/>
    <n v="0"/>
    <n v="8"/>
    <n v="0"/>
    <n v="36"/>
    <n v="0"/>
    <n v="6.2176165803108807E-2"/>
    <n v="83"/>
    <n v="0.13258785942492013"/>
    <n v="579"/>
    <n v="626"/>
    <n v="595"/>
    <n v="2"/>
    <n v="1"/>
    <n v="5"/>
    <n v="23"/>
    <n v="83"/>
    <n v="0"/>
    <n v="0"/>
    <n v="0"/>
    <n v="0"/>
    <n v="534"/>
    <n v="2"/>
    <n v="1"/>
    <n v="5"/>
    <n v="31"/>
    <n v="4.1198501872659173E-2"/>
    <n v="0"/>
    <n v="0"/>
    <n v="0"/>
    <n v="0.25806451612903225"/>
    <n v="6.2176165803108807E-2"/>
    <n v="6.8062827225130892E-2"/>
    <n v="36"/>
  </r>
  <r>
    <x v="0"/>
    <s v="0084-01-000"/>
    <m/>
    <x v="3"/>
    <s v="Brown"/>
    <s v="Sleepy Eye Public School District"/>
    <n v="31"/>
    <n v="0"/>
    <n v="0"/>
    <n v="0"/>
    <n v="0"/>
    <n v="0"/>
    <n v="36"/>
    <n v="0"/>
    <n v="6.1749571183533448E-2"/>
    <n v="34"/>
    <n v="5.8519793459552494E-2"/>
    <n v="583"/>
    <n v="581"/>
    <n v="365"/>
    <n v="3"/>
    <n v="7"/>
    <n v="8"/>
    <n v="198"/>
    <n v="19"/>
    <n v="0"/>
    <n v="0"/>
    <n v="0"/>
    <n v="12"/>
    <n v="377"/>
    <n v="3"/>
    <n v="7"/>
    <n v="8"/>
    <n v="186"/>
    <n v="8.2228116710875335E-2"/>
    <n v="0"/>
    <n v="0"/>
    <n v="0"/>
    <n v="0"/>
    <n v="6.1749571183533448E-2"/>
    <n v="0.35111876075731496"/>
    <n v="36"/>
  </r>
  <r>
    <x v="12"/>
    <s v="0435-01-000"/>
    <m/>
    <x v="3"/>
    <s v="Mahnomen"/>
    <s v="Waubun-Ogema-White Earth Public Sch"/>
    <n v="23"/>
    <n v="8"/>
    <n v="0"/>
    <n v="0"/>
    <n v="0"/>
    <n v="0"/>
    <n v="36"/>
    <n v="0"/>
    <n v="5.8064516129032261E-2"/>
    <n v="12"/>
    <n v="2.0134228187919462E-2"/>
    <n v="620"/>
    <n v="596"/>
    <n v="195"/>
    <n v="400"/>
    <n v="0"/>
    <n v="0"/>
    <n v="1"/>
    <n v="4"/>
    <n v="3"/>
    <n v="0"/>
    <n v="0"/>
    <n v="0"/>
    <n v="214"/>
    <n v="405"/>
    <n v="0"/>
    <n v="0"/>
    <n v="1"/>
    <n v="0.10747663551401869"/>
    <n v="1.9753086419753086E-2"/>
    <n v="0"/>
    <n v="0"/>
    <n v="0"/>
    <n v="5.8064516129032261E-2"/>
    <n v="0.65483870967741931"/>
    <n v="36"/>
  </r>
  <r>
    <x v="15"/>
    <s v="0378-01-000"/>
    <m/>
    <x v="3"/>
    <s v="Lac qui Parle"/>
    <s v="Dawson-Boyd Public School District"/>
    <n v="36"/>
    <n v="0"/>
    <n v="0"/>
    <n v="0"/>
    <n v="0"/>
    <n v="0"/>
    <n v="36"/>
    <n v="0"/>
    <n v="5.7877813504823149E-2"/>
    <n v="47"/>
    <n v="7.4249605055292253E-2"/>
    <n v="622"/>
    <n v="633"/>
    <n v="608"/>
    <n v="1"/>
    <n v="8"/>
    <n v="6"/>
    <n v="10"/>
    <n v="44"/>
    <n v="0"/>
    <n v="0"/>
    <n v="0"/>
    <n v="0"/>
    <n v="600"/>
    <n v="1"/>
    <n v="8"/>
    <n v="6"/>
    <n v="10"/>
    <n v="0.06"/>
    <n v="0"/>
    <n v="0"/>
    <n v="0"/>
    <n v="0"/>
    <n v="5.7877813504823149E-2"/>
    <n v="0.04"/>
    <n v="36"/>
  </r>
  <r>
    <x v="16"/>
    <s v="0378-01-000"/>
    <m/>
    <x v="3"/>
    <s v="Lac qui Parle"/>
    <s v="Dawson-Boyd Public School District"/>
    <n v="35"/>
    <n v="0"/>
    <n v="0"/>
    <n v="0"/>
    <n v="0"/>
    <n v="0"/>
    <n v="36"/>
    <n v="0"/>
    <n v="5.7692307692307696E-2"/>
    <n v="41"/>
    <n v="6.518282988871224E-2"/>
    <n v="624"/>
    <n v="629"/>
    <n v="610"/>
    <n v="1"/>
    <n v="9"/>
    <n v="5"/>
    <n v="4"/>
    <n v="37"/>
    <n v="0"/>
    <n v="0"/>
    <n v="0"/>
    <n v="0"/>
    <n v="608"/>
    <n v="1"/>
    <n v="9"/>
    <n v="5"/>
    <n v="4"/>
    <n v="5.7565789473684209E-2"/>
    <n v="0"/>
    <n v="0"/>
    <n v="0"/>
    <n v="0"/>
    <n v="5.7692307692307696E-2"/>
    <n v="3.0303030303030304E-2"/>
    <n v="36"/>
  </r>
  <r>
    <x v="0"/>
    <s v="0213-01-000"/>
    <m/>
    <x v="3"/>
    <s v="Douglas"/>
    <s v="Osakis Public School District"/>
    <n v="31"/>
    <n v="0"/>
    <n v="0"/>
    <n v="0"/>
    <n v="0"/>
    <n v="0"/>
    <n v="36"/>
    <n v="0"/>
    <n v="5.7052297939778132E-2"/>
    <n v="241"/>
    <n v="0.28827751196172247"/>
    <n v="631"/>
    <n v="836"/>
    <n v="804"/>
    <m/>
    <n v="11"/>
    <n v="7"/>
    <n v="14"/>
    <n v="229"/>
    <n v="0"/>
    <n v="0"/>
    <n v="0"/>
    <n v="0"/>
    <n v="606"/>
    <m/>
    <n v="11"/>
    <n v="7"/>
    <n v="14"/>
    <n v="5.1155115511551157E-2"/>
    <n v="0"/>
    <n v="0"/>
    <n v="0"/>
    <n v="0"/>
    <n v="5.7052297939778132E-2"/>
    <n v="5.0156739811912224E-2"/>
    <n v="36"/>
  </r>
  <r>
    <x v="10"/>
    <s v="0333-01-000"/>
    <m/>
    <x v="3"/>
    <s v="Kanabec"/>
    <s v="Ogilvie Public School District"/>
    <n v="34"/>
    <n v="0"/>
    <n v="0"/>
    <n v="0"/>
    <n v="0"/>
    <n v="0"/>
    <n v="36"/>
    <n v="0"/>
    <n v="5.5987558320373249E-2"/>
    <n v="33"/>
    <n v="5.1562499999999997E-2"/>
    <n v="643"/>
    <n v="640"/>
    <n v="623"/>
    <n v="10"/>
    <n v="7"/>
    <n v="0"/>
    <n v="0"/>
    <n v="30"/>
    <n v="0"/>
    <n v="0"/>
    <n v="0"/>
    <n v="0"/>
    <n v="627"/>
    <n v="10"/>
    <n v="7"/>
    <n v="0"/>
    <n v="0"/>
    <n v="5.4226475279106859E-2"/>
    <n v="0"/>
    <n v="0"/>
    <n v="0"/>
    <n v="0"/>
    <n v="5.5987558320373249E-2"/>
    <n v="2.6397515527950312E-2"/>
    <n v="36"/>
  </r>
  <r>
    <x v="5"/>
    <s v="0084-01-000"/>
    <m/>
    <x v="3"/>
    <s v="Brown"/>
    <s v="Sleepy Eye Public School District"/>
    <n v="32"/>
    <n v="0"/>
    <n v="0"/>
    <n v="0"/>
    <n v="0"/>
    <n v="0"/>
    <n v="36"/>
    <n v="0"/>
    <n v="5.5641421947449768E-2"/>
    <n v="19"/>
    <n v="3.0158730158730159E-2"/>
    <n v="647"/>
    <n v="630"/>
    <n v="415"/>
    <n v="0"/>
    <n v="3"/>
    <n v="5"/>
    <n v="207"/>
    <n v="13"/>
    <n v="0"/>
    <n v="0"/>
    <n v="0"/>
    <n v="3"/>
    <n v="434"/>
    <n v="0"/>
    <n v="3"/>
    <n v="5"/>
    <n v="204"/>
    <n v="7.3732718894009217E-2"/>
    <n v="0"/>
    <n v="0"/>
    <n v="0"/>
    <n v="0"/>
    <n v="5.5641421947449768E-2"/>
    <n v="0.32817337461300311"/>
    <n v="36"/>
  </r>
  <r>
    <x v="17"/>
    <s v="0091-01-000"/>
    <m/>
    <x v="3"/>
    <s v="Carlton"/>
    <s v="Barnum Public School District"/>
    <n v="34"/>
    <n v="0"/>
    <n v="0"/>
    <n v="0"/>
    <n v="0"/>
    <n v="0"/>
    <n v="36"/>
    <n v="0"/>
    <n v="5.3892215568862277E-2"/>
    <n v="29"/>
    <n v="4.3872919818456882E-2"/>
    <n v="668"/>
    <n v="661"/>
    <n v="628"/>
    <n v="23"/>
    <n v="3"/>
    <n v="4"/>
    <n v="2"/>
    <n v="26"/>
    <n v="0"/>
    <n v="0"/>
    <n v="0"/>
    <n v="0"/>
    <n v="636"/>
    <n v="23"/>
    <n v="3"/>
    <n v="4"/>
    <n v="2"/>
    <n v="5.3459119496855348E-2"/>
    <n v="0"/>
    <n v="0"/>
    <n v="0"/>
    <n v="0"/>
    <n v="5.3892215568862277E-2"/>
    <n v="4.790419161676647E-2"/>
    <n v="36"/>
  </r>
  <r>
    <x v="16"/>
    <s v="0553-01-000"/>
    <m/>
    <x v="3"/>
    <s v="Otter Tail"/>
    <s v="New York Mills Public School Dist."/>
    <n v="36"/>
    <n v="0"/>
    <n v="0"/>
    <n v="0"/>
    <n v="0"/>
    <n v="0"/>
    <n v="36"/>
    <n v="0"/>
    <n v="4.9046321525885561E-2"/>
    <n v="48"/>
    <n v="6.4343163538873996E-2"/>
    <n v="734"/>
    <n v="746"/>
    <n v="735"/>
    <n v="7"/>
    <n v="0"/>
    <n v="0"/>
    <n v="4"/>
    <n v="48"/>
    <n v="0"/>
    <n v="0"/>
    <n v="0"/>
    <n v="0"/>
    <n v="723"/>
    <n v="7"/>
    <n v="0"/>
    <n v="0"/>
    <n v="4"/>
    <n v="4.9792531120331947E-2"/>
    <n v="0"/>
    <n v="0"/>
    <n v="0"/>
    <n v="0"/>
    <n v="4.9046321525885561E-2"/>
    <n v="1.4986376021798364E-2"/>
    <n v="36"/>
  </r>
  <r>
    <x v="12"/>
    <s v="0032-01-000"/>
    <m/>
    <x v="3"/>
    <s v="Beltrami"/>
    <s v="Blackduck Public School District"/>
    <n v="23"/>
    <n v="10"/>
    <n v="0"/>
    <n v="0"/>
    <n v="0"/>
    <n v="4"/>
    <n v="32"/>
    <n v="5.3619302949061663E-3"/>
    <n v="4.2895442359249331E-2"/>
    <n v="57"/>
    <n v="7.4315514993481088E-2"/>
    <n v="746"/>
    <n v="767"/>
    <n v="665"/>
    <n v="74"/>
    <n v="16"/>
    <n v="0"/>
    <n v="12"/>
    <n v="45"/>
    <n v="12"/>
    <n v="0"/>
    <n v="0"/>
    <n v="0"/>
    <n v="643"/>
    <n v="72"/>
    <n v="16"/>
    <n v="0"/>
    <n v="12"/>
    <n v="3.5769828926905133E-2"/>
    <n v="0.1388888888888889"/>
    <n v="0"/>
    <n v="0"/>
    <n v="0"/>
    <n v="4.82573726541555E-2"/>
    <n v="0.13458950201884254"/>
    <n v="36"/>
  </r>
  <r>
    <x v="8"/>
    <s v="0484-01-000"/>
    <m/>
    <x v="3"/>
    <s v="Morrison"/>
    <s v="Pierz Public School District"/>
    <n v="32"/>
    <n v="0"/>
    <n v="0"/>
    <n v="0"/>
    <n v="0"/>
    <n v="0"/>
    <n v="36"/>
    <n v="0"/>
    <n v="4.2056074766355138E-2"/>
    <n v="225"/>
    <n v="0.21531100478468901"/>
    <n v="856"/>
    <n v="1045"/>
    <n v="1022"/>
    <n v="3"/>
    <n v="9"/>
    <n v="2"/>
    <n v="9"/>
    <n v="218"/>
    <n v="0"/>
    <n v="0"/>
    <n v="0"/>
    <n v="0"/>
    <n v="836"/>
    <n v="3"/>
    <n v="9"/>
    <n v="2"/>
    <n v="9"/>
    <n v="3.8277511961722487E-2"/>
    <n v="0"/>
    <n v="0"/>
    <n v="0"/>
    <n v="0"/>
    <n v="4.2056074766355138E-2"/>
    <n v="2.6775320139697321E-2"/>
    <n v="36"/>
  </r>
  <r>
    <x v="11"/>
    <s v="2534-01-000"/>
    <m/>
    <x v="3"/>
    <s v="Renville"/>
    <s v="Bird Island-Olivia-Lake Lillian Public School District"/>
    <n v="30"/>
    <n v="0"/>
    <n v="0"/>
    <n v="0"/>
    <n v="0"/>
    <n v="0"/>
    <n v="36"/>
    <n v="0"/>
    <n v="4.1666666666666664E-2"/>
    <n v="41"/>
    <n v="4.7180667433831994E-2"/>
    <n v="864"/>
    <n v="869"/>
    <n v="717"/>
    <n v="6"/>
    <n v="20"/>
    <n v="5"/>
    <n v="121"/>
    <n v="40"/>
    <n v="0"/>
    <n v="0"/>
    <n v="0"/>
    <n v="0"/>
    <n v="707"/>
    <n v="6"/>
    <n v="20"/>
    <n v="5"/>
    <n v="121"/>
    <n v="4.2432814710042434E-2"/>
    <n v="0"/>
    <n v="0"/>
    <n v="0"/>
    <n v="0"/>
    <n v="4.1666666666666664E-2"/>
    <n v="0.17694994179278231"/>
    <n v="36"/>
  </r>
  <r>
    <x v="10"/>
    <s v="2534-01-000"/>
    <m/>
    <x v="3"/>
    <s v="Renville"/>
    <s v="Bird Island-Olivia-Lake Lillian Public School District"/>
    <n v="27"/>
    <n v="0"/>
    <n v="0"/>
    <n v="0"/>
    <n v="3"/>
    <n v="4"/>
    <n v="32"/>
    <n v="4.4004400440044002E-3"/>
    <n v="3.5203520352035202E-2"/>
    <n v="37"/>
    <n v="4.0659340659340661E-2"/>
    <n v="909"/>
    <n v="910"/>
    <n v="766"/>
    <n v="4"/>
    <n v="17"/>
    <n v="2"/>
    <n v="121"/>
    <n v="31"/>
    <n v="0"/>
    <n v="0"/>
    <n v="0"/>
    <n v="0"/>
    <n v="762"/>
    <n v="4"/>
    <n v="17"/>
    <n v="2"/>
    <n v="124"/>
    <n v="3.5433070866141732E-2"/>
    <n v="0"/>
    <n v="0"/>
    <n v="0"/>
    <n v="2.4193548387096774E-2"/>
    <n v="3.9603960396039604E-2"/>
    <n v="0.1617161716171617"/>
    <n v="36"/>
  </r>
  <r>
    <x v="17"/>
    <s v="0113-01-000"/>
    <m/>
    <x v="3"/>
    <s v="Cass"/>
    <s v="Walker-Hackensack-Akeley Schl. Dist"/>
    <n v="33"/>
    <n v="0"/>
    <n v="0"/>
    <n v="0"/>
    <n v="0"/>
    <n v="0"/>
    <n v="36"/>
    <n v="0"/>
    <n v="3.3118675252989879E-2"/>
    <n v="2"/>
    <n v="1.8993352326685661E-3"/>
    <n v="1087"/>
    <n v="1053"/>
    <n v="847"/>
    <n v="195"/>
    <n v="0"/>
    <n v="1"/>
    <n v="10"/>
    <n v="0"/>
    <n v="0"/>
    <n v="0"/>
    <n v="0"/>
    <n v="0"/>
    <n v="880"/>
    <n v="195"/>
    <n v="0"/>
    <n v="1"/>
    <n v="10"/>
    <n v="3.7499999999999999E-2"/>
    <n v="0"/>
    <n v="0"/>
    <n v="0"/>
    <n v="0"/>
    <n v="3.3118675252989879E-2"/>
    <n v="0.18968692449355432"/>
    <n v="36"/>
  </r>
  <r>
    <x v="5"/>
    <s v="0690-01-000"/>
    <m/>
    <x v="3"/>
    <s v="Roseau"/>
    <s v="Warroad Public School District"/>
    <n v="31"/>
    <n v="0"/>
    <n v="0"/>
    <n v="0"/>
    <n v="3"/>
    <n v="0"/>
    <n v="36"/>
    <n v="0"/>
    <n v="3.2757051865332121E-2"/>
    <n v="31"/>
    <n v="2.8336380255941498E-2"/>
    <n v="1099"/>
    <n v="1094"/>
    <n v="885"/>
    <n v="101"/>
    <n v="5"/>
    <n v="96"/>
    <n v="7"/>
    <n v="26"/>
    <n v="5"/>
    <n v="0"/>
    <n v="0"/>
    <n v="0"/>
    <n v="890"/>
    <n v="96"/>
    <n v="5"/>
    <n v="96"/>
    <n v="10"/>
    <n v="3.4831460674157301E-2"/>
    <n v="0"/>
    <n v="0"/>
    <n v="0"/>
    <n v="0.3"/>
    <n v="3.2757051865332121E-2"/>
    <n v="0.18869644484958978"/>
    <n v="36"/>
  </r>
  <r>
    <x v="15"/>
    <s v="0741-01-000"/>
    <m/>
    <x v="3"/>
    <s v="Stearns"/>
    <s v="Paynesville Public School District"/>
    <n v="31"/>
    <n v="0"/>
    <n v="0"/>
    <n v="0"/>
    <n v="0"/>
    <n v="0"/>
    <n v="36"/>
    <n v="0"/>
    <n v="3.1496062992125984E-2"/>
    <n v="106"/>
    <n v="8.7386644682605111E-2"/>
    <n v="1143"/>
    <n v="1213"/>
    <n v="1200"/>
    <n v="0"/>
    <n v="5"/>
    <n v="1"/>
    <n v="7"/>
    <n v="104"/>
    <n v="0"/>
    <n v="0"/>
    <n v="0"/>
    <n v="0"/>
    <n v="1127"/>
    <n v="0"/>
    <n v="5"/>
    <n v="1"/>
    <n v="7"/>
    <n v="2.7506654835847383E-2"/>
    <n v="0"/>
    <n v="0"/>
    <n v="0"/>
    <n v="0"/>
    <n v="3.1496062992125984E-2"/>
    <n v="1.1403508771929825E-2"/>
    <n v="36"/>
  </r>
  <r>
    <x v="10"/>
    <s v="0001-01-000"/>
    <m/>
    <x v="3"/>
    <s v="Aitkin"/>
    <s v="Aitkin Public School District"/>
    <n v="33"/>
    <n v="0"/>
    <n v="0"/>
    <n v="0"/>
    <n v="0"/>
    <n v="0"/>
    <n v="36"/>
    <n v="0"/>
    <n v="2.7928626842513578E-2"/>
    <n v="82"/>
    <n v="6.142322097378277E-2"/>
    <n v="1289"/>
    <n v="1335"/>
    <n v="1273"/>
    <n v="16"/>
    <n v="20"/>
    <n v="17"/>
    <n v="9"/>
    <n v="79"/>
    <n v="0"/>
    <n v="0"/>
    <n v="0"/>
    <n v="0"/>
    <n v="1227"/>
    <n v="16"/>
    <n v="20"/>
    <n v="17"/>
    <n v="9"/>
    <n v="2.6894865525672371E-2"/>
    <n v="0"/>
    <n v="0"/>
    <n v="0"/>
    <n v="0"/>
    <n v="2.7928626842513578E-2"/>
    <n v="4.8099301784328939E-2"/>
    <n v="36"/>
  </r>
  <r>
    <x v="13"/>
    <s v="0682-01-000"/>
    <m/>
    <x v="3"/>
    <s v="Roseau"/>
    <s v="Roseau Public School District"/>
    <n v="29"/>
    <n v="0"/>
    <n v="0"/>
    <n v="0"/>
    <n v="0"/>
    <n v="0"/>
    <n v="36"/>
    <n v="0"/>
    <n v="2.4456521739130436E-2"/>
    <n v="44"/>
    <n v="2.9729729729729731E-2"/>
    <n v="1472"/>
    <n v="1480"/>
    <n v="1453"/>
    <n v="7"/>
    <n v="5"/>
    <n v="13"/>
    <n v="2"/>
    <n v="43"/>
    <n v="0"/>
    <n v="0"/>
    <n v="0"/>
    <n v="0"/>
    <n v="1439"/>
    <n v="7"/>
    <n v="5"/>
    <n v="13"/>
    <n v="2"/>
    <n v="2.0152883947185545E-2"/>
    <n v="0"/>
    <n v="0"/>
    <n v="0"/>
    <n v="0"/>
    <n v="2.4456521739130436E-2"/>
    <n v="1.8417462482946793E-2"/>
    <n v="36"/>
  </r>
  <r>
    <x v="16"/>
    <s v="0813-01-000"/>
    <m/>
    <x v="3"/>
    <s v="Wabasha"/>
    <s v="Lake City Public School District"/>
    <n v="32"/>
    <n v="0"/>
    <n v="0"/>
    <n v="0"/>
    <n v="0"/>
    <n v="0"/>
    <n v="36"/>
    <n v="0"/>
    <n v="2.3622047244094488E-2"/>
    <n v="36"/>
    <n v="2.3622047244094488E-2"/>
    <n v="1524"/>
    <n v="1524"/>
    <n v="1479"/>
    <n v="3"/>
    <n v="15"/>
    <n v="15"/>
    <n v="12"/>
    <n v="34"/>
    <n v="0"/>
    <n v="0"/>
    <n v="0"/>
    <n v="0"/>
    <n v="1477"/>
    <n v="3"/>
    <n v="15"/>
    <n v="15"/>
    <n v="12"/>
    <n v="2.1665538253215978E-2"/>
    <n v="0"/>
    <n v="0"/>
    <n v="0"/>
    <n v="0"/>
    <n v="2.3622047244094488E-2"/>
    <n v="2.956636005256242E-2"/>
    <n v="36"/>
  </r>
  <r>
    <x v="18"/>
    <s v="0578-01-000"/>
    <m/>
    <x v="3"/>
    <s v="Pine"/>
    <s v="Pine City Public School District"/>
    <n v="26"/>
    <n v="0"/>
    <n v="0"/>
    <n v="0"/>
    <n v="0"/>
    <n v="9"/>
    <n v="27"/>
    <n v="5.569306930693069E-3"/>
    <n v="1.6707920792079209E-2"/>
    <n v="64"/>
    <n v="3.8929440389294405E-2"/>
    <n v="1616"/>
    <n v="1644"/>
    <n v="1565"/>
    <n v="16"/>
    <n v="16"/>
    <n v="22"/>
    <n v="25"/>
    <n v="60"/>
    <n v="0"/>
    <n v="0"/>
    <n v="0"/>
    <n v="0"/>
    <n v="1531"/>
    <n v="16"/>
    <n v="16"/>
    <n v="22"/>
    <n v="25"/>
    <n v="1.6982364467668192E-2"/>
    <n v="0"/>
    <n v="0"/>
    <n v="0"/>
    <n v="0"/>
    <n v="2.2277227722772276E-2"/>
    <n v="4.9068322981366458E-2"/>
    <n v="36"/>
  </r>
  <r>
    <x v="17"/>
    <s v="0700-01-000"/>
    <m/>
    <x v="3"/>
    <s v="Saint Louis"/>
    <s v="Hermantown Public School District"/>
    <n v="34"/>
    <n v="0"/>
    <n v="0"/>
    <n v="0"/>
    <n v="0"/>
    <n v="0"/>
    <n v="36"/>
    <n v="0"/>
    <n v="1.9261637239165328E-2"/>
    <n v="106"/>
    <n v="5.4667354306343473E-2"/>
    <n v="1869"/>
    <n v="1939"/>
    <n v="1870"/>
    <n v="27"/>
    <n v="6"/>
    <n v="20"/>
    <n v="16"/>
    <n v="101"/>
    <n v="0"/>
    <n v="0"/>
    <n v="0"/>
    <n v="0"/>
    <n v="1803"/>
    <n v="27"/>
    <n v="6"/>
    <n v="20"/>
    <n v="16"/>
    <n v="1.8857459789240156E-2"/>
    <n v="0"/>
    <n v="0"/>
    <n v="0"/>
    <n v="0"/>
    <n v="1.9261637239165328E-2"/>
    <n v="3.685897435897436E-2"/>
    <n v="36"/>
  </r>
  <r>
    <x v="17"/>
    <s v="0278-01-000"/>
    <s v="yes"/>
    <x v="2"/>
    <s v="Hennepin"/>
    <s v="Orono Public School District"/>
    <n v="27"/>
    <n v="0"/>
    <n v="0"/>
    <n v="0"/>
    <n v="0"/>
    <n v="0"/>
    <n v="36"/>
    <n v="0"/>
    <n v="1.5391192817443352E-2"/>
    <n v="266"/>
    <n v="0.10354223433242507"/>
    <n v="2339"/>
    <n v="2569"/>
    <n v="2463"/>
    <n v="8"/>
    <n v="26"/>
    <n v="42"/>
    <n v="36"/>
    <n v="251"/>
    <n v="0"/>
    <n v="3"/>
    <n v="0"/>
    <n v="0"/>
    <n v="2239"/>
    <n v="8"/>
    <n v="23"/>
    <n v="42"/>
    <n v="36"/>
    <n v="1.2058954890576149E-2"/>
    <n v="0"/>
    <n v="0"/>
    <n v="0"/>
    <n v="0"/>
    <n v="1.5391192817443352E-2"/>
    <n v="4.6422487223168656E-2"/>
    <n v="36"/>
  </r>
  <r>
    <x v="16"/>
    <s v="0885-01-000"/>
    <m/>
    <x v="3"/>
    <s v="Wright"/>
    <s v="St. Michael-Albertville School Dist"/>
    <n v="28"/>
    <n v="0"/>
    <n v="0"/>
    <n v="0"/>
    <n v="0"/>
    <n v="0"/>
    <n v="36"/>
    <n v="0"/>
    <n v="1.2405237767057202E-2"/>
    <n v="13"/>
    <n v="4.5154567558179926E-3"/>
    <n v="2902"/>
    <n v="2879"/>
    <n v="2823"/>
    <n v="8"/>
    <n v="9"/>
    <n v="24"/>
    <n v="15"/>
    <n v="9"/>
    <n v="0"/>
    <n v="0"/>
    <n v="0"/>
    <n v="0"/>
    <n v="2842"/>
    <n v="8"/>
    <n v="9"/>
    <n v="24"/>
    <n v="15"/>
    <n v="9.852216748768473E-3"/>
    <n v="0"/>
    <n v="0"/>
    <n v="0"/>
    <n v="0"/>
    <n v="1.2405237767057202E-2"/>
    <n v="1.932367149758454E-2"/>
    <n v="36"/>
  </r>
  <r>
    <x v="17"/>
    <s v="0477-01-000"/>
    <m/>
    <x v="3"/>
    <s v="Mille Lacs"/>
    <s v="Princeton Public School District"/>
    <n v="24"/>
    <n v="0"/>
    <n v="0"/>
    <n v="0"/>
    <n v="0"/>
    <n v="0"/>
    <n v="36"/>
    <n v="0"/>
    <n v="1.1646716273050793E-2"/>
    <n v="4"/>
    <n v="1.3076168682576005E-3"/>
    <n v="3091"/>
    <n v="3059"/>
    <n v="2962"/>
    <n v="30"/>
    <n v="23"/>
    <n v="22"/>
    <n v="22"/>
    <n v="0"/>
    <n v="0"/>
    <n v="0"/>
    <n v="0"/>
    <n v="0"/>
    <n v="2986"/>
    <n v="30"/>
    <n v="23"/>
    <n v="22"/>
    <n v="22"/>
    <n v="8.0375083724045539E-3"/>
    <n v="0"/>
    <n v="0"/>
    <n v="0"/>
    <n v="0"/>
    <n v="1.1646716273050793E-2"/>
    <n v="3.1462860849821604E-2"/>
    <n v="36"/>
  </r>
  <r>
    <x v="16"/>
    <s v="0882-01-000"/>
    <m/>
    <x v="3"/>
    <s v="Wright"/>
    <s v="Monticello Public School District"/>
    <n v="32"/>
    <n v="0"/>
    <n v="0"/>
    <n v="0"/>
    <n v="0"/>
    <n v="0"/>
    <n v="36"/>
    <n v="0"/>
    <n v="9.74025974025974E-3"/>
    <n v="149"/>
    <n v="3.9117878708322396E-2"/>
    <n v="3696"/>
    <n v="3809"/>
    <n v="3704"/>
    <n v="6"/>
    <n v="24"/>
    <n v="40"/>
    <n v="35"/>
    <n v="139"/>
    <n v="0"/>
    <n v="0"/>
    <n v="0"/>
    <n v="0"/>
    <n v="3597"/>
    <n v="6"/>
    <n v="24"/>
    <n v="40"/>
    <n v="35"/>
    <n v="8.8963024742841259E-3"/>
    <n v="0"/>
    <n v="0"/>
    <n v="0"/>
    <n v="0"/>
    <n v="9.74025974025974E-3"/>
    <n v="2.8363047001620744E-2"/>
    <n v="36"/>
  </r>
  <r>
    <x v="15"/>
    <s v="0273-01-000"/>
    <s v="yes"/>
    <x v="2"/>
    <s v="Hennepin"/>
    <s v="Edina Public School District"/>
    <n v="22"/>
    <n v="0"/>
    <n v="3"/>
    <n v="0"/>
    <n v="0"/>
    <n v="0"/>
    <n v="36"/>
    <n v="0"/>
    <n v="5.5504162812210914E-3"/>
    <n v="569"/>
    <n v="8.1065678871634142E-2"/>
    <n v="6486"/>
    <n v="7019"/>
    <n v="6477"/>
    <n v="14"/>
    <n v="134"/>
    <n v="291"/>
    <n v="103"/>
    <n v="442"/>
    <n v="0"/>
    <n v="46"/>
    <n v="28"/>
    <n v="21"/>
    <n v="6057"/>
    <n v="14"/>
    <n v="91"/>
    <n v="263"/>
    <n v="82"/>
    <n v="3.6321611358758462E-3"/>
    <n v="0"/>
    <n v="3.2967032967032968E-2"/>
    <n v="0"/>
    <n v="0"/>
    <n v="5.5504162812210914E-3"/>
    <n v="6.9156293222683268E-2"/>
    <n v="36"/>
  </r>
  <r>
    <x v="1"/>
    <s v="0497-01-000"/>
    <m/>
    <x v="3"/>
    <s v="Mower"/>
    <s v="Lyle Public School District"/>
    <n v="33"/>
    <n v="0"/>
    <n v="0"/>
    <n v="0"/>
    <n v="0"/>
    <n v="0"/>
    <n v="35"/>
    <n v="0"/>
    <n v="0.19886363636363635"/>
    <n v="129"/>
    <n v="0.4777777777777778"/>
    <n v="176"/>
    <n v="270"/>
    <n v="226"/>
    <n v="1"/>
    <n v="9"/>
    <n v="0"/>
    <n v="34"/>
    <n v="93"/>
    <n v="0"/>
    <n v="7"/>
    <n v="0"/>
    <n v="27"/>
    <n v="166"/>
    <n v="1"/>
    <n v="2"/>
    <n v="0"/>
    <n v="7"/>
    <n v="0.19879518072289157"/>
    <n v="0"/>
    <n v="0"/>
    <n v="0"/>
    <n v="0"/>
    <n v="0.19886363636363635"/>
    <n v="5.6818181818181816E-2"/>
    <n v="35"/>
  </r>
  <r>
    <x v="3"/>
    <s v="0600-01-000"/>
    <m/>
    <x v="3"/>
    <s v="Polk"/>
    <s v="Fisher Public School District"/>
    <n v="28"/>
    <n v="0"/>
    <n v="0"/>
    <n v="0"/>
    <n v="3"/>
    <n v="0"/>
    <n v="35"/>
    <n v="0"/>
    <n v="0.19125683060109289"/>
    <n v="116"/>
    <n v="0.43939393939393939"/>
    <n v="183"/>
    <n v="264"/>
    <n v="240"/>
    <n v="2"/>
    <n v="2"/>
    <n v="0"/>
    <n v="20"/>
    <n v="94"/>
    <n v="0"/>
    <n v="0"/>
    <n v="0"/>
    <n v="17"/>
    <n v="174"/>
    <n v="2"/>
    <n v="2"/>
    <n v="0"/>
    <n v="6"/>
    <n v="0.16091954022988506"/>
    <n v="0"/>
    <n v="0"/>
    <n v="0"/>
    <n v="0.5"/>
    <n v="0.19125683060109289"/>
    <n v="5.434782608695652E-2"/>
    <n v="35"/>
  </r>
  <r>
    <x v="15"/>
    <s v="0497-01-000"/>
    <m/>
    <x v="3"/>
    <s v="Mower"/>
    <s v="Lyle Public School District"/>
    <n v="32"/>
    <n v="0"/>
    <n v="0"/>
    <n v="0"/>
    <n v="0"/>
    <n v="0"/>
    <n v="35"/>
    <n v="0"/>
    <n v="0.14000000000000001"/>
    <n v="41"/>
    <n v="0.16015625"/>
    <n v="250"/>
    <n v="256"/>
    <n v="256"/>
    <n v="0"/>
    <n v="0"/>
    <n v="0"/>
    <n v="0"/>
    <n v="41"/>
    <n v="0"/>
    <n v="0"/>
    <n v="0"/>
    <n v="0"/>
    <n v="247"/>
    <n v="0"/>
    <n v="0"/>
    <n v="0"/>
    <n v="0"/>
    <n v="0.12955465587044535"/>
    <n v="0"/>
    <n v="0"/>
    <n v="0"/>
    <n v="0"/>
    <n v="0.14000000000000001"/>
    <n v="0"/>
    <n v="35"/>
  </r>
  <r>
    <x v="5"/>
    <s v="0308-01-000"/>
    <m/>
    <x v="3"/>
    <s v="Hubbard"/>
    <s v="Nevis Public School District"/>
    <n v="27"/>
    <n v="0"/>
    <n v="0"/>
    <n v="0"/>
    <n v="0"/>
    <n v="0"/>
    <n v="35"/>
    <n v="0"/>
    <n v="0.12962962962962962"/>
    <n v="283"/>
    <n v="0.54633204633204635"/>
    <n v="270"/>
    <n v="518"/>
    <n v="485"/>
    <n v="15"/>
    <n v="8"/>
    <n v="3"/>
    <n v="7"/>
    <n v="254"/>
    <n v="10"/>
    <n v="7"/>
    <n v="0"/>
    <n v="5"/>
    <n v="258"/>
    <n v="5"/>
    <n v="1"/>
    <n v="3"/>
    <n v="2"/>
    <n v="0.10465116279069768"/>
    <n v="0"/>
    <n v="0"/>
    <n v="0"/>
    <n v="0"/>
    <n v="0.12962962962962962"/>
    <n v="4.0892193308550186E-2"/>
    <n v="35"/>
  </r>
  <r>
    <x v="3"/>
    <s v="0787-01-000"/>
    <m/>
    <x v="3"/>
    <s v="Todd"/>
    <s v="Browerville Public School District"/>
    <n v="26"/>
    <n v="0"/>
    <n v="0"/>
    <n v="0"/>
    <n v="0"/>
    <n v="0"/>
    <n v="35"/>
    <n v="0"/>
    <n v="0.12867647058823528"/>
    <n v="185"/>
    <n v="0.43838862559241704"/>
    <n v="272"/>
    <n v="422"/>
    <n v="405"/>
    <n v="0"/>
    <n v="3"/>
    <n v="4"/>
    <n v="10"/>
    <n v="174"/>
    <n v="0"/>
    <n v="0"/>
    <n v="0"/>
    <n v="6"/>
    <n v="257"/>
    <n v="0"/>
    <n v="3"/>
    <n v="4"/>
    <n v="4"/>
    <n v="0.10116731517509728"/>
    <n v="0"/>
    <n v="0"/>
    <n v="0"/>
    <n v="0"/>
    <n v="0.12867647058823528"/>
    <n v="4.1044776119402986E-2"/>
    <n v="35"/>
  </r>
  <r>
    <x v="11"/>
    <s v="0330-01-000"/>
    <m/>
    <x v="3"/>
    <s v="Jackson"/>
    <s v="Heron Lake-Okabena School District"/>
    <n v="28"/>
    <n v="0"/>
    <n v="0"/>
    <n v="0"/>
    <n v="4"/>
    <n v="0"/>
    <n v="35"/>
    <n v="0"/>
    <n v="0.1206896551724138"/>
    <n v="60"/>
    <n v="0.19047619047619047"/>
    <n v="290"/>
    <n v="315"/>
    <n v="274"/>
    <n v="1"/>
    <n v="0"/>
    <n v="4"/>
    <n v="36"/>
    <n v="54"/>
    <n v="0"/>
    <n v="0"/>
    <n v="0"/>
    <n v="4"/>
    <n v="248"/>
    <n v="1"/>
    <n v="0"/>
    <n v="4"/>
    <n v="36"/>
    <n v="0.11290322580645161"/>
    <n v="0"/>
    <n v="0"/>
    <n v="0"/>
    <n v="0.1111111111111111"/>
    <n v="0.1206896551724138"/>
    <n v="0.14186851211072665"/>
    <n v="35"/>
  </r>
  <r>
    <x v="1"/>
    <s v="2906-01-000"/>
    <m/>
    <x v="3"/>
    <s v="Red Lake"/>
    <s v="Red Lake County Central Public Schools"/>
    <n v="32"/>
    <n v="0"/>
    <n v="0"/>
    <n v="0"/>
    <n v="0"/>
    <n v="0"/>
    <n v="35"/>
    <n v="0"/>
    <n v="0.10144927536231885"/>
    <n v="65"/>
    <n v="0.17333333333333334"/>
    <n v="345"/>
    <n v="375"/>
    <n v="337"/>
    <n v="16"/>
    <n v="8"/>
    <n v="2"/>
    <n v="12"/>
    <n v="56"/>
    <n v="3"/>
    <n v="0"/>
    <n v="0"/>
    <n v="0"/>
    <n v="313"/>
    <n v="13"/>
    <n v="8"/>
    <n v="2"/>
    <n v="12"/>
    <n v="0.10223642172523961"/>
    <n v="0"/>
    <n v="0"/>
    <n v="0"/>
    <n v="0"/>
    <n v="0.10144927536231885"/>
    <n v="0.10057471264367816"/>
    <n v="35"/>
  </r>
  <r>
    <x v="17"/>
    <s v="0818-01-000"/>
    <m/>
    <x v="3"/>
    <s v="Wadena"/>
    <s v="Verndale Public School District"/>
    <n v="34"/>
    <n v="0"/>
    <n v="0"/>
    <n v="0"/>
    <n v="0"/>
    <n v="0"/>
    <n v="35"/>
    <n v="0"/>
    <n v="9.0909090909090912E-2"/>
    <n v="106"/>
    <n v="0.23245614035087719"/>
    <n v="385"/>
    <n v="456"/>
    <n v="429"/>
    <n v="5"/>
    <n v="6"/>
    <n v="6"/>
    <n v="12"/>
    <n v="97"/>
    <n v="0"/>
    <n v="0"/>
    <n v="0"/>
    <n v="0"/>
    <n v="366"/>
    <n v="5"/>
    <n v="6"/>
    <n v="6"/>
    <n v="12"/>
    <n v="9.2896174863387984E-2"/>
    <n v="0"/>
    <n v="0"/>
    <n v="0"/>
    <n v="0"/>
    <n v="9.0909090909090912E-2"/>
    <n v="7.3417721518987344E-2"/>
    <n v="35"/>
  </r>
  <r>
    <x v="3"/>
    <s v="2754-01-000"/>
    <m/>
    <x v="3"/>
    <s v="Redwood"/>
    <s v="Cedar Mountain School District"/>
    <n v="22"/>
    <n v="4"/>
    <n v="0"/>
    <n v="0"/>
    <n v="7"/>
    <n v="3"/>
    <n v="32"/>
    <n v="7.481296758104738E-3"/>
    <n v="7.9800498753117205E-2"/>
    <n v="149"/>
    <n v="0.28932038834951457"/>
    <n v="401"/>
    <n v="515"/>
    <n v="407"/>
    <n v="81"/>
    <n v="8"/>
    <n v="3"/>
    <n v="16"/>
    <n v="77"/>
    <n v="56"/>
    <n v="0"/>
    <n v="0"/>
    <n v="10"/>
    <n v="352"/>
    <n v="29"/>
    <n v="8"/>
    <n v="3"/>
    <n v="13"/>
    <n v="6.25E-2"/>
    <n v="0.13793103448275862"/>
    <n v="0"/>
    <n v="0"/>
    <n v="0.53846153846153844"/>
    <n v="8.7281795511221949E-2"/>
    <n v="0.1308641975308642"/>
    <n v="35"/>
  </r>
  <r>
    <x v="3"/>
    <s v="0547-01-000"/>
    <m/>
    <x v="3"/>
    <s v="Otter Tail"/>
    <s v="Parkers Prairie Public School Dist."/>
    <n v="34"/>
    <n v="0"/>
    <n v="0"/>
    <n v="0"/>
    <n v="0"/>
    <n v="0"/>
    <n v="35"/>
    <n v="0"/>
    <n v="8.2938388625592413E-2"/>
    <n v="142"/>
    <n v="0.26843100189035918"/>
    <n v="422"/>
    <n v="529"/>
    <n v="509"/>
    <n v="1"/>
    <n v="7"/>
    <n v="7"/>
    <n v="5"/>
    <n v="133"/>
    <n v="0"/>
    <n v="3"/>
    <n v="0"/>
    <n v="0"/>
    <n v="410"/>
    <n v="1"/>
    <n v="4"/>
    <n v="7"/>
    <n v="5"/>
    <n v="8.2926829268292687E-2"/>
    <n v="0"/>
    <n v="0"/>
    <n v="0"/>
    <n v="0"/>
    <n v="8.2938388625592413E-2"/>
    <n v="3.9812646370023422E-2"/>
    <n v="35"/>
  </r>
  <r>
    <x v="2"/>
    <s v="0378-01-000"/>
    <m/>
    <x v="3"/>
    <s v="Lac qui Parle"/>
    <s v="Dawson-Boyd Public School District"/>
    <n v="31"/>
    <n v="0"/>
    <n v="0"/>
    <n v="0"/>
    <n v="0"/>
    <n v="0"/>
    <n v="35"/>
    <n v="0"/>
    <n v="7.6923076923076927E-2"/>
    <n v="97"/>
    <n v="0.18762088974854932"/>
    <n v="455"/>
    <n v="517"/>
    <n v="471"/>
    <n v="1"/>
    <n v="7"/>
    <n v="15"/>
    <n v="23"/>
    <n v="86"/>
    <n v="0"/>
    <n v="0"/>
    <n v="5"/>
    <n v="0"/>
    <n v="416"/>
    <n v="1"/>
    <n v="7"/>
    <n v="10"/>
    <n v="23"/>
    <n v="7.4519230769230768E-2"/>
    <n v="0"/>
    <n v="0"/>
    <n v="0"/>
    <n v="0"/>
    <n v="7.6923076923076927E-2"/>
    <n v="8.9715536105032828E-2"/>
    <n v="35"/>
  </r>
  <r>
    <x v="0"/>
    <s v="0378-01-000"/>
    <m/>
    <x v="3"/>
    <s v="Lac qui Parle"/>
    <s v="Dawson-Boyd Public School District"/>
    <n v="34"/>
    <n v="0"/>
    <n v="0"/>
    <n v="0"/>
    <n v="0"/>
    <n v="0"/>
    <n v="35"/>
    <n v="0"/>
    <n v="7.4309978768577492E-2"/>
    <n v="104"/>
    <n v="0.19259259259259259"/>
    <n v="471"/>
    <n v="540"/>
    <n v="473"/>
    <n v="5"/>
    <n v="11"/>
    <n v="17"/>
    <n v="34"/>
    <n v="93"/>
    <n v="0"/>
    <n v="0"/>
    <n v="4"/>
    <n v="0"/>
    <n v="414"/>
    <n v="5"/>
    <n v="11"/>
    <n v="13"/>
    <n v="34"/>
    <n v="8.2125603864734303E-2"/>
    <n v="0"/>
    <n v="0"/>
    <n v="0"/>
    <n v="0"/>
    <n v="7.4309978768577492E-2"/>
    <n v="0.13207547169811321"/>
    <n v="35"/>
  </r>
  <r>
    <x v="13"/>
    <s v="2167-01-000"/>
    <m/>
    <x v="3"/>
    <s v="Lyon"/>
    <s v="Lakeview School District"/>
    <n v="31"/>
    <n v="0"/>
    <n v="0"/>
    <n v="0"/>
    <n v="0"/>
    <n v="14"/>
    <n v="21"/>
    <n v="2.5782688766114181E-2"/>
    <n v="3.8674033149171269E-2"/>
    <n v="56"/>
    <n v="9.9290780141843976E-2"/>
    <n v="543"/>
    <n v="564"/>
    <n v="535"/>
    <n v="0"/>
    <n v="3"/>
    <n v="9"/>
    <n v="17"/>
    <n v="53"/>
    <n v="0"/>
    <n v="0"/>
    <n v="0"/>
    <n v="0"/>
    <n v="513"/>
    <n v="0"/>
    <n v="3"/>
    <n v="9"/>
    <n v="17"/>
    <n v="6.042884990253411E-2"/>
    <n v="0"/>
    <n v="0"/>
    <n v="0"/>
    <n v="0"/>
    <n v="6.4456721915285453E-2"/>
    <n v="5.350553505535055E-2"/>
    <n v="35"/>
  </r>
  <r>
    <x v="10"/>
    <s v="0473-01-000"/>
    <m/>
    <x v="3"/>
    <s v="Mille Lacs"/>
    <s v="Isle Public School District"/>
    <n v="22"/>
    <n v="11"/>
    <n v="0"/>
    <n v="0"/>
    <n v="0"/>
    <n v="0"/>
    <n v="35"/>
    <n v="0"/>
    <n v="6.4220183486238536E-2"/>
    <n v="91"/>
    <n v="0.15141430948419302"/>
    <n v="545"/>
    <n v="601"/>
    <n v="532"/>
    <n v="60"/>
    <n v="5"/>
    <n v="3"/>
    <n v="1"/>
    <n v="86"/>
    <n v="0"/>
    <n v="0"/>
    <n v="0"/>
    <n v="0"/>
    <n v="468"/>
    <n v="71"/>
    <n v="5"/>
    <n v="3"/>
    <n v="1"/>
    <n v="4.7008547008547008E-2"/>
    <n v="0.15492957746478872"/>
    <n v="0"/>
    <n v="0"/>
    <n v="0"/>
    <n v="6.4220183486238536E-2"/>
    <n v="0.145985401459854"/>
    <n v="35"/>
  </r>
  <r>
    <x v="8"/>
    <s v="0891-01-000"/>
    <m/>
    <x v="3"/>
    <s v="Yellow Medicine"/>
    <s v="Canby Public School District"/>
    <n v="29"/>
    <n v="0"/>
    <n v="0"/>
    <n v="0"/>
    <n v="0"/>
    <n v="0"/>
    <n v="35"/>
    <n v="0"/>
    <n v="6.3985374771480807E-2"/>
    <n v="16"/>
    <n v="3.0303030303030304E-2"/>
    <n v="547"/>
    <n v="528"/>
    <n v="510"/>
    <n v="0"/>
    <n v="10"/>
    <n v="1"/>
    <n v="7"/>
    <n v="11"/>
    <n v="0"/>
    <n v="0"/>
    <n v="0"/>
    <n v="0"/>
    <n v="528"/>
    <n v="0"/>
    <n v="10"/>
    <n v="1"/>
    <n v="7"/>
    <n v="5.4924242424242424E-2"/>
    <n v="0"/>
    <n v="0"/>
    <n v="0"/>
    <n v="0"/>
    <n v="6.3985374771480807E-2"/>
    <n v="3.2967032967032968E-2"/>
    <n v="35"/>
  </r>
  <r>
    <x v="11"/>
    <s v="0891-01-000"/>
    <m/>
    <x v="3"/>
    <s v="Yellow Medicine"/>
    <s v="Canby Public School District"/>
    <n v="26"/>
    <n v="0"/>
    <n v="0"/>
    <n v="0"/>
    <n v="4"/>
    <n v="0"/>
    <n v="35"/>
    <n v="0"/>
    <n v="5.7947019867549666E-2"/>
    <n v="12"/>
    <n v="2.0654044750430294E-2"/>
    <n v="604"/>
    <n v="581"/>
    <n v="573"/>
    <n v="1"/>
    <n v="2"/>
    <n v="1"/>
    <n v="4"/>
    <n v="7"/>
    <n v="0"/>
    <n v="0"/>
    <n v="0"/>
    <n v="0"/>
    <n v="592"/>
    <n v="1"/>
    <n v="2"/>
    <n v="1"/>
    <n v="8"/>
    <n v="4.3918918918918921E-2"/>
    <n v="0"/>
    <n v="0"/>
    <n v="0"/>
    <n v="0.5"/>
    <n v="5.7947019867549666E-2"/>
    <n v="1.9867549668874173E-2"/>
    <n v="35"/>
  </r>
  <r>
    <x v="2"/>
    <s v="0213-01-000"/>
    <m/>
    <x v="3"/>
    <s v="Douglas"/>
    <s v="Osakis Public School District"/>
    <n v="29"/>
    <n v="0"/>
    <n v="0"/>
    <n v="0"/>
    <n v="0"/>
    <n v="3"/>
    <n v="32"/>
    <n v="4.8622366288492711E-3"/>
    <n v="5.1863857374392218E-2"/>
    <n v="268"/>
    <n v="0.31529411764705884"/>
    <n v="617"/>
    <n v="850"/>
    <n v="815"/>
    <n v="0"/>
    <n v="11"/>
    <n v="7"/>
    <n v="17"/>
    <n v="253"/>
    <n v="0"/>
    <n v="0"/>
    <n v="0"/>
    <n v="3"/>
    <n v="591"/>
    <n v="0"/>
    <n v="11"/>
    <n v="7"/>
    <n v="14"/>
    <n v="4.9069373942470386E-2"/>
    <n v="0"/>
    <n v="0"/>
    <n v="0"/>
    <n v="0"/>
    <n v="5.6726094003241488E-2"/>
    <n v="5.1364365971107544E-2"/>
    <n v="35"/>
  </r>
  <r>
    <x v="8"/>
    <s v="0435-01-000"/>
    <m/>
    <x v="3"/>
    <s v="Mahnomen"/>
    <s v="Waubun-Ogema-White Earth Public Sch"/>
    <n v="16"/>
    <n v="12"/>
    <n v="0"/>
    <n v="0"/>
    <n v="0"/>
    <n v="0"/>
    <n v="35"/>
    <n v="0"/>
    <n v="5.5555555555555552E-2"/>
    <n v="16"/>
    <n v="2.6186579378068741E-2"/>
    <n v="630"/>
    <n v="611"/>
    <n v="177"/>
    <n v="432"/>
    <n v="2"/>
    <n v="0"/>
    <n v="0"/>
    <n v="3"/>
    <n v="8"/>
    <n v="0"/>
    <n v="0"/>
    <n v="0"/>
    <n v="190"/>
    <n v="436"/>
    <n v="2"/>
    <n v="0"/>
    <n v="0"/>
    <n v="8.4210526315789472E-2"/>
    <n v="2.7522935779816515E-2"/>
    <n v="0"/>
    <n v="0"/>
    <n v="0"/>
    <n v="5.5555555555555552E-2"/>
    <n v="0.69745222929936301"/>
    <n v="35"/>
  </r>
  <r>
    <x v="9"/>
    <s v="0435-01-000"/>
    <m/>
    <x v="3"/>
    <s v="Mahnomen"/>
    <s v="Waubun-Ogema-White Earth Public Sch"/>
    <n v="24"/>
    <n v="7"/>
    <n v="0"/>
    <n v="0"/>
    <n v="0"/>
    <n v="0"/>
    <n v="35"/>
    <n v="0"/>
    <n v="5.46875E-2"/>
    <n v="19"/>
    <n v="3.0448717948717948E-2"/>
    <n v="640"/>
    <n v="624"/>
    <n v="189"/>
    <n v="435"/>
    <n v="0"/>
    <n v="0"/>
    <n v="0"/>
    <n v="0"/>
    <n v="13"/>
    <n v="0"/>
    <n v="0"/>
    <n v="0"/>
    <n v="213"/>
    <n v="429"/>
    <n v="0"/>
    <n v="0"/>
    <n v="0"/>
    <n v="0.11267605633802817"/>
    <n v="1.6317016317016316E-2"/>
    <n v="0"/>
    <n v="0"/>
    <n v="0"/>
    <n v="5.46875E-2"/>
    <n v="0.66822429906542058"/>
    <n v="35"/>
  </r>
  <r>
    <x v="3"/>
    <s v="0239-01-000"/>
    <m/>
    <x v="3"/>
    <s v="Fillmore"/>
    <s v="Rushford-Peterson Public Schools"/>
    <n v="30"/>
    <n v="0"/>
    <n v="0"/>
    <n v="0"/>
    <n v="0"/>
    <n v="0"/>
    <n v="35"/>
    <n v="0"/>
    <n v="5.3763440860215055E-2"/>
    <n v="53"/>
    <n v="7.9222720478325862E-2"/>
    <n v="651"/>
    <n v="669"/>
    <n v="651"/>
    <n v="0"/>
    <n v="6"/>
    <n v="4"/>
    <n v="8"/>
    <n v="52"/>
    <n v="0"/>
    <n v="0"/>
    <n v="0"/>
    <n v="0"/>
    <n v="629"/>
    <n v="0"/>
    <n v="6"/>
    <n v="4"/>
    <n v="8"/>
    <n v="4.7694753577106522E-2"/>
    <n v="0"/>
    <n v="0"/>
    <n v="0"/>
    <n v="0"/>
    <n v="5.3763440860215055E-2"/>
    <n v="2.7820710973724884E-2"/>
    <n v="35"/>
  </r>
  <r>
    <x v="17"/>
    <s v="0378-01-000"/>
    <m/>
    <x v="3"/>
    <s v="Lac qui Parle"/>
    <s v="Dawson-Boyd Public School District"/>
    <n v="34"/>
    <n v="0"/>
    <n v="0"/>
    <n v="0"/>
    <n v="0"/>
    <n v="0"/>
    <n v="35"/>
    <n v="0"/>
    <n v="5.1622418879056046E-2"/>
    <n v="38"/>
    <n v="5.5800293685756244E-2"/>
    <n v="678"/>
    <n v="681"/>
    <n v="664"/>
    <n v="1"/>
    <n v="6"/>
    <n v="5"/>
    <n v="4"/>
    <n v="33"/>
    <n v="0"/>
    <n v="0"/>
    <n v="0"/>
    <n v="0"/>
    <n v="665"/>
    <n v="1"/>
    <n v="6"/>
    <n v="5"/>
    <n v="4"/>
    <n v="5.1127819548872182E-2"/>
    <n v="0"/>
    <n v="0"/>
    <n v="0"/>
    <n v="0"/>
    <n v="5.1622418879056046E-2"/>
    <n v="2.3494860499265784E-2"/>
    <n v="35"/>
  </r>
  <r>
    <x v="16"/>
    <s v="0146-01-000"/>
    <m/>
    <x v="3"/>
    <s v="Clay"/>
    <s v="Barnesville Public School District"/>
    <n v="33"/>
    <n v="0"/>
    <n v="0"/>
    <n v="0"/>
    <n v="0"/>
    <n v="0"/>
    <n v="35"/>
    <n v="0"/>
    <n v="4.4814340588988477E-2"/>
    <n v="20"/>
    <n v="2.6109660574412531E-2"/>
    <n v="781"/>
    <n v="766"/>
    <n v="757"/>
    <n v="0"/>
    <n v="3"/>
    <n v="1"/>
    <n v="5"/>
    <n v="16"/>
    <n v="0"/>
    <n v="0"/>
    <n v="0"/>
    <n v="0"/>
    <n v="774"/>
    <n v="0"/>
    <n v="3"/>
    <n v="1"/>
    <n v="5"/>
    <n v="4.2635658914728682E-2"/>
    <n v="0"/>
    <n v="0"/>
    <n v="0"/>
    <n v="0"/>
    <n v="4.4814340588988477E-2"/>
    <n v="1.1494252873563218E-2"/>
    <n v="35"/>
  </r>
  <r>
    <x v="11"/>
    <s v="2448-01-000"/>
    <m/>
    <x v="3"/>
    <s v="Martin"/>
    <s v="Martin County West School District"/>
    <n v="34"/>
    <n v="0"/>
    <n v="0"/>
    <n v="0"/>
    <n v="0"/>
    <n v="5"/>
    <n v="30"/>
    <n v="6.3371356147021544E-3"/>
    <n v="3.8022813688212927E-2"/>
    <n v="113"/>
    <n v="0.13033448673587081"/>
    <n v="789"/>
    <n v="867"/>
    <n v="838"/>
    <n v="1"/>
    <n v="10"/>
    <n v="6"/>
    <n v="12"/>
    <n v="109"/>
    <n v="0"/>
    <n v="0"/>
    <n v="0"/>
    <n v="0"/>
    <n v="763"/>
    <n v="1"/>
    <n v="10"/>
    <n v="6"/>
    <n v="12"/>
    <n v="4.456094364351245E-2"/>
    <n v="0"/>
    <n v="0"/>
    <n v="0"/>
    <n v="0"/>
    <n v="4.4359949302915078E-2"/>
    <n v="3.6616161616161616E-2"/>
    <n v="35"/>
  </r>
  <r>
    <x v="13"/>
    <s v="2168-01-000"/>
    <m/>
    <x v="3"/>
    <s v="Waseca"/>
    <s v="NRHEG School District"/>
    <n v="33"/>
    <n v="0"/>
    <n v="0"/>
    <n v="0"/>
    <n v="0"/>
    <n v="0"/>
    <n v="35"/>
    <n v="0"/>
    <n v="3.7154989384288746E-2"/>
    <n v="104"/>
    <n v="0.10286844708209693"/>
    <n v="942"/>
    <n v="1011"/>
    <n v="999"/>
    <n v="0"/>
    <n v="1"/>
    <n v="7"/>
    <n v="4"/>
    <n v="104"/>
    <n v="0"/>
    <n v="0"/>
    <n v="0"/>
    <n v="0"/>
    <n v="928"/>
    <n v="0"/>
    <n v="1"/>
    <n v="7"/>
    <n v="4"/>
    <n v="3.5560344827586209E-2"/>
    <n v="0"/>
    <n v="0"/>
    <n v="0"/>
    <n v="0"/>
    <n v="3.7154989384288746E-2"/>
    <n v="1.276595744680851E-2"/>
    <n v="35"/>
  </r>
  <r>
    <x v="9"/>
    <s v="0314-01-000"/>
    <m/>
    <x v="3"/>
    <s v="Isanti"/>
    <s v="Braham Public School District"/>
    <n v="29"/>
    <n v="0"/>
    <n v="0"/>
    <n v="0"/>
    <n v="0"/>
    <n v="0"/>
    <n v="35"/>
    <n v="0"/>
    <n v="3.6803364879074658E-2"/>
    <n v="42"/>
    <n v="4.3841336116910233E-2"/>
    <n v="951"/>
    <n v="958"/>
    <n v="922"/>
    <n v="8"/>
    <n v="10"/>
    <n v="10"/>
    <n v="8"/>
    <n v="39"/>
    <n v="0"/>
    <n v="0"/>
    <n v="0"/>
    <n v="0"/>
    <n v="912"/>
    <n v="8"/>
    <n v="10"/>
    <n v="10"/>
    <n v="8"/>
    <n v="3.1798245614035089E-2"/>
    <n v="0"/>
    <n v="0"/>
    <n v="0"/>
    <n v="0"/>
    <n v="3.6803364879074658E-2"/>
    <n v="3.7974683544303799E-2"/>
    <n v="35"/>
  </r>
  <r>
    <x v="16"/>
    <s v="2534-01-000"/>
    <m/>
    <x v="3"/>
    <s v="Renville"/>
    <s v="Bird Island-Olivia-Lake Lillian Public School District"/>
    <n v="28"/>
    <n v="0"/>
    <n v="0"/>
    <n v="0"/>
    <n v="0"/>
    <n v="0"/>
    <n v="35"/>
    <n v="0"/>
    <n v="3.391472868217054E-2"/>
    <n v="37"/>
    <n v="3.5783365570599614E-2"/>
    <n v="1032"/>
    <n v="1034"/>
    <n v="886"/>
    <n v="0"/>
    <n v="1"/>
    <n v="2"/>
    <n v="145"/>
    <n v="30"/>
    <n v="0"/>
    <n v="0"/>
    <n v="0"/>
    <n v="0"/>
    <n v="884"/>
    <n v="0"/>
    <n v="1"/>
    <n v="2"/>
    <n v="145"/>
    <n v="3.1674208144796379E-2"/>
    <n v="0"/>
    <n v="0"/>
    <n v="0"/>
    <n v="0"/>
    <n v="3.391472868217054E-2"/>
    <n v="0.1434108527131783"/>
    <n v="35"/>
  </r>
  <r>
    <x v="15"/>
    <s v="2805-01-000"/>
    <m/>
    <x v="3"/>
    <s v="Wabasha"/>
    <s v="Zumbrota-Mazeppa School District"/>
    <n v="32"/>
    <n v="0"/>
    <n v="0"/>
    <n v="0"/>
    <n v="0"/>
    <n v="0"/>
    <n v="35"/>
    <n v="0"/>
    <n v="2.8363047001620744E-2"/>
    <n v="59"/>
    <n v="4.6899841017488078E-2"/>
    <n v="1234"/>
    <n v="1258"/>
    <n v="1217"/>
    <n v="6"/>
    <n v="19"/>
    <n v="8"/>
    <n v="8"/>
    <n v="59"/>
    <n v="0"/>
    <n v="0"/>
    <n v="0"/>
    <n v="0"/>
    <n v="1190"/>
    <n v="6"/>
    <n v="19"/>
    <n v="8"/>
    <n v="8"/>
    <n v="2.689075630252101E-2"/>
    <n v="0"/>
    <n v="0"/>
    <n v="0"/>
    <n v="0"/>
    <n v="2.8363047001620744E-2"/>
    <n v="3.3306255077173032E-2"/>
    <n v="35"/>
  </r>
  <r>
    <x v="17"/>
    <s v="2805-01-000"/>
    <m/>
    <x v="3"/>
    <s v="Wabasha"/>
    <s v="Zumbrota-Mazeppa School District"/>
    <n v="29"/>
    <n v="0"/>
    <n v="0"/>
    <n v="0"/>
    <n v="0"/>
    <n v="3"/>
    <n v="32"/>
    <n v="2.3382696804364772E-3"/>
    <n v="2.4941543257989088E-2"/>
    <n v="39"/>
    <n v="3.0303030303030304E-2"/>
    <n v="1283"/>
    <n v="1287"/>
    <n v="1263"/>
    <n v="5"/>
    <n v="10"/>
    <n v="6"/>
    <n v="6"/>
    <n v="39"/>
    <n v="0"/>
    <n v="0"/>
    <n v="0"/>
    <n v="0"/>
    <n v="1253"/>
    <n v="5"/>
    <n v="10"/>
    <n v="6"/>
    <n v="6"/>
    <n v="2.3144453312051078E-2"/>
    <n v="0"/>
    <n v="0"/>
    <n v="0"/>
    <n v="0"/>
    <n v="2.7279812938425567E-2"/>
    <n v="2.1093750000000001E-2"/>
    <n v="35"/>
  </r>
  <r>
    <x v="8"/>
    <s v="0051-01-000"/>
    <m/>
    <x v="3"/>
    <s v="Benton"/>
    <s v="Foley Public School District"/>
    <n v="31"/>
    <n v="0"/>
    <n v="0"/>
    <n v="0"/>
    <n v="0"/>
    <n v="5"/>
    <n v="30"/>
    <n v="3.1585596967782692E-3"/>
    <n v="1.8951358180669616E-2"/>
    <n v="137"/>
    <n v="8.1305637982195852E-2"/>
    <n v="1583"/>
    <n v="1685"/>
    <n v="1659"/>
    <n v="4"/>
    <n v="10"/>
    <n v="4"/>
    <n v="8"/>
    <n v="135"/>
    <n v="0"/>
    <n v="0"/>
    <n v="0"/>
    <n v="0"/>
    <n v="1555"/>
    <n v="4"/>
    <n v="10"/>
    <n v="4"/>
    <n v="8"/>
    <n v="1.9935691318327974E-2"/>
    <n v="0"/>
    <n v="0"/>
    <n v="0"/>
    <n v="0"/>
    <n v="2.2109917877447885E-2"/>
    <n v="1.6445287792536369E-2"/>
    <n v="35"/>
  </r>
  <r>
    <x v="12"/>
    <s v="0534-01-000"/>
    <m/>
    <x v="3"/>
    <s v="Olmsted"/>
    <s v="Stewartville Public School District"/>
    <n v="31"/>
    <n v="0"/>
    <n v="0"/>
    <n v="0"/>
    <n v="0"/>
    <n v="10"/>
    <n v="25"/>
    <n v="6.0606060606060606E-3"/>
    <n v="1.5151515151515152E-2"/>
    <n v="135"/>
    <n v="7.7142857142857138E-2"/>
    <n v="1650"/>
    <n v="1750"/>
    <n v="1690"/>
    <n v="10"/>
    <n v="17"/>
    <n v="11"/>
    <n v="22"/>
    <n v="123"/>
    <n v="0"/>
    <n v="0"/>
    <n v="0"/>
    <n v="3"/>
    <n v="1598"/>
    <n v="10"/>
    <n v="17"/>
    <n v="11"/>
    <n v="19"/>
    <n v="1.9399249061326659E-2"/>
    <n v="0"/>
    <n v="0"/>
    <n v="0"/>
    <n v="0"/>
    <n v="2.1212121212121213E-2"/>
    <n v="3.444108761329305E-2"/>
    <n v="35"/>
  </r>
  <r>
    <x v="8"/>
    <s v="0578-01-000"/>
    <m/>
    <x v="3"/>
    <s v="Pine"/>
    <s v="Pine City Public School District"/>
    <n v="30"/>
    <n v="0"/>
    <n v="0"/>
    <n v="0"/>
    <n v="0"/>
    <n v="6"/>
    <n v="29"/>
    <n v="3.6363636363636364E-3"/>
    <n v="1.7575757575757574E-2"/>
    <n v="13"/>
    <n v="7.9852579852579854E-3"/>
    <n v="1650"/>
    <n v="1628"/>
    <n v="1562"/>
    <n v="13"/>
    <n v="15"/>
    <n v="17"/>
    <n v="21"/>
    <n v="13"/>
    <n v="0"/>
    <n v="0"/>
    <n v="0"/>
    <n v="0"/>
    <n v="1579"/>
    <n v="13"/>
    <n v="15"/>
    <n v="17"/>
    <n v="21"/>
    <n v="1.8999366687777075E-2"/>
    <n v="0"/>
    <n v="0"/>
    <n v="0"/>
    <n v="0"/>
    <n v="2.121212121212121E-2"/>
    <n v="4.0121580547112463E-2"/>
    <n v="35"/>
  </r>
  <r>
    <x v="13"/>
    <s v="0534-01-000"/>
    <m/>
    <x v="3"/>
    <s v="Olmsted"/>
    <s v="Stewartville Public School District"/>
    <n v="30"/>
    <n v="0"/>
    <n v="0"/>
    <n v="0"/>
    <n v="0"/>
    <n v="5"/>
    <n v="30"/>
    <n v="2.972651605231867E-3"/>
    <n v="1.78359096313912E-2"/>
    <n v="124"/>
    <n v="7.0016939582156976E-2"/>
    <n v="1682"/>
    <n v="1771"/>
    <n v="1712"/>
    <n v="6"/>
    <n v="17"/>
    <n v="15"/>
    <n v="21"/>
    <n v="116"/>
    <n v="0"/>
    <n v="0"/>
    <n v="0"/>
    <n v="0"/>
    <n v="1626"/>
    <n v="6"/>
    <n v="17"/>
    <n v="15"/>
    <n v="21"/>
    <n v="1.8450184501845018E-2"/>
    <n v="0"/>
    <n v="0"/>
    <n v="0"/>
    <n v="0"/>
    <n v="2.0808561236623068E-2"/>
    <n v="3.5014836795252226E-2"/>
    <n v="35"/>
  </r>
  <r>
    <x v="10"/>
    <s v="0081-01-000"/>
    <m/>
    <x v="3"/>
    <s v="Brown"/>
    <s v="Comfrey Public School District"/>
    <n v="33"/>
    <n v="0"/>
    <n v="0"/>
    <n v="0"/>
    <n v="0"/>
    <n v="0"/>
    <n v="34"/>
    <n v="0"/>
    <n v="0.20359281437125748"/>
    <n v="18"/>
    <n v="0.11920529801324503"/>
    <n v="167"/>
    <n v="151"/>
    <n v="147"/>
    <n v="0"/>
    <n v="0"/>
    <n v="0"/>
    <n v="4"/>
    <n v="13"/>
    <n v="0"/>
    <n v="0"/>
    <n v="0"/>
    <n v="0"/>
    <n v="167"/>
    <n v="0"/>
    <n v="0"/>
    <n v="0"/>
    <n v="4"/>
    <n v="0.19760479041916168"/>
    <n v="0"/>
    <n v="0"/>
    <n v="0"/>
    <n v="0"/>
    <n v="0.20359281437125748"/>
    <n v="2.3391812865497075E-2"/>
    <n v="34"/>
  </r>
  <r>
    <x v="4"/>
    <s v="0403-01-000"/>
    <m/>
    <x v="3"/>
    <s v="Lincoln"/>
    <s v="Ivanhoe Public School District"/>
    <n v="34"/>
    <n v="0"/>
    <n v="0"/>
    <n v="0"/>
    <n v="0"/>
    <n v="0"/>
    <n v="34"/>
    <n v="0"/>
    <n v="0.17525773195876287"/>
    <n v="40"/>
    <n v="0.2"/>
    <n v="194"/>
    <n v="200"/>
    <n v="199"/>
    <n v="0"/>
    <n v="0"/>
    <n v="0"/>
    <n v="1"/>
    <n v="38"/>
    <n v="0"/>
    <n v="0"/>
    <n v="0"/>
    <n v="0"/>
    <n v="195"/>
    <n v="0"/>
    <n v="0"/>
    <n v="0"/>
    <n v="1"/>
    <n v="0.17435897435897435"/>
    <n v="0"/>
    <n v="0"/>
    <n v="0"/>
    <n v="0"/>
    <n v="0.17525773195876287"/>
    <n v="5.1020408163265302E-3"/>
    <n v="34"/>
  </r>
  <r>
    <x v="17"/>
    <s v="0081-01-000"/>
    <m/>
    <x v="3"/>
    <s v="Brown"/>
    <s v="Comfrey Public School District"/>
    <n v="28"/>
    <n v="0"/>
    <n v="0"/>
    <n v="3"/>
    <n v="0"/>
    <n v="0"/>
    <n v="34"/>
    <n v="0"/>
    <n v="0.1650485436893204"/>
    <n v="6"/>
    <n v="3.3707865168539325E-2"/>
    <n v="206"/>
    <n v="178"/>
    <n v="174"/>
    <n v="0"/>
    <n v="0"/>
    <n v="0"/>
    <n v="6"/>
    <n v="0"/>
    <n v="0"/>
    <n v="0"/>
    <n v="0"/>
    <n v="0"/>
    <n v="202"/>
    <n v="0"/>
    <n v="0"/>
    <n v="3"/>
    <n v="6"/>
    <n v="0.13861386138613863"/>
    <n v="0"/>
    <n v="0"/>
    <n v="1"/>
    <n v="0"/>
    <n v="0.1650485436893204"/>
    <n v="4.2654028436018961E-2"/>
    <n v="34"/>
  </r>
  <r>
    <x v="5"/>
    <s v="0676-01-000"/>
    <m/>
    <x v="3"/>
    <s v="Roseau"/>
    <s v="Badger Public School District"/>
    <n v="34"/>
    <n v="0"/>
    <n v="0"/>
    <n v="0"/>
    <n v="0"/>
    <n v="0"/>
    <n v="34"/>
    <n v="0"/>
    <n v="0.14977973568281938"/>
    <n v="64"/>
    <n v="0.24902723735408561"/>
    <n v="227"/>
    <n v="257"/>
    <n v="244"/>
    <n v="0"/>
    <n v="7"/>
    <n v="4"/>
    <n v="2"/>
    <n v="63"/>
    <n v="0"/>
    <n v="0"/>
    <n v="0"/>
    <n v="0"/>
    <n v="215"/>
    <n v="0"/>
    <n v="7"/>
    <n v="4"/>
    <n v="2"/>
    <n v="0.15813953488372093"/>
    <n v="0"/>
    <n v="0"/>
    <n v="0"/>
    <n v="0"/>
    <n v="0.14977973568281938"/>
    <n v="5.701754385964912E-2"/>
    <n v="34"/>
  </r>
  <r>
    <x v="14"/>
    <s v="0497-01-000"/>
    <m/>
    <x v="3"/>
    <s v="Mower"/>
    <s v="Lyle Public School District"/>
    <n v="32"/>
    <n v="0"/>
    <n v="0"/>
    <n v="0"/>
    <n v="0"/>
    <n v="0"/>
    <n v="34"/>
    <n v="0"/>
    <n v="0.13765182186234817"/>
    <n v="55"/>
    <n v="0.20522388059701493"/>
    <n v="247"/>
    <n v="268"/>
    <n v="262"/>
    <n v="0"/>
    <n v="2"/>
    <n v="0"/>
    <n v="4"/>
    <n v="49"/>
    <n v="0"/>
    <n v="0"/>
    <n v="0"/>
    <n v="4"/>
    <n v="245"/>
    <n v="0"/>
    <n v="2"/>
    <n v="0"/>
    <n v="0"/>
    <n v="0.1306122448979592"/>
    <n v="0"/>
    <n v="0"/>
    <n v="0"/>
    <n v="0"/>
    <n v="0.13765182186234817"/>
    <n v="8.0971659919028341E-3"/>
    <n v="34"/>
  </r>
  <r>
    <x v="2"/>
    <s v="0787-01-000"/>
    <m/>
    <x v="3"/>
    <s v="Todd"/>
    <s v="Browerville Public School District"/>
    <n v="26"/>
    <n v="0"/>
    <n v="0"/>
    <n v="0"/>
    <n v="0"/>
    <n v="0"/>
    <n v="34"/>
    <n v="0"/>
    <n v="0.13127413127413126"/>
    <n v="179"/>
    <n v="0.44306930693069307"/>
    <n v="259"/>
    <n v="404"/>
    <n v="385"/>
    <n v="1"/>
    <n v="3"/>
    <n v="6"/>
    <n v="9"/>
    <n v="166"/>
    <n v="0"/>
    <n v="3"/>
    <n v="0"/>
    <n v="5"/>
    <n v="245"/>
    <n v="1"/>
    <n v="0"/>
    <n v="6"/>
    <n v="4"/>
    <n v="0.10612244897959183"/>
    <n v="0"/>
    <n v="0"/>
    <n v="0"/>
    <n v="0"/>
    <n v="0.13127413127413126"/>
    <n v="4.296875E-2"/>
    <n v="34"/>
  </r>
  <r>
    <x v="9"/>
    <s v="0914-01-000"/>
    <m/>
    <x v="3"/>
    <s v="Clay"/>
    <s v="Ulen-Hitterdal Public School Dist"/>
    <n v="31"/>
    <n v="0"/>
    <n v="0"/>
    <n v="0"/>
    <n v="0"/>
    <n v="0"/>
    <n v="34"/>
    <n v="0"/>
    <n v="0.11643835616438356"/>
    <n v="30"/>
    <n v="0.10416666666666667"/>
    <n v="292"/>
    <n v="288"/>
    <n v="268"/>
    <n v="11"/>
    <n v="4"/>
    <n v="3"/>
    <n v="2"/>
    <n v="26"/>
    <n v="0"/>
    <n v="0"/>
    <n v="0"/>
    <n v="0"/>
    <n v="273"/>
    <n v="11"/>
    <n v="4"/>
    <n v="3"/>
    <n v="2"/>
    <n v="0.11355311355311355"/>
    <n v="0"/>
    <n v="0"/>
    <n v="0"/>
    <n v="0"/>
    <n v="0.11643835616438356"/>
    <n v="6.8259385665529013E-2"/>
    <n v="34"/>
  </r>
  <r>
    <x v="7"/>
    <s v="0499-01-000"/>
    <m/>
    <x v="3"/>
    <s v="Mower"/>
    <s v="LeRoy-Ostrander Public Schools"/>
    <n v="28"/>
    <n v="0"/>
    <n v="0"/>
    <n v="0"/>
    <n v="0"/>
    <n v="0"/>
    <n v="34"/>
    <n v="0"/>
    <n v="0.10625"/>
    <n v="10"/>
    <n v="3.3783783783783786E-2"/>
    <n v="320"/>
    <n v="296"/>
    <n v="290"/>
    <n v="0"/>
    <n v="1"/>
    <n v="0"/>
    <n v="5"/>
    <n v="6"/>
    <n v="0"/>
    <n v="0"/>
    <n v="0"/>
    <n v="0"/>
    <n v="312"/>
    <n v="0"/>
    <n v="1"/>
    <n v="0"/>
    <n v="5"/>
    <n v="8.9743589743589744E-2"/>
    <n v="0"/>
    <n v="0"/>
    <n v="0"/>
    <n v="0"/>
    <n v="0.10625"/>
    <n v="1.8867924528301886E-2"/>
    <n v="34"/>
  </r>
  <r>
    <x v="9"/>
    <s v="0308-01-000"/>
    <m/>
    <x v="3"/>
    <s v="Hubbard"/>
    <s v="Nevis Public School District"/>
    <n v="30"/>
    <n v="0"/>
    <n v="0"/>
    <n v="0"/>
    <n v="0"/>
    <n v="0"/>
    <n v="34"/>
    <n v="0"/>
    <n v="0.10149253731343283"/>
    <n v="239"/>
    <n v="0.44259259259259259"/>
    <n v="335"/>
    <n v="540"/>
    <n v="504"/>
    <n v="18"/>
    <n v="5"/>
    <n v="2"/>
    <n v="11"/>
    <n v="223"/>
    <n v="0"/>
    <n v="0"/>
    <n v="0"/>
    <n v="5"/>
    <n v="311"/>
    <n v="18"/>
    <n v="5"/>
    <n v="2"/>
    <n v="6"/>
    <n v="9.6463022508038579E-2"/>
    <n v="0"/>
    <n v="0"/>
    <n v="0"/>
    <n v="0"/>
    <n v="0.10149253731343283"/>
    <n v="9.0643274853801165E-2"/>
    <n v="34"/>
  </r>
  <r>
    <x v="17"/>
    <s v="0550-01-000"/>
    <m/>
    <x v="3"/>
    <s v="Otter Tail"/>
    <s v="Underwood Public School District"/>
    <n v="33"/>
    <n v="0"/>
    <n v="0"/>
    <n v="0"/>
    <n v="0"/>
    <n v="0"/>
    <n v="34"/>
    <n v="0"/>
    <n v="8.3950617283950618E-2"/>
    <n v="76"/>
    <n v="0.17002237136465326"/>
    <n v="405"/>
    <n v="447"/>
    <n v="426"/>
    <n v="5"/>
    <n v="0"/>
    <n v="8"/>
    <n v="6"/>
    <n v="69"/>
    <n v="0"/>
    <n v="0"/>
    <n v="0"/>
    <n v="4"/>
    <n v="390"/>
    <n v="5"/>
    <n v="0"/>
    <n v="8"/>
    <n v="2"/>
    <n v="8.461538461538462E-2"/>
    <n v="0"/>
    <n v="0"/>
    <n v="0"/>
    <n v="0"/>
    <n v="8.3950617283950618E-2"/>
    <n v="3.7037037037037035E-2"/>
    <n v="34"/>
  </r>
  <r>
    <x v="16"/>
    <s v="0787-01-000"/>
    <m/>
    <x v="3"/>
    <s v="Todd"/>
    <s v="Browerville Public School District"/>
    <n v="26"/>
    <n v="0"/>
    <n v="0"/>
    <n v="0"/>
    <n v="3"/>
    <n v="0"/>
    <n v="34"/>
    <n v="0"/>
    <n v="8.2125603864734303E-2"/>
    <n v="137"/>
    <n v="0.26499032882011603"/>
    <n v="414"/>
    <n v="517"/>
    <n v="506"/>
    <n v="0"/>
    <n v="0"/>
    <n v="0"/>
    <n v="11"/>
    <n v="133"/>
    <n v="0"/>
    <n v="0"/>
    <n v="0"/>
    <n v="0"/>
    <n v="399"/>
    <n v="0"/>
    <n v="0"/>
    <n v="0"/>
    <n v="14"/>
    <n v="6.5162907268170422E-2"/>
    <n v="0"/>
    <n v="0"/>
    <n v="0"/>
    <n v="0.21428571428571427"/>
    <n v="8.2125603864734303E-2"/>
    <n v="3.3898305084745763E-2"/>
    <n v="34"/>
  </r>
  <r>
    <x v="15"/>
    <s v="2754-01-000"/>
    <m/>
    <x v="3"/>
    <s v="Redwood"/>
    <s v="Cedar Mountain School District"/>
    <n v="27"/>
    <n v="0"/>
    <n v="0"/>
    <n v="0"/>
    <n v="0"/>
    <n v="0"/>
    <n v="34"/>
    <n v="0"/>
    <n v="7.9254079254079249E-2"/>
    <n v="24"/>
    <n v="5.7279236276849645E-2"/>
    <n v="429"/>
    <n v="419"/>
    <n v="408"/>
    <n v="1"/>
    <n v="0"/>
    <n v="0"/>
    <n v="10"/>
    <n v="23"/>
    <n v="0"/>
    <n v="0"/>
    <n v="0"/>
    <n v="0"/>
    <n v="412"/>
    <n v="1"/>
    <n v="0"/>
    <n v="0"/>
    <n v="10"/>
    <n v="6.553398058252427E-2"/>
    <n v="0"/>
    <n v="0"/>
    <n v="0"/>
    <n v="0"/>
    <n v="7.9254079254079249E-2"/>
    <n v="2.6004728132387706E-2"/>
    <n v="34"/>
  </r>
  <r>
    <x v="17"/>
    <s v="0499-01-000"/>
    <m/>
    <x v="3"/>
    <s v="Mower"/>
    <s v="LeRoy-Ostrander Public Schools"/>
    <n v="29"/>
    <n v="0"/>
    <n v="0"/>
    <n v="0"/>
    <n v="0"/>
    <n v="0"/>
    <n v="34"/>
    <n v="0"/>
    <n v="7.9069767441860464E-2"/>
    <n v="9"/>
    <n v="2.2222222222222223E-2"/>
    <n v="430"/>
    <n v="405"/>
    <n v="399"/>
    <n v="0"/>
    <n v="1"/>
    <n v="0"/>
    <n v="2"/>
    <n v="4"/>
    <n v="0"/>
    <n v="0"/>
    <n v="0"/>
    <n v="0"/>
    <n v="424"/>
    <n v="0"/>
    <n v="1"/>
    <n v="0"/>
    <n v="2"/>
    <n v="6.8396226415094338E-2"/>
    <n v="0"/>
    <n v="0"/>
    <n v="0"/>
    <n v="0"/>
    <n v="7.9069767441860464E-2"/>
    <n v="7.0257611241217799E-3"/>
    <n v="34"/>
  </r>
  <r>
    <x v="10"/>
    <s v="0505-01-000"/>
    <m/>
    <x v="3"/>
    <s v="Murray"/>
    <s v="Fulda Public School District"/>
    <n v="28"/>
    <n v="0"/>
    <n v="0"/>
    <n v="0"/>
    <n v="4"/>
    <n v="0"/>
    <n v="34"/>
    <n v="0"/>
    <n v="7.780320366132723E-2"/>
    <n v="36"/>
    <n v="8.2004555808656038E-2"/>
    <n v="437"/>
    <n v="439"/>
    <n v="409"/>
    <n v="3"/>
    <n v="4"/>
    <n v="5"/>
    <n v="18"/>
    <n v="32"/>
    <n v="0"/>
    <n v="0"/>
    <n v="0"/>
    <n v="0"/>
    <n v="405"/>
    <n v="3"/>
    <n v="4"/>
    <n v="5"/>
    <n v="22"/>
    <n v="6.9135802469135796E-2"/>
    <n v="0"/>
    <n v="0"/>
    <n v="0"/>
    <n v="0.18181818181818182"/>
    <n v="7.780320366132723E-2"/>
    <n v="7.7448747152619596E-2"/>
    <n v="34"/>
  </r>
  <r>
    <x v="7"/>
    <s v="0294-01-000"/>
    <m/>
    <x v="3"/>
    <s v="Houston"/>
    <s v="Houston Public School District"/>
    <n v="34"/>
    <n v="0"/>
    <n v="0"/>
    <n v="0"/>
    <n v="0"/>
    <n v="11"/>
    <n v="23"/>
    <n v="2.3060796645702306E-2"/>
    <n v="4.8218029350104823E-2"/>
    <n v="1390"/>
    <n v="0.75831969448990721"/>
    <n v="477"/>
    <n v="1833"/>
    <n v="1698"/>
    <n v="18"/>
    <n v="56"/>
    <n v="22"/>
    <n v="39"/>
    <n v="1171"/>
    <n v="4"/>
    <n v="33"/>
    <n v="6"/>
    <n v="14"/>
    <n v="561"/>
    <n v="14"/>
    <n v="23"/>
    <n v="16"/>
    <n v="25"/>
    <n v="6.0606060606060608E-2"/>
    <n v="0"/>
    <n v="0"/>
    <n v="0"/>
    <n v="0"/>
    <n v="7.1278825995807121E-2"/>
    <n v="0.12206572769953052"/>
    <n v="34"/>
  </r>
  <r>
    <x v="0"/>
    <s v="2167-01-000"/>
    <m/>
    <x v="3"/>
    <s v="Lyon"/>
    <s v="Lakeview School District"/>
    <n v="26"/>
    <n v="0"/>
    <n v="0"/>
    <n v="4"/>
    <n v="0"/>
    <n v="10"/>
    <n v="24"/>
    <n v="2.0703933747412008E-2"/>
    <n v="4.9689440993788817E-2"/>
    <n v="208"/>
    <n v="0.31659056316590561"/>
    <n v="483"/>
    <n v="657"/>
    <n v="610"/>
    <n v="7"/>
    <n v="5"/>
    <n v="8"/>
    <n v="27"/>
    <n v="173"/>
    <n v="5"/>
    <n v="0"/>
    <n v="0"/>
    <n v="14"/>
    <n v="463"/>
    <n v="2"/>
    <n v="5"/>
    <n v="12"/>
    <n v="13"/>
    <n v="5.6155507559395246E-2"/>
    <n v="0"/>
    <n v="0"/>
    <n v="0.33333333333333331"/>
    <n v="0"/>
    <n v="7.0393374741200831E-2"/>
    <n v="6.4646464646464646E-2"/>
    <n v="34"/>
  </r>
  <r>
    <x v="9"/>
    <s v="0473-01-000"/>
    <m/>
    <x v="3"/>
    <s v="Mille Lacs"/>
    <s v="Isle Public School District"/>
    <n v="16"/>
    <n v="14"/>
    <n v="0"/>
    <n v="0"/>
    <n v="0"/>
    <n v="0"/>
    <n v="34"/>
    <n v="0"/>
    <n v="6.4272211720226846E-2"/>
    <n v="88"/>
    <n v="0.15094339622641509"/>
    <n v="529"/>
    <n v="583"/>
    <n v="511"/>
    <n v="64"/>
    <n v="2"/>
    <n v="3"/>
    <n v="3"/>
    <n v="85"/>
    <n v="0"/>
    <n v="0"/>
    <n v="0"/>
    <n v="0"/>
    <n v="442"/>
    <n v="78"/>
    <n v="2"/>
    <n v="3"/>
    <n v="3"/>
    <n v="3.6199095022624438E-2"/>
    <n v="0.17948717948717949"/>
    <n v="0"/>
    <n v="0"/>
    <n v="0"/>
    <n v="6.4272211720226846E-2"/>
    <n v="0.16287878787878787"/>
    <n v="34"/>
  </r>
  <r>
    <x v="17"/>
    <s v="2854-01-000"/>
    <m/>
    <x v="3"/>
    <s v="Norman"/>
    <s v="Ada-Borup Public School District"/>
    <n v="14"/>
    <n v="0"/>
    <n v="10"/>
    <n v="0"/>
    <n v="3"/>
    <n v="0"/>
    <n v="34"/>
    <n v="0"/>
    <n v="6.148282097649186E-2"/>
    <n v="43"/>
    <n v="7.6512455516014238E-2"/>
    <n v="553"/>
    <n v="562"/>
    <n v="512"/>
    <n v="6"/>
    <n v="5"/>
    <n v="5"/>
    <n v="36"/>
    <n v="37"/>
    <n v="0"/>
    <n v="0"/>
    <n v="4"/>
    <n v="0"/>
    <n v="489"/>
    <n v="6"/>
    <n v="15"/>
    <n v="1"/>
    <n v="39"/>
    <n v="2.8629856850715747E-2"/>
    <n v="0"/>
    <n v="0.66666666666666663"/>
    <n v="0"/>
    <n v="7.6923076923076927E-2"/>
    <n v="6.148282097649186E-2"/>
    <n v="0.11090909090909092"/>
    <n v="34"/>
  </r>
  <r>
    <x v="10"/>
    <s v="2898-01-000"/>
    <m/>
    <x v="3"/>
    <s v="Cottonwood"/>
    <s v="Westbrook-Walnut Grove Schools"/>
    <n v="25"/>
    <n v="0"/>
    <n v="0"/>
    <n v="6"/>
    <n v="0"/>
    <n v="0"/>
    <n v="34"/>
    <n v="0"/>
    <n v="6.093189964157706E-2"/>
    <n v="32"/>
    <n v="5.7553956834532377E-2"/>
    <n v="558"/>
    <n v="556"/>
    <n v="389"/>
    <n v="0"/>
    <n v="3"/>
    <n v="161"/>
    <n v="3"/>
    <n v="23"/>
    <n v="0"/>
    <n v="0"/>
    <n v="4"/>
    <n v="0"/>
    <n v="391"/>
    <n v="0"/>
    <n v="3"/>
    <n v="163"/>
    <n v="3"/>
    <n v="6.3938618925831206E-2"/>
    <n v="0"/>
    <n v="0"/>
    <n v="3.6809815950920248E-2"/>
    <n v="0"/>
    <n v="6.093189964157706E-2"/>
    <n v="0.30178571428571427"/>
    <n v="34"/>
  </r>
  <r>
    <x v="7"/>
    <s v="0253-01-000"/>
    <m/>
    <x v="3"/>
    <s v="Goodhue"/>
    <s v="Goodhue Public School District"/>
    <n v="34"/>
    <n v="0"/>
    <n v="0"/>
    <n v="0"/>
    <n v="0"/>
    <n v="0"/>
    <n v="34"/>
    <n v="0"/>
    <n v="5.647840531561462E-2"/>
    <n v="130"/>
    <n v="0.18624641833810887"/>
    <n v="602"/>
    <n v="698"/>
    <n v="662"/>
    <n v="0"/>
    <n v="1"/>
    <n v="3"/>
    <n v="32"/>
    <n v="126"/>
    <n v="0"/>
    <n v="0"/>
    <n v="0"/>
    <n v="0"/>
    <n v="570"/>
    <n v="0"/>
    <n v="1"/>
    <n v="3"/>
    <n v="32"/>
    <n v="5.9649122807017542E-2"/>
    <n v="0"/>
    <n v="0"/>
    <n v="0"/>
    <n v="0"/>
    <n v="5.647840531561462E-2"/>
    <n v="5.9405940594059403E-2"/>
    <n v="34"/>
  </r>
  <r>
    <x v="4"/>
    <s v="0213-01-000"/>
    <m/>
    <x v="3"/>
    <s v="Douglas"/>
    <s v="Osakis Public School District"/>
    <n v="28"/>
    <n v="0"/>
    <n v="0"/>
    <n v="0"/>
    <n v="0"/>
    <n v="4"/>
    <n v="30"/>
    <n v="6.4000000000000003E-3"/>
    <n v="4.8000000000000001E-2"/>
    <n v="270"/>
    <n v="0.31358885017421601"/>
    <n v="625"/>
    <n v="861"/>
    <n v="828"/>
    <n v="2"/>
    <n v="9"/>
    <n v="9"/>
    <n v="13"/>
    <n v="262"/>
    <n v="0"/>
    <n v="0"/>
    <n v="0"/>
    <n v="0"/>
    <n v="594"/>
    <n v="2"/>
    <n v="9"/>
    <n v="9"/>
    <n v="13"/>
    <n v="4.7138047138047139E-2"/>
    <n v="0"/>
    <n v="0"/>
    <n v="0"/>
    <n v="0"/>
    <n v="5.4400000000000004E-2"/>
    <n v="5.2631578947368418E-2"/>
    <n v="34"/>
  </r>
  <r>
    <x v="13"/>
    <s v="0857-01-000"/>
    <m/>
    <x v="3"/>
    <s v="Winona"/>
    <s v="Lewiston-Altura Public School Dist."/>
    <n v="31"/>
    <n v="0"/>
    <n v="0"/>
    <n v="0"/>
    <n v="0"/>
    <n v="4"/>
    <n v="30"/>
    <n v="5.6980056980056983E-3"/>
    <n v="4.2735042735042736E-2"/>
    <n v="117"/>
    <n v="0.14904458598726114"/>
    <n v="702"/>
    <n v="785"/>
    <n v="766"/>
    <n v="3"/>
    <n v="2"/>
    <n v="4"/>
    <n v="10"/>
    <n v="114"/>
    <n v="0"/>
    <n v="0"/>
    <n v="0"/>
    <n v="0"/>
    <n v="683"/>
    <n v="3"/>
    <n v="2"/>
    <n v="4"/>
    <n v="10"/>
    <n v="4.5387994143484628E-2"/>
    <n v="0"/>
    <n v="0"/>
    <n v="0"/>
    <n v="0"/>
    <n v="4.8433048433048437E-2"/>
    <n v="2.7065527065527065E-2"/>
    <n v="34"/>
  </r>
  <r>
    <x v="10"/>
    <s v="0150-01-000"/>
    <m/>
    <x v="3"/>
    <s v="Clay"/>
    <s v="Hawley Public School District"/>
    <n v="27"/>
    <n v="0"/>
    <n v="0"/>
    <n v="0"/>
    <n v="3"/>
    <n v="0"/>
    <n v="34"/>
    <n v="0"/>
    <n v="4.336734693877551E-2"/>
    <n v="143"/>
    <n v="0.16013437849944009"/>
    <n v="784"/>
    <n v="893"/>
    <n v="881"/>
    <n v="2"/>
    <n v="7"/>
    <n v="0"/>
    <n v="3"/>
    <n v="142"/>
    <n v="0"/>
    <n v="0"/>
    <n v="0"/>
    <n v="0"/>
    <n v="766"/>
    <n v="2"/>
    <n v="7"/>
    <n v="0"/>
    <n v="6"/>
    <n v="3.5248041775456922E-2"/>
    <n v="0"/>
    <n v="0"/>
    <n v="0"/>
    <n v="0.5"/>
    <n v="4.336734693877551E-2"/>
    <n v="1.9206145966709345E-2"/>
    <n v="34"/>
  </r>
  <r>
    <x v="9"/>
    <s v="0150-01-000"/>
    <m/>
    <x v="3"/>
    <s v="Clay"/>
    <s v="Hawley Public School District"/>
    <n v="27"/>
    <n v="0"/>
    <n v="0"/>
    <n v="0"/>
    <n v="3"/>
    <n v="0"/>
    <n v="34"/>
    <n v="0"/>
    <n v="4.2394014962593519E-2"/>
    <n v="131"/>
    <n v="0.14571746384872081"/>
    <n v="802"/>
    <n v="899"/>
    <n v="885"/>
    <n v="2"/>
    <n v="7"/>
    <n v="1"/>
    <n v="4"/>
    <n v="130"/>
    <n v="0"/>
    <n v="0"/>
    <n v="0"/>
    <n v="0"/>
    <n v="782"/>
    <n v="2"/>
    <n v="7"/>
    <n v="1"/>
    <n v="7"/>
    <n v="3.4526854219948847E-2"/>
    <n v="0"/>
    <n v="0"/>
    <n v="0"/>
    <n v="0.42857142857142855"/>
    <n v="4.2394014962593519E-2"/>
    <n v="2.1276595744680851E-2"/>
    <n v="34"/>
  </r>
  <r>
    <x v="10"/>
    <s v="0484-01-000"/>
    <m/>
    <x v="3"/>
    <s v="Morrison"/>
    <s v="Pierz Public School District"/>
    <n v="33"/>
    <n v="0"/>
    <n v="0"/>
    <n v="0"/>
    <n v="0"/>
    <n v="0"/>
    <n v="34"/>
    <n v="0"/>
    <n v="3.9125431530494824E-2"/>
    <n v="208"/>
    <n v="0.19942473633748803"/>
    <n v="869"/>
    <n v="1043"/>
    <n v="1020"/>
    <n v="7"/>
    <n v="5"/>
    <n v="3"/>
    <n v="8"/>
    <n v="199"/>
    <n v="4"/>
    <n v="0"/>
    <n v="0"/>
    <n v="0"/>
    <n v="854"/>
    <n v="3"/>
    <n v="5"/>
    <n v="3"/>
    <n v="8"/>
    <n v="3.864168618266979E-2"/>
    <n v="0"/>
    <n v="0"/>
    <n v="0"/>
    <n v="0"/>
    <n v="3.9125431530494824E-2"/>
    <n v="2.1764032073310423E-2"/>
    <n v="34"/>
  </r>
  <r>
    <x v="17"/>
    <s v="0756-01-000"/>
    <m/>
    <x v="3"/>
    <s v="Steele"/>
    <s v="Blooming Prairie Public School Dist"/>
    <n v="33"/>
    <n v="0"/>
    <n v="0"/>
    <n v="0"/>
    <n v="0"/>
    <n v="0"/>
    <n v="34"/>
    <n v="0"/>
    <n v="3.7735849056603772E-2"/>
    <n v="13"/>
    <n v="1.4772727272727272E-2"/>
    <n v="901"/>
    <n v="880"/>
    <n v="809"/>
    <n v="0"/>
    <n v="3"/>
    <n v="6"/>
    <n v="72"/>
    <n v="9"/>
    <n v="0"/>
    <n v="0"/>
    <n v="0"/>
    <n v="0"/>
    <n v="833"/>
    <n v="0"/>
    <n v="3"/>
    <n v="6"/>
    <n v="72"/>
    <n v="3.9615846338535411E-2"/>
    <n v="0"/>
    <n v="0"/>
    <n v="0"/>
    <n v="0"/>
    <n v="3.7735849056603772E-2"/>
    <n v="8.8621444201312904E-2"/>
    <n v="34"/>
  </r>
  <r>
    <x v="16"/>
    <s v="0484-01-000"/>
    <m/>
    <x v="3"/>
    <s v="Morrison"/>
    <s v="Pierz Public School District"/>
    <n v="33"/>
    <n v="0"/>
    <n v="0"/>
    <n v="0"/>
    <n v="0"/>
    <n v="0"/>
    <n v="34"/>
    <n v="0"/>
    <n v="3.5978835978835978E-2"/>
    <n v="80"/>
    <n v="8.0726538849646826E-2"/>
    <n v="945"/>
    <n v="991"/>
    <n v="979"/>
    <n v="4"/>
    <n v="1"/>
    <n v="1"/>
    <n v="6"/>
    <n v="76"/>
    <n v="0"/>
    <n v="0"/>
    <n v="0"/>
    <n v="0"/>
    <n v="936"/>
    <n v="4"/>
    <n v="1"/>
    <n v="1"/>
    <n v="6"/>
    <n v="3.5256410256410256E-2"/>
    <n v="0"/>
    <n v="0"/>
    <n v="0"/>
    <n v="0"/>
    <n v="3.5978835978835978E-2"/>
    <n v="1.2658227848101266E-2"/>
    <n v="34"/>
  </r>
  <r>
    <x v="14"/>
    <s v="2534-01-000"/>
    <m/>
    <x v="3"/>
    <s v="Renville"/>
    <s v="Bird Island-Olivia-Lake Lillian Public School District"/>
    <n v="31"/>
    <n v="0"/>
    <n v="0"/>
    <n v="0"/>
    <n v="0"/>
    <n v="0"/>
    <n v="34"/>
    <n v="0"/>
    <n v="3.4800409416581371E-2"/>
    <n v="34"/>
    <n v="3.4800409416581371E-2"/>
    <n v="977"/>
    <n v="977"/>
    <n v="846"/>
    <n v="2"/>
    <n v="4"/>
    <n v="6"/>
    <n v="119"/>
    <n v="31"/>
    <n v="0"/>
    <n v="0"/>
    <n v="0"/>
    <n v="0"/>
    <n v="846"/>
    <n v="2"/>
    <n v="4"/>
    <n v="6"/>
    <n v="119"/>
    <n v="3.664302600472813E-2"/>
    <n v="0"/>
    <n v="0"/>
    <n v="0"/>
    <n v="0"/>
    <n v="3.4800409416581371E-2"/>
    <n v="0.13408393039918118"/>
    <n v="34"/>
  </r>
  <r>
    <x v="15"/>
    <s v="2534-01-000"/>
    <m/>
    <x v="3"/>
    <s v="Renville"/>
    <s v="Bird Island-Olivia-Lake Lillian Public School District"/>
    <n v="28"/>
    <n v="0"/>
    <n v="0"/>
    <n v="0"/>
    <n v="0"/>
    <n v="0"/>
    <n v="34"/>
    <n v="0"/>
    <n v="3.3663366336633666E-2"/>
    <n v="35"/>
    <n v="3.4619188921859542E-2"/>
    <n v="1010"/>
    <n v="1011"/>
    <n v="876"/>
    <n v="0"/>
    <n v="1"/>
    <n v="3"/>
    <n v="131"/>
    <n v="26"/>
    <n v="0"/>
    <n v="0"/>
    <n v="0"/>
    <n v="0"/>
    <n v="878"/>
    <n v="0"/>
    <n v="1"/>
    <n v="3"/>
    <n v="131"/>
    <n v="3.1890660592255128E-2"/>
    <n v="0"/>
    <n v="0"/>
    <n v="0"/>
    <n v="0"/>
    <n v="3.3663366336633666E-2"/>
    <n v="0.13326752221125371"/>
    <n v="34"/>
  </r>
  <r>
    <x v="17"/>
    <s v="2172-01-000"/>
    <m/>
    <x v="3"/>
    <s v="Goodhue"/>
    <s v="Kenyon-Wanamingo School District"/>
    <n v="30"/>
    <n v="0"/>
    <n v="0"/>
    <n v="0"/>
    <n v="0"/>
    <n v="6"/>
    <n v="28"/>
    <n v="5.7971014492753624E-3"/>
    <n v="2.7053140096618359E-2"/>
    <n v="49"/>
    <n v="4.6666666666666669E-2"/>
    <n v="1035"/>
    <n v="1050"/>
    <n v="1009"/>
    <n v="2"/>
    <n v="7"/>
    <n v="11"/>
    <n v="24"/>
    <n v="45"/>
    <n v="0"/>
    <n v="0"/>
    <n v="0"/>
    <n v="0"/>
    <n v="994"/>
    <n v="2"/>
    <n v="7"/>
    <n v="11"/>
    <n v="24"/>
    <n v="3.0181086519114688E-2"/>
    <n v="0"/>
    <n v="0"/>
    <n v="0"/>
    <n v="0"/>
    <n v="3.2850241545893721E-2"/>
    <n v="4.238921001926782E-2"/>
    <n v="34"/>
  </r>
  <r>
    <x v="12"/>
    <s v="0777-01-000"/>
    <m/>
    <x v="3"/>
    <s v="Swift"/>
    <s v="Benson Public School District"/>
    <n v="28"/>
    <n v="0"/>
    <n v="0"/>
    <n v="0"/>
    <n v="0"/>
    <n v="0"/>
    <n v="34"/>
    <n v="0"/>
    <n v="3.0825022665457842E-2"/>
    <n v="22"/>
    <n v="2.0164986251145739E-2"/>
    <n v="1103"/>
    <n v="1091"/>
    <n v="1039"/>
    <n v="11"/>
    <n v="18"/>
    <n v="4"/>
    <n v="19"/>
    <n v="20"/>
    <n v="0"/>
    <n v="0"/>
    <n v="0"/>
    <n v="0"/>
    <n v="1047"/>
    <n v="11"/>
    <n v="18"/>
    <n v="4"/>
    <n v="19"/>
    <n v="2.6743075453677174E-2"/>
    <n v="0"/>
    <n v="0"/>
    <n v="0"/>
    <n v="0"/>
    <n v="3.0825022665457842E-2"/>
    <n v="4.7315741583257506E-2"/>
    <n v="34"/>
  </r>
  <r>
    <x v="18"/>
    <s v="0690-01-000"/>
    <m/>
    <x v="3"/>
    <s v="Roseau"/>
    <s v="Warroad Public School District"/>
    <n v="30"/>
    <n v="0"/>
    <n v="0"/>
    <n v="0"/>
    <n v="3"/>
    <n v="0"/>
    <n v="34"/>
    <n v="0"/>
    <n v="3.0493273542600896E-2"/>
    <n v="32"/>
    <n v="2.8751123090745734E-2"/>
    <n v="1115"/>
    <n v="1113"/>
    <n v="915"/>
    <n v="96"/>
    <n v="4"/>
    <n v="97"/>
    <n v="1"/>
    <n v="27"/>
    <n v="5"/>
    <n v="0"/>
    <n v="0"/>
    <n v="0"/>
    <n v="918"/>
    <n v="91"/>
    <n v="4"/>
    <n v="97"/>
    <n v="4"/>
    <n v="3.2679738562091505E-2"/>
    <n v="0"/>
    <n v="0"/>
    <n v="0"/>
    <n v="0.75"/>
    <n v="3.0493273542600896E-2"/>
    <n v="0.17594254937163376"/>
    <n v="34"/>
  </r>
  <r>
    <x v="1"/>
    <s v="2895-01-000"/>
    <m/>
    <x v="3"/>
    <s v="Jackson"/>
    <s v="Jackson County Central School Dist."/>
    <n v="26"/>
    <n v="0"/>
    <n v="0"/>
    <n v="0"/>
    <n v="0"/>
    <n v="0"/>
    <n v="34"/>
    <n v="0"/>
    <n v="2.9234737747205503E-2"/>
    <n v="44"/>
    <n v="3.7510656436487641E-2"/>
    <n v="1163"/>
    <n v="1173"/>
    <n v="1044"/>
    <n v="2"/>
    <n v="29"/>
    <n v="51"/>
    <n v="47"/>
    <n v="36"/>
    <n v="0"/>
    <n v="0"/>
    <n v="0"/>
    <n v="0"/>
    <n v="1034"/>
    <n v="2"/>
    <n v="29"/>
    <n v="51"/>
    <n v="47"/>
    <n v="2.5145067698259187E-2"/>
    <n v="0"/>
    <n v="0"/>
    <n v="0"/>
    <n v="0"/>
    <n v="2.9234737747205503E-2"/>
    <n v="0.11092003439380911"/>
    <n v="34"/>
  </r>
  <r>
    <x v="16"/>
    <s v="2805-01-000"/>
    <m/>
    <x v="3"/>
    <s v="Wabasha"/>
    <s v="Zumbrota-Mazeppa School District"/>
    <n v="29"/>
    <n v="0"/>
    <n v="0"/>
    <n v="0"/>
    <n v="0"/>
    <n v="0"/>
    <n v="34"/>
    <n v="0"/>
    <n v="2.7664768104149716E-2"/>
    <n v="53"/>
    <n v="4.246794871794872E-2"/>
    <n v="1229"/>
    <n v="1248"/>
    <n v="1218"/>
    <n v="5"/>
    <n v="18"/>
    <n v="6"/>
    <n v="1"/>
    <n v="51"/>
    <n v="0"/>
    <n v="0"/>
    <n v="0"/>
    <n v="0"/>
    <n v="1196"/>
    <n v="5"/>
    <n v="18"/>
    <n v="6"/>
    <n v="1"/>
    <n v="2.4247491638795988E-2"/>
    <n v="0"/>
    <n v="0"/>
    <n v="0"/>
    <n v="0"/>
    <n v="2.7664768104149716E-2"/>
    <n v="2.4469820554649267E-2"/>
    <n v="34"/>
  </r>
  <r>
    <x v="17"/>
    <s v="0741-01-000"/>
    <m/>
    <x v="3"/>
    <s v="Stearns"/>
    <s v="Paynesville Public School District"/>
    <n v="25"/>
    <n v="0"/>
    <n v="0"/>
    <n v="0"/>
    <n v="0"/>
    <n v="0"/>
    <n v="34"/>
    <n v="0"/>
    <n v="2.7419354838709678E-2"/>
    <n v="96"/>
    <n v="7.3732718894009217E-2"/>
    <n v="1240"/>
    <n v="1302"/>
    <n v="1284"/>
    <n v="1"/>
    <n v="1"/>
    <n v="3"/>
    <n v="20"/>
    <n v="94"/>
    <n v="0"/>
    <n v="0"/>
    <n v="0"/>
    <n v="0"/>
    <n v="1215"/>
    <n v="1"/>
    <n v="1"/>
    <n v="3"/>
    <n v="20"/>
    <n v="2.0576131687242798E-2"/>
    <n v="0"/>
    <n v="0"/>
    <n v="0"/>
    <n v="0"/>
    <n v="2.7419354838709678E-2"/>
    <n v="2.0161290322580645E-2"/>
    <n v="34"/>
  </r>
  <r>
    <x v="12"/>
    <s v="0252-01-000"/>
    <m/>
    <x v="3"/>
    <s v="Goodhue"/>
    <s v="Cannon Falls Public School District"/>
    <n v="31"/>
    <n v="0"/>
    <n v="0"/>
    <n v="0"/>
    <n v="0"/>
    <n v="5"/>
    <n v="29"/>
    <n v="3.7119524870081661E-3"/>
    <n v="2.1529324424647365E-2"/>
    <n v="73"/>
    <n v="5.2669552669552672E-2"/>
    <n v="1347"/>
    <n v="1386"/>
    <n v="1333"/>
    <n v="7"/>
    <n v="14"/>
    <n v="23"/>
    <n v="9"/>
    <n v="63"/>
    <n v="0"/>
    <n v="3"/>
    <n v="0"/>
    <n v="0"/>
    <n v="1301"/>
    <n v="7"/>
    <n v="11"/>
    <n v="23"/>
    <n v="9"/>
    <n v="2.3827824750192159E-2"/>
    <n v="0"/>
    <n v="0"/>
    <n v="0"/>
    <n v="0"/>
    <n v="2.5241276911655532E-2"/>
    <n v="3.7009622501850484E-2"/>
    <n v="34"/>
  </r>
  <r>
    <x v="16"/>
    <s v="0748-01-000"/>
    <m/>
    <x v="3"/>
    <s v="Stearns"/>
    <s v="Sartell-St. Stephen School District"/>
    <n v="30"/>
    <n v="0"/>
    <n v="0"/>
    <n v="0"/>
    <n v="0"/>
    <n v="8"/>
    <n v="26"/>
    <n v="3.0686612965093976E-3"/>
    <n v="9.9731492136555435E-3"/>
    <n v="121"/>
    <n v="4.491462509279881E-2"/>
    <n v="2607"/>
    <n v="2694"/>
    <n v="2694"/>
    <n v="0"/>
    <n v="0"/>
    <n v="0"/>
    <n v="0"/>
    <n v="119"/>
    <n v="0"/>
    <n v="0"/>
    <n v="0"/>
    <n v="0"/>
    <n v="2605"/>
    <n v="0"/>
    <n v="0"/>
    <n v="0"/>
    <n v="0"/>
    <n v="1.1516314779270634E-2"/>
    <n v="0"/>
    <n v="0"/>
    <n v="0"/>
    <n v="0"/>
    <n v="1.3041810510164941E-2"/>
    <n v="0"/>
    <n v="34"/>
  </r>
  <r>
    <x v="15"/>
    <s v="0882-01-000"/>
    <m/>
    <x v="3"/>
    <s v="Wright"/>
    <s v="Monticello Public School District"/>
    <n v="31"/>
    <n v="0"/>
    <n v="0"/>
    <n v="0"/>
    <n v="0"/>
    <n v="0"/>
    <n v="34"/>
    <n v="0"/>
    <n v="8.9051859612362498E-3"/>
    <n v="122"/>
    <n v="3.1233998975934461E-2"/>
    <n v="3818"/>
    <n v="3906"/>
    <n v="3785"/>
    <n v="6"/>
    <n v="32"/>
    <n v="38"/>
    <n v="45"/>
    <n v="115"/>
    <n v="0"/>
    <n v="0"/>
    <n v="0"/>
    <n v="0"/>
    <n v="3701"/>
    <n v="6"/>
    <n v="32"/>
    <n v="38"/>
    <n v="45"/>
    <n v="8.376114563631451E-3"/>
    <n v="0"/>
    <n v="0"/>
    <n v="0"/>
    <n v="0"/>
    <n v="8.9051859612362498E-3"/>
    <n v="3.1658817373103089E-2"/>
    <n v="34"/>
  </r>
  <r>
    <x v="2"/>
    <s v="0403-01-000"/>
    <m/>
    <x v="3"/>
    <s v="Lincoln"/>
    <s v="Ivanhoe Public School District"/>
    <n v="31"/>
    <n v="0"/>
    <n v="0"/>
    <n v="0"/>
    <n v="0"/>
    <n v="0"/>
    <n v="33"/>
    <n v="0"/>
    <n v="0.31730769230769229"/>
    <n v="17"/>
    <n v="0.19318181818181818"/>
    <n v="104"/>
    <n v="88"/>
    <n v="86"/>
    <n v="0"/>
    <n v="0"/>
    <n v="0"/>
    <n v="2"/>
    <n v="11"/>
    <n v="0"/>
    <n v="0"/>
    <n v="0"/>
    <n v="0"/>
    <n v="106"/>
    <n v="0"/>
    <n v="0"/>
    <n v="0"/>
    <n v="2"/>
    <n v="0.29245283018867924"/>
    <n v="0"/>
    <n v="0"/>
    <n v="0"/>
    <n v="0"/>
    <n v="0.31730769230769229"/>
    <n v="1.8518518518518517E-2"/>
    <n v="33"/>
  </r>
  <r>
    <x v="4"/>
    <s v="0852-01-000"/>
    <m/>
    <x v="3"/>
    <s v="Wilkin"/>
    <s v="Campbell-Tintah Public School Dist."/>
    <n v="31"/>
    <n v="0"/>
    <n v="0"/>
    <n v="0"/>
    <n v="0"/>
    <n v="0"/>
    <n v="33"/>
    <n v="0"/>
    <n v="0.27049180327868855"/>
    <n v="48"/>
    <n v="0.35036496350364965"/>
    <n v="122"/>
    <n v="137"/>
    <n v="122"/>
    <n v="0"/>
    <n v="0"/>
    <n v="2"/>
    <n v="13"/>
    <n v="41"/>
    <n v="0"/>
    <n v="0"/>
    <n v="0"/>
    <n v="3"/>
    <n v="112"/>
    <n v="0"/>
    <n v="0"/>
    <n v="2"/>
    <n v="10"/>
    <n v="0.2767857142857143"/>
    <n v="0"/>
    <n v="0"/>
    <n v="0"/>
    <n v="0"/>
    <n v="0.27049180327868855"/>
    <n v="9.6774193548387094E-2"/>
    <n v="33"/>
  </r>
  <r>
    <x v="18"/>
    <s v="0403-01-000"/>
    <m/>
    <x v="3"/>
    <s v="Lincoln"/>
    <s v="Ivanhoe Public School District"/>
    <n v="31"/>
    <n v="0"/>
    <n v="0"/>
    <n v="0"/>
    <n v="0"/>
    <n v="0"/>
    <n v="33"/>
    <n v="0"/>
    <n v="0.20370370370370369"/>
    <n v="11"/>
    <n v="7.857142857142857E-2"/>
    <n v="162"/>
    <n v="140"/>
    <n v="140"/>
    <n v="0"/>
    <n v="0"/>
    <n v="0"/>
    <n v="0"/>
    <n v="11"/>
    <n v="0"/>
    <n v="0"/>
    <n v="0"/>
    <n v="0"/>
    <n v="160"/>
    <n v="0"/>
    <n v="0"/>
    <n v="0"/>
    <n v="0"/>
    <n v="0.19375000000000001"/>
    <n v="0"/>
    <n v="0"/>
    <n v="0"/>
    <n v="0"/>
    <n v="0.20370370370370369"/>
    <n v="0"/>
    <n v="33"/>
  </r>
  <r>
    <x v="10"/>
    <s v="0404-01-000"/>
    <m/>
    <x v="3"/>
    <s v="Lincoln"/>
    <s v="Lake Benton Public School District"/>
    <n v="30"/>
    <n v="0"/>
    <n v="0"/>
    <n v="0"/>
    <n v="0"/>
    <n v="0"/>
    <n v="33"/>
    <n v="0"/>
    <n v="0.18333333333333332"/>
    <n v="28"/>
    <n v="0.16"/>
    <n v="180"/>
    <n v="175"/>
    <n v="172"/>
    <n v="0"/>
    <n v="1"/>
    <n v="2"/>
    <n v="0"/>
    <n v="28"/>
    <n v="0"/>
    <n v="0"/>
    <n v="0"/>
    <n v="0"/>
    <n v="174"/>
    <n v="0"/>
    <n v="1"/>
    <n v="2"/>
    <n v="0"/>
    <n v="0.17241379310344829"/>
    <n v="0"/>
    <n v="0"/>
    <n v="0"/>
    <n v="0"/>
    <n v="0.18333333333333332"/>
    <n v="1.6949152542372881E-2"/>
    <n v="33"/>
  </r>
  <r>
    <x v="2"/>
    <s v="0036-01-000"/>
    <m/>
    <x v="3"/>
    <s v="Beltrami"/>
    <s v="Kelliher Public School District"/>
    <n v="22"/>
    <n v="3"/>
    <n v="3"/>
    <n v="0"/>
    <n v="0"/>
    <n v="0"/>
    <n v="33"/>
    <n v="0"/>
    <n v="0.14163090128755365"/>
    <n v="61"/>
    <n v="0.23371647509578544"/>
    <n v="233"/>
    <n v="261"/>
    <n v="123"/>
    <n v="137"/>
    <n v="0"/>
    <n v="0"/>
    <n v="1"/>
    <n v="0"/>
    <n v="60"/>
    <n v="0"/>
    <n v="0"/>
    <n v="0"/>
    <n v="145"/>
    <n v="80"/>
    <n v="3"/>
    <n v="0"/>
    <n v="1"/>
    <n v="0.15172413793103448"/>
    <n v="3.7499999999999999E-2"/>
    <n v="1"/>
    <n v="0"/>
    <n v="0"/>
    <n v="0.14163090128755365"/>
    <n v="0.36681222707423583"/>
    <n v="33"/>
  </r>
  <r>
    <x v="1"/>
    <s v="0002-01-000"/>
    <m/>
    <x v="3"/>
    <s v="Aitkin"/>
    <s v="Hill City Public School District"/>
    <n v="30"/>
    <n v="0"/>
    <n v="0"/>
    <n v="0"/>
    <n v="0"/>
    <n v="0"/>
    <n v="33"/>
    <n v="0"/>
    <n v="0.12741312741312741"/>
    <n v="36"/>
    <n v="0.13740458015267176"/>
    <n v="259"/>
    <n v="262"/>
    <n v="238"/>
    <n v="8"/>
    <n v="9"/>
    <n v="1"/>
    <n v="6"/>
    <n v="34"/>
    <n v="0"/>
    <n v="0"/>
    <n v="0"/>
    <n v="0"/>
    <n v="234"/>
    <n v="8"/>
    <n v="9"/>
    <n v="1"/>
    <n v="6"/>
    <n v="0.12820512820512819"/>
    <n v="0"/>
    <n v="0"/>
    <n v="0"/>
    <n v="0"/>
    <n v="0.12741312741312741"/>
    <n v="9.3023255813953487E-2"/>
    <n v="33"/>
  </r>
  <r>
    <x v="3"/>
    <s v="0308-01-000"/>
    <m/>
    <x v="3"/>
    <s v="Hubbard"/>
    <s v="Nevis Public School District"/>
    <n v="28"/>
    <n v="3"/>
    <n v="0"/>
    <n v="0"/>
    <n v="0"/>
    <n v="0"/>
    <n v="33"/>
    <n v="0"/>
    <n v="0.11498257839721254"/>
    <n v="320"/>
    <n v="0.55749128919860624"/>
    <n v="287"/>
    <n v="574"/>
    <n v="524"/>
    <n v="18"/>
    <n v="12"/>
    <n v="5"/>
    <n v="15"/>
    <n v="277"/>
    <n v="12"/>
    <n v="11"/>
    <n v="0"/>
    <n v="9"/>
    <n v="275"/>
    <n v="9"/>
    <n v="1"/>
    <n v="5"/>
    <n v="6"/>
    <n v="0.10181818181818182"/>
    <n v="0.33333333333333331"/>
    <n v="0"/>
    <n v="0"/>
    <n v="0"/>
    <n v="0.11498257839721254"/>
    <n v="7.0945945945945943E-2"/>
    <n v="33"/>
  </r>
  <r>
    <x v="13"/>
    <s v="0362-01-000"/>
    <m/>
    <x v="3"/>
    <s v="Koochiching"/>
    <s v="Littlefork-Big Falls School Dist."/>
    <n v="33"/>
    <n v="0"/>
    <n v="0"/>
    <n v="0"/>
    <n v="0"/>
    <n v="0"/>
    <n v="33"/>
    <n v="0"/>
    <n v="0.10543130990415335"/>
    <n v="82"/>
    <n v="0.22651933701657459"/>
    <n v="313"/>
    <n v="362"/>
    <n v="353"/>
    <n v="3"/>
    <n v="2"/>
    <n v="1"/>
    <n v="3"/>
    <n v="77"/>
    <n v="0"/>
    <n v="0"/>
    <n v="0"/>
    <n v="0"/>
    <n v="309"/>
    <n v="3"/>
    <n v="2"/>
    <n v="1"/>
    <n v="3"/>
    <n v="0.10679611650485436"/>
    <n v="0"/>
    <n v="0"/>
    <n v="0"/>
    <n v="0"/>
    <n v="0.10543130990415335"/>
    <n v="2.8301886792452831E-2"/>
    <n v="33"/>
  </r>
  <r>
    <x v="4"/>
    <s v="0499-01-000"/>
    <m/>
    <x v="3"/>
    <s v="Mower"/>
    <s v="LeRoy-Ostrander Public Schools"/>
    <n v="25"/>
    <n v="0"/>
    <n v="0"/>
    <n v="0"/>
    <n v="0"/>
    <n v="0"/>
    <n v="33"/>
    <n v="0"/>
    <n v="0.10377358490566038"/>
    <n v="9"/>
    <n v="3.0612244897959183E-2"/>
    <n v="318"/>
    <n v="294"/>
    <n v="276"/>
    <n v="1"/>
    <n v="2"/>
    <n v="4"/>
    <n v="11"/>
    <n v="8"/>
    <n v="0"/>
    <n v="0"/>
    <n v="0"/>
    <n v="0"/>
    <n v="293"/>
    <n v="1"/>
    <n v="2"/>
    <n v="4"/>
    <n v="11"/>
    <n v="8.5324232081911269E-2"/>
    <n v="0"/>
    <n v="0"/>
    <n v="0"/>
    <n v="0"/>
    <n v="0.10377358490566038"/>
    <n v="5.7877813504823149E-2"/>
    <n v="33"/>
  </r>
  <r>
    <x v="2"/>
    <s v="0499-01-000"/>
    <m/>
    <x v="3"/>
    <s v="Mower"/>
    <s v="LeRoy-Ostrander Public Schools"/>
    <n v="27"/>
    <n v="0"/>
    <n v="0"/>
    <n v="0"/>
    <n v="0"/>
    <n v="0"/>
    <n v="33"/>
    <n v="0"/>
    <n v="0.10248447204968944"/>
    <n v="8"/>
    <n v="2.6936026936026935E-2"/>
    <n v="322"/>
    <n v="297"/>
    <n v="269"/>
    <n v="2"/>
    <n v="0"/>
    <n v="4"/>
    <n v="22"/>
    <n v="8"/>
    <n v="0"/>
    <n v="0"/>
    <n v="0"/>
    <n v="0"/>
    <n v="288"/>
    <n v="2"/>
    <n v="0"/>
    <n v="4"/>
    <n v="22"/>
    <n v="9.375E-2"/>
    <n v="0"/>
    <n v="0"/>
    <n v="0"/>
    <n v="0"/>
    <n v="0.10248447204968944"/>
    <n v="8.8607594936708861E-2"/>
    <n v="33"/>
  </r>
  <r>
    <x v="17"/>
    <s v="0914-01-000"/>
    <m/>
    <x v="3"/>
    <s v="Clay"/>
    <s v="Ulen-Hitterdal Public School Dist"/>
    <n v="31"/>
    <n v="0"/>
    <n v="0"/>
    <n v="0"/>
    <n v="0"/>
    <n v="0"/>
    <n v="33"/>
    <n v="0"/>
    <n v="0.1"/>
    <n v="10"/>
    <n v="3.2573289902280131E-2"/>
    <n v="330"/>
    <n v="307"/>
    <n v="294"/>
    <n v="12"/>
    <n v="0"/>
    <n v="0"/>
    <n v="0"/>
    <n v="7"/>
    <n v="0"/>
    <n v="0"/>
    <n v="0"/>
    <n v="0"/>
    <n v="318"/>
    <n v="12"/>
    <n v="0"/>
    <n v="0"/>
    <n v="0"/>
    <n v="9.7484276729559755E-2"/>
    <n v="0"/>
    <n v="0"/>
    <n v="0"/>
    <n v="0"/>
    <n v="0.1"/>
    <n v="3.6363636363636362E-2"/>
    <n v="33"/>
  </r>
  <r>
    <x v="16"/>
    <s v="0818-01-000"/>
    <m/>
    <x v="3"/>
    <s v="Wadena"/>
    <s v="Verndale Public School District"/>
    <n v="32"/>
    <n v="0"/>
    <n v="0"/>
    <n v="0"/>
    <n v="0"/>
    <n v="0"/>
    <n v="33"/>
    <n v="0"/>
    <n v="9.6774193548387094E-2"/>
    <n v="129"/>
    <n v="0.29519450800915331"/>
    <n v="341"/>
    <n v="437"/>
    <n v="411"/>
    <n v="7"/>
    <n v="6"/>
    <n v="6"/>
    <n v="7"/>
    <n v="123"/>
    <n v="3"/>
    <n v="0"/>
    <n v="0"/>
    <n v="0"/>
    <n v="320"/>
    <n v="4"/>
    <n v="6"/>
    <n v="6"/>
    <n v="7"/>
    <n v="0.1"/>
    <n v="0"/>
    <n v="0"/>
    <n v="0"/>
    <n v="0"/>
    <n v="9.6774193548387094E-2"/>
    <n v="6.7055393586005832E-2"/>
    <n v="33"/>
  </r>
  <r>
    <x v="2"/>
    <s v="2906-01-000"/>
    <m/>
    <x v="3"/>
    <s v="Red Lake"/>
    <s v="Red Lake County Central Public Schools"/>
    <n v="30"/>
    <n v="0"/>
    <n v="0"/>
    <n v="0"/>
    <n v="0"/>
    <n v="0"/>
    <n v="33"/>
    <n v="0"/>
    <n v="9.3484419263456089E-2"/>
    <n v="61"/>
    <n v="0.16010498687664043"/>
    <n v="353"/>
    <n v="381"/>
    <n v="342"/>
    <n v="19"/>
    <n v="7"/>
    <n v="4"/>
    <n v="9"/>
    <n v="54"/>
    <n v="3"/>
    <n v="0"/>
    <n v="0"/>
    <n v="0"/>
    <n v="318"/>
    <n v="16"/>
    <n v="7"/>
    <n v="4"/>
    <n v="9"/>
    <n v="9.4339622641509441E-2"/>
    <n v="0"/>
    <n v="0"/>
    <n v="0"/>
    <n v="0"/>
    <n v="9.3484419263456089E-2"/>
    <n v="0.10169491525423729"/>
    <n v="33"/>
  </r>
  <r>
    <x v="17"/>
    <s v="2358-01-000"/>
    <m/>
    <x v="3"/>
    <s v="Kittson"/>
    <s v="Tri-County School District"/>
    <n v="28"/>
    <n v="0"/>
    <n v="0"/>
    <n v="0"/>
    <n v="0"/>
    <n v="0"/>
    <n v="33"/>
    <n v="0"/>
    <n v="8.8709677419354843E-2"/>
    <n v="7"/>
    <n v="2.023121387283237E-2"/>
    <n v="372"/>
    <n v="346"/>
    <n v="344"/>
    <n v="0"/>
    <n v="1"/>
    <n v="0"/>
    <n v="0"/>
    <n v="3"/>
    <n v="0"/>
    <n v="0"/>
    <n v="0"/>
    <n v="0"/>
    <n v="369"/>
    <n v="0"/>
    <n v="1"/>
    <n v="0"/>
    <n v="0"/>
    <n v="7.5880758807588072E-2"/>
    <n v="0"/>
    <n v="0"/>
    <n v="0"/>
    <n v="0"/>
    <n v="8.8709677419354843E-2"/>
    <n v="2.7027027027027029E-3"/>
    <n v="33"/>
  </r>
  <r>
    <x v="14"/>
    <s v="0499-01-000"/>
    <m/>
    <x v="3"/>
    <s v="Mower"/>
    <s v="LeRoy-Ostrander Public Schools"/>
    <n v="30"/>
    <n v="0"/>
    <n v="0"/>
    <n v="0"/>
    <n v="0"/>
    <n v="0"/>
    <n v="33"/>
    <n v="0"/>
    <n v="8.0097087378640783E-2"/>
    <n v="9"/>
    <n v="2.3195876288659795E-2"/>
    <n v="412"/>
    <n v="388"/>
    <n v="383"/>
    <n v="0"/>
    <n v="0"/>
    <n v="0"/>
    <n v="5"/>
    <n v="7"/>
    <n v="0"/>
    <n v="0"/>
    <n v="0"/>
    <n v="0"/>
    <n v="406"/>
    <n v="0"/>
    <n v="0"/>
    <n v="0"/>
    <n v="5"/>
    <n v="7.3891625615763554E-2"/>
    <n v="0"/>
    <n v="0"/>
    <n v="0"/>
    <n v="0"/>
    <n v="8.0097087378640783E-2"/>
    <n v="1.2165450121654502E-2"/>
    <n v="33"/>
  </r>
  <r>
    <x v="17"/>
    <s v="0487-01-000"/>
    <m/>
    <x v="3"/>
    <s v="Morrison"/>
    <s v="Upsala Public School District"/>
    <n v="31"/>
    <n v="0"/>
    <n v="0"/>
    <n v="0"/>
    <n v="0"/>
    <n v="0"/>
    <n v="33"/>
    <n v="0"/>
    <n v="7.7647058823529416E-2"/>
    <n v="37"/>
    <n v="8.6247086247086241E-2"/>
    <n v="425"/>
    <n v="429"/>
    <n v="429"/>
    <n v="0"/>
    <n v="0"/>
    <n v="0"/>
    <n v="0"/>
    <n v="35"/>
    <n v="0"/>
    <n v="0"/>
    <n v="0"/>
    <n v="0"/>
    <n v="425"/>
    <n v="0"/>
    <n v="0"/>
    <n v="0"/>
    <n v="0"/>
    <n v="7.2941176470588232E-2"/>
    <n v="0"/>
    <n v="0"/>
    <n v="0"/>
    <n v="0"/>
    <n v="7.7647058823529416E-2"/>
    <n v="0"/>
    <n v="33"/>
  </r>
  <r>
    <x v="4"/>
    <s v="0390-01-000"/>
    <m/>
    <x v="3"/>
    <s v="Lake of The Woods"/>
    <s v="Lake of The Woods School District"/>
    <n v="26"/>
    <n v="0"/>
    <n v="0"/>
    <n v="0"/>
    <n v="0"/>
    <n v="0"/>
    <n v="33"/>
    <n v="0"/>
    <n v="6.5346534653465349E-2"/>
    <n v="12"/>
    <n v="2.4793388429752067E-2"/>
    <n v="505"/>
    <n v="484"/>
    <n v="448"/>
    <n v="16"/>
    <n v="10"/>
    <n v="5"/>
    <n v="5"/>
    <n v="12"/>
    <n v="0"/>
    <n v="0"/>
    <n v="0"/>
    <n v="0"/>
    <n v="462"/>
    <n v="16"/>
    <n v="10"/>
    <n v="5"/>
    <n v="5"/>
    <n v="5.627705627705628E-2"/>
    <n v="0"/>
    <n v="0"/>
    <n v="0"/>
    <n v="0"/>
    <n v="6.5346534653465349E-2"/>
    <n v="7.2289156626506021E-2"/>
    <n v="33"/>
  </r>
  <r>
    <x v="13"/>
    <s v="2854-01-000"/>
    <m/>
    <x v="3"/>
    <s v="Norman"/>
    <s v="Ada-Borup Public School District"/>
    <n v="32"/>
    <n v="0"/>
    <n v="0"/>
    <n v="0"/>
    <n v="0"/>
    <n v="0"/>
    <n v="33"/>
    <n v="0"/>
    <n v="6.4202334630350189E-2"/>
    <n v="51"/>
    <n v="9.5864661654135333E-2"/>
    <n v="514"/>
    <n v="532"/>
    <n v="456"/>
    <n v="14"/>
    <n v="7"/>
    <n v="10"/>
    <n v="45"/>
    <n v="40"/>
    <n v="0"/>
    <n v="3"/>
    <n v="4"/>
    <n v="0"/>
    <n v="448"/>
    <n v="14"/>
    <n v="4"/>
    <n v="6"/>
    <n v="45"/>
    <n v="7.1428571428571425E-2"/>
    <n v="0"/>
    <n v="0"/>
    <n v="0"/>
    <n v="0"/>
    <n v="6.4202334630350189E-2"/>
    <n v="0.13346228239845262"/>
    <n v="33"/>
  </r>
  <r>
    <x v="5"/>
    <s v="0390-01-000"/>
    <m/>
    <x v="3"/>
    <s v="Lake of The Woods"/>
    <s v="Lake of The Woods School District"/>
    <n v="30"/>
    <n v="0"/>
    <n v="3"/>
    <n v="0"/>
    <n v="0"/>
    <n v="0"/>
    <n v="33"/>
    <n v="0"/>
    <n v="6.2857142857142861E-2"/>
    <n v="12"/>
    <n v="2.3809523809523808E-2"/>
    <n v="525"/>
    <n v="504"/>
    <n v="463"/>
    <n v="17"/>
    <n v="10"/>
    <n v="8"/>
    <n v="6"/>
    <n v="12"/>
    <n v="0"/>
    <n v="0"/>
    <n v="0"/>
    <n v="0"/>
    <n v="481"/>
    <n v="17"/>
    <n v="13"/>
    <n v="8"/>
    <n v="6"/>
    <n v="6.2370062370062374E-2"/>
    <n v="0"/>
    <n v="0.23076923076923078"/>
    <n v="0"/>
    <n v="0"/>
    <n v="6.2857142857142861E-2"/>
    <n v="8.3809523809523806E-2"/>
    <n v="33"/>
  </r>
  <r>
    <x v="7"/>
    <s v="0891-01-000"/>
    <m/>
    <x v="3"/>
    <s v="Yellow Medicine"/>
    <s v="Canby Public School District"/>
    <n v="25"/>
    <n v="0"/>
    <n v="0"/>
    <n v="0"/>
    <n v="0"/>
    <n v="0"/>
    <n v="33"/>
    <n v="0"/>
    <n v="6.0109289617486336E-2"/>
    <n v="18"/>
    <n v="3.3707865168539325E-2"/>
    <n v="549"/>
    <n v="534"/>
    <n v="511"/>
    <n v="0"/>
    <n v="6"/>
    <n v="4"/>
    <n v="13"/>
    <n v="12"/>
    <n v="0"/>
    <n v="0"/>
    <n v="0"/>
    <n v="0"/>
    <n v="524"/>
    <n v="0"/>
    <n v="6"/>
    <n v="4"/>
    <n v="13"/>
    <n v="4.7709923664122141E-2"/>
    <n v="0"/>
    <n v="0"/>
    <n v="0"/>
    <n v="0"/>
    <n v="6.0109289617486336E-2"/>
    <n v="4.2047531992687383E-2"/>
    <n v="33"/>
  </r>
  <r>
    <x v="17"/>
    <s v="0547-01-000"/>
    <m/>
    <x v="3"/>
    <s v="Otter Tail"/>
    <s v="Parkers Prairie Public School Dist."/>
    <n v="30"/>
    <n v="0"/>
    <n v="0"/>
    <n v="0"/>
    <n v="0"/>
    <n v="0"/>
    <n v="33"/>
    <n v="0"/>
    <n v="5.8407079646017698E-2"/>
    <n v="113"/>
    <n v="0.17519379844961241"/>
    <n v="565"/>
    <n v="645"/>
    <n v="635"/>
    <n v="5"/>
    <n v="2"/>
    <n v="0"/>
    <n v="6"/>
    <n v="110"/>
    <n v="0"/>
    <n v="0"/>
    <n v="0"/>
    <n v="0"/>
    <n v="555"/>
    <n v="5"/>
    <n v="2"/>
    <n v="0"/>
    <n v="6"/>
    <n v="5.4054054054054057E-2"/>
    <n v="0"/>
    <n v="0"/>
    <n v="0"/>
    <n v="0"/>
    <n v="5.8407079646017698E-2"/>
    <n v="2.2887323943661973E-2"/>
    <n v="33"/>
  </r>
  <r>
    <x v="18"/>
    <s v="0601-01-000"/>
    <m/>
    <x v="3"/>
    <s v="Polk"/>
    <s v="Fosston Public School District"/>
    <n v="31"/>
    <n v="0"/>
    <n v="0"/>
    <n v="0"/>
    <n v="0"/>
    <n v="0"/>
    <n v="33"/>
    <n v="0"/>
    <n v="5.5555555555555552E-2"/>
    <n v="79"/>
    <n v="0.12343750000000001"/>
    <n v="594"/>
    <n v="640"/>
    <n v="591"/>
    <n v="32"/>
    <n v="4"/>
    <n v="4"/>
    <n v="9"/>
    <n v="74"/>
    <n v="0"/>
    <n v="0"/>
    <n v="0"/>
    <n v="0"/>
    <n v="548"/>
    <n v="32"/>
    <n v="4"/>
    <n v="4"/>
    <n v="9"/>
    <n v="5.6569343065693431E-2"/>
    <n v="0"/>
    <n v="0"/>
    <n v="0"/>
    <n v="0"/>
    <n v="5.5555555555555552E-2"/>
    <n v="8.2077051926298161E-2"/>
    <n v="33"/>
  </r>
  <r>
    <x v="15"/>
    <s v="0213-01-000"/>
    <m/>
    <x v="3"/>
    <s v="Douglas"/>
    <s v="Osakis Public School District"/>
    <n v="31"/>
    <n v="0"/>
    <n v="0"/>
    <n v="0"/>
    <n v="0"/>
    <n v="3"/>
    <n v="30"/>
    <n v="5.0251256281407036E-3"/>
    <n v="5.0251256281407038E-2"/>
    <n v="113"/>
    <n v="0.16691285081240767"/>
    <n v="597"/>
    <n v="677"/>
    <n v="671"/>
    <n v="0"/>
    <n v="1"/>
    <n v="5"/>
    <n v="0"/>
    <n v="110"/>
    <n v="0"/>
    <n v="0"/>
    <n v="0"/>
    <n v="0"/>
    <n v="592"/>
    <n v="0"/>
    <n v="1"/>
    <n v="5"/>
    <n v="0"/>
    <n v="5.2364864864864864E-2"/>
    <n v="0"/>
    <n v="0"/>
    <n v="0"/>
    <n v="0"/>
    <n v="5.5276381909547742E-2"/>
    <n v="1.0033444816053512E-2"/>
    <n v="33"/>
  </r>
  <r>
    <x v="18"/>
    <s v="0213-01-000"/>
    <m/>
    <x v="3"/>
    <s v="Douglas"/>
    <s v="Osakis Public School District"/>
    <n v="31"/>
    <n v="0"/>
    <n v="0"/>
    <n v="0"/>
    <n v="0"/>
    <n v="8"/>
    <n v="25"/>
    <n v="1.3377926421404682E-2"/>
    <n v="4.1806020066889632E-2"/>
    <n v="256"/>
    <n v="0.31181485992691838"/>
    <n v="598"/>
    <n v="821"/>
    <n v="794"/>
    <n v="4"/>
    <n v="6"/>
    <n v="8"/>
    <n v="9"/>
    <n v="246"/>
    <n v="0"/>
    <n v="0"/>
    <n v="0"/>
    <n v="3"/>
    <n v="579"/>
    <n v="4"/>
    <n v="6"/>
    <n v="8"/>
    <n v="6"/>
    <n v="5.3540587219343697E-2"/>
    <n v="0"/>
    <n v="0"/>
    <n v="0"/>
    <n v="0"/>
    <n v="5.5183946488294312E-2"/>
    <n v="3.9800995024875621E-2"/>
    <n v="33"/>
  </r>
  <r>
    <x v="17"/>
    <s v="0485-01-000"/>
    <m/>
    <x v="3"/>
    <s v="Morrison"/>
    <s v="Royalton Public School District"/>
    <n v="28"/>
    <n v="0"/>
    <n v="0"/>
    <n v="0"/>
    <n v="0"/>
    <n v="0"/>
    <n v="33"/>
    <n v="0"/>
    <n v="4.5454545454545456E-2"/>
    <n v="56"/>
    <n v="7.476635514018691E-2"/>
    <n v="726"/>
    <n v="749"/>
    <n v="740"/>
    <n v="2"/>
    <n v="1"/>
    <n v="4"/>
    <n v="0"/>
    <n v="52"/>
    <n v="0"/>
    <n v="0"/>
    <n v="0"/>
    <n v="0"/>
    <n v="716"/>
    <n v="2"/>
    <n v="1"/>
    <n v="4"/>
    <n v="0"/>
    <n v="3.9106145251396648E-2"/>
    <n v="0"/>
    <n v="0"/>
    <n v="0"/>
    <n v="0"/>
    <n v="4.5454545454545456E-2"/>
    <n v="9.6818810511756573E-3"/>
    <n v="33"/>
  </r>
  <r>
    <x v="9"/>
    <s v="2534-01-000"/>
    <m/>
    <x v="3"/>
    <s v="Renville"/>
    <s v="Bird Island-Olivia-Lake Lillian Public School District"/>
    <n v="25"/>
    <n v="0"/>
    <n v="0"/>
    <n v="0"/>
    <n v="0"/>
    <n v="3"/>
    <n v="30"/>
    <n v="3.5419126328217238E-3"/>
    <n v="3.541912632821724E-2"/>
    <n v="36"/>
    <n v="4.2352941176470586E-2"/>
    <n v="847"/>
    <n v="850"/>
    <n v="709"/>
    <n v="6"/>
    <n v="12"/>
    <n v="7"/>
    <n v="116"/>
    <n v="29"/>
    <n v="0"/>
    <n v="0"/>
    <n v="0"/>
    <n v="0"/>
    <n v="705"/>
    <n v="6"/>
    <n v="12"/>
    <n v="7"/>
    <n v="116"/>
    <n v="3.5460992907801421E-2"/>
    <n v="0"/>
    <n v="0"/>
    <n v="0"/>
    <n v="0"/>
    <n v="3.8961038961038967E-2"/>
    <n v="0.16666666666666666"/>
    <n v="33"/>
  </r>
  <r>
    <x v="12"/>
    <s v="0227-01-000"/>
    <m/>
    <x v="3"/>
    <s v="Olmsted"/>
    <s v="Chatfield Public Schools"/>
    <n v="31"/>
    <n v="0"/>
    <n v="0"/>
    <n v="0"/>
    <n v="0"/>
    <n v="0"/>
    <n v="33"/>
    <n v="0"/>
    <n v="3.896103896103896E-2"/>
    <n v="102"/>
    <n v="0.11135371179039301"/>
    <n v="847"/>
    <n v="916"/>
    <n v="896"/>
    <n v="0"/>
    <n v="4"/>
    <n v="7"/>
    <n v="9"/>
    <n v="100"/>
    <n v="0"/>
    <n v="0"/>
    <n v="0"/>
    <n v="0"/>
    <n v="827"/>
    <n v="0"/>
    <n v="4"/>
    <n v="7"/>
    <n v="9"/>
    <n v="3.7484885126964934E-2"/>
    <n v="0"/>
    <n v="0"/>
    <n v="0"/>
    <n v="0"/>
    <n v="3.896103896103896E-2"/>
    <n v="2.3612750885478158E-2"/>
    <n v="33"/>
  </r>
  <r>
    <x v="11"/>
    <s v="0227-01-000"/>
    <m/>
    <x v="3"/>
    <s v="Olmsted"/>
    <s v="Chatfield Public Schools"/>
    <n v="30"/>
    <n v="0"/>
    <n v="0"/>
    <n v="0"/>
    <n v="0"/>
    <n v="0"/>
    <n v="33"/>
    <n v="0"/>
    <n v="3.8506417736289385E-2"/>
    <n v="105"/>
    <n v="0.11302475780409042"/>
    <n v="857"/>
    <n v="929"/>
    <n v="911"/>
    <n v="0"/>
    <n v="5"/>
    <n v="5"/>
    <n v="8"/>
    <n v="100"/>
    <n v="0"/>
    <n v="0"/>
    <n v="0"/>
    <n v="0"/>
    <n v="841"/>
    <n v="0"/>
    <n v="5"/>
    <n v="5"/>
    <n v="8"/>
    <n v="3.56718192627824E-2"/>
    <n v="0"/>
    <n v="0"/>
    <n v="0"/>
    <n v="0"/>
    <n v="3.8506417736289385E-2"/>
    <n v="2.0954598370197905E-2"/>
    <n v="33"/>
  </r>
  <r>
    <x v="7"/>
    <s v="0139-01-000"/>
    <m/>
    <x v="3"/>
    <s v="Chisago"/>
    <s v="Rush City Public School District"/>
    <n v="24"/>
    <n v="0"/>
    <n v="0"/>
    <n v="0"/>
    <n v="0"/>
    <n v="10"/>
    <n v="23"/>
    <n v="1.098901098901099E-2"/>
    <n v="2.5274725274725275E-2"/>
    <n v="2"/>
    <n v="2.2753128555176336E-3"/>
    <n v="910"/>
    <n v="879"/>
    <n v="840"/>
    <n v="5"/>
    <n v="6"/>
    <n v="12"/>
    <n v="16"/>
    <n v="0"/>
    <n v="0"/>
    <n v="0"/>
    <n v="0"/>
    <n v="0"/>
    <n v="864"/>
    <n v="5"/>
    <n v="6"/>
    <n v="12"/>
    <n v="16"/>
    <n v="2.7777777777777776E-2"/>
    <n v="0"/>
    <n v="0"/>
    <n v="0"/>
    <n v="0"/>
    <n v="3.6263736263736267E-2"/>
    <n v="4.3189368770764118E-2"/>
    <n v="33"/>
  </r>
  <r>
    <x v="16"/>
    <s v="0741-01-000"/>
    <m/>
    <x v="3"/>
    <s v="Stearns"/>
    <s v="Paynesville Public School District"/>
    <n v="25"/>
    <n v="0"/>
    <n v="0"/>
    <n v="3"/>
    <n v="0"/>
    <n v="0"/>
    <n v="33"/>
    <n v="0"/>
    <n v="2.8061224489795918E-2"/>
    <n v="98"/>
    <n v="7.8968573730862204E-2"/>
    <n v="1176"/>
    <n v="1241"/>
    <n v="1228"/>
    <n v="0"/>
    <n v="1"/>
    <n v="1"/>
    <n v="11"/>
    <n v="96"/>
    <n v="0"/>
    <n v="0"/>
    <n v="0"/>
    <n v="0"/>
    <n v="1157"/>
    <n v="0"/>
    <n v="1"/>
    <n v="4"/>
    <n v="11"/>
    <n v="2.1607605877268798E-2"/>
    <n v="0"/>
    <n v="0"/>
    <n v="0.75"/>
    <n v="0"/>
    <n v="2.8061224489795918E-2"/>
    <n v="1.3640238704177323E-2"/>
    <n v="33"/>
  </r>
  <r>
    <x v="2"/>
    <s v="2895-01-000"/>
    <m/>
    <x v="3"/>
    <s v="Jackson"/>
    <s v="Jackson County Central School Dist."/>
    <n v="30"/>
    <n v="0"/>
    <n v="0"/>
    <n v="0"/>
    <n v="0"/>
    <n v="0"/>
    <n v="33"/>
    <n v="0"/>
    <n v="2.7182866556836903E-2"/>
    <n v="33"/>
    <n v="2.7182866556836903E-2"/>
    <n v="1214"/>
    <n v="1214"/>
    <n v="1083"/>
    <n v="3"/>
    <n v="33"/>
    <n v="49"/>
    <n v="46"/>
    <n v="29"/>
    <n v="0"/>
    <n v="0"/>
    <n v="0"/>
    <n v="0"/>
    <n v="1084"/>
    <n v="3"/>
    <n v="33"/>
    <n v="49"/>
    <n v="46"/>
    <n v="2.7675276752767528E-2"/>
    <n v="0"/>
    <n v="0"/>
    <n v="0"/>
    <n v="0"/>
    <n v="2.7182866556836903E-2"/>
    <n v="0.10781893004115227"/>
    <n v="33"/>
  </r>
  <r>
    <x v="11"/>
    <s v="0252-01-000"/>
    <m/>
    <x v="3"/>
    <s v="Goodhue"/>
    <s v="Cannon Falls Public School District"/>
    <n v="27"/>
    <n v="0"/>
    <n v="0"/>
    <n v="0"/>
    <n v="0"/>
    <n v="3"/>
    <n v="30"/>
    <n v="2.2522522522522522E-3"/>
    <n v="2.2522522522522521E-2"/>
    <n v="72"/>
    <n v="5.2516411378555797E-2"/>
    <n v="1332"/>
    <n v="1371"/>
    <n v="1320"/>
    <n v="6"/>
    <n v="9"/>
    <n v="25"/>
    <n v="11"/>
    <n v="65"/>
    <n v="0"/>
    <n v="0"/>
    <n v="0"/>
    <n v="0"/>
    <n v="1282"/>
    <n v="6"/>
    <n v="9"/>
    <n v="25"/>
    <n v="11"/>
    <n v="2.1060842433697349E-2"/>
    <n v="0"/>
    <n v="0"/>
    <n v="0"/>
    <n v="0"/>
    <n v="2.4774774774774775E-2"/>
    <n v="3.8259564891222807E-2"/>
    <n v="33"/>
  </r>
  <r>
    <x v="11"/>
    <s v="0716-01-000"/>
    <s v="yes"/>
    <x v="2"/>
    <s v="Scott"/>
    <s v="Belle Plaine Public School District"/>
    <n v="28"/>
    <n v="0"/>
    <n v="0"/>
    <n v="0"/>
    <n v="0"/>
    <n v="15"/>
    <n v="18"/>
    <n v="1.0183299389002037E-2"/>
    <n v="1.2219959266802444E-2"/>
    <n v="33"/>
    <n v="2.2403258655804479E-2"/>
    <n v="1473"/>
    <n v="1473"/>
    <n v="1394"/>
    <n v="10"/>
    <n v="16"/>
    <n v="14"/>
    <n v="39"/>
    <n v="26"/>
    <n v="0"/>
    <n v="0"/>
    <n v="0"/>
    <n v="0"/>
    <n v="1396"/>
    <n v="10"/>
    <n v="16"/>
    <n v="14"/>
    <n v="39"/>
    <n v="2.0057306590257881E-2"/>
    <n v="0"/>
    <n v="0"/>
    <n v="0"/>
    <n v="0"/>
    <n v="2.2403258655804482E-2"/>
    <n v="5.3559322033898307E-2"/>
    <n v="33"/>
  </r>
  <r>
    <x v="17"/>
    <s v="0682-01-000"/>
    <m/>
    <x v="3"/>
    <s v="Roseau"/>
    <s v="Roseau Public School District"/>
    <n v="30"/>
    <n v="0"/>
    <n v="0"/>
    <n v="0"/>
    <n v="0"/>
    <n v="0"/>
    <n v="33"/>
    <n v="0"/>
    <n v="2.1442495126705652E-2"/>
    <n v="11"/>
    <n v="7.2511535926170073E-3"/>
    <n v="1539"/>
    <n v="1517"/>
    <n v="1498"/>
    <n v="5"/>
    <n v="3"/>
    <n v="9"/>
    <n v="4"/>
    <n v="8"/>
    <n v="0"/>
    <n v="0"/>
    <n v="0"/>
    <n v="0"/>
    <n v="1520"/>
    <n v="5"/>
    <n v="3"/>
    <n v="9"/>
    <n v="4"/>
    <n v="1.9736842105263157E-2"/>
    <n v="0"/>
    <n v="0"/>
    <n v="0"/>
    <n v="0"/>
    <n v="2.1442495126705652E-2"/>
    <n v="1.36275146009085E-2"/>
    <n v="33"/>
  </r>
  <r>
    <x v="18"/>
    <s v="0051-01-000"/>
    <m/>
    <x v="3"/>
    <s v="Benton"/>
    <s v="Foley Public School District"/>
    <n v="31"/>
    <n v="0"/>
    <n v="0"/>
    <n v="0"/>
    <n v="0"/>
    <n v="6"/>
    <n v="27"/>
    <n v="3.6764705882352941E-3"/>
    <n v="1.6544117647058824E-2"/>
    <n v="166"/>
    <n v="9.4050991501416437E-2"/>
    <n v="1632"/>
    <n v="1765"/>
    <n v="1723"/>
    <n v="11"/>
    <n v="16"/>
    <n v="6"/>
    <n v="9"/>
    <n v="155"/>
    <n v="0"/>
    <n v="4"/>
    <n v="0"/>
    <n v="0"/>
    <n v="1599"/>
    <n v="11"/>
    <n v="12"/>
    <n v="6"/>
    <n v="9"/>
    <n v="1.9387116948092559E-2"/>
    <n v="0"/>
    <n v="0"/>
    <n v="0"/>
    <n v="0"/>
    <n v="2.0220588235294119E-2"/>
    <n v="2.3213194868662187E-2"/>
    <n v="33"/>
  </r>
  <r>
    <x v="15"/>
    <s v="0750-01-000"/>
    <m/>
    <x v="3"/>
    <s v="Stearns"/>
    <s v="Rocori Public School District"/>
    <n v="29"/>
    <n v="0"/>
    <n v="0"/>
    <n v="0"/>
    <n v="0"/>
    <n v="0"/>
    <n v="33"/>
    <n v="0"/>
    <n v="1.5536723163841809E-2"/>
    <n v="242"/>
    <n v="0.10372910415773683"/>
    <n v="2124"/>
    <n v="2333"/>
    <n v="2329"/>
    <n v="0"/>
    <n v="1"/>
    <n v="2"/>
    <n v="1"/>
    <n v="237"/>
    <n v="0"/>
    <n v="0"/>
    <n v="0"/>
    <n v="0"/>
    <n v="2121"/>
    <n v="0"/>
    <n v="1"/>
    <n v="2"/>
    <n v="1"/>
    <n v="1.3672795851013672E-2"/>
    <n v="0"/>
    <n v="0"/>
    <n v="0"/>
    <n v="0"/>
    <n v="1.5536723163841809E-2"/>
    <n v="1.8823529411764706E-3"/>
    <n v="33"/>
  </r>
  <r>
    <x v="15"/>
    <s v="0477-01-000"/>
    <m/>
    <x v="3"/>
    <s v="Mille Lacs"/>
    <s v="Princeton Public School District"/>
    <n v="27"/>
    <n v="0"/>
    <n v="0"/>
    <n v="0"/>
    <n v="0"/>
    <n v="0"/>
    <n v="33"/>
    <n v="0"/>
    <n v="1.0054844606946984E-2"/>
    <n v="5"/>
    <n v="1.5365703749231714E-3"/>
    <n v="3282"/>
    <n v="3254"/>
    <n v="3153"/>
    <n v="31"/>
    <n v="31"/>
    <n v="17"/>
    <n v="22"/>
    <n v="0"/>
    <n v="0"/>
    <n v="0"/>
    <n v="0"/>
    <n v="0"/>
    <n v="3180"/>
    <n v="31"/>
    <n v="31"/>
    <n v="17"/>
    <n v="22"/>
    <n v="8.4905660377358489E-3"/>
    <n v="0"/>
    <n v="0"/>
    <n v="0"/>
    <n v="0"/>
    <n v="1.0054844606946984E-2"/>
    <n v="3.0783297775068576E-2"/>
    <n v="33"/>
  </r>
  <r>
    <x v="12"/>
    <s v="0911-01-000"/>
    <m/>
    <x v="3"/>
    <s v="Isanti"/>
    <s v="Cambridge-Isanti Public School Dist"/>
    <n v="22"/>
    <n v="0"/>
    <n v="0"/>
    <n v="0"/>
    <n v="0"/>
    <n v="0"/>
    <n v="33"/>
    <n v="0"/>
    <n v="6.6465256797583082E-3"/>
    <n v="86"/>
    <n v="1.7138302112395375E-2"/>
    <n v="4965"/>
    <n v="5018"/>
    <n v="4732"/>
    <n v="66"/>
    <n v="68"/>
    <n v="74"/>
    <n v="78"/>
    <n v="73"/>
    <n v="0"/>
    <n v="0"/>
    <n v="0"/>
    <n v="0"/>
    <n v="4681"/>
    <n v="66"/>
    <n v="68"/>
    <n v="74"/>
    <n v="78"/>
    <n v="4.6998504593035676E-3"/>
    <n v="0"/>
    <n v="0"/>
    <n v="0"/>
    <n v="0"/>
    <n v="6.6465256797583082E-3"/>
    <n v="5.7580028186027782E-2"/>
    <n v="33"/>
  </r>
  <r>
    <x v="7"/>
    <s v="0852-01-000"/>
    <m/>
    <x v="3"/>
    <s v="Wilkin"/>
    <s v="Campbell-Tintah Public School Dist."/>
    <n v="30"/>
    <n v="0"/>
    <n v="0"/>
    <n v="0"/>
    <n v="0"/>
    <n v="0"/>
    <n v="32"/>
    <n v="0"/>
    <n v="0.26666666666666666"/>
    <n v="42"/>
    <n v="0.32307692307692309"/>
    <n v="120"/>
    <n v="130"/>
    <n v="124"/>
    <n v="1"/>
    <n v="0"/>
    <n v="0"/>
    <n v="5"/>
    <n v="37"/>
    <n v="0"/>
    <n v="0"/>
    <n v="0"/>
    <n v="0"/>
    <n v="117"/>
    <n v="1"/>
    <n v="0"/>
    <n v="0"/>
    <n v="5"/>
    <n v="0.25641025641025639"/>
    <n v="0"/>
    <n v="0"/>
    <n v="0"/>
    <n v="0"/>
    <n v="0.26666666666666666"/>
    <n v="4.878048780487805E-2"/>
    <n v="32"/>
  </r>
  <r>
    <x v="3"/>
    <s v="0852-01-000"/>
    <m/>
    <x v="3"/>
    <s v="Wilkin"/>
    <s v="Campbell-Tintah Public School Dist."/>
    <n v="30"/>
    <n v="0"/>
    <n v="0"/>
    <n v="0"/>
    <n v="0"/>
    <n v="0"/>
    <n v="32"/>
    <n v="0"/>
    <n v="0.25600000000000001"/>
    <n v="40"/>
    <n v="0.3007518796992481"/>
    <n v="125"/>
    <n v="133"/>
    <n v="121"/>
    <n v="0"/>
    <n v="0"/>
    <n v="1"/>
    <n v="11"/>
    <n v="37"/>
    <n v="0"/>
    <n v="0"/>
    <n v="0"/>
    <n v="0"/>
    <n v="114"/>
    <n v="0"/>
    <n v="0"/>
    <n v="1"/>
    <n v="11"/>
    <n v="0.26315789473684209"/>
    <n v="0"/>
    <n v="0"/>
    <n v="0"/>
    <n v="0"/>
    <n v="0.25600000000000001"/>
    <n v="9.5238095238095233E-2"/>
    <n v="32"/>
  </r>
  <r>
    <x v="18"/>
    <s v="0852-01-000"/>
    <m/>
    <x v="3"/>
    <s v="Wilkin"/>
    <s v="Campbell-Tintah Public School Dist."/>
    <n v="31"/>
    <n v="0"/>
    <n v="0"/>
    <n v="0"/>
    <n v="0"/>
    <n v="0"/>
    <n v="32"/>
    <n v="0"/>
    <n v="0.25396825396825395"/>
    <n v="44"/>
    <n v="0.3188405797101449"/>
    <n v="126"/>
    <n v="138"/>
    <n v="120"/>
    <n v="0"/>
    <n v="0"/>
    <n v="1"/>
    <n v="17"/>
    <n v="38"/>
    <n v="0"/>
    <n v="0"/>
    <n v="0"/>
    <n v="0"/>
    <n v="113"/>
    <n v="0"/>
    <n v="0"/>
    <n v="1"/>
    <n v="17"/>
    <n v="0.27433628318584069"/>
    <n v="0"/>
    <n v="0"/>
    <n v="0"/>
    <n v="0"/>
    <n v="0.25396825396825395"/>
    <n v="0.13740458015267176"/>
    <n v="32"/>
  </r>
  <r>
    <x v="2"/>
    <s v="0852-01-000"/>
    <m/>
    <x v="3"/>
    <s v="Wilkin"/>
    <s v="Campbell-Tintah Public School Dist."/>
    <n v="30"/>
    <n v="0"/>
    <n v="0"/>
    <n v="0"/>
    <n v="0"/>
    <n v="0"/>
    <n v="32"/>
    <n v="0"/>
    <n v="0.24806201550387597"/>
    <n v="52"/>
    <n v="0.34899328859060402"/>
    <n v="129"/>
    <n v="149"/>
    <n v="131"/>
    <n v="0"/>
    <n v="1"/>
    <n v="1"/>
    <n v="16"/>
    <n v="42"/>
    <n v="0"/>
    <n v="0"/>
    <n v="0"/>
    <n v="8"/>
    <n v="119"/>
    <n v="0"/>
    <n v="1"/>
    <n v="1"/>
    <n v="8"/>
    <n v="0.25210084033613445"/>
    <n v="0"/>
    <n v="0"/>
    <n v="0"/>
    <n v="0"/>
    <n v="0.24806201550387597"/>
    <n v="7.7519379844961239E-2"/>
    <n v="32"/>
  </r>
  <r>
    <x v="8"/>
    <s v="0852-01-000"/>
    <m/>
    <x v="3"/>
    <s v="Wilkin"/>
    <s v="Campbell-Tintah Public School Dist."/>
    <n v="28"/>
    <n v="0"/>
    <n v="0"/>
    <n v="0"/>
    <n v="0"/>
    <n v="0"/>
    <n v="32"/>
    <n v="0"/>
    <n v="0.23357664233576642"/>
    <n v="9"/>
    <n v="7.8947368421052627E-2"/>
    <n v="137"/>
    <n v="114"/>
    <n v="108"/>
    <n v="1"/>
    <n v="0"/>
    <n v="0"/>
    <n v="5"/>
    <n v="7"/>
    <n v="0"/>
    <n v="0"/>
    <n v="0"/>
    <n v="0"/>
    <n v="129"/>
    <n v="1"/>
    <n v="0"/>
    <n v="0"/>
    <n v="5"/>
    <n v="0.21705426356589147"/>
    <n v="0"/>
    <n v="0"/>
    <n v="0"/>
    <n v="0"/>
    <n v="0.23357664233576642"/>
    <n v="4.4444444444444446E-2"/>
    <n v="32"/>
  </r>
  <r>
    <x v="10"/>
    <s v="0852-01-000"/>
    <m/>
    <x v="3"/>
    <s v="Wilkin"/>
    <s v="Campbell-Tintah Public School Dist."/>
    <n v="30"/>
    <n v="0"/>
    <n v="0"/>
    <n v="0"/>
    <n v="0"/>
    <n v="0"/>
    <n v="32"/>
    <n v="0"/>
    <n v="0.21621621621621623"/>
    <n v="10"/>
    <n v="7.9365079365079361E-2"/>
    <n v="148"/>
    <n v="126"/>
    <n v="107"/>
    <n v="0"/>
    <n v="4"/>
    <n v="0"/>
    <n v="15"/>
    <n v="8"/>
    <n v="0"/>
    <n v="0"/>
    <n v="0"/>
    <n v="0"/>
    <n v="129"/>
    <n v="0"/>
    <n v="4"/>
    <n v="0"/>
    <n v="15"/>
    <n v="0.23255813953488372"/>
    <n v="0"/>
    <n v="0"/>
    <n v="0"/>
    <n v="0"/>
    <n v="0.21621621621621623"/>
    <n v="0.12837837837837837"/>
    <n v="32"/>
  </r>
  <r>
    <x v="7"/>
    <s v="0403-01-000"/>
    <m/>
    <x v="3"/>
    <s v="Lincoln"/>
    <s v="Ivanhoe Public School District"/>
    <n v="30"/>
    <n v="0"/>
    <n v="0"/>
    <n v="0"/>
    <n v="0"/>
    <n v="0"/>
    <n v="32"/>
    <n v="0"/>
    <n v="0.18497109826589594"/>
    <n v="9"/>
    <n v="0.06"/>
    <n v="173"/>
    <n v="150"/>
    <n v="148"/>
    <n v="0"/>
    <n v="0"/>
    <n v="0"/>
    <n v="2"/>
    <n v="8"/>
    <n v="0"/>
    <n v="0"/>
    <n v="0"/>
    <n v="0"/>
    <n v="170"/>
    <n v="0"/>
    <n v="0"/>
    <n v="0"/>
    <n v="2"/>
    <n v="0.17647058823529413"/>
    <n v="0"/>
    <n v="0"/>
    <n v="0"/>
    <n v="0"/>
    <n v="0.18497109826589594"/>
    <n v="1.1627906976744186E-2"/>
    <n v="32"/>
  </r>
  <r>
    <x v="14"/>
    <s v="0264-01-000"/>
    <m/>
    <x v="3"/>
    <s v="Grant"/>
    <s v="Herman-Norcross School District"/>
    <n v="31"/>
    <n v="0"/>
    <n v="0"/>
    <n v="0"/>
    <n v="0"/>
    <n v="0"/>
    <n v="32"/>
    <n v="0"/>
    <n v="0.17777777777777778"/>
    <n v="8"/>
    <n v="5.128205128205128E-2"/>
    <n v="180"/>
    <n v="156"/>
    <n v="150"/>
    <n v="3"/>
    <n v="0"/>
    <n v="0"/>
    <n v="3"/>
    <n v="3"/>
    <n v="0"/>
    <n v="0"/>
    <n v="0"/>
    <n v="0"/>
    <n v="178"/>
    <n v="3"/>
    <n v="0"/>
    <n v="0"/>
    <n v="3"/>
    <n v="0.17415730337078653"/>
    <n v="0"/>
    <n v="0"/>
    <n v="0"/>
    <n v="0"/>
    <n v="0.17777777777777778"/>
    <n v="3.2608695652173912E-2"/>
    <n v="32"/>
  </r>
  <r>
    <x v="11"/>
    <s v="0404-01-000"/>
    <m/>
    <x v="3"/>
    <s v="Lincoln"/>
    <s v="Lake Benton Public School District"/>
    <n v="29"/>
    <n v="0"/>
    <n v="0"/>
    <n v="0"/>
    <n v="0"/>
    <n v="0"/>
    <n v="32"/>
    <n v="0"/>
    <n v="0.16666666666666666"/>
    <n v="30"/>
    <n v="0.15789473684210525"/>
    <n v="192"/>
    <n v="190"/>
    <n v="189"/>
    <n v="0"/>
    <n v="1"/>
    <n v="0"/>
    <n v="0"/>
    <n v="26"/>
    <n v="0"/>
    <n v="0"/>
    <n v="0"/>
    <n v="0"/>
    <n v="192"/>
    <n v="0"/>
    <n v="1"/>
    <n v="0"/>
    <n v="0"/>
    <n v="0.15104166666666666"/>
    <n v="0"/>
    <n v="0"/>
    <n v="0"/>
    <n v="0"/>
    <n v="0.16666666666666666"/>
    <n v="5.1813471502590676E-3"/>
    <n v="32"/>
  </r>
  <r>
    <x v="16"/>
    <s v="0363-01-000"/>
    <m/>
    <x v="3"/>
    <s v="Koochiching"/>
    <s v="South Koochiching School District"/>
    <n v="26"/>
    <n v="0"/>
    <n v="0"/>
    <n v="0"/>
    <n v="0"/>
    <n v="0"/>
    <n v="32"/>
    <n v="0"/>
    <n v="0.11678832116788321"/>
    <n v="154"/>
    <n v="0.3888888888888889"/>
    <n v="274"/>
    <n v="396"/>
    <n v="374"/>
    <n v="18"/>
    <n v="2"/>
    <n v="1"/>
    <n v="1"/>
    <n v="145"/>
    <n v="3"/>
    <n v="0"/>
    <n v="0"/>
    <n v="0"/>
    <n v="255"/>
    <n v="15"/>
    <n v="2"/>
    <n v="1"/>
    <n v="1"/>
    <n v="0.10196078431372549"/>
    <n v="0"/>
    <n v="0"/>
    <n v="0"/>
    <n v="0"/>
    <n v="0.11678832116788321"/>
    <n v="6.9343065693430656E-2"/>
    <n v="32"/>
  </r>
  <r>
    <x v="11"/>
    <s v="0362-01-000"/>
    <m/>
    <x v="3"/>
    <s v="Koochiching"/>
    <s v="Littlefork-Big Falls School Dist."/>
    <n v="32"/>
    <n v="0"/>
    <n v="0"/>
    <n v="0"/>
    <n v="0"/>
    <n v="0"/>
    <n v="32"/>
    <n v="0"/>
    <n v="0.11149825783972125"/>
    <n v="80"/>
    <n v="0.23880597014925373"/>
    <n v="287"/>
    <n v="335"/>
    <n v="327"/>
    <n v="2"/>
    <n v="4"/>
    <n v="0"/>
    <n v="2"/>
    <n v="79"/>
    <n v="0"/>
    <n v="0"/>
    <n v="0"/>
    <n v="0"/>
    <n v="280"/>
    <n v="2"/>
    <n v="4"/>
    <n v="0"/>
    <n v="2"/>
    <n v="0.11428571428571428"/>
    <n v="0"/>
    <n v="0"/>
    <n v="0"/>
    <n v="0"/>
    <n v="0.11149825783972125"/>
    <n v="2.7777777777777776E-2"/>
    <n v="32"/>
  </r>
  <r>
    <x v="0"/>
    <s v="0640-01-000"/>
    <m/>
    <x v="3"/>
    <s v="Redwood"/>
    <s v="Wabasso Public School District"/>
    <n v="22"/>
    <n v="0"/>
    <n v="0"/>
    <n v="0"/>
    <n v="0"/>
    <n v="6"/>
    <n v="26"/>
    <n v="1.9736842105263157E-2"/>
    <n v="8.5526315789473686E-2"/>
    <n v="106"/>
    <n v="0.28042328042328041"/>
    <n v="304"/>
    <n v="378"/>
    <n v="368"/>
    <m/>
    <n v="2"/>
    <n v="4"/>
    <n v="4"/>
    <n v="101"/>
    <n v="0"/>
    <n v="0"/>
    <n v="0"/>
    <n v="3"/>
    <n v="289"/>
    <m/>
    <n v="2"/>
    <n v="4"/>
    <n v="1"/>
    <n v="7.6124567474048443E-2"/>
    <n v="0"/>
    <n v="0"/>
    <n v="0"/>
    <n v="0"/>
    <n v="0.10526315789473684"/>
    <n v="2.364864864864865E-2"/>
    <n v="32"/>
  </r>
  <r>
    <x v="10"/>
    <s v="0306-01-000"/>
    <m/>
    <x v="3"/>
    <s v="Hubbard"/>
    <s v="Laporte Public School District"/>
    <n v="10"/>
    <n v="20"/>
    <n v="0"/>
    <n v="0"/>
    <n v="0"/>
    <n v="0"/>
    <n v="32"/>
    <n v="0"/>
    <n v="0.10423452768729642"/>
    <n v="3"/>
    <n v="1.0791366906474821E-2"/>
    <n v="307"/>
    <n v="278"/>
    <n v="233"/>
    <n v="37"/>
    <n v="2"/>
    <n v="1"/>
    <n v="5"/>
    <n v="3"/>
    <n v="0"/>
    <n v="0"/>
    <n v="0"/>
    <n v="0"/>
    <n v="240"/>
    <n v="57"/>
    <n v="2"/>
    <n v="1"/>
    <n v="5"/>
    <n v="4.1666666666666664E-2"/>
    <n v="0.35087719298245612"/>
    <n v="0"/>
    <n v="0"/>
    <n v="0"/>
    <n v="0.10423452768729642"/>
    <n v="0.21311475409836064"/>
    <n v="32"/>
  </r>
  <r>
    <x v="2"/>
    <s v="0095-01-000"/>
    <m/>
    <x v="3"/>
    <s v="Carlton"/>
    <s v="Cromwell-Wright Public Schools"/>
    <n v="31"/>
    <n v="0"/>
    <n v="0"/>
    <n v="0"/>
    <n v="0"/>
    <n v="0"/>
    <n v="32"/>
    <n v="0"/>
    <n v="0.10031347962382445"/>
    <n v="50"/>
    <n v="0.14836795252225518"/>
    <n v="319"/>
    <n v="337"/>
    <n v="310"/>
    <n v="14"/>
    <n v="6"/>
    <n v="5"/>
    <n v="2"/>
    <n v="40"/>
    <n v="3"/>
    <n v="0"/>
    <n v="0"/>
    <n v="0"/>
    <n v="301"/>
    <n v="11"/>
    <n v="6"/>
    <n v="5"/>
    <n v="2"/>
    <n v="0.10299003322259136"/>
    <n v="0"/>
    <n v="0"/>
    <n v="0"/>
    <n v="0"/>
    <n v="0.10031347962382445"/>
    <n v="7.3846153846153853E-2"/>
    <n v="32"/>
  </r>
  <r>
    <x v="9"/>
    <s v="0507-01-000"/>
    <m/>
    <x v="3"/>
    <s v="Nicollet"/>
    <s v="Nicollet Public School District"/>
    <n v="28"/>
    <n v="0"/>
    <n v="0"/>
    <n v="0"/>
    <n v="0"/>
    <n v="0"/>
    <n v="32"/>
    <n v="0"/>
    <n v="9.8461538461538461E-2"/>
    <n v="23"/>
    <n v="7.2784810126582278E-2"/>
    <n v="325"/>
    <n v="316"/>
    <n v="311"/>
    <n v="0"/>
    <n v="1"/>
    <n v="1"/>
    <n v="3"/>
    <n v="21"/>
    <n v="0"/>
    <n v="0"/>
    <n v="0"/>
    <n v="0"/>
    <n v="318"/>
    <n v="0"/>
    <n v="1"/>
    <n v="1"/>
    <n v="3"/>
    <n v="8.8050314465408799E-2"/>
    <n v="0"/>
    <n v="0"/>
    <n v="0"/>
    <n v="0"/>
    <n v="9.8461538461538461E-2"/>
    <n v="1.5479876160990712E-2"/>
    <n v="32"/>
  </r>
  <r>
    <x v="1"/>
    <s v="0640-01-000"/>
    <m/>
    <x v="3"/>
    <s v="Redwood"/>
    <s v="Wabasso Public School District"/>
    <n v="28"/>
    <n v="0"/>
    <n v="0"/>
    <n v="0"/>
    <n v="0"/>
    <n v="0"/>
    <n v="32"/>
    <n v="0"/>
    <n v="9.6676737160120846E-2"/>
    <n v="88"/>
    <n v="0.22739018087855298"/>
    <n v="331"/>
    <n v="387"/>
    <n v="378"/>
    <n v="0"/>
    <n v="2"/>
    <n v="3"/>
    <n v="4"/>
    <n v="85"/>
    <n v="0"/>
    <n v="0"/>
    <n v="0"/>
    <n v="0"/>
    <n v="321"/>
    <n v="0"/>
    <n v="2"/>
    <n v="3"/>
    <n v="4"/>
    <n v="8.7227414330218064E-2"/>
    <n v="0"/>
    <n v="0"/>
    <n v="0"/>
    <n v="0"/>
    <n v="9.6676737160120846E-2"/>
    <n v="2.7272727272727271E-2"/>
    <n v="32"/>
  </r>
  <r>
    <x v="0"/>
    <s v="0095-01-000"/>
    <m/>
    <x v="3"/>
    <s v="Carlton"/>
    <s v="Cromwell-Wright Public Schools"/>
    <n v="29"/>
    <n v="0"/>
    <n v="0"/>
    <n v="0"/>
    <n v="0"/>
    <n v="0"/>
    <n v="32"/>
    <n v="0"/>
    <n v="9.5238095238095233E-2"/>
    <n v="51"/>
    <n v="0.14366197183098592"/>
    <n v="336"/>
    <n v="355"/>
    <n v="324"/>
    <n v="18"/>
    <n v="5"/>
    <n v="6"/>
    <n v="2"/>
    <n v="40"/>
    <n v="9"/>
    <n v="0"/>
    <n v="0"/>
    <n v="0"/>
    <n v="313"/>
    <n v="9"/>
    <n v="5"/>
    <n v="6"/>
    <n v="2"/>
    <n v="9.2651757188498399E-2"/>
    <n v="0"/>
    <n v="0"/>
    <n v="0"/>
    <n v="0"/>
    <n v="9.5238095238095233E-2"/>
    <n v="6.5671641791044774E-2"/>
    <n v="32"/>
  </r>
  <r>
    <x v="1"/>
    <s v="0671-01-000"/>
    <m/>
    <x v="3"/>
    <s v="Rock"/>
    <s v="Hills-Beaver Creek School District"/>
    <n v="31"/>
    <n v="0"/>
    <n v="0"/>
    <n v="0"/>
    <n v="0"/>
    <n v="0"/>
    <n v="32"/>
    <n v="0"/>
    <n v="8.7912087912087919E-2"/>
    <n v="42"/>
    <n v="0.11229946524064172"/>
    <n v="364"/>
    <n v="374"/>
    <n v="355"/>
    <n v="2"/>
    <n v="7"/>
    <n v="0"/>
    <n v="10"/>
    <n v="35"/>
    <n v="0"/>
    <n v="0"/>
    <n v="0"/>
    <n v="3"/>
    <n v="351"/>
    <n v="2"/>
    <n v="7"/>
    <n v="0"/>
    <n v="7"/>
    <n v="8.8319088319088315E-2"/>
    <n v="0"/>
    <n v="0"/>
    <n v="0"/>
    <n v="0"/>
    <n v="8.7912087912087919E-2"/>
    <n v="4.3596730245231606E-2"/>
    <n v="32"/>
  </r>
  <r>
    <x v="7"/>
    <s v="0507-01-000"/>
    <m/>
    <x v="3"/>
    <s v="Nicollet"/>
    <s v="Nicollet Public School District"/>
    <n v="26"/>
    <n v="0"/>
    <n v="0"/>
    <n v="0"/>
    <n v="0"/>
    <n v="3"/>
    <n v="29"/>
    <n v="8.241758241758242E-3"/>
    <n v="7.9670329670329665E-2"/>
    <n v="28"/>
    <n v="7.7777777777777779E-2"/>
    <n v="364"/>
    <n v="360"/>
    <n v="341"/>
    <n v="0"/>
    <n v="2"/>
    <n v="1"/>
    <n v="16"/>
    <n v="23"/>
    <n v="0"/>
    <n v="0"/>
    <n v="0"/>
    <n v="0"/>
    <n v="344"/>
    <n v="0"/>
    <n v="2"/>
    <n v="1"/>
    <n v="16"/>
    <n v="7.5581395348837205E-2"/>
    <n v="0"/>
    <n v="0"/>
    <n v="0"/>
    <n v="0"/>
    <n v="8.7912087912087905E-2"/>
    <n v="5.2341597796143252E-2"/>
    <n v="32"/>
  </r>
  <r>
    <x v="16"/>
    <s v="0507-01-000"/>
    <m/>
    <x v="3"/>
    <s v="Nicollet"/>
    <s v="Nicollet Public School District"/>
    <n v="31"/>
    <n v="0"/>
    <n v="0"/>
    <n v="0"/>
    <n v="0"/>
    <n v="0"/>
    <n v="32"/>
    <n v="0"/>
    <n v="8.5790884718498661E-2"/>
    <n v="17"/>
    <n v="4.7486033519553071E-2"/>
    <n v="373"/>
    <n v="358"/>
    <n v="355"/>
    <n v="0"/>
    <n v="2"/>
    <n v="1"/>
    <n v="0"/>
    <n v="13"/>
    <n v="0"/>
    <n v="0"/>
    <n v="0"/>
    <n v="0"/>
    <n v="373"/>
    <n v="0"/>
    <n v="2"/>
    <n v="1"/>
    <n v="0"/>
    <n v="8.3109919571045576E-2"/>
    <n v="0"/>
    <n v="0"/>
    <n v="0"/>
    <n v="0"/>
    <n v="8.5790884718498661E-2"/>
    <n v="7.9787234042553185E-3"/>
    <n v="32"/>
  </r>
  <r>
    <x v="8"/>
    <s v="0550-01-000"/>
    <m/>
    <x v="3"/>
    <s v="Otter Tail"/>
    <s v="Underwood Public School District"/>
    <n v="26"/>
    <n v="0"/>
    <n v="3"/>
    <n v="0"/>
    <n v="0"/>
    <n v="0"/>
    <n v="32"/>
    <n v="0"/>
    <n v="8.2687338501291993E-2"/>
    <n v="188"/>
    <n v="0.34622467771639043"/>
    <n v="387"/>
    <n v="543"/>
    <n v="532"/>
    <n v="2"/>
    <n v="1"/>
    <n v="7"/>
    <n v="1"/>
    <n v="184"/>
    <n v="0"/>
    <n v="0"/>
    <n v="0"/>
    <n v="0"/>
    <n v="374"/>
    <n v="2"/>
    <n v="4"/>
    <n v="7"/>
    <n v="1"/>
    <n v="6.9518716577540107E-2"/>
    <n v="0"/>
    <n v="0.75"/>
    <n v="0"/>
    <n v="0"/>
    <n v="8.2687338501291993E-2"/>
    <n v="3.608247422680412E-2"/>
    <n v="32"/>
  </r>
  <r>
    <x v="12"/>
    <s v="0640-01-000"/>
    <m/>
    <x v="3"/>
    <s v="Redwood"/>
    <s v="Wabasso Public School District"/>
    <n v="29"/>
    <n v="0"/>
    <n v="0"/>
    <n v="0"/>
    <n v="0"/>
    <n v="0"/>
    <n v="32"/>
    <n v="0"/>
    <n v="8.0604534005037781E-2"/>
    <n v="35"/>
    <n v="8.7499999999999994E-2"/>
    <n v="397"/>
    <n v="400"/>
    <n v="399"/>
    <n v="0"/>
    <n v="1"/>
    <n v="0"/>
    <n v="0"/>
    <n v="34"/>
    <n v="0"/>
    <n v="0"/>
    <n v="0"/>
    <n v="0"/>
    <n v="394"/>
    <n v="0"/>
    <n v="1"/>
    <n v="0"/>
    <n v="0"/>
    <n v="7.3604060913705582E-2"/>
    <n v="0"/>
    <n v="0"/>
    <n v="0"/>
    <n v="0"/>
    <n v="8.0604534005037781E-2"/>
    <n v="2.5316455696202532E-3"/>
    <n v="32"/>
  </r>
  <r>
    <x v="16"/>
    <s v="0550-01-000"/>
    <m/>
    <x v="3"/>
    <s v="Otter Tail"/>
    <s v="Underwood Public School District"/>
    <n v="32"/>
    <n v="0"/>
    <n v="0"/>
    <n v="0"/>
    <n v="0"/>
    <n v="0"/>
    <n v="32"/>
    <n v="0"/>
    <n v="8.0200501253132828E-2"/>
    <n v="79"/>
    <n v="0.17713004484304934"/>
    <n v="399"/>
    <n v="446"/>
    <n v="428"/>
    <n v="5"/>
    <n v="0"/>
    <n v="8"/>
    <n v="5"/>
    <n v="76"/>
    <n v="0"/>
    <n v="0"/>
    <n v="0"/>
    <n v="0"/>
    <n v="384"/>
    <n v="5"/>
    <n v="0"/>
    <n v="8"/>
    <n v="5"/>
    <n v="8.3333333333333329E-2"/>
    <n v="0"/>
    <n v="0"/>
    <n v="0"/>
    <n v="0"/>
    <n v="8.0200501253132828E-2"/>
    <n v="4.4776119402985072E-2"/>
    <n v="32"/>
  </r>
  <r>
    <x v="18"/>
    <s v="2754-01-000"/>
    <m/>
    <x v="3"/>
    <s v="Redwood"/>
    <s v="Cedar Mountain School District"/>
    <n v="24"/>
    <n v="3"/>
    <n v="0"/>
    <n v="0"/>
    <n v="4"/>
    <n v="3"/>
    <n v="29"/>
    <n v="7.2815533980582527E-3"/>
    <n v="7.0388349514563103E-2"/>
    <n v="119"/>
    <n v="0.23847695390781562"/>
    <n v="412"/>
    <n v="499"/>
    <n v="422"/>
    <n v="49"/>
    <n v="4"/>
    <n v="5"/>
    <n v="19"/>
    <n v="83"/>
    <n v="31"/>
    <n v="0"/>
    <n v="0"/>
    <n v="0"/>
    <n v="363"/>
    <n v="21"/>
    <n v="4"/>
    <n v="5"/>
    <n v="23"/>
    <n v="6.6115702479338845E-2"/>
    <n v="0.14285714285714285"/>
    <n v="0"/>
    <n v="0"/>
    <n v="0.17391304347826086"/>
    <n v="7.7669902912621352E-2"/>
    <n v="0.12740384615384615"/>
    <n v="32"/>
  </r>
  <r>
    <x v="15"/>
    <s v="0499-01-000"/>
    <m/>
    <x v="3"/>
    <s v="Mower"/>
    <s v="LeRoy-Ostrander Public Schools"/>
    <n v="27"/>
    <n v="0"/>
    <n v="0"/>
    <n v="0"/>
    <n v="0"/>
    <n v="0"/>
    <n v="32"/>
    <n v="0"/>
    <n v="7.7108433734939766E-2"/>
    <n v="4"/>
    <n v="1.0335917312661499E-2"/>
    <n v="415"/>
    <n v="387"/>
    <n v="381"/>
    <n v="0"/>
    <n v="1"/>
    <n v="0"/>
    <n v="5"/>
    <n v="0"/>
    <n v="0"/>
    <n v="0"/>
    <n v="0"/>
    <n v="0"/>
    <n v="408"/>
    <n v="0"/>
    <n v="1"/>
    <n v="0"/>
    <n v="5"/>
    <n v="6.6176470588235295E-2"/>
    <n v="0"/>
    <n v="0"/>
    <n v="0"/>
    <n v="0"/>
    <n v="7.7108433734939766E-2"/>
    <n v="1.4492753623188406E-2"/>
    <n v="32"/>
  </r>
  <r>
    <x v="17"/>
    <s v="0787-01-000"/>
    <m/>
    <x v="3"/>
    <s v="Todd"/>
    <s v="Browerville Public School District"/>
    <n v="28"/>
    <n v="0"/>
    <n v="0"/>
    <n v="0"/>
    <n v="0"/>
    <n v="0"/>
    <n v="32"/>
    <n v="0"/>
    <n v="7.441860465116279E-2"/>
    <n v="121"/>
    <n v="0.23314065510597304"/>
    <n v="430"/>
    <n v="519"/>
    <n v="514"/>
    <n v="0"/>
    <n v="0"/>
    <n v="1"/>
    <n v="4"/>
    <n v="118"/>
    <n v="0"/>
    <n v="0"/>
    <n v="0"/>
    <n v="0"/>
    <n v="424"/>
    <n v="0"/>
    <n v="0"/>
    <n v="1"/>
    <n v="4"/>
    <n v="6.6037735849056603E-2"/>
    <n v="0"/>
    <n v="0"/>
    <n v="0"/>
    <n v="0"/>
    <n v="7.441860465116279E-2"/>
    <n v="1.1655011655011656E-2"/>
    <n v="32"/>
  </r>
  <r>
    <x v="18"/>
    <s v="0294-01-000"/>
    <m/>
    <x v="3"/>
    <s v="Houston"/>
    <s v="Houston Public School District"/>
    <n v="30"/>
    <n v="0"/>
    <n v="0"/>
    <n v="0"/>
    <n v="0"/>
    <n v="14"/>
    <n v="18"/>
    <n v="2.9723991507430998E-2"/>
    <n v="3.8216560509554139E-2"/>
    <n v="1487"/>
    <n v="0.77206645898234683"/>
    <n v="471"/>
    <n v="1926"/>
    <n v="1752"/>
    <n v="23"/>
    <n v="80"/>
    <n v="21"/>
    <n v="50"/>
    <n v="1204"/>
    <n v="4"/>
    <n v="63"/>
    <n v="3"/>
    <n v="18"/>
    <n v="578"/>
    <n v="19"/>
    <n v="17"/>
    <n v="18"/>
    <n v="32"/>
    <n v="5.1903114186851208E-2"/>
    <n v="0"/>
    <n v="0"/>
    <n v="0"/>
    <n v="0"/>
    <n v="6.7940552016985137E-2"/>
    <n v="0.12951807228915663"/>
    <n v="32"/>
  </r>
  <r>
    <x v="3"/>
    <s v="0390-01-000"/>
    <m/>
    <x v="3"/>
    <s v="Lake of The Woods"/>
    <s v="Lake of The Woods School District"/>
    <n v="27"/>
    <n v="0"/>
    <n v="4"/>
    <n v="0"/>
    <n v="0"/>
    <n v="0"/>
    <n v="32"/>
    <n v="0"/>
    <n v="6.7226890756302518E-2"/>
    <n v="18"/>
    <n v="3.896103896103896E-2"/>
    <n v="476"/>
    <n v="462"/>
    <n v="418"/>
    <n v="15"/>
    <n v="12"/>
    <n v="9"/>
    <n v="8"/>
    <n v="18"/>
    <n v="0"/>
    <n v="0"/>
    <n v="0"/>
    <n v="0"/>
    <n v="427"/>
    <n v="15"/>
    <n v="16"/>
    <n v="9"/>
    <n v="8"/>
    <n v="6.323185011709602E-2"/>
    <n v="0"/>
    <n v="0.25"/>
    <n v="0"/>
    <n v="0"/>
    <n v="6.7226890756302518E-2"/>
    <n v="0.10105263157894737"/>
    <n v="32"/>
  </r>
  <r>
    <x v="14"/>
    <s v="0547-01-000"/>
    <m/>
    <x v="3"/>
    <s v="Otter Tail"/>
    <s v="Parkers Prairie Public School Dist."/>
    <n v="28"/>
    <n v="0"/>
    <n v="0"/>
    <n v="0"/>
    <n v="0"/>
    <n v="0"/>
    <n v="32"/>
    <n v="0"/>
    <n v="5.9813084112149535E-2"/>
    <n v="106"/>
    <n v="0.17405582922824303"/>
    <n v="535"/>
    <n v="609"/>
    <n v="598"/>
    <n v="1"/>
    <n v="5"/>
    <n v="3"/>
    <n v="2"/>
    <n v="106"/>
    <n v="0"/>
    <n v="0"/>
    <n v="0"/>
    <n v="0"/>
    <n v="520"/>
    <n v="1"/>
    <n v="5"/>
    <n v="3"/>
    <n v="2"/>
    <n v="5.3846153846153849E-2"/>
    <n v="0"/>
    <n v="0"/>
    <n v="0"/>
    <n v="0"/>
    <n v="5.9813084112149535E-2"/>
    <n v="2.0715630885122412E-2"/>
    <n v="32"/>
  </r>
  <r>
    <x v="18"/>
    <s v="0084-01-000"/>
    <m/>
    <x v="3"/>
    <s v="Brown"/>
    <s v="Sleepy Eye Public School District"/>
    <n v="27"/>
    <n v="0"/>
    <n v="0"/>
    <n v="0"/>
    <n v="0"/>
    <n v="0"/>
    <n v="32"/>
    <n v="0"/>
    <n v="5.0552922590837282E-2"/>
    <n v="22"/>
    <n v="3.5313001605136438E-2"/>
    <n v="633"/>
    <n v="623"/>
    <n v="417"/>
    <n v="0"/>
    <n v="2"/>
    <n v="5"/>
    <n v="199"/>
    <n v="19"/>
    <n v="0"/>
    <n v="0"/>
    <n v="0"/>
    <n v="0"/>
    <n v="425"/>
    <n v="0"/>
    <n v="2"/>
    <n v="5"/>
    <n v="199"/>
    <n v="6.3529411764705876E-2"/>
    <n v="0"/>
    <n v="0"/>
    <n v="0"/>
    <n v="0"/>
    <n v="5.0552922590837282E-2"/>
    <n v="0.32646592709984151"/>
    <n v="32"/>
  </r>
  <r>
    <x v="15"/>
    <s v="0553-01-000"/>
    <m/>
    <x v="3"/>
    <s v="Otter Tail"/>
    <s v="New York Mills Public School Dist."/>
    <n v="32"/>
    <n v="0"/>
    <n v="0"/>
    <n v="0"/>
    <n v="0"/>
    <n v="0"/>
    <n v="32"/>
    <n v="0"/>
    <n v="4.5779685264663805E-2"/>
    <n v="63"/>
    <n v="8.6301369863013705E-2"/>
    <n v="699"/>
    <n v="730"/>
    <n v="725"/>
    <n v="4"/>
    <n v="0"/>
    <n v="0"/>
    <n v="1"/>
    <n v="62"/>
    <n v="0"/>
    <n v="0"/>
    <n v="0"/>
    <n v="0"/>
    <n v="695"/>
    <n v="4"/>
    <n v="0"/>
    <n v="0"/>
    <n v="1"/>
    <n v="4.60431654676259E-2"/>
    <n v="0"/>
    <n v="0"/>
    <n v="0"/>
    <n v="0"/>
    <n v="4.5779685264663805E-2"/>
    <n v="7.1428571428571426E-3"/>
    <n v="32"/>
  </r>
  <r>
    <x v="12"/>
    <s v="0553-01-000"/>
    <m/>
    <x v="3"/>
    <s v="Otter Tail"/>
    <s v="New York Mills Public School Dist."/>
    <n v="29"/>
    <n v="0"/>
    <n v="0"/>
    <n v="0"/>
    <n v="0"/>
    <n v="0"/>
    <n v="32"/>
    <n v="0"/>
    <n v="4.4321329639889197E-2"/>
    <n v="77"/>
    <n v="0.10039113428943937"/>
    <n v="722"/>
    <n v="767"/>
    <n v="755"/>
    <n v="7"/>
    <n v="0"/>
    <n v="0"/>
    <n v="5"/>
    <n v="71"/>
    <n v="0"/>
    <n v="0"/>
    <n v="0"/>
    <n v="0"/>
    <n v="713"/>
    <n v="7"/>
    <n v="0"/>
    <n v="0"/>
    <n v="5"/>
    <n v="4.067321178120617E-2"/>
    <n v="0"/>
    <n v="0"/>
    <n v="0"/>
    <n v="0"/>
    <n v="4.4321329639889197E-2"/>
    <n v="1.6551724137931035E-2"/>
    <n v="32"/>
  </r>
  <r>
    <x v="17"/>
    <s v="0097-01-000"/>
    <m/>
    <x v="3"/>
    <s v="Carlton"/>
    <s v="Moose Lake Public School District"/>
    <n v="31"/>
    <n v="0"/>
    <n v="0"/>
    <n v="0"/>
    <n v="0"/>
    <n v="0"/>
    <n v="32"/>
    <n v="0"/>
    <n v="4.38957475994513E-2"/>
    <n v="88"/>
    <n v="0.11210191082802548"/>
    <n v="729"/>
    <n v="785"/>
    <n v="762"/>
    <n v="4"/>
    <n v="3"/>
    <n v="8"/>
    <n v="10"/>
    <n v="83"/>
    <n v="0"/>
    <n v="0"/>
    <n v="0"/>
    <n v="0"/>
    <n v="710"/>
    <n v="4"/>
    <n v="3"/>
    <n v="8"/>
    <n v="10"/>
    <n v="4.3661971830985913E-2"/>
    <n v="0"/>
    <n v="0"/>
    <n v="0"/>
    <n v="0"/>
    <n v="4.38957475994513E-2"/>
    <n v="3.4013605442176874E-2"/>
    <n v="32"/>
  </r>
  <r>
    <x v="12"/>
    <s v="0150-01-000"/>
    <m/>
    <x v="3"/>
    <s v="Clay"/>
    <s v="Hawley Public School District"/>
    <n v="28"/>
    <n v="0"/>
    <n v="0"/>
    <n v="0"/>
    <n v="3"/>
    <n v="0"/>
    <n v="32"/>
    <n v="0"/>
    <n v="3.9702233250620347E-2"/>
    <n v="120"/>
    <n v="0.13422818791946309"/>
    <n v="806"/>
    <n v="894"/>
    <n v="877"/>
    <n v="4"/>
    <n v="9"/>
    <n v="2"/>
    <n v="2"/>
    <n v="120"/>
    <n v="0"/>
    <n v="0"/>
    <n v="0"/>
    <n v="0"/>
    <n v="785"/>
    <n v="4"/>
    <n v="9"/>
    <n v="2"/>
    <n v="5"/>
    <n v="3.5668789808917196E-2"/>
    <n v="0"/>
    <n v="0"/>
    <n v="0"/>
    <n v="0.6"/>
    <n v="3.9702233250620347E-2"/>
    <n v="2.4844720496894408E-2"/>
    <n v="32"/>
  </r>
  <r>
    <x v="14"/>
    <s v="0227-01-000"/>
    <m/>
    <x v="3"/>
    <s v="Olmsted"/>
    <s v="Chatfield Public Schools"/>
    <n v="25"/>
    <n v="0"/>
    <n v="0"/>
    <n v="0"/>
    <n v="0"/>
    <n v="0"/>
    <n v="32"/>
    <n v="0"/>
    <n v="3.6655211912943873E-2"/>
    <n v="94"/>
    <n v="0.10053475935828877"/>
    <n v="873"/>
    <n v="935"/>
    <n v="917"/>
    <n v="1"/>
    <n v="6"/>
    <n v="6"/>
    <n v="5"/>
    <n v="91"/>
    <n v="0"/>
    <n v="0"/>
    <n v="0"/>
    <n v="0"/>
    <n v="851"/>
    <n v="1"/>
    <n v="6"/>
    <n v="6"/>
    <n v="5"/>
    <n v="2.9377203290246769E-2"/>
    <n v="0"/>
    <n v="0"/>
    <n v="0"/>
    <n v="0"/>
    <n v="3.6655211912943873E-2"/>
    <n v="2.0713463751438434E-2"/>
    <n v="32"/>
  </r>
  <r>
    <x v="9"/>
    <s v="2168-01-000"/>
    <m/>
    <x v="3"/>
    <s v="Waseca"/>
    <s v="NRHEG School District"/>
    <n v="26"/>
    <n v="0"/>
    <n v="0"/>
    <n v="0"/>
    <n v="0"/>
    <n v="0"/>
    <n v="32"/>
    <n v="0"/>
    <n v="3.4669555796316358E-2"/>
    <n v="113"/>
    <n v="0.11254980079681275"/>
    <n v="923"/>
    <n v="1004"/>
    <n v="996"/>
    <n v="0"/>
    <n v="1"/>
    <n v="3"/>
    <n v="4"/>
    <n v="112"/>
    <n v="0"/>
    <n v="0"/>
    <n v="0"/>
    <n v="0"/>
    <n v="910"/>
    <n v="0"/>
    <n v="1"/>
    <n v="3"/>
    <n v="4"/>
    <n v="2.8571428571428571E-2"/>
    <n v="0"/>
    <n v="0"/>
    <n v="0"/>
    <n v="0"/>
    <n v="3.4669555796316358E-2"/>
    <n v="8.7145969498910684E-3"/>
    <n v="32"/>
  </r>
  <r>
    <x v="10"/>
    <s v="0099-01-000"/>
    <m/>
    <x v="3"/>
    <s v="Carlton"/>
    <s v="Esko Public School District"/>
    <n v="25"/>
    <n v="3"/>
    <n v="0"/>
    <n v="0"/>
    <n v="0"/>
    <n v="0"/>
    <n v="32"/>
    <n v="0"/>
    <n v="3.2160804020100506E-2"/>
    <n v="151"/>
    <n v="0.13554757630161579"/>
    <n v="995"/>
    <n v="1114"/>
    <n v="1086"/>
    <n v="11"/>
    <n v="5"/>
    <n v="7"/>
    <n v="5"/>
    <n v="137"/>
    <n v="4"/>
    <n v="0"/>
    <n v="0"/>
    <n v="0"/>
    <n v="974"/>
    <n v="10"/>
    <n v="5"/>
    <n v="7"/>
    <n v="5"/>
    <n v="2.5667351129363448E-2"/>
    <n v="0.3"/>
    <n v="0"/>
    <n v="0"/>
    <n v="0"/>
    <n v="3.2160804020100506E-2"/>
    <n v="2.6973026973026972E-2"/>
    <n v="32"/>
  </r>
  <r>
    <x v="7"/>
    <s v="0282-01-000"/>
    <s v="yes"/>
    <x v="2"/>
    <s v="Hennepin"/>
    <s v="St. Anthony-New Brighton Schools"/>
    <n v="11"/>
    <n v="0"/>
    <n v="6"/>
    <n v="3"/>
    <n v="4"/>
    <n v="13"/>
    <n v="19"/>
    <n v="1.3013013013013013E-2"/>
    <n v="1.9019019019019021E-2"/>
    <n v="826"/>
    <n v="0.46068042387060792"/>
    <n v="999"/>
    <n v="1793"/>
    <n v="1398"/>
    <n v="29"/>
    <n v="123"/>
    <n v="145"/>
    <n v="98"/>
    <n v="648"/>
    <n v="12"/>
    <n v="59"/>
    <n v="51"/>
    <n v="41"/>
    <n v="761"/>
    <n v="17"/>
    <n v="70"/>
    <n v="97"/>
    <n v="61"/>
    <n v="1.4454664914586071E-2"/>
    <n v="0"/>
    <n v="8.5714285714285715E-2"/>
    <n v="3.0927835051546393E-2"/>
    <n v="6.5573770491803282E-2"/>
    <n v="3.2032032032032032E-2"/>
    <n v="0.24353876739562624"/>
    <n v="32"/>
  </r>
  <r>
    <x v="3"/>
    <s v="0690-01-000"/>
    <m/>
    <x v="3"/>
    <s v="Roseau"/>
    <s v="Warroad Public School District"/>
    <n v="25"/>
    <n v="0"/>
    <n v="0"/>
    <n v="0"/>
    <n v="4"/>
    <n v="0"/>
    <n v="32"/>
    <n v="0"/>
    <n v="3.0947775628626693E-2"/>
    <n v="25"/>
    <n v="2.4342745861733205E-2"/>
    <n v="1034"/>
    <n v="1027"/>
    <n v="814"/>
    <n v="99"/>
    <n v="10"/>
    <n v="92"/>
    <n v="12"/>
    <n v="21"/>
    <n v="4"/>
    <n v="0"/>
    <n v="0"/>
    <n v="0"/>
    <n v="818"/>
    <n v="95"/>
    <n v="10"/>
    <n v="92"/>
    <n v="16"/>
    <n v="3.0562347188264057E-2"/>
    <n v="0"/>
    <n v="0"/>
    <n v="0"/>
    <n v="0.25"/>
    <n v="3.0947775628626693E-2"/>
    <n v="0.20659553831231814"/>
    <n v="32"/>
  </r>
  <r>
    <x v="13"/>
    <s v="0777-01-000"/>
    <m/>
    <x v="3"/>
    <s v="Swift"/>
    <s v="Benson Public School District"/>
    <n v="30"/>
    <n v="0"/>
    <n v="0"/>
    <n v="0"/>
    <n v="0"/>
    <n v="0"/>
    <n v="32"/>
    <n v="0"/>
    <n v="2.9438822447102116E-2"/>
    <n v="24"/>
    <n v="2.2242817423540315E-2"/>
    <n v="1087"/>
    <n v="1079"/>
    <n v="1030"/>
    <n v="2"/>
    <n v="17"/>
    <n v="7"/>
    <n v="23"/>
    <n v="20"/>
    <n v="0"/>
    <n v="0"/>
    <n v="0"/>
    <n v="0"/>
    <n v="1040"/>
    <n v="2"/>
    <n v="17"/>
    <n v="7"/>
    <n v="23"/>
    <n v="2.8846153846153848E-2"/>
    <n v="0"/>
    <n v="0"/>
    <n v="0"/>
    <n v="0"/>
    <n v="2.9438822447102116E-2"/>
    <n v="4.4995408631772267E-2"/>
    <n v="32"/>
  </r>
  <r>
    <x v="15"/>
    <s v="2184-01-000"/>
    <m/>
    <x v="3"/>
    <s v="Rock"/>
    <s v="Luverne Public School District"/>
    <n v="29"/>
    <n v="0"/>
    <n v="0"/>
    <n v="0"/>
    <n v="0"/>
    <n v="0"/>
    <n v="32"/>
    <n v="0"/>
    <n v="2.5296442687747035E-2"/>
    <n v="119"/>
    <n v="8.8017751479289946E-2"/>
    <n v="1265"/>
    <n v="1352"/>
    <n v="1276"/>
    <n v="5"/>
    <n v="16"/>
    <n v="24"/>
    <n v="31"/>
    <n v="117"/>
    <n v="0"/>
    <n v="0"/>
    <n v="0"/>
    <n v="0"/>
    <n v="1188"/>
    <n v="5"/>
    <n v="16"/>
    <n v="24"/>
    <n v="31"/>
    <n v="2.4410774410774411E-2"/>
    <n v="0"/>
    <n v="0"/>
    <n v="0"/>
    <n v="0"/>
    <n v="2.5296442687747035E-2"/>
    <n v="6.0126582278481014E-2"/>
    <n v="32"/>
  </r>
  <r>
    <x v="16"/>
    <s v="2184-01-000"/>
    <m/>
    <x v="3"/>
    <s v="Rock"/>
    <s v="Luverne Public School District"/>
    <n v="31"/>
    <n v="0"/>
    <n v="0"/>
    <n v="0"/>
    <n v="0"/>
    <n v="0"/>
    <n v="32"/>
    <n v="0"/>
    <n v="2.4883359253499222E-2"/>
    <n v="111"/>
    <n v="8.1318681318681321E-2"/>
    <n v="1286"/>
    <n v="1365"/>
    <n v="1289"/>
    <n v="5"/>
    <n v="11"/>
    <n v="27"/>
    <n v="33"/>
    <n v="105"/>
    <n v="0"/>
    <n v="0"/>
    <n v="0"/>
    <n v="0"/>
    <n v="1215"/>
    <n v="5"/>
    <n v="11"/>
    <n v="27"/>
    <n v="33"/>
    <n v="2.5514403292181069E-2"/>
    <n v="0"/>
    <n v="0"/>
    <n v="0"/>
    <n v="0"/>
    <n v="2.4883359253499222E-2"/>
    <n v="5.8869093725793957E-2"/>
    <n v="32"/>
  </r>
  <r>
    <x v="14"/>
    <s v="0534-01-000"/>
    <m/>
    <x v="3"/>
    <s v="Olmsted"/>
    <s v="Stewartville Public School District"/>
    <n v="26"/>
    <n v="0"/>
    <n v="3"/>
    <n v="0"/>
    <n v="0"/>
    <n v="5"/>
    <n v="27"/>
    <n v="2.8506271379703536E-3"/>
    <n v="1.5393386545039909E-2"/>
    <n v="116"/>
    <n v="6.3112078346028291E-2"/>
    <n v="1754"/>
    <n v="1838"/>
    <n v="1766"/>
    <n v="6"/>
    <n v="22"/>
    <n v="19"/>
    <n v="25"/>
    <n v="108"/>
    <n v="0"/>
    <n v="0"/>
    <n v="0"/>
    <n v="0"/>
    <n v="1684"/>
    <n v="6"/>
    <n v="25"/>
    <n v="19"/>
    <n v="25"/>
    <n v="1.5439429928741092E-2"/>
    <n v="0"/>
    <n v="0.12"/>
    <n v="0"/>
    <n v="0"/>
    <n v="1.8244013683010263E-2"/>
    <n v="4.2637862421830583E-2"/>
    <n v="32"/>
  </r>
  <r>
    <x v="16"/>
    <s v="0700-01-000"/>
    <m/>
    <x v="3"/>
    <s v="Saint Louis"/>
    <s v="Hermantown Public School District"/>
    <n v="28"/>
    <n v="0"/>
    <n v="0"/>
    <n v="0"/>
    <n v="0"/>
    <n v="0"/>
    <n v="32"/>
    <n v="0"/>
    <n v="1.7112299465240642E-2"/>
    <n v="117"/>
    <n v="5.9846547314578002E-2"/>
    <n v="1870"/>
    <n v="1955"/>
    <n v="1885"/>
    <n v="28"/>
    <n v="5"/>
    <n v="24"/>
    <n v="13"/>
    <n v="115"/>
    <n v="0"/>
    <n v="0"/>
    <n v="0"/>
    <n v="0"/>
    <n v="1798"/>
    <n v="28"/>
    <n v="5"/>
    <n v="24"/>
    <n v="13"/>
    <n v="1.557285873192436E-2"/>
    <n v="0"/>
    <n v="0"/>
    <n v="0"/>
    <n v="0"/>
    <n v="1.7112299465240642E-2"/>
    <n v="3.7473233404710919E-2"/>
    <n v="32"/>
  </r>
  <r>
    <x v="17"/>
    <s v="0006-03-000"/>
    <s v="yes"/>
    <x v="2"/>
    <s v="Dakota"/>
    <s v="South St. Paul Public School Dist."/>
    <n v="26"/>
    <n v="0"/>
    <n v="3"/>
    <n v="0"/>
    <n v="0"/>
    <n v="0"/>
    <n v="32"/>
    <n v="0"/>
    <n v="9.5522388059701493E-3"/>
    <n v="258"/>
    <n v="7.2147651006711416E-2"/>
    <n v="3350"/>
    <n v="3576"/>
    <n v="3214"/>
    <n v="23"/>
    <n v="69"/>
    <n v="34"/>
    <n v="208"/>
    <n v="219"/>
    <n v="0"/>
    <n v="0"/>
    <n v="5"/>
    <n v="21"/>
    <n v="3021"/>
    <n v="23"/>
    <n v="72"/>
    <n v="29"/>
    <n v="187"/>
    <n v="8.6064217146640185E-3"/>
    <n v="0"/>
    <n v="4.1666666666666664E-2"/>
    <n v="0"/>
    <n v="0"/>
    <n v="9.5522388059701493E-3"/>
    <n v="9.3337334933973587E-2"/>
    <n v="32"/>
  </r>
  <r>
    <x v="5"/>
    <s v="0402-01-000"/>
    <m/>
    <x v="3"/>
    <s v="Lincoln"/>
    <s v="Hendricks Public School District"/>
    <n v="29"/>
    <n v="0"/>
    <n v="0"/>
    <n v="0"/>
    <n v="0"/>
    <n v="0"/>
    <n v="31"/>
    <n v="0"/>
    <n v="0.26724137931034481"/>
    <n v="8"/>
    <n v="8.6021505376344093E-2"/>
    <n v="116"/>
    <n v="93"/>
    <n v="93"/>
    <n v="0"/>
    <n v="0"/>
    <n v="0"/>
    <n v="0"/>
    <n v="5"/>
    <n v="0"/>
    <n v="0"/>
    <n v="0"/>
    <n v="0"/>
    <n v="117"/>
    <n v="0"/>
    <n v="0"/>
    <n v="0"/>
    <n v="0"/>
    <n v="0.24786324786324787"/>
    <n v="0"/>
    <n v="0"/>
    <n v="0"/>
    <n v="0"/>
    <n v="0.26724137931034481"/>
    <n v="0"/>
    <n v="31"/>
  </r>
  <r>
    <x v="0"/>
    <s v="0514-01-000"/>
    <m/>
    <x v="3"/>
    <s v="Nobles"/>
    <s v="Ellsworth Public School District"/>
    <n v="26"/>
    <n v="0"/>
    <n v="0"/>
    <n v="0"/>
    <n v="3"/>
    <n v="0"/>
    <n v="31"/>
    <n v="0"/>
    <n v="0.21379310344827587"/>
    <n v="35"/>
    <n v="0.2348993288590604"/>
    <n v="145"/>
    <n v="149"/>
    <n v="144"/>
    <m/>
    <n v="2"/>
    <m/>
    <n v="3"/>
    <n v="31"/>
    <n v="0"/>
    <n v="0"/>
    <n v="0"/>
    <n v="0"/>
    <n v="139"/>
    <m/>
    <n v="2"/>
    <m/>
    <n v="6"/>
    <n v="0.18705035971223022"/>
    <n v="0"/>
    <n v="0"/>
    <n v="0"/>
    <n v="0.5"/>
    <n v="0.21379310344827587"/>
    <n v="5.4421768707482991E-2"/>
    <n v="31"/>
  </r>
  <r>
    <x v="1"/>
    <s v="0514-01-000"/>
    <m/>
    <x v="3"/>
    <s v="Nobles"/>
    <s v="Ellsworth Public School District"/>
    <n v="27"/>
    <n v="0"/>
    <n v="0"/>
    <n v="0"/>
    <n v="0"/>
    <n v="0"/>
    <n v="31"/>
    <n v="0"/>
    <n v="0.21088435374149661"/>
    <n v="31"/>
    <n v="0.21088435374149661"/>
    <n v="147"/>
    <n v="147"/>
    <n v="143"/>
    <n v="0"/>
    <n v="3"/>
    <n v="0"/>
    <n v="1"/>
    <n v="31"/>
    <n v="0"/>
    <n v="0"/>
    <n v="0"/>
    <n v="0"/>
    <n v="139"/>
    <n v="0"/>
    <n v="3"/>
    <n v="0"/>
    <n v="1"/>
    <n v="0.19424460431654678"/>
    <n v="0"/>
    <n v="0"/>
    <n v="0"/>
    <n v="0"/>
    <n v="0.21088435374149661"/>
    <n v="2.7972027972027972E-2"/>
    <n v="31"/>
  </r>
  <r>
    <x v="13"/>
    <s v="0592-01-000"/>
    <m/>
    <x v="3"/>
    <s v="Polk"/>
    <s v="Climax-Shelly Public Schools"/>
    <n v="15"/>
    <n v="0"/>
    <n v="0"/>
    <n v="0"/>
    <n v="11"/>
    <n v="0"/>
    <n v="31"/>
    <n v="0"/>
    <n v="0.17318435754189945"/>
    <n v="0"/>
    <n v="0"/>
    <n v="179"/>
    <n v="148"/>
    <n v="122"/>
    <n v="3"/>
    <n v="1"/>
    <n v="0"/>
    <n v="22"/>
    <n v="0"/>
    <n v="0"/>
    <n v="0"/>
    <n v="0"/>
    <n v="0"/>
    <n v="137"/>
    <n v="3"/>
    <n v="1"/>
    <n v="0"/>
    <n v="33"/>
    <n v="0.10948905109489052"/>
    <n v="0"/>
    <n v="0"/>
    <n v="0"/>
    <n v="0.33333333333333331"/>
    <n v="0.17318435754189945"/>
    <n v="0.21264367816091953"/>
    <n v="31"/>
  </r>
  <r>
    <x v="0"/>
    <s v="0676-01-000"/>
    <m/>
    <x v="3"/>
    <s v="Roseau"/>
    <s v="Badger Public School District"/>
    <n v="26"/>
    <n v="0"/>
    <n v="0"/>
    <n v="0"/>
    <n v="0"/>
    <n v="0"/>
    <n v="31"/>
    <n v="0"/>
    <n v="0.1409090909090909"/>
    <n v="80"/>
    <n v="0.29739776951672864"/>
    <n v="220"/>
    <n v="269"/>
    <n v="247"/>
    <m/>
    <n v="10"/>
    <n v="7"/>
    <n v="5"/>
    <n v="72"/>
    <n v="0"/>
    <n v="3"/>
    <n v="0"/>
    <n v="3"/>
    <n v="201"/>
    <m/>
    <n v="7"/>
    <n v="7"/>
    <n v="2"/>
    <n v="0.12935323383084577"/>
    <n v="0"/>
    <n v="0"/>
    <n v="0"/>
    <n v="0"/>
    <n v="0.1409090909090909"/>
    <n v="7.3732718894009217E-2"/>
    <n v="31"/>
  </r>
  <r>
    <x v="8"/>
    <s v="0261-01-000"/>
    <m/>
    <x v="3"/>
    <s v="Grant"/>
    <s v="Ashby Public School District"/>
    <n v="24"/>
    <n v="0"/>
    <n v="0"/>
    <n v="0"/>
    <n v="0"/>
    <n v="0"/>
    <n v="31"/>
    <n v="0"/>
    <n v="0.13963963963963963"/>
    <n v="74"/>
    <n v="0.27924528301886792"/>
    <n v="222"/>
    <n v="265"/>
    <n v="260"/>
    <n v="0"/>
    <n v="4"/>
    <n v="0"/>
    <n v="1"/>
    <n v="70"/>
    <n v="0"/>
    <n v="0"/>
    <n v="0"/>
    <n v="0"/>
    <n v="214"/>
    <n v="0"/>
    <n v="4"/>
    <n v="0"/>
    <n v="1"/>
    <n v="0.11214953271028037"/>
    <n v="0"/>
    <n v="0"/>
    <n v="0"/>
    <n v="0"/>
    <n v="0.13963963963963963"/>
    <n v="2.2831050228310501E-2"/>
    <n v="31"/>
  </r>
  <r>
    <x v="4"/>
    <s v="0676-01-000"/>
    <m/>
    <x v="3"/>
    <s v="Roseau"/>
    <s v="Badger Public School District"/>
    <n v="30"/>
    <n v="0"/>
    <n v="0"/>
    <n v="0"/>
    <n v="0"/>
    <n v="0"/>
    <n v="31"/>
    <n v="0"/>
    <n v="0.13656387665198239"/>
    <n v="61"/>
    <n v="0.23735408560311283"/>
    <n v="227"/>
    <n v="257"/>
    <n v="246"/>
    <n v="0"/>
    <n v="6"/>
    <n v="3"/>
    <n v="2"/>
    <n v="60"/>
    <n v="0"/>
    <n v="0"/>
    <n v="0"/>
    <n v="0"/>
    <n v="216"/>
    <n v="0"/>
    <n v="6"/>
    <n v="3"/>
    <n v="2"/>
    <n v="0.1388888888888889"/>
    <n v="0"/>
    <n v="0"/>
    <n v="0"/>
    <n v="0"/>
    <n v="0.13656387665198239"/>
    <n v="4.8458149779735685E-2"/>
    <n v="31"/>
  </r>
  <r>
    <x v="1"/>
    <s v="0787-01-000"/>
    <m/>
    <x v="3"/>
    <s v="Todd"/>
    <s v="Browerville Public School District"/>
    <n v="21"/>
    <n v="0"/>
    <n v="0"/>
    <n v="0"/>
    <n v="0"/>
    <n v="0"/>
    <n v="31"/>
    <n v="0"/>
    <n v="0.124"/>
    <n v="182"/>
    <n v="0.4538653366583541"/>
    <n v="250"/>
    <n v="401"/>
    <n v="375"/>
    <n v="1"/>
    <n v="5"/>
    <n v="5"/>
    <n v="15"/>
    <n v="168"/>
    <n v="0"/>
    <n v="0"/>
    <n v="0"/>
    <n v="10"/>
    <n v="228"/>
    <n v="1"/>
    <n v="5"/>
    <n v="5"/>
    <n v="5"/>
    <n v="9.2105263157894732E-2"/>
    <n v="0"/>
    <n v="0"/>
    <n v="0"/>
    <n v="0"/>
    <n v="0.124"/>
    <n v="6.5573770491803282E-2"/>
    <n v="31"/>
  </r>
  <r>
    <x v="1"/>
    <s v="2527-01-000"/>
    <m/>
    <x v="3"/>
    <s v="Norman"/>
    <s v="Norman County West School District"/>
    <n v="26"/>
    <n v="0"/>
    <n v="0"/>
    <n v="0"/>
    <n v="0"/>
    <n v="0"/>
    <n v="31"/>
    <n v="0"/>
    <n v="0.12204724409448819"/>
    <n v="30"/>
    <n v="0.11857707509881422"/>
    <n v="254"/>
    <n v="253"/>
    <n v="203"/>
    <n v="4"/>
    <n v="7"/>
    <n v="0"/>
    <n v="39"/>
    <n v="26"/>
    <n v="0"/>
    <n v="0"/>
    <n v="0"/>
    <n v="0"/>
    <n v="203"/>
    <n v="4"/>
    <n v="7"/>
    <n v="0"/>
    <n v="39"/>
    <n v="0.12807881773399016"/>
    <n v="0"/>
    <n v="0"/>
    <n v="0"/>
    <n v="0"/>
    <n v="0.12204724409448819"/>
    <n v="0.19762845849802371"/>
    <n v="31"/>
  </r>
  <r>
    <x v="0"/>
    <s v="0002-01-000"/>
    <m/>
    <x v="3"/>
    <s v="Aitkin"/>
    <s v="Hill City Public School District"/>
    <n v="27"/>
    <n v="0"/>
    <n v="0"/>
    <n v="0"/>
    <n v="0"/>
    <n v="0"/>
    <n v="31"/>
    <n v="0"/>
    <n v="0.12062256809338522"/>
    <n v="45"/>
    <n v="0.16605166051660517"/>
    <n v="257"/>
    <n v="271"/>
    <n v="249"/>
    <n v="11"/>
    <n v="5"/>
    <n v="1"/>
    <n v="5"/>
    <n v="40"/>
    <n v="0"/>
    <n v="0"/>
    <n v="0"/>
    <n v="0"/>
    <n v="236"/>
    <n v="11"/>
    <n v="5"/>
    <n v="1"/>
    <n v="5"/>
    <n v="0.11440677966101695"/>
    <n v="0"/>
    <n v="0"/>
    <n v="0"/>
    <n v="0"/>
    <n v="0.12062256809338522"/>
    <n v="8.5271317829457363E-2"/>
    <n v="31"/>
  </r>
  <r>
    <x v="7"/>
    <s v="0914-01-000"/>
    <m/>
    <x v="3"/>
    <s v="Clay"/>
    <s v="Ulen-Hitterdal Public School Dist"/>
    <n v="31"/>
    <n v="0"/>
    <n v="0"/>
    <n v="0"/>
    <n v="0"/>
    <n v="0"/>
    <n v="31"/>
    <n v="0"/>
    <n v="0.10877192982456141"/>
    <n v="45"/>
    <n v="0.15050167224080269"/>
    <n v="285"/>
    <n v="299"/>
    <n v="275"/>
    <n v="14"/>
    <n v="1"/>
    <n v="6"/>
    <n v="3"/>
    <n v="43"/>
    <n v="0"/>
    <n v="0"/>
    <n v="0"/>
    <n v="0"/>
    <n v="263"/>
    <n v="14"/>
    <n v="1"/>
    <n v="6"/>
    <n v="3"/>
    <n v="0.11787072243346007"/>
    <n v="0"/>
    <n v="0"/>
    <n v="0"/>
    <n v="0"/>
    <n v="0.10877192982456141"/>
    <n v="8.3623693379790948E-2"/>
    <n v="31"/>
  </r>
  <r>
    <x v="12"/>
    <s v="0330-01-000"/>
    <m/>
    <x v="3"/>
    <s v="Jackson"/>
    <s v="Heron Lake-Okabena School District"/>
    <n v="28"/>
    <n v="0"/>
    <n v="0"/>
    <n v="0"/>
    <n v="0"/>
    <n v="0"/>
    <n v="31"/>
    <n v="0"/>
    <n v="0.10544217687074831"/>
    <n v="61"/>
    <n v="0.18827160493827161"/>
    <n v="294"/>
    <n v="324"/>
    <n v="276"/>
    <n v="1"/>
    <n v="1"/>
    <n v="3"/>
    <n v="43"/>
    <n v="49"/>
    <n v="0"/>
    <n v="0"/>
    <n v="0"/>
    <n v="4"/>
    <n v="255"/>
    <n v="1"/>
    <n v="1"/>
    <n v="3"/>
    <n v="39"/>
    <n v="0.10980392156862745"/>
    <n v="0"/>
    <n v="0"/>
    <n v="0"/>
    <n v="0"/>
    <n v="0.10544217687074831"/>
    <n v="0.14715719063545152"/>
    <n v="31"/>
  </r>
  <r>
    <x v="8"/>
    <s v="0499-01-000"/>
    <m/>
    <x v="3"/>
    <s v="Mower"/>
    <s v="LeRoy-Ostrander Public Schools"/>
    <n v="28"/>
    <n v="0"/>
    <n v="0"/>
    <n v="0"/>
    <n v="0"/>
    <n v="0"/>
    <n v="31"/>
    <n v="0"/>
    <n v="9.8101265822784806E-2"/>
    <n v="13"/>
    <n v="4.3624161073825503E-2"/>
    <n v="316"/>
    <n v="298"/>
    <n v="290"/>
    <n v="0"/>
    <n v="0"/>
    <n v="6"/>
    <n v="2"/>
    <n v="8"/>
    <n v="0"/>
    <n v="0"/>
    <n v="0"/>
    <n v="0"/>
    <n v="310"/>
    <n v="0"/>
    <n v="0"/>
    <n v="6"/>
    <n v="2"/>
    <n v="9.0322580645161285E-2"/>
    <n v="0"/>
    <n v="0"/>
    <n v="0"/>
    <n v="0"/>
    <n v="9.8101265822784806E-2"/>
    <n v="2.5157232704402517E-2"/>
    <n v="31"/>
  </r>
  <r>
    <x v="13"/>
    <s v="0242-01-000"/>
    <m/>
    <x v="3"/>
    <s v="Freeborn"/>
    <s v="Alden-Conger Public School District"/>
    <n v="31"/>
    <n v="0"/>
    <n v="0"/>
    <n v="0"/>
    <n v="0"/>
    <n v="3"/>
    <n v="28"/>
    <n v="9.4043887147335428E-3"/>
    <n v="8.7774294670846395E-2"/>
    <n v="145"/>
    <n v="0.3348729792147806"/>
    <n v="319"/>
    <n v="433"/>
    <n v="409"/>
    <n v="0"/>
    <n v="5"/>
    <n v="5"/>
    <n v="14"/>
    <n v="138"/>
    <n v="0"/>
    <n v="0"/>
    <n v="0"/>
    <n v="4"/>
    <n v="302"/>
    <n v="0"/>
    <n v="5"/>
    <n v="5"/>
    <n v="10"/>
    <n v="0.10264900662251655"/>
    <n v="0"/>
    <n v="0"/>
    <n v="0"/>
    <n v="0"/>
    <n v="9.7178683385579945E-2"/>
    <n v="6.2111801242236024E-2"/>
    <n v="31"/>
  </r>
  <r>
    <x v="16"/>
    <s v="0914-01-000"/>
    <m/>
    <x v="3"/>
    <s v="Clay"/>
    <s v="Ulen-Hitterdal Public School Dist"/>
    <n v="29"/>
    <n v="0"/>
    <n v="0"/>
    <n v="0"/>
    <n v="0"/>
    <n v="0"/>
    <n v="31"/>
    <n v="0"/>
    <n v="9.7178683385579931E-2"/>
    <n v="13"/>
    <n v="4.3189368770764118E-2"/>
    <n v="319"/>
    <n v="301"/>
    <n v="291"/>
    <n v="9"/>
    <n v="0"/>
    <n v="0"/>
    <n v="1"/>
    <n v="9"/>
    <n v="0"/>
    <n v="0"/>
    <n v="0"/>
    <n v="0"/>
    <n v="311"/>
    <n v="9"/>
    <n v="0"/>
    <n v="0"/>
    <n v="1"/>
    <n v="9.3247588424437297E-2"/>
    <n v="0"/>
    <n v="0"/>
    <n v="0"/>
    <n v="0"/>
    <n v="9.7178683385579931E-2"/>
    <n v="3.1152647975077882E-2"/>
    <n v="31"/>
  </r>
  <r>
    <x v="3"/>
    <s v="0499-01-000"/>
    <m/>
    <x v="3"/>
    <s v="Mower"/>
    <s v="LeRoy-Ostrander Public Schools"/>
    <n v="25"/>
    <n v="0"/>
    <n v="0"/>
    <n v="0"/>
    <n v="0"/>
    <n v="0"/>
    <n v="31"/>
    <n v="0"/>
    <n v="9.7178683385579931E-2"/>
    <n v="8"/>
    <n v="2.7027027027027029E-2"/>
    <n v="319"/>
    <n v="296"/>
    <n v="270"/>
    <n v="2"/>
    <n v="0"/>
    <n v="4"/>
    <n v="20"/>
    <n v="8"/>
    <n v="0"/>
    <n v="0"/>
    <n v="0"/>
    <n v="0"/>
    <n v="287"/>
    <n v="2"/>
    <n v="0"/>
    <n v="4"/>
    <n v="20"/>
    <n v="8.7108013937282236E-2"/>
    <n v="0"/>
    <n v="0"/>
    <n v="0"/>
    <n v="0"/>
    <n v="9.7178683385579931E-2"/>
    <n v="8.3067092651757185E-2"/>
    <n v="31"/>
  </r>
  <r>
    <x v="1"/>
    <s v="0095-01-000"/>
    <m/>
    <x v="3"/>
    <s v="Carlton"/>
    <s v="Cromwell-Wright Public Schools"/>
    <n v="27"/>
    <n v="0"/>
    <n v="0"/>
    <n v="0"/>
    <n v="0"/>
    <n v="0"/>
    <n v="31"/>
    <n v="0"/>
    <n v="9.7178683385579931E-2"/>
    <n v="39"/>
    <n v="0.11926605504587157"/>
    <n v="319"/>
    <n v="327"/>
    <n v="300"/>
    <n v="15"/>
    <n v="3"/>
    <n v="5"/>
    <n v="4"/>
    <n v="28"/>
    <n v="6"/>
    <n v="0"/>
    <n v="0"/>
    <n v="0"/>
    <n v="299"/>
    <n v="9"/>
    <n v="3"/>
    <n v="5"/>
    <n v="4"/>
    <n v="9.0301003344481601E-2"/>
    <n v="0"/>
    <n v="0"/>
    <n v="0"/>
    <n v="0"/>
    <n v="9.7178683385579931E-2"/>
    <n v="6.5625000000000003E-2"/>
    <n v="31"/>
  </r>
  <r>
    <x v="8"/>
    <s v="0507-01-000"/>
    <m/>
    <x v="3"/>
    <s v="Nicollet"/>
    <s v="Nicollet Public School District"/>
    <n v="24"/>
    <n v="0"/>
    <n v="0"/>
    <n v="0"/>
    <n v="0"/>
    <n v="0"/>
    <n v="31"/>
    <n v="0"/>
    <n v="9.337349397590361E-2"/>
    <n v="24"/>
    <n v="7.3846153846153853E-2"/>
    <n v="332"/>
    <n v="325"/>
    <n v="317"/>
    <n v="0"/>
    <n v="0"/>
    <n v="1"/>
    <n v="7"/>
    <n v="19"/>
    <n v="0"/>
    <n v="0"/>
    <n v="0"/>
    <n v="0"/>
    <n v="322"/>
    <n v="0"/>
    <n v="0"/>
    <n v="1"/>
    <n v="7"/>
    <n v="7.4534161490683232E-2"/>
    <n v="0"/>
    <n v="0"/>
    <n v="0"/>
    <n v="0"/>
    <n v="9.337349397590361E-2"/>
    <n v="2.4242424242424242E-2"/>
    <n v="31"/>
  </r>
  <r>
    <x v="4"/>
    <s v="0640-01-000"/>
    <m/>
    <x v="3"/>
    <s v="Redwood"/>
    <s v="Wabasso Public School District"/>
    <n v="21"/>
    <n v="0"/>
    <n v="0"/>
    <n v="0"/>
    <n v="0"/>
    <n v="0"/>
    <n v="31"/>
    <n v="0"/>
    <n v="9.1988130563798218E-2"/>
    <n v="75"/>
    <n v="0.19685039370078741"/>
    <n v="337"/>
    <n v="381"/>
    <n v="370"/>
    <n v="1"/>
    <n v="5"/>
    <n v="2"/>
    <n v="3"/>
    <n v="70"/>
    <n v="0"/>
    <n v="0"/>
    <n v="0"/>
    <n v="0"/>
    <n v="321"/>
    <n v="1"/>
    <n v="5"/>
    <n v="2"/>
    <n v="3"/>
    <n v="6.5420560747663545E-2"/>
    <n v="0"/>
    <n v="0"/>
    <n v="0"/>
    <n v="0"/>
    <n v="9.1988130563798218E-2"/>
    <n v="3.313253012048193E-2"/>
    <n v="31"/>
  </r>
  <r>
    <x v="15"/>
    <s v="0507-01-000"/>
    <m/>
    <x v="3"/>
    <s v="Nicollet"/>
    <s v="Nicollet Public School District"/>
    <n v="28"/>
    <n v="0"/>
    <n v="0"/>
    <n v="0"/>
    <n v="0"/>
    <n v="0"/>
    <n v="31"/>
    <n v="0"/>
    <n v="8.7323943661971826E-2"/>
    <n v="14"/>
    <n v="4.142011834319527E-2"/>
    <n v="355"/>
    <n v="338"/>
    <n v="332"/>
    <n v="0"/>
    <n v="3"/>
    <n v="3"/>
    <n v="0"/>
    <n v="11"/>
    <n v="0"/>
    <n v="0"/>
    <n v="0"/>
    <n v="0"/>
    <n v="349"/>
    <n v="0"/>
    <n v="3"/>
    <n v="3"/>
    <n v="0"/>
    <n v="8.0229226361031525E-2"/>
    <n v="0"/>
    <n v="0"/>
    <n v="0"/>
    <n v="0"/>
    <n v="8.7323943661971826E-2"/>
    <n v="1.6901408450704224E-2"/>
    <n v="31"/>
  </r>
  <r>
    <x v="9"/>
    <s v="0630-01-000"/>
    <m/>
    <x v="3"/>
    <s v="Red Lake"/>
    <s v="Red Lake Falls Public School Dist."/>
    <n v="28"/>
    <n v="0"/>
    <n v="0"/>
    <n v="0"/>
    <n v="0"/>
    <n v="0"/>
    <n v="31"/>
    <n v="0"/>
    <n v="8.3109919571045576E-2"/>
    <n v="31"/>
    <n v="8.3109919571045576E-2"/>
    <n v="373"/>
    <n v="373"/>
    <n v="337"/>
    <n v="6"/>
    <n v="12"/>
    <n v="0"/>
    <n v="18"/>
    <n v="30"/>
    <n v="0"/>
    <n v="0"/>
    <n v="0"/>
    <n v="0"/>
    <n v="335"/>
    <n v="6"/>
    <n v="12"/>
    <n v="0"/>
    <n v="18"/>
    <n v="8.3582089552238809E-2"/>
    <n v="0"/>
    <n v="0"/>
    <n v="0"/>
    <n v="0"/>
    <n v="8.3109919571045576E-2"/>
    <n v="9.7035040431266845E-2"/>
    <n v="31"/>
  </r>
  <r>
    <x v="5"/>
    <s v="0630-01-000"/>
    <m/>
    <x v="3"/>
    <s v="Red Lake"/>
    <s v="Red Lake Falls Public School Dist."/>
    <n v="23"/>
    <n v="0"/>
    <n v="0"/>
    <n v="0"/>
    <n v="0"/>
    <n v="0"/>
    <n v="31"/>
    <n v="0"/>
    <n v="8.0939947780678853E-2"/>
    <n v="40"/>
    <n v="0.10204081632653061"/>
    <n v="383"/>
    <n v="392"/>
    <n v="343"/>
    <n v="7"/>
    <n v="6"/>
    <n v="1"/>
    <n v="35"/>
    <n v="27"/>
    <n v="0"/>
    <n v="0"/>
    <n v="0"/>
    <n v="7"/>
    <n v="339"/>
    <n v="7"/>
    <n v="6"/>
    <n v="1"/>
    <n v="28"/>
    <n v="6.7846607669616518E-2"/>
    <n v="0"/>
    <n v="0"/>
    <n v="0"/>
    <n v="0"/>
    <n v="8.0939947780678853E-2"/>
    <n v="0.11023622047244094"/>
    <n v="31"/>
  </r>
  <r>
    <x v="13"/>
    <s v="0640-01-000"/>
    <m/>
    <x v="3"/>
    <s v="Redwood"/>
    <s v="Wabasso Public School District"/>
    <n v="26"/>
    <n v="0"/>
    <n v="0"/>
    <n v="0"/>
    <n v="0"/>
    <n v="0"/>
    <n v="31"/>
    <n v="0"/>
    <n v="7.5794621026894868E-2"/>
    <n v="22"/>
    <n v="5.5E-2"/>
    <n v="409"/>
    <n v="400"/>
    <n v="399"/>
    <n v="0"/>
    <n v="1"/>
    <n v="0"/>
    <n v="0"/>
    <n v="21"/>
    <n v="0"/>
    <n v="0"/>
    <n v="0"/>
    <n v="0"/>
    <n v="404"/>
    <n v="0"/>
    <n v="1"/>
    <n v="0"/>
    <n v="0"/>
    <n v="6.4356435643564358E-2"/>
    <n v="0"/>
    <n v="0"/>
    <n v="0"/>
    <n v="0"/>
    <n v="7.5794621026894868E-2"/>
    <n v="2.4691358024691358E-3"/>
    <n v="31"/>
  </r>
  <r>
    <x v="7"/>
    <s v="2754-01-000"/>
    <m/>
    <x v="3"/>
    <s v="Redwood"/>
    <s v="Cedar Mountain School District"/>
    <n v="18"/>
    <n v="5"/>
    <n v="0"/>
    <n v="0"/>
    <n v="3"/>
    <n v="3"/>
    <n v="28"/>
    <n v="7.3170731707317077E-3"/>
    <n v="6.8292682926829273E-2"/>
    <n v="94"/>
    <n v="0.19873150105708245"/>
    <n v="410"/>
    <n v="473"/>
    <n v="399"/>
    <n v="49"/>
    <n v="5"/>
    <n v="4"/>
    <n v="16"/>
    <n v="57"/>
    <n v="27"/>
    <n v="3"/>
    <n v="0"/>
    <n v="0"/>
    <n v="360"/>
    <n v="27"/>
    <n v="2"/>
    <n v="4"/>
    <n v="19"/>
    <n v="0.05"/>
    <n v="0.18518518518518517"/>
    <n v="0"/>
    <n v="0"/>
    <n v="0.15789473684210525"/>
    <n v="7.5609756097560987E-2"/>
    <n v="0.12621359223300971"/>
    <n v="31"/>
  </r>
  <r>
    <x v="15"/>
    <s v="0550-01-000"/>
    <m/>
    <x v="3"/>
    <s v="Otter Tail"/>
    <s v="Underwood Public School District"/>
    <n v="30"/>
    <n v="0"/>
    <n v="0"/>
    <n v="0"/>
    <n v="0"/>
    <n v="0"/>
    <n v="31"/>
    <n v="0"/>
    <n v="7.5060532687651338E-2"/>
    <n v="87"/>
    <n v="0.18550106609808104"/>
    <n v="413"/>
    <n v="469"/>
    <n v="451"/>
    <n v="4"/>
    <n v="0"/>
    <n v="8"/>
    <n v="6"/>
    <n v="84"/>
    <n v="0"/>
    <n v="0"/>
    <n v="0"/>
    <n v="0"/>
    <n v="397"/>
    <n v="4"/>
    <n v="0"/>
    <n v="8"/>
    <n v="6"/>
    <n v="7.5566750629722929E-2"/>
    <n v="0"/>
    <n v="0"/>
    <n v="0"/>
    <n v="0"/>
    <n v="7.5060532687651338E-2"/>
    <n v="4.3373493975903614E-2"/>
    <n v="31"/>
  </r>
  <r>
    <x v="16"/>
    <s v="0499-01-000"/>
    <m/>
    <x v="3"/>
    <s v="Mower"/>
    <s v="LeRoy-Ostrander Public Schools"/>
    <n v="25"/>
    <n v="0"/>
    <n v="0"/>
    <n v="0"/>
    <n v="0"/>
    <n v="0"/>
    <n v="31"/>
    <n v="0"/>
    <n v="7.3634204275534437E-2"/>
    <n v="6"/>
    <n v="1.5151515151515152E-2"/>
    <n v="421"/>
    <n v="396"/>
    <n v="392"/>
    <n v="0"/>
    <n v="1"/>
    <n v="0"/>
    <n v="3"/>
    <n v="0"/>
    <n v="0"/>
    <n v="0"/>
    <n v="0"/>
    <n v="0"/>
    <n v="417"/>
    <n v="0"/>
    <n v="1"/>
    <n v="0"/>
    <n v="3"/>
    <n v="5.9952038369304558E-2"/>
    <n v="0"/>
    <n v="0"/>
    <n v="0"/>
    <n v="0"/>
    <n v="7.3634204275534437E-2"/>
    <n v="9.5011876484560574E-3"/>
    <n v="31"/>
  </r>
  <r>
    <x v="12"/>
    <s v="2311-01-000"/>
    <m/>
    <x v="3"/>
    <s v="Clearwater"/>
    <s v="Clearbrook-Gonvick School District"/>
    <n v="29"/>
    <n v="0"/>
    <n v="0"/>
    <n v="0"/>
    <n v="0"/>
    <n v="3"/>
    <n v="28"/>
    <n v="6.6518847006651885E-3"/>
    <n v="6.2084257206208429E-2"/>
    <n v="82"/>
    <n v="0.16334661354581673"/>
    <n v="451"/>
    <n v="502"/>
    <n v="418"/>
    <n v="69"/>
    <n v="4"/>
    <n v="7"/>
    <n v="4"/>
    <n v="37"/>
    <n v="41"/>
    <n v="0"/>
    <n v="0"/>
    <n v="0"/>
    <n v="410"/>
    <n v="28"/>
    <n v="4"/>
    <n v="7"/>
    <n v="4"/>
    <n v="7.0731707317073164E-2"/>
    <n v="0"/>
    <n v="0"/>
    <n v="0"/>
    <n v="0"/>
    <n v="6.8736141906873618E-2"/>
    <n v="9.4922737306843266E-2"/>
    <n v="31"/>
  </r>
  <r>
    <x v="5"/>
    <s v="0294-01-000"/>
    <m/>
    <x v="3"/>
    <s v="Houston"/>
    <s v="Houston Public School District"/>
    <n v="30"/>
    <n v="0"/>
    <n v="0"/>
    <n v="0"/>
    <n v="0"/>
    <n v="8"/>
    <n v="23"/>
    <n v="1.7467248908296942E-2"/>
    <n v="5.0218340611353711E-2"/>
    <n v="1802"/>
    <n v="0.80843427545984747"/>
    <n v="458"/>
    <n v="2229"/>
    <n v="2031"/>
    <n v="31"/>
    <n v="75"/>
    <n v="27"/>
    <n v="65"/>
    <n v="1497"/>
    <n v="11"/>
    <n v="52"/>
    <n v="3"/>
    <n v="38"/>
    <n v="564"/>
    <n v="20"/>
    <n v="23"/>
    <n v="24"/>
    <n v="27"/>
    <n v="5.3191489361702128E-2"/>
    <n v="0"/>
    <n v="0"/>
    <n v="0"/>
    <n v="0"/>
    <n v="6.7685589519650646E-2"/>
    <n v="0.14285714285714285"/>
    <n v="31"/>
  </r>
  <r>
    <x v="4"/>
    <s v="0511-01-000"/>
    <m/>
    <x v="3"/>
    <s v="Nobles"/>
    <s v="Adrian Public School District"/>
    <n v="25"/>
    <n v="0"/>
    <n v="0"/>
    <n v="0"/>
    <n v="0"/>
    <n v="3"/>
    <n v="28"/>
    <n v="6.382978723404255E-3"/>
    <n v="5.9574468085106386E-2"/>
    <n v="173"/>
    <n v="0.2826797385620915"/>
    <n v="470"/>
    <n v="612"/>
    <n v="524"/>
    <n v="7"/>
    <n v="9"/>
    <n v="14"/>
    <n v="58"/>
    <n v="150"/>
    <n v="0"/>
    <n v="0"/>
    <n v="0"/>
    <n v="16"/>
    <n v="399"/>
    <n v="7"/>
    <n v="9"/>
    <n v="14"/>
    <n v="42"/>
    <n v="6.2656641604010022E-2"/>
    <n v="0"/>
    <n v="0"/>
    <n v="0"/>
    <n v="0"/>
    <n v="6.5957446808510636E-2"/>
    <n v="0.15286624203821655"/>
    <n v="31"/>
  </r>
  <r>
    <x v="9"/>
    <s v="0294-01-000"/>
    <m/>
    <x v="3"/>
    <s v="Houston"/>
    <s v="Houston Public School District"/>
    <n v="22"/>
    <n v="0"/>
    <n v="0"/>
    <n v="0"/>
    <n v="0"/>
    <n v="4"/>
    <n v="27"/>
    <n v="8.4566596194503175E-3"/>
    <n v="5.7082452431289642E-2"/>
    <n v="845"/>
    <n v="0.65656565656565657"/>
    <n v="473"/>
    <n v="1287"/>
    <n v="1241"/>
    <n v="5"/>
    <n v="17"/>
    <n v="9"/>
    <n v="15"/>
    <n v="724"/>
    <n v="0"/>
    <n v="7"/>
    <n v="0"/>
    <n v="3"/>
    <n v="539"/>
    <n v="5"/>
    <n v="10"/>
    <n v="9"/>
    <n v="12"/>
    <n v="4.0816326530612242E-2"/>
    <n v="0"/>
    <n v="0"/>
    <n v="0"/>
    <n v="0"/>
    <n v="6.5539112050739964E-2"/>
    <n v="6.2608695652173918E-2"/>
    <n v="31"/>
  </r>
  <r>
    <x v="9"/>
    <s v="0775-01-000"/>
    <m/>
    <x v="3"/>
    <s v="Swift"/>
    <s v="Kerkhoven-Murdock-Sunburg"/>
    <n v="26"/>
    <n v="0"/>
    <n v="0"/>
    <n v="0"/>
    <n v="3"/>
    <n v="0"/>
    <n v="31"/>
    <n v="0"/>
    <n v="6.5400843881856546E-2"/>
    <n v="93"/>
    <n v="0.17350746268656717"/>
    <n v="474"/>
    <n v="536"/>
    <n v="483"/>
    <n v="1"/>
    <n v="3"/>
    <n v="1"/>
    <n v="48"/>
    <n v="76"/>
    <n v="0"/>
    <n v="0"/>
    <n v="0"/>
    <n v="11"/>
    <n v="433"/>
    <n v="1"/>
    <n v="3"/>
    <n v="1"/>
    <n v="40"/>
    <n v="6.0046189376443418E-2"/>
    <n v="0"/>
    <n v="0"/>
    <n v="0"/>
    <n v="7.4999999999999997E-2"/>
    <n v="6.5400843881856546E-2"/>
    <n v="9.4142259414225937E-2"/>
    <n v="31"/>
  </r>
  <r>
    <x v="15"/>
    <s v="2683-01-000"/>
    <m/>
    <x v="3"/>
    <s v="Roseau"/>
    <s v="Greenbush-Middle River School Dist."/>
    <n v="29"/>
    <n v="0"/>
    <n v="0"/>
    <n v="0"/>
    <n v="0"/>
    <n v="0"/>
    <n v="31"/>
    <n v="0"/>
    <n v="6.3524590163934427E-2"/>
    <n v="4"/>
    <n v="8.6767895878524948E-3"/>
    <n v="488"/>
    <n v="461"/>
    <n v="454"/>
    <n v="0"/>
    <n v="3"/>
    <n v="4"/>
    <n v="0"/>
    <n v="0"/>
    <n v="0"/>
    <n v="0"/>
    <n v="0"/>
    <n v="0"/>
    <n v="483"/>
    <n v="0"/>
    <n v="3"/>
    <n v="4"/>
    <n v="0"/>
    <n v="6.0041407867494824E-2"/>
    <n v="0"/>
    <n v="0"/>
    <n v="0"/>
    <n v="0"/>
    <n v="6.3524590163934427E-2"/>
    <n v="1.4285714285714285E-2"/>
    <n v="31"/>
  </r>
  <r>
    <x v="9"/>
    <s v="2683-01-000"/>
    <m/>
    <x v="3"/>
    <s v="Roseau"/>
    <s v="Greenbush-Middle River School Dist."/>
    <n v="30"/>
    <n v="0"/>
    <n v="0"/>
    <n v="0"/>
    <n v="0"/>
    <n v="0"/>
    <n v="31"/>
    <n v="0"/>
    <n v="6.3524590163934427E-2"/>
    <n v="26"/>
    <n v="5.3830227743271224E-2"/>
    <n v="488"/>
    <n v="483"/>
    <n v="468"/>
    <n v="3"/>
    <n v="4"/>
    <n v="2"/>
    <n v="6"/>
    <n v="25"/>
    <n v="0"/>
    <n v="0"/>
    <n v="0"/>
    <n v="0"/>
    <n v="473"/>
    <n v="3"/>
    <n v="4"/>
    <n v="2"/>
    <n v="6"/>
    <n v="6.3424947145877375E-2"/>
    <n v="0"/>
    <n v="0"/>
    <n v="0"/>
    <n v="0"/>
    <n v="6.3524590163934427E-2"/>
    <n v="3.0737704918032786E-2"/>
    <n v="31"/>
  </r>
  <r>
    <x v="9"/>
    <s v="0118-01-000"/>
    <m/>
    <x v="3"/>
    <s v="Cass"/>
    <s v="Northland Community Schools"/>
    <n v="18"/>
    <n v="8"/>
    <n v="0"/>
    <n v="0"/>
    <n v="0"/>
    <n v="0"/>
    <n v="31"/>
    <n v="0"/>
    <n v="6.2880324543610547E-2"/>
    <n v="23"/>
    <n v="4.7422680412371132E-2"/>
    <n v="493"/>
    <n v="485"/>
    <n v="369"/>
    <n v="106"/>
    <n v="7"/>
    <n v="1"/>
    <n v="2"/>
    <n v="21"/>
    <n v="0"/>
    <n v="0"/>
    <n v="0"/>
    <n v="0"/>
    <n v="366"/>
    <n v="114"/>
    <n v="7"/>
    <n v="1"/>
    <n v="2"/>
    <n v="4.9180327868852458E-2"/>
    <n v="7.0175438596491224E-2"/>
    <n v="0"/>
    <n v="0"/>
    <n v="0"/>
    <n v="6.2880324543610547E-2"/>
    <n v="0.2530612244897959"/>
    <n v="31"/>
  </r>
  <r>
    <x v="8"/>
    <s v="0294-01-000"/>
    <m/>
    <x v="3"/>
    <s v="Houston"/>
    <s v="Houston Public School District"/>
    <n v="29"/>
    <n v="0"/>
    <n v="0"/>
    <n v="0"/>
    <n v="0"/>
    <n v="7"/>
    <n v="24"/>
    <n v="1.4084507042253521E-2"/>
    <n v="4.8289738430583498E-2"/>
    <n v="1016"/>
    <n v="0.68556005398110664"/>
    <n v="497"/>
    <n v="1482"/>
    <n v="1378"/>
    <n v="11"/>
    <n v="48"/>
    <n v="15"/>
    <n v="30"/>
    <n v="819"/>
    <n v="0"/>
    <n v="30"/>
    <n v="3"/>
    <n v="8"/>
    <n v="588"/>
    <n v="11"/>
    <n v="18"/>
    <n v="12"/>
    <n v="22"/>
    <n v="4.9319727891156462E-2"/>
    <n v="0"/>
    <n v="0"/>
    <n v="0"/>
    <n v="0"/>
    <n v="6.2374245472837021E-2"/>
    <n v="9.6774193548387094E-2"/>
    <n v="31"/>
  </r>
  <r>
    <x v="14"/>
    <s v="0173-01-000"/>
    <m/>
    <x v="3"/>
    <s v="Cottonwood"/>
    <s v="Mountain Lake Public Schools"/>
    <n v="23"/>
    <n v="0"/>
    <n v="0"/>
    <n v="0"/>
    <n v="4"/>
    <n v="0"/>
    <n v="31"/>
    <n v="0"/>
    <n v="6.224899598393574E-2"/>
    <n v="45"/>
    <n v="8.7890625E-2"/>
    <n v="498"/>
    <n v="512"/>
    <n v="368"/>
    <n v="2"/>
    <n v="4"/>
    <n v="90"/>
    <n v="48"/>
    <n v="42"/>
    <n v="0"/>
    <n v="0"/>
    <n v="0"/>
    <n v="0"/>
    <n v="349"/>
    <n v="2"/>
    <n v="4"/>
    <n v="90"/>
    <n v="52"/>
    <n v="6.5902578796561598E-2"/>
    <n v="0"/>
    <n v="0"/>
    <n v="0"/>
    <n v="7.6923076923076927E-2"/>
    <n v="6.224899598393574E-2"/>
    <n v="0.2977867203219316"/>
    <n v="31"/>
  </r>
  <r>
    <x v="11"/>
    <s v="0173-01-000"/>
    <m/>
    <x v="3"/>
    <s v="Cottonwood"/>
    <s v="Mountain Lake Public Schools"/>
    <n v="24"/>
    <n v="0"/>
    <n v="0"/>
    <n v="0"/>
    <n v="4"/>
    <n v="0"/>
    <n v="31"/>
    <n v="0"/>
    <n v="6.1630218687872766E-2"/>
    <n v="42"/>
    <n v="8.171206225680934E-2"/>
    <n v="503"/>
    <n v="514"/>
    <n v="362"/>
    <n v="3"/>
    <n v="5"/>
    <n v="79"/>
    <n v="65"/>
    <n v="36"/>
    <n v="0"/>
    <n v="0"/>
    <n v="0"/>
    <n v="0"/>
    <n v="350"/>
    <n v="3"/>
    <n v="5"/>
    <n v="79"/>
    <n v="69"/>
    <n v="6.8571428571428575E-2"/>
    <n v="0"/>
    <n v="0"/>
    <n v="0"/>
    <n v="5.7971014492753624E-2"/>
    <n v="6.1630218687872766E-2"/>
    <n v="0.30830039525691699"/>
    <n v="31"/>
  </r>
  <r>
    <x v="10"/>
    <s v="0775-01-000"/>
    <m/>
    <x v="3"/>
    <s v="Swift"/>
    <s v="Kerkhoven-Murdock-Sunburg"/>
    <n v="24"/>
    <n v="0"/>
    <n v="0"/>
    <n v="0"/>
    <n v="0"/>
    <n v="0"/>
    <n v="31"/>
    <n v="0"/>
    <n v="5.9961315280464215E-2"/>
    <n v="89"/>
    <n v="0.15478260869565216"/>
    <n v="517"/>
    <n v="575"/>
    <n v="521"/>
    <n v="1"/>
    <n v="3"/>
    <n v="0"/>
    <n v="50"/>
    <n v="75"/>
    <n v="0"/>
    <n v="0"/>
    <n v="0"/>
    <n v="10"/>
    <n v="470"/>
    <n v="1"/>
    <n v="3"/>
    <n v="0"/>
    <n v="40"/>
    <n v="5.106382978723404E-2"/>
    <n v="0"/>
    <n v="0"/>
    <n v="0"/>
    <n v="0"/>
    <n v="5.9961315280464215E-2"/>
    <n v="8.5603112840466927E-2"/>
    <n v="31"/>
  </r>
  <r>
    <x v="9"/>
    <s v="0085-01-000"/>
    <m/>
    <x v="3"/>
    <s v="Brown"/>
    <s v="Springfield Public School District"/>
    <n v="9"/>
    <n v="0"/>
    <n v="0"/>
    <n v="9"/>
    <n v="7"/>
    <n v="0"/>
    <n v="31"/>
    <n v="0"/>
    <n v="5.7728119180633149E-2"/>
    <n v="83"/>
    <n v="0.14091680814940577"/>
    <n v="537"/>
    <n v="589"/>
    <n v="566"/>
    <n v="2"/>
    <n v="2"/>
    <n v="5"/>
    <n v="14"/>
    <n v="81"/>
    <n v="0"/>
    <n v="0"/>
    <n v="0"/>
    <n v="0"/>
    <n v="494"/>
    <n v="2"/>
    <n v="2"/>
    <n v="14"/>
    <n v="21"/>
    <n v="1.8218623481781375E-2"/>
    <n v="0"/>
    <n v="0"/>
    <n v="0.6428571428571429"/>
    <n v="0.33333333333333331"/>
    <n v="5.7728119180633149E-2"/>
    <n v="7.3170731707317069E-2"/>
    <n v="31"/>
  </r>
  <r>
    <x v="18"/>
    <s v="0891-01-000"/>
    <m/>
    <x v="3"/>
    <s v="Yellow Medicine"/>
    <s v="Canby Public School District"/>
    <n v="21"/>
    <n v="0"/>
    <n v="0"/>
    <n v="0"/>
    <n v="0"/>
    <n v="0"/>
    <n v="31"/>
    <n v="0"/>
    <n v="5.7728119180633149E-2"/>
    <n v="16"/>
    <n v="3.0651340996168581E-2"/>
    <n v="537"/>
    <n v="522"/>
    <n v="500"/>
    <n v="0"/>
    <n v="6"/>
    <n v="2"/>
    <n v="14"/>
    <n v="13"/>
    <n v="0"/>
    <n v="0"/>
    <n v="0"/>
    <n v="0"/>
    <n v="508"/>
    <n v="0"/>
    <n v="6"/>
    <n v="2"/>
    <n v="14"/>
    <n v="4.1338582677165357E-2"/>
    <n v="0"/>
    <n v="0"/>
    <n v="0"/>
    <n v="0"/>
    <n v="5.7728119180633149E-2"/>
    <n v="4.1509433962264149E-2"/>
    <n v="31"/>
  </r>
  <r>
    <x v="11"/>
    <s v="0253-01-000"/>
    <m/>
    <x v="3"/>
    <s v="Goodhue"/>
    <s v="Goodhue Public School District"/>
    <n v="31"/>
    <n v="0"/>
    <n v="0"/>
    <n v="0"/>
    <n v="0"/>
    <n v="3"/>
    <n v="28"/>
    <n v="5.5762081784386614E-3"/>
    <n v="5.204460966542751E-2"/>
    <n v="114"/>
    <n v="0.18357487922705315"/>
    <n v="538"/>
    <n v="621"/>
    <n v="592"/>
    <n v="0"/>
    <n v="1"/>
    <n v="4"/>
    <n v="24"/>
    <n v="109"/>
    <n v="0"/>
    <n v="0"/>
    <n v="0"/>
    <n v="0"/>
    <n v="514"/>
    <n v="0"/>
    <n v="1"/>
    <n v="4"/>
    <n v="24"/>
    <n v="6.0311284046692608E-2"/>
    <n v="0"/>
    <n v="0"/>
    <n v="0"/>
    <n v="0"/>
    <n v="5.7620817843866169E-2"/>
    <n v="5.3406998158379376E-2"/>
    <n v="31"/>
  </r>
  <r>
    <x v="12"/>
    <s v="0253-01-000"/>
    <m/>
    <x v="3"/>
    <s v="Goodhue"/>
    <s v="Goodhue Public School District"/>
    <n v="30"/>
    <n v="0"/>
    <n v="0"/>
    <n v="0"/>
    <n v="0"/>
    <n v="3"/>
    <n v="28"/>
    <n v="5.5555555555555558E-3"/>
    <n v="5.185185185185185E-2"/>
    <n v="92"/>
    <n v="0.15307820299500832"/>
    <n v="540"/>
    <n v="601"/>
    <n v="577"/>
    <n v="0"/>
    <n v="2"/>
    <n v="5"/>
    <n v="17"/>
    <n v="87"/>
    <n v="0"/>
    <n v="0"/>
    <n v="0"/>
    <n v="0"/>
    <n v="520"/>
    <n v="0"/>
    <n v="2"/>
    <n v="5"/>
    <n v="17"/>
    <n v="5.7692307692307696E-2"/>
    <n v="0"/>
    <n v="0"/>
    <n v="0"/>
    <n v="0"/>
    <n v="5.7407407407407407E-2"/>
    <n v="4.4117647058823532E-2"/>
    <n v="31"/>
  </r>
  <r>
    <x v="11"/>
    <s v="0473-01-000"/>
    <m/>
    <x v="3"/>
    <s v="Mille Lacs"/>
    <s v="Isle Public School District"/>
    <n v="17"/>
    <n v="10"/>
    <n v="0"/>
    <n v="0"/>
    <n v="0"/>
    <n v="0"/>
    <n v="31"/>
    <n v="0"/>
    <n v="5.5855855855855854E-2"/>
    <n v="76"/>
    <n v="0.12666666666666668"/>
    <n v="555"/>
    <n v="600"/>
    <n v="547"/>
    <n v="46"/>
    <n v="4"/>
    <n v="1"/>
    <n v="2"/>
    <n v="70"/>
    <n v="0"/>
    <n v="0"/>
    <n v="0"/>
    <n v="0"/>
    <n v="494"/>
    <n v="56"/>
    <n v="4"/>
    <n v="1"/>
    <n v="2"/>
    <n v="3.4412955465587043E-2"/>
    <n v="0.17857142857142858"/>
    <n v="0"/>
    <n v="0"/>
    <n v="0"/>
    <n v="5.5855855855855854E-2"/>
    <n v="0.11310592459605028"/>
    <n v="31"/>
  </r>
  <r>
    <x v="8"/>
    <s v="0500-01-000"/>
    <m/>
    <x v="3"/>
    <s v="Mower"/>
    <s v="Southland Public School District"/>
    <n v="24"/>
    <n v="0"/>
    <n v="0"/>
    <n v="0"/>
    <n v="0"/>
    <n v="0"/>
    <n v="31"/>
    <n v="0"/>
    <n v="5.565529622980251E-2"/>
    <n v="51"/>
    <n v="8.838821490467938E-2"/>
    <n v="557"/>
    <n v="577"/>
    <n v="558"/>
    <n v="4"/>
    <n v="1"/>
    <n v="0"/>
    <n v="14"/>
    <n v="47"/>
    <n v="0"/>
    <n v="0"/>
    <n v="0"/>
    <n v="0"/>
    <n v="535"/>
    <n v="4"/>
    <n v="1"/>
    <n v="0"/>
    <n v="14"/>
    <n v="4.4859813084112146E-2"/>
    <n v="0"/>
    <n v="0"/>
    <n v="0"/>
    <n v="0"/>
    <n v="5.565529622980251E-2"/>
    <n v="3.4296028880866428E-2"/>
    <n v="31"/>
  </r>
  <r>
    <x v="2"/>
    <s v="0601-01-000"/>
    <m/>
    <x v="3"/>
    <s v="Polk"/>
    <s v="Fosston Public School District"/>
    <n v="15"/>
    <n v="8"/>
    <n v="0"/>
    <n v="0"/>
    <n v="0"/>
    <n v="0"/>
    <n v="31"/>
    <n v="0"/>
    <n v="5.5456171735241505E-2"/>
    <n v="102"/>
    <n v="0.16190476190476191"/>
    <n v="559"/>
    <n v="630"/>
    <n v="577"/>
    <n v="36"/>
    <n v="2"/>
    <n v="4"/>
    <n v="11"/>
    <n v="91"/>
    <n v="11"/>
    <n v="0"/>
    <n v="0"/>
    <n v="0"/>
    <n v="501"/>
    <n v="33"/>
    <n v="2"/>
    <n v="4"/>
    <n v="11"/>
    <n v="2.9940119760479042E-2"/>
    <n v="0.24242424242424243"/>
    <n v="0"/>
    <n v="0"/>
    <n v="0"/>
    <n v="5.5456171735241505E-2"/>
    <n v="9.0744101633393831E-2"/>
    <n v="31"/>
  </r>
  <r>
    <x v="9"/>
    <s v="0500-01-000"/>
    <m/>
    <x v="3"/>
    <s v="Mower"/>
    <s v="Southland Public School District"/>
    <n v="25"/>
    <n v="0"/>
    <n v="0"/>
    <n v="0"/>
    <n v="0"/>
    <n v="0"/>
    <n v="31"/>
    <n v="0"/>
    <n v="5.4101221640488653E-2"/>
    <n v="54"/>
    <n v="9.0604026845637578E-2"/>
    <n v="573"/>
    <n v="596"/>
    <n v="572"/>
    <n v="4"/>
    <n v="1"/>
    <n v="1"/>
    <n v="18"/>
    <n v="49"/>
    <n v="0"/>
    <n v="0"/>
    <n v="0"/>
    <n v="0"/>
    <n v="548"/>
    <n v="4"/>
    <n v="1"/>
    <n v="1"/>
    <n v="18"/>
    <n v="4.5620437956204379E-2"/>
    <n v="0"/>
    <n v="0"/>
    <n v="0"/>
    <n v="0"/>
    <n v="5.4101221640488653E-2"/>
    <n v="4.195804195804196E-2"/>
    <n v="31"/>
  </r>
  <r>
    <x v="0"/>
    <s v="0601-01-000"/>
    <m/>
    <x v="3"/>
    <s v="Polk"/>
    <s v="Fosston Public School District"/>
    <n v="18"/>
    <n v="5"/>
    <n v="0"/>
    <n v="0"/>
    <n v="0"/>
    <n v="0"/>
    <n v="31"/>
    <n v="0"/>
    <n v="5.2188552188552187E-2"/>
    <n v="96"/>
    <n v="0.1456752655538695"/>
    <n v="594"/>
    <n v="659"/>
    <n v="589"/>
    <n v="39"/>
    <n v="9"/>
    <n v="6"/>
    <n v="16"/>
    <n v="84"/>
    <n v="11"/>
    <n v="0"/>
    <n v="0"/>
    <n v="0"/>
    <n v="523"/>
    <n v="33"/>
    <n v="9"/>
    <n v="6"/>
    <n v="16"/>
    <n v="3.4416826003824091E-2"/>
    <n v="0.15151515151515152"/>
    <n v="0"/>
    <n v="0"/>
    <n v="0"/>
    <n v="5.2188552188552187E-2"/>
    <n v="0.10902896081771721"/>
    <n v="31"/>
  </r>
  <r>
    <x v="14"/>
    <s v="0435-01-000"/>
    <m/>
    <x v="3"/>
    <s v="Mahnomen"/>
    <s v="Waubun-Ogema-White Earth Public Sch"/>
    <n v="15"/>
    <n v="11"/>
    <n v="0"/>
    <n v="0"/>
    <n v="0"/>
    <n v="0"/>
    <n v="31"/>
    <n v="0"/>
    <n v="5.0653594771241831E-2"/>
    <n v="4"/>
    <n v="6.8376068376068376E-3"/>
    <n v="612"/>
    <n v="585"/>
    <n v="189"/>
    <n v="395"/>
    <n v="0"/>
    <n v="0"/>
    <n v="1"/>
    <n v="0"/>
    <n v="0"/>
    <n v="0"/>
    <n v="0"/>
    <n v="0"/>
    <n v="204"/>
    <n v="406"/>
    <n v="0"/>
    <n v="0"/>
    <n v="1"/>
    <n v="7.3529411764705885E-2"/>
    <n v="2.7093596059113302E-2"/>
    <n v="0"/>
    <n v="0"/>
    <n v="0"/>
    <n v="5.0653594771241831E-2"/>
    <n v="0.66612111292962362"/>
    <n v="31"/>
  </r>
  <r>
    <x v="3"/>
    <s v="0213-01-000"/>
    <m/>
    <x v="3"/>
    <s v="Douglas"/>
    <s v="Osakis Public School District"/>
    <n v="20"/>
    <n v="0"/>
    <n v="0"/>
    <n v="0"/>
    <n v="0"/>
    <n v="0"/>
    <n v="31"/>
    <n v="0"/>
    <n v="5.0161812297734629E-2"/>
    <n v="283"/>
    <n v="0.32528735632183908"/>
    <n v="618"/>
    <n v="870"/>
    <n v="833"/>
    <n v="1"/>
    <n v="14"/>
    <n v="7"/>
    <n v="15"/>
    <n v="273"/>
    <n v="0"/>
    <n v="0"/>
    <n v="0"/>
    <n v="0"/>
    <n v="580"/>
    <n v="1"/>
    <n v="14"/>
    <n v="7"/>
    <n v="15"/>
    <n v="3.4482758620689655E-2"/>
    <n v="0"/>
    <n v="0"/>
    <n v="0"/>
    <n v="0"/>
    <n v="5.0161812297734629E-2"/>
    <n v="5.9967585089141004E-2"/>
    <n v="31"/>
  </r>
  <r>
    <x v="13"/>
    <s v="0333-01-000"/>
    <m/>
    <x v="3"/>
    <s v="Kanabec"/>
    <s v="Ogilvie Public School District"/>
    <n v="29"/>
    <n v="0"/>
    <n v="0"/>
    <n v="0"/>
    <n v="0"/>
    <n v="0"/>
    <n v="31"/>
    <n v="0"/>
    <n v="4.4992743105950653E-2"/>
    <n v="33"/>
    <n v="4.7756874095513747E-2"/>
    <n v="689"/>
    <n v="691"/>
    <n v="681"/>
    <n v="3"/>
    <n v="4"/>
    <n v="3"/>
    <n v="0"/>
    <n v="30"/>
    <n v="0"/>
    <n v="0"/>
    <n v="0"/>
    <n v="0"/>
    <n v="680"/>
    <n v="3"/>
    <n v="4"/>
    <n v="3"/>
    <n v="0"/>
    <n v="4.2647058823529413E-2"/>
    <n v="0"/>
    <n v="0"/>
    <n v="0"/>
    <n v="0"/>
    <n v="4.4992743105950653E-2"/>
    <n v="1.4492753623188406E-2"/>
    <n v="31"/>
  </r>
  <r>
    <x v="9"/>
    <s v="0846-01-000"/>
    <m/>
    <x v="3"/>
    <s v="Wilkin"/>
    <s v="Breckenridge Public School District"/>
    <n v="26"/>
    <n v="0"/>
    <n v="0"/>
    <n v="0"/>
    <n v="0"/>
    <n v="0"/>
    <n v="31"/>
    <n v="0"/>
    <n v="3.9591315453384422E-2"/>
    <n v="19"/>
    <n v="2.464332036316472E-2"/>
    <n v="783"/>
    <n v="771"/>
    <n v="716"/>
    <n v="6"/>
    <n v="11"/>
    <n v="1"/>
    <n v="37"/>
    <n v="13"/>
    <n v="0"/>
    <n v="0"/>
    <n v="0"/>
    <n v="0"/>
    <n v="729"/>
    <n v="6"/>
    <n v="11"/>
    <n v="1"/>
    <n v="37"/>
    <n v="3.5665294924554183E-2"/>
    <n v="0"/>
    <n v="0"/>
    <n v="0"/>
    <n v="0"/>
    <n v="3.9591315453384422E-2"/>
    <n v="7.0153061224489791E-2"/>
    <n v="31"/>
  </r>
  <r>
    <x v="8"/>
    <s v="0846-01-000"/>
    <m/>
    <x v="3"/>
    <s v="Wilkin"/>
    <s v="Breckenridge Public School District"/>
    <n v="30"/>
    <n v="0"/>
    <n v="0"/>
    <n v="0"/>
    <n v="0"/>
    <n v="3"/>
    <n v="28"/>
    <n v="3.5971223021582736E-3"/>
    <n v="3.3573141486810551E-2"/>
    <n v="30"/>
    <n v="3.601440576230492E-2"/>
    <n v="834"/>
    <n v="833"/>
    <n v="761"/>
    <n v="7"/>
    <n v="11"/>
    <n v="4"/>
    <n v="50"/>
    <n v="23"/>
    <n v="0"/>
    <n v="0"/>
    <n v="0"/>
    <n v="3"/>
    <n v="768"/>
    <n v="7"/>
    <n v="11"/>
    <n v="4"/>
    <n v="47"/>
    <n v="3.90625E-2"/>
    <n v="0"/>
    <n v="0"/>
    <n v="0"/>
    <n v="0"/>
    <n v="3.7170263788968823E-2"/>
    <n v="8.2437275985663083E-2"/>
    <n v="31"/>
  </r>
  <r>
    <x v="17"/>
    <s v="0811-01-000"/>
    <m/>
    <x v="3"/>
    <s v="Wabasha"/>
    <s v="Wabasha-Kellogg Public School Dist."/>
    <n v="29"/>
    <n v="0"/>
    <n v="0"/>
    <n v="0"/>
    <n v="0"/>
    <n v="0"/>
    <n v="31"/>
    <n v="0"/>
    <n v="3.6257309941520467E-2"/>
    <n v="3"/>
    <n v="3.6275695284159614E-3"/>
    <n v="855"/>
    <n v="827"/>
    <n v="821"/>
    <n v="0"/>
    <n v="6"/>
    <n v="0"/>
    <n v="0"/>
    <n v="3"/>
    <n v="0"/>
    <n v="0"/>
    <n v="0"/>
    <n v="0"/>
    <n v="847"/>
    <n v="0"/>
    <n v="6"/>
    <n v="0"/>
    <n v="0"/>
    <n v="3.4238488783943331E-2"/>
    <n v="0"/>
    <n v="0"/>
    <n v="0"/>
    <n v="0"/>
    <n v="3.6257309941520467E-2"/>
    <n v="7.0339976553341153E-3"/>
    <n v="31"/>
  </r>
  <r>
    <x v="10"/>
    <s v="0846-01-000"/>
    <m/>
    <x v="3"/>
    <s v="Wilkin"/>
    <s v="Breckenridge Public School District"/>
    <n v="29"/>
    <n v="0"/>
    <n v="0"/>
    <n v="0"/>
    <n v="0"/>
    <n v="0"/>
    <n v="31"/>
    <n v="0"/>
    <n v="3.479236812570146E-2"/>
    <n v="19"/>
    <n v="2.1615472127417521E-2"/>
    <n v="891"/>
    <n v="879"/>
    <n v="811"/>
    <n v="10"/>
    <n v="10"/>
    <n v="2"/>
    <n v="46"/>
    <n v="13"/>
    <n v="0"/>
    <n v="0"/>
    <n v="0"/>
    <n v="0"/>
    <n v="827"/>
    <n v="10"/>
    <n v="10"/>
    <n v="2"/>
    <n v="46"/>
    <n v="3.5066505441354291E-2"/>
    <n v="0"/>
    <n v="0"/>
    <n v="0"/>
    <n v="0"/>
    <n v="3.479236812570146E-2"/>
    <n v="7.5977653631284919E-2"/>
    <n v="31"/>
  </r>
  <r>
    <x v="11"/>
    <s v="0115-01-000"/>
    <m/>
    <x v="3"/>
    <s v="Cass"/>
    <s v="Cass Lake-Bena Public Schools"/>
    <n v="21"/>
    <n v="5"/>
    <n v="0"/>
    <n v="0"/>
    <n v="0"/>
    <n v="0"/>
    <n v="31"/>
    <n v="0"/>
    <n v="3.3953997809419496E-2"/>
    <n v="181"/>
    <n v="0.17027281279397929"/>
    <n v="913"/>
    <n v="1063"/>
    <n v="154"/>
    <n v="900"/>
    <n v="4"/>
    <n v="4"/>
    <n v="1"/>
    <n v="13"/>
    <n v="163"/>
    <n v="0"/>
    <n v="0"/>
    <n v="0"/>
    <n v="162"/>
    <n v="742"/>
    <n v="4"/>
    <n v="4"/>
    <n v="1"/>
    <n v="0.12962962962962962"/>
    <n v="6.7385444743935314E-3"/>
    <n v="0"/>
    <n v="0"/>
    <n v="0"/>
    <n v="3.3953997809419496E-2"/>
    <n v="0.82256297918948518"/>
    <n v="31"/>
  </r>
  <r>
    <x v="9"/>
    <s v="0139-01-000"/>
    <m/>
    <x v="3"/>
    <s v="Chisago"/>
    <s v="Rush City Public School District"/>
    <n v="25"/>
    <n v="0"/>
    <n v="0"/>
    <n v="0"/>
    <n v="0"/>
    <n v="3"/>
    <n v="28"/>
    <n v="3.1120331950207467E-3"/>
    <n v="2.9045643153526972E-2"/>
    <n v="0"/>
    <n v="0"/>
    <n v="964"/>
    <n v="933"/>
    <n v="899"/>
    <n v="5"/>
    <n v="12"/>
    <n v="6"/>
    <n v="11"/>
    <n v="0"/>
    <n v="0"/>
    <n v="0"/>
    <n v="0"/>
    <n v="0"/>
    <n v="924"/>
    <n v="5"/>
    <n v="12"/>
    <n v="6"/>
    <n v="11"/>
    <n v="2.7056277056277056E-2"/>
    <n v="0"/>
    <n v="0"/>
    <n v="0"/>
    <n v="0"/>
    <n v="3.2157676348547722E-2"/>
    <n v="3.5490605427974949E-2"/>
    <n v="31"/>
  </r>
  <r>
    <x v="3"/>
    <s v="0129-01-000"/>
    <m/>
    <x v="3"/>
    <s v="Chippewa"/>
    <s v="Montevideo Public School District"/>
    <n v="16"/>
    <n v="4"/>
    <n v="0"/>
    <n v="0"/>
    <n v="4"/>
    <n v="0"/>
    <n v="31"/>
    <n v="0"/>
    <n v="2.568351284175642E-2"/>
    <n v="145"/>
    <n v="0.10976532929598788"/>
    <n v="1207"/>
    <n v="1321"/>
    <n v="1098"/>
    <n v="25"/>
    <n v="28"/>
    <n v="13"/>
    <n v="157"/>
    <n v="130"/>
    <n v="0"/>
    <n v="0"/>
    <n v="0"/>
    <n v="6"/>
    <n v="984"/>
    <n v="29"/>
    <n v="28"/>
    <n v="13"/>
    <n v="155"/>
    <n v="1.6260162601626018E-2"/>
    <n v="0.13793103448275862"/>
    <n v="0"/>
    <n v="0"/>
    <n v="2.5806451612903226E-2"/>
    <n v="2.568351284175642E-2"/>
    <n v="0.18610421836228289"/>
    <n v="31"/>
  </r>
  <r>
    <x v="1"/>
    <s v="0129-01-000"/>
    <m/>
    <x v="3"/>
    <s v="Chippewa"/>
    <s v="Montevideo Public School District"/>
    <n v="21"/>
    <n v="0"/>
    <n v="0"/>
    <n v="0"/>
    <n v="0"/>
    <n v="3"/>
    <n v="28"/>
    <n v="2.4671052631578946E-3"/>
    <n v="2.3026315789473683E-2"/>
    <n v="155"/>
    <n v="0.11567164179104478"/>
    <n v="1216"/>
    <n v="1340"/>
    <n v="1082"/>
    <n v="25"/>
    <n v="25"/>
    <n v="13"/>
    <n v="195"/>
    <n v="131"/>
    <n v="3"/>
    <n v="0"/>
    <n v="0"/>
    <n v="14"/>
    <n v="972"/>
    <n v="22"/>
    <n v="25"/>
    <n v="13"/>
    <n v="181"/>
    <n v="2.1604938271604937E-2"/>
    <n v="0"/>
    <n v="0"/>
    <n v="0"/>
    <n v="0"/>
    <n v="2.5493421052631578E-2"/>
    <n v="0.19868095630667765"/>
    <n v="31"/>
  </r>
  <r>
    <x v="17"/>
    <s v="0813-01-000"/>
    <m/>
    <x v="3"/>
    <s v="Wabasha"/>
    <s v="Lake City Public School District"/>
    <n v="28"/>
    <n v="0"/>
    <n v="0"/>
    <n v="0"/>
    <n v="0"/>
    <n v="0"/>
    <n v="31"/>
    <n v="0"/>
    <n v="2.0248203788373612E-2"/>
    <n v="37"/>
    <n v="2.4072869225764477E-2"/>
    <n v="1531"/>
    <n v="1537"/>
    <n v="1482"/>
    <n v="5"/>
    <n v="13"/>
    <n v="14"/>
    <n v="18"/>
    <n v="37"/>
    <n v="0"/>
    <n v="0"/>
    <n v="0"/>
    <n v="0"/>
    <n v="1473"/>
    <n v="5"/>
    <n v="13"/>
    <n v="14"/>
    <n v="18"/>
    <n v="1.9008825526137134E-2"/>
    <n v="0"/>
    <n v="0"/>
    <n v="0"/>
    <n v="0"/>
    <n v="2.0248203788373612E-2"/>
    <n v="3.2829940906106372E-2"/>
    <n v="31"/>
  </r>
  <r>
    <x v="8"/>
    <s v="0595-01-000"/>
    <m/>
    <x v="3"/>
    <s v="Polk"/>
    <s v="East Grand Forks Public School Dist"/>
    <n v="29"/>
    <n v="0"/>
    <n v="0"/>
    <n v="0"/>
    <n v="0"/>
    <n v="7"/>
    <n v="24"/>
    <n v="4.3183220234423196E-3"/>
    <n v="1.4805675508945095E-2"/>
    <n v="157"/>
    <n v="8.9868345735546654E-2"/>
    <n v="1621"/>
    <n v="1747"/>
    <n v="1501"/>
    <n v="34"/>
    <n v="21"/>
    <n v="7"/>
    <n v="184"/>
    <n v="140"/>
    <n v="4"/>
    <n v="0"/>
    <n v="0"/>
    <n v="11"/>
    <n v="1390"/>
    <n v="30"/>
    <n v="21"/>
    <n v="7"/>
    <n v="173"/>
    <n v="2.0863309352517987E-2"/>
    <n v="0"/>
    <n v="0"/>
    <n v="0"/>
    <n v="0"/>
    <n v="1.9123997532387416E-2"/>
    <n v="0.14250462677359654"/>
    <n v="31"/>
  </r>
  <r>
    <x v="12"/>
    <s v="0726-01-000"/>
    <m/>
    <x v="3"/>
    <s v="Sherburne"/>
    <s v="Becker Public School District"/>
    <n v="27"/>
    <n v="0"/>
    <n v="0"/>
    <n v="0"/>
    <n v="0"/>
    <n v="0"/>
    <n v="31"/>
    <n v="0"/>
    <n v="1.2081060015588464E-2"/>
    <n v="4"/>
    <n v="1.5754233950374162E-3"/>
    <n v="2566"/>
    <n v="2539"/>
    <n v="2468"/>
    <n v="13"/>
    <n v="15"/>
    <n v="22"/>
    <n v="21"/>
    <n v="0"/>
    <n v="0"/>
    <n v="0"/>
    <n v="0"/>
    <n v="0"/>
    <n v="2495"/>
    <n v="13"/>
    <n v="15"/>
    <n v="22"/>
    <n v="21"/>
    <n v="1.0821643286573146E-2"/>
    <n v="0"/>
    <n v="0"/>
    <n v="0"/>
    <n v="0"/>
    <n v="1.2081060015588464E-2"/>
    <n v="2.7669524551831644E-2"/>
    <n v="31"/>
  </r>
  <r>
    <x v="11"/>
    <s v="0852-01-000"/>
    <m/>
    <x v="3"/>
    <s v="Wilkin"/>
    <s v="Campbell-Tintah Public School Dist."/>
    <n v="28"/>
    <n v="0"/>
    <n v="0"/>
    <n v="0"/>
    <n v="0"/>
    <n v="0"/>
    <n v="30"/>
    <n v="0"/>
    <n v="0.21739130434782608"/>
    <n v="7"/>
    <n v="6.0869565217391307E-2"/>
    <n v="138"/>
    <n v="115"/>
    <n v="103"/>
    <n v="1"/>
    <n v="3"/>
    <n v="0"/>
    <n v="8"/>
    <n v="3"/>
    <n v="0"/>
    <n v="0"/>
    <n v="0"/>
    <n v="0"/>
    <n v="128"/>
    <n v="1"/>
    <n v="3"/>
    <n v="0"/>
    <n v="8"/>
    <n v="0.21875"/>
    <n v="0"/>
    <n v="0"/>
    <n v="0"/>
    <n v="0"/>
    <n v="0.21739130434782608"/>
    <n v="8.5714285714285715E-2"/>
    <n v="30"/>
  </r>
  <r>
    <x v="4"/>
    <s v="0600-01-000"/>
    <m/>
    <x v="3"/>
    <s v="Polk"/>
    <s v="Fisher Public School District"/>
    <n v="23"/>
    <n v="0"/>
    <n v="0"/>
    <n v="0"/>
    <n v="3"/>
    <n v="0"/>
    <n v="30"/>
    <n v="0"/>
    <n v="0.17543859649122806"/>
    <n v="118"/>
    <n v="0.45559845559845558"/>
    <n v="171"/>
    <n v="259"/>
    <n v="239"/>
    <n v="0"/>
    <n v="2"/>
    <n v="0"/>
    <n v="18"/>
    <n v="101"/>
    <n v="0"/>
    <n v="0"/>
    <n v="0"/>
    <n v="16"/>
    <n v="161"/>
    <n v="0"/>
    <n v="2"/>
    <n v="0"/>
    <n v="5"/>
    <n v="0.14285714285714285"/>
    <n v="0"/>
    <n v="0"/>
    <n v="0"/>
    <n v="0.6"/>
    <n v="0.17543859649122806"/>
    <n v="4.1666666666666664E-2"/>
    <n v="30"/>
  </r>
  <r>
    <x v="8"/>
    <s v="0403-01-000"/>
    <m/>
    <x v="3"/>
    <s v="Lincoln"/>
    <s v="Ivanhoe Public School District"/>
    <n v="27"/>
    <n v="0"/>
    <n v="0"/>
    <n v="0"/>
    <n v="0"/>
    <n v="0"/>
    <n v="30"/>
    <n v="0"/>
    <n v="0.1744186046511628"/>
    <n v="9"/>
    <n v="5.9602649006622516E-2"/>
    <n v="172"/>
    <n v="151"/>
    <n v="146"/>
    <n v="0"/>
    <n v="0"/>
    <n v="3"/>
    <n v="2"/>
    <n v="9"/>
    <n v="0"/>
    <n v="0"/>
    <n v="0"/>
    <n v="0"/>
    <n v="164"/>
    <n v="0"/>
    <n v="0"/>
    <n v="3"/>
    <n v="2"/>
    <n v="0.16463414634146342"/>
    <n v="0"/>
    <n v="0"/>
    <n v="0"/>
    <n v="0"/>
    <n v="0.1744186046511628"/>
    <n v="2.9585798816568046E-2"/>
    <n v="30"/>
  </r>
  <r>
    <x v="2"/>
    <s v="0676-01-000"/>
    <m/>
    <x v="3"/>
    <s v="Roseau"/>
    <s v="Badger Public School District"/>
    <n v="29"/>
    <n v="0"/>
    <n v="0"/>
    <n v="0"/>
    <n v="0"/>
    <n v="0"/>
    <n v="30"/>
    <n v="0"/>
    <n v="0.13824884792626729"/>
    <n v="70"/>
    <n v="0.2723735408560311"/>
    <n v="217"/>
    <n v="257"/>
    <n v="244"/>
    <n v="1"/>
    <n v="6"/>
    <n v="4"/>
    <n v="2"/>
    <n v="66"/>
    <n v="0"/>
    <n v="3"/>
    <n v="0"/>
    <n v="0"/>
    <n v="207"/>
    <n v="1"/>
    <n v="3"/>
    <n v="4"/>
    <n v="2"/>
    <n v="0.14009661835748793"/>
    <n v="0"/>
    <n v="0"/>
    <n v="0"/>
    <n v="0"/>
    <n v="0.13824884792626729"/>
    <n v="4.6082949308755762E-2"/>
    <n v="30"/>
  </r>
  <r>
    <x v="7"/>
    <s v="0261-01-000"/>
    <m/>
    <x v="3"/>
    <s v="Grant"/>
    <s v="Ashby Public School District"/>
    <n v="28"/>
    <n v="0"/>
    <n v="0"/>
    <n v="0"/>
    <n v="0"/>
    <n v="0"/>
    <n v="30"/>
    <n v="0"/>
    <n v="0.13392857142857142"/>
    <n v="76"/>
    <n v="0.2814814814814815"/>
    <n v="224"/>
    <n v="270"/>
    <n v="266"/>
    <n v="0"/>
    <n v="4"/>
    <n v="0"/>
    <n v="0"/>
    <n v="75"/>
    <n v="0"/>
    <n v="0"/>
    <n v="0"/>
    <n v="0"/>
    <n v="219"/>
    <n v="0"/>
    <n v="4"/>
    <n v="0"/>
    <n v="0"/>
    <n v="0.12785388127853881"/>
    <n v="0"/>
    <n v="0"/>
    <n v="0"/>
    <n v="0"/>
    <n v="0.13392857142857142"/>
    <n v="1.7937219730941704E-2"/>
    <n v="30"/>
  </r>
  <r>
    <x v="5"/>
    <s v="0036-01-000"/>
    <m/>
    <x v="3"/>
    <s v="Beltrami"/>
    <s v="Kelliher Public School District"/>
    <n v="24"/>
    <n v="3"/>
    <n v="0"/>
    <n v="0"/>
    <n v="0"/>
    <n v="0"/>
    <n v="30"/>
    <n v="0"/>
    <n v="0.12244897959183673"/>
    <n v="37"/>
    <n v="0.14682539682539683"/>
    <n v="245"/>
    <n v="252"/>
    <n v="138"/>
    <n v="110"/>
    <n v="3"/>
    <n v="0"/>
    <n v="1"/>
    <n v="0"/>
    <n v="35"/>
    <n v="0"/>
    <n v="0"/>
    <n v="0"/>
    <n v="162"/>
    <n v="78"/>
    <n v="3"/>
    <n v="0"/>
    <n v="1"/>
    <n v="0.14814814814814814"/>
    <n v="3.8461538461538464E-2"/>
    <n v="0"/>
    <n v="0"/>
    <n v="0"/>
    <n v="0.12244897959183673"/>
    <n v="0.33606557377049179"/>
    <n v="30"/>
  </r>
  <r>
    <x v="5"/>
    <s v="0787-01-000"/>
    <m/>
    <x v="3"/>
    <s v="Todd"/>
    <s v="Browerville Public School District"/>
    <n v="23"/>
    <n v="0"/>
    <n v="0"/>
    <n v="0"/>
    <n v="4"/>
    <n v="0"/>
    <n v="30"/>
    <n v="0"/>
    <n v="0.1048951048951049"/>
    <n v="215"/>
    <n v="0.45647558386411891"/>
    <n v="286"/>
    <n v="471"/>
    <n v="456"/>
    <n v="1"/>
    <n v="7"/>
    <n v="2"/>
    <n v="5"/>
    <n v="209"/>
    <n v="0"/>
    <n v="0"/>
    <n v="0"/>
    <n v="0"/>
    <n v="270"/>
    <n v="1"/>
    <n v="7"/>
    <n v="2"/>
    <n v="9"/>
    <n v="8.5185185185185183E-2"/>
    <n v="0"/>
    <n v="0"/>
    <n v="0"/>
    <n v="0.44444444444444442"/>
    <n v="0.1048951048951049"/>
    <n v="6.5743944636678195E-2"/>
    <n v="30"/>
  </r>
  <r>
    <x v="14"/>
    <s v="0362-01-000"/>
    <m/>
    <x v="3"/>
    <s v="Koochiching"/>
    <s v="Littlefork-Big Falls School Dist."/>
    <n v="28"/>
    <n v="0"/>
    <n v="0"/>
    <n v="0"/>
    <n v="0"/>
    <n v="0"/>
    <n v="30"/>
    <n v="0"/>
    <n v="0.10033444816053512"/>
    <n v="82"/>
    <n v="0.23361823361823361"/>
    <n v="299"/>
    <n v="351"/>
    <n v="349"/>
    <n v="1"/>
    <n v="0"/>
    <n v="1"/>
    <n v="0"/>
    <n v="80"/>
    <n v="0"/>
    <n v="0"/>
    <n v="0"/>
    <n v="0"/>
    <n v="297"/>
    <n v="1"/>
    <n v="0"/>
    <n v="1"/>
    <n v="0"/>
    <n v="9.4276094276094277E-2"/>
    <n v="0"/>
    <n v="0"/>
    <n v="0"/>
    <n v="0"/>
    <n v="0.10033444816053512"/>
    <n v="6.688963210702341E-3"/>
    <n v="30"/>
  </r>
  <r>
    <x v="3"/>
    <s v="0095-01-000"/>
    <m/>
    <x v="3"/>
    <s v="Carlton"/>
    <s v="Cromwell-Wright Public Schools"/>
    <n v="24"/>
    <n v="0"/>
    <n v="0"/>
    <n v="0"/>
    <n v="0"/>
    <n v="3"/>
    <n v="27"/>
    <n v="9.6463022508038593E-3"/>
    <n v="8.6816720257234734E-2"/>
    <n v="42"/>
    <n v="0.13003095975232198"/>
    <n v="311"/>
    <n v="323"/>
    <n v="307"/>
    <n v="7"/>
    <n v="1"/>
    <n v="6"/>
    <n v="2"/>
    <n v="31"/>
    <n v="0"/>
    <n v="0"/>
    <n v="4"/>
    <n v="0"/>
    <n v="300"/>
    <n v="7"/>
    <n v="1"/>
    <n v="2"/>
    <n v="2"/>
    <n v="0.08"/>
    <n v="0"/>
    <n v="0"/>
    <n v="0"/>
    <n v="0"/>
    <n v="9.6463022508038593E-2"/>
    <n v="3.8461538461538464E-2"/>
    <n v="30"/>
  </r>
  <r>
    <x v="1"/>
    <s v="0499-01-000"/>
    <m/>
    <x v="3"/>
    <s v="Mower"/>
    <s v="LeRoy-Ostrander Public Schools"/>
    <n v="25"/>
    <n v="0"/>
    <n v="0"/>
    <n v="0"/>
    <n v="0"/>
    <n v="0"/>
    <n v="30"/>
    <n v="0"/>
    <n v="9.6463022508038579E-2"/>
    <n v="9"/>
    <n v="3.1034482758620689E-2"/>
    <n v="311"/>
    <n v="290"/>
    <n v="261"/>
    <n v="2"/>
    <n v="0"/>
    <n v="7"/>
    <n v="20"/>
    <n v="9"/>
    <n v="0"/>
    <n v="0"/>
    <n v="0"/>
    <n v="0"/>
    <n v="277"/>
    <n v="2"/>
    <n v="0"/>
    <n v="7"/>
    <n v="20"/>
    <n v="9.0252707581227443E-2"/>
    <n v="0"/>
    <n v="0"/>
    <n v="0"/>
    <n v="0"/>
    <n v="9.6463022508038579E-2"/>
    <n v="9.4771241830065356E-2"/>
    <n v="30"/>
  </r>
  <r>
    <x v="3"/>
    <s v="0640-01-000"/>
    <m/>
    <x v="3"/>
    <s v="Redwood"/>
    <s v="Wabasso Public School District"/>
    <n v="27"/>
    <n v="0"/>
    <n v="0"/>
    <n v="0"/>
    <n v="0"/>
    <n v="0"/>
    <n v="30"/>
    <n v="0"/>
    <n v="9.202453987730061E-2"/>
    <n v="89"/>
    <n v="0.23116883116883116"/>
    <n v="326"/>
    <n v="385"/>
    <n v="377"/>
    <n v="1"/>
    <n v="3"/>
    <n v="2"/>
    <n v="2"/>
    <n v="83"/>
    <n v="0"/>
    <n v="0"/>
    <n v="0"/>
    <n v="0"/>
    <n v="321"/>
    <n v="1"/>
    <n v="3"/>
    <n v="2"/>
    <n v="2"/>
    <n v="8.4112149532710276E-2"/>
    <n v="0"/>
    <n v="0"/>
    <n v="0"/>
    <n v="0"/>
    <n v="9.202453987730061E-2"/>
    <n v="2.4316109422492401E-2"/>
    <n v="30"/>
  </r>
  <r>
    <x v="3"/>
    <s v="0441-01-000"/>
    <m/>
    <x v="3"/>
    <s v="Marshall"/>
    <s v="Marshall County Central Schools"/>
    <n v="25"/>
    <n v="0"/>
    <n v="0"/>
    <n v="0"/>
    <n v="0"/>
    <n v="0"/>
    <n v="30"/>
    <n v="0"/>
    <n v="9.1743119266055051E-2"/>
    <n v="92"/>
    <n v="0.23650385604113111"/>
    <n v="327"/>
    <n v="389"/>
    <n v="376"/>
    <n v="0"/>
    <n v="7"/>
    <n v="1"/>
    <n v="5"/>
    <n v="87"/>
    <n v="0"/>
    <n v="0"/>
    <n v="0"/>
    <n v="0"/>
    <n v="314"/>
    <n v="0"/>
    <n v="7"/>
    <n v="1"/>
    <n v="5"/>
    <n v="7.9617834394904455E-2"/>
    <n v="0"/>
    <n v="0"/>
    <n v="0"/>
    <n v="0"/>
    <n v="9.1743119266055051E-2"/>
    <n v="3.9755351681957186E-2"/>
    <n v="30"/>
  </r>
  <r>
    <x v="8"/>
    <s v="0308-01-000"/>
    <m/>
    <x v="3"/>
    <s v="Hubbard"/>
    <s v="Nevis Public School District"/>
    <n v="26"/>
    <n v="0"/>
    <n v="0"/>
    <n v="0"/>
    <n v="0"/>
    <n v="0"/>
    <n v="30"/>
    <n v="0"/>
    <n v="9.1463414634146339E-2"/>
    <n v="268"/>
    <n v="0.47349823321554768"/>
    <n v="328"/>
    <n v="566"/>
    <n v="525"/>
    <n v="20"/>
    <n v="6"/>
    <n v="3"/>
    <n v="12"/>
    <n v="246"/>
    <n v="3"/>
    <n v="0"/>
    <n v="0"/>
    <n v="7"/>
    <n v="305"/>
    <n v="17"/>
    <n v="6"/>
    <n v="3"/>
    <n v="5"/>
    <n v="8.5245901639344257E-2"/>
    <n v="0"/>
    <n v="0"/>
    <n v="0"/>
    <n v="0"/>
    <n v="9.1463414634146339E-2"/>
    <n v="9.2261904761904767E-2"/>
    <n v="30"/>
  </r>
  <r>
    <x v="8"/>
    <s v="2171-01-000"/>
    <m/>
    <x v="3"/>
    <s v="Kittson"/>
    <s v="Kittson Central School District"/>
    <n v="28"/>
    <n v="0"/>
    <n v="0"/>
    <n v="0"/>
    <n v="0"/>
    <n v="0"/>
    <n v="30"/>
    <n v="0"/>
    <n v="9.0634441087613288E-2"/>
    <n v="11"/>
    <n v="3.5256410256410256E-2"/>
    <n v="331"/>
    <n v="312"/>
    <n v="296"/>
    <n v="2"/>
    <n v="0"/>
    <n v="4"/>
    <n v="10"/>
    <n v="7"/>
    <n v="0"/>
    <n v="0"/>
    <n v="0"/>
    <n v="0"/>
    <n v="317"/>
    <n v="2"/>
    <n v="0"/>
    <n v="4"/>
    <n v="10"/>
    <n v="8.8328075709779186E-2"/>
    <n v="0"/>
    <n v="0"/>
    <n v="0"/>
    <n v="0"/>
    <n v="9.0634441087613288E-2"/>
    <n v="4.8048048048048048E-2"/>
    <n v="30"/>
  </r>
  <r>
    <x v="13"/>
    <s v="2886-01-000"/>
    <m/>
    <x v="3"/>
    <s v="Freeborn"/>
    <s v="Glenville-Emmons School District"/>
    <n v="28"/>
    <n v="0"/>
    <n v="0"/>
    <n v="0"/>
    <n v="0"/>
    <n v="0"/>
    <n v="30"/>
    <n v="0"/>
    <n v="8.5470085470085472E-2"/>
    <n v="55"/>
    <n v="0.14627659574468085"/>
    <n v="351"/>
    <n v="376"/>
    <n v="351"/>
    <n v="5"/>
    <n v="1"/>
    <n v="11"/>
    <n v="8"/>
    <n v="50"/>
    <n v="3"/>
    <n v="0"/>
    <n v="0"/>
    <n v="0"/>
    <n v="329"/>
    <n v="2"/>
    <n v="1"/>
    <n v="11"/>
    <n v="8"/>
    <n v="8.5106382978723402E-2"/>
    <n v="0"/>
    <n v="0"/>
    <n v="0"/>
    <n v="0"/>
    <n v="8.5470085470085472E-2"/>
    <n v="6.2678062678062682E-2"/>
    <n v="30"/>
  </r>
  <r>
    <x v="0"/>
    <s v="0630-01-000"/>
    <m/>
    <x v="3"/>
    <s v="Red Lake"/>
    <s v="Red Lake Falls Public School Dist."/>
    <n v="25"/>
    <n v="0"/>
    <n v="0"/>
    <n v="0"/>
    <n v="0"/>
    <n v="0"/>
    <n v="30"/>
    <n v="0"/>
    <n v="8.1300813008130079E-2"/>
    <n v="26"/>
    <n v="7.1232876712328766E-2"/>
    <n v="369"/>
    <n v="365"/>
    <n v="330"/>
    <n v="1"/>
    <n v="4"/>
    <n v="4"/>
    <n v="26"/>
    <n v="22"/>
    <n v="0"/>
    <n v="0"/>
    <n v="0"/>
    <n v="0"/>
    <n v="333"/>
    <n v="1"/>
    <n v="4"/>
    <n v="4"/>
    <n v="26"/>
    <n v="7.5075075075075076E-2"/>
    <n v="0"/>
    <n v="0"/>
    <n v="0"/>
    <n v="0"/>
    <n v="8.1300813008130079E-2"/>
    <n v="9.5108695652173919E-2"/>
    <n v="30"/>
  </r>
  <r>
    <x v="14"/>
    <s v="0550-01-000"/>
    <m/>
    <x v="3"/>
    <s v="Otter Tail"/>
    <s v="Underwood Public School District"/>
    <n v="29"/>
    <n v="0"/>
    <n v="0"/>
    <n v="0"/>
    <n v="0"/>
    <n v="0"/>
    <n v="30"/>
    <n v="0"/>
    <n v="7.6530612244897961E-2"/>
    <n v="92"/>
    <n v="0.20264317180616739"/>
    <n v="392"/>
    <n v="454"/>
    <n v="441"/>
    <n v="4"/>
    <n v="0"/>
    <n v="6"/>
    <n v="3"/>
    <n v="90"/>
    <n v="0"/>
    <n v="0"/>
    <n v="0"/>
    <n v="0"/>
    <n v="380"/>
    <n v="4"/>
    <n v="0"/>
    <n v="6"/>
    <n v="3"/>
    <n v="7.6315789473684212E-2"/>
    <n v="0"/>
    <n v="0"/>
    <n v="0"/>
    <n v="0"/>
    <n v="7.6530612244897961E-2"/>
    <n v="3.3078880407124679E-2"/>
    <n v="30"/>
  </r>
  <r>
    <x v="11"/>
    <s v="2754-01-000"/>
    <m/>
    <x v="3"/>
    <s v="Redwood"/>
    <s v="Cedar Mountain School District"/>
    <n v="23"/>
    <n v="4"/>
    <n v="0"/>
    <n v="0"/>
    <n v="0"/>
    <n v="0"/>
    <n v="30"/>
    <n v="0"/>
    <n v="7.281553398058252E-2"/>
    <n v="43"/>
    <n v="0.1011764705882353"/>
    <n v="412"/>
    <n v="425"/>
    <n v="381"/>
    <n v="26"/>
    <n v="4"/>
    <n v="4"/>
    <n v="10"/>
    <n v="35"/>
    <n v="7"/>
    <n v="0"/>
    <n v="0"/>
    <n v="0"/>
    <n v="369"/>
    <n v="23"/>
    <n v="4"/>
    <n v="4"/>
    <n v="10"/>
    <n v="6.2330623306233061E-2"/>
    <n v="0.17391304347826086"/>
    <n v="0"/>
    <n v="0"/>
    <n v="0"/>
    <n v="7.281553398058252E-2"/>
    <n v="0.1"/>
    <n v="30"/>
  </r>
  <r>
    <x v="10"/>
    <s v="2754-01-000"/>
    <m/>
    <x v="3"/>
    <s v="Redwood"/>
    <s v="Cedar Mountain School District"/>
    <n v="24"/>
    <n v="4"/>
    <n v="0"/>
    <n v="0"/>
    <n v="0"/>
    <n v="0"/>
    <n v="30"/>
    <n v="0"/>
    <n v="7.2463768115942032E-2"/>
    <n v="58"/>
    <n v="0.13122171945701358"/>
    <n v="414"/>
    <n v="442"/>
    <n v="396"/>
    <n v="26"/>
    <n v="4"/>
    <n v="1"/>
    <n v="15"/>
    <n v="53"/>
    <n v="4"/>
    <n v="0"/>
    <n v="0"/>
    <n v="0"/>
    <n v="367"/>
    <n v="26"/>
    <n v="4"/>
    <n v="1"/>
    <n v="15"/>
    <n v="6.5395095367847406E-2"/>
    <n v="0.15384615384615385"/>
    <n v="0"/>
    <n v="0"/>
    <n v="0"/>
    <n v="7.2463768115942032E-2"/>
    <n v="0.11138014527845036"/>
    <n v="30"/>
  </r>
  <r>
    <x v="14"/>
    <s v="2754-01-000"/>
    <m/>
    <x v="3"/>
    <s v="Redwood"/>
    <s v="Cedar Mountain School District"/>
    <n v="23"/>
    <n v="0"/>
    <n v="0"/>
    <n v="0"/>
    <n v="0"/>
    <n v="0"/>
    <n v="30"/>
    <n v="0"/>
    <n v="7.1090047393364927E-2"/>
    <n v="25"/>
    <n v="5.9952038369304558E-2"/>
    <n v="422"/>
    <n v="417"/>
    <n v="399"/>
    <n v="1"/>
    <n v="0"/>
    <n v="0"/>
    <n v="17"/>
    <n v="24"/>
    <n v="0"/>
    <n v="0"/>
    <n v="0"/>
    <n v="0"/>
    <n v="398"/>
    <n v="1"/>
    <n v="0"/>
    <n v="0"/>
    <n v="17"/>
    <n v="5.7788944723618091E-2"/>
    <n v="0"/>
    <n v="0"/>
    <n v="0"/>
    <n v="0"/>
    <n v="7.1090047393364927E-2"/>
    <n v="4.3269230769230768E-2"/>
    <n v="30"/>
  </r>
  <r>
    <x v="3"/>
    <s v="0511-01-000"/>
    <m/>
    <x v="3"/>
    <s v="Nobles"/>
    <s v="Adrian Public School District"/>
    <n v="19"/>
    <n v="0"/>
    <n v="0"/>
    <n v="0"/>
    <n v="5"/>
    <n v="0"/>
    <n v="30"/>
    <n v="0"/>
    <n v="6.9930069930069935E-2"/>
    <n v="198"/>
    <n v="0.33165829145728642"/>
    <n v="429"/>
    <n v="597"/>
    <n v="507"/>
    <n v="7"/>
    <n v="6"/>
    <n v="19"/>
    <n v="58"/>
    <n v="166"/>
    <n v="0"/>
    <n v="0"/>
    <n v="3"/>
    <n v="24"/>
    <n v="360"/>
    <n v="7"/>
    <n v="6"/>
    <n v="16"/>
    <n v="39"/>
    <n v="5.2777777777777778E-2"/>
    <n v="0"/>
    <n v="0"/>
    <n v="0"/>
    <n v="0.12820512820512819"/>
    <n v="6.9930069930069935E-2"/>
    <n v="0.15887850467289719"/>
    <n v="30"/>
  </r>
  <r>
    <x v="10"/>
    <s v="0599-01-000"/>
    <m/>
    <x v="3"/>
    <s v="Polk"/>
    <s v="Fertile-Beltrami School District"/>
    <n v="23"/>
    <n v="3"/>
    <n v="0"/>
    <n v="0"/>
    <n v="0"/>
    <n v="0"/>
    <n v="30"/>
    <n v="0"/>
    <n v="6.6666666666666666E-2"/>
    <n v="66"/>
    <n v="0.13580246913580246"/>
    <n v="450"/>
    <n v="486"/>
    <n v="445"/>
    <n v="19"/>
    <n v="6"/>
    <n v="6"/>
    <n v="10"/>
    <n v="60"/>
    <n v="4"/>
    <n v="0"/>
    <n v="0"/>
    <n v="0"/>
    <n v="408"/>
    <n v="18"/>
    <n v="6"/>
    <n v="6"/>
    <n v="10"/>
    <n v="5.6372549019607844E-2"/>
    <n v="0.16666666666666666"/>
    <n v="0"/>
    <n v="0"/>
    <n v="0"/>
    <n v="6.6666666666666666E-2"/>
    <n v="8.9285714285714288E-2"/>
    <n v="30"/>
  </r>
  <r>
    <x v="8"/>
    <s v="0118-01-000"/>
    <m/>
    <x v="3"/>
    <s v="Cass"/>
    <s v="Northland Community Schools"/>
    <n v="15"/>
    <n v="10"/>
    <n v="0"/>
    <n v="0"/>
    <n v="0"/>
    <n v="0"/>
    <n v="30"/>
    <n v="0"/>
    <n v="6.6225165562913912E-2"/>
    <n v="26"/>
    <n v="5.7906458797327393E-2"/>
    <n v="453"/>
    <n v="449"/>
    <n v="361"/>
    <n v="82"/>
    <n v="5"/>
    <n v="0"/>
    <n v="1"/>
    <n v="24"/>
    <n v="0"/>
    <n v="0"/>
    <n v="0"/>
    <n v="0"/>
    <n v="352"/>
    <n v="92"/>
    <n v="5"/>
    <n v="0"/>
    <n v="1"/>
    <n v="4.261363636363636E-2"/>
    <n v="0.10869565217391304"/>
    <n v="0"/>
    <n v="0"/>
    <n v="0"/>
    <n v="6.6225165562913912E-2"/>
    <n v="0.21777777777777776"/>
    <n v="30"/>
  </r>
  <r>
    <x v="7"/>
    <s v="0775-01-000"/>
    <m/>
    <x v="3"/>
    <s v="Swift"/>
    <s v="Kerkhoven-Murdock-Sunburg"/>
    <n v="27"/>
    <n v="0"/>
    <n v="0"/>
    <n v="0"/>
    <n v="0"/>
    <n v="0"/>
    <n v="30"/>
    <n v="0"/>
    <n v="6.4516129032258063E-2"/>
    <n v="112"/>
    <n v="0.20475319926873858"/>
    <n v="465"/>
    <n v="547"/>
    <n v="495"/>
    <n v="2"/>
    <n v="2"/>
    <n v="1"/>
    <n v="47"/>
    <n v="87"/>
    <n v="0"/>
    <n v="0"/>
    <n v="0"/>
    <n v="19"/>
    <n v="435"/>
    <n v="2"/>
    <n v="2"/>
    <n v="1"/>
    <n v="28"/>
    <n v="6.2068965517241378E-2"/>
    <n v="0"/>
    <n v="0"/>
    <n v="0"/>
    <n v="0"/>
    <n v="6.4516129032258063E-2"/>
    <n v="7.0512820512820512E-2"/>
    <n v="30"/>
  </r>
  <r>
    <x v="5"/>
    <s v="0511-01-000"/>
    <m/>
    <x v="3"/>
    <s v="Nobles"/>
    <s v="Adrian Public School District"/>
    <n v="17"/>
    <n v="0"/>
    <n v="0"/>
    <n v="0"/>
    <n v="6"/>
    <n v="11"/>
    <n v="19"/>
    <n v="2.3605150214592276E-2"/>
    <n v="4.07725321888412E-2"/>
    <n v="161"/>
    <n v="0.26968174204355111"/>
    <n v="466"/>
    <n v="597"/>
    <n v="527"/>
    <n v="6"/>
    <n v="8"/>
    <n v="8"/>
    <n v="48"/>
    <n v="139"/>
    <n v="0"/>
    <n v="0"/>
    <n v="0"/>
    <n v="18"/>
    <n v="405"/>
    <n v="6"/>
    <n v="8"/>
    <n v="8"/>
    <n v="36"/>
    <n v="4.1975308641975309E-2"/>
    <n v="0"/>
    <n v="0"/>
    <n v="0"/>
    <n v="0.16666666666666666"/>
    <n v="6.4377682403433473E-2"/>
    <n v="0.12526997840172785"/>
    <n v="30"/>
  </r>
  <r>
    <x v="13"/>
    <s v="2683-01-000"/>
    <m/>
    <x v="3"/>
    <s v="Roseau"/>
    <s v="Greenbush-Middle River School Dist."/>
    <n v="28"/>
    <n v="0"/>
    <n v="0"/>
    <n v="0"/>
    <n v="0"/>
    <n v="0"/>
    <n v="30"/>
    <n v="0"/>
    <n v="6.0851926977687626E-2"/>
    <n v="3"/>
    <n v="6.4377682403433476E-3"/>
    <n v="493"/>
    <n v="466"/>
    <n v="459"/>
    <n v="1"/>
    <n v="3"/>
    <n v="2"/>
    <n v="1"/>
    <n v="0"/>
    <n v="0"/>
    <n v="0"/>
    <n v="0"/>
    <n v="0"/>
    <n v="487"/>
    <n v="1"/>
    <n v="3"/>
    <n v="2"/>
    <n v="1"/>
    <n v="5.7494866529774126E-2"/>
    <n v="0"/>
    <n v="0"/>
    <n v="0"/>
    <n v="0"/>
    <n v="6.0851926977687626E-2"/>
    <n v="1.417004048582996E-2"/>
    <n v="30"/>
  </r>
  <r>
    <x v="10"/>
    <s v="2683-01-000"/>
    <m/>
    <x v="3"/>
    <s v="Roseau"/>
    <s v="Greenbush-Middle River School Dist."/>
    <n v="28"/>
    <n v="0"/>
    <n v="0"/>
    <n v="0"/>
    <n v="0"/>
    <n v="0"/>
    <n v="30"/>
    <n v="0"/>
    <n v="6.0362173038229376E-2"/>
    <n v="9"/>
    <n v="1.8907563025210083E-2"/>
    <n v="497"/>
    <n v="476"/>
    <n v="464"/>
    <n v="2"/>
    <n v="4"/>
    <n v="2"/>
    <n v="4"/>
    <n v="7"/>
    <n v="0"/>
    <n v="0"/>
    <n v="0"/>
    <n v="0"/>
    <n v="485"/>
    <n v="2"/>
    <n v="4"/>
    <n v="2"/>
    <n v="4"/>
    <n v="5.7731958762886601E-2"/>
    <n v="0"/>
    <n v="0"/>
    <n v="0"/>
    <n v="0"/>
    <n v="6.0362173038229376E-2"/>
    <n v="2.4144869215291749E-2"/>
    <n v="30"/>
  </r>
  <r>
    <x v="7"/>
    <s v="0085-01-000"/>
    <m/>
    <x v="3"/>
    <s v="Brown"/>
    <s v="Springfield Public School District"/>
    <n v="18"/>
    <n v="0"/>
    <n v="0"/>
    <n v="6"/>
    <n v="3"/>
    <n v="0"/>
    <n v="30"/>
    <n v="0"/>
    <n v="5.7915057915057917E-2"/>
    <n v="94"/>
    <n v="0.16151202749140894"/>
    <n v="518"/>
    <n v="582"/>
    <n v="547"/>
    <n v="0"/>
    <n v="1"/>
    <n v="4"/>
    <n v="30"/>
    <n v="91"/>
    <n v="0"/>
    <n v="0"/>
    <n v="0"/>
    <n v="0"/>
    <n v="474"/>
    <n v="0"/>
    <n v="1"/>
    <n v="10"/>
    <n v="33"/>
    <n v="3.7974683544303799E-2"/>
    <n v="0"/>
    <n v="0"/>
    <n v="0.6"/>
    <n v="9.0909090909090912E-2"/>
    <n v="5.7915057915057917E-2"/>
    <n v="8.4942084942084939E-2"/>
    <n v="30"/>
  </r>
  <r>
    <x v="13"/>
    <s v="0173-01-000"/>
    <m/>
    <x v="3"/>
    <s v="Cottonwood"/>
    <s v="Mountain Lake Public Schools"/>
    <n v="21"/>
    <n v="0"/>
    <n v="0"/>
    <n v="0"/>
    <n v="4"/>
    <n v="0"/>
    <n v="30"/>
    <n v="0"/>
    <n v="5.7692307692307696E-2"/>
    <n v="36"/>
    <n v="6.8441064638783272E-2"/>
    <n v="520"/>
    <n v="526"/>
    <n v="373"/>
    <n v="0"/>
    <n v="6"/>
    <n v="93"/>
    <n v="54"/>
    <n v="32"/>
    <n v="0"/>
    <n v="0"/>
    <n v="0"/>
    <n v="0"/>
    <n v="362"/>
    <n v="0"/>
    <n v="6"/>
    <n v="93"/>
    <n v="58"/>
    <n v="5.8011049723756904E-2"/>
    <n v="0"/>
    <n v="0"/>
    <n v="0"/>
    <n v="6.8965517241379309E-2"/>
    <n v="5.7692307692307696E-2"/>
    <n v="0.30250481695568399"/>
    <n v="30"/>
  </r>
  <r>
    <x v="14"/>
    <s v="0253-01-000"/>
    <m/>
    <x v="3"/>
    <s v="Goodhue"/>
    <s v="Goodhue Public School District"/>
    <n v="28"/>
    <n v="0"/>
    <n v="0"/>
    <n v="0"/>
    <n v="0"/>
    <n v="0"/>
    <n v="30"/>
    <n v="0"/>
    <n v="5.6179775280898875E-2"/>
    <n v="79"/>
    <n v="0.13550600343053174"/>
    <n v="534"/>
    <n v="583"/>
    <n v="568"/>
    <n v="0"/>
    <n v="1"/>
    <n v="4"/>
    <n v="10"/>
    <n v="75"/>
    <n v="0"/>
    <n v="0"/>
    <n v="0"/>
    <n v="0"/>
    <n v="521"/>
    <n v="0"/>
    <n v="1"/>
    <n v="4"/>
    <n v="10"/>
    <n v="5.3742802303262956E-2"/>
    <n v="0"/>
    <n v="0"/>
    <n v="0"/>
    <n v="0"/>
    <n v="5.6179775280898875E-2"/>
    <n v="2.7985074626865673E-2"/>
    <n v="30"/>
  </r>
  <r>
    <x v="10"/>
    <s v="0253-01-000"/>
    <m/>
    <x v="3"/>
    <s v="Goodhue"/>
    <s v="Goodhue Public School District"/>
    <n v="29"/>
    <n v="0"/>
    <n v="0"/>
    <n v="0"/>
    <n v="0"/>
    <n v="0"/>
    <n v="30"/>
    <n v="0"/>
    <n v="5.4744525547445258E-2"/>
    <n v="119"/>
    <n v="0.18681318681318682"/>
    <n v="548"/>
    <n v="637"/>
    <n v="601"/>
    <n v="0"/>
    <n v="2"/>
    <n v="4"/>
    <n v="30"/>
    <n v="114"/>
    <n v="0"/>
    <n v="0"/>
    <n v="0"/>
    <n v="0"/>
    <n v="516"/>
    <n v="0"/>
    <n v="2"/>
    <n v="4"/>
    <n v="30"/>
    <n v="5.6201550387596902E-2"/>
    <n v="0"/>
    <n v="0"/>
    <n v="0"/>
    <n v="0"/>
    <n v="5.4744525547445258E-2"/>
    <n v="6.5217391304347824E-2"/>
    <n v="30"/>
  </r>
  <r>
    <x v="9"/>
    <s v="0891-01-000"/>
    <m/>
    <x v="3"/>
    <s v="Yellow Medicine"/>
    <s v="Canby Public School District"/>
    <n v="21"/>
    <n v="0"/>
    <n v="0"/>
    <n v="0"/>
    <n v="4"/>
    <n v="0"/>
    <n v="30"/>
    <n v="0"/>
    <n v="5.3475935828877004E-2"/>
    <n v="15"/>
    <n v="2.7472527472527472E-2"/>
    <n v="561"/>
    <n v="546"/>
    <n v="531"/>
    <n v="1"/>
    <n v="4"/>
    <n v="1"/>
    <n v="9"/>
    <n v="11"/>
    <n v="0"/>
    <n v="0"/>
    <n v="0"/>
    <n v="0"/>
    <n v="541"/>
    <n v="1"/>
    <n v="4"/>
    <n v="1"/>
    <n v="13"/>
    <n v="3.8817005545286505E-2"/>
    <n v="0"/>
    <n v="0"/>
    <n v="0"/>
    <n v="0.30769230769230771"/>
    <n v="5.3475935828877004E-2"/>
    <n v="3.3928571428571426E-2"/>
    <n v="30"/>
  </r>
  <r>
    <x v="13"/>
    <s v="0775-01-000"/>
    <m/>
    <x v="3"/>
    <s v="Swift"/>
    <s v="Kerkhoven-Murdock-Sunburg"/>
    <n v="21"/>
    <n v="0"/>
    <n v="3"/>
    <n v="0"/>
    <n v="0"/>
    <n v="0"/>
    <n v="30"/>
    <n v="0"/>
    <n v="5.0761421319796954E-2"/>
    <n v="79"/>
    <n v="0.12343750000000001"/>
    <n v="591"/>
    <n v="640"/>
    <n v="575"/>
    <n v="2"/>
    <n v="5"/>
    <n v="0"/>
    <n v="58"/>
    <n v="68"/>
    <n v="0"/>
    <n v="0"/>
    <n v="0"/>
    <n v="6"/>
    <n v="528"/>
    <n v="2"/>
    <n v="8"/>
    <n v="0"/>
    <n v="52"/>
    <n v="3.9772727272727272E-2"/>
    <n v="0"/>
    <n v="0.375"/>
    <n v="0"/>
    <n v="0"/>
    <n v="5.0761421319796954E-2"/>
    <n v="0.10508474576271186"/>
    <n v="30"/>
  </r>
  <r>
    <x v="13"/>
    <s v="0435-01-000"/>
    <m/>
    <x v="3"/>
    <s v="Mahnomen"/>
    <s v="Waubun-Ogema-White Earth Public Sch"/>
    <n v="19"/>
    <n v="8"/>
    <n v="0"/>
    <n v="0"/>
    <n v="0"/>
    <n v="0"/>
    <n v="30"/>
    <n v="0"/>
    <n v="4.6728971962616821E-2"/>
    <n v="1"/>
    <n v="1.6313213703099511E-3"/>
    <n v="642"/>
    <n v="613"/>
    <n v="205"/>
    <n v="407"/>
    <n v="0"/>
    <n v="0"/>
    <n v="1"/>
    <n v="0"/>
    <n v="0"/>
    <n v="0"/>
    <n v="0"/>
    <n v="0"/>
    <n v="224"/>
    <n v="415"/>
    <n v="0"/>
    <n v="0"/>
    <n v="1"/>
    <n v="8.4821428571428575E-2"/>
    <n v="1.9277108433734941E-2"/>
    <n v="0"/>
    <n v="0"/>
    <n v="0"/>
    <n v="4.6728971962616821E-2"/>
    <n v="0.65"/>
    <n v="30"/>
  </r>
  <r>
    <x v="13"/>
    <s v="0553-01-000"/>
    <m/>
    <x v="3"/>
    <s v="Otter Tail"/>
    <s v="New York Mills Public School Dist."/>
    <n v="28"/>
    <n v="0"/>
    <n v="0"/>
    <n v="0"/>
    <n v="0"/>
    <n v="0"/>
    <n v="30"/>
    <n v="0"/>
    <n v="4.3103448275862072E-2"/>
    <n v="86"/>
    <n v="0.11436170212765957"/>
    <n v="696"/>
    <n v="752"/>
    <n v="735"/>
    <n v="11"/>
    <n v="0"/>
    <n v="0"/>
    <n v="6"/>
    <n v="81"/>
    <n v="0"/>
    <n v="0"/>
    <n v="0"/>
    <n v="0"/>
    <n v="682"/>
    <n v="11"/>
    <n v="0"/>
    <n v="0"/>
    <n v="6"/>
    <n v="4.1055718475073312E-2"/>
    <n v="0"/>
    <n v="0"/>
    <n v="0"/>
    <n v="0"/>
    <n v="4.3103448275862072E-2"/>
    <n v="2.4320457796852647E-2"/>
    <n v="30"/>
  </r>
  <r>
    <x v="16"/>
    <s v="0533-01-000"/>
    <m/>
    <x v="3"/>
    <s v="Olmsted"/>
    <s v="Dover-Eyota Public School District"/>
    <n v="26"/>
    <n v="0"/>
    <n v="0"/>
    <n v="0"/>
    <n v="0"/>
    <n v="8"/>
    <n v="22"/>
    <n v="1.0526315789473684E-2"/>
    <n v="2.8947368421052631E-2"/>
    <n v="335"/>
    <n v="0.31455399061032863"/>
    <n v="760"/>
    <n v="1065"/>
    <n v="1055"/>
    <n v="1"/>
    <n v="2"/>
    <n v="4"/>
    <n v="3"/>
    <n v="335"/>
    <n v="0"/>
    <n v="0"/>
    <n v="0"/>
    <n v="0"/>
    <n v="746"/>
    <n v="1"/>
    <n v="2"/>
    <n v="4"/>
    <n v="3"/>
    <n v="3.4852546916890083E-2"/>
    <n v="0"/>
    <n v="0"/>
    <n v="0"/>
    <n v="0"/>
    <n v="3.9473684210526314E-2"/>
    <n v="1.3227513227513227E-2"/>
    <n v="30"/>
  </r>
  <r>
    <x v="1"/>
    <s v="0150-01-000"/>
    <m/>
    <x v="3"/>
    <s v="Clay"/>
    <s v="Hawley Public School District"/>
    <n v="22"/>
    <n v="0"/>
    <n v="0"/>
    <n v="0"/>
    <n v="0"/>
    <n v="3"/>
    <n v="27"/>
    <n v="3.5128805620608899E-3"/>
    <n v="3.161592505854801E-2"/>
    <n v="131"/>
    <n v="0.13717277486910995"/>
    <n v="854"/>
    <n v="955"/>
    <n v="915"/>
    <n v="6"/>
    <n v="10"/>
    <n v="7"/>
    <n v="17"/>
    <n v="118"/>
    <n v="0"/>
    <n v="0"/>
    <n v="0"/>
    <n v="0"/>
    <n v="819"/>
    <n v="6"/>
    <n v="10"/>
    <n v="7"/>
    <n v="17"/>
    <n v="2.6862026862026864E-2"/>
    <n v="0"/>
    <n v="0"/>
    <n v="0"/>
    <n v="0"/>
    <n v="3.5128805620608897E-2"/>
    <n v="4.6565774155995346E-2"/>
    <n v="30"/>
  </r>
  <r>
    <x v="2"/>
    <s v="0150-01-000"/>
    <m/>
    <x v="3"/>
    <s v="Clay"/>
    <s v="Hawley Public School District"/>
    <n v="23"/>
    <n v="0"/>
    <n v="0"/>
    <n v="0"/>
    <n v="0"/>
    <n v="0"/>
    <n v="30"/>
    <n v="0"/>
    <n v="3.4762456546929318E-2"/>
    <n v="122"/>
    <n v="0.12774869109947645"/>
    <n v="863"/>
    <n v="955"/>
    <n v="917"/>
    <n v="6"/>
    <n v="9"/>
    <n v="6"/>
    <n v="17"/>
    <n v="119"/>
    <n v="0"/>
    <n v="0"/>
    <n v="0"/>
    <n v="0"/>
    <n v="821"/>
    <n v="6"/>
    <n v="9"/>
    <n v="6"/>
    <n v="17"/>
    <n v="2.8014616321559074E-2"/>
    <n v="0"/>
    <n v="0"/>
    <n v="0"/>
    <n v="0"/>
    <n v="3.4762456546929318E-2"/>
    <n v="4.4237485448195578E-2"/>
    <n v="30"/>
  </r>
  <r>
    <x v="15"/>
    <s v="0227-01-000"/>
    <m/>
    <x v="3"/>
    <s v="Olmsted"/>
    <s v="Chatfield Public Schools"/>
    <n v="27"/>
    <n v="0"/>
    <n v="0"/>
    <n v="0"/>
    <n v="0"/>
    <n v="0"/>
    <n v="30"/>
    <n v="0"/>
    <n v="3.34075723830735E-2"/>
    <n v="73"/>
    <n v="7.7577045696068006E-2"/>
    <n v="898"/>
    <n v="941"/>
    <n v="922"/>
    <n v="0"/>
    <n v="9"/>
    <n v="6"/>
    <n v="4"/>
    <n v="69"/>
    <n v="0"/>
    <n v="0"/>
    <n v="0"/>
    <n v="0"/>
    <n v="880"/>
    <n v="0"/>
    <n v="9"/>
    <n v="6"/>
    <n v="4"/>
    <n v="3.0681818181818182E-2"/>
    <n v="0"/>
    <n v="0"/>
    <n v="0"/>
    <n v="0"/>
    <n v="3.34075723830735E-2"/>
    <n v="2.1134593993325918E-2"/>
    <n v="30"/>
  </r>
  <r>
    <x v="11"/>
    <s v="0484-01-000"/>
    <m/>
    <x v="3"/>
    <s v="Morrison"/>
    <s v="Pierz Public School District"/>
    <n v="24"/>
    <n v="0"/>
    <n v="0"/>
    <n v="0"/>
    <n v="0"/>
    <n v="0"/>
    <n v="30"/>
    <n v="0"/>
    <n v="3.34075723830735E-2"/>
    <n v="195"/>
    <n v="0.18344308560677328"/>
    <n v="898"/>
    <n v="1063"/>
    <n v="1042"/>
    <n v="5"/>
    <n v="5"/>
    <n v="4"/>
    <n v="7"/>
    <n v="193"/>
    <n v="0"/>
    <n v="0"/>
    <n v="0"/>
    <n v="0"/>
    <n v="873"/>
    <n v="5"/>
    <n v="5"/>
    <n v="4"/>
    <n v="7"/>
    <n v="2.7491408934707903E-2"/>
    <n v="0"/>
    <n v="0"/>
    <n v="0"/>
    <n v="0"/>
    <n v="3.34075723830735E-2"/>
    <n v="2.3489932885906041E-2"/>
    <n v="30"/>
  </r>
  <r>
    <x v="12"/>
    <s v="2168-01-000"/>
    <m/>
    <x v="3"/>
    <s v="Waseca"/>
    <s v="NRHEG School District"/>
    <n v="29"/>
    <n v="0"/>
    <n v="0"/>
    <n v="0"/>
    <n v="0"/>
    <n v="0"/>
    <n v="30"/>
    <n v="0"/>
    <n v="3.2930845225027441E-2"/>
    <n v="103"/>
    <n v="0.10467479674796748"/>
    <n v="911"/>
    <n v="984"/>
    <n v="974"/>
    <n v="0"/>
    <n v="2"/>
    <n v="5"/>
    <n v="3"/>
    <n v="102"/>
    <n v="0"/>
    <n v="0"/>
    <n v="0"/>
    <n v="0"/>
    <n v="901"/>
    <n v="0"/>
    <n v="2"/>
    <n v="5"/>
    <n v="3"/>
    <n v="3.2186459489456157E-2"/>
    <n v="0"/>
    <n v="0"/>
    <n v="0"/>
    <n v="0"/>
    <n v="3.2930845225027441E-2"/>
    <n v="1.0976948408342482E-2"/>
    <n v="30"/>
  </r>
  <r>
    <x v="13"/>
    <s v="0846-01-000"/>
    <m/>
    <x v="3"/>
    <s v="Wilkin"/>
    <s v="Breckenridge Public School District"/>
    <n v="30"/>
    <n v="0"/>
    <n v="0"/>
    <n v="0"/>
    <n v="0"/>
    <n v="0"/>
    <n v="30"/>
    <n v="0"/>
    <n v="3.2894736842105261E-2"/>
    <n v="10"/>
    <n v="1.1210762331838564E-2"/>
    <n v="912"/>
    <n v="892"/>
    <n v="824"/>
    <n v="17"/>
    <n v="9"/>
    <n v="4"/>
    <n v="38"/>
    <n v="10"/>
    <n v="0"/>
    <n v="0"/>
    <n v="0"/>
    <n v="0"/>
    <n v="844"/>
    <n v="17"/>
    <n v="9"/>
    <n v="4"/>
    <n v="38"/>
    <n v="3.5545023696682464E-2"/>
    <n v="0"/>
    <n v="0"/>
    <n v="0"/>
    <n v="0"/>
    <n v="3.2894736842105261E-2"/>
    <n v="7.4561403508771926E-2"/>
    <n v="30"/>
  </r>
  <r>
    <x v="12"/>
    <s v="0177-01-000"/>
    <m/>
    <x v="3"/>
    <s v="Cottonwood"/>
    <s v="Windom Public School District"/>
    <n v="25"/>
    <n v="0"/>
    <n v="0"/>
    <n v="0"/>
    <n v="0"/>
    <n v="0"/>
    <n v="30"/>
    <n v="0"/>
    <n v="3.2537960954446853E-2"/>
    <n v="83"/>
    <n v="8.5128205128205126E-2"/>
    <n v="922"/>
    <n v="975"/>
    <n v="872"/>
    <n v="12"/>
    <n v="6"/>
    <n v="15"/>
    <n v="70"/>
    <n v="68"/>
    <n v="0"/>
    <n v="0"/>
    <n v="0"/>
    <n v="9"/>
    <n v="829"/>
    <n v="12"/>
    <n v="6"/>
    <n v="15"/>
    <n v="61"/>
    <n v="3.0156815440289506E-2"/>
    <n v="0"/>
    <n v="0"/>
    <n v="0"/>
    <n v="0"/>
    <n v="3.2537960954446853E-2"/>
    <n v="0.10184182015167931"/>
    <n v="30"/>
  </r>
  <r>
    <x v="17"/>
    <s v="0484-01-000"/>
    <m/>
    <x v="3"/>
    <s v="Morrison"/>
    <s v="Pierz Public School District"/>
    <n v="28"/>
    <n v="0"/>
    <n v="0"/>
    <n v="0"/>
    <n v="0"/>
    <n v="0"/>
    <n v="30"/>
    <n v="0"/>
    <n v="3.0800821355236138E-2"/>
    <n v="45"/>
    <n v="4.5500505561172903E-2"/>
    <n v="974"/>
    <n v="989"/>
    <n v="972"/>
    <n v="7"/>
    <n v="0"/>
    <n v="1"/>
    <n v="8"/>
    <n v="40"/>
    <n v="0"/>
    <n v="0"/>
    <n v="0"/>
    <n v="0"/>
    <n v="960"/>
    <n v="7"/>
    <n v="0"/>
    <n v="1"/>
    <n v="8"/>
    <n v="2.9166666666666667E-2"/>
    <n v="0"/>
    <n v="0"/>
    <n v="0"/>
    <n v="0"/>
    <n v="3.0800821355236138E-2"/>
    <n v="1.6393442622950821E-2"/>
    <n v="30"/>
  </r>
  <r>
    <x v="13"/>
    <s v="2534-01-000"/>
    <m/>
    <x v="3"/>
    <s v="Renville"/>
    <s v="Bird Island-Olivia-Lake Lillian Public School District"/>
    <n v="20"/>
    <n v="0"/>
    <n v="0"/>
    <n v="0"/>
    <n v="3"/>
    <n v="0"/>
    <n v="30"/>
    <n v="0"/>
    <n v="3.0769230769230771E-2"/>
    <n v="38"/>
    <n v="3.8657171922685654E-2"/>
    <n v="975"/>
    <n v="983"/>
    <n v="826"/>
    <n v="3"/>
    <n v="6"/>
    <n v="6"/>
    <n v="142"/>
    <n v="35"/>
    <n v="0"/>
    <n v="0"/>
    <n v="0"/>
    <n v="0"/>
    <n v="811"/>
    <n v="3"/>
    <n v="6"/>
    <n v="6"/>
    <n v="145"/>
    <n v="2.4660912453760789E-2"/>
    <n v="0"/>
    <n v="0"/>
    <n v="0"/>
    <n v="2.0689655172413793E-2"/>
    <n v="3.0769230769230771E-2"/>
    <n v="0.16477857878475799"/>
    <n v="30"/>
  </r>
  <r>
    <x v="15"/>
    <s v="0282-01-000"/>
    <s v="yes"/>
    <x v="2"/>
    <s v="Hennepin"/>
    <s v="St. Anthony-New Brighton Schools"/>
    <n v="18"/>
    <n v="0"/>
    <n v="0"/>
    <n v="3"/>
    <n v="3"/>
    <n v="3"/>
    <n v="27"/>
    <n v="2.7932960893854749E-3"/>
    <n v="2.5139664804469275E-2"/>
    <n v="455"/>
    <n v="0.30353569046030687"/>
    <n v="1074"/>
    <n v="1499"/>
    <n v="1269"/>
    <n v="20"/>
    <n v="68"/>
    <n v="117"/>
    <n v="25"/>
    <n v="379"/>
    <n v="5"/>
    <n v="23"/>
    <n v="24"/>
    <n v="8"/>
    <n v="908"/>
    <n v="15"/>
    <n v="45"/>
    <n v="96"/>
    <n v="20"/>
    <n v="1.9823788546255508E-2"/>
    <n v="0"/>
    <n v="0"/>
    <n v="3.125E-2"/>
    <n v="0.15"/>
    <n v="2.793296089385475E-2"/>
    <n v="0.16236162361623616"/>
    <n v="30"/>
  </r>
  <r>
    <x v="13"/>
    <s v="0162-01-000"/>
    <m/>
    <x v="3"/>
    <s v="Clearwater"/>
    <s v="Bagley Public School District"/>
    <n v="24"/>
    <n v="0"/>
    <n v="0"/>
    <n v="0"/>
    <n v="0"/>
    <n v="0"/>
    <n v="30"/>
    <n v="0"/>
    <n v="2.7198549410698096E-2"/>
    <n v="7"/>
    <n v="6.4814814814814813E-3"/>
    <n v="1103"/>
    <n v="1080"/>
    <n v="807"/>
    <n v="253"/>
    <n v="2"/>
    <n v="7"/>
    <n v="11"/>
    <n v="3"/>
    <n v="0"/>
    <n v="0"/>
    <n v="0"/>
    <n v="0"/>
    <n v="828"/>
    <n v="253"/>
    <n v="2"/>
    <n v="7"/>
    <n v="11"/>
    <n v="2.8985507246376812E-2"/>
    <n v="0"/>
    <n v="0"/>
    <n v="0"/>
    <n v="0"/>
    <n v="2.7198549410698096E-2"/>
    <n v="0.24795640326975477"/>
    <n v="30"/>
  </r>
  <r>
    <x v="15"/>
    <s v="0690-01-000"/>
    <m/>
    <x v="3"/>
    <s v="Roseau"/>
    <s v="Warroad Public School District"/>
    <n v="30"/>
    <n v="0"/>
    <n v="0"/>
    <n v="0"/>
    <n v="0"/>
    <n v="0"/>
    <n v="30"/>
    <n v="0"/>
    <n v="2.1849963583394028E-2"/>
    <n v="30"/>
    <n v="2.1849963583394028E-2"/>
    <n v="1373"/>
    <n v="1373"/>
    <n v="1164"/>
    <n v="119"/>
    <n v="3"/>
    <n v="87"/>
    <n v="0"/>
    <n v="26"/>
    <n v="0"/>
    <n v="0"/>
    <n v="0"/>
    <n v="0"/>
    <n v="1168"/>
    <n v="119"/>
    <n v="3"/>
    <n v="87"/>
    <n v="0"/>
    <n v="2.5684931506849314E-2"/>
    <n v="0"/>
    <n v="0"/>
    <n v="0"/>
    <n v="0"/>
    <n v="2.1849963583394028E-2"/>
    <n v="0.15177923021060277"/>
    <n v="30"/>
  </r>
  <r>
    <x v="14"/>
    <s v="0252-01-000"/>
    <m/>
    <x v="3"/>
    <s v="Goodhue"/>
    <s v="Cannon Falls Public School District"/>
    <n v="25"/>
    <n v="0"/>
    <n v="0"/>
    <n v="0"/>
    <n v="0"/>
    <n v="0"/>
    <n v="30"/>
    <n v="0"/>
    <n v="2.0519835841313269E-2"/>
    <n v="57"/>
    <n v="3.8280725319006045E-2"/>
    <n v="1462"/>
    <n v="1489"/>
    <n v="1448"/>
    <n v="8"/>
    <n v="6"/>
    <n v="22"/>
    <n v="5"/>
    <n v="49"/>
    <n v="0"/>
    <n v="0"/>
    <n v="3"/>
    <n v="0"/>
    <n v="1424"/>
    <n v="8"/>
    <n v="6"/>
    <n v="19"/>
    <n v="5"/>
    <n v="1.75561797752809E-2"/>
    <n v="0"/>
    <n v="0"/>
    <n v="0"/>
    <n v="0"/>
    <n v="2.0519835841313269E-2"/>
    <n v="2.5991792065663474E-2"/>
    <n v="30"/>
  </r>
  <r>
    <x v="9"/>
    <s v="0051-01-000"/>
    <m/>
    <x v="3"/>
    <s v="Benton"/>
    <s v="Foley Public School District"/>
    <n v="24"/>
    <n v="0"/>
    <n v="0"/>
    <n v="0"/>
    <n v="0"/>
    <n v="4"/>
    <n v="26"/>
    <n v="2.5591810620601407E-3"/>
    <n v="1.6634676903390915E-2"/>
    <n v="142"/>
    <n v="8.4776119402985073E-2"/>
    <n v="1563"/>
    <n v="1675"/>
    <n v="1643"/>
    <n v="8"/>
    <n v="11"/>
    <n v="6"/>
    <n v="7"/>
    <n v="137"/>
    <n v="0"/>
    <n v="0"/>
    <n v="0"/>
    <n v="0"/>
    <n v="1530"/>
    <n v="8"/>
    <n v="11"/>
    <n v="6"/>
    <n v="7"/>
    <n v="1.5686274509803921E-2"/>
    <n v="0"/>
    <n v="0"/>
    <n v="0"/>
    <n v="0"/>
    <n v="1.9193857965451054E-2"/>
    <n v="2.0486555697823303E-2"/>
    <n v="30"/>
  </r>
  <r>
    <x v="15"/>
    <s v="0534-01-000"/>
    <m/>
    <x v="3"/>
    <s v="Olmsted"/>
    <s v="Stewartville Public School District"/>
    <n v="27"/>
    <n v="0"/>
    <n v="0"/>
    <n v="0"/>
    <n v="0"/>
    <n v="4"/>
    <n v="26"/>
    <n v="2.2740193291642978E-3"/>
    <n v="1.4781125639567936E-2"/>
    <n v="95"/>
    <n v="5.2083333333333336E-2"/>
    <n v="1759"/>
    <n v="1824"/>
    <n v="1750"/>
    <n v="5"/>
    <n v="18"/>
    <n v="18"/>
    <n v="33"/>
    <n v="88"/>
    <n v="0"/>
    <n v="0"/>
    <n v="0"/>
    <n v="0"/>
    <n v="1689"/>
    <n v="5"/>
    <n v="18"/>
    <n v="18"/>
    <n v="33"/>
    <n v="1.5985790408525755E-2"/>
    <n v="0"/>
    <n v="0"/>
    <n v="0"/>
    <n v="0"/>
    <n v="1.7055144968732235E-2"/>
    <n v="4.1973908111174137E-2"/>
    <n v="30"/>
  </r>
  <r>
    <x v="16"/>
    <s v="0750-01-000"/>
    <m/>
    <x v="3"/>
    <s v="Stearns"/>
    <s v="Rocori Public School District"/>
    <n v="27"/>
    <n v="0"/>
    <n v="0"/>
    <n v="0"/>
    <n v="0"/>
    <n v="0"/>
    <n v="30"/>
    <n v="0"/>
    <n v="1.3824884792626729E-2"/>
    <n v="224"/>
    <n v="9.475465313028765E-2"/>
    <n v="2170"/>
    <n v="2364"/>
    <n v="2304"/>
    <n v="1"/>
    <n v="10"/>
    <n v="15"/>
    <n v="34"/>
    <n v="213"/>
    <n v="0"/>
    <n v="0"/>
    <n v="3"/>
    <n v="0"/>
    <n v="2118"/>
    <n v="1"/>
    <n v="10"/>
    <n v="12"/>
    <n v="34"/>
    <n v="1.2747875354107648E-2"/>
    <n v="0"/>
    <n v="0"/>
    <n v="0"/>
    <n v="0"/>
    <n v="1.3824884792626729E-2"/>
    <n v="2.6206896551724139E-2"/>
    <n v="30"/>
  </r>
  <r>
    <x v="10"/>
    <s v="0832-01-000"/>
    <s v="yes"/>
    <x v="2"/>
    <s v="Washington"/>
    <s v="Mahtomedi Public School District"/>
    <n v="12"/>
    <n v="0"/>
    <n v="0"/>
    <n v="0"/>
    <n v="0"/>
    <n v="3"/>
    <n v="18"/>
    <n v="9.7339390006489297E-4"/>
    <n v="5.8403634003893574E-3"/>
    <n v="0"/>
    <n v="0"/>
    <n v="3082"/>
    <n v="3061"/>
    <n v="2816"/>
    <n v="13"/>
    <n v="88"/>
    <n v="86"/>
    <n v="58"/>
    <n v="0"/>
    <n v="0"/>
    <n v="0"/>
    <n v="0"/>
    <n v="0"/>
    <n v="2828"/>
    <n v="13"/>
    <n v="88"/>
    <n v="86"/>
    <n v="58"/>
    <n v="4.2432814710042432E-3"/>
    <n v="0"/>
    <n v="0"/>
    <n v="0"/>
    <n v="0"/>
    <n v="6.8137573004542502E-3"/>
    <n v="7.9726651480637817E-2"/>
    <n v="21"/>
  </r>
  <r>
    <x v="14"/>
    <s v="0882-01-000"/>
    <m/>
    <x v="3"/>
    <s v="Wright"/>
    <s v="Monticello Public School District"/>
    <n v="25"/>
    <n v="0"/>
    <n v="0"/>
    <n v="0"/>
    <n v="0"/>
    <n v="0"/>
    <n v="30"/>
    <n v="0"/>
    <n v="7.7901843676967024E-3"/>
    <n v="103"/>
    <n v="2.6248725790010193E-2"/>
    <n v="3851"/>
    <n v="3924"/>
    <n v="3800"/>
    <n v="3"/>
    <n v="32"/>
    <n v="38"/>
    <n v="51"/>
    <n v="97"/>
    <n v="0"/>
    <n v="0"/>
    <n v="0"/>
    <n v="0"/>
    <n v="3728"/>
    <n v="3"/>
    <n v="32"/>
    <n v="38"/>
    <n v="51"/>
    <n v="6.7060085836909873E-3"/>
    <n v="0"/>
    <n v="0"/>
    <n v="0"/>
    <n v="0"/>
    <n v="7.7901843676967024E-3"/>
    <n v="3.2191069574247146E-2"/>
    <n v="30"/>
  </r>
  <r>
    <x v="4"/>
    <s v="0402-01-000"/>
    <m/>
    <x v="3"/>
    <s v="Lincoln"/>
    <s v="Hendricks Public School District"/>
    <n v="26"/>
    <n v="0"/>
    <n v="0"/>
    <n v="0"/>
    <n v="0"/>
    <n v="0"/>
    <n v="29"/>
    <n v="0"/>
    <n v="0.23577235772357724"/>
    <n v="6"/>
    <n v="0.06"/>
    <n v="123"/>
    <n v="100"/>
    <n v="99"/>
    <n v="0"/>
    <n v="0"/>
    <n v="0"/>
    <n v="1"/>
    <n v="3"/>
    <n v="0"/>
    <n v="0"/>
    <n v="0"/>
    <n v="0"/>
    <n v="122"/>
    <n v="0"/>
    <n v="0"/>
    <n v="0"/>
    <n v="1"/>
    <n v="0.21311475409836064"/>
    <n v="0"/>
    <n v="0"/>
    <n v="0"/>
    <n v="0"/>
    <n v="0.23577235772357724"/>
    <n v="8.130081300813009E-3"/>
    <n v="29"/>
  </r>
  <r>
    <x v="9"/>
    <s v="0852-01-000"/>
    <m/>
    <x v="3"/>
    <s v="Wilkin"/>
    <s v="Campbell-Tintah Public School Dist."/>
    <n v="27"/>
    <n v="0"/>
    <n v="0"/>
    <n v="0"/>
    <n v="0"/>
    <n v="0"/>
    <n v="29"/>
    <n v="0"/>
    <n v="0.23015873015873015"/>
    <n v="12"/>
    <n v="0.11009174311926606"/>
    <n v="126"/>
    <n v="109"/>
    <n v="104"/>
    <n v="0"/>
    <n v="3"/>
    <n v="0"/>
    <n v="2"/>
    <n v="9"/>
    <n v="0"/>
    <n v="0"/>
    <n v="0"/>
    <n v="0"/>
    <n v="122"/>
    <n v="0"/>
    <n v="3"/>
    <n v="0"/>
    <n v="2"/>
    <n v="0.22131147540983606"/>
    <n v="0"/>
    <n v="0"/>
    <n v="0"/>
    <n v="0"/>
    <n v="0.23015873015873015"/>
    <n v="3.937007874015748E-2"/>
    <n v="29"/>
  </r>
  <r>
    <x v="12"/>
    <s v="0852-01-000"/>
    <m/>
    <x v="3"/>
    <s v="Wilkin"/>
    <s v="Campbell-Tintah Public School Dist."/>
    <n v="29"/>
    <n v="0"/>
    <n v="0"/>
    <n v="0"/>
    <n v="0"/>
    <n v="0"/>
    <n v="29"/>
    <n v="0"/>
    <n v="0.19333333333333333"/>
    <n v="11"/>
    <n v="8.3333333333333329E-2"/>
    <n v="150"/>
    <n v="132"/>
    <n v="118"/>
    <n v="1"/>
    <n v="2"/>
    <n v="0"/>
    <n v="11"/>
    <n v="11"/>
    <n v="0"/>
    <n v="0"/>
    <n v="0"/>
    <n v="0"/>
    <n v="136"/>
    <n v="1"/>
    <n v="2"/>
    <n v="0"/>
    <n v="11"/>
    <n v="0.21323529411764705"/>
    <n v="0"/>
    <n v="0"/>
    <n v="0"/>
    <n v="0"/>
    <n v="0.19333333333333333"/>
    <n v="9.3333333333333338E-2"/>
    <n v="29"/>
  </r>
  <r>
    <x v="5"/>
    <s v="0600-01-000"/>
    <m/>
    <x v="3"/>
    <s v="Polk"/>
    <s v="Fisher Public School District"/>
    <n v="25"/>
    <n v="0"/>
    <n v="0"/>
    <n v="0"/>
    <n v="0"/>
    <n v="0"/>
    <n v="29"/>
    <n v="0"/>
    <n v="0.17261904761904762"/>
    <n v="118"/>
    <n v="0.45914396887159531"/>
    <n v="168"/>
    <n v="257"/>
    <n v="236"/>
    <n v="1"/>
    <n v="0"/>
    <n v="0"/>
    <n v="20"/>
    <n v="98"/>
    <n v="0"/>
    <n v="0"/>
    <n v="0"/>
    <n v="13"/>
    <n v="163"/>
    <n v="1"/>
    <n v="0"/>
    <n v="0"/>
    <n v="7"/>
    <n v="0.15337423312883436"/>
    <n v="0"/>
    <n v="0"/>
    <n v="0"/>
    <n v="0"/>
    <n v="0.17261904761904762"/>
    <n v="4.6783625730994149E-2"/>
    <n v="29"/>
  </r>
  <r>
    <x v="18"/>
    <s v="0600-01-000"/>
    <m/>
    <x v="3"/>
    <s v="Polk"/>
    <s v="Fisher Public School District"/>
    <n v="25"/>
    <n v="0"/>
    <n v="0"/>
    <n v="0"/>
    <n v="3"/>
    <n v="0"/>
    <n v="29"/>
    <n v="0"/>
    <n v="0.16666666666666666"/>
    <n v="103"/>
    <n v="0.41532258064516131"/>
    <n v="174"/>
    <n v="248"/>
    <n v="223"/>
    <n v="3"/>
    <n v="0"/>
    <n v="0"/>
    <n v="22"/>
    <n v="79"/>
    <n v="0"/>
    <n v="0"/>
    <n v="0"/>
    <n v="17"/>
    <n v="169"/>
    <n v="3"/>
    <n v="0"/>
    <n v="0"/>
    <n v="8"/>
    <n v="0.14792899408284024"/>
    <n v="0"/>
    <n v="0"/>
    <n v="0"/>
    <n v="0.375"/>
    <n v="0.16666666666666666"/>
    <n v="6.1111111111111109E-2"/>
    <n v="29"/>
  </r>
  <r>
    <x v="0"/>
    <s v="0036-01-000"/>
    <m/>
    <x v="3"/>
    <s v="Beltrami"/>
    <s v="Kelliher Public School District"/>
    <n v="25"/>
    <n v="0"/>
    <n v="0"/>
    <n v="0"/>
    <n v="0"/>
    <n v="0"/>
    <n v="29"/>
    <n v="0"/>
    <n v="0.13488372093023257"/>
    <n v="85"/>
    <n v="0.31365313653136534"/>
    <n v="215"/>
    <n v="271"/>
    <n v="144"/>
    <n v="127"/>
    <m/>
    <m/>
    <m/>
    <n v="6"/>
    <n v="75"/>
    <n v="0"/>
    <n v="0"/>
    <n v="0"/>
    <n v="163"/>
    <n v="52"/>
    <m/>
    <m/>
    <m/>
    <n v="0.15337423312883436"/>
    <n v="0"/>
    <n v="0"/>
    <n v="0"/>
    <n v="0"/>
    <n v="0.13488372093023257"/>
    <n v="0.24186046511627907"/>
    <n v="29"/>
  </r>
  <r>
    <x v="1"/>
    <s v="0850-01-000"/>
    <m/>
    <x v="3"/>
    <s v="Wilkin"/>
    <s v="Rothsay Public School District"/>
    <n v="23"/>
    <n v="3"/>
    <n v="0"/>
    <n v="0"/>
    <n v="0"/>
    <n v="0"/>
    <n v="29"/>
    <n v="0"/>
    <n v="0.13425925925925927"/>
    <n v="105"/>
    <n v="0.3595890410958904"/>
    <n v="216"/>
    <n v="292"/>
    <n v="277"/>
    <n v="1"/>
    <n v="6"/>
    <n v="1"/>
    <n v="7"/>
    <n v="99"/>
    <n v="0"/>
    <n v="0"/>
    <n v="0"/>
    <n v="0"/>
    <n v="201"/>
    <n v="4"/>
    <n v="6"/>
    <n v="1"/>
    <n v="7"/>
    <n v="0.11442786069651742"/>
    <n v="0.75"/>
    <n v="0"/>
    <n v="0"/>
    <n v="0"/>
    <n v="0.13425925925925927"/>
    <n v="8.2191780821917804E-2"/>
    <n v="29"/>
  </r>
  <r>
    <x v="12"/>
    <s v="0363-01-000"/>
    <m/>
    <x v="3"/>
    <s v="Koochiching"/>
    <s v="South Koochiching School District"/>
    <n v="26"/>
    <n v="0"/>
    <n v="0"/>
    <n v="0"/>
    <n v="0"/>
    <n v="0"/>
    <n v="29"/>
    <n v="0"/>
    <n v="0.12663755458515283"/>
    <n v="209"/>
    <n v="0.51100244498777503"/>
    <n v="229"/>
    <n v="409"/>
    <n v="390"/>
    <n v="14"/>
    <n v="3"/>
    <n v="1"/>
    <n v="1"/>
    <n v="194"/>
    <n v="4"/>
    <n v="3"/>
    <n v="0"/>
    <n v="0"/>
    <n v="222"/>
    <n v="10"/>
    <n v="0"/>
    <n v="1"/>
    <n v="1"/>
    <n v="0.11711711711711711"/>
    <n v="0"/>
    <n v="0"/>
    <n v="0"/>
    <n v="0"/>
    <n v="0.12663755458515283"/>
    <n v="5.128205128205128E-2"/>
    <n v="29"/>
  </r>
  <r>
    <x v="3"/>
    <s v="0768-01-000"/>
    <m/>
    <x v="3"/>
    <s v="Stevens"/>
    <s v="Hancock Public School District"/>
    <n v="27"/>
    <n v="0"/>
    <n v="0"/>
    <n v="0"/>
    <n v="0"/>
    <n v="0"/>
    <n v="29"/>
    <n v="0"/>
    <n v="0.11553784860557768"/>
    <n v="93"/>
    <n v="0.29523809523809524"/>
    <n v="251"/>
    <n v="315"/>
    <n v="295"/>
    <n v="3"/>
    <n v="0"/>
    <n v="4"/>
    <n v="13"/>
    <n v="88"/>
    <n v="0"/>
    <n v="0"/>
    <n v="0"/>
    <n v="0"/>
    <n v="234"/>
    <n v="3"/>
    <n v="0"/>
    <n v="4"/>
    <n v="13"/>
    <n v="0.11538461538461539"/>
    <n v="0"/>
    <n v="0"/>
    <n v="0"/>
    <n v="0"/>
    <n v="0.11553784860557768"/>
    <n v="7.874015748031496E-2"/>
    <n v="29"/>
  </r>
  <r>
    <x v="1"/>
    <s v="0768-01-000"/>
    <m/>
    <x v="3"/>
    <s v="Stevens"/>
    <s v="Hancock Public School District"/>
    <n v="25"/>
    <n v="0"/>
    <n v="0"/>
    <n v="0"/>
    <n v="0"/>
    <n v="0"/>
    <n v="29"/>
    <n v="0"/>
    <n v="0.10984848484848485"/>
    <n v="105"/>
    <n v="0.30882352941176472"/>
    <n v="264"/>
    <n v="340"/>
    <n v="314"/>
    <n v="4"/>
    <n v="0"/>
    <n v="1"/>
    <n v="21"/>
    <n v="96"/>
    <n v="3"/>
    <n v="0"/>
    <n v="0"/>
    <n v="4"/>
    <n v="243"/>
    <n v="1"/>
    <n v="0"/>
    <n v="1"/>
    <n v="17"/>
    <n v="0.102880658436214"/>
    <n v="0"/>
    <n v="0"/>
    <n v="0"/>
    <n v="0"/>
    <n v="0.10984848484848485"/>
    <n v="7.2519083969465645E-2"/>
    <n v="29"/>
  </r>
  <r>
    <x v="4"/>
    <s v="0308-01-000"/>
    <m/>
    <x v="3"/>
    <s v="Hubbard"/>
    <s v="Nevis Public School District"/>
    <n v="25"/>
    <n v="3"/>
    <n v="0"/>
    <n v="0"/>
    <n v="0"/>
    <n v="0"/>
    <n v="29"/>
    <n v="0"/>
    <n v="0.1039426523297491"/>
    <n v="292"/>
    <n v="0.53874538745387457"/>
    <n v="279"/>
    <n v="542"/>
    <n v="497"/>
    <n v="20"/>
    <n v="13"/>
    <n v="5"/>
    <n v="7"/>
    <n v="263"/>
    <n v="8"/>
    <n v="9"/>
    <n v="0"/>
    <n v="6"/>
    <n v="259"/>
    <n v="15"/>
    <n v="4"/>
    <n v="5"/>
    <n v="1"/>
    <n v="9.6525096525096526E-2"/>
    <n v="0.2"/>
    <n v="0"/>
    <n v="0"/>
    <n v="0"/>
    <n v="0.1039426523297491"/>
    <n v="8.8028169014084501E-2"/>
    <n v="29"/>
  </r>
  <r>
    <x v="2"/>
    <s v="0640-01-000"/>
    <m/>
    <x v="3"/>
    <s v="Redwood"/>
    <s v="Wabasso Public School District"/>
    <n v="24"/>
    <n v="0"/>
    <n v="0"/>
    <n v="0"/>
    <n v="0"/>
    <n v="0"/>
    <n v="29"/>
    <n v="0"/>
    <n v="9.2063492063492069E-2"/>
    <n v="80"/>
    <n v="0.21857923497267759"/>
    <n v="315"/>
    <n v="366"/>
    <n v="358"/>
    <n v="2"/>
    <n v="2"/>
    <n v="2"/>
    <n v="2"/>
    <n v="76"/>
    <n v="0"/>
    <n v="0"/>
    <n v="0"/>
    <n v="0"/>
    <n v="306"/>
    <n v="2"/>
    <n v="2"/>
    <n v="2"/>
    <n v="2"/>
    <n v="7.8431372549019607E-2"/>
    <n v="0"/>
    <n v="0"/>
    <n v="0"/>
    <n v="0"/>
    <n v="9.2063492063492069E-2"/>
    <n v="2.5477707006369428E-2"/>
    <n v="29"/>
  </r>
  <r>
    <x v="5"/>
    <s v="2171-01-000"/>
    <m/>
    <x v="3"/>
    <s v="Kittson"/>
    <s v="Kittson Central School District"/>
    <n v="27"/>
    <n v="0"/>
    <n v="0"/>
    <n v="0"/>
    <n v="0"/>
    <n v="0"/>
    <n v="29"/>
    <n v="0"/>
    <n v="9.1482649842271294E-2"/>
    <n v="15"/>
    <n v="4.9504950495049507E-2"/>
    <n v="317"/>
    <n v="303"/>
    <n v="279"/>
    <n v="3"/>
    <n v="0"/>
    <n v="7"/>
    <n v="14"/>
    <n v="13"/>
    <n v="0"/>
    <n v="0"/>
    <n v="0"/>
    <n v="0"/>
    <n v="293"/>
    <n v="3"/>
    <n v="0"/>
    <n v="7"/>
    <n v="14"/>
    <n v="9.2150170648464161E-2"/>
    <n v="0"/>
    <n v="0"/>
    <n v="0"/>
    <n v="0"/>
    <n v="9.1482649842271294E-2"/>
    <n v="7.5709779179810727E-2"/>
    <n v="29"/>
  </r>
  <r>
    <x v="11"/>
    <s v="0306-01-000"/>
    <m/>
    <x v="3"/>
    <s v="Hubbard"/>
    <s v="Laporte Public School District"/>
    <n v="13"/>
    <n v="14"/>
    <n v="0"/>
    <n v="0"/>
    <n v="0"/>
    <n v="3"/>
    <n v="26"/>
    <n v="9.433962264150943E-3"/>
    <n v="8.1761006289308172E-2"/>
    <n v="4"/>
    <n v="1.3651877133105802E-2"/>
    <n v="318"/>
    <n v="293"/>
    <n v="233"/>
    <n v="51"/>
    <n v="2"/>
    <n v="2"/>
    <n v="5"/>
    <n v="0"/>
    <n v="0"/>
    <n v="0"/>
    <n v="0"/>
    <n v="0"/>
    <n v="246"/>
    <n v="65"/>
    <n v="2"/>
    <n v="2"/>
    <n v="5"/>
    <n v="5.2845528455284556E-2"/>
    <n v="0.2153846153846154"/>
    <n v="0"/>
    <n v="0"/>
    <n v="0"/>
    <n v="9.1194968553459113E-2"/>
    <n v="0.23125000000000001"/>
    <n v="29"/>
  </r>
  <r>
    <x v="18"/>
    <s v="0499-01-000"/>
    <m/>
    <x v="3"/>
    <s v="Mower"/>
    <s v="LeRoy-Ostrander Public Schools"/>
    <n v="19"/>
    <n v="0"/>
    <n v="0"/>
    <n v="0"/>
    <n v="0"/>
    <n v="0"/>
    <n v="29"/>
    <n v="0"/>
    <n v="8.8957055214723926E-2"/>
    <n v="12"/>
    <n v="3.8834951456310676E-2"/>
    <n v="326"/>
    <n v="309"/>
    <n v="296"/>
    <n v="0"/>
    <n v="1"/>
    <n v="3"/>
    <n v="9"/>
    <n v="8"/>
    <n v="0"/>
    <n v="0"/>
    <n v="0"/>
    <n v="0"/>
    <n v="307"/>
    <n v="0"/>
    <n v="1"/>
    <n v="3"/>
    <n v="9"/>
    <n v="6.1889250814332247E-2"/>
    <n v="0"/>
    <n v="0"/>
    <n v="0"/>
    <n v="0"/>
    <n v="8.8957055214723926E-2"/>
    <n v="4.0625000000000001E-2"/>
    <n v="29"/>
  </r>
  <r>
    <x v="10"/>
    <s v="0308-01-000"/>
    <m/>
    <x v="3"/>
    <s v="Hubbard"/>
    <s v="Nevis Public School District"/>
    <n v="25"/>
    <n v="0"/>
    <n v="0"/>
    <n v="0"/>
    <n v="0"/>
    <n v="0"/>
    <n v="29"/>
    <n v="0"/>
    <n v="8.2152974504249299E-2"/>
    <n v="215"/>
    <n v="0.39888682745825604"/>
    <n v="353"/>
    <n v="539"/>
    <n v="501"/>
    <n v="16"/>
    <n v="5"/>
    <n v="1"/>
    <n v="16"/>
    <n v="198"/>
    <n v="3"/>
    <n v="0"/>
    <n v="0"/>
    <n v="5"/>
    <n v="328"/>
    <n v="13"/>
    <n v="5"/>
    <n v="1"/>
    <n v="11"/>
    <n v="7.621951219512195E-2"/>
    <n v="0"/>
    <n v="0"/>
    <n v="0"/>
    <n v="0"/>
    <n v="8.2152974504249299E-2"/>
    <n v="8.3798882681564241E-2"/>
    <n v="29"/>
  </r>
  <r>
    <x v="15"/>
    <s v="0495-01-000"/>
    <m/>
    <x v="3"/>
    <s v="Mower"/>
    <s v="Grand Meadow Public School District"/>
    <n v="24"/>
    <n v="0"/>
    <n v="0"/>
    <n v="0"/>
    <n v="0"/>
    <n v="0"/>
    <n v="29"/>
    <n v="0"/>
    <n v="7.8590785907859076E-2"/>
    <n v="0"/>
    <n v="0"/>
    <n v="369"/>
    <n v="340"/>
    <n v="322"/>
    <n v="0"/>
    <n v="2"/>
    <n v="8"/>
    <n v="8"/>
    <n v="0"/>
    <n v="0"/>
    <n v="0"/>
    <n v="0"/>
    <n v="0"/>
    <n v="346"/>
    <n v="0"/>
    <n v="2"/>
    <n v="8"/>
    <n v="8"/>
    <n v="6.9364161849710976E-2"/>
    <n v="0"/>
    <n v="0"/>
    <n v="0"/>
    <n v="0"/>
    <n v="7.8590785907859076E-2"/>
    <n v="4.9450549450549448E-2"/>
    <n v="29"/>
  </r>
  <r>
    <x v="10"/>
    <s v="0640-01-000"/>
    <m/>
    <x v="3"/>
    <s v="Redwood"/>
    <s v="Wabasso Public School District"/>
    <n v="23"/>
    <n v="0"/>
    <n v="0"/>
    <n v="0"/>
    <n v="0"/>
    <n v="4"/>
    <n v="25"/>
    <n v="1.0582010582010581E-2"/>
    <n v="6.6137566137566134E-2"/>
    <n v="50"/>
    <n v="0.12531328320802004"/>
    <n v="378"/>
    <n v="399"/>
    <n v="393"/>
    <n v="2"/>
    <n v="1"/>
    <n v="0"/>
    <n v="3"/>
    <n v="45"/>
    <n v="0"/>
    <n v="0"/>
    <n v="0"/>
    <n v="0"/>
    <n v="371"/>
    <n v="2"/>
    <n v="1"/>
    <n v="0"/>
    <n v="3"/>
    <n v="6.1994609164420483E-2"/>
    <n v="0"/>
    <n v="0"/>
    <n v="0"/>
    <n v="0"/>
    <n v="7.6719576719576715E-2"/>
    <n v="1.5915119363395226E-2"/>
    <n v="29"/>
  </r>
  <r>
    <x v="17"/>
    <s v="0507-01-000"/>
    <m/>
    <x v="3"/>
    <s v="Nicollet"/>
    <s v="Nicollet Public School District"/>
    <n v="28"/>
    <n v="0"/>
    <n v="0"/>
    <n v="0"/>
    <n v="0"/>
    <n v="0"/>
    <n v="29"/>
    <n v="0"/>
    <n v="7.5718015665796348E-2"/>
    <n v="13"/>
    <n v="3.5422343324250684E-2"/>
    <n v="383"/>
    <n v="367"/>
    <n v="367"/>
    <n v="0"/>
    <n v="0"/>
    <n v="0"/>
    <n v="0"/>
    <n v="7"/>
    <n v="0"/>
    <n v="0"/>
    <n v="0"/>
    <n v="0"/>
    <n v="388"/>
    <n v="0"/>
    <n v="0"/>
    <n v="0"/>
    <n v="0"/>
    <n v="7.2164948453608241E-2"/>
    <n v="0"/>
    <n v="0"/>
    <n v="0"/>
    <n v="0"/>
    <n v="7.5718015665796348E-2"/>
    <n v="0"/>
    <n v="29"/>
  </r>
  <r>
    <x v="12"/>
    <s v="0550-01-000"/>
    <m/>
    <x v="3"/>
    <s v="Otter Tail"/>
    <s v="Underwood Public School District"/>
    <n v="25"/>
    <n v="0"/>
    <n v="0"/>
    <n v="0"/>
    <n v="0"/>
    <n v="0"/>
    <n v="29"/>
    <n v="0"/>
    <n v="6.8235294117647061E-2"/>
    <n v="103"/>
    <n v="0.20641282565130262"/>
    <n v="425"/>
    <n v="499"/>
    <n v="483"/>
    <n v="6"/>
    <n v="0"/>
    <n v="10"/>
    <n v="0"/>
    <n v="99"/>
    <n v="0"/>
    <n v="0"/>
    <n v="0"/>
    <n v="0"/>
    <n v="409"/>
    <n v="6"/>
    <n v="0"/>
    <n v="10"/>
    <n v="0"/>
    <n v="6.1124694376528114E-2"/>
    <n v="0"/>
    <n v="0"/>
    <n v="0"/>
    <n v="0"/>
    <n v="6.8235294117647061E-2"/>
    <n v="3.7647058823529408E-2"/>
    <n v="29"/>
  </r>
  <r>
    <x v="14"/>
    <s v="0640-01-000"/>
    <m/>
    <x v="3"/>
    <s v="Redwood"/>
    <s v="Wabasso Public School District"/>
    <n v="23"/>
    <n v="0"/>
    <n v="0"/>
    <n v="0"/>
    <n v="0"/>
    <n v="0"/>
    <n v="29"/>
    <n v="0"/>
    <n v="6.75990675990676E-2"/>
    <n v="21"/>
    <n v="4.9881235154394299E-2"/>
    <n v="429"/>
    <n v="421"/>
    <n v="420"/>
    <n v="0"/>
    <n v="1"/>
    <n v="0"/>
    <n v="0"/>
    <n v="17"/>
    <n v="0"/>
    <n v="0"/>
    <n v="0"/>
    <n v="0"/>
    <n v="426"/>
    <n v="0"/>
    <n v="1"/>
    <n v="0"/>
    <n v="0"/>
    <n v="5.39906103286385E-2"/>
    <n v="0"/>
    <n v="0"/>
    <n v="0"/>
    <n v="0"/>
    <n v="6.75990675990676E-2"/>
    <n v="2.34192037470726E-3"/>
    <n v="29"/>
  </r>
  <r>
    <x v="10"/>
    <s v="0294-01-000"/>
    <m/>
    <x v="3"/>
    <s v="Houston"/>
    <s v="Houston Public School District"/>
    <n v="25"/>
    <n v="0"/>
    <n v="0"/>
    <n v="0"/>
    <n v="0"/>
    <n v="4"/>
    <n v="25"/>
    <n v="8.6393088552915772E-3"/>
    <n v="5.3995680345572353E-2"/>
    <n v="736"/>
    <n v="0.62905982905982905"/>
    <n v="463"/>
    <n v="1170"/>
    <n v="1129"/>
    <n v="7"/>
    <n v="16"/>
    <n v="7"/>
    <n v="11"/>
    <n v="631"/>
    <n v="0"/>
    <n v="7"/>
    <n v="0"/>
    <n v="3"/>
    <n v="523"/>
    <n v="7"/>
    <n v="9"/>
    <n v="7"/>
    <n v="8"/>
    <n v="4.780114722753346E-2"/>
    <n v="0"/>
    <n v="0"/>
    <n v="0"/>
    <n v="0"/>
    <n v="6.2634989200863925E-2"/>
    <n v="5.5956678700361008E-2"/>
    <n v="29"/>
  </r>
  <r>
    <x v="1"/>
    <s v="0414-01-000"/>
    <m/>
    <x v="3"/>
    <s v="Lyon"/>
    <s v="Minneota Public School District"/>
    <n v="19"/>
    <n v="0"/>
    <n v="0"/>
    <n v="0"/>
    <n v="5"/>
    <n v="0"/>
    <n v="29"/>
    <n v="0"/>
    <n v="6.1965811965811968E-2"/>
    <n v="71"/>
    <n v="0.13921568627450981"/>
    <n v="468"/>
    <n v="510"/>
    <n v="454"/>
    <n v="0"/>
    <n v="7"/>
    <n v="1"/>
    <n v="48"/>
    <n v="65"/>
    <n v="0"/>
    <n v="0"/>
    <n v="0"/>
    <n v="0"/>
    <n v="408"/>
    <n v="0"/>
    <n v="7"/>
    <n v="1"/>
    <n v="53"/>
    <n v="4.6568627450980393E-2"/>
    <n v="0"/>
    <n v="0"/>
    <n v="0"/>
    <n v="9.4339622641509441E-2"/>
    <n v="6.1965811965811968E-2"/>
    <n v="0.13006396588486141"/>
    <n v="29"/>
  </r>
  <r>
    <x v="13"/>
    <s v="0599-01-000"/>
    <m/>
    <x v="3"/>
    <s v="Polk"/>
    <s v="Fertile-Beltrami School District"/>
    <n v="26"/>
    <n v="0"/>
    <n v="0"/>
    <n v="0"/>
    <n v="0"/>
    <n v="0"/>
    <n v="29"/>
    <n v="0"/>
    <n v="5.9063136456211814E-2"/>
    <n v="89"/>
    <n v="0.16152450090744103"/>
    <n v="491"/>
    <n v="551"/>
    <n v="511"/>
    <n v="23"/>
    <n v="2"/>
    <n v="6"/>
    <n v="9"/>
    <n v="79"/>
    <n v="4"/>
    <n v="0"/>
    <n v="0"/>
    <n v="0"/>
    <n v="458"/>
    <n v="19"/>
    <n v="2"/>
    <n v="6"/>
    <n v="9"/>
    <n v="5.6768558951965066E-2"/>
    <n v="0"/>
    <n v="0"/>
    <n v="0"/>
    <n v="0"/>
    <n v="5.9063136456211814E-2"/>
    <n v="7.28744939271255E-2"/>
    <n v="29"/>
  </r>
  <r>
    <x v="1"/>
    <s v="0775-01-000"/>
    <m/>
    <x v="3"/>
    <s v="Swift"/>
    <s v="Kerkhoven-Murdock-Sunburg"/>
    <n v="23"/>
    <n v="0"/>
    <n v="0"/>
    <n v="0"/>
    <n v="0"/>
    <n v="0"/>
    <n v="29"/>
    <n v="0"/>
    <n v="5.9063136456211814E-2"/>
    <n v="212"/>
    <n v="0.31454005934718099"/>
    <n v="491"/>
    <n v="674"/>
    <n v="586"/>
    <n v="2"/>
    <n v="6"/>
    <n v="3"/>
    <n v="77"/>
    <n v="187"/>
    <n v="0"/>
    <n v="0"/>
    <n v="0"/>
    <n v="18"/>
    <n v="422"/>
    <n v="2"/>
    <n v="6"/>
    <n v="3"/>
    <n v="59"/>
    <n v="5.4502369668246446E-2"/>
    <n v="0"/>
    <n v="0"/>
    <n v="0"/>
    <n v="0"/>
    <n v="5.9063136456211814E-2"/>
    <n v="0.14227642276422764"/>
    <n v="29"/>
  </r>
  <r>
    <x v="16"/>
    <s v="0173-01-000"/>
    <m/>
    <x v="3"/>
    <s v="Cottonwood"/>
    <s v="Mountain Lake Public Schools"/>
    <n v="23"/>
    <n v="0"/>
    <n v="0"/>
    <n v="0"/>
    <n v="3"/>
    <n v="0"/>
    <n v="29"/>
    <n v="0"/>
    <n v="5.5769230769230772E-2"/>
    <n v="28"/>
    <n v="5.3949903660886318E-2"/>
    <n v="520"/>
    <n v="519"/>
    <n v="392"/>
    <n v="1"/>
    <n v="5"/>
    <n v="79"/>
    <n v="42"/>
    <n v="17"/>
    <n v="0"/>
    <n v="0"/>
    <n v="0"/>
    <n v="0"/>
    <n v="398"/>
    <n v="1"/>
    <n v="5"/>
    <n v="79"/>
    <n v="45"/>
    <n v="5.7788944723618091E-2"/>
    <n v="0"/>
    <n v="0"/>
    <n v="0"/>
    <n v="6.6666666666666666E-2"/>
    <n v="5.5769230769230772E-2"/>
    <n v="0.24621212121212122"/>
    <n v="29"/>
  </r>
  <r>
    <x v="15"/>
    <s v="0547-01-000"/>
    <m/>
    <x v="3"/>
    <s v="Otter Tail"/>
    <s v="Parkers Prairie Public School Dist."/>
    <n v="26"/>
    <n v="0"/>
    <n v="0"/>
    <n v="0"/>
    <n v="0"/>
    <n v="0"/>
    <n v="29"/>
    <n v="0"/>
    <n v="5.3903345724907063E-2"/>
    <n v="96"/>
    <n v="0.15867768595041323"/>
    <n v="538"/>
    <n v="605"/>
    <n v="592"/>
    <n v="2"/>
    <n v="5"/>
    <n v="4"/>
    <n v="2"/>
    <n v="95"/>
    <n v="0"/>
    <n v="0"/>
    <n v="0"/>
    <n v="0"/>
    <n v="523"/>
    <n v="2"/>
    <n v="5"/>
    <n v="4"/>
    <n v="2"/>
    <n v="4.9713193116634802E-2"/>
    <n v="0"/>
    <n v="0"/>
    <n v="0"/>
    <n v="0"/>
    <n v="5.3903345724907063E-2"/>
    <n v="2.4253731343283583E-2"/>
    <n v="29"/>
  </r>
  <r>
    <x v="16"/>
    <s v="0547-01-000"/>
    <m/>
    <x v="3"/>
    <s v="Otter Tail"/>
    <s v="Parkers Prairie Public School Dist."/>
    <n v="25"/>
    <n v="0"/>
    <n v="0"/>
    <n v="0"/>
    <n v="0"/>
    <n v="0"/>
    <n v="29"/>
    <n v="0"/>
    <n v="5.1418439716312055E-2"/>
    <n v="107"/>
    <n v="0.16666666666666666"/>
    <n v="564"/>
    <n v="642"/>
    <n v="633"/>
    <n v="3"/>
    <n v="2"/>
    <n v="2"/>
    <n v="2"/>
    <n v="107"/>
    <n v="0"/>
    <n v="0"/>
    <n v="0"/>
    <n v="0"/>
    <n v="551"/>
    <n v="3"/>
    <n v="2"/>
    <n v="2"/>
    <n v="2"/>
    <n v="4.5372050816696916E-2"/>
    <n v="0"/>
    <n v="0"/>
    <n v="0"/>
    <n v="0"/>
    <n v="5.1418439716312055E-2"/>
    <n v="1.607142857142857E-2"/>
    <n v="29"/>
  </r>
  <r>
    <x v="17"/>
    <s v="0775-01-000"/>
    <m/>
    <x v="3"/>
    <s v="Swift"/>
    <s v="Kerkhoven-Murdock-Sunburg"/>
    <n v="18"/>
    <n v="0"/>
    <n v="0"/>
    <n v="0"/>
    <n v="0"/>
    <n v="0"/>
    <n v="29"/>
    <n v="0"/>
    <n v="4.6031746031746035E-2"/>
    <n v="63"/>
    <n v="9.4879518072289157E-2"/>
    <n v="630"/>
    <n v="664"/>
    <n v="621"/>
    <n v="1"/>
    <n v="4"/>
    <n v="1"/>
    <n v="34"/>
    <n v="59"/>
    <n v="0"/>
    <n v="0"/>
    <n v="0"/>
    <n v="3"/>
    <n v="580"/>
    <n v="1"/>
    <n v="4"/>
    <n v="1"/>
    <n v="31"/>
    <n v="3.1034482758620689E-2"/>
    <n v="0"/>
    <n v="0"/>
    <n v="0"/>
    <n v="0"/>
    <n v="4.6031746031746035E-2"/>
    <n v="5.9967585089141004E-2"/>
    <n v="29"/>
  </r>
  <r>
    <x v="17"/>
    <s v="0146-01-000"/>
    <m/>
    <x v="3"/>
    <s v="Clay"/>
    <s v="Barnesville Public School District"/>
    <n v="25"/>
    <n v="0"/>
    <n v="0"/>
    <n v="0"/>
    <n v="0"/>
    <n v="0"/>
    <n v="29"/>
    <n v="0"/>
    <n v="3.7516170763260026E-2"/>
    <n v="16"/>
    <n v="2.1052631578947368E-2"/>
    <n v="773"/>
    <n v="760"/>
    <n v="745"/>
    <n v="0"/>
    <n v="1"/>
    <n v="1"/>
    <n v="14"/>
    <n v="13"/>
    <n v="0"/>
    <n v="0"/>
    <n v="0"/>
    <n v="0"/>
    <n v="757"/>
    <n v="0"/>
    <n v="1"/>
    <n v="1"/>
    <n v="14"/>
    <n v="3.3025099075297229E-2"/>
    <n v="0"/>
    <n v="0"/>
    <n v="0"/>
    <n v="0"/>
    <n v="3.7516170763260026E-2"/>
    <n v="2.0698576972833119E-2"/>
    <n v="29"/>
  </r>
  <r>
    <x v="13"/>
    <s v="0227-01-000"/>
    <m/>
    <x v="3"/>
    <s v="Olmsted"/>
    <s v="Chatfield Public Schools"/>
    <n v="24"/>
    <n v="0"/>
    <n v="0"/>
    <n v="0"/>
    <n v="0"/>
    <n v="0"/>
    <n v="29"/>
    <n v="0"/>
    <n v="3.3642691415313224E-2"/>
    <n v="106"/>
    <n v="0.11288604898828541"/>
    <n v="862"/>
    <n v="939"/>
    <n v="917"/>
    <n v="0"/>
    <n v="4"/>
    <n v="7"/>
    <n v="11"/>
    <n v="103"/>
    <n v="0"/>
    <n v="0"/>
    <n v="0"/>
    <n v="0"/>
    <n v="838"/>
    <n v="0"/>
    <n v="4"/>
    <n v="7"/>
    <n v="11"/>
    <n v="2.8639618138424822E-2"/>
    <n v="0"/>
    <n v="0"/>
    <n v="0"/>
    <n v="0"/>
    <n v="3.3642691415313224E-2"/>
    <n v="2.5581395348837209E-2"/>
    <n v="29"/>
  </r>
  <r>
    <x v="9"/>
    <s v="0484-01-000"/>
    <m/>
    <x v="3"/>
    <s v="Morrison"/>
    <s v="Pierz Public School District"/>
    <n v="29"/>
    <n v="0"/>
    <n v="0"/>
    <n v="0"/>
    <n v="0"/>
    <n v="0"/>
    <n v="29"/>
    <n v="0"/>
    <n v="3.3448673587081888E-2"/>
    <n v="218"/>
    <n v="0.20643939393939395"/>
    <n v="867"/>
    <n v="1056"/>
    <n v="1029"/>
    <n v="6"/>
    <n v="8"/>
    <n v="5"/>
    <n v="8"/>
    <n v="209"/>
    <n v="3"/>
    <n v="0"/>
    <n v="0"/>
    <n v="0"/>
    <n v="849"/>
    <n v="3"/>
    <n v="8"/>
    <n v="5"/>
    <n v="8"/>
    <n v="3.4157832744405182E-2"/>
    <n v="0"/>
    <n v="0"/>
    <n v="0"/>
    <n v="0"/>
    <n v="3.3448673587081888E-2"/>
    <n v="2.7491408934707903E-2"/>
    <n v="29"/>
  </r>
  <r>
    <x v="8"/>
    <s v="0099-01-000"/>
    <m/>
    <x v="3"/>
    <s v="Carlton"/>
    <s v="Esko Public School District"/>
    <n v="23"/>
    <n v="3"/>
    <n v="0"/>
    <n v="0"/>
    <n v="0"/>
    <n v="3"/>
    <n v="26"/>
    <n v="3.0211480362537764E-3"/>
    <n v="2.6183282980866064E-2"/>
    <n v="195"/>
    <n v="0.16824849007765316"/>
    <n v="993"/>
    <n v="1159"/>
    <n v="1124"/>
    <n v="15"/>
    <n v="5"/>
    <n v="9"/>
    <n v="6"/>
    <n v="180"/>
    <n v="6"/>
    <n v="0"/>
    <n v="0"/>
    <n v="0"/>
    <n v="967"/>
    <n v="12"/>
    <n v="5"/>
    <n v="9"/>
    <n v="6"/>
    <n v="2.3784901758014478E-2"/>
    <n v="0.25"/>
    <n v="0"/>
    <n v="0"/>
    <n v="0"/>
    <n v="2.920443101711984E-2"/>
    <n v="3.2032032032032032E-2"/>
    <n v="29"/>
  </r>
  <r>
    <x v="14"/>
    <s v="0099-01-000"/>
    <m/>
    <x v="3"/>
    <s v="Carlton"/>
    <s v="Esko Public School District"/>
    <n v="20"/>
    <n v="0"/>
    <n v="0"/>
    <n v="0"/>
    <n v="0"/>
    <n v="0"/>
    <n v="29"/>
    <n v="0"/>
    <n v="2.8128031037827354E-2"/>
    <n v="95"/>
    <n v="8.6599817684594349E-2"/>
    <n v="1031"/>
    <n v="1097"/>
    <n v="1078"/>
    <n v="2"/>
    <n v="4"/>
    <n v="7"/>
    <n v="6"/>
    <n v="89"/>
    <n v="0"/>
    <n v="0"/>
    <n v="0"/>
    <n v="0"/>
    <n v="1009"/>
    <n v="2"/>
    <n v="4"/>
    <n v="7"/>
    <n v="6"/>
    <n v="1.9821605550049554E-2"/>
    <n v="0"/>
    <n v="0"/>
    <n v="0"/>
    <n v="0"/>
    <n v="2.8128031037827354E-2"/>
    <n v="1.8482490272373541E-2"/>
    <n v="29"/>
  </r>
  <r>
    <x v="10"/>
    <s v="0162-01-000"/>
    <m/>
    <x v="3"/>
    <s v="Clearwater"/>
    <s v="Bagley Public School District"/>
    <n v="17"/>
    <n v="7"/>
    <n v="0"/>
    <n v="0"/>
    <n v="3"/>
    <n v="0"/>
    <n v="29"/>
    <n v="0"/>
    <n v="2.7410207939508508E-2"/>
    <n v="21"/>
    <n v="0.02"/>
    <n v="1058"/>
    <n v="1050"/>
    <n v="810"/>
    <n v="217"/>
    <n v="4"/>
    <n v="5"/>
    <n v="14"/>
    <n v="18"/>
    <n v="0"/>
    <n v="0"/>
    <n v="0"/>
    <n v="0"/>
    <n v="809"/>
    <n v="224"/>
    <n v="4"/>
    <n v="5"/>
    <n v="17"/>
    <n v="2.1013597033374538E-2"/>
    <n v="3.125E-2"/>
    <n v="0"/>
    <n v="0"/>
    <n v="0.17647058823529413"/>
    <n v="2.7410207939508508E-2"/>
    <n v="0.2360717658168083"/>
    <n v="29"/>
  </r>
  <r>
    <x v="16"/>
    <s v="0282-01-000"/>
    <s v="yes"/>
    <x v="2"/>
    <s v="Hennepin"/>
    <s v="St. Anthony-New Brighton Schools"/>
    <n v="16"/>
    <n v="0"/>
    <n v="0"/>
    <n v="4"/>
    <n v="0"/>
    <n v="5"/>
    <n v="24"/>
    <n v="4.5454545454545452E-3"/>
    <n v="2.181818181818182E-2"/>
    <n v="471"/>
    <n v="0.30544747081712065"/>
    <n v="1100"/>
    <n v="1542"/>
    <n v="1309"/>
    <n v="27"/>
    <n v="70"/>
    <n v="111"/>
    <n v="25"/>
    <n v="387"/>
    <n v="12"/>
    <n v="26"/>
    <n v="25"/>
    <n v="10"/>
    <n v="938"/>
    <n v="15"/>
    <n v="44"/>
    <n v="90"/>
    <n v="15"/>
    <n v="1.7057569296375266E-2"/>
    <n v="0"/>
    <n v="0"/>
    <n v="4.4444444444444446E-2"/>
    <n v="0"/>
    <n v="2.6363636363636367E-2"/>
    <n v="0.14882032667876588"/>
    <n v="29"/>
  </r>
  <r>
    <x v="4"/>
    <s v="0129-01-000"/>
    <m/>
    <x v="3"/>
    <s v="Chippewa"/>
    <s v="Montevideo Public School District"/>
    <n v="17"/>
    <n v="0"/>
    <n v="0"/>
    <n v="0"/>
    <n v="0"/>
    <n v="0"/>
    <n v="29"/>
    <n v="0"/>
    <n v="2.3947151114781174E-2"/>
    <n v="145"/>
    <n v="0.1092690278824416"/>
    <n v="1211"/>
    <n v="1327"/>
    <n v="1145"/>
    <n v="16"/>
    <n v="18"/>
    <n v="13"/>
    <n v="135"/>
    <n v="128"/>
    <n v="3"/>
    <n v="0"/>
    <n v="0"/>
    <n v="7"/>
    <n v="1034"/>
    <n v="13"/>
    <n v="18"/>
    <n v="13"/>
    <n v="128"/>
    <n v="1.6441005802707929E-2"/>
    <n v="0"/>
    <n v="0"/>
    <n v="0"/>
    <n v="0"/>
    <n v="2.3947151114781174E-2"/>
    <n v="0.14262023217247097"/>
    <n v="29"/>
  </r>
  <r>
    <x v="7"/>
    <s v="0595-01-000"/>
    <m/>
    <x v="3"/>
    <s v="Polk"/>
    <s v="East Grand Forks Public School Dist"/>
    <n v="27"/>
    <n v="0"/>
    <n v="0"/>
    <n v="0"/>
    <n v="0"/>
    <n v="7"/>
    <n v="22"/>
    <n v="4.3478260869565218E-3"/>
    <n v="1.3664596273291925E-2"/>
    <n v="170"/>
    <n v="9.7087378640776698E-2"/>
    <n v="1610"/>
    <n v="1751"/>
    <n v="1492"/>
    <n v="41"/>
    <n v="31"/>
    <n v="7"/>
    <n v="180"/>
    <n v="142"/>
    <n v="4"/>
    <n v="0"/>
    <n v="0"/>
    <n v="22"/>
    <n v="1377"/>
    <n v="37"/>
    <n v="31"/>
    <n v="7"/>
    <n v="158"/>
    <n v="1.9607843137254902E-2"/>
    <n v="0"/>
    <n v="0"/>
    <n v="0"/>
    <n v="0"/>
    <n v="1.8012422360248446E-2"/>
    <n v="0.14472049689440994"/>
    <n v="29"/>
  </r>
  <r>
    <x v="9"/>
    <s v="0578-01-000"/>
    <m/>
    <x v="3"/>
    <s v="Pine"/>
    <s v="Pine City Public School District"/>
    <n v="26"/>
    <n v="0"/>
    <n v="0"/>
    <n v="0"/>
    <n v="0"/>
    <n v="3"/>
    <n v="26"/>
    <n v="1.8148820326678765E-3"/>
    <n v="1.572897761645493E-2"/>
    <n v="15"/>
    <n v="9.1519219035997561E-3"/>
    <n v="1653"/>
    <n v="1639"/>
    <n v="1570"/>
    <n v="19"/>
    <n v="19"/>
    <n v="13"/>
    <n v="18"/>
    <n v="11"/>
    <n v="0"/>
    <n v="0"/>
    <n v="0"/>
    <n v="0"/>
    <n v="1585"/>
    <n v="19"/>
    <n v="19"/>
    <n v="13"/>
    <n v="18"/>
    <n v="1.6403785488958992E-2"/>
    <n v="0"/>
    <n v="0"/>
    <n v="0"/>
    <n v="0"/>
    <n v="1.7543859649122806E-2"/>
    <n v="4.1717049576783558E-2"/>
    <n v="29"/>
  </r>
  <r>
    <x v="10"/>
    <s v="0051-01-000"/>
    <m/>
    <x v="3"/>
    <s v="Benton"/>
    <s v="Foley Public School District"/>
    <n v="19"/>
    <n v="0"/>
    <n v="0"/>
    <n v="0"/>
    <n v="0"/>
    <n v="5"/>
    <n v="24"/>
    <n v="2.8901734104046241E-3"/>
    <n v="1.3872832369942197E-2"/>
    <n v="122"/>
    <n v="6.6922654964344491E-2"/>
    <n v="1730"/>
    <n v="1823"/>
    <n v="1784"/>
    <n v="9"/>
    <n v="10"/>
    <n v="7"/>
    <n v="13"/>
    <n v="121"/>
    <n v="0"/>
    <n v="0"/>
    <n v="0"/>
    <n v="0"/>
    <n v="1682"/>
    <n v="9"/>
    <n v="10"/>
    <n v="7"/>
    <n v="13"/>
    <n v="1.1296076099881093E-2"/>
    <n v="0"/>
    <n v="0"/>
    <n v="0"/>
    <n v="0"/>
    <n v="1.6763005780346819E-2"/>
    <n v="2.2661243463102849E-2"/>
    <n v="29"/>
  </r>
  <r>
    <x v="16"/>
    <s v="0534-01-000"/>
    <m/>
    <x v="3"/>
    <s v="Olmsted"/>
    <s v="Stewartville Public School District"/>
    <n v="21"/>
    <n v="0"/>
    <n v="0"/>
    <n v="0"/>
    <n v="0"/>
    <n v="0"/>
    <n v="29"/>
    <n v="0"/>
    <n v="1.6477272727272726E-2"/>
    <n v="96"/>
    <n v="5.2545155993431854E-2"/>
    <n v="1760"/>
    <n v="1827"/>
    <n v="1757"/>
    <n v="7"/>
    <n v="20"/>
    <n v="16"/>
    <n v="27"/>
    <n v="86"/>
    <n v="0"/>
    <n v="0"/>
    <n v="0"/>
    <n v="0"/>
    <n v="1692"/>
    <n v="7"/>
    <n v="20"/>
    <n v="16"/>
    <n v="27"/>
    <n v="1.2411347517730497E-2"/>
    <n v="0"/>
    <n v="0"/>
    <n v="0"/>
    <n v="0"/>
    <n v="1.6477272727272726E-2"/>
    <n v="3.9727582292849034E-2"/>
    <n v="29"/>
  </r>
  <r>
    <x v="9"/>
    <s v="0832-01-000"/>
    <s v="yes"/>
    <x v="2"/>
    <s v="Washington"/>
    <s v="Mahtomedi Public School District"/>
    <n v="10"/>
    <n v="0"/>
    <n v="0"/>
    <n v="0"/>
    <n v="0"/>
    <n v="10"/>
    <n v="7"/>
    <n v="3.5919540229885057E-3"/>
    <n v="2.514367816091954E-3"/>
    <n v="357"/>
    <n v="0.11427656850192061"/>
    <n v="2784"/>
    <n v="3124"/>
    <n v="2872"/>
    <n v="11"/>
    <n v="101"/>
    <n v="91"/>
    <n v="49"/>
    <n v="322"/>
    <n v="0"/>
    <n v="7"/>
    <n v="5"/>
    <n v="10"/>
    <n v="2560"/>
    <n v="11"/>
    <n v="94"/>
    <n v="86"/>
    <n v="39"/>
    <n v="3.90625E-3"/>
    <n v="0"/>
    <n v="0"/>
    <n v="0"/>
    <n v="0"/>
    <n v="6.1063218390804593E-3"/>
    <n v="8.2437275985663083E-2"/>
    <n v="17"/>
  </r>
  <r>
    <x v="15"/>
    <s v="0006-03-000"/>
    <s v="yes"/>
    <x v="2"/>
    <s v="Dakota"/>
    <s v="South St. Paul Public School Dist."/>
    <n v="16"/>
    <n v="0"/>
    <n v="0"/>
    <n v="4"/>
    <n v="0"/>
    <n v="3"/>
    <n v="26"/>
    <n v="9.1435537945748252E-4"/>
    <n v="7.9244132886315145E-3"/>
    <n v="226"/>
    <n v="6.4979873490511791E-2"/>
    <n v="3281"/>
    <n v="3478"/>
    <n v="3019"/>
    <n v="23"/>
    <n v="93"/>
    <n v="42"/>
    <n v="301"/>
    <n v="179"/>
    <n v="0"/>
    <n v="3"/>
    <n v="0"/>
    <n v="36"/>
    <n v="2856"/>
    <n v="23"/>
    <n v="90"/>
    <n v="46"/>
    <n v="265"/>
    <n v="5.6022408963585435E-3"/>
    <n v="0"/>
    <n v="0"/>
    <n v="8.6956521739130432E-2"/>
    <n v="0"/>
    <n v="8.8387686680889976E-3"/>
    <n v="0.12926829268292683"/>
    <n v="29"/>
  </r>
  <r>
    <x v="15"/>
    <s v="0192-01-000"/>
    <s v="yes"/>
    <x v="2"/>
    <s v="Dakota"/>
    <s v="Farmington Public School District"/>
    <n v="22"/>
    <n v="0"/>
    <n v="0"/>
    <n v="0"/>
    <n v="0"/>
    <n v="0"/>
    <n v="29"/>
    <n v="0"/>
    <n v="5.8186195826645266E-3"/>
    <n v="63"/>
    <n v="1.2554802710243125E-2"/>
    <n v="4984"/>
    <n v="5018"/>
    <n v="4811"/>
    <n v="8"/>
    <n v="59"/>
    <n v="79"/>
    <n v="61"/>
    <n v="56"/>
    <n v="0"/>
    <n v="0"/>
    <n v="0"/>
    <n v="0"/>
    <n v="4777"/>
    <n v="8"/>
    <n v="59"/>
    <n v="79"/>
    <n v="61"/>
    <n v="4.6054008792128951E-3"/>
    <n v="0"/>
    <n v="0"/>
    <n v="0"/>
    <n v="0"/>
    <n v="5.8186195826645266E-3"/>
    <n v="4.1532905296950244E-2"/>
    <n v="29"/>
  </r>
  <r>
    <x v="11"/>
    <s v="0911-01-000"/>
    <m/>
    <x v="3"/>
    <s v="Isanti"/>
    <s v="Cambridge-Isanti Public School Dist"/>
    <n v="20"/>
    <n v="0"/>
    <n v="0"/>
    <n v="0"/>
    <n v="0"/>
    <n v="3"/>
    <n v="26"/>
    <n v="5.9677740202904314E-4"/>
    <n v="5.1720708175850404E-3"/>
    <n v="64"/>
    <n v="1.2643224022125641E-2"/>
    <n v="5027"/>
    <n v="5062"/>
    <n v="4743"/>
    <n v="71"/>
    <n v="71"/>
    <n v="86"/>
    <n v="91"/>
    <n v="53"/>
    <n v="0"/>
    <n v="0"/>
    <n v="0"/>
    <n v="0"/>
    <n v="4710"/>
    <n v="71"/>
    <n v="71"/>
    <n v="86"/>
    <n v="91"/>
    <n v="4.246284501061571E-3"/>
    <n v="0"/>
    <n v="0"/>
    <n v="0"/>
    <n v="0"/>
    <n v="5.7688482196140839E-3"/>
    <n v="6.3432093855637306E-2"/>
    <n v="29"/>
  </r>
  <r>
    <x v="17"/>
    <s v="0273-01-000"/>
    <s v="yes"/>
    <x v="2"/>
    <s v="Hennepin"/>
    <s v="Edina Public School District"/>
    <n v="19"/>
    <n v="0"/>
    <n v="4"/>
    <n v="0"/>
    <n v="0"/>
    <n v="0"/>
    <n v="29"/>
    <n v="0"/>
    <n v="4.4268050679285601E-3"/>
    <n v="478"/>
    <n v="6.8285714285714283E-2"/>
    <n v="6551"/>
    <n v="7000"/>
    <n v="6529"/>
    <n v="11"/>
    <n v="86"/>
    <n v="277"/>
    <n v="94"/>
    <n v="388"/>
    <n v="0"/>
    <n v="21"/>
    <n v="29"/>
    <n v="12"/>
    <n v="6160"/>
    <n v="11"/>
    <n v="69"/>
    <n v="248"/>
    <n v="82"/>
    <n v="3.0844155844155846E-3"/>
    <n v="0"/>
    <n v="5.7971014492753624E-2"/>
    <n v="0"/>
    <n v="0"/>
    <n v="4.4268050679285601E-3"/>
    <n v="6.2404870624048703E-2"/>
    <n v="29"/>
  </r>
  <r>
    <x v="12"/>
    <s v="0801-01-000"/>
    <m/>
    <x v="3"/>
    <s v="Traverse"/>
    <s v="Browns Valley Public School Dist."/>
    <n v="25"/>
    <n v="0"/>
    <n v="0"/>
    <n v="0"/>
    <n v="0"/>
    <n v="0"/>
    <n v="28"/>
    <n v="0"/>
    <n v="0.16568047337278108"/>
    <n v="12"/>
    <n v="7.8431372549019607E-2"/>
    <n v="169"/>
    <n v="153"/>
    <n v="92"/>
    <n v="57"/>
    <n v="1"/>
    <n v="1"/>
    <n v="2"/>
    <n v="10"/>
    <n v="0"/>
    <n v="0"/>
    <n v="0"/>
    <n v="0"/>
    <n v="107"/>
    <n v="57"/>
    <n v="1"/>
    <n v="1"/>
    <n v="2"/>
    <n v="0.23364485981308411"/>
    <n v="0"/>
    <n v="0"/>
    <n v="0"/>
    <n v="0"/>
    <n v="0.16568047337278108"/>
    <n v="0.36309523809523808"/>
    <n v="28"/>
  </r>
  <r>
    <x v="12"/>
    <s v="0404-01-000"/>
    <m/>
    <x v="3"/>
    <s v="Lincoln"/>
    <s v="Lake Benton Public School District"/>
    <n v="27"/>
    <n v="0"/>
    <n v="0"/>
    <n v="0"/>
    <n v="0"/>
    <n v="0"/>
    <n v="28"/>
    <n v="0"/>
    <n v="0.15819209039548024"/>
    <n v="18"/>
    <n v="0.10778443113772455"/>
    <n v="177"/>
    <n v="167"/>
    <n v="167"/>
    <n v="0"/>
    <n v="0"/>
    <n v="0"/>
    <n v="0"/>
    <n v="17"/>
    <n v="0"/>
    <n v="0"/>
    <n v="0"/>
    <n v="0"/>
    <n v="177"/>
    <n v="0"/>
    <n v="0"/>
    <n v="0"/>
    <n v="0"/>
    <n v="0.15254237288135594"/>
    <n v="0"/>
    <n v="0"/>
    <n v="0"/>
    <n v="0"/>
    <n v="0.15819209039548024"/>
    <n v="0"/>
    <n v="28"/>
  </r>
  <r>
    <x v="9"/>
    <s v="0261-01-000"/>
    <m/>
    <x v="3"/>
    <s v="Grant"/>
    <s v="Ashby Public School District"/>
    <n v="20"/>
    <n v="0"/>
    <n v="0"/>
    <n v="0"/>
    <n v="0"/>
    <n v="0"/>
    <n v="28"/>
    <n v="0"/>
    <n v="0.13084112149532709"/>
    <n v="75"/>
    <n v="0.28735632183908044"/>
    <n v="214"/>
    <n v="261"/>
    <n v="254"/>
    <n v="1"/>
    <n v="4"/>
    <n v="0"/>
    <n v="2"/>
    <n v="72"/>
    <n v="0"/>
    <n v="0"/>
    <n v="0"/>
    <n v="0"/>
    <n v="202"/>
    <n v="1"/>
    <n v="4"/>
    <n v="0"/>
    <n v="2"/>
    <n v="9.9009900990099015E-2"/>
    <n v="0"/>
    <n v="0"/>
    <n v="0"/>
    <n v="0"/>
    <n v="0.13084112149532709"/>
    <n v="3.3492822966507178E-2"/>
    <n v="28"/>
  </r>
  <r>
    <x v="13"/>
    <s v="0676-01-000"/>
    <m/>
    <x v="3"/>
    <s v="Roseau"/>
    <s v="Badger Public School District"/>
    <n v="26"/>
    <n v="0"/>
    <n v="0"/>
    <n v="0"/>
    <n v="0"/>
    <n v="0"/>
    <n v="28"/>
    <n v="0"/>
    <n v="0.13023255813953488"/>
    <n v="35"/>
    <n v="0.15765765765765766"/>
    <n v="215"/>
    <n v="222"/>
    <n v="215"/>
    <n v="0"/>
    <n v="5"/>
    <n v="0"/>
    <n v="2"/>
    <n v="35"/>
    <n v="0"/>
    <n v="0"/>
    <n v="0"/>
    <n v="0"/>
    <n v="206"/>
    <n v="0"/>
    <n v="5"/>
    <n v="0"/>
    <n v="2"/>
    <n v="0.12621359223300971"/>
    <n v="0"/>
    <n v="0"/>
    <n v="0"/>
    <n v="0"/>
    <n v="0.13023255813953488"/>
    <n v="3.2863849765258218E-2"/>
    <n v="28"/>
  </r>
  <r>
    <x v="12"/>
    <s v="0676-01-000"/>
    <m/>
    <x v="3"/>
    <s v="Roseau"/>
    <s v="Badger Public School District"/>
    <n v="25"/>
    <n v="0"/>
    <n v="0"/>
    <n v="0"/>
    <n v="0"/>
    <n v="0"/>
    <n v="28"/>
    <n v="0"/>
    <n v="0.12727272727272726"/>
    <n v="27"/>
    <n v="0.12328767123287671"/>
    <n v="220"/>
    <n v="219"/>
    <n v="211"/>
    <n v="0"/>
    <n v="7"/>
    <n v="0"/>
    <n v="1"/>
    <n v="27"/>
    <n v="0"/>
    <n v="0"/>
    <n v="0"/>
    <n v="0"/>
    <n v="209"/>
    <n v="0"/>
    <n v="7"/>
    <n v="0"/>
    <n v="1"/>
    <n v="0.11961722488038277"/>
    <n v="0"/>
    <n v="0"/>
    <n v="0"/>
    <n v="0"/>
    <n v="0.12727272727272726"/>
    <n v="3.6866359447004608E-2"/>
    <n v="28"/>
  </r>
  <r>
    <x v="3"/>
    <s v="0036-01-000"/>
    <m/>
    <x v="3"/>
    <s v="Beltrami"/>
    <s v="Kelliher Public School District"/>
    <n v="19"/>
    <n v="4"/>
    <n v="3"/>
    <n v="0"/>
    <n v="0"/>
    <n v="0"/>
    <n v="28"/>
    <n v="0"/>
    <n v="0.11666666666666667"/>
    <n v="42"/>
    <n v="0.16535433070866143"/>
    <n v="240"/>
    <n v="254"/>
    <n v="129"/>
    <n v="123"/>
    <n v="0"/>
    <n v="0"/>
    <n v="2"/>
    <n v="0"/>
    <n v="42"/>
    <n v="0"/>
    <n v="0"/>
    <n v="0"/>
    <n v="148"/>
    <n v="85"/>
    <n v="3"/>
    <n v="0"/>
    <n v="2"/>
    <n v="0.12837837837837837"/>
    <n v="4.7058823529411764E-2"/>
    <n v="1"/>
    <n v="0"/>
    <n v="0"/>
    <n v="0.11666666666666667"/>
    <n v="0.37815126050420167"/>
    <n v="28"/>
  </r>
  <r>
    <x v="4"/>
    <s v="0036-01-000"/>
    <m/>
    <x v="3"/>
    <s v="Beltrami"/>
    <s v="Kelliher Public School District"/>
    <n v="21"/>
    <n v="3"/>
    <n v="0"/>
    <n v="0"/>
    <n v="0"/>
    <n v="0"/>
    <n v="28"/>
    <n v="0"/>
    <n v="0.10852713178294573"/>
    <n v="35"/>
    <n v="0.13207547169811321"/>
    <n v="258"/>
    <n v="265"/>
    <n v="141"/>
    <n v="122"/>
    <n v="1"/>
    <n v="0"/>
    <n v="1"/>
    <n v="0"/>
    <n v="35"/>
    <n v="0"/>
    <n v="0"/>
    <n v="0"/>
    <n v="162"/>
    <n v="90"/>
    <n v="1"/>
    <n v="0"/>
    <n v="1"/>
    <n v="0.12962962962962962"/>
    <n v="3.3333333333333333E-2"/>
    <n v="0"/>
    <n v="0"/>
    <n v="0"/>
    <n v="0.10852713178294573"/>
    <n v="0.36220472440944884"/>
    <n v="28"/>
  </r>
  <r>
    <x v="8"/>
    <s v="0362-01-000"/>
    <m/>
    <x v="3"/>
    <s v="Koochiching"/>
    <s v="Littlefork-Big Falls School Dist."/>
    <n v="28"/>
    <n v="0"/>
    <n v="0"/>
    <n v="0"/>
    <n v="0"/>
    <n v="4"/>
    <n v="24"/>
    <n v="1.4035087719298246E-2"/>
    <n v="8.4210526315789472E-2"/>
    <n v="90"/>
    <n v="0.25936599423631124"/>
    <n v="285"/>
    <n v="347"/>
    <n v="337"/>
    <n v="8"/>
    <n v="0"/>
    <n v="0"/>
    <n v="2"/>
    <n v="86"/>
    <n v="3"/>
    <n v="0"/>
    <n v="0"/>
    <n v="0"/>
    <n v="279"/>
    <n v="5"/>
    <n v="0"/>
    <n v="0"/>
    <n v="2"/>
    <n v="0.1003584229390681"/>
    <n v="0"/>
    <n v="0"/>
    <n v="0"/>
    <n v="0"/>
    <n v="9.8245614035087719E-2"/>
    <n v="2.4475524475524476E-2"/>
    <n v="28"/>
  </r>
  <r>
    <x v="18"/>
    <s v="2171-01-000"/>
    <m/>
    <x v="3"/>
    <s v="Kittson"/>
    <s v="Kittson Central School District"/>
    <n v="27"/>
    <n v="0"/>
    <n v="0"/>
    <n v="0"/>
    <n v="0"/>
    <n v="0"/>
    <n v="28"/>
    <n v="0"/>
    <n v="8.615384615384615E-2"/>
    <n v="15"/>
    <n v="4.807692307692308E-2"/>
    <n v="325"/>
    <n v="312"/>
    <n v="285"/>
    <n v="4"/>
    <n v="1"/>
    <n v="8"/>
    <n v="14"/>
    <n v="15"/>
    <n v="0"/>
    <n v="0"/>
    <n v="0"/>
    <n v="0"/>
    <n v="297"/>
    <n v="4"/>
    <n v="1"/>
    <n v="8"/>
    <n v="14"/>
    <n v="9.0909090909090912E-2"/>
    <n v="0"/>
    <n v="0"/>
    <n v="0"/>
    <n v="0"/>
    <n v="8.615384615384615E-2"/>
    <n v="8.3333333333333329E-2"/>
    <n v="28"/>
  </r>
  <r>
    <x v="2"/>
    <s v="2856-01-000"/>
    <m/>
    <x v="3"/>
    <s v="Marshall"/>
    <s v="Stephen-Argyle Central Schools"/>
    <n v="18"/>
    <n v="0"/>
    <n v="0"/>
    <n v="0"/>
    <n v="3"/>
    <n v="0"/>
    <n v="28"/>
    <n v="0"/>
    <n v="8.4337349397590355E-2"/>
    <n v="26"/>
    <n v="7.8787878787878782E-2"/>
    <n v="332"/>
    <n v="330"/>
    <n v="289"/>
    <n v="2"/>
    <n v="5"/>
    <n v="1"/>
    <n v="33"/>
    <n v="22"/>
    <n v="0"/>
    <n v="3"/>
    <n v="0"/>
    <n v="0"/>
    <n v="285"/>
    <n v="2"/>
    <n v="2"/>
    <n v="1"/>
    <n v="36"/>
    <n v="6.3157894736842107E-2"/>
    <n v="0"/>
    <n v="0"/>
    <n v="0"/>
    <n v="8.3333333333333329E-2"/>
    <n v="8.4337349397590355E-2"/>
    <n v="0.12576687116564417"/>
    <n v="28"/>
  </r>
  <r>
    <x v="13"/>
    <s v="0100-01-000"/>
    <m/>
    <x v="3"/>
    <s v="Carlton"/>
    <s v="Wrenshall Public School District"/>
    <n v="24"/>
    <n v="0"/>
    <n v="0"/>
    <n v="0"/>
    <n v="0"/>
    <n v="0"/>
    <n v="28"/>
    <n v="0"/>
    <n v="8.3086053412462904E-2"/>
    <n v="61"/>
    <n v="0.16486486486486487"/>
    <n v="337"/>
    <n v="370"/>
    <n v="359"/>
    <n v="6"/>
    <n v="2"/>
    <n v="3"/>
    <n v="0"/>
    <n v="58"/>
    <n v="0"/>
    <n v="0"/>
    <n v="0"/>
    <n v="0"/>
    <n v="325"/>
    <n v="6"/>
    <n v="2"/>
    <n v="3"/>
    <n v="0"/>
    <n v="7.3846153846153853E-2"/>
    <n v="0"/>
    <n v="0"/>
    <n v="0"/>
    <n v="0"/>
    <n v="8.3086053412462904E-2"/>
    <n v="3.273809523809524E-2"/>
    <n v="28"/>
  </r>
  <r>
    <x v="10"/>
    <s v="0499-01-000"/>
    <m/>
    <x v="3"/>
    <s v="Mower"/>
    <s v="LeRoy-Ostrander Public Schools"/>
    <n v="24"/>
    <n v="0"/>
    <n v="0"/>
    <n v="0"/>
    <n v="0"/>
    <n v="0"/>
    <n v="28"/>
    <n v="0"/>
    <n v="8.1632653061224483E-2"/>
    <n v="4"/>
    <n v="1.2539184952978056E-2"/>
    <n v="343"/>
    <n v="319"/>
    <n v="315"/>
    <n v="0"/>
    <n v="1"/>
    <n v="1"/>
    <n v="2"/>
    <n v="0"/>
    <n v="0"/>
    <n v="0"/>
    <n v="0"/>
    <n v="0"/>
    <n v="339"/>
    <n v="0"/>
    <n v="1"/>
    <n v="1"/>
    <n v="2"/>
    <n v="7.0796460176991149E-2"/>
    <n v="0"/>
    <n v="0"/>
    <n v="0"/>
    <n v="0"/>
    <n v="8.1632653061224483E-2"/>
    <n v="1.1661807580174927E-2"/>
    <n v="28"/>
  </r>
  <r>
    <x v="10"/>
    <s v="0297-01-000"/>
    <m/>
    <x v="3"/>
    <s v="Houston"/>
    <s v="Spring Grove School District"/>
    <n v="25"/>
    <n v="0"/>
    <n v="0"/>
    <n v="0"/>
    <n v="0"/>
    <n v="0"/>
    <n v="28"/>
    <n v="0"/>
    <n v="7.9545454545454544E-2"/>
    <n v="21"/>
    <n v="6.0869565217391307E-2"/>
    <n v="352"/>
    <n v="345"/>
    <n v="344"/>
    <n v="1"/>
    <n v="0"/>
    <n v="0"/>
    <n v="0"/>
    <n v="20"/>
    <n v="0"/>
    <n v="0"/>
    <n v="0"/>
    <n v="0"/>
    <n v="349"/>
    <n v="1"/>
    <n v="0"/>
    <n v="0"/>
    <n v="0"/>
    <n v="7.1633237822349566E-2"/>
    <n v="0"/>
    <n v="0"/>
    <n v="0"/>
    <n v="0"/>
    <n v="7.9545454545454544E-2"/>
    <n v="2.8571428571428571E-3"/>
    <n v="28"/>
  </r>
  <r>
    <x v="7"/>
    <s v="0495-01-000"/>
    <m/>
    <x v="3"/>
    <s v="Mower"/>
    <s v="Grand Meadow Public School District"/>
    <n v="25"/>
    <n v="0"/>
    <n v="0"/>
    <n v="0"/>
    <n v="0"/>
    <n v="0"/>
    <n v="28"/>
    <n v="0"/>
    <n v="7.8651685393258425E-2"/>
    <n v="49"/>
    <n v="0.129973474801061"/>
    <n v="356"/>
    <n v="377"/>
    <n v="353"/>
    <n v="0"/>
    <n v="11"/>
    <n v="6"/>
    <n v="7"/>
    <n v="48"/>
    <n v="0"/>
    <n v="0"/>
    <n v="0"/>
    <n v="0"/>
    <n v="330"/>
    <n v="0"/>
    <n v="11"/>
    <n v="6"/>
    <n v="7"/>
    <n v="7.575757575757576E-2"/>
    <n v="0"/>
    <n v="0"/>
    <n v="0"/>
    <n v="0"/>
    <n v="7.8651685393258425E-2"/>
    <n v="6.7796610169491525E-2"/>
    <n v="28"/>
  </r>
  <r>
    <x v="10"/>
    <s v="0495-01-000"/>
    <m/>
    <x v="3"/>
    <s v="Mower"/>
    <s v="Grand Meadow Public School District"/>
    <n v="23"/>
    <n v="0"/>
    <n v="0"/>
    <n v="0"/>
    <n v="0"/>
    <n v="0"/>
    <n v="28"/>
    <n v="0"/>
    <n v="7.1979434447300775E-2"/>
    <n v="0"/>
    <n v="0"/>
    <n v="389"/>
    <n v="361"/>
    <n v="344"/>
    <n v="0"/>
    <n v="11"/>
    <n v="3"/>
    <n v="3"/>
    <n v="0"/>
    <n v="0"/>
    <n v="0"/>
    <n v="0"/>
    <n v="0"/>
    <n v="367"/>
    <n v="0"/>
    <n v="11"/>
    <n v="3"/>
    <n v="3"/>
    <n v="6.2670299727520432E-2"/>
    <n v="0"/>
    <n v="0"/>
    <n v="0"/>
    <n v="0"/>
    <n v="7.1979434447300775E-2"/>
    <n v="4.4270833333333336E-2"/>
    <n v="28"/>
  </r>
  <r>
    <x v="8"/>
    <s v="0495-01-000"/>
    <m/>
    <x v="3"/>
    <s v="Mower"/>
    <s v="Grand Meadow Public School District"/>
    <n v="25"/>
    <n v="0"/>
    <n v="0"/>
    <n v="0"/>
    <n v="0"/>
    <n v="0"/>
    <n v="28"/>
    <n v="0"/>
    <n v="6.9306930693069313E-2"/>
    <n v="0"/>
    <n v="0"/>
    <n v="404"/>
    <n v="376"/>
    <n v="360"/>
    <n v="0"/>
    <n v="10"/>
    <n v="3"/>
    <n v="3"/>
    <n v="0"/>
    <n v="0"/>
    <n v="0"/>
    <n v="0"/>
    <n v="0"/>
    <n v="385"/>
    <n v="0"/>
    <n v="10"/>
    <n v="3"/>
    <n v="3"/>
    <n v="6.4935064935064929E-2"/>
    <n v="0"/>
    <n v="0"/>
    <n v="0"/>
    <n v="0"/>
    <n v="6.9306930693069313E-2"/>
    <n v="3.9900249376558602E-2"/>
    <n v="28"/>
  </r>
  <r>
    <x v="12"/>
    <s v="2754-01-000"/>
    <m/>
    <x v="3"/>
    <s v="Redwood"/>
    <s v="Cedar Mountain School District"/>
    <n v="21"/>
    <n v="4"/>
    <n v="0"/>
    <n v="0"/>
    <n v="0"/>
    <n v="0"/>
    <n v="28"/>
    <n v="0"/>
    <n v="6.7632850241545889E-2"/>
    <n v="36"/>
    <n v="8.5308056872037921E-2"/>
    <n v="414"/>
    <n v="422"/>
    <n v="394"/>
    <n v="15"/>
    <n v="3"/>
    <n v="2"/>
    <n v="8"/>
    <n v="28"/>
    <n v="6"/>
    <n v="0"/>
    <n v="0"/>
    <n v="0"/>
    <n v="387"/>
    <n v="13"/>
    <n v="3"/>
    <n v="2"/>
    <n v="8"/>
    <n v="5.4263565891472867E-2"/>
    <n v="0.30769230769230771"/>
    <n v="0"/>
    <n v="0"/>
    <n v="0"/>
    <n v="6.7632850241545889E-2"/>
    <n v="6.2953995157384993E-2"/>
    <n v="28"/>
  </r>
  <r>
    <x v="0"/>
    <s v="0511-01-000"/>
    <m/>
    <x v="3"/>
    <s v="Nobles"/>
    <s v="Adrian Public School District"/>
    <n v="18"/>
    <n v="0"/>
    <n v="0"/>
    <n v="0"/>
    <n v="5"/>
    <n v="0"/>
    <n v="28"/>
    <n v="0"/>
    <n v="6.6666666666666666E-2"/>
    <n v="179"/>
    <n v="0.31348511383537653"/>
    <n v="420"/>
    <n v="571"/>
    <n v="478"/>
    <n v="8"/>
    <n v="4"/>
    <n v="20"/>
    <n v="61"/>
    <n v="144"/>
    <n v="0"/>
    <n v="0"/>
    <n v="9"/>
    <n v="22"/>
    <n v="352"/>
    <n v="8"/>
    <n v="4"/>
    <n v="11"/>
    <n v="44"/>
    <n v="5.113636363636364E-2"/>
    <n v="0"/>
    <n v="0"/>
    <n v="0"/>
    <n v="0.11363636363636363"/>
    <n v="6.6666666666666666E-2"/>
    <n v="0.15990453460620524"/>
    <n v="28"/>
  </r>
  <r>
    <x v="7"/>
    <s v="0599-01-000"/>
    <m/>
    <x v="3"/>
    <s v="Polk"/>
    <s v="Fertile-Beltrami School District"/>
    <n v="22"/>
    <n v="0"/>
    <n v="0"/>
    <n v="0"/>
    <n v="0"/>
    <n v="0"/>
    <n v="28"/>
    <n v="0"/>
    <n v="6.5882352941176475E-2"/>
    <n v="63"/>
    <n v="0.13695652173913042"/>
    <n v="425"/>
    <n v="460"/>
    <n v="421"/>
    <n v="10"/>
    <n v="10"/>
    <n v="4"/>
    <n v="15"/>
    <n v="49"/>
    <n v="4"/>
    <n v="5"/>
    <n v="0"/>
    <n v="0"/>
    <n v="394"/>
    <n v="6"/>
    <n v="5"/>
    <n v="4"/>
    <n v="15"/>
    <n v="5.5837563451776651E-2"/>
    <n v="0"/>
    <n v="0"/>
    <n v="0"/>
    <n v="0"/>
    <n v="6.5882352941176475E-2"/>
    <n v="7.0754716981132074E-2"/>
    <n v="28"/>
  </r>
  <r>
    <x v="18"/>
    <s v="0599-01-000"/>
    <m/>
    <x v="3"/>
    <s v="Polk"/>
    <s v="Fertile-Beltrami School District"/>
    <n v="22"/>
    <n v="0"/>
    <n v="0"/>
    <n v="0"/>
    <n v="0"/>
    <n v="0"/>
    <n v="28"/>
    <n v="0"/>
    <n v="6.4965197215777259E-2"/>
    <n v="60"/>
    <n v="0.12958963282937366"/>
    <n v="431"/>
    <n v="463"/>
    <n v="426"/>
    <n v="9"/>
    <n v="10"/>
    <n v="6"/>
    <n v="12"/>
    <n v="46"/>
    <n v="0"/>
    <n v="5"/>
    <n v="0"/>
    <n v="0"/>
    <n v="402"/>
    <n v="9"/>
    <n v="5"/>
    <n v="6"/>
    <n v="12"/>
    <n v="5.4726368159203981E-2"/>
    <n v="0"/>
    <n v="0"/>
    <n v="0"/>
    <n v="0"/>
    <n v="6.4965197215777259E-2"/>
    <n v="7.3732718894009217E-2"/>
    <n v="28"/>
  </r>
  <r>
    <x v="5"/>
    <s v="0599-01-000"/>
    <m/>
    <x v="3"/>
    <s v="Polk"/>
    <s v="Fertile-Beltrami School District"/>
    <n v="22"/>
    <n v="0"/>
    <n v="0"/>
    <n v="0"/>
    <n v="0"/>
    <n v="0"/>
    <n v="28"/>
    <n v="0"/>
    <n v="6.4367816091954022E-2"/>
    <n v="51"/>
    <n v="0.11135371179039301"/>
    <n v="435"/>
    <n v="458"/>
    <n v="433"/>
    <n v="7"/>
    <n v="6"/>
    <n v="1"/>
    <n v="11"/>
    <n v="43"/>
    <n v="0"/>
    <n v="3"/>
    <n v="0"/>
    <n v="0"/>
    <n v="412"/>
    <n v="7"/>
    <n v="3"/>
    <n v="1"/>
    <n v="11"/>
    <n v="5.3398058252427182E-2"/>
    <n v="0"/>
    <n v="0"/>
    <n v="0"/>
    <n v="0"/>
    <n v="6.4367816091954022E-2"/>
    <n v="5.0691244239631339E-2"/>
    <n v="28"/>
  </r>
  <r>
    <x v="17"/>
    <s v="2754-01-000"/>
    <m/>
    <x v="3"/>
    <s v="Redwood"/>
    <s v="Cedar Mountain School District"/>
    <n v="21"/>
    <n v="3"/>
    <n v="0"/>
    <n v="0"/>
    <n v="0"/>
    <n v="0"/>
    <n v="28"/>
    <n v="0"/>
    <n v="6.1810154525386317E-2"/>
    <n v="20"/>
    <n v="4.49438202247191E-2"/>
    <n v="453"/>
    <n v="445"/>
    <n v="428"/>
    <n v="4"/>
    <n v="0"/>
    <n v="1"/>
    <n v="10"/>
    <n v="17"/>
    <n v="0"/>
    <n v="0"/>
    <n v="0"/>
    <n v="0"/>
    <n v="432"/>
    <n v="7"/>
    <n v="0"/>
    <n v="1"/>
    <n v="10"/>
    <n v="4.8611111111111112E-2"/>
    <n v="0.42857142857142855"/>
    <n v="0"/>
    <n v="0"/>
    <n v="0"/>
    <n v="6.1810154525386317E-2"/>
    <n v="0.04"/>
    <n v="28"/>
  </r>
  <r>
    <x v="12"/>
    <s v="0599-01-000"/>
    <m/>
    <x v="3"/>
    <s v="Polk"/>
    <s v="Fertile-Beltrami School District"/>
    <n v="24"/>
    <n v="0"/>
    <n v="0"/>
    <n v="0"/>
    <n v="0"/>
    <n v="0"/>
    <n v="28"/>
    <n v="0"/>
    <n v="5.7026476578411409E-2"/>
    <n v="83"/>
    <n v="0.152014652014652"/>
    <n v="491"/>
    <n v="546"/>
    <n v="511"/>
    <n v="20"/>
    <n v="4"/>
    <n v="5"/>
    <n v="6"/>
    <n v="73"/>
    <n v="4"/>
    <n v="0"/>
    <n v="0"/>
    <n v="0"/>
    <n v="462"/>
    <n v="16"/>
    <n v="4"/>
    <n v="5"/>
    <n v="6"/>
    <n v="5.1948051948051951E-2"/>
    <n v="0"/>
    <n v="0"/>
    <n v="0"/>
    <n v="0"/>
    <n v="5.7026476578411409E-2"/>
    <n v="6.2880324543610547E-2"/>
    <n v="28"/>
  </r>
  <r>
    <x v="0"/>
    <s v="0775-01-000"/>
    <m/>
    <x v="3"/>
    <s v="Swift"/>
    <s v="Kerkhoven-Murdock-Sunburg"/>
    <n v="23"/>
    <n v="0"/>
    <n v="0"/>
    <n v="0"/>
    <n v="0"/>
    <n v="0"/>
    <n v="28"/>
    <n v="0"/>
    <n v="5.6000000000000001E-2"/>
    <n v="231"/>
    <n v="0.3285917496443812"/>
    <n v="500"/>
    <n v="703"/>
    <n v="608"/>
    <n v="3"/>
    <n v="6"/>
    <n v="4"/>
    <n v="82"/>
    <n v="208"/>
    <n v="0"/>
    <n v="4"/>
    <n v="3"/>
    <n v="13"/>
    <n v="423"/>
    <n v="3"/>
    <n v="2"/>
    <n v="1"/>
    <n v="69"/>
    <n v="5.4373522458628844E-2"/>
    <n v="0"/>
    <n v="0"/>
    <n v="0"/>
    <n v="0"/>
    <n v="5.6000000000000001E-2"/>
    <n v="0.15060240963855423"/>
    <n v="28"/>
  </r>
  <r>
    <x v="4"/>
    <s v="0891-01-000"/>
    <m/>
    <x v="3"/>
    <s v="Yellow Medicine"/>
    <s v="Canby Public School District"/>
    <n v="20"/>
    <n v="0"/>
    <n v="0"/>
    <n v="0"/>
    <n v="0"/>
    <n v="0"/>
    <n v="28"/>
    <n v="0"/>
    <n v="5.533596837944664E-2"/>
    <n v="22"/>
    <n v="4.3999999999999997E-2"/>
    <n v="506"/>
    <n v="500"/>
    <n v="477"/>
    <n v="0"/>
    <n v="5"/>
    <n v="5"/>
    <n v="13"/>
    <n v="19"/>
    <n v="0"/>
    <n v="0"/>
    <n v="0"/>
    <n v="0"/>
    <n v="478"/>
    <n v="0"/>
    <n v="5"/>
    <n v="5"/>
    <n v="13"/>
    <n v="4.1841004184100417E-2"/>
    <n v="0"/>
    <n v="0"/>
    <n v="0"/>
    <n v="0"/>
    <n v="5.533596837944664E-2"/>
    <n v="4.590818363273453E-2"/>
    <n v="28"/>
  </r>
  <r>
    <x v="5"/>
    <s v="0891-01-000"/>
    <m/>
    <x v="3"/>
    <s v="Yellow Medicine"/>
    <s v="Canby Public School District"/>
    <n v="19"/>
    <n v="0"/>
    <n v="0"/>
    <n v="0"/>
    <n v="0"/>
    <n v="0"/>
    <n v="28"/>
    <n v="0"/>
    <n v="5.3949903660886318E-2"/>
    <n v="21"/>
    <n v="4.1015625E-2"/>
    <n v="519"/>
    <n v="512"/>
    <n v="488"/>
    <n v="0"/>
    <n v="6"/>
    <n v="3"/>
    <n v="15"/>
    <n v="16"/>
    <n v="0"/>
    <n v="0"/>
    <n v="0"/>
    <n v="0"/>
    <n v="491"/>
    <n v="0"/>
    <n v="6"/>
    <n v="3"/>
    <n v="15"/>
    <n v="3.8696537678207736E-2"/>
    <n v="0"/>
    <n v="0"/>
    <n v="0"/>
    <n v="0"/>
    <n v="5.3949903660886318E-2"/>
    <n v="4.6601941747572817E-2"/>
    <n v="28"/>
  </r>
  <r>
    <x v="11"/>
    <s v="0775-01-000"/>
    <m/>
    <x v="3"/>
    <s v="Swift"/>
    <s v="Kerkhoven-Murdock-Sunburg"/>
    <n v="20"/>
    <n v="0"/>
    <n v="0"/>
    <n v="0"/>
    <n v="0"/>
    <n v="0"/>
    <n v="28"/>
    <n v="0"/>
    <n v="5.3846153846153849E-2"/>
    <n v="93"/>
    <n v="0.15897435897435896"/>
    <n v="520"/>
    <n v="585"/>
    <n v="537"/>
    <n v="3"/>
    <n v="5"/>
    <n v="0"/>
    <n v="40"/>
    <n v="82"/>
    <n v="0"/>
    <n v="0"/>
    <n v="0"/>
    <n v="3"/>
    <n v="475"/>
    <n v="3"/>
    <n v="5"/>
    <n v="0"/>
    <n v="37"/>
    <n v="4.2105263157894736E-2"/>
    <n v="0"/>
    <n v="0"/>
    <n v="0"/>
    <n v="0"/>
    <n v="5.3846153846153849E-2"/>
    <n v="8.6538461538461536E-2"/>
    <n v="28"/>
  </r>
  <r>
    <x v="2"/>
    <s v="0891-01-000"/>
    <m/>
    <x v="3"/>
    <s v="Yellow Medicine"/>
    <s v="Canby Public School District"/>
    <n v="18"/>
    <n v="0"/>
    <n v="0"/>
    <n v="0"/>
    <n v="0"/>
    <n v="0"/>
    <n v="28"/>
    <n v="0"/>
    <n v="5.3846153846153849E-2"/>
    <n v="23"/>
    <n v="4.4660194174757278E-2"/>
    <n v="520"/>
    <n v="515"/>
    <n v="498"/>
    <n v="0"/>
    <n v="4"/>
    <n v="3"/>
    <n v="10"/>
    <n v="21"/>
    <n v="0"/>
    <n v="0"/>
    <n v="0"/>
    <n v="0"/>
    <n v="495"/>
    <n v="0"/>
    <n v="4"/>
    <n v="3"/>
    <n v="10"/>
    <n v="3.6363636363636362E-2"/>
    <n v="0"/>
    <n v="0"/>
    <n v="0"/>
    <n v="0"/>
    <n v="5.3846153846153849E-2"/>
    <n v="3.3203125E-2"/>
    <n v="28"/>
  </r>
  <r>
    <x v="16"/>
    <s v="0253-01-000"/>
    <m/>
    <x v="3"/>
    <s v="Goodhue"/>
    <s v="Goodhue Public School District"/>
    <n v="28"/>
    <n v="0"/>
    <n v="0"/>
    <n v="0"/>
    <n v="0"/>
    <n v="0"/>
    <n v="28"/>
    <n v="0"/>
    <n v="5.3742802303262956E-2"/>
    <n v="78"/>
    <n v="0.13660245183887915"/>
    <n v="521"/>
    <n v="571"/>
    <n v="557"/>
    <n v="0"/>
    <n v="1"/>
    <n v="4"/>
    <n v="9"/>
    <n v="77"/>
    <n v="0"/>
    <n v="0"/>
    <n v="0"/>
    <n v="0"/>
    <n v="508"/>
    <n v="0"/>
    <n v="1"/>
    <n v="4"/>
    <n v="9"/>
    <n v="5.5118110236220472E-2"/>
    <n v="0"/>
    <n v="0"/>
    <n v="0"/>
    <n v="0"/>
    <n v="5.3742802303262956E-2"/>
    <n v="2.681992337164751E-2"/>
    <n v="28"/>
  </r>
  <r>
    <x v="15"/>
    <s v="0253-01-000"/>
    <m/>
    <x v="3"/>
    <s v="Goodhue"/>
    <s v="Goodhue Public School District"/>
    <n v="26"/>
    <n v="0"/>
    <n v="0"/>
    <n v="0"/>
    <n v="0"/>
    <n v="0"/>
    <n v="28"/>
    <n v="0"/>
    <n v="5.3231939163498096E-2"/>
    <n v="85"/>
    <n v="0.14579759862778729"/>
    <n v="526"/>
    <n v="583"/>
    <n v="568"/>
    <n v="0"/>
    <n v="1"/>
    <n v="4"/>
    <n v="10"/>
    <n v="82"/>
    <n v="0"/>
    <n v="0"/>
    <n v="0"/>
    <n v="0"/>
    <n v="512"/>
    <n v="0"/>
    <n v="1"/>
    <n v="4"/>
    <n v="10"/>
    <n v="5.078125E-2"/>
    <n v="0"/>
    <n v="0"/>
    <n v="0"/>
    <n v="0"/>
    <n v="5.3231939163498096E-2"/>
    <n v="2.8462998102466792E-2"/>
    <n v="28"/>
  </r>
  <r>
    <x v="14"/>
    <s v="0763-01-000"/>
    <m/>
    <x v="3"/>
    <s v="Steele"/>
    <s v="Medford Public School District"/>
    <n v="27"/>
    <n v="0"/>
    <n v="0"/>
    <n v="0"/>
    <n v="0"/>
    <n v="3"/>
    <n v="25"/>
    <n v="5.5147058823529415E-3"/>
    <n v="4.595588235294118E-2"/>
    <n v="60"/>
    <n v="0.10416666666666667"/>
    <n v="544"/>
    <n v="576"/>
    <n v="532"/>
    <n v="2"/>
    <n v="3"/>
    <n v="12"/>
    <n v="27"/>
    <n v="53"/>
    <n v="0"/>
    <n v="0"/>
    <n v="0"/>
    <n v="0"/>
    <n v="506"/>
    <n v="2"/>
    <n v="3"/>
    <n v="12"/>
    <n v="27"/>
    <n v="5.33596837944664E-2"/>
    <n v="0"/>
    <n v="0"/>
    <n v="0"/>
    <n v="0"/>
    <n v="5.1470588235294122E-2"/>
    <n v="0.08"/>
    <n v="28"/>
  </r>
  <r>
    <x v="10"/>
    <s v="0085-01-000"/>
    <m/>
    <x v="3"/>
    <s v="Brown"/>
    <s v="Springfield Public School District"/>
    <n v="16"/>
    <n v="0"/>
    <n v="0"/>
    <n v="0"/>
    <n v="9"/>
    <n v="0"/>
    <n v="28"/>
    <n v="0"/>
    <n v="4.9910873440285206E-2"/>
    <n v="78"/>
    <n v="0.1276595744680851"/>
    <n v="561"/>
    <n v="611"/>
    <n v="577"/>
    <n v="2"/>
    <n v="1"/>
    <n v="7"/>
    <n v="24"/>
    <n v="74"/>
    <n v="0"/>
    <n v="0"/>
    <n v="0"/>
    <n v="0"/>
    <n v="519"/>
    <n v="2"/>
    <n v="1"/>
    <n v="7"/>
    <n v="33"/>
    <n v="3.0828516377649325E-2"/>
    <n v="0"/>
    <n v="0"/>
    <n v="0"/>
    <n v="0.27272727272727271"/>
    <n v="4.9910873440285206E-2"/>
    <n v="7.6512455516014238E-2"/>
    <n v="28"/>
  </r>
  <r>
    <x v="17"/>
    <s v="2167-01-000"/>
    <m/>
    <x v="3"/>
    <s v="Lyon"/>
    <s v="Lakeview School District"/>
    <n v="24"/>
    <n v="3"/>
    <n v="0"/>
    <n v="0"/>
    <n v="0"/>
    <n v="6"/>
    <n v="22"/>
    <n v="1.0452961672473868E-2"/>
    <n v="3.8327526132404179E-2"/>
    <n v="43"/>
    <n v="7.3005093378607805E-2"/>
    <n v="574"/>
    <n v="589"/>
    <n v="559"/>
    <n v="4"/>
    <n v="2"/>
    <n v="8"/>
    <n v="14"/>
    <n v="34"/>
    <n v="0"/>
    <n v="0"/>
    <n v="0"/>
    <n v="5"/>
    <n v="549"/>
    <n v="7"/>
    <n v="2"/>
    <n v="8"/>
    <n v="9"/>
    <n v="4.3715846994535519E-2"/>
    <n v="0.42857142857142855"/>
    <n v="0"/>
    <n v="0"/>
    <n v="0"/>
    <n v="4.878048780487805E-2"/>
    <n v="4.5217391304347827E-2"/>
    <n v="28"/>
  </r>
  <r>
    <x v="10"/>
    <s v="0891-01-000"/>
    <m/>
    <x v="3"/>
    <s v="Yellow Medicine"/>
    <s v="Canby Public School District"/>
    <n v="22"/>
    <n v="0"/>
    <n v="0"/>
    <n v="0"/>
    <n v="4"/>
    <n v="0"/>
    <n v="28"/>
    <n v="0"/>
    <n v="4.7058823529411764E-2"/>
    <n v="12"/>
    <n v="2.072538860103627E-2"/>
    <n v="595"/>
    <n v="579"/>
    <n v="563"/>
    <n v="1"/>
    <n v="4"/>
    <n v="4"/>
    <n v="7"/>
    <n v="8"/>
    <n v="0"/>
    <n v="0"/>
    <n v="0"/>
    <n v="0"/>
    <n v="577"/>
    <n v="1"/>
    <n v="4"/>
    <n v="4"/>
    <n v="11"/>
    <n v="3.8128249566724434E-2"/>
    <n v="0"/>
    <n v="0"/>
    <n v="0"/>
    <n v="0.36363636363636365"/>
    <n v="4.7058823529411764E-2"/>
    <n v="3.350083752093802E-2"/>
    <n v="28"/>
  </r>
  <r>
    <x v="15"/>
    <s v="0775-01-000"/>
    <m/>
    <x v="3"/>
    <s v="Swift"/>
    <s v="Kerkhoven-Murdock-Sunburg"/>
    <n v="18"/>
    <n v="0"/>
    <n v="0"/>
    <n v="0"/>
    <n v="5"/>
    <n v="0"/>
    <n v="28"/>
    <n v="0"/>
    <n v="4.6204620462046202E-2"/>
    <n v="79"/>
    <n v="0.12024353120243531"/>
    <n v="606"/>
    <n v="657"/>
    <n v="615"/>
    <n v="2"/>
    <n v="5"/>
    <n v="1"/>
    <n v="34"/>
    <n v="66"/>
    <n v="0"/>
    <n v="0"/>
    <n v="0"/>
    <n v="10"/>
    <n v="567"/>
    <n v="2"/>
    <n v="5"/>
    <n v="1"/>
    <n v="29"/>
    <n v="3.1746031746031744E-2"/>
    <n v="0"/>
    <n v="0"/>
    <n v="0"/>
    <n v="0.17241379310344829"/>
    <n v="4.6204620462046202E-2"/>
    <n v="6.1258278145695365E-2"/>
    <n v="28"/>
  </r>
  <r>
    <x v="14"/>
    <s v="0775-01-000"/>
    <m/>
    <x v="3"/>
    <s v="Swift"/>
    <s v="Kerkhoven-Murdock-Sunburg"/>
    <n v="16"/>
    <n v="0"/>
    <n v="3"/>
    <n v="0"/>
    <n v="3"/>
    <n v="0"/>
    <n v="28"/>
    <n v="0"/>
    <n v="4.6128500823723231E-2"/>
    <n v="75"/>
    <n v="0.11467889908256881"/>
    <n v="607"/>
    <n v="654"/>
    <n v="587"/>
    <n v="3"/>
    <n v="4"/>
    <n v="1"/>
    <n v="59"/>
    <n v="65"/>
    <n v="0"/>
    <n v="0"/>
    <n v="0"/>
    <n v="4"/>
    <n v="538"/>
    <n v="3"/>
    <n v="7"/>
    <n v="1"/>
    <n v="58"/>
    <n v="2.9739776951672861E-2"/>
    <n v="0"/>
    <n v="0.42857142857142855"/>
    <n v="0"/>
    <n v="5.1724137931034482E-2"/>
    <n v="4.6128500823723231E-2"/>
    <n v="0.11367380560131796"/>
    <n v="28"/>
  </r>
  <r>
    <x v="7"/>
    <s v="0763-01-000"/>
    <m/>
    <x v="3"/>
    <s v="Steele"/>
    <s v="Medford Public School District"/>
    <n v="26"/>
    <n v="0"/>
    <n v="0"/>
    <n v="0"/>
    <n v="0"/>
    <n v="0"/>
    <n v="28"/>
    <n v="0"/>
    <n v="4.5380875202593193E-2"/>
    <n v="194"/>
    <n v="0.24776500638569604"/>
    <n v="617"/>
    <n v="783"/>
    <n v="705"/>
    <n v="2"/>
    <n v="8"/>
    <n v="11"/>
    <n v="57"/>
    <n v="175"/>
    <n v="0"/>
    <n v="0"/>
    <n v="0"/>
    <n v="9"/>
    <n v="556"/>
    <n v="2"/>
    <n v="8"/>
    <n v="11"/>
    <n v="48"/>
    <n v="4.6762589928057555E-2"/>
    <n v="0"/>
    <n v="0"/>
    <n v="0"/>
    <n v="0"/>
    <n v="4.5380875202593193E-2"/>
    <n v="0.1104"/>
    <n v="28"/>
  </r>
  <r>
    <x v="14"/>
    <s v="0085-01-000"/>
    <m/>
    <x v="3"/>
    <s v="Brown"/>
    <s v="Springfield Public School District"/>
    <n v="27"/>
    <n v="0"/>
    <n v="0"/>
    <n v="0"/>
    <n v="0"/>
    <n v="0"/>
    <n v="28"/>
    <n v="0"/>
    <n v="4.4164037854889593E-2"/>
    <n v="81"/>
    <n v="0.11790393013100436"/>
    <n v="634"/>
    <n v="687"/>
    <n v="675"/>
    <n v="1"/>
    <n v="0"/>
    <n v="2"/>
    <n v="9"/>
    <n v="78"/>
    <n v="0"/>
    <n v="0"/>
    <n v="0"/>
    <n v="0"/>
    <n v="624"/>
    <n v="1"/>
    <n v="0"/>
    <n v="2"/>
    <n v="9"/>
    <n v="4.3269230769230768E-2"/>
    <n v="0"/>
    <n v="0"/>
    <n v="0"/>
    <n v="0"/>
    <n v="4.4164037854889593E-2"/>
    <n v="1.8867924528301886E-2"/>
    <n v="28"/>
  </r>
  <r>
    <x v="14"/>
    <s v="0333-01-000"/>
    <m/>
    <x v="3"/>
    <s v="Kanabec"/>
    <s v="Ogilvie Public School District"/>
    <n v="27"/>
    <n v="0"/>
    <n v="0"/>
    <n v="0"/>
    <n v="0"/>
    <n v="0"/>
    <n v="28"/>
    <n v="0"/>
    <n v="4.005722460658083E-2"/>
    <n v="36"/>
    <n v="5.0919377652050922E-2"/>
    <n v="699"/>
    <n v="707"/>
    <n v="696"/>
    <n v="5"/>
    <n v="3"/>
    <n v="3"/>
    <n v="0"/>
    <n v="36"/>
    <n v="0"/>
    <n v="0"/>
    <n v="0"/>
    <n v="0"/>
    <n v="687"/>
    <n v="5"/>
    <n v="3"/>
    <n v="3"/>
    <n v="0"/>
    <n v="3.9301310043668124E-2"/>
    <n v="0"/>
    <n v="0"/>
    <n v="0"/>
    <n v="0"/>
    <n v="4.005722460658083E-2"/>
    <n v="1.5759312320916905E-2"/>
    <n v="28"/>
  </r>
  <r>
    <x v="14"/>
    <s v="0553-01-000"/>
    <m/>
    <x v="3"/>
    <s v="Otter Tail"/>
    <s v="New York Mills Public School Dist."/>
    <n v="26"/>
    <n v="0"/>
    <n v="0"/>
    <n v="0"/>
    <n v="0"/>
    <n v="0"/>
    <n v="28"/>
    <n v="0"/>
    <n v="3.9886039886039885E-2"/>
    <n v="68"/>
    <n v="9.1644204851752023E-2"/>
    <n v="702"/>
    <n v="742"/>
    <n v="730"/>
    <n v="10"/>
    <n v="0"/>
    <n v="0"/>
    <n v="2"/>
    <n v="64"/>
    <n v="0"/>
    <n v="0"/>
    <n v="0"/>
    <n v="0"/>
    <n v="692"/>
    <n v="10"/>
    <n v="0"/>
    <n v="0"/>
    <n v="2"/>
    <n v="3.7572254335260118E-2"/>
    <n v="0"/>
    <n v="0"/>
    <n v="0"/>
    <n v="0"/>
    <n v="3.9886039886039885E-2"/>
    <n v="1.7045454545454544E-2"/>
    <n v="28"/>
  </r>
  <r>
    <x v="0"/>
    <s v="0533-01-000"/>
    <m/>
    <x v="3"/>
    <s v="Olmsted"/>
    <s v="Dover-Eyota Public School District"/>
    <n v="20"/>
    <n v="0"/>
    <n v="4"/>
    <n v="0"/>
    <n v="0"/>
    <n v="0"/>
    <n v="28"/>
    <n v="0"/>
    <n v="3.608247422680412E-2"/>
    <n v="380"/>
    <n v="0.33687943262411346"/>
    <n v="776"/>
    <n v="1128"/>
    <n v="1066"/>
    <n v="3"/>
    <n v="17"/>
    <n v="22"/>
    <n v="20"/>
    <n v="348"/>
    <n v="0"/>
    <n v="3"/>
    <n v="14"/>
    <n v="9"/>
    <n v="738"/>
    <n v="3"/>
    <n v="18"/>
    <n v="8"/>
    <n v="11"/>
    <n v="2.7100271002710029E-2"/>
    <n v="0"/>
    <n v="0.22222222222222221"/>
    <n v="0"/>
    <n v="0"/>
    <n v="3.608247422680412E-2"/>
    <n v="5.1413881748071981E-2"/>
    <n v="28"/>
  </r>
  <r>
    <x v="0"/>
    <s v="0150-01-000"/>
    <m/>
    <x v="3"/>
    <s v="Clay"/>
    <s v="Hawley Public School District"/>
    <n v="26"/>
    <n v="0"/>
    <n v="0"/>
    <n v="0"/>
    <n v="0"/>
    <n v="0"/>
    <n v="28"/>
    <n v="0"/>
    <n v="3.1746031746031744E-2"/>
    <n v="129"/>
    <n v="0.13123092573753814"/>
    <n v="882"/>
    <n v="983"/>
    <n v="940"/>
    <n v="6"/>
    <n v="7"/>
    <n v="8"/>
    <n v="22"/>
    <n v="124"/>
    <n v="0"/>
    <n v="0"/>
    <n v="0"/>
    <n v="0"/>
    <n v="842"/>
    <n v="6"/>
    <n v="7"/>
    <n v="8"/>
    <n v="22"/>
    <n v="3.0878859857482184E-2"/>
    <n v="0"/>
    <n v="0"/>
    <n v="0"/>
    <n v="0"/>
    <n v="3.1746031746031744E-2"/>
    <n v="4.8587570621468928E-2"/>
    <n v="28"/>
  </r>
  <r>
    <x v="10"/>
    <s v="0177-01-000"/>
    <m/>
    <x v="3"/>
    <s v="Cottonwood"/>
    <s v="Windom Public School District"/>
    <n v="19"/>
    <n v="0"/>
    <n v="0"/>
    <n v="0"/>
    <n v="0"/>
    <n v="0"/>
    <n v="28"/>
    <n v="0"/>
    <n v="3.0534351145038167E-2"/>
    <n v="85"/>
    <n v="8.7268993839835732E-2"/>
    <n v="917"/>
    <n v="974"/>
    <n v="856"/>
    <n v="10"/>
    <n v="9"/>
    <n v="15"/>
    <n v="84"/>
    <n v="79"/>
    <n v="0"/>
    <n v="0"/>
    <n v="0"/>
    <n v="0"/>
    <n v="796"/>
    <n v="10"/>
    <n v="9"/>
    <n v="15"/>
    <n v="84"/>
    <n v="2.3869346733668341E-2"/>
    <n v="0"/>
    <n v="0"/>
    <n v="0"/>
    <n v="0"/>
    <n v="3.0534351145038167E-2"/>
    <n v="0.12910284463894967"/>
    <n v="28"/>
  </r>
  <r>
    <x v="14"/>
    <s v="2168-01-000"/>
    <m/>
    <x v="3"/>
    <s v="Waseca"/>
    <s v="NRHEG School District"/>
    <n v="22"/>
    <n v="0"/>
    <n v="0"/>
    <n v="0"/>
    <n v="0"/>
    <n v="0"/>
    <n v="28"/>
    <n v="0"/>
    <n v="2.9882604055496264E-2"/>
    <n v="85"/>
    <n v="8.5513078470824955E-2"/>
    <n v="937"/>
    <n v="994"/>
    <n v="984"/>
    <n v="0"/>
    <n v="1"/>
    <n v="7"/>
    <n v="2"/>
    <n v="84"/>
    <n v="0"/>
    <n v="0"/>
    <n v="0"/>
    <n v="0"/>
    <n v="922"/>
    <n v="0"/>
    <n v="1"/>
    <n v="7"/>
    <n v="2"/>
    <n v="2.3861171366594359E-2"/>
    <n v="0"/>
    <n v="0"/>
    <n v="0"/>
    <n v="0"/>
    <n v="2.9882604055496264E-2"/>
    <n v="1.0729613733905579E-2"/>
    <n v="28"/>
  </r>
  <r>
    <x v="13"/>
    <s v="0177-01-000"/>
    <m/>
    <x v="3"/>
    <s v="Cottonwood"/>
    <s v="Windom Public School District"/>
    <n v="24"/>
    <n v="0"/>
    <n v="0"/>
    <n v="0"/>
    <n v="0"/>
    <n v="0"/>
    <n v="28"/>
    <n v="0"/>
    <n v="2.8600612870275793E-2"/>
    <n v="89"/>
    <n v="8.5576923076923078E-2"/>
    <n v="979"/>
    <n v="1040"/>
    <n v="952"/>
    <n v="12"/>
    <n v="10"/>
    <n v="11"/>
    <n v="55"/>
    <n v="73"/>
    <n v="0"/>
    <n v="0"/>
    <n v="0"/>
    <n v="8"/>
    <n v="903"/>
    <n v="12"/>
    <n v="10"/>
    <n v="11"/>
    <n v="47"/>
    <n v="2.6578073089700997E-2"/>
    <n v="0"/>
    <n v="0"/>
    <n v="0"/>
    <n v="0"/>
    <n v="2.8600612870275793E-2"/>
    <n v="8.1383519837232965E-2"/>
    <n v="28"/>
  </r>
  <r>
    <x v="16"/>
    <s v="0129-01-000"/>
    <m/>
    <x v="3"/>
    <s v="Chippewa"/>
    <s v="Montevideo Public School District"/>
    <n v="22"/>
    <n v="0"/>
    <n v="0"/>
    <n v="0"/>
    <n v="0"/>
    <n v="0"/>
    <n v="28"/>
    <n v="0"/>
    <n v="1.876675603217158E-2"/>
    <n v="132"/>
    <n v="8.2706766917293228E-2"/>
    <n v="1492"/>
    <n v="1596"/>
    <n v="1530"/>
    <n v="1"/>
    <n v="5"/>
    <n v="14"/>
    <n v="46"/>
    <n v="132"/>
    <n v="0"/>
    <n v="0"/>
    <n v="0"/>
    <n v="0"/>
    <n v="1420"/>
    <n v="1"/>
    <n v="5"/>
    <n v="14"/>
    <n v="46"/>
    <n v="1.5492957746478873E-2"/>
    <n v="0"/>
    <n v="0"/>
    <n v="0"/>
    <n v="0"/>
    <n v="1.876675603217158E-2"/>
    <n v="4.4414535666218037E-2"/>
    <n v="28"/>
  </r>
  <r>
    <x v="18"/>
    <s v="0595-01-000"/>
    <m/>
    <x v="3"/>
    <s v="Polk"/>
    <s v="East Grand Forks Public School Dist"/>
    <n v="23"/>
    <n v="0"/>
    <n v="0"/>
    <n v="0"/>
    <n v="0"/>
    <n v="7"/>
    <n v="21"/>
    <n v="4.3505282784338101E-3"/>
    <n v="1.305158483530143E-2"/>
    <n v="177"/>
    <n v="0.10068259385665529"/>
    <n v="1609"/>
    <n v="1758"/>
    <n v="1509"/>
    <n v="32"/>
    <n v="35"/>
    <n v="8"/>
    <n v="174"/>
    <n v="152"/>
    <n v="4"/>
    <n v="0"/>
    <n v="0"/>
    <n v="19"/>
    <n v="1380"/>
    <n v="28"/>
    <n v="35"/>
    <n v="8"/>
    <n v="155"/>
    <n v="1.6666666666666666E-2"/>
    <n v="0"/>
    <n v="0"/>
    <n v="0"/>
    <n v="0"/>
    <n v="1.740211311373524E-2"/>
    <n v="0.14072229140722292"/>
    <n v="28"/>
  </r>
  <r>
    <x v="10"/>
    <s v="0578-01-000"/>
    <m/>
    <x v="3"/>
    <s v="Pine"/>
    <s v="Pine City Public School District"/>
    <n v="23"/>
    <n v="0"/>
    <n v="0"/>
    <n v="0"/>
    <n v="0"/>
    <n v="0"/>
    <n v="28"/>
    <n v="0"/>
    <n v="1.6756433273488927E-2"/>
    <n v="14"/>
    <n v="8.4490042245021126E-3"/>
    <n v="1671"/>
    <n v="1657"/>
    <n v="1624"/>
    <n v="13"/>
    <n v="7"/>
    <n v="4"/>
    <n v="9"/>
    <n v="10"/>
    <n v="0"/>
    <n v="0"/>
    <n v="0"/>
    <n v="0"/>
    <n v="1637"/>
    <n v="13"/>
    <n v="7"/>
    <n v="4"/>
    <n v="9"/>
    <n v="1.4050091631032376E-2"/>
    <n v="0"/>
    <n v="0"/>
    <n v="0"/>
    <n v="0"/>
    <n v="1.6756433273488927E-2"/>
    <n v="1.9760479041916169E-2"/>
    <n v="28"/>
  </r>
  <r>
    <x v="14"/>
    <s v="0595-01-000"/>
    <m/>
    <x v="3"/>
    <s v="Polk"/>
    <s v="East Grand Forks Public School Dist"/>
    <n v="24"/>
    <n v="0"/>
    <n v="0"/>
    <n v="0"/>
    <n v="0"/>
    <n v="0"/>
    <n v="28"/>
    <n v="0"/>
    <n v="1.6045845272206302E-2"/>
    <n v="100"/>
    <n v="5.5035773252614197E-2"/>
    <n v="1745"/>
    <n v="1817"/>
    <n v="1569"/>
    <n v="36"/>
    <n v="14"/>
    <n v="11"/>
    <n v="187"/>
    <n v="96"/>
    <n v="4"/>
    <n v="0"/>
    <n v="0"/>
    <n v="0"/>
    <n v="1497"/>
    <n v="32"/>
    <n v="14"/>
    <n v="11"/>
    <n v="187"/>
    <n v="1.6032064128256512E-2"/>
    <n v="0"/>
    <n v="0"/>
    <n v="0"/>
    <n v="0"/>
    <n v="1.6045845272206302E-2"/>
    <n v="0.1401493394600804"/>
    <n v="28"/>
  </r>
  <r>
    <x v="0"/>
    <s v="0595-01-000"/>
    <m/>
    <x v="3"/>
    <s v="Polk"/>
    <s v="East Grand Forks Public School Dist"/>
    <n v="18"/>
    <n v="0"/>
    <n v="0"/>
    <n v="0"/>
    <n v="0"/>
    <n v="0"/>
    <n v="28"/>
    <n v="0"/>
    <n v="1.6018306636155607E-2"/>
    <n v="161"/>
    <n v="8.5592769803296123E-2"/>
    <n v="1748"/>
    <n v="1881"/>
    <n v="1482"/>
    <n v="24"/>
    <n v="176"/>
    <n v="8"/>
    <n v="191"/>
    <n v="145"/>
    <n v="0"/>
    <n v="0"/>
    <n v="0"/>
    <n v="11"/>
    <n v="1355"/>
    <n v="24"/>
    <n v="176"/>
    <n v="8"/>
    <n v="180"/>
    <n v="1.3284132841328414E-2"/>
    <n v="0"/>
    <n v="0"/>
    <n v="0"/>
    <n v="0"/>
    <n v="1.6018306636155607E-2"/>
    <n v="0.22260470453241538"/>
    <n v="28"/>
  </r>
  <r>
    <x v="8"/>
    <s v="0832-01-000"/>
    <s v="yes"/>
    <x v="2"/>
    <s v="Washington"/>
    <s v="Mahtomedi Public School District"/>
    <n v="5"/>
    <n v="0"/>
    <n v="0"/>
    <n v="0"/>
    <n v="0"/>
    <n v="5"/>
    <n v="12"/>
    <n v="1.7901897601145722E-3"/>
    <n v="4.296455424274973E-3"/>
    <n v="454"/>
    <n v="0.14055727554179567"/>
    <n v="2793"/>
    <n v="3230"/>
    <n v="2963"/>
    <n v="6"/>
    <n v="109"/>
    <n v="94"/>
    <n v="58"/>
    <n v="410"/>
    <n v="0"/>
    <n v="7"/>
    <n v="8"/>
    <n v="13"/>
    <n v="2558"/>
    <n v="6"/>
    <n v="102"/>
    <n v="86"/>
    <n v="45"/>
    <n v="1.9546520719311961E-3"/>
    <n v="0"/>
    <n v="0"/>
    <n v="0"/>
    <n v="0"/>
    <n v="6.0866451843895452E-3"/>
    <n v="8.544869503038971E-2"/>
    <n v="17"/>
  </r>
  <r>
    <x v="17"/>
    <s v="0761-01-000"/>
    <m/>
    <x v="3"/>
    <s v="Steele"/>
    <s v="Owatonna Public School District"/>
    <n v="24"/>
    <n v="0"/>
    <n v="0"/>
    <n v="0"/>
    <n v="0"/>
    <n v="0"/>
    <n v="28"/>
    <n v="0"/>
    <n v="5.5074744295830055E-3"/>
    <n v="16"/>
    <n v="3.1545741324921135E-3"/>
    <n v="5084"/>
    <n v="5072"/>
    <n v="4616"/>
    <n v="5"/>
    <n v="157"/>
    <n v="96"/>
    <n v="212"/>
    <n v="12"/>
    <n v="0"/>
    <n v="0"/>
    <n v="0"/>
    <n v="0"/>
    <n v="4628"/>
    <n v="5"/>
    <n v="157"/>
    <n v="96"/>
    <n v="212"/>
    <n v="5.1858254105445114E-3"/>
    <n v="0"/>
    <n v="0"/>
    <n v="0"/>
    <n v="0"/>
    <n v="5.5074744295830055E-3"/>
    <n v="9.2193016869360531E-2"/>
    <n v="28"/>
  </r>
  <r>
    <x v="3"/>
    <s v="0801-01-000"/>
    <m/>
    <x v="3"/>
    <s v="Traverse"/>
    <s v="Browns Valley Public School Dist."/>
    <n v="23"/>
    <n v="0"/>
    <n v="0"/>
    <n v="0"/>
    <n v="0"/>
    <n v="0"/>
    <n v="27"/>
    <n v="0"/>
    <n v="0.24107142857142858"/>
    <n v="5"/>
    <n v="5.5555555555555552E-2"/>
    <n v="112"/>
    <n v="90"/>
    <n v="41"/>
    <n v="48"/>
    <n v="0"/>
    <n v="1"/>
    <n v="0"/>
    <n v="5"/>
    <n v="0"/>
    <n v="0"/>
    <n v="0"/>
    <n v="0"/>
    <n v="59"/>
    <n v="48"/>
    <n v="0"/>
    <n v="1"/>
    <n v="0"/>
    <n v="0.38983050847457629"/>
    <n v="0"/>
    <n v="0"/>
    <n v="0"/>
    <n v="0"/>
    <n v="0.24107142857142858"/>
    <n v="0.45370370370370372"/>
    <n v="27"/>
  </r>
  <r>
    <x v="3"/>
    <s v="0402-01-000"/>
    <m/>
    <x v="3"/>
    <s v="Lincoln"/>
    <s v="Hendricks Public School District"/>
    <n v="25"/>
    <n v="0"/>
    <n v="0"/>
    <n v="0"/>
    <n v="0"/>
    <n v="0"/>
    <n v="27"/>
    <n v="0"/>
    <n v="0.2231404958677686"/>
    <n v="3"/>
    <n v="3.0927835051546393E-2"/>
    <n v="121"/>
    <n v="97"/>
    <n v="94"/>
    <n v="0"/>
    <n v="0"/>
    <n v="0"/>
    <n v="3"/>
    <n v="0"/>
    <n v="0"/>
    <n v="0"/>
    <n v="0"/>
    <n v="0"/>
    <n v="119"/>
    <n v="0"/>
    <n v="0"/>
    <n v="0"/>
    <n v="3"/>
    <n v="0.21008403361344538"/>
    <n v="0"/>
    <n v="0"/>
    <n v="0"/>
    <n v="0"/>
    <n v="0.2231404958677686"/>
    <n v="2.4590163934426229E-2"/>
    <n v="27"/>
  </r>
  <r>
    <x v="5"/>
    <s v="0801-01-000"/>
    <m/>
    <x v="3"/>
    <s v="Traverse"/>
    <s v="Browns Valley Public School Dist."/>
    <n v="25"/>
    <n v="0"/>
    <n v="0"/>
    <n v="0"/>
    <n v="0"/>
    <n v="0"/>
    <n v="27"/>
    <n v="0"/>
    <n v="0.22131147540983606"/>
    <n v="4"/>
    <n v="4.0404040404040407E-2"/>
    <n v="122"/>
    <n v="99"/>
    <n v="60"/>
    <n v="37"/>
    <n v="1"/>
    <n v="1"/>
    <n v="0"/>
    <n v="3"/>
    <n v="0"/>
    <n v="0"/>
    <n v="0"/>
    <n v="0"/>
    <n v="82"/>
    <n v="37"/>
    <n v="1"/>
    <n v="1"/>
    <n v="0"/>
    <n v="0.3048780487804878"/>
    <n v="0"/>
    <n v="0"/>
    <n v="0"/>
    <n v="0"/>
    <n v="0.22131147540983606"/>
    <n v="0.32231404958677684"/>
    <n v="27"/>
  </r>
  <r>
    <x v="4"/>
    <s v="0801-01-000"/>
    <m/>
    <x v="3"/>
    <s v="Traverse"/>
    <s v="Browns Valley Public School Dist."/>
    <n v="23"/>
    <n v="0"/>
    <n v="0"/>
    <n v="0"/>
    <n v="0"/>
    <n v="0"/>
    <n v="27"/>
    <n v="0"/>
    <n v="0.22131147540983606"/>
    <n v="3"/>
    <n v="3.0612244897959183E-2"/>
    <n v="122"/>
    <n v="98"/>
    <n v="61"/>
    <n v="36"/>
    <n v="0"/>
    <n v="1"/>
    <n v="0"/>
    <n v="3"/>
    <n v="0"/>
    <n v="0"/>
    <n v="0"/>
    <n v="0"/>
    <n v="81"/>
    <n v="36"/>
    <n v="0"/>
    <n v="1"/>
    <n v="0"/>
    <n v="0.2839506172839506"/>
    <n v="0"/>
    <n v="0"/>
    <n v="0"/>
    <n v="0"/>
    <n v="0.22131147540983606"/>
    <n v="0.3135593220338983"/>
    <n v="27"/>
  </r>
  <r>
    <x v="11"/>
    <s v="0801-01-000"/>
    <m/>
    <x v="3"/>
    <s v="Traverse"/>
    <s v="Browns Valley Public School Dist."/>
    <n v="26"/>
    <n v="0"/>
    <n v="0"/>
    <n v="0"/>
    <n v="0"/>
    <n v="0"/>
    <n v="27"/>
    <n v="0"/>
    <n v="0.16981132075471697"/>
    <n v="8"/>
    <n v="5.7142857142857141E-2"/>
    <n v="159"/>
    <n v="140"/>
    <n v="90"/>
    <n v="43"/>
    <n v="3"/>
    <n v="2"/>
    <n v="2"/>
    <n v="7"/>
    <n v="0"/>
    <n v="0"/>
    <n v="0"/>
    <n v="0"/>
    <n v="109"/>
    <n v="43"/>
    <n v="3"/>
    <n v="2"/>
    <n v="2"/>
    <n v="0.23853211009174313"/>
    <n v="0"/>
    <n v="0"/>
    <n v="0"/>
    <n v="0"/>
    <n v="0.16981132075471697"/>
    <n v="0.31446540880503143"/>
    <n v="27"/>
  </r>
  <r>
    <x v="10"/>
    <s v="0403-01-000"/>
    <m/>
    <x v="3"/>
    <s v="Lincoln"/>
    <s v="Ivanhoe Public School District"/>
    <n v="26"/>
    <n v="0"/>
    <n v="0"/>
    <n v="0"/>
    <n v="0"/>
    <n v="0"/>
    <n v="27"/>
    <n v="0"/>
    <n v="0.140625"/>
    <n v="5"/>
    <n v="2.9411764705882353E-2"/>
    <n v="192"/>
    <n v="170"/>
    <n v="168"/>
    <n v="0"/>
    <n v="0"/>
    <n v="1"/>
    <n v="1"/>
    <n v="3"/>
    <n v="0"/>
    <n v="0"/>
    <n v="0"/>
    <n v="0"/>
    <n v="191"/>
    <n v="0"/>
    <n v="0"/>
    <n v="1"/>
    <n v="1"/>
    <n v="0.13612565445026178"/>
    <n v="0"/>
    <n v="0"/>
    <n v="0"/>
    <n v="0"/>
    <n v="0.140625"/>
    <n v="1.0362694300518135E-2"/>
    <n v="27"/>
  </r>
  <r>
    <x v="0"/>
    <s v="0850-01-000"/>
    <m/>
    <x v="3"/>
    <s v="Wilkin"/>
    <s v="Rothsay Public School District"/>
    <n v="25"/>
    <n v="0"/>
    <n v="0"/>
    <n v="0"/>
    <n v="0"/>
    <n v="0"/>
    <n v="27"/>
    <n v="0"/>
    <n v="0.12676056338028169"/>
    <n v="114"/>
    <n v="0.38"/>
    <n v="213"/>
    <n v="300"/>
    <n v="287"/>
    <n v="2"/>
    <n v="4"/>
    <m/>
    <n v="7"/>
    <n v="107"/>
    <n v="0"/>
    <n v="0"/>
    <n v="0"/>
    <n v="0"/>
    <n v="205"/>
    <n v="2"/>
    <n v="4"/>
    <m/>
    <n v="7"/>
    <n v="0.12195121951219512"/>
    <n v="0"/>
    <n v="0"/>
    <n v="0"/>
    <n v="0"/>
    <n v="0.12676056338028169"/>
    <n v="5.9633027522935783E-2"/>
    <n v="27"/>
  </r>
  <r>
    <x v="3"/>
    <s v="0676-01-000"/>
    <m/>
    <x v="3"/>
    <s v="Roseau"/>
    <s v="Badger Public School District"/>
    <n v="27"/>
    <n v="0"/>
    <n v="0"/>
    <n v="0"/>
    <n v="0"/>
    <n v="0"/>
    <n v="27"/>
    <n v="0"/>
    <n v="0.125"/>
    <n v="66"/>
    <n v="0.25882352941176473"/>
    <n v="216"/>
    <n v="255"/>
    <n v="241"/>
    <n v="0"/>
    <n v="8"/>
    <n v="4"/>
    <n v="2"/>
    <n v="62"/>
    <n v="0"/>
    <n v="3"/>
    <n v="0"/>
    <n v="0"/>
    <n v="206"/>
    <n v="0"/>
    <n v="5"/>
    <n v="4"/>
    <n v="2"/>
    <n v="0.13106796116504854"/>
    <n v="0"/>
    <n v="0"/>
    <n v="0"/>
    <n v="0"/>
    <n v="0.125"/>
    <n v="5.0691244239631339E-2"/>
    <n v="27"/>
  </r>
  <r>
    <x v="1"/>
    <s v="0036-01-000"/>
    <m/>
    <x v="3"/>
    <s v="Beltrami"/>
    <s v="Kelliher Public School District"/>
    <n v="20"/>
    <n v="0"/>
    <n v="3"/>
    <n v="0"/>
    <n v="0"/>
    <n v="0"/>
    <n v="27"/>
    <n v="0"/>
    <n v="0.12272727272727273"/>
    <n v="65"/>
    <n v="0.25193798449612403"/>
    <n v="220"/>
    <n v="258"/>
    <n v="136"/>
    <n v="122"/>
    <n v="0"/>
    <n v="0"/>
    <n v="0"/>
    <n v="0"/>
    <n v="62"/>
    <n v="0"/>
    <n v="0"/>
    <n v="0"/>
    <n v="156"/>
    <n v="60"/>
    <n v="3"/>
    <n v="0"/>
    <n v="0"/>
    <n v="0.12820512820512819"/>
    <n v="0"/>
    <n v="1"/>
    <n v="0"/>
    <n v="0"/>
    <n v="0.12272727272727273"/>
    <n v="0.28767123287671231"/>
    <n v="27"/>
  </r>
  <r>
    <x v="10"/>
    <s v="0600-01-000"/>
    <m/>
    <x v="3"/>
    <s v="Polk"/>
    <s v="Fisher Public School District"/>
    <n v="23"/>
    <n v="0"/>
    <n v="0"/>
    <n v="0"/>
    <n v="0"/>
    <n v="0"/>
    <n v="27"/>
    <n v="0"/>
    <n v="0.11894273127753303"/>
    <n v="104"/>
    <n v="0.34210526315789475"/>
    <n v="227"/>
    <n v="304"/>
    <n v="270"/>
    <n v="4"/>
    <n v="1"/>
    <n v="0"/>
    <n v="29"/>
    <n v="78"/>
    <n v="0"/>
    <n v="0"/>
    <n v="0"/>
    <n v="22"/>
    <n v="215"/>
    <n v="4"/>
    <n v="1"/>
    <n v="0"/>
    <n v="7"/>
    <n v="0.10697674418604651"/>
    <n v="0"/>
    <n v="0"/>
    <n v="0"/>
    <n v="0"/>
    <n v="0.11894273127753303"/>
    <n v="5.2863436123348019E-2"/>
    <n v="27"/>
  </r>
  <r>
    <x v="11"/>
    <s v="0600-01-000"/>
    <m/>
    <x v="3"/>
    <s v="Polk"/>
    <s v="Fisher Public School District"/>
    <n v="19"/>
    <n v="0"/>
    <n v="0"/>
    <n v="0"/>
    <n v="7"/>
    <n v="0"/>
    <n v="27"/>
    <n v="0"/>
    <n v="0.11020408163265306"/>
    <n v="93"/>
    <n v="0.29903536977491962"/>
    <n v="245"/>
    <n v="311"/>
    <n v="282"/>
    <n v="3"/>
    <n v="0"/>
    <n v="0"/>
    <n v="26"/>
    <n v="75"/>
    <n v="0"/>
    <n v="0"/>
    <n v="0"/>
    <n v="15"/>
    <n v="226"/>
    <n v="3"/>
    <n v="0"/>
    <n v="0"/>
    <n v="18"/>
    <n v="8.4070796460176997E-2"/>
    <n v="0"/>
    <n v="0"/>
    <n v="0"/>
    <n v="0.3888888888888889"/>
    <n v="0.11020408163265306"/>
    <n v="8.5020242914979755E-2"/>
    <n v="27"/>
  </r>
  <r>
    <x v="16"/>
    <s v="0768-01-000"/>
    <m/>
    <x v="3"/>
    <s v="Stevens"/>
    <s v="Hancock Public School District"/>
    <n v="27"/>
    <n v="0"/>
    <n v="0"/>
    <n v="0"/>
    <n v="0"/>
    <n v="0"/>
    <n v="27"/>
    <n v="0"/>
    <n v="0.10588235294117647"/>
    <n v="13"/>
    <n v="5.3941908713692949E-2"/>
    <n v="255"/>
    <n v="241"/>
    <n v="238"/>
    <n v="0"/>
    <n v="2"/>
    <n v="1"/>
    <n v="0"/>
    <n v="8"/>
    <n v="0"/>
    <n v="0"/>
    <n v="0"/>
    <n v="0"/>
    <n v="257"/>
    <n v="0"/>
    <n v="2"/>
    <n v="1"/>
    <n v="0"/>
    <n v="0.10505836575875487"/>
    <n v="0"/>
    <n v="0"/>
    <n v="0"/>
    <n v="0"/>
    <n v="0.10588235294117647"/>
    <n v="1.1538461538461539E-2"/>
    <n v="27"/>
  </r>
  <r>
    <x v="3"/>
    <s v="0002-01-000"/>
    <m/>
    <x v="3"/>
    <s v="Aitkin"/>
    <s v="Hill City Public School District"/>
    <n v="23"/>
    <n v="0"/>
    <n v="0"/>
    <n v="0"/>
    <n v="0"/>
    <n v="0"/>
    <n v="27"/>
    <n v="0"/>
    <n v="0.10344827586206896"/>
    <n v="61"/>
    <n v="0.20677966101694914"/>
    <n v="261"/>
    <n v="295"/>
    <n v="276"/>
    <n v="10"/>
    <n v="3"/>
    <n v="1"/>
    <n v="5"/>
    <n v="58"/>
    <n v="0"/>
    <n v="0"/>
    <n v="0"/>
    <n v="0"/>
    <n v="241"/>
    <n v="10"/>
    <n v="3"/>
    <n v="1"/>
    <n v="5"/>
    <n v="9.5435684647302899E-2"/>
    <n v="0"/>
    <n v="0"/>
    <n v="0"/>
    <n v="0"/>
    <n v="0.10344827586206896"/>
    <n v="7.3076923076923081E-2"/>
    <n v="27"/>
  </r>
  <r>
    <x v="1"/>
    <s v="0330-01-000"/>
    <m/>
    <x v="3"/>
    <s v="Jackson"/>
    <s v="Heron Lake-Okabena School District"/>
    <n v="20"/>
    <n v="0"/>
    <n v="0"/>
    <n v="0"/>
    <n v="3"/>
    <n v="3"/>
    <n v="24"/>
    <n v="1.107011070110701E-2"/>
    <n v="8.8560885608856083E-2"/>
    <n v="66"/>
    <n v="0.2129032258064516"/>
    <n v="271"/>
    <n v="310"/>
    <n v="273"/>
    <n v="3"/>
    <n v="0"/>
    <n v="3"/>
    <n v="31"/>
    <n v="61"/>
    <n v="0"/>
    <n v="0"/>
    <n v="0"/>
    <n v="0"/>
    <n v="232"/>
    <n v="3"/>
    <n v="0"/>
    <n v="3"/>
    <n v="34"/>
    <n v="8.6206896551724144E-2"/>
    <n v="0"/>
    <n v="0"/>
    <n v="0"/>
    <n v="8.8235294117647065E-2"/>
    <n v="9.9630996309963096E-2"/>
    <n v="0.14705882352941177"/>
    <n v="27"/>
  </r>
  <r>
    <x v="2"/>
    <s v="0330-01-000"/>
    <m/>
    <x v="3"/>
    <s v="Jackson"/>
    <s v="Heron Lake-Okabena School District"/>
    <n v="20"/>
    <n v="0"/>
    <n v="0"/>
    <n v="0"/>
    <n v="0"/>
    <n v="3"/>
    <n v="24"/>
    <n v="1.0600706713780919E-2"/>
    <n v="8.4805653710247356E-2"/>
    <n v="62"/>
    <n v="0.19496855345911951"/>
    <n v="283"/>
    <n v="318"/>
    <n v="280"/>
    <n v="3"/>
    <n v="0"/>
    <n v="1"/>
    <n v="34"/>
    <n v="59"/>
    <n v="0"/>
    <n v="0"/>
    <n v="0"/>
    <n v="0"/>
    <n v="241"/>
    <n v="3"/>
    <n v="0"/>
    <n v="1"/>
    <n v="34"/>
    <n v="8.2987551867219914E-2"/>
    <n v="0"/>
    <n v="0"/>
    <n v="0"/>
    <n v="0"/>
    <n v="9.540636042402828E-2"/>
    <n v="0.13620071684587814"/>
    <n v="27"/>
  </r>
  <r>
    <x v="7"/>
    <s v="2171-01-000"/>
    <m/>
    <x v="3"/>
    <s v="Kittson"/>
    <s v="Kittson Central School District"/>
    <n v="26"/>
    <n v="0"/>
    <n v="0"/>
    <n v="0"/>
    <n v="0"/>
    <n v="0"/>
    <n v="27"/>
    <n v="0"/>
    <n v="8.6538461538461536E-2"/>
    <n v="8"/>
    <n v="2.7303754266211604E-2"/>
    <n v="312"/>
    <n v="293"/>
    <n v="277"/>
    <n v="1"/>
    <n v="0"/>
    <n v="7"/>
    <n v="8"/>
    <n v="4"/>
    <n v="0"/>
    <n v="0"/>
    <n v="0"/>
    <n v="0"/>
    <n v="299"/>
    <n v="1"/>
    <n v="0"/>
    <n v="7"/>
    <n v="8"/>
    <n v="8.6956521739130432E-2"/>
    <n v="0"/>
    <n v="0"/>
    <n v="0"/>
    <n v="0"/>
    <n v="8.6538461538461536E-2"/>
    <n v="5.0793650793650794E-2"/>
    <n v="27"/>
  </r>
  <r>
    <x v="12"/>
    <s v="2886-01-000"/>
    <m/>
    <x v="3"/>
    <s v="Freeborn"/>
    <s v="Glenville-Emmons School District"/>
    <n v="25"/>
    <n v="0"/>
    <n v="0"/>
    <n v="0"/>
    <n v="0"/>
    <n v="0"/>
    <n v="27"/>
    <n v="0"/>
    <n v="7.9411764705882348E-2"/>
    <n v="73"/>
    <n v="0.18911917098445596"/>
    <n v="340"/>
    <n v="386"/>
    <n v="361"/>
    <n v="2"/>
    <n v="1"/>
    <n v="9"/>
    <n v="13"/>
    <n v="63"/>
    <n v="0"/>
    <n v="0"/>
    <n v="3"/>
    <n v="4"/>
    <n v="323"/>
    <n v="2"/>
    <n v="1"/>
    <n v="6"/>
    <n v="9"/>
    <n v="7.7399380804953566E-2"/>
    <n v="0"/>
    <n v="0"/>
    <n v="0"/>
    <n v="0"/>
    <n v="7.9411764705882348E-2"/>
    <n v="5.2785923753665691E-2"/>
    <n v="27"/>
  </r>
  <r>
    <x v="2"/>
    <s v="0630-01-000"/>
    <m/>
    <x v="3"/>
    <s v="Red Lake"/>
    <s v="Red Lake Falls Public School Dist."/>
    <n v="18"/>
    <n v="0"/>
    <n v="0"/>
    <n v="0"/>
    <n v="0"/>
    <n v="0"/>
    <n v="27"/>
    <n v="0"/>
    <n v="7.4792243767313013E-2"/>
    <n v="26"/>
    <n v="7.2222222222222215E-2"/>
    <n v="361"/>
    <n v="360"/>
    <n v="320"/>
    <n v="8"/>
    <n v="2"/>
    <n v="7"/>
    <n v="23"/>
    <n v="20"/>
    <n v="0"/>
    <n v="0"/>
    <n v="0"/>
    <n v="0"/>
    <n v="318"/>
    <n v="8"/>
    <n v="2"/>
    <n v="7"/>
    <n v="23"/>
    <n v="5.6603773584905662E-2"/>
    <n v="0"/>
    <n v="0"/>
    <n v="0"/>
    <n v="0"/>
    <n v="7.4792243767313013E-2"/>
    <n v="0.11173184357541899"/>
    <n v="27"/>
  </r>
  <r>
    <x v="12"/>
    <s v="0308-01-000"/>
    <m/>
    <x v="3"/>
    <s v="Hubbard"/>
    <s v="Nevis Public School District"/>
    <n v="25"/>
    <n v="0"/>
    <n v="0"/>
    <n v="0"/>
    <n v="0"/>
    <n v="0"/>
    <n v="27"/>
    <n v="0"/>
    <n v="7.3770491803278687E-2"/>
    <n v="204"/>
    <n v="0.37569060773480661"/>
    <n v="366"/>
    <n v="543"/>
    <n v="506"/>
    <n v="7"/>
    <n v="7"/>
    <n v="2"/>
    <n v="21"/>
    <n v="180"/>
    <n v="0"/>
    <n v="0"/>
    <n v="0"/>
    <n v="12"/>
    <n v="351"/>
    <n v="7"/>
    <n v="7"/>
    <n v="2"/>
    <n v="9"/>
    <n v="7.1225071225071226E-2"/>
    <n v="0"/>
    <n v="0"/>
    <n v="0"/>
    <n v="0"/>
    <n v="7.3770491803278687E-2"/>
    <n v="6.6489361702127658E-2"/>
    <n v="27"/>
  </r>
  <r>
    <x v="7"/>
    <s v="0630-01-000"/>
    <m/>
    <x v="3"/>
    <s v="Red Lake"/>
    <s v="Red Lake Falls Public School Dist."/>
    <n v="20"/>
    <n v="0"/>
    <n v="0"/>
    <n v="0"/>
    <n v="0"/>
    <n v="0"/>
    <n v="27"/>
    <n v="0"/>
    <n v="7.3170731707317069E-2"/>
    <n v="31"/>
    <n v="8.3109919571045576E-2"/>
    <n v="369"/>
    <n v="373"/>
    <n v="332"/>
    <n v="8"/>
    <n v="9"/>
    <n v="1"/>
    <n v="23"/>
    <n v="24"/>
    <n v="0"/>
    <n v="4"/>
    <n v="0"/>
    <n v="0"/>
    <n v="328"/>
    <n v="8"/>
    <n v="5"/>
    <n v="1"/>
    <n v="23"/>
    <n v="6.097560975609756E-2"/>
    <n v="0"/>
    <n v="0"/>
    <n v="0"/>
    <n v="0"/>
    <n v="7.3170731707317069E-2"/>
    <n v="0.10136986301369863"/>
    <n v="27"/>
  </r>
  <r>
    <x v="10"/>
    <s v="0630-01-000"/>
    <m/>
    <x v="3"/>
    <s v="Red Lake"/>
    <s v="Red Lake Falls Public School Dist."/>
    <n v="25"/>
    <n v="0"/>
    <n v="0"/>
    <n v="0"/>
    <n v="0"/>
    <n v="0"/>
    <n v="27"/>
    <n v="0"/>
    <n v="7.2192513368983954E-2"/>
    <n v="27"/>
    <n v="7.2192513368983954E-2"/>
    <n v="374"/>
    <n v="374"/>
    <n v="340"/>
    <n v="6"/>
    <n v="11"/>
    <n v="0"/>
    <n v="17"/>
    <n v="26"/>
    <n v="0"/>
    <n v="0"/>
    <n v="0"/>
    <n v="0"/>
    <n v="339"/>
    <n v="6"/>
    <n v="11"/>
    <n v="0"/>
    <n v="17"/>
    <n v="7.3746312684365781E-2"/>
    <n v="0"/>
    <n v="0"/>
    <n v="0"/>
    <n v="0"/>
    <n v="7.2192513368983954E-2"/>
    <n v="9.1152815013404831E-2"/>
    <n v="27"/>
  </r>
  <r>
    <x v="12"/>
    <s v="0495-01-000"/>
    <m/>
    <x v="3"/>
    <s v="Mower"/>
    <s v="Grand Meadow Public School District"/>
    <n v="21"/>
    <n v="0"/>
    <n v="0"/>
    <n v="0"/>
    <n v="3"/>
    <n v="0"/>
    <n v="27"/>
    <n v="0"/>
    <n v="7.1052631578947367E-2"/>
    <n v="0"/>
    <n v="0"/>
    <n v="380"/>
    <n v="353"/>
    <n v="340"/>
    <n v="0"/>
    <n v="4"/>
    <n v="5"/>
    <n v="4"/>
    <n v="0"/>
    <n v="0"/>
    <n v="0"/>
    <n v="0"/>
    <n v="0"/>
    <n v="361"/>
    <n v="0"/>
    <n v="4"/>
    <n v="5"/>
    <n v="7"/>
    <n v="5.817174515235457E-2"/>
    <n v="0"/>
    <n v="0"/>
    <n v="0"/>
    <n v="0.42857142857142855"/>
    <n v="7.1052631578947367E-2"/>
    <n v="4.2440318302387266E-2"/>
    <n v="27"/>
  </r>
  <r>
    <x v="8"/>
    <s v="0630-01-000"/>
    <m/>
    <x v="3"/>
    <s v="Red Lake"/>
    <s v="Red Lake Falls Public School Dist."/>
    <n v="22"/>
    <n v="0"/>
    <n v="0"/>
    <n v="0"/>
    <n v="0"/>
    <n v="0"/>
    <n v="27"/>
    <n v="0"/>
    <n v="7.0129870129870125E-2"/>
    <n v="32"/>
    <n v="8.2051282051282051E-2"/>
    <n v="385"/>
    <n v="390"/>
    <n v="358"/>
    <n v="5"/>
    <n v="7"/>
    <n v="0"/>
    <n v="20"/>
    <n v="27"/>
    <n v="0"/>
    <n v="0"/>
    <n v="0"/>
    <n v="0"/>
    <n v="353"/>
    <n v="5"/>
    <n v="7"/>
    <n v="0"/>
    <n v="20"/>
    <n v="6.2322946175637391E-2"/>
    <n v="0"/>
    <n v="0"/>
    <n v="0"/>
    <n v="0"/>
    <n v="7.0129870129870125E-2"/>
    <n v="8.3116883116883117E-2"/>
    <n v="27"/>
  </r>
  <r>
    <x v="11"/>
    <s v="0550-01-000"/>
    <m/>
    <x v="3"/>
    <s v="Otter Tail"/>
    <s v="Underwood Public School District"/>
    <n v="22"/>
    <n v="0"/>
    <n v="0"/>
    <n v="0"/>
    <n v="0"/>
    <n v="0"/>
    <n v="27"/>
    <n v="0"/>
    <n v="6.9053708439897693E-2"/>
    <n v="128"/>
    <n v="0.26016260162601629"/>
    <n v="391"/>
    <n v="492"/>
    <n v="478"/>
    <n v="3"/>
    <n v="0"/>
    <n v="10"/>
    <n v="1"/>
    <n v="125"/>
    <n v="0"/>
    <n v="0"/>
    <n v="0"/>
    <n v="0"/>
    <n v="375"/>
    <n v="3"/>
    <n v="0"/>
    <n v="10"/>
    <n v="1"/>
    <n v="5.8666666666666666E-2"/>
    <n v="0"/>
    <n v="0"/>
    <n v="0"/>
    <n v="0"/>
    <n v="6.9053708439897693E-2"/>
    <n v="3.5989717223650387E-2"/>
    <n v="27"/>
  </r>
  <r>
    <x v="4"/>
    <s v="0599-01-000"/>
    <m/>
    <x v="3"/>
    <s v="Polk"/>
    <s v="Fertile-Beltrami School District"/>
    <n v="23"/>
    <n v="0"/>
    <n v="0"/>
    <n v="0"/>
    <n v="0"/>
    <n v="0"/>
    <n v="27"/>
    <n v="0"/>
    <n v="6.323185011709602E-2"/>
    <n v="57"/>
    <n v="0.12472647702407003"/>
    <n v="427"/>
    <n v="457"/>
    <n v="428"/>
    <n v="6"/>
    <n v="7"/>
    <n v="3"/>
    <n v="13"/>
    <n v="49"/>
    <n v="0"/>
    <n v="3"/>
    <n v="0"/>
    <n v="0"/>
    <n v="402"/>
    <n v="6"/>
    <n v="4"/>
    <n v="3"/>
    <n v="13"/>
    <n v="5.721393034825871E-2"/>
    <n v="0"/>
    <n v="0"/>
    <n v="0"/>
    <n v="0"/>
    <n v="6.323185011709602E-2"/>
    <n v="6.0747663551401869E-2"/>
    <n v="27"/>
  </r>
  <r>
    <x v="8"/>
    <s v="0599-01-000"/>
    <m/>
    <x v="3"/>
    <s v="Polk"/>
    <s v="Fertile-Beltrami School District"/>
    <n v="22"/>
    <n v="0"/>
    <n v="0"/>
    <n v="0"/>
    <n v="0"/>
    <n v="0"/>
    <n v="27"/>
    <n v="0"/>
    <n v="6.0948081264108354E-2"/>
    <n v="53"/>
    <n v="0.11300639658848614"/>
    <n v="443"/>
    <n v="469"/>
    <n v="434"/>
    <n v="15"/>
    <n v="5"/>
    <n v="4"/>
    <n v="11"/>
    <n v="48"/>
    <n v="3"/>
    <n v="0"/>
    <n v="0"/>
    <n v="0"/>
    <n v="408"/>
    <n v="12"/>
    <n v="5"/>
    <n v="4"/>
    <n v="11"/>
    <n v="5.3921568627450983E-2"/>
    <n v="0"/>
    <n v="0"/>
    <n v="0"/>
    <n v="0"/>
    <n v="6.0948081264108354E-2"/>
    <n v="7.2727272727272724E-2"/>
    <n v="27"/>
  </r>
  <r>
    <x v="17"/>
    <s v="0195-01-000"/>
    <s v="yes"/>
    <x v="2"/>
    <s v="Dakota"/>
    <s v="Randolph Public School District"/>
    <n v="26"/>
    <n v="0"/>
    <n v="0"/>
    <n v="0"/>
    <n v="0"/>
    <n v="0"/>
    <n v="27"/>
    <n v="0"/>
    <n v="6.0267857142857144E-2"/>
    <n v="3"/>
    <n v="7.0754716981132077E-3"/>
    <n v="448"/>
    <n v="424"/>
    <n v="415"/>
    <n v="3"/>
    <n v="1"/>
    <n v="1"/>
    <n v="6"/>
    <n v="0"/>
    <n v="0"/>
    <n v="0"/>
    <n v="0"/>
    <n v="0"/>
    <n v="441"/>
    <n v="3"/>
    <n v="1"/>
    <n v="1"/>
    <n v="6"/>
    <n v="5.8956916099773243E-2"/>
    <n v="0"/>
    <n v="0"/>
    <n v="0"/>
    <n v="0"/>
    <n v="6.0267857142857144E-2"/>
    <n v="2.4336283185840708E-2"/>
    <n v="27"/>
  </r>
  <r>
    <x v="15"/>
    <s v="0173-01-000"/>
    <m/>
    <x v="3"/>
    <s v="Cottonwood"/>
    <s v="Mountain Lake Public Schools"/>
    <n v="20"/>
    <n v="0"/>
    <n v="0"/>
    <n v="0"/>
    <n v="3"/>
    <n v="0"/>
    <n v="27"/>
    <n v="0"/>
    <n v="5.4435483870967742E-2"/>
    <n v="32"/>
    <n v="6.3872255489021951E-2"/>
    <n v="496"/>
    <n v="501"/>
    <n v="379"/>
    <n v="0"/>
    <n v="3"/>
    <n v="79"/>
    <n v="40"/>
    <n v="24"/>
    <n v="0"/>
    <n v="0"/>
    <n v="3"/>
    <n v="0"/>
    <n v="375"/>
    <n v="0"/>
    <n v="3"/>
    <n v="76"/>
    <n v="43"/>
    <n v="5.3333333333333337E-2"/>
    <n v="0"/>
    <n v="0"/>
    <n v="0"/>
    <n v="6.9767441860465115E-2"/>
    <n v="5.4435483870967742E-2"/>
    <n v="0.24547283702213279"/>
    <n v="27"/>
  </r>
  <r>
    <x v="10"/>
    <s v="0118-01-000"/>
    <m/>
    <x v="3"/>
    <s v="Cass"/>
    <s v="Northland Community Schools"/>
    <n v="13"/>
    <n v="5"/>
    <n v="0"/>
    <n v="0"/>
    <n v="0"/>
    <n v="0"/>
    <n v="27"/>
    <n v="0"/>
    <n v="5.3892215568862277E-2"/>
    <n v="31"/>
    <n v="6.1386138613861385E-2"/>
    <n v="501"/>
    <n v="505"/>
    <n v="396"/>
    <n v="98"/>
    <n v="10"/>
    <n v="0"/>
    <n v="1"/>
    <n v="19"/>
    <n v="0"/>
    <n v="0"/>
    <n v="0"/>
    <n v="0"/>
    <n v="390"/>
    <n v="103"/>
    <n v="10"/>
    <n v="0"/>
    <n v="1"/>
    <n v="3.3333333333333333E-2"/>
    <n v="4.8543689320388349E-2"/>
    <n v="0"/>
    <n v="0"/>
    <n v="0"/>
    <n v="5.3892215568862277E-2"/>
    <n v="0.22619047619047619"/>
    <n v="27"/>
  </r>
  <r>
    <x v="3"/>
    <s v="0085-01-000"/>
    <m/>
    <x v="3"/>
    <s v="Brown"/>
    <s v="Springfield Public School District"/>
    <n v="23"/>
    <n v="0"/>
    <n v="0"/>
    <n v="0"/>
    <n v="0"/>
    <n v="0"/>
    <n v="27"/>
    <n v="0"/>
    <n v="5.3784860557768925E-2"/>
    <n v="134"/>
    <n v="0.2200328407224959"/>
    <n v="502"/>
    <n v="609"/>
    <n v="541"/>
    <n v="1"/>
    <n v="2"/>
    <n v="5"/>
    <n v="60"/>
    <n v="115"/>
    <n v="0"/>
    <n v="0"/>
    <n v="0"/>
    <n v="13"/>
    <n v="449"/>
    <n v="1"/>
    <n v="2"/>
    <n v="5"/>
    <n v="47"/>
    <n v="5.1224944320712694E-2"/>
    <n v="0"/>
    <n v="0"/>
    <n v="0"/>
    <n v="0"/>
    <n v="5.3784860557768925E-2"/>
    <n v="0.10912698412698413"/>
    <n v="27"/>
  </r>
  <r>
    <x v="18"/>
    <s v="0085-01-000"/>
    <m/>
    <x v="3"/>
    <s v="Brown"/>
    <s v="Springfield Public School District"/>
    <n v="19"/>
    <n v="0"/>
    <n v="0"/>
    <n v="5"/>
    <n v="0"/>
    <n v="0"/>
    <n v="27"/>
    <n v="0"/>
    <n v="5.3254437869822487E-2"/>
    <n v="101"/>
    <n v="0.17383820998278829"/>
    <n v="507"/>
    <n v="581"/>
    <n v="548"/>
    <n v="0"/>
    <n v="1"/>
    <n v="3"/>
    <n v="29"/>
    <n v="94"/>
    <n v="0"/>
    <n v="0"/>
    <n v="0"/>
    <n v="4"/>
    <n v="473"/>
    <n v="0"/>
    <n v="1"/>
    <n v="8"/>
    <n v="25"/>
    <n v="4.0169133192389003E-2"/>
    <n v="0"/>
    <n v="0"/>
    <n v="0.625"/>
    <n v="0"/>
    <n v="5.3254437869822487E-2"/>
    <n v="6.7061143984220903E-2"/>
    <n v="27"/>
  </r>
  <r>
    <x v="11"/>
    <s v="2311-01-000"/>
    <m/>
    <x v="3"/>
    <s v="Clearwater"/>
    <s v="Clearbrook-Gonvick School District"/>
    <n v="26"/>
    <n v="0"/>
    <n v="0"/>
    <n v="0"/>
    <n v="0"/>
    <n v="0"/>
    <n v="27"/>
    <n v="0"/>
    <n v="5.2224371373307543E-2"/>
    <n v="6"/>
    <n v="1.2096774193548387E-2"/>
    <n v="517"/>
    <n v="496"/>
    <n v="410"/>
    <n v="71"/>
    <n v="4"/>
    <n v="10"/>
    <n v="1"/>
    <n v="3"/>
    <n v="0"/>
    <n v="0"/>
    <n v="0"/>
    <n v="0"/>
    <n v="433"/>
    <n v="71"/>
    <n v="4"/>
    <n v="10"/>
    <n v="1"/>
    <n v="6.0046189376443418E-2"/>
    <n v="0"/>
    <n v="0"/>
    <n v="0"/>
    <n v="0"/>
    <n v="5.2224371373307543E-2"/>
    <n v="0.16570327552986513"/>
    <n v="27"/>
  </r>
  <r>
    <x v="13"/>
    <s v="0253-01-000"/>
    <m/>
    <x v="3"/>
    <s v="Goodhue"/>
    <s v="Goodhue Public School District"/>
    <n v="26"/>
    <n v="0"/>
    <n v="0"/>
    <n v="0"/>
    <n v="0"/>
    <n v="0"/>
    <n v="27"/>
    <n v="0"/>
    <n v="5.0751879699248117E-2"/>
    <n v="95"/>
    <n v="0.15833333333333333"/>
    <n v="532"/>
    <n v="600"/>
    <n v="577"/>
    <n v="1"/>
    <n v="1"/>
    <n v="5"/>
    <n v="16"/>
    <n v="90"/>
    <n v="0"/>
    <n v="0"/>
    <n v="0"/>
    <n v="0"/>
    <n v="513"/>
    <n v="1"/>
    <n v="1"/>
    <n v="5"/>
    <n v="16"/>
    <n v="5.0682261208576995E-2"/>
    <n v="0"/>
    <n v="0"/>
    <n v="0"/>
    <n v="0"/>
    <n v="5.0751879699248117E-2"/>
    <n v="4.2910447761194029E-2"/>
    <n v="27"/>
  </r>
  <r>
    <x v="13"/>
    <s v="0473-01-000"/>
    <m/>
    <x v="3"/>
    <s v="Mille Lacs"/>
    <s v="Isle Public School District"/>
    <n v="15"/>
    <n v="9"/>
    <n v="0"/>
    <n v="0"/>
    <n v="0"/>
    <n v="0"/>
    <n v="27"/>
    <n v="0"/>
    <n v="0.05"/>
    <n v="71"/>
    <n v="0.12157534246575342"/>
    <n v="540"/>
    <n v="584"/>
    <n v="538"/>
    <n v="40"/>
    <n v="3"/>
    <n v="1"/>
    <n v="2"/>
    <n v="65"/>
    <n v="0"/>
    <n v="0"/>
    <n v="0"/>
    <n v="0"/>
    <n v="488"/>
    <n v="49"/>
    <n v="3"/>
    <n v="1"/>
    <n v="2"/>
    <n v="3.0737704918032786E-2"/>
    <n v="0.18367346938775511"/>
    <n v="0"/>
    <n v="0"/>
    <n v="0"/>
    <n v="0.05"/>
    <n v="0.10128913443830571"/>
    <n v="27"/>
  </r>
  <r>
    <x v="13"/>
    <s v="0891-01-000"/>
    <m/>
    <x v="3"/>
    <s v="Yellow Medicine"/>
    <s v="Canby Public School District"/>
    <n v="24"/>
    <n v="0"/>
    <n v="0"/>
    <n v="0"/>
    <n v="0"/>
    <n v="0"/>
    <n v="27"/>
    <n v="0"/>
    <n v="4.1602465331278891E-2"/>
    <n v="16"/>
    <n v="2.5078369905956112E-2"/>
    <n v="649"/>
    <n v="638"/>
    <n v="622"/>
    <n v="1"/>
    <n v="2"/>
    <n v="1"/>
    <n v="12"/>
    <n v="11"/>
    <n v="0"/>
    <n v="0"/>
    <n v="0"/>
    <n v="0"/>
    <n v="635"/>
    <n v="1"/>
    <n v="2"/>
    <n v="1"/>
    <n v="12"/>
    <n v="3.7795275590551181E-2"/>
    <n v="0"/>
    <n v="0"/>
    <n v="0"/>
    <n v="0"/>
    <n v="4.1602465331278891E-2"/>
    <n v="2.4577572964669739E-2"/>
    <n v="27"/>
  </r>
  <r>
    <x v="16"/>
    <s v="0435-01-000"/>
    <m/>
    <x v="3"/>
    <s v="Mahnomen"/>
    <s v="Waubun-Ogema-White Earth Public Sch"/>
    <n v="21"/>
    <n v="4"/>
    <n v="0"/>
    <n v="0"/>
    <n v="0"/>
    <n v="0"/>
    <n v="27"/>
    <n v="0"/>
    <n v="4.084720121028744E-2"/>
    <n v="2"/>
    <n v="3.1446540880503146E-3"/>
    <n v="661"/>
    <n v="636"/>
    <n v="246"/>
    <n v="389"/>
    <n v="0"/>
    <n v="1"/>
    <n v="0"/>
    <n v="0"/>
    <n v="0"/>
    <n v="0"/>
    <n v="0"/>
    <n v="0"/>
    <n v="267"/>
    <n v="393"/>
    <n v="0"/>
    <n v="1"/>
    <n v="0"/>
    <n v="7.8651685393258425E-2"/>
    <n v="1.0178117048346057E-2"/>
    <n v="0"/>
    <n v="0"/>
    <n v="0"/>
    <n v="4.084720121028744E-2"/>
    <n v="0.59606656580937978"/>
    <n v="27"/>
  </r>
  <r>
    <x v="15"/>
    <s v="0857-01-000"/>
    <m/>
    <x v="3"/>
    <s v="Winona"/>
    <s v="Lewiston-Altura Public School Dist."/>
    <n v="20"/>
    <n v="0"/>
    <n v="3"/>
    <n v="0"/>
    <n v="0"/>
    <n v="6"/>
    <n v="21"/>
    <n v="8.2987551867219917E-3"/>
    <n v="2.9045643153526972E-2"/>
    <n v="126"/>
    <n v="0.15328467153284672"/>
    <n v="723"/>
    <n v="822"/>
    <n v="809"/>
    <n v="2"/>
    <n v="2"/>
    <n v="4"/>
    <n v="5"/>
    <n v="125"/>
    <n v="0"/>
    <n v="0"/>
    <n v="0"/>
    <n v="0"/>
    <n v="704"/>
    <n v="2"/>
    <n v="5"/>
    <n v="4"/>
    <n v="5"/>
    <n v="2.8409090909090908E-2"/>
    <n v="0"/>
    <n v="0.6"/>
    <n v="0"/>
    <n v="0"/>
    <n v="3.7344398340248962E-2"/>
    <n v="2.2222222222222223E-2"/>
    <n v="27"/>
  </r>
  <r>
    <x v="17"/>
    <s v="0533-01-000"/>
    <m/>
    <x v="3"/>
    <s v="Olmsted"/>
    <s v="Dover-Eyota Public School District"/>
    <n v="24"/>
    <n v="0"/>
    <n v="0"/>
    <n v="0"/>
    <n v="0"/>
    <n v="0"/>
    <n v="27"/>
    <n v="0"/>
    <n v="3.5202086049543675E-2"/>
    <n v="318"/>
    <n v="0.30056710775047257"/>
    <n v="767"/>
    <n v="1058"/>
    <n v="1051"/>
    <n v="0"/>
    <n v="1"/>
    <n v="4"/>
    <n v="0"/>
    <n v="316"/>
    <n v="0"/>
    <n v="0"/>
    <n v="0"/>
    <n v="0"/>
    <n v="759"/>
    <n v="0"/>
    <n v="1"/>
    <n v="4"/>
    <n v="0"/>
    <n v="3.1620553359683792E-2"/>
    <n v="0"/>
    <n v="0"/>
    <n v="0"/>
    <n v="0"/>
    <n v="3.5202086049543675E-2"/>
    <n v="6.5445026178010471E-3"/>
    <n v="27"/>
  </r>
  <r>
    <x v="12"/>
    <s v="2448-01-000"/>
    <m/>
    <x v="3"/>
    <s v="Martin"/>
    <s v="Martin County West School District"/>
    <n v="27"/>
    <n v="0"/>
    <n v="0"/>
    <n v="0"/>
    <n v="0"/>
    <n v="0"/>
    <n v="27"/>
    <n v="0"/>
    <n v="3.4482758620689655E-2"/>
    <n v="102"/>
    <n v="0.11888111888111888"/>
    <n v="783"/>
    <n v="858"/>
    <n v="835"/>
    <n v="0"/>
    <n v="10"/>
    <n v="2"/>
    <n v="11"/>
    <n v="99"/>
    <n v="0"/>
    <n v="0"/>
    <n v="0"/>
    <n v="0"/>
    <n v="763"/>
    <n v="0"/>
    <n v="10"/>
    <n v="2"/>
    <n v="11"/>
    <n v="3.5386631716906945E-2"/>
    <n v="0"/>
    <n v="0"/>
    <n v="0"/>
    <n v="0"/>
    <n v="3.4482758620689655E-2"/>
    <n v="2.9262086513994912E-2"/>
    <n v="27"/>
  </r>
  <r>
    <x v="13"/>
    <s v="0533-01-000"/>
    <m/>
    <x v="3"/>
    <s v="Olmsted"/>
    <s v="Dover-Eyota Public School District"/>
    <n v="23"/>
    <n v="0"/>
    <n v="0"/>
    <n v="0"/>
    <n v="0"/>
    <n v="0"/>
    <n v="27"/>
    <n v="0"/>
    <n v="3.4263959390862943E-2"/>
    <n v="350"/>
    <n v="0.31503150315031503"/>
    <n v="788"/>
    <n v="1111"/>
    <n v="1088"/>
    <n v="0"/>
    <n v="3"/>
    <n v="8"/>
    <n v="12"/>
    <n v="348"/>
    <n v="0"/>
    <n v="0"/>
    <n v="0"/>
    <n v="0"/>
    <n v="763"/>
    <n v="0"/>
    <n v="3"/>
    <n v="8"/>
    <n v="12"/>
    <n v="3.0144167758846659E-2"/>
    <n v="0"/>
    <n v="0"/>
    <n v="0"/>
    <n v="0"/>
    <n v="3.4263959390862943E-2"/>
    <n v="2.9262086513994912E-2"/>
    <n v="27"/>
  </r>
  <r>
    <x v="14"/>
    <s v="0150-01-000"/>
    <m/>
    <x v="3"/>
    <s v="Clay"/>
    <s v="Hawley Public School District"/>
    <n v="23"/>
    <n v="0"/>
    <n v="0"/>
    <n v="0"/>
    <n v="0"/>
    <n v="0"/>
    <n v="27"/>
    <n v="0"/>
    <n v="3.1802120141342753E-2"/>
    <n v="111"/>
    <n v="0.11897106109324759"/>
    <n v="849"/>
    <n v="933"/>
    <n v="916"/>
    <n v="7"/>
    <n v="4"/>
    <n v="4"/>
    <n v="2"/>
    <n v="111"/>
    <n v="0"/>
    <n v="0"/>
    <n v="0"/>
    <n v="0"/>
    <n v="828"/>
    <n v="7"/>
    <n v="4"/>
    <n v="4"/>
    <n v="2"/>
    <n v="2.7777777777777776E-2"/>
    <n v="0"/>
    <n v="0"/>
    <n v="0"/>
    <n v="0"/>
    <n v="3.1802120141342753E-2"/>
    <n v="2.0118343195266272E-2"/>
    <n v="27"/>
  </r>
  <r>
    <x v="12"/>
    <s v="0484-01-000"/>
    <m/>
    <x v="3"/>
    <s v="Morrison"/>
    <s v="Pierz Public School District"/>
    <n v="24"/>
    <n v="0"/>
    <n v="0"/>
    <n v="0"/>
    <n v="0"/>
    <n v="0"/>
    <n v="27"/>
    <n v="0"/>
    <n v="3.0577576443941108E-2"/>
    <n v="165"/>
    <n v="0.16160626836434869"/>
    <n v="883"/>
    <n v="1021"/>
    <n v="1007"/>
    <n v="2"/>
    <n v="3"/>
    <n v="3"/>
    <n v="6"/>
    <n v="161"/>
    <n v="0"/>
    <n v="0"/>
    <n v="0"/>
    <n v="0"/>
    <n v="870"/>
    <n v="2"/>
    <n v="3"/>
    <n v="3"/>
    <n v="6"/>
    <n v="2.7586206896551724E-2"/>
    <n v="0"/>
    <n v="0"/>
    <n v="0"/>
    <n v="0"/>
    <n v="3.0577576443941108E-2"/>
    <n v="1.5837104072398189E-2"/>
    <n v="27"/>
  </r>
  <r>
    <x v="11"/>
    <s v="0177-01-000"/>
    <m/>
    <x v="3"/>
    <s v="Cottonwood"/>
    <s v="Windom Public School District"/>
    <n v="21"/>
    <n v="0"/>
    <n v="0"/>
    <n v="0"/>
    <n v="0"/>
    <n v="0"/>
    <n v="27"/>
    <n v="0"/>
    <n v="2.9637760702524697E-2"/>
    <n v="71"/>
    <n v="7.4345549738219899E-2"/>
    <n v="911"/>
    <n v="955"/>
    <n v="850"/>
    <n v="10"/>
    <n v="8"/>
    <n v="15"/>
    <n v="72"/>
    <n v="59"/>
    <n v="0"/>
    <n v="0"/>
    <n v="0"/>
    <n v="8"/>
    <n v="812"/>
    <n v="10"/>
    <n v="8"/>
    <n v="15"/>
    <n v="64"/>
    <n v="2.5862068965517241E-2"/>
    <n v="0"/>
    <n v="0"/>
    <n v="0"/>
    <n v="0"/>
    <n v="2.9637760702524697E-2"/>
    <n v="0.10671067106710672"/>
    <n v="27"/>
  </r>
  <r>
    <x v="15"/>
    <s v="2168-01-000"/>
    <m/>
    <x v="3"/>
    <s v="Waseca"/>
    <s v="NRHEG School District"/>
    <n v="20"/>
    <n v="0"/>
    <n v="0"/>
    <n v="0"/>
    <n v="0"/>
    <n v="0"/>
    <n v="27"/>
    <n v="0"/>
    <n v="2.8391167192429023E-2"/>
    <n v="101"/>
    <n v="9.8536585365853663E-2"/>
    <n v="951"/>
    <n v="1025"/>
    <n v="1011"/>
    <n v="0"/>
    <n v="3"/>
    <n v="7"/>
    <n v="4"/>
    <n v="97"/>
    <n v="0"/>
    <n v="0"/>
    <n v="0"/>
    <n v="0"/>
    <n v="934"/>
    <n v="0"/>
    <n v="3"/>
    <n v="7"/>
    <n v="4"/>
    <n v="2.1413276231263382E-2"/>
    <n v="0"/>
    <n v="0"/>
    <n v="0"/>
    <n v="0"/>
    <n v="2.8391167192429023E-2"/>
    <n v="1.4767932489451477E-2"/>
    <n v="27"/>
  </r>
  <r>
    <x v="17"/>
    <s v="2534-01-000"/>
    <m/>
    <x v="3"/>
    <s v="Renville"/>
    <s v="Bird Island-Olivia-Lake Lillian Public School District"/>
    <n v="24"/>
    <n v="0"/>
    <n v="0"/>
    <n v="0"/>
    <n v="0"/>
    <n v="0"/>
    <n v="27"/>
    <n v="0"/>
    <n v="2.5471698113207548E-2"/>
    <n v="29"/>
    <n v="2.7306967984934087E-2"/>
    <n v="1060"/>
    <n v="1062"/>
    <n v="928"/>
    <n v="2"/>
    <n v="1"/>
    <n v="3"/>
    <n v="140"/>
    <n v="21"/>
    <n v="0"/>
    <n v="0"/>
    <n v="0"/>
    <n v="0"/>
    <n v="931"/>
    <n v="2"/>
    <n v="1"/>
    <n v="3"/>
    <n v="140"/>
    <n v="2.577873254564984E-2"/>
    <n v="0"/>
    <n v="0"/>
    <n v="0"/>
    <n v="0"/>
    <n v="2.5471698113207548E-2"/>
    <n v="0.13556174558960074"/>
    <n v="27"/>
  </r>
  <r>
    <x v="14"/>
    <s v="0162-01-000"/>
    <m/>
    <x v="3"/>
    <s v="Clearwater"/>
    <s v="Bagley Public School District"/>
    <n v="24"/>
    <n v="0"/>
    <n v="0"/>
    <n v="0"/>
    <n v="0"/>
    <n v="0"/>
    <n v="27"/>
    <n v="0"/>
    <n v="2.4412296564195298E-2"/>
    <n v="7"/>
    <n v="6.4456721915285451E-3"/>
    <n v="1106"/>
    <n v="1086"/>
    <n v="853"/>
    <n v="214"/>
    <n v="2"/>
    <n v="5"/>
    <n v="12"/>
    <n v="4"/>
    <n v="0"/>
    <n v="0"/>
    <n v="0"/>
    <n v="0"/>
    <n v="873"/>
    <n v="214"/>
    <n v="2"/>
    <n v="5"/>
    <n v="12"/>
    <n v="2.7491408934707903E-2"/>
    <n v="0"/>
    <n v="0"/>
    <n v="0"/>
    <n v="0"/>
    <n v="2.4412296564195298E-2"/>
    <n v="0.21066907775768534"/>
    <n v="27"/>
  </r>
  <r>
    <x v="12"/>
    <s v="0682-01-000"/>
    <m/>
    <x v="3"/>
    <s v="Roseau"/>
    <s v="Roseau Public School District"/>
    <n v="20"/>
    <n v="0"/>
    <n v="0"/>
    <n v="0"/>
    <n v="0"/>
    <n v="0"/>
    <n v="27"/>
    <n v="0"/>
    <n v="1.8960674157303372E-2"/>
    <n v="41"/>
    <n v="2.851182197496523E-2"/>
    <n v="1424"/>
    <n v="1438"/>
    <n v="1412"/>
    <n v="6"/>
    <n v="6"/>
    <n v="12"/>
    <n v="2"/>
    <n v="41"/>
    <n v="0"/>
    <n v="0"/>
    <n v="0"/>
    <n v="0"/>
    <n v="1391"/>
    <n v="6"/>
    <n v="6"/>
    <n v="12"/>
    <n v="2"/>
    <n v="1.4378145219266714E-2"/>
    <n v="0"/>
    <n v="0"/>
    <n v="0"/>
    <n v="0"/>
    <n v="1.8960674157303372E-2"/>
    <n v="1.834862385321101E-2"/>
    <n v="27"/>
  </r>
  <r>
    <x v="7"/>
    <s v="0025-01-000"/>
    <m/>
    <x v="3"/>
    <s v="Becker"/>
    <s v="Pine Point Public School District"/>
    <n v="0"/>
    <n v="22"/>
    <n v="0"/>
    <n v="0"/>
    <n v="0"/>
    <n v="0"/>
    <n v="26"/>
    <n v="0"/>
    <n v="0.37142857142857144"/>
    <n v="16"/>
    <n v="0.26666666666666666"/>
    <n v="70"/>
    <n v="60"/>
    <n v="0"/>
    <n v="60"/>
    <n v="0"/>
    <n v="0"/>
    <n v="0"/>
    <n v="0"/>
    <n v="15"/>
    <n v="0"/>
    <n v="0"/>
    <n v="0"/>
    <n v="0"/>
    <n v="67"/>
    <n v="0"/>
    <n v="0"/>
    <n v="0"/>
    <n v="0"/>
    <n v="0.32835820895522388"/>
    <n v="0"/>
    <n v="0"/>
    <n v="0"/>
    <n v="0.37142857142857144"/>
    <n v="1"/>
    <n v="26"/>
  </r>
  <r>
    <x v="18"/>
    <s v="0801-01-000"/>
    <m/>
    <x v="3"/>
    <s v="Traverse"/>
    <s v="Browns Valley Public School Dist."/>
    <n v="24"/>
    <n v="0"/>
    <n v="0"/>
    <n v="0"/>
    <n v="0"/>
    <n v="0"/>
    <n v="26"/>
    <n v="0"/>
    <n v="0.20634920634920634"/>
    <n v="4"/>
    <n v="3.8461538461538464E-2"/>
    <n v="126"/>
    <n v="104"/>
    <n v="51"/>
    <n v="48"/>
    <n v="4"/>
    <n v="1"/>
    <n v="0"/>
    <n v="3"/>
    <n v="0"/>
    <n v="0"/>
    <n v="0"/>
    <n v="0"/>
    <n v="72"/>
    <n v="48"/>
    <n v="4"/>
    <n v="1"/>
    <n v="0"/>
    <n v="0.33333333333333331"/>
    <n v="0"/>
    <n v="0"/>
    <n v="0"/>
    <n v="0"/>
    <n v="0.20634920634920634"/>
    <n v="0.42399999999999999"/>
    <n v="26"/>
  </r>
  <r>
    <x v="0"/>
    <s v="0363-01-000"/>
    <m/>
    <x v="3"/>
    <s v="Koochiching"/>
    <s v="South Koochiching School District"/>
    <n v="22"/>
    <n v="0"/>
    <n v="0"/>
    <n v="0"/>
    <n v="0"/>
    <n v="0"/>
    <n v="26"/>
    <n v="0"/>
    <n v="0.18840579710144928"/>
    <n v="158"/>
    <n v="0.58518518518518514"/>
    <n v="138"/>
    <n v="270"/>
    <n v="231"/>
    <n v="19"/>
    <n v="14"/>
    <n v="3"/>
    <n v="3"/>
    <n v="129"/>
    <n v="9"/>
    <n v="9"/>
    <n v="0"/>
    <n v="3"/>
    <n v="124"/>
    <n v="10"/>
    <n v="5"/>
    <n v="3"/>
    <n v="0"/>
    <n v="0.17741935483870969"/>
    <n v="0"/>
    <n v="0"/>
    <n v="0"/>
    <n v="0"/>
    <n v="0.18840579710144928"/>
    <n v="0.12676056338028169"/>
    <n v="26"/>
  </r>
  <r>
    <x v="13"/>
    <s v="0852-01-000"/>
    <m/>
    <x v="3"/>
    <s v="Wilkin"/>
    <s v="Campbell-Tintah Public School Dist."/>
    <n v="26"/>
    <n v="0"/>
    <n v="0"/>
    <n v="0"/>
    <n v="0"/>
    <n v="0"/>
    <n v="26"/>
    <n v="0"/>
    <n v="0.15950920245398773"/>
    <n v="12"/>
    <n v="8.0536912751677847E-2"/>
    <n v="163"/>
    <n v="149"/>
    <n v="136"/>
    <n v="1"/>
    <n v="2"/>
    <n v="0"/>
    <n v="10"/>
    <n v="12"/>
    <n v="0"/>
    <n v="0"/>
    <n v="0"/>
    <n v="0"/>
    <n v="150"/>
    <n v="1"/>
    <n v="2"/>
    <n v="0"/>
    <n v="10"/>
    <n v="0.17333333333333334"/>
    <n v="0"/>
    <n v="0"/>
    <n v="0"/>
    <n v="0"/>
    <n v="0.15950920245398773"/>
    <n v="7.9754601226993863E-2"/>
    <n v="26"/>
  </r>
  <r>
    <x v="13"/>
    <s v="0801-01-000"/>
    <m/>
    <x v="3"/>
    <s v="Traverse"/>
    <s v="Browns Valley Public School Dist."/>
    <n v="25"/>
    <n v="0"/>
    <n v="0"/>
    <n v="0"/>
    <n v="0"/>
    <n v="0"/>
    <n v="26"/>
    <n v="0"/>
    <n v="0.15204678362573099"/>
    <n v="17"/>
    <n v="0.10493827160493827"/>
    <n v="171"/>
    <n v="162"/>
    <n v="94"/>
    <n v="65"/>
    <n v="2"/>
    <n v="1"/>
    <n v="0"/>
    <n v="12"/>
    <n v="3"/>
    <n v="0"/>
    <n v="0"/>
    <n v="0"/>
    <n v="107"/>
    <n v="62"/>
    <n v="2"/>
    <n v="1"/>
    <n v="0"/>
    <n v="0.23364485981308411"/>
    <n v="0"/>
    <n v="0"/>
    <n v="0"/>
    <n v="0"/>
    <n v="0.15204678362573099"/>
    <n v="0.37790697674418605"/>
    <n v="26"/>
  </r>
  <r>
    <x v="12"/>
    <s v="0592-01-000"/>
    <m/>
    <x v="3"/>
    <s v="Polk"/>
    <s v="Climax-Shelly Public Schools"/>
    <n v="15"/>
    <n v="0"/>
    <n v="0"/>
    <n v="0"/>
    <n v="8"/>
    <n v="0"/>
    <n v="26"/>
    <n v="0"/>
    <n v="0.14606741573033707"/>
    <n v="0"/>
    <n v="0"/>
    <n v="178"/>
    <n v="152"/>
    <n v="120"/>
    <n v="3"/>
    <n v="0"/>
    <n v="0"/>
    <n v="29"/>
    <n v="0"/>
    <n v="0"/>
    <n v="0"/>
    <n v="0"/>
    <n v="0"/>
    <n v="135"/>
    <n v="3"/>
    <n v="0"/>
    <n v="0"/>
    <n v="37"/>
    <n v="0.1111111111111111"/>
    <n v="0"/>
    <n v="0"/>
    <n v="0"/>
    <n v="0.21621621621621623"/>
    <n v="0.14606741573033707"/>
    <n v="0.22857142857142856"/>
    <n v="26"/>
  </r>
  <r>
    <x v="4"/>
    <s v="0592-01-000"/>
    <m/>
    <x v="3"/>
    <s v="Polk"/>
    <s v="Climax-Shelly Public Schools"/>
    <n v="24"/>
    <n v="0"/>
    <n v="0"/>
    <n v="0"/>
    <n v="0"/>
    <n v="0"/>
    <n v="26"/>
    <n v="0"/>
    <n v="0.13"/>
    <n v="0"/>
    <n v="0"/>
    <n v="200"/>
    <n v="174"/>
    <n v="144"/>
    <n v="0"/>
    <n v="0"/>
    <n v="0"/>
    <n v="30"/>
    <n v="0"/>
    <n v="0"/>
    <n v="0"/>
    <n v="0"/>
    <n v="0"/>
    <n v="168"/>
    <n v="0"/>
    <n v="0"/>
    <n v="0"/>
    <n v="30"/>
    <n v="0.14285714285714285"/>
    <n v="0"/>
    <n v="0"/>
    <n v="0"/>
    <n v="0"/>
    <n v="0.13"/>
    <n v="0.15151515151515152"/>
    <n v="26"/>
  </r>
  <r>
    <x v="17"/>
    <s v="0592-01-000"/>
    <m/>
    <x v="3"/>
    <s v="Polk"/>
    <s v="Climax-Shelly Public Schools"/>
    <n v="19"/>
    <n v="0"/>
    <n v="0"/>
    <n v="0"/>
    <n v="6"/>
    <n v="0"/>
    <n v="26"/>
    <n v="0"/>
    <n v="0.12935323383084577"/>
    <n v="4"/>
    <n v="2.23463687150838E-2"/>
    <n v="201"/>
    <n v="179"/>
    <n v="147"/>
    <n v="6"/>
    <n v="0"/>
    <n v="0"/>
    <n v="28"/>
    <n v="0"/>
    <n v="0"/>
    <n v="0"/>
    <n v="0"/>
    <n v="0"/>
    <n v="166"/>
    <n v="6"/>
    <n v="0"/>
    <n v="0"/>
    <n v="34"/>
    <n v="0.1144578313253012"/>
    <n v="0"/>
    <n v="0"/>
    <n v="0"/>
    <n v="0.17647058823529413"/>
    <n v="0.12935323383084577"/>
    <n v="0.1941747572815534"/>
    <n v="26"/>
  </r>
  <r>
    <x v="14"/>
    <s v="0676-01-000"/>
    <m/>
    <x v="3"/>
    <s v="Roseau"/>
    <s v="Badger Public School District"/>
    <n v="23"/>
    <n v="0"/>
    <n v="0"/>
    <n v="0"/>
    <n v="0"/>
    <n v="0"/>
    <n v="26"/>
    <n v="0"/>
    <n v="0.11764705882352941"/>
    <n v="40"/>
    <n v="0.1702127659574468"/>
    <n v="221"/>
    <n v="235"/>
    <n v="228"/>
    <n v="2"/>
    <n v="3"/>
    <n v="0"/>
    <n v="2"/>
    <n v="39"/>
    <n v="0"/>
    <n v="0"/>
    <n v="0"/>
    <n v="0"/>
    <n v="212"/>
    <n v="2"/>
    <n v="3"/>
    <n v="0"/>
    <n v="2"/>
    <n v="0.10849056603773585"/>
    <n v="0"/>
    <n v="0"/>
    <n v="0"/>
    <n v="0"/>
    <n v="0.11764705882352941"/>
    <n v="3.1963470319634701E-2"/>
    <n v="26"/>
  </r>
  <r>
    <x v="3"/>
    <s v="0242-01-000"/>
    <m/>
    <x v="3"/>
    <s v="Freeborn"/>
    <s v="Alden-Conger Public School District"/>
    <n v="24"/>
    <n v="0"/>
    <n v="0"/>
    <n v="0"/>
    <n v="0"/>
    <n v="0"/>
    <n v="26"/>
    <n v="0"/>
    <n v="9.8859315589353611E-2"/>
    <n v="270"/>
    <n v="0.53254437869822491"/>
    <n v="263"/>
    <n v="507"/>
    <n v="477"/>
    <n v="0"/>
    <n v="6"/>
    <n v="6"/>
    <n v="18"/>
    <n v="254"/>
    <n v="0"/>
    <n v="6"/>
    <n v="0"/>
    <n v="6"/>
    <n v="247"/>
    <n v="0"/>
    <n v="0"/>
    <n v="6"/>
    <n v="12"/>
    <n v="9.7165991902834009E-2"/>
    <n v="0"/>
    <n v="0"/>
    <n v="0"/>
    <n v="0"/>
    <n v="9.8859315589353611E-2"/>
    <n v="6.7924528301886791E-2"/>
    <n v="26"/>
  </r>
  <r>
    <x v="16"/>
    <s v="0497-01-000"/>
    <m/>
    <x v="3"/>
    <s v="Mower"/>
    <s v="Lyle Public School District"/>
    <n v="22"/>
    <n v="0"/>
    <n v="0"/>
    <n v="0"/>
    <n v="0"/>
    <n v="0"/>
    <n v="26"/>
    <n v="0"/>
    <n v="9.8484848484848481E-2"/>
    <n v="0"/>
    <n v="0"/>
    <n v="264"/>
    <n v="238"/>
    <n v="238"/>
    <n v="0"/>
    <n v="0"/>
    <n v="0"/>
    <n v="0"/>
    <n v="0"/>
    <n v="0"/>
    <n v="0"/>
    <n v="0"/>
    <n v="0"/>
    <n v="260"/>
    <n v="0"/>
    <n v="0"/>
    <n v="0"/>
    <n v="0"/>
    <n v="8.461538461538462E-2"/>
    <n v="0"/>
    <n v="0"/>
    <n v="0"/>
    <n v="0"/>
    <n v="9.8484848484848481E-2"/>
    <n v="0"/>
    <n v="26"/>
  </r>
  <r>
    <x v="10"/>
    <s v="0330-01-000"/>
    <m/>
    <x v="3"/>
    <s v="Jackson"/>
    <s v="Heron Lake-Okabena School District"/>
    <n v="20"/>
    <n v="0"/>
    <n v="0"/>
    <n v="0"/>
    <n v="0"/>
    <n v="0"/>
    <n v="26"/>
    <n v="0"/>
    <n v="9.187279151943463E-2"/>
    <n v="65"/>
    <n v="0.20186335403726707"/>
    <n v="283"/>
    <n v="322"/>
    <n v="271"/>
    <n v="0"/>
    <n v="0"/>
    <n v="3"/>
    <n v="48"/>
    <n v="48"/>
    <n v="0"/>
    <n v="0"/>
    <n v="0"/>
    <n v="14"/>
    <n v="243"/>
    <n v="0"/>
    <n v="0"/>
    <n v="3"/>
    <n v="34"/>
    <n v="8.2304526748971193E-2"/>
    <n v="0"/>
    <n v="0"/>
    <n v="0"/>
    <n v="0"/>
    <n v="9.187279151943463E-2"/>
    <n v="0.13214285714285715"/>
    <n v="26"/>
  </r>
  <r>
    <x v="11"/>
    <s v="0242-01-000"/>
    <m/>
    <x v="3"/>
    <s v="Freeborn"/>
    <s v="Alden-Conger Public School District"/>
    <n v="24"/>
    <n v="0"/>
    <n v="0"/>
    <n v="0"/>
    <n v="0"/>
    <n v="0"/>
    <n v="26"/>
    <n v="0"/>
    <n v="9.0277777777777776E-2"/>
    <n v="148"/>
    <n v="0.36097560975609755"/>
    <n v="288"/>
    <n v="410"/>
    <n v="385"/>
    <n v="0"/>
    <n v="2"/>
    <n v="5"/>
    <n v="18"/>
    <n v="136"/>
    <n v="0"/>
    <n v="0"/>
    <n v="3"/>
    <n v="7"/>
    <n v="273"/>
    <n v="0"/>
    <n v="2"/>
    <n v="2"/>
    <n v="11"/>
    <n v="8.7912087912087919E-2"/>
    <n v="0"/>
    <n v="0"/>
    <n v="0"/>
    <n v="0"/>
    <n v="9.0277777777777776E-2"/>
    <n v="5.2083333333333336E-2"/>
    <n v="26"/>
  </r>
  <r>
    <x v="2"/>
    <s v="2527-01-000"/>
    <m/>
    <x v="3"/>
    <s v="Norman"/>
    <s v="Norman County West School District"/>
    <n v="24"/>
    <n v="0"/>
    <n v="0"/>
    <n v="0"/>
    <n v="0"/>
    <n v="0"/>
    <n v="26"/>
    <n v="0"/>
    <n v="9.0277777777777776E-2"/>
    <n v="35"/>
    <n v="0.11784511784511785"/>
    <n v="288"/>
    <n v="297"/>
    <n v="243"/>
    <n v="8"/>
    <n v="6"/>
    <n v="0"/>
    <n v="40"/>
    <n v="29"/>
    <n v="0"/>
    <n v="0"/>
    <n v="0"/>
    <n v="0"/>
    <n v="238"/>
    <n v="8"/>
    <n v="6"/>
    <n v="0"/>
    <n v="40"/>
    <n v="0.10084033613445378"/>
    <n v="0"/>
    <n v="0"/>
    <n v="0"/>
    <n v="0"/>
    <n v="9.0277777777777776E-2"/>
    <n v="0.18493150684931506"/>
    <n v="26"/>
  </r>
  <r>
    <x v="15"/>
    <s v="0242-01-000"/>
    <m/>
    <x v="3"/>
    <s v="Freeborn"/>
    <s v="Alden-Conger Public School District"/>
    <n v="26"/>
    <n v="0"/>
    <n v="0"/>
    <n v="0"/>
    <n v="0"/>
    <n v="3"/>
    <n v="23"/>
    <n v="1.0309278350515464E-2"/>
    <n v="7.903780068728522E-2"/>
    <n v="147"/>
    <n v="0.35679611650485438"/>
    <n v="291"/>
    <n v="412"/>
    <n v="395"/>
    <n v="0"/>
    <n v="2"/>
    <n v="5"/>
    <n v="10"/>
    <n v="144"/>
    <n v="0"/>
    <n v="0"/>
    <n v="0"/>
    <n v="0"/>
    <n v="277"/>
    <n v="0"/>
    <n v="2"/>
    <n v="5"/>
    <n v="10"/>
    <n v="9.3862815884476536E-2"/>
    <n v="0"/>
    <n v="0"/>
    <n v="0"/>
    <n v="0"/>
    <n v="8.9347079037800689E-2"/>
    <n v="5.7823129251700682E-2"/>
    <n v="26"/>
  </r>
  <r>
    <x v="12"/>
    <s v="0242-01-000"/>
    <m/>
    <x v="3"/>
    <s v="Freeborn"/>
    <s v="Alden-Conger Public School District"/>
    <n v="24"/>
    <n v="0"/>
    <n v="0"/>
    <n v="0"/>
    <n v="0"/>
    <n v="0"/>
    <n v="26"/>
    <n v="0"/>
    <n v="8.9041095890410954E-2"/>
    <n v="150"/>
    <n v="0.36057692307692307"/>
    <n v="292"/>
    <n v="416"/>
    <n v="388"/>
    <n v="0"/>
    <n v="4"/>
    <n v="6"/>
    <n v="18"/>
    <n v="139"/>
    <n v="0"/>
    <n v="0"/>
    <n v="3"/>
    <n v="3"/>
    <n v="273"/>
    <n v="0"/>
    <n v="4"/>
    <n v="3"/>
    <n v="15"/>
    <n v="8.7912087912087919E-2"/>
    <n v="0"/>
    <n v="0"/>
    <n v="0"/>
    <n v="0"/>
    <n v="8.9041095890410954E-2"/>
    <n v="7.4576271186440682E-2"/>
    <n v="26"/>
  </r>
  <r>
    <x v="0"/>
    <s v="2856-01-000"/>
    <m/>
    <x v="3"/>
    <s v="Marshall"/>
    <s v="Stephen-Argyle Central Schools"/>
    <n v="21"/>
    <n v="0"/>
    <n v="0"/>
    <n v="0"/>
    <n v="0"/>
    <n v="0"/>
    <n v="26"/>
    <n v="0"/>
    <n v="8.7542087542087546E-2"/>
    <n v="23"/>
    <n v="7.8231292517006806E-2"/>
    <n v="297"/>
    <n v="294"/>
    <n v="260"/>
    <n v="2"/>
    <n v="4"/>
    <n v="1"/>
    <n v="27"/>
    <n v="19"/>
    <n v="0"/>
    <n v="0"/>
    <n v="0"/>
    <n v="0"/>
    <n v="262"/>
    <n v="2"/>
    <n v="4"/>
    <n v="1"/>
    <n v="27"/>
    <n v="8.0152671755725186E-2"/>
    <n v="0"/>
    <n v="0"/>
    <n v="0"/>
    <n v="0"/>
    <n v="8.7542087542087546E-2"/>
    <n v="0.11486486486486487"/>
    <n v="26"/>
  </r>
  <r>
    <x v="1"/>
    <s v="2856-01-000"/>
    <m/>
    <x v="3"/>
    <s v="Marshall"/>
    <s v="Stephen-Argyle Central Schools"/>
    <n v="18"/>
    <n v="0"/>
    <n v="0"/>
    <n v="0"/>
    <n v="3"/>
    <n v="0"/>
    <n v="26"/>
    <n v="0"/>
    <n v="8.0745341614906832E-2"/>
    <n v="25"/>
    <n v="7.7881619937694699E-2"/>
    <n v="322"/>
    <n v="321"/>
    <n v="277"/>
    <n v="2"/>
    <n v="4"/>
    <n v="1"/>
    <n v="37"/>
    <n v="20"/>
    <n v="0"/>
    <n v="0"/>
    <n v="0"/>
    <n v="0"/>
    <n v="275"/>
    <n v="2"/>
    <n v="4"/>
    <n v="1"/>
    <n v="40"/>
    <n v="6.545454545454546E-2"/>
    <n v="0"/>
    <n v="0"/>
    <n v="0"/>
    <n v="7.4999999999999997E-2"/>
    <n v="8.0745341614906832E-2"/>
    <n v="0.14596273291925466"/>
    <n v="26"/>
  </r>
  <r>
    <x v="4"/>
    <s v="2171-01-000"/>
    <m/>
    <x v="3"/>
    <s v="Kittson"/>
    <s v="Kittson Central School District"/>
    <n v="22"/>
    <n v="0"/>
    <n v="0"/>
    <n v="0"/>
    <n v="0"/>
    <n v="0"/>
    <n v="26"/>
    <n v="0"/>
    <n v="0.08"/>
    <n v="20"/>
    <n v="6.2695924764890276E-2"/>
    <n v="325"/>
    <n v="319"/>
    <n v="298"/>
    <n v="1"/>
    <n v="0"/>
    <n v="7"/>
    <n v="13"/>
    <n v="18"/>
    <n v="0"/>
    <n v="0"/>
    <n v="0"/>
    <n v="0"/>
    <n v="302"/>
    <n v="1"/>
    <n v="0"/>
    <n v="7"/>
    <n v="13"/>
    <n v="7.2847682119205295E-2"/>
    <n v="0"/>
    <n v="0"/>
    <n v="0"/>
    <n v="0"/>
    <n v="0.08"/>
    <n v="6.5015479876160992E-2"/>
    <n v="26"/>
  </r>
  <r>
    <x v="4"/>
    <s v="0441-01-000"/>
    <m/>
    <x v="3"/>
    <s v="Marshall"/>
    <s v="Marshall County Central Schools"/>
    <n v="22"/>
    <n v="0"/>
    <n v="0"/>
    <n v="0"/>
    <n v="0"/>
    <n v="0"/>
    <n v="26"/>
    <n v="0"/>
    <n v="7.7611940298507459E-2"/>
    <n v="96"/>
    <n v="0.23703703703703705"/>
    <n v="335"/>
    <n v="405"/>
    <n v="394"/>
    <n v="1"/>
    <n v="5"/>
    <n v="1"/>
    <n v="4"/>
    <n v="91"/>
    <n v="0"/>
    <n v="0"/>
    <n v="0"/>
    <n v="0"/>
    <n v="325"/>
    <n v="1"/>
    <n v="5"/>
    <n v="1"/>
    <n v="4"/>
    <n v="6.7692307692307691E-2"/>
    <n v="0"/>
    <n v="0"/>
    <n v="0"/>
    <n v="0"/>
    <n v="7.7611940298507459E-2"/>
    <n v="3.273809523809524E-2"/>
    <n v="26"/>
  </r>
  <r>
    <x v="11"/>
    <s v="0308-01-000"/>
    <m/>
    <x v="3"/>
    <s v="Hubbard"/>
    <s v="Nevis Public School District"/>
    <n v="23"/>
    <n v="3"/>
    <n v="0"/>
    <n v="0"/>
    <n v="0"/>
    <n v="0"/>
    <n v="26"/>
    <n v="0"/>
    <n v="7.5581395348837205E-2"/>
    <n v="199"/>
    <n v="0.38491295938104447"/>
    <n v="344"/>
    <n v="517"/>
    <n v="483"/>
    <n v="10"/>
    <n v="5"/>
    <n v="2"/>
    <n v="17"/>
    <n v="183"/>
    <n v="0"/>
    <n v="0"/>
    <n v="0"/>
    <n v="9"/>
    <n v="323"/>
    <n v="13"/>
    <n v="5"/>
    <n v="2"/>
    <n v="8"/>
    <n v="7.1207430340557279E-2"/>
    <n v="0.23076923076923078"/>
    <n v="0"/>
    <n v="0"/>
    <n v="0"/>
    <n v="7.5581395348837205E-2"/>
    <n v="7.9772079772079771E-2"/>
    <n v="26"/>
  </r>
  <r>
    <x v="4"/>
    <s v="0630-01-000"/>
    <m/>
    <x v="3"/>
    <s v="Red Lake"/>
    <s v="Red Lake Falls Public School Dist."/>
    <n v="22"/>
    <n v="0"/>
    <n v="0"/>
    <n v="0"/>
    <n v="0"/>
    <n v="0"/>
    <n v="26"/>
    <n v="0"/>
    <n v="7.2423398328690811E-2"/>
    <n v="39"/>
    <n v="0.10483870967741936"/>
    <n v="359"/>
    <n v="372"/>
    <n v="337"/>
    <n v="5"/>
    <n v="6"/>
    <n v="3"/>
    <n v="21"/>
    <n v="30"/>
    <n v="0"/>
    <n v="0"/>
    <n v="0"/>
    <n v="5"/>
    <n v="329"/>
    <n v="5"/>
    <n v="6"/>
    <n v="3"/>
    <n v="16"/>
    <n v="6.6869300911854099E-2"/>
    <n v="0"/>
    <n v="0"/>
    <n v="0"/>
    <n v="0"/>
    <n v="7.2423398328690811E-2"/>
    <n v="8.3565459610027856E-2"/>
    <n v="26"/>
  </r>
  <r>
    <x v="3"/>
    <s v="0630-01-000"/>
    <m/>
    <x v="3"/>
    <s v="Red Lake"/>
    <s v="Red Lake Falls Public School Dist."/>
    <n v="23"/>
    <n v="0"/>
    <n v="0"/>
    <n v="0"/>
    <n v="0"/>
    <n v="0"/>
    <n v="26"/>
    <n v="0"/>
    <n v="7.0270270270270274E-2"/>
    <n v="27"/>
    <n v="7.277628032345014E-2"/>
    <n v="370"/>
    <n v="371"/>
    <n v="339"/>
    <n v="5"/>
    <n v="5"/>
    <n v="4"/>
    <n v="18"/>
    <n v="17"/>
    <n v="0"/>
    <n v="0"/>
    <n v="0"/>
    <n v="0"/>
    <n v="345"/>
    <n v="5"/>
    <n v="5"/>
    <n v="4"/>
    <n v="18"/>
    <n v="6.6666666666666666E-2"/>
    <n v="0"/>
    <n v="0"/>
    <n v="0"/>
    <n v="0"/>
    <n v="7.0270270270270274E-2"/>
    <n v="8.4880636604774531E-2"/>
    <n v="26"/>
  </r>
  <r>
    <x v="18"/>
    <s v="0630-01-000"/>
    <m/>
    <x v="3"/>
    <s v="Red Lake"/>
    <s v="Red Lake Falls Public School Dist."/>
    <n v="21"/>
    <n v="0"/>
    <n v="0"/>
    <n v="0"/>
    <n v="0"/>
    <n v="0"/>
    <n v="26"/>
    <n v="0"/>
    <n v="6.7885117493472591E-2"/>
    <n v="34"/>
    <n v="8.6956521739130432E-2"/>
    <n v="383"/>
    <n v="391"/>
    <n v="345"/>
    <n v="5"/>
    <n v="6"/>
    <n v="1"/>
    <n v="34"/>
    <n v="30"/>
    <n v="0"/>
    <n v="0"/>
    <n v="0"/>
    <n v="0"/>
    <n v="336"/>
    <n v="5"/>
    <n v="6"/>
    <n v="1"/>
    <n v="34"/>
    <n v="6.25E-2"/>
    <n v="0"/>
    <n v="0"/>
    <n v="0"/>
    <n v="0"/>
    <n v="6.7885117493472591E-2"/>
    <n v="0.12041884816753927"/>
    <n v="26"/>
  </r>
  <r>
    <x v="4"/>
    <s v="0414-01-000"/>
    <m/>
    <x v="3"/>
    <s v="Lyon"/>
    <s v="Minneota Public School District"/>
    <n v="20"/>
    <n v="0"/>
    <n v="0"/>
    <n v="0"/>
    <n v="0"/>
    <n v="0"/>
    <n v="26"/>
    <n v="0"/>
    <n v="6.5822784810126586E-2"/>
    <n v="69"/>
    <n v="0.15753424657534246"/>
    <n v="395"/>
    <n v="438"/>
    <n v="383"/>
    <n v="0"/>
    <n v="8"/>
    <n v="1"/>
    <n v="46"/>
    <n v="66"/>
    <n v="0"/>
    <n v="0"/>
    <n v="0"/>
    <n v="0"/>
    <n v="337"/>
    <n v="0"/>
    <n v="8"/>
    <n v="1"/>
    <n v="46"/>
    <n v="5.9347181008902079E-2"/>
    <n v="0"/>
    <n v="0"/>
    <n v="0"/>
    <n v="0"/>
    <n v="6.5822784810126586E-2"/>
    <n v="0.14030612244897958"/>
    <n v="26"/>
  </r>
  <r>
    <x v="13"/>
    <s v="2754-01-000"/>
    <m/>
    <x v="3"/>
    <s v="Redwood"/>
    <s v="Cedar Mountain School District"/>
    <n v="23"/>
    <n v="0"/>
    <n v="0"/>
    <n v="0"/>
    <n v="0"/>
    <n v="0"/>
    <n v="26"/>
    <n v="0"/>
    <n v="5.8956916099773243E-2"/>
    <n v="25"/>
    <n v="5.6818181818181816E-2"/>
    <n v="441"/>
    <n v="440"/>
    <n v="434"/>
    <n v="1"/>
    <n v="0"/>
    <n v="0"/>
    <n v="5"/>
    <n v="24"/>
    <n v="0"/>
    <n v="0"/>
    <n v="0"/>
    <n v="0"/>
    <n v="433"/>
    <n v="1"/>
    <n v="0"/>
    <n v="0"/>
    <n v="5"/>
    <n v="5.3117782909930716E-2"/>
    <n v="0"/>
    <n v="0"/>
    <n v="0"/>
    <n v="0"/>
    <n v="5.8956916099773243E-2"/>
    <n v="1.366742596810934E-2"/>
    <n v="26"/>
  </r>
  <r>
    <x v="11"/>
    <s v="0599-01-000"/>
    <m/>
    <x v="3"/>
    <s v="Polk"/>
    <s v="Fertile-Beltrami School District"/>
    <n v="20"/>
    <n v="3"/>
    <n v="0"/>
    <n v="0"/>
    <n v="0"/>
    <n v="0"/>
    <n v="26"/>
    <n v="0"/>
    <n v="5.7906458797327393E-2"/>
    <n v="80"/>
    <n v="0.15904572564612326"/>
    <n v="449"/>
    <n v="503"/>
    <n v="465"/>
    <n v="19"/>
    <n v="5"/>
    <n v="5"/>
    <n v="9"/>
    <n v="71"/>
    <n v="4"/>
    <n v="0"/>
    <n v="0"/>
    <n v="0"/>
    <n v="414"/>
    <n v="18"/>
    <n v="5"/>
    <n v="5"/>
    <n v="9"/>
    <n v="4.8309178743961352E-2"/>
    <n v="0.16666666666666666"/>
    <n v="0"/>
    <n v="0"/>
    <n v="0"/>
    <n v="5.7906458797327393E-2"/>
    <n v="8.2039911308203997E-2"/>
    <n v="26"/>
  </r>
  <r>
    <x v="4"/>
    <s v="0775-01-000"/>
    <m/>
    <x v="3"/>
    <s v="Swift"/>
    <s v="Kerkhoven-Murdock-Sunburg"/>
    <n v="21"/>
    <n v="0"/>
    <n v="0"/>
    <n v="0"/>
    <n v="3"/>
    <n v="3"/>
    <n v="23"/>
    <n v="6.4239828693790149E-3"/>
    <n v="4.9250535331905779E-2"/>
    <n v="168"/>
    <n v="0.27586206896551724"/>
    <n v="467"/>
    <n v="609"/>
    <n v="559"/>
    <n v="0"/>
    <n v="1"/>
    <n v="1"/>
    <n v="48"/>
    <n v="158"/>
    <n v="0"/>
    <n v="0"/>
    <n v="0"/>
    <n v="8"/>
    <n v="422"/>
    <n v="0"/>
    <n v="1"/>
    <n v="1"/>
    <n v="43"/>
    <n v="4.9763033175355451E-2"/>
    <n v="0"/>
    <n v="0"/>
    <n v="0"/>
    <n v="6.9767441860465115E-2"/>
    <n v="5.5674518201284794E-2"/>
    <n v="9.6359743040685231E-2"/>
    <n v="26"/>
  </r>
  <r>
    <x v="15"/>
    <s v="0308-01-000"/>
    <m/>
    <x v="3"/>
    <s v="Hubbard"/>
    <s v="Nevis Public School District"/>
    <n v="22"/>
    <n v="0"/>
    <n v="0"/>
    <n v="0"/>
    <n v="0"/>
    <n v="0"/>
    <n v="26"/>
    <n v="0"/>
    <n v="5.5319148936170209E-2"/>
    <n v="99"/>
    <n v="0.18232044198895028"/>
    <n v="470"/>
    <n v="543"/>
    <n v="509"/>
    <n v="9"/>
    <n v="7"/>
    <n v="1"/>
    <n v="17"/>
    <n v="93"/>
    <n v="0"/>
    <n v="0"/>
    <n v="0"/>
    <n v="3"/>
    <n v="438"/>
    <n v="9"/>
    <n v="7"/>
    <n v="1"/>
    <n v="14"/>
    <n v="5.0228310502283102E-2"/>
    <n v="0"/>
    <n v="0"/>
    <n v="0"/>
    <n v="0"/>
    <n v="5.5319148936170209E-2"/>
    <n v="6.6098081023454158E-2"/>
    <n v="26"/>
  </r>
  <r>
    <x v="9"/>
    <s v="0253-01-000"/>
    <m/>
    <x v="3"/>
    <s v="Goodhue"/>
    <s v="Goodhue Public School District"/>
    <n v="25"/>
    <n v="0"/>
    <n v="0"/>
    <n v="0"/>
    <n v="0"/>
    <n v="0"/>
    <n v="26"/>
    <n v="0"/>
    <n v="4.9618320610687022E-2"/>
    <n v="135"/>
    <n v="0.2132701421800948"/>
    <n v="524"/>
    <n v="633"/>
    <n v="603"/>
    <n v="0"/>
    <n v="1"/>
    <n v="3"/>
    <n v="26"/>
    <n v="131"/>
    <n v="0"/>
    <n v="0"/>
    <n v="0"/>
    <n v="0"/>
    <n v="497"/>
    <n v="0"/>
    <n v="1"/>
    <n v="3"/>
    <n v="26"/>
    <n v="5.030181086519115E-2"/>
    <n v="0"/>
    <n v="0"/>
    <n v="0"/>
    <n v="0"/>
    <n v="4.9618320610687022E-2"/>
    <n v="5.6925996204933584E-2"/>
    <n v="26"/>
  </r>
  <r>
    <x v="8"/>
    <s v="0253-01-000"/>
    <m/>
    <x v="3"/>
    <s v="Goodhue"/>
    <s v="Goodhue Public School District"/>
    <n v="25"/>
    <n v="0"/>
    <n v="0"/>
    <n v="0"/>
    <n v="0"/>
    <n v="0"/>
    <n v="26"/>
    <n v="0"/>
    <n v="4.4982698961937718E-2"/>
    <n v="126"/>
    <n v="0.18584070796460178"/>
    <n v="578"/>
    <n v="678"/>
    <n v="644"/>
    <n v="0"/>
    <n v="1"/>
    <n v="3"/>
    <n v="30"/>
    <n v="122"/>
    <n v="0"/>
    <n v="0"/>
    <n v="0"/>
    <n v="0"/>
    <n v="547"/>
    <n v="0"/>
    <n v="1"/>
    <n v="3"/>
    <n v="30"/>
    <n v="4.5703839122486288E-2"/>
    <n v="0"/>
    <n v="0"/>
    <n v="0"/>
    <n v="0"/>
    <n v="4.4982698961937718E-2"/>
    <n v="5.8519793459552494E-2"/>
    <n v="26"/>
  </r>
  <r>
    <x v="15"/>
    <s v="2159-01-000"/>
    <m/>
    <x v="3"/>
    <s v="Renville"/>
    <s v="Buffalo Lk-Hector-Stewart Public Sc"/>
    <n v="24"/>
    <n v="0"/>
    <n v="0"/>
    <n v="0"/>
    <n v="0"/>
    <n v="0"/>
    <n v="26"/>
    <n v="0"/>
    <n v="4.3551088777219429E-2"/>
    <n v="35"/>
    <n v="5.7755775577557754E-2"/>
    <n v="597"/>
    <n v="606"/>
    <n v="549"/>
    <n v="1"/>
    <n v="0"/>
    <n v="1"/>
    <n v="55"/>
    <n v="27"/>
    <n v="0"/>
    <n v="0"/>
    <n v="0"/>
    <n v="0"/>
    <n v="546"/>
    <n v="1"/>
    <n v="0"/>
    <n v="1"/>
    <n v="55"/>
    <n v="4.3956043956043959E-2"/>
    <n v="0"/>
    <n v="0"/>
    <n v="0"/>
    <n v="0"/>
    <n v="4.3551088777219429E-2"/>
    <n v="9.4527363184079602E-2"/>
    <n v="26"/>
  </r>
  <r>
    <x v="12"/>
    <s v="0085-01-000"/>
    <m/>
    <x v="3"/>
    <s v="Brown"/>
    <s v="Springfield Public School District"/>
    <n v="24"/>
    <n v="0"/>
    <n v="0"/>
    <n v="0"/>
    <n v="0"/>
    <n v="0"/>
    <n v="26"/>
    <n v="0"/>
    <n v="4.2763157894736843E-2"/>
    <n v="81"/>
    <n v="0.12217194570135746"/>
    <n v="608"/>
    <n v="663"/>
    <n v="633"/>
    <n v="3"/>
    <n v="2"/>
    <n v="3"/>
    <n v="22"/>
    <n v="81"/>
    <n v="0"/>
    <n v="0"/>
    <n v="0"/>
    <n v="0"/>
    <n v="576"/>
    <n v="3"/>
    <n v="2"/>
    <n v="3"/>
    <n v="22"/>
    <n v="4.1666666666666664E-2"/>
    <n v="0"/>
    <n v="0"/>
    <n v="0"/>
    <n v="0"/>
    <n v="4.2763157894736843E-2"/>
    <n v="4.9504950495049507E-2"/>
    <n v="26"/>
  </r>
  <r>
    <x v="10"/>
    <s v="0500-01-000"/>
    <m/>
    <x v="3"/>
    <s v="Mower"/>
    <s v="Southland Public School District"/>
    <n v="21"/>
    <n v="0"/>
    <n v="0"/>
    <n v="0"/>
    <n v="0"/>
    <n v="0"/>
    <n v="26"/>
    <n v="0"/>
    <n v="4.133545310015898E-2"/>
    <n v="69"/>
    <n v="0.10267857142857142"/>
    <n v="629"/>
    <n v="672"/>
    <n v="658"/>
    <n v="3"/>
    <n v="2"/>
    <n v="1"/>
    <n v="8"/>
    <n v="64"/>
    <n v="0"/>
    <n v="0"/>
    <n v="0"/>
    <n v="0"/>
    <n v="615"/>
    <n v="3"/>
    <n v="2"/>
    <n v="1"/>
    <n v="8"/>
    <n v="3.4146341463414637E-2"/>
    <n v="0"/>
    <n v="0"/>
    <n v="0"/>
    <n v="0"/>
    <n v="4.133545310015898E-2"/>
    <n v="2.2257551669316374E-2"/>
    <n v="26"/>
  </r>
  <r>
    <x v="14"/>
    <s v="0857-01-000"/>
    <m/>
    <x v="3"/>
    <s v="Winona"/>
    <s v="Lewiston-Altura Public School Dist."/>
    <n v="21"/>
    <n v="0"/>
    <n v="0"/>
    <n v="0"/>
    <n v="0"/>
    <n v="3"/>
    <n v="23"/>
    <n v="4.3478260869565218E-3"/>
    <n v="3.3333333333333333E-2"/>
    <n v="102"/>
    <n v="0.13315926892950392"/>
    <n v="690"/>
    <n v="766"/>
    <n v="748"/>
    <n v="3"/>
    <n v="3"/>
    <n v="7"/>
    <n v="5"/>
    <n v="101"/>
    <n v="0"/>
    <n v="0"/>
    <n v="0"/>
    <n v="0"/>
    <n v="668"/>
    <n v="3"/>
    <n v="3"/>
    <n v="7"/>
    <n v="5"/>
    <n v="3.1437125748502992E-2"/>
    <n v="0"/>
    <n v="0"/>
    <n v="0"/>
    <n v="0"/>
    <n v="3.7681159420289857E-2"/>
    <n v="2.6239067055393587E-2"/>
    <n v="26"/>
  </r>
  <r>
    <x v="17"/>
    <s v="0553-01-000"/>
    <m/>
    <x v="3"/>
    <s v="Otter Tail"/>
    <s v="New York Mills Public School Dist."/>
    <n v="24"/>
    <n v="0"/>
    <n v="0"/>
    <n v="0"/>
    <n v="0"/>
    <n v="0"/>
    <n v="26"/>
    <n v="0"/>
    <n v="3.5616438356164383E-2"/>
    <n v="68"/>
    <n v="8.8082901554404139E-2"/>
    <n v="730"/>
    <n v="772"/>
    <n v="768"/>
    <n v="0"/>
    <n v="3"/>
    <n v="0"/>
    <n v="0"/>
    <n v="66"/>
    <n v="0"/>
    <n v="0"/>
    <n v="0"/>
    <n v="0"/>
    <n v="726"/>
    <n v="0"/>
    <n v="3"/>
    <n v="0"/>
    <n v="0"/>
    <n v="3.3057851239669422E-2"/>
    <n v="0"/>
    <n v="0"/>
    <n v="0"/>
    <n v="0"/>
    <n v="3.5616438356164383E-2"/>
    <n v="4.11522633744856E-3"/>
    <n v="26"/>
  </r>
  <r>
    <x v="16"/>
    <s v="0227-01-000"/>
    <m/>
    <x v="3"/>
    <s v="Olmsted"/>
    <s v="Chatfield Public Schools"/>
    <n v="23"/>
    <n v="0"/>
    <n v="0"/>
    <n v="0"/>
    <n v="0"/>
    <n v="0"/>
    <n v="26"/>
    <n v="0"/>
    <n v="2.9646522234891677E-2"/>
    <n v="73"/>
    <n v="7.9004329004329008E-2"/>
    <n v="877"/>
    <n v="924"/>
    <n v="895"/>
    <n v="0"/>
    <n v="17"/>
    <n v="8"/>
    <n v="4"/>
    <n v="71"/>
    <n v="0"/>
    <n v="0"/>
    <n v="0"/>
    <n v="0"/>
    <n v="847"/>
    <n v="0"/>
    <n v="17"/>
    <n v="8"/>
    <n v="4"/>
    <n v="2.7154663518299881E-2"/>
    <n v="0"/>
    <n v="0"/>
    <n v="0"/>
    <n v="0"/>
    <n v="2.9646522234891677E-2"/>
    <n v="3.3105022831050226E-2"/>
    <n v="26"/>
  </r>
  <r>
    <x v="14"/>
    <s v="0846-01-000"/>
    <m/>
    <x v="3"/>
    <s v="Wilkin"/>
    <s v="Breckenridge Public School District"/>
    <n v="25"/>
    <n v="0"/>
    <n v="0"/>
    <n v="0"/>
    <n v="0"/>
    <n v="0"/>
    <n v="26"/>
    <n v="0"/>
    <n v="2.7111574556830033E-2"/>
    <n v="11"/>
    <n v="1.1652542372881356E-2"/>
    <n v="959"/>
    <n v="944"/>
    <n v="870"/>
    <n v="16"/>
    <n v="8"/>
    <n v="5"/>
    <n v="45"/>
    <n v="10"/>
    <n v="0"/>
    <n v="0"/>
    <n v="0"/>
    <n v="0"/>
    <n v="885"/>
    <n v="16"/>
    <n v="8"/>
    <n v="5"/>
    <n v="45"/>
    <n v="2.8248587570621469E-2"/>
    <n v="0"/>
    <n v="0"/>
    <n v="0"/>
    <n v="0"/>
    <n v="2.7111574556830033E-2"/>
    <n v="7.7163712200208553E-2"/>
    <n v="26"/>
  </r>
  <r>
    <x v="12"/>
    <s v="0115-01-000"/>
    <m/>
    <x v="3"/>
    <s v="Cass"/>
    <s v="Cass Lake-Bena Public Schools"/>
    <n v="14"/>
    <n v="6"/>
    <n v="0"/>
    <n v="0"/>
    <n v="0"/>
    <n v="3"/>
    <n v="23"/>
    <n v="3.0991735537190084E-3"/>
    <n v="2.3760330578512397E-2"/>
    <n v="147"/>
    <n v="0.13498622589531681"/>
    <n v="968"/>
    <n v="1089"/>
    <n v="182"/>
    <n v="895"/>
    <n v="5"/>
    <n v="5"/>
    <n v="2"/>
    <n v="12"/>
    <n v="130"/>
    <n v="0"/>
    <n v="0"/>
    <n v="0"/>
    <n v="184"/>
    <n v="771"/>
    <n v="5"/>
    <n v="5"/>
    <n v="2"/>
    <n v="7.6086956521739135E-2"/>
    <n v="7.7821011673151752E-3"/>
    <n v="0"/>
    <n v="0"/>
    <n v="0"/>
    <n v="2.6859504132231406E-2"/>
    <n v="0.80972078593588415"/>
    <n v="26"/>
  </r>
  <r>
    <x v="14"/>
    <s v="0282-01-000"/>
    <s v="yes"/>
    <x v="2"/>
    <s v="Hennepin"/>
    <s v="St. Anthony-New Brighton Schools"/>
    <n v="6"/>
    <n v="0"/>
    <n v="0"/>
    <n v="4"/>
    <n v="3"/>
    <n v="0"/>
    <n v="26"/>
    <n v="0"/>
    <n v="2.4880382775119617E-2"/>
    <n v="509"/>
    <n v="0.33311518324607331"/>
    <n v="1045"/>
    <n v="1528"/>
    <n v="1290"/>
    <n v="19"/>
    <n v="68"/>
    <n v="122"/>
    <n v="29"/>
    <n v="424"/>
    <n v="5"/>
    <n v="23"/>
    <n v="28"/>
    <n v="11"/>
    <n v="872"/>
    <n v="14"/>
    <n v="45"/>
    <n v="98"/>
    <n v="21"/>
    <n v="6.8807339449541288E-3"/>
    <n v="0"/>
    <n v="0"/>
    <n v="4.0816326530612242E-2"/>
    <n v="0.14285714285714285"/>
    <n v="2.4880382775119617E-2"/>
    <n v="0.16952380952380952"/>
    <n v="26"/>
  </r>
  <r>
    <x v="16"/>
    <s v="0777-01-000"/>
    <m/>
    <x v="3"/>
    <s v="Swift"/>
    <s v="Benson Public School District"/>
    <n v="26"/>
    <n v="0"/>
    <n v="0"/>
    <n v="0"/>
    <n v="0"/>
    <n v="0"/>
    <n v="26"/>
    <n v="0"/>
    <n v="2.1830394626364401E-2"/>
    <n v="19"/>
    <n v="1.6047297297297296E-2"/>
    <n v="1191"/>
    <n v="1184"/>
    <n v="1153"/>
    <n v="6"/>
    <n v="9"/>
    <n v="4"/>
    <n v="12"/>
    <n v="15"/>
    <n v="0"/>
    <n v="0"/>
    <n v="0"/>
    <n v="0"/>
    <n v="1164"/>
    <n v="6"/>
    <n v="9"/>
    <n v="4"/>
    <n v="12"/>
    <n v="2.2336769759450172E-2"/>
    <n v="0"/>
    <n v="0"/>
    <n v="0"/>
    <n v="0"/>
    <n v="2.1830394626364401E-2"/>
    <n v="2.5941422594142258E-2"/>
    <n v="26"/>
  </r>
  <r>
    <x v="17"/>
    <s v="0777-01-000"/>
    <m/>
    <x v="3"/>
    <s v="Swift"/>
    <s v="Benson Public School District"/>
    <n v="23"/>
    <n v="0"/>
    <n v="0"/>
    <n v="0"/>
    <n v="0"/>
    <n v="0"/>
    <n v="26"/>
    <n v="0"/>
    <n v="2.1294021294021293E-2"/>
    <n v="21"/>
    <n v="1.7269736842105265E-2"/>
    <n v="1221"/>
    <n v="1216"/>
    <n v="1184"/>
    <n v="2"/>
    <n v="12"/>
    <n v="4"/>
    <n v="8"/>
    <n v="15"/>
    <n v="0"/>
    <n v="0"/>
    <n v="0"/>
    <n v="0"/>
    <n v="1192"/>
    <n v="2"/>
    <n v="12"/>
    <n v="4"/>
    <n v="8"/>
    <n v="1.9295302013422819E-2"/>
    <n v="0"/>
    <n v="0"/>
    <n v="0"/>
    <n v="0"/>
    <n v="2.1294021294021293E-2"/>
    <n v="2.1346469622331693E-2"/>
    <n v="26"/>
  </r>
  <r>
    <x v="5"/>
    <s v="0129-01-000"/>
    <m/>
    <x v="3"/>
    <s v="Chippewa"/>
    <s v="Montevideo Public School District"/>
    <n v="18"/>
    <n v="0"/>
    <n v="0"/>
    <n v="0"/>
    <n v="0"/>
    <n v="4"/>
    <n v="22"/>
    <n v="3.2653061224489797E-3"/>
    <n v="1.7959183673469388E-2"/>
    <n v="135"/>
    <n v="0.10119940029985007"/>
    <n v="1225"/>
    <n v="1334"/>
    <n v="1154"/>
    <n v="21"/>
    <n v="13"/>
    <n v="13"/>
    <n v="133"/>
    <n v="124"/>
    <n v="0"/>
    <n v="0"/>
    <n v="0"/>
    <n v="3"/>
    <n v="1048"/>
    <n v="21"/>
    <n v="13"/>
    <n v="13"/>
    <n v="130"/>
    <n v="1.717557251908397E-2"/>
    <n v="0"/>
    <n v="0"/>
    <n v="0"/>
    <n v="0"/>
    <n v="2.1224489795918369E-2"/>
    <n v="0.14448979591836736"/>
    <n v="26"/>
  </r>
  <r>
    <x v="14"/>
    <s v="0690-01-000"/>
    <m/>
    <x v="3"/>
    <s v="Roseau"/>
    <s v="Warroad Public School District"/>
    <n v="25"/>
    <n v="0"/>
    <n v="0"/>
    <n v="0"/>
    <n v="0"/>
    <n v="0"/>
    <n v="26"/>
    <n v="0"/>
    <n v="1.9461077844311378E-2"/>
    <n v="27"/>
    <n v="2.0194465220643231E-2"/>
    <n v="1336"/>
    <n v="1337"/>
    <n v="1127"/>
    <n v="130"/>
    <n v="2"/>
    <n v="78"/>
    <n v="0"/>
    <n v="23"/>
    <n v="0"/>
    <n v="0"/>
    <n v="0"/>
    <n v="0"/>
    <n v="1129"/>
    <n v="130"/>
    <n v="2"/>
    <n v="78"/>
    <n v="0"/>
    <n v="2.2143489813994686E-2"/>
    <n v="0"/>
    <n v="0"/>
    <n v="0"/>
    <n v="0"/>
    <n v="1.9461077844311378E-2"/>
    <n v="0.15683345780433158"/>
    <n v="26"/>
  </r>
  <r>
    <x v="10"/>
    <s v="0595-01-000"/>
    <m/>
    <x v="3"/>
    <s v="Polk"/>
    <s v="East Grand Forks Public School Dist"/>
    <n v="23"/>
    <n v="0"/>
    <n v="0"/>
    <n v="0"/>
    <n v="0"/>
    <n v="0"/>
    <n v="26"/>
    <n v="0"/>
    <n v="1.6049382716049384E-2"/>
    <n v="177"/>
    <n v="9.9943534726143424E-2"/>
    <n v="1620"/>
    <n v="1771"/>
    <n v="1518"/>
    <n v="28"/>
    <n v="18"/>
    <n v="7"/>
    <n v="200"/>
    <n v="145"/>
    <n v="3"/>
    <n v="4"/>
    <n v="0"/>
    <n v="22"/>
    <n v="1396"/>
    <n v="25"/>
    <n v="14"/>
    <n v="7"/>
    <n v="178"/>
    <n v="1.6475644699140399E-2"/>
    <n v="0"/>
    <n v="0"/>
    <n v="0"/>
    <n v="0"/>
    <n v="1.6049382716049384E-2"/>
    <n v="0.13827160493827159"/>
    <n v="26"/>
  </r>
  <r>
    <x v="12"/>
    <s v="0051-01-000"/>
    <m/>
    <x v="3"/>
    <s v="Benton"/>
    <s v="Foley Public School District"/>
    <n v="23"/>
    <n v="0"/>
    <n v="0"/>
    <n v="0"/>
    <n v="0"/>
    <n v="0"/>
    <n v="26"/>
    <n v="0"/>
    <n v="1.6029593094944512E-2"/>
    <n v="81"/>
    <n v="4.8300536672629693E-2"/>
    <n v="1622"/>
    <n v="1677"/>
    <n v="1648"/>
    <n v="7"/>
    <n v="7"/>
    <n v="7"/>
    <n v="8"/>
    <n v="78"/>
    <n v="0"/>
    <n v="0"/>
    <n v="0"/>
    <n v="0"/>
    <n v="1593"/>
    <n v="7"/>
    <n v="7"/>
    <n v="7"/>
    <n v="8"/>
    <n v="1.4438166980539862E-2"/>
    <n v="0"/>
    <n v="0"/>
    <n v="0"/>
    <n v="0"/>
    <n v="1.6029593094944512E-2"/>
    <n v="1.7879161528976572E-2"/>
    <n v="26"/>
  </r>
  <r>
    <x v="13"/>
    <s v="0051-01-000"/>
    <m/>
    <x v="3"/>
    <s v="Benton"/>
    <s v="Foley Public School District"/>
    <n v="25"/>
    <n v="0"/>
    <n v="0"/>
    <n v="0"/>
    <n v="0"/>
    <n v="0"/>
    <n v="26"/>
    <n v="0"/>
    <n v="1.5596880623875225E-2"/>
    <n v="36"/>
    <n v="2.1466905187835419E-2"/>
    <n v="1667"/>
    <n v="1677"/>
    <n v="1644"/>
    <n v="8"/>
    <n v="14"/>
    <n v="5"/>
    <n v="6"/>
    <n v="33"/>
    <n v="0"/>
    <n v="0"/>
    <n v="0"/>
    <n v="0"/>
    <n v="1636"/>
    <n v="8"/>
    <n v="14"/>
    <n v="5"/>
    <n v="6"/>
    <n v="1.5281173594132029E-2"/>
    <n v="0"/>
    <n v="0"/>
    <n v="0"/>
    <n v="0"/>
    <n v="1.5596880623875225E-2"/>
    <n v="1.9772318753744758E-2"/>
    <n v="26"/>
  </r>
  <r>
    <x v="15"/>
    <s v="0200-01-000"/>
    <s v="yes"/>
    <x v="2"/>
    <s v="Dakota"/>
    <s v="Hastings Public School District"/>
    <n v="17"/>
    <n v="3"/>
    <n v="0"/>
    <n v="0"/>
    <n v="0"/>
    <n v="0"/>
    <n v="26"/>
    <n v="0"/>
    <n v="5.016399768473857E-3"/>
    <n v="23"/>
    <n v="4.4401544401544398E-3"/>
    <n v="5183"/>
    <n v="5180"/>
    <n v="4931"/>
    <n v="45"/>
    <n v="68"/>
    <n v="48"/>
    <n v="88"/>
    <n v="21"/>
    <n v="0"/>
    <n v="0"/>
    <n v="0"/>
    <n v="0"/>
    <n v="4927"/>
    <n v="48"/>
    <n v="68"/>
    <n v="48"/>
    <n v="88"/>
    <n v="3.4503754820377512E-3"/>
    <n v="6.25E-2"/>
    <n v="0"/>
    <n v="0"/>
    <n v="0"/>
    <n v="5.016399768473857E-3"/>
    <n v="4.8658042093068163E-2"/>
    <n v="26"/>
  </r>
  <r>
    <x v="13"/>
    <s v="0635-01-000"/>
    <m/>
    <x v="3"/>
    <s v="Redwood"/>
    <s v="Milroy Public School District"/>
    <n v="23"/>
    <n v="0"/>
    <n v="0"/>
    <n v="0"/>
    <n v="0"/>
    <n v="0"/>
    <n v="25"/>
    <n v="0"/>
    <n v="0.24509803921568626"/>
    <n v="7"/>
    <n v="8.3333333333333329E-2"/>
    <n v="102"/>
    <n v="84"/>
    <n v="84"/>
    <n v="0"/>
    <n v="0"/>
    <n v="0"/>
    <n v="0"/>
    <n v="6"/>
    <n v="0"/>
    <n v="0"/>
    <n v="0"/>
    <n v="0"/>
    <n v="101"/>
    <n v="0"/>
    <n v="0"/>
    <n v="0"/>
    <n v="0"/>
    <n v="0.22772277227722773"/>
    <n v="0"/>
    <n v="0"/>
    <n v="0"/>
    <n v="0"/>
    <n v="0.24509803921568626"/>
    <n v="0"/>
    <n v="25"/>
  </r>
  <r>
    <x v="1"/>
    <s v="0363-01-000"/>
    <m/>
    <x v="3"/>
    <s v="Koochiching"/>
    <s v="South Koochiching School District"/>
    <n v="19"/>
    <n v="0"/>
    <n v="0"/>
    <n v="0"/>
    <n v="0"/>
    <n v="0"/>
    <n v="25"/>
    <n v="0"/>
    <n v="0.18656716417910449"/>
    <n v="161"/>
    <n v="0.59629629629629632"/>
    <n v="134"/>
    <n v="270"/>
    <n v="232"/>
    <n v="12"/>
    <n v="18"/>
    <n v="4"/>
    <n v="4"/>
    <n v="134"/>
    <n v="3"/>
    <n v="12"/>
    <n v="0"/>
    <n v="3"/>
    <n v="117"/>
    <n v="9"/>
    <n v="6"/>
    <n v="4"/>
    <n v="1"/>
    <n v="0.1623931623931624"/>
    <n v="0"/>
    <n v="0"/>
    <n v="0"/>
    <n v="0"/>
    <n v="0.18656716417910449"/>
    <n v="0.145985401459854"/>
    <n v="25"/>
  </r>
  <r>
    <x v="14"/>
    <s v="0801-01-000"/>
    <m/>
    <x v="3"/>
    <s v="Traverse"/>
    <s v="Browns Valley Public School Dist."/>
    <n v="25"/>
    <n v="0"/>
    <n v="0"/>
    <n v="0"/>
    <n v="0"/>
    <n v="0"/>
    <n v="25"/>
    <n v="0"/>
    <n v="0.15822784810126583"/>
    <n v="18"/>
    <n v="0.11920529801324503"/>
    <n v="158"/>
    <n v="151"/>
    <n v="94"/>
    <n v="53"/>
    <n v="2"/>
    <n v="1"/>
    <n v="1"/>
    <n v="16"/>
    <n v="0"/>
    <n v="0"/>
    <n v="0"/>
    <n v="0"/>
    <n v="103"/>
    <n v="53"/>
    <n v="2"/>
    <n v="1"/>
    <n v="1"/>
    <n v="0.24271844660194175"/>
    <n v="0"/>
    <n v="0"/>
    <n v="0"/>
    <n v="0"/>
    <n v="0.15822784810126583"/>
    <n v="0.35625000000000001"/>
    <n v="25"/>
  </r>
  <r>
    <x v="7"/>
    <s v="0850-01-000"/>
    <m/>
    <x v="3"/>
    <s v="Wilkin"/>
    <s v="Rothsay Public School District"/>
    <n v="19"/>
    <n v="0"/>
    <n v="0"/>
    <n v="0"/>
    <n v="3"/>
    <n v="0"/>
    <n v="25"/>
    <n v="0"/>
    <n v="0.1524390243902439"/>
    <n v="61"/>
    <n v="0.30499999999999999"/>
    <n v="164"/>
    <n v="200"/>
    <n v="194"/>
    <n v="1"/>
    <n v="2"/>
    <n v="0"/>
    <n v="3"/>
    <n v="60"/>
    <n v="0"/>
    <n v="0"/>
    <n v="0"/>
    <n v="0"/>
    <n v="153"/>
    <n v="1"/>
    <n v="2"/>
    <n v="0"/>
    <n v="6"/>
    <n v="0.12418300653594772"/>
    <n v="0"/>
    <n v="0"/>
    <n v="0"/>
    <n v="0.5"/>
    <n v="0.1524390243902439"/>
    <n v="5.5555555555555552E-2"/>
    <n v="25"/>
  </r>
  <r>
    <x v="9"/>
    <s v="0592-01-000"/>
    <m/>
    <x v="3"/>
    <s v="Polk"/>
    <s v="Climax-Shelly Public Schools"/>
    <n v="20"/>
    <n v="0"/>
    <n v="0"/>
    <n v="0"/>
    <n v="3"/>
    <n v="0"/>
    <n v="25"/>
    <n v="0"/>
    <n v="0.15060240963855423"/>
    <n v="0"/>
    <n v="0"/>
    <n v="166"/>
    <n v="141"/>
    <n v="106"/>
    <n v="1"/>
    <n v="1"/>
    <n v="0"/>
    <n v="33"/>
    <n v="0"/>
    <n v="0"/>
    <n v="0"/>
    <n v="0"/>
    <n v="0"/>
    <n v="126"/>
    <n v="1"/>
    <n v="1"/>
    <n v="0"/>
    <n v="36"/>
    <n v="0.15873015873015872"/>
    <n v="0"/>
    <n v="0"/>
    <n v="0"/>
    <n v="8.3333333333333329E-2"/>
    <n v="0.15060240963855423"/>
    <n v="0.23170731707317074"/>
    <n v="25"/>
  </r>
  <r>
    <x v="7"/>
    <s v="0592-01-000"/>
    <m/>
    <x v="3"/>
    <s v="Polk"/>
    <s v="Climax-Shelly Public Schools"/>
    <n v="20"/>
    <n v="0"/>
    <n v="0"/>
    <n v="0"/>
    <n v="3"/>
    <n v="0"/>
    <n v="25"/>
    <n v="0"/>
    <n v="0.13966480446927373"/>
    <n v="0"/>
    <n v="0"/>
    <n v="179"/>
    <n v="154"/>
    <n v="121"/>
    <n v="0"/>
    <n v="0"/>
    <n v="0"/>
    <n v="33"/>
    <n v="0"/>
    <n v="0"/>
    <n v="0"/>
    <n v="0"/>
    <n v="0"/>
    <n v="141"/>
    <n v="0"/>
    <n v="0"/>
    <n v="0"/>
    <n v="36"/>
    <n v="0.14184397163120568"/>
    <n v="0"/>
    <n v="0"/>
    <n v="0"/>
    <n v="8.3333333333333329E-2"/>
    <n v="0.13966480446927373"/>
    <n v="0.20338983050847459"/>
    <n v="25"/>
  </r>
  <r>
    <x v="15"/>
    <s v="0676-01-000"/>
    <m/>
    <x v="3"/>
    <s v="Roseau"/>
    <s v="Badger Public School District"/>
    <n v="22"/>
    <n v="0"/>
    <n v="0"/>
    <n v="0"/>
    <n v="0"/>
    <n v="0"/>
    <n v="25"/>
    <n v="0"/>
    <n v="0.1152073732718894"/>
    <n v="51"/>
    <n v="0.20987654320987653"/>
    <n v="217"/>
    <n v="243"/>
    <n v="235"/>
    <n v="1"/>
    <n v="5"/>
    <n v="0"/>
    <n v="2"/>
    <n v="51"/>
    <n v="0"/>
    <n v="0"/>
    <n v="0"/>
    <n v="0"/>
    <n v="206"/>
    <n v="1"/>
    <n v="5"/>
    <n v="0"/>
    <n v="2"/>
    <n v="0.10679611650485436"/>
    <n v="0"/>
    <n v="0"/>
    <n v="0"/>
    <n v="0"/>
    <n v="0.1152073732718894"/>
    <n v="3.7383177570093455E-2"/>
    <n v="25"/>
  </r>
  <r>
    <x v="18"/>
    <s v="0036-01-000"/>
    <m/>
    <x v="3"/>
    <s v="Beltrami"/>
    <s v="Kelliher Public School District"/>
    <n v="20"/>
    <n v="0"/>
    <n v="4"/>
    <n v="0"/>
    <n v="0"/>
    <n v="0"/>
    <n v="25"/>
    <n v="0"/>
    <n v="0.1111111111111111"/>
    <n v="34"/>
    <n v="0.14529914529914531"/>
    <n v="225"/>
    <n v="234"/>
    <n v="140"/>
    <n v="90"/>
    <n v="3"/>
    <n v="0"/>
    <n v="1"/>
    <n v="0"/>
    <n v="32"/>
    <n v="0"/>
    <n v="0"/>
    <n v="0"/>
    <n v="160"/>
    <n v="58"/>
    <n v="7"/>
    <n v="0"/>
    <n v="1"/>
    <n v="0.125"/>
    <n v="0"/>
    <n v="0.5714285714285714"/>
    <n v="0"/>
    <n v="0"/>
    <n v="0.1111111111111111"/>
    <n v="0.29203539823008851"/>
    <n v="25"/>
  </r>
  <r>
    <x v="12"/>
    <s v="0768-01-000"/>
    <m/>
    <x v="3"/>
    <s v="Stevens"/>
    <s v="Hancock Public School District"/>
    <n v="20"/>
    <n v="0"/>
    <n v="0"/>
    <n v="0"/>
    <n v="0"/>
    <n v="0"/>
    <n v="25"/>
    <n v="0"/>
    <n v="0.10775862068965517"/>
    <n v="31"/>
    <n v="0.13025210084033614"/>
    <n v="232"/>
    <n v="238"/>
    <n v="235"/>
    <n v="0"/>
    <n v="0"/>
    <n v="3"/>
    <n v="0"/>
    <n v="26"/>
    <n v="0"/>
    <n v="0"/>
    <n v="0"/>
    <n v="0"/>
    <n v="229"/>
    <n v="0"/>
    <n v="0"/>
    <n v="3"/>
    <n v="0"/>
    <n v="8.7336244541484712E-2"/>
    <n v="0"/>
    <n v="0"/>
    <n v="0"/>
    <n v="0"/>
    <n v="0.10775862068965517"/>
    <n v="1.2931034482758621E-2"/>
    <n v="25"/>
  </r>
  <r>
    <x v="14"/>
    <s v="0600-01-000"/>
    <m/>
    <x v="3"/>
    <s v="Polk"/>
    <s v="Fisher Public School District"/>
    <n v="21"/>
    <n v="4"/>
    <n v="0"/>
    <n v="0"/>
    <n v="0"/>
    <n v="0"/>
    <n v="25"/>
    <n v="0"/>
    <n v="0.10683760683760683"/>
    <n v="85"/>
    <n v="0.28911564625850339"/>
    <n v="234"/>
    <n v="294"/>
    <n v="268"/>
    <n v="1"/>
    <n v="0"/>
    <n v="0"/>
    <n v="25"/>
    <n v="66"/>
    <n v="0"/>
    <n v="0"/>
    <n v="0"/>
    <n v="15"/>
    <n v="223"/>
    <n v="5"/>
    <n v="0"/>
    <n v="0"/>
    <n v="10"/>
    <n v="9.417040358744394E-2"/>
    <n v="0.8"/>
    <n v="0"/>
    <n v="0"/>
    <n v="0"/>
    <n v="0.10683760683760683"/>
    <n v="6.3025210084033612E-2"/>
    <n v="25"/>
  </r>
  <r>
    <x v="2"/>
    <s v="0768-01-000"/>
    <m/>
    <x v="3"/>
    <s v="Stevens"/>
    <s v="Hancock Public School District"/>
    <n v="20"/>
    <n v="0"/>
    <n v="0"/>
    <n v="0"/>
    <n v="0"/>
    <n v="0"/>
    <n v="25"/>
    <n v="0"/>
    <n v="0.1037344398340249"/>
    <n v="104"/>
    <n v="0.32500000000000001"/>
    <n v="241"/>
    <n v="320"/>
    <n v="301"/>
    <n v="3"/>
    <n v="0"/>
    <n v="3"/>
    <n v="13"/>
    <n v="98"/>
    <n v="0"/>
    <n v="0"/>
    <n v="0"/>
    <n v="4"/>
    <n v="223"/>
    <n v="3"/>
    <n v="0"/>
    <n v="3"/>
    <n v="9"/>
    <n v="8.9686098654708515E-2"/>
    <n v="0"/>
    <n v="0"/>
    <n v="0"/>
    <n v="0"/>
    <n v="0.1037344398340249"/>
    <n v="6.3025210084033612E-2"/>
    <n v="25"/>
  </r>
  <r>
    <x v="0"/>
    <s v="0330-01-000"/>
    <m/>
    <x v="3"/>
    <s v="Jackson"/>
    <s v="Heron Lake-Okabena School District"/>
    <n v="21"/>
    <n v="0"/>
    <n v="0"/>
    <n v="0"/>
    <n v="0"/>
    <n v="0"/>
    <n v="25"/>
    <n v="0"/>
    <n v="9.3984962406015032E-2"/>
    <n v="72"/>
    <n v="0.23003194888178913"/>
    <n v="266"/>
    <n v="313"/>
    <n v="280"/>
    <n v="3"/>
    <m/>
    <n v="2"/>
    <n v="28"/>
    <n v="69"/>
    <n v="0"/>
    <n v="0"/>
    <n v="0"/>
    <n v="0"/>
    <n v="232"/>
    <n v="3"/>
    <m/>
    <n v="2"/>
    <n v="28"/>
    <n v="9.0517241379310345E-2"/>
    <n v="0"/>
    <n v="0"/>
    <n v="0"/>
    <n v="0"/>
    <n v="9.3984962406015032E-2"/>
    <n v="0.12452830188679245"/>
    <n v="25"/>
  </r>
  <r>
    <x v="7"/>
    <s v="0330-01-000"/>
    <m/>
    <x v="3"/>
    <s v="Jackson"/>
    <s v="Heron Lake-Okabena School District"/>
    <n v="18"/>
    <n v="0"/>
    <n v="0"/>
    <n v="0"/>
    <n v="3"/>
    <n v="0"/>
    <n v="25"/>
    <n v="0"/>
    <n v="9.1911764705882359E-2"/>
    <n v="73"/>
    <n v="0.22812499999999999"/>
    <n v="272"/>
    <n v="320"/>
    <n v="262"/>
    <n v="0"/>
    <n v="1"/>
    <n v="4"/>
    <n v="53"/>
    <n v="57"/>
    <n v="0"/>
    <n v="0"/>
    <n v="0"/>
    <n v="7"/>
    <n v="223"/>
    <n v="0"/>
    <n v="1"/>
    <n v="4"/>
    <n v="49"/>
    <n v="8.0717488789237665E-2"/>
    <n v="0"/>
    <n v="0"/>
    <n v="0"/>
    <n v="6.1224489795918366E-2"/>
    <n v="9.1911764705882359E-2"/>
    <n v="0.19494584837545126"/>
    <n v="25"/>
  </r>
  <r>
    <x v="8"/>
    <s v="2527-01-000"/>
    <m/>
    <x v="3"/>
    <s v="Norman"/>
    <s v="Norman County West School District"/>
    <n v="18"/>
    <n v="0"/>
    <n v="0"/>
    <n v="0"/>
    <n v="3"/>
    <n v="0"/>
    <n v="25"/>
    <n v="0"/>
    <n v="9.0909090909090912E-2"/>
    <n v="35"/>
    <n v="0.12280701754385964"/>
    <n v="275"/>
    <n v="285"/>
    <n v="237"/>
    <n v="10"/>
    <n v="8"/>
    <n v="0"/>
    <n v="30"/>
    <n v="29"/>
    <n v="0"/>
    <n v="0"/>
    <n v="0"/>
    <n v="3"/>
    <n v="226"/>
    <n v="10"/>
    <n v="8"/>
    <n v="0"/>
    <n v="30"/>
    <n v="7.9646017699115043E-2"/>
    <n v="0"/>
    <n v="0"/>
    <n v="0"/>
    <n v="0.1"/>
    <n v="9.0909090909090912E-2"/>
    <n v="0.17518248175182483"/>
    <n v="25"/>
  </r>
  <r>
    <x v="17"/>
    <s v="0497-01-000"/>
    <m/>
    <x v="3"/>
    <s v="Mower"/>
    <s v="Lyle Public School District"/>
    <n v="20"/>
    <n v="0"/>
    <n v="0"/>
    <n v="0"/>
    <n v="0"/>
    <n v="0"/>
    <n v="25"/>
    <n v="0"/>
    <n v="9.0252707581227443E-2"/>
    <n v="0"/>
    <n v="0"/>
    <n v="277"/>
    <n v="252"/>
    <n v="252"/>
    <n v="0"/>
    <n v="0"/>
    <n v="0"/>
    <n v="0"/>
    <n v="0"/>
    <n v="0"/>
    <n v="0"/>
    <n v="0"/>
    <n v="0"/>
    <n v="272"/>
    <n v="0"/>
    <n v="0"/>
    <n v="0"/>
    <n v="0"/>
    <n v="7.3529411764705885E-2"/>
    <n v="0"/>
    <n v="0"/>
    <n v="0"/>
    <n v="0"/>
    <n v="9.0252707581227443E-2"/>
    <n v="0"/>
    <n v="25"/>
  </r>
  <r>
    <x v="10"/>
    <s v="2527-01-000"/>
    <m/>
    <x v="3"/>
    <s v="Norman"/>
    <s v="Norman County West School District"/>
    <n v="17"/>
    <n v="0"/>
    <n v="3"/>
    <n v="0"/>
    <n v="0"/>
    <n v="0"/>
    <n v="25"/>
    <n v="0"/>
    <n v="8.6505190311418678E-2"/>
    <n v="38"/>
    <n v="0.12582781456953643"/>
    <n v="289"/>
    <n v="302"/>
    <n v="256"/>
    <n v="12"/>
    <n v="0"/>
    <n v="0"/>
    <n v="34"/>
    <n v="32"/>
    <n v="0"/>
    <n v="0"/>
    <n v="0"/>
    <n v="4"/>
    <n v="241"/>
    <n v="12"/>
    <n v="3"/>
    <n v="0"/>
    <n v="30"/>
    <n v="7.0539419087136929E-2"/>
    <n v="0"/>
    <n v="1"/>
    <n v="0"/>
    <n v="0"/>
    <n v="8.6505190311418678E-2"/>
    <n v="0.15734265734265734"/>
    <n v="25"/>
  </r>
  <r>
    <x v="9"/>
    <s v="0242-01-000"/>
    <m/>
    <x v="3"/>
    <s v="Freeborn"/>
    <s v="Alden-Conger Public School District"/>
    <n v="22"/>
    <n v="0"/>
    <n v="0"/>
    <n v="0"/>
    <n v="0"/>
    <n v="0"/>
    <n v="25"/>
    <n v="0"/>
    <n v="8.5034013605442174E-2"/>
    <n v="173"/>
    <n v="0.39140271493212669"/>
    <n v="294"/>
    <n v="442"/>
    <n v="422"/>
    <n v="0"/>
    <n v="4"/>
    <n v="7"/>
    <n v="9"/>
    <n v="168"/>
    <n v="0"/>
    <n v="0"/>
    <n v="0"/>
    <n v="0"/>
    <n v="276"/>
    <n v="0"/>
    <n v="4"/>
    <n v="7"/>
    <n v="9"/>
    <n v="7.9710144927536225E-2"/>
    <n v="0"/>
    <n v="0"/>
    <n v="0"/>
    <n v="0"/>
    <n v="8.5034013605442174E-2"/>
    <n v="6.7567567567567571E-2"/>
    <n v="25"/>
  </r>
  <r>
    <x v="3"/>
    <s v="0330-01-000"/>
    <m/>
    <x v="3"/>
    <s v="Jackson"/>
    <s v="Heron Lake-Okabena School District"/>
    <n v="18"/>
    <n v="0"/>
    <n v="0"/>
    <n v="0"/>
    <n v="3"/>
    <n v="3"/>
    <n v="22"/>
    <n v="9.8360655737704927E-3"/>
    <n v="7.2131147540983612E-2"/>
    <n v="68"/>
    <n v="0.19540229885057472"/>
    <n v="305"/>
    <n v="348"/>
    <n v="300"/>
    <n v="3"/>
    <n v="0"/>
    <n v="1"/>
    <n v="44"/>
    <n v="61"/>
    <n v="0"/>
    <n v="0"/>
    <n v="0"/>
    <n v="0"/>
    <n v="257"/>
    <n v="3"/>
    <n v="0"/>
    <n v="1"/>
    <n v="47"/>
    <n v="7.0038910505836577E-2"/>
    <n v="0"/>
    <n v="0"/>
    <n v="0"/>
    <n v="6.3829787234042548E-2"/>
    <n v="8.1967213114754106E-2"/>
    <n v="0.16558441558441558"/>
    <n v="25"/>
  </r>
  <r>
    <x v="9"/>
    <s v="2171-01-000"/>
    <m/>
    <x v="3"/>
    <s v="Kittson"/>
    <s v="Kittson Central School District"/>
    <n v="22"/>
    <n v="0"/>
    <n v="0"/>
    <n v="0"/>
    <n v="0"/>
    <n v="0"/>
    <n v="25"/>
    <n v="0"/>
    <n v="7.4404761904761904E-2"/>
    <n v="12"/>
    <n v="3.7151702786377708E-2"/>
    <n v="336"/>
    <n v="323"/>
    <n v="306"/>
    <n v="2"/>
    <n v="0"/>
    <n v="3"/>
    <n v="12"/>
    <n v="8"/>
    <n v="0"/>
    <n v="0"/>
    <n v="0"/>
    <n v="0"/>
    <n v="320"/>
    <n v="2"/>
    <n v="0"/>
    <n v="3"/>
    <n v="12"/>
    <n v="6.8750000000000006E-2"/>
    <n v="0"/>
    <n v="0"/>
    <n v="0"/>
    <n v="0"/>
    <n v="7.4404761904761904E-2"/>
    <n v="5.0445103857566766E-2"/>
    <n v="25"/>
  </r>
  <r>
    <x v="11"/>
    <s v="0499-01-000"/>
    <m/>
    <x v="3"/>
    <s v="Mower"/>
    <s v="LeRoy-Ostrander Public Schools"/>
    <n v="23"/>
    <n v="0"/>
    <n v="0"/>
    <n v="0"/>
    <n v="0"/>
    <n v="0"/>
    <n v="25"/>
    <n v="0"/>
    <n v="7.0422535211267609E-2"/>
    <n v="10"/>
    <n v="2.9411764705882353E-2"/>
    <n v="355"/>
    <n v="340"/>
    <n v="338"/>
    <n v="0"/>
    <n v="0"/>
    <n v="1"/>
    <n v="1"/>
    <n v="8"/>
    <n v="0"/>
    <n v="0"/>
    <n v="0"/>
    <n v="0"/>
    <n v="353"/>
    <n v="0"/>
    <n v="0"/>
    <n v="1"/>
    <n v="1"/>
    <n v="6.5155807365439092E-2"/>
    <n v="0"/>
    <n v="0"/>
    <n v="0"/>
    <n v="0"/>
    <n v="7.0422535211267609E-2"/>
    <n v="5.6338028169014088E-3"/>
    <n v="25"/>
  </r>
  <r>
    <x v="14"/>
    <s v="0100-01-000"/>
    <m/>
    <x v="3"/>
    <s v="Carlton"/>
    <s v="Wrenshall Public School District"/>
    <n v="19"/>
    <n v="3"/>
    <n v="0"/>
    <n v="0"/>
    <n v="0"/>
    <n v="0"/>
    <n v="25"/>
    <n v="0"/>
    <n v="6.8119891008174394E-2"/>
    <n v="53"/>
    <n v="0.13417721518987341"/>
    <n v="367"/>
    <n v="395"/>
    <n v="387"/>
    <n v="4"/>
    <n v="2"/>
    <n v="2"/>
    <n v="0"/>
    <n v="52"/>
    <n v="0"/>
    <n v="0"/>
    <n v="0"/>
    <n v="0"/>
    <n v="354"/>
    <n v="7"/>
    <n v="2"/>
    <n v="2"/>
    <n v="0"/>
    <n v="5.3672316384180789E-2"/>
    <n v="0.42857142857142855"/>
    <n v="0"/>
    <n v="0"/>
    <n v="0"/>
    <n v="6.8119891008174394E-2"/>
    <n v="3.0136986301369864E-2"/>
    <n v="25"/>
  </r>
  <r>
    <x v="13"/>
    <s v="0495-01-000"/>
    <m/>
    <x v="3"/>
    <s v="Mower"/>
    <s v="Grand Meadow Public School District"/>
    <n v="21"/>
    <n v="0"/>
    <n v="0"/>
    <n v="0"/>
    <n v="0"/>
    <n v="0"/>
    <n v="25"/>
    <n v="0"/>
    <n v="6.7385444743935305E-2"/>
    <n v="0"/>
    <n v="0"/>
    <n v="371"/>
    <n v="346"/>
    <n v="335"/>
    <n v="0"/>
    <n v="4"/>
    <n v="4"/>
    <n v="3"/>
    <n v="0"/>
    <n v="0"/>
    <n v="0"/>
    <n v="0"/>
    <n v="0"/>
    <n v="356"/>
    <n v="0"/>
    <n v="4"/>
    <n v="4"/>
    <n v="3"/>
    <n v="5.8988764044943819E-2"/>
    <n v="0"/>
    <n v="0"/>
    <n v="0"/>
    <n v="0"/>
    <n v="6.7385444743935305E-2"/>
    <n v="2.9972752043596729E-2"/>
    <n v="25"/>
  </r>
  <r>
    <x v="11"/>
    <s v="0495-01-000"/>
    <m/>
    <x v="3"/>
    <s v="Mower"/>
    <s v="Grand Meadow Public School District"/>
    <n v="19"/>
    <n v="0"/>
    <n v="0"/>
    <n v="0"/>
    <n v="0"/>
    <n v="0"/>
    <n v="25"/>
    <n v="0"/>
    <n v="6.5104166666666671E-2"/>
    <n v="0"/>
    <n v="0"/>
    <n v="384"/>
    <n v="359"/>
    <n v="349"/>
    <n v="0"/>
    <n v="5"/>
    <n v="2"/>
    <n v="3"/>
    <n v="0"/>
    <n v="0"/>
    <n v="0"/>
    <n v="0"/>
    <n v="0"/>
    <n v="368"/>
    <n v="0"/>
    <n v="5"/>
    <n v="2"/>
    <n v="3"/>
    <n v="5.1630434782608696E-2"/>
    <n v="0"/>
    <n v="0"/>
    <n v="0"/>
    <n v="0"/>
    <n v="6.5104166666666671E-2"/>
    <n v="2.6455026455026454E-2"/>
    <n v="25"/>
  </r>
  <r>
    <x v="11"/>
    <s v="0640-01-000"/>
    <m/>
    <x v="3"/>
    <s v="Redwood"/>
    <s v="Wabasso Public School District"/>
    <n v="21"/>
    <n v="0"/>
    <n v="0"/>
    <n v="0"/>
    <n v="0"/>
    <n v="0"/>
    <n v="25"/>
    <n v="0"/>
    <n v="6.2972292191435769E-2"/>
    <n v="37"/>
    <n v="9.0464547677261614E-2"/>
    <n v="397"/>
    <n v="409"/>
    <n v="405"/>
    <n v="0"/>
    <n v="1"/>
    <n v="0"/>
    <n v="3"/>
    <n v="32"/>
    <n v="0"/>
    <n v="0"/>
    <n v="0"/>
    <n v="0"/>
    <n v="394"/>
    <n v="0"/>
    <n v="1"/>
    <n v="0"/>
    <n v="3"/>
    <n v="5.3299492385786802E-2"/>
    <n v="0"/>
    <n v="0"/>
    <n v="0"/>
    <n v="0"/>
    <n v="6.2972292191435769E-2"/>
    <n v="1.0050251256281407E-2"/>
    <n v="25"/>
  </r>
  <r>
    <x v="2"/>
    <s v="0599-01-000"/>
    <m/>
    <x v="3"/>
    <s v="Polk"/>
    <s v="Fertile-Beltrami School District"/>
    <n v="18"/>
    <n v="0"/>
    <n v="0"/>
    <n v="0"/>
    <n v="0"/>
    <n v="0"/>
    <n v="25"/>
    <n v="0"/>
    <n v="5.9808612440191387E-2"/>
    <n v="49"/>
    <n v="0.11085972850678733"/>
    <n v="418"/>
    <n v="442"/>
    <n v="417"/>
    <n v="6"/>
    <n v="4"/>
    <n v="3"/>
    <n v="12"/>
    <n v="46"/>
    <n v="0"/>
    <n v="0"/>
    <n v="0"/>
    <n v="0"/>
    <n v="389"/>
    <n v="6"/>
    <n v="4"/>
    <n v="3"/>
    <n v="12"/>
    <n v="4.6272493573264781E-2"/>
    <n v="0"/>
    <n v="0"/>
    <n v="0"/>
    <n v="0"/>
    <n v="5.9808612440191387E-2"/>
    <n v="6.0386473429951688E-2"/>
    <n v="25"/>
  </r>
  <r>
    <x v="9"/>
    <s v="0599-01-000"/>
    <m/>
    <x v="3"/>
    <s v="Polk"/>
    <s v="Fertile-Beltrami School District"/>
    <n v="20"/>
    <n v="0"/>
    <n v="0"/>
    <n v="0"/>
    <n v="0"/>
    <n v="0"/>
    <n v="25"/>
    <n v="0"/>
    <n v="5.518763796909492E-2"/>
    <n v="57"/>
    <n v="0.11752577319587629"/>
    <n v="453"/>
    <n v="485"/>
    <n v="443"/>
    <n v="19"/>
    <n v="7"/>
    <n v="6"/>
    <n v="10"/>
    <n v="50"/>
    <n v="4"/>
    <n v="0"/>
    <n v="0"/>
    <n v="0"/>
    <n v="413"/>
    <n v="15"/>
    <n v="7"/>
    <n v="6"/>
    <n v="10"/>
    <n v="4.8426150121065374E-2"/>
    <n v="0"/>
    <n v="0"/>
    <n v="0"/>
    <n v="0"/>
    <n v="5.518763796909492E-2"/>
    <n v="8.4257206208425722E-2"/>
    <n v="25"/>
  </r>
  <r>
    <x v="5"/>
    <s v="0775-01-000"/>
    <m/>
    <x v="3"/>
    <s v="Swift"/>
    <s v="Kerkhoven-Murdock-Sunburg"/>
    <n v="18"/>
    <n v="0"/>
    <n v="0"/>
    <n v="0"/>
    <n v="0"/>
    <n v="0"/>
    <n v="25"/>
    <n v="0"/>
    <n v="5.5066079295154183E-2"/>
    <n v="146"/>
    <n v="0.25391304347826088"/>
    <n v="454"/>
    <n v="575"/>
    <n v="522"/>
    <n v="0"/>
    <n v="2"/>
    <n v="1"/>
    <n v="50"/>
    <n v="132"/>
    <n v="0"/>
    <n v="0"/>
    <n v="0"/>
    <n v="9"/>
    <n v="408"/>
    <n v="0"/>
    <n v="2"/>
    <n v="1"/>
    <n v="41"/>
    <n v="4.4117647058823532E-2"/>
    <n v="0"/>
    <n v="0"/>
    <n v="0"/>
    <n v="0"/>
    <n v="5.5066079295154183E-2"/>
    <n v="9.7345132743362831E-2"/>
    <n v="25"/>
  </r>
  <r>
    <x v="16"/>
    <s v="2754-01-000"/>
    <m/>
    <x v="3"/>
    <s v="Redwood"/>
    <s v="Cedar Mountain School District"/>
    <n v="18"/>
    <n v="0"/>
    <n v="0"/>
    <n v="0"/>
    <n v="0"/>
    <n v="0"/>
    <n v="25"/>
    <n v="0"/>
    <n v="5.3304904051172705E-2"/>
    <n v="10"/>
    <n v="2.2026431718061675E-2"/>
    <n v="469"/>
    <n v="454"/>
    <n v="435"/>
    <n v="2"/>
    <n v="0"/>
    <n v="0"/>
    <n v="17"/>
    <n v="9"/>
    <n v="0"/>
    <n v="0"/>
    <n v="0"/>
    <n v="0"/>
    <n v="444"/>
    <n v="2"/>
    <n v="0"/>
    <n v="0"/>
    <n v="17"/>
    <n v="4.0540540540540543E-2"/>
    <n v="0"/>
    <n v="0"/>
    <n v="0"/>
    <n v="0"/>
    <n v="5.3304904051172705E-2"/>
    <n v="4.1036717062634988E-2"/>
    <n v="25"/>
  </r>
  <r>
    <x v="15"/>
    <s v="2886-01-000"/>
    <m/>
    <x v="3"/>
    <s v="Freeborn"/>
    <s v="Glenville-Emmons School District"/>
    <n v="23"/>
    <n v="0"/>
    <n v="0"/>
    <n v="0"/>
    <n v="0"/>
    <n v="0"/>
    <n v="25"/>
    <n v="0"/>
    <n v="5.2966101694915252E-2"/>
    <n v="55"/>
    <n v="0.10956175298804781"/>
    <n v="472"/>
    <n v="502"/>
    <n v="463"/>
    <n v="6"/>
    <n v="2"/>
    <n v="12"/>
    <n v="19"/>
    <n v="50"/>
    <n v="0"/>
    <n v="0"/>
    <n v="0"/>
    <n v="5"/>
    <n v="436"/>
    <n v="6"/>
    <n v="2"/>
    <n v="12"/>
    <n v="14"/>
    <n v="5.2752293577981654E-2"/>
    <n v="0"/>
    <n v="0"/>
    <n v="0"/>
    <n v="0"/>
    <n v="5.2966101694915252E-2"/>
    <n v="7.2340425531914887E-2"/>
    <n v="25"/>
  </r>
  <r>
    <x v="14"/>
    <s v="2683-01-000"/>
    <m/>
    <x v="3"/>
    <s v="Roseau"/>
    <s v="Greenbush-Middle River School Dist."/>
    <n v="23"/>
    <n v="0"/>
    <n v="0"/>
    <n v="0"/>
    <n v="0"/>
    <n v="0"/>
    <n v="25"/>
    <n v="0"/>
    <n v="5.0916496945010187E-2"/>
    <n v="2"/>
    <n v="4.2735042735042739E-3"/>
    <n v="491"/>
    <n v="468"/>
    <n v="462"/>
    <n v="1"/>
    <n v="3"/>
    <n v="2"/>
    <n v="0"/>
    <n v="0"/>
    <n v="0"/>
    <n v="0"/>
    <n v="0"/>
    <n v="0"/>
    <n v="485"/>
    <n v="1"/>
    <n v="3"/>
    <n v="2"/>
    <n v="0"/>
    <n v="4.7422680412371132E-2"/>
    <n v="0"/>
    <n v="0"/>
    <n v="0"/>
    <n v="0"/>
    <n v="5.0916496945010187E-2"/>
    <n v="1.2219959266802444E-2"/>
    <n v="25"/>
  </r>
  <r>
    <x v="15"/>
    <s v="2898-01-000"/>
    <m/>
    <x v="3"/>
    <s v="Cottonwood"/>
    <s v="Westbrook-Walnut Grove Schools"/>
    <n v="20"/>
    <n v="0"/>
    <n v="0"/>
    <n v="3"/>
    <n v="0"/>
    <n v="0"/>
    <n v="25"/>
    <n v="0"/>
    <n v="5.0200803212851405E-2"/>
    <n v="34"/>
    <n v="6.7061143984220903E-2"/>
    <n v="498"/>
    <n v="507"/>
    <n v="436"/>
    <n v="0"/>
    <n v="3"/>
    <n v="62"/>
    <n v="6"/>
    <n v="29"/>
    <n v="0"/>
    <n v="0"/>
    <n v="0"/>
    <n v="3"/>
    <n v="427"/>
    <n v="0"/>
    <n v="3"/>
    <n v="65"/>
    <n v="3"/>
    <n v="4.6838407494145202E-2"/>
    <n v="0"/>
    <n v="0"/>
    <n v="4.6153846153846156E-2"/>
    <n v="0"/>
    <n v="5.0200803212851405E-2"/>
    <n v="0.14257028112449799"/>
    <n v="25"/>
  </r>
  <r>
    <x v="7"/>
    <s v="2854-01-000"/>
    <m/>
    <x v="3"/>
    <s v="Norman"/>
    <s v="Ada-Borup Public School District"/>
    <n v="21"/>
    <n v="0"/>
    <n v="0"/>
    <n v="0"/>
    <n v="0"/>
    <n v="0"/>
    <n v="25"/>
    <n v="0"/>
    <n v="4.9407114624505928E-2"/>
    <n v="59"/>
    <n v="0.10925925925925926"/>
    <n v="506"/>
    <n v="540"/>
    <n v="468"/>
    <n v="10"/>
    <n v="5"/>
    <n v="8"/>
    <n v="49"/>
    <n v="46"/>
    <n v="0"/>
    <n v="0"/>
    <n v="0"/>
    <n v="6"/>
    <n v="443"/>
    <n v="10"/>
    <n v="5"/>
    <n v="8"/>
    <n v="43"/>
    <n v="4.740406320541761E-2"/>
    <n v="0"/>
    <n v="0"/>
    <n v="0"/>
    <n v="0"/>
    <n v="4.9407114624505928E-2"/>
    <n v="0.12966601178781925"/>
    <n v="25"/>
  </r>
  <r>
    <x v="1"/>
    <s v="0891-01-000"/>
    <m/>
    <x v="3"/>
    <s v="Yellow Medicine"/>
    <s v="Canby Public School District"/>
    <n v="20"/>
    <n v="0"/>
    <n v="0"/>
    <n v="0"/>
    <n v="0"/>
    <n v="0"/>
    <n v="25"/>
    <n v="0"/>
    <n v="4.8262548262548263E-2"/>
    <n v="28"/>
    <n v="5.3742802303262956E-2"/>
    <n v="518"/>
    <n v="521"/>
    <n v="504"/>
    <n v="0"/>
    <n v="4"/>
    <n v="3"/>
    <n v="10"/>
    <n v="25"/>
    <n v="0"/>
    <n v="0"/>
    <n v="0"/>
    <n v="0"/>
    <n v="499"/>
    <n v="0"/>
    <n v="4"/>
    <n v="3"/>
    <n v="10"/>
    <n v="4.0080160320641281E-2"/>
    <n v="0"/>
    <n v="0"/>
    <n v="0"/>
    <n v="0"/>
    <n v="4.8262548262548263E-2"/>
    <n v="3.294573643410853E-2"/>
    <n v="25"/>
  </r>
  <r>
    <x v="12"/>
    <s v="2854-01-000"/>
    <m/>
    <x v="3"/>
    <s v="Norman"/>
    <s v="Ada-Borup Public School District"/>
    <n v="21"/>
    <n v="0"/>
    <n v="0"/>
    <n v="0"/>
    <n v="0"/>
    <n v="0"/>
    <n v="25"/>
    <n v="0"/>
    <n v="4.7984644913627639E-2"/>
    <n v="47"/>
    <n v="8.6556169429097607E-2"/>
    <n v="521"/>
    <n v="543"/>
    <n v="464"/>
    <n v="14"/>
    <n v="7"/>
    <n v="11"/>
    <n v="47"/>
    <n v="37"/>
    <n v="0"/>
    <n v="3"/>
    <n v="3"/>
    <n v="0"/>
    <n v="448"/>
    <n v="14"/>
    <n v="4"/>
    <n v="8"/>
    <n v="47"/>
    <n v="4.6875E-2"/>
    <n v="0"/>
    <n v="0"/>
    <n v="0"/>
    <n v="0"/>
    <n v="4.7984644913627639E-2"/>
    <n v="0.14011516314779271"/>
    <n v="25"/>
  </r>
  <r>
    <x v="4"/>
    <s v="0085-01-000"/>
    <m/>
    <x v="3"/>
    <s v="Brown"/>
    <s v="Springfield Public School District"/>
    <n v="20"/>
    <n v="0"/>
    <n v="0"/>
    <n v="0"/>
    <n v="0"/>
    <n v="0"/>
    <n v="25"/>
    <n v="0"/>
    <n v="4.7892720306513412E-2"/>
    <n v="123"/>
    <n v="0.19838709677419356"/>
    <n v="522"/>
    <n v="620"/>
    <n v="568"/>
    <n v="1"/>
    <n v="2"/>
    <n v="5"/>
    <n v="44"/>
    <n v="113"/>
    <n v="0"/>
    <n v="0"/>
    <n v="0"/>
    <n v="6"/>
    <n v="475"/>
    <n v="1"/>
    <n v="2"/>
    <n v="5"/>
    <n v="38"/>
    <n v="4.2105263157894736E-2"/>
    <n v="0"/>
    <n v="0"/>
    <n v="0"/>
    <n v="0"/>
    <n v="4.7892720306513412E-2"/>
    <n v="8.829174664107485E-2"/>
    <n v="25"/>
  </r>
  <r>
    <x v="12"/>
    <s v="0118-01-000"/>
    <m/>
    <x v="3"/>
    <s v="Cass"/>
    <s v="Northland Community Schools"/>
    <n v="14"/>
    <n v="4"/>
    <n v="0"/>
    <n v="0"/>
    <n v="0"/>
    <n v="5"/>
    <n v="20"/>
    <n v="9.5419847328244278E-3"/>
    <n v="3.8167938931297711E-2"/>
    <n v="10"/>
    <n v="1.9646365422396856E-2"/>
    <n v="524"/>
    <n v="509"/>
    <n v="405"/>
    <n v="97"/>
    <n v="4"/>
    <n v="0"/>
    <n v="3"/>
    <n v="5"/>
    <n v="0"/>
    <n v="0"/>
    <n v="0"/>
    <n v="0"/>
    <n v="414"/>
    <n v="101"/>
    <n v="4"/>
    <n v="0"/>
    <n v="3"/>
    <n v="3.3816425120772944E-2"/>
    <n v="3.9603960396039604E-2"/>
    <n v="0"/>
    <n v="0"/>
    <n v="0"/>
    <n v="4.7709923664122141E-2"/>
    <n v="0.20689655172413793"/>
    <n v="25"/>
  </r>
  <r>
    <x v="18"/>
    <s v="0390-01-000"/>
    <m/>
    <x v="3"/>
    <s v="Lake of The Woods"/>
    <s v="Lake of The Woods School District"/>
    <n v="23"/>
    <n v="0"/>
    <n v="0"/>
    <n v="0"/>
    <n v="0"/>
    <n v="0"/>
    <n v="25"/>
    <n v="0"/>
    <n v="4.6554934823091247E-2"/>
    <n v="11"/>
    <n v="2.1032504780114723E-2"/>
    <n v="537"/>
    <n v="523"/>
    <n v="479"/>
    <n v="16"/>
    <n v="14"/>
    <n v="8"/>
    <n v="6"/>
    <n v="11"/>
    <n v="0"/>
    <n v="0"/>
    <n v="0"/>
    <n v="0"/>
    <n v="491"/>
    <n v="16"/>
    <n v="14"/>
    <n v="8"/>
    <n v="6"/>
    <n v="4.684317718940937E-2"/>
    <n v="0"/>
    <n v="0"/>
    <n v="0"/>
    <n v="0"/>
    <n v="4.6554934823091247E-2"/>
    <n v="8.2242990654205608E-2"/>
    <n v="25"/>
  </r>
  <r>
    <x v="13"/>
    <s v="0118-01-000"/>
    <m/>
    <x v="3"/>
    <s v="Cass"/>
    <s v="Northland Community Schools"/>
    <n v="14"/>
    <n v="0"/>
    <n v="0"/>
    <n v="0"/>
    <n v="0"/>
    <n v="3"/>
    <n v="22"/>
    <n v="5.4644808743169399E-3"/>
    <n v="4.0072859744990891E-2"/>
    <n v="8"/>
    <n v="1.5037593984962405E-2"/>
    <n v="549"/>
    <n v="532"/>
    <n v="432"/>
    <n v="92"/>
    <n v="7"/>
    <n v="0"/>
    <n v="1"/>
    <n v="3"/>
    <n v="0"/>
    <n v="0"/>
    <n v="0"/>
    <n v="0"/>
    <n v="443"/>
    <n v="92"/>
    <n v="7"/>
    <n v="0"/>
    <n v="1"/>
    <n v="3.160270880361174E-2"/>
    <n v="0"/>
    <n v="0"/>
    <n v="0"/>
    <n v="0"/>
    <n v="4.553734061930783E-2"/>
    <n v="0.18416206261510129"/>
    <n v="25"/>
  </r>
  <r>
    <x v="14"/>
    <s v="0891-01-000"/>
    <m/>
    <x v="3"/>
    <s v="Yellow Medicine"/>
    <s v="Canby Public School District"/>
    <n v="21"/>
    <n v="0"/>
    <n v="0"/>
    <n v="0"/>
    <n v="0"/>
    <n v="0"/>
    <n v="25"/>
    <n v="0"/>
    <n v="3.6927621861152143E-2"/>
    <n v="17"/>
    <n v="2.5411061285500747E-2"/>
    <n v="677"/>
    <n v="669"/>
    <n v="653"/>
    <n v="1"/>
    <n v="3"/>
    <n v="1"/>
    <n v="11"/>
    <n v="13"/>
    <n v="0"/>
    <n v="0"/>
    <n v="0"/>
    <n v="0"/>
    <n v="661"/>
    <n v="1"/>
    <n v="3"/>
    <n v="1"/>
    <n v="11"/>
    <n v="3.1770045385779121E-2"/>
    <n v="0"/>
    <n v="0"/>
    <n v="0"/>
    <n v="0"/>
    <n v="3.6927621861152143E-2"/>
    <n v="2.3633677991137372E-2"/>
    <n v="25"/>
  </r>
  <r>
    <x v="17"/>
    <s v="0857-01-000"/>
    <m/>
    <x v="3"/>
    <s v="Winona"/>
    <s v="Lewiston-Altura Public School Dist."/>
    <n v="23"/>
    <n v="0"/>
    <n v="0"/>
    <n v="0"/>
    <n v="0"/>
    <n v="0"/>
    <n v="25"/>
    <n v="0"/>
    <n v="3.2133676092544985E-2"/>
    <n v="113"/>
    <n v="0.13048498845265588"/>
    <n v="778"/>
    <n v="866"/>
    <n v="852"/>
    <n v="0"/>
    <n v="3"/>
    <n v="5"/>
    <n v="8"/>
    <n v="113"/>
    <n v="0"/>
    <n v="0"/>
    <n v="0"/>
    <n v="0"/>
    <n v="762"/>
    <n v="0"/>
    <n v="3"/>
    <n v="5"/>
    <n v="8"/>
    <n v="3.0183727034120734E-2"/>
    <n v="0"/>
    <n v="0"/>
    <n v="0"/>
    <n v="0"/>
    <n v="3.2133676092544985E-2"/>
    <n v="2.056555269922879E-2"/>
    <n v="25"/>
  </r>
  <r>
    <x v="15"/>
    <s v="0032-01-000"/>
    <m/>
    <x v="3"/>
    <s v="Beltrami"/>
    <s v="Blackduck Public School District"/>
    <n v="11"/>
    <n v="9"/>
    <n v="0"/>
    <n v="0"/>
    <n v="0"/>
    <n v="0"/>
    <n v="25"/>
    <n v="0"/>
    <n v="3.048780487804878E-2"/>
    <n v="62"/>
    <n v="7.2345390898483075E-2"/>
    <n v="820"/>
    <n v="857"/>
    <n v="755"/>
    <n v="82"/>
    <n v="10"/>
    <n v="1"/>
    <n v="9"/>
    <n v="47"/>
    <n v="13"/>
    <n v="0"/>
    <n v="0"/>
    <n v="0"/>
    <n v="719"/>
    <n v="78"/>
    <n v="10"/>
    <n v="1"/>
    <n v="9"/>
    <n v="1.5299026425591099E-2"/>
    <n v="0.11538461538461539"/>
    <n v="0"/>
    <n v="0"/>
    <n v="0"/>
    <n v="3.048780487804878E-2"/>
    <n v="0.11995104039167687"/>
    <n v="25"/>
  </r>
  <r>
    <x v="13"/>
    <s v="0484-01-000"/>
    <m/>
    <x v="3"/>
    <s v="Morrison"/>
    <s v="Pierz Public School District"/>
    <n v="24"/>
    <n v="0"/>
    <n v="0"/>
    <n v="0"/>
    <n v="0"/>
    <n v="0"/>
    <n v="25"/>
    <n v="0"/>
    <n v="2.8636884306987399E-2"/>
    <n v="144"/>
    <n v="0.14516129032258066"/>
    <n v="873"/>
    <n v="992"/>
    <n v="976"/>
    <n v="4"/>
    <n v="1"/>
    <n v="6"/>
    <n v="5"/>
    <n v="142"/>
    <n v="0"/>
    <n v="0"/>
    <n v="0"/>
    <n v="0"/>
    <n v="858"/>
    <n v="4"/>
    <n v="1"/>
    <n v="6"/>
    <n v="5"/>
    <n v="2.7972027972027972E-2"/>
    <n v="0"/>
    <n v="0"/>
    <n v="0"/>
    <n v="0"/>
    <n v="2.8636884306987399E-2"/>
    <n v="1.8306636155606407E-2"/>
    <n v="25"/>
  </r>
  <r>
    <x v="13"/>
    <s v="0282-01-000"/>
    <s v="yes"/>
    <x v="2"/>
    <s v="Hennepin"/>
    <s v="St. Anthony-New Brighton Schools"/>
    <n v="8"/>
    <n v="0"/>
    <n v="0"/>
    <n v="5"/>
    <n v="0"/>
    <n v="0"/>
    <n v="25"/>
    <n v="0"/>
    <n v="2.3408239700374533E-2"/>
    <n v="602"/>
    <n v="0.36595744680851061"/>
    <n v="1068"/>
    <n v="1645"/>
    <n v="1364"/>
    <n v="19"/>
    <n v="81"/>
    <n v="131"/>
    <n v="50"/>
    <n v="498"/>
    <n v="8"/>
    <n v="34"/>
    <n v="30"/>
    <n v="15"/>
    <n v="874"/>
    <n v="11"/>
    <n v="47"/>
    <n v="106"/>
    <n v="35"/>
    <n v="9.1533180778032037E-3"/>
    <n v="0"/>
    <n v="0"/>
    <n v="4.716981132075472E-2"/>
    <n v="0"/>
    <n v="2.3408239700374533E-2"/>
    <n v="0.18546132339235788"/>
    <n v="25"/>
  </r>
  <r>
    <x v="11"/>
    <s v="0162-01-000"/>
    <m/>
    <x v="3"/>
    <s v="Clearwater"/>
    <s v="Bagley Public School District"/>
    <n v="20"/>
    <n v="3"/>
    <n v="0"/>
    <n v="0"/>
    <n v="0"/>
    <n v="3"/>
    <n v="22"/>
    <n v="2.7573529411764708E-3"/>
    <n v="2.0220588235294119E-2"/>
    <n v="16"/>
    <n v="1.4828544949026877E-2"/>
    <n v="1088"/>
    <n v="1079"/>
    <n v="828"/>
    <n v="231"/>
    <n v="3"/>
    <n v="4"/>
    <n v="13"/>
    <n v="13"/>
    <n v="0"/>
    <n v="0"/>
    <n v="0"/>
    <n v="0"/>
    <n v="835"/>
    <n v="234"/>
    <n v="3"/>
    <n v="4"/>
    <n v="13"/>
    <n v="2.3952095808383235E-2"/>
    <n v="1.282051282051282E-2"/>
    <n v="0"/>
    <n v="0"/>
    <n v="0"/>
    <n v="2.297794117647059E-2"/>
    <n v="0.23324150596877868"/>
    <n v="25"/>
  </r>
  <r>
    <x v="14"/>
    <s v="0777-01-000"/>
    <m/>
    <x v="3"/>
    <s v="Swift"/>
    <s v="Benson Public School District"/>
    <n v="25"/>
    <n v="0"/>
    <n v="0"/>
    <n v="0"/>
    <n v="0"/>
    <n v="0"/>
    <n v="25"/>
    <n v="0"/>
    <n v="2.2401433691756272E-2"/>
    <n v="22"/>
    <n v="1.9766397124887692E-2"/>
    <n v="1116"/>
    <n v="1113"/>
    <n v="1080"/>
    <n v="6"/>
    <n v="11"/>
    <n v="6"/>
    <n v="10"/>
    <n v="17"/>
    <n v="0"/>
    <n v="0"/>
    <n v="0"/>
    <n v="0"/>
    <n v="1088"/>
    <n v="6"/>
    <n v="11"/>
    <n v="6"/>
    <n v="10"/>
    <n v="2.297794117647059E-2"/>
    <n v="0"/>
    <n v="0"/>
    <n v="0"/>
    <n v="0"/>
    <n v="2.2401433691756272E-2"/>
    <n v="2.9438001784121322E-2"/>
    <n v="25"/>
  </r>
  <r>
    <x v="14"/>
    <s v="0129-01-000"/>
    <m/>
    <x v="3"/>
    <s v="Chippewa"/>
    <s v="Montevideo Public School District"/>
    <n v="15"/>
    <n v="0"/>
    <n v="0"/>
    <n v="0"/>
    <n v="0"/>
    <n v="0"/>
    <n v="25"/>
    <n v="0"/>
    <n v="1.7433751743375175E-2"/>
    <n v="119"/>
    <n v="7.7879581151832467E-2"/>
    <n v="1434"/>
    <n v="1528"/>
    <n v="1449"/>
    <n v="2"/>
    <n v="9"/>
    <n v="10"/>
    <n v="58"/>
    <n v="117"/>
    <n v="0"/>
    <n v="0"/>
    <n v="0"/>
    <n v="0"/>
    <n v="1347"/>
    <n v="2"/>
    <n v="9"/>
    <n v="10"/>
    <n v="58"/>
    <n v="1.1135857461024499E-2"/>
    <n v="0"/>
    <n v="0"/>
    <n v="0"/>
    <n v="0"/>
    <n v="1.7433751743375175E-2"/>
    <n v="5.5399719495091163E-2"/>
    <n v="25"/>
  </r>
  <r>
    <x v="17"/>
    <s v="0252-01-000"/>
    <m/>
    <x v="3"/>
    <s v="Goodhue"/>
    <s v="Cannon Falls Public School District"/>
    <n v="21"/>
    <n v="0"/>
    <n v="0"/>
    <n v="0"/>
    <n v="0"/>
    <n v="3"/>
    <n v="22"/>
    <n v="1.9157088122605363E-3"/>
    <n v="1.40485312899106E-2"/>
    <n v="0"/>
    <n v="0"/>
    <n v="1566"/>
    <n v="1541"/>
    <n v="1514"/>
    <n v="5"/>
    <n v="8"/>
    <n v="11"/>
    <n v="2"/>
    <n v="0"/>
    <n v="0"/>
    <n v="0"/>
    <n v="0"/>
    <n v="0"/>
    <n v="1535"/>
    <n v="5"/>
    <n v="8"/>
    <n v="11"/>
    <n v="2"/>
    <n v="1.3680781758957655E-2"/>
    <n v="0"/>
    <n v="0"/>
    <n v="0"/>
    <n v="0"/>
    <n v="1.5964240102171137E-2"/>
    <n v="1.6655989750160152E-2"/>
    <n v="25"/>
  </r>
  <r>
    <x v="13"/>
    <s v="0595-01-000"/>
    <m/>
    <x v="3"/>
    <s v="Polk"/>
    <s v="East Grand Forks Public School Dist"/>
    <n v="23"/>
    <n v="0"/>
    <n v="0"/>
    <n v="0"/>
    <n v="0"/>
    <n v="0"/>
    <n v="25"/>
    <n v="0"/>
    <n v="1.4628437682855471E-2"/>
    <n v="117"/>
    <n v="6.4963908939478066E-2"/>
    <n v="1709"/>
    <n v="1801"/>
    <n v="1561"/>
    <n v="28"/>
    <n v="14"/>
    <n v="8"/>
    <n v="190"/>
    <n v="107"/>
    <n v="0"/>
    <n v="3"/>
    <n v="0"/>
    <n v="6"/>
    <n v="1477"/>
    <n v="28"/>
    <n v="11"/>
    <n v="8"/>
    <n v="184"/>
    <n v="1.5572105619498984E-2"/>
    <n v="0"/>
    <n v="0"/>
    <n v="0"/>
    <n v="0"/>
    <n v="1.4628437682855471E-2"/>
    <n v="0.13524590163934427"/>
    <n v="25"/>
  </r>
  <r>
    <x v="1"/>
    <s v="0595-01-000"/>
    <m/>
    <x v="3"/>
    <s v="Polk"/>
    <s v="East Grand Forks Public School Dist"/>
    <n v="20"/>
    <n v="0"/>
    <n v="0"/>
    <n v="0"/>
    <n v="0"/>
    <n v="4"/>
    <n v="21"/>
    <n v="2.3108030040439051E-3"/>
    <n v="1.2131715771230503E-2"/>
    <n v="175"/>
    <n v="9.3035619351408819E-2"/>
    <n v="1731"/>
    <n v="1881"/>
    <n v="1507"/>
    <n v="33"/>
    <n v="127"/>
    <n v="11"/>
    <n v="203"/>
    <n v="151"/>
    <n v="0"/>
    <n v="0"/>
    <n v="0"/>
    <n v="16"/>
    <n v="1376"/>
    <n v="33"/>
    <n v="127"/>
    <n v="11"/>
    <n v="187"/>
    <n v="1.4534883720930232E-2"/>
    <n v="0"/>
    <n v="0"/>
    <n v="0"/>
    <n v="0"/>
    <n v="1.4442518775274409E-2"/>
    <n v="0.20645905420991925"/>
    <n v="25"/>
  </r>
  <r>
    <x v="7"/>
    <s v="0832-01-000"/>
    <s v="yes"/>
    <x v="2"/>
    <s v="Washington"/>
    <s v="Mahtomedi Public School District"/>
    <n v="15"/>
    <n v="0"/>
    <n v="0"/>
    <n v="3"/>
    <n v="0"/>
    <n v="8"/>
    <n v="21"/>
    <n v="2.9962546816479402E-3"/>
    <n v="7.8651685393258432E-3"/>
    <n v="594"/>
    <n v="0.18361669242658424"/>
    <n v="2670"/>
    <n v="3235"/>
    <n v="2972"/>
    <n v="10"/>
    <n v="98"/>
    <n v="95"/>
    <n v="60"/>
    <n v="537"/>
    <n v="0"/>
    <n v="9"/>
    <n v="16"/>
    <n v="14"/>
    <n v="2450"/>
    <n v="10"/>
    <n v="89"/>
    <n v="82"/>
    <n v="46"/>
    <n v="6.1224489795918364E-3"/>
    <n v="0"/>
    <n v="0"/>
    <n v="3.6585365853658534E-2"/>
    <n v="0"/>
    <n v="1.0861423220973783E-2"/>
    <n v="8.4796413896152403E-2"/>
    <n v="29"/>
  </r>
  <r>
    <x v="18"/>
    <s v="0832-01-000"/>
    <s v="yes"/>
    <x v="2"/>
    <s v="Washington"/>
    <s v="Mahtomedi Public School District"/>
    <n v="37"/>
    <n v="0"/>
    <n v="4"/>
    <n v="4"/>
    <n v="3"/>
    <n v="8"/>
    <n v="50"/>
    <n v="3.0757400999615533E-3"/>
    <n v="1.9223375624759707E-2"/>
    <n v="721"/>
    <n v="0.22089460784313725"/>
    <n v="2601"/>
    <n v="3264"/>
    <n v="2983"/>
    <n v="11"/>
    <n v="104"/>
    <n v="105"/>
    <n v="61"/>
    <n v="640"/>
    <n v="0"/>
    <n v="18"/>
    <n v="25"/>
    <n v="15"/>
    <n v="2380"/>
    <n v="11"/>
    <n v="90"/>
    <n v="84"/>
    <n v="49"/>
    <n v="1.5546218487394958E-2"/>
    <n v="0"/>
    <n v="4.4444444444444446E-2"/>
    <n v="4.7619047619047616E-2"/>
    <n v="6.1224489795918366E-2"/>
    <n v="2.229911572472126E-2"/>
    <n v="8.9517980107115536E-2"/>
    <n v="58"/>
  </r>
  <r>
    <x v="15"/>
    <s v="0911-01-000"/>
    <m/>
    <x v="3"/>
    <s v="Isanti"/>
    <s v="Cambridge-Isanti Public School Dist"/>
    <n v="18"/>
    <n v="0"/>
    <n v="0"/>
    <n v="0"/>
    <n v="0"/>
    <n v="0"/>
    <n v="25"/>
    <n v="0"/>
    <n v="5.2820621170504966E-3"/>
    <n v="82"/>
    <n v="1.7118997912317326E-2"/>
    <n v="4733"/>
    <n v="4790"/>
    <n v="4566"/>
    <n v="67"/>
    <n v="50"/>
    <n v="67"/>
    <n v="40"/>
    <n v="78"/>
    <n v="0"/>
    <n v="0"/>
    <n v="0"/>
    <n v="0"/>
    <n v="4506"/>
    <n v="67"/>
    <n v="50"/>
    <n v="67"/>
    <n v="40"/>
    <n v="3.9946737683089215E-3"/>
    <n v="0"/>
    <n v="0"/>
    <n v="0"/>
    <n v="0"/>
    <n v="5.2820621170504966E-3"/>
    <n v="4.7357293868921777E-2"/>
    <n v="25"/>
  </r>
  <r>
    <x v="16"/>
    <s v="0200-01-000"/>
    <s v="yes"/>
    <x v="2"/>
    <s v="Dakota"/>
    <s v="Hastings Public School District"/>
    <n v="16"/>
    <n v="3"/>
    <n v="0"/>
    <n v="0"/>
    <n v="0"/>
    <n v="0"/>
    <n v="25"/>
    <n v="0"/>
    <n v="4.8160277403197843E-3"/>
    <n v="21"/>
    <n v="4.048582995951417E-3"/>
    <n v="5191"/>
    <n v="5187"/>
    <n v="4980"/>
    <n v="29"/>
    <n v="48"/>
    <n v="46"/>
    <n v="84"/>
    <n v="18"/>
    <n v="0"/>
    <n v="0"/>
    <n v="0"/>
    <n v="0"/>
    <n v="4978"/>
    <n v="32"/>
    <n v="48"/>
    <n v="46"/>
    <n v="84"/>
    <n v="3.2141422257934912E-3"/>
    <n v="9.375E-2"/>
    <n v="0"/>
    <n v="0"/>
    <n v="0"/>
    <n v="4.8160277403197843E-3"/>
    <n v="4.0478026214340788E-2"/>
    <n v="25"/>
  </r>
  <r>
    <x v="7"/>
    <s v="0801-01-000"/>
    <m/>
    <x v="3"/>
    <s v="Traverse"/>
    <s v="Browns Valley Public School Dist."/>
    <n v="22"/>
    <n v="0"/>
    <n v="0"/>
    <n v="0"/>
    <n v="0"/>
    <n v="0"/>
    <n v="24"/>
    <n v="0"/>
    <n v="0.16551724137931034"/>
    <n v="4"/>
    <n v="3.2000000000000001E-2"/>
    <n v="145"/>
    <n v="125"/>
    <n v="72"/>
    <n v="49"/>
    <n v="3"/>
    <n v="1"/>
    <n v="0"/>
    <n v="3"/>
    <n v="0"/>
    <n v="0"/>
    <n v="0"/>
    <n v="0"/>
    <n v="91"/>
    <n v="49"/>
    <n v="3"/>
    <n v="1"/>
    <n v="0"/>
    <n v="0.24175824175824176"/>
    <n v="0"/>
    <n v="0"/>
    <n v="0"/>
    <n v="0"/>
    <n v="0.16551724137931034"/>
    <n v="0.36805555555555558"/>
    <n v="24"/>
  </r>
  <r>
    <x v="14"/>
    <s v="0592-01-000"/>
    <m/>
    <x v="3"/>
    <s v="Polk"/>
    <s v="Climax-Shelly Public Schools"/>
    <n v="12"/>
    <n v="0"/>
    <n v="0"/>
    <n v="0"/>
    <n v="8"/>
    <n v="0"/>
    <n v="24"/>
    <n v="0"/>
    <n v="0.13259668508287292"/>
    <n v="2"/>
    <n v="1.2578616352201259E-2"/>
    <n v="181"/>
    <n v="159"/>
    <n v="128"/>
    <n v="4"/>
    <n v="0"/>
    <n v="0"/>
    <n v="27"/>
    <n v="0"/>
    <n v="0"/>
    <n v="0"/>
    <n v="0"/>
    <n v="0"/>
    <n v="140"/>
    <n v="4"/>
    <n v="0"/>
    <n v="0"/>
    <n v="35"/>
    <n v="8.5714285714285715E-2"/>
    <n v="0"/>
    <n v="0"/>
    <n v="0"/>
    <n v="0.22857142857142856"/>
    <n v="0.13259668508287292"/>
    <n v="0.21787709497206703"/>
    <n v="24"/>
  </r>
  <r>
    <x v="9"/>
    <s v="0403-01-000"/>
    <m/>
    <x v="3"/>
    <s v="Lincoln"/>
    <s v="Ivanhoe Public School District"/>
    <n v="23"/>
    <n v="0"/>
    <n v="0"/>
    <n v="0"/>
    <n v="0"/>
    <n v="0"/>
    <n v="24"/>
    <n v="0"/>
    <n v="0.13259668508287292"/>
    <n v="7"/>
    <n v="4.2682926829268296E-2"/>
    <n v="181"/>
    <n v="164"/>
    <n v="160"/>
    <n v="0"/>
    <n v="0"/>
    <n v="2"/>
    <n v="2"/>
    <n v="4"/>
    <n v="0"/>
    <n v="0"/>
    <n v="0"/>
    <n v="0"/>
    <n v="179"/>
    <n v="0"/>
    <n v="0"/>
    <n v="2"/>
    <n v="2"/>
    <n v="0.12849162011173185"/>
    <n v="0"/>
    <n v="0"/>
    <n v="0"/>
    <n v="0"/>
    <n v="0.13259668508287292"/>
    <n v="2.185792349726776E-2"/>
    <n v="24"/>
  </r>
  <r>
    <x v="5"/>
    <s v="0592-01-000"/>
    <m/>
    <x v="3"/>
    <s v="Polk"/>
    <s v="Climax-Shelly Public Schools"/>
    <n v="19"/>
    <n v="0"/>
    <n v="0"/>
    <n v="0"/>
    <n v="3"/>
    <n v="0"/>
    <n v="24"/>
    <n v="0"/>
    <n v="0.12698412698412698"/>
    <n v="0"/>
    <n v="0"/>
    <n v="189"/>
    <n v="165"/>
    <n v="125"/>
    <n v="0"/>
    <n v="0"/>
    <n v="0"/>
    <n v="40"/>
    <n v="0"/>
    <n v="0"/>
    <n v="0"/>
    <n v="0"/>
    <n v="0"/>
    <n v="144"/>
    <n v="0"/>
    <n v="0"/>
    <n v="0"/>
    <n v="43"/>
    <n v="0.13194444444444445"/>
    <n v="0"/>
    <n v="0"/>
    <n v="0"/>
    <n v="6.9767441860465115E-2"/>
    <n v="0.12698412698412698"/>
    <n v="0.22994652406417113"/>
    <n v="24"/>
  </r>
  <r>
    <x v="7"/>
    <s v="0600-01-000"/>
    <m/>
    <x v="3"/>
    <s v="Polk"/>
    <s v="Fisher Public School District"/>
    <n v="18"/>
    <n v="0"/>
    <n v="0"/>
    <n v="0"/>
    <n v="5"/>
    <n v="0"/>
    <n v="24"/>
    <n v="0"/>
    <n v="0.12631578947368421"/>
    <n v="96"/>
    <n v="0.36641221374045801"/>
    <n v="190"/>
    <n v="262"/>
    <n v="243"/>
    <n v="2"/>
    <n v="0"/>
    <n v="0"/>
    <n v="17"/>
    <n v="81"/>
    <n v="0"/>
    <n v="0"/>
    <n v="0"/>
    <n v="14"/>
    <n v="180"/>
    <n v="2"/>
    <n v="0"/>
    <n v="0"/>
    <n v="8"/>
    <n v="0.1"/>
    <n v="0"/>
    <n v="0"/>
    <n v="0"/>
    <n v="0.625"/>
    <n v="0.12631578947368421"/>
    <n v="5.2631578947368418E-2"/>
    <n v="24"/>
  </r>
  <r>
    <x v="13"/>
    <s v="0768-01-000"/>
    <m/>
    <x v="3"/>
    <s v="Stevens"/>
    <s v="Hancock Public School District"/>
    <n v="17"/>
    <n v="0"/>
    <n v="0"/>
    <n v="0"/>
    <n v="0"/>
    <n v="0"/>
    <n v="24"/>
    <n v="0"/>
    <n v="0.11162790697674418"/>
    <n v="29"/>
    <n v="0.13181818181818181"/>
    <n v="215"/>
    <n v="220"/>
    <n v="217"/>
    <n v="1"/>
    <n v="0"/>
    <n v="2"/>
    <n v="0"/>
    <n v="28"/>
    <n v="0"/>
    <n v="0"/>
    <n v="0"/>
    <n v="0"/>
    <n v="206"/>
    <n v="1"/>
    <n v="0"/>
    <n v="2"/>
    <n v="0"/>
    <n v="8.2524271844660199E-2"/>
    <n v="0"/>
    <n v="0"/>
    <n v="0"/>
    <n v="0"/>
    <n v="0.11162790697674418"/>
    <n v="1.4354066985645933E-2"/>
    <n v="24"/>
  </r>
  <r>
    <x v="15"/>
    <s v="0600-01-000"/>
    <m/>
    <x v="3"/>
    <s v="Polk"/>
    <s v="Fisher Public School District"/>
    <n v="19"/>
    <n v="4"/>
    <n v="0"/>
    <n v="0"/>
    <n v="0"/>
    <n v="0"/>
    <n v="24"/>
    <n v="0"/>
    <n v="0.10714285714285714"/>
    <n v="85"/>
    <n v="0.2982456140350877"/>
    <n v="224"/>
    <n v="285"/>
    <n v="271"/>
    <n v="0"/>
    <n v="0"/>
    <n v="0"/>
    <n v="14"/>
    <n v="74"/>
    <n v="0"/>
    <n v="0"/>
    <n v="0"/>
    <n v="8"/>
    <n v="216"/>
    <n v="4"/>
    <n v="0"/>
    <n v="0"/>
    <n v="6"/>
    <n v="8.7962962962962965E-2"/>
    <n v="1"/>
    <n v="0"/>
    <n v="0"/>
    <n v="0"/>
    <n v="0.10714285714285714"/>
    <n v="4.4247787610619468E-2"/>
    <n v="24"/>
  </r>
  <r>
    <x v="16"/>
    <s v="0600-01-000"/>
    <m/>
    <x v="3"/>
    <s v="Polk"/>
    <s v="Fisher Public School District"/>
    <n v="18"/>
    <n v="6"/>
    <n v="0"/>
    <n v="0"/>
    <n v="0"/>
    <n v="0"/>
    <n v="24"/>
    <n v="0"/>
    <n v="0.10344827586206896"/>
    <n v="74"/>
    <n v="0.26241134751773049"/>
    <n v="232"/>
    <n v="282"/>
    <n v="268"/>
    <n v="0"/>
    <n v="0"/>
    <n v="0"/>
    <n v="14"/>
    <n v="63"/>
    <n v="0"/>
    <n v="0"/>
    <n v="0"/>
    <n v="8"/>
    <n v="223"/>
    <n v="6"/>
    <n v="0"/>
    <n v="0"/>
    <n v="6"/>
    <n v="8.0717488789237665E-2"/>
    <n v="1"/>
    <n v="0"/>
    <n v="0"/>
    <n v="0"/>
    <n v="0.10344827586206896"/>
    <n v="5.106382978723404E-2"/>
    <n v="24"/>
  </r>
  <r>
    <x v="13"/>
    <s v="0600-01-000"/>
    <m/>
    <x v="3"/>
    <s v="Polk"/>
    <s v="Fisher Public School District"/>
    <n v="21"/>
    <n v="0"/>
    <n v="0"/>
    <n v="0"/>
    <n v="3"/>
    <n v="0"/>
    <n v="24"/>
    <n v="0"/>
    <n v="9.4488188976377951E-2"/>
    <n v="77"/>
    <n v="0.250814332247557"/>
    <n v="254"/>
    <n v="307"/>
    <n v="274"/>
    <n v="6"/>
    <n v="0"/>
    <n v="0"/>
    <n v="27"/>
    <n v="66"/>
    <n v="0"/>
    <n v="0"/>
    <n v="0"/>
    <n v="7"/>
    <n v="229"/>
    <n v="6"/>
    <n v="0"/>
    <n v="0"/>
    <n v="23"/>
    <n v="9.1703056768558958E-2"/>
    <n v="0"/>
    <n v="0"/>
    <n v="0"/>
    <n v="0.13043478260869565"/>
    <n v="9.4488188976377951E-2"/>
    <n v="0.1124031007751938"/>
    <n v="24"/>
  </r>
  <r>
    <x v="2"/>
    <s v="0002-01-000"/>
    <m/>
    <x v="3"/>
    <s v="Aitkin"/>
    <s v="Hill City Public School District"/>
    <n v="23"/>
    <n v="0"/>
    <n v="0"/>
    <n v="0"/>
    <n v="0"/>
    <n v="0"/>
    <n v="24"/>
    <n v="0"/>
    <n v="8.98876404494382E-2"/>
    <n v="43"/>
    <n v="0.15034965034965034"/>
    <n v="267"/>
    <n v="286"/>
    <n v="268"/>
    <n v="11"/>
    <n v="3"/>
    <n v="0"/>
    <n v="4"/>
    <n v="41"/>
    <n v="0"/>
    <n v="0"/>
    <n v="0"/>
    <n v="0"/>
    <n v="250"/>
    <n v="11"/>
    <n v="3"/>
    <n v="0"/>
    <n v="4"/>
    <n v="9.1999999999999998E-2"/>
    <n v="0"/>
    <n v="0"/>
    <n v="0"/>
    <n v="0"/>
    <n v="8.98876404494382E-2"/>
    <n v="6.7164179104477612E-2"/>
    <n v="24"/>
  </r>
  <r>
    <x v="0"/>
    <s v="0768-01-000"/>
    <m/>
    <x v="3"/>
    <s v="Stevens"/>
    <s v="Hancock Public School District"/>
    <n v="22"/>
    <n v="0"/>
    <n v="0"/>
    <n v="0"/>
    <n v="0"/>
    <n v="0"/>
    <n v="24"/>
    <n v="0"/>
    <n v="8.7912087912087919E-2"/>
    <n v="97"/>
    <n v="0.28034682080924855"/>
    <n v="273"/>
    <n v="346"/>
    <n v="316"/>
    <n v="5"/>
    <m/>
    <n v="3"/>
    <n v="22"/>
    <n v="86"/>
    <n v="3"/>
    <n v="0"/>
    <n v="0"/>
    <n v="4"/>
    <n v="252"/>
    <n v="2"/>
    <m/>
    <n v="3"/>
    <n v="18"/>
    <n v="8.7301587301587297E-2"/>
    <n v="0"/>
    <n v="0"/>
    <n v="0"/>
    <n v="0"/>
    <n v="8.7912087912087919E-2"/>
    <n v="8.3636363636363634E-2"/>
    <n v="24"/>
  </r>
  <r>
    <x v="4"/>
    <s v="0330-01-000"/>
    <m/>
    <x v="3"/>
    <s v="Jackson"/>
    <s v="Heron Lake-Okabena School District"/>
    <n v="17"/>
    <n v="0"/>
    <n v="0"/>
    <n v="0"/>
    <n v="3"/>
    <n v="0"/>
    <n v="24"/>
    <n v="0"/>
    <n v="8.6642599277978335E-2"/>
    <n v="101"/>
    <n v="0.28531073446327682"/>
    <n v="277"/>
    <n v="354"/>
    <n v="297"/>
    <n v="2"/>
    <n v="1"/>
    <n v="1"/>
    <n v="53"/>
    <n v="90"/>
    <n v="0"/>
    <n v="0"/>
    <n v="0"/>
    <n v="6"/>
    <n v="224"/>
    <n v="2"/>
    <n v="1"/>
    <n v="1"/>
    <n v="50"/>
    <n v="7.5892857142857137E-2"/>
    <n v="0"/>
    <n v="0"/>
    <n v="0"/>
    <n v="0.06"/>
    <n v="8.6642599277978335E-2"/>
    <n v="0.19424460431654678"/>
    <n v="24"/>
  </r>
  <r>
    <x v="13"/>
    <s v="0330-01-000"/>
    <m/>
    <x v="3"/>
    <s v="Jackson"/>
    <s v="Heron Lake-Okabena School District"/>
    <n v="17"/>
    <n v="0"/>
    <n v="0"/>
    <n v="0"/>
    <n v="0"/>
    <n v="0"/>
    <n v="24"/>
    <n v="0"/>
    <n v="8.1355932203389825E-2"/>
    <n v="60"/>
    <n v="0.18126888217522658"/>
    <n v="295"/>
    <n v="331"/>
    <n v="276"/>
    <n v="3"/>
    <n v="0"/>
    <n v="3"/>
    <n v="49"/>
    <n v="51"/>
    <n v="0"/>
    <n v="0"/>
    <n v="0"/>
    <n v="5"/>
    <n v="242"/>
    <n v="3"/>
    <n v="0"/>
    <n v="3"/>
    <n v="44"/>
    <n v="7.0247933884297523E-2"/>
    <n v="0"/>
    <n v="0"/>
    <n v="0"/>
    <n v="0"/>
    <n v="8.1355932203389825E-2"/>
    <n v="0.17123287671232876"/>
    <n v="24"/>
  </r>
  <r>
    <x v="9"/>
    <s v="0499-01-000"/>
    <m/>
    <x v="3"/>
    <s v="Mower"/>
    <s v="LeRoy-Ostrander Public Schools"/>
    <n v="22"/>
    <n v="0"/>
    <n v="0"/>
    <n v="0"/>
    <n v="0"/>
    <n v="0"/>
    <n v="24"/>
    <n v="0"/>
    <n v="7.5235109717868343E-2"/>
    <n v="10"/>
    <n v="3.2786885245901641E-2"/>
    <n v="319"/>
    <n v="305"/>
    <n v="297"/>
    <n v="0"/>
    <n v="1"/>
    <n v="5"/>
    <n v="2"/>
    <n v="4"/>
    <n v="0"/>
    <n v="0"/>
    <n v="0"/>
    <n v="0"/>
    <n v="315"/>
    <n v="0"/>
    <n v="1"/>
    <n v="5"/>
    <n v="2"/>
    <n v="6.9841269841269843E-2"/>
    <n v="0"/>
    <n v="0"/>
    <n v="0"/>
    <n v="0"/>
    <n v="7.5235109717868343E-2"/>
    <n v="2.4767801857585141E-2"/>
    <n v="24"/>
  </r>
  <r>
    <x v="12"/>
    <s v="0306-01-000"/>
    <m/>
    <x v="3"/>
    <s v="Hubbard"/>
    <s v="Laporte Public School District"/>
    <n v="6"/>
    <n v="11"/>
    <n v="0"/>
    <n v="0"/>
    <n v="0"/>
    <n v="0"/>
    <n v="24"/>
    <n v="0"/>
    <n v="7.4534161490683232E-2"/>
    <n v="5"/>
    <n v="1.65016501650165E-2"/>
    <n v="322"/>
    <n v="303"/>
    <n v="246"/>
    <n v="50"/>
    <n v="1"/>
    <n v="2"/>
    <n v="4"/>
    <n v="0"/>
    <n v="0"/>
    <n v="0"/>
    <n v="0"/>
    <n v="0"/>
    <n v="252"/>
    <n v="61"/>
    <n v="1"/>
    <n v="2"/>
    <n v="4"/>
    <n v="2.3809523809523808E-2"/>
    <n v="0.18032786885245902"/>
    <n v="0"/>
    <n v="0"/>
    <n v="0"/>
    <n v="7.4534161490683232E-2"/>
    <n v="0.21249999999999999"/>
    <n v="24"/>
  </r>
  <r>
    <x v="13"/>
    <s v="0306-01-000"/>
    <m/>
    <x v="3"/>
    <s v="Hubbard"/>
    <s v="Laporte Public School District"/>
    <n v="10"/>
    <n v="9"/>
    <n v="0"/>
    <n v="0"/>
    <n v="0"/>
    <n v="0"/>
    <n v="24"/>
    <n v="0"/>
    <n v="7.3394495412844041E-2"/>
    <n v="5"/>
    <n v="1.6233766233766232E-2"/>
    <n v="327"/>
    <n v="308"/>
    <n v="242"/>
    <n v="57"/>
    <n v="0"/>
    <n v="2"/>
    <n v="7"/>
    <n v="0"/>
    <n v="0"/>
    <n v="0"/>
    <n v="0"/>
    <n v="0"/>
    <n v="252"/>
    <n v="66"/>
    <n v="0"/>
    <n v="2"/>
    <n v="7"/>
    <n v="3.968253968253968E-2"/>
    <n v="0.13636363636363635"/>
    <n v="0"/>
    <n v="0"/>
    <n v="0"/>
    <n v="7.3394495412844041E-2"/>
    <n v="0.22935779816513763"/>
    <n v="24"/>
  </r>
  <r>
    <x v="18"/>
    <s v="0441-01-000"/>
    <m/>
    <x v="3"/>
    <s v="Marshall"/>
    <s v="Marshall County Central Schools"/>
    <n v="22"/>
    <n v="0"/>
    <n v="0"/>
    <n v="0"/>
    <n v="0"/>
    <n v="0"/>
    <n v="24"/>
    <n v="0"/>
    <n v="7.1428571428571425E-2"/>
    <n v="94"/>
    <n v="0.23152709359605911"/>
    <n v="336"/>
    <n v="406"/>
    <n v="396"/>
    <n v="3"/>
    <n v="4"/>
    <n v="2"/>
    <n v="1"/>
    <n v="91"/>
    <n v="0"/>
    <n v="0"/>
    <n v="0"/>
    <n v="0"/>
    <n v="327"/>
    <n v="3"/>
    <n v="4"/>
    <n v="2"/>
    <n v="1"/>
    <n v="6.7278287461773695E-2"/>
    <n v="0"/>
    <n v="0"/>
    <n v="0"/>
    <n v="0"/>
    <n v="7.1428571428571425E-2"/>
    <n v="2.967359050445104E-2"/>
    <n v="24"/>
  </r>
  <r>
    <x v="5"/>
    <s v="0441-01-000"/>
    <m/>
    <x v="3"/>
    <s v="Marshall"/>
    <s v="Marshall County Central Schools"/>
    <n v="20"/>
    <n v="0"/>
    <n v="0"/>
    <n v="0"/>
    <n v="0"/>
    <n v="0"/>
    <n v="24"/>
    <n v="0"/>
    <n v="6.79886685552408E-2"/>
    <n v="73"/>
    <n v="0.18159203980099503"/>
    <n v="353"/>
    <n v="402"/>
    <n v="395"/>
    <n v="1"/>
    <n v="5"/>
    <n v="0"/>
    <n v="1"/>
    <n v="72"/>
    <n v="0"/>
    <n v="0"/>
    <n v="0"/>
    <n v="0"/>
    <n v="343"/>
    <n v="1"/>
    <n v="5"/>
    <n v="0"/>
    <n v="1"/>
    <n v="5.8309037900874633E-2"/>
    <n v="0"/>
    <n v="0"/>
    <n v="0"/>
    <n v="0"/>
    <n v="6.79886685552408E-2"/>
    <n v="0.02"/>
    <n v="24"/>
  </r>
  <r>
    <x v="1"/>
    <s v="0630-01-000"/>
    <m/>
    <x v="3"/>
    <s v="Red Lake"/>
    <s v="Red Lake Falls Public School Dist."/>
    <n v="19"/>
    <n v="0"/>
    <n v="0"/>
    <n v="0"/>
    <n v="0"/>
    <n v="0"/>
    <n v="24"/>
    <n v="0"/>
    <n v="6.5934065934065936E-2"/>
    <n v="29"/>
    <n v="7.8590785907859076E-2"/>
    <n v="364"/>
    <n v="369"/>
    <n v="332"/>
    <n v="2"/>
    <n v="3"/>
    <n v="7"/>
    <n v="25"/>
    <n v="24"/>
    <n v="0"/>
    <n v="0"/>
    <n v="0"/>
    <n v="0"/>
    <n v="327"/>
    <n v="2"/>
    <n v="3"/>
    <n v="7"/>
    <n v="25"/>
    <n v="5.8103975535168197E-2"/>
    <n v="0"/>
    <n v="0"/>
    <n v="0"/>
    <n v="0"/>
    <n v="6.5934065934065936E-2"/>
    <n v="0.10164835164835165"/>
    <n v="24"/>
  </r>
  <r>
    <x v="5"/>
    <s v="0414-01-000"/>
    <m/>
    <x v="3"/>
    <s v="Lyon"/>
    <s v="Minneota Public School District"/>
    <n v="16"/>
    <n v="0"/>
    <n v="0"/>
    <n v="0"/>
    <n v="0"/>
    <n v="0"/>
    <n v="24"/>
    <n v="0"/>
    <n v="6.2015503875968991E-2"/>
    <n v="70"/>
    <n v="0.16166281755196305"/>
    <n v="387"/>
    <n v="433"/>
    <n v="383"/>
    <n v="0"/>
    <n v="6"/>
    <n v="2"/>
    <n v="42"/>
    <n v="66"/>
    <n v="0"/>
    <n v="0"/>
    <n v="0"/>
    <n v="0"/>
    <n v="333"/>
    <n v="0"/>
    <n v="6"/>
    <n v="2"/>
    <n v="42"/>
    <n v="4.8048048048048048E-2"/>
    <n v="0"/>
    <n v="0"/>
    <n v="0"/>
    <n v="0"/>
    <n v="6.2015503875968991E-2"/>
    <n v="0.13054830287206268"/>
    <n v="24"/>
  </r>
  <r>
    <x v="9"/>
    <s v="0495-01-000"/>
    <m/>
    <x v="3"/>
    <s v="Mower"/>
    <s v="Grand Meadow Public School District"/>
    <n v="17"/>
    <n v="0"/>
    <n v="0"/>
    <n v="0"/>
    <n v="0"/>
    <n v="0"/>
    <n v="24"/>
    <n v="0"/>
    <n v="5.9701492537313432E-2"/>
    <n v="0"/>
    <n v="0"/>
    <n v="402"/>
    <n v="378"/>
    <n v="356"/>
    <n v="0"/>
    <n v="16"/>
    <n v="3"/>
    <n v="3"/>
    <n v="0"/>
    <n v="0"/>
    <n v="0"/>
    <n v="0"/>
    <n v="0"/>
    <n v="373"/>
    <n v="0"/>
    <n v="16"/>
    <n v="3"/>
    <n v="3"/>
    <n v="4.5576407506702415E-2"/>
    <n v="0"/>
    <n v="0"/>
    <n v="0"/>
    <n v="0"/>
    <n v="5.9701492537313432E-2"/>
    <n v="5.5696202531645568E-2"/>
    <n v="24"/>
  </r>
  <r>
    <x v="13"/>
    <s v="0550-01-000"/>
    <m/>
    <x v="3"/>
    <s v="Otter Tail"/>
    <s v="Underwood Public School District"/>
    <n v="20"/>
    <n v="0"/>
    <n v="0"/>
    <n v="0"/>
    <n v="0"/>
    <n v="0"/>
    <n v="24"/>
    <n v="0"/>
    <n v="5.8394160583941604E-2"/>
    <n v="88"/>
    <n v="0.18526315789473685"/>
    <n v="411"/>
    <n v="475"/>
    <n v="459"/>
    <n v="3"/>
    <n v="0"/>
    <n v="10"/>
    <n v="3"/>
    <n v="87"/>
    <n v="0"/>
    <n v="0"/>
    <n v="0"/>
    <n v="0"/>
    <n v="392"/>
    <n v="3"/>
    <n v="0"/>
    <n v="10"/>
    <n v="3"/>
    <n v="5.1020408163265307E-2"/>
    <n v="0"/>
    <n v="0"/>
    <n v="0"/>
    <n v="0"/>
    <n v="5.8394160583941604E-2"/>
    <n v="3.9215686274509803E-2"/>
    <n v="24"/>
  </r>
  <r>
    <x v="13"/>
    <s v="0308-01-000"/>
    <m/>
    <x v="3"/>
    <s v="Hubbard"/>
    <s v="Nevis Public School District"/>
    <n v="21"/>
    <n v="0"/>
    <n v="0"/>
    <n v="0"/>
    <n v="0"/>
    <n v="0"/>
    <n v="24"/>
    <n v="0"/>
    <n v="5.8252427184466021E-2"/>
    <n v="165"/>
    <n v="0.29837251356238698"/>
    <n v="412"/>
    <n v="553"/>
    <n v="513"/>
    <n v="9"/>
    <n v="7"/>
    <n v="3"/>
    <n v="21"/>
    <n v="148"/>
    <n v="0"/>
    <n v="0"/>
    <n v="0"/>
    <n v="11"/>
    <n v="386"/>
    <n v="9"/>
    <n v="7"/>
    <n v="3"/>
    <n v="10"/>
    <n v="5.4404145077720206E-2"/>
    <n v="0"/>
    <n v="0"/>
    <n v="0"/>
    <n v="0"/>
    <n v="5.8252427184466021E-2"/>
    <n v="6.9879518072289162E-2"/>
    <n v="24"/>
  </r>
  <r>
    <x v="15"/>
    <s v="0414-01-000"/>
    <m/>
    <x v="3"/>
    <s v="Lyon"/>
    <s v="Minneota Public School District"/>
    <n v="18"/>
    <n v="0"/>
    <n v="0"/>
    <n v="4"/>
    <n v="0"/>
    <n v="0"/>
    <n v="24"/>
    <n v="0"/>
    <n v="5.2401746724890827E-2"/>
    <n v="68"/>
    <n v="0.13545816733067728"/>
    <n v="458"/>
    <n v="502"/>
    <n v="469"/>
    <n v="0"/>
    <n v="1"/>
    <n v="3"/>
    <n v="29"/>
    <n v="66"/>
    <n v="0"/>
    <n v="0"/>
    <n v="0"/>
    <n v="0"/>
    <n v="421"/>
    <n v="0"/>
    <n v="1"/>
    <n v="7"/>
    <n v="29"/>
    <n v="4.2755344418052253E-2"/>
    <n v="0"/>
    <n v="0"/>
    <n v="0.5714285714285714"/>
    <n v="0"/>
    <n v="5.2401746724890827E-2"/>
    <n v="8.0786026200873357E-2"/>
    <n v="24"/>
  </r>
  <r>
    <x v="11"/>
    <s v="2683-01-000"/>
    <m/>
    <x v="3"/>
    <s v="Roseau"/>
    <s v="Greenbush-Middle River School Dist."/>
    <n v="20"/>
    <n v="0"/>
    <n v="0"/>
    <n v="0"/>
    <n v="0"/>
    <n v="0"/>
    <n v="24"/>
    <n v="0"/>
    <n v="4.9180327868852458E-2"/>
    <n v="5"/>
    <n v="1.0660980810234541E-2"/>
    <n v="488"/>
    <n v="469"/>
    <n v="460"/>
    <n v="1"/>
    <n v="1"/>
    <n v="3"/>
    <n v="4"/>
    <n v="4"/>
    <n v="0"/>
    <n v="0"/>
    <n v="0"/>
    <n v="0"/>
    <n v="476"/>
    <n v="1"/>
    <n v="1"/>
    <n v="3"/>
    <n v="4"/>
    <n v="4.2016806722689079E-2"/>
    <n v="0"/>
    <n v="0"/>
    <n v="0"/>
    <n v="0"/>
    <n v="4.9180327868852458E-2"/>
    <n v="1.8556701030927835E-2"/>
    <n v="24"/>
  </r>
  <r>
    <x v="12"/>
    <s v="2683-01-000"/>
    <m/>
    <x v="3"/>
    <s v="Roseau"/>
    <s v="Greenbush-Middle River School Dist."/>
    <n v="21"/>
    <n v="0"/>
    <n v="0"/>
    <n v="0"/>
    <n v="0"/>
    <n v="0"/>
    <n v="24"/>
    <n v="0"/>
    <n v="4.8681541582150101E-2"/>
    <n v="6"/>
    <n v="1.2631578947368421E-2"/>
    <n v="493"/>
    <n v="475"/>
    <n v="468"/>
    <n v="1"/>
    <n v="2"/>
    <n v="2"/>
    <n v="2"/>
    <n v="4"/>
    <n v="0"/>
    <n v="0"/>
    <n v="0"/>
    <n v="0"/>
    <n v="485"/>
    <n v="1"/>
    <n v="2"/>
    <n v="2"/>
    <n v="2"/>
    <n v="4.3298969072164947E-2"/>
    <n v="0"/>
    <n v="0"/>
    <n v="0"/>
    <n v="0"/>
    <n v="4.8681541582150101E-2"/>
    <n v="1.4227642276422764E-2"/>
    <n v="24"/>
  </r>
  <r>
    <x v="17"/>
    <s v="0414-01-000"/>
    <m/>
    <x v="3"/>
    <s v="Lyon"/>
    <s v="Minneota Public School District"/>
    <n v="21"/>
    <n v="0"/>
    <n v="0"/>
    <n v="0"/>
    <n v="0"/>
    <n v="0"/>
    <n v="24"/>
    <n v="0"/>
    <n v="4.8192771084337352E-2"/>
    <n v="67"/>
    <n v="0.12384473197781885"/>
    <n v="498"/>
    <n v="541"/>
    <n v="516"/>
    <n v="0"/>
    <n v="2"/>
    <n v="2"/>
    <n v="22"/>
    <n v="65"/>
    <n v="0"/>
    <n v="0"/>
    <n v="0"/>
    <n v="0"/>
    <n v="472"/>
    <n v="0"/>
    <n v="2"/>
    <n v="2"/>
    <n v="22"/>
    <n v="4.4491525423728813E-2"/>
    <n v="0"/>
    <n v="0"/>
    <n v="0"/>
    <n v="0"/>
    <n v="4.8192771084337352E-2"/>
    <n v="5.2208835341365459E-2"/>
    <n v="24"/>
  </r>
  <r>
    <x v="18"/>
    <s v="2854-01-000"/>
    <m/>
    <x v="3"/>
    <s v="Norman"/>
    <s v="Ada-Borup Public School District"/>
    <n v="20"/>
    <n v="0"/>
    <n v="0"/>
    <n v="0"/>
    <n v="0"/>
    <n v="0"/>
    <n v="24"/>
    <n v="0"/>
    <n v="4.7808764940239043E-2"/>
    <n v="65"/>
    <n v="0.11970534069981584"/>
    <n v="502"/>
    <n v="543"/>
    <n v="478"/>
    <n v="12"/>
    <n v="8"/>
    <n v="7"/>
    <n v="38"/>
    <n v="52"/>
    <n v="0"/>
    <n v="0"/>
    <n v="0"/>
    <n v="6"/>
    <n v="446"/>
    <n v="12"/>
    <n v="8"/>
    <n v="7"/>
    <n v="32"/>
    <n v="4.4843049327354258E-2"/>
    <n v="0"/>
    <n v="0"/>
    <n v="0"/>
    <n v="0"/>
    <n v="4.7808764940239043E-2"/>
    <n v="0.11683168316831684"/>
    <n v="24"/>
  </r>
  <r>
    <x v="3"/>
    <s v="0891-01-000"/>
    <m/>
    <x v="3"/>
    <s v="Yellow Medicine"/>
    <s v="Canby Public School District"/>
    <n v="20"/>
    <n v="0"/>
    <n v="0"/>
    <n v="0"/>
    <n v="0"/>
    <n v="0"/>
    <n v="24"/>
    <n v="0"/>
    <n v="4.7430830039525688E-2"/>
    <n v="24"/>
    <n v="4.7430830039525688E-2"/>
    <n v="506"/>
    <n v="506"/>
    <n v="481"/>
    <n v="2"/>
    <n v="4"/>
    <n v="3"/>
    <n v="16"/>
    <n v="21"/>
    <n v="0"/>
    <n v="0"/>
    <n v="0"/>
    <n v="0"/>
    <n v="480"/>
    <n v="2"/>
    <n v="4"/>
    <n v="3"/>
    <n v="16"/>
    <n v="4.1666666666666664E-2"/>
    <n v="0"/>
    <n v="0"/>
    <n v="0"/>
    <n v="0"/>
    <n v="4.7430830039525688E-2"/>
    <n v="4.9504950495049507E-2"/>
    <n v="24"/>
  </r>
  <r>
    <x v="14"/>
    <s v="0473-01-000"/>
    <m/>
    <x v="3"/>
    <s v="Mille Lacs"/>
    <s v="Isle Public School District"/>
    <n v="19"/>
    <n v="0"/>
    <n v="0"/>
    <n v="3"/>
    <n v="0"/>
    <n v="0"/>
    <n v="24"/>
    <n v="0"/>
    <n v="4.5627376425855515E-2"/>
    <n v="65"/>
    <n v="0.1146384479717813"/>
    <n v="526"/>
    <n v="567"/>
    <n v="524"/>
    <n v="40"/>
    <n v="1"/>
    <n v="1"/>
    <n v="1"/>
    <n v="61"/>
    <n v="0"/>
    <n v="0"/>
    <n v="0"/>
    <n v="0"/>
    <n v="482"/>
    <n v="40"/>
    <n v="1"/>
    <n v="4"/>
    <n v="1"/>
    <n v="3.9419087136929459E-2"/>
    <n v="0"/>
    <n v="0"/>
    <n v="0.75"/>
    <n v="0"/>
    <n v="4.5627376425855515E-2"/>
    <n v="8.7121212121212127E-2"/>
    <n v="24"/>
  </r>
  <r>
    <x v="15"/>
    <s v="0763-01-000"/>
    <m/>
    <x v="3"/>
    <s v="Steele"/>
    <s v="Medford Public School District"/>
    <n v="23"/>
    <n v="0"/>
    <n v="0"/>
    <n v="0"/>
    <n v="0"/>
    <n v="0"/>
    <n v="24"/>
    <n v="0"/>
    <n v="4.3875685557586835E-2"/>
    <n v="32"/>
    <n v="5.7657657657657659E-2"/>
    <n v="547"/>
    <n v="555"/>
    <n v="516"/>
    <n v="1"/>
    <n v="2"/>
    <n v="13"/>
    <n v="23"/>
    <n v="28"/>
    <n v="0"/>
    <n v="0"/>
    <n v="0"/>
    <n v="0"/>
    <n v="511"/>
    <n v="1"/>
    <n v="2"/>
    <n v="13"/>
    <n v="23"/>
    <n v="4.5009784735812131E-2"/>
    <n v="0"/>
    <n v="0"/>
    <n v="0"/>
    <n v="0"/>
    <n v="4.3875685557586835E-2"/>
    <n v="7.0909090909090908E-2"/>
    <n v="24"/>
  </r>
  <r>
    <x v="17"/>
    <s v="0253-01-000"/>
    <m/>
    <x v="3"/>
    <s v="Goodhue"/>
    <s v="Goodhue Public School District"/>
    <n v="24"/>
    <n v="0"/>
    <n v="0"/>
    <n v="0"/>
    <n v="0"/>
    <n v="0"/>
    <n v="24"/>
    <n v="0"/>
    <n v="4.3795620437956206E-2"/>
    <n v="72"/>
    <n v="0.12080536912751678"/>
    <n v="548"/>
    <n v="596"/>
    <n v="586"/>
    <n v="0"/>
    <n v="0"/>
    <n v="3"/>
    <n v="4"/>
    <n v="72"/>
    <n v="0"/>
    <n v="0"/>
    <n v="0"/>
    <n v="0"/>
    <n v="538"/>
    <n v="0"/>
    <n v="0"/>
    <n v="3"/>
    <n v="4"/>
    <n v="4.4609665427509292E-2"/>
    <n v="0"/>
    <n v="0"/>
    <n v="0"/>
    <n v="0"/>
    <n v="4.3795620437956206E-2"/>
    <n v="1.2844036697247707E-2"/>
    <n v="24"/>
  </r>
  <r>
    <x v="14"/>
    <s v="0118-01-000"/>
    <m/>
    <x v="3"/>
    <s v="Cass"/>
    <s v="Northland Community Schools"/>
    <n v="12"/>
    <n v="0"/>
    <n v="0"/>
    <n v="0"/>
    <n v="0"/>
    <n v="0"/>
    <n v="24"/>
    <n v="0"/>
    <n v="4.1237113402061855E-2"/>
    <n v="5"/>
    <n v="8.8809946714031966E-3"/>
    <n v="582"/>
    <n v="563"/>
    <n v="457"/>
    <n v="102"/>
    <n v="4"/>
    <n v="0"/>
    <n v="0"/>
    <n v="3"/>
    <n v="0"/>
    <n v="0"/>
    <n v="0"/>
    <n v="0"/>
    <n v="466"/>
    <n v="102"/>
    <n v="4"/>
    <n v="0"/>
    <n v="0"/>
    <n v="2.575107296137339E-2"/>
    <n v="0"/>
    <n v="0"/>
    <n v="0"/>
    <n v="0"/>
    <n v="4.1237113402061855E-2"/>
    <n v="0.18531468531468531"/>
    <n v="24"/>
  </r>
  <r>
    <x v="16"/>
    <s v="0775-01-000"/>
    <m/>
    <x v="3"/>
    <s v="Swift"/>
    <s v="Kerkhoven-Murdock-Sunburg"/>
    <n v="17"/>
    <n v="0"/>
    <n v="3"/>
    <n v="0"/>
    <n v="0"/>
    <n v="0"/>
    <n v="24"/>
    <n v="0"/>
    <n v="3.9024390243902439E-2"/>
    <n v="73"/>
    <n v="0.10993975903614457"/>
    <n v="615"/>
    <n v="664"/>
    <n v="614"/>
    <n v="2"/>
    <n v="6"/>
    <n v="1"/>
    <n v="41"/>
    <n v="64"/>
    <n v="0"/>
    <n v="0"/>
    <n v="0"/>
    <n v="6"/>
    <n v="567"/>
    <n v="2"/>
    <n v="9"/>
    <n v="1"/>
    <n v="35"/>
    <n v="2.9982363315696647E-2"/>
    <n v="0"/>
    <n v="0.33333333333333331"/>
    <n v="0"/>
    <n v="0"/>
    <n v="3.9024390243902439E-2"/>
    <n v="7.6547231270358312E-2"/>
    <n v="24"/>
  </r>
  <r>
    <x v="15"/>
    <s v="0435-01-000"/>
    <m/>
    <x v="3"/>
    <s v="Mahnomen"/>
    <s v="Waubun-Ogema-White Earth Public Sch"/>
    <n v="12"/>
    <n v="8"/>
    <n v="0"/>
    <n v="0"/>
    <n v="0"/>
    <n v="0"/>
    <n v="24"/>
    <n v="0"/>
    <n v="3.7735849056603772E-2"/>
    <n v="6"/>
    <n v="9.7087378640776691E-3"/>
    <n v="636"/>
    <n v="618"/>
    <n v="248"/>
    <n v="369"/>
    <n v="0"/>
    <n v="1"/>
    <n v="0"/>
    <n v="0"/>
    <n v="0"/>
    <n v="0"/>
    <n v="0"/>
    <n v="0"/>
    <n v="260"/>
    <n v="377"/>
    <n v="0"/>
    <n v="1"/>
    <n v="0"/>
    <n v="4.6153846153846156E-2"/>
    <n v="2.1220159151193633E-2"/>
    <n v="0"/>
    <n v="0"/>
    <n v="0"/>
    <n v="3.7735849056603772E-2"/>
    <n v="0.59247648902821315"/>
    <n v="24"/>
  </r>
  <r>
    <x v="12"/>
    <s v="0084-01-000"/>
    <m/>
    <x v="3"/>
    <s v="Brown"/>
    <s v="Sleepy Eye Public School District"/>
    <n v="14"/>
    <n v="3"/>
    <n v="0"/>
    <n v="0"/>
    <n v="0"/>
    <n v="0"/>
    <n v="24"/>
    <n v="0"/>
    <n v="3.6363636363636362E-2"/>
    <n v="20"/>
    <n v="3.048780487804878E-2"/>
    <n v="660"/>
    <n v="656"/>
    <n v="440"/>
    <n v="0"/>
    <n v="0"/>
    <n v="7"/>
    <n v="209"/>
    <n v="15"/>
    <n v="0"/>
    <n v="0"/>
    <n v="0"/>
    <n v="3"/>
    <n v="439"/>
    <n v="3"/>
    <n v="0"/>
    <n v="7"/>
    <n v="206"/>
    <n v="3.1890660592255128E-2"/>
    <n v="1"/>
    <n v="0"/>
    <n v="0"/>
    <n v="0"/>
    <n v="3.6363636363636362E-2"/>
    <n v="0.32977099236641222"/>
    <n v="24"/>
  </r>
  <r>
    <x v="13"/>
    <s v="0084-01-000"/>
    <m/>
    <x v="3"/>
    <s v="Brown"/>
    <s v="Sleepy Eye Public School District"/>
    <n v="19"/>
    <n v="0"/>
    <n v="0"/>
    <n v="0"/>
    <n v="0"/>
    <n v="0"/>
    <n v="24"/>
    <n v="0"/>
    <n v="3.6090225563909777E-2"/>
    <n v="18"/>
    <n v="2.7314112291350532E-2"/>
    <n v="665"/>
    <n v="659"/>
    <n v="461"/>
    <n v="0"/>
    <n v="0"/>
    <n v="7"/>
    <n v="191"/>
    <n v="16"/>
    <n v="0"/>
    <n v="0"/>
    <n v="0"/>
    <n v="0"/>
    <n v="464"/>
    <n v="0"/>
    <n v="0"/>
    <n v="7"/>
    <n v="191"/>
    <n v="4.0948275862068964E-2"/>
    <n v="0"/>
    <n v="0"/>
    <n v="0"/>
    <n v="0"/>
    <n v="3.6090225563909777E-2"/>
    <n v="0.29909365558912387"/>
    <n v="24"/>
  </r>
  <r>
    <x v="15"/>
    <s v="0390-01-000"/>
    <m/>
    <x v="3"/>
    <s v="Lake of The Woods"/>
    <s v="Lake of The Woods School District"/>
    <n v="21"/>
    <n v="0"/>
    <n v="0"/>
    <n v="0"/>
    <n v="0"/>
    <n v="0"/>
    <n v="24"/>
    <n v="0"/>
    <n v="3.3012379642365884E-2"/>
    <n v="35"/>
    <n v="4.7425474254742549E-2"/>
    <n v="727"/>
    <n v="738"/>
    <n v="707"/>
    <n v="10"/>
    <n v="7"/>
    <n v="6"/>
    <n v="8"/>
    <n v="35"/>
    <n v="0"/>
    <n v="0"/>
    <n v="0"/>
    <n v="0"/>
    <n v="693"/>
    <n v="10"/>
    <n v="7"/>
    <n v="6"/>
    <n v="8"/>
    <n v="3.0303030303030304E-2"/>
    <n v="0"/>
    <n v="0"/>
    <n v="0"/>
    <n v="0"/>
    <n v="3.3012379642365884E-2"/>
    <n v="4.2817679558011051E-2"/>
    <n v="24"/>
  </r>
  <r>
    <x v="13"/>
    <s v="0032-01-000"/>
    <m/>
    <x v="3"/>
    <s v="Beltrami"/>
    <s v="Blackduck Public School District"/>
    <n v="13"/>
    <n v="8"/>
    <n v="0"/>
    <n v="0"/>
    <n v="0"/>
    <n v="0"/>
    <n v="24"/>
    <n v="0"/>
    <n v="3.1746031746031744E-2"/>
    <n v="59"/>
    <n v="7.4589127686472814E-2"/>
    <n v="756"/>
    <n v="791"/>
    <n v="691"/>
    <n v="77"/>
    <n v="12"/>
    <n v="0"/>
    <n v="11"/>
    <n v="46"/>
    <n v="12"/>
    <n v="0"/>
    <n v="0"/>
    <n v="0"/>
    <n v="658"/>
    <n v="73"/>
    <n v="12"/>
    <n v="0"/>
    <n v="11"/>
    <n v="1.9756838905775075E-2"/>
    <n v="0.1095890410958904"/>
    <n v="0"/>
    <n v="0"/>
    <n v="0"/>
    <n v="3.1746031746031744E-2"/>
    <n v="0.1273209549071618"/>
    <n v="24"/>
  </r>
  <r>
    <x v="14"/>
    <s v="0032-01-000"/>
    <m/>
    <x v="3"/>
    <s v="Beltrami"/>
    <s v="Blackduck Public School District"/>
    <n v="7"/>
    <n v="12"/>
    <n v="0"/>
    <n v="0"/>
    <n v="0"/>
    <n v="0"/>
    <n v="24"/>
    <n v="0"/>
    <n v="3.0888030888030889E-2"/>
    <n v="63"/>
    <n v="7.720588235294118E-2"/>
    <n v="777"/>
    <n v="816"/>
    <n v="723"/>
    <n v="73"/>
    <n v="12"/>
    <n v="1"/>
    <n v="7"/>
    <n v="50"/>
    <n v="13"/>
    <n v="0"/>
    <n v="0"/>
    <n v="0"/>
    <n v="680"/>
    <n v="72"/>
    <n v="12"/>
    <n v="1"/>
    <n v="7"/>
    <n v="1.0294117647058823E-2"/>
    <n v="0.16666666666666666"/>
    <n v="0"/>
    <n v="0"/>
    <n v="0"/>
    <n v="3.0888030888030889E-2"/>
    <n v="0.11917098445595854"/>
    <n v="24"/>
  </r>
  <r>
    <x v="16"/>
    <s v="0032-01-000"/>
    <m/>
    <x v="3"/>
    <s v="Beltrami"/>
    <s v="Blackduck Public School District"/>
    <n v="15"/>
    <n v="7"/>
    <n v="0"/>
    <n v="0"/>
    <n v="0"/>
    <n v="0"/>
    <n v="24"/>
    <n v="0"/>
    <n v="2.8503562945368172E-2"/>
    <n v="48"/>
    <n v="5.5427251732101619E-2"/>
    <n v="842"/>
    <n v="866"/>
    <n v="753"/>
    <n v="93"/>
    <n v="9"/>
    <n v="2"/>
    <n v="9"/>
    <n v="33"/>
    <n v="12"/>
    <n v="0"/>
    <n v="0"/>
    <n v="0"/>
    <n v="735"/>
    <n v="88"/>
    <n v="9"/>
    <n v="2"/>
    <n v="9"/>
    <n v="2.0408163265306121E-2"/>
    <n v="7.9545454545454544E-2"/>
    <n v="0"/>
    <n v="0"/>
    <n v="0"/>
    <n v="2.8503562945368172E-2"/>
    <n v="0.12811387900355872"/>
    <n v="24"/>
  </r>
  <r>
    <x v="17"/>
    <s v="0032-01-000"/>
    <m/>
    <x v="3"/>
    <s v="Beltrami"/>
    <s v="Blackduck Public School District"/>
    <n v="16"/>
    <n v="5"/>
    <n v="0"/>
    <n v="0"/>
    <n v="0"/>
    <n v="0"/>
    <n v="24"/>
    <n v="0"/>
    <n v="2.7617951668584578E-2"/>
    <n v="51"/>
    <n v="5.6919642857142856E-2"/>
    <n v="869"/>
    <n v="896"/>
    <n v="777"/>
    <n v="96"/>
    <n v="7"/>
    <n v="3"/>
    <n v="14"/>
    <n v="37"/>
    <n v="13"/>
    <n v="0"/>
    <n v="0"/>
    <n v="0"/>
    <n v="756"/>
    <n v="88"/>
    <n v="7"/>
    <n v="3"/>
    <n v="14"/>
    <n v="2.1164021164021163E-2"/>
    <n v="5.6818181818181816E-2"/>
    <n v="0"/>
    <n v="0"/>
    <n v="0"/>
    <n v="2.7617951668584578E-2"/>
    <n v="0.12903225806451613"/>
    <n v="24"/>
  </r>
  <r>
    <x v="11"/>
    <s v="0846-01-000"/>
    <m/>
    <x v="3"/>
    <s v="Wilkin"/>
    <s v="Breckenridge Public School District"/>
    <n v="23"/>
    <n v="0"/>
    <n v="0"/>
    <n v="0"/>
    <n v="0"/>
    <n v="0"/>
    <n v="24"/>
    <n v="0"/>
    <n v="2.6966292134831461E-2"/>
    <n v="18"/>
    <n v="2.0361990950226245E-2"/>
    <n v="890"/>
    <n v="884"/>
    <n v="809"/>
    <n v="12"/>
    <n v="9"/>
    <n v="3"/>
    <n v="51"/>
    <n v="10"/>
    <n v="0"/>
    <n v="0"/>
    <n v="0"/>
    <n v="0"/>
    <n v="822"/>
    <n v="12"/>
    <n v="9"/>
    <n v="3"/>
    <n v="51"/>
    <n v="2.7980535279805353E-2"/>
    <n v="0"/>
    <n v="0"/>
    <n v="0"/>
    <n v="0"/>
    <n v="2.6966292134831461E-2"/>
    <n v="8.3612040133779264E-2"/>
    <n v="24"/>
  </r>
  <r>
    <x v="17"/>
    <s v="0227-01-000"/>
    <m/>
    <x v="3"/>
    <s v="Olmsted"/>
    <s v="Chatfield Public Schools"/>
    <n v="23"/>
    <n v="0"/>
    <n v="0"/>
    <n v="0"/>
    <n v="0"/>
    <n v="0"/>
    <n v="24"/>
    <n v="0"/>
    <n v="2.6726057906458798E-2"/>
    <n v="77"/>
    <n v="8.0967402733964244E-2"/>
    <n v="898"/>
    <n v="951"/>
    <n v="930"/>
    <n v="0"/>
    <n v="8"/>
    <n v="8"/>
    <n v="6"/>
    <n v="73"/>
    <n v="0"/>
    <n v="0"/>
    <n v="0"/>
    <n v="0"/>
    <n v="880"/>
    <n v="0"/>
    <n v="8"/>
    <n v="8"/>
    <n v="6"/>
    <n v="2.6136363636363635E-2"/>
    <n v="0"/>
    <n v="0"/>
    <n v="0"/>
    <n v="0"/>
    <n v="2.6726057906458798E-2"/>
    <n v="2.4390243902439025E-2"/>
    <n v="24"/>
  </r>
  <r>
    <x v="15"/>
    <s v="0846-01-000"/>
    <m/>
    <x v="3"/>
    <s v="Wilkin"/>
    <s v="Breckenridge Public School District"/>
    <n v="24"/>
    <n v="0"/>
    <n v="0"/>
    <n v="0"/>
    <n v="0"/>
    <n v="0"/>
    <n v="24"/>
    <n v="0"/>
    <n v="2.5210084033613446E-2"/>
    <n v="11"/>
    <n v="1.1714589989350373E-2"/>
    <n v="952"/>
    <n v="939"/>
    <n v="864"/>
    <n v="15"/>
    <n v="9"/>
    <n v="4"/>
    <n v="47"/>
    <n v="9"/>
    <n v="0"/>
    <n v="0"/>
    <n v="0"/>
    <n v="0"/>
    <n v="879"/>
    <n v="15"/>
    <n v="9"/>
    <n v="4"/>
    <n v="47"/>
    <n v="2.7303754266211604E-2"/>
    <n v="0"/>
    <n v="0"/>
    <n v="0"/>
    <n v="0"/>
    <n v="2.5210084033613446E-2"/>
    <n v="7.8616352201257858E-2"/>
    <n v="24"/>
  </r>
  <r>
    <x v="12"/>
    <s v="0139-01-000"/>
    <m/>
    <x v="3"/>
    <s v="Chisago"/>
    <s v="Rush City Public School District"/>
    <n v="19"/>
    <n v="0"/>
    <n v="0"/>
    <n v="0"/>
    <n v="0"/>
    <n v="0"/>
    <n v="24"/>
    <n v="0"/>
    <n v="2.4193548387096774E-2"/>
    <n v="0"/>
    <n v="0"/>
    <n v="992"/>
    <n v="968"/>
    <n v="925"/>
    <n v="9"/>
    <n v="14"/>
    <n v="10"/>
    <n v="10"/>
    <n v="0"/>
    <n v="0"/>
    <n v="0"/>
    <n v="0"/>
    <n v="0"/>
    <n v="944"/>
    <n v="9"/>
    <n v="14"/>
    <n v="10"/>
    <n v="10"/>
    <n v="2.0127118644067795E-2"/>
    <n v="0"/>
    <n v="0"/>
    <n v="0"/>
    <n v="0"/>
    <n v="2.4193548387096774E-2"/>
    <n v="4.3566362715298887E-2"/>
    <n v="24"/>
  </r>
  <r>
    <x v="15"/>
    <s v="0099-01-000"/>
    <m/>
    <x v="3"/>
    <s v="Carlton"/>
    <s v="Esko Public School District"/>
    <n v="20"/>
    <n v="0"/>
    <n v="0"/>
    <n v="0"/>
    <n v="0"/>
    <n v="0"/>
    <n v="24"/>
    <n v="0"/>
    <n v="2.359882005899705E-2"/>
    <n v="95"/>
    <n v="8.731617647058823E-2"/>
    <n v="1017"/>
    <n v="1088"/>
    <n v="1072"/>
    <n v="2"/>
    <n v="3"/>
    <n v="8"/>
    <n v="3"/>
    <n v="92"/>
    <n v="0"/>
    <n v="0"/>
    <n v="0"/>
    <n v="0"/>
    <n v="1000"/>
    <n v="2"/>
    <n v="3"/>
    <n v="8"/>
    <n v="3"/>
    <n v="0.02"/>
    <n v="0"/>
    <n v="0"/>
    <n v="0"/>
    <n v="0"/>
    <n v="2.359882005899705E-2"/>
    <n v="1.5748031496062992E-2"/>
    <n v="24"/>
  </r>
  <r>
    <x v="17"/>
    <s v="0282-01-000"/>
    <s v="yes"/>
    <x v="2"/>
    <s v="Hennepin"/>
    <s v="St. Anthony-New Brighton Schools"/>
    <n v="11"/>
    <n v="0"/>
    <n v="0"/>
    <n v="0"/>
    <n v="0"/>
    <n v="0"/>
    <n v="24"/>
    <n v="0"/>
    <n v="2.0797227036395149E-2"/>
    <n v="355"/>
    <n v="0.23905723905723905"/>
    <n v="1154"/>
    <n v="1485"/>
    <n v="1283"/>
    <n v="22"/>
    <n v="66"/>
    <n v="93"/>
    <n v="24"/>
    <n v="284"/>
    <n v="10"/>
    <n v="24"/>
    <n v="20"/>
    <n v="7"/>
    <n v="1010"/>
    <n v="12"/>
    <n v="42"/>
    <n v="73"/>
    <n v="17"/>
    <n v="1.089108910891089E-2"/>
    <n v="0"/>
    <n v="0"/>
    <n v="0"/>
    <n v="0"/>
    <n v="2.0797227036395149E-2"/>
    <n v="0.12478336221837089"/>
    <n v="24"/>
  </r>
  <r>
    <x v="17"/>
    <s v="2184-01-000"/>
    <m/>
    <x v="3"/>
    <s v="Rock"/>
    <s v="Luverne Public School District"/>
    <n v="23"/>
    <n v="0"/>
    <n v="0"/>
    <n v="0"/>
    <n v="0"/>
    <n v="0"/>
    <n v="24"/>
    <n v="0"/>
    <n v="1.8004501125281319E-2"/>
    <n v="98"/>
    <n v="6.965174129353234E-2"/>
    <n v="1333"/>
    <n v="1407"/>
    <n v="1352"/>
    <n v="6"/>
    <n v="10"/>
    <n v="29"/>
    <n v="10"/>
    <n v="95"/>
    <n v="0"/>
    <n v="0"/>
    <n v="0"/>
    <n v="0"/>
    <n v="1280"/>
    <n v="6"/>
    <n v="10"/>
    <n v="29"/>
    <n v="10"/>
    <n v="1.7968749999999999E-2"/>
    <n v="0"/>
    <n v="0"/>
    <n v="0"/>
    <n v="0"/>
    <n v="1.8004501125281319E-2"/>
    <n v="4.1198501872659173E-2"/>
    <n v="24"/>
  </r>
  <r>
    <x v="12"/>
    <s v="0716-01-000"/>
    <s v="yes"/>
    <x v="2"/>
    <s v="Scott"/>
    <s v="Belle Plaine Public School District"/>
    <n v="13"/>
    <n v="0"/>
    <n v="0"/>
    <n v="0"/>
    <n v="0"/>
    <n v="9"/>
    <n v="15"/>
    <n v="6.2456627342123523E-3"/>
    <n v="1.0409437890353921E-2"/>
    <n v="31"/>
    <n v="2.1408839779005526E-2"/>
    <n v="1441"/>
    <n v="1448"/>
    <n v="1383"/>
    <n v="9"/>
    <n v="15"/>
    <n v="16"/>
    <n v="25"/>
    <n v="26"/>
    <n v="0"/>
    <n v="0"/>
    <n v="0"/>
    <n v="0"/>
    <n v="1370"/>
    <n v="9"/>
    <n v="15"/>
    <n v="16"/>
    <n v="25"/>
    <n v="9.4890510948905105E-3"/>
    <n v="0"/>
    <n v="0"/>
    <n v="0"/>
    <n v="0"/>
    <n v="1.6655100624566273E-2"/>
    <n v="4.5296167247386762E-2"/>
    <n v="24"/>
  </r>
  <r>
    <x v="11"/>
    <s v="0051-01-000"/>
    <m/>
    <x v="3"/>
    <s v="Benton"/>
    <s v="Foley Public School District"/>
    <n v="19"/>
    <n v="0"/>
    <n v="0"/>
    <n v="0"/>
    <n v="0"/>
    <n v="0"/>
    <n v="24"/>
    <n v="0"/>
    <n v="1.4842300556586271E-2"/>
    <n v="83"/>
    <n v="4.9522673031026254E-2"/>
    <n v="1617"/>
    <n v="1676"/>
    <n v="1644"/>
    <n v="7"/>
    <n v="7"/>
    <n v="5"/>
    <n v="13"/>
    <n v="79"/>
    <n v="0"/>
    <n v="0"/>
    <n v="0"/>
    <n v="0"/>
    <n v="1584"/>
    <n v="7"/>
    <n v="7"/>
    <n v="5"/>
    <n v="13"/>
    <n v="1.1994949494949494E-2"/>
    <n v="0"/>
    <n v="0"/>
    <n v="0"/>
    <n v="0"/>
    <n v="1.4842300556586271E-2"/>
    <n v="1.9801980198019802E-2"/>
    <n v="24"/>
  </r>
  <r>
    <x v="13"/>
    <s v="0006-03-000"/>
    <s v="yes"/>
    <x v="2"/>
    <s v="Dakota"/>
    <s v="South St. Paul Public School Dist."/>
    <n v="15"/>
    <n v="0"/>
    <n v="0"/>
    <n v="0"/>
    <n v="0"/>
    <n v="5"/>
    <n v="19"/>
    <n v="1.5698587127158557E-3"/>
    <n v="5.965463108320251E-3"/>
    <n v="208"/>
    <n v="6.173938854259424E-2"/>
    <n v="3185"/>
    <n v="3369"/>
    <n v="2787"/>
    <n v="29"/>
    <n v="140"/>
    <n v="45"/>
    <n v="368"/>
    <n v="163"/>
    <n v="0"/>
    <n v="6"/>
    <n v="0"/>
    <n v="28"/>
    <n v="2639"/>
    <n v="29"/>
    <n v="134"/>
    <n v="45"/>
    <n v="340"/>
    <n v="5.6839712012125808E-3"/>
    <n v="0"/>
    <n v="0"/>
    <n v="0"/>
    <n v="0"/>
    <n v="7.5353218210361065E-3"/>
    <n v="0.17194854094759962"/>
    <n v="24"/>
  </r>
  <r>
    <x v="16"/>
    <s v="0006-03-000"/>
    <s v="yes"/>
    <x v="2"/>
    <s v="Dakota"/>
    <s v="South St. Paul Public School Dist."/>
    <n v="19"/>
    <n v="0"/>
    <n v="0"/>
    <n v="0"/>
    <n v="0"/>
    <n v="0"/>
    <n v="24"/>
    <n v="0"/>
    <n v="7.2007200720072004E-3"/>
    <n v="224"/>
    <n v="6.3402207755448622E-2"/>
    <n v="3333"/>
    <n v="3533"/>
    <n v="3136"/>
    <n v="22"/>
    <n v="78"/>
    <n v="44"/>
    <n v="253"/>
    <n v="195"/>
    <n v="0"/>
    <n v="0"/>
    <n v="3"/>
    <n v="17"/>
    <n v="2960"/>
    <n v="22"/>
    <n v="78"/>
    <n v="41"/>
    <n v="236"/>
    <n v="6.4189189189189193E-3"/>
    <n v="0"/>
    <n v="0"/>
    <n v="0"/>
    <n v="0"/>
    <n v="7.2007200720072004E-3"/>
    <n v="0.1129757267006293"/>
    <n v="24"/>
  </r>
  <r>
    <x v="16"/>
    <s v="0911-01-000"/>
    <m/>
    <x v="3"/>
    <s v="Isanti"/>
    <s v="Cambridge-Isanti Public School Dist"/>
    <n v="18"/>
    <n v="0"/>
    <n v="0"/>
    <n v="0"/>
    <n v="0"/>
    <n v="3"/>
    <n v="21"/>
    <n v="6.4502257579015262E-4"/>
    <n v="4.515158030531069E-3"/>
    <n v="50"/>
    <n v="1.0690613641223007E-2"/>
    <n v="4651"/>
    <n v="4677"/>
    <n v="4494"/>
    <n v="62"/>
    <n v="38"/>
    <n v="46"/>
    <n v="37"/>
    <n v="43"/>
    <n v="0"/>
    <n v="0"/>
    <n v="0"/>
    <n v="0"/>
    <n v="4469"/>
    <n v="62"/>
    <n v="38"/>
    <n v="46"/>
    <n v="37"/>
    <n v="4.0277466994853434E-3"/>
    <n v="0"/>
    <n v="0"/>
    <n v="0"/>
    <n v="0"/>
    <n v="5.1601806063212219E-3"/>
    <n v="3.9337919174548583E-2"/>
    <n v="24"/>
  </r>
  <r>
    <x v="13"/>
    <s v="0911-01-000"/>
    <m/>
    <x v="3"/>
    <s v="Isanti"/>
    <s v="Cambridge-Isanti Public School Dist"/>
    <n v="18"/>
    <n v="0"/>
    <n v="0"/>
    <n v="0"/>
    <n v="0"/>
    <n v="0"/>
    <n v="24"/>
    <n v="0"/>
    <n v="4.9699730793124871E-3"/>
    <n v="108"/>
    <n v="2.1982495420313455E-2"/>
    <n v="4829"/>
    <n v="4913"/>
    <n v="4658"/>
    <n v="72"/>
    <n v="52"/>
    <n v="67"/>
    <n v="64"/>
    <n v="93"/>
    <n v="0"/>
    <n v="0"/>
    <n v="0"/>
    <n v="4"/>
    <n v="4583"/>
    <n v="72"/>
    <n v="52"/>
    <n v="67"/>
    <n v="60"/>
    <n v="3.9275583678813003E-3"/>
    <n v="0"/>
    <n v="0"/>
    <n v="0"/>
    <n v="0"/>
    <n v="4.9699730793124871E-3"/>
    <n v="5.1923872569300783E-2"/>
    <n v="24"/>
  </r>
  <r>
    <x v="5"/>
    <s v="0561-01-000"/>
    <m/>
    <x v="3"/>
    <s v="Pennington"/>
    <s v="Goodridge Public School District"/>
    <n v="18"/>
    <n v="0"/>
    <n v="0"/>
    <n v="0"/>
    <n v="0"/>
    <n v="0"/>
    <n v="23"/>
    <n v="0"/>
    <n v="0.1411042944785276"/>
    <n v="52"/>
    <n v="0.27083333333333331"/>
    <n v="163"/>
    <n v="192"/>
    <n v="167"/>
    <n v="12"/>
    <n v="4"/>
    <n v="2"/>
    <n v="7"/>
    <n v="40"/>
    <n v="8"/>
    <n v="0"/>
    <n v="0"/>
    <n v="0"/>
    <n v="145"/>
    <n v="4"/>
    <n v="4"/>
    <n v="2"/>
    <n v="7"/>
    <n v="0.12413793103448276"/>
    <n v="0"/>
    <n v="0"/>
    <n v="0"/>
    <n v="0"/>
    <n v="0.1411042944785276"/>
    <n v="0.10493827160493827"/>
    <n v="23"/>
  </r>
  <r>
    <x v="1"/>
    <s v="0561-01-000"/>
    <m/>
    <x v="3"/>
    <s v="Pennington"/>
    <s v="Goodridge Public School District"/>
    <n v="18"/>
    <n v="0"/>
    <n v="0"/>
    <n v="0"/>
    <n v="0"/>
    <n v="0"/>
    <n v="23"/>
    <n v="0"/>
    <n v="0.1393939393939394"/>
    <n v="56"/>
    <n v="0.28282828282828282"/>
    <n v="165"/>
    <n v="198"/>
    <n v="174"/>
    <n v="9"/>
    <n v="1"/>
    <n v="2"/>
    <n v="12"/>
    <n v="42"/>
    <n v="5"/>
    <n v="0"/>
    <n v="0"/>
    <n v="3"/>
    <n v="150"/>
    <n v="4"/>
    <n v="1"/>
    <n v="2"/>
    <n v="9"/>
    <n v="0.12"/>
    <n v="0"/>
    <n v="0"/>
    <n v="0"/>
    <n v="0"/>
    <n v="0.1393939393939394"/>
    <n v="9.6385542168674704E-2"/>
    <n v="23"/>
  </r>
  <r>
    <x v="18"/>
    <s v="0592-01-000"/>
    <m/>
    <x v="3"/>
    <s v="Polk"/>
    <s v="Climax-Shelly Public Schools"/>
    <n v="15"/>
    <n v="0"/>
    <n v="0"/>
    <n v="0"/>
    <n v="3"/>
    <n v="0"/>
    <n v="23"/>
    <n v="0"/>
    <n v="0.13450292397660818"/>
    <n v="0"/>
    <n v="0"/>
    <n v="171"/>
    <n v="148"/>
    <n v="123"/>
    <n v="0"/>
    <n v="0"/>
    <n v="0"/>
    <n v="25"/>
    <n v="0"/>
    <n v="0"/>
    <n v="0"/>
    <n v="0"/>
    <n v="0"/>
    <n v="138"/>
    <n v="0"/>
    <n v="0"/>
    <n v="0"/>
    <n v="28"/>
    <n v="0.10869565217391304"/>
    <n v="0"/>
    <n v="0"/>
    <n v="0"/>
    <n v="0.10714285714285714"/>
    <n v="0.13450292397660818"/>
    <n v="0.16867469879518071"/>
    <n v="23"/>
  </r>
  <r>
    <x v="10"/>
    <s v="0363-01-000"/>
    <m/>
    <x v="3"/>
    <s v="Koochiching"/>
    <s v="South Koochiching School District"/>
    <n v="22"/>
    <n v="0"/>
    <n v="0"/>
    <n v="0"/>
    <n v="0"/>
    <n v="0"/>
    <n v="23"/>
    <n v="0"/>
    <n v="0.1270718232044199"/>
    <n v="200"/>
    <n v="0.55865921787709494"/>
    <n v="181"/>
    <n v="358"/>
    <n v="346"/>
    <n v="9"/>
    <n v="2"/>
    <n v="0"/>
    <n v="1"/>
    <n v="188"/>
    <n v="4"/>
    <n v="0"/>
    <n v="0"/>
    <n v="0"/>
    <n v="180"/>
    <n v="5"/>
    <n v="2"/>
    <n v="0"/>
    <n v="1"/>
    <n v="0.12222222222222222"/>
    <n v="0"/>
    <n v="0"/>
    <n v="0"/>
    <n v="0"/>
    <n v="0.1270718232044199"/>
    <n v="4.2553191489361701E-2"/>
    <n v="23"/>
  </r>
  <r>
    <x v="9"/>
    <s v="0363-01-000"/>
    <m/>
    <x v="3"/>
    <s v="Koochiching"/>
    <s v="South Koochiching School District"/>
    <n v="22"/>
    <n v="0"/>
    <n v="0"/>
    <n v="0"/>
    <n v="0"/>
    <n v="0"/>
    <n v="23"/>
    <n v="0"/>
    <n v="0.12637362637362637"/>
    <n v="212"/>
    <n v="0.5714285714285714"/>
    <n v="182"/>
    <n v="371"/>
    <n v="342"/>
    <n v="23"/>
    <n v="6"/>
    <n v="0"/>
    <n v="0"/>
    <n v="186"/>
    <n v="16"/>
    <n v="5"/>
    <n v="0"/>
    <n v="0"/>
    <n v="178"/>
    <n v="7"/>
    <n v="1"/>
    <n v="0"/>
    <n v="0"/>
    <n v="0.12359550561797752"/>
    <n v="0"/>
    <n v="0"/>
    <n v="0"/>
    <n v="0"/>
    <n v="0.12637362637362637"/>
    <n v="4.3010752688172046E-2"/>
    <n v="23"/>
  </r>
  <r>
    <x v="3"/>
    <s v="0850-01-000"/>
    <m/>
    <x v="3"/>
    <s v="Wilkin"/>
    <s v="Rothsay Public School District"/>
    <n v="21"/>
    <n v="0"/>
    <n v="0"/>
    <n v="0"/>
    <n v="0"/>
    <n v="0"/>
    <n v="23"/>
    <n v="0"/>
    <n v="0.12637362637362637"/>
    <n v="102"/>
    <n v="0.39080459770114945"/>
    <n v="182"/>
    <n v="261"/>
    <n v="247"/>
    <n v="1"/>
    <n v="8"/>
    <n v="0"/>
    <n v="5"/>
    <n v="98"/>
    <n v="0"/>
    <n v="0"/>
    <n v="0"/>
    <n v="0"/>
    <n v="170"/>
    <n v="1"/>
    <n v="8"/>
    <n v="0"/>
    <n v="5"/>
    <n v="0.12352941176470589"/>
    <n v="0"/>
    <n v="0"/>
    <n v="0"/>
    <n v="0"/>
    <n v="0.12637362637362637"/>
    <n v="7.6086956521739135E-2"/>
    <n v="23"/>
  </r>
  <r>
    <x v="8"/>
    <s v="0600-01-000"/>
    <m/>
    <x v="3"/>
    <s v="Polk"/>
    <s v="Fisher Public School District"/>
    <n v="21"/>
    <n v="0"/>
    <n v="0"/>
    <n v="0"/>
    <n v="0"/>
    <n v="0"/>
    <n v="23"/>
    <n v="0"/>
    <n v="0.11616161616161616"/>
    <n v="101"/>
    <n v="0.36594202898550726"/>
    <n v="198"/>
    <n v="276"/>
    <n v="257"/>
    <n v="2"/>
    <n v="0"/>
    <n v="0"/>
    <n v="17"/>
    <n v="85"/>
    <n v="0"/>
    <n v="0"/>
    <n v="0"/>
    <n v="14"/>
    <n v="193"/>
    <n v="2"/>
    <n v="0"/>
    <n v="0"/>
    <n v="3"/>
    <n v="0.10880829015544041"/>
    <n v="0"/>
    <n v="0"/>
    <n v="0"/>
    <n v="0"/>
    <n v="0.11616161616161616"/>
    <n v="2.5252525252525252E-2"/>
    <n v="23"/>
  </r>
  <r>
    <x v="9"/>
    <s v="0600-01-000"/>
    <m/>
    <x v="3"/>
    <s v="Polk"/>
    <s v="Fisher Public School District"/>
    <n v="21"/>
    <n v="0"/>
    <n v="0"/>
    <n v="0"/>
    <n v="0"/>
    <n v="0"/>
    <n v="23"/>
    <n v="0"/>
    <n v="0.1111111111111111"/>
    <n v="95"/>
    <n v="0.34050179211469533"/>
    <n v="207"/>
    <n v="279"/>
    <n v="256"/>
    <n v="3"/>
    <n v="1"/>
    <n v="0"/>
    <n v="19"/>
    <n v="80"/>
    <n v="0"/>
    <n v="0"/>
    <n v="0"/>
    <n v="14"/>
    <n v="197"/>
    <n v="3"/>
    <n v="1"/>
    <n v="0"/>
    <n v="5"/>
    <n v="0.1065989847715736"/>
    <n v="0"/>
    <n v="0"/>
    <n v="0"/>
    <n v="0"/>
    <n v="0.1111111111111111"/>
    <n v="4.3689320388349516E-2"/>
    <n v="23"/>
  </r>
  <r>
    <x v="14"/>
    <s v="0768-01-000"/>
    <m/>
    <x v="3"/>
    <s v="Stevens"/>
    <s v="Hancock Public School District"/>
    <n v="21"/>
    <n v="0"/>
    <n v="0"/>
    <n v="0"/>
    <n v="0"/>
    <n v="0"/>
    <n v="23"/>
    <n v="0"/>
    <n v="9.9137931034482762E-2"/>
    <n v="17"/>
    <n v="7.5221238938053103E-2"/>
    <n v="232"/>
    <n v="226"/>
    <n v="222"/>
    <n v="2"/>
    <n v="0"/>
    <n v="2"/>
    <n v="0"/>
    <n v="15"/>
    <n v="0"/>
    <n v="0"/>
    <n v="0"/>
    <n v="0"/>
    <n v="228"/>
    <n v="2"/>
    <n v="0"/>
    <n v="2"/>
    <n v="0"/>
    <n v="9.2105263157894732E-2"/>
    <n v="0"/>
    <n v="0"/>
    <n v="0"/>
    <n v="0"/>
    <n v="9.9137931034482762E-2"/>
    <n v="1.7241379310344827E-2"/>
    <n v="23"/>
  </r>
  <r>
    <x v="12"/>
    <s v="0600-01-000"/>
    <m/>
    <x v="3"/>
    <s v="Polk"/>
    <s v="Fisher Public School District"/>
    <n v="21"/>
    <n v="0"/>
    <n v="0"/>
    <n v="0"/>
    <n v="0"/>
    <n v="0"/>
    <n v="23"/>
    <n v="0"/>
    <n v="9.583333333333334E-2"/>
    <n v="93"/>
    <n v="0.3"/>
    <n v="240"/>
    <n v="310"/>
    <n v="269"/>
    <n v="6"/>
    <n v="0"/>
    <n v="0"/>
    <n v="35"/>
    <n v="74"/>
    <n v="0"/>
    <n v="0"/>
    <n v="0"/>
    <n v="17"/>
    <n v="216"/>
    <n v="6"/>
    <n v="0"/>
    <n v="0"/>
    <n v="18"/>
    <n v="9.7222222222222224E-2"/>
    <n v="0"/>
    <n v="0"/>
    <n v="0"/>
    <n v="0"/>
    <n v="9.583333333333334E-2"/>
    <n v="0.1"/>
    <n v="23"/>
  </r>
  <r>
    <x v="1"/>
    <s v="0242-01-000"/>
    <m/>
    <x v="3"/>
    <s v="Freeborn"/>
    <s v="Alden-Conger Public School District"/>
    <n v="18"/>
    <n v="0"/>
    <n v="0"/>
    <n v="0"/>
    <n v="3"/>
    <n v="0"/>
    <n v="23"/>
    <n v="0"/>
    <n v="9.0196078431372548E-2"/>
    <n v="264"/>
    <n v="0.532258064516129"/>
    <n v="255"/>
    <n v="496"/>
    <n v="467"/>
    <n v="0"/>
    <n v="5"/>
    <n v="4"/>
    <n v="20"/>
    <n v="247"/>
    <n v="0"/>
    <n v="5"/>
    <n v="0"/>
    <n v="8"/>
    <n v="238"/>
    <n v="0"/>
    <n v="0"/>
    <n v="4"/>
    <n v="15"/>
    <n v="7.5630252100840331E-2"/>
    <n v="0"/>
    <n v="0"/>
    <n v="0"/>
    <n v="0.2"/>
    <n v="9.0196078431372548E-2"/>
    <n v="7.3929961089494164E-2"/>
    <n v="23"/>
  </r>
  <r>
    <x v="10"/>
    <s v="0242-01-000"/>
    <m/>
    <x v="3"/>
    <s v="Freeborn"/>
    <s v="Alden-Conger Public School District"/>
    <n v="22"/>
    <n v="0"/>
    <n v="0"/>
    <n v="0"/>
    <n v="0"/>
    <n v="0"/>
    <n v="23"/>
    <n v="0"/>
    <n v="8.6142322097378279E-2"/>
    <n v="153"/>
    <n v="0.38539042821158692"/>
    <n v="267"/>
    <n v="397"/>
    <n v="382"/>
    <n v="0"/>
    <n v="4"/>
    <n v="3"/>
    <n v="8"/>
    <n v="148"/>
    <n v="0"/>
    <n v="0"/>
    <n v="0"/>
    <n v="0"/>
    <n v="256"/>
    <n v="0"/>
    <n v="4"/>
    <n v="3"/>
    <n v="8"/>
    <n v="8.59375E-2"/>
    <n v="0"/>
    <n v="0"/>
    <n v="0"/>
    <n v="0"/>
    <n v="8.6142322097378279E-2"/>
    <n v="5.5350553505535055E-2"/>
    <n v="23"/>
  </r>
  <r>
    <x v="9"/>
    <s v="0362-01-000"/>
    <m/>
    <x v="3"/>
    <s v="Koochiching"/>
    <s v="Littlefork-Big Falls School Dist."/>
    <n v="21"/>
    <n v="0"/>
    <n v="0"/>
    <n v="0"/>
    <n v="0"/>
    <n v="4"/>
    <n v="19"/>
    <n v="1.3888888888888888E-2"/>
    <n v="6.5972222222222224E-2"/>
    <n v="88"/>
    <n v="0.24929178470254956"/>
    <n v="288"/>
    <n v="353"/>
    <n v="345"/>
    <n v="6"/>
    <n v="0"/>
    <n v="0"/>
    <n v="2"/>
    <n v="87"/>
    <n v="0"/>
    <n v="0"/>
    <n v="0"/>
    <n v="0"/>
    <n v="279"/>
    <n v="6"/>
    <n v="0"/>
    <n v="0"/>
    <n v="2"/>
    <n v="7.5268817204301078E-2"/>
    <n v="0"/>
    <n v="0"/>
    <n v="0"/>
    <n v="0"/>
    <n v="7.9861111111111105E-2"/>
    <n v="2.7874564459930314E-2"/>
    <n v="23"/>
  </r>
  <r>
    <x v="2"/>
    <s v="2171-01-000"/>
    <m/>
    <x v="3"/>
    <s v="Kittson"/>
    <s v="Kittson Central School District"/>
    <n v="19"/>
    <n v="0"/>
    <n v="0"/>
    <n v="0"/>
    <n v="0"/>
    <n v="0"/>
    <n v="23"/>
    <n v="0"/>
    <n v="7.2555205047318619E-2"/>
    <n v="17"/>
    <n v="5.4662379421221867E-2"/>
    <n v="317"/>
    <n v="311"/>
    <n v="282"/>
    <n v="5"/>
    <n v="2"/>
    <n v="7"/>
    <n v="15"/>
    <n v="11"/>
    <n v="4"/>
    <n v="0"/>
    <n v="0"/>
    <n v="0"/>
    <n v="290"/>
    <n v="1"/>
    <n v="2"/>
    <n v="7"/>
    <n v="15"/>
    <n v="6.5517241379310351E-2"/>
    <n v="0"/>
    <n v="0"/>
    <n v="0"/>
    <n v="0"/>
    <n v="7.2555205047318619E-2"/>
    <n v="7.9365079365079361E-2"/>
    <n v="23"/>
  </r>
  <r>
    <x v="17"/>
    <s v="0100-01-000"/>
    <m/>
    <x v="3"/>
    <s v="Carlton"/>
    <s v="Wrenshall Public School District"/>
    <n v="19"/>
    <n v="0"/>
    <n v="0"/>
    <n v="0"/>
    <n v="0"/>
    <n v="0"/>
    <n v="23"/>
    <n v="0"/>
    <n v="6.5340909090909088E-2"/>
    <n v="83"/>
    <n v="0.20145631067961164"/>
    <n v="352"/>
    <n v="412"/>
    <n v="401"/>
    <n v="6"/>
    <n v="4"/>
    <n v="1"/>
    <n v="0"/>
    <n v="80"/>
    <n v="0"/>
    <n v="0"/>
    <n v="0"/>
    <n v="0"/>
    <n v="340"/>
    <n v="6"/>
    <n v="4"/>
    <n v="1"/>
    <n v="0"/>
    <n v="5.5882352941176473E-2"/>
    <n v="0"/>
    <n v="0"/>
    <n v="0"/>
    <n v="0"/>
    <n v="6.5340909090909088E-2"/>
    <n v="3.1339031339031341E-2"/>
    <n v="23"/>
  </r>
  <r>
    <x v="15"/>
    <s v="0100-01-000"/>
    <m/>
    <x v="3"/>
    <s v="Carlton"/>
    <s v="Wrenshall Public School District"/>
    <n v="21"/>
    <n v="0"/>
    <n v="0"/>
    <n v="0"/>
    <n v="0"/>
    <n v="0"/>
    <n v="23"/>
    <n v="0"/>
    <n v="6.3888888888888884E-2"/>
    <n v="70"/>
    <n v="0.171990171990172"/>
    <n v="360"/>
    <n v="407"/>
    <n v="396"/>
    <n v="6"/>
    <n v="3"/>
    <n v="1"/>
    <n v="1"/>
    <n v="67"/>
    <n v="3"/>
    <n v="0"/>
    <n v="0"/>
    <n v="0"/>
    <n v="350"/>
    <n v="3"/>
    <n v="3"/>
    <n v="1"/>
    <n v="1"/>
    <n v="0.06"/>
    <n v="0"/>
    <n v="0"/>
    <n v="0"/>
    <n v="0"/>
    <n v="6.3888888888888884E-2"/>
    <n v="2.23463687150838E-2"/>
    <n v="23"/>
  </r>
  <r>
    <x v="11"/>
    <s v="0630-01-000"/>
    <m/>
    <x v="3"/>
    <s v="Red Lake"/>
    <s v="Red Lake Falls Public School Dist."/>
    <n v="18"/>
    <n v="0"/>
    <n v="0"/>
    <n v="0"/>
    <n v="0"/>
    <n v="0"/>
    <n v="23"/>
    <n v="0"/>
    <n v="5.8974358974358973E-2"/>
    <n v="28"/>
    <n v="7.0886075949367092E-2"/>
    <n v="390"/>
    <n v="395"/>
    <n v="374"/>
    <n v="1"/>
    <n v="8"/>
    <n v="0"/>
    <n v="12"/>
    <n v="27"/>
    <n v="0"/>
    <n v="0"/>
    <n v="0"/>
    <n v="0"/>
    <n v="365"/>
    <n v="1"/>
    <n v="8"/>
    <n v="0"/>
    <n v="12"/>
    <n v="4.9315068493150684E-2"/>
    <n v="0"/>
    <n v="0"/>
    <n v="0"/>
    <n v="0"/>
    <n v="5.8974358974358973E-2"/>
    <n v="5.4404145077720206E-2"/>
    <n v="23"/>
  </r>
  <r>
    <x v="18"/>
    <s v="0775-01-000"/>
    <m/>
    <x v="3"/>
    <s v="Swift"/>
    <s v="Kerkhoven-Murdock-Sunburg"/>
    <n v="17"/>
    <n v="0"/>
    <n v="0"/>
    <n v="0"/>
    <n v="0"/>
    <n v="0"/>
    <n v="23"/>
    <n v="0"/>
    <n v="5.1339285714285712E-2"/>
    <n v="132"/>
    <n v="0.23698384201077199"/>
    <n v="448"/>
    <n v="557"/>
    <n v="501"/>
    <n v="2"/>
    <n v="3"/>
    <n v="1"/>
    <n v="50"/>
    <n v="110"/>
    <n v="0"/>
    <n v="0"/>
    <n v="0"/>
    <n v="18"/>
    <n v="408"/>
    <n v="2"/>
    <n v="3"/>
    <n v="1"/>
    <n v="32"/>
    <n v="4.1666666666666664E-2"/>
    <n v="0"/>
    <n v="0"/>
    <n v="0"/>
    <n v="0"/>
    <n v="5.1339285714285712E-2"/>
    <n v="8.520179372197309E-2"/>
    <n v="23"/>
  </r>
  <r>
    <x v="3"/>
    <s v="0775-01-000"/>
    <m/>
    <x v="3"/>
    <s v="Swift"/>
    <s v="Kerkhoven-Murdock-Sunburg"/>
    <n v="14"/>
    <n v="0"/>
    <n v="0"/>
    <n v="0"/>
    <n v="3"/>
    <n v="0"/>
    <n v="23"/>
    <n v="0"/>
    <n v="5.0438596491228067E-2"/>
    <n v="191"/>
    <n v="0.30608974358974361"/>
    <n v="456"/>
    <n v="624"/>
    <n v="558"/>
    <n v="0"/>
    <n v="0"/>
    <n v="1"/>
    <n v="65"/>
    <n v="171"/>
    <n v="0"/>
    <n v="0"/>
    <n v="0"/>
    <n v="15"/>
    <n v="401"/>
    <n v="0"/>
    <n v="0"/>
    <n v="1"/>
    <n v="53"/>
    <n v="3.4912718204488775E-2"/>
    <n v="0"/>
    <n v="0"/>
    <n v="0"/>
    <n v="5.6603773584905662E-2"/>
    <n v="5.0438596491228067E-2"/>
    <n v="0.11868131868131868"/>
    <n v="23"/>
  </r>
  <r>
    <x v="2"/>
    <s v="0390-01-000"/>
    <m/>
    <x v="3"/>
    <s v="Lake of The Woods"/>
    <s v="Lake of The Woods School District"/>
    <n v="15"/>
    <n v="0"/>
    <n v="3"/>
    <n v="0"/>
    <n v="0"/>
    <n v="0"/>
    <n v="23"/>
    <n v="0"/>
    <n v="5.0108932461873638E-2"/>
    <n v="25"/>
    <n v="5.4229934924078092E-2"/>
    <n v="459"/>
    <n v="461"/>
    <n v="424"/>
    <n v="12"/>
    <n v="8"/>
    <n v="10"/>
    <n v="7"/>
    <n v="25"/>
    <n v="0"/>
    <n v="0"/>
    <n v="0"/>
    <n v="0"/>
    <n v="414"/>
    <n v="12"/>
    <n v="11"/>
    <n v="10"/>
    <n v="7"/>
    <n v="3.6231884057971016E-2"/>
    <n v="0"/>
    <n v="0.27272727272727271"/>
    <n v="0"/>
    <n v="0"/>
    <n v="5.0108932461873638E-2"/>
    <n v="8.8105726872246701E-2"/>
    <n v="23"/>
  </r>
  <r>
    <x v="2"/>
    <s v="0696-01-000"/>
    <m/>
    <x v="3"/>
    <s v="Saint Louis"/>
    <s v="Ely Public School District"/>
    <n v="20"/>
    <n v="0"/>
    <n v="0"/>
    <n v="0"/>
    <n v="0"/>
    <n v="11"/>
    <n v="12"/>
    <n v="2.2267206477732792E-2"/>
    <n v="2.4291497975708502E-2"/>
    <n v="83"/>
    <n v="0.14981949458483754"/>
    <n v="494"/>
    <n v="554"/>
    <n v="515"/>
    <n v="20"/>
    <n v="6"/>
    <n v="6"/>
    <n v="7"/>
    <n v="77"/>
    <n v="0"/>
    <n v="0"/>
    <n v="0"/>
    <n v="0"/>
    <n v="458"/>
    <n v="20"/>
    <n v="6"/>
    <n v="6"/>
    <n v="7"/>
    <n v="4.3668122270742356E-2"/>
    <n v="0"/>
    <n v="0"/>
    <n v="0"/>
    <n v="0"/>
    <n v="4.6558704453441291E-2"/>
    <n v="7.847082494969819E-2"/>
    <n v="23"/>
  </r>
  <r>
    <x v="3"/>
    <s v="0696-01-000"/>
    <m/>
    <x v="3"/>
    <s v="Saint Louis"/>
    <s v="Ely Public School District"/>
    <n v="20"/>
    <n v="0"/>
    <n v="0"/>
    <n v="0"/>
    <n v="0"/>
    <n v="9"/>
    <n v="14"/>
    <n v="1.7964071856287425E-2"/>
    <n v="2.7944111776447105E-2"/>
    <n v="83"/>
    <n v="0.14795008912655971"/>
    <n v="501"/>
    <n v="561"/>
    <n v="522"/>
    <n v="23"/>
    <n v="6"/>
    <n v="4"/>
    <n v="6"/>
    <n v="75"/>
    <n v="4"/>
    <n v="0"/>
    <n v="0"/>
    <n v="0"/>
    <n v="467"/>
    <n v="19"/>
    <n v="6"/>
    <n v="4"/>
    <n v="6"/>
    <n v="4.2826552462526764E-2"/>
    <n v="0"/>
    <n v="0"/>
    <n v="0"/>
    <n v="0"/>
    <n v="4.590818363273453E-2"/>
    <n v="6.9721115537848599E-2"/>
    <n v="23"/>
  </r>
  <r>
    <x v="2"/>
    <s v="0414-01-000"/>
    <m/>
    <x v="3"/>
    <s v="Lyon"/>
    <s v="Minneota Public School District"/>
    <n v="14"/>
    <n v="0"/>
    <n v="0"/>
    <n v="0"/>
    <n v="4"/>
    <n v="0"/>
    <n v="23"/>
    <n v="0"/>
    <n v="4.5544554455445543E-2"/>
    <n v="64"/>
    <n v="0.11721611721611722"/>
    <n v="505"/>
    <n v="546"/>
    <n v="488"/>
    <n v="0"/>
    <n v="10"/>
    <n v="2"/>
    <n v="46"/>
    <n v="59"/>
    <n v="0"/>
    <n v="0"/>
    <n v="0"/>
    <n v="0"/>
    <n v="443"/>
    <n v="0"/>
    <n v="10"/>
    <n v="2"/>
    <n v="50"/>
    <n v="3.160270880361174E-2"/>
    <n v="0"/>
    <n v="0"/>
    <n v="0"/>
    <n v="0.08"/>
    <n v="4.5544554455445543E-2"/>
    <n v="0.12277227722772277"/>
    <n v="23"/>
  </r>
  <r>
    <x v="8"/>
    <s v="2854-01-000"/>
    <m/>
    <x v="3"/>
    <s v="Norman"/>
    <s v="Ada-Borup Public School District"/>
    <n v="17"/>
    <n v="0"/>
    <n v="0"/>
    <n v="0"/>
    <n v="0"/>
    <n v="0"/>
    <n v="23"/>
    <n v="0"/>
    <n v="4.4145873320537425E-2"/>
    <n v="61"/>
    <n v="0.10912343470483005"/>
    <n v="521"/>
    <n v="559"/>
    <n v="474"/>
    <n v="15"/>
    <n v="5"/>
    <n v="9"/>
    <n v="56"/>
    <n v="46"/>
    <n v="0"/>
    <n v="0"/>
    <n v="0"/>
    <n v="9"/>
    <n v="445"/>
    <n v="15"/>
    <n v="5"/>
    <n v="9"/>
    <n v="47"/>
    <n v="3.8202247191011236E-2"/>
    <n v="0"/>
    <n v="0"/>
    <n v="0"/>
    <n v="0"/>
    <n v="4.4145873320537425E-2"/>
    <n v="0.14587332053742802"/>
    <n v="23"/>
  </r>
  <r>
    <x v="11"/>
    <s v="2854-01-000"/>
    <m/>
    <x v="3"/>
    <s v="Norman"/>
    <s v="Ada-Borup Public School District"/>
    <n v="18"/>
    <n v="0"/>
    <n v="0"/>
    <n v="0"/>
    <n v="0"/>
    <n v="0"/>
    <n v="23"/>
    <n v="0"/>
    <n v="4.4061302681992334E-2"/>
    <n v="54"/>
    <n v="9.7649186256781192E-2"/>
    <n v="522"/>
    <n v="553"/>
    <n v="476"/>
    <n v="15"/>
    <n v="8"/>
    <n v="8"/>
    <n v="46"/>
    <n v="43"/>
    <n v="0"/>
    <n v="3"/>
    <n v="0"/>
    <n v="0"/>
    <n v="451"/>
    <n v="15"/>
    <n v="5"/>
    <n v="8"/>
    <n v="46"/>
    <n v="3.9911308203991129E-2"/>
    <n v="0"/>
    <n v="0"/>
    <n v="0"/>
    <n v="0"/>
    <n v="4.4061302681992334E-2"/>
    <n v="0.14095238095238094"/>
    <n v="23"/>
  </r>
  <r>
    <x v="13"/>
    <s v="0763-01-000"/>
    <m/>
    <x v="3"/>
    <s v="Steele"/>
    <s v="Medford Public School District"/>
    <n v="23"/>
    <n v="0"/>
    <n v="0"/>
    <n v="0"/>
    <n v="0"/>
    <n v="0"/>
    <n v="23"/>
    <n v="0"/>
    <n v="3.8461538461538464E-2"/>
    <n v="90"/>
    <n v="0.13533834586466165"/>
    <n v="598"/>
    <n v="665"/>
    <n v="623"/>
    <n v="2"/>
    <n v="5"/>
    <n v="9"/>
    <n v="26"/>
    <n v="84"/>
    <n v="0"/>
    <n v="0"/>
    <n v="0"/>
    <n v="0"/>
    <n v="562"/>
    <n v="2"/>
    <n v="5"/>
    <n v="9"/>
    <n v="26"/>
    <n v="4.0925266903914591E-2"/>
    <n v="0"/>
    <n v="0"/>
    <n v="0"/>
    <n v="0"/>
    <n v="3.8461538461538464E-2"/>
    <n v="6.9536423841059597E-2"/>
    <n v="23"/>
  </r>
  <r>
    <x v="8"/>
    <s v="0763-01-000"/>
    <m/>
    <x v="3"/>
    <s v="Steele"/>
    <s v="Medford Public School District"/>
    <n v="21"/>
    <n v="0"/>
    <n v="0"/>
    <n v="0"/>
    <n v="0"/>
    <n v="0"/>
    <n v="23"/>
    <n v="0"/>
    <n v="3.6977491961414789E-2"/>
    <n v="157"/>
    <n v="0.20767195767195767"/>
    <n v="622"/>
    <n v="756"/>
    <n v="674"/>
    <n v="2"/>
    <n v="8"/>
    <n v="9"/>
    <n v="63"/>
    <n v="140"/>
    <n v="0"/>
    <n v="0"/>
    <n v="0"/>
    <n v="8"/>
    <n v="555"/>
    <n v="2"/>
    <n v="8"/>
    <n v="9"/>
    <n v="55"/>
    <n v="3.783783783783784E-2"/>
    <n v="0"/>
    <n v="0"/>
    <n v="0"/>
    <n v="0"/>
    <n v="3.6977491961414789E-2"/>
    <n v="0.11764705882352941"/>
    <n v="23"/>
  </r>
  <r>
    <x v="7"/>
    <s v="0084-01-000"/>
    <m/>
    <x v="3"/>
    <s v="Brown"/>
    <s v="Sleepy Eye Public School District"/>
    <n v="13"/>
    <n v="0"/>
    <n v="0"/>
    <n v="0"/>
    <n v="0"/>
    <n v="3"/>
    <n v="20"/>
    <n v="4.6948356807511738E-3"/>
    <n v="3.1298904538341159E-2"/>
    <n v="26"/>
    <n v="4.0498442367601244E-2"/>
    <n v="639"/>
    <n v="642"/>
    <n v="433"/>
    <n v="0"/>
    <n v="0"/>
    <n v="6"/>
    <n v="203"/>
    <n v="19"/>
    <n v="0"/>
    <n v="0"/>
    <n v="0"/>
    <n v="3"/>
    <n v="427"/>
    <n v="0"/>
    <n v="0"/>
    <n v="6"/>
    <n v="200"/>
    <n v="3.0444964871194378E-2"/>
    <n v="0"/>
    <n v="0"/>
    <n v="0"/>
    <n v="0"/>
    <n v="3.5993740219092331E-2"/>
    <n v="0.325434439178515"/>
    <n v="23"/>
  </r>
  <r>
    <x v="14"/>
    <s v="0390-01-000"/>
    <m/>
    <x v="3"/>
    <s v="Lake of The Woods"/>
    <s v="Lake of The Woods School District"/>
    <n v="20"/>
    <n v="0"/>
    <n v="0"/>
    <n v="0"/>
    <n v="0"/>
    <n v="0"/>
    <n v="23"/>
    <n v="0"/>
    <n v="3.3141210374639768E-2"/>
    <n v="30"/>
    <n v="4.2796005706134094E-2"/>
    <n v="694"/>
    <n v="701"/>
    <n v="670"/>
    <n v="12"/>
    <n v="10"/>
    <n v="4"/>
    <n v="5"/>
    <n v="29"/>
    <n v="0"/>
    <n v="0"/>
    <n v="0"/>
    <n v="0"/>
    <n v="661"/>
    <n v="12"/>
    <n v="10"/>
    <n v="4"/>
    <n v="5"/>
    <n v="3.0257186081694403E-2"/>
    <n v="0"/>
    <n v="0"/>
    <n v="0"/>
    <n v="0"/>
    <n v="3.3141210374639768E-2"/>
    <n v="4.4797687861271675E-2"/>
    <n v="23"/>
  </r>
  <r>
    <x v="12"/>
    <s v="0432-01-000"/>
    <m/>
    <x v="3"/>
    <s v="Mahnomen"/>
    <s v="Mahnomen Public School District"/>
    <n v="13"/>
    <n v="6"/>
    <n v="0"/>
    <n v="0"/>
    <n v="0"/>
    <n v="0"/>
    <n v="23"/>
    <n v="0"/>
    <n v="3.1039136302294199E-2"/>
    <n v="26"/>
    <n v="3.4946236559139782E-2"/>
    <n v="741"/>
    <n v="744"/>
    <n v="261"/>
    <n v="478"/>
    <n v="0"/>
    <n v="2"/>
    <n v="3"/>
    <n v="12"/>
    <n v="8"/>
    <n v="0"/>
    <n v="0"/>
    <n v="0"/>
    <n v="262"/>
    <n v="476"/>
    <n v="0"/>
    <n v="2"/>
    <n v="3"/>
    <n v="4.9618320610687022E-2"/>
    <n v="1.2605042016806723E-2"/>
    <n v="0"/>
    <n v="0"/>
    <n v="0"/>
    <n v="3.1039136302294199E-2"/>
    <n v="0.64737550471063254"/>
    <n v="23"/>
  </r>
  <r>
    <x v="17"/>
    <s v="0891-01-000"/>
    <m/>
    <x v="3"/>
    <s v="Yellow Medicine"/>
    <s v="Canby Public School District"/>
    <n v="15"/>
    <n v="0"/>
    <n v="0"/>
    <n v="0"/>
    <n v="0"/>
    <n v="0"/>
    <n v="23"/>
    <n v="0"/>
    <n v="2.9639175257731958E-2"/>
    <n v="13"/>
    <n v="1.6971279373368148E-2"/>
    <n v="776"/>
    <n v="766"/>
    <n v="756"/>
    <n v="2"/>
    <n v="1"/>
    <n v="1"/>
    <n v="4"/>
    <n v="11"/>
    <n v="0"/>
    <n v="0"/>
    <n v="0"/>
    <n v="0"/>
    <n v="760"/>
    <n v="2"/>
    <n v="1"/>
    <n v="1"/>
    <n v="4"/>
    <n v="1.9736842105263157E-2"/>
    <n v="0"/>
    <n v="0"/>
    <n v="0"/>
    <n v="0"/>
    <n v="2.9639175257731958E-2"/>
    <n v="1.0416666666666666E-2"/>
    <n v="23"/>
  </r>
  <r>
    <x v="12"/>
    <s v="0846-01-000"/>
    <m/>
    <x v="3"/>
    <s v="Wilkin"/>
    <s v="Breckenridge Public School District"/>
    <n v="21"/>
    <n v="0"/>
    <n v="0"/>
    <n v="0"/>
    <n v="0"/>
    <n v="0"/>
    <n v="23"/>
    <n v="0"/>
    <n v="2.5527192008879023E-2"/>
    <n v="16"/>
    <n v="1.7897091722595078E-2"/>
    <n v="901"/>
    <n v="894"/>
    <n v="834"/>
    <n v="16"/>
    <n v="10"/>
    <n v="3"/>
    <n v="31"/>
    <n v="11"/>
    <n v="0"/>
    <n v="0"/>
    <n v="0"/>
    <n v="0"/>
    <n v="844"/>
    <n v="16"/>
    <n v="10"/>
    <n v="3"/>
    <n v="31"/>
    <n v="2.4881516587677725E-2"/>
    <n v="0"/>
    <n v="0"/>
    <n v="0"/>
    <n v="0"/>
    <n v="2.5527192008879023E-2"/>
    <n v="6.637168141592921E-2"/>
    <n v="23"/>
  </r>
  <r>
    <x v="9"/>
    <s v="0282-01-000"/>
    <s v="yes"/>
    <x v="2"/>
    <s v="Hennepin"/>
    <s v="St. Anthony-New Brighton Schools"/>
    <n v="10"/>
    <n v="0"/>
    <n v="0"/>
    <n v="0"/>
    <n v="3"/>
    <n v="3"/>
    <n v="20"/>
    <n v="3.092783505154639E-3"/>
    <n v="2.0618556701030927E-2"/>
    <n v="785"/>
    <n v="0.45323325635103928"/>
    <n v="970"/>
    <n v="1732"/>
    <n v="1411"/>
    <n v="17"/>
    <n v="98"/>
    <n v="131"/>
    <n v="75"/>
    <n v="643"/>
    <n v="4"/>
    <n v="47"/>
    <n v="42"/>
    <n v="34"/>
    <n v="778"/>
    <n v="13"/>
    <n v="51"/>
    <n v="89"/>
    <n v="44"/>
    <n v="1.2853470437017995E-2"/>
    <n v="0"/>
    <n v="0"/>
    <n v="0"/>
    <n v="6.8181818181818177E-2"/>
    <n v="2.3711340206185566E-2"/>
    <n v="0.20205128205128206"/>
    <n v="23"/>
  </r>
  <r>
    <x v="12"/>
    <s v="0282-01-000"/>
    <s v="yes"/>
    <x v="2"/>
    <s v="Hennepin"/>
    <s v="St. Anthony-New Brighton Schools"/>
    <n v="5"/>
    <n v="0"/>
    <n v="6"/>
    <n v="0"/>
    <n v="0"/>
    <n v="0"/>
    <n v="23"/>
    <n v="0"/>
    <n v="2.2954091816367265E-2"/>
    <n v="677"/>
    <n v="0.40881642512077293"/>
    <n v="1002"/>
    <n v="1656"/>
    <n v="1370"/>
    <n v="18"/>
    <n v="84"/>
    <n v="126"/>
    <n v="58"/>
    <n v="571"/>
    <n v="10"/>
    <n v="27"/>
    <n v="35"/>
    <n v="23"/>
    <n v="804"/>
    <n v="8"/>
    <n v="63"/>
    <n v="91"/>
    <n v="35"/>
    <n v="6.2189054726368162E-3"/>
    <n v="0"/>
    <n v="9.5238095238095233E-2"/>
    <n v="0"/>
    <n v="0"/>
    <n v="2.2954091816367265E-2"/>
    <n v="0.1968031968031968"/>
    <n v="23"/>
  </r>
  <r>
    <x v="12"/>
    <s v="0129-01-000"/>
    <m/>
    <x v="3"/>
    <s v="Chippewa"/>
    <s v="Montevideo Public School District"/>
    <n v="17"/>
    <n v="0"/>
    <n v="0"/>
    <n v="0"/>
    <n v="0"/>
    <n v="0"/>
    <n v="23"/>
    <n v="0"/>
    <n v="1.6630513376717282E-2"/>
    <n v="124"/>
    <n v="8.3557951482479784E-2"/>
    <n v="1383"/>
    <n v="1484"/>
    <n v="1384"/>
    <n v="6"/>
    <n v="9"/>
    <n v="11"/>
    <n v="74"/>
    <n v="120"/>
    <n v="0"/>
    <n v="0"/>
    <n v="0"/>
    <n v="0"/>
    <n v="1281"/>
    <n v="6"/>
    <n v="9"/>
    <n v="11"/>
    <n v="74"/>
    <n v="1.3270882123341141E-2"/>
    <n v="0"/>
    <n v="0"/>
    <n v="0"/>
    <n v="0"/>
    <n v="1.6630513376717282E-2"/>
    <n v="7.2411296162201308E-2"/>
    <n v="23"/>
  </r>
  <r>
    <x v="5"/>
    <s v="0595-01-000"/>
    <m/>
    <x v="3"/>
    <s v="Polk"/>
    <s v="East Grand Forks Public School Dist"/>
    <n v="18"/>
    <n v="0"/>
    <n v="0"/>
    <n v="0"/>
    <n v="0"/>
    <n v="0"/>
    <n v="23"/>
    <n v="0"/>
    <n v="1.4612452350698857E-2"/>
    <n v="167"/>
    <n v="9.7206053550640284E-2"/>
    <n v="1574"/>
    <n v="1718"/>
    <n v="1474"/>
    <n v="32"/>
    <n v="32"/>
    <n v="9"/>
    <n v="171"/>
    <n v="147"/>
    <n v="3"/>
    <n v="0"/>
    <n v="0"/>
    <n v="11"/>
    <n v="1345"/>
    <n v="29"/>
    <n v="32"/>
    <n v="9"/>
    <n v="160"/>
    <n v="1.3382899628252789E-2"/>
    <n v="0"/>
    <n v="0"/>
    <n v="0"/>
    <n v="0"/>
    <n v="1.4612452350698857E-2"/>
    <n v="0.14603174603174604"/>
    <n v="23"/>
  </r>
  <r>
    <x v="9"/>
    <s v="0595-01-000"/>
    <m/>
    <x v="3"/>
    <s v="Polk"/>
    <s v="East Grand Forks Public School Dist"/>
    <n v="21"/>
    <n v="0"/>
    <n v="0"/>
    <n v="0"/>
    <n v="0"/>
    <n v="0"/>
    <n v="23"/>
    <n v="0"/>
    <n v="1.4556962025316455E-2"/>
    <n v="179"/>
    <n v="0.10311059907834101"/>
    <n v="1580"/>
    <n v="1736"/>
    <n v="1483"/>
    <n v="28"/>
    <n v="16"/>
    <n v="8"/>
    <n v="201"/>
    <n v="147"/>
    <n v="3"/>
    <n v="0"/>
    <n v="0"/>
    <n v="24"/>
    <n v="1357"/>
    <n v="25"/>
    <n v="16"/>
    <n v="8"/>
    <n v="177"/>
    <n v="1.5475313190862197E-2"/>
    <n v="0"/>
    <n v="0"/>
    <n v="0"/>
    <n v="0"/>
    <n v="1.4556962025316455E-2"/>
    <n v="0.14276689829437778"/>
    <n v="23"/>
  </r>
  <r>
    <x v="2"/>
    <s v="0595-01-000"/>
    <m/>
    <x v="3"/>
    <s v="Polk"/>
    <s v="East Grand Forks Public School Dist"/>
    <n v="18"/>
    <n v="0"/>
    <n v="0"/>
    <n v="0"/>
    <n v="0"/>
    <n v="4"/>
    <n v="19"/>
    <n v="2.4554941682013503E-3"/>
    <n v="1.1663597298956415E-2"/>
    <n v="180"/>
    <n v="0.10078387458006718"/>
    <n v="1629"/>
    <n v="1786"/>
    <n v="1485"/>
    <n v="32"/>
    <n v="80"/>
    <n v="8"/>
    <n v="181"/>
    <n v="154"/>
    <n v="3"/>
    <n v="0"/>
    <n v="0"/>
    <n v="12"/>
    <n v="1349"/>
    <n v="29"/>
    <n v="80"/>
    <n v="8"/>
    <n v="169"/>
    <n v="1.3343217197924388E-2"/>
    <n v="0"/>
    <n v="0"/>
    <n v="0"/>
    <n v="0"/>
    <n v="1.4119091467157764E-2"/>
    <n v="0.17492354740061161"/>
    <n v="23"/>
  </r>
  <r>
    <x v="3"/>
    <s v="0595-01-000"/>
    <m/>
    <x v="3"/>
    <s v="Polk"/>
    <s v="East Grand Forks Public School Dist"/>
    <n v="15"/>
    <n v="0"/>
    <n v="0"/>
    <n v="0"/>
    <n v="3"/>
    <n v="0"/>
    <n v="23"/>
    <n v="0"/>
    <n v="1.4050091631032376E-2"/>
    <n v="178"/>
    <n v="9.9330357142857137E-2"/>
    <n v="1637"/>
    <n v="1792"/>
    <n v="1531"/>
    <n v="32"/>
    <n v="67"/>
    <n v="10"/>
    <n v="152"/>
    <n v="151"/>
    <n v="0"/>
    <n v="0"/>
    <n v="0"/>
    <n v="17"/>
    <n v="1395"/>
    <n v="32"/>
    <n v="67"/>
    <n v="10"/>
    <n v="138"/>
    <n v="1.0752688172043012E-2"/>
    <n v="0"/>
    <n v="0"/>
    <n v="0"/>
    <n v="2.1739130434782608E-2"/>
    <n v="1.4050091631032376E-2"/>
    <n v="0.15042630937880633"/>
    <n v="23"/>
  </r>
  <r>
    <x v="14"/>
    <s v="0726-01-000"/>
    <m/>
    <x v="3"/>
    <s v="Sherburne"/>
    <s v="Becker Public School District"/>
    <n v="21"/>
    <n v="0"/>
    <n v="0"/>
    <n v="0"/>
    <n v="0"/>
    <n v="0"/>
    <n v="23"/>
    <n v="0"/>
    <n v="9.7005482918599752E-3"/>
    <n v="10"/>
    <n v="4.2408821034775231E-3"/>
    <n v="2371"/>
    <n v="2358"/>
    <n v="2301"/>
    <n v="5"/>
    <n v="16"/>
    <n v="22"/>
    <n v="14"/>
    <n v="10"/>
    <n v="0"/>
    <n v="0"/>
    <n v="0"/>
    <n v="0"/>
    <n v="2312"/>
    <n v="5"/>
    <n v="16"/>
    <n v="22"/>
    <n v="14"/>
    <n v="9.0830449826989623E-3"/>
    <n v="0"/>
    <n v="0"/>
    <n v="0"/>
    <n v="0"/>
    <n v="9.7005482918599752E-3"/>
    <n v="2.4060785141409878E-2"/>
    <n v="23"/>
  </r>
  <r>
    <x v="17"/>
    <s v="0885-01-000"/>
    <m/>
    <x v="3"/>
    <s v="Wright"/>
    <s v="St. Michael-Albertville School Dist"/>
    <n v="17"/>
    <n v="0"/>
    <n v="0"/>
    <n v="0"/>
    <n v="0"/>
    <n v="0"/>
    <n v="23"/>
    <n v="0"/>
    <n v="8.802143130501339E-3"/>
    <n v="8"/>
    <n v="3.0792917628945341E-3"/>
    <n v="2613"/>
    <n v="2598"/>
    <n v="2555"/>
    <n v="10"/>
    <n v="5"/>
    <n v="20"/>
    <n v="8"/>
    <n v="6"/>
    <n v="0"/>
    <n v="0"/>
    <n v="0"/>
    <n v="0"/>
    <n v="2566"/>
    <n v="10"/>
    <n v="5"/>
    <n v="20"/>
    <n v="8"/>
    <n v="6.6250974279033516E-3"/>
    <n v="0"/>
    <n v="0"/>
    <n v="0"/>
    <n v="0"/>
    <n v="8.802143130501339E-3"/>
    <n v="1.6481410502108086E-2"/>
    <n v="23"/>
  </r>
  <r>
    <x v="5"/>
    <s v="0832-01-000"/>
    <s v="yes"/>
    <x v="2"/>
    <s v="Washington"/>
    <s v="Mahtomedi Public School District"/>
    <n v="29"/>
    <n v="0"/>
    <n v="7"/>
    <n v="0"/>
    <n v="5"/>
    <n v="8"/>
    <n v="50"/>
    <n v="3.189792663476874E-3"/>
    <n v="1.9936204146730464E-2"/>
    <n v="843"/>
    <n v="0.25599757060431216"/>
    <n v="2508"/>
    <n v="3293"/>
    <n v="3010"/>
    <n v="8"/>
    <n v="114"/>
    <n v="98"/>
    <n v="63"/>
    <n v="770"/>
    <n v="0"/>
    <n v="18"/>
    <n v="25"/>
    <n v="21"/>
    <n v="2269"/>
    <n v="8"/>
    <n v="103"/>
    <n v="73"/>
    <n v="47"/>
    <n v="1.2780960775672102E-2"/>
    <n v="0"/>
    <n v="6.7961165048543687E-2"/>
    <n v="0"/>
    <n v="0.10638297872340426"/>
    <n v="2.3125996810207338E-2"/>
    <n v="9.2399999999999996E-2"/>
    <n v="58"/>
  </r>
  <r>
    <x v="14"/>
    <s v="0006-03-000"/>
    <s v="yes"/>
    <x v="2"/>
    <s v="Dakota"/>
    <s v="South St. Paul Public School Dist."/>
    <n v="14"/>
    <n v="0"/>
    <n v="0"/>
    <n v="3"/>
    <n v="0"/>
    <n v="3"/>
    <n v="20"/>
    <n v="9.2621179376350721E-4"/>
    <n v="6.1747452917567149E-3"/>
    <n v="216"/>
    <n v="6.2937062937062943E-2"/>
    <n v="3239"/>
    <n v="3432"/>
    <n v="2919"/>
    <n v="25"/>
    <n v="108"/>
    <n v="43"/>
    <n v="337"/>
    <n v="164"/>
    <n v="0"/>
    <n v="0"/>
    <n v="0"/>
    <n v="35"/>
    <n v="2769"/>
    <n v="25"/>
    <n v="108"/>
    <n v="46"/>
    <n v="302"/>
    <n v="5.055976886962802E-3"/>
    <n v="0"/>
    <n v="0"/>
    <n v="6.5217391304347824E-2"/>
    <n v="0"/>
    <n v="7.1009570855202217E-3"/>
    <n v="0.14799999999999999"/>
    <n v="23"/>
  </r>
  <r>
    <x v="16"/>
    <s v="0192-01-000"/>
    <s v="yes"/>
    <x v="2"/>
    <s v="Dakota"/>
    <s v="Farmington Public School District"/>
    <n v="16"/>
    <n v="0"/>
    <n v="3"/>
    <n v="0"/>
    <n v="0"/>
    <n v="0"/>
    <n v="23"/>
    <n v="0"/>
    <n v="4.8349800294303132E-3"/>
    <n v="58"/>
    <n v="1.2103505843071787E-2"/>
    <n v="4757"/>
    <n v="4792"/>
    <n v="4602"/>
    <n v="5"/>
    <n v="47"/>
    <n v="91"/>
    <n v="47"/>
    <n v="56"/>
    <n v="0"/>
    <n v="0"/>
    <n v="0"/>
    <n v="0"/>
    <n v="4562"/>
    <n v="5"/>
    <n v="50"/>
    <n v="91"/>
    <n v="47"/>
    <n v="3.5072336694432268E-3"/>
    <n v="0"/>
    <n v="0.06"/>
    <n v="0"/>
    <n v="0"/>
    <n v="4.8349800294303132E-3"/>
    <n v="4.0588853838065195E-2"/>
    <n v="23"/>
  </r>
  <r>
    <x v="14"/>
    <s v="0635-01-000"/>
    <m/>
    <x v="3"/>
    <s v="Redwood"/>
    <s v="Milroy Public School District"/>
    <n v="20"/>
    <n v="0"/>
    <n v="0"/>
    <n v="0"/>
    <n v="0"/>
    <n v="0"/>
    <n v="22"/>
    <n v="0"/>
    <n v="0.21153846153846154"/>
    <n v="12"/>
    <n v="0.1276595744680851"/>
    <n v="104"/>
    <n v="94"/>
    <n v="94"/>
    <n v="0"/>
    <n v="0"/>
    <n v="0"/>
    <n v="0"/>
    <n v="10"/>
    <n v="0"/>
    <n v="0"/>
    <n v="0"/>
    <n v="0"/>
    <n v="104"/>
    <n v="0"/>
    <n v="0"/>
    <n v="0"/>
    <n v="0"/>
    <n v="0.19230769230769232"/>
    <n v="0"/>
    <n v="0"/>
    <n v="0"/>
    <n v="0"/>
    <n v="0.21153846153846154"/>
    <n v="0"/>
    <n v="22"/>
  </r>
  <r>
    <x v="0"/>
    <s v="0801-01-000"/>
    <m/>
    <x v="3"/>
    <s v="Traverse"/>
    <s v="Browns Valley Public School Dist."/>
    <n v="17"/>
    <n v="0"/>
    <n v="0"/>
    <n v="0"/>
    <n v="0"/>
    <n v="0"/>
    <n v="22"/>
    <n v="0"/>
    <n v="0.13924050632911392"/>
    <n v="6"/>
    <n v="4.2253521126760563E-2"/>
    <n v="158"/>
    <n v="142"/>
    <n v="58"/>
    <n v="80"/>
    <n v="2"/>
    <m/>
    <n v="2"/>
    <n v="5"/>
    <n v="0"/>
    <n v="0"/>
    <n v="0"/>
    <n v="0"/>
    <n v="70"/>
    <n v="80"/>
    <n v="2"/>
    <m/>
    <n v="2"/>
    <n v="0.24285714285714285"/>
    <n v="0"/>
    <n v="0"/>
    <n v="0"/>
    <n v="0"/>
    <n v="0.13924050632911392"/>
    <n v="0.54545454545454541"/>
    <n v="22"/>
  </r>
  <r>
    <x v="2"/>
    <s v="0850-01-000"/>
    <m/>
    <x v="3"/>
    <s v="Wilkin"/>
    <s v="Rothsay Public School District"/>
    <n v="20"/>
    <n v="0"/>
    <n v="0"/>
    <n v="0"/>
    <n v="0"/>
    <n v="0"/>
    <n v="22"/>
    <n v="0"/>
    <n v="0.11827956989247312"/>
    <n v="106"/>
    <n v="0.3925925925925926"/>
    <n v="186"/>
    <n v="270"/>
    <n v="256"/>
    <n v="1"/>
    <n v="4"/>
    <n v="0"/>
    <n v="9"/>
    <n v="101"/>
    <n v="0"/>
    <n v="0"/>
    <n v="0"/>
    <n v="0"/>
    <n v="175"/>
    <n v="1"/>
    <n v="4"/>
    <n v="0"/>
    <n v="9"/>
    <n v="0.11428571428571428"/>
    <n v="0"/>
    <n v="0"/>
    <n v="0"/>
    <n v="0"/>
    <n v="0.11827956989247312"/>
    <n v="7.407407407407407E-2"/>
    <n v="22"/>
  </r>
  <r>
    <x v="17"/>
    <s v="0852-01-000"/>
    <m/>
    <x v="3"/>
    <s v="Wilkin"/>
    <s v="Campbell-Tintah Public School Dist."/>
    <n v="18"/>
    <n v="0"/>
    <n v="0"/>
    <n v="0"/>
    <n v="0"/>
    <n v="0"/>
    <n v="22"/>
    <n v="0"/>
    <n v="0.11827956989247312"/>
    <n v="13"/>
    <n v="7.3446327683615822E-2"/>
    <n v="186"/>
    <n v="177"/>
    <n v="170"/>
    <n v="0"/>
    <n v="2"/>
    <n v="0"/>
    <n v="4"/>
    <n v="13"/>
    <n v="0"/>
    <n v="0"/>
    <n v="0"/>
    <n v="0"/>
    <n v="175"/>
    <n v="0"/>
    <n v="2"/>
    <n v="0"/>
    <n v="4"/>
    <n v="0.10285714285714286"/>
    <n v="0"/>
    <n v="0"/>
    <n v="0"/>
    <n v="0"/>
    <n v="0.11827956989247312"/>
    <n v="3.3149171270718231E-2"/>
    <n v="22"/>
  </r>
  <r>
    <x v="16"/>
    <s v="0592-01-000"/>
    <m/>
    <x v="3"/>
    <s v="Polk"/>
    <s v="Climax-Shelly Public Schools"/>
    <n v="12"/>
    <n v="0"/>
    <n v="0"/>
    <n v="0"/>
    <n v="8"/>
    <n v="0"/>
    <n v="22"/>
    <n v="0"/>
    <n v="0.11764705882352941"/>
    <n v="3"/>
    <n v="1.7857142857142856E-2"/>
    <n v="187"/>
    <n v="168"/>
    <n v="138"/>
    <n v="3"/>
    <n v="0"/>
    <n v="0"/>
    <n v="27"/>
    <n v="0"/>
    <n v="0"/>
    <n v="0"/>
    <n v="0"/>
    <n v="0"/>
    <n v="150"/>
    <n v="3"/>
    <n v="0"/>
    <n v="0"/>
    <n v="35"/>
    <n v="0.08"/>
    <n v="0"/>
    <n v="0"/>
    <n v="0"/>
    <n v="0.22857142857142856"/>
    <n v="0.11764705882352941"/>
    <n v="0.20212765957446807"/>
    <n v="22"/>
  </r>
  <r>
    <x v="15"/>
    <s v="0592-01-000"/>
    <m/>
    <x v="3"/>
    <s v="Polk"/>
    <s v="Climax-Shelly Public Schools"/>
    <n v="13"/>
    <n v="0"/>
    <n v="0"/>
    <n v="0"/>
    <n v="8"/>
    <n v="0"/>
    <n v="22"/>
    <n v="0"/>
    <n v="0.11702127659574468"/>
    <n v="2"/>
    <n v="1.1904761904761904E-2"/>
    <n v="188"/>
    <n v="168"/>
    <n v="140"/>
    <n v="2"/>
    <n v="1"/>
    <n v="0"/>
    <n v="25"/>
    <n v="0"/>
    <n v="0"/>
    <n v="0"/>
    <n v="0"/>
    <n v="0"/>
    <n v="153"/>
    <n v="2"/>
    <n v="1"/>
    <n v="0"/>
    <n v="33"/>
    <n v="8.4967320261437912E-2"/>
    <n v="0"/>
    <n v="0"/>
    <n v="0"/>
    <n v="0.24242424242424243"/>
    <n v="0.11702127659574468"/>
    <n v="0.19047619047619047"/>
    <n v="22"/>
  </r>
  <r>
    <x v="11"/>
    <s v="0363-01-000"/>
    <m/>
    <x v="3"/>
    <s v="Koochiching"/>
    <s v="South Koochiching School District"/>
    <n v="22"/>
    <n v="0"/>
    <n v="0"/>
    <n v="0"/>
    <n v="0"/>
    <n v="0"/>
    <n v="22"/>
    <n v="0"/>
    <n v="0.11518324607329843"/>
    <n v="198"/>
    <n v="0.53950953678474112"/>
    <n v="191"/>
    <n v="367"/>
    <n v="352"/>
    <n v="11"/>
    <n v="3"/>
    <n v="0"/>
    <n v="1"/>
    <n v="190"/>
    <n v="0"/>
    <n v="3"/>
    <n v="0"/>
    <n v="0"/>
    <n v="184"/>
    <n v="11"/>
    <n v="0"/>
    <n v="0"/>
    <n v="1"/>
    <n v="0.11956521739130435"/>
    <n v="0"/>
    <n v="0"/>
    <n v="0"/>
    <n v="0"/>
    <n v="0.11518324607329843"/>
    <n v="6.1224489795918366E-2"/>
    <n v="22"/>
  </r>
  <r>
    <x v="4"/>
    <s v="0698-01-000"/>
    <m/>
    <x v="3"/>
    <s v="Saint Louis"/>
    <s v="Floodwood Public School District"/>
    <n v="19"/>
    <n v="0"/>
    <n v="0"/>
    <n v="0"/>
    <n v="0"/>
    <n v="0"/>
    <n v="22"/>
    <n v="0"/>
    <n v="9.4017094017094016E-2"/>
    <n v="60"/>
    <n v="0.22058823529411764"/>
    <n v="234"/>
    <n v="272"/>
    <n v="265"/>
    <n v="4"/>
    <n v="3"/>
    <n v="0"/>
    <n v="0"/>
    <n v="57"/>
    <n v="0"/>
    <n v="0"/>
    <n v="0"/>
    <n v="0"/>
    <n v="227"/>
    <n v="4"/>
    <n v="3"/>
    <n v="0"/>
    <n v="0"/>
    <n v="8.3700440528634359E-2"/>
    <n v="0"/>
    <n v="0"/>
    <n v="0"/>
    <n v="0"/>
    <n v="9.4017094017094016E-2"/>
    <n v="2.9914529914529916E-2"/>
    <n v="22"/>
  </r>
  <r>
    <x v="5"/>
    <s v="0698-01-000"/>
    <m/>
    <x v="3"/>
    <s v="Saint Louis"/>
    <s v="Floodwood Public School District"/>
    <n v="14"/>
    <n v="0"/>
    <n v="0"/>
    <n v="4"/>
    <n v="0"/>
    <n v="0"/>
    <n v="22"/>
    <n v="0"/>
    <n v="9.2827004219409287E-2"/>
    <n v="60"/>
    <n v="0.21818181818181817"/>
    <n v="237"/>
    <n v="275"/>
    <n v="270"/>
    <n v="1"/>
    <n v="4"/>
    <n v="0"/>
    <n v="0"/>
    <n v="55"/>
    <n v="0"/>
    <n v="0"/>
    <n v="0"/>
    <n v="0"/>
    <n v="229"/>
    <n v="1"/>
    <n v="4"/>
    <n v="4"/>
    <n v="0"/>
    <n v="6.1135371179039298E-2"/>
    <n v="0"/>
    <n v="0"/>
    <n v="1"/>
    <n v="0"/>
    <n v="9.2827004219409287E-2"/>
    <n v="3.7815126050420166E-2"/>
    <n v="22"/>
  </r>
  <r>
    <x v="15"/>
    <s v="0768-01-000"/>
    <m/>
    <x v="3"/>
    <s v="Stevens"/>
    <s v="Hancock Public School District"/>
    <n v="22"/>
    <n v="0"/>
    <n v="0"/>
    <n v="0"/>
    <n v="0"/>
    <n v="0"/>
    <n v="22"/>
    <n v="0"/>
    <n v="9.166666666666666E-2"/>
    <n v="13"/>
    <n v="5.627705627705628E-2"/>
    <n v="240"/>
    <n v="231"/>
    <n v="224"/>
    <n v="3"/>
    <n v="2"/>
    <n v="2"/>
    <n v="0"/>
    <n v="8"/>
    <n v="0"/>
    <n v="0"/>
    <n v="0"/>
    <n v="0"/>
    <n v="238"/>
    <n v="3"/>
    <n v="2"/>
    <n v="2"/>
    <n v="0"/>
    <n v="9.2436974789915971E-2"/>
    <n v="0"/>
    <n v="0"/>
    <n v="0"/>
    <n v="0"/>
    <n v="9.166666666666666E-2"/>
    <n v="2.8571428571428571E-2"/>
    <n v="22"/>
  </r>
  <r>
    <x v="5"/>
    <s v="0002-01-000"/>
    <m/>
    <x v="3"/>
    <s v="Aitkin"/>
    <s v="Hill City Public School District"/>
    <n v="18"/>
    <n v="0"/>
    <n v="0"/>
    <n v="0"/>
    <n v="0"/>
    <n v="0"/>
    <n v="22"/>
    <n v="0"/>
    <n v="8.4942084942084939E-2"/>
    <n v="55"/>
    <n v="0.18835616438356165"/>
    <n v="259"/>
    <n v="292"/>
    <n v="283"/>
    <n v="4"/>
    <n v="3"/>
    <n v="0"/>
    <n v="2"/>
    <n v="51"/>
    <n v="0"/>
    <n v="0"/>
    <n v="0"/>
    <n v="0"/>
    <n v="250"/>
    <n v="4"/>
    <n v="3"/>
    <n v="0"/>
    <n v="2"/>
    <n v="7.1999999999999995E-2"/>
    <n v="0"/>
    <n v="0"/>
    <n v="0"/>
    <n v="0"/>
    <n v="8.4942084942084939E-2"/>
    <n v="3.4749034749034749E-2"/>
    <n v="22"/>
  </r>
  <r>
    <x v="4"/>
    <s v="0242-01-000"/>
    <m/>
    <x v="3"/>
    <s v="Freeborn"/>
    <s v="Alden-Conger Public School District"/>
    <n v="22"/>
    <n v="0"/>
    <n v="0"/>
    <n v="0"/>
    <n v="0"/>
    <n v="0"/>
    <n v="22"/>
    <n v="0"/>
    <n v="8.3650190114068435E-2"/>
    <n v="266"/>
    <n v="0.52465483234714005"/>
    <n v="263"/>
    <n v="507"/>
    <n v="473"/>
    <n v="0"/>
    <n v="7"/>
    <n v="6"/>
    <n v="21"/>
    <n v="245"/>
    <n v="0"/>
    <n v="7"/>
    <n v="0"/>
    <n v="11"/>
    <n v="250"/>
    <n v="0"/>
    <n v="0"/>
    <n v="6"/>
    <n v="10"/>
    <n v="8.7999999999999995E-2"/>
    <n v="0"/>
    <n v="0"/>
    <n v="0"/>
    <n v="0"/>
    <n v="8.3650190114068435E-2"/>
    <n v="6.0150375939849621E-2"/>
    <n v="22"/>
  </r>
  <r>
    <x v="17"/>
    <s v="0363-01-000"/>
    <m/>
    <x v="3"/>
    <s v="Koochiching"/>
    <s v="South Koochiching School District"/>
    <n v="19"/>
    <n v="0"/>
    <n v="0"/>
    <n v="0"/>
    <n v="0"/>
    <n v="0"/>
    <n v="22"/>
    <n v="0"/>
    <n v="8.2706766917293228E-2"/>
    <n v="178"/>
    <n v="0.4218009478672986"/>
    <n v="266"/>
    <n v="422"/>
    <n v="394"/>
    <n v="22"/>
    <n v="3"/>
    <n v="2"/>
    <n v="0"/>
    <n v="162"/>
    <n v="6"/>
    <n v="3"/>
    <n v="0"/>
    <n v="0"/>
    <n v="251"/>
    <n v="16"/>
    <n v="0"/>
    <n v="2"/>
    <n v="0"/>
    <n v="7.5697211155378488E-2"/>
    <n v="0"/>
    <n v="0"/>
    <n v="0"/>
    <n v="0"/>
    <n v="8.2706766917293228E-2"/>
    <n v="6.6914498141263934E-2"/>
    <n v="22"/>
  </r>
  <r>
    <x v="9"/>
    <s v="2527-01-000"/>
    <m/>
    <x v="3"/>
    <s v="Norman"/>
    <s v="Norman County West School District"/>
    <n v="15"/>
    <n v="0"/>
    <n v="3"/>
    <n v="0"/>
    <n v="0"/>
    <n v="0"/>
    <n v="22"/>
    <n v="0"/>
    <n v="8.0586080586080591E-2"/>
    <n v="38"/>
    <n v="0.13148788927335639"/>
    <n v="273"/>
    <n v="289"/>
    <n v="251"/>
    <n v="6"/>
    <n v="0"/>
    <n v="0"/>
    <n v="32"/>
    <n v="33"/>
    <n v="0"/>
    <n v="0"/>
    <n v="0"/>
    <n v="3"/>
    <n v="233"/>
    <n v="6"/>
    <n v="3"/>
    <n v="0"/>
    <n v="29"/>
    <n v="6.4377682403433473E-2"/>
    <n v="0"/>
    <n v="1"/>
    <n v="0"/>
    <n v="0"/>
    <n v="8.0586080586080591E-2"/>
    <n v="0.14022140221402213"/>
    <n v="22"/>
  </r>
  <r>
    <x v="8"/>
    <s v="0330-01-000"/>
    <m/>
    <x v="3"/>
    <s v="Jackson"/>
    <s v="Heron Lake-Okabena School District"/>
    <n v="15"/>
    <n v="0"/>
    <n v="0"/>
    <n v="0"/>
    <n v="0"/>
    <n v="0"/>
    <n v="22"/>
    <n v="0"/>
    <n v="0.08"/>
    <n v="89"/>
    <n v="0.26023391812865498"/>
    <n v="275"/>
    <n v="342"/>
    <n v="288"/>
    <n v="0"/>
    <n v="4"/>
    <n v="4"/>
    <n v="46"/>
    <n v="77"/>
    <n v="0"/>
    <n v="0"/>
    <n v="0"/>
    <n v="7"/>
    <n v="226"/>
    <n v="0"/>
    <n v="4"/>
    <n v="4"/>
    <n v="39"/>
    <n v="6.637168141592921E-2"/>
    <n v="0"/>
    <n v="0"/>
    <n v="0"/>
    <n v="0"/>
    <n v="0.08"/>
    <n v="0.17216117216117216"/>
    <n v="22"/>
  </r>
  <r>
    <x v="18"/>
    <s v="0330-01-000"/>
    <m/>
    <x v="3"/>
    <s v="Jackson"/>
    <s v="Heron Lake-Okabena School District"/>
    <n v="17"/>
    <n v="0"/>
    <n v="0"/>
    <n v="0"/>
    <n v="3"/>
    <n v="0"/>
    <n v="22"/>
    <n v="0"/>
    <n v="0.08"/>
    <n v="80"/>
    <n v="0.24024024024024024"/>
    <n v="275"/>
    <n v="333"/>
    <n v="269"/>
    <n v="1"/>
    <n v="1"/>
    <n v="3"/>
    <n v="59"/>
    <n v="63"/>
    <n v="0"/>
    <n v="0"/>
    <n v="0"/>
    <n v="7"/>
    <n v="223"/>
    <n v="1"/>
    <n v="1"/>
    <n v="3"/>
    <n v="55"/>
    <n v="7.623318385650224E-2"/>
    <n v="0"/>
    <n v="0"/>
    <n v="0"/>
    <n v="5.4545454545454543E-2"/>
    <n v="0.08"/>
    <n v="0.21201413427561838"/>
    <n v="22"/>
  </r>
  <r>
    <x v="5"/>
    <s v="0330-01-000"/>
    <m/>
    <x v="3"/>
    <s v="Jackson"/>
    <s v="Heron Lake-Okabena School District"/>
    <n v="17"/>
    <n v="0"/>
    <n v="0"/>
    <n v="0"/>
    <n v="3"/>
    <n v="0"/>
    <n v="22"/>
    <n v="0"/>
    <n v="7.8291814946619215E-2"/>
    <n v="93"/>
    <n v="0.26420454545454547"/>
    <n v="281"/>
    <n v="352"/>
    <n v="294"/>
    <n v="2"/>
    <n v="0"/>
    <n v="0"/>
    <n v="56"/>
    <n v="80"/>
    <n v="0"/>
    <n v="0"/>
    <n v="0"/>
    <n v="12"/>
    <n v="231"/>
    <n v="2"/>
    <n v="0"/>
    <n v="0"/>
    <n v="47"/>
    <n v="7.3593073593073599E-2"/>
    <n v="0"/>
    <n v="0"/>
    <n v="0"/>
    <n v="6.3829787234042548E-2"/>
    <n v="7.8291814946619215E-2"/>
    <n v="0.17499999999999999"/>
    <n v="22"/>
  </r>
  <r>
    <x v="10"/>
    <s v="0362-01-000"/>
    <m/>
    <x v="3"/>
    <s v="Koochiching"/>
    <s v="Littlefork-Big Falls School Dist."/>
    <n v="22"/>
    <n v="0"/>
    <n v="0"/>
    <n v="0"/>
    <n v="0"/>
    <n v="0"/>
    <n v="22"/>
    <n v="0"/>
    <n v="7.4829931972789115E-2"/>
    <n v="78"/>
    <n v="0.22285714285714286"/>
    <n v="294"/>
    <n v="350"/>
    <n v="344"/>
    <n v="4"/>
    <n v="0"/>
    <n v="0"/>
    <n v="2"/>
    <n v="78"/>
    <n v="0"/>
    <n v="0"/>
    <n v="0"/>
    <n v="0"/>
    <n v="288"/>
    <n v="4"/>
    <n v="0"/>
    <n v="0"/>
    <n v="2"/>
    <n v="7.6388888888888895E-2"/>
    <n v="0"/>
    <n v="0"/>
    <n v="0"/>
    <n v="0"/>
    <n v="7.4829931972789115E-2"/>
    <n v="2.0408163265306121E-2"/>
    <n v="22"/>
  </r>
  <r>
    <x v="3"/>
    <s v="2171-01-000"/>
    <m/>
    <x v="3"/>
    <s v="Kittson"/>
    <s v="Kittson Central School District"/>
    <n v="19"/>
    <n v="0"/>
    <n v="0"/>
    <n v="0"/>
    <n v="0"/>
    <n v="0"/>
    <n v="22"/>
    <n v="0"/>
    <n v="6.7278287461773695E-2"/>
    <n v="22"/>
    <n v="6.7278287461773695E-2"/>
    <n v="327"/>
    <n v="327"/>
    <n v="301"/>
    <n v="1"/>
    <n v="1"/>
    <n v="7"/>
    <n v="17"/>
    <n v="17"/>
    <n v="0"/>
    <n v="0"/>
    <n v="0"/>
    <n v="3"/>
    <n v="303"/>
    <n v="1"/>
    <n v="1"/>
    <n v="7"/>
    <n v="14"/>
    <n v="6.2706270627062702E-2"/>
    <n v="0"/>
    <n v="0"/>
    <n v="0"/>
    <n v="0"/>
    <n v="6.7278287461773695E-2"/>
    <n v="7.0552147239263799E-2"/>
    <n v="22"/>
  </r>
  <r>
    <x v="14"/>
    <s v="0495-01-000"/>
    <m/>
    <x v="3"/>
    <s v="Mower"/>
    <s v="Grand Meadow Public School District"/>
    <n v="20"/>
    <n v="0"/>
    <n v="0"/>
    <n v="0"/>
    <n v="0"/>
    <n v="0"/>
    <n v="22"/>
    <n v="0"/>
    <n v="6.1281337047353758E-2"/>
    <n v="0"/>
    <n v="0"/>
    <n v="359"/>
    <n v="337"/>
    <n v="323"/>
    <n v="0"/>
    <n v="4"/>
    <n v="6"/>
    <n v="4"/>
    <n v="0"/>
    <n v="0"/>
    <n v="0"/>
    <n v="0"/>
    <n v="0"/>
    <n v="343"/>
    <n v="0"/>
    <n v="4"/>
    <n v="6"/>
    <n v="4"/>
    <n v="5.8309037900874633E-2"/>
    <n v="0"/>
    <n v="0"/>
    <n v="0"/>
    <n v="0"/>
    <n v="6.1281337047353758E-2"/>
    <n v="3.9215686274509803E-2"/>
    <n v="22"/>
  </r>
  <r>
    <x v="3"/>
    <s v="0495-01-000"/>
    <m/>
    <x v="3"/>
    <s v="Mower"/>
    <s v="Grand Meadow Public School District"/>
    <n v="18"/>
    <n v="0"/>
    <n v="0"/>
    <n v="0"/>
    <n v="0"/>
    <n v="0"/>
    <n v="22"/>
    <n v="0"/>
    <n v="5.8981233243967826E-2"/>
    <n v="59"/>
    <n v="0.14390243902439023"/>
    <n v="373"/>
    <n v="410"/>
    <n v="390"/>
    <n v="2"/>
    <n v="12"/>
    <n v="2"/>
    <n v="4"/>
    <n v="57"/>
    <n v="0"/>
    <n v="0"/>
    <n v="0"/>
    <n v="0"/>
    <n v="351"/>
    <n v="2"/>
    <n v="12"/>
    <n v="2"/>
    <n v="4"/>
    <n v="5.128205128205128E-2"/>
    <n v="0"/>
    <n v="0"/>
    <n v="0"/>
    <n v="0"/>
    <n v="5.8981233243967826E-2"/>
    <n v="5.3908355795148251E-2"/>
    <n v="22"/>
  </r>
  <r>
    <x v="3"/>
    <s v="0599-01-000"/>
    <m/>
    <x v="3"/>
    <s v="Polk"/>
    <s v="Fertile-Beltrami School District"/>
    <n v="16"/>
    <n v="0"/>
    <n v="0"/>
    <n v="0"/>
    <n v="0"/>
    <n v="0"/>
    <n v="22"/>
    <n v="0"/>
    <n v="5.4054054054054057E-2"/>
    <n v="58"/>
    <n v="0.1309255079006772"/>
    <n v="407"/>
    <n v="443"/>
    <n v="423"/>
    <n v="5"/>
    <n v="4"/>
    <n v="0"/>
    <n v="11"/>
    <n v="53"/>
    <n v="0"/>
    <n v="0"/>
    <n v="0"/>
    <n v="0"/>
    <n v="386"/>
    <n v="5"/>
    <n v="4"/>
    <n v="0"/>
    <n v="11"/>
    <n v="4.145077720207254E-2"/>
    <n v="0"/>
    <n v="0"/>
    <n v="0"/>
    <n v="0"/>
    <n v="5.4054054054054057E-2"/>
    <n v="4.9261083743842367E-2"/>
    <n v="22"/>
  </r>
  <r>
    <x v="2"/>
    <s v="0511-01-000"/>
    <m/>
    <x v="3"/>
    <s v="Nobles"/>
    <s v="Adrian Public School District"/>
    <n v="14"/>
    <n v="0"/>
    <n v="0"/>
    <n v="0"/>
    <n v="4"/>
    <n v="0"/>
    <n v="22"/>
    <n v="0"/>
    <n v="5.3789731051344741E-2"/>
    <n v="187"/>
    <n v="0.32578397212543553"/>
    <n v="409"/>
    <n v="574"/>
    <n v="502"/>
    <n v="5"/>
    <n v="5"/>
    <n v="16"/>
    <n v="46"/>
    <n v="166"/>
    <n v="0"/>
    <n v="0"/>
    <n v="3"/>
    <n v="14"/>
    <n v="350"/>
    <n v="5"/>
    <n v="5"/>
    <n v="13"/>
    <n v="36"/>
    <n v="0.04"/>
    <n v="0"/>
    <n v="0"/>
    <n v="0"/>
    <n v="0.1111111111111111"/>
    <n v="5.3789731051344741E-2"/>
    <n v="0.14425427872860636"/>
    <n v="22"/>
  </r>
  <r>
    <x v="9"/>
    <s v="0414-01-000"/>
    <m/>
    <x v="3"/>
    <s v="Lyon"/>
    <s v="Minneota Public School District"/>
    <n v="18"/>
    <n v="0"/>
    <n v="0"/>
    <n v="0"/>
    <n v="3"/>
    <n v="0"/>
    <n v="22"/>
    <n v="0"/>
    <n v="5.3398058252427182E-2"/>
    <n v="82"/>
    <n v="0.17372881355932204"/>
    <n v="412"/>
    <n v="472"/>
    <n v="430"/>
    <n v="0"/>
    <n v="2"/>
    <n v="3"/>
    <n v="37"/>
    <n v="71"/>
    <n v="0"/>
    <n v="0"/>
    <n v="0"/>
    <n v="4"/>
    <n v="377"/>
    <n v="0"/>
    <n v="2"/>
    <n v="3"/>
    <n v="36"/>
    <n v="4.7745358090185673E-2"/>
    <n v="0"/>
    <n v="0"/>
    <n v="0"/>
    <n v="8.3333333333333329E-2"/>
    <n v="5.3398058252427182E-2"/>
    <n v="9.8086124401913874E-2"/>
    <n v="22"/>
  </r>
  <r>
    <x v="3"/>
    <s v="0414-01-000"/>
    <m/>
    <x v="3"/>
    <s v="Lyon"/>
    <s v="Minneota Public School District"/>
    <n v="16"/>
    <n v="0"/>
    <n v="0"/>
    <n v="0"/>
    <n v="0"/>
    <n v="0"/>
    <n v="22"/>
    <n v="0"/>
    <n v="5.2631578947368418E-2"/>
    <n v="67"/>
    <n v="0.1447084233261339"/>
    <n v="418"/>
    <n v="463"/>
    <n v="409"/>
    <n v="0"/>
    <n v="9"/>
    <n v="2"/>
    <n v="43"/>
    <n v="63"/>
    <n v="0"/>
    <n v="0"/>
    <n v="0"/>
    <n v="3"/>
    <n v="362"/>
    <n v="0"/>
    <n v="9"/>
    <n v="2"/>
    <n v="40"/>
    <n v="4.4198895027624308E-2"/>
    <n v="0"/>
    <n v="0"/>
    <n v="0"/>
    <n v="0"/>
    <n v="5.2631578947368418E-2"/>
    <n v="0.12348668280871671"/>
    <n v="22"/>
  </r>
  <r>
    <x v="14"/>
    <s v="0308-01-000"/>
    <m/>
    <x v="3"/>
    <s v="Hubbard"/>
    <s v="Nevis Public School District"/>
    <n v="18"/>
    <n v="0"/>
    <n v="0"/>
    <n v="0"/>
    <n v="0"/>
    <n v="0"/>
    <n v="22"/>
    <n v="0"/>
    <n v="5.1401869158878503E-2"/>
    <n v="144"/>
    <n v="0.26181818181818184"/>
    <n v="428"/>
    <n v="550"/>
    <n v="511"/>
    <n v="9"/>
    <n v="9"/>
    <n v="1"/>
    <n v="20"/>
    <n v="133"/>
    <n v="0"/>
    <n v="0"/>
    <n v="0"/>
    <n v="4"/>
    <n v="396"/>
    <n v="9"/>
    <n v="9"/>
    <n v="1"/>
    <n v="16"/>
    <n v="4.5454545454545456E-2"/>
    <n v="0"/>
    <n v="0"/>
    <n v="0"/>
    <n v="0"/>
    <n v="5.1401869158878503E-2"/>
    <n v="8.1206496519721574E-2"/>
    <n v="22"/>
  </r>
  <r>
    <x v="0"/>
    <s v="0390-01-000"/>
    <m/>
    <x v="3"/>
    <s v="Lake of The Woods"/>
    <s v="Lake of The Woods School District"/>
    <n v="13"/>
    <n v="0"/>
    <n v="5"/>
    <n v="0"/>
    <n v="0"/>
    <n v="0"/>
    <n v="22"/>
    <n v="0"/>
    <n v="4.8997772828507792E-2"/>
    <n v="31"/>
    <n v="6.768558951965066E-2"/>
    <n v="449"/>
    <n v="458"/>
    <n v="411"/>
    <n v="20"/>
    <n v="8"/>
    <n v="13"/>
    <n v="6"/>
    <n v="30"/>
    <n v="0"/>
    <n v="0"/>
    <n v="0"/>
    <n v="0"/>
    <n v="394"/>
    <n v="20"/>
    <n v="13"/>
    <n v="13"/>
    <n v="6"/>
    <n v="3.2994923857868022E-2"/>
    <n v="0"/>
    <n v="0.38461538461538464"/>
    <n v="0"/>
    <n v="0"/>
    <n v="4.8997772828507792E-2"/>
    <n v="0.11659192825112108"/>
    <n v="22"/>
  </r>
  <r>
    <x v="7"/>
    <s v="0511-01-000"/>
    <m/>
    <x v="3"/>
    <s v="Nobles"/>
    <s v="Adrian Public School District"/>
    <n v="15"/>
    <n v="0"/>
    <n v="0"/>
    <n v="0"/>
    <n v="3"/>
    <n v="3"/>
    <n v="19"/>
    <n v="6.1475409836065573E-3"/>
    <n v="3.8934426229508198E-2"/>
    <n v="131"/>
    <n v="0.21943048576214405"/>
    <n v="488"/>
    <n v="597"/>
    <n v="554"/>
    <n v="1"/>
    <n v="7"/>
    <n v="9"/>
    <n v="26"/>
    <n v="123"/>
    <n v="0"/>
    <n v="0"/>
    <n v="0"/>
    <n v="3"/>
    <n v="446"/>
    <n v="1"/>
    <n v="7"/>
    <n v="9"/>
    <n v="26"/>
    <n v="3.3632286995515695E-2"/>
    <n v="0"/>
    <n v="0"/>
    <n v="0"/>
    <n v="0.11538461538461539"/>
    <n v="4.5081967213114756E-2"/>
    <n v="8.7934560327198361E-2"/>
    <n v="22"/>
  </r>
  <r>
    <x v="16"/>
    <s v="2683-01-000"/>
    <m/>
    <x v="3"/>
    <s v="Roseau"/>
    <s v="Greenbush-Middle River School Dist."/>
    <n v="18"/>
    <n v="0"/>
    <n v="0"/>
    <n v="0"/>
    <n v="0"/>
    <n v="0"/>
    <n v="22"/>
    <n v="0"/>
    <n v="4.4806517311608958E-2"/>
    <n v="10"/>
    <n v="2.0876826722338204E-2"/>
    <n v="491"/>
    <n v="479"/>
    <n v="469"/>
    <n v="1"/>
    <n v="4"/>
    <n v="3"/>
    <n v="2"/>
    <n v="5"/>
    <n v="0"/>
    <n v="0"/>
    <n v="0"/>
    <n v="0"/>
    <n v="482"/>
    <n v="1"/>
    <n v="4"/>
    <n v="3"/>
    <n v="2"/>
    <n v="3.7344398340248962E-2"/>
    <n v="0"/>
    <n v="0"/>
    <n v="0"/>
    <n v="0"/>
    <n v="4.4806517311608958E-2"/>
    <n v="2.032520325203252E-2"/>
    <n v="22"/>
  </r>
  <r>
    <x v="15"/>
    <s v="0599-01-000"/>
    <m/>
    <x v="3"/>
    <s v="Polk"/>
    <s v="Fertile-Beltrami School District"/>
    <n v="20"/>
    <n v="0"/>
    <n v="0"/>
    <n v="0"/>
    <n v="0"/>
    <n v="0"/>
    <n v="22"/>
    <n v="0"/>
    <n v="4.3999999999999997E-2"/>
    <n v="101"/>
    <n v="0.17443868739205526"/>
    <n v="500"/>
    <n v="579"/>
    <n v="542"/>
    <n v="22"/>
    <n v="1"/>
    <n v="3"/>
    <n v="11"/>
    <n v="89"/>
    <n v="7"/>
    <n v="0"/>
    <n v="0"/>
    <n v="0"/>
    <n v="473"/>
    <n v="15"/>
    <n v="1"/>
    <n v="3"/>
    <n v="11"/>
    <n v="4.2283298097251586E-2"/>
    <n v="0"/>
    <n v="0"/>
    <n v="0"/>
    <n v="0"/>
    <n v="4.3999999999999997E-2"/>
    <n v="5.9642147117296221E-2"/>
    <n v="22"/>
  </r>
  <r>
    <x v="10"/>
    <s v="2854-01-000"/>
    <m/>
    <x v="3"/>
    <s v="Norman"/>
    <s v="Ada-Borup Public School District"/>
    <n v="14"/>
    <n v="0"/>
    <n v="0"/>
    <n v="0"/>
    <n v="0"/>
    <n v="0"/>
    <n v="22"/>
    <n v="0"/>
    <n v="4.3222003929273084E-2"/>
    <n v="53"/>
    <n v="9.8148148148148151E-2"/>
    <n v="509"/>
    <n v="540"/>
    <n v="466"/>
    <n v="15"/>
    <n v="7"/>
    <n v="10"/>
    <n v="42"/>
    <n v="43"/>
    <n v="0"/>
    <n v="3"/>
    <n v="0"/>
    <n v="0"/>
    <n v="437"/>
    <n v="15"/>
    <n v="4"/>
    <n v="10"/>
    <n v="42"/>
    <n v="3.2036613272311214E-2"/>
    <n v="0"/>
    <n v="0"/>
    <n v="0"/>
    <n v="0"/>
    <n v="4.3222003929273084E-2"/>
    <n v="0.13976377952755906"/>
    <n v="22"/>
  </r>
  <r>
    <x v="13"/>
    <s v="0505-01-000"/>
    <m/>
    <x v="3"/>
    <s v="Murray"/>
    <s v="Fulda Public School District"/>
    <n v="20"/>
    <n v="0"/>
    <n v="0"/>
    <n v="0"/>
    <n v="0"/>
    <n v="0"/>
    <n v="22"/>
    <n v="0"/>
    <n v="4.2635658914728682E-2"/>
    <n v="48"/>
    <n v="8.8560885608856083E-2"/>
    <n v="516"/>
    <n v="542"/>
    <n v="501"/>
    <n v="4"/>
    <n v="0"/>
    <n v="6"/>
    <n v="31"/>
    <n v="40"/>
    <n v="0"/>
    <n v="0"/>
    <n v="0"/>
    <n v="0"/>
    <n v="481"/>
    <n v="4"/>
    <n v="0"/>
    <n v="6"/>
    <n v="31"/>
    <n v="4.1580041580041582E-2"/>
    <n v="0"/>
    <n v="0"/>
    <n v="0"/>
    <n v="0"/>
    <n v="4.2635658914728682E-2"/>
    <n v="7.8544061302681989E-2"/>
    <n v="22"/>
  </r>
  <r>
    <x v="8"/>
    <s v="0390-01-000"/>
    <m/>
    <x v="3"/>
    <s v="Lake of The Woods"/>
    <s v="Lake of The Woods School District"/>
    <n v="22"/>
    <n v="0"/>
    <n v="0"/>
    <n v="0"/>
    <n v="0"/>
    <n v="6"/>
    <n v="16"/>
    <n v="1.1009174311926606E-2"/>
    <n v="2.9357798165137616E-2"/>
    <n v="13"/>
    <n v="2.4253731343283583E-2"/>
    <n v="545"/>
    <n v="536"/>
    <n v="500"/>
    <n v="15"/>
    <n v="11"/>
    <n v="8"/>
    <n v="2"/>
    <n v="13"/>
    <n v="0"/>
    <n v="0"/>
    <n v="0"/>
    <n v="0"/>
    <n v="509"/>
    <n v="15"/>
    <n v="11"/>
    <n v="8"/>
    <n v="2"/>
    <n v="4.3222003929273084E-2"/>
    <n v="0"/>
    <n v="0"/>
    <n v="0"/>
    <n v="0"/>
    <n v="4.0366972477064222E-2"/>
    <n v="6.6055045871559637E-2"/>
    <n v="22"/>
  </r>
  <r>
    <x v="9"/>
    <s v="0763-01-000"/>
    <m/>
    <x v="3"/>
    <s v="Steele"/>
    <s v="Medford Public School District"/>
    <n v="18"/>
    <n v="0"/>
    <n v="0"/>
    <n v="0"/>
    <n v="0"/>
    <n v="0"/>
    <n v="22"/>
    <n v="0"/>
    <n v="3.5369774919614148E-2"/>
    <n v="152"/>
    <n v="0.20212765957446807"/>
    <n v="622"/>
    <n v="752"/>
    <n v="676"/>
    <n v="3"/>
    <n v="10"/>
    <n v="9"/>
    <n v="54"/>
    <n v="136"/>
    <n v="0"/>
    <n v="3"/>
    <n v="0"/>
    <n v="6"/>
    <n v="558"/>
    <n v="3"/>
    <n v="7"/>
    <n v="9"/>
    <n v="48"/>
    <n v="3.2258064516129031E-2"/>
    <n v="0"/>
    <n v="0"/>
    <n v="0"/>
    <n v="0"/>
    <n v="3.5369774919614148E-2"/>
    <n v="0.1072"/>
    <n v="22"/>
  </r>
  <r>
    <x v="14"/>
    <s v="0084-01-000"/>
    <m/>
    <x v="3"/>
    <s v="Brown"/>
    <s v="Sleepy Eye Public School District"/>
    <n v="15"/>
    <n v="0"/>
    <n v="0"/>
    <n v="0"/>
    <n v="0"/>
    <n v="0"/>
    <n v="22"/>
    <n v="0"/>
    <n v="3.3485540334855401E-2"/>
    <n v="25"/>
    <n v="3.787878787878788E-2"/>
    <n v="657"/>
    <n v="660"/>
    <n v="485"/>
    <n v="1"/>
    <n v="0"/>
    <n v="7"/>
    <n v="167"/>
    <n v="19"/>
    <n v="0"/>
    <n v="0"/>
    <n v="0"/>
    <n v="4"/>
    <n v="481"/>
    <n v="1"/>
    <n v="0"/>
    <n v="7"/>
    <n v="163"/>
    <n v="3.1185031185031187E-2"/>
    <n v="0"/>
    <n v="0"/>
    <n v="0"/>
    <n v="0"/>
    <n v="3.3485540334855401E-2"/>
    <n v="0.26226993865030673"/>
    <n v="22"/>
  </r>
  <r>
    <x v="16"/>
    <s v="0390-01-000"/>
    <m/>
    <x v="3"/>
    <s v="Lake of The Woods"/>
    <s v="Lake of The Woods School District"/>
    <n v="19"/>
    <n v="0"/>
    <n v="0"/>
    <n v="0"/>
    <n v="0"/>
    <n v="0"/>
    <n v="22"/>
    <n v="0"/>
    <n v="2.8061224489795918E-2"/>
    <n v="24"/>
    <n v="3.0534351145038167E-2"/>
    <n v="784"/>
    <n v="786"/>
    <n v="761"/>
    <n v="8"/>
    <n v="5"/>
    <n v="6"/>
    <n v="6"/>
    <n v="24"/>
    <n v="0"/>
    <n v="0"/>
    <n v="0"/>
    <n v="0"/>
    <n v="756"/>
    <n v="8"/>
    <n v="5"/>
    <n v="6"/>
    <n v="6"/>
    <n v="2.5132275132275131E-2"/>
    <n v="0"/>
    <n v="0"/>
    <n v="0"/>
    <n v="0"/>
    <n v="2.8061224489795918E-2"/>
    <n v="3.2010243277848911E-2"/>
    <n v="22"/>
  </r>
  <r>
    <x v="2"/>
    <s v="0533-01-000"/>
    <m/>
    <x v="3"/>
    <s v="Olmsted"/>
    <s v="Dover-Eyota Public School District"/>
    <n v="19"/>
    <n v="0"/>
    <n v="0"/>
    <n v="0"/>
    <n v="0"/>
    <n v="0"/>
    <n v="22"/>
    <n v="0"/>
    <n v="2.7989821882951654E-2"/>
    <n v="341"/>
    <n v="0.30859728506787332"/>
    <n v="786"/>
    <n v="1105"/>
    <n v="1042"/>
    <n v="5"/>
    <n v="16"/>
    <n v="24"/>
    <n v="18"/>
    <n v="316"/>
    <n v="0"/>
    <n v="3"/>
    <n v="13"/>
    <n v="6"/>
    <n v="745"/>
    <n v="5"/>
    <n v="13"/>
    <n v="11"/>
    <n v="12"/>
    <n v="2.5503355704697986E-2"/>
    <n v="0"/>
    <n v="0"/>
    <n v="0"/>
    <n v="0"/>
    <n v="2.7989821882951654E-2"/>
    <n v="5.2162849872773538E-2"/>
    <n v="22"/>
  </r>
  <r>
    <x v="4"/>
    <s v="0533-01-000"/>
    <m/>
    <x v="3"/>
    <s v="Olmsted"/>
    <s v="Dover-Eyota Public School District"/>
    <n v="19"/>
    <n v="0"/>
    <n v="0"/>
    <n v="0"/>
    <n v="0"/>
    <n v="0"/>
    <n v="22"/>
    <n v="0"/>
    <n v="2.6960784313725492E-2"/>
    <n v="359"/>
    <n v="0.31136166522116221"/>
    <n v="816"/>
    <n v="1153"/>
    <n v="1104"/>
    <n v="4"/>
    <n v="13"/>
    <n v="20"/>
    <n v="12"/>
    <n v="343"/>
    <n v="0"/>
    <n v="4"/>
    <n v="6"/>
    <n v="0"/>
    <n v="780"/>
    <n v="4"/>
    <n v="9"/>
    <n v="14"/>
    <n v="12"/>
    <n v="2.4358974358974359E-2"/>
    <n v="0"/>
    <n v="0"/>
    <n v="0"/>
    <n v="0"/>
    <n v="2.6960784313725492E-2"/>
    <n v="4.7619047619047616E-2"/>
    <n v="22"/>
  </r>
  <r>
    <x v="17"/>
    <s v="0390-01-000"/>
    <m/>
    <x v="3"/>
    <s v="Lake of The Woods"/>
    <s v="Lake of The Woods School District"/>
    <n v="19"/>
    <n v="0"/>
    <n v="0"/>
    <n v="0"/>
    <n v="0"/>
    <n v="0"/>
    <n v="22"/>
    <n v="0"/>
    <n v="2.5943396226415096E-2"/>
    <n v="11"/>
    <n v="1.3142174432497013E-2"/>
    <n v="848"/>
    <n v="837"/>
    <n v="820"/>
    <n v="4"/>
    <n v="6"/>
    <n v="4"/>
    <n v="6"/>
    <n v="10"/>
    <n v="0"/>
    <n v="0"/>
    <n v="0"/>
    <n v="0"/>
    <n v="829"/>
    <n v="4"/>
    <n v="6"/>
    <n v="4"/>
    <n v="6"/>
    <n v="2.2919179734620022E-2"/>
    <n v="0"/>
    <n v="0"/>
    <n v="0"/>
    <n v="0"/>
    <n v="2.5943396226415096E-2"/>
    <n v="2.3557126030624265E-2"/>
    <n v="22"/>
  </r>
  <r>
    <x v="8"/>
    <s v="0282-01-000"/>
    <s v="yes"/>
    <x v="2"/>
    <s v="Hennepin"/>
    <s v="St. Anthony-New Brighton Schools"/>
    <n v="11"/>
    <n v="0"/>
    <n v="0"/>
    <n v="0"/>
    <n v="0"/>
    <n v="6"/>
    <n v="16"/>
    <n v="6.4794816414686825E-3"/>
    <n v="1.7278617710583154E-2"/>
    <n v="801"/>
    <n v="0.46979472140762463"/>
    <n v="926"/>
    <n v="1705"/>
    <n v="1365"/>
    <n v="27"/>
    <n v="104"/>
    <n v="130"/>
    <n v="79"/>
    <n v="654"/>
    <n v="9"/>
    <n v="54"/>
    <n v="44"/>
    <n v="30"/>
    <n v="722"/>
    <n v="18"/>
    <n v="50"/>
    <n v="86"/>
    <n v="49"/>
    <n v="1.5235457063711912E-2"/>
    <n v="0"/>
    <n v="0"/>
    <n v="0"/>
    <n v="0"/>
    <n v="2.3758099352051837E-2"/>
    <n v="0.21945945945945947"/>
    <n v="22"/>
  </r>
  <r>
    <x v="11"/>
    <s v="0282-01-000"/>
    <s v="yes"/>
    <x v="2"/>
    <s v="Hennepin"/>
    <s v="St. Anthony-New Brighton Schools"/>
    <n v="10"/>
    <n v="0"/>
    <n v="6"/>
    <n v="0"/>
    <n v="0"/>
    <n v="3"/>
    <n v="19"/>
    <n v="3.0769230769230769E-3"/>
    <n v="1.9487179487179488E-2"/>
    <n v="752"/>
    <n v="0.4410557184750733"/>
    <n v="975"/>
    <n v="1705"/>
    <n v="1383"/>
    <n v="17"/>
    <n v="103"/>
    <n v="136"/>
    <n v="66"/>
    <n v="624"/>
    <n v="8"/>
    <n v="36"/>
    <n v="42"/>
    <n v="31"/>
    <n v="769"/>
    <n v="9"/>
    <n v="73"/>
    <n v="94"/>
    <n v="35"/>
    <n v="1.3003901170351105E-2"/>
    <n v="0"/>
    <n v="8.2191780821917804E-2"/>
    <n v="0"/>
    <n v="0"/>
    <n v="2.2564102564102566E-2"/>
    <n v="0.21530612244897959"/>
    <n v="22"/>
  </r>
  <r>
    <x v="17"/>
    <s v="2168-01-000"/>
    <m/>
    <x v="3"/>
    <s v="Waseca"/>
    <s v="NRHEG School District"/>
    <n v="15"/>
    <n v="0"/>
    <n v="0"/>
    <n v="0"/>
    <n v="0"/>
    <n v="0"/>
    <n v="22"/>
    <n v="0"/>
    <n v="2.2380467955239063E-2"/>
    <n v="101"/>
    <n v="9.5103578154425605E-2"/>
    <n v="983"/>
    <n v="1062"/>
    <n v="1045"/>
    <n v="0"/>
    <n v="2"/>
    <n v="7"/>
    <n v="10"/>
    <n v="96"/>
    <n v="0"/>
    <n v="0"/>
    <n v="0"/>
    <n v="0"/>
    <n v="964"/>
    <n v="0"/>
    <n v="2"/>
    <n v="7"/>
    <n v="10"/>
    <n v="1.5560165975103735E-2"/>
    <n v="0"/>
    <n v="0"/>
    <n v="0"/>
    <n v="0"/>
    <n v="2.2380467955239063E-2"/>
    <n v="1.9328585961342827E-2"/>
    <n v="22"/>
  </r>
  <r>
    <x v="9"/>
    <s v="0162-01-000"/>
    <m/>
    <x v="3"/>
    <s v="Clearwater"/>
    <s v="Bagley Public School District"/>
    <n v="20"/>
    <n v="0"/>
    <n v="0"/>
    <n v="0"/>
    <n v="0"/>
    <n v="0"/>
    <n v="22"/>
    <n v="0"/>
    <n v="2.2044088176352707E-2"/>
    <n v="62"/>
    <n v="5.9730250481695571E-2"/>
    <n v="998"/>
    <n v="1038"/>
    <n v="791"/>
    <n v="223"/>
    <n v="6"/>
    <n v="6"/>
    <n v="12"/>
    <n v="57"/>
    <n v="0"/>
    <n v="0"/>
    <n v="0"/>
    <n v="0"/>
    <n v="754"/>
    <n v="223"/>
    <n v="6"/>
    <n v="6"/>
    <n v="12"/>
    <n v="2.6525198938992044E-2"/>
    <n v="0"/>
    <n v="0"/>
    <n v="0"/>
    <n v="0"/>
    <n v="2.2044088176352707E-2"/>
    <n v="0.24675324675324675"/>
    <n v="22"/>
  </r>
  <r>
    <x v="15"/>
    <s v="0777-01-000"/>
    <m/>
    <x v="3"/>
    <s v="Swift"/>
    <s v="Benson Public School District"/>
    <n v="20"/>
    <n v="0"/>
    <n v="0"/>
    <n v="0"/>
    <n v="0"/>
    <n v="0"/>
    <n v="22"/>
    <n v="0"/>
    <n v="1.9031141868512111E-2"/>
    <n v="21"/>
    <n v="1.8181818181818181E-2"/>
    <n v="1156"/>
    <n v="1155"/>
    <n v="1127"/>
    <n v="4"/>
    <n v="8"/>
    <n v="7"/>
    <n v="9"/>
    <n v="16"/>
    <n v="0"/>
    <n v="0"/>
    <n v="0"/>
    <n v="0"/>
    <n v="1131"/>
    <n v="4"/>
    <n v="8"/>
    <n v="7"/>
    <n v="9"/>
    <n v="1.7683465959328029E-2"/>
    <n v="0"/>
    <n v="0"/>
    <n v="0"/>
    <n v="0"/>
    <n v="1.9031141868512111E-2"/>
    <n v="2.4158757549611734E-2"/>
    <n v="22"/>
  </r>
  <r>
    <x v="18"/>
    <s v="0129-01-000"/>
    <m/>
    <x v="3"/>
    <s v="Chippewa"/>
    <s v="Montevideo Public School District"/>
    <n v="10"/>
    <n v="0"/>
    <n v="0"/>
    <n v="0"/>
    <n v="3"/>
    <n v="0"/>
    <n v="22"/>
    <n v="0"/>
    <n v="1.7959183673469388E-2"/>
    <n v="139"/>
    <n v="0.10357675111773472"/>
    <n v="1225"/>
    <n v="1342"/>
    <n v="1176"/>
    <n v="21"/>
    <n v="13"/>
    <n v="10"/>
    <n v="122"/>
    <n v="130"/>
    <n v="0"/>
    <n v="0"/>
    <n v="0"/>
    <n v="0"/>
    <n v="1056"/>
    <n v="21"/>
    <n v="13"/>
    <n v="10"/>
    <n v="125"/>
    <n v="9.46969696969697E-3"/>
    <n v="0"/>
    <n v="0"/>
    <n v="0"/>
    <n v="2.4E-2"/>
    <n v="1.7959183673469388E-2"/>
    <n v="0.13795918367346938"/>
    <n v="22"/>
  </r>
  <r>
    <x v="13"/>
    <s v="0690-01-000"/>
    <m/>
    <x v="3"/>
    <s v="Roseau"/>
    <s v="Warroad Public School District"/>
    <n v="22"/>
    <n v="0"/>
    <n v="0"/>
    <n v="0"/>
    <n v="0"/>
    <n v="0"/>
    <n v="22"/>
    <n v="0"/>
    <n v="1.6755521706016754E-2"/>
    <n v="23"/>
    <n v="1.7503805175038051E-2"/>
    <n v="1313"/>
    <n v="1314"/>
    <n v="1102"/>
    <n v="130"/>
    <n v="4"/>
    <n v="78"/>
    <n v="0"/>
    <n v="21"/>
    <n v="0"/>
    <n v="0"/>
    <n v="0"/>
    <n v="0"/>
    <n v="1103"/>
    <n v="130"/>
    <n v="4"/>
    <n v="78"/>
    <n v="0"/>
    <n v="1.9945602901178604E-2"/>
    <n v="0"/>
    <n v="0"/>
    <n v="0"/>
    <n v="0"/>
    <n v="1.6755521706016754E-2"/>
    <n v="0.16121673003802281"/>
    <n v="22"/>
  </r>
  <r>
    <x v="13"/>
    <s v="0252-01-000"/>
    <m/>
    <x v="3"/>
    <s v="Goodhue"/>
    <s v="Cannon Falls Public School District"/>
    <n v="16"/>
    <n v="0"/>
    <n v="0"/>
    <n v="0"/>
    <n v="0"/>
    <n v="0"/>
    <n v="22"/>
    <n v="0"/>
    <n v="1.6081871345029239E-2"/>
    <n v="75"/>
    <n v="5.2779732582688248E-2"/>
    <n v="1368"/>
    <n v="1421"/>
    <n v="1375"/>
    <n v="7"/>
    <n v="11"/>
    <n v="21"/>
    <n v="7"/>
    <n v="60"/>
    <n v="0"/>
    <n v="0"/>
    <n v="3"/>
    <n v="0"/>
    <n v="1331"/>
    <n v="7"/>
    <n v="11"/>
    <n v="18"/>
    <n v="7"/>
    <n v="1.2021036814425245E-2"/>
    <n v="0"/>
    <n v="0"/>
    <n v="0"/>
    <n v="0"/>
    <n v="1.6081871345029239E-2"/>
    <n v="3.1295487627365358E-2"/>
    <n v="22"/>
  </r>
  <r>
    <x v="13"/>
    <s v="0129-01-000"/>
    <m/>
    <x v="3"/>
    <s v="Chippewa"/>
    <s v="Montevideo Public School District"/>
    <n v="15"/>
    <n v="0"/>
    <n v="0"/>
    <n v="0"/>
    <n v="0"/>
    <n v="0"/>
    <n v="22"/>
    <n v="0"/>
    <n v="1.6011644832605532E-2"/>
    <n v="113"/>
    <n v="7.7133105802047783E-2"/>
    <n v="1374"/>
    <n v="1465"/>
    <n v="1375"/>
    <n v="7"/>
    <n v="10"/>
    <n v="8"/>
    <n v="65"/>
    <n v="110"/>
    <n v="0"/>
    <n v="0"/>
    <n v="0"/>
    <n v="0"/>
    <n v="1280"/>
    <n v="7"/>
    <n v="10"/>
    <n v="8"/>
    <n v="65"/>
    <n v="1.171875E-2"/>
    <n v="0"/>
    <n v="0"/>
    <n v="0"/>
    <n v="0"/>
    <n v="1.6011644832605532E-2"/>
    <n v="6.569343065693431E-2"/>
    <n v="22"/>
  </r>
  <r>
    <x v="16"/>
    <s v="0740-01-000"/>
    <m/>
    <x v="3"/>
    <s v="Stearns"/>
    <s v="Melrose Public School District"/>
    <n v="20"/>
    <n v="0"/>
    <n v="0"/>
    <n v="0"/>
    <n v="0"/>
    <n v="0"/>
    <n v="22"/>
    <n v="0"/>
    <n v="1.427644386761843E-2"/>
    <n v="88"/>
    <n v="5.4760423148724334E-2"/>
    <n v="1541"/>
    <n v="1607"/>
    <n v="1500"/>
    <n v="0"/>
    <n v="4"/>
    <n v="7"/>
    <n v="96"/>
    <n v="83"/>
    <n v="0"/>
    <n v="0"/>
    <n v="0"/>
    <n v="0"/>
    <n v="1437"/>
    <n v="0"/>
    <n v="4"/>
    <n v="7"/>
    <n v="96"/>
    <n v="1.3917884481558803E-2"/>
    <n v="0"/>
    <n v="0"/>
    <n v="0"/>
    <n v="0"/>
    <n v="1.427644386761843E-2"/>
    <n v="6.9300518134715022E-2"/>
    <n v="22"/>
  </r>
  <r>
    <x v="11"/>
    <s v="0595-01-000"/>
    <m/>
    <x v="3"/>
    <s v="Polk"/>
    <s v="East Grand Forks Public School Dist"/>
    <n v="20"/>
    <n v="0"/>
    <n v="0"/>
    <n v="0"/>
    <n v="0"/>
    <n v="0"/>
    <n v="22"/>
    <n v="0"/>
    <n v="1.3325257419745608E-2"/>
    <n v="150"/>
    <n v="8.4317032040472181E-2"/>
    <n v="1651"/>
    <n v="1779"/>
    <n v="1539"/>
    <n v="31"/>
    <n v="11"/>
    <n v="8"/>
    <n v="190"/>
    <n v="128"/>
    <n v="0"/>
    <n v="0"/>
    <n v="0"/>
    <n v="16"/>
    <n v="1431"/>
    <n v="31"/>
    <n v="11"/>
    <n v="8"/>
    <n v="174"/>
    <n v="1.3976240391334731E-2"/>
    <n v="0"/>
    <n v="0"/>
    <n v="0"/>
    <n v="0"/>
    <n v="1.3325257419745608E-2"/>
    <n v="0.13534743202416918"/>
    <n v="22"/>
  </r>
  <r>
    <x v="12"/>
    <s v="0595-01-000"/>
    <m/>
    <x v="3"/>
    <s v="Polk"/>
    <s v="East Grand Forks Public School Dist"/>
    <n v="21"/>
    <n v="0"/>
    <n v="0"/>
    <n v="0"/>
    <n v="0"/>
    <n v="0"/>
    <n v="22"/>
    <n v="0"/>
    <n v="1.3301088270858524E-2"/>
    <n v="136"/>
    <n v="7.6923076923076927E-2"/>
    <n v="1654"/>
    <n v="1768"/>
    <n v="1531"/>
    <n v="37"/>
    <n v="7"/>
    <n v="9"/>
    <n v="184"/>
    <n v="121"/>
    <n v="0"/>
    <n v="0"/>
    <n v="0"/>
    <n v="10"/>
    <n v="1431"/>
    <n v="37"/>
    <n v="7"/>
    <n v="9"/>
    <n v="174"/>
    <n v="1.4675052410901468E-2"/>
    <n v="0"/>
    <n v="0"/>
    <n v="0"/>
    <n v="0"/>
    <n v="1.3301088270858524E-2"/>
    <n v="0.13691194209891436"/>
    <n v="22"/>
  </r>
  <r>
    <x v="11"/>
    <s v="0578-01-000"/>
    <m/>
    <x v="3"/>
    <s v="Pine"/>
    <s v="Pine City Public School District"/>
    <n v="20"/>
    <n v="0"/>
    <n v="0"/>
    <n v="0"/>
    <n v="0"/>
    <n v="0"/>
    <n v="22"/>
    <n v="0"/>
    <n v="1.3040901007705987E-2"/>
    <n v="16"/>
    <n v="9.5181439619274246E-3"/>
    <n v="1687"/>
    <n v="1681"/>
    <n v="1650"/>
    <n v="14"/>
    <n v="9"/>
    <n v="3"/>
    <n v="5"/>
    <n v="14"/>
    <n v="0"/>
    <n v="0"/>
    <n v="0"/>
    <n v="0"/>
    <n v="1656"/>
    <n v="14"/>
    <n v="9"/>
    <n v="3"/>
    <n v="5"/>
    <n v="1.2077294685990338E-2"/>
    <n v="0"/>
    <n v="0"/>
    <n v="0"/>
    <n v="0"/>
    <n v="1.3040901007705987E-2"/>
    <n v="1.8375815056312982E-2"/>
    <n v="22"/>
  </r>
  <r>
    <x v="15"/>
    <s v="0595-01-000"/>
    <m/>
    <x v="3"/>
    <s v="Polk"/>
    <s v="East Grand Forks Public School Dist"/>
    <n v="19"/>
    <n v="0"/>
    <n v="0"/>
    <n v="0"/>
    <n v="0"/>
    <n v="0"/>
    <n v="22"/>
    <n v="0"/>
    <n v="1.2318029115341545E-2"/>
    <n v="97"/>
    <n v="5.2122514777001611E-2"/>
    <n v="1786"/>
    <n v="1861"/>
    <n v="1594"/>
    <n v="42"/>
    <n v="12"/>
    <n v="10"/>
    <n v="203"/>
    <n v="89"/>
    <n v="4"/>
    <n v="0"/>
    <n v="0"/>
    <n v="3"/>
    <n v="1524"/>
    <n v="38"/>
    <n v="12"/>
    <n v="10"/>
    <n v="200"/>
    <n v="1.2467191601049869E-2"/>
    <n v="0"/>
    <n v="0"/>
    <n v="0"/>
    <n v="0"/>
    <n v="1.2318029115341545E-2"/>
    <n v="0.14573991031390135"/>
    <n v="22"/>
  </r>
  <r>
    <x v="16"/>
    <s v="0912-01-000"/>
    <m/>
    <x v="3"/>
    <s v="Mille Lacs"/>
    <s v="Milaca Public School District"/>
    <n v="15"/>
    <n v="0"/>
    <n v="0"/>
    <n v="0"/>
    <n v="0"/>
    <n v="0"/>
    <n v="22"/>
    <n v="0"/>
    <n v="1.2028430836522689E-2"/>
    <n v="21"/>
    <n v="1.1487964989059081E-2"/>
    <n v="1829"/>
    <n v="1828"/>
    <n v="1748"/>
    <n v="41"/>
    <n v="9"/>
    <n v="21"/>
    <n v="9"/>
    <n v="18"/>
    <n v="0"/>
    <n v="0"/>
    <n v="0"/>
    <n v="0"/>
    <n v="1745"/>
    <n v="41"/>
    <n v="9"/>
    <n v="21"/>
    <n v="9"/>
    <n v="8.5959885386819486E-3"/>
    <n v="0"/>
    <n v="0"/>
    <n v="0"/>
    <n v="0"/>
    <n v="1.2028430836522689E-2"/>
    <n v="4.3835616438356165E-2"/>
    <n v="22"/>
  </r>
  <r>
    <x v="15"/>
    <s v="0912-01-000"/>
    <m/>
    <x v="3"/>
    <s v="Mille Lacs"/>
    <s v="Milaca Public School District"/>
    <n v="18"/>
    <n v="0"/>
    <n v="0"/>
    <n v="0"/>
    <n v="0"/>
    <n v="0"/>
    <n v="22"/>
    <n v="0"/>
    <n v="1.1714589989350373E-2"/>
    <n v="42"/>
    <n v="2.2128556375131718E-2"/>
    <n v="1878"/>
    <n v="1898"/>
    <n v="1815"/>
    <n v="37"/>
    <n v="9"/>
    <n v="25"/>
    <n v="12"/>
    <n v="37"/>
    <n v="0"/>
    <n v="0"/>
    <n v="0"/>
    <n v="0"/>
    <n v="1796"/>
    <n v="37"/>
    <n v="9"/>
    <n v="25"/>
    <n v="12"/>
    <n v="1.002227171492205E-2"/>
    <n v="0"/>
    <n v="0"/>
    <n v="0"/>
    <n v="0"/>
    <n v="1.1714589989350373E-2"/>
    <n v="4.4172432144757849E-2"/>
    <n v="22"/>
  </r>
  <r>
    <x v="2"/>
    <s v="0402-01-000"/>
    <m/>
    <x v="3"/>
    <s v="Lincoln"/>
    <s v="Hendricks Public School District"/>
    <n v="19"/>
    <n v="0"/>
    <n v="0"/>
    <n v="0"/>
    <n v="0"/>
    <n v="0"/>
    <n v="21"/>
    <n v="0"/>
    <n v="0.20192307692307693"/>
    <n v="4"/>
    <n v="4.5977011494252873E-2"/>
    <n v="104"/>
    <n v="87"/>
    <n v="83"/>
    <n v="0"/>
    <n v="1"/>
    <n v="0"/>
    <n v="3"/>
    <n v="3"/>
    <n v="0"/>
    <n v="0"/>
    <n v="0"/>
    <n v="0"/>
    <n v="99"/>
    <n v="0"/>
    <n v="1"/>
    <n v="0"/>
    <n v="3"/>
    <n v="0.19191919191919191"/>
    <n v="0"/>
    <n v="0"/>
    <n v="0"/>
    <n v="0"/>
    <n v="0.20192307692307693"/>
    <n v="3.8834951456310676E-2"/>
    <n v="21"/>
  </r>
  <r>
    <x v="2"/>
    <s v="0801-01-000"/>
    <m/>
    <x v="3"/>
    <s v="Traverse"/>
    <s v="Browns Valley Public School Dist."/>
    <n v="18"/>
    <n v="0"/>
    <n v="0"/>
    <n v="0"/>
    <n v="0"/>
    <n v="0"/>
    <n v="21"/>
    <n v="0"/>
    <n v="0.17948717948717949"/>
    <n v="5"/>
    <n v="4.9504950495049507E-2"/>
    <n v="117"/>
    <n v="101"/>
    <n v="41"/>
    <n v="60"/>
    <n v="0"/>
    <n v="0"/>
    <n v="0"/>
    <n v="5"/>
    <n v="0"/>
    <n v="0"/>
    <n v="0"/>
    <n v="0"/>
    <n v="54"/>
    <n v="60"/>
    <n v="0"/>
    <n v="0"/>
    <n v="0"/>
    <n v="0.33333333333333331"/>
    <n v="0"/>
    <n v="0"/>
    <n v="0"/>
    <n v="0"/>
    <n v="0.17948717948717949"/>
    <n v="0.52631578947368418"/>
    <n v="21"/>
  </r>
  <r>
    <x v="1"/>
    <s v="0801-01-000"/>
    <m/>
    <x v="3"/>
    <s v="Traverse"/>
    <s v="Browns Valley Public School Dist."/>
    <n v="16"/>
    <n v="0"/>
    <n v="0"/>
    <n v="0"/>
    <n v="0"/>
    <n v="0"/>
    <n v="21"/>
    <n v="0"/>
    <n v="0.17796610169491525"/>
    <n v="6"/>
    <n v="5.8252427184466021E-2"/>
    <n v="118"/>
    <n v="103"/>
    <n v="53"/>
    <n v="50"/>
    <n v="0"/>
    <n v="0"/>
    <n v="0"/>
    <n v="5"/>
    <n v="0"/>
    <n v="0"/>
    <n v="0"/>
    <n v="0"/>
    <n v="64"/>
    <n v="50"/>
    <n v="0"/>
    <n v="0"/>
    <n v="0"/>
    <n v="0.25"/>
    <n v="0"/>
    <n v="0"/>
    <n v="0"/>
    <n v="0"/>
    <n v="0.17796610169491525"/>
    <n v="0.43859649122807015"/>
    <n v="21"/>
  </r>
  <r>
    <x v="4"/>
    <s v="0561-01-000"/>
    <m/>
    <x v="3"/>
    <s v="Pennington"/>
    <s v="Goodridge Public School District"/>
    <n v="16"/>
    <n v="0"/>
    <n v="0"/>
    <n v="0"/>
    <n v="0"/>
    <n v="0"/>
    <n v="21"/>
    <n v="0"/>
    <n v="0.13636363636363635"/>
    <n v="42"/>
    <n v="0.24"/>
    <n v="154"/>
    <n v="175"/>
    <n v="155"/>
    <n v="5"/>
    <n v="5"/>
    <n v="2"/>
    <n v="8"/>
    <n v="36"/>
    <n v="0"/>
    <n v="3"/>
    <n v="0"/>
    <n v="0"/>
    <n v="135"/>
    <n v="5"/>
    <n v="2"/>
    <n v="2"/>
    <n v="8"/>
    <n v="0.11851851851851852"/>
    <n v="0"/>
    <n v="0"/>
    <n v="0"/>
    <n v="0"/>
    <n v="0.13636363636363635"/>
    <n v="0.1118421052631579"/>
    <n v="21"/>
  </r>
  <r>
    <x v="3"/>
    <s v="0561-01-000"/>
    <m/>
    <x v="3"/>
    <s v="Pennington"/>
    <s v="Goodridge Public School District"/>
    <n v="18"/>
    <n v="0"/>
    <n v="0"/>
    <n v="0"/>
    <n v="0"/>
    <n v="0"/>
    <n v="21"/>
    <n v="0"/>
    <n v="0.13548387096774195"/>
    <n v="55"/>
    <n v="0.29100529100529099"/>
    <n v="155"/>
    <n v="189"/>
    <n v="165"/>
    <n v="7"/>
    <n v="5"/>
    <n v="1"/>
    <n v="11"/>
    <n v="41"/>
    <n v="0"/>
    <n v="4"/>
    <n v="0"/>
    <n v="4"/>
    <n v="142"/>
    <n v="7"/>
    <n v="1"/>
    <n v="1"/>
    <n v="7"/>
    <n v="0.12676056338028169"/>
    <n v="0"/>
    <n v="0"/>
    <n v="0"/>
    <n v="0"/>
    <n v="0.13548387096774195"/>
    <n v="0.10126582278481013"/>
    <n v="21"/>
  </r>
  <r>
    <x v="11"/>
    <s v="0592-01-000"/>
    <m/>
    <x v="3"/>
    <s v="Polk"/>
    <s v="Climax-Shelly Public Schools"/>
    <n v="14"/>
    <n v="0"/>
    <n v="0"/>
    <n v="0"/>
    <n v="5"/>
    <n v="0"/>
    <n v="21"/>
    <n v="0"/>
    <n v="0.1242603550295858"/>
    <n v="0"/>
    <n v="0"/>
    <n v="169"/>
    <n v="148"/>
    <n v="115"/>
    <n v="2"/>
    <n v="1"/>
    <n v="0"/>
    <n v="30"/>
    <n v="0"/>
    <n v="0"/>
    <n v="0"/>
    <n v="0"/>
    <n v="0"/>
    <n v="129"/>
    <n v="2"/>
    <n v="1"/>
    <n v="0"/>
    <n v="35"/>
    <n v="0.10852713178294573"/>
    <n v="0"/>
    <n v="0"/>
    <n v="0"/>
    <n v="0.14285714285714285"/>
    <n v="0.1242603550295858"/>
    <n v="0.22754491017964071"/>
    <n v="21"/>
  </r>
  <r>
    <x v="2"/>
    <s v="0561-01-000"/>
    <m/>
    <x v="3"/>
    <s v="Pennington"/>
    <s v="Goodridge Public School District"/>
    <n v="18"/>
    <n v="0"/>
    <n v="0"/>
    <n v="0"/>
    <n v="0"/>
    <n v="0"/>
    <n v="21"/>
    <n v="0"/>
    <n v="0.12280701754385964"/>
    <n v="56"/>
    <n v="0.27184466019417475"/>
    <n v="171"/>
    <n v="206"/>
    <n v="186"/>
    <n v="7"/>
    <n v="1"/>
    <n v="0"/>
    <n v="12"/>
    <n v="44"/>
    <n v="3"/>
    <n v="0"/>
    <n v="0"/>
    <n v="3"/>
    <n v="160"/>
    <n v="4"/>
    <n v="1"/>
    <n v="0"/>
    <n v="9"/>
    <n v="0.1125"/>
    <n v="0"/>
    <n v="0"/>
    <n v="0"/>
    <n v="0"/>
    <n v="0.12280701754385964"/>
    <n v="8.0459770114942528E-2"/>
    <n v="21"/>
  </r>
  <r>
    <x v="8"/>
    <s v="0363-01-000"/>
    <m/>
    <x v="3"/>
    <s v="Koochiching"/>
    <s v="South Koochiching School District"/>
    <n v="19"/>
    <n v="0"/>
    <n v="0"/>
    <n v="0"/>
    <n v="0"/>
    <n v="0"/>
    <n v="21"/>
    <n v="0"/>
    <n v="0.12"/>
    <n v="222"/>
    <n v="0.59042553191489366"/>
    <n v="175"/>
    <n v="376"/>
    <n v="339"/>
    <n v="29"/>
    <n v="5"/>
    <n v="1"/>
    <n v="2"/>
    <n v="188"/>
    <n v="24"/>
    <n v="4"/>
    <n v="0"/>
    <n v="0"/>
    <n v="170"/>
    <n v="5"/>
    <n v="1"/>
    <n v="1"/>
    <n v="2"/>
    <n v="0.11176470588235295"/>
    <n v="0"/>
    <n v="0"/>
    <n v="0"/>
    <n v="0"/>
    <n v="0.12"/>
    <n v="5.027932960893855E-2"/>
    <n v="21"/>
  </r>
  <r>
    <x v="10"/>
    <s v="0261-01-000"/>
    <m/>
    <x v="3"/>
    <s v="Grant"/>
    <s v="Ashby Public School District"/>
    <n v="14"/>
    <n v="0"/>
    <n v="0"/>
    <n v="0"/>
    <n v="0"/>
    <n v="0"/>
    <n v="21"/>
    <n v="0"/>
    <n v="0.10047846889952153"/>
    <n v="83"/>
    <n v="0.30627306273062732"/>
    <n v="209"/>
    <n v="271"/>
    <n v="265"/>
    <n v="1"/>
    <n v="3"/>
    <n v="0"/>
    <n v="2"/>
    <n v="79"/>
    <n v="0"/>
    <n v="0"/>
    <n v="0"/>
    <n v="0"/>
    <n v="200"/>
    <n v="1"/>
    <n v="3"/>
    <n v="0"/>
    <n v="2"/>
    <n v="7.0000000000000007E-2"/>
    <n v="0"/>
    <n v="0"/>
    <n v="0"/>
    <n v="0"/>
    <n v="0.10047846889952153"/>
    <n v="2.9126213592233011E-2"/>
    <n v="21"/>
  </r>
  <r>
    <x v="3"/>
    <s v="0592-01-000"/>
    <m/>
    <x v="3"/>
    <s v="Polk"/>
    <s v="Climax-Shelly Public Schools"/>
    <n v="18"/>
    <n v="0"/>
    <n v="0"/>
    <n v="0"/>
    <n v="0"/>
    <n v="0"/>
    <n v="21"/>
    <n v="0"/>
    <n v="9.5890410958904104E-2"/>
    <n v="0"/>
    <n v="0"/>
    <n v="219"/>
    <n v="198"/>
    <n v="142"/>
    <n v="9"/>
    <n v="2"/>
    <n v="0"/>
    <n v="45"/>
    <n v="0"/>
    <n v="0"/>
    <n v="0"/>
    <n v="0"/>
    <n v="0"/>
    <n v="160"/>
    <n v="9"/>
    <n v="2"/>
    <n v="0"/>
    <n v="45"/>
    <n v="0.1125"/>
    <n v="0"/>
    <n v="0"/>
    <n v="0"/>
    <n v="0"/>
    <n v="9.5890410958904104E-2"/>
    <n v="0.25925925925925924"/>
    <n v="21"/>
  </r>
  <r>
    <x v="9"/>
    <s v="0036-01-000"/>
    <m/>
    <x v="3"/>
    <s v="Beltrami"/>
    <s v="Kelliher Public School District"/>
    <n v="20"/>
    <n v="0"/>
    <n v="0"/>
    <n v="0"/>
    <n v="0"/>
    <n v="0"/>
    <n v="21"/>
    <n v="0"/>
    <n v="9.012875536480687E-2"/>
    <n v="22"/>
    <n v="9.4017094017094016E-2"/>
    <n v="233"/>
    <n v="234"/>
    <n v="160"/>
    <n v="69"/>
    <n v="4"/>
    <n v="0"/>
    <n v="1"/>
    <n v="0"/>
    <n v="21"/>
    <n v="0"/>
    <n v="0"/>
    <n v="0"/>
    <n v="180"/>
    <n v="48"/>
    <n v="4"/>
    <n v="0"/>
    <n v="1"/>
    <n v="0.1111111111111111"/>
    <n v="0"/>
    <n v="0"/>
    <n v="0"/>
    <n v="0"/>
    <n v="9.012875536480687E-2"/>
    <n v="0.22746781115879827"/>
    <n v="21"/>
  </r>
  <r>
    <x v="0"/>
    <s v="0592-01-000"/>
    <m/>
    <x v="3"/>
    <s v="Polk"/>
    <s v="Climax-Shelly Public Schools"/>
    <n v="19"/>
    <n v="0"/>
    <n v="0"/>
    <n v="0"/>
    <n v="0"/>
    <n v="0"/>
    <n v="21"/>
    <n v="0"/>
    <n v="8.4677419354838704E-2"/>
    <n v="0"/>
    <n v="0"/>
    <n v="248"/>
    <n v="227"/>
    <n v="170"/>
    <n v="7"/>
    <n v="7"/>
    <m/>
    <n v="43"/>
    <n v="0"/>
    <n v="0"/>
    <n v="0"/>
    <n v="0"/>
    <n v="0"/>
    <n v="189"/>
    <n v="7"/>
    <n v="7"/>
    <m/>
    <n v="43"/>
    <n v="0.10052910052910052"/>
    <n v="0"/>
    <n v="0"/>
    <n v="0"/>
    <n v="0"/>
    <n v="8.4677419354838704E-2"/>
    <n v="0.23170731707317074"/>
    <n v="21"/>
  </r>
  <r>
    <x v="4"/>
    <s v="0002-01-000"/>
    <m/>
    <x v="3"/>
    <s v="Aitkin"/>
    <s v="Hill City Public School District"/>
    <n v="19"/>
    <n v="0"/>
    <n v="0"/>
    <n v="0"/>
    <n v="0"/>
    <n v="0"/>
    <n v="21"/>
    <n v="0"/>
    <n v="8.1081081081081086E-2"/>
    <n v="51"/>
    <n v="0.17647058823529413"/>
    <n v="259"/>
    <n v="289"/>
    <n v="277"/>
    <n v="5"/>
    <n v="2"/>
    <n v="0"/>
    <n v="5"/>
    <n v="47"/>
    <n v="0"/>
    <n v="0"/>
    <n v="0"/>
    <n v="0"/>
    <n v="249"/>
    <n v="5"/>
    <n v="2"/>
    <n v="0"/>
    <n v="5"/>
    <n v="7.6305220883534142E-2"/>
    <n v="0"/>
    <n v="0"/>
    <n v="0"/>
    <n v="0"/>
    <n v="8.1081081081081086E-2"/>
    <n v="4.5977011494252873E-2"/>
    <n v="21"/>
  </r>
  <r>
    <x v="5"/>
    <s v="0242-01-000"/>
    <m/>
    <x v="3"/>
    <s v="Freeborn"/>
    <s v="Alden-Conger Public School District"/>
    <n v="17"/>
    <n v="0"/>
    <n v="0"/>
    <n v="0"/>
    <n v="3"/>
    <n v="0"/>
    <n v="21"/>
    <n v="0"/>
    <n v="8.0459770114942528E-2"/>
    <n v="269"/>
    <n v="0.52848722986247543"/>
    <n v="261"/>
    <n v="509"/>
    <n v="491"/>
    <n v="0"/>
    <n v="6"/>
    <n v="6"/>
    <n v="6"/>
    <n v="259"/>
    <n v="0"/>
    <n v="0"/>
    <n v="0"/>
    <n v="0"/>
    <n v="249"/>
    <n v="0"/>
    <n v="6"/>
    <n v="6"/>
    <n v="9"/>
    <n v="6.8273092369477914E-2"/>
    <n v="0"/>
    <n v="0"/>
    <n v="0"/>
    <n v="0.33333333333333331"/>
    <n v="8.0459770114942528E-2"/>
    <n v="7.7777777777777779E-2"/>
    <n v="21"/>
  </r>
  <r>
    <x v="7"/>
    <s v="0698-01-000"/>
    <m/>
    <x v="3"/>
    <s v="Saint Louis"/>
    <s v="Floodwood Public School District"/>
    <n v="15"/>
    <n v="0"/>
    <n v="0"/>
    <n v="0"/>
    <n v="0"/>
    <n v="0"/>
    <n v="21"/>
    <n v="0"/>
    <n v="7.9545454545454544E-2"/>
    <n v="72"/>
    <n v="0.22857142857142856"/>
    <n v="264"/>
    <n v="315"/>
    <n v="307"/>
    <n v="4"/>
    <n v="4"/>
    <n v="0"/>
    <n v="0"/>
    <n v="66"/>
    <n v="0"/>
    <n v="0"/>
    <n v="0"/>
    <n v="0"/>
    <n v="256"/>
    <n v="4"/>
    <n v="4"/>
    <n v="0"/>
    <n v="0"/>
    <n v="5.859375E-2"/>
    <n v="0"/>
    <n v="0"/>
    <n v="0"/>
    <n v="0"/>
    <n v="7.9545454545454544E-2"/>
    <n v="3.0303030303030304E-2"/>
    <n v="21"/>
  </r>
  <r>
    <x v="3"/>
    <s v="2856-01-000"/>
    <m/>
    <x v="3"/>
    <s v="Marshall"/>
    <s v="Stephen-Argyle Central Schools"/>
    <n v="15"/>
    <n v="0"/>
    <n v="0"/>
    <n v="0"/>
    <n v="0"/>
    <n v="0"/>
    <n v="21"/>
    <n v="0"/>
    <n v="6.4220183486238536E-2"/>
    <n v="21"/>
    <n v="6.4220183486238536E-2"/>
    <n v="327"/>
    <n v="327"/>
    <n v="286"/>
    <n v="2"/>
    <n v="5"/>
    <n v="1"/>
    <n v="33"/>
    <n v="16"/>
    <n v="0"/>
    <n v="3"/>
    <n v="0"/>
    <n v="0"/>
    <n v="285"/>
    <n v="2"/>
    <n v="2"/>
    <n v="1"/>
    <n v="33"/>
    <n v="5.2631578947368418E-2"/>
    <n v="0"/>
    <n v="0"/>
    <n v="0"/>
    <n v="0"/>
    <n v="6.4220183486238536E-2"/>
    <n v="0.11764705882352941"/>
    <n v="21"/>
  </r>
  <r>
    <x v="7"/>
    <s v="0441-01-000"/>
    <m/>
    <x v="3"/>
    <s v="Marshall"/>
    <s v="Marshall County Central Schools"/>
    <n v="19"/>
    <n v="0"/>
    <n v="0"/>
    <n v="0"/>
    <n v="0"/>
    <n v="0"/>
    <n v="21"/>
    <n v="0"/>
    <n v="6.25E-2"/>
    <n v="81"/>
    <n v="0.20454545454545456"/>
    <n v="336"/>
    <n v="396"/>
    <n v="386"/>
    <n v="2"/>
    <n v="5"/>
    <n v="2"/>
    <n v="1"/>
    <n v="79"/>
    <n v="0"/>
    <n v="0"/>
    <n v="0"/>
    <n v="0"/>
    <n v="326"/>
    <n v="2"/>
    <n v="5"/>
    <n v="2"/>
    <n v="1"/>
    <n v="5.8282208588957052E-2"/>
    <n v="0"/>
    <n v="0"/>
    <n v="0"/>
    <n v="0"/>
    <n v="6.25E-2"/>
    <n v="2.976190476190476E-2"/>
    <n v="21"/>
  </r>
  <r>
    <x v="8"/>
    <s v="0297-01-000"/>
    <m/>
    <x v="3"/>
    <s v="Houston"/>
    <s v="Spring Grove School District"/>
    <n v="17"/>
    <n v="0"/>
    <n v="3"/>
    <n v="0"/>
    <n v="0"/>
    <n v="0"/>
    <n v="21"/>
    <n v="0"/>
    <n v="6.1946902654867256E-2"/>
    <n v="16"/>
    <n v="4.790419161676647E-2"/>
    <n v="339"/>
    <n v="334"/>
    <n v="328"/>
    <n v="0"/>
    <n v="4"/>
    <n v="2"/>
    <n v="0"/>
    <n v="16"/>
    <n v="0"/>
    <n v="0"/>
    <n v="0"/>
    <n v="0"/>
    <n v="329"/>
    <n v="0"/>
    <n v="7"/>
    <n v="2"/>
    <n v="0"/>
    <n v="5.1671732522796353E-2"/>
    <n v="0"/>
    <n v="0.42857142857142855"/>
    <n v="0"/>
    <n v="0"/>
    <n v="6.1946902654867256E-2"/>
    <n v="2.6627218934911243E-2"/>
    <n v="21"/>
  </r>
  <r>
    <x v="9"/>
    <s v="0297-01-000"/>
    <m/>
    <x v="3"/>
    <s v="Houston"/>
    <s v="Spring Grove School District"/>
    <n v="21"/>
    <n v="0"/>
    <n v="0"/>
    <n v="0"/>
    <n v="0"/>
    <n v="0"/>
    <n v="21"/>
    <n v="0"/>
    <n v="6.0869565217391307E-2"/>
    <n v="24"/>
    <n v="6.8965517241379309E-2"/>
    <n v="345"/>
    <n v="348"/>
    <n v="348"/>
    <n v="0"/>
    <n v="0"/>
    <n v="0"/>
    <n v="0"/>
    <n v="22"/>
    <n v="0"/>
    <n v="0"/>
    <n v="0"/>
    <n v="0"/>
    <n v="347"/>
    <n v="0"/>
    <n v="0"/>
    <n v="0"/>
    <n v="0"/>
    <n v="6.0518731988472622E-2"/>
    <n v="0"/>
    <n v="0"/>
    <n v="0"/>
    <n v="0"/>
    <n v="6.0869565217391307E-2"/>
    <n v="0"/>
    <n v="21"/>
  </r>
  <r>
    <x v="14"/>
    <s v="0630-01-000"/>
    <m/>
    <x v="3"/>
    <s v="Red Lake"/>
    <s v="Red Lake Falls Public School Dist."/>
    <n v="16"/>
    <n v="0"/>
    <n v="0"/>
    <n v="0"/>
    <n v="0"/>
    <n v="0"/>
    <n v="21"/>
    <n v="0"/>
    <n v="5.2896725440806043E-2"/>
    <n v="17"/>
    <n v="4.3256997455470736E-2"/>
    <n v="397"/>
    <n v="393"/>
    <n v="385"/>
    <n v="0"/>
    <n v="1"/>
    <n v="0"/>
    <n v="7"/>
    <n v="12"/>
    <n v="0"/>
    <n v="0"/>
    <n v="0"/>
    <n v="0"/>
    <n v="389"/>
    <n v="0"/>
    <n v="1"/>
    <n v="0"/>
    <n v="7"/>
    <n v="4.1131105398457581E-2"/>
    <n v="0"/>
    <n v="0"/>
    <n v="0"/>
    <n v="0"/>
    <n v="5.2896725440806043E-2"/>
    <n v="2.0151133501259445E-2"/>
    <n v="21"/>
  </r>
  <r>
    <x v="1"/>
    <s v="0511-01-000"/>
    <m/>
    <x v="3"/>
    <s v="Nobles"/>
    <s v="Adrian Public School District"/>
    <n v="12"/>
    <n v="0"/>
    <n v="0"/>
    <n v="0"/>
    <n v="6"/>
    <n v="0"/>
    <n v="21"/>
    <n v="0"/>
    <n v="5.1980198019801978E-2"/>
    <n v="178"/>
    <n v="0.3172905525846702"/>
    <n v="404"/>
    <n v="561"/>
    <n v="482"/>
    <n v="6"/>
    <n v="5"/>
    <n v="15"/>
    <n v="53"/>
    <n v="153"/>
    <n v="0"/>
    <n v="0"/>
    <n v="0"/>
    <n v="16"/>
    <n v="341"/>
    <n v="6"/>
    <n v="5"/>
    <n v="15"/>
    <n v="43"/>
    <n v="3.519061583577713E-2"/>
    <n v="0"/>
    <n v="0"/>
    <n v="0"/>
    <n v="0.13953488372093023"/>
    <n v="5.1980198019801978E-2"/>
    <n v="0.16829268292682928"/>
    <n v="21"/>
  </r>
  <r>
    <x v="0"/>
    <s v="0599-01-000"/>
    <m/>
    <x v="3"/>
    <s v="Polk"/>
    <s v="Fertile-Beltrami School District"/>
    <n v="17"/>
    <n v="0"/>
    <n v="0"/>
    <n v="0"/>
    <n v="0"/>
    <n v="0"/>
    <n v="21"/>
    <n v="0"/>
    <n v="4.9881235154394299E-2"/>
    <n v="66"/>
    <n v="0.14163090128755365"/>
    <n v="421"/>
    <n v="466"/>
    <n v="443"/>
    <n v="6"/>
    <n v="5"/>
    <n v="3"/>
    <n v="9"/>
    <n v="61"/>
    <n v="0"/>
    <n v="0"/>
    <n v="0"/>
    <n v="0"/>
    <n v="399"/>
    <n v="6"/>
    <n v="5"/>
    <n v="3"/>
    <n v="9"/>
    <n v="4.2606516290726815E-2"/>
    <n v="0"/>
    <n v="0"/>
    <n v="0"/>
    <n v="0"/>
    <n v="4.9881235154394299E-2"/>
    <n v="5.4502369668246446E-2"/>
    <n v="21"/>
  </r>
  <r>
    <x v="14"/>
    <s v="0414-01-000"/>
    <m/>
    <x v="3"/>
    <s v="Lyon"/>
    <s v="Minneota Public School District"/>
    <n v="17"/>
    <n v="0"/>
    <n v="0"/>
    <n v="0"/>
    <n v="0"/>
    <n v="0"/>
    <n v="21"/>
    <n v="0"/>
    <n v="4.8275862068965517E-2"/>
    <n v="73"/>
    <n v="0.14989733059548255"/>
    <n v="435"/>
    <n v="487"/>
    <n v="462"/>
    <n v="0"/>
    <n v="1"/>
    <n v="4"/>
    <n v="20"/>
    <n v="71"/>
    <n v="0"/>
    <n v="0"/>
    <n v="0"/>
    <n v="0"/>
    <n v="408"/>
    <n v="0"/>
    <n v="1"/>
    <n v="4"/>
    <n v="20"/>
    <n v="4.1666666666666664E-2"/>
    <n v="0"/>
    <n v="0"/>
    <n v="0"/>
    <n v="0"/>
    <n v="4.8275862068965517E-2"/>
    <n v="5.7736720554272515E-2"/>
    <n v="21"/>
  </r>
  <r>
    <x v="11"/>
    <s v="0505-01-000"/>
    <m/>
    <x v="3"/>
    <s v="Murray"/>
    <s v="Fulda Public School District"/>
    <n v="21"/>
    <n v="0"/>
    <n v="0"/>
    <n v="0"/>
    <n v="0"/>
    <n v="0"/>
    <n v="21"/>
    <n v="0"/>
    <n v="4.5652173913043478E-2"/>
    <n v="37"/>
    <n v="7.7731092436974791E-2"/>
    <n v="460"/>
    <n v="476"/>
    <n v="446"/>
    <n v="3"/>
    <n v="4"/>
    <n v="6"/>
    <n v="17"/>
    <n v="34"/>
    <n v="0"/>
    <n v="0"/>
    <n v="0"/>
    <n v="0"/>
    <n v="433"/>
    <n v="3"/>
    <n v="4"/>
    <n v="6"/>
    <n v="17"/>
    <n v="4.8498845265588918E-2"/>
    <n v="0"/>
    <n v="0"/>
    <n v="0"/>
    <n v="0"/>
    <n v="4.5652173913043478E-2"/>
    <n v="6.4794816414686832E-2"/>
    <n v="21"/>
  </r>
  <r>
    <x v="0"/>
    <s v="0414-01-000"/>
    <m/>
    <x v="3"/>
    <s v="Lyon"/>
    <s v="Minneota Public School District"/>
    <n v="14"/>
    <n v="0"/>
    <n v="0"/>
    <n v="0"/>
    <n v="0"/>
    <n v="0"/>
    <n v="21"/>
    <n v="0"/>
    <n v="4.5064377682403435E-2"/>
    <n v="75"/>
    <n v="0.14423076923076922"/>
    <n v="466"/>
    <n v="520"/>
    <n v="462"/>
    <m/>
    <n v="10"/>
    <n v="1"/>
    <n v="47"/>
    <n v="70"/>
    <n v="0"/>
    <n v="0"/>
    <n v="0"/>
    <n v="0"/>
    <n v="406"/>
    <m/>
    <n v="10"/>
    <n v="1"/>
    <n v="47"/>
    <n v="3.4482758620689655E-2"/>
    <n v="0"/>
    <n v="0"/>
    <n v="0"/>
    <n v="0"/>
    <n v="4.5064377682403435E-2"/>
    <n v="0.125"/>
    <n v="21"/>
  </r>
  <r>
    <x v="0"/>
    <s v="0696-01-000"/>
    <m/>
    <x v="3"/>
    <s v="Saint Louis"/>
    <s v="Ely Public School District"/>
    <n v="16"/>
    <n v="0"/>
    <n v="0"/>
    <n v="0"/>
    <n v="0"/>
    <n v="11"/>
    <n v="10"/>
    <n v="2.1484375E-2"/>
    <n v="1.953125E-2"/>
    <n v="94"/>
    <n v="0.1606837606837607"/>
    <n v="512"/>
    <n v="585"/>
    <n v="545"/>
    <n v="14"/>
    <n v="10"/>
    <n v="4"/>
    <n v="12"/>
    <n v="86"/>
    <n v="0"/>
    <n v="4"/>
    <n v="0"/>
    <n v="0"/>
    <n v="475"/>
    <n v="14"/>
    <n v="6"/>
    <n v="4"/>
    <n v="12"/>
    <n v="3.3684210526315789E-2"/>
    <n v="0"/>
    <n v="0"/>
    <n v="0"/>
    <n v="0"/>
    <n v="4.1015625E-2"/>
    <n v="7.0450097847358117E-2"/>
    <n v="21"/>
  </r>
  <r>
    <x v="9"/>
    <s v="2854-01-000"/>
    <m/>
    <x v="3"/>
    <s v="Norman"/>
    <s v="Ada-Borup Public School District"/>
    <n v="16"/>
    <n v="0"/>
    <n v="0"/>
    <n v="0"/>
    <n v="0"/>
    <n v="0"/>
    <n v="21"/>
    <n v="0"/>
    <n v="4.0935672514619881E-2"/>
    <n v="64"/>
    <n v="0.11510791366906475"/>
    <n v="513"/>
    <n v="556"/>
    <n v="485"/>
    <n v="11"/>
    <n v="7"/>
    <n v="8"/>
    <n v="45"/>
    <n v="48"/>
    <n v="0"/>
    <n v="3"/>
    <n v="0"/>
    <n v="3"/>
    <n v="453"/>
    <n v="11"/>
    <n v="4"/>
    <n v="8"/>
    <n v="42"/>
    <n v="3.5320088300220751E-2"/>
    <n v="0"/>
    <n v="0"/>
    <n v="0"/>
    <n v="0"/>
    <n v="4.0935672514619881E-2"/>
    <n v="0.12548262548262548"/>
    <n v="21"/>
  </r>
  <r>
    <x v="0"/>
    <s v="0891-01-000"/>
    <m/>
    <x v="3"/>
    <s v="Yellow Medicine"/>
    <s v="Canby Public School District"/>
    <n v="15"/>
    <n v="0"/>
    <n v="0"/>
    <n v="0"/>
    <n v="0"/>
    <n v="0"/>
    <n v="21"/>
    <n v="0"/>
    <n v="3.9923954372623575E-2"/>
    <n v="30"/>
    <n v="5.6074766355140186E-2"/>
    <n v="526"/>
    <n v="535"/>
    <n v="505"/>
    <n v="2"/>
    <n v="7"/>
    <n v="3"/>
    <n v="18"/>
    <n v="29"/>
    <n v="0"/>
    <n v="0"/>
    <n v="0"/>
    <n v="0"/>
    <n v="491"/>
    <n v="2"/>
    <n v="7"/>
    <n v="3"/>
    <n v="18"/>
    <n v="3.0549898167006109E-2"/>
    <n v="0"/>
    <n v="0"/>
    <n v="0"/>
    <n v="0"/>
    <n v="3.9923954372623575E-2"/>
    <n v="5.7581573896353169E-2"/>
    <n v="21"/>
  </r>
  <r>
    <x v="11"/>
    <s v="0118-01-000"/>
    <m/>
    <x v="3"/>
    <s v="Cass"/>
    <s v="Northland Community Schools"/>
    <n v="7"/>
    <n v="4"/>
    <n v="0"/>
    <n v="0"/>
    <n v="0"/>
    <n v="0"/>
    <n v="21"/>
    <n v="0"/>
    <n v="3.8532110091743121E-2"/>
    <n v="5"/>
    <n v="9.4517958412098299E-3"/>
    <n v="545"/>
    <n v="529"/>
    <n v="415"/>
    <n v="103"/>
    <n v="9"/>
    <n v="0"/>
    <n v="2"/>
    <n v="0"/>
    <n v="0"/>
    <n v="0"/>
    <n v="0"/>
    <n v="0"/>
    <n v="422"/>
    <n v="107"/>
    <n v="9"/>
    <n v="0"/>
    <n v="2"/>
    <n v="1.6587677725118485E-2"/>
    <n v="3.7383177570093455E-2"/>
    <n v="0"/>
    <n v="0"/>
    <n v="0"/>
    <n v="3.8532110091743121E-2"/>
    <n v="0.21851851851851853"/>
    <n v="21"/>
  </r>
  <r>
    <x v="5"/>
    <s v="0213-01-000"/>
    <m/>
    <x v="3"/>
    <s v="Douglas"/>
    <s v="Osakis Public School District"/>
    <n v="19"/>
    <n v="0"/>
    <n v="0"/>
    <n v="0"/>
    <n v="0"/>
    <n v="3"/>
    <n v="18"/>
    <n v="5.0590219224283303E-3"/>
    <n v="3.0354131534569982E-2"/>
    <n v="267"/>
    <n v="0.31823599523241952"/>
    <n v="593"/>
    <n v="839"/>
    <n v="809"/>
    <n v="2"/>
    <n v="8"/>
    <n v="11"/>
    <n v="9"/>
    <n v="258"/>
    <n v="0"/>
    <n v="0"/>
    <n v="0"/>
    <n v="0"/>
    <n v="570"/>
    <n v="2"/>
    <n v="8"/>
    <n v="11"/>
    <n v="9"/>
    <n v="3.3333333333333333E-2"/>
    <n v="0"/>
    <n v="0"/>
    <n v="0"/>
    <n v="0"/>
    <n v="3.541315345699831E-2"/>
    <n v="0.05"/>
    <n v="21"/>
  </r>
  <r>
    <x v="13"/>
    <s v="0085-01-000"/>
    <m/>
    <x v="3"/>
    <s v="Brown"/>
    <s v="Springfield Public School District"/>
    <n v="20"/>
    <n v="0"/>
    <n v="0"/>
    <n v="0"/>
    <n v="0"/>
    <n v="0"/>
    <n v="21"/>
    <n v="0"/>
    <n v="3.4257748776508973E-2"/>
    <n v="87"/>
    <n v="0.12812960235640647"/>
    <n v="613"/>
    <n v="679"/>
    <n v="664"/>
    <n v="1"/>
    <n v="1"/>
    <n v="3"/>
    <n v="10"/>
    <n v="85"/>
    <n v="0"/>
    <n v="0"/>
    <n v="0"/>
    <n v="0"/>
    <n v="599"/>
    <n v="1"/>
    <n v="1"/>
    <n v="3"/>
    <n v="10"/>
    <n v="3.3388981636060099E-2"/>
    <n v="0"/>
    <n v="0"/>
    <n v="0"/>
    <n v="0"/>
    <n v="3.4257748776508973E-2"/>
    <n v="2.4429967426710098E-2"/>
    <n v="21"/>
  </r>
  <r>
    <x v="15"/>
    <s v="0085-01-000"/>
    <m/>
    <x v="3"/>
    <s v="Brown"/>
    <s v="Springfield Public School District"/>
    <n v="21"/>
    <n v="0"/>
    <n v="0"/>
    <n v="0"/>
    <n v="0"/>
    <n v="0"/>
    <n v="21"/>
    <n v="0"/>
    <n v="3.2159264931087291E-2"/>
    <n v="82"/>
    <n v="0.11484593837535013"/>
    <n v="653"/>
    <n v="714"/>
    <n v="701"/>
    <n v="1"/>
    <n v="0"/>
    <n v="2"/>
    <n v="10"/>
    <n v="80"/>
    <n v="0"/>
    <n v="0"/>
    <n v="0"/>
    <n v="0"/>
    <n v="642"/>
    <n v="1"/>
    <n v="0"/>
    <n v="2"/>
    <n v="10"/>
    <n v="3.2710280373831772E-2"/>
    <n v="0"/>
    <n v="0"/>
    <n v="0"/>
    <n v="0"/>
    <n v="3.2159264931087291E-2"/>
    <n v="1.984732824427481E-2"/>
    <n v="21"/>
  </r>
  <r>
    <x v="11"/>
    <s v="0084-01-000"/>
    <m/>
    <x v="3"/>
    <s v="Brown"/>
    <s v="Sleepy Eye Public School District"/>
    <n v="16"/>
    <n v="0"/>
    <n v="0"/>
    <n v="0"/>
    <n v="0"/>
    <n v="0"/>
    <n v="21"/>
    <n v="0"/>
    <n v="3.0791788856304986E-2"/>
    <n v="33"/>
    <n v="4.7550432276657062E-2"/>
    <n v="682"/>
    <n v="694"/>
    <n v="444"/>
    <n v="2"/>
    <n v="0"/>
    <n v="7"/>
    <n v="241"/>
    <n v="18"/>
    <n v="0"/>
    <n v="0"/>
    <n v="0"/>
    <n v="11"/>
    <n v="442"/>
    <n v="2"/>
    <n v="0"/>
    <n v="7"/>
    <n v="230"/>
    <n v="3.6199095022624438E-2"/>
    <n v="0"/>
    <n v="0"/>
    <n v="0"/>
    <n v="0"/>
    <n v="3.0791788856304986E-2"/>
    <n v="0.35095447870778268"/>
    <n v="21"/>
  </r>
  <r>
    <x v="16"/>
    <s v="0085-01-000"/>
    <m/>
    <x v="3"/>
    <s v="Brown"/>
    <s v="Springfield Public School District"/>
    <n v="21"/>
    <n v="0"/>
    <n v="0"/>
    <n v="0"/>
    <n v="0"/>
    <n v="0"/>
    <n v="21"/>
    <n v="0"/>
    <n v="3.0791788856304986E-2"/>
    <n v="76"/>
    <n v="0.10312075983717775"/>
    <n v="682"/>
    <n v="737"/>
    <n v="724"/>
    <n v="1"/>
    <n v="0"/>
    <n v="3"/>
    <n v="9"/>
    <n v="75"/>
    <n v="0"/>
    <n v="0"/>
    <n v="0"/>
    <n v="0"/>
    <n v="670"/>
    <n v="1"/>
    <n v="0"/>
    <n v="3"/>
    <n v="9"/>
    <n v="3.134328358208955E-2"/>
    <n v="0"/>
    <n v="0"/>
    <n v="0"/>
    <n v="0"/>
    <n v="3.0791788856304986E-2"/>
    <n v="1.9033674963396779E-2"/>
    <n v="21"/>
  </r>
  <r>
    <x v="15"/>
    <s v="0891-01-000"/>
    <m/>
    <x v="3"/>
    <s v="Yellow Medicine"/>
    <s v="Canby Public School District"/>
    <n v="14"/>
    <n v="0"/>
    <n v="0"/>
    <n v="0"/>
    <n v="0"/>
    <n v="0"/>
    <n v="21"/>
    <n v="0"/>
    <n v="2.9661016949152543E-2"/>
    <n v="11"/>
    <n v="1.5759312320916905E-2"/>
    <n v="708"/>
    <n v="698"/>
    <n v="682"/>
    <n v="1"/>
    <n v="1"/>
    <n v="2"/>
    <n v="12"/>
    <n v="8"/>
    <n v="0"/>
    <n v="0"/>
    <n v="0"/>
    <n v="0"/>
    <n v="688"/>
    <n v="1"/>
    <n v="1"/>
    <n v="2"/>
    <n v="12"/>
    <n v="2.0348837209302327E-2"/>
    <n v="0"/>
    <n v="0"/>
    <n v="0"/>
    <n v="0"/>
    <n v="2.9661016949152543E-2"/>
    <n v="2.2727272727272728E-2"/>
    <n v="21"/>
  </r>
  <r>
    <x v="15"/>
    <s v="0333-01-000"/>
    <m/>
    <x v="3"/>
    <s v="Kanabec"/>
    <s v="Ogilvie Public School District"/>
    <n v="19"/>
    <n v="0"/>
    <n v="0"/>
    <n v="0"/>
    <n v="0"/>
    <n v="0"/>
    <n v="21"/>
    <n v="0"/>
    <n v="2.9453015427769985E-2"/>
    <n v="39"/>
    <n v="5.33515731874145E-2"/>
    <n v="713"/>
    <n v="731"/>
    <n v="717"/>
    <n v="4"/>
    <n v="4"/>
    <n v="6"/>
    <n v="0"/>
    <n v="35"/>
    <n v="0"/>
    <n v="0"/>
    <n v="0"/>
    <n v="0"/>
    <n v="701"/>
    <n v="4"/>
    <n v="4"/>
    <n v="6"/>
    <n v="0"/>
    <n v="2.710413694721826E-2"/>
    <n v="0"/>
    <n v="0"/>
    <n v="0"/>
    <n v="0"/>
    <n v="2.9453015427769985E-2"/>
    <n v="1.9580419580419582E-2"/>
    <n v="21"/>
  </r>
  <r>
    <x v="16"/>
    <s v="0891-01-000"/>
    <m/>
    <x v="3"/>
    <s v="Yellow Medicine"/>
    <s v="Canby Public School District"/>
    <n v="13"/>
    <n v="0"/>
    <n v="0"/>
    <n v="0"/>
    <n v="0"/>
    <n v="0"/>
    <n v="21"/>
    <n v="0"/>
    <n v="2.8455284552845527E-2"/>
    <n v="16"/>
    <n v="2.1828103683492497E-2"/>
    <n v="738"/>
    <n v="733"/>
    <n v="722"/>
    <n v="1"/>
    <n v="1"/>
    <n v="1"/>
    <n v="8"/>
    <n v="15"/>
    <n v="0"/>
    <n v="0"/>
    <n v="0"/>
    <n v="0"/>
    <n v="720"/>
    <n v="1"/>
    <n v="1"/>
    <n v="1"/>
    <n v="8"/>
    <n v="1.8055555555555554E-2"/>
    <n v="0"/>
    <n v="0"/>
    <n v="0"/>
    <n v="0"/>
    <n v="2.8455284552845527E-2"/>
    <n v="1.5047879616963064E-2"/>
    <n v="21"/>
  </r>
  <r>
    <x v="16"/>
    <s v="0857-01-000"/>
    <m/>
    <x v="3"/>
    <s v="Winona"/>
    <s v="Lewiston-Altura Public School Dist."/>
    <n v="20"/>
    <n v="0"/>
    <n v="0"/>
    <n v="0"/>
    <n v="0"/>
    <n v="6"/>
    <n v="15"/>
    <n v="7.9470198675496689E-3"/>
    <n v="1.9867549668874173E-2"/>
    <n v="104"/>
    <n v="0.12410501193317422"/>
    <n v="755"/>
    <n v="838"/>
    <n v="824"/>
    <n v="0"/>
    <n v="4"/>
    <n v="3"/>
    <n v="7"/>
    <n v="104"/>
    <n v="0"/>
    <n v="0"/>
    <n v="0"/>
    <n v="0"/>
    <n v="740"/>
    <n v="0"/>
    <n v="4"/>
    <n v="3"/>
    <n v="7"/>
    <n v="2.7027027027027029E-2"/>
    <n v="0"/>
    <n v="0"/>
    <n v="0"/>
    <n v="0"/>
    <n v="2.781456953642384E-2"/>
    <n v="1.8567639257294429E-2"/>
    <n v="21"/>
  </r>
  <r>
    <x v="15"/>
    <s v="0533-01-000"/>
    <m/>
    <x v="3"/>
    <s v="Olmsted"/>
    <s v="Dover-Eyota Public School District"/>
    <n v="17"/>
    <n v="0"/>
    <n v="0"/>
    <n v="0"/>
    <n v="0"/>
    <n v="0"/>
    <n v="21"/>
    <n v="0"/>
    <n v="2.6923076923076925E-2"/>
    <n v="363"/>
    <n v="0.3235294117647059"/>
    <n v="780"/>
    <n v="1122"/>
    <n v="1106"/>
    <n v="1"/>
    <n v="3"/>
    <n v="5"/>
    <n v="7"/>
    <n v="362"/>
    <n v="0"/>
    <n v="0"/>
    <n v="0"/>
    <n v="0"/>
    <n v="761"/>
    <n v="1"/>
    <n v="3"/>
    <n v="5"/>
    <n v="7"/>
    <n v="2.2339027595269383E-2"/>
    <n v="0"/>
    <n v="0"/>
    <n v="0"/>
    <n v="0"/>
    <n v="2.6923076923076925E-2"/>
    <n v="2.0592020592020591E-2"/>
    <n v="21"/>
  </r>
  <r>
    <x v="15"/>
    <s v="0150-01-000"/>
    <m/>
    <x v="3"/>
    <s v="Clay"/>
    <s v="Hawley Public School District"/>
    <n v="17"/>
    <n v="0"/>
    <n v="0"/>
    <n v="0"/>
    <n v="0"/>
    <n v="0"/>
    <n v="21"/>
    <n v="0"/>
    <n v="2.5240384615384616E-2"/>
    <n v="101"/>
    <n v="0.11074561403508772"/>
    <n v="832"/>
    <n v="912"/>
    <n v="900"/>
    <n v="4"/>
    <n v="3"/>
    <n v="2"/>
    <n v="3"/>
    <n v="101"/>
    <n v="0"/>
    <n v="0"/>
    <n v="0"/>
    <n v="0"/>
    <n v="816"/>
    <n v="4"/>
    <n v="3"/>
    <n v="2"/>
    <n v="3"/>
    <n v="2.0833333333333332E-2"/>
    <n v="0"/>
    <n v="0"/>
    <n v="0"/>
    <n v="0"/>
    <n v="2.5240384615384616E-2"/>
    <n v="1.4492753623188406E-2"/>
    <n v="21"/>
  </r>
  <r>
    <x v="17"/>
    <s v="0150-01-000"/>
    <m/>
    <x v="3"/>
    <s v="Clay"/>
    <s v="Hawley Public School District"/>
    <n v="19"/>
    <n v="0"/>
    <n v="0"/>
    <n v="0"/>
    <n v="0"/>
    <n v="0"/>
    <n v="21"/>
    <n v="0"/>
    <n v="2.4110218140068886E-2"/>
    <n v="82"/>
    <n v="8.7982832618025753E-2"/>
    <n v="871"/>
    <n v="932"/>
    <n v="921"/>
    <n v="4"/>
    <n v="2"/>
    <n v="2"/>
    <n v="0"/>
    <n v="82"/>
    <n v="0"/>
    <n v="0"/>
    <n v="0"/>
    <n v="0"/>
    <n v="858"/>
    <n v="4"/>
    <n v="2"/>
    <n v="2"/>
    <n v="0"/>
    <n v="2.2144522144522144E-2"/>
    <n v="0"/>
    <n v="0"/>
    <n v="0"/>
    <n v="0"/>
    <n v="2.4110218140068886E-2"/>
    <n v="9.2378752886836026E-3"/>
    <n v="21"/>
  </r>
  <r>
    <x v="17"/>
    <s v="0099-01-000"/>
    <m/>
    <x v="3"/>
    <s v="Carlton"/>
    <s v="Esko Public School District"/>
    <n v="16"/>
    <n v="0"/>
    <n v="0"/>
    <n v="0"/>
    <n v="0"/>
    <n v="0"/>
    <n v="21"/>
    <n v="0"/>
    <n v="2.1538461538461538E-2"/>
    <n v="93"/>
    <n v="8.882521489971347E-2"/>
    <n v="975"/>
    <n v="1047"/>
    <n v="1036"/>
    <n v="1"/>
    <n v="3"/>
    <n v="7"/>
    <n v="0"/>
    <n v="88"/>
    <n v="0"/>
    <n v="0"/>
    <n v="0"/>
    <n v="0"/>
    <n v="964"/>
    <n v="1"/>
    <n v="3"/>
    <n v="7"/>
    <n v="0"/>
    <n v="1.6597510373443983E-2"/>
    <n v="0"/>
    <n v="0"/>
    <n v="0"/>
    <n v="0"/>
    <n v="2.1538461538461538E-2"/>
    <n v="1.1282051282051283E-2"/>
    <n v="21"/>
  </r>
  <r>
    <x v="16"/>
    <s v="0099-01-000"/>
    <m/>
    <x v="3"/>
    <s v="Carlton"/>
    <s v="Esko Public School District"/>
    <n v="15"/>
    <n v="0"/>
    <n v="0"/>
    <n v="0"/>
    <n v="0"/>
    <n v="0"/>
    <n v="21"/>
    <n v="0"/>
    <n v="2.1472392638036811E-2"/>
    <n v="87"/>
    <n v="8.3333333333333329E-2"/>
    <n v="978"/>
    <n v="1044"/>
    <n v="1028"/>
    <n v="2"/>
    <n v="4"/>
    <n v="7"/>
    <n v="3"/>
    <n v="84"/>
    <n v="0"/>
    <n v="0"/>
    <n v="0"/>
    <n v="0"/>
    <n v="959"/>
    <n v="2"/>
    <n v="4"/>
    <n v="7"/>
    <n v="3"/>
    <n v="1.5641293013555789E-2"/>
    <n v="0"/>
    <n v="0"/>
    <n v="0"/>
    <n v="0"/>
    <n v="2.1472392638036811E-2"/>
    <n v="1.641025641025641E-2"/>
    <n v="21"/>
  </r>
  <r>
    <x v="12"/>
    <s v="0099-01-000"/>
    <m/>
    <x v="3"/>
    <s v="Carlton"/>
    <s v="Esko Public School District"/>
    <n v="15"/>
    <n v="0"/>
    <n v="0"/>
    <n v="0"/>
    <n v="0"/>
    <n v="0"/>
    <n v="21"/>
    <n v="0"/>
    <n v="2.0309477756286266E-2"/>
    <n v="134"/>
    <n v="0.11682650392327812"/>
    <n v="1034"/>
    <n v="1147"/>
    <n v="1117"/>
    <n v="7"/>
    <n v="7"/>
    <n v="10"/>
    <n v="6"/>
    <n v="121"/>
    <n v="4"/>
    <n v="0"/>
    <n v="0"/>
    <n v="0"/>
    <n v="1011"/>
    <n v="3"/>
    <n v="7"/>
    <n v="10"/>
    <n v="6"/>
    <n v="1.483679525222552E-2"/>
    <n v="0"/>
    <n v="0"/>
    <n v="0"/>
    <n v="0"/>
    <n v="2.0309477756286266E-2"/>
    <n v="2.5072324011571841E-2"/>
    <n v="21"/>
  </r>
  <r>
    <x v="7"/>
    <s v="0129-01-000"/>
    <m/>
    <x v="3"/>
    <s v="Chippewa"/>
    <s v="Montevideo Public School District"/>
    <n v="14"/>
    <n v="0"/>
    <n v="0"/>
    <n v="0"/>
    <n v="6"/>
    <n v="3"/>
    <n v="18"/>
    <n v="2.3622047244094488E-3"/>
    <n v="1.4173228346456693E-2"/>
    <n v="138"/>
    <n v="9.9495313626532078E-2"/>
    <n v="1270"/>
    <n v="1387"/>
    <n v="1230"/>
    <n v="22"/>
    <n v="15"/>
    <n v="8"/>
    <n v="112"/>
    <n v="133"/>
    <n v="0"/>
    <n v="0"/>
    <n v="0"/>
    <n v="0"/>
    <n v="1111"/>
    <n v="22"/>
    <n v="15"/>
    <n v="8"/>
    <n v="118"/>
    <n v="1.2601260126012601E-2"/>
    <n v="0"/>
    <n v="0"/>
    <n v="0"/>
    <n v="5.0847457627118647E-2"/>
    <n v="1.6535433070866142E-2"/>
    <n v="0.12794348508634223"/>
    <n v="21"/>
  </r>
  <r>
    <x v="15"/>
    <s v="0129-01-000"/>
    <m/>
    <x v="3"/>
    <s v="Chippewa"/>
    <s v="Montevideo Public School District"/>
    <n v="13"/>
    <n v="0"/>
    <n v="0"/>
    <n v="0"/>
    <n v="0"/>
    <n v="0"/>
    <n v="21"/>
    <n v="0"/>
    <n v="1.4413177762525738E-2"/>
    <n v="118"/>
    <n v="7.5933075933075939E-2"/>
    <n v="1457"/>
    <n v="1554"/>
    <n v="1488"/>
    <n v="2"/>
    <n v="8"/>
    <n v="9"/>
    <n v="47"/>
    <n v="117"/>
    <n v="0"/>
    <n v="0"/>
    <n v="0"/>
    <n v="0"/>
    <n v="1384"/>
    <n v="2"/>
    <n v="8"/>
    <n v="9"/>
    <n v="47"/>
    <n v="9.3930635838150294E-3"/>
    <n v="0"/>
    <n v="0"/>
    <n v="0"/>
    <n v="0"/>
    <n v="1.4413177762525738E-2"/>
    <n v="4.5517241379310347E-2"/>
    <n v="21"/>
  </r>
  <r>
    <x v="4"/>
    <s v="0595-01-000"/>
    <m/>
    <x v="3"/>
    <s v="Polk"/>
    <s v="East Grand Forks Public School Dist"/>
    <n v="18"/>
    <n v="0"/>
    <n v="0"/>
    <n v="0"/>
    <n v="0"/>
    <n v="3"/>
    <n v="18"/>
    <n v="1.8738288569643974E-3"/>
    <n v="1.1242973141786383E-2"/>
    <n v="171"/>
    <n v="9.7658480868075381E-2"/>
    <n v="1601"/>
    <n v="1751"/>
    <n v="1500"/>
    <n v="31"/>
    <n v="48"/>
    <n v="10"/>
    <n v="162"/>
    <n v="146"/>
    <n v="4"/>
    <n v="0"/>
    <n v="0"/>
    <n v="13"/>
    <n v="1372"/>
    <n v="27"/>
    <n v="48"/>
    <n v="10"/>
    <n v="149"/>
    <n v="1.3119533527696793E-2"/>
    <n v="0"/>
    <n v="0"/>
    <n v="0"/>
    <n v="0"/>
    <n v="1.3116801998750781E-2"/>
    <n v="0.14570361145703611"/>
    <n v="21"/>
  </r>
  <r>
    <x v="14"/>
    <s v="0051-01-000"/>
    <m/>
    <x v="3"/>
    <s v="Benton"/>
    <s v="Foley Public School District"/>
    <n v="19"/>
    <n v="0"/>
    <n v="0"/>
    <n v="0"/>
    <n v="0"/>
    <n v="0"/>
    <n v="21"/>
    <n v="0"/>
    <n v="1.2492563950029744E-2"/>
    <n v="1"/>
    <n v="6.020469596628537E-4"/>
    <n v="1681"/>
    <n v="1661"/>
    <n v="1634"/>
    <n v="8"/>
    <n v="12"/>
    <n v="4"/>
    <n v="3"/>
    <n v="0"/>
    <n v="0"/>
    <n v="0"/>
    <n v="0"/>
    <n v="0"/>
    <n v="1653"/>
    <n v="8"/>
    <n v="12"/>
    <n v="4"/>
    <n v="3"/>
    <n v="1.1494252873563218E-2"/>
    <n v="0"/>
    <n v="0"/>
    <n v="0"/>
    <n v="0"/>
    <n v="1.2492563950029744E-2"/>
    <n v="1.607142857142857E-2"/>
    <n v="21"/>
  </r>
  <r>
    <x v="17"/>
    <s v="0912-01-000"/>
    <m/>
    <x v="3"/>
    <s v="Mille Lacs"/>
    <s v="Milaca Public School District"/>
    <n v="14"/>
    <n v="0"/>
    <n v="0"/>
    <n v="0"/>
    <n v="0"/>
    <n v="0"/>
    <n v="21"/>
    <n v="0"/>
    <n v="1.1844331641285956E-2"/>
    <n v="23"/>
    <n v="1.2957746478873239E-2"/>
    <n v="1773"/>
    <n v="1775"/>
    <n v="1684"/>
    <n v="54"/>
    <n v="6"/>
    <n v="22"/>
    <n v="12"/>
    <n v="20"/>
    <n v="0"/>
    <n v="0"/>
    <n v="0"/>
    <n v="0"/>
    <n v="1678"/>
    <n v="54"/>
    <n v="6"/>
    <n v="22"/>
    <n v="12"/>
    <n v="8.3432657926102508E-3"/>
    <n v="0"/>
    <n v="0"/>
    <n v="0"/>
    <n v="0"/>
    <n v="1.1844331641285956E-2"/>
    <n v="5.3047404063205419E-2"/>
    <n v="21"/>
  </r>
  <r>
    <x v="16"/>
    <s v="0595-01-000"/>
    <m/>
    <x v="3"/>
    <s v="Polk"/>
    <s v="East Grand Forks Public School Dist"/>
    <n v="18"/>
    <n v="0"/>
    <n v="0"/>
    <n v="0"/>
    <n v="0"/>
    <n v="0"/>
    <n v="21"/>
    <n v="0"/>
    <n v="1.1469142545057346E-2"/>
    <n v="95"/>
    <n v="4.9868766404199474E-2"/>
    <n v="1831"/>
    <n v="1905"/>
    <n v="1616"/>
    <n v="52"/>
    <n v="14"/>
    <n v="11"/>
    <n v="212"/>
    <n v="88"/>
    <n v="6"/>
    <n v="0"/>
    <n v="0"/>
    <n v="0"/>
    <n v="1546"/>
    <n v="46"/>
    <n v="14"/>
    <n v="11"/>
    <n v="212"/>
    <n v="1.1642949547218629E-2"/>
    <n v="0"/>
    <n v="0"/>
    <n v="0"/>
    <n v="0"/>
    <n v="1.1469142545057346E-2"/>
    <n v="0.15472936030617823"/>
    <n v="21"/>
  </r>
  <r>
    <x v="4"/>
    <s v="0832-01-000"/>
    <s v="yes"/>
    <x v="2"/>
    <s v="Washington"/>
    <s v="Mahtomedi Public School District"/>
    <n v="40"/>
    <n v="0"/>
    <n v="4"/>
    <n v="0"/>
    <n v="3"/>
    <n v="9"/>
    <n v="53"/>
    <n v="3.6915504511894994E-3"/>
    <n v="2.1739130434782608E-2"/>
    <n v="929"/>
    <n v="0.28108925869894102"/>
    <n v="2438"/>
    <n v="3305"/>
    <n v="3000"/>
    <n v="6"/>
    <n v="122"/>
    <n v="98"/>
    <n v="79"/>
    <n v="829"/>
    <n v="0"/>
    <n v="21"/>
    <n v="31"/>
    <n v="30"/>
    <n v="2211"/>
    <n v="6"/>
    <n v="105"/>
    <n v="67"/>
    <n v="52"/>
    <n v="1.8091361374943465E-2"/>
    <n v="0"/>
    <n v="3.8095238095238099E-2"/>
    <n v="0"/>
    <n v="5.7692307692307696E-2"/>
    <n v="2.5430680885972109E-2"/>
    <n v="9.4223678820155671E-2"/>
    <n v="62"/>
  </r>
  <r>
    <x v="15"/>
    <s v="0635-01-000"/>
    <m/>
    <x v="3"/>
    <s v="Redwood"/>
    <s v="Milroy Public School District"/>
    <n v="16"/>
    <n v="0"/>
    <n v="0"/>
    <n v="0"/>
    <n v="0"/>
    <n v="0"/>
    <n v="20"/>
    <n v="0"/>
    <n v="0.17699115044247787"/>
    <n v="6"/>
    <n v="6.0606060606060608E-2"/>
    <n v="113"/>
    <n v="99"/>
    <n v="99"/>
    <n v="0"/>
    <n v="0"/>
    <n v="0"/>
    <n v="0"/>
    <n v="3"/>
    <n v="0"/>
    <n v="0"/>
    <n v="0"/>
    <n v="0"/>
    <n v="112"/>
    <n v="0"/>
    <n v="0"/>
    <n v="0"/>
    <n v="0"/>
    <n v="0.14285714285714285"/>
    <n v="0"/>
    <n v="0"/>
    <n v="0"/>
    <n v="0"/>
    <n v="0.17699115044247787"/>
    <n v="0"/>
    <n v="20"/>
  </r>
  <r>
    <x v="14"/>
    <s v="0852-01-000"/>
    <m/>
    <x v="3"/>
    <s v="Wilkin"/>
    <s v="Campbell-Tintah Public School Dist."/>
    <n v="18"/>
    <n v="0"/>
    <n v="0"/>
    <n v="0"/>
    <n v="0"/>
    <n v="0"/>
    <n v="20"/>
    <n v="0"/>
    <n v="0.13071895424836602"/>
    <n v="14"/>
    <n v="9.5238095238095233E-2"/>
    <n v="153"/>
    <n v="147"/>
    <n v="133"/>
    <n v="1"/>
    <n v="2"/>
    <n v="0"/>
    <n v="11"/>
    <n v="14"/>
    <n v="0"/>
    <n v="0"/>
    <n v="0"/>
    <n v="0"/>
    <n v="137"/>
    <n v="1"/>
    <n v="2"/>
    <n v="0"/>
    <n v="11"/>
    <n v="0.13138686131386862"/>
    <n v="0"/>
    <n v="0"/>
    <n v="0"/>
    <n v="0"/>
    <n v="0.13071895424836602"/>
    <n v="9.2715231788079472E-2"/>
    <n v="20"/>
  </r>
  <r>
    <x v="10"/>
    <s v="0592-01-000"/>
    <m/>
    <x v="3"/>
    <s v="Polk"/>
    <s v="Climax-Shelly Public Schools"/>
    <n v="13"/>
    <n v="0"/>
    <n v="0"/>
    <n v="0"/>
    <n v="4"/>
    <n v="0"/>
    <n v="20"/>
    <n v="0"/>
    <n v="0.12903225806451613"/>
    <n v="0"/>
    <n v="0"/>
    <n v="155"/>
    <n v="135"/>
    <n v="106"/>
    <n v="1"/>
    <n v="1"/>
    <n v="0"/>
    <n v="27"/>
    <n v="0"/>
    <n v="0"/>
    <n v="0"/>
    <n v="0"/>
    <n v="0"/>
    <n v="119"/>
    <n v="1"/>
    <n v="1"/>
    <n v="0"/>
    <n v="31"/>
    <n v="0.1092436974789916"/>
    <n v="0"/>
    <n v="0"/>
    <n v="0"/>
    <n v="0.12903225806451613"/>
    <n v="0.12903225806451613"/>
    <n v="0.21710526315789475"/>
    <n v="20"/>
  </r>
  <r>
    <x v="15"/>
    <s v="0801-01-000"/>
    <m/>
    <x v="3"/>
    <s v="Traverse"/>
    <s v="Browns Valley Public School Dist."/>
    <n v="20"/>
    <n v="0"/>
    <n v="0"/>
    <n v="0"/>
    <n v="0"/>
    <n v="0"/>
    <n v="20"/>
    <n v="0"/>
    <n v="0.11764705882352941"/>
    <n v="14"/>
    <n v="8.5365853658536592E-2"/>
    <n v="170"/>
    <n v="164"/>
    <n v="103"/>
    <n v="57"/>
    <n v="2"/>
    <n v="1"/>
    <n v="1"/>
    <n v="13"/>
    <n v="0"/>
    <n v="0"/>
    <n v="0"/>
    <n v="0"/>
    <n v="110"/>
    <n v="57"/>
    <n v="2"/>
    <n v="1"/>
    <n v="1"/>
    <n v="0.18181818181818182"/>
    <n v="0"/>
    <n v="0"/>
    <n v="0"/>
    <n v="0"/>
    <n v="0.11764705882352941"/>
    <n v="0.35672514619883039"/>
    <n v="20"/>
  </r>
  <r>
    <x v="8"/>
    <s v="0592-01-000"/>
    <m/>
    <x v="3"/>
    <s v="Polk"/>
    <s v="Climax-Shelly Public Schools"/>
    <n v="15"/>
    <n v="0"/>
    <n v="0"/>
    <n v="0"/>
    <n v="3"/>
    <n v="0"/>
    <n v="20"/>
    <n v="0"/>
    <n v="0.11560693641618497"/>
    <n v="0"/>
    <n v="0"/>
    <n v="173"/>
    <n v="153"/>
    <n v="124"/>
    <n v="1"/>
    <n v="0"/>
    <n v="0"/>
    <n v="28"/>
    <n v="0"/>
    <n v="0"/>
    <n v="0"/>
    <n v="0"/>
    <n v="0"/>
    <n v="139"/>
    <n v="1"/>
    <n v="0"/>
    <n v="0"/>
    <n v="31"/>
    <n v="0.1079136690647482"/>
    <n v="0"/>
    <n v="0"/>
    <n v="0"/>
    <n v="9.6774193548387094E-2"/>
    <n v="0.11560693641618497"/>
    <n v="0.1871345029239766"/>
    <n v="20"/>
  </r>
  <r>
    <x v="4"/>
    <s v="0850-01-000"/>
    <m/>
    <x v="3"/>
    <s v="Wilkin"/>
    <s v="Rothsay Public School District"/>
    <n v="19"/>
    <n v="0"/>
    <n v="0"/>
    <n v="0"/>
    <n v="0"/>
    <n v="0"/>
    <n v="20"/>
    <n v="0"/>
    <n v="0.10810810810810811"/>
    <n v="96"/>
    <n v="0.36781609195402298"/>
    <n v="185"/>
    <n v="261"/>
    <n v="248"/>
    <n v="1"/>
    <n v="6"/>
    <n v="0"/>
    <n v="6"/>
    <n v="96"/>
    <n v="0"/>
    <n v="0"/>
    <n v="0"/>
    <n v="0"/>
    <n v="171"/>
    <n v="1"/>
    <n v="6"/>
    <n v="0"/>
    <n v="6"/>
    <n v="0.1111111111111111"/>
    <n v="0"/>
    <n v="0"/>
    <n v="0"/>
    <n v="0"/>
    <n v="0.10810810810810811"/>
    <n v="7.0652173913043473E-2"/>
    <n v="20"/>
  </r>
  <r>
    <x v="18"/>
    <s v="0768-01-000"/>
    <m/>
    <x v="3"/>
    <s v="Stevens"/>
    <s v="Hancock Public School District"/>
    <n v="17"/>
    <n v="0"/>
    <n v="0"/>
    <n v="0"/>
    <n v="0"/>
    <n v="0"/>
    <n v="20"/>
    <n v="0"/>
    <n v="9.0497737556561084E-2"/>
    <n v="61"/>
    <n v="0.23282442748091603"/>
    <n v="221"/>
    <n v="262"/>
    <n v="248"/>
    <n v="1"/>
    <n v="1"/>
    <n v="5"/>
    <n v="7"/>
    <n v="59"/>
    <n v="0"/>
    <n v="0"/>
    <n v="0"/>
    <n v="0"/>
    <n v="206"/>
    <n v="1"/>
    <n v="1"/>
    <n v="5"/>
    <n v="7"/>
    <n v="8.2524271844660199E-2"/>
    <n v="0"/>
    <n v="0"/>
    <n v="0"/>
    <n v="0"/>
    <n v="9.0497737556561084E-2"/>
    <n v="6.363636363636363E-2"/>
    <n v="20"/>
  </r>
  <r>
    <x v="0"/>
    <s v="0362-01-000"/>
    <m/>
    <x v="3"/>
    <s v="Koochiching"/>
    <s v="Littlefork-Big Falls School Dist."/>
    <n v="18"/>
    <n v="0"/>
    <n v="0"/>
    <n v="0"/>
    <n v="0"/>
    <n v="0"/>
    <n v="20"/>
    <n v="0"/>
    <n v="8.7336244541484712E-2"/>
    <n v="138"/>
    <n v="0.39769452449567722"/>
    <n v="229"/>
    <n v="347"/>
    <n v="330"/>
    <n v="8"/>
    <n v="7"/>
    <m/>
    <n v="2"/>
    <n v="128"/>
    <n v="5"/>
    <n v="5"/>
    <n v="0"/>
    <n v="0"/>
    <n v="220"/>
    <n v="3"/>
    <n v="2"/>
    <m/>
    <n v="2"/>
    <n v="8.1818181818181818E-2"/>
    <n v="0"/>
    <n v="0"/>
    <n v="0"/>
    <n v="0"/>
    <n v="8.7336244541484712E-2"/>
    <n v="3.0837004405286344E-2"/>
    <n v="20"/>
  </r>
  <r>
    <x v="9"/>
    <s v="0768-01-000"/>
    <m/>
    <x v="3"/>
    <s v="Stevens"/>
    <s v="Hancock Public School District"/>
    <n v="18"/>
    <n v="0"/>
    <n v="0"/>
    <n v="0"/>
    <n v="0"/>
    <n v="0"/>
    <n v="20"/>
    <n v="0"/>
    <n v="8.6956521739130432E-2"/>
    <n v="53"/>
    <n v="0.20152091254752852"/>
    <n v="230"/>
    <n v="263"/>
    <n v="250"/>
    <n v="2"/>
    <n v="0"/>
    <n v="5"/>
    <n v="6"/>
    <n v="48"/>
    <n v="0"/>
    <n v="0"/>
    <n v="0"/>
    <n v="0"/>
    <n v="220"/>
    <n v="2"/>
    <n v="0"/>
    <n v="5"/>
    <n v="6"/>
    <n v="8.1818181818181818E-2"/>
    <n v="0"/>
    <n v="0"/>
    <n v="0"/>
    <n v="0"/>
    <n v="8.6956521739130432E-2"/>
    <n v="5.5793991416309016E-2"/>
    <n v="20"/>
  </r>
  <r>
    <x v="5"/>
    <s v="0768-01-000"/>
    <m/>
    <x v="3"/>
    <s v="Stevens"/>
    <s v="Hancock Public School District"/>
    <n v="20"/>
    <n v="0"/>
    <n v="0"/>
    <n v="0"/>
    <n v="0"/>
    <n v="0"/>
    <n v="20"/>
    <n v="0"/>
    <n v="8.6956521739130432E-2"/>
    <n v="82"/>
    <n v="0.28082191780821919"/>
    <n v="230"/>
    <n v="292"/>
    <n v="277"/>
    <n v="0"/>
    <n v="2"/>
    <n v="5"/>
    <n v="8"/>
    <n v="78"/>
    <n v="0"/>
    <n v="0"/>
    <n v="0"/>
    <n v="0"/>
    <n v="219"/>
    <n v="0"/>
    <n v="2"/>
    <n v="5"/>
    <n v="8"/>
    <n v="9.1324200913242004E-2"/>
    <n v="0"/>
    <n v="0"/>
    <n v="0"/>
    <n v="0"/>
    <n v="8.6956521739130432E-2"/>
    <n v="6.4102564102564097E-2"/>
    <n v="20"/>
  </r>
  <r>
    <x v="0"/>
    <s v="0242-01-000"/>
    <m/>
    <x v="3"/>
    <s v="Freeborn"/>
    <s v="Alden-Conger Public School District"/>
    <n v="20"/>
    <n v="0"/>
    <n v="0"/>
    <n v="0"/>
    <n v="0"/>
    <n v="0"/>
    <n v="20"/>
    <n v="0"/>
    <n v="8.2304526748971193E-2"/>
    <n v="268"/>
    <n v="0.54582484725050917"/>
    <n v="243"/>
    <n v="491"/>
    <n v="460"/>
    <m/>
    <n v="4"/>
    <n v="3"/>
    <n v="24"/>
    <n v="252"/>
    <n v="0"/>
    <n v="4"/>
    <n v="0"/>
    <n v="7"/>
    <n v="228"/>
    <m/>
    <n v="0"/>
    <n v="3"/>
    <n v="17"/>
    <n v="8.771929824561403E-2"/>
    <n v="0"/>
    <n v="0"/>
    <n v="0"/>
    <n v="0"/>
    <n v="8.2304526748971193E-2"/>
    <n v="8.0645161290322578E-2"/>
    <n v="20"/>
  </r>
  <r>
    <x v="1"/>
    <s v="0581-01-000"/>
    <m/>
    <x v="3"/>
    <s v="Pipestone"/>
    <s v="Edgerton Public School District"/>
    <n v="18"/>
    <n v="0"/>
    <n v="0"/>
    <n v="0"/>
    <n v="0"/>
    <n v="0"/>
    <n v="20"/>
    <n v="0"/>
    <n v="7.874015748031496E-2"/>
    <n v="167"/>
    <n v="0.41645885286783041"/>
    <n v="254"/>
    <n v="401"/>
    <n v="309"/>
    <n v="4"/>
    <n v="6"/>
    <n v="4"/>
    <n v="78"/>
    <n v="121"/>
    <n v="0"/>
    <n v="5"/>
    <n v="0"/>
    <n v="37"/>
    <n v="206"/>
    <n v="4"/>
    <n v="1"/>
    <n v="4"/>
    <n v="41"/>
    <n v="8.7378640776699032E-2"/>
    <n v="0"/>
    <n v="0"/>
    <n v="0"/>
    <n v="0"/>
    <n v="7.874015748031496E-2"/>
    <n v="0.1953125"/>
    <n v="20"/>
  </r>
  <r>
    <x v="1"/>
    <s v="2171-01-000"/>
    <m/>
    <x v="3"/>
    <s v="Kittson"/>
    <s v="Kittson Central School District"/>
    <n v="17"/>
    <n v="0"/>
    <n v="0"/>
    <n v="0"/>
    <n v="0"/>
    <n v="0"/>
    <n v="20"/>
    <n v="0"/>
    <n v="7.434944237918216E-2"/>
    <n v="19"/>
    <n v="7.0895522388059698E-2"/>
    <n v="269"/>
    <n v="268"/>
    <n v="246"/>
    <n v="0"/>
    <n v="2"/>
    <n v="6"/>
    <n v="14"/>
    <n v="17"/>
    <n v="0"/>
    <n v="0"/>
    <n v="0"/>
    <n v="0"/>
    <n v="246"/>
    <n v="0"/>
    <n v="2"/>
    <n v="6"/>
    <n v="14"/>
    <n v="6.910569105691057E-2"/>
    <n v="0"/>
    <n v="0"/>
    <n v="0"/>
    <n v="0"/>
    <n v="7.434944237918216E-2"/>
    <n v="8.2089552238805971E-2"/>
    <n v="20"/>
  </r>
  <r>
    <x v="4"/>
    <s v="2527-01-000"/>
    <m/>
    <x v="3"/>
    <s v="Norman"/>
    <s v="Norman County West School District"/>
    <n v="13"/>
    <n v="0"/>
    <n v="0"/>
    <n v="0"/>
    <n v="0"/>
    <n v="0"/>
    <n v="20"/>
    <n v="0"/>
    <n v="7.3260073260073263E-2"/>
    <n v="36"/>
    <n v="0.1245674740484429"/>
    <n v="273"/>
    <n v="289"/>
    <n v="262"/>
    <n v="4"/>
    <n v="0"/>
    <n v="0"/>
    <n v="23"/>
    <n v="32"/>
    <n v="0"/>
    <n v="0"/>
    <n v="0"/>
    <n v="0"/>
    <n v="243"/>
    <n v="4"/>
    <n v="0"/>
    <n v="0"/>
    <n v="23"/>
    <n v="5.3497942386831275E-2"/>
    <n v="0"/>
    <n v="0"/>
    <n v="0"/>
    <n v="0"/>
    <n v="7.3260073260073263E-2"/>
    <n v="0.1"/>
    <n v="20"/>
  </r>
  <r>
    <x v="11"/>
    <s v="2527-01-000"/>
    <m/>
    <x v="3"/>
    <s v="Norman"/>
    <s v="Norman County West School District"/>
    <n v="12"/>
    <n v="0"/>
    <n v="3"/>
    <n v="0"/>
    <n v="0"/>
    <n v="0"/>
    <n v="20"/>
    <n v="0"/>
    <n v="6.6889632107023408E-2"/>
    <n v="44"/>
    <n v="0.13622291021671826"/>
    <n v="299"/>
    <n v="323"/>
    <n v="277"/>
    <n v="15"/>
    <n v="0"/>
    <n v="0"/>
    <n v="31"/>
    <n v="36"/>
    <n v="3"/>
    <n v="0"/>
    <n v="0"/>
    <n v="5"/>
    <n v="253"/>
    <n v="12"/>
    <n v="3"/>
    <n v="0"/>
    <n v="26"/>
    <n v="4.7430830039525688E-2"/>
    <n v="0"/>
    <n v="1"/>
    <n v="0"/>
    <n v="0"/>
    <n v="6.6889632107023408E-2"/>
    <n v="0.13945578231292516"/>
    <n v="20"/>
  </r>
  <r>
    <x v="16"/>
    <s v="0100-01-000"/>
    <m/>
    <x v="3"/>
    <s v="Carlton"/>
    <s v="Wrenshall Public School District"/>
    <n v="20"/>
    <n v="0"/>
    <n v="0"/>
    <n v="0"/>
    <n v="0"/>
    <n v="0"/>
    <n v="20"/>
    <n v="0"/>
    <n v="6.0240963855421686E-2"/>
    <n v="78"/>
    <n v="0.2"/>
    <n v="332"/>
    <n v="390"/>
    <n v="378"/>
    <n v="6"/>
    <n v="4"/>
    <n v="1"/>
    <n v="1"/>
    <n v="73"/>
    <n v="0"/>
    <n v="0"/>
    <n v="0"/>
    <n v="0"/>
    <n v="325"/>
    <n v="6"/>
    <n v="4"/>
    <n v="1"/>
    <n v="1"/>
    <n v="6.1538461538461542E-2"/>
    <n v="0"/>
    <n v="0"/>
    <n v="0"/>
    <n v="0"/>
    <n v="6.0240963855421686E-2"/>
    <n v="3.5608308605341248E-2"/>
    <n v="20"/>
  </r>
  <r>
    <x v="8"/>
    <s v="0441-01-000"/>
    <m/>
    <x v="3"/>
    <s v="Marshall"/>
    <s v="Marshall County Central Schools"/>
    <n v="17"/>
    <n v="0"/>
    <n v="0"/>
    <n v="0"/>
    <n v="0"/>
    <n v="0"/>
    <n v="20"/>
    <n v="0"/>
    <n v="5.9347181008902079E-2"/>
    <n v="74"/>
    <n v="0.18925831202046037"/>
    <n v="337"/>
    <n v="391"/>
    <n v="381"/>
    <n v="1"/>
    <n v="4"/>
    <n v="2"/>
    <n v="3"/>
    <n v="72"/>
    <n v="0"/>
    <n v="0"/>
    <n v="0"/>
    <n v="0"/>
    <n v="326"/>
    <n v="1"/>
    <n v="4"/>
    <n v="2"/>
    <n v="3"/>
    <n v="5.2147239263803678E-2"/>
    <n v="0"/>
    <n v="0"/>
    <n v="0"/>
    <n v="0"/>
    <n v="5.9347181008902079E-2"/>
    <n v="2.976190476190476E-2"/>
    <n v="20"/>
  </r>
  <r>
    <x v="11"/>
    <s v="0297-01-000"/>
    <m/>
    <x v="3"/>
    <s v="Houston"/>
    <s v="Spring Grove School District"/>
    <n v="18"/>
    <n v="0"/>
    <n v="0"/>
    <n v="0"/>
    <n v="0"/>
    <n v="0"/>
    <n v="20"/>
    <n v="0"/>
    <n v="5.8479532163742687E-2"/>
    <n v="18"/>
    <n v="5.2941176470588235E-2"/>
    <n v="342"/>
    <n v="340"/>
    <n v="339"/>
    <n v="1"/>
    <n v="0"/>
    <n v="0"/>
    <n v="0"/>
    <n v="18"/>
    <n v="0"/>
    <n v="0"/>
    <n v="0"/>
    <n v="0"/>
    <n v="339"/>
    <n v="1"/>
    <n v="0"/>
    <n v="0"/>
    <n v="0"/>
    <n v="5.3097345132743362E-2"/>
    <n v="0"/>
    <n v="0"/>
    <n v="0"/>
    <n v="0"/>
    <n v="5.8479532163742687E-2"/>
    <n v="2.9411764705882353E-3"/>
    <n v="20"/>
  </r>
  <r>
    <x v="16"/>
    <s v="0495-01-000"/>
    <m/>
    <x v="3"/>
    <s v="Mower"/>
    <s v="Grand Meadow Public School District"/>
    <n v="17"/>
    <n v="0"/>
    <n v="0"/>
    <n v="0"/>
    <n v="0"/>
    <n v="0"/>
    <n v="20"/>
    <n v="0"/>
    <n v="5.3908355795148251E-2"/>
    <n v="3"/>
    <n v="8.4745762711864406E-3"/>
    <n v="371"/>
    <n v="354"/>
    <n v="337"/>
    <n v="0"/>
    <n v="3"/>
    <n v="7"/>
    <n v="7"/>
    <n v="3"/>
    <n v="0"/>
    <n v="0"/>
    <n v="0"/>
    <n v="0"/>
    <n v="351"/>
    <n v="0"/>
    <n v="3"/>
    <n v="7"/>
    <n v="7"/>
    <n v="4.843304843304843E-2"/>
    <n v="0"/>
    <n v="0"/>
    <n v="0"/>
    <n v="0"/>
    <n v="5.3908355795148251E-2"/>
    <n v="4.619565217391304E-2"/>
    <n v="20"/>
  </r>
  <r>
    <x v="15"/>
    <s v="0487-01-000"/>
    <m/>
    <x v="3"/>
    <s v="Morrison"/>
    <s v="Upsala Public School District"/>
    <n v="15"/>
    <n v="0"/>
    <n v="0"/>
    <n v="0"/>
    <n v="0"/>
    <n v="0"/>
    <n v="20"/>
    <n v="0"/>
    <n v="5.128205128205128E-2"/>
    <n v="45"/>
    <n v="0.10843373493975904"/>
    <n v="390"/>
    <n v="415"/>
    <n v="413"/>
    <n v="0"/>
    <n v="0"/>
    <n v="1"/>
    <n v="1"/>
    <n v="45"/>
    <n v="0"/>
    <n v="0"/>
    <n v="0"/>
    <n v="0"/>
    <n v="383"/>
    <n v="0"/>
    <n v="0"/>
    <n v="1"/>
    <n v="1"/>
    <n v="3.91644908616188E-2"/>
    <n v="0"/>
    <n v="0"/>
    <n v="0"/>
    <n v="0"/>
    <n v="5.128205128205128E-2"/>
    <n v="5.1948051948051948E-3"/>
    <n v="20"/>
  </r>
  <r>
    <x v="13"/>
    <s v="0630-01-000"/>
    <m/>
    <x v="3"/>
    <s v="Red Lake"/>
    <s v="Red Lake Falls Public School Dist."/>
    <n v="16"/>
    <n v="0"/>
    <n v="0"/>
    <n v="0"/>
    <n v="0"/>
    <n v="0"/>
    <n v="20"/>
    <n v="0"/>
    <n v="5.0632911392405063E-2"/>
    <n v="16"/>
    <n v="4.0920716112531973E-2"/>
    <n v="395"/>
    <n v="391"/>
    <n v="379"/>
    <n v="1"/>
    <n v="3"/>
    <n v="0"/>
    <n v="8"/>
    <n v="10"/>
    <n v="0"/>
    <n v="0"/>
    <n v="0"/>
    <n v="0"/>
    <n v="385"/>
    <n v="1"/>
    <n v="3"/>
    <n v="0"/>
    <n v="8"/>
    <n v="4.1558441558441558E-2"/>
    <n v="0"/>
    <n v="0"/>
    <n v="0"/>
    <n v="0"/>
    <n v="5.0632911392405063E-2"/>
    <n v="3.0226700251889168E-2"/>
    <n v="20"/>
  </r>
  <r>
    <x v="16"/>
    <s v="0308-01-000"/>
    <m/>
    <x v="3"/>
    <s v="Hubbard"/>
    <s v="Nevis Public School District"/>
    <n v="17"/>
    <n v="0"/>
    <n v="0"/>
    <n v="0"/>
    <n v="0"/>
    <n v="0"/>
    <n v="20"/>
    <n v="0"/>
    <n v="4.2194092827004218E-2"/>
    <n v="77"/>
    <n v="0.14500941619585686"/>
    <n v="474"/>
    <n v="531"/>
    <n v="499"/>
    <n v="10"/>
    <n v="7"/>
    <n v="3"/>
    <n v="12"/>
    <n v="75"/>
    <n v="0"/>
    <n v="0"/>
    <n v="0"/>
    <n v="0"/>
    <n v="441"/>
    <n v="10"/>
    <n v="7"/>
    <n v="3"/>
    <n v="12"/>
    <n v="3.8548752834467119E-2"/>
    <n v="0"/>
    <n v="0"/>
    <n v="0"/>
    <n v="0"/>
    <n v="4.2194092827004218E-2"/>
    <n v="6.765327695560254E-2"/>
    <n v="20"/>
  </r>
  <r>
    <x v="12"/>
    <s v="0505-01-000"/>
    <m/>
    <x v="3"/>
    <s v="Murray"/>
    <s v="Fulda Public School District"/>
    <n v="18"/>
    <n v="0"/>
    <n v="0"/>
    <n v="0"/>
    <n v="0"/>
    <n v="0"/>
    <n v="20"/>
    <n v="0"/>
    <n v="4.2016806722689079E-2"/>
    <n v="45"/>
    <n v="8.9820359281437126E-2"/>
    <n v="476"/>
    <n v="501"/>
    <n v="470"/>
    <n v="4"/>
    <n v="2"/>
    <n v="5"/>
    <n v="20"/>
    <n v="37"/>
    <n v="0"/>
    <n v="0"/>
    <n v="0"/>
    <n v="3"/>
    <n v="451"/>
    <n v="4"/>
    <n v="2"/>
    <n v="5"/>
    <n v="17"/>
    <n v="3.9911308203991129E-2"/>
    <n v="0"/>
    <n v="0"/>
    <n v="0"/>
    <n v="0"/>
    <n v="4.2016806722689079E-2"/>
    <n v="5.845511482254697E-2"/>
    <n v="20"/>
  </r>
  <r>
    <x v="17"/>
    <s v="2171-01-000"/>
    <m/>
    <x v="3"/>
    <s v="Kittson"/>
    <s v="Kittson Central School District"/>
    <n v="19"/>
    <n v="0"/>
    <n v="0"/>
    <n v="0"/>
    <n v="0"/>
    <n v="0"/>
    <n v="20"/>
    <n v="0"/>
    <n v="4.0322580645161289E-2"/>
    <n v="2"/>
    <n v="4.1841004184100415E-3"/>
    <n v="496"/>
    <n v="478"/>
    <n v="454"/>
    <n v="0"/>
    <n v="0"/>
    <n v="5"/>
    <n v="14"/>
    <n v="0"/>
    <n v="0"/>
    <n v="0"/>
    <n v="0"/>
    <n v="0"/>
    <n v="473"/>
    <n v="0"/>
    <n v="0"/>
    <n v="5"/>
    <n v="14"/>
    <n v="4.0169133192389003E-2"/>
    <n v="0"/>
    <n v="0"/>
    <n v="0"/>
    <n v="0"/>
    <n v="4.0322580645161289E-2"/>
    <n v="3.8617886178861791E-2"/>
    <n v="20"/>
  </r>
  <r>
    <x v="14"/>
    <s v="2854-01-000"/>
    <m/>
    <x v="3"/>
    <s v="Norman"/>
    <s v="Ada-Borup Public School District"/>
    <n v="19"/>
    <n v="0"/>
    <n v="0"/>
    <n v="0"/>
    <n v="0"/>
    <n v="0"/>
    <n v="20"/>
    <n v="0"/>
    <n v="3.8684719535783368E-2"/>
    <n v="53"/>
    <n v="9.636363636363636E-2"/>
    <n v="517"/>
    <n v="550"/>
    <n v="469"/>
    <n v="17"/>
    <n v="7"/>
    <n v="10"/>
    <n v="47"/>
    <n v="43"/>
    <n v="3"/>
    <n v="0"/>
    <n v="4"/>
    <n v="0"/>
    <n v="445"/>
    <n v="14"/>
    <n v="7"/>
    <n v="6"/>
    <n v="47"/>
    <n v="4.2696629213483148E-2"/>
    <n v="0"/>
    <n v="0"/>
    <n v="0"/>
    <n v="0"/>
    <n v="3.8684719535783368E-2"/>
    <n v="0.14258188824662812"/>
    <n v="20"/>
  </r>
  <r>
    <x v="8"/>
    <s v="0511-01-000"/>
    <m/>
    <x v="3"/>
    <s v="Nobles"/>
    <s v="Adrian Public School District"/>
    <n v="18"/>
    <n v="0"/>
    <n v="0"/>
    <n v="0"/>
    <n v="0"/>
    <n v="0"/>
    <n v="20"/>
    <n v="0"/>
    <n v="3.8535645472061654E-2"/>
    <n v="135"/>
    <n v="0.21293375394321767"/>
    <n v="519"/>
    <n v="634"/>
    <n v="576"/>
    <n v="1"/>
    <n v="19"/>
    <n v="13"/>
    <n v="25"/>
    <n v="127"/>
    <n v="0"/>
    <n v="0"/>
    <n v="0"/>
    <n v="5"/>
    <n v="467"/>
    <n v="1"/>
    <n v="19"/>
    <n v="13"/>
    <n v="20"/>
    <n v="3.8543897216274089E-2"/>
    <n v="0"/>
    <n v="0"/>
    <n v="0"/>
    <n v="0"/>
    <n v="3.8535645472061654E-2"/>
    <n v="0.10192307692307692"/>
    <n v="20"/>
  </r>
  <r>
    <x v="8"/>
    <s v="0085-01-000"/>
    <m/>
    <x v="3"/>
    <s v="Brown"/>
    <s v="Springfield Public School District"/>
    <n v="8"/>
    <n v="0"/>
    <n v="0"/>
    <n v="5"/>
    <n v="0"/>
    <n v="0"/>
    <n v="20"/>
    <n v="0"/>
    <n v="3.7950664136622389E-2"/>
    <n v="87"/>
    <n v="0.14646464646464646"/>
    <n v="527"/>
    <n v="594"/>
    <n v="554"/>
    <n v="3"/>
    <n v="3"/>
    <n v="5"/>
    <n v="29"/>
    <n v="84"/>
    <n v="0"/>
    <n v="0"/>
    <n v="0"/>
    <n v="0"/>
    <n v="478"/>
    <n v="3"/>
    <n v="3"/>
    <n v="10"/>
    <n v="29"/>
    <n v="1.6736401673640166E-2"/>
    <n v="0"/>
    <n v="0"/>
    <n v="0.5"/>
    <n v="0"/>
    <n v="3.7950664136622389E-2"/>
    <n v="8.6042065009560229E-2"/>
    <n v="20"/>
  </r>
  <r>
    <x v="17"/>
    <s v="0173-01-000"/>
    <m/>
    <x v="3"/>
    <s v="Cottonwood"/>
    <s v="Mountain Lake Public Schools"/>
    <n v="16"/>
    <n v="0"/>
    <n v="0"/>
    <n v="0"/>
    <n v="0"/>
    <n v="0"/>
    <n v="20"/>
    <n v="0"/>
    <n v="3.7313432835820892E-2"/>
    <n v="24"/>
    <n v="4.4444444444444446E-2"/>
    <n v="536"/>
    <n v="540"/>
    <n v="394"/>
    <n v="0"/>
    <n v="4"/>
    <n v="95"/>
    <n v="40"/>
    <n v="17"/>
    <n v="0"/>
    <n v="0"/>
    <n v="3"/>
    <n v="0"/>
    <n v="393"/>
    <n v="0"/>
    <n v="4"/>
    <n v="92"/>
    <n v="40"/>
    <n v="4.0712468193384227E-2"/>
    <n v="0"/>
    <n v="0"/>
    <n v="0"/>
    <n v="0"/>
    <n v="3.7313432835820892E-2"/>
    <n v="0.25708884688090738"/>
    <n v="20"/>
  </r>
  <r>
    <x v="7"/>
    <s v="0390-01-000"/>
    <m/>
    <x v="3"/>
    <s v="Lake of The Woods"/>
    <s v="Lake of The Woods School District"/>
    <n v="17"/>
    <n v="0"/>
    <n v="0"/>
    <n v="0"/>
    <n v="0"/>
    <n v="4"/>
    <n v="16"/>
    <n v="7.1301247771836003E-3"/>
    <n v="2.8520499108734401E-2"/>
    <n v="10"/>
    <n v="1.8148820326678767E-2"/>
    <n v="561"/>
    <n v="551"/>
    <n v="516"/>
    <n v="14"/>
    <n v="11"/>
    <n v="7"/>
    <n v="3"/>
    <n v="10"/>
    <n v="0"/>
    <n v="0"/>
    <n v="0"/>
    <n v="0"/>
    <n v="523"/>
    <n v="14"/>
    <n v="11"/>
    <n v="7"/>
    <n v="3"/>
    <n v="3.2504780114722756E-2"/>
    <n v="0"/>
    <n v="0"/>
    <n v="0"/>
    <n v="0"/>
    <n v="3.5650623885917998E-2"/>
    <n v="6.2724014336917558E-2"/>
    <n v="20"/>
  </r>
  <r>
    <x v="16"/>
    <s v="2159-01-000"/>
    <m/>
    <x v="3"/>
    <s v="Renville"/>
    <s v="Buffalo Lk-Hector-Stewart Public Sc"/>
    <n v="17"/>
    <n v="0"/>
    <n v="0"/>
    <n v="0"/>
    <n v="0"/>
    <n v="0"/>
    <n v="20"/>
    <n v="0"/>
    <n v="3.1496062992125984E-2"/>
    <n v="13"/>
    <n v="2.0700636942675158E-2"/>
    <n v="635"/>
    <n v="628"/>
    <n v="572"/>
    <n v="1"/>
    <n v="0"/>
    <n v="1"/>
    <n v="54"/>
    <n v="7"/>
    <n v="0"/>
    <n v="0"/>
    <n v="0"/>
    <n v="0"/>
    <n v="582"/>
    <n v="1"/>
    <n v="0"/>
    <n v="1"/>
    <n v="54"/>
    <n v="2.9209621993127148E-2"/>
    <n v="0"/>
    <n v="0"/>
    <n v="0"/>
    <n v="0"/>
    <n v="3.1496062992125984E-2"/>
    <n v="8.7774294670846395E-2"/>
    <n v="20"/>
  </r>
  <r>
    <x v="14"/>
    <s v="0500-01-000"/>
    <m/>
    <x v="3"/>
    <s v="Mower"/>
    <s v="Southland Public School District"/>
    <n v="17"/>
    <n v="0"/>
    <n v="0"/>
    <n v="0"/>
    <n v="0"/>
    <n v="0"/>
    <n v="20"/>
    <n v="0"/>
    <n v="3.0864197530864196E-2"/>
    <n v="62"/>
    <n v="8.9855072463768115E-2"/>
    <n v="648"/>
    <n v="690"/>
    <n v="679"/>
    <n v="1"/>
    <n v="2"/>
    <n v="5"/>
    <n v="3"/>
    <n v="61"/>
    <n v="0"/>
    <n v="0"/>
    <n v="0"/>
    <n v="0"/>
    <n v="635"/>
    <n v="1"/>
    <n v="2"/>
    <n v="5"/>
    <n v="3"/>
    <n v="2.6771653543307086E-2"/>
    <n v="0"/>
    <n v="0"/>
    <n v="0"/>
    <n v="0"/>
    <n v="3.0864197530864196E-2"/>
    <n v="1.7027863777089782E-2"/>
    <n v="20"/>
  </r>
  <r>
    <x v="14"/>
    <s v="0533-01-000"/>
    <m/>
    <x v="3"/>
    <s v="Olmsted"/>
    <s v="Dover-Eyota Public School District"/>
    <n v="18"/>
    <n v="0"/>
    <n v="0"/>
    <n v="0"/>
    <n v="0"/>
    <n v="0"/>
    <n v="20"/>
    <n v="0"/>
    <n v="2.6595744680851064E-2"/>
    <n v="365"/>
    <n v="0.33272561531449407"/>
    <n v="752"/>
    <n v="1097"/>
    <n v="1076"/>
    <n v="1"/>
    <n v="2"/>
    <n v="7"/>
    <n v="11"/>
    <n v="361"/>
    <n v="0"/>
    <n v="0"/>
    <n v="0"/>
    <n v="0"/>
    <n v="733"/>
    <n v="1"/>
    <n v="2"/>
    <n v="7"/>
    <n v="11"/>
    <n v="2.4556616643929059E-2"/>
    <n v="0"/>
    <n v="0"/>
    <n v="0"/>
    <n v="0"/>
    <n v="2.6595744680851064E-2"/>
    <n v="2.7851458885941646E-2"/>
    <n v="20"/>
  </r>
  <r>
    <x v="13"/>
    <s v="2448-01-000"/>
    <m/>
    <x v="3"/>
    <s v="Martin"/>
    <s v="Martin County West School District"/>
    <n v="20"/>
    <n v="0"/>
    <n v="0"/>
    <n v="0"/>
    <n v="0"/>
    <n v="0"/>
    <n v="20"/>
    <n v="0"/>
    <n v="2.4875621890547265E-2"/>
    <n v="118"/>
    <n v="0.13082039911308205"/>
    <n v="804"/>
    <n v="902"/>
    <n v="883"/>
    <n v="0"/>
    <n v="7"/>
    <n v="5"/>
    <n v="7"/>
    <n v="115"/>
    <n v="0"/>
    <n v="0"/>
    <n v="3"/>
    <n v="0"/>
    <n v="788"/>
    <n v="0"/>
    <n v="7"/>
    <n v="2"/>
    <n v="7"/>
    <n v="2.5380710659898477E-2"/>
    <n v="0"/>
    <n v="0"/>
    <n v="0"/>
    <n v="0"/>
    <n v="2.4875621890547265E-2"/>
    <n v="1.9900497512437811E-2"/>
    <n v="20"/>
  </r>
  <r>
    <x v="5"/>
    <s v="0533-01-000"/>
    <m/>
    <x v="3"/>
    <s v="Olmsted"/>
    <s v="Dover-Eyota Public School District"/>
    <n v="11"/>
    <n v="0"/>
    <n v="0"/>
    <n v="0"/>
    <n v="0"/>
    <n v="0"/>
    <n v="20"/>
    <n v="0"/>
    <n v="2.4660912453760789E-2"/>
    <n v="362"/>
    <n v="0.31396357328707719"/>
    <n v="811"/>
    <n v="1153"/>
    <n v="1111"/>
    <n v="1"/>
    <n v="10"/>
    <n v="18"/>
    <n v="13"/>
    <n v="350"/>
    <n v="0"/>
    <n v="0"/>
    <n v="5"/>
    <n v="0"/>
    <n v="772"/>
    <n v="1"/>
    <n v="10"/>
    <n v="13"/>
    <n v="13"/>
    <n v="1.4248704663212436E-2"/>
    <n v="0"/>
    <n v="0"/>
    <n v="0"/>
    <n v="0"/>
    <n v="2.4660912453760789E-2"/>
    <n v="4.573547589616811E-2"/>
    <n v="20"/>
  </r>
  <r>
    <x v="14"/>
    <s v="2448-01-000"/>
    <m/>
    <x v="3"/>
    <s v="Martin"/>
    <s v="Martin County West School District"/>
    <n v="15"/>
    <n v="0"/>
    <n v="4"/>
    <n v="0"/>
    <n v="0"/>
    <n v="0"/>
    <n v="20"/>
    <n v="0"/>
    <n v="2.4213075060532687E-2"/>
    <n v="118"/>
    <n v="0.12770562770562771"/>
    <n v="826"/>
    <n v="924"/>
    <n v="901"/>
    <n v="3"/>
    <n v="5"/>
    <n v="8"/>
    <n v="7"/>
    <n v="113"/>
    <n v="0"/>
    <n v="0"/>
    <n v="3"/>
    <n v="0"/>
    <n v="803"/>
    <n v="3"/>
    <n v="9"/>
    <n v="5"/>
    <n v="7"/>
    <n v="1.86799501867995E-2"/>
    <n v="0"/>
    <n v="0.44444444444444442"/>
    <n v="0"/>
    <n v="0"/>
    <n v="2.4213075060532687E-2"/>
    <n v="2.9020556227327691E-2"/>
    <n v="20"/>
  </r>
  <r>
    <x v="16"/>
    <s v="0846-01-000"/>
    <m/>
    <x v="3"/>
    <s v="Wilkin"/>
    <s v="Breckenridge Public School District"/>
    <n v="18"/>
    <n v="0"/>
    <n v="0"/>
    <n v="0"/>
    <n v="0"/>
    <n v="0"/>
    <n v="20"/>
    <n v="0"/>
    <n v="2.1231422505307854E-2"/>
    <n v="9"/>
    <n v="9.6670247046186895E-3"/>
    <n v="942"/>
    <n v="931"/>
    <n v="867"/>
    <n v="15"/>
    <n v="10"/>
    <n v="2"/>
    <n v="37"/>
    <n v="5"/>
    <n v="0"/>
    <n v="0"/>
    <n v="0"/>
    <n v="0"/>
    <n v="880"/>
    <n v="15"/>
    <n v="10"/>
    <n v="2"/>
    <n v="37"/>
    <n v="2.0454545454545454E-2"/>
    <n v="0"/>
    <n v="0"/>
    <n v="0"/>
    <n v="0"/>
    <n v="2.1231422505307854E-2"/>
    <n v="6.7796610169491525E-2"/>
    <n v="20"/>
  </r>
  <r>
    <x v="14"/>
    <s v="0177-01-000"/>
    <m/>
    <x v="3"/>
    <s v="Cottonwood"/>
    <s v="Windom Public School District"/>
    <n v="19"/>
    <n v="0"/>
    <n v="0"/>
    <n v="0"/>
    <n v="0"/>
    <n v="0"/>
    <n v="20"/>
    <n v="0"/>
    <n v="2.0100502512562814E-2"/>
    <n v="72"/>
    <n v="6.8767908309455589E-2"/>
    <n v="995"/>
    <n v="1047"/>
    <n v="989"/>
    <n v="13"/>
    <n v="4"/>
    <n v="10"/>
    <n v="31"/>
    <n v="66"/>
    <n v="0"/>
    <n v="0"/>
    <n v="0"/>
    <n v="4"/>
    <n v="942"/>
    <n v="13"/>
    <n v="4"/>
    <n v="10"/>
    <n v="27"/>
    <n v="2.0169851380042462E-2"/>
    <n v="0"/>
    <n v="0"/>
    <n v="0"/>
    <n v="0"/>
    <n v="2.0100502512562814E-2"/>
    <n v="5.4216867469879519E-2"/>
    <n v="20"/>
  </r>
  <r>
    <x v="11"/>
    <s v="0139-01-000"/>
    <m/>
    <x v="3"/>
    <s v="Chisago"/>
    <s v="Rush City Public School District"/>
    <n v="14"/>
    <n v="0"/>
    <n v="0"/>
    <n v="0"/>
    <n v="0"/>
    <n v="0"/>
    <n v="20"/>
    <n v="0"/>
    <n v="1.9801980198019802E-2"/>
    <n v="0"/>
    <n v="0"/>
    <n v="1010"/>
    <n v="990"/>
    <n v="948"/>
    <n v="8"/>
    <n v="19"/>
    <n v="4"/>
    <n v="11"/>
    <n v="0"/>
    <n v="0"/>
    <n v="0"/>
    <n v="0"/>
    <n v="0"/>
    <n v="962"/>
    <n v="8"/>
    <n v="19"/>
    <n v="4"/>
    <n v="11"/>
    <n v="1.4553014553014554E-2"/>
    <n v="0"/>
    <n v="0"/>
    <n v="0"/>
    <n v="0"/>
    <n v="1.9801980198019802E-2"/>
    <n v="4.1832669322709161E-2"/>
    <n v="20"/>
  </r>
  <r>
    <x v="13"/>
    <s v="0099-01-000"/>
    <m/>
    <x v="3"/>
    <s v="Carlton"/>
    <s v="Esko Public School District"/>
    <n v="15"/>
    <n v="0"/>
    <n v="0"/>
    <n v="0"/>
    <n v="0"/>
    <n v="0"/>
    <n v="20"/>
    <n v="0"/>
    <n v="1.8796992481203006E-2"/>
    <n v="93"/>
    <n v="8.1794195250659632E-2"/>
    <n v="1064"/>
    <n v="1137"/>
    <n v="1118"/>
    <n v="1"/>
    <n v="9"/>
    <n v="8"/>
    <n v="1"/>
    <n v="86"/>
    <n v="0"/>
    <n v="0"/>
    <n v="0"/>
    <n v="0"/>
    <n v="1047"/>
    <n v="1"/>
    <n v="9"/>
    <n v="8"/>
    <n v="1"/>
    <n v="1.4326647564469915E-2"/>
    <n v="0"/>
    <n v="0"/>
    <n v="0"/>
    <n v="0"/>
    <n v="1.8796992481203006E-2"/>
    <n v="1.7823639774859287E-2"/>
    <n v="20"/>
  </r>
  <r>
    <x v="7"/>
    <s v="0690-01-000"/>
    <m/>
    <x v="3"/>
    <s v="Roseau"/>
    <s v="Warroad Public School District"/>
    <n v="15"/>
    <n v="0"/>
    <n v="0"/>
    <n v="0"/>
    <n v="3"/>
    <n v="0"/>
    <n v="20"/>
    <n v="0"/>
    <n v="1.8331805682859761E-2"/>
    <n v="35"/>
    <n v="3.1645569620253167E-2"/>
    <n v="1091"/>
    <n v="1106"/>
    <n v="901"/>
    <n v="111"/>
    <n v="3"/>
    <n v="90"/>
    <n v="1"/>
    <n v="28"/>
    <n v="6"/>
    <n v="0"/>
    <n v="0"/>
    <n v="0"/>
    <n v="888"/>
    <n v="105"/>
    <n v="3"/>
    <n v="90"/>
    <n v="4"/>
    <n v="1.6891891891891893E-2"/>
    <n v="0"/>
    <n v="0"/>
    <n v="0"/>
    <n v="0.75"/>
    <n v="1.8331805682859761E-2"/>
    <n v="0.1853211009174312"/>
    <n v="20"/>
  </r>
  <r>
    <x v="8"/>
    <s v="0690-01-000"/>
    <m/>
    <x v="3"/>
    <s v="Roseau"/>
    <s v="Warroad Public School District"/>
    <n v="13"/>
    <n v="0"/>
    <n v="0"/>
    <n v="0"/>
    <n v="3"/>
    <n v="0"/>
    <n v="20"/>
    <n v="0"/>
    <n v="1.7513134851138354E-2"/>
    <n v="24"/>
    <n v="2.0942408376963352E-2"/>
    <n v="1142"/>
    <n v="1146"/>
    <n v="939"/>
    <n v="114"/>
    <n v="5"/>
    <n v="88"/>
    <n v="0"/>
    <n v="17"/>
    <n v="6"/>
    <n v="0"/>
    <n v="0"/>
    <n v="0"/>
    <n v="935"/>
    <n v="108"/>
    <n v="5"/>
    <n v="88"/>
    <n v="3"/>
    <n v="1.3903743315508022E-2"/>
    <n v="0"/>
    <n v="0"/>
    <n v="0"/>
    <n v="1"/>
    <n v="1.7513134851138354E-2"/>
    <n v="0.17910447761194029"/>
    <n v="20"/>
  </r>
  <r>
    <x v="9"/>
    <s v="0129-01-000"/>
    <m/>
    <x v="3"/>
    <s v="Chippewa"/>
    <s v="Montevideo Public School District"/>
    <n v="17"/>
    <n v="0"/>
    <n v="0"/>
    <n v="0"/>
    <n v="0"/>
    <n v="0"/>
    <n v="20"/>
    <n v="0"/>
    <n v="1.5267175572519083E-2"/>
    <n v="120"/>
    <n v="8.5106382978723402E-2"/>
    <n v="1310"/>
    <n v="1410"/>
    <n v="1261"/>
    <n v="16"/>
    <n v="21"/>
    <n v="8"/>
    <n v="104"/>
    <n v="114"/>
    <n v="0"/>
    <n v="4"/>
    <n v="0"/>
    <n v="0"/>
    <n v="1164"/>
    <n v="16"/>
    <n v="17"/>
    <n v="8"/>
    <n v="104"/>
    <n v="1.4604810996563574E-2"/>
    <n v="0"/>
    <n v="0"/>
    <n v="0"/>
    <n v="0"/>
    <n v="1.5267175572519083E-2"/>
    <n v="0.11077158135981666"/>
    <n v="20"/>
  </r>
  <r>
    <x v="10"/>
    <s v="0129-01-000"/>
    <m/>
    <x v="3"/>
    <s v="Chippewa"/>
    <s v="Montevideo Public School District"/>
    <n v="16"/>
    <n v="0"/>
    <n v="0"/>
    <n v="0"/>
    <n v="0"/>
    <n v="0"/>
    <n v="20"/>
    <n v="0"/>
    <n v="1.4847809948032665E-2"/>
    <n v="110"/>
    <n v="7.6548364648573411E-2"/>
    <n v="1347"/>
    <n v="1437"/>
    <n v="1306"/>
    <n v="13"/>
    <n v="13"/>
    <n v="9"/>
    <n v="96"/>
    <n v="107"/>
    <n v="0"/>
    <n v="0"/>
    <n v="0"/>
    <n v="0"/>
    <n v="1215"/>
    <n v="13"/>
    <n v="13"/>
    <n v="9"/>
    <n v="96"/>
    <n v="1.3168724279835391E-2"/>
    <n v="0"/>
    <n v="0"/>
    <n v="0"/>
    <n v="0"/>
    <n v="1.4847809948032665E-2"/>
    <n v="9.7325408618127787E-2"/>
    <n v="20"/>
  </r>
  <r>
    <x v="14"/>
    <s v="0912-01-000"/>
    <m/>
    <x v="3"/>
    <s v="Mille Lacs"/>
    <s v="Milaca Public School District"/>
    <n v="16"/>
    <n v="0"/>
    <n v="0"/>
    <n v="0"/>
    <n v="0"/>
    <n v="0"/>
    <n v="20"/>
    <n v="0"/>
    <n v="1.0438413361169102E-2"/>
    <n v="48"/>
    <n v="2.4691358024691357E-2"/>
    <n v="1916"/>
    <n v="1944"/>
    <n v="1853"/>
    <n v="39"/>
    <n v="13"/>
    <n v="26"/>
    <n v="13"/>
    <n v="45"/>
    <n v="0"/>
    <n v="0"/>
    <n v="0"/>
    <n v="0"/>
    <n v="1824"/>
    <n v="39"/>
    <n v="13"/>
    <n v="26"/>
    <n v="13"/>
    <n v="8.771929824561403E-3"/>
    <n v="0"/>
    <n v="0"/>
    <n v="0"/>
    <n v="0"/>
    <n v="1.0438413361169102E-2"/>
    <n v="4.7519582245430812E-2"/>
    <n v="20"/>
  </r>
  <r>
    <x v="13"/>
    <s v="0726-01-000"/>
    <m/>
    <x v="3"/>
    <s v="Sherburne"/>
    <s v="Becker Public School District"/>
    <n v="19"/>
    <n v="0"/>
    <n v="0"/>
    <n v="0"/>
    <n v="0"/>
    <n v="0"/>
    <n v="20"/>
    <n v="0"/>
    <n v="8.1037277147487843E-3"/>
    <n v="7"/>
    <n v="2.8513238289205704E-3"/>
    <n v="2468"/>
    <n v="2455"/>
    <n v="2391"/>
    <n v="11"/>
    <n v="14"/>
    <n v="21"/>
    <n v="18"/>
    <n v="7"/>
    <n v="0"/>
    <n v="0"/>
    <n v="0"/>
    <n v="0"/>
    <n v="2403"/>
    <n v="11"/>
    <n v="14"/>
    <n v="21"/>
    <n v="18"/>
    <n v="7.9067831876820649E-3"/>
    <n v="0"/>
    <n v="0"/>
    <n v="0"/>
    <n v="0"/>
    <n v="8.1037277147487843E-3"/>
    <n v="2.5942440210782326E-2"/>
    <n v="20"/>
  </r>
  <r>
    <x v="17"/>
    <s v="0200-01-000"/>
    <s v="yes"/>
    <x v="2"/>
    <s v="Dakota"/>
    <s v="Hastings Public School District"/>
    <n v="12"/>
    <n v="0"/>
    <n v="0"/>
    <n v="0"/>
    <n v="0"/>
    <n v="0"/>
    <n v="20"/>
    <n v="0"/>
    <n v="3.869969040247678E-3"/>
    <n v="23"/>
    <n v="4.4478824211951267E-3"/>
    <n v="5168"/>
    <n v="5171"/>
    <n v="4992"/>
    <n v="22"/>
    <n v="43"/>
    <n v="41"/>
    <n v="72"/>
    <n v="21"/>
    <n v="0"/>
    <n v="0"/>
    <n v="0"/>
    <n v="0"/>
    <n v="4983"/>
    <n v="22"/>
    <n v="43"/>
    <n v="41"/>
    <n v="72"/>
    <n v="2.4081878386514148E-3"/>
    <n v="0"/>
    <n v="0"/>
    <n v="0"/>
    <n v="0"/>
    <n v="3.869969040247678E-3"/>
    <n v="3.4489440031001746E-2"/>
    <n v="20"/>
  </r>
  <r>
    <x v="8"/>
    <s v="0801-01-000"/>
    <m/>
    <x v="3"/>
    <s v="Traverse"/>
    <s v="Browns Valley Public School Dist."/>
    <n v="16"/>
    <n v="0"/>
    <n v="0"/>
    <n v="0"/>
    <n v="0"/>
    <n v="0"/>
    <n v="19"/>
    <n v="0"/>
    <n v="0.1357142857142857"/>
    <n v="7"/>
    <n v="5.46875E-2"/>
    <n v="140"/>
    <n v="128"/>
    <n v="84"/>
    <n v="42"/>
    <n v="0"/>
    <n v="2"/>
    <n v="0"/>
    <n v="7"/>
    <n v="0"/>
    <n v="0"/>
    <n v="0"/>
    <n v="0"/>
    <n v="93"/>
    <n v="42"/>
    <n v="0"/>
    <n v="2"/>
    <n v="0"/>
    <n v="0.17204301075268819"/>
    <n v="0"/>
    <n v="0"/>
    <n v="0"/>
    <n v="0"/>
    <n v="0.1357142857142857"/>
    <n v="0.32116788321167883"/>
    <n v="19"/>
  </r>
  <r>
    <x v="10"/>
    <s v="0801-01-000"/>
    <m/>
    <x v="3"/>
    <s v="Traverse"/>
    <s v="Browns Valley Public School Dist."/>
    <n v="18"/>
    <n v="0"/>
    <n v="0"/>
    <n v="0"/>
    <n v="0"/>
    <n v="0"/>
    <n v="19"/>
    <n v="0"/>
    <n v="0.1310344827586207"/>
    <n v="11"/>
    <n v="8.0291970802919707E-2"/>
    <n v="145"/>
    <n v="137"/>
    <n v="90"/>
    <n v="44"/>
    <n v="1"/>
    <n v="2"/>
    <n v="0"/>
    <n v="9"/>
    <n v="0"/>
    <n v="0"/>
    <n v="0"/>
    <n v="0"/>
    <n v="99"/>
    <n v="44"/>
    <n v="1"/>
    <n v="2"/>
    <n v="0"/>
    <n v="0.18181818181818182"/>
    <n v="0"/>
    <n v="0"/>
    <n v="0"/>
    <n v="0"/>
    <n v="0.1310344827586207"/>
    <n v="0.32191780821917809"/>
    <n v="19"/>
  </r>
  <r>
    <x v="3"/>
    <s v="0363-01-000"/>
    <m/>
    <x v="3"/>
    <s v="Koochiching"/>
    <s v="South Koochiching School District"/>
    <n v="17"/>
    <n v="0"/>
    <n v="0"/>
    <n v="0"/>
    <n v="0"/>
    <n v="0"/>
    <n v="19"/>
    <n v="0"/>
    <n v="0.13013698630136986"/>
    <n v="227"/>
    <n v="0.64124293785310738"/>
    <n v="146"/>
    <n v="354"/>
    <n v="298"/>
    <n v="24"/>
    <n v="23"/>
    <n v="4"/>
    <n v="5"/>
    <n v="190"/>
    <n v="8"/>
    <n v="19"/>
    <n v="0"/>
    <n v="3"/>
    <n v="125"/>
    <n v="16"/>
    <n v="4"/>
    <n v="4"/>
    <n v="2"/>
    <n v="0.13600000000000001"/>
    <n v="0"/>
    <n v="0"/>
    <n v="0"/>
    <n v="0"/>
    <n v="0.13013698630136986"/>
    <n v="0.17218543046357615"/>
    <n v="19"/>
  </r>
  <r>
    <x v="2"/>
    <s v="0363-01-000"/>
    <m/>
    <x v="3"/>
    <s v="Koochiching"/>
    <s v="South Koochiching School District"/>
    <n v="19"/>
    <n v="0"/>
    <n v="0"/>
    <n v="0"/>
    <n v="0"/>
    <n v="3"/>
    <n v="16"/>
    <n v="2.0134228187919462E-2"/>
    <n v="0.10738255033557047"/>
    <n v="201"/>
    <n v="0.60725075528700911"/>
    <n v="149"/>
    <n v="331"/>
    <n v="279"/>
    <n v="20"/>
    <n v="18"/>
    <n v="5"/>
    <n v="9"/>
    <n v="165"/>
    <n v="7"/>
    <n v="14"/>
    <n v="0"/>
    <n v="9"/>
    <n v="133"/>
    <n v="13"/>
    <n v="4"/>
    <n v="5"/>
    <n v="0"/>
    <n v="0.14285714285714285"/>
    <n v="0"/>
    <n v="0"/>
    <n v="0"/>
    <n v="0"/>
    <n v="0.12751677852348992"/>
    <n v="0.14193548387096774"/>
    <n v="19"/>
  </r>
  <r>
    <x v="7"/>
    <s v="0363-01-000"/>
    <m/>
    <x v="3"/>
    <s v="Koochiching"/>
    <s v="South Koochiching School District"/>
    <n v="18"/>
    <n v="0"/>
    <n v="0"/>
    <n v="0"/>
    <n v="0"/>
    <n v="0"/>
    <n v="19"/>
    <n v="0"/>
    <n v="0.11515151515151516"/>
    <n v="224"/>
    <n v="0.60540540540540544"/>
    <n v="165"/>
    <n v="370"/>
    <n v="338"/>
    <n v="18"/>
    <n v="5"/>
    <n v="7"/>
    <n v="2"/>
    <n v="197"/>
    <n v="14"/>
    <n v="4"/>
    <n v="3"/>
    <n v="0"/>
    <n v="159"/>
    <n v="4"/>
    <n v="1"/>
    <n v="4"/>
    <n v="2"/>
    <n v="0.11320754716981132"/>
    <n v="0"/>
    <n v="0"/>
    <n v="0"/>
    <n v="0"/>
    <n v="0.11515151515151516"/>
    <n v="6.4705882352941183E-2"/>
    <n v="19"/>
  </r>
  <r>
    <x v="0"/>
    <s v="0561-01-000"/>
    <m/>
    <x v="3"/>
    <s v="Pennington"/>
    <s v="Goodridge Public School District"/>
    <n v="17"/>
    <n v="0"/>
    <n v="0"/>
    <n v="0"/>
    <n v="0"/>
    <n v="0"/>
    <n v="19"/>
    <n v="0"/>
    <n v="0.10734463276836158"/>
    <n v="60"/>
    <n v="0.27522935779816515"/>
    <n v="177"/>
    <n v="218"/>
    <n v="190"/>
    <n v="13"/>
    <m/>
    <n v="2"/>
    <n v="13"/>
    <n v="43"/>
    <n v="10"/>
    <n v="0"/>
    <n v="0"/>
    <n v="4"/>
    <n v="164"/>
    <n v="3"/>
    <m/>
    <n v="2"/>
    <n v="9"/>
    <n v="0.10365853658536585"/>
    <n v="0"/>
    <n v="0"/>
    <n v="0"/>
    <n v="0"/>
    <n v="0.10734463276836158"/>
    <n v="7.8651685393258425E-2"/>
    <n v="19"/>
  </r>
  <r>
    <x v="12"/>
    <s v="0403-01-000"/>
    <m/>
    <x v="3"/>
    <s v="Lincoln"/>
    <s v="Ivanhoe Public School District"/>
    <n v="16"/>
    <n v="0"/>
    <n v="0"/>
    <n v="0"/>
    <n v="0"/>
    <n v="0"/>
    <n v="19"/>
    <n v="0"/>
    <n v="9.8445595854922283E-2"/>
    <n v="8"/>
    <n v="4.3956043956043959E-2"/>
    <n v="193"/>
    <n v="182"/>
    <n v="182"/>
    <n v="0"/>
    <n v="0"/>
    <n v="0"/>
    <n v="0"/>
    <n v="8"/>
    <n v="0"/>
    <n v="0"/>
    <n v="0"/>
    <n v="0"/>
    <n v="190"/>
    <n v="0"/>
    <n v="0"/>
    <n v="0"/>
    <n v="0"/>
    <n v="8.4210526315789472E-2"/>
    <n v="0"/>
    <n v="0"/>
    <n v="0"/>
    <n v="0"/>
    <n v="9.8445595854922283E-2"/>
    <n v="0"/>
    <n v="19"/>
  </r>
  <r>
    <x v="16"/>
    <s v="0676-01-000"/>
    <m/>
    <x v="3"/>
    <s v="Roseau"/>
    <s v="Badger Public School District"/>
    <n v="17"/>
    <n v="0"/>
    <n v="0"/>
    <n v="0"/>
    <n v="0"/>
    <n v="0"/>
    <n v="19"/>
    <n v="0"/>
    <n v="8.8372093023255813E-2"/>
    <n v="42"/>
    <n v="0.17647058823529413"/>
    <n v="215"/>
    <n v="238"/>
    <n v="233"/>
    <n v="0"/>
    <n v="3"/>
    <n v="0"/>
    <n v="2"/>
    <n v="40"/>
    <n v="0"/>
    <n v="0"/>
    <n v="0"/>
    <n v="0"/>
    <n v="210"/>
    <n v="0"/>
    <n v="3"/>
    <n v="0"/>
    <n v="2"/>
    <n v="8.0952380952380956E-2"/>
    <n v="0"/>
    <n v="0"/>
    <n v="0"/>
    <n v="0"/>
    <n v="8.8372093023255813E-2"/>
    <n v="2.3255813953488372E-2"/>
    <n v="19"/>
  </r>
  <r>
    <x v="4"/>
    <s v="0768-01-000"/>
    <m/>
    <x v="3"/>
    <s v="Stevens"/>
    <s v="Hancock Public School District"/>
    <n v="16"/>
    <n v="0"/>
    <n v="0"/>
    <n v="0"/>
    <n v="0"/>
    <n v="0"/>
    <n v="19"/>
    <n v="0"/>
    <n v="8.6363636363636365E-2"/>
    <n v="86"/>
    <n v="0.29965156794425085"/>
    <n v="220"/>
    <n v="287"/>
    <n v="274"/>
    <n v="1"/>
    <n v="1"/>
    <n v="5"/>
    <n v="6"/>
    <n v="81"/>
    <n v="0"/>
    <n v="0"/>
    <n v="0"/>
    <n v="0"/>
    <n v="209"/>
    <n v="1"/>
    <n v="1"/>
    <n v="5"/>
    <n v="6"/>
    <n v="7.6555023923444973E-2"/>
    <n v="0"/>
    <n v="0"/>
    <n v="0"/>
    <n v="0"/>
    <n v="8.6363636363636365E-2"/>
    <n v="5.8558558558558557E-2"/>
    <n v="19"/>
  </r>
  <r>
    <x v="1"/>
    <s v="0592-01-000"/>
    <m/>
    <x v="3"/>
    <s v="Polk"/>
    <s v="Climax-Shelly Public Schools"/>
    <n v="17"/>
    <n v="0"/>
    <n v="0"/>
    <n v="0"/>
    <n v="0"/>
    <n v="0"/>
    <n v="19"/>
    <n v="0"/>
    <n v="8.4821428571428575E-2"/>
    <n v="0"/>
    <n v="0"/>
    <n v="224"/>
    <n v="205"/>
    <n v="151"/>
    <n v="9"/>
    <n v="2"/>
    <n v="0"/>
    <n v="43"/>
    <n v="0"/>
    <n v="0"/>
    <n v="0"/>
    <n v="0"/>
    <n v="0"/>
    <n v="168"/>
    <n v="9"/>
    <n v="2"/>
    <n v="0"/>
    <n v="43"/>
    <n v="0.10119047619047619"/>
    <n v="0"/>
    <n v="0"/>
    <n v="0"/>
    <n v="0"/>
    <n v="8.4821428571428575E-2"/>
    <n v="0.24324324324324326"/>
    <n v="19"/>
  </r>
  <r>
    <x v="7"/>
    <s v="0768-01-000"/>
    <m/>
    <x v="3"/>
    <s v="Stevens"/>
    <s v="Hancock Public School District"/>
    <n v="17"/>
    <n v="0"/>
    <n v="0"/>
    <n v="0"/>
    <n v="0"/>
    <n v="0"/>
    <n v="19"/>
    <n v="0"/>
    <n v="8.2608695652173908E-2"/>
    <n v="53"/>
    <n v="0.20075757575757575"/>
    <n v="230"/>
    <n v="264"/>
    <n v="249"/>
    <n v="3"/>
    <n v="0"/>
    <n v="5"/>
    <n v="7"/>
    <n v="49"/>
    <n v="0"/>
    <n v="0"/>
    <n v="0"/>
    <n v="0"/>
    <n v="217"/>
    <n v="3"/>
    <n v="0"/>
    <n v="5"/>
    <n v="7"/>
    <n v="7.8341013824884786E-2"/>
    <n v="0"/>
    <n v="0"/>
    <n v="0"/>
    <n v="0"/>
    <n v="8.2608695652173908E-2"/>
    <n v="6.4655172413793108E-2"/>
    <n v="19"/>
  </r>
  <r>
    <x v="5"/>
    <s v="0229-01-000"/>
    <m/>
    <x v="3"/>
    <s v="Fillmore"/>
    <s v="Lanesboro Public School District"/>
    <n v="16"/>
    <n v="0"/>
    <n v="0"/>
    <n v="0"/>
    <n v="0"/>
    <n v="0"/>
    <n v="19"/>
    <n v="0"/>
    <n v="8.11965811965812E-2"/>
    <n v="111"/>
    <n v="0.34049079754601225"/>
    <n v="234"/>
    <n v="326"/>
    <n v="313"/>
    <n v="0"/>
    <n v="3"/>
    <n v="5"/>
    <n v="5"/>
    <n v="108"/>
    <n v="0"/>
    <n v="0"/>
    <n v="0"/>
    <n v="0"/>
    <n v="221"/>
    <n v="0"/>
    <n v="3"/>
    <n v="5"/>
    <n v="5"/>
    <n v="7.2398190045248875E-2"/>
    <n v="0"/>
    <n v="0"/>
    <n v="0"/>
    <n v="0"/>
    <n v="8.11965811965812E-2"/>
    <n v="5.5555555555555552E-2"/>
    <n v="19"/>
  </r>
  <r>
    <x v="4"/>
    <s v="0229-01-000"/>
    <m/>
    <x v="3"/>
    <s v="Fillmore"/>
    <s v="Lanesboro Public School District"/>
    <n v="14"/>
    <n v="0"/>
    <n v="0"/>
    <n v="0"/>
    <n v="0"/>
    <n v="0"/>
    <n v="19"/>
    <n v="0"/>
    <n v="8.085106382978724E-2"/>
    <n v="119"/>
    <n v="0.35522388059701493"/>
    <n v="235"/>
    <n v="335"/>
    <n v="322"/>
    <n v="0"/>
    <n v="3"/>
    <n v="4"/>
    <n v="6"/>
    <n v="113"/>
    <n v="0"/>
    <n v="0"/>
    <n v="0"/>
    <n v="0"/>
    <n v="223"/>
    <n v="0"/>
    <n v="3"/>
    <n v="4"/>
    <n v="6"/>
    <n v="6.2780269058295965E-2"/>
    <n v="0"/>
    <n v="0"/>
    <n v="0"/>
    <n v="0"/>
    <n v="8.085106382978724E-2"/>
    <n v="5.5084745762711863E-2"/>
    <n v="19"/>
  </r>
  <r>
    <x v="3"/>
    <s v="0698-01-000"/>
    <m/>
    <x v="3"/>
    <s v="Saint Louis"/>
    <s v="Floodwood Public School District"/>
    <n v="10"/>
    <n v="0"/>
    <n v="0"/>
    <n v="0"/>
    <n v="0"/>
    <n v="0"/>
    <n v="19"/>
    <n v="0"/>
    <n v="7.9497907949790794E-2"/>
    <n v="49"/>
    <n v="0.18215613382899629"/>
    <n v="239"/>
    <n v="269"/>
    <n v="263"/>
    <n v="1"/>
    <n v="5"/>
    <n v="0"/>
    <n v="0"/>
    <n v="47"/>
    <n v="0"/>
    <n v="0"/>
    <n v="0"/>
    <n v="0"/>
    <n v="226"/>
    <n v="1"/>
    <n v="5"/>
    <n v="0"/>
    <n v="0"/>
    <n v="4.4247787610619468E-2"/>
    <n v="0"/>
    <n v="0"/>
    <n v="0"/>
    <n v="0"/>
    <n v="7.9497907949790794E-2"/>
    <n v="2.5862068965517241E-2"/>
    <n v="19"/>
  </r>
  <r>
    <x v="18"/>
    <s v="0229-01-000"/>
    <m/>
    <x v="3"/>
    <s v="Fillmore"/>
    <s v="Lanesboro Public School District"/>
    <n v="18"/>
    <n v="0"/>
    <n v="0"/>
    <n v="0"/>
    <n v="0"/>
    <n v="0"/>
    <n v="19"/>
    <n v="0"/>
    <n v="7.7551020408163265E-2"/>
    <n v="111"/>
    <n v="0.32937685459940652"/>
    <n v="245"/>
    <n v="337"/>
    <n v="327"/>
    <n v="0"/>
    <n v="3"/>
    <n v="4"/>
    <n v="3"/>
    <n v="110"/>
    <n v="0"/>
    <n v="0"/>
    <n v="0"/>
    <n v="0"/>
    <n v="235"/>
    <n v="0"/>
    <n v="3"/>
    <n v="4"/>
    <n v="3"/>
    <n v="7.6595744680851063E-2"/>
    <n v="0"/>
    <n v="0"/>
    <n v="0"/>
    <n v="0"/>
    <n v="7.7551020408163265E-2"/>
    <n v="4.0816326530612242E-2"/>
    <n v="19"/>
  </r>
  <r>
    <x v="7"/>
    <s v="2527-01-000"/>
    <m/>
    <x v="3"/>
    <s v="Norman"/>
    <s v="Norman County West School District"/>
    <n v="14"/>
    <n v="0"/>
    <n v="0"/>
    <n v="0"/>
    <n v="3"/>
    <n v="0"/>
    <n v="19"/>
    <n v="0"/>
    <n v="7.6305220883534142E-2"/>
    <n v="41"/>
    <n v="0.15129151291512916"/>
    <n v="249"/>
    <n v="271"/>
    <n v="236"/>
    <n v="6"/>
    <n v="0"/>
    <n v="0"/>
    <n v="29"/>
    <n v="37"/>
    <n v="0"/>
    <n v="0"/>
    <n v="0"/>
    <n v="3"/>
    <n v="213"/>
    <n v="6"/>
    <n v="0"/>
    <n v="0"/>
    <n v="29"/>
    <n v="6.5727699530516437E-2"/>
    <n v="0"/>
    <n v="0"/>
    <n v="0"/>
    <n v="0.10344827586206896"/>
    <n v="7.6305220883534142E-2"/>
    <n v="0.14112903225806453"/>
    <n v="19"/>
  </r>
  <r>
    <x v="18"/>
    <s v="0002-01-000"/>
    <m/>
    <x v="3"/>
    <s v="Aitkin"/>
    <s v="Hill City Public School District"/>
    <n v="14"/>
    <n v="0"/>
    <n v="0"/>
    <n v="0"/>
    <n v="0"/>
    <n v="0"/>
    <n v="19"/>
    <n v="0"/>
    <n v="7.2519083969465645E-2"/>
    <n v="59"/>
    <n v="0.19536423841059603"/>
    <n v="262"/>
    <n v="302"/>
    <n v="290"/>
    <n v="5"/>
    <n v="3"/>
    <n v="0"/>
    <n v="4"/>
    <n v="57"/>
    <n v="0"/>
    <n v="0"/>
    <n v="0"/>
    <n v="0"/>
    <n v="247"/>
    <n v="5"/>
    <n v="3"/>
    <n v="0"/>
    <n v="4"/>
    <n v="5.6680161943319839E-2"/>
    <n v="0"/>
    <n v="0"/>
    <n v="0"/>
    <n v="0"/>
    <n v="7.2519083969465645E-2"/>
    <n v="4.633204633204633E-2"/>
    <n v="19"/>
  </r>
  <r>
    <x v="8"/>
    <s v="0242-01-000"/>
    <m/>
    <x v="3"/>
    <s v="Freeborn"/>
    <s v="Alden-Conger Public School District"/>
    <n v="17"/>
    <n v="0"/>
    <n v="0"/>
    <n v="0"/>
    <n v="0"/>
    <n v="0"/>
    <n v="19"/>
    <n v="0"/>
    <n v="7.0110701107011064E-2"/>
    <n v="213"/>
    <n v="0.45806451612903226"/>
    <n v="271"/>
    <n v="465"/>
    <n v="448"/>
    <n v="0"/>
    <n v="3"/>
    <n v="7"/>
    <n v="7"/>
    <n v="208"/>
    <n v="0"/>
    <n v="0"/>
    <n v="0"/>
    <n v="3"/>
    <n v="257"/>
    <n v="0"/>
    <n v="3"/>
    <n v="7"/>
    <n v="4"/>
    <n v="6.6147859922178989E-2"/>
    <n v="0"/>
    <n v="0"/>
    <n v="0"/>
    <n v="0"/>
    <n v="7.0110701107011064E-2"/>
    <n v="5.1660516605166053E-2"/>
    <n v="19"/>
  </r>
  <r>
    <x v="8"/>
    <s v="0698-01-000"/>
    <m/>
    <x v="3"/>
    <s v="Saint Louis"/>
    <s v="Floodwood Public School District"/>
    <n v="13"/>
    <n v="0"/>
    <n v="0"/>
    <n v="0"/>
    <n v="0"/>
    <n v="0"/>
    <n v="19"/>
    <n v="0"/>
    <n v="6.5517241379310351E-2"/>
    <n v="71"/>
    <n v="0.20760233918128654"/>
    <n v="290"/>
    <n v="342"/>
    <n v="334"/>
    <n v="3"/>
    <n v="5"/>
    <n v="0"/>
    <n v="0"/>
    <n v="67"/>
    <n v="0"/>
    <n v="0"/>
    <n v="0"/>
    <n v="0"/>
    <n v="280"/>
    <n v="3"/>
    <n v="5"/>
    <n v="0"/>
    <n v="0"/>
    <n v="4.642857142857143E-2"/>
    <n v="0"/>
    <n v="0"/>
    <n v="0"/>
    <n v="0"/>
    <n v="6.5517241379310351E-2"/>
    <n v="2.7777777777777776E-2"/>
    <n v="19"/>
  </r>
  <r>
    <x v="4"/>
    <s v="0095-01-000"/>
    <m/>
    <x v="3"/>
    <s v="Carlton"/>
    <s v="Cromwell-Wright Public Schools"/>
    <n v="14"/>
    <n v="0"/>
    <n v="0"/>
    <n v="0"/>
    <n v="0"/>
    <n v="0"/>
    <n v="19"/>
    <n v="0"/>
    <n v="6.4846416382252553E-2"/>
    <n v="59"/>
    <n v="0.17717717717717718"/>
    <n v="293"/>
    <n v="333"/>
    <n v="314"/>
    <n v="11"/>
    <n v="1"/>
    <n v="4"/>
    <n v="3"/>
    <n v="47"/>
    <n v="0"/>
    <n v="0"/>
    <n v="4"/>
    <n v="0"/>
    <n v="281"/>
    <n v="11"/>
    <n v="1"/>
    <n v="0"/>
    <n v="3"/>
    <n v="4.9822064056939501E-2"/>
    <n v="0"/>
    <n v="0"/>
    <n v="0"/>
    <n v="0"/>
    <n v="6.4846416382252553E-2"/>
    <n v="5.0675675675675678E-2"/>
    <n v="19"/>
  </r>
  <r>
    <x v="1"/>
    <s v="0495-01-000"/>
    <m/>
    <x v="3"/>
    <s v="Mower"/>
    <s v="Grand Meadow Public School District"/>
    <n v="14"/>
    <n v="0"/>
    <n v="0"/>
    <n v="0"/>
    <n v="0"/>
    <n v="0"/>
    <n v="19"/>
    <n v="0"/>
    <n v="5.0131926121372031E-2"/>
    <n v="64"/>
    <n v="0.15094339622641509"/>
    <n v="379"/>
    <n v="424"/>
    <n v="395"/>
    <n v="2"/>
    <n v="12"/>
    <n v="2"/>
    <n v="13"/>
    <n v="57"/>
    <n v="0"/>
    <n v="0"/>
    <n v="0"/>
    <n v="0"/>
    <n v="352"/>
    <n v="2"/>
    <n v="12"/>
    <n v="2"/>
    <n v="13"/>
    <n v="3.9772727272727272E-2"/>
    <n v="0"/>
    <n v="0"/>
    <n v="0"/>
    <n v="0"/>
    <n v="5.0131926121372031E-2"/>
    <n v="7.6115485564304461E-2"/>
    <n v="19"/>
  </r>
  <r>
    <x v="12"/>
    <s v="0414-01-000"/>
    <m/>
    <x v="3"/>
    <s v="Lyon"/>
    <s v="Minneota Public School District"/>
    <n v="9"/>
    <n v="0"/>
    <n v="0"/>
    <n v="0"/>
    <n v="0"/>
    <n v="0"/>
    <n v="19"/>
    <n v="0"/>
    <n v="4.567307692307692E-2"/>
    <n v="66"/>
    <n v="0.14254859611231102"/>
    <n v="416"/>
    <n v="463"/>
    <n v="444"/>
    <n v="0"/>
    <n v="1"/>
    <n v="2"/>
    <n v="16"/>
    <n v="64"/>
    <n v="0"/>
    <n v="0"/>
    <n v="0"/>
    <n v="0"/>
    <n v="389"/>
    <n v="0"/>
    <n v="1"/>
    <n v="2"/>
    <n v="16"/>
    <n v="2.313624678663239E-2"/>
    <n v="0"/>
    <n v="0"/>
    <n v="0"/>
    <n v="0"/>
    <n v="4.567307692307692E-2"/>
    <n v="4.6568627450980393E-2"/>
    <n v="19"/>
  </r>
  <r>
    <x v="18"/>
    <s v="0511-01-000"/>
    <m/>
    <x v="3"/>
    <s v="Nobles"/>
    <s v="Adrian Public School District"/>
    <n v="13"/>
    <n v="0"/>
    <n v="0"/>
    <n v="0"/>
    <n v="0"/>
    <n v="0"/>
    <n v="19"/>
    <n v="0"/>
    <n v="4.1758241758241756E-2"/>
    <n v="133"/>
    <n v="0.23374340949033393"/>
    <n v="455"/>
    <n v="569"/>
    <n v="530"/>
    <n v="1"/>
    <n v="7"/>
    <n v="6"/>
    <n v="25"/>
    <n v="127"/>
    <n v="0"/>
    <n v="0"/>
    <n v="0"/>
    <n v="3"/>
    <n v="416"/>
    <n v="1"/>
    <n v="7"/>
    <n v="6"/>
    <n v="22"/>
    <n v="3.125E-2"/>
    <n v="0"/>
    <n v="0"/>
    <n v="0"/>
    <n v="0"/>
    <n v="4.1758241758241756E-2"/>
    <n v="7.9646017699115043E-2"/>
    <n v="19"/>
  </r>
  <r>
    <x v="16"/>
    <s v="0414-01-000"/>
    <m/>
    <x v="3"/>
    <s v="Lyon"/>
    <s v="Minneota Public School District"/>
    <n v="17"/>
    <n v="0"/>
    <n v="0"/>
    <n v="0"/>
    <n v="0"/>
    <n v="0"/>
    <n v="19"/>
    <n v="0"/>
    <n v="3.9748953974895397E-2"/>
    <n v="67"/>
    <n v="0.12737642585551331"/>
    <n v="478"/>
    <n v="526"/>
    <n v="502"/>
    <n v="0"/>
    <n v="1"/>
    <n v="3"/>
    <n v="20"/>
    <n v="65"/>
    <n v="0"/>
    <n v="0"/>
    <n v="0"/>
    <n v="0"/>
    <n v="454"/>
    <n v="0"/>
    <n v="1"/>
    <n v="3"/>
    <n v="20"/>
    <n v="3.7444933920704845E-2"/>
    <n v="0"/>
    <n v="0"/>
    <n v="0"/>
    <n v="0"/>
    <n v="3.9748953974895397E-2"/>
    <n v="5.0209205020920501E-2"/>
    <n v="19"/>
  </r>
  <r>
    <x v="17"/>
    <s v="0763-01-000"/>
    <m/>
    <x v="3"/>
    <s v="Steele"/>
    <s v="Medford Public School District"/>
    <n v="19"/>
    <n v="0"/>
    <n v="0"/>
    <n v="0"/>
    <n v="0"/>
    <n v="0"/>
    <n v="19"/>
    <n v="0"/>
    <n v="3.4671532846715328E-2"/>
    <n v="18"/>
    <n v="3.2906764168190127E-2"/>
    <n v="548"/>
    <n v="547"/>
    <n v="508"/>
    <n v="0"/>
    <n v="1"/>
    <n v="14"/>
    <n v="20"/>
    <n v="16"/>
    <n v="0"/>
    <n v="0"/>
    <n v="0"/>
    <n v="0"/>
    <n v="511"/>
    <n v="0"/>
    <n v="1"/>
    <n v="14"/>
    <n v="20"/>
    <n v="3.7181996086105673E-2"/>
    <n v="0"/>
    <n v="0"/>
    <n v="0"/>
    <n v="0"/>
    <n v="3.4671532846715328E-2"/>
    <n v="6.4102564102564097E-2"/>
    <n v="19"/>
  </r>
  <r>
    <x v="10"/>
    <s v="0084-01-000"/>
    <m/>
    <x v="3"/>
    <s v="Brown"/>
    <s v="Sleepy Eye Public School District"/>
    <n v="12"/>
    <n v="0"/>
    <n v="0"/>
    <n v="0"/>
    <n v="0"/>
    <n v="0"/>
    <n v="19"/>
    <n v="0"/>
    <n v="2.8787878787878789E-2"/>
    <n v="31"/>
    <n v="4.6130952380952384E-2"/>
    <n v="660"/>
    <n v="672"/>
    <n v="446"/>
    <n v="0"/>
    <n v="1"/>
    <n v="8"/>
    <n v="217"/>
    <n v="17"/>
    <n v="0"/>
    <n v="0"/>
    <n v="0"/>
    <n v="12"/>
    <n v="441"/>
    <n v="0"/>
    <n v="1"/>
    <n v="8"/>
    <n v="205"/>
    <n v="2.7210884353741496E-2"/>
    <n v="0"/>
    <n v="0"/>
    <n v="0"/>
    <n v="0"/>
    <n v="2.8787878787878789E-2"/>
    <n v="0.32671755725190837"/>
    <n v="19"/>
  </r>
  <r>
    <x v="17"/>
    <s v="0435-01-000"/>
    <m/>
    <x v="3"/>
    <s v="Mahnomen"/>
    <s v="Waubun-Ogema-White Earth Public Sch"/>
    <n v="15"/>
    <n v="3"/>
    <n v="0"/>
    <n v="0"/>
    <n v="0"/>
    <n v="0"/>
    <n v="19"/>
    <n v="0"/>
    <n v="2.7818448023426062E-2"/>
    <n v="7"/>
    <n v="1.0432190760059613E-2"/>
    <n v="683"/>
    <n v="671"/>
    <n v="273"/>
    <n v="396"/>
    <n v="0"/>
    <n v="2"/>
    <n v="0"/>
    <n v="0"/>
    <n v="3"/>
    <n v="0"/>
    <n v="0"/>
    <n v="0"/>
    <n v="288"/>
    <n v="396"/>
    <n v="0"/>
    <n v="2"/>
    <n v="0"/>
    <n v="5.2083333333333336E-2"/>
    <n v="7.575757575757576E-3"/>
    <n v="0"/>
    <n v="0"/>
    <n v="0"/>
    <n v="2.7818448023426062E-2"/>
    <n v="0.58017492711370267"/>
    <n v="19"/>
  </r>
  <r>
    <x v="13"/>
    <s v="0390-01-000"/>
    <m/>
    <x v="3"/>
    <s v="Lake of The Woods"/>
    <s v="Lake of The Woods School District"/>
    <n v="18"/>
    <n v="0"/>
    <n v="0"/>
    <n v="0"/>
    <n v="0"/>
    <n v="0"/>
    <n v="19"/>
    <n v="0"/>
    <n v="2.7456647398843931E-2"/>
    <n v="28"/>
    <n v="3.9942938659058486E-2"/>
    <n v="692"/>
    <n v="701"/>
    <n v="674"/>
    <n v="9"/>
    <n v="8"/>
    <n v="4"/>
    <n v="6"/>
    <n v="28"/>
    <n v="0"/>
    <n v="0"/>
    <n v="0"/>
    <n v="0"/>
    <n v="664"/>
    <n v="9"/>
    <n v="8"/>
    <n v="4"/>
    <n v="6"/>
    <n v="2.710843373493976E-2"/>
    <n v="0"/>
    <n v="0"/>
    <n v="0"/>
    <n v="0"/>
    <n v="2.7456647398843931E-2"/>
    <n v="3.9073806078147609E-2"/>
    <n v="19"/>
  </r>
  <r>
    <x v="14"/>
    <s v="0432-01-000"/>
    <m/>
    <x v="3"/>
    <s v="Mahnomen"/>
    <s v="Mahnomen Public School District"/>
    <n v="14"/>
    <n v="0"/>
    <n v="0"/>
    <n v="0"/>
    <n v="0"/>
    <n v="0"/>
    <n v="19"/>
    <n v="0"/>
    <n v="2.5850340136054421E-2"/>
    <n v="33"/>
    <n v="4.4058744993324434E-2"/>
    <n v="735"/>
    <n v="749"/>
    <n v="294"/>
    <n v="450"/>
    <n v="0"/>
    <n v="1"/>
    <n v="4"/>
    <n v="13"/>
    <n v="14"/>
    <n v="0"/>
    <n v="0"/>
    <n v="0"/>
    <n v="295"/>
    <n v="436"/>
    <n v="0"/>
    <n v="1"/>
    <n v="4"/>
    <n v="4.7457627118644069E-2"/>
    <n v="0"/>
    <n v="0"/>
    <n v="0"/>
    <n v="0"/>
    <n v="2.5850340136054421E-2"/>
    <n v="0.59918478260869568"/>
    <n v="19"/>
  </r>
  <r>
    <x v="17"/>
    <s v="2448-01-000"/>
    <m/>
    <x v="3"/>
    <s v="Martin"/>
    <s v="Martin County West School District"/>
    <n v="18"/>
    <n v="0"/>
    <n v="0"/>
    <n v="0"/>
    <n v="0"/>
    <n v="0"/>
    <n v="19"/>
    <n v="0"/>
    <n v="2.074235807860262E-2"/>
    <n v="122"/>
    <n v="0.1197252208047105"/>
    <n v="916"/>
    <n v="1019"/>
    <n v="1002"/>
    <n v="3"/>
    <n v="4"/>
    <n v="5"/>
    <n v="2"/>
    <n v="122"/>
    <n v="0"/>
    <n v="0"/>
    <n v="0"/>
    <n v="0"/>
    <n v="898"/>
    <n v="3"/>
    <n v="4"/>
    <n v="5"/>
    <n v="2"/>
    <n v="2.0044543429844099E-2"/>
    <n v="0"/>
    <n v="0"/>
    <n v="0"/>
    <n v="0"/>
    <n v="2.074235807860262E-2"/>
    <n v="1.5350877192982455E-2"/>
    <n v="19"/>
  </r>
  <r>
    <x v="17"/>
    <s v="0846-01-000"/>
    <m/>
    <x v="3"/>
    <s v="Wilkin"/>
    <s v="Breckenridge Public School District"/>
    <n v="16"/>
    <n v="0"/>
    <n v="0"/>
    <n v="0"/>
    <n v="0"/>
    <n v="0"/>
    <n v="19"/>
    <n v="0"/>
    <n v="2.0255863539445629E-2"/>
    <n v="10"/>
    <n v="1.0764262648008612E-2"/>
    <n v="938"/>
    <n v="929"/>
    <n v="873"/>
    <n v="16"/>
    <n v="9"/>
    <n v="1"/>
    <n v="28"/>
    <n v="4"/>
    <n v="0"/>
    <n v="0"/>
    <n v="0"/>
    <n v="0"/>
    <n v="885"/>
    <n v="16"/>
    <n v="9"/>
    <n v="1"/>
    <n v="28"/>
    <n v="1.8079096045197741E-2"/>
    <n v="0"/>
    <n v="0"/>
    <n v="0"/>
    <n v="0"/>
    <n v="2.0255863539445629E-2"/>
    <n v="5.7507987220447282E-2"/>
    <n v="19"/>
  </r>
  <r>
    <x v="17"/>
    <s v="0716-01-000"/>
    <s v="yes"/>
    <x v="2"/>
    <s v="Scott"/>
    <s v="Belle Plaine Public School District"/>
    <n v="16"/>
    <n v="0"/>
    <n v="0"/>
    <n v="0"/>
    <n v="0"/>
    <n v="7"/>
    <n v="12"/>
    <n v="6.2388591800356507E-3"/>
    <n v="1.06951871657754E-2"/>
    <n v="42"/>
    <n v="3.6681222707423577E-2"/>
    <n v="1122"/>
    <n v="1145"/>
    <n v="1123"/>
    <n v="2"/>
    <n v="3"/>
    <n v="12"/>
    <n v="6"/>
    <n v="37"/>
    <n v="0"/>
    <n v="0"/>
    <n v="0"/>
    <n v="0"/>
    <n v="1102"/>
    <n v="2"/>
    <n v="3"/>
    <n v="12"/>
    <n v="6"/>
    <n v="1.4519056261343012E-2"/>
    <n v="0"/>
    <n v="0"/>
    <n v="0"/>
    <n v="0"/>
    <n v="1.6934046345811051E-2"/>
    <n v="2.0444444444444446E-2"/>
    <n v="19"/>
  </r>
  <r>
    <x v="15"/>
    <s v="0716-01-000"/>
    <s v="yes"/>
    <x v="2"/>
    <s v="Scott"/>
    <s v="Belle Plaine Public School District"/>
    <n v="13"/>
    <n v="0"/>
    <n v="0"/>
    <n v="0"/>
    <n v="0"/>
    <n v="5"/>
    <n v="14"/>
    <n v="4.0983606557377051E-3"/>
    <n v="1.1475409836065573E-2"/>
    <n v="39"/>
    <n v="3.1451612903225803E-2"/>
    <n v="1220"/>
    <n v="1240"/>
    <n v="1200"/>
    <n v="6"/>
    <n v="8"/>
    <n v="12"/>
    <n v="14"/>
    <n v="30"/>
    <n v="0"/>
    <n v="0"/>
    <n v="0"/>
    <n v="0"/>
    <n v="1183"/>
    <n v="6"/>
    <n v="8"/>
    <n v="12"/>
    <n v="14"/>
    <n v="1.098901098901099E-2"/>
    <n v="0"/>
    <n v="0"/>
    <n v="0"/>
    <n v="0"/>
    <n v="1.5573770491803279E-2"/>
    <n v="3.2706459525756335E-2"/>
    <n v="19"/>
  </r>
  <r>
    <x v="11"/>
    <s v="0129-01-000"/>
    <m/>
    <x v="3"/>
    <s v="Chippewa"/>
    <s v="Montevideo Public School District"/>
    <n v="13"/>
    <n v="0"/>
    <n v="0"/>
    <n v="0"/>
    <n v="0"/>
    <n v="0"/>
    <n v="19"/>
    <n v="0"/>
    <n v="1.4001473839351511E-2"/>
    <n v="121"/>
    <n v="8.2933516106922553E-2"/>
    <n v="1357"/>
    <n v="1459"/>
    <n v="1344"/>
    <n v="5"/>
    <n v="16"/>
    <n v="10"/>
    <n v="84"/>
    <n v="116"/>
    <n v="0"/>
    <n v="0"/>
    <n v="0"/>
    <n v="0"/>
    <n v="1241"/>
    <n v="5"/>
    <n v="16"/>
    <n v="10"/>
    <n v="84"/>
    <n v="1.0475423045930701E-2"/>
    <n v="0"/>
    <n v="0"/>
    <n v="0"/>
    <n v="0"/>
    <n v="1.4001473839351511E-2"/>
    <n v="8.4808259587020651E-2"/>
    <n v="19"/>
  </r>
  <r>
    <x v="17"/>
    <s v="0534-01-000"/>
    <m/>
    <x v="3"/>
    <s v="Olmsted"/>
    <s v="Stewartville Public School District"/>
    <n v="16"/>
    <n v="0"/>
    <n v="0"/>
    <n v="0"/>
    <n v="0"/>
    <n v="0"/>
    <n v="19"/>
    <n v="0"/>
    <n v="1.0710259301014656E-2"/>
    <n v="71"/>
    <n v="3.8882803943044907E-2"/>
    <n v="1774"/>
    <n v="1826"/>
    <n v="1754"/>
    <n v="7"/>
    <n v="26"/>
    <n v="13"/>
    <n v="20"/>
    <n v="67"/>
    <n v="0"/>
    <n v="0"/>
    <n v="0"/>
    <n v="0"/>
    <n v="1703"/>
    <n v="7"/>
    <n v="26"/>
    <n v="13"/>
    <n v="20"/>
    <n v="9.3951849677040514E-3"/>
    <n v="0"/>
    <n v="0"/>
    <n v="0"/>
    <n v="0"/>
    <n v="1.0710259301014656E-2"/>
    <n v="3.7309214245336349E-2"/>
    <n v="19"/>
  </r>
  <r>
    <x v="3"/>
    <s v="0832-01-000"/>
    <s v="yes"/>
    <x v="2"/>
    <s v="Washington"/>
    <s v="Mahtomedi Public School District"/>
    <n v="53"/>
    <n v="0"/>
    <n v="3"/>
    <n v="0"/>
    <n v="3"/>
    <n v="16"/>
    <n v="59"/>
    <n v="6.7001675041876048E-3"/>
    <n v="2.4706867671691793E-2"/>
    <n v="1008"/>
    <n v="0.30352303523035229"/>
    <n v="2388"/>
    <n v="3321"/>
    <n v="2966"/>
    <n v="5"/>
    <n v="127"/>
    <n v="109"/>
    <n v="114"/>
    <n v="893"/>
    <n v="0"/>
    <n v="24"/>
    <n v="39"/>
    <n v="36"/>
    <n v="2126"/>
    <n v="5"/>
    <n v="106"/>
    <n v="70"/>
    <n v="81"/>
    <n v="2.4929444967074318E-2"/>
    <n v="0"/>
    <n v="2.8301886792452831E-2"/>
    <n v="0"/>
    <n v="3.7037037037037035E-2"/>
    <n v="3.1407035175879394E-2"/>
    <n v="0.10971524288107203"/>
    <n v="75"/>
  </r>
  <r>
    <x v="17"/>
    <s v="0911-01-000"/>
    <m/>
    <x v="3"/>
    <s v="Isanti"/>
    <s v="Cambridge-Isanti Public School Dist"/>
    <n v="8"/>
    <n v="0"/>
    <n v="0"/>
    <n v="0"/>
    <n v="0"/>
    <n v="0"/>
    <n v="19"/>
    <n v="0"/>
    <n v="4.0763784595580351E-3"/>
    <n v="63"/>
    <n v="1.3390010626992561E-2"/>
    <n v="4661"/>
    <n v="4705"/>
    <n v="4551"/>
    <n v="41"/>
    <n v="30"/>
    <n v="55"/>
    <n v="30"/>
    <n v="55"/>
    <n v="0"/>
    <n v="0"/>
    <n v="0"/>
    <n v="0"/>
    <n v="4504"/>
    <n v="41"/>
    <n v="30"/>
    <n v="55"/>
    <n v="30"/>
    <n v="1.7761989342806395E-3"/>
    <n v="0"/>
    <n v="0"/>
    <n v="0"/>
    <n v="0"/>
    <n v="4.0763784595580351E-3"/>
    <n v="3.3476394849785408E-2"/>
    <n v="19"/>
  </r>
  <r>
    <x v="8"/>
    <s v="0561-01-000"/>
    <m/>
    <x v="3"/>
    <s v="Pennington"/>
    <s v="Goodridge Public School District"/>
    <n v="17"/>
    <n v="0"/>
    <n v="0"/>
    <n v="0"/>
    <n v="0"/>
    <n v="0"/>
    <n v="18"/>
    <n v="0"/>
    <n v="0.11612903225806452"/>
    <n v="55"/>
    <n v="0.28645833333333331"/>
    <n v="155"/>
    <n v="192"/>
    <n v="171"/>
    <n v="10"/>
    <n v="3"/>
    <n v="2"/>
    <n v="6"/>
    <n v="46"/>
    <n v="6"/>
    <n v="0"/>
    <n v="0"/>
    <n v="0"/>
    <n v="142"/>
    <n v="4"/>
    <n v="3"/>
    <n v="2"/>
    <n v="6"/>
    <n v="0.11971830985915492"/>
    <n v="0"/>
    <n v="0"/>
    <n v="0"/>
    <n v="0"/>
    <n v="0.11612903225806452"/>
    <n v="9.5541401273885357E-2"/>
    <n v="18"/>
  </r>
  <r>
    <x v="16"/>
    <s v="0801-01-000"/>
    <m/>
    <x v="3"/>
    <s v="Traverse"/>
    <s v="Browns Valley Public School Dist."/>
    <n v="18"/>
    <n v="0"/>
    <n v="0"/>
    <n v="0"/>
    <n v="0"/>
    <n v="0"/>
    <n v="18"/>
    <n v="0"/>
    <n v="0.10526315789473684"/>
    <n v="16"/>
    <n v="9.4674556213017749E-2"/>
    <n v="171"/>
    <n v="169"/>
    <n v="110"/>
    <n v="54"/>
    <n v="2"/>
    <n v="1"/>
    <n v="2"/>
    <n v="15"/>
    <n v="0"/>
    <n v="0"/>
    <n v="0"/>
    <n v="0"/>
    <n v="113"/>
    <n v="54"/>
    <n v="2"/>
    <n v="1"/>
    <n v="2"/>
    <n v="0.15929203539823009"/>
    <n v="0"/>
    <n v="0"/>
    <n v="0"/>
    <n v="0"/>
    <n v="0.10526315789473684"/>
    <n v="0.34302325581395349"/>
    <n v="18"/>
  </r>
  <r>
    <x v="7"/>
    <s v="0036-01-000"/>
    <m/>
    <x v="3"/>
    <s v="Beltrami"/>
    <s v="Kelliher Public School District"/>
    <n v="16"/>
    <n v="0"/>
    <n v="0"/>
    <n v="0"/>
    <n v="0"/>
    <n v="0"/>
    <n v="18"/>
    <n v="0"/>
    <n v="8.5308056872037921E-2"/>
    <n v="31"/>
    <n v="0.13839285714285715"/>
    <n v="211"/>
    <n v="224"/>
    <n v="152"/>
    <n v="70"/>
    <n v="2"/>
    <n v="0"/>
    <n v="0"/>
    <n v="0"/>
    <n v="30"/>
    <n v="0"/>
    <n v="0"/>
    <n v="0"/>
    <n v="168"/>
    <n v="40"/>
    <n v="2"/>
    <n v="0"/>
    <n v="0"/>
    <n v="9.5238095238095233E-2"/>
    <n v="0"/>
    <n v="0"/>
    <n v="0"/>
    <n v="0"/>
    <n v="8.5308056872037921E-2"/>
    <n v="0.2"/>
    <n v="18"/>
  </r>
  <r>
    <x v="16"/>
    <s v="0404-01-000"/>
    <m/>
    <x v="3"/>
    <s v="Lincoln"/>
    <s v="Lake Benton Public School District"/>
    <n v="17"/>
    <n v="0"/>
    <n v="0"/>
    <n v="0"/>
    <n v="0"/>
    <n v="0"/>
    <n v="18"/>
    <n v="0"/>
    <n v="8.3720930232558138E-2"/>
    <n v="21"/>
    <n v="9.6330275229357804E-2"/>
    <n v="215"/>
    <n v="218"/>
    <n v="217"/>
    <n v="0"/>
    <n v="1"/>
    <n v="0"/>
    <n v="0"/>
    <n v="21"/>
    <n v="0"/>
    <n v="0"/>
    <n v="0"/>
    <n v="0"/>
    <n v="213"/>
    <n v="0"/>
    <n v="1"/>
    <n v="0"/>
    <n v="0"/>
    <n v="7.9812206572769953E-2"/>
    <n v="0"/>
    <n v="0"/>
    <n v="0"/>
    <n v="0"/>
    <n v="8.3720930232558138E-2"/>
    <n v="4.6728971962616819E-3"/>
    <n v="18"/>
  </r>
  <r>
    <x v="10"/>
    <s v="0768-01-000"/>
    <m/>
    <x v="3"/>
    <s v="Stevens"/>
    <s v="Hancock Public School District"/>
    <n v="14"/>
    <n v="0"/>
    <n v="0"/>
    <n v="0"/>
    <n v="0"/>
    <n v="0"/>
    <n v="18"/>
    <n v="0"/>
    <n v="8.294930875576037E-2"/>
    <n v="51"/>
    <n v="0.20399999999999999"/>
    <n v="217"/>
    <n v="250"/>
    <n v="238"/>
    <n v="3"/>
    <n v="0"/>
    <n v="6"/>
    <n v="3"/>
    <n v="45"/>
    <n v="0"/>
    <n v="0"/>
    <n v="0"/>
    <n v="0"/>
    <n v="207"/>
    <n v="3"/>
    <n v="0"/>
    <n v="6"/>
    <n v="3"/>
    <n v="6.7632850241545889E-2"/>
    <n v="0"/>
    <n v="0"/>
    <n v="0"/>
    <n v="0"/>
    <n v="8.294930875576037E-2"/>
    <n v="5.4794520547945202E-2"/>
    <n v="18"/>
  </r>
  <r>
    <x v="1"/>
    <s v="0362-01-000"/>
    <m/>
    <x v="3"/>
    <s v="Koochiching"/>
    <s v="Littlefork-Big Falls School Dist."/>
    <n v="16"/>
    <n v="0"/>
    <n v="0"/>
    <n v="0"/>
    <n v="0"/>
    <n v="0"/>
    <n v="18"/>
    <n v="0"/>
    <n v="7.6923076923076927E-2"/>
    <n v="145"/>
    <n v="0.40166204986149584"/>
    <n v="234"/>
    <n v="361"/>
    <n v="346"/>
    <n v="7"/>
    <n v="5"/>
    <n v="0"/>
    <n v="3"/>
    <n v="135"/>
    <n v="4"/>
    <n v="3"/>
    <n v="0"/>
    <n v="0"/>
    <n v="227"/>
    <n v="3"/>
    <n v="2"/>
    <n v="0"/>
    <n v="3"/>
    <n v="7.0484581497797363E-2"/>
    <n v="0"/>
    <n v="0"/>
    <n v="0"/>
    <n v="0"/>
    <n v="7.6923076923076927E-2"/>
    <n v="3.4042553191489362E-2"/>
    <n v="18"/>
  </r>
  <r>
    <x v="18"/>
    <s v="2527-01-000"/>
    <m/>
    <x v="3"/>
    <s v="Norman"/>
    <s v="Norman County West School District"/>
    <n v="16"/>
    <n v="0"/>
    <n v="0"/>
    <n v="0"/>
    <n v="0"/>
    <n v="0"/>
    <n v="18"/>
    <n v="0"/>
    <n v="7.28744939271255E-2"/>
    <n v="40"/>
    <n v="0.14869888475836432"/>
    <n v="247"/>
    <n v="269"/>
    <n v="236"/>
    <n v="5"/>
    <n v="0"/>
    <n v="0"/>
    <n v="28"/>
    <n v="36"/>
    <n v="0"/>
    <n v="0"/>
    <n v="0"/>
    <n v="3"/>
    <n v="216"/>
    <n v="5"/>
    <n v="0"/>
    <n v="0"/>
    <n v="25"/>
    <n v="7.407407407407407E-2"/>
    <n v="0"/>
    <n v="0"/>
    <n v="0"/>
    <n v="0"/>
    <n v="7.28744939271255E-2"/>
    <n v="0.12195121951219512"/>
    <n v="18"/>
  </r>
  <r>
    <x v="7"/>
    <s v="0002-01-000"/>
    <m/>
    <x v="3"/>
    <s v="Aitkin"/>
    <s v="Hill City Public School District"/>
    <n v="15"/>
    <n v="0"/>
    <n v="0"/>
    <n v="0"/>
    <n v="0"/>
    <n v="0"/>
    <n v="18"/>
    <n v="0"/>
    <n v="7.0038910505836577E-2"/>
    <n v="58"/>
    <n v="0.19528619528619529"/>
    <n v="257"/>
    <n v="297"/>
    <n v="287"/>
    <n v="6"/>
    <n v="2"/>
    <n v="0"/>
    <n v="2"/>
    <n v="56"/>
    <n v="0"/>
    <n v="0"/>
    <n v="0"/>
    <n v="0"/>
    <n v="246"/>
    <n v="6"/>
    <n v="2"/>
    <n v="0"/>
    <n v="2"/>
    <n v="6.097560975609756E-2"/>
    <n v="0"/>
    <n v="0"/>
    <n v="0"/>
    <n v="0"/>
    <n v="7.0038910505836577E-2"/>
    <n v="3.90625E-2"/>
    <n v="18"/>
  </r>
  <r>
    <x v="0"/>
    <s v="2171-01-000"/>
    <m/>
    <x v="3"/>
    <s v="Kittson"/>
    <s v="Kittson Central School District"/>
    <n v="17"/>
    <n v="0"/>
    <n v="0"/>
    <n v="0"/>
    <n v="0"/>
    <n v="0"/>
    <n v="18"/>
    <n v="0"/>
    <n v="7.0038910505836577E-2"/>
    <n v="15"/>
    <n v="5.905511811023622E-2"/>
    <n v="257"/>
    <n v="254"/>
    <n v="238"/>
    <m/>
    <n v="2"/>
    <n v="6"/>
    <n v="8"/>
    <n v="13"/>
    <n v="0"/>
    <n v="0"/>
    <n v="0"/>
    <n v="0"/>
    <n v="242"/>
    <m/>
    <n v="2"/>
    <n v="6"/>
    <n v="8"/>
    <n v="7.0247933884297523E-2"/>
    <n v="0"/>
    <n v="0"/>
    <n v="0"/>
    <n v="0"/>
    <n v="7.0038910505836577E-2"/>
    <n v="6.2015503875968991E-2"/>
    <n v="18"/>
  </r>
  <r>
    <x v="7"/>
    <s v="0362-01-000"/>
    <m/>
    <x v="3"/>
    <s v="Koochiching"/>
    <s v="Littlefork-Big Falls School Dist."/>
    <n v="15"/>
    <n v="0"/>
    <n v="0"/>
    <n v="0"/>
    <n v="0"/>
    <n v="0"/>
    <n v="18"/>
    <n v="0"/>
    <n v="6.9767441860465115E-2"/>
    <n v="76"/>
    <n v="0.24050632911392406"/>
    <n v="258"/>
    <n v="316"/>
    <n v="303"/>
    <n v="7"/>
    <n v="1"/>
    <n v="0"/>
    <n v="5"/>
    <n v="70"/>
    <n v="0"/>
    <n v="0"/>
    <n v="0"/>
    <n v="3"/>
    <n v="248"/>
    <n v="7"/>
    <n v="1"/>
    <n v="0"/>
    <n v="2"/>
    <n v="6.0483870967741937E-2"/>
    <n v="0"/>
    <n v="0"/>
    <n v="0"/>
    <n v="0"/>
    <n v="6.9767441860465115E-2"/>
    <n v="3.875968992248062E-2"/>
    <n v="18"/>
  </r>
  <r>
    <x v="2"/>
    <s v="0242-01-000"/>
    <m/>
    <x v="3"/>
    <s v="Freeborn"/>
    <s v="Alden-Conger Public School District"/>
    <n v="14"/>
    <n v="0"/>
    <n v="0"/>
    <n v="0"/>
    <n v="0"/>
    <n v="0"/>
    <n v="18"/>
    <n v="0"/>
    <n v="6.8702290076335881E-2"/>
    <n v="255"/>
    <n v="0.51102204408817631"/>
    <n v="262"/>
    <n v="499"/>
    <n v="466"/>
    <n v="0"/>
    <n v="7"/>
    <n v="3"/>
    <n v="23"/>
    <n v="238"/>
    <n v="0"/>
    <n v="7"/>
    <n v="0"/>
    <n v="8"/>
    <n v="242"/>
    <n v="0"/>
    <n v="0"/>
    <n v="3"/>
    <n v="15"/>
    <n v="5.7851239669421489E-2"/>
    <n v="0"/>
    <n v="0"/>
    <n v="0"/>
    <n v="0"/>
    <n v="6.8702290076335881E-2"/>
    <n v="6.9230769230769235E-2"/>
    <n v="18"/>
  </r>
  <r>
    <x v="5"/>
    <s v="0095-01-000"/>
    <m/>
    <x v="3"/>
    <s v="Carlton"/>
    <s v="Cromwell-Wright Public Schools"/>
    <n v="16"/>
    <n v="0"/>
    <n v="0"/>
    <n v="0"/>
    <n v="0"/>
    <n v="0"/>
    <n v="18"/>
    <n v="0"/>
    <n v="6.4748201438848921E-2"/>
    <n v="47"/>
    <n v="0.15309446254071662"/>
    <n v="278"/>
    <n v="307"/>
    <n v="293"/>
    <n v="9"/>
    <n v="1"/>
    <n v="4"/>
    <n v="0"/>
    <n v="37"/>
    <n v="0"/>
    <n v="0"/>
    <n v="3"/>
    <n v="0"/>
    <n v="272"/>
    <n v="9"/>
    <n v="1"/>
    <n v="1"/>
    <n v="0"/>
    <n v="5.8823529411764705E-2"/>
    <n v="0"/>
    <n v="0"/>
    <n v="0"/>
    <n v="0"/>
    <n v="6.4748201438848921E-2"/>
    <n v="3.8869257950530034E-2"/>
    <n v="18"/>
  </r>
  <r>
    <x v="9"/>
    <s v="0330-01-000"/>
    <m/>
    <x v="3"/>
    <s v="Jackson"/>
    <s v="Heron Lake-Okabena School District"/>
    <n v="12"/>
    <n v="0"/>
    <n v="0"/>
    <n v="0"/>
    <n v="0"/>
    <n v="0"/>
    <n v="18"/>
    <n v="0"/>
    <n v="6.0200668896321072E-2"/>
    <n v="83"/>
    <n v="0.22802197802197802"/>
    <n v="299"/>
    <n v="364"/>
    <n v="309"/>
    <n v="0"/>
    <n v="2"/>
    <n v="3"/>
    <n v="50"/>
    <n v="73"/>
    <n v="0"/>
    <n v="0"/>
    <n v="0"/>
    <n v="7"/>
    <n v="248"/>
    <n v="0"/>
    <n v="2"/>
    <n v="3"/>
    <n v="43"/>
    <n v="4.8387096774193547E-2"/>
    <n v="0"/>
    <n v="0"/>
    <n v="0"/>
    <n v="0"/>
    <n v="6.0200668896321072E-2"/>
    <n v="0.16216216216216217"/>
    <n v="18"/>
  </r>
  <r>
    <x v="15"/>
    <s v="0330-01-000"/>
    <m/>
    <x v="3"/>
    <s v="Jackson"/>
    <s v="Heron Lake-Okabena School District"/>
    <n v="14"/>
    <n v="0"/>
    <n v="0"/>
    <n v="0"/>
    <n v="0"/>
    <n v="0"/>
    <n v="18"/>
    <n v="0"/>
    <n v="5.9405940594059403E-2"/>
    <n v="57"/>
    <n v="0.16666666666666666"/>
    <n v="303"/>
    <n v="342"/>
    <n v="307"/>
    <n v="0"/>
    <n v="3"/>
    <n v="0"/>
    <n v="32"/>
    <n v="50"/>
    <n v="0"/>
    <n v="0"/>
    <n v="0"/>
    <n v="3"/>
    <n v="271"/>
    <n v="0"/>
    <n v="3"/>
    <n v="0"/>
    <n v="29"/>
    <n v="5.1660516605166053E-2"/>
    <n v="0"/>
    <n v="0"/>
    <n v="0"/>
    <n v="0"/>
    <n v="5.9405940594059403E-2"/>
    <n v="0.10561056105610561"/>
    <n v="18"/>
  </r>
  <r>
    <x v="5"/>
    <s v="0297-01-000"/>
    <m/>
    <x v="3"/>
    <s v="Houston"/>
    <s v="Spring Grove School District"/>
    <n v="16"/>
    <n v="0"/>
    <n v="0"/>
    <n v="0"/>
    <n v="0"/>
    <n v="0"/>
    <n v="18"/>
    <n v="0"/>
    <n v="5.7692307692307696E-2"/>
    <n v="18"/>
    <n v="5.7692307692307696E-2"/>
    <n v="312"/>
    <n v="312"/>
    <n v="308"/>
    <n v="0"/>
    <n v="1"/>
    <n v="3"/>
    <n v="0"/>
    <n v="18"/>
    <n v="0"/>
    <n v="0"/>
    <n v="0"/>
    <n v="0"/>
    <n v="306"/>
    <n v="0"/>
    <n v="1"/>
    <n v="3"/>
    <n v="0"/>
    <n v="5.2287581699346407E-2"/>
    <n v="0"/>
    <n v="0"/>
    <n v="0"/>
    <n v="0"/>
    <n v="5.7692307692307696E-2"/>
    <n v="1.2903225806451613E-2"/>
    <n v="18"/>
  </r>
  <r>
    <x v="2"/>
    <s v="0297-01-000"/>
    <m/>
    <x v="3"/>
    <s v="Houston"/>
    <s v="Spring Grove School District"/>
    <n v="16"/>
    <n v="0"/>
    <n v="0"/>
    <n v="0"/>
    <n v="0"/>
    <n v="0"/>
    <n v="18"/>
    <n v="0"/>
    <n v="5.3254437869822487E-2"/>
    <n v="19"/>
    <n v="5.6047197640117993E-2"/>
    <n v="338"/>
    <n v="339"/>
    <n v="329"/>
    <n v="0"/>
    <n v="4"/>
    <n v="3"/>
    <n v="3"/>
    <n v="18"/>
    <n v="0"/>
    <n v="0"/>
    <n v="0"/>
    <n v="0"/>
    <n v="327"/>
    <n v="0"/>
    <n v="4"/>
    <n v="3"/>
    <n v="3"/>
    <n v="4.8929663608562692E-2"/>
    <n v="0"/>
    <n v="0"/>
    <n v="0"/>
    <n v="0"/>
    <n v="5.3254437869822487E-2"/>
    <n v="2.967359050445104E-2"/>
    <n v="18"/>
  </r>
  <r>
    <x v="4"/>
    <s v="0297-01-000"/>
    <m/>
    <x v="3"/>
    <s v="Houston"/>
    <s v="Spring Grove School District"/>
    <n v="15"/>
    <n v="0"/>
    <n v="0"/>
    <n v="0"/>
    <n v="0"/>
    <n v="0"/>
    <n v="18"/>
    <n v="0"/>
    <n v="5.232558139534884E-2"/>
    <n v="18"/>
    <n v="5.232558139534884E-2"/>
    <n v="344"/>
    <n v="344"/>
    <n v="337"/>
    <n v="0"/>
    <n v="2"/>
    <n v="3"/>
    <n v="2"/>
    <n v="18"/>
    <n v="0"/>
    <n v="0"/>
    <n v="0"/>
    <n v="0"/>
    <n v="334"/>
    <n v="0"/>
    <n v="2"/>
    <n v="3"/>
    <n v="2"/>
    <n v="4.4910179640718563E-2"/>
    <n v="0"/>
    <n v="0"/>
    <n v="0"/>
    <n v="0"/>
    <n v="5.232558139534884E-2"/>
    <n v="2.0527859237536656E-2"/>
    <n v="18"/>
  </r>
  <r>
    <x v="4"/>
    <s v="0495-01-000"/>
    <m/>
    <x v="3"/>
    <s v="Mower"/>
    <s v="Grand Meadow Public School District"/>
    <n v="15"/>
    <n v="0"/>
    <n v="0"/>
    <n v="0"/>
    <n v="0"/>
    <n v="0"/>
    <n v="18"/>
    <n v="0"/>
    <n v="4.8913043478260872E-2"/>
    <n v="52"/>
    <n v="0.12935323383084577"/>
    <n v="368"/>
    <n v="402"/>
    <n v="376"/>
    <n v="0"/>
    <n v="12"/>
    <n v="5"/>
    <n v="9"/>
    <n v="51"/>
    <n v="0"/>
    <n v="0"/>
    <n v="0"/>
    <n v="0"/>
    <n v="340"/>
    <n v="0"/>
    <n v="12"/>
    <n v="5"/>
    <n v="9"/>
    <n v="4.4117647058823532E-2"/>
    <n v="0"/>
    <n v="0"/>
    <n v="0"/>
    <n v="0"/>
    <n v="4.8913043478260872E-2"/>
    <n v="7.1038251366120214E-2"/>
    <n v="18"/>
  </r>
  <r>
    <x v="2"/>
    <s v="0495-01-000"/>
    <m/>
    <x v="3"/>
    <s v="Mower"/>
    <s v="Grand Meadow Public School District"/>
    <n v="16"/>
    <n v="0"/>
    <n v="0"/>
    <n v="0"/>
    <n v="0"/>
    <n v="0"/>
    <n v="18"/>
    <n v="0"/>
    <n v="4.6632124352331605E-2"/>
    <n v="65"/>
    <n v="0.15011547344110854"/>
    <n v="386"/>
    <n v="433"/>
    <n v="408"/>
    <n v="2"/>
    <n v="15"/>
    <n v="2"/>
    <n v="6"/>
    <n v="59"/>
    <n v="0"/>
    <n v="0"/>
    <n v="0"/>
    <n v="0"/>
    <n v="365"/>
    <n v="2"/>
    <n v="15"/>
    <n v="2"/>
    <n v="6"/>
    <n v="4.3835616438356165E-2"/>
    <n v="0"/>
    <n v="0"/>
    <n v="0"/>
    <n v="0"/>
    <n v="4.6632124352331605E-2"/>
    <n v="6.4102564102564097E-2"/>
    <n v="18"/>
  </r>
  <r>
    <x v="0"/>
    <s v="0495-01-000"/>
    <m/>
    <x v="3"/>
    <s v="Mower"/>
    <s v="Grand Meadow Public School District"/>
    <n v="10"/>
    <n v="0"/>
    <n v="0"/>
    <n v="0"/>
    <n v="0"/>
    <n v="0"/>
    <n v="18"/>
    <n v="0"/>
    <n v="4.534005037783375E-2"/>
    <n v="54"/>
    <n v="0.12471131639722864"/>
    <n v="397"/>
    <n v="433"/>
    <n v="406"/>
    <n v="1"/>
    <n v="10"/>
    <n v="2"/>
    <n v="14"/>
    <n v="47"/>
    <n v="0"/>
    <n v="0"/>
    <n v="0"/>
    <n v="0"/>
    <n v="369"/>
    <n v="1"/>
    <n v="10"/>
    <n v="2"/>
    <n v="14"/>
    <n v="2.7100271002710029E-2"/>
    <n v="0"/>
    <n v="0"/>
    <n v="0"/>
    <n v="0"/>
    <n v="4.534005037783375E-2"/>
    <n v="6.8181818181818177E-2"/>
    <n v="18"/>
  </r>
  <r>
    <x v="10"/>
    <s v="0414-01-000"/>
    <m/>
    <x v="3"/>
    <s v="Lyon"/>
    <s v="Minneota Public School District"/>
    <n v="15"/>
    <n v="0"/>
    <n v="0"/>
    <n v="0"/>
    <n v="0"/>
    <n v="0"/>
    <n v="18"/>
    <n v="0"/>
    <n v="4.488778054862843E-2"/>
    <n v="78"/>
    <n v="0.16919739696312364"/>
    <n v="401"/>
    <n v="461"/>
    <n v="425"/>
    <n v="0"/>
    <n v="3"/>
    <n v="2"/>
    <n v="31"/>
    <n v="70"/>
    <n v="0"/>
    <n v="0"/>
    <n v="0"/>
    <n v="4"/>
    <n v="370"/>
    <n v="0"/>
    <n v="3"/>
    <n v="2"/>
    <n v="27"/>
    <n v="4.0540540540540543E-2"/>
    <n v="0"/>
    <n v="0"/>
    <n v="0"/>
    <n v="0"/>
    <n v="4.488778054862843E-2"/>
    <n v="7.9601990049751242E-2"/>
    <n v="18"/>
  </r>
  <r>
    <x v="13"/>
    <s v="2171-01-000"/>
    <m/>
    <x v="3"/>
    <s v="Kittson"/>
    <s v="Kittson Central School District"/>
    <n v="18"/>
    <n v="0"/>
    <n v="0"/>
    <n v="0"/>
    <n v="0"/>
    <n v="0"/>
    <n v="18"/>
    <n v="0"/>
    <n v="4.3062200956937802E-2"/>
    <n v="11"/>
    <n v="2.6763990267639901E-2"/>
    <n v="418"/>
    <n v="411"/>
    <n v="380"/>
    <n v="1"/>
    <n v="1"/>
    <n v="4"/>
    <n v="25"/>
    <n v="10"/>
    <n v="0"/>
    <n v="0"/>
    <n v="0"/>
    <n v="0"/>
    <n v="388"/>
    <n v="1"/>
    <n v="1"/>
    <n v="4"/>
    <n v="25"/>
    <n v="4.6391752577319589E-2"/>
    <n v="0"/>
    <n v="0"/>
    <n v="0"/>
    <n v="0"/>
    <n v="4.3062200956937802E-2"/>
    <n v="7.3985680190930783E-2"/>
    <n v="18"/>
  </r>
  <r>
    <x v="1"/>
    <s v="0390-01-000"/>
    <m/>
    <x v="3"/>
    <s v="Lake of The Woods"/>
    <s v="Lake of The Woods School District"/>
    <n v="14"/>
    <n v="0"/>
    <n v="0"/>
    <n v="0"/>
    <n v="0"/>
    <n v="0"/>
    <n v="18"/>
    <n v="0"/>
    <n v="4.0268456375838924E-2"/>
    <n v="35"/>
    <n v="7.5431034482758619E-2"/>
    <n v="447"/>
    <n v="464"/>
    <n v="418"/>
    <n v="12"/>
    <n v="14"/>
    <n v="14"/>
    <n v="6"/>
    <n v="33"/>
    <n v="0"/>
    <n v="0"/>
    <n v="0"/>
    <n v="0"/>
    <n v="399"/>
    <n v="12"/>
    <n v="14"/>
    <n v="14"/>
    <n v="6"/>
    <n v="3.5087719298245612E-2"/>
    <n v="0"/>
    <n v="0"/>
    <n v="0"/>
    <n v="0"/>
    <n v="4.0268456375838924E-2"/>
    <n v="0.10337078651685393"/>
    <n v="18"/>
  </r>
  <r>
    <x v="1"/>
    <s v="0696-01-000"/>
    <m/>
    <x v="3"/>
    <s v="Saint Louis"/>
    <s v="Ely Public School District"/>
    <n v="15"/>
    <n v="0"/>
    <n v="0"/>
    <n v="0"/>
    <n v="0"/>
    <n v="9"/>
    <n v="9"/>
    <n v="1.8145161290322582E-2"/>
    <n v="1.8145161290322582E-2"/>
    <n v="93"/>
    <n v="0.1628721541155867"/>
    <n v="496"/>
    <n v="571"/>
    <n v="528"/>
    <n v="16"/>
    <n v="9"/>
    <n v="6"/>
    <n v="12"/>
    <n v="86"/>
    <n v="0"/>
    <n v="4"/>
    <n v="0"/>
    <n v="0"/>
    <n v="457"/>
    <n v="16"/>
    <n v="5"/>
    <n v="6"/>
    <n v="12"/>
    <n v="3.2822757111597371E-2"/>
    <n v="0"/>
    <n v="0"/>
    <n v="0"/>
    <n v="0"/>
    <n v="3.6290322580645164E-2"/>
    <n v="7.8629032258064516E-2"/>
    <n v="18"/>
  </r>
  <r>
    <x v="14"/>
    <s v="0599-01-000"/>
    <m/>
    <x v="3"/>
    <s v="Polk"/>
    <s v="Fertile-Beltrami School District"/>
    <n v="16"/>
    <n v="0"/>
    <n v="0"/>
    <n v="0"/>
    <n v="0"/>
    <n v="0"/>
    <n v="18"/>
    <n v="0"/>
    <n v="3.5928143712574849E-2"/>
    <n v="101"/>
    <n v="0.17294520547945205"/>
    <n v="501"/>
    <n v="584"/>
    <n v="545"/>
    <n v="26"/>
    <n v="0"/>
    <n v="3"/>
    <n v="10"/>
    <n v="87"/>
    <n v="7"/>
    <n v="0"/>
    <n v="0"/>
    <n v="0"/>
    <n v="474"/>
    <n v="19"/>
    <n v="0"/>
    <n v="3"/>
    <n v="10"/>
    <n v="3.3755274261603373E-2"/>
    <n v="0"/>
    <n v="0"/>
    <n v="0"/>
    <n v="0"/>
    <n v="3.5928143712574849E-2"/>
    <n v="6.3241106719367585E-2"/>
    <n v="18"/>
  </r>
  <r>
    <x v="16"/>
    <s v="0599-01-000"/>
    <m/>
    <x v="3"/>
    <s v="Polk"/>
    <s v="Fertile-Beltrami School District"/>
    <n v="15"/>
    <n v="0"/>
    <n v="0"/>
    <n v="0"/>
    <n v="0"/>
    <n v="0"/>
    <n v="18"/>
    <n v="0"/>
    <n v="3.5225048923679059E-2"/>
    <n v="99"/>
    <n v="0.16722972972972974"/>
    <n v="511"/>
    <n v="592"/>
    <n v="545"/>
    <n v="29"/>
    <n v="1"/>
    <n v="5"/>
    <n v="12"/>
    <n v="88"/>
    <n v="8"/>
    <n v="0"/>
    <n v="0"/>
    <n v="0"/>
    <n v="472"/>
    <n v="21"/>
    <n v="1"/>
    <n v="5"/>
    <n v="12"/>
    <n v="3.1779661016949151E-2"/>
    <n v="0"/>
    <n v="0"/>
    <n v="0"/>
    <n v="0"/>
    <n v="3.5225048923679059E-2"/>
    <n v="7.6320939334637961E-2"/>
    <n v="18"/>
  </r>
  <r>
    <x v="16"/>
    <s v="0763-01-000"/>
    <m/>
    <x v="3"/>
    <s v="Steele"/>
    <s v="Medford Public School District"/>
    <n v="18"/>
    <n v="0"/>
    <n v="0"/>
    <n v="0"/>
    <n v="0"/>
    <n v="0"/>
    <n v="18"/>
    <n v="0"/>
    <n v="3.4482758620689655E-2"/>
    <n v="58"/>
    <n v="0.10320284697508897"/>
    <n v="522"/>
    <n v="562"/>
    <n v="532"/>
    <n v="1"/>
    <n v="2"/>
    <n v="14"/>
    <n v="13"/>
    <n v="50"/>
    <n v="0"/>
    <n v="0"/>
    <n v="3"/>
    <n v="3"/>
    <n v="500"/>
    <n v="1"/>
    <n v="2"/>
    <n v="11"/>
    <n v="10"/>
    <n v="3.5999999999999997E-2"/>
    <n v="0"/>
    <n v="0"/>
    <n v="0"/>
    <n v="0"/>
    <n v="3.4482758620689655E-2"/>
    <n v="4.5801526717557252E-2"/>
    <n v="18"/>
  </r>
  <r>
    <x v="9"/>
    <s v="0390-01-000"/>
    <m/>
    <x v="3"/>
    <s v="Lake of The Woods"/>
    <s v="Lake of The Woods School District"/>
    <n v="18"/>
    <n v="0"/>
    <n v="0"/>
    <n v="0"/>
    <n v="0"/>
    <n v="0"/>
    <n v="18"/>
    <n v="0"/>
    <n v="3.2432432432432434E-2"/>
    <n v="13"/>
    <n v="2.3636363636363636E-2"/>
    <n v="555"/>
    <n v="550"/>
    <n v="514"/>
    <n v="15"/>
    <n v="12"/>
    <n v="6"/>
    <n v="3"/>
    <n v="13"/>
    <n v="0"/>
    <n v="0"/>
    <n v="0"/>
    <n v="0"/>
    <n v="519"/>
    <n v="15"/>
    <n v="12"/>
    <n v="6"/>
    <n v="3"/>
    <n v="3.4682080924855488E-2"/>
    <n v="0"/>
    <n v="0"/>
    <n v="0"/>
    <n v="0"/>
    <n v="3.2432432432432434E-2"/>
    <n v="6.4864864864864868E-2"/>
    <n v="18"/>
  </r>
  <r>
    <x v="11"/>
    <s v="0500-01-000"/>
    <m/>
    <x v="3"/>
    <s v="Mower"/>
    <s v="Southland Public School District"/>
    <n v="16"/>
    <n v="0"/>
    <n v="0"/>
    <n v="0"/>
    <n v="0"/>
    <n v="0"/>
    <n v="18"/>
    <n v="0"/>
    <n v="3.0664395229982964E-2"/>
    <n v="67"/>
    <n v="0.10534591194968554"/>
    <n v="587"/>
    <n v="636"/>
    <n v="622"/>
    <n v="2"/>
    <n v="2"/>
    <n v="2"/>
    <n v="8"/>
    <n v="64"/>
    <n v="0"/>
    <n v="0"/>
    <n v="0"/>
    <n v="0"/>
    <n v="574"/>
    <n v="2"/>
    <n v="2"/>
    <n v="2"/>
    <n v="8"/>
    <n v="2.7874564459930314E-2"/>
    <n v="0"/>
    <n v="0"/>
    <n v="0"/>
    <n v="0"/>
    <n v="3.0664395229982964E-2"/>
    <n v="2.3809523809523808E-2"/>
    <n v="18"/>
  </r>
  <r>
    <x v="17"/>
    <s v="0511-01-000"/>
    <m/>
    <x v="3"/>
    <s v="Nobles"/>
    <s v="Adrian Public School District"/>
    <n v="16"/>
    <n v="0"/>
    <n v="0"/>
    <n v="0"/>
    <n v="0"/>
    <n v="0"/>
    <n v="18"/>
    <n v="0"/>
    <n v="3.0303030303030304E-2"/>
    <n v="111"/>
    <n v="0.16157205240174671"/>
    <n v="594"/>
    <n v="687"/>
    <n v="664"/>
    <n v="0"/>
    <n v="0"/>
    <n v="15"/>
    <n v="6"/>
    <n v="106"/>
    <n v="0"/>
    <n v="0"/>
    <n v="3"/>
    <n v="0"/>
    <n v="574"/>
    <n v="0"/>
    <n v="0"/>
    <n v="12"/>
    <n v="6"/>
    <n v="2.7874564459930314E-2"/>
    <n v="0"/>
    <n v="0"/>
    <n v="0"/>
    <n v="0"/>
    <n v="3.0303030303030304E-2"/>
    <n v="3.0405405405405407E-2"/>
    <n v="18"/>
  </r>
  <r>
    <x v="10"/>
    <s v="0763-01-000"/>
    <m/>
    <x v="3"/>
    <s v="Steele"/>
    <s v="Medford Public School District"/>
    <n v="14"/>
    <n v="0"/>
    <n v="0"/>
    <n v="0"/>
    <n v="0"/>
    <n v="0"/>
    <n v="18"/>
    <n v="0"/>
    <n v="2.936378466557912E-2"/>
    <n v="163"/>
    <n v="0.21503957783641162"/>
    <n v="613"/>
    <n v="758"/>
    <n v="694"/>
    <n v="3"/>
    <n v="5"/>
    <n v="6"/>
    <n v="50"/>
    <n v="157"/>
    <n v="0"/>
    <n v="0"/>
    <n v="0"/>
    <n v="0"/>
    <n v="551"/>
    <n v="3"/>
    <n v="5"/>
    <n v="6"/>
    <n v="50"/>
    <n v="2.5408348457350273E-2"/>
    <n v="0"/>
    <n v="0"/>
    <n v="0"/>
    <n v="0"/>
    <n v="2.936378466557912E-2"/>
    <n v="0.1040650406504065"/>
    <n v="18"/>
  </r>
  <r>
    <x v="16"/>
    <s v="0500-01-000"/>
    <m/>
    <x v="3"/>
    <s v="Mower"/>
    <s v="Southland Public School District"/>
    <n v="11"/>
    <n v="0"/>
    <n v="0"/>
    <n v="0"/>
    <n v="0"/>
    <n v="0"/>
    <n v="18"/>
    <n v="0"/>
    <n v="2.6865671641791045E-2"/>
    <n v="56"/>
    <n v="7.909604519774012E-2"/>
    <n v="670"/>
    <n v="708"/>
    <n v="698"/>
    <n v="0"/>
    <n v="1"/>
    <n v="2"/>
    <n v="7"/>
    <n v="52"/>
    <n v="0"/>
    <n v="0"/>
    <n v="0"/>
    <n v="0"/>
    <n v="657"/>
    <n v="0"/>
    <n v="1"/>
    <n v="2"/>
    <n v="7"/>
    <n v="1.6742770167427701E-2"/>
    <n v="0"/>
    <n v="0"/>
    <n v="0"/>
    <n v="0"/>
    <n v="2.6865671641791045E-2"/>
    <n v="1.4992503748125937E-2"/>
    <n v="18"/>
  </r>
  <r>
    <x v="15"/>
    <s v="0084-01-000"/>
    <m/>
    <x v="3"/>
    <s v="Brown"/>
    <s v="Sleepy Eye Public School District"/>
    <n v="10"/>
    <n v="0"/>
    <n v="0"/>
    <n v="0"/>
    <n v="0"/>
    <n v="0"/>
    <n v="18"/>
    <n v="0"/>
    <n v="2.6825633383010434E-2"/>
    <n v="27"/>
    <n v="3.9705882352941174E-2"/>
    <n v="671"/>
    <n v="680"/>
    <n v="509"/>
    <n v="1"/>
    <n v="0"/>
    <n v="9"/>
    <n v="161"/>
    <n v="23"/>
    <n v="0"/>
    <n v="0"/>
    <n v="0"/>
    <n v="4"/>
    <n v="496"/>
    <n v="1"/>
    <n v="0"/>
    <n v="9"/>
    <n v="157"/>
    <n v="2.0161290322580645E-2"/>
    <n v="0"/>
    <n v="0"/>
    <n v="0"/>
    <n v="0"/>
    <n v="2.6825633383010434E-2"/>
    <n v="0.25188536953242835"/>
    <n v="18"/>
  </r>
  <r>
    <x v="3"/>
    <s v="0533-01-000"/>
    <m/>
    <x v="3"/>
    <s v="Olmsted"/>
    <s v="Dover-Eyota Public School District"/>
    <n v="17"/>
    <n v="0"/>
    <n v="0"/>
    <n v="0"/>
    <n v="0"/>
    <n v="0"/>
    <n v="18"/>
    <n v="0"/>
    <n v="2.3195876288659795E-2"/>
    <n v="360"/>
    <n v="0.32200357781753131"/>
    <n v="776"/>
    <n v="1118"/>
    <n v="1059"/>
    <n v="5"/>
    <n v="13"/>
    <n v="24"/>
    <n v="17"/>
    <n v="335"/>
    <n v="0"/>
    <n v="4"/>
    <n v="12"/>
    <n v="0"/>
    <n v="741"/>
    <n v="5"/>
    <n v="9"/>
    <n v="12"/>
    <n v="17"/>
    <n v="2.2941970310391364E-2"/>
    <n v="0"/>
    <n v="0"/>
    <n v="0"/>
    <n v="0"/>
    <n v="2.3195876288659795E-2"/>
    <n v="5.4846938775510203E-2"/>
    <n v="18"/>
  </r>
  <r>
    <x v="1"/>
    <s v="0533-01-000"/>
    <m/>
    <x v="3"/>
    <s v="Olmsted"/>
    <s v="Dover-Eyota Public School District"/>
    <n v="15"/>
    <n v="0"/>
    <n v="0"/>
    <n v="0"/>
    <n v="0"/>
    <n v="0"/>
    <n v="18"/>
    <n v="0"/>
    <n v="2.2988505747126436E-2"/>
    <n v="367"/>
    <n v="0.32420494699646646"/>
    <n v="783"/>
    <n v="1132"/>
    <n v="1069"/>
    <n v="4"/>
    <n v="16"/>
    <n v="23"/>
    <n v="20"/>
    <n v="336"/>
    <n v="0"/>
    <n v="3"/>
    <n v="12"/>
    <n v="8"/>
    <n v="748"/>
    <n v="4"/>
    <n v="13"/>
    <n v="11"/>
    <n v="12"/>
    <n v="2.0053475935828877E-2"/>
    <n v="0"/>
    <n v="0"/>
    <n v="0"/>
    <n v="0"/>
    <n v="2.2988505747126436E-2"/>
    <n v="5.0761421319796954E-2"/>
    <n v="18"/>
  </r>
  <r>
    <x v="16"/>
    <s v="2168-01-000"/>
    <m/>
    <x v="3"/>
    <s v="Waseca"/>
    <s v="NRHEG School District"/>
    <n v="13"/>
    <n v="0"/>
    <n v="0"/>
    <n v="0"/>
    <n v="0"/>
    <n v="0"/>
    <n v="18"/>
    <n v="0"/>
    <n v="1.8518518518518517E-2"/>
    <n v="107"/>
    <n v="0.10084825636192271"/>
    <n v="972"/>
    <n v="1061"/>
    <n v="1049"/>
    <n v="0"/>
    <n v="2"/>
    <n v="7"/>
    <n v="3"/>
    <n v="103"/>
    <n v="0"/>
    <n v="0"/>
    <n v="0"/>
    <n v="0"/>
    <n v="959"/>
    <n v="0"/>
    <n v="2"/>
    <n v="7"/>
    <n v="3"/>
    <n v="1.3555787278415016E-2"/>
    <n v="0"/>
    <n v="0"/>
    <n v="0"/>
    <n v="0"/>
    <n v="1.8518518518518517E-2"/>
    <n v="1.2358393408856848E-2"/>
    <n v="18"/>
  </r>
  <r>
    <x v="10"/>
    <s v="0139-01-000"/>
    <m/>
    <x v="3"/>
    <s v="Chisago"/>
    <s v="Rush City Public School District"/>
    <n v="10"/>
    <n v="0"/>
    <n v="0"/>
    <n v="0"/>
    <n v="0"/>
    <n v="0"/>
    <n v="18"/>
    <n v="0"/>
    <n v="1.8404907975460124E-2"/>
    <n v="0"/>
    <n v="0"/>
    <n v="978"/>
    <n v="960"/>
    <n v="924"/>
    <n v="8"/>
    <n v="14"/>
    <n v="7"/>
    <n v="7"/>
    <n v="0"/>
    <n v="0"/>
    <n v="0"/>
    <n v="0"/>
    <n v="0"/>
    <n v="934"/>
    <n v="8"/>
    <n v="14"/>
    <n v="7"/>
    <n v="7"/>
    <n v="1.0706638115631691E-2"/>
    <n v="0"/>
    <n v="0"/>
    <n v="0"/>
    <n v="0"/>
    <n v="1.8404907975460124E-2"/>
    <n v="3.711340206185567E-2"/>
    <n v="18"/>
  </r>
  <r>
    <x v="11"/>
    <s v="0099-01-000"/>
    <m/>
    <x v="3"/>
    <s v="Carlton"/>
    <s v="Esko Public School District"/>
    <n v="10"/>
    <n v="0"/>
    <n v="0"/>
    <n v="0"/>
    <n v="0"/>
    <n v="0"/>
    <n v="18"/>
    <n v="0"/>
    <n v="1.7928286852589643E-2"/>
    <n v="144"/>
    <n v="0.12743362831858407"/>
    <n v="1004"/>
    <n v="1130"/>
    <n v="1106"/>
    <n v="9"/>
    <n v="5"/>
    <n v="7"/>
    <n v="3"/>
    <n v="133"/>
    <n v="4"/>
    <n v="0"/>
    <n v="0"/>
    <n v="0"/>
    <n v="983"/>
    <n v="5"/>
    <n v="5"/>
    <n v="7"/>
    <n v="3"/>
    <n v="1.0172939979654121E-2"/>
    <n v="0"/>
    <n v="0"/>
    <n v="0"/>
    <n v="0"/>
    <n v="1.7928286852589643E-2"/>
    <n v="1.9940179461615155E-2"/>
    <n v="18"/>
  </r>
  <r>
    <x v="16"/>
    <s v="0716-01-000"/>
    <s v="yes"/>
    <x v="2"/>
    <s v="Scott"/>
    <s v="Belle Plaine Public School District"/>
    <n v="17"/>
    <n v="0"/>
    <n v="0"/>
    <n v="0"/>
    <n v="0"/>
    <n v="8"/>
    <n v="10"/>
    <n v="6.956521739130435E-3"/>
    <n v="8.6956521739130436E-3"/>
    <n v="36"/>
    <n v="3.0821917808219176E-2"/>
    <n v="1150"/>
    <n v="1168"/>
    <n v="1144"/>
    <n v="3"/>
    <n v="3"/>
    <n v="11"/>
    <n v="7"/>
    <n v="31"/>
    <n v="0"/>
    <n v="0"/>
    <n v="0"/>
    <n v="0"/>
    <n v="1130"/>
    <n v="3"/>
    <n v="3"/>
    <n v="11"/>
    <n v="7"/>
    <n v="1.5044247787610619E-2"/>
    <n v="0"/>
    <n v="0"/>
    <n v="0"/>
    <n v="0"/>
    <n v="1.5652173913043479E-2"/>
    <n v="2.0797227036395149E-2"/>
    <n v="18"/>
  </r>
  <r>
    <x v="10"/>
    <s v="0690-01-000"/>
    <m/>
    <x v="3"/>
    <s v="Roseau"/>
    <s v="Warroad Public School District"/>
    <n v="16"/>
    <n v="0"/>
    <n v="0"/>
    <n v="0"/>
    <n v="0"/>
    <n v="0"/>
    <n v="18"/>
    <n v="0"/>
    <n v="1.4434643143544507E-2"/>
    <n v="34"/>
    <n v="2.6920031670625493E-2"/>
    <n v="1247"/>
    <n v="1263"/>
    <n v="1036"/>
    <n v="135"/>
    <n v="4"/>
    <n v="88"/>
    <n v="0"/>
    <n v="28"/>
    <n v="6"/>
    <n v="0"/>
    <n v="0"/>
    <n v="0"/>
    <n v="1024"/>
    <n v="129"/>
    <n v="4"/>
    <n v="88"/>
    <n v="0"/>
    <n v="1.5625E-2"/>
    <n v="0"/>
    <n v="0"/>
    <n v="0"/>
    <n v="0"/>
    <n v="1.4434643143544507E-2"/>
    <n v="0.17751004016064256"/>
    <n v="18"/>
  </r>
  <r>
    <x v="17"/>
    <s v="0129-01-000"/>
    <m/>
    <x v="3"/>
    <s v="Chippewa"/>
    <s v="Montevideo Public School District"/>
    <n v="10"/>
    <n v="0"/>
    <n v="0"/>
    <n v="0"/>
    <n v="0"/>
    <n v="0"/>
    <n v="18"/>
    <n v="0"/>
    <n v="1.2153950033760972E-2"/>
    <n v="136"/>
    <n v="8.5053158223889938E-2"/>
    <n v="1481"/>
    <n v="1599"/>
    <n v="1536"/>
    <n v="2"/>
    <n v="4"/>
    <n v="16"/>
    <n v="46"/>
    <n v="136"/>
    <n v="0"/>
    <n v="0"/>
    <n v="0"/>
    <n v="0"/>
    <n v="1410"/>
    <n v="2"/>
    <n v="4"/>
    <n v="16"/>
    <n v="46"/>
    <n v="7.0921985815602835E-3"/>
    <n v="0"/>
    <n v="0"/>
    <n v="0"/>
    <n v="0"/>
    <n v="1.2153950033760972E-2"/>
    <n v="4.6008119079837616E-2"/>
    <n v="18"/>
  </r>
  <r>
    <x v="12"/>
    <s v="0578-01-000"/>
    <m/>
    <x v="3"/>
    <s v="Pine"/>
    <s v="Pine City Public School District"/>
    <n v="13"/>
    <n v="0"/>
    <n v="0"/>
    <n v="0"/>
    <n v="0"/>
    <n v="0"/>
    <n v="18"/>
    <n v="0"/>
    <n v="1.0727056019070322E-2"/>
    <n v="17"/>
    <n v="1.0137149672033392E-2"/>
    <n v="1678"/>
    <n v="1677"/>
    <n v="1635"/>
    <n v="16"/>
    <n v="12"/>
    <n v="4"/>
    <n v="10"/>
    <n v="15"/>
    <n v="0"/>
    <n v="0"/>
    <n v="0"/>
    <n v="0"/>
    <n v="1633"/>
    <n v="16"/>
    <n v="12"/>
    <n v="4"/>
    <n v="10"/>
    <n v="7.9608083282302518E-3"/>
    <n v="0"/>
    <n v="0"/>
    <n v="0"/>
    <n v="0"/>
    <n v="1.0727056019070322E-2"/>
    <n v="2.5074626865671641E-2"/>
    <n v="18"/>
  </r>
  <r>
    <x v="15"/>
    <s v="0578-01-000"/>
    <m/>
    <x v="3"/>
    <s v="Pine"/>
    <s v="Pine City Public School District"/>
    <n v="14"/>
    <n v="0"/>
    <n v="0"/>
    <n v="0"/>
    <n v="0"/>
    <n v="0"/>
    <n v="18"/>
    <n v="0"/>
    <n v="1.0465116279069767E-2"/>
    <n v="68"/>
    <n v="3.84180790960452E-2"/>
    <n v="1720"/>
    <n v="1770"/>
    <n v="1721"/>
    <n v="21"/>
    <n v="10"/>
    <n v="7"/>
    <n v="11"/>
    <n v="65"/>
    <n v="0"/>
    <n v="0"/>
    <n v="0"/>
    <n v="0"/>
    <n v="1670"/>
    <n v="21"/>
    <n v="10"/>
    <n v="7"/>
    <n v="11"/>
    <n v="8.3832335329341312E-3"/>
    <n v="0"/>
    <n v="0"/>
    <n v="0"/>
    <n v="0"/>
    <n v="1.0465116279069767E-2"/>
    <n v="2.8504944735311226E-2"/>
    <n v="18"/>
  </r>
  <r>
    <x v="14"/>
    <s v="0911-01-000"/>
    <m/>
    <x v="3"/>
    <s v="Isanti"/>
    <s v="Cambridge-Isanti Public School Dist"/>
    <n v="10"/>
    <n v="0"/>
    <n v="0"/>
    <n v="0"/>
    <n v="0"/>
    <n v="0"/>
    <n v="18"/>
    <n v="0"/>
    <n v="3.7593984962406013E-3"/>
    <n v="96"/>
    <n v="1.9728729963008632E-2"/>
    <n v="4788"/>
    <n v="4866"/>
    <n v="4644"/>
    <n v="64"/>
    <n v="51"/>
    <n v="60"/>
    <n v="47"/>
    <n v="88"/>
    <n v="0"/>
    <n v="0"/>
    <n v="0"/>
    <n v="0"/>
    <n v="4566"/>
    <n v="64"/>
    <n v="51"/>
    <n v="60"/>
    <n v="47"/>
    <n v="2.1901007446342531E-3"/>
    <n v="0"/>
    <n v="0"/>
    <n v="0"/>
    <n v="0"/>
    <n v="3.7593984962406013E-3"/>
    <n v="4.6365914786967416E-2"/>
    <n v="18"/>
  </r>
  <r>
    <x v="15"/>
    <s v="0025-01-000"/>
    <m/>
    <x v="3"/>
    <s v="Becker"/>
    <s v="Pine Point Public School District"/>
    <n v="0"/>
    <n v="16"/>
    <n v="0"/>
    <n v="0"/>
    <n v="0"/>
    <n v="0"/>
    <n v="17"/>
    <n v="0"/>
    <n v="0.26984126984126983"/>
    <n v="3"/>
    <n v="6.1224489795918366E-2"/>
    <n v="63"/>
    <n v="49"/>
    <n v="0"/>
    <n v="49"/>
    <n v="0"/>
    <n v="0"/>
    <n v="0"/>
    <n v="0"/>
    <n v="3"/>
    <n v="0"/>
    <n v="0"/>
    <n v="0"/>
    <n v="0"/>
    <n v="62"/>
    <n v="0"/>
    <n v="0"/>
    <n v="0"/>
    <n v="0"/>
    <n v="0.25806451612903225"/>
    <n v="0"/>
    <n v="0"/>
    <n v="0"/>
    <n v="0.26984126984126983"/>
    <n v="1"/>
    <n v="17"/>
  </r>
  <r>
    <x v="16"/>
    <s v="0635-01-000"/>
    <m/>
    <x v="3"/>
    <s v="Redwood"/>
    <s v="Milroy Public School District"/>
    <n v="12"/>
    <n v="0"/>
    <n v="0"/>
    <n v="0"/>
    <n v="0"/>
    <n v="0"/>
    <n v="17"/>
    <n v="0"/>
    <n v="0.14166666666666666"/>
    <n v="11"/>
    <n v="9.6491228070175433E-2"/>
    <n v="120"/>
    <n v="114"/>
    <n v="108"/>
    <n v="0"/>
    <n v="0"/>
    <n v="0"/>
    <n v="6"/>
    <n v="7"/>
    <n v="0"/>
    <n v="0"/>
    <n v="0"/>
    <n v="0"/>
    <n v="113"/>
    <n v="0"/>
    <n v="0"/>
    <n v="0"/>
    <n v="6"/>
    <n v="0.10619469026548672"/>
    <n v="0"/>
    <n v="0"/>
    <n v="0"/>
    <n v="0"/>
    <n v="0.14166666666666666"/>
    <n v="5.0420168067226892E-2"/>
    <n v="17"/>
  </r>
  <r>
    <x v="13"/>
    <s v="0403-01-000"/>
    <m/>
    <x v="3"/>
    <s v="Lincoln"/>
    <s v="Ivanhoe Public School District"/>
    <n v="12"/>
    <n v="0"/>
    <n v="0"/>
    <n v="0"/>
    <n v="0"/>
    <n v="0"/>
    <n v="17"/>
    <n v="0"/>
    <n v="0.13492063492063491"/>
    <n v="92"/>
    <n v="0.45771144278606968"/>
    <n v="126"/>
    <n v="201"/>
    <n v="199"/>
    <n v="0"/>
    <n v="1"/>
    <n v="0"/>
    <n v="1"/>
    <n v="92"/>
    <n v="0"/>
    <n v="0"/>
    <n v="0"/>
    <n v="0"/>
    <n v="119"/>
    <n v="0"/>
    <n v="1"/>
    <n v="0"/>
    <n v="1"/>
    <n v="0.10084033613445378"/>
    <n v="0"/>
    <n v="0"/>
    <n v="0"/>
    <n v="0"/>
    <n v="0.13492063492063491"/>
    <n v="1.6528925619834711E-2"/>
    <n v="17"/>
  </r>
  <r>
    <x v="9"/>
    <s v="0801-01-000"/>
    <m/>
    <x v="3"/>
    <s v="Traverse"/>
    <s v="Browns Valley Public School Dist."/>
    <n v="16"/>
    <n v="0"/>
    <n v="0"/>
    <n v="0"/>
    <n v="0"/>
    <n v="0"/>
    <n v="17"/>
    <n v="0"/>
    <n v="0.11971830985915492"/>
    <n v="8"/>
    <n v="6.0150375939849621E-2"/>
    <n v="142"/>
    <n v="133"/>
    <n v="86"/>
    <n v="42"/>
    <n v="3"/>
    <n v="2"/>
    <n v="0"/>
    <n v="6"/>
    <n v="0"/>
    <n v="0"/>
    <n v="0"/>
    <n v="0"/>
    <n v="96"/>
    <n v="42"/>
    <n v="3"/>
    <n v="2"/>
    <n v="0"/>
    <n v="0.16666666666666666"/>
    <n v="0"/>
    <n v="0"/>
    <n v="0"/>
    <n v="0"/>
    <n v="0.11971830985915492"/>
    <n v="0.32867132867132864"/>
    <n v="17"/>
  </r>
  <r>
    <x v="7"/>
    <s v="0561-01-000"/>
    <m/>
    <x v="3"/>
    <s v="Pennington"/>
    <s v="Goodridge Public School District"/>
    <n v="13"/>
    <n v="0"/>
    <n v="0"/>
    <n v="0"/>
    <n v="0"/>
    <n v="0"/>
    <n v="17"/>
    <n v="0"/>
    <n v="0.11038961038961038"/>
    <n v="53"/>
    <n v="0.27894736842105261"/>
    <n v="154"/>
    <n v="190"/>
    <n v="170"/>
    <n v="10"/>
    <n v="2"/>
    <n v="2"/>
    <n v="6"/>
    <n v="46"/>
    <n v="5"/>
    <n v="0"/>
    <n v="0"/>
    <n v="0"/>
    <n v="137"/>
    <n v="5"/>
    <n v="2"/>
    <n v="2"/>
    <n v="6"/>
    <n v="9.4890510948905105E-2"/>
    <n v="0"/>
    <n v="0"/>
    <n v="0"/>
    <n v="0"/>
    <n v="0.11038961038961038"/>
    <n v="9.8684210526315791E-2"/>
    <n v="17"/>
  </r>
  <r>
    <x v="18"/>
    <s v="0850-01-000"/>
    <m/>
    <x v="3"/>
    <s v="Wilkin"/>
    <s v="Rothsay Public School District"/>
    <n v="16"/>
    <n v="0"/>
    <n v="0"/>
    <n v="0"/>
    <n v="0"/>
    <n v="0"/>
    <n v="17"/>
    <n v="0"/>
    <n v="0.10967741935483871"/>
    <n v="82"/>
    <n v="0.37272727272727274"/>
    <n v="155"/>
    <n v="220"/>
    <n v="211"/>
    <n v="1"/>
    <n v="4"/>
    <n v="0"/>
    <n v="4"/>
    <n v="77"/>
    <n v="0"/>
    <n v="0"/>
    <n v="0"/>
    <n v="0"/>
    <n v="150"/>
    <n v="1"/>
    <n v="4"/>
    <n v="0"/>
    <n v="4"/>
    <n v="0.10666666666666667"/>
    <n v="0"/>
    <n v="0"/>
    <n v="0"/>
    <n v="0"/>
    <n v="0.10967741935483871"/>
    <n v="5.6603773584905662E-2"/>
    <n v="17"/>
  </r>
  <r>
    <x v="18"/>
    <s v="0561-01-000"/>
    <m/>
    <x v="3"/>
    <s v="Pennington"/>
    <s v="Goodridge Public School District"/>
    <n v="14"/>
    <n v="0"/>
    <n v="0"/>
    <n v="0"/>
    <n v="0"/>
    <n v="0"/>
    <n v="17"/>
    <n v="0"/>
    <n v="0.10625"/>
    <n v="51"/>
    <n v="0.26288659793814434"/>
    <n v="160"/>
    <n v="194"/>
    <n v="166"/>
    <n v="14"/>
    <n v="4"/>
    <n v="2"/>
    <n v="8"/>
    <n v="37"/>
    <n v="11"/>
    <n v="0"/>
    <n v="0"/>
    <n v="0"/>
    <n v="143"/>
    <n v="3"/>
    <n v="4"/>
    <n v="2"/>
    <n v="8"/>
    <n v="9.7902097902097904E-2"/>
    <n v="0"/>
    <n v="0"/>
    <n v="0"/>
    <n v="0"/>
    <n v="0.10625"/>
    <n v="0.10625"/>
    <n v="17"/>
  </r>
  <r>
    <x v="15"/>
    <s v="0852-01-000"/>
    <m/>
    <x v="3"/>
    <s v="Wilkin"/>
    <s v="Campbell-Tintah Public School Dist."/>
    <n v="15"/>
    <n v="0"/>
    <n v="0"/>
    <n v="0"/>
    <n v="0"/>
    <n v="0"/>
    <n v="17"/>
    <n v="0"/>
    <n v="0.10559006211180125"/>
    <n v="11"/>
    <n v="7.0967741935483872E-2"/>
    <n v="161"/>
    <n v="155"/>
    <n v="142"/>
    <n v="0"/>
    <n v="3"/>
    <n v="0"/>
    <n v="10"/>
    <n v="9"/>
    <n v="0"/>
    <n v="0"/>
    <n v="0"/>
    <n v="0"/>
    <n v="148"/>
    <n v="0"/>
    <n v="3"/>
    <n v="0"/>
    <n v="10"/>
    <n v="0.10135135135135136"/>
    <n v="0"/>
    <n v="0"/>
    <n v="0"/>
    <n v="0"/>
    <n v="0.10559006211180125"/>
    <n v="8.0745341614906832E-2"/>
    <n v="17"/>
  </r>
  <r>
    <x v="5"/>
    <s v="0363-01-000"/>
    <m/>
    <x v="3"/>
    <s v="Koochiching"/>
    <s v="South Koochiching School District"/>
    <n v="15"/>
    <n v="0"/>
    <n v="0"/>
    <n v="0"/>
    <n v="0"/>
    <n v="0"/>
    <n v="17"/>
    <n v="0"/>
    <n v="0.10429447852760736"/>
    <n v="228"/>
    <n v="0.60962566844919786"/>
    <n v="163"/>
    <n v="374"/>
    <n v="338"/>
    <n v="17"/>
    <n v="14"/>
    <n v="3"/>
    <n v="2"/>
    <n v="206"/>
    <n v="7"/>
    <n v="12"/>
    <n v="0"/>
    <n v="0"/>
    <n v="147"/>
    <n v="10"/>
    <n v="2"/>
    <n v="3"/>
    <n v="2"/>
    <n v="0.10204081632653061"/>
    <n v="0"/>
    <n v="0"/>
    <n v="0"/>
    <n v="0"/>
    <n v="0.10429447852760736"/>
    <n v="0.10365853658536585"/>
    <n v="17"/>
  </r>
  <r>
    <x v="8"/>
    <s v="0850-01-000"/>
    <m/>
    <x v="3"/>
    <s v="Wilkin"/>
    <s v="Rothsay Public School District"/>
    <n v="12"/>
    <n v="0"/>
    <n v="0"/>
    <n v="0"/>
    <n v="3"/>
    <n v="0"/>
    <n v="17"/>
    <n v="0"/>
    <n v="0.10240963855421686"/>
    <n v="54"/>
    <n v="0.26600985221674878"/>
    <n v="166"/>
    <n v="203"/>
    <n v="196"/>
    <n v="1"/>
    <n v="3"/>
    <n v="0"/>
    <n v="3"/>
    <n v="51"/>
    <n v="0"/>
    <n v="0"/>
    <n v="0"/>
    <n v="0"/>
    <n v="157"/>
    <n v="1"/>
    <n v="3"/>
    <n v="0"/>
    <n v="6"/>
    <n v="7.6433121019108277E-2"/>
    <n v="0"/>
    <n v="0"/>
    <n v="0"/>
    <n v="0.5"/>
    <n v="0.10240963855421686"/>
    <n v="5.9880239520958084E-2"/>
    <n v="17"/>
  </r>
  <r>
    <x v="11"/>
    <s v="0768-01-000"/>
    <m/>
    <x v="3"/>
    <s v="Stevens"/>
    <s v="Hancock Public School District"/>
    <n v="12"/>
    <n v="0"/>
    <n v="0"/>
    <n v="0"/>
    <n v="0"/>
    <n v="0"/>
    <n v="17"/>
    <n v="0"/>
    <n v="8.45771144278607E-2"/>
    <n v="44"/>
    <n v="0.19298245614035087"/>
    <n v="201"/>
    <n v="228"/>
    <n v="224"/>
    <n v="0"/>
    <n v="0"/>
    <n v="3"/>
    <n v="1"/>
    <n v="39"/>
    <n v="0"/>
    <n v="0"/>
    <n v="0"/>
    <n v="0"/>
    <n v="197"/>
    <n v="0"/>
    <n v="0"/>
    <n v="3"/>
    <n v="1"/>
    <n v="6.0913705583756347E-2"/>
    <n v="0"/>
    <n v="0"/>
    <n v="0"/>
    <n v="0"/>
    <n v="8.45771144278607E-2"/>
    <n v="1.9900497512437811E-2"/>
    <n v="17"/>
  </r>
  <r>
    <x v="2"/>
    <s v="0592-01-000"/>
    <m/>
    <x v="3"/>
    <s v="Polk"/>
    <s v="Climax-Shelly Public Schools"/>
    <n v="15"/>
    <n v="0"/>
    <n v="0"/>
    <n v="0"/>
    <n v="0"/>
    <n v="0"/>
    <n v="17"/>
    <n v="0"/>
    <n v="7.9069767441860464E-2"/>
    <n v="0"/>
    <n v="0"/>
    <n v="215"/>
    <n v="198"/>
    <n v="149"/>
    <n v="5"/>
    <n v="2"/>
    <n v="0"/>
    <n v="42"/>
    <n v="0"/>
    <n v="0"/>
    <n v="0"/>
    <n v="0"/>
    <n v="0"/>
    <n v="164"/>
    <n v="5"/>
    <n v="2"/>
    <n v="0"/>
    <n v="42"/>
    <n v="9.1463414634146339E-2"/>
    <n v="0"/>
    <n v="0"/>
    <n v="0"/>
    <n v="0"/>
    <n v="7.9069767441860464E-2"/>
    <n v="0.2300469483568075"/>
    <n v="17"/>
  </r>
  <r>
    <x v="8"/>
    <s v="0768-01-000"/>
    <m/>
    <x v="3"/>
    <s v="Stevens"/>
    <s v="Hancock Public School District"/>
    <n v="12"/>
    <n v="0"/>
    <n v="0"/>
    <n v="0"/>
    <n v="0"/>
    <n v="0"/>
    <n v="17"/>
    <n v="0"/>
    <n v="7.623318385650224E-2"/>
    <n v="43"/>
    <n v="0.17269076305220885"/>
    <n v="223"/>
    <n v="249"/>
    <n v="235"/>
    <n v="1"/>
    <n v="0"/>
    <n v="5"/>
    <n v="8"/>
    <n v="40"/>
    <n v="0"/>
    <n v="0"/>
    <n v="0"/>
    <n v="0"/>
    <n v="207"/>
    <n v="1"/>
    <n v="0"/>
    <n v="5"/>
    <n v="8"/>
    <n v="5.7971014492753624E-2"/>
    <n v="0"/>
    <n v="0"/>
    <n v="0"/>
    <n v="0"/>
    <n v="7.623318385650224E-2"/>
    <n v="6.3348416289592757E-2"/>
    <n v="17"/>
  </r>
  <r>
    <x v="14"/>
    <s v="0403-01-000"/>
    <m/>
    <x v="3"/>
    <s v="Lincoln"/>
    <s v="Ivanhoe Public School District"/>
    <n v="13"/>
    <n v="0"/>
    <n v="0"/>
    <n v="0"/>
    <n v="0"/>
    <n v="0"/>
    <n v="17"/>
    <n v="0"/>
    <n v="7.4561403508771926E-2"/>
    <n v="8"/>
    <n v="3.6529680365296802E-2"/>
    <n v="228"/>
    <n v="219"/>
    <n v="218"/>
    <n v="0"/>
    <n v="0"/>
    <n v="0"/>
    <n v="1"/>
    <n v="8"/>
    <n v="0"/>
    <n v="0"/>
    <n v="0"/>
    <n v="0"/>
    <n v="223"/>
    <n v="0"/>
    <n v="0"/>
    <n v="0"/>
    <n v="1"/>
    <n v="5.829596412556054E-2"/>
    <n v="0"/>
    <n v="0"/>
    <n v="0"/>
    <n v="0"/>
    <n v="7.4561403508771926E-2"/>
    <n v="4.464285714285714E-3"/>
    <n v="17"/>
  </r>
  <r>
    <x v="14"/>
    <s v="0330-01-000"/>
    <m/>
    <x v="3"/>
    <s v="Jackson"/>
    <s v="Heron Lake-Okabena School District"/>
    <n v="10"/>
    <n v="0"/>
    <n v="0"/>
    <n v="0"/>
    <n v="0"/>
    <n v="0"/>
    <n v="17"/>
    <n v="0"/>
    <n v="5.7046979865771813E-2"/>
    <n v="54"/>
    <n v="0.16119402985074627"/>
    <n v="298"/>
    <n v="335"/>
    <n v="292"/>
    <n v="3"/>
    <n v="0"/>
    <n v="3"/>
    <n v="37"/>
    <n v="48"/>
    <n v="0"/>
    <n v="0"/>
    <n v="0"/>
    <n v="4"/>
    <n v="254"/>
    <n v="3"/>
    <n v="0"/>
    <n v="3"/>
    <n v="33"/>
    <n v="3.937007874015748E-2"/>
    <n v="0"/>
    <n v="0"/>
    <n v="0"/>
    <n v="0"/>
    <n v="5.7046979865771813E-2"/>
    <n v="0.13310580204778158"/>
    <n v="17"/>
  </r>
  <r>
    <x v="16"/>
    <s v="0242-01-000"/>
    <m/>
    <x v="3"/>
    <s v="Freeborn"/>
    <s v="Alden-Conger Public School District"/>
    <n v="15"/>
    <n v="0"/>
    <n v="0"/>
    <n v="0"/>
    <n v="0"/>
    <n v="0"/>
    <n v="17"/>
    <n v="0"/>
    <n v="5.6666666666666664E-2"/>
    <n v="146"/>
    <n v="0.34032634032634035"/>
    <n v="300"/>
    <n v="429"/>
    <n v="411"/>
    <n v="0"/>
    <n v="2"/>
    <n v="5"/>
    <n v="11"/>
    <n v="144"/>
    <n v="0"/>
    <n v="0"/>
    <n v="0"/>
    <n v="0"/>
    <n v="282"/>
    <n v="0"/>
    <n v="2"/>
    <n v="5"/>
    <n v="11"/>
    <n v="5.3191489361702128E-2"/>
    <n v="0"/>
    <n v="0"/>
    <n v="0"/>
    <n v="0"/>
    <n v="5.6666666666666664E-2"/>
    <n v="0.06"/>
    <n v="17"/>
  </r>
  <r>
    <x v="16"/>
    <s v="0330-01-000"/>
    <m/>
    <x v="3"/>
    <s v="Jackson"/>
    <s v="Heron Lake-Okabena School District"/>
    <n v="15"/>
    <n v="0"/>
    <n v="0"/>
    <n v="0"/>
    <n v="0"/>
    <n v="0"/>
    <n v="17"/>
    <n v="0"/>
    <n v="5.4140127388535034E-2"/>
    <n v="72"/>
    <n v="0.1951219512195122"/>
    <n v="314"/>
    <n v="369"/>
    <n v="342"/>
    <n v="0"/>
    <n v="3"/>
    <n v="0"/>
    <n v="24"/>
    <n v="72"/>
    <n v="0"/>
    <n v="0"/>
    <n v="0"/>
    <n v="0"/>
    <n v="285"/>
    <n v="0"/>
    <n v="3"/>
    <n v="0"/>
    <n v="24"/>
    <n v="5.2631578947368418E-2"/>
    <n v="0"/>
    <n v="0"/>
    <n v="0"/>
    <n v="0"/>
    <n v="5.4140127388535034E-2"/>
    <n v="8.6538461538461536E-2"/>
    <n v="17"/>
  </r>
  <r>
    <x v="7"/>
    <s v="0297-01-000"/>
    <m/>
    <x v="3"/>
    <s v="Houston"/>
    <s v="Spring Grove School District"/>
    <n v="16"/>
    <n v="0"/>
    <n v="0"/>
    <n v="0"/>
    <n v="0"/>
    <n v="0"/>
    <n v="17"/>
    <n v="0"/>
    <n v="5.1829268292682924E-2"/>
    <n v="12"/>
    <n v="3.7151702786377708E-2"/>
    <n v="328"/>
    <n v="323"/>
    <n v="316"/>
    <n v="0"/>
    <n v="4"/>
    <n v="2"/>
    <n v="1"/>
    <n v="10"/>
    <n v="0"/>
    <n v="0"/>
    <n v="0"/>
    <n v="0"/>
    <n v="322"/>
    <n v="0"/>
    <n v="4"/>
    <n v="2"/>
    <n v="1"/>
    <n v="4.9689440993788817E-2"/>
    <n v="0"/>
    <n v="0"/>
    <n v="0"/>
    <n v="0"/>
    <n v="5.1829268292682924E-2"/>
    <n v="2.1276595744680851E-2"/>
    <n v="17"/>
  </r>
  <r>
    <x v="10"/>
    <s v="2171-01-000"/>
    <m/>
    <x v="3"/>
    <s v="Kittson"/>
    <s v="Kittson Central School District"/>
    <n v="17"/>
    <n v="0"/>
    <n v="0"/>
    <n v="0"/>
    <n v="0"/>
    <n v="0"/>
    <n v="17"/>
    <n v="0"/>
    <n v="5.0746268656716415E-2"/>
    <n v="12"/>
    <n v="3.6363636363636362E-2"/>
    <n v="335"/>
    <n v="330"/>
    <n v="313"/>
    <n v="2"/>
    <n v="0"/>
    <n v="3"/>
    <n v="12"/>
    <n v="8"/>
    <n v="0"/>
    <n v="0"/>
    <n v="0"/>
    <n v="0"/>
    <n v="322"/>
    <n v="2"/>
    <n v="0"/>
    <n v="3"/>
    <n v="12"/>
    <n v="5.2795031055900624E-2"/>
    <n v="0"/>
    <n v="0"/>
    <n v="0"/>
    <n v="0"/>
    <n v="5.0746268656716415E-2"/>
    <n v="5.0147492625368731E-2"/>
    <n v="17"/>
  </r>
  <r>
    <x v="5"/>
    <s v="0495-01-000"/>
    <m/>
    <x v="3"/>
    <s v="Mower"/>
    <s v="Grand Meadow Public School District"/>
    <n v="16"/>
    <n v="0"/>
    <n v="0"/>
    <n v="0"/>
    <n v="0"/>
    <n v="0"/>
    <n v="17"/>
    <n v="0"/>
    <n v="4.7752808988764044E-2"/>
    <n v="43"/>
    <n v="0.112565445026178"/>
    <n v="356"/>
    <n v="382"/>
    <n v="362"/>
    <n v="0"/>
    <n v="9"/>
    <n v="4"/>
    <n v="7"/>
    <n v="43"/>
    <n v="0"/>
    <n v="0"/>
    <n v="0"/>
    <n v="0"/>
    <n v="335"/>
    <n v="0"/>
    <n v="9"/>
    <n v="4"/>
    <n v="7"/>
    <n v="4.7761194029850747E-2"/>
    <n v="0"/>
    <n v="0"/>
    <n v="0"/>
    <n v="0"/>
    <n v="4.7752808988764044E-2"/>
    <n v="5.6338028169014086E-2"/>
    <n v="17"/>
  </r>
  <r>
    <x v="8"/>
    <s v="0414-01-000"/>
    <m/>
    <x v="3"/>
    <s v="Lyon"/>
    <s v="Minneota Public School District"/>
    <n v="15"/>
    <n v="0"/>
    <n v="0"/>
    <n v="0"/>
    <n v="0"/>
    <n v="0"/>
    <n v="17"/>
    <n v="0"/>
    <n v="4.3814432989690719E-2"/>
    <n v="91"/>
    <n v="0.19696969696969696"/>
    <n v="388"/>
    <n v="462"/>
    <n v="423"/>
    <n v="1"/>
    <n v="3"/>
    <n v="2"/>
    <n v="33"/>
    <n v="87"/>
    <n v="0"/>
    <n v="0"/>
    <n v="0"/>
    <n v="0"/>
    <n v="351"/>
    <n v="1"/>
    <n v="3"/>
    <n v="2"/>
    <n v="33"/>
    <n v="4.2735042735042736E-2"/>
    <n v="0"/>
    <n v="0"/>
    <n v="0"/>
    <n v="0"/>
    <n v="4.3814432989690719E-2"/>
    <n v="0.1"/>
    <n v="17"/>
  </r>
  <r>
    <x v="15"/>
    <s v="0630-01-000"/>
    <m/>
    <x v="3"/>
    <s v="Red Lake"/>
    <s v="Red Lake Falls Public School Dist."/>
    <n v="15"/>
    <n v="0"/>
    <n v="0"/>
    <n v="0"/>
    <n v="0"/>
    <n v="0"/>
    <n v="17"/>
    <n v="0"/>
    <n v="4.3589743589743588E-2"/>
    <n v="18"/>
    <n v="4.6035805626598467E-2"/>
    <n v="390"/>
    <n v="391"/>
    <n v="388"/>
    <n v="1"/>
    <n v="1"/>
    <n v="0"/>
    <n v="1"/>
    <n v="14"/>
    <n v="0"/>
    <n v="0"/>
    <n v="0"/>
    <n v="0"/>
    <n v="389"/>
    <n v="1"/>
    <n v="1"/>
    <n v="0"/>
    <n v="1"/>
    <n v="3.8560411311053984E-2"/>
    <n v="0"/>
    <n v="0"/>
    <n v="0"/>
    <n v="0"/>
    <n v="4.3589743589743588E-2"/>
    <n v="7.6530612244897957E-3"/>
    <n v="17"/>
  </r>
  <r>
    <x v="13"/>
    <s v="0414-01-000"/>
    <m/>
    <x v="3"/>
    <s v="Lyon"/>
    <s v="Minneota Public School District"/>
    <n v="12"/>
    <n v="0"/>
    <n v="0"/>
    <n v="0"/>
    <n v="0"/>
    <n v="0"/>
    <n v="17"/>
    <n v="0"/>
    <n v="4.1162227602905568E-2"/>
    <n v="70"/>
    <n v="0.15021459227467812"/>
    <n v="413"/>
    <n v="466"/>
    <n v="440"/>
    <n v="0"/>
    <n v="2"/>
    <n v="2"/>
    <n v="22"/>
    <n v="68"/>
    <n v="0"/>
    <n v="0"/>
    <n v="0"/>
    <n v="0"/>
    <n v="384"/>
    <n v="0"/>
    <n v="2"/>
    <n v="2"/>
    <n v="22"/>
    <n v="3.125E-2"/>
    <n v="0"/>
    <n v="0"/>
    <n v="0"/>
    <n v="0"/>
    <n v="4.1162227602905568E-2"/>
    <n v="6.3414634146341464E-2"/>
    <n v="17"/>
  </r>
  <r>
    <x v="1"/>
    <s v="0599-01-000"/>
    <m/>
    <x v="3"/>
    <s v="Polk"/>
    <s v="Fertile-Beltrami School District"/>
    <n v="16"/>
    <n v="0"/>
    <n v="0"/>
    <n v="0"/>
    <n v="0"/>
    <n v="0"/>
    <n v="17"/>
    <n v="0"/>
    <n v="3.9719626168224297E-2"/>
    <n v="61"/>
    <n v="0.12923728813559321"/>
    <n v="428"/>
    <n v="472"/>
    <n v="447"/>
    <n v="5"/>
    <n v="5"/>
    <n v="2"/>
    <n v="13"/>
    <n v="56"/>
    <n v="0"/>
    <n v="0"/>
    <n v="0"/>
    <n v="0"/>
    <n v="407"/>
    <n v="5"/>
    <n v="5"/>
    <n v="2"/>
    <n v="13"/>
    <n v="3.9312039312039311E-2"/>
    <n v="0"/>
    <n v="0"/>
    <n v="0"/>
    <n v="0"/>
    <n v="3.9719626168224297E-2"/>
    <n v="5.7870370370370371E-2"/>
    <n v="17"/>
  </r>
  <r>
    <x v="9"/>
    <s v="0511-01-000"/>
    <m/>
    <x v="3"/>
    <s v="Nobles"/>
    <s v="Adrian Public School District"/>
    <n v="14"/>
    <n v="0"/>
    <n v="0"/>
    <n v="0"/>
    <n v="0"/>
    <n v="0"/>
    <n v="17"/>
    <n v="0"/>
    <n v="3.3730158730158728E-2"/>
    <n v="156"/>
    <n v="0.24261275272161742"/>
    <n v="504"/>
    <n v="643"/>
    <n v="604"/>
    <n v="2"/>
    <n v="8"/>
    <n v="10"/>
    <n v="19"/>
    <n v="149"/>
    <n v="0"/>
    <n v="0"/>
    <n v="0"/>
    <n v="3"/>
    <n v="469"/>
    <n v="2"/>
    <n v="8"/>
    <n v="10"/>
    <n v="16"/>
    <n v="2.9850746268656716E-2"/>
    <n v="0"/>
    <n v="0"/>
    <n v="0"/>
    <n v="0"/>
    <n v="3.3730158730158728E-2"/>
    <n v="7.1287128712871281E-2"/>
    <n v="17"/>
  </r>
  <r>
    <x v="17"/>
    <s v="0505-01-000"/>
    <m/>
    <x v="3"/>
    <s v="Murray"/>
    <s v="Fulda Public School District"/>
    <n v="15"/>
    <n v="0"/>
    <n v="0"/>
    <n v="0"/>
    <n v="0"/>
    <n v="0"/>
    <n v="17"/>
    <n v="0"/>
    <n v="3.0141843971631204E-2"/>
    <n v="67"/>
    <n v="0.10912052117263844"/>
    <n v="564"/>
    <n v="614"/>
    <n v="588"/>
    <n v="6"/>
    <n v="1"/>
    <n v="6"/>
    <n v="10"/>
    <n v="63"/>
    <n v="0"/>
    <n v="0"/>
    <n v="0"/>
    <n v="0"/>
    <n v="540"/>
    <n v="6"/>
    <n v="1"/>
    <n v="6"/>
    <n v="10"/>
    <n v="2.7777777777777776E-2"/>
    <n v="0"/>
    <n v="0"/>
    <n v="0"/>
    <n v="0"/>
    <n v="3.0141843971631204E-2"/>
    <n v="4.0852575488454709E-2"/>
    <n v="17"/>
  </r>
  <r>
    <x v="10"/>
    <s v="0390-01-000"/>
    <m/>
    <x v="3"/>
    <s v="Lake of The Woods"/>
    <s v="Lake of The Woods School District"/>
    <n v="16"/>
    <n v="0"/>
    <n v="0"/>
    <n v="0"/>
    <n v="0"/>
    <n v="0"/>
    <n v="17"/>
    <n v="0"/>
    <n v="2.9010238907849831E-2"/>
    <n v="16"/>
    <n v="2.735042735042735E-2"/>
    <n v="586"/>
    <n v="585"/>
    <n v="546"/>
    <n v="19"/>
    <n v="13"/>
    <n v="4"/>
    <n v="3"/>
    <n v="16"/>
    <n v="0"/>
    <n v="0"/>
    <n v="0"/>
    <n v="0"/>
    <n v="546"/>
    <n v="19"/>
    <n v="13"/>
    <n v="4"/>
    <n v="3"/>
    <n v="2.9304029304029304E-2"/>
    <n v="0"/>
    <n v="0"/>
    <n v="0"/>
    <n v="0"/>
    <n v="2.9010238907849831E-2"/>
    <n v="6.6666666666666666E-2"/>
    <n v="17"/>
  </r>
  <r>
    <x v="12"/>
    <s v="0763-01-000"/>
    <m/>
    <x v="3"/>
    <s v="Steele"/>
    <s v="Medford Public School District"/>
    <n v="17"/>
    <n v="0"/>
    <n v="0"/>
    <n v="0"/>
    <n v="0"/>
    <n v="0"/>
    <n v="17"/>
    <n v="0"/>
    <n v="2.8475711892797319E-2"/>
    <n v="144"/>
    <n v="0.19889502762430938"/>
    <n v="597"/>
    <n v="724"/>
    <n v="678"/>
    <n v="4"/>
    <n v="5"/>
    <n v="8"/>
    <n v="29"/>
    <n v="137"/>
    <n v="0"/>
    <n v="4"/>
    <n v="0"/>
    <n v="0"/>
    <n v="558"/>
    <n v="4"/>
    <n v="1"/>
    <n v="8"/>
    <n v="29"/>
    <n v="3.046594982078853E-2"/>
    <n v="0"/>
    <n v="0"/>
    <n v="0"/>
    <n v="0"/>
    <n v="2.8475711892797319E-2"/>
    <n v="7.0000000000000007E-2"/>
    <n v="17"/>
  </r>
  <r>
    <x v="8"/>
    <s v="0084-01-000"/>
    <m/>
    <x v="3"/>
    <s v="Brown"/>
    <s v="Sleepy Eye Public School District"/>
    <n v="8"/>
    <n v="0"/>
    <n v="0"/>
    <n v="0"/>
    <n v="0"/>
    <n v="0"/>
    <n v="17"/>
    <n v="0"/>
    <n v="2.7868852459016394E-2"/>
    <n v="24"/>
    <n v="3.8897893030794169E-2"/>
    <n v="610"/>
    <n v="617"/>
    <n v="411"/>
    <n v="3"/>
    <n v="0"/>
    <n v="7"/>
    <n v="196"/>
    <n v="16"/>
    <n v="0"/>
    <n v="0"/>
    <n v="0"/>
    <n v="0"/>
    <n v="403"/>
    <n v="3"/>
    <n v="0"/>
    <n v="7"/>
    <n v="196"/>
    <n v="1.9851116625310174E-2"/>
    <n v="0"/>
    <n v="0"/>
    <n v="0"/>
    <n v="0"/>
    <n v="2.7868852459016394E-2"/>
    <n v="0.33825944170771755"/>
    <n v="17"/>
  </r>
  <r>
    <x v="12"/>
    <s v="0500-01-000"/>
    <m/>
    <x v="3"/>
    <s v="Mower"/>
    <s v="Southland Public School District"/>
    <n v="15"/>
    <n v="0"/>
    <n v="0"/>
    <n v="0"/>
    <n v="0"/>
    <n v="0"/>
    <n v="17"/>
    <n v="0"/>
    <n v="2.6194144838212634E-2"/>
    <n v="72"/>
    <n v="0.10227272727272728"/>
    <n v="649"/>
    <n v="704"/>
    <n v="687"/>
    <n v="3"/>
    <n v="2"/>
    <n v="4"/>
    <n v="8"/>
    <n v="69"/>
    <n v="0"/>
    <n v="0"/>
    <n v="0"/>
    <n v="0"/>
    <n v="633"/>
    <n v="3"/>
    <n v="2"/>
    <n v="4"/>
    <n v="8"/>
    <n v="2.3696682464454975E-2"/>
    <n v="0"/>
    <n v="0"/>
    <n v="0"/>
    <n v="0"/>
    <n v="2.6194144838212634E-2"/>
    <n v="2.6153846153846153E-2"/>
    <n v="17"/>
  </r>
  <r>
    <x v="9"/>
    <s v="0084-01-000"/>
    <m/>
    <x v="3"/>
    <s v="Brown"/>
    <s v="Sleepy Eye Public School District"/>
    <n v="12"/>
    <n v="0"/>
    <n v="0"/>
    <n v="0"/>
    <n v="0"/>
    <n v="0"/>
    <n v="17"/>
    <n v="0"/>
    <n v="2.6153846153846153E-2"/>
    <n v="35"/>
    <n v="5.239520958083832E-2"/>
    <n v="650"/>
    <n v="668"/>
    <n v="427"/>
    <n v="0"/>
    <n v="1"/>
    <n v="7"/>
    <n v="233"/>
    <n v="21"/>
    <n v="0"/>
    <n v="0"/>
    <n v="0"/>
    <n v="7"/>
    <n v="418"/>
    <n v="0"/>
    <n v="1"/>
    <n v="7"/>
    <n v="226"/>
    <n v="2.8708133971291867E-2"/>
    <n v="0"/>
    <n v="0"/>
    <n v="0"/>
    <n v="0"/>
    <n v="2.6153846153846153E-2"/>
    <n v="0.35889570552147237"/>
    <n v="17"/>
  </r>
  <r>
    <x v="13"/>
    <s v="0500-01-000"/>
    <m/>
    <x v="3"/>
    <s v="Mower"/>
    <s v="Southland Public School District"/>
    <n v="14"/>
    <n v="0"/>
    <n v="0"/>
    <n v="0"/>
    <n v="0"/>
    <n v="0"/>
    <n v="17"/>
    <n v="0"/>
    <n v="2.5373134328358207E-2"/>
    <n v="68"/>
    <n v="9.4313453536754507E-2"/>
    <n v="670"/>
    <n v="721"/>
    <n v="707"/>
    <n v="3"/>
    <n v="2"/>
    <n v="4"/>
    <n v="5"/>
    <n v="68"/>
    <n v="0"/>
    <n v="0"/>
    <n v="0"/>
    <n v="0"/>
    <n v="653"/>
    <n v="3"/>
    <n v="2"/>
    <n v="4"/>
    <n v="5"/>
    <n v="2.1439509954058193E-2"/>
    <n v="0"/>
    <n v="0"/>
    <n v="0"/>
    <n v="0"/>
    <n v="2.5373134328358207E-2"/>
    <n v="2.0989505247376312E-2"/>
    <n v="17"/>
  </r>
  <r>
    <x v="17"/>
    <s v="0085-01-000"/>
    <m/>
    <x v="3"/>
    <s v="Brown"/>
    <s v="Springfield Public School District"/>
    <n v="15"/>
    <n v="0"/>
    <n v="0"/>
    <n v="0"/>
    <n v="0"/>
    <n v="0"/>
    <n v="17"/>
    <n v="0"/>
    <n v="2.5260029717682021E-2"/>
    <n v="82"/>
    <n v="0.1111111111111111"/>
    <n v="673"/>
    <n v="738"/>
    <n v="721"/>
    <n v="1"/>
    <n v="0"/>
    <n v="3"/>
    <n v="18"/>
    <n v="80"/>
    <n v="0"/>
    <n v="0"/>
    <n v="0"/>
    <n v="0"/>
    <n v="656"/>
    <n v="1"/>
    <n v="0"/>
    <n v="3"/>
    <n v="18"/>
    <n v="2.2865853658536585E-2"/>
    <n v="0"/>
    <n v="0"/>
    <n v="0"/>
    <n v="0"/>
    <n v="2.5260029717682021E-2"/>
    <n v="3.2448377581120944E-2"/>
    <n v="17"/>
  </r>
  <r>
    <x v="17"/>
    <s v="0333-01-000"/>
    <m/>
    <x v="3"/>
    <s v="Kanabec"/>
    <s v="Ogilvie Public School District"/>
    <n v="15"/>
    <n v="0"/>
    <n v="0"/>
    <n v="0"/>
    <n v="0"/>
    <n v="0"/>
    <n v="17"/>
    <n v="0"/>
    <n v="2.3287671232876714E-2"/>
    <n v="56"/>
    <n v="7.2821846553966188E-2"/>
    <n v="730"/>
    <n v="769"/>
    <n v="746"/>
    <n v="7"/>
    <n v="6"/>
    <n v="8"/>
    <n v="0"/>
    <n v="49"/>
    <n v="0"/>
    <n v="0"/>
    <n v="0"/>
    <n v="0"/>
    <n v="712"/>
    <n v="7"/>
    <n v="6"/>
    <n v="8"/>
    <n v="0"/>
    <n v="2.1067415730337078E-2"/>
    <n v="0"/>
    <n v="0"/>
    <n v="0"/>
    <n v="0"/>
    <n v="2.3287671232876714E-2"/>
    <n v="2.8649386084583901E-2"/>
    <n v="17"/>
  </r>
  <r>
    <x v="15"/>
    <s v="2448-01-000"/>
    <m/>
    <x v="3"/>
    <s v="Martin"/>
    <s v="Martin County West School District"/>
    <n v="15"/>
    <n v="0"/>
    <n v="0"/>
    <n v="0"/>
    <n v="0"/>
    <n v="0"/>
    <n v="17"/>
    <n v="0"/>
    <n v="2.0262216924910609E-2"/>
    <n v="121"/>
    <n v="0.12831389183457051"/>
    <n v="839"/>
    <n v="943"/>
    <n v="930"/>
    <n v="1"/>
    <n v="3"/>
    <n v="4"/>
    <n v="5"/>
    <n v="117"/>
    <n v="0"/>
    <n v="0"/>
    <n v="0"/>
    <n v="0"/>
    <n v="828"/>
    <n v="1"/>
    <n v="3"/>
    <n v="4"/>
    <n v="5"/>
    <n v="1.8115942028985508E-2"/>
    <n v="0"/>
    <n v="0"/>
    <n v="0"/>
    <n v="0"/>
    <n v="2.0262216924910609E-2"/>
    <n v="1.5457788347205707E-2"/>
    <n v="17"/>
  </r>
  <r>
    <x v="16"/>
    <s v="2448-01-000"/>
    <m/>
    <x v="3"/>
    <s v="Martin"/>
    <s v="Martin County West School District"/>
    <n v="17"/>
    <n v="0"/>
    <n v="0"/>
    <n v="0"/>
    <n v="0"/>
    <n v="0"/>
    <n v="17"/>
    <n v="0"/>
    <n v="1.9428571428571427E-2"/>
    <n v="118"/>
    <n v="0.12090163934426229"/>
    <n v="875"/>
    <n v="976"/>
    <n v="961"/>
    <n v="2"/>
    <n v="2"/>
    <n v="5"/>
    <n v="6"/>
    <n v="117"/>
    <n v="0"/>
    <n v="0"/>
    <n v="0"/>
    <n v="0"/>
    <n v="861"/>
    <n v="2"/>
    <n v="2"/>
    <n v="5"/>
    <n v="6"/>
    <n v="1.9744483159117306E-2"/>
    <n v="0"/>
    <n v="0"/>
    <n v="0"/>
    <n v="0"/>
    <n v="1.9428571428571427E-2"/>
    <n v="1.7123287671232876E-2"/>
    <n v="17"/>
  </r>
  <r>
    <x v="13"/>
    <s v="0115-01-000"/>
    <m/>
    <x v="3"/>
    <s v="Cass"/>
    <s v="Cass Lake-Bena Public Schools"/>
    <n v="6"/>
    <n v="6"/>
    <n v="0"/>
    <n v="0"/>
    <n v="0"/>
    <n v="6"/>
    <n v="11"/>
    <n v="5.8708414872798431E-3"/>
    <n v="1.0763209393346379E-2"/>
    <n v="166"/>
    <n v="0.14175918018787362"/>
    <n v="1022"/>
    <n v="1171"/>
    <n v="218"/>
    <n v="945"/>
    <n v="3"/>
    <n v="4"/>
    <n v="1"/>
    <n v="16"/>
    <n v="142"/>
    <n v="0"/>
    <n v="0"/>
    <n v="0"/>
    <n v="208"/>
    <n v="809"/>
    <n v="3"/>
    <n v="4"/>
    <n v="1"/>
    <n v="2.8846153846153848E-2"/>
    <n v="7.4165636588380719E-3"/>
    <n v="0"/>
    <n v="0"/>
    <n v="0"/>
    <n v="1.6634050880626222E-2"/>
    <n v="0.79707317073170736"/>
    <n v="17"/>
  </r>
  <r>
    <x v="16"/>
    <s v="0177-01-000"/>
    <m/>
    <x v="3"/>
    <s v="Cottonwood"/>
    <s v="Windom Public School District"/>
    <n v="11"/>
    <n v="0"/>
    <n v="0"/>
    <n v="0"/>
    <n v="0"/>
    <n v="0"/>
    <n v="17"/>
    <n v="0"/>
    <n v="1.60075329566855E-2"/>
    <n v="67"/>
    <n v="6.0251798561151079E-2"/>
    <n v="1062"/>
    <n v="1112"/>
    <n v="1049"/>
    <n v="23"/>
    <n v="4"/>
    <n v="15"/>
    <n v="21"/>
    <n v="62"/>
    <n v="0"/>
    <n v="0"/>
    <n v="0"/>
    <n v="3"/>
    <n v="998"/>
    <n v="23"/>
    <n v="4"/>
    <n v="15"/>
    <n v="18"/>
    <n v="1.1022044088176353E-2"/>
    <n v="0"/>
    <n v="0"/>
    <n v="0"/>
    <n v="0"/>
    <n v="1.60075329566855E-2"/>
    <n v="5.6710775047258979E-2"/>
    <n v="17"/>
  </r>
  <r>
    <x v="15"/>
    <s v="0162-01-000"/>
    <m/>
    <x v="3"/>
    <s v="Clearwater"/>
    <s v="Bagley Public School District"/>
    <n v="12"/>
    <n v="0"/>
    <n v="0"/>
    <n v="0"/>
    <n v="0"/>
    <n v="0"/>
    <n v="17"/>
    <n v="0"/>
    <n v="1.5165031222123104E-2"/>
    <n v="7"/>
    <n v="6.3006300630063005E-3"/>
    <n v="1121"/>
    <n v="1111"/>
    <n v="895"/>
    <n v="203"/>
    <n v="6"/>
    <n v="1"/>
    <n v="6"/>
    <n v="7"/>
    <n v="0"/>
    <n v="0"/>
    <n v="0"/>
    <n v="0"/>
    <n v="900"/>
    <n v="203"/>
    <n v="6"/>
    <n v="1"/>
    <n v="6"/>
    <n v="1.3333333333333334E-2"/>
    <n v="0"/>
    <n v="0"/>
    <n v="0"/>
    <n v="0"/>
    <n v="1.5165031222123104E-2"/>
    <n v="0.19354838709677419"/>
    <n v="17"/>
  </r>
  <r>
    <x v="8"/>
    <s v="0129-01-000"/>
    <m/>
    <x v="3"/>
    <s v="Chippewa"/>
    <s v="Montevideo Public School District"/>
    <n v="12"/>
    <n v="0"/>
    <n v="0"/>
    <n v="0"/>
    <n v="0"/>
    <n v="0"/>
    <n v="17"/>
    <n v="0"/>
    <n v="1.328125E-2"/>
    <n v="126"/>
    <n v="9.0712742980561561E-2"/>
    <n v="1280"/>
    <n v="1389"/>
    <n v="1235"/>
    <n v="20"/>
    <n v="21"/>
    <n v="8"/>
    <n v="105"/>
    <n v="120"/>
    <n v="0"/>
    <n v="4"/>
    <n v="0"/>
    <n v="0"/>
    <n v="1127"/>
    <n v="20"/>
    <n v="17"/>
    <n v="8"/>
    <n v="105"/>
    <n v="1.064773735581189E-2"/>
    <n v="0"/>
    <n v="0"/>
    <n v="0"/>
    <n v="0"/>
    <n v="1.328125E-2"/>
    <n v="0.11746280344557557"/>
    <n v="17"/>
  </r>
  <r>
    <x v="14"/>
    <s v="0716-01-000"/>
    <s v="yes"/>
    <x v="2"/>
    <s v="Scott"/>
    <s v="Belle Plaine Public School District"/>
    <n v="11"/>
    <n v="0"/>
    <n v="0"/>
    <n v="0"/>
    <n v="0"/>
    <n v="4"/>
    <n v="13"/>
    <n v="3.0935808197989174E-3"/>
    <n v="1.0054137664346482E-2"/>
    <n v="35"/>
    <n v="2.6697177726926011E-2"/>
    <n v="1293"/>
    <n v="1311"/>
    <n v="1258"/>
    <n v="8"/>
    <n v="12"/>
    <n v="12"/>
    <n v="21"/>
    <n v="30"/>
    <n v="0"/>
    <n v="0"/>
    <n v="0"/>
    <n v="0"/>
    <n v="1239"/>
    <n v="8"/>
    <n v="12"/>
    <n v="12"/>
    <n v="21"/>
    <n v="8.8781275221953195E-3"/>
    <n v="0"/>
    <n v="0"/>
    <n v="0"/>
    <n v="0"/>
    <n v="1.31477184841454E-2"/>
    <n v="4.1021671826625389E-2"/>
    <n v="17"/>
  </r>
  <r>
    <x v="13"/>
    <s v="0716-01-000"/>
    <s v="yes"/>
    <x v="2"/>
    <s v="Scott"/>
    <s v="Belle Plaine Public School District"/>
    <n v="12"/>
    <n v="0"/>
    <n v="0"/>
    <n v="0"/>
    <n v="0"/>
    <n v="6"/>
    <n v="11"/>
    <n v="4.4411547002220575E-3"/>
    <n v="8.142116950407105E-3"/>
    <n v="33"/>
    <n v="2.4140453547915143E-2"/>
    <n v="1351"/>
    <n v="1367"/>
    <n v="1304"/>
    <n v="5"/>
    <n v="14"/>
    <n v="19"/>
    <n v="25"/>
    <n v="29"/>
    <n v="0"/>
    <n v="0"/>
    <n v="0"/>
    <n v="0"/>
    <n v="1287"/>
    <n v="5"/>
    <n v="14"/>
    <n v="19"/>
    <n v="25"/>
    <n v="9.324009324009324E-3"/>
    <n v="0"/>
    <n v="0"/>
    <n v="0"/>
    <n v="0"/>
    <n v="1.2583271650629162E-2"/>
    <n v="4.6666666666666669E-2"/>
    <n v="17"/>
  </r>
  <r>
    <x v="17"/>
    <s v="0740-01-000"/>
    <m/>
    <x v="3"/>
    <s v="Stearns"/>
    <s v="Melrose Public School District"/>
    <n v="15"/>
    <n v="0"/>
    <n v="0"/>
    <n v="0"/>
    <n v="0"/>
    <n v="0"/>
    <n v="17"/>
    <n v="0"/>
    <n v="1.1118378024852845E-2"/>
    <n v="77"/>
    <n v="4.8458149779735685E-2"/>
    <n v="1529"/>
    <n v="1589"/>
    <n v="1523"/>
    <n v="0"/>
    <n v="1"/>
    <n v="8"/>
    <n v="74"/>
    <n v="76"/>
    <n v="0"/>
    <n v="0"/>
    <n v="0"/>
    <n v="0"/>
    <n v="1462"/>
    <n v="0"/>
    <n v="1"/>
    <n v="8"/>
    <n v="74"/>
    <n v="1.0259917920656635E-2"/>
    <n v="0"/>
    <n v="0"/>
    <n v="0"/>
    <n v="0"/>
    <n v="1.1118378024852845E-2"/>
    <n v="5.372168284789644E-2"/>
    <n v="17"/>
  </r>
  <r>
    <x v="13"/>
    <s v="0578-01-000"/>
    <m/>
    <x v="3"/>
    <s v="Pine"/>
    <s v="Pine City Public School District"/>
    <n v="9"/>
    <n v="0"/>
    <n v="0"/>
    <n v="0"/>
    <n v="0"/>
    <n v="0"/>
    <n v="17"/>
    <n v="0"/>
    <n v="1.0083036773428233E-2"/>
    <n v="48"/>
    <n v="2.7955736750145604E-2"/>
    <n v="1686"/>
    <n v="1717"/>
    <n v="1678"/>
    <n v="15"/>
    <n v="12"/>
    <n v="4"/>
    <n v="8"/>
    <n v="48"/>
    <n v="0"/>
    <n v="0"/>
    <n v="0"/>
    <n v="0"/>
    <n v="1639"/>
    <n v="15"/>
    <n v="12"/>
    <n v="4"/>
    <n v="8"/>
    <n v="5.4911531421598537E-3"/>
    <n v="0"/>
    <n v="0"/>
    <n v="0"/>
    <n v="0"/>
    <n v="1.0083036773428233E-2"/>
    <n v="2.3241954707985697E-2"/>
    <n v="17"/>
  </r>
  <r>
    <x v="15"/>
    <s v="0051-01-000"/>
    <m/>
    <x v="3"/>
    <s v="Benton"/>
    <s v="Foley Public School District"/>
    <n v="11"/>
    <n v="0"/>
    <n v="0"/>
    <n v="0"/>
    <n v="0"/>
    <n v="3"/>
    <n v="14"/>
    <n v="1.7730496453900709E-3"/>
    <n v="8.2742316784869974E-3"/>
    <n v="17"/>
    <n v="1.0047281323877069E-2"/>
    <n v="1692"/>
    <n v="1692"/>
    <n v="1670"/>
    <n v="7"/>
    <n v="7"/>
    <n v="5"/>
    <n v="3"/>
    <n v="11"/>
    <n v="0"/>
    <n v="0"/>
    <n v="0"/>
    <n v="0"/>
    <n v="1670"/>
    <n v="7"/>
    <n v="7"/>
    <n v="5"/>
    <n v="3"/>
    <n v="6.5868263473053889E-3"/>
    <n v="0"/>
    <n v="0"/>
    <n v="0"/>
    <n v="0"/>
    <n v="1.0047281323877069E-2"/>
    <n v="1.3002364066193853E-2"/>
    <n v="17"/>
  </r>
  <r>
    <x v="17"/>
    <s v="0595-01-000"/>
    <m/>
    <x v="3"/>
    <s v="Polk"/>
    <s v="East Grand Forks Public School Dist"/>
    <n v="16"/>
    <n v="0"/>
    <n v="0"/>
    <n v="0"/>
    <n v="0"/>
    <n v="0"/>
    <n v="17"/>
    <n v="0"/>
    <n v="9.204114780725501E-3"/>
    <n v="69"/>
    <n v="3.6334913112164295E-2"/>
    <n v="1847"/>
    <n v="1899"/>
    <n v="1601"/>
    <n v="54"/>
    <n v="12"/>
    <n v="14"/>
    <n v="234"/>
    <n v="63"/>
    <n v="3"/>
    <n v="0"/>
    <n v="0"/>
    <n v="0"/>
    <n v="1554"/>
    <n v="51"/>
    <n v="12"/>
    <n v="14"/>
    <n v="234"/>
    <n v="1.0296010296010296E-2"/>
    <n v="0"/>
    <n v="0"/>
    <n v="0"/>
    <n v="0"/>
    <n v="9.204114780725501E-3"/>
    <n v="0.16675603217158178"/>
    <n v="17"/>
  </r>
  <r>
    <x v="15"/>
    <s v="0726-01-000"/>
    <m/>
    <x v="3"/>
    <s v="Sherburne"/>
    <s v="Becker Public School District"/>
    <n v="13"/>
    <n v="0"/>
    <n v="0"/>
    <n v="0"/>
    <n v="0"/>
    <n v="0"/>
    <n v="17"/>
    <n v="0"/>
    <n v="7.7343039126478615E-3"/>
    <n v="15"/>
    <n v="6.8306010928961746E-3"/>
    <n v="2198"/>
    <n v="2196"/>
    <n v="2140"/>
    <n v="10"/>
    <n v="15"/>
    <n v="24"/>
    <n v="7"/>
    <n v="15"/>
    <n v="0"/>
    <n v="0"/>
    <n v="0"/>
    <n v="0"/>
    <n v="2138"/>
    <n v="10"/>
    <n v="15"/>
    <n v="24"/>
    <n v="7"/>
    <n v="6.0804490177736202E-3"/>
    <n v="0"/>
    <n v="0"/>
    <n v="0"/>
    <n v="0"/>
    <n v="7.7343039126478615E-3"/>
    <n v="2.5524156791248861E-2"/>
    <n v="17"/>
  </r>
  <r>
    <x v="17"/>
    <s v="0748-01-000"/>
    <m/>
    <x v="3"/>
    <s v="Stearns"/>
    <s v="Sartell-St. Stephen School District"/>
    <n v="13"/>
    <n v="0"/>
    <n v="0"/>
    <n v="0"/>
    <n v="0"/>
    <n v="0"/>
    <n v="17"/>
    <n v="0"/>
    <n v="6.8548387096774195E-3"/>
    <n v="104"/>
    <n v="4.0514218932606157E-2"/>
    <n v="2480"/>
    <n v="2567"/>
    <n v="2511"/>
    <n v="2"/>
    <n v="12"/>
    <n v="32"/>
    <n v="12"/>
    <n v="100"/>
    <n v="0"/>
    <n v="0"/>
    <n v="0"/>
    <n v="0"/>
    <n v="2424"/>
    <n v="2"/>
    <n v="12"/>
    <n v="32"/>
    <n v="12"/>
    <n v="5.3630363036303629E-3"/>
    <n v="0"/>
    <n v="0"/>
    <n v="0"/>
    <n v="0"/>
    <n v="6.8548387096774195E-3"/>
    <n v="2.3368251410153102E-2"/>
    <n v="17"/>
  </r>
  <r>
    <x v="2"/>
    <s v="0832-01-000"/>
    <s v="yes"/>
    <x v="2"/>
    <s v="Washington"/>
    <s v="Mahtomedi Public School District"/>
    <n v="57"/>
    <n v="0"/>
    <n v="3"/>
    <n v="0"/>
    <n v="0"/>
    <n v="9"/>
    <n v="71"/>
    <n v="3.7190082644628099E-3"/>
    <n v="2.933884297520661E-2"/>
    <n v="977"/>
    <n v="0.29454326198372022"/>
    <n v="2420"/>
    <n v="3317"/>
    <n v="2925"/>
    <n v="6"/>
    <n v="137"/>
    <n v="113"/>
    <n v="136"/>
    <n v="852"/>
    <n v="0"/>
    <n v="25"/>
    <n v="34"/>
    <n v="48"/>
    <n v="2130"/>
    <n v="6"/>
    <n v="115"/>
    <n v="79"/>
    <n v="88"/>
    <n v="2.6760563380281689E-2"/>
    <n v="0"/>
    <n v="2.6086956521739129E-2"/>
    <n v="0"/>
    <n v="0"/>
    <n v="3.3057851239669422E-2"/>
    <n v="0.11910669975186104"/>
    <n v="80"/>
  </r>
  <r>
    <x v="1"/>
    <s v="0832-01-000"/>
    <s v="yes"/>
    <x v="2"/>
    <s v="Washington"/>
    <s v="Mahtomedi Public School District"/>
    <n v="71"/>
    <n v="0"/>
    <n v="3"/>
    <n v="3"/>
    <n v="0"/>
    <n v="17"/>
    <n v="76"/>
    <n v="6.8218298555377211E-3"/>
    <n v="3.0497592295345103E-2"/>
    <n v="916"/>
    <n v="0.27631975867269987"/>
    <n v="2492"/>
    <n v="3315"/>
    <n v="2900"/>
    <n v="6"/>
    <n v="147"/>
    <n v="124"/>
    <n v="138"/>
    <n v="802"/>
    <n v="0"/>
    <n v="26"/>
    <n v="28"/>
    <n v="39"/>
    <n v="2169"/>
    <n v="6"/>
    <n v="124"/>
    <n v="99"/>
    <n v="99"/>
    <n v="3.273397879207008E-2"/>
    <n v="0"/>
    <n v="2.4193548387096774E-2"/>
    <n v="3.0303030303030304E-2"/>
    <n v="0"/>
    <n v="3.7319422150882825E-2"/>
    <n v="0.13135762915498597"/>
    <n v="93"/>
  </r>
  <r>
    <x v="17"/>
    <s v="0192-01-000"/>
    <s v="yes"/>
    <x v="2"/>
    <s v="Dakota"/>
    <s v="Farmington Public School District"/>
    <n v="11"/>
    <n v="0"/>
    <n v="3"/>
    <n v="0"/>
    <n v="0"/>
    <n v="0"/>
    <n v="17"/>
    <n v="0"/>
    <n v="3.7929495760821064E-3"/>
    <n v="33"/>
    <n v="7.3365940417963538E-3"/>
    <n v="4482"/>
    <n v="4498"/>
    <n v="4375"/>
    <n v="7"/>
    <n v="29"/>
    <n v="53"/>
    <n v="32"/>
    <n v="32"/>
    <n v="0"/>
    <n v="0"/>
    <n v="0"/>
    <n v="0"/>
    <n v="4354"/>
    <n v="7"/>
    <n v="32"/>
    <n v="53"/>
    <n v="32"/>
    <n v="2.5264124942581535E-3"/>
    <n v="0"/>
    <n v="9.375E-2"/>
    <n v="0"/>
    <n v="0"/>
    <n v="3.7929495760821064E-3"/>
    <n v="2.7690933452434122E-2"/>
    <n v="17"/>
  </r>
  <r>
    <x v="1"/>
    <s v="0402-01-000"/>
    <m/>
    <x v="3"/>
    <s v="Lincoln"/>
    <s v="Hendricks Public School District"/>
    <n v="12"/>
    <n v="0"/>
    <n v="0"/>
    <n v="0"/>
    <n v="0"/>
    <n v="0"/>
    <n v="16"/>
    <n v="0"/>
    <n v="0.16161616161616163"/>
    <n v="6"/>
    <n v="6.741573033707865E-2"/>
    <n v="99"/>
    <n v="89"/>
    <n v="80"/>
    <n v="0"/>
    <n v="1"/>
    <n v="0"/>
    <n v="8"/>
    <n v="4"/>
    <n v="0"/>
    <n v="0"/>
    <n v="0"/>
    <n v="0"/>
    <n v="88"/>
    <n v="0"/>
    <n v="1"/>
    <n v="0"/>
    <n v="8"/>
    <n v="0.13636363636363635"/>
    <n v="0"/>
    <n v="0"/>
    <n v="0"/>
    <n v="0"/>
    <n v="0.16161616161616163"/>
    <n v="9.2783505154639179E-2"/>
    <n v="16"/>
  </r>
  <r>
    <x v="4"/>
    <s v="0363-01-000"/>
    <m/>
    <x v="3"/>
    <s v="Koochiching"/>
    <s v="South Koochiching School District"/>
    <n v="13"/>
    <n v="0"/>
    <n v="0"/>
    <n v="0"/>
    <n v="0"/>
    <n v="0"/>
    <n v="16"/>
    <n v="0"/>
    <n v="0.1103448275862069"/>
    <n v="220"/>
    <n v="0.63037249283667618"/>
    <n v="145"/>
    <n v="349"/>
    <n v="313"/>
    <n v="16"/>
    <n v="15"/>
    <n v="3"/>
    <n v="2"/>
    <n v="198"/>
    <n v="3"/>
    <n v="9"/>
    <n v="0"/>
    <n v="0"/>
    <n v="128"/>
    <n v="13"/>
    <n v="6"/>
    <n v="3"/>
    <n v="2"/>
    <n v="0.1015625"/>
    <n v="0"/>
    <n v="0"/>
    <n v="0"/>
    <n v="0"/>
    <n v="0.1103448275862069"/>
    <n v="0.15789473684210525"/>
    <n v="16"/>
  </r>
  <r>
    <x v="14"/>
    <s v="0561-01-000"/>
    <m/>
    <x v="3"/>
    <s v="Pennington"/>
    <s v="Goodridge Public School District"/>
    <n v="16"/>
    <n v="0"/>
    <n v="0"/>
    <n v="0"/>
    <n v="0"/>
    <n v="0"/>
    <n v="16"/>
    <n v="0"/>
    <n v="0.1038961038961039"/>
    <n v="40"/>
    <n v="0.2247191011235955"/>
    <n v="154"/>
    <n v="178"/>
    <n v="171"/>
    <n v="5"/>
    <n v="0"/>
    <n v="2"/>
    <n v="0"/>
    <n v="36"/>
    <n v="0"/>
    <n v="0"/>
    <n v="0"/>
    <n v="0"/>
    <n v="151"/>
    <n v="5"/>
    <n v="0"/>
    <n v="2"/>
    <n v="0"/>
    <n v="0.10596026490066225"/>
    <n v="0"/>
    <n v="0"/>
    <n v="0"/>
    <n v="0"/>
    <n v="0.1038961038961039"/>
    <n v="4.4303797468354431E-2"/>
    <n v="16"/>
  </r>
  <r>
    <x v="16"/>
    <s v="0852-01-000"/>
    <m/>
    <x v="3"/>
    <s v="Wilkin"/>
    <s v="Campbell-Tintah Public School Dist."/>
    <n v="13"/>
    <n v="0"/>
    <n v="0"/>
    <n v="0"/>
    <n v="0"/>
    <n v="0"/>
    <n v="16"/>
    <n v="0"/>
    <n v="9.3023255813953487E-2"/>
    <n v="11"/>
    <n v="6.5868263473053898E-2"/>
    <n v="172"/>
    <n v="167"/>
    <n v="160"/>
    <n v="0"/>
    <n v="2"/>
    <n v="0"/>
    <n v="5"/>
    <n v="9"/>
    <n v="0"/>
    <n v="0"/>
    <n v="0"/>
    <n v="0"/>
    <n v="164"/>
    <n v="0"/>
    <n v="2"/>
    <n v="0"/>
    <n v="5"/>
    <n v="7.926829268292683E-2"/>
    <n v="0"/>
    <n v="0"/>
    <n v="0"/>
    <n v="0"/>
    <n v="9.3023255813953487E-2"/>
    <n v="4.0935672514619881E-2"/>
    <n v="16"/>
  </r>
  <r>
    <x v="17"/>
    <s v="0801-01-000"/>
    <m/>
    <x v="3"/>
    <s v="Traverse"/>
    <s v="Browns Valley Public School Dist."/>
    <n v="16"/>
    <n v="0"/>
    <n v="0"/>
    <n v="0"/>
    <n v="0"/>
    <n v="0"/>
    <n v="16"/>
    <n v="0"/>
    <n v="9.03954802259887E-2"/>
    <n v="11"/>
    <n v="6.3953488372093026E-2"/>
    <n v="177"/>
    <n v="172"/>
    <n v="117"/>
    <n v="53"/>
    <n v="2"/>
    <n v="0"/>
    <n v="0"/>
    <n v="11"/>
    <n v="0"/>
    <n v="0"/>
    <n v="0"/>
    <n v="0"/>
    <n v="122"/>
    <n v="53"/>
    <n v="2"/>
    <n v="0"/>
    <n v="0"/>
    <n v="0.13114754098360656"/>
    <n v="0"/>
    <n v="0"/>
    <n v="0"/>
    <n v="0"/>
    <n v="9.03954802259887E-2"/>
    <n v="0.31073446327683618"/>
    <n v="16"/>
  </r>
  <r>
    <x v="11"/>
    <s v="0403-01-000"/>
    <m/>
    <x v="3"/>
    <s v="Lincoln"/>
    <s v="Ivanhoe Public School District"/>
    <n v="9"/>
    <n v="0"/>
    <n v="0"/>
    <n v="0"/>
    <n v="0"/>
    <n v="0"/>
    <n v="16"/>
    <n v="0"/>
    <n v="8.1632653061224483E-2"/>
    <n v="8"/>
    <n v="4.2553191489361701E-2"/>
    <n v="196"/>
    <n v="188"/>
    <n v="187"/>
    <n v="0"/>
    <n v="0"/>
    <n v="0"/>
    <n v="1"/>
    <n v="4"/>
    <n v="0"/>
    <n v="0"/>
    <n v="0"/>
    <n v="0"/>
    <n v="192"/>
    <n v="0"/>
    <n v="0"/>
    <n v="0"/>
    <n v="1"/>
    <n v="4.6875E-2"/>
    <n v="0"/>
    <n v="0"/>
    <n v="0"/>
    <n v="0"/>
    <n v="8.1632653061224483E-2"/>
    <n v="5.1813471502590676E-3"/>
    <n v="16"/>
  </r>
  <r>
    <x v="8"/>
    <s v="0036-01-000"/>
    <m/>
    <x v="3"/>
    <s v="Beltrami"/>
    <s v="Kelliher Public School District"/>
    <n v="15"/>
    <n v="0"/>
    <n v="0"/>
    <n v="0"/>
    <n v="0"/>
    <n v="0"/>
    <n v="16"/>
    <n v="0"/>
    <n v="7.441860465116279E-2"/>
    <n v="24"/>
    <n v="0.10762331838565023"/>
    <n v="215"/>
    <n v="223"/>
    <n v="153"/>
    <n v="67"/>
    <n v="2"/>
    <n v="0"/>
    <n v="1"/>
    <n v="0"/>
    <n v="22"/>
    <n v="0"/>
    <n v="0"/>
    <n v="0"/>
    <n v="168"/>
    <n v="45"/>
    <n v="2"/>
    <n v="0"/>
    <n v="1"/>
    <n v="8.9285714285714288E-2"/>
    <n v="0"/>
    <n v="0"/>
    <n v="0"/>
    <n v="0"/>
    <n v="7.441860465116279E-2"/>
    <n v="0.22222222222222221"/>
    <n v="16"/>
  </r>
  <r>
    <x v="1"/>
    <s v="0698-01-000"/>
    <m/>
    <x v="3"/>
    <s v="Saint Louis"/>
    <s v="Floodwood Public School District"/>
    <n v="7"/>
    <n v="0"/>
    <n v="0"/>
    <n v="0"/>
    <n v="0"/>
    <n v="0"/>
    <n v="16"/>
    <n v="0"/>
    <n v="7.2072072072072071E-2"/>
    <n v="28"/>
    <n v="0.11965811965811966"/>
    <n v="222"/>
    <n v="234"/>
    <n v="220"/>
    <n v="6"/>
    <n v="8"/>
    <n v="0"/>
    <n v="0"/>
    <n v="27"/>
    <n v="0"/>
    <n v="0"/>
    <n v="0"/>
    <n v="0"/>
    <n v="200"/>
    <n v="6"/>
    <n v="8"/>
    <n v="0"/>
    <n v="0"/>
    <n v="3.5000000000000003E-2"/>
    <n v="0"/>
    <n v="0"/>
    <n v="0"/>
    <n v="0"/>
    <n v="7.2072072072072071E-2"/>
    <n v="6.5420560747663545E-2"/>
    <n v="16"/>
  </r>
  <r>
    <x v="0"/>
    <s v="0229-01-000"/>
    <m/>
    <x v="3"/>
    <s v="Fillmore"/>
    <s v="Lanesboro Public School District"/>
    <n v="14"/>
    <n v="0"/>
    <n v="0"/>
    <n v="0"/>
    <n v="0"/>
    <n v="0"/>
    <n v="16"/>
    <n v="0"/>
    <n v="6.7226890756302518E-2"/>
    <n v="125"/>
    <n v="0.36023054755043227"/>
    <n v="238"/>
    <n v="347"/>
    <n v="335"/>
    <m/>
    <n v="5"/>
    <n v="3"/>
    <n v="4"/>
    <n v="121"/>
    <n v="0"/>
    <n v="0"/>
    <n v="0"/>
    <n v="0"/>
    <n v="228"/>
    <m/>
    <n v="5"/>
    <n v="3"/>
    <n v="4"/>
    <n v="6.1403508771929821E-2"/>
    <n v="0"/>
    <n v="0"/>
    <n v="0"/>
    <n v="0"/>
    <n v="6.7226890756302518E-2"/>
    <n v="0.05"/>
    <n v="16"/>
  </r>
  <r>
    <x v="18"/>
    <s v="0242-01-000"/>
    <m/>
    <x v="3"/>
    <s v="Freeborn"/>
    <s v="Alden-Conger Public School District"/>
    <n v="15"/>
    <n v="0"/>
    <n v="0"/>
    <n v="0"/>
    <n v="0"/>
    <n v="0"/>
    <n v="16"/>
    <n v="0"/>
    <n v="6.1776061776061778E-2"/>
    <n v="262"/>
    <n v="0.51881188118811883"/>
    <n v="259"/>
    <n v="505"/>
    <n v="488"/>
    <n v="1"/>
    <n v="2"/>
    <n v="6"/>
    <n v="8"/>
    <n v="252"/>
    <n v="0"/>
    <n v="0"/>
    <n v="0"/>
    <n v="4"/>
    <n v="251"/>
    <n v="1"/>
    <n v="2"/>
    <n v="6"/>
    <n v="4"/>
    <n v="5.9760956175298807E-2"/>
    <n v="0"/>
    <n v="0"/>
    <n v="0"/>
    <n v="0"/>
    <n v="6.1776061776061778E-2"/>
    <n v="4.924242424242424E-2"/>
    <n v="16"/>
  </r>
  <r>
    <x v="10"/>
    <s v="0036-01-000"/>
    <m/>
    <x v="3"/>
    <s v="Beltrami"/>
    <s v="Kelliher Public School District"/>
    <n v="15"/>
    <n v="0"/>
    <n v="0"/>
    <n v="0"/>
    <n v="0"/>
    <n v="0"/>
    <n v="16"/>
    <n v="0"/>
    <n v="5.9701492537313432E-2"/>
    <n v="32"/>
    <n v="0.11267605633802817"/>
    <n v="268"/>
    <n v="284"/>
    <n v="175"/>
    <n v="101"/>
    <n v="7"/>
    <n v="0"/>
    <n v="1"/>
    <n v="0"/>
    <n v="31"/>
    <n v="0"/>
    <n v="0"/>
    <n v="0"/>
    <n v="190"/>
    <n v="70"/>
    <n v="7"/>
    <n v="0"/>
    <n v="1"/>
    <n v="7.8947368421052627E-2"/>
    <n v="0"/>
    <n v="0"/>
    <n v="0"/>
    <n v="0"/>
    <n v="5.9701492537313432E-2"/>
    <n v="0.29104477611940299"/>
    <n v="16"/>
  </r>
  <r>
    <x v="18"/>
    <s v="0698-01-000"/>
    <m/>
    <x v="3"/>
    <s v="Saint Louis"/>
    <s v="Floodwood Public School District"/>
    <n v="15"/>
    <n v="0"/>
    <n v="0"/>
    <n v="0"/>
    <n v="0"/>
    <n v="0"/>
    <n v="16"/>
    <n v="0"/>
    <n v="5.8823529411764705E-2"/>
    <n v="72"/>
    <n v="0.21951219512195122"/>
    <n v="272"/>
    <n v="328"/>
    <n v="314"/>
    <n v="4"/>
    <n v="6"/>
    <n v="4"/>
    <n v="0"/>
    <n v="67"/>
    <n v="0"/>
    <n v="0"/>
    <n v="0"/>
    <n v="0"/>
    <n v="262"/>
    <n v="4"/>
    <n v="6"/>
    <n v="4"/>
    <n v="0"/>
    <n v="5.7251908396946563E-2"/>
    <n v="0"/>
    <n v="0"/>
    <n v="0"/>
    <n v="0"/>
    <n v="5.8823529411764705E-2"/>
    <n v="5.0724637681159424E-2"/>
    <n v="16"/>
  </r>
  <r>
    <x v="7"/>
    <s v="0095-01-000"/>
    <m/>
    <x v="3"/>
    <s v="Carlton"/>
    <s v="Cromwell-Wright Public Schools"/>
    <n v="12"/>
    <n v="0"/>
    <n v="0"/>
    <n v="0"/>
    <n v="0"/>
    <n v="0"/>
    <n v="16"/>
    <n v="0"/>
    <n v="5.7347670250896057E-2"/>
    <n v="40"/>
    <n v="0.132013201320132"/>
    <n v="279"/>
    <n v="303"/>
    <n v="286"/>
    <n v="9"/>
    <n v="2"/>
    <n v="5"/>
    <n v="1"/>
    <n v="34"/>
    <n v="0"/>
    <n v="0"/>
    <n v="3"/>
    <n v="0"/>
    <n v="264"/>
    <n v="9"/>
    <n v="2"/>
    <n v="2"/>
    <n v="1"/>
    <n v="4.5454545454545456E-2"/>
    <n v="0"/>
    <n v="0"/>
    <n v="0"/>
    <n v="0"/>
    <n v="5.7347670250896057E-2"/>
    <n v="5.0359712230215826E-2"/>
    <n v="16"/>
  </r>
  <r>
    <x v="18"/>
    <s v="0297-01-000"/>
    <m/>
    <x v="3"/>
    <s v="Houston"/>
    <s v="Spring Grove School District"/>
    <n v="15"/>
    <n v="0"/>
    <n v="0"/>
    <n v="0"/>
    <n v="0"/>
    <n v="0"/>
    <n v="16"/>
    <n v="0"/>
    <n v="5.2287581699346407E-2"/>
    <n v="19"/>
    <n v="6.1488673139158574E-2"/>
    <n v="306"/>
    <n v="309"/>
    <n v="305"/>
    <n v="0"/>
    <n v="2"/>
    <n v="2"/>
    <n v="0"/>
    <n v="18"/>
    <n v="0"/>
    <n v="0"/>
    <n v="0"/>
    <n v="0"/>
    <n v="302"/>
    <n v="0"/>
    <n v="2"/>
    <n v="2"/>
    <n v="0"/>
    <n v="4.9668874172185427E-2"/>
    <n v="0"/>
    <n v="0"/>
    <n v="0"/>
    <n v="0"/>
    <n v="5.2287581699346407E-2"/>
    <n v="1.3071895424836602E-2"/>
    <n v="16"/>
  </r>
  <r>
    <x v="12"/>
    <s v="0441-01-000"/>
    <m/>
    <x v="3"/>
    <s v="Marshall"/>
    <s v="Marshall County Central Schools"/>
    <n v="14"/>
    <n v="0"/>
    <n v="0"/>
    <n v="0"/>
    <n v="0"/>
    <n v="0"/>
    <n v="16"/>
    <n v="0"/>
    <n v="4.8338368580060423E-2"/>
    <n v="48"/>
    <n v="0.13223140495867769"/>
    <n v="331"/>
    <n v="363"/>
    <n v="352"/>
    <n v="4"/>
    <n v="4"/>
    <n v="2"/>
    <n v="1"/>
    <n v="39"/>
    <n v="3"/>
    <n v="0"/>
    <n v="0"/>
    <n v="0"/>
    <n v="327"/>
    <n v="1"/>
    <n v="4"/>
    <n v="2"/>
    <n v="1"/>
    <n v="4.2813455657492352E-2"/>
    <n v="0"/>
    <n v="0"/>
    <n v="0"/>
    <n v="0"/>
    <n v="4.8338368580060423E-2"/>
    <n v="2.3880597014925373E-2"/>
    <n v="16"/>
  </r>
  <r>
    <x v="3"/>
    <s v="0297-01-000"/>
    <m/>
    <x v="3"/>
    <s v="Houston"/>
    <s v="Spring Grove School District"/>
    <n v="13"/>
    <n v="0"/>
    <n v="0"/>
    <n v="0"/>
    <n v="0"/>
    <n v="0"/>
    <n v="16"/>
    <n v="0"/>
    <n v="4.4817927170868348E-2"/>
    <n v="31"/>
    <n v="8.3333333333333329E-2"/>
    <n v="357"/>
    <n v="372"/>
    <n v="359"/>
    <n v="1"/>
    <n v="5"/>
    <n v="2"/>
    <n v="5"/>
    <n v="28"/>
    <n v="0"/>
    <n v="0"/>
    <n v="0"/>
    <n v="0"/>
    <n v="344"/>
    <n v="1"/>
    <n v="5"/>
    <n v="2"/>
    <n v="5"/>
    <n v="3.7790697674418602E-2"/>
    <n v="0"/>
    <n v="0"/>
    <n v="0"/>
    <n v="0"/>
    <n v="4.4817927170868348E-2"/>
    <n v="3.6414565826330535E-2"/>
    <n v="16"/>
  </r>
  <r>
    <x v="12"/>
    <s v="0297-01-000"/>
    <m/>
    <x v="3"/>
    <s v="Houston"/>
    <s v="Spring Grove School District"/>
    <n v="13"/>
    <n v="0"/>
    <n v="0"/>
    <n v="0"/>
    <n v="0"/>
    <n v="0"/>
    <n v="16"/>
    <n v="0"/>
    <n v="4.3010752688172046E-2"/>
    <n v="14"/>
    <n v="3.783783783783784E-2"/>
    <n v="372"/>
    <n v="370"/>
    <n v="368"/>
    <n v="2"/>
    <n v="0"/>
    <n v="0"/>
    <n v="0"/>
    <n v="13"/>
    <n v="0"/>
    <n v="0"/>
    <n v="0"/>
    <n v="0"/>
    <n v="368"/>
    <n v="2"/>
    <n v="0"/>
    <n v="0"/>
    <n v="0"/>
    <n v="3.5326086956521736E-2"/>
    <n v="0"/>
    <n v="0"/>
    <n v="0"/>
    <n v="0"/>
    <n v="4.3010752688172046E-2"/>
    <n v="5.4054054054054057E-3"/>
    <n v="16"/>
  </r>
  <r>
    <x v="8"/>
    <s v="0803-01-000"/>
    <m/>
    <x v="3"/>
    <s v="Traverse"/>
    <s v="Wheaton Area Public School District"/>
    <n v="12"/>
    <n v="0"/>
    <n v="0"/>
    <n v="0"/>
    <n v="0"/>
    <n v="0"/>
    <n v="16"/>
    <n v="0"/>
    <n v="4.3010752688172046E-2"/>
    <n v="45"/>
    <n v="0.11221945137157108"/>
    <n v="372"/>
    <n v="401"/>
    <n v="378"/>
    <n v="2"/>
    <n v="9"/>
    <n v="0"/>
    <n v="12"/>
    <n v="40"/>
    <n v="0"/>
    <n v="0"/>
    <n v="0"/>
    <n v="0"/>
    <n v="350"/>
    <n v="2"/>
    <n v="9"/>
    <n v="0"/>
    <n v="12"/>
    <n v="3.4285714285714287E-2"/>
    <n v="0"/>
    <n v="0"/>
    <n v="0"/>
    <n v="0"/>
    <n v="4.3010752688172046E-2"/>
    <n v="6.1662198391420911E-2"/>
    <n v="16"/>
  </r>
  <r>
    <x v="16"/>
    <s v="0630-01-000"/>
    <m/>
    <x v="3"/>
    <s v="Red Lake"/>
    <s v="Red Lake Falls Public School Dist."/>
    <n v="16"/>
    <n v="0"/>
    <n v="0"/>
    <n v="0"/>
    <n v="0"/>
    <n v="0"/>
    <n v="16"/>
    <n v="0"/>
    <n v="3.7914691943127965E-2"/>
    <n v="15"/>
    <n v="3.5629453681710214E-2"/>
    <n v="422"/>
    <n v="421"/>
    <n v="418"/>
    <n v="0"/>
    <n v="0"/>
    <n v="0"/>
    <n v="3"/>
    <n v="11"/>
    <n v="0"/>
    <n v="0"/>
    <n v="0"/>
    <n v="0"/>
    <n v="423"/>
    <n v="0"/>
    <n v="0"/>
    <n v="0"/>
    <n v="3"/>
    <n v="3.7825059101654845E-2"/>
    <n v="0"/>
    <n v="0"/>
    <n v="0"/>
    <n v="0"/>
    <n v="3.7914691943127965E-2"/>
    <n v="7.0422535211267607E-3"/>
    <n v="16"/>
  </r>
  <r>
    <x v="15"/>
    <s v="2171-01-000"/>
    <m/>
    <x v="3"/>
    <s v="Kittson"/>
    <s v="Kittson Central School District"/>
    <n v="16"/>
    <n v="0"/>
    <n v="0"/>
    <n v="0"/>
    <n v="0"/>
    <n v="0"/>
    <n v="16"/>
    <n v="0"/>
    <n v="3.6036036036036036E-2"/>
    <n v="12"/>
    <n v="2.7272727272727271E-2"/>
    <n v="444"/>
    <n v="440"/>
    <n v="417"/>
    <n v="0"/>
    <n v="0"/>
    <n v="3"/>
    <n v="20"/>
    <n v="10"/>
    <n v="0"/>
    <n v="0"/>
    <n v="0"/>
    <n v="0"/>
    <n v="423"/>
    <n v="0"/>
    <n v="0"/>
    <n v="3"/>
    <n v="20"/>
    <n v="3.7825059101654845E-2"/>
    <n v="0"/>
    <n v="0"/>
    <n v="0"/>
    <n v="0"/>
    <n v="3.6036036036036036E-2"/>
    <n v="5.1569506726457402E-2"/>
    <n v="16"/>
  </r>
  <r>
    <x v="15"/>
    <s v="0473-01-000"/>
    <m/>
    <x v="3"/>
    <s v="Mille Lacs"/>
    <s v="Isle Public School District"/>
    <n v="7"/>
    <n v="3"/>
    <n v="0"/>
    <n v="3"/>
    <n v="0"/>
    <n v="0"/>
    <n v="16"/>
    <n v="0"/>
    <n v="3.0245746691871456E-2"/>
    <n v="77"/>
    <n v="0.13050847457627118"/>
    <n v="529"/>
    <n v="590"/>
    <n v="537"/>
    <n v="48"/>
    <n v="2"/>
    <n v="2"/>
    <n v="1"/>
    <n v="74"/>
    <n v="0"/>
    <n v="0"/>
    <n v="0"/>
    <n v="0"/>
    <n v="470"/>
    <n v="51"/>
    <n v="2"/>
    <n v="5"/>
    <n v="1"/>
    <n v="1.4893617021276596E-2"/>
    <n v="5.8823529411764705E-2"/>
    <n v="0"/>
    <n v="0.6"/>
    <n v="0"/>
    <n v="3.0245746691871456E-2"/>
    <n v="0.11153119092627599"/>
    <n v="16"/>
  </r>
  <r>
    <x v="15"/>
    <s v="0118-01-000"/>
    <m/>
    <x v="3"/>
    <s v="Cass"/>
    <s v="Northland Community Schools"/>
    <n v="7"/>
    <n v="0"/>
    <n v="0"/>
    <n v="0"/>
    <n v="0"/>
    <n v="0"/>
    <n v="16"/>
    <n v="0"/>
    <n v="2.7027027027027029E-2"/>
    <n v="5"/>
    <n v="8.6058519793459545E-3"/>
    <n v="592"/>
    <n v="581"/>
    <n v="464"/>
    <n v="110"/>
    <n v="4"/>
    <n v="1"/>
    <n v="2"/>
    <n v="4"/>
    <n v="0"/>
    <n v="0"/>
    <n v="0"/>
    <n v="0"/>
    <n v="467"/>
    <n v="110"/>
    <n v="4"/>
    <n v="1"/>
    <n v="2"/>
    <n v="1.4989293361884369E-2"/>
    <n v="0"/>
    <n v="0"/>
    <n v="0"/>
    <n v="0"/>
    <n v="2.7027027027027029E-2"/>
    <n v="0.20034246575342465"/>
    <n v="16"/>
  </r>
  <r>
    <x v="11"/>
    <s v="0763-01-000"/>
    <m/>
    <x v="3"/>
    <s v="Steele"/>
    <s v="Medford Public School District"/>
    <n v="13"/>
    <n v="0"/>
    <n v="0"/>
    <n v="0"/>
    <n v="0"/>
    <n v="0"/>
    <n v="16"/>
    <n v="0"/>
    <n v="2.6622296173044926E-2"/>
    <n v="143"/>
    <n v="0.19642857142857142"/>
    <n v="601"/>
    <n v="728"/>
    <n v="670"/>
    <n v="3"/>
    <n v="7"/>
    <n v="7"/>
    <n v="41"/>
    <n v="136"/>
    <n v="0"/>
    <n v="3"/>
    <n v="0"/>
    <n v="0"/>
    <n v="547"/>
    <n v="3"/>
    <n v="4"/>
    <n v="7"/>
    <n v="41"/>
    <n v="2.376599634369287E-2"/>
    <n v="0"/>
    <n v="0"/>
    <n v="0"/>
    <n v="0"/>
    <n v="2.6622296173044926E-2"/>
    <n v="9.1362126245847178E-2"/>
    <n v="16"/>
  </r>
  <r>
    <x v="17"/>
    <s v="2159-01-000"/>
    <m/>
    <x v="3"/>
    <s v="Renville"/>
    <s v="Buffalo Lk-Hector-Stewart Public Sc"/>
    <n v="13"/>
    <n v="0"/>
    <n v="0"/>
    <n v="0"/>
    <n v="0"/>
    <n v="0"/>
    <n v="16"/>
    <n v="0"/>
    <n v="2.4060150375939851E-2"/>
    <n v="11"/>
    <n v="1.6666666666666666E-2"/>
    <n v="665"/>
    <n v="660"/>
    <n v="596"/>
    <n v="1"/>
    <n v="0"/>
    <n v="1"/>
    <n v="76"/>
    <n v="9"/>
    <n v="0"/>
    <n v="0"/>
    <n v="0"/>
    <n v="0"/>
    <n v="600"/>
    <n v="1"/>
    <n v="0"/>
    <n v="1"/>
    <n v="76"/>
    <n v="2.1666666666666667E-2"/>
    <n v="0"/>
    <n v="0"/>
    <n v="0"/>
    <n v="0"/>
    <n v="2.4060150375939851E-2"/>
    <n v="0.11504424778761062"/>
    <n v="16"/>
  </r>
  <r>
    <x v="13"/>
    <s v="0432-01-000"/>
    <m/>
    <x v="3"/>
    <s v="Mahnomen"/>
    <s v="Mahnomen Public School District"/>
    <n v="12"/>
    <n v="0"/>
    <n v="0"/>
    <n v="0"/>
    <n v="0"/>
    <n v="0"/>
    <n v="16"/>
    <n v="0"/>
    <n v="2.2315202231520222E-2"/>
    <n v="27"/>
    <n v="3.7087912087912088E-2"/>
    <n v="717"/>
    <n v="728"/>
    <n v="263"/>
    <n v="456"/>
    <n v="1"/>
    <n v="2"/>
    <n v="6"/>
    <n v="12"/>
    <n v="8"/>
    <n v="0"/>
    <n v="0"/>
    <n v="0"/>
    <n v="263"/>
    <n v="448"/>
    <n v="1"/>
    <n v="2"/>
    <n v="6"/>
    <n v="4.5627376425855515E-2"/>
    <n v="0"/>
    <n v="0"/>
    <n v="0"/>
    <n v="0"/>
    <n v="2.2315202231520222E-2"/>
    <n v="0.63472222222222219"/>
    <n v="16"/>
  </r>
  <r>
    <x v="16"/>
    <s v="0333-01-000"/>
    <m/>
    <x v="3"/>
    <s v="Kanabec"/>
    <s v="Ogilvie Public School District"/>
    <n v="15"/>
    <n v="0"/>
    <n v="0"/>
    <n v="0"/>
    <n v="0"/>
    <n v="0"/>
    <n v="16"/>
    <n v="0"/>
    <n v="2.2038567493112948E-2"/>
    <n v="47"/>
    <n v="6.2087186261558784E-2"/>
    <n v="726"/>
    <n v="757"/>
    <n v="741"/>
    <n v="7"/>
    <n v="4"/>
    <n v="5"/>
    <n v="0"/>
    <n v="40"/>
    <n v="0"/>
    <n v="0"/>
    <n v="0"/>
    <n v="0"/>
    <n v="716"/>
    <n v="7"/>
    <n v="4"/>
    <n v="5"/>
    <n v="0"/>
    <n v="2.094972067039106E-2"/>
    <n v="0"/>
    <n v="0"/>
    <n v="0"/>
    <n v="0"/>
    <n v="2.2038567493112948E-2"/>
    <n v="2.185792349726776E-2"/>
    <n v="16"/>
  </r>
  <r>
    <x v="17"/>
    <s v="0432-01-000"/>
    <m/>
    <x v="3"/>
    <s v="Mahnomen"/>
    <s v="Mahnomen Public School District"/>
    <n v="6"/>
    <n v="7"/>
    <n v="0"/>
    <n v="0"/>
    <n v="0"/>
    <n v="0"/>
    <n v="16"/>
    <n v="0"/>
    <n v="2.0592020592020591E-2"/>
    <n v="10"/>
    <n v="1.2970168612191959E-2"/>
    <n v="777"/>
    <n v="771"/>
    <n v="321"/>
    <n v="441"/>
    <n v="5"/>
    <n v="0"/>
    <n v="2"/>
    <n v="4"/>
    <n v="0"/>
    <n v="0"/>
    <n v="0"/>
    <n v="0"/>
    <n v="323"/>
    <n v="448"/>
    <n v="5"/>
    <n v="0"/>
    <n v="2"/>
    <n v="1.8575851393188854E-2"/>
    <n v="1.5625E-2"/>
    <n v="0"/>
    <n v="0"/>
    <n v="0"/>
    <n v="2.0592020592020591E-2"/>
    <n v="0.58483290488431872"/>
    <n v="16"/>
  </r>
  <r>
    <x v="18"/>
    <s v="0533-01-000"/>
    <m/>
    <x v="3"/>
    <s v="Olmsted"/>
    <s v="Dover-Eyota Public School District"/>
    <n v="9"/>
    <n v="0"/>
    <n v="0"/>
    <n v="0"/>
    <n v="0"/>
    <n v="0"/>
    <n v="16"/>
    <n v="0"/>
    <n v="2.0434227330779056E-2"/>
    <n v="365"/>
    <n v="0.32243816254416963"/>
    <n v="783"/>
    <n v="1132"/>
    <n v="1096"/>
    <n v="1"/>
    <n v="5"/>
    <n v="17"/>
    <n v="13"/>
    <n v="353"/>
    <n v="0"/>
    <n v="0"/>
    <n v="4"/>
    <n v="0"/>
    <n v="752"/>
    <n v="1"/>
    <n v="5"/>
    <n v="13"/>
    <n v="13"/>
    <n v="1.1968085106382979E-2"/>
    <n v="0"/>
    <n v="0"/>
    <n v="0"/>
    <n v="0"/>
    <n v="2.0434227330779056E-2"/>
    <n v="4.0816326530612242E-2"/>
    <n v="16"/>
  </r>
  <r>
    <x v="11"/>
    <s v="0533-01-000"/>
    <m/>
    <x v="3"/>
    <s v="Olmsted"/>
    <s v="Dover-Eyota Public School District"/>
    <n v="14"/>
    <n v="0"/>
    <n v="0"/>
    <n v="0"/>
    <n v="0"/>
    <n v="0"/>
    <n v="16"/>
    <n v="0"/>
    <n v="2.0050125313283207E-2"/>
    <n v="358"/>
    <n v="0.31403508771929822"/>
    <n v="798"/>
    <n v="1140"/>
    <n v="1118"/>
    <n v="0"/>
    <n v="4"/>
    <n v="10"/>
    <n v="8"/>
    <n v="355"/>
    <n v="0"/>
    <n v="0"/>
    <n v="0"/>
    <n v="0"/>
    <n v="777"/>
    <n v="0"/>
    <n v="4"/>
    <n v="10"/>
    <n v="8"/>
    <n v="1.8018018018018018E-2"/>
    <n v="0"/>
    <n v="0"/>
    <n v="0"/>
    <n v="0"/>
    <n v="2.0050125313283207E-2"/>
    <n v="2.7534418022528161E-2"/>
    <n v="16"/>
  </r>
  <r>
    <x v="12"/>
    <s v="0690-01-000"/>
    <m/>
    <x v="3"/>
    <s v="Roseau"/>
    <s v="Warroad Public School District"/>
    <n v="16"/>
    <n v="0"/>
    <n v="0"/>
    <n v="0"/>
    <n v="0"/>
    <n v="0"/>
    <n v="16"/>
    <n v="0"/>
    <n v="1.260835303388495E-2"/>
    <n v="17"/>
    <n v="1.3385826771653543E-2"/>
    <n v="1269"/>
    <n v="1270"/>
    <n v="1054"/>
    <n v="137"/>
    <n v="5"/>
    <n v="74"/>
    <n v="0"/>
    <n v="15"/>
    <n v="0"/>
    <n v="0"/>
    <n v="0"/>
    <n v="0"/>
    <n v="1055"/>
    <n v="137"/>
    <n v="5"/>
    <n v="74"/>
    <n v="0"/>
    <n v="1.5165876777251185E-2"/>
    <n v="0"/>
    <n v="0"/>
    <n v="0"/>
    <n v="0"/>
    <n v="1.260835303388495E-2"/>
    <n v="0.16994492525570418"/>
    <n v="16"/>
  </r>
  <r>
    <x v="14"/>
    <s v="0578-01-000"/>
    <m/>
    <x v="3"/>
    <s v="Pine"/>
    <s v="Pine City Public School District"/>
    <n v="8"/>
    <n v="0"/>
    <n v="0"/>
    <n v="0"/>
    <n v="0"/>
    <n v="0"/>
    <n v="16"/>
    <n v="0"/>
    <n v="9.4562647754137114E-3"/>
    <n v="66"/>
    <n v="3.7887485648679678E-2"/>
    <n v="1692"/>
    <n v="1742"/>
    <n v="1705"/>
    <n v="11"/>
    <n v="11"/>
    <n v="6"/>
    <n v="9"/>
    <n v="64"/>
    <n v="0"/>
    <n v="0"/>
    <n v="0"/>
    <n v="0"/>
    <n v="1649"/>
    <n v="11"/>
    <n v="11"/>
    <n v="6"/>
    <n v="9"/>
    <n v="4.8514251061249243E-3"/>
    <n v="0"/>
    <n v="0"/>
    <n v="0"/>
    <n v="0"/>
    <n v="9.4562647754137114E-3"/>
    <n v="2.1945432977461446E-2"/>
    <n v="16"/>
  </r>
  <r>
    <x v="16"/>
    <s v="0578-01-000"/>
    <m/>
    <x v="3"/>
    <s v="Pine"/>
    <s v="Pine City Public School District"/>
    <n v="10"/>
    <n v="0"/>
    <n v="0"/>
    <n v="0"/>
    <n v="0"/>
    <n v="0"/>
    <n v="16"/>
    <n v="0"/>
    <n v="9.2539039907460954E-3"/>
    <n v="72"/>
    <n v="4.0336134453781515E-2"/>
    <n v="1729"/>
    <n v="1785"/>
    <n v="1738"/>
    <n v="17"/>
    <n v="12"/>
    <n v="7"/>
    <n v="11"/>
    <n v="68"/>
    <n v="0"/>
    <n v="0"/>
    <n v="0"/>
    <n v="0"/>
    <n v="1680"/>
    <n v="17"/>
    <n v="12"/>
    <n v="7"/>
    <n v="11"/>
    <n v="5.9523809523809521E-3"/>
    <n v="0"/>
    <n v="0"/>
    <n v="0"/>
    <n v="0"/>
    <n v="9.2539039907460954E-3"/>
    <n v="2.7214823393167342E-2"/>
    <n v="16"/>
  </r>
  <r>
    <x v="0"/>
    <s v="0402-01-000"/>
    <m/>
    <x v="3"/>
    <s v="Lincoln"/>
    <s v="Hendricks Public School District"/>
    <n v="11"/>
    <n v="0"/>
    <n v="0"/>
    <n v="0"/>
    <n v="0"/>
    <n v="0"/>
    <n v="15"/>
    <n v="0"/>
    <n v="0.13392857142857142"/>
    <n v="7"/>
    <n v="6.7307692307692304E-2"/>
    <n v="112"/>
    <n v="104"/>
    <n v="97"/>
    <m/>
    <m/>
    <m/>
    <n v="7"/>
    <n v="3"/>
    <n v="0"/>
    <n v="0"/>
    <n v="0"/>
    <n v="0"/>
    <n v="105"/>
    <m/>
    <m/>
    <m/>
    <n v="7"/>
    <n v="0.10476190476190476"/>
    <n v="0"/>
    <n v="0"/>
    <n v="0"/>
    <n v="0"/>
    <n v="0.13392857142857142"/>
    <n v="6.25E-2"/>
    <n v="15"/>
  </r>
  <r>
    <x v="4"/>
    <s v="0356-01-000"/>
    <m/>
    <x v="3"/>
    <s v="Kittson"/>
    <s v="Lancaster Public School District"/>
    <n v="9"/>
    <n v="0"/>
    <n v="4"/>
    <n v="0"/>
    <n v="0"/>
    <n v="0"/>
    <n v="15"/>
    <n v="0"/>
    <n v="0.12"/>
    <n v="47"/>
    <n v="0.29936305732484075"/>
    <n v="125"/>
    <n v="157"/>
    <n v="152"/>
    <n v="1"/>
    <n v="1"/>
    <n v="0"/>
    <n v="3"/>
    <n v="42"/>
    <n v="0"/>
    <n v="0"/>
    <n v="0"/>
    <n v="3"/>
    <n v="119"/>
    <n v="1"/>
    <n v="5"/>
    <n v="0"/>
    <n v="0"/>
    <n v="7.5630252100840331E-2"/>
    <n v="0"/>
    <n v="0.8"/>
    <n v="0"/>
    <n v="0"/>
    <n v="0.12"/>
    <n v="4.8000000000000001E-2"/>
    <n v="15"/>
  </r>
  <r>
    <x v="5"/>
    <s v="0850-01-000"/>
    <m/>
    <x v="3"/>
    <s v="Wilkin"/>
    <s v="Rothsay Public School District"/>
    <n v="10"/>
    <n v="0"/>
    <n v="0"/>
    <n v="0"/>
    <n v="0"/>
    <n v="0"/>
    <n v="15"/>
    <n v="0"/>
    <n v="8.9820359281437126E-2"/>
    <n v="82"/>
    <n v="0.3504273504273504"/>
    <n v="167"/>
    <n v="234"/>
    <n v="223"/>
    <n v="1"/>
    <n v="5"/>
    <n v="0"/>
    <n v="5"/>
    <n v="82"/>
    <n v="0"/>
    <n v="0"/>
    <n v="0"/>
    <n v="0"/>
    <n v="151"/>
    <n v="1"/>
    <n v="5"/>
    <n v="0"/>
    <n v="5"/>
    <n v="6.6225165562913912E-2"/>
    <n v="0"/>
    <n v="0"/>
    <n v="0"/>
    <n v="0"/>
    <n v="8.9820359281437126E-2"/>
    <n v="6.7901234567901231E-2"/>
    <n v="15"/>
  </r>
  <r>
    <x v="13"/>
    <s v="0850-01-000"/>
    <m/>
    <x v="3"/>
    <s v="Wilkin"/>
    <s v="Rothsay Public School District"/>
    <n v="14"/>
    <n v="0"/>
    <n v="0"/>
    <n v="0"/>
    <n v="0"/>
    <n v="0"/>
    <n v="15"/>
    <n v="0"/>
    <n v="7.8534031413612565E-2"/>
    <n v="61"/>
    <n v="0.25738396624472576"/>
    <n v="191"/>
    <n v="237"/>
    <n v="213"/>
    <n v="5"/>
    <n v="4"/>
    <n v="0"/>
    <n v="15"/>
    <n v="55"/>
    <n v="0"/>
    <n v="0"/>
    <n v="0"/>
    <n v="3"/>
    <n v="172"/>
    <n v="5"/>
    <n v="4"/>
    <n v="0"/>
    <n v="12"/>
    <n v="8.1395348837209308E-2"/>
    <n v="0"/>
    <n v="0"/>
    <n v="0"/>
    <n v="0"/>
    <n v="7.8534031413612565E-2"/>
    <n v="0.10880829015544041"/>
    <n v="15"/>
  </r>
  <r>
    <x v="15"/>
    <s v="0403-01-000"/>
    <m/>
    <x v="3"/>
    <s v="Lincoln"/>
    <s v="Ivanhoe Public School District"/>
    <n v="13"/>
    <n v="0"/>
    <n v="0"/>
    <n v="0"/>
    <n v="0"/>
    <n v="0"/>
    <n v="15"/>
    <n v="0"/>
    <n v="6.7567567567567571E-2"/>
    <n v="10"/>
    <n v="4.6082949308755762E-2"/>
    <n v="222"/>
    <n v="217"/>
    <n v="216"/>
    <n v="0"/>
    <n v="0"/>
    <n v="0"/>
    <n v="1"/>
    <n v="8"/>
    <n v="0"/>
    <n v="0"/>
    <n v="0"/>
    <n v="0"/>
    <n v="221"/>
    <n v="0"/>
    <n v="0"/>
    <n v="0"/>
    <n v="1"/>
    <n v="5.8823529411764705E-2"/>
    <n v="0"/>
    <n v="0"/>
    <n v="0"/>
    <n v="0"/>
    <n v="6.7567567567567571E-2"/>
    <n v="4.5045045045045045E-3"/>
    <n v="15"/>
  </r>
  <r>
    <x v="15"/>
    <s v="0850-01-000"/>
    <m/>
    <x v="3"/>
    <s v="Wilkin"/>
    <s v="Rothsay Public School District"/>
    <n v="13"/>
    <n v="0"/>
    <n v="0"/>
    <n v="0"/>
    <n v="0"/>
    <n v="0"/>
    <n v="15"/>
    <n v="0"/>
    <n v="6.6964285714285712E-2"/>
    <n v="50"/>
    <n v="0.19305019305019305"/>
    <n v="224"/>
    <n v="259"/>
    <n v="238"/>
    <n v="10"/>
    <n v="3"/>
    <n v="0"/>
    <n v="8"/>
    <n v="50"/>
    <n v="0"/>
    <n v="0"/>
    <n v="0"/>
    <n v="0"/>
    <n v="201"/>
    <n v="10"/>
    <n v="3"/>
    <n v="0"/>
    <n v="8"/>
    <n v="6.4676616915422883E-2"/>
    <n v="0"/>
    <n v="0"/>
    <n v="0"/>
    <n v="0"/>
    <n v="6.6964285714285712E-2"/>
    <n v="9.45945945945946E-2"/>
    <n v="15"/>
  </r>
  <r>
    <x v="7"/>
    <s v="0229-01-000"/>
    <m/>
    <x v="3"/>
    <s v="Fillmore"/>
    <s v="Lanesboro Public School District"/>
    <n v="15"/>
    <n v="0"/>
    <n v="0"/>
    <n v="0"/>
    <n v="0"/>
    <n v="0"/>
    <n v="15"/>
    <n v="0"/>
    <n v="6.2240663900414939E-2"/>
    <n v="121"/>
    <n v="0.34870317002881845"/>
    <n v="241"/>
    <n v="347"/>
    <n v="335"/>
    <n v="0"/>
    <n v="2"/>
    <n v="5"/>
    <n v="5"/>
    <n v="118"/>
    <n v="0"/>
    <n v="0"/>
    <n v="0"/>
    <n v="0"/>
    <n v="232"/>
    <n v="0"/>
    <n v="2"/>
    <n v="5"/>
    <n v="5"/>
    <n v="6.4655172413793108E-2"/>
    <n v="0"/>
    <n v="0"/>
    <n v="0"/>
    <n v="0"/>
    <n v="6.2240663900414939E-2"/>
    <n v="4.9180327868852458E-2"/>
    <n v="15"/>
  </r>
  <r>
    <x v="2"/>
    <s v="0581-01-000"/>
    <m/>
    <x v="3"/>
    <s v="Pipestone"/>
    <s v="Edgerton Public School District"/>
    <n v="10"/>
    <n v="0"/>
    <n v="0"/>
    <n v="0"/>
    <n v="0"/>
    <n v="0"/>
    <n v="15"/>
    <n v="0"/>
    <n v="6.1983471074380167E-2"/>
    <n v="154"/>
    <n v="0.40419947506561682"/>
    <n v="242"/>
    <n v="381"/>
    <n v="306"/>
    <n v="3"/>
    <n v="5"/>
    <n v="3"/>
    <n v="64"/>
    <n v="113"/>
    <n v="0"/>
    <n v="5"/>
    <n v="0"/>
    <n v="29"/>
    <n v="203"/>
    <n v="3"/>
    <n v="0"/>
    <n v="3"/>
    <n v="35"/>
    <n v="4.9261083743842367E-2"/>
    <n v="0"/>
    <n v="0"/>
    <n v="0"/>
    <n v="0"/>
    <n v="6.1983471074380167E-2"/>
    <n v="0.16803278688524589"/>
    <n v="15"/>
  </r>
  <r>
    <x v="12"/>
    <s v="0261-01-000"/>
    <m/>
    <x v="3"/>
    <s v="Grant"/>
    <s v="Ashby Public School District"/>
    <n v="12"/>
    <n v="0"/>
    <n v="0"/>
    <n v="0"/>
    <n v="0"/>
    <n v="0"/>
    <n v="15"/>
    <n v="0"/>
    <n v="6.097560975609756E-2"/>
    <n v="76"/>
    <n v="0.24755700325732899"/>
    <n v="246"/>
    <n v="307"/>
    <n v="299"/>
    <n v="1"/>
    <n v="2"/>
    <n v="0"/>
    <n v="5"/>
    <n v="71"/>
    <n v="0"/>
    <n v="0"/>
    <n v="0"/>
    <n v="0"/>
    <n v="240"/>
    <n v="1"/>
    <n v="2"/>
    <n v="0"/>
    <n v="5"/>
    <n v="0.05"/>
    <n v="0"/>
    <n v="0"/>
    <n v="0"/>
    <n v="0"/>
    <n v="6.097560975609756E-2"/>
    <n v="3.2258064516129031E-2"/>
    <n v="15"/>
  </r>
  <r>
    <x v="8"/>
    <s v="0229-01-000"/>
    <m/>
    <x v="3"/>
    <s v="Fillmore"/>
    <s v="Lanesboro Public School District"/>
    <n v="12"/>
    <n v="0"/>
    <n v="0"/>
    <n v="0"/>
    <n v="0"/>
    <n v="0"/>
    <n v="15"/>
    <n v="0"/>
    <n v="5.8823529411764705E-2"/>
    <n v="124"/>
    <n v="0.34065934065934067"/>
    <n v="255"/>
    <n v="364"/>
    <n v="353"/>
    <n v="0"/>
    <n v="2"/>
    <n v="6"/>
    <n v="3"/>
    <n v="121"/>
    <n v="0"/>
    <n v="0"/>
    <n v="0"/>
    <n v="0"/>
    <n v="244"/>
    <n v="0"/>
    <n v="2"/>
    <n v="6"/>
    <n v="3"/>
    <n v="4.9180327868852458E-2"/>
    <n v="0"/>
    <n v="0"/>
    <n v="0"/>
    <n v="0"/>
    <n v="5.8823529411764705E-2"/>
    <n v="4.3137254901960784E-2"/>
    <n v="15"/>
  </r>
  <r>
    <x v="3"/>
    <s v="2527-01-000"/>
    <m/>
    <x v="3"/>
    <s v="Norman"/>
    <s v="Norman County West School District"/>
    <n v="8"/>
    <n v="0"/>
    <n v="0"/>
    <n v="0"/>
    <n v="0"/>
    <n v="0"/>
    <n v="15"/>
    <n v="0"/>
    <n v="5.5350553505535055E-2"/>
    <n v="42"/>
    <n v="0.14093959731543623"/>
    <n v="271"/>
    <n v="298"/>
    <n v="243"/>
    <n v="8"/>
    <n v="6"/>
    <n v="0"/>
    <n v="41"/>
    <n v="32"/>
    <n v="0"/>
    <n v="0"/>
    <n v="0"/>
    <n v="0"/>
    <n v="219"/>
    <n v="8"/>
    <n v="6"/>
    <n v="0"/>
    <n v="41"/>
    <n v="3.6529680365296802E-2"/>
    <n v="0"/>
    <n v="0"/>
    <n v="0"/>
    <n v="0"/>
    <n v="5.5350553505535055E-2"/>
    <n v="0.20072992700729927"/>
    <n v="15"/>
  </r>
  <r>
    <x v="18"/>
    <s v="0095-01-000"/>
    <m/>
    <x v="3"/>
    <s v="Carlton"/>
    <s v="Cromwell-Wright Public Schools"/>
    <n v="14"/>
    <n v="0"/>
    <n v="0"/>
    <n v="0"/>
    <n v="0"/>
    <n v="0"/>
    <n v="15"/>
    <n v="0"/>
    <n v="5.434782608695652E-2"/>
    <n v="38"/>
    <n v="0.12709030100334448"/>
    <n v="276"/>
    <n v="299"/>
    <n v="285"/>
    <n v="9"/>
    <n v="2"/>
    <n v="3"/>
    <n v="0"/>
    <n v="33"/>
    <n v="0"/>
    <n v="0"/>
    <n v="3"/>
    <n v="0"/>
    <n v="266"/>
    <n v="9"/>
    <n v="2"/>
    <n v="0"/>
    <n v="0"/>
    <n v="5.2631578947368418E-2"/>
    <n v="0"/>
    <n v="0"/>
    <n v="0"/>
    <n v="0"/>
    <n v="5.434782608695652E-2"/>
    <n v="3.9711191335740074E-2"/>
    <n v="15"/>
  </r>
  <r>
    <x v="17"/>
    <s v="0229-01-000"/>
    <m/>
    <x v="3"/>
    <s v="Fillmore"/>
    <s v="Lanesboro Public School District"/>
    <n v="13"/>
    <n v="0"/>
    <n v="0"/>
    <n v="0"/>
    <n v="0"/>
    <n v="0"/>
    <n v="15"/>
    <n v="0"/>
    <n v="4.9833887043189369E-2"/>
    <n v="100"/>
    <n v="0.25906735751295334"/>
    <n v="301"/>
    <n v="386"/>
    <n v="379"/>
    <n v="0"/>
    <n v="2"/>
    <n v="1"/>
    <n v="4"/>
    <n v="96"/>
    <n v="0"/>
    <n v="0"/>
    <n v="0"/>
    <n v="3"/>
    <n v="296"/>
    <n v="0"/>
    <n v="2"/>
    <n v="1"/>
    <n v="1"/>
    <n v="4.3918918918918921E-2"/>
    <n v="0"/>
    <n v="0"/>
    <n v="0"/>
    <n v="0"/>
    <n v="4.9833887043189369E-2"/>
    <n v="1.3333333333333334E-2"/>
    <n v="15"/>
  </r>
  <r>
    <x v="17"/>
    <s v="0242-01-000"/>
    <m/>
    <x v="3"/>
    <s v="Freeborn"/>
    <s v="Alden-Conger Public School District"/>
    <n v="9"/>
    <n v="0"/>
    <n v="0"/>
    <n v="0"/>
    <n v="3"/>
    <n v="0"/>
    <n v="15"/>
    <n v="0"/>
    <n v="4.807692307692308E-2"/>
    <n v="146"/>
    <n v="0.32957110609480811"/>
    <n v="312"/>
    <n v="443"/>
    <n v="422"/>
    <n v="0"/>
    <n v="2"/>
    <n v="6"/>
    <n v="6"/>
    <n v="140"/>
    <n v="0"/>
    <n v="0"/>
    <n v="0"/>
    <n v="0"/>
    <n v="291"/>
    <n v="0"/>
    <n v="2"/>
    <n v="6"/>
    <n v="9"/>
    <n v="3.0927835051546393E-2"/>
    <n v="0"/>
    <n v="0"/>
    <n v="0"/>
    <n v="0.33333333333333331"/>
    <n v="4.807692307692308E-2"/>
    <n v="5.5194805194805192E-2"/>
    <n v="15"/>
  </r>
  <r>
    <x v="0"/>
    <s v="0297-01-000"/>
    <m/>
    <x v="3"/>
    <s v="Houston"/>
    <s v="Spring Grove School District"/>
    <n v="9"/>
    <n v="0"/>
    <n v="3"/>
    <n v="0"/>
    <n v="0"/>
    <n v="0"/>
    <n v="15"/>
    <n v="0"/>
    <n v="4.5045045045045043E-2"/>
    <n v="32"/>
    <n v="9.1428571428571428E-2"/>
    <n v="333"/>
    <n v="350"/>
    <n v="339"/>
    <m/>
    <n v="3"/>
    <n v="2"/>
    <n v="6"/>
    <n v="28"/>
    <n v="0"/>
    <n v="0"/>
    <n v="0"/>
    <n v="0"/>
    <n v="320"/>
    <m/>
    <n v="6"/>
    <n v="2"/>
    <n v="6"/>
    <n v="2.8125000000000001E-2"/>
    <n v="0"/>
    <n v="0.5"/>
    <n v="0"/>
    <n v="0"/>
    <n v="4.5045045045045043E-2"/>
    <n v="4.1916167664670656E-2"/>
    <n v="15"/>
  </r>
  <r>
    <x v="14"/>
    <s v="0306-01-000"/>
    <m/>
    <x v="3"/>
    <s v="Hubbard"/>
    <s v="Laporte Public School District"/>
    <n v="3"/>
    <n v="7"/>
    <n v="0"/>
    <n v="0"/>
    <n v="0"/>
    <n v="0"/>
    <n v="15"/>
    <n v="0"/>
    <n v="4.4776119402985072E-2"/>
    <n v="4"/>
    <n v="1.2345679012345678E-2"/>
    <n v="335"/>
    <n v="324"/>
    <n v="262"/>
    <n v="55"/>
    <n v="0"/>
    <n v="3"/>
    <n v="4"/>
    <n v="3"/>
    <n v="0"/>
    <n v="0"/>
    <n v="0"/>
    <n v="0"/>
    <n v="262"/>
    <n v="62"/>
    <n v="0"/>
    <n v="3"/>
    <n v="4"/>
    <n v="1.1450381679389313E-2"/>
    <n v="0.11290322580645161"/>
    <n v="0"/>
    <n v="0"/>
    <n v="0"/>
    <n v="4.4776119402985072E-2"/>
    <n v="0.20845921450151059"/>
    <n v="15"/>
  </r>
  <r>
    <x v="9"/>
    <s v="2856-01-000"/>
    <m/>
    <x v="3"/>
    <s v="Marshall"/>
    <s v="Stephen-Argyle Central Schools"/>
    <n v="12"/>
    <n v="0"/>
    <n v="0"/>
    <n v="0"/>
    <n v="0"/>
    <n v="0"/>
    <n v="15"/>
    <n v="0"/>
    <n v="4.0214477211796246E-2"/>
    <n v="8"/>
    <n v="2.185792349726776E-2"/>
    <n v="373"/>
    <n v="366"/>
    <n v="332"/>
    <n v="0"/>
    <n v="0"/>
    <n v="1"/>
    <n v="33"/>
    <n v="8"/>
    <n v="0"/>
    <n v="0"/>
    <n v="0"/>
    <n v="0"/>
    <n v="336"/>
    <n v="0"/>
    <n v="0"/>
    <n v="1"/>
    <n v="33"/>
    <n v="3.5714285714285712E-2"/>
    <n v="0"/>
    <n v="0"/>
    <n v="0"/>
    <n v="0"/>
    <n v="4.0214477211796246E-2"/>
    <n v="9.1891891891891897E-2"/>
    <n v="15"/>
  </r>
  <r>
    <x v="11"/>
    <s v="0414-01-000"/>
    <m/>
    <x v="3"/>
    <s v="Lyon"/>
    <s v="Minneota Public School District"/>
    <n v="13"/>
    <n v="0"/>
    <n v="0"/>
    <n v="0"/>
    <n v="0"/>
    <n v="0"/>
    <n v="15"/>
    <n v="0"/>
    <n v="3.8167938931297711E-2"/>
    <n v="71"/>
    <n v="0.15812917594654788"/>
    <n v="393"/>
    <n v="449"/>
    <n v="421"/>
    <n v="0"/>
    <n v="2"/>
    <n v="3"/>
    <n v="23"/>
    <n v="65"/>
    <n v="0"/>
    <n v="0"/>
    <n v="0"/>
    <n v="4"/>
    <n v="369"/>
    <n v="0"/>
    <n v="2"/>
    <n v="3"/>
    <n v="19"/>
    <n v="3.5230352303523033E-2"/>
    <n v="0"/>
    <n v="0"/>
    <n v="0"/>
    <n v="0"/>
    <n v="3.8167938931297711E-2"/>
    <n v="6.1068702290076333E-2"/>
    <n v="15"/>
  </r>
  <r>
    <x v="7"/>
    <s v="0414-01-000"/>
    <m/>
    <x v="3"/>
    <s v="Lyon"/>
    <s v="Minneota Public School District"/>
    <n v="12"/>
    <n v="0"/>
    <n v="0"/>
    <n v="0"/>
    <n v="0"/>
    <n v="0"/>
    <n v="15"/>
    <n v="0"/>
    <n v="3.7783375314861464E-2"/>
    <n v="87"/>
    <n v="0.18550106609808104"/>
    <n v="397"/>
    <n v="469"/>
    <n v="429"/>
    <n v="0"/>
    <n v="5"/>
    <n v="2"/>
    <n v="33"/>
    <n v="83"/>
    <n v="0"/>
    <n v="0"/>
    <n v="0"/>
    <n v="0"/>
    <n v="358"/>
    <n v="0"/>
    <n v="5"/>
    <n v="2"/>
    <n v="33"/>
    <n v="3.3519553072625698E-2"/>
    <n v="0"/>
    <n v="0"/>
    <n v="0"/>
    <n v="0"/>
    <n v="3.7783375314861464E-2"/>
    <n v="0.10050251256281408"/>
    <n v="15"/>
  </r>
  <r>
    <x v="18"/>
    <s v="0414-01-000"/>
    <m/>
    <x v="3"/>
    <s v="Lyon"/>
    <s v="Minneota Public School District"/>
    <n v="11"/>
    <n v="0"/>
    <n v="0"/>
    <n v="0"/>
    <n v="0"/>
    <n v="0"/>
    <n v="15"/>
    <n v="0"/>
    <n v="3.7037037037037035E-2"/>
    <n v="82"/>
    <n v="0.17372881355932204"/>
    <n v="405"/>
    <n v="472"/>
    <n v="427"/>
    <n v="0"/>
    <n v="6"/>
    <n v="3"/>
    <n v="36"/>
    <n v="77"/>
    <n v="0"/>
    <n v="0"/>
    <n v="0"/>
    <n v="0"/>
    <n v="361"/>
    <n v="0"/>
    <n v="6"/>
    <n v="3"/>
    <n v="36"/>
    <n v="3.0470914127423823E-2"/>
    <n v="0"/>
    <n v="0"/>
    <n v="0"/>
    <n v="0"/>
    <n v="3.7037037037037035E-2"/>
    <n v="0.11083743842364532"/>
    <n v="15"/>
  </r>
  <r>
    <x v="13"/>
    <s v="0803-01-000"/>
    <m/>
    <x v="3"/>
    <s v="Traverse"/>
    <s v="Wheaton Area Public School District"/>
    <n v="10"/>
    <n v="0"/>
    <n v="0"/>
    <n v="0"/>
    <n v="0"/>
    <n v="0"/>
    <n v="15"/>
    <n v="0"/>
    <n v="3.614457831325301E-2"/>
    <n v="52"/>
    <n v="0.11504424778761062"/>
    <n v="415"/>
    <n v="452"/>
    <n v="429"/>
    <n v="3"/>
    <n v="2"/>
    <n v="5"/>
    <n v="13"/>
    <n v="50"/>
    <n v="0"/>
    <n v="0"/>
    <n v="0"/>
    <n v="0"/>
    <n v="389"/>
    <n v="3"/>
    <n v="2"/>
    <n v="5"/>
    <n v="13"/>
    <n v="2.570694087403599E-2"/>
    <n v="0"/>
    <n v="0"/>
    <n v="0"/>
    <n v="0"/>
    <n v="3.614457831325301E-2"/>
    <n v="5.5825242718446605E-2"/>
    <n v="15"/>
  </r>
  <r>
    <x v="14"/>
    <s v="2171-01-000"/>
    <m/>
    <x v="3"/>
    <s v="Kittson"/>
    <s v="Kittson Central School District"/>
    <n v="15"/>
    <n v="0"/>
    <n v="0"/>
    <n v="0"/>
    <n v="0"/>
    <n v="0"/>
    <n v="15"/>
    <n v="0"/>
    <n v="3.4562211981566823E-2"/>
    <n v="10"/>
    <n v="2.3310023310023312E-2"/>
    <n v="434"/>
    <n v="429"/>
    <n v="397"/>
    <n v="0"/>
    <n v="1"/>
    <n v="4"/>
    <n v="27"/>
    <n v="9"/>
    <n v="0"/>
    <n v="0"/>
    <n v="0"/>
    <n v="0"/>
    <n v="403"/>
    <n v="0"/>
    <n v="1"/>
    <n v="4"/>
    <n v="27"/>
    <n v="3.7220843672456573E-2"/>
    <n v="0"/>
    <n v="0"/>
    <n v="0"/>
    <n v="0"/>
    <n v="3.4562211981566823E-2"/>
    <n v="7.3563218390804597E-2"/>
    <n v="15"/>
  </r>
  <r>
    <x v="13"/>
    <s v="2311-01-000"/>
    <m/>
    <x v="3"/>
    <s v="Clearwater"/>
    <s v="Clearbrook-Gonvick School District"/>
    <n v="13"/>
    <n v="0"/>
    <n v="0"/>
    <n v="0"/>
    <n v="0"/>
    <n v="0"/>
    <n v="15"/>
    <n v="0"/>
    <n v="3.1982942430703626E-2"/>
    <n v="48"/>
    <n v="9.5617529880478086E-2"/>
    <n v="469"/>
    <n v="502"/>
    <n v="435"/>
    <n v="51"/>
    <n v="4"/>
    <n v="8"/>
    <n v="4"/>
    <n v="20"/>
    <n v="23"/>
    <n v="0"/>
    <n v="0"/>
    <n v="0"/>
    <n v="428"/>
    <n v="28"/>
    <n v="4"/>
    <n v="8"/>
    <n v="4"/>
    <n v="3.0373831775700934E-2"/>
    <n v="0"/>
    <n v="0"/>
    <n v="0"/>
    <n v="0"/>
    <n v="3.1982942430703626E-2"/>
    <n v="9.3220338983050849E-2"/>
    <n v="15"/>
  </r>
  <r>
    <x v="16"/>
    <s v="2171-01-000"/>
    <m/>
    <x v="3"/>
    <s v="Kittson"/>
    <s v="Kittson Central School District"/>
    <n v="13"/>
    <n v="0"/>
    <n v="0"/>
    <n v="0"/>
    <n v="0"/>
    <n v="0"/>
    <n v="15"/>
    <n v="0"/>
    <n v="3.1185031185031187E-2"/>
    <n v="6"/>
    <n v="1.2711864406779662E-2"/>
    <n v="481"/>
    <n v="472"/>
    <n v="443"/>
    <n v="0"/>
    <n v="0"/>
    <n v="3"/>
    <n v="26"/>
    <n v="4"/>
    <n v="0"/>
    <n v="0"/>
    <n v="0"/>
    <n v="0"/>
    <n v="452"/>
    <n v="0"/>
    <n v="0"/>
    <n v="3"/>
    <n v="26"/>
    <n v="2.8761061946902654E-2"/>
    <n v="0"/>
    <n v="0"/>
    <n v="0"/>
    <n v="0"/>
    <n v="3.1185031185031187E-2"/>
    <n v="6.0291060291060294E-2"/>
    <n v="15"/>
  </r>
  <r>
    <x v="15"/>
    <s v="2854-01-000"/>
    <m/>
    <x v="3"/>
    <s v="Norman"/>
    <s v="Ada-Borup Public School District"/>
    <n v="13"/>
    <n v="0"/>
    <n v="0"/>
    <n v="0"/>
    <n v="0"/>
    <n v="0"/>
    <n v="15"/>
    <n v="0"/>
    <n v="2.8790786948176585E-2"/>
    <n v="50"/>
    <n v="8.9928057553956831E-2"/>
    <n v="521"/>
    <n v="556"/>
    <n v="502"/>
    <n v="7"/>
    <n v="4"/>
    <n v="6"/>
    <n v="37"/>
    <n v="44"/>
    <n v="0"/>
    <n v="0"/>
    <n v="4"/>
    <n v="0"/>
    <n v="471"/>
    <n v="7"/>
    <n v="4"/>
    <n v="2"/>
    <n v="37"/>
    <n v="2.7600849256900213E-2"/>
    <n v="0"/>
    <n v="0"/>
    <n v="0"/>
    <n v="0"/>
    <n v="2.8790786948176585E-2"/>
    <n v="9.5969289827255277E-2"/>
    <n v="15"/>
  </r>
  <r>
    <x v="17"/>
    <s v="2311-01-000"/>
    <m/>
    <x v="3"/>
    <s v="Clearwater"/>
    <s v="Clearbrook-Gonvick School District"/>
    <n v="13"/>
    <n v="0"/>
    <n v="0"/>
    <n v="0"/>
    <n v="0"/>
    <n v="0"/>
    <n v="15"/>
    <n v="0"/>
    <n v="2.4115755627009645E-2"/>
    <n v="0"/>
    <n v="0"/>
    <n v="622"/>
    <n v="607"/>
    <n v="550"/>
    <n v="39"/>
    <n v="5"/>
    <n v="6"/>
    <n v="8"/>
    <n v="0"/>
    <n v="0"/>
    <n v="0"/>
    <n v="0"/>
    <n v="0"/>
    <n v="563"/>
    <n v="39"/>
    <n v="5"/>
    <n v="6"/>
    <n v="8"/>
    <n v="2.3090586145648313E-2"/>
    <n v="0"/>
    <n v="0"/>
    <n v="0"/>
    <n v="0"/>
    <n v="2.4115755627009645E-2"/>
    <n v="9.3397745571658614E-2"/>
    <n v="15"/>
  </r>
  <r>
    <x v="15"/>
    <s v="0500-01-000"/>
    <m/>
    <x v="3"/>
    <s v="Mower"/>
    <s v="Southland Public School District"/>
    <n v="12"/>
    <n v="0"/>
    <n v="0"/>
    <n v="0"/>
    <n v="0"/>
    <n v="0"/>
    <n v="15"/>
    <n v="0"/>
    <n v="2.2727272727272728E-2"/>
    <n v="71"/>
    <n v="9.9162011173184364E-2"/>
    <n v="660"/>
    <n v="716"/>
    <n v="698"/>
    <n v="1"/>
    <n v="4"/>
    <n v="5"/>
    <n v="8"/>
    <n v="67"/>
    <n v="0"/>
    <n v="0"/>
    <n v="0"/>
    <n v="0"/>
    <n v="643"/>
    <n v="1"/>
    <n v="4"/>
    <n v="5"/>
    <n v="8"/>
    <n v="1.8662519440124418E-2"/>
    <n v="0"/>
    <n v="0"/>
    <n v="0"/>
    <n v="0"/>
    <n v="2.2727272727272728E-2"/>
    <n v="2.7231467473524961E-2"/>
    <n v="15"/>
  </r>
  <r>
    <x v="9"/>
    <s v="0533-01-000"/>
    <m/>
    <x v="3"/>
    <s v="Olmsted"/>
    <s v="Dover-Eyota Public School District"/>
    <n v="15"/>
    <n v="0"/>
    <n v="0"/>
    <n v="0"/>
    <n v="0"/>
    <n v="0"/>
    <n v="15"/>
    <n v="0"/>
    <n v="1.9762845849802372E-2"/>
    <n v="398"/>
    <n v="0.34851138353765326"/>
    <n v="759"/>
    <n v="1142"/>
    <n v="1114"/>
    <n v="1"/>
    <n v="3"/>
    <n v="14"/>
    <n v="10"/>
    <n v="391"/>
    <n v="0"/>
    <n v="0"/>
    <n v="3"/>
    <n v="0"/>
    <n v="738"/>
    <n v="1"/>
    <n v="3"/>
    <n v="11"/>
    <n v="10"/>
    <n v="2.032520325203252E-2"/>
    <n v="0"/>
    <n v="0"/>
    <n v="0"/>
    <n v="0"/>
    <n v="1.9762845849802372E-2"/>
    <n v="3.2765399737876802E-2"/>
    <n v="15"/>
  </r>
  <r>
    <x v="12"/>
    <s v="0533-01-000"/>
    <m/>
    <x v="3"/>
    <s v="Olmsted"/>
    <s v="Dover-Eyota Public School District"/>
    <n v="10"/>
    <n v="0"/>
    <n v="0"/>
    <n v="0"/>
    <n v="0"/>
    <n v="0"/>
    <n v="15"/>
    <n v="0"/>
    <n v="1.948051948051948E-2"/>
    <n v="370"/>
    <n v="0.3288888888888889"/>
    <n v="770"/>
    <n v="1125"/>
    <n v="1102"/>
    <n v="0"/>
    <n v="2"/>
    <n v="11"/>
    <n v="10"/>
    <n v="368"/>
    <n v="0"/>
    <n v="0"/>
    <n v="0"/>
    <n v="0"/>
    <n v="744"/>
    <n v="0"/>
    <n v="2"/>
    <n v="11"/>
    <n v="10"/>
    <n v="1.3440860215053764E-2"/>
    <n v="0"/>
    <n v="0"/>
    <n v="0"/>
    <n v="0"/>
    <n v="1.948051948051948E-2"/>
    <n v="2.9986962190352021E-2"/>
    <n v="15"/>
  </r>
  <r>
    <x v="16"/>
    <s v="0150-01-000"/>
    <m/>
    <x v="3"/>
    <s v="Clay"/>
    <s v="Hawley Public School District"/>
    <n v="11"/>
    <n v="0"/>
    <n v="0"/>
    <n v="0"/>
    <n v="0"/>
    <n v="0"/>
    <n v="15"/>
    <n v="0"/>
    <n v="1.7964071856287425E-2"/>
    <n v="94"/>
    <n v="0.10284463894967177"/>
    <n v="835"/>
    <n v="914"/>
    <n v="897"/>
    <n v="6"/>
    <n v="3"/>
    <n v="4"/>
    <n v="4"/>
    <n v="94"/>
    <n v="0"/>
    <n v="0"/>
    <n v="0"/>
    <n v="0"/>
    <n v="814"/>
    <n v="6"/>
    <n v="3"/>
    <n v="4"/>
    <n v="4"/>
    <n v="1.3513513513513514E-2"/>
    <n v="0"/>
    <n v="0"/>
    <n v="0"/>
    <n v="0"/>
    <n v="1.7964071856287425E-2"/>
    <n v="2.0457280385078221E-2"/>
    <n v="15"/>
  </r>
  <r>
    <x v="16"/>
    <s v="0115-01-000"/>
    <m/>
    <x v="3"/>
    <s v="Cass"/>
    <s v="Cass Lake-Bena Public Schools"/>
    <n v="4"/>
    <n v="6"/>
    <n v="0"/>
    <n v="0"/>
    <n v="0"/>
    <n v="6"/>
    <n v="9"/>
    <n v="5.6338028169014088E-3"/>
    <n v="8.4507042253521118E-3"/>
    <n v="113"/>
    <n v="9.7162510748065353E-2"/>
    <n v="1065"/>
    <n v="1163"/>
    <n v="205"/>
    <n v="949"/>
    <n v="3"/>
    <n v="5"/>
    <n v="1"/>
    <n v="5"/>
    <n v="103"/>
    <n v="0"/>
    <n v="0"/>
    <n v="0"/>
    <n v="204"/>
    <n v="852"/>
    <n v="3"/>
    <n v="5"/>
    <n v="1"/>
    <n v="1.9607843137254902E-2"/>
    <n v="7.0422535211267607E-3"/>
    <n v="0"/>
    <n v="0"/>
    <n v="0"/>
    <n v="1.408450704225352E-2"/>
    <n v="0.80845070422535215"/>
    <n v="15"/>
  </r>
  <r>
    <x v="0"/>
    <s v="0832-01-000"/>
    <s v="yes"/>
    <x v="2"/>
    <s v="Washington"/>
    <s v="Mahtomedi Public School District"/>
    <n v="70"/>
    <n v="0"/>
    <n v="0"/>
    <n v="3"/>
    <n v="3"/>
    <n v="24"/>
    <n v="64"/>
    <n v="9.5961615353858457E-3"/>
    <n v="2.5589764094362255E-2"/>
    <n v="839"/>
    <n v="0.25799507995079951"/>
    <n v="2501"/>
    <n v="3252"/>
    <n v="2831"/>
    <n v="5"/>
    <n v="148"/>
    <n v="129"/>
    <n v="139"/>
    <n v="722"/>
    <n v="0"/>
    <n v="23"/>
    <n v="29"/>
    <n v="44"/>
    <n v="2179"/>
    <n v="5"/>
    <n v="125"/>
    <n v="103"/>
    <n v="98"/>
    <n v="3.2124827902707667E-2"/>
    <n v="0"/>
    <n v="0"/>
    <n v="2.9126213592233011E-2"/>
    <n v="3.0612244897959183E-2"/>
    <n v="3.5185925629748101E-2"/>
    <n v="0.13187250996015937"/>
    <n v="88"/>
  </r>
  <r>
    <x v="16"/>
    <s v="0025-01-000"/>
    <m/>
    <x v="3"/>
    <s v="Becker"/>
    <s v="Pine Point Public School District"/>
    <n v="0"/>
    <n v="14"/>
    <n v="0"/>
    <n v="0"/>
    <n v="0"/>
    <n v="0"/>
    <n v="14"/>
    <n v="0"/>
    <n v="0.18421052631578946"/>
    <n v="1"/>
    <n v="1.5873015873015872E-2"/>
    <n v="76"/>
    <n v="63"/>
    <n v="0"/>
    <n v="63"/>
    <n v="0"/>
    <n v="0"/>
    <n v="0"/>
    <n v="0"/>
    <n v="0"/>
    <n v="0"/>
    <n v="0"/>
    <n v="0"/>
    <n v="0"/>
    <n v="77"/>
    <n v="0"/>
    <n v="0"/>
    <n v="0"/>
    <n v="0"/>
    <n v="0.18181818181818182"/>
    <n v="0"/>
    <n v="0"/>
    <n v="0"/>
    <n v="0.18421052631578946"/>
    <n v="1"/>
    <n v="14"/>
  </r>
  <r>
    <x v="13"/>
    <s v="0404-01-000"/>
    <m/>
    <x v="3"/>
    <s v="Lincoln"/>
    <s v="Lake Benton Public School District"/>
    <n v="11"/>
    <n v="0"/>
    <n v="0"/>
    <n v="0"/>
    <n v="0"/>
    <n v="0"/>
    <n v="14"/>
    <n v="0"/>
    <n v="6.8292682926829273E-2"/>
    <n v="14"/>
    <n v="6.8292682926829273E-2"/>
    <n v="205"/>
    <n v="205"/>
    <n v="199"/>
    <n v="0"/>
    <n v="6"/>
    <n v="0"/>
    <n v="0"/>
    <n v="14"/>
    <n v="0"/>
    <n v="0"/>
    <n v="0"/>
    <n v="0"/>
    <n v="196"/>
    <n v="0"/>
    <n v="6"/>
    <n v="0"/>
    <n v="0"/>
    <n v="5.6122448979591837E-2"/>
    <n v="0"/>
    <n v="0"/>
    <n v="0"/>
    <n v="0"/>
    <n v="6.8292682926829273E-2"/>
    <n v="2.9702970297029702E-2"/>
    <n v="14"/>
  </r>
  <r>
    <x v="14"/>
    <s v="0850-01-000"/>
    <m/>
    <x v="3"/>
    <s v="Wilkin"/>
    <s v="Rothsay Public School District"/>
    <n v="10"/>
    <n v="0"/>
    <n v="0"/>
    <n v="0"/>
    <n v="0"/>
    <n v="0"/>
    <n v="14"/>
    <n v="0"/>
    <n v="6.7307692307692304E-2"/>
    <n v="64"/>
    <n v="0.24806201550387597"/>
    <n v="208"/>
    <n v="258"/>
    <n v="231"/>
    <n v="7"/>
    <n v="4"/>
    <n v="0"/>
    <n v="16"/>
    <n v="61"/>
    <n v="0"/>
    <n v="0"/>
    <n v="0"/>
    <n v="0"/>
    <n v="180"/>
    <n v="7"/>
    <n v="4"/>
    <n v="0"/>
    <n v="16"/>
    <n v="5.5555555555555552E-2"/>
    <n v="0"/>
    <n v="0"/>
    <n v="0"/>
    <n v="0"/>
    <n v="6.7307692307692304E-2"/>
    <n v="0.13043478260869565"/>
    <n v="14"/>
  </r>
  <r>
    <x v="2"/>
    <s v="0698-01-000"/>
    <m/>
    <x v="3"/>
    <s v="Saint Louis"/>
    <s v="Floodwood Public School District"/>
    <n v="7"/>
    <n v="0"/>
    <n v="0"/>
    <n v="0"/>
    <n v="0"/>
    <n v="0"/>
    <n v="14"/>
    <n v="0"/>
    <n v="6.3926940639269403E-2"/>
    <n v="40"/>
    <n v="0.16326530612244897"/>
    <n v="219"/>
    <n v="245"/>
    <n v="233"/>
    <n v="6"/>
    <n v="6"/>
    <n v="0"/>
    <n v="0"/>
    <n v="36"/>
    <n v="3"/>
    <n v="0"/>
    <n v="0"/>
    <n v="0"/>
    <n v="204"/>
    <n v="3"/>
    <n v="6"/>
    <n v="0"/>
    <n v="0"/>
    <n v="3.4313725490196081E-2"/>
    <n v="0"/>
    <n v="0"/>
    <n v="0"/>
    <n v="0"/>
    <n v="6.3926940639269403E-2"/>
    <n v="4.2253521126760563E-2"/>
    <n v="14"/>
  </r>
  <r>
    <x v="17"/>
    <s v="0600-01-000"/>
    <m/>
    <x v="3"/>
    <s v="Polk"/>
    <s v="Fisher Public School District"/>
    <n v="11"/>
    <n v="3"/>
    <n v="0"/>
    <n v="0"/>
    <n v="0"/>
    <n v="0"/>
    <n v="14"/>
    <n v="0"/>
    <n v="6.363636363636363E-2"/>
    <n v="92"/>
    <n v="0.3087248322147651"/>
    <n v="220"/>
    <n v="298"/>
    <n v="271"/>
    <n v="0"/>
    <n v="0"/>
    <n v="0"/>
    <n v="28"/>
    <n v="75"/>
    <n v="0"/>
    <n v="0"/>
    <n v="0"/>
    <n v="16"/>
    <n v="207"/>
    <n v="3"/>
    <n v="0"/>
    <n v="0"/>
    <n v="12"/>
    <n v="5.3140096618357488E-2"/>
    <n v="1"/>
    <n v="0"/>
    <n v="0"/>
    <n v="0"/>
    <n v="6.363636363636363E-2"/>
    <n v="6.7567567567567571E-2"/>
    <n v="14"/>
  </r>
  <r>
    <x v="1"/>
    <s v="0229-01-000"/>
    <m/>
    <x v="3"/>
    <s v="Fillmore"/>
    <s v="Lanesboro Public School District"/>
    <n v="13"/>
    <n v="0"/>
    <n v="0"/>
    <n v="0"/>
    <n v="0"/>
    <n v="0"/>
    <n v="14"/>
    <n v="0"/>
    <n v="6.1946902654867256E-2"/>
    <n v="129"/>
    <n v="0.3782991202346041"/>
    <n v="226"/>
    <n v="341"/>
    <n v="330"/>
    <n v="0"/>
    <n v="3"/>
    <n v="3"/>
    <n v="5"/>
    <n v="127"/>
    <n v="0"/>
    <n v="0"/>
    <n v="0"/>
    <n v="0"/>
    <n v="216"/>
    <n v="0"/>
    <n v="3"/>
    <n v="3"/>
    <n v="5"/>
    <n v="6.0185185185185182E-2"/>
    <n v="0"/>
    <n v="0"/>
    <n v="0"/>
    <n v="0"/>
    <n v="6.1946902654867256E-2"/>
    <n v="4.8458149779735685E-2"/>
    <n v="14"/>
  </r>
  <r>
    <x v="2"/>
    <s v="0362-01-000"/>
    <m/>
    <x v="3"/>
    <s v="Koochiching"/>
    <s v="Littlefork-Big Falls School Dist."/>
    <n v="10"/>
    <n v="0"/>
    <n v="0"/>
    <n v="0"/>
    <n v="0"/>
    <n v="0"/>
    <n v="14"/>
    <n v="0"/>
    <n v="5.8823529411764705E-2"/>
    <n v="143"/>
    <n v="0.38964577656675747"/>
    <n v="238"/>
    <n v="367"/>
    <n v="354"/>
    <n v="8"/>
    <n v="3"/>
    <n v="0"/>
    <n v="2"/>
    <n v="134"/>
    <n v="3"/>
    <n v="3"/>
    <n v="0"/>
    <n v="0"/>
    <n v="230"/>
    <n v="5"/>
    <n v="0"/>
    <n v="0"/>
    <n v="2"/>
    <n v="4.3478260869565216E-2"/>
    <n v="0"/>
    <n v="0"/>
    <n v="0"/>
    <n v="0"/>
    <n v="5.8823529411764705E-2"/>
    <n v="2.9535864978902954E-2"/>
    <n v="14"/>
  </r>
  <r>
    <x v="13"/>
    <s v="0261-01-000"/>
    <m/>
    <x v="3"/>
    <s v="Grant"/>
    <s v="Ashby Public School District"/>
    <n v="12"/>
    <n v="0"/>
    <n v="0"/>
    <n v="0"/>
    <n v="0"/>
    <n v="0"/>
    <n v="14"/>
    <n v="0"/>
    <n v="5.8333333333333334E-2"/>
    <n v="66"/>
    <n v="0.22602739726027396"/>
    <n v="240"/>
    <n v="292"/>
    <n v="285"/>
    <n v="2"/>
    <n v="2"/>
    <n v="0"/>
    <n v="3"/>
    <n v="61"/>
    <n v="0"/>
    <n v="0"/>
    <n v="0"/>
    <n v="0"/>
    <n v="236"/>
    <n v="2"/>
    <n v="2"/>
    <n v="0"/>
    <n v="3"/>
    <n v="5.0847457627118647E-2"/>
    <n v="0"/>
    <n v="0"/>
    <n v="0"/>
    <n v="0"/>
    <n v="5.8333333333333334E-2"/>
    <n v="2.8806584362139918E-2"/>
    <n v="14"/>
  </r>
  <r>
    <x v="0"/>
    <s v="0581-01-000"/>
    <m/>
    <x v="3"/>
    <s v="Pipestone"/>
    <s v="Edgerton Public School District"/>
    <n v="13"/>
    <n v="0"/>
    <n v="0"/>
    <n v="0"/>
    <n v="0"/>
    <n v="0"/>
    <n v="14"/>
    <n v="0"/>
    <n v="5.7142857142857141E-2"/>
    <n v="171"/>
    <n v="0.42537313432835822"/>
    <n v="245"/>
    <n v="402"/>
    <n v="299"/>
    <n v="5"/>
    <n v="16"/>
    <n v="3"/>
    <n v="79"/>
    <n v="111"/>
    <n v="3"/>
    <n v="10"/>
    <n v="0"/>
    <n v="43"/>
    <n v="201"/>
    <n v="2"/>
    <n v="6"/>
    <n v="3"/>
    <n v="36"/>
    <n v="6.4676616915422883E-2"/>
    <n v="0"/>
    <n v="0"/>
    <n v="0"/>
    <n v="0"/>
    <n v="5.7142857142857141E-2"/>
    <n v="0.18951612903225806"/>
    <n v="14"/>
  </r>
  <r>
    <x v="17"/>
    <s v="0261-01-000"/>
    <m/>
    <x v="3"/>
    <s v="Grant"/>
    <s v="Ashby Public School District"/>
    <n v="13"/>
    <n v="0"/>
    <n v="0"/>
    <n v="0"/>
    <n v="0"/>
    <n v="0"/>
    <n v="14"/>
    <n v="0"/>
    <n v="5.2238805970149252E-2"/>
    <n v="93"/>
    <n v="0.2680115273775216"/>
    <n v="268"/>
    <n v="347"/>
    <n v="337"/>
    <n v="5"/>
    <n v="0"/>
    <n v="0"/>
    <n v="2"/>
    <n v="89"/>
    <n v="0"/>
    <n v="0"/>
    <n v="0"/>
    <n v="4"/>
    <n v="261"/>
    <n v="5"/>
    <n v="0"/>
    <n v="0"/>
    <n v="-2"/>
    <n v="4.9808429118773943E-2"/>
    <n v="0"/>
    <n v="0"/>
    <n v="0"/>
    <n v="0"/>
    <n v="5.2238805970149252E-2"/>
    <n v="1.1363636363636364E-2"/>
    <n v="14"/>
  </r>
  <r>
    <x v="10"/>
    <s v="0698-01-000"/>
    <m/>
    <x v="3"/>
    <s v="Saint Louis"/>
    <s v="Floodwood Public School District"/>
    <n v="12"/>
    <n v="0"/>
    <n v="0"/>
    <n v="0"/>
    <n v="0"/>
    <n v="0"/>
    <n v="14"/>
    <n v="0"/>
    <n v="4.7457627118644069E-2"/>
    <n v="106"/>
    <n v="0.27390180878552972"/>
    <n v="295"/>
    <n v="387"/>
    <n v="371"/>
    <n v="7"/>
    <n v="6"/>
    <n v="0"/>
    <n v="3"/>
    <n v="101"/>
    <n v="0"/>
    <n v="0"/>
    <n v="0"/>
    <n v="0"/>
    <n v="282"/>
    <n v="7"/>
    <n v="6"/>
    <n v="0"/>
    <n v="3"/>
    <n v="4.2553191489361701E-2"/>
    <n v="0"/>
    <n v="0"/>
    <n v="0"/>
    <n v="0"/>
    <n v="4.7457627118644069E-2"/>
    <n v="5.3691275167785234E-2"/>
    <n v="14"/>
  </r>
  <r>
    <x v="4"/>
    <s v="2856-01-000"/>
    <m/>
    <x v="3"/>
    <s v="Marshall"/>
    <s v="Stephen-Argyle Central Schools"/>
    <n v="9"/>
    <n v="0"/>
    <n v="0"/>
    <n v="0"/>
    <n v="0"/>
    <n v="0"/>
    <n v="14"/>
    <n v="0"/>
    <n v="4.4303797468354431E-2"/>
    <n v="20"/>
    <n v="6.2111801242236024E-2"/>
    <n v="316"/>
    <n v="322"/>
    <n v="288"/>
    <n v="1"/>
    <n v="5"/>
    <n v="1"/>
    <n v="27"/>
    <n v="18"/>
    <n v="0"/>
    <n v="0"/>
    <n v="0"/>
    <n v="0"/>
    <n v="279"/>
    <n v="1"/>
    <n v="5"/>
    <n v="1"/>
    <n v="27"/>
    <n v="3.2258064516129031E-2"/>
    <n v="0"/>
    <n v="0"/>
    <n v="0"/>
    <n v="0"/>
    <n v="4.4303797468354431E-2"/>
    <n v="0.10862619808306709"/>
    <n v="14"/>
  </r>
  <r>
    <x v="17"/>
    <s v="0330-01-000"/>
    <m/>
    <x v="3"/>
    <s v="Jackson"/>
    <s v="Heron Lake-Okabena School District"/>
    <n v="10"/>
    <n v="0"/>
    <n v="0"/>
    <n v="0"/>
    <n v="0"/>
    <n v="0"/>
    <n v="14"/>
    <n v="0"/>
    <n v="4.3076923076923075E-2"/>
    <n v="77"/>
    <n v="0.19845360824742267"/>
    <n v="325"/>
    <n v="388"/>
    <n v="372"/>
    <n v="0"/>
    <n v="2"/>
    <n v="0"/>
    <n v="18"/>
    <n v="74"/>
    <n v="0"/>
    <n v="0"/>
    <n v="0"/>
    <n v="0"/>
    <n v="308"/>
    <n v="0"/>
    <n v="2"/>
    <n v="0"/>
    <n v="18"/>
    <n v="3.2467532467532464E-2"/>
    <n v="0"/>
    <n v="0"/>
    <n v="0"/>
    <n v="0"/>
    <n v="4.3076923076923075E-2"/>
    <n v="6.097560975609756E-2"/>
    <n v="14"/>
  </r>
  <r>
    <x v="13"/>
    <s v="0698-01-000"/>
    <m/>
    <x v="3"/>
    <s v="Saint Louis"/>
    <s v="Floodwood Public School District"/>
    <n v="11"/>
    <n v="0"/>
    <n v="0"/>
    <n v="0"/>
    <n v="0"/>
    <n v="0"/>
    <n v="14"/>
    <n v="0"/>
    <n v="4.2813455657492352E-2"/>
    <n v="121"/>
    <n v="0.27880184331797236"/>
    <n v="327"/>
    <n v="434"/>
    <n v="416"/>
    <n v="7"/>
    <n v="6"/>
    <n v="0"/>
    <n v="5"/>
    <n v="118"/>
    <n v="0"/>
    <n v="0"/>
    <n v="0"/>
    <n v="0"/>
    <n v="309"/>
    <n v="7"/>
    <n v="6"/>
    <n v="0"/>
    <n v="5"/>
    <n v="3.5598705501618123E-2"/>
    <n v="0"/>
    <n v="0"/>
    <n v="0"/>
    <n v="0"/>
    <n v="4.2813455657492352E-2"/>
    <n v="5.5045871559633031E-2"/>
    <n v="14"/>
  </r>
  <r>
    <x v="13"/>
    <s v="2527-01-000"/>
    <m/>
    <x v="3"/>
    <s v="Norman"/>
    <s v="Norman County West School District"/>
    <n v="7"/>
    <n v="0"/>
    <n v="3"/>
    <n v="0"/>
    <n v="0"/>
    <n v="0"/>
    <n v="14"/>
    <n v="0"/>
    <n v="4.2813455657492352E-2"/>
    <n v="57"/>
    <n v="0.15405405405405406"/>
    <n v="327"/>
    <n v="370"/>
    <n v="324"/>
    <n v="9"/>
    <n v="0"/>
    <n v="1"/>
    <n v="36"/>
    <n v="42"/>
    <n v="3"/>
    <n v="0"/>
    <n v="0"/>
    <n v="11"/>
    <n v="289"/>
    <n v="6"/>
    <n v="3"/>
    <n v="1"/>
    <n v="25"/>
    <n v="2.4221453287197232E-2"/>
    <n v="0"/>
    <n v="1"/>
    <n v="0"/>
    <n v="0"/>
    <n v="4.2813455657492352E-2"/>
    <n v="0.10802469135802469"/>
    <n v="14"/>
  </r>
  <r>
    <x v="15"/>
    <s v="0441-01-000"/>
    <m/>
    <x v="3"/>
    <s v="Marshall"/>
    <s v="Marshall County Central Schools"/>
    <n v="12"/>
    <n v="0"/>
    <n v="0"/>
    <n v="0"/>
    <n v="0"/>
    <n v="0"/>
    <n v="14"/>
    <n v="0"/>
    <n v="4.0935672514619881E-2"/>
    <n v="52"/>
    <n v="0.1368421052631579"/>
    <n v="342"/>
    <n v="380"/>
    <n v="375"/>
    <n v="1"/>
    <n v="2"/>
    <n v="2"/>
    <n v="0"/>
    <n v="50"/>
    <n v="0"/>
    <n v="0"/>
    <n v="0"/>
    <n v="0"/>
    <n v="337"/>
    <n v="1"/>
    <n v="2"/>
    <n v="2"/>
    <n v="0"/>
    <n v="3.5608308605341248E-2"/>
    <n v="0"/>
    <n v="0"/>
    <n v="0"/>
    <n v="0"/>
    <n v="4.0935672514619881E-2"/>
    <n v="1.4619883040935672E-2"/>
    <n v="14"/>
  </r>
  <r>
    <x v="18"/>
    <s v="2856-01-000"/>
    <m/>
    <x v="3"/>
    <s v="Marshall"/>
    <s v="Stephen-Argyle Central Schools"/>
    <n v="11"/>
    <n v="0"/>
    <n v="0"/>
    <n v="0"/>
    <n v="0"/>
    <n v="0"/>
    <n v="14"/>
    <n v="0"/>
    <n v="3.9325842696629212E-2"/>
    <n v="14"/>
    <n v="3.9325842696629212E-2"/>
    <n v="356"/>
    <n v="356"/>
    <n v="313"/>
    <n v="0"/>
    <n v="3"/>
    <n v="1"/>
    <n v="39"/>
    <n v="12"/>
    <n v="0"/>
    <n v="0"/>
    <n v="0"/>
    <n v="0"/>
    <n v="312"/>
    <n v="0"/>
    <n v="3"/>
    <n v="1"/>
    <n v="39"/>
    <n v="3.5256410256410256E-2"/>
    <n v="0"/>
    <n v="0"/>
    <n v="0"/>
    <n v="0"/>
    <n v="3.9325842696629212E-2"/>
    <n v="0.12112676056338029"/>
    <n v="14"/>
  </r>
  <r>
    <x v="8"/>
    <s v="2856-01-000"/>
    <m/>
    <x v="3"/>
    <s v="Marshall"/>
    <s v="Stephen-Argyle Central Schools"/>
    <n v="9"/>
    <n v="0"/>
    <n v="0"/>
    <n v="0"/>
    <n v="0"/>
    <n v="0"/>
    <n v="14"/>
    <n v="0"/>
    <n v="3.8147138964577658E-2"/>
    <n v="12"/>
    <n v="3.287671232876712E-2"/>
    <n v="367"/>
    <n v="365"/>
    <n v="324"/>
    <n v="1"/>
    <n v="2"/>
    <n v="1"/>
    <n v="37"/>
    <n v="9"/>
    <n v="0"/>
    <n v="0"/>
    <n v="0"/>
    <n v="0"/>
    <n v="324"/>
    <n v="1"/>
    <n v="2"/>
    <n v="1"/>
    <n v="37"/>
    <n v="2.7777777777777776E-2"/>
    <n v="0"/>
    <n v="0"/>
    <n v="0"/>
    <n v="0"/>
    <n v="3.8147138964577658E-2"/>
    <n v="0.11232876712328767"/>
    <n v="14"/>
  </r>
  <r>
    <x v="12"/>
    <s v="0630-01-000"/>
    <m/>
    <x v="3"/>
    <s v="Red Lake"/>
    <s v="Red Lake Falls Public School Dist."/>
    <n v="12"/>
    <n v="0"/>
    <n v="0"/>
    <n v="0"/>
    <n v="0"/>
    <n v="0"/>
    <n v="14"/>
    <n v="0"/>
    <n v="3.7037037037037035E-2"/>
    <n v="29"/>
    <n v="7.3791348600508899E-2"/>
    <n v="378"/>
    <n v="393"/>
    <n v="380"/>
    <n v="1"/>
    <n v="5"/>
    <n v="0"/>
    <n v="7"/>
    <n v="25"/>
    <n v="0"/>
    <n v="0"/>
    <n v="0"/>
    <n v="0"/>
    <n v="367"/>
    <n v="1"/>
    <n v="5"/>
    <n v="0"/>
    <n v="7"/>
    <n v="3.2697547683923703E-2"/>
    <n v="0"/>
    <n v="0"/>
    <n v="0"/>
    <n v="0"/>
    <n v="3.7037037037037035E-2"/>
    <n v="3.4210526315789476E-2"/>
    <n v="14"/>
  </r>
  <r>
    <x v="9"/>
    <s v="0803-01-000"/>
    <m/>
    <x v="3"/>
    <s v="Traverse"/>
    <s v="Wheaton Area Public School District"/>
    <n v="11"/>
    <n v="0"/>
    <n v="0"/>
    <n v="0"/>
    <n v="0"/>
    <n v="0"/>
    <n v="14"/>
    <n v="0"/>
    <n v="3.6842105263157891E-2"/>
    <n v="50"/>
    <n v="0.1201923076923077"/>
    <n v="380"/>
    <n v="416"/>
    <n v="396"/>
    <n v="2"/>
    <n v="6"/>
    <n v="0"/>
    <n v="12"/>
    <n v="47"/>
    <n v="0"/>
    <n v="0"/>
    <n v="0"/>
    <n v="0"/>
    <n v="360"/>
    <n v="2"/>
    <n v="6"/>
    <n v="0"/>
    <n v="12"/>
    <n v="3.0555555555555555E-2"/>
    <n v="0"/>
    <n v="0"/>
    <n v="0"/>
    <n v="0"/>
    <n v="3.6842105263157891E-2"/>
    <n v="5.2631578947368418E-2"/>
    <n v="14"/>
  </r>
  <r>
    <x v="12"/>
    <s v="2171-01-000"/>
    <m/>
    <x v="3"/>
    <s v="Kittson"/>
    <s v="Kittson Central School District"/>
    <n v="14"/>
    <n v="0"/>
    <n v="0"/>
    <n v="0"/>
    <n v="0"/>
    <n v="0"/>
    <n v="14"/>
    <n v="0"/>
    <n v="3.6175710594315243E-2"/>
    <n v="12"/>
    <n v="3.1168831168831169E-2"/>
    <n v="387"/>
    <n v="385"/>
    <n v="349"/>
    <n v="2"/>
    <n v="1"/>
    <n v="3"/>
    <n v="30"/>
    <n v="10"/>
    <n v="0"/>
    <n v="0"/>
    <n v="0"/>
    <n v="0"/>
    <n v="353"/>
    <n v="2"/>
    <n v="1"/>
    <n v="3"/>
    <n v="30"/>
    <n v="3.9660056657223795E-2"/>
    <n v="0"/>
    <n v="0"/>
    <n v="0"/>
    <n v="0"/>
    <n v="3.6175710594315243E-2"/>
    <n v="9.2544987146529561E-2"/>
    <n v="14"/>
  </r>
  <r>
    <x v="7"/>
    <s v="0696-01-000"/>
    <m/>
    <x v="3"/>
    <s v="Saint Louis"/>
    <s v="Ely Public School District"/>
    <n v="13"/>
    <n v="0"/>
    <n v="0"/>
    <n v="0"/>
    <n v="0"/>
    <n v="0"/>
    <n v="14"/>
    <n v="0"/>
    <n v="2.8169014084507043E-2"/>
    <n v="55"/>
    <n v="0.10223048327137546"/>
    <n v="497"/>
    <n v="538"/>
    <n v="497"/>
    <n v="28"/>
    <n v="8"/>
    <n v="2"/>
    <n v="3"/>
    <n v="50"/>
    <n v="0"/>
    <n v="0"/>
    <n v="0"/>
    <n v="0"/>
    <n v="460"/>
    <n v="28"/>
    <n v="8"/>
    <n v="2"/>
    <n v="3"/>
    <n v="2.8260869565217391E-2"/>
    <n v="0"/>
    <n v="0"/>
    <n v="0"/>
    <n v="0"/>
    <n v="2.8169014084507043E-2"/>
    <n v="8.1836327345309379E-2"/>
    <n v="14"/>
  </r>
  <r>
    <x v="16"/>
    <s v="2854-01-000"/>
    <m/>
    <x v="3"/>
    <s v="Norman"/>
    <s v="Ada-Borup Public School District"/>
    <n v="10"/>
    <n v="0"/>
    <n v="0"/>
    <n v="0"/>
    <n v="0"/>
    <n v="0"/>
    <n v="14"/>
    <n v="0"/>
    <n v="2.7027027027027029E-2"/>
    <n v="45"/>
    <n v="8.1967213114754092E-2"/>
    <n v="518"/>
    <n v="549"/>
    <n v="495"/>
    <n v="6"/>
    <n v="6"/>
    <n v="5"/>
    <n v="37"/>
    <n v="41"/>
    <n v="0"/>
    <n v="0"/>
    <n v="4"/>
    <n v="0"/>
    <n v="464"/>
    <n v="6"/>
    <n v="6"/>
    <n v="1"/>
    <n v="37"/>
    <n v="2.1551724137931036E-2"/>
    <n v="0"/>
    <n v="0"/>
    <n v="0"/>
    <n v="0"/>
    <n v="2.7027027027027029E-2"/>
    <n v="9.727626459143969E-2"/>
    <n v="14"/>
  </r>
  <r>
    <x v="10"/>
    <s v="0511-01-000"/>
    <m/>
    <x v="3"/>
    <s v="Nobles"/>
    <s v="Adrian Public School District"/>
    <n v="11"/>
    <n v="0"/>
    <n v="0"/>
    <n v="0"/>
    <n v="0"/>
    <n v="0"/>
    <n v="14"/>
    <n v="0"/>
    <n v="2.6515151515151516E-2"/>
    <n v="154"/>
    <n v="0.23053892215568864"/>
    <n v="528"/>
    <n v="668"/>
    <n v="645"/>
    <n v="3"/>
    <n v="0"/>
    <n v="6"/>
    <n v="14"/>
    <n v="149"/>
    <n v="0"/>
    <n v="0"/>
    <n v="0"/>
    <n v="0"/>
    <n v="507"/>
    <n v="3"/>
    <n v="0"/>
    <n v="6"/>
    <n v="14"/>
    <n v="2.1696252465483234E-2"/>
    <n v="0"/>
    <n v="0"/>
    <n v="0"/>
    <n v="0"/>
    <n v="2.6515151515151516E-2"/>
    <n v="4.3396226415094337E-2"/>
    <n v="14"/>
  </r>
  <r>
    <x v="16"/>
    <s v="0473-01-000"/>
    <m/>
    <x v="3"/>
    <s v="Mille Lacs"/>
    <s v="Isle Public School District"/>
    <n v="6"/>
    <n v="0"/>
    <n v="0"/>
    <n v="4"/>
    <n v="0"/>
    <n v="0"/>
    <n v="14"/>
    <n v="0"/>
    <n v="2.5735294117647058E-2"/>
    <n v="41"/>
    <n v="7.1803852889667244E-2"/>
    <n v="544"/>
    <n v="571"/>
    <n v="539"/>
    <n v="32"/>
    <n v="0"/>
    <n v="0"/>
    <n v="0"/>
    <n v="41"/>
    <n v="0"/>
    <n v="0"/>
    <n v="0"/>
    <n v="0"/>
    <n v="504"/>
    <n v="32"/>
    <n v="0"/>
    <n v="4"/>
    <n v="0"/>
    <n v="1.1904761904761904E-2"/>
    <n v="0"/>
    <n v="0"/>
    <n v="1"/>
    <n v="0"/>
    <n v="2.5735294117647058E-2"/>
    <n v="6.6666666666666666E-2"/>
    <n v="14"/>
  </r>
  <r>
    <x v="17"/>
    <s v="0500-01-000"/>
    <m/>
    <x v="3"/>
    <s v="Mower"/>
    <s v="Southland Public School District"/>
    <n v="10"/>
    <n v="0"/>
    <n v="0"/>
    <n v="0"/>
    <n v="0"/>
    <n v="0"/>
    <n v="14"/>
    <n v="0"/>
    <n v="2.0926756352765322E-2"/>
    <n v="49"/>
    <n v="6.9602272727272721E-2"/>
    <n v="669"/>
    <n v="704"/>
    <n v="695"/>
    <n v="0"/>
    <n v="1"/>
    <n v="2"/>
    <n v="10"/>
    <n v="46"/>
    <n v="0"/>
    <n v="0"/>
    <n v="0"/>
    <n v="0"/>
    <n v="659"/>
    <n v="0"/>
    <n v="1"/>
    <n v="2"/>
    <n v="10"/>
    <n v="1.5174506828528073E-2"/>
    <n v="0"/>
    <n v="0"/>
    <n v="0"/>
    <n v="0"/>
    <n v="2.0926756352765322E-2"/>
    <n v="1.9345238095238096E-2"/>
    <n v="14"/>
  </r>
  <r>
    <x v="7"/>
    <s v="0533-01-000"/>
    <m/>
    <x v="3"/>
    <s v="Olmsted"/>
    <s v="Dover-Eyota Public School District"/>
    <n v="8"/>
    <n v="0"/>
    <n v="0"/>
    <n v="0"/>
    <n v="0"/>
    <n v="0"/>
    <n v="14"/>
    <n v="0"/>
    <n v="1.7948717948717947E-2"/>
    <n v="365"/>
    <n v="0.32272325375773653"/>
    <n v="780"/>
    <n v="1131"/>
    <n v="1097"/>
    <n v="1"/>
    <n v="5"/>
    <n v="17"/>
    <n v="11"/>
    <n v="356"/>
    <n v="0"/>
    <n v="0"/>
    <n v="4"/>
    <n v="0"/>
    <n v="749"/>
    <n v="1"/>
    <n v="5"/>
    <n v="13"/>
    <n v="11"/>
    <n v="1.0680907877169559E-2"/>
    <n v="0"/>
    <n v="0"/>
    <n v="0"/>
    <n v="0"/>
    <n v="1.7948717948717947E-2"/>
    <n v="3.8510911424903725E-2"/>
    <n v="14"/>
  </r>
  <r>
    <x v="15"/>
    <s v="0177-01-000"/>
    <m/>
    <x v="3"/>
    <s v="Cottonwood"/>
    <s v="Windom Public School District"/>
    <n v="7"/>
    <n v="0"/>
    <n v="0"/>
    <n v="3"/>
    <n v="0"/>
    <n v="0"/>
    <n v="14"/>
    <n v="0"/>
    <n v="1.364522417153996E-2"/>
    <n v="73"/>
    <n v="6.7281105990783407E-2"/>
    <n v="1026"/>
    <n v="1085"/>
    <n v="1029"/>
    <n v="17"/>
    <n v="7"/>
    <n v="11"/>
    <n v="21"/>
    <n v="65"/>
    <n v="0"/>
    <n v="0"/>
    <n v="0"/>
    <n v="6"/>
    <n v="971"/>
    <n v="17"/>
    <n v="7"/>
    <n v="14"/>
    <n v="15"/>
    <n v="7.2090628218331619E-3"/>
    <n v="0"/>
    <n v="0"/>
    <n v="0.21428571428571427"/>
    <n v="0"/>
    <n v="1.364522417153996E-2"/>
    <n v="5.17578125E-2"/>
    <n v="14"/>
  </r>
  <r>
    <x v="9"/>
    <s v="0690-01-000"/>
    <m/>
    <x v="3"/>
    <s v="Roseau"/>
    <s v="Warroad Public School District"/>
    <n v="11"/>
    <n v="0"/>
    <n v="0"/>
    <n v="0"/>
    <n v="0"/>
    <n v="0"/>
    <n v="14"/>
    <n v="0"/>
    <n v="1.1754827875734676E-2"/>
    <n v="32"/>
    <n v="2.6468155500413565E-2"/>
    <n v="1191"/>
    <n v="1209"/>
    <n v="1005"/>
    <n v="119"/>
    <n v="5"/>
    <n v="80"/>
    <n v="0"/>
    <n v="26"/>
    <n v="6"/>
    <n v="0"/>
    <n v="0"/>
    <n v="0"/>
    <n v="990"/>
    <n v="113"/>
    <n v="5"/>
    <n v="80"/>
    <n v="0"/>
    <n v="1.1111111111111112E-2"/>
    <n v="0"/>
    <n v="0"/>
    <n v="0"/>
    <n v="0"/>
    <n v="1.1754827875734676E-2"/>
    <n v="0.16666666666666666"/>
    <n v="14"/>
  </r>
  <r>
    <x v="11"/>
    <s v="0690-01-000"/>
    <m/>
    <x v="3"/>
    <s v="Roseau"/>
    <s v="Warroad Public School District"/>
    <n v="14"/>
    <n v="0"/>
    <n v="0"/>
    <n v="0"/>
    <n v="0"/>
    <n v="0"/>
    <n v="14"/>
    <n v="0"/>
    <n v="1.1326860841423949E-2"/>
    <n v="29"/>
    <n v="2.3181454836131096E-2"/>
    <n v="1236"/>
    <n v="1251"/>
    <n v="1028"/>
    <n v="135"/>
    <n v="5"/>
    <n v="82"/>
    <n v="1"/>
    <n v="25"/>
    <n v="4"/>
    <n v="0"/>
    <n v="0"/>
    <n v="0"/>
    <n v="1017"/>
    <n v="131"/>
    <n v="5"/>
    <n v="82"/>
    <n v="1"/>
    <n v="1.376597836774828E-2"/>
    <n v="0"/>
    <n v="0"/>
    <n v="0"/>
    <n v="0"/>
    <n v="1.1326860841423949E-2"/>
    <n v="0.17718446601941748"/>
    <n v="14"/>
  </r>
  <r>
    <x v="16"/>
    <s v="0690-01-000"/>
    <m/>
    <x v="3"/>
    <s v="Roseau"/>
    <s v="Warroad Public School District"/>
    <n v="14"/>
    <n v="0"/>
    <n v="0"/>
    <n v="0"/>
    <n v="0"/>
    <n v="0"/>
    <n v="14"/>
    <n v="0"/>
    <n v="9.9290780141843976E-3"/>
    <n v="35"/>
    <n v="2.445842068483578E-2"/>
    <n v="1410"/>
    <n v="1431"/>
    <n v="1220"/>
    <n v="129"/>
    <n v="3"/>
    <n v="79"/>
    <n v="0"/>
    <n v="31"/>
    <n v="0"/>
    <n v="0"/>
    <n v="0"/>
    <n v="0"/>
    <n v="1203"/>
    <n v="129"/>
    <n v="3"/>
    <n v="79"/>
    <n v="0"/>
    <n v="1.1637572734829594E-2"/>
    <n v="0"/>
    <n v="0"/>
    <n v="0"/>
    <n v="0"/>
    <n v="9.9290780141843976E-3"/>
    <n v="0.14922206506364921"/>
    <n v="14"/>
  </r>
  <r>
    <x v="16"/>
    <s v="0829-01-000"/>
    <m/>
    <x v="3"/>
    <s v="Waseca"/>
    <s v="Waseca Public School District"/>
    <n v="7"/>
    <n v="0"/>
    <n v="0"/>
    <n v="0"/>
    <n v="0"/>
    <n v="0"/>
    <n v="14"/>
    <n v="0"/>
    <n v="6.2724014336917565E-3"/>
    <n v="54"/>
    <n v="2.3767605633802816E-2"/>
    <n v="2232"/>
    <n v="2272"/>
    <n v="2055"/>
    <n v="14"/>
    <n v="75"/>
    <n v="26"/>
    <n v="102"/>
    <n v="54"/>
    <n v="0"/>
    <n v="0"/>
    <n v="0"/>
    <n v="0"/>
    <n v="2008"/>
    <n v="14"/>
    <n v="75"/>
    <n v="26"/>
    <n v="102"/>
    <n v="3.4860557768924302E-3"/>
    <n v="0"/>
    <n v="0"/>
    <n v="0"/>
    <n v="0"/>
    <n v="6.2724014336917565E-3"/>
    <n v="9.7528089887640446E-2"/>
    <n v="14"/>
  </r>
  <r>
    <x v="13"/>
    <s v="0561-01-000"/>
    <m/>
    <x v="3"/>
    <s v="Pennington"/>
    <s v="Goodridge Public School District"/>
    <n v="13"/>
    <n v="0"/>
    <n v="0"/>
    <n v="0"/>
    <n v="0"/>
    <n v="0"/>
    <n v="13"/>
    <n v="0"/>
    <n v="9.285714285714286E-2"/>
    <n v="40"/>
    <n v="0.23952095808383234"/>
    <n v="140"/>
    <n v="167"/>
    <n v="159"/>
    <n v="5"/>
    <n v="0"/>
    <n v="3"/>
    <n v="0"/>
    <n v="36"/>
    <n v="0"/>
    <n v="0"/>
    <n v="0"/>
    <n v="0"/>
    <n v="136"/>
    <n v="5"/>
    <n v="0"/>
    <n v="3"/>
    <n v="0"/>
    <n v="9.5588235294117641E-2"/>
    <n v="0"/>
    <n v="0"/>
    <n v="0"/>
    <n v="0"/>
    <n v="9.285714285714286E-2"/>
    <n v="5.5555555555555552E-2"/>
    <n v="13"/>
  </r>
  <r>
    <x v="15"/>
    <s v="0561-01-000"/>
    <m/>
    <x v="3"/>
    <s v="Pennington"/>
    <s v="Goodridge Public School District"/>
    <n v="12"/>
    <n v="0"/>
    <n v="0"/>
    <n v="0"/>
    <n v="0"/>
    <n v="0"/>
    <n v="13"/>
    <n v="0"/>
    <n v="8.666666666666667E-2"/>
    <n v="46"/>
    <n v="0.25136612021857924"/>
    <n v="150"/>
    <n v="183"/>
    <n v="176"/>
    <n v="6"/>
    <n v="0"/>
    <n v="1"/>
    <n v="0"/>
    <n v="43"/>
    <n v="0"/>
    <n v="0"/>
    <n v="0"/>
    <n v="0"/>
    <n v="145"/>
    <n v="6"/>
    <n v="0"/>
    <n v="1"/>
    <n v="0"/>
    <n v="8.2758620689655171E-2"/>
    <n v="0"/>
    <n v="0"/>
    <n v="0"/>
    <n v="0"/>
    <n v="8.666666666666667E-2"/>
    <n v="4.6052631578947366E-2"/>
    <n v="13"/>
  </r>
  <r>
    <x v="9"/>
    <s v="0561-01-000"/>
    <m/>
    <x v="3"/>
    <s v="Pennington"/>
    <s v="Goodridge Public School District"/>
    <n v="10"/>
    <n v="0"/>
    <n v="0"/>
    <n v="0"/>
    <n v="0"/>
    <n v="0"/>
    <n v="13"/>
    <n v="0"/>
    <n v="8.387096774193549E-2"/>
    <n v="52"/>
    <n v="0.26804123711340205"/>
    <n v="155"/>
    <n v="194"/>
    <n v="176"/>
    <n v="6"/>
    <n v="6"/>
    <n v="2"/>
    <n v="4"/>
    <n v="42"/>
    <n v="0"/>
    <n v="4"/>
    <n v="0"/>
    <n v="0"/>
    <n v="144"/>
    <n v="6"/>
    <n v="2"/>
    <n v="2"/>
    <n v="4"/>
    <n v="6.9444444444444448E-2"/>
    <n v="0"/>
    <n v="0"/>
    <n v="0"/>
    <n v="0"/>
    <n v="8.387096774193549E-2"/>
    <n v="8.8607594936708861E-2"/>
    <n v="13"/>
  </r>
  <r>
    <x v="17"/>
    <s v="0404-01-000"/>
    <m/>
    <x v="3"/>
    <s v="Lincoln"/>
    <s v="Lake Benton Public School District"/>
    <n v="9"/>
    <n v="0"/>
    <n v="0"/>
    <n v="0"/>
    <n v="0"/>
    <n v="0"/>
    <n v="13"/>
    <n v="0"/>
    <n v="5.8823529411764705E-2"/>
    <n v="25"/>
    <n v="0.1072961373390558"/>
    <n v="221"/>
    <n v="233"/>
    <n v="232"/>
    <n v="0"/>
    <n v="0"/>
    <n v="0"/>
    <n v="2"/>
    <n v="24"/>
    <n v="0"/>
    <n v="0"/>
    <n v="0"/>
    <n v="0"/>
    <n v="217"/>
    <n v="0"/>
    <n v="0"/>
    <n v="0"/>
    <n v="2"/>
    <n v="4.1474654377880185E-2"/>
    <n v="0"/>
    <n v="0"/>
    <n v="0"/>
    <n v="0"/>
    <n v="5.8823529411764705E-2"/>
    <n v="9.1324200913242004E-3"/>
    <n v="13"/>
  </r>
  <r>
    <x v="0"/>
    <s v="0698-01-000"/>
    <m/>
    <x v="3"/>
    <s v="Saint Louis"/>
    <s v="Floodwood Public School District"/>
    <n v="8"/>
    <n v="0"/>
    <n v="0"/>
    <n v="0"/>
    <n v="0"/>
    <n v="0"/>
    <n v="13"/>
    <n v="0"/>
    <n v="5.7268722466960353E-2"/>
    <n v="36"/>
    <n v="0.14399999999999999"/>
    <n v="227"/>
    <n v="250"/>
    <n v="230"/>
    <n v="10"/>
    <n v="7"/>
    <n v="1"/>
    <n v="2"/>
    <n v="25"/>
    <n v="4"/>
    <n v="0"/>
    <n v="0"/>
    <n v="0"/>
    <n v="213"/>
    <n v="6"/>
    <n v="7"/>
    <n v="1"/>
    <n v="2"/>
    <n v="3.7558685446009391E-2"/>
    <n v="0"/>
    <n v="0"/>
    <n v="0"/>
    <n v="0"/>
    <n v="5.7268722466960353E-2"/>
    <n v="6.9868995633187769E-2"/>
    <n v="13"/>
  </r>
  <r>
    <x v="5"/>
    <s v="0362-01-000"/>
    <m/>
    <x v="3"/>
    <s v="Koochiching"/>
    <s v="Littlefork-Big Falls School Dist."/>
    <n v="13"/>
    <n v="0"/>
    <n v="0"/>
    <n v="0"/>
    <n v="0"/>
    <n v="0"/>
    <n v="13"/>
    <n v="0"/>
    <n v="5.6768558951965066E-2"/>
    <n v="81"/>
    <n v="0.27272727272727271"/>
    <n v="229"/>
    <n v="297"/>
    <n v="284"/>
    <n v="8"/>
    <n v="2"/>
    <n v="0"/>
    <n v="3"/>
    <n v="74"/>
    <n v="0"/>
    <n v="0"/>
    <n v="0"/>
    <n v="0"/>
    <n v="223"/>
    <n v="8"/>
    <n v="2"/>
    <n v="0"/>
    <n v="3"/>
    <n v="5.829596412556054E-2"/>
    <n v="0"/>
    <n v="0"/>
    <n v="0"/>
    <n v="0"/>
    <n v="5.6768558951965066E-2"/>
    <n v="5.5084745762711863E-2"/>
    <n v="13"/>
  </r>
  <r>
    <x v="3"/>
    <s v="0229-01-000"/>
    <m/>
    <x v="3"/>
    <s v="Fillmore"/>
    <s v="Lanesboro Public School District"/>
    <n v="10"/>
    <n v="0"/>
    <n v="0"/>
    <n v="0"/>
    <n v="0"/>
    <n v="0"/>
    <n v="13"/>
    <n v="0"/>
    <n v="5.6521739130434782E-2"/>
    <n v="135"/>
    <n v="0.38352272727272729"/>
    <n v="230"/>
    <n v="352"/>
    <n v="334"/>
    <n v="1"/>
    <n v="4"/>
    <n v="4"/>
    <n v="9"/>
    <n v="128"/>
    <n v="0"/>
    <n v="0"/>
    <n v="0"/>
    <n v="3"/>
    <n v="216"/>
    <n v="1"/>
    <n v="4"/>
    <n v="4"/>
    <n v="6"/>
    <n v="4.6296296296296294E-2"/>
    <n v="0"/>
    <n v="0"/>
    <n v="0"/>
    <n v="0"/>
    <n v="5.6521739130434782E-2"/>
    <n v="6.4935064935064929E-2"/>
    <n v="13"/>
  </r>
  <r>
    <x v="11"/>
    <s v="0036-01-000"/>
    <m/>
    <x v="3"/>
    <s v="Beltrami"/>
    <s v="Kelliher Public School District"/>
    <n v="13"/>
    <n v="0"/>
    <n v="0"/>
    <n v="0"/>
    <n v="0"/>
    <n v="0"/>
    <n v="13"/>
    <n v="0"/>
    <n v="5.3061224489795916E-2"/>
    <n v="28"/>
    <n v="0.1076923076923077"/>
    <n v="245"/>
    <n v="260"/>
    <n v="170"/>
    <n v="84"/>
    <n v="5"/>
    <n v="0"/>
    <n v="1"/>
    <n v="0"/>
    <n v="27"/>
    <n v="0"/>
    <n v="0"/>
    <n v="0"/>
    <n v="183"/>
    <n v="57"/>
    <n v="5"/>
    <n v="0"/>
    <n v="1"/>
    <n v="7.1038251366120214E-2"/>
    <n v="0"/>
    <n v="0"/>
    <n v="0"/>
    <n v="0"/>
    <n v="5.3061224489795916E-2"/>
    <n v="0.25609756097560976"/>
    <n v="13"/>
  </r>
  <r>
    <x v="3"/>
    <s v="0581-01-000"/>
    <m/>
    <x v="3"/>
    <s v="Pipestone"/>
    <s v="Edgerton Public School District"/>
    <n v="10"/>
    <n v="0"/>
    <n v="0"/>
    <n v="0"/>
    <n v="0"/>
    <n v="0"/>
    <n v="13"/>
    <n v="0"/>
    <n v="5.2845528455284556E-2"/>
    <n v="137"/>
    <n v="0.37027027027027026"/>
    <n v="246"/>
    <n v="370"/>
    <n v="313"/>
    <n v="4"/>
    <n v="2"/>
    <n v="3"/>
    <n v="48"/>
    <n v="114"/>
    <n v="0"/>
    <n v="0"/>
    <n v="0"/>
    <n v="15"/>
    <n v="209"/>
    <n v="4"/>
    <n v="2"/>
    <n v="3"/>
    <n v="33"/>
    <n v="4.784688995215311E-2"/>
    <n v="0"/>
    <n v="0"/>
    <n v="0"/>
    <n v="0"/>
    <n v="5.2845528455284556E-2"/>
    <n v="0.16733067729083664"/>
    <n v="13"/>
  </r>
  <r>
    <x v="13"/>
    <s v="0229-01-000"/>
    <m/>
    <x v="3"/>
    <s v="Fillmore"/>
    <s v="Lanesboro Public School District"/>
    <n v="12"/>
    <n v="0"/>
    <n v="0"/>
    <n v="0"/>
    <n v="0"/>
    <n v="0"/>
    <n v="13"/>
    <n v="0"/>
    <n v="5.078125E-2"/>
    <n v="107"/>
    <n v="0.30571428571428572"/>
    <n v="256"/>
    <n v="350"/>
    <n v="345"/>
    <n v="0"/>
    <n v="2"/>
    <n v="0"/>
    <n v="3"/>
    <n v="103"/>
    <n v="0"/>
    <n v="0"/>
    <n v="0"/>
    <n v="0"/>
    <n v="254"/>
    <n v="0"/>
    <n v="2"/>
    <n v="0"/>
    <n v="3"/>
    <n v="4.7244094488188976E-2"/>
    <n v="0"/>
    <n v="0"/>
    <n v="0"/>
    <n v="0"/>
    <n v="5.078125E-2"/>
    <n v="1.9305019305019305E-2"/>
    <n v="13"/>
  </r>
  <r>
    <x v="5"/>
    <s v="2527-01-000"/>
    <m/>
    <x v="3"/>
    <s v="Norman"/>
    <s v="Norman County West School District"/>
    <n v="12"/>
    <n v="0"/>
    <n v="0"/>
    <n v="0"/>
    <n v="0"/>
    <n v="0"/>
    <n v="13"/>
    <n v="0"/>
    <n v="5.0583657587548639E-2"/>
    <n v="38"/>
    <n v="0.13475177304964539"/>
    <n v="257"/>
    <n v="282"/>
    <n v="250"/>
    <n v="5"/>
    <n v="0"/>
    <n v="0"/>
    <n v="27"/>
    <n v="33"/>
    <n v="0"/>
    <n v="0"/>
    <n v="0"/>
    <n v="3"/>
    <n v="229"/>
    <n v="5"/>
    <n v="0"/>
    <n v="0"/>
    <n v="24"/>
    <n v="5.2401746724890827E-2"/>
    <n v="0"/>
    <n v="0"/>
    <n v="0"/>
    <n v="0"/>
    <n v="5.0583657587548639E-2"/>
    <n v="0.1124031007751938"/>
    <n v="13"/>
  </r>
  <r>
    <x v="12"/>
    <s v="0229-01-000"/>
    <m/>
    <x v="3"/>
    <s v="Fillmore"/>
    <s v="Lanesboro Public School District"/>
    <n v="8"/>
    <n v="0"/>
    <n v="0"/>
    <n v="0"/>
    <n v="0"/>
    <n v="0"/>
    <n v="13"/>
    <n v="0"/>
    <n v="4.797047970479705E-2"/>
    <n v="110"/>
    <n v="0.29891304347826086"/>
    <n v="271"/>
    <n v="368"/>
    <n v="361"/>
    <n v="0"/>
    <n v="2"/>
    <n v="1"/>
    <n v="4"/>
    <n v="107"/>
    <n v="0"/>
    <n v="0"/>
    <n v="0"/>
    <n v="0"/>
    <n v="262"/>
    <n v="0"/>
    <n v="2"/>
    <n v="1"/>
    <n v="4"/>
    <n v="3.0534351145038167E-2"/>
    <n v="0"/>
    <n v="0"/>
    <n v="0"/>
    <n v="0"/>
    <n v="4.797047970479705E-2"/>
    <n v="2.6022304832713755E-2"/>
    <n v="13"/>
  </r>
  <r>
    <x v="14"/>
    <s v="0242-01-000"/>
    <m/>
    <x v="3"/>
    <s v="Freeborn"/>
    <s v="Alden-Conger Public School District"/>
    <n v="13"/>
    <n v="0"/>
    <n v="0"/>
    <n v="0"/>
    <n v="0"/>
    <n v="0"/>
    <n v="13"/>
    <n v="0"/>
    <n v="4.6099290780141841E-2"/>
    <n v="151"/>
    <n v="0.35952380952380952"/>
    <n v="282"/>
    <n v="420"/>
    <n v="394"/>
    <n v="0"/>
    <n v="4"/>
    <n v="5"/>
    <n v="17"/>
    <n v="145"/>
    <n v="0"/>
    <n v="0"/>
    <n v="0"/>
    <n v="4"/>
    <n v="262"/>
    <n v="0"/>
    <n v="4"/>
    <n v="5"/>
    <n v="13"/>
    <n v="4.9618320610687022E-2"/>
    <n v="0"/>
    <n v="0"/>
    <n v="0"/>
    <n v="0"/>
    <n v="4.6099290780141841E-2"/>
    <n v="7.746478873239436E-2"/>
    <n v="13"/>
  </r>
  <r>
    <x v="12"/>
    <s v="2527-01-000"/>
    <m/>
    <x v="3"/>
    <s v="Norman"/>
    <s v="Norman County West School District"/>
    <n v="5"/>
    <n v="0"/>
    <n v="3"/>
    <n v="0"/>
    <n v="0"/>
    <n v="0"/>
    <n v="13"/>
    <n v="0"/>
    <n v="4.4673539518900345E-2"/>
    <n v="46"/>
    <n v="0.1419753086419753"/>
    <n v="291"/>
    <n v="324"/>
    <n v="282"/>
    <n v="10"/>
    <n v="0"/>
    <n v="0"/>
    <n v="32"/>
    <n v="35"/>
    <n v="3"/>
    <n v="0"/>
    <n v="0"/>
    <n v="8"/>
    <n v="252"/>
    <n v="7"/>
    <n v="3"/>
    <n v="0"/>
    <n v="24"/>
    <n v="1.984126984126984E-2"/>
    <n v="0"/>
    <n v="1"/>
    <n v="0"/>
    <n v="0"/>
    <n v="4.4673539518900345E-2"/>
    <n v="0.11888111888111888"/>
    <n v="13"/>
  </r>
  <r>
    <x v="9"/>
    <s v="0698-01-000"/>
    <m/>
    <x v="3"/>
    <s v="Saint Louis"/>
    <s v="Floodwood Public School District"/>
    <n v="10"/>
    <n v="0"/>
    <n v="0"/>
    <n v="0"/>
    <n v="0"/>
    <n v="0"/>
    <n v="13"/>
    <n v="0"/>
    <n v="4.3624161073825503E-2"/>
    <n v="91"/>
    <n v="0.24202127659574468"/>
    <n v="298"/>
    <n v="376"/>
    <n v="364"/>
    <n v="6"/>
    <n v="5"/>
    <n v="0"/>
    <n v="1"/>
    <n v="87"/>
    <n v="0"/>
    <n v="0"/>
    <n v="0"/>
    <n v="0"/>
    <n v="287"/>
    <n v="6"/>
    <n v="5"/>
    <n v="0"/>
    <n v="1"/>
    <n v="3.484320557491289E-2"/>
    <n v="0"/>
    <n v="0"/>
    <n v="0"/>
    <n v="0"/>
    <n v="4.3624161073825503E-2"/>
    <n v="4.0133779264214048E-2"/>
    <n v="13"/>
  </r>
  <r>
    <x v="9"/>
    <s v="0095-01-000"/>
    <m/>
    <x v="3"/>
    <s v="Carlton"/>
    <s v="Cromwell-Wright Public Schools"/>
    <n v="8"/>
    <n v="0"/>
    <n v="0"/>
    <n v="0"/>
    <n v="0"/>
    <n v="0"/>
    <n v="13"/>
    <n v="0"/>
    <n v="4.3189368770764118E-2"/>
    <n v="37"/>
    <n v="0.11384615384615385"/>
    <n v="301"/>
    <n v="325"/>
    <n v="314"/>
    <n v="6"/>
    <n v="1"/>
    <n v="1"/>
    <n v="3"/>
    <n v="35"/>
    <n v="0"/>
    <n v="0"/>
    <n v="0"/>
    <n v="0"/>
    <n v="287"/>
    <n v="6"/>
    <n v="1"/>
    <n v="1"/>
    <n v="3"/>
    <n v="2.7874564459930314E-2"/>
    <n v="0"/>
    <n v="0"/>
    <n v="0"/>
    <n v="0"/>
    <n v="4.3189368770764118E-2"/>
    <n v="3.6912751677852351E-2"/>
    <n v="13"/>
  </r>
  <r>
    <x v="1"/>
    <s v="0297-01-000"/>
    <m/>
    <x v="3"/>
    <s v="Houston"/>
    <s v="Spring Grove School District"/>
    <n v="10"/>
    <n v="0"/>
    <n v="0"/>
    <n v="0"/>
    <n v="0"/>
    <n v="0"/>
    <n v="13"/>
    <n v="0"/>
    <n v="3.9156626506024098E-2"/>
    <n v="24"/>
    <n v="6.9970845481049565E-2"/>
    <n v="332"/>
    <n v="343"/>
    <n v="333"/>
    <n v="0"/>
    <n v="3"/>
    <n v="2"/>
    <n v="5"/>
    <n v="23"/>
    <n v="0"/>
    <n v="0"/>
    <n v="0"/>
    <n v="0"/>
    <n v="320"/>
    <n v="0"/>
    <n v="3"/>
    <n v="2"/>
    <n v="5"/>
    <n v="3.125E-2"/>
    <n v="0"/>
    <n v="0"/>
    <n v="0"/>
    <n v="0"/>
    <n v="3.9156626506024098E-2"/>
    <n v="3.0303030303030304E-2"/>
    <n v="13"/>
  </r>
  <r>
    <x v="11"/>
    <s v="2171-01-000"/>
    <m/>
    <x v="3"/>
    <s v="Kittson"/>
    <s v="Kittson Central School District"/>
    <n v="13"/>
    <n v="0"/>
    <n v="0"/>
    <n v="0"/>
    <n v="0"/>
    <n v="0"/>
    <n v="13"/>
    <n v="0"/>
    <n v="3.6011080332409975E-2"/>
    <n v="14"/>
    <n v="3.8674033149171269E-2"/>
    <n v="361"/>
    <n v="362"/>
    <n v="334"/>
    <n v="2"/>
    <n v="4"/>
    <n v="2"/>
    <n v="20"/>
    <n v="12"/>
    <n v="0"/>
    <n v="0"/>
    <n v="0"/>
    <n v="0"/>
    <n v="335"/>
    <n v="2"/>
    <n v="4"/>
    <n v="2"/>
    <n v="20"/>
    <n v="3.880597014925373E-2"/>
    <n v="0"/>
    <n v="0"/>
    <n v="0"/>
    <n v="0"/>
    <n v="3.6011080332409975E-2"/>
    <n v="7.7134986225895319E-2"/>
    <n v="13"/>
  </r>
  <r>
    <x v="12"/>
    <s v="0803-01-000"/>
    <m/>
    <x v="3"/>
    <s v="Traverse"/>
    <s v="Wheaton Area Public School District"/>
    <n v="8"/>
    <n v="0"/>
    <n v="0"/>
    <n v="0"/>
    <n v="0"/>
    <n v="0"/>
    <n v="13"/>
    <n v="0"/>
    <n v="3.2828282828282832E-2"/>
    <n v="58"/>
    <n v="0.13151927437641722"/>
    <n v="396"/>
    <n v="441"/>
    <n v="418"/>
    <n v="7"/>
    <n v="2"/>
    <n v="5"/>
    <n v="9"/>
    <n v="55"/>
    <n v="0"/>
    <n v="0"/>
    <n v="0"/>
    <n v="0"/>
    <n v="371"/>
    <n v="7"/>
    <n v="2"/>
    <n v="5"/>
    <n v="9"/>
    <n v="2.15633423180593E-2"/>
    <n v="0"/>
    <n v="0"/>
    <n v="0"/>
    <n v="0"/>
    <n v="3.2828282828282832E-2"/>
    <n v="5.8375634517766499E-2"/>
    <n v="13"/>
  </r>
  <r>
    <x v="4"/>
    <s v="0696-01-000"/>
    <m/>
    <x v="3"/>
    <s v="Saint Louis"/>
    <s v="Ely Public School District"/>
    <n v="12"/>
    <n v="0"/>
    <n v="0"/>
    <n v="0"/>
    <n v="0"/>
    <n v="0"/>
    <n v="13"/>
    <n v="0"/>
    <n v="2.6915113871635612E-2"/>
    <n v="86"/>
    <n v="0.15467625899280577"/>
    <n v="483"/>
    <n v="556"/>
    <n v="524"/>
    <n v="19"/>
    <n v="4"/>
    <n v="2"/>
    <n v="7"/>
    <n v="79"/>
    <n v="0"/>
    <n v="0"/>
    <n v="0"/>
    <n v="0"/>
    <n v="457"/>
    <n v="19"/>
    <n v="4"/>
    <n v="2"/>
    <n v="7"/>
    <n v="2.6258205689277898E-2"/>
    <n v="0"/>
    <n v="0"/>
    <n v="0"/>
    <n v="0"/>
    <n v="2.6915113871635612E-2"/>
    <n v="6.5439672801635998E-2"/>
    <n v="13"/>
  </r>
  <r>
    <x v="14"/>
    <s v="2311-01-000"/>
    <m/>
    <x v="3"/>
    <s v="Clearwater"/>
    <s v="Clearbrook-Gonvick School District"/>
    <n v="10"/>
    <n v="0"/>
    <n v="0"/>
    <n v="0"/>
    <n v="0"/>
    <n v="0"/>
    <n v="13"/>
    <n v="0"/>
    <n v="2.5096525096525095E-2"/>
    <n v="21"/>
    <n v="3.9923954372623575E-2"/>
    <n v="518"/>
    <n v="526"/>
    <n v="467"/>
    <n v="42"/>
    <n v="4"/>
    <n v="8"/>
    <n v="5"/>
    <n v="11"/>
    <n v="4"/>
    <n v="0"/>
    <n v="0"/>
    <n v="0"/>
    <n v="466"/>
    <n v="38"/>
    <n v="4"/>
    <n v="8"/>
    <n v="5"/>
    <n v="2.1459227467811159E-2"/>
    <n v="0"/>
    <n v="0"/>
    <n v="0"/>
    <n v="0"/>
    <n v="2.5096525096525095E-2"/>
    <n v="0.10556621880998081"/>
    <n v="13"/>
  </r>
  <r>
    <x v="14"/>
    <s v="0511-01-000"/>
    <m/>
    <x v="3"/>
    <s v="Nobles"/>
    <s v="Adrian Public School District"/>
    <n v="7"/>
    <n v="0"/>
    <n v="0"/>
    <n v="0"/>
    <n v="0"/>
    <n v="0"/>
    <n v="13"/>
    <n v="0"/>
    <n v="2.3423423423423424E-2"/>
    <n v="123"/>
    <n v="0.18496240601503761"/>
    <n v="555"/>
    <n v="665"/>
    <n v="651"/>
    <n v="0"/>
    <n v="0"/>
    <n v="7"/>
    <n v="7"/>
    <n v="119"/>
    <n v="0"/>
    <n v="0"/>
    <n v="0"/>
    <n v="0"/>
    <n v="539"/>
    <n v="0"/>
    <n v="0"/>
    <n v="7"/>
    <n v="7"/>
    <n v="1.2987012987012988E-2"/>
    <n v="0"/>
    <n v="0"/>
    <n v="0"/>
    <n v="0"/>
    <n v="2.3423423423423424E-2"/>
    <n v="2.5316455696202531E-2"/>
    <n v="13"/>
  </r>
  <r>
    <x v="15"/>
    <s v="0511-01-000"/>
    <m/>
    <x v="3"/>
    <s v="Nobles"/>
    <s v="Adrian Public School District"/>
    <n v="11"/>
    <n v="0"/>
    <n v="0"/>
    <n v="0"/>
    <n v="0"/>
    <n v="0"/>
    <n v="13"/>
    <n v="0"/>
    <n v="2.3214285714285715E-2"/>
    <n v="124"/>
    <n v="0.18479880774962743"/>
    <n v="560"/>
    <n v="671"/>
    <n v="656"/>
    <n v="0"/>
    <n v="0"/>
    <n v="10"/>
    <n v="5"/>
    <n v="119"/>
    <n v="0"/>
    <n v="0"/>
    <n v="0"/>
    <n v="0"/>
    <n v="548"/>
    <n v="0"/>
    <n v="0"/>
    <n v="10"/>
    <n v="5"/>
    <n v="2.0072992700729927E-2"/>
    <n v="0"/>
    <n v="0"/>
    <n v="0"/>
    <n v="0"/>
    <n v="2.3214285714285715E-2"/>
    <n v="2.664298401420959E-2"/>
    <n v="13"/>
  </r>
  <r>
    <x v="15"/>
    <s v="2311-01-000"/>
    <m/>
    <x v="3"/>
    <s v="Clearwater"/>
    <s v="Clearbrook-Gonvick School District"/>
    <n v="13"/>
    <n v="0"/>
    <n v="0"/>
    <n v="0"/>
    <n v="0"/>
    <n v="0"/>
    <n v="13"/>
    <n v="0"/>
    <n v="2.2375215146299483E-2"/>
    <n v="2"/>
    <n v="3.5087719298245615E-3"/>
    <n v="581"/>
    <n v="570"/>
    <n v="510"/>
    <n v="46"/>
    <n v="3"/>
    <n v="8"/>
    <n v="3"/>
    <n v="0"/>
    <n v="0"/>
    <n v="0"/>
    <n v="0"/>
    <n v="0"/>
    <n v="523"/>
    <n v="46"/>
    <n v="3"/>
    <n v="8"/>
    <n v="3"/>
    <n v="2.4856596558317401E-2"/>
    <n v="0"/>
    <n v="0"/>
    <n v="0"/>
    <n v="0"/>
    <n v="2.2375215146299483E-2"/>
    <n v="0.10291595197255575"/>
    <n v="13"/>
  </r>
  <r>
    <x v="15"/>
    <s v="0601-01-000"/>
    <m/>
    <x v="3"/>
    <s v="Polk"/>
    <s v="Fosston Public School District"/>
    <n v="8"/>
    <n v="0"/>
    <n v="0"/>
    <n v="0"/>
    <n v="0"/>
    <n v="0"/>
    <n v="13"/>
    <n v="0"/>
    <n v="2.0537124802527645E-2"/>
    <n v="42"/>
    <n v="6.3444108761329304E-2"/>
    <n v="633"/>
    <n v="662"/>
    <n v="593"/>
    <n v="59"/>
    <n v="4"/>
    <n v="5"/>
    <n v="1"/>
    <n v="38"/>
    <n v="0"/>
    <n v="0"/>
    <n v="0"/>
    <n v="0"/>
    <n v="563"/>
    <n v="59"/>
    <n v="4"/>
    <n v="5"/>
    <n v="1"/>
    <n v="1.4209591474245116E-2"/>
    <n v="0"/>
    <n v="0"/>
    <n v="0"/>
    <n v="0"/>
    <n v="2.0537124802527645E-2"/>
    <n v="0.10917721518987342"/>
    <n v="13"/>
  </r>
  <r>
    <x v="11"/>
    <s v="0390-01-000"/>
    <m/>
    <x v="3"/>
    <s v="Lake of The Woods"/>
    <s v="Lake of The Woods School District"/>
    <n v="13"/>
    <n v="0"/>
    <n v="0"/>
    <n v="0"/>
    <n v="0"/>
    <n v="0"/>
    <n v="13"/>
    <n v="0"/>
    <n v="2.0280811232449299E-2"/>
    <n v="17"/>
    <n v="2.6356589147286821E-2"/>
    <n v="641"/>
    <n v="645"/>
    <n v="608"/>
    <n v="16"/>
    <n v="12"/>
    <n v="4"/>
    <n v="5"/>
    <n v="17"/>
    <n v="0"/>
    <n v="0"/>
    <n v="0"/>
    <n v="0"/>
    <n v="604"/>
    <n v="16"/>
    <n v="12"/>
    <n v="4"/>
    <n v="5"/>
    <n v="2.1523178807947019E-2"/>
    <n v="0"/>
    <n v="0"/>
    <n v="0"/>
    <n v="0"/>
    <n v="2.0280811232449299E-2"/>
    <n v="5.7722308892355696E-2"/>
    <n v="13"/>
  </r>
  <r>
    <x v="16"/>
    <s v="0118-01-000"/>
    <m/>
    <x v="3"/>
    <s v="Cass"/>
    <s v="Northland Community Schools"/>
    <n v="6"/>
    <n v="0"/>
    <n v="0"/>
    <n v="0"/>
    <n v="0"/>
    <n v="0"/>
    <n v="13"/>
    <n v="0"/>
    <n v="1.9938650306748466E-2"/>
    <n v="2"/>
    <n v="3.1201248049921998E-3"/>
    <n v="652"/>
    <n v="641"/>
    <n v="500"/>
    <n v="131"/>
    <n v="6"/>
    <n v="1"/>
    <n v="3"/>
    <n v="0"/>
    <n v="0"/>
    <n v="0"/>
    <n v="0"/>
    <n v="0"/>
    <n v="506"/>
    <n v="131"/>
    <n v="6"/>
    <n v="1"/>
    <n v="3"/>
    <n v="1.1857707509881422E-2"/>
    <n v="0"/>
    <n v="0"/>
    <n v="0"/>
    <n v="0"/>
    <n v="1.9938650306748466E-2"/>
    <n v="0.21792890262751158"/>
    <n v="13"/>
  </r>
  <r>
    <x v="16"/>
    <s v="0601-01-000"/>
    <m/>
    <x v="3"/>
    <s v="Polk"/>
    <s v="Fosston Public School District"/>
    <n v="12"/>
    <n v="0"/>
    <n v="0"/>
    <n v="0"/>
    <n v="0"/>
    <n v="0"/>
    <n v="13"/>
    <n v="0"/>
    <n v="1.9877675840978593E-2"/>
    <n v="41"/>
    <n v="6.0117302052785926E-2"/>
    <n v="654"/>
    <n v="682"/>
    <n v="621"/>
    <n v="55"/>
    <n v="1"/>
    <n v="5"/>
    <n v="0"/>
    <n v="36"/>
    <n v="5"/>
    <n v="0"/>
    <n v="0"/>
    <n v="0"/>
    <n v="597"/>
    <n v="50"/>
    <n v="1"/>
    <n v="5"/>
    <n v="0"/>
    <n v="2.0100502512562814E-2"/>
    <n v="0"/>
    <n v="0"/>
    <n v="0"/>
    <n v="0"/>
    <n v="1.9877675840978593E-2"/>
    <n v="8.575803981623277E-2"/>
    <n v="13"/>
  </r>
  <r>
    <x v="15"/>
    <s v="0115-01-000"/>
    <m/>
    <x v="3"/>
    <s v="Cass"/>
    <s v="Cass Lake-Bena Public Schools"/>
    <n v="3"/>
    <n v="6"/>
    <n v="0"/>
    <n v="0"/>
    <n v="0"/>
    <n v="6"/>
    <n v="7"/>
    <n v="5.6285178236397749E-3"/>
    <n v="6.5666041275797378E-3"/>
    <n v="137"/>
    <n v="0.11512605042016806"/>
    <n v="1066"/>
    <n v="1190"/>
    <n v="199"/>
    <n v="980"/>
    <n v="5"/>
    <n v="5"/>
    <n v="1"/>
    <n v="9"/>
    <n v="124"/>
    <n v="0"/>
    <n v="0"/>
    <n v="0"/>
    <n v="193"/>
    <n v="862"/>
    <n v="5"/>
    <n v="5"/>
    <n v="1"/>
    <n v="1.5544041450777202E-2"/>
    <n v="6.9605568445475635E-3"/>
    <n v="0"/>
    <n v="0"/>
    <n v="0"/>
    <n v="1.2195121951219513E-2"/>
    <n v="0.81894934333958724"/>
    <n v="13"/>
  </r>
  <r>
    <x v="13"/>
    <s v="0829-01-000"/>
    <m/>
    <x v="3"/>
    <s v="Waseca"/>
    <s v="Waseca Public School District"/>
    <n v="10"/>
    <n v="0"/>
    <n v="0"/>
    <n v="0"/>
    <n v="0"/>
    <n v="0"/>
    <n v="13"/>
    <n v="0"/>
    <n v="6.1378659112370157E-3"/>
    <n v="61"/>
    <n v="2.8162511542012929E-2"/>
    <n v="2118"/>
    <n v="2166"/>
    <n v="1921"/>
    <n v="13"/>
    <n v="61"/>
    <n v="22"/>
    <n v="149"/>
    <n v="60"/>
    <n v="0"/>
    <n v="0"/>
    <n v="0"/>
    <n v="0"/>
    <n v="1871"/>
    <n v="13"/>
    <n v="61"/>
    <n v="22"/>
    <n v="149"/>
    <n v="5.3447354355959384E-3"/>
    <n v="0"/>
    <n v="0"/>
    <n v="0"/>
    <n v="0"/>
    <n v="6.1378659112370157E-3"/>
    <n v="0.11578449905482041"/>
    <n v="13"/>
  </r>
  <r>
    <x v="15"/>
    <s v="0829-01-000"/>
    <m/>
    <x v="3"/>
    <s v="Waseca"/>
    <s v="Waseca Public School District"/>
    <n v="6"/>
    <n v="0"/>
    <n v="0"/>
    <n v="0"/>
    <n v="0"/>
    <n v="0"/>
    <n v="13"/>
    <n v="0"/>
    <n v="5.9797608095676176E-3"/>
    <n v="62"/>
    <n v="2.7890238416554206E-2"/>
    <n v="2174"/>
    <n v="2223"/>
    <n v="1957"/>
    <n v="12"/>
    <n v="113"/>
    <n v="26"/>
    <n v="115"/>
    <n v="61"/>
    <n v="0"/>
    <n v="0"/>
    <n v="0"/>
    <n v="0"/>
    <n v="1902"/>
    <n v="12"/>
    <n v="113"/>
    <n v="26"/>
    <n v="115"/>
    <n v="3.1545741324921135E-3"/>
    <n v="0"/>
    <n v="0"/>
    <n v="0"/>
    <n v="0"/>
    <n v="5.9797608095676176E-3"/>
    <n v="0.12269372693726938"/>
    <n v="13"/>
  </r>
  <r>
    <x v="4"/>
    <s v="0025-01-000"/>
    <m/>
    <x v="3"/>
    <s v="Becker"/>
    <s v="Pine Point Public School District"/>
    <n v="0"/>
    <n v="10"/>
    <n v="0"/>
    <n v="0"/>
    <n v="0"/>
    <n v="0"/>
    <n v="12"/>
    <n v="0"/>
    <n v="0.19354838709677419"/>
    <n v="3"/>
    <n v="5.6603773584905662E-2"/>
    <n v="62"/>
    <n v="53"/>
    <n v="1"/>
    <n v="52"/>
    <n v="0"/>
    <n v="0"/>
    <n v="0"/>
    <n v="0"/>
    <n v="3"/>
    <n v="0"/>
    <n v="0"/>
    <n v="0"/>
    <n v="1"/>
    <n v="59"/>
    <n v="0"/>
    <n v="0"/>
    <n v="0"/>
    <n v="0"/>
    <n v="0.16949152542372881"/>
    <n v="0"/>
    <n v="0"/>
    <n v="0"/>
    <n v="0.19354838709677419"/>
    <n v="0.98333333333333328"/>
    <n v="12"/>
  </r>
  <r>
    <x v="5"/>
    <s v="0025-01-000"/>
    <m/>
    <x v="3"/>
    <s v="Becker"/>
    <s v="Pine Point Public School District"/>
    <n v="0"/>
    <n v="9"/>
    <n v="0"/>
    <n v="0"/>
    <n v="0"/>
    <n v="0"/>
    <n v="12"/>
    <n v="0"/>
    <n v="0.18181818181818182"/>
    <n v="5"/>
    <n v="8.4745762711864403E-2"/>
    <n v="66"/>
    <n v="59"/>
    <n v="0"/>
    <n v="59"/>
    <n v="0"/>
    <n v="0"/>
    <n v="0"/>
    <n v="0"/>
    <n v="3"/>
    <n v="0"/>
    <n v="0"/>
    <n v="0"/>
    <n v="0"/>
    <n v="65"/>
    <n v="0"/>
    <n v="0"/>
    <n v="0"/>
    <n v="0"/>
    <n v="0.13846153846153847"/>
    <n v="0"/>
    <n v="0"/>
    <n v="0"/>
    <n v="0.18181818181818182"/>
    <n v="1"/>
    <n v="12"/>
  </r>
  <r>
    <x v="0"/>
    <s v="0447-01-000"/>
    <m/>
    <x v="3"/>
    <s v="Marshall"/>
    <s v="Grygla Public School District"/>
    <n v="8"/>
    <n v="0"/>
    <n v="0"/>
    <n v="0"/>
    <n v="0"/>
    <n v="0"/>
    <n v="12"/>
    <n v="0"/>
    <n v="9.375E-2"/>
    <n v="44"/>
    <n v="0.27500000000000002"/>
    <n v="128"/>
    <n v="160"/>
    <n v="153"/>
    <m/>
    <n v="1"/>
    <n v="2"/>
    <n v="4"/>
    <n v="41"/>
    <n v="0"/>
    <n v="0"/>
    <n v="0"/>
    <n v="0"/>
    <n v="120"/>
    <m/>
    <n v="1"/>
    <n v="2"/>
    <n v="4"/>
    <n v="6.6666666666666666E-2"/>
    <n v="0"/>
    <n v="0"/>
    <n v="0"/>
    <n v="0"/>
    <n v="9.375E-2"/>
    <n v="5.5118110236220472E-2"/>
    <n v="12"/>
  </r>
  <r>
    <x v="15"/>
    <s v="0404-01-000"/>
    <m/>
    <x v="3"/>
    <s v="Lincoln"/>
    <s v="Lake Benton Public School District"/>
    <n v="7"/>
    <n v="0"/>
    <n v="0"/>
    <n v="0"/>
    <n v="0"/>
    <n v="0"/>
    <n v="12"/>
    <n v="0"/>
    <n v="5.8823529411764705E-2"/>
    <n v="24"/>
    <n v="0.1111111111111111"/>
    <n v="204"/>
    <n v="216"/>
    <n v="215"/>
    <n v="0"/>
    <n v="1"/>
    <n v="0"/>
    <n v="0"/>
    <n v="24"/>
    <n v="0"/>
    <n v="0"/>
    <n v="0"/>
    <n v="0"/>
    <n v="198"/>
    <n v="0"/>
    <n v="1"/>
    <n v="0"/>
    <n v="0"/>
    <n v="3.5353535353535352E-2"/>
    <n v="0"/>
    <n v="0"/>
    <n v="0"/>
    <n v="0"/>
    <n v="5.8823529411764705E-2"/>
    <n v="5.0251256281407036E-3"/>
    <n v="12"/>
  </r>
  <r>
    <x v="8"/>
    <s v="0581-01-000"/>
    <m/>
    <x v="3"/>
    <s v="Pipestone"/>
    <s v="Edgerton Public School District"/>
    <n v="10"/>
    <n v="0"/>
    <n v="0"/>
    <n v="0"/>
    <n v="0"/>
    <n v="0"/>
    <n v="12"/>
    <n v="0"/>
    <n v="5.5555555555555552E-2"/>
    <n v="109"/>
    <n v="0.34824281150159747"/>
    <n v="216"/>
    <n v="313"/>
    <n v="289"/>
    <n v="3"/>
    <n v="5"/>
    <n v="3"/>
    <n v="13"/>
    <n v="100"/>
    <n v="0"/>
    <n v="0"/>
    <n v="0"/>
    <n v="0"/>
    <n v="199"/>
    <n v="3"/>
    <n v="5"/>
    <n v="3"/>
    <n v="13"/>
    <n v="5.0251256281407038E-2"/>
    <n v="0"/>
    <n v="0"/>
    <n v="0"/>
    <n v="0"/>
    <n v="5.5555555555555552E-2"/>
    <n v="0.10762331838565023"/>
    <n v="12"/>
  </r>
  <r>
    <x v="16"/>
    <s v="0850-01-000"/>
    <m/>
    <x v="3"/>
    <s v="Wilkin"/>
    <s v="Rothsay Public School District"/>
    <n v="7"/>
    <n v="0"/>
    <n v="0"/>
    <n v="0"/>
    <n v="0"/>
    <n v="0"/>
    <n v="12"/>
    <n v="0"/>
    <n v="5.5299539170506916E-2"/>
    <n v="49"/>
    <n v="0.19291338582677164"/>
    <n v="217"/>
    <n v="254"/>
    <n v="237"/>
    <n v="12"/>
    <n v="2"/>
    <n v="0"/>
    <n v="3"/>
    <n v="47"/>
    <n v="0"/>
    <n v="0"/>
    <n v="0"/>
    <n v="0"/>
    <n v="197"/>
    <n v="12"/>
    <n v="2"/>
    <n v="0"/>
    <n v="3"/>
    <n v="3.553299492385787E-2"/>
    <n v="0"/>
    <n v="0"/>
    <n v="0"/>
    <n v="0"/>
    <n v="5.5299539170506916E-2"/>
    <n v="7.9439252336448593E-2"/>
    <n v="12"/>
  </r>
  <r>
    <x v="11"/>
    <s v="0261-01-000"/>
    <m/>
    <x v="3"/>
    <s v="Grant"/>
    <s v="Ashby Public School District"/>
    <n v="7"/>
    <n v="0"/>
    <n v="0"/>
    <n v="0"/>
    <n v="0"/>
    <n v="0"/>
    <n v="12"/>
    <n v="0"/>
    <n v="5.5045871559633031E-2"/>
    <n v="74"/>
    <n v="0.26428571428571429"/>
    <n v="218"/>
    <n v="280"/>
    <n v="275"/>
    <n v="1"/>
    <n v="2"/>
    <n v="0"/>
    <n v="2"/>
    <n v="69"/>
    <n v="0"/>
    <n v="0"/>
    <n v="0"/>
    <n v="0"/>
    <n v="213"/>
    <n v="1"/>
    <n v="2"/>
    <n v="0"/>
    <n v="2"/>
    <n v="3.2863849765258218E-2"/>
    <n v="0"/>
    <n v="0"/>
    <n v="0"/>
    <n v="0"/>
    <n v="5.5045871559633031E-2"/>
    <n v="2.2935779816513763E-2"/>
    <n v="12"/>
  </r>
  <r>
    <x v="4"/>
    <s v="0362-01-000"/>
    <m/>
    <x v="3"/>
    <s v="Koochiching"/>
    <s v="Littlefork-Big Falls School Dist."/>
    <n v="9"/>
    <n v="0"/>
    <n v="0"/>
    <n v="0"/>
    <n v="0"/>
    <n v="0"/>
    <n v="12"/>
    <n v="0"/>
    <n v="5.2173913043478258E-2"/>
    <n v="93"/>
    <n v="0.29903536977491962"/>
    <n v="230"/>
    <n v="311"/>
    <n v="299"/>
    <n v="8"/>
    <n v="2"/>
    <n v="0"/>
    <n v="2"/>
    <n v="86"/>
    <n v="3"/>
    <n v="0"/>
    <n v="0"/>
    <n v="0"/>
    <n v="222"/>
    <n v="5"/>
    <n v="2"/>
    <n v="0"/>
    <n v="2"/>
    <n v="4.0540540540540543E-2"/>
    <n v="0"/>
    <n v="0"/>
    <n v="0"/>
    <n v="0"/>
    <n v="5.2173913043478258E-2"/>
    <n v="3.896103896103896E-2"/>
    <n v="12"/>
  </r>
  <r>
    <x v="17"/>
    <s v="0676-01-000"/>
    <m/>
    <x v="3"/>
    <s v="Roseau"/>
    <s v="Badger Public School District"/>
    <n v="5"/>
    <n v="0"/>
    <n v="0"/>
    <n v="0"/>
    <n v="0"/>
    <n v="0"/>
    <n v="12"/>
    <n v="0"/>
    <n v="5.0847457627118647E-2"/>
    <n v="8"/>
    <n v="3.4482758620689655E-2"/>
    <n v="236"/>
    <n v="232"/>
    <n v="227"/>
    <n v="0"/>
    <n v="3"/>
    <n v="0"/>
    <n v="2"/>
    <n v="8"/>
    <n v="0"/>
    <n v="0"/>
    <n v="0"/>
    <n v="0"/>
    <n v="224"/>
    <n v="0"/>
    <n v="3"/>
    <n v="0"/>
    <n v="2"/>
    <n v="2.2321428571428572E-2"/>
    <n v="0"/>
    <n v="0"/>
    <n v="0"/>
    <n v="0"/>
    <n v="5.0847457627118647E-2"/>
    <n v="2.1834061135371178E-2"/>
    <n v="12"/>
  </r>
  <r>
    <x v="14"/>
    <s v="0261-01-000"/>
    <m/>
    <x v="3"/>
    <s v="Grant"/>
    <s v="Ashby Public School District"/>
    <n v="9"/>
    <n v="0"/>
    <n v="0"/>
    <n v="0"/>
    <n v="0"/>
    <n v="0"/>
    <n v="12"/>
    <n v="0"/>
    <n v="5.0632911392405063E-2"/>
    <n v="85"/>
    <n v="0.27419354838709675"/>
    <n v="237"/>
    <n v="310"/>
    <n v="308"/>
    <n v="2"/>
    <n v="0"/>
    <n v="0"/>
    <n v="0"/>
    <n v="85"/>
    <n v="0"/>
    <n v="0"/>
    <n v="0"/>
    <n v="0"/>
    <n v="232"/>
    <n v="2"/>
    <n v="0"/>
    <n v="0"/>
    <n v="0"/>
    <n v="3.8793103448275863E-2"/>
    <n v="0"/>
    <n v="0"/>
    <n v="0"/>
    <n v="0"/>
    <n v="5.0632911392405063E-2"/>
    <n v="8.5470085470085479E-3"/>
    <n v="12"/>
  </r>
  <r>
    <x v="16"/>
    <s v="0403-01-000"/>
    <m/>
    <x v="3"/>
    <s v="Lincoln"/>
    <s v="Ivanhoe Public School District"/>
    <n v="9"/>
    <n v="0"/>
    <n v="0"/>
    <n v="0"/>
    <n v="0"/>
    <n v="0"/>
    <n v="12"/>
    <n v="0"/>
    <n v="5.0632911392405063E-2"/>
    <n v="13"/>
    <n v="5.4621848739495799E-2"/>
    <n v="237"/>
    <n v="238"/>
    <n v="237"/>
    <n v="0"/>
    <n v="0"/>
    <n v="0"/>
    <n v="1"/>
    <n v="13"/>
    <n v="0"/>
    <n v="0"/>
    <n v="0"/>
    <n v="0"/>
    <n v="233"/>
    <n v="0"/>
    <n v="0"/>
    <n v="0"/>
    <n v="1"/>
    <n v="3.8626609442060089E-2"/>
    <n v="0"/>
    <n v="0"/>
    <n v="0"/>
    <n v="0"/>
    <n v="5.0632911392405063E-2"/>
    <n v="4.2735042735042739E-3"/>
    <n v="12"/>
  </r>
  <r>
    <x v="8"/>
    <s v="0095-01-000"/>
    <m/>
    <x v="3"/>
    <s v="Carlton"/>
    <s v="Cromwell-Wright Public Schools"/>
    <n v="10"/>
    <n v="0"/>
    <n v="0"/>
    <n v="0"/>
    <n v="0"/>
    <n v="3"/>
    <n v="9"/>
    <n v="1.0600706713780919E-2"/>
    <n v="3.1802120141342753E-2"/>
    <n v="40"/>
    <n v="0.12861736334405144"/>
    <n v="283"/>
    <n v="311"/>
    <n v="299"/>
    <n v="6"/>
    <n v="2"/>
    <n v="3"/>
    <n v="1"/>
    <n v="37"/>
    <n v="0"/>
    <n v="0"/>
    <n v="0"/>
    <n v="0"/>
    <n v="272"/>
    <n v="6"/>
    <n v="2"/>
    <n v="3"/>
    <n v="1"/>
    <n v="3.6764705882352942E-2"/>
    <n v="0"/>
    <n v="0"/>
    <n v="0"/>
    <n v="0"/>
    <n v="4.2402826855123671E-2"/>
    <n v="4.2253521126760563E-2"/>
    <n v="12"/>
  </r>
  <r>
    <x v="10"/>
    <s v="0441-01-000"/>
    <m/>
    <x v="3"/>
    <s v="Marshall"/>
    <s v="Marshall County Central Schools"/>
    <n v="9"/>
    <n v="0"/>
    <n v="0"/>
    <n v="0"/>
    <n v="0"/>
    <n v="0"/>
    <n v="12"/>
    <n v="0"/>
    <n v="3.8216560509554139E-2"/>
    <n v="53"/>
    <n v="0.14929577464788732"/>
    <n v="314"/>
    <n v="355"/>
    <n v="347"/>
    <n v="2"/>
    <n v="4"/>
    <n v="2"/>
    <n v="0"/>
    <n v="48"/>
    <n v="0"/>
    <n v="0"/>
    <n v="0"/>
    <n v="0"/>
    <n v="308"/>
    <n v="2"/>
    <n v="4"/>
    <n v="2"/>
    <n v="0"/>
    <n v="2.922077922077922E-2"/>
    <n v="0"/>
    <n v="0"/>
    <n v="0"/>
    <n v="0"/>
    <n v="3.8216560509554139E-2"/>
    <n v="2.5316455696202531E-2"/>
    <n v="12"/>
  </r>
  <r>
    <x v="12"/>
    <s v="0698-01-000"/>
    <m/>
    <x v="3"/>
    <s v="Saint Louis"/>
    <s v="Floodwood Public School District"/>
    <n v="10"/>
    <n v="0"/>
    <n v="0"/>
    <n v="0"/>
    <n v="0"/>
    <n v="0"/>
    <n v="12"/>
    <n v="0"/>
    <n v="3.7151702786377708E-2"/>
    <n v="88"/>
    <n v="0.22055137844611528"/>
    <n v="323"/>
    <n v="399"/>
    <n v="379"/>
    <n v="5"/>
    <n v="8"/>
    <n v="0"/>
    <n v="7"/>
    <n v="86"/>
    <n v="0"/>
    <n v="0"/>
    <n v="0"/>
    <n v="0"/>
    <n v="303"/>
    <n v="5"/>
    <n v="8"/>
    <n v="0"/>
    <n v="7"/>
    <n v="3.3003300330033E-2"/>
    <n v="0"/>
    <n v="0"/>
    <n v="0"/>
    <n v="0"/>
    <n v="3.7151702786377708E-2"/>
    <n v="6.1919504643962849E-2"/>
    <n v="12"/>
  </r>
  <r>
    <x v="9"/>
    <s v="0441-01-000"/>
    <m/>
    <x v="3"/>
    <s v="Marshall"/>
    <s v="Marshall County Central Schools"/>
    <n v="11"/>
    <n v="0"/>
    <n v="0"/>
    <n v="0"/>
    <n v="0"/>
    <n v="0"/>
    <n v="12"/>
    <n v="0"/>
    <n v="3.6809815950920248E-2"/>
    <n v="56"/>
    <n v="0.15135135135135136"/>
    <n v="326"/>
    <n v="370"/>
    <n v="362"/>
    <n v="1"/>
    <n v="5"/>
    <n v="2"/>
    <n v="0"/>
    <n v="52"/>
    <n v="0"/>
    <n v="0"/>
    <n v="0"/>
    <n v="0"/>
    <n v="321"/>
    <n v="1"/>
    <n v="5"/>
    <n v="2"/>
    <n v="0"/>
    <n v="3.4267912772585667E-2"/>
    <n v="0"/>
    <n v="0"/>
    <n v="0"/>
    <n v="0"/>
    <n v="3.6809815950920248E-2"/>
    <n v="2.4316109422492401E-2"/>
    <n v="12"/>
  </r>
  <r>
    <x v="14"/>
    <s v="0698-01-000"/>
    <m/>
    <x v="3"/>
    <s v="Saint Louis"/>
    <s v="Floodwood Public School District"/>
    <n v="11"/>
    <n v="0"/>
    <n v="0"/>
    <n v="0"/>
    <n v="0"/>
    <n v="0"/>
    <n v="12"/>
    <n v="0"/>
    <n v="2.7649769585253458E-2"/>
    <n v="21"/>
    <n v="4.740406320541761E-2"/>
    <n v="434"/>
    <n v="443"/>
    <n v="435"/>
    <n v="0"/>
    <n v="3"/>
    <n v="0"/>
    <n v="5"/>
    <n v="21"/>
    <n v="0"/>
    <n v="0"/>
    <n v="0"/>
    <n v="0"/>
    <n v="425"/>
    <n v="0"/>
    <n v="3"/>
    <n v="0"/>
    <n v="5"/>
    <n v="2.5882352941176471E-2"/>
    <n v="0"/>
    <n v="0"/>
    <n v="0"/>
    <n v="0"/>
    <n v="2.7649769585253458E-2"/>
    <n v="1.8475750577367205E-2"/>
    <n v="12"/>
  </r>
  <r>
    <x v="17"/>
    <s v="0630-01-000"/>
    <m/>
    <x v="3"/>
    <s v="Red Lake"/>
    <s v="Red Lake Falls Public School Dist."/>
    <n v="11"/>
    <n v="0"/>
    <n v="0"/>
    <n v="0"/>
    <n v="0"/>
    <n v="0"/>
    <n v="12"/>
    <n v="0"/>
    <n v="2.7586206896551724E-2"/>
    <n v="11"/>
    <n v="2.5345622119815669E-2"/>
    <n v="435"/>
    <n v="434"/>
    <n v="432"/>
    <n v="1"/>
    <n v="0"/>
    <n v="0"/>
    <n v="2"/>
    <n v="7"/>
    <n v="0"/>
    <n v="0"/>
    <n v="0"/>
    <n v="0"/>
    <n v="436"/>
    <n v="1"/>
    <n v="0"/>
    <n v="0"/>
    <n v="2"/>
    <n v="2.5229357798165139E-2"/>
    <n v="0"/>
    <n v="0"/>
    <n v="0"/>
    <n v="0"/>
    <n v="2.7586206896551724E-2"/>
    <n v="6.8337129840546698E-3"/>
    <n v="12"/>
  </r>
  <r>
    <x v="14"/>
    <s v="2886-01-000"/>
    <m/>
    <x v="3"/>
    <s v="Freeborn"/>
    <s v="Glenville-Emmons School District"/>
    <n v="12"/>
    <n v="0"/>
    <n v="0"/>
    <n v="0"/>
    <n v="0"/>
    <n v="0"/>
    <n v="12"/>
    <n v="0"/>
    <n v="2.7397260273972601E-2"/>
    <n v="57"/>
    <n v="0.11801242236024845"/>
    <n v="438"/>
    <n v="483"/>
    <n v="452"/>
    <n v="5"/>
    <n v="3"/>
    <n v="9"/>
    <n v="14"/>
    <n v="54"/>
    <n v="0"/>
    <n v="0"/>
    <n v="0"/>
    <n v="3"/>
    <n v="410"/>
    <n v="5"/>
    <n v="3"/>
    <n v="9"/>
    <n v="11"/>
    <n v="2.9268292682926831E-2"/>
    <n v="0"/>
    <n v="0"/>
    <n v="0"/>
    <n v="0"/>
    <n v="2.7397260273972601E-2"/>
    <n v="6.3926940639269403E-2"/>
    <n v="12"/>
  </r>
  <r>
    <x v="5"/>
    <s v="0696-01-000"/>
    <m/>
    <x v="3"/>
    <s v="Saint Louis"/>
    <s v="Ely Public School District"/>
    <n v="11"/>
    <n v="0"/>
    <n v="0"/>
    <n v="0"/>
    <n v="0"/>
    <n v="0"/>
    <n v="12"/>
    <n v="0"/>
    <n v="2.4390243902439025E-2"/>
    <n v="64"/>
    <n v="0.11764705882352941"/>
    <n v="492"/>
    <n v="544"/>
    <n v="511"/>
    <n v="23"/>
    <n v="4"/>
    <n v="2"/>
    <n v="4"/>
    <n v="59"/>
    <n v="3"/>
    <n v="0"/>
    <n v="0"/>
    <n v="0"/>
    <n v="463"/>
    <n v="20"/>
    <n v="4"/>
    <n v="2"/>
    <n v="4"/>
    <n v="2.3758099352051837E-2"/>
    <n v="0"/>
    <n v="0"/>
    <n v="0"/>
    <n v="0"/>
    <n v="2.4390243902439025E-2"/>
    <n v="6.0851926977687626E-2"/>
    <n v="12"/>
  </r>
  <r>
    <x v="18"/>
    <s v="0696-01-000"/>
    <m/>
    <x v="3"/>
    <s v="Saint Louis"/>
    <s v="Ely Public School District"/>
    <n v="12"/>
    <n v="0"/>
    <n v="0"/>
    <n v="0"/>
    <n v="0"/>
    <n v="0"/>
    <n v="12"/>
    <n v="0"/>
    <n v="2.4193548387096774E-2"/>
    <n v="72"/>
    <n v="0.12949640287769784"/>
    <n v="496"/>
    <n v="556"/>
    <n v="523"/>
    <n v="22"/>
    <n v="5"/>
    <n v="3"/>
    <n v="3"/>
    <n v="66"/>
    <n v="3"/>
    <n v="0"/>
    <n v="0"/>
    <n v="0"/>
    <n v="469"/>
    <n v="19"/>
    <n v="5"/>
    <n v="3"/>
    <n v="3"/>
    <n v="2.5586353944562899E-2"/>
    <n v="0"/>
    <n v="0"/>
    <n v="0"/>
    <n v="0"/>
    <n v="2.4193548387096774E-2"/>
    <n v="6.0120240480961921E-2"/>
    <n v="12"/>
  </r>
  <r>
    <x v="17"/>
    <s v="0473-01-000"/>
    <m/>
    <x v="3"/>
    <s v="Mille Lacs"/>
    <s v="Isle Public School District"/>
    <n v="3"/>
    <n v="0"/>
    <n v="0"/>
    <n v="4"/>
    <n v="0"/>
    <n v="0"/>
    <n v="12"/>
    <n v="0"/>
    <n v="2.3032629558541268E-2"/>
    <n v="36"/>
    <n v="6.6055045871559637E-2"/>
    <n v="521"/>
    <n v="545"/>
    <n v="523"/>
    <n v="21"/>
    <n v="0"/>
    <n v="1"/>
    <n v="0"/>
    <n v="36"/>
    <n v="0"/>
    <n v="0"/>
    <n v="0"/>
    <n v="0"/>
    <n v="490"/>
    <n v="21"/>
    <n v="0"/>
    <n v="5"/>
    <n v="0"/>
    <n v="6.1224489795918364E-3"/>
    <n v="0"/>
    <n v="0"/>
    <n v="0.8"/>
    <n v="0"/>
    <n v="2.3032629558541268E-2"/>
    <n v="5.0387596899224806E-2"/>
    <n v="12"/>
  </r>
  <r>
    <x v="15"/>
    <s v="0505-01-000"/>
    <m/>
    <x v="3"/>
    <s v="Murray"/>
    <s v="Fulda Public School District"/>
    <n v="7"/>
    <n v="0"/>
    <n v="0"/>
    <n v="0"/>
    <n v="0"/>
    <n v="0"/>
    <n v="12"/>
    <n v="0"/>
    <n v="2.2388059701492536E-2"/>
    <n v="55"/>
    <n v="9.499136442141623E-2"/>
    <n v="536"/>
    <n v="579"/>
    <n v="545"/>
    <n v="3"/>
    <n v="2"/>
    <n v="5"/>
    <n v="24"/>
    <n v="50"/>
    <n v="0"/>
    <n v="0"/>
    <n v="0"/>
    <n v="0"/>
    <n v="502"/>
    <n v="3"/>
    <n v="2"/>
    <n v="5"/>
    <n v="24"/>
    <n v="1.3944223107569721E-2"/>
    <n v="0"/>
    <n v="0"/>
    <n v="0"/>
    <n v="0"/>
    <n v="2.2388059701492536E-2"/>
    <n v="6.3432835820895525E-2"/>
    <n v="12"/>
  </r>
  <r>
    <x v="16"/>
    <s v="0511-01-000"/>
    <m/>
    <x v="3"/>
    <s v="Nobles"/>
    <s v="Adrian Public School District"/>
    <n v="8"/>
    <n v="0"/>
    <n v="0"/>
    <n v="0"/>
    <n v="0"/>
    <n v="0"/>
    <n v="12"/>
    <n v="0"/>
    <n v="2.1052631578947368E-2"/>
    <n v="124"/>
    <n v="0.18181818181818182"/>
    <n v="570"/>
    <n v="682"/>
    <n v="652"/>
    <n v="1"/>
    <n v="0"/>
    <n v="23"/>
    <n v="6"/>
    <n v="112"/>
    <n v="0"/>
    <n v="0"/>
    <n v="7"/>
    <n v="0"/>
    <n v="548"/>
    <n v="1"/>
    <n v="0"/>
    <n v="16"/>
    <n v="6"/>
    <n v="1.4598540145985401E-2"/>
    <n v="0"/>
    <n v="0"/>
    <n v="0"/>
    <n v="0"/>
    <n v="2.1052631578947368E-2"/>
    <n v="4.0280210157618214E-2"/>
    <n v="12"/>
  </r>
  <r>
    <x v="16"/>
    <s v="2311-01-000"/>
    <m/>
    <x v="3"/>
    <s v="Clearwater"/>
    <s v="Clearbrook-Gonvick School District"/>
    <n v="10"/>
    <n v="0"/>
    <n v="0"/>
    <n v="0"/>
    <n v="0"/>
    <n v="0"/>
    <n v="12"/>
    <n v="0"/>
    <n v="1.8633540372670808E-2"/>
    <n v="1"/>
    <n v="1.5797788309636651E-3"/>
    <n v="644"/>
    <n v="633"/>
    <n v="570"/>
    <n v="49"/>
    <n v="4"/>
    <n v="6"/>
    <n v="4"/>
    <n v="0"/>
    <n v="0"/>
    <n v="0"/>
    <n v="0"/>
    <n v="0"/>
    <n v="580"/>
    <n v="49"/>
    <n v="4"/>
    <n v="6"/>
    <n v="4"/>
    <n v="1.7241379310344827E-2"/>
    <n v="0"/>
    <n v="0"/>
    <n v="0"/>
    <n v="0"/>
    <n v="1.8633540372670808E-2"/>
    <n v="9.7978227060653192E-2"/>
    <n v="12"/>
  </r>
  <r>
    <x v="12"/>
    <s v="0390-01-000"/>
    <m/>
    <x v="3"/>
    <s v="Lake of The Woods"/>
    <s v="Lake of The Woods School District"/>
    <n v="12"/>
    <n v="0"/>
    <n v="0"/>
    <n v="0"/>
    <n v="0"/>
    <n v="0"/>
    <n v="12"/>
    <n v="0"/>
    <n v="1.7964071856287425E-2"/>
    <n v="21"/>
    <n v="3.10192023633678E-2"/>
    <n v="668"/>
    <n v="677"/>
    <n v="652"/>
    <n v="12"/>
    <n v="6"/>
    <n v="3"/>
    <n v="4"/>
    <n v="21"/>
    <n v="0"/>
    <n v="0"/>
    <n v="0"/>
    <n v="0"/>
    <n v="643"/>
    <n v="12"/>
    <n v="6"/>
    <n v="3"/>
    <n v="4"/>
    <n v="1.8662519440124418E-2"/>
    <n v="0"/>
    <n v="0"/>
    <n v="0"/>
    <n v="0"/>
    <n v="1.7964071856287425E-2"/>
    <n v="3.7425149700598799E-2"/>
    <n v="12"/>
  </r>
  <r>
    <x v="8"/>
    <s v="0533-01-000"/>
    <m/>
    <x v="3"/>
    <s v="Olmsted"/>
    <s v="Dover-Eyota Public School District"/>
    <n v="10"/>
    <n v="0"/>
    <n v="0"/>
    <n v="0"/>
    <n v="0"/>
    <n v="0"/>
    <n v="12"/>
    <n v="0"/>
    <n v="1.5810276679841896E-2"/>
    <n v="390"/>
    <n v="0.34300791556728233"/>
    <n v="759"/>
    <n v="1137"/>
    <n v="1108"/>
    <n v="1"/>
    <n v="4"/>
    <n v="15"/>
    <n v="9"/>
    <n v="383"/>
    <n v="0"/>
    <n v="0"/>
    <n v="4"/>
    <n v="0"/>
    <n v="735"/>
    <n v="1"/>
    <n v="4"/>
    <n v="11"/>
    <n v="9"/>
    <n v="1.3605442176870748E-2"/>
    <n v="0"/>
    <n v="0"/>
    <n v="0"/>
    <n v="0"/>
    <n v="1.5810276679841896E-2"/>
    <n v="3.2894736842105261E-2"/>
    <n v="12"/>
  </r>
  <r>
    <x v="17"/>
    <s v="0177-01-000"/>
    <m/>
    <x v="3"/>
    <s v="Cottonwood"/>
    <s v="Windom Public School District"/>
    <n v="9"/>
    <n v="0"/>
    <n v="0"/>
    <n v="0"/>
    <n v="0"/>
    <n v="0"/>
    <n v="12"/>
    <n v="0"/>
    <n v="1.0938924339106655E-2"/>
    <n v="61"/>
    <n v="5.3228621291448515E-2"/>
    <n v="1097"/>
    <n v="1146"/>
    <n v="1089"/>
    <n v="13"/>
    <n v="7"/>
    <n v="15"/>
    <n v="24"/>
    <n v="54"/>
    <n v="0"/>
    <n v="0"/>
    <n v="0"/>
    <n v="0"/>
    <n v="1044"/>
    <n v="13"/>
    <n v="7"/>
    <n v="15"/>
    <n v="24"/>
    <n v="8.6206896551724137E-3"/>
    <n v="0"/>
    <n v="0"/>
    <n v="0"/>
    <n v="0"/>
    <n v="1.0938924339106655E-2"/>
    <n v="5.3490480507706259E-2"/>
    <n v="12"/>
  </r>
  <r>
    <x v="16"/>
    <s v="0162-01-000"/>
    <m/>
    <x v="3"/>
    <s v="Clearwater"/>
    <s v="Bagley Public School District"/>
    <n v="8"/>
    <n v="0"/>
    <n v="0"/>
    <n v="0"/>
    <n v="0"/>
    <n v="0"/>
    <n v="12"/>
    <n v="0"/>
    <n v="1.0563380281690141E-2"/>
    <n v="3"/>
    <n v="2.6619343389529724E-3"/>
    <n v="1136"/>
    <n v="1127"/>
    <n v="938"/>
    <n v="176"/>
    <n v="6"/>
    <n v="3"/>
    <n v="4"/>
    <n v="0"/>
    <n v="0"/>
    <n v="0"/>
    <n v="0"/>
    <n v="0"/>
    <n v="946"/>
    <n v="176"/>
    <n v="6"/>
    <n v="3"/>
    <n v="4"/>
    <n v="8.4566596194503175E-3"/>
    <n v="0"/>
    <n v="0"/>
    <n v="0"/>
    <n v="0"/>
    <n v="1.0563380281690141E-2"/>
    <n v="0.16651982378854627"/>
    <n v="12"/>
  </r>
  <r>
    <x v="17"/>
    <s v="0690-01-000"/>
    <m/>
    <x v="3"/>
    <s v="Roseau"/>
    <s v="Warroad Public School District"/>
    <n v="11"/>
    <n v="0"/>
    <n v="0"/>
    <n v="0"/>
    <n v="0"/>
    <n v="0"/>
    <n v="12"/>
    <n v="0"/>
    <n v="8.2815734989648039E-3"/>
    <n v="35"/>
    <n v="2.377717391304348E-2"/>
    <n v="1449"/>
    <n v="1472"/>
    <n v="1265"/>
    <n v="125"/>
    <n v="0"/>
    <n v="82"/>
    <n v="0"/>
    <n v="31"/>
    <n v="0"/>
    <n v="0"/>
    <n v="0"/>
    <n v="0"/>
    <n v="1245"/>
    <n v="125"/>
    <n v="0"/>
    <n v="82"/>
    <n v="0"/>
    <n v="8.8353413654618466E-3"/>
    <n v="0"/>
    <n v="0"/>
    <n v="0"/>
    <n v="0"/>
    <n v="8.2815734989648039E-3"/>
    <n v="0.14256198347107438"/>
    <n v="12"/>
  </r>
  <r>
    <x v="17"/>
    <s v="0829-01-000"/>
    <m/>
    <x v="3"/>
    <s v="Waseca"/>
    <s v="Waseca Public School District"/>
    <n v="7"/>
    <n v="0"/>
    <n v="0"/>
    <n v="0"/>
    <n v="0"/>
    <n v="0"/>
    <n v="12"/>
    <n v="0"/>
    <n v="5.432322317790856E-3"/>
    <n v="91"/>
    <n v="3.9772727272727272E-2"/>
    <n v="2209"/>
    <n v="2288"/>
    <n v="2121"/>
    <n v="6"/>
    <n v="37"/>
    <n v="30"/>
    <n v="98"/>
    <n v="90"/>
    <n v="0"/>
    <n v="0"/>
    <n v="0"/>
    <n v="0"/>
    <n v="2038"/>
    <n v="6"/>
    <n v="37"/>
    <n v="30"/>
    <n v="98"/>
    <n v="3.4347399411187437E-3"/>
    <n v="0"/>
    <n v="0"/>
    <n v="0"/>
    <n v="0"/>
    <n v="5.432322317790856E-3"/>
    <n v="7.7410593028519686E-2"/>
    <n v="12"/>
  </r>
  <r>
    <x v="10"/>
    <s v="0025-01-000"/>
    <m/>
    <x v="3"/>
    <s v="Becker"/>
    <s v="Pine Point Public School District"/>
    <n v="0"/>
    <n v="11"/>
    <n v="0"/>
    <n v="0"/>
    <n v="0"/>
    <n v="0"/>
    <n v="11"/>
    <n v="0"/>
    <n v="0.16417910447761194"/>
    <n v="14"/>
    <n v="0.2"/>
    <n v="67"/>
    <n v="70"/>
    <n v="0"/>
    <n v="70"/>
    <n v="0"/>
    <n v="0"/>
    <n v="0"/>
    <n v="0"/>
    <n v="12"/>
    <n v="0"/>
    <n v="0"/>
    <n v="0"/>
    <n v="0"/>
    <n v="69"/>
    <n v="0"/>
    <n v="0"/>
    <n v="0"/>
    <n v="0"/>
    <n v="0.15942028985507245"/>
    <n v="0"/>
    <n v="0"/>
    <n v="0"/>
    <n v="0.16417910447761194"/>
    <n v="1"/>
    <n v="11"/>
  </r>
  <r>
    <x v="3"/>
    <s v="0356-01-000"/>
    <m/>
    <x v="3"/>
    <s v="Kittson"/>
    <s v="Lancaster Public School District"/>
    <n v="7"/>
    <n v="0"/>
    <n v="0"/>
    <n v="0"/>
    <n v="3"/>
    <n v="0"/>
    <n v="11"/>
    <n v="0"/>
    <n v="8.943089430894309E-2"/>
    <n v="42"/>
    <n v="0.27272727272727271"/>
    <n v="123"/>
    <n v="154"/>
    <n v="143"/>
    <n v="1"/>
    <n v="1"/>
    <n v="0"/>
    <n v="9"/>
    <n v="36"/>
    <n v="0"/>
    <n v="0"/>
    <n v="0"/>
    <n v="3"/>
    <n v="114"/>
    <n v="1"/>
    <n v="1"/>
    <n v="0"/>
    <n v="9"/>
    <n v="6.1403508771929821E-2"/>
    <n v="0"/>
    <n v="0"/>
    <n v="0"/>
    <n v="0.33333333333333331"/>
    <n v="8.943089430894309E-2"/>
    <n v="8.7999999999999995E-2"/>
    <n v="11"/>
  </r>
  <r>
    <x v="12"/>
    <s v="0850-01-000"/>
    <m/>
    <x v="3"/>
    <s v="Wilkin"/>
    <s v="Rothsay Public School District"/>
    <n v="8"/>
    <n v="0"/>
    <n v="0"/>
    <n v="0"/>
    <n v="0"/>
    <n v="0"/>
    <n v="11"/>
    <n v="0"/>
    <n v="5.9459459459459463E-2"/>
    <n v="54"/>
    <n v="0.23684210526315788"/>
    <n v="185"/>
    <n v="228"/>
    <n v="211"/>
    <n v="3"/>
    <n v="5"/>
    <n v="0"/>
    <n v="9"/>
    <n v="48"/>
    <n v="0"/>
    <n v="3"/>
    <n v="0"/>
    <n v="0"/>
    <n v="171"/>
    <n v="3"/>
    <n v="2"/>
    <n v="0"/>
    <n v="9"/>
    <n v="4.6783625730994149E-2"/>
    <n v="0"/>
    <n v="0"/>
    <n v="0"/>
    <n v="0"/>
    <n v="5.9459459459459463E-2"/>
    <n v="7.567567567567568E-2"/>
    <n v="11"/>
  </r>
  <r>
    <x v="4"/>
    <s v="0581-01-000"/>
    <m/>
    <x v="3"/>
    <s v="Pipestone"/>
    <s v="Edgerton Public School District"/>
    <n v="8"/>
    <n v="0"/>
    <n v="0"/>
    <n v="0"/>
    <n v="0"/>
    <n v="0"/>
    <n v="11"/>
    <n v="0"/>
    <n v="4.8458149779735685E-2"/>
    <n v="127"/>
    <n v="0.37026239067055394"/>
    <n v="227"/>
    <n v="343"/>
    <n v="298"/>
    <n v="5"/>
    <n v="3"/>
    <n v="3"/>
    <n v="34"/>
    <n v="110"/>
    <n v="0"/>
    <n v="3"/>
    <n v="0"/>
    <n v="9"/>
    <n v="196"/>
    <n v="5"/>
    <n v="0"/>
    <n v="3"/>
    <n v="25"/>
    <n v="4.0816326530612242E-2"/>
    <n v="0"/>
    <n v="0"/>
    <n v="0"/>
    <n v="0"/>
    <n v="4.8458149779735685E-2"/>
    <n v="0.14410480349344978"/>
    <n v="11"/>
  </r>
  <r>
    <x v="15"/>
    <s v="0261-01-000"/>
    <m/>
    <x v="3"/>
    <s v="Grant"/>
    <s v="Ashby Public School District"/>
    <n v="9"/>
    <n v="0"/>
    <n v="0"/>
    <n v="0"/>
    <n v="0"/>
    <n v="0"/>
    <n v="11"/>
    <n v="0"/>
    <n v="4.4897959183673466E-2"/>
    <n v="91"/>
    <n v="0.28000000000000003"/>
    <n v="245"/>
    <n v="325"/>
    <n v="319"/>
    <n v="2"/>
    <n v="0"/>
    <n v="0"/>
    <n v="4"/>
    <n v="87"/>
    <n v="0"/>
    <n v="0"/>
    <n v="0"/>
    <n v="4"/>
    <n v="241"/>
    <n v="2"/>
    <n v="0"/>
    <n v="0"/>
    <n v="0"/>
    <n v="3.7344398340248962E-2"/>
    <n v="0"/>
    <n v="0"/>
    <n v="0"/>
    <n v="0"/>
    <n v="4.4897959183673466E-2"/>
    <n v="8.23045267489712E-3"/>
    <n v="11"/>
  </r>
  <r>
    <x v="3"/>
    <s v="0362-01-000"/>
    <m/>
    <x v="3"/>
    <s v="Koochiching"/>
    <s v="Littlefork-Big Falls School Dist."/>
    <n v="9"/>
    <n v="0"/>
    <n v="0"/>
    <n v="0"/>
    <n v="0"/>
    <n v="0"/>
    <n v="11"/>
    <n v="0"/>
    <n v="4.4354838709677422E-2"/>
    <n v="109"/>
    <n v="0.31502890173410403"/>
    <n v="248"/>
    <n v="346"/>
    <n v="333"/>
    <n v="9"/>
    <n v="2"/>
    <n v="0"/>
    <n v="2"/>
    <n v="101"/>
    <n v="4"/>
    <n v="0"/>
    <n v="0"/>
    <n v="0"/>
    <n v="241"/>
    <n v="5"/>
    <n v="2"/>
    <n v="0"/>
    <n v="2"/>
    <n v="3.7344398340248962E-2"/>
    <n v="0"/>
    <n v="0"/>
    <n v="0"/>
    <n v="0"/>
    <n v="4.4354838709677422E-2"/>
    <n v="3.5999999999999997E-2"/>
    <n v="11"/>
  </r>
  <r>
    <x v="13"/>
    <s v="0036-01-000"/>
    <m/>
    <x v="3"/>
    <s v="Beltrami"/>
    <s v="Kelliher Public School District"/>
    <n v="10"/>
    <n v="0"/>
    <n v="0"/>
    <n v="0"/>
    <n v="0"/>
    <n v="0"/>
    <n v="11"/>
    <n v="0"/>
    <n v="4.4176706827309238E-2"/>
    <n v="40"/>
    <n v="0.14388489208633093"/>
    <n v="249"/>
    <n v="278"/>
    <n v="189"/>
    <n v="85"/>
    <n v="4"/>
    <n v="0"/>
    <n v="0"/>
    <n v="3"/>
    <n v="36"/>
    <n v="0"/>
    <n v="0"/>
    <n v="0"/>
    <n v="196"/>
    <n v="49"/>
    <n v="4"/>
    <n v="0"/>
    <n v="0"/>
    <n v="5.1020408163265307E-2"/>
    <n v="0"/>
    <n v="0"/>
    <n v="0"/>
    <n v="0"/>
    <n v="4.4176706827309238E-2"/>
    <n v="0.21285140562248997"/>
    <n v="11"/>
  </r>
  <r>
    <x v="16"/>
    <s v="0261-01-000"/>
    <m/>
    <x v="3"/>
    <s v="Grant"/>
    <s v="Ashby Public School District"/>
    <n v="11"/>
    <n v="0"/>
    <n v="0"/>
    <n v="0"/>
    <n v="0"/>
    <n v="0"/>
    <n v="11"/>
    <n v="0"/>
    <n v="4.3650793650793648E-2"/>
    <n v="79"/>
    <n v="0.24687500000000001"/>
    <n v="252"/>
    <n v="320"/>
    <n v="313"/>
    <n v="2"/>
    <n v="0"/>
    <n v="0"/>
    <n v="5"/>
    <n v="73"/>
    <n v="0"/>
    <n v="0"/>
    <n v="0"/>
    <n v="4"/>
    <n v="251"/>
    <n v="2"/>
    <n v="0"/>
    <n v="0"/>
    <n v="1"/>
    <n v="4.3824701195219126E-2"/>
    <n v="0"/>
    <n v="0"/>
    <n v="0"/>
    <n v="0"/>
    <n v="4.3650793650793648E-2"/>
    <n v="1.1811023622047244E-2"/>
    <n v="11"/>
  </r>
  <r>
    <x v="18"/>
    <s v="0362-01-000"/>
    <m/>
    <x v="3"/>
    <s v="Koochiching"/>
    <s v="Littlefork-Big Falls School Dist."/>
    <n v="11"/>
    <n v="0"/>
    <n v="0"/>
    <n v="0"/>
    <n v="0"/>
    <n v="0"/>
    <n v="11"/>
    <n v="0"/>
    <n v="4.296875E-2"/>
    <n v="76"/>
    <n v="0.2367601246105919"/>
    <n v="256"/>
    <n v="321"/>
    <n v="309"/>
    <n v="7"/>
    <n v="1"/>
    <n v="0"/>
    <n v="4"/>
    <n v="69"/>
    <n v="0"/>
    <n v="0"/>
    <n v="0"/>
    <n v="3"/>
    <n v="251"/>
    <n v="7"/>
    <n v="1"/>
    <n v="0"/>
    <n v="1"/>
    <n v="4.3824701195219126E-2"/>
    <n v="0"/>
    <n v="0"/>
    <n v="0"/>
    <n v="0"/>
    <n v="4.296875E-2"/>
    <n v="3.4615384615384617E-2"/>
    <n v="11"/>
  </r>
  <r>
    <x v="14"/>
    <s v="0036-01-000"/>
    <m/>
    <x v="3"/>
    <s v="Beltrami"/>
    <s v="Kelliher Public School District"/>
    <n v="10"/>
    <n v="0"/>
    <n v="0"/>
    <n v="0"/>
    <n v="0"/>
    <n v="0"/>
    <n v="11"/>
    <n v="0"/>
    <n v="4.2801556420233464E-2"/>
    <n v="36"/>
    <n v="0.1276595744680851"/>
    <n v="257"/>
    <n v="282"/>
    <n v="201"/>
    <n v="75"/>
    <n v="5"/>
    <n v="1"/>
    <n v="0"/>
    <n v="3"/>
    <n v="31"/>
    <n v="0"/>
    <n v="0"/>
    <n v="0"/>
    <n v="208"/>
    <n v="44"/>
    <n v="5"/>
    <n v="1"/>
    <n v="0"/>
    <n v="4.807692307692308E-2"/>
    <n v="0"/>
    <n v="0"/>
    <n v="0"/>
    <n v="0"/>
    <n v="4.2801556420233464E-2"/>
    <n v="0.19379844961240311"/>
    <n v="11"/>
  </r>
  <r>
    <x v="14"/>
    <s v="0229-01-000"/>
    <m/>
    <x v="3"/>
    <s v="Fillmore"/>
    <s v="Lanesboro Public School District"/>
    <n v="10"/>
    <n v="0"/>
    <n v="0"/>
    <n v="0"/>
    <n v="0"/>
    <n v="0"/>
    <n v="11"/>
    <n v="0"/>
    <n v="4.1353383458646614E-2"/>
    <n v="108"/>
    <n v="0.2975206611570248"/>
    <n v="266"/>
    <n v="363"/>
    <n v="361"/>
    <n v="0"/>
    <n v="0"/>
    <n v="0"/>
    <n v="2"/>
    <n v="104"/>
    <n v="0"/>
    <n v="0"/>
    <n v="0"/>
    <n v="0"/>
    <n v="267"/>
    <n v="0"/>
    <n v="0"/>
    <n v="0"/>
    <n v="2"/>
    <n v="3.7453183520599252E-2"/>
    <n v="0"/>
    <n v="0"/>
    <n v="0"/>
    <n v="0"/>
    <n v="4.1353383458646614E-2"/>
    <n v="7.4349442379182153E-3"/>
    <n v="11"/>
  </r>
  <r>
    <x v="15"/>
    <s v="0229-01-000"/>
    <m/>
    <x v="3"/>
    <s v="Fillmore"/>
    <s v="Lanesboro Public School District"/>
    <n v="9"/>
    <n v="0"/>
    <n v="0"/>
    <n v="0"/>
    <n v="0"/>
    <n v="0"/>
    <n v="11"/>
    <n v="0"/>
    <n v="4.0441176470588237E-2"/>
    <n v="99"/>
    <n v="0.27500000000000002"/>
    <n v="272"/>
    <n v="360"/>
    <n v="356"/>
    <n v="0"/>
    <n v="1"/>
    <n v="1"/>
    <n v="2"/>
    <n v="95"/>
    <n v="0"/>
    <n v="0"/>
    <n v="0"/>
    <n v="0"/>
    <n v="270"/>
    <n v="0"/>
    <n v="1"/>
    <n v="1"/>
    <n v="2"/>
    <n v="3.3333333333333333E-2"/>
    <n v="0"/>
    <n v="0"/>
    <n v="0"/>
    <n v="0"/>
    <n v="4.0441176470588237E-2"/>
    <n v="1.4598540145985401E-2"/>
    <n v="11"/>
  </r>
  <r>
    <x v="11"/>
    <s v="0698-01-000"/>
    <m/>
    <x v="3"/>
    <s v="Saint Louis"/>
    <s v="Floodwood Public School District"/>
    <n v="9"/>
    <n v="0"/>
    <n v="0"/>
    <n v="0"/>
    <n v="0"/>
    <n v="0"/>
    <n v="11"/>
    <n v="0"/>
    <n v="3.5483870967741936E-2"/>
    <n v="100"/>
    <n v="0.25062656641604009"/>
    <n v="310"/>
    <n v="399"/>
    <n v="383"/>
    <n v="7"/>
    <n v="5"/>
    <n v="0"/>
    <n v="4"/>
    <n v="93"/>
    <n v="0"/>
    <n v="0"/>
    <n v="0"/>
    <n v="0"/>
    <n v="299"/>
    <n v="7"/>
    <n v="5"/>
    <n v="0"/>
    <n v="4"/>
    <n v="3.0100334448160536E-2"/>
    <n v="0"/>
    <n v="0"/>
    <n v="0"/>
    <n v="0"/>
    <n v="3.5483870967741936E-2"/>
    <n v="5.0793650793650794E-2"/>
    <n v="11"/>
  </r>
  <r>
    <x v="13"/>
    <s v="0441-01-000"/>
    <m/>
    <x v="3"/>
    <s v="Marshall"/>
    <s v="Marshall County Central Schools"/>
    <n v="9"/>
    <n v="0"/>
    <n v="0"/>
    <n v="0"/>
    <n v="0"/>
    <n v="0"/>
    <n v="11"/>
    <n v="0"/>
    <n v="3.3333333333333333E-2"/>
    <n v="49"/>
    <n v="0.13315217391304349"/>
    <n v="330"/>
    <n v="368"/>
    <n v="358"/>
    <n v="4"/>
    <n v="4"/>
    <n v="0"/>
    <n v="2"/>
    <n v="44"/>
    <n v="3"/>
    <n v="0"/>
    <n v="0"/>
    <n v="0"/>
    <n v="323"/>
    <n v="1"/>
    <n v="4"/>
    <n v="0"/>
    <n v="2"/>
    <n v="2.7863777089783281E-2"/>
    <n v="0"/>
    <n v="0"/>
    <n v="0"/>
    <n v="0"/>
    <n v="3.3333333333333333E-2"/>
    <n v="2.1212121212121213E-2"/>
    <n v="11"/>
  </r>
  <r>
    <x v="7"/>
    <s v="2856-01-000"/>
    <m/>
    <x v="3"/>
    <s v="Marshall"/>
    <s v="Stephen-Argyle Central Schools"/>
    <n v="4"/>
    <n v="0"/>
    <n v="0"/>
    <n v="0"/>
    <n v="0"/>
    <n v="0"/>
    <n v="11"/>
    <n v="0"/>
    <n v="3.2163742690058478E-2"/>
    <n v="17"/>
    <n v="4.8850574712643681E-2"/>
    <n v="342"/>
    <n v="348"/>
    <n v="312"/>
    <n v="1"/>
    <n v="3"/>
    <n v="1"/>
    <n v="31"/>
    <n v="15"/>
    <n v="0"/>
    <n v="0"/>
    <n v="0"/>
    <n v="0"/>
    <n v="301"/>
    <n v="1"/>
    <n v="3"/>
    <n v="1"/>
    <n v="31"/>
    <n v="1.3289036544850499E-2"/>
    <n v="0"/>
    <n v="0"/>
    <n v="0"/>
    <n v="0"/>
    <n v="3.2163742690058478E-2"/>
    <n v="0.10682492581602374"/>
    <n v="11"/>
  </r>
  <r>
    <x v="17"/>
    <s v="0441-01-000"/>
    <m/>
    <x v="3"/>
    <s v="Marshall"/>
    <s v="Marshall County Central Schools"/>
    <n v="11"/>
    <n v="0"/>
    <n v="0"/>
    <n v="0"/>
    <n v="0"/>
    <n v="0"/>
    <n v="11"/>
    <n v="0"/>
    <n v="3.0726256983240222E-2"/>
    <n v="35"/>
    <n v="9.1623036649214659E-2"/>
    <n v="358"/>
    <n v="382"/>
    <n v="380"/>
    <n v="0"/>
    <n v="2"/>
    <n v="0"/>
    <n v="0"/>
    <n v="32"/>
    <n v="0"/>
    <n v="0"/>
    <n v="0"/>
    <n v="0"/>
    <n v="359"/>
    <n v="0"/>
    <n v="2"/>
    <n v="0"/>
    <n v="0"/>
    <n v="3.0640668523676879E-2"/>
    <n v="0"/>
    <n v="0"/>
    <n v="0"/>
    <n v="0"/>
    <n v="3.0726256983240222E-2"/>
    <n v="5.5401662049861496E-3"/>
    <n v="11"/>
  </r>
  <r>
    <x v="14"/>
    <s v="0297-01-000"/>
    <m/>
    <x v="3"/>
    <s v="Houston"/>
    <s v="Spring Grove School District"/>
    <n v="7"/>
    <n v="0"/>
    <n v="0"/>
    <n v="0"/>
    <n v="0"/>
    <n v="0"/>
    <n v="11"/>
    <n v="0"/>
    <n v="2.9100529100529099E-2"/>
    <n v="20"/>
    <n v="5.1679586563307491E-2"/>
    <n v="378"/>
    <n v="387"/>
    <n v="385"/>
    <n v="2"/>
    <n v="0"/>
    <n v="0"/>
    <n v="0"/>
    <n v="20"/>
    <n v="0"/>
    <n v="0"/>
    <n v="0"/>
    <n v="0"/>
    <n v="372"/>
    <n v="2"/>
    <n v="0"/>
    <n v="0"/>
    <n v="0"/>
    <n v="1.8817204301075269E-2"/>
    <n v="0"/>
    <n v="0"/>
    <n v="0"/>
    <n v="0"/>
    <n v="2.9100529100529099E-2"/>
    <n v="5.3475935828877002E-3"/>
    <n v="11"/>
  </r>
  <r>
    <x v="13"/>
    <s v="2856-01-000"/>
    <m/>
    <x v="3"/>
    <s v="Marshall"/>
    <s v="Stephen-Argyle Central Schools"/>
    <n v="8"/>
    <n v="0"/>
    <n v="0"/>
    <n v="0"/>
    <n v="3"/>
    <n v="0"/>
    <n v="11"/>
    <n v="0"/>
    <n v="2.7638190954773871E-2"/>
    <n v="7"/>
    <n v="1.7766497461928935E-2"/>
    <n v="398"/>
    <n v="394"/>
    <n v="357"/>
    <n v="3"/>
    <n v="0"/>
    <n v="2"/>
    <n v="32"/>
    <n v="5"/>
    <n v="0"/>
    <n v="0"/>
    <n v="0"/>
    <n v="0"/>
    <n v="360"/>
    <n v="3"/>
    <n v="0"/>
    <n v="2"/>
    <n v="35"/>
    <n v="2.2222222222222223E-2"/>
    <n v="0"/>
    <n v="0"/>
    <n v="0"/>
    <n v="8.5714285714285715E-2"/>
    <n v="2.7638190954773871E-2"/>
    <n v="0.1"/>
    <n v="11"/>
  </r>
  <r>
    <x v="10"/>
    <s v="0803-01-000"/>
    <m/>
    <x v="3"/>
    <s v="Traverse"/>
    <s v="Wheaton Area Public School District"/>
    <n v="6"/>
    <n v="0"/>
    <n v="0"/>
    <n v="0"/>
    <n v="0"/>
    <n v="0"/>
    <n v="11"/>
    <n v="0"/>
    <n v="2.7568922305764409E-2"/>
    <n v="56"/>
    <n v="0.12612612612612611"/>
    <n v="399"/>
    <n v="444"/>
    <n v="424"/>
    <n v="2"/>
    <n v="5"/>
    <n v="2"/>
    <n v="11"/>
    <n v="52"/>
    <n v="0"/>
    <n v="0"/>
    <n v="0"/>
    <n v="0"/>
    <n v="378"/>
    <n v="2"/>
    <n v="5"/>
    <n v="2"/>
    <n v="11"/>
    <n v="1.5873015873015872E-2"/>
    <n v="0"/>
    <n v="0"/>
    <n v="0"/>
    <n v="0"/>
    <n v="2.7568922305764409E-2"/>
    <n v="5.0251256281407038E-2"/>
    <n v="11"/>
  </r>
  <r>
    <x v="11"/>
    <s v="0803-01-000"/>
    <m/>
    <x v="3"/>
    <s v="Traverse"/>
    <s v="Wheaton Area Public School District"/>
    <n v="10"/>
    <n v="0"/>
    <n v="0"/>
    <n v="0"/>
    <n v="0"/>
    <n v="0"/>
    <n v="11"/>
    <n v="0"/>
    <n v="2.729528535980149E-2"/>
    <n v="61"/>
    <n v="0.13465783664459161"/>
    <n v="403"/>
    <n v="453"/>
    <n v="432"/>
    <n v="7"/>
    <n v="4"/>
    <n v="5"/>
    <n v="5"/>
    <n v="59"/>
    <n v="0"/>
    <n v="0"/>
    <n v="0"/>
    <n v="0"/>
    <n v="383"/>
    <n v="7"/>
    <n v="4"/>
    <n v="5"/>
    <n v="5"/>
    <n v="2.6109660574412531E-2"/>
    <n v="0"/>
    <n v="0"/>
    <n v="0"/>
    <n v="0"/>
    <n v="2.729528535980149E-2"/>
    <n v="5.1980198019801978E-2"/>
    <n v="11"/>
  </r>
  <r>
    <x v="14"/>
    <s v="0803-01-000"/>
    <m/>
    <x v="3"/>
    <s v="Traverse"/>
    <s v="Wheaton Area Public School District"/>
    <n v="7"/>
    <n v="0"/>
    <n v="0"/>
    <n v="0"/>
    <n v="0"/>
    <n v="0"/>
    <n v="11"/>
    <n v="0"/>
    <n v="2.5581395348837209E-2"/>
    <n v="60"/>
    <n v="0.12526096033402923"/>
    <n v="430"/>
    <n v="479"/>
    <n v="459"/>
    <n v="2"/>
    <n v="2"/>
    <n v="5"/>
    <n v="11"/>
    <n v="58"/>
    <n v="0"/>
    <n v="0"/>
    <n v="0"/>
    <n v="0"/>
    <n v="408"/>
    <n v="2"/>
    <n v="2"/>
    <n v="5"/>
    <n v="11"/>
    <n v="1.7156862745098041E-2"/>
    <n v="0"/>
    <n v="0"/>
    <n v="0"/>
    <n v="0"/>
    <n v="2.5581395348837209E-2"/>
    <n v="4.6728971962616821E-2"/>
    <n v="11"/>
  </r>
  <r>
    <x v="15"/>
    <s v="0698-01-000"/>
    <m/>
    <x v="3"/>
    <s v="Saint Louis"/>
    <s v="Floodwood Public School District"/>
    <n v="9"/>
    <n v="0"/>
    <n v="0"/>
    <n v="0"/>
    <n v="0"/>
    <n v="0"/>
    <n v="11"/>
    <n v="0"/>
    <n v="2.5404157043879907E-2"/>
    <n v="24"/>
    <n v="5.3811659192825115E-2"/>
    <n v="433"/>
    <n v="446"/>
    <n v="432"/>
    <n v="1"/>
    <n v="5"/>
    <n v="3"/>
    <n v="5"/>
    <n v="24"/>
    <n v="0"/>
    <n v="0"/>
    <n v="0"/>
    <n v="0"/>
    <n v="417"/>
    <n v="1"/>
    <n v="5"/>
    <n v="3"/>
    <n v="5"/>
    <n v="2.1582733812949641E-2"/>
    <n v="0"/>
    <n v="0"/>
    <n v="0"/>
    <n v="0"/>
    <n v="2.5404157043879907E-2"/>
    <n v="3.248259860788863E-2"/>
    <n v="11"/>
  </r>
  <r>
    <x v="14"/>
    <s v="0505-01-000"/>
    <m/>
    <x v="3"/>
    <s v="Murray"/>
    <s v="Fulda Public School District"/>
    <n v="9"/>
    <n v="0"/>
    <n v="0"/>
    <n v="0"/>
    <n v="0"/>
    <n v="0"/>
    <n v="11"/>
    <n v="0"/>
    <n v="2.1235521235521235E-2"/>
    <n v="52"/>
    <n v="9.3023255813953487E-2"/>
    <n v="518"/>
    <n v="559"/>
    <n v="521"/>
    <n v="3"/>
    <n v="3"/>
    <n v="5"/>
    <n v="27"/>
    <n v="40"/>
    <n v="0"/>
    <n v="0"/>
    <n v="0"/>
    <n v="7"/>
    <n v="490"/>
    <n v="3"/>
    <n v="3"/>
    <n v="5"/>
    <n v="20"/>
    <n v="1.8367346938775512E-2"/>
    <n v="0"/>
    <n v="0"/>
    <n v="0"/>
    <n v="0"/>
    <n v="2.1235521235521235E-2"/>
    <n v="5.9500959692898273E-2"/>
    <n v="11"/>
  </r>
  <r>
    <x v="8"/>
    <s v="0696-01-000"/>
    <m/>
    <x v="3"/>
    <s v="Saint Louis"/>
    <s v="Ely Public School District"/>
    <n v="8"/>
    <n v="0"/>
    <n v="0"/>
    <n v="0"/>
    <n v="0"/>
    <n v="0"/>
    <n v="11"/>
    <n v="0"/>
    <n v="2.1113243761996161E-2"/>
    <n v="58"/>
    <n v="0.10211267605633803"/>
    <n v="521"/>
    <n v="568"/>
    <n v="528"/>
    <n v="27"/>
    <n v="6"/>
    <n v="3"/>
    <n v="4"/>
    <n v="53"/>
    <n v="0"/>
    <n v="0"/>
    <n v="0"/>
    <n v="0"/>
    <n v="483"/>
    <n v="27"/>
    <n v="6"/>
    <n v="3"/>
    <n v="4"/>
    <n v="1.6563146997929608E-2"/>
    <n v="0"/>
    <n v="0"/>
    <n v="0"/>
    <n v="0"/>
    <n v="2.1113243761996161E-2"/>
    <n v="7.6481835564053538E-2"/>
    <n v="11"/>
  </r>
  <r>
    <x v="10"/>
    <s v="0533-01-000"/>
    <m/>
    <x v="3"/>
    <s v="Olmsted"/>
    <s v="Dover-Eyota Public School District"/>
    <n v="11"/>
    <n v="0"/>
    <n v="0"/>
    <n v="0"/>
    <n v="0"/>
    <n v="0"/>
    <n v="11"/>
    <n v="0"/>
    <n v="1.4844804318488529E-2"/>
    <n v="391"/>
    <n v="0.34879571810883142"/>
    <n v="741"/>
    <n v="1121"/>
    <n v="1093"/>
    <n v="0"/>
    <n v="4"/>
    <n v="15"/>
    <n v="9"/>
    <n v="380"/>
    <n v="0"/>
    <n v="0"/>
    <n v="4"/>
    <n v="0"/>
    <n v="724"/>
    <n v="0"/>
    <n v="4"/>
    <n v="11"/>
    <n v="9"/>
    <n v="1.5193370165745856E-2"/>
    <n v="0"/>
    <n v="0"/>
    <n v="0"/>
    <n v="0"/>
    <n v="1.4844804318488529E-2"/>
    <n v="3.2085561497326207E-2"/>
    <n v="11"/>
  </r>
  <r>
    <x v="17"/>
    <s v="0115-01-000"/>
    <m/>
    <x v="3"/>
    <s v="Cass"/>
    <s v="Cass Lake-Bena Public Schools"/>
    <n v="7"/>
    <n v="3"/>
    <n v="0"/>
    <n v="0"/>
    <n v="0"/>
    <n v="0"/>
    <n v="11"/>
    <n v="0"/>
    <n v="1.0175763182238668E-2"/>
    <n v="81"/>
    <n v="7.0373588184187666E-2"/>
    <n v="1081"/>
    <n v="1151"/>
    <n v="223"/>
    <n v="917"/>
    <n v="3"/>
    <n v="6"/>
    <n v="2"/>
    <n v="3"/>
    <n v="71"/>
    <n v="0"/>
    <n v="0"/>
    <n v="0"/>
    <n v="227"/>
    <n v="849"/>
    <n v="3"/>
    <n v="6"/>
    <n v="2"/>
    <n v="3.0837004405286344E-2"/>
    <n v="3.5335689045936395E-3"/>
    <n v="0"/>
    <n v="0"/>
    <n v="0"/>
    <n v="1.0175763182238668E-2"/>
    <n v="0.79116835326586932"/>
    <n v="11"/>
  </r>
  <r>
    <x v="11"/>
    <s v="0025-01-000"/>
    <m/>
    <x v="3"/>
    <s v="Becker"/>
    <s v="Pine Point Public School District"/>
    <n v="0"/>
    <n v="10"/>
    <n v="0"/>
    <n v="0"/>
    <n v="0"/>
    <n v="0"/>
    <n v="10"/>
    <n v="0"/>
    <n v="0.13513513513513514"/>
    <n v="0"/>
    <n v="0"/>
    <n v="74"/>
    <n v="64"/>
    <n v="0"/>
    <n v="64"/>
    <n v="0"/>
    <n v="0"/>
    <n v="0"/>
    <n v="0"/>
    <n v="0"/>
    <n v="0"/>
    <n v="0"/>
    <n v="0"/>
    <n v="0"/>
    <n v="74"/>
    <n v="0"/>
    <n v="0"/>
    <n v="0"/>
    <n v="0"/>
    <n v="0.13513513513513514"/>
    <n v="0"/>
    <n v="0"/>
    <n v="0"/>
    <n v="0.13513513513513514"/>
    <n v="1"/>
    <n v="10"/>
  </r>
  <r>
    <x v="17"/>
    <s v="0635-01-000"/>
    <m/>
    <x v="3"/>
    <s v="Redwood"/>
    <s v="Milroy Public School District"/>
    <n v="7"/>
    <n v="0"/>
    <n v="0"/>
    <n v="0"/>
    <n v="0"/>
    <n v="0"/>
    <n v="10"/>
    <n v="0"/>
    <n v="8.6206896551724144E-2"/>
    <n v="12"/>
    <n v="0.10169491525423729"/>
    <n v="116"/>
    <n v="118"/>
    <n v="115"/>
    <n v="0"/>
    <n v="0"/>
    <n v="0"/>
    <n v="4"/>
    <n v="8"/>
    <n v="0"/>
    <n v="0"/>
    <n v="0"/>
    <n v="0"/>
    <n v="114"/>
    <n v="0"/>
    <n v="0"/>
    <n v="0"/>
    <n v="4"/>
    <n v="6.1403508771929821E-2"/>
    <n v="0"/>
    <n v="0"/>
    <n v="0"/>
    <n v="0"/>
    <n v="8.6206896551724144E-2"/>
    <n v="3.3898305084745763E-2"/>
    <n v="10"/>
  </r>
  <r>
    <x v="1"/>
    <s v="0447-01-000"/>
    <m/>
    <x v="3"/>
    <s v="Marshall"/>
    <s v="Grygla Public School District"/>
    <n v="6"/>
    <n v="0"/>
    <n v="0"/>
    <n v="0"/>
    <n v="0"/>
    <n v="0"/>
    <n v="10"/>
    <n v="0"/>
    <n v="7.874015748031496E-2"/>
    <n v="44"/>
    <n v="0.27329192546583853"/>
    <n v="127"/>
    <n v="161"/>
    <n v="153"/>
    <n v="0"/>
    <n v="1"/>
    <n v="2"/>
    <n v="5"/>
    <n v="39"/>
    <n v="0"/>
    <n v="0"/>
    <n v="0"/>
    <n v="0"/>
    <n v="120"/>
    <n v="0"/>
    <n v="1"/>
    <n v="2"/>
    <n v="5"/>
    <n v="0.05"/>
    <n v="0"/>
    <n v="0"/>
    <n v="0"/>
    <n v="0"/>
    <n v="7.874015748031496E-2"/>
    <n v="6.25E-2"/>
    <n v="10"/>
  </r>
  <r>
    <x v="10"/>
    <s v="0561-01-000"/>
    <m/>
    <x v="3"/>
    <s v="Pennington"/>
    <s v="Goodridge Public School District"/>
    <n v="8"/>
    <n v="0"/>
    <n v="0"/>
    <n v="0"/>
    <n v="0"/>
    <n v="0"/>
    <n v="10"/>
    <n v="0"/>
    <n v="6.7567567567567571E-2"/>
    <n v="53"/>
    <n v="0.27748691099476441"/>
    <n v="148"/>
    <n v="191"/>
    <n v="175"/>
    <n v="8"/>
    <n v="5"/>
    <n v="2"/>
    <n v="1"/>
    <n v="42"/>
    <n v="3"/>
    <n v="3"/>
    <n v="0"/>
    <n v="0"/>
    <n v="141"/>
    <n v="5"/>
    <n v="2"/>
    <n v="2"/>
    <n v="1"/>
    <n v="5.6737588652482268E-2"/>
    <n v="0"/>
    <n v="0"/>
    <n v="0"/>
    <n v="0"/>
    <n v="6.7567567567567571E-2"/>
    <n v="6.6225165562913912E-2"/>
    <n v="10"/>
  </r>
  <r>
    <x v="18"/>
    <s v="0363-01-000"/>
    <m/>
    <x v="3"/>
    <s v="Koochiching"/>
    <s v="South Koochiching School District"/>
    <n v="10"/>
    <n v="0"/>
    <n v="0"/>
    <n v="0"/>
    <n v="0"/>
    <n v="0"/>
    <n v="10"/>
    <n v="0"/>
    <n v="6.5789473684210523E-2"/>
    <n v="221"/>
    <n v="0.60881542699724522"/>
    <n v="152"/>
    <n v="363"/>
    <n v="332"/>
    <n v="15"/>
    <n v="5"/>
    <n v="9"/>
    <n v="2"/>
    <n v="199"/>
    <n v="9"/>
    <n v="4"/>
    <n v="5"/>
    <n v="0"/>
    <n v="143"/>
    <n v="6"/>
    <n v="1"/>
    <n v="4"/>
    <n v="2"/>
    <n v="6.9930069930069935E-2"/>
    <n v="0"/>
    <n v="0"/>
    <n v="0"/>
    <n v="0"/>
    <n v="6.5789473684210523E-2"/>
    <n v="8.3333333333333329E-2"/>
    <n v="10"/>
  </r>
  <r>
    <x v="10"/>
    <s v="0581-01-000"/>
    <m/>
    <x v="3"/>
    <s v="Pipestone"/>
    <s v="Edgerton Public School District"/>
    <n v="7"/>
    <n v="0"/>
    <n v="0"/>
    <n v="0"/>
    <n v="0"/>
    <n v="0"/>
    <n v="10"/>
    <n v="0"/>
    <n v="4.784688995215311E-2"/>
    <n v="96"/>
    <n v="0.3254237288135593"/>
    <n v="209"/>
    <n v="295"/>
    <n v="281"/>
    <n v="2"/>
    <n v="2"/>
    <n v="3"/>
    <n v="7"/>
    <n v="92"/>
    <n v="0"/>
    <n v="0"/>
    <n v="0"/>
    <n v="0"/>
    <n v="196"/>
    <n v="2"/>
    <n v="2"/>
    <n v="3"/>
    <n v="7"/>
    <n v="3.5714285714285712E-2"/>
    <n v="0"/>
    <n v="0"/>
    <n v="0"/>
    <n v="0"/>
    <n v="4.784688995215311E-2"/>
    <n v="6.6666666666666666E-2"/>
    <n v="10"/>
  </r>
  <r>
    <x v="9"/>
    <s v="0581-01-000"/>
    <m/>
    <x v="3"/>
    <s v="Pipestone"/>
    <s v="Edgerton Public School District"/>
    <n v="7"/>
    <n v="0"/>
    <n v="0"/>
    <n v="0"/>
    <n v="0"/>
    <n v="0"/>
    <n v="10"/>
    <n v="0"/>
    <n v="4.6296296296296294E-2"/>
    <n v="97"/>
    <n v="0.32013201320132012"/>
    <n v="216"/>
    <n v="303"/>
    <n v="286"/>
    <n v="4"/>
    <n v="2"/>
    <n v="2"/>
    <n v="9"/>
    <n v="94"/>
    <n v="0"/>
    <n v="0"/>
    <n v="0"/>
    <n v="0"/>
    <n v="199"/>
    <n v="4"/>
    <n v="2"/>
    <n v="2"/>
    <n v="9"/>
    <n v="3.5175879396984924E-2"/>
    <n v="0"/>
    <n v="0"/>
    <n v="0"/>
    <n v="0"/>
    <n v="4.6296296296296294E-2"/>
    <n v="7.8703703703703706E-2"/>
    <n v="10"/>
  </r>
  <r>
    <x v="18"/>
    <s v="0581-01-000"/>
    <m/>
    <x v="3"/>
    <s v="Pipestone"/>
    <s v="Edgerton Public School District"/>
    <n v="8"/>
    <n v="0"/>
    <n v="0"/>
    <n v="0"/>
    <n v="0"/>
    <n v="0"/>
    <n v="10"/>
    <n v="0"/>
    <n v="4.5045045045045043E-2"/>
    <n v="111"/>
    <n v="0.34365325077399383"/>
    <n v="222"/>
    <n v="323"/>
    <n v="294"/>
    <n v="3"/>
    <n v="2"/>
    <n v="2"/>
    <n v="22"/>
    <n v="99"/>
    <n v="0"/>
    <n v="0"/>
    <n v="0"/>
    <n v="4"/>
    <n v="203"/>
    <n v="3"/>
    <n v="2"/>
    <n v="2"/>
    <n v="18"/>
    <n v="3.9408866995073892E-2"/>
    <n v="0"/>
    <n v="0"/>
    <n v="0"/>
    <n v="0"/>
    <n v="4.5045045045045043E-2"/>
    <n v="0.10964912280701754"/>
    <n v="10"/>
  </r>
  <r>
    <x v="17"/>
    <s v="0403-01-000"/>
    <m/>
    <x v="3"/>
    <s v="Lincoln"/>
    <s v="Ivanhoe Public School District"/>
    <n v="8"/>
    <n v="0"/>
    <n v="0"/>
    <n v="0"/>
    <n v="0"/>
    <n v="0"/>
    <n v="10"/>
    <n v="0"/>
    <n v="4.1666666666666664E-2"/>
    <n v="12"/>
    <n v="4.9586776859504134E-2"/>
    <n v="240"/>
    <n v="242"/>
    <n v="242"/>
    <n v="0"/>
    <n v="0"/>
    <n v="0"/>
    <n v="0"/>
    <n v="12"/>
    <n v="0"/>
    <n v="0"/>
    <n v="0"/>
    <n v="0"/>
    <n v="238"/>
    <n v="0"/>
    <n v="0"/>
    <n v="0"/>
    <n v="0"/>
    <n v="3.3613445378151259E-2"/>
    <n v="0"/>
    <n v="0"/>
    <n v="0"/>
    <n v="0"/>
    <n v="4.1666666666666664E-2"/>
    <n v="0"/>
    <n v="10"/>
  </r>
  <r>
    <x v="15"/>
    <s v="0036-01-000"/>
    <m/>
    <x v="3"/>
    <s v="Beltrami"/>
    <s v="Kelliher Public School District"/>
    <n v="8"/>
    <n v="0"/>
    <n v="0"/>
    <n v="0"/>
    <n v="0"/>
    <n v="0"/>
    <n v="10"/>
    <n v="0"/>
    <n v="4.0816326530612242E-2"/>
    <n v="43"/>
    <n v="0.15467625899280577"/>
    <n v="245"/>
    <n v="278"/>
    <n v="209"/>
    <n v="63"/>
    <n v="5"/>
    <n v="1"/>
    <n v="0"/>
    <n v="0"/>
    <n v="39"/>
    <n v="0"/>
    <n v="0"/>
    <n v="0"/>
    <n v="217"/>
    <n v="24"/>
    <n v="5"/>
    <n v="1"/>
    <n v="0"/>
    <n v="3.6866359447004608E-2"/>
    <n v="0"/>
    <n v="0"/>
    <n v="0"/>
    <n v="0"/>
    <n v="4.0816326530612242E-2"/>
    <n v="0.1214574898785425"/>
    <n v="10"/>
  </r>
  <r>
    <x v="12"/>
    <s v="0036-01-000"/>
    <m/>
    <x v="3"/>
    <s v="Beltrami"/>
    <s v="Kelliher Public School District"/>
    <n v="9"/>
    <n v="0"/>
    <n v="0"/>
    <n v="0"/>
    <n v="0"/>
    <n v="0"/>
    <n v="10"/>
    <n v="0"/>
    <n v="3.9840637450199202E-2"/>
    <n v="29"/>
    <n v="0.10740740740740741"/>
    <n v="251"/>
    <n v="270"/>
    <n v="186"/>
    <n v="80"/>
    <n v="4"/>
    <n v="0"/>
    <n v="0"/>
    <n v="0"/>
    <n v="26"/>
    <n v="0"/>
    <n v="0"/>
    <n v="0"/>
    <n v="195"/>
    <n v="54"/>
    <n v="4"/>
    <n v="0"/>
    <n v="0"/>
    <n v="4.6153846153846156E-2"/>
    <n v="0"/>
    <n v="0"/>
    <n v="0"/>
    <n v="0"/>
    <n v="3.9840637450199202E-2"/>
    <n v="0.22924901185770752"/>
    <n v="10"/>
  </r>
  <r>
    <x v="11"/>
    <s v="0229-01-000"/>
    <m/>
    <x v="3"/>
    <s v="Fillmore"/>
    <s v="Lanesboro Public School District"/>
    <n v="4"/>
    <n v="0"/>
    <n v="0"/>
    <n v="0"/>
    <n v="0"/>
    <n v="0"/>
    <n v="10"/>
    <n v="0"/>
    <n v="3.8610038610038609E-2"/>
    <n v="115"/>
    <n v="0.31593406593406592"/>
    <n v="259"/>
    <n v="364"/>
    <n v="359"/>
    <n v="0"/>
    <n v="2"/>
    <n v="1"/>
    <n v="2"/>
    <n v="114"/>
    <n v="0"/>
    <n v="0"/>
    <n v="0"/>
    <n v="0"/>
    <n v="249"/>
    <n v="0"/>
    <n v="2"/>
    <n v="1"/>
    <n v="2"/>
    <n v="1.6064257028112448E-2"/>
    <n v="0"/>
    <n v="0"/>
    <n v="0"/>
    <n v="0"/>
    <n v="3.8610038610038609E-2"/>
    <n v="1.968503937007874E-2"/>
    <n v="10"/>
  </r>
  <r>
    <x v="10"/>
    <s v="0002-01-000"/>
    <m/>
    <x v="3"/>
    <s v="Aitkin"/>
    <s v="Hill City Public School District"/>
    <n v="6"/>
    <n v="0"/>
    <n v="0"/>
    <n v="0"/>
    <n v="0"/>
    <n v="0"/>
    <n v="10"/>
    <n v="0"/>
    <n v="3.3003300330033E-2"/>
    <n v="23"/>
    <n v="7.2784810126582278E-2"/>
    <n v="303"/>
    <n v="316"/>
    <n v="308"/>
    <n v="7"/>
    <n v="0"/>
    <n v="0"/>
    <n v="1"/>
    <n v="22"/>
    <n v="0"/>
    <n v="0"/>
    <n v="0"/>
    <n v="0"/>
    <n v="292"/>
    <n v="7"/>
    <n v="0"/>
    <n v="0"/>
    <n v="1"/>
    <n v="2.0547945205479451E-2"/>
    <n v="0"/>
    <n v="0"/>
    <n v="0"/>
    <n v="0"/>
    <n v="3.3003300330033E-2"/>
    <n v="2.6666666666666668E-2"/>
    <n v="10"/>
  </r>
  <r>
    <x v="11"/>
    <s v="0441-01-000"/>
    <m/>
    <x v="3"/>
    <s v="Marshall"/>
    <s v="Marshall County Central Schools"/>
    <n v="8"/>
    <n v="0"/>
    <n v="0"/>
    <n v="0"/>
    <n v="0"/>
    <n v="0"/>
    <n v="10"/>
    <n v="0"/>
    <n v="3.1152647975077882E-2"/>
    <n v="49"/>
    <n v="0.1361111111111111"/>
    <n v="321"/>
    <n v="360"/>
    <n v="351"/>
    <n v="2"/>
    <n v="4"/>
    <n v="2"/>
    <n v="1"/>
    <n v="42"/>
    <n v="0"/>
    <n v="0"/>
    <n v="0"/>
    <n v="0"/>
    <n v="317"/>
    <n v="2"/>
    <n v="4"/>
    <n v="2"/>
    <n v="1"/>
    <n v="2.5236593059936908E-2"/>
    <n v="0"/>
    <n v="0"/>
    <n v="0"/>
    <n v="0"/>
    <n v="3.1152647975077882E-2"/>
    <n v="2.7607361963190184E-2"/>
    <n v="10"/>
  </r>
  <r>
    <x v="14"/>
    <s v="2527-01-000"/>
    <m/>
    <x v="3"/>
    <s v="Norman"/>
    <s v="Norman County West School District"/>
    <n v="6"/>
    <n v="0"/>
    <n v="0"/>
    <n v="0"/>
    <n v="0"/>
    <n v="0"/>
    <n v="10"/>
    <n v="0"/>
    <n v="3.0959752321981424E-2"/>
    <n v="49"/>
    <n v="0.13535911602209943"/>
    <n v="323"/>
    <n v="362"/>
    <n v="323"/>
    <n v="10"/>
    <n v="1"/>
    <n v="2"/>
    <n v="26"/>
    <n v="38"/>
    <n v="3"/>
    <n v="0"/>
    <n v="0"/>
    <n v="8"/>
    <n v="291"/>
    <n v="7"/>
    <n v="1"/>
    <n v="2"/>
    <n v="18"/>
    <n v="2.0618556701030927E-2"/>
    <n v="0"/>
    <n v="0"/>
    <n v="0"/>
    <n v="0"/>
    <n v="3.0959752321981424E-2"/>
    <n v="8.7774294670846395E-2"/>
    <n v="10"/>
  </r>
  <r>
    <x v="14"/>
    <s v="0441-01-000"/>
    <m/>
    <x v="3"/>
    <s v="Marshall"/>
    <s v="Marshall County Central Schools"/>
    <n v="10"/>
    <n v="0"/>
    <n v="0"/>
    <n v="0"/>
    <n v="0"/>
    <n v="0"/>
    <n v="10"/>
    <n v="0"/>
    <n v="3.0120481927710843E-2"/>
    <n v="44"/>
    <n v="0.12021857923497267"/>
    <n v="332"/>
    <n v="366"/>
    <n v="355"/>
    <n v="3"/>
    <n v="3"/>
    <n v="3"/>
    <n v="2"/>
    <n v="40"/>
    <n v="3"/>
    <n v="0"/>
    <n v="0"/>
    <n v="0"/>
    <n v="325"/>
    <n v="0"/>
    <n v="3"/>
    <n v="3"/>
    <n v="2"/>
    <n v="3.0769230769230771E-2"/>
    <n v="0"/>
    <n v="0"/>
    <n v="0"/>
    <n v="0"/>
    <n v="3.0120481927710843E-2"/>
    <n v="2.4024024024024024E-2"/>
    <n v="10"/>
  </r>
  <r>
    <x v="5"/>
    <s v="2856-01-000"/>
    <m/>
    <x v="3"/>
    <s v="Marshall"/>
    <s v="Stephen-Argyle Central Schools"/>
    <n v="7"/>
    <n v="0"/>
    <n v="0"/>
    <n v="0"/>
    <n v="0"/>
    <n v="0"/>
    <n v="10"/>
    <n v="0"/>
    <n v="2.8735632183908046E-2"/>
    <n v="17"/>
    <n v="4.788732394366197E-2"/>
    <n v="348"/>
    <n v="355"/>
    <n v="314"/>
    <n v="0"/>
    <n v="4"/>
    <n v="1"/>
    <n v="36"/>
    <n v="15"/>
    <n v="0"/>
    <n v="0"/>
    <n v="0"/>
    <n v="0"/>
    <n v="306"/>
    <n v="0"/>
    <n v="4"/>
    <n v="1"/>
    <n v="36"/>
    <n v="2.2875816993464051E-2"/>
    <n v="0"/>
    <n v="0"/>
    <n v="0"/>
    <n v="0"/>
    <n v="2.8735632183908046E-2"/>
    <n v="0.11815561959654179"/>
    <n v="10"/>
  </r>
  <r>
    <x v="15"/>
    <s v="0306-01-000"/>
    <m/>
    <x v="3"/>
    <s v="Hubbard"/>
    <s v="Laporte Public School District"/>
    <n v="0"/>
    <n v="6"/>
    <n v="0"/>
    <n v="0"/>
    <n v="0"/>
    <n v="0"/>
    <n v="10"/>
    <n v="0"/>
    <n v="2.7548209366391185E-2"/>
    <n v="6"/>
    <n v="1.6713091922005572E-2"/>
    <n v="363"/>
    <n v="359"/>
    <n v="305"/>
    <n v="45"/>
    <n v="0"/>
    <n v="4"/>
    <n v="5"/>
    <n v="3"/>
    <n v="0"/>
    <n v="0"/>
    <n v="0"/>
    <n v="0"/>
    <n v="302"/>
    <n v="51"/>
    <n v="0"/>
    <n v="4"/>
    <n v="5"/>
    <n v="0"/>
    <n v="0.11764705882352941"/>
    <n v="0"/>
    <n v="0"/>
    <n v="0"/>
    <n v="2.7548209366391185E-2"/>
    <n v="0.16574585635359115"/>
    <n v="10"/>
  </r>
  <r>
    <x v="15"/>
    <s v="2527-01-000"/>
    <m/>
    <x v="3"/>
    <s v="Norman"/>
    <s v="Norman County West School District"/>
    <n v="6"/>
    <n v="0"/>
    <n v="0"/>
    <n v="0"/>
    <n v="0"/>
    <n v="0"/>
    <n v="10"/>
    <n v="0"/>
    <n v="2.6809651474530832E-2"/>
    <n v="51"/>
    <n v="0.12318840579710146"/>
    <n v="373"/>
    <n v="414"/>
    <n v="356"/>
    <n v="11"/>
    <n v="1"/>
    <n v="4"/>
    <n v="42"/>
    <n v="40"/>
    <n v="3"/>
    <n v="0"/>
    <n v="0"/>
    <n v="8"/>
    <n v="322"/>
    <n v="8"/>
    <n v="1"/>
    <n v="4"/>
    <n v="34"/>
    <n v="1.8633540372670808E-2"/>
    <n v="0"/>
    <n v="0"/>
    <n v="0"/>
    <n v="0"/>
    <n v="2.6809651474530832E-2"/>
    <n v="0.12737127371273713"/>
    <n v="10"/>
  </r>
  <r>
    <x v="17"/>
    <s v="0698-01-000"/>
    <m/>
    <x v="3"/>
    <s v="Saint Louis"/>
    <s v="Floodwood Public School District"/>
    <n v="6"/>
    <n v="0"/>
    <n v="0"/>
    <n v="0"/>
    <n v="0"/>
    <n v="0"/>
    <n v="10"/>
    <n v="0"/>
    <n v="2.6737967914438502E-2"/>
    <n v="26"/>
    <n v="6.6666666666666666E-2"/>
    <n v="374"/>
    <n v="390"/>
    <n v="380"/>
    <n v="0"/>
    <n v="3"/>
    <n v="0"/>
    <n v="10"/>
    <n v="22"/>
    <n v="0"/>
    <n v="0"/>
    <n v="0"/>
    <n v="0"/>
    <n v="364"/>
    <n v="0"/>
    <n v="3"/>
    <n v="0"/>
    <n v="10"/>
    <n v="1.6483516483516484E-2"/>
    <n v="0"/>
    <n v="0"/>
    <n v="0"/>
    <n v="0"/>
    <n v="2.6737967914438502E-2"/>
    <n v="3.4482758620689655E-2"/>
    <n v="10"/>
  </r>
  <r>
    <x v="17"/>
    <s v="0495-01-000"/>
    <m/>
    <x v="3"/>
    <s v="Mower"/>
    <s v="Grand Meadow Public School District"/>
    <n v="6"/>
    <n v="0"/>
    <n v="0"/>
    <n v="0"/>
    <n v="0"/>
    <n v="0"/>
    <n v="10"/>
    <n v="0"/>
    <n v="2.6246719160104987E-2"/>
    <n v="2"/>
    <n v="5.3619302949061663E-3"/>
    <n v="381"/>
    <n v="373"/>
    <n v="358"/>
    <n v="0"/>
    <n v="2"/>
    <n v="5"/>
    <n v="10"/>
    <n v="0"/>
    <n v="0"/>
    <n v="0"/>
    <n v="0"/>
    <n v="0"/>
    <n v="364"/>
    <n v="0"/>
    <n v="2"/>
    <n v="5"/>
    <n v="10"/>
    <n v="1.6483516483516484E-2"/>
    <n v="0"/>
    <n v="0"/>
    <n v="0"/>
    <n v="0"/>
    <n v="2.6246719160104987E-2"/>
    <n v="4.4619422572178477E-2"/>
    <n v="10"/>
  </r>
  <r>
    <x v="16"/>
    <s v="0698-01-000"/>
    <m/>
    <x v="3"/>
    <s v="Saint Louis"/>
    <s v="Floodwood Public School District"/>
    <n v="8"/>
    <n v="0"/>
    <n v="0"/>
    <n v="0"/>
    <n v="0"/>
    <n v="0"/>
    <n v="10"/>
    <n v="0"/>
    <n v="2.3640661938534278E-2"/>
    <n v="25"/>
    <n v="5.7077625570776253E-2"/>
    <n v="423"/>
    <n v="438"/>
    <n v="428"/>
    <n v="1"/>
    <n v="3"/>
    <n v="0"/>
    <n v="6"/>
    <n v="24"/>
    <n v="0"/>
    <n v="0"/>
    <n v="0"/>
    <n v="0"/>
    <n v="412"/>
    <n v="1"/>
    <n v="3"/>
    <n v="0"/>
    <n v="6"/>
    <n v="1.9417475728155338E-2"/>
    <n v="0"/>
    <n v="0"/>
    <n v="0"/>
    <n v="0"/>
    <n v="2.3640661938534278E-2"/>
    <n v="2.3696682464454975E-2"/>
    <n v="10"/>
  </r>
  <r>
    <x v="17"/>
    <s v="0308-01-000"/>
    <m/>
    <x v="3"/>
    <s v="Hubbard"/>
    <s v="Nevis Public School District"/>
    <n v="8"/>
    <n v="0"/>
    <n v="0"/>
    <n v="0"/>
    <n v="0"/>
    <n v="0"/>
    <n v="10"/>
    <n v="0"/>
    <n v="1.9723865877712032E-2"/>
    <n v="71"/>
    <n v="0.125"/>
    <n v="507"/>
    <n v="568"/>
    <n v="533"/>
    <n v="17"/>
    <n v="5"/>
    <n v="0"/>
    <n v="12"/>
    <n v="70"/>
    <n v="0"/>
    <n v="0"/>
    <n v="0"/>
    <n v="0"/>
    <n v="471"/>
    <n v="17"/>
    <n v="5"/>
    <n v="0"/>
    <n v="12"/>
    <n v="1.6985138004246284E-2"/>
    <n v="0"/>
    <n v="0"/>
    <n v="0"/>
    <n v="0"/>
    <n v="1.9723865877712032E-2"/>
    <n v="6.7326732673267331E-2"/>
    <n v="10"/>
  </r>
  <r>
    <x v="16"/>
    <s v="0432-01-000"/>
    <m/>
    <x v="3"/>
    <s v="Mahnomen"/>
    <s v="Mahnomen Public School District"/>
    <n v="3"/>
    <n v="5"/>
    <n v="0"/>
    <n v="0"/>
    <n v="0"/>
    <n v="0"/>
    <n v="10"/>
    <n v="0"/>
    <n v="1.4204545454545454E-2"/>
    <n v="14"/>
    <n v="1.977401129943503E-2"/>
    <n v="704"/>
    <n v="708"/>
    <n v="296"/>
    <n v="408"/>
    <n v="3"/>
    <n v="0"/>
    <n v="1"/>
    <n v="6"/>
    <n v="0"/>
    <n v="0"/>
    <n v="0"/>
    <n v="0"/>
    <n v="293"/>
    <n v="413"/>
    <n v="3"/>
    <n v="0"/>
    <n v="1"/>
    <n v="1.0238907849829351E-2"/>
    <n v="1.2106537530266344E-2"/>
    <n v="0"/>
    <n v="0"/>
    <n v="0"/>
    <n v="1.4204545454545454E-2"/>
    <n v="0.58732394366197183"/>
    <n v="10"/>
  </r>
  <r>
    <x v="15"/>
    <s v="0432-01-000"/>
    <m/>
    <x v="3"/>
    <s v="Mahnomen"/>
    <s v="Mahnomen Public School District"/>
    <n v="5"/>
    <n v="0"/>
    <n v="0"/>
    <n v="0"/>
    <n v="0"/>
    <n v="0"/>
    <n v="10"/>
    <n v="0"/>
    <n v="1.3245033112582781E-2"/>
    <n v="18"/>
    <n v="2.3591087811271297E-2"/>
    <n v="755"/>
    <n v="763"/>
    <n v="296"/>
    <n v="460"/>
    <n v="0"/>
    <n v="0"/>
    <n v="7"/>
    <n v="4"/>
    <n v="8"/>
    <n v="0"/>
    <n v="0"/>
    <n v="0"/>
    <n v="297"/>
    <n v="452"/>
    <n v="0"/>
    <n v="0"/>
    <n v="7"/>
    <n v="1.6835016835016835E-2"/>
    <n v="0"/>
    <n v="0"/>
    <n v="0"/>
    <n v="0"/>
    <n v="1.3245033112582781E-2"/>
    <n v="0.6071428571428571"/>
    <n v="10"/>
  </r>
  <r>
    <x v="17"/>
    <s v="0162-01-000"/>
    <m/>
    <x v="3"/>
    <s v="Clearwater"/>
    <s v="Bagley Public School District"/>
    <n v="9"/>
    <n v="0"/>
    <n v="0"/>
    <n v="0"/>
    <n v="0"/>
    <n v="0"/>
    <n v="10"/>
    <n v="0"/>
    <n v="8.7183958151700082E-3"/>
    <n v="6"/>
    <n v="5.2493438320209973E-3"/>
    <n v="1147"/>
    <n v="1143"/>
    <n v="998"/>
    <n v="136"/>
    <n v="1"/>
    <n v="4"/>
    <n v="6"/>
    <n v="6"/>
    <n v="0"/>
    <n v="0"/>
    <n v="0"/>
    <n v="0"/>
    <n v="1001"/>
    <n v="136"/>
    <n v="1"/>
    <n v="4"/>
    <n v="6"/>
    <n v="8.9910089910089919E-3"/>
    <n v="0"/>
    <n v="0"/>
    <n v="0"/>
    <n v="0"/>
    <n v="8.7183958151700082E-3"/>
    <n v="0.12804878048780488"/>
    <n v="10"/>
  </r>
  <r>
    <x v="9"/>
    <s v="0025-01-000"/>
    <m/>
    <x v="3"/>
    <s v="Becker"/>
    <s v="Pine Point Public School District"/>
    <n v="0"/>
    <n v="9"/>
    <n v="0"/>
    <n v="0"/>
    <n v="0"/>
    <n v="0"/>
    <n v="9"/>
    <n v="0"/>
    <n v="0.14285714285714285"/>
    <n v="10"/>
    <n v="0.15625"/>
    <n v="63"/>
    <n v="64"/>
    <n v="0"/>
    <n v="64"/>
    <n v="0"/>
    <n v="0"/>
    <n v="0"/>
    <n v="0"/>
    <n v="10"/>
    <n v="0"/>
    <n v="0"/>
    <n v="0"/>
    <n v="0"/>
    <n v="63"/>
    <n v="0"/>
    <n v="0"/>
    <n v="0"/>
    <n v="0"/>
    <n v="0.14285714285714285"/>
    <n v="0"/>
    <n v="0"/>
    <n v="0"/>
    <n v="0.14285714285714285"/>
    <n v="1"/>
    <n v="9"/>
  </r>
  <r>
    <x v="18"/>
    <s v="0025-01-000"/>
    <m/>
    <x v="3"/>
    <s v="Becker"/>
    <s v="Pine Point Public School District"/>
    <n v="0"/>
    <n v="9"/>
    <n v="0"/>
    <n v="0"/>
    <n v="0"/>
    <n v="0"/>
    <n v="9"/>
    <n v="0"/>
    <n v="0.13846153846153847"/>
    <n v="10"/>
    <n v="0.15151515151515152"/>
    <n v="65"/>
    <n v="66"/>
    <n v="0"/>
    <n v="66"/>
    <n v="0"/>
    <n v="0"/>
    <n v="0"/>
    <n v="0"/>
    <n v="10"/>
    <n v="0"/>
    <n v="0"/>
    <n v="0"/>
    <n v="0"/>
    <n v="65"/>
    <n v="0"/>
    <n v="0"/>
    <n v="0"/>
    <n v="0"/>
    <n v="0.13846153846153847"/>
    <n v="0"/>
    <n v="0"/>
    <n v="0"/>
    <n v="0.13846153846153847"/>
    <n v="1"/>
    <n v="9"/>
  </r>
  <r>
    <x v="18"/>
    <s v="0356-01-000"/>
    <m/>
    <x v="3"/>
    <s v="Kittson"/>
    <s v="Lancaster Public School District"/>
    <n v="6"/>
    <n v="0"/>
    <n v="0"/>
    <n v="0"/>
    <n v="0"/>
    <n v="0"/>
    <n v="9"/>
    <n v="0"/>
    <n v="7.5630252100840331E-2"/>
    <n v="58"/>
    <n v="0.34523809523809523"/>
    <n v="119"/>
    <n v="168"/>
    <n v="163"/>
    <n v="1"/>
    <n v="1"/>
    <n v="0"/>
    <n v="3"/>
    <n v="53"/>
    <n v="0"/>
    <n v="0"/>
    <n v="0"/>
    <n v="3"/>
    <n v="116"/>
    <n v="1"/>
    <n v="1"/>
    <n v="0"/>
    <n v="0"/>
    <n v="5.1724137931034482E-2"/>
    <n v="0"/>
    <n v="0"/>
    <n v="0"/>
    <n v="0"/>
    <n v="7.5630252100840331E-2"/>
    <n v="1.6949152542372881E-2"/>
    <n v="9"/>
  </r>
  <r>
    <x v="11"/>
    <s v="0561-01-000"/>
    <m/>
    <x v="3"/>
    <s v="Pennington"/>
    <s v="Goodridge Public School District"/>
    <n v="9"/>
    <n v="0"/>
    <n v="0"/>
    <n v="0"/>
    <n v="0"/>
    <n v="0"/>
    <n v="9"/>
    <n v="0"/>
    <n v="6.7164179104477612E-2"/>
    <n v="54"/>
    <n v="0.3016759776536313"/>
    <n v="134"/>
    <n v="179"/>
    <n v="166"/>
    <n v="7"/>
    <n v="3"/>
    <n v="2"/>
    <n v="1"/>
    <n v="46"/>
    <n v="4"/>
    <n v="0"/>
    <n v="0"/>
    <n v="0"/>
    <n v="129"/>
    <n v="3"/>
    <n v="3"/>
    <n v="2"/>
    <n v="1"/>
    <n v="6.9767441860465115E-2"/>
    <n v="0"/>
    <n v="0"/>
    <n v="0"/>
    <n v="0"/>
    <n v="6.7164179104477612E-2"/>
    <n v="6.5217391304347824E-2"/>
    <n v="9"/>
  </r>
  <r>
    <x v="12"/>
    <s v="0561-01-000"/>
    <m/>
    <x v="3"/>
    <s v="Pennington"/>
    <s v="Goodridge Public School District"/>
    <n v="9"/>
    <n v="0"/>
    <n v="0"/>
    <n v="0"/>
    <n v="0"/>
    <n v="0"/>
    <n v="9"/>
    <n v="0"/>
    <n v="6.2937062937062943E-2"/>
    <n v="39"/>
    <n v="0.22543352601156069"/>
    <n v="143"/>
    <n v="173"/>
    <n v="160"/>
    <n v="6"/>
    <n v="2"/>
    <n v="3"/>
    <n v="2"/>
    <n v="35"/>
    <n v="0"/>
    <n v="0"/>
    <n v="0"/>
    <n v="0"/>
    <n v="134"/>
    <n v="6"/>
    <n v="2"/>
    <n v="3"/>
    <n v="2"/>
    <n v="6.7164179104477612E-2"/>
    <n v="0"/>
    <n v="0"/>
    <n v="0"/>
    <n v="0"/>
    <n v="6.2937062937062943E-2"/>
    <n v="8.8435374149659865E-2"/>
    <n v="9"/>
  </r>
  <r>
    <x v="9"/>
    <s v="0850-01-000"/>
    <m/>
    <x v="3"/>
    <s v="Wilkin"/>
    <s v="Rothsay Public School District"/>
    <n v="0"/>
    <n v="0"/>
    <n v="0"/>
    <n v="0"/>
    <n v="4"/>
    <n v="0"/>
    <n v="9"/>
    <n v="0"/>
    <n v="5.4878048780487805E-2"/>
    <n v="51"/>
    <n v="0.24757281553398058"/>
    <n v="164"/>
    <n v="206"/>
    <n v="197"/>
    <n v="1"/>
    <n v="1"/>
    <n v="0"/>
    <n v="7"/>
    <n v="48"/>
    <n v="0"/>
    <n v="0"/>
    <n v="0"/>
    <n v="0"/>
    <n v="149"/>
    <n v="1"/>
    <n v="1"/>
    <n v="0"/>
    <n v="11"/>
    <n v="0"/>
    <n v="0"/>
    <n v="0"/>
    <n v="0"/>
    <n v="0.36363636363636365"/>
    <n v="5.4878048780487805E-2"/>
    <n v="8.0246913580246909E-2"/>
    <n v="9"/>
  </r>
  <r>
    <x v="11"/>
    <s v="0850-01-000"/>
    <m/>
    <x v="3"/>
    <s v="Wilkin"/>
    <s v="Rothsay Public School District"/>
    <n v="3"/>
    <n v="0"/>
    <n v="0"/>
    <n v="0"/>
    <n v="0"/>
    <n v="0"/>
    <n v="9"/>
    <n v="0"/>
    <n v="4.8128342245989303E-2"/>
    <n v="43"/>
    <n v="0.19457013574660634"/>
    <n v="187"/>
    <n v="221"/>
    <n v="203"/>
    <n v="2"/>
    <n v="3"/>
    <n v="0"/>
    <n v="13"/>
    <n v="39"/>
    <n v="0"/>
    <n v="0"/>
    <n v="0"/>
    <n v="0"/>
    <n v="167"/>
    <n v="2"/>
    <n v="3"/>
    <n v="0"/>
    <n v="13"/>
    <n v="1.7964071856287425E-2"/>
    <n v="0"/>
    <n v="0"/>
    <n v="0"/>
    <n v="0"/>
    <n v="4.8128342245989303E-2"/>
    <n v="9.7297297297297303E-2"/>
    <n v="9"/>
  </r>
  <r>
    <x v="17"/>
    <s v="0561-01-000"/>
    <m/>
    <x v="3"/>
    <s v="Pennington"/>
    <s v="Goodridge Public School District"/>
    <n v="7"/>
    <n v="0"/>
    <n v="0"/>
    <n v="0"/>
    <n v="0"/>
    <n v="0"/>
    <n v="9"/>
    <n v="0"/>
    <n v="4.8128342245989303E-2"/>
    <n v="40"/>
    <n v="0.1834862385321101"/>
    <n v="187"/>
    <n v="218"/>
    <n v="211"/>
    <n v="4"/>
    <n v="0"/>
    <n v="1"/>
    <n v="4"/>
    <n v="37"/>
    <n v="3"/>
    <n v="0"/>
    <n v="0"/>
    <n v="0"/>
    <n v="181"/>
    <n v="1"/>
    <n v="0"/>
    <n v="1"/>
    <n v="4"/>
    <n v="3.8674033149171269E-2"/>
    <n v="0"/>
    <n v="0"/>
    <n v="0"/>
    <n v="0"/>
    <n v="4.8128342245989303E-2"/>
    <n v="3.2085561497326207E-2"/>
    <n v="9"/>
  </r>
  <r>
    <x v="7"/>
    <s v="0581-01-000"/>
    <m/>
    <x v="3"/>
    <s v="Pipestone"/>
    <s v="Edgerton Public School District"/>
    <n v="7"/>
    <n v="0"/>
    <n v="0"/>
    <n v="0"/>
    <n v="0"/>
    <n v="0"/>
    <n v="9"/>
    <n v="0"/>
    <n v="4.0909090909090909E-2"/>
    <n v="109"/>
    <n v="0.34062500000000001"/>
    <n v="220"/>
    <n v="320"/>
    <n v="295"/>
    <n v="3"/>
    <n v="4"/>
    <n v="4"/>
    <n v="14"/>
    <n v="101"/>
    <n v="0"/>
    <n v="0"/>
    <n v="0"/>
    <n v="0"/>
    <n v="201"/>
    <n v="3"/>
    <n v="4"/>
    <n v="4"/>
    <n v="14"/>
    <n v="3.482587064676617E-2"/>
    <n v="0"/>
    <n v="0"/>
    <n v="0"/>
    <n v="0"/>
    <n v="4.0909090909090909E-2"/>
    <n v="0.11061946902654868"/>
    <n v="9"/>
  </r>
  <r>
    <x v="16"/>
    <s v="0581-01-000"/>
    <m/>
    <x v="3"/>
    <s v="Pipestone"/>
    <s v="Edgerton Public School District"/>
    <n v="8"/>
    <n v="0"/>
    <n v="0"/>
    <n v="0"/>
    <n v="0"/>
    <n v="0"/>
    <n v="9"/>
    <n v="0"/>
    <n v="3.7974683544303799E-2"/>
    <n v="67"/>
    <n v="0.22711864406779661"/>
    <n v="237"/>
    <n v="295"/>
    <n v="289"/>
    <n v="2"/>
    <n v="0"/>
    <n v="1"/>
    <n v="3"/>
    <n v="61"/>
    <n v="0"/>
    <n v="0"/>
    <n v="0"/>
    <n v="0"/>
    <n v="236"/>
    <n v="2"/>
    <n v="0"/>
    <n v="1"/>
    <n v="3"/>
    <n v="3.3898305084745763E-2"/>
    <n v="0"/>
    <n v="0"/>
    <n v="0"/>
    <n v="0"/>
    <n v="3.7974683544303799E-2"/>
    <n v="2.4793388429752067E-2"/>
    <n v="9"/>
  </r>
  <r>
    <x v="17"/>
    <s v="0581-01-000"/>
    <m/>
    <x v="3"/>
    <s v="Pipestone"/>
    <s v="Edgerton Public School District"/>
    <n v="8"/>
    <n v="0"/>
    <n v="0"/>
    <n v="0"/>
    <n v="0"/>
    <n v="0"/>
    <n v="9"/>
    <n v="0"/>
    <n v="3.7344398340248962E-2"/>
    <n v="45"/>
    <n v="0.16245487364620939"/>
    <n v="241"/>
    <n v="277"/>
    <n v="271"/>
    <n v="1"/>
    <n v="0"/>
    <n v="1"/>
    <n v="4"/>
    <n v="39"/>
    <n v="0"/>
    <n v="0"/>
    <n v="0"/>
    <n v="3"/>
    <n v="240"/>
    <n v="1"/>
    <n v="0"/>
    <n v="1"/>
    <n v="1"/>
    <n v="3.3333333333333333E-2"/>
    <n v="0"/>
    <n v="0"/>
    <n v="0"/>
    <n v="0"/>
    <n v="3.7344398340248962E-2"/>
    <n v="1.2345679012345678E-2"/>
    <n v="9"/>
  </r>
  <r>
    <x v="16"/>
    <s v="0229-01-000"/>
    <m/>
    <x v="3"/>
    <s v="Fillmore"/>
    <s v="Lanesboro Public School District"/>
    <n v="7"/>
    <n v="0"/>
    <n v="0"/>
    <n v="0"/>
    <n v="0"/>
    <n v="0"/>
    <n v="9"/>
    <n v="0"/>
    <n v="3.2846715328467155E-2"/>
    <n v="97"/>
    <n v="0.26795580110497236"/>
    <n v="274"/>
    <n v="362"/>
    <n v="358"/>
    <n v="0"/>
    <n v="1"/>
    <n v="0"/>
    <n v="3"/>
    <n v="92"/>
    <n v="0"/>
    <n v="0"/>
    <n v="0"/>
    <n v="0"/>
    <n v="273"/>
    <n v="0"/>
    <n v="1"/>
    <n v="0"/>
    <n v="3"/>
    <n v="2.564102564102564E-2"/>
    <n v="0"/>
    <n v="0"/>
    <n v="0"/>
    <n v="0"/>
    <n v="3.2846715328467155E-2"/>
    <n v="1.444043321299639E-2"/>
    <n v="9"/>
  </r>
  <r>
    <x v="10"/>
    <s v="0095-01-000"/>
    <m/>
    <x v="3"/>
    <s v="Carlton"/>
    <s v="Cromwell-Wright Public Schools"/>
    <n v="8"/>
    <n v="0"/>
    <n v="0"/>
    <n v="0"/>
    <n v="0"/>
    <n v="0"/>
    <n v="9"/>
    <n v="0"/>
    <n v="3.272727272727273E-2"/>
    <n v="41"/>
    <n v="0.13355048859934854"/>
    <n v="275"/>
    <n v="307"/>
    <n v="295"/>
    <n v="8"/>
    <n v="1"/>
    <n v="2"/>
    <n v="1"/>
    <n v="40"/>
    <n v="0"/>
    <n v="0"/>
    <n v="0"/>
    <n v="0"/>
    <n v="263"/>
    <n v="8"/>
    <n v="1"/>
    <n v="2"/>
    <n v="1"/>
    <n v="3.0418250950570342E-2"/>
    <n v="0"/>
    <n v="0"/>
    <n v="0"/>
    <n v="0"/>
    <n v="3.272727272727273E-2"/>
    <n v="4.363636363636364E-2"/>
    <n v="9"/>
  </r>
  <r>
    <x v="13"/>
    <s v="0297-01-000"/>
    <m/>
    <x v="3"/>
    <s v="Houston"/>
    <s v="Spring Grove School District"/>
    <n v="9"/>
    <n v="0"/>
    <n v="0"/>
    <n v="0"/>
    <n v="0"/>
    <n v="0"/>
    <n v="9"/>
    <n v="0"/>
    <n v="2.5000000000000001E-2"/>
    <n v="19"/>
    <n v="5.1351351351351354E-2"/>
    <n v="360"/>
    <n v="370"/>
    <n v="368"/>
    <n v="2"/>
    <n v="0"/>
    <n v="0"/>
    <n v="0"/>
    <n v="19"/>
    <n v="0"/>
    <n v="0"/>
    <n v="0"/>
    <n v="0"/>
    <n v="358"/>
    <n v="2"/>
    <n v="0"/>
    <n v="0"/>
    <n v="0"/>
    <n v="2.5139664804469275E-2"/>
    <n v="0"/>
    <n v="0"/>
    <n v="0"/>
    <n v="0"/>
    <n v="2.5000000000000001E-2"/>
    <n v="5.5555555555555558E-3"/>
    <n v="9"/>
  </r>
  <r>
    <x v="10"/>
    <s v="2856-01-000"/>
    <m/>
    <x v="3"/>
    <s v="Marshall"/>
    <s v="Stephen-Argyle Central Schools"/>
    <n v="3"/>
    <n v="0"/>
    <n v="0"/>
    <n v="0"/>
    <n v="0"/>
    <n v="0"/>
    <n v="9"/>
    <n v="0"/>
    <n v="2.4725274725274724E-2"/>
    <n v="11"/>
    <n v="3.0054644808743168E-2"/>
    <n v="364"/>
    <n v="366"/>
    <n v="334"/>
    <n v="0"/>
    <n v="1"/>
    <n v="0"/>
    <n v="31"/>
    <n v="10"/>
    <n v="0"/>
    <n v="0"/>
    <n v="0"/>
    <n v="0"/>
    <n v="327"/>
    <n v="0"/>
    <n v="1"/>
    <n v="0"/>
    <n v="31"/>
    <n v="9.1743119266055051E-3"/>
    <n v="0"/>
    <n v="0"/>
    <n v="0"/>
    <n v="0"/>
    <n v="2.4725274725274724E-2"/>
    <n v="8.9136490250696379E-2"/>
    <n v="9"/>
  </r>
  <r>
    <x v="11"/>
    <s v="2856-01-000"/>
    <m/>
    <x v="3"/>
    <s v="Marshall"/>
    <s v="Stephen-Argyle Central Schools"/>
    <n v="3"/>
    <n v="0"/>
    <n v="0"/>
    <n v="0"/>
    <n v="0"/>
    <n v="0"/>
    <n v="9"/>
    <n v="0"/>
    <n v="2.3809523809523808E-2"/>
    <n v="19"/>
    <n v="4.8969072164948453E-2"/>
    <n v="378"/>
    <n v="388"/>
    <n v="344"/>
    <n v="2"/>
    <n v="4"/>
    <n v="0"/>
    <n v="38"/>
    <n v="14"/>
    <n v="0"/>
    <n v="4"/>
    <n v="0"/>
    <n v="0"/>
    <n v="333"/>
    <n v="2"/>
    <n v="0"/>
    <n v="0"/>
    <n v="38"/>
    <n v="9.0090090090090089E-3"/>
    <n v="0"/>
    <n v="0"/>
    <n v="0"/>
    <n v="0"/>
    <n v="2.3809523809523808E-2"/>
    <n v="0.10723860589812333"/>
    <n v="9"/>
  </r>
  <r>
    <x v="15"/>
    <s v="0803-01-000"/>
    <m/>
    <x v="3"/>
    <s v="Traverse"/>
    <s v="Wheaton Area Public School District"/>
    <n v="5"/>
    <n v="0"/>
    <n v="0"/>
    <n v="0"/>
    <n v="0"/>
    <n v="0"/>
    <n v="9"/>
    <n v="0"/>
    <n v="1.9607843137254902E-2"/>
    <n v="64"/>
    <n v="0.1245136186770428"/>
    <n v="459"/>
    <n v="514"/>
    <n v="493"/>
    <n v="4"/>
    <n v="2"/>
    <n v="5"/>
    <n v="10"/>
    <n v="64"/>
    <n v="0"/>
    <n v="0"/>
    <n v="0"/>
    <n v="0"/>
    <n v="434"/>
    <n v="4"/>
    <n v="2"/>
    <n v="5"/>
    <n v="10"/>
    <n v="1.1520737327188941E-2"/>
    <n v="0"/>
    <n v="0"/>
    <n v="0"/>
    <n v="0"/>
    <n v="1.9607843137254902E-2"/>
    <n v="4.6153846153846156E-2"/>
    <n v="9"/>
  </r>
  <r>
    <x v="11"/>
    <s v="0511-01-000"/>
    <m/>
    <x v="3"/>
    <s v="Nobles"/>
    <s v="Adrian Public School District"/>
    <n v="4"/>
    <n v="0"/>
    <n v="0"/>
    <n v="0"/>
    <n v="0"/>
    <n v="0"/>
    <n v="9"/>
    <n v="0"/>
    <n v="1.7751479289940829E-2"/>
    <n v="139"/>
    <n v="0.21821036106750394"/>
    <n v="507"/>
    <n v="637"/>
    <n v="620"/>
    <n v="2"/>
    <n v="0"/>
    <n v="7"/>
    <n v="8"/>
    <n v="135"/>
    <n v="0"/>
    <n v="0"/>
    <n v="0"/>
    <n v="0"/>
    <n v="489"/>
    <n v="2"/>
    <n v="0"/>
    <n v="7"/>
    <n v="8"/>
    <n v="8.1799591002044997E-3"/>
    <n v="0"/>
    <n v="0"/>
    <n v="0"/>
    <n v="0"/>
    <n v="1.7751479289940829E-2"/>
    <n v="3.3596837944664032E-2"/>
    <n v="9"/>
  </r>
  <r>
    <x v="13"/>
    <s v="0511-01-000"/>
    <m/>
    <x v="3"/>
    <s v="Nobles"/>
    <s v="Adrian Public School District"/>
    <n v="6"/>
    <n v="0"/>
    <n v="0"/>
    <n v="0"/>
    <n v="0"/>
    <n v="0"/>
    <n v="9"/>
    <n v="0"/>
    <n v="1.6728624535315983E-2"/>
    <n v="132"/>
    <n v="0.19969742813918306"/>
    <n v="538"/>
    <n v="661"/>
    <n v="641"/>
    <n v="1"/>
    <n v="0"/>
    <n v="10"/>
    <n v="9"/>
    <n v="127"/>
    <n v="0"/>
    <n v="0"/>
    <n v="0"/>
    <n v="0"/>
    <n v="520"/>
    <n v="1"/>
    <n v="0"/>
    <n v="10"/>
    <n v="9"/>
    <n v="1.1538461538461539E-2"/>
    <n v="0"/>
    <n v="0"/>
    <n v="0"/>
    <n v="0"/>
    <n v="1.6728624535315983E-2"/>
    <n v="3.7037037037037035E-2"/>
    <n v="9"/>
  </r>
  <r>
    <x v="17"/>
    <s v="0118-01-000"/>
    <m/>
    <x v="3"/>
    <s v="Cass"/>
    <s v="Northland Community Schools"/>
    <n v="4"/>
    <n v="0"/>
    <n v="0"/>
    <n v="0"/>
    <n v="0"/>
    <n v="0"/>
    <n v="9"/>
    <n v="0"/>
    <n v="1.4018691588785047E-2"/>
    <n v="0"/>
    <n v="0"/>
    <n v="642"/>
    <n v="633"/>
    <n v="497"/>
    <n v="127"/>
    <n v="4"/>
    <n v="0"/>
    <n v="6"/>
    <n v="0"/>
    <n v="0"/>
    <n v="0"/>
    <n v="0"/>
    <n v="0"/>
    <n v="501"/>
    <n v="127"/>
    <n v="4"/>
    <n v="0"/>
    <n v="6"/>
    <n v="7.9840319361277438E-3"/>
    <n v="0"/>
    <n v="0"/>
    <n v="0"/>
    <n v="0"/>
    <n v="1.4018691588785047E-2"/>
    <n v="0.21473354231974923"/>
    <n v="9"/>
  </r>
  <r>
    <x v="8"/>
    <s v="0025-01-000"/>
    <m/>
    <x v="3"/>
    <s v="Becker"/>
    <s v="Pine Point Public School District"/>
    <n v="0"/>
    <n v="6"/>
    <n v="0"/>
    <n v="0"/>
    <n v="0"/>
    <n v="0"/>
    <n v="8"/>
    <n v="0"/>
    <n v="0.11428571428571428"/>
    <n v="14"/>
    <n v="0.18421052631578946"/>
    <n v="70"/>
    <n v="76"/>
    <n v="0"/>
    <n v="76"/>
    <n v="0"/>
    <n v="0"/>
    <n v="0"/>
    <n v="0"/>
    <n v="14"/>
    <n v="0"/>
    <n v="0"/>
    <n v="0"/>
    <n v="0"/>
    <n v="68"/>
    <n v="0"/>
    <n v="0"/>
    <n v="0"/>
    <n v="0"/>
    <n v="8.8235294117647065E-2"/>
    <n v="0"/>
    <n v="0"/>
    <n v="0"/>
    <n v="0.11428571428571428"/>
    <n v="1"/>
    <n v="8"/>
  </r>
  <r>
    <x v="5"/>
    <s v="0356-01-000"/>
    <m/>
    <x v="3"/>
    <s v="Kittson"/>
    <s v="Lancaster Public School District"/>
    <n v="5"/>
    <n v="0"/>
    <n v="0"/>
    <n v="0"/>
    <n v="0"/>
    <n v="0"/>
    <n v="8"/>
    <n v="0"/>
    <n v="6.9565217391304349E-2"/>
    <n v="50"/>
    <n v="0.31847133757961782"/>
    <n v="115"/>
    <n v="157"/>
    <n v="152"/>
    <n v="1"/>
    <n v="1"/>
    <n v="0"/>
    <n v="3"/>
    <n v="45"/>
    <n v="0"/>
    <n v="0"/>
    <n v="0"/>
    <n v="3"/>
    <n v="112"/>
    <n v="1"/>
    <n v="1"/>
    <n v="0"/>
    <n v="0"/>
    <n v="4.4642857142857144E-2"/>
    <n v="0"/>
    <n v="0"/>
    <n v="0"/>
    <n v="0"/>
    <n v="6.9565217391304349E-2"/>
    <n v="1.7543859649122806E-2"/>
    <n v="8"/>
  </r>
  <r>
    <x v="14"/>
    <s v="0404-01-000"/>
    <m/>
    <x v="3"/>
    <s v="Lincoln"/>
    <s v="Lake Benton Public School District"/>
    <n v="3"/>
    <n v="0"/>
    <n v="0"/>
    <n v="0"/>
    <n v="0"/>
    <n v="0"/>
    <n v="8"/>
    <n v="0"/>
    <n v="4.0404040404040407E-2"/>
    <n v="16"/>
    <n v="7.7669902912621352E-2"/>
    <n v="198"/>
    <n v="206"/>
    <n v="201"/>
    <n v="0"/>
    <n v="5"/>
    <n v="0"/>
    <n v="0"/>
    <n v="16"/>
    <n v="0"/>
    <n v="0"/>
    <n v="0"/>
    <n v="0"/>
    <n v="188"/>
    <n v="0"/>
    <n v="5"/>
    <n v="0"/>
    <n v="0"/>
    <n v="1.5957446808510637E-2"/>
    <n v="0"/>
    <n v="0"/>
    <n v="0"/>
    <n v="0"/>
    <n v="4.0404040404040407E-2"/>
    <n v="2.5906735751295335E-2"/>
    <n v="8"/>
  </r>
  <r>
    <x v="12"/>
    <s v="0581-01-000"/>
    <m/>
    <x v="3"/>
    <s v="Pipestone"/>
    <s v="Edgerton Public School District"/>
    <n v="8"/>
    <n v="0"/>
    <n v="0"/>
    <n v="0"/>
    <n v="0"/>
    <n v="0"/>
    <n v="8"/>
    <n v="0"/>
    <n v="3.7383177570093455E-2"/>
    <n v="91"/>
    <n v="0.30639730639730639"/>
    <n v="214"/>
    <n v="297"/>
    <n v="284"/>
    <n v="1"/>
    <n v="0"/>
    <n v="1"/>
    <n v="11"/>
    <n v="88"/>
    <n v="0"/>
    <n v="0"/>
    <n v="0"/>
    <n v="0"/>
    <n v="204"/>
    <n v="1"/>
    <n v="0"/>
    <n v="1"/>
    <n v="11"/>
    <n v="3.9215686274509803E-2"/>
    <n v="0"/>
    <n v="0"/>
    <n v="0"/>
    <n v="0"/>
    <n v="3.7383177570093455E-2"/>
    <n v="5.9907834101382486E-2"/>
    <n v="8"/>
  </r>
  <r>
    <x v="2"/>
    <s v="0229-01-000"/>
    <m/>
    <x v="3"/>
    <s v="Fillmore"/>
    <s v="Lanesboro Public School District"/>
    <n v="8"/>
    <n v="0"/>
    <n v="0"/>
    <n v="0"/>
    <n v="0"/>
    <n v="0"/>
    <n v="8"/>
    <n v="0"/>
    <n v="3.5087719298245612E-2"/>
    <n v="131"/>
    <n v="0.37321937321937321"/>
    <n v="228"/>
    <n v="351"/>
    <n v="337"/>
    <n v="1"/>
    <n v="4"/>
    <n v="3"/>
    <n v="6"/>
    <n v="126"/>
    <n v="0"/>
    <n v="0"/>
    <n v="0"/>
    <n v="0"/>
    <n v="219"/>
    <n v="1"/>
    <n v="4"/>
    <n v="3"/>
    <n v="6"/>
    <n v="3.6529680365296802E-2"/>
    <n v="0"/>
    <n v="0"/>
    <n v="0"/>
    <n v="0"/>
    <n v="3.5087719298245612E-2"/>
    <n v="6.0085836909871244E-2"/>
    <n v="8"/>
  </r>
  <r>
    <x v="7"/>
    <s v="0242-01-000"/>
    <m/>
    <x v="3"/>
    <s v="Freeborn"/>
    <s v="Alden-Conger Public School District"/>
    <n v="3"/>
    <n v="0"/>
    <n v="0"/>
    <n v="0"/>
    <n v="0"/>
    <n v="0"/>
    <n v="8"/>
    <n v="0"/>
    <n v="3.3333333333333333E-2"/>
    <n v="250"/>
    <n v="0.51867219917012453"/>
    <n v="240"/>
    <n v="482"/>
    <n v="466"/>
    <n v="0"/>
    <n v="2"/>
    <n v="6"/>
    <n v="8"/>
    <n v="243"/>
    <n v="0"/>
    <n v="0"/>
    <n v="0"/>
    <n v="4"/>
    <n v="226"/>
    <n v="0"/>
    <n v="2"/>
    <n v="6"/>
    <n v="4"/>
    <n v="1.3274336283185841E-2"/>
    <n v="0"/>
    <n v="0"/>
    <n v="0"/>
    <n v="0"/>
    <n v="3.3333333333333333E-2"/>
    <n v="5.0420168067226892E-2"/>
    <n v="8"/>
  </r>
  <r>
    <x v="11"/>
    <s v="0095-01-000"/>
    <m/>
    <x v="3"/>
    <s v="Carlton"/>
    <s v="Cromwell-Wright Public Schools"/>
    <n v="5"/>
    <n v="0"/>
    <n v="0"/>
    <n v="0"/>
    <n v="0"/>
    <n v="0"/>
    <n v="8"/>
    <n v="0"/>
    <n v="2.8268551236749116E-2"/>
    <n v="41"/>
    <n v="0.12974683544303797"/>
    <n v="283"/>
    <n v="316"/>
    <n v="302"/>
    <n v="13"/>
    <n v="1"/>
    <n v="0"/>
    <n v="0"/>
    <n v="36"/>
    <n v="0"/>
    <n v="0"/>
    <n v="0"/>
    <n v="0"/>
    <n v="271"/>
    <n v="13"/>
    <n v="1"/>
    <n v="0"/>
    <n v="0"/>
    <n v="1.8450184501845018E-2"/>
    <n v="0"/>
    <n v="0"/>
    <n v="0"/>
    <n v="0"/>
    <n v="2.8268551236749116E-2"/>
    <n v="4.912280701754386E-2"/>
    <n v="8"/>
  </r>
  <r>
    <x v="4"/>
    <s v="0803-01-000"/>
    <m/>
    <x v="3"/>
    <s v="Traverse"/>
    <s v="Wheaton Area Public School District"/>
    <n v="3"/>
    <n v="0"/>
    <n v="0"/>
    <n v="0"/>
    <n v="0"/>
    <n v="0"/>
    <n v="8"/>
    <n v="0"/>
    <n v="2.2408963585434174E-2"/>
    <n v="46"/>
    <n v="0.11645569620253164"/>
    <n v="357"/>
    <n v="395"/>
    <n v="366"/>
    <n v="2"/>
    <n v="7"/>
    <n v="0"/>
    <n v="20"/>
    <n v="43"/>
    <n v="0"/>
    <n v="0"/>
    <n v="0"/>
    <n v="0"/>
    <n v="326"/>
    <n v="2"/>
    <n v="7"/>
    <n v="0"/>
    <n v="20"/>
    <n v="9.202453987730062E-3"/>
    <n v="0"/>
    <n v="0"/>
    <n v="0"/>
    <n v="0"/>
    <n v="2.2408963585434174E-2"/>
    <n v="8.1690140845070425E-2"/>
    <n v="8"/>
  </r>
  <r>
    <x v="1"/>
    <s v="0803-01-000"/>
    <m/>
    <x v="3"/>
    <s v="Traverse"/>
    <s v="Wheaton Area Public School District"/>
    <n v="6"/>
    <n v="0"/>
    <n v="0"/>
    <n v="0"/>
    <n v="0"/>
    <n v="0"/>
    <n v="8"/>
    <n v="0"/>
    <n v="2.2222222222222223E-2"/>
    <n v="50"/>
    <n v="0.12437810945273632"/>
    <n v="360"/>
    <n v="402"/>
    <n v="354"/>
    <n v="4"/>
    <n v="11"/>
    <n v="1"/>
    <n v="32"/>
    <n v="42"/>
    <n v="0"/>
    <n v="0"/>
    <n v="0"/>
    <n v="3"/>
    <n v="318"/>
    <n v="4"/>
    <n v="11"/>
    <n v="1"/>
    <n v="29"/>
    <n v="1.8867924528301886E-2"/>
    <n v="0"/>
    <n v="0"/>
    <n v="0"/>
    <n v="0"/>
    <n v="2.2222222222222223E-2"/>
    <n v="0.12396694214876033"/>
    <n v="8"/>
  </r>
  <r>
    <x v="15"/>
    <s v="0297-01-000"/>
    <m/>
    <x v="3"/>
    <s v="Houston"/>
    <s v="Spring Grove School District"/>
    <n v="7"/>
    <n v="0"/>
    <n v="0"/>
    <n v="0"/>
    <n v="0"/>
    <n v="0"/>
    <n v="8"/>
    <n v="0"/>
    <n v="2.0779220779220779E-2"/>
    <n v="20"/>
    <n v="5.0377833753148617E-2"/>
    <n v="385"/>
    <n v="397"/>
    <n v="394"/>
    <n v="2"/>
    <n v="0"/>
    <n v="1"/>
    <n v="0"/>
    <n v="18"/>
    <n v="0"/>
    <n v="0"/>
    <n v="0"/>
    <n v="0"/>
    <n v="383"/>
    <n v="2"/>
    <n v="0"/>
    <n v="1"/>
    <n v="0"/>
    <n v="1.8276762402088774E-2"/>
    <n v="0"/>
    <n v="0"/>
    <n v="0"/>
    <n v="0"/>
    <n v="2.0779220779220779E-2"/>
    <n v="7.7720207253886009E-3"/>
    <n v="8"/>
  </r>
  <r>
    <x v="17"/>
    <s v="0599-01-000"/>
    <m/>
    <x v="3"/>
    <s v="Polk"/>
    <s v="Fertile-Beltrami School District"/>
    <n v="5"/>
    <n v="0"/>
    <n v="0"/>
    <n v="0"/>
    <n v="0"/>
    <n v="0"/>
    <n v="8"/>
    <n v="0"/>
    <n v="1.4519056261343012E-2"/>
    <n v="72"/>
    <n v="0.11707317073170732"/>
    <n v="551"/>
    <n v="615"/>
    <n v="574"/>
    <n v="23"/>
    <n v="0"/>
    <n v="4"/>
    <n v="16"/>
    <n v="66"/>
    <n v="3"/>
    <n v="0"/>
    <n v="0"/>
    <n v="0"/>
    <n v="513"/>
    <n v="20"/>
    <n v="0"/>
    <n v="4"/>
    <n v="16"/>
    <n v="9.7465886939571145E-3"/>
    <n v="0"/>
    <n v="0"/>
    <n v="0"/>
    <n v="0"/>
    <n v="1.4519056261343012E-2"/>
    <n v="7.2332730560578665E-2"/>
    <n v="8"/>
  </r>
  <r>
    <x v="16"/>
    <s v="0084-01-000"/>
    <m/>
    <x v="3"/>
    <s v="Brown"/>
    <s v="Sleepy Eye Public School District"/>
    <n v="3"/>
    <n v="0"/>
    <n v="0"/>
    <n v="0"/>
    <n v="0"/>
    <n v="0"/>
    <n v="8"/>
    <n v="0"/>
    <n v="1.1544011544011544E-2"/>
    <n v="24"/>
    <n v="3.3850493653032443E-2"/>
    <n v="693"/>
    <n v="709"/>
    <n v="529"/>
    <n v="0"/>
    <n v="1"/>
    <n v="11"/>
    <n v="168"/>
    <n v="16"/>
    <n v="0"/>
    <n v="0"/>
    <n v="0"/>
    <n v="4"/>
    <n v="516"/>
    <n v="0"/>
    <n v="1"/>
    <n v="11"/>
    <n v="164"/>
    <n v="5.8139534883720929E-3"/>
    <n v="0"/>
    <n v="0"/>
    <n v="0"/>
    <n v="0"/>
    <n v="1.1544011544011544E-2"/>
    <n v="0.25433526011560692"/>
    <n v="8"/>
  </r>
  <r>
    <x v="14"/>
    <s v="0115-01-000"/>
    <m/>
    <x v="3"/>
    <s v="Cass"/>
    <s v="Cass Lake-Bena Public Schools"/>
    <n v="4"/>
    <n v="0"/>
    <n v="0"/>
    <n v="0"/>
    <n v="0"/>
    <n v="0"/>
    <n v="8"/>
    <n v="0"/>
    <n v="7.7071290944123313E-3"/>
    <n v="151"/>
    <n v="0.12785774767146485"/>
    <n v="1038"/>
    <n v="1181"/>
    <n v="211"/>
    <n v="960"/>
    <n v="2"/>
    <n v="6"/>
    <n v="2"/>
    <n v="6"/>
    <n v="138"/>
    <n v="0"/>
    <n v="0"/>
    <n v="0"/>
    <n v="209"/>
    <n v="822"/>
    <n v="2"/>
    <n v="6"/>
    <n v="2"/>
    <n v="1.9138755980861243E-2"/>
    <n v="0"/>
    <n v="0"/>
    <n v="0"/>
    <n v="0"/>
    <n v="7.7071290944123313E-3"/>
    <n v="0.7992315081652257"/>
    <n v="8"/>
  </r>
  <r>
    <x v="16"/>
    <s v="0051-01-000"/>
    <m/>
    <x v="3"/>
    <s v="Benton"/>
    <s v="Foley Public School District"/>
    <n v="3"/>
    <n v="0"/>
    <n v="0"/>
    <n v="0"/>
    <n v="0"/>
    <n v="0"/>
    <n v="8"/>
    <n v="0"/>
    <n v="4.5977011494252873E-3"/>
    <n v="17"/>
    <n v="9.7198399085191532E-3"/>
    <n v="1740"/>
    <n v="1749"/>
    <n v="1728"/>
    <n v="6"/>
    <n v="7"/>
    <n v="5"/>
    <n v="3"/>
    <n v="13"/>
    <n v="0"/>
    <n v="0"/>
    <n v="0"/>
    <n v="0"/>
    <n v="1718"/>
    <n v="6"/>
    <n v="7"/>
    <n v="5"/>
    <n v="3"/>
    <n v="1.7462165308498253E-3"/>
    <n v="0"/>
    <n v="0"/>
    <n v="0"/>
    <n v="0"/>
    <n v="4.5977011494252873E-3"/>
    <n v="1.2075905692926969E-2"/>
    <n v="8"/>
  </r>
  <r>
    <x v="17"/>
    <s v="0578-01-000"/>
    <m/>
    <x v="3"/>
    <s v="Pine"/>
    <s v="Pine City Public School District"/>
    <n v="4"/>
    <n v="0"/>
    <n v="0"/>
    <n v="0"/>
    <n v="0"/>
    <n v="0"/>
    <n v="8"/>
    <n v="0"/>
    <n v="4.5845272206303722E-3"/>
    <n v="78"/>
    <n v="4.2975206611570248E-2"/>
    <n v="1745"/>
    <n v="1815"/>
    <n v="1768"/>
    <n v="19"/>
    <n v="8"/>
    <n v="6"/>
    <n v="16"/>
    <n v="74"/>
    <n v="0"/>
    <n v="0"/>
    <n v="0"/>
    <n v="0"/>
    <n v="1698"/>
    <n v="19"/>
    <n v="8"/>
    <n v="6"/>
    <n v="16"/>
    <n v="2.3557126030624262E-3"/>
    <n v="0"/>
    <n v="0"/>
    <n v="0"/>
    <n v="0"/>
    <n v="4.5845272206303722E-3"/>
    <n v="2.8048082427017746E-2"/>
    <n v="8"/>
  </r>
  <r>
    <x v="17"/>
    <s v="0726-01-000"/>
    <m/>
    <x v="3"/>
    <s v="Sherburne"/>
    <s v="Becker Public School District"/>
    <n v="4"/>
    <n v="0"/>
    <n v="0"/>
    <n v="0"/>
    <n v="0"/>
    <n v="0"/>
    <n v="8"/>
    <n v="0"/>
    <n v="4.0080160320641279E-3"/>
    <n v="33"/>
    <n v="1.6328550222662049E-2"/>
    <n v="1996"/>
    <n v="2021"/>
    <n v="1985"/>
    <n v="8"/>
    <n v="7"/>
    <n v="17"/>
    <n v="6"/>
    <n v="31"/>
    <n v="0"/>
    <n v="0"/>
    <n v="0"/>
    <n v="0"/>
    <n v="1958"/>
    <n v="8"/>
    <n v="7"/>
    <n v="17"/>
    <n v="6"/>
    <n v="2.0429009193054137E-3"/>
    <n v="0"/>
    <n v="0"/>
    <n v="0"/>
    <n v="0"/>
    <n v="4.0080160320641279E-3"/>
    <n v="1.9038076152304611E-2"/>
    <n v="8"/>
  </r>
  <r>
    <x v="17"/>
    <s v="0025-01-000"/>
    <m/>
    <x v="3"/>
    <s v="Becker"/>
    <s v="Pine Point Public School District"/>
    <n v="0"/>
    <n v="7"/>
    <n v="0"/>
    <n v="0"/>
    <n v="0"/>
    <n v="0"/>
    <n v="7"/>
    <n v="0"/>
    <n v="0.12962962962962962"/>
    <n v="0"/>
    <n v="0"/>
    <n v="54"/>
    <n v="47"/>
    <n v="0"/>
    <n v="47"/>
    <n v="0"/>
    <n v="0"/>
    <n v="0"/>
    <n v="0"/>
    <n v="0"/>
    <n v="0"/>
    <n v="0"/>
    <n v="0"/>
    <n v="0"/>
    <n v="54"/>
    <n v="0"/>
    <n v="0"/>
    <n v="0"/>
    <n v="0"/>
    <n v="0.12962962962962962"/>
    <n v="0"/>
    <n v="0"/>
    <n v="0"/>
    <n v="0.12962962962962962"/>
    <n v="1"/>
    <n v="7"/>
  </r>
  <r>
    <x v="14"/>
    <s v="0025-01-000"/>
    <m/>
    <x v="3"/>
    <s v="Becker"/>
    <s v="Pine Point Public School District"/>
    <n v="0"/>
    <n v="7"/>
    <n v="0"/>
    <n v="0"/>
    <n v="0"/>
    <n v="0"/>
    <n v="7"/>
    <n v="0"/>
    <n v="0.12280701754385964"/>
    <n v="6"/>
    <n v="0.10714285714285714"/>
    <n v="57"/>
    <n v="56"/>
    <n v="1"/>
    <n v="55"/>
    <n v="0"/>
    <n v="0"/>
    <n v="0"/>
    <n v="0"/>
    <n v="4"/>
    <n v="0"/>
    <n v="0"/>
    <n v="0"/>
    <n v="1"/>
    <n v="58"/>
    <n v="0"/>
    <n v="0"/>
    <n v="0"/>
    <n v="0"/>
    <n v="0.1206896551724138"/>
    <n v="0"/>
    <n v="0"/>
    <n v="0"/>
    <n v="0.12280701754385964"/>
    <n v="0.98305084745762716"/>
    <n v="7"/>
  </r>
  <r>
    <x v="2"/>
    <s v="0356-01-000"/>
    <m/>
    <x v="3"/>
    <s v="Kittson"/>
    <s v="Lancaster Public School District"/>
    <n v="6"/>
    <n v="0"/>
    <n v="0"/>
    <n v="0"/>
    <n v="0"/>
    <n v="0"/>
    <n v="7"/>
    <n v="0"/>
    <n v="5.6000000000000001E-2"/>
    <n v="39"/>
    <n v="0.24840764331210191"/>
    <n v="125"/>
    <n v="157"/>
    <n v="148"/>
    <n v="1"/>
    <n v="2"/>
    <n v="0"/>
    <n v="6"/>
    <n v="37"/>
    <n v="0"/>
    <n v="0"/>
    <n v="0"/>
    <n v="0"/>
    <n v="117"/>
    <n v="1"/>
    <n v="2"/>
    <n v="0"/>
    <n v="6"/>
    <n v="5.128205128205128E-2"/>
    <n v="0"/>
    <n v="0"/>
    <n v="0"/>
    <n v="0"/>
    <n v="5.6000000000000001E-2"/>
    <n v="7.1428571428571425E-2"/>
    <n v="7"/>
  </r>
  <r>
    <x v="5"/>
    <s v="0447-01-000"/>
    <m/>
    <x v="3"/>
    <s v="Marshall"/>
    <s v="Grygla Public School District"/>
    <n v="5"/>
    <n v="0"/>
    <n v="0"/>
    <n v="0"/>
    <n v="0"/>
    <n v="0"/>
    <n v="7"/>
    <n v="0"/>
    <n v="5.2631578947368418E-2"/>
    <n v="43"/>
    <n v="0.25443786982248523"/>
    <n v="133"/>
    <n v="169"/>
    <n v="163"/>
    <n v="1"/>
    <n v="0"/>
    <n v="1"/>
    <n v="4"/>
    <n v="41"/>
    <n v="0"/>
    <n v="0"/>
    <n v="0"/>
    <n v="0"/>
    <n v="127"/>
    <n v="1"/>
    <n v="0"/>
    <n v="1"/>
    <n v="4"/>
    <n v="3.937007874015748E-2"/>
    <n v="0"/>
    <n v="0"/>
    <n v="0"/>
    <n v="0"/>
    <n v="5.2631578947368418E-2"/>
    <n v="4.5112781954887216E-2"/>
    <n v="7"/>
  </r>
  <r>
    <x v="8"/>
    <s v="0447-01-000"/>
    <m/>
    <x v="3"/>
    <s v="Marshall"/>
    <s v="Grygla Public School District"/>
    <n v="6"/>
    <n v="0"/>
    <n v="0"/>
    <n v="0"/>
    <n v="0"/>
    <n v="0"/>
    <n v="7"/>
    <n v="0"/>
    <n v="4.2424242424242427E-2"/>
    <n v="38"/>
    <n v="0.19387755102040816"/>
    <n v="165"/>
    <n v="196"/>
    <n v="191"/>
    <n v="1"/>
    <n v="0"/>
    <n v="2"/>
    <n v="2"/>
    <n v="37"/>
    <n v="0"/>
    <n v="0"/>
    <n v="0"/>
    <n v="0"/>
    <n v="160"/>
    <n v="1"/>
    <n v="0"/>
    <n v="2"/>
    <n v="2"/>
    <n v="3.7499999999999999E-2"/>
    <n v="0"/>
    <n v="0"/>
    <n v="0"/>
    <n v="0"/>
    <n v="4.2424242424242427E-2"/>
    <n v="3.0303030303030304E-2"/>
    <n v="7"/>
  </r>
  <r>
    <x v="13"/>
    <s v="0356-01-000"/>
    <m/>
    <x v="3"/>
    <s v="Kittson"/>
    <s v="Lancaster Public School District"/>
    <n v="6"/>
    <n v="0"/>
    <n v="0"/>
    <n v="0"/>
    <n v="0"/>
    <n v="0"/>
    <n v="7"/>
    <n v="0"/>
    <n v="4.1666666666666664E-2"/>
    <n v="52"/>
    <n v="0.24413145539906103"/>
    <n v="168"/>
    <n v="213"/>
    <n v="206"/>
    <n v="0"/>
    <n v="3"/>
    <n v="4"/>
    <n v="0"/>
    <n v="52"/>
    <n v="0"/>
    <n v="0"/>
    <n v="0"/>
    <n v="0"/>
    <n v="160"/>
    <n v="0"/>
    <n v="3"/>
    <n v="4"/>
    <n v="0"/>
    <n v="3.7499999999999999E-2"/>
    <n v="0"/>
    <n v="0"/>
    <n v="0"/>
    <n v="0"/>
    <n v="4.1666666666666664E-2"/>
    <n v="4.1916167664670656E-2"/>
    <n v="7"/>
  </r>
  <r>
    <x v="5"/>
    <s v="0581-01-000"/>
    <m/>
    <x v="3"/>
    <s v="Pipestone"/>
    <s v="Edgerton Public School District"/>
    <n v="5"/>
    <n v="0"/>
    <n v="0"/>
    <n v="0"/>
    <n v="0"/>
    <n v="0"/>
    <n v="7"/>
    <n v="0"/>
    <n v="3.2110091743119268E-2"/>
    <n v="113"/>
    <n v="0.34876543209876543"/>
    <n v="218"/>
    <n v="324"/>
    <n v="289"/>
    <n v="3"/>
    <n v="2"/>
    <n v="2"/>
    <n v="28"/>
    <n v="102"/>
    <n v="0"/>
    <n v="0"/>
    <n v="0"/>
    <n v="6"/>
    <n v="192"/>
    <n v="3"/>
    <n v="2"/>
    <n v="2"/>
    <n v="22"/>
    <n v="2.6041666666666668E-2"/>
    <n v="0"/>
    <n v="0"/>
    <n v="0"/>
    <n v="0"/>
    <n v="3.2110091743119268E-2"/>
    <n v="0.13122171945701358"/>
    <n v="7"/>
  </r>
  <r>
    <x v="16"/>
    <s v="0036-01-000"/>
    <m/>
    <x v="3"/>
    <s v="Beltrami"/>
    <s v="Kelliher Public School District"/>
    <n v="5"/>
    <n v="0"/>
    <n v="0"/>
    <n v="0"/>
    <n v="0"/>
    <n v="0"/>
    <n v="7"/>
    <n v="0"/>
    <n v="2.8806584362139918E-2"/>
    <n v="32"/>
    <n v="0.11940298507462686"/>
    <n v="243"/>
    <n v="268"/>
    <n v="204"/>
    <n v="57"/>
    <n v="6"/>
    <n v="1"/>
    <n v="0"/>
    <n v="0"/>
    <n v="28"/>
    <n v="0"/>
    <n v="0"/>
    <n v="0"/>
    <n v="209"/>
    <n v="29"/>
    <n v="6"/>
    <n v="1"/>
    <n v="0"/>
    <n v="2.3923444976076555E-2"/>
    <n v="0"/>
    <n v="0"/>
    <n v="0"/>
    <n v="0"/>
    <n v="2.8806584362139918E-2"/>
    <n v="0.14693877551020409"/>
    <n v="7"/>
  </r>
  <r>
    <x v="8"/>
    <s v="0002-01-000"/>
    <m/>
    <x v="3"/>
    <s v="Aitkin"/>
    <s v="Hill City Public School District"/>
    <n v="5"/>
    <n v="0"/>
    <n v="0"/>
    <n v="0"/>
    <n v="0"/>
    <n v="0"/>
    <n v="7"/>
    <n v="0"/>
    <n v="2.8688524590163935E-2"/>
    <n v="61"/>
    <n v="0.20469798657718122"/>
    <n v="244"/>
    <n v="298"/>
    <n v="290"/>
    <n v="6"/>
    <n v="1"/>
    <n v="0"/>
    <n v="1"/>
    <n v="60"/>
    <n v="0"/>
    <n v="0"/>
    <n v="0"/>
    <n v="0"/>
    <n v="235"/>
    <n v="6"/>
    <n v="1"/>
    <n v="0"/>
    <n v="1"/>
    <n v="2.1276595744680851E-2"/>
    <n v="0"/>
    <n v="0"/>
    <n v="0"/>
    <n v="0"/>
    <n v="2.8688524590163935E-2"/>
    <n v="3.292181069958848E-2"/>
    <n v="7"/>
  </r>
  <r>
    <x v="9"/>
    <s v="0229-01-000"/>
    <m/>
    <x v="3"/>
    <s v="Fillmore"/>
    <s v="Lanesboro Public School District"/>
    <n v="4"/>
    <n v="0"/>
    <n v="0"/>
    <n v="0"/>
    <n v="0"/>
    <n v="0"/>
    <n v="7"/>
    <n v="0"/>
    <n v="2.8000000000000001E-2"/>
    <n v="113"/>
    <n v="0.31741573033707865"/>
    <n v="250"/>
    <n v="356"/>
    <n v="353"/>
    <n v="0"/>
    <n v="2"/>
    <n v="1"/>
    <n v="0"/>
    <n v="113"/>
    <n v="0"/>
    <n v="0"/>
    <n v="0"/>
    <n v="0"/>
    <n v="244"/>
    <n v="0"/>
    <n v="2"/>
    <n v="1"/>
    <n v="0"/>
    <n v="1.6393442622950821E-2"/>
    <n v="0"/>
    <n v="0"/>
    <n v="0"/>
    <n v="0"/>
    <n v="2.8000000000000001E-2"/>
    <n v="1.2145748987854251E-2"/>
    <n v="7"/>
  </r>
  <r>
    <x v="10"/>
    <s v="0229-01-000"/>
    <m/>
    <x v="3"/>
    <s v="Fillmore"/>
    <s v="Lanesboro Public School District"/>
    <n v="3"/>
    <n v="0"/>
    <n v="0"/>
    <n v="0"/>
    <n v="0"/>
    <n v="0"/>
    <n v="7"/>
    <n v="0"/>
    <n v="2.681992337164751E-2"/>
    <n v="117"/>
    <n v="0.31536388140161725"/>
    <n v="261"/>
    <n v="371"/>
    <n v="367"/>
    <n v="0"/>
    <n v="2"/>
    <n v="1"/>
    <n v="1"/>
    <n v="116"/>
    <n v="0"/>
    <n v="0"/>
    <n v="0"/>
    <n v="0"/>
    <n v="254"/>
    <n v="0"/>
    <n v="2"/>
    <n v="1"/>
    <n v="1"/>
    <n v="1.1811023622047244E-2"/>
    <n v="0"/>
    <n v="0"/>
    <n v="0"/>
    <n v="0"/>
    <n v="2.681992337164751E-2"/>
    <n v="1.5503875968992248E-2"/>
    <n v="7"/>
  </r>
  <r>
    <x v="11"/>
    <s v="0002-01-000"/>
    <m/>
    <x v="3"/>
    <s v="Aitkin"/>
    <s v="Hill City Public School District"/>
    <n v="4"/>
    <n v="0"/>
    <n v="0"/>
    <n v="0"/>
    <n v="0"/>
    <n v="0"/>
    <n v="7"/>
    <n v="0"/>
    <n v="2.20125786163522E-2"/>
    <n v="24"/>
    <n v="7.1641791044776124E-2"/>
    <n v="318"/>
    <n v="335"/>
    <n v="327"/>
    <n v="8"/>
    <n v="0"/>
    <n v="0"/>
    <n v="0"/>
    <n v="22"/>
    <n v="0"/>
    <n v="0"/>
    <n v="0"/>
    <n v="0"/>
    <n v="309"/>
    <n v="8"/>
    <n v="0"/>
    <n v="0"/>
    <n v="0"/>
    <n v="1.2944983818770227E-2"/>
    <n v="0"/>
    <n v="0"/>
    <n v="0"/>
    <n v="0"/>
    <n v="2.20125786163522E-2"/>
    <n v="2.5236593059936908E-2"/>
    <n v="7"/>
  </r>
  <r>
    <x v="13"/>
    <s v="0002-01-000"/>
    <m/>
    <x v="3"/>
    <s v="Aitkin"/>
    <s v="Hill City Public School District"/>
    <n v="7"/>
    <n v="0"/>
    <n v="0"/>
    <n v="0"/>
    <n v="0"/>
    <n v="0"/>
    <n v="7"/>
    <n v="0"/>
    <n v="2.046783625730994E-2"/>
    <n v="27"/>
    <n v="7.4585635359116026E-2"/>
    <n v="342"/>
    <n v="362"/>
    <n v="351"/>
    <n v="7"/>
    <n v="0"/>
    <n v="0"/>
    <n v="4"/>
    <n v="25"/>
    <n v="0"/>
    <n v="0"/>
    <n v="0"/>
    <n v="0"/>
    <n v="333"/>
    <n v="7"/>
    <n v="0"/>
    <n v="0"/>
    <n v="4"/>
    <n v="2.1021021021021023E-2"/>
    <n v="0"/>
    <n v="0"/>
    <n v="0"/>
    <n v="0"/>
    <n v="2.046783625730994E-2"/>
    <n v="3.1976744186046513E-2"/>
    <n v="7"/>
  </r>
  <r>
    <x v="12"/>
    <s v="2856-01-000"/>
    <m/>
    <x v="3"/>
    <s v="Marshall"/>
    <s v="Stephen-Argyle Central Schools"/>
    <n v="3"/>
    <n v="0"/>
    <n v="0"/>
    <n v="0"/>
    <n v="0"/>
    <n v="0"/>
    <n v="7"/>
    <n v="0"/>
    <n v="1.832460732984293E-2"/>
    <n v="16"/>
    <n v="4.0920716112531973E-2"/>
    <n v="382"/>
    <n v="391"/>
    <n v="358"/>
    <n v="3"/>
    <n v="4"/>
    <n v="0"/>
    <n v="26"/>
    <n v="11"/>
    <n v="0"/>
    <n v="4"/>
    <n v="0"/>
    <n v="0"/>
    <n v="350"/>
    <n v="3"/>
    <n v="0"/>
    <n v="0"/>
    <n v="26"/>
    <n v="8.5714285714285719E-3"/>
    <n v="0"/>
    <n v="0"/>
    <n v="0"/>
    <n v="0"/>
    <n v="1.832460732984293E-2"/>
    <n v="7.6517150395778361E-2"/>
    <n v="7"/>
  </r>
  <r>
    <x v="0"/>
    <s v="0803-01-000"/>
    <m/>
    <x v="3"/>
    <s v="Traverse"/>
    <s v="Wheaton Area Public School District"/>
    <n v="6"/>
    <n v="0"/>
    <n v="0"/>
    <n v="0"/>
    <n v="0"/>
    <n v="0"/>
    <n v="7"/>
    <n v="0"/>
    <n v="1.832460732984293E-2"/>
    <n v="47"/>
    <n v="0.11137440758293839"/>
    <n v="382"/>
    <n v="422"/>
    <n v="363"/>
    <n v="9"/>
    <n v="17"/>
    <n v="2"/>
    <n v="31"/>
    <n v="42"/>
    <n v="0"/>
    <n v="0"/>
    <n v="0"/>
    <n v="0"/>
    <n v="327"/>
    <n v="9"/>
    <n v="17"/>
    <n v="2"/>
    <n v="31"/>
    <n v="1.834862385321101E-2"/>
    <n v="0"/>
    <n v="0"/>
    <n v="0"/>
    <n v="0"/>
    <n v="1.832460732984293E-2"/>
    <n v="0.15284974093264247"/>
    <n v="7"/>
  </r>
  <r>
    <x v="16"/>
    <s v="0803-01-000"/>
    <m/>
    <x v="3"/>
    <s v="Traverse"/>
    <s v="Wheaton Area Public School District"/>
    <n v="4"/>
    <n v="0"/>
    <n v="0"/>
    <n v="0"/>
    <n v="0"/>
    <n v="0"/>
    <n v="7"/>
    <n v="0"/>
    <n v="1.5053763440860216E-2"/>
    <n v="66"/>
    <n v="0.12595419847328243"/>
    <n v="465"/>
    <n v="524"/>
    <n v="500"/>
    <n v="6"/>
    <n v="2"/>
    <n v="5"/>
    <n v="11"/>
    <n v="66"/>
    <n v="0"/>
    <n v="0"/>
    <n v="0"/>
    <n v="0"/>
    <n v="438"/>
    <n v="6"/>
    <n v="2"/>
    <n v="5"/>
    <n v="11"/>
    <n v="9.1324200913242004E-3"/>
    <n v="0"/>
    <n v="0"/>
    <n v="0"/>
    <n v="0"/>
    <n v="1.5053763440860216E-2"/>
    <n v="5.1948051948051951E-2"/>
    <n v="7"/>
  </r>
  <r>
    <x v="12"/>
    <s v="0511-01-000"/>
    <m/>
    <x v="3"/>
    <s v="Nobles"/>
    <s v="Adrian Public School District"/>
    <n v="3"/>
    <n v="0"/>
    <n v="0"/>
    <n v="0"/>
    <n v="0"/>
    <n v="0"/>
    <n v="7"/>
    <n v="0"/>
    <n v="1.4056224899598393E-2"/>
    <n v="137"/>
    <n v="0.21815286624203822"/>
    <n v="498"/>
    <n v="628"/>
    <n v="612"/>
    <n v="0"/>
    <n v="0"/>
    <n v="5"/>
    <n v="11"/>
    <n v="132"/>
    <n v="0"/>
    <n v="0"/>
    <n v="0"/>
    <n v="0"/>
    <n v="483"/>
    <n v="0"/>
    <n v="0"/>
    <n v="5"/>
    <n v="11"/>
    <n v="6.2111801242236021E-3"/>
    <n v="0"/>
    <n v="0"/>
    <n v="0"/>
    <n v="0"/>
    <n v="1.4056224899598393E-2"/>
    <n v="3.2064128256513023E-2"/>
    <n v="7"/>
  </r>
  <r>
    <x v="16"/>
    <s v="0505-01-000"/>
    <m/>
    <x v="3"/>
    <s v="Murray"/>
    <s v="Fulda Public School District"/>
    <n v="4"/>
    <n v="0"/>
    <n v="0"/>
    <n v="0"/>
    <n v="0"/>
    <n v="0"/>
    <n v="7"/>
    <n v="0"/>
    <n v="1.3358778625954198E-2"/>
    <n v="65"/>
    <n v="0.11168384879725086"/>
    <n v="524"/>
    <n v="582"/>
    <n v="554"/>
    <n v="3"/>
    <n v="1"/>
    <n v="5"/>
    <n v="19"/>
    <n v="62"/>
    <n v="0"/>
    <n v="0"/>
    <n v="0"/>
    <n v="0"/>
    <n v="496"/>
    <n v="3"/>
    <n v="1"/>
    <n v="5"/>
    <n v="19"/>
    <n v="8.0645161290322578E-3"/>
    <n v="0"/>
    <n v="0"/>
    <n v="0"/>
    <n v="0"/>
    <n v="1.3358778625954198E-2"/>
    <n v="5.3435114503816793E-2"/>
    <n v="7"/>
  </r>
  <r>
    <x v="17"/>
    <s v="0084-01-000"/>
    <m/>
    <x v="3"/>
    <s v="Brown"/>
    <s v="Sleepy Eye Public School District"/>
    <n v="3"/>
    <n v="0"/>
    <n v="0"/>
    <n v="0"/>
    <n v="0"/>
    <n v="0"/>
    <n v="7"/>
    <n v="0"/>
    <n v="1.0218978102189781E-2"/>
    <n v="23"/>
    <n v="3.2810271041369472E-2"/>
    <n v="685"/>
    <n v="701"/>
    <n v="561"/>
    <n v="0"/>
    <n v="1"/>
    <n v="10"/>
    <n v="150"/>
    <n v="15"/>
    <n v="0"/>
    <n v="0"/>
    <n v="0"/>
    <n v="4"/>
    <n v="549"/>
    <n v="0"/>
    <n v="1"/>
    <n v="10"/>
    <n v="146"/>
    <n v="5.4644808743169399E-3"/>
    <n v="0"/>
    <n v="0"/>
    <n v="0"/>
    <n v="0"/>
    <n v="1.0218978102189781E-2"/>
    <n v="0.22237960339943344"/>
    <n v="7"/>
  </r>
  <r>
    <x v="16"/>
    <s v="0726-01-000"/>
    <m/>
    <x v="3"/>
    <s v="Sherburne"/>
    <s v="Becker Public School District"/>
    <n v="4"/>
    <n v="0"/>
    <n v="0"/>
    <n v="0"/>
    <n v="0"/>
    <n v="0"/>
    <n v="7"/>
    <n v="0"/>
    <n v="3.3349213911386373E-3"/>
    <n v="20"/>
    <n v="9.46969696969697E-3"/>
    <n v="2099"/>
    <n v="2112"/>
    <n v="2066"/>
    <n v="8"/>
    <n v="11"/>
    <n v="22"/>
    <n v="5"/>
    <n v="20"/>
    <n v="0"/>
    <n v="0"/>
    <n v="0"/>
    <n v="0"/>
    <n v="2050"/>
    <n v="8"/>
    <n v="11"/>
    <n v="22"/>
    <n v="5"/>
    <n v="1.9512195121951219E-3"/>
    <n v="0"/>
    <n v="0"/>
    <n v="0"/>
    <n v="0"/>
    <n v="3.3349213911386373E-3"/>
    <n v="2.1946564885496182E-2"/>
    <n v="7"/>
  </r>
  <r>
    <x v="0"/>
    <s v="0707-01-000"/>
    <m/>
    <x v="3"/>
    <s v="Saint Louis"/>
    <s v="Nett Lake Public School District"/>
    <n v="0"/>
    <n v="6"/>
    <n v="0"/>
    <n v="0"/>
    <n v="0"/>
    <n v="0"/>
    <n v="6"/>
    <n v="0"/>
    <n v="0.11320754716981132"/>
    <n v="11"/>
    <n v="0.18965517241379309"/>
    <n v="53"/>
    <n v="58"/>
    <n v="2"/>
    <n v="55"/>
    <m/>
    <m/>
    <n v="1"/>
    <n v="0"/>
    <n v="9"/>
    <n v="0"/>
    <n v="0"/>
    <n v="0"/>
    <n v="2"/>
    <n v="52"/>
    <m/>
    <m/>
    <n v="1"/>
    <n v="0"/>
    <n v="0.11538461538461539"/>
    <n v="0"/>
    <n v="0"/>
    <n v="0"/>
    <n v="0.11320754716981132"/>
    <n v="0.96363636363636362"/>
    <n v="6"/>
  </r>
  <r>
    <x v="13"/>
    <s v="0025-01-000"/>
    <m/>
    <x v="3"/>
    <s v="Becker"/>
    <s v="Pine Point Public School District"/>
    <n v="0"/>
    <n v="6"/>
    <n v="0"/>
    <n v="0"/>
    <n v="0"/>
    <n v="0"/>
    <n v="6"/>
    <n v="0"/>
    <n v="9.6774193548387094E-2"/>
    <n v="13"/>
    <n v="0.18840579710144928"/>
    <n v="62"/>
    <n v="69"/>
    <n v="0"/>
    <n v="69"/>
    <n v="0"/>
    <n v="0"/>
    <n v="0"/>
    <n v="0"/>
    <n v="13"/>
    <n v="0"/>
    <n v="0"/>
    <n v="0"/>
    <n v="0"/>
    <n v="62"/>
    <n v="0"/>
    <n v="0"/>
    <n v="0"/>
    <n v="0"/>
    <n v="9.6774193548387094E-2"/>
    <n v="0"/>
    <n v="0"/>
    <n v="0"/>
    <n v="9.6774193548387094E-2"/>
    <n v="1"/>
    <n v="6"/>
  </r>
  <r>
    <x v="2"/>
    <s v="0025-01-000"/>
    <m/>
    <x v="3"/>
    <s v="Becker"/>
    <s v="Pine Point Public School District"/>
    <n v="0"/>
    <n v="4"/>
    <n v="0"/>
    <n v="0"/>
    <n v="0"/>
    <n v="0"/>
    <n v="6"/>
    <n v="0"/>
    <n v="9.375E-2"/>
    <n v="9"/>
    <n v="0.13432835820895522"/>
    <n v="64"/>
    <n v="67"/>
    <n v="1"/>
    <n v="66"/>
    <n v="0"/>
    <n v="0"/>
    <n v="0"/>
    <n v="0"/>
    <n v="9"/>
    <n v="0"/>
    <n v="0"/>
    <n v="0"/>
    <n v="1"/>
    <n v="61"/>
    <n v="0"/>
    <n v="0"/>
    <n v="0"/>
    <n v="0"/>
    <n v="6.5573770491803282E-2"/>
    <n v="0"/>
    <n v="0"/>
    <n v="0"/>
    <n v="9.375E-2"/>
    <n v="0.9838709677419355"/>
    <n v="6"/>
  </r>
  <r>
    <x v="2"/>
    <s v="0707-01-000"/>
    <m/>
    <x v="3"/>
    <s v="Saint Louis"/>
    <s v="Nett Lake Public School District"/>
    <n v="0"/>
    <n v="4"/>
    <n v="0"/>
    <n v="0"/>
    <n v="0"/>
    <n v="0"/>
    <n v="6"/>
    <n v="0"/>
    <n v="6.9767441860465115E-2"/>
    <n v="16"/>
    <n v="0.16666666666666666"/>
    <n v="86"/>
    <n v="96"/>
    <n v="4"/>
    <n v="92"/>
    <n v="0"/>
    <n v="0"/>
    <n v="0"/>
    <n v="0"/>
    <n v="14"/>
    <n v="0"/>
    <n v="0"/>
    <n v="0"/>
    <n v="4"/>
    <n v="82"/>
    <n v="0"/>
    <n v="0"/>
    <n v="0"/>
    <n v="0"/>
    <n v="4.878048780487805E-2"/>
    <n v="0"/>
    <n v="0"/>
    <n v="0"/>
    <n v="6.9767441860465115E-2"/>
    <n v="0.95348837209302328"/>
    <n v="6"/>
  </r>
  <r>
    <x v="3"/>
    <s v="0447-01-000"/>
    <m/>
    <x v="3"/>
    <s v="Marshall"/>
    <s v="Grygla Public School District"/>
    <n v="4"/>
    <n v="0"/>
    <n v="0"/>
    <n v="0"/>
    <n v="0"/>
    <n v="0"/>
    <n v="6"/>
    <n v="0"/>
    <n v="4.878048780487805E-2"/>
    <n v="38"/>
    <n v="0.24516129032258063"/>
    <n v="123"/>
    <n v="155"/>
    <n v="150"/>
    <n v="0"/>
    <n v="0"/>
    <n v="1"/>
    <n v="4"/>
    <n v="34"/>
    <n v="0"/>
    <n v="0"/>
    <n v="0"/>
    <n v="0"/>
    <n v="120"/>
    <n v="0"/>
    <n v="0"/>
    <n v="1"/>
    <n v="4"/>
    <n v="3.3333333333333333E-2"/>
    <n v="0"/>
    <n v="0"/>
    <n v="0"/>
    <n v="0"/>
    <n v="4.878048780487805E-2"/>
    <n v="0.04"/>
    <n v="6"/>
  </r>
  <r>
    <x v="18"/>
    <s v="0447-01-000"/>
    <m/>
    <x v="3"/>
    <s v="Marshall"/>
    <s v="Grygla Public School District"/>
    <n v="5"/>
    <n v="0"/>
    <n v="0"/>
    <n v="0"/>
    <n v="0"/>
    <n v="0"/>
    <n v="6"/>
    <n v="0"/>
    <n v="4.2253521126760563E-2"/>
    <n v="37"/>
    <n v="0.2138728323699422"/>
    <n v="142"/>
    <n v="173"/>
    <n v="169"/>
    <n v="1"/>
    <n v="0"/>
    <n v="1"/>
    <n v="2"/>
    <n v="35"/>
    <n v="0"/>
    <n v="0"/>
    <n v="0"/>
    <n v="0"/>
    <n v="139"/>
    <n v="1"/>
    <n v="0"/>
    <n v="1"/>
    <n v="2"/>
    <n v="3.5971223021582732E-2"/>
    <n v="0"/>
    <n v="0"/>
    <n v="0"/>
    <n v="0"/>
    <n v="4.2253521126760563E-2"/>
    <n v="2.7972027972027972E-2"/>
    <n v="6"/>
  </r>
  <r>
    <x v="7"/>
    <s v="0447-01-000"/>
    <m/>
    <x v="3"/>
    <s v="Marshall"/>
    <s v="Grygla Public School District"/>
    <n v="5"/>
    <n v="0"/>
    <n v="0"/>
    <n v="0"/>
    <n v="0"/>
    <n v="0"/>
    <n v="6"/>
    <n v="0"/>
    <n v="3.870967741935484E-2"/>
    <n v="33"/>
    <n v="0.18131868131868131"/>
    <n v="155"/>
    <n v="182"/>
    <n v="174"/>
    <n v="1"/>
    <n v="0"/>
    <n v="2"/>
    <n v="5"/>
    <n v="31"/>
    <n v="0"/>
    <n v="0"/>
    <n v="0"/>
    <n v="0"/>
    <n v="148"/>
    <n v="1"/>
    <n v="0"/>
    <n v="2"/>
    <n v="5"/>
    <n v="3.3783783783783786E-2"/>
    <n v="0"/>
    <n v="0"/>
    <n v="0"/>
    <n v="0"/>
    <n v="3.870967741935484E-2"/>
    <n v="5.128205128205128E-2"/>
    <n v="6"/>
  </r>
  <r>
    <x v="13"/>
    <s v="0581-01-000"/>
    <m/>
    <x v="3"/>
    <s v="Pipestone"/>
    <s v="Edgerton Public School District"/>
    <n v="6"/>
    <n v="0"/>
    <n v="0"/>
    <n v="0"/>
    <n v="0"/>
    <n v="0"/>
    <n v="6"/>
    <n v="0"/>
    <n v="2.8169014084507043E-2"/>
    <n v="81"/>
    <n v="0.28125"/>
    <n v="213"/>
    <n v="288"/>
    <n v="276"/>
    <n v="1"/>
    <n v="1"/>
    <n v="2"/>
    <n v="8"/>
    <n v="76"/>
    <n v="0"/>
    <n v="0"/>
    <n v="0"/>
    <n v="0"/>
    <n v="206"/>
    <n v="1"/>
    <n v="1"/>
    <n v="2"/>
    <n v="8"/>
    <n v="2.9126213592233011E-2"/>
    <n v="0"/>
    <n v="0"/>
    <n v="0"/>
    <n v="0"/>
    <n v="2.8169014084507043E-2"/>
    <n v="5.5045871559633031E-2"/>
    <n v="6"/>
  </r>
  <r>
    <x v="14"/>
    <s v="0581-01-000"/>
    <m/>
    <x v="3"/>
    <s v="Pipestone"/>
    <s v="Edgerton Public School District"/>
    <n v="6"/>
    <n v="0"/>
    <n v="0"/>
    <n v="0"/>
    <n v="0"/>
    <n v="0"/>
    <n v="6"/>
    <n v="0"/>
    <n v="2.7149321266968326E-2"/>
    <n v="77"/>
    <n v="0.2636986301369863"/>
    <n v="221"/>
    <n v="292"/>
    <n v="283"/>
    <n v="2"/>
    <n v="0"/>
    <n v="2"/>
    <n v="5"/>
    <n v="70"/>
    <n v="0"/>
    <n v="0"/>
    <n v="0"/>
    <n v="0"/>
    <n v="219"/>
    <n v="2"/>
    <n v="0"/>
    <n v="2"/>
    <n v="5"/>
    <n v="2.7397260273972601E-2"/>
    <n v="0"/>
    <n v="0"/>
    <n v="0"/>
    <n v="0"/>
    <n v="2.7149321266968326E-2"/>
    <n v="3.9473684210526314E-2"/>
    <n v="6"/>
  </r>
  <r>
    <x v="15"/>
    <s v="0581-01-000"/>
    <m/>
    <x v="3"/>
    <s v="Pipestone"/>
    <s v="Edgerton Public School District"/>
    <n v="6"/>
    <n v="0"/>
    <n v="0"/>
    <n v="0"/>
    <n v="0"/>
    <n v="0"/>
    <n v="6"/>
    <n v="0"/>
    <n v="2.564102564102564E-2"/>
    <n v="73"/>
    <n v="0.2425249169435216"/>
    <n v="234"/>
    <n v="301"/>
    <n v="288"/>
    <n v="3"/>
    <n v="6"/>
    <n v="1"/>
    <n v="3"/>
    <n v="62"/>
    <n v="0"/>
    <n v="4"/>
    <n v="0"/>
    <n v="0"/>
    <n v="232"/>
    <n v="3"/>
    <n v="2"/>
    <n v="1"/>
    <n v="3"/>
    <n v="2.5862068965517241E-2"/>
    <n v="0"/>
    <n v="0"/>
    <n v="0"/>
    <n v="0"/>
    <n v="2.564102564102564E-2"/>
    <n v="3.7344398340248962E-2"/>
    <n v="6"/>
  </r>
  <r>
    <x v="17"/>
    <s v="0036-01-000"/>
    <m/>
    <x v="3"/>
    <s v="Beltrami"/>
    <s v="Kelliher Public School District"/>
    <n v="4"/>
    <n v="0"/>
    <n v="0"/>
    <n v="0"/>
    <n v="0"/>
    <n v="0"/>
    <n v="6"/>
    <n v="0"/>
    <n v="2.2222222222222223E-2"/>
    <n v="32"/>
    <n v="0.10810810810810811"/>
    <n v="270"/>
    <n v="296"/>
    <n v="227"/>
    <n v="62"/>
    <n v="6"/>
    <n v="1"/>
    <n v="0"/>
    <n v="0"/>
    <n v="27"/>
    <n v="0"/>
    <n v="0"/>
    <n v="0"/>
    <n v="231"/>
    <n v="35"/>
    <n v="6"/>
    <n v="1"/>
    <n v="0"/>
    <n v="1.7316017316017316E-2"/>
    <n v="0"/>
    <n v="0"/>
    <n v="0"/>
    <n v="0"/>
    <n v="2.2222222222222223E-2"/>
    <n v="0.15384615384615385"/>
    <n v="6"/>
  </r>
  <r>
    <x v="12"/>
    <s v="0095-01-000"/>
    <m/>
    <x v="3"/>
    <s v="Carlton"/>
    <s v="Cromwell-Wright Public Schools"/>
    <n v="4"/>
    <n v="0"/>
    <n v="0"/>
    <n v="0"/>
    <n v="0"/>
    <n v="0"/>
    <n v="6"/>
    <n v="0"/>
    <n v="2.1352313167259787E-2"/>
    <n v="43"/>
    <n v="0.13522012578616352"/>
    <n v="281"/>
    <n v="318"/>
    <n v="309"/>
    <n v="8"/>
    <n v="1"/>
    <n v="0"/>
    <n v="0"/>
    <n v="41"/>
    <n v="0"/>
    <n v="0"/>
    <n v="0"/>
    <n v="0"/>
    <n v="272"/>
    <n v="8"/>
    <n v="1"/>
    <n v="0"/>
    <n v="0"/>
    <n v="1.4705882352941176E-2"/>
    <n v="0"/>
    <n v="0"/>
    <n v="0"/>
    <n v="0"/>
    <n v="2.1352313167259787E-2"/>
    <n v="3.2028469750889681E-2"/>
    <n v="6"/>
  </r>
  <r>
    <x v="9"/>
    <s v="0002-01-000"/>
    <m/>
    <x v="3"/>
    <s v="Aitkin"/>
    <s v="Hill City Public School District"/>
    <n v="4"/>
    <n v="0"/>
    <n v="0"/>
    <n v="0"/>
    <n v="0"/>
    <n v="0"/>
    <n v="6"/>
    <n v="0"/>
    <n v="2.0761245674740483E-2"/>
    <n v="33"/>
    <n v="0.10443037974683544"/>
    <n v="289"/>
    <n v="316"/>
    <n v="309"/>
    <n v="6"/>
    <n v="0"/>
    <n v="0"/>
    <n v="1"/>
    <n v="31"/>
    <n v="0"/>
    <n v="0"/>
    <n v="0"/>
    <n v="0"/>
    <n v="282"/>
    <n v="6"/>
    <n v="0"/>
    <n v="0"/>
    <n v="1"/>
    <n v="1.4184397163120567E-2"/>
    <n v="0"/>
    <n v="0"/>
    <n v="0"/>
    <n v="0"/>
    <n v="2.0761245674740483E-2"/>
    <n v="2.4221453287197232E-2"/>
    <n v="6"/>
  </r>
  <r>
    <x v="17"/>
    <s v="0095-01-000"/>
    <m/>
    <x v="3"/>
    <s v="Carlton"/>
    <s v="Cromwell-Wright Public Schools"/>
    <n v="3"/>
    <n v="0"/>
    <n v="0"/>
    <n v="0"/>
    <n v="0"/>
    <n v="0"/>
    <n v="6"/>
    <n v="0"/>
    <n v="1.8181818181818181E-2"/>
    <n v="20"/>
    <n v="5.8139534883720929E-2"/>
    <n v="330"/>
    <n v="344"/>
    <n v="340"/>
    <n v="3"/>
    <n v="1"/>
    <n v="0"/>
    <n v="0"/>
    <n v="20"/>
    <n v="0"/>
    <n v="0"/>
    <n v="0"/>
    <n v="0"/>
    <n v="323"/>
    <n v="3"/>
    <n v="1"/>
    <n v="0"/>
    <n v="0"/>
    <n v="9.2879256965944269E-3"/>
    <n v="0"/>
    <n v="0"/>
    <n v="0"/>
    <n v="0"/>
    <n v="1.8181818181818181E-2"/>
    <n v="1.2232415902140673E-2"/>
    <n v="6"/>
  </r>
  <r>
    <x v="12"/>
    <s v="0002-01-000"/>
    <m/>
    <x v="3"/>
    <s v="Aitkin"/>
    <s v="Hill City Public School District"/>
    <n v="6"/>
    <n v="0"/>
    <n v="0"/>
    <n v="0"/>
    <n v="0"/>
    <n v="0"/>
    <n v="6"/>
    <n v="0"/>
    <n v="1.7857142857142856E-2"/>
    <n v="22"/>
    <n v="6.25E-2"/>
    <n v="336"/>
    <n v="352"/>
    <n v="345"/>
    <n v="4"/>
    <n v="0"/>
    <n v="0"/>
    <n v="3"/>
    <n v="20"/>
    <n v="0"/>
    <n v="0"/>
    <n v="0"/>
    <n v="0"/>
    <n v="331"/>
    <n v="4"/>
    <n v="0"/>
    <n v="0"/>
    <n v="3"/>
    <n v="1.812688821752266E-2"/>
    <n v="0"/>
    <n v="0"/>
    <n v="0"/>
    <n v="0"/>
    <n v="1.7857142857142856E-2"/>
    <n v="2.0710059171597635E-2"/>
    <n v="6"/>
  </r>
  <r>
    <x v="16"/>
    <s v="0441-01-000"/>
    <m/>
    <x v="3"/>
    <s v="Marshall"/>
    <s v="Marshall County Central Schools"/>
    <n v="5"/>
    <n v="0"/>
    <n v="0"/>
    <n v="0"/>
    <n v="0"/>
    <n v="0"/>
    <n v="6"/>
    <n v="0"/>
    <n v="1.7441860465116279E-2"/>
    <n v="38"/>
    <n v="0.10106382978723404"/>
    <n v="344"/>
    <n v="376"/>
    <n v="371"/>
    <n v="0"/>
    <n v="2"/>
    <n v="3"/>
    <n v="0"/>
    <n v="35"/>
    <n v="0"/>
    <n v="0"/>
    <n v="0"/>
    <n v="0"/>
    <n v="341"/>
    <n v="0"/>
    <n v="2"/>
    <n v="3"/>
    <n v="0"/>
    <n v="1.466275659824047E-2"/>
    <n v="0"/>
    <n v="0"/>
    <n v="0"/>
    <n v="0"/>
    <n v="1.7441860465116279E-2"/>
    <n v="1.4450867052023121E-2"/>
    <n v="6"/>
  </r>
  <r>
    <x v="14"/>
    <s v="2856-01-000"/>
    <m/>
    <x v="3"/>
    <s v="Marshall"/>
    <s v="Stephen-Argyle Central Schools"/>
    <n v="6"/>
    <n v="0"/>
    <n v="0"/>
    <n v="0"/>
    <n v="0"/>
    <n v="0"/>
    <n v="6"/>
    <n v="0"/>
    <n v="1.4492753623188406E-2"/>
    <n v="6"/>
    <n v="1.4492753623188406E-2"/>
    <n v="414"/>
    <n v="414"/>
    <n v="383"/>
    <n v="4"/>
    <n v="0"/>
    <n v="2"/>
    <n v="25"/>
    <n v="6"/>
    <n v="0"/>
    <n v="0"/>
    <n v="0"/>
    <n v="0"/>
    <n v="383"/>
    <n v="4"/>
    <n v="0"/>
    <n v="2"/>
    <n v="25"/>
    <n v="1.5665796344647518E-2"/>
    <n v="0"/>
    <n v="0"/>
    <n v="0"/>
    <n v="0"/>
    <n v="1.4492753623188406E-2"/>
    <n v="7.4879227053140096E-2"/>
    <n v="6"/>
  </r>
  <r>
    <x v="0"/>
    <s v="0025-01-000"/>
    <m/>
    <x v="3"/>
    <s v="Becker"/>
    <s v="Pine Point Public School District"/>
    <n v="0"/>
    <n v="4"/>
    <n v="0"/>
    <n v="0"/>
    <n v="0"/>
    <n v="0"/>
    <n v="5"/>
    <n v="0"/>
    <n v="8.6206896551724144E-2"/>
    <n v="3"/>
    <n v="5.3571428571428568E-2"/>
    <n v="58"/>
    <n v="56"/>
    <m/>
    <n v="56"/>
    <m/>
    <m/>
    <m/>
    <n v="0"/>
    <n v="3"/>
    <n v="0"/>
    <n v="0"/>
    <n v="0"/>
    <m/>
    <n v="57"/>
    <m/>
    <m/>
    <m/>
    <n v="0"/>
    <n v="7.0175438596491224E-2"/>
    <n v="0"/>
    <n v="0"/>
    <n v="0"/>
    <n v="8.6206896551724144E-2"/>
    <n v="1"/>
    <n v="5"/>
  </r>
  <r>
    <x v="3"/>
    <s v="0025-01-000"/>
    <m/>
    <x v="3"/>
    <s v="Becker"/>
    <s v="Pine Point Public School District"/>
    <n v="0"/>
    <n v="3"/>
    <n v="0"/>
    <n v="0"/>
    <n v="0"/>
    <n v="0"/>
    <n v="5"/>
    <n v="0"/>
    <n v="8.3333333333333329E-2"/>
    <n v="5"/>
    <n v="8.3333333333333329E-2"/>
    <n v="60"/>
    <n v="60"/>
    <n v="1"/>
    <n v="59"/>
    <n v="0"/>
    <n v="0"/>
    <n v="0"/>
    <n v="0"/>
    <n v="5"/>
    <n v="0"/>
    <n v="0"/>
    <n v="0"/>
    <n v="1"/>
    <n v="57"/>
    <n v="0"/>
    <n v="0"/>
    <n v="0"/>
    <n v="0"/>
    <n v="5.2631578947368418E-2"/>
    <n v="0"/>
    <n v="0"/>
    <n v="0"/>
    <n v="8.3333333333333329E-2"/>
    <n v="0.98275862068965514"/>
    <n v="5"/>
  </r>
  <r>
    <x v="1"/>
    <s v="0025-01-000"/>
    <m/>
    <x v="3"/>
    <s v="Becker"/>
    <s v="Pine Point Public School District"/>
    <n v="0"/>
    <n v="3"/>
    <n v="0"/>
    <n v="0"/>
    <n v="0"/>
    <n v="0"/>
    <n v="5"/>
    <n v="0"/>
    <n v="8.0645161290322578E-2"/>
    <n v="3"/>
    <n v="0.05"/>
    <n v="62"/>
    <n v="60"/>
    <n v="1"/>
    <n v="59"/>
    <n v="0"/>
    <n v="0"/>
    <n v="0"/>
    <n v="0"/>
    <n v="3"/>
    <n v="0"/>
    <n v="0"/>
    <n v="0"/>
    <n v="1"/>
    <n v="59"/>
    <n v="0"/>
    <n v="0"/>
    <n v="0"/>
    <n v="0"/>
    <n v="5.0847457627118647E-2"/>
    <n v="0"/>
    <n v="0"/>
    <n v="0"/>
    <n v="8.0645161290322578E-2"/>
    <n v="0.98333333333333328"/>
    <n v="5"/>
  </r>
  <r>
    <x v="2"/>
    <s v="0447-01-000"/>
    <m/>
    <x v="3"/>
    <s v="Marshall"/>
    <s v="Grygla Public School District"/>
    <n v="3"/>
    <n v="0"/>
    <n v="0"/>
    <n v="0"/>
    <n v="0"/>
    <n v="0"/>
    <n v="5"/>
    <n v="0"/>
    <n v="4.2372881355932202E-2"/>
    <n v="38"/>
    <n v="0.25165562913907286"/>
    <n v="118"/>
    <n v="151"/>
    <n v="146"/>
    <n v="0"/>
    <n v="1"/>
    <n v="1"/>
    <n v="3"/>
    <n v="36"/>
    <n v="0"/>
    <n v="0"/>
    <n v="0"/>
    <n v="0"/>
    <n v="113"/>
    <n v="0"/>
    <n v="1"/>
    <n v="1"/>
    <n v="3"/>
    <n v="2.6548672566371681E-2"/>
    <n v="0"/>
    <n v="0"/>
    <n v="0"/>
    <n v="0"/>
    <n v="4.2372881355932202E-2"/>
    <n v="4.2372881355932202E-2"/>
    <n v="5"/>
  </r>
  <r>
    <x v="1"/>
    <s v="0356-01-000"/>
    <m/>
    <x v="3"/>
    <s v="Kittson"/>
    <s v="Lancaster Public School District"/>
    <n v="5"/>
    <n v="0"/>
    <n v="0"/>
    <n v="0"/>
    <n v="0"/>
    <n v="0"/>
    <n v="5"/>
    <n v="0"/>
    <n v="0.04"/>
    <n v="36"/>
    <n v="0.23076923076923078"/>
    <n v="125"/>
    <n v="156"/>
    <n v="146"/>
    <n v="1"/>
    <n v="2"/>
    <n v="0"/>
    <n v="7"/>
    <n v="34"/>
    <n v="0"/>
    <n v="0"/>
    <n v="0"/>
    <n v="0"/>
    <n v="117"/>
    <n v="1"/>
    <n v="2"/>
    <n v="0"/>
    <n v="7"/>
    <n v="4.2735042735042736E-2"/>
    <n v="0"/>
    <n v="0"/>
    <n v="0"/>
    <n v="0"/>
    <n v="0.04"/>
    <n v="7.874015748031496E-2"/>
    <n v="5"/>
  </r>
  <r>
    <x v="9"/>
    <s v="0356-01-000"/>
    <m/>
    <x v="3"/>
    <s v="Kittson"/>
    <s v="Lancaster Public School District"/>
    <n v="3"/>
    <n v="0"/>
    <n v="0"/>
    <n v="0"/>
    <n v="0"/>
    <n v="0"/>
    <n v="5"/>
    <n v="0"/>
    <n v="3.8461538461538464E-2"/>
    <n v="66"/>
    <n v="0.34554973821989526"/>
    <n v="130"/>
    <n v="191"/>
    <n v="185"/>
    <n v="1"/>
    <n v="1"/>
    <n v="3"/>
    <n v="1"/>
    <n v="64"/>
    <n v="0"/>
    <n v="0"/>
    <n v="0"/>
    <n v="0"/>
    <n v="124"/>
    <n v="1"/>
    <n v="1"/>
    <n v="3"/>
    <n v="1"/>
    <n v="2.4193548387096774E-2"/>
    <n v="0"/>
    <n v="0"/>
    <n v="0"/>
    <n v="0"/>
    <n v="3.8461538461538464E-2"/>
    <n v="4.6153846153846156E-2"/>
    <n v="5"/>
  </r>
  <r>
    <x v="10"/>
    <s v="0356-01-000"/>
    <m/>
    <x v="3"/>
    <s v="Kittson"/>
    <s v="Lancaster Public School District"/>
    <n v="3"/>
    <n v="0"/>
    <n v="0"/>
    <n v="0"/>
    <n v="0"/>
    <n v="0"/>
    <n v="5"/>
    <n v="0"/>
    <n v="3.6231884057971016E-2"/>
    <n v="60"/>
    <n v="0.31088082901554404"/>
    <n v="138"/>
    <n v="193"/>
    <n v="188"/>
    <n v="1"/>
    <n v="1"/>
    <n v="3"/>
    <n v="0"/>
    <n v="59"/>
    <n v="0"/>
    <n v="0"/>
    <n v="0"/>
    <n v="0"/>
    <n v="132"/>
    <n v="1"/>
    <n v="1"/>
    <n v="3"/>
    <n v="0"/>
    <n v="2.2727272727272728E-2"/>
    <n v="0"/>
    <n v="0"/>
    <n v="0"/>
    <n v="0"/>
    <n v="3.6231884057971016E-2"/>
    <n v="3.6496350364963501E-2"/>
    <n v="5"/>
  </r>
  <r>
    <x v="18"/>
    <s v="0402-01-000"/>
    <m/>
    <x v="3"/>
    <s v="Lincoln"/>
    <s v="Hendricks Public School District"/>
    <n v="3"/>
    <n v="0"/>
    <n v="0"/>
    <n v="0"/>
    <n v="0"/>
    <n v="0"/>
    <n v="5"/>
    <n v="0"/>
    <n v="3.2679738562091505E-2"/>
    <n v="8"/>
    <n v="5.128205128205128E-2"/>
    <n v="153"/>
    <n v="156"/>
    <n v="156"/>
    <n v="0"/>
    <n v="0"/>
    <n v="0"/>
    <n v="0"/>
    <n v="5"/>
    <n v="0"/>
    <n v="0"/>
    <n v="0"/>
    <n v="0"/>
    <n v="154"/>
    <n v="0"/>
    <n v="0"/>
    <n v="0"/>
    <n v="0"/>
    <n v="1.948051948051948E-2"/>
    <n v="0"/>
    <n v="0"/>
    <n v="0"/>
    <n v="0"/>
    <n v="3.2679738562091505E-2"/>
    <n v="0"/>
    <n v="5"/>
  </r>
  <r>
    <x v="12"/>
    <s v="0356-01-000"/>
    <m/>
    <x v="3"/>
    <s v="Kittson"/>
    <s v="Lancaster Public School District"/>
    <n v="5"/>
    <n v="0"/>
    <n v="0"/>
    <n v="0"/>
    <n v="0"/>
    <n v="0"/>
    <n v="5"/>
    <n v="0"/>
    <n v="3.0303030303030304E-2"/>
    <n v="52"/>
    <n v="0.24528301886792453"/>
    <n v="165"/>
    <n v="212"/>
    <n v="205"/>
    <n v="0"/>
    <n v="3"/>
    <n v="4"/>
    <n v="0"/>
    <n v="52"/>
    <n v="0"/>
    <n v="0"/>
    <n v="0"/>
    <n v="0"/>
    <n v="158"/>
    <n v="0"/>
    <n v="3"/>
    <n v="4"/>
    <n v="0"/>
    <n v="3.1645569620253167E-2"/>
    <n v="0"/>
    <n v="0"/>
    <n v="0"/>
    <n v="0"/>
    <n v="3.0303030303030304E-2"/>
    <n v="4.2424242424242427E-2"/>
    <n v="5"/>
  </r>
  <r>
    <x v="9"/>
    <s v="0447-01-000"/>
    <m/>
    <x v="3"/>
    <s v="Marshall"/>
    <s v="Grygla Public School District"/>
    <n v="5"/>
    <n v="0"/>
    <n v="0"/>
    <n v="0"/>
    <n v="0"/>
    <n v="0"/>
    <n v="5"/>
    <n v="0"/>
    <n v="2.8248587570621469E-2"/>
    <n v="32"/>
    <n v="0.15686274509803921"/>
    <n v="177"/>
    <n v="204"/>
    <n v="196"/>
    <n v="3"/>
    <n v="0"/>
    <n v="3"/>
    <n v="2"/>
    <n v="31"/>
    <n v="0"/>
    <n v="0"/>
    <n v="0"/>
    <n v="0"/>
    <n v="170"/>
    <n v="3"/>
    <n v="0"/>
    <n v="3"/>
    <n v="2"/>
    <n v="2.9411764705882353E-2"/>
    <n v="0"/>
    <n v="0"/>
    <n v="0"/>
    <n v="0"/>
    <n v="2.8248587570621469E-2"/>
    <n v="4.49438202247191E-2"/>
    <n v="5"/>
  </r>
  <r>
    <x v="15"/>
    <s v="2856-01-000"/>
    <m/>
    <x v="3"/>
    <s v="Marshall"/>
    <s v="Stephen-Argyle Central Schools"/>
    <n v="3"/>
    <n v="0"/>
    <n v="0"/>
    <n v="0"/>
    <n v="0"/>
    <n v="0"/>
    <n v="5"/>
    <n v="0"/>
    <n v="1.1627906976744186E-2"/>
    <n v="6"/>
    <n v="1.3921113689095127E-2"/>
    <n v="430"/>
    <n v="431"/>
    <n v="398"/>
    <n v="5"/>
    <n v="0"/>
    <n v="4"/>
    <n v="24"/>
    <n v="6"/>
    <n v="0"/>
    <n v="0"/>
    <n v="0"/>
    <n v="0"/>
    <n v="395"/>
    <n v="5"/>
    <n v="0"/>
    <n v="4"/>
    <n v="24"/>
    <n v="7.5949367088607592E-3"/>
    <n v="0"/>
    <n v="0"/>
    <n v="0"/>
    <n v="0"/>
    <n v="1.1627906976744186E-2"/>
    <n v="7.7102803738317752E-2"/>
    <n v="5"/>
  </r>
  <r>
    <x v="17"/>
    <s v="0803-01-000"/>
    <m/>
    <x v="3"/>
    <s v="Traverse"/>
    <s v="Wheaton Area Public School District"/>
    <n v="3"/>
    <n v="0"/>
    <n v="0"/>
    <n v="0"/>
    <n v="0"/>
    <n v="0"/>
    <n v="5"/>
    <n v="0"/>
    <n v="1.0395010395010396E-2"/>
    <n v="68"/>
    <n v="0.125"/>
    <n v="481"/>
    <n v="544"/>
    <n v="514"/>
    <n v="7"/>
    <n v="2"/>
    <n v="5"/>
    <n v="18"/>
    <n v="68"/>
    <n v="0"/>
    <n v="0"/>
    <n v="0"/>
    <n v="0"/>
    <n v="449"/>
    <n v="7"/>
    <n v="2"/>
    <n v="5"/>
    <n v="18"/>
    <n v="6.6815144766146995E-3"/>
    <n v="0"/>
    <n v="0"/>
    <n v="0"/>
    <n v="0"/>
    <n v="1.0395010395010396E-2"/>
    <n v="6.6528066528066532E-2"/>
    <n v="5"/>
  </r>
  <r>
    <x v="17"/>
    <s v="2683-01-000"/>
    <m/>
    <x v="3"/>
    <s v="Roseau"/>
    <s v="Greenbush-Middle River School Dist."/>
    <n v="3"/>
    <n v="0"/>
    <n v="0"/>
    <n v="0"/>
    <n v="0"/>
    <n v="0"/>
    <n v="5"/>
    <n v="0"/>
    <n v="9.727626459143969E-3"/>
    <n v="10"/>
    <n v="1.9267822736030827E-2"/>
    <n v="514"/>
    <n v="519"/>
    <n v="510"/>
    <n v="0"/>
    <n v="4"/>
    <n v="3"/>
    <n v="4"/>
    <n v="5"/>
    <n v="0"/>
    <n v="0"/>
    <n v="0"/>
    <n v="0"/>
    <n v="508"/>
    <n v="0"/>
    <n v="4"/>
    <n v="3"/>
    <n v="4"/>
    <n v="5.905511811023622E-3"/>
    <n v="0"/>
    <n v="0"/>
    <n v="0"/>
    <n v="0"/>
    <n v="9.727626459143969E-3"/>
    <n v="2.119460500963391E-2"/>
    <n v="5"/>
  </r>
  <r>
    <x v="9"/>
    <s v="0696-01-000"/>
    <m/>
    <x v="3"/>
    <s v="Saint Louis"/>
    <s v="Ely Public School District"/>
    <n v="5"/>
    <n v="0"/>
    <n v="0"/>
    <n v="0"/>
    <n v="0"/>
    <n v="0"/>
    <n v="5"/>
    <n v="0"/>
    <n v="8.6058519793459545E-3"/>
    <n v="15"/>
    <n v="2.5380710659898477E-2"/>
    <n v="581"/>
    <n v="591"/>
    <n v="550"/>
    <n v="29"/>
    <n v="6"/>
    <n v="2"/>
    <n v="4"/>
    <n v="14"/>
    <n v="0"/>
    <n v="0"/>
    <n v="0"/>
    <n v="0"/>
    <n v="541"/>
    <n v="29"/>
    <n v="6"/>
    <n v="2"/>
    <n v="4"/>
    <n v="9.242144177449169E-3"/>
    <n v="0"/>
    <n v="0"/>
    <n v="0"/>
    <n v="0"/>
    <n v="8.6058519793459545E-3"/>
    <n v="7.0446735395189003E-2"/>
    <n v="5"/>
  </r>
  <r>
    <x v="0"/>
    <s v="0356-01-000"/>
    <m/>
    <x v="3"/>
    <s v="Kittson"/>
    <s v="Lancaster Public School District"/>
    <n v="4"/>
    <n v="0"/>
    <n v="0"/>
    <n v="0"/>
    <n v="0"/>
    <n v="0"/>
    <n v="4"/>
    <n v="0"/>
    <n v="3.3057851239669422E-2"/>
    <n v="30"/>
    <n v="0.20408163265306123"/>
    <n v="121"/>
    <n v="147"/>
    <n v="140"/>
    <m/>
    <n v="1"/>
    <m/>
    <n v="6"/>
    <n v="29"/>
    <n v="0"/>
    <n v="0"/>
    <n v="0"/>
    <n v="0"/>
    <n v="115"/>
    <m/>
    <n v="1"/>
    <m/>
    <n v="6"/>
    <n v="3.4782608695652174E-2"/>
    <n v="0"/>
    <n v="0"/>
    <n v="0"/>
    <n v="0"/>
    <n v="3.3057851239669422E-2"/>
    <n v="5.737704918032787E-2"/>
    <n v="4"/>
  </r>
  <r>
    <x v="14"/>
    <s v="0356-01-000"/>
    <m/>
    <x v="3"/>
    <s v="Kittson"/>
    <s v="Lancaster Public School District"/>
    <n v="3"/>
    <n v="0"/>
    <n v="0"/>
    <n v="0"/>
    <n v="0"/>
    <n v="0"/>
    <n v="4"/>
    <n v="0"/>
    <n v="2.3391812865497075E-2"/>
    <n v="52"/>
    <n v="0.23744292237442921"/>
    <n v="171"/>
    <n v="219"/>
    <n v="212"/>
    <n v="0"/>
    <n v="2"/>
    <n v="5"/>
    <n v="0"/>
    <n v="52"/>
    <n v="0"/>
    <n v="0"/>
    <n v="0"/>
    <n v="0"/>
    <n v="163"/>
    <n v="0"/>
    <n v="2"/>
    <n v="5"/>
    <n v="0"/>
    <n v="1.8404907975460124E-2"/>
    <n v="0"/>
    <n v="0"/>
    <n v="0"/>
    <n v="0"/>
    <n v="2.3391812865497075E-2"/>
    <n v="4.1176470588235294E-2"/>
    <n v="4"/>
  </r>
  <r>
    <x v="15"/>
    <s v="0356-01-000"/>
    <m/>
    <x v="3"/>
    <s v="Kittson"/>
    <s v="Lancaster Public School District"/>
    <n v="3"/>
    <n v="0"/>
    <n v="0"/>
    <n v="0"/>
    <n v="0"/>
    <n v="0"/>
    <n v="4"/>
    <n v="0"/>
    <n v="2.1164021164021163E-2"/>
    <n v="41"/>
    <n v="0.18141592920353983"/>
    <n v="189"/>
    <n v="226"/>
    <n v="218"/>
    <n v="1"/>
    <n v="1"/>
    <n v="5"/>
    <n v="1"/>
    <n v="41"/>
    <n v="0"/>
    <n v="0"/>
    <n v="0"/>
    <n v="0"/>
    <n v="180"/>
    <n v="1"/>
    <n v="1"/>
    <n v="5"/>
    <n v="1"/>
    <n v="1.6666666666666666E-2"/>
    <n v="0"/>
    <n v="0"/>
    <n v="0"/>
    <n v="0"/>
    <n v="2.1164021164021163E-2"/>
    <n v="4.2553191489361701E-2"/>
    <n v="4"/>
  </r>
  <r>
    <x v="16"/>
    <s v="0356-01-000"/>
    <m/>
    <x v="3"/>
    <s v="Kittson"/>
    <s v="Lancaster Public School District"/>
    <n v="3"/>
    <n v="0"/>
    <n v="0"/>
    <n v="0"/>
    <n v="0"/>
    <n v="0"/>
    <n v="4"/>
    <n v="0"/>
    <n v="2.0408163265306121E-2"/>
    <n v="41"/>
    <n v="0.17596566523605151"/>
    <n v="196"/>
    <n v="233"/>
    <n v="218"/>
    <n v="0"/>
    <n v="1"/>
    <n v="5"/>
    <n v="9"/>
    <n v="39"/>
    <n v="0"/>
    <n v="0"/>
    <n v="0"/>
    <n v="0"/>
    <n v="182"/>
    <n v="0"/>
    <n v="1"/>
    <n v="5"/>
    <n v="9"/>
    <n v="1.6483516483516484E-2"/>
    <n v="0"/>
    <n v="0"/>
    <n v="0"/>
    <n v="0"/>
    <n v="2.0408163265306121E-2"/>
    <n v="7.6142131979695438E-2"/>
    <n v="4"/>
  </r>
  <r>
    <x v="16"/>
    <s v="2527-01-000"/>
    <m/>
    <x v="3"/>
    <s v="Norman"/>
    <s v="Norman County West School District"/>
    <n v="4"/>
    <n v="0"/>
    <n v="0"/>
    <n v="0"/>
    <n v="0"/>
    <n v="0"/>
    <n v="4"/>
    <n v="0"/>
    <n v="1.0666666666666666E-2"/>
    <n v="44"/>
    <n v="0.10602409638554217"/>
    <n v="375"/>
    <n v="415"/>
    <n v="368"/>
    <n v="11"/>
    <n v="1"/>
    <n v="2"/>
    <n v="33"/>
    <n v="34"/>
    <n v="0"/>
    <n v="0"/>
    <n v="0"/>
    <n v="8"/>
    <n v="338"/>
    <n v="11"/>
    <n v="1"/>
    <n v="2"/>
    <n v="25"/>
    <n v="1.1834319526627219E-2"/>
    <n v="0"/>
    <n v="0"/>
    <n v="0"/>
    <n v="0"/>
    <n v="1.0666666666666666E-2"/>
    <n v="0.10344827586206896"/>
    <n v="4"/>
  </r>
  <r>
    <x v="16"/>
    <s v="0297-01-000"/>
    <m/>
    <x v="3"/>
    <s v="Houston"/>
    <s v="Spring Grove School District"/>
    <n v="4"/>
    <n v="0"/>
    <n v="0"/>
    <n v="0"/>
    <n v="0"/>
    <n v="0"/>
    <n v="4"/>
    <n v="0"/>
    <n v="1.015228426395939E-2"/>
    <n v="21"/>
    <n v="5.1094890510948905E-2"/>
    <n v="394"/>
    <n v="411"/>
    <n v="408"/>
    <n v="2"/>
    <n v="0"/>
    <n v="1"/>
    <n v="0"/>
    <n v="19"/>
    <n v="0"/>
    <n v="0"/>
    <n v="0"/>
    <n v="0"/>
    <n v="393"/>
    <n v="2"/>
    <n v="0"/>
    <n v="1"/>
    <n v="0"/>
    <n v="1.0178117048346057E-2"/>
    <n v="0"/>
    <n v="0"/>
    <n v="0"/>
    <n v="0"/>
    <n v="1.015228426395939E-2"/>
    <n v="7.575757575757576E-3"/>
    <n v="4"/>
  </r>
  <r>
    <x v="17"/>
    <s v="0297-01-000"/>
    <m/>
    <x v="3"/>
    <s v="Houston"/>
    <s v="Spring Grove School District"/>
    <n v="4"/>
    <n v="0"/>
    <n v="0"/>
    <n v="0"/>
    <n v="0"/>
    <n v="0"/>
    <n v="4"/>
    <n v="0"/>
    <n v="9.5011876484560574E-3"/>
    <n v="23"/>
    <n v="5.2272727272727269E-2"/>
    <n v="421"/>
    <n v="440"/>
    <n v="435"/>
    <n v="2"/>
    <n v="0"/>
    <n v="3"/>
    <n v="0"/>
    <n v="21"/>
    <n v="0"/>
    <n v="0"/>
    <n v="0"/>
    <n v="0"/>
    <n v="418"/>
    <n v="2"/>
    <n v="0"/>
    <n v="3"/>
    <n v="0"/>
    <n v="9.5693779904306216E-3"/>
    <n v="0"/>
    <n v="0"/>
    <n v="0"/>
    <n v="0"/>
    <n v="9.5011876484560574E-3"/>
    <n v="1.1820330969267139E-2"/>
    <n v="4"/>
  </r>
  <r>
    <x v="16"/>
    <s v="2856-01-000"/>
    <m/>
    <x v="3"/>
    <s v="Marshall"/>
    <s v="Stephen-Argyle Central Schools"/>
    <n v="3"/>
    <n v="0"/>
    <n v="0"/>
    <n v="0"/>
    <n v="0"/>
    <n v="0"/>
    <n v="4"/>
    <n v="0"/>
    <n v="9.0702947845804991E-3"/>
    <n v="10"/>
    <n v="2.2371364653243849E-2"/>
    <n v="441"/>
    <n v="447"/>
    <n v="407"/>
    <n v="10"/>
    <n v="0"/>
    <n v="3"/>
    <n v="27"/>
    <n v="8"/>
    <n v="0"/>
    <n v="0"/>
    <n v="0"/>
    <n v="0"/>
    <n v="402"/>
    <n v="10"/>
    <n v="0"/>
    <n v="3"/>
    <n v="27"/>
    <n v="7.462686567164179E-3"/>
    <n v="0"/>
    <n v="0"/>
    <n v="0"/>
    <n v="0"/>
    <n v="9.0702947845804991E-3"/>
    <n v="9.0497737556561084E-2"/>
    <n v="4"/>
  </r>
  <r>
    <x v="4"/>
    <s v="0447-01-000"/>
    <m/>
    <x v="3"/>
    <s v="Marshall"/>
    <s v="Grygla Public School District"/>
    <n v="3"/>
    <n v="0"/>
    <n v="0"/>
    <n v="0"/>
    <n v="0"/>
    <n v="0"/>
    <n v="3"/>
    <n v="0"/>
    <n v="2.34375E-2"/>
    <n v="40"/>
    <n v="0.24242424242424243"/>
    <n v="128"/>
    <n v="165"/>
    <n v="160"/>
    <n v="0"/>
    <n v="0"/>
    <n v="1"/>
    <n v="4"/>
    <n v="37"/>
    <n v="0"/>
    <n v="0"/>
    <n v="0"/>
    <n v="0"/>
    <n v="126"/>
    <n v="0"/>
    <n v="0"/>
    <n v="1"/>
    <n v="4"/>
    <n v="2.3809523809523808E-2"/>
    <n v="0"/>
    <n v="0"/>
    <n v="0"/>
    <n v="0"/>
    <n v="2.34375E-2"/>
    <n v="3.8167938931297711E-2"/>
    <n v="3"/>
  </r>
  <r>
    <x v="7"/>
    <s v="0402-01-000"/>
    <m/>
    <x v="3"/>
    <s v="Lincoln"/>
    <s v="Hendricks Public School District"/>
    <n v="3"/>
    <n v="0"/>
    <n v="0"/>
    <n v="0"/>
    <n v="0"/>
    <n v="0"/>
    <n v="3"/>
    <n v="0"/>
    <n v="2.1276595744680851E-2"/>
    <n v="8"/>
    <n v="5.4794520547945202E-2"/>
    <n v="141"/>
    <n v="146"/>
    <n v="145"/>
    <n v="0"/>
    <n v="0"/>
    <n v="0"/>
    <n v="1"/>
    <n v="5"/>
    <n v="0"/>
    <n v="0"/>
    <n v="0"/>
    <n v="0"/>
    <n v="143"/>
    <n v="0"/>
    <n v="0"/>
    <n v="0"/>
    <n v="1"/>
    <n v="2.097902097902098E-2"/>
    <n v="0"/>
    <n v="0"/>
    <n v="0"/>
    <n v="0"/>
    <n v="2.1276595744680851E-2"/>
    <n v="6.9444444444444441E-3"/>
    <n v="3"/>
  </r>
  <r>
    <x v="11"/>
    <s v="0356-01-000"/>
    <m/>
    <x v="3"/>
    <s v="Kittson"/>
    <s v="Lancaster Public School District"/>
    <n v="3"/>
    <n v="0"/>
    <n v="0"/>
    <n v="0"/>
    <n v="0"/>
    <n v="0"/>
    <n v="3"/>
    <n v="0"/>
    <n v="1.9867549668874173E-2"/>
    <n v="57"/>
    <n v="0.2780487804878049"/>
    <n v="151"/>
    <n v="205"/>
    <n v="198"/>
    <n v="1"/>
    <n v="2"/>
    <n v="4"/>
    <n v="0"/>
    <n v="56"/>
    <n v="0"/>
    <n v="0"/>
    <n v="0"/>
    <n v="0"/>
    <n v="145"/>
    <n v="1"/>
    <n v="2"/>
    <n v="4"/>
    <n v="0"/>
    <n v="2.0689655172413793E-2"/>
    <n v="0"/>
    <n v="0"/>
    <n v="0"/>
    <n v="0"/>
    <n v="1.9867549668874173E-2"/>
    <n v="4.6052631578947366E-2"/>
    <n v="3"/>
  </r>
  <r>
    <x v="10"/>
    <s v="0402-01-000"/>
    <m/>
    <x v="3"/>
    <s v="Lincoln"/>
    <s v="Hendricks Public School District"/>
    <n v="3"/>
    <n v="0"/>
    <n v="0"/>
    <n v="0"/>
    <n v="0"/>
    <n v="0"/>
    <n v="3"/>
    <n v="0"/>
    <n v="1.8518518518518517E-2"/>
    <n v="6"/>
    <n v="3.6363636363636362E-2"/>
    <n v="162"/>
    <n v="165"/>
    <n v="160"/>
    <n v="1"/>
    <n v="0"/>
    <n v="2"/>
    <n v="2"/>
    <n v="3"/>
    <n v="0"/>
    <n v="0"/>
    <n v="0"/>
    <n v="0"/>
    <n v="160"/>
    <n v="1"/>
    <n v="0"/>
    <n v="2"/>
    <n v="2"/>
    <n v="1.8749999999999999E-2"/>
    <n v="0"/>
    <n v="0"/>
    <n v="0"/>
    <n v="0"/>
    <n v="1.8518518518518517E-2"/>
    <n v="3.0303030303030304E-2"/>
    <n v="3"/>
  </r>
  <r>
    <x v="17"/>
    <s v="0356-01-000"/>
    <m/>
    <x v="3"/>
    <s v="Kittson"/>
    <s v="Lancaster Public School District"/>
    <n v="3"/>
    <n v="0"/>
    <n v="0"/>
    <n v="0"/>
    <n v="0"/>
    <n v="0"/>
    <n v="3"/>
    <n v="0"/>
    <n v="1.5957446808510637E-2"/>
    <n v="41"/>
    <n v="0.18141592920353983"/>
    <n v="188"/>
    <n v="226"/>
    <n v="220"/>
    <n v="0"/>
    <n v="1"/>
    <n v="5"/>
    <n v="0"/>
    <n v="41"/>
    <n v="0"/>
    <n v="0"/>
    <n v="0"/>
    <n v="0"/>
    <n v="182"/>
    <n v="0"/>
    <n v="1"/>
    <n v="5"/>
    <n v="0"/>
    <n v="1.6483516483516484E-2"/>
    <n v="0"/>
    <n v="0"/>
    <n v="0"/>
    <n v="0"/>
    <n v="1.5957446808510637E-2"/>
    <n v="3.1914893617021274E-2"/>
    <n v="3"/>
  </r>
  <r>
    <x v="10"/>
    <s v="0696-01-000"/>
    <m/>
    <x v="3"/>
    <s v="Saint Louis"/>
    <s v="Ely Public School District"/>
    <n v="3"/>
    <n v="0"/>
    <n v="0"/>
    <n v="0"/>
    <n v="0"/>
    <n v="0"/>
    <n v="3"/>
    <n v="0"/>
    <n v="4.9423393739703456E-3"/>
    <n v="12"/>
    <n v="1.948051948051948E-2"/>
    <n v="607"/>
    <n v="616"/>
    <n v="570"/>
    <n v="37"/>
    <n v="4"/>
    <n v="1"/>
    <n v="4"/>
    <n v="12"/>
    <n v="0"/>
    <n v="0"/>
    <n v="0"/>
    <n v="0"/>
    <n v="561"/>
    <n v="37"/>
    <n v="4"/>
    <n v="1"/>
    <n v="4"/>
    <n v="5.3475935828877002E-3"/>
    <n v="0"/>
    <n v="0"/>
    <n v="0"/>
    <n v="0"/>
    <n v="4.9423393739703456E-3"/>
    <n v="7.57825370675453E-2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0" firstDataRow="1" firstDataCol="1" rowPageCount="1" colPageCount="1"/>
  <pivotFields count="40">
    <pivotField axis="axisPage" showAll="0">
      <items count="20">
        <item x="7"/>
        <item x="13"/>
        <item x="16"/>
        <item x="17"/>
        <item x="12"/>
        <item x="15"/>
        <item x="14"/>
        <item x="6"/>
        <item x="9"/>
        <item x="4"/>
        <item x="8"/>
        <item x="0"/>
        <item x="18"/>
        <item x="11"/>
        <item x="1"/>
        <item x="10"/>
        <item x="2"/>
        <item x="5"/>
        <item x="3"/>
        <item t="default"/>
      </items>
    </pivotField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164" showAll="0"/>
    <pivotField showAll="0"/>
    <pivotField showAll="0"/>
    <pivotField showAll="0">
      <items count="2873">
        <item x="55"/>
        <item x="562"/>
        <item x="1173"/>
        <item x="2452"/>
        <item x="1751"/>
        <item x="4"/>
        <item x="2"/>
        <item x="1"/>
        <item x="0"/>
        <item x="3"/>
        <item x="6"/>
        <item x="7"/>
        <item x="5"/>
        <item x="291"/>
        <item x="485"/>
        <item x="642"/>
        <item x="919"/>
        <item x="13"/>
        <item x="399"/>
        <item x="14"/>
        <item x="19"/>
        <item x="18"/>
        <item x="9"/>
        <item x="12"/>
        <item x="16"/>
        <item x="36"/>
        <item x="15"/>
        <item x="8"/>
        <item x="71"/>
        <item x="44"/>
        <item x="22"/>
        <item x="27"/>
        <item x="1331"/>
        <item x="1363"/>
        <item x="509"/>
        <item x="281"/>
        <item x="10"/>
        <item x="11"/>
        <item x="28"/>
        <item x="29"/>
        <item x="1024"/>
        <item x="101"/>
        <item x="214"/>
        <item x="85"/>
        <item x="56"/>
        <item x="82"/>
        <item x="23"/>
        <item x="50"/>
        <item x="26"/>
        <item x="962"/>
        <item x="95"/>
        <item x="1780"/>
        <item x="428"/>
        <item x="117"/>
        <item x="91"/>
        <item x="78"/>
        <item x="25"/>
        <item x="320"/>
        <item x="79"/>
        <item x="1265"/>
        <item x="1209"/>
        <item x="1058"/>
        <item x="302"/>
        <item x="73"/>
        <item x="37"/>
        <item x="183"/>
        <item x="251"/>
        <item x="244"/>
        <item x="17"/>
        <item x="911"/>
        <item x="51"/>
        <item x="1035"/>
        <item x="102"/>
        <item x="978"/>
        <item x="1136"/>
        <item x="271"/>
        <item x="135"/>
        <item x="138"/>
        <item x="948"/>
        <item x="520"/>
        <item x="145"/>
        <item x="94"/>
        <item x="359"/>
        <item x="1257"/>
        <item x="288"/>
        <item x="49"/>
        <item x="98"/>
        <item x="311"/>
        <item x="109"/>
        <item x="234"/>
        <item x="80"/>
        <item x="644"/>
        <item x="312"/>
        <item x="513"/>
        <item x="60"/>
        <item x="196"/>
        <item x="97"/>
        <item x="528"/>
        <item x="404"/>
        <item x="1439"/>
        <item x="110"/>
        <item x="83"/>
        <item x="141"/>
        <item x="307"/>
        <item x="951"/>
        <item x="409"/>
        <item x="242"/>
        <item x="916"/>
        <item x="133"/>
        <item x="438"/>
        <item x="89"/>
        <item x="330"/>
        <item x="1650"/>
        <item x="317"/>
        <item x="1783"/>
        <item x="34"/>
        <item x="1986"/>
        <item x="427"/>
        <item x="92"/>
        <item x="1366"/>
        <item x="146"/>
        <item x="2303"/>
        <item x="38"/>
        <item x="455"/>
        <item x="2346"/>
        <item x="304"/>
        <item x="224"/>
        <item x="62"/>
        <item x="93"/>
        <item x="238"/>
        <item x="152"/>
        <item x="1945"/>
        <item x="217"/>
        <item x="2002"/>
        <item x="136"/>
        <item x="33"/>
        <item x="21"/>
        <item x="806"/>
        <item x="42"/>
        <item x="1078"/>
        <item x="2499"/>
        <item x="54"/>
        <item x="2250"/>
        <item x="522"/>
        <item x="161"/>
        <item x="631"/>
        <item x="360"/>
        <item x="106"/>
        <item x="2605"/>
        <item x="1643"/>
        <item x="243"/>
        <item x="269"/>
        <item x="419"/>
        <item x="264"/>
        <item x="67"/>
        <item x="69"/>
        <item x="836"/>
        <item x="517"/>
        <item x="716"/>
        <item x="1456"/>
        <item x="469"/>
        <item x="75"/>
        <item x="229"/>
        <item x="52"/>
        <item x="479"/>
        <item x="76"/>
        <item x="116"/>
        <item x="252"/>
        <item x="270"/>
        <item x="874"/>
        <item x="87"/>
        <item x="61"/>
        <item x="278"/>
        <item x="423"/>
        <item x="316"/>
        <item x="86"/>
        <item x="395"/>
        <item x="171"/>
        <item x="68"/>
        <item x="476"/>
        <item x="328"/>
        <item x="914"/>
        <item x="48"/>
        <item x="415"/>
        <item x="1509"/>
        <item x="58"/>
        <item x="46"/>
        <item x="609"/>
        <item x="769"/>
        <item x="43"/>
        <item x="496"/>
        <item x="430"/>
        <item x="717"/>
        <item x="257"/>
        <item x="600"/>
        <item x="131"/>
        <item x="649"/>
        <item x="539"/>
        <item x="401"/>
        <item x="113"/>
        <item x="777"/>
        <item x="935"/>
        <item x="1139"/>
        <item x="620"/>
        <item x="1083"/>
        <item x="283"/>
        <item x="1003"/>
        <item x="734"/>
        <item x="1092"/>
        <item x="1224"/>
        <item x="66"/>
        <item x="265"/>
        <item x="900"/>
        <item x="1026"/>
        <item x="710"/>
        <item x="835"/>
        <item x="158"/>
        <item x="1531"/>
        <item x="237"/>
        <item x="1521"/>
        <item x="534"/>
        <item x="492"/>
        <item x="1617"/>
        <item x="1542"/>
        <item x="1248"/>
        <item x="1046"/>
        <item x="188"/>
        <item x="193"/>
        <item x="1349"/>
        <item x="303"/>
        <item x="241"/>
        <item x="709"/>
        <item x="996"/>
        <item x="1631"/>
        <item x="104"/>
        <item x="656"/>
        <item x="628"/>
        <item x="1750"/>
        <item x="331"/>
        <item x="2041"/>
        <item x="390"/>
        <item x="1392"/>
        <item x="787"/>
        <item x="676"/>
        <item x="1340"/>
        <item x="1365"/>
        <item x="143"/>
        <item x="684"/>
        <item x="121"/>
        <item x="924"/>
        <item x="236"/>
        <item x="300"/>
        <item x="118"/>
        <item x="766"/>
        <item x="1680"/>
        <item x="859"/>
        <item x="532"/>
        <item x="220"/>
        <item x="825"/>
        <item x="605"/>
        <item x="250"/>
        <item x="612"/>
        <item x="358"/>
        <item x="129"/>
        <item x="842"/>
        <item x="475"/>
        <item x="738"/>
        <item x="1163"/>
        <item x="646"/>
        <item x="211"/>
        <item x="274"/>
        <item x="792"/>
        <item x="297"/>
        <item x="1100"/>
        <item x="203"/>
        <item x="125"/>
        <item x="783"/>
        <item x="445"/>
        <item x="164"/>
        <item x="473"/>
        <item x="1031"/>
        <item x="295"/>
        <item x="372"/>
        <item x="567"/>
        <item x="1213"/>
        <item x="176"/>
        <item x="468"/>
        <item x="273"/>
        <item x="876"/>
        <item x="424"/>
        <item x="381"/>
        <item x="213"/>
        <item x="200"/>
        <item x="192"/>
        <item x="201"/>
        <item x="205"/>
        <item x="267"/>
        <item x="305"/>
        <item x="155"/>
        <item x="342"/>
        <item x="398"/>
        <item x="442"/>
        <item x="1266"/>
        <item x="987"/>
        <item x="325"/>
        <item x="230"/>
        <item x="182"/>
        <item x="233"/>
        <item x="356"/>
        <item x="1061"/>
        <item x="287"/>
        <item x="289"/>
        <item x="228"/>
        <item x="1532"/>
        <item x="2220"/>
        <item x="530"/>
        <item x="35"/>
        <item x="634"/>
        <item x="860"/>
        <item x="879"/>
        <item x="592"/>
        <item x="1395"/>
        <item x="263"/>
        <item x="20"/>
        <item x="40"/>
        <item x="391"/>
        <item x="30"/>
        <item x="402"/>
        <item x="1573"/>
        <item x="322"/>
        <item x="223"/>
        <item x="70"/>
        <item x="32"/>
        <item x="1555"/>
        <item x="387"/>
        <item x="208"/>
        <item x="588"/>
        <item x="616"/>
        <item x="1704"/>
        <item x="1010"/>
        <item x="483"/>
        <item x="480"/>
        <item x="1628"/>
        <item x="686"/>
        <item x="361"/>
        <item x="1305"/>
        <item x="577"/>
        <item x="272"/>
        <item x="494"/>
        <item x="255"/>
        <item x="857"/>
        <item x="245"/>
        <item x="1020"/>
        <item x="949"/>
        <item x="458"/>
        <item x="724"/>
        <item x="367"/>
        <item x="351"/>
        <item x="1150"/>
        <item x="107"/>
        <item x="140"/>
        <item x="680"/>
        <item x="852"/>
        <item x="653"/>
        <item x="804"/>
        <item x="253"/>
        <item x="478"/>
        <item x="504"/>
        <item x="24"/>
        <item x="979"/>
        <item x="235"/>
        <item x="259"/>
        <item x="326"/>
        <item x="254"/>
        <item x="551"/>
        <item x="508"/>
        <item x="515"/>
        <item x="1995"/>
        <item x="336"/>
        <item x="546"/>
        <item x="2168"/>
        <item x="45"/>
        <item x="1743"/>
        <item x="477"/>
        <item x="569"/>
        <item x="343"/>
        <item x="2529"/>
        <item x="1014"/>
        <item x="527"/>
        <item x="721"/>
        <item x="903"/>
        <item x="970"/>
        <item x="1452"/>
        <item x="1401"/>
        <item x="561"/>
        <item x="1174"/>
        <item x="908"/>
        <item x="41"/>
        <item x="882"/>
        <item x="1697"/>
        <item x="913"/>
        <item x="1423"/>
        <item x="1106"/>
        <item x="521"/>
        <item x="65"/>
        <item x="558"/>
        <item x="39"/>
        <item x="122"/>
        <item x="59"/>
        <item x="621"/>
        <item x="977"/>
        <item x="658"/>
        <item x="1484"/>
        <item x="937"/>
        <item x="897"/>
        <item x="661"/>
        <item x="714"/>
        <item x="560"/>
        <item x="850"/>
        <item x="728"/>
        <item x="782"/>
        <item x="163"/>
        <item x="786"/>
        <item x="665"/>
        <item x="589"/>
        <item x="809"/>
        <item x="565"/>
        <item x="219"/>
        <item x="663"/>
        <item x="53"/>
        <item x="559"/>
        <item x="598"/>
        <item x="202"/>
        <item x="77"/>
        <item x="994"/>
        <item x="1583"/>
        <item x="1467"/>
        <item x="1088"/>
        <item x="1326"/>
        <item x="553"/>
        <item x="1132"/>
        <item x="31"/>
        <item x="732"/>
        <item x="290"/>
        <item x="516"/>
        <item x="389"/>
        <item x="817"/>
        <item x="88"/>
        <item x="1120"/>
        <item x="503"/>
        <item x="856"/>
        <item x="47"/>
        <item x="239"/>
        <item x="579"/>
        <item x="816"/>
        <item x="784"/>
        <item x="1019"/>
        <item x="195"/>
        <item x="1153"/>
        <item x="1458"/>
        <item x="798"/>
        <item x="1008"/>
        <item x="591"/>
        <item x="1663"/>
        <item x="705"/>
        <item x="277"/>
        <item x="827"/>
        <item x="596"/>
        <item x="147"/>
        <item x="1802"/>
        <item x="540"/>
        <item x="258"/>
        <item x="64"/>
        <item x="248"/>
        <item x="260"/>
        <item x="167"/>
        <item x="622"/>
        <item x="1332"/>
        <item x="1000"/>
        <item x="1442"/>
        <item x="379"/>
        <item x="370"/>
        <item x="134"/>
        <item x="759"/>
        <item x="1460"/>
        <item x="160"/>
        <item x="537"/>
        <item x="332"/>
        <item x="329"/>
        <item x="96"/>
        <item x="81"/>
        <item x="2019"/>
        <item x="573"/>
        <item x="139"/>
        <item x="366"/>
        <item x="1103"/>
        <item x="674"/>
        <item x="120"/>
        <item x="179"/>
        <item x="84"/>
        <item x="180"/>
        <item x="747"/>
        <item x="1749"/>
        <item x="1215"/>
        <item x="1755"/>
        <item x="2013"/>
        <item x="184"/>
        <item x="90"/>
        <item x="392"/>
        <item x="753"/>
        <item x="493"/>
        <item x="130"/>
        <item x="436"/>
        <item x="1339"/>
        <item x="199"/>
        <item x="123"/>
        <item x="983"/>
        <item x="132"/>
        <item x="280"/>
        <item x="657"/>
        <item x="315"/>
        <item x="292"/>
        <item x="838"/>
        <item x="340"/>
        <item x="100"/>
        <item x="394"/>
        <item x="355"/>
        <item x="411"/>
        <item x="720"/>
        <item x="1665"/>
        <item x="189"/>
        <item x="376"/>
        <item x="151"/>
        <item x="466"/>
        <item x="348"/>
        <item x="169"/>
        <item x="168"/>
        <item x="416"/>
        <item x="298"/>
        <item x="126"/>
        <item x="397"/>
        <item x="1547"/>
        <item x="762"/>
        <item x="437"/>
        <item x="1831"/>
        <item x="449"/>
        <item x="746"/>
        <item x="279"/>
        <item x="112"/>
        <item x="841"/>
        <item x="776"/>
        <item x="346"/>
        <item x="198"/>
        <item x="535"/>
        <item x="403"/>
        <item x="997"/>
        <item x="849"/>
        <item x="525"/>
        <item x="408"/>
        <item x="460"/>
        <item x="363"/>
        <item x="162"/>
        <item x="294"/>
        <item x="451"/>
        <item x="309"/>
        <item x="502"/>
        <item x="210"/>
        <item x="373"/>
        <item x="837"/>
        <item x="719"/>
        <item x="583"/>
        <item x="961"/>
        <item x="433"/>
        <item x="1386"/>
        <item x="454"/>
        <item x="2181"/>
        <item x="1561"/>
        <item x="1476"/>
        <item x="1600"/>
        <item x="154"/>
        <item x="748"/>
        <item x="149"/>
        <item x="945"/>
        <item x="463"/>
        <item x="604"/>
        <item x="1151"/>
        <item x="925"/>
        <item x="2606"/>
        <item x="1761"/>
        <item x="256"/>
        <item x="934"/>
        <item x="727"/>
        <item x="800"/>
        <item x="375"/>
        <item x="1979"/>
        <item x="345"/>
        <item x="571"/>
        <item x="986"/>
        <item x="1064"/>
        <item x="599"/>
        <item x="1021"/>
        <item x="441"/>
        <item x="1099"/>
        <item x="1109"/>
        <item x="1172"/>
        <item x="895"/>
        <item x="2194"/>
        <item x="1226"/>
        <item x="1160"/>
        <item x="505"/>
        <item x="1144"/>
        <item x="344"/>
        <item x="377"/>
        <item x="1482"/>
        <item x="1004"/>
        <item x="1018"/>
        <item x="327"/>
        <item x="1362"/>
        <item x="218"/>
        <item x="824"/>
        <item x="1700"/>
        <item x="1076"/>
        <item x="1608"/>
        <item x="1045"/>
        <item x="930"/>
        <item x="523"/>
        <item x="1525"/>
        <item x="1005"/>
        <item x="459"/>
        <item x="832"/>
        <item x="1526"/>
        <item x="667"/>
        <item x="541"/>
        <item x="988"/>
        <item x="1370"/>
        <item x="285"/>
        <item x="365"/>
        <item x="72"/>
        <item x="319"/>
        <item x="467"/>
        <item x="1446"/>
        <item x="704"/>
        <item x="1178"/>
        <item x="1123"/>
        <item x="1118"/>
        <item x="1506"/>
        <item x="1097"/>
        <item x="813"/>
        <item x="780"/>
        <item x="815"/>
        <item x="1182"/>
        <item x="1771"/>
        <item x="1420"/>
        <item x="187"/>
        <item x="153"/>
        <item x="2456"/>
        <item x="1198"/>
        <item x="1105"/>
        <item x="63"/>
        <item x="771"/>
        <item x="920"/>
        <item x="618"/>
        <item x="730"/>
        <item x="1208"/>
        <item x="549"/>
        <item x="119"/>
        <item x="868"/>
        <item x="608"/>
        <item x="864"/>
        <item x="1963"/>
        <item x="1721"/>
        <item x="1942"/>
        <item x="884"/>
        <item x="457"/>
        <item x="111"/>
        <item x="822"/>
        <item x="829"/>
        <item x="268"/>
        <item x="2052"/>
        <item x="1883"/>
        <item x="1141"/>
        <item x="293"/>
        <item x="276"/>
        <item x="946"/>
        <item x="194"/>
        <item x="968"/>
        <item x="2481"/>
        <item x="976"/>
        <item x="114"/>
        <item x="745"/>
        <item x="1218"/>
        <item x="1134"/>
        <item x="1432"/>
        <item x="306"/>
        <item x="1262"/>
        <item x="421"/>
        <item x="1889"/>
        <item x="1910"/>
        <item x="172"/>
        <item x="296"/>
        <item x="1830"/>
        <item x="1591"/>
        <item x="341"/>
        <item x="797"/>
        <item x="574"/>
        <item x="99"/>
        <item x="308"/>
        <item x="353"/>
        <item x="1199"/>
        <item x="636"/>
        <item x="1517"/>
        <item x="1941"/>
        <item x="175"/>
        <item x="209"/>
        <item x="630"/>
        <item x="548"/>
        <item x="444"/>
        <item x="1216"/>
        <item x="500"/>
        <item x="420"/>
        <item x="1256"/>
        <item x="1844"/>
        <item x="1122"/>
        <item x="1318"/>
        <item x="225"/>
        <item x="1264"/>
        <item x="159"/>
        <item x="1051"/>
        <item x="1330"/>
        <item x="910"/>
        <item x="178"/>
        <item x="526"/>
        <item x="601"/>
        <item x="1048"/>
        <item x="2532"/>
        <item x="861"/>
        <item x="585"/>
        <item x="150"/>
        <item x="1391"/>
        <item x="393"/>
        <item x="1652"/>
        <item x="115"/>
        <item x="1722"/>
        <item x="447"/>
        <item x="1017"/>
        <item x="181"/>
        <item x="1325"/>
        <item x="1863"/>
        <item x="699"/>
        <item x="177"/>
        <item x="518"/>
        <item x="1940"/>
        <item x="1066"/>
        <item x="974"/>
        <item x="629"/>
        <item x="1358"/>
        <item x="552"/>
        <item x="2077"/>
        <item x="191"/>
        <item x="664"/>
        <item x="174"/>
        <item x="878"/>
        <item x="1666"/>
        <item x="511"/>
        <item x="1314"/>
        <item x="1259"/>
        <item x="1414"/>
        <item x="643"/>
        <item x="489"/>
        <item x="820"/>
        <item x="1162"/>
        <item x="1368"/>
        <item x="1579"/>
        <item x="1406"/>
        <item x="1384"/>
        <item x="846"/>
        <item x="124"/>
        <item x="1121"/>
        <item x="958"/>
        <item x="1347"/>
        <item x="1674"/>
        <item x="990"/>
        <item x="212"/>
        <item x="943"/>
        <item x="648"/>
        <item x="1228"/>
        <item x="1273"/>
        <item x="743"/>
        <item x="2647"/>
        <item x="575"/>
        <item x="1599"/>
        <item x="1426"/>
        <item x="872"/>
        <item x="2419"/>
        <item x="785"/>
        <item x="778"/>
        <item x="826"/>
        <item x="1006"/>
        <item x="679"/>
        <item x="1431"/>
        <item x="1322"/>
        <item x="1075"/>
        <item x="282"/>
        <item x="751"/>
        <item x="142"/>
        <item x="632"/>
        <item x="1433"/>
        <item x="1242"/>
        <item x="1422"/>
        <item x="1285"/>
        <item x="767"/>
        <item x="1319"/>
        <item x="1610"/>
        <item x="148"/>
        <item x="831"/>
        <item x="186"/>
        <item x="1763"/>
        <item x="1485"/>
        <item x="206"/>
        <item x="2434"/>
        <item x="1469"/>
        <item x="1438"/>
        <item x="666"/>
        <item x="918"/>
        <item x="57"/>
        <item x="204"/>
        <item x="1492"/>
        <item x="170"/>
        <item x="944"/>
        <item x="266"/>
        <item x="1450"/>
        <item x="2302"/>
        <item x="1281"/>
        <item x="137"/>
        <item x="711"/>
        <item x="74"/>
        <item x="337"/>
        <item x="275"/>
        <item x="383"/>
        <item x="144"/>
        <item x="1380"/>
        <item x="1501"/>
        <item x="127"/>
        <item x="524"/>
        <item x="2594"/>
        <item x="165"/>
        <item x="1200"/>
        <item x="482"/>
        <item x="773"/>
        <item x="1800"/>
        <item x="1369"/>
        <item x="1072"/>
        <item x="1536"/>
        <item x="105"/>
        <item x="942"/>
        <item x="384"/>
        <item x="1085"/>
        <item x="1475"/>
        <item x="995"/>
        <item x="2007"/>
        <item x="581"/>
        <item x="487"/>
        <item x="1474"/>
        <item x="1041"/>
        <item x="1633"/>
        <item x="756"/>
        <item x="2679"/>
        <item x="318"/>
        <item x="426"/>
        <item x="885"/>
        <item x="2506"/>
        <item x="801"/>
        <item x="166"/>
        <item x="2098"/>
        <item x="190"/>
        <item x="687"/>
        <item x="1544"/>
        <item x="1444"/>
        <item x="1807"/>
        <item x="1055"/>
        <item x="1240"/>
        <item x="639"/>
        <item x="1895"/>
        <item x="284"/>
        <item x="887"/>
        <item x="231"/>
        <item x="333"/>
        <item x="222"/>
        <item x="1729"/>
        <item x="1280"/>
        <item x="696"/>
        <item x="1533"/>
        <item x="369"/>
        <item x="1429"/>
        <item x="1691"/>
        <item x="1229"/>
        <item x="1445"/>
        <item x="510"/>
        <item x="335"/>
        <item x="966"/>
        <item x="1757"/>
        <item x="1447"/>
        <item x="1448"/>
        <item x="215"/>
        <item x="1572"/>
        <item x="2228"/>
        <item x="1646"/>
        <item x="434"/>
        <item x="939"/>
        <item x="2381"/>
        <item x="334"/>
        <item x="869"/>
        <item x="1038"/>
        <item x="1487"/>
        <item x="1337"/>
        <item x="1657"/>
        <item x="1230"/>
        <item x="1515"/>
        <item x="422"/>
        <item x="1616"/>
        <item x="1205"/>
        <item x="965"/>
        <item x="324"/>
        <item x="484"/>
        <item x="246"/>
        <item x="456"/>
        <item x="757"/>
        <item x="875"/>
        <item x="1524"/>
        <item x="410"/>
        <item x="490"/>
        <item x="1977"/>
        <item x="688"/>
        <item x="1678"/>
        <item x="1668"/>
        <item x="992"/>
        <item x="2642"/>
        <item x="625"/>
        <item x="1077"/>
        <item x="904"/>
        <item x="1250"/>
        <item x="448"/>
        <item x="435"/>
        <item x="471"/>
        <item x="2641"/>
        <item x="1062"/>
        <item x="2163"/>
        <item x="1741"/>
        <item x="385"/>
        <item x="1271"/>
        <item x="947"/>
        <item x="811"/>
        <item x="499"/>
        <item x="1607"/>
        <item x="742"/>
        <item x="2421"/>
        <item x="1716"/>
        <item x="368"/>
        <item x="1797"/>
        <item x="1551"/>
        <item x="474"/>
        <item x="1742"/>
        <item x="405"/>
        <item x="354"/>
        <item x="1571"/>
        <item x="495"/>
        <item x="301"/>
        <item x="1465"/>
        <item x="1828"/>
        <item x="2429"/>
        <item x="2032"/>
        <item x="1677"/>
        <item x="400"/>
        <item x="491"/>
        <item x="462"/>
        <item x="382"/>
        <item x="789"/>
        <item x="1731"/>
        <item x="1557"/>
        <item x="1745"/>
        <item x="2024"/>
        <item x="1816"/>
        <item x="440"/>
        <item x="547"/>
        <item x="543"/>
        <item x="883"/>
        <item x="2042"/>
        <item x="464"/>
        <item x="1798"/>
        <item x="2432"/>
        <item x="2389"/>
        <item x="1638"/>
        <item x="1686"/>
        <item x="1464"/>
        <item x="927"/>
        <item x="1360"/>
        <item x="429"/>
        <item x="2708"/>
        <item x="2214"/>
        <item x="845"/>
        <item x="907"/>
        <item x="889"/>
        <item x="2068"/>
        <item x="1784"/>
        <item x="1274"/>
        <item x="566"/>
        <item x="2735"/>
        <item x="446"/>
        <item x="1805"/>
        <item x="570"/>
        <item x="2118"/>
        <item x="1069"/>
        <item x="1190"/>
        <item x="557"/>
        <item x="694"/>
        <item x="2668"/>
        <item x="1221"/>
        <item x="1044"/>
        <item x="1851"/>
        <item x="582"/>
        <item x="2096"/>
        <item x="1769"/>
        <item x="1590"/>
        <item x="982"/>
        <item x="1606"/>
        <item x="514"/>
        <item x="538"/>
        <item x="1787"/>
        <item x="1001"/>
        <item x="1634"/>
        <item x="1336"/>
        <item x="1258"/>
        <item x="1958"/>
        <item x="507"/>
        <item x="1125"/>
        <item x="2350"/>
        <item x="590"/>
        <item x="1549"/>
        <item x="2597"/>
        <item x="1534"/>
        <item x="1706"/>
        <item x="453"/>
        <item x="1827"/>
        <item x="635"/>
        <item x="633"/>
        <item x="2648"/>
        <item x="1232"/>
        <item x="1040"/>
        <item x="1566"/>
        <item x="1507"/>
        <item x="615"/>
        <item x="2139"/>
        <item x="2178"/>
        <item x="669"/>
        <item x="677"/>
        <item x="2054"/>
        <item x="1905"/>
        <item x="1440"/>
        <item x="486"/>
        <item x="818"/>
        <item x="1015"/>
        <item x="1981"/>
        <item x="1632"/>
        <item x="1589"/>
        <item x="1794"/>
        <item x="1702"/>
        <item x="2646"/>
        <item x="959"/>
        <item x="1772"/>
        <item x="1817"/>
        <item x="578"/>
        <item x="938"/>
        <item x="2001"/>
        <item x="2249"/>
        <item x="1852"/>
        <item x="1927"/>
        <item x="2199"/>
        <item x="2201"/>
        <item x="1774"/>
        <item x="2263"/>
        <item x="2447"/>
        <item x="1892"/>
        <item x="1760"/>
        <item x="2066"/>
        <item x="2049"/>
        <item x="564"/>
        <item x="2246"/>
        <item x="2412"/>
        <item x="1345"/>
        <item x="563"/>
        <item x="544"/>
        <item x="593"/>
        <item x="2511"/>
        <item x="1353"/>
        <item x="926"/>
        <item x="744"/>
        <item x="1645"/>
        <item x="2222"/>
        <item x="1126"/>
        <item x="2149"/>
        <item x="2335"/>
        <item x="364"/>
        <item x="1013"/>
        <item x="1989"/>
        <item x="1530"/>
        <item x="2765"/>
        <item x="2359"/>
        <item x="1969"/>
        <item x="1382"/>
        <item x="1814"/>
        <item x="1850"/>
        <item x="877"/>
        <item x="1114"/>
        <item x="533"/>
        <item x="2281"/>
        <item x="2105"/>
        <item x="1074"/>
        <item x="617"/>
        <item x="1065"/>
        <item x="1824"/>
        <item x="833"/>
        <item x="2766"/>
        <item x="417"/>
        <item x="602"/>
        <item x="1073"/>
        <item x="1143"/>
        <item x="2057"/>
        <item x="1914"/>
        <item x="2403"/>
        <item x="506"/>
        <item x="880"/>
        <item x="1944"/>
        <item x="892"/>
        <item x="1225"/>
        <item x="1313"/>
        <item x="1683"/>
        <item x="1546"/>
        <item x="2282"/>
        <item x="2110"/>
        <item x="1192"/>
        <item x="936"/>
        <item x="2528"/>
        <item x="790"/>
        <item x="1569"/>
        <item x="2583"/>
        <item x="1164"/>
        <item x="1558"/>
        <item x="1292"/>
        <item x="1896"/>
        <item x="627"/>
        <item x="1821"/>
        <item x="2014"/>
        <item x="1504"/>
        <item x="2156"/>
        <item x="2519"/>
        <item x="1512"/>
        <item x="2556"/>
        <item x="1560"/>
        <item x="1379"/>
        <item x="794"/>
        <item x="1357"/>
        <item x="2585"/>
        <item x="1988"/>
        <item x="1839"/>
        <item x="1338"/>
        <item x="718"/>
        <item x="2552"/>
        <item x="1310"/>
        <item x="1488"/>
        <item x="678"/>
        <item x="472"/>
        <item x="1468"/>
        <item x="1159"/>
        <item x="339"/>
        <item x="1494"/>
        <item x="1477"/>
        <item x="675"/>
        <item x="1415"/>
        <item x="352"/>
        <item x="975"/>
        <item x="314"/>
        <item x="1627"/>
        <item x="1518"/>
        <item x="2707"/>
        <item x="413"/>
        <item x="450"/>
        <item x="1847"/>
        <item x="723"/>
        <item x="1096"/>
        <item x="362"/>
        <item x="1653"/>
        <item x="610"/>
        <item x="1427"/>
        <item x="2599"/>
        <item x="795"/>
        <item x="870"/>
        <item x="772"/>
        <item x="2610"/>
        <item x="2550"/>
        <item x="396"/>
        <item x="1978"/>
        <item x="1671"/>
        <item x="2316"/>
        <item x="1866"/>
        <item x="2383"/>
        <item x="758"/>
        <item x="712"/>
        <item x="645"/>
        <item x="1419"/>
        <item x="851"/>
        <item x="1527"/>
        <item x="580"/>
        <item x="1644"/>
        <item x="465"/>
        <item x="512"/>
        <item x="830"/>
        <item x="2438"/>
        <item x="2439"/>
        <item x="1138"/>
        <item x="685"/>
        <item x="1622"/>
        <item x="697"/>
        <item x="1043"/>
        <item x="640"/>
        <item x="715"/>
        <item x="708"/>
        <item x="702"/>
        <item x="1605"/>
        <item x="998"/>
        <item x="796"/>
        <item x="1032"/>
        <item x="2189"/>
        <item x="2397"/>
        <item x="1054"/>
        <item x="607"/>
        <item x="1381"/>
        <item x="1359"/>
        <item x="768"/>
        <item x="1709"/>
        <item x="952"/>
        <item x="1841"/>
        <item x="682"/>
        <item x="2513"/>
        <item x="1455"/>
        <item x="668"/>
        <item x="2508"/>
        <item x="689"/>
        <item x="1597"/>
        <item x="2530"/>
        <item x="1736"/>
        <item x="2382"/>
        <item x="1111"/>
        <item x="1241"/>
        <item x="2385"/>
        <item x="2458"/>
        <item x="1135"/>
        <item x="2505"/>
        <item x="1087"/>
        <item x="1554"/>
        <item x="1854"/>
        <item x="755"/>
        <item x="725"/>
        <item x="554"/>
        <item x="1375"/>
        <item x="775"/>
        <item x="2747"/>
        <item x="693"/>
        <item x="1094"/>
        <item x="1615"/>
        <item x="1810"/>
        <item x="1188"/>
        <item x="1115"/>
        <item x="2670"/>
        <item x="1348"/>
        <item x="2387"/>
        <item x="1155"/>
        <item x="536"/>
        <item x="1500"/>
        <item x="1387"/>
        <item x="733"/>
        <item x="1529"/>
        <item x="1871"/>
        <item x="2643"/>
        <item x="673"/>
        <item x="1815"/>
        <item x="2688"/>
        <item x="611"/>
        <item x="788"/>
        <item x="1879"/>
        <item x="2717"/>
        <item x="1102"/>
        <item x="1718"/>
        <item x="1070"/>
        <item x="1756"/>
        <item x="2734"/>
        <item x="1110"/>
        <item x="1687"/>
        <item x="1480"/>
        <item x="1249"/>
        <item x="839"/>
        <item x="439"/>
        <item x="2536"/>
        <item x="1149"/>
        <item x="1715"/>
        <item x="1037"/>
        <item x="603"/>
        <item x="2011"/>
        <item x="1412"/>
        <item x="2781"/>
        <item x="1294"/>
        <item x="1223"/>
        <item x="2764"/>
        <item x="740"/>
        <item x="950"/>
        <item x="873"/>
        <item x="350"/>
        <item x="1220"/>
        <item x="1835"/>
        <item x="1994"/>
        <item x="1279"/>
        <item x="1618"/>
        <item x="2124"/>
        <item x="1377"/>
        <item x="2566"/>
        <item x="1234"/>
        <item x="1378"/>
        <item x="216"/>
        <item x="1867"/>
        <item x="1655"/>
        <item x="770"/>
        <item x="1538"/>
        <item x="2628"/>
        <item x="932"/>
        <item x="1396"/>
        <item x="371"/>
        <item x="2070"/>
        <item x="1291"/>
        <item x="1260"/>
        <item x="867"/>
        <item x="862"/>
        <item x="1351"/>
        <item x="1952"/>
        <item x="1154"/>
        <item x="1039"/>
        <item x="1217"/>
        <item x="1732"/>
        <item x="1356"/>
        <item x="1860"/>
        <item x="1992"/>
        <item x="338"/>
        <item x="221"/>
        <item x="2205"/>
        <item x="805"/>
        <item x="2310"/>
        <item x="1675"/>
        <item x="1996"/>
        <item x="412"/>
        <item x="357"/>
        <item x="1550"/>
        <item x="1911"/>
        <item x="2059"/>
        <item x="2814"/>
        <item x="1091"/>
        <item x="1407"/>
        <item x="1063"/>
        <item x="1692"/>
        <item x="1335"/>
        <item x="1694"/>
        <item x="2142"/>
        <item x="1575"/>
        <item x="2108"/>
        <item x="2515"/>
        <item x="2791"/>
        <item x="1034"/>
        <item x="2192"/>
        <item x="2039"/>
        <item x="1925"/>
        <item x="443"/>
        <item x="1436"/>
        <item x="2423"/>
        <item x="963"/>
        <item x="1179"/>
        <item x="1299"/>
        <item x="2080"/>
        <item x="321"/>
        <item x="2797"/>
        <item x="1080"/>
        <item x="1486"/>
        <item x="1012"/>
        <item x="2241"/>
        <item x="1247"/>
        <item x="1367"/>
        <item x="1954"/>
        <item x="1662"/>
        <item x="1233"/>
        <item x="1809"/>
        <item x="700"/>
        <item x="1584"/>
        <item x="2304"/>
        <item x="1965"/>
        <item x="1720"/>
        <item x="227"/>
        <item x="891"/>
        <item x="1098"/>
        <item x="2125"/>
        <item x="886"/>
        <item x="652"/>
        <item x="1315"/>
        <item x="741"/>
        <item x="1552"/>
        <item x="793"/>
        <item x="2221"/>
        <item x="1275"/>
        <item x="1894"/>
        <item x="1298"/>
        <item x="854"/>
        <item x="1284"/>
        <item x="286"/>
        <item x="2301"/>
        <item x="2405"/>
        <item x="2379"/>
        <item x="1880"/>
        <item x="2514"/>
        <item x="2260"/>
        <item x="2271"/>
        <item x="2017"/>
        <item x="1897"/>
        <item x="1175"/>
        <item x="848"/>
        <item x="407"/>
        <item x="1693"/>
        <item x="1082"/>
        <item x="2188"/>
        <item x="2132"/>
        <item x="1900"/>
        <item x="2619"/>
        <item x="2660"/>
        <item x="1917"/>
        <item x="594"/>
        <item x="1712"/>
        <item x="595"/>
        <item x="1067"/>
        <item x="2159"/>
        <item x="2671"/>
        <item x="967"/>
        <item x="1937"/>
        <item x="863"/>
        <item x="2863"/>
        <item x="2365"/>
        <item x="2596"/>
        <item x="1788"/>
        <item x="1127"/>
        <item x="2048"/>
        <item x="2813"/>
        <item x="1955"/>
        <item x="1710"/>
        <item x="1758"/>
        <item x="1189"/>
        <item x="1748"/>
        <item x="2783"/>
        <item x="2720"/>
        <item x="555"/>
        <item x="1778"/>
        <item x="2798"/>
        <item x="2358"/>
        <item x="2254"/>
        <item x="2729"/>
        <item x="2390"/>
        <item x="529"/>
        <item x="707"/>
        <item x="1766"/>
        <item x="2357"/>
        <item x="993"/>
        <item x="1670"/>
        <item x="1877"/>
        <item x="1990"/>
        <item x="2433"/>
        <item x="1168"/>
        <item x="1939"/>
        <item x="1991"/>
        <item x="2726"/>
        <item x="2279"/>
        <item x="2152"/>
        <item x="2523"/>
        <item x="1516"/>
        <item x="1647"/>
        <item x="2185"/>
        <item x="2133"/>
        <item x="2520"/>
        <item x="1746"/>
        <item x="1904"/>
        <item x="1696"/>
        <item x="2344"/>
        <item x="2145"/>
        <item x="1846"/>
        <item x="2375"/>
        <item x="2243"/>
        <item x="2548"/>
        <item x="2788"/>
        <item x="1437"/>
        <item x="1434"/>
        <item x="2231"/>
        <item x="1636"/>
        <item x="2609"/>
        <item x="2534"/>
        <item x="1947"/>
        <item x="1898"/>
        <item x="2289"/>
        <item x="1943"/>
        <item x="2320"/>
        <item x="2446"/>
        <item x="1887"/>
        <item x="2348"/>
        <item x="1806"/>
        <item x="1278"/>
        <item x="1393"/>
        <item x="2468"/>
        <item x="1520"/>
        <item x="1637"/>
        <item x="2501"/>
        <item x="1227"/>
        <item x="1903"/>
        <item x="2119"/>
        <item x="2560"/>
        <item x="2441"/>
        <item x="2637"/>
        <item x="706"/>
        <item x="2143"/>
        <item x="1514"/>
        <item x="1457"/>
        <item x="1826"/>
        <item x="2045"/>
        <item x="2213"/>
        <item x="2128"/>
        <item x="1928"/>
        <item x="1913"/>
        <item x="1580"/>
        <item x="2065"/>
        <item x="1833"/>
        <item x="1493"/>
        <item x="1323"/>
        <item x="2588"/>
        <item x="2079"/>
        <item x="1309"/>
        <item x="2093"/>
        <item x="2672"/>
        <item x="2490"/>
        <item x="2180"/>
        <item x="2409"/>
        <item x="1196"/>
        <item x="2474"/>
        <item x="1874"/>
        <item x="1708"/>
        <item x="1405"/>
        <item x="2200"/>
        <item x="2589"/>
        <item x="1568"/>
        <item x="754"/>
        <item x="1728"/>
        <item x="1245"/>
        <item x="1838"/>
        <item x="1287"/>
        <item x="2394"/>
        <item x="1327"/>
        <item x="1793"/>
        <item x="1341"/>
        <item x="1140"/>
        <item x="2235"/>
        <item x="2225"/>
        <item x="1820"/>
        <item x="2204"/>
        <item x="2091"/>
        <item x="1908"/>
        <item x="2522"/>
        <item x="2025"/>
        <item x="2349"/>
        <item x="1735"/>
        <item x="2440"/>
        <item x="1640"/>
        <item x="2237"/>
        <item x="898"/>
        <item x="2503"/>
        <item x="2186"/>
        <item x="1803"/>
        <item x="2620"/>
        <item x="2466"/>
        <item x="2144"/>
        <item x="1907"/>
        <item x="1246"/>
        <item x="1684"/>
        <item x="1891"/>
        <item x="2693"/>
        <item x="497"/>
        <item x="1795"/>
        <item x="2208"/>
        <item x="2549"/>
        <item x="2866"/>
        <item x="2166"/>
        <item x="1956"/>
        <item x="2368"/>
        <item x="1725"/>
        <item x="2088"/>
        <item x="1823"/>
        <item x="2486"/>
        <item x="501"/>
        <item x="2008"/>
        <item x="2020"/>
        <item x="2257"/>
        <item x="1843"/>
        <item x="323"/>
        <item x="2175"/>
        <item x="1623"/>
        <item x="1782"/>
        <item x="1779"/>
        <item x="2258"/>
        <item x="855"/>
        <item x="310"/>
        <item x="2275"/>
        <item x="2035"/>
        <item x="2845"/>
        <item x="2538"/>
        <item x="2500"/>
        <item x="2692"/>
        <item x="2581"/>
        <item x="1556"/>
        <item x="2871"/>
        <item x="2291"/>
        <item x="2029"/>
        <item x="2296"/>
        <item x="374"/>
        <item x="2329"/>
        <item x="1857"/>
        <item x="418"/>
        <item x="386"/>
        <item x="651"/>
        <item x="388"/>
        <item x="519"/>
        <item x="2853"/>
        <item x="2227"/>
        <item x="933"/>
        <item x="597"/>
        <item x="1059"/>
        <item x="957"/>
        <item x="906"/>
        <item x="1276"/>
        <item x="1214"/>
        <item x="2064"/>
        <item x="890"/>
        <item x="1023"/>
        <item x="2612"/>
        <item x="2467"/>
        <item x="2138"/>
        <item x="799"/>
        <item x="2363"/>
        <item x="1416"/>
        <item x="1202"/>
        <item x="923"/>
        <item x="1540"/>
        <item x="1775"/>
        <item x="1791"/>
        <item x="1079"/>
        <item x="2154"/>
        <item x="1334"/>
        <item x="1156"/>
        <item x="2629"/>
        <item x="1236"/>
        <item x="2546"/>
        <item x="1676"/>
        <item x="584"/>
        <item x="1740"/>
        <item x="2475"/>
        <item x="1060"/>
        <item x="701"/>
        <item x="2673"/>
        <item x="2665"/>
        <item x="2300"/>
        <item x="1441"/>
        <item x="2317"/>
        <item x="2334"/>
        <item x="1682"/>
        <item x="2051"/>
        <item x="2495"/>
        <item x="1328"/>
        <item x="1350"/>
        <item x="1899"/>
        <item x="1453"/>
        <item x="1594"/>
        <item x="1875"/>
        <item x="2308"/>
        <item x="2353"/>
        <item x="2107"/>
        <item x="1635"/>
        <item x="2131"/>
        <item x="2247"/>
        <item x="2564"/>
        <item x="1588"/>
        <item x="1982"/>
        <item x="2568"/>
        <item x="2557"/>
        <item x="737"/>
        <item x="1672"/>
        <item x="1324"/>
        <item x="1924"/>
        <item x="1451"/>
        <item x="2187"/>
        <item x="1027"/>
        <item x="1535"/>
        <item x="2372"/>
        <item x="2444"/>
        <item x="2653"/>
        <item x="2808"/>
        <item x="2635"/>
        <item x="2037"/>
        <item x="2758"/>
        <item x="1011"/>
        <item x="1170"/>
        <item x="1146"/>
        <item x="2450"/>
        <item x="2004"/>
        <item x="1203"/>
        <item x="1317"/>
        <item x="2074"/>
        <item x="1659"/>
        <item x="2740"/>
        <item x="1270"/>
        <item x="1528"/>
        <item x="2085"/>
        <item x="1343"/>
        <item x="626"/>
        <item x="1609"/>
        <item x="1971"/>
        <item x="1263"/>
        <item x="1237"/>
        <item x="802"/>
        <item x="1695"/>
        <item x="2047"/>
        <item x="1417"/>
        <item x="1998"/>
        <item x="1962"/>
        <item x="1719"/>
        <item x="1789"/>
        <item x="991"/>
        <item x="1861"/>
        <item x="2069"/>
        <item x="960"/>
        <item x="2102"/>
        <item x="2062"/>
        <item x="1231"/>
        <item x="2591"/>
        <item x="1959"/>
        <item x="1548"/>
        <item x="2027"/>
        <item x="2267"/>
        <item x="1539"/>
        <item x="2722"/>
        <item x="1970"/>
        <item x="2245"/>
        <item x="2094"/>
        <item x="692"/>
        <item x="1303"/>
        <item x="1926"/>
        <item x="1629"/>
        <item x="1878"/>
        <item x="1308"/>
        <item x="1022"/>
        <item x="765"/>
        <item x="1921"/>
        <item x="2624"/>
        <item x="1705"/>
        <item x="2551"/>
        <item x="2741"/>
        <item x="2537"/>
        <item x="2711"/>
        <item x="2170"/>
        <item x="2401"/>
        <item x="1400"/>
        <item x="2226"/>
        <item x="2157"/>
        <item x="2686"/>
        <item x="2374"/>
        <item x="2120"/>
        <item x="2738"/>
        <item x="1701"/>
        <item x="1050"/>
        <item x="2443"/>
        <item x="2380"/>
        <item x="2839"/>
        <item x="1679"/>
        <item x="2050"/>
        <item x="2600"/>
        <item x="1688"/>
        <item x="2123"/>
        <item x="2265"/>
        <item x="2819"/>
        <item x="731"/>
        <item x="2253"/>
        <item x="2277"/>
        <item x="2034"/>
        <item x="2164"/>
        <item x="1626"/>
        <item x="2341"/>
        <item x="2465"/>
        <item x="2526"/>
        <item x="2130"/>
        <item x="671"/>
        <item x="2445"/>
        <item x="659"/>
        <item x="2330"/>
        <item x="1661"/>
        <item x="2370"/>
        <item x="2649"/>
        <item x="810"/>
        <item x="2724"/>
        <item x="1770"/>
        <item x="2718"/>
        <item x="2266"/>
        <item x="2428"/>
        <item x="819"/>
        <item x="2561"/>
        <item x="2547"/>
        <item x="1759"/>
        <item x="2477"/>
        <item x="1922"/>
        <item x="2384"/>
        <item x="587"/>
        <item x="2492"/>
        <item x="2298"/>
        <item x="2239"/>
        <item x="2371"/>
        <item x="2582"/>
        <item x="2395"/>
        <item x="2274"/>
        <item x="2767"/>
        <item x="1938"/>
        <item x="1574"/>
        <item x="2662"/>
        <item x="586"/>
        <item x="703"/>
        <item x="1808"/>
        <item x="828"/>
        <item x="2487"/>
        <item x="1974"/>
        <item x="691"/>
        <item x="670"/>
        <item x="1471"/>
        <item x="2087"/>
        <item x="1052"/>
        <item x="672"/>
        <item x="1413"/>
        <item x="650"/>
        <item x="638"/>
        <item x="1166"/>
        <item x="2060"/>
        <item x="1293"/>
        <item x="1081"/>
        <item x="1376"/>
        <item x="1261"/>
        <item x="1352"/>
        <item x="928"/>
        <item x="1321"/>
        <item x="989"/>
        <item x="1620"/>
        <item x="683"/>
        <item x="690"/>
        <item x="2141"/>
        <item x="1472"/>
        <item x="834"/>
        <item x="1147"/>
        <item x="1738"/>
        <item x="1185"/>
        <item x="1302"/>
        <item x="761"/>
        <item x="2392"/>
        <item x="1158"/>
        <item x="2840"/>
        <item x="2570"/>
        <item x="2165"/>
        <item x="1869"/>
        <item x="2355"/>
        <item x="1186"/>
        <item x="1853"/>
        <item x="2442"/>
        <item x="2216"/>
        <item x="1489"/>
        <item x="752"/>
        <item x="803"/>
        <item x="2615"/>
        <item x="2183"/>
        <item x="1543"/>
        <item x="808"/>
        <item x="1960"/>
        <item x="1993"/>
        <item x="2847"/>
        <item x="2862"/>
        <item x="779"/>
        <item x="2748"/>
        <item x="1790"/>
        <item x="2252"/>
        <item x="2311"/>
        <item x="1042"/>
        <item x="909"/>
        <item x="2453"/>
        <item x="2807"/>
        <item x="1654"/>
        <item x="2209"/>
        <item x="2411"/>
        <item x="2015"/>
        <item x="843"/>
        <item x="2826"/>
        <item x="2106"/>
        <item x="1888"/>
        <item x="2815"/>
        <item x="921"/>
        <item x="1409"/>
        <item x="2789"/>
        <item x="2848"/>
        <item x="2449"/>
        <item x="893"/>
        <item x="2796"/>
        <item x="2675"/>
        <item x="2309"/>
        <item x="2286"/>
        <item x="2627"/>
        <item x="1404"/>
        <item x="2256"/>
        <item x="2782"/>
        <item x="2645"/>
        <item x="2575"/>
        <item x="1862"/>
        <item x="2315"/>
        <item x="2608"/>
        <item x="2580"/>
        <item x="2117"/>
        <item x="2818"/>
        <item x="1311"/>
        <item x="2737"/>
        <item x="971"/>
        <item x="2101"/>
        <item x="1093"/>
        <item x="896"/>
        <item x="2285"/>
        <item x="2563"/>
        <item x="1383"/>
        <item x="2422"/>
        <item x="1957"/>
        <item x="2790"/>
        <item x="2336"/>
        <item x="1283"/>
        <item x="2134"/>
        <item x="2678"/>
        <item x="1177"/>
        <item x="2753"/>
        <item x="1403"/>
        <item x="1361"/>
        <item x="2482"/>
        <item x="2223"/>
        <item x="2313"/>
        <item x="1567"/>
        <item x="2436"/>
        <item x="1723"/>
        <item x="1478"/>
        <item x="2837"/>
        <item x="1523"/>
        <item x="1187"/>
        <item x="2190"/>
        <item x="2802"/>
        <item x="2115"/>
        <item x="2703"/>
        <item x="1201"/>
        <item x="1545"/>
        <item x="941"/>
        <item x="2396"/>
        <item x="1399"/>
        <item x="1152"/>
        <item x="2457"/>
        <item x="1137"/>
        <item x="1086"/>
        <item x="1511"/>
        <item x="1364"/>
        <item x="1411"/>
        <item x="2251"/>
        <item x="1498"/>
        <item x="1398"/>
        <item x="1428"/>
        <item x="2632"/>
        <item x="2171"/>
        <item x="1049"/>
        <item x="2775"/>
        <item x="2525"/>
        <item x="1410"/>
        <item x="1698"/>
        <item x="1418"/>
        <item x="1499"/>
        <item x="956"/>
        <item x="1443"/>
        <item x="2319"/>
        <item x="2618"/>
        <item x="2240"/>
        <item x="1935"/>
        <item x="1461"/>
        <item x="2713"/>
        <item x="2153"/>
        <item x="2702"/>
        <item x="2234"/>
        <item x="2460"/>
        <item x="2598"/>
        <item x="2776"/>
        <item x="2689"/>
        <item x="1496"/>
        <item x="1858"/>
        <item x="1502"/>
        <item x="1781"/>
        <item x="2352"/>
        <item x="2569"/>
        <item x="2366"/>
        <item x="2342"/>
        <item x="2283"/>
        <item x="981"/>
        <item x="2203"/>
        <item x="2255"/>
        <item x="1613"/>
        <item x="1818"/>
        <item x="1639"/>
        <item x="940"/>
        <item x="1522"/>
        <item x="1582"/>
        <item x="2545"/>
        <item x="1651"/>
        <item x="2038"/>
        <item x="2268"/>
        <item x="1739"/>
        <item x="1873"/>
        <item x="1951"/>
        <item x="2338"/>
        <item x="2484"/>
        <item x="2573"/>
        <item x="1130"/>
        <item x="2179"/>
        <item x="2751"/>
        <item x="1388"/>
        <item x="912"/>
        <item x="1206"/>
        <item x="1953"/>
        <item x="1009"/>
        <item x="1713"/>
        <item x="1966"/>
        <item x="2424"/>
        <item x="2413"/>
        <item x="1181"/>
        <item x="1999"/>
        <item x="1890"/>
        <item x="739"/>
        <item x="2322"/>
        <item x="2744"/>
        <item x="2055"/>
        <item x="2407"/>
        <item x="2127"/>
        <item x="1171"/>
        <item x="1119"/>
        <item x="1254"/>
        <item x="1845"/>
        <item x="2590"/>
        <item x="2236"/>
        <item x="2509"/>
        <item x="1872"/>
        <item x="2417"/>
        <item x="2562"/>
        <item x="1251"/>
        <item x="2420"/>
        <item x="922"/>
        <item x="2398"/>
        <item x="1297"/>
        <item x="2169"/>
        <item x="1300"/>
        <item x="1306"/>
        <item x="1169"/>
        <item x="764"/>
        <item x="2494"/>
        <item x="2215"/>
        <item x="807"/>
        <item x="2113"/>
        <item x="2497"/>
        <item x="1104"/>
        <item x="1133"/>
        <item x="2044"/>
        <item x="1142"/>
        <item x="901"/>
        <item x="1402"/>
        <item x="1374"/>
        <item x="866"/>
        <item x="1773"/>
        <item x="1333"/>
        <item x="2097"/>
        <item x="1918"/>
        <item x="1430"/>
        <item x="2160"/>
        <item x="2480"/>
        <item x="2714"/>
        <item x="2331"/>
        <item x="2698"/>
        <item x="2211"/>
        <item x="1124"/>
        <item x="791"/>
        <item x="1699"/>
        <item x="2611"/>
        <item x="2056"/>
        <item x="2558"/>
        <item x="1056"/>
        <item x="1286"/>
        <item x="2328"/>
        <item x="1238"/>
        <item x="2658"/>
        <item x="1980"/>
        <item x="2010"/>
        <item x="1881"/>
        <item x="2725"/>
        <item x="1614"/>
        <item x="2760"/>
        <item x="2732"/>
        <item x="2009"/>
        <item x="1848"/>
        <item x="1470"/>
        <item x="1837"/>
        <item x="1885"/>
        <item x="2659"/>
        <item x="1884"/>
        <item x="2376"/>
        <item x="2603"/>
        <item x="1753"/>
        <item x="1929"/>
        <item x="1611"/>
        <item x="1882"/>
        <item x="2435"/>
        <item x="1197"/>
        <item x="1267"/>
        <item x="2415"/>
        <item x="2677"/>
        <item x="1912"/>
        <item x="2210"/>
        <item x="1934"/>
        <item x="2817"/>
        <item x="1195"/>
        <item x="2644"/>
        <item x="1859"/>
        <item x="2763"/>
        <item x="2527"/>
        <item x="1157"/>
        <item x="2488"/>
        <item x="2137"/>
        <item x="1948"/>
        <item x="1987"/>
        <item x="1089"/>
        <item x="2769"/>
        <item x="1842"/>
        <item x="1295"/>
        <item x="1210"/>
        <item x="2768"/>
        <item x="2739"/>
        <item x="2193"/>
        <item x="240"/>
        <item x="1819"/>
        <item x="1320"/>
        <item x="2652"/>
        <item x="1919"/>
        <item x="2812"/>
        <item x="1107"/>
        <item x="1191"/>
        <item x="2661"/>
        <item x="1148"/>
        <item x="1084"/>
        <item x="2100"/>
        <item x="1288"/>
        <item x="1371"/>
        <item x="1131"/>
        <item x="2122"/>
        <item x="2473"/>
        <item x="1949"/>
        <item x="1346"/>
        <item x="1145"/>
        <item x="1290"/>
        <item x="1239"/>
        <item x="2601"/>
        <item x="2184"/>
        <item x="1071"/>
        <item x="2067"/>
        <item x="1355"/>
        <item x="1801"/>
        <item x="2264"/>
        <item x="349"/>
        <item x="1068"/>
        <item x="2373"/>
        <item x="1373"/>
        <item x="2224"/>
        <item x="1354"/>
        <item x="380"/>
        <item x="2140"/>
        <item x="2230"/>
        <item x="2493"/>
        <item x="1915"/>
        <item x="2150"/>
        <item x="2410"/>
        <item x="2464"/>
        <item x="1849"/>
        <item x="2621"/>
        <item x="2347"/>
        <item x="1593"/>
        <item x="2540"/>
        <item x="1792"/>
        <item x="572"/>
        <item x="1669"/>
        <item x="425"/>
        <item x="2630"/>
        <item x="2518"/>
        <item x="902"/>
        <item x="917"/>
        <item x="1714"/>
        <item x="1902"/>
        <item x="2510"/>
        <item x="2617"/>
        <item x="1964"/>
        <item x="2003"/>
        <item x="1930"/>
        <item x="2749"/>
        <item x="2633"/>
        <item x="1002"/>
        <item x="2061"/>
        <item x="2081"/>
        <item x="2073"/>
        <item x="2803"/>
        <item x="576"/>
        <item x="1973"/>
        <item x="2868"/>
        <item x="2593"/>
        <item x="461"/>
        <item x="2103"/>
        <item x="2333"/>
        <item x="2455"/>
        <item x="2567"/>
        <item x="2318"/>
        <item x="2820"/>
        <item x="1053"/>
        <item x="2174"/>
        <item x="641"/>
        <item x="556"/>
        <item x="2857"/>
        <item x="2816"/>
        <item x="2469"/>
        <item x="2238"/>
        <item x="2135"/>
        <item x="1641"/>
        <item x="2655"/>
        <item x="2084"/>
        <item x="2297"/>
        <item x="2356"/>
        <item x="2865"/>
        <item x="2461"/>
        <item x="1836"/>
        <item x="2743"/>
        <item x="2856"/>
        <item x="2161"/>
        <item x="1707"/>
        <item x="1768"/>
        <item x="1864"/>
        <item x="1630"/>
        <item x="2852"/>
        <item x="2284"/>
        <item x="2869"/>
        <item x="1660"/>
        <item x="2860"/>
        <item x="2162"/>
        <item x="2294"/>
        <item x="1101"/>
        <item x="2521"/>
        <item x="722"/>
        <item x="735"/>
        <item x="2399"/>
        <item x="1612"/>
        <item x="2785"/>
        <item x="1519"/>
        <item x="2425"/>
        <item x="1876"/>
        <item x="2842"/>
        <item x="2731"/>
        <item x="2792"/>
        <item x="2586"/>
        <item x="2824"/>
        <item x="2682"/>
        <item x="2794"/>
        <item x="2730"/>
        <item x="2323"/>
        <item x="2516"/>
        <item x="2553"/>
        <item x="2701"/>
        <item x="2504"/>
        <item x="1664"/>
        <item x="2849"/>
        <item x="2811"/>
        <item x="1490"/>
        <item x="2272"/>
        <item x="2248"/>
        <item x="853"/>
        <item x="2799"/>
        <item x="2829"/>
        <item x="1307"/>
        <item x="1459"/>
        <item x="1578"/>
        <item x="2364"/>
        <item x="681"/>
        <item x="1344"/>
        <item x="2858"/>
        <item x="2362"/>
        <item x="2835"/>
        <item x="1435"/>
        <item x="2861"/>
        <item x="2541"/>
        <item x="840"/>
        <item x="2867"/>
        <item x="1497"/>
        <item x="1272"/>
        <item x="2280"/>
        <item x="2332"/>
        <item x="964"/>
        <item x="247"/>
        <item x="1176"/>
        <item x="2517"/>
        <item x="1161"/>
        <item x="1621"/>
        <item x="2809"/>
        <item x="2483"/>
        <item x="2182"/>
        <item x="2777"/>
        <item x="2207"/>
        <item x="2299"/>
        <item x="2028"/>
        <item x="2083"/>
        <item x="781"/>
        <item x="2607"/>
        <item x="2092"/>
        <item x="2736"/>
        <item x="2030"/>
        <item x="2587"/>
        <item x="1029"/>
        <item x="969"/>
        <item x="2075"/>
        <item x="1129"/>
        <item x="498"/>
        <item x="1194"/>
        <item x="2625"/>
        <item x="1212"/>
        <item x="2259"/>
        <item x="1255"/>
        <item x="1765"/>
        <item x="1649"/>
        <item x="1503"/>
        <item x="1269"/>
        <item x="1252"/>
        <item x="1372"/>
        <item x="2000"/>
        <item x="2542"/>
        <item x="1243"/>
        <item x="1726"/>
        <item x="2479"/>
        <item x="2072"/>
        <item x="1840"/>
        <item x="1724"/>
        <item x="2018"/>
        <item x="1785"/>
        <item x="2559"/>
        <item x="2699"/>
        <item x="1856"/>
        <item x="847"/>
        <item x="1424"/>
        <item x="2755"/>
        <item x="929"/>
        <item x="624"/>
        <item x="2033"/>
        <item x="2806"/>
        <item x="2531"/>
        <item x="2779"/>
        <item x="1752"/>
        <item x="568"/>
        <item x="2793"/>
        <item x="1932"/>
        <item x="1016"/>
        <item x="2031"/>
        <item x="531"/>
        <item x="1711"/>
        <item x="249"/>
        <item x="1570"/>
        <item x="660"/>
        <item x="2095"/>
        <item x="1690"/>
        <item x="1658"/>
        <item x="2616"/>
        <item x="953"/>
        <item x="2367"/>
        <item x="1167"/>
        <item x="1565"/>
        <item x="313"/>
        <item x="662"/>
        <item x="1598"/>
        <item x="1596"/>
        <item x="1730"/>
        <item x="1562"/>
        <item x="2571"/>
        <item x="1184"/>
        <item x="2524"/>
        <item x="1825"/>
        <item x="760"/>
        <item x="2404"/>
        <item x="2337"/>
        <item x="1997"/>
        <item x="2343"/>
        <item x="726"/>
        <item x="2400"/>
        <item x="431"/>
        <item x="2696"/>
        <item x="1563"/>
        <item x="2292"/>
        <item x="1559"/>
        <item x="1577"/>
        <item x="2327"/>
        <item x="1796"/>
        <item x="1985"/>
        <item x="1296"/>
        <item x="1508"/>
        <item x="1619"/>
        <item x="1744"/>
        <item x="2427"/>
        <item x="1481"/>
        <item x="749"/>
        <item x="1007"/>
        <item x="1812"/>
        <item x="545"/>
        <item x="2262"/>
        <item x="614"/>
        <item x="1483"/>
        <item x="2270"/>
        <item x="2697"/>
        <item x="2198"/>
        <item x="2377"/>
        <item x="2293"/>
        <item x="2719"/>
        <item x="1916"/>
        <item x="894"/>
        <item x="814"/>
        <item x="655"/>
        <item x="2109"/>
        <item x="2369"/>
        <item x="1390"/>
        <item x="774"/>
        <item x="2684"/>
        <item x="2388"/>
        <item x="1449"/>
        <item x="1289"/>
        <item x="1968"/>
        <item x="2851"/>
        <item x="1920"/>
        <item x="2155"/>
        <item x="2217"/>
        <item x="2756"/>
        <item x="2864"/>
        <item x="2843"/>
        <item x="915"/>
        <item x="1113"/>
        <item x="1329"/>
        <item x="2746"/>
        <item x="2146"/>
        <item x="2602"/>
        <item x="1681"/>
        <item x="2786"/>
        <item x="2846"/>
        <item x="881"/>
        <item x="2584"/>
        <item x="2778"/>
        <item x="2592"/>
        <item x="955"/>
        <item x="1030"/>
        <item x="2827"/>
        <item x="984"/>
        <item x="2727"/>
        <item x="2772"/>
        <item x="985"/>
        <item x="2071"/>
        <item x="2821"/>
        <item x="1193"/>
        <item x="2129"/>
        <item x="2710"/>
        <item x="1112"/>
        <item x="2307"/>
        <item x="2822"/>
        <item x="2640"/>
        <item x="347"/>
        <item x="1479"/>
        <item x="1585"/>
        <item x="871"/>
        <item x="2721"/>
        <item x="2233"/>
        <item x="2664"/>
        <item x="1277"/>
        <item x="2326"/>
        <item x="1301"/>
        <item x="1312"/>
        <item x="2595"/>
        <item x="432"/>
        <item x="2694"/>
        <item x="2742"/>
        <item x="2386"/>
        <item x="1505"/>
        <item x="2471"/>
        <item x="1624"/>
        <item x="2690"/>
        <item x="2393"/>
        <item x="2496"/>
        <item x="2402"/>
        <item x="1385"/>
        <item x="2151"/>
        <item x="698"/>
        <item x="2712"/>
        <item x="750"/>
        <item x="2578"/>
        <item x="2512"/>
        <item x="1909"/>
        <item x="1595"/>
        <item x="1495"/>
        <item x="1491"/>
        <item x="2489"/>
        <item x="2626"/>
        <item x="2650"/>
        <item x="2622"/>
        <item x="2554"/>
        <item x="481"/>
        <item x="1950"/>
        <item x="542"/>
        <item x="713"/>
        <item x="2114"/>
        <item x="2654"/>
        <item x="2414"/>
        <item x="2418"/>
        <item x="1587"/>
        <item x="2491"/>
        <item x="1656"/>
        <item x="2046"/>
        <item x="729"/>
        <item x="2683"/>
        <item x="1244"/>
        <item x="2691"/>
        <item x="2340"/>
        <item x="2657"/>
        <item x="2426"/>
        <item x="2472"/>
        <item x="2614"/>
        <item x="613"/>
        <item x="2709"/>
        <item x="2273"/>
        <item x="763"/>
        <item x="2148"/>
        <item x="2706"/>
        <item x="1822"/>
        <item x="1799"/>
        <item x="2076"/>
        <item x="812"/>
        <item x="1975"/>
        <item x="1592"/>
        <item x="647"/>
        <item x="2173"/>
        <item x="1855"/>
        <item x="2172"/>
        <item x="1865"/>
        <item x="2430"/>
        <item x="2287"/>
        <item x="1811"/>
        <item x="2733"/>
        <item x="619"/>
        <item x="1906"/>
        <item x="2197"/>
        <item x="1870"/>
        <item x="1625"/>
        <item x="2288"/>
        <item x="2219"/>
        <item x="1764"/>
        <item x="1936"/>
        <item x="1733"/>
        <item x="1972"/>
        <item x="1786"/>
        <item x="2451"/>
        <item x="905"/>
        <item x="1462"/>
        <item x="2533"/>
        <item x="1868"/>
        <item x="2780"/>
        <item x="1832"/>
        <item x="1564"/>
        <item x="2728"/>
        <item x="1282"/>
        <item x="1033"/>
        <item x="1095"/>
        <item x="2391"/>
        <item x="1090"/>
        <item x="1028"/>
        <item x="1984"/>
        <item x="954"/>
        <item x="1342"/>
        <item x="2454"/>
        <item x="1776"/>
        <item x="1207"/>
        <item x="1931"/>
        <item x="2321"/>
        <item x="736"/>
        <item x="2805"/>
        <item x="2502"/>
        <item x="2006"/>
        <item x="185"/>
        <item x="2111"/>
        <item x="2770"/>
        <item x="2040"/>
        <item x="1685"/>
        <item x="2121"/>
        <item x="2089"/>
        <item x="2565"/>
        <item x="2431"/>
        <item x="1933"/>
        <item x="2086"/>
        <item x="973"/>
        <item x="2535"/>
        <item x="1983"/>
        <item x="1727"/>
        <item x="2576"/>
        <item x="2825"/>
        <item x="2177"/>
        <item x="2242"/>
        <item x="2136"/>
        <item x="2361"/>
        <item x="2762"/>
        <item x="2416"/>
        <item x="226"/>
        <item x="2212"/>
        <item x="2700"/>
        <item x="2022"/>
        <item x="2656"/>
        <item x="2244"/>
        <item x="2823"/>
        <item x="2631"/>
        <item x="2448"/>
        <item x="2360"/>
        <item x="2539"/>
        <item x="1047"/>
        <item x="262"/>
        <item x="2651"/>
        <item x="2555"/>
        <item x="1767"/>
        <item x="2639"/>
        <item x="2687"/>
        <item x="2669"/>
        <item x="2485"/>
        <item x="2723"/>
        <item x="299"/>
        <item x="2754"/>
        <item x="2757"/>
        <item x="2773"/>
        <item x="2787"/>
        <item x="2261"/>
        <item x="2498"/>
        <item x="1116"/>
        <item x="2859"/>
        <item x="2759"/>
        <item x="2745"/>
        <item x="2800"/>
        <item x="2167"/>
        <item x="2507"/>
        <item x="2577"/>
        <item x="378"/>
        <item x="2795"/>
        <item x="1183"/>
        <item x="2378"/>
        <item x="2099"/>
        <item x="2043"/>
        <item x="488"/>
        <item x="2838"/>
        <item x="2804"/>
        <item x="2774"/>
        <item x="550"/>
        <item x="2005"/>
        <item x="2078"/>
        <item x="2036"/>
        <item x="2574"/>
        <item x="2834"/>
        <item x="2278"/>
        <item x="2784"/>
        <item x="2832"/>
        <item x="2750"/>
        <item x="654"/>
        <item x="2828"/>
        <item x="1222"/>
        <item x="2063"/>
        <item x="2459"/>
        <item x="2058"/>
        <item x="2850"/>
        <item x="865"/>
        <item x="2810"/>
        <item x="2104"/>
        <item x="2636"/>
        <item x="414"/>
        <item x="2831"/>
        <item x="1389"/>
        <item x="406"/>
        <item x="2324"/>
        <item x="2147"/>
        <item x="470"/>
        <item x="2604"/>
        <item x="2276"/>
        <item x="2841"/>
        <item x="2716"/>
        <item x="2761"/>
        <item x="2206"/>
        <item x="2476"/>
        <item x="999"/>
        <item x="2830"/>
        <item x="2752"/>
        <item x="2470"/>
        <item x="2685"/>
        <item x="2666"/>
        <item x="1454"/>
        <item x="2801"/>
        <item x="606"/>
        <item x="2623"/>
        <item x="2345"/>
        <item x="2478"/>
        <item x="637"/>
        <item x="232"/>
        <item x="261"/>
        <item x="452"/>
        <item x="1165"/>
        <item x="2681"/>
        <item x="207"/>
        <item x="2408"/>
        <item x="1603"/>
        <item x="2437"/>
        <item x="695"/>
        <item x="623"/>
        <item x="1537"/>
        <item x="1397"/>
        <item x="1581"/>
        <item x="1235"/>
        <item x="1553"/>
        <item x="197"/>
        <item x="1604"/>
        <item x="1463"/>
        <item x="858"/>
        <item x="1576"/>
        <item x="821"/>
        <item x="2325"/>
        <item x="1642"/>
        <item x="1689"/>
        <item x="1923"/>
        <item x="1673"/>
        <item x="1025"/>
        <item x="1268"/>
        <item x="1219"/>
        <item x="1754"/>
        <item x="1734"/>
        <item x="1421"/>
        <item x="972"/>
        <item x="1834"/>
        <item x="1117"/>
        <item x="899"/>
        <item x="1602"/>
        <item x="1057"/>
        <item x="1316"/>
        <item x="1128"/>
        <item x="1946"/>
        <item x="1893"/>
        <item x="157"/>
        <item x="173"/>
        <item x="1425"/>
        <item x="128"/>
        <item x="2023"/>
        <item x="1408"/>
        <item x="1513"/>
        <item x="108"/>
        <item x="2082"/>
        <item x="103"/>
        <item x="2116"/>
        <item x="1717"/>
        <item x="1762"/>
        <item x="2112"/>
        <item x="1813"/>
        <item x="1967"/>
        <item x="2176"/>
        <item x="2312"/>
        <item x="1737"/>
        <item x="156"/>
        <item x="2191"/>
        <item x="2016"/>
        <item x="2462"/>
        <item x="2544"/>
        <item x="1777"/>
        <item x="2012"/>
        <item x="2638"/>
        <item x="2305"/>
        <item x="2667"/>
        <item x="1961"/>
        <item x="1901"/>
        <item x="2634"/>
        <item x="2715"/>
        <item x="2705"/>
        <item x="1510"/>
        <item x="2026"/>
        <item x="2053"/>
        <item x="1541"/>
        <item x="2232"/>
        <item x="1648"/>
        <item x="2351"/>
        <item x="1747"/>
        <item x="2572"/>
        <item x="2579"/>
        <item x="2674"/>
        <item x="2269"/>
        <item x="2202"/>
        <item x="2196"/>
        <item x="2158"/>
        <item x="2218"/>
        <item x="2295"/>
        <item x="2314"/>
        <item x="2406"/>
        <item x="2543"/>
        <item x="2680"/>
        <item x="2704"/>
        <item x="2771"/>
        <item x="2836"/>
        <item x="2833"/>
        <item x="2854"/>
        <item x="2844"/>
        <item x="2855"/>
        <item x="2870"/>
        <item x="1211"/>
        <item x="1204"/>
        <item x="1253"/>
        <item x="1394"/>
        <item x="1473"/>
        <item x="1601"/>
        <item x="1667"/>
        <item x="1829"/>
        <item x="1976"/>
        <item x="2090"/>
        <item x="2195"/>
        <item x="2306"/>
        <item x="2339"/>
        <item x="2463"/>
        <item x="2613"/>
        <item x="2663"/>
        <item x="2695"/>
        <item x="2676"/>
        <item x="844"/>
        <item x="888"/>
        <item x="931"/>
        <item x="980"/>
        <item x="1036"/>
        <item x="1108"/>
        <item x="1180"/>
        <item x="1304"/>
        <item x="1466"/>
        <item x="1586"/>
        <item x="1703"/>
        <item x="1804"/>
        <item x="1886"/>
        <item x="2021"/>
        <item x="2126"/>
        <item x="2229"/>
        <item x="2290"/>
        <item x="2354"/>
        <item x="8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835">
        <item x="69"/>
        <item x="561"/>
        <item x="1209"/>
        <item x="945"/>
        <item x="1768"/>
        <item x="1580"/>
        <item x="637"/>
        <item x="11"/>
        <item x="294"/>
        <item x="651"/>
        <item x="7"/>
        <item x="0"/>
        <item x="942"/>
        <item x="25"/>
        <item x="1"/>
        <item x="5"/>
        <item x="45"/>
        <item x="8"/>
        <item x="41"/>
        <item x="10"/>
        <item x="403"/>
        <item x="402"/>
        <item x="3"/>
        <item x="4"/>
        <item x="24"/>
        <item x="13"/>
        <item x="2"/>
        <item x="9"/>
        <item x="6"/>
        <item x="14"/>
        <item x="17"/>
        <item x="12"/>
        <item x="19"/>
        <item x="22"/>
        <item x="800"/>
        <item x="458"/>
        <item x="994"/>
        <item x="83"/>
        <item x="738"/>
        <item x="146"/>
        <item x="712"/>
        <item x="1160"/>
        <item x="212"/>
        <item x="18"/>
        <item x="251"/>
        <item x="110"/>
        <item x="32"/>
        <item x="23"/>
        <item x="28"/>
        <item x="89"/>
        <item x="58"/>
        <item x="147"/>
        <item x="315"/>
        <item x="34"/>
        <item x="15"/>
        <item x="85"/>
        <item x="859"/>
        <item x="238"/>
        <item x="43"/>
        <item x="20"/>
        <item x="152"/>
        <item x="2335"/>
        <item x="16"/>
        <item x="63"/>
        <item x="893"/>
        <item x="562"/>
        <item x="46"/>
        <item x="104"/>
        <item x="452"/>
        <item x="31"/>
        <item x="70"/>
        <item x="979"/>
        <item x="1288"/>
        <item x="54"/>
        <item x="36"/>
        <item x="48"/>
        <item x="65"/>
        <item x="47"/>
        <item x="1995"/>
        <item x="791"/>
        <item x="1331"/>
        <item x="90"/>
        <item x="324"/>
        <item x="30"/>
        <item x="363"/>
        <item x="1110"/>
        <item x="1202"/>
        <item x="2441"/>
        <item x="441"/>
        <item x="502"/>
        <item x="107"/>
        <item x="117"/>
        <item x="541"/>
        <item x="317"/>
        <item x="33"/>
        <item x="283"/>
        <item x="406"/>
        <item x="118"/>
        <item x="201"/>
        <item x="1267"/>
        <item x="91"/>
        <item x="177"/>
        <item x="222"/>
        <item x="106"/>
        <item x="522"/>
        <item x="103"/>
        <item x="653"/>
        <item x="202"/>
        <item x="1062"/>
        <item x="329"/>
        <item x="472"/>
        <item x="119"/>
        <item x="239"/>
        <item x="505"/>
        <item x="95"/>
        <item x="248"/>
        <item x="1551"/>
        <item x="1555"/>
        <item x="1407"/>
        <item x="935"/>
        <item x="64"/>
        <item x="141"/>
        <item x="532"/>
        <item x="93"/>
        <item x="614"/>
        <item x="73"/>
        <item x="1938"/>
        <item x="371"/>
        <item x="228"/>
        <item x="268"/>
        <item x="322"/>
        <item x="99"/>
        <item x="1848"/>
        <item x="1070"/>
        <item x="568"/>
        <item x="960"/>
        <item x="308"/>
        <item x="1058"/>
        <item x="542"/>
        <item x="1948"/>
        <item x="661"/>
        <item x="101"/>
        <item x="244"/>
        <item x="429"/>
        <item x="970"/>
        <item x="1590"/>
        <item x="658"/>
        <item x="574"/>
        <item x="396"/>
        <item x="331"/>
        <item x="1071"/>
        <item x="1280"/>
        <item x="320"/>
        <item x="849"/>
        <item x="49"/>
        <item x="102"/>
        <item x="808"/>
        <item x="1939"/>
        <item x="1667"/>
        <item x="499"/>
        <item x="896"/>
        <item x="1055"/>
        <item x="1673"/>
        <item x="755"/>
        <item x="617"/>
        <item x="1486"/>
        <item x="1321"/>
        <item x="166"/>
        <item x="467"/>
        <item x="852"/>
        <item x="114"/>
        <item x="965"/>
        <item x="153"/>
        <item x="421"/>
        <item x="172"/>
        <item x="1620"/>
        <item x="816"/>
        <item x="75"/>
        <item x="1521"/>
        <item x="766"/>
        <item x="21"/>
        <item x="242"/>
        <item x="305"/>
        <item x="1040"/>
        <item x="1029"/>
        <item x="39"/>
        <item x="81"/>
        <item x="399"/>
        <item x="44"/>
        <item x="53"/>
        <item x="1310"/>
        <item x="80"/>
        <item x="40"/>
        <item x="518"/>
        <item x="634"/>
        <item x="66"/>
        <item x="540"/>
        <item x="940"/>
        <item x="125"/>
        <item x="250"/>
        <item x="68"/>
        <item x="74"/>
        <item x="1028"/>
        <item x="143"/>
        <item x="789"/>
        <item x="899"/>
        <item x="262"/>
        <item x="301"/>
        <item x="97"/>
        <item x="286"/>
        <item x="1238"/>
        <item x="1161"/>
        <item x="1015"/>
        <item x="533"/>
        <item x="139"/>
        <item x="1165"/>
        <item x="1119"/>
        <item x="1333"/>
        <item x="527"/>
        <item x="2525"/>
        <item x="2073"/>
        <item x="223"/>
        <item x="87"/>
        <item x="416"/>
        <item x="197"/>
        <item x="475"/>
        <item x="282"/>
        <item x="1107"/>
        <item x="122"/>
        <item x="96"/>
        <item x="861"/>
        <item x="1509"/>
        <item x="871"/>
        <item x="681"/>
        <item x="1034"/>
        <item x="1369"/>
        <item x="927"/>
        <item x="1373"/>
        <item x="803"/>
        <item x="949"/>
        <item x="404"/>
        <item x="196"/>
        <item x="495"/>
        <item x="432"/>
        <item x="621"/>
        <item x="793"/>
        <item x="270"/>
        <item x="721"/>
        <item x="1581"/>
        <item x="199"/>
        <item x="862"/>
        <item x="805"/>
        <item x="851"/>
        <item x="247"/>
        <item x="929"/>
        <item x="491"/>
        <item x="198"/>
        <item x="529"/>
        <item x="384"/>
        <item x="163"/>
        <item x="897"/>
        <item x="806"/>
        <item x="243"/>
        <item x="757"/>
        <item x="27"/>
        <item x="664"/>
        <item x="767"/>
        <item x="307"/>
        <item x="1024"/>
        <item x="60"/>
        <item x="333"/>
        <item x="393"/>
        <item x="1198"/>
        <item x="534"/>
        <item x="62"/>
        <item x="611"/>
        <item x="192"/>
        <item x="670"/>
        <item x="515"/>
        <item x="1794"/>
        <item x="941"/>
        <item x="756"/>
        <item x="632"/>
        <item x="655"/>
        <item x="368"/>
        <item x="299"/>
        <item x="977"/>
        <item x="392"/>
        <item x="57"/>
        <item x="590"/>
        <item x="79"/>
        <item x="1397"/>
        <item x="604"/>
        <item x="446"/>
        <item x="252"/>
        <item x="687"/>
        <item x="497"/>
        <item x="37"/>
        <item x="933"/>
        <item x="1114"/>
        <item x="275"/>
        <item x="361"/>
        <item x="592"/>
        <item x="112"/>
        <item x="218"/>
        <item x="741"/>
        <item x="217"/>
        <item x="167"/>
        <item x="397"/>
        <item x="550"/>
        <item x="291"/>
        <item x="67"/>
        <item x="691"/>
        <item x="105"/>
        <item x="276"/>
        <item x="257"/>
        <item x="880"/>
        <item x="1016"/>
        <item x="385"/>
        <item x="1005"/>
        <item x="1545"/>
        <item x="535"/>
        <item x="744"/>
        <item x="272"/>
        <item x="128"/>
        <item x="567"/>
        <item x="587"/>
        <item x="1371"/>
        <item x="126"/>
        <item x="182"/>
        <item x="436"/>
        <item x="631"/>
        <item x="639"/>
        <item x="848"/>
        <item x="277"/>
        <item x="1219"/>
        <item x="1988"/>
        <item x="1035"/>
        <item x="1050"/>
        <item x="133"/>
        <item x="347"/>
        <item x="136"/>
        <item x="309"/>
        <item x="991"/>
        <item x="742"/>
        <item x="1440"/>
        <item x="280"/>
        <item x="474"/>
        <item x="337"/>
        <item x="1096"/>
        <item x="1436"/>
        <item x="511"/>
        <item x="646"/>
        <item x="964"/>
        <item x="1884"/>
        <item x="132"/>
        <item x="1000"/>
        <item x="340"/>
        <item x="405"/>
        <item x="169"/>
        <item x="642"/>
        <item x="210"/>
        <item x="1002"/>
        <item x="834"/>
        <item x="901"/>
        <item x="2084"/>
        <item x="1039"/>
        <item x="1025"/>
        <item x="2123"/>
        <item x="375"/>
        <item x="1844"/>
        <item x="1224"/>
        <item x="645"/>
        <item x="359"/>
        <item x="807"/>
        <item x="477"/>
        <item x="187"/>
        <item x="1137"/>
        <item x="546"/>
        <item x="1934"/>
        <item x="426"/>
        <item x="207"/>
        <item x="455"/>
        <item x="206"/>
        <item x="936"/>
        <item x="1718"/>
        <item x="1516"/>
        <item x="115"/>
        <item x="149"/>
        <item x="508"/>
        <item x="525"/>
        <item x="830"/>
        <item x="241"/>
        <item x="2114"/>
        <item x="481"/>
        <item x="692"/>
        <item x="220"/>
        <item x="1177"/>
        <item x="237"/>
        <item x="234"/>
        <item x="356"/>
        <item x="233"/>
        <item x="263"/>
        <item x="2163"/>
        <item x="476"/>
        <item x="232"/>
        <item x="258"/>
        <item x="311"/>
        <item x="394"/>
        <item x="904"/>
        <item x="1891"/>
        <item x="460"/>
        <item x="1692"/>
        <item x="370"/>
        <item x="1623"/>
        <item x="295"/>
        <item x="214"/>
        <item x="750"/>
        <item x="227"/>
        <item x="635"/>
        <item x="26"/>
        <item x="524"/>
        <item x="303"/>
        <item x="1353"/>
        <item x="269"/>
        <item x="267"/>
        <item x="259"/>
        <item x="323"/>
        <item x="1178"/>
        <item x="382"/>
        <item x="479"/>
        <item x="1460"/>
        <item x="423"/>
        <item x="334"/>
        <item x="773"/>
        <item x="327"/>
        <item x="1133"/>
        <item x="493"/>
        <item x="600"/>
        <item x="391"/>
        <item x="240"/>
        <item x="1305"/>
        <item x="42"/>
        <item x="596"/>
        <item x="38"/>
        <item x="736"/>
        <item x="884"/>
        <item x="565"/>
        <item x="947"/>
        <item x="35"/>
        <item x="920"/>
        <item x="339"/>
        <item x="292"/>
        <item x="373"/>
        <item x="875"/>
        <item x="1083"/>
        <item x="677"/>
        <item x="260"/>
        <item x="882"/>
        <item x="29"/>
        <item x="507"/>
        <item x="553"/>
        <item x="570"/>
        <item x="589"/>
        <item x="743"/>
        <item x="1402"/>
        <item x="597"/>
        <item x="845"/>
        <item x="1104"/>
        <item x="841"/>
        <item x="1997"/>
        <item x="398"/>
        <item x="559"/>
        <item x="1051"/>
        <item x="82"/>
        <item x="431"/>
        <item x="560"/>
        <item x="2167"/>
        <item x="641"/>
        <item x="558"/>
        <item x="840"/>
        <item x="573"/>
        <item x="1744"/>
        <item x="52"/>
        <item x="1009"/>
        <item x="1790"/>
        <item x="51"/>
        <item x="56"/>
        <item x="1135"/>
        <item x="958"/>
        <item x="72"/>
        <item x="809"/>
        <item x="660"/>
        <item x="520"/>
        <item x="55"/>
        <item x="1217"/>
        <item x="1429"/>
        <item x="892"/>
        <item x="1787"/>
        <item x="1036"/>
        <item x="1462"/>
        <item x="1099"/>
        <item x="1355"/>
        <item x="1847"/>
        <item x="783"/>
        <item x="50"/>
        <item x="440"/>
        <item x="725"/>
        <item x="129"/>
        <item x="1752"/>
        <item x="78"/>
        <item x="1831"/>
        <item x="1854"/>
        <item x="59"/>
        <item x="435"/>
        <item x="850"/>
        <item x="376"/>
        <item x="537"/>
        <item x="1725"/>
        <item x="722"/>
        <item x="1411"/>
        <item x="673"/>
        <item x="2630"/>
        <item x="1236"/>
        <item x="1538"/>
        <item x="98"/>
        <item x="1297"/>
        <item x="208"/>
        <item x="1466"/>
        <item x="1079"/>
        <item x="88"/>
        <item x="879"/>
        <item x="1246"/>
        <item x="730"/>
        <item x="517"/>
        <item x="774"/>
        <item x="1139"/>
        <item x="1941"/>
        <item x="581"/>
        <item x="1504"/>
        <item x="672"/>
        <item x="1074"/>
        <item x="181"/>
        <item x="1220"/>
        <item x="576"/>
        <item x="1358"/>
        <item x="887"/>
        <item x="1453"/>
        <item x="1575"/>
        <item x="731"/>
        <item x="137"/>
        <item x="781"/>
        <item x="912"/>
        <item x="1493"/>
        <item x="819"/>
        <item x="1680"/>
        <item x="1258"/>
        <item x="1966"/>
        <item x="1106"/>
        <item x="675"/>
        <item x="1272"/>
        <item x="891"/>
        <item x="716"/>
        <item x="740"/>
        <item x="745"/>
        <item x="1824"/>
        <item x="1277"/>
        <item x="1172"/>
        <item x="478"/>
        <item x="140"/>
        <item x="530"/>
        <item x="1155"/>
        <item x="746"/>
        <item x="1636"/>
        <item x="1022"/>
        <item x="492"/>
        <item x="665"/>
        <item x="2318"/>
        <item x="1663"/>
        <item x="158"/>
        <item x="601"/>
        <item x="1464"/>
        <item x="1926"/>
        <item x="461"/>
        <item x="863"/>
        <item x="1546"/>
        <item x="759"/>
        <item x="686"/>
        <item x="796"/>
        <item x="1675"/>
        <item x="727"/>
        <item x="417"/>
        <item x="765"/>
        <item x="367"/>
        <item x="174"/>
        <item x="409"/>
        <item x="380"/>
        <item x="1142"/>
        <item x="1006"/>
        <item x="820"/>
        <item x="456"/>
        <item x="768"/>
        <item x="625"/>
        <item x="148"/>
        <item x="281"/>
        <item x="165"/>
        <item x="1379"/>
        <item x="975"/>
        <item x="1196"/>
        <item x="963"/>
        <item x="1145"/>
        <item x="1189"/>
        <item x="173"/>
        <item x="572"/>
        <item x="1737"/>
        <item x="245"/>
        <item x="445"/>
        <item x="332"/>
        <item x="599"/>
        <item x="264"/>
        <item x="717"/>
        <item x="909"/>
        <item x="2062"/>
        <item x="298"/>
        <item x="224"/>
        <item x="438"/>
        <item x="1001"/>
        <item x="810"/>
        <item x="255"/>
        <item x="378"/>
        <item x="583"/>
        <item x="1284"/>
        <item x="2478"/>
        <item x="1018"/>
        <item x="325"/>
        <item x="296"/>
        <item x="538"/>
        <item x="353"/>
        <item x="1032"/>
        <item x="349"/>
        <item x="273"/>
        <item x="346"/>
        <item x="450"/>
        <item x="284"/>
        <item x="1031"/>
        <item x="289"/>
        <item x="956"/>
        <item x="379"/>
        <item x="1045"/>
        <item x="418"/>
        <item x="411"/>
        <item x="395"/>
        <item x="216"/>
        <item x="506"/>
        <item x="1004"/>
        <item x="1048"/>
        <item x="138"/>
        <item x="919"/>
        <item x="321"/>
        <item x="168"/>
        <item x="2063"/>
        <item x="310"/>
        <item x="154"/>
        <item x="1290"/>
        <item x="795"/>
        <item x="1214"/>
        <item x="350"/>
        <item x="439"/>
        <item x="1275"/>
        <item x="1012"/>
        <item x="330"/>
        <item x="343"/>
        <item x="1380"/>
        <item x="145"/>
        <item x="2268"/>
        <item x="974"/>
        <item x="348"/>
        <item x="1363"/>
        <item x="1409"/>
        <item x="314"/>
        <item x="130"/>
        <item x="1262"/>
        <item x="61"/>
        <item x="142"/>
        <item x="185"/>
        <item x="1010"/>
        <item x="457"/>
        <item x="1877"/>
        <item x="2633"/>
        <item x="925"/>
        <item x="366"/>
        <item x="2096"/>
        <item x="1192"/>
        <item x="1101"/>
        <item x="728"/>
        <item x="799"/>
        <item x="94"/>
        <item x="424"/>
        <item x="92"/>
        <item x="1572"/>
        <item x="1713"/>
        <item x="205"/>
        <item x="1042"/>
        <item x="77"/>
        <item x="1253"/>
        <item x="302"/>
        <item x="886"/>
        <item x="823"/>
        <item x="100"/>
        <item x="364"/>
        <item x="1517"/>
        <item x="501"/>
        <item x="1376"/>
        <item x="180"/>
        <item x="188"/>
        <item x="464"/>
        <item x="469"/>
        <item x="1470"/>
        <item x="812"/>
        <item x="1279"/>
        <item x="2492"/>
        <item x="109"/>
        <item x="1061"/>
        <item x="1176"/>
        <item x="906"/>
        <item x="200"/>
        <item x="159"/>
        <item x="607"/>
        <item x="127"/>
        <item x="123"/>
        <item x="171"/>
        <item x="2149"/>
        <item x="176"/>
        <item x="856"/>
        <item x="271"/>
        <item x="2280"/>
        <item x="1311"/>
        <item x="2400"/>
        <item x="1512"/>
        <item x="857"/>
        <item x="336"/>
        <item x="2299"/>
        <item x="486"/>
        <item x="1053"/>
        <item x="1452"/>
        <item x="1621"/>
        <item x="195"/>
        <item x="179"/>
        <item x="1622"/>
        <item x="1473"/>
        <item x="1543"/>
        <item x="1082"/>
        <item x="120"/>
        <item x="121"/>
        <item x="1068"/>
        <item x="1289"/>
        <item x="1721"/>
        <item x="748"/>
        <item x="1128"/>
        <item x="1520"/>
        <item x="1698"/>
        <item x="1102"/>
        <item x="1326"/>
        <item x="967"/>
        <item x="953"/>
        <item x="577"/>
        <item x="1858"/>
        <item x="1154"/>
        <item x="193"/>
        <item x="2332"/>
        <item x="503"/>
        <item x="1654"/>
        <item x="1271"/>
        <item x="1459"/>
        <item x="2544"/>
        <item x="2240"/>
        <item x="622"/>
        <item x="500"/>
        <item x="1170"/>
        <item x="160"/>
        <item x="1873"/>
        <item x="2099"/>
        <item x="468"/>
        <item x="1943"/>
        <item x="1047"/>
        <item x="1403"/>
        <item x="1610"/>
        <item x="1578"/>
        <item x="1324"/>
        <item x="549"/>
        <item x="1427"/>
        <item x="1086"/>
        <item x="204"/>
        <item x="1861"/>
        <item x="1129"/>
        <item x="1377"/>
        <item x="1187"/>
        <item x="1595"/>
        <item x="2618"/>
        <item x="1868"/>
        <item x="297"/>
        <item x="548"/>
        <item x="1237"/>
        <item x="1255"/>
        <item x="1105"/>
        <item x="156"/>
        <item x="1536"/>
        <item x="2047"/>
        <item x="868"/>
        <item x="1368"/>
        <item x="448"/>
        <item x="261"/>
        <item x="2208"/>
        <item x="1491"/>
        <item x="1341"/>
        <item x="1410"/>
        <item x="585"/>
        <item x="274"/>
        <item x="313"/>
        <item x="422"/>
        <item x="1121"/>
        <item x="633"/>
        <item x="1354"/>
        <item x="1418"/>
        <item x="1563"/>
        <item x="2314"/>
        <item x="666"/>
        <item x="881"/>
        <item x="674"/>
        <item x="1329"/>
        <item x="1556"/>
        <item x="279"/>
        <item x="1072"/>
        <item x="2117"/>
        <item x="2151"/>
        <item x="895"/>
        <item x="401"/>
        <item x="1569"/>
        <item x="519"/>
        <item x="1525"/>
        <item x="1882"/>
        <item x="344"/>
        <item x="602"/>
        <item x="1268"/>
        <item x="312"/>
        <item x="999"/>
        <item x="900"/>
        <item x="215"/>
        <item x="1544"/>
        <item x="734"/>
        <item x="229"/>
        <item x="2129"/>
        <item x="552"/>
        <item x="1208"/>
        <item x="760"/>
        <item x="2637"/>
        <item x="1080"/>
        <item x="191"/>
        <item x="844"/>
        <item x="708"/>
        <item x="444"/>
        <item x="184"/>
        <item x="853"/>
        <item x="2085"/>
        <item x="714"/>
        <item x="1309"/>
        <item x="345"/>
        <item x="1033"/>
        <item x="1482"/>
        <item x="1592"/>
        <item x="1095"/>
        <item x="183"/>
        <item x="1124"/>
        <item x="797"/>
        <item x="763"/>
        <item x="1494"/>
        <item x="2011"/>
        <item x="2436"/>
        <item x="876"/>
        <item x="1337"/>
        <item x="164"/>
        <item x="939"/>
        <item x="652"/>
        <item x="186"/>
        <item x="1994"/>
        <item x="300"/>
        <item x="1251"/>
        <item x="1632"/>
        <item x="1967"/>
        <item x="1212"/>
        <item x="2562"/>
        <item x="157"/>
        <item x="1772"/>
        <item x="682"/>
        <item x="513"/>
        <item x="1319"/>
        <item x="1078"/>
        <item x="623"/>
        <item x="1422"/>
        <item x="1439"/>
        <item x="1164"/>
        <item x="1348"/>
        <item x="1359"/>
        <item x="1372"/>
        <item x="1194"/>
        <item x="636"/>
        <item x="1691"/>
        <item x="1688"/>
        <item x="2052"/>
        <item x="787"/>
        <item x="2279"/>
        <item x="1764"/>
        <item x="1798"/>
        <item x="1478"/>
        <item x="1112"/>
        <item x="827"/>
        <item x="528"/>
        <item x="488"/>
        <item x="1328"/>
        <item x="771"/>
        <item x="1687"/>
        <item x="1712"/>
        <item x="676"/>
        <item x="1092"/>
        <item x="1607"/>
        <item x="1340"/>
        <item x="2042"/>
        <item x="815"/>
        <item x="578"/>
        <item x="235"/>
        <item x="175"/>
        <item x="1704"/>
        <item x="667"/>
        <item x="1174"/>
        <item x="1707"/>
        <item x="1304"/>
        <item x="825"/>
        <item x="907"/>
        <item x="1091"/>
        <item x="1906"/>
        <item x="1552"/>
        <item x="1228"/>
        <item x="285"/>
        <item x="1263"/>
        <item x="1771"/>
        <item x="1144"/>
        <item x="1023"/>
        <item x="802"/>
        <item x="1479"/>
        <item x="1477"/>
        <item x="613"/>
        <item x="777"/>
        <item x="973"/>
        <item x="1587"/>
        <item x="1467"/>
        <item x="249"/>
        <item x="1652"/>
        <item x="144"/>
        <item x="959"/>
        <item x="1658"/>
        <item x="194"/>
        <item x="1264"/>
        <item x="387"/>
        <item x="1282"/>
        <item x="1811"/>
        <item x="278"/>
        <item x="170"/>
        <item x="1757"/>
        <item x="484"/>
        <item x="1291"/>
        <item x="412"/>
        <item x="2031"/>
        <item x="1864"/>
        <item x="1243"/>
        <item x="521"/>
        <item x="253"/>
        <item x="2002"/>
        <item x="1400"/>
        <item x="2110"/>
        <item x="288"/>
        <item x="388"/>
        <item x="1664"/>
        <item x="2248"/>
        <item x="1063"/>
        <item x="226"/>
        <item x="1077"/>
        <item x="1175"/>
        <item x="591"/>
        <item x="782"/>
        <item x="990"/>
        <item x="1717"/>
        <item x="1312"/>
        <item x="86"/>
        <item x="512"/>
        <item x="697"/>
        <item x="490"/>
        <item x="720"/>
        <item x="1044"/>
        <item x="113"/>
        <item x="654"/>
        <item x="726"/>
        <item x="2422"/>
        <item x="1761"/>
        <item x="2235"/>
        <item x="2048"/>
        <item x="1020"/>
        <item x="211"/>
        <item x="386"/>
        <item x="209"/>
        <item x="407"/>
        <item x="1928"/>
        <item x="1866"/>
        <item x="1298"/>
        <item x="647"/>
        <item x="1990"/>
        <item x="1030"/>
        <item x="1195"/>
        <item x="293"/>
        <item x="71"/>
        <item x="609"/>
        <item x="1553"/>
        <item x="1043"/>
        <item x="428"/>
        <item x="1481"/>
        <item x="1541"/>
        <item x="1401"/>
        <item x="1978"/>
        <item x="1601"/>
        <item x="84"/>
        <item x="571"/>
        <item x="2338"/>
        <item x="619"/>
        <item x="454"/>
        <item x="190"/>
        <item x="826"/>
        <item x="1957"/>
        <item x="2142"/>
        <item x="1378"/>
        <item x="1975"/>
        <item x="362"/>
        <item x="335"/>
        <item x="554"/>
        <item x="1951"/>
        <item x="1500"/>
        <item x="536"/>
        <item x="1853"/>
        <item x="2010"/>
        <item x="1722"/>
        <item x="338"/>
        <item x="2536"/>
        <item x="762"/>
        <item x="150"/>
        <item x="2329"/>
        <item x="287"/>
        <item x="1825"/>
        <item x="638"/>
        <item x="1256"/>
        <item x="715"/>
        <item x="2323"/>
        <item x="628"/>
        <item x="76"/>
        <item x="2104"/>
        <item x="1384"/>
        <item x="2136"/>
        <item x="108"/>
        <item x="905"/>
        <item x="838"/>
        <item x="1618"/>
        <item x="2491"/>
        <item x="369"/>
        <item x="1260"/>
        <item x="698"/>
        <item x="449"/>
        <item x="1399"/>
        <item x="1762"/>
        <item x="425"/>
        <item x="2100"/>
        <item x="2384"/>
        <item x="911"/>
        <item x="764"/>
        <item x="151"/>
        <item x="124"/>
        <item x="1454"/>
        <item x="1431"/>
        <item x="605"/>
        <item x="463"/>
        <item x="1157"/>
        <item x="1476"/>
        <item x="1180"/>
        <item x="1076"/>
        <item x="2782"/>
        <item x="1530"/>
        <item x="1576"/>
        <item x="459"/>
        <item x="482"/>
        <item x="1637"/>
        <item x="489"/>
        <item x="1775"/>
        <item x="1398"/>
        <item x="1745"/>
        <item x="473"/>
        <item x="1782"/>
        <item x="1550"/>
        <item x="1148"/>
        <item x="131"/>
        <item x="969"/>
        <item x="898"/>
        <item x="134"/>
        <item x="1266"/>
        <item x="951"/>
        <item x="831"/>
        <item x="1385"/>
        <item x="867"/>
        <item x="1634"/>
        <item x="976"/>
        <item x="155"/>
        <item x="1485"/>
        <item x="1827"/>
        <item x="1840"/>
        <item x="1984"/>
        <item x="494"/>
        <item x="2214"/>
        <item x="931"/>
        <item x="1665"/>
        <item x="989"/>
        <item x="1200"/>
        <item x="437"/>
        <item x="1499"/>
        <item x="2538"/>
        <item x="1633"/>
        <item x="938"/>
        <item x="1011"/>
        <item x="842"/>
        <item x="1565"/>
        <item x="547"/>
        <item x="709"/>
        <item x="2109"/>
        <item x="1851"/>
        <item x="219"/>
        <item x="543"/>
        <item x="1539"/>
        <item x="2512"/>
        <item x="1876"/>
        <item x="2145"/>
        <item x="1917"/>
        <item x="1367"/>
        <item x="582"/>
        <item x="2693"/>
        <item x="1895"/>
        <item x="1468"/>
        <item x="1069"/>
        <item x="566"/>
        <item x="2034"/>
        <item x="1158"/>
        <item x="1547"/>
        <item x="1390"/>
        <item x="2092"/>
        <item x="443"/>
        <item x="465"/>
        <item x="1528"/>
        <item x="2683"/>
        <item x="1701"/>
        <item x="1706"/>
        <item x="358"/>
        <item x="2152"/>
        <item x="1514"/>
        <item x="1631"/>
        <item x="648"/>
        <item x="2379"/>
        <item x="2432"/>
        <item x="1976"/>
        <item x="1103"/>
        <item x="2510"/>
        <item x="813"/>
        <item x="516"/>
        <item x="557"/>
        <item x="1619"/>
        <item x="1778"/>
        <item x="2726"/>
        <item x="1113"/>
        <item x="2255"/>
        <item x="510"/>
        <item x="689"/>
        <item x="2670"/>
        <item x="966"/>
        <item x="306"/>
        <item x="950"/>
        <item x="1826"/>
        <item x="2710"/>
        <item x="1662"/>
        <item x="1746"/>
        <item x="430"/>
        <item x="616"/>
        <item x="1606"/>
        <item x="2647"/>
        <item x="2650"/>
        <item x="1670"/>
        <item x="1855"/>
        <item x="1650"/>
        <item x="447"/>
        <item x="874"/>
        <item x="2311"/>
        <item x="2180"/>
        <item x="916"/>
        <item x="2362"/>
        <item x="2118"/>
        <item x="1567"/>
        <item x="1571"/>
        <item x="943"/>
        <item x="1781"/>
        <item x="2656"/>
        <item x="2403"/>
        <item x="2285"/>
        <item x="2624"/>
        <item x="1446"/>
        <item x="1259"/>
        <item x="2489"/>
        <item x="902"/>
        <item x="580"/>
        <item x="858"/>
        <item x="2322"/>
        <item x="1221"/>
        <item x="2191"/>
        <item x="2713"/>
        <item x="1252"/>
        <item x="2242"/>
        <item x="1420"/>
        <item x="2479"/>
        <item x="2493"/>
        <item x="1819"/>
        <item x="483"/>
        <item x="1753"/>
        <item x="1684"/>
        <item x="2276"/>
        <item x="2373"/>
        <item x="1730"/>
        <item x="1731"/>
        <item x="678"/>
        <item x="2366"/>
        <item x="1690"/>
        <item x="1850"/>
        <item x="1645"/>
        <item x="2292"/>
        <item x="593"/>
        <item x="735"/>
        <item x="694"/>
        <item x="1127"/>
        <item x="1508"/>
        <item x="1073"/>
        <item x="2484"/>
        <item x="1434"/>
        <item x="2434"/>
        <item x="1874"/>
        <item x="832"/>
        <item x="564"/>
        <item x="544"/>
        <item x="729"/>
        <item x="1065"/>
        <item x="1791"/>
        <item x="1408"/>
        <item x="563"/>
        <item x="1116"/>
        <item x="1067"/>
        <item x="1444"/>
        <item x="699"/>
        <item x="855"/>
        <item x="2559"/>
        <item x="2465"/>
        <item x="1432"/>
        <item x="1616"/>
        <item x="711"/>
        <item x="788"/>
        <item x="688"/>
        <item x="1299"/>
        <item x="2356"/>
        <item x="1987"/>
        <item x="1383"/>
        <item x="1818"/>
        <item x="1888"/>
        <item x="792"/>
        <item x="1089"/>
        <item x="2430"/>
        <item x="1090"/>
        <item x="737"/>
        <item x="1671"/>
        <item x="1186"/>
        <item x="2646"/>
        <item x="618"/>
        <item x="733"/>
        <item x="603"/>
        <item x="818"/>
        <item x="1501"/>
        <item x="2037"/>
        <item x="1842"/>
        <item x="872"/>
        <item x="1049"/>
        <item x="630"/>
        <item x="685"/>
        <item x="804"/>
        <item x="1814"/>
        <item x="2192"/>
        <item x="531"/>
        <item x="1229"/>
        <item x="778"/>
        <item x="2426"/>
        <item x="864"/>
        <item x="509"/>
        <item x="1131"/>
        <item x="2066"/>
        <item x="640"/>
        <item x="2273"/>
        <item x="2317"/>
        <item x="2392"/>
        <item x="2369"/>
        <item x="2286"/>
        <item x="2029"/>
        <item x="1630"/>
        <item x="995"/>
        <item x="1136"/>
        <item x="1549"/>
        <item x="1867"/>
        <item x="1638"/>
        <item x="1474"/>
        <item x="1558"/>
        <item x="2705"/>
        <item x="2681"/>
        <item x="690"/>
        <item x="822"/>
        <item x="1846"/>
        <item x="1524"/>
        <item x="2227"/>
        <item x="1773"/>
        <item x="2695"/>
        <item x="2555"/>
        <item x="442"/>
        <item x="2480"/>
        <item x="419"/>
        <item x="1749"/>
        <item x="821"/>
        <item x="2351"/>
        <item x="1419"/>
        <item x="2171"/>
        <item x="705"/>
        <item x="1910"/>
        <item x="1677"/>
        <item x="1149"/>
        <item x="1199"/>
        <item x="2211"/>
        <item x="1334"/>
        <item x="723"/>
        <item x="1392"/>
        <item x="1413"/>
        <item x="1270"/>
        <item x="2190"/>
        <item x="365"/>
        <item x="2028"/>
        <item x="2617"/>
        <item x="1710"/>
        <item x="1171"/>
        <item x="2057"/>
        <item x="1836"/>
        <item x="1143"/>
        <item x="2155"/>
        <item x="696"/>
        <item x="1188"/>
        <item x="2698"/>
        <item x="1830"/>
        <item x="471"/>
        <item x="811"/>
        <item x="913"/>
        <item x="954"/>
        <item x="1743"/>
        <item x="1123"/>
        <item x="2097"/>
        <item x="2179"/>
        <item x="1676"/>
        <item x="1672"/>
        <item x="2739"/>
        <item x="1894"/>
        <item x="1318"/>
        <item x="2185"/>
        <item x="978"/>
        <item x="1511"/>
        <item x="1813"/>
        <item x="2367"/>
        <item x="2106"/>
        <item x="2413"/>
        <item x="1920"/>
        <item x="1901"/>
        <item x="2391"/>
        <item x="1589"/>
        <item x="1568"/>
        <item x="595"/>
        <item x="1796"/>
        <item x="1450"/>
        <item x="1823"/>
        <item x="2688"/>
        <item x="961"/>
        <item x="2664"/>
        <item x="1708"/>
        <item x="610"/>
        <item x="1734"/>
        <item x="1724"/>
        <item x="2121"/>
        <item x="2376"/>
        <item x="776"/>
        <item x="1505"/>
        <item x="1679"/>
        <item x="1821"/>
        <item x="1694"/>
        <item x="890"/>
        <item x="2443"/>
        <item x="817"/>
        <item x="1899"/>
        <item x="1760"/>
        <item x="659"/>
        <item x="1955"/>
        <item x="2130"/>
        <item x="594"/>
        <item x="1269"/>
        <item x="514"/>
        <item x="1985"/>
        <item x="451"/>
        <item x="624"/>
        <item x="523"/>
        <item x="2353"/>
        <item x="1748"/>
        <item x="414"/>
        <item x="342"/>
        <item x="2333"/>
        <item x="372"/>
        <item x="555"/>
        <item x="1287"/>
        <item x="2337"/>
        <item x="649"/>
        <item x="2230"/>
        <item x="357"/>
        <item x="1608"/>
        <item x="608"/>
        <item x="1947"/>
        <item x="319"/>
        <item x="1912"/>
        <item x="1613"/>
        <item x="870"/>
        <item x="2008"/>
        <item x="987"/>
        <item x="2414"/>
        <item x="466"/>
        <item x="751"/>
        <item x="2217"/>
        <item x="400"/>
        <item x="1907"/>
        <item x="1360"/>
        <item x="1313"/>
        <item x="2249"/>
        <item x="2200"/>
        <item x="2346"/>
        <item x="1323"/>
        <item x="703"/>
        <item x="2204"/>
        <item x="1577"/>
        <item x="1709"/>
        <item x="1342"/>
        <item x="2749"/>
        <item x="225"/>
        <item x="1727"/>
        <item x="2607"/>
        <item x="1100"/>
        <item x="1210"/>
        <item x="915"/>
        <item x="883"/>
        <item x="1929"/>
        <item x="2463"/>
        <item x="1657"/>
        <item x="2508"/>
        <item x="1213"/>
        <item x="1767"/>
        <item x="1834"/>
        <item x="1935"/>
        <item x="1945"/>
        <item x="1535"/>
        <item x="2758"/>
        <item x="2487"/>
        <item x="221"/>
        <item x="2304"/>
        <item x="2420"/>
        <item x="1352"/>
        <item x="761"/>
        <item x="2495"/>
        <item x="1118"/>
        <item x="1370"/>
        <item x="1443"/>
        <item x="1892"/>
        <item x="992"/>
        <item x="2415"/>
        <item x="2199"/>
        <item x="2472"/>
        <item x="885"/>
        <item x="1285"/>
        <item x="790"/>
        <item x="1829"/>
        <item x="2363"/>
        <item x="2567"/>
        <item x="1802"/>
        <item x="2138"/>
        <item x="2054"/>
        <item x="1159"/>
        <item x="833"/>
        <item x="2808"/>
        <item x="1513"/>
        <item x="1537"/>
        <item x="1455"/>
        <item x="1765"/>
        <item x="2113"/>
        <item x="2599"/>
        <item x="2330"/>
        <item x="2078"/>
        <item x="231"/>
        <item x="355"/>
        <item x="1751"/>
        <item x="1875"/>
        <item x="1689"/>
        <item x="326"/>
        <item x="1108"/>
        <item x="1204"/>
        <item x="1656"/>
        <item x="2486"/>
        <item x="1741"/>
        <item x="1809"/>
        <item x="1916"/>
        <item x="1540"/>
        <item x="374"/>
        <item x="2080"/>
        <item x="2442"/>
        <item x="968"/>
        <item x="1021"/>
        <item x="2509"/>
        <item x="1314"/>
        <item x="413"/>
        <item x="1428"/>
        <item x="2390"/>
        <item x="908"/>
        <item x="360"/>
        <item x="2068"/>
        <item x="1475"/>
        <item x="2604"/>
        <item x="290"/>
        <item x="2019"/>
        <item x="1316"/>
        <item x="1097"/>
        <item x="341"/>
        <item x="1471"/>
        <item x="2828"/>
        <item x="352"/>
        <item x="2652"/>
        <item x="1803"/>
        <item x="1856"/>
        <item x="1886"/>
        <item x="1560"/>
        <item x="2178"/>
        <item x="2663"/>
        <item x="2497"/>
        <item x="985"/>
        <item x="1839"/>
        <item x="2264"/>
        <item x="1845"/>
        <item x="1738"/>
        <item x="2250"/>
        <item x="2221"/>
        <item x="2127"/>
        <item x="2578"/>
        <item x="2485"/>
        <item x="2275"/>
        <item x="2383"/>
        <item x="2026"/>
        <item x="2023"/>
        <item x="2805"/>
        <item x="1887"/>
        <item x="2348"/>
        <item x="1386"/>
        <item x="1659"/>
        <item x="410"/>
        <item x="1261"/>
        <item x="2003"/>
        <item x="2176"/>
        <item x="2001"/>
        <item x="2012"/>
        <item x="2253"/>
        <item x="2245"/>
        <item x="2517"/>
        <item x="2135"/>
        <item x="1699"/>
        <item x="2173"/>
        <item x="2316"/>
        <item x="2459"/>
        <item x="2594"/>
        <item x="2195"/>
        <item x="2833"/>
        <item x="719"/>
        <item x="1788"/>
        <item x="2075"/>
        <item x="2586"/>
        <item x="1759"/>
        <item x="2469"/>
        <item x="2147"/>
        <item x="2506"/>
        <item x="2225"/>
        <item x="2631"/>
        <item x="2526"/>
        <item x="2569"/>
        <item x="2628"/>
        <item x="2543"/>
        <item x="2168"/>
        <item x="2516"/>
        <item x="2625"/>
        <item x="2233"/>
        <item x="1628"/>
        <item x="1695"/>
        <item x="2444"/>
        <item x="1784"/>
        <item x="2290"/>
        <item x="1635"/>
        <item x="2658"/>
        <item x="2609"/>
        <item x="2529"/>
        <item x="2424"/>
        <item x="2393"/>
        <item x="1554"/>
        <item x="2359"/>
        <item x="2790"/>
        <item x="1800"/>
        <item x="1697"/>
        <item x="1573"/>
        <item x="2281"/>
        <item x="718"/>
        <item x="2103"/>
        <item x="1240"/>
        <item x="2021"/>
        <item x="2301"/>
        <item x="2310"/>
        <item x="2213"/>
        <item x="1374"/>
        <item x="1548"/>
        <item x="2258"/>
        <item x="2357"/>
        <item x="1998"/>
        <item x="1190"/>
        <item x="2577"/>
        <item x="2550"/>
        <item x="1969"/>
        <item x="2128"/>
        <item x="1234"/>
        <item x="1600"/>
        <item x="2036"/>
        <item x="1393"/>
        <item x="2060"/>
        <item x="775"/>
        <item x="948"/>
        <item x="2425"/>
        <item x="1655"/>
        <item x="1862"/>
        <item x="1566"/>
        <item x="1869"/>
        <item x="1755"/>
        <item x="1286"/>
        <item x="2700"/>
        <item x="2018"/>
        <item x="2177"/>
        <item x="2674"/>
        <item x="328"/>
        <item x="922"/>
        <item x="1908"/>
        <item x="2053"/>
        <item x="1958"/>
        <item x="1889"/>
        <item x="377"/>
        <item x="390"/>
        <item x="2566"/>
        <item x="504"/>
        <item x="1893"/>
        <item x="316"/>
        <item x="2584"/>
        <item x="1979"/>
        <item x="2418"/>
        <item x="2767"/>
        <item x="1421"/>
        <item x="1991"/>
        <item x="1681"/>
        <item x="914"/>
        <item x="2595"/>
        <item x="2498"/>
        <item x="1098"/>
        <item x="598"/>
        <item x="2040"/>
        <item x="2476"/>
        <item x="657"/>
        <item x="877"/>
        <item x="824"/>
        <item x="930"/>
        <item x="2582"/>
        <item x="983"/>
        <item x="1250"/>
        <item x="2094"/>
        <item x="1624"/>
        <item x="1968"/>
        <item x="420"/>
        <item x="389"/>
        <item x="1041"/>
        <item x="1642"/>
        <item x="2232"/>
        <item x="2283"/>
        <item x="2644"/>
        <item x="1182"/>
        <item x="1115"/>
        <item x="2511"/>
        <item x="1056"/>
        <item x="710"/>
        <item x="1382"/>
        <item x="2785"/>
        <item x="2115"/>
        <item x="1274"/>
        <item x="2558"/>
        <item x="2799"/>
        <item x="2524"/>
        <item x="1019"/>
        <item x="962"/>
        <item x="1483"/>
        <item x="2224"/>
        <item x="986"/>
        <item x="2756"/>
        <item x="754"/>
        <item x="1962"/>
        <item x="2072"/>
        <item x="1362"/>
        <item x="1711"/>
        <item x="1797"/>
        <item x="2377"/>
        <item x="1052"/>
        <item x="1456"/>
        <item x="1307"/>
        <item x="2162"/>
        <item x="1206"/>
        <item x="1388"/>
        <item x="2744"/>
        <item x="1366"/>
        <item x="1241"/>
        <item x="1301"/>
        <item x="828"/>
        <item x="2050"/>
        <item x="2056"/>
        <item x="2466"/>
        <item x="2089"/>
        <item x="1927"/>
        <item x="1733"/>
        <item x="1923"/>
        <item x="2507"/>
        <item x="2081"/>
        <item x="2417"/>
        <item x="1265"/>
        <item x="2257"/>
        <item x="1795"/>
        <item x="2810"/>
        <item x="2809"/>
        <item x="2777"/>
        <item x="2596"/>
        <item x="2684"/>
        <item x="2038"/>
        <item x="2212"/>
        <item x="2677"/>
        <item x="2451"/>
        <item x="2153"/>
        <item x="1438"/>
        <item x="1346"/>
        <item x="2556"/>
        <item x="2025"/>
        <item x="1559"/>
        <item x="2727"/>
        <item x="2358"/>
        <item x="2502"/>
        <item x="1644"/>
        <item x="1720"/>
        <item x="1651"/>
        <item x="2490"/>
        <item x="786"/>
        <item x="2120"/>
        <item x="2408"/>
        <item x="2460"/>
        <item x="2372"/>
        <item x="2159"/>
        <item x="1588"/>
        <item x="2244"/>
        <item x="1351"/>
        <item x="2419"/>
        <item x="1649"/>
        <item x="2126"/>
        <item x="1716"/>
        <item x="1696"/>
        <item x="1702"/>
        <item x="2682"/>
        <item x="2621"/>
        <item x="2300"/>
        <item x="588"/>
        <item x="2402"/>
        <item x="1810"/>
        <item x="749"/>
        <item x="1944"/>
        <item x="684"/>
        <item x="2798"/>
        <item x="644"/>
        <item x="586"/>
        <item x="2416"/>
        <item x="679"/>
        <item x="1394"/>
        <item x="707"/>
        <item x="2530"/>
        <item x="1924"/>
        <item x="1646"/>
        <item x="2229"/>
        <item x="1496"/>
        <item x="1617"/>
        <item x="496"/>
        <item x="1451"/>
        <item x="860"/>
        <item x="1774"/>
        <item x="1300"/>
        <item x="2800"/>
        <item x="1972"/>
        <item x="1201"/>
        <item x="843"/>
        <item x="1085"/>
        <item x="1365"/>
        <item x="2046"/>
        <item x="2740"/>
        <item x="1335"/>
        <item x="1683"/>
        <item x="1756"/>
        <item x="1417"/>
        <item x="2776"/>
        <item x="1641"/>
        <item x="1799"/>
        <item x="1166"/>
        <item x="1497"/>
        <item x="1087"/>
        <item x="1879"/>
        <item x="1959"/>
        <item x="1117"/>
        <item x="1225"/>
        <item x="1857"/>
        <item x="2807"/>
        <item x="2342"/>
        <item x="1183"/>
        <item x="2824"/>
        <item x="2572"/>
        <item x="1902"/>
        <item x="1986"/>
        <item x="1193"/>
        <item x="2786"/>
        <item x="2795"/>
        <item x="2765"/>
        <item x="2202"/>
        <item x="1017"/>
        <item x="2295"/>
        <item x="1226"/>
        <item x="1562"/>
        <item x="2196"/>
        <item x="2773"/>
        <item x="584"/>
        <item x="2603"/>
        <item x="2174"/>
        <item x="2654"/>
        <item x="2093"/>
        <item x="1669"/>
        <item x="2247"/>
        <item x="2293"/>
        <item x="2750"/>
        <item x="2542"/>
        <item x="2270"/>
        <item x="2239"/>
        <item x="1345"/>
        <item x="2634"/>
        <item x="1506"/>
        <item x="2743"/>
        <item x="2768"/>
        <item x="2006"/>
        <item x="2401"/>
        <item x="2350"/>
        <item x="2751"/>
        <item x="2728"/>
        <item x="2291"/>
        <item x="2697"/>
        <item x="1956"/>
        <item x="629"/>
        <item x="2455"/>
        <item x="702"/>
        <item x="2112"/>
        <item x="1447"/>
        <item x="2374"/>
        <item x="2636"/>
        <item x="2108"/>
        <item x="2324"/>
        <item x="2519"/>
        <item x="2088"/>
        <item x="1356"/>
        <item x="683"/>
        <item x="1870"/>
        <item x="2131"/>
        <item x="2267"/>
        <item x="2667"/>
        <item x="668"/>
        <item x="1903"/>
        <item x="2209"/>
        <item x="2590"/>
        <item x="695"/>
        <item x="2675"/>
        <item x="2172"/>
        <item x="837"/>
        <item x="2757"/>
        <item x="1404"/>
        <item x="2365"/>
        <item x="2433"/>
        <item x="772"/>
        <item x="2706"/>
        <item x="2378"/>
        <item x="1585"/>
        <item x="2306"/>
        <item x="2237"/>
        <item x="713"/>
        <item x="1735"/>
        <item x="1992"/>
        <item x="2735"/>
        <item x="1227"/>
        <item x="952"/>
        <item x="854"/>
        <item x="701"/>
        <item x="2105"/>
        <item x="798"/>
        <item x="1122"/>
        <item x="2181"/>
        <item x="700"/>
        <item x="2296"/>
        <item x="2226"/>
        <item x="1863"/>
        <item x="1173"/>
        <item x="1185"/>
        <item x="680"/>
        <item x="1239"/>
        <item x="2666"/>
        <item x="829"/>
        <item x="1138"/>
        <item x="1522"/>
        <item x="1437"/>
        <item x="917"/>
        <item x="1435"/>
        <item x="1406"/>
        <item x="932"/>
        <item x="2736"/>
        <item x="780"/>
        <item x="1449"/>
        <item x="1465"/>
        <item x="944"/>
        <item x="1789"/>
        <item x="1448"/>
        <item x="1322"/>
        <item x="2648"/>
        <item x="1881"/>
        <item x="2437"/>
        <item x="1084"/>
        <item x="2703"/>
        <item x="2557"/>
        <item x="1156"/>
        <item x="2303"/>
        <item x="1075"/>
        <item x="2355"/>
        <item x="1812"/>
        <item x="836"/>
        <item x="1130"/>
        <item x="1518"/>
        <item x="2220"/>
        <item x="1423"/>
        <item x="2146"/>
        <item x="1564"/>
        <item x="1960"/>
        <item x="2241"/>
        <item x="2533"/>
        <item x="1233"/>
        <item x="2505"/>
        <item x="758"/>
        <item x="1940"/>
        <item x="2694"/>
        <item x="1885"/>
        <item x="2611"/>
        <item x="1442"/>
        <item x="2394"/>
        <item x="996"/>
        <item x="2340"/>
        <item x="1488"/>
        <item x="924"/>
        <item x="1339"/>
        <item x="2712"/>
        <item x="835"/>
        <item x="2207"/>
        <item x="2246"/>
        <item x="2457"/>
        <item x="1416"/>
        <item x="785"/>
        <item x="2388"/>
        <item x="1904"/>
        <item x="1714"/>
        <item x="2589"/>
        <item x="1639"/>
        <item x="2453"/>
        <item x="1235"/>
        <item x="2326"/>
        <item x="1533"/>
        <item x="2404"/>
        <item x="2124"/>
        <item x="2016"/>
        <item x="1167"/>
        <item x="1865"/>
        <item x="1244"/>
        <item x="2243"/>
        <item x="1179"/>
        <item x="921"/>
        <item x="1526"/>
        <item x="1954"/>
        <item x="1843"/>
        <item x="1627"/>
        <item x="2398"/>
        <item x="1295"/>
        <item x="1093"/>
        <item x="2150"/>
        <item x="1758"/>
        <item x="1216"/>
        <item x="1820"/>
        <item x="2549"/>
        <item x="2238"/>
        <item x="1807"/>
        <item x="2161"/>
        <item x="1523"/>
        <item x="1441"/>
        <item x="1230"/>
        <item x="2522"/>
        <item x="1343"/>
        <item x="2568"/>
        <item x="1952"/>
        <item x="1153"/>
        <item x="2766"/>
        <item x="2201"/>
        <item x="2043"/>
        <item x="2222"/>
        <item x="1332"/>
        <item x="1883"/>
        <item x="2678"/>
        <item x="971"/>
        <item x="2380"/>
        <item x="934"/>
        <item x="2319"/>
        <item x="2156"/>
        <item x="2468"/>
        <item x="1860"/>
        <item x="1207"/>
        <item x="1292"/>
        <item x="2520"/>
        <item x="1381"/>
        <item x="2660"/>
        <item x="972"/>
        <item x="946"/>
        <item x="2725"/>
        <item x="1169"/>
        <item x="2044"/>
        <item x="2428"/>
        <item x="1715"/>
        <item x="2775"/>
        <item x="1542"/>
        <item x="1728"/>
        <item x="1629"/>
        <item x="2411"/>
        <item x="1395"/>
        <item x="2033"/>
        <item x="1469"/>
        <item x="2722"/>
        <item x="1849"/>
        <item x="2102"/>
        <item x="2615"/>
        <item x="1495"/>
        <item x="1205"/>
        <item x="2699"/>
        <item x="2616"/>
        <item x="2083"/>
        <item x="889"/>
        <item x="1625"/>
        <item x="2729"/>
        <item x="2315"/>
        <item x="2004"/>
        <item x="1977"/>
        <item x="2563"/>
        <item x="2197"/>
        <item x="984"/>
        <item x="1897"/>
        <item x="1317"/>
        <item x="1276"/>
        <item x="1109"/>
        <item x="1191"/>
        <item x="1120"/>
        <item x="1424"/>
        <item x="1946"/>
        <item x="2602"/>
        <item x="1838"/>
        <item x="2396"/>
        <item x="1783"/>
        <item x="1913"/>
        <item x="2361"/>
        <item x="1898"/>
        <item x="1930"/>
        <item x="1896"/>
        <item x="814"/>
        <item x="1008"/>
        <item x="2134"/>
        <item x="2772"/>
        <item x="2449"/>
        <item x="1921"/>
        <item x="1950"/>
        <item x="2461"/>
        <item x="1963"/>
        <item x="2608"/>
        <item x="2055"/>
        <item x="2183"/>
        <item x="1983"/>
        <item x="1937"/>
        <item x="2619"/>
        <item x="1038"/>
        <item x="1349"/>
        <item x="2087"/>
        <item x="2067"/>
        <item x="2560"/>
        <item x="2119"/>
        <item x="2175"/>
        <item x="2143"/>
        <item x="2256"/>
        <item x="1125"/>
        <item x="1325"/>
        <item x="1247"/>
        <item x="1184"/>
        <item x="2360"/>
        <item x="1336"/>
        <item x="2210"/>
        <item x="2467"/>
        <item x="2216"/>
        <item x="2523"/>
        <item x="2137"/>
        <item x="1364"/>
        <item x="1140"/>
        <item x="1412"/>
        <item x="2166"/>
        <item x="1168"/>
        <item x="2579"/>
        <item x="1181"/>
        <item x="1806"/>
        <item x="2336"/>
        <item x="1391"/>
        <item x="1302"/>
        <item x="2500"/>
        <item x="1278"/>
        <item x="1111"/>
        <item x="2587"/>
        <item x="2438"/>
        <item x="1918"/>
        <item x="2421"/>
        <item x="2483"/>
        <item x="2709"/>
        <item x="1996"/>
        <item x="2575"/>
        <item x="1396"/>
        <item x="2477"/>
        <item x="2761"/>
        <item x="1415"/>
        <item x="2591"/>
        <item x="1852"/>
        <item x="1327"/>
        <item x="2830"/>
        <item x="1801"/>
        <item x="2553"/>
        <item x="246"/>
        <item x="1911"/>
        <item x="2158"/>
        <item x="354"/>
        <item x="2528"/>
        <item x="1931"/>
        <item x="2778"/>
        <item x="1603"/>
        <item x="2049"/>
        <item x="2818"/>
        <item x="383"/>
        <item x="2431"/>
        <item x="1729"/>
        <item x="2827"/>
        <item x="2817"/>
        <item x="2774"/>
        <item x="2321"/>
        <item x="2090"/>
        <item x="2302"/>
        <item x="1971"/>
        <item x="2612"/>
        <item x="2822"/>
        <item x="2831"/>
        <item x="2445"/>
        <item x="2821"/>
        <item x="2702"/>
        <item x="2223"/>
        <item x="427"/>
        <item x="2814"/>
        <item x="2277"/>
        <item x="2261"/>
        <item x="2343"/>
        <item x="2282"/>
        <item x="2381"/>
        <item x="2802"/>
        <item x="2071"/>
        <item x="2157"/>
        <item x="2746"/>
        <item x="2812"/>
        <item x="2132"/>
        <item x="2307"/>
        <item x="2783"/>
        <item x="2349"/>
        <item x="2269"/>
        <item x="2752"/>
        <item x="2811"/>
        <item x="2754"/>
        <item x="1837"/>
        <item x="2474"/>
        <item x="2405"/>
        <item x="2640"/>
        <item x="2546"/>
        <item x="1841"/>
        <item x="2771"/>
        <item x="926"/>
        <item x="937"/>
        <item x="650"/>
        <item x="2665"/>
        <item x="1027"/>
        <item x="1723"/>
        <item x="1780"/>
        <item x="1739"/>
        <item x="2513"/>
        <item x="2234"/>
        <item x="1660"/>
        <item x="2481"/>
        <item x="1871"/>
        <item x="462"/>
        <item x="2347"/>
        <item x="2819"/>
        <item x="1653"/>
        <item x="2266"/>
        <item x="1890"/>
        <item x="2539"/>
        <item x="2796"/>
        <item x="2320"/>
        <item x="2456"/>
        <item x="2823"/>
        <item x="2829"/>
        <item x="1736"/>
        <item x="752"/>
        <item x="1682"/>
        <item x="2482"/>
        <item x="1088"/>
        <item x="1626"/>
        <item x="2501"/>
        <item x="2070"/>
        <item x="556"/>
        <item x="2565"/>
        <item x="1792"/>
        <item x="2769"/>
        <item x="873"/>
        <item x="2061"/>
        <item x="2284"/>
        <item x="1685"/>
        <item x="2194"/>
        <item x="2022"/>
        <item x="1859"/>
        <item x="2059"/>
        <item x="2737"/>
        <item x="988"/>
        <item x="2583"/>
        <item x="2024"/>
        <item x="1594"/>
        <item x="1134"/>
        <item x="1507"/>
        <item x="2547"/>
        <item x="2696"/>
        <item x="2079"/>
        <item x="575"/>
        <item x="1487"/>
        <item x="1350"/>
        <item x="693"/>
        <item x="2620"/>
        <item x="1472"/>
        <item x="2082"/>
        <item x="1293"/>
        <item x="1389"/>
        <item x="1519"/>
        <item x="579"/>
        <item x="1777"/>
        <item x="2020"/>
        <item x="1308"/>
        <item x="1643"/>
        <item x="2576"/>
        <item x="2503"/>
        <item x="1668"/>
        <item x="1993"/>
        <item x="2352"/>
        <item x="1218"/>
        <item x="1527"/>
        <item x="732"/>
        <item x="1211"/>
        <item x="1197"/>
        <item x="2251"/>
        <item x="2661"/>
        <item x="1296"/>
        <item x="2764"/>
        <item x="1705"/>
        <item x="2454"/>
        <item x="1414"/>
        <item x="2716"/>
        <item x="1232"/>
        <item x="1306"/>
        <item x="2521"/>
        <item x="2741"/>
        <item x="2753"/>
        <item x="1163"/>
        <item x="801"/>
        <item x="1249"/>
        <item x="2531"/>
        <item x="1059"/>
        <item x="865"/>
        <item x="2009"/>
        <item x="1281"/>
        <item x="2573"/>
        <item x="2561"/>
        <item x="1933"/>
        <item x="1461"/>
        <item x="2657"/>
        <item x="2545"/>
        <item x="1769"/>
        <item x="955"/>
        <item x="2717"/>
        <item x="2488"/>
        <item x="1586"/>
        <item x="869"/>
        <item x="2601"/>
        <item x="2689"/>
        <item x="2708"/>
        <item x="2803"/>
        <item x="1726"/>
        <item x="2673"/>
        <item x="2747"/>
        <item x="993"/>
        <item x="2813"/>
        <item x="2659"/>
        <item x="2382"/>
        <item x="2386"/>
        <item x="2623"/>
        <item x="2331"/>
        <item x="2325"/>
        <item x="1150"/>
        <item x="2686"/>
        <item x="1816"/>
        <item x="498"/>
        <item x="2685"/>
        <item x="2701"/>
        <item x="2653"/>
        <item x="2313"/>
        <item x="1678"/>
        <item x="1989"/>
        <item x="2826"/>
        <item x="2806"/>
        <item x="1742"/>
        <item x="2649"/>
        <item x="1804"/>
        <item x="1828"/>
        <item x="2676"/>
        <item x="2407"/>
        <item x="980"/>
        <item x="2260"/>
        <item x="2254"/>
        <item x="1922"/>
        <item x="1584"/>
        <item x="1640"/>
        <item x="1609"/>
        <item x="2188"/>
        <item x="1046"/>
        <item x="1579"/>
        <item x="2707"/>
        <item x="1763"/>
        <item x="1574"/>
        <item x="1605"/>
        <item x="2364"/>
        <item x="1593"/>
        <item x="1582"/>
        <item x="1919"/>
        <item x="569"/>
        <item x="1503"/>
        <item x="2738"/>
        <item x="1223"/>
        <item x="2058"/>
        <item x="2203"/>
        <item x="627"/>
        <item x="2354"/>
        <item x="2095"/>
        <item x="1375"/>
        <item x="1531"/>
        <item x="2732"/>
        <item x="1330"/>
        <item x="1426"/>
        <item x="1965"/>
        <item x="1982"/>
        <item x="2787"/>
        <item x="1037"/>
        <item x="2370"/>
        <item x="1338"/>
        <item x="2642"/>
        <item x="1502"/>
        <item x="2779"/>
        <item x="2691"/>
        <item x="1203"/>
        <item x="2219"/>
        <item x="2537"/>
        <item x="2312"/>
        <item x="2458"/>
        <item x="2471"/>
        <item x="669"/>
        <item x="2780"/>
        <item x="2139"/>
        <item x="2368"/>
        <item x="2447"/>
        <item x="1147"/>
        <item x="2515"/>
        <item x="2375"/>
        <item x="2552"/>
        <item x="1604"/>
        <item x="2125"/>
        <item x="1480"/>
        <item x="2470"/>
        <item x="1405"/>
        <item x="2148"/>
        <item x="2429"/>
        <item x="2410"/>
        <item x="2423"/>
        <item x="2427"/>
        <item x="671"/>
        <item x="779"/>
        <item x="2289"/>
        <item x="1529"/>
        <item x="2409"/>
        <item x="2540"/>
        <item x="256"/>
        <item x="2395"/>
        <item x="2462"/>
        <item x="2406"/>
        <item x="2518"/>
        <item x="2574"/>
        <item x="2554"/>
        <item x="2399"/>
        <item x="1597"/>
        <item x="2610"/>
        <item x="2580"/>
        <item x="769"/>
        <item x="1003"/>
        <item x="2585"/>
        <item x="485"/>
        <item x="318"/>
        <item x="1872"/>
        <item x="2605"/>
        <item x="433"/>
        <item x="2385"/>
        <item x="1805"/>
        <item x="903"/>
        <item x="1880"/>
        <item x="2448"/>
        <item x="1914"/>
        <item x="794"/>
        <item x="982"/>
        <item x="1231"/>
        <item x="615"/>
        <item x="1953"/>
        <item x="545"/>
        <item x="2144"/>
        <item x="1060"/>
        <item x="2514"/>
        <item x="1014"/>
        <item x="254"/>
        <item x="2641"/>
        <item x="894"/>
        <item x="1822"/>
        <item x="663"/>
        <item x="2651"/>
        <item x="1344"/>
        <item x="1357"/>
        <item x="1647"/>
        <item x="1146"/>
        <item x="2571"/>
        <item x="2464"/>
        <item x="1915"/>
        <item x="2141"/>
        <item x="1815"/>
        <item x="2672"/>
        <item x="2614"/>
        <item x="2107"/>
        <item x="2692"/>
        <item x="526"/>
        <item x="1510"/>
        <item x="2671"/>
        <item x="2328"/>
        <item x="2035"/>
        <item x="1283"/>
        <item x="1674"/>
        <item x="2262"/>
        <item x="2272"/>
        <item x="2064"/>
        <item x="739"/>
        <item x="2271"/>
        <item x="1315"/>
        <item x="2164"/>
        <item x="918"/>
        <item x="1973"/>
        <item x="2187"/>
        <item x="1878"/>
        <item x="2298"/>
        <item x="2165"/>
        <item x="2690"/>
        <item x="2000"/>
        <item x="1013"/>
        <item x="2742"/>
        <item x="1793"/>
        <item x="1515"/>
        <item x="2030"/>
        <item x="1932"/>
        <item x="2494"/>
        <item x="1599"/>
        <item x="2076"/>
        <item x="2371"/>
        <item x="1489"/>
        <item x="2206"/>
        <item x="1833"/>
        <item x="1942"/>
        <item x="2763"/>
        <item x="2730"/>
        <item x="1970"/>
        <item x="2116"/>
        <item x="2074"/>
        <item x="2473"/>
        <item x="2305"/>
        <item x="770"/>
        <item x="1602"/>
        <item x="2345"/>
        <item x="706"/>
        <item x="1747"/>
        <item x="1981"/>
        <item x="2228"/>
        <item x="2397"/>
        <item x="1648"/>
        <item x="2527"/>
        <item x="2662"/>
        <item x="724"/>
        <item x="2098"/>
        <item x="1583"/>
        <item x="2499"/>
        <item x="2784"/>
        <item x="2548"/>
        <item x="2535"/>
        <item x="2613"/>
        <item x="2724"/>
        <item x="2588"/>
        <item x="1785"/>
        <item x="2496"/>
        <item x="747"/>
        <item x="1740"/>
        <item x="1457"/>
        <item x="1320"/>
        <item x="2719"/>
        <item x="784"/>
        <item x="2170"/>
        <item x="2781"/>
        <item x="839"/>
        <item x="1980"/>
        <item x="2606"/>
        <item x="2600"/>
        <item x="1387"/>
        <item x="1245"/>
        <item x="1936"/>
        <item x="928"/>
        <item x="2344"/>
        <item x="1132"/>
        <item x="1126"/>
        <item x="1700"/>
        <item x="1779"/>
        <item x="2733"/>
        <item x="2133"/>
        <item x="2198"/>
        <item x="1057"/>
        <item x="2645"/>
        <item x="981"/>
        <item x="434"/>
        <item x="351"/>
        <item x="1064"/>
        <item x="2231"/>
        <item x="2629"/>
        <item x="2014"/>
        <item x="2721"/>
        <item x="2748"/>
        <item x="2687"/>
        <item x="539"/>
        <item x="2820"/>
        <item x="2718"/>
        <item x="2715"/>
        <item x="2759"/>
        <item x="2704"/>
        <item x="480"/>
        <item x="2825"/>
        <item x="612"/>
        <item x="2086"/>
        <item x="2032"/>
        <item x="656"/>
        <item x="2252"/>
        <item x="2475"/>
        <item x="2755"/>
        <item x="2762"/>
        <item x="2734"/>
        <item x="2065"/>
        <item x="620"/>
        <item x="2794"/>
        <item x="1999"/>
        <item x="2160"/>
        <item x="2792"/>
        <item x="753"/>
        <item x="2788"/>
        <item x="2027"/>
        <item x="2534"/>
        <item x="998"/>
        <item x="2711"/>
        <item x="2745"/>
        <item x="2720"/>
        <item x="2051"/>
        <item x="2770"/>
        <item x="2265"/>
        <item x="1081"/>
        <item x="2091"/>
        <item x="2791"/>
        <item x="2435"/>
        <item x="2597"/>
        <item x="2045"/>
        <item x="1151"/>
        <item x="2801"/>
        <item x="2564"/>
        <item x="2140"/>
        <item x="2789"/>
        <item x="2723"/>
        <item x="2193"/>
        <item x="2680"/>
        <item x="1222"/>
        <item x="2308"/>
        <item x="2263"/>
        <item x="2714"/>
        <item x="2760"/>
        <item x="2450"/>
        <item x="2626"/>
        <item x="2643"/>
        <item x="2581"/>
        <item x="2446"/>
        <item x="2334"/>
        <item x="1257"/>
        <item x="2452"/>
        <item x="2639"/>
        <item x="2389"/>
        <item x="1425"/>
        <item x="1484"/>
        <item x="2412"/>
        <item x="189"/>
        <item x="415"/>
        <item x="230"/>
        <item x="408"/>
        <item x="888"/>
        <item x="470"/>
        <item x="606"/>
        <item x="1614"/>
        <item x="2309"/>
        <item x="1026"/>
        <item x="551"/>
        <item x="266"/>
        <item x="643"/>
        <item x="304"/>
        <item x="662"/>
        <item x="487"/>
        <item x="2236"/>
        <item x="1557"/>
        <item x="1570"/>
        <item x="1596"/>
        <item x="1615"/>
        <item x="381"/>
        <item x="878"/>
        <item x="1433"/>
        <item x="1490"/>
        <item x="1591"/>
        <item x="1770"/>
        <item x="1925"/>
        <item x="704"/>
        <item x="1703"/>
        <item x="1661"/>
        <item x="1054"/>
        <item x="1273"/>
        <item x="1612"/>
        <item x="265"/>
        <item x="453"/>
        <item x="1458"/>
        <item x="626"/>
        <item x="1361"/>
        <item x="1693"/>
        <item x="1254"/>
        <item x="1750"/>
        <item x="236"/>
        <item x="1835"/>
        <item x="846"/>
        <item x="1949"/>
        <item x="1905"/>
        <item x="1303"/>
        <item x="1162"/>
        <item x="1094"/>
        <item x="997"/>
        <item x="1534"/>
        <item x="2015"/>
        <item x="213"/>
        <item x="923"/>
        <item x="1152"/>
        <item x="1732"/>
        <item x="1964"/>
        <item x="1817"/>
        <item x="1754"/>
        <item x="2169"/>
        <item x="2069"/>
        <item x="203"/>
        <item x="2007"/>
        <item x="2294"/>
        <item x="2111"/>
        <item x="2005"/>
        <item x="2439"/>
        <item x="2039"/>
        <item x="1463"/>
        <item x="1786"/>
        <item x="2598"/>
        <item x="2627"/>
        <item x="2101"/>
        <item x="2551"/>
        <item x="1445"/>
        <item x="2182"/>
        <item x="2679"/>
        <item x="2593"/>
        <item x="2592"/>
        <item x="2669"/>
        <item x="1776"/>
        <item x="2287"/>
        <item x="1909"/>
        <item x="1961"/>
        <item x="2017"/>
        <item x="1532"/>
        <item x="178"/>
        <item x="162"/>
        <item x="2041"/>
        <item x="2218"/>
        <item x="1561"/>
        <item x="135"/>
        <item x="116"/>
        <item x="111"/>
        <item x="2339"/>
        <item x="161"/>
        <item x="1666"/>
        <item x="2532"/>
        <item x="2541"/>
        <item x="1766"/>
        <item x="2632"/>
        <item x="2259"/>
        <item x="2189"/>
        <item x="2186"/>
        <item x="2154"/>
        <item x="2205"/>
        <item x="2278"/>
        <item x="2297"/>
        <item x="2387"/>
        <item x="2504"/>
        <item x="2638"/>
        <item x="2668"/>
        <item x="2731"/>
        <item x="2797"/>
        <item x="2793"/>
        <item x="2815"/>
        <item x="2804"/>
        <item x="2816"/>
        <item x="2832"/>
        <item x="1248"/>
        <item x="1242"/>
        <item x="1294"/>
        <item x="1430"/>
        <item x="1498"/>
        <item x="1611"/>
        <item x="1686"/>
        <item x="1832"/>
        <item x="1974"/>
        <item x="2077"/>
        <item x="2184"/>
        <item x="2288"/>
        <item x="2327"/>
        <item x="2440"/>
        <item x="2570"/>
        <item x="2622"/>
        <item x="2655"/>
        <item x="2635"/>
        <item x="866"/>
        <item x="910"/>
        <item x="957"/>
        <item x="1007"/>
        <item x="1066"/>
        <item x="1141"/>
        <item x="1215"/>
        <item x="1347"/>
        <item x="1492"/>
        <item x="1598"/>
        <item x="1719"/>
        <item x="1808"/>
        <item x="1900"/>
        <item x="2013"/>
        <item x="2122"/>
        <item x="2215"/>
        <item x="2274"/>
        <item x="2341"/>
        <item x="847"/>
        <item t="default"/>
      </items>
    </pivotField>
    <pivotField dataField="1" showAll="0">
      <items count="468">
        <item x="0"/>
        <item x="3"/>
        <item x="16"/>
        <item x="6"/>
        <item x="2"/>
        <item x="43"/>
        <item x="31"/>
        <item x="47"/>
        <item x="35"/>
        <item x="68"/>
        <item x="87"/>
        <item x="90"/>
        <item x="123"/>
        <item x="91"/>
        <item x="93"/>
        <item x="46"/>
        <item x="105"/>
        <item x="83"/>
        <item x="132"/>
        <item x="54"/>
        <item x="190"/>
        <item x="44"/>
        <item x="55"/>
        <item x="255"/>
        <item x="94"/>
        <item x="108"/>
        <item x="17"/>
        <item x="42"/>
        <item x="115"/>
        <item x="32"/>
        <item x="30"/>
        <item x="166"/>
        <item x="118"/>
        <item x="40"/>
        <item x="8"/>
        <item x="5"/>
        <item x="80"/>
        <item x="52"/>
        <item x="168"/>
        <item x="71"/>
        <item x="97"/>
        <item x="14"/>
        <item x="241"/>
        <item x="121"/>
        <item x="23"/>
        <item x="13"/>
        <item x="212"/>
        <item x="116"/>
        <item x="98"/>
        <item x="142"/>
        <item x="82"/>
        <item x="249"/>
        <item x="189"/>
        <item x="11"/>
        <item x="164"/>
        <item x="165"/>
        <item x="58"/>
        <item x="197"/>
        <item x="27"/>
        <item x="160"/>
        <item x="51"/>
        <item x="99"/>
        <item x="66"/>
        <item x="20"/>
        <item x="174"/>
        <item x="136"/>
        <item x="59"/>
        <item x="18"/>
        <item x="106"/>
        <item x="172"/>
        <item x="231"/>
        <item x="337"/>
        <item x="86"/>
        <item x="126"/>
        <item x="194"/>
        <item x="133"/>
        <item x="25"/>
        <item x="92"/>
        <item x="75"/>
        <item x="145"/>
        <item x="4"/>
        <item x="251"/>
        <item x="21"/>
        <item x="102"/>
        <item x="12"/>
        <item x="109"/>
        <item x="163"/>
        <item x="72"/>
        <item x="67"/>
        <item x="69"/>
        <item x="10"/>
        <item x="382"/>
        <item x="7"/>
        <item x="210"/>
        <item x="176"/>
        <item x="144"/>
        <item x="9"/>
        <item x="64"/>
        <item x="153"/>
        <item x="224"/>
        <item x="147"/>
        <item x="139"/>
        <item x="234"/>
        <item x="24"/>
        <item x="435"/>
        <item x="219"/>
        <item x="57"/>
        <item x="61"/>
        <item x="225"/>
        <item x="45"/>
        <item x="122"/>
        <item x="53"/>
        <item x="240"/>
        <item x="39"/>
        <item x="155"/>
        <item x="141"/>
        <item x="130"/>
        <item x="243"/>
        <item x="140"/>
        <item x="198"/>
        <item x="48"/>
        <item x="162"/>
        <item x="283"/>
        <item x="38"/>
        <item x="29"/>
        <item x="428"/>
        <item x="202"/>
        <item x="187"/>
        <item x="37"/>
        <item x="19"/>
        <item x="458"/>
        <item x="306"/>
        <item x="307"/>
        <item x="28"/>
        <item x="297"/>
        <item x="114"/>
        <item x="62"/>
        <item x="296"/>
        <item x="22"/>
        <item x="34"/>
        <item x="15"/>
        <item x="457"/>
        <item x="291"/>
        <item x="149"/>
        <item x="192"/>
        <item x="263"/>
        <item x="272"/>
        <item x="233"/>
        <item x="26"/>
        <item x="259"/>
        <item x="408"/>
        <item x="161"/>
        <item x="208"/>
        <item x="314"/>
        <item x="156"/>
        <item x="246"/>
        <item x="199"/>
        <item x="277"/>
        <item x="374"/>
        <item x="181"/>
        <item x="84"/>
        <item x="228"/>
        <item x="383"/>
        <item x="217"/>
        <item x="193"/>
        <item x="220"/>
        <item x="223"/>
        <item x="207"/>
        <item x="203"/>
        <item x="179"/>
        <item x="430"/>
        <item x="413"/>
        <item x="169"/>
        <item x="221"/>
        <item x="278"/>
        <item x="443"/>
        <item x="170"/>
        <item x="418"/>
        <item x="119"/>
        <item x="138"/>
        <item x="238"/>
        <item x="215"/>
        <item x="150"/>
        <item x="205"/>
        <item x="152"/>
        <item x="137"/>
        <item x="95"/>
        <item x="421"/>
        <item x="129"/>
        <item x="185"/>
        <item x="235"/>
        <item x="368"/>
        <item x="359"/>
        <item x="324"/>
        <item x="254"/>
        <item x="85"/>
        <item x="232"/>
        <item x="206"/>
        <item x="73"/>
        <item x="218"/>
        <item x="186"/>
        <item x="453"/>
        <item x="449"/>
        <item x="104"/>
        <item x="110"/>
        <item x="148"/>
        <item x="369"/>
        <item x="434"/>
        <item x="124"/>
        <item x="440"/>
        <item x="360"/>
        <item x="436"/>
        <item x="404"/>
        <item x="191"/>
        <item x="112"/>
        <item x="423"/>
        <item x="366"/>
        <item x="230"/>
        <item x="387"/>
        <item x="339"/>
        <item x="301"/>
        <item x="450"/>
        <item x="300"/>
        <item x="113"/>
        <item x="427"/>
        <item x="312"/>
        <item x="410"/>
        <item x="244"/>
        <item x="363"/>
        <item x="281"/>
        <item x="159"/>
        <item x="209"/>
        <item x="262"/>
        <item x="188"/>
        <item x="247"/>
        <item x="317"/>
        <item x="196"/>
        <item x="261"/>
        <item x="326"/>
        <item x="167"/>
        <item x="392"/>
        <item x="180"/>
        <item x="79"/>
        <item x="204"/>
        <item x="394"/>
        <item x="131"/>
        <item x="365"/>
        <item x="77"/>
        <item x="271"/>
        <item x="385"/>
        <item x="343"/>
        <item x="282"/>
        <item x="229"/>
        <item x="333"/>
        <item x="96"/>
        <item x="103"/>
        <item x="120"/>
        <item x="373"/>
        <item x="200"/>
        <item x="78"/>
        <item x="462"/>
        <item x="171"/>
        <item x="384"/>
        <item x="459"/>
        <item x="420"/>
        <item x="175"/>
        <item x="348"/>
        <item x="287"/>
        <item x="424"/>
        <item x="415"/>
        <item x="439"/>
        <item x="353"/>
        <item x="416"/>
        <item x="70"/>
        <item x="284"/>
        <item x="381"/>
        <item x="330"/>
        <item x="432"/>
        <item x="407"/>
        <item x="361"/>
        <item x="329"/>
        <item x="438"/>
        <item x="303"/>
        <item x="334"/>
        <item x="412"/>
        <item x="74"/>
        <item x="299"/>
        <item x="431"/>
        <item x="389"/>
        <item x="448"/>
        <item x="237"/>
        <item x="350"/>
        <item x="411"/>
        <item x="335"/>
        <item x="386"/>
        <item x="347"/>
        <item x="422"/>
        <item x="280"/>
        <item x="242"/>
        <item x="346"/>
        <item x="313"/>
        <item x="395"/>
        <item x="310"/>
        <item x="403"/>
        <item x="342"/>
        <item x="401"/>
        <item x="316"/>
        <item x="351"/>
        <item x="464"/>
        <item x="298"/>
        <item x="211"/>
        <item x="460"/>
        <item x="308"/>
        <item x="455"/>
        <item x="318"/>
        <item x="456"/>
        <item x="250"/>
        <item x="195"/>
        <item x="253"/>
        <item x="274"/>
        <item x="239"/>
        <item x="184"/>
        <item x="426"/>
        <item x="151"/>
        <item x="398"/>
        <item x="437"/>
        <item x="414"/>
        <item x="117"/>
        <item x="125"/>
        <item x="380"/>
        <item x="356"/>
        <item x="364"/>
        <item x="400"/>
        <item x="135"/>
        <item x="446"/>
        <item x="402"/>
        <item x="177"/>
        <item x="441"/>
        <item x="292"/>
        <item x="286"/>
        <item x="332"/>
        <item x="331"/>
        <item x="201"/>
        <item x="452"/>
        <item x="269"/>
        <item x="341"/>
        <item x="260"/>
        <item x="245"/>
        <item x="101"/>
        <item x="128"/>
        <item x="302"/>
        <item x="173"/>
        <item x="182"/>
        <item x="154"/>
        <item x="157"/>
        <item x="357"/>
        <item x="358"/>
        <item x="290"/>
        <item x="107"/>
        <item x="367"/>
        <item x="143"/>
        <item x="127"/>
        <item x="222"/>
        <item x="158"/>
        <item x="444"/>
        <item x="146"/>
        <item x="288"/>
        <item x="252"/>
        <item x="183"/>
        <item x="111"/>
        <item x="100"/>
        <item x="451"/>
        <item x="391"/>
        <item x="279"/>
        <item x="89"/>
        <item x="461"/>
        <item x="323"/>
        <item x="377"/>
        <item x="372"/>
        <item x="294"/>
        <item x="336"/>
        <item x="319"/>
        <item x="76"/>
        <item x="305"/>
        <item x="466"/>
        <item x="463"/>
        <item x="465"/>
        <item x="352"/>
        <item x="349"/>
        <item x="60"/>
        <item x="327"/>
        <item x="321"/>
        <item x="328"/>
        <item x="362"/>
        <item x="289"/>
        <item x="322"/>
        <item x="315"/>
        <item x="375"/>
        <item x="325"/>
        <item x="399"/>
        <item x="390"/>
        <item x="256"/>
        <item x="304"/>
        <item x="417"/>
        <item x="309"/>
        <item x="454"/>
        <item x="295"/>
        <item x="273"/>
        <item x="275"/>
        <item x="265"/>
        <item x="267"/>
        <item x="276"/>
        <item x="266"/>
        <item x="445"/>
        <item x="354"/>
        <item x="447"/>
        <item x="393"/>
        <item x="425"/>
        <item x="406"/>
        <item x="371"/>
        <item x="320"/>
        <item x="293"/>
        <item x="340"/>
        <item x="264"/>
        <item x="345"/>
        <item x="396"/>
        <item x="379"/>
        <item x="257"/>
        <item x="33"/>
        <item x="36"/>
        <item x="41"/>
        <item x="226"/>
        <item x="214"/>
        <item x="50"/>
        <item x="65"/>
        <item x="81"/>
        <item x="56"/>
        <item x="49"/>
        <item x="63"/>
        <item x="88"/>
        <item x="178"/>
        <item x="134"/>
        <item x="213"/>
        <item x="270"/>
        <item x="338"/>
        <item x="376"/>
        <item x="397"/>
        <item x="409"/>
        <item x="442"/>
        <item x="429"/>
        <item x="433"/>
        <item x="378"/>
        <item x="419"/>
        <item x="388"/>
        <item x="370"/>
        <item x="405"/>
        <item x="355"/>
        <item x="344"/>
        <item x="311"/>
        <item x="285"/>
        <item x="268"/>
        <item x="258"/>
        <item x="248"/>
        <item x="236"/>
        <item x="227"/>
        <item x="216"/>
        <item x="1"/>
        <item t="default"/>
      </items>
    </pivotField>
    <pivotField dataField="1" showAll="0">
      <items count="756">
        <item x="0"/>
        <item x="3"/>
        <item x="6"/>
        <item x="4"/>
        <item x="2"/>
        <item x="5"/>
        <item x="41"/>
        <item x="21"/>
        <item x="8"/>
        <item x="13"/>
        <item x="14"/>
        <item x="42"/>
        <item x="25"/>
        <item x="45"/>
        <item x="27"/>
        <item x="66"/>
        <item x="31"/>
        <item x="19"/>
        <item x="67"/>
        <item x="57"/>
        <item x="43"/>
        <item x="16"/>
        <item x="7"/>
        <item x="23"/>
        <item x="39"/>
        <item x="51"/>
        <item x="71"/>
        <item x="26"/>
        <item x="60"/>
        <item x="65"/>
        <item x="106"/>
        <item x="20"/>
        <item x="75"/>
        <item x="53"/>
        <item x="37"/>
        <item x="139"/>
        <item x="40"/>
        <item x="10"/>
        <item x="24"/>
        <item x="70"/>
        <item x="159"/>
        <item x="158"/>
        <item x="334"/>
        <item x="79"/>
        <item x="17"/>
        <item x="174"/>
        <item x="76"/>
        <item x="237"/>
        <item x="442"/>
        <item x="150"/>
        <item x="144"/>
        <item x="276"/>
        <item x="287"/>
        <item x="12"/>
        <item x="264"/>
        <item x="80"/>
        <item x="409"/>
        <item x="429"/>
        <item x="348"/>
        <item x="130"/>
        <item x="227"/>
        <item x="288"/>
        <item x="267"/>
        <item x="509"/>
        <item x="463"/>
        <item x="155"/>
        <item x="368"/>
        <item x="11"/>
        <item x="172"/>
        <item x="362"/>
        <item x="382"/>
        <item x="220"/>
        <item x="157"/>
        <item x="259"/>
        <item x="341"/>
        <item x="453"/>
        <item x="492"/>
        <item x="216"/>
        <item x="312"/>
        <item x="743"/>
        <item x="438"/>
        <item x="490"/>
        <item x="355"/>
        <item x="414"/>
        <item x="204"/>
        <item x="659"/>
        <item x="434"/>
        <item x="294"/>
        <item x="290"/>
        <item x="183"/>
        <item x="160"/>
        <item x="221"/>
        <item x="424"/>
        <item x="354"/>
        <item x="292"/>
        <item x="246"/>
        <item x="344"/>
        <item x="319"/>
        <item x="272"/>
        <item x="260"/>
        <item x="251"/>
        <item x="478"/>
        <item x="102"/>
        <item x="384"/>
        <item x="486"/>
        <item x="118"/>
        <item x="219"/>
        <item x="332"/>
        <item x="466"/>
        <item x="134"/>
        <item x="394"/>
        <item x="190"/>
        <item x="347"/>
        <item x="437"/>
        <item x="215"/>
        <item x="146"/>
        <item x="213"/>
        <item x="406"/>
        <item x="291"/>
        <item x="93"/>
        <item x="233"/>
        <item x="359"/>
        <item x="561"/>
        <item x="218"/>
        <item x="551"/>
        <item x="138"/>
        <item x="254"/>
        <item x="737"/>
        <item x="248"/>
        <item x="399"/>
        <item x="495"/>
        <item x="286"/>
        <item x="266"/>
        <item x="293"/>
        <item x="253"/>
        <item x="283"/>
        <item x="387"/>
        <item x="433"/>
        <item x="725"/>
        <item x="745"/>
        <item x="642"/>
        <item x="674"/>
        <item x="270"/>
        <item x="316"/>
        <item x="600"/>
        <item x="435"/>
        <item x="85"/>
        <item x="708"/>
        <item x="731"/>
        <item x="580"/>
        <item x="669"/>
        <item x="726"/>
        <item x="670"/>
        <item x="240"/>
        <item x="422"/>
        <item x="696"/>
        <item x="474"/>
        <item x="376"/>
        <item x="404"/>
        <item x="615"/>
        <item x="579"/>
        <item x="330"/>
        <item x="558"/>
        <item x="527"/>
        <item x="69"/>
        <item x="295"/>
        <item x="401"/>
        <item x="269"/>
        <item x="340"/>
        <item x="449"/>
        <item x="604"/>
        <item x="448"/>
        <item x="226"/>
        <item x="540"/>
        <item x="398"/>
        <item x="231"/>
        <item x="686"/>
        <item x="637"/>
        <item x="660"/>
        <item x="177"/>
        <item x="739"/>
        <item x="210"/>
        <item x="628"/>
        <item x="141"/>
        <item x="343"/>
        <item x="750"/>
        <item x="672"/>
        <item x="187"/>
        <item x="555"/>
        <item x="196"/>
        <item x="395"/>
        <item x="661"/>
        <item x="62"/>
        <item x="666"/>
        <item x="701"/>
        <item x="550"/>
        <item x="668"/>
        <item x="513"/>
        <item x="147"/>
        <item x="651"/>
        <item x="664"/>
        <item x="647"/>
        <item x="529"/>
        <item x="373"/>
        <item x="535"/>
        <item x="425"/>
        <item x="475"/>
        <item x="681"/>
        <item x="356"/>
        <item x="609"/>
        <item x="154"/>
        <item x="570"/>
        <item x="357"/>
        <item x="632"/>
        <item x="506"/>
        <item x="456"/>
        <item x="679"/>
        <item x="455"/>
        <item x="521"/>
        <item x="682"/>
        <item x="716"/>
        <item x="511"/>
        <item x="378"/>
        <item x="649"/>
        <item x="428"/>
        <item x="630"/>
        <item x="736"/>
        <item x="494"/>
        <item x="255"/>
        <item x="706"/>
        <item x="351"/>
        <item x="392"/>
        <item x="214"/>
        <item x="518"/>
        <item x="734"/>
        <item x="423"/>
        <item x="723"/>
        <item x="257"/>
        <item x="735"/>
        <item x="462"/>
        <item x="402"/>
        <item x="508"/>
        <item x="135"/>
        <item x="665"/>
        <item x="730"/>
        <item x="403"/>
        <item x="367"/>
        <item x="747"/>
        <item x="189"/>
        <item x="361"/>
        <item x="685"/>
        <item x="497"/>
        <item x="142"/>
        <item x="222"/>
        <item x="714"/>
        <item x="389"/>
        <item x="379"/>
        <item x="626"/>
        <item x="178"/>
        <item x="452"/>
        <item x="331"/>
        <item x="684"/>
        <item x="338"/>
        <item x="489"/>
        <item x="416"/>
        <item x="678"/>
        <item x="645"/>
        <item x="311"/>
        <item x="588"/>
        <item x="624"/>
        <item x="702"/>
        <item x="634"/>
        <item x="417"/>
        <item x="699"/>
        <item x="314"/>
        <item x="419"/>
        <item x="400"/>
        <item x="587"/>
        <item x="705"/>
        <item x="360"/>
        <item x="377"/>
        <item x="164"/>
        <item x="243"/>
        <item x="472"/>
        <item x="193"/>
        <item x="667"/>
        <item x="565"/>
        <item x="631"/>
        <item x="662"/>
        <item x="328"/>
        <item x="505"/>
        <item x="606"/>
        <item x="363"/>
        <item x="191"/>
        <item x="523"/>
        <item x="249"/>
        <item x="590"/>
        <item x="690"/>
        <item x="722"/>
        <item x="282"/>
        <item x="571"/>
        <item x="271"/>
        <item x="263"/>
        <item x="262"/>
        <item x="415"/>
        <item x="380"/>
        <item x="528"/>
        <item x="232"/>
        <item x="595"/>
        <item x="542"/>
        <item x="748"/>
        <item x="654"/>
        <item x="156"/>
        <item x="607"/>
        <item x="446"/>
        <item x="165"/>
        <item x="496"/>
        <item x="152"/>
        <item x="703"/>
        <item x="689"/>
        <item x="613"/>
        <item x="574"/>
        <item x="421"/>
        <item x="470"/>
        <item x="337"/>
        <item x="680"/>
        <item x="572"/>
        <item x="212"/>
        <item x="273"/>
        <item x="671"/>
        <item x="180"/>
        <item x="450"/>
        <item x="605"/>
        <item x="503"/>
        <item x="194"/>
        <item x="432"/>
        <item x="499"/>
        <item x="188"/>
        <item x="707"/>
        <item x="548"/>
        <item x="488"/>
        <item x="151"/>
        <item x="635"/>
        <item x="547"/>
        <item x="728"/>
        <item x="140"/>
        <item x="614"/>
        <item x="601"/>
        <item x="252"/>
        <item x="184"/>
        <item x="541"/>
        <item x="420"/>
        <item x="552"/>
        <item x="439"/>
        <item x="175"/>
        <item x="638"/>
        <item x="426"/>
        <item x="230"/>
        <item x="242"/>
        <item x="148"/>
        <item x="390"/>
        <item x="673"/>
        <item x="169"/>
        <item x="132"/>
        <item x="657"/>
        <item x="217"/>
        <item x="153"/>
        <item x="471"/>
        <item x="530"/>
        <item x="143"/>
        <item x="370"/>
        <item x="443"/>
        <item x="559"/>
        <item x="369"/>
        <item x="652"/>
        <item x="200"/>
        <item x="618"/>
        <item x="285"/>
        <item x="436"/>
        <item x="229"/>
        <item x="128"/>
        <item x="644"/>
        <item x="698"/>
        <item x="97"/>
        <item x="602"/>
        <item x="349"/>
        <item x="206"/>
        <item x="646"/>
        <item x="225"/>
        <item x="633"/>
        <item x="733"/>
        <item x="675"/>
        <item x="289"/>
        <item x="732"/>
        <item x="171"/>
        <item x="261"/>
        <item x="336"/>
        <item x="125"/>
        <item x="650"/>
        <item x="366"/>
        <item x="112"/>
        <item x="581"/>
        <item x="238"/>
        <item x="317"/>
        <item x="566"/>
        <item x="211"/>
        <item x="301"/>
        <item x="584"/>
        <item x="710"/>
        <item x="315"/>
        <item x="619"/>
        <item x="163"/>
        <item x="537"/>
        <item x="603"/>
        <item x="554"/>
        <item x="126"/>
        <item x="599"/>
        <item x="383"/>
        <item x="582"/>
        <item x="715"/>
        <item x="556"/>
        <item x="114"/>
        <item x="73"/>
        <item x="48"/>
        <item x="327"/>
        <item x="113"/>
        <item x="279"/>
        <item x="658"/>
        <item x="711"/>
        <item x="663"/>
        <item x="501"/>
        <item x="36"/>
        <item x="543"/>
        <item x="111"/>
        <item x="473"/>
        <item x="34"/>
        <item x="516"/>
        <item x="586"/>
        <item x="709"/>
        <item x="519"/>
        <item x="611"/>
        <item x="104"/>
        <item x="532"/>
        <item x="345"/>
        <item x="300"/>
        <item x="563"/>
        <item x="524"/>
        <item x="258"/>
        <item x="308"/>
        <item x="28"/>
        <item x="186"/>
        <item x="695"/>
        <item x="441"/>
        <item x="510"/>
        <item x="297"/>
        <item x="120"/>
        <item x="119"/>
        <item x="324"/>
        <item x="179"/>
        <item x="208"/>
        <item x="168"/>
        <item x="719"/>
        <item x="170"/>
        <item x="236"/>
        <item x="608"/>
        <item x="304"/>
        <item x="95"/>
        <item x="284"/>
        <item x="397"/>
        <item x="525"/>
        <item x="116"/>
        <item x="117"/>
        <item x="15"/>
        <item x="101"/>
        <item x="185"/>
        <item x="512"/>
        <item x="303"/>
        <item x="131"/>
        <item x="91"/>
        <item x="124"/>
        <item x="265"/>
        <item x="121"/>
        <item x="549"/>
        <item x="86"/>
        <item x="268"/>
        <item x="110"/>
        <item x="468"/>
        <item x="562"/>
        <item x="333"/>
        <item x="100"/>
        <item x="507"/>
        <item x="700"/>
        <item x="465"/>
        <item x="92"/>
        <item x="166"/>
        <item x="616"/>
        <item x="479"/>
        <item x="98"/>
        <item x="202"/>
        <item x="9"/>
        <item x="305"/>
        <item x="738"/>
        <item x="83"/>
        <item x="648"/>
        <item x="746"/>
        <item x="90"/>
        <item x="484"/>
        <item x="683"/>
        <item x="712"/>
        <item x="481"/>
        <item x="487"/>
        <item x="55"/>
        <item x="621"/>
        <item x="573"/>
        <item x="447"/>
        <item x="309"/>
        <item x="575"/>
        <item x="322"/>
        <item x="688"/>
        <item x="74"/>
        <item x="307"/>
        <item x="643"/>
        <item x="589"/>
        <item x="44"/>
        <item x="234"/>
        <item x="754"/>
        <item x="476"/>
        <item x="199"/>
        <item x="692"/>
        <item x="491"/>
        <item x="410"/>
        <item x="742"/>
        <item x="515"/>
        <item x="281"/>
        <item x="35"/>
        <item x="88"/>
        <item x="167"/>
        <item x="569"/>
        <item x="129"/>
        <item x="427"/>
        <item x="302"/>
        <item x="274"/>
        <item x="335"/>
        <item x="753"/>
        <item x="278"/>
        <item x="740"/>
        <item x="676"/>
        <item x="724"/>
        <item x="493"/>
        <item x="744"/>
        <item x="33"/>
        <item x="84"/>
        <item x="629"/>
        <item x="29"/>
        <item x="625"/>
        <item x="223"/>
        <item x="413"/>
        <item x="713"/>
        <item x="583"/>
        <item x="78"/>
        <item x="693"/>
        <item x="504"/>
        <item x="585"/>
        <item x="567"/>
        <item x="751"/>
        <item x="720"/>
        <item x="729"/>
        <item x="544"/>
        <item x="687"/>
        <item x="18"/>
        <item x="534"/>
        <item x="412"/>
        <item x="72"/>
        <item x="22"/>
        <item x="545"/>
        <item x="752"/>
        <item x="59"/>
        <item x="564"/>
        <item x="717"/>
        <item x="385"/>
        <item x="381"/>
        <item x="612"/>
        <item x="653"/>
        <item x="718"/>
        <item x="533"/>
        <item x="656"/>
        <item x="553"/>
        <item x="520"/>
        <item x="623"/>
        <item x="576"/>
        <item x="277"/>
        <item x="538"/>
        <item x="480"/>
        <item x="245"/>
        <item x="445"/>
        <item x="704"/>
        <item x="577"/>
        <item x="639"/>
        <item x="500"/>
        <item x="346"/>
        <item x="454"/>
        <item x="350"/>
        <item x="526"/>
        <item x="749"/>
        <item x="298"/>
        <item x="469"/>
        <item x="514"/>
        <item x="228"/>
        <item x="329"/>
        <item x="482"/>
        <item x="594"/>
        <item x="247"/>
        <item x="485"/>
        <item x="364"/>
        <item x="741"/>
        <item x="405"/>
        <item x="560"/>
        <item x="198"/>
        <item x="320"/>
        <item x="458"/>
        <item x="459"/>
        <item x="182"/>
        <item x="326"/>
        <item x="727"/>
        <item x="235"/>
        <item x="677"/>
        <item x="444"/>
        <item x="241"/>
        <item x="145"/>
        <item x="306"/>
        <item x="721"/>
        <item x="430"/>
        <item x="407"/>
        <item x="195"/>
        <item x="531"/>
        <item x="691"/>
        <item x="105"/>
        <item x="408"/>
        <item x="161"/>
        <item x="655"/>
        <item x="467"/>
        <item x="636"/>
        <item x="209"/>
        <item x="109"/>
        <item x="391"/>
        <item x="627"/>
        <item x="108"/>
        <item x="396"/>
        <item x="620"/>
        <item x="457"/>
        <item x="372"/>
        <item x="622"/>
        <item x="596"/>
        <item x="697"/>
        <item x="371"/>
        <item x="353"/>
        <item x="321"/>
        <item x="162"/>
        <item x="578"/>
        <item x="694"/>
        <item x="181"/>
        <item x="205"/>
        <item x="592"/>
        <item x="173"/>
        <item x="593"/>
        <item x="176"/>
        <item x="591"/>
        <item x="137"/>
        <item x="610"/>
        <item x="640"/>
        <item x="99"/>
        <item x="557"/>
        <item x="136"/>
        <item x="598"/>
        <item x="123"/>
        <item x="522"/>
        <item x="483"/>
        <item x="440"/>
        <item x="418"/>
        <item x="375"/>
        <item x="107"/>
        <item x="61"/>
        <item x="539"/>
        <item x="352"/>
        <item x="96"/>
        <item x="323"/>
        <item x="502"/>
        <item x="310"/>
        <item x="460"/>
        <item x="342"/>
        <item x="250"/>
        <item x="388"/>
        <item x="313"/>
        <item x="201"/>
        <item x="149"/>
        <item x="127"/>
        <item x="115"/>
        <item x="89"/>
        <item x="81"/>
        <item x="82"/>
        <item x="461"/>
        <item x="431"/>
        <item x="393"/>
        <item x="386"/>
        <item x="94"/>
        <item x="103"/>
        <item x="133"/>
        <item x="203"/>
        <item x="77"/>
        <item x="358"/>
        <item x="325"/>
        <item x="244"/>
        <item x="318"/>
        <item x="296"/>
        <item x="68"/>
        <item x="64"/>
        <item x="56"/>
        <item x="50"/>
        <item x="52"/>
        <item x="54"/>
        <item x="49"/>
        <item x="58"/>
        <item x="63"/>
        <item x="46"/>
        <item x="122"/>
        <item x="87"/>
        <item x="192"/>
        <item x="47"/>
        <item x="280"/>
        <item x="38"/>
        <item x="365"/>
        <item x="32"/>
        <item x="546"/>
        <item x="464"/>
        <item x="517"/>
        <item x="30"/>
        <item x="641"/>
        <item x="617"/>
        <item x="597"/>
        <item x="568"/>
        <item x="536"/>
        <item x="498"/>
        <item x="477"/>
        <item x="451"/>
        <item x="411"/>
        <item x="374"/>
        <item x="339"/>
        <item x="299"/>
        <item x="275"/>
        <item x="256"/>
        <item x="239"/>
        <item x="224"/>
        <item x="207"/>
        <item x="197"/>
        <item x="1"/>
        <item t="default"/>
      </items>
    </pivotField>
    <pivotField dataField="1" showAll="0">
      <items count="683">
        <item x="2"/>
        <item x="1"/>
        <item x="0"/>
        <item x="5"/>
        <item x="10"/>
        <item x="7"/>
        <item x="3"/>
        <item x="36"/>
        <item x="8"/>
        <item x="14"/>
        <item x="12"/>
        <item x="20"/>
        <item x="17"/>
        <item x="31"/>
        <item x="30"/>
        <item x="27"/>
        <item x="28"/>
        <item x="58"/>
        <item x="105"/>
        <item x="60"/>
        <item x="38"/>
        <item x="25"/>
        <item x="224"/>
        <item x="155"/>
        <item x="39"/>
        <item x="81"/>
        <item x="57"/>
        <item x="153"/>
        <item x="136"/>
        <item x="167"/>
        <item x="249"/>
        <item x="152"/>
        <item x="187"/>
        <item x="109"/>
        <item x="177"/>
        <item x="292"/>
        <item x="141"/>
        <item x="255"/>
        <item x="90"/>
        <item x="278"/>
        <item x="154"/>
        <item x="205"/>
        <item x="180"/>
        <item x="65"/>
        <item x="72"/>
        <item x="104"/>
        <item x="456"/>
        <item x="252"/>
        <item x="372"/>
        <item x="54"/>
        <item x="237"/>
        <item x="106"/>
        <item x="268"/>
        <item x="174"/>
        <item x="190"/>
        <item x="302"/>
        <item x="176"/>
        <item x="56"/>
        <item x="150"/>
        <item x="142"/>
        <item x="66"/>
        <item x="322"/>
        <item x="339"/>
        <item x="132"/>
        <item x="115"/>
        <item x="139"/>
        <item x="273"/>
        <item x="333"/>
        <item x="194"/>
        <item x="217"/>
        <item x="88"/>
        <item x="140"/>
        <item x="68"/>
        <item x="269"/>
        <item x="144"/>
        <item x="184"/>
        <item x="179"/>
        <item x="335"/>
        <item x="369"/>
        <item x="185"/>
        <item x="354"/>
        <item x="238"/>
        <item x="119"/>
        <item x="248"/>
        <item x="346"/>
        <item x="394"/>
        <item x="397"/>
        <item x="86"/>
        <item x="338"/>
        <item x="362"/>
        <item x="171"/>
        <item x="223"/>
        <item x="341"/>
        <item x="465"/>
        <item x="290"/>
        <item x="251"/>
        <item x="101"/>
        <item x="523"/>
        <item x="329"/>
        <item x="327"/>
        <item x="334"/>
        <item x="358"/>
        <item x="296"/>
        <item x="272"/>
        <item x="639"/>
        <item x="305"/>
        <item x="621"/>
        <item x="265"/>
        <item x="213"/>
        <item x="241"/>
        <item x="361"/>
        <item x="605"/>
        <item x="426"/>
        <item x="371"/>
        <item x="286"/>
        <item x="413"/>
        <item x="602"/>
        <item x="135"/>
        <item x="597"/>
        <item x="585"/>
        <item x="676"/>
        <item x="596"/>
        <item x="577"/>
        <item x="254"/>
        <item x="51"/>
        <item x="85"/>
        <item x="365"/>
        <item x="659"/>
        <item x="462"/>
        <item x="591"/>
        <item x="616"/>
        <item x="129"/>
        <item x="557"/>
        <item x="457"/>
        <item x="663"/>
        <item x="246"/>
        <item x="118"/>
        <item x="134"/>
        <item x="53"/>
        <item x="318"/>
        <item x="44"/>
        <item x="668"/>
        <item x="67"/>
        <item x="204"/>
        <item x="499"/>
        <item x="143"/>
        <item x="170"/>
        <item x="182"/>
        <item x="664"/>
        <item x="468"/>
        <item x="207"/>
        <item x="450"/>
        <item x="472"/>
        <item x="574"/>
        <item x="324"/>
        <item x="245"/>
        <item x="137"/>
        <item x="583"/>
        <item x="488"/>
        <item x="160"/>
        <item x="300"/>
        <item x="218"/>
        <item x="188"/>
        <item x="113"/>
        <item x="543"/>
        <item x="393"/>
        <item x="82"/>
        <item x="29"/>
        <item x="572"/>
        <item x="42"/>
        <item x="357"/>
        <item x="222"/>
        <item x="311"/>
        <item x="120"/>
        <item x="563"/>
        <item x="428"/>
        <item x="448"/>
        <item x="477"/>
        <item x="212"/>
        <item x="598"/>
        <item x="565"/>
        <item x="148"/>
        <item x="306"/>
        <item x="95"/>
        <item x="233"/>
        <item x="230"/>
        <item x="487"/>
        <item x="367"/>
        <item x="165"/>
        <item x="92"/>
        <item x="34"/>
        <item x="163"/>
        <item x="284"/>
        <item x="509"/>
        <item x="23"/>
        <item x="62"/>
        <item x="208"/>
        <item x="197"/>
        <item x="181"/>
        <item x="16"/>
        <item x="466"/>
        <item x="315"/>
        <item x="158"/>
        <item x="21"/>
        <item x="552"/>
        <item x="606"/>
        <item x="11"/>
        <item x="149"/>
        <item x="227"/>
        <item x="545"/>
        <item x="80"/>
        <item x="75"/>
        <item x="13"/>
        <item x="59"/>
        <item x="401"/>
        <item x="83"/>
        <item x="440"/>
        <item x="216"/>
        <item x="400"/>
        <item x="276"/>
        <item x="162"/>
        <item x="536"/>
        <item x="266"/>
        <item x="74"/>
        <item x="678"/>
        <item x="631"/>
        <item x="93"/>
        <item x="111"/>
        <item x="125"/>
        <item x="390"/>
        <item x="298"/>
        <item x="250"/>
        <item x="191"/>
        <item x="110"/>
        <item x="128"/>
        <item x="391"/>
        <item x="261"/>
        <item x="112"/>
        <item x="283"/>
        <item x="517"/>
        <item x="24"/>
        <item x="299"/>
        <item x="348"/>
        <item x="611"/>
        <item x="271"/>
        <item x="336"/>
        <item x="186"/>
        <item x="55"/>
        <item x="584"/>
        <item x="582"/>
        <item x="433"/>
        <item x="498"/>
        <item x="489"/>
        <item x="359"/>
        <item x="406"/>
        <item x="540"/>
        <item x="482"/>
        <item x="561"/>
        <item x="571"/>
        <item x="478"/>
        <item x="651"/>
        <item x="458"/>
        <item x="147"/>
        <item x="48"/>
        <item x="518"/>
        <item x="576"/>
        <item x="613"/>
        <item x="589"/>
        <item x="661"/>
        <item x="460"/>
        <item x="133"/>
        <item x="442"/>
        <item x="429"/>
        <item x="297"/>
        <item x="319"/>
        <item x="22"/>
        <item x="242"/>
        <item x="580"/>
        <item x="323"/>
        <item x="506"/>
        <item x="287"/>
        <item x="409"/>
        <item x="392"/>
        <item x="415"/>
        <item x="264"/>
        <item x="374"/>
        <item x="342"/>
        <item x="669"/>
        <item x="422"/>
        <item x="526"/>
        <item x="126"/>
        <item x="209"/>
        <item x="199"/>
        <item x="123"/>
        <item x="410"/>
        <item x="226"/>
        <item x="114"/>
        <item x="411"/>
        <item x="63"/>
        <item x="71"/>
        <item x="592"/>
        <item x="79"/>
        <item x="103"/>
        <item x="389"/>
        <item x="452"/>
        <item x="439"/>
        <item x="303"/>
        <item x="653"/>
        <item x="122"/>
        <item x="660"/>
        <item x="351"/>
        <item x="102"/>
        <item x="243"/>
        <item x="225"/>
        <item x="89"/>
        <item x="108"/>
        <item x="196"/>
        <item x="402"/>
        <item x="396"/>
        <item x="15"/>
        <item x="385"/>
        <item x="356"/>
        <item x="100"/>
        <item x="550"/>
        <item x="471"/>
        <item x="360"/>
        <item x="474"/>
        <item x="647"/>
        <item x="384"/>
        <item x="484"/>
        <item x="328"/>
        <item x="210"/>
        <item x="618"/>
        <item x="377"/>
        <item x="636"/>
        <item x="418"/>
        <item x="161"/>
        <item x="73"/>
        <item x="77"/>
        <item x="61"/>
        <item x="330"/>
        <item x="490"/>
        <item x="312"/>
        <item x="124"/>
        <item x="665"/>
        <item x="321"/>
        <item x="9"/>
        <item x="387"/>
        <item x="590"/>
        <item x="375"/>
        <item x="652"/>
        <item x="376"/>
        <item x="443"/>
        <item x="340"/>
        <item x="46"/>
        <item x="549"/>
        <item x="231"/>
        <item x="47"/>
        <item x="172"/>
        <item x="355"/>
        <item x="633"/>
        <item x="656"/>
        <item x="519"/>
        <item x="310"/>
        <item x="157"/>
        <item x="91"/>
        <item x="625"/>
        <item x="206"/>
        <item x="645"/>
        <item x="496"/>
        <item x="294"/>
        <item x="615"/>
        <item x="386"/>
        <item x="151"/>
        <item x="497"/>
        <item x="146"/>
        <item x="6"/>
        <item x="159"/>
        <item x="666"/>
        <item x="648"/>
        <item x="253"/>
        <item x="267"/>
        <item x="247"/>
        <item x="270"/>
        <item x="640"/>
        <item x="601"/>
        <item x="240"/>
        <item x="183"/>
        <item x="168"/>
        <item x="649"/>
        <item x="670"/>
        <item x="654"/>
        <item x="173"/>
        <item x="500"/>
        <item x="641"/>
        <item x="492"/>
        <item x="220"/>
        <item x="581"/>
        <item x="164"/>
        <item x="595"/>
        <item x="655"/>
        <item x="570"/>
        <item x="507"/>
        <item x="650"/>
        <item x="395"/>
        <item x="642"/>
        <item x="657"/>
        <item x="232"/>
        <item x="316"/>
        <item x="627"/>
        <item x="623"/>
        <item x="221"/>
        <item x="455"/>
        <item x="562"/>
        <item x="258"/>
        <item x="512"/>
        <item x="632"/>
        <item x="211"/>
        <item x="547"/>
        <item x="541"/>
        <item x="228"/>
        <item x="202"/>
        <item x="624"/>
        <item x="610"/>
        <item x="525"/>
        <item x="620"/>
        <item x="516"/>
        <item x="628"/>
        <item x="593"/>
        <item x="573"/>
        <item x="586"/>
        <item x="626"/>
        <item x="658"/>
        <item x="514"/>
        <item x="447"/>
        <item x="662"/>
        <item x="579"/>
        <item x="566"/>
        <item x="528"/>
        <item x="508"/>
        <item x="607"/>
        <item x="416"/>
        <item x="619"/>
        <item x="535"/>
        <item x="630"/>
        <item x="542"/>
        <item x="575"/>
        <item x="544"/>
        <item x="609"/>
        <item x="599"/>
        <item x="548"/>
        <item x="503"/>
        <item x="673"/>
        <item x="425"/>
        <item x="614"/>
        <item x="672"/>
        <item x="408"/>
        <item x="521"/>
        <item x="646"/>
        <item x="192"/>
        <item x="634"/>
        <item x="671"/>
        <item x="326"/>
        <item x="479"/>
        <item x="236"/>
        <item x="349"/>
        <item x="277"/>
        <item x="131"/>
        <item x="166"/>
        <item x="594"/>
        <item x="403"/>
        <item x="501"/>
        <item x="156"/>
        <item x="169"/>
        <item x="308"/>
        <item x="530"/>
        <item x="343"/>
        <item x="99"/>
        <item x="175"/>
        <item x="504"/>
        <item x="520"/>
        <item x="556"/>
        <item x="98"/>
        <item x="436"/>
        <item x="469"/>
        <item x="288"/>
        <item x="130"/>
        <item x="417"/>
        <item x="476"/>
        <item x="378"/>
        <item x="97"/>
        <item x="522"/>
        <item x="432"/>
        <item x="510"/>
        <item x="87"/>
        <item x="380"/>
        <item x="405"/>
        <item x="475"/>
        <item x="117"/>
        <item x="461"/>
        <item x="464"/>
        <item x="435"/>
        <item x="617"/>
        <item x="382"/>
        <item x="491"/>
        <item x="345"/>
        <item x="569"/>
        <item x="441"/>
        <item x="281"/>
        <item x="643"/>
        <item x="309"/>
        <item x="325"/>
        <item x="347"/>
        <item x="279"/>
        <item x="629"/>
        <item x="600"/>
        <item x="274"/>
        <item x="444"/>
        <item x="201"/>
        <item x="681"/>
        <item x="554"/>
        <item x="313"/>
        <item x="446"/>
        <item x="314"/>
        <item x="531"/>
        <item x="513"/>
        <item x="451"/>
        <item x="502"/>
        <item x="511"/>
        <item x="485"/>
        <item x="285"/>
        <item x="680"/>
        <item x="463"/>
        <item x="454"/>
        <item x="459"/>
        <item x="604"/>
        <item x="291"/>
        <item x="282"/>
        <item x="560"/>
        <item x="677"/>
        <item x="635"/>
        <item x="260"/>
        <item x="438"/>
        <item x="527"/>
        <item x="256"/>
        <item x="679"/>
        <item x="289"/>
        <item x="587"/>
        <item x="419"/>
        <item x="263"/>
        <item x="363"/>
        <item x="493"/>
        <item x="674"/>
        <item x="407"/>
        <item x="558"/>
        <item x="445"/>
        <item x="214"/>
        <item x="398"/>
        <item x="259"/>
        <item x="529"/>
        <item x="622"/>
        <item x="675"/>
        <item x="481"/>
        <item x="637"/>
        <item x="235"/>
        <item x="430"/>
        <item x="667"/>
        <item x="494"/>
        <item x="379"/>
        <item x="219"/>
        <item x="644"/>
        <item x="381"/>
        <item x="480"/>
        <item x="612"/>
        <item x="195"/>
        <item x="638"/>
        <item x="588"/>
        <item x="368"/>
        <item x="603"/>
        <item x="373"/>
        <item x="424"/>
        <item x="470"/>
        <item x="350"/>
        <item x="332"/>
        <item x="178"/>
        <item x="434"/>
        <item x="578"/>
        <item x="608"/>
        <item x="138"/>
        <item x="414"/>
        <item x="559"/>
        <item x="437"/>
        <item x="553"/>
        <item x="564"/>
        <item x="537"/>
        <item x="427"/>
        <item x="567"/>
        <item x="524"/>
        <item x="96"/>
        <item x="555"/>
        <item x="533"/>
        <item x="505"/>
        <item x="539"/>
        <item x="532"/>
        <item x="388"/>
        <item x="353"/>
        <item x="534"/>
        <item x="473"/>
        <item x="404"/>
        <item x="486"/>
        <item x="331"/>
        <item x="546"/>
        <item x="304"/>
        <item x="453"/>
        <item x="420"/>
        <item x="293"/>
        <item x="366"/>
        <item x="320"/>
        <item x="295"/>
        <item x="239"/>
        <item x="198"/>
        <item x="18"/>
        <item x="26"/>
        <item x="19"/>
        <item x="145"/>
        <item x="33"/>
        <item x="32"/>
        <item x="35"/>
        <item x="121"/>
        <item x="40"/>
        <item x="107"/>
        <item x="41"/>
        <item x="45"/>
        <item x="78"/>
        <item x="49"/>
        <item x="69"/>
        <item x="76"/>
        <item x="70"/>
        <item x="116"/>
        <item x="189"/>
        <item x="262"/>
        <item x="344"/>
        <item x="423"/>
        <item x="495"/>
        <item x="467"/>
        <item x="307"/>
        <item x="234"/>
        <item x="275"/>
        <item x="200"/>
        <item x="127"/>
        <item x="337"/>
        <item x="301"/>
        <item x="94"/>
        <item x="364"/>
        <item x="421"/>
        <item x="84"/>
        <item x="370"/>
        <item x="399"/>
        <item x="64"/>
        <item x="52"/>
        <item x="50"/>
        <item x="43"/>
        <item x="37"/>
        <item x="568"/>
        <item x="551"/>
        <item x="538"/>
        <item x="515"/>
        <item x="483"/>
        <item x="449"/>
        <item x="431"/>
        <item x="412"/>
        <item x="383"/>
        <item x="352"/>
        <item x="317"/>
        <item x="280"/>
        <item x="257"/>
        <item x="244"/>
        <item x="229"/>
        <item x="215"/>
        <item x="203"/>
        <item x="193"/>
        <item x="4"/>
        <item t="default"/>
      </items>
    </pivotField>
    <pivotField dataField="1" showAll="0">
      <items count="791">
        <item x="645"/>
        <item x="1"/>
        <item x="0"/>
        <item x="3"/>
        <item x="17"/>
        <item x="29"/>
        <item x="25"/>
        <item x="21"/>
        <item x="35"/>
        <item x="27"/>
        <item x="22"/>
        <item x="32"/>
        <item x="6"/>
        <item x="12"/>
        <item x="8"/>
        <item x="7"/>
        <item x="5"/>
        <item x="4"/>
        <item x="61"/>
        <item x="39"/>
        <item x="13"/>
        <item x="23"/>
        <item x="15"/>
        <item x="9"/>
        <item x="10"/>
        <item x="11"/>
        <item x="24"/>
        <item x="14"/>
        <item x="59"/>
        <item x="16"/>
        <item x="106"/>
        <item x="72"/>
        <item x="38"/>
        <item x="68"/>
        <item x="105"/>
        <item x="157"/>
        <item x="18"/>
        <item x="113"/>
        <item x="164"/>
        <item x="144"/>
        <item x="19"/>
        <item x="137"/>
        <item x="136"/>
        <item x="109"/>
        <item x="125"/>
        <item x="151"/>
        <item x="123"/>
        <item x="64"/>
        <item x="153"/>
        <item x="163"/>
        <item x="103"/>
        <item x="149"/>
        <item x="62"/>
        <item x="37"/>
        <item x="184"/>
        <item x="96"/>
        <item x="117"/>
        <item x="58"/>
        <item x="132"/>
        <item x="40"/>
        <item x="26"/>
        <item x="378"/>
        <item x="99"/>
        <item x="264"/>
        <item x="28"/>
        <item x="256"/>
        <item x="107"/>
        <item x="372"/>
        <item x="172"/>
        <item x="411"/>
        <item x="91"/>
        <item x="80"/>
        <item x="188"/>
        <item x="324"/>
        <item x="133"/>
        <item x="55"/>
        <item x="47"/>
        <item x="88"/>
        <item x="336"/>
        <item x="93"/>
        <item x="194"/>
        <item x="97"/>
        <item x="95"/>
        <item x="227"/>
        <item x="63"/>
        <item x="345"/>
        <item x="57"/>
        <item x="111"/>
        <item x="265"/>
        <item x="145"/>
        <item x="389"/>
        <item x="65"/>
        <item x="262"/>
        <item x="287"/>
        <item x="114"/>
        <item x="78"/>
        <item x="34"/>
        <item x="428"/>
        <item x="291"/>
        <item x="60"/>
        <item x="30"/>
        <item x="41"/>
        <item x="496"/>
        <item x="255"/>
        <item x="313"/>
        <item x="217"/>
        <item x="223"/>
        <item x="134"/>
        <item x="87"/>
        <item x="42"/>
        <item x="46"/>
        <item x="81"/>
        <item x="50"/>
        <item x="309"/>
        <item x="77"/>
        <item x="436"/>
        <item x="69"/>
        <item x="43"/>
        <item x="232"/>
        <item x="516"/>
        <item x="177"/>
        <item x="67"/>
        <item x="222"/>
        <item x="341"/>
        <item x="127"/>
        <item x="160"/>
        <item x="218"/>
        <item x="210"/>
        <item x="429"/>
        <item x="432"/>
        <item x="239"/>
        <item x="564"/>
        <item x="293"/>
        <item x="364"/>
        <item x="390"/>
        <item x="266"/>
        <item x="186"/>
        <item x="307"/>
        <item x="215"/>
        <item x="430"/>
        <item x="201"/>
        <item x="562"/>
        <item x="281"/>
        <item x="315"/>
        <item x="420"/>
        <item x="241"/>
        <item x="422"/>
        <item x="224"/>
        <item x="524"/>
        <item x="200"/>
        <item x="244"/>
        <item x="220"/>
        <item x="275"/>
        <item x="182"/>
        <item x="623"/>
        <item x="383"/>
        <item x="110"/>
        <item x="271"/>
        <item x="267"/>
        <item x="746"/>
        <item x="135"/>
        <item x="400"/>
        <item x="290"/>
        <item x="124"/>
        <item x="415"/>
        <item x="183"/>
        <item x="129"/>
        <item x="367"/>
        <item x="453"/>
        <item x="191"/>
        <item x="598"/>
        <item x="330"/>
        <item x="382"/>
        <item x="507"/>
        <item x="155"/>
        <item x="276"/>
        <item x="142"/>
        <item x="371"/>
        <item x="444"/>
        <item x="354"/>
        <item x="334"/>
        <item x="337"/>
        <item x="614"/>
        <item x="592"/>
        <item x="695"/>
        <item x="339"/>
        <item x="446"/>
        <item x="778"/>
        <item x="683"/>
        <item x="403"/>
        <item x="376"/>
        <item x="214"/>
        <item x="508"/>
        <item x="494"/>
        <item x="171"/>
        <item x="319"/>
        <item x="539"/>
        <item x="408"/>
        <item x="545"/>
        <item x="233"/>
        <item x="209"/>
        <item x="158"/>
        <item x="363"/>
        <item x="250"/>
        <item x="607"/>
        <item x="491"/>
        <item x="247"/>
        <item x="501"/>
        <item x="230"/>
        <item x="737"/>
        <item x="269"/>
        <item x="192"/>
        <item x="696"/>
        <item x="747"/>
        <item x="441"/>
        <item x="596"/>
        <item x="652"/>
        <item x="332"/>
        <item x="754"/>
        <item x="469"/>
        <item x="361"/>
        <item x="101"/>
        <item x="576"/>
        <item x="146"/>
        <item x="251"/>
        <item x="536"/>
        <item x="308"/>
        <item x="206"/>
        <item x="523"/>
        <item x="421"/>
        <item x="112"/>
        <item x="513"/>
        <item x="784"/>
        <item x="393"/>
        <item x="300"/>
        <item x="777"/>
        <item x="285"/>
        <item x="347"/>
        <item x="626"/>
        <item x="252"/>
        <item x="559"/>
        <item x="594"/>
        <item x="427"/>
        <item x="213"/>
        <item x="379"/>
        <item x="736"/>
        <item x="235"/>
        <item x="581"/>
        <item x="128"/>
        <item x="156"/>
        <item x="590"/>
        <item x="435"/>
        <item x="236"/>
        <item x="190"/>
        <item x="448"/>
        <item x="170"/>
        <item x="485"/>
        <item x="234"/>
        <item x="571"/>
        <item x="351"/>
        <item x="237"/>
        <item x="537"/>
        <item x="531"/>
        <item x="495"/>
        <item x="268"/>
        <item x="147"/>
        <item x="73"/>
        <item x="261"/>
        <item x="568"/>
        <item x="761"/>
        <item x="242"/>
        <item x="479"/>
        <item x="185"/>
        <item x="493"/>
        <item x="122"/>
        <item x="764"/>
        <item x="733"/>
        <item x="437"/>
        <item x="556"/>
        <item x="423"/>
        <item x="116"/>
        <item x="729"/>
        <item x="82"/>
        <item x="675"/>
        <item x="417"/>
        <item x="619"/>
        <item x="357"/>
        <item x="121"/>
        <item x="660"/>
        <item x="86"/>
        <item x="119"/>
        <item x="787"/>
        <item x="578"/>
        <item x="721"/>
        <item x="574"/>
        <item x="439"/>
        <item x="672"/>
        <item x="718"/>
        <item x="477"/>
        <item x="166"/>
        <item x="433"/>
        <item x="762"/>
        <item x="465"/>
        <item x="527"/>
        <item x="193"/>
        <item x="118"/>
        <item x="462"/>
        <item x="169"/>
        <item x="54"/>
        <item x="708"/>
        <item x="731"/>
        <item x="83"/>
        <item x="139"/>
        <item x="644"/>
        <item x="409"/>
        <item x="75"/>
        <item x="697"/>
        <item x="616"/>
        <item x="771"/>
        <item x="636"/>
        <item x="706"/>
        <item x="663"/>
        <item x="519"/>
        <item x="115"/>
        <item x="84"/>
        <item x="52"/>
        <item x="628"/>
        <item x="410"/>
        <item x="482"/>
        <item x="528"/>
        <item x="533"/>
        <item x="582"/>
        <item x="355"/>
        <item x="618"/>
        <item x="518"/>
        <item x="74"/>
        <item x="228"/>
        <item x="413"/>
        <item x="732"/>
        <item x="625"/>
        <item x="766"/>
        <item x="674"/>
        <item x="739"/>
        <item x="603"/>
        <item x="597"/>
        <item x="374"/>
        <item x="782"/>
        <item x="399"/>
        <item x="606"/>
        <item x="573"/>
        <item x="520"/>
        <item x="323"/>
        <item x="517"/>
        <item x="730"/>
        <item x="514"/>
        <item x="779"/>
        <item x="692"/>
        <item x="600"/>
        <item x="44"/>
        <item x="470"/>
        <item x="365"/>
        <item x="682"/>
        <item x="318"/>
        <item x="745"/>
        <item x="659"/>
        <item x="386"/>
        <item x="31"/>
        <item x="344"/>
        <item x="362"/>
        <item x="254"/>
        <item x="20"/>
        <item x="789"/>
        <item x="512"/>
        <item x="503"/>
        <item x="468"/>
        <item x="780"/>
        <item x="298"/>
        <item x="471"/>
        <item x="599"/>
        <item x="530"/>
        <item x="570"/>
        <item x="549"/>
        <item x="768"/>
        <item x="483"/>
        <item x="424"/>
        <item x="312"/>
        <item x="452"/>
        <item x="342"/>
        <item x="668"/>
        <item x="402"/>
        <item x="654"/>
        <item x="557"/>
        <item x="566"/>
        <item x="384"/>
        <item x="658"/>
        <item x="447"/>
        <item x="434"/>
        <item x="694"/>
        <item x="724"/>
        <item x="651"/>
        <item x="633"/>
        <item x="316"/>
        <item x="667"/>
        <item x="757"/>
        <item x="366"/>
        <item x="758"/>
        <item x="776"/>
        <item x="678"/>
        <item x="461"/>
        <item x="419"/>
        <item x="492"/>
        <item x="595"/>
        <item x="478"/>
        <item x="487"/>
        <item x="622"/>
        <item x="445"/>
        <item x="719"/>
        <item x="741"/>
        <item x="735"/>
        <item x="296"/>
        <item x="693"/>
        <item x="303"/>
        <item x="744"/>
        <item x="484"/>
        <item x="749"/>
        <item x="759"/>
        <item x="385"/>
        <item x="340"/>
        <item x="322"/>
        <item x="677"/>
        <item x="294"/>
        <item x="284"/>
        <item x="726"/>
        <item x="301"/>
        <item x="638"/>
        <item x="585"/>
        <item x="425"/>
        <item x="349"/>
        <item x="302"/>
        <item x="621"/>
        <item x="631"/>
        <item x="368"/>
        <item x="443"/>
        <item x="767"/>
        <item x="701"/>
        <item x="643"/>
        <item x="552"/>
        <item x="572"/>
        <item x="458"/>
        <item x="542"/>
        <item x="472"/>
        <item x="653"/>
        <item x="320"/>
        <item x="756"/>
        <item x="546"/>
        <item x="246"/>
        <item x="604"/>
        <item x="772"/>
        <item x="272"/>
        <item x="751"/>
        <item x="499"/>
        <item x="486"/>
        <item x="358"/>
        <item x="553"/>
        <item x="338"/>
        <item x="769"/>
        <item x="689"/>
        <item x="440"/>
        <item x="205"/>
        <item x="538"/>
        <item x="305"/>
        <item x="343"/>
        <item x="679"/>
        <item x="716"/>
        <item x="297"/>
        <item x="548"/>
        <item x="755"/>
        <item x="198"/>
        <item x="467"/>
        <item x="760"/>
        <item x="586"/>
        <item x="788"/>
        <item x="150"/>
        <item x="748"/>
        <item x="66"/>
        <item x="722"/>
        <item x="240"/>
        <item x="459"/>
        <item x="630"/>
        <item x="90"/>
        <item x="504"/>
        <item x="591"/>
        <item x="525"/>
        <item x="53"/>
        <item x="765"/>
        <item x="686"/>
        <item x="685"/>
        <item x="388"/>
        <item x="98"/>
        <item x="100"/>
        <item x="657"/>
        <item x="555"/>
        <item x="529"/>
        <item x="593"/>
        <item x="168"/>
        <item x="143"/>
        <item x="665"/>
        <item x="775"/>
        <item x="120"/>
        <item x="584"/>
        <item x="299"/>
        <item x="620"/>
        <item x="418"/>
        <item x="460"/>
        <item x="131"/>
        <item x="451"/>
        <item x="481"/>
        <item x="273"/>
        <item x="277"/>
        <item x="700"/>
        <item x="612"/>
        <item x="698"/>
        <item x="750"/>
        <item x="498"/>
        <item x="249"/>
        <item x="615"/>
        <item x="646"/>
        <item x="258"/>
        <item x="455"/>
        <item x="346"/>
        <item x="783"/>
        <item x="717"/>
        <item x="691"/>
        <item x="243"/>
        <item x="51"/>
        <item x="763"/>
        <item x="304"/>
        <item x="488"/>
        <item x="450"/>
        <item x="655"/>
        <item x="609"/>
        <item x="395"/>
        <item x="328"/>
        <item x="356"/>
        <item x="579"/>
        <item x="774"/>
        <item x="314"/>
        <item x="753"/>
        <item x="335"/>
        <item x="740"/>
        <item x="703"/>
        <item x="45"/>
        <item x="274"/>
        <item x="456"/>
        <item x="641"/>
        <item x="259"/>
        <item x="398"/>
        <item x="279"/>
        <item x="605"/>
        <item x="369"/>
        <item x="664"/>
        <item x="225"/>
        <item x="601"/>
        <item x="352"/>
        <item x="33"/>
        <item x="785"/>
        <item x="714"/>
        <item x="326"/>
        <item x="742"/>
        <item x="669"/>
        <item x="350"/>
        <item x="360"/>
        <item x="540"/>
        <item x="270"/>
        <item x="199"/>
        <item x="36"/>
        <item x="743"/>
        <item x="635"/>
        <item x="738"/>
        <item x="510"/>
        <item x="280"/>
        <item x="642"/>
        <item x="610"/>
        <item x="331"/>
        <item x="387"/>
        <item x="179"/>
        <item x="602"/>
        <item x="248"/>
        <item x="310"/>
        <item x="466"/>
        <item x="506"/>
        <item x="734"/>
        <item x="231"/>
        <item x="311"/>
        <item x="161"/>
        <item x="547"/>
        <item x="229"/>
        <item x="786"/>
        <item x="165"/>
        <item x="720"/>
        <item x="725"/>
        <item x="639"/>
        <item x="416"/>
        <item x="283"/>
        <item x="728"/>
        <item x="216"/>
        <item x="624"/>
        <item x="648"/>
        <item x="727"/>
        <item x="381"/>
        <item x="207"/>
        <item x="613"/>
        <item x="589"/>
        <item x="438"/>
        <item x="712"/>
        <item x="705"/>
        <item x="442"/>
        <item x="560"/>
        <item x="397"/>
        <item x="704"/>
        <item x="263"/>
        <item x="781"/>
        <item x="563"/>
        <item x="699"/>
        <item x="611"/>
        <item x="711"/>
        <item x="377"/>
        <item x="713"/>
        <item x="473"/>
        <item x="370"/>
        <item x="637"/>
        <item x="219"/>
        <item x="710"/>
        <item x="670"/>
        <item x="544"/>
        <item x="221"/>
        <item x="673"/>
        <item x="375"/>
        <item x="535"/>
        <item x="203"/>
        <item x="180"/>
        <item x="656"/>
        <item x="181"/>
        <item x="676"/>
        <item x="662"/>
        <item x="634"/>
        <item x="348"/>
        <item x="565"/>
        <item x="617"/>
        <item x="405"/>
        <item x="174"/>
        <item x="629"/>
        <item x="532"/>
        <item x="292"/>
        <item x="773"/>
        <item x="687"/>
        <item x="327"/>
        <item x="577"/>
        <item x="647"/>
        <item x="680"/>
        <item x="509"/>
        <item x="666"/>
        <item x="551"/>
        <item x="583"/>
        <item x="522"/>
        <item x="587"/>
        <item x="490"/>
        <item x="526"/>
        <item x="317"/>
        <item x="650"/>
        <item x="770"/>
        <item x="558"/>
        <item x="260"/>
        <item x="288"/>
        <item x="511"/>
        <item x="431"/>
        <item x="449"/>
        <item x="543"/>
        <item x="752"/>
        <item x="406"/>
        <item x="575"/>
        <item x="253"/>
        <item x="561"/>
        <item x="257"/>
        <item x="497"/>
        <item x="329"/>
        <item x="550"/>
        <item x="392"/>
        <item x="245"/>
        <item x="632"/>
        <item x="212"/>
        <item x="286"/>
        <item x="238"/>
        <item x="502"/>
        <item x="204"/>
        <item x="211"/>
        <item x="226"/>
        <item x="505"/>
        <item x="588"/>
        <item x="195"/>
        <item x="541"/>
        <item x="178"/>
        <item x="474"/>
        <item x="521"/>
        <item x="715"/>
        <item x="197"/>
        <item x="202"/>
        <item x="175"/>
        <item x="463"/>
        <item x="480"/>
        <item x="189"/>
        <item x="176"/>
        <item x="187"/>
        <item x="475"/>
        <item x="167"/>
        <item x="162"/>
        <item x="709"/>
        <item x="152"/>
        <item x="154"/>
        <item x="141"/>
        <item x="454"/>
        <item x="404"/>
        <item x="126"/>
        <item x="414"/>
        <item x="407"/>
        <item x="138"/>
        <item x="688"/>
        <item x="140"/>
        <item x="671"/>
        <item x="391"/>
        <item x="394"/>
        <item x="681"/>
        <item x="684"/>
        <item x="396"/>
        <item x="702"/>
        <item x="649"/>
        <item x="567"/>
        <item x="534"/>
        <item x="627"/>
        <item x="500"/>
        <item x="489"/>
        <item x="457"/>
        <item x="412"/>
        <item x="569"/>
        <item x="401"/>
        <item x="373"/>
        <item x="325"/>
        <item x="208"/>
        <item x="159"/>
        <item x="289"/>
        <item x="173"/>
        <item x="464"/>
        <item x="130"/>
        <item x="359"/>
        <item x="278"/>
        <item x="196"/>
        <item x="108"/>
        <item x="104"/>
        <item x="148"/>
        <item x="92"/>
        <item x="102"/>
        <item x="70"/>
        <item x="79"/>
        <item x="94"/>
        <item x="76"/>
        <item x="89"/>
        <item x="85"/>
        <item x="71"/>
        <item x="56"/>
        <item x="49"/>
        <item x="48"/>
        <item x="723"/>
        <item x="707"/>
        <item x="690"/>
        <item x="661"/>
        <item x="640"/>
        <item x="608"/>
        <item x="580"/>
        <item x="554"/>
        <item x="515"/>
        <item x="476"/>
        <item x="426"/>
        <item x="380"/>
        <item x="353"/>
        <item x="333"/>
        <item x="321"/>
        <item x="306"/>
        <item x="295"/>
        <item x="282"/>
        <item x="2"/>
        <item t="default"/>
      </items>
    </pivotField>
    <pivotField showAll="0"/>
    <pivotField showAll="0"/>
    <pivotField showAll="0"/>
    <pivotField showAll="0"/>
    <pivotField showAll="0"/>
    <pivotField numFmtId="164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item="18" hier="-1"/>
  </pageFields>
  <dataFields count="5">
    <dataField name="Sum of WhtResidents" fld="29" baseField="3" baseItem="0"/>
    <dataField name="Sum of AmIndResidents" fld="30" baseField="3" baseItem="0"/>
    <dataField name="Sum of BlkResidents" fld="31" baseField="3" baseItem="0"/>
    <dataField name="Sum of AsnResidents" fld="32" baseField="3" baseItem="0"/>
    <dataField name="Sum of HispResidents" fld="33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U9" firstHeaderRow="1" firstDataRow="2" firstDataCol="1"/>
  <pivotFields count="42">
    <pivotField axis="axisCol" showAll="0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dataField="1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TotalLeaving" fld="4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"/>
  <sheetViews>
    <sheetView workbookViewId="0">
      <selection activeCell="B3" sqref="B3:F3"/>
    </sheetView>
  </sheetViews>
  <sheetFormatPr defaultRowHeight="15" x14ac:dyDescent="0.25"/>
  <cols>
    <col min="1" max="1" width="13.140625" customWidth="1"/>
    <col min="2" max="2" width="20.42578125" customWidth="1"/>
    <col min="3" max="3" width="22.5703125" customWidth="1"/>
    <col min="4" max="4" width="19.28515625" customWidth="1"/>
    <col min="5" max="5" width="19.85546875" customWidth="1"/>
    <col min="6" max="6" width="20.42578125" customWidth="1"/>
    <col min="7" max="7" width="16.7109375" customWidth="1"/>
    <col min="8" max="10" width="20.42578125" bestFit="1" customWidth="1"/>
  </cols>
  <sheetData>
    <row r="1" spans="1:6" x14ac:dyDescent="0.25">
      <c r="A1" s="20" t="s">
        <v>0</v>
      </c>
      <c r="B1" t="s">
        <v>801</v>
      </c>
    </row>
    <row r="3" spans="1:6" x14ac:dyDescent="0.25">
      <c r="A3" s="20" t="s">
        <v>816</v>
      </c>
      <c r="B3" t="s">
        <v>818</v>
      </c>
      <c r="C3" t="s">
        <v>881</v>
      </c>
      <c r="D3" t="s">
        <v>819</v>
      </c>
      <c r="E3" t="s">
        <v>820</v>
      </c>
      <c r="F3" t="s">
        <v>821</v>
      </c>
    </row>
    <row r="4" spans="1:6" x14ac:dyDescent="0.25">
      <c r="A4" s="22" t="s">
        <v>37</v>
      </c>
      <c r="B4" s="21">
        <v>26471</v>
      </c>
      <c r="C4" s="21">
        <v>2546</v>
      </c>
      <c r="D4" s="21">
        <v>37321</v>
      </c>
      <c r="E4" s="21">
        <v>20264</v>
      </c>
      <c r="F4" s="21">
        <v>16314</v>
      </c>
    </row>
    <row r="5" spans="1:6" x14ac:dyDescent="0.25">
      <c r="A5" s="22" t="s">
        <v>32</v>
      </c>
      <c r="B5" s="21">
        <v>320926</v>
      </c>
      <c r="C5" s="21">
        <v>15075</v>
      </c>
      <c r="D5" s="21">
        <v>20168</v>
      </c>
      <c r="E5" s="21">
        <v>8963</v>
      </c>
      <c r="F5" s="21">
        <v>27137</v>
      </c>
    </row>
    <row r="6" spans="1:6" x14ac:dyDescent="0.25">
      <c r="A6" s="22" t="s">
        <v>809</v>
      </c>
      <c r="B6" s="21">
        <v>593746</v>
      </c>
      <c r="C6" s="21">
        <v>21646</v>
      </c>
      <c r="D6" s="21">
        <v>107681</v>
      </c>
      <c r="E6" s="21">
        <v>66022</v>
      </c>
      <c r="F6" s="21">
        <v>76733</v>
      </c>
    </row>
    <row r="7" spans="1:6" x14ac:dyDescent="0.25">
      <c r="A7" s="22" t="s">
        <v>43</v>
      </c>
      <c r="B7" s="21">
        <v>246349</v>
      </c>
      <c r="C7" s="21">
        <v>4025</v>
      </c>
      <c r="D7" s="21">
        <v>50192</v>
      </c>
      <c r="E7" s="21">
        <v>36795</v>
      </c>
      <c r="F7" s="21">
        <v>33282</v>
      </c>
    </row>
    <row r="8" spans="1:6" x14ac:dyDescent="0.25">
      <c r="A8" s="22" t="s">
        <v>817</v>
      </c>
      <c r="B8" s="21">
        <v>1187492</v>
      </c>
      <c r="C8" s="21">
        <v>43292</v>
      </c>
      <c r="D8" s="21">
        <v>215362</v>
      </c>
      <c r="E8" s="21">
        <v>132044</v>
      </c>
      <c r="F8" s="21">
        <v>153466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O47"/>
  <sheetViews>
    <sheetView workbookViewId="0">
      <selection activeCell="F13" sqref="F13"/>
    </sheetView>
  </sheetViews>
  <sheetFormatPr defaultRowHeight="15" x14ac:dyDescent="0.25"/>
  <cols>
    <col min="1" max="1" width="11.42578125" bestFit="1" customWidth="1"/>
    <col min="2" max="2" width="13.7109375" customWidth="1"/>
  </cols>
  <sheetData>
    <row r="2" spans="1:15" x14ac:dyDescent="0.25">
      <c r="A2" t="s">
        <v>827</v>
      </c>
    </row>
    <row r="3" spans="1:15" s="25" customFormat="1" ht="45" x14ac:dyDescent="0.25">
      <c r="B3" s="26" t="s">
        <v>812</v>
      </c>
      <c r="C3" s="26" t="s">
        <v>813</v>
      </c>
      <c r="D3" s="26" t="s">
        <v>814</v>
      </c>
      <c r="E3" s="26" t="s">
        <v>815</v>
      </c>
      <c r="F3" s="26" t="s">
        <v>818</v>
      </c>
      <c r="G3" s="26" t="s">
        <v>819</v>
      </c>
      <c r="H3" s="26" t="s">
        <v>820</v>
      </c>
      <c r="I3" s="26" t="s">
        <v>821</v>
      </c>
      <c r="J3" s="26" t="s">
        <v>832</v>
      </c>
      <c r="K3" s="25" t="s">
        <v>833</v>
      </c>
      <c r="L3" s="25" t="s">
        <v>828</v>
      </c>
      <c r="M3" s="25" t="s">
        <v>829</v>
      </c>
      <c r="N3" s="25" t="s">
        <v>830</v>
      </c>
      <c r="O3" s="25" t="s">
        <v>831</v>
      </c>
    </row>
    <row r="4" spans="1:15" x14ac:dyDescent="0.25">
      <c r="A4" s="22" t="s">
        <v>37</v>
      </c>
      <c r="B4" s="21">
        <v>6451</v>
      </c>
      <c r="C4" s="21">
        <v>13058</v>
      </c>
      <c r="D4" s="21">
        <v>6190</v>
      </c>
      <c r="E4" s="21">
        <v>4961</v>
      </c>
      <c r="F4" s="21">
        <v>26471</v>
      </c>
      <c r="G4" s="21">
        <v>37321</v>
      </c>
      <c r="H4" s="21">
        <v>20264</v>
      </c>
      <c r="I4" s="21">
        <v>16314</v>
      </c>
      <c r="J4" s="21">
        <v>501</v>
      </c>
      <c r="K4">
        <f>B4+C4+D4+E4+J4</f>
        <v>31161</v>
      </c>
      <c r="L4" s="6">
        <f t="shared" ref="L4:O7" si="0">B4/$K4</f>
        <v>0.20702159750970764</v>
      </c>
      <c r="M4" s="6">
        <f t="shared" si="0"/>
        <v>0.41904945284169315</v>
      </c>
      <c r="N4" s="6">
        <f t="shared" si="0"/>
        <v>0.19864574307628124</v>
      </c>
      <c r="O4" s="6">
        <f t="shared" si="0"/>
        <v>0.15920541702769486</v>
      </c>
    </row>
    <row r="5" spans="1:15" x14ac:dyDescent="0.25">
      <c r="A5" s="22" t="s">
        <v>32</v>
      </c>
      <c r="B5" s="21">
        <v>41871</v>
      </c>
      <c r="C5" s="21">
        <v>1731</v>
      </c>
      <c r="D5" s="21">
        <v>428</v>
      </c>
      <c r="E5" s="21">
        <v>1598</v>
      </c>
      <c r="F5" s="21">
        <v>320926</v>
      </c>
      <c r="G5" s="21">
        <v>20168</v>
      </c>
      <c r="H5" s="21">
        <v>8963</v>
      </c>
      <c r="I5" s="21">
        <v>27137</v>
      </c>
      <c r="J5" s="21">
        <v>1769</v>
      </c>
      <c r="K5">
        <f>B5+C5+D5+E5+J5</f>
        <v>47397</v>
      </c>
      <c r="L5" s="6">
        <f t="shared" si="0"/>
        <v>0.88341034242673588</v>
      </c>
      <c r="M5" s="6">
        <f t="shared" si="0"/>
        <v>3.6521298816380783E-2</v>
      </c>
      <c r="N5" s="6">
        <f t="shared" si="0"/>
        <v>9.0301073907631292E-3</v>
      </c>
      <c r="O5" s="6">
        <f t="shared" si="0"/>
        <v>3.3715214043082899E-2</v>
      </c>
    </row>
    <row r="6" spans="1:15" x14ac:dyDescent="0.25">
      <c r="A6" s="22" t="s">
        <v>809</v>
      </c>
      <c r="B6" s="21">
        <v>76572</v>
      </c>
      <c r="C6" s="21">
        <v>23406</v>
      </c>
      <c r="D6" s="21">
        <v>12116</v>
      </c>
      <c r="E6" s="21">
        <v>10382</v>
      </c>
      <c r="F6" s="21">
        <v>593746</v>
      </c>
      <c r="G6" s="21">
        <v>107681</v>
      </c>
      <c r="H6" s="21">
        <v>66022</v>
      </c>
      <c r="I6" s="21">
        <v>76733</v>
      </c>
      <c r="J6" s="21">
        <v>2570</v>
      </c>
      <c r="K6">
        <f>B6+C6+D6+E6+J6</f>
        <v>125046</v>
      </c>
      <c r="L6" s="6">
        <f t="shared" si="0"/>
        <v>0.61235065495897512</v>
      </c>
      <c r="M6" s="6">
        <f t="shared" si="0"/>
        <v>0.18717911808454488</v>
      </c>
      <c r="N6" s="6">
        <f t="shared" si="0"/>
        <v>9.689234361754874E-2</v>
      </c>
      <c r="O6" s="6">
        <f t="shared" si="0"/>
        <v>8.3025446635638087E-2</v>
      </c>
    </row>
    <row r="7" spans="1:15" x14ac:dyDescent="0.25">
      <c r="A7" s="22" t="s">
        <v>43</v>
      </c>
      <c r="B7" s="21">
        <v>28211</v>
      </c>
      <c r="C7" s="21">
        <v>8617</v>
      </c>
      <c r="D7" s="21">
        <v>5498</v>
      </c>
      <c r="E7" s="21">
        <v>3816</v>
      </c>
      <c r="F7" s="21">
        <v>246349</v>
      </c>
      <c r="G7" s="21">
        <v>50192</v>
      </c>
      <c r="H7" s="21">
        <v>36795</v>
      </c>
      <c r="I7" s="21">
        <v>33282</v>
      </c>
      <c r="J7" s="21">
        <v>300</v>
      </c>
      <c r="K7">
        <f>B7+C7+D7+E7+J7</f>
        <v>46442</v>
      </c>
      <c r="L7" s="6">
        <f t="shared" si="0"/>
        <v>0.60744584643210886</v>
      </c>
      <c r="M7" s="6">
        <f t="shared" si="0"/>
        <v>0.18554325825761164</v>
      </c>
      <c r="N7" s="6">
        <f t="shared" si="0"/>
        <v>0.11838422117910512</v>
      </c>
      <c r="O7" s="6">
        <f t="shared" si="0"/>
        <v>8.2167004004995478E-2</v>
      </c>
    </row>
    <row r="8" spans="1:15" x14ac:dyDescent="0.25">
      <c r="A8" s="23" t="s">
        <v>817</v>
      </c>
      <c r="B8" s="24">
        <v>153105</v>
      </c>
      <c r="C8" s="24">
        <v>46812</v>
      </c>
      <c r="D8" s="24">
        <v>24232</v>
      </c>
      <c r="E8" s="24">
        <v>20757</v>
      </c>
      <c r="F8" s="24">
        <v>1187492</v>
      </c>
      <c r="G8" s="24">
        <v>215362</v>
      </c>
      <c r="H8" s="24">
        <v>132044</v>
      </c>
      <c r="I8" s="24">
        <v>153466</v>
      </c>
      <c r="J8" s="24">
        <v>5140</v>
      </c>
      <c r="K8">
        <f>B8+C8+D8+E8+J8</f>
        <v>250046</v>
      </c>
      <c r="L8" s="6"/>
      <c r="M8" s="6"/>
      <c r="N8" s="6"/>
      <c r="O8" s="6"/>
    </row>
    <row r="10" spans="1:15" x14ac:dyDescent="0.25">
      <c r="B10" t="s">
        <v>822</v>
      </c>
      <c r="C10" t="s">
        <v>823</v>
      </c>
      <c r="D10" t="s">
        <v>824</v>
      </c>
      <c r="E10" t="s">
        <v>825</v>
      </c>
    </row>
    <row r="11" spans="1:15" x14ac:dyDescent="0.25">
      <c r="A11" s="22" t="s">
        <v>37</v>
      </c>
      <c r="B11" s="6">
        <f t="shared" ref="B11:E15" si="1">B4/F4</f>
        <v>0.24370065354538931</v>
      </c>
      <c r="C11" s="6">
        <f t="shared" si="1"/>
        <v>0.3498834436376303</v>
      </c>
      <c r="D11" s="6">
        <f t="shared" si="1"/>
        <v>0.30546782471377815</v>
      </c>
      <c r="E11" s="6">
        <f t="shared" si="1"/>
        <v>0.30409464263822483</v>
      </c>
    </row>
    <row r="12" spans="1:15" x14ac:dyDescent="0.25">
      <c r="A12" s="22" t="s">
        <v>32</v>
      </c>
      <c r="B12" s="6">
        <f t="shared" si="1"/>
        <v>0.13046932937811209</v>
      </c>
      <c r="C12" s="6">
        <f t="shared" si="1"/>
        <v>8.5829036096786993E-2</v>
      </c>
      <c r="D12" s="6">
        <f t="shared" si="1"/>
        <v>4.7751868793930605E-2</v>
      </c>
      <c r="E12" s="6">
        <f t="shared" si="1"/>
        <v>5.8886391273906477E-2</v>
      </c>
    </row>
    <row r="13" spans="1:15" x14ac:dyDescent="0.25">
      <c r="A13" s="22" t="s">
        <v>809</v>
      </c>
      <c r="B13" s="6">
        <f t="shared" si="1"/>
        <v>0.1289642372327561</v>
      </c>
      <c r="C13" s="6">
        <f t="shared" si="1"/>
        <v>0.21736425181786945</v>
      </c>
      <c r="D13" s="6">
        <f t="shared" si="1"/>
        <v>0.18351458604707521</v>
      </c>
      <c r="E13" s="6">
        <f t="shared" si="1"/>
        <v>0.13530032710828457</v>
      </c>
      <c r="F13" s="6"/>
    </row>
    <row r="14" spans="1:15" x14ac:dyDescent="0.25">
      <c r="A14" s="22" t="s">
        <v>43</v>
      </c>
      <c r="B14" s="6">
        <f t="shared" si="1"/>
        <v>0.1145163974686319</v>
      </c>
      <c r="C14" s="6">
        <f t="shared" si="1"/>
        <v>0.17168074593560728</v>
      </c>
      <c r="D14" s="6">
        <f t="shared" si="1"/>
        <v>0.14942247587987498</v>
      </c>
      <c r="E14" s="6">
        <f t="shared" si="1"/>
        <v>0.11465657111952407</v>
      </c>
    </row>
    <row r="15" spans="1:15" x14ac:dyDescent="0.25">
      <c r="A15" s="23" t="s">
        <v>817</v>
      </c>
      <c r="B15" s="6">
        <f t="shared" si="1"/>
        <v>0.12893139490623937</v>
      </c>
      <c r="C15" s="6">
        <f t="shared" si="1"/>
        <v>0.21736425181786945</v>
      </c>
      <c r="D15" s="6">
        <f t="shared" si="1"/>
        <v>0.18351458604707521</v>
      </c>
      <c r="E15" s="6">
        <f t="shared" si="1"/>
        <v>0.13525471439928063</v>
      </c>
    </row>
    <row r="18" spans="1:9" x14ac:dyDescent="0.25">
      <c r="A18" t="s">
        <v>826</v>
      </c>
    </row>
    <row r="19" spans="1:9" ht="45" x14ac:dyDescent="0.25">
      <c r="B19" s="26" t="s">
        <v>812</v>
      </c>
      <c r="C19" s="26" t="s">
        <v>813</v>
      </c>
      <c r="D19" s="26" t="s">
        <v>814</v>
      </c>
      <c r="E19" s="26" t="s">
        <v>815</v>
      </c>
      <c r="F19" s="26" t="s">
        <v>818</v>
      </c>
      <c r="G19" s="26" t="s">
        <v>819</v>
      </c>
      <c r="H19" s="26" t="s">
        <v>820</v>
      </c>
      <c r="I19" s="26" t="s">
        <v>821</v>
      </c>
    </row>
    <row r="20" spans="1:9" x14ac:dyDescent="0.25">
      <c r="A20" s="22" t="s">
        <v>37</v>
      </c>
      <c r="B20" s="21">
        <v>1956</v>
      </c>
      <c r="C20" s="21">
        <v>2505</v>
      </c>
      <c r="D20" s="21">
        <v>773</v>
      </c>
      <c r="E20" s="21">
        <v>250</v>
      </c>
      <c r="F20" s="21">
        <v>31706</v>
      </c>
      <c r="G20" s="21">
        <v>33860</v>
      </c>
      <c r="H20" s="21">
        <v>21735</v>
      </c>
      <c r="I20" s="21">
        <v>8622</v>
      </c>
    </row>
    <row r="21" spans="1:9" x14ac:dyDescent="0.25">
      <c r="A21" s="22" t="s">
        <v>32</v>
      </c>
      <c r="B21" s="21">
        <v>15539</v>
      </c>
      <c r="C21" s="21">
        <v>76</v>
      </c>
      <c r="D21" s="21">
        <v>48</v>
      </c>
      <c r="E21" s="21">
        <v>145</v>
      </c>
      <c r="F21" s="21">
        <v>359160</v>
      </c>
      <c r="G21" s="21">
        <v>4140</v>
      </c>
      <c r="H21" s="21">
        <v>5541</v>
      </c>
      <c r="I21" s="21">
        <v>9584</v>
      </c>
    </row>
    <row r="22" spans="1:9" x14ac:dyDescent="0.25">
      <c r="A22" s="22" t="s">
        <v>809</v>
      </c>
      <c r="B22" s="21">
        <v>23184</v>
      </c>
      <c r="C22" s="21">
        <v>3035</v>
      </c>
      <c r="D22" s="21">
        <v>1059</v>
      </c>
      <c r="E22" s="21">
        <v>474</v>
      </c>
      <c r="F22" s="21">
        <v>704787</v>
      </c>
      <c r="G22" s="21">
        <v>52387</v>
      </c>
      <c r="H22" s="21">
        <v>41505</v>
      </c>
      <c r="I22" s="21">
        <v>25702</v>
      </c>
    </row>
    <row r="23" spans="1:9" x14ac:dyDescent="0.25">
      <c r="A23" s="22" t="s">
        <v>43</v>
      </c>
      <c r="B23" s="21">
        <v>4783</v>
      </c>
      <c r="C23" s="21">
        <v>454</v>
      </c>
      <c r="D23" s="21">
        <v>238</v>
      </c>
      <c r="E23" s="21">
        <v>76</v>
      </c>
      <c r="F23" s="21">
        <v>302614</v>
      </c>
      <c r="G23" s="21">
        <v>14342</v>
      </c>
      <c r="H23" s="21">
        <v>13989</v>
      </c>
      <c r="I23" s="21">
        <v>7077</v>
      </c>
    </row>
    <row r="24" spans="1:9" x14ac:dyDescent="0.25">
      <c r="B24" s="24">
        <v>45462</v>
      </c>
      <c r="C24" s="24">
        <v>6070</v>
      </c>
      <c r="D24" s="24">
        <v>2118</v>
      </c>
      <c r="E24" s="24">
        <v>945</v>
      </c>
      <c r="F24" s="24">
        <v>1398267</v>
      </c>
      <c r="G24" s="24">
        <v>104729</v>
      </c>
      <c r="H24" s="24">
        <v>82770</v>
      </c>
      <c r="I24" s="24">
        <v>50985</v>
      </c>
    </row>
    <row r="26" spans="1:9" x14ac:dyDescent="0.25">
      <c r="B26" t="s">
        <v>822</v>
      </c>
      <c r="C26" t="s">
        <v>823</v>
      </c>
      <c r="D26" t="s">
        <v>824</v>
      </c>
      <c r="E26" t="s">
        <v>825</v>
      </c>
    </row>
    <row r="27" spans="1:9" x14ac:dyDescent="0.25">
      <c r="A27" s="22" t="s">
        <v>37</v>
      </c>
      <c r="B27" s="6">
        <f t="shared" ref="B27:E31" si="2">B20/F20</f>
        <v>6.1691793351416134E-2</v>
      </c>
      <c r="C27" s="6">
        <f t="shared" si="2"/>
        <v>7.3981098641464849E-2</v>
      </c>
      <c r="D27" s="6">
        <f t="shared" si="2"/>
        <v>3.5564757303887737E-2</v>
      </c>
      <c r="E27" s="6">
        <f t="shared" si="2"/>
        <v>2.8995592669914173E-2</v>
      </c>
    </row>
    <row r="28" spans="1:9" x14ac:dyDescent="0.25">
      <c r="A28" s="22" t="s">
        <v>32</v>
      </c>
      <c r="B28" s="6">
        <f t="shared" si="2"/>
        <v>4.3264840182648402E-2</v>
      </c>
      <c r="C28" s="6">
        <f t="shared" si="2"/>
        <v>1.8357487922705314E-2</v>
      </c>
      <c r="D28" s="6">
        <f t="shared" si="2"/>
        <v>8.6626962642122364E-3</v>
      </c>
      <c r="E28" s="6">
        <f t="shared" si="2"/>
        <v>1.5129382303839733E-2</v>
      </c>
    </row>
    <row r="29" spans="1:9" x14ac:dyDescent="0.25">
      <c r="A29" s="22" t="s">
        <v>809</v>
      </c>
      <c r="B29" s="6">
        <f t="shared" si="2"/>
        <v>3.2895044885901698E-2</v>
      </c>
      <c r="C29" s="6">
        <f t="shared" si="2"/>
        <v>5.7934220321835567E-2</v>
      </c>
      <c r="D29" s="6">
        <f t="shared" si="2"/>
        <v>2.5514998192988796E-2</v>
      </c>
      <c r="E29" s="6">
        <f t="shared" si="2"/>
        <v>1.8442144580188311E-2</v>
      </c>
    </row>
    <row r="30" spans="1:9" x14ac:dyDescent="0.25">
      <c r="A30" s="22" t="s">
        <v>43</v>
      </c>
      <c r="B30" s="6">
        <f t="shared" si="2"/>
        <v>1.5805613752172733E-2</v>
      </c>
      <c r="C30" s="6">
        <f t="shared" si="2"/>
        <v>3.1655278203876723E-2</v>
      </c>
      <c r="D30" s="6">
        <f t="shared" si="2"/>
        <v>1.7013367646007579E-2</v>
      </c>
      <c r="E30" s="6">
        <f t="shared" si="2"/>
        <v>1.0739013706372758E-2</v>
      </c>
    </row>
    <row r="31" spans="1:9" x14ac:dyDescent="0.25">
      <c r="A31" s="23" t="s">
        <v>817</v>
      </c>
      <c r="B31" s="6">
        <f t="shared" si="2"/>
        <v>3.2513103720534065E-2</v>
      </c>
      <c r="C31" s="6">
        <f t="shared" si="2"/>
        <v>5.795911352156518E-2</v>
      </c>
      <c r="D31" s="6">
        <f t="shared" si="2"/>
        <v>2.5588981515041683E-2</v>
      </c>
      <c r="E31" s="6">
        <f t="shared" si="2"/>
        <v>1.8534863195057368E-2</v>
      </c>
    </row>
    <row r="33" spans="1:7" x14ac:dyDescent="0.25">
      <c r="B33" t="s">
        <v>880</v>
      </c>
    </row>
    <row r="34" spans="1:7" x14ac:dyDescent="0.25">
      <c r="B34" s="32" t="s">
        <v>875</v>
      </c>
      <c r="C34" s="32" t="s">
        <v>874</v>
      </c>
      <c r="D34" s="32" t="s">
        <v>876</v>
      </c>
      <c r="E34" s="32" t="s">
        <v>877</v>
      </c>
      <c r="F34" s="32" t="s">
        <v>878</v>
      </c>
      <c r="G34" s="32" t="s">
        <v>879</v>
      </c>
    </row>
    <row r="35" spans="1:7" x14ac:dyDescent="0.25">
      <c r="A35" s="22" t="s">
        <v>37</v>
      </c>
      <c r="B35" s="21">
        <v>20565</v>
      </c>
      <c r="C35" s="21">
        <v>73648</v>
      </c>
      <c r="D35" s="21">
        <v>2068</v>
      </c>
      <c r="E35" s="21">
        <v>24985</v>
      </c>
      <c r="F35" s="21">
        <v>14407</v>
      </c>
      <c r="G35" s="21">
        <v>11623</v>
      </c>
    </row>
    <row r="36" spans="1:7" x14ac:dyDescent="0.25">
      <c r="A36" s="22" t="s">
        <v>32</v>
      </c>
      <c r="B36" s="21">
        <v>311710</v>
      </c>
      <c r="C36" s="21">
        <v>380903</v>
      </c>
      <c r="D36" s="21">
        <v>14568</v>
      </c>
      <c r="E36" s="21">
        <v>19010</v>
      </c>
      <c r="F36" s="21">
        <v>8820</v>
      </c>
      <c r="G36" s="21">
        <v>26795</v>
      </c>
    </row>
    <row r="37" spans="1:7" x14ac:dyDescent="0.25">
      <c r="A37" s="22" t="s">
        <v>809</v>
      </c>
      <c r="B37" s="21">
        <v>571793</v>
      </c>
      <c r="C37" s="21">
        <v>814295</v>
      </c>
      <c r="D37" s="21">
        <v>20748</v>
      </c>
      <c r="E37" s="21">
        <v>92365</v>
      </c>
      <c r="F37" s="21">
        <v>57903</v>
      </c>
      <c r="G37" s="21">
        <v>71486</v>
      </c>
    </row>
    <row r="38" spans="1:7" x14ac:dyDescent="0.25">
      <c r="A38" s="22" t="s">
        <v>43</v>
      </c>
      <c r="B38" s="21">
        <v>239518</v>
      </c>
      <c r="C38" s="21">
        <v>359744</v>
      </c>
      <c r="D38" s="21">
        <v>4112</v>
      </c>
      <c r="E38" s="21">
        <v>48370</v>
      </c>
      <c r="F38" s="21">
        <v>34676</v>
      </c>
      <c r="G38" s="21">
        <v>33068</v>
      </c>
    </row>
    <row r="40" spans="1:7" x14ac:dyDescent="0.25">
      <c r="B40" t="s">
        <v>882</v>
      </c>
    </row>
    <row r="41" spans="1:7" s="25" customFormat="1" ht="45" x14ac:dyDescent="0.25">
      <c r="B41" s="26" t="s">
        <v>818</v>
      </c>
      <c r="C41" s="26" t="s">
        <v>881</v>
      </c>
      <c r="D41" s="26" t="s">
        <v>819</v>
      </c>
      <c r="E41" s="26" t="s">
        <v>820</v>
      </c>
      <c r="F41" s="26" t="s">
        <v>821</v>
      </c>
      <c r="G41" s="33" t="s">
        <v>884</v>
      </c>
    </row>
    <row r="42" spans="1:7" x14ac:dyDescent="0.25">
      <c r="A42" s="22" t="s">
        <v>37</v>
      </c>
      <c r="B42" s="21">
        <v>26471</v>
      </c>
      <c r="C42" s="21">
        <v>2546</v>
      </c>
      <c r="D42" s="21">
        <v>37321</v>
      </c>
      <c r="E42" s="21">
        <v>20264</v>
      </c>
      <c r="F42" s="21">
        <v>16314</v>
      </c>
      <c r="G42">
        <f>SUM(B42:F42)</f>
        <v>102916</v>
      </c>
    </row>
    <row r="43" spans="1:7" x14ac:dyDescent="0.25">
      <c r="A43" s="22" t="s">
        <v>32</v>
      </c>
      <c r="B43" s="21">
        <v>320926</v>
      </c>
      <c r="C43" s="21">
        <v>15075</v>
      </c>
      <c r="D43" s="21">
        <v>20168</v>
      </c>
      <c r="E43" s="21">
        <v>8963</v>
      </c>
      <c r="F43" s="21">
        <v>27137</v>
      </c>
      <c r="G43">
        <f t="shared" ref="G43:G45" si="3">SUM(B43:F43)</f>
        <v>392269</v>
      </c>
    </row>
    <row r="44" spans="1:7" x14ac:dyDescent="0.25">
      <c r="A44" s="22" t="s">
        <v>809</v>
      </c>
      <c r="B44" s="21">
        <v>593746</v>
      </c>
      <c r="C44" s="21">
        <v>21646</v>
      </c>
      <c r="D44" s="21">
        <v>107681</v>
      </c>
      <c r="E44" s="21">
        <v>66022</v>
      </c>
      <c r="F44" s="21">
        <v>76733</v>
      </c>
      <c r="G44">
        <f t="shared" si="3"/>
        <v>865828</v>
      </c>
    </row>
    <row r="45" spans="1:7" x14ac:dyDescent="0.25">
      <c r="A45" s="22" t="s">
        <v>43</v>
      </c>
      <c r="B45" s="21">
        <v>246349</v>
      </c>
      <c r="C45" s="21">
        <v>4025</v>
      </c>
      <c r="D45" s="21">
        <v>50192</v>
      </c>
      <c r="E45" s="21">
        <v>36795</v>
      </c>
      <c r="F45" s="21">
        <v>33282</v>
      </c>
      <c r="G45">
        <f t="shared" si="3"/>
        <v>370643</v>
      </c>
    </row>
    <row r="47" spans="1:7" x14ac:dyDescent="0.25">
      <c r="A47" s="22" t="s">
        <v>883</v>
      </c>
      <c r="B47" s="6">
        <f>B45/$G45</f>
        <v>0.66465304889071153</v>
      </c>
      <c r="C47" s="6">
        <f t="shared" ref="C47:F47" si="4">C45/$G45</f>
        <v>1.0859506317399762E-2</v>
      </c>
      <c r="D47" s="6">
        <f t="shared" si="4"/>
        <v>0.13541871828147301</v>
      </c>
      <c r="E47" s="6">
        <f t="shared" si="4"/>
        <v>9.9273424831981177E-2</v>
      </c>
      <c r="F47" s="6">
        <f t="shared" si="4"/>
        <v>8.9795301678434511E-2</v>
      </c>
      <c r="G47" s="6"/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803"/>
  <sheetViews>
    <sheetView workbookViewId="0">
      <selection activeCell="B5" sqref="B5"/>
    </sheetView>
  </sheetViews>
  <sheetFormatPr defaultRowHeight="15" x14ac:dyDescent="0.25"/>
  <cols>
    <col min="1" max="1" width="29" customWidth="1"/>
  </cols>
  <sheetData>
    <row r="1" spans="1:9" x14ac:dyDescent="0.25">
      <c r="A1" t="s">
        <v>835</v>
      </c>
    </row>
    <row r="2" spans="1:9" ht="15.75" thickBot="1" x14ac:dyDescent="0.3"/>
    <row r="3" spans="1:9" x14ac:dyDescent="0.25">
      <c r="A3" s="30" t="s">
        <v>836</v>
      </c>
      <c r="B3" s="30"/>
    </row>
    <row r="4" spans="1:9" x14ac:dyDescent="0.25">
      <c r="A4" s="27" t="s">
        <v>837</v>
      </c>
      <c r="B4" s="27">
        <v>8.3794773189906052E-2</v>
      </c>
    </row>
    <row r="5" spans="1:9" x14ac:dyDescent="0.25">
      <c r="A5" s="27" t="s">
        <v>838</v>
      </c>
      <c r="B5" s="27">
        <v>7.0215640139477979E-3</v>
      </c>
    </row>
    <row r="6" spans="1:9" x14ac:dyDescent="0.25">
      <c r="A6" s="27" t="s">
        <v>839</v>
      </c>
      <c r="B6" s="27">
        <v>6.8496792232283846E-3</v>
      </c>
    </row>
    <row r="7" spans="1:9" x14ac:dyDescent="0.25">
      <c r="A7" s="27" t="s">
        <v>840</v>
      </c>
      <c r="B7" s="27">
        <v>8.352183538573521E-2</v>
      </c>
    </row>
    <row r="8" spans="1:9" ht="15.75" thickBot="1" x14ac:dyDescent="0.3">
      <c r="A8" s="28" t="s">
        <v>841</v>
      </c>
      <c r="B8" s="28">
        <v>5779</v>
      </c>
    </row>
    <row r="10" spans="1:9" ht="15.75" thickBot="1" x14ac:dyDescent="0.3">
      <c r="A10" t="s">
        <v>842</v>
      </c>
    </row>
    <row r="11" spans="1:9" x14ac:dyDescent="0.25">
      <c r="A11" s="29"/>
      <c r="B11" s="29" t="s">
        <v>847</v>
      </c>
      <c r="C11" s="29" t="s">
        <v>848</v>
      </c>
      <c r="D11" s="29" t="s">
        <v>849</v>
      </c>
      <c r="E11" s="29" t="s">
        <v>850</v>
      </c>
      <c r="F11" s="29" t="s">
        <v>851</v>
      </c>
    </row>
    <row r="12" spans="1:9" x14ac:dyDescent="0.25">
      <c r="A12" s="27" t="s">
        <v>843</v>
      </c>
      <c r="B12" s="27">
        <v>1</v>
      </c>
      <c r="C12" s="27">
        <v>0.28496824552254907</v>
      </c>
      <c r="D12" s="27">
        <v>0.28496824552254907</v>
      </c>
      <c r="E12" s="27">
        <v>40.850409070863449</v>
      </c>
      <c r="F12" s="27">
        <v>1.7720271492083387E-10</v>
      </c>
    </row>
    <row r="13" spans="1:9" x14ac:dyDescent="0.25">
      <c r="A13" s="27" t="s">
        <v>844</v>
      </c>
      <c r="B13" s="27">
        <v>5777</v>
      </c>
      <c r="C13" s="27">
        <v>40.299756889288091</v>
      </c>
      <c r="D13" s="27">
        <v>6.9758969862018507E-3</v>
      </c>
      <c r="E13" s="27"/>
      <c r="F13" s="27"/>
    </row>
    <row r="14" spans="1:9" ht="15.75" thickBot="1" x14ac:dyDescent="0.3">
      <c r="A14" s="28" t="s">
        <v>845</v>
      </c>
      <c r="B14" s="28">
        <v>5778</v>
      </c>
      <c r="C14" s="28">
        <v>40.58472513481064</v>
      </c>
      <c r="D14" s="28"/>
      <c r="E14" s="28"/>
      <c r="F14" s="28"/>
    </row>
    <row r="15" spans="1:9" ht="15.75" thickBot="1" x14ac:dyDescent="0.3"/>
    <row r="16" spans="1:9" x14ac:dyDescent="0.25">
      <c r="A16" s="29"/>
      <c r="B16" s="29" t="s">
        <v>852</v>
      </c>
      <c r="C16" s="29" t="s">
        <v>840</v>
      </c>
      <c r="D16" s="29" t="s">
        <v>853</v>
      </c>
      <c r="E16" s="29" t="s">
        <v>854</v>
      </c>
      <c r="F16" s="29" t="s">
        <v>855</v>
      </c>
      <c r="G16" s="29" t="s">
        <v>856</v>
      </c>
      <c r="H16" s="29" t="s">
        <v>857</v>
      </c>
      <c r="I16" s="29" t="s">
        <v>858</v>
      </c>
    </row>
    <row r="17" spans="1:9" x14ac:dyDescent="0.25">
      <c r="A17" s="27" t="s">
        <v>846</v>
      </c>
      <c r="B17" s="27">
        <v>9.8580765635978035E-2</v>
      </c>
      <c r="C17" s="27">
        <v>1.424278405460529E-3</v>
      </c>
      <c r="D17" s="27">
        <v>69.21453366001343</v>
      </c>
      <c r="E17" s="27">
        <v>0</v>
      </c>
      <c r="F17" s="27">
        <v>9.5788646270184991E-2</v>
      </c>
      <c r="G17" s="27">
        <v>0.10137288500177108</v>
      </c>
      <c r="H17" s="27">
        <v>9.5788646270184991E-2</v>
      </c>
      <c r="I17" s="27">
        <v>0.10137288500177108</v>
      </c>
    </row>
    <row r="18" spans="1:9" ht="15.75" thickBot="1" x14ac:dyDescent="0.3">
      <c r="A18" s="28">
        <v>4.2857142857142858E-2</v>
      </c>
      <c r="B18" s="28">
        <v>4.6202974232981697E-2</v>
      </c>
      <c r="C18" s="28">
        <v>7.2288918673962844E-3</v>
      </c>
      <c r="D18" s="28">
        <v>6.3914324740927642</v>
      </c>
      <c r="E18" s="28">
        <v>1.7720271491866368E-10</v>
      </c>
      <c r="F18" s="28">
        <v>3.2031637436188309E-2</v>
      </c>
      <c r="G18" s="28">
        <v>6.0374311029775085E-2</v>
      </c>
      <c r="H18" s="28">
        <v>3.2031637436188309E-2</v>
      </c>
      <c r="I18" s="28">
        <v>6.0374311029775085E-2</v>
      </c>
    </row>
    <row r="22" spans="1:9" x14ac:dyDescent="0.25">
      <c r="A22" t="s">
        <v>859</v>
      </c>
    </row>
    <row r="23" spans="1:9" ht="15.75" thickBot="1" x14ac:dyDescent="0.3"/>
    <row r="24" spans="1:9" x14ac:dyDescent="0.25">
      <c r="A24" s="29" t="s">
        <v>860</v>
      </c>
      <c r="B24" s="29" t="s">
        <v>861</v>
      </c>
      <c r="C24" s="29" t="s">
        <v>862</v>
      </c>
    </row>
    <row r="25" spans="1:9" x14ac:dyDescent="0.25">
      <c r="A25" s="27">
        <v>1</v>
      </c>
      <c r="B25" s="27">
        <v>9.9205130152639945E-2</v>
      </c>
      <c r="C25" s="27">
        <v>0.65755162660411681</v>
      </c>
    </row>
    <row r="26" spans="1:9" x14ac:dyDescent="0.25">
      <c r="A26" s="27">
        <v>2</v>
      </c>
      <c r="B26" s="27">
        <v>9.9563807640935087E-2</v>
      </c>
      <c r="C26" s="27">
        <v>0.64001952569239817</v>
      </c>
    </row>
    <row r="27" spans="1:9" x14ac:dyDescent="0.25">
      <c r="A27" s="27">
        <v>3</v>
      </c>
      <c r="B27" s="27">
        <v>9.91057994340801E-2</v>
      </c>
      <c r="C27" s="27">
        <v>0.6320769962648447</v>
      </c>
    </row>
    <row r="28" spans="1:9" x14ac:dyDescent="0.25">
      <c r="A28" s="27">
        <v>4</v>
      </c>
      <c r="B28" s="27">
        <v>9.9607498396710958E-2</v>
      </c>
      <c r="C28" s="27">
        <v>0.6286533711685065</v>
      </c>
    </row>
    <row r="29" spans="1:9" x14ac:dyDescent="0.25">
      <c r="A29" s="27">
        <v>5</v>
      </c>
      <c r="B29" s="27">
        <v>9.9796633378951241E-2</v>
      </c>
      <c r="C29" s="27">
        <v>0.62172235396282094</v>
      </c>
    </row>
    <row r="30" spans="1:9" x14ac:dyDescent="0.25">
      <c r="A30" s="27">
        <v>6</v>
      </c>
      <c r="B30" s="27">
        <v>9.9057084957967542E-2</v>
      </c>
      <c r="C30" s="27">
        <v>0.6196929150420325</v>
      </c>
    </row>
    <row r="31" spans="1:9" x14ac:dyDescent="0.25">
      <c r="A31" s="27">
        <v>7</v>
      </c>
      <c r="B31" s="27">
        <v>0.10058959060262941</v>
      </c>
      <c r="C31" s="27">
        <v>0.60955533693360253</v>
      </c>
    </row>
    <row r="32" spans="1:9" x14ac:dyDescent="0.25">
      <c r="A32" s="27">
        <v>8</v>
      </c>
      <c r="B32" s="27">
        <v>9.976545728297756E-2</v>
      </c>
      <c r="C32" s="27">
        <v>0.6090953022106933</v>
      </c>
    </row>
    <row r="33" spans="1:3" x14ac:dyDescent="0.25">
      <c r="A33" s="27">
        <v>9</v>
      </c>
      <c r="B33" s="27">
        <v>9.95534598303566E-2</v>
      </c>
      <c r="C33" s="27">
        <v>0.60452817282270466</v>
      </c>
    </row>
    <row r="34" spans="1:3" x14ac:dyDescent="0.25">
      <c r="A34" s="27">
        <v>10</v>
      </c>
      <c r="B34" s="27">
        <v>9.9158302813890306E-2</v>
      </c>
      <c r="C34" s="27">
        <v>0.59963687790900133</v>
      </c>
    </row>
    <row r="35" spans="1:3" x14ac:dyDescent="0.25">
      <c r="A35" s="27">
        <v>11</v>
      </c>
      <c r="B35" s="27">
        <v>9.9363866894164168E-2</v>
      </c>
      <c r="C35" s="27">
        <v>0.57755921002891275</v>
      </c>
    </row>
    <row r="36" spans="1:3" x14ac:dyDescent="0.25">
      <c r="A36" s="27">
        <v>12</v>
      </c>
      <c r="B36" s="27">
        <v>0.10634597138942034</v>
      </c>
      <c r="C36" s="27">
        <v>0.48339761835416939</v>
      </c>
    </row>
    <row r="37" spans="1:3" x14ac:dyDescent="0.25">
      <c r="A37" s="27">
        <v>13</v>
      </c>
      <c r="B37" s="27">
        <v>0.10656127936712942</v>
      </c>
      <c r="C37" s="27">
        <v>0.47142037200901732</v>
      </c>
    </row>
    <row r="38" spans="1:3" x14ac:dyDescent="0.25">
      <c r="A38" s="27">
        <v>14</v>
      </c>
      <c r="B38" s="27">
        <v>0.10366733160658152</v>
      </c>
      <c r="C38" s="27">
        <v>0.47040674246749253</v>
      </c>
    </row>
    <row r="39" spans="1:3" x14ac:dyDescent="0.25">
      <c r="A39" s="27">
        <v>15</v>
      </c>
      <c r="B39" s="27">
        <v>0.10535189117012191</v>
      </c>
      <c r="C39" s="27">
        <v>0.46361362607125745</v>
      </c>
    </row>
    <row r="40" spans="1:3" x14ac:dyDescent="0.25">
      <c r="A40" s="27">
        <v>16</v>
      </c>
      <c r="B40" s="27">
        <v>0.10296498946830476</v>
      </c>
      <c r="C40" s="27">
        <v>0.46321148111993049</v>
      </c>
    </row>
    <row r="41" spans="1:3" x14ac:dyDescent="0.25">
      <c r="A41" s="27">
        <v>17</v>
      </c>
      <c r="B41" s="27">
        <v>0.10354215884220426</v>
      </c>
      <c r="C41" s="27">
        <v>0.44747824932106101</v>
      </c>
    </row>
    <row r="42" spans="1:3" x14ac:dyDescent="0.25">
      <c r="A42" s="27">
        <v>18</v>
      </c>
      <c r="B42" s="27">
        <v>0.1088480932433073</v>
      </c>
      <c r="C42" s="27">
        <v>0.43737039415165063</v>
      </c>
    </row>
    <row r="43" spans="1:3" x14ac:dyDescent="0.25">
      <c r="A43" s="27">
        <v>19</v>
      </c>
      <c r="B43" s="27">
        <v>0.10973320769221499</v>
      </c>
      <c r="C43" s="27">
        <v>0.43490964945064209</v>
      </c>
    </row>
    <row r="44" spans="1:3" x14ac:dyDescent="0.25">
      <c r="A44" s="27">
        <v>20</v>
      </c>
      <c r="B44" s="27">
        <v>0.10462269303567565</v>
      </c>
      <c r="C44" s="27">
        <v>0.43736203978875188</v>
      </c>
    </row>
    <row r="45" spans="1:3" x14ac:dyDescent="0.25">
      <c r="A45" s="27">
        <v>21</v>
      </c>
      <c r="B45" s="27">
        <v>0.10774802242823631</v>
      </c>
      <c r="C45" s="27">
        <v>0.43131447757176367</v>
      </c>
    </row>
    <row r="46" spans="1:3" x14ac:dyDescent="0.25">
      <c r="A46" s="27">
        <v>22</v>
      </c>
      <c r="B46" s="27">
        <v>0.10281061538970171</v>
      </c>
      <c r="C46" s="27">
        <v>0.43565092307183673</v>
      </c>
    </row>
    <row r="47" spans="1:3" x14ac:dyDescent="0.25">
      <c r="A47" s="27">
        <v>23</v>
      </c>
      <c r="B47" s="27">
        <v>0.10195324550699859</v>
      </c>
      <c r="C47" s="27">
        <v>0.43325802209863518</v>
      </c>
    </row>
    <row r="48" spans="1:3" x14ac:dyDescent="0.25">
      <c r="A48" s="27">
        <v>24</v>
      </c>
      <c r="B48" s="27">
        <v>0.10796574477705244</v>
      </c>
      <c r="C48" s="27">
        <v>0.42429231973907655</v>
      </c>
    </row>
    <row r="49" spans="1:3" x14ac:dyDescent="0.25">
      <c r="A49" s="27">
        <v>25</v>
      </c>
      <c r="B49" s="27">
        <v>0.10532572537801915</v>
      </c>
      <c r="C49" s="27">
        <v>0.41292244980446263</v>
      </c>
    </row>
    <row r="50" spans="1:3" x14ac:dyDescent="0.25">
      <c r="A50" s="27">
        <v>26</v>
      </c>
      <c r="B50" s="27">
        <v>0.11022857426614149</v>
      </c>
      <c r="C50" s="27">
        <v>0.40731528538298134</v>
      </c>
    </row>
    <row r="51" spans="1:3" x14ac:dyDescent="0.25">
      <c r="A51" s="27">
        <v>27</v>
      </c>
      <c r="B51" s="27">
        <v>0.1097667488713315</v>
      </c>
      <c r="C51" s="27">
        <v>0.3800291694960154</v>
      </c>
    </row>
    <row r="52" spans="1:3" x14ac:dyDescent="0.25">
      <c r="A52" s="27">
        <v>28</v>
      </c>
      <c r="B52" s="27">
        <v>0.10648592567916261</v>
      </c>
      <c r="C52" s="27">
        <v>0.37655123102519933</v>
      </c>
    </row>
    <row r="53" spans="1:3" x14ac:dyDescent="0.25">
      <c r="A53" s="27">
        <v>29</v>
      </c>
      <c r="B53" s="27">
        <v>0.10276983529976838</v>
      </c>
      <c r="C53" s="27">
        <v>0.36858433136689828</v>
      </c>
    </row>
    <row r="54" spans="1:3" x14ac:dyDescent="0.25">
      <c r="A54" s="27">
        <v>30</v>
      </c>
      <c r="B54" s="27">
        <v>9.8580765635978035E-2</v>
      </c>
      <c r="C54" s="27">
        <v>0.37150470444949202</v>
      </c>
    </row>
    <row r="55" spans="1:3" x14ac:dyDescent="0.25">
      <c r="A55" s="27">
        <v>31</v>
      </c>
      <c r="B55" s="27">
        <v>0.10782136048257437</v>
      </c>
      <c r="C55" s="27">
        <v>0.35884530618409227</v>
      </c>
    </row>
    <row r="56" spans="1:3" x14ac:dyDescent="0.25">
      <c r="A56" s="27">
        <v>32</v>
      </c>
      <c r="B56" s="27">
        <v>0.10403423144708407</v>
      </c>
      <c r="C56" s="27">
        <v>0.35184812149409239</v>
      </c>
    </row>
    <row r="57" spans="1:3" x14ac:dyDescent="0.25">
      <c r="A57" s="27">
        <v>33</v>
      </c>
      <c r="B57" s="27">
        <v>0.10031337716971485</v>
      </c>
      <c r="C57" s="27">
        <v>0.35481482795849029</v>
      </c>
    </row>
    <row r="58" spans="1:3" x14ac:dyDescent="0.25">
      <c r="A58" s="27">
        <v>34</v>
      </c>
      <c r="B58" s="27">
        <v>9.9550058801704921E-2</v>
      </c>
      <c r="C58" s="27">
        <v>0.34411191302928096</v>
      </c>
    </row>
    <row r="59" spans="1:3" x14ac:dyDescent="0.25">
      <c r="A59" s="27">
        <v>35</v>
      </c>
      <c r="B59" s="27">
        <v>9.8580765635978035E-2</v>
      </c>
      <c r="C59" s="27">
        <v>0.34001572559209214</v>
      </c>
    </row>
    <row r="60" spans="1:3" x14ac:dyDescent="0.25">
      <c r="A60" s="27">
        <v>36</v>
      </c>
      <c r="B60" s="27">
        <v>0.10773207937294542</v>
      </c>
      <c r="C60" s="27">
        <v>0.32705052932270673</v>
      </c>
    </row>
    <row r="61" spans="1:3" x14ac:dyDescent="0.25">
      <c r="A61" s="27">
        <v>37</v>
      </c>
      <c r="B61" s="27">
        <v>9.8925563951149542E-2</v>
      </c>
      <c r="C61" s="27">
        <v>0.33391025694437282</v>
      </c>
    </row>
    <row r="62" spans="1:3" x14ac:dyDescent="0.25">
      <c r="A62" s="27">
        <v>38</v>
      </c>
      <c r="B62" s="27">
        <v>0.10003597742284361</v>
      </c>
      <c r="C62" s="27">
        <v>0.3307332533463872</v>
      </c>
    </row>
    <row r="63" spans="1:3" x14ac:dyDescent="0.25">
      <c r="A63" s="27">
        <v>39</v>
      </c>
      <c r="B63" s="27">
        <v>0.10660663439945373</v>
      </c>
      <c r="C63" s="27">
        <v>0.32325761899421146</v>
      </c>
    </row>
    <row r="64" spans="1:3" x14ac:dyDescent="0.25">
      <c r="A64" s="27">
        <v>40</v>
      </c>
      <c r="B64" s="27">
        <v>0.11042768210597334</v>
      </c>
      <c r="C64" s="27">
        <v>0.31886524718695597</v>
      </c>
    </row>
    <row r="65" spans="1:3" x14ac:dyDescent="0.25">
      <c r="A65" s="27">
        <v>41</v>
      </c>
      <c r="B65" s="27">
        <v>9.9929757584386256E-2</v>
      </c>
      <c r="C65" s="27">
        <v>0.32342790664919036</v>
      </c>
    </row>
    <row r="66" spans="1:3" x14ac:dyDescent="0.25">
      <c r="A66" s="27">
        <v>42</v>
      </c>
      <c r="B66" s="27">
        <v>0.13723792660994874</v>
      </c>
      <c r="C66" s="27">
        <v>0.28298470789840002</v>
      </c>
    </row>
    <row r="67" spans="1:3" x14ac:dyDescent="0.25">
      <c r="A67" s="27">
        <v>43</v>
      </c>
      <c r="B67" s="27">
        <v>0.10684942978442374</v>
      </c>
      <c r="C67" s="27">
        <v>0.31192851358368356</v>
      </c>
    </row>
    <row r="68" spans="1:3" x14ac:dyDescent="0.25">
      <c r="A68" s="27">
        <v>44</v>
      </c>
      <c r="B68" s="27">
        <v>9.9626870712951204E-2</v>
      </c>
      <c r="C68" s="27">
        <v>0.31828357704824284</v>
      </c>
    </row>
    <row r="69" spans="1:3" x14ac:dyDescent="0.25">
      <c r="A69" s="27">
        <v>45</v>
      </c>
      <c r="B69" s="27">
        <v>0.10312275293345759</v>
      </c>
      <c r="C69" s="27">
        <v>0.31126080871037803</v>
      </c>
    </row>
    <row r="70" spans="1:3" x14ac:dyDescent="0.25">
      <c r="A70" s="27">
        <v>46</v>
      </c>
      <c r="B70" s="27">
        <v>0.11046153043874475</v>
      </c>
      <c r="C70" s="27">
        <v>0.3030000080227937</v>
      </c>
    </row>
    <row r="71" spans="1:3" x14ac:dyDescent="0.25">
      <c r="A71" s="27">
        <v>47</v>
      </c>
      <c r="B71" s="27">
        <v>0.10639179477265437</v>
      </c>
      <c r="C71" s="27">
        <v>0.30480820522734564</v>
      </c>
    </row>
    <row r="72" spans="1:3" x14ac:dyDescent="0.25">
      <c r="A72" s="27">
        <v>48</v>
      </c>
      <c r="B72" s="27">
        <v>9.9980855764250212E-2</v>
      </c>
      <c r="C72" s="27">
        <v>0.30742655164315719</v>
      </c>
    </row>
    <row r="73" spans="1:3" x14ac:dyDescent="0.25">
      <c r="A73" s="27">
        <v>49</v>
      </c>
      <c r="B73" s="27">
        <v>0.10230942671442919</v>
      </c>
      <c r="C73" s="27">
        <v>0.30470811714521995</v>
      </c>
    </row>
    <row r="74" spans="1:3" x14ac:dyDescent="0.25">
      <c r="A74" s="27">
        <v>50</v>
      </c>
      <c r="B74" s="27">
        <v>0.11146428729709792</v>
      </c>
      <c r="C74" s="27">
        <v>0.29447630676230807</v>
      </c>
    </row>
    <row r="75" spans="1:3" x14ac:dyDescent="0.25">
      <c r="A75" s="27">
        <v>51</v>
      </c>
      <c r="B75" s="27">
        <v>9.9245556632136051E-2</v>
      </c>
      <c r="C75" s="27">
        <v>0.30655154481713931</v>
      </c>
    </row>
    <row r="76" spans="1:3" x14ac:dyDescent="0.25">
      <c r="A76" s="27">
        <v>52</v>
      </c>
      <c r="B76" s="27">
        <v>0.10122934377672221</v>
      </c>
      <c r="C76" s="27">
        <v>0.30136805882068041</v>
      </c>
    </row>
    <row r="77" spans="1:3" x14ac:dyDescent="0.25">
      <c r="A77" s="27">
        <v>53</v>
      </c>
      <c r="B77" s="27">
        <v>0.11296471044435913</v>
      </c>
      <c r="C77" s="27">
        <v>0.28797868578205599</v>
      </c>
    </row>
    <row r="78" spans="1:3" x14ac:dyDescent="0.25">
      <c r="A78" s="27">
        <v>54</v>
      </c>
      <c r="B78" s="27">
        <v>9.9770541796484008E-2</v>
      </c>
      <c r="C78" s="27">
        <v>0.30022945820351599</v>
      </c>
    </row>
    <row r="79" spans="1:3" x14ac:dyDescent="0.25">
      <c r="A79" s="27">
        <v>55</v>
      </c>
      <c r="B79" s="27">
        <v>0.10559133253549115</v>
      </c>
      <c r="C79" s="27">
        <v>0.29153096962278224</v>
      </c>
    </row>
    <row r="80" spans="1:3" x14ac:dyDescent="0.25">
      <c r="A80" s="27">
        <v>56</v>
      </c>
      <c r="B80" s="27">
        <v>0.10541016454221062</v>
      </c>
      <c r="C80" s="27">
        <v>0.29158231666079687</v>
      </c>
    </row>
    <row r="81" spans="1:3" x14ac:dyDescent="0.25">
      <c r="A81" s="27">
        <v>57</v>
      </c>
      <c r="B81" s="27">
        <v>0.10698742033630221</v>
      </c>
      <c r="C81" s="27">
        <v>0.28923899475803738</v>
      </c>
    </row>
    <row r="82" spans="1:3" x14ac:dyDescent="0.25">
      <c r="A82" s="27">
        <v>58</v>
      </c>
      <c r="B82" s="27">
        <v>9.910185181153798E-2</v>
      </c>
      <c r="C82" s="27">
        <v>0.29495019279812745</v>
      </c>
    </row>
    <row r="83" spans="1:3" x14ac:dyDescent="0.25">
      <c r="A83" s="27">
        <v>59</v>
      </c>
      <c r="B83" s="27">
        <v>0.1138384920105906</v>
      </c>
      <c r="C83" s="27">
        <v>0.27968002650792795</v>
      </c>
    </row>
    <row r="84" spans="1:3" x14ac:dyDescent="0.25">
      <c r="A84" s="27">
        <v>60</v>
      </c>
      <c r="B84" s="27">
        <v>0.10601106850970315</v>
      </c>
      <c r="C84" s="27">
        <v>0.28591976722516721</v>
      </c>
    </row>
    <row r="85" spans="1:3" x14ac:dyDescent="0.25">
      <c r="A85" s="27">
        <v>61</v>
      </c>
      <c r="B85" s="27">
        <v>0.10598420957835493</v>
      </c>
      <c r="C85" s="27">
        <v>0.2855113915946656</v>
      </c>
    </row>
    <row r="86" spans="1:3" x14ac:dyDescent="0.25">
      <c r="A86" s="27">
        <v>62</v>
      </c>
      <c r="B86" s="27">
        <v>0.10028747180817262</v>
      </c>
      <c r="C86" s="27">
        <v>0.28672551520481443</v>
      </c>
    </row>
    <row r="87" spans="1:3" x14ac:dyDescent="0.25">
      <c r="A87" s="27">
        <v>63</v>
      </c>
      <c r="B87" s="27">
        <v>0.10112738626299278</v>
      </c>
      <c r="C87" s="27">
        <v>0.28348799835239186</v>
      </c>
    </row>
    <row r="88" spans="1:3" x14ac:dyDescent="0.25">
      <c r="A88" s="27">
        <v>64</v>
      </c>
      <c r="B88" s="27">
        <v>0.10584497263294824</v>
      </c>
      <c r="C88" s="27">
        <v>0.2751074083194327</v>
      </c>
    </row>
    <row r="89" spans="1:3" x14ac:dyDescent="0.25">
      <c r="A89" s="27">
        <v>65</v>
      </c>
      <c r="B89" s="27">
        <v>0.10110551832630491</v>
      </c>
      <c r="C89" s="27">
        <v>0.27857362605872182</v>
      </c>
    </row>
    <row r="90" spans="1:3" x14ac:dyDescent="0.25">
      <c r="A90" s="27">
        <v>66</v>
      </c>
      <c r="B90" s="27">
        <v>0.11014275626682156</v>
      </c>
      <c r="C90" s="27">
        <v>0.26836644024818329</v>
      </c>
    </row>
    <row r="91" spans="1:3" x14ac:dyDescent="0.25">
      <c r="A91" s="27">
        <v>67</v>
      </c>
      <c r="B91" s="27">
        <v>0.10047433015372319</v>
      </c>
      <c r="C91" s="27">
        <v>0.2774784257517886</v>
      </c>
    </row>
    <row r="92" spans="1:3" x14ac:dyDescent="0.25">
      <c r="A92" s="27">
        <v>68</v>
      </c>
      <c r="B92" s="27">
        <v>0.10148864513315869</v>
      </c>
      <c r="C92" s="27">
        <v>0.2752236836339646</v>
      </c>
    </row>
    <row r="93" spans="1:3" x14ac:dyDescent="0.25">
      <c r="A93" s="27">
        <v>69</v>
      </c>
      <c r="B93" s="27">
        <v>0.10129858764968284</v>
      </c>
      <c r="C93" s="27">
        <v>0.27493903611269338</v>
      </c>
    </row>
    <row r="94" spans="1:3" x14ac:dyDescent="0.25">
      <c r="A94" s="27">
        <v>70</v>
      </c>
      <c r="B94" s="27">
        <v>0.10024274312637306</v>
      </c>
      <c r="C94" s="27">
        <v>0.27564378169632198</v>
      </c>
    </row>
    <row r="95" spans="1:3" x14ac:dyDescent="0.25">
      <c r="A95" s="27">
        <v>71</v>
      </c>
      <c r="B95" s="27">
        <v>0.10039264697844791</v>
      </c>
      <c r="C95" s="27">
        <v>0.27294068635488544</v>
      </c>
    </row>
    <row r="96" spans="1:3" x14ac:dyDescent="0.25">
      <c r="A96" s="27">
        <v>72</v>
      </c>
      <c r="B96" s="27">
        <v>9.8580765635978035E-2</v>
      </c>
      <c r="C96" s="27">
        <v>0.27460764016112338</v>
      </c>
    </row>
    <row r="97" spans="1:3" x14ac:dyDescent="0.25">
      <c r="A97" s="27">
        <v>73</v>
      </c>
      <c r="B97" s="27">
        <v>0.13633967298134933</v>
      </c>
      <c r="C97" s="27">
        <v>0.23665229489013659</v>
      </c>
    </row>
    <row r="98" spans="1:3" x14ac:dyDescent="0.25">
      <c r="A98" s="27">
        <v>74</v>
      </c>
      <c r="B98" s="27">
        <v>0.10228936557441135</v>
      </c>
      <c r="C98" s="27">
        <v>0.27064792815496164</v>
      </c>
    </row>
    <row r="99" spans="1:3" x14ac:dyDescent="0.25">
      <c r="A99" s="27">
        <v>75</v>
      </c>
      <c r="B99" s="27">
        <v>0.14478373986895973</v>
      </c>
      <c r="C99" s="27">
        <v>0.22664483155961171</v>
      </c>
    </row>
    <row r="100" spans="1:3" x14ac:dyDescent="0.25">
      <c r="A100" s="27">
        <v>76</v>
      </c>
      <c r="B100" s="27">
        <v>0.10192440192915435</v>
      </c>
      <c r="C100" s="27">
        <v>0.26720311484936915</v>
      </c>
    </row>
    <row r="101" spans="1:3" x14ac:dyDescent="0.25">
      <c r="A101" s="27">
        <v>77</v>
      </c>
      <c r="B101" s="27">
        <v>0.10481311860335085</v>
      </c>
      <c r="C101" s="27">
        <v>0.26360793402822807</v>
      </c>
    </row>
    <row r="102" spans="1:3" x14ac:dyDescent="0.25">
      <c r="A102" s="27">
        <v>78</v>
      </c>
      <c r="B102" s="27">
        <v>0.10047433015372319</v>
      </c>
      <c r="C102" s="27">
        <v>0.26752566984627679</v>
      </c>
    </row>
    <row r="103" spans="1:3" x14ac:dyDescent="0.25">
      <c r="A103" s="27">
        <v>79</v>
      </c>
      <c r="B103" s="27">
        <v>0.10639351346546182</v>
      </c>
      <c r="C103" s="27">
        <v>0.2601288530569047</v>
      </c>
    </row>
    <row r="104" spans="1:3" x14ac:dyDescent="0.25">
      <c r="A104" s="27">
        <v>80</v>
      </c>
      <c r="B104" s="27">
        <v>0.10102419215791457</v>
      </c>
      <c r="C104" s="27">
        <v>0.26390471779469205</v>
      </c>
    </row>
    <row r="105" spans="1:3" x14ac:dyDescent="0.25">
      <c r="A105" s="27">
        <v>81</v>
      </c>
      <c r="B105" s="27">
        <v>9.8580765635978035E-2</v>
      </c>
      <c r="C105" s="27">
        <v>0.26570494864973626</v>
      </c>
    </row>
    <row r="106" spans="1:3" x14ac:dyDescent="0.25">
      <c r="A106" s="27">
        <v>82</v>
      </c>
      <c r="B106" s="27">
        <v>0.10276581764983507</v>
      </c>
      <c r="C106" s="27">
        <v>0.26054353486815057</v>
      </c>
    </row>
    <row r="107" spans="1:3" x14ac:dyDescent="0.25">
      <c r="A107" s="27">
        <v>83</v>
      </c>
      <c r="B107" s="27">
        <v>0.13005164744933315</v>
      </c>
      <c r="C107" s="27">
        <v>0.23228635836923336</v>
      </c>
    </row>
    <row r="108" spans="1:3" x14ac:dyDescent="0.25">
      <c r="A108" s="27">
        <v>84</v>
      </c>
      <c r="B108" s="27">
        <v>0.10999975166314081</v>
      </c>
      <c r="C108" s="27">
        <v>0.25140043755161801</v>
      </c>
    </row>
    <row r="109" spans="1:3" x14ac:dyDescent="0.25">
      <c r="A109" s="27">
        <v>85</v>
      </c>
      <c r="B109" s="27">
        <v>0.10438172990452078</v>
      </c>
      <c r="C109" s="27">
        <v>0.25579396555667983</v>
      </c>
    </row>
    <row r="110" spans="1:3" x14ac:dyDescent="0.25">
      <c r="A110" s="27">
        <v>86</v>
      </c>
      <c r="B110" s="27">
        <v>0.1005109159955804</v>
      </c>
      <c r="C110" s="27">
        <v>0.25959271094742475</v>
      </c>
    </row>
    <row r="111" spans="1:3" x14ac:dyDescent="0.25">
      <c r="A111" s="27">
        <v>87</v>
      </c>
      <c r="B111" s="27">
        <v>9.9097963108735296E-2</v>
      </c>
      <c r="C111" s="27">
        <v>0.26016129615052397</v>
      </c>
    </row>
    <row r="112" spans="1:3" x14ac:dyDescent="0.25">
      <c r="A112" s="27">
        <v>88</v>
      </c>
      <c r="B112" s="27">
        <v>9.9778620523499784E-2</v>
      </c>
      <c r="C112" s="27">
        <v>0.25948063873575949</v>
      </c>
    </row>
    <row r="113" spans="1:3" x14ac:dyDescent="0.25">
      <c r="A113" s="27">
        <v>89</v>
      </c>
      <c r="B113" s="27">
        <v>0.10029198690386625</v>
      </c>
      <c r="C113" s="27">
        <v>0.25764159243192708</v>
      </c>
    </row>
    <row r="114" spans="1:3" x14ac:dyDescent="0.25">
      <c r="A114" s="27">
        <v>90</v>
      </c>
      <c r="B114" s="27">
        <v>0.1067058788393936</v>
      </c>
      <c r="C114" s="27">
        <v>0.25022627455293683</v>
      </c>
    </row>
    <row r="115" spans="1:3" x14ac:dyDescent="0.25">
      <c r="A115" s="27">
        <v>91</v>
      </c>
      <c r="B115" s="27">
        <v>9.8580765635978035E-2</v>
      </c>
      <c r="C115" s="27">
        <v>0.25718846513325277</v>
      </c>
    </row>
    <row r="116" spans="1:3" x14ac:dyDescent="0.25">
      <c r="A116" s="27">
        <v>92</v>
      </c>
      <c r="B116" s="27">
        <v>0.1020858188536525</v>
      </c>
      <c r="C116" s="27">
        <v>0.2531773390410843</v>
      </c>
    </row>
    <row r="117" spans="1:3" x14ac:dyDescent="0.25">
      <c r="A117" s="27">
        <v>93</v>
      </c>
      <c r="B117" s="27">
        <v>0.13079014976184256</v>
      </c>
      <c r="C117" s="27">
        <v>0.22221218972347068</v>
      </c>
    </row>
    <row r="118" spans="1:3" x14ac:dyDescent="0.25">
      <c r="A118" s="27">
        <v>94</v>
      </c>
      <c r="B118" s="27">
        <v>0.11422621722809882</v>
      </c>
      <c r="C118" s="27">
        <v>0.23781459909843178</v>
      </c>
    </row>
    <row r="119" spans="1:3" x14ac:dyDescent="0.25">
      <c r="A119" s="27">
        <v>95</v>
      </c>
      <c r="B119" s="27">
        <v>0.10583376083632536</v>
      </c>
      <c r="C119" s="27">
        <v>0.24431684157331318</v>
      </c>
    </row>
    <row r="120" spans="1:3" x14ac:dyDescent="0.25">
      <c r="A120" s="27">
        <v>96</v>
      </c>
      <c r="B120" s="27">
        <v>9.9240808125020633E-2</v>
      </c>
      <c r="C120" s="27">
        <v>0.25058251342974969</v>
      </c>
    </row>
    <row r="121" spans="1:3" x14ac:dyDescent="0.25">
      <c r="A121" s="27">
        <v>97</v>
      </c>
      <c r="B121" s="27">
        <v>0.10189125911684588</v>
      </c>
      <c r="C121" s="27">
        <v>0.24765281383148241</v>
      </c>
    </row>
    <row r="122" spans="1:3" x14ac:dyDescent="0.25">
      <c r="A122" s="27">
        <v>98</v>
      </c>
      <c r="B122" s="27">
        <v>0.10555600689829799</v>
      </c>
      <c r="C122" s="27">
        <v>0.24334509200280091</v>
      </c>
    </row>
    <row r="123" spans="1:3" x14ac:dyDescent="0.25">
      <c r="A123" s="27">
        <v>99</v>
      </c>
      <c r="B123" s="27">
        <v>0.11584608758619751</v>
      </c>
      <c r="C123" s="27">
        <v>0.23287186113175118</v>
      </c>
    </row>
    <row r="124" spans="1:3" x14ac:dyDescent="0.25">
      <c r="A124" s="27">
        <v>100</v>
      </c>
      <c r="B124" s="27">
        <v>0.10089091434762712</v>
      </c>
      <c r="C124" s="27">
        <v>0.24721035147515771</v>
      </c>
    </row>
    <row r="125" spans="1:3" x14ac:dyDescent="0.25">
      <c r="A125" s="27">
        <v>101</v>
      </c>
      <c r="B125" s="27">
        <v>0.10063423115744388</v>
      </c>
      <c r="C125" s="27">
        <v>0.24573448392635502</v>
      </c>
    </row>
    <row r="126" spans="1:3" x14ac:dyDescent="0.25">
      <c r="A126" s="27">
        <v>102</v>
      </c>
      <c r="B126" s="27">
        <v>0.10982052763688609</v>
      </c>
      <c r="C126" s="27">
        <v>0.2358937580773996</v>
      </c>
    </row>
    <row r="127" spans="1:3" x14ac:dyDescent="0.25">
      <c r="A127" s="27">
        <v>103</v>
      </c>
      <c r="B127" s="27">
        <v>0.10070853418618114</v>
      </c>
      <c r="C127" s="27">
        <v>0.24388606040841343</v>
      </c>
    </row>
    <row r="128" spans="1:3" x14ac:dyDescent="0.25">
      <c r="A128" s="27">
        <v>104</v>
      </c>
      <c r="B128" s="27">
        <v>0.10167570170900073</v>
      </c>
      <c r="C128" s="27">
        <v>0.24282190594650169</v>
      </c>
    </row>
    <row r="129" spans="1:3" x14ac:dyDescent="0.25">
      <c r="A129" s="27">
        <v>105</v>
      </c>
      <c r="B129" s="27">
        <v>0.10980848936472576</v>
      </c>
      <c r="C129" s="27">
        <v>0.23247338982990512</v>
      </c>
    </row>
    <row r="130" spans="1:3" x14ac:dyDescent="0.25">
      <c r="A130" s="27">
        <v>106</v>
      </c>
      <c r="B130" s="27">
        <v>0.10159905038486629</v>
      </c>
      <c r="C130" s="27">
        <v>0.23850247245777334</v>
      </c>
    </row>
    <row r="131" spans="1:3" x14ac:dyDescent="0.25">
      <c r="A131" s="27">
        <v>107</v>
      </c>
      <c r="B131" s="27">
        <v>0.10250650854466276</v>
      </c>
      <c r="C131" s="27">
        <v>0.23749349145533727</v>
      </c>
    </row>
    <row r="132" spans="1:3" x14ac:dyDescent="0.25">
      <c r="A132" s="27">
        <v>108</v>
      </c>
      <c r="B132" s="27">
        <v>0.10129019931013437</v>
      </c>
      <c r="C132" s="27">
        <v>0.23810374008380503</v>
      </c>
    </row>
    <row r="133" spans="1:3" x14ac:dyDescent="0.25">
      <c r="A133" s="27">
        <v>109</v>
      </c>
      <c r="B133" s="27">
        <v>0.10090641870139658</v>
      </c>
      <c r="C133" s="27">
        <v>0.23572724466494008</v>
      </c>
    </row>
    <row r="134" spans="1:3" x14ac:dyDescent="0.25">
      <c r="A134" s="27">
        <v>110</v>
      </c>
      <c r="B134" s="27">
        <v>0.10304980332220394</v>
      </c>
      <c r="C134" s="27">
        <v>0.2327273227775028</v>
      </c>
    </row>
    <row r="135" spans="1:3" x14ac:dyDescent="0.25">
      <c r="A135" s="27">
        <v>111</v>
      </c>
      <c r="B135" s="27">
        <v>0.10054221265530273</v>
      </c>
      <c r="C135" s="27">
        <v>0.23438601700976908</v>
      </c>
    </row>
    <row r="136" spans="1:3" x14ac:dyDescent="0.25">
      <c r="A136" s="27">
        <v>112</v>
      </c>
      <c r="B136" s="27">
        <v>0.11023986513754659</v>
      </c>
      <c r="C136" s="27">
        <v>0.22340499467553754</v>
      </c>
    </row>
    <row r="137" spans="1:3" x14ac:dyDescent="0.25">
      <c r="A137" s="27">
        <v>113</v>
      </c>
      <c r="B137" s="27">
        <v>9.9804685483209338E-2</v>
      </c>
      <c r="C137" s="27">
        <v>0.23352864785012398</v>
      </c>
    </row>
    <row r="138" spans="1:3" x14ac:dyDescent="0.25">
      <c r="A138" s="27">
        <v>114</v>
      </c>
      <c r="B138" s="27">
        <v>9.9846600546470682E-2</v>
      </c>
      <c r="C138" s="27">
        <v>0.23348673278686263</v>
      </c>
    </row>
    <row r="139" spans="1:3" x14ac:dyDescent="0.25">
      <c r="A139" s="27">
        <v>115</v>
      </c>
      <c r="B139" s="27">
        <v>9.976545728297756E-2</v>
      </c>
      <c r="C139" s="27">
        <v>0.2321310944411604</v>
      </c>
    </row>
    <row r="140" spans="1:3" x14ac:dyDescent="0.25">
      <c r="A140" s="27">
        <v>116</v>
      </c>
      <c r="B140" s="27">
        <v>0.1008163934214449</v>
      </c>
      <c r="C140" s="27">
        <v>0.23073440871759254</v>
      </c>
    </row>
    <row r="141" spans="1:3" x14ac:dyDescent="0.25">
      <c r="A141" s="27">
        <v>117</v>
      </c>
      <c r="B141" s="27">
        <v>0.10227700357461657</v>
      </c>
      <c r="C141" s="27">
        <v>0.22884882423995301</v>
      </c>
    </row>
    <row r="142" spans="1:3" x14ac:dyDescent="0.25">
      <c r="A142" s="27">
        <v>118</v>
      </c>
      <c r="B142" s="27">
        <v>0.13567855545720486</v>
      </c>
      <c r="C142" s="27">
        <v>0.19491354980595305</v>
      </c>
    </row>
    <row r="143" spans="1:3" x14ac:dyDescent="0.25">
      <c r="A143" s="27">
        <v>119</v>
      </c>
      <c r="B143" s="27">
        <v>0.10084069372346084</v>
      </c>
      <c r="C143" s="27">
        <v>0.22876824482402519</v>
      </c>
    </row>
    <row r="144" spans="1:3" x14ac:dyDescent="0.25">
      <c r="A144" s="27">
        <v>120</v>
      </c>
      <c r="B144" s="27">
        <v>0.10203271198671805</v>
      </c>
      <c r="C144" s="27">
        <v>0.22730860537855141</v>
      </c>
    </row>
    <row r="145" spans="1:3" x14ac:dyDescent="0.25">
      <c r="A145" s="27">
        <v>121</v>
      </c>
      <c r="B145" s="27">
        <v>0.12924157270336506</v>
      </c>
      <c r="C145" s="27">
        <v>0.19861815454406045</v>
      </c>
    </row>
    <row r="146" spans="1:3" x14ac:dyDescent="0.25">
      <c r="A146" s="27">
        <v>122</v>
      </c>
      <c r="B146" s="27">
        <v>0.10993792131335901</v>
      </c>
      <c r="C146" s="27">
        <v>0.21747087195137438</v>
      </c>
    </row>
    <row r="147" spans="1:3" x14ac:dyDescent="0.25">
      <c r="A147" s="27">
        <v>123</v>
      </c>
      <c r="B147" s="27">
        <v>0.11808352862879443</v>
      </c>
      <c r="C147" s="27">
        <v>0.20864914463853232</v>
      </c>
    </row>
    <row r="148" spans="1:3" x14ac:dyDescent="0.25">
      <c r="A148" s="27">
        <v>124</v>
      </c>
      <c r="B148" s="27">
        <v>9.9804685483209338E-2</v>
      </c>
      <c r="C148" s="27">
        <v>0.22686198118345732</v>
      </c>
    </row>
    <row r="149" spans="1:3" x14ac:dyDescent="0.25">
      <c r="A149" s="27">
        <v>125</v>
      </c>
      <c r="B149" s="27">
        <v>0.1313632575340638</v>
      </c>
      <c r="C149" s="27">
        <v>0.19459296996230735</v>
      </c>
    </row>
    <row r="150" spans="1:3" x14ac:dyDescent="0.25">
      <c r="A150" s="27">
        <v>126</v>
      </c>
      <c r="B150" s="27">
        <v>9.9995142398212167E-2</v>
      </c>
      <c r="C150" s="27">
        <v>0.22487795404848832</v>
      </c>
    </row>
    <row r="151" spans="1:3" x14ac:dyDescent="0.25">
      <c r="A151" s="27">
        <v>127</v>
      </c>
      <c r="B151" s="27">
        <v>0.10502439882402606</v>
      </c>
      <c r="C151" s="27">
        <v>0.21961105781450038</v>
      </c>
    </row>
    <row r="152" spans="1:3" x14ac:dyDescent="0.25">
      <c r="A152" s="27">
        <v>128</v>
      </c>
      <c r="B152" s="27">
        <v>0.1015901547622642</v>
      </c>
      <c r="C152" s="27">
        <v>0.22283732615376639</v>
      </c>
    </row>
    <row r="153" spans="1:3" x14ac:dyDescent="0.25">
      <c r="A153" s="27">
        <v>129</v>
      </c>
      <c r="B153" s="27">
        <v>9.9834708569232239E-2</v>
      </c>
      <c r="C153" s="27">
        <v>0.22321055892047972</v>
      </c>
    </row>
    <row r="154" spans="1:3" x14ac:dyDescent="0.25">
      <c r="A154" s="27">
        <v>130</v>
      </c>
      <c r="B154" s="27">
        <v>0.13130033722323742</v>
      </c>
      <c r="C154" s="27">
        <v>0.1897578919711258</v>
      </c>
    </row>
    <row r="155" spans="1:3" x14ac:dyDescent="0.25">
      <c r="A155" s="27">
        <v>131</v>
      </c>
      <c r="B155" s="27">
        <v>0.10101250112192443</v>
      </c>
      <c r="C155" s="27">
        <v>0.21875494073854068</v>
      </c>
    </row>
    <row r="156" spans="1:3" x14ac:dyDescent="0.25">
      <c r="A156" s="27">
        <v>132</v>
      </c>
      <c r="B156" s="27">
        <v>0.10116193738083734</v>
      </c>
      <c r="C156" s="27">
        <v>0.21860550447962779</v>
      </c>
    </row>
    <row r="157" spans="1:3" x14ac:dyDescent="0.25">
      <c r="A157" s="27">
        <v>133</v>
      </c>
      <c r="B157" s="27">
        <v>0.10258502340283646</v>
      </c>
      <c r="C157" s="27">
        <v>0.21714286775362615</v>
      </c>
    </row>
    <row r="158" spans="1:3" x14ac:dyDescent="0.25">
      <c r="A158" s="27">
        <v>134</v>
      </c>
      <c r="B158" s="27">
        <v>0.10074653005314906</v>
      </c>
      <c r="C158" s="27">
        <v>0.21862519769554206</v>
      </c>
    </row>
    <row r="159" spans="1:3" x14ac:dyDescent="0.25">
      <c r="A159" s="27">
        <v>135</v>
      </c>
      <c r="B159" s="27">
        <v>9.9596803263786657E-2</v>
      </c>
      <c r="C159" s="27">
        <v>0.21905904841639873</v>
      </c>
    </row>
    <row r="160" spans="1:3" x14ac:dyDescent="0.25">
      <c r="A160" s="27">
        <v>136</v>
      </c>
      <c r="B160" s="27">
        <v>0.10937819983172919</v>
      </c>
      <c r="C160" s="27">
        <v>0.20884482827343853</v>
      </c>
    </row>
    <row r="161" spans="1:3" x14ac:dyDescent="0.25">
      <c r="A161" s="27">
        <v>137</v>
      </c>
      <c r="B161" s="27">
        <v>9.9436376269922147E-2</v>
      </c>
      <c r="C161" s="27">
        <v>0.21787131603777016</v>
      </c>
    </row>
    <row r="162" spans="1:3" x14ac:dyDescent="0.25">
      <c r="A162" s="27">
        <v>138</v>
      </c>
      <c r="B162" s="27">
        <v>0.10089091434762712</v>
      </c>
      <c r="C162" s="27">
        <v>0.21556478185490455</v>
      </c>
    </row>
    <row r="163" spans="1:3" x14ac:dyDescent="0.25">
      <c r="A163" s="27">
        <v>139</v>
      </c>
      <c r="B163" s="27">
        <v>9.9683461918388103E-2</v>
      </c>
      <c r="C163" s="27">
        <v>0.2165456550267193</v>
      </c>
    </row>
    <row r="164" spans="1:3" x14ac:dyDescent="0.25">
      <c r="A164" s="27">
        <v>140</v>
      </c>
      <c r="B164" s="27">
        <v>0.12882624204563581</v>
      </c>
      <c r="C164" s="27">
        <v>0.18640332122424103</v>
      </c>
    </row>
    <row r="165" spans="1:3" x14ac:dyDescent="0.25">
      <c r="A165" s="27">
        <v>141</v>
      </c>
      <c r="B165" s="27">
        <v>0.10098717054394583</v>
      </c>
      <c r="C165" s="27">
        <v>0.21389172218961816</v>
      </c>
    </row>
    <row r="166" spans="1:3" x14ac:dyDescent="0.25">
      <c r="A166" s="27">
        <v>142</v>
      </c>
      <c r="B166" s="27">
        <v>0.10368293456968153</v>
      </c>
      <c r="C166" s="27">
        <v>0.2111318802451333</v>
      </c>
    </row>
    <row r="167" spans="1:3" x14ac:dyDescent="0.25">
      <c r="A167" s="27">
        <v>143</v>
      </c>
      <c r="B167" s="27">
        <v>0.10169557288763972</v>
      </c>
      <c r="C167" s="27">
        <v>0.21291116868539398</v>
      </c>
    </row>
    <row r="168" spans="1:3" x14ac:dyDescent="0.25">
      <c r="A168" s="27">
        <v>144</v>
      </c>
      <c r="B168" s="27">
        <v>9.9694090316290854E-2</v>
      </c>
      <c r="C168" s="27">
        <v>0.21445459073886503</v>
      </c>
    </row>
    <row r="169" spans="1:3" x14ac:dyDescent="0.25">
      <c r="A169" s="27">
        <v>145</v>
      </c>
      <c r="B169" s="27">
        <v>9.9630833232182164E-2</v>
      </c>
      <c r="C169" s="27">
        <v>0.21369449689987066</v>
      </c>
    </row>
    <row r="170" spans="1:3" x14ac:dyDescent="0.25">
      <c r="A170" s="27">
        <v>146</v>
      </c>
      <c r="B170" s="27">
        <v>0.13489939540880458</v>
      </c>
      <c r="C170" s="27">
        <v>0.17719113466862246</v>
      </c>
    </row>
    <row r="171" spans="1:3" x14ac:dyDescent="0.25">
      <c r="A171" s="27">
        <v>147</v>
      </c>
      <c r="B171" s="27">
        <v>0.10045983396602753</v>
      </c>
      <c r="C171" s="27">
        <v>0.21129076555435616</v>
      </c>
    </row>
    <row r="172" spans="1:3" x14ac:dyDescent="0.25">
      <c r="A172" s="27">
        <v>148</v>
      </c>
      <c r="B172" s="27">
        <v>0.10744161000942658</v>
      </c>
      <c r="C172" s="27">
        <v>0.204033799826639</v>
      </c>
    </row>
    <row r="173" spans="1:3" x14ac:dyDescent="0.25">
      <c r="A173" s="27">
        <v>149</v>
      </c>
      <c r="B173" s="27">
        <v>9.9115935221688253E-2</v>
      </c>
      <c r="C173" s="27">
        <v>0.21225357382223936</v>
      </c>
    </row>
    <row r="174" spans="1:3" x14ac:dyDescent="0.25">
      <c r="A174" s="27">
        <v>150</v>
      </c>
      <c r="B174" s="27">
        <v>0.12768255116310648</v>
      </c>
      <c r="C174" s="27">
        <v>0.18279419986691117</v>
      </c>
    </row>
    <row r="175" spans="1:3" x14ac:dyDescent="0.25">
      <c r="A175" s="27">
        <v>151</v>
      </c>
      <c r="B175" s="27">
        <v>9.9212241365813775E-2</v>
      </c>
      <c r="C175" s="27">
        <v>0.21090011818474805</v>
      </c>
    </row>
    <row r="176" spans="1:3" x14ac:dyDescent="0.25">
      <c r="A176" s="27">
        <v>152</v>
      </c>
      <c r="B176" s="27">
        <v>0.13383678517853168</v>
      </c>
      <c r="C176" s="27">
        <v>0.17611938263612079</v>
      </c>
    </row>
    <row r="177" spans="1:3" x14ac:dyDescent="0.25">
      <c r="A177" s="27">
        <v>153</v>
      </c>
      <c r="B177" s="27">
        <v>0.10296066269441465</v>
      </c>
      <c r="C177" s="27">
        <v>0.20609167111039442</v>
      </c>
    </row>
    <row r="178" spans="1:3" x14ac:dyDescent="0.25">
      <c r="A178" s="27">
        <v>154</v>
      </c>
      <c r="B178" s="27">
        <v>0.13127154929138962</v>
      </c>
      <c r="C178" s="27">
        <v>0.1768270765735358</v>
      </c>
    </row>
    <row r="179" spans="1:3" x14ac:dyDescent="0.25">
      <c r="A179" s="27">
        <v>155</v>
      </c>
      <c r="B179" s="27">
        <v>9.9339969437928444E-2</v>
      </c>
      <c r="C179" s="27">
        <v>0.20835233825437927</v>
      </c>
    </row>
    <row r="180" spans="1:3" x14ac:dyDescent="0.25">
      <c r="A180" s="27">
        <v>156</v>
      </c>
      <c r="B180" s="27">
        <v>0.10239753307261565</v>
      </c>
      <c r="C180" s="27">
        <v>0.20451889344035265</v>
      </c>
    </row>
    <row r="181" spans="1:3" x14ac:dyDescent="0.25">
      <c r="A181" s="27">
        <v>157</v>
      </c>
      <c r="B181" s="27">
        <v>9.8950389429841884E-2</v>
      </c>
      <c r="C181" s="27">
        <v>0.20679059855413676</v>
      </c>
    </row>
    <row r="182" spans="1:3" x14ac:dyDescent="0.25">
      <c r="A182" s="27">
        <v>158</v>
      </c>
      <c r="B182" s="27">
        <v>9.9821113937534595E-2</v>
      </c>
      <c r="C182" s="27">
        <v>0.20554801357924393</v>
      </c>
    </row>
    <row r="183" spans="1:3" x14ac:dyDescent="0.25">
      <c r="A183" s="27">
        <v>159</v>
      </c>
      <c r="B183" s="27">
        <v>0.10264611113413145</v>
      </c>
      <c r="C183" s="27">
        <v>0.20206303014010674</v>
      </c>
    </row>
    <row r="184" spans="1:3" x14ac:dyDescent="0.25">
      <c r="A184" s="27">
        <v>160</v>
      </c>
      <c r="B184" s="27">
        <v>0.10041968998355939</v>
      </c>
      <c r="C184" s="27">
        <v>0.20414883793522237</v>
      </c>
    </row>
    <row r="185" spans="1:3" x14ac:dyDescent="0.25">
      <c r="A185" s="27">
        <v>161</v>
      </c>
      <c r="B185" s="27">
        <v>0.10388535510015504</v>
      </c>
      <c r="C185" s="27">
        <v>0.20056162323507867</v>
      </c>
    </row>
    <row r="186" spans="1:3" x14ac:dyDescent="0.25">
      <c r="A186" s="27">
        <v>162</v>
      </c>
      <c r="B186" s="27">
        <v>0.11438704629462967</v>
      </c>
      <c r="C186" s="27">
        <v>0.18973666504557649</v>
      </c>
    </row>
    <row r="187" spans="1:3" x14ac:dyDescent="0.25">
      <c r="A187" s="27">
        <v>163</v>
      </c>
      <c r="B187" s="27">
        <v>9.9074035823518758E-2</v>
      </c>
      <c r="C187" s="27">
        <v>0.20449739274790979</v>
      </c>
    </row>
    <row r="188" spans="1:3" x14ac:dyDescent="0.25">
      <c r="A188" s="27">
        <v>164</v>
      </c>
      <c r="B188" s="27">
        <v>0.10493321293259902</v>
      </c>
      <c r="C188" s="27">
        <v>0.19850954127076362</v>
      </c>
    </row>
    <row r="189" spans="1:3" x14ac:dyDescent="0.25">
      <c r="A189" s="27">
        <v>165</v>
      </c>
      <c r="B189" s="27">
        <v>0.10441581404657274</v>
      </c>
      <c r="C189" s="27">
        <v>0.19899327686251816</v>
      </c>
    </row>
    <row r="190" spans="1:3" x14ac:dyDescent="0.25">
      <c r="A190" s="27">
        <v>166</v>
      </c>
      <c r="B190" s="27">
        <v>0.105181190526404</v>
      </c>
      <c r="C190" s="27">
        <v>0.19809749799818616</v>
      </c>
    </row>
    <row r="191" spans="1:3" x14ac:dyDescent="0.25">
      <c r="A191" s="27">
        <v>167</v>
      </c>
      <c r="B191" s="27">
        <v>0.11423423231600462</v>
      </c>
      <c r="C191" s="27">
        <v>0.18895725704569755</v>
      </c>
    </row>
    <row r="192" spans="1:3" x14ac:dyDescent="0.25">
      <c r="A192" s="27">
        <v>168</v>
      </c>
      <c r="B192" s="27">
        <v>9.9369436604393083E-2</v>
      </c>
      <c r="C192" s="27">
        <v>0.20374671070438882</v>
      </c>
    </row>
    <row r="193" spans="1:3" x14ac:dyDescent="0.25">
      <c r="A193" s="27">
        <v>169</v>
      </c>
      <c r="B193" s="27">
        <v>9.9738251420520369E-2</v>
      </c>
      <c r="C193" s="27">
        <v>0.20316631289483231</v>
      </c>
    </row>
    <row r="194" spans="1:3" x14ac:dyDescent="0.25">
      <c r="A194" s="27">
        <v>170</v>
      </c>
      <c r="B194" s="27">
        <v>0.10084069372346084</v>
      </c>
      <c r="C194" s="27">
        <v>0.20186200897924189</v>
      </c>
    </row>
    <row r="195" spans="1:3" x14ac:dyDescent="0.25">
      <c r="A195" s="27">
        <v>171</v>
      </c>
      <c r="B195" s="27">
        <v>0.10258148294504082</v>
      </c>
      <c r="C195" s="27">
        <v>0.19985012799720842</v>
      </c>
    </row>
    <row r="196" spans="1:3" x14ac:dyDescent="0.25">
      <c r="A196" s="27">
        <v>172</v>
      </c>
      <c r="B196" s="27">
        <v>0.10029198690386625</v>
      </c>
      <c r="C196" s="27">
        <v>0.20117860133142784</v>
      </c>
    </row>
    <row r="197" spans="1:3" x14ac:dyDescent="0.25">
      <c r="A197" s="27">
        <v>173</v>
      </c>
      <c r="B197" s="27">
        <v>0.1030553016585412</v>
      </c>
      <c r="C197" s="27">
        <v>0.19629393912236986</v>
      </c>
    </row>
    <row r="198" spans="1:3" x14ac:dyDescent="0.25">
      <c r="A198" s="27">
        <v>174</v>
      </c>
      <c r="B198" s="27">
        <v>0.11178161541682995</v>
      </c>
      <c r="C198" s="27">
        <v>0.1871314280614309</v>
      </c>
    </row>
    <row r="199" spans="1:3" x14ac:dyDescent="0.25">
      <c r="A199" s="27">
        <v>175</v>
      </c>
      <c r="B199" s="27">
        <v>9.9859108796574364E-2</v>
      </c>
      <c r="C199" s="27">
        <v>0.19899146591606934</v>
      </c>
    </row>
    <row r="200" spans="1:3" x14ac:dyDescent="0.25">
      <c r="A200" s="27">
        <v>176</v>
      </c>
      <c r="B200" s="27">
        <v>0.10411210762161668</v>
      </c>
      <c r="C200" s="27">
        <v>0.19472510168070892</v>
      </c>
    </row>
    <row r="201" spans="1:3" x14ac:dyDescent="0.25">
      <c r="A201" s="27">
        <v>177</v>
      </c>
      <c r="B201" s="27">
        <v>0.12679332531936474</v>
      </c>
      <c r="C201" s="27">
        <v>0.17154252944614209</v>
      </c>
    </row>
    <row r="202" spans="1:3" x14ac:dyDescent="0.25">
      <c r="A202" s="27">
        <v>178</v>
      </c>
      <c r="B202" s="27">
        <v>0.10876850155642878</v>
      </c>
      <c r="C202" s="27">
        <v>0.18941645954988065</v>
      </c>
    </row>
    <row r="203" spans="1:3" x14ac:dyDescent="0.25">
      <c r="A203" s="27">
        <v>179</v>
      </c>
      <c r="B203" s="27">
        <v>0.10337892589652045</v>
      </c>
      <c r="C203" s="27">
        <v>0.19474103829327363</v>
      </c>
    </row>
    <row r="204" spans="1:3" x14ac:dyDescent="0.25">
      <c r="A204" s="27">
        <v>180</v>
      </c>
      <c r="B204" s="27">
        <v>0.10102292284543564</v>
      </c>
      <c r="C204" s="27">
        <v>0.19627437445186169</v>
      </c>
    </row>
    <row r="205" spans="1:3" x14ac:dyDescent="0.25">
      <c r="A205" s="27">
        <v>181</v>
      </c>
      <c r="B205" s="27">
        <v>0.10170481015706932</v>
      </c>
      <c r="C205" s="27">
        <v>0.19511497782879639</v>
      </c>
    </row>
    <row r="206" spans="1:3" x14ac:dyDescent="0.25">
      <c r="A206" s="27">
        <v>182</v>
      </c>
      <c r="B206" s="27">
        <v>0.10011538399721587</v>
      </c>
      <c r="C206" s="27">
        <v>0.19666649919706303</v>
      </c>
    </row>
    <row r="207" spans="1:3" x14ac:dyDescent="0.25">
      <c r="A207" s="27">
        <v>183</v>
      </c>
      <c r="B207" s="27">
        <v>0.10922120541117435</v>
      </c>
      <c r="C207" s="27">
        <v>0.18623334004337111</v>
      </c>
    </row>
    <row r="208" spans="1:3" x14ac:dyDescent="0.25">
      <c r="A208" s="27">
        <v>184</v>
      </c>
      <c r="B208" s="27">
        <v>0.10000438669077578</v>
      </c>
      <c r="C208" s="27">
        <v>0.19493943353394333</v>
      </c>
    </row>
    <row r="209" spans="1:3" x14ac:dyDescent="0.25">
      <c r="A209" s="27">
        <v>185</v>
      </c>
      <c r="B209" s="27">
        <v>0.12992177525373191</v>
      </c>
      <c r="C209" s="27">
        <v>0.16487448873066715</v>
      </c>
    </row>
    <row r="210" spans="1:3" x14ac:dyDescent="0.25">
      <c r="A210" s="27">
        <v>186</v>
      </c>
      <c r="B210" s="27">
        <v>0.13121908195747728</v>
      </c>
      <c r="C210" s="27">
        <v>0.16279879656435209</v>
      </c>
    </row>
    <row r="211" spans="1:3" x14ac:dyDescent="0.25">
      <c r="A211" s="27">
        <v>187</v>
      </c>
      <c r="B211" s="27">
        <v>0.10213484057697662</v>
      </c>
      <c r="C211" s="27">
        <v>0.19182120337906733</v>
      </c>
    </row>
    <row r="212" spans="1:3" x14ac:dyDescent="0.25">
      <c r="A212" s="27">
        <v>188</v>
      </c>
      <c r="B212" s="27">
        <v>0.10317158076031259</v>
      </c>
      <c r="C212" s="27">
        <v>0.19030668010925267</v>
      </c>
    </row>
    <row r="213" spans="1:3" x14ac:dyDescent="0.25">
      <c r="A213" s="27">
        <v>189</v>
      </c>
      <c r="B213" s="27">
        <v>9.9173111459477797E-2</v>
      </c>
      <c r="C213" s="27">
        <v>0.19402802168499814</v>
      </c>
    </row>
    <row r="214" spans="1:3" x14ac:dyDescent="0.25">
      <c r="A214" s="27">
        <v>190</v>
      </c>
      <c r="B214" s="27">
        <v>9.9703105091030225E-2</v>
      </c>
      <c r="C214" s="27">
        <v>0.19346958567202197</v>
      </c>
    </row>
    <row r="215" spans="1:3" x14ac:dyDescent="0.25">
      <c r="A215" s="27">
        <v>191</v>
      </c>
      <c r="B215" s="27">
        <v>0.13360419222846509</v>
      </c>
      <c r="C215" s="27">
        <v>0.15901140473495795</v>
      </c>
    </row>
    <row r="216" spans="1:3" x14ac:dyDescent="0.25">
      <c r="A216" s="27">
        <v>192</v>
      </c>
      <c r="B216" s="27">
        <v>0.11450863306892699</v>
      </c>
      <c r="C216" s="27">
        <v>0.1778530877387991</v>
      </c>
    </row>
    <row r="217" spans="1:3" x14ac:dyDescent="0.25">
      <c r="A217" s="27">
        <v>193</v>
      </c>
      <c r="B217" s="27">
        <v>0.10263196588187622</v>
      </c>
      <c r="C217" s="27">
        <v>0.18920476881200132</v>
      </c>
    </row>
    <row r="218" spans="1:3" x14ac:dyDescent="0.25">
      <c r="A218" s="27">
        <v>194</v>
      </c>
      <c r="B218" s="27">
        <v>0.1038439197390028</v>
      </c>
      <c r="C218" s="27">
        <v>0.18768702488640437</v>
      </c>
    </row>
    <row r="219" spans="1:3" x14ac:dyDescent="0.25">
      <c r="A219" s="27">
        <v>195</v>
      </c>
      <c r="B219" s="27">
        <v>0.10162096134308332</v>
      </c>
      <c r="C219" s="27">
        <v>0.18990153000639767</v>
      </c>
    </row>
    <row r="220" spans="1:3" x14ac:dyDescent="0.25">
      <c r="A220" s="27">
        <v>196</v>
      </c>
      <c r="B220" s="27">
        <v>0.11268854402772817</v>
      </c>
      <c r="C220" s="27">
        <v>0.17798942207396679</v>
      </c>
    </row>
    <row r="221" spans="1:3" x14ac:dyDescent="0.25">
      <c r="A221" s="27">
        <v>197</v>
      </c>
      <c r="B221" s="27">
        <v>0.10154473002073536</v>
      </c>
      <c r="C221" s="27">
        <v>0.18902130771511369</v>
      </c>
    </row>
    <row r="222" spans="1:3" x14ac:dyDescent="0.25">
      <c r="A222" s="27">
        <v>198</v>
      </c>
      <c r="B222" s="27">
        <v>0.10137154931448028</v>
      </c>
      <c r="C222" s="27">
        <v>0.18890807784930136</v>
      </c>
    </row>
    <row r="223" spans="1:3" x14ac:dyDescent="0.25">
      <c r="A223" s="27">
        <v>199</v>
      </c>
      <c r="B223" s="27">
        <v>0.10197526986533996</v>
      </c>
      <c r="C223" s="27">
        <v>0.18778214253358189</v>
      </c>
    </row>
    <row r="224" spans="1:3" x14ac:dyDescent="0.25">
      <c r="A224" s="27">
        <v>200</v>
      </c>
      <c r="B224" s="27">
        <v>0.10482027251251161</v>
      </c>
      <c r="C224" s="27">
        <v>0.18456612881418824</v>
      </c>
    </row>
    <row r="225" spans="1:3" x14ac:dyDescent="0.25">
      <c r="A225" s="27">
        <v>201</v>
      </c>
      <c r="B225" s="27">
        <v>0.10173852286772858</v>
      </c>
      <c r="C225" s="27">
        <v>0.18707014139219921</v>
      </c>
    </row>
    <row r="226" spans="1:3" x14ac:dyDescent="0.25">
      <c r="A226" s="27">
        <v>202</v>
      </c>
      <c r="B226" s="27">
        <v>9.9570829369541924E-2</v>
      </c>
      <c r="C226" s="27">
        <v>0.18836226501516534</v>
      </c>
    </row>
    <row r="227" spans="1:3" x14ac:dyDescent="0.25">
      <c r="A227" s="27">
        <v>203</v>
      </c>
      <c r="B227" s="27">
        <v>0.10037754796726066</v>
      </c>
      <c r="C227" s="27">
        <v>0.18691526971229733</v>
      </c>
    </row>
    <row r="228" spans="1:3" x14ac:dyDescent="0.25">
      <c r="A228" s="27">
        <v>204</v>
      </c>
      <c r="B228" s="27">
        <v>0.13052691197611727</v>
      </c>
      <c r="C228" s="27">
        <v>0.1555765142847893</v>
      </c>
    </row>
    <row r="229" spans="1:3" x14ac:dyDescent="0.25">
      <c r="A229" s="27">
        <v>205</v>
      </c>
      <c r="B229" s="27">
        <v>9.9339079398301305E-2</v>
      </c>
      <c r="C229" s="27">
        <v>0.18620733658289726</v>
      </c>
    </row>
    <row r="230" spans="1:3" x14ac:dyDescent="0.25">
      <c r="A230" s="27">
        <v>206</v>
      </c>
      <c r="B230" s="27">
        <v>9.9650018389238273E-2</v>
      </c>
      <c r="C230" s="27">
        <v>0.18588919729703623</v>
      </c>
    </row>
    <row r="231" spans="1:3" x14ac:dyDescent="0.25">
      <c r="A231" s="27">
        <v>207</v>
      </c>
      <c r="B231" s="27">
        <v>0.10602285544531737</v>
      </c>
      <c r="C231" s="27">
        <v>0.17931047788801596</v>
      </c>
    </row>
    <row r="232" spans="1:3" x14ac:dyDescent="0.25">
      <c r="A232" s="27">
        <v>208</v>
      </c>
      <c r="B232" s="27">
        <v>9.9473576732267532E-2</v>
      </c>
      <c r="C232" s="27">
        <v>0.18519795611444778</v>
      </c>
    </row>
    <row r="233" spans="1:3" x14ac:dyDescent="0.25">
      <c r="A233" s="27">
        <v>209</v>
      </c>
      <c r="B233" s="27">
        <v>0.10297901549364635</v>
      </c>
      <c r="C233" s="27">
        <v>0.18076754098018283</v>
      </c>
    </row>
    <row r="234" spans="1:3" x14ac:dyDescent="0.25">
      <c r="A234" s="27">
        <v>210</v>
      </c>
      <c r="B234" s="27">
        <v>0.1031310585528626</v>
      </c>
      <c r="C234" s="27">
        <v>0.18033350837627127</v>
      </c>
    </row>
    <row r="235" spans="1:3" x14ac:dyDescent="0.25">
      <c r="A235" s="27">
        <v>211</v>
      </c>
      <c r="B235" s="27">
        <v>0.10337218518606503</v>
      </c>
      <c r="C235" s="27">
        <v>0.17997648086729282</v>
      </c>
    </row>
    <row r="236" spans="1:3" x14ac:dyDescent="0.25">
      <c r="A236" s="27">
        <v>212</v>
      </c>
      <c r="B236" s="27">
        <v>0.10515185530466876</v>
      </c>
      <c r="C236" s="27">
        <v>0.17709731779345694</v>
      </c>
    </row>
    <row r="237" spans="1:3" x14ac:dyDescent="0.25">
      <c r="A237" s="27">
        <v>213</v>
      </c>
      <c r="B237" s="27">
        <v>9.9273810249472766E-2</v>
      </c>
      <c r="C237" s="27">
        <v>0.18290440757230939</v>
      </c>
    </row>
    <row r="238" spans="1:3" x14ac:dyDescent="0.25">
      <c r="A238" s="27">
        <v>214</v>
      </c>
      <c r="B238" s="27">
        <v>0.10500065374056083</v>
      </c>
      <c r="C238" s="27">
        <v>0.17713442251216249</v>
      </c>
    </row>
    <row r="239" spans="1:3" x14ac:dyDescent="0.25">
      <c r="A239" s="27">
        <v>215</v>
      </c>
      <c r="B239" s="27">
        <v>0.1032303849830868</v>
      </c>
      <c r="C239" s="27">
        <v>0.1787515969988952</v>
      </c>
    </row>
    <row r="240" spans="1:3" x14ac:dyDescent="0.25">
      <c r="A240" s="27">
        <v>216</v>
      </c>
      <c r="B240" s="27">
        <v>0.10162293677889041</v>
      </c>
      <c r="C240" s="27">
        <v>0.17975358143973308</v>
      </c>
    </row>
    <row r="241" spans="1:3" x14ac:dyDescent="0.25">
      <c r="A241" s="27">
        <v>217</v>
      </c>
      <c r="B241" s="27">
        <v>0.10166096391817682</v>
      </c>
      <c r="C241" s="27">
        <v>0.17958903608182319</v>
      </c>
    </row>
    <row r="242" spans="1:3" x14ac:dyDescent="0.25">
      <c r="A242" s="27">
        <v>218</v>
      </c>
      <c r="B242" s="27">
        <v>0.10410283163531467</v>
      </c>
      <c r="C242" s="27">
        <v>0.17694291999867226</v>
      </c>
    </row>
    <row r="243" spans="1:3" x14ac:dyDescent="0.25">
      <c r="A243" s="27">
        <v>219</v>
      </c>
      <c r="B243" s="27">
        <v>0.13453411668025</v>
      </c>
      <c r="C243" s="27">
        <v>0.146242901542391</v>
      </c>
    </row>
    <row r="244" spans="1:3" x14ac:dyDescent="0.25">
      <c r="A244" s="27">
        <v>220</v>
      </c>
      <c r="B244" s="27">
        <v>0.10279084973664693</v>
      </c>
      <c r="C244" s="27">
        <v>0.17785679868278254</v>
      </c>
    </row>
    <row r="245" spans="1:3" x14ac:dyDescent="0.25">
      <c r="A245" s="27">
        <v>221</v>
      </c>
      <c r="B245" s="27">
        <v>0.10794365123323239</v>
      </c>
      <c r="C245" s="27">
        <v>0.17235313359776511</v>
      </c>
    </row>
    <row r="246" spans="1:3" x14ac:dyDescent="0.25">
      <c r="A246" s="27">
        <v>222</v>
      </c>
      <c r="B246" s="27">
        <v>0.1007050403133565</v>
      </c>
      <c r="C246" s="27">
        <v>0.17929495968664352</v>
      </c>
    </row>
    <row r="247" spans="1:3" x14ac:dyDescent="0.25">
      <c r="A247" s="27">
        <v>223</v>
      </c>
      <c r="B247" s="27">
        <v>0.10034327691462039</v>
      </c>
      <c r="C247" s="27">
        <v>0.17943511643718016</v>
      </c>
    </row>
    <row r="248" spans="1:3" x14ac:dyDescent="0.25">
      <c r="A248" s="27">
        <v>224</v>
      </c>
      <c r="B248" s="27">
        <v>0.1109929205782282</v>
      </c>
      <c r="C248" s="27">
        <v>0.16823331996003926</v>
      </c>
    </row>
    <row r="249" spans="1:3" x14ac:dyDescent="0.25">
      <c r="A249" s="27">
        <v>225</v>
      </c>
      <c r="B249" s="27">
        <v>0.10430006584442965</v>
      </c>
      <c r="C249" s="27">
        <v>0.17415029735169629</v>
      </c>
    </row>
    <row r="250" spans="1:3" x14ac:dyDescent="0.25">
      <c r="A250" s="27">
        <v>226</v>
      </c>
      <c r="B250" s="27">
        <v>9.9499421264002227E-2</v>
      </c>
      <c r="C250" s="27">
        <v>0.17866959282050476</v>
      </c>
    </row>
    <row r="251" spans="1:3" x14ac:dyDescent="0.25">
      <c r="A251" s="27">
        <v>227</v>
      </c>
      <c r="B251" s="27">
        <v>0.10182307961723991</v>
      </c>
      <c r="C251" s="27">
        <v>0.17546305607597545</v>
      </c>
    </row>
    <row r="252" spans="1:3" x14ac:dyDescent="0.25">
      <c r="A252" s="27">
        <v>228</v>
      </c>
      <c r="B252" s="27">
        <v>9.9338191443076096E-2</v>
      </c>
      <c r="C252" s="27">
        <v>0.17788953132920116</v>
      </c>
    </row>
    <row r="253" spans="1:3" x14ac:dyDescent="0.25">
      <c r="A253" s="27">
        <v>229</v>
      </c>
      <c r="B253" s="27">
        <v>0.10018782560929913</v>
      </c>
      <c r="C253" s="27">
        <v>0.17646923490943289</v>
      </c>
    </row>
    <row r="254" spans="1:3" x14ac:dyDescent="0.25">
      <c r="A254" s="27">
        <v>230</v>
      </c>
      <c r="B254" s="27">
        <v>9.9822039570595447E-2</v>
      </c>
      <c r="C254" s="27">
        <v>0.17677370511025564</v>
      </c>
    </row>
    <row r="255" spans="1:3" x14ac:dyDescent="0.25">
      <c r="A255" s="27">
        <v>231</v>
      </c>
      <c r="B255" s="27">
        <v>0.11250114671389784</v>
      </c>
      <c r="C255" s="27">
        <v>0.16371368704569295</v>
      </c>
    </row>
    <row r="256" spans="1:3" x14ac:dyDescent="0.25">
      <c r="A256" s="27">
        <v>232</v>
      </c>
      <c r="B256" s="27">
        <v>9.9029883246991218E-2</v>
      </c>
      <c r="C256" s="27">
        <v>0.17699917244308142</v>
      </c>
    </row>
    <row r="257" spans="1:3" x14ac:dyDescent="0.25">
      <c r="A257" s="27">
        <v>233</v>
      </c>
      <c r="B257" s="27">
        <v>0.11362543590892837</v>
      </c>
      <c r="C257" s="27">
        <v>0.16229572947239124</v>
      </c>
    </row>
    <row r="258" spans="1:3" x14ac:dyDescent="0.25">
      <c r="A258" s="27">
        <v>234</v>
      </c>
      <c r="B258" s="27">
        <v>9.9642902974667269E-2</v>
      </c>
      <c r="C258" s="27">
        <v>0.17621916599084997</v>
      </c>
    </row>
    <row r="259" spans="1:3" x14ac:dyDescent="0.25">
      <c r="A259" s="27">
        <v>235</v>
      </c>
      <c r="B259" s="27">
        <v>0.1003195872468967</v>
      </c>
      <c r="C259" s="27">
        <v>0.17535608842877898</v>
      </c>
    </row>
    <row r="260" spans="1:3" x14ac:dyDescent="0.25">
      <c r="A260" s="27">
        <v>236</v>
      </c>
      <c r="B260" s="27">
        <v>0.13141659615713652</v>
      </c>
      <c r="C260" s="27">
        <v>0.14398088250681529</v>
      </c>
    </row>
    <row r="261" spans="1:3" x14ac:dyDescent="0.25">
      <c r="A261" s="27">
        <v>237</v>
      </c>
      <c r="B261" s="27">
        <v>0.11089142653358171</v>
      </c>
      <c r="C261" s="27">
        <v>0.16392399594385881</v>
      </c>
    </row>
    <row r="262" spans="1:3" x14ac:dyDescent="0.25">
      <c r="A262" s="27">
        <v>238</v>
      </c>
      <c r="B262" s="27">
        <v>0.10035780310647734</v>
      </c>
      <c r="C262" s="27">
        <v>0.17332640741983846</v>
      </c>
    </row>
    <row r="263" spans="1:3" x14ac:dyDescent="0.25">
      <c r="A263" s="27">
        <v>239</v>
      </c>
      <c r="B263" s="27">
        <v>0.1052383989761585</v>
      </c>
      <c r="C263" s="27">
        <v>0.16807349812995087</v>
      </c>
    </row>
    <row r="264" spans="1:3" x14ac:dyDescent="0.25">
      <c r="A264" s="27">
        <v>240</v>
      </c>
      <c r="B264" s="27">
        <v>0.1059732415132551</v>
      </c>
      <c r="C264" s="27">
        <v>0.16707640387681583</v>
      </c>
    </row>
    <row r="265" spans="1:3" x14ac:dyDescent="0.25">
      <c r="A265" s="27">
        <v>241</v>
      </c>
      <c r="B265" s="27">
        <v>0.11244165790587254</v>
      </c>
      <c r="C265" s="27">
        <v>0.16028561482140016</v>
      </c>
    </row>
    <row r="266" spans="1:3" x14ac:dyDescent="0.25">
      <c r="A266" s="27">
        <v>242</v>
      </c>
      <c r="B266" s="27">
        <v>9.9175653716231021E-2</v>
      </c>
      <c r="C266" s="27">
        <v>0.17316477181568388</v>
      </c>
    </row>
    <row r="267" spans="1:3" x14ac:dyDescent="0.25">
      <c r="A267" s="27">
        <v>243</v>
      </c>
      <c r="B267" s="27">
        <v>0.10537532067024005</v>
      </c>
      <c r="C267" s="27">
        <v>0.16659120652641266</v>
      </c>
    </row>
    <row r="268" spans="1:3" x14ac:dyDescent="0.25">
      <c r="A268" s="27">
        <v>244</v>
      </c>
      <c r="B268" s="27">
        <v>0.1003393563507282</v>
      </c>
      <c r="C268" s="27">
        <v>0.17143764713359233</v>
      </c>
    </row>
    <row r="269" spans="1:3" x14ac:dyDescent="0.25">
      <c r="A269" s="27">
        <v>245</v>
      </c>
      <c r="B269" s="27">
        <v>0.10176456369633116</v>
      </c>
      <c r="C269" s="27">
        <v>0.16976948060227423</v>
      </c>
    </row>
    <row r="270" spans="1:3" x14ac:dyDescent="0.25">
      <c r="A270" s="27">
        <v>246</v>
      </c>
      <c r="B270" s="27">
        <v>0.10190190966118179</v>
      </c>
      <c r="C270" s="27">
        <v>0.16949683772921487</v>
      </c>
    </row>
    <row r="271" spans="1:3" x14ac:dyDescent="0.25">
      <c r="A271" s="27">
        <v>247</v>
      </c>
      <c r="B271" s="27">
        <v>0.10148757527315239</v>
      </c>
      <c r="C271" s="27">
        <v>0.16913948743311824</v>
      </c>
    </row>
    <row r="272" spans="1:3" x14ac:dyDescent="0.25">
      <c r="A272" s="27">
        <v>248</v>
      </c>
      <c r="B272" s="27">
        <v>0.10305202120691175</v>
      </c>
      <c r="C272" s="27">
        <v>0.16743978207177679</v>
      </c>
    </row>
    <row r="273" spans="1:3" x14ac:dyDescent="0.25">
      <c r="A273" s="27">
        <v>249</v>
      </c>
      <c r="B273" s="27">
        <v>0.13164109438495447</v>
      </c>
      <c r="C273" s="27">
        <v>0.13832943285006355</v>
      </c>
    </row>
    <row r="274" spans="1:3" x14ac:dyDescent="0.25">
      <c r="A274" s="27">
        <v>250</v>
      </c>
      <c r="B274" s="27">
        <v>0.10211494836648596</v>
      </c>
      <c r="C274" s="27">
        <v>0.16775566161502972</v>
      </c>
    </row>
    <row r="275" spans="1:3" x14ac:dyDescent="0.25">
      <c r="A275" s="27">
        <v>251</v>
      </c>
      <c r="B275" s="27">
        <v>0.14478373986895973</v>
      </c>
      <c r="C275" s="27">
        <v>0.12505752997231009</v>
      </c>
    </row>
    <row r="276" spans="1:3" x14ac:dyDescent="0.25">
      <c r="A276" s="27">
        <v>252</v>
      </c>
      <c r="B276" s="27">
        <v>0.10420177263943756</v>
      </c>
      <c r="C276" s="27">
        <v>0.16534744539184124</v>
      </c>
    </row>
    <row r="277" spans="1:3" x14ac:dyDescent="0.25">
      <c r="A277" s="27">
        <v>253</v>
      </c>
      <c r="B277" s="27">
        <v>0.10049591482698246</v>
      </c>
      <c r="C277" s="27">
        <v>0.16848735415628652</v>
      </c>
    </row>
    <row r="278" spans="1:3" x14ac:dyDescent="0.25">
      <c r="A278" s="27">
        <v>254</v>
      </c>
      <c r="B278" s="27">
        <v>0.10776336511742837</v>
      </c>
      <c r="C278" s="27">
        <v>0.16114419790778176</v>
      </c>
    </row>
    <row r="279" spans="1:3" x14ac:dyDescent="0.25">
      <c r="A279" s="27">
        <v>255</v>
      </c>
      <c r="B279" s="27">
        <v>9.9372493468611753E-2</v>
      </c>
      <c r="C279" s="27">
        <v>0.1684407743446561</v>
      </c>
    </row>
    <row r="280" spans="1:3" x14ac:dyDescent="0.25">
      <c r="A280" s="27">
        <v>256</v>
      </c>
      <c r="B280" s="27">
        <v>9.8822034430928338E-2</v>
      </c>
      <c r="C280" s="27">
        <v>0.16871043310153916</v>
      </c>
    </row>
    <row r="281" spans="1:3" x14ac:dyDescent="0.25">
      <c r="A281" s="27">
        <v>257</v>
      </c>
      <c r="B281" s="27">
        <v>0.10111012553924345</v>
      </c>
      <c r="C281" s="27">
        <v>0.16628914186002394</v>
      </c>
    </row>
    <row r="282" spans="1:3" x14ac:dyDescent="0.25">
      <c r="A282" s="27">
        <v>258</v>
      </c>
      <c r="B282" s="27">
        <v>9.8580765635978035E-2</v>
      </c>
      <c r="C282" s="27">
        <v>0.16866061367436677</v>
      </c>
    </row>
    <row r="283" spans="1:3" x14ac:dyDescent="0.25">
      <c r="A283" s="27">
        <v>259</v>
      </c>
      <c r="B283" s="27">
        <v>0.10083456925709909</v>
      </c>
      <c r="C283" s="27">
        <v>0.16583209740956756</v>
      </c>
    </row>
    <row r="284" spans="1:3" x14ac:dyDescent="0.25">
      <c r="A284" s="27">
        <v>260</v>
      </c>
      <c r="B284" s="27">
        <v>0.12597987180195203</v>
      </c>
      <c r="C284" s="27">
        <v>0.1400071532212176</v>
      </c>
    </row>
    <row r="285" spans="1:3" x14ac:dyDescent="0.25">
      <c r="A285" s="27">
        <v>261</v>
      </c>
      <c r="B285" s="27">
        <v>0.10614568923398385</v>
      </c>
      <c r="C285" s="27">
        <v>0.15958857650028188</v>
      </c>
    </row>
    <row r="286" spans="1:3" x14ac:dyDescent="0.25">
      <c r="A286" s="27">
        <v>262</v>
      </c>
      <c r="B286" s="27">
        <v>0.10720010944880944</v>
      </c>
      <c r="C286" s="27">
        <v>0.15836366939315838</v>
      </c>
    </row>
    <row r="287" spans="1:3" x14ac:dyDescent="0.25">
      <c r="A287" s="27">
        <v>263</v>
      </c>
      <c r="B287" s="27">
        <v>9.9672174476127209E-2</v>
      </c>
      <c r="C287" s="27">
        <v>0.16571244090848819</v>
      </c>
    </row>
    <row r="288" spans="1:3" x14ac:dyDescent="0.25">
      <c r="A288" s="27">
        <v>264</v>
      </c>
      <c r="B288" s="27">
        <v>9.9871351508407688E-2</v>
      </c>
      <c r="C288" s="27">
        <v>0.16532201865733814</v>
      </c>
    </row>
    <row r="289" spans="1:3" x14ac:dyDescent="0.25">
      <c r="A289" s="27">
        <v>265</v>
      </c>
      <c r="B289" s="27">
        <v>0.10306905456146769</v>
      </c>
      <c r="C289" s="27">
        <v>0.16207380258138943</v>
      </c>
    </row>
    <row r="290" spans="1:3" x14ac:dyDescent="0.25">
      <c r="A290" s="27">
        <v>266</v>
      </c>
      <c r="B290" s="27">
        <v>0.10460436256320058</v>
      </c>
      <c r="C290" s="27">
        <v>0.16035290239406438</v>
      </c>
    </row>
    <row r="291" spans="1:3" x14ac:dyDescent="0.25">
      <c r="A291" s="27">
        <v>267</v>
      </c>
      <c r="B291" s="27">
        <v>0.10135879256770795</v>
      </c>
      <c r="C291" s="27">
        <v>0.163438715220454</v>
      </c>
    </row>
    <row r="292" spans="1:3" x14ac:dyDescent="0.25">
      <c r="A292" s="27">
        <v>268</v>
      </c>
      <c r="B292" s="27">
        <v>0.10159400308595511</v>
      </c>
      <c r="C292" s="27">
        <v>0.16311187926698606</v>
      </c>
    </row>
    <row r="293" spans="1:3" x14ac:dyDescent="0.25">
      <c r="A293" s="27">
        <v>269</v>
      </c>
      <c r="B293" s="27">
        <v>0.1105165339794983</v>
      </c>
      <c r="C293" s="27">
        <v>0.15415905819351922</v>
      </c>
    </row>
    <row r="294" spans="1:3" x14ac:dyDescent="0.25">
      <c r="A294" s="27">
        <v>270</v>
      </c>
      <c r="B294" s="27">
        <v>0.10775129352789456</v>
      </c>
      <c r="C294" s="27">
        <v>0.15690312466983072</v>
      </c>
    </row>
    <row r="295" spans="1:3" x14ac:dyDescent="0.25">
      <c r="A295" s="27">
        <v>271</v>
      </c>
      <c r="B295" s="27">
        <v>0.10415445776567106</v>
      </c>
      <c r="C295" s="27">
        <v>0.16029526511635589</v>
      </c>
    </row>
    <row r="296" spans="1:3" x14ac:dyDescent="0.25">
      <c r="A296" s="27">
        <v>272</v>
      </c>
      <c r="B296" s="27">
        <v>0.10202232796245712</v>
      </c>
      <c r="C296" s="27">
        <v>0.16181531041392661</v>
      </c>
    </row>
    <row r="297" spans="1:3" x14ac:dyDescent="0.25">
      <c r="A297" s="27">
        <v>273</v>
      </c>
      <c r="B297" s="27">
        <v>9.970766744653857E-2</v>
      </c>
      <c r="C297" s="27">
        <v>0.16370696669980289</v>
      </c>
    </row>
    <row r="298" spans="1:3" x14ac:dyDescent="0.25">
      <c r="A298" s="27">
        <v>274</v>
      </c>
      <c r="B298" s="27">
        <v>0.10017397164401189</v>
      </c>
      <c r="C298" s="27">
        <v>0.16298392309283022</v>
      </c>
    </row>
    <row r="299" spans="1:3" x14ac:dyDescent="0.25">
      <c r="A299" s="27">
        <v>275</v>
      </c>
      <c r="B299" s="27">
        <v>0.10384277103473429</v>
      </c>
      <c r="C299" s="27">
        <v>0.15912019192822868</v>
      </c>
    </row>
    <row r="300" spans="1:3" x14ac:dyDescent="0.25">
      <c r="A300" s="27">
        <v>276</v>
      </c>
      <c r="B300" s="27">
        <v>0.13413356275762836</v>
      </c>
      <c r="C300" s="27">
        <v>0.1283900235835975</v>
      </c>
    </row>
    <row r="301" spans="1:3" x14ac:dyDescent="0.25">
      <c r="A301" s="27">
        <v>277</v>
      </c>
      <c r="B301" s="27">
        <v>0.1058565009022038</v>
      </c>
      <c r="C301" s="27">
        <v>0.15645983444783942</v>
      </c>
    </row>
    <row r="302" spans="1:3" x14ac:dyDescent="0.25">
      <c r="A302" s="27">
        <v>278</v>
      </c>
      <c r="B302" s="27">
        <v>0.11828819540360055</v>
      </c>
      <c r="C302" s="27">
        <v>0.14381333942520699</v>
      </c>
    </row>
    <row r="303" spans="1:3" x14ac:dyDescent="0.25">
      <c r="A303" s="27">
        <v>279</v>
      </c>
      <c r="B303" s="27">
        <v>0.10230974583982104</v>
      </c>
      <c r="C303" s="27">
        <v>0.15973264337019821</v>
      </c>
    </row>
    <row r="304" spans="1:3" x14ac:dyDescent="0.25">
      <c r="A304" s="27">
        <v>280</v>
      </c>
      <c r="B304" s="27">
        <v>0.1169607809330401</v>
      </c>
      <c r="C304" s="27">
        <v>0.14505844983619062</v>
      </c>
    </row>
    <row r="305" spans="1:3" x14ac:dyDescent="0.25">
      <c r="A305" s="27">
        <v>281</v>
      </c>
      <c r="B305" s="27">
        <v>0.10546205967067744</v>
      </c>
      <c r="C305" s="27">
        <v>0.1564848429841898</v>
      </c>
    </row>
    <row r="306" spans="1:3" x14ac:dyDescent="0.25">
      <c r="A306" s="27">
        <v>282</v>
      </c>
      <c r="B306" s="27">
        <v>9.9962905890810819E-2</v>
      </c>
      <c r="C306" s="27">
        <v>0.16183966921648535</v>
      </c>
    </row>
    <row r="307" spans="1:3" x14ac:dyDescent="0.25">
      <c r="A307" s="27">
        <v>283</v>
      </c>
      <c r="B307" s="27">
        <v>0.10610594357585071</v>
      </c>
      <c r="C307" s="27">
        <v>0.15559249663212157</v>
      </c>
    </row>
    <row r="308" spans="1:3" x14ac:dyDescent="0.25">
      <c r="A308" s="27">
        <v>284</v>
      </c>
      <c r="B308" s="27">
        <v>0.11401255902979392</v>
      </c>
      <c r="C308" s="27">
        <v>0.1474644868783897</v>
      </c>
    </row>
    <row r="309" spans="1:3" x14ac:dyDescent="0.25">
      <c r="A309" s="27">
        <v>285</v>
      </c>
      <c r="B309" s="27">
        <v>0.10144767680690946</v>
      </c>
      <c r="C309" s="27">
        <v>0.15864200929174521</v>
      </c>
    </row>
    <row r="310" spans="1:3" x14ac:dyDescent="0.25">
      <c r="A310" s="27">
        <v>286</v>
      </c>
      <c r="B310" s="27">
        <v>0.1320974650718747</v>
      </c>
      <c r="C310" s="27">
        <v>0.12765707678357774</v>
      </c>
    </row>
    <row r="311" spans="1:3" x14ac:dyDescent="0.25">
      <c r="A311" s="27">
        <v>287</v>
      </c>
      <c r="B311" s="27">
        <v>0.10645535950525144</v>
      </c>
      <c r="C311" s="27">
        <v>0.15293030602375879</v>
      </c>
    </row>
    <row r="312" spans="1:3" x14ac:dyDescent="0.25">
      <c r="A312" s="27">
        <v>288</v>
      </c>
      <c r="B312" s="27">
        <v>0.11390069919744039</v>
      </c>
      <c r="C312" s="27">
        <v>0.14535856006181885</v>
      </c>
    </row>
    <row r="313" spans="1:3" x14ac:dyDescent="0.25">
      <c r="A313" s="27">
        <v>289</v>
      </c>
      <c r="B313" s="27">
        <v>9.9803066541612473E-2</v>
      </c>
      <c r="C313" s="27">
        <v>0.15945619271764677</v>
      </c>
    </row>
    <row r="314" spans="1:3" x14ac:dyDescent="0.25">
      <c r="A314" s="27">
        <v>290</v>
      </c>
      <c r="B314" s="27">
        <v>9.902163371072023E-2</v>
      </c>
      <c r="C314" s="27">
        <v>0.15995757233842908</v>
      </c>
    </row>
    <row r="315" spans="1:3" x14ac:dyDescent="0.25">
      <c r="A315" s="27">
        <v>291</v>
      </c>
      <c r="B315" s="27">
        <v>0.10633568180582478</v>
      </c>
      <c r="C315" s="27">
        <v>0.15252956642112556</v>
      </c>
    </row>
    <row r="316" spans="1:3" x14ac:dyDescent="0.25">
      <c r="A316" s="27">
        <v>292</v>
      </c>
      <c r="B316" s="27">
        <v>0.1004914149463645</v>
      </c>
      <c r="C316" s="27">
        <v>0.15806371813348341</v>
      </c>
    </row>
    <row r="317" spans="1:3" x14ac:dyDescent="0.25">
      <c r="A317" s="27">
        <v>293</v>
      </c>
      <c r="B317" s="27">
        <v>0.1026794165760006</v>
      </c>
      <c r="C317" s="27">
        <v>0.15538509955303165</v>
      </c>
    </row>
    <row r="318" spans="1:3" x14ac:dyDescent="0.25">
      <c r="A318" s="27">
        <v>294</v>
      </c>
      <c r="B318" s="27">
        <v>0.10064339841423614</v>
      </c>
      <c r="C318" s="27">
        <v>0.15713437936354163</v>
      </c>
    </row>
    <row r="319" spans="1:3" x14ac:dyDescent="0.25">
      <c r="A319" s="27">
        <v>295</v>
      </c>
      <c r="B319" s="27">
        <v>0.1110900771243683</v>
      </c>
      <c r="C319" s="27">
        <v>0.1460820540231727</v>
      </c>
    </row>
    <row r="320" spans="1:3" x14ac:dyDescent="0.25">
      <c r="A320" s="27">
        <v>296</v>
      </c>
      <c r="B320" s="27">
        <v>0.11603171836106327</v>
      </c>
      <c r="C320" s="27">
        <v>0.14071539002105868</v>
      </c>
    </row>
    <row r="321" spans="1:3" x14ac:dyDescent="0.25">
      <c r="A321" s="27">
        <v>297</v>
      </c>
      <c r="B321" s="27">
        <v>0.10058959060262941</v>
      </c>
      <c r="C321" s="27">
        <v>0.155970176161219</v>
      </c>
    </row>
    <row r="322" spans="1:3" x14ac:dyDescent="0.25">
      <c r="A322" s="27">
        <v>298</v>
      </c>
      <c r="B322" s="27">
        <v>9.9069685998231807E-2</v>
      </c>
      <c r="C322" s="27">
        <v>0.15747481661956925</v>
      </c>
    </row>
    <row r="323" spans="1:3" x14ac:dyDescent="0.25">
      <c r="A323" s="27">
        <v>299</v>
      </c>
      <c r="B323" s="27">
        <v>0.10166363306746815</v>
      </c>
      <c r="C323" s="27">
        <v>0.15461342320958812</v>
      </c>
    </row>
    <row r="324" spans="1:3" x14ac:dyDescent="0.25">
      <c r="A324" s="27">
        <v>300</v>
      </c>
      <c r="B324" s="27">
        <v>0.10020763092587176</v>
      </c>
      <c r="C324" s="27">
        <v>0.15593271995132124</v>
      </c>
    </row>
    <row r="325" spans="1:3" x14ac:dyDescent="0.25">
      <c r="A325" s="27">
        <v>301</v>
      </c>
      <c r="B325" s="27">
        <v>0.102981048896262</v>
      </c>
      <c r="C325" s="27">
        <v>0.153018951103738</v>
      </c>
    </row>
    <row r="326" spans="1:3" x14ac:dyDescent="0.25">
      <c r="A326" s="27">
        <v>302</v>
      </c>
      <c r="B326" s="27">
        <v>0.11340869690144657</v>
      </c>
      <c r="C326" s="27">
        <v>0.14251547371466716</v>
      </c>
    </row>
    <row r="327" spans="1:3" x14ac:dyDescent="0.25">
      <c r="A327" s="27">
        <v>303</v>
      </c>
      <c r="B327" s="27">
        <v>0.10094408912615613</v>
      </c>
      <c r="C327" s="27">
        <v>0.15486986436221598</v>
      </c>
    </row>
    <row r="328" spans="1:3" x14ac:dyDescent="0.25">
      <c r="A328" s="27">
        <v>304</v>
      </c>
      <c r="B328" s="27">
        <v>0.10074465167984709</v>
      </c>
      <c r="C328" s="27">
        <v>0.15468540913683404</v>
      </c>
    </row>
    <row r="329" spans="1:3" x14ac:dyDescent="0.25">
      <c r="A329" s="27">
        <v>305</v>
      </c>
      <c r="B329" s="27">
        <v>0.11874984357766956</v>
      </c>
      <c r="C329" s="27">
        <v>0.13593559074848333</v>
      </c>
    </row>
    <row r="330" spans="1:3" x14ac:dyDescent="0.25">
      <c r="A330" s="27">
        <v>306</v>
      </c>
      <c r="B330" s="27">
        <v>0.11021599739161919</v>
      </c>
      <c r="C330" s="27">
        <v>0.14440412581166623</v>
      </c>
    </row>
    <row r="331" spans="1:3" x14ac:dyDescent="0.25">
      <c r="A331" s="27">
        <v>307</v>
      </c>
      <c r="B331" s="27">
        <v>0.10335377541740207</v>
      </c>
      <c r="C331" s="27">
        <v>0.15117755549922143</v>
      </c>
    </row>
    <row r="332" spans="1:3" x14ac:dyDescent="0.25">
      <c r="A332" s="27">
        <v>308</v>
      </c>
      <c r="B332" s="27">
        <v>0.10043562956503935</v>
      </c>
      <c r="C332" s="27">
        <v>0.15404465717331192</v>
      </c>
    </row>
    <row r="333" spans="1:3" x14ac:dyDescent="0.25">
      <c r="A333" s="27">
        <v>309</v>
      </c>
      <c r="B333" s="27">
        <v>0.1002835779541469</v>
      </c>
      <c r="C333" s="27">
        <v>0.15399515065221009</v>
      </c>
    </row>
    <row r="334" spans="1:3" x14ac:dyDescent="0.25">
      <c r="A334" s="27">
        <v>310</v>
      </c>
      <c r="B334" s="27">
        <v>0.10492926591226559</v>
      </c>
      <c r="C334" s="27">
        <v>0.14903898805598836</v>
      </c>
    </row>
    <row r="335" spans="1:3" x14ac:dyDescent="0.25">
      <c r="A335" s="27">
        <v>311</v>
      </c>
      <c r="B335" s="27">
        <v>9.9783968089961927E-2</v>
      </c>
      <c r="C335" s="27">
        <v>0.15402313850902283</v>
      </c>
    </row>
    <row r="336" spans="1:3" x14ac:dyDescent="0.25">
      <c r="A336" s="27">
        <v>312</v>
      </c>
      <c r="B336" s="27">
        <v>9.9422520227267178E-2</v>
      </c>
      <c r="C336" s="27">
        <v>0.15409860653329621</v>
      </c>
    </row>
    <row r="337" spans="1:3" x14ac:dyDescent="0.25">
      <c r="A337" s="27">
        <v>313</v>
      </c>
      <c r="B337" s="27">
        <v>9.9212446924319575E-2</v>
      </c>
      <c r="C337" s="27">
        <v>0.15417246603506146</v>
      </c>
    </row>
    <row r="338" spans="1:3" x14ac:dyDescent="0.25">
      <c r="A338" s="27">
        <v>314</v>
      </c>
      <c r="B338" s="27">
        <v>0.10650739645492853</v>
      </c>
      <c r="C338" s="27">
        <v>0.14657902329815792</v>
      </c>
    </row>
    <row r="339" spans="1:3" x14ac:dyDescent="0.25">
      <c r="A339" s="27">
        <v>315</v>
      </c>
      <c r="B339" s="27">
        <v>0.1113681074340039</v>
      </c>
      <c r="C339" s="27">
        <v>0.14119700700956361</v>
      </c>
    </row>
    <row r="340" spans="1:3" x14ac:dyDescent="0.25">
      <c r="A340" s="27">
        <v>316</v>
      </c>
      <c r="B340" s="27">
        <v>0.10121650577678572</v>
      </c>
      <c r="C340" s="27">
        <v>0.15130874674846684</v>
      </c>
    </row>
    <row r="341" spans="1:3" x14ac:dyDescent="0.25">
      <c r="A341" s="27">
        <v>317</v>
      </c>
      <c r="B341" s="27">
        <v>9.9231511751935522E-2</v>
      </c>
      <c r="C341" s="27">
        <v>0.15325075775161057</v>
      </c>
    </row>
    <row r="342" spans="1:3" x14ac:dyDescent="0.25">
      <c r="A342" s="27">
        <v>318</v>
      </c>
      <c r="B342" s="27">
        <v>0.10033647865683135</v>
      </c>
      <c r="C342" s="27">
        <v>0.15212900457788267</v>
      </c>
    </row>
    <row r="343" spans="1:3" x14ac:dyDescent="0.25">
      <c r="A343" s="27">
        <v>319</v>
      </c>
      <c r="B343" s="27">
        <v>9.9097721991032381E-2</v>
      </c>
      <c r="C343" s="27">
        <v>0.15300311834510205</v>
      </c>
    </row>
    <row r="344" spans="1:3" x14ac:dyDescent="0.25">
      <c r="A344" s="27">
        <v>320</v>
      </c>
      <c r="B344" s="27">
        <v>0.13223064850978439</v>
      </c>
      <c r="C344" s="27">
        <v>0.11919071732876618</v>
      </c>
    </row>
    <row r="345" spans="1:3" x14ac:dyDescent="0.25">
      <c r="A345" s="27">
        <v>321</v>
      </c>
      <c r="B345" s="27">
        <v>0.11244165790587254</v>
      </c>
      <c r="C345" s="27">
        <v>0.13889524048984939</v>
      </c>
    </row>
    <row r="346" spans="1:3" x14ac:dyDescent="0.25">
      <c r="A346" s="27">
        <v>322</v>
      </c>
      <c r="B346" s="27">
        <v>0.1338084075849042</v>
      </c>
      <c r="C346" s="27">
        <v>0.11736731727503119</v>
      </c>
    </row>
    <row r="347" spans="1:3" x14ac:dyDescent="0.25">
      <c r="A347" s="27">
        <v>323</v>
      </c>
      <c r="B347" s="27">
        <v>0.10667195752293228</v>
      </c>
      <c r="C347" s="27">
        <v>0.14332804247706771</v>
      </c>
    </row>
    <row r="348" spans="1:3" x14ac:dyDescent="0.25">
      <c r="A348" s="27">
        <v>324</v>
      </c>
      <c r="B348" s="27">
        <v>9.8809493231190815E-2</v>
      </c>
      <c r="C348" s="27">
        <v>0.15119050676880919</v>
      </c>
    </row>
    <row r="349" spans="1:3" x14ac:dyDescent="0.25">
      <c r="A349" s="27">
        <v>325</v>
      </c>
      <c r="B349" s="27">
        <v>0.10370964057415417</v>
      </c>
      <c r="C349" s="27">
        <v>0.14629035942584584</v>
      </c>
    </row>
    <row r="350" spans="1:3" x14ac:dyDescent="0.25">
      <c r="A350" s="27">
        <v>326</v>
      </c>
      <c r="B350" s="27">
        <v>0.10005219793639146</v>
      </c>
      <c r="C350" s="27">
        <v>0.14994780206360853</v>
      </c>
    </row>
    <row r="351" spans="1:3" x14ac:dyDescent="0.25">
      <c r="A351" s="27">
        <v>327</v>
      </c>
      <c r="B351" s="27">
        <v>9.9569545240185811E-2</v>
      </c>
      <c r="C351" s="27">
        <v>0.14994689576561687</v>
      </c>
    </row>
    <row r="352" spans="1:3" x14ac:dyDescent="0.25">
      <c r="A352" s="27">
        <v>328</v>
      </c>
      <c r="B352" s="27">
        <v>0.11323287162952403</v>
      </c>
      <c r="C352" s="27">
        <v>0.13624301935580091</v>
      </c>
    </row>
    <row r="353" spans="1:3" x14ac:dyDescent="0.25">
      <c r="A353" s="27">
        <v>329</v>
      </c>
      <c r="B353" s="27">
        <v>9.9726293922746179E-2</v>
      </c>
      <c r="C353" s="27">
        <v>0.14968268952879049</v>
      </c>
    </row>
    <row r="354" spans="1:3" x14ac:dyDescent="0.25">
      <c r="A354" s="27">
        <v>330</v>
      </c>
      <c r="B354" s="27">
        <v>9.8695985023092708E-2</v>
      </c>
      <c r="C354" s="27">
        <v>0.15068057358039857</v>
      </c>
    </row>
    <row r="355" spans="1:3" x14ac:dyDescent="0.25">
      <c r="A355" s="27">
        <v>331</v>
      </c>
      <c r="B355" s="27">
        <v>0.10087281918800585</v>
      </c>
      <c r="C355" s="27">
        <v>0.14847101283299152</v>
      </c>
    </row>
    <row r="356" spans="1:3" x14ac:dyDescent="0.25">
      <c r="A356" s="27">
        <v>332</v>
      </c>
      <c r="B356" s="27">
        <v>0.10069180495711115</v>
      </c>
      <c r="C356" s="27">
        <v>0.1480182053628063</v>
      </c>
    </row>
    <row r="357" spans="1:3" x14ac:dyDescent="0.25">
      <c r="A357" s="27">
        <v>333</v>
      </c>
      <c r="B357" s="27">
        <v>0.10012086477707742</v>
      </c>
      <c r="C357" s="27">
        <v>0.14858379843535779</v>
      </c>
    </row>
    <row r="358" spans="1:3" x14ac:dyDescent="0.25">
      <c r="A358" s="27">
        <v>334</v>
      </c>
      <c r="B358" s="27">
        <v>9.9118009522408054E-2</v>
      </c>
      <c r="C358" s="27">
        <v>0.1494695610990609</v>
      </c>
    </row>
    <row r="359" spans="1:3" x14ac:dyDescent="0.25">
      <c r="A359" s="27">
        <v>335</v>
      </c>
      <c r="B359" s="27">
        <v>9.9939676642830433E-2</v>
      </c>
      <c r="C359" s="27">
        <v>0.148426336429065</v>
      </c>
    </row>
    <row r="360" spans="1:3" x14ac:dyDescent="0.25">
      <c r="A360" s="27">
        <v>336</v>
      </c>
      <c r="B360" s="27">
        <v>0.10641588539227038</v>
      </c>
      <c r="C360" s="27">
        <v>0.14183586285947786</v>
      </c>
    </row>
    <row r="361" spans="1:3" x14ac:dyDescent="0.25">
      <c r="A361" s="27">
        <v>337</v>
      </c>
      <c r="B361" s="27">
        <v>0.1021623915455115</v>
      </c>
      <c r="C361" s="27">
        <v>0.14589962395836448</v>
      </c>
    </row>
    <row r="362" spans="1:3" x14ac:dyDescent="0.25">
      <c r="A362" s="27">
        <v>338</v>
      </c>
      <c r="B362" s="27">
        <v>9.9732959507124713E-2</v>
      </c>
      <c r="C362" s="27">
        <v>0.14776704049287528</v>
      </c>
    </row>
    <row r="363" spans="1:3" x14ac:dyDescent="0.25">
      <c r="A363" s="27">
        <v>339</v>
      </c>
      <c r="B363" s="27">
        <v>0.10579108605015998</v>
      </c>
      <c r="C363" s="27">
        <v>0.14165267673102611</v>
      </c>
    </row>
    <row r="364" spans="1:3" x14ac:dyDescent="0.25">
      <c r="A364" s="27">
        <v>340</v>
      </c>
      <c r="B364" s="27">
        <v>0.11017093152718675</v>
      </c>
      <c r="C364" s="27">
        <v>0.13686798556249175</v>
      </c>
    </row>
    <row r="365" spans="1:3" x14ac:dyDescent="0.25">
      <c r="A365" s="27">
        <v>341</v>
      </c>
      <c r="B365" s="27">
        <v>0.1020017518132286</v>
      </c>
      <c r="C365" s="27">
        <v>0.14503716527644991</v>
      </c>
    </row>
    <row r="366" spans="1:3" x14ac:dyDescent="0.25">
      <c r="A366" s="27">
        <v>342</v>
      </c>
      <c r="B366" s="27">
        <v>9.9877522709045083E-2</v>
      </c>
      <c r="C366" s="27">
        <v>0.14698440197714741</v>
      </c>
    </row>
    <row r="367" spans="1:3" x14ac:dyDescent="0.25">
      <c r="A367" s="27">
        <v>343</v>
      </c>
      <c r="B367" s="27">
        <v>9.9645350295724161E-2</v>
      </c>
      <c r="C367" s="27">
        <v>0.14696098454590481</v>
      </c>
    </row>
    <row r="368" spans="1:3" x14ac:dyDescent="0.25">
      <c r="A368" s="27">
        <v>344</v>
      </c>
      <c r="B368" s="27">
        <v>9.9496971923884181E-2</v>
      </c>
      <c r="C368" s="27">
        <v>0.14696195158886369</v>
      </c>
    </row>
    <row r="369" spans="1:3" x14ac:dyDescent="0.25">
      <c r="A369" s="27">
        <v>345</v>
      </c>
      <c r="B369" s="27">
        <v>0.10065471460404204</v>
      </c>
      <c r="C369" s="27">
        <v>0.14561394211237585</v>
      </c>
    </row>
    <row r="370" spans="1:3" x14ac:dyDescent="0.25">
      <c r="A370" s="27">
        <v>346</v>
      </c>
      <c r="B370" s="27">
        <v>9.9184726083467997E-2</v>
      </c>
      <c r="C370" s="27">
        <v>0.14671691326079428</v>
      </c>
    </row>
    <row r="371" spans="1:3" x14ac:dyDescent="0.25">
      <c r="A371" s="27">
        <v>347</v>
      </c>
      <c r="B371" s="27">
        <v>0.1055451845460966</v>
      </c>
      <c r="C371" s="27">
        <v>0.14023794798402386</v>
      </c>
    </row>
    <row r="372" spans="1:3" x14ac:dyDescent="0.25">
      <c r="A372" s="27">
        <v>348</v>
      </c>
      <c r="B372" s="27">
        <v>0.10018318092729532</v>
      </c>
      <c r="C372" s="27">
        <v>0.14553110478699038</v>
      </c>
    </row>
    <row r="373" spans="1:3" x14ac:dyDescent="0.25">
      <c r="A373" s="27">
        <v>349</v>
      </c>
      <c r="B373" s="27">
        <v>9.9871008267484171E-2</v>
      </c>
      <c r="C373" s="27">
        <v>0.14551157748449473</v>
      </c>
    </row>
    <row r="374" spans="1:3" x14ac:dyDescent="0.25">
      <c r="A374" s="27">
        <v>350</v>
      </c>
      <c r="B374" s="27">
        <v>9.8580765635978035E-2</v>
      </c>
      <c r="C374" s="27">
        <v>0.14651727357970823</v>
      </c>
    </row>
    <row r="375" spans="1:3" x14ac:dyDescent="0.25">
      <c r="A375" s="27">
        <v>351</v>
      </c>
      <c r="B375" s="27">
        <v>0.10216582640906903</v>
      </c>
      <c r="C375" s="27">
        <v>0.14241353178694138</v>
      </c>
    </row>
    <row r="376" spans="1:3" x14ac:dyDescent="0.25">
      <c r="A376" s="27">
        <v>352</v>
      </c>
      <c r="B376" s="27">
        <v>0.10089864059749885</v>
      </c>
      <c r="C376" s="27">
        <v>0.14324851659313659</v>
      </c>
    </row>
    <row r="377" spans="1:3" x14ac:dyDescent="0.25">
      <c r="A377" s="27">
        <v>353</v>
      </c>
      <c r="B377" s="27">
        <v>0.1002588397606626</v>
      </c>
      <c r="C377" s="27">
        <v>0.14388020631856133</v>
      </c>
    </row>
    <row r="378" spans="1:3" x14ac:dyDescent="0.25">
      <c r="A378" s="27">
        <v>354</v>
      </c>
      <c r="B378" s="27">
        <v>0.1016322745184273</v>
      </c>
      <c r="C378" s="27">
        <v>0.14224958202165711</v>
      </c>
    </row>
    <row r="379" spans="1:3" x14ac:dyDescent="0.25">
      <c r="A379" s="27">
        <v>355</v>
      </c>
      <c r="B379" s="27">
        <v>0.10214314449039018</v>
      </c>
      <c r="C379" s="27">
        <v>0.14116302547468546</v>
      </c>
    </row>
    <row r="380" spans="1:3" x14ac:dyDescent="0.25">
      <c r="A380" s="27">
        <v>356</v>
      </c>
      <c r="B380" s="27">
        <v>0.10950584391815182</v>
      </c>
      <c r="C380" s="27">
        <v>0.1332925099913132</v>
      </c>
    </row>
    <row r="381" spans="1:3" x14ac:dyDescent="0.25">
      <c r="A381" s="27">
        <v>357</v>
      </c>
      <c r="B381" s="27">
        <v>0.1058843973358647</v>
      </c>
      <c r="C381" s="27">
        <v>0.13664483609852246</v>
      </c>
    </row>
    <row r="382" spans="1:3" x14ac:dyDescent="0.25">
      <c r="A382" s="27">
        <v>358</v>
      </c>
      <c r="B382" s="27">
        <v>0.10062063204803021</v>
      </c>
      <c r="C382" s="27">
        <v>0.14173744655458989</v>
      </c>
    </row>
    <row r="383" spans="1:3" x14ac:dyDescent="0.25">
      <c r="A383" s="27">
        <v>359</v>
      </c>
      <c r="B383" s="27">
        <v>0.10012086477707742</v>
      </c>
      <c r="C383" s="27">
        <v>0.14170920058239972</v>
      </c>
    </row>
    <row r="384" spans="1:3" x14ac:dyDescent="0.25">
      <c r="A384" s="27">
        <v>360</v>
      </c>
      <c r="B384" s="27">
        <v>9.9857732260507676E-2</v>
      </c>
      <c r="C384" s="27">
        <v>0.14195586975460567</v>
      </c>
    </row>
    <row r="385" spans="1:3" x14ac:dyDescent="0.25">
      <c r="A385" s="27">
        <v>361</v>
      </c>
      <c r="B385" s="27">
        <v>0.1032010630592762</v>
      </c>
      <c r="C385" s="27">
        <v>0.13835299099477785</v>
      </c>
    </row>
    <row r="386" spans="1:3" x14ac:dyDescent="0.25">
      <c r="A386" s="27">
        <v>362</v>
      </c>
      <c r="B386" s="27">
        <v>0.10252312468137599</v>
      </c>
      <c r="C386" s="27">
        <v>0.13885618566345159</v>
      </c>
    </row>
    <row r="387" spans="1:3" x14ac:dyDescent="0.25">
      <c r="A387" s="27">
        <v>363</v>
      </c>
      <c r="B387" s="27">
        <v>0.11954322616760862</v>
      </c>
      <c r="C387" s="27">
        <v>0.12152820240381995</v>
      </c>
    </row>
    <row r="388" spans="1:3" x14ac:dyDescent="0.25">
      <c r="A388" s="27">
        <v>364</v>
      </c>
      <c r="B388" s="27">
        <v>9.9497491315203856E-2</v>
      </c>
      <c r="C388" s="27">
        <v>0.14153836525850133</v>
      </c>
    </row>
    <row r="389" spans="1:3" x14ac:dyDescent="0.25">
      <c r="A389" s="27">
        <v>365</v>
      </c>
      <c r="B389" s="27">
        <v>0.10094548478963458</v>
      </c>
      <c r="C389" s="27">
        <v>0.13993993187703208</v>
      </c>
    </row>
    <row r="390" spans="1:3" x14ac:dyDescent="0.25">
      <c r="A390" s="27">
        <v>366</v>
      </c>
      <c r="B390" s="27">
        <v>0.10049973900667696</v>
      </c>
      <c r="C390" s="27">
        <v>0.14000659010724709</v>
      </c>
    </row>
    <row r="391" spans="1:3" x14ac:dyDescent="0.25">
      <c r="A391" s="27">
        <v>367</v>
      </c>
      <c r="B391" s="27">
        <v>9.9328386578259292E-2</v>
      </c>
      <c r="C391" s="27">
        <v>0.14093135368148096</v>
      </c>
    </row>
    <row r="392" spans="1:3" x14ac:dyDescent="0.25">
      <c r="A392" s="27">
        <v>368</v>
      </c>
      <c r="B392" s="27">
        <v>0.10442708792835778</v>
      </c>
      <c r="C392" s="27">
        <v>0.13494107732073093</v>
      </c>
    </row>
    <row r="393" spans="1:3" x14ac:dyDescent="0.25">
      <c r="A393" s="27">
        <v>369</v>
      </c>
      <c r="B393" s="27">
        <v>0.10006321400708974</v>
      </c>
      <c r="C393" s="27">
        <v>0.13929848812056983</v>
      </c>
    </row>
    <row r="394" spans="1:3" x14ac:dyDescent="0.25">
      <c r="A394" s="27">
        <v>370</v>
      </c>
      <c r="B394" s="27">
        <v>9.9402557667789965E-2</v>
      </c>
      <c r="C394" s="27">
        <v>0.13992216924382872</v>
      </c>
    </row>
    <row r="395" spans="1:3" x14ac:dyDescent="0.25">
      <c r="A395" s="27">
        <v>371</v>
      </c>
      <c r="B395" s="27">
        <v>0.10116354059310123</v>
      </c>
      <c r="C395" s="27">
        <v>0.13810026308788037</v>
      </c>
    </row>
    <row r="396" spans="1:3" x14ac:dyDescent="0.25">
      <c r="A396" s="27">
        <v>372</v>
      </c>
      <c r="B396" s="27">
        <v>0.10135294408995693</v>
      </c>
      <c r="C396" s="27">
        <v>0.13784971371735202</v>
      </c>
    </row>
    <row r="397" spans="1:3" x14ac:dyDescent="0.25">
      <c r="A397" s="27">
        <v>373</v>
      </c>
      <c r="B397" s="27">
        <v>0.10438157958152861</v>
      </c>
      <c r="C397" s="27">
        <v>0.13470138985078581</v>
      </c>
    </row>
    <row r="398" spans="1:3" x14ac:dyDescent="0.25">
      <c r="A398" s="27">
        <v>374</v>
      </c>
      <c r="B398" s="27">
        <v>0.10175829360367381</v>
      </c>
      <c r="C398" s="27">
        <v>0.13677381648806933</v>
      </c>
    </row>
    <row r="399" spans="1:3" x14ac:dyDescent="0.25">
      <c r="A399" s="27">
        <v>375</v>
      </c>
      <c r="B399" s="27">
        <v>9.884783485119758E-2</v>
      </c>
      <c r="C399" s="27">
        <v>0.13952425817205824</v>
      </c>
    </row>
    <row r="400" spans="1:3" x14ac:dyDescent="0.25">
      <c r="A400" s="27">
        <v>376</v>
      </c>
      <c r="B400" s="27">
        <v>0.13356811775233712</v>
      </c>
      <c r="C400" s="27">
        <v>0.10437835730753997</v>
      </c>
    </row>
    <row r="401" spans="1:3" x14ac:dyDescent="0.25">
      <c r="A401" s="27">
        <v>377</v>
      </c>
      <c r="B401" s="27">
        <v>0.10064955552700706</v>
      </c>
      <c r="C401" s="27">
        <v>0.13726866008637584</v>
      </c>
    </row>
    <row r="402" spans="1:3" x14ac:dyDescent="0.25">
      <c r="A402" s="27">
        <v>378</v>
      </c>
      <c r="B402" s="27">
        <v>0.10210629379030194</v>
      </c>
      <c r="C402" s="27">
        <v>0.13566999555999948</v>
      </c>
    </row>
    <row r="403" spans="1:3" x14ac:dyDescent="0.25">
      <c r="A403" s="27">
        <v>379</v>
      </c>
      <c r="B403" s="27">
        <v>0.13683419837738592</v>
      </c>
      <c r="C403" s="27">
        <v>0.10082813928495174</v>
      </c>
    </row>
    <row r="404" spans="1:3" x14ac:dyDescent="0.25">
      <c r="A404" s="27">
        <v>380</v>
      </c>
      <c r="B404" s="27">
        <v>0.11337302220859273</v>
      </c>
      <c r="C404" s="27">
        <v>0.12425074016764491</v>
      </c>
    </row>
    <row r="405" spans="1:3" x14ac:dyDescent="0.25">
      <c r="A405" s="27">
        <v>381</v>
      </c>
      <c r="B405" s="27">
        <v>0.10070016812372949</v>
      </c>
      <c r="C405" s="27">
        <v>0.13674275425069971</v>
      </c>
    </row>
    <row r="406" spans="1:3" x14ac:dyDescent="0.25">
      <c r="A406" s="27">
        <v>382</v>
      </c>
      <c r="B406" s="27">
        <v>9.9655253408838074E-2</v>
      </c>
      <c r="C406" s="27">
        <v>0.13778766896559114</v>
      </c>
    </row>
    <row r="407" spans="1:3" x14ac:dyDescent="0.25">
      <c r="A407" s="27">
        <v>383</v>
      </c>
      <c r="B407" s="27">
        <v>9.9782403457381985E-2</v>
      </c>
      <c r="C407" s="27">
        <v>0.1376369513813277</v>
      </c>
    </row>
    <row r="408" spans="1:3" x14ac:dyDescent="0.25">
      <c r="A408" s="27">
        <v>384</v>
      </c>
      <c r="B408" s="27">
        <v>0.11007795087787919</v>
      </c>
      <c r="C408" s="27">
        <v>0.12728805218490793</v>
      </c>
    </row>
    <row r="409" spans="1:3" x14ac:dyDescent="0.25">
      <c r="A409" s="27">
        <v>385</v>
      </c>
      <c r="B409" s="27">
        <v>0.10044755247367426</v>
      </c>
      <c r="C409" s="27">
        <v>0.13687496273930749</v>
      </c>
    </row>
    <row r="410" spans="1:3" x14ac:dyDescent="0.25">
      <c r="A410" s="27">
        <v>386</v>
      </c>
      <c r="B410" s="27">
        <v>0.10384677626768829</v>
      </c>
      <c r="C410" s="27">
        <v>0.13295971899618181</v>
      </c>
    </row>
    <row r="411" spans="1:3" x14ac:dyDescent="0.25">
      <c r="A411" s="27">
        <v>387</v>
      </c>
      <c r="B411" s="27">
        <v>0.10050588956235228</v>
      </c>
      <c r="C411" s="27">
        <v>0.13618050097019213</v>
      </c>
    </row>
    <row r="412" spans="1:3" x14ac:dyDescent="0.25">
      <c r="A412" s="27">
        <v>388</v>
      </c>
      <c r="B412" s="27">
        <v>0.10050588956235228</v>
      </c>
      <c r="C412" s="27">
        <v>0.13606435837153202</v>
      </c>
    </row>
    <row r="413" spans="1:3" x14ac:dyDescent="0.25">
      <c r="A413" s="27">
        <v>389</v>
      </c>
      <c r="B413" s="27">
        <v>9.9869061495452813E-2</v>
      </c>
      <c r="C413" s="27">
        <v>0.13624204961565828</v>
      </c>
    </row>
    <row r="414" spans="1:3" x14ac:dyDescent="0.25">
      <c r="A414" s="27">
        <v>390</v>
      </c>
      <c r="B414" s="27">
        <v>9.8956399572831547E-2</v>
      </c>
      <c r="C414" s="27">
        <v>0.13681595815074571</v>
      </c>
    </row>
    <row r="415" spans="1:3" x14ac:dyDescent="0.25">
      <c r="A415" s="27">
        <v>391</v>
      </c>
      <c r="B415" s="27">
        <v>0.10189703750914825</v>
      </c>
      <c r="C415" s="27">
        <v>0.13377951673709312</v>
      </c>
    </row>
    <row r="416" spans="1:3" x14ac:dyDescent="0.25">
      <c r="A416" s="27">
        <v>392</v>
      </c>
      <c r="B416" s="27">
        <v>0.10173096842459042</v>
      </c>
      <c r="C416" s="27">
        <v>0.13390121548345554</v>
      </c>
    </row>
    <row r="417" spans="1:3" x14ac:dyDescent="0.25">
      <c r="A417" s="27">
        <v>393</v>
      </c>
      <c r="B417" s="27">
        <v>9.9548367190595455E-2</v>
      </c>
      <c r="C417" s="27">
        <v>0.13605372705024224</v>
      </c>
    </row>
    <row r="418" spans="1:3" x14ac:dyDescent="0.25">
      <c r="A418" s="27">
        <v>394</v>
      </c>
      <c r="B418" s="27">
        <v>0.10311116479911986</v>
      </c>
      <c r="C418" s="27">
        <v>0.13221304545794627</v>
      </c>
    </row>
    <row r="419" spans="1:3" x14ac:dyDescent="0.25">
      <c r="A419" s="27">
        <v>395</v>
      </c>
      <c r="B419" s="27">
        <v>0.10011574816863524</v>
      </c>
      <c r="C419" s="27">
        <v>0.13508071004940569</v>
      </c>
    </row>
    <row r="420" spans="1:3" x14ac:dyDescent="0.25">
      <c r="A420" s="27">
        <v>396</v>
      </c>
      <c r="B420" s="27">
        <v>9.9589564200016939E-2</v>
      </c>
      <c r="C420" s="27">
        <v>0.13519304449563524</v>
      </c>
    </row>
    <row r="421" spans="1:3" x14ac:dyDescent="0.25">
      <c r="A421" s="27">
        <v>397</v>
      </c>
      <c r="B421" s="27">
        <v>9.9070982869219226E-2</v>
      </c>
      <c r="C421" s="27">
        <v>0.13559568379744744</v>
      </c>
    </row>
    <row r="422" spans="1:3" x14ac:dyDescent="0.25">
      <c r="A422" s="27">
        <v>398</v>
      </c>
      <c r="B422" s="27">
        <v>0.10055150861274029</v>
      </c>
      <c r="C422" s="27">
        <v>0.13389825215280995</v>
      </c>
    </row>
    <row r="423" spans="1:3" x14ac:dyDescent="0.25">
      <c r="A423" s="27">
        <v>399</v>
      </c>
      <c r="B423" s="27">
        <v>0.10170909201633617</v>
      </c>
      <c r="C423" s="27">
        <v>0.13233346117515321</v>
      </c>
    </row>
    <row r="424" spans="1:3" x14ac:dyDescent="0.25">
      <c r="A424" s="27">
        <v>400</v>
      </c>
      <c r="B424" s="27">
        <v>0.10230507080195436</v>
      </c>
      <c r="C424" s="27">
        <v>0.13161305785301641</v>
      </c>
    </row>
    <row r="425" spans="1:3" x14ac:dyDescent="0.25">
      <c r="A425" s="27">
        <v>401</v>
      </c>
      <c r="B425" s="27">
        <v>0.10529268419009362</v>
      </c>
      <c r="C425" s="27">
        <v>0.12860562089465216</v>
      </c>
    </row>
    <row r="426" spans="1:3" x14ac:dyDescent="0.25">
      <c r="A426" s="27">
        <v>402</v>
      </c>
      <c r="B426" s="27">
        <v>0.10926085013204416</v>
      </c>
      <c r="C426" s="27">
        <v>0.12456999563910011</v>
      </c>
    </row>
    <row r="427" spans="1:3" x14ac:dyDescent="0.25">
      <c r="A427" s="27">
        <v>403</v>
      </c>
      <c r="B427" s="27">
        <v>0.10021337956647208</v>
      </c>
      <c r="C427" s="27">
        <v>0.13339806262661491</v>
      </c>
    </row>
    <row r="428" spans="1:3" x14ac:dyDescent="0.25">
      <c r="A428" s="27">
        <v>404</v>
      </c>
      <c r="B428" s="27">
        <v>0.10036490179144604</v>
      </c>
      <c r="C428" s="27">
        <v>0.13323089873348831</v>
      </c>
    </row>
    <row r="429" spans="1:3" x14ac:dyDescent="0.25">
      <c r="A429" s="27">
        <v>405</v>
      </c>
      <c r="B429" s="27">
        <v>0.10063423115744388</v>
      </c>
      <c r="C429" s="27">
        <v>0.13294241117832253</v>
      </c>
    </row>
    <row r="430" spans="1:3" x14ac:dyDescent="0.25">
      <c r="A430" s="27">
        <v>406</v>
      </c>
      <c r="B430" s="27">
        <v>9.9486706307212971E-2</v>
      </c>
      <c r="C430" s="27">
        <v>0.13406592527173439</v>
      </c>
    </row>
    <row r="431" spans="1:3" x14ac:dyDescent="0.25">
      <c r="A431" s="27">
        <v>407</v>
      </c>
      <c r="B431" s="27">
        <v>0.10592333657428721</v>
      </c>
      <c r="C431" s="27">
        <v>0.12757245429855285</v>
      </c>
    </row>
    <row r="432" spans="1:3" x14ac:dyDescent="0.25">
      <c r="A432" s="27">
        <v>408</v>
      </c>
      <c r="B432" s="27">
        <v>0.114298080362217</v>
      </c>
      <c r="C432" s="27">
        <v>0.11903525297111633</v>
      </c>
    </row>
    <row r="433" spans="1:3" x14ac:dyDescent="0.25">
      <c r="A433" s="27">
        <v>409</v>
      </c>
      <c r="B433" s="27">
        <v>0.10234936059788519</v>
      </c>
      <c r="C433" s="27">
        <v>0.13083449590435697</v>
      </c>
    </row>
    <row r="434" spans="1:3" x14ac:dyDescent="0.25">
      <c r="A434" s="27">
        <v>410</v>
      </c>
      <c r="B434" s="27">
        <v>9.9814991428496716E-2</v>
      </c>
      <c r="C434" s="27">
        <v>0.13328524167173639</v>
      </c>
    </row>
    <row r="435" spans="1:3" x14ac:dyDescent="0.25">
      <c r="A435" s="27">
        <v>411</v>
      </c>
      <c r="B435" s="27">
        <v>0.10004541323414172</v>
      </c>
      <c r="C435" s="27">
        <v>0.13290913222040374</v>
      </c>
    </row>
    <row r="436" spans="1:3" x14ac:dyDescent="0.25">
      <c r="A436" s="27">
        <v>412</v>
      </c>
      <c r="B436" s="27">
        <v>9.9605428370983684E-2</v>
      </c>
      <c r="C436" s="27">
        <v>0.13332629853664685</v>
      </c>
    </row>
    <row r="437" spans="1:3" x14ac:dyDescent="0.25">
      <c r="A437" s="27">
        <v>413</v>
      </c>
      <c r="B437" s="27">
        <v>0.10053644708499314</v>
      </c>
      <c r="C437" s="27">
        <v>0.13226778571923964</v>
      </c>
    </row>
    <row r="438" spans="1:3" x14ac:dyDescent="0.25">
      <c r="A438" s="27">
        <v>414</v>
      </c>
      <c r="B438" s="27">
        <v>0.10165337722290047</v>
      </c>
      <c r="C438" s="27">
        <v>0.13090476231198325</v>
      </c>
    </row>
    <row r="439" spans="1:3" x14ac:dyDescent="0.25">
      <c r="A439" s="27">
        <v>415</v>
      </c>
      <c r="B439" s="27">
        <v>0.10019484333844028</v>
      </c>
      <c r="C439" s="27">
        <v>0.13226129701243691</v>
      </c>
    </row>
    <row r="440" spans="1:3" x14ac:dyDescent="0.25">
      <c r="A440" s="27">
        <v>416</v>
      </c>
      <c r="B440" s="27">
        <v>9.8906138693956785E-2</v>
      </c>
      <c r="C440" s="27">
        <v>0.13338847886978258</v>
      </c>
    </row>
    <row r="441" spans="1:3" x14ac:dyDescent="0.25">
      <c r="A441" s="27">
        <v>417</v>
      </c>
      <c r="B441" s="27">
        <v>9.9621959421510017E-2</v>
      </c>
      <c r="C441" s="27">
        <v>0.13267265814222934</v>
      </c>
    </row>
    <row r="442" spans="1:3" x14ac:dyDescent="0.25">
      <c r="A442" s="27">
        <v>418</v>
      </c>
      <c r="B442" s="27">
        <v>0.10023087185858452</v>
      </c>
      <c r="C442" s="27">
        <v>0.13191198528427261</v>
      </c>
    </row>
    <row r="443" spans="1:3" x14ac:dyDescent="0.25">
      <c r="A443" s="27">
        <v>419</v>
      </c>
      <c r="B443" s="27">
        <v>9.9873156523613893E-2</v>
      </c>
      <c r="C443" s="27">
        <v>0.13220875473918475</v>
      </c>
    </row>
    <row r="444" spans="1:3" x14ac:dyDescent="0.25">
      <c r="A444" s="27">
        <v>420</v>
      </c>
      <c r="B444" s="27">
        <v>0.10427702273319496</v>
      </c>
      <c r="C444" s="27">
        <v>0.127681740153403</v>
      </c>
    </row>
    <row r="445" spans="1:3" x14ac:dyDescent="0.25">
      <c r="A445" s="27">
        <v>421</v>
      </c>
      <c r="B445" s="27">
        <v>0.10006260444772662</v>
      </c>
      <c r="C445" s="27">
        <v>0.13178558037075522</v>
      </c>
    </row>
    <row r="446" spans="1:3" x14ac:dyDescent="0.25">
      <c r="A446" s="27">
        <v>422</v>
      </c>
      <c r="B446" s="27">
        <v>9.9718236279462927E-2</v>
      </c>
      <c r="C446" s="27">
        <v>0.13204646960289002</v>
      </c>
    </row>
    <row r="447" spans="1:3" x14ac:dyDescent="0.25">
      <c r="A447" s="27">
        <v>423</v>
      </c>
      <c r="B447" s="27">
        <v>0.10104492426173706</v>
      </c>
      <c r="C447" s="27">
        <v>0.13058091092757251</v>
      </c>
    </row>
    <row r="448" spans="1:3" x14ac:dyDescent="0.25">
      <c r="A448" s="27">
        <v>424</v>
      </c>
      <c r="B448" s="27">
        <v>0.10023355495813348</v>
      </c>
      <c r="C448" s="27">
        <v>0.13134539241028759</v>
      </c>
    </row>
    <row r="449" spans="1:3" x14ac:dyDescent="0.25">
      <c r="A449" s="27">
        <v>425</v>
      </c>
      <c r="B449" s="27">
        <v>0.10151947071086732</v>
      </c>
      <c r="C449" s="27">
        <v>0.13005947665755374</v>
      </c>
    </row>
    <row r="450" spans="1:3" x14ac:dyDescent="0.25">
      <c r="A450" s="27">
        <v>426</v>
      </c>
      <c r="B450" s="27">
        <v>0.10228911246221244</v>
      </c>
      <c r="C450" s="27">
        <v>0.12922997770838057</v>
      </c>
    </row>
    <row r="451" spans="1:3" x14ac:dyDescent="0.25">
      <c r="A451" s="27">
        <v>427</v>
      </c>
      <c r="B451" s="27">
        <v>0.10012086477707742</v>
      </c>
      <c r="C451" s="27">
        <v>0.13099024633403367</v>
      </c>
    </row>
    <row r="452" spans="1:3" x14ac:dyDescent="0.25">
      <c r="A452" s="27">
        <v>428</v>
      </c>
      <c r="B452" s="27">
        <v>0.10564235558425035</v>
      </c>
      <c r="C452" s="27">
        <v>0.12529446358786295</v>
      </c>
    </row>
    <row r="453" spans="1:3" x14ac:dyDescent="0.25">
      <c r="A453" s="27">
        <v>429</v>
      </c>
      <c r="B453" s="27">
        <v>0.10662285494057815</v>
      </c>
      <c r="C453" s="27">
        <v>0.12398422769011323</v>
      </c>
    </row>
    <row r="454" spans="1:3" x14ac:dyDescent="0.25">
      <c r="A454" s="27">
        <v>430</v>
      </c>
      <c r="B454" s="27">
        <v>9.9907540233884609E-2</v>
      </c>
      <c r="C454" s="27">
        <v>0.13060283553728758</v>
      </c>
    </row>
    <row r="455" spans="1:3" x14ac:dyDescent="0.25">
      <c r="A455" s="27">
        <v>431</v>
      </c>
      <c r="B455" s="27">
        <v>9.918158454668001E-2</v>
      </c>
      <c r="C455" s="27">
        <v>0.13128716545331998</v>
      </c>
    </row>
    <row r="456" spans="1:3" x14ac:dyDescent="0.25">
      <c r="A456" s="27">
        <v>432</v>
      </c>
      <c r="B456" s="27">
        <v>0.10074297378973826</v>
      </c>
      <c r="C456" s="27">
        <v>0.12964918307300682</v>
      </c>
    </row>
    <row r="457" spans="1:3" x14ac:dyDescent="0.25">
      <c r="A457" s="27">
        <v>433</v>
      </c>
      <c r="B457" s="27">
        <v>0.11025002511076426</v>
      </c>
      <c r="C457" s="27">
        <v>0.12003388656116004</v>
      </c>
    </row>
    <row r="458" spans="1:3" x14ac:dyDescent="0.25">
      <c r="A458" s="27">
        <v>434</v>
      </c>
      <c r="B458" s="27">
        <v>0.10039978036955999</v>
      </c>
      <c r="C458" s="27">
        <v>0.12975894978917016</v>
      </c>
    </row>
    <row r="459" spans="1:3" x14ac:dyDescent="0.25">
      <c r="A459" s="27">
        <v>435</v>
      </c>
      <c r="B459" s="27">
        <v>9.9692973641586427E-2</v>
      </c>
      <c r="C459" s="27">
        <v>0.13045778012725778</v>
      </c>
    </row>
    <row r="460" spans="1:3" x14ac:dyDescent="0.25">
      <c r="A460" s="27">
        <v>436</v>
      </c>
      <c r="B460" s="27">
        <v>0.10492342245376014</v>
      </c>
      <c r="C460" s="27">
        <v>0.12520706390448422</v>
      </c>
    </row>
    <row r="461" spans="1:3" x14ac:dyDescent="0.25">
      <c r="A461" s="27">
        <v>437</v>
      </c>
      <c r="B461" s="27">
        <v>0.10429559892684999</v>
      </c>
      <c r="C461" s="27">
        <v>0.12582992408570232</v>
      </c>
    </row>
    <row r="462" spans="1:3" x14ac:dyDescent="0.25">
      <c r="A462" s="27">
        <v>438</v>
      </c>
      <c r="B462" s="27">
        <v>0.10087453031421117</v>
      </c>
      <c r="C462" s="27">
        <v>0.12921396526101009</v>
      </c>
    </row>
    <row r="463" spans="1:3" x14ac:dyDescent="0.25">
      <c r="A463" s="27">
        <v>439</v>
      </c>
      <c r="B463" s="27">
        <v>0.10199698554896214</v>
      </c>
      <c r="C463" s="27">
        <v>0.12802722752609838</v>
      </c>
    </row>
    <row r="464" spans="1:3" x14ac:dyDescent="0.25">
      <c r="A464" s="27">
        <v>440</v>
      </c>
      <c r="B464" s="27">
        <v>0.10522006228665384</v>
      </c>
      <c r="C464" s="27">
        <v>0.12473276790202542</v>
      </c>
    </row>
    <row r="465" spans="1:3" x14ac:dyDescent="0.25">
      <c r="A465" s="27">
        <v>441</v>
      </c>
      <c r="B465" s="27">
        <v>0.1001780515569646</v>
      </c>
      <c r="C465" s="27">
        <v>0.12970700591429976</v>
      </c>
    </row>
    <row r="466" spans="1:3" x14ac:dyDescent="0.25">
      <c r="A466" s="27">
        <v>442</v>
      </c>
      <c r="B466" s="27">
        <v>0.10779257358274075</v>
      </c>
      <c r="C466" s="27">
        <v>0.12197793021171843</v>
      </c>
    </row>
    <row r="467" spans="1:3" x14ac:dyDescent="0.25">
      <c r="A467" s="27">
        <v>443</v>
      </c>
      <c r="B467" s="27">
        <v>0.10560904866536851</v>
      </c>
      <c r="C467" s="27">
        <v>0.12396962717298059</v>
      </c>
    </row>
    <row r="468" spans="1:3" x14ac:dyDescent="0.25">
      <c r="A468" s="27">
        <v>444</v>
      </c>
      <c r="B468" s="27">
        <v>0.10144977309158362</v>
      </c>
      <c r="C468" s="27">
        <v>0.12812221134421403</v>
      </c>
    </row>
    <row r="469" spans="1:3" x14ac:dyDescent="0.25">
      <c r="A469" s="27">
        <v>445</v>
      </c>
      <c r="B469" s="27">
        <v>0.1158008580674821</v>
      </c>
      <c r="C469" s="27">
        <v>0.11352298534888798</v>
      </c>
    </row>
    <row r="470" spans="1:3" x14ac:dyDescent="0.25">
      <c r="A470" s="27">
        <v>446</v>
      </c>
      <c r="B470" s="27">
        <v>0.1056619185233385</v>
      </c>
      <c r="C470" s="27">
        <v>0.12354162129967033</v>
      </c>
    </row>
    <row r="471" spans="1:3" x14ac:dyDescent="0.25">
      <c r="A471" s="27">
        <v>447</v>
      </c>
      <c r="B471" s="27">
        <v>0.10104614173141381</v>
      </c>
      <c r="C471" s="27">
        <v>0.12791667627250008</v>
      </c>
    </row>
    <row r="472" spans="1:3" x14ac:dyDescent="0.25">
      <c r="A472" s="27">
        <v>448</v>
      </c>
      <c r="B472" s="27">
        <v>9.9796633378951241E-2</v>
      </c>
      <c r="C472" s="27">
        <v>0.1291257563474586</v>
      </c>
    </row>
    <row r="473" spans="1:3" x14ac:dyDescent="0.25">
      <c r="A473" s="27">
        <v>449</v>
      </c>
      <c r="B473" s="27">
        <v>0.13269559011495305</v>
      </c>
      <c r="C473" s="27">
        <v>9.5991825311298656E-2</v>
      </c>
    </row>
    <row r="474" spans="1:3" x14ac:dyDescent="0.25">
      <c r="A474" s="27">
        <v>450</v>
      </c>
      <c r="B474" s="27">
        <v>0.1021445445358599</v>
      </c>
      <c r="C474" s="27">
        <v>0.12648503483998813</v>
      </c>
    </row>
    <row r="475" spans="1:3" x14ac:dyDescent="0.25">
      <c r="A475" s="27">
        <v>451</v>
      </c>
      <c r="B475" s="27">
        <v>0.10012086477707742</v>
      </c>
      <c r="C475" s="27">
        <v>0.12848876089137179</v>
      </c>
    </row>
    <row r="476" spans="1:3" x14ac:dyDescent="0.25">
      <c r="A476" s="27">
        <v>452</v>
      </c>
      <c r="B476" s="27">
        <v>0.11139024406916045</v>
      </c>
      <c r="C476" s="27">
        <v>0.11718118450226811</v>
      </c>
    </row>
    <row r="477" spans="1:3" x14ac:dyDescent="0.25">
      <c r="A477" s="27">
        <v>453</v>
      </c>
      <c r="B477" s="27">
        <v>9.9941495800804803E-2</v>
      </c>
      <c r="C477" s="27">
        <v>0.12847815891367062</v>
      </c>
    </row>
    <row r="478" spans="1:3" x14ac:dyDescent="0.25">
      <c r="A478" s="27">
        <v>454</v>
      </c>
      <c r="B478" s="27">
        <v>0.10646713537574561</v>
      </c>
      <c r="C478" s="27">
        <v>0.12190656704639972</v>
      </c>
    </row>
    <row r="479" spans="1:3" x14ac:dyDescent="0.25">
      <c r="A479" s="27">
        <v>455</v>
      </c>
      <c r="B479" s="27">
        <v>0.10560637127087928</v>
      </c>
      <c r="C479" s="27">
        <v>0.12272622881711016</v>
      </c>
    </row>
    <row r="480" spans="1:3" x14ac:dyDescent="0.25">
      <c r="A480" s="27">
        <v>456</v>
      </c>
      <c r="B480" s="27">
        <v>0.10778220541966507</v>
      </c>
      <c r="C480" s="27">
        <v>0.12054760430549349</v>
      </c>
    </row>
    <row r="481" spans="1:3" x14ac:dyDescent="0.25">
      <c r="A481" s="27">
        <v>457</v>
      </c>
      <c r="B481" s="27">
        <v>0.10013731612369557</v>
      </c>
      <c r="C481" s="27">
        <v>0.1278462229709546</v>
      </c>
    </row>
    <row r="482" spans="1:3" x14ac:dyDescent="0.25">
      <c r="A482" s="27">
        <v>458</v>
      </c>
      <c r="B482" s="27">
        <v>0.1114746189102985</v>
      </c>
      <c r="C482" s="27">
        <v>0.11643235783388756</v>
      </c>
    </row>
    <row r="483" spans="1:3" x14ac:dyDescent="0.25">
      <c r="A483" s="27">
        <v>459</v>
      </c>
      <c r="B483" s="27">
        <v>0.10116193738083734</v>
      </c>
      <c r="C483" s="27">
        <v>0.12661584039694043</v>
      </c>
    </row>
    <row r="484" spans="1:3" x14ac:dyDescent="0.25">
      <c r="A484" s="27">
        <v>460</v>
      </c>
      <c r="B484" s="27">
        <v>0.11355449120707047</v>
      </c>
      <c r="C484" s="27">
        <v>0.11418087774967255</v>
      </c>
    </row>
    <row r="485" spans="1:3" x14ac:dyDescent="0.25">
      <c r="A485" s="27">
        <v>461</v>
      </c>
      <c r="B485" s="27">
        <v>9.9941942753458871E-2</v>
      </c>
      <c r="C485" s="27">
        <v>0.12770936207719075</v>
      </c>
    </row>
    <row r="486" spans="1:3" x14ac:dyDescent="0.25">
      <c r="A486" s="27">
        <v>462</v>
      </c>
      <c r="B486" s="27">
        <v>9.909604044155032E-2</v>
      </c>
      <c r="C486" s="27">
        <v>0.12851589985695713</v>
      </c>
    </row>
    <row r="487" spans="1:3" x14ac:dyDescent="0.25">
      <c r="A487" s="27">
        <v>463</v>
      </c>
      <c r="B487" s="27">
        <v>0.12971694718659499</v>
      </c>
      <c r="C487" s="27">
        <v>9.7894242187524544E-2</v>
      </c>
    </row>
    <row r="488" spans="1:3" x14ac:dyDescent="0.25">
      <c r="A488" s="27">
        <v>464</v>
      </c>
      <c r="B488" s="27">
        <v>0.10229009532646535</v>
      </c>
      <c r="C488" s="27">
        <v>0.12519805633230244</v>
      </c>
    </row>
    <row r="489" spans="1:3" x14ac:dyDescent="0.25">
      <c r="A489" s="27">
        <v>465</v>
      </c>
      <c r="B489" s="27">
        <v>9.9836640472067667E-2</v>
      </c>
      <c r="C489" s="27">
        <v>0.1274360868006596</v>
      </c>
    </row>
    <row r="490" spans="1:3" x14ac:dyDescent="0.25">
      <c r="A490" s="27">
        <v>466</v>
      </c>
      <c r="B490" s="27">
        <v>9.9459626558888015E-2</v>
      </c>
      <c r="C490" s="27">
        <v>0.12756740046813903</v>
      </c>
    </row>
    <row r="491" spans="1:3" x14ac:dyDescent="0.25">
      <c r="A491" s="27">
        <v>467</v>
      </c>
      <c r="B491" s="27">
        <v>0.10069003185096198</v>
      </c>
      <c r="C491" s="27">
        <v>0.12625521310581034</v>
      </c>
    </row>
    <row r="492" spans="1:3" x14ac:dyDescent="0.25">
      <c r="A492" s="27">
        <v>468</v>
      </c>
      <c r="B492" s="27">
        <v>9.9789934383122184E-2</v>
      </c>
      <c r="C492" s="27">
        <v>0.12685841726522945</v>
      </c>
    </row>
    <row r="493" spans="1:3" x14ac:dyDescent="0.25">
      <c r="A493" s="27">
        <v>469</v>
      </c>
      <c r="B493" s="27">
        <v>9.9082290458045674E-2</v>
      </c>
      <c r="C493" s="27">
        <v>0.12738428525818898</v>
      </c>
    </row>
    <row r="494" spans="1:3" x14ac:dyDescent="0.25">
      <c r="A494" s="27">
        <v>470</v>
      </c>
      <c r="B494" s="27">
        <v>0.10108831735531999</v>
      </c>
      <c r="C494" s="27">
        <v>0.12534846425387541</v>
      </c>
    </row>
    <row r="495" spans="1:3" x14ac:dyDescent="0.25">
      <c r="A495" s="27">
        <v>471</v>
      </c>
      <c r="B495" s="27">
        <v>0.10082222447983161</v>
      </c>
      <c r="C495" s="27">
        <v>0.12556341174187022</v>
      </c>
    </row>
    <row r="496" spans="1:3" x14ac:dyDescent="0.25">
      <c r="A496" s="27">
        <v>472</v>
      </c>
      <c r="B496" s="27">
        <v>0.10817848492109017</v>
      </c>
      <c r="C496" s="27">
        <v>0.1177830535404483</v>
      </c>
    </row>
    <row r="497" spans="1:3" x14ac:dyDescent="0.25">
      <c r="A497" s="27">
        <v>473</v>
      </c>
      <c r="B497" s="27">
        <v>9.9933047808650671E-2</v>
      </c>
      <c r="C497" s="27">
        <v>0.12602849065288779</v>
      </c>
    </row>
    <row r="498" spans="1:3" x14ac:dyDescent="0.25">
      <c r="A498" s="27">
        <v>474</v>
      </c>
      <c r="B498" s="27">
        <v>0.10012946868289362</v>
      </c>
      <c r="C498" s="27">
        <v>0.12580264038777972</v>
      </c>
    </row>
    <row r="499" spans="1:3" x14ac:dyDescent="0.25">
      <c r="A499" s="27">
        <v>475</v>
      </c>
      <c r="B499" s="27">
        <v>0.10340329830002663</v>
      </c>
      <c r="C499" s="27">
        <v>0.1223492100611774</v>
      </c>
    </row>
    <row r="500" spans="1:3" x14ac:dyDescent="0.25">
      <c r="A500" s="27">
        <v>476</v>
      </c>
      <c r="B500" s="27">
        <v>0.10460541516113285</v>
      </c>
      <c r="C500" s="27">
        <v>0.12112821915037957</v>
      </c>
    </row>
    <row r="501" spans="1:3" x14ac:dyDescent="0.25">
      <c r="A501" s="27">
        <v>477</v>
      </c>
      <c r="B501" s="27">
        <v>0.1115265265321758</v>
      </c>
      <c r="C501" s="27">
        <v>0.11407347346782419</v>
      </c>
    </row>
    <row r="502" spans="1:3" x14ac:dyDescent="0.25">
      <c r="A502" s="27">
        <v>478</v>
      </c>
      <c r="B502" s="27">
        <v>0.10085785975556855</v>
      </c>
      <c r="C502" s="27">
        <v>0.12474214024443145</v>
      </c>
    </row>
    <row r="503" spans="1:3" x14ac:dyDescent="0.25">
      <c r="A503" s="27">
        <v>479</v>
      </c>
      <c r="B503" s="27">
        <v>0.10249785267228249</v>
      </c>
      <c r="C503" s="27">
        <v>0.12295669278226297</v>
      </c>
    </row>
    <row r="504" spans="1:3" x14ac:dyDescent="0.25">
      <c r="A504" s="27">
        <v>480</v>
      </c>
      <c r="B504" s="27">
        <v>0.10013746961956906</v>
      </c>
      <c r="C504" s="27">
        <v>0.12523365048839313</v>
      </c>
    </row>
    <row r="505" spans="1:3" x14ac:dyDescent="0.25">
      <c r="A505" s="27">
        <v>481</v>
      </c>
      <c r="B505" s="27">
        <v>9.9923520501401547E-2</v>
      </c>
      <c r="C505" s="27">
        <v>0.12537292218634549</v>
      </c>
    </row>
    <row r="506" spans="1:3" x14ac:dyDescent="0.25">
      <c r="A506" s="27">
        <v>482</v>
      </c>
      <c r="B506" s="27">
        <v>0.10008596168039528</v>
      </c>
      <c r="C506" s="27">
        <v>0.1248079562828296</v>
      </c>
    </row>
    <row r="507" spans="1:3" x14ac:dyDescent="0.25">
      <c r="A507" s="27">
        <v>483</v>
      </c>
      <c r="B507" s="27">
        <v>0.13309070951979207</v>
      </c>
      <c r="C507" s="27">
        <v>9.1693764086187457E-2</v>
      </c>
    </row>
    <row r="508" spans="1:3" x14ac:dyDescent="0.25">
      <c r="A508" s="27">
        <v>484</v>
      </c>
      <c r="B508" s="27">
        <v>0.11480786386595244</v>
      </c>
      <c r="C508" s="27">
        <v>0.10996863677261716</v>
      </c>
    </row>
    <row r="509" spans="1:3" x14ac:dyDescent="0.25">
      <c r="A509" s="27">
        <v>485</v>
      </c>
      <c r="B509" s="27">
        <v>0.10435613741510075</v>
      </c>
      <c r="C509" s="27">
        <v>0.12016890576279216</v>
      </c>
    </row>
    <row r="510" spans="1:3" x14ac:dyDescent="0.25">
      <c r="A510" s="27">
        <v>486</v>
      </c>
      <c r="B510" s="27">
        <v>0.11524909375476727</v>
      </c>
      <c r="C510" s="27">
        <v>0.10926113075545724</v>
      </c>
    </row>
    <row r="511" spans="1:3" x14ac:dyDescent="0.25">
      <c r="A511" s="27">
        <v>487</v>
      </c>
      <c r="B511" s="27">
        <v>9.9789564380445575E-2</v>
      </c>
      <c r="C511" s="27">
        <v>0.12470023153792177</v>
      </c>
    </row>
    <row r="512" spans="1:3" x14ac:dyDescent="0.25">
      <c r="A512" s="27">
        <v>488</v>
      </c>
      <c r="B512" s="27">
        <v>0.10484900284045258</v>
      </c>
      <c r="C512" s="27">
        <v>0.11955186861924243</v>
      </c>
    </row>
    <row r="513" spans="1:3" x14ac:dyDescent="0.25">
      <c r="A513" s="27">
        <v>489</v>
      </c>
      <c r="B513" s="27">
        <v>0.10249627192690869</v>
      </c>
      <c r="C513" s="27">
        <v>0.1217952260487998</v>
      </c>
    </row>
    <row r="514" spans="1:3" x14ac:dyDescent="0.25">
      <c r="A514" s="27">
        <v>490</v>
      </c>
      <c r="B514" s="27">
        <v>0.10237238027269481</v>
      </c>
      <c r="C514" s="27">
        <v>0.12180897992881652</v>
      </c>
    </row>
    <row r="515" spans="1:3" x14ac:dyDescent="0.25">
      <c r="A515" s="27">
        <v>491</v>
      </c>
      <c r="B515" s="27">
        <v>0.10107501360228296</v>
      </c>
      <c r="C515" s="27">
        <v>0.12304816860473156</v>
      </c>
    </row>
    <row r="516" spans="1:3" x14ac:dyDescent="0.25">
      <c r="A516" s="27">
        <v>492</v>
      </c>
      <c r="B516" s="27">
        <v>0.10123081153961538</v>
      </c>
      <c r="C516" s="27">
        <v>0.12283557850187837</v>
      </c>
    </row>
    <row r="517" spans="1:3" x14ac:dyDescent="0.25">
      <c r="A517" s="27">
        <v>493</v>
      </c>
      <c r="B517" s="27">
        <v>0.10156630061399577</v>
      </c>
      <c r="C517" s="27">
        <v>0.1224968157568129</v>
      </c>
    </row>
    <row r="518" spans="1:3" x14ac:dyDescent="0.25">
      <c r="A518" s="27">
        <v>494</v>
      </c>
      <c r="B518" s="27">
        <v>9.9615862818386997E-2</v>
      </c>
      <c r="C518" s="27">
        <v>0.12441672373965781</v>
      </c>
    </row>
    <row r="519" spans="1:3" x14ac:dyDescent="0.25">
      <c r="A519" s="27">
        <v>495</v>
      </c>
      <c r="B519" s="27">
        <v>0.10278440297100282</v>
      </c>
      <c r="C519" s="27">
        <v>0.12116769283738039</v>
      </c>
    </row>
    <row r="520" spans="1:3" x14ac:dyDescent="0.25">
      <c r="A520" s="27">
        <v>496</v>
      </c>
      <c r="B520" s="27">
        <v>9.974750740953818E-2</v>
      </c>
      <c r="C520" s="27">
        <v>0.1241330896053872</v>
      </c>
    </row>
    <row r="521" spans="1:3" x14ac:dyDescent="0.25">
      <c r="A521" s="27">
        <v>497</v>
      </c>
      <c r="B521" s="27">
        <v>0.10215099546307208</v>
      </c>
      <c r="C521" s="27">
        <v>0.12159329677437083</v>
      </c>
    </row>
    <row r="522" spans="1:3" x14ac:dyDescent="0.25">
      <c r="A522" s="27">
        <v>498</v>
      </c>
      <c r="B522" s="27">
        <v>0.10344843649644761</v>
      </c>
      <c r="C522" s="27">
        <v>0.12012175414480022</v>
      </c>
    </row>
    <row r="523" spans="1:3" x14ac:dyDescent="0.25">
      <c r="A523" s="27">
        <v>499</v>
      </c>
      <c r="B523" s="27">
        <v>0.11299190126630314</v>
      </c>
      <c r="C523" s="27">
        <v>0.11049294721854534</v>
      </c>
    </row>
    <row r="524" spans="1:3" x14ac:dyDescent="0.25">
      <c r="A524" s="27">
        <v>500</v>
      </c>
      <c r="B524" s="27">
        <v>9.9745546498994378E-2</v>
      </c>
      <c r="C524" s="27">
        <v>0.1237181406518436</v>
      </c>
    </row>
    <row r="525" spans="1:3" x14ac:dyDescent="0.25">
      <c r="A525" s="27">
        <v>501</v>
      </c>
      <c r="B525" s="27">
        <v>0.10022409987682281</v>
      </c>
      <c r="C525" s="27">
        <v>0.12320914262998918</v>
      </c>
    </row>
    <row r="526" spans="1:3" x14ac:dyDescent="0.25">
      <c r="A526" s="27">
        <v>502</v>
      </c>
      <c r="B526" s="27">
        <v>0.10453678885463728</v>
      </c>
      <c r="C526" s="27">
        <v>0.1188373864516775</v>
      </c>
    </row>
    <row r="527" spans="1:3" x14ac:dyDescent="0.25">
      <c r="A527" s="27">
        <v>503</v>
      </c>
      <c r="B527" s="27">
        <v>0.11586234083109073</v>
      </c>
      <c r="C527" s="27">
        <v>0.10750094543335087</v>
      </c>
    </row>
    <row r="528" spans="1:3" x14ac:dyDescent="0.25">
      <c r="A528" s="27">
        <v>504</v>
      </c>
      <c r="B528" s="27">
        <v>9.8829503047730291E-2</v>
      </c>
      <c r="C528" s="27">
        <v>0.12444519248677578</v>
      </c>
    </row>
    <row r="529" spans="1:3" x14ac:dyDescent="0.25">
      <c r="A529" s="27">
        <v>505</v>
      </c>
      <c r="B529" s="27">
        <v>9.9807393270481978E-2</v>
      </c>
      <c r="C529" s="27">
        <v>0.12340689244380375</v>
      </c>
    </row>
    <row r="530" spans="1:3" x14ac:dyDescent="0.25">
      <c r="A530" s="27">
        <v>506</v>
      </c>
      <c r="B530" s="27">
        <v>9.9716904346625126E-2</v>
      </c>
      <c r="C530" s="27">
        <v>0.12342359152114347</v>
      </c>
    </row>
    <row r="531" spans="1:3" x14ac:dyDescent="0.25">
      <c r="A531" s="27">
        <v>507</v>
      </c>
      <c r="B531" s="27">
        <v>9.952128419542805E-2</v>
      </c>
      <c r="C531" s="27">
        <v>0.12355563888149504</v>
      </c>
    </row>
    <row r="532" spans="1:3" x14ac:dyDescent="0.25">
      <c r="A532" s="27">
        <v>508</v>
      </c>
      <c r="B532" s="27">
        <v>0.10141917360933528</v>
      </c>
      <c r="C532" s="27">
        <v>0.12136994203692322</v>
      </c>
    </row>
    <row r="533" spans="1:3" x14ac:dyDescent="0.25">
      <c r="A533" s="27">
        <v>509</v>
      </c>
      <c r="B533" s="27">
        <v>0.10782136048257437</v>
      </c>
      <c r="C533" s="27">
        <v>0.11440086173964784</v>
      </c>
    </row>
    <row r="534" spans="1:3" x14ac:dyDescent="0.25">
      <c r="A534" s="27">
        <v>510</v>
      </c>
      <c r="B534" s="27">
        <v>0.10156160268326718</v>
      </c>
      <c r="C534" s="27">
        <v>0.12066061953895503</v>
      </c>
    </row>
    <row r="535" spans="1:3" x14ac:dyDescent="0.25">
      <c r="A535" s="27">
        <v>511</v>
      </c>
      <c r="B535" s="27">
        <v>9.9754984870628394E-2</v>
      </c>
      <c r="C535" s="27">
        <v>0.12209931976513322</v>
      </c>
    </row>
    <row r="536" spans="1:3" x14ac:dyDescent="0.25">
      <c r="A536" s="27">
        <v>512</v>
      </c>
      <c r="B536" s="27">
        <v>0.10659134841686413</v>
      </c>
      <c r="C536" s="27">
        <v>0.11526295621889746</v>
      </c>
    </row>
    <row r="537" spans="1:3" x14ac:dyDescent="0.25">
      <c r="A537" s="27">
        <v>513</v>
      </c>
      <c r="B537" s="27">
        <v>0.11059639980183086</v>
      </c>
      <c r="C537" s="27">
        <v>0.11094206173663068</v>
      </c>
    </row>
    <row r="538" spans="1:3" x14ac:dyDescent="0.25">
      <c r="A538" s="27">
        <v>514</v>
      </c>
      <c r="B538" s="27">
        <v>0.10050981038501292</v>
      </c>
      <c r="C538" s="27">
        <v>0.12080998656930178</v>
      </c>
    </row>
    <row r="539" spans="1:3" x14ac:dyDescent="0.25">
      <c r="A539" s="27">
        <v>515</v>
      </c>
      <c r="B539" s="27">
        <v>0.11347263336396388</v>
      </c>
      <c r="C539" s="27">
        <v>0.10783884204587219</v>
      </c>
    </row>
    <row r="540" spans="1:3" x14ac:dyDescent="0.25">
      <c r="A540" s="27">
        <v>516</v>
      </c>
      <c r="B540" s="27">
        <v>0.11306813891242144</v>
      </c>
      <c r="C540" s="27">
        <v>0.10824333649741462</v>
      </c>
    </row>
    <row r="541" spans="1:3" x14ac:dyDescent="0.25">
      <c r="A541" s="27">
        <v>517</v>
      </c>
      <c r="B541" s="27">
        <v>0.11020151370063706</v>
      </c>
      <c r="C541" s="27">
        <v>0.11101060751148416</v>
      </c>
    </row>
    <row r="542" spans="1:3" x14ac:dyDescent="0.25">
      <c r="A542" s="27">
        <v>518</v>
      </c>
      <c r="B542" s="27">
        <v>0.10199172346525856</v>
      </c>
      <c r="C542" s="27">
        <v>0.11911042707237585</v>
      </c>
    </row>
    <row r="543" spans="1:3" x14ac:dyDescent="0.25">
      <c r="A543" s="27">
        <v>519</v>
      </c>
      <c r="B543" s="27">
        <v>0.1057268256506792</v>
      </c>
      <c r="C543" s="27">
        <v>0.11532580592826816</v>
      </c>
    </row>
    <row r="544" spans="1:3" x14ac:dyDescent="0.25">
      <c r="A544" s="27">
        <v>520</v>
      </c>
      <c r="B544" s="27">
        <v>0.1005101206039487</v>
      </c>
      <c r="C544" s="27">
        <v>0.12049644394747361</v>
      </c>
    </row>
    <row r="545" spans="1:3" x14ac:dyDescent="0.25">
      <c r="A545" s="27">
        <v>521</v>
      </c>
      <c r="B545" s="27">
        <v>0.10297554165813899</v>
      </c>
      <c r="C545" s="27">
        <v>0.11786813079843669</v>
      </c>
    </row>
    <row r="546" spans="1:3" x14ac:dyDescent="0.25">
      <c r="A546" s="27">
        <v>522</v>
      </c>
      <c r="B546" s="27">
        <v>0.10925792354696121</v>
      </c>
      <c r="C546" s="27">
        <v>0.11157540978637212</v>
      </c>
    </row>
    <row r="547" spans="1:3" x14ac:dyDescent="0.25">
      <c r="A547" s="27">
        <v>523</v>
      </c>
      <c r="B547" s="27">
        <v>0.13415072662082148</v>
      </c>
      <c r="C547" s="27">
        <v>8.6557720245663522E-2</v>
      </c>
    </row>
    <row r="548" spans="1:3" x14ac:dyDescent="0.25">
      <c r="A548" s="27">
        <v>524</v>
      </c>
      <c r="B548" s="27">
        <v>0.10129858764968284</v>
      </c>
      <c r="C548" s="27">
        <v>0.11936256937511054</v>
      </c>
    </row>
    <row r="549" spans="1:3" x14ac:dyDescent="0.25">
      <c r="A549" s="27">
        <v>525</v>
      </c>
      <c r="B549" s="27">
        <v>0.1235604376003864</v>
      </c>
      <c r="C549" s="27">
        <v>9.7096081154408292E-2</v>
      </c>
    </row>
    <row r="550" spans="1:3" x14ac:dyDescent="0.25">
      <c r="A550" s="27">
        <v>526</v>
      </c>
      <c r="B550" s="27">
        <v>0.10040285476065901</v>
      </c>
      <c r="C550" s="27">
        <v>0.12024778173156166</v>
      </c>
    </row>
    <row r="551" spans="1:3" x14ac:dyDescent="0.25">
      <c r="A551" s="27">
        <v>527</v>
      </c>
      <c r="B551" s="27">
        <v>0.10556945081407611</v>
      </c>
      <c r="C551" s="27">
        <v>0.11507256462680159</v>
      </c>
    </row>
    <row r="552" spans="1:3" x14ac:dyDescent="0.25">
      <c r="A552" s="27">
        <v>528</v>
      </c>
      <c r="B552" s="27">
        <v>0.10294595461259103</v>
      </c>
      <c r="C552" s="27">
        <v>0.11764228068152661</v>
      </c>
    </row>
    <row r="553" spans="1:3" x14ac:dyDescent="0.25">
      <c r="A553" s="27">
        <v>529</v>
      </c>
      <c r="B553" s="27">
        <v>9.9256906722314353E-2</v>
      </c>
      <c r="C553" s="27">
        <v>0.12133132857180329</v>
      </c>
    </row>
    <row r="554" spans="1:3" x14ac:dyDescent="0.25">
      <c r="A554" s="27">
        <v>530</v>
      </c>
      <c r="B554" s="27">
        <v>0.10325425727303128</v>
      </c>
      <c r="C554" s="27">
        <v>0.11732187441421152</v>
      </c>
    </row>
    <row r="555" spans="1:3" x14ac:dyDescent="0.25">
      <c r="A555" s="27">
        <v>531</v>
      </c>
      <c r="B555" s="27">
        <v>9.9404686987183466E-2</v>
      </c>
      <c r="C555" s="27">
        <v>0.12114325821829597</v>
      </c>
    </row>
    <row r="556" spans="1:3" x14ac:dyDescent="0.25">
      <c r="A556" s="27">
        <v>532</v>
      </c>
      <c r="B556" s="27">
        <v>0.1063278503388289</v>
      </c>
      <c r="C556" s="27">
        <v>0.11421595630769678</v>
      </c>
    </row>
    <row r="557" spans="1:3" x14ac:dyDescent="0.25">
      <c r="A557" s="27">
        <v>533</v>
      </c>
      <c r="B557" s="27">
        <v>0.10008456614412221</v>
      </c>
      <c r="C557" s="27">
        <v>0.12039668735335961</v>
      </c>
    </row>
    <row r="558" spans="1:3" x14ac:dyDescent="0.25">
      <c r="A558" s="27">
        <v>534</v>
      </c>
      <c r="B558" s="27">
        <v>0.10061166560226295</v>
      </c>
      <c r="C558" s="27">
        <v>0.1197273174485845</v>
      </c>
    </row>
    <row r="559" spans="1:3" x14ac:dyDescent="0.25">
      <c r="A559" s="27">
        <v>535</v>
      </c>
      <c r="B559" s="27">
        <v>0.12428882835930813</v>
      </c>
      <c r="C559" s="27">
        <v>9.5931073994520305E-2</v>
      </c>
    </row>
    <row r="560" spans="1:3" x14ac:dyDescent="0.25">
      <c r="A560" s="27">
        <v>536</v>
      </c>
      <c r="B560" s="27">
        <v>9.9784751935208832E-2</v>
      </c>
      <c r="C560" s="27">
        <v>0.12027997298388501</v>
      </c>
    </row>
    <row r="561" spans="1:3" x14ac:dyDescent="0.25">
      <c r="A561" s="27">
        <v>537</v>
      </c>
      <c r="B561" s="27">
        <v>9.9335099909169569E-2</v>
      </c>
      <c r="C561" s="27">
        <v>0.12063790953752408</v>
      </c>
    </row>
    <row r="562" spans="1:3" x14ac:dyDescent="0.25">
      <c r="A562" s="27">
        <v>538</v>
      </c>
      <c r="B562" s="27">
        <v>9.9904633092510464E-2</v>
      </c>
      <c r="C562" s="27">
        <v>0.11978152953231122</v>
      </c>
    </row>
    <row r="563" spans="1:3" x14ac:dyDescent="0.25">
      <c r="A563" s="27">
        <v>539</v>
      </c>
      <c r="B563" s="27">
        <v>0.10168045884401351</v>
      </c>
      <c r="C563" s="27">
        <v>0.11786268836410831</v>
      </c>
    </row>
    <row r="564" spans="1:3" x14ac:dyDescent="0.25">
      <c r="A564" s="27">
        <v>540</v>
      </c>
      <c r="B564" s="27">
        <v>0.12952605793139318</v>
      </c>
      <c r="C564" s="27">
        <v>8.9910328309800364E-2</v>
      </c>
    </row>
    <row r="565" spans="1:3" x14ac:dyDescent="0.25">
      <c r="A565" s="27">
        <v>541</v>
      </c>
      <c r="B565" s="27">
        <v>0.10129535086284636</v>
      </c>
      <c r="C565" s="27">
        <v>0.11792625358512823</v>
      </c>
    </row>
    <row r="566" spans="1:3" x14ac:dyDescent="0.25">
      <c r="A566" s="27">
        <v>542</v>
      </c>
      <c r="B566" s="27">
        <v>9.9676488345060599E-2</v>
      </c>
      <c r="C566" s="27">
        <v>0.11944701763103502</v>
      </c>
    </row>
    <row r="567" spans="1:3" x14ac:dyDescent="0.25">
      <c r="A567" s="27">
        <v>543</v>
      </c>
      <c r="B567" s="27">
        <v>0.10017898172579816</v>
      </c>
      <c r="C567" s="27">
        <v>0.11879912046398287</v>
      </c>
    </row>
    <row r="568" spans="1:3" x14ac:dyDescent="0.25">
      <c r="A568" s="27">
        <v>544</v>
      </c>
      <c r="B568" s="27">
        <v>0.10081778114818944</v>
      </c>
      <c r="C568" s="27">
        <v>0.11810615206145807</v>
      </c>
    </row>
    <row r="569" spans="1:3" x14ac:dyDescent="0.25">
      <c r="A569" s="27">
        <v>545</v>
      </c>
      <c r="B569" s="27">
        <v>9.9275547203391296E-2</v>
      </c>
      <c r="C569" s="27">
        <v>0.1194744527966087</v>
      </c>
    </row>
    <row r="570" spans="1:3" x14ac:dyDescent="0.25">
      <c r="A570" s="27">
        <v>546</v>
      </c>
      <c r="B570" s="27">
        <v>9.9866221993811385E-2</v>
      </c>
      <c r="C570" s="27">
        <v>0.11873473190126017</v>
      </c>
    </row>
    <row r="571" spans="1:3" x14ac:dyDescent="0.25">
      <c r="A571" s="27">
        <v>547</v>
      </c>
      <c r="B571" s="27">
        <v>0.10009561725017416</v>
      </c>
      <c r="C571" s="27">
        <v>0.11848361772250343</v>
      </c>
    </row>
    <row r="572" spans="1:3" x14ac:dyDescent="0.25">
      <c r="A572" s="27">
        <v>548</v>
      </c>
      <c r="B572" s="27">
        <v>0.11210706009555665</v>
      </c>
      <c r="C572" s="27">
        <v>0.10568435094738812</v>
      </c>
    </row>
    <row r="573" spans="1:3" x14ac:dyDescent="0.25">
      <c r="A573" s="27">
        <v>549</v>
      </c>
      <c r="B573" s="27">
        <v>0.11443440424780868</v>
      </c>
      <c r="C573" s="27">
        <v>0.10329254357206266</v>
      </c>
    </row>
    <row r="574" spans="1:3" x14ac:dyDescent="0.25">
      <c r="A574" s="27">
        <v>550</v>
      </c>
      <c r="B574" s="27">
        <v>9.9714341145924285E-2</v>
      </c>
      <c r="C574" s="27">
        <v>0.11800717784141748</v>
      </c>
    </row>
    <row r="575" spans="1:3" x14ac:dyDescent="0.25">
      <c r="A575" s="27">
        <v>551</v>
      </c>
      <c r="B575" s="27">
        <v>0.13199913309921577</v>
      </c>
      <c r="C575" s="27">
        <v>8.5670521190156806E-2</v>
      </c>
    </row>
    <row r="576" spans="1:3" x14ac:dyDescent="0.25">
      <c r="A576" s="27">
        <v>552</v>
      </c>
      <c r="B576" s="27">
        <v>0.10254102057023361</v>
      </c>
      <c r="C576" s="27">
        <v>0.11485028377759247</v>
      </c>
    </row>
    <row r="577" spans="1:3" x14ac:dyDescent="0.25">
      <c r="A577" s="27">
        <v>553</v>
      </c>
      <c r="B577" s="27">
        <v>0.10115982886749914</v>
      </c>
      <c r="C577" s="27">
        <v>0.11623147548032695</v>
      </c>
    </row>
    <row r="578" spans="1:3" x14ac:dyDescent="0.25">
      <c r="A578" s="27">
        <v>554</v>
      </c>
      <c r="B578" s="27">
        <v>0.10540458952269534</v>
      </c>
      <c r="C578" s="27">
        <v>0.1117207927403016</v>
      </c>
    </row>
    <row r="579" spans="1:3" x14ac:dyDescent="0.25">
      <c r="A579" s="27">
        <v>555</v>
      </c>
      <c r="B579" s="27">
        <v>9.9431127124928617E-2</v>
      </c>
      <c r="C579" s="27">
        <v>0.11769425513806832</v>
      </c>
    </row>
    <row r="580" spans="1:3" x14ac:dyDescent="0.25">
      <c r="A580" s="27">
        <v>556</v>
      </c>
      <c r="B580" s="27">
        <v>0.10268598039681003</v>
      </c>
      <c r="C580" s="27">
        <v>0.11439815576247066</v>
      </c>
    </row>
    <row r="581" spans="1:3" x14ac:dyDescent="0.25">
      <c r="A581" s="27">
        <v>557</v>
      </c>
      <c r="B581" s="27">
        <v>0.10752451500979532</v>
      </c>
      <c r="C581" s="27">
        <v>0.10953901353667889</v>
      </c>
    </row>
    <row r="582" spans="1:3" x14ac:dyDescent="0.25">
      <c r="A582" s="27">
        <v>558</v>
      </c>
      <c r="B582" s="27">
        <v>0.10100476905360664</v>
      </c>
      <c r="C582" s="27">
        <v>0.11576738284512753</v>
      </c>
    </row>
    <row r="583" spans="1:3" x14ac:dyDescent="0.25">
      <c r="A583" s="27">
        <v>559</v>
      </c>
      <c r="B583" s="27">
        <v>9.9471425380228282E-2</v>
      </c>
      <c r="C583" s="27">
        <v>0.11719524128643839</v>
      </c>
    </row>
    <row r="584" spans="1:3" x14ac:dyDescent="0.25">
      <c r="A584" s="27">
        <v>560</v>
      </c>
      <c r="B584" s="27">
        <v>0.10086148570161885</v>
      </c>
      <c r="C584" s="27">
        <v>0.11580518096504783</v>
      </c>
    </row>
    <row r="585" spans="1:3" x14ac:dyDescent="0.25">
      <c r="A585" s="27">
        <v>561</v>
      </c>
      <c r="B585" s="27">
        <v>0.10035911845619643</v>
      </c>
      <c r="C585" s="27">
        <v>0.11623412677141003</v>
      </c>
    </row>
    <row r="586" spans="1:3" x14ac:dyDescent="0.25">
      <c r="A586" s="27">
        <v>562</v>
      </c>
      <c r="B586" s="27">
        <v>9.8764110771823205E-2</v>
      </c>
      <c r="C586" s="27">
        <v>0.11777132229904294</v>
      </c>
    </row>
    <row r="587" spans="1:3" x14ac:dyDescent="0.25">
      <c r="A587" s="27">
        <v>563</v>
      </c>
      <c r="B587" s="27">
        <v>0.13738641328572643</v>
      </c>
      <c r="C587" s="27">
        <v>7.8865224984260462E-2</v>
      </c>
    </row>
    <row r="588" spans="1:3" x14ac:dyDescent="0.25">
      <c r="A588" s="27">
        <v>564</v>
      </c>
      <c r="B588" s="27">
        <v>0.10451222854426623</v>
      </c>
      <c r="C588" s="27">
        <v>0.11170398767195</v>
      </c>
    </row>
    <row r="589" spans="1:3" x14ac:dyDescent="0.25">
      <c r="A589" s="27">
        <v>565</v>
      </c>
      <c r="B589" s="27">
        <v>9.9093419996399465E-2</v>
      </c>
      <c r="C589" s="27">
        <v>0.11708510162145271</v>
      </c>
    </row>
    <row r="590" spans="1:3" x14ac:dyDescent="0.25">
      <c r="A590" s="27">
        <v>566</v>
      </c>
      <c r="B590" s="27">
        <v>0.10915223267192073</v>
      </c>
      <c r="C590" s="27">
        <v>0.10700938348969544</v>
      </c>
    </row>
    <row r="591" spans="1:3" x14ac:dyDescent="0.25">
      <c r="A591" s="27">
        <v>567</v>
      </c>
      <c r="B591" s="27">
        <v>0.10179742839903372</v>
      </c>
      <c r="C591" s="27">
        <v>0.1138575236776436</v>
      </c>
    </row>
    <row r="592" spans="1:3" x14ac:dyDescent="0.25">
      <c r="A592" s="27">
        <v>568</v>
      </c>
      <c r="B592" s="27">
        <v>0.10256378065606267</v>
      </c>
      <c r="C592" s="27">
        <v>0.11300508161938644</v>
      </c>
    </row>
    <row r="593" spans="1:3" x14ac:dyDescent="0.25">
      <c r="A593" s="27">
        <v>569</v>
      </c>
      <c r="B593" s="27">
        <v>0.10135799359533759</v>
      </c>
      <c r="C593" s="27">
        <v>0.11411161966433092</v>
      </c>
    </row>
    <row r="594" spans="1:3" x14ac:dyDescent="0.25">
      <c r="A594" s="27">
        <v>570</v>
      </c>
      <c r="B594" s="27">
        <v>0.1014854179526226</v>
      </c>
      <c r="C594" s="27">
        <v>0.11368213054825925</v>
      </c>
    </row>
    <row r="595" spans="1:3" x14ac:dyDescent="0.25">
      <c r="A595" s="27">
        <v>571</v>
      </c>
      <c r="B595" s="27">
        <v>0.10129858764968284</v>
      </c>
      <c r="C595" s="27">
        <v>0.11378521123299874</v>
      </c>
    </row>
    <row r="596" spans="1:3" x14ac:dyDescent="0.25">
      <c r="A596" s="27">
        <v>572</v>
      </c>
      <c r="B596" s="27">
        <v>9.9679383253142725E-2</v>
      </c>
      <c r="C596" s="27">
        <v>0.11527388777489465</v>
      </c>
    </row>
    <row r="597" spans="1:3" x14ac:dyDescent="0.25">
      <c r="A597" s="27">
        <v>573</v>
      </c>
      <c r="B597" s="27">
        <v>0.1088480932433073</v>
      </c>
      <c r="C597" s="27">
        <v>0.10591700742783364</v>
      </c>
    </row>
    <row r="598" spans="1:3" x14ac:dyDescent="0.25">
      <c r="A598" s="27">
        <v>574</v>
      </c>
      <c r="B598" s="27">
        <v>0.10552827936244986</v>
      </c>
      <c r="C598" s="27">
        <v>0.10906772411278907</v>
      </c>
    </row>
    <row r="599" spans="1:3" x14ac:dyDescent="0.25">
      <c r="A599" s="27">
        <v>575</v>
      </c>
      <c r="B599" s="27">
        <v>9.9286513714893235E-2</v>
      </c>
      <c r="C599" s="27">
        <v>0.1152180828121752</v>
      </c>
    </row>
    <row r="600" spans="1:3" x14ac:dyDescent="0.25">
      <c r="A600" s="27">
        <v>576</v>
      </c>
      <c r="B600" s="27">
        <v>9.9980855764250212E-2</v>
      </c>
      <c r="C600" s="27">
        <v>0.11430485852146409</v>
      </c>
    </row>
    <row r="601" spans="1:3" x14ac:dyDescent="0.25">
      <c r="A601" s="27">
        <v>577</v>
      </c>
      <c r="B601" s="27">
        <v>0.10388637033258838</v>
      </c>
      <c r="C601" s="27">
        <v>0.11039934395312589</v>
      </c>
    </row>
    <row r="602" spans="1:3" x14ac:dyDescent="0.25">
      <c r="A602" s="27">
        <v>578</v>
      </c>
      <c r="B602" s="27">
        <v>0.1015206735744464</v>
      </c>
      <c r="C602" s="27">
        <v>0.1126694201337196</v>
      </c>
    </row>
    <row r="603" spans="1:3" x14ac:dyDescent="0.25">
      <c r="A603" s="27">
        <v>579</v>
      </c>
      <c r="B603" s="27">
        <v>0.10400322914925716</v>
      </c>
      <c r="C603" s="27">
        <v>0.11007584510339471</v>
      </c>
    </row>
    <row r="604" spans="1:3" x14ac:dyDescent="0.25">
      <c r="A604" s="27">
        <v>580</v>
      </c>
      <c r="B604" s="27">
        <v>0.10115554438580364</v>
      </c>
      <c r="C604" s="27">
        <v>0.1129093706064684</v>
      </c>
    </row>
    <row r="605" spans="1:3" x14ac:dyDescent="0.25">
      <c r="A605" s="27">
        <v>581</v>
      </c>
      <c r="B605" s="27">
        <v>9.9450176441437374E-2</v>
      </c>
      <c r="C605" s="27">
        <v>0.11454713176852226</v>
      </c>
    </row>
    <row r="606" spans="1:3" x14ac:dyDescent="0.25">
      <c r="A606" s="27">
        <v>582</v>
      </c>
      <c r="B606" s="27">
        <v>0.10001321410430611</v>
      </c>
      <c r="C606" s="27">
        <v>0.11383034245168716</v>
      </c>
    </row>
    <row r="607" spans="1:3" x14ac:dyDescent="0.25">
      <c r="A607" s="27">
        <v>583</v>
      </c>
      <c r="B607" s="27">
        <v>0.10109521321328316</v>
      </c>
      <c r="C607" s="27">
        <v>0.11269789023499271</v>
      </c>
    </row>
    <row r="608" spans="1:3" x14ac:dyDescent="0.25">
      <c r="A608" s="27">
        <v>584</v>
      </c>
      <c r="B608" s="27">
        <v>9.9728290486208959E-2</v>
      </c>
      <c r="C608" s="27">
        <v>0.1138133761804577</v>
      </c>
    </row>
    <row r="609" spans="1:3" x14ac:dyDescent="0.25">
      <c r="A609" s="27">
        <v>585</v>
      </c>
      <c r="B609" s="27">
        <v>0.10345033882991839</v>
      </c>
      <c r="C609" s="27">
        <v>0.11003280723749734</v>
      </c>
    </row>
    <row r="610" spans="1:3" x14ac:dyDescent="0.25">
      <c r="A610" s="27">
        <v>586</v>
      </c>
      <c r="B610" s="27">
        <v>0.13236130866669152</v>
      </c>
      <c r="C610" s="27">
        <v>8.1012817207434334E-2</v>
      </c>
    </row>
    <row r="611" spans="1:3" x14ac:dyDescent="0.25">
      <c r="A611" s="27">
        <v>587</v>
      </c>
      <c r="B611" s="27">
        <v>0.10239076699549221</v>
      </c>
      <c r="C611" s="27">
        <v>0.11089594629122107</v>
      </c>
    </row>
    <row r="612" spans="1:3" x14ac:dyDescent="0.25">
      <c r="A612" s="27">
        <v>588</v>
      </c>
      <c r="B612" s="27">
        <v>0.13534574913778991</v>
      </c>
      <c r="C612" s="27">
        <v>7.7790980084730205E-2</v>
      </c>
    </row>
    <row r="613" spans="1:3" x14ac:dyDescent="0.25">
      <c r="A613" s="27">
        <v>589</v>
      </c>
      <c r="B613" s="27">
        <v>0.1019964068153638</v>
      </c>
      <c r="C613" s="27">
        <v>0.11098854963752612</v>
      </c>
    </row>
    <row r="614" spans="1:3" x14ac:dyDescent="0.25">
      <c r="A614" s="27">
        <v>590</v>
      </c>
      <c r="B614" s="27">
        <v>0.10849826947474413</v>
      </c>
      <c r="C614" s="27">
        <v>0.10444891962235979</v>
      </c>
    </row>
    <row r="615" spans="1:3" x14ac:dyDescent="0.25">
      <c r="A615" s="27">
        <v>591</v>
      </c>
      <c r="B615" s="27">
        <v>9.9630833232182164E-2</v>
      </c>
      <c r="C615" s="27">
        <v>0.11303885002573638</v>
      </c>
    </row>
    <row r="616" spans="1:3" x14ac:dyDescent="0.25">
      <c r="A616" s="27">
        <v>592</v>
      </c>
      <c r="B616" s="27">
        <v>0.10051125202454272</v>
      </c>
      <c r="C616" s="27">
        <v>0.11207616056286987</v>
      </c>
    </row>
    <row r="617" spans="1:3" x14ac:dyDescent="0.25">
      <c r="A617" s="27">
        <v>593</v>
      </c>
      <c r="B617" s="27">
        <v>0.10280565659749336</v>
      </c>
      <c r="C617" s="27">
        <v>0.10913813731351368</v>
      </c>
    </row>
    <row r="618" spans="1:3" x14ac:dyDescent="0.25">
      <c r="A618" s="27">
        <v>594</v>
      </c>
      <c r="B618" s="27">
        <v>9.9072286638456561E-2</v>
      </c>
      <c r="C618" s="27">
        <v>0.11256792500175507</v>
      </c>
    </row>
    <row r="619" spans="1:3" x14ac:dyDescent="0.25">
      <c r="A619" s="27">
        <v>595</v>
      </c>
      <c r="B619" s="27">
        <v>0.10006465677922709</v>
      </c>
      <c r="C619" s="27">
        <v>0.11152954611932363</v>
      </c>
    </row>
    <row r="620" spans="1:3" x14ac:dyDescent="0.25">
      <c r="A620" s="27">
        <v>596</v>
      </c>
      <c r="B620" s="27">
        <v>9.8580765635978035E-2</v>
      </c>
      <c r="C620" s="27">
        <v>0.1129576959024835</v>
      </c>
    </row>
    <row r="621" spans="1:3" x14ac:dyDescent="0.25">
      <c r="A621" s="27">
        <v>597</v>
      </c>
      <c r="B621" s="27">
        <v>0.10116505897931942</v>
      </c>
      <c r="C621" s="27">
        <v>0.11019857738431695</v>
      </c>
    </row>
    <row r="622" spans="1:3" x14ac:dyDescent="0.25">
      <c r="A622" s="27">
        <v>598</v>
      </c>
      <c r="B622" s="27">
        <v>0.1004073948498401</v>
      </c>
      <c r="C622" s="27">
        <v>0.11084404028219205</v>
      </c>
    </row>
    <row r="623" spans="1:3" x14ac:dyDescent="0.25">
      <c r="A623" s="27">
        <v>599</v>
      </c>
      <c r="B623" s="27">
        <v>0.10030543461520525</v>
      </c>
      <c r="C623" s="27">
        <v>0.11073993027631349</v>
      </c>
    </row>
    <row r="624" spans="1:3" x14ac:dyDescent="0.25">
      <c r="A624" s="27">
        <v>600</v>
      </c>
      <c r="B624" s="27">
        <v>9.9873156523613893E-2</v>
      </c>
      <c r="C624" s="27">
        <v>0.11101119721788272</v>
      </c>
    </row>
    <row r="625" spans="1:3" x14ac:dyDescent="0.25">
      <c r="A625" s="27">
        <v>601</v>
      </c>
      <c r="B625" s="27">
        <v>9.955860636048558E-2</v>
      </c>
      <c r="C625" s="27">
        <v>0.11131672520450114</v>
      </c>
    </row>
    <row r="626" spans="1:3" x14ac:dyDescent="0.25">
      <c r="A626" s="27">
        <v>602</v>
      </c>
      <c r="B626" s="27">
        <v>0.10069342648559748</v>
      </c>
      <c r="C626" s="27">
        <v>0.11004215999551584</v>
      </c>
    </row>
    <row r="627" spans="1:3" x14ac:dyDescent="0.25">
      <c r="A627" s="27">
        <v>603</v>
      </c>
      <c r="B627" s="27">
        <v>0.10542565070753088</v>
      </c>
      <c r="C627" s="27">
        <v>0.10503353296593851</v>
      </c>
    </row>
    <row r="628" spans="1:3" x14ac:dyDescent="0.25">
      <c r="A628" s="27">
        <v>604</v>
      </c>
      <c r="B628" s="27">
        <v>0.11317764593326803</v>
      </c>
      <c r="C628" s="27">
        <v>9.6965251236807617E-2</v>
      </c>
    </row>
    <row r="629" spans="1:3" x14ac:dyDescent="0.25">
      <c r="A629" s="27">
        <v>605</v>
      </c>
      <c r="B629" s="27">
        <v>0.10177196205447227</v>
      </c>
      <c r="C629" s="27">
        <v>0.10828055107380981</v>
      </c>
    </row>
    <row r="630" spans="1:3" x14ac:dyDescent="0.25">
      <c r="A630" s="27">
        <v>606</v>
      </c>
      <c r="B630" s="27">
        <v>0.10409678337025514</v>
      </c>
      <c r="C630" s="27">
        <v>0.10591409802256314</v>
      </c>
    </row>
    <row r="631" spans="1:3" x14ac:dyDescent="0.25">
      <c r="A631" s="27">
        <v>607</v>
      </c>
      <c r="B631" s="27">
        <v>0.1011133250106601</v>
      </c>
      <c r="C631" s="27">
        <v>0.10882369388367159</v>
      </c>
    </row>
    <row r="632" spans="1:3" x14ac:dyDescent="0.25">
      <c r="A632" s="27">
        <v>608</v>
      </c>
      <c r="B632" s="27">
        <v>9.9658835034747609E-2</v>
      </c>
      <c r="C632" s="27">
        <v>0.11022456307741228</v>
      </c>
    </row>
    <row r="633" spans="1:3" x14ac:dyDescent="0.25">
      <c r="A633" s="27">
        <v>609</v>
      </c>
      <c r="B633" s="27">
        <v>9.8770901332410052E-2</v>
      </c>
      <c r="C633" s="27">
        <v>0.11110564187746648</v>
      </c>
    </row>
    <row r="634" spans="1:3" x14ac:dyDescent="0.25">
      <c r="A634" s="27">
        <v>610</v>
      </c>
      <c r="B634" s="27">
        <v>0.10053724337222808</v>
      </c>
      <c r="C634" s="27">
        <v>0.1092453653234241</v>
      </c>
    </row>
    <row r="635" spans="1:3" x14ac:dyDescent="0.25">
      <c r="A635" s="27">
        <v>611</v>
      </c>
      <c r="B635" s="27">
        <v>0.10858201920470273</v>
      </c>
      <c r="C635" s="27">
        <v>0.10093215083578311</v>
      </c>
    </row>
    <row r="636" spans="1:3" x14ac:dyDescent="0.25">
      <c r="A636" s="27">
        <v>612</v>
      </c>
      <c r="B636" s="27">
        <v>0.10112952125681153</v>
      </c>
      <c r="C636" s="27">
        <v>0.10822720388938729</v>
      </c>
    </row>
    <row r="637" spans="1:3" x14ac:dyDescent="0.25">
      <c r="A637" s="27">
        <v>613</v>
      </c>
      <c r="B637" s="27">
        <v>0.10001085769557033</v>
      </c>
      <c r="C637" s="27">
        <v>0.10901527057046292</v>
      </c>
    </row>
    <row r="638" spans="1:3" x14ac:dyDescent="0.25">
      <c r="A638" s="27">
        <v>614</v>
      </c>
      <c r="B638" s="27">
        <v>0.10764017234832739</v>
      </c>
      <c r="C638" s="27">
        <v>0.10136304308575624</v>
      </c>
    </row>
    <row r="639" spans="1:3" x14ac:dyDescent="0.25">
      <c r="A639" s="27">
        <v>615</v>
      </c>
      <c r="B639" s="27">
        <v>0.12315379361896449</v>
      </c>
      <c r="C639" s="27">
        <v>8.5702294941921123E-2</v>
      </c>
    </row>
    <row r="640" spans="1:3" x14ac:dyDescent="0.25">
      <c r="A640" s="27">
        <v>616</v>
      </c>
      <c r="B640" s="27">
        <v>0.10126739611930367</v>
      </c>
      <c r="C640" s="27">
        <v>0.10757406729533046</v>
      </c>
    </row>
    <row r="641" spans="1:3" x14ac:dyDescent="0.25">
      <c r="A641" s="27">
        <v>617</v>
      </c>
      <c r="B641" s="27">
        <v>0.12930404347324082</v>
      </c>
      <c r="C641" s="27">
        <v>7.9498413026247411E-2</v>
      </c>
    </row>
    <row r="642" spans="1:3" x14ac:dyDescent="0.25">
      <c r="A642" s="27">
        <v>618</v>
      </c>
      <c r="B642" s="27">
        <v>0.10075786913386722</v>
      </c>
      <c r="C642" s="27">
        <v>0.1077982805987531</v>
      </c>
    </row>
    <row r="643" spans="1:3" x14ac:dyDescent="0.25">
      <c r="A643" s="27">
        <v>619</v>
      </c>
      <c r="B643" s="27">
        <v>0.10964686261136002</v>
      </c>
      <c r="C643" s="27">
        <v>9.8325407752591479E-2</v>
      </c>
    </row>
    <row r="644" spans="1:3" x14ac:dyDescent="0.25">
      <c r="A644" s="27">
        <v>620</v>
      </c>
      <c r="B644" s="27">
        <v>0.10114952603660962</v>
      </c>
      <c r="C644" s="27">
        <v>0.10680843192134834</v>
      </c>
    </row>
    <row r="645" spans="1:3" x14ac:dyDescent="0.25">
      <c r="A645" s="27">
        <v>621</v>
      </c>
      <c r="B645" s="27">
        <v>0.10996766886006396</v>
      </c>
      <c r="C645" s="27">
        <v>9.7778810013175482E-2</v>
      </c>
    </row>
    <row r="646" spans="1:3" x14ac:dyDescent="0.25">
      <c r="A646" s="27">
        <v>622</v>
      </c>
      <c r="B646" s="27">
        <v>0.10035212567046935</v>
      </c>
      <c r="C646" s="27">
        <v>0.10731560595892363</v>
      </c>
    </row>
    <row r="647" spans="1:3" x14ac:dyDescent="0.25">
      <c r="A647" s="27">
        <v>623</v>
      </c>
      <c r="B647" s="27">
        <v>9.988225786789301E-2</v>
      </c>
      <c r="C647" s="27">
        <v>0.10770257247142834</v>
      </c>
    </row>
    <row r="648" spans="1:3" x14ac:dyDescent="0.25">
      <c r="A648" s="27">
        <v>624</v>
      </c>
      <c r="B648" s="27">
        <v>0.11166673460386367</v>
      </c>
      <c r="C648" s="27">
        <v>9.5880435207457093E-2</v>
      </c>
    </row>
    <row r="649" spans="1:3" x14ac:dyDescent="0.25">
      <c r="A649" s="27">
        <v>625</v>
      </c>
      <c r="B649" s="27">
        <v>9.9855330442405119E-2</v>
      </c>
      <c r="C649" s="27">
        <v>0.1076276627548738</v>
      </c>
    </row>
    <row r="650" spans="1:3" x14ac:dyDescent="0.25">
      <c r="A650" s="27">
        <v>626</v>
      </c>
      <c r="B650" s="27">
        <v>9.9415759146212646E-2</v>
      </c>
      <c r="C650" s="27">
        <v>0.10804692742095154</v>
      </c>
    </row>
    <row r="651" spans="1:3" x14ac:dyDescent="0.25">
      <c r="A651" s="27">
        <v>627</v>
      </c>
      <c r="B651" s="27">
        <v>9.9817556533228019E-2</v>
      </c>
      <c r="C651" s="27">
        <v>0.10740677806753243</v>
      </c>
    </row>
    <row r="652" spans="1:3" x14ac:dyDescent="0.25">
      <c r="A652" s="27">
        <v>628</v>
      </c>
      <c r="B652" s="27">
        <v>0.10861891182350085</v>
      </c>
      <c r="C652" s="27">
        <v>9.8481679892475485E-2</v>
      </c>
    </row>
    <row r="653" spans="1:3" x14ac:dyDescent="0.25">
      <c r="A653" s="27">
        <v>629</v>
      </c>
      <c r="B653" s="27">
        <v>0.10084376845555265</v>
      </c>
      <c r="C653" s="27">
        <v>0.10605278326858528</v>
      </c>
    </row>
    <row r="654" spans="1:3" x14ac:dyDescent="0.25">
      <c r="A654" s="27">
        <v>630</v>
      </c>
      <c r="B654" s="27">
        <v>0.10259841556928079</v>
      </c>
      <c r="C654" s="27">
        <v>0.10410549504524436</v>
      </c>
    </row>
    <row r="655" spans="1:3" x14ac:dyDescent="0.25">
      <c r="A655" s="27">
        <v>631</v>
      </c>
      <c r="B655" s="27">
        <v>0.10719416313751634</v>
      </c>
      <c r="C655" s="27">
        <v>9.9488892493914072E-2</v>
      </c>
    </row>
    <row r="656" spans="1:3" x14ac:dyDescent="0.25">
      <c r="A656" s="27">
        <v>632</v>
      </c>
      <c r="B656" s="27">
        <v>0.10241822196762103</v>
      </c>
      <c r="C656" s="27">
        <v>0.10399625171658951</v>
      </c>
    </row>
    <row r="657" spans="1:3" x14ac:dyDescent="0.25">
      <c r="A657" s="27">
        <v>633</v>
      </c>
      <c r="B657" s="27">
        <v>0.10045512564542962</v>
      </c>
      <c r="C657" s="27">
        <v>0.10595770000587297</v>
      </c>
    </row>
    <row r="658" spans="1:3" x14ac:dyDescent="0.25">
      <c r="A658" s="27">
        <v>634</v>
      </c>
      <c r="B658" s="27">
        <v>0.12617152014893809</v>
      </c>
      <c r="C658" s="27">
        <v>8.0203238382935721E-2</v>
      </c>
    </row>
    <row r="659" spans="1:3" x14ac:dyDescent="0.25">
      <c r="A659" s="27">
        <v>635</v>
      </c>
      <c r="B659" s="27">
        <v>0.11817082671076228</v>
      </c>
      <c r="C659" s="27">
        <v>8.8178379638444063E-2</v>
      </c>
    </row>
    <row r="660" spans="1:3" x14ac:dyDescent="0.25">
      <c r="A660" s="27">
        <v>636</v>
      </c>
      <c r="B660" s="27">
        <v>0.10096329498611221</v>
      </c>
      <c r="C660" s="27">
        <v>0.1053030235517468</v>
      </c>
    </row>
    <row r="661" spans="1:3" x14ac:dyDescent="0.25">
      <c r="A661" s="27">
        <v>637</v>
      </c>
      <c r="B661" s="27">
        <v>0.10206556623490631</v>
      </c>
      <c r="C661" s="27">
        <v>0.10418971694345378</v>
      </c>
    </row>
    <row r="662" spans="1:3" x14ac:dyDescent="0.25">
      <c r="A662" s="27">
        <v>638</v>
      </c>
      <c r="B662" s="27">
        <v>0.10241446298994565</v>
      </c>
      <c r="C662" s="27">
        <v>0.10382740957182286</v>
      </c>
    </row>
    <row r="663" spans="1:3" x14ac:dyDescent="0.25">
      <c r="A663" s="27">
        <v>639</v>
      </c>
      <c r="B663" s="27">
        <v>0.10074570500003775</v>
      </c>
      <c r="C663" s="27">
        <v>0.10536981028875046</v>
      </c>
    </row>
    <row r="664" spans="1:3" x14ac:dyDescent="0.25">
      <c r="A664" s="27">
        <v>640</v>
      </c>
      <c r="B664" s="27">
        <v>0.1329644210224904</v>
      </c>
      <c r="C664" s="27">
        <v>7.3053293461705499E-2</v>
      </c>
    </row>
    <row r="665" spans="1:3" x14ac:dyDescent="0.25">
      <c r="A665" s="27">
        <v>641</v>
      </c>
      <c r="B665" s="27">
        <v>0.10744360031588962</v>
      </c>
      <c r="C665" s="27">
        <v>9.8507848392019537E-2</v>
      </c>
    </row>
    <row r="666" spans="1:3" x14ac:dyDescent="0.25">
      <c r="A666" s="27">
        <v>642</v>
      </c>
      <c r="B666" s="27">
        <v>0.10084950092567238</v>
      </c>
      <c r="C666" s="27">
        <v>0.10507873620381278</v>
      </c>
    </row>
    <row r="667" spans="1:3" x14ac:dyDescent="0.25">
      <c r="A667" s="27">
        <v>643</v>
      </c>
      <c r="B667" s="27">
        <v>0.10096091885404072</v>
      </c>
      <c r="C667" s="27">
        <v>0.10494369885981243</v>
      </c>
    </row>
    <row r="668" spans="1:3" x14ac:dyDescent="0.25">
      <c r="A668" s="27">
        <v>644</v>
      </c>
      <c r="B668" s="27">
        <v>9.9550058801704921E-2</v>
      </c>
      <c r="C668" s="27">
        <v>0.10617910786496174</v>
      </c>
    </row>
    <row r="669" spans="1:3" x14ac:dyDescent="0.25">
      <c r="A669" s="27">
        <v>645</v>
      </c>
      <c r="B669" s="27">
        <v>0.11235374526991126</v>
      </c>
      <c r="C669" s="27">
        <v>9.2720250501758916E-2</v>
      </c>
    </row>
    <row r="670" spans="1:3" x14ac:dyDescent="0.25">
      <c r="A670" s="27">
        <v>646</v>
      </c>
      <c r="B670" s="27">
        <v>9.9742674751304494E-2</v>
      </c>
      <c r="C670" s="27">
        <v>0.10527207451123238</v>
      </c>
    </row>
    <row r="671" spans="1:3" x14ac:dyDescent="0.25">
      <c r="A671" s="27">
        <v>647</v>
      </c>
      <c r="B671" s="27">
        <v>0.11456734607400593</v>
      </c>
      <c r="C671" s="27">
        <v>9.020652327272774E-2</v>
      </c>
    </row>
    <row r="672" spans="1:3" x14ac:dyDescent="0.25">
      <c r="A672" s="27">
        <v>648</v>
      </c>
      <c r="B672" s="27">
        <v>0.1003697117715812</v>
      </c>
      <c r="C672" s="27">
        <v>0.10437806270913098</v>
      </c>
    </row>
    <row r="673" spans="1:3" x14ac:dyDescent="0.25">
      <c r="A673" s="27">
        <v>649</v>
      </c>
      <c r="B673" s="27">
        <v>0.1009184161180039</v>
      </c>
      <c r="C673" s="27">
        <v>0.10382935836270826</v>
      </c>
    </row>
    <row r="674" spans="1:3" x14ac:dyDescent="0.25">
      <c r="A674" s="27">
        <v>650</v>
      </c>
      <c r="B674" s="27">
        <v>0.11725418167070467</v>
      </c>
      <c r="C674" s="27">
        <v>8.7401902985379976E-2</v>
      </c>
    </row>
    <row r="675" spans="1:3" x14ac:dyDescent="0.25">
      <c r="A675" s="27">
        <v>651</v>
      </c>
      <c r="B675" s="27">
        <v>0.10461192311161201</v>
      </c>
      <c r="C675" s="27">
        <v>0.10003923967908566</v>
      </c>
    </row>
    <row r="676" spans="1:3" x14ac:dyDescent="0.25">
      <c r="A676" s="27">
        <v>652</v>
      </c>
      <c r="B676" s="27">
        <v>0.1239690735085275</v>
      </c>
      <c r="C676" s="27">
        <v>8.0623213803806923E-2</v>
      </c>
    </row>
    <row r="677" spans="1:3" x14ac:dyDescent="0.25">
      <c r="A677" s="27">
        <v>653</v>
      </c>
      <c r="B677" s="27">
        <v>0.10423609504555778</v>
      </c>
      <c r="C677" s="27">
        <v>0.10030935949989675</v>
      </c>
    </row>
    <row r="678" spans="1:3" x14ac:dyDescent="0.25">
      <c r="A678" s="27">
        <v>654</v>
      </c>
      <c r="B678" s="27">
        <v>0.10073135452670241</v>
      </c>
      <c r="C678" s="27">
        <v>0.10360996283856704</v>
      </c>
    </row>
    <row r="679" spans="1:3" x14ac:dyDescent="0.25">
      <c r="A679" s="27">
        <v>655</v>
      </c>
      <c r="B679" s="27">
        <v>9.8779061662729026E-2</v>
      </c>
      <c r="C679" s="27">
        <v>0.10547625748620713</v>
      </c>
    </row>
    <row r="680" spans="1:3" x14ac:dyDescent="0.25">
      <c r="A680" s="27">
        <v>656</v>
      </c>
      <c r="B680" s="27">
        <v>9.9582757848259568E-2</v>
      </c>
      <c r="C680" s="27">
        <v>0.10425417260737593</v>
      </c>
    </row>
    <row r="681" spans="1:3" x14ac:dyDescent="0.25">
      <c r="A681" s="27">
        <v>657</v>
      </c>
      <c r="B681" s="27">
        <v>0.10006294069433697</v>
      </c>
      <c r="C681" s="27">
        <v>0.10368155269773352</v>
      </c>
    </row>
    <row r="682" spans="1:3" x14ac:dyDescent="0.25">
      <c r="A682" s="27">
        <v>658</v>
      </c>
      <c r="B682" s="27">
        <v>0.10829570493669383</v>
      </c>
      <c r="C682" s="27">
        <v>9.5407998767009866E-2</v>
      </c>
    </row>
    <row r="683" spans="1:3" x14ac:dyDescent="0.25">
      <c r="A683" s="27">
        <v>659</v>
      </c>
      <c r="B683" s="27">
        <v>9.8580765635978035E-2</v>
      </c>
      <c r="C683" s="27">
        <v>0.10512293806772566</v>
      </c>
    </row>
    <row r="684" spans="1:3" x14ac:dyDescent="0.25">
      <c r="A684" s="27">
        <v>660</v>
      </c>
      <c r="B684" s="27">
        <v>9.9661536963065331E-2</v>
      </c>
      <c r="C684" s="27">
        <v>0.10393127740819215</v>
      </c>
    </row>
    <row r="685" spans="1:3" x14ac:dyDescent="0.25">
      <c r="A685" s="27">
        <v>661</v>
      </c>
      <c r="B685" s="27">
        <v>9.9749323350041774E-2</v>
      </c>
      <c r="C685" s="27">
        <v>0.10373904874298148</v>
      </c>
    </row>
    <row r="686" spans="1:3" x14ac:dyDescent="0.25">
      <c r="A686" s="27">
        <v>662</v>
      </c>
      <c r="B686" s="27">
        <v>0.1009592319984645</v>
      </c>
      <c r="C686" s="27">
        <v>0.10252281370338533</v>
      </c>
    </row>
    <row r="687" spans="1:3" x14ac:dyDescent="0.25">
      <c r="A687" s="27">
        <v>663</v>
      </c>
      <c r="B687" s="27">
        <v>0.11908664330555144</v>
      </c>
      <c r="C687" s="27">
        <v>8.4224776222084297E-2</v>
      </c>
    </row>
    <row r="688" spans="1:3" x14ac:dyDescent="0.25">
      <c r="A688" s="27">
        <v>664</v>
      </c>
      <c r="B688" s="27">
        <v>0.13294502763474697</v>
      </c>
      <c r="C688" s="27">
        <v>7.0351675661956325E-2</v>
      </c>
    </row>
    <row r="689" spans="1:3" x14ac:dyDescent="0.25">
      <c r="A689" s="27">
        <v>665</v>
      </c>
      <c r="B689" s="27">
        <v>0.10657346765172822</v>
      </c>
      <c r="C689" s="27">
        <v>9.6723235644975078E-2</v>
      </c>
    </row>
    <row r="690" spans="1:3" x14ac:dyDescent="0.25">
      <c r="A690" s="27">
        <v>666</v>
      </c>
      <c r="B690" s="27">
        <v>0.10872288193102279</v>
      </c>
      <c r="C690" s="27">
        <v>9.4496433964349438E-2</v>
      </c>
    </row>
    <row r="691" spans="1:3" x14ac:dyDescent="0.25">
      <c r="A691" s="27">
        <v>667</v>
      </c>
      <c r="B691" s="27">
        <v>9.9587001009473097E-2</v>
      </c>
      <c r="C691" s="27">
        <v>0.10331154971516457</v>
      </c>
    </row>
    <row r="692" spans="1:3" x14ac:dyDescent="0.25">
      <c r="A692" s="27">
        <v>668</v>
      </c>
      <c r="B692" s="27">
        <v>0.10101250112192443</v>
      </c>
      <c r="C692" s="27">
        <v>0.10182725547036765</v>
      </c>
    </row>
    <row r="693" spans="1:3" x14ac:dyDescent="0.25">
      <c r="A693" s="27">
        <v>669</v>
      </c>
      <c r="B693" s="27">
        <v>0.10202265386798046</v>
      </c>
      <c r="C693" s="27">
        <v>0.10074812698844271</v>
      </c>
    </row>
    <row r="694" spans="1:3" x14ac:dyDescent="0.25">
      <c r="A694" s="27">
        <v>670</v>
      </c>
      <c r="B694" s="27">
        <v>0.10695034074716588</v>
      </c>
      <c r="C694" s="27">
        <v>9.5681238200202565E-2</v>
      </c>
    </row>
    <row r="695" spans="1:3" x14ac:dyDescent="0.25">
      <c r="A695" s="27">
        <v>671</v>
      </c>
      <c r="B695" s="27">
        <v>0.10026440590235158</v>
      </c>
      <c r="C695" s="27">
        <v>0.10196711432080044</v>
      </c>
    </row>
    <row r="696" spans="1:3" x14ac:dyDescent="0.25">
      <c r="A696" s="27">
        <v>672</v>
      </c>
      <c r="B696" s="27">
        <v>0.10073690443351718</v>
      </c>
      <c r="C696" s="27">
        <v>0.10146089776428502</v>
      </c>
    </row>
    <row r="697" spans="1:3" x14ac:dyDescent="0.25">
      <c r="A697" s="27">
        <v>673</v>
      </c>
      <c r="B697" s="27">
        <v>0.10099368692087263</v>
      </c>
      <c r="C697" s="27">
        <v>0.1009293900022043</v>
      </c>
    </row>
    <row r="698" spans="1:3" x14ac:dyDescent="0.25">
      <c r="A698" s="27">
        <v>674</v>
      </c>
      <c r="B698" s="27">
        <v>0.10037505589745305</v>
      </c>
      <c r="C698" s="27">
        <v>0.10154802102562388</v>
      </c>
    </row>
    <row r="699" spans="1:3" x14ac:dyDescent="0.25">
      <c r="A699" s="27">
        <v>675</v>
      </c>
      <c r="B699" s="27">
        <v>0.10202304020631607</v>
      </c>
      <c r="C699" s="27">
        <v>9.9796645484337351E-2</v>
      </c>
    </row>
    <row r="700" spans="1:3" x14ac:dyDescent="0.25">
      <c r="A700" s="27">
        <v>676</v>
      </c>
      <c r="B700" s="27">
        <v>0.10857157271055722</v>
      </c>
      <c r="C700" s="27">
        <v>9.299092728944279E-2</v>
      </c>
    </row>
    <row r="701" spans="1:3" x14ac:dyDescent="0.25">
      <c r="A701" s="27">
        <v>677</v>
      </c>
      <c r="B701" s="27">
        <v>0.12862352256237397</v>
      </c>
      <c r="C701" s="27">
        <v>7.2718759316820647E-2</v>
      </c>
    </row>
    <row r="702" spans="1:3" x14ac:dyDescent="0.25">
      <c r="A702" s="27">
        <v>678</v>
      </c>
      <c r="B702" s="27">
        <v>0.10889302684333937</v>
      </c>
      <c r="C702" s="27">
        <v>9.2405674455361936E-2</v>
      </c>
    </row>
    <row r="703" spans="1:3" x14ac:dyDescent="0.25">
      <c r="A703" s="27">
        <v>679</v>
      </c>
      <c r="B703" s="27">
        <v>0.13761122122994576</v>
      </c>
      <c r="C703" s="27">
        <v>6.3426392259029601E-2</v>
      </c>
    </row>
    <row r="704" spans="1:3" x14ac:dyDescent="0.25">
      <c r="A704" s="27">
        <v>680</v>
      </c>
      <c r="B704" s="27">
        <v>0.1104785272410377</v>
      </c>
      <c r="C704" s="27">
        <v>9.0376173613663166E-2</v>
      </c>
    </row>
    <row r="705" spans="1:3" x14ac:dyDescent="0.25">
      <c r="A705" s="27">
        <v>681</v>
      </c>
      <c r="B705" s="27">
        <v>0.10021222659053247</v>
      </c>
      <c r="C705" s="27">
        <v>0.100630470038681</v>
      </c>
    </row>
    <row r="706" spans="1:3" x14ac:dyDescent="0.25">
      <c r="A706" s="27">
        <v>682</v>
      </c>
      <c r="B706" s="27">
        <v>0.11088853467055668</v>
      </c>
      <c r="C706" s="27">
        <v>8.9939622679339831E-2</v>
      </c>
    </row>
    <row r="707" spans="1:3" x14ac:dyDescent="0.25">
      <c r="A707" s="27">
        <v>683</v>
      </c>
      <c r="B707" s="27">
        <v>0.10075604690871728</v>
      </c>
      <c r="C707" s="27">
        <v>9.9994422134434685E-2</v>
      </c>
    </row>
    <row r="708" spans="1:3" x14ac:dyDescent="0.25">
      <c r="A708" s="27">
        <v>684</v>
      </c>
      <c r="B708" s="27">
        <v>9.9890456244157044E-2</v>
      </c>
      <c r="C708" s="27">
        <v>0.10073650300349185</v>
      </c>
    </row>
    <row r="709" spans="1:3" x14ac:dyDescent="0.25">
      <c r="A709" s="27">
        <v>685</v>
      </c>
      <c r="B709" s="27">
        <v>0.10860721752231424</v>
      </c>
      <c r="C709" s="27">
        <v>9.1974177826522965E-2</v>
      </c>
    </row>
    <row r="710" spans="1:3" x14ac:dyDescent="0.25">
      <c r="A710" s="27">
        <v>686</v>
      </c>
      <c r="B710" s="27">
        <v>0.10014295636311779</v>
      </c>
      <c r="C710" s="27">
        <v>0.10026604159189242</v>
      </c>
    </row>
    <row r="711" spans="1:3" x14ac:dyDescent="0.25">
      <c r="A711" s="27">
        <v>687</v>
      </c>
      <c r="B711" s="27">
        <v>0.10066483052284632</v>
      </c>
      <c r="C711" s="27">
        <v>9.9577397979374108E-2</v>
      </c>
    </row>
    <row r="712" spans="1:3" x14ac:dyDescent="0.25">
      <c r="A712" s="27">
        <v>688</v>
      </c>
      <c r="B712" s="27">
        <v>0.11137877258314198</v>
      </c>
      <c r="C712" s="27">
        <v>8.8621227416858031E-2</v>
      </c>
    </row>
    <row r="713" spans="1:3" x14ac:dyDescent="0.25">
      <c r="A713" s="27">
        <v>689</v>
      </c>
      <c r="B713" s="27">
        <v>0.10473184238711629</v>
      </c>
      <c r="C713" s="27">
        <v>9.5268157612883722E-2</v>
      </c>
    </row>
    <row r="714" spans="1:3" x14ac:dyDescent="0.25">
      <c r="A714" s="27">
        <v>690</v>
      </c>
      <c r="B714" s="27">
        <v>9.8779061662729026E-2</v>
      </c>
      <c r="C714" s="27">
        <v>0.10122093833727099</v>
      </c>
    </row>
    <row r="715" spans="1:3" x14ac:dyDescent="0.25">
      <c r="A715" s="27">
        <v>691</v>
      </c>
      <c r="B715" s="27">
        <v>0.10166484326110149</v>
      </c>
      <c r="C715" s="27">
        <v>9.8335156738898491E-2</v>
      </c>
    </row>
    <row r="716" spans="1:3" x14ac:dyDescent="0.25">
      <c r="A716" s="27">
        <v>692</v>
      </c>
      <c r="B716" s="27">
        <v>9.9203447229414446E-2</v>
      </c>
      <c r="C716" s="27">
        <v>0.10043845071149872</v>
      </c>
    </row>
    <row r="717" spans="1:3" x14ac:dyDescent="0.25">
      <c r="A717" s="27">
        <v>693</v>
      </c>
      <c r="B717" s="27">
        <v>0.10012554592948199</v>
      </c>
      <c r="C717" s="27">
        <v>9.9260957138002662E-2</v>
      </c>
    </row>
    <row r="718" spans="1:3" x14ac:dyDescent="0.25">
      <c r="A718" s="27">
        <v>694</v>
      </c>
      <c r="B718" s="27">
        <v>9.9867585873236145E-2</v>
      </c>
      <c r="C718" s="27">
        <v>9.9340857398531671E-2</v>
      </c>
    </row>
    <row r="719" spans="1:3" x14ac:dyDescent="0.25">
      <c r="A719" s="27">
        <v>695</v>
      </c>
      <c r="B719" s="27">
        <v>0.10013543984781338</v>
      </c>
      <c r="C719" s="27">
        <v>9.9021567528372087E-2</v>
      </c>
    </row>
    <row r="720" spans="1:3" x14ac:dyDescent="0.25">
      <c r="A720" s="27">
        <v>696</v>
      </c>
      <c r="B720" s="27">
        <v>0.10088297569226062</v>
      </c>
      <c r="C720" s="27">
        <v>9.8087864788013818E-2</v>
      </c>
    </row>
    <row r="721" spans="1:3" x14ac:dyDescent="0.25">
      <c r="A721" s="27">
        <v>697</v>
      </c>
      <c r="B721" s="27">
        <v>0.10010394061069172</v>
      </c>
      <c r="C721" s="27">
        <v>9.8791087013617662E-2</v>
      </c>
    </row>
    <row r="722" spans="1:3" x14ac:dyDescent="0.25">
      <c r="A722" s="27">
        <v>698</v>
      </c>
      <c r="B722" s="27">
        <v>0.10051017714348005</v>
      </c>
      <c r="C722" s="27">
        <v>9.8381789615522727E-2</v>
      </c>
    </row>
    <row r="723" spans="1:3" x14ac:dyDescent="0.25">
      <c r="A723" s="27">
        <v>699</v>
      </c>
      <c r="B723" s="27">
        <v>0.10120593462648836</v>
      </c>
      <c r="C723" s="27">
        <v>9.7657701737147995E-2</v>
      </c>
    </row>
    <row r="724" spans="1:3" x14ac:dyDescent="0.25">
      <c r="A724" s="27">
        <v>700</v>
      </c>
      <c r="B724" s="27">
        <v>9.9218676522823943E-2</v>
      </c>
      <c r="C724" s="27">
        <v>9.9611732833901193E-2</v>
      </c>
    </row>
    <row r="725" spans="1:3" x14ac:dyDescent="0.25">
      <c r="A725" s="27">
        <v>701</v>
      </c>
      <c r="B725" s="27">
        <v>0.10848693096566256</v>
      </c>
      <c r="C725" s="27">
        <v>9.017750976889502E-2</v>
      </c>
    </row>
    <row r="726" spans="1:3" x14ac:dyDescent="0.25">
      <c r="A726" s="27">
        <v>702</v>
      </c>
      <c r="B726" s="27">
        <v>0.11711307382868287</v>
      </c>
      <c r="C726" s="27">
        <v>8.1540664451628039E-2</v>
      </c>
    </row>
    <row r="727" spans="1:3" x14ac:dyDescent="0.25">
      <c r="A727" s="27">
        <v>703</v>
      </c>
      <c r="B727" s="27">
        <v>9.9047462345402099E-2</v>
      </c>
      <c r="C727" s="27">
        <v>9.9605736307796566E-2</v>
      </c>
    </row>
    <row r="728" spans="1:3" x14ac:dyDescent="0.25">
      <c r="A728" s="27">
        <v>704</v>
      </c>
      <c r="B728" s="27">
        <v>0.12592425873331894</v>
      </c>
      <c r="C728" s="27">
        <v>7.2576135899672378E-2</v>
      </c>
    </row>
    <row r="729" spans="1:3" x14ac:dyDescent="0.25">
      <c r="A729" s="27">
        <v>705</v>
      </c>
      <c r="B729" s="27">
        <v>0.10490830474282049</v>
      </c>
      <c r="C729" s="27">
        <v>9.3545303504602176E-2</v>
      </c>
    </row>
    <row r="730" spans="1:3" x14ac:dyDescent="0.25">
      <c r="A730" s="27">
        <v>706</v>
      </c>
      <c r="B730" s="27">
        <v>0.10146224144835754</v>
      </c>
      <c r="C730" s="27">
        <v>9.6813620620607985E-2</v>
      </c>
    </row>
    <row r="731" spans="1:3" x14ac:dyDescent="0.25">
      <c r="A731" s="27">
        <v>707</v>
      </c>
      <c r="B731" s="27">
        <v>0.10579439129041776</v>
      </c>
      <c r="C731" s="27">
        <v>9.2415327379658962E-2</v>
      </c>
    </row>
    <row r="732" spans="1:3" x14ac:dyDescent="0.25">
      <c r="A732" s="27">
        <v>708</v>
      </c>
      <c r="B732" s="27">
        <v>0.10156610273919606</v>
      </c>
      <c r="C732" s="27">
        <v>9.650153011104548E-2</v>
      </c>
    </row>
    <row r="733" spans="1:3" x14ac:dyDescent="0.25">
      <c r="A733" s="27">
        <v>709</v>
      </c>
      <c r="B733" s="27">
        <v>0.10127220102819057</v>
      </c>
      <c r="C733" s="27">
        <v>9.679543182205097E-2</v>
      </c>
    </row>
    <row r="734" spans="1:3" x14ac:dyDescent="0.25">
      <c r="A734" s="27">
        <v>710</v>
      </c>
      <c r="B734" s="27">
        <v>0.10171064453563164</v>
      </c>
      <c r="C734" s="27">
        <v>9.6341303516316423E-2</v>
      </c>
    </row>
    <row r="735" spans="1:3" x14ac:dyDescent="0.25">
      <c r="A735" s="27">
        <v>711</v>
      </c>
      <c r="B735" s="27">
        <v>0.10136687463495181</v>
      </c>
      <c r="C735" s="27">
        <v>9.6602668512256323E-2</v>
      </c>
    </row>
    <row r="736" spans="1:3" x14ac:dyDescent="0.25">
      <c r="A736" s="27">
        <v>712</v>
      </c>
      <c r="B736" s="27">
        <v>0.10211608556409536</v>
      </c>
      <c r="C736" s="27">
        <v>9.5800581102571294E-2</v>
      </c>
    </row>
    <row r="737" spans="1:3" x14ac:dyDescent="0.25">
      <c r="A737" s="27">
        <v>713</v>
      </c>
      <c r="B737" s="27">
        <v>0.10608381273364173</v>
      </c>
      <c r="C737" s="27">
        <v>9.1656300260708562E-2</v>
      </c>
    </row>
    <row r="738" spans="1:3" x14ac:dyDescent="0.25">
      <c r="A738" s="27">
        <v>714</v>
      </c>
      <c r="B738" s="27">
        <v>9.9933047808650671E-2</v>
      </c>
      <c r="C738" s="27">
        <v>9.7627927801105435E-2</v>
      </c>
    </row>
    <row r="739" spans="1:3" x14ac:dyDescent="0.25">
      <c r="A739" s="27">
        <v>715</v>
      </c>
      <c r="B739" s="27">
        <v>0.10243785229485927</v>
      </c>
      <c r="C739" s="27">
        <v>9.5093011902671581E-2</v>
      </c>
    </row>
    <row r="740" spans="1:3" x14ac:dyDescent="0.25">
      <c r="A740" s="27">
        <v>716</v>
      </c>
      <c r="B740" s="27">
        <v>9.9462221424206618E-2</v>
      </c>
      <c r="C740" s="27">
        <v>9.8029941585197775E-2</v>
      </c>
    </row>
    <row r="741" spans="1:3" x14ac:dyDescent="0.25">
      <c r="A741" s="27">
        <v>717</v>
      </c>
      <c r="B741" s="27">
        <v>0.10178223156708228</v>
      </c>
      <c r="C741" s="27">
        <v>9.5534264091954826E-2</v>
      </c>
    </row>
    <row r="742" spans="1:3" x14ac:dyDescent="0.25">
      <c r="A742" s="27">
        <v>718</v>
      </c>
      <c r="B742" s="27">
        <v>0.10598345211529554</v>
      </c>
      <c r="C742" s="27">
        <v>9.1276821857307192E-2</v>
      </c>
    </row>
    <row r="743" spans="1:3" x14ac:dyDescent="0.25">
      <c r="A743" s="27">
        <v>719</v>
      </c>
      <c r="B743" s="27">
        <v>9.9782794233909261E-2</v>
      </c>
      <c r="C743" s="27">
        <v>9.7332590381475348E-2</v>
      </c>
    </row>
    <row r="744" spans="1:3" x14ac:dyDescent="0.25">
      <c r="A744" s="27">
        <v>720</v>
      </c>
      <c r="B744" s="27">
        <v>9.9518579727310541E-2</v>
      </c>
      <c r="C744" s="27">
        <v>9.7512459408991753E-2</v>
      </c>
    </row>
    <row r="745" spans="1:3" x14ac:dyDescent="0.25">
      <c r="A745" s="27">
        <v>721</v>
      </c>
      <c r="B745" s="27">
        <v>0.1071899624967497</v>
      </c>
      <c r="C745" s="27">
        <v>8.9227065853051762E-2</v>
      </c>
    </row>
    <row r="746" spans="1:3" x14ac:dyDescent="0.25">
      <c r="A746" s="27">
        <v>722</v>
      </c>
      <c r="B746" s="27">
        <v>0.1066099410362218</v>
      </c>
      <c r="C746" s="27">
        <v>8.9764681320273668E-2</v>
      </c>
    </row>
    <row r="747" spans="1:3" x14ac:dyDescent="0.25">
      <c r="A747" s="27">
        <v>723</v>
      </c>
      <c r="B747" s="27">
        <v>0.10991760653573743</v>
      </c>
      <c r="C747" s="27">
        <v>8.6429425427732881E-2</v>
      </c>
    </row>
    <row r="748" spans="1:3" x14ac:dyDescent="0.25">
      <c r="A748" s="27">
        <v>724</v>
      </c>
      <c r="B748" s="27">
        <v>9.9864181586894196E-2</v>
      </c>
      <c r="C748" s="27">
        <v>9.6397500656096452E-2</v>
      </c>
    </row>
    <row r="749" spans="1:3" x14ac:dyDescent="0.25">
      <c r="A749" s="27">
        <v>725</v>
      </c>
      <c r="B749" s="27">
        <v>0.10116874112843501</v>
      </c>
      <c r="C749" s="27">
        <v>9.4909690244114012E-2</v>
      </c>
    </row>
    <row r="750" spans="1:3" x14ac:dyDescent="0.25">
      <c r="A750" s="27">
        <v>726</v>
      </c>
      <c r="B750" s="27">
        <v>0.10062307101874027</v>
      </c>
      <c r="C750" s="27">
        <v>9.5327760506928566E-2</v>
      </c>
    </row>
    <row r="751" spans="1:3" x14ac:dyDescent="0.25">
      <c r="A751" s="27">
        <v>727</v>
      </c>
      <c r="B751" s="27">
        <v>0.10102334325466433</v>
      </c>
      <c r="C751" s="27">
        <v>9.4754007992936429E-2</v>
      </c>
    </row>
    <row r="752" spans="1:3" x14ac:dyDescent="0.25">
      <c r="A752" s="27">
        <v>728</v>
      </c>
      <c r="B752" s="27">
        <v>0.10200166573692633</v>
      </c>
      <c r="C752" s="27">
        <v>9.3753961272719968E-2</v>
      </c>
    </row>
    <row r="753" spans="1:3" x14ac:dyDescent="0.25">
      <c r="A753" s="27">
        <v>729</v>
      </c>
      <c r="B753" s="27">
        <v>0.10025075265644726</v>
      </c>
      <c r="C753" s="27">
        <v>9.546790177780351E-2</v>
      </c>
    </row>
    <row r="754" spans="1:3" x14ac:dyDescent="0.25">
      <c r="A754" s="27">
        <v>730</v>
      </c>
      <c r="B754" s="27">
        <v>9.9179508282625742E-2</v>
      </c>
      <c r="C754" s="27">
        <v>9.6519416448557036E-2</v>
      </c>
    </row>
    <row r="755" spans="1:3" x14ac:dyDescent="0.25">
      <c r="A755" s="27">
        <v>731</v>
      </c>
      <c r="B755" s="27">
        <v>0.10069924262045973</v>
      </c>
      <c r="C755" s="27">
        <v>9.4952931292583753E-2</v>
      </c>
    </row>
    <row r="756" spans="1:3" x14ac:dyDescent="0.25">
      <c r="A756" s="27">
        <v>732</v>
      </c>
      <c r="B756" s="27">
        <v>9.9379873680888089E-2</v>
      </c>
      <c r="C756" s="27">
        <v>9.6272300232155397E-2</v>
      </c>
    </row>
    <row r="757" spans="1:3" x14ac:dyDescent="0.25">
      <c r="A757" s="27">
        <v>733</v>
      </c>
      <c r="B757" s="27">
        <v>0.10182307961723991</v>
      </c>
      <c r="C757" s="27">
        <v>9.3650171411566674E-2</v>
      </c>
    </row>
    <row r="758" spans="1:3" x14ac:dyDescent="0.25">
      <c r="A758" s="27">
        <v>734</v>
      </c>
      <c r="B758" s="27">
        <v>0.10021008966434515</v>
      </c>
      <c r="C758" s="27">
        <v>9.5221382416873127E-2</v>
      </c>
    </row>
    <row r="759" spans="1:3" x14ac:dyDescent="0.25">
      <c r="A759" s="27">
        <v>735</v>
      </c>
      <c r="B759" s="27">
        <v>0.11345311889785314</v>
      </c>
      <c r="C759" s="27">
        <v>8.1966728430391156E-2</v>
      </c>
    </row>
    <row r="760" spans="1:3" x14ac:dyDescent="0.25">
      <c r="A760" s="27">
        <v>736</v>
      </c>
      <c r="B760" s="27">
        <v>0.10723774396594724</v>
      </c>
      <c r="C760" s="27">
        <v>8.8140407294556966E-2</v>
      </c>
    </row>
    <row r="761" spans="1:3" x14ac:dyDescent="0.25">
      <c r="A761" s="27">
        <v>737</v>
      </c>
      <c r="B761" s="27">
        <v>0.13296117514716149</v>
      </c>
      <c r="C761" s="27">
        <v>6.239094373981649E-2</v>
      </c>
    </row>
    <row r="762" spans="1:3" x14ac:dyDescent="0.25">
      <c r="A762" s="27">
        <v>738</v>
      </c>
      <c r="B762" s="27">
        <v>9.9367199239943679E-2</v>
      </c>
      <c r="C762" s="27">
        <v>9.5961887808888577E-2</v>
      </c>
    </row>
    <row r="763" spans="1:3" x14ac:dyDescent="0.25">
      <c r="A763" s="27">
        <v>739</v>
      </c>
      <c r="B763" s="27">
        <v>0.10007268811373325</v>
      </c>
      <c r="C763" s="27">
        <v>9.5073924626408304E-2</v>
      </c>
    </row>
    <row r="764" spans="1:3" x14ac:dyDescent="0.25">
      <c r="A764" s="27">
        <v>740</v>
      </c>
      <c r="B764" s="27">
        <v>9.958517811930373E-2</v>
      </c>
      <c r="C764" s="27">
        <v>9.5360670256147528E-2</v>
      </c>
    </row>
    <row r="765" spans="1:3" x14ac:dyDescent="0.25">
      <c r="A765" s="27">
        <v>741</v>
      </c>
      <c r="B765" s="27">
        <v>0.12281074687483279</v>
      </c>
      <c r="C765" s="27">
        <v>7.1822813397494023E-2</v>
      </c>
    </row>
    <row r="766" spans="1:3" x14ac:dyDescent="0.25">
      <c r="A766" s="27">
        <v>742</v>
      </c>
      <c r="B766" s="27">
        <v>0.10057293367919118</v>
      </c>
      <c r="C766" s="27">
        <v>9.390220444235578E-2</v>
      </c>
    </row>
    <row r="767" spans="1:3" x14ac:dyDescent="0.25">
      <c r="A767" s="27">
        <v>743</v>
      </c>
      <c r="B767" s="27">
        <v>0.12445411099177754</v>
      </c>
      <c r="C767" s="27">
        <v>6.9987928658469187E-2</v>
      </c>
    </row>
    <row r="768" spans="1:3" x14ac:dyDescent="0.25">
      <c r="A768" s="27">
        <v>744</v>
      </c>
      <c r="B768" s="27">
        <v>0.10113341614608752</v>
      </c>
      <c r="C768" s="27">
        <v>9.3195767809652455E-2</v>
      </c>
    </row>
    <row r="769" spans="1:3" x14ac:dyDescent="0.25">
      <c r="A769" s="27">
        <v>745</v>
      </c>
      <c r="B769" s="27">
        <v>0.10123431483179117</v>
      </c>
      <c r="C769" s="27">
        <v>9.3022441924965574E-2</v>
      </c>
    </row>
    <row r="770" spans="1:3" x14ac:dyDescent="0.25">
      <c r="A770" s="27">
        <v>746</v>
      </c>
      <c r="B770" s="27">
        <v>0.10000354766260146</v>
      </c>
      <c r="C770" s="27">
        <v>9.4171209618951937E-2</v>
      </c>
    </row>
    <row r="771" spans="1:3" x14ac:dyDescent="0.25">
      <c r="A771" s="27">
        <v>747</v>
      </c>
      <c r="B771" s="27">
        <v>0.10066270208321811</v>
      </c>
      <c r="C771" s="27">
        <v>9.3444750256469936E-2</v>
      </c>
    </row>
    <row r="772" spans="1:3" x14ac:dyDescent="0.25">
      <c r="A772" s="27">
        <v>748</v>
      </c>
      <c r="B772" s="27">
        <v>9.9398517392313993E-2</v>
      </c>
      <c r="C772" s="27">
        <v>9.4605009944546667E-2</v>
      </c>
    </row>
    <row r="773" spans="1:3" x14ac:dyDescent="0.25">
      <c r="A773" s="27">
        <v>749</v>
      </c>
      <c r="B773" s="27">
        <v>0.14401369029841005</v>
      </c>
      <c r="C773" s="27">
        <v>4.9534696798364142E-2</v>
      </c>
    </row>
    <row r="774" spans="1:3" x14ac:dyDescent="0.25">
      <c r="A774" s="27">
        <v>750</v>
      </c>
      <c r="B774" s="27">
        <v>0.10289304323105633</v>
      </c>
      <c r="C774" s="27">
        <v>9.0440290102276999E-2</v>
      </c>
    </row>
    <row r="775" spans="1:3" x14ac:dyDescent="0.25">
      <c r="A775" s="27">
        <v>751</v>
      </c>
      <c r="B775" s="27">
        <v>0.10018185880246749</v>
      </c>
      <c r="C775" s="27">
        <v>9.2711542212760928E-2</v>
      </c>
    </row>
    <row r="776" spans="1:3" x14ac:dyDescent="0.25">
      <c r="A776" s="27">
        <v>752</v>
      </c>
      <c r="B776" s="27">
        <v>0.10050588956235228</v>
      </c>
      <c r="C776" s="27">
        <v>9.194935340439965E-2</v>
      </c>
    </row>
    <row r="777" spans="1:3" x14ac:dyDescent="0.25">
      <c r="A777" s="27">
        <v>753</v>
      </c>
      <c r="B777" s="27">
        <v>0.1008569198368351</v>
      </c>
      <c r="C777" s="27">
        <v>9.1450772470857214E-2</v>
      </c>
    </row>
    <row r="778" spans="1:3" x14ac:dyDescent="0.25">
      <c r="A778" s="27">
        <v>754</v>
      </c>
      <c r="B778" s="27">
        <v>9.9187558918587548E-2</v>
      </c>
      <c r="C778" s="27">
        <v>9.2976620185890063E-2</v>
      </c>
    </row>
    <row r="779" spans="1:3" x14ac:dyDescent="0.25">
      <c r="A779" s="27">
        <v>755</v>
      </c>
      <c r="B779" s="27">
        <v>0.1005982183404962</v>
      </c>
      <c r="C779" s="27">
        <v>9.1270540575338316E-2</v>
      </c>
    </row>
    <row r="780" spans="1:3" x14ac:dyDescent="0.25">
      <c r="A780" s="27">
        <v>756</v>
      </c>
      <c r="B780" s="27">
        <v>0.10024274312637306</v>
      </c>
      <c r="C780" s="27">
        <v>9.1603779655401521E-2</v>
      </c>
    </row>
    <row r="781" spans="1:3" x14ac:dyDescent="0.25">
      <c r="A781" s="27">
        <v>757</v>
      </c>
      <c r="B781" s="27">
        <v>0.1015209549053496</v>
      </c>
      <c r="C781" s="27">
        <v>9.0259867012458611E-2</v>
      </c>
    </row>
    <row r="782" spans="1:3" x14ac:dyDescent="0.25">
      <c r="A782" s="27">
        <v>758</v>
      </c>
      <c r="B782" s="27">
        <v>0.12313013174491041</v>
      </c>
      <c r="C782" s="27">
        <v>6.8577041623774232E-2</v>
      </c>
    </row>
    <row r="783" spans="1:3" x14ac:dyDescent="0.25">
      <c r="A783" s="27">
        <v>759</v>
      </c>
      <c r="B783" s="27">
        <v>0.11418911433647125</v>
      </c>
      <c r="C783" s="27">
        <v>7.7274300297675097E-2</v>
      </c>
    </row>
    <row r="784" spans="1:3" x14ac:dyDescent="0.25">
      <c r="A784" s="27">
        <v>760</v>
      </c>
      <c r="B784" s="27">
        <v>0.10092302598139494</v>
      </c>
      <c r="C784" s="27">
        <v>9.0409762244279629E-2</v>
      </c>
    </row>
    <row r="785" spans="1:3" x14ac:dyDescent="0.25">
      <c r="A785" s="27">
        <v>761</v>
      </c>
      <c r="B785" s="27">
        <v>0.10109179684429226</v>
      </c>
      <c r="C785" s="27">
        <v>9.0165033756800628E-2</v>
      </c>
    </row>
    <row r="786" spans="1:3" x14ac:dyDescent="0.25">
      <c r="A786" s="27">
        <v>762</v>
      </c>
      <c r="B786" s="27">
        <v>0.10011024340369053</v>
      </c>
      <c r="C786" s="27">
        <v>9.0823822530375395E-2</v>
      </c>
    </row>
    <row r="787" spans="1:3" x14ac:dyDescent="0.25">
      <c r="A787" s="27">
        <v>763</v>
      </c>
      <c r="B787" s="27">
        <v>0.10122538032271436</v>
      </c>
      <c r="C787" s="27">
        <v>8.9652998055664013E-2</v>
      </c>
    </row>
    <row r="788" spans="1:3" x14ac:dyDescent="0.25">
      <c r="A788" s="27">
        <v>764</v>
      </c>
      <c r="B788" s="27">
        <v>0.10045133139439835</v>
      </c>
      <c r="C788" s="27">
        <v>9.0284363428489944E-2</v>
      </c>
    </row>
    <row r="789" spans="1:3" x14ac:dyDescent="0.25">
      <c r="A789" s="27">
        <v>765</v>
      </c>
      <c r="B789" s="27">
        <v>0.10448799521827706</v>
      </c>
      <c r="C789" s="27">
        <v>8.62043997873983E-2</v>
      </c>
    </row>
    <row r="790" spans="1:3" x14ac:dyDescent="0.25">
      <c r="A790" s="27">
        <v>766</v>
      </c>
      <c r="B790" s="27">
        <v>0.10190894598326909</v>
      </c>
      <c r="C790" s="27">
        <v>8.8769020118425815E-2</v>
      </c>
    </row>
    <row r="791" spans="1:3" x14ac:dyDescent="0.25">
      <c r="A791" s="27">
        <v>767</v>
      </c>
      <c r="B791" s="27">
        <v>9.8936173130077895E-2</v>
      </c>
      <c r="C791" s="27">
        <v>9.1295189337788421E-2</v>
      </c>
    </row>
    <row r="792" spans="1:3" x14ac:dyDescent="0.25">
      <c r="A792" s="27">
        <v>768</v>
      </c>
      <c r="B792" s="27">
        <v>0.12232671937375579</v>
      </c>
      <c r="C792" s="27">
        <v>6.7874745827709429E-2</v>
      </c>
    </row>
    <row r="793" spans="1:3" x14ac:dyDescent="0.25">
      <c r="A793" s="27">
        <v>769</v>
      </c>
      <c r="B793" s="27">
        <v>9.9377368639994967E-2</v>
      </c>
      <c r="C793" s="27">
        <v>9.0730823013791762E-2</v>
      </c>
    </row>
    <row r="794" spans="1:3" x14ac:dyDescent="0.25">
      <c r="A794" s="27">
        <v>770</v>
      </c>
      <c r="B794" s="27">
        <v>0.10102860533044064</v>
      </c>
      <c r="C794" s="27">
        <v>8.9026643288343893E-2</v>
      </c>
    </row>
    <row r="795" spans="1:3" x14ac:dyDescent="0.25">
      <c r="A795" s="27">
        <v>771</v>
      </c>
      <c r="B795" s="27">
        <v>0.1069944940677298</v>
      </c>
      <c r="C795" s="27">
        <v>8.299768732398248E-2</v>
      </c>
    </row>
    <row r="796" spans="1:3" x14ac:dyDescent="0.25">
      <c r="A796" s="27">
        <v>772</v>
      </c>
      <c r="B796" s="27">
        <v>0.12138234393344437</v>
      </c>
      <c r="C796" s="27">
        <v>6.8449101217149713E-2</v>
      </c>
    </row>
    <row r="797" spans="1:3" x14ac:dyDescent="0.25">
      <c r="A797" s="27">
        <v>773</v>
      </c>
      <c r="B797" s="27">
        <v>0.10077476161910845</v>
      </c>
      <c r="C797" s="27">
        <v>8.9026938097605424E-2</v>
      </c>
    </row>
    <row r="798" spans="1:3" x14ac:dyDescent="0.25">
      <c r="A798" s="27">
        <v>774</v>
      </c>
      <c r="B798" s="27">
        <v>0.1005600095120897</v>
      </c>
      <c r="C798" s="27">
        <v>8.9152749338945694E-2</v>
      </c>
    </row>
    <row r="799" spans="1:3" x14ac:dyDescent="0.25">
      <c r="A799" s="27">
        <v>775</v>
      </c>
      <c r="B799" s="27">
        <v>9.9599413886783936E-2</v>
      </c>
      <c r="C799" s="27">
        <v>9.0055758527009158E-2</v>
      </c>
    </row>
    <row r="800" spans="1:3" x14ac:dyDescent="0.25">
      <c r="A800" s="27">
        <v>776</v>
      </c>
      <c r="B800" s="27">
        <v>0.12833796558665125</v>
      </c>
      <c r="C800" s="27">
        <v>6.1249256981280725E-2</v>
      </c>
    </row>
    <row r="801" spans="1:3" x14ac:dyDescent="0.25">
      <c r="A801" s="27">
        <v>777</v>
      </c>
      <c r="B801" s="27">
        <v>9.9030131433115787E-2</v>
      </c>
      <c r="C801" s="27">
        <v>9.0063975866796264E-2</v>
      </c>
    </row>
    <row r="802" spans="1:3" x14ac:dyDescent="0.25">
      <c r="A802" s="27">
        <v>778</v>
      </c>
      <c r="B802" s="27">
        <v>0.10022249568486571</v>
      </c>
      <c r="C802" s="27">
        <v>8.8770987298479681E-2</v>
      </c>
    </row>
    <row r="803" spans="1:3" x14ac:dyDescent="0.25">
      <c r="A803" s="27">
        <v>779</v>
      </c>
      <c r="B803" s="27">
        <v>0.10241626158124471</v>
      </c>
      <c r="C803" s="27">
        <v>8.643037973687949E-2</v>
      </c>
    </row>
    <row r="804" spans="1:3" x14ac:dyDescent="0.25">
      <c r="A804" s="27">
        <v>780</v>
      </c>
      <c r="B804" s="27">
        <v>0.11581878208180023</v>
      </c>
      <c r="C804" s="27">
        <v>7.282861188317126E-2</v>
      </c>
    </row>
    <row r="805" spans="1:3" x14ac:dyDescent="0.25">
      <c r="A805" s="27">
        <v>781</v>
      </c>
      <c r="B805" s="27">
        <v>0.10110265815332925</v>
      </c>
      <c r="C805" s="27">
        <v>8.7421932010605163E-2</v>
      </c>
    </row>
    <row r="806" spans="1:3" x14ac:dyDescent="0.25">
      <c r="A806" s="27">
        <v>782</v>
      </c>
      <c r="B806" s="27">
        <v>0.10007924047596663</v>
      </c>
      <c r="C806" s="27">
        <v>8.8402434916703534E-2</v>
      </c>
    </row>
    <row r="807" spans="1:3" x14ac:dyDescent="0.25">
      <c r="A807" s="27">
        <v>783</v>
      </c>
      <c r="B807" s="27">
        <v>0.10443748067959543</v>
      </c>
      <c r="C807" s="27">
        <v>8.3968316421853845E-2</v>
      </c>
    </row>
    <row r="808" spans="1:3" x14ac:dyDescent="0.25">
      <c r="A808" s="27">
        <v>784</v>
      </c>
      <c r="B808" s="27">
        <v>0.11936752948891555</v>
      </c>
      <c r="C808" s="27">
        <v>6.8949302194252771E-2</v>
      </c>
    </row>
    <row r="809" spans="1:3" x14ac:dyDescent="0.25">
      <c r="A809" s="27">
        <v>785</v>
      </c>
      <c r="B809" s="27">
        <v>0.10641944315674491</v>
      </c>
      <c r="C809" s="27">
        <v>8.189224515494338E-2</v>
      </c>
    </row>
    <row r="810" spans="1:3" x14ac:dyDescent="0.25">
      <c r="A810" s="27">
        <v>786</v>
      </c>
      <c r="B810" s="27">
        <v>9.9480093601583525E-2</v>
      </c>
      <c r="C810" s="27">
        <v>8.8783965078123084E-2</v>
      </c>
    </row>
    <row r="811" spans="1:3" x14ac:dyDescent="0.25">
      <c r="A811" s="27">
        <v>787</v>
      </c>
      <c r="B811" s="27">
        <v>0.11991919669401128</v>
      </c>
      <c r="C811" s="27">
        <v>6.814519278380575E-2</v>
      </c>
    </row>
    <row r="812" spans="1:3" x14ac:dyDescent="0.25">
      <c r="A812" s="27">
        <v>788</v>
      </c>
      <c r="B812" s="27">
        <v>0.10976454154713851</v>
      </c>
      <c r="C812" s="27">
        <v>7.8295159945398804E-2</v>
      </c>
    </row>
    <row r="813" spans="1:3" x14ac:dyDescent="0.25">
      <c r="A813" s="27">
        <v>789</v>
      </c>
      <c r="B813" s="27">
        <v>9.9644941625989136E-2</v>
      </c>
      <c r="C813" s="27">
        <v>8.8210845850291708E-2</v>
      </c>
    </row>
    <row r="814" spans="1:3" x14ac:dyDescent="0.25">
      <c r="A814" s="27">
        <v>790</v>
      </c>
      <c r="B814" s="27">
        <v>9.9383520014543356E-2</v>
      </c>
      <c r="C814" s="27">
        <v>8.8355943586989213E-2</v>
      </c>
    </row>
    <row r="815" spans="1:3" x14ac:dyDescent="0.25">
      <c r="A815" s="27">
        <v>791</v>
      </c>
      <c r="B815" s="27">
        <v>0.10058530434736629</v>
      </c>
      <c r="C815" s="27">
        <v>8.6958927782853107E-2</v>
      </c>
    </row>
    <row r="816" spans="1:3" x14ac:dyDescent="0.25">
      <c r="A816" s="27">
        <v>792</v>
      </c>
      <c r="B816" s="27">
        <v>0.10233965167527147</v>
      </c>
      <c r="C816" s="27">
        <v>8.505387473017996E-2</v>
      </c>
    </row>
    <row r="817" spans="1:3" x14ac:dyDescent="0.25">
      <c r="A817" s="27">
        <v>793</v>
      </c>
      <c r="B817" s="27">
        <v>0.1004251957450791</v>
      </c>
      <c r="C817" s="27">
        <v>8.6951530093185209E-2</v>
      </c>
    </row>
    <row r="818" spans="1:3" x14ac:dyDescent="0.25">
      <c r="A818" s="27">
        <v>794</v>
      </c>
      <c r="B818" s="27">
        <v>0.10039978036955999</v>
      </c>
      <c r="C818" s="27">
        <v>8.6935311978724977E-2</v>
      </c>
    </row>
    <row r="819" spans="1:3" x14ac:dyDescent="0.25">
      <c r="A819" s="27">
        <v>795</v>
      </c>
      <c r="B819" s="27">
        <v>0.10097057464802882</v>
      </c>
      <c r="C819" s="27">
        <v>8.6349310078195976E-2</v>
      </c>
    </row>
    <row r="820" spans="1:3" x14ac:dyDescent="0.25">
      <c r="A820" s="27">
        <v>796</v>
      </c>
      <c r="B820" s="27">
        <v>9.8992924192918108E-2</v>
      </c>
      <c r="C820" s="27">
        <v>8.828306147016432E-2</v>
      </c>
    </row>
    <row r="821" spans="1:3" x14ac:dyDescent="0.25">
      <c r="A821" s="27">
        <v>797</v>
      </c>
      <c r="B821" s="27">
        <v>9.9652484110454409E-2</v>
      </c>
      <c r="C821" s="27">
        <v>8.7527003069032772E-2</v>
      </c>
    </row>
    <row r="822" spans="1:3" x14ac:dyDescent="0.25">
      <c r="A822" s="27">
        <v>798</v>
      </c>
      <c r="B822" s="27">
        <v>0.10101719257302273</v>
      </c>
      <c r="C822" s="27">
        <v>8.5760727837760328E-2</v>
      </c>
    </row>
    <row r="823" spans="1:3" x14ac:dyDescent="0.25">
      <c r="A823" s="27">
        <v>799</v>
      </c>
      <c r="B823" s="27">
        <v>0.10061761550450792</v>
      </c>
      <c r="C823" s="27">
        <v>8.615281251105629E-2</v>
      </c>
    </row>
    <row r="824" spans="1:3" x14ac:dyDescent="0.25">
      <c r="A824" s="27">
        <v>800</v>
      </c>
      <c r="B824" s="27">
        <v>0.10053449140354412</v>
      </c>
      <c r="C824" s="27">
        <v>8.6185145372846356E-2</v>
      </c>
    </row>
    <row r="825" spans="1:3" x14ac:dyDescent="0.25">
      <c r="A825" s="27">
        <v>801</v>
      </c>
      <c r="B825" s="27">
        <v>0.10998149953762287</v>
      </c>
      <c r="C825" s="27">
        <v>7.662818707206373E-2</v>
      </c>
    </row>
    <row r="826" spans="1:3" x14ac:dyDescent="0.25">
      <c r="A826" s="27">
        <v>802</v>
      </c>
      <c r="B826" s="27">
        <v>0.10532572537801915</v>
      </c>
      <c r="C826" s="27">
        <v>8.1241438801085336E-2</v>
      </c>
    </row>
    <row r="827" spans="1:3" x14ac:dyDescent="0.25">
      <c r="A827" s="27">
        <v>803</v>
      </c>
      <c r="B827" s="27">
        <v>0.10188660024890006</v>
      </c>
      <c r="C827" s="27">
        <v>8.4668021599839438E-2</v>
      </c>
    </row>
    <row r="828" spans="1:3" x14ac:dyDescent="0.25">
      <c r="A828" s="27">
        <v>804</v>
      </c>
      <c r="B828" s="27">
        <v>0.10099672983381129</v>
      </c>
      <c r="C828" s="27">
        <v>8.51346570275026E-2</v>
      </c>
    </row>
    <row r="829" spans="1:3" x14ac:dyDescent="0.25">
      <c r="A829" s="27">
        <v>805</v>
      </c>
      <c r="B829" s="27">
        <v>9.9355117159435832E-2</v>
      </c>
      <c r="C829" s="27">
        <v>8.6518488788519546E-2</v>
      </c>
    </row>
    <row r="830" spans="1:3" x14ac:dyDescent="0.25">
      <c r="A830" s="27">
        <v>806</v>
      </c>
      <c r="B830" s="27">
        <v>0.10016089471371338</v>
      </c>
      <c r="C830" s="27">
        <v>8.5692087255773444E-2</v>
      </c>
    </row>
    <row r="831" spans="1:3" x14ac:dyDescent="0.25">
      <c r="A831" s="27">
        <v>807</v>
      </c>
      <c r="B831" s="27">
        <v>9.8580765635978035E-2</v>
      </c>
      <c r="C831" s="27">
        <v>8.7230045174832765E-2</v>
      </c>
    </row>
    <row r="832" spans="1:3" x14ac:dyDescent="0.25">
      <c r="A832" s="27">
        <v>808</v>
      </c>
      <c r="B832" s="27">
        <v>9.9457482414592485E-2</v>
      </c>
      <c r="C832" s="27">
        <v>8.6148578191468123E-2</v>
      </c>
    </row>
    <row r="833" spans="1:3" x14ac:dyDescent="0.25">
      <c r="A833" s="27">
        <v>809</v>
      </c>
      <c r="B833" s="27">
        <v>9.9699481719101077E-2</v>
      </c>
      <c r="C833" s="27">
        <v>8.5842686955597727E-2</v>
      </c>
    </row>
    <row r="834" spans="1:3" x14ac:dyDescent="0.25">
      <c r="A834" s="27">
        <v>810</v>
      </c>
      <c r="B834" s="27">
        <v>0.10018782560929913</v>
      </c>
      <c r="C834" s="27">
        <v>8.5319420767512463E-2</v>
      </c>
    </row>
    <row r="835" spans="1:3" x14ac:dyDescent="0.25">
      <c r="A835" s="27">
        <v>811</v>
      </c>
      <c r="B835" s="27">
        <v>9.9800198973505408E-2</v>
      </c>
      <c r="C835" s="27">
        <v>8.5601260880509192E-2</v>
      </c>
    </row>
    <row r="836" spans="1:3" x14ac:dyDescent="0.25">
      <c r="A836" s="27">
        <v>812</v>
      </c>
      <c r="B836" s="27">
        <v>0.11116868263728924</v>
      </c>
      <c r="C836" s="27">
        <v>7.4073438807753023E-2</v>
      </c>
    </row>
    <row r="837" spans="1:3" x14ac:dyDescent="0.25">
      <c r="A837" s="27">
        <v>813</v>
      </c>
      <c r="B837" s="27">
        <v>0.10124850493444258</v>
      </c>
      <c r="C837" s="27">
        <v>8.3982264296326645E-2</v>
      </c>
    </row>
    <row r="838" spans="1:3" x14ac:dyDescent="0.25">
      <c r="A838" s="27">
        <v>814</v>
      </c>
      <c r="B838" s="27">
        <v>0.10370205916541697</v>
      </c>
      <c r="C838" s="27">
        <v>8.1394094680736884E-2</v>
      </c>
    </row>
    <row r="839" spans="1:3" x14ac:dyDescent="0.25">
      <c r="A839" s="27">
        <v>815</v>
      </c>
      <c r="B839" s="27">
        <v>0.12113835156880925</v>
      </c>
      <c r="C839" s="27">
        <v>6.3939966650481767E-2</v>
      </c>
    </row>
    <row r="840" spans="1:3" x14ac:dyDescent="0.25">
      <c r="A840" s="27">
        <v>816</v>
      </c>
      <c r="B840" s="27">
        <v>9.9118009522408054E-2</v>
      </c>
      <c r="C840" s="27">
        <v>8.585308874348789E-2</v>
      </c>
    </row>
    <row r="841" spans="1:3" x14ac:dyDescent="0.25">
      <c r="A841" s="27">
        <v>817</v>
      </c>
      <c r="B841" s="27">
        <v>0.10628126134147499</v>
      </c>
      <c r="C841" s="27">
        <v>7.8657830574361112E-2</v>
      </c>
    </row>
    <row r="842" spans="1:3" x14ac:dyDescent="0.25">
      <c r="A842" s="27">
        <v>818</v>
      </c>
      <c r="B842" s="27">
        <v>0.10761520547943508</v>
      </c>
      <c r="C842" s="27">
        <v>7.7181649042190062E-2</v>
      </c>
    </row>
    <row r="843" spans="1:3" x14ac:dyDescent="0.25">
      <c r="A843" s="27">
        <v>819</v>
      </c>
      <c r="B843" s="27">
        <v>0.10663823796358411</v>
      </c>
      <c r="C843" s="27">
        <v>7.8144370732068077E-2</v>
      </c>
    </row>
    <row r="844" spans="1:3" x14ac:dyDescent="0.25">
      <c r="A844" s="27">
        <v>820</v>
      </c>
      <c r="B844" s="27">
        <v>0.12272148677044895</v>
      </c>
      <c r="C844" s="27">
        <v>6.1841851157129063E-2</v>
      </c>
    </row>
    <row r="845" spans="1:3" x14ac:dyDescent="0.25">
      <c r="A845" s="27">
        <v>821</v>
      </c>
      <c r="B845" s="27">
        <v>0.10740133344409272</v>
      </c>
      <c r="C845" s="27">
        <v>7.7122476079716812E-2</v>
      </c>
    </row>
    <row r="846" spans="1:3" x14ac:dyDescent="0.25">
      <c r="A846" s="27">
        <v>822</v>
      </c>
      <c r="B846" s="27">
        <v>0.10771232691506291</v>
      </c>
      <c r="C846" s="27">
        <v>7.6782275636458203E-2</v>
      </c>
    </row>
    <row r="847" spans="1:3" x14ac:dyDescent="0.25">
      <c r="A847" s="27">
        <v>823</v>
      </c>
      <c r="B847" s="27">
        <v>9.9693155273166287E-2</v>
      </c>
      <c r="C847" s="27">
        <v>8.4723885085578113E-2</v>
      </c>
    </row>
    <row r="848" spans="1:3" x14ac:dyDescent="0.25">
      <c r="A848" s="27">
        <v>824</v>
      </c>
      <c r="B848" s="27">
        <v>0.1019546136529909</v>
      </c>
      <c r="C848" s="27">
        <v>8.2414123821958993E-2</v>
      </c>
    </row>
    <row r="849" spans="1:3" x14ac:dyDescent="0.25">
      <c r="A849" s="27">
        <v>825</v>
      </c>
      <c r="B849" s="27">
        <v>0.11396985519889544</v>
      </c>
      <c r="C849" s="27">
        <v>7.0383359363459325E-2</v>
      </c>
    </row>
    <row r="850" spans="1:3" x14ac:dyDescent="0.25">
      <c r="A850" s="27">
        <v>826</v>
      </c>
      <c r="B850" s="27">
        <v>0.1008355013512352</v>
      </c>
      <c r="C850" s="27">
        <v>8.3462019309921837E-2</v>
      </c>
    </row>
    <row r="851" spans="1:3" x14ac:dyDescent="0.25">
      <c r="A851" s="27">
        <v>827</v>
      </c>
      <c r="B851" s="27">
        <v>0.10801856829942247</v>
      </c>
      <c r="C851" s="27">
        <v>7.6271461912057886E-2</v>
      </c>
    </row>
    <row r="852" spans="1:3" x14ac:dyDescent="0.25">
      <c r="A852" s="27">
        <v>828</v>
      </c>
      <c r="B852" s="27">
        <v>0.12827778843927229</v>
      </c>
      <c r="C852" s="27">
        <v>5.5988538956826095E-2</v>
      </c>
    </row>
    <row r="853" spans="1:3" x14ac:dyDescent="0.25">
      <c r="A853" s="27">
        <v>829</v>
      </c>
      <c r="B853" s="27">
        <v>0.14478373986895973</v>
      </c>
      <c r="C853" s="27">
        <v>3.9426786446829731E-2</v>
      </c>
    </row>
    <row r="854" spans="1:3" x14ac:dyDescent="0.25">
      <c r="A854" s="27">
        <v>830</v>
      </c>
      <c r="B854" s="27">
        <v>0.10153998936328683</v>
      </c>
      <c r="C854" s="27">
        <v>8.2416584822479169E-2</v>
      </c>
    </row>
    <row r="855" spans="1:3" x14ac:dyDescent="0.25">
      <c r="A855" s="27">
        <v>831</v>
      </c>
      <c r="B855" s="27">
        <v>0.101872270396639</v>
      </c>
      <c r="C855" s="27">
        <v>8.2065553437557878E-2</v>
      </c>
    </row>
    <row r="856" spans="1:3" x14ac:dyDescent="0.25">
      <c r="A856" s="27">
        <v>832</v>
      </c>
      <c r="B856" s="27">
        <v>0.10110928661390241</v>
      </c>
      <c r="C856" s="27">
        <v>8.2714242797862311E-2</v>
      </c>
    </row>
    <row r="857" spans="1:3" x14ac:dyDescent="0.25">
      <c r="A857" s="27">
        <v>833</v>
      </c>
      <c r="B857" s="27">
        <v>0.10700055780530314</v>
      </c>
      <c r="C857" s="27">
        <v>7.6802065325945149E-2</v>
      </c>
    </row>
    <row r="858" spans="1:3" x14ac:dyDescent="0.25">
      <c r="A858" s="27">
        <v>834</v>
      </c>
      <c r="B858" s="27">
        <v>0.10816360473615201</v>
      </c>
      <c r="C858" s="27">
        <v>7.5600232902224382E-2</v>
      </c>
    </row>
    <row r="859" spans="1:3" x14ac:dyDescent="0.25">
      <c r="A859" s="27">
        <v>835</v>
      </c>
      <c r="B859" s="27">
        <v>9.8580765635978035E-2</v>
      </c>
      <c r="C859" s="27">
        <v>8.5092703751777077E-2</v>
      </c>
    </row>
    <row r="860" spans="1:3" x14ac:dyDescent="0.25">
      <c r="A860" s="27">
        <v>836</v>
      </c>
      <c r="B860" s="27">
        <v>0.10208819677306749</v>
      </c>
      <c r="C860" s="27">
        <v>8.1496004950848633E-2</v>
      </c>
    </row>
    <row r="861" spans="1:3" x14ac:dyDescent="0.25">
      <c r="A861" s="27">
        <v>837</v>
      </c>
      <c r="B861" s="27">
        <v>0.10103599615077416</v>
      </c>
      <c r="C861" s="27">
        <v>8.253888307627899E-2</v>
      </c>
    </row>
    <row r="862" spans="1:3" x14ac:dyDescent="0.25">
      <c r="A862" s="27">
        <v>838</v>
      </c>
      <c r="B862" s="27">
        <v>0.10052581838146588</v>
      </c>
      <c r="C862" s="27">
        <v>8.2979336257709396E-2</v>
      </c>
    </row>
    <row r="863" spans="1:3" x14ac:dyDescent="0.25">
      <c r="A863" s="27">
        <v>839</v>
      </c>
      <c r="B863" s="27">
        <v>9.9363866894164168E-2</v>
      </c>
      <c r="C863" s="27">
        <v>8.3969466439169152E-2</v>
      </c>
    </row>
    <row r="864" spans="1:3" x14ac:dyDescent="0.25">
      <c r="A864" s="27">
        <v>840</v>
      </c>
      <c r="B864" s="27">
        <v>0.10911564575424748</v>
      </c>
      <c r="C864" s="27">
        <v>7.4164097011025831E-2</v>
      </c>
    </row>
    <row r="865" spans="1:3" x14ac:dyDescent="0.25">
      <c r="A865" s="27">
        <v>841</v>
      </c>
      <c r="B865" s="27">
        <v>0.1001697568133028</v>
      </c>
      <c r="C865" s="27">
        <v>8.307631648512652E-2</v>
      </c>
    </row>
    <row r="866" spans="1:3" x14ac:dyDescent="0.25">
      <c r="A866" s="27">
        <v>842</v>
      </c>
      <c r="B866" s="27">
        <v>0.10111907718334555</v>
      </c>
      <c r="C866" s="27">
        <v>8.2049239648337616E-2</v>
      </c>
    </row>
    <row r="867" spans="1:3" x14ac:dyDescent="0.25">
      <c r="A867" s="27">
        <v>843</v>
      </c>
      <c r="B867" s="27">
        <v>0.11431018641445695</v>
      </c>
      <c r="C867" s="27">
        <v>6.8681461269673644E-2</v>
      </c>
    </row>
    <row r="868" spans="1:3" x14ac:dyDescent="0.25">
      <c r="A868" s="27">
        <v>844</v>
      </c>
      <c r="B868" s="27">
        <v>0.1022360642303595</v>
      </c>
      <c r="C868" s="27">
        <v>8.0517100326602503E-2</v>
      </c>
    </row>
    <row r="869" spans="1:3" x14ac:dyDescent="0.25">
      <c r="A869" s="27">
        <v>845</v>
      </c>
      <c r="B869" s="27">
        <v>0.10639979486827093</v>
      </c>
      <c r="C869" s="27">
        <v>7.6323855982869962E-2</v>
      </c>
    </row>
    <row r="870" spans="1:3" x14ac:dyDescent="0.25">
      <c r="A870" s="27">
        <v>846</v>
      </c>
      <c r="B870" s="27">
        <v>9.9704242213071809E-2</v>
      </c>
      <c r="C870" s="27">
        <v>8.2958296486618593E-2</v>
      </c>
    </row>
    <row r="871" spans="1:3" x14ac:dyDescent="0.25">
      <c r="A871" s="27">
        <v>847</v>
      </c>
      <c r="B871" s="27">
        <v>0.1241835665077744</v>
      </c>
      <c r="C871" s="27">
        <v>5.8157295915223561E-2</v>
      </c>
    </row>
    <row r="872" spans="1:3" x14ac:dyDescent="0.25">
      <c r="A872" s="27">
        <v>848</v>
      </c>
      <c r="B872" s="27">
        <v>0.10349396534991474</v>
      </c>
      <c r="C872" s="27">
        <v>7.878709371322172E-2</v>
      </c>
    </row>
    <row r="873" spans="1:3" x14ac:dyDescent="0.25">
      <c r="A873" s="27">
        <v>849</v>
      </c>
      <c r="B873" s="27">
        <v>0.10059721422679127</v>
      </c>
      <c r="C873" s="27">
        <v>8.1650188983784761E-2</v>
      </c>
    </row>
    <row r="874" spans="1:3" x14ac:dyDescent="0.25">
      <c r="A874" s="27">
        <v>850</v>
      </c>
      <c r="B874" s="27">
        <v>0.1276972819715767</v>
      </c>
      <c r="C874" s="27">
        <v>5.4374945027563459E-2</v>
      </c>
    </row>
    <row r="875" spans="1:3" x14ac:dyDescent="0.25">
      <c r="A875" s="27">
        <v>851</v>
      </c>
      <c r="B875" s="27">
        <v>0.14478373986895973</v>
      </c>
      <c r="C875" s="27">
        <v>3.7034441949222091E-2</v>
      </c>
    </row>
    <row r="876" spans="1:3" x14ac:dyDescent="0.25">
      <c r="A876" s="27">
        <v>852</v>
      </c>
      <c r="B876" s="27">
        <v>9.9023322860431889E-2</v>
      </c>
      <c r="C876" s="27">
        <v>8.2794858957749934E-2</v>
      </c>
    </row>
    <row r="877" spans="1:3" x14ac:dyDescent="0.25">
      <c r="A877" s="27">
        <v>853</v>
      </c>
      <c r="B877" s="27">
        <v>0.11053679844188119</v>
      </c>
      <c r="C877" s="27">
        <v>7.1281383376300633E-2</v>
      </c>
    </row>
    <row r="878" spans="1:3" x14ac:dyDescent="0.25">
      <c r="A878" s="27">
        <v>854</v>
      </c>
      <c r="B878" s="27">
        <v>0.10184599349696614</v>
      </c>
      <c r="C878" s="27">
        <v>7.9972188321215679E-2</v>
      </c>
    </row>
    <row r="879" spans="1:3" x14ac:dyDescent="0.25">
      <c r="A879" s="27">
        <v>855</v>
      </c>
      <c r="B879" s="27">
        <v>0.10115654120297353</v>
      </c>
      <c r="C879" s="27">
        <v>8.0661640615208294E-2</v>
      </c>
    </row>
    <row r="880" spans="1:3" x14ac:dyDescent="0.25">
      <c r="A880" s="27">
        <v>856</v>
      </c>
      <c r="B880" s="27">
        <v>0.10513193362423663</v>
      </c>
      <c r="C880" s="27">
        <v>7.6463158400303252E-2</v>
      </c>
    </row>
    <row r="881" spans="1:3" x14ac:dyDescent="0.25">
      <c r="A881" s="27">
        <v>857</v>
      </c>
      <c r="B881" s="27">
        <v>0.10240446005525927</v>
      </c>
      <c r="C881" s="27">
        <v>7.9102389259809225E-2</v>
      </c>
    </row>
    <row r="882" spans="1:3" x14ac:dyDescent="0.25">
      <c r="A882" s="27">
        <v>858</v>
      </c>
      <c r="B882" s="27">
        <v>0.13232592521286643</v>
      </c>
      <c r="C882" s="27">
        <v>4.916291178327073E-2</v>
      </c>
    </row>
    <row r="883" spans="1:3" x14ac:dyDescent="0.25">
      <c r="A883" s="27">
        <v>859</v>
      </c>
      <c r="B883" s="27">
        <v>0.1225615840468775</v>
      </c>
      <c r="C883" s="27">
        <v>5.8711374945550732E-2</v>
      </c>
    </row>
    <row r="884" spans="1:3" x14ac:dyDescent="0.25">
      <c r="A884" s="27">
        <v>860</v>
      </c>
      <c r="B884" s="27">
        <v>0.12576177614470341</v>
      </c>
      <c r="C884" s="27">
        <v>5.5246108668460803E-2</v>
      </c>
    </row>
    <row r="885" spans="1:3" x14ac:dyDescent="0.25">
      <c r="A885" s="27">
        <v>861</v>
      </c>
      <c r="B885" s="27">
        <v>0.11432187328096258</v>
      </c>
      <c r="C885" s="27">
        <v>6.642678982064168E-2</v>
      </c>
    </row>
    <row r="886" spans="1:3" x14ac:dyDescent="0.25">
      <c r="A886" s="27">
        <v>862</v>
      </c>
      <c r="B886" s="27">
        <v>0.10672987386520516</v>
      </c>
      <c r="C886" s="27">
        <v>7.3973750868270322E-2</v>
      </c>
    </row>
    <row r="887" spans="1:3" x14ac:dyDescent="0.25">
      <c r="A887" s="27">
        <v>863</v>
      </c>
      <c r="B887" s="27">
        <v>9.9686099947771861E-2</v>
      </c>
      <c r="C887" s="27">
        <v>8.0836465372893213E-2</v>
      </c>
    </row>
    <row r="888" spans="1:3" x14ac:dyDescent="0.25">
      <c r="A888" s="27">
        <v>864</v>
      </c>
      <c r="B888" s="27">
        <v>9.9340266582273629E-2</v>
      </c>
      <c r="C888" s="27">
        <v>8.0987602270185394E-2</v>
      </c>
    </row>
    <row r="889" spans="1:3" x14ac:dyDescent="0.25">
      <c r="A889" s="27">
        <v>865</v>
      </c>
      <c r="B889" s="27">
        <v>9.9582757848259568E-2</v>
      </c>
      <c r="C889" s="27">
        <v>8.0705703690201969E-2</v>
      </c>
    </row>
    <row r="890" spans="1:3" x14ac:dyDescent="0.25">
      <c r="A890" s="27">
        <v>866</v>
      </c>
      <c r="B890" s="27">
        <v>0.10826848603966774</v>
      </c>
      <c r="C890" s="27">
        <v>7.1971834387568573E-2</v>
      </c>
    </row>
    <row r="891" spans="1:3" x14ac:dyDescent="0.25">
      <c r="A891" s="27">
        <v>867</v>
      </c>
      <c r="B891" s="27">
        <v>0.10139802016237935</v>
      </c>
      <c r="C891" s="27">
        <v>7.8763923157458712E-2</v>
      </c>
    </row>
    <row r="892" spans="1:3" x14ac:dyDescent="0.25">
      <c r="A892" s="27">
        <v>868</v>
      </c>
      <c r="B892" s="27">
        <v>9.9610358376545874E-2</v>
      </c>
      <c r="C892" s="27">
        <v>8.0445043285503989E-2</v>
      </c>
    </row>
    <row r="893" spans="1:3" x14ac:dyDescent="0.25">
      <c r="A893" s="27">
        <v>869</v>
      </c>
      <c r="B893" s="27">
        <v>0.10307702822912054</v>
      </c>
      <c r="C893" s="27">
        <v>7.692297177087945E-2</v>
      </c>
    </row>
    <row r="894" spans="1:3" x14ac:dyDescent="0.25">
      <c r="A894" s="27">
        <v>870</v>
      </c>
      <c r="B894" s="27">
        <v>9.905831575724916E-2</v>
      </c>
      <c r="C894" s="27">
        <v>8.089027036100277E-2</v>
      </c>
    </row>
    <row r="895" spans="1:3" x14ac:dyDescent="0.25">
      <c r="A895" s="27">
        <v>871</v>
      </c>
      <c r="B895" s="27">
        <v>0.10104023954952078</v>
      </c>
      <c r="C895" s="27">
        <v>7.8884002874721651E-2</v>
      </c>
    </row>
    <row r="896" spans="1:3" x14ac:dyDescent="0.25">
      <c r="A896" s="27">
        <v>872</v>
      </c>
      <c r="B896" s="27">
        <v>0.11224139733644166</v>
      </c>
      <c r="C896" s="27">
        <v>6.7681382586338254E-2</v>
      </c>
    </row>
    <row r="897" spans="1:3" x14ac:dyDescent="0.25">
      <c r="A897" s="27">
        <v>873</v>
      </c>
      <c r="B897" s="27">
        <v>0.10179488558262025</v>
      </c>
      <c r="C897" s="27">
        <v>7.802967582088853E-2</v>
      </c>
    </row>
    <row r="898" spans="1:3" x14ac:dyDescent="0.25">
      <c r="A898" s="27">
        <v>874</v>
      </c>
      <c r="B898" s="27">
        <v>9.9991543475153044E-2</v>
      </c>
      <c r="C898" s="27">
        <v>7.9816148832539263E-2</v>
      </c>
    </row>
    <row r="899" spans="1:3" x14ac:dyDescent="0.25">
      <c r="A899" s="27">
        <v>875</v>
      </c>
      <c r="B899" s="27">
        <v>0.10434065384464733</v>
      </c>
      <c r="C899" s="27">
        <v>7.5284011034709247E-2</v>
      </c>
    </row>
    <row r="900" spans="1:3" x14ac:dyDescent="0.25">
      <c r="A900" s="27">
        <v>876</v>
      </c>
      <c r="B900" s="27">
        <v>0.12289812049544209</v>
      </c>
      <c r="C900" s="27">
        <v>5.6589058991737398E-2</v>
      </c>
    </row>
    <row r="901" spans="1:3" x14ac:dyDescent="0.25">
      <c r="A901" s="27">
        <v>877</v>
      </c>
      <c r="B901" s="27">
        <v>0.10110092786686795</v>
      </c>
      <c r="C901" s="27">
        <v>7.8345712449337579E-2</v>
      </c>
    </row>
    <row r="902" spans="1:3" x14ac:dyDescent="0.25">
      <c r="A902" s="27">
        <v>878</v>
      </c>
      <c r="B902" s="27">
        <v>9.9811879369458734E-2</v>
      </c>
      <c r="C902" s="27">
        <v>7.9433403649409179E-2</v>
      </c>
    </row>
    <row r="903" spans="1:3" x14ac:dyDescent="0.25">
      <c r="A903" s="27">
        <v>879</v>
      </c>
      <c r="B903" s="27">
        <v>9.8805597627379407E-2</v>
      </c>
      <c r="C903" s="27">
        <v>8.0371157820562492E-2</v>
      </c>
    </row>
    <row r="904" spans="1:3" x14ac:dyDescent="0.25">
      <c r="A904" s="27">
        <v>880</v>
      </c>
      <c r="B904" s="27">
        <v>0.10102135990329401</v>
      </c>
      <c r="C904" s="27">
        <v>7.7983494465638029E-2</v>
      </c>
    </row>
    <row r="905" spans="1:3" x14ac:dyDescent="0.25">
      <c r="A905" s="27">
        <v>881</v>
      </c>
      <c r="B905" s="27">
        <v>0.10812411501458537</v>
      </c>
      <c r="C905" s="27">
        <v>7.0853157712687367E-2</v>
      </c>
    </row>
    <row r="906" spans="1:3" x14ac:dyDescent="0.25">
      <c r="A906" s="27">
        <v>882</v>
      </c>
      <c r="B906" s="27">
        <v>0.10111939059383417</v>
      </c>
      <c r="C906" s="27">
        <v>7.7786859406165823E-2</v>
      </c>
    </row>
    <row r="907" spans="1:3" x14ac:dyDescent="0.25">
      <c r="A907" s="27">
        <v>883</v>
      </c>
      <c r="B907" s="27">
        <v>0.13215934641041577</v>
      </c>
      <c r="C907" s="27">
        <v>4.6685469177614847E-2</v>
      </c>
    </row>
    <row r="908" spans="1:3" x14ac:dyDescent="0.25">
      <c r="A908" s="27">
        <v>884</v>
      </c>
      <c r="B908" s="27">
        <v>0.12215426665722859</v>
      </c>
      <c r="C908" s="27">
        <v>5.6606348830873648E-2</v>
      </c>
    </row>
    <row r="909" spans="1:3" x14ac:dyDescent="0.25">
      <c r="A909" s="27">
        <v>885</v>
      </c>
      <c r="B909" s="27">
        <v>0.11898219964148896</v>
      </c>
      <c r="C909" s="27">
        <v>5.9768553521796858E-2</v>
      </c>
    </row>
    <row r="910" spans="1:3" x14ac:dyDescent="0.25">
      <c r="A910" s="27">
        <v>886</v>
      </c>
      <c r="B910" s="27">
        <v>0.10101250112192443</v>
      </c>
      <c r="C910" s="27">
        <v>7.7710903133394724E-2</v>
      </c>
    </row>
    <row r="911" spans="1:3" x14ac:dyDescent="0.25">
      <c r="A911" s="27">
        <v>887</v>
      </c>
      <c r="B911" s="27">
        <v>9.8687965112156648E-2</v>
      </c>
      <c r="C911" s="27">
        <v>7.996632723123083E-2</v>
      </c>
    </row>
    <row r="912" spans="1:3" x14ac:dyDescent="0.25">
      <c r="A912" s="27">
        <v>888</v>
      </c>
      <c r="B912" s="27">
        <v>9.8942354129975277E-2</v>
      </c>
      <c r="C912" s="27">
        <v>7.9473659795177024E-2</v>
      </c>
    </row>
    <row r="913" spans="1:3" x14ac:dyDescent="0.25">
      <c r="A913" s="27">
        <v>889</v>
      </c>
      <c r="B913" s="27">
        <v>9.9871536406097153E-2</v>
      </c>
      <c r="C913" s="27">
        <v>7.8495225771553281E-2</v>
      </c>
    </row>
    <row r="914" spans="1:3" x14ac:dyDescent="0.25">
      <c r="A914" s="27">
        <v>890</v>
      </c>
      <c r="B914" s="27">
        <v>0.12731430881917977</v>
      </c>
      <c r="C914" s="27">
        <v>5.0714349452639612E-2</v>
      </c>
    </row>
    <row r="915" spans="1:3" x14ac:dyDescent="0.25">
      <c r="A915" s="27">
        <v>891</v>
      </c>
      <c r="B915" s="27">
        <v>0.11326983674849936</v>
      </c>
      <c r="C915" s="27">
        <v>6.4719100990828421E-2</v>
      </c>
    </row>
    <row r="916" spans="1:3" x14ac:dyDescent="0.25">
      <c r="A916" s="27">
        <v>892</v>
      </c>
      <c r="B916" s="27">
        <v>0.11884522801886474</v>
      </c>
      <c r="C916" s="27">
        <v>5.9120873676050512E-2</v>
      </c>
    </row>
    <row r="917" spans="1:3" x14ac:dyDescent="0.25">
      <c r="A917" s="27">
        <v>893</v>
      </c>
      <c r="B917" s="27">
        <v>0.1000711841596226</v>
      </c>
      <c r="C917" s="27">
        <v>7.786475890087563E-2</v>
      </c>
    </row>
    <row r="918" spans="1:3" x14ac:dyDescent="0.25">
      <c r="A918" s="27">
        <v>894</v>
      </c>
      <c r="B918" s="27">
        <v>9.9673249755772672E-2</v>
      </c>
      <c r="C918" s="27">
        <v>7.8234863636211668E-2</v>
      </c>
    </row>
    <row r="919" spans="1:3" x14ac:dyDescent="0.25">
      <c r="A919" s="27">
        <v>895</v>
      </c>
      <c r="B919" s="27">
        <v>0.10008738436096656</v>
      </c>
      <c r="C919" s="27">
        <v>7.7690393416811221E-2</v>
      </c>
    </row>
    <row r="920" spans="1:3" x14ac:dyDescent="0.25">
      <c r="A920" s="27">
        <v>896</v>
      </c>
      <c r="B920" s="27">
        <v>0.10671032121949388</v>
      </c>
      <c r="C920" s="27">
        <v>7.1018292349827636E-2</v>
      </c>
    </row>
    <row r="921" spans="1:3" x14ac:dyDescent="0.25">
      <c r="A921" s="27">
        <v>897</v>
      </c>
      <c r="B921" s="27">
        <v>0.10224391704575408</v>
      </c>
      <c r="C921" s="27">
        <v>7.5421057573535261E-2</v>
      </c>
    </row>
    <row r="922" spans="1:3" x14ac:dyDescent="0.25">
      <c r="A922" s="27">
        <v>898</v>
      </c>
      <c r="B922" s="27">
        <v>0.10695917360990657</v>
      </c>
      <c r="C922" s="27">
        <v>7.0612618465702284E-2</v>
      </c>
    </row>
    <row r="923" spans="1:3" x14ac:dyDescent="0.25">
      <c r="A923" s="27">
        <v>899</v>
      </c>
      <c r="B923" s="27">
        <v>0.10253437584718955</v>
      </c>
      <c r="C923" s="27">
        <v>7.5020063013781974E-2</v>
      </c>
    </row>
    <row r="924" spans="1:3" x14ac:dyDescent="0.25">
      <c r="A924" s="27">
        <v>900</v>
      </c>
      <c r="B924" s="27">
        <v>0.10130647301335896</v>
      </c>
      <c r="C924" s="27">
        <v>7.6236713167063291E-2</v>
      </c>
    </row>
    <row r="925" spans="1:3" x14ac:dyDescent="0.25">
      <c r="A925" s="27">
        <v>901</v>
      </c>
      <c r="B925" s="27">
        <v>9.8580765635978035E-2</v>
      </c>
      <c r="C925" s="27">
        <v>7.8893637094397395E-2</v>
      </c>
    </row>
    <row r="926" spans="1:3" x14ac:dyDescent="0.25">
      <c r="A926" s="27">
        <v>902</v>
      </c>
      <c r="B926" s="27">
        <v>0.10188097808119101</v>
      </c>
      <c r="C926" s="27">
        <v>7.5334211792226713E-2</v>
      </c>
    </row>
    <row r="927" spans="1:3" x14ac:dyDescent="0.25">
      <c r="A927" s="27">
        <v>903</v>
      </c>
      <c r="B927" s="27">
        <v>0.11787559261126096</v>
      </c>
      <c r="C927" s="27">
        <v>5.9273254348906734E-2</v>
      </c>
    </row>
    <row r="928" spans="1:3" x14ac:dyDescent="0.25">
      <c r="A928" s="27">
        <v>904</v>
      </c>
      <c r="B928" s="27">
        <v>9.8580765635978035E-2</v>
      </c>
      <c r="C928" s="27">
        <v>7.8410384806499839E-2</v>
      </c>
    </row>
    <row r="929" spans="1:3" x14ac:dyDescent="0.25">
      <c r="A929" s="27">
        <v>905</v>
      </c>
      <c r="B929" s="27">
        <v>0.10081487938393612</v>
      </c>
      <c r="C929" s="27">
        <v>7.6111333416716151E-2</v>
      </c>
    </row>
    <row r="930" spans="1:3" x14ac:dyDescent="0.25">
      <c r="A930" s="27">
        <v>906</v>
      </c>
      <c r="B930" s="27">
        <v>0.10136887615003727</v>
      </c>
      <c r="C930" s="27">
        <v>7.5355261780997204E-2</v>
      </c>
    </row>
    <row r="931" spans="1:3" x14ac:dyDescent="0.25">
      <c r="A931" s="27">
        <v>907</v>
      </c>
      <c r="B931" s="27">
        <v>0.1005738351126949</v>
      </c>
      <c r="C931" s="27">
        <v>7.6061156502732721E-2</v>
      </c>
    </row>
    <row r="932" spans="1:3" x14ac:dyDescent="0.25">
      <c r="A932" s="27">
        <v>908</v>
      </c>
      <c r="B932" s="27">
        <v>0.10533881261333954</v>
      </c>
      <c r="C932" s="27">
        <v>7.1219050888144161E-2</v>
      </c>
    </row>
    <row r="933" spans="1:3" x14ac:dyDescent="0.25">
      <c r="A933" s="27">
        <v>909</v>
      </c>
      <c r="B933" s="27">
        <v>0.10046233472238905</v>
      </c>
      <c r="C933" s="27">
        <v>7.6008253512905077E-2</v>
      </c>
    </row>
    <row r="934" spans="1:3" x14ac:dyDescent="0.25">
      <c r="A934" s="27">
        <v>910</v>
      </c>
      <c r="B934" s="27">
        <v>0.10152206903542514</v>
      </c>
      <c r="C934" s="27">
        <v>7.4948519199868988E-2</v>
      </c>
    </row>
    <row r="935" spans="1:3" x14ac:dyDescent="0.25">
      <c r="A935" s="27">
        <v>911</v>
      </c>
      <c r="B935" s="27">
        <v>0.10018372596651005</v>
      </c>
      <c r="C935" s="27">
        <v>7.6168979444311599E-2</v>
      </c>
    </row>
    <row r="936" spans="1:3" x14ac:dyDescent="0.25">
      <c r="A936" s="27">
        <v>912</v>
      </c>
      <c r="B936" s="27">
        <v>0.1327594217412929</v>
      </c>
      <c r="C936" s="27">
        <v>4.3539612053622279E-2</v>
      </c>
    </row>
    <row r="937" spans="1:3" x14ac:dyDescent="0.25">
      <c r="A937" s="27">
        <v>913</v>
      </c>
      <c r="B937" s="27">
        <v>0.10206225322882227</v>
      </c>
      <c r="C937" s="27">
        <v>7.4139700342153239E-2</v>
      </c>
    </row>
    <row r="938" spans="1:3" x14ac:dyDescent="0.25">
      <c r="A938" s="27">
        <v>914</v>
      </c>
      <c r="B938" s="27">
        <v>9.9114904066417125E-2</v>
      </c>
      <c r="C938" s="27">
        <v>7.6677603138193828E-2</v>
      </c>
    </row>
    <row r="939" spans="1:3" x14ac:dyDescent="0.25">
      <c r="A939" s="27">
        <v>915</v>
      </c>
      <c r="B939" s="27">
        <v>9.9807393270481978E-2</v>
      </c>
      <c r="C939" s="27">
        <v>7.5888067930103678E-2</v>
      </c>
    </row>
    <row r="940" spans="1:3" x14ac:dyDescent="0.25">
      <c r="A940" s="27">
        <v>916</v>
      </c>
      <c r="B940" s="27">
        <v>0.1018182112779287</v>
      </c>
      <c r="C940" s="27">
        <v>7.3830491316881686E-2</v>
      </c>
    </row>
    <row r="941" spans="1:3" x14ac:dyDescent="0.25">
      <c r="A941" s="27">
        <v>917</v>
      </c>
      <c r="B941" s="27">
        <v>0.10063240747580848</v>
      </c>
      <c r="C941" s="27">
        <v>7.4994832667560685E-2</v>
      </c>
    </row>
    <row r="942" spans="1:3" x14ac:dyDescent="0.25">
      <c r="A942" s="27">
        <v>918</v>
      </c>
      <c r="B942" s="27">
        <v>0.10708614934813379</v>
      </c>
      <c r="C942" s="27">
        <v>6.8516026254041795E-2</v>
      </c>
    </row>
    <row r="943" spans="1:3" x14ac:dyDescent="0.25">
      <c r="A943" s="27">
        <v>919</v>
      </c>
      <c r="B943" s="27">
        <v>0.10563034224675195</v>
      </c>
      <c r="C943" s="27">
        <v>6.985490103960805E-2</v>
      </c>
    </row>
    <row r="944" spans="1:3" x14ac:dyDescent="0.25">
      <c r="A944" s="27">
        <v>920</v>
      </c>
      <c r="B944" s="27">
        <v>0.10050588956235228</v>
      </c>
      <c r="C944" s="27">
        <v>7.4932706928875784E-2</v>
      </c>
    </row>
    <row r="945" spans="1:3" x14ac:dyDescent="0.25">
      <c r="A945" s="27">
        <v>921</v>
      </c>
      <c r="B945" s="27">
        <v>0.13205834442343511</v>
      </c>
      <c r="C945" s="27">
        <v>4.3257223599005273E-2</v>
      </c>
    </row>
    <row r="946" spans="1:3" x14ac:dyDescent="0.25">
      <c r="A946" s="27">
        <v>922</v>
      </c>
      <c r="B946" s="27">
        <v>0.12170327959147055</v>
      </c>
      <c r="C946" s="27">
        <v>5.3563826569020465E-2</v>
      </c>
    </row>
    <row r="947" spans="1:3" x14ac:dyDescent="0.25">
      <c r="A947" s="27">
        <v>923</v>
      </c>
      <c r="B947" s="27">
        <v>9.881649509635039E-2</v>
      </c>
      <c r="C947" s="27">
        <v>7.6441236862412484E-2</v>
      </c>
    </row>
    <row r="948" spans="1:3" x14ac:dyDescent="0.25">
      <c r="A948" s="27">
        <v>924</v>
      </c>
      <c r="B948" s="27">
        <v>9.9207955331448369E-2</v>
      </c>
      <c r="C948" s="27">
        <v>7.5907252041823511E-2</v>
      </c>
    </row>
    <row r="949" spans="1:3" x14ac:dyDescent="0.25">
      <c r="A949" s="27">
        <v>925</v>
      </c>
      <c r="B949" s="27">
        <v>0.10015229537179374</v>
      </c>
      <c r="C949" s="27">
        <v>7.467287945338108E-2</v>
      </c>
    </row>
    <row r="950" spans="1:3" x14ac:dyDescent="0.25">
      <c r="A950" s="27">
        <v>926</v>
      </c>
      <c r="B950" s="27">
        <v>0.10133292836104735</v>
      </c>
      <c r="C950" s="27">
        <v>7.3441846413727419E-2</v>
      </c>
    </row>
    <row r="951" spans="1:3" x14ac:dyDescent="0.25">
      <c r="A951" s="27">
        <v>927</v>
      </c>
      <c r="B951" s="27">
        <v>0.10033530896128114</v>
      </c>
      <c r="C951" s="27">
        <v>7.4267865641893457E-2</v>
      </c>
    </row>
    <row r="952" spans="1:3" x14ac:dyDescent="0.25">
      <c r="A952" s="27">
        <v>928</v>
      </c>
      <c r="B952" s="27">
        <v>9.9224261098832936E-2</v>
      </c>
      <c r="C952" s="27">
        <v>7.5290974358230775E-2</v>
      </c>
    </row>
    <row r="953" spans="1:3" x14ac:dyDescent="0.25">
      <c r="A953" s="27">
        <v>929</v>
      </c>
      <c r="B953" s="27">
        <v>9.9947717536362113E-2</v>
      </c>
      <c r="C953" s="27">
        <v>7.4470887114800682E-2</v>
      </c>
    </row>
    <row r="954" spans="1:3" x14ac:dyDescent="0.25">
      <c r="A954" s="27">
        <v>930</v>
      </c>
      <c r="B954" s="27">
        <v>0.1208385950724877</v>
      </c>
      <c r="C954" s="27">
        <v>5.3556183708721977E-2</v>
      </c>
    </row>
    <row r="955" spans="1:3" x14ac:dyDescent="0.25">
      <c r="A955" s="27">
        <v>931</v>
      </c>
      <c r="B955" s="27">
        <v>0.11236881537892865</v>
      </c>
      <c r="C955" s="27">
        <v>6.1984390470340184E-2</v>
      </c>
    </row>
    <row r="956" spans="1:3" x14ac:dyDescent="0.25">
      <c r="A956" s="27">
        <v>932</v>
      </c>
      <c r="B956" s="27">
        <v>0.10515302370610345</v>
      </c>
      <c r="C956" s="27">
        <v>6.9132690579610842E-2</v>
      </c>
    </row>
    <row r="957" spans="1:3" x14ac:dyDescent="0.25">
      <c r="A957" s="27">
        <v>933</v>
      </c>
      <c r="B957" s="27">
        <v>0.1008460800008229</v>
      </c>
      <c r="C957" s="27">
        <v>7.3288339551111914E-2</v>
      </c>
    </row>
    <row r="958" spans="1:3" x14ac:dyDescent="0.25">
      <c r="A958" s="27">
        <v>934</v>
      </c>
      <c r="B958" s="27">
        <v>0.11667729480575516</v>
      </c>
      <c r="C958" s="27">
        <v>5.7358453077593866E-2</v>
      </c>
    </row>
    <row r="959" spans="1:3" x14ac:dyDescent="0.25">
      <c r="A959" s="27">
        <v>935</v>
      </c>
      <c r="B959" s="27">
        <v>0.10650974437363488</v>
      </c>
      <c r="C959" s="27">
        <v>6.7368460754570272E-2</v>
      </c>
    </row>
    <row r="960" spans="1:3" x14ac:dyDescent="0.25">
      <c r="A960" s="27">
        <v>936</v>
      </c>
      <c r="B960" s="27">
        <v>0.10113408789622176</v>
      </c>
      <c r="C960" s="27">
        <v>7.2722121254105029E-2</v>
      </c>
    </row>
    <row r="961" spans="1:3" x14ac:dyDescent="0.25">
      <c r="A961" s="27">
        <v>937</v>
      </c>
      <c r="B961" s="27">
        <v>0.10201410767027604</v>
      </c>
      <c r="C961" s="27">
        <v>7.1714705889046007E-2</v>
      </c>
    </row>
    <row r="962" spans="1:3" x14ac:dyDescent="0.25">
      <c r="A962" s="27">
        <v>938</v>
      </c>
      <c r="B962" s="27">
        <v>0.10077221105414318</v>
      </c>
      <c r="C962" s="27">
        <v>7.2911999472172626E-2</v>
      </c>
    </row>
    <row r="963" spans="1:3" x14ac:dyDescent="0.25">
      <c r="A963" s="27">
        <v>939</v>
      </c>
      <c r="B963" s="27">
        <v>9.9511594787191945E-2</v>
      </c>
      <c r="C963" s="27">
        <v>7.4162993878255964E-2</v>
      </c>
    </row>
    <row r="964" spans="1:3" x14ac:dyDescent="0.25">
      <c r="A964" s="27">
        <v>940</v>
      </c>
      <c r="B964" s="27">
        <v>0.10101250112192443</v>
      </c>
      <c r="C964" s="27">
        <v>7.2541217886340034E-2</v>
      </c>
    </row>
    <row r="965" spans="1:3" x14ac:dyDescent="0.25">
      <c r="A965" s="27">
        <v>941</v>
      </c>
      <c r="B965" s="27">
        <v>0.10516570565862586</v>
      </c>
      <c r="C965" s="27">
        <v>6.8237926444479E-2</v>
      </c>
    </row>
    <row r="966" spans="1:3" x14ac:dyDescent="0.25">
      <c r="A966" s="27">
        <v>942</v>
      </c>
      <c r="B966" s="27">
        <v>0.10063009110598932</v>
      </c>
      <c r="C966" s="27">
        <v>7.2757005668204242E-2</v>
      </c>
    </row>
    <row r="967" spans="1:3" x14ac:dyDescent="0.25">
      <c r="A967" s="27">
        <v>943</v>
      </c>
      <c r="B967" s="27">
        <v>0.10331683360974608</v>
      </c>
      <c r="C967" s="27">
        <v>6.9935446025512271E-2</v>
      </c>
    </row>
    <row r="968" spans="1:3" x14ac:dyDescent="0.25">
      <c r="A968" s="27">
        <v>944</v>
      </c>
      <c r="B968" s="27">
        <v>0.10840553601885346</v>
      </c>
      <c r="C968" s="27">
        <v>6.4778821523045996E-2</v>
      </c>
    </row>
    <row r="969" spans="1:3" x14ac:dyDescent="0.25">
      <c r="A969" s="27">
        <v>945</v>
      </c>
      <c r="B969" s="27">
        <v>0.11721467604245424</v>
      </c>
      <c r="C969" s="27">
        <v>5.5754812569492454E-2</v>
      </c>
    </row>
    <row r="970" spans="1:3" x14ac:dyDescent="0.25">
      <c r="A970" s="27">
        <v>946</v>
      </c>
      <c r="B970" s="27">
        <v>0.10426165903771141</v>
      </c>
      <c r="C970" s="27">
        <v>6.8698467711694453E-2</v>
      </c>
    </row>
    <row r="971" spans="1:3" x14ac:dyDescent="0.25">
      <c r="A971" s="27">
        <v>947</v>
      </c>
      <c r="B971" s="27">
        <v>9.9316481786184754E-2</v>
      </c>
      <c r="C971" s="27">
        <v>7.3639493056582531E-2</v>
      </c>
    </row>
    <row r="972" spans="1:3" x14ac:dyDescent="0.25">
      <c r="A972" s="27">
        <v>948</v>
      </c>
      <c r="B972" s="27">
        <v>0.11014877487966179</v>
      </c>
      <c r="C972" s="27">
        <v>6.2727529144183225E-2</v>
      </c>
    </row>
    <row r="973" spans="1:3" x14ac:dyDescent="0.25">
      <c r="A973" s="27">
        <v>949</v>
      </c>
      <c r="B973" s="27">
        <v>0.10567175068058912</v>
      </c>
      <c r="C973" s="27">
        <v>6.7194184561583742E-2</v>
      </c>
    </row>
    <row r="974" spans="1:3" x14ac:dyDescent="0.25">
      <c r="A974" s="27">
        <v>950</v>
      </c>
      <c r="B974" s="27">
        <v>0.11862163735516514</v>
      </c>
      <c r="C974" s="27">
        <v>5.4222925413624543E-2</v>
      </c>
    </row>
    <row r="975" spans="1:3" x14ac:dyDescent="0.25">
      <c r="A975" s="27">
        <v>951</v>
      </c>
      <c r="B975" s="27">
        <v>0.10147371782199452</v>
      </c>
      <c r="C975" s="27">
        <v>7.125355490527821E-2</v>
      </c>
    </row>
    <row r="976" spans="1:3" x14ac:dyDescent="0.25">
      <c r="A976" s="27">
        <v>952</v>
      </c>
      <c r="B976" s="27">
        <v>0.10846982327882675</v>
      </c>
      <c r="C976" s="27">
        <v>6.4225625962713515E-2</v>
      </c>
    </row>
    <row r="977" spans="1:3" x14ac:dyDescent="0.25">
      <c r="A977" s="27">
        <v>953</v>
      </c>
      <c r="B977" s="27">
        <v>0.10005011817342269</v>
      </c>
      <c r="C977" s="27">
        <v>7.2611752330174445E-2</v>
      </c>
    </row>
    <row r="978" spans="1:3" x14ac:dyDescent="0.25">
      <c r="A978" s="27">
        <v>954</v>
      </c>
      <c r="B978" s="27">
        <v>0.10074230829015261</v>
      </c>
      <c r="C978" s="27">
        <v>7.1876739328895004E-2</v>
      </c>
    </row>
    <row r="979" spans="1:3" x14ac:dyDescent="0.25">
      <c r="A979" s="27">
        <v>955</v>
      </c>
      <c r="B979" s="27">
        <v>0.10366530347022961</v>
      </c>
      <c r="C979" s="27">
        <v>6.891152868107063E-2</v>
      </c>
    </row>
    <row r="980" spans="1:3" x14ac:dyDescent="0.25">
      <c r="A980" s="27">
        <v>956</v>
      </c>
      <c r="B980" s="27">
        <v>0.1037626611606401</v>
      </c>
      <c r="C980" s="27">
        <v>6.8691723771673027E-2</v>
      </c>
    </row>
    <row r="981" spans="1:3" x14ac:dyDescent="0.25">
      <c r="A981" s="27">
        <v>957</v>
      </c>
      <c r="B981" s="27">
        <v>0.11418749548185163</v>
      </c>
      <c r="C981" s="27">
        <v>5.8160989366633206E-2</v>
      </c>
    </row>
    <row r="982" spans="1:3" x14ac:dyDescent="0.25">
      <c r="A982" s="27">
        <v>958</v>
      </c>
      <c r="B982" s="27">
        <v>0.1015058007644105</v>
      </c>
      <c r="C982" s="27">
        <v>7.0697589066097979E-2</v>
      </c>
    </row>
    <row r="983" spans="1:3" x14ac:dyDescent="0.25">
      <c r="A983" s="27">
        <v>959</v>
      </c>
      <c r="B983" s="27">
        <v>0.1012162294068433</v>
      </c>
      <c r="C983" s="27">
        <v>7.0890595518972727E-2</v>
      </c>
    </row>
    <row r="984" spans="1:3" x14ac:dyDescent="0.25">
      <c r="A984" s="27">
        <v>960</v>
      </c>
      <c r="B984" s="27">
        <v>0.10051830971671598</v>
      </c>
      <c r="C984" s="27">
        <v>7.1559612361206101E-2</v>
      </c>
    </row>
    <row r="985" spans="1:3" x14ac:dyDescent="0.25">
      <c r="A985" s="27">
        <v>961</v>
      </c>
      <c r="B985" s="27">
        <v>9.9625556510593197E-2</v>
      </c>
      <c r="C985" s="27">
        <v>7.2444268925815777E-2</v>
      </c>
    </row>
    <row r="986" spans="1:3" x14ac:dyDescent="0.25">
      <c r="A986" s="27">
        <v>962</v>
      </c>
      <c r="B986" s="27">
        <v>0.10093621138118887</v>
      </c>
      <c r="C986" s="27">
        <v>7.1075450426391309E-2</v>
      </c>
    </row>
    <row r="987" spans="1:3" x14ac:dyDescent="0.25">
      <c r="A987" s="27">
        <v>963</v>
      </c>
      <c r="B987" s="27">
        <v>0.10045133139439835</v>
      </c>
      <c r="C987" s="27">
        <v>7.1548668605601634E-2</v>
      </c>
    </row>
    <row r="988" spans="1:3" x14ac:dyDescent="0.25">
      <c r="A988" s="27">
        <v>964</v>
      </c>
      <c r="B988" s="27">
        <v>0.12252720346928633</v>
      </c>
      <c r="C988" s="27">
        <v>4.9356132828063837E-2</v>
      </c>
    </row>
    <row r="989" spans="1:3" x14ac:dyDescent="0.25">
      <c r="A989" s="27">
        <v>965</v>
      </c>
      <c r="B989" s="27">
        <v>0.10196147106765963</v>
      </c>
      <c r="C989" s="27">
        <v>6.9913528932340374E-2</v>
      </c>
    </row>
    <row r="990" spans="1:3" x14ac:dyDescent="0.25">
      <c r="A990" s="27">
        <v>966</v>
      </c>
      <c r="B990" s="27">
        <v>0.10452660293396505</v>
      </c>
      <c r="C990" s="27">
        <v>6.7339200479807751E-2</v>
      </c>
    </row>
    <row r="991" spans="1:3" x14ac:dyDescent="0.25">
      <c r="A991" s="27">
        <v>967</v>
      </c>
      <c r="B991" s="27">
        <v>0.10239799249513519</v>
      </c>
      <c r="C991" s="27">
        <v>6.9423313346789209E-2</v>
      </c>
    </row>
    <row r="992" spans="1:3" x14ac:dyDescent="0.25">
      <c r="A992" s="27">
        <v>968</v>
      </c>
      <c r="B992" s="27">
        <v>0.10909522804348372</v>
      </c>
      <c r="C992" s="27">
        <v>6.2643902391298897E-2</v>
      </c>
    </row>
    <row r="993" spans="1:3" x14ac:dyDescent="0.25">
      <c r="A993" s="27">
        <v>969</v>
      </c>
      <c r="B993" s="27">
        <v>0.10531920254711337</v>
      </c>
      <c r="C993" s="27">
        <v>6.6272295638475018E-2</v>
      </c>
    </row>
    <row r="994" spans="1:3" x14ac:dyDescent="0.25">
      <c r="A994" s="27">
        <v>970</v>
      </c>
      <c r="B994" s="27">
        <v>0.10109611380338965</v>
      </c>
      <c r="C994" s="27">
        <v>7.0415514103587096E-2</v>
      </c>
    </row>
    <row r="995" spans="1:3" x14ac:dyDescent="0.25">
      <c r="A995" s="27">
        <v>971</v>
      </c>
      <c r="B995" s="27">
        <v>0.10281853843494471</v>
      </c>
      <c r="C995" s="27">
        <v>6.867904610611808E-2</v>
      </c>
    </row>
    <row r="996" spans="1:3" x14ac:dyDescent="0.25">
      <c r="A996" s="27">
        <v>972</v>
      </c>
      <c r="B996" s="27">
        <v>0.10058623697163334</v>
      </c>
      <c r="C996" s="27">
        <v>7.0842334456938091E-2</v>
      </c>
    </row>
    <row r="997" spans="1:3" x14ac:dyDescent="0.25">
      <c r="A997" s="27">
        <v>973</v>
      </c>
      <c r="B997" s="27">
        <v>0.10256378065606267</v>
      </c>
      <c r="C997" s="27">
        <v>6.884340497267985E-2</v>
      </c>
    </row>
    <row r="998" spans="1:3" x14ac:dyDescent="0.25">
      <c r="A998" s="27">
        <v>974</v>
      </c>
      <c r="B998" s="27">
        <v>0.1038025218954452</v>
      </c>
      <c r="C998" s="27">
        <v>6.7575569977346345E-2</v>
      </c>
    </row>
    <row r="999" spans="1:3" x14ac:dyDescent="0.25">
      <c r="A999" s="27">
        <v>975</v>
      </c>
      <c r="B999" s="27">
        <v>0.103192243293265</v>
      </c>
      <c r="C999" s="27">
        <v>6.8135478672523772E-2</v>
      </c>
    </row>
    <row r="1000" spans="1:3" x14ac:dyDescent="0.25">
      <c r="A1000" s="27">
        <v>976</v>
      </c>
      <c r="B1000" s="27">
        <v>0.10458862060112475</v>
      </c>
      <c r="C1000" s="27">
        <v>6.6408198062714058E-2</v>
      </c>
    </row>
    <row r="1001" spans="1:3" x14ac:dyDescent="0.25">
      <c r="A1001" s="27">
        <v>977</v>
      </c>
      <c r="B1001" s="27">
        <v>0.113293274057227</v>
      </c>
      <c r="C1001" s="27">
        <v>5.7594195663098924E-2</v>
      </c>
    </row>
    <row r="1002" spans="1:3" x14ac:dyDescent="0.25">
      <c r="A1002" s="27">
        <v>978</v>
      </c>
      <c r="B1002" s="27">
        <v>0.10001751933553066</v>
      </c>
      <c r="C1002" s="27">
        <v>7.0740800358959244E-2</v>
      </c>
    </row>
    <row r="1003" spans="1:3" x14ac:dyDescent="0.25">
      <c r="A1003" s="27">
        <v>979</v>
      </c>
      <c r="B1003" s="27">
        <v>0.10385507776303074</v>
      </c>
      <c r="C1003" s="27">
        <v>6.6746597789139855E-2</v>
      </c>
    </row>
    <row r="1004" spans="1:3" x14ac:dyDescent="0.25">
      <c r="A1004" s="27">
        <v>980</v>
      </c>
      <c r="B1004" s="27">
        <v>0.12116571838142093</v>
      </c>
      <c r="C1004" s="27">
        <v>4.9297952948728296E-2</v>
      </c>
    </row>
    <row r="1005" spans="1:3" x14ac:dyDescent="0.25">
      <c r="A1005" s="27">
        <v>981</v>
      </c>
      <c r="B1005" s="27">
        <v>0.10704569011223965</v>
      </c>
      <c r="C1005" s="27">
        <v>6.3384025838233785E-2</v>
      </c>
    </row>
    <row r="1006" spans="1:3" x14ac:dyDescent="0.25">
      <c r="A1006" s="27">
        <v>982</v>
      </c>
      <c r="B1006" s="27">
        <v>0.10013696337437114</v>
      </c>
      <c r="C1006" s="27">
        <v>7.019907370558251E-2</v>
      </c>
    </row>
    <row r="1007" spans="1:3" x14ac:dyDescent="0.25">
      <c r="A1007" s="27">
        <v>983</v>
      </c>
      <c r="B1007" s="27">
        <v>0.10478936821774405</v>
      </c>
      <c r="C1007" s="27">
        <v>6.5492627443861154E-2</v>
      </c>
    </row>
    <row r="1008" spans="1:3" x14ac:dyDescent="0.25">
      <c r="A1008" s="27">
        <v>984</v>
      </c>
      <c r="B1008" s="27">
        <v>0.10551511569777218</v>
      </c>
      <c r="C1008" s="27">
        <v>6.476057882002649E-2</v>
      </c>
    </row>
    <row r="1009" spans="1:3" x14ac:dyDescent="0.25">
      <c r="A1009" s="27">
        <v>985</v>
      </c>
      <c r="B1009" s="27">
        <v>0.13080471499449225</v>
      </c>
      <c r="C1009" s="27">
        <v>3.9408050962954549E-2</v>
      </c>
    </row>
    <row r="1010" spans="1:3" x14ac:dyDescent="0.25">
      <c r="A1010" s="27">
        <v>986</v>
      </c>
      <c r="B1010" s="27">
        <v>0.10089670419402223</v>
      </c>
      <c r="C1010" s="27">
        <v>6.9263591736927213E-2</v>
      </c>
    </row>
    <row r="1011" spans="1:3" x14ac:dyDescent="0.25">
      <c r="A1011" s="27">
        <v>987</v>
      </c>
      <c r="B1011" s="27">
        <v>0.11643423075644208</v>
      </c>
      <c r="C1011" s="27">
        <v>5.3501850354424146E-2</v>
      </c>
    </row>
    <row r="1012" spans="1:3" x14ac:dyDescent="0.25">
      <c r="A1012" s="27">
        <v>988</v>
      </c>
      <c r="B1012" s="27">
        <v>0.10357222268607855</v>
      </c>
      <c r="C1012" s="27">
        <v>6.6326207600163362E-2</v>
      </c>
    </row>
    <row r="1013" spans="1:3" x14ac:dyDescent="0.25">
      <c r="A1013" s="27">
        <v>989</v>
      </c>
      <c r="B1013" s="27">
        <v>0.11929244374041811</v>
      </c>
      <c r="C1013" s="27">
        <v>5.058203324702959E-2</v>
      </c>
    </row>
    <row r="1014" spans="1:3" x14ac:dyDescent="0.25">
      <c r="A1014" s="27">
        <v>990</v>
      </c>
      <c r="B1014" s="27">
        <v>0.11808151505929385</v>
      </c>
      <c r="C1014" s="27">
        <v>5.1788739625953623E-2</v>
      </c>
    </row>
    <row r="1015" spans="1:3" x14ac:dyDescent="0.25">
      <c r="A1015" s="27">
        <v>991</v>
      </c>
      <c r="B1015" s="27">
        <v>0.10328917361800417</v>
      </c>
      <c r="C1015" s="27">
        <v>6.6555880017275901E-2</v>
      </c>
    </row>
    <row r="1016" spans="1:3" x14ac:dyDescent="0.25">
      <c r="A1016" s="27">
        <v>992</v>
      </c>
      <c r="B1016" s="27">
        <v>0.11311000281616096</v>
      </c>
      <c r="C1016" s="27">
        <v>5.6701317938556012E-2</v>
      </c>
    </row>
    <row r="1017" spans="1:3" x14ac:dyDescent="0.25">
      <c r="A1017" s="27">
        <v>993</v>
      </c>
      <c r="B1017" s="27">
        <v>0.10491228432716442</v>
      </c>
      <c r="C1017" s="27">
        <v>6.4889040176146842E-2</v>
      </c>
    </row>
    <row r="1018" spans="1:3" x14ac:dyDescent="0.25">
      <c r="A1018" s="27">
        <v>994</v>
      </c>
      <c r="B1018" s="27">
        <v>9.9604396485047111E-2</v>
      </c>
      <c r="C1018" s="27">
        <v>7.0092573211922596E-2</v>
      </c>
    </row>
    <row r="1019" spans="1:3" x14ac:dyDescent="0.25">
      <c r="A1019" s="27">
        <v>995</v>
      </c>
      <c r="B1019" s="27">
        <v>0.10060882914979606</v>
      </c>
      <c r="C1019" s="27">
        <v>6.8977158111350426E-2</v>
      </c>
    </row>
    <row r="1020" spans="1:3" x14ac:dyDescent="0.25">
      <c r="A1020" s="27">
        <v>996</v>
      </c>
      <c r="B1020" s="27">
        <v>0.10181497383228676</v>
      </c>
      <c r="C1020" s="27">
        <v>6.7761086018087321E-2</v>
      </c>
    </row>
    <row r="1021" spans="1:3" x14ac:dyDescent="0.25">
      <c r="A1021" s="27">
        <v>997</v>
      </c>
      <c r="B1021" s="27">
        <v>9.9907744008204666E-2</v>
      </c>
      <c r="C1021" s="27">
        <v>6.9383594574472504E-2</v>
      </c>
    </row>
    <row r="1022" spans="1:3" x14ac:dyDescent="0.25">
      <c r="A1022" s="27">
        <v>998</v>
      </c>
      <c r="B1022" s="27">
        <v>0.10172303340497175</v>
      </c>
      <c r="C1022" s="27">
        <v>6.7238168096905596E-2</v>
      </c>
    </row>
    <row r="1023" spans="1:3" x14ac:dyDescent="0.25">
      <c r="A1023" s="27">
        <v>999</v>
      </c>
      <c r="B1023" s="27">
        <v>0.10504056895750011</v>
      </c>
      <c r="C1023" s="27">
        <v>6.3634129837680631E-2</v>
      </c>
    </row>
    <row r="1024" spans="1:3" x14ac:dyDescent="0.25">
      <c r="A1024" s="27">
        <v>1000</v>
      </c>
      <c r="B1024" s="27">
        <v>9.9476668183431968E-2</v>
      </c>
      <c r="C1024" s="27">
        <v>6.9031619109385725E-2</v>
      </c>
    </row>
    <row r="1025" spans="1:3" x14ac:dyDescent="0.25">
      <c r="A1025" s="27">
        <v>1001</v>
      </c>
      <c r="B1025" s="27">
        <v>9.9245556632136051E-2</v>
      </c>
      <c r="C1025" s="27">
        <v>6.925261186603246E-2</v>
      </c>
    </row>
    <row r="1026" spans="1:3" x14ac:dyDescent="0.25">
      <c r="A1026" s="27">
        <v>1002</v>
      </c>
      <c r="B1026" s="27">
        <v>0.10433732512917526</v>
      </c>
      <c r="C1026" s="27">
        <v>6.4151941780504762E-2</v>
      </c>
    </row>
    <row r="1027" spans="1:3" x14ac:dyDescent="0.25">
      <c r="A1027" s="27">
        <v>1003</v>
      </c>
      <c r="B1027" s="27">
        <v>0.1053487418865022</v>
      </c>
      <c r="C1027" s="27">
        <v>6.3050426512666208E-2</v>
      </c>
    </row>
    <row r="1028" spans="1:3" x14ac:dyDescent="0.25">
      <c r="A1028" s="27">
        <v>1004</v>
      </c>
      <c r="B1028" s="27">
        <v>0.10670025890192114</v>
      </c>
      <c r="C1028" s="27">
        <v>6.1682094039255314E-2</v>
      </c>
    </row>
    <row r="1029" spans="1:3" x14ac:dyDescent="0.25">
      <c r="A1029" s="27">
        <v>1005</v>
      </c>
      <c r="B1029" s="27">
        <v>0.10511567762426577</v>
      </c>
      <c r="C1029" s="27">
        <v>6.3201154058902559E-2</v>
      </c>
    </row>
    <row r="1030" spans="1:3" x14ac:dyDescent="0.25">
      <c r="A1030" s="27">
        <v>1006</v>
      </c>
      <c r="B1030" s="27">
        <v>9.9420819712941338E-2</v>
      </c>
      <c r="C1030" s="27">
        <v>6.8774898941492912E-2</v>
      </c>
    </row>
    <row r="1031" spans="1:3" x14ac:dyDescent="0.25">
      <c r="A1031" s="27">
        <v>1007</v>
      </c>
      <c r="B1031" s="27">
        <v>0.10436454406980107</v>
      </c>
      <c r="C1031" s="27">
        <v>6.3764110900959167E-2</v>
      </c>
    </row>
    <row r="1032" spans="1:3" x14ac:dyDescent="0.25">
      <c r="A1032" s="27">
        <v>1008</v>
      </c>
      <c r="B1032" s="27">
        <v>0.10666992989443382</v>
      </c>
      <c r="C1032" s="27">
        <v>6.143690435536979E-2</v>
      </c>
    </row>
    <row r="1033" spans="1:3" x14ac:dyDescent="0.25">
      <c r="A1033" s="27">
        <v>1009</v>
      </c>
      <c r="B1033" s="27">
        <v>9.9007582949908579E-2</v>
      </c>
      <c r="C1033" s="27">
        <v>6.8808509004114421E-2</v>
      </c>
    </row>
    <row r="1034" spans="1:3" x14ac:dyDescent="0.25">
      <c r="A1034" s="27">
        <v>1010</v>
      </c>
      <c r="B1034" s="27">
        <v>0.10549781607465321</v>
      </c>
      <c r="C1034" s="27">
        <v>6.2132241728814999E-2</v>
      </c>
    </row>
    <row r="1035" spans="1:3" x14ac:dyDescent="0.25">
      <c r="A1035" s="27">
        <v>1011</v>
      </c>
      <c r="B1035" s="27">
        <v>0.10490967383706611</v>
      </c>
      <c r="C1035" s="27">
        <v>6.2387509853560189E-2</v>
      </c>
    </row>
    <row r="1036" spans="1:3" x14ac:dyDescent="0.25">
      <c r="A1036" s="27">
        <v>1012</v>
      </c>
      <c r="B1036" s="27">
        <v>9.9769812766973887E-2</v>
      </c>
      <c r="C1036" s="27">
        <v>6.7516432586185976E-2</v>
      </c>
    </row>
    <row r="1037" spans="1:3" x14ac:dyDescent="0.25">
      <c r="A1037" s="27">
        <v>1013</v>
      </c>
      <c r="B1037" s="27">
        <v>0.10464575782880306</v>
      </c>
      <c r="C1037" s="27">
        <v>6.2514005484806429E-2</v>
      </c>
    </row>
    <row r="1038" spans="1:3" x14ac:dyDescent="0.25">
      <c r="A1038" s="27">
        <v>1014</v>
      </c>
      <c r="B1038" s="27">
        <v>0.10697520136144709</v>
      </c>
      <c r="C1038" s="27">
        <v>6.0178083310085756E-2</v>
      </c>
    </row>
    <row r="1039" spans="1:3" x14ac:dyDescent="0.25">
      <c r="A1039" s="27">
        <v>1015</v>
      </c>
      <c r="B1039" s="27">
        <v>0.11350788038817212</v>
      </c>
      <c r="C1039" s="27">
        <v>5.3639093675228441E-2</v>
      </c>
    </row>
    <row r="1040" spans="1:3" x14ac:dyDescent="0.25">
      <c r="A1040" s="27">
        <v>1016</v>
      </c>
      <c r="B1040" s="27">
        <v>0.11487990281759394</v>
      </c>
      <c r="C1040" s="27">
        <v>5.2104830006833525E-2</v>
      </c>
    </row>
    <row r="1041" spans="1:3" x14ac:dyDescent="0.25">
      <c r="A1041" s="27">
        <v>1017</v>
      </c>
      <c r="B1041" s="27">
        <v>0.10372025652682049</v>
      </c>
      <c r="C1041" s="27">
        <v>6.3134309425828899E-2</v>
      </c>
    </row>
    <row r="1042" spans="1:3" x14ac:dyDescent="0.25">
      <c r="A1042" s="27">
        <v>1018</v>
      </c>
      <c r="B1042" s="27">
        <v>9.882015928485359E-2</v>
      </c>
      <c r="C1042" s="27">
        <v>6.7846507381813068E-2</v>
      </c>
    </row>
    <row r="1043" spans="1:3" x14ac:dyDescent="0.25">
      <c r="A1043" s="27">
        <v>1019</v>
      </c>
      <c r="B1043" s="27">
        <v>0.10140428072799358</v>
      </c>
      <c r="C1043" s="27">
        <v>6.5262385938673076E-2</v>
      </c>
    </row>
    <row r="1044" spans="1:3" x14ac:dyDescent="0.25">
      <c r="A1044" s="27">
        <v>1020</v>
      </c>
      <c r="B1044" s="27">
        <v>0.10853610262540503</v>
      </c>
      <c r="C1044" s="27">
        <v>5.8130564041261629E-2</v>
      </c>
    </row>
    <row r="1045" spans="1:3" x14ac:dyDescent="0.25">
      <c r="A1045" s="27">
        <v>1021</v>
      </c>
      <c r="B1045" s="27">
        <v>0.10371136456573003</v>
      </c>
      <c r="C1045" s="27">
        <v>6.2855441905210654E-2</v>
      </c>
    </row>
    <row r="1046" spans="1:3" x14ac:dyDescent="0.25">
      <c r="A1046" s="27">
        <v>1022</v>
      </c>
      <c r="B1046" s="27">
        <v>9.9601825840021835E-2</v>
      </c>
      <c r="C1046" s="27">
        <v>6.683558819023952E-2</v>
      </c>
    </row>
    <row r="1047" spans="1:3" x14ac:dyDescent="0.25">
      <c r="A1047" s="27">
        <v>1023</v>
      </c>
      <c r="B1047" s="27">
        <v>0.10323478785798641</v>
      </c>
      <c r="C1047" s="27">
        <v>6.3192758770421034E-2</v>
      </c>
    </row>
    <row r="1048" spans="1:3" x14ac:dyDescent="0.25">
      <c r="A1048" s="27">
        <v>1024</v>
      </c>
      <c r="B1048" s="27">
        <v>0.11635114034097099</v>
      </c>
      <c r="C1048" s="27">
        <v>4.9993153662897472E-2</v>
      </c>
    </row>
    <row r="1049" spans="1:3" x14ac:dyDescent="0.25">
      <c r="A1049" s="27">
        <v>1025</v>
      </c>
      <c r="B1049" s="27">
        <v>0.10022760432151005</v>
      </c>
      <c r="C1049" s="27">
        <v>6.6112904484752169E-2</v>
      </c>
    </row>
    <row r="1050" spans="1:3" x14ac:dyDescent="0.25">
      <c r="A1050" s="27">
        <v>1026</v>
      </c>
      <c r="B1050" s="27">
        <v>0.12064740918461121</v>
      </c>
      <c r="C1050" s="27">
        <v>4.5663099038003321E-2</v>
      </c>
    </row>
    <row r="1051" spans="1:3" x14ac:dyDescent="0.25">
      <c r="A1051" s="27">
        <v>1027</v>
      </c>
      <c r="B1051" s="27">
        <v>0.10331745016484259</v>
      </c>
      <c r="C1051" s="27">
        <v>6.2957520457954136E-2</v>
      </c>
    </row>
    <row r="1052" spans="1:3" x14ac:dyDescent="0.25">
      <c r="A1052" s="27">
        <v>1028</v>
      </c>
      <c r="B1052" s="27">
        <v>0.10097928069178856</v>
      </c>
      <c r="C1052" s="27">
        <v>6.5225705457795921E-2</v>
      </c>
    </row>
    <row r="1053" spans="1:3" x14ac:dyDescent="0.25">
      <c r="A1053" s="27">
        <v>1029</v>
      </c>
      <c r="B1053" s="27">
        <v>0.10007721824271429</v>
      </c>
      <c r="C1053" s="27">
        <v>6.5918757612416501E-2</v>
      </c>
    </row>
    <row r="1054" spans="1:3" x14ac:dyDescent="0.25">
      <c r="A1054" s="27">
        <v>1030</v>
      </c>
      <c r="B1054" s="27">
        <v>0.10493401253167768</v>
      </c>
      <c r="C1054" s="27">
        <v>6.09483404094988E-2</v>
      </c>
    </row>
    <row r="1055" spans="1:3" x14ac:dyDescent="0.25">
      <c r="A1055" s="27">
        <v>1031</v>
      </c>
      <c r="B1055" s="27">
        <v>0.10598508842972511</v>
      </c>
      <c r="C1055" s="27">
        <v>5.9876425257875524E-2</v>
      </c>
    </row>
    <row r="1056" spans="1:3" x14ac:dyDescent="0.25">
      <c r="A1056" s="27">
        <v>1032</v>
      </c>
      <c r="B1056" s="27">
        <v>0.10333695415996144</v>
      </c>
      <c r="C1056" s="27">
        <v>6.23470081041895E-2</v>
      </c>
    </row>
    <row r="1057" spans="1:3" x14ac:dyDescent="0.25">
      <c r="A1057" s="27">
        <v>1033</v>
      </c>
      <c r="B1057" s="27">
        <v>0.11535684556581068</v>
      </c>
      <c r="C1057" s="27">
        <v>5.0323627806970403E-2</v>
      </c>
    </row>
    <row r="1058" spans="1:3" x14ac:dyDescent="0.25">
      <c r="A1058" s="27">
        <v>1034</v>
      </c>
      <c r="B1058" s="27">
        <v>0.11570905480332634</v>
      </c>
      <c r="C1058" s="27">
        <v>4.9960105628926374E-2</v>
      </c>
    </row>
    <row r="1059" spans="1:3" x14ac:dyDescent="0.25">
      <c r="A1059" s="27">
        <v>1035</v>
      </c>
      <c r="B1059" s="27">
        <v>0.11558602698561714</v>
      </c>
      <c r="C1059" s="27">
        <v>4.9931214393693205E-2</v>
      </c>
    </row>
    <row r="1060" spans="1:3" x14ac:dyDescent="0.25">
      <c r="A1060" s="27">
        <v>1036</v>
      </c>
      <c r="B1060" s="27">
        <v>0.10741708445803579</v>
      </c>
      <c r="C1060" s="27">
        <v>5.7996449376550671E-2</v>
      </c>
    </row>
    <row r="1061" spans="1:3" x14ac:dyDescent="0.25">
      <c r="A1061" s="27">
        <v>1037</v>
      </c>
      <c r="B1061" s="27">
        <v>9.9685769504031407E-2</v>
      </c>
      <c r="C1061" s="27">
        <v>6.572776433055505E-2</v>
      </c>
    </row>
    <row r="1062" spans="1:3" x14ac:dyDescent="0.25">
      <c r="A1062" s="27">
        <v>1038</v>
      </c>
      <c r="B1062" s="27">
        <v>0.10010136985124073</v>
      </c>
      <c r="C1062" s="27">
        <v>6.5293032184382691E-2</v>
      </c>
    </row>
    <row r="1063" spans="1:3" x14ac:dyDescent="0.25">
      <c r="A1063" s="27">
        <v>1039</v>
      </c>
      <c r="B1063" s="27">
        <v>0.13252877121633982</v>
      </c>
      <c r="C1063" s="27">
        <v>3.2731425689426719E-2</v>
      </c>
    </row>
    <row r="1064" spans="1:3" x14ac:dyDescent="0.25">
      <c r="A1064" s="27">
        <v>1040</v>
      </c>
      <c r="B1064" s="27">
        <v>0.10076932757332981</v>
      </c>
      <c r="C1064" s="27">
        <v>6.4432781389763341E-2</v>
      </c>
    </row>
    <row r="1065" spans="1:3" x14ac:dyDescent="0.25">
      <c r="A1065" s="27">
        <v>1041</v>
      </c>
      <c r="B1065" s="27">
        <v>0.1009951728405519</v>
      </c>
      <c r="C1065" s="27">
        <v>6.4099166782089601E-2</v>
      </c>
    </row>
    <row r="1066" spans="1:3" x14ac:dyDescent="0.25">
      <c r="A1066" s="27">
        <v>1042</v>
      </c>
      <c r="B1066" s="27">
        <v>0.10388274628566446</v>
      </c>
      <c r="C1066" s="27">
        <v>6.1192287820747537E-2</v>
      </c>
    </row>
    <row r="1067" spans="1:3" x14ac:dyDescent="0.25">
      <c r="A1067" s="27">
        <v>1043</v>
      </c>
      <c r="B1067" s="27">
        <v>9.8918836179146194E-2</v>
      </c>
      <c r="C1067" s="27">
        <v>6.6129707510174204E-2</v>
      </c>
    </row>
    <row r="1068" spans="1:3" x14ac:dyDescent="0.25">
      <c r="A1068" s="27">
        <v>1044</v>
      </c>
      <c r="B1068" s="27">
        <v>0.10055150861274029</v>
      </c>
      <c r="C1068" s="27">
        <v>6.4497035076580111E-2</v>
      </c>
    </row>
    <row r="1069" spans="1:3" x14ac:dyDescent="0.25">
      <c r="A1069" s="27">
        <v>1045</v>
      </c>
      <c r="B1069" s="27">
        <v>9.9680836451049026E-2</v>
      </c>
      <c r="C1069" s="27">
        <v>6.5252298764404165E-2</v>
      </c>
    </row>
    <row r="1070" spans="1:3" x14ac:dyDescent="0.25">
      <c r="A1070" s="27">
        <v>1046</v>
      </c>
      <c r="B1070" s="27">
        <v>0.10449700014142081</v>
      </c>
      <c r="C1070" s="27">
        <v>6.0347406923339494E-2</v>
      </c>
    </row>
    <row r="1071" spans="1:3" x14ac:dyDescent="0.25">
      <c r="A1071" s="27">
        <v>1047</v>
      </c>
      <c r="B1071" s="27">
        <v>0.11412602862927633</v>
      </c>
      <c r="C1071" s="27">
        <v>5.0709136205888503E-2</v>
      </c>
    </row>
    <row r="1072" spans="1:3" x14ac:dyDescent="0.25">
      <c r="A1072" s="27">
        <v>1048</v>
      </c>
      <c r="B1072" s="27">
        <v>0.10182307961723991</v>
      </c>
      <c r="C1072" s="27">
        <v>6.2905602553302714E-2</v>
      </c>
    </row>
    <row r="1073" spans="1:3" x14ac:dyDescent="0.25">
      <c r="A1073" s="27">
        <v>1049</v>
      </c>
      <c r="B1073" s="27">
        <v>9.9231511751935522E-2</v>
      </c>
      <c r="C1073" s="27">
        <v>6.5474370601005652E-2</v>
      </c>
    </row>
    <row r="1074" spans="1:3" x14ac:dyDescent="0.25">
      <c r="A1074" s="27">
        <v>1050</v>
      </c>
      <c r="B1074" s="27">
        <v>0.1142621104235553</v>
      </c>
      <c r="C1074" s="27">
        <v>5.0370576822197283E-2</v>
      </c>
    </row>
    <row r="1075" spans="1:3" x14ac:dyDescent="0.25">
      <c r="A1075" s="27">
        <v>1051</v>
      </c>
      <c r="B1075" s="27">
        <v>0.10366757340948943</v>
      </c>
      <c r="C1075" s="27">
        <v>6.0911014289827203E-2</v>
      </c>
    </row>
    <row r="1076" spans="1:3" x14ac:dyDescent="0.25">
      <c r="A1076" s="27">
        <v>1052</v>
      </c>
      <c r="B1076" s="27">
        <v>0.107880881222327</v>
      </c>
      <c r="C1076" s="27">
        <v>5.6635247809931066E-2</v>
      </c>
    </row>
    <row r="1077" spans="1:3" x14ac:dyDescent="0.25">
      <c r="A1077" s="27">
        <v>1053</v>
      </c>
      <c r="B1077" s="27">
        <v>0.12718022675249915</v>
      </c>
      <c r="C1077" s="27">
        <v>3.7262304457143541E-2</v>
      </c>
    </row>
    <row r="1078" spans="1:3" x14ac:dyDescent="0.25">
      <c r="A1078" s="27">
        <v>1054</v>
      </c>
      <c r="B1078" s="27">
        <v>0.10336038366007959</v>
      </c>
      <c r="C1078" s="27">
        <v>6.1023177983756019E-2</v>
      </c>
    </row>
    <row r="1079" spans="1:3" x14ac:dyDescent="0.25">
      <c r="A1079" s="27">
        <v>1055</v>
      </c>
      <c r="B1079" s="27">
        <v>0.11269816252141393</v>
      </c>
      <c r="C1079" s="27">
        <v>5.1645299982070875E-2</v>
      </c>
    </row>
    <row r="1080" spans="1:3" x14ac:dyDescent="0.25">
      <c r="A1080" s="27">
        <v>1056</v>
      </c>
      <c r="B1080" s="27">
        <v>0.10629366815517879</v>
      </c>
      <c r="C1080" s="27">
        <v>5.7954529120704784E-2</v>
      </c>
    </row>
    <row r="1081" spans="1:3" x14ac:dyDescent="0.25">
      <c r="A1081" s="27">
        <v>1057</v>
      </c>
      <c r="B1081" s="27">
        <v>0.11762051371279802</v>
      </c>
      <c r="C1081" s="27">
        <v>4.6579963614170938E-2</v>
      </c>
    </row>
    <row r="1082" spans="1:3" x14ac:dyDescent="0.25">
      <c r="A1082" s="27">
        <v>1058</v>
      </c>
      <c r="B1082" s="27">
        <v>0.14478373986895973</v>
      </c>
      <c r="C1082" s="27">
        <v>1.939536460865221E-2</v>
      </c>
    </row>
    <row r="1083" spans="1:3" x14ac:dyDescent="0.25">
      <c r="A1083" s="27">
        <v>1059</v>
      </c>
      <c r="B1083" s="27">
        <v>0.11118976445199644</v>
      </c>
      <c r="C1083" s="27">
        <v>5.2872735548003563E-2</v>
      </c>
    </row>
    <row r="1084" spans="1:3" x14ac:dyDescent="0.25">
      <c r="A1084" s="27">
        <v>1060</v>
      </c>
      <c r="B1084" s="27">
        <v>0.10168531331171199</v>
      </c>
      <c r="C1084" s="27">
        <v>6.2314686688288018E-2</v>
      </c>
    </row>
    <row r="1085" spans="1:3" x14ac:dyDescent="0.25">
      <c r="A1085" s="27">
        <v>1061</v>
      </c>
      <c r="B1085" s="27">
        <v>9.9713808600819548E-2</v>
      </c>
      <c r="C1085" s="27">
        <v>6.4220617628688637E-2</v>
      </c>
    </row>
    <row r="1086" spans="1:3" x14ac:dyDescent="0.25">
      <c r="A1086" s="27">
        <v>1062</v>
      </c>
      <c r="B1086" s="27">
        <v>9.9772246346857218E-2</v>
      </c>
      <c r="C1086" s="27">
        <v>6.4020857101418638E-2</v>
      </c>
    </row>
    <row r="1087" spans="1:3" x14ac:dyDescent="0.25">
      <c r="A1087" s="27">
        <v>1063</v>
      </c>
      <c r="B1087" s="27">
        <v>0.11696181254285906</v>
      </c>
      <c r="C1087" s="27">
        <v>4.6792119648682351E-2</v>
      </c>
    </row>
    <row r="1088" spans="1:3" x14ac:dyDescent="0.25">
      <c r="A1088" s="27">
        <v>1064</v>
      </c>
      <c r="B1088" s="27">
        <v>9.9393721194329612E-2</v>
      </c>
      <c r="C1088" s="27">
        <v>6.4323092964962428E-2</v>
      </c>
    </row>
    <row r="1089" spans="1:3" x14ac:dyDescent="0.25">
      <c r="A1089" s="27">
        <v>1065</v>
      </c>
      <c r="B1089" s="27">
        <v>0.10073507098215873</v>
      </c>
      <c r="C1089" s="27">
        <v>6.297301580285114E-2</v>
      </c>
    </row>
    <row r="1090" spans="1:3" x14ac:dyDescent="0.25">
      <c r="A1090" s="27">
        <v>1066</v>
      </c>
      <c r="B1090" s="27">
        <v>9.9879841304067171E-2</v>
      </c>
      <c r="C1090" s="27">
        <v>6.3785412933220972E-2</v>
      </c>
    </row>
    <row r="1091" spans="1:3" x14ac:dyDescent="0.25">
      <c r="A1091" s="27">
        <v>1067</v>
      </c>
      <c r="B1091" s="27">
        <v>0.11910244066402806</v>
      </c>
      <c r="C1091" s="27">
        <v>4.4556812378355487E-2</v>
      </c>
    </row>
    <row r="1092" spans="1:3" x14ac:dyDescent="0.25">
      <c r="A1092" s="27">
        <v>1068</v>
      </c>
      <c r="B1092" s="27">
        <v>0.10652240421325464</v>
      </c>
      <c r="C1092" s="27">
        <v>5.7126620856383245E-2</v>
      </c>
    </row>
    <row r="1093" spans="1:3" x14ac:dyDescent="0.25">
      <c r="A1093" s="27">
        <v>1069</v>
      </c>
      <c r="B1093" s="27">
        <v>0.10778978669608259</v>
      </c>
      <c r="C1093" s="27">
        <v>5.5846576940281042E-2</v>
      </c>
    </row>
    <row r="1094" spans="1:3" x14ac:dyDescent="0.25">
      <c r="A1094" s="27">
        <v>1070</v>
      </c>
      <c r="B1094" s="27">
        <v>0.10124120561100577</v>
      </c>
      <c r="C1094" s="27">
        <v>6.2238717907158653E-2</v>
      </c>
    </row>
    <row r="1095" spans="1:3" x14ac:dyDescent="0.25">
      <c r="A1095" s="27">
        <v>1071</v>
      </c>
      <c r="B1095" s="27">
        <v>0.10126945326362474</v>
      </c>
      <c r="C1095" s="27">
        <v>6.2199464618186456E-2</v>
      </c>
    </row>
    <row r="1096" spans="1:3" x14ac:dyDescent="0.25">
      <c r="A1096" s="27">
        <v>1072</v>
      </c>
      <c r="B1096" s="27">
        <v>0.10287104181475491</v>
      </c>
      <c r="C1096" s="27">
        <v>6.0580734834991282E-2</v>
      </c>
    </row>
    <row r="1097" spans="1:3" x14ac:dyDescent="0.25">
      <c r="A1097" s="27">
        <v>1073</v>
      </c>
      <c r="B1097" s="27">
        <v>0.10561792276010259</v>
      </c>
      <c r="C1097" s="27">
        <v>5.7748413873560778E-2</v>
      </c>
    </row>
    <row r="1098" spans="1:3" x14ac:dyDescent="0.25">
      <c r="A1098" s="27">
        <v>1074</v>
      </c>
      <c r="B1098" s="27">
        <v>0.10021265876561977</v>
      </c>
      <c r="C1098" s="27">
        <v>6.3142749622901201E-2</v>
      </c>
    </row>
    <row r="1099" spans="1:3" x14ac:dyDescent="0.25">
      <c r="A1099" s="27">
        <v>1075</v>
      </c>
      <c r="B1099" s="27">
        <v>0.10021145884420092</v>
      </c>
      <c r="C1099" s="27">
        <v>6.3135154701615806E-2</v>
      </c>
    </row>
    <row r="1100" spans="1:3" x14ac:dyDescent="0.25">
      <c r="A1100" s="27">
        <v>1076</v>
      </c>
      <c r="B1100" s="27">
        <v>9.9299878075401873E-2</v>
      </c>
      <c r="C1100" s="27">
        <v>6.4046735470414853E-2</v>
      </c>
    </row>
    <row r="1101" spans="1:3" x14ac:dyDescent="0.25">
      <c r="A1101" s="27">
        <v>1077</v>
      </c>
      <c r="B1101" s="27">
        <v>0.10051664444462252</v>
      </c>
      <c r="C1101" s="27">
        <v>6.2404703869984229E-2</v>
      </c>
    </row>
    <row r="1102" spans="1:3" x14ac:dyDescent="0.25">
      <c r="A1102" s="27">
        <v>1078</v>
      </c>
      <c r="B1102" s="27">
        <v>0.10538541159355826</v>
      </c>
      <c r="C1102" s="27">
        <v>5.740528608086036E-2</v>
      </c>
    </row>
    <row r="1103" spans="1:3" x14ac:dyDescent="0.25">
      <c r="A1103" s="27">
        <v>1079</v>
      </c>
      <c r="B1103" s="27">
        <v>0.11385012464174976</v>
      </c>
      <c r="C1103" s="27">
        <v>4.8874567884267278E-2</v>
      </c>
    </row>
    <row r="1104" spans="1:3" x14ac:dyDescent="0.25">
      <c r="A1104" s="27">
        <v>1080</v>
      </c>
      <c r="B1104" s="27">
        <v>9.973736182889853E-2</v>
      </c>
      <c r="C1104" s="27">
        <v>6.2746125621563814E-2</v>
      </c>
    </row>
    <row r="1105" spans="1:3" x14ac:dyDescent="0.25">
      <c r="A1105" s="27">
        <v>1081</v>
      </c>
      <c r="B1105" s="27">
        <v>0.11994773661725572</v>
      </c>
      <c r="C1105" s="27">
        <v>4.2529271353314496E-2</v>
      </c>
    </row>
    <row r="1106" spans="1:3" x14ac:dyDescent="0.25">
      <c r="A1106" s="27">
        <v>1082</v>
      </c>
      <c r="B1106" s="27">
        <v>0.11347656988728611</v>
      </c>
      <c r="C1106" s="27">
        <v>4.898841610711166E-2</v>
      </c>
    </row>
    <row r="1107" spans="1:3" x14ac:dyDescent="0.25">
      <c r="A1107" s="27">
        <v>1083</v>
      </c>
      <c r="B1107" s="27">
        <v>0.10606778384780863</v>
      </c>
      <c r="C1107" s="27">
        <v>5.6334304925037326E-2</v>
      </c>
    </row>
    <row r="1108" spans="1:3" x14ac:dyDescent="0.25">
      <c r="A1108" s="27">
        <v>1084</v>
      </c>
      <c r="B1108" s="27">
        <v>9.9846002890705582E-2</v>
      </c>
      <c r="C1108" s="27">
        <v>6.2547159502456817E-2</v>
      </c>
    </row>
    <row r="1109" spans="1:3" x14ac:dyDescent="0.25">
      <c r="A1109" s="27">
        <v>1085</v>
      </c>
      <c r="B1109" s="27">
        <v>9.9904633092510464E-2</v>
      </c>
      <c r="C1109" s="27">
        <v>6.2488529300651935E-2</v>
      </c>
    </row>
    <row r="1110" spans="1:3" x14ac:dyDescent="0.25">
      <c r="A1110" s="27">
        <v>1086</v>
      </c>
      <c r="B1110" s="27">
        <v>0.10199783311922825</v>
      </c>
      <c r="C1110" s="27">
        <v>6.0341681859373747E-2</v>
      </c>
    </row>
    <row r="1111" spans="1:3" x14ac:dyDescent="0.25">
      <c r="A1111" s="27">
        <v>1087</v>
      </c>
      <c r="B1111" s="27">
        <v>0.1064927450684434</v>
      </c>
      <c r="C1111" s="27">
        <v>5.5844917269218933E-2</v>
      </c>
    </row>
    <row r="1112" spans="1:3" x14ac:dyDescent="0.25">
      <c r="A1112" s="27">
        <v>1088</v>
      </c>
      <c r="B1112" s="27">
        <v>0.10787524150208805</v>
      </c>
      <c r="C1112" s="27">
        <v>5.4443599077622085E-2</v>
      </c>
    </row>
    <row r="1113" spans="1:3" x14ac:dyDescent="0.25">
      <c r="A1113" s="27">
        <v>1089</v>
      </c>
      <c r="B1113" s="27">
        <v>0.10132340794204545</v>
      </c>
      <c r="C1113" s="27">
        <v>6.0756102761318459E-2</v>
      </c>
    </row>
    <row r="1114" spans="1:3" x14ac:dyDescent="0.25">
      <c r="A1114" s="27">
        <v>1090</v>
      </c>
      <c r="B1114" s="27">
        <v>9.9856307869403915E-2</v>
      </c>
      <c r="C1114" s="27">
        <v>6.222320283395999E-2</v>
      </c>
    </row>
    <row r="1115" spans="1:3" x14ac:dyDescent="0.25">
      <c r="A1115" s="27">
        <v>1091</v>
      </c>
      <c r="B1115" s="27">
        <v>0.10432640282772308</v>
      </c>
      <c r="C1115" s="27">
        <v>5.7739843229059243E-2</v>
      </c>
    </row>
    <row r="1116" spans="1:3" x14ac:dyDescent="0.25">
      <c r="A1116" s="27">
        <v>1092</v>
      </c>
      <c r="B1116" s="27">
        <v>0.11039049447579846</v>
      </c>
      <c r="C1116" s="27">
        <v>5.1620678708559076E-2</v>
      </c>
    </row>
    <row r="1117" spans="1:3" x14ac:dyDescent="0.25">
      <c r="A1117" s="27">
        <v>1093</v>
      </c>
      <c r="B1117" s="27">
        <v>0.1052842702098313</v>
      </c>
      <c r="C1117" s="27">
        <v>5.6539377084757869E-2</v>
      </c>
    </row>
    <row r="1118" spans="1:3" x14ac:dyDescent="0.25">
      <c r="A1118" s="27">
        <v>1094</v>
      </c>
      <c r="B1118" s="27">
        <v>9.9260221139404234E-2</v>
      </c>
      <c r="C1118" s="27">
        <v>6.2531369354197217E-2</v>
      </c>
    </row>
    <row r="1119" spans="1:3" x14ac:dyDescent="0.25">
      <c r="A1119" s="27">
        <v>1095</v>
      </c>
      <c r="B1119" s="27">
        <v>0.10294612601324388</v>
      </c>
      <c r="C1119" s="27">
        <v>5.8829645243340029E-2</v>
      </c>
    </row>
    <row r="1120" spans="1:3" x14ac:dyDescent="0.25">
      <c r="A1120" s="27">
        <v>1096</v>
      </c>
      <c r="B1120" s="27">
        <v>0.1038679720501554</v>
      </c>
      <c r="C1120" s="27">
        <v>5.7800867584785934E-2</v>
      </c>
    </row>
    <row r="1121" spans="1:3" x14ac:dyDescent="0.25">
      <c r="A1121" s="27">
        <v>1097</v>
      </c>
      <c r="B1121" s="27">
        <v>0.10286763953388356</v>
      </c>
      <c r="C1121" s="27">
        <v>5.8748522082278071E-2</v>
      </c>
    </row>
    <row r="1122" spans="1:3" x14ac:dyDescent="0.25">
      <c r="A1122" s="27">
        <v>1098</v>
      </c>
      <c r="B1122" s="27">
        <v>0.10378785140479806</v>
      </c>
      <c r="C1122" s="27">
        <v>5.77992676291295E-2</v>
      </c>
    </row>
    <row r="1123" spans="1:3" x14ac:dyDescent="0.25">
      <c r="A1123" s="27">
        <v>1099</v>
      </c>
      <c r="B1123" s="27">
        <v>0.10101692245917161</v>
      </c>
      <c r="C1123" s="27">
        <v>6.0507578448269386E-2</v>
      </c>
    </row>
    <row r="1124" spans="1:3" x14ac:dyDescent="0.25">
      <c r="A1124" s="27">
        <v>1100</v>
      </c>
      <c r="B1124" s="27">
        <v>0.12050543477642328</v>
      </c>
      <c r="C1124" s="27">
        <v>4.1017672854468779E-2</v>
      </c>
    </row>
    <row r="1125" spans="1:3" x14ac:dyDescent="0.25">
      <c r="A1125" s="27">
        <v>1101</v>
      </c>
      <c r="B1125" s="27">
        <v>0.10424762312279991</v>
      </c>
      <c r="C1125" s="27">
        <v>5.7152220178323096E-2</v>
      </c>
    </row>
    <row r="1126" spans="1:3" x14ac:dyDescent="0.25">
      <c r="A1126" s="27">
        <v>1102</v>
      </c>
      <c r="B1126" s="27">
        <v>0.10409945422491751</v>
      </c>
      <c r="C1126" s="27">
        <v>5.7279856119910072E-2</v>
      </c>
    </row>
    <row r="1127" spans="1:3" x14ac:dyDescent="0.25">
      <c r="A1127" s="27">
        <v>1103</v>
      </c>
      <c r="B1127" s="27">
        <v>9.9195712054340704E-2</v>
      </c>
      <c r="C1127" s="27">
        <v>6.2151805676155761E-2</v>
      </c>
    </row>
    <row r="1128" spans="1:3" x14ac:dyDescent="0.25">
      <c r="A1128" s="27">
        <v>1104</v>
      </c>
      <c r="B1128" s="27">
        <v>0.10603112923039155</v>
      </c>
      <c r="C1128" s="27">
        <v>5.5296101890889918E-2</v>
      </c>
    </row>
    <row r="1129" spans="1:3" x14ac:dyDescent="0.25">
      <c r="A1129" s="27">
        <v>1105</v>
      </c>
      <c r="B1129" s="27">
        <v>0.10198443301677762</v>
      </c>
      <c r="C1129" s="27">
        <v>5.9230520254250407E-2</v>
      </c>
    </row>
    <row r="1130" spans="1:3" x14ac:dyDescent="0.25">
      <c r="A1130" s="27">
        <v>1106</v>
      </c>
      <c r="B1130" s="27">
        <v>0.11277598547742793</v>
      </c>
      <c r="C1130" s="27">
        <v>4.8361455280865911E-2</v>
      </c>
    </row>
    <row r="1131" spans="1:3" x14ac:dyDescent="0.25">
      <c r="A1131" s="27">
        <v>1107</v>
      </c>
      <c r="B1131" s="27">
        <v>0.10384054390690811</v>
      </c>
      <c r="C1131" s="27">
        <v>5.7277546545353192E-2</v>
      </c>
    </row>
    <row r="1132" spans="1:3" x14ac:dyDescent="0.25">
      <c r="A1132" s="27">
        <v>1108</v>
      </c>
      <c r="B1132" s="27">
        <v>0.11666438923840093</v>
      </c>
      <c r="C1132" s="27">
        <v>4.3894074984984752E-2</v>
      </c>
    </row>
    <row r="1133" spans="1:3" x14ac:dyDescent="0.25">
      <c r="A1133" s="27">
        <v>1109</v>
      </c>
      <c r="B1133" s="27">
        <v>0.11536145256303329</v>
      </c>
      <c r="C1133" s="27">
        <v>4.5063770920900026E-2</v>
      </c>
    </row>
    <row r="1134" spans="1:3" x14ac:dyDescent="0.25">
      <c r="A1134" s="27">
        <v>1110</v>
      </c>
      <c r="B1134" s="27">
        <v>0.10089091434762712</v>
      </c>
      <c r="C1134" s="27">
        <v>5.948644414293891E-2</v>
      </c>
    </row>
    <row r="1135" spans="1:3" x14ac:dyDescent="0.25">
      <c r="A1135" s="27">
        <v>1111</v>
      </c>
      <c r="B1135" s="27">
        <v>0.1099522293607252</v>
      </c>
      <c r="C1135" s="27">
        <v>5.0404118078027568E-2</v>
      </c>
    </row>
    <row r="1136" spans="1:3" x14ac:dyDescent="0.25">
      <c r="A1136" s="27">
        <v>1112</v>
      </c>
      <c r="B1136" s="27">
        <v>0.10311263631433269</v>
      </c>
      <c r="C1136" s="27">
        <v>5.7101777026941872E-2</v>
      </c>
    </row>
    <row r="1137" spans="1:3" x14ac:dyDescent="0.25">
      <c r="A1137" s="27">
        <v>1113</v>
      </c>
      <c r="B1137" s="27">
        <v>9.9449242595244611E-2</v>
      </c>
      <c r="C1137" s="27">
        <v>6.0699733196189279E-2</v>
      </c>
    </row>
    <row r="1138" spans="1:3" x14ac:dyDescent="0.25">
      <c r="A1138" s="27">
        <v>1114</v>
      </c>
      <c r="B1138" s="27">
        <v>9.890961242767185E-2</v>
      </c>
      <c r="C1138" s="27">
        <v>6.123273632677656E-2</v>
      </c>
    </row>
    <row r="1139" spans="1:3" x14ac:dyDescent="0.25">
      <c r="A1139" s="27">
        <v>1115</v>
      </c>
      <c r="B1139" s="27">
        <v>0.10088485096518185</v>
      </c>
      <c r="C1139" s="27">
        <v>5.9220135911458582E-2</v>
      </c>
    </row>
    <row r="1140" spans="1:3" x14ac:dyDescent="0.25">
      <c r="A1140" s="27">
        <v>1116</v>
      </c>
      <c r="B1140" s="27">
        <v>9.9200939786756315E-2</v>
      </c>
      <c r="C1140" s="27">
        <v>6.0799060213243689E-2</v>
      </c>
    </row>
    <row r="1141" spans="1:3" x14ac:dyDescent="0.25">
      <c r="A1141" s="27">
        <v>1117</v>
      </c>
      <c r="B1141" s="27">
        <v>0.10031247523763065</v>
      </c>
      <c r="C1141" s="27">
        <v>5.9604451034435818E-2</v>
      </c>
    </row>
    <row r="1142" spans="1:3" x14ac:dyDescent="0.25">
      <c r="A1142" s="27">
        <v>1118</v>
      </c>
      <c r="B1142" s="27">
        <v>0.10171173641733394</v>
      </c>
      <c r="C1142" s="27">
        <v>5.7921291105601846E-2</v>
      </c>
    </row>
    <row r="1143" spans="1:3" x14ac:dyDescent="0.25">
      <c r="A1143" s="27">
        <v>1119</v>
      </c>
      <c r="B1143" s="27">
        <v>0.10226566542143056</v>
      </c>
      <c r="C1143" s="27">
        <v>5.7243537032557162E-2</v>
      </c>
    </row>
    <row r="1144" spans="1:3" x14ac:dyDescent="0.25">
      <c r="A1144" s="27">
        <v>1120</v>
      </c>
      <c r="B1144" s="27">
        <v>0.10947811142822492</v>
      </c>
      <c r="C1144" s="27">
        <v>5.0025231456206798E-2</v>
      </c>
    </row>
    <row r="1145" spans="1:3" x14ac:dyDescent="0.25">
      <c r="A1145" s="27">
        <v>1121</v>
      </c>
      <c r="B1145" s="27">
        <v>0.10334817158572555</v>
      </c>
      <c r="C1145" s="27">
        <v>5.5756130123172501E-2</v>
      </c>
    </row>
    <row r="1146" spans="1:3" x14ac:dyDescent="0.25">
      <c r="A1146" s="27">
        <v>1122</v>
      </c>
      <c r="B1146" s="27">
        <v>0.10057117790815964</v>
      </c>
      <c r="C1146" s="27">
        <v>5.8478182238092646E-2</v>
      </c>
    </row>
    <row r="1147" spans="1:3" x14ac:dyDescent="0.25">
      <c r="A1147" s="27">
        <v>1123</v>
      </c>
      <c r="B1147" s="27">
        <v>9.9147673295278418E-2</v>
      </c>
      <c r="C1147" s="27">
        <v>5.9873733432550327E-2</v>
      </c>
    </row>
    <row r="1148" spans="1:3" x14ac:dyDescent="0.25">
      <c r="A1148" s="27">
        <v>1124</v>
      </c>
      <c r="B1148" s="27">
        <v>0.11929355184351488</v>
      </c>
      <c r="C1148" s="27">
        <v>3.9718412648959076E-2</v>
      </c>
    </row>
    <row r="1149" spans="1:3" x14ac:dyDescent="0.25">
      <c r="A1149" s="27">
        <v>1125</v>
      </c>
      <c r="B1149" s="27">
        <v>0.10542479723058928</v>
      </c>
      <c r="C1149" s="27">
        <v>5.354191911317624E-2</v>
      </c>
    </row>
    <row r="1150" spans="1:3" x14ac:dyDescent="0.25">
      <c r="A1150" s="27">
        <v>1126</v>
      </c>
      <c r="B1150" s="27">
        <v>0.11252316733116749</v>
      </c>
      <c r="C1150" s="27">
        <v>4.6398765754334353E-2</v>
      </c>
    </row>
    <row r="1151" spans="1:3" x14ac:dyDescent="0.25">
      <c r="A1151" s="27">
        <v>1127</v>
      </c>
      <c r="B1151" s="27">
        <v>0.10023559995664356</v>
      </c>
      <c r="C1151" s="27">
        <v>5.8629648270306797E-2</v>
      </c>
    </row>
    <row r="1152" spans="1:3" x14ac:dyDescent="0.25">
      <c r="A1152" s="27">
        <v>1128</v>
      </c>
      <c r="B1152" s="27">
        <v>0.10329867497666984</v>
      </c>
      <c r="C1152" s="27">
        <v>5.5152029248682288E-2</v>
      </c>
    </row>
    <row r="1153" spans="1:3" x14ac:dyDescent="0.25">
      <c r="A1153" s="27">
        <v>1129</v>
      </c>
      <c r="B1153" s="27">
        <v>0.10120189590496449</v>
      </c>
      <c r="C1153" s="27">
        <v>5.719505065992099E-2</v>
      </c>
    </row>
    <row r="1154" spans="1:3" x14ac:dyDescent="0.25">
      <c r="A1154" s="27">
        <v>1130</v>
      </c>
      <c r="B1154" s="27">
        <v>0.1014240255887769</v>
      </c>
      <c r="C1154" s="27">
        <v>5.6949588286685129E-2</v>
      </c>
    </row>
    <row r="1155" spans="1:3" x14ac:dyDescent="0.25">
      <c r="A1155" s="27">
        <v>1131</v>
      </c>
      <c r="B1155" s="27">
        <v>0.10338587495620813</v>
      </c>
      <c r="C1155" s="27">
        <v>5.4928475841058394E-2</v>
      </c>
    </row>
    <row r="1156" spans="1:3" x14ac:dyDescent="0.25">
      <c r="A1156" s="27">
        <v>1132</v>
      </c>
      <c r="B1156" s="27">
        <v>0.11504057520647776</v>
      </c>
      <c r="C1156" s="27">
        <v>4.3187272894788076E-2</v>
      </c>
    </row>
    <row r="1157" spans="1:3" x14ac:dyDescent="0.25">
      <c r="A1157" s="27">
        <v>1133</v>
      </c>
      <c r="B1157" s="27">
        <v>9.8580765635978035E-2</v>
      </c>
      <c r="C1157" s="27">
        <v>5.9611324759502204E-2</v>
      </c>
    </row>
    <row r="1158" spans="1:3" x14ac:dyDescent="0.25">
      <c r="A1158" s="27">
        <v>1134</v>
      </c>
      <c r="B1158" s="27">
        <v>0.12131634122305981</v>
      </c>
      <c r="C1158" s="27">
        <v>3.6866762347106313E-2</v>
      </c>
    </row>
    <row r="1159" spans="1:3" x14ac:dyDescent="0.25">
      <c r="A1159" s="27">
        <v>1135</v>
      </c>
      <c r="B1159" s="27">
        <v>0.10547618158295934</v>
      </c>
      <c r="C1159" s="27">
        <v>5.2544568616561829E-2</v>
      </c>
    </row>
    <row r="1160" spans="1:3" x14ac:dyDescent="0.25">
      <c r="A1160" s="27">
        <v>1136</v>
      </c>
      <c r="B1160" s="27">
        <v>0.10014455861001742</v>
      </c>
      <c r="C1160" s="27">
        <v>5.7750178232087834E-2</v>
      </c>
    </row>
    <row r="1161" spans="1:3" x14ac:dyDescent="0.25">
      <c r="A1161" s="27">
        <v>1137</v>
      </c>
      <c r="B1161" s="27">
        <v>0.10184599349696614</v>
      </c>
      <c r="C1161" s="27">
        <v>5.604874334513911E-2</v>
      </c>
    </row>
    <row r="1162" spans="1:3" x14ac:dyDescent="0.25">
      <c r="A1162" s="27">
        <v>1138</v>
      </c>
      <c r="B1162" s="27">
        <v>0.10085677421888353</v>
      </c>
      <c r="C1162" s="27">
        <v>5.6811937437558191E-2</v>
      </c>
    </row>
    <row r="1163" spans="1:3" x14ac:dyDescent="0.25">
      <c r="A1163" s="27">
        <v>1139</v>
      </c>
      <c r="B1163" s="27">
        <v>0.10361063841406314</v>
      </c>
      <c r="C1163" s="27">
        <v>5.4040057103711195E-2</v>
      </c>
    </row>
    <row r="1164" spans="1:3" x14ac:dyDescent="0.25">
      <c r="A1164" s="27">
        <v>1140</v>
      </c>
      <c r="B1164" s="27">
        <v>0.10119849788713847</v>
      </c>
      <c r="C1164" s="27">
        <v>5.6394625322030573E-2</v>
      </c>
    </row>
    <row r="1165" spans="1:3" x14ac:dyDescent="0.25">
      <c r="A1165" s="27">
        <v>1141</v>
      </c>
      <c r="B1165" s="27">
        <v>0.10111061148735168</v>
      </c>
      <c r="C1165" s="27">
        <v>5.6482511721817369E-2</v>
      </c>
    </row>
    <row r="1166" spans="1:3" x14ac:dyDescent="0.25">
      <c r="A1166" s="27">
        <v>1142</v>
      </c>
      <c r="B1166" s="27">
        <v>0.10773486505499313</v>
      </c>
      <c r="C1166" s="27">
        <v>4.9831437597112949E-2</v>
      </c>
    </row>
    <row r="1167" spans="1:3" x14ac:dyDescent="0.25">
      <c r="A1167" s="27">
        <v>1143</v>
      </c>
      <c r="B1167" s="27">
        <v>0.10103837064837068</v>
      </c>
      <c r="C1167" s="27">
        <v>5.650245548035171E-2</v>
      </c>
    </row>
    <row r="1168" spans="1:3" x14ac:dyDescent="0.25">
      <c r="A1168" s="27">
        <v>1144</v>
      </c>
      <c r="B1168" s="27">
        <v>9.9727647975094605E-2</v>
      </c>
      <c r="C1168" s="27">
        <v>5.7794475918710717E-2</v>
      </c>
    </row>
    <row r="1169" spans="1:3" x14ac:dyDescent="0.25">
      <c r="A1169" s="27">
        <v>1145</v>
      </c>
      <c r="B1169" s="27">
        <v>0.11318090549360026</v>
      </c>
      <c r="C1169" s="27">
        <v>4.4189612434686595E-2</v>
      </c>
    </row>
    <row r="1170" spans="1:3" x14ac:dyDescent="0.25">
      <c r="A1170" s="27">
        <v>1146</v>
      </c>
      <c r="B1170" s="27">
        <v>0.10494546106603164</v>
      </c>
      <c r="C1170" s="27">
        <v>5.2414945025338916E-2</v>
      </c>
    </row>
    <row r="1171" spans="1:3" x14ac:dyDescent="0.25">
      <c r="A1171" s="27">
        <v>1147</v>
      </c>
      <c r="B1171" s="27">
        <v>0.10886418623328745</v>
      </c>
      <c r="C1171" s="27">
        <v>4.836851816922827E-2</v>
      </c>
    </row>
    <row r="1172" spans="1:3" x14ac:dyDescent="0.25">
      <c r="A1172" s="27">
        <v>1148</v>
      </c>
      <c r="B1172" s="27">
        <v>9.9086268636338889E-2</v>
      </c>
      <c r="C1172" s="27">
        <v>5.8118971538333605E-2</v>
      </c>
    </row>
    <row r="1173" spans="1:3" x14ac:dyDescent="0.25">
      <c r="A1173" s="27">
        <v>1149</v>
      </c>
      <c r="B1173" s="27">
        <v>0.11634158637607583</v>
      </c>
      <c r="C1173" s="27">
        <v>4.0839985439642318E-2</v>
      </c>
    </row>
    <row r="1174" spans="1:3" x14ac:dyDescent="0.25">
      <c r="A1174" s="27">
        <v>1150</v>
      </c>
      <c r="B1174" s="27">
        <v>0.10051880985716015</v>
      </c>
      <c r="C1174" s="27">
        <v>5.6575784737434451E-2</v>
      </c>
    </row>
    <row r="1175" spans="1:3" x14ac:dyDescent="0.25">
      <c r="A1175" s="27">
        <v>1151</v>
      </c>
      <c r="B1175" s="27">
        <v>0.10568891551797521</v>
      </c>
      <c r="C1175" s="27">
        <v>5.1403698784486695E-2</v>
      </c>
    </row>
    <row r="1176" spans="1:3" x14ac:dyDescent="0.25">
      <c r="A1176" s="27">
        <v>1152</v>
      </c>
      <c r="B1176" s="27">
        <v>0.11458403045410577</v>
      </c>
      <c r="C1176" s="27">
        <v>4.2425315340286748E-2</v>
      </c>
    </row>
    <row r="1177" spans="1:3" x14ac:dyDescent="0.25">
      <c r="A1177" s="27">
        <v>1153</v>
      </c>
      <c r="B1177" s="27">
        <v>0.10282520045760225</v>
      </c>
      <c r="C1177" s="27">
        <v>5.4167613251629373E-2</v>
      </c>
    </row>
    <row r="1178" spans="1:3" x14ac:dyDescent="0.25">
      <c r="A1178" s="27">
        <v>1154</v>
      </c>
      <c r="B1178" s="27">
        <v>0.10718817197060203</v>
      </c>
      <c r="C1178" s="27">
        <v>4.9591489046347123E-2</v>
      </c>
    </row>
    <row r="1179" spans="1:3" x14ac:dyDescent="0.25">
      <c r="A1179" s="27">
        <v>1155</v>
      </c>
      <c r="B1179" s="27">
        <v>9.9698128978976383E-2</v>
      </c>
      <c r="C1179" s="27">
        <v>5.6928377045120007E-2</v>
      </c>
    </row>
    <row r="1180" spans="1:3" x14ac:dyDescent="0.25">
      <c r="A1180" s="27">
        <v>1156</v>
      </c>
      <c r="B1180" s="27">
        <v>0.10107822370262569</v>
      </c>
      <c r="C1180" s="27">
        <v>5.5539932915530929E-2</v>
      </c>
    </row>
    <row r="1181" spans="1:3" x14ac:dyDescent="0.25">
      <c r="A1181" s="27">
        <v>1157</v>
      </c>
      <c r="B1181" s="27">
        <v>0.10259413641550567</v>
      </c>
      <c r="C1181" s="27">
        <v>5.4003826152606141E-2</v>
      </c>
    </row>
    <row r="1182" spans="1:3" x14ac:dyDescent="0.25">
      <c r="A1182" s="27">
        <v>1158</v>
      </c>
      <c r="B1182" s="27">
        <v>0.10807320059369754</v>
      </c>
      <c r="C1182" s="27">
        <v>4.8502999823838988E-2</v>
      </c>
    </row>
    <row r="1183" spans="1:3" x14ac:dyDescent="0.25">
      <c r="A1183" s="27">
        <v>1159</v>
      </c>
      <c r="B1183" s="27">
        <v>0.11021460806874321</v>
      </c>
      <c r="C1183" s="27">
        <v>4.6213963359828206E-2</v>
      </c>
    </row>
    <row r="1184" spans="1:3" x14ac:dyDescent="0.25">
      <c r="A1184" s="27">
        <v>1160</v>
      </c>
      <c r="B1184" s="27">
        <v>0.12891733388235888</v>
      </c>
      <c r="C1184" s="27">
        <v>2.7461266940686402E-2</v>
      </c>
    </row>
    <row r="1185" spans="1:3" x14ac:dyDescent="0.25">
      <c r="A1185" s="27">
        <v>1161</v>
      </c>
      <c r="B1185" s="27">
        <v>0.10062674936042061</v>
      </c>
      <c r="C1185" s="27">
        <v>5.5623250639579389E-2</v>
      </c>
    </row>
    <row r="1186" spans="1:3" x14ac:dyDescent="0.25">
      <c r="A1186" s="27">
        <v>1162</v>
      </c>
      <c r="B1186" s="27">
        <v>0.10037449412842943</v>
      </c>
      <c r="C1186" s="27">
        <v>5.5836296335811483E-2</v>
      </c>
    </row>
    <row r="1187" spans="1:3" x14ac:dyDescent="0.25">
      <c r="A1187" s="27">
        <v>1163</v>
      </c>
      <c r="B1187" s="27">
        <v>0.10598558287532067</v>
      </c>
      <c r="C1187" s="27">
        <v>5.0160596526672679E-2</v>
      </c>
    </row>
    <row r="1188" spans="1:3" x14ac:dyDescent="0.25">
      <c r="A1188" s="27">
        <v>1164</v>
      </c>
      <c r="B1188" s="27">
        <v>0.10344765196669942</v>
      </c>
      <c r="C1188" s="27">
        <v>5.254120597201925E-2</v>
      </c>
    </row>
    <row r="1189" spans="1:3" x14ac:dyDescent="0.25">
      <c r="A1189" s="27">
        <v>1165</v>
      </c>
      <c r="B1189" s="27">
        <v>0.10285316748050738</v>
      </c>
      <c r="C1189" s="27">
        <v>5.3110135271786207E-2</v>
      </c>
    </row>
    <row r="1190" spans="1:3" x14ac:dyDescent="0.25">
      <c r="A1190" s="27">
        <v>1166</v>
      </c>
      <c r="B1190" s="27">
        <v>0.10114608139374548</v>
      </c>
      <c r="C1190" s="27">
        <v>5.4736271547430992E-2</v>
      </c>
    </row>
    <row r="1191" spans="1:3" x14ac:dyDescent="0.25">
      <c r="A1191" s="27">
        <v>1167</v>
      </c>
      <c r="B1191" s="27">
        <v>0.10326120275408993</v>
      </c>
      <c r="C1191" s="27">
        <v>5.2582953090065915E-2</v>
      </c>
    </row>
    <row r="1192" spans="1:3" x14ac:dyDescent="0.25">
      <c r="A1192" s="27">
        <v>1168</v>
      </c>
      <c r="B1192" s="27">
        <v>0.10833421807564612</v>
      </c>
      <c r="C1192" s="27">
        <v>4.7419750178322131E-2</v>
      </c>
    </row>
    <row r="1193" spans="1:3" x14ac:dyDescent="0.25">
      <c r="A1193" s="27">
        <v>1169</v>
      </c>
      <c r="B1193" s="27">
        <v>9.8713152381631281E-2</v>
      </c>
      <c r="C1193" s="27">
        <v>5.6906444160155473E-2</v>
      </c>
    </row>
    <row r="1194" spans="1:3" x14ac:dyDescent="0.25">
      <c r="A1194" s="27">
        <v>1170</v>
      </c>
      <c r="B1194" s="27">
        <v>9.9237291024723784E-2</v>
      </c>
      <c r="C1194" s="27">
        <v>5.6239740777396352E-2</v>
      </c>
    </row>
    <row r="1195" spans="1:3" x14ac:dyDescent="0.25">
      <c r="A1195" s="27">
        <v>1171</v>
      </c>
      <c r="B1195" s="27">
        <v>0.10093101785776071</v>
      </c>
      <c r="C1195" s="27">
        <v>5.4444235691935017E-2</v>
      </c>
    </row>
    <row r="1196" spans="1:3" x14ac:dyDescent="0.25">
      <c r="A1196" s="27">
        <v>1172</v>
      </c>
      <c r="B1196" s="27">
        <v>0.1150443963409252</v>
      </c>
      <c r="C1196" s="27">
        <v>4.0111705835044531E-2</v>
      </c>
    </row>
    <row r="1197" spans="1:3" x14ac:dyDescent="0.25">
      <c r="A1197" s="27">
        <v>1173</v>
      </c>
      <c r="B1197" s="27">
        <v>0.1002031601510293</v>
      </c>
      <c r="C1197" s="27">
        <v>5.494276918844844E-2</v>
      </c>
    </row>
    <row r="1198" spans="1:3" x14ac:dyDescent="0.25">
      <c r="A1198" s="27">
        <v>1174</v>
      </c>
      <c r="B1198" s="27">
        <v>0.10748779062252059</v>
      </c>
      <c r="C1198" s="27">
        <v>4.7474041438548109E-2</v>
      </c>
    </row>
    <row r="1199" spans="1:3" x14ac:dyDescent="0.25">
      <c r="A1199" s="27">
        <v>1175</v>
      </c>
      <c r="B1199" s="27">
        <v>9.9089350449719574E-2</v>
      </c>
      <c r="C1199" s="27">
        <v>5.586407884748619E-2</v>
      </c>
    </row>
    <row r="1200" spans="1:3" x14ac:dyDescent="0.25">
      <c r="A1200" s="27">
        <v>1176</v>
      </c>
      <c r="B1200" s="27">
        <v>0.10676486735196514</v>
      </c>
      <c r="C1200" s="27">
        <v>4.8187209325351144E-2</v>
      </c>
    </row>
    <row r="1201" spans="1:3" x14ac:dyDescent="0.25">
      <c r="A1201" s="27">
        <v>1177</v>
      </c>
      <c r="B1201" s="27">
        <v>9.9636833618446191E-2</v>
      </c>
      <c r="C1201" s="27">
        <v>5.5306132161021482E-2</v>
      </c>
    </row>
    <row r="1202" spans="1:3" x14ac:dyDescent="0.25">
      <c r="A1202" s="27">
        <v>1178</v>
      </c>
      <c r="B1202" s="27">
        <v>0.11688613476248451</v>
      </c>
      <c r="C1202" s="27">
        <v>3.7975810015426645E-2</v>
      </c>
    </row>
    <row r="1203" spans="1:3" x14ac:dyDescent="0.25">
      <c r="A1203" s="27">
        <v>1179</v>
      </c>
      <c r="B1203" s="27">
        <v>0.1033268786537095</v>
      </c>
      <c r="C1203" s="27">
        <v>5.144779945787846E-2</v>
      </c>
    </row>
    <row r="1204" spans="1:3" x14ac:dyDescent="0.25">
      <c r="A1204" s="27">
        <v>1180</v>
      </c>
      <c r="B1204" s="27">
        <v>0.10143963230508468</v>
      </c>
      <c r="C1204" s="27">
        <v>5.3322272456820086E-2</v>
      </c>
    </row>
    <row r="1205" spans="1:3" x14ac:dyDescent="0.25">
      <c r="A1205" s="27">
        <v>1181</v>
      </c>
      <c r="B1205" s="27">
        <v>0.12484876314048216</v>
      </c>
      <c r="C1205" s="27">
        <v>2.9884864277230777E-2</v>
      </c>
    </row>
    <row r="1206" spans="1:3" x14ac:dyDescent="0.25">
      <c r="A1206" s="27">
        <v>1182</v>
      </c>
      <c r="B1206" s="27">
        <v>0.10281957061148095</v>
      </c>
      <c r="C1206" s="27">
        <v>5.1819604646251016E-2</v>
      </c>
    </row>
    <row r="1207" spans="1:3" x14ac:dyDescent="0.25">
      <c r="A1207" s="27">
        <v>1183</v>
      </c>
      <c r="B1207" s="27">
        <v>0.10219602183574186</v>
      </c>
      <c r="C1207" s="27">
        <v>5.2378110656371685E-2</v>
      </c>
    </row>
    <row r="1208" spans="1:3" x14ac:dyDescent="0.25">
      <c r="A1208" s="27">
        <v>1184</v>
      </c>
      <c r="B1208" s="27">
        <v>0.10240739233625566</v>
      </c>
      <c r="C1208" s="27">
        <v>5.2138062209198879E-2</v>
      </c>
    </row>
    <row r="1209" spans="1:3" x14ac:dyDescent="0.25">
      <c r="A1209" s="27">
        <v>1185</v>
      </c>
      <c r="B1209" s="27">
        <v>9.9429639178316279E-2</v>
      </c>
      <c r="C1209" s="27">
        <v>5.5101528972548039E-2</v>
      </c>
    </row>
    <row r="1210" spans="1:3" x14ac:dyDescent="0.25">
      <c r="A1210" s="27">
        <v>1186</v>
      </c>
      <c r="B1210" s="27">
        <v>0.10831639234935632</v>
      </c>
      <c r="C1210" s="27">
        <v>4.6069572562924363E-2</v>
      </c>
    </row>
    <row r="1211" spans="1:3" x14ac:dyDescent="0.25">
      <c r="A1211" s="27">
        <v>1187</v>
      </c>
      <c r="B1211" s="27">
        <v>9.9200939786756315E-2</v>
      </c>
      <c r="C1211" s="27">
        <v>5.5161476320626235E-2</v>
      </c>
    </row>
    <row r="1212" spans="1:3" x14ac:dyDescent="0.25">
      <c r="A1212" s="27">
        <v>1188</v>
      </c>
      <c r="B1212" s="27">
        <v>0.10355886386983465</v>
      </c>
      <c r="C1212" s="27">
        <v>5.08035522375479E-2</v>
      </c>
    </row>
    <row r="1213" spans="1:3" x14ac:dyDescent="0.25">
      <c r="A1213" s="27">
        <v>1189</v>
      </c>
      <c r="B1213" s="27">
        <v>0.11616155597356354</v>
      </c>
      <c r="C1213" s="27">
        <v>3.8190131415424017E-2</v>
      </c>
    </row>
    <row r="1214" spans="1:3" x14ac:dyDescent="0.25">
      <c r="A1214" s="27">
        <v>1190</v>
      </c>
      <c r="B1214" s="27">
        <v>9.9478581278771405E-2</v>
      </c>
      <c r="C1214" s="27">
        <v>5.4824089344373994E-2</v>
      </c>
    </row>
    <row r="1215" spans="1:3" x14ac:dyDescent="0.25">
      <c r="A1215" s="27">
        <v>1191</v>
      </c>
      <c r="B1215" s="27">
        <v>0.10022741251639877</v>
      </c>
      <c r="C1215" s="27">
        <v>5.3939254150267901E-2</v>
      </c>
    </row>
    <row r="1216" spans="1:3" x14ac:dyDescent="0.25">
      <c r="A1216" s="27">
        <v>1192</v>
      </c>
      <c r="B1216" s="27">
        <v>0.10895685730694427</v>
      </c>
      <c r="C1216" s="27">
        <v>4.5209809359722408E-2</v>
      </c>
    </row>
    <row r="1217" spans="1:3" x14ac:dyDescent="0.25">
      <c r="A1217" s="27">
        <v>1193</v>
      </c>
      <c r="B1217" s="27">
        <v>0.10403187980162866</v>
      </c>
      <c r="C1217" s="27">
        <v>5.0132631320978685E-2</v>
      </c>
    </row>
    <row r="1218" spans="1:3" x14ac:dyDescent="0.25">
      <c r="A1218" s="27">
        <v>1194</v>
      </c>
      <c r="B1218" s="27">
        <v>9.9362394899317946E-2</v>
      </c>
      <c r="C1218" s="27">
        <v>5.4772943446546707E-2</v>
      </c>
    </row>
    <row r="1219" spans="1:3" x14ac:dyDescent="0.25">
      <c r="A1219" s="27">
        <v>1195</v>
      </c>
      <c r="B1219" s="27">
        <v>9.875644234408823E-2</v>
      </c>
      <c r="C1219" s="27">
        <v>5.5378896001776423E-2</v>
      </c>
    </row>
    <row r="1220" spans="1:3" x14ac:dyDescent="0.25">
      <c r="A1220" s="27">
        <v>1196</v>
      </c>
      <c r="B1220" s="27">
        <v>0.10560039559416455</v>
      </c>
      <c r="C1220" s="27">
        <v>4.853030724184039E-2</v>
      </c>
    </row>
    <row r="1221" spans="1:3" x14ac:dyDescent="0.25">
      <c r="A1221" s="27">
        <v>1197</v>
      </c>
      <c r="B1221" s="27">
        <v>0.11238126186112354</v>
      </c>
      <c r="C1221" s="27">
        <v>4.1648718586410671E-2</v>
      </c>
    </row>
    <row r="1222" spans="1:3" x14ac:dyDescent="0.25">
      <c r="A1222" s="27">
        <v>1198</v>
      </c>
      <c r="B1222" s="27">
        <v>0.10140587009759224</v>
      </c>
      <c r="C1222" s="27">
        <v>5.2558718047134481E-2</v>
      </c>
    </row>
    <row r="1223" spans="1:3" x14ac:dyDescent="0.25">
      <c r="A1223" s="27">
        <v>1199</v>
      </c>
      <c r="B1223" s="27">
        <v>0.10355930456549983</v>
      </c>
      <c r="C1223" s="27">
        <v>5.0327250056348916E-2</v>
      </c>
    </row>
    <row r="1224" spans="1:3" x14ac:dyDescent="0.25">
      <c r="A1224" s="27">
        <v>1200</v>
      </c>
      <c r="B1224" s="27">
        <v>0.107726205615733</v>
      </c>
      <c r="C1224" s="27">
        <v>4.6032336525497083E-2</v>
      </c>
    </row>
    <row r="1225" spans="1:3" x14ac:dyDescent="0.25">
      <c r="A1225" s="27">
        <v>1201</v>
      </c>
      <c r="B1225" s="27">
        <v>0.10002460858075871</v>
      </c>
      <c r="C1225" s="27">
        <v>5.3621224752574637E-2</v>
      </c>
    </row>
    <row r="1226" spans="1:3" x14ac:dyDescent="0.25">
      <c r="A1226" s="27">
        <v>1202</v>
      </c>
      <c r="B1226" s="27">
        <v>9.9977176158131231E-2</v>
      </c>
      <c r="C1226" s="27">
        <v>5.366520794782903E-2</v>
      </c>
    </row>
    <row r="1227" spans="1:3" x14ac:dyDescent="0.25">
      <c r="A1227" s="27">
        <v>1203</v>
      </c>
      <c r="B1227" s="27">
        <v>0.1022796075593306</v>
      </c>
      <c r="C1227" s="27">
        <v>5.1339867136377254E-2</v>
      </c>
    </row>
    <row r="1228" spans="1:3" x14ac:dyDescent="0.25">
      <c r="A1228" s="27">
        <v>1204</v>
      </c>
      <c r="B1228" s="27">
        <v>0.10411684429547305</v>
      </c>
      <c r="C1228" s="27">
        <v>4.9470599650715291E-2</v>
      </c>
    </row>
    <row r="1229" spans="1:3" x14ac:dyDescent="0.25">
      <c r="A1229" s="27">
        <v>1205</v>
      </c>
      <c r="B1229" s="27">
        <v>0.10400311958019104</v>
      </c>
      <c r="C1229" s="27">
        <v>4.9474098645228615E-2</v>
      </c>
    </row>
    <row r="1230" spans="1:3" x14ac:dyDescent="0.25">
      <c r="A1230" s="27">
        <v>1206</v>
      </c>
      <c r="B1230" s="27">
        <v>0.10184841019521852</v>
      </c>
      <c r="C1230" s="27">
        <v>5.1616936339434941E-2</v>
      </c>
    </row>
    <row r="1231" spans="1:3" x14ac:dyDescent="0.25">
      <c r="A1231" s="27">
        <v>1207</v>
      </c>
      <c r="B1231" s="27">
        <v>0.10183625975537512</v>
      </c>
      <c r="C1231" s="27">
        <v>5.1588397778871434E-2</v>
      </c>
    </row>
    <row r="1232" spans="1:3" x14ac:dyDescent="0.25">
      <c r="A1232" s="27">
        <v>1208</v>
      </c>
      <c r="B1232" s="27">
        <v>9.970963411636502E-2</v>
      </c>
      <c r="C1232" s="27">
        <v>5.3600470413251694E-2</v>
      </c>
    </row>
    <row r="1233" spans="1:3" x14ac:dyDescent="0.25">
      <c r="A1233" s="27">
        <v>1209</v>
      </c>
      <c r="B1233" s="27">
        <v>0.10036403832567206</v>
      </c>
      <c r="C1233" s="27">
        <v>5.2946066203944653E-2</v>
      </c>
    </row>
    <row r="1234" spans="1:3" x14ac:dyDescent="0.25">
      <c r="A1234" s="27">
        <v>1210</v>
      </c>
      <c r="B1234" s="27">
        <v>0.10057489546754052</v>
      </c>
      <c r="C1234" s="27">
        <v>5.2709776065306205E-2</v>
      </c>
    </row>
    <row r="1235" spans="1:3" x14ac:dyDescent="0.25">
      <c r="A1235" s="27">
        <v>1211</v>
      </c>
      <c r="B1235" s="27">
        <v>0.10178462151344757</v>
      </c>
      <c r="C1235" s="27">
        <v>5.1500050019399154E-2</v>
      </c>
    </row>
    <row r="1236" spans="1:3" x14ac:dyDescent="0.25">
      <c r="A1236" s="27">
        <v>1212</v>
      </c>
      <c r="B1236" s="27">
        <v>0.11325896683634767</v>
      </c>
      <c r="C1236" s="27">
        <v>3.9995897444219219E-2</v>
      </c>
    </row>
    <row r="1237" spans="1:3" x14ac:dyDescent="0.25">
      <c r="A1237" s="27">
        <v>1213</v>
      </c>
      <c r="B1237" s="27">
        <v>9.9928739733318547E-2</v>
      </c>
      <c r="C1237" s="27">
        <v>5.3224413419834624E-2</v>
      </c>
    </row>
    <row r="1238" spans="1:3" x14ac:dyDescent="0.25">
      <c r="A1238" s="27">
        <v>1214</v>
      </c>
      <c r="B1238" s="27">
        <v>9.9330003055972338E-2</v>
      </c>
      <c r="C1238" s="27">
        <v>5.3823150097180805E-2</v>
      </c>
    </row>
    <row r="1239" spans="1:3" x14ac:dyDescent="0.25">
      <c r="A1239" s="27">
        <v>1215</v>
      </c>
      <c r="B1239" s="27">
        <v>0.13235641167824463</v>
      </c>
      <c r="C1239" s="27">
        <v>2.0644361052930771E-2</v>
      </c>
    </row>
    <row r="1240" spans="1:3" x14ac:dyDescent="0.25">
      <c r="A1240" s="27">
        <v>1216</v>
      </c>
      <c r="B1240" s="27">
        <v>9.9887860847981208E-2</v>
      </c>
      <c r="C1240" s="27">
        <v>5.3009796365335676E-2</v>
      </c>
    </row>
    <row r="1241" spans="1:3" x14ac:dyDescent="0.25">
      <c r="A1241" s="27">
        <v>1217</v>
      </c>
      <c r="B1241" s="27">
        <v>0.1083048799803614</v>
      </c>
      <c r="C1241" s="27">
        <v>4.4472897797416394E-2</v>
      </c>
    </row>
    <row r="1242" spans="1:3" x14ac:dyDescent="0.25">
      <c r="A1242" s="27">
        <v>1218</v>
      </c>
      <c r="B1242" s="27">
        <v>0.14478373986895973</v>
      </c>
      <c r="C1242" s="27">
        <v>7.9862657270111659E-3</v>
      </c>
    </row>
    <row r="1243" spans="1:3" x14ac:dyDescent="0.25">
      <c r="A1243" s="27">
        <v>1219</v>
      </c>
      <c r="B1243" s="27">
        <v>9.9356355131495711E-2</v>
      </c>
      <c r="C1243" s="27">
        <v>5.3388274940103342E-2</v>
      </c>
    </row>
    <row r="1244" spans="1:3" x14ac:dyDescent="0.25">
      <c r="A1244" s="27">
        <v>1220</v>
      </c>
      <c r="B1244" s="27">
        <v>0.1006932910065126</v>
      </c>
      <c r="C1244" s="27">
        <v>5.1899301586079985E-2</v>
      </c>
    </row>
    <row r="1245" spans="1:3" x14ac:dyDescent="0.25">
      <c r="A1245" s="27">
        <v>1221</v>
      </c>
      <c r="B1245" s="27">
        <v>0.10114759753781036</v>
      </c>
      <c r="C1245" s="27">
        <v>5.1291426852433541E-2</v>
      </c>
    </row>
    <row r="1246" spans="1:3" x14ac:dyDescent="0.25">
      <c r="A1246" s="27">
        <v>1222</v>
      </c>
      <c r="B1246" s="27">
        <v>0.10582153025457965</v>
      </c>
      <c r="C1246" s="27">
        <v>4.6352382788898625E-2</v>
      </c>
    </row>
    <row r="1247" spans="1:3" x14ac:dyDescent="0.25">
      <c r="A1247" s="27">
        <v>1223</v>
      </c>
      <c r="B1247" s="27">
        <v>0.10515274041911768</v>
      </c>
      <c r="C1247" s="27">
        <v>4.6927603913737403E-2</v>
      </c>
    </row>
    <row r="1248" spans="1:3" x14ac:dyDescent="0.25">
      <c r="A1248" s="27">
        <v>1224</v>
      </c>
      <c r="B1248" s="27">
        <v>0.11604119194495367</v>
      </c>
      <c r="C1248" s="27">
        <v>3.6005591680777313E-2</v>
      </c>
    </row>
    <row r="1249" spans="1:3" x14ac:dyDescent="0.25">
      <c r="A1249" s="27">
        <v>1225</v>
      </c>
      <c r="B1249" s="27">
        <v>0.10123610898270112</v>
      </c>
      <c r="C1249" s="27">
        <v>5.0810674643029866E-2</v>
      </c>
    </row>
    <row r="1250" spans="1:3" x14ac:dyDescent="0.25">
      <c r="A1250" s="27">
        <v>1226</v>
      </c>
      <c r="B1250" s="27">
        <v>0.11376174288395774</v>
      </c>
      <c r="C1250" s="27">
        <v>3.8188975801873887E-2</v>
      </c>
    </row>
    <row r="1251" spans="1:3" x14ac:dyDescent="0.25">
      <c r="A1251" s="27">
        <v>1227</v>
      </c>
      <c r="B1251" s="27">
        <v>0.11333465656751841</v>
      </c>
      <c r="C1251" s="27">
        <v>3.8599045089940151E-2</v>
      </c>
    </row>
    <row r="1252" spans="1:3" x14ac:dyDescent="0.25">
      <c r="A1252" s="27">
        <v>1228</v>
      </c>
      <c r="B1252" s="27">
        <v>0.10080468089866576</v>
      </c>
      <c r="C1252" s="27">
        <v>5.1007268170873893E-2</v>
      </c>
    </row>
    <row r="1253" spans="1:3" x14ac:dyDescent="0.25">
      <c r="A1253" s="27">
        <v>1229</v>
      </c>
      <c r="B1253" s="27">
        <v>9.9630833232182164E-2</v>
      </c>
      <c r="C1253" s="27">
        <v>5.2044651776636169E-2</v>
      </c>
    </row>
    <row r="1254" spans="1:3" x14ac:dyDescent="0.25">
      <c r="A1254" s="27">
        <v>1230</v>
      </c>
      <c r="B1254" s="27">
        <v>0.11159084333766721</v>
      </c>
      <c r="C1254" s="27">
        <v>3.9924308177484311E-2</v>
      </c>
    </row>
    <row r="1255" spans="1:3" x14ac:dyDescent="0.25">
      <c r="A1255" s="27">
        <v>1231</v>
      </c>
      <c r="B1255" s="27">
        <v>9.9248990469926121E-2</v>
      </c>
      <c r="C1255" s="27">
        <v>5.2203291687750217E-2</v>
      </c>
    </row>
    <row r="1256" spans="1:3" x14ac:dyDescent="0.25">
      <c r="A1256" s="27">
        <v>1232</v>
      </c>
      <c r="B1256" s="27">
        <v>0.10159115772481253</v>
      </c>
      <c r="C1256" s="27">
        <v>4.9837413703758909E-2</v>
      </c>
    </row>
    <row r="1257" spans="1:3" x14ac:dyDescent="0.25">
      <c r="A1257" s="27">
        <v>1233</v>
      </c>
      <c r="B1257" s="27">
        <v>0.10911032361441787</v>
      </c>
      <c r="C1257" s="27">
        <v>4.2315438430813188E-2</v>
      </c>
    </row>
    <row r="1258" spans="1:3" x14ac:dyDescent="0.25">
      <c r="A1258" s="27">
        <v>1234</v>
      </c>
      <c r="B1258" s="27">
        <v>0.10270452836351192</v>
      </c>
      <c r="C1258" s="27">
        <v>4.8535641025477791E-2</v>
      </c>
    </row>
    <row r="1259" spans="1:3" x14ac:dyDescent="0.25">
      <c r="A1259" s="27">
        <v>1235</v>
      </c>
      <c r="B1259" s="27">
        <v>0.10048425895643795</v>
      </c>
      <c r="C1259" s="27">
        <v>5.0692940547899107E-2</v>
      </c>
    </row>
    <row r="1260" spans="1:3" x14ac:dyDescent="0.25">
      <c r="A1260" s="27">
        <v>1236</v>
      </c>
      <c r="B1260" s="27">
        <v>0.10004838952337863</v>
      </c>
      <c r="C1260" s="27">
        <v>5.0828803459077504E-2</v>
      </c>
    </row>
    <row r="1261" spans="1:3" x14ac:dyDescent="0.25">
      <c r="A1261" s="27">
        <v>1237</v>
      </c>
      <c r="B1261" s="27">
        <v>0.10761561635723874</v>
      </c>
      <c r="C1261" s="27">
        <v>4.3109021323920693E-2</v>
      </c>
    </row>
    <row r="1262" spans="1:3" x14ac:dyDescent="0.25">
      <c r="A1262" s="27">
        <v>1238</v>
      </c>
      <c r="B1262" s="27">
        <v>0.10776444752439265</v>
      </c>
      <c r="C1262" s="27">
        <v>4.2935832587652184E-2</v>
      </c>
    </row>
    <row r="1263" spans="1:3" x14ac:dyDescent="0.25">
      <c r="A1263" s="27">
        <v>1239</v>
      </c>
      <c r="B1263" s="27">
        <v>9.9212241365813775E-2</v>
      </c>
      <c r="C1263" s="27">
        <v>5.1472690141035532E-2</v>
      </c>
    </row>
    <row r="1264" spans="1:3" x14ac:dyDescent="0.25">
      <c r="A1264" s="27">
        <v>1240</v>
      </c>
      <c r="B1264" s="27">
        <v>0.10928633283630307</v>
      </c>
      <c r="C1264" s="27">
        <v>4.1316076802251162E-2</v>
      </c>
    </row>
    <row r="1265" spans="1:3" x14ac:dyDescent="0.25">
      <c r="A1265" s="27">
        <v>1241</v>
      </c>
      <c r="B1265" s="27">
        <v>9.9502192472533224E-2</v>
      </c>
      <c r="C1265" s="27">
        <v>5.1065989345648599E-2</v>
      </c>
    </row>
    <row r="1266" spans="1:3" x14ac:dyDescent="0.25">
      <c r="A1266" s="27">
        <v>1242</v>
      </c>
      <c r="B1266" s="27">
        <v>0.11585300144986257</v>
      </c>
      <c r="C1266" s="27">
        <v>3.4636758122710887E-2</v>
      </c>
    </row>
    <row r="1267" spans="1:3" x14ac:dyDescent="0.25">
      <c r="A1267" s="27">
        <v>1243</v>
      </c>
      <c r="B1267" s="27">
        <v>9.8580765635978035E-2</v>
      </c>
      <c r="C1267" s="27">
        <v>5.1746031749642873E-2</v>
      </c>
    </row>
    <row r="1268" spans="1:3" x14ac:dyDescent="0.25">
      <c r="A1268" s="27">
        <v>1244</v>
      </c>
      <c r="B1268" s="27">
        <v>0.10124376126900292</v>
      </c>
      <c r="C1268" s="27">
        <v>4.9045256072037552E-2</v>
      </c>
    </row>
    <row r="1269" spans="1:3" x14ac:dyDescent="0.25">
      <c r="A1269" s="27">
        <v>1245</v>
      </c>
      <c r="B1269" s="27">
        <v>0.11562393768733728</v>
      </c>
      <c r="C1269" s="27">
        <v>3.466507965370319E-2</v>
      </c>
    </row>
    <row r="1270" spans="1:3" x14ac:dyDescent="0.25">
      <c r="A1270" s="27">
        <v>1246</v>
      </c>
      <c r="B1270" s="27">
        <v>9.8754135145295033E-2</v>
      </c>
      <c r="C1270" s="27">
        <v>5.1339673485098977E-2</v>
      </c>
    </row>
    <row r="1271" spans="1:3" x14ac:dyDescent="0.25">
      <c r="A1271" s="27">
        <v>1247</v>
      </c>
      <c r="B1271" s="27">
        <v>0.10714521939623806</v>
      </c>
      <c r="C1271" s="27">
        <v>4.2854780603761938E-2</v>
      </c>
    </row>
    <row r="1272" spans="1:3" x14ac:dyDescent="0.25">
      <c r="A1272" s="27">
        <v>1248</v>
      </c>
      <c r="B1272" s="27">
        <v>0.10124255008238996</v>
      </c>
      <c r="C1272" s="27">
        <v>4.869699042546978E-2</v>
      </c>
    </row>
    <row r="1273" spans="1:3" x14ac:dyDescent="0.25">
      <c r="A1273" s="27">
        <v>1249</v>
      </c>
      <c r="B1273" s="27">
        <v>0.10121514574575331</v>
      </c>
      <c r="C1273" s="27">
        <v>4.8564589937066069E-2</v>
      </c>
    </row>
    <row r="1274" spans="1:3" x14ac:dyDescent="0.25">
      <c r="A1274" s="27">
        <v>1250</v>
      </c>
      <c r="B1274" s="27">
        <v>0.11961732751242463</v>
      </c>
      <c r="C1274" s="27">
        <v>3.0114285633822652E-2</v>
      </c>
    </row>
    <row r="1275" spans="1:3" x14ac:dyDescent="0.25">
      <c r="A1275" s="27">
        <v>1251</v>
      </c>
      <c r="B1275" s="27">
        <v>9.9541897343647781E-2</v>
      </c>
      <c r="C1275" s="27">
        <v>5.0087732285981859E-2</v>
      </c>
    </row>
    <row r="1276" spans="1:3" x14ac:dyDescent="0.25">
      <c r="A1276" s="27">
        <v>1252</v>
      </c>
      <c r="B1276" s="27">
        <v>0.10528858166980266</v>
      </c>
      <c r="C1276" s="27">
        <v>4.4337353492292106E-2</v>
      </c>
    </row>
    <row r="1277" spans="1:3" x14ac:dyDescent="0.25">
      <c r="A1277" s="27">
        <v>1253</v>
      </c>
      <c r="B1277" s="27">
        <v>0.10022110791643893</v>
      </c>
      <c r="C1277" s="27">
        <v>4.916913598600009E-2</v>
      </c>
    </row>
    <row r="1278" spans="1:3" x14ac:dyDescent="0.25">
      <c r="A1278" s="27">
        <v>1254</v>
      </c>
      <c r="B1278" s="27">
        <v>0.10432383996234511</v>
      </c>
      <c r="C1278" s="27">
        <v>4.4850238817832802E-2</v>
      </c>
    </row>
    <row r="1279" spans="1:3" x14ac:dyDescent="0.25">
      <c r="A1279" s="27">
        <v>1255</v>
      </c>
      <c r="B1279" s="27">
        <v>0.11309981287776061</v>
      </c>
      <c r="C1279" s="27">
        <v>3.6006897963539841E-2</v>
      </c>
    </row>
    <row r="1280" spans="1:3" x14ac:dyDescent="0.25">
      <c r="A1280" s="27">
        <v>1256</v>
      </c>
      <c r="B1280" s="27">
        <v>0.10463451582400618</v>
      </c>
      <c r="C1280" s="27">
        <v>4.4416974690898975E-2</v>
      </c>
    </row>
    <row r="1281" spans="1:3" x14ac:dyDescent="0.25">
      <c r="A1281" s="27">
        <v>1257</v>
      </c>
      <c r="B1281" s="27">
        <v>0.11558739232173512</v>
      </c>
      <c r="C1281" s="27">
        <v>3.3348777891030829E-2</v>
      </c>
    </row>
    <row r="1282" spans="1:3" x14ac:dyDescent="0.25">
      <c r="A1282" s="27">
        <v>1258</v>
      </c>
      <c r="B1282" s="27">
        <v>0.10171156265792546</v>
      </c>
      <c r="C1282" s="27">
        <v>4.7116164151452741E-2</v>
      </c>
    </row>
    <row r="1283" spans="1:3" x14ac:dyDescent="0.25">
      <c r="A1283" s="27">
        <v>1259</v>
      </c>
      <c r="B1283" s="27">
        <v>0.10257525908551536</v>
      </c>
      <c r="C1283" s="27">
        <v>4.6208718024642007E-2</v>
      </c>
    </row>
    <row r="1284" spans="1:3" x14ac:dyDescent="0.25">
      <c r="A1284" s="27">
        <v>1260</v>
      </c>
      <c r="B1284" s="27">
        <v>0.12005888265252748</v>
      </c>
      <c r="C1284" s="27">
        <v>2.8589765996121147E-2</v>
      </c>
    </row>
    <row r="1285" spans="1:3" x14ac:dyDescent="0.25">
      <c r="A1285" s="27">
        <v>1261</v>
      </c>
      <c r="B1285" s="27">
        <v>0.1005994646740111</v>
      </c>
      <c r="C1285" s="27">
        <v>4.7931547295521015E-2</v>
      </c>
    </row>
    <row r="1286" spans="1:3" x14ac:dyDescent="0.25">
      <c r="A1286" s="27">
        <v>1262</v>
      </c>
      <c r="B1286" s="27">
        <v>9.8856330094624051E-2</v>
      </c>
      <c r="C1286" s="27">
        <v>4.9658521390524457E-2</v>
      </c>
    </row>
    <row r="1287" spans="1:3" x14ac:dyDescent="0.25">
      <c r="A1287" s="27">
        <v>1263</v>
      </c>
      <c r="B1287" s="27">
        <v>0.11055931451119551</v>
      </c>
      <c r="C1287" s="27">
        <v>3.7894293736227172E-2</v>
      </c>
    </row>
    <row r="1288" spans="1:3" x14ac:dyDescent="0.25">
      <c r="A1288" s="27">
        <v>1264</v>
      </c>
      <c r="B1288" s="27">
        <v>9.9607498396710958E-2</v>
      </c>
      <c r="C1288" s="27">
        <v>4.877959837748258E-2</v>
      </c>
    </row>
    <row r="1289" spans="1:3" x14ac:dyDescent="0.25">
      <c r="A1289" s="27">
        <v>1265</v>
      </c>
      <c r="B1289" s="27">
        <v>0.10265910874066658</v>
      </c>
      <c r="C1289" s="27">
        <v>4.5620843809748624E-2</v>
      </c>
    </row>
    <row r="1290" spans="1:3" x14ac:dyDescent="0.25">
      <c r="A1290" s="27">
        <v>1266</v>
      </c>
      <c r="B1290" s="27">
        <v>0.10145945561934137</v>
      </c>
      <c r="C1290" s="27">
        <v>4.6805528607787958E-2</v>
      </c>
    </row>
    <row r="1291" spans="1:3" x14ac:dyDescent="0.25">
      <c r="A1291" s="27">
        <v>1267</v>
      </c>
      <c r="B1291" s="27">
        <v>0.1118785854201173</v>
      </c>
      <c r="C1291" s="27">
        <v>3.619671663102067E-2</v>
      </c>
    </row>
    <row r="1292" spans="1:3" x14ac:dyDescent="0.25">
      <c r="A1292" s="27">
        <v>1268</v>
      </c>
      <c r="B1292" s="27">
        <v>0.11845463153823005</v>
      </c>
      <c r="C1292" s="27">
        <v>2.9558344941899711E-2</v>
      </c>
    </row>
    <row r="1293" spans="1:3" x14ac:dyDescent="0.25">
      <c r="A1293" s="27">
        <v>1269</v>
      </c>
      <c r="B1293" s="27">
        <v>9.8839364372356658E-2</v>
      </c>
      <c r="C1293" s="27">
        <v>4.9100710534010383E-2</v>
      </c>
    </row>
    <row r="1294" spans="1:3" x14ac:dyDescent="0.25">
      <c r="A1294" s="27">
        <v>1270</v>
      </c>
      <c r="B1294" s="27">
        <v>0.10102184496625084</v>
      </c>
      <c r="C1294" s="27">
        <v>4.677086136772228E-2</v>
      </c>
    </row>
    <row r="1295" spans="1:3" x14ac:dyDescent="0.25">
      <c r="A1295" s="27">
        <v>1271</v>
      </c>
      <c r="B1295" s="27">
        <v>0.10376877446289508</v>
      </c>
      <c r="C1295" s="27">
        <v>4.401447676863203E-2</v>
      </c>
    </row>
    <row r="1296" spans="1:3" x14ac:dyDescent="0.25">
      <c r="A1296" s="27">
        <v>1272</v>
      </c>
      <c r="B1296" s="27">
        <v>0.1032010630592762</v>
      </c>
      <c r="C1296" s="27">
        <v>4.4565259964778781E-2</v>
      </c>
    </row>
    <row r="1297" spans="1:3" x14ac:dyDescent="0.25">
      <c r="A1297" s="27">
        <v>1273</v>
      </c>
      <c r="B1297" s="27">
        <v>0.1010827317496774</v>
      </c>
      <c r="C1297" s="27">
        <v>4.6399282638811809E-2</v>
      </c>
    </row>
    <row r="1298" spans="1:3" x14ac:dyDescent="0.25">
      <c r="A1298" s="27">
        <v>1274</v>
      </c>
      <c r="B1298" s="27">
        <v>0.12098444309589067</v>
      </c>
      <c r="C1298" s="27">
        <v>2.6451177833238429E-2</v>
      </c>
    </row>
    <row r="1299" spans="1:3" x14ac:dyDescent="0.25">
      <c r="A1299" s="27">
        <v>1275</v>
      </c>
      <c r="B1299" s="27">
        <v>0.11358292659210556</v>
      </c>
      <c r="C1299" s="27">
        <v>3.38274319736315E-2</v>
      </c>
    </row>
    <row r="1300" spans="1:3" x14ac:dyDescent="0.25">
      <c r="A1300" s="27">
        <v>1276</v>
      </c>
      <c r="B1300" s="27">
        <v>0.10378861533275921</v>
      </c>
      <c r="C1300" s="27">
        <v>4.3564746612877403E-2</v>
      </c>
    </row>
    <row r="1301" spans="1:3" x14ac:dyDescent="0.25">
      <c r="A1301" s="27">
        <v>1277</v>
      </c>
      <c r="B1301" s="27">
        <v>0.1038878640276043</v>
      </c>
      <c r="C1301" s="27">
        <v>4.3433564543824271E-2</v>
      </c>
    </row>
    <row r="1302" spans="1:3" x14ac:dyDescent="0.25">
      <c r="A1302" s="27">
        <v>1278</v>
      </c>
      <c r="B1302" s="27">
        <v>0.10997265810403148</v>
      </c>
      <c r="C1302" s="27">
        <v>3.7344415066700248E-2</v>
      </c>
    </row>
    <row r="1303" spans="1:3" x14ac:dyDescent="0.25">
      <c r="A1303" s="27">
        <v>1279</v>
      </c>
      <c r="B1303" s="27">
        <v>0.10265749865653524</v>
      </c>
      <c r="C1303" s="27">
        <v>4.4659574514196457E-2</v>
      </c>
    </row>
    <row r="1304" spans="1:3" x14ac:dyDescent="0.25">
      <c r="A1304" s="27">
        <v>1280</v>
      </c>
      <c r="B1304" s="27">
        <v>9.9507295867922854E-2</v>
      </c>
      <c r="C1304" s="27">
        <v>4.7551527661488915E-2</v>
      </c>
    </row>
    <row r="1305" spans="1:3" x14ac:dyDescent="0.25">
      <c r="A1305" s="27">
        <v>1281</v>
      </c>
      <c r="B1305" s="27">
        <v>9.942542695650787E-2</v>
      </c>
      <c r="C1305" s="27">
        <v>4.7633396572903899E-2</v>
      </c>
    </row>
    <row r="1306" spans="1:3" x14ac:dyDescent="0.25">
      <c r="A1306" s="27">
        <v>1282</v>
      </c>
      <c r="B1306" s="27">
        <v>9.9534809351703321E-2</v>
      </c>
      <c r="C1306" s="27">
        <v>4.7524014177708448E-2</v>
      </c>
    </row>
    <row r="1307" spans="1:3" x14ac:dyDescent="0.25">
      <c r="A1307" s="27">
        <v>1283</v>
      </c>
      <c r="B1307" s="27">
        <v>0.12633931646826013</v>
      </c>
      <c r="C1307" s="27">
        <v>2.0680551081408732E-2</v>
      </c>
    </row>
    <row r="1308" spans="1:3" x14ac:dyDescent="0.25">
      <c r="A1308" s="27">
        <v>1284</v>
      </c>
      <c r="B1308" s="27">
        <v>0.10076094227855067</v>
      </c>
      <c r="C1308" s="27">
        <v>4.6244502367547319E-2</v>
      </c>
    </row>
    <row r="1309" spans="1:3" x14ac:dyDescent="0.25">
      <c r="A1309" s="27">
        <v>1285</v>
      </c>
      <c r="B1309" s="27">
        <v>0.10033927299729591</v>
      </c>
      <c r="C1309" s="27">
        <v>4.661226426169314E-2</v>
      </c>
    </row>
    <row r="1310" spans="1:3" x14ac:dyDescent="0.25">
      <c r="A1310" s="27">
        <v>1286</v>
      </c>
      <c r="B1310" s="27">
        <v>0.10246649964405138</v>
      </c>
      <c r="C1310" s="27">
        <v>4.4458329513124006E-2</v>
      </c>
    </row>
    <row r="1311" spans="1:3" x14ac:dyDescent="0.25">
      <c r="A1311" s="27">
        <v>1287</v>
      </c>
      <c r="B1311" s="27">
        <v>9.9586740191595052E-2</v>
      </c>
      <c r="C1311" s="27">
        <v>4.7244789947508498E-2</v>
      </c>
    </row>
    <row r="1312" spans="1:3" x14ac:dyDescent="0.25">
      <c r="A1312" s="27">
        <v>1288</v>
      </c>
      <c r="B1312" s="27">
        <v>0.10231433931137049</v>
      </c>
      <c r="C1312" s="27">
        <v>4.4443339869516874E-2</v>
      </c>
    </row>
    <row r="1313" spans="1:3" x14ac:dyDescent="0.25">
      <c r="A1313" s="27">
        <v>1289</v>
      </c>
      <c r="B1313" s="27">
        <v>0.10089864059749885</v>
      </c>
      <c r="C1313" s="27">
        <v>4.5768026069167814E-2</v>
      </c>
    </row>
    <row r="1314" spans="1:3" x14ac:dyDescent="0.25">
      <c r="A1314" s="27">
        <v>1290</v>
      </c>
      <c r="B1314" s="27">
        <v>0.13297197721687373</v>
      </c>
      <c r="C1314" s="27">
        <v>1.3694389932016549E-2</v>
      </c>
    </row>
    <row r="1315" spans="1:3" x14ac:dyDescent="0.25">
      <c r="A1315" s="27">
        <v>1291</v>
      </c>
      <c r="B1315" s="27">
        <v>9.9880593555575992E-2</v>
      </c>
      <c r="C1315" s="27">
        <v>4.6648969426429154E-2</v>
      </c>
    </row>
    <row r="1316" spans="1:3" x14ac:dyDescent="0.25">
      <c r="A1316" s="27">
        <v>1292</v>
      </c>
      <c r="B1316" s="27">
        <v>0.10262464297455139</v>
      </c>
      <c r="C1316" s="27">
        <v>4.3752168619651519E-2</v>
      </c>
    </row>
    <row r="1317" spans="1:3" x14ac:dyDescent="0.25">
      <c r="A1317" s="27">
        <v>1293</v>
      </c>
      <c r="B1317" s="27">
        <v>0.10166940281758009</v>
      </c>
      <c r="C1317" s="27">
        <v>4.4698702043151753E-2</v>
      </c>
    </row>
    <row r="1318" spans="1:3" x14ac:dyDescent="0.25">
      <c r="A1318" s="27">
        <v>1294</v>
      </c>
      <c r="B1318" s="27">
        <v>0.10052154097638784</v>
      </c>
      <c r="C1318" s="27">
        <v>4.5819922438246299E-2</v>
      </c>
    </row>
    <row r="1319" spans="1:3" x14ac:dyDescent="0.25">
      <c r="A1319" s="27">
        <v>1295</v>
      </c>
      <c r="B1319" s="27">
        <v>0.10928415735018229</v>
      </c>
      <c r="C1319" s="27">
        <v>3.7010356605544359E-2</v>
      </c>
    </row>
    <row r="1320" spans="1:3" x14ac:dyDescent="0.25">
      <c r="A1320" s="27">
        <v>1296</v>
      </c>
      <c r="B1320" s="27">
        <v>0.1032203948476582</v>
      </c>
      <c r="C1320" s="27">
        <v>4.3019159469890558E-2</v>
      </c>
    </row>
    <row r="1321" spans="1:3" x14ac:dyDescent="0.25">
      <c r="A1321" s="27">
        <v>1297</v>
      </c>
      <c r="B1321" s="27">
        <v>0.10592205454471711</v>
      </c>
      <c r="C1321" s="27">
        <v>4.0276775864639611E-2</v>
      </c>
    </row>
    <row r="1322" spans="1:3" x14ac:dyDescent="0.25">
      <c r="A1322" s="27">
        <v>1298</v>
      </c>
      <c r="B1322" s="27">
        <v>0.10160831095608795</v>
      </c>
      <c r="C1322" s="27">
        <v>4.4523494201505184E-2</v>
      </c>
    </row>
    <row r="1323" spans="1:3" x14ac:dyDescent="0.25">
      <c r="A1323" s="27">
        <v>1299</v>
      </c>
      <c r="B1323" s="27">
        <v>0.108262301730441</v>
      </c>
      <c r="C1323" s="27">
        <v>3.7828233248982865E-2</v>
      </c>
    </row>
    <row r="1324" spans="1:3" x14ac:dyDescent="0.25">
      <c r="A1324" s="27">
        <v>1300</v>
      </c>
      <c r="B1324" s="27">
        <v>0.10914144546065957</v>
      </c>
      <c r="C1324" s="27">
        <v>3.6925970269677505E-2</v>
      </c>
    </row>
    <row r="1325" spans="1:3" x14ac:dyDescent="0.25">
      <c r="A1325" s="27">
        <v>1301</v>
      </c>
      <c r="B1325" s="27">
        <v>0.10309557681673515</v>
      </c>
      <c r="C1325" s="27">
        <v>4.2869971687344632E-2</v>
      </c>
    </row>
    <row r="1326" spans="1:3" x14ac:dyDescent="0.25">
      <c r="A1326" s="27">
        <v>1302</v>
      </c>
      <c r="B1326" s="27">
        <v>0.10296256031113477</v>
      </c>
      <c r="C1326" s="27">
        <v>4.2983385634811189E-2</v>
      </c>
    </row>
    <row r="1327" spans="1:3" x14ac:dyDescent="0.25">
      <c r="A1327" s="27">
        <v>1303</v>
      </c>
      <c r="B1327" s="27">
        <v>0.11960074053689268</v>
      </c>
      <c r="C1327" s="27">
        <v>2.6296830343757072E-2</v>
      </c>
    </row>
    <row r="1328" spans="1:3" x14ac:dyDescent="0.25">
      <c r="A1328" s="27">
        <v>1304</v>
      </c>
      <c r="B1328" s="27">
        <v>0.10100269573690046</v>
      </c>
      <c r="C1328" s="27">
        <v>4.4872555772153849E-2</v>
      </c>
    </row>
    <row r="1329" spans="1:3" x14ac:dyDescent="0.25">
      <c r="A1329" s="27">
        <v>1305</v>
      </c>
      <c r="B1329" s="27">
        <v>0.10052615402473516</v>
      </c>
      <c r="C1329" s="27">
        <v>4.5307179308598178E-2</v>
      </c>
    </row>
    <row r="1330" spans="1:3" x14ac:dyDescent="0.25">
      <c r="A1330" s="27">
        <v>1306</v>
      </c>
      <c r="B1330" s="27">
        <v>0.10263012810277719</v>
      </c>
      <c r="C1330" s="27">
        <v>4.3180535662184716E-2</v>
      </c>
    </row>
    <row r="1331" spans="1:3" x14ac:dyDescent="0.25">
      <c r="A1331" s="27">
        <v>1307</v>
      </c>
      <c r="B1331" s="27">
        <v>0.11428715914294066</v>
      </c>
      <c r="C1331" s="27">
        <v>3.137110416238148E-2</v>
      </c>
    </row>
    <row r="1332" spans="1:3" x14ac:dyDescent="0.25">
      <c r="A1332" s="27">
        <v>1308</v>
      </c>
      <c r="B1332" s="27">
        <v>0.1137544361405366</v>
      </c>
      <c r="C1332" s="27">
        <v>3.1733593325393439E-2</v>
      </c>
    </row>
    <row r="1333" spans="1:3" x14ac:dyDescent="0.25">
      <c r="A1333" s="27">
        <v>1309</v>
      </c>
      <c r="B1333" s="27">
        <v>0.10450240546476387</v>
      </c>
      <c r="C1333" s="27">
        <v>4.0979983509202442E-2</v>
      </c>
    </row>
    <row r="1334" spans="1:3" x14ac:dyDescent="0.25">
      <c r="A1334" s="27">
        <v>1310</v>
      </c>
      <c r="B1334" s="27">
        <v>9.8903863357886992E-2</v>
      </c>
      <c r="C1334" s="27">
        <v>4.6424856365296405E-2</v>
      </c>
    </row>
    <row r="1335" spans="1:3" x14ac:dyDescent="0.25">
      <c r="A1335" s="27">
        <v>1311</v>
      </c>
      <c r="B1335" s="27">
        <v>0.10092345165342499</v>
      </c>
      <c r="C1335" s="27">
        <v>4.4375693645720318E-2</v>
      </c>
    </row>
    <row r="1336" spans="1:3" x14ac:dyDescent="0.25">
      <c r="A1336" s="27">
        <v>1312</v>
      </c>
      <c r="B1336" s="27">
        <v>0.10251851912174352</v>
      </c>
      <c r="C1336" s="27">
        <v>4.278062617740179E-2</v>
      </c>
    </row>
    <row r="1337" spans="1:3" x14ac:dyDescent="0.25">
      <c r="A1337" s="27">
        <v>1313</v>
      </c>
      <c r="B1337" s="27">
        <v>0.10167228817656725</v>
      </c>
      <c r="C1337" s="27">
        <v>4.3607947811633338E-2</v>
      </c>
    </row>
    <row r="1338" spans="1:3" x14ac:dyDescent="0.25">
      <c r="A1338" s="27">
        <v>1314</v>
      </c>
      <c r="B1338" s="27">
        <v>0.10063072695006937</v>
      </c>
      <c r="C1338" s="27">
        <v>4.4639543320200883E-2</v>
      </c>
    </row>
    <row r="1339" spans="1:3" x14ac:dyDescent="0.25">
      <c r="A1339" s="27">
        <v>1315</v>
      </c>
      <c r="B1339" s="27">
        <v>0.10012868253921499</v>
      </c>
      <c r="C1339" s="27">
        <v>4.5032607783365666E-2</v>
      </c>
    </row>
    <row r="1340" spans="1:3" x14ac:dyDescent="0.25">
      <c r="A1340" s="27">
        <v>1316</v>
      </c>
      <c r="B1340" s="27">
        <v>0.1050527775907926</v>
      </c>
      <c r="C1340" s="27">
        <v>4.0045261624893691E-2</v>
      </c>
    </row>
    <row r="1341" spans="1:3" x14ac:dyDescent="0.25">
      <c r="A1341" s="27">
        <v>1317</v>
      </c>
      <c r="B1341" s="27">
        <v>0.10771240344058755</v>
      </c>
      <c r="C1341" s="27">
        <v>3.7385635775098708E-2</v>
      </c>
    </row>
    <row r="1342" spans="1:3" x14ac:dyDescent="0.25">
      <c r="A1342" s="27">
        <v>1318</v>
      </c>
      <c r="B1342" s="27">
        <v>0.14478373986895973</v>
      </c>
      <c r="C1342" s="27">
        <v>2.8506747048981373E-4</v>
      </c>
    </row>
    <row r="1343" spans="1:3" x14ac:dyDescent="0.25">
      <c r="A1343" s="27">
        <v>1319</v>
      </c>
      <c r="B1343" s="27">
        <v>0.10825845038906334</v>
      </c>
      <c r="C1343" s="27">
        <v>3.6775472422637234E-2</v>
      </c>
    </row>
    <row r="1344" spans="1:3" x14ac:dyDescent="0.25">
      <c r="A1344" s="27">
        <v>1320</v>
      </c>
      <c r="B1344" s="27">
        <v>0.10054964237886077</v>
      </c>
      <c r="C1344" s="27">
        <v>4.4336721257502876E-2</v>
      </c>
    </row>
    <row r="1345" spans="1:3" x14ac:dyDescent="0.25">
      <c r="A1345" s="27">
        <v>1321</v>
      </c>
      <c r="B1345" s="27">
        <v>0.11297829301736043</v>
      </c>
      <c r="C1345" s="27">
        <v>3.1908070619003193E-2</v>
      </c>
    </row>
    <row r="1346" spans="1:3" x14ac:dyDescent="0.25">
      <c r="A1346" s="27">
        <v>1322</v>
      </c>
      <c r="B1346" s="27">
        <v>9.9417439213637659E-2</v>
      </c>
      <c r="C1346" s="27">
        <v>4.5451776078112849E-2</v>
      </c>
    </row>
    <row r="1347" spans="1:3" x14ac:dyDescent="0.25">
      <c r="A1347" s="27">
        <v>1323</v>
      </c>
      <c r="B1347" s="27">
        <v>0.10014455861001742</v>
      </c>
      <c r="C1347" s="27">
        <v>4.4470826005367198E-2</v>
      </c>
    </row>
    <row r="1348" spans="1:3" x14ac:dyDescent="0.25">
      <c r="A1348" s="27">
        <v>1324</v>
      </c>
      <c r="B1348" s="27">
        <v>0.10464180096546596</v>
      </c>
      <c r="C1348" s="27">
        <v>3.9962515581296626E-2</v>
      </c>
    </row>
    <row r="1349" spans="1:3" x14ac:dyDescent="0.25">
      <c r="A1349" s="27">
        <v>1325</v>
      </c>
      <c r="B1349" s="27">
        <v>0.10390994438319899</v>
      </c>
      <c r="C1349" s="27">
        <v>4.0655273008105355E-2</v>
      </c>
    </row>
    <row r="1350" spans="1:3" x14ac:dyDescent="0.25">
      <c r="A1350" s="27">
        <v>1326</v>
      </c>
      <c r="B1350" s="27">
        <v>0.10087630636119393</v>
      </c>
      <c r="C1350" s="27">
        <v>4.3647930622648073E-2</v>
      </c>
    </row>
    <row r="1351" spans="1:3" x14ac:dyDescent="0.25">
      <c r="A1351" s="27">
        <v>1327</v>
      </c>
      <c r="B1351" s="27">
        <v>9.9426801786734562E-2</v>
      </c>
      <c r="C1351" s="27">
        <v>4.5028945924353928E-2</v>
      </c>
    </row>
    <row r="1352" spans="1:3" x14ac:dyDescent="0.25">
      <c r="A1352" s="27">
        <v>1328</v>
      </c>
      <c r="B1352" s="27">
        <v>0.10033610251321479</v>
      </c>
      <c r="C1352" s="27">
        <v>4.4063357675719089E-2</v>
      </c>
    </row>
    <row r="1353" spans="1:3" x14ac:dyDescent="0.25">
      <c r="A1353" s="27">
        <v>1329</v>
      </c>
      <c r="B1353" s="27">
        <v>0.10403167832638599</v>
      </c>
      <c r="C1353" s="27">
        <v>4.0314753109059076E-2</v>
      </c>
    </row>
    <row r="1354" spans="1:3" x14ac:dyDescent="0.25">
      <c r="A1354" s="27">
        <v>1330</v>
      </c>
      <c r="B1354" s="27">
        <v>0.1126237856443789</v>
      </c>
      <c r="C1354" s="27">
        <v>3.1691060992583356E-2</v>
      </c>
    </row>
    <row r="1355" spans="1:3" x14ac:dyDescent="0.25">
      <c r="A1355" s="27">
        <v>1331</v>
      </c>
      <c r="B1355" s="27">
        <v>0.1063698926393717</v>
      </c>
      <c r="C1355" s="27">
        <v>3.7743774478354961E-2</v>
      </c>
    </row>
    <row r="1356" spans="1:3" x14ac:dyDescent="0.25">
      <c r="A1356" s="27">
        <v>1332</v>
      </c>
      <c r="B1356" s="27">
        <v>0.10170167138446137</v>
      </c>
      <c r="C1356" s="27">
        <v>4.2403132108988412E-2</v>
      </c>
    </row>
    <row r="1357" spans="1:3" x14ac:dyDescent="0.25">
      <c r="A1357" s="27">
        <v>1333</v>
      </c>
      <c r="B1357" s="27">
        <v>0.10085479737298061</v>
      </c>
      <c r="C1357" s="27">
        <v>4.3242424849241623E-2</v>
      </c>
    </row>
    <row r="1358" spans="1:3" x14ac:dyDescent="0.25">
      <c r="A1358" s="27">
        <v>1334</v>
      </c>
      <c r="B1358" s="27">
        <v>0.10077910239193615</v>
      </c>
      <c r="C1358" s="27">
        <v>4.3309567558802761E-2</v>
      </c>
    </row>
    <row r="1359" spans="1:3" x14ac:dyDescent="0.25">
      <c r="A1359" s="27">
        <v>1335</v>
      </c>
      <c r="B1359" s="27">
        <v>9.9946982615985558E-2</v>
      </c>
      <c r="C1359" s="27">
        <v>4.4057300039260699E-2</v>
      </c>
    </row>
    <row r="1360" spans="1:3" x14ac:dyDescent="0.25">
      <c r="A1360" s="27">
        <v>1336</v>
      </c>
      <c r="B1360" s="27">
        <v>0.12294458677861303</v>
      </c>
      <c r="C1360" s="27">
        <v>2.1012560861159324E-2</v>
      </c>
    </row>
    <row r="1361" spans="1:3" x14ac:dyDescent="0.25">
      <c r="A1361" s="27">
        <v>1337</v>
      </c>
      <c r="B1361" s="27">
        <v>0.10107928434449998</v>
      </c>
      <c r="C1361" s="27">
        <v>4.2827981700170659E-2</v>
      </c>
    </row>
    <row r="1362" spans="1:3" x14ac:dyDescent="0.25">
      <c r="A1362" s="27">
        <v>1338</v>
      </c>
      <c r="B1362" s="27">
        <v>0.11401001574680862</v>
      </c>
      <c r="C1362" s="27">
        <v>2.9795680566313862E-2</v>
      </c>
    </row>
    <row r="1363" spans="1:3" x14ac:dyDescent="0.25">
      <c r="A1363" s="27">
        <v>1339</v>
      </c>
      <c r="B1363" s="27">
        <v>9.9906013919062259E-2</v>
      </c>
      <c r="C1363" s="27">
        <v>4.3884835754140344E-2</v>
      </c>
    </row>
    <row r="1364" spans="1:3" x14ac:dyDescent="0.25">
      <c r="A1364" s="27">
        <v>1340</v>
      </c>
      <c r="B1364" s="27">
        <v>0.10008441272640052</v>
      </c>
      <c r="C1364" s="27">
        <v>4.3610601936356089E-2</v>
      </c>
    </row>
    <row r="1365" spans="1:3" x14ac:dyDescent="0.25">
      <c r="A1365" s="27">
        <v>1341</v>
      </c>
      <c r="B1365" s="27">
        <v>9.9098929832983434E-2</v>
      </c>
      <c r="C1365" s="27">
        <v>4.4557786584927012E-2</v>
      </c>
    </row>
    <row r="1366" spans="1:3" x14ac:dyDescent="0.25">
      <c r="A1366" s="27">
        <v>1342</v>
      </c>
      <c r="B1366" s="27">
        <v>0.10400624578151141</v>
      </c>
      <c r="C1366" s="27">
        <v>3.9633286207535146E-2</v>
      </c>
    </row>
    <row r="1367" spans="1:3" x14ac:dyDescent="0.25">
      <c r="A1367" s="27">
        <v>1343</v>
      </c>
      <c r="B1367" s="27">
        <v>0.13338138314479589</v>
      </c>
      <c r="C1367" s="27">
        <v>1.0149614159786324E-2</v>
      </c>
    </row>
    <row r="1368" spans="1:3" x14ac:dyDescent="0.25">
      <c r="A1368" s="27">
        <v>1344</v>
      </c>
      <c r="B1368" s="27">
        <v>0.10459250398212276</v>
      </c>
      <c r="C1368" s="27">
        <v>3.8816850482508089E-2</v>
      </c>
    </row>
    <row r="1369" spans="1:3" x14ac:dyDescent="0.25">
      <c r="A1369" s="27">
        <v>1345</v>
      </c>
      <c r="B1369" s="27">
        <v>0.10326317667510131</v>
      </c>
      <c r="C1369" s="27">
        <v>4.0135651315246837E-2</v>
      </c>
    </row>
    <row r="1370" spans="1:3" x14ac:dyDescent="0.25">
      <c r="A1370" s="27">
        <v>1346</v>
      </c>
      <c r="B1370" s="27">
        <v>0.10239132021189405</v>
      </c>
      <c r="C1370" s="27">
        <v>4.0953389685716865E-2</v>
      </c>
    </row>
    <row r="1371" spans="1:3" x14ac:dyDescent="0.25">
      <c r="A1371" s="27">
        <v>1347</v>
      </c>
      <c r="B1371" s="27">
        <v>0.11556256983902108</v>
      </c>
      <c r="C1371" s="27">
        <v>2.7607227717061367E-2</v>
      </c>
    </row>
    <row r="1372" spans="1:3" x14ac:dyDescent="0.25">
      <c r="A1372" s="27">
        <v>1348</v>
      </c>
      <c r="B1372" s="27">
        <v>0.10424239924001956</v>
      </c>
      <c r="C1372" s="27">
        <v>3.8924628959546612E-2</v>
      </c>
    </row>
    <row r="1373" spans="1:3" x14ac:dyDescent="0.25">
      <c r="A1373" s="27">
        <v>1349</v>
      </c>
      <c r="B1373" s="27">
        <v>0.10485419699972234</v>
      </c>
      <c r="C1373" s="27">
        <v>3.8265069055323536E-2</v>
      </c>
    </row>
    <row r="1374" spans="1:3" x14ac:dyDescent="0.25">
      <c r="A1374" s="27">
        <v>1350</v>
      </c>
      <c r="B1374" s="27">
        <v>0.10313146414096465</v>
      </c>
      <c r="C1374" s="27">
        <v>3.988913082471042E-2</v>
      </c>
    </row>
    <row r="1375" spans="1:3" x14ac:dyDescent="0.25">
      <c r="A1375" s="27">
        <v>1351</v>
      </c>
      <c r="B1375" s="27">
        <v>0.14478373986895973</v>
      </c>
      <c r="C1375" s="27">
        <v>-1.9265970118168829E-3</v>
      </c>
    </row>
    <row r="1376" spans="1:3" x14ac:dyDescent="0.25">
      <c r="A1376" s="27">
        <v>1352</v>
      </c>
      <c r="B1376" s="27">
        <v>0.10339858506807892</v>
      </c>
      <c r="C1376" s="27">
        <v>3.932633162944052E-2</v>
      </c>
    </row>
    <row r="1377" spans="1:3" x14ac:dyDescent="0.25">
      <c r="A1377" s="27">
        <v>1353</v>
      </c>
      <c r="B1377" s="27">
        <v>0.11524413339213536</v>
      </c>
      <c r="C1377" s="27">
        <v>2.7322058053893136E-2</v>
      </c>
    </row>
    <row r="1378" spans="1:3" x14ac:dyDescent="0.25">
      <c r="A1378" s="27">
        <v>1354</v>
      </c>
      <c r="B1378" s="27">
        <v>9.9336642515045218E-2</v>
      </c>
      <c r="C1378" s="27">
        <v>4.3229548930983283E-2</v>
      </c>
    </row>
    <row r="1379" spans="1:3" x14ac:dyDescent="0.25">
      <c r="A1379" s="27">
        <v>1355</v>
      </c>
      <c r="B1379" s="27">
        <v>9.9615160581492557E-2</v>
      </c>
      <c r="C1379" s="27">
        <v>4.2887937311939905E-2</v>
      </c>
    </row>
    <row r="1380" spans="1:3" x14ac:dyDescent="0.25">
      <c r="A1380" s="27">
        <v>1356</v>
      </c>
      <c r="B1380" s="27">
        <v>0.10321412157811102</v>
      </c>
      <c r="C1380" s="27">
        <v>3.9209168818789192E-2</v>
      </c>
    </row>
    <row r="1381" spans="1:3" x14ac:dyDescent="0.25">
      <c r="A1381" s="27">
        <v>1357</v>
      </c>
      <c r="B1381" s="27">
        <v>0.11350933399755495</v>
      </c>
      <c r="C1381" s="27">
        <v>2.8758707239558451E-2</v>
      </c>
    </row>
    <row r="1382" spans="1:3" x14ac:dyDescent="0.25">
      <c r="A1382" s="27">
        <v>1358</v>
      </c>
      <c r="B1382" s="27">
        <v>0.10088998321150795</v>
      </c>
      <c r="C1382" s="27">
        <v>4.133223901071427E-2</v>
      </c>
    </row>
    <row r="1383" spans="1:3" x14ac:dyDescent="0.25">
      <c r="A1383" s="27">
        <v>1359</v>
      </c>
      <c r="B1383" s="27">
        <v>0.1055582338392517</v>
      </c>
      <c r="C1383" s="27">
        <v>3.6550476049418884E-2</v>
      </c>
    </row>
    <row r="1384" spans="1:3" x14ac:dyDescent="0.25">
      <c r="A1384" s="27">
        <v>1360</v>
      </c>
      <c r="B1384" s="27">
        <v>9.9646988118277616E-2</v>
      </c>
      <c r="C1384" s="27">
        <v>4.2387560826060197E-2</v>
      </c>
    </row>
    <row r="1385" spans="1:3" x14ac:dyDescent="0.25">
      <c r="A1385" s="27">
        <v>1361</v>
      </c>
      <c r="B1385" s="27">
        <v>0.10291813683454228</v>
      </c>
      <c r="C1385" s="27">
        <v>3.9096868524514536E-2</v>
      </c>
    </row>
    <row r="1386" spans="1:3" x14ac:dyDescent="0.25">
      <c r="A1386" s="27">
        <v>1362</v>
      </c>
      <c r="B1386" s="27">
        <v>0.10079261014713141</v>
      </c>
      <c r="C1386" s="27">
        <v>4.1117204176476005E-2</v>
      </c>
    </row>
    <row r="1387" spans="1:3" x14ac:dyDescent="0.25">
      <c r="A1387" s="27">
        <v>1363</v>
      </c>
      <c r="B1387" s="27">
        <v>0.10785347375745394</v>
      </c>
      <c r="C1387" s="27">
        <v>3.3892420797429379E-2</v>
      </c>
    </row>
    <row r="1388" spans="1:3" x14ac:dyDescent="0.25">
      <c r="A1388" s="27">
        <v>1364</v>
      </c>
      <c r="B1388" s="27">
        <v>9.9427416996268281E-2</v>
      </c>
      <c r="C1388" s="27">
        <v>4.2304866468298646E-2</v>
      </c>
    </row>
    <row r="1389" spans="1:3" x14ac:dyDescent="0.25">
      <c r="A1389" s="27">
        <v>1365</v>
      </c>
      <c r="B1389" s="27">
        <v>0.10091032736201072</v>
      </c>
      <c r="C1389" s="27">
        <v>4.0756339304655942E-2</v>
      </c>
    </row>
    <row r="1390" spans="1:3" x14ac:dyDescent="0.25">
      <c r="A1390" s="27">
        <v>1366</v>
      </c>
      <c r="B1390" s="27">
        <v>0.11552858151183158</v>
      </c>
      <c r="C1390" s="27">
        <v>2.6102319775722069E-2</v>
      </c>
    </row>
    <row r="1391" spans="1:3" x14ac:dyDescent="0.25">
      <c r="A1391" s="27">
        <v>1367</v>
      </c>
      <c r="B1391" s="27">
        <v>0.10218525298748725</v>
      </c>
      <c r="C1391" s="27">
        <v>3.9371875425050676E-2</v>
      </c>
    </row>
    <row r="1392" spans="1:3" x14ac:dyDescent="0.25">
      <c r="A1392" s="27">
        <v>1368</v>
      </c>
      <c r="B1392" s="27">
        <v>9.9686099947771861E-2</v>
      </c>
      <c r="C1392" s="27">
        <v>4.18007106037869E-2</v>
      </c>
    </row>
    <row r="1393" spans="1:3" x14ac:dyDescent="0.25">
      <c r="A1393" s="27">
        <v>1369</v>
      </c>
      <c r="B1393" s="27">
        <v>0.10121650577678572</v>
      </c>
      <c r="C1393" s="27">
        <v>4.0197635637355691E-2</v>
      </c>
    </row>
    <row r="1394" spans="1:3" x14ac:dyDescent="0.25">
      <c r="A1394" s="27">
        <v>1370</v>
      </c>
      <c r="B1394" s="27">
        <v>0.10163550773402641</v>
      </c>
      <c r="C1394" s="27">
        <v>3.9638730493120417E-2</v>
      </c>
    </row>
    <row r="1395" spans="1:3" x14ac:dyDescent="0.25">
      <c r="A1395" s="27">
        <v>1371</v>
      </c>
      <c r="B1395" s="27">
        <v>0.10342922589499463</v>
      </c>
      <c r="C1395" s="27">
        <v>3.7675068583532964E-2</v>
      </c>
    </row>
    <row r="1396" spans="1:3" x14ac:dyDescent="0.25">
      <c r="A1396" s="27">
        <v>1372</v>
      </c>
      <c r="B1396" s="27">
        <v>0.12028960991211304</v>
      </c>
      <c r="C1396" s="27">
        <v>2.0792910052394475E-2</v>
      </c>
    </row>
    <row r="1397" spans="1:3" x14ac:dyDescent="0.25">
      <c r="A1397" s="27">
        <v>1373</v>
      </c>
      <c r="B1397" s="27">
        <v>0.10198743654716562</v>
      </c>
      <c r="C1397" s="27">
        <v>3.8921654361925281E-2</v>
      </c>
    </row>
    <row r="1398" spans="1:3" x14ac:dyDescent="0.25">
      <c r="A1398" s="27">
        <v>1374</v>
      </c>
      <c r="B1398" s="27">
        <v>0.12209208305612278</v>
      </c>
      <c r="C1398" s="27">
        <v>1.8648657684617945E-2</v>
      </c>
    </row>
    <row r="1399" spans="1:3" x14ac:dyDescent="0.25">
      <c r="A1399" s="27">
        <v>1375</v>
      </c>
      <c r="B1399" s="27">
        <v>0.10799229076841388</v>
      </c>
      <c r="C1399" s="27">
        <v>3.2734329550043184E-2</v>
      </c>
    </row>
    <row r="1400" spans="1:3" x14ac:dyDescent="0.25">
      <c r="A1400" s="27">
        <v>1376</v>
      </c>
      <c r="B1400" s="27">
        <v>9.9059552933729145E-2</v>
      </c>
      <c r="C1400" s="27">
        <v>4.1565447066270855E-2</v>
      </c>
    </row>
    <row r="1401" spans="1:3" x14ac:dyDescent="0.25">
      <c r="A1401" s="27">
        <v>1377</v>
      </c>
      <c r="B1401" s="27">
        <v>9.9171848461986331E-2</v>
      </c>
      <c r="C1401" s="27">
        <v>4.1253683452907294E-2</v>
      </c>
    </row>
    <row r="1402" spans="1:3" x14ac:dyDescent="0.25">
      <c r="A1402" s="27">
        <v>1378</v>
      </c>
      <c r="B1402" s="27">
        <v>0.10382299349580697</v>
      </c>
      <c r="C1402" s="27">
        <v>3.6521455020132945E-2</v>
      </c>
    </row>
    <row r="1403" spans="1:3" x14ac:dyDescent="0.25">
      <c r="A1403" s="27">
        <v>1379</v>
      </c>
      <c r="B1403" s="27">
        <v>0.10300547794975422</v>
      </c>
      <c r="C1403" s="27">
        <v>3.7284777751697071E-2</v>
      </c>
    </row>
    <row r="1404" spans="1:3" x14ac:dyDescent="0.25">
      <c r="A1404" s="27">
        <v>1380</v>
      </c>
      <c r="B1404" s="27">
        <v>9.8580765635978035E-2</v>
      </c>
      <c r="C1404" s="27">
        <v>4.1419234364021978E-2</v>
      </c>
    </row>
    <row r="1405" spans="1:3" x14ac:dyDescent="0.25">
      <c r="A1405" s="27">
        <v>1381</v>
      </c>
      <c r="B1405" s="27">
        <v>9.9161205010764239E-2</v>
      </c>
      <c r="C1405" s="27">
        <v>4.0838794989235774E-2</v>
      </c>
    </row>
    <row r="1406" spans="1:3" x14ac:dyDescent="0.25">
      <c r="A1406" s="27">
        <v>1382</v>
      </c>
      <c r="B1406" s="27">
        <v>0.10113812583337554</v>
      </c>
      <c r="C1406" s="27">
        <v>3.8825041754101439E-2</v>
      </c>
    </row>
    <row r="1407" spans="1:3" x14ac:dyDescent="0.25">
      <c r="A1407" s="27">
        <v>1383</v>
      </c>
      <c r="B1407" s="27">
        <v>0.10126238450202169</v>
      </c>
      <c r="C1407" s="27">
        <v>3.86241939478838E-2</v>
      </c>
    </row>
    <row r="1408" spans="1:3" x14ac:dyDescent="0.25">
      <c r="A1408" s="27">
        <v>1384</v>
      </c>
      <c r="B1408" s="27">
        <v>9.9641794271808512E-2</v>
      </c>
      <c r="C1408" s="27">
        <v>4.0188714202767775E-2</v>
      </c>
    </row>
    <row r="1409" spans="1:3" x14ac:dyDescent="0.25">
      <c r="A1409" s="27">
        <v>1385</v>
      </c>
      <c r="B1409" s="27">
        <v>0.10330780260370884</v>
      </c>
      <c r="C1409" s="27">
        <v>3.6374737078830849E-2</v>
      </c>
    </row>
    <row r="1410" spans="1:3" x14ac:dyDescent="0.25">
      <c r="A1410" s="27">
        <v>1386</v>
      </c>
      <c r="B1410" s="27">
        <v>0.1079779807342116</v>
      </c>
      <c r="C1410" s="27">
        <v>3.1686823735062139E-2</v>
      </c>
    </row>
    <row r="1411" spans="1:3" x14ac:dyDescent="0.25">
      <c r="A1411" s="27">
        <v>1387</v>
      </c>
      <c r="B1411" s="27">
        <v>0.10501803395607885</v>
      </c>
      <c r="C1411" s="27">
        <v>3.4621605683560777E-2</v>
      </c>
    </row>
    <row r="1412" spans="1:3" x14ac:dyDescent="0.25">
      <c r="A1412" s="27">
        <v>1388</v>
      </c>
      <c r="B1412" s="27">
        <v>9.9635628061388579E-2</v>
      </c>
      <c r="C1412" s="27">
        <v>4.000401157825105E-2</v>
      </c>
    </row>
    <row r="1413" spans="1:3" x14ac:dyDescent="0.25">
      <c r="A1413" s="27">
        <v>1389</v>
      </c>
      <c r="B1413" s="27">
        <v>0.10484557570146708</v>
      </c>
      <c r="C1413" s="27">
        <v>3.4577501221609852E-2</v>
      </c>
    </row>
    <row r="1414" spans="1:3" x14ac:dyDescent="0.25">
      <c r="A1414" s="27">
        <v>1390</v>
      </c>
      <c r="B1414" s="27">
        <v>0.10303406435722928</v>
      </c>
      <c r="C1414" s="27">
        <v>3.6359875036710121E-2</v>
      </c>
    </row>
    <row r="1415" spans="1:3" x14ac:dyDescent="0.25">
      <c r="A1415" s="27">
        <v>1391</v>
      </c>
      <c r="B1415" s="27">
        <v>0.12378238794487714</v>
      </c>
      <c r="C1415" s="27">
        <v>1.5458118384236774E-2</v>
      </c>
    </row>
    <row r="1416" spans="1:3" x14ac:dyDescent="0.25">
      <c r="A1416" s="27">
        <v>1392</v>
      </c>
      <c r="B1416" s="27">
        <v>0.10090330120398985</v>
      </c>
      <c r="C1416" s="27">
        <v>3.8320259706318055E-2</v>
      </c>
    </row>
    <row r="1417" spans="1:3" x14ac:dyDescent="0.25">
      <c r="A1417" s="27">
        <v>1393</v>
      </c>
      <c r="B1417" s="27">
        <v>0.10906493758864874</v>
      </c>
      <c r="C1417" s="27">
        <v>3.0150748685861067E-2</v>
      </c>
    </row>
    <row r="1418" spans="1:3" x14ac:dyDescent="0.25">
      <c r="A1418" s="27">
        <v>1394</v>
      </c>
      <c r="B1418" s="27">
        <v>0.10271871746909104</v>
      </c>
      <c r="C1418" s="27">
        <v>3.6491172345474929E-2</v>
      </c>
    </row>
    <row r="1419" spans="1:3" x14ac:dyDescent="0.25">
      <c r="A1419" s="27">
        <v>1395</v>
      </c>
      <c r="B1419" s="27">
        <v>0.14470591341039771</v>
      </c>
      <c r="C1419" s="27">
        <v>-5.5364409075918664E-3</v>
      </c>
    </row>
    <row r="1420" spans="1:3" x14ac:dyDescent="0.25">
      <c r="A1420" s="27">
        <v>1396</v>
      </c>
      <c r="B1420" s="27">
        <v>0.10751909803432122</v>
      </c>
      <c r="C1420" s="27">
        <v>3.1603217558582614E-2</v>
      </c>
    </row>
    <row r="1421" spans="1:3" x14ac:dyDescent="0.25">
      <c r="A1421" s="27">
        <v>1397</v>
      </c>
      <c r="B1421" s="27">
        <v>0.1023194678466389</v>
      </c>
      <c r="C1421" s="27">
        <v>3.6791421264250196E-2</v>
      </c>
    </row>
    <row r="1422" spans="1:3" x14ac:dyDescent="0.25">
      <c r="A1422" s="27">
        <v>1398</v>
      </c>
      <c r="B1422" s="27">
        <v>0.10114759753781036</v>
      </c>
      <c r="C1422" s="27">
        <v>3.7889835617269857E-2</v>
      </c>
    </row>
    <row r="1423" spans="1:3" x14ac:dyDescent="0.25">
      <c r="A1423" s="27">
        <v>1399</v>
      </c>
      <c r="B1423" s="27">
        <v>0.10364002851495188</v>
      </c>
      <c r="C1423" s="27">
        <v>3.5382407382484021E-2</v>
      </c>
    </row>
    <row r="1424" spans="1:3" x14ac:dyDescent="0.25">
      <c r="A1424" s="27">
        <v>1400</v>
      </c>
      <c r="B1424" s="27">
        <v>0.11465136536918906</v>
      </c>
      <c r="C1424" s="27">
        <v>2.4352784008404307E-2</v>
      </c>
    </row>
    <row r="1425" spans="1:3" x14ac:dyDescent="0.25">
      <c r="A1425" s="27">
        <v>1401</v>
      </c>
      <c r="B1425" s="27">
        <v>0.10126148427748209</v>
      </c>
      <c r="C1425" s="27">
        <v>3.7721566569975537E-2</v>
      </c>
    </row>
    <row r="1426" spans="1:3" x14ac:dyDescent="0.25">
      <c r="A1426" s="27">
        <v>1402</v>
      </c>
      <c r="B1426" s="27">
        <v>0.10664302959609565</v>
      </c>
      <c r="C1426" s="27">
        <v>3.224585929279325E-2</v>
      </c>
    </row>
    <row r="1427" spans="1:3" x14ac:dyDescent="0.25">
      <c r="A1427" s="27">
        <v>1403</v>
      </c>
      <c r="B1427" s="27">
        <v>0.10087656559786533</v>
      </c>
      <c r="C1427" s="27">
        <v>3.8012323291023567E-2</v>
      </c>
    </row>
    <row r="1428" spans="1:3" x14ac:dyDescent="0.25">
      <c r="A1428" s="27">
        <v>1404</v>
      </c>
      <c r="B1428" s="27">
        <v>9.9626377499807892E-2</v>
      </c>
      <c r="C1428" s="27">
        <v>3.9183820800475402E-2</v>
      </c>
    </row>
    <row r="1429" spans="1:3" x14ac:dyDescent="0.25">
      <c r="A1429" s="27">
        <v>1405</v>
      </c>
      <c r="B1429" s="27">
        <v>0.10568891551797521</v>
      </c>
      <c r="C1429" s="27">
        <v>3.3089304933552E-2</v>
      </c>
    </row>
    <row r="1430" spans="1:3" x14ac:dyDescent="0.25">
      <c r="A1430" s="27">
        <v>1406</v>
      </c>
      <c r="B1430" s="27">
        <v>0.11078199980071204</v>
      </c>
      <c r="C1430" s="27">
        <v>2.7988949919958345E-2</v>
      </c>
    </row>
    <row r="1431" spans="1:3" x14ac:dyDescent="0.25">
      <c r="A1431" s="27">
        <v>1407</v>
      </c>
      <c r="B1431" s="27">
        <v>0.10174466495845395</v>
      </c>
      <c r="C1431" s="27">
        <v>3.6965012460900878E-2</v>
      </c>
    </row>
    <row r="1432" spans="1:3" x14ac:dyDescent="0.25">
      <c r="A1432" s="27">
        <v>1408</v>
      </c>
      <c r="B1432" s="27">
        <v>0.10036299608564302</v>
      </c>
      <c r="C1432" s="27">
        <v>3.825086530049561E-2</v>
      </c>
    </row>
    <row r="1433" spans="1:3" x14ac:dyDescent="0.25">
      <c r="A1433" s="27">
        <v>1409</v>
      </c>
      <c r="B1433" s="27">
        <v>0.11600171763994195</v>
      </c>
      <c r="C1433" s="27">
        <v>2.2598639090726388E-2</v>
      </c>
    </row>
    <row r="1434" spans="1:3" x14ac:dyDescent="0.25">
      <c r="A1434" s="27">
        <v>1410</v>
      </c>
      <c r="B1434" s="27">
        <v>0.10377650518092035</v>
      </c>
      <c r="C1434" s="27">
        <v>3.481369792541178E-2</v>
      </c>
    </row>
    <row r="1435" spans="1:3" x14ac:dyDescent="0.25">
      <c r="A1435" s="27">
        <v>1411</v>
      </c>
      <c r="B1435" s="27">
        <v>0.10123610898270112</v>
      </c>
      <c r="C1435" s="27">
        <v>3.7332020347552911E-2</v>
      </c>
    </row>
    <row r="1436" spans="1:3" x14ac:dyDescent="0.25">
      <c r="A1436" s="27">
        <v>1412</v>
      </c>
      <c r="B1436" s="27">
        <v>0.11214347826939539</v>
      </c>
      <c r="C1436" s="27">
        <v>2.6354373882113535E-2</v>
      </c>
    </row>
    <row r="1437" spans="1:3" x14ac:dyDescent="0.25">
      <c r="A1437" s="27">
        <v>1413</v>
      </c>
      <c r="B1437" s="27">
        <v>0.14478373986895973</v>
      </c>
      <c r="C1437" s="27">
        <v>-6.3222014074212629E-3</v>
      </c>
    </row>
    <row r="1438" spans="1:3" x14ac:dyDescent="0.25">
      <c r="A1438" s="27">
        <v>1414</v>
      </c>
      <c r="B1438" s="27">
        <v>0.10173749058357306</v>
      </c>
      <c r="C1438" s="27">
        <v>3.6724047877965404E-2</v>
      </c>
    </row>
    <row r="1439" spans="1:3" x14ac:dyDescent="0.25">
      <c r="A1439" s="27">
        <v>1415</v>
      </c>
      <c r="B1439" s="27">
        <v>0.10196697710256464</v>
      </c>
      <c r="C1439" s="27">
        <v>3.6469504982125922E-2</v>
      </c>
    </row>
    <row r="1440" spans="1:3" x14ac:dyDescent="0.25">
      <c r="A1440" s="27">
        <v>1416</v>
      </c>
      <c r="B1440" s="27">
        <v>0.10172734750184489</v>
      </c>
      <c r="C1440" s="27">
        <v>3.6707734183451746E-2</v>
      </c>
    </row>
    <row r="1441" spans="1:3" x14ac:dyDescent="0.25">
      <c r="A1441" s="27">
        <v>1417</v>
      </c>
      <c r="B1441" s="27">
        <v>0.10005390394485571</v>
      </c>
      <c r="C1441" s="27">
        <v>3.8274626314510299E-2</v>
      </c>
    </row>
    <row r="1442" spans="1:3" x14ac:dyDescent="0.25">
      <c r="A1442" s="27">
        <v>1418</v>
      </c>
      <c r="B1442" s="27">
        <v>0.10070993495547027</v>
      </c>
      <c r="C1442" s="27">
        <v>3.753891297079702E-2</v>
      </c>
    </row>
    <row r="1443" spans="1:3" x14ac:dyDescent="0.25">
      <c r="A1443" s="27">
        <v>1419</v>
      </c>
      <c r="B1443" s="27">
        <v>9.9264241586170074E-2</v>
      </c>
      <c r="C1443" s="27">
        <v>3.8971052531476993E-2</v>
      </c>
    </row>
    <row r="1444" spans="1:3" x14ac:dyDescent="0.25">
      <c r="A1444" s="27">
        <v>1420</v>
      </c>
      <c r="B1444" s="27">
        <v>0.10266044320909613</v>
      </c>
      <c r="C1444" s="27">
        <v>3.5568498475569074E-2</v>
      </c>
    </row>
    <row r="1445" spans="1:3" x14ac:dyDescent="0.25">
      <c r="A1445" s="27">
        <v>1421</v>
      </c>
      <c r="B1445" s="27">
        <v>0.10379289155017903</v>
      </c>
      <c r="C1445" s="27">
        <v>3.4376995434873839E-2</v>
      </c>
    </row>
    <row r="1446" spans="1:3" x14ac:dyDescent="0.25">
      <c r="A1446" s="27">
        <v>1422</v>
      </c>
      <c r="B1446" s="27">
        <v>0.10155760155971377</v>
      </c>
      <c r="C1446" s="27">
        <v>3.6556608267643453E-2</v>
      </c>
    </row>
    <row r="1447" spans="1:3" x14ac:dyDescent="0.25">
      <c r="A1447" s="27">
        <v>1423</v>
      </c>
      <c r="B1447" s="27">
        <v>9.8920493387691141E-2</v>
      </c>
      <c r="C1447" s="27">
        <v>3.9139208104846182E-2</v>
      </c>
    </row>
    <row r="1448" spans="1:3" x14ac:dyDescent="0.25">
      <c r="A1448" s="27">
        <v>1424</v>
      </c>
      <c r="B1448" s="27">
        <v>9.8580765635978035E-2</v>
      </c>
      <c r="C1448" s="27">
        <v>3.9263845892844013E-2</v>
      </c>
    </row>
    <row r="1449" spans="1:3" x14ac:dyDescent="0.25">
      <c r="A1449" s="27">
        <v>1425</v>
      </c>
      <c r="B1449" s="27">
        <v>0.10488936419834875</v>
      </c>
      <c r="C1449" s="27">
        <v>3.2951988207372954E-2</v>
      </c>
    </row>
    <row r="1450" spans="1:3" x14ac:dyDescent="0.25">
      <c r="A1450" s="27">
        <v>1426</v>
      </c>
      <c r="B1450" s="27">
        <v>0.10249903906916376</v>
      </c>
      <c r="C1450" s="27">
        <v>3.5310148209988165E-2</v>
      </c>
    </row>
    <row r="1451" spans="1:3" x14ac:dyDescent="0.25">
      <c r="A1451" s="27">
        <v>1427</v>
      </c>
      <c r="B1451" s="27">
        <v>0.10072736399635993</v>
      </c>
      <c r="C1451" s="27">
        <v>3.7050413781417851E-2</v>
      </c>
    </row>
    <row r="1452" spans="1:3" x14ac:dyDescent="0.25">
      <c r="A1452" s="27">
        <v>1428</v>
      </c>
      <c r="B1452" s="27">
        <v>0.10439388494306887</v>
      </c>
      <c r="C1452" s="27">
        <v>3.3311033089718028E-2</v>
      </c>
    </row>
    <row r="1453" spans="1:3" x14ac:dyDescent="0.25">
      <c r="A1453" s="27">
        <v>1429</v>
      </c>
      <c r="B1453" s="27">
        <v>0.10393808101285862</v>
      </c>
      <c r="C1453" s="27">
        <v>3.3762453746499665E-2</v>
      </c>
    </row>
    <row r="1454" spans="1:3" x14ac:dyDescent="0.25">
      <c r="A1454" s="27">
        <v>1430</v>
      </c>
      <c r="B1454" s="27">
        <v>9.8954878787662098E-2</v>
      </c>
      <c r="C1454" s="27">
        <v>3.8696943074686074E-2</v>
      </c>
    </row>
    <row r="1455" spans="1:3" x14ac:dyDescent="0.25">
      <c r="A1455" s="27">
        <v>1431</v>
      </c>
      <c r="B1455" s="27">
        <v>0.13246507984146808</v>
      </c>
      <c r="C1455" s="27">
        <v>5.0865020017231144E-3</v>
      </c>
    </row>
    <row r="1456" spans="1:3" x14ac:dyDescent="0.25">
      <c r="A1456" s="27">
        <v>1432</v>
      </c>
      <c r="B1456" s="27">
        <v>9.9353677844336463E-2</v>
      </c>
      <c r="C1456" s="27">
        <v>3.8192790557150524E-2</v>
      </c>
    </row>
    <row r="1457" spans="1:3" x14ac:dyDescent="0.25">
      <c r="A1457" s="27">
        <v>1433</v>
      </c>
      <c r="B1457" s="27">
        <v>0.10409797903416934</v>
      </c>
      <c r="C1457" s="27">
        <v>3.3394064250362815E-2</v>
      </c>
    </row>
    <row r="1458" spans="1:3" x14ac:dyDescent="0.25">
      <c r="A1458" s="27">
        <v>1434</v>
      </c>
      <c r="B1458" s="27">
        <v>9.9166962540894757E-2</v>
      </c>
      <c r="C1458" s="27">
        <v>3.81328086261533E-2</v>
      </c>
    </row>
    <row r="1459" spans="1:3" x14ac:dyDescent="0.25">
      <c r="A1459" s="27">
        <v>1435</v>
      </c>
      <c r="B1459" s="27">
        <v>9.9345715540497606E-2</v>
      </c>
      <c r="C1459" s="27">
        <v>3.7778030278900379E-2</v>
      </c>
    </row>
    <row r="1460" spans="1:3" x14ac:dyDescent="0.25">
      <c r="A1460" s="27">
        <v>1436</v>
      </c>
      <c r="B1460" s="27">
        <v>0.10093316620246202</v>
      </c>
      <c r="C1460" s="27">
        <v>3.6167570898275089E-2</v>
      </c>
    </row>
    <row r="1461" spans="1:3" x14ac:dyDescent="0.25">
      <c r="A1461" s="27">
        <v>1437</v>
      </c>
      <c r="B1461" s="27">
        <v>0.10288025500626266</v>
      </c>
      <c r="C1461" s="27">
        <v>3.3969352976631145E-2</v>
      </c>
    </row>
    <row r="1462" spans="1:3" x14ac:dyDescent="0.25">
      <c r="A1462" s="27">
        <v>1438</v>
      </c>
      <c r="B1462" s="27">
        <v>0.10349061848362459</v>
      </c>
      <c r="C1462" s="27">
        <v>3.3121403374298919E-2</v>
      </c>
    </row>
    <row r="1463" spans="1:3" x14ac:dyDescent="0.25">
      <c r="A1463" s="27">
        <v>1439</v>
      </c>
      <c r="B1463" s="27">
        <v>0.10550524239440941</v>
      </c>
      <c r="C1463" s="27">
        <v>3.1092695749920476E-2</v>
      </c>
    </row>
    <row r="1464" spans="1:3" x14ac:dyDescent="0.25">
      <c r="A1464" s="27">
        <v>1440</v>
      </c>
      <c r="B1464" s="27">
        <v>0.10081967628162913</v>
      </c>
      <c r="C1464" s="27">
        <v>3.5744200370353252E-2</v>
      </c>
    </row>
    <row r="1465" spans="1:3" x14ac:dyDescent="0.25">
      <c r="A1465" s="27">
        <v>1441</v>
      </c>
      <c r="B1465" s="27">
        <v>0.10211220315697027</v>
      </c>
      <c r="C1465" s="27">
        <v>3.4442418691769214E-2</v>
      </c>
    </row>
    <row r="1466" spans="1:3" x14ac:dyDescent="0.25">
      <c r="A1466" s="27">
        <v>1442</v>
      </c>
      <c r="B1466" s="27">
        <v>9.9860232614737532E-2</v>
      </c>
      <c r="C1466" s="27">
        <v>3.6642834869925034E-2</v>
      </c>
    </row>
    <row r="1467" spans="1:3" x14ac:dyDescent="0.25">
      <c r="A1467" s="27">
        <v>1443</v>
      </c>
      <c r="B1467" s="27">
        <v>0.10161808412770537</v>
      </c>
      <c r="C1467" s="27">
        <v>3.486282402502941E-2</v>
      </c>
    </row>
    <row r="1468" spans="1:3" x14ac:dyDescent="0.25">
      <c r="A1468" s="27">
        <v>1444</v>
      </c>
      <c r="B1468" s="27">
        <v>9.9385695500664131E-2</v>
      </c>
      <c r="C1468" s="27">
        <v>3.6977940862972222E-2</v>
      </c>
    </row>
    <row r="1469" spans="1:3" x14ac:dyDescent="0.25">
      <c r="A1469" s="27">
        <v>1445</v>
      </c>
      <c r="B1469" s="27">
        <v>0.10374820354361415</v>
      </c>
      <c r="C1469" s="27">
        <v>3.2615432820022203E-2</v>
      </c>
    </row>
    <row r="1470" spans="1:3" x14ac:dyDescent="0.25">
      <c r="A1470" s="27">
        <v>1446</v>
      </c>
      <c r="B1470" s="27">
        <v>0.10385665332242307</v>
      </c>
      <c r="C1470" s="27">
        <v>3.2496032777311931E-2</v>
      </c>
    </row>
    <row r="1471" spans="1:3" x14ac:dyDescent="0.25">
      <c r="A1471" s="27">
        <v>1447</v>
      </c>
      <c r="B1471" s="27">
        <v>0.10171180993673613</v>
      </c>
      <c r="C1471" s="27">
        <v>3.4572912285486077E-2</v>
      </c>
    </row>
    <row r="1472" spans="1:3" x14ac:dyDescent="0.25">
      <c r="A1472" s="27">
        <v>1448</v>
      </c>
      <c r="B1472" s="27">
        <v>0.11205486207742715</v>
      </c>
      <c r="C1472" s="27">
        <v>2.4225064257747814E-2</v>
      </c>
    </row>
    <row r="1473" spans="1:3" x14ac:dyDescent="0.25">
      <c r="A1473" s="27">
        <v>1449</v>
      </c>
      <c r="B1473" s="27">
        <v>9.9529735581713213E-2</v>
      </c>
      <c r="C1473" s="27">
        <v>3.6717051050677518E-2</v>
      </c>
    </row>
    <row r="1474" spans="1:3" x14ac:dyDescent="0.25">
      <c r="A1474" s="27">
        <v>1450</v>
      </c>
      <c r="B1474" s="27">
        <v>0.10061369650222923</v>
      </c>
      <c r="C1474" s="27">
        <v>3.5629689741157017E-2</v>
      </c>
    </row>
    <row r="1475" spans="1:3" x14ac:dyDescent="0.25">
      <c r="A1475" s="27">
        <v>1451</v>
      </c>
      <c r="B1475" s="27">
        <v>0.13333668341626409</v>
      </c>
      <c r="C1475" s="27">
        <v>2.8640334296140546E-3</v>
      </c>
    </row>
    <row r="1476" spans="1:3" x14ac:dyDescent="0.25">
      <c r="A1476" s="27">
        <v>1452</v>
      </c>
      <c r="B1476" s="27">
        <v>9.8664618583769292E-2</v>
      </c>
      <c r="C1476" s="27">
        <v>3.7451533866321468E-2</v>
      </c>
    </row>
    <row r="1477" spans="1:3" x14ac:dyDescent="0.25">
      <c r="A1477" s="27">
        <v>1453</v>
      </c>
      <c r="B1477" s="27">
        <v>0.10065439140800526</v>
      </c>
      <c r="C1477" s="27">
        <v>3.5390489377408477E-2</v>
      </c>
    </row>
    <row r="1478" spans="1:3" x14ac:dyDescent="0.25">
      <c r="A1478" s="27">
        <v>1454</v>
      </c>
      <c r="B1478" s="27">
        <v>0.10002460858075871</v>
      </c>
      <c r="C1478" s="27">
        <v>3.6004803183947165E-2</v>
      </c>
    </row>
    <row r="1479" spans="1:3" x14ac:dyDescent="0.25">
      <c r="A1479" s="27">
        <v>1455</v>
      </c>
      <c r="B1479" s="27">
        <v>0.1042118624198615</v>
      </c>
      <c r="C1479" s="27">
        <v>3.1806374662205372E-2</v>
      </c>
    </row>
    <row r="1480" spans="1:3" x14ac:dyDescent="0.25">
      <c r="A1480" s="27">
        <v>1456</v>
      </c>
      <c r="B1480" s="27">
        <v>0.10976621850372278</v>
      </c>
      <c r="C1480" s="27">
        <v>2.625119172478646E-2</v>
      </c>
    </row>
    <row r="1481" spans="1:3" x14ac:dyDescent="0.25">
      <c r="A1481" s="27">
        <v>1457</v>
      </c>
      <c r="B1481" s="27">
        <v>0.1349137546612949</v>
      </c>
      <c r="C1481" s="27">
        <v>1.0237453387050843E-3</v>
      </c>
    </row>
    <row r="1482" spans="1:3" x14ac:dyDescent="0.25">
      <c r="A1482" s="27">
        <v>1458</v>
      </c>
      <c r="B1482" s="27">
        <v>0.10470781769935043</v>
      </c>
      <c r="C1482" s="27">
        <v>3.1102993111460378E-2</v>
      </c>
    </row>
    <row r="1483" spans="1:3" x14ac:dyDescent="0.25">
      <c r="A1483" s="27">
        <v>1459</v>
      </c>
      <c r="B1483" s="27">
        <v>0.10798425558403681</v>
      </c>
      <c r="C1483" s="27">
        <v>2.7798492019797047E-2</v>
      </c>
    </row>
    <row r="1484" spans="1:3" x14ac:dyDescent="0.25">
      <c r="A1484" s="27">
        <v>1460</v>
      </c>
      <c r="B1484" s="27">
        <v>9.8580765635978035E-2</v>
      </c>
      <c r="C1484" s="27">
        <v>3.7153306386182638E-2</v>
      </c>
    </row>
    <row r="1485" spans="1:3" x14ac:dyDescent="0.25">
      <c r="A1485" s="27">
        <v>1461</v>
      </c>
      <c r="B1485" s="27">
        <v>0.11341967706846851</v>
      </c>
      <c r="C1485" s="27">
        <v>2.2294608645817199E-2</v>
      </c>
    </row>
    <row r="1486" spans="1:3" x14ac:dyDescent="0.25">
      <c r="A1486" s="27">
        <v>1462</v>
      </c>
      <c r="B1486" s="27">
        <v>0.10229854103208366</v>
      </c>
      <c r="C1486" s="27">
        <v>3.33603736965985E-2</v>
      </c>
    </row>
    <row r="1487" spans="1:3" x14ac:dyDescent="0.25">
      <c r="A1487" s="27">
        <v>1463</v>
      </c>
      <c r="B1487" s="27">
        <v>9.946588008488573E-2</v>
      </c>
      <c r="C1487" s="27">
        <v>3.6193034643796432E-2</v>
      </c>
    </row>
    <row r="1488" spans="1:3" x14ac:dyDescent="0.25">
      <c r="A1488" s="27">
        <v>1464</v>
      </c>
      <c r="B1488" s="27">
        <v>9.9359467448893457E-2</v>
      </c>
      <c r="C1488" s="27">
        <v>3.6233752890089593E-2</v>
      </c>
    </row>
    <row r="1489" spans="1:3" x14ac:dyDescent="0.25">
      <c r="A1489" s="27">
        <v>1465</v>
      </c>
      <c r="B1489" s="27">
        <v>0.10325954783678631</v>
      </c>
      <c r="C1489" s="27">
        <v>3.2224323130955634E-2</v>
      </c>
    </row>
    <row r="1490" spans="1:3" x14ac:dyDescent="0.25">
      <c r="A1490" s="27">
        <v>1466</v>
      </c>
      <c r="B1490" s="27">
        <v>0.10713437748377494</v>
      </c>
      <c r="C1490" s="27">
        <v>2.8297540525009851E-2</v>
      </c>
    </row>
    <row r="1491" spans="1:3" x14ac:dyDescent="0.25">
      <c r="A1491" s="27">
        <v>1467</v>
      </c>
      <c r="B1491" s="27">
        <v>0.10552568034323206</v>
      </c>
      <c r="C1491" s="27">
        <v>2.9890986323434593E-2</v>
      </c>
    </row>
    <row r="1492" spans="1:3" x14ac:dyDescent="0.25">
      <c r="A1492" s="27">
        <v>1468</v>
      </c>
      <c r="B1492" s="27">
        <v>0.10674983341081062</v>
      </c>
      <c r="C1492" s="27">
        <v>2.8571267506620562E-2</v>
      </c>
    </row>
    <row r="1493" spans="1:3" x14ac:dyDescent="0.25">
      <c r="A1493" s="27">
        <v>1469</v>
      </c>
      <c r="B1493" s="27">
        <v>0.11889049465776635</v>
      </c>
      <c r="C1493" s="27">
        <v>1.6424222052299209E-2</v>
      </c>
    </row>
    <row r="1494" spans="1:3" x14ac:dyDescent="0.25">
      <c r="A1494" s="27">
        <v>1470</v>
      </c>
      <c r="B1494" s="27">
        <v>0.10778827959410207</v>
      </c>
      <c r="C1494" s="27">
        <v>2.7490721874326704E-2</v>
      </c>
    </row>
    <row r="1495" spans="1:3" x14ac:dyDescent="0.25">
      <c r="A1495" s="27">
        <v>1471</v>
      </c>
      <c r="B1495" s="27">
        <v>0.10748824377378646</v>
      </c>
      <c r="C1495" s="27">
        <v>2.7790570839945017E-2</v>
      </c>
    </row>
    <row r="1496" spans="1:3" x14ac:dyDescent="0.25">
      <c r="A1496" s="27">
        <v>1472</v>
      </c>
      <c r="B1496" s="27">
        <v>0.10063589186550816</v>
      </c>
      <c r="C1496" s="27">
        <v>3.4629808617583621E-2</v>
      </c>
    </row>
    <row r="1497" spans="1:3" x14ac:dyDescent="0.25">
      <c r="A1497" s="27">
        <v>1473</v>
      </c>
      <c r="B1497" s="27">
        <v>0.14478373986895973</v>
      </c>
      <c r="C1497" s="27">
        <v>-9.6486047338245895E-3</v>
      </c>
    </row>
    <row r="1498" spans="1:3" x14ac:dyDescent="0.25">
      <c r="A1498" s="27">
        <v>1474</v>
      </c>
      <c r="B1498" s="27">
        <v>0.10383061361812038</v>
      </c>
      <c r="C1498" s="27">
        <v>3.1184569750251495E-2</v>
      </c>
    </row>
    <row r="1499" spans="1:3" x14ac:dyDescent="0.25">
      <c r="A1499" s="27">
        <v>1475</v>
      </c>
      <c r="B1499" s="27">
        <v>0.10039264697844791</v>
      </c>
      <c r="C1499" s="27">
        <v>3.4598472026880683E-2</v>
      </c>
    </row>
    <row r="1500" spans="1:3" x14ac:dyDescent="0.25">
      <c r="A1500" s="27">
        <v>1476</v>
      </c>
      <c r="B1500" s="27">
        <v>9.9344451160490135E-2</v>
      </c>
      <c r="C1500" s="27">
        <v>3.5576183760144778E-2</v>
      </c>
    </row>
    <row r="1501" spans="1:3" x14ac:dyDescent="0.25">
      <c r="A1501" s="27">
        <v>1477</v>
      </c>
      <c r="B1501" s="27">
        <v>0.11714272002192276</v>
      </c>
      <c r="C1501" s="27">
        <v>1.777314536269263E-2</v>
      </c>
    </row>
    <row r="1502" spans="1:3" x14ac:dyDescent="0.25">
      <c r="A1502" s="27">
        <v>1478</v>
      </c>
      <c r="B1502" s="27">
        <v>0.10522789164591172</v>
      </c>
      <c r="C1502" s="27">
        <v>2.9655829284320853E-2</v>
      </c>
    </row>
    <row r="1503" spans="1:3" x14ac:dyDescent="0.25">
      <c r="A1503" s="27">
        <v>1479</v>
      </c>
      <c r="B1503" s="27">
        <v>0.10975543847372245</v>
      </c>
      <c r="C1503" s="27">
        <v>2.5128282456510123E-2</v>
      </c>
    </row>
    <row r="1504" spans="1:3" x14ac:dyDescent="0.25">
      <c r="A1504" s="27">
        <v>1480</v>
      </c>
      <c r="B1504" s="27">
        <v>0.10147401546752313</v>
      </c>
      <c r="C1504" s="27">
        <v>3.3400743684692674E-2</v>
      </c>
    </row>
    <row r="1505" spans="1:3" x14ac:dyDescent="0.25">
      <c r="A1505" s="27">
        <v>1481</v>
      </c>
      <c r="B1505" s="27">
        <v>0.10235860490277948</v>
      </c>
      <c r="C1505" s="27">
        <v>3.25098161498521E-2</v>
      </c>
    </row>
    <row r="1506" spans="1:3" x14ac:dyDescent="0.25">
      <c r="A1506" s="27">
        <v>1482</v>
      </c>
      <c r="B1506" s="27">
        <v>0.10329777879674518</v>
      </c>
      <c r="C1506" s="27">
        <v>3.1429282759584676E-2</v>
      </c>
    </row>
    <row r="1507" spans="1:3" x14ac:dyDescent="0.25">
      <c r="A1507" s="27">
        <v>1483</v>
      </c>
      <c r="B1507" s="27">
        <v>9.9932106107973317E-2</v>
      </c>
      <c r="C1507" s="27">
        <v>3.4790116114248898E-2</v>
      </c>
    </row>
    <row r="1508" spans="1:3" x14ac:dyDescent="0.25">
      <c r="A1508" s="27">
        <v>1484</v>
      </c>
      <c r="B1508" s="27">
        <v>0.13475777801008487</v>
      </c>
      <c r="C1508" s="27">
        <v>-1.0786777669169467E-4</v>
      </c>
    </row>
    <row r="1509" spans="1:3" x14ac:dyDescent="0.25">
      <c r="A1509" s="27">
        <v>1485</v>
      </c>
      <c r="B1509" s="27">
        <v>0.1028098708289283</v>
      </c>
      <c r="C1509" s="27">
        <v>3.1783485413912474E-2</v>
      </c>
    </row>
    <row r="1510" spans="1:3" x14ac:dyDescent="0.25">
      <c r="A1510" s="27">
        <v>1486</v>
      </c>
      <c r="B1510" s="27">
        <v>0.10248728015880842</v>
      </c>
      <c r="C1510" s="27">
        <v>3.2098009356058554E-2</v>
      </c>
    </row>
    <row r="1511" spans="1:3" x14ac:dyDescent="0.25">
      <c r="A1511" s="27">
        <v>1487</v>
      </c>
      <c r="B1511" s="27">
        <v>9.9555169310487315E-2</v>
      </c>
      <c r="C1511" s="27">
        <v>3.4958105025795869E-2</v>
      </c>
    </row>
    <row r="1512" spans="1:3" x14ac:dyDescent="0.25">
      <c r="A1512" s="27">
        <v>1488</v>
      </c>
      <c r="B1512" s="27">
        <v>0.10637403839816773</v>
      </c>
      <c r="C1512" s="27">
        <v>2.8128885578440455E-2</v>
      </c>
    </row>
    <row r="1513" spans="1:3" x14ac:dyDescent="0.25">
      <c r="A1513" s="27">
        <v>1489</v>
      </c>
      <c r="B1513" s="27">
        <v>0.11131797581477076</v>
      </c>
      <c r="C1513" s="27">
        <v>2.3168631328086386E-2</v>
      </c>
    </row>
    <row r="1514" spans="1:3" x14ac:dyDescent="0.25">
      <c r="A1514" s="27">
        <v>1490</v>
      </c>
      <c r="B1514" s="27">
        <v>0.10546722338442639</v>
      </c>
      <c r="C1514" s="27">
        <v>2.9008715969561741E-2</v>
      </c>
    </row>
    <row r="1515" spans="1:3" x14ac:dyDescent="0.25">
      <c r="A1515" s="27">
        <v>1491</v>
      </c>
      <c r="B1515" s="27">
        <v>0.10064304431418837</v>
      </c>
      <c r="C1515" s="27">
        <v>3.3774763904989721E-2</v>
      </c>
    </row>
    <row r="1516" spans="1:3" x14ac:dyDescent="0.25">
      <c r="A1516" s="27">
        <v>1492</v>
      </c>
      <c r="B1516" s="27">
        <v>0.10222038723857615</v>
      </c>
      <c r="C1516" s="27">
        <v>3.2140846241600046E-2</v>
      </c>
    </row>
    <row r="1517" spans="1:3" x14ac:dyDescent="0.25">
      <c r="A1517" s="27">
        <v>1493</v>
      </c>
      <c r="B1517" s="27">
        <v>9.9936354122031293E-2</v>
      </c>
      <c r="C1517" s="27">
        <v>3.4373780188103012E-2</v>
      </c>
    </row>
    <row r="1518" spans="1:3" x14ac:dyDescent="0.25">
      <c r="A1518" s="27">
        <v>1494</v>
      </c>
      <c r="B1518" s="27">
        <v>0.10233577767611436</v>
      </c>
      <c r="C1518" s="27">
        <v>3.1939840698443953E-2</v>
      </c>
    </row>
    <row r="1519" spans="1:3" x14ac:dyDescent="0.25">
      <c r="A1519" s="27">
        <v>1495</v>
      </c>
      <c r="B1519" s="27">
        <v>0.10186583949199279</v>
      </c>
      <c r="C1519" s="27">
        <v>3.2393419767266479E-2</v>
      </c>
    </row>
    <row r="1520" spans="1:3" x14ac:dyDescent="0.25">
      <c r="A1520" s="27">
        <v>1496</v>
      </c>
      <c r="B1520" s="27">
        <v>0.10237827036745598</v>
      </c>
      <c r="C1520" s="27">
        <v>3.1880988891803297E-2</v>
      </c>
    </row>
    <row r="1521" spans="1:3" x14ac:dyDescent="0.25">
      <c r="A1521" s="27">
        <v>1497</v>
      </c>
      <c r="B1521" s="27">
        <v>9.9569652123723179E-2</v>
      </c>
      <c r="C1521" s="27">
        <v>3.4634623410718629E-2</v>
      </c>
    </row>
    <row r="1522" spans="1:3" x14ac:dyDescent="0.25">
      <c r="A1522" s="27">
        <v>1498</v>
      </c>
      <c r="B1522" s="27">
        <v>0.10034571441620183</v>
      </c>
      <c r="C1522" s="27">
        <v>3.3857940936278585E-2</v>
      </c>
    </row>
    <row r="1523" spans="1:3" x14ac:dyDescent="0.25">
      <c r="A1523" s="27">
        <v>1499</v>
      </c>
      <c r="B1523" s="27">
        <v>9.9529735581713213E-2</v>
      </c>
      <c r="C1523" s="27">
        <v>3.4663812805383554E-2</v>
      </c>
    </row>
    <row r="1524" spans="1:3" x14ac:dyDescent="0.25">
      <c r="A1524" s="27">
        <v>1500</v>
      </c>
      <c r="B1524" s="27">
        <v>0.11836396378238837</v>
      </c>
      <c r="C1524" s="27">
        <v>1.5717938463318371E-2</v>
      </c>
    </row>
    <row r="1525" spans="1:3" x14ac:dyDescent="0.25">
      <c r="A1525" s="27">
        <v>1501</v>
      </c>
      <c r="B1525" s="27">
        <v>0.10270603119249426</v>
      </c>
      <c r="C1525" s="27">
        <v>3.1351939821998506E-2</v>
      </c>
    </row>
    <row r="1526" spans="1:3" x14ac:dyDescent="0.25">
      <c r="A1526" s="27">
        <v>1502</v>
      </c>
      <c r="B1526" s="27">
        <v>0.10124632184172698</v>
      </c>
      <c r="C1526" s="27">
        <v>3.2740606262848179E-2</v>
      </c>
    </row>
    <row r="1527" spans="1:3" x14ac:dyDescent="0.25">
      <c r="A1527" s="27">
        <v>1503</v>
      </c>
      <c r="B1527" s="27">
        <v>9.9403981212512232E-2</v>
      </c>
      <c r="C1527" s="27">
        <v>3.4524590216059192E-2</v>
      </c>
    </row>
    <row r="1528" spans="1:3" x14ac:dyDescent="0.25">
      <c r="A1528" s="27">
        <v>1504</v>
      </c>
      <c r="B1528" s="27">
        <v>9.9409518537018071E-2</v>
      </c>
      <c r="C1528" s="27">
        <v>3.4519052891553353E-2</v>
      </c>
    </row>
    <row r="1529" spans="1:3" x14ac:dyDescent="0.25">
      <c r="A1529" s="27">
        <v>1505</v>
      </c>
      <c r="B1529" s="27">
        <v>0.10146845152553939</v>
      </c>
      <c r="C1529" s="27">
        <v>3.2460119903032034E-2</v>
      </c>
    </row>
    <row r="1530" spans="1:3" x14ac:dyDescent="0.25">
      <c r="A1530" s="27">
        <v>1506</v>
      </c>
      <c r="B1530" s="27">
        <v>9.9949742650288609E-2</v>
      </c>
      <c r="C1530" s="27">
        <v>3.3918240076423301E-2</v>
      </c>
    </row>
    <row r="1531" spans="1:3" x14ac:dyDescent="0.25">
      <c r="A1531" s="27">
        <v>1507</v>
      </c>
      <c r="B1531" s="27">
        <v>0.10098256183413577</v>
      </c>
      <c r="C1531" s="27">
        <v>3.2858569830717346E-2</v>
      </c>
    </row>
    <row r="1532" spans="1:3" x14ac:dyDescent="0.25">
      <c r="A1532" s="27">
        <v>1508</v>
      </c>
      <c r="B1532" s="27">
        <v>0.10323404670549516</v>
      </c>
      <c r="C1532" s="27">
        <v>3.0603276548039765E-2</v>
      </c>
    </row>
    <row r="1533" spans="1:3" x14ac:dyDescent="0.25">
      <c r="A1533" s="27">
        <v>1509</v>
      </c>
      <c r="B1533" s="27">
        <v>0.10628194589083097</v>
      </c>
      <c r="C1533" s="27">
        <v>2.7525250910590618E-2</v>
      </c>
    </row>
    <row r="1534" spans="1:3" x14ac:dyDescent="0.25">
      <c r="A1534" s="27">
        <v>1510</v>
      </c>
      <c r="B1534" s="27">
        <v>0.10722901465907461</v>
      </c>
      <c r="C1534" s="27">
        <v>2.6555913368021072E-2</v>
      </c>
    </row>
    <row r="1535" spans="1:3" x14ac:dyDescent="0.25">
      <c r="A1535" s="27">
        <v>1511</v>
      </c>
      <c r="B1535" s="27">
        <v>0.10128679666480776</v>
      </c>
      <c r="C1535" s="27">
        <v>3.248513315975364E-2</v>
      </c>
    </row>
    <row r="1536" spans="1:3" x14ac:dyDescent="0.25">
      <c r="A1536" s="27">
        <v>1512</v>
      </c>
      <c r="B1536" s="27">
        <v>0.10195817603312582</v>
      </c>
      <c r="C1536" s="27">
        <v>3.1762754199432308E-2</v>
      </c>
    </row>
    <row r="1537" spans="1:3" x14ac:dyDescent="0.25">
      <c r="A1537" s="27">
        <v>1513</v>
      </c>
      <c r="B1537" s="27">
        <v>0.10800679047949605</v>
      </c>
      <c r="C1537" s="27">
        <v>2.5623499052797954E-2</v>
      </c>
    </row>
    <row r="1538" spans="1:3" x14ac:dyDescent="0.25">
      <c r="A1538" s="27">
        <v>1514</v>
      </c>
      <c r="B1538" s="27">
        <v>0.10373750208595127</v>
      </c>
      <c r="C1538" s="27">
        <v>2.9844587466287528E-2</v>
      </c>
    </row>
    <row r="1539" spans="1:3" x14ac:dyDescent="0.25">
      <c r="A1539" s="27">
        <v>1515</v>
      </c>
      <c r="B1539" s="27">
        <v>0.10741368718051865</v>
      </c>
      <c r="C1539" s="27">
        <v>2.6041523057141316E-2</v>
      </c>
    </row>
    <row r="1540" spans="1:3" x14ac:dyDescent="0.25">
      <c r="A1540" s="27">
        <v>1516</v>
      </c>
      <c r="B1540" s="27">
        <v>0.10875968996705267</v>
      </c>
      <c r="C1540" s="27">
        <v>2.4625472183102834E-2</v>
      </c>
    </row>
    <row r="1541" spans="1:3" x14ac:dyDescent="0.25">
      <c r="A1541" s="27">
        <v>1517</v>
      </c>
      <c r="B1541" s="27">
        <v>0.10183866766522674</v>
      </c>
      <c r="C1541" s="27">
        <v>3.1494665668106589E-2</v>
      </c>
    </row>
    <row r="1542" spans="1:3" x14ac:dyDescent="0.25">
      <c r="A1542" s="27">
        <v>1518</v>
      </c>
      <c r="B1542" s="27">
        <v>0.10549302162358946</v>
      </c>
      <c r="C1542" s="27">
        <v>2.7527322664360462E-2</v>
      </c>
    </row>
    <row r="1543" spans="1:3" x14ac:dyDescent="0.25">
      <c r="A1543" s="27">
        <v>1519</v>
      </c>
      <c r="B1543" s="27">
        <v>0.10317012356760233</v>
      </c>
      <c r="C1543" s="27">
        <v>2.9790770287146273E-2</v>
      </c>
    </row>
    <row r="1544" spans="1:3" x14ac:dyDescent="0.25">
      <c r="A1544" s="27">
        <v>1520</v>
      </c>
      <c r="B1544" s="27">
        <v>9.9456190410918743E-2</v>
      </c>
      <c r="C1544" s="27">
        <v>3.3503921555491339E-2</v>
      </c>
    </row>
    <row r="1545" spans="1:3" x14ac:dyDescent="0.25">
      <c r="A1545" s="27">
        <v>1521</v>
      </c>
      <c r="B1545" s="27">
        <v>0.11014837159357856</v>
      </c>
      <c r="C1545" s="27">
        <v>2.2795382971797631E-2</v>
      </c>
    </row>
    <row r="1546" spans="1:3" x14ac:dyDescent="0.25">
      <c r="A1546" s="27">
        <v>1522</v>
      </c>
      <c r="B1546" s="27">
        <v>0.10029947583720493</v>
      </c>
      <c r="C1546" s="27">
        <v>3.244388699465349E-2</v>
      </c>
    </row>
    <row r="1547" spans="1:3" x14ac:dyDescent="0.25">
      <c r="A1547" s="27">
        <v>1523</v>
      </c>
      <c r="B1547" s="27">
        <v>0.10377583690140899</v>
      </c>
      <c r="C1547" s="27">
        <v>2.8925584899538864E-2</v>
      </c>
    </row>
    <row r="1548" spans="1:3" x14ac:dyDescent="0.25">
      <c r="A1548" s="27">
        <v>1524</v>
      </c>
      <c r="B1548" s="27">
        <v>0.10864733544092936</v>
      </c>
      <c r="C1548" s="27">
        <v>2.3949349641943563E-2</v>
      </c>
    </row>
    <row r="1549" spans="1:3" x14ac:dyDescent="0.25">
      <c r="A1549" s="27">
        <v>1525</v>
      </c>
      <c r="B1549" s="27">
        <v>9.9590666712108783E-2</v>
      </c>
      <c r="C1549" s="27">
        <v>3.300601837076414E-2</v>
      </c>
    </row>
    <row r="1550" spans="1:3" x14ac:dyDescent="0.25">
      <c r="A1550" s="27">
        <v>1526</v>
      </c>
      <c r="B1550" s="27">
        <v>9.8812941385892514E-2</v>
      </c>
      <c r="C1550" s="27">
        <v>3.3687058614107493E-2</v>
      </c>
    </row>
    <row r="1551" spans="1:3" x14ac:dyDescent="0.25">
      <c r="A1551" s="27">
        <v>1527</v>
      </c>
      <c r="B1551" s="27">
        <v>0.10329782321473795</v>
      </c>
      <c r="C1551" s="27">
        <v>2.916970925279451E-2</v>
      </c>
    </row>
    <row r="1552" spans="1:3" x14ac:dyDescent="0.25">
      <c r="A1552" s="27">
        <v>1528</v>
      </c>
      <c r="B1552" s="27">
        <v>0.10583131584950103</v>
      </c>
      <c r="C1552" s="27">
        <v>2.6619015276326791E-2</v>
      </c>
    </row>
    <row r="1553" spans="1:3" x14ac:dyDescent="0.25">
      <c r="A1553" s="27">
        <v>1529</v>
      </c>
      <c r="B1553" s="27">
        <v>9.9871351508407688E-2</v>
      </c>
      <c r="C1553" s="27">
        <v>3.2523014688775401E-2</v>
      </c>
    </row>
    <row r="1554" spans="1:3" x14ac:dyDescent="0.25">
      <c r="A1554" s="27">
        <v>1530</v>
      </c>
      <c r="B1554" s="27">
        <v>0.10078090726612002</v>
      </c>
      <c r="C1554" s="27">
        <v>3.1540133948630533E-2</v>
      </c>
    </row>
    <row r="1555" spans="1:3" x14ac:dyDescent="0.25">
      <c r="A1555" s="27">
        <v>1531</v>
      </c>
      <c r="B1555" s="27">
        <v>9.8580765635978035E-2</v>
      </c>
      <c r="C1555" s="27">
        <v>3.3650639322699655E-2</v>
      </c>
    </row>
    <row r="1556" spans="1:3" x14ac:dyDescent="0.25">
      <c r="A1556" s="27">
        <v>1532</v>
      </c>
      <c r="B1556" s="27">
        <v>0.11167965504590949</v>
      </c>
      <c r="C1556" s="27">
        <v>2.0523976987433773E-2</v>
      </c>
    </row>
    <row r="1557" spans="1:3" x14ac:dyDescent="0.25">
      <c r="A1557" s="27">
        <v>1533</v>
      </c>
      <c r="B1557" s="27">
        <v>0.10364585447404788</v>
      </c>
      <c r="C1557" s="27">
        <v>2.8442665581277157E-2</v>
      </c>
    </row>
    <row r="1558" spans="1:3" x14ac:dyDescent="0.25">
      <c r="A1558" s="27">
        <v>1534</v>
      </c>
      <c r="B1558" s="27">
        <v>9.9307735510273207E-2</v>
      </c>
      <c r="C1558" s="27">
        <v>3.2734518010853544E-2</v>
      </c>
    </row>
    <row r="1559" spans="1:3" x14ac:dyDescent="0.25">
      <c r="A1559" s="27">
        <v>1535</v>
      </c>
      <c r="B1559" s="27">
        <v>0.10152252804032519</v>
      </c>
      <c r="C1559" s="27">
        <v>3.0447732182723147E-2</v>
      </c>
    </row>
    <row r="1560" spans="1:3" x14ac:dyDescent="0.25">
      <c r="A1560" s="27">
        <v>1536</v>
      </c>
      <c r="B1560" s="27">
        <v>0.10353679401391033</v>
      </c>
      <c r="C1560" s="27">
        <v>2.8431351606112432E-2</v>
      </c>
    </row>
    <row r="1561" spans="1:3" x14ac:dyDescent="0.25">
      <c r="A1561" s="27">
        <v>1537</v>
      </c>
      <c r="B1561" s="27">
        <v>9.9016642751383527E-2</v>
      </c>
      <c r="C1561" s="27">
        <v>3.2644799254886059E-2</v>
      </c>
    </row>
    <row r="1562" spans="1:3" x14ac:dyDescent="0.25">
      <c r="A1562" s="27">
        <v>1538</v>
      </c>
      <c r="B1562" s="27">
        <v>0.10413011071929162</v>
      </c>
      <c r="C1562" s="27">
        <v>2.7360111802623405E-2</v>
      </c>
    </row>
    <row r="1563" spans="1:3" x14ac:dyDescent="0.25">
      <c r="A1563" s="27">
        <v>1539</v>
      </c>
      <c r="B1563" s="27">
        <v>0.10406703265782219</v>
      </c>
      <c r="C1563" s="27">
        <v>2.74208566155342E-2</v>
      </c>
    </row>
    <row r="1564" spans="1:3" x14ac:dyDescent="0.25">
      <c r="A1564" s="27">
        <v>1540</v>
      </c>
      <c r="B1564" s="27">
        <v>9.9968837823234999E-2</v>
      </c>
      <c r="C1564" s="27">
        <v>3.149667941814431E-2</v>
      </c>
    </row>
    <row r="1565" spans="1:3" x14ac:dyDescent="0.25">
      <c r="A1565" s="27">
        <v>1541</v>
      </c>
      <c r="B1565" s="27">
        <v>0.11243198056858669</v>
      </c>
      <c r="C1565" s="27">
        <v>1.8960194135689917E-2</v>
      </c>
    </row>
    <row r="1566" spans="1:3" x14ac:dyDescent="0.25">
      <c r="A1566" s="27">
        <v>1542</v>
      </c>
      <c r="B1566" s="27">
        <v>0.10109389812563813</v>
      </c>
      <c r="C1566" s="27">
        <v>3.0262034077751715E-2</v>
      </c>
    </row>
    <row r="1567" spans="1:3" x14ac:dyDescent="0.25">
      <c r="A1567" s="27">
        <v>1543</v>
      </c>
      <c r="B1567" s="27">
        <v>9.8580765635978035E-2</v>
      </c>
      <c r="C1567" s="27">
        <v>3.2762517946111513E-2</v>
      </c>
    </row>
    <row r="1568" spans="1:3" x14ac:dyDescent="0.25">
      <c r="A1568" s="27">
        <v>1544</v>
      </c>
      <c r="B1568" s="27">
        <v>0.10336863861348909</v>
      </c>
      <c r="C1568" s="27">
        <v>2.7970763207057062E-2</v>
      </c>
    </row>
    <row r="1569" spans="1:3" x14ac:dyDescent="0.25">
      <c r="A1569" s="27">
        <v>1545</v>
      </c>
      <c r="B1569" s="27">
        <v>0.10056604968505146</v>
      </c>
      <c r="C1569" s="27">
        <v>3.0708081589079797E-2</v>
      </c>
    </row>
    <row r="1570" spans="1:3" x14ac:dyDescent="0.25">
      <c r="A1570" s="27">
        <v>1546</v>
      </c>
      <c r="B1570" s="27">
        <v>0.10702304822309994</v>
      </c>
      <c r="C1570" s="27">
        <v>2.4217069237934624E-2</v>
      </c>
    </row>
    <row r="1571" spans="1:3" x14ac:dyDescent="0.25">
      <c r="A1571" s="27">
        <v>1547</v>
      </c>
      <c r="B1571" s="27">
        <v>0.1072724142540637</v>
      </c>
      <c r="C1571" s="27">
        <v>2.3875126729542867E-2</v>
      </c>
    </row>
    <row r="1572" spans="1:3" x14ac:dyDescent="0.25">
      <c r="A1572" s="27">
        <v>1548</v>
      </c>
      <c r="B1572" s="27">
        <v>0.11345432583426666</v>
      </c>
      <c r="C1572" s="27">
        <v>1.7580156924354037E-2</v>
      </c>
    </row>
    <row r="1573" spans="1:3" x14ac:dyDescent="0.25">
      <c r="A1573" s="27">
        <v>1549</v>
      </c>
      <c r="B1573" s="27">
        <v>0.10552699866417119</v>
      </c>
      <c r="C1573" s="27">
        <v>2.5398509236506009E-2</v>
      </c>
    </row>
    <row r="1574" spans="1:3" x14ac:dyDescent="0.25">
      <c r="A1574" s="27">
        <v>1550</v>
      </c>
      <c r="B1574" s="27">
        <v>9.8580765635978035E-2</v>
      </c>
      <c r="C1574" s="27">
        <v>3.2328325273112885E-2</v>
      </c>
    </row>
    <row r="1575" spans="1:3" x14ac:dyDescent="0.25">
      <c r="A1575" s="27">
        <v>1551</v>
      </c>
      <c r="B1575" s="27">
        <v>0.10072262536863281</v>
      </c>
      <c r="C1575" s="27">
        <v>3.0149857852843701E-2</v>
      </c>
    </row>
    <row r="1576" spans="1:3" x14ac:dyDescent="0.25">
      <c r="A1576" s="27">
        <v>1552</v>
      </c>
      <c r="B1576" s="27">
        <v>0.10005653631172438</v>
      </c>
      <c r="C1576" s="27">
        <v>3.0807661219139817E-2</v>
      </c>
    </row>
    <row r="1577" spans="1:3" x14ac:dyDescent="0.25">
      <c r="A1577" s="27">
        <v>1553</v>
      </c>
      <c r="B1577" s="27">
        <v>0.10012823367248938</v>
      </c>
      <c r="C1577" s="27">
        <v>3.0712887822837709E-2</v>
      </c>
    </row>
    <row r="1578" spans="1:3" x14ac:dyDescent="0.25">
      <c r="A1578" s="27">
        <v>1554</v>
      </c>
      <c r="B1578" s="27">
        <v>0.10056284589153494</v>
      </c>
      <c r="C1578" s="27">
        <v>3.0194954999995499E-2</v>
      </c>
    </row>
    <row r="1579" spans="1:3" x14ac:dyDescent="0.25">
      <c r="A1579" s="27">
        <v>1555</v>
      </c>
      <c r="B1579" s="27">
        <v>0.1124757357598155</v>
      </c>
      <c r="C1579" s="27">
        <v>1.8258754375672995E-2</v>
      </c>
    </row>
    <row r="1580" spans="1:3" x14ac:dyDescent="0.25">
      <c r="A1580" s="27">
        <v>1556</v>
      </c>
      <c r="B1580" s="27">
        <v>0.10286448510128759</v>
      </c>
      <c r="C1580" s="27">
        <v>2.7854469147078426E-2</v>
      </c>
    </row>
    <row r="1581" spans="1:3" x14ac:dyDescent="0.25">
      <c r="A1581" s="27">
        <v>1557</v>
      </c>
      <c r="B1581" s="27">
        <v>0.10114759753781036</v>
      </c>
      <c r="C1581" s="27">
        <v>2.9571356710555663E-2</v>
      </c>
    </row>
    <row r="1582" spans="1:3" x14ac:dyDescent="0.25">
      <c r="A1582" s="27">
        <v>1558</v>
      </c>
      <c r="B1582" s="27">
        <v>0.10213028990483707</v>
      </c>
      <c r="C1582" s="27">
        <v>2.8580369993640095E-2</v>
      </c>
    </row>
    <row r="1583" spans="1:3" x14ac:dyDescent="0.25">
      <c r="A1583" s="27">
        <v>1559</v>
      </c>
      <c r="B1583" s="27">
        <v>0.1004546505224868</v>
      </c>
      <c r="C1583" s="27">
        <v>3.0198615809171506E-2</v>
      </c>
    </row>
    <row r="1584" spans="1:3" x14ac:dyDescent="0.25">
      <c r="A1584" s="27">
        <v>1560</v>
      </c>
      <c r="B1584" s="27">
        <v>0.10171617874013685</v>
      </c>
      <c r="C1584" s="27">
        <v>2.8885613833486715E-2</v>
      </c>
    </row>
    <row r="1585" spans="1:3" x14ac:dyDescent="0.25">
      <c r="A1585" s="27">
        <v>1561</v>
      </c>
      <c r="B1585" s="27">
        <v>0.10290314600589172</v>
      </c>
      <c r="C1585" s="27">
        <v>2.7651317226510971E-2</v>
      </c>
    </row>
    <row r="1586" spans="1:3" x14ac:dyDescent="0.25">
      <c r="A1586" s="27">
        <v>1562</v>
      </c>
      <c r="B1586" s="27">
        <v>0.10494795996490484</v>
      </c>
      <c r="C1586" s="27">
        <v>2.5563503879892327E-2</v>
      </c>
    </row>
    <row r="1587" spans="1:3" x14ac:dyDescent="0.25">
      <c r="A1587" s="27">
        <v>1563</v>
      </c>
      <c r="B1587" s="27">
        <v>0.10038648935281504</v>
      </c>
      <c r="C1587" s="27">
        <v>3.0121985223456146E-2</v>
      </c>
    </row>
    <row r="1588" spans="1:3" x14ac:dyDescent="0.25">
      <c r="A1588" s="27">
        <v>1564</v>
      </c>
      <c r="B1588" s="27">
        <v>0.10095365912744969</v>
      </c>
      <c r="C1588" s="27">
        <v>2.952393811528789E-2</v>
      </c>
    </row>
    <row r="1589" spans="1:3" x14ac:dyDescent="0.25">
      <c r="A1589" s="27">
        <v>1565</v>
      </c>
      <c r="B1589" s="27">
        <v>9.8916380460914943E-2</v>
      </c>
      <c r="C1589" s="27">
        <v>3.1518402147780705E-2</v>
      </c>
    </row>
    <row r="1590" spans="1:3" x14ac:dyDescent="0.25">
      <c r="A1590" s="27">
        <v>1566</v>
      </c>
      <c r="B1590" s="27">
        <v>9.888473257172134E-2</v>
      </c>
      <c r="C1590" s="27">
        <v>3.1550050036974309E-2</v>
      </c>
    </row>
    <row r="1591" spans="1:3" x14ac:dyDescent="0.25">
      <c r="A1591" s="27">
        <v>1567</v>
      </c>
      <c r="B1591" s="27">
        <v>0.10226407966574021</v>
      </c>
      <c r="C1591" s="27">
        <v>2.8170702942955442E-2</v>
      </c>
    </row>
    <row r="1592" spans="1:3" x14ac:dyDescent="0.25">
      <c r="A1592" s="27">
        <v>1568</v>
      </c>
      <c r="B1592" s="27">
        <v>0.10706810877866124</v>
      </c>
      <c r="C1592" s="27">
        <v>2.3217605507053041E-2</v>
      </c>
    </row>
    <row r="1593" spans="1:3" x14ac:dyDescent="0.25">
      <c r="A1593" s="27">
        <v>1569</v>
      </c>
      <c r="B1593" s="27">
        <v>0.10004237114774195</v>
      </c>
      <c r="C1593" s="27">
        <v>3.0239318993103115E-2</v>
      </c>
    </row>
    <row r="1594" spans="1:3" x14ac:dyDescent="0.25">
      <c r="A1594" s="27">
        <v>1570</v>
      </c>
      <c r="B1594" s="27">
        <v>0.10009917323987884</v>
      </c>
      <c r="C1594" s="27">
        <v>3.0133384899656043E-2</v>
      </c>
    </row>
    <row r="1595" spans="1:3" x14ac:dyDescent="0.25">
      <c r="A1595" s="27">
        <v>1571</v>
      </c>
      <c r="B1595" s="27">
        <v>0.10315833904083091</v>
      </c>
      <c r="C1595" s="27">
        <v>2.7049994292502433E-2</v>
      </c>
    </row>
    <row r="1596" spans="1:3" x14ac:dyDescent="0.25">
      <c r="A1596" s="27">
        <v>1572</v>
      </c>
      <c r="B1596" s="27">
        <v>0.10154718350669717</v>
      </c>
      <c r="C1596" s="27">
        <v>2.8619922913707407E-2</v>
      </c>
    </row>
    <row r="1597" spans="1:3" x14ac:dyDescent="0.25">
      <c r="A1597" s="27">
        <v>1573</v>
      </c>
      <c r="B1597" s="27">
        <v>0.1065362446429815</v>
      </c>
      <c r="C1597" s="27">
        <v>2.3600741658388352E-2</v>
      </c>
    </row>
    <row r="1598" spans="1:3" x14ac:dyDescent="0.25">
      <c r="A1598" s="27">
        <v>1574</v>
      </c>
      <c r="B1598" s="27">
        <v>0.10170258821928761</v>
      </c>
      <c r="C1598" s="27">
        <v>2.8378712593720531E-2</v>
      </c>
    </row>
    <row r="1599" spans="1:3" x14ac:dyDescent="0.25">
      <c r="A1599" s="27">
        <v>1575</v>
      </c>
      <c r="B1599" s="27">
        <v>0.12919569188212379</v>
      </c>
      <c r="C1599" s="27">
        <v>8.8560893088435177E-4</v>
      </c>
    </row>
    <row r="1600" spans="1:3" x14ac:dyDescent="0.25">
      <c r="A1600" s="27">
        <v>1576</v>
      </c>
      <c r="B1600" s="27">
        <v>0.10053437976845084</v>
      </c>
      <c r="C1600" s="27">
        <v>2.9529586116410572E-2</v>
      </c>
    </row>
    <row r="1601" spans="1:3" x14ac:dyDescent="0.25">
      <c r="A1601" s="27">
        <v>1577</v>
      </c>
      <c r="B1601" s="27">
        <v>0.10161952627312482</v>
      </c>
      <c r="C1601" s="27">
        <v>2.8425316776202525E-2</v>
      </c>
    </row>
    <row r="1602" spans="1:3" x14ac:dyDescent="0.25">
      <c r="A1602" s="27">
        <v>1578</v>
      </c>
      <c r="B1602" s="27">
        <v>0.10252341943719247</v>
      </c>
      <c r="C1602" s="27">
        <v>2.7503390214282067E-2</v>
      </c>
    </row>
    <row r="1603" spans="1:3" x14ac:dyDescent="0.25">
      <c r="A1603" s="27">
        <v>1579</v>
      </c>
      <c r="B1603" s="27">
        <v>0.10558121627733889</v>
      </c>
      <c r="C1603" s="27">
        <v>2.4418783722661111E-2</v>
      </c>
    </row>
    <row r="1604" spans="1:3" x14ac:dyDescent="0.25">
      <c r="A1604" s="27">
        <v>1580</v>
      </c>
      <c r="B1604" s="27">
        <v>0.1071963111053823</v>
      </c>
      <c r="C1604" s="27">
        <v>2.2767587811585194E-2</v>
      </c>
    </row>
    <row r="1605" spans="1:3" x14ac:dyDescent="0.25">
      <c r="A1605" s="27">
        <v>1581</v>
      </c>
      <c r="B1605" s="27">
        <v>9.9393125622492001E-2</v>
      </c>
      <c r="C1605" s="27">
        <v>3.0562821514071886E-2</v>
      </c>
    </row>
    <row r="1606" spans="1:3" x14ac:dyDescent="0.25">
      <c r="A1606" s="27">
        <v>1582</v>
      </c>
      <c r="B1606" s="27">
        <v>0.10092091627894724</v>
      </c>
      <c r="C1606" s="27">
        <v>2.9033599640480953E-2</v>
      </c>
    </row>
    <row r="1607" spans="1:3" x14ac:dyDescent="0.25">
      <c r="A1607" s="27">
        <v>1583</v>
      </c>
      <c r="B1607" s="27">
        <v>0.10255567461254353</v>
      </c>
      <c r="C1607" s="27">
        <v>2.7398242438147702E-2</v>
      </c>
    </row>
    <row r="1608" spans="1:3" x14ac:dyDescent="0.25">
      <c r="A1608" s="27">
        <v>1584</v>
      </c>
      <c r="B1608" s="27">
        <v>0.13285743766126129</v>
      </c>
      <c r="C1608" s="27">
        <v>-3.0017712321807333E-3</v>
      </c>
    </row>
    <row r="1609" spans="1:3" x14ac:dyDescent="0.25">
      <c r="A1609" s="27">
        <v>1585</v>
      </c>
      <c r="B1609" s="27">
        <v>9.9629000653480237E-2</v>
      </c>
      <c r="C1609" s="27">
        <v>3.0195560750028522E-2</v>
      </c>
    </row>
    <row r="1610" spans="1:3" x14ac:dyDescent="0.25">
      <c r="A1610" s="27">
        <v>1586</v>
      </c>
      <c r="B1610" s="27">
        <v>0.1038638500077327</v>
      </c>
      <c r="C1610" s="27">
        <v>2.5943842299959621E-2</v>
      </c>
    </row>
    <row r="1611" spans="1:3" x14ac:dyDescent="0.25">
      <c r="A1611" s="27">
        <v>1587</v>
      </c>
      <c r="B1611" s="27">
        <v>0.10321992841623845</v>
      </c>
      <c r="C1611" s="27">
        <v>2.6563765427355557E-2</v>
      </c>
    </row>
    <row r="1612" spans="1:3" x14ac:dyDescent="0.25">
      <c r="A1612" s="27">
        <v>1588</v>
      </c>
      <c r="B1612" s="27">
        <v>9.9461381409160665E-2</v>
      </c>
      <c r="C1612" s="27">
        <v>3.0309610957251543E-2</v>
      </c>
    </row>
    <row r="1613" spans="1:3" x14ac:dyDescent="0.25">
      <c r="A1613" s="27">
        <v>1589</v>
      </c>
      <c r="B1613" s="27">
        <v>0.12829118334507322</v>
      </c>
      <c r="C1613" s="27">
        <v>1.3622184521026315E-3</v>
      </c>
    </row>
    <row r="1614" spans="1:3" x14ac:dyDescent="0.25">
      <c r="A1614" s="27">
        <v>1590</v>
      </c>
      <c r="B1614" s="27">
        <v>0.10009238499210688</v>
      </c>
      <c r="C1614" s="27">
        <v>2.9537244637522747E-2</v>
      </c>
    </row>
    <row r="1615" spans="1:3" x14ac:dyDescent="0.25">
      <c r="A1615" s="27">
        <v>1591</v>
      </c>
      <c r="B1615" s="27">
        <v>0.10047010658974309</v>
      </c>
      <c r="C1615" s="27">
        <v>2.9159523039886531E-2</v>
      </c>
    </row>
    <row r="1616" spans="1:3" x14ac:dyDescent="0.25">
      <c r="A1616" s="27">
        <v>1592</v>
      </c>
      <c r="B1616" s="27">
        <v>0.14478373986895973</v>
      </c>
      <c r="C1616" s="27">
        <v>-1.515411023933011E-2</v>
      </c>
    </row>
    <row r="1617" spans="1:3" x14ac:dyDescent="0.25">
      <c r="A1617" s="27">
        <v>1593</v>
      </c>
      <c r="B1617" s="27">
        <v>0.10062651136225041</v>
      </c>
      <c r="C1617" s="27">
        <v>2.8972150845107444E-2</v>
      </c>
    </row>
    <row r="1618" spans="1:3" x14ac:dyDescent="0.25">
      <c r="A1618" s="27">
        <v>1594</v>
      </c>
      <c r="B1618" s="27">
        <v>0.10318401399129355</v>
      </c>
      <c r="C1618" s="27">
        <v>2.6285776390950602E-2</v>
      </c>
    </row>
    <row r="1619" spans="1:3" x14ac:dyDescent="0.25">
      <c r="A1619" s="27">
        <v>1595</v>
      </c>
      <c r="B1619" s="27">
        <v>0.10269671440704667</v>
      </c>
      <c r="C1619" s="27">
        <v>2.6700270517576452E-2</v>
      </c>
    </row>
    <row r="1620" spans="1:3" x14ac:dyDescent="0.25">
      <c r="A1620" s="27">
        <v>1596</v>
      </c>
      <c r="B1620" s="27">
        <v>0.10755221694335312</v>
      </c>
      <c r="C1620" s="27">
        <v>2.1801016887492641E-2</v>
      </c>
    </row>
    <row r="1621" spans="1:3" x14ac:dyDescent="0.25">
      <c r="A1621" s="27">
        <v>1597</v>
      </c>
      <c r="B1621" s="27">
        <v>9.9464810460174052E-2</v>
      </c>
      <c r="C1621" s="27">
        <v>2.9793706573894074E-2</v>
      </c>
    </row>
    <row r="1622" spans="1:3" x14ac:dyDescent="0.25">
      <c r="A1622" s="27">
        <v>1598</v>
      </c>
      <c r="B1622" s="27">
        <v>0.1023610089823129</v>
      </c>
      <c r="C1622" s="27">
        <v>2.6881810861029143E-2</v>
      </c>
    </row>
    <row r="1623" spans="1:3" x14ac:dyDescent="0.25">
      <c r="A1623" s="27">
        <v>1599</v>
      </c>
      <c r="B1623" s="27">
        <v>0.10057719044851428</v>
      </c>
      <c r="C1623" s="27">
        <v>2.8653578782254954E-2</v>
      </c>
    </row>
    <row r="1624" spans="1:3" x14ac:dyDescent="0.25">
      <c r="A1624" s="27">
        <v>1600</v>
      </c>
      <c r="B1624" s="27">
        <v>0.1088287937553236</v>
      </c>
      <c r="C1624" s="27">
        <v>2.0384689390743824E-2</v>
      </c>
    </row>
    <row r="1625" spans="1:3" x14ac:dyDescent="0.25">
      <c r="A1625" s="27">
        <v>1601</v>
      </c>
      <c r="B1625" s="27">
        <v>9.9898635706381869E-2</v>
      </c>
      <c r="C1625" s="27">
        <v>2.929599516610136E-2</v>
      </c>
    </row>
    <row r="1626" spans="1:3" x14ac:dyDescent="0.25">
      <c r="A1626" s="27">
        <v>1602</v>
      </c>
      <c r="B1626" s="27">
        <v>0.10244611249991376</v>
      </c>
      <c r="C1626" s="27">
        <v>2.6628203015079732E-2</v>
      </c>
    </row>
    <row r="1627" spans="1:3" x14ac:dyDescent="0.25">
      <c r="A1627" s="27">
        <v>1603</v>
      </c>
      <c r="B1627" s="27">
        <v>0.11764473331631994</v>
      </c>
      <c r="C1627" s="27">
        <v>1.1408032100081844E-2</v>
      </c>
    </row>
    <row r="1628" spans="1:3" x14ac:dyDescent="0.25">
      <c r="A1628" s="27">
        <v>1604</v>
      </c>
      <c r="B1628" s="27">
        <v>0.10861167451550696</v>
      </c>
      <c r="C1628" s="27">
        <v>2.0420583549009164E-2</v>
      </c>
    </row>
    <row r="1629" spans="1:3" x14ac:dyDescent="0.25">
      <c r="A1629" s="27">
        <v>1605</v>
      </c>
      <c r="B1629" s="27">
        <v>0.10105592496988777</v>
      </c>
      <c r="C1629" s="27">
        <v>2.7919340047780072E-2</v>
      </c>
    </row>
    <row r="1630" spans="1:3" x14ac:dyDescent="0.25">
      <c r="A1630" s="27">
        <v>1606</v>
      </c>
      <c r="B1630" s="27">
        <v>0.10302986265155106</v>
      </c>
      <c r="C1630" s="27">
        <v>2.5803089293529036E-2</v>
      </c>
    </row>
    <row r="1631" spans="1:3" x14ac:dyDescent="0.25">
      <c r="A1631" s="27">
        <v>1607</v>
      </c>
      <c r="B1631" s="27">
        <v>0.10057227314602035</v>
      </c>
      <c r="C1631" s="27">
        <v>2.8248687552669599E-2</v>
      </c>
    </row>
    <row r="1632" spans="1:3" x14ac:dyDescent="0.25">
      <c r="A1632" s="27">
        <v>1608</v>
      </c>
      <c r="B1632" s="27">
        <v>0.10711711191458897</v>
      </c>
      <c r="C1632" s="27">
        <v>2.1618520269319069E-2</v>
      </c>
    </row>
    <row r="1633" spans="1:3" x14ac:dyDescent="0.25">
      <c r="A1633" s="27">
        <v>1609</v>
      </c>
      <c r="B1633" s="27">
        <v>9.9877451766593475E-2</v>
      </c>
      <c r="C1633" s="27">
        <v>2.8820773085477522E-2</v>
      </c>
    </row>
    <row r="1634" spans="1:3" x14ac:dyDescent="0.25">
      <c r="A1634" s="27">
        <v>1610</v>
      </c>
      <c r="B1634" s="27">
        <v>0.10047715636942131</v>
      </c>
      <c r="C1634" s="27">
        <v>2.819931421881397E-2</v>
      </c>
    </row>
    <row r="1635" spans="1:3" x14ac:dyDescent="0.25">
      <c r="A1635" s="27">
        <v>1611</v>
      </c>
      <c r="B1635" s="27">
        <v>0.10262153208213064</v>
      </c>
      <c r="C1635" s="27">
        <v>2.597887359738256E-2</v>
      </c>
    </row>
    <row r="1636" spans="1:3" x14ac:dyDescent="0.25">
      <c r="A1636" s="27">
        <v>1612</v>
      </c>
      <c r="B1636" s="27">
        <v>0.10221307493102376</v>
      </c>
      <c r="C1636" s="27">
        <v>2.6328373127738045E-2</v>
      </c>
    </row>
    <row r="1637" spans="1:3" x14ac:dyDescent="0.25">
      <c r="A1637" s="27">
        <v>1613</v>
      </c>
      <c r="B1637" s="27">
        <v>0.10315896467728715</v>
      </c>
      <c r="C1637" s="27">
        <v>2.536414693488874E-2</v>
      </c>
    </row>
    <row r="1638" spans="1:3" x14ac:dyDescent="0.25">
      <c r="A1638" s="27">
        <v>1614</v>
      </c>
      <c r="B1638" s="27">
        <v>0.10326417280121918</v>
      </c>
      <c r="C1638" s="27">
        <v>2.5255682794448689E-2</v>
      </c>
    </row>
    <row r="1639" spans="1:3" x14ac:dyDescent="0.25">
      <c r="A1639" s="27">
        <v>1615</v>
      </c>
      <c r="B1639" s="27">
        <v>0.10491420704769014</v>
      </c>
      <c r="C1639" s="27">
        <v>2.3560623906479644E-2</v>
      </c>
    </row>
    <row r="1640" spans="1:3" x14ac:dyDescent="0.25">
      <c r="A1640" s="27">
        <v>1616</v>
      </c>
      <c r="B1640" s="27">
        <v>0.10582829100585751</v>
      </c>
      <c r="C1640" s="27">
        <v>2.2626993546988008E-2</v>
      </c>
    </row>
    <row r="1641" spans="1:3" x14ac:dyDescent="0.25">
      <c r="A1641" s="27">
        <v>1617</v>
      </c>
      <c r="B1641" s="27">
        <v>0.10267184946326886</v>
      </c>
      <c r="C1641" s="27">
        <v>2.5783435089576659E-2</v>
      </c>
    </row>
    <row r="1642" spans="1:3" x14ac:dyDescent="0.25">
      <c r="A1642" s="27">
        <v>1618</v>
      </c>
      <c r="B1642" s="27">
        <v>9.9682854929608794E-2</v>
      </c>
      <c r="C1642" s="27">
        <v>2.8757512042868277E-2</v>
      </c>
    </row>
    <row r="1643" spans="1:3" x14ac:dyDescent="0.25">
      <c r="A1643" s="27">
        <v>1619</v>
      </c>
      <c r="B1643" s="27">
        <v>0.10039028159810526</v>
      </c>
      <c r="C1643" s="27">
        <v>2.8014387662595119E-2</v>
      </c>
    </row>
    <row r="1644" spans="1:3" x14ac:dyDescent="0.25">
      <c r="A1644" s="27">
        <v>1620</v>
      </c>
      <c r="B1644" s="27">
        <v>0.11730911382761047</v>
      </c>
      <c r="C1644" s="27">
        <v>1.1021551834756532E-2</v>
      </c>
    </row>
    <row r="1645" spans="1:3" x14ac:dyDescent="0.25">
      <c r="A1645" s="27">
        <v>1621</v>
      </c>
      <c r="B1645" s="27">
        <v>9.9402151844564371E-2</v>
      </c>
      <c r="C1645" s="27">
        <v>2.8916432226232094E-2</v>
      </c>
    </row>
    <row r="1646" spans="1:3" x14ac:dyDescent="0.25">
      <c r="A1646" s="27">
        <v>1622</v>
      </c>
      <c r="B1646" s="27">
        <v>0.10219216436634757</v>
      </c>
      <c r="C1646" s="27">
        <v>2.6044580393208533E-2</v>
      </c>
    </row>
    <row r="1647" spans="1:3" x14ac:dyDescent="0.25">
      <c r="A1647" s="27">
        <v>1623</v>
      </c>
      <c r="B1647" s="27">
        <v>0.10192073967691648</v>
      </c>
      <c r="C1647" s="27">
        <v>2.6315262731271355E-2</v>
      </c>
    </row>
    <row r="1648" spans="1:3" x14ac:dyDescent="0.25">
      <c r="A1648" s="27">
        <v>1624</v>
      </c>
      <c r="B1648" s="27">
        <v>0.12067050879116271</v>
      </c>
      <c r="C1648" s="27">
        <v>7.5113093906554601E-3</v>
      </c>
    </row>
    <row r="1649" spans="1:3" x14ac:dyDescent="0.25">
      <c r="A1649" s="27">
        <v>1625</v>
      </c>
      <c r="B1649" s="27">
        <v>0.10440466995105976</v>
      </c>
      <c r="C1649" s="27">
        <v>2.3746590553141905E-2</v>
      </c>
    </row>
    <row r="1650" spans="1:3" x14ac:dyDescent="0.25">
      <c r="A1650" s="27">
        <v>1626</v>
      </c>
      <c r="B1650" s="27">
        <v>9.8906712544147221E-2</v>
      </c>
      <c r="C1650" s="27">
        <v>2.9163462894449252E-2</v>
      </c>
    </row>
    <row r="1651" spans="1:3" x14ac:dyDescent="0.25">
      <c r="A1651" s="27">
        <v>1627</v>
      </c>
      <c r="B1651" s="27">
        <v>0.10035161133828743</v>
      </c>
      <c r="C1651" s="27">
        <v>2.7676070322612212E-2</v>
      </c>
    </row>
    <row r="1652" spans="1:3" x14ac:dyDescent="0.25">
      <c r="A1652" s="27">
        <v>1628</v>
      </c>
      <c r="B1652" s="27">
        <v>0.10360355117174494</v>
      </c>
      <c r="C1652" s="27">
        <v>2.4405619634521786E-2</v>
      </c>
    </row>
    <row r="1653" spans="1:3" x14ac:dyDescent="0.25">
      <c r="A1653" s="27">
        <v>1629</v>
      </c>
      <c r="B1653" s="27">
        <v>9.9766839653627509E-2</v>
      </c>
      <c r="C1653" s="27">
        <v>2.8017451084942246E-2</v>
      </c>
    </row>
    <row r="1654" spans="1:3" x14ac:dyDescent="0.25">
      <c r="A1654" s="27">
        <v>1630</v>
      </c>
      <c r="B1654" s="27">
        <v>0.11706482775529647</v>
      </c>
      <c r="C1654" s="27">
        <v>1.0687110229199659E-2</v>
      </c>
    </row>
    <row r="1655" spans="1:3" x14ac:dyDescent="0.25">
      <c r="A1655" s="27">
        <v>1631</v>
      </c>
      <c r="B1655" s="27">
        <v>0.10000678335921821</v>
      </c>
      <c r="C1655" s="27">
        <v>2.7719073338601088E-2</v>
      </c>
    </row>
    <row r="1656" spans="1:3" x14ac:dyDescent="0.25">
      <c r="A1656" s="27">
        <v>1632</v>
      </c>
      <c r="B1656" s="27">
        <v>0.13866864033812393</v>
      </c>
      <c r="C1656" s="27">
        <v>-1.0972350433033323E-2</v>
      </c>
    </row>
    <row r="1657" spans="1:3" x14ac:dyDescent="0.25">
      <c r="A1657" s="27">
        <v>1633</v>
      </c>
      <c r="B1657" s="27">
        <v>0.12002845728268546</v>
      </c>
      <c r="C1657" s="27">
        <v>7.6618947095996315E-3</v>
      </c>
    </row>
    <row r="1658" spans="1:3" x14ac:dyDescent="0.25">
      <c r="A1658" s="27">
        <v>1634</v>
      </c>
      <c r="B1658" s="27">
        <v>0.1009184161180039</v>
      </c>
      <c r="C1658" s="27">
        <v>2.6678023051135563E-2</v>
      </c>
    </row>
    <row r="1659" spans="1:3" x14ac:dyDescent="0.25">
      <c r="A1659" s="27">
        <v>1635</v>
      </c>
      <c r="B1659" s="27">
        <v>0.10513860714001415</v>
      </c>
      <c r="C1659" s="27">
        <v>2.2378171383475767E-2</v>
      </c>
    </row>
    <row r="1660" spans="1:3" x14ac:dyDescent="0.25">
      <c r="A1660" s="27">
        <v>1636</v>
      </c>
      <c r="B1660" s="27">
        <v>0.10287871672741819</v>
      </c>
      <c r="C1660" s="27">
        <v>2.4534410685709218E-2</v>
      </c>
    </row>
    <row r="1661" spans="1:3" x14ac:dyDescent="0.25">
      <c r="A1661" s="27">
        <v>1637</v>
      </c>
      <c r="B1661" s="27">
        <v>0.10228622289411049</v>
      </c>
      <c r="C1661" s="27">
        <v>2.5045488379206615E-2</v>
      </c>
    </row>
    <row r="1662" spans="1:3" x14ac:dyDescent="0.25">
      <c r="A1662" s="27">
        <v>1638</v>
      </c>
      <c r="B1662" s="27">
        <v>0.10820197994993989</v>
      </c>
      <c r="C1662" s="27">
        <v>1.9091598031711496E-2</v>
      </c>
    </row>
    <row r="1663" spans="1:3" x14ac:dyDescent="0.25">
      <c r="A1663" s="27">
        <v>1639</v>
      </c>
      <c r="B1663" s="27">
        <v>0.10730083665945742</v>
      </c>
      <c r="C1663" s="27">
        <v>1.9985534225074986E-2</v>
      </c>
    </row>
    <row r="1664" spans="1:3" x14ac:dyDescent="0.25">
      <c r="A1664" s="27">
        <v>1640</v>
      </c>
      <c r="B1664" s="27">
        <v>0.10028410109157183</v>
      </c>
      <c r="C1664" s="27">
        <v>2.6988626181155426E-2</v>
      </c>
    </row>
    <row r="1665" spans="1:3" x14ac:dyDescent="0.25">
      <c r="A1665" s="27">
        <v>1641</v>
      </c>
      <c r="B1665" s="27">
        <v>0.10221479025257982</v>
      </c>
      <c r="C1665" s="27">
        <v>2.491872386450425E-2</v>
      </c>
    </row>
    <row r="1666" spans="1:3" x14ac:dyDescent="0.25">
      <c r="A1666" s="27">
        <v>1642</v>
      </c>
      <c r="B1666" s="27">
        <v>0.10243345684946566</v>
      </c>
      <c r="C1666" s="27">
        <v>2.467551181728557E-2</v>
      </c>
    </row>
    <row r="1667" spans="1:3" x14ac:dyDescent="0.25">
      <c r="A1667" s="27">
        <v>1643</v>
      </c>
      <c r="B1667" s="27">
        <v>9.9801012254376112E-2</v>
      </c>
      <c r="C1667" s="27">
        <v>2.7297309088549535E-2</v>
      </c>
    </row>
    <row r="1668" spans="1:3" x14ac:dyDescent="0.25">
      <c r="A1668" s="27">
        <v>1644</v>
      </c>
      <c r="B1668" s="27">
        <v>0.10054684964589215</v>
      </c>
      <c r="C1668" s="27">
        <v>2.6524973558527745E-2</v>
      </c>
    </row>
    <row r="1669" spans="1:3" x14ac:dyDescent="0.25">
      <c r="A1669" s="27">
        <v>1645</v>
      </c>
      <c r="B1669" s="27">
        <v>0.10675645921772497</v>
      </c>
      <c r="C1669" s="27">
        <v>2.0298847209778759E-2</v>
      </c>
    </row>
    <row r="1670" spans="1:3" x14ac:dyDescent="0.25">
      <c r="A1670" s="27">
        <v>1646</v>
      </c>
      <c r="B1670" s="27">
        <v>0.14478373986895973</v>
      </c>
      <c r="C1670" s="27">
        <v>-1.7732068136436935E-2</v>
      </c>
    </row>
    <row r="1671" spans="1:3" x14ac:dyDescent="0.25">
      <c r="A1671" s="27">
        <v>1647</v>
      </c>
      <c r="B1671" s="27">
        <v>0.10288595571013336</v>
      </c>
      <c r="C1671" s="27">
        <v>2.411953026440343E-2</v>
      </c>
    </row>
    <row r="1672" spans="1:3" x14ac:dyDescent="0.25">
      <c r="A1672" s="27">
        <v>1648</v>
      </c>
      <c r="B1672" s="27">
        <v>0.1004823671478178</v>
      </c>
      <c r="C1672" s="27">
        <v>2.6522122909911516E-2</v>
      </c>
    </row>
    <row r="1673" spans="1:3" x14ac:dyDescent="0.25">
      <c r="A1673" s="27">
        <v>1649</v>
      </c>
      <c r="B1673" s="27">
        <v>0.10920497896227864</v>
      </c>
      <c r="C1673" s="27">
        <v>1.7779148021848337E-2</v>
      </c>
    </row>
    <row r="1674" spans="1:3" x14ac:dyDescent="0.25">
      <c r="A1674" s="27">
        <v>1650</v>
      </c>
      <c r="B1674" s="27">
        <v>9.8724253133595993E-2</v>
      </c>
      <c r="C1674" s="27">
        <v>2.821073138652784E-2</v>
      </c>
    </row>
    <row r="1675" spans="1:3" x14ac:dyDescent="0.25">
      <c r="A1675" s="27">
        <v>1651</v>
      </c>
      <c r="B1675" s="27">
        <v>0.11098101837646836</v>
      </c>
      <c r="C1675" s="27">
        <v>1.5926740221483424E-2</v>
      </c>
    </row>
    <row r="1676" spans="1:3" x14ac:dyDescent="0.25">
      <c r="A1676" s="27">
        <v>1652</v>
      </c>
      <c r="B1676" s="27">
        <v>0.10136512566508428</v>
      </c>
      <c r="C1676" s="27">
        <v>2.5509874334915708E-2</v>
      </c>
    </row>
    <row r="1677" spans="1:3" x14ac:dyDescent="0.25">
      <c r="A1677" s="27">
        <v>1653</v>
      </c>
      <c r="B1677" s="27">
        <v>9.9489851934543641E-2</v>
      </c>
      <c r="C1677" s="27">
        <v>2.7384427188870422E-2</v>
      </c>
    </row>
    <row r="1678" spans="1:3" x14ac:dyDescent="0.25">
      <c r="A1678" s="27">
        <v>1654</v>
      </c>
      <c r="B1678" s="27">
        <v>0.10398944714341042</v>
      </c>
      <c r="C1678" s="27">
        <v>2.282693330573092E-2</v>
      </c>
    </row>
    <row r="1679" spans="1:3" x14ac:dyDescent="0.25">
      <c r="A1679" s="27">
        <v>1655</v>
      </c>
      <c r="B1679" s="27">
        <v>9.9907744008204666E-2</v>
      </c>
      <c r="C1679" s="27">
        <v>2.688964161271036E-2</v>
      </c>
    </row>
    <row r="1680" spans="1:3" x14ac:dyDescent="0.25">
      <c r="A1680" s="27">
        <v>1656</v>
      </c>
      <c r="B1680" s="27">
        <v>0.10133598887005492</v>
      </c>
      <c r="C1680" s="27">
        <v>2.5424574510226769E-2</v>
      </c>
    </row>
    <row r="1681" spans="1:3" x14ac:dyDescent="0.25">
      <c r="A1681" s="27">
        <v>1657</v>
      </c>
      <c r="B1681" s="27">
        <v>9.9499421264002227E-2</v>
      </c>
      <c r="C1681" s="27">
        <v>2.7244764782509409E-2</v>
      </c>
    </row>
    <row r="1682" spans="1:3" x14ac:dyDescent="0.25">
      <c r="A1682" s="27">
        <v>1658</v>
      </c>
      <c r="B1682" s="27">
        <v>0.10274892386188923</v>
      </c>
      <c r="C1682" s="27">
        <v>2.3968633390019159E-2</v>
      </c>
    </row>
    <row r="1683" spans="1:3" x14ac:dyDescent="0.25">
      <c r="A1683" s="27">
        <v>1659</v>
      </c>
      <c r="B1683" s="27">
        <v>9.992112495673007E-2</v>
      </c>
      <c r="C1683" s="27">
        <v>2.6791203810393224E-2</v>
      </c>
    </row>
    <row r="1684" spans="1:3" x14ac:dyDescent="0.25">
      <c r="A1684" s="27">
        <v>1660</v>
      </c>
      <c r="B1684" s="27">
        <v>0.1009501489299771</v>
      </c>
      <c r="C1684" s="27">
        <v>2.568740565517573E-2</v>
      </c>
    </row>
    <row r="1685" spans="1:3" x14ac:dyDescent="0.25">
      <c r="A1685" s="27">
        <v>1661</v>
      </c>
      <c r="B1685" s="27">
        <v>0.10973837205528804</v>
      </c>
      <c r="C1685" s="27">
        <v>1.6874531170518417E-2</v>
      </c>
    </row>
    <row r="1686" spans="1:3" x14ac:dyDescent="0.25">
      <c r="A1686" s="27">
        <v>1662</v>
      </c>
      <c r="B1686" s="27">
        <v>0.10065518488725476</v>
      </c>
      <c r="C1686" s="27">
        <v>2.5875427357643185E-2</v>
      </c>
    </row>
    <row r="1687" spans="1:3" x14ac:dyDescent="0.25">
      <c r="A1687" s="27">
        <v>1663</v>
      </c>
      <c r="B1687" s="27">
        <v>0.10092371564779253</v>
      </c>
      <c r="C1687" s="27">
        <v>2.5606896597105425E-2</v>
      </c>
    </row>
    <row r="1688" spans="1:3" x14ac:dyDescent="0.25">
      <c r="A1688" s="27">
        <v>1664</v>
      </c>
      <c r="B1688" s="27">
        <v>9.9398517392313993E-2</v>
      </c>
      <c r="C1688" s="27">
        <v>2.707207084298012E-2</v>
      </c>
    </row>
    <row r="1689" spans="1:3" x14ac:dyDescent="0.25">
      <c r="A1689" s="27">
        <v>1665</v>
      </c>
      <c r="B1689" s="27">
        <v>9.9248438674026898E-2</v>
      </c>
      <c r="C1689" s="27">
        <v>2.7188342935168516E-2</v>
      </c>
    </row>
    <row r="1690" spans="1:3" x14ac:dyDescent="0.25">
      <c r="A1690" s="27">
        <v>1666</v>
      </c>
      <c r="B1690" s="27">
        <v>0.10415698666409652</v>
      </c>
      <c r="C1690" s="27">
        <v>2.2279794945098894E-2</v>
      </c>
    </row>
    <row r="1691" spans="1:3" x14ac:dyDescent="0.25">
      <c r="A1691" s="27">
        <v>1667</v>
      </c>
      <c r="B1691" s="27">
        <v>0.1005679903341708</v>
      </c>
      <c r="C1691" s="27">
        <v>2.5805636039455571E-2</v>
      </c>
    </row>
    <row r="1692" spans="1:3" x14ac:dyDescent="0.25">
      <c r="A1692" s="27">
        <v>1668</v>
      </c>
      <c r="B1692" s="27">
        <v>0.10209620932761795</v>
      </c>
      <c r="C1692" s="27">
        <v>2.4277417046008415E-2</v>
      </c>
    </row>
    <row r="1693" spans="1:3" x14ac:dyDescent="0.25">
      <c r="A1693" s="27">
        <v>1669</v>
      </c>
      <c r="B1693" s="27">
        <v>0.10468688557866285</v>
      </c>
      <c r="C1693" s="27">
        <v>2.1674770194757637E-2</v>
      </c>
    </row>
    <row r="1694" spans="1:3" x14ac:dyDescent="0.25">
      <c r="A1694" s="27">
        <v>1670</v>
      </c>
      <c r="B1694" s="27">
        <v>0.10101250112192443</v>
      </c>
      <c r="C1694" s="27">
        <v>2.5303288351759781E-2</v>
      </c>
    </row>
    <row r="1695" spans="1:3" x14ac:dyDescent="0.25">
      <c r="A1695" s="27">
        <v>1671</v>
      </c>
      <c r="B1695" s="27">
        <v>0.10041088344650523</v>
      </c>
      <c r="C1695" s="27">
        <v>2.5726957905900488E-2</v>
      </c>
    </row>
    <row r="1696" spans="1:3" x14ac:dyDescent="0.25">
      <c r="A1696" s="27">
        <v>1672</v>
      </c>
      <c r="B1696" s="27">
        <v>0.10169386661141312</v>
      </c>
      <c r="C1696" s="27">
        <v>2.443968656253577E-2</v>
      </c>
    </row>
    <row r="1697" spans="1:3" x14ac:dyDescent="0.25">
      <c r="A1697" s="27">
        <v>1673</v>
      </c>
      <c r="B1697" s="27">
        <v>0.10064077085655683</v>
      </c>
      <c r="C1697" s="27">
        <v>2.5427605211819235E-2</v>
      </c>
    </row>
    <row r="1698" spans="1:3" x14ac:dyDescent="0.25">
      <c r="A1698" s="27">
        <v>1674</v>
      </c>
      <c r="B1698" s="27">
        <v>9.9991112834786997E-2</v>
      </c>
      <c r="C1698" s="27">
        <v>2.6069493225819071E-2</v>
      </c>
    </row>
    <row r="1699" spans="1:3" x14ac:dyDescent="0.25">
      <c r="A1699" s="27">
        <v>1675</v>
      </c>
      <c r="B1699" s="27">
        <v>0.10051556355193204</v>
      </c>
      <c r="C1699" s="27">
        <v>2.5534856616135179E-2</v>
      </c>
    </row>
    <row r="1700" spans="1:3" x14ac:dyDescent="0.25">
      <c r="A1700" s="27">
        <v>1676</v>
      </c>
      <c r="B1700" s="27">
        <v>9.8580765635978035E-2</v>
      </c>
      <c r="C1700" s="27">
        <v>2.7446631624295947E-2</v>
      </c>
    </row>
    <row r="1701" spans="1:3" x14ac:dyDescent="0.25">
      <c r="A1701" s="27">
        <v>1677</v>
      </c>
      <c r="B1701" s="27">
        <v>9.9594624004726851E-2</v>
      </c>
      <c r="C1701" s="27">
        <v>2.6389627963777085E-2</v>
      </c>
    </row>
    <row r="1702" spans="1:3" x14ac:dyDescent="0.25">
      <c r="A1702" s="27">
        <v>1678</v>
      </c>
      <c r="B1702" s="27">
        <v>0.11042664721482069</v>
      </c>
      <c r="C1702" s="27">
        <v>1.5552465056719769E-2</v>
      </c>
    </row>
    <row r="1703" spans="1:3" x14ac:dyDescent="0.25">
      <c r="A1703" s="27">
        <v>1679</v>
      </c>
      <c r="B1703" s="27">
        <v>0.10331440368870776</v>
      </c>
      <c r="C1703" s="27">
        <v>2.2590082563101216E-2</v>
      </c>
    </row>
    <row r="1704" spans="1:3" x14ac:dyDescent="0.25">
      <c r="A1704" s="27">
        <v>1680</v>
      </c>
      <c r="B1704" s="27">
        <v>0.10272521847415247</v>
      </c>
      <c r="C1704" s="27">
        <v>2.3125121661901948E-2</v>
      </c>
    </row>
    <row r="1705" spans="1:3" x14ac:dyDescent="0.25">
      <c r="A1705" s="27">
        <v>1681</v>
      </c>
      <c r="B1705" s="27">
        <v>0.10197747552110951</v>
      </c>
      <c r="C1705" s="27">
        <v>2.3861450653387142E-2</v>
      </c>
    </row>
    <row r="1706" spans="1:3" x14ac:dyDescent="0.25">
      <c r="A1706" s="27">
        <v>1682</v>
      </c>
      <c r="B1706" s="27">
        <v>0.10279240859403864</v>
      </c>
      <c r="C1706" s="27">
        <v>2.2999446609581267E-2</v>
      </c>
    </row>
    <row r="1707" spans="1:3" x14ac:dyDescent="0.25">
      <c r="A1707" s="27">
        <v>1683</v>
      </c>
      <c r="B1707" s="27">
        <v>9.8873189523528554E-2</v>
      </c>
      <c r="C1707" s="27">
        <v>2.6912973998484024E-2</v>
      </c>
    </row>
    <row r="1708" spans="1:3" x14ac:dyDescent="0.25">
      <c r="A1708" s="27">
        <v>1684</v>
      </c>
      <c r="B1708" s="27">
        <v>9.9971980391012349E-2</v>
      </c>
      <c r="C1708" s="27">
        <v>2.5814183131000229E-2</v>
      </c>
    </row>
    <row r="1709" spans="1:3" x14ac:dyDescent="0.25">
      <c r="A1709" s="27">
        <v>1685</v>
      </c>
      <c r="B1709" s="27">
        <v>9.9295981955374035E-2</v>
      </c>
      <c r="C1709" s="27">
        <v>2.6470889210270132E-2</v>
      </c>
    </row>
    <row r="1710" spans="1:3" x14ac:dyDescent="0.25">
      <c r="A1710" s="27">
        <v>1686</v>
      </c>
      <c r="B1710" s="27">
        <v>0.10111988885192208</v>
      </c>
      <c r="C1710" s="27">
        <v>2.4611105300124697E-2</v>
      </c>
    </row>
    <row r="1711" spans="1:3" x14ac:dyDescent="0.25">
      <c r="A1711" s="27">
        <v>1687</v>
      </c>
      <c r="B1711" s="27">
        <v>0.10589375598558283</v>
      </c>
      <c r="C1711" s="27">
        <v>1.9705059448612797E-2</v>
      </c>
    </row>
    <row r="1712" spans="1:3" x14ac:dyDescent="0.25">
      <c r="A1712" s="27">
        <v>1688</v>
      </c>
      <c r="B1712" s="27">
        <v>9.9334660320432283E-2</v>
      </c>
      <c r="C1712" s="27">
        <v>2.6246735028404938E-2</v>
      </c>
    </row>
    <row r="1713" spans="1:3" x14ac:dyDescent="0.25">
      <c r="A1713" s="27">
        <v>1689</v>
      </c>
      <c r="B1713" s="27">
        <v>9.9874161493199914E-2</v>
      </c>
      <c r="C1713" s="27">
        <v>2.5707233855637307E-2</v>
      </c>
    </row>
    <row r="1714" spans="1:3" x14ac:dyDescent="0.25">
      <c r="A1714" s="27">
        <v>1690</v>
      </c>
      <c r="B1714" s="27">
        <v>0.12269547587161322</v>
      </c>
      <c r="C1714" s="27">
        <v>2.8494238668348992E-3</v>
      </c>
    </row>
    <row r="1715" spans="1:3" x14ac:dyDescent="0.25">
      <c r="A1715" s="27">
        <v>1691</v>
      </c>
      <c r="B1715" s="27">
        <v>9.91785860049815E-2</v>
      </c>
      <c r="C1715" s="27">
        <v>2.6282668607564619E-2</v>
      </c>
    </row>
    <row r="1716" spans="1:3" x14ac:dyDescent="0.25">
      <c r="A1716" s="27">
        <v>1692</v>
      </c>
      <c r="B1716" s="27">
        <v>0.10184393764586286</v>
      </c>
      <c r="C1716" s="27">
        <v>2.3565898419710907E-2</v>
      </c>
    </row>
    <row r="1717" spans="1:3" x14ac:dyDescent="0.25">
      <c r="A1717" s="27">
        <v>1693</v>
      </c>
      <c r="B1717" s="27">
        <v>9.9985111357345266E-2</v>
      </c>
      <c r="C1717" s="27">
        <v>2.5397151639596618E-2</v>
      </c>
    </row>
    <row r="1718" spans="1:3" x14ac:dyDescent="0.25">
      <c r="A1718" s="27">
        <v>1694</v>
      </c>
      <c r="B1718" s="27">
        <v>0.101261048671593</v>
      </c>
      <c r="C1718" s="27">
        <v>2.4087140743448782E-2</v>
      </c>
    </row>
    <row r="1719" spans="1:3" x14ac:dyDescent="0.25">
      <c r="A1719" s="27">
        <v>1695</v>
      </c>
      <c r="B1719" s="27">
        <v>0.10312026294535526</v>
      </c>
      <c r="C1719" s="27">
        <v>2.2198614605665135E-2</v>
      </c>
    </row>
    <row r="1720" spans="1:3" x14ac:dyDescent="0.25">
      <c r="A1720" s="27">
        <v>1696</v>
      </c>
      <c r="B1720" s="27">
        <v>0.100732374730161</v>
      </c>
      <c r="C1720" s="27">
        <v>2.4574750576964316E-2</v>
      </c>
    </row>
    <row r="1721" spans="1:3" x14ac:dyDescent="0.25">
      <c r="A1721" s="27">
        <v>1697</v>
      </c>
      <c r="B1721" s="27">
        <v>0.10844936207409063</v>
      </c>
      <c r="C1721" s="27">
        <v>1.677109647970125E-2</v>
      </c>
    </row>
    <row r="1722" spans="1:3" x14ac:dyDescent="0.25">
      <c r="A1722" s="27">
        <v>1698</v>
      </c>
      <c r="B1722" s="27">
        <v>0.11574273616982934</v>
      </c>
      <c r="C1722" s="27">
        <v>9.4213776157286572E-3</v>
      </c>
    </row>
    <row r="1723" spans="1:3" x14ac:dyDescent="0.25">
      <c r="A1723" s="27">
        <v>1699</v>
      </c>
      <c r="B1723" s="27">
        <v>9.9792285818487689E-2</v>
      </c>
      <c r="C1723" s="27">
        <v>2.5355293874546561E-2</v>
      </c>
    </row>
    <row r="1724" spans="1:3" x14ac:dyDescent="0.25">
      <c r="A1724" s="27">
        <v>1700</v>
      </c>
      <c r="B1724" s="27">
        <v>0.1027886410730937</v>
      </c>
      <c r="C1724" s="27">
        <v>2.2278938671004347E-2</v>
      </c>
    </row>
    <row r="1725" spans="1:3" x14ac:dyDescent="0.25">
      <c r="A1725" s="27">
        <v>1701</v>
      </c>
      <c r="B1725" s="27">
        <v>0.12101864126044397</v>
      </c>
      <c r="C1725" s="27">
        <v>3.9813587395560318E-3</v>
      </c>
    </row>
    <row r="1726" spans="1:3" x14ac:dyDescent="0.25">
      <c r="A1726" s="27">
        <v>1702</v>
      </c>
      <c r="B1726" s="27">
        <v>0.10092285188741951</v>
      </c>
      <c r="C1726" s="27">
        <v>2.4077148112580493E-2</v>
      </c>
    </row>
    <row r="1727" spans="1:3" x14ac:dyDescent="0.25">
      <c r="A1727" s="27">
        <v>1703</v>
      </c>
      <c r="B1727" s="27">
        <v>0.10113009279452445</v>
      </c>
      <c r="C1727" s="27">
        <v>2.3715395462583083E-2</v>
      </c>
    </row>
    <row r="1728" spans="1:3" x14ac:dyDescent="0.25">
      <c r="A1728" s="27">
        <v>1704</v>
      </c>
      <c r="B1728" s="27">
        <v>0.1100243288471448</v>
      </c>
      <c r="C1728" s="27">
        <v>1.4797354462412982E-2</v>
      </c>
    </row>
    <row r="1729" spans="1:3" x14ac:dyDescent="0.25">
      <c r="A1729" s="27">
        <v>1705</v>
      </c>
      <c r="B1729" s="27">
        <v>0.10603769335079016</v>
      </c>
      <c r="C1729" s="27">
        <v>1.8759713456341115E-2</v>
      </c>
    </row>
    <row r="1730" spans="1:3" x14ac:dyDescent="0.25">
      <c r="A1730" s="27">
        <v>1706</v>
      </c>
      <c r="B1730" s="27">
        <v>0.11409133159735908</v>
      </c>
      <c r="C1730" s="27">
        <v>1.060441826221778E-2</v>
      </c>
    </row>
    <row r="1731" spans="1:3" x14ac:dyDescent="0.25">
      <c r="A1731" s="27">
        <v>1707</v>
      </c>
      <c r="B1731" s="27">
        <v>0.10285311554377892</v>
      </c>
      <c r="C1731" s="27">
        <v>2.1836578760781683E-2</v>
      </c>
    </row>
    <row r="1732" spans="1:3" x14ac:dyDescent="0.25">
      <c r="A1732" s="27">
        <v>1708</v>
      </c>
      <c r="B1732" s="27">
        <v>0.10807658406079068</v>
      </c>
      <c r="C1732" s="27">
        <v>1.6521486678759162E-2</v>
      </c>
    </row>
    <row r="1733" spans="1:3" x14ac:dyDescent="0.25">
      <c r="A1733" s="27">
        <v>1709</v>
      </c>
      <c r="B1733" s="27">
        <v>0.11309382712466812</v>
      </c>
      <c r="C1733" s="27">
        <v>1.1412101729086827E-2</v>
      </c>
    </row>
    <row r="1734" spans="1:3" x14ac:dyDescent="0.25">
      <c r="A1734" s="27">
        <v>1710</v>
      </c>
      <c r="B1734" s="27">
        <v>0.10244753815762242</v>
      </c>
      <c r="C1734" s="27">
        <v>2.2015981155682304E-2</v>
      </c>
    </row>
    <row r="1735" spans="1:3" x14ac:dyDescent="0.25">
      <c r="A1735" s="27">
        <v>1711</v>
      </c>
      <c r="B1735" s="27">
        <v>0.10909401725785411</v>
      </c>
      <c r="C1735" s="27">
        <v>1.5166337771731681E-2</v>
      </c>
    </row>
    <row r="1736" spans="1:3" x14ac:dyDescent="0.25">
      <c r="A1736" s="27">
        <v>1712</v>
      </c>
      <c r="B1736" s="27">
        <v>0.1167749803339348</v>
      </c>
      <c r="C1736" s="27">
        <v>7.4486221505372513E-3</v>
      </c>
    </row>
    <row r="1737" spans="1:3" x14ac:dyDescent="0.25">
      <c r="A1737" s="27">
        <v>1713</v>
      </c>
      <c r="B1737" s="27">
        <v>0.10025550030966821</v>
      </c>
      <c r="C1737" s="27">
        <v>2.3941501831659412E-2</v>
      </c>
    </row>
    <row r="1738" spans="1:3" x14ac:dyDescent="0.25">
      <c r="A1738" s="27">
        <v>1714</v>
      </c>
      <c r="B1738" s="27">
        <v>0.10220631448154718</v>
      </c>
      <c r="C1738" s="27">
        <v>2.1965870948916388E-2</v>
      </c>
    </row>
    <row r="1739" spans="1:3" x14ac:dyDescent="0.25">
      <c r="A1739" s="27">
        <v>1715</v>
      </c>
      <c r="B1739" s="27">
        <v>9.9053027723538328E-2</v>
      </c>
      <c r="C1739" s="27">
        <v>2.5096632140407249E-2</v>
      </c>
    </row>
    <row r="1740" spans="1:3" x14ac:dyDescent="0.25">
      <c r="A1740" s="27">
        <v>1716</v>
      </c>
      <c r="B1740" s="27">
        <v>0.10336490339343571</v>
      </c>
      <c r="C1740" s="27">
        <v>2.0753573334349906E-2</v>
      </c>
    </row>
    <row r="1741" spans="1:3" x14ac:dyDescent="0.25">
      <c r="A1741" s="27">
        <v>1717</v>
      </c>
      <c r="B1741" s="27">
        <v>0.10161046886437028</v>
      </c>
      <c r="C1741" s="27">
        <v>2.238953113562972E-2</v>
      </c>
    </row>
    <row r="1742" spans="1:3" x14ac:dyDescent="0.25">
      <c r="A1742" s="27">
        <v>1718</v>
      </c>
      <c r="B1742" s="27">
        <v>0.10264344095646435</v>
      </c>
      <c r="C1742" s="27">
        <v>2.1288182975159581E-2</v>
      </c>
    </row>
    <row r="1743" spans="1:3" x14ac:dyDescent="0.25">
      <c r="A1743" s="27">
        <v>1719</v>
      </c>
      <c r="B1743" s="27">
        <v>0.14475396991133538</v>
      </c>
      <c r="C1743" s="27">
        <v>-2.0877204827895068E-2</v>
      </c>
    </row>
    <row r="1744" spans="1:3" x14ac:dyDescent="0.25">
      <c r="A1744" s="27">
        <v>1720</v>
      </c>
      <c r="B1744" s="27">
        <v>9.9112999568447935E-2</v>
      </c>
      <c r="C1744" s="27">
        <v>2.4587055166089555E-2</v>
      </c>
    </row>
    <row r="1745" spans="1:3" x14ac:dyDescent="0.25">
      <c r="A1745" s="27">
        <v>1721</v>
      </c>
      <c r="B1745" s="27">
        <v>0.11208625041177268</v>
      </c>
      <c r="C1745" s="27">
        <v>1.1559958974508899E-2</v>
      </c>
    </row>
    <row r="1746" spans="1:3" x14ac:dyDescent="0.25">
      <c r="A1746" s="27">
        <v>1722</v>
      </c>
      <c r="B1746" s="27">
        <v>0.10848140297161697</v>
      </c>
      <c r="C1746" s="27">
        <v>1.4975387151839811E-2</v>
      </c>
    </row>
    <row r="1747" spans="1:3" x14ac:dyDescent="0.25">
      <c r="A1747" s="27">
        <v>1723</v>
      </c>
      <c r="B1747" s="27">
        <v>0.103467153486796</v>
      </c>
      <c r="C1747" s="27">
        <v>1.9963808856300239E-2</v>
      </c>
    </row>
    <row r="1748" spans="1:3" x14ac:dyDescent="0.25">
      <c r="A1748" s="27">
        <v>1724</v>
      </c>
      <c r="B1748" s="27">
        <v>0.10283143926541236</v>
      </c>
      <c r="C1748" s="27">
        <v>2.0584171141525609E-2</v>
      </c>
    </row>
    <row r="1749" spans="1:3" x14ac:dyDescent="0.25">
      <c r="A1749" s="27">
        <v>1725</v>
      </c>
      <c r="B1749" s="27">
        <v>9.8916177427143051E-2</v>
      </c>
      <c r="C1749" s="27">
        <v>2.4495800794272563E-2</v>
      </c>
    </row>
    <row r="1750" spans="1:3" x14ac:dyDescent="0.25">
      <c r="A1750" s="27">
        <v>1726</v>
      </c>
      <c r="B1750" s="27">
        <v>9.9250373958195165E-2</v>
      </c>
      <c r="C1750" s="27">
        <v>2.3916781467024778E-2</v>
      </c>
    </row>
    <row r="1751" spans="1:3" x14ac:dyDescent="0.25">
      <c r="A1751" s="27">
        <v>1727</v>
      </c>
      <c r="B1751" s="27">
        <v>0.10162293677889041</v>
      </c>
      <c r="C1751" s="27">
        <v>2.1496078268989208E-2</v>
      </c>
    </row>
    <row r="1752" spans="1:3" x14ac:dyDescent="0.25">
      <c r="A1752" s="27">
        <v>1728</v>
      </c>
      <c r="B1752" s="27">
        <v>0.10136639194108504</v>
      </c>
      <c r="C1752" s="27">
        <v>2.171053113583804E-2</v>
      </c>
    </row>
    <row r="1753" spans="1:3" x14ac:dyDescent="0.25">
      <c r="A1753" s="27">
        <v>1729</v>
      </c>
      <c r="B1753" s="27">
        <v>9.9635628061388579E-2</v>
      </c>
      <c r="C1753" s="27">
        <v>2.3277877249688814E-2</v>
      </c>
    </row>
    <row r="1754" spans="1:3" x14ac:dyDescent="0.25">
      <c r="A1754" s="27">
        <v>1730</v>
      </c>
      <c r="B1754" s="27">
        <v>0.10545929831673093</v>
      </c>
      <c r="C1754" s="27">
        <v>1.7445729616229963E-2</v>
      </c>
    </row>
    <row r="1755" spans="1:3" x14ac:dyDescent="0.25">
      <c r="A1755" s="27">
        <v>1731</v>
      </c>
      <c r="B1755" s="27">
        <v>0.12496161077464735</v>
      </c>
      <c r="C1755" s="27">
        <v>-2.0993245460244891E-3</v>
      </c>
    </row>
    <row r="1756" spans="1:3" x14ac:dyDescent="0.25">
      <c r="A1756" s="27">
        <v>1732</v>
      </c>
      <c r="B1756" s="27">
        <v>0.10321852285114506</v>
      </c>
      <c r="C1756" s="27">
        <v>1.9621713835245455E-2</v>
      </c>
    </row>
    <row r="1757" spans="1:3" x14ac:dyDescent="0.25">
      <c r="A1757" s="27">
        <v>1733</v>
      </c>
      <c r="B1757" s="27">
        <v>0.14400063861077361</v>
      </c>
      <c r="C1757" s="27">
        <v>-2.119362106691397E-2</v>
      </c>
    </row>
    <row r="1758" spans="1:3" x14ac:dyDescent="0.25">
      <c r="A1758" s="27">
        <v>1734</v>
      </c>
      <c r="B1758" s="27">
        <v>0.10124855243269414</v>
      </c>
      <c r="C1758" s="27">
        <v>2.1558465111165506E-2</v>
      </c>
    </row>
    <row r="1759" spans="1:3" x14ac:dyDescent="0.25">
      <c r="A1759" s="27">
        <v>1735</v>
      </c>
      <c r="B1759" s="27">
        <v>0.10229824632139035</v>
      </c>
      <c r="C1759" s="27">
        <v>2.0508771222469288E-2</v>
      </c>
    </row>
    <row r="1760" spans="1:3" x14ac:dyDescent="0.25">
      <c r="A1760" s="27">
        <v>1736</v>
      </c>
      <c r="B1760" s="27">
        <v>0.10042472919446128</v>
      </c>
      <c r="C1760" s="27">
        <v>2.2333118339170996E-2</v>
      </c>
    </row>
    <row r="1761" spans="1:3" x14ac:dyDescent="0.25">
      <c r="A1761" s="27">
        <v>1737</v>
      </c>
      <c r="B1761" s="27">
        <v>0.11187203219615086</v>
      </c>
      <c r="C1761" s="27">
        <v>1.0855240531121871E-2</v>
      </c>
    </row>
    <row r="1762" spans="1:3" x14ac:dyDescent="0.25">
      <c r="A1762" s="27">
        <v>1738</v>
      </c>
      <c r="B1762" s="27">
        <v>0.11036137473767113</v>
      </c>
      <c r="C1762" s="27">
        <v>1.2308605734546174E-2</v>
      </c>
    </row>
    <row r="1763" spans="1:3" x14ac:dyDescent="0.25">
      <c r="A1763" s="27">
        <v>1739</v>
      </c>
      <c r="B1763" s="27">
        <v>0.1119369195318988</v>
      </c>
      <c r="C1763" s="27">
        <v>1.0649142600762829E-2</v>
      </c>
    </row>
    <row r="1764" spans="1:3" x14ac:dyDescent="0.25">
      <c r="A1764" s="27">
        <v>1740</v>
      </c>
      <c r="B1764" s="27">
        <v>9.9988612496262799E-2</v>
      </c>
      <c r="C1764" s="27">
        <v>2.2574061598444717E-2</v>
      </c>
    </row>
    <row r="1765" spans="1:3" x14ac:dyDescent="0.25">
      <c r="A1765" s="27">
        <v>1741</v>
      </c>
      <c r="B1765" s="27">
        <v>0.11410799468148827</v>
      </c>
      <c r="C1765" s="27">
        <v>8.340984910348459E-3</v>
      </c>
    </row>
    <row r="1766" spans="1:3" x14ac:dyDescent="0.25">
      <c r="A1766" s="27">
        <v>1742</v>
      </c>
      <c r="B1766" s="27">
        <v>0.1009212540117576</v>
      </c>
      <c r="C1766" s="27">
        <v>2.1489292127602103E-2</v>
      </c>
    </row>
    <row r="1767" spans="1:3" x14ac:dyDescent="0.25">
      <c r="A1767" s="27">
        <v>1743</v>
      </c>
      <c r="B1767" s="27">
        <v>0.10173096842459042</v>
      </c>
      <c r="C1767" s="27">
        <v>2.0662503923551012E-2</v>
      </c>
    </row>
    <row r="1768" spans="1:3" x14ac:dyDescent="0.25">
      <c r="A1768" s="27">
        <v>1744</v>
      </c>
      <c r="B1768" s="27">
        <v>9.9132442940252447E-2</v>
      </c>
      <c r="C1768" s="27">
        <v>2.3255616761240092E-2</v>
      </c>
    </row>
    <row r="1769" spans="1:3" x14ac:dyDescent="0.25">
      <c r="A1769" s="27">
        <v>1745</v>
      </c>
      <c r="B1769" s="27">
        <v>0.10186311495564182</v>
      </c>
      <c r="C1769" s="27">
        <v>2.0516871521707739E-2</v>
      </c>
    </row>
    <row r="1770" spans="1:3" x14ac:dyDescent="0.25">
      <c r="A1770" s="27">
        <v>1746</v>
      </c>
      <c r="B1770" s="27">
        <v>0.10221773445315152</v>
      </c>
      <c r="C1770" s="27">
        <v>2.0142061613855039E-2</v>
      </c>
    </row>
    <row r="1771" spans="1:3" x14ac:dyDescent="0.25">
      <c r="A1771" s="27">
        <v>1747</v>
      </c>
      <c r="B1771" s="27">
        <v>9.8580765635978035E-2</v>
      </c>
      <c r="C1771" s="27">
        <v>2.3759659895936855E-2</v>
      </c>
    </row>
    <row r="1772" spans="1:3" x14ac:dyDescent="0.25">
      <c r="A1772" s="27">
        <v>1748</v>
      </c>
      <c r="B1772" s="27">
        <v>0.10104164309179597</v>
      </c>
      <c r="C1772" s="27">
        <v>2.1298782440118916E-2</v>
      </c>
    </row>
    <row r="1773" spans="1:3" x14ac:dyDescent="0.25">
      <c r="A1773" s="27">
        <v>1749</v>
      </c>
      <c r="B1773" s="27">
        <v>0.10402336951489521</v>
      </c>
      <c r="C1773" s="27">
        <v>1.8241752750227047E-2</v>
      </c>
    </row>
    <row r="1774" spans="1:3" x14ac:dyDescent="0.25">
      <c r="A1774" s="27">
        <v>1750</v>
      </c>
      <c r="B1774" s="27">
        <v>0.10082019550951542</v>
      </c>
      <c r="C1774" s="27">
        <v>2.1420891077920917E-2</v>
      </c>
    </row>
    <row r="1775" spans="1:3" x14ac:dyDescent="0.25">
      <c r="A1775" s="27">
        <v>1751</v>
      </c>
      <c r="B1775" s="27">
        <v>9.9502776208254831E-2</v>
      </c>
      <c r="C1775" s="27">
        <v>2.2719446013967387E-2</v>
      </c>
    </row>
    <row r="1776" spans="1:3" x14ac:dyDescent="0.25">
      <c r="A1776" s="27">
        <v>1752</v>
      </c>
      <c r="B1776" s="27">
        <v>0.10771178821166612</v>
      </c>
      <c r="C1776" s="27">
        <v>1.4335455882822076E-2</v>
      </c>
    </row>
    <row r="1777" spans="1:3" x14ac:dyDescent="0.25">
      <c r="A1777" s="27">
        <v>1753</v>
      </c>
      <c r="B1777" s="27">
        <v>0.10075868361329031</v>
      </c>
      <c r="C1777" s="27">
        <v>2.1275214691794442E-2</v>
      </c>
    </row>
    <row r="1778" spans="1:3" x14ac:dyDescent="0.25">
      <c r="A1778" s="27">
        <v>1754</v>
      </c>
      <c r="B1778" s="27">
        <v>0.10443232965493086</v>
      </c>
      <c r="C1778" s="27">
        <v>1.7583585464432533E-2</v>
      </c>
    </row>
    <row r="1779" spans="1:3" x14ac:dyDescent="0.25">
      <c r="A1779" s="27">
        <v>1755</v>
      </c>
      <c r="B1779" s="27">
        <v>0.10045185641285501</v>
      </c>
      <c r="C1779" s="27">
        <v>2.1509084200935349E-2</v>
      </c>
    </row>
    <row r="1780" spans="1:3" x14ac:dyDescent="0.25">
      <c r="A1780" s="27">
        <v>1756</v>
      </c>
      <c r="B1780" s="27">
        <v>0.10067419969503465</v>
      </c>
      <c r="C1780" s="27">
        <v>2.1153211472478034E-2</v>
      </c>
    </row>
    <row r="1781" spans="1:3" x14ac:dyDescent="0.25">
      <c r="A1781" s="27">
        <v>1757</v>
      </c>
      <c r="B1781" s="27">
        <v>0.11585796902993992</v>
      </c>
      <c r="C1781" s="27">
        <v>5.9132486822371932E-3</v>
      </c>
    </row>
    <row r="1782" spans="1:3" x14ac:dyDescent="0.25">
      <c r="A1782" s="27">
        <v>1758</v>
      </c>
      <c r="B1782" s="27">
        <v>9.9663263434833838E-2</v>
      </c>
      <c r="C1782" s="27">
        <v>2.2080489887866858E-2</v>
      </c>
    </row>
    <row r="1783" spans="1:3" x14ac:dyDescent="0.25">
      <c r="A1783" s="27">
        <v>1759</v>
      </c>
      <c r="B1783" s="27">
        <v>0.1002581013342051</v>
      </c>
      <c r="C1783" s="27">
        <v>2.1452424981584381E-2</v>
      </c>
    </row>
    <row r="1784" spans="1:3" x14ac:dyDescent="0.25">
      <c r="A1784" s="27">
        <v>1760</v>
      </c>
      <c r="B1784" s="27">
        <v>0.10091549039775105</v>
      </c>
      <c r="C1784" s="27">
        <v>2.0777631295370635E-2</v>
      </c>
    </row>
    <row r="1785" spans="1:3" x14ac:dyDescent="0.25">
      <c r="A1785" s="27">
        <v>1761</v>
      </c>
      <c r="B1785" s="27">
        <v>0.10311153933793631</v>
      </c>
      <c r="C1785" s="27">
        <v>1.849412772227621E-2</v>
      </c>
    </row>
    <row r="1786" spans="1:3" x14ac:dyDescent="0.25">
      <c r="A1786" s="27">
        <v>1762</v>
      </c>
      <c r="B1786" s="27">
        <v>9.9561720502920323E-2</v>
      </c>
      <c r="C1786" s="27">
        <v>2.2002761526677989E-2</v>
      </c>
    </row>
    <row r="1787" spans="1:3" x14ac:dyDescent="0.25">
      <c r="A1787" s="27">
        <v>1763</v>
      </c>
      <c r="B1787" s="27">
        <v>0.10164351236983575</v>
      </c>
      <c r="C1787" s="27">
        <v>1.9920670118121167E-2</v>
      </c>
    </row>
    <row r="1788" spans="1:3" x14ac:dyDescent="0.25">
      <c r="A1788" s="27">
        <v>1764</v>
      </c>
      <c r="B1788" s="27">
        <v>0.10684222460478933</v>
      </c>
      <c r="C1788" s="27">
        <v>1.4622001684728145E-2</v>
      </c>
    </row>
    <row r="1789" spans="1:3" x14ac:dyDescent="0.25">
      <c r="A1789" s="27">
        <v>1765</v>
      </c>
      <c r="B1789" s="27">
        <v>9.9995142398212167E-2</v>
      </c>
      <c r="C1789" s="27">
        <v>2.1451886025560446E-2</v>
      </c>
    </row>
    <row r="1790" spans="1:3" x14ac:dyDescent="0.25">
      <c r="A1790" s="27">
        <v>1766</v>
      </c>
      <c r="B1790" s="27">
        <v>0.10811293265006407</v>
      </c>
      <c r="C1790" s="27">
        <v>1.3246290650906808E-2</v>
      </c>
    </row>
    <row r="1791" spans="1:3" x14ac:dyDescent="0.25">
      <c r="A1791" s="27">
        <v>1767</v>
      </c>
      <c r="B1791" s="27">
        <v>9.999486490620467E-2</v>
      </c>
      <c r="C1791" s="27">
        <v>2.1235176489419236E-2</v>
      </c>
    </row>
    <row r="1792" spans="1:3" x14ac:dyDescent="0.25">
      <c r="A1792" s="27">
        <v>1768</v>
      </c>
      <c r="B1792" s="27">
        <v>0.10064339841423614</v>
      </c>
      <c r="C1792" s="27">
        <v>2.0568722797885075E-2</v>
      </c>
    </row>
    <row r="1793" spans="1:3" x14ac:dyDescent="0.25">
      <c r="A1793" s="27">
        <v>1769</v>
      </c>
      <c r="B1793" s="27">
        <v>0.10061166560226295</v>
      </c>
      <c r="C1793" s="27">
        <v>2.0600455609858265E-2</v>
      </c>
    </row>
    <row r="1794" spans="1:3" x14ac:dyDescent="0.25">
      <c r="A1794" s="27">
        <v>1770</v>
      </c>
      <c r="B1794" s="27">
        <v>0.10184788887989336</v>
      </c>
      <c r="C1794" s="27">
        <v>1.9060242059916563E-2</v>
      </c>
    </row>
    <row r="1795" spans="1:3" x14ac:dyDescent="0.25">
      <c r="A1795" s="27">
        <v>1771</v>
      </c>
      <c r="B1795" s="27">
        <v>0.10068090082838629</v>
      </c>
      <c r="C1795" s="27">
        <v>2.016502062176477E-2</v>
      </c>
    </row>
    <row r="1796" spans="1:3" x14ac:dyDescent="0.25">
      <c r="A1796" s="27">
        <v>1772</v>
      </c>
      <c r="B1796" s="27">
        <v>0.10611686134776241</v>
      </c>
      <c r="C1796" s="27">
        <v>1.4631437971965477E-2</v>
      </c>
    </row>
    <row r="1797" spans="1:3" x14ac:dyDescent="0.25">
      <c r="A1797" s="27">
        <v>1773</v>
      </c>
      <c r="B1797" s="27">
        <v>0.11163670523864071</v>
      </c>
      <c r="C1797" s="27">
        <v>9.0926273866027002E-3</v>
      </c>
    </row>
    <row r="1798" spans="1:3" x14ac:dyDescent="0.25">
      <c r="A1798" s="27">
        <v>1774</v>
      </c>
      <c r="B1798" s="27">
        <v>0.1067235643687867</v>
      </c>
      <c r="C1798" s="27">
        <v>1.400078170767205E-2</v>
      </c>
    </row>
    <row r="1799" spans="1:3" x14ac:dyDescent="0.25">
      <c r="A1799" s="27">
        <v>1775</v>
      </c>
      <c r="B1799" s="27">
        <v>0.1005570432117245</v>
      </c>
      <c r="C1799" s="27">
        <v>2.0143800396322228E-2</v>
      </c>
    </row>
    <row r="1800" spans="1:3" x14ac:dyDescent="0.25">
      <c r="A1800" s="27">
        <v>1776</v>
      </c>
      <c r="B1800" s="27">
        <v>0.10513551284550139</v>
      </c>
      <c r="C1800" s="27">
        <v>1.5554142326912407E-2</v>
      </c>
    </row>
    <row r="1801" spans="1:3" x14ac:dyDescent="0.25">
      <c r="A1801" s="27">
        <v>1777</v>
      </c>
      <c r="B1801" s="27">
        <v>9.9381048099597816E-2</v>
      </c>
      <c r="C1801" s="27">
        <v>2.1308607072815983E-2</v>
      </c>
    </row>
    <row r="1802" spans="1:3" x14ac:dyDescent="0.25">
      <c r="A1802" s="27">
        <v>1778</v>
      </c>
      <c r="B1802" s="27">
        <v>9.8580765635978035E-2</v>
      </c>
      <c r="C1802" s="27">
        <v>2.2089625425474477E-2</v>
      </c>
    </row>
    <row r="1803" spans="1:3" x14ac:dyDescent="0.25">
      <c r="A1803" s="27">
        <v>1779</v>
      </c>
      <c r="B1803" s="27">
        <v>0.10252055413646485</v>
      </c>
      <c r="C1803" s="27">
        <v>1.8102013956920363E-2</v>
      </c>
    </row>
    <row r="1804" spans="1:3" x14ac:dyDescent="0.25">
      <c r="A1804" s="27">
        <v>1780</v>
      </c>
      <c r="B1804" s="27">
        <v>0.1024733693143135</v>
      </c>
      <c r="C1804" s="27">
        <v>1.8114865979804148E-2</v>
      </c>
    </row>
    <row r="1805" spans="1:3" x14ac:dyDescent="0.25">
      <c r="A1805" s="27">
        <v>1781</v>
      </c>
      <c r="B1805" s="27">
        <v>0.10176050353950461</v>
      </c>
      <c r="C1805" s="27">
        <v>1.8815381283530788E-2</v>
      </c>
    </row>
    <row r="1806" spans="1:3" x14ac:dyDescent="0.25">
      <c r="A1806" s="27">
        <v>1782</v>
      </c>
      <c r="B1806" s="27">
        <v>0.10696731350027426</v>
      </c>
      <c r="C1806" s="27">
        <v>1.3413638880678119E-2</v>
      </c>
    </row>
    <row r="1807" spans="1:3" x14ac:dyDescent="0.25">
      <c r="A1807" s="27">
        <v>1783</v>
      </c>
      <c r="B1807" s="27">
        <v>0.10601183090482667</v>
      </c>
      <c r="C1807" s="27">
        <v>1.4348124100797624E-2</v>
      </c>
    </row>
    <row r="1808" spans="1:3" x14ac:dyDescent="0.25">
      <c r="A1808" s="27">
        <v>1784</v>
      </c>
      <c r="B1808" s="27">
        <v>9.9392361168301427E-2</v>
      </c>
      <c r="C1808" s="27">
        <v>2.0908390711397815E-2</v>
      </c>
    </row>
    <row r="1809" spans="1:3" x14ac:dyDescent="0.25">
      <c r="A1809" s="27">
        <v>1785</v>
      </c>
      <c r="B1809" s="27">
        <v>0.10184471201036449</v>
      </c>
      <c r="C1809" s="27">
        <v>1.8448175018924207E-2</v>
      </c>
    </row>
    <row r="1810" spans="1:3" x14ac:dyDescent="0.25">
      <c r="A1810" s="27">
        <v>1786</v>
      </c>
      <c r="B1810" s="27">
        <v>9.9336421756610907E-2</v>
      </c>
      <c r="C1810" s="27">
        <v>2.0946597111313622E-2</v>
      </c>
    </row>
    <row r="1811" spans="1:3" x14ac:dyDescent="0.25">
      <c r="A1811" s="27">
        <v>1787</v>
      </c>
      <c r="B1811" s="27">
        <v>9.9748613325911228E-2</v>
      </c>
      <c r="C1811" s="27">
        <v>2.0504551231050799E-2</v>
      </c>
    </row>
    <row r="1812" spans="1:3" x14ac:dyDescent="0.25">
      <c r="A1812" s="27">
        <v>1788</v>
      </c>
      <c r="B1812" s="27">
        <v>9.9716904346625126E-2</v>
      </c>
      <c r="C1812" s="27">
        <v>2.0501674888347546E-2</v>
      </c>
    </row>
    <row r="1813" spans="1:3" x14ac:dyDescent="0.25">
      <c r="A1813" s="27">
        <v>1789</v>
      </c>
      <c r="B1813" s="27">
        <v>0.10055598572400513</v>
      </c>
      <c r="C1813" s="27">
        <v>1.9519061180310063E-2</v>
      </c>
    </row>
    <row r="1814" spans="1:3" x14ac:dyDescent="0.25">
      <c r="A1814" s="27">
        <v>1790</v>
      </c>
      <c r="B1814" s="27">
        <v>0.10090382020635141</v>
      </c>
      <c r="C1814" s="27">
        <v>1.9096179793648582E-2</v>
      </c>
    </row>
    <row r="1815" spans="1:3" x14ac:dyDescent="0.25">
      <c r="A1815" s="27">
        <v>1791</v>
      </c>
      <c r="B1815" s="27">
        <v>0.10079850839916116</v>
      </c>
      <c r="C1815" s="27">
        <v>1.9201491600838838E-2</v>
      </c>
    </row>
    <row r="1816" spans="1:3" x14ac:dyDescent="0.25">
      <c r="A1816" s="27">
        <v>1792</v>
      </c>
      <c r="B1816" s="27">
        <v>9.9007254628897867E-2</v>
      </c>
      <c r="C1816" s="27">
        <v>2.0992745371102128E-2</v>
      </c>
    </row>
    <row r="1817" spans="1:3" x14ac:dyDescent="0.25">
      <c r="A1817" s="27">
        <v>1793</v>
      </c>
      <c r="B1817" s="27">
        <v>0.10174790499872274</v>
      </c>
      <c r="C1817" s="27">
        <v>1.8252095001277252E-2</v>
      </c>
    </row>
    <row r="1818" spans="1:3" x14ac:dyDescent="0.25">
      <c r="A1818" s="27">
        <v>1794</v>
      </c>
      <c r="B1818" s="27">
        <v>0.10092256022038944</v>
      </c>
      <c r="C1818" s="27">
        <v>1.8968447953997478E-2</v>
      </c>
    </row>
    <row r="1819" spans="1:3" x14ac:dyDescent="0.25">
      <c r="A1819" s="27">
        <v>1795</v>
      </c>
      <c r="B1819" s="27">
        <v>0.10202547481037301</v>
      </c>
      <c r="C1819" s="27">
        <v>1.7827337525355036E-2</v>
      </c>
    </row>
    <row r="1820" spans="1:3" x14ac:dyDescent="0.25">
      <c r="A1820" s="27">
        <v>1796</v>
      </c>
      <c r="B1820" s="27">
        <v>0.10389615205216177</v>
      </c>
      <c r="C1820" s="27">
        <v>1.5929556008840412E-2</v>
      </c>
    </row>
    <row r="1821" spans="1:3" x14ac:dyDescent="0.25">
      <c r="A1821" s="27">
        <v>1797</v>
      </c>
      <c r="B1821" s="27">
        <v>0.10072632359972337</v>
      </c>
      <c r="C1821" s="27">
        <v>1.9045539518147345E-2</v>
      </c>
    </row>
    <row r="1822" spans="1:3" x14ac:dyDescent="0.25">
      <c r="A1822" s="27">
        <v>1798</v>
      </c>
      <c r="B1822" s="27">
        <v>9.9460060993353125E-2</v>
      </c>
      <c r="C1822" s="27">
        <v>2.0300418048563043E-2</v>
      </c>
    </row>
    <row r="1823" spans="1:3" x14ac:dyDescent="0.25">
      <c r="A1823" s="27">
        <v>1799</v>
      </c>
      <c r="B1823" s="27">
        <v>0.11376635856569929</v>
      </c>
      <c r="C1823" s="27">
        <v>5.9519512934556318E-3</v>
      </c>
    </row>
    <row r="1824" spans="1:3" x14ac:dyDescent="0.25">
      <c r="A1824" s="27">
        <v>1800</v>
      </c>
      <c r="B1824" s="27">
        <v>0.10182642911515444</v>
      </c>
      <c r="C1824" s="27">
        <v>1.7866967111260651E-2</v>
      </c>
    </row>
    <row r="1825" spans="1:3" x14ac:dyDescent="0.25">
      <c r="A1825" s="27">
        <v>1801</v>
      </c>
      <c r="B1825" s="27">
        <v>0.10179324237201358</v>
      </c>
      <c r="C1825" s="27">
        <v>1.7882214017438752E-2</v>
      </c>
    </row>
    <row r="1826" spans="1:3" x14ac:dyDescent="0.25">
      <c r="A1826" s="27">
        <v>1802</v>
      </c>
      <c r="B1826" s="27">
        <v>0.10032621132922401</v>
      </c>
      <c r="C1826" s="27">
        <v>1.9312614855877583E-2</v>
      </c>
    </row>
    <row r="1827" spans="1:3" x14ac:dyDescent="0.25">
      <c r="A1827" s="27">
        <v>1803</v>
      </c>
      <c r="B1827" s="27">
        <v>0.12288360885997608</v>
      </c>
      <c r="C1827" s="27">
        <v>-3.3554678707776731E-3</v>
      </c>
    </row>
    <row r="1828" spans="1:3" x14ac:dyDescent="0.25">
      <c r="A1828" s="27">
        <v>1804</v>
      </c>
      <c r="B1828" s="27">
        <v>9.9673895941174762E-2</v>
      </c>
      <c r="C1828" s="27">
        <v>1.9822959404737189E-2</v>
      </c>
    </row>
    <row r="1829" spans="1:3" x14ac:dyDescent="0.25">
      <c r="A1829" s="27">
        <v>1805</v>
      </c>
      <c r="B1829" s="27">
        <v>9.9601825840021835E-2</v>
      </c>
      <c r="C1829" s="27">
        <v>1.9883468277625216E-2</v>
      </c>
    </row>
    <row r="1830" spans="1:3" x14ac:dyDescent="0.25">
      <c r="A1830" s="27">
        <v>1806</v>
      </c>
      <c r="B1830" s="27">
        <v>0.11069984959116701</v>
      </c>
      <c r="C1830" s="27">
        <v>8.676382708528288E-3</v>
      </c>
    </row>
    <row r="1831" spans="1:3" x14ac:dyDescent="0.25">
      <c r="A1831" s="27">
        <v>1807</v>
      </c>
      <c r="B1831" s="27">
        <v>0.11062098958647068</v>
      </c>
      <c r="C1831" s="27">
        <v>8.7406973733502036E-3</v>
      </c>
    </row>
    <row r="1832" spans="1:3" x14ac:dyDescent="0.25">
      <c r="A1832" s="27">
        <v>1808</v>
      </c>
      <c r="B1832" s="27">
        <v>0.10142889418458649</v>
      </c>
      <c r="C1832" s="27">
        <v>1.7912669601421738E-2</v>
      </c>
    </row>
    <row r="1833" spans="1:3" x14ac:dyDescent="0.25">
      <c r="A1833" s="27">
        <v>1809</v>
      </c>
      <c r="B1833" s="27">
        <v>0.10606781476541643</v>
      </c>
      <c r="C1833" s="27">
        <v>1.3208010580696455E-2</v>
      </c>
    </row>
    <row r="1834" spans="1:3" x14ac:dyDescent="0.25">
      <c r="A1834" s="27">
        <v>1810</v>
      </c>
      <c r="B1834" s="27">
        <v>9.992755072664794E-2</v>
      </c>
      <c r="C1834" s="27">
        <v>1.9333033650215492E-2</v>
      </c>
    </row>
    <row r="1835" spans="1:3" x14ac:dyDescent="0.25">
      <c r="A1835" s="27">
        <v>1811</v>
      </c>
      <c r="B1835" s="27">
        <v>0.10593373303172572</v>
      </c>
      <c r="C1835" s="27">
        <v>1.3245430346332687E-2</v>
      </c>
    </row>
    <row r="1836" spans="1:3" x14ac:dyDescent="0.25">
      <c r="A1836" s="27">
        <v>1812</v>
      </c>
      <c r="B1836" s="27">
        <v>0.10102321361305196</v>
      </c>
      <c r="C1836" s="27">
        <v>1.7919517664481077E-2</v>
      </c>
    </row>
    <row r="1837" spans="1:3" x14ac:dyDescent="0.25">
      <c r="A1837" s="27">
        <v>1813</v>
      </c>
      <c r="B1837" s="27">
        <v>0.10327836533276769</v>
      </c>
      <c r="C1837" s="27">
        <v>1.5647465869278357E-2</v>
      </c>
    </row>
    <row r="1838" spans="1:3" x14ac:dyDescent="0.25">
      <c r="A1838" s="27">
        <v>1814</v>
      </c>
      <c r="B1838" s="27">
        <v>0.10685198773612781</v>
      </c>
      <c r="C1838" s="27">
        <v>1.2065117085440599E-2</v>
      </c>
    </row>
    <row r="1839" spans="1:3" x14ac:dyDescent="0.25">
      <c r="A1839" s="27">
        <v>1815</v>
      </c>
      <c r="B1839" s="27">
        <v>0.11671643377083925</v>
      </c>
      <c r="C1839" s="27">
        <v>2.1965700591808079E-3</v>
      </c>
    </row>
    <row r="1840" spans="1:3" x14ac:dyDescent="0.25">
      <c r="A1840" s="27">
        <v>1816</v>
      </c>
      <c r="B1840" s="27">
        <v>0.107764843082901</v>
      </c>
      <c r="C1840" s="27">
        <v>1.1137595941489248E-2</v>
      </c>
    </row>
    <row r="1841" spans="1:3" x14ac:dyDescent="0.25">
      <c r="A1841" s="27">
        <v>1817</v>
      </c>
      <c r="B1841" s="27">
        <v>0.11037196414878986</v>
      </c>
      <c r="C1841" s="27">
        <v>8.4551963450373024E-3</v>
      </c>
    </row>
    <row r="1842" spans="1:3" x14ac:dyDescent="0.25">
      <c r="A1842" s="27">
        <v>1818</v>
      </c>
      <c r="B1842" s="27">
        <v>0.10222038723857615</v>
      </c>
      <c r="C1842" s="27">
        <v>1.6547941207171638E-2</v>
      </c>
    </row>
    <row r="1843" spans="1:3" x14ac:dyDescent="0.25">
      <c r="A1843" s="27">
        <v>1819</v>
      </c>
      <c r="B1843" s="27">
        <v>9.989220376922861E-2</v>
      </c>
      <c r="C1843" s="27">
        <v>1.8825931700545612E-2</v>
      </c>
    </row>
    <row r="1844" spans="1:3" x14ac:dyDescent="0.25">
      <c r="A1844" s="27">
        <v>1820</v>
      </c>
      <c r="B1844" s="27">
        <v>9.9674327156285297E-2</v>
      </c>
      <c r="C1844" s="27">
        <v>1.9020034861518861E-2</v>
      </c>
    </row>
    <row r="1845" spans="1:3" x14ac:dyDescent="0.25">
      <c r="A1845" s="27">
        <v>1821</v>
      </c>
      <c r="B1845" s="27">
        <v>0.10245296473076042</v>
      </c>
      <c r="C1845" s="27">
        <v>1.613312420880629E-2</v>
      </c>
    </row>
    <row r="1846" spans="1:3" x14ac:dyDescent="0.25">
      <c r="A1846" s="27">
        <v>1822</v>
      </c>
      <c r="B1846" s="27">
        <v>0.11502597489068328</v>
      </c>
      <c r="C1846" s="27">
        <v>3.5066799015134875E-3</v>
      </c>
    </row>
    <row r="1847" spans="1:3" x14ac:dyDescent="0.25">
      <c r="A1847" s="27">
        <v>1823</v>
      </c>
      <c r="B1847" s="27">
        <v>0.10216873502464283</v>
      </c>
      <c r="C1847" s="27">
        <v>1.6359875329580609E-2</v>
      </c>
    </row>
    <row r="1848" spans="1:3" x14ac:dyDescent="0.25">
      <c r="A1848" s="27">
        <v>1824</v>
      </c>
      <c r="B1848" s="27">
        <v>0.10551141035673391</v>
      </c>
      <c r="C1848" s="27">
        <v>1.2903988801124658E-2</v>
      </c>
    </row>
    <row r="1849" spans="1:3" x14ac:dyDescent="0.25">
      <c r="A1849" s="27">
        <v>1825</v>
      </c>
      <c r="B1849" s="27">
        <v>0.13223226688124295</v>
      </c>
      <c r="C1849" s="27">
        <v>-1.3858404493449356E-2</v>
      </c>
    </row>
    <row r="1850" spans="1:3" x14ac:dyDescent="0.25">
      <c r="A1850" s="27">
        <v>1826</v>
      </c>
      <c r="B1850" s="27">
        <v>0.10188534922350255</v>
      </c>
      <c r="C1850" s="27">
        <v>1.6465714606284682E-2</v>
      </c>
    </row>
    <row r="1851" spans="1:3" x14ac:dyDescent="0.25">
      <c r="A1851" s="27">
        <v>1827</v>
      </c>
      <c r="B1851" s="27">
        <v>0.1038453276402142</v>
      </c>
      <c r="C1851" s="27">
        <v>1.450256751467062E-2</v>
      </c>
    </row>
    <row r="1852" spans="1:3" x14ac:dyDescent="0.25">
      <c r="A1852" s="27">
        <v>1828</v>
      </c>
      <c r="B1852" s="27">
        <v>0.10200320817175446</v>
      </c>
      <c r="C1852" s="27">
        <v>1.6276361720718668E-2</v>
      </c>
    </row>
    <row r="1853" spans="1:3" x14ac:dyDescent="0.25">
      <c r="A1853" s="27">
        <v>1829</v>
      </c>
      <c r="B1853" s="27">
        <v>0.10011235594204372</v>
      </c>
      <c r="C1853" s="27">
        <v>1.8167213950429403E-2</v>
      </c>
    </row>
    <row r="1854" spans="1:3" x14ac:dyDescent="0.25">
      <c r="A1854" s="27">
        <v>1830</v>
      </c>
      <c r="B1854" s="27">
        <v>0.11314579509146913</v>
      </c>
      <c r="C1854" s="27">
        <v>5.1114663193192467E-3</v>
      </c>
    </row>
    <row r="1855" spans="1:3" x14ac:dyDescent="0.25">
      <c r="A1855" s="27">
        <v>1831</v>
      </c>
      <c r="B1855" s="27">
        <v>0.10364316390344901</v>
      </c>
      <c r="C1855" s="27">
        <v>1.4601754291890603E-2</v>
      </c>
    </row>
    <row r="1856" spans="1:3" x14ac:dyDescent="0.25">
      <c r="A1856" s="27">
        <v>1832</v>
      </c>
      <c r="B1856" s="27">
        <v>9.8948916825085456E-2</v>
      </c>
      <c r="C1856" s="27">
        <v>1.9287556120806321E-2</v>
      </c>
    </row>
    <row r="1857" spans="1:3" x14ac:dyDescent="0.25">
      <c r="A1857" s="27">
        <v>1833</v>
      </c>
      <c r="B1857" s="27">
        <v>9.9549262013241518E-2</v>
      </c>
      <c r="C1857" s="27">
        <v>1.8677338971980151E-2</v>
      </c>
    </row>
    <row r="1858" spans="1:3" x14ac:dyDescent="0.25">
      <c r="A1858" s="27">
        <v>1834</v>
      </c>
      <c r="B1858" s="27">
        <v>9.9320013223705747E-2</v>
      </c>
      <c r="C1858" s="27">
        <v>1.8861804958112433E-2</v>
      </c>
    </row>
    <row r="1859" spans="1:3" x14ac:dyDescent="0.25">
      <c r="A1859" s="27">
        <v>1835</v>
      </c>
      <c r="B1859" s="27">
        <v>0.10129180157723913</v>
      </c>
      <c r="C1859" s="27">
        <v>1.6867402402860374E-2</v>
      </c>
    </row>
    <row r="1860" spans="1:3" x14ac:dyDescent="0.25">
      <c r="A1860" s="27">
        <v>1836</v>
      </c>
      <c r="B1860" s="27">
        <v>0.10178930551326842</v>
      </c>
      <c r="C1860" s="27">
        <v>1.6188222576619213E-2</v>
      </c>
    </row>
    <row r="1861" spans="1:3" x14ac:dyDescent="0.25">
      <c r="A1861" s="27">
        <v>1837</v>
      </c>
      <c r="B1861" s="27">
        <v>0.10066865514213319</v>
      </c>
      <c r="C1861" s="27">
        <v>1.7235274988871174E-2</v>
      </c>
    </row>
    <row r="1862" spans="1:3" x14ac:dyDescent="0.25">
      <c r="A1862" s="27">
        <v>1838</v>
      </c>
      <c r="B1862" s="27">
        <v>0.1099627091839777</v>
      </c>
      <c r="C1862" s="27">
        <v>7.9320276581275606E-3</v>
      </c>
    </row>
    <row r="1863" spans="1:3" x14ac:dyDescent="0.25">
      <c r="A1863" s="27">
        <v>1839</v>
      </c>
      <c r="B1863" s="27">
        <v>0.12254222318582163</v>
      </c>
      <c r="C1863" s="27">
        <v>-4.6618038035603632E-3</v>
      </c>
    </row>
    <row r="1864" spans="1:3" x14ac:dyDescent="0.25">
      <c r="A1864" s="27">
        <v>1840</v>
      </c>
      <c r="B1864" s="27">
        <v>0.10598949695750487</v>
      </c>
      <c r="C1864" s="27">
        <v>1.181686729435702E-2</v>
      </c>
    </row>
    <row r="1865" spans="1:3" x14ac:dyDescent="0.25">
      <c r="A1865" s="27">
        <v>1841</v>
      </c>
      <c r="B1865" s="27">
        <v>0.10060512275443342</v>
      </c>
      <c r="C1865" s="27">
        <v>1.7195924365985424E-2</v>
      </c>
    </row>
    <row r="1866" spans="1:3" x14ac:dyDescent="0.25">
      <c r="A1866" s="27">
        <v>1842</v>
      </c>
      <c r="B1866" s="27">
        <v>0.10520654427118156</v>
      </c>
      <c r="C1866" s="27">
        <v>1.2591150991302438E-2</v>
      </c>
    </row>
    <row r="1867" spans="1:3" x14ac:dyDescent="0.25">
      <c r="A1867" s="27">
        <v>1843</v>
      </c>
      <c r="B1867" s="27">
        <v>0.10031771955451119</v>
      </c>
      <c r="C1867" s="27">
        <v>1.7476766661027654E-2</v>
      </c>
    </row>
    <row r="1868" spans="1:3" x14ac:dyDescent="0.25">
      <c r="A1868" s="27">
        <v>1844</v>
      </c>
      <c r="B1868" s="27">
        <v>9.9501433187552918E-2</v>
      </c>
      <c r="C1868" s="27">
        <v>1.8237970266136244E-2</v>
      </c>
    </row>
    <row r="1869" spans="1:3" x14ac:dyDescent="0.25">
      <c r="A1869" s="27">
        <v>1845</v>
      </c>
      <c r="B1869" s="27">
        <v>9.9738942250591725E-2</v>
      </c>
      <c r="C1869" s="27">
        <v>1.7960967902148614E-2</v>
      </c>
    </row>
    <row r="1870" spans="1:3" x14ac:dyDescent="0.25">
      <c r="A1870" s="27">
        <v>1846</v>
      </c>
      <c r="B1870" s="27">
        <v>0.11506252837405923</v>
      </c>
      <c r="C1870" s="27">
        <v>2.5845304494701848E-3</v>
      </c>
    </row>
    <row r="1871" spans="1:3" x14ac:dyDescent="0.25">
      <c r="A1871" s="27">
        <v>1847</v>
      </c>
      <c r="B1871" s="27">
        <v>0.1000575730315528</v>
      </c>
      <c r="C1871" s="27">
        <v>1.7589485791976611E-2</v>
      </c>
    </row>
    <row r="1872" spans="1:3" x14ac:dyDescent="0.25">
      <c r="A1872" s="27">
        <v>1848</v>
      </c>
      <c r="B1872" s="27">
        <v>0.10279471768328581</v>
      </c>
      <c r="C1872" s="27">
        <v>1.48523411402436E-2</v>
      </c>
    </row>
    <row r="1873" spans="1:3" x14ac:dyDescent="0.25">
      <c r="A1873" s="27">
        <v>1849</v>
      </c>
      <c r="B1873" s="27">
        <v>0.10791966468307009</v>
      </c>
      <c r="C1873" s="27">
        <v>9.727394140459325E-3</v>
      </c>
    </row>
    <row r="1874" spans="1:3" x14ac:dyDescent="0.25">
      <c r="A1874" s="27">
        <v>1850</v>
      </c>
      <c r="B1874" s="27">
        <v>0.10347453860769572</v>
      </c>
      <c r="C1874" s="27">
        <v>1.4172520215833692E-2</v>
      </c>
    </row>
    <row r="1875" spans="1:3" x14ac:dyDescent="0.25">
      <c r="A1875" s="27">
        <v>1851</v>
      </c>
      <c r="B1875" s="27">
        <v>0.10281093969717799</v>
      </c>
      <c r="C1875" s="27">
        <v>1.4802615763451363E-2</v>
      </c>
    </row>
    <row r="1876" spans="1:3" x14ac:dyDescent="0.25">
      <c r="A1876" s="27">
        <v>1852</v>
      </c>
      <c r="B1876" s="27">
        <v>0.10149680187789133</v>
      </c>
      <c r="C1876" s="27">
        <v>1.5900652153226072E-2</v>
      </c>
    </row>
    <row r="1877" spans="1:3" x14ac:dyDescent="0.25">
      <c r="A1877" s="27">
        <v>1853</v>
      </c>
      <c r="B1877" s="27">
        <v>0.10010873801218688</v>
      </c>
      <c r="C1877" s="27">
        <v>1.7262154006592464E-2</v>
      </c>
    </row>
    <row r="1878" spans="1:3" x14ac:dyDescent="0.25">
      <c r="A1878" s="27">
        <v>1854</v>
      </c>
      <c r="B1878" s="27">
        <v>0.10024573768040981</v>
      </c>
      <c r="C1878" s="27">
        <v>1.7082782175185857E-2</v>
      </c>
    </row>
    <row r="1879" spans="1:3" x14ac:dyDescent="0.25">
      <c r="A1879" s="27">
        <v>1855</v>
      </c>
      <c r="B1879" s="27">
        <v>9.9648717595134551E-2</v>
      </c>
      <c r="C1879" s="27">
        <v>1.7642697156981538E-2</v>
      </c>
    </row>
    <row r="1880" spans="1:3" x14ac:dyDescent="0.25">
      <c r="A1880" s="27">
        <v>1856</v>
      </c>
      <c r="B1880" s="27">
        <v>0.10756467729239114</v>
      </c>
      <c r="C1880" s="27">
        <v>9.7192733248928076E-3</v>
      </c>
    </row>
    <row r="1881" spans="1:3" x14ac:dyDescent="0.25">
      <c r="A1881" s="27">
        <v>1857</v>
      </c>
      <c r="B1881" s="27">
        <v>0.10086239399316231</v>
      </c>
      <c r="C1881" s="27">
        <v>1.6421556624121633E-2</v>
      </c>
    </row>
    <row r="1882" spans="1:3" x14ac:dyDescent="0.25">
      <c r="A1882" s="27">
        <v>1858</v>
      </c>
      <c r="B1882" s="27">
        <v>0.10215829792929165</v>
      </c>
      <c r="C1882" s="27">
        <v>1.5119694348700627E-2</v>
      </c>
    </row>
    <row r="1883" spans="1:3" x14ac:dyDescent="0.25">
      <c r="A1883" s="27">
        <v>1859</v>
      </c>
      <c r="B1883" s="27">
        <v>0.10689954931782876</v>
      </c>
      <c r="C1883" s="27">
        <v>1.0369526987392116E-2</v>
      </c>
    </row>
    <row r="1884" spans="1:3" x14ac:dyDescent="0.25">
      <c r="A1884" s="27">
        <v>1860</v>
      </c>
      <c r="B1884" s="27">
        <v>0.10127220102819057</v>
      </c>
      <c r="C1884" s="27">
        <v>1.5991642620017898E-2</v>
      </c>
    </row>
    <row r="1885" spans="1:3" x14ac:dyDescent="0.25">
      <c r="A1885" s="27">
        <v>1861</v>
      </c>
      <c r="B1885" s="27">
        <v>0.10063224904786719</v>
      </c>
      <c r="C1885" s="27">
        <v>1.6450284541384252E-2</v>
      </c>
    </row>
    <row r="1886" spans="1:3" x14ac:dyDescent="0.25">
      <c r="A1886" s="27">
        <v>1862</v>
      </c>
      <c r="B1886" s="27">
        <v>0.1011414124006975</v>
      </c>
      <c r="C1886" s="27">
        <v>1.5931758331009821E-2</v>
      </c>
    </row>
    <row r="1887" spans="1:3" x14ac:dyDescent="0.25">
      <c r="A1887" s="27">
        <v>1863</v>
      </c>
      <c r="B1887" s="27">
        <v>0.10158490963960401</v>
      </c>
      <c r="C1887" s="27">
        <v>1.5480218142753785E-2</v>
      </c>
    </row>
    <row r="1888" spans="1:3" x14ac:dyDescent="0.25">
      <c r="A1888" s="27">
        <v>1864</v>
      </c>
      <c r="B1888" s="27">
        <v>0.11471563682829908</v>
      </c>
      <c r="C1888" s="27">
        <v>2.3153285633220472E-3</v>
      </c>
    </row>
    <row r="1889" spans="1:3" x14ac:dyDescent="0.25">
      <c r="A1889" s="27">
        <v>1865</v>
      </c>
      <c r="B1889" s="27">
        <v>0.10738133215654598</v>
      </c>
      <c r="C1889" s="27">
        <v>9.6399444391987027E-3</v>
      </c>
    </row>
    <row r="1890" spans="1:3" x14ac:dyDescent="0.25">
      <c r="A1890" s="27">
        <v>1866</v>
      </c>
      <c r="B1890" s="27">
        <v>0.11315702409597575</v>
      </c>
      <c r="C1890" s="27">
        <v>3.8394834709625514E-3</v>
      </c>
    </row>
    <row r="1891" spans="1:3" x14ac:dyDescent="0.25">
      <c r="A1891" s="27">
        <v>1867</v>
      </c>
      <c r="B1891" s="27">
        <v>0.11002070568135704</v>
      </c>
      <c r="C1891" s="27">
        <v>6.8812125234927607E-3</v>
      </c>
    </row>
    <row r="1892" spans="1:3" x14ac:dyDescent="0.25">
      <c r="A1892" s="27">
        <v>1868</v>
      </c>
      <c r="B1892" s="27">
        <v>0.10408681956011576</v>
      </c>
      <c r="C1892" s="27">
        <v>1.2796297323001124E-2</v>
      </c>
    </row>
    <row r="1893" spans="1:3" x14ac:dyDescent="0.25">
      <c r="A1893" s="27">
        <v>1869</v>
      </c>
      <c r="B1893" s="27">
        <v>0.10044583982519932</v>
      </c>
      <c r="C1893" s="27">
        <v>1.6342481342683887E-2</v>
      </c>
    </row>
    <row r="1894" spans="1:3" x14ac:dyDescent="0.25">
      <c r="A1894" s="27">
        <v>1870</v>
      </c>
      <c r="B1894" s="27">
        <v>0.10178462151344757</v>
      </c>
      <c r="C1894" s="27">
        <v>1.500369965443564E-2</v>
      </c>
    </row>
    <row r="1895" spans="1:3" x14ac:dyDescent="0.25">
      <c r="A1895" s="27">
        <v>1871</v>
      </c>
      <c r="B1895" s="27">
        <v>0.10067358328416187</v>
      </c>
      <c r="C1895" s="27">
        <v>1.6051155391796315E-2</v>
      </c>
    </row>
    <row r="1896" spans="1:3" x14ac:dyDescent="0.25">
      <c r="A1896" s="27">
        <v>1872</v>
      </c>
      <c r="B1896" s="27">
        <v>0.1042916157907559</v>
      </c>
      <c r="C1896" s="27">
        <v>1.2418629039289267E-2</v>
      </c>
    </row>
    <row r="1897" spans="1:3" x14ac:dyDescent="0.25">
      <c r="A1897" s="27">
        <v>1873</v>
      </c>
      <c r="B1897" s="27">
        <v>0.10773697148854153</v>
      </c>
      <c r="C1897" s="27">
        <v>8.9448881285961179E-3</v>
      </c>
    </row>
    <row r="1898" spans="1:3" x14ac:dyDescent="0.25">
      <c r="A1898" s="27">
        <v>1874</v>
      </c>
      <c r="B1898" s="27">
        <v>0.10003749236670262</v>
      </c>
      <c r="C1898" s="27">
        <v>1.662917429996405E-2</v>
      </c>
    </row>
    <row r="1899" spans="1:3" x14ac:dyDescent="0.25">
      <c r="A1899" s="27">
        <v>1875</v>
      </c>
      <c r="B1899" s="27">
        <v>0.11605247858122321</v>
      </c>
      <c r="C1899" s="27">
        <v>6.1418808544345949E-4</v>
      </c>
    </row>
    <row r="1900" spans="1:3" x14ac:dyDescent="0.25">
      <c r="A1900" s="27">
        <v>1876</v>
      </c>
      <c r="B1900" s="27">
        <v>0.10271641647641276</v>
      </c>
      <c r="C1900" s="27">
        <v>1.3950250190253893E-2</v>
      </c>
    </row>
    <row r="1901" spans="1:3" x14ac:dyDescent="0.25">
      <c r="A1901" s="27">
        <v>1877</v>
      </c>
      <c r="B1901" s="27">
        <v>0.10136707183972241</v>
      </c>
      <c r="C1901" s="27">
        <v>1.5280719779756646E-2</v>
      </c>
    </row>
    <row r="1902" spans="1:3" x14ac:dyDescent="0.25">
      <c r="A1902" s="27">
        <v>1878</v>
      </c>
      <c r="B1902" s="27">
        <v>0.10076202193023898</v>
      </c>
      <c r="C1902" s="27">
        <v>1.5868647616197301E-2</v>
      </c>
    </row>
    <row r="1903" spans="1:3" x14ac:dyDescent="0.25">
      <c r="A1903" s="27">
        <v>1879</v>
      </c>
      <c r="B1903" s="27">
        <v>0.1056140928876384</v>
      </c>
      <c r="C1903" s="27">
        <v>1.0985097395762408E-2</v>
      </c>
    </row>
    <row r="1904" spans="1:3" x14ac:dyDescent="0.25">
      <c r="A1904" s="27">
        <v>1880</v>
      </c>
      <c r="B1904" s="27">
        <v>9.9011562598523326E-2</v>
      </c>
      <c r="C1904" s="27">
        <v>1.7538553951593219E-2</v>
      </c>
    </row>
    <row r="1905" spans="1:3" x14ac:dyDescent="0.25">
      <c r="A1905" s="27">
        <v>1881</v>
      </c>
      <c r="B1905" s="27">
        <v>0.10578351066849609</v>
      </c>
      <c r="C1905" s="27">
        <v>1.074352665062045E-2</v>
      </c>
    </row>
    <row r="1906" spans="1:3" x14ac:dyDescent="0.25">
      <c r="A1906" s="27">
        <v>1882</v>
      </c>
      <c r="B1906" s="27">
        <v>0.10173455227304164</v>
      </c>
      <c r="C1906" s="27">
        <v>1.4703803891341918E-2</v>
      </c>
    </row>
    <row r="1907" spans="1:3" x14ac:dyDescent="0.25">
      <c r="A1907" s="27">
        <v>1883</v>
      </c>
      <c r="B1907" s="27">
        <v>0.10969501218044174</v>
      </c>
      <c r="C1907" s="27">
        <v>6.7350081035339182E-3</v>
      </c>
    </row>
    <row r="1908" spans="1:3" x14ac:dyDescent="0.25">
      <c r="A1908" s="27">
        <v>1884</v>
      </c>
      <c r="B1908" s="27">
        <v>0.10003658074447995</v>
      </c>
      <c r="C1908" s="27">
        <v>1.6375632995978065E-2</v>
      </c>
    </row>
    <row r="1909" spans="1:3" x14ac:dyDescent="0.25">
      <c r="A1909" s="27">
        <v>1885</v>
      </c>
      <c r="B1909" s="27">
        <v>0.10001427080311112</v>
      </c>
      <c r="C1909" s="27">
        <v>1.6375277890475576E-2</v>
      </c>
    </row>
    <row r="1910" spans="1:3" x14ac:dyDescent="0.25">
      <c r="A1910" s="27">
        <v>1886</v>
      </c>
      <c r="B1910" s="27">
        <v>9.990085061406323E-2</v>
      </c>
      <c r="C1910" s="27">
        <v>1.6425679998181661E-2</v>
      </c>
    </row>
    <row r="1911" spans="1:3" x14ac:dyDescent="0.25">
      <c r="A1911" s="27">
        <v>1887</v>
      </c>
      <c r="B1911" s="27">
        <v>0.10111243545696333</v>
      </c>
      <c r="C1911" s="27">
        <v>1.516663431047853E-2</v>
      </c>
    </row>
    <row r="1912" spans="1:3" x14ac:dyDescent="0.25">
      <c r="A1912" s="27">
        <v>1888</v>
      </c>
      <c r="B1912" s="27">
        <v>0.10050225038668804</v>
      </c>
      <c r="C1912" s="27">
        <v>1.5688225803788147E-2</v>
      </c>
    </row>
    <row r="1913" spans="1:3" x14ac:dyDescent="0.25">
      <c r="A1913" s="27">
        <v>1889</v>
      </c>
      <c r="B1913" s="27">
        <v>9.974750740953818E-2</v>
      </c>
      <c r="C1913" s="27">
        <v>1.641410875207798E-2</v>
      </c>
    </row>
    <row r="1914" spans="1:3" x14ac:dyDescent="0.25">
      <c r="A1914" s="27">
        <v>1890</v>
      </c>
      <c r="B1914" s="27">
        <v>0.10299506253721832</v>
      </c>
      <c r="C1914" s="27">
        <v>1.3133969720846198E-2</v>
      </c>
    </row>
    <row r="1915" spans="1:3" x14ac:dyDescent="0.25">
      <c r="A1915" s="27">
        <v>1891</v>
      </c>
      <c r="B1915" s="27">
        <v>0.11375673307379422</v>
      </c>
      <c r="C1915" s="27">
        <v>2.3011055867841745E-3</v>
      </c>
    </row>
    <row r="1916" spans="1:3" x14ac:dyDescent="0.25">
      <c r="A1916" s="27">
        <v>1892</v>
      </c>
      <c r="B1916" s="27">
        <v>0.10225861433114075</v>
      </c>
      <c r="C1916" s="27">
        <v>1.3790768384908628E-2</v>
      </c>
    </row>
    <row r="1917" spans="1:3" x14ac:dyDescent="0.25">
      <c r="A1917" s="27">
        <v>1893</v>
      </c>
      <c r="B1917" s="27">
        <v>9.9212241365813775E-2</v>
      </c>
      <c r="C1917" s="27">
        <v>1.6828714265585548E-2</v>
      </c>
    </row>
    <row r="1918" spans="1:3" x14ac:dyDescent="0.25">
      <c r="A1918" s="27">
        <v>1894</v>
      </c>
      <c r="B1918" s="27">
        <v>0.10379137943241709</v>
      </c>
      <c r="C1918" s="27">
        <v>1.2222855443027744E-2</v>
      </c>
    </row>
    <row r="1919" spans="1:3" x14ac:dyDescent="0.25">
      <c r="A1919" s="27">
        <v>1895</v>
      </c>
      <c r="B1919" s="27">
        <v>0.10011472892392563</v>
      </c>
      <c r="C1919" s="27">
        <v>1.5885271076074375E-2</v>
      </c>
    </row>
    <row r="1920" spans="1:3" x14ac:dyDescent="0.25">
      <c r="A1920" s="27">
        <v>1896</v>
      </c>
      <c r="B1920" s="27">
        <v>0.11021448867380855</v>
      </c>
      <c r="C1920" s="27">
        <v>5.7015350118185676E-3</v>
      </c>
    </row>
    <row r="1921" spans="1:3" x14ac:dyDescent="0.25">
      <c r="A1921" s="27">
        <v>1897</v>
      </c>
      <c r="B1921" s="27">
        <v>9.9599413886783936E-2</v>
      </c>
      <c r="C1921" s="27">
        <v>1.6206532905078355E-2</v>
      </c>
    </row>
    <row r="1922" spans="1:3" x14ac:dyDescent="0.25">
      <c r="A1922" s="27">
        <v>1898</v>
      </c>
      <c r="B1922" s="27">
        <v>0.10261911720061651</v>
      </c>
      <c r="C1922" s="27">
        <v>1.3183054090095195E-2</v>
      </c>
    </row>
    <row r="1923" spans="1:3" x14ac:dyDescent="0.25">
      <c r="A1923" s="27">
        <v>1899</v>
      </c>
      <c r="B1923" s="27">
        <v>0.10540984265886678</v>
      </c>
      <c r="C1923" s="27">
        <v>1.0387703353403152E-2</v>
      </c>
    </row>
    <row r="1924" spans="1:3" x14ac:dyDescent="0.25">
      <c r="A1924" s="27">
        <v>1900</v>
      </c>
      <c r="B1924" s="27">
        <v>0.10519973104575912</v>
      </c>
      <c r="C1924" s="27">
        <v>1.0502748293083855E-2</v>
      </c>
    </row>
    <row r="1925" spans="1:3" x14ac:dyDescent="0.25">
      <c r="A1925" s="27">
        <v>1901</v>
      </c>
      <c r="B1925" s="27">
        <v>0.10722693625267636</v>
      </c>
      <c r="C1925" s="27">
        <v>8.380000163508608E-3</v>
      </c>
    </row>
    <row r="1926" spans="1:3" x14ac:dyDescent="0.25">
      <c r="A1926" s="27">
        <v>1902</v>
      </c>
      <c r="B1926" s="27">
        <v>0.11538922902126311</v>
      </c>
      <c r="C1926" s="27">
        <v>1.7317467673380604E-4</v>
      </c>
    </row>
    <row r="1927" spans="1:3" x14ac:dyDescent="0.25">
      <c r="A1927" s="27">
        <v>1903</v>
      </c>
      <c r="B1927" s="27">
        <v>0.10221879510314195</v>
      </c>
      <c r="C1927" s="27">
        <v>1.3319053502435729E-2</v>
      </c>
    </row>
    <row r="1928" spans="1:3" x14ac:dyDescent="0.25">
      <c r="A1928" s="27">
        <v>1904</v>
      </c>
      <c r="B1928" s="27">
        <v>0.10177196205447227</v>
      </c>
      <c r="C1928" s="27">
        <v>1.372955770236664E-2</v>
      </c>
    </row>
    <row r="1929" spans="1:3" x14ac:dyDescent="0.25">
      <c r="A1929" s="27">
        <v>1905</v>
      </c>
      <c r="B1929" s="27">
        <v>9.9185516607613919E-2</v>
      </c>
      <c r="C1929" s="27">
        <v>1.6300047696848022E-2</v>
      </c>
    </row>
    <row r="1930" spans="1:3" x14ac:dyDescent="0.25">
      <c r="A1930" s="27">
        <v>1906</v>
      </c>
      <c r="B1930" s="27">
        <v>0.11103022247932179</v>
      </c>
      <c r="C1930" s="27">
        <v>4.368198195480788E-3</v>
      </c>
    </row>
    <row r="1931" spans="1:3" x14ac:dyDescent="0.25">
      <c r="A1931" s="27">
        <v>1907</v>
      </c>
      <c r="B1931" s="27">
        <v>0.10093355872231702</v>
      </c>
      <c r="C1931" s="27">
        <v>1.4451056662298359E-2</v>
      </c>
    </row>
    <row r="1932" spans="1:3" x14ac:dyDescent="0.25">
      <c r="A1932" s="27">
        <v>1908</v>
      </c>
      <c r="B1932" s="27">
        <v>0.1025704375056784</v>
      </c>
      <c r="C1932" s="27">
        <v>1.2707340272099382E-2</v>
      </c>
    </row>
    <row r="1933" spans="1:3" x14ac:dyDescent="0.25">
      <c r="A1933" s="27">
        <v>1909</v>
      </c>
      <c r="B1933" s="27">
        <v>0.10207285089777317</v>
      </c>
      <c r="C1933" s="27">
        <v>1.3200924318365156E-2</v>
      </c>
    </row>
    <row r="1934" spans="1:3" x14ac:dyDescent="0.25">
      <c r="A1934" s="27">
        <v>1910</v>
      </c>
      <c r="B1934" s="27">
        <v>0.10782136048257437</v>
      </c>
      <c r="C1934" s="27">
        <v>7.3960308217734527E-3</v>
      </c>
    </row>
    <row r="1935" spans="1:3" x14ac:dyDescent="0.25">
      <c r="A1935" s="27">
        <v>1911</v>
      </c>
      <c r="B1935" s="27">
        <v>0.10030797962599604</v>
      </c>
      <c r="C1935" s="27">
        <v>1.4899393645893363E-2</v>
      </c>
    </row>
    <row r="1936" spans="1:3" x14ac:dyDescent="0.25">
      <c r="A1936" s="27">
        <v>1912</v>
      </c>
      <c r="B1936" s="27">
        <v>0.1014095191604463</v>
      </c>
      <c r="C1936" s="27">
        <v>1.3773726912852127E-2</v>
      </c>
    </row>
    <row r="1937" spans="1:3" x14ac:dyDescent="0.25">
      <c r="A1937" s="27">
        <v>1913</v>
      </c>
      <c r="B1937" s="27">
        <v>0.10054253174543114</v>
      </c>
      <c r="C1937" s="27">
        <v>1.4617818108796268E-2</v>
      </c>
    </row>
    <row r="1938" spans="1:3" x14ac:dyDescent="0.25">
      <c r="A1938" s="27">
        <v>1914</v>
      </c>
      <c r="B1938" s="27">
        <v>0.10157036985105332</v>
      </c>
      <c r="C1938" s="27">
        <v>1.3581145300461839E-2</v>
      </c>
    </row>
    <row r="1939" spans="1:3" x14ac:dyDescent="0.25">
      <c r="A1939" s="27">
        <v>1915</v>
      </c>
      <c r="B1939" s="27">
        <v>0.10118116043362738</v>
      </c>
      <c r="C1939" s="27">
        <v>1.3875657748190801E-2</v>
      </c>
    </row>
    <row r="1940" spans="1:3" x14ac:dyDescent="0.25">
      <c r="A1940" s="27">
        <v>1916</v>
      </c>
      <c r="B1940" s="27">
        <v>0.10291105298885422</v>
      </c>
      <c r="C1940" s="27">
        <v>1.2140850125332628E-2</v>
      </c>
    </row>
    <row r="1941" spans="1:3" x14ac:dyDescent="0.25">
      <c r="A1941" s="27">
        <v>1917</v>
      </c>
      <c r="B1941" s="27">
        <v>0.10185867934845309</v>
      </c>
      <c r="C1941" s="27">
        <v>1.3123899048759449E-2</v>
      </c>
    </row>
    <row r="1942" spans="1:3" x14ac:dyDescent="0.25">
      <c r="A1942" s="27">
        <v>1918</v>
      </c>
      <c r="B1942" s="27">
        <v>9.956541918520552E-2</v>
      </c>
      <c r="C1942" s="27">
        <v>1.5377109550426662E-2</v>
      </c>
    </row>
    <row r="1943" spans="1:3" x14ac:dyDescent="0.25">
      <c r="A1943" s="27">
        <v>1919</v>
      </c>
      <c r="B1943" s="27">
        <v>0.10007401765491471</v>
      </c>
      <c r="C1943" s="27">
        <v>1.4846617265720216E-2</v>
      </c>
    </row>
    <row r="1944" spans="1:3" x14ac:dyDescent="0.25">
      <c r="A1944" s="27">
        <v>1920</v>
      </c>
      <c r="B1944" s="27">
        <v>0.10091523170248659</v>
      </c>
      <c r="C1944" s="27">
        <v>1.3978385318790004E-2</v>
      </c>
    </row>
    <row r="1945" spans="1:3" x14ac:dyDescent="0.25">
      <c r="A1945" s="27">
        <v>1921</v>
      </c>
      <c r="B1945" s="27">
        <v>0.10092395938771573</v>
      </c>
      <c r="C1945" s="27">
        <v>1.395854713969942E-2</v>
      </c>
    </row>
    <row r="1946" spans="1:3" x14ac:dyDescent="0.25">
      <c r="A1946" s="27">
        <v>1922</v>
      </c>
      <c r="B1946" s="27">
        <v>0.10869144264772904</v>
      </c>
      <c r="C1946" s="27">
        <v>6.1910638796860984E-3</v>
      </c>
    </row>
    <row r="1947" spans="1:3" x14ac:dyDescent="0.25">
      <c r="A1947" s="27">
        <v>1923</v>
      </c>
      <c r="B1947" s="27">
        <v>0.10325440349132088</v>
      </c>
      <c r="C1947" s="27">
        <v>1.1580761343843948E-2</v>
      </c>
    </row>
    <row r="1948" spans="1:3" x14ac:dyDescent="0.25">
      <c r="A1948" s="27">
        <v>1924</v>
      </c>
      <c r="B1948" s="27">
        <v>0.10055425951025113</v>
      </c>
      <c r="C1948" s="27">
        <v>1.4241658857095815E-2</v>
      </c>
    </row>
    <row r="1949" spans="1:3" x14ac:dyDescent="0.25">
      <c r="A1949" s="27">
        <v>1925</v>
      </c>
      <c r="B1949" s="27">
        <v>0.10816290197587773</v>
      </c>
      <c r="C1949" s="27">
        <v>6.5911963847779947E-3</v>
      </c>
    </row>
    <row r="1950" spans="1:3" x14ac:dyDescent="0.25">
      <c r="A1950" s="27">
        <v>1926</v>
      </c>
      <c r="B1950" s="27">
        <v>9.9683222721797554E-2</v>
      </c>
      <c r="C1950" s="27">
        <v>1.5035391996817166E-2</v>
      </c>
    </row>
    <row r="1951" spans="1:3" x14ac:dyDescent="0.25">
      <c r="A1951" s="27">
        <v>1927</v>
      </c>
      <c r="B1951" s="27">
        <v>0.10018215241940616</v>
      </c>
      <c r="C1951" s="27">
        <v>1.4508569230078372E-2</v>
      </c>
    </row>
    <row r="1952" spans="1:3" x14ac:dyDescent="0.25">
      <c r="A1952" s="27">
        <v>1928</v>
      </c>
      <c r="B1952" s="27">
        <v>9.9551416355158323E-2</v>
      </c>
      <c r="C1952" s="27">
        <v>1.5133898330156367E-2</v>
      </c>
    </row>
    <row r="1953" spans="1:3" x14ac:dyDescent="0.25">
      <c r="A1953" s="27">
        <v>1929</v>
      </c>
      <c r="B1953" s="27">
        <v>0.10028597206636927</v>
      </c>
      <c r="C1953" s="27">
        <v>1.4352475905412027E-2</v>
      </c>
    </row>
    <row r="1954" spans="1:3" x14ac:dyDescent="0.25">
      <c r="A1954" s="27">
        <v>1930</v>
      </c>
      <c r="B1954" s="27">
        <v>0.10321816823278904</v>
      </c>
      <c r="C1954" s="27">
        <v>1.1360887208689399E-2</v>
      </c>
    </row>
    <row r="1955" spans="1:3" x14ac:dyDescent="0.25">
      <c r="A1955" s="27">
        <v>1931</v>
      </c>
      <c r="B1955" s="27">
        <v>0.10327512723296416</v>
      </c>
      <c r="C1955" s="27">
        <v>1.1293472484150413E-2</v>
      </c>
    </row>
    <row r="1956" spans="1:3" x14ac:dyDescent="0.25">
      <c r="A1956" s="27">
        <v>1932</v>
      </c>
      <c r="B1956" s="27">
        <v>0.10287372491430385</v>
      </c>
      <c r="C1956" s="27">
        <v>1.167381231364574E-2</v>
      </c>
    </row>
    <row r="1957" spans="1:3" x14ac:dyDescent="0.25">
      <c r="A1957" s="27">
        <v>1933</v>
      </c>
      <c r="B1957" s="27">
        <v>0.11513776366619907</v>
      </c>
      <c r="C1957" s="27">
        <v>-5.93512948918129E-4</v>
      </c>
    </row>
    <row r="1958" spans="1:3" x14ac:dyDescent="0.25">
      <c r="A1958" s="27">
        <v>1934</v>
      </c>
      <c r="B1958" s="27">
        <v>0.10101250112192443</v>
      </c>
      <c r="C1958" s="27">
        <v>1.3517413407990092E-2</v>
      </c>
    </row>
    <row r="1959" spans="1:3" x14ac:dyDescent="0.25">
      <c r="A1959" s="27">
        <v>1935</v>
      </c>
      <c r="B1959" s="27">
        <v>0.10245881311221205</v>
      </c>
      <c r="C1959" s="27">
        <v>1.2058770296264051E-2</v>
      </c>
    </row>
    <row r="1960" spans="1:3" x14ac:dyDescent="0.25">
      <c r="A1960" s="27">
        <v>1936</v>
      </c>
      <c r="B1960" s="27">
        <v>0.10299068174052707</v>
      </c>
      <c r="C1960" s="27">
        <v>1.1519807769962434E-2</v>
      </c>
    </row>
    <row r="1961" spans="1:3" x14ac:dyDescent="0.25">
      <c r="A1961" s="27">
        <v>1937</v>
      </c>
      <c r="B1961" s="27">
        <v>0.10302967081074028</v>
      </c>
      <c r="C1961" s="27">
        <v>1.1390391885184481E-2</v>
      </c>
    </row>
    <row r="1962" spans="1:3" x14ac:dyDescent="0.25">
      <c r="A1962" s="27">
        <v>1938</v>
      </c>
      <c r="B1962" s="27">
        <v>0.11293866201116756</v>
      </c>
      <c r="C1962" s="27">
        <v>1.4597600795622223E-3</v>
      </c>
    </row>
    <row r="1963" spans="1:3" x14ac:dyDescent="0.25">
      <c r="A1963" s="27">
        <v>1939</v>
      </c>
      <c r="B1963" s="27">
        <v>0.10035780310647734</v>
      </c>
      <c r="C1963" s="27">
        <v>1.402694559369598E-2</v>
      </c>
    </row>
    <row r="1964" spans="1:3" x14ac:dyDescent="0.25">
      <c r="A1964" s="27">
        <v>1940</v>
      </c>
      <c r="B1964" s="27">
        <v>9.9871351508407688E-2</v>
      </c>
      <c r="C1964" s="27">
        <v>1.4494059928133449E-2</v>
      </c>
    </row>
    <row r="1965" spans="1:3" x14ac:dyDescent="0.25">
      <c r="A1965" s="27">
        <v>1941</v>
      </c>
      <c r="B1965" s="27">
        <v>0.11640528883283516</v>
      </c>
      <c r="C1965" s="27">
        <v>-2.0418503127045823E-3</v>
      </c>
    </row>
    <row r="1966" spans="1:3" x14ac:dyDescent="0.25">
      <c r="A1966" s="27">
        <v>1942</v>
      </c>
      <c r="B1966" s="27">
        <v>0.10281414160018226</v>
      </c>
      <c r="C1966" s="27">
        <v>1.1471572685532019E-2</v>
      </c>
    </row>
    <row r="1967" spans="1:3" x14ac:dyDescent="0.25">
      <c r="A1967" s="27">
        <v>1943</v>
      </c>
      <c r="B1967" s="27">
        <v>0.14478373986895973</v>
      </c>
      <c r="C1967" s="27">
        <v>-3.049802558324545E-2</v>
      </c>
    </row>
    <row r="1968" spans="1:3" x14ac:dyDescent="0.25">
      <c r="A1968" s="27">
        <v>1944</v>
      </c>
      <c r="B1968" s="27">
        <v>0.10211220315697027</v>
      </c>
      <c r="C1968" s="27">
        <v>1.2173511128744013E-2</v>
      </c>
    </row>
    <row r="1969" spans="1:3" x14ac:dyDescent="0.25">
      <c r="A1969" s="27">
        <v>1945</v>
      </c>
      <c r="B1969" s="27">
        <v>0.11464385574314551</v>
      </c>
      <c r="C1969" s="27">
        <v>-4.116460053177895E-4</v>
      </c>
    </row>
    <row r="1970" spans="1:3" x14ac:dyDescent="0.25">
      <c r="A1970" s="27">
        <v>1946</v>
      </c>
      <c r="B1970" s="27">
        <v>0.10205926542018527</v>
      </c>
      <c r="C1970" s="27">
        <v>1.2127585790887394E-2</v>
      </c>
    </row>
    <row r="1971" spans="1:3" x14ac:dyDescent="0.25">
      <c r="A1971" s="27">
        <v>1947</v>
      </c>
      <c r="B1971" s="27">
        <v>0.10316579361329684</v>
      </c>
      <c r="C1971" s="27">
        <v>1.0964641169311867E-2</v>
      </c>
    </row>
    <row r="1972" spans="1:3" x14ac:dyDescent="0.25">
      <c r="A1972" s="27">
        <v>1948</v>
      </c>
      <c r="B1972" s="27">
        <v>9.9006109472415157E-2</v>
      </c>
      <c r="C1972" s="27">
        <v>1.5049190066755355E-2</v>
      </c>
    </row>
    <row r="1973" spans="1:3" x14ac:dyDescent="0.25">
      <c r="A1973" s="27">
        <v>1949</v>
      </c>
      <c r="B1973" s="27">
        <v>9.9383298687171259E-2</v>
      </c>
      <c r="C1973" s="27">
        <v>1.454075194574013E-2</v>
      </c>
    </row>
    <row r="1974" spans="1:3" x14ac:dyDescent="0.25">
      <c r="A1974" s="27">
        <v>1950</v>
      </c>
      <c r="B1974" s="27">
        <v>0.10213231098627129</v>
      </c>
      <c r="C1974" s="27">
        <v>1.1746692572447565E-2</v>
      </c>
    </row>
    <row r="1975" spans="1:3" x14ac:dyDescent="0.25">
      <c r="A1975" s="27">
        <v>1951</v>
      </c>
      <c r="B1975" s="27">
        <v>0.132604226510324</v>
      </c>
      <c r="C1975" s="27">
        <v>-1.8745026792984537E-2</v>
      </c>
    </row>
    <row r="1976" spans="1:3" x14ac:dyDescent="0.25">
      <c r="A1976" s="27">
        <v>1952</v>
      </c>
      <c r="B1976" s="27">
        <v>0.10970580611468124</v>
      </c>
      <c r="C1976" s="27">
        <v>4.0956466698223865E-3</v>
      </c>
    </row>
    <row r="1977" spans="1:3" x14ac:dyDescent="0.25">
      <c r="A1977" s="27">
        <v>1953</v>
      </c>
      <c r="B1977" s="27">
        <v>0.11435791524612392</v>
      </c>
      <c r="C1977" s="27">
        <v>-5.9944759837805839E-4</v>
      </c>
    </row>
    <row r="1978" spans="1:3" x14ac:dyDescent="0.25">
      <c r="A1978" s="27">
        <v>1954</v>
      </c>
      <c r="B1978" s="27">
        <v>0.13246817627884405</v>
      </c>
      <c r="C1978" s="27">
        <v>-1.871605403775746E-2</v>
      </c>
    </row>
    <row r="1979" spans="1:3" x14ac:dyDescent="0.25">
      <c r="A1979" s="27">
        <v>1955</v>
      </c>
      <c r="B1979" s="27">
        <v>0.1164568389765181</v>
      </c>
      <c r="C1979" s="27">
        <v>-2.7585946802078931E-3</v>
      </c>
    </row>
    <row r="1980" spans="1:3" x14ac:dyDescent="0.25">
      <c r="A1980" s="27">
        <v>1956</v>
      </c>
      <c r="B1980" s="27">
        <v>9.9555712596118159E-2</v>
      </c>
      <c r="C1980" s="27">
        <v>1.4068966067120908E-2</v>
      </c>
    </row>
    <row r="1981" spans="1:3" x14ac:dyDescent="0.25">
      <c r="A1981" s="27">
        <v>1957</v>
      </c>
      <c r="B1981" s="27">
        <v>0.1036182279032878</v>
      </c>
      <c r="C1981" s="27">
        <v>9.959910440008532E-3</v>
      </c>
    </row>
    <row r="1982" spans="1:3" x14ac:dyDescent="0.25">
      <c r="A1982" s="27">
        <v>1958</v>
      </c>
      <c r="B1982" s="27">
        <v>0.10294437986909297</v>
      </c>
      <c r="C1982" s="27">
        <v>1.0587452616987889E-2</v>
      </c>
    </row>
    <row r="1983" spans="1:3" x14ac:dyDescent="0.25">
      <c r="A1983" s="27">
        <v>1959</v>
      </c>
      <c r="B1983" s="27">
        <v>0.10102453025484578</v>
      </c>
      <c r="C1983" s="27">
        <v>1.2499279268963728E-2</v>
      </c>
    </row>
    <row r="1984" spans="1:3" x14ac:dyDescent="0.25">
      <c r="A1984" s="27">
        <v>1960</v>
      </c>
      <c r="B1984" s="27">
        <v>0.10358177016046459</v>
      </c>
      <c r="C1984" s="27">
        <v>9.9383272816791352E-3</v>
      </c>
    </row>
    <row r="1985" spans="1:3" x14ac:dyDescent="0.25">
      <c r="A1985" s="27">
        <v>1961</v>
      </c>
      <c r="B1985" s="27">
        <v>0.10594411179219754</v>
      </c>
      <c r="C1985" s="27">
        <v>7.4939335830206122E-3</v>
      </c>
    </row>
    <row r="1986" spans="1:3" x14ac:dyDescent="0.25">
      <c r="A1986" s="27">
        <v>1962</v>
      </c>
      <c r="B1986" s="27">
        <v>0.10742592962202183</v>
      </c>
      <c r="C1986" s="27">
        <v>5.8027699295476742E-3</v>
      </c>
    </row>
    <row r="1987" spans="1:3" x14ac:dyDescent="0.25">
      <c r="A1987" s="27">
        <v>1963</v>
      </c>
      <c r="B1987" s="27">
        <v>0.14310363171503312</v>
      </c>
      <c r="C1987" s="27">
        <v>-2.9896084545221802E-2</v>
      </c>
    </row>
    <row r="1988" spans="1:3" x14ac:dyDescent="0.25">
      <c r="A1988" s="27">
        <v>1964</v>
      </c>
      <c r="B1988" s="27">
        <v>0.10023744598696144</v>
      </c>
      <c r="C1988" s="27">
        <v>1.2893867144351701E-2</v>
      </c>
    </row>
    <row r="1989" spans="1:3" x14ac:dyDescent="0.25">
      <c r="A1989" s="27">
        <v>1965</v>
      </c>
      <c r="B1989" s="27">
        <v>0.10831201153637596</v>
      </c>
      <c r="C1989" s="27">
        <v>4.7621934106205077E-3</v>
      </c>
    </row>
    <row r="1990" spans="1:3" x14ac:dyDescent="0.25">
      <c r="A1990" s="27">
        <v>1966</v>
      </c>
      <c r="B1990" s="27">
        <v>0.10781277256914817</v>
      </c>
      <c r="C1990" s="27">
        <v>5.2548826671817567E-3</v>
      </c>
    </row>
    <row r="1991" spans="1:3" x14ac:dyDescent="0.25">
      <c r="A1991" s="27">
        <v>1967</v>
      </c>
      <c r="B1991" s="27">
        <v>0.10006554930698122</v>
      </c>
      <c r="C1991" s="27">
        <v>1.2961270616390422E-2</v>
      </c>
    </row>
    <row r="1992" spans="1:3" x14ac:dyDescent="0.25">
      <c r="A1992" s="27">
        <v>1968</v>
      </c>
      <c r="B1992" s="27">
        <v>0.10221656432370373</v>
      </c>
      <c r="C1992" s="27">
        <v>1.0769120747870925E-2</v>
      </c>
    </row>
    <row r="1993" spans="1:3" x14ac:dyDescent="0.25">
      <c r="A1993" s="27">
        <v>1969</v>
      </c>
      <c r="B1993" s="27">
        <v>0.11591585093173398</v>
      </c>
      <c r="C1993" s="27">
        <v>-3.0072636741162589E-3</v>
      </c>
    </row>
    <row r="1994" spans="1:3" x14ac:dyDescent="0.25">
      <c r="A1994" s="27">
        <v>1970</v>
      </c>
      <c r="B1994" s="27">
        <v>9.8822034430928338E-2</v>
      </c>
      <c r="C1994" s="27">
        <v>1.4038857957523104E-2</v>
      </c>
    </row>
    <row r="1995" spans="1:3" x14ac:dyDescent="0.25">
      <c r="A1995" s="27">
        <v>1971</v>
      </c>
      <c r="B1995" s="27">
        <v>0.10074156498112435</v>
      </c>
      <c r="C1995" s="27">
        <v>1.2104230691294168E-2</v>
      </c>
    </row>
    <row r="1996" spans="1:3" x14ac:dyDescent="0.25">
      <c r="A1996" s="27">
        <v>1972</v>
      </c>
      <c r="B1996" s="27">
        <v>0.10038189852980614</v>
      </c>
      <c r="C1996" s="27">
        <v>1.2412714264806654E-2</v>
      </c>
    </row>
    <row r="1997" spans="1:3" x14ac:dyDescent="0.25">
      <c r="A1997" s="27">
        <v>1973</v>
      </c>
      <c r="B1997" s="27">
        <v>9.8580765635978035E-2</v>
      </c>
      <c r="C1997" s="27">
        <v>1.4164332403237653E-2</v>
      </c>
    </row>
    <row r="1998" spans="1:3" x14ac:dyDescent="0.25">
      <c r="A1998" s="27">
        <v>1974</v>
      </c>
      <c r="B1998" s="27">
        <v>9.9597457000517975E-2</v>
      </c>
      <c r="C1998" s="27">
        <v>1.3147641038697713E-2</v>
      </c>
    </row>
    <row r="1999" spans="1:3" x14ac:dyDescent="0.25">
      <c r="A1999" s="27">
        <v>1975</v>
      </c>
      <c r="B1999" s="27">
        <v>0.10795668300124837</v>
      </c>
      <c r="C1999" s="27">
        <v>4.7781812993779316E-3</v>
      </c>
    </row>
    <row r="2000" spans="1:3" x14ac:dyDescent="0.25">
      <c r="A2000" s="27">
        <v>1976</v>
      </c>
      <c r="B2000" s="27">
        <v>0.10458911419599953</v>
      </c>
      <c r="C2000" s="27">
        <v>8.1168932468500127E-3</v>
      </c>
    </row>
    <row r="2001" spans="1:3" x14ac:dyDescent="0.25">
      <c r="A2001" s="27">
        <v>1977</v>
      </c>
      <c r="B2001" s="27">
        <v>9.9234967041046798E-2</v>
      </c>
      <c r="C2001" s="27">
        <v>1.3441089296981373E-2</v>
      </c>
    </row>
    <row r="2002" spans="1:3" x14ac:dyDescent="0.25">
      <c r="A2002" s="27">
        <v>1978</v>
      </c>
      <c r="B2002" s="27">
        <v>0.11813784613285494</v>
      </c>
      <c r="C2002" s="27">
        <v>-5.4617897948267824E-3</v>
      </c>
    </row>
    <row r="2003" spans="1:3" x14ac:dyDescent="0.25">
      <c r="A2003" s="27">
        <v>1979</v>
      </c>
      <c r="B2003" s="27">
        <v>0.1087316927348583</v>
      </c>
      <c r="C2003" s="27">
        <v>3.9334199302543671E-3</v>
      </c>
    </row>
    <row r="2004" spans="1:3" x14ac:dyDescent="0.25">
      <c r="A2004" s="27">
        <v>1980</v>
      </c>
      <c r="B2004" s="27">
        <v>9.970766744653857E-2</v>
      </c>
      <c r="C2004" s="27">
        <v>1.292969519082407E-2</v>
      </c>
    </row>
    <row r="2005" spans="1:3" x14ac:dyDescent="0.25">
      <c r="A2005" s="27">
        <v>1981</v>
      </c>
      <c r="B2005" s="27">
        <v>9.9917829198990366E-2</v>
      </c>
      <c r="C2005" s="27">
        <v>1.2682706994039131E-2</v>
      </c>
    </row>
    <row r="2006" spans="1:3" x14ac:dyDescent="0.25">
      <c r="A2006" s="27">
        <v>1982</v>
      </c>
      <c r="B2006" s="27">
        <v>0.10291750689972361</v>
      </c>
      <c r="C2006" s="27">
        <v>9.6573433996775954E-3</v>
      </c>
    </row>
    <row r="2007" spans="1:3" x14ac:dyDescent="0.25">
      <c r="A2007" s="27">
        <v>1983</v>
      </c>
      <c r="B2007" s="27">
        <v>0.11035054726138643</v>
      </c>
      <c r="C2007" s="27">
        <v>2.2179506586988279E-3</v>
      </c>
    </row>
    <row r="2008" spans="1:3" x14ac:dyDescent="0.25">
      <c r="A2008" s="27">
        <v>1984</v>
      </c>
      <c r="B2008" s="27">
        <v>0.1001613937018432</v>
      </c>
      <c r="C2008" s="27">
        <v>1.2404051324334808E-2</v>
      </c>
    </row>
    <row r="2009" spans="1:3" x14ac:dyDescent="0.25">
      <c r="A2009" s="27">
        <v>1985</v>
      </c>
      <c r="B2009" s="27">
        <v>0.10377715999484954</v>
      </c>
      <c r="C2009" s="27">
        <v>8.7726408019632024E-3</v>
      </c>
    </row>
    <row r="2010" spans="1:3" x14ac:dyDescent="0.25">
      <c r="A2010" s="27">
        <v>1986</v>
      </c>
      <c r="B2010" s="27">
        <v>9.9298203124067813E-2</v>
      </c>
      <c r="C2010" s="27">
        <v>1.320179687593219E-2</v>
      </c>
    </row>
    <row r="2011" spans="1:3" x14ac:dyDescent="0.25">
      <c r="A2011" s="27">
        <v>1987</v>
      </c>
      <c r="B2011" s="27">
        <v>9.9292797773130145E-2</v>
      </c>
      <c r="C2011" s="27">
        <v>1.3143318070140728E-2</v>
      </c>
    </row>
    <row r="2012" spans="1:3" x14ac:dyDescent="0.25">
      <c r="A2012" s="27">
        <v>1988</v>
      </c>
      <c r="B2012" s="27">
        <v>0.11525801450254433</v>
      </c>
      <c r="C2012" s="27">
        <v>-2.8716508661807E-3</v>
      </c>
    </row>
    <row r="2013" spans="1:3" x14ac:dyDescent="0.25">
      <c r="A2013" s="27">
        <v>1989</v>
      </c>
      <c r="B2013" s="27">
        <v>0.11421599265778554</v>
      </c>
      <c r="C2013" s="27">
        <v>-1.8350402768331497E-3</v>
      </c>
    </row>
    <row r="2014" spans="1:3" x14ac:dyDescent="0.25">
      <c r="A2014" s="27">
        <v>1990</v>
      </c>
      <c r="B2014" s="27">
        <v>0.10000041009565065</v>
      </c>
      <c r="C2014" s="27">
        <v>1.2359140466147098E-2</v>
      </c>
    </row>
    <row r="2015" spans="1:3" x14ac:dyDescent="0.25">
      <c r="A2015" s="27">
        <v>1991</v>
      </c>
      <c r="B2015" s="27">
        <v>9.8580765635978035E-2</v>
      </c>
      <c r="C2015" s="27">
        <v>1.361435631524148E-2</v>
      </c>
    </row>
    <row r="2016" spans="1:3" x14ac:dyDescent="0.25">
      <c r="A2016" s="27">
        <v>1992</v>
      </c>
      <c r="B2016" s="27">
        <v>9.9372493468611753E-2</v>
      </c>
      <c r="C2016" s="27">
        <v>1.2822628482607762E-2</v>
      </c>
    </row>
    <row r="2017" spans="1:3" x14ac:dyDescent="0.25">
      <c r="A2017" s="27">
        <v>1993</v>
      </c>
      <c r="B2017" s="27">
        <v>0.10268321312973623</v>
      </c>
      <c r="C2017" s="27">
        <v>9.3983006985024903E-3</v>
      </c>
    </row>
    <row r="2018" spans="1:3" x14ac:dyDescent="0.25">
      <c r="A2018" s="27">
        <v>1994</v>
      </c>
      <c r="B2018" s="27">
        <v>9.9278408349173369E-2</v>
      </c>
      <c r="C2018" s="27">
        <v>1.2749083059761329E-2</v>
      </c>
    </row>
    <row r="2019" spans="1:3" x14ac:dyDescent="0.25">
      <c r="A2019" s="27">
        <v>1995</v>
      </c>
      <c r="B2019" s="27">
        <v>0.10100520956124694</v>
      </c>
      <c r="C2019" s="27">
        <v>1.0935088946215754E-2</v>
      </c>
    </row>
    <row r="2020" spans="1:3" x14ac:dyDescent="0.25">
      <c r="A2020" s="27">
        <v>1996</v>
      </c>
      <c r="B2020" s="27">
        <v>9.9178416048941981E-2</v>
      </c>
      <c r="C2020" s="27">
        <v>1.2702772069869903E-2</v>
      </c>
    </row>
    <row r="2021" spans="1:3" x14ac:dyDescent="0.25">
      <c r="A2021" s="27">
        <v>1997</v>
      </c>
      <c r="B2021" s="27">
        <v>9.9476944015497074E-2</v>
      </c>
      <c r="C2021" s="27">
        <v>1.2351012973750242E-2</v>
      </c>
    </row>
    <row r="2022" spans="1:3" x14ac:dyDescent="0.25">
      <c r="A2022" s="27">
        <v>1998</v>
      </c>
      <c r="B2022" s="27">
        <v>0.10787446734950884</v>
      </c>
      <c r="C2022" s="27">
        <v>3.8679568929154001E-3</v>
      </c>
    </row>
    <row r="2023" spans="1:3" x14ac:dyDescent="0.25">
      <c r="A2023" s="27">
        <v>1999</v>
      </c>
      <c r="B2023" s="27">
        <v>0.10500178224930397</v>
      </c>
      <c r="C2023" s="27">
        <v>6.6491169239679959E-3</v>
      </c>
    </row>
    <row r="2024" spans="1:3" x14ac:dyDescent="0.25">
      <c r="A2024" s="27">
        <v>2000</v>
      </c>
      <c r="B2024" s="27">
        <v>9.9243966223054328E-2</v>
      </c>
      <c r="C2024" s="27">
        <v>1.2383940753689857E-2</v>
      </c>
    </row>
    <row r="2025" spans="1:3" x14ac:dyDescent="0.25">
      <c r="A2025" s="27">
        <v>2001</v>
      </c>
      <c r="B2025" s="27">
        <v>0.11385251343920108</v>
      </c>
      <c r="C2025" s="27">
        <v>-2.2265656717200405E-3</v>
      </c>
    </row>
    <row r="2026" spans="1:3" x14ac:dyDescent="0.25">
      <c r="A2026" s="27">
        <v>2002</v>
      </c>
      <c r="B2026" s="27">
        <v>9.919003562586351E-2</v>
      </c>
      <c r="C2026" s="27">
        <v>1.2417107231279353E-2</v>
      </c>
    </row>
    <row r="2027" spans="1:3" x14ac:dyDescent="0.25">
      <c r="A2027" s="27">
        <v>2003</v>
      </c>
      <c r="B2027" s="27">
        <v>0.10249797432094822</v>
      </c>
      <c r="C2027" s="27">
        <v>9.0900085116698143E-3</v>
      </c>
    </row>
    <row r="2028" spans="1:3" x14ac:dyDescent="0.25">
      <c r="A2028" s="27">
        <v>2004</v>
      </c>
      <c r="B2028" s="27">
        <v>0.11570903384933956</v>
      </c>
      <c r="C2028" s="27">
        <v>-4.1604774188933741E-3</v>
      </c>
    </row>
    <row r="2029" spans="1:3" x14ac:dyDescent="0.25">
      <c r="A2029" s="27">
        <v>2005</v>
      </c>
      <c r="B2029" s="27">
        <v>0.11453619273776772</v>
      </c>
      <c r="C2029" s="27">
        <v>-3.00458098353798E-3</v>
      </c>
    </row>
    <row r="2030" spans="1:3" x14ac:dyDescent="0.25">
      <c r="A2030" s="27">
        <v>2006</v>
      </c>
      <c r="B2030" s="27">
        <v>0.10178165311833111</v>
      </c>
      <c r="C2030" s="27">
        <v>9.7393457465951155E-3</v>
      </c>
    </row>
    <row r="2031" spans="1:3" x14ac:dyDescent="0.25">
      <c r="A2031" s="27">
        <v>2007</v>
      </c>
      <c r="B2031" s="27">
        <v>9.9864181586894196E-2</v>
      </c>
      <c r="C2031" s="27">
        <v>1.1634076252827058E-2</v>
      </c>
    </row>
    <row r="2032" spans="1:3" x14ac:dyDescent="0.25">
      <c r="A2032" s="27">
        <v>2008</v>
      </c>
      <c r="B2032" s="27">
        <v>0.10452278045901607</v>
      </c>
      <c r="C2032" s="27">
        <v>6.8613309250953186E-3</v>
      </c>
    </row>
    <row r="2033" spans="1:3" x14ac:dyDescent="0.25">
      <c r="A2033" s="27">
        <v>2009</v>
      </c>
      <c r="B2033" s="27">
        <v>0.10100952834015678</v>
      </c>
      <c r="C2033" s="27">
        <v>1.030545636932334E-2</v>
      </c>
    </row>
    <row r="2034" spans="1:3" x14ac:dyDescent="0.25">
      <c r="A2034" s="27">
        <v>2010</v>
      </c>
      <c r="B2034" s="27">
        <v>0.12170097356860866</v>
      </c>
      <c r="C2034" s="27">
        <v>-1.0409998254970451E-2</v>
      </c>
    </row>
    <row r="2035" spans="1:3" x14ac:dyDescent="0.25">
      <c r="A2035" s="27">
        <v>2011</v>
      </c>
      <c r="B2035" s="27">
        <v>0.10213043651880935</v>
      </c>
      <c r="C2035" s="27">
        <v>9.1180183637617346E-3</v>
      </c>
    </row>
    <row r="2036" spans="1:3" x14ac:dyDescent="0.25">
      <c r="A2036" s="27">
        <v>2012</v>
      </c>
      <c r="B2036" s="27">
        <v>0.11996281433563523</v>
      </c>
      <c r="C2036" s="27">
        <v>-8.7516481942574581E-3</v>
      </c>
    </row>
    <row r="2037" spans="1:3" x14ac:dyDescent="0.25">
      <c r="A2037" s="27">
        <v>2013</v>
      </c>
      <c r="B2037" s="27">
        <v>0.11256588099357613</v>
      </c>
      <c r="C2037" s="27">
        <v>-1.3589844418519931E-3</v>
      </c>
    </row>
    <row r="2038" spans="1:3" x14ac:dyDescent="0.25">
      <c r="A2038" s="27">
        <v>2014</v>
      </c>
      <c r="B2038" s="27">
        <v>9.8973147582754953E-2</v>
      </c>
      <c r="C2038" s="27">
        <v>1.2137963528356152E-2</v>
      </c>
    </row>
    <row r="2039" spans="1:3" x14ac:dyDescent="0.25">
      <c r="A2039" s="27">
        <v>2015</v>
      </c>
      <c r="B2039" s="27">
        <v>0.10059934218013743</v>
      </c>
      <c r="C2039" s="27">
        <v>1.0511768930973678E-2</v>
      </c>
    </row>
    <row r="2040" spans="1:3" x14ac:dyDescent="0.25">
      <c r="A2040" s="27">
        <v>2016</v>
      </c>
      <c r="B2040" s="27">
        <v>9.8701715830305209E-2</v>
      </c>
      <c r="C2040" s="27">
        <v>1.2409395280805896E-2</v>
      </c>
    </row>
    <row r="2041" spans="1:3" x14ac:dyDescent="0.25">
      <c r="A2041" s="27">
        <v>2017</v>
      </c>
      <c r="B2041" s="27">
        <v>0.11207366961552136</v>
      </c>
      <c r="C2041" s="27">
        <v>-9.6255850441025192E-4</v>
      </c>
    </row>
    <row r="2042" spans="1:3" x14ac:dyDescent="0.25">
      <c r="A2042" s="27">
        <v>2018</v>
      </c>
      <c r="B2042" s="27">
        <v>0.10222460844919773</v>
      </c>
      <c r="C2042" s="27">
        <v>8.8721823743620198E-3</v>
      </c>
    </row>
    <row r="2043" spans="1:3" x14ac:dyDescent="0.25">
      <c r="A2043" s="27">
        <v>2019</v>
      </c>
      <c r="B2043" s="27">
        <v>0.12118103705566138</v>
      </c>
      <c r="C2043" s="27">
        <v>-1.0099810589819527E-2</v>
      </c>
    </row>
    <row r="2044" spans="1:3" x14ac:dyDescent="0.25">
      <c r="A2044" s="27">
        <v>2020</v>
      </c>
      <c r="B2044" s="27">
        <v>0.12180267753326728</v>
      </c>
      <c r="C2044" s="27">
        <v>-1.0739959763232429E-2</v>
      </c>
    </row>
    <row r="2045" spans="1:3" x14ac:dyDescent="0.25">
      <c r="A2045" s="27">
        <v>2021</v>
      </c>
      <c r="B2045" s="27">
        <v>0.12291698740869511</v>
      </c>
      <c r="C2045" s="27">
        <v>-1.1877746356517449E-2</v>
      </c>
    </row>
    <row r="2046" spans="1:3" x14ac:dyDescent="0.25">
      <c r="A2046" s="27">
        <v>2022</v>
      </c>
      <c r="B2046" s="27">
        <v>0.12084455142129896</v>
      </c>
      <c r="C2046" s="27">
        <v>-9.8318558204722739E-3</v>
      </c>
    </row>
    <row r="2047" spans="1:3" x14ac:dyDescent="0.25">
      <c r="A2047" s="27">
        <v>2023</v>
      </c>
      <c r="B2047" s="27">
        <v>9.9809205128140024E-2</v>
      </c>
      <c r="C2047" s="27">
        <v>1.1137540433990151E-2</v>
      </c>
    </row>
    <row r="2048" spans="1:3" x14ac:dyDescent="0.25">
      <c r="A2048" s="27">
        <v>2024</v>
      </c>
      <c r="B2048" s="27">
        <v>9.9698579528711459E-2</v>
      </c>
      <c r="C2048" s="27">
        <v>1.1231273652365217E-2</v>
      </c>
    </row>
    <row r="2049" spans="1:3" x14ac:dyDescent="0.25">
      <c r="A2049" s="27">
        <v>2025</v>
      </c>
      <c r="B2049" s="27">
        <v>0.1105904791369352</v>
      </c>
      <c r="C2049" s="27">
        <v>3.3667318094558751E-4</v>
      </c>
    </row>
    <row r="2050" spans="1:3" x14ac:dyDescent="0.25">
      <c r="A2050" s="27">
        <v>2026</v>
      </c>
      <c r="B2050" s="27">
        <v>0.10396583315186915</v>
      </c>
      <c r="C2050" s="27">
        <v>6.9271992328217291E-3</v>
      </c>
    </row>
    <row r="2051" spans="1:3" x14ac:dyDescent="0.25">
      <c r="A2051" s="27">
        <v>2027</v>
      </c>
      <c r="B2051" s="27">
        <v>0.10123557363121993</v>
      </c>
      <c r="C2051" s="27">
        <v>9.6535372578909623E-3</v>
      </c>
    </row>
    <row r="2052" spans="1:3" x14ac:dyDescent="0.25">
      <c r="A2052" s="27">
        <v>2028</v>
      </c>
      <c r="B2052" s="27">
        <v>0.1049371507411174</v>
      </c>
      <c r="C2052" s="27">
        <v>5.7894928574985238E-3</v>
      </c>
    </row>
    <row r="2053" spans="1:3" x14ac:dyDescent="0.25">
      <c r="A2053" s="27">
        <v>2029</v>
      </c>
      <c r="B2053" s="27">
        <v>0.10076427103451215</v>
      </c>
      <c r="C2053" s="27">
        <v>9.9299128304034256E-3</v>
      </c>
    </row>
    <row r="2054" spans="1:3" x14ac:dyDescent="0.25">
      <c r="A2054" s="27">
        <v>2030</v>
      </c>
      <c r="B2054" s="27">
        <v>0.10988892491917146</v>
      </c>
      <c r="C2054" s="27">
        <v>7.7343372380107855E-4</v>
      </c>
    </row>
    <row r="2055" spans="1:3" x14ac:dyDescent="0.25">
      <c r="A2055" s="27">
        <v>2031</v>
      </c>
      <c r="B2055" s="27">
        <v>9.9607498396710958E-2</v>
      </c>
      <c r="C2055" s="27">
        <v>1.1048239308207072E-2</v>
      </c>
    </row>
    <row r="2056" spans="1:3" x14ac:dyDescent="0.25">
      <c r="A2056" s="27">
        <v>2032</v>
      </c>
      <c r="B2056" s="27">
        <v>0.11169869550614621</v>
      </c>
      <c r="C2056" s="27">
        <v>-1.1459316870507247E-3</v>
      </c>
    </row>
    <row r="2057" spans="1:3" x14ac:dyDescent="0.25">
      <c r="A2057" s="27">
        <v>2033</v>
      </c>
      <c r="B2057" s="27">
        <v>0.10120221098253018</v>
      </c>
      <c r="C2057" s="27">
        <v>9.3091526538334468E-3</v>
      </c>
    </row>
    <row r="2058" spans="1:3" x14ac:dyDescent="0.25">
      <c r="A2058" s="27">
        <v>2034</v>
      </c>
      <c r="B2058" s="27">
        <v>0.10271020515427151</v>
      </c>
      <c r="C2058" s="27">
        <v>7.7012138213791992E-3</v>
      </c>
    </row>
    <row r="2059" spans="1:3" x14ac:dyDescent="0.25">
      <c r="A2059" s="27">
        <v>2035</v>
      </c>
      <c r="B2059" s="27">
        <v>0.10314026967212754</v>
      </c>
      <c r="C2059" s="27">
        <v>7.2493407174828439E-3</v>
      </c>
    </row>
    <row r="2060" spans="1:3" x14ac:dyDescent="0.25">
      <c r="A2060" s="27">
        <v>2036</v>
      </c>
      <c r="B2060" s="27">
        <v>0.10587597209381724</v>
      </c>
      <c r="C2060" s="27">
        <v>4.4688554923896506E-3</v>
      </c>
    </row>
    <row r="2061" spans="1:3" x14ac:dyDescent="0.25">
      <c r="A2061" s="27">
        <v>2037</v>
      </c>
      <c r="B2061" s="27">
        <v>0.10176065783579262</v>
      </c>
      <c r="C2061" s="27">
        <v>8.5662366664362027E-3</v>
      </c>
    </row>
    <row r="2062" spans="1:3" x14ac:dyDescent="0.25">
      <c r="A2062" s="27">
        <v>2038</v>
      </c>
      <c r="B2062" s="27">
        <v>0.11101858952685037</v>
      </c>
      <c r="C2062" s="27">
        <v>-7.0301686176932332E-4</v>
      </c>
    </row>
    <row r="2063" spans="1:3" x14ac:dyDescent="0.25">
      <c r="A2063" s="27">
        <v>2039</v>
      </c>
      <c r="B2063" s="27">
        <v>0.1037435271292181</v>
      </c>
      <c r="C2063" s="27">
        <v>6.5624310028269961E-3</v>
      </c>
    </row>
    <row r="2064" spans="1:3" x14ac:dyDescent="0.25">
      <c r="A2064" s="27">
        <v>2040</v>
      </c>
      <c r="B2064" s="27">
        <v>0.10427733675822858</v>
      </c>
      <c r="C2064" s="27">
        <v>5.9803441139220648E-3</v>
      </c>
    </row>
    <row r="2065" spans="1:3" x14ac:dyDescent="0.25">
      <c r="A2065" s="27">
        <v>2041</v>
      </c>
      <c r="B2065" s="27">
        <v>0.10250895372866069</v>
      </c>
      <c r="C2065" s="27">
        <v>7.695127903992377E-3</v>
      </c>
    </row>
    <row r="2066" spans="1:3" x14ac:dyDescent="0.25">
      <c r="A2066" s="27">
        <v>2042</v>
      </c>
      <c r="B2066" s="27">
        <v>9.9735839991802577E-2</v>
      </c>
      <c r="C2066" s="27">
        <v>1.0451270195307616E-2</v>
      </c>
    </row>
    <row r="2067" spans="1:3" x14ac:dyDescent="0.25">
      <c r="A2067" s="27">
        <v>2043</v>
      </c>
      <c r="B2067" s="27">
        <v>0.10603911684761072</v>
      </c>
      <c r="C2067" s="27">
        <v>4.1394720076639996E-3</v>
      </c>
    </row>
    <row r="2068" spans="1:3" x14ac:dyDescent="0.25">
      <c r="A2068" s="27">
        <v>2044</v>
      </c>
      <c r="B2068" s="27">
        <v>0.10061527160362353</v>
      </c>
      <c r="C2068" s="27">
        <v>9.5542199218001944E-3</v>
      </c>
    </row>
    <row r="2069" spans="1:3" x14ac:dyDescent="0.25">
      <c r="A2069" s="27">
        <v>2045</v>
      </c>
      <c r="B2069" s="27">
        <v>9.9370560067311056E-2</v>
      </c>
      <c r="C2069" s="27">
        <v>1.0774367468920826E-2</v>
      </c>
    </row>
    <row r="2070" spans="1:3" x14ac:dyDescent="0.25">
      <c r="A2070" s="27">
        <v>2046</v>
      </c>
      <c r="B2070" s="27">
        <v>0.10186103722049486</v>
      </c>
      <c r="C2070" s="27">
        <v>8.2445434733211254E-3</v>
      </c>
    </row>
    <row r="2071" spans="1:3" x14ac:dyDescent="0.25">
      <c r="A2071" s="27">
        <v>2047</v>
      </c>
      <c r="B2071" s="27">
        <v>0.13681770982879049</v>
      </c>
      <c r="C2071" s="27">
        <v>-2.6785347369243567E-2</v>
      </c>
    </row>
    <row r="2072" spans="1:3" x14ac:dyDescent="0.25">
      <c r="A2072" s="27">
        <v>2048</v>
      </c>
      <c r="B2072" s="27">
        <v>0.1019313630040187</v>
      </c>
      <c r="C2072" s="27">
        <v>7.917121844466149E-3</v>
      </c>
    </row>
    <row r="2073" spans="1:3" x14ac:dyDescent="0.25">
      <c r="A2073" s="27">
        <v>2049</v>
      </c>
      <c r="B2073" s="27">
        <v>0.10844953533502744</v>
      </c>
      <c r="C2073" s="27">
        <v>1.3748228969741177E-3</v>
      </c>
    </row>
    <row r="2074" spans="1:3" x14ac:dyDescent="0.25">
      <c r="A2074" s="27">
        <v>2050</v>
      </c>
      <c r="B2074" s="27">
        <v>0.11185726452943859</v>
      </c>
      <c r="C2074" s="27">
        <v>-2.094107904094894E-3</v>
      </c>
    </row>
    <row r="2075" spans="1:3" x14ac:dyDescent="0.25">
      <c r="A2075" s="27">
        <v>2051</v>
      </c>
      <c r="B2075" s="27">
        <v>0.10209717696970208</v>
      </c>
      <c r="C2075" s="27">
        <v>7.6608746245937082E-3</v>
      </c>
    </row>
    <row r="2076" spans="1:3" x14ac:dyDescent="0.25">
      <c r="A2076" s="27">
        <v>2052</v>
      </c>
      <c r="B2076" s="27">
        <v>0.10341997989479407</v>
      </c>
      <c r="C2076" s="27">
        <v>6.305705890742086E-3</v>
      </c>
    </row>
    <row r="2077" spans="1:3" x14ac:dyDescent="0.25">
      <c r="A2077" s="27">
        <v>2053</v>
      </c>
      <c r="B2077" s="27">
        <v>0.10030047931710638</v>
      </c>
      <c r="C2077" s="27">
        <v>9.4252064684297726E-3</v>
      </c>
    </row>
    <row r="2078" spans="1:3" x14ac:dyDescent="0.25">
      <c r="A2078" s="27">
        <v>2054</v>
      </c>
      <c r="B2078" s="27">
        <v>9.976106411246953E-2</v>
      </c>
      <c r="C2078" s="27">
        <v>9.9349095933644882E-3</v>
      </c>
    </row>
    <row r="2079" spans="1:3" x14ac:dyDescent="0.25">
      <c r="A2079" s="27">
        <v>2055</v>
      </c>
      <c r="B2079" s="27">
        <v>0.10119602832841096</v>
      </c>
      <c r="C2079" s="27">
        <v>8.4813910264277537E-3</v>
      </c>
    </row>
    <row r="2080" spans="1:3" x14ac:dyDescent="0.25">
      <c r="A2080" s="27">
        <v>2056</v>
      </c>
      <c r="B2080" s="27">
        <v>0.10650127550448918</v>
      </c>
      <c r="C2080" s="27">
        <v>3.1478473025283588E-3</v>
      </c>
    </row>
    <row r="2081" spans="1:3" x14ac:dyDescent="0.25">
      <c r="A2081" s="27">
        <v>2057</v>
      </c>
      <c r="B2081" s="27">
        <v>0.10064613037818086</v>
      </c>
      <c r="C2081" s="27">
        <v>8.9884211168357458E-3</v>
      </c>
    </row>
    <row r="2082" spans="1:3" x14ac:dyDescent="0.25">
      <c r="A2082" s="27">
        <v>2058</v>
      </c>
      <c r="B2082" s="27">
        <v>0.10636159438162175</v>
      </c>
      <c r="C2082" s="27">
        <v>3.2680352480078806E-3</v>
      </c>
    </row>
    <row r="2083" spans="1:3" x14ac:dyDescent="0.25">
      <c r="A2083" s="27">
        <v>2059</v>
      </c>
      <c r="B2083" s="27">
        <v>9.9311969975965877E-2</v>
      </c>
      <c r="C2083" s="27">
        <v>1.0263548286620502E-2</v>
      </c>
    </row>
    <row r="2084" spans="1:3" x14ac:dyDescent="0.25">
      <c r="A2084" s="27">
        <v>2060</v>
      </c>
      <c r="B2084" s="27">
        <v>0.10212299366050663</v>
      </c>
      <c r="C2084" s="27">
        <v>7.3902806757765588E-3</v>
      </c>
    </row>
    <row r="2085" spans="1:3" x14ac:dyDescent="0.25">
      <c r="A2085" s="27">
        <v>2061</v>
      </c>
      <c r="B2085" s="27">
        <v>9.9401310260334261E-2</v>
      </c>
      <c r="C2085" s="27">
        <v>1.0048043920495117E-2</v>
      </c>
    </row>
    <row r="2086" spans="1:3" x14ac:dyDescent="0.25">
      <c r="A2086" s="27">
        <v>2062</v>
      </c>
      <c r="B2086" s="27">
        <v>0.10193115674994864</v>
      </c>
      <c r="C2086" s="27">
        <v>7.4984125166404209E-3</v>
      </c>
    </row>
    <row r="2087" spans="1:3" x14ac:dyDescent="0.25">
      <c r="A2087" s="27">
        <v>2063</v>
      </c>
      <c r="B2087" s="27">
        <v>0.10259075841503172</v>
      </c>
      <c r="C2087" s="27">
        <v>6.8105752114063361E-3</v>
      </c>
    </row>
    <row r="2088" spans="1:3" x14ac:dyDescent="0.25">
      <c r="A2088" s="27">
        <v>2064</v>
      </c>
      <c r="B2088" s="27">
        <v>0.10206134419710369</v>
      </c>
      <c r="C2088" s="27">
        <v>7.2444165119066456E-3</v>
      </c>
    </row>
    <row r="2089" spans="1:3" x14ac:dyDescent="0.25">
      <c r="A2089" s="27">
        <v>2065</v>
      </c>
      <c r="B2089" s="27">
        <v>0.1013540210823633</v>
      </c>
      <c r="C2089" s="27">
        <v>7.948304499032055E-3</v>
      </c>
    </row>
    <row r="2090" spans="1:3" x14ac:dyDescent="0.25">
      <c r="A2090" s="27">
        <v>2066</v>
      </c>
      <c r="B2090" s="27">
        <v>9.9464429077592439E-2</v>
      </c>
      <c r="C2090" s="27">
        <v>9.8251884087463548E-3</v>
      </c>
    </row>
    <row r="2091" spans="1:3" x14ac:dyDescent="0.25">
      <c r="A2091" s="27">
        <v>2067</v>
      </c>
      <c r="B2091" s="27">
        <v>9.8580765635978035E-2</v>
      </c>
      <c r="C2091" s="27">
        <v>1.0690757542829915E-2</v>
      </c>
    </row>
    <row r="2092" spans="1:3" x14ac:dyDescent="0.25">
      <c r="A2092" s="27">
        <v>2068</v>
      </c>
      <c r="B2092" s="27">
        <v>0.10073721031219465</v>
      </c>
      <c r="C2092" s="27">
        <v>8.498142220079441E-3</v>
      </c>
    </row>
    <row r="2093" spans="1:3" x14ac:dyDescent="0.25">
      <c r="A2093" s="27">
        <v>2069</v>
      </c>
      <c r="B2093" s="27">
        <v>0.10003862647342648</v>
      </c>
      <c r="C2093" s="27">
        <v>9.1846744974473093E-3</v>
      </c>
    </row>
    <row r="2094" spans="1:3" x14ac:dyDescent="0.25">
      <c r="A2094" s="27">
        <v>2070</v>
      </c>
      <c r="B2094" s="27">
        <v>0.1007132106005772</v>
      </c>
      <c r="C2094" s="27">
        <v>8.3776984903318891E-3</v>
      </c>
    </row>
    <row r="2095" spans="1:3" x14ac:dyDescent="0.25">
      <c r="A2095" s="27">
        <v>2071</v>
      </c>
      <c r="B2095" s="27">
        <v>0.10482627596918916</v>
      </c>
      <c r="C2095" s="27">
        <v>4.2193671843378106E-3</v>
      </c>
    </row>
    <row r="2096" spans="1:3" x14ac:dyDescent="0.25">
      <c r="A2096" s="27">
        <v>2072</v>
      </c>
      <c r="B2096" s="27">
        <v>9.8834628131763649E-2</v>
      </c>
      <c r="C2096" s="27">
        <v>1.0157197481315369E-2</v>
      </c>
    </row>
    <row r="2097" spans="1:3" x14ac:dyDescent="0.25">
      <c r="A2097" s="27">
        <v>2073</v>
      </c>
      <c r="B2097" s="27">
        <v>0.10382819484249396</v>
      </c>
      <c r="C2097" s="27">
        <v>5.137322398885355E-3</v>
      </c>
    </row>
    <row r="2098" spans="1:3" x14ac:dyDescent="0.25">
      <c r="A2098" s="27">
        <v>2074</v>
      </c>
      <c r="B2098" s="27">
        <v>0.10078899602211319</v>
      </c>
      <c r="C2098" s="27">
        <v>8.0670925387724135E-3</v>
      </c>
    </row>
    <row r="2099" spans="1:3" x14ac:dyDescent="0.25">
      <c r="A2099" s="27">
        <v>2075</v>
      </c>
      <c r="B2099" s="27">
        <v>9.9282260068776926E-2</v>
      </c>
      <c r="C2099" s="27">
        <v>9.5331669284682563E-3</v>
      </c>
    </row>
    <row r="2100" spans="1:3" x14ac:dyDescent="0.25">
      <c r="A2100" s="27">
        <v>2076</v>
      </c>
      <c r="B2100" s="27">
        <v>0.10244442898647128</v>
      </c>
      <c r="C2100" s="27">
        <v>6.3275008380901249E-3</v>
      </c>
    </row>
    <row r="2101" spans="1:3" x14ac:dyDescent="0.25">
      <c r="A2101" s="27">
        <v>2077</v>
      </c>
      <c r="B2101" s="27">
        <v>0.10146178250500923</v>
      </c>
      <c r="C2101" s="27">
        <v>7.2506307563631744E-3</v>
      </c>
    </row>
    <row r="2102" spans="1:3" x14ac:dyDescent="0.25">
      <c r="A2102" s="27">
        <v>2078</v>
      </c>
      <c r="B2102" s="27">
        <v>9.9686687891554729E-2</v>
      </c>
      <c r="C2102" s="27">
        <v>9.0089642823583116E-3</v>
      </c>
    </row>
    <row r="2103" spans="1:3" x14ac:dyDescent="0.25">
      <c r="A2103" s="27">
        <v>2079</v>
      </c>
      <c r="B2103" s="27">
        <v>0.1015192497888199</v>
      </c>
      <c r="C2103" s="27">
        <v>7.0598386830299648E-3</v>
      </c>
    </row>
    <row r="2104" spans="1:3" x14ac:dyDescent="0.25">
      <c r="A2104" s="27">
        <v>2080</v>
      </c>
      <c r="B2104" s="27">
        <v>0.11531570118493203</v>
      </c>
      <c r="C2104" s="27">
        <v>-6.7885694019862997E-3</v>
      </c>
    </row>
    <row r="2105" spans="1:3" x14ac:dyDescent="0.25">
      <c r="A2105" s="27">
        <v>2081</v>
      </c>
      <c r="B2105" s="27">
        <v>0.10069576728798334</v>
      </c>
      <c r="C2105" s="27">
        <v>7.7947987497525156E-3</v>
      </c>
    </row>
    <row r="2106" spans="1:3" x14ac:dyDescent="0.25">
      <c r="A2106" s="27">
        <v>2082</v>
      </c>
      <c r="B2106" s="27">
        <v>0.10097503740995607</v>
      </c>
      <c r="C2106" s="27">
        <v>7.5089681533262592E-3</v>
      </c>
    </row>
    <row r="2107" spans="1:3" x14ac:dyDescent="0.25">
      <c r="A2107" s="27">
        <v>2083</v>
      </c>
      <c r="B2107" s="27">
        <v>0.100701745842703</v>
      </c>
      <c r="C2107" s="27">
        <v>7.7770571498157054E-3</v>
      </c>
    </row>
    <row r="2108" spans="1:3" x14ac:dyDescent="0.25">
      <c r="A2108" s="27">
        <v>2084</v>
      </c>
      <c r="B2108" s="27">
        <v>0.10063774736552859</v>
      </c>
      <c r="C2108" s="27">
        <v>7.8368289056578444E-3</v>
      </c>
    </row>
    <row r="2109" spans="1:3" x14ac:dyDescent="0.25">
      <c r="A2109" s="27">
        <v>2085</v>
      </c>
      <c r="B2109" s="27">
        <v>0.10554641050831208</v>
      </c>
      <c r="C2109" s="27">
        <v>2.9254818115612424E-3</v>
      </c>
    </row>
    <row r="2110" spans="1:3" x14ac:dyDescent="0.25">
      <c r="A2110" s="27">
        <v>2086</v>
      </c>
      <c r="B2110" s="27">
        <v>0.12558710358358136</v>
      </c>
      <c r="C2110" s="27">
        <v>-1.724100863718013E-2</v>
      </c>
    </row>
    <row r="2111" spans="1:3" x14ac:dyDescent="0.25">
      <c r="A2111" s="27">
        <v>2087</v>
      </c>
      <c r="B2111" s="27">
        <v>0.10089091434762712</v>
      </c>
      <c r="C2111" s="27">
        <v>7.4486239993572373E-3</v>
      </c>
    </row>
    <row r="2112" spans="1:3" x14ac:dyDescent="0.25">
      <c r="A2112" s="27">
        <v>2088</v>
      </c>
      <c r="B2112" s="27">
        <v>0.10068580768631248</v>
      </c>
      <c r="C2112" s="27">
        <v>7.579617226376692E-3</v>
      </c>
    </row>
    <row r="2113" spans="1:3" x14ac:dyDescent="0.25">
      <c r="A2113" s="27">
        <v>2089</v>
      </c>
      <c r="B2113" s="27">
        <v>0.11996379893484319</v>
      </c>
      <c r="C2113" s="27">
        <v>-1.1764306119965762E-2</v>
      </c>
    </row>
    <row r="2114" spans="1:3" x14ac:dyDescent="0.25">
      <c r="A2114" s="27">
        <v>2090</v>
      </c>
      <c r="B2114" s="27">
        <v>0.10641695289575687</v>
      </c>
      <c r="C2114" s="27">
        <v>1.7508175236691792E-3</v>
      </c>
    </row>
    <row r="2115" spans="1:3" x14ac:dyDescent="0.25">
      <c r="A2115" s="27">
        <v>2091</v>
      </c>
      <c r="B2115" s="27">
        <v>0.10006321400708974</v>
      </c>
      <c r="C2115" s="27">
        <v>8.0448941010183711E-3</v>
      </c>
    </row>
    <row r="2116" spans="1:3" x14ac:dyDescent="0.25">
      <c r="A2116" s="27">
        <v>2092</v>
      </c>
      <c r="B2116" s="27">
        <v>0.10184510620678652</v>
      </c>
      <c r="C2116" s="27">
        <v>6.263001901321591E-3</v>
      </c>
    </row>
    <row r="2117" spans="1:3" x14ac:dyDescent="0.25">
      <c r="A2117" s="27">
        <v>2093</v>
      </c>
      <c r="B2117" s="27">
        <v>0.10298524363721556</v>
      </c>
      <c r="C2117" s="27">
        <v>5.0453490970100712E-3</v>
      </c>
    </row>
    <row r="2118" spans="1:3" x14ac:dyDescent="0.25">
      <c r="A2118" s="27">
        <v>2094</v>
      </c>
      <c r="B2118" s="27">
        <v>0.11850455399431717</v>
      </c>
      <c r="C2118" s="27">
        <v>-1.0495248577235092E-2</v>
      </c>
    </row>
    <row r="2119" spans="1:3" x14ac:dyDescent="0.25">
      <c r="A2119" s="27">
        <v>2095</v>
      </c>
      <c r="B2119" s="27">
        <v>0.10647161067352098</v>
      </c>
      <c r="C2119" s="27">
        <v>1.393557865804862E-3</v>
      </c>
    </row>
    <row r="2120" spans="1:3" x14ac:dyDescent="0.25">
      <c r="A2120" s="27">
        <v>2096</v>
      </c>
      <c r="B2120" s="27">
        <v>0.10505850604888678</v>
      </c>
      <c r="C2120" s="27">
        <v>2.7639040991047636E-3</v>
      </c>
    </row>
    <row r="2121" spans="1:3" x14ac:dyDescent="0.25">
      <c r="A2121" s="27">
        <v>2097</v>
      </c>
      <c r="B2121" s="27">
        <v>9.9178217888990727E-2</v>
      </c>
      <c r="C2121" s="27">
        <v>8.5804028006644384E-3</v>
      </c>
    </row>
    <row r="2122" spans="1:3" x14ac:dyDescent="0.25">
      <c r="A2122" s="27">
        <v>2098</v>
      </c>
      <c r="B2122" s="27">
        <v>9.9459500881650356E-2</v>
      </c>
      <c r="C2122" s="27">
        <v>8.2174682110714714E-3</v>
      </c>
    </row>
    <row r="2123" spans="1:3" x14ac:dyDescent="0.25">
      <c r="A2123" s="27">
        <v>2099</v>
      </c>
      <c r="B2123" s="27">
        <v>0.10001881001471542</v>
      </c>
      <c r="C2123" s="27">
        <v>7.6270652367936426E-3</v>
      </c>
    </row>
    <row r="2124" spans="1:3" x14ac:dyDescent="0.25">
      <c r="A2124" s="27">
        <v>2100</v>
      </c>
      <c r="B2124" s="27">
        <v>9.9821113937534595E-2</v>
      </c>
      <c r="C2124" s="27">
        <v>7.802204448115635E-3</v>
      </c>
    </row>
    <row r="2125" spans="1:3" x14ac:dyDescent="0.25">
      <c r="A2125" s="27">
        <v>2101</v>
      </c>
      <c r="B2125" s="27">
        <v>0.14475373793763963</v>
      </c>
      <c r="C2125" s="27">
        <v>-3.7171106699791276E-2</v>
      </c>
    </row>
    <row r="2126" spans="1:3" x14ac:dyDescent="0.25">
      <c r="A2126" s="27">
        <v>2102</v>
      </c>
      <c r="B2126" s="27">
        <v>0.10273250914856946</v>
      </c>
      <c r="C2126" s="27">
        <v>4.8219082650028805E-3</v>
      </c>
    </row>
    <row r="2127" spans="1:3" x14ac:dyDescent="0.25">
      <c r="A2127" s="27">
        <v>2103</v>
      </c>
      <c r="B2127" s="27">
        <v>0.10076788867659256</v>
      </c>
      <c r="C2127" s="27">
        <v>6.7431569787829992E-3</v>
      </c>
    </row>
    <row r="2128" spans="1:3" x14ac:dyDescent="0.25">
      <c r="A2128" s="27">
        <v>2104</v>
      </c>
      <c r="B2128" s="27">
        <v>0.13239283631284793</v>
      </c>
      <c r="C2128" s="27">
        <v>-2.4923674813319002E-2</v>
      </c>
    </row>
    <row r="2129" spans="1:3" x14ac:dyDescent="0.25">
      <c r="A2129" s="27">
        <v>2105</v>
      </c>
      <c r="B2129" s="27">
        <v>0.10089772894559659</v>
      </c>
      <c r="C2129" s="27">
        <v>6.5649576215675853E-3</v>
      </c>
    </row>
    <row r="2130" spans="1:3" x14ac:dyDescent="0.25">
      <c r="A2130" s="27">
        <v>2106</v>
      </c>
      <c r="B2130" s="27">
        <v>0.10395281163454775</v>
      </c>
      <c r="C2130" s="27">
        <v>3.451880447563685E-3</v>
      </c>
    </row>
    <row r="2131" spans="1:3" x14ac:dyDescent="0.25">
      <c r="A2131" s="27">
        <v>2107</v>
      </c>
      <c r="B2131" s="27">
        <v>0.10122192851052231</v>
      </c>
      <c r="C2131" s="27">
        <v>6.1354288468350449E-3</v>
      </c>
    </row>
    <row r="2132" spans="1:3" x14ac:dyDescent="0.25">
      <c r="A2132" s="27">
        <v>2108</v>
      </c>
      <c r="B2132" s="27">
        <v>0.10221470742958334</v>
      </c>
      <c r="C2132" s="27">
        <v>5.1299253387782351E-3</v>
      </c>
    </row>
    <row r="2133" spans="1:3" x14ac:dyDescent="0.25">
      <c r="A2133" s="27">
        <v>2109</v>
      </c>
      <c r="B2133" s="27">
        <v>9.9475738502476471E-2</v>
      </c>
      <c r="C2133" s="27">
        <v>7.8413346682552343E-3</v>
      </c>
    </row>
    <row r="2134" spans="1:3" x14ac:dyDescent="0.25">
      <c r="A2134" s="27">
        <v>2110</v>
      </c>
      <c r="B2134" s="27">
        <v>0.10213484057697662</v>
      </c>
      <c r="C2134" s="27">
        <v>5.1822325937550817E-3</v>
      </c>
    </row>
    <row r="2135" spans="1:3" x14ac:dyDescent="0.25">
      <c r="A2135" s="27">
        <v>2111</v>
      </c>
      <c r="B2135" s="27">
        <v>0.10274289736497065</v>
      </c>
      <c r="C2135" s="27">
        <v>4.4170071696355423E-3</v>
      </c>
    </row>
    <row r="2136" spans="1:3" x14ac:dyDescent="0.25">
      <c r="A2136" s="27">
        <v>2112</v>
      </c>
      <c r="B2136" s="27">
        <v>0.11792154554745875</v>
      </c>
      <c r="C2136" s="27">
        <v>-1.0778688404601597E-2</v>
      </c>
    </row>
    <row r="2137" spans="1:3" x14ac:dyDescent="0.25">
      <c r="A2137" s="27">
        <v>2113</v>
      </c>
      <c r="B2137" s="27">
        <v>0.10062514502681794</v>
      </c>
      <c r="C2137" s="27">
        <v>6.517712116039201E-3</v>
      </c>
    </row>
    <row r="2138" spans="1:3" x14ac:dyDescent="0.25">
      <c r="A2138" s="27">
        <v>2114</v>
      </c>
      <c r="B2138" s="27">
        <v>0.10944609899586126</v>
      </c>
      <c r="C2138" s="27">
        <v>-2.3163000927533955E-3</v>
      </c>
    </row>
    <row r="2139" spans="1:3" x14ac:dyDescent="0.25">
      <c r="A2139" s="27">
        <v>2115</v>
      </c>
      <c r="B2139" s="27">
        <v>0.10289558884947136</v>
      </c>
      <c r="C2139" s="27">
        <v>4.2180660973806378E-3</v>
      </c>
    </row>
    <row r="2140" spans="1:3" x14ac:dyDescent="0.25">
      <c r="A2140" s="27">
        <v>2116</v>
      </c>
      <c r="B2140" s="27">
        <v>0.10233202200130807</v>
      </c>
      <c r="C2140" s="27">
        <v>4.7140484593965332E-3</v>
      </c>
    </row>
    <row r="2141" spans="1:3" x14ac:dyDescent="0.25">
      <c r="A2141" s="27">
        <v>2117</v>
      </c>
      <c r="B2141" s="27">
        <v>0.10012823367248938</v>
      </c>
      <c r="C2141" s="27">
        <v>6.7601273726412558E-3</v>
      </c>
    </row>
    <row r="2142" spans="1:3" x14ac:dyDescent="0.25">
      <c r="A2142" s="27">
        <v>2118</v>
      </c>
      <c r="B2142" s="27">
        <v>0.1014927177935189</v>
      </c>
      <c r="C2142" s="27">
        <v>5.3448890440879332E-3</v>
      </c>
    </row>
    <row r="2143" spans="1:3" x14ac:dyDescent="0.25">
      <c r="A2143" s="27">
        <v>2119</v>
      </c>
      <c r="B2143" s="27">
        <v>0.10377612153685409</v>
      </c>
      <c r="C2143" s="27">
        <v>3.0614853007527448E-3</v>
      </c>
    </row>
    <row r="2144" spans="1:3" x14ac:dyDescent="0.25">
      <c r="A2144" s="27">
        <v>2120</v>
      </c>
      <c r="B2144" s="27">
        <v>0.11486872513870457</v>
      </c>
      <c r="C2144" s="27">
        <v>-8.0386025467606009E-3</v>
      </c>
    </row>
    <row r="2145" spans="1:3" x14ac:dyDescent="0.25">
      <c r="A2145" s="27">
        <v>2121</v>
      </c>
      <c r="B2145" s="27">
        <v>0.10061166560226295</v>
      </c>
      <c r="C2145" s="27">
        <v>6.1421470339026313E-3</v>
      </c>
    </row>
    <row r="2146" spans="1:3" x14ac:dyDescent="0.25">
      <c r="A2146" s="27">
        <v>2122</v>
      </c>
      <c r="B2146" s="27">
        <v>0.10154883678584838</v>
      </c>
      <c r="C2146" s="27">
        <v>5.1747491266382895E-3</v>
      </c>
    </row>
    <row r="2147" spans="1:3" x14ac:dyDescent="0.25">
      <c r="A2147" s="27">
        <v>2123</v>
      </c>
      <c r="B2147" s="27">
        <v>0.10097908796257556</v>
      </c>
      <c r="C2147" s="27">
        <v>5.7282291105951733E-3</v>
      </c>
    </row>
    <row r="2148" spans="1:3" x14ac:dyDescent="0.25">
      <c r="A2148" s="27">
        <v>2124</v>
      </c>
      <c r="B2148" s="27">
        <v>0.10031492552676019</v>
      </c>
      <c r="C2148" s="27">
        <v>6.3517411399064833E-3</v>
      </c>
    </row>
    <row r="2149" spans="1:3" x14ac:dyDescent="0.25">
      <c r="A2149" s="27">
        <v>2125</v>
      </c>
      <c r="B2149" s="27">
        <v>0.12008103292556675</v>
      </c>
      <c r="C2149" s="27">
        <v>-1.3542606956825423E-2</v>
      </c>
    </row>
    <row r="2150" spans="1:3" x14ac:dyDescent="0.25">
      <c r="A2150" s="27">
        <v>2126</v>
      </c>
      <c r="B2150" s="27">
        <v>0.10398989432666858</v>
      </c>
      <c r="C2150" s="27">
        <v>2.5476359396752468E-3</v>
      </c>
    </row>
    <row r="2151" spans="1:3" x14ac:dyDescent="0.25">
      <c r="A2151" s="27">
        <v>2127</v>
      </c>
      <c r="B2151" s="27">
        <v>0.10072041133128254</v>
      </c>
      <c r="C2151" s="27">
        <v>5.8136795778083727E-3</v>
      </c>
    </row>
    <row r="2152" spans="1:3" x14ac:dyDescent="0.25">
      <c r="A2152" s="27">
        <v>2128</v>
      </c>
      <c r="B2152" s="27">
        <v>0.1180926370620603</v>
      </c>
      <c r="C2152" s="27">
        <v>-1.155920124345923E-2</v>
      </c>
    </row>
    <row r="2153" spans="1:3" x14ac:dyDescent="0.25">
      <c r="A2153" s="27">
        <v>2129</v>
      </c>
      <c r="B2153" s="27">
        <v>0.10646777853849394</v>
      </c>
      <c r="C2153" s="27">
        <v>6.1431083499180472E-5</v>
      </c>
    </row>
    <row r="2154" spans="1:3" x14ac:dyDescent="0.25">
      <c r="A2154" s="27">
        <v>2130</v>
      </c>
      <c r="B2154" s="27">
        <v>0.10935506917080613</v>
      </c>
      <c r="C2154" s="27">
        <v>-2.8658844786264293E-3</v>
      </c>
    </row>
    <row r="2155" spans="1:3" x14ac:dyDescent="0.25">
      <c r="A2155" s="27">
        <v>2131</v>
      </c>
      <c r="B2155" s="27">
        <v>0.12186189106597192</v>
      </c>
      <c r="C2155" s="27">
        <v>-1.5379378256883042E-2</v>
      </c>
    </row>
    <row r="2156" spans="1:3" x14ac:dyDescent="0.25">
      <c r="A2156" s="27">
        <v>2132</v>
      </c>
      <c r="B2156" s="27">
        <v>9.9477452572062461E-2</v>
      </c>
      <c r="C2156" s="27">
        <v>6.9055261513417954E-3</v>
      </c>
    </row>
    <row r="2157" spans="1:3" x14ac:dyDescent="0.25">
      <c r="A2157" s="27">
        <v>2133</v>
      </c>
      <c r="B2157" s="27">
        <v>0.13141787946584715</v>
      </c>
      <c r="C2157" s="27">
        <v>-2.5111573159540851E-2</v>
      </c>
    </row>
    <row r="2158" spans="1:3" x14ac:dyDescent="0.25">
      <c r="A2158" s="27">
        <v>2134</v>
      </c>
      <c r="B2158" s="27">
        <v>0.10105502327249836</v>
      </c>
      <c r="C2158" s="27">
        <v>5.24634659051533E-3</v>
      </c>
    </row>
    <row r="2159" spans="1:3" x14ac:dyDescent="0.25">
      <c r="A2159" s="27">
        <v>2135</v>
      </c>
      <c r="B2159" s="27">
        <v>9.9452519866789005E-2</v>
      </c>
      <c r="C2159" s="27">
        <v>6.7974801332109924E-3</v>
      </c>
    </row>
    <row r="2160" spans="1:3" x14ac:dyDescent="0.25">
      <c r="A2160" s="27">
        <v>2136</v>
      </c>
      <c r="B2160" s="27">
        <v>0.10348983164823233</v>
      </c>
      <c r="C2160" s="27">
        <v>2.760168351767664E-3</v>
      </c>
    </row>
    <row r="2161" spans="1:3" x14ac:dyDescent="0.25">
      <c r="A2161" s="27">
        <v>2137</v>
      </c>
      <c r="B2161" s="27">
        <v>0.10215030989119207</v>
      </c>
      <c r="C2161" s="27">
        <v>4.02520473502678E-3</v>
      </c>
    </row>
    <row r="2162" spans="1:3" x14ac:dyDescent="0.25">
      <c r="A2162" s="27">
        <v>2138</v>
      </c>
      <c r="B2162" s="27">
        <v>0.10041234134086606</v>
      </c>
      <c r="C2162" s="27">
        <v>5.7257660760137302E-3</v>
      </c>
    </row>
    <row r="2163" spans="1:3" x14ac:dyDescent="0.25">
      <c r="A2163" s="27">
        <v>2139</v>
      </c>
      <c r="B2163" s="27">
        <v>9.9110312618591004E-2</v>
      </c>
      <c r="C2163" s="27">
        <v>6.9828773455666987E-3</v>
      </c>
    </row>
    <row r="2164" spans="1:3" x14ac:dyDescent="0.25">
      <c r="A2164" s="27">
        <v>2140</v>
      </c>
      <c r="B2164" s="27">
        <v>0.1054074462259576</v>
      </c>
      <c r="C2164" s="27">
        <v>6.5315983464846183E-4</v>
      </c>
    </row>
    <row r="2165" spans="1:3" x14ac:dyDescent="0.25">
      <c r="A2165" s="27">
        <v>2141</v>
      </c>
      <c r="B2165" s="27">
        <v>0.10959988501371844</v>
      </c>
      <c r="C2165" s="27">
        <v>-3.5605591710218126E-3</v>
      </c>
    </row>
    <row r="2166" spans="1:3" x14ac:dyDescent="0.25">
      <c r="A2166" s="27">
        <v>2142</v>
      </c>
      <c r="B2166" s="27">
        <v>0.10312140275887451</v>
      </c>
      <c r="C2166" s="27">
        <v>2.894376333827664E-3</v>
      </c>
    </row>
    <row r="2167" spans="1:3" x14ac:dyDescent="0.25">
      <c r="A2167" s="27">
        <v>2143</v>
      </c>
      <c r="B2167" s="27">
        <v>9.9113876877127818E-2</v>
      </c>
      <c r="C2167" s="27">
        <v>6.7684760640486508E-3</v>
      </c>
    </row>
    <row r="2168" spans="1:3" x14ac:dyDescent="0.25">
      <c r="A2168" s="27">
        <v>2144</v>
      </c>
      <c r="B2168" s="27">
        <v>0.11033393186337125</v>
      </c>
      <c r="C2168" s="27">
        <v>-4.4644858951869287E-3</v>
      </c>
    </row>
    <row r="2169" spans="1:3" x14ac:dyDescent="0.25">
      <c r="A2169" s="27">
        <v>2145</v>
      </c>
      <c r="B2169" s="27">
        <v>0.11020409093462789</v>
      </c>
      <c r="C2169" s="27">
        <v>-4.3446293450118828E-3</v>
      </c>
    </row>
    <row r="2170" spans="1:3" x14ac:dyDescent="0.25">
      <c r="A2170" s="27">
        <v>2146</v>
      </c>
      <c r="B2170" s="27">
        <v>0.10473438757072266</v>
      </c>
      <c r="C2170" s="27">
        <v>1.1192709658627009E-3</v>
      </c>
    </row>
    <row r="2171" spans="1:3" x14ac:dyDescent="0.25">
      <c r="A2171" s="27">
        <v>2147</v>
      </c>
      <c r="B2171" s="27">
        <v>0.10063265882549789</v>
      </c>
      <c r="C2171" s="27">
        <v>5.1955620333978131E-3</v>
      </c>
    </row>
    <row r="2172" spans="1:3" x14ac:dyDescent="0.25">
      <c r="A2172" s="27">
        <v>2148</v>
      </c>
      <c r="B2172" s="27">
        <v>0.10137467449217177</v>
      </c>
      <c r="C2172" s="27">
        <v>4.4159713875609602E-3</v>
      </c>
    </row>
    <row r="2173" spans="1:3" x14ac:dyDescent="0.25">
      <c r="A2173" s="27">
        <v>2149</v>
      </c>
      <c r="B2173" s="27">
        <v>0.10214291670896396</v>
      </c>
      <c r="C2173" s="27">
        <v>3.640332926545517E-3</v>
      </c>
    </row>
    <row r="2174" spans="1:3" x14ac:dyDescent="0.25">
      <c r="A2174" s="27">
        <v>2150</v>
      </c>
      <c r="B2174" s="27">
        <v>0.10016373691590888</v>
      </c>
      <c r="C2174" s="27">
        <v>5.5445083272200879E-3</v>
      </c>
    </row>
    <row r="2175" spans="1:3" x14ac:dyDescent="0.25">
      <c r="A2175" s="27">
        <v>2151</v>
      </c>
      <c r="B2175" s="27">
        <v>0.10006080520054431</v>
      </c>
      <c r="C2175" s="27">
        <v>5.6415591944487392E-3</v>
      </c>
    </row>
    <row r="2176" spans="1:3" x14ac:dyDescent="0.25">
      <c r="A2176" s="27">
        <v>2152</v>
      </c>
      <c r="B2176" s="27">
        <v>0.11337804845955182</v>
      </c>
      <c r="C2176" s="27">
        <v>-7.7208105227797724E-3</v>
      </c>
    </row>
    <row r="2177" spans="1:3" x14ac:dyDescent="0.25">
      <c r="A2177" s="27">
        <v>2153</v>
      </c>
      <c r="B2177" s="27">
        <v>9.9909285661846522E-2</v>
      </c>
      <c r="C2177" s="27">
        <v>5.6907143381534769E-3</v>
      </c>
    </row>
    <row r="2178" spans="1:3" x14ac:dyDescent="0.25">
      <c r="A2178" s="27">
        <v>2154</v>
      </c>
      <c r="B2178" s="27">
        <v>0.10231144057404488</v>
      </c>
      <c r="C2178" s="27">
        <v>3.2786215377563627E-3</v>
      </c>
    </row>
    <row r="2179" spans="1:3" x14ac:dyDescent="0.25">
      <c r="A2179" s="27">
        <v>2155</v>
      </c>
      <c r="B2179" s="27">
        <v>0.10096394733518341</v>
      </c>
      <c r="C2179" s="27">
        <v>4.6054624736278915E-3</v>
      </c>
    </row>
    <row r="2180" spans="1:3" x14ac:dyDescent="0.25">
      <c r="A2180" s="27">
        <v>2156</v>
      </c>
      <c r="B2180" s="27">
        <v>9.9286154555565539E-2</v>
      </c>
      <c r="C2180" s="27">
        <v>6.263355781757643E-3</v>
      </c>
    </row>
    <row r="2181" spans="1:3" x14ac:dyDescent="0.25">
      <c r="A2181" s="27">
        <v>2157</v>
      </c>
      <c r="B2181" s="27">
        <v>0.13894841613365236</v>
      </c>
      <c r="C2181" s="27">
        <v>-3.3412083953721555E-2</v>
      </c>
    </row>
    <row r="2182" spans="1:3" x14ac:dyDescent="0.25">
      <c r="A2182" s="27">
        <v>2158</v>
      </c>
      <c r="B2182" s="27">
        <v>0.10125628033315567</v>
      </c>
      <c r="C2182" s="27">
        <v>4.20277673880462E-3</v>
      </c>
    </row>
    <row r="2183" spans="1:3" x14ac:dyDescent="0.25">
      <c r="A2183" s="27">
        <v>2159</v>
      </c>
      <c r="B2183" s="27">
        <v>0.10537986552310577</v>
      </c>
      <c r="C2183" s="27">
        <v>6.2311347642535209E-5</v>
      </c>
    </row>
    <row r="2184" spans="1:3" x14ac:dyDescent="0.25">
      <c r="A2184" s="27">
        <v>2160</v>
      </c>
      <c r="B2184" s="27">
        <v>9.9888396982194497E-2</v>
      </c>
      <c r="C2184" s="27">
        <v>5.5429129219588535E-3</v>
      </c>
    </row>
    <row r="2185" spans="1:3" x14ac:dyDescent="0.25">
      <c r="A2185" s="27">
        <v>2161</v>
      </c>
      <c r="B2185" s="27">
        <v>0.11423068382311589</v>
      </c>
      <c r="C2185" s="27">
        <v>-8.8061555212291115E-3</v>
      </c>
    </row>
    <row r="2186" spans="1:3" x14ac:dyDescent="0.25">
      <c r="A2186" s="27">
        <v>2162</v>
      </c>
      <c r="B2186" s="27">
        <v>0.10116554741124974</v>
      </c>
      <c r="C2186" s="27">
        <v>4.2208694505769667E-3</v>
      </c>
    </row>
    <row r="2187" spans="1:3" x14ac:dyDescent="0.25">
      <c r="A2187" s="27">
        <v>2163</v>
      </c>
      <c r="B2187" s="27">
        <v>0.10333695415996144</v>
      </c>
      <c r="C2187" s="27">
        <v>2.0442117593210685E-3</v>
      </c>
    </row>
    <row r="2188" spans="1:3" x14ac:dyDescent="0.25">
      <c r="A2188" s="27">
        <v>2164</v>
      </c>
      <c r="B2188" s="27">
        <v>0.10110885290532987</v>
      </c>
      <c r="C2188" s="27">
        <v>4.2335097733759292E-3</v>
      </c>
    </row>
    <row r="2189" spans="1:3" x14ac:dyDescent="0.25">
      <c r="A2189" s="27">
        <v>2165</v>
      </c>
      <c r="B2189" s="27">
        <v>0.10230681194508946</v>
      </c>
      <c r="C2189" s="27">
        <v>3.006281034037675E-3</v>
      </c>
    </row>
    <row r="2190" spans="1:3" x14ac:dyDescent="0.25">
      <c r="A2190" s="27">
        <v>2166</v>
      </c>
      <c r="B2190" s="27">
        <v>0.10625284622817056</v>
      </c>
      <c r="C2190" s="27">
        <v>-9.4149091681525188E-4</v>
      </c>
    </row>
    <row r="2191" spans="1:3" x14ac:dyDescent="0.25">
      <c r="A2191" s="27">
        <v>2167</v>
      </c>
      <c r="B2191" s="27">
        <v>0.10103007993266622</v>
      </c>
      <c r="C2191" s="27">
        <v>4.2330779620706194E-3</v>
      </c>
    </row>
    <row r="2192" spans="1:3" x14ac:dyDescent="0.25">
      <c r="A2192" s="27">
        <v>2168</v>
      </c>
      <c r="B2192" s="27">
        <v>0.11442946028566361</v>
      </c>
      <c r="C2192" s="27">
        <v>-9.1663023909267782E-3</v>
      </c>
    </row>
    <row r="2193" spans="1:3" x14ac:dyDescent="0.25">
      <c r="A2193" s="27">
        <v>2169</v>
      </c>
      <c r="B2193" s="27">
        <v>9.9673403540136388E-2</v>
      </c>
      <c r="C2193" s="27">
        <v>5.5897543546004486E-3</v>
      </c>
    </row>
    <row r="2194" spans="1:3" x14ac:dyDescent="0.25">
      <c r="A2194" s="27">
        <v>2170</v>
      </c>
      <c r="B2194" s="27">
        <v>0.1023600878703864</v>
      </c>
      <c r="C2194" s="27">
        <v>2.8452712335011315E-3</v>
      </c>
    </row>
    <row r="2195" spans="1:3" x14ac:dyDescent="0.25">
      <c r="A2195" s="27">
        <v>2171</v>
      </c>
      <c r="B2195" s="27">
        <v>0.13177751332894092</v>
      </c>
      <c r="C2195" s="27">
        <v>-2.6579466186430922E-2</v>
      </c>
    </row>
    <row r="2196" spans="1:3" x14ac:dyDescent="0.25">
      <c r="A2196" s="27">
        <v>2172</v>
      </c>
      <c r="B2196" s="27">
        <v>0.11066761965473274</v>
      </c>
      <c r="C2196" s="27">
        <v>-5.4782788412685024E-3</v>
      </c>
    </row>
    <row r="2197" spans="1:3" x14ac:dyDescent="0.25">
      <c r="A2197" s="27">
        <v>2173</v>
      </c>
      <c r="B2197" s="27">
        <v>0.10799117233274154</v>
      </c>
      <c r="C2197" s="27">
        <v>-2.8082455034732362E-3</v>
      </c>
    </row>
    <row r="2198" spans="1:3" x14ac:dyDescent="0.25">
      <c r="A2198" s="27">
        <v>2174</v>
      </c>
      <c r="B2198" s="27">
        <v>0.12047960461639431</v>
      </c>
      <c r="C2198" s="27">
        <v>-1.5352345302487996E-2</v>
      </c>
    </row>
    <row r="2199" spans="1:3" x14ac:dyDescent="0.25">
      <c r="A2199" s="27">
        <v>2175</v>
      </c>
      <c r="B2199" s="27">
        <v>0.10102732312869592</v>
      </c>
      <c r="C2199" s="27">
        <v>4.0754948454091861E-3</v>
      </c>
    </row>
    <row r="2200" spans="1:3" x14ac:dyDescent="0.25">
      <c r="A2200" s="27">
        <v>2176</v>
      </c>
      <c r="B2200" s="27">
        <v>0.10348824126261259</v>
      </c>
      <c r="C2200" s="27">
        <v>1.6097979530736717E-3</v>
      </c>
    </row>
    <row r="2201" spans="1:3" x14ac:dyDescent="0.25">
      <c r="A2201" s="27">
        <v>2177</v>
      </c>
      <c r="B2201" s="27">
        <v>0.10472703285045726</v>
      </c>
      <c r="C2201" s="27">
        <v>2.6436129756339521E-4</v>
      </c>
    </row>
    <row r="2202" spans="1:3" x14ac:dyDescent="0.25">
      <c r="A2202" s="27">
        <v>2178</v>
      </c>
      <c r="B2202" s="27">
        <v>9.8580765635978035E-2</v>
      </c>
      <c r="C2202" s="27">
        <v>6.3755025855963127E-3</v>
      </c>
    </row>
    <row r="2203" spans="1:3" x14ac:dyDescent="0.25">
      <c r="A2203" s="27">
        <v>2179</v>
      </c>
      <c r="B2203" s="27">
        <v>0.10155232621942706</v>
      </c>
      <c r="C2203" s="27">
        <v>3.3859453855112076E-3</v>
      </c>
    </row>
    <row r="2204" spans="1:3" x14ac:dyDescent="0.25">
      <c r="A2204" s="27">
        <v>2180</v>
      </c>
      <c r="B2204" s="27">
        <v>0.11500058357013535</v>
      </c>
      <c r="C2204" s="27">
        <v>-1.007453256279868E-2</v>
      </c>
    </row>
    <row r="2205" spans="1:3" x14ac:dyDescent="0.25">
      <c r="A2205" s="27">
        <v>2181</v>
      </c>
      <c r="B2205" s="27">
        <v>0.10161833141600106</v>
      </c>
      <c r="C2205" s="27">
        <v>3.2767734791038367E-3</v>
      </c>
    </row>
    <row r="2206" spans="1:3" x14ac:dyDescent="0.25">
      <c r="A2206" s="27">
        <v>2182</v>
      </c>
      <c r="B2206" s="27">
        <v>0.1123816540432323</v>
      </c>
      <c r="C2206" s="27">
        <v>-7.4965965719679395E-3</v>
      </c>
    </row>
    <row r="2207" spans="1:3" x14ac:dyDescent="0.25">
      <c r="A2207" s="27">
        <v>2183</v>
      </c>
      <c r="B2207" s="27">
        <v>0.11326543186506524</v>
      </c>
      <c r="C2207" s="27">
        <v>-8.4060968267020697E-3</v>
      </c>
    </row>
    <row r="2208" spans="1:3" x14ac:dyDescent="0.25">
      <c r="A2208" s="27">
        <v>2184</v>
      </c>
      <c r="B2208" s="27">
        <v>0.10126148427748209</v>
      </c>
      <c r="C2208" s="27">
        <v>3.5863173008719162E-3</v>
      </c>
    </row>
    <row r="2209" spans="1:3" x14ac:dyDescent="0.25">
      <c r="A2209" s="27">
        <v>2185</v>
      </c>
      <c r="B2209" s="27">
        <v>0.10166701538827937</v>
      </c>
      <c r="C2209" s="27">
        <v>3.0760676156731948E-3</v>
      </c>
    </row>
    <row r="2210" spans="1:3" x14ac:dyDescent="0.25">
      <c r="A2210" s="27">
        <v>2186</v>
      </c>
      <c r="B2210" s="27">
        <v>0.10606548562993742</v>
      </c>
      <c r="C2210" s="27">
        <v>-1.3534437451206693E-3</v>
      </c>
    </row>
    <row r="2211" spans="1:3" x14ac:dyDescent="0.25">
      <c r="A2211" s="27">
        <v>2187</v>
      </c>
      <c r="B2211" s="27">
        <v>0.10286299251610805</v>
      </c>
      <c r="C2211" s="27">
        <v>1.8447996916841625E-3</v>
      </c>
    </row>
    <row r="2212" spans="1:3" x14ac:dyDescent="0.25">
      <c r="A2212" s="27">
        <v>2188</v>
      </c>
      <c r="B2212" s="27">
        <v>0.10081879990991148</v>
      </c>
      <c r="C2212" s="27">
        <v>3.8762891348807504E-3</v>
      </c>
    </row>
    <row r="2213" spans="1:3" x14ac:dyDescent="0.25">
      <c r="A2213" s="27">
        <v>2189</v>
      </c>
      <c r="B2213" s="27">
        <v>9.9886344185732626E-2</v>
      </c>
      <c r="C2213" s="27">
        <v>4.8011558142673771E-3</v>
      </c>
    </row>
    <row r="2214" spans="1:3" x14ac:dyDescent="0.25">
      <c r="A2214" s="27">
        <v>2190</v>
      </c>
      <c r="B2214" s="27">
        <v>0.11620029214411833</v>
      </c>
      <c r="C2214" s="27">
        <v>-1.1545396477986705E-2</v>
      </c>
    </row>
    <row r="2215" spans="1:3" x14ac:dyDescent="0.25">
      <c r="A2215" s="27">
        <v>2191</v>
      </c>
      <c r="B2215" s="27">
        <v>0.10635459939581306</v>
      </c>
      <c r="C2215" s="27">
        <v>-1.7034366051153771E-3</v>
      </c>
    </row>
    <row r="2216" spans="1:3" x14ac:dyDescent="0.25">
      <c r="A2216" s="27">
        <v>2192</v>
      </c>
      <c r="B2216" s="27">
        <v>0.11148836046480173</v>
      </c>
      <c r="C2216" s="27">
        <v>-6.8537286763456495E-3</v>
      </c>
    </row>
    <row r="2217" spans="1:3" x14ac:dyDescent="0.25">
      <c r="A2217" s="27">
        <v>2193</v>
      </c>
      <c r="B2217" s="27">
        <v>9.9418281785216375E-2</v>
      </c>
      <c r="C2217" s="27">
        <v>5.2094848143812017E-3</v>
      </c>
    </row>
    <row r="2218" spans="1:3" x14ac:dyDescent="0.25">
      <c r="A2218" s="27">
        <v>2194</v>
      </c>
      <c r="B2218" s="27">
        <v>0.10278504869849679</v>
      </c>
      <c r="C2218" s="27">
        <v>1.7994785221335796E-3</v>
      </c>
    </row>
    <row r="2219" spans="1:3" x14ac:dyDescent="0.25">
      <c r="A2219" s="27">
        <v>2195</v>
      </c>
      <c r="B2219" s="27">
        <v>0.1027463993766097</v>
      </c>
      <c r="C2219" s="27">
        <v>1.6734901261527269E-3</v>
      </c>
    </row>
    <row r="2220" spans="1:3" x14ac:dyDescent="0.25">
      <c r="A2220" s="27">
        <v>2196</v>
      </c>
      <c r="B2220" s="27">
        <v>0.10290935385332459</v>
      </c>
      <c r="C2220" s="27">
        <v>1.5083168294063309E-3</v>
      </c>
    </row>
    <row r="2221" spans="1:3" x14ac:dyDescent="0.25">
      <c r="A2221" s="27">
        <v>2197</v>
      </c>
      <c r="B2221" s="27">
        <v>0.10010394061069172</v>
      </c>
      <c r="C2221" s="27">
        <v>4.2698168445766682E-3</v>
      </c>
    </row>
    <row r="2222" spans="1:3" x14ac:dyDescent="0.25">
      <c r="A2222" s="27">
        <v>2198</v>
      </c>
      <c r="B2222" s="27">
        <v>0.10337009833086028</v>
      </c>
      <c r="C2222" s="27">
        <v>9.2438019674707939E-4</v>
      </c>
    </row>
    <row r="2223" spans="1:3" x14ac:dyDescent="0.25">
      <c r="A2223" s="27">
        <v>2199</v>
      </c>
      <c r="B2223" s="27">
        <v>9.9392927292417166E-2</v>
      </c>
      <c r="C2223" s="27">
        <v>4.895571732923959E-3</v>
      </c>
    </row>
    <row r="2224" spans="1:3" x14ac:dyDescent="0.25">
      <c r="A2224" s="27">
        <v>2200</v>
      </c>
      <c r="B2224" s="27">
        <v>0.1058525548396643</v>
      </c>
      <c r="C2224" s="27">
        <v>-1.6023543585095279E-3</v>
      </c>
    </row>
    <row r="2225" spans="1:3" x14ac:dyDescent="0.25">
      <c r="A2225" s="27">
        <v>2201</v>
      </c>
      <c r="B2225" s="27">
        <v>0.10842730112825283</v>
      </c>
      <c r="C2225" s="27">
        <v>-4.1927734409564071E-3</v>
      </c>
    </row>
    <row r="2226" spans="1:3" x14ac:dyDescent="0.25">
      <c r="A2226" s="27">
        <v>2202</v>
      </c>
      <c r="B2226" s="27">
        <v>0.10255279748406892</v>
      </c>
      <c r="C2226" s="27">
        <v>1.6194770785151885E-3</v>
      </c>
    </row>
    <row r="2227" spans="1:3" x14ac:dyDescent="0.25">
      <c r="A2227" s="27">
        <v>2203</v>
      </c>
      <c r="B2227" s="27">
        <v>0.10045385918596378</v>
      </c>
      <c r="C2227" s="27">
        <v>3.7015644513810619E-3</v>
      </c>
    </row>
    <row r="2228" spans="1:3" x14ac:dyDescent="0.25">
      <c r="A2228" s="27">
        <v>2204</v>
      </c>
      <c r="B2228" s="27">
        <v>0.1013854190239226</v>
      </c>
      <c r="C2228" s="27">
        <v>2.7591080749084229E-3</v>
      </c>
    </row>
    <row r="2229" spans="1:3" x14ac:dyDescent="0.25">
      <c r="A2229" s="27">
        <v>2205</v>
      </c>
      <c r="B2229" s="27">
        <v>9.8839460900440421E-2</v>
      </c>
      <c r="C2229" s="27">
        <v>5.3038761656290095E-3</v>
      </c>
    </row>
    <row r="2230" spans="1:3" x14ac:dyDescent="0.25">
      <c r="A2230" s="27">
        <v>2206</v>
      </c>
      <c r="B2230" s="27">
        <v>0.10258578428720888</v>
      </c>
      <c r="C2230" s="27">
        <v>1.5293495108572308E-3</v>
      </c>
    </row>
    <row r="2231" spans="1:3" x14ac:dyDescent="0.25">
      <c r="A2231" s="27">
        <v>2207</v>
      </c>
      <c r="B2231" s="27">
        <v>0.10315724569698992</v>
      </c>
      <c r="C2231" s="27">
        <v>9.4370067524982004E-4</v>
      </c>
    </row>
    <row r="2232" spans="1:3" x14ac:dyDescent="0.25">
      <c r="A2232" s="27">
        <v>2208</v>
      </c>
      <c r="B2232" s="27">
        <v>0.10933049332990524</v>
      </c>
      <c r="C2232" s="27">
        <v>-5.2321326741675278E-3</v>
      </c>
    </row>
    <row r="2233" spans="1:3" x14ac:dyDescent="0.25">
      <c r="A2233" s="27">
        <v>2209</v>
      </c>
      <c r="B2233" s="27">
        <v>0.10449044838670825</v>
      </c>
      <c r="C2233" s="27">
        <v>-4.1051499786562418E-4</v>
      </c>
    </row>
    <row r="2234" spans="1:3" x14ac:dyDescent="0.25">
      <c r="A2234" s="27">
        <v>2210</v>
      </c>
      <c r="B2234" s="27">
        <v>0.10202361021369649</v>
      </c>
      <c r="C2234" s="27">
        <v>2.0497529767492251E-3</v>
      </c>
    </row>
    <row r="2235" spans="1:3" x14ac:dyDescent="0.25">
      <c r="A2235" s="27">
        <v>2211</v>
      </c>
      <c r="B2235" s="27">
        <v>0.10503218427887766</v>
      </c>
      <c r="C2235" s="27">
        <v>-1.0053386412937626E-3</v>
      </c>
    </row>
    <row r="2236" spans="1:3" x14ac:dyDescent="0.25">
      <c r="A2236" s="27">
        <v>2212</v>
      </c>
      <c r="B2236" s="27">
        <v>0.1052719388062907</v>
      </c>
      <c r="C2236" s="27">
        <v>-1.2573402661447131E-3</v>
      </c>
    </row>
    <row r="2237" spans="1:3" x14ac:dyDescent="0.25">
      <c r="A2237" s="27">
        <v>2213</v>
      </c>
      <c r="B2237" s="27">
        <v>0.10690262698918079</v>
      </c>
      <c r="C2237" s="27">
        <v>-2.9140230005768042E-3</v>
      </c>
    </row>
    <row r="2238" spans="1:3" x14ac:dyDescent="0.25">
      <c r="A2238" s="27">
        <v>2214</v>
      </c>
      <c r="B2238" s="27">
        <v>9.9498705521401512E-2</v>
      </c>
      <c r="C2238" s="27">
        <v>4.4835953635542353E-3</v>
      </c>
    </row>
    <row r="2239" spans="1:3" x14ac:dyDescent="0.25">
      <c r="A2239" s="27">
        <v>2215</v>
      </c>
      <c r="B2239" s="27">
        <v>0.11248000062307834</v>
      </c>
      <c r="C2239" s="27">
        <v>-8.5298966729743797E-3</v>
      </c>
    </row>
    <row r="2240" spans="1:3" x14ac:dyDescent="0.25">
      <c r="A2240" s="27">
        <v>2216</v>
      </c>
      <c r="B2240" s="27">
        <v>0.10264792886071233</v>
      </c>
      <c r="C2240" s="27">
        <v>1.2947234690367654E-3</v>
      </c>
    </row>
    <row r="2241" spans="1:3" x14ac:dyDescent="0.25">
      <c r="A2241" s="27">
        <v>2217</v>
      </c>
      <c r="B2241" s="27">
        <v>0.10489494535648056</v>
      </c>
      <c r="C2241" s="27">
        <v>-9.5372959161749149E-4</v>
      </c>
    </row>
    <row r="2242" spans="1:3" x14ac:dyDescent="0.25">
      <c r="A2242" s="27">
        <v>2218</v>
      </c>
      <c r="B2242" s="27">
        <v>0.10062773284883166</v>
      </c>
      <c r="C2242" s="27">
        <v>3.2683710472722477E-3</v>
      </c>
    </row>
    <row r="2243" spans="1:3" x14ac:dyDescent="0.25">
      <c r="A2243" s="27">
        <v>2219</v>
      </c>
      <c r="B2243" s="27">
        <v>0.11934005288473502</v>
      </c>
      <c r="C2243" s="27">
        <v>-1.5465739278877788E-2</v>
      </c>
    </row>
    <row r="2244" spans="1:3" x14ac:dyDescent="0.25">
      <c r="A2244" s="27">
        <v>2220</v>
      </c>
      <c r="B2244" s="27">
        <v>9.8909028330350909E-2</v>
      </c>
      <c r="C2244" s="27">
        <v>4.9642111062688093E-3</v>
      </c>
    </row>
    <row r="2245" spans="1:3" x14ac:dyDescent="0.25">
      <c r="A2245" s="27">
        <v>2221</v>
      </c>
      <c r="B2245" s="27">
        <v>0.1012548927620027</v>
      </c>
      <c r="C2245" s="27">
        <v>2.5186921436576859E-3</v>
      </c>
    </row>
    <row r="2246" spans="1:3" x14ac:dyDescent="0.25">
      <c r="A2246" s="27">
        <v>2222</v>
      </c>
      <c r="B2246" s="27">
        <v>9.9714046136032297E-2</v>
      </c>
      <c r="C2246" s="27">
        <v>4.0595387696280849E-3</v>
      </c>
    </row>
    <row r="2247" spans="1:3" x14ac:dyDescent="0.25">
      <c r="A2247" s="27">
        <v>2223</v>
      </c>
      <c r="B2247" s="27">
        <v>0.10437494970102623</v>
      </c>
      <c r="C2247" s="27">
        <v>-6.2698663747381977E-4</v>
      </c>
    </row>
    <row r="2248" spans="1:3" x14ac:dyDescent="0.25">
      <c r="A2248" s="27">
        <v>2224</v>
      </c>
      <c r="B2248" s="27">
        <v>0.1014927177935189</v>
      </c>
      <c r="C2248" s="27">
        <v>2.2417220405060029E-3</v>
      </c>
    </row>
    <row r="2249" spans="1:3" x14ac:dyDescent="0.25">
      <c r="A2249" s="27">
        <v>2225</v>
      </c>
      <c r="B2249" s="27">
        <v>9.9669058390930501E-2</v>
      </c>
      <c r="C2249" s="27">
        <v>4.0505410368234379E-3</v>
      </c>
    </row>
    <row r="2250" spans="1:3" x14ac:dyDescent="0.25">
      <c r="A2250" s="27">
        <v>2226</v>
      </c>
      <c r="B2250" s="27">
        <v>0.10209213165433391</v>
      </c>
      <c r="C2250" s="27">
        <v>1.6139801792161568E-3</v>
      </c>
    </row>
    <row r="2251" spans="1:3" x14ac:dyDescent="0.25">
      <c r="A2251" s="27">
        <v>2227</v>
      </c>
      <c r="B2251" s="27">
        <v>0.10341315108742295</v>
      </c>
      <c r="C2251" s="27">
        <v>1.9569640966668467E-4</v>
      </c>
    </row>
    <row r="2252" spans="1:3" x14ac:dyDescent="0.25">
      <c r="A2252" s="27">
        <v>2228</v>
      </c>
      <c r="B2252" s="27">
        <v>0.10915314966627548</v>
      </c>
      <c r="C2252" s="27">
        <v>-5.6073179046760846E-3</v>
      </c>
    </row>
    <row r="2253" spans="1:3" x14ac:dyDescent="0.25">
      <c r="A2253" s="27">
        <v>2229</v>
      </c>
      <c r="B2253" s="27">
        <v>0.1099462031478345</v>
      </c>
      <c r="C2253" s="27">
        <v>-6.4454421128268963E-3</v>
      </c>
    </row>
    <row r="2254" spans="1:3" x14ac:dyDescent="0.25">
      <c r="A2254" s="27">
        <v>2230</v>
      </c>
      <c r="B2254" s="27">
        <v>0.10094006644787497</v>
      </c>
      <c r="C2254" s="27">
        <v>2.5082094141939959E-3</v>
      </c>
    </row>
    <row r="2255" spans="1:3" x14ac:dyDescent="0.25">
      <c r="A2255" s="27">
        <v>2231</v>
      </c>
      <c r="B2255" s="27">
        <v>0.1019571368299267</v>
      </c>
      <c r="C2255" s="27">
        <v>1.4911390321422635E-3</v>
      </c>
    </row>
    <row r="2256" spans="1:3" x14ac:dyDescent="0.25">
      <c r="A2256" s="27">
        <v>2232</v>
      </c>
      <c r="B2256" s="27">
        <v>0.11334031835727779</v>
      </c>
      <c r="C2256" s="27">
        <v>-9.8992997315806436E-3</v>
      </c>
    </row>
    <row r="2257" spans="1:3" x14ac:dyDescent="0.25">
      <c r="A2257" s="27">
        <v>2233</v>
      </c>
      <c r="B2257" s="27">
        <v>0.10028911090173534</v>
      </c>
      <c r="C2257" s="27">
        <v>3.1007196067392301E-3</v>
      </c>
    </row>
    <row r="2258" spans="1:3" x14ac:dyDescent="0.25">
      <c r="A2258" s="27">
        <v>2234</v>
      </c>
      <c r="B2258" s="27">
        <v>0.1055462654224481</v>
      </c>
      <c r="C2258" s="27">
        <v>-2.1655696850644696E-3</v>
      </c>
    </row>
    <row r="2259" spans="1:3" x14ac:dyDescent="0.25">
      <c r="A2259" s="27">
        <v>2235</v>
      </c>
      <c r="B2259" s="27">
        <v>0.10424385208042634</v>
      </c>
      <c r="C2259" s="27">
        <v>-8.8250754261121056E-4</v>
      </c>
    </row>
    <row r="2260" spans="1:3" x14ac:dyDescent="0.25">
      <c r="A2260" s="27">
        <v>2236</v>
      </c>
      <c r="B2260" s="27">
        <v>0.10033387726538126</v>
      </c>
      <c r="C2260" s="27">
        <v>2.987155944950845E-3</v>
      </c>
    </row>
    <row r="2261" spans="1:3" x14ac:dyDescent="0.25">
      <c r="A2261" s="27">
        <v>2237</v>
      </c>
      <c r="B2261" s="27">
        <v>0.10069840195498969</v>
      </c>
      <c r="C2261" s="27">
        <v>2.6073831689772536E-3</v>
      </c>
    </row>
    <row r="2262" spans="1:3" x14ac:dyDescent="0.25">
      <c r="A2262" s="27">
        <v>2238</v>
      </c>
      <c r="B2262" s="27">
        <v>0.10333060410852755</v>
      </c>
      <c r="C2262" s="27">
        <v>-3.3900811824263966E-5</v>
      </c>
    </row>
    <row r="2263" spans="1:3" x14ac:dyDescent="0.25">
      <c r="A2263" s="27">
        <v>2239</v>
      </c>
      <c r="B2263" s="27">
        <v>0.10078908623128784</v>
      </c>
      <c r="C2263" s="27">
        <v>2.4401355791938972E-3</v>
      </c>
    </row>
    <row r="2264" spans="1:3" x14ac:dyDescent="0.25">
      <c r="A2264" s="27">
        <v>2240</v>
      </c>
      <c r="B2264" s="27">
        <v>0.11868745193698499</v>
      </c>
      <c r="C2264" s="27">
        <v>-1.5476442762673071E-2</v>
      </c>
    </row>
    <row r="2265" spans="1:3" x14ac:dyDescent="0.25">
      <c r="A2265" s="27">
        <v>2241</v>
      </c>
      <c r="B2265" s="27">
        <v>0.10416088966754589</v>
      </c>
      <c r="C2265" s="27">
        <v>-9.8240555996642609E-4</v>
      </c>
    </row>
    <row r="2266" spans="1:3" x14ac:dyDescent="0.25">
      <c r="A2266" s="27">
        <v>2242</v>
      </c>
      <c r="B2266" s="27">
        <v>0.10651519161228355</v>
      </c>
      <c r="C2266" s="27">
        <v>-3.3486951873601678E-3</v>
      </c>
    </row>
    <row r="2267" spans="1:3" x14ac:dyDescent="0.25">
      <c r="A2267" s="27">
        <v>2243</v>
      </c>
      <c r="B2267" s="27">
        <v>0.11065150576769428</v>
      </c>
      <c r="C2267" s="27">
        <v>-7.5511120669068815E-3</v>
      </c>
    </row>
    <row r="2268" spans="1:3" x14ac:dyDescent="0.25">
      <c r="A2268" s="27">
        <v>2244</v>
      </c>
      <c r="B2268" s="27">
        <v>0.10079143425956567</v>
      </c>
      <c r="C2268" s="27">
        <v>2.3013492455889739E-3</v>
      </c>
    </row>
    <row r="2269" spans="1:3" x14ac:dyDescent="0.25">
      <c r="A2269" s="27">
        <v>2245</v>
      </c>
      <c r="B2269" s="27">
        <v>0.11002080501150491</v>
      </c>
      <c r="C2269" s="27">
        <v>-6.9693186838275939E-3</v>
      </c>
    </row>
    <row r="2270" spans="1:3" x14ac:dyDescent="0.25">
      <c r="A2270" s="27">
        <v>2246</v>
      </c>
      <c r="B2270" s="27">
        <v>0.10035293451066775</v>
      </c>
      <c r="C2270" s="27">
        <v>2.6280952996303591E-3</v>
      </c>
    </row>
    <row r="2271" spans="1:3" x14ac:dyDescent="0.25">
      <c r="A2271" s="27">
        <v>2247</v>
      </c>
      <c r="B2271" s="27">
        <v>0.10906379340312514</v>
      </c>
      <c r="C2271" s="27">
        <v>-6.0889650278390939E-3</v>
      </c>
    </row>
    <row r="2272" spans="1:3" x14ac:dyDescent="0.25">
      <c r="A2272" s="27">
        <v>2248</v>
      </c>
      <c r="B2272" s="27">
        <v>0.10290008368427278</v>
      </c>
      <c r="C2272" s="27">
        <v>6.1191942150901069E-5</v>
      </c>
    </row>
    <row r="2273" spans="1:3" x14ac:dyDescent="0.25">
      <c r="A2273" s="27">
        <v>2249</v>
      </c>
      <c r="B2273" s="27">
        <v>0.10183764426193805</v>
      </c>
      <c r="C2273" s="27">
        <v>1.0883454110395818E-3</v>
      </c>
    </row>
    <row r="2274" spans="1:3" x14ac:dyDescent="0.25">
      <c r="A2274" s="27">
        <v>2250</v>
      </c>
      <c r="B2274" s="27">
        <v>0.10298478047975954</v>
      </c>
      <c r="C2274" s="27">
        <v>-1.082999383043709E-4</v>
      </c>
    </row>
    <row r="2275" spans="1:3" x14ac:dyDescent="0.25">
      <c r="A2275" s="27">
        <v>2251</v>
      </c>
      <c r="B2275" s="27">
        <v>0.10864634310664043</v>
      </c>
      <c r="C2275" s="27">
        <v>-5.8185796104964632E-3</v>
      </c>
    </row>
    <row r="2276" spans="1:3" x14ac:dyDescent="0.25">
      <c r="A2276" s="27">
        <v>2252</v>
      </c>
      <c r="B2276" s="27">
        <v>0.10102167748224877</v>
      </c>
      <c r="C2276" s="27">
        <v>1.782060835508234E-3</v>
      </c>
    </row>
    <row r="2277" spans="1:3" x14ac:dyDescent="0.25">
      <c r="A2277" s="27">
        <v>2253</v>
      </c>
      <c r="B2277" s="27">
        <v>0.10621176228276111</v>
      </c>
      <c r="C2277" s="27">
        <v>-3.509059580058399E-3</v>
      </c>
    </row>
    <row r="2278" spans="1:3" x14ac:dyDescent="0.25">
      <c r="A2278" s="27">
        <v>2254</v>
      </c>
      <c r="B2278" s="27">
        <v>9.9131186492292467E-2</v>
      </c>
      <c r="C2278" s="27">
        <v>3.5224447926237301E-3</v>
      </c>
    </row>
    <row r="2279" spans="1:3" x14ac:dyDescent="0.25">
      <c r="A2279" s="27">
        <v>2255</v>
      </c>
      <c r="B2279" s="27">
        <v>9.9361221281805426E-2</v>
      </c>
      <c r="C2279" s="27">
        <v>3.1597871215559153E-3</v>
      </c>
    </row>
    <row r="2280" spans="1:3" x14ac:dyDescent="0.25">
      <c r="A2280" s="27">
        <v>2256</v>
      </c>
      <c r="B2280" s="27">
        <v>0.10545870839111508</v>
      </c>
      <c r="C2280" s="27">
        <v>-2.9530136302950427E-3</v>
      </c>
    </row>
    <row r="2281" spans="1:3" x14ac:dyDescent="0.25">
      <c r="A2281" s="27">
        <v>2257</v>
      </c>
      <c r="B2281" s="27">
        <v>0.10101925594271874</v>
      </c>
      <c r="C2281" s="27">
        <v>1.4738188495250354E-3</v>
      </c>
    </row>
    <row r="2282" spans="1:3" x14ac:dyDescent="0.25">
      <c r="A2282" s="27">
        <v>2258</v>
      </c>
      <c r="B2282" s="27">
        <v>0.10267470006168528</v>
      </c>
      <c r="C2282" s="27">
        <v>-1.902280119958355E-4</v>
      </c>
    </row>
    <row r="2283" spans="1:3" x14ac:dyDescent="0.25">
      <c r="A2283" s="27">
        <v>2259</v>
      </c>
      <c r="B2283" s="27">
        <v>0.10170830956129663</v>
      </c>
      <c r="C2283" s="27">
        <v>7.7249374644110247E-4</v>
      </c>
    </row>
    <row r="2284" spans="1:3" x14ac:dyDescent="0.25">
      <c r="A2284" s="27">
        <v>2260</v>
      </c>
      <c r="B2284" s="27">
        <v>0.10134741079962964</v>
      </c>
      <c r="C2284" s="27">
        <v>1.062227754587225E-3</v>
      </c>
    </row>
    <row r="2285" spans="1:3" x14ac:dyDescent="0.25">
      <c r="A2285" s="27">
        <v>2261</v>
      </c>
      <c r="B2285" s="27">
        <v>0.10209576506580932</v>
      </c>
      <c r="C2285" s="27">
        <v>1.6690716273322359E-4</v>
      </c>
    </row>
    <row r="2286" spans="1:3" x14ac:dyDescent="0.25">
      <c r="A2286" s="27">
        <v>2262</v>
      </c>
      <c r="B2286" s="27">
        <v>0.10403167832638599</v>
      </c>
      <c r="C2286" s="27">
        <v>-1.7907819678425752E-3</v>
      </c>
    </row>
    <row r="2287" spans="1:3" x14ac:dyDescent="0.25">
      <c r="A2287" s="27">
        <v>2263</v>
      </c>
      <c r="B2287" s="27">
        <v>0.10401404222260915</v>
      </c>
      <c r="C2287" s="27">
        <v>-1.8306361090720397E-3</v>
      </c>
    </row>
    <row r="2288" spans="1:3" x14ac:dyDescent="0.25">
      <c r="A2288" s="27">
        <v>2264</v>
      </c>
      <c r="B2288" s="27">
        <v>0.10041154042310348</v>
      </c>
      <c r="C2288" s="27">
        <v>1.7556422394352234E-3</v>
      </c>
    </row>
    <row r="2289" spans="1:3" x14ac:dyDescent="0.25">
      <c r="A2289" s="27">
        <v>2265</v>
      </c>
      <c r="B2289" s="27">
        <v>0.10070131250952201</v>
      </c>
      <c r="C2289" s="27">
        <v>1.4608496526401504E-3</v>
      </c>
    </row>
    <row r="2290" spans="1:3" x14ac:dyDescent="0.25">
      <c r="A2290" s="27">
        <v>2266</v>
      </c>
      <c r="B2290" s="27">
        <v>0.11944490736221436</v>
      </c>
      <c r="C2290" s="27">
        <v>-1.7320833041785111E-2</v>
      </c>
    </row>
    <row r="2291" spans="1:3" x14ac:dyDescent="0.25">
      <c r="A2291" s="27">
        <v>2267</v>
      </c>
      <c r="B2291" s="27">
        <v>0.10167846504478022</v>
      </c>
      <c r="C2291" s="27">
        <v>4.3953798093838981E-4</v>
      </c>
    </row>
    <row r="2292" spans="1:3" x14ac:dyDescent="0.25">
      <c r="A2292" s="27">
        <v>2268</v>
      </c>
      <c r="B2292" s="27">
        <v>0.10338731692159382</v>
      </c>
      <c r="C2292" s="27">
        <v>-1.2930760838974764E-3</v>
      </c>
    </row>
    <row r="2293" spans="1:3" x14ac:dyDescent="0.25">
      <c r="A2293" s="27">
        <v>2269</v>
      </c>
      <c r="B2293" s="27">
        <v>9.881831306134041E-2</v>
      </c>
      <c r="C2293" s="27">
        <v>3.2225032651902047E-3</v>
      </c>
    </row>
    <row r="2294" spans="1:3" x14ac:dyDescent="0.25">
      <c r="A2294" s="27">
        <v>2270</v>
      </c>
      <c r="B2294" s="27">
        <v>0.10635243043302302</v>
      </c>
      <c r="C2294" s="27">
        <v>-4.3303716094936079E-3</v>
      </c>
    </row>
    <row r="2295" spans="1:3" x14ac:dyDescent="0.25">
      <c r="A2295" s="27">
        <v>2271</v>
      </c>
      <c r="B2295" s="27">
        <v>9.9122509052445157E-2</v>
      </c>
      <c r="C2295" s="27">
        <v>2.8841799107655469E-3</v>
      </c>
    </row>
    <row r="2296" spans="1:3" x14ac:dyDescent="0.25">
      <c r="A2296" s="27">
        <v>2272</v>
      </c>
      <c r="B2296" s="27">
        <v>0.10076865020968469</v>
      </c>
      <c r="C2296" s="27">
        <v>1.2143526231764984E-3</v>
      </c>
    </row>
    <row r="2297" spans="1:3" x14ac:dyDescent="0.25">
      <c r="A2297" s="27">
        <v>2273</v>
      </c>
      <c r="B2297" s="27">
        <v>0.10103958728451543</v>
      </c>
      <c r="C2297" s="27">
        <v>9.2601468108653717E-4</v>
      </c>
    </row>
    <row r="2298" spans="1:3" x14ac:dyDescent="0.25">
      <c r="A2298" s="27">
        <v>2274</v>
      </c>
      <c r="B2298" s="27">
        <v>0.10848706371337548</v>
      </c>
      <c r="C2298" s="27">
        <v>-6.5628876798452807E-3</v>
      </c>
    </row>
    <row r="2299" spans="1:3" x14ac:dyDescent="0.25">
      <c r="A2299" s="27">
        <v>2275</v>
      </c>
      <c r="B2299" s="27">
        <v>0.10215331530051658</v>
      </c>
      <c r="C2299" s="27">
        <v>-3.0446677635180552E-4</v>
      </c>
    </row>
    <row r="2300" spans="1:3" x14ac:dyDescent="0.25">
      <c r="A2300" s="27">
        <v>2276</v>
      </c>
      <c r="B2300" s="27">
        <v>0.11197079956974025</v>
      </c>
      <c r="C2300" s="27">
        <v>-1.0155487809677108E-2</v>
      </c>
    </row>
    <row r="2301" spans="1:3" x14ac:dyDescent="0.25">
      <c r="A2301" s="27">
        <v>2277</v>
      </c>
      <c r="B2301" s="27">
        <v>0.11753786579337309</v>
      </c>
      <c r="C2301" s="27">
        <v>-1.5725958977152218E-2</v>
      </c>
    </row>
    <row r="2302" spans="1:3" x14ac:dyDescent="0.25">
      <c r="A2302" s="27">
        <v>2278</v>
      </c>
      <c r="B2302" s="27">
        <v>0.10915497323157078</v>
      </c>
      <c r="C2302" s="27">
        <v>-7.3585660459420388E-3</v>
      </c>
    </row>
    <row r="2303" spans="1:3" x14ac:dyDescent="0.25">
      <c r="A2303" s="27">
        <v>2279</v>
      </c>
      <c r="B2303" s="27">
        <v>0.10348508420180919</v>
      </c>
      <c r="C2303" s="27">
        <v>-1.7294410631492063E-3</v>
      </c>
    </row>
    <row r="2304" spans="1:3" x14ac:dyDescent="0.25">
      <c r="A2304" s="27">
        <v>2280</v>
      </c>
      <c r="B2304" s="27">
        <v>0.1018140038608193</v>
      </c>
      <c r="C2304" s="27">
        <v>-5.9617895907027041E-5</v>
      </c>
    </row>
    <row r="2305" spans="1:3" x14ac:dyDescent="0.25">
      <c r="A2305" s="27">
        <v>2281</v>
      </c>
      <c r="B2305" s="27">
        <v>0.10117158662100505</v>
      </c>
      <c r="C2305" s="27">
        <v>4.7112385127422163E-4</v>
      </c>
    </row>
    <row r="2306" spans="1:3" x14ac:dyDescent="0.25">
      <c r="A2306" s="27">
        <v>2282</v>
      </c>
      <c r="B2306" s="27">
        <v>0.10088206320313804</v>
      </c>
      <c r="C2306" s="27">
        <v>6.505038466703833E-4</v>
      </c>
    </row>
    <row r="2307" spans="1:3" x14ac:dyDescent="0.25">
      <c r="A2307" s="27">
        <v>2283</v>
      </c>
      <c r="B2307" s="27">
        <v>0.10276875452844128</v>
      </c>
      <c r="C2307" s="27">
        <v>-1.2762172150084516E-3</v>
      </c>
    </row>
    <row r="2308" spans="1:3" x14ac:dyDescent="0.25">
      <c r="A2308" s="27">
        <v>2284</v>
      </c>
      <c r="B2308" s="27">
        <v>0.10966258919890115</v>
      </c>
      <c r="C2308" s="27">
        <v>-8.171288453250769E-3</v>
      </c>
    </row>
    <row r="2309" spans="1:3" x14ac:dyDescent="0.25">
      <c r="A2309" s="27">
        <v>2285</v>
      </c>
      <c r="B2309" s="27">
        <v>0.10506884286869461</v>
      </c>
      <c r="C2309" s="27">
        <v>-3.588927435290809E-3</v>
      </c>
    </row>
    <row r="2310" spans="1:3" x14ac:dyDescent="0.25">
      <c r="A2310" s="27">
        <v>2286</v>
      </c>
      <c r="B2310" s="27">
        <v>9.9254278379899044E-2</v>
      </c>
      <c r="C2310" s="27">
        <v>2.1949969824198029E-3</v>
      </c>
    </row>
    <row r="2311" spans="1:3" x14ac:dyDescent="0.25">
      <c r="A2311" s="27">
        <v>2287</v>
      </c>
      <c r="B2311" s="27">
        <v>0.10322761649274344</v>
      </c>
      <c r="C2311" s="27">
        <v>-1.7783411304245905E-3</v>
      </c>
    </row>
    <row r="2312" spans="1:3" x14ac:dyDescent="0.25">
      <c r="A2312" s="27">
        <v>2288</v>
      </c>
      <c r="B2312" s="27">
        <v>0.10198353896177872</v>
      </c>
      <c r="C2312" s="27">
        <v>-5.8345410815123511E-4</v>
      </c>
    </row>
    <row r="2313" spans="1:3" x14ac:dyDescent="0.25">
      <c r="A2313" s="27">
        <v>2289</v>
      </c>
      <c r="B2313" s="27">
        <v>0.11398175704697193</v>
      </c>
      <c r="C2313" s="27">
        <v>-1.2583155648370536E-2</v>
      </c>
    </row>
    <row r="2314" spans="1:3" x14ac:dyDescent="0.25">
      <c r="A2314" s="27">
        <v>2290</v>
      </c>
      <c r="B2314" s="27">
        <v>0.10077170165260478</v>
      </c>
      <c r="C2314" s="27">
        <v>6.1718723628410854E-4</v>
      </c>
    </row>
    <row r="2315" spans="1:3" x14ac:dyDescent="0.25">
      <c r="A2315" s="27">
        <v>2291</v>
      </c>
      <c r="B2315" s="27">
        <v>0.10531256841036947</v>
      </c>
      <c r="C2315" s="27">
        <v>-3.9612170590181267E-3</v>
      </c>
    </row>
    <row r="2316" spans="1:3" x14ac:dyDescent="0.25">
      <c r="A2316" s="27">
        <v>2292</v>
      </c>
      <c r="B2316" s="27">
        <v>9.9596215619120493E-2</v>
      </c>
      <c r="C2316" s="27">
        <v>1.7468857239808511E-3</v>
      </c>
    </row>
    <row r="2317" spans="1:3" x14ac:dyDescent="0.25">
      <c r="A2317" s="27">
        <v>2293</v>
      </c>
      <c r="B2317" s="27">
        <v>0.10805935093599471</v>
      </c>
      <c r="C2317" s="27">
        <v>-6.7260176026613799E-3</v>
      </c>
    </row>
    <row r="2318" spans="1:3" x14ac:dyDescent="0.25">
      <c r="A2318" s="27">
        <v>2294</v>
      </c>
      <c r="B2318" s="27">
        <v>0.13922619556774479</v>
      </c>
      <c r="C2318" s="27">
        <v>-3.7895591678287266E-2</v>
      </c>
    </row>
    <row r="2319" spans="1:3" x14ac:dyDescent="0.25">
      <c r="A2319" s="27">
        <v>2295</v>
      </c>
      <c r="B2319" s="27">
        <v>0.10234147284098817</v>
      </c>
      <c r="C2319" s="27">
        <v>-1.0125691865031095E-3</v>
      </c>
    </row>
    <row r="2320" spans="1:3" x14ac:dyDescent="0.25">
      <c r="A2320" s="27">
        <v>2296</v>
      </c>
      <c r="B2320" s="27">
        <v>0.14475377685065041</v>
      </c>
      <c r="C2320" s="27">
        <v>-4.3463454270005253E-2</v>
      </c>
    </row>
    <row r="2321" spans="1:3" x14ac:dyDescent="0.25">
      <c r="A2321" s="27">
        <v>2297</v>
      </c>
      <c r="B2321" s="27">
        <v>0.1016339876593359</v>
      </c>
      <c r="C2321" s="27">
        <v>-3.5807059394514507E-4</v>
      </c>
    </row>
    <row r="2322" spans="1:3" x14ac:dyDescent="0.25">
      <c r="A2322" s="27">
        <v>2298</v>
      </c>
      <c r="B2322" s="27">
        <v>0.10073859685015575</v>
      </c>
      <c r="C2322" s="27">
        <v>4.9259330032304371E-4</v>
      </c>
    </row>
    <row r="2323" spans="1:3" x14ac:dyDescent="0.25">
      <c r="A2323" s="27">
        <v>2299</v>
      </c>
      <c r="B2323" s="27">
        <v>0.1023239328350225</v>
      </c>
      <c r="C2323" s="27">
        <v>-1.1191135579140671E-3</v>
      </c>
    </row>
    <row r="2324" spans="1:3" x14ac:dyDescent="0.25">
      <c r="A2324" s="27">
        <v>2300</v>
      </c>
      <c r="B2324" s="27">
        <v>9.8800779798992239E-2</v>
      </c>
      <c r="C2324" s="27">
        <v>2.3756907892430595E-3</v>
      </c>
    </row>
    <row r="2325" spans="1:3" x14ac:dyDescent="0.25">
      <c r="A2325" s="27">
        <v>2301</v>
      </c>
      <c r="B2325" s="27">
        <v>0.1032010630592762</v>
      </c>
      <c r="C2325" s="27">
        <v>-2.0560248913372714E-3</v>
      </c>
    </row>
    <row r="2326" spans="1:3" x14ac:dyDescent="0.25">
      <c r="A2326" s="27">
        <v>2302</v>
      </c>
      <c r="B2326" s="27">
        <v>0.10368534352574088</v>
      </c>
      <c r="C2326" s="27">
        <v>-2.5617480201229059E-3</v>
      </c>
    </row>
    <row r="2327" spans="1:3" x14ac:dyDescent="0.25">
      <c r="A2327" s="27">
        <v>2303</v>
      </c>
      <c r="B2327" s="27">
        <v>0.10844432193290671</v>
      </c>
      <c r="C2327" s="27">
        <v>-7.3207264272887318E-3</v>
      </c>
    </row>
    <row r="2328" spans="1:3" x14ac:dyDescent="0.25">
      <c r="A2328" s="27">
        <v>2304</v>
      </c>
      <c r="B2328" s="27">
        <v>0.10502769227313827</v>
      </c>
      <c r="C2328" s="27">
        <v>-3.939045305797681E-3</v>
      </c>
    </row>
    <row r="2329" spans="1:3" x14ac:dyDescent="0.25">
      <c r="A2329" s="27">
        <v>2305</v>
      </c>
      <c r="B2329" s="27">
        <v>0.103952945836876</v>
      </c>
      <c r="C2329" s="27">
        <v>-2.9428448267749957E-3</v>
      </c>
    </row>
    <row r="2330" spans="1:3" x14ac:dyDescent="0.25">
      <c r="A2330" s="27">
        <v>2306</v>
      </c>
      <c r="B2330" s="27">
        <v>0.10584362736546729</v>
      </c>
      <c r="C2330" s="27">
        <v>-4.8820889039288273E-3</v>
      </c>
    </row>
    <row r="2331" spans="1:3" x14ac:dyDescent="0.25">
      <c r="A2331" s="27">
        <v>2307</v>
      </c>
      <c r="B2331" s="27">
        <v>9.9816339501203638E-2</v>
      </c>
      <c r="C2331" s="27">
        <v>1.1122030906413338E-3</v>
      </c>
    </row>
    <row r="2332" spans="1:3" x14ac:dyDescent="0.25">
      <c r="A2332" s="27">
        <v>2308</v>
      </c>
      <c r="B2332" s="27">
        <v>9.9681544803151459E-2</v>
      </c>
      <c r="C2332" s="27">
        <v>1.0886734253466174E-3</v>
      </c>
    </row>
    <row r="2333" spans="1:3" x14ac:dyDescent="0.25">
      <c r="A2333" s="27">
        <v>2309</v>
      </c>
      <c r="B2333" s="27">
        <v>0.10135366432338223</v>
      </c>
      <c r="C2333" s="27">
        <v>-7.2963936238379379E-4</v>
      </c>
    </row>
    <row r="2334" spans="1:3" x14ac:dyDescent="0.25">
      <c r="A2334" s="27">
        <v>2310</v>
      </c>
      <c r="B2334" s="27">
        <v>0.10279246532796413</v>
      </c>
      <c r="C2334" s="27">
        <v>-2.24898706709456E-3</v>
      </c>
    </row>
    <row r="2335" spans="1:3" x14ac:dyDescent="0.25">
      <c r="A2335" s="27">
        <v>2311</v>
      </c>
      <c r="B2335" s="27">
        <v>9.9375756083306663E-2</v>
      </c>
      <c r="C2335" s="27">
        <v>1.1318581298913055E-3</v>
      </c>
    </row>
    <row r="2336" spans="1:3" x14ac:dyDescent="0.25">
      <c r="A2336" s="27">
        <v>2312</v>
      </c>
      <c r="B2336" s="27">
        <v>9.9926483332084301E-2</v>
      </c>
      <c r="C2336" s="27">
        <v>5.5198556743722704E-4</v>
      </c>
    </row>
    <row r="2337" spans="1:3" x14ac:dyDescent="0.25">
      <c r="A2337" s="27">
        <v>2313</v>
      </c>
      <c r="B2337" s="27">
        <v>0.1024722872023088</v>
      </c>
      <c r="C2337" s="27">
        <v>-2.0156661977425994E-3</v>
      </c>
    </row>
    <row r="2338" spans="1:3" x14ac:dyDescent="0.25">
      <c r="A2338" s="27">
        <v>2314</v>
      </c>
      <c r="B2338" s="27">
        <v>0.10120438585422258</v>
      </c>
      <c r="C2338" s="27">
        <v>-7.6125439188874655E-4</v>
      </c>
    </row>
    <row r="2339" spans="1:3" x14ac:dyDescent="0.25">
      <c r="A2339" s="27">
        <v>2315</v>
      </c>
      <c r="B2339" s="27">
        <v>0.10329038339610622</v>
      </c>
      <c r="C2339" s="27">
        <v>-2.9382707200498737E-3</v>
      </c>
    </row>
    <row r="2340" spans="1:3" x14ac:dyDescent="0.25">
      <c r="A2340" s="27">
        <v>2316</v>
      </c>
      <c r="B2340" s="27">
        <v>9.8889815630847477E-2</v>
      </c>
      <c r="C2340" s="27">
        <v>1.4446325296876422E-3</v>
      </c>
    </row>
    <row r="2341" spans="1:3" x14ac:dyDescent="0.25">
      <c r="A2341" s="27">
        <v>2317</v>
      </c>
      <c r="B2341" s="27">
        <v>0.10199267757933668</v>
      </c>
      <c r="C2341" s="27">
        <v>-1.6791979555122322E-3</v>
      </c>
    </row>
    <row r="2342" spans="1:3" x14ac:dyDescent="0.25">
      <c r="A2342" s="27">
        <v>2318</v>
      </c>
      <c r="B2342" s="27">
        <v>0.12305573823036703</v>
      </c>
      <c r="C2342" s="27">
        <v>-2.2753201576887858E-2</v>
      </c>
    </row>
    <row r="2343" spans="1:3" x14ac:dyDescent="0.25">
      <c r="A2343" s="27">
        <v>2319</v>
      </c>
      <c r="B2343" s="27">
        <v>0.10238484349306186</v>
      </c>
      <c r="C2343" s="27">
        <v>-2.0854422954570684E-3</v>
      </c>
    </row>
    <row r="2344" spans="1:3" x14ac:dyDescent="0.25">
      <c r="A2344" s="27">
        <v>2320</v>
      </c>
      <c r="B2344" s="27">
        <v>0.10169557288763972</v>
      </c>
      <c r="C2344" s="27">
        <v>-1.3961716900349336E-3</v>
      </c>
    </row>
    <row r="2345" spans="1:3" x14ac:dyDescent="0.25">
      <c r="A2345" s="27">
        <v>2321</v>
      </c>
      <c r="B2345" s="27">
        <v>0.10178568747752777</v>
      </c>
      <c r="C2345" s="27">
        <v>-1.5133006882870476E-3</v>
      </c>
    </row>
    <row r="2346" spans="1:3" x14ac:dyDescent="0.25">
      <c r="A2346" s="27">
        <v>2322</v>
      </c>
      <c r="B2346" s="27">
        <v>0.10493515926442154</v>
      </c>
      <c r="C2346" s="27">
        <v>-4.7424810370612358E-3</v>
      </c>
    </row>
    <row r="2347" spans="1:3" x14ac:dyDescent="0.25">
      <c r="A2347" s="27">
        <v>2323</v>
      </c>
      <c r="B2347" s="27">
        <v>0.11619405415573349</v>
      </c>
      <c r="C2347" s="27">
        <v>-1.6005018238909291E-2</v>
      </c>
    </row>
    <row r="2348" spans="1:3" x14ac:dyDescent="0.25">
      <c r="A2348" s="27">
        <v>2324</v>
      </c>
      <c r="B2348" s="27">
        <v>0.10041477682690556</v>
      </c>
      <c r="C2348" s="27">
        <v>-2.6303175862027461E-4</v>
      </c>
    </row>
    <row r="2349" spans="1:3" x14ac:dyDescent="0.25">
      <c r="A2349" s="27">
        <v>2325</v>
      </c>
      <c r="B2349" s="27">
        <v>9.9267995229832456E-2</v>
      </c>
      <c r="C2349" s="27">
        <v>8.4577041294342514E-4</v>
      </c>
    </row>
    <row r="2350" spans="1:3" x14ac:dyDescent="0.25">
      <c r="A2350" s="27">
        <v>2326</v>
      </c>
      <c r="B2350" s="27">
        <v>9.9770541796484008E-2</v>
      </c>
      <c r="C2350" s="27">
        <v>3.1573948047888822E-4</v>
      </c>
    </row>
    <row r="2351" spans="1:3" x14ac:dyDescent="0.25">
      <c r="A2351" s="27">
        <v>2327</v>
      </c>
      <c r="B2351" s="27">
        <v>0.10800061888393475</v>
      </c>
      <c r="C2351" s="27">
        <v>-7.9245153831737219E-3</v>
      </c>
    </row>
    <row r="2352" spans="1:3" x14ac:dyDescent="0.25">
      <c r="A2352" s="27">
        <v>2328</v>
      </c>
      <c r="B2352" s="27">
        <v>0.10155255888154603</v>
      </c>
      <c r="C2352" s="27">
        <v>-1.5525588815460262E-3</v>
      </c>
    </row>
    <row r="2353" spans="1:3" x14ac:dyDescent="0.25">
      <c r="A2353" s="27">
        <v>2329</v>
      </c>
      <c r="B2353" s="27">
        <v>0.10007537661679179</v>
      </c>
      <c r="C2353" s="27">
        <v>-7.5376616791786311E-5</v>
      </c>
    </row>
    <row r="2354" spans="1:3" x14ac:dyDescent="0.25">
      <c r="A2354" s="27">
        <v>2330</v>
      </c>
      <c r="B2354" s="27">
        <v>0.10125454886705336</v>
      </c>
      <c r="C2354" s="27">
        <v>-1.2545488670533539E-3</v>
      </c>
    </row>
    <row r="2355" spans="1:3" x14ac:dyDescent="0.25">
      <c r="A2355" s="27">
        <v>2331</v>
      </c>
      <c r="B2355" s="27">
        <v>0.10267206115463462</v>
      </c>
      <c r="C2355" s="27">
        <v>-2.672061154634614E-3</v>
      </c>
    </row>
    <row r="2356" spans="1:3" x14ac:dyDescent="0.25">
      <c r="A2356" s="27">
        <v>2332</v>
      </c>
      <c r="B2356" s="27">
        <v>0.10026087378990464</v>
      </c>
      <c r="C2356" s="27">
        <v>-2.608737899046365E-4</v>
      </c>
    </row>
    <row r="2357" spans="1:3" x14ac:dyDescent="0.25">
      <c r="A2357" s="27">
        <v>2333</v>
      </c>
      <c r="B2357" s="27">
        <v>0.10238300541076206</v>
      </c>
      <c r="C2357" s="27">
        <v>-2.5073319752046686E-3</v>
      </c>
    </row>
    <row r="2358" spans="1:3" x14ac:dyDescent="0.25">
      <c r="A2358" s="27">
        <v>2334</v>
      </c>
      <c r="B2358" s="27">
        <v>0.10020521097750275</v>
      </c>
      <c r="C2358" s="27">
        <v>-4.0887696528278672E-4</v>
      </c>
    </row>
    <row r="2359" spans="1:3" x14ac:dyDescent="0.25">
      <c r="A2359" s="27">
        <v>2335</v>
      </c>
      <c r="B2359" s="27">
        <v>0.10537532067024005</v>
      </c>
      <c r="C2359" s="27">
        <v>-5.7443243602769561E-3</v>
      </c>
    </row>
    <row r="2360" spans="1:3" x14ac:dyDescent="0.25">
      <c r="A2360" s="27">
        <v>2336</v>
      </c>
      <c r="B2360" s="27">
        <v>0.1135056309736525</v>
      </c>
      <c r="C2360" s="27">
        <v>-1.3896255973652502E-2</v>
      </c>
    </row>
    <row r="2361" spans="1:3" x14ac:dyDescent="0.25">
      <c r="A2361" s="27">
        <v>2337</v>
      </c>
      <c r="B2361" s="27">
        <v>0.10458635154147826</v>
      </c>
      <c r="C2361" s="27">
        <v>-5.0192519743786912E-3</v>
      </c>
    </row>
    <row r="2362" spans="1:3" x14ac:dyDescent="0.25">
      <c r="A2362" s="27">
        <v>2338</v>
      </c>
      <c r="B2362" s="27">
        <v>0.11405028203656478</v>
      </c>
      <c r="C2362" s="27">
        <v>-1.4492759912670974E-2</v>
      </c>
    </row>
    <row r="2363" spans="1:3" x14ac:dyDescent="0.25">
      <c r="A2363" s="27">
        <v>2339</v>
      </c>
      <c r="B2363" s="27">
        <v>0.10654910467036183</v>
      </c>
      <c r="C2363" s="27">
        <v>-6.9915825464680198E-3</v>
      </c>
    </row>
    <row r="2364" spans="1:3" x14ac:dyDescent="0.25">
      <c r="A2364" s="27">
        <v>2340</v>
      </c>
      <c r="B2364" s="27">
        <v>0.11818159356437963</v>
      </c>
      <c r="C2364" s="27">
        <v>-1.869377732970634E-2</v>
      </c>
    </row>
    <row r="2365" spans="1:3" x14ac:dyDescent="0.25">
      <c r="A2365" s="27">
        <v>2341</v>
      </c>
      <c r="B2365" s="27">
        <v>9.9327983548101725E-2</v>
      </c>
      <c r="C2365" s="27">
        <v>1.3438204329611902E-4</v>
      </c>
    </row>
    <row r="2366" spans="1:3" x14ac:dyDescent="0.25">
      <c r="A2366" s="27">
        <v>2342</v>
      </c>
      <c r="B2366" s="27">
        <v>0.1079314699724612</v>
      </c>
      <c r="C2366" s="27">
        <v>-8.5456519936784048E-3</v>
      </c>
    </row>
    <row r="2367" spans="1:3" x14ac:dyDescent="0.25">
      <c r="A2367" s="27">
        <v>2343</v>
      </c>
      <c r="B2367" s="27">
        <v>9.9340787144951009E-2</v>
      </c>
      <c r="C2367" s="27">
        <v>4.2351991443784209E-5</v>
      </c>
    </row>
    <row r="2368" spans="1:3" x14ac:dyDescent="0.25">
      <c r="A2368" s="27">
        <v>2344</v>
      </c>
      <c r="B2368" s="27">
        <v>0.11495445124135049</v>
      </c>
      <c r="C2368" s="27">
        <v>-1.5651315352848749E-2</v>
      </c>
    </row>
    <row r="2369" spans="1:3" x14ac:dyDescent="0.25">
      <c r="A2369" s="27">
        <v>2345</v>
      </c>
      <c r="B2369" s="27">
        <v>0.10113073267643169</v>
      </c>
      <c r="C2369" s="27">
        <v>-1.9191689445000326E-3</v>
      </c>
    </row>
    <row r="2370" spans="1:3" x14ac:dyDescent="0.25">
      <c r="A2370" s="27">
        <v>2346</v>
      </c>
      <c r="B2370" s="27">
        <v>9.9377368639994967E-2</v>
      </c>
      <c r="C2370" s="27">
        <v>-2.3943760551220494E-4</v>
      </c>
    </row>
    <row r="2371" spans="1:3" x14ac:dyDescent="0.25">
      <c r="A2371" s="27">
        <v>2347</v>
      </c>
      <c r="B2371" s="27">
        <v>0.10121895199338345</v>
      </c>
      <c r="C2371" s="27">
        <v>-2.1266675758342818E-3</v>
      </c>
    </row>
    <row r="2372" spans="1:3" x14ac:dyDescent="0.25">
      <c r="A2372" s="27">
        <v>2348</v>
      </c>
      <c r="B2372" s="27">
        <v>0.10145514421729257</v>
      </c>
      <c r="C2372" s="27">
        <v>-2.3839367869520067E-3</v>
      </c>
    </row>
    <row r="2373" spans="1:3" x14ac:dyDescent="0.25">
      <c r="A2373" s="27">
        <v>2349</v>
      </c>
      <c r="B2373" s="27">
        <v>0.10063708715955998</v>
      </c>
      <c r="C2373" s="27">
        <v>-1.6133772571889915E-3</v>
      </c>
    </row>
    <row r="2374" spans="1:3" x14ac:dyDescent="0.25">
      <c r="A2374" s="27">
        <v>2350</v>
      </c>
      <c r="B2374" s="27">
        <v>0.11245331551080938</v>
      </c>
      <c r="C2374" s="27">
        <v>-1.3451651617298568E-2</v>
      </c>
    </row>
    <row r="2375" spans="1:3" x14ac:dyDescent="0.25">
      <c r="A2375" s="27">
        <v>2351</v>
      </c>
      <c r="B2375" s="27">
        <v>9.9443948045443764E-2</v>
      </c>
      <c r="C2375" s="27">
        <v>-5.2132316787276145E-4</v>
      </c>
    </row>
    <row r="2376" spans="1:3" x14ac:dyDescent="0.25">
      <c r="A2376" s="27">
        <v>2352</v>
      </c>
      <c r="B2376" s="27">
        <v>0.10640676418184397</v>
      </c>
      <c r="C2376" s="27">
        <v>-7.5120579572948154E-3</v>
      </c>
    </row>
    <row r="2377" spans="1:3" x14ac:dyDescent="0.25">
      <c r="A2377" s="27">
        <v>2353</v>
      </c>
      <c r="B2377" s="27">
        <v>0.10418559571052968</v>
      </c>
      <c r="C2377" s="27">
        <v>-5.3020231427465953E-3</v>
      </c>
    </row>
    <row r="2378" spans="1:3" x14ac:dyDescent="0.25">
      <c r="A2378" s="27">
        <v>2354</v>
      </c>
      <c r="B2378" s="27">
        <v>0.10171908086689754</v>
      </c>
      <c r="C2378" s="27">
        <v>-2.8597652775439325E-3</v>
      </c>
    </row>
    <row r="2379" spans="1:3" x14ac:dyDescent="0.25">
      <c r="A2379" s="27">
        <v>2355</v>
      </c>
      <c r="B2379" s="27">
        <v>0.13877398775748967</v>
      </c>
      <c r="C2379" s="27">
        <v>-3.9918628756449082E-2</v>
      </c>
    </row>
    <row r="2380" spans="1:3" x14ac:dyDescent="0.25">
      <c r="A2380" s="27">
        <v>2356</v>
      </c>
      <c r="B2380" s="27">
        <v>0.101533868357989</v>
      </c>
      <c r="C2380" s="27">
        <v>-2.7484432567744244E-3</v>
      </c>
    </row>
    <row r="2381" spans="1:3" x14ac:dyDescent="0.25">
      <c r="A2381" s="27">
        <v>2357</v>
      </c>
      <c r="B2381" s="27">
        <v>9.973998004325714E-2</v>
      </c>
      <c r="C2381" s="27">
        <v>-9.9671253876880417E-4</v>
      </c>
    </row>
    <row r="2382" spans="1:3" x14ac:dyDescent="0.25">
      <c r="A2382" s="27">
        <v>2358</v>
      </c>
      <c r="B2382" s="27">
        <v>0.10767881047132924</v>
      </c>
      <c r="C2382" s="27">
        <v>-8.9469264133582305E-3</v>
      </c>
    </row>
    <row r="2383" spans="1:3" x14ac:dyDescent="0.25">
      <c r="A2383" s="27">
        <v>2359</v>
      </c>
      <c r="B2383" s="27">
        <v>0.10137443384541414</v>
      </c>
      <c r="C2383" s="27">
        <v>-2.6594805743861138E-3</v>
      </c>
    </row>
    <row r="2384" spans="1:3" x14ac:dyDescent="0.25">
      <c r="A2384" s="27">
        <v>2360</v>
      </c>
      <c r="B2384" s="27">
        <v>9.9035967352559137E-2</v>
      </c>
      <c r="C2384" s="27">
        <v>-3.5175682624334625E-4</v>
      </c>
    </row>
    <row r="2385" spans="1:3" x14ac:dyDescent="0.25">
      <c r="A2385" s="27">
        <v>2361</v>
      </c>
      <c r="B2385" s="27">
        <v>0.11557600875983993</v>
      </c>
      <c r="C2385" s="27">
        <v>-1.7001632470213232E-2</v>
      </c>
    </row>
    <row r="2386" spans="1:3" x14ac:dyDescent="0.25">
      <c r="A2386" s="27">
        <v>2362</v>
      </c>
      <c r="B2386" s="27">
        <v>0.13915831059797898</v>
      </c>
      <c r="C2386" s="27">
        <v>-4.059200235425138E-2</v>
      </c>
    </row>
    <row r="2387" spans="1:3" x14ac:dyDescent="0.25">
      <c r="A2387" s="27">
        <v>2363</v>
      </c>
      <c r="B2387" s="27">
        <v>0.10706610875101116</v>
      </c>
      <c r="C2387" s="27">
        <v>-8.5259627656096987E-3</v>
      </c>
    </row>
    <row r="2388" spans="1:3" x14ac:dyDescent="0.25">
      <c r="A2388" s="27">
        <v>2364</v>
      </c>
      <c r="B2388" s="27">
        <v>0.11523433305821729</v>
      </c>
      <c r="C2388" s="27">
        <v>-1.6721321905800932E-2</v>
      </c>
    </row>
    <row r="2389" spans="1:3" x14ac:dyDescent="0.25">
      <c r="A2389" s="27">
        <v>2365</v>
      </c>
      <c r="B2389" s="27">
        <v>0.10237827036745598</v>
      </c>
      <c r="C2389" s="27">
        <v>-3.8934218826074951E-3</v>
      </c>
    </row>
    <row r="2390" spans="1:3" x14ac:dyDescent="0.25">
      <c r="A2390" s="27">
        <v>2366</v>
      </c>
      <c r="B2390" s="27">
        <v>9.8580765635978035E-2</v>
      </c>
      <c r="C2390" s="27">
        <v>-9.5917151129554235E-5</v>
      </c>
    </row>
    <row r="2391" spans="1:3" x14ac:dyDescent="0.25">
      <c r="A2391" s="27">
        <v>2367</v>
      </c>
      <c r="B2391" s="27">
        <v>9.9295981955374035E-2</v>
      </c>
      <c r="C2391" s="27">
        <v>-8.3444349383557381E-4</v>
      </c>
    </row>
    <row r="2392" spans="1:3" x14ac:dyDescent="0.25">
      <c r="A2392" s="27">
        <v>2368</v>
      </c>
      <c r="B2392" s="27">
        <v>0.10428726586066488</v>
      </c>
      <c r="C2392" s="27">
        <v>-5.8283617510758307E-3</v>
      </c>
    </row>
    <row r="2393" spans="1:3" x14ac:dyDescent="0.25">
      <c r="A2393" s="27">
        <v>2369</v>
      </c>
      <c r="B2393" s="27">
        <v>9.8580765635978035E-2</v>
      </c>
      <c r="C2393" s="27">
        <v>-1.3516978105575228E-4</v>
      </c>
    </row>
    <row r="2394" spans="1:3" x14ac:dyDescent="0.25">
      <c r="A2394" s="27">
        <v>2370</v>
      </c>
      <c r="B2394" s="27">
        <v>0.10058830700840152</v>
      </c>
      <c r="C2394" s="27">
        <v>-2.1857510978583877E-3</v>
      </c>
    </row>
    <row r="2395" spans="1:3" x14ac:dyDescent="0.25">
      <c r="A2395" s="27">
        <v>2371</v>
      </c>
      <c r="B2395" s="27">
        <v>0.10524923614383107</v>
      </c>
      <c r="C2395" s="27">
        <v>-6.8510668074466263E-3</v>
      </c>
    </row>
    <row r="2396" spans="1:3" x14ac:dyDescent="0.25">
      <c r="A2396" s="27">
        <v>2372</v>
      </c>
      <c r="B2396" s="27">
        <v>0.11296281943735087</v>
      </c>
      <c r="C2396" s="27">
        <v>-1.4584441058972497E-2</v>
      </c>
    </row>
    <row r="2397" spans="1:3" x14ac:dyDescent="0.25">
      <c r="A2397" s="27">
        <v>2373</v>
      </c>
      <c r="B2397" s="27">
        <v>9.9756413835290547E-2</v>
      </c>
      <c r="C2397" s="27">
        <v>-1.4166948059163437E-3</v>
      </c>
    </row>
    <row r="2398" spans="1:3" x14ac:dyDescent="0.25">
      <c r="A2398" s="27">
        <v>2374</v>
      </c>
      <c r="B2398" s="27">
        <v>0.10295932982784994</v>
      </c>
      <c r="C2398" s="27">
        <v>-4.6309129153622314E-3</v>
      </c>
    </row>
    <row r="2399" spans="1:3" x14ac:dyDescent="0.25">
      <c r="A2399" s="27">
        <v>2375</v>
      </c>
      <c r="B2399" s="27">
        <v>0.10186060639943044</v>
      </c>
      <c r="C2399" s="27">
        <v>-3.5503145407514841E-3</v>
      </c>
    </row>
    <row r="2400" spans="1:3" x14ac:dyDescent="0.25">
      <c r="A2400" s="27">
        <v>2376</v>
      </c>
      <c r="B2400" s="27">
        <v>0.1018482216301219</v>
      </c>
      <c r="C2400" s="27">
        <v>-3.5681233500236276E-3</v>
      </c>
    </row>
    <row r="2401" spans="1:3" x14ac:dyDescent="0.25">
      <c r="A2401" s="27">
        <v>2377</v>
      </c>
      <c r="B2401" s="27">
        <v>0.10807307052827103</v>
      </c>
      <c r="C2401" s="27">
        <v>-9.797208459305512E-3</v>
      </c>
    </row>
    <row r="2402" spans="1:3" x14ac:dyDescent="0.25">
      <c r="A2402" s="27">
        <v>2378</v>
      </c>
      <c r="B2402" s="27">
        <v>0.10311602691038114</v>
      </c>
      <c r="C2402" s="27">
        <v>-4.8469035156296081E-3</v>
      </c>
    </row>
    <row r="2403" spans="1:3" x14ac:dyDescent="0.25">
      <c r="A2403" s="27">
        <v>2379</v>
      </c>
      <c r="B2403" s="27">
        <v>9.9711607662659407E-2</v>
      </c>
      <c r="C2403" s="27">
        <v>-1.4659936275716878E-3</v>
      </c>
    </row>
    <row r="2404" spans="1:3" x14ac:dyDescent="0.25">
      <c r="A2404" s="27">
        <v>2380</v>
      </c>
      <c r="B2404" s="27">
        <v>0.11843208565183369</v>
      </c>
      <c r="C2404" s="27">
        <v>-2.021023975852293E-2</v>
      </c>
    </row>
    <row r="2405" spans="1:3" x14ac:dyDescent="0.25">
      <c r="A2405" s="27">
        <v>2381</v>
      </c>
      <c r="B2405" s="27">
        <v>9.9276593561173548E-2</v>
      </c>
      <c r="C2405" s="27">
        <v>-1.0802007756024051E-3</v>
      </c>
    </row>
    <row r="2406" spans="1:3" x14ac:dyDescent="0.25">
      <c r="A2406" s="27">
        <v>2382</v>
      </c>
      <c r="B2406" s="27">
        <v>0.1017551888615387</v>
      </c>
      <c r="C2406" s="27">
        <v>-3.6167172743407916E-3</v>
      </c>
    </row>
    <row r="2407" spans="1:3" x14ac:dyDescent="0.25">
      <c r="A2407" s="27">
        <v>2383</v>
      </c>
      <c r="B2407" s="27">
        <v>9.9743104610392666E-2</v>
      </c>
      <c r="C2407" s="27">
        <v>-1.6418387876078605E-3</v>
      </c>
    </row>
    <row r="2408" spans="1:3" x14ac:dyDescent="0.25">
      <c r="A2408" s="27">
        <v>2384</v>
      </c>
      <c r="B2408" s="27">
        <v>0.10783509603790191</v>
      </c>
      <c r="C2408" s="27">
        <v>-9.7485272101107134E-3</v>
      </c>
    </row>
    <row r="2409" spans="1:3" x14ac:dyDescent="0.25">
      <c r="A2409" s="27">
        <v>2385</v>
      </c>
      <c r="B2409" s="27">
        <v>0.10475033628312228</v>
      </c>
      <c r="C2409" s="27">
        <v>-6.7840664418524349E-3</v>
      </c>
    </row>
    <row r="2410" spans="1:3" x14ac:dyDescent="0.25">
      <c r="A2410" s="27">
        <v>2386</v>
      </c>
      <c r="B2410" s="27">
        <v>0.10044242393840587</v>
      </c>
      <c r="C2410" s="27">
        <v>-2.5232072921390347E-3</v>
      </c>
    </row>
    <row r="2411" spans="1:3" x14ac:dyDescent="0.25">
      <c r="A2411" s="27">
        <v>2387</v>
      </c>
      <c r="B2411" s="27">
        <v>0.10523485251738307</v>
      </c>
      <c r="C2411" s="27">
        <v>-7.3205999101988301E-3</v>
      </c>
    </row>
    <row r="2412" spans="1:3" x14ac:dyDescent="0.25">
      <c r="A2412" s="27">
        <v>2388</v>
      </c>
      <c r="B2412" s="27">
        <v>0.11791592486163734</v>
      </c>
      <c r="C2412" s="27">
        <v>-2.0013826959539432E-2</v>
      </c>
    </row>
    <row r="2413" spans="1:3" x14ac:dyDescent="0.25">
      <c r="A2413" s="27">
        <v>2389</v>
      </c>
      <c r="B2413" s="27">
        <v>0.10101891731054172</v>
      </c>
      <c r="C2413" s="27">
        <v>-3.1353194269438389E-3</v>
      </c>
    </row>
    <row r="2414" spans="1:3" x14ac:dyDescent="0.25">
      <c r="A2414" s="27">
        <v>2390</v>
      </c>
      <c r="B2414" s="27">
        <v>9.9562762962927695E-2</v>
      </c>
      <c r="C2414" s="27">
        <v>-1.6904225373957776E-3</v>
      </c>
    </row>
    <row r="2415" spans="1:3" x14ac:dyDescent="0.25">
      <c r="A2415" s="27">
        <v>2391</v>
      </c>
      <c r="B2415" s="27">
        <v>0.10200098580647149</v>
      </c>
      <c r="C2415" s="27">
        <v>-4.1396766684287101E-3</v>
      </c>
    </row>
    <row r="2416" spans="1:3" x14ac:dyDescent="0.25">
      <c r="A2416" s="27">
        <v>2392</v>
      </c>
      <c r="B2416" s="27">
        <v>0.10599502351380012</v>
      </c>
      <c r="C2416" s="27">
        <v>-8.1494220775344128E-3</v>
      </c>
    </row>
    <row r="2417" spans="1:3" x14ac:dyDescent="0.25">
      <c r="A2417" s="27">
        <v>2393</v>
      </c>
      <c r="B2417" s="27">
        <v>0.10273089066656992</v>
      </c>
      <c r="C2417" s="27">
        <v>-4.8924378793116646E-3</v>
      </c>
    </row>
    <row r="2418" spans="1:3" x14ac:dyDescent="0.25">
      <c r="A2418" s="27">
        <v>2394</v>
      </c>
      <c r="B2418" s="27">
        <v>0.10292144851780859</v>
      </c>
      <c r="C2418" s="27">
        <v>-5.1205225918826702E-3</v>
      </c>
    </row>
    <row r="2419" spans="1:3" x14ac:dyDescent="0.25">
      <c r="A2419" s="27">
        <v>2395</v>
      </c>
      <c r="B2419" s="27">
        <v>0.10920340648986165</v>
      </c>
      <c r="C2419" s="27">
        <v>-1.1488670477253299E-2</v>
      </c>
    </row>
    <row r="2420" spans="1:3" x14ac:dyDescent="0.25">
      <c r="A2420" s="27">
        <v>2396</v>
      </c>
      <c r="B2420" s="27">
        <v>0.10278103602079455</v>
      </c>
      <c r="C2420" s="27">
        <v>-5.1124789949596461E-3</v>
      </c>
    </row>
    <row r="2421" spans="1:3" x14ac:dyDescent="0.25">
      <c r="A2421" s="27">
        <v>2397</v>
      </c>
      <c r="B2421" s="27">
        <v>0.11059421195875624</v>
      </c>
      <c r="C2421" s="27">
        <v>-1.2926573474791231E-2</v>
      </c>
    </row>
    <row r="2422" spans="1:3" x14ac:dyDescent="0.25">
      <c r="A2422" s="27">
        <v>2398</v>
      </c>
      <c r="B2422" s="27">
        <v>9.9672174476127209E-2</v>
      </c>
      <c r="C2422" s="27">
        <v>-2.0468446608237767E-3</v>
      </c>
    </row>
    <row r="2423" spans="1:3" x14ac:dyDescent="0.25">
      <c r="A2423" s="27">
        <v>2399</v>
      </c>
      <c r="B2423" s="27">
        <v>0.1029038509443272</v>
      </c>
      <c r="C2423" s="27">
        <v>-5.3249808049288111E-3</v>
      </c>
    </row>
    <row r="2424" spans="1:3" x14ac:dyDescent="0.25">
      <c r="A2424" s="27">
        <v>2400</v>
      </c>
      <c r="B2424" s="27">
        <v>0.12053425509453571</v>
      </c>
      <c r="C2424" s="27">
        <v>-2.2962210619836373E-2</v>
      </c>
    </row>
    <row r="2425" spans="1:3" x14ac:dyDescent="0.25">
      <c r="A2425" s="27">
        <v>2401</v>
      </c>
      <c r="B2425" s="27">
        <v>0.11869062450775988</v>
      </c>
      <c r="C2425" s="27">
        <v>-2.1129648898003783E-2</v>
      </c>
    </row>
    <row r="2426" spans="1:3" x14ac:dyDescent="0.25">
      <c r="A2426" s="27">
        <v>2402</v>
      </c>
      <c r="B2426" s="27">
        <v>0.10500660590899512</v>
      </c>
      <c r="C2426" s="27">
        <v>-7.4873586891490984E-3</v>
      </c>
    </row>
    <row r="2427" spans="1:3" x14ac:dyDescent="0.25">
      <c r="A2427" s="27">
        <v>2403</v>
      </c>
      <c r="B2427" s="27">
        <v>0.10013183191236501</v>
      </c>
      <c r="C2427" s="27">
        <v>-2.6699029783548572E-3</v>
      </c>
    </row>
    <row r="2428" spans="1:3" x14ac:dyDescent="0.25">
      <c r="A2428" s="27">
        <v>2404</v>
      </c>
      <c r="B2428" s="27">
        <v>0.10914918789454862</v>
      </c>
      <c r="C2428" s="27">
        <v>-1.1698251733935044E-2</v>
      </c>
    </row>
    <row r="2429" spans="1:3" x14ac:dyDescent="0.25">
      <c r="A2429" s="27">
        <v>2405</v>
      </c>
      <c r="B2429" s="27">
        <v>0.10564116975890218</v>
      </c>
      <c r="C2429" s="27">
        <v>-8.2440245028148618E-3</v>
      </c>
    </row>
    <row r="2430" spans="1:3" x14ac:dyDescent="0.25">
      <c r="A2430" s="27">
        <v>2406</v>
      </c>
      <c r="B2430" s="27">
        <v>0.10071619721817467</v>
      </c>
      <c r="C2430" s="27">
        <v>-3.3339982652950823E-3</v>
      </c>
    </row>
    <row r="2431" spans="1:3" x14ac:dyDescent="0.25">
      <c r="A2431" s="27">
        <v>2407</v>
      </c>
      <c r="B2431" s="27">
        <v>0.10105102366427607</v>
      </c>
      <c r="C2431" s="27">
        <v>-3.8288014420538585E-3</v>
      </c>
    </row>
    <row r="2432" spans="1:3" x14ac:dyDescent="0.25">
      <c r="A2432" s="27">
        <v>2408</v>
      </c>
      <c r="B2432" s="27">
        <v>0.11088215871833502</v>
      </c>
      <c r="C2432" s="27">
        <v>-1.3667886632855161E-2</v>
      </c>
    </row>
    <row r="2433" spans="1:3" x14ac:dyDescent="0.25">
      <c r="A2433" s="27">
        <v>2409</v>
      </c>
      <c r="B2433" s="27">
        <v>0.10334332121287174</v>
      </c>
      <c r="C2433" s="27">
        <v>-6.1395928506879777E-3</v>
      </c>
    </row>
    <row r="2434" spans="1:3" x14ac:dyDescent="0.25">
      <c r="A2434" s="27">
        <v>2410</v>
      </c>
      <c r="B2434" s="27">
        <v>9.9055860486702785E-2</v>
      </c>
      <c r="C2434" s="27">
        <v>-1.8691597194393644E-3</v>
      </c>
    </row>
    <row r="2435" spans="1:3" x14ac:dyDescent="0.25">
      <c r="A2435" s="27">
        <v>2411</v>
      </c>
      <c r="B2435" s="27">
        <v>0.10145051558833715</v>
      </c>
      <c r="C2435" s="27">
        <v>-4.2718322027572031E-3</v>
      </c>
    </row>
    <row r="2436" spans="1:3" x14ac:dyDescent="0.25">
      <c r="A2436" s="27">
        <v>2412</v>
      </c>
      <c r="B2436" s="27">
        <v>0.10002011062765971</v>
      </c>
      <c r="C2436" s="27">
        <v>-2.8414272420797804E-3</v>
      </c>
    </row>
    <row r="2437" spans="1:3" x14ac:dyDescent="0.25">
      <c r="A2437" s="27">
        <v>2413</v>
      </c>
      <c r="B2437" s="27">
        <v>0.10241871237737588</v>
      </c>
      <c r="C2437" s="27">
        <v>-5.2400289917959447E-3</v>
      </c>
    </row>
    <row r="2438" spans="1:3" x14ac:dyDescent="0.25">
      <c r="A2438" s="27">
        <v>2414</v>
      </c>
      <c r="B2438" s="27">
        <v>0.10161283582001746</v>
      </c>
      <c r="C2438" s="27">
        <v>-4.4341524344375244E-3</v>
      </c>
    </row>
    <row r="2439" spans="1:3" x14ac:dyDescent="0.25">
      <c r="A2439" s="27">
        <v>2415</v>
      </c>
      <c r="B2439" s="27">
        <v>0.10422719256926839</v>
      </c>
      <c r="C2439" s="27">
        <v>-7.2254289008380629E-3</v>
      </c>
    </row>
    <row r="2440" spans="1:3" x14ac:dyDescent="0.25">
      <c r="A2440" s="27">
        <v>2416</v>
      </c>
      <c r="B2440" s="27">
        <v>0.102569114200805</v>
      </c>
      <c r="C2440" s="27">
        <v>-5.6874193662418138E-3</v>
      </c>
    </row>
    <row r="2441" spans="1:3" x14ac:dyDescent="0.25">
      <c r="A2441" s="27">
        <v>2417</v>
      </c>
      <c r="B2441" s="27">
        <v>0.11789671494766576</v>
      </c>
      <c r="C2441" s="27">
        <v>-2.1021714947665762E-2</v>
      </c>
    </row>
    <row r="2442" spans="1:3" x14ac:dyDescent="0.25">
      <c r="A2442" s="27">
        <v>2418</v>
      </c>
      <c r="B2442" s="27">
        <v>0.10355273924110205</v>
      </c>
      <c r="C2442" s="27">
        <v>-6.6941004976465435E-3</v>
      </c>
    </row>
    <row r="2443" spans="1:3" x14ac:dyDescent="0.25">
      <c r="A2443" s="27">
        <v>2419</v>
      </c>
      <c r="B2443" s="27">
        <v>0.104549948136217</v>
      </c>
      <c r="C2443" s="27">
        <v>-7.7731356006969787E-3</v>
      </c>
    </row>
    <row r="2444" spans="1:3" x14ac:dyDescent="0.25">
      <c r="A2444" s="27">
        <v>2420</v>
      </c>
      <c r="B2444" s="27">
        <v>0.14478373986895973</v>
      </c>
      <c r="C2444" s="27">
        <v>-4.8009546320572638E-2</v>
      </c>
    </row>
    <row r="2445" spans="1:3" x14ac:dyDescent="0.25">
      <c r="A2445" s="27">
        <v>2421</v>
      </c>
      <c r="B2445" s="27">
        <v>0.10167892425801471</v>
      </c>
      <c r="C2445" s="27">
        <v>-4.9047307096276166E-3</v>
      </c>
    </row>
    <row r="2446" spans="1:3" x14ac:dyDescent="0.25">
      <c r="A2446" s="27">
        <v>2422</v>
      </c>
      <c r="B2446" s="27">
        <v>0.10444602342871546</v>
      </c>
      <c r="C2446" s="27">
        <v>-7.6892666719586972E-3</v>
      </c>
    </row>
    <row r="2447" spans="1:3" x14ac:dyDescent="0.25">
      <c r="A2447" s="27">
        <v>2423</v>
      </c>
      <c r="B2447" s="27">
        <v>0.10282389592268043</v>
      </c>
      <c r="C2447" s="27">
        <v>-6.082551727161073E-3</v>
      </c>
    </row>
    <row r="2448" spans="1:3" x14ac:dyDescent="0.25">
      <c r="A2448" s="27">
        <v>2424</v>
      </c>
      <c r="B2448" s="27">
        <v>9.984084675142299E-2</v>
      </c>
      <c r="C2448" s="27">
        <v>-3.1641095913021444E-3</v>
      </c>
    </row>
    <row r="2449" spans="1:3" x14ac:dyDescent="0.25">
      <c r="A2449" s="27">
        <v>2425</v>
      </c>
      <c r="B2449" s="27">
        <v>0.10077592957012423</v>
      </c>
      <c r="C2449" s="27">
        <v>-4.1467160869781555E-3</v>
      </c>
    </row>
    <row r="2450" spans="1:3" x14ac:dyDescent="0.25">
      <c r="A2450" s="27">
        <v>2426</v>
      </c>
      <c r="B2450" s="27">
        <v>9.9538891829749551E-2</v>
      </c>
      <c r="C2450" s="27">
        <v>-2.987167691818518E-3</v>
      </c>
    </row>
    <row r="2451" spans="1:3" x14ac:dyDescent="0.25">
      <c r="A2451" s="27">
        <v>2427</v>
      </c>
      <c r="B2451" s="27">
        <v>0.10055401766051163</v>
      </c>
      <c r="C2451" s="27">
        <v>-4.0809886148684693E-3</v>
      </c>
    </row>
    <row r="2452" spans="1:3" x14ac:dyDescent="0.25">
      <c r="A2452" s="27">
        <v>2428</v>
      </c>
      <c r="B2452" s="27">
        <v>0.10035780310647734</v>
      </c>
      <c r="C2452" s="27">
        <v>-3.8947805984387435E-3</v>
      </c>
    </row>
    <row r="2453" spans="1:3" x14ac:dyDescent="0.25">
      <c r="A2453" s="27">
        <v>2429</v>
      </c>
      <c r="B2453" s="27">
        <v>0.10295947888028022</v>
      </c>
      <c r="C2453" s="27">
        <v>-6.496456372241638E-3</v>
      </c>
    </row>
    <row r="2454" spans="1:3" x14ac:dyDescent="0.25">
      <c r="A2454" s="27">
        <v>2430</v>
      </c>
      <c r="B2454" s="27">
        <v>9.9542838740880143E-2</v>
      </c>
      <c r="C2454" s="27">
        <v>-3.1450711102358059E-3</v>
      </c>
    </row>
    <row r="2455" spans="1:3" x14ac:dyDescent="0.25">
      <c r="A2455" s="27">
        <v>2431</v>
      </c>
      <c r="B2455" s="27">
        <v>9.8978381593232606E-2</v>
      </c>
      <c r="C2455" s="27">
        <v>-2.5928394245579023E-3</v>
      </c>
    </row>
    <row r="2456" spans="1:3" x14ac:dyDescent="0.25">
      <c r="A2456" s="27">
        <v>2432</v>
      </c>
      <c r="B2456" s="27">
        <v>0.10956035450647542</v>
      </c>
      <c r="C2456" s="27">
        <v>-1.3222520324621456E-2</v>
      </c>
    </row>
    <row r="2457" spans="1:3" x14ac:dyDescent="0.25">
      <c r="A2457" s="27">
        <v>2433</v>
      </c>
      <c r="B2457" s="27">
        <v>0.10360034802178346</v>
      </c>
      <c r="C2457" s="27">
        <v>-7.3040517254871623E-3</v>
      </c>
    </row>
    <row r="2458" spans="1:3" x14ac:dyDescent="0.25">
      <c r="A2458" s="27">
        <v>2434</v>
      </c>
      <c r="B2458" s="27">
        <v>0.10027331418543255</v>
      </c>
      <c r="C2458" s="27">
        <v>-4.0747106167746683E-3</v>
      </c>
    </row>
    <row r="2459" spans="1:3" x14ac:dyDescent="0.25">
      <c r="A2459" s="27">
        <v>2435</v>
      </c>
      <c r="B2459" s="27">
        <v>0.10124409497772886</v>
      </c>
      <c r="C2459" s="27">
        <v>-5.0542136535564747E-3</v>
      </c>
    </row>
    <row r="2460" spans="1:3" x14ac:dyDescent="0.25">
      <c r="A2460" s="27">
        <v>2436</v>
      </c>
      <c r="B2460" s="27">
        <v>0.1150598264457415</v>
      </c>
      <c r="C2460" s="27">
        <v>-1.9033336379516347E-2</v>
      </c>
    </row>
    <row r="2461" spans="1:3" x14ac:dyDescent="0.25">
      <c r="A2461" s="27">
        <v>2437</v>
      </c>
      <c r="B2461" s="27">
        <v>0.11560917513995227</v>
      </c>
      <c r="C2461" s="27">
        <v>-1.9584774635114224E-2</v>
      </c>
    </row>
    <row r="2462" spans="1:3" x14ac:dyDescent="0.25">
      <c r="A2462" s="27">
        <v>2438</v>
      </c>
      <c r="B2462" s="27">
        <v>0.1006646626696821</v>
      </c>
      <c r="C2462" s="27">
        <v>-4.6595080305068398E-3</v>
      </c>
    </row>
    <row r="2463" spans="1:3" x14ac:dyDescent="0.25">
      <c r="A2463" s="27">
        <v>2439</v>
      </c>
      <c r="B2463" s="27">
        <v>0.10087387978537446</v>
      </c>
      <c r="C2463" s="27">
        <v>-4.8784239489643444E-3</v>
      </c>
    </row>
    <row r="2464" spans="1:3" x14ac:dyDescent="0.25">
      <c r="A2464" s="27">
        <v>2440</v>
      </c>
      <c r="B2464" s="27">
        <v>0.10417825122067191</v>
      </c>
      <c r="C2464" s="27">
        <v>-8.259883873733137E-3</v>
      </c>
    </row>
    <row r="2465" spans="1:3" x14ac:dyDescent="0.25">
      <c r="A2465" s="27">
        <v>2441</v>
      </c>
      <c r="B2465" s="27">
        <v>0.10072520747801517</v>
      </c>
      <c r="C2465" s="27">
        <v>-4.8154754610899159E-3</v>
      </c>
    </row>
    <row r="2466" spans="1:3" x14ac:dyDescent="0.25">
      <c r="A2466" s="27">
        <v>2442</v>
      </c>
      <c r="B2466" s="27">
        <v>0.11055931451119551</v>
      </c>
      <c r="C2466" s="27">
        <v>-1.4668903552291404E-2</v>
      </c>
    </row>
    <row r="2467" spans="1:3" x14ac:dyDescent="0.25">
      <c r="A2467" s="27">
        <v>2443</v>
      </c>
      <c r="B2467" s="27">
        <v>0.1032010630592762</v>
      </c>
      <c r="C2467" s="27">
        <v>-7.3677297259428648E-3</v>
      </c>
    </row>
    <row r="2468" spans="1:3" x14ac:dyDescent="0.25">
      <c r="A2468" s="27">
        <v>2444</v>
      </c>
      <c r="B2468" s="27">
        <v>0.10150765088150629</v>
      </c>
      <c r="C2468" s="27">
        <v>-5.6992676479733495E-3</v>
      </c>
    </row>
    <row r="2469" spans="1:3" x14ac:dyDescent="0.25">
      <c r="A2469" s="27">
        <v>2445</v>
      </c>
      <c r="B2469" s="27">
        <v>0.1066711357844552</v>
      </c>
      <c r="C2469" s="27">
        <v>-1.0868666648652728E-2</v>
      </c>
    </row>
    <row r="2470" spans="1:3" x14ac:dyDescent="0.25">
      <c r="A2470" s="27">
        <v>2446</v>
      </c>
      <c r="B2470" s="27">
        <v>0.1004987541882738</v>
      </c>
      <c r="C2470" s="27">
        <v>-4.7147305196347383E-3</v>
      </c>
    </row>
    <row r="2471" spans="1:3" x14ac:dyDescent="0.25">
      <c r="A2471" s="27">
        <v>2447</v>
      </c>
      <c r="B2471" s="27">
        <v>0.10580254491218122</v>
      </c>
      <c r="C2471" s="27">
        <v>-1.0057864061117389E-2</v>
      </c>
    </row>
    <row r="2472" spans="1:3" x14ac:dyDescent="0.25">
      <c r="A2472" s="27">
        <v>2448</v>
      </c>
      <c r="B2472" s="27">
        <v>0.10888758296487396</v>
      </c>
      <c r="C2472" s="27">
        <v>-1.3208570619194948E-2</v>
      </c>
    </row>
    <row r="2473" spans="1:3" x14ac:dyDescent="0.25">
      <c r="A2473" s="27">
        <v>2449</v>
      </c>
      <c r="B2473" s="27">
        <v>0.10220452832091778</v>
      </c>
      <c r="C2473" s="27">
        <v>-6.5523544078743001E-3</v>
      </c>
    </row>
    <row r="2474" spans="1:3" x14ac:dyDescent="0.25">
      <c r="A2474" s="27">
        <v>2450</v>
      </c>
      <c r="B2474" s="27">
        <v>0.10125286193757004</v>
      </c>
      <c r="C2474" s="27">
        <v>-5.6646266434523945E-3</v>
      </c>
    </row>
    <row r="2475" spans="1:3" x14ac:dyDescent="0.25">
      <c r="A2475" s="27">
        <v>2451</v>
      </c>
      <c r="B2475" s="27">
        <v>0.10150003010756375</v>
      </c>
      <c r="C2475" s="27">
        <v>-5.9740325259434457E-3</v>
      </c>
    </row>
    <row r="2476" spans="1:3" x14ac:dyDescent="0.25">
      <c r="A2476" s="27">
        <v>2452</v>
      </c>
      <c r="B2476" s="27">
        <v>0.10493784956056419</v>
      </c>
      <c r="C2476" s="27">
        <v>-9.447133380192832E-3</v>
      </c>
    </row>
    <row r="2477" spans="1:3" x14ac:dyDescent="0.25">
      <c r="A2477" s="27">
        <v>2453</v>
      </c>
      <c r="B2477" s="27">
        <v>0.10947489758297173</v>
      </c>
      <c r="C2477" s="27">
        <v>-1.4047462195297775E-2</v>
      </c>
    </row>
    <row r="2478" spans="1:3" x14ac:dyDescent="0.25">
      <c r="A2478" s="27">
        <v>2454</v>
      </c>
      <c r="B2478" s="27">
        <v>0.1007132106005772</v>
      </c>
      <c r="C2478" s="27">
        <v>-5.2933632723329155E-3</v>
      </c>
    </row>
    <row r="2479" spans="1:3" x14ac:dyDescent="0.25">
      <c r="A2479" s="27">
        <v>2455</v>
      </c>
      <c r="B2479" s="27">
        <v>0.11039320973685807</v>
      </c>
      <c r="C2479" s="27">
        <v>-1.498606529487892E-2</v>
      </c>
    </row>
    <row r="2480" spans="1:3" x14ac:dyDescent="0.25">
      <c r="A2480" s="27">
        <v>2456</v>
      </c>
      <c r="B2480" s="27">
        <v>0.10487364384692179</v>
      </c>
      <c r="C2480" s="27">
        <v>-9.4672834228935049E-3</v>
      </c>
    </row>
    <row r="2481" spans="1:3" x14ac:dyDescent="0.25">
      <c r="A2481" s="27">
        <v>2457</v>
      </c>
      <c r="B2481" s="27">
        <v>0.10832965276463898</v>
      </c>
      <c r="C2481" s="27">
        <v>-1.2927847865627368E-2</v>
      </c>
    </row>
    <row r="2482" spans="1:3" x14ac:dyDescent="0.25">
      <c r="A2482" s="27">
        <v>2458</v>
      </c>
      <c r="B2482" s="27">
        <v>0.13145782940597345</v>
      </c>
      <c r="C2482" s="27">
        <v>-3.6086160401765877E-2</v>
      </c>
    </row>
    <row r="2483" spans="1:3" x14ac:dyDescent="0.25">
      <c r="A2483" s="27">
        <v>2459</v>
      </c>
      <c r="B2483" s="27">
        <v>0.1037809011821204</v>
      </c>
      <c r="C2483" s="27">
        <v>-8.4482298812266488E-3</v>
      </c>
    </row>
    <row r="2484" spans="1:3" x14ac:dyDescent="0.25">
      <c r="A2484" s="27">
        <v>2460</v>
      </c>
      <c r="B2484" s="27">
        <v>0.13833133673958309</v>
      </c>
      <c r="C2484" s="27">
        <v>-4.3044451493681454E-2</v>
      </c>
    </row>
    <row r="2485" spans="1:3" x14ac:dyDescent="0.25">
      <c r="A2485" s="27">
        <v>2461</v>
      </c>
      <c r="B2485" s="27">
        <v>9.9665059685774215E-2</v>
      </c>
      <c r="C2485" s="27">
        <v>-4.3961031076795998E-3</v>
      </c>
    </row>
    <row r="2486" spans="1:3" x14ac:dyDescent="0.25">
      <c r="A2486" s="27">
        <v>2462</v>
      </c>
      <c r="B2486" s="27">
        <v>0.10492388582728569</v>
      </c>
      <c r="C2486" s="27">
        <v>-9.68579058919046E-3</v>
      </c>
    </row>
    <row r="2487" spans="1:3" x14ac:dyDescent="0.25">
      <c r="A2487" s="27">
        <v>2463</v>
      </c>
      <c r="B2487" s="27">
        <v>0.10161499080948729</v>
      </c>
      <c r="C2487" s="27">
        <v>-6.3768955713920522E-3</v>
      </c>
    </row>
    <row r="2488" spans="1:3" x14ac:dyDescent="0.25">
      <c r="A2488" s="27">
        <v>2464</v>
      </c>
      <c r="B2488" s="27">
        <v>0.13132877110492347</v>
      </c>
      <c r="C2488" s="27">
        <v>-3.6122422581299302E-2</v>
      </c>
    </row>
    <row r="2489" spans="1:3" x14ac:dyDescent="0.25">
      <c r="A2489" s="27">
        <v>2465</v>
      </c>
      <c r="B2489" s="27">
        <v>9.94393205597843E-2</v>
      </c>
      <c r="C2489" s="27">
        <v>-4.2669067666808447E-3</v>
      </c>
    </row>
    <row r="2490" spans="1:3" x14ac:dyDescent="0.25">
      <c r="A2490" s="27">
        <v>2466</v>
      </c>
      <c r="B2490" s="27">
        <v>0.10102953734372669</v>
      </c>
      <c r="C2490" s="27">
        <v>-5.8638334823706562E-3</v>
      </c>
    </row>
    <row r="2491" spans="1:3" x14ac:dyDescent="0.25">
      <c r="A2491" s="27">
        <v>2467</v>
      </c>
      <c r="B2491" s="27">
        <v>0.10245894274776199</v>
      </c>
      <c r="C2491" s="27">
        <v>-7.3193357157040756E-3</v>
      </c>
    </row>
    <row r="2492" spans="1:3" x14ac:dyDescent="0.25">
      <c r="A2492" s="27">
        <v>2468</v>
      </c>
      <c r="B2492" s="27">
        <v>9.9805112233504745E-2</v>
      </c>
      <c r="C2492" s="27">
        <v>-4.7002171286096434E-3</v>
      </c>
    </row>
    <row r="2493" spans="1:3" x14ac:dyDescent="0.25">
      <c r="A2493" s="27">
        <v>2469</v>
      </c>
      <c r="B2493" s="27">
        <v>0.10037371687486986</v>
      </c>
      <c r="C2493" s="27">
        <v>-5.2771344083022559E-3</v>
      </c>
    </row>
    <row r="2494" spans="1:3" x14ac:dyDescent="0.25">
      <c r="A2494" s="27">
        <v>2470</v>
      </c>
      <c r="B2494" s="27">
        <v>0.10740083041769934</v>
      </c>
      <c r="C2494" s="27">
        <v>-1.2321996208430344E-2</v>
      </c>
    </row>
    <row r="2495" spans="1:3" x14ac:dyDescent="0.25">
      <c r="A2495" s="27">
        <v>2471</v>
      </c>
      <c r="B2495" s="27">
        <v>0.10718731145226915</v>
      </c>
      <c r="C2495" s="27">
        <v>-1.2282699039808387E-2</v>
      </c>
    </row>
    <row r="2496" spans="1:3" x14ac:dyDescent="0.25">
      <c r="A2496" s="27">
        <v>2472</v>
      </c>
      <c r="B2496" s="27">
        <v>9.9516522076139688E-2</v>
      </c>
      <c r="C2496" s="27">
        <v>-4.6447272043448201E-3</v>
      </c>
    </row>
    <row r="2497" spans="1:3" x14ac:dyDescent="0.25">
      <c r="A2497" s="27">
        <v>2473</v>
      </c>
      <c r="B2497" s="27">
        <v>9.9839629281746237E-2</v>
      </c>
      <c r="C2497" s="27">
        <v>-4.9871133765987535E-3</v>
      </c>
    </row>
    <row r="2498" spans="1:3" x14ac:dyDescent="0.25">
      <c r="A2498" s="27">
        <v>2474</v>
      </c>
      <c r="B2498" s="27">
        <v>0.10262914863552998</v>
      </c>
      <c r="C2498" s="27">
        <v>-7.7895391515690332E-3</v>
      </c>
    </row>
    <row r="2499" spans="1:3" x14ac:dyDescent="0.25">
      <c r="A2499" s="27">
        <v>2475</v>
      </c>
      <c r="B2499" s="27">
        <v>0.10260966498909405</v>
      </c>
      <c r="C2499" s="27">
        <v>-7.7889478576199378E-3</v>
      </c>
    </row>
    <row r="2500" spans="1:3" x14ac:dyDescent="0.25">
      <c r="A2500" s="27">
        <v>2476</v>
      </c>
      <c r="B2500" s="27">
        <v>0.11353856304953326</v>
      </c>
      <c r="C2500" s="27">
        <v>-1.8726398469926825E-2</v>
      </c>
    </row>
    <row r="2501" spans="1:3" x14ac:dyDescent="0.25">
      <c r="A2501" s="27">
        <v>2477</v>
      </c>
      <c r="B2501" s="27">
        <v>9.8942129680258339E-2</v>
      </c>
      <c r="C2501" s="27">
        <v>-4.181817528641843E-3</v>
      </c>
    </row>
    <row r="2502" spans="1:3" x14ac:dyDescent="0.25">
      <c r="A2502" s="27">
        <v>2478</v>
      </c>
      <c r="B2502" s="27">
        <v>0.10208697031660181</v>
      </c>
      <c r="C2502" s="27">
        <v>-7.332871955946077E-3</v>
      </c>
    </row>
    <row r="2503" spans="1:3" x14ac:dyDescent="0.25">
      <c r="A2503" s="27">
        <v>2479</v>
      </c>
      <c r="B2503" s="27">
        <v>0.10293497263175641</v>
      </c>
      <c r="C2503" s="27">
        <v>-8.1981305264932497E-3</v>
      </c>
    </row>
    <row r="2504" spans="1:3" x14ac:dyDescent="0.25">
      <c r="A2504" s="27">
        <v>2480</v>
      </c>
      <c r="B2504" s="27">
        <v>0.10311633268581766</v>
      </c>
      <c r="C2504" s="27">
        <v>-8.3908213833418788E-3</v>
      </c>
    </row>
    <row r="2505" spans="1:3" x14ac:dyDescent="0.25">
      <c r="A2505" s="27">
        <v>2481</v>
      </c>
      <c r="B2505" s="27">
        <v>0.10184471201036449</v>
      </c>
      <c r="C2505" s="27">
        <v>-7.1242151159545547E-3</v>
      </c>
    </row>
    <row r="2506" spans="1:3" x14ac:dyDescent="0.25">
      <c r="A2506" s="27">
        <v>2482</v>
      </c>
      <c r="B2506" s="27">
        <v>0.10099258926533532</v>
      </c>
      <c r="C2506" s="27">
        <v>-6.2879049476163712E-3</v>
      </c>
    </row>
    <row r="2507" spans="1:3" x14ac:dyDescent="0.25">
      <c r="A2507" s="27">
        <v>2483</v>
      </c>
      <c r="B2507" s="27">
        <v>9.9122206740270793E-2</v>
      </c>
      <c r="C2507" s="27">
        <v>-4.4880603988073781E-3</v>
      </c>
    </row>
    <row r="2508" spans="1:3" x14ac:dyDescent="0.25">
      <c r="A2508" s="27">
        <v>2484</v>
      </c>
      <c r="B2508" s="27">
        <v>0.10361277273065921</v>
      </c>
      <c r="C2508" s="27">
        <v>-8.9800043690772824E-3</v>
      </c>
    </row>
    <row r="2509" spans="1:3" x14ac:dyDescent="0.25">
      <c r="A2509" s="27">
        <v>2485</v>
      </c>
      <c r="B2509" s="27">
        <v>0.1007937585606886</v>
      </c>
      <c r="C2509" s="27">
        <v>-6.2780059352510326E-3</v>
      </c>
    </row>
    <row r="2510" spans="1:3" x14ac:dyDescent="0.25">
      <c r="A2510" s="27">
        <v>2486</v>
      </c>
      <c r="B2510" s="27">
        <v>0.10377412320480156</v>
      </c>
      <c r="C2510" s="27">
        <v>-9.285934228423609E-3</v>
      </c>
    </row>
    <row r="2511" spans="1:3" x14ac:dyDescent="0.25">
      <c r="A2511" s="27">
        <v>2487</v>
      </c>
      <c r="B2511" s="27">
        <v>0.10145967436478084</v>
      </c>
      <c r="C2511" s="27">
        <v>-7.0194611126864065E-3</v>
      </c>
    </row>
    <row r="2512" spans="1:3" x14ac:dyDescent="0.25">
      <c r="A2512" s="27">
        <v>2488</v>
      </c>
      <c r="B2512" s="27">
        <v>0.10848935529076206</v>
      </c>
      <c r="C2512" s="27">
        <v>-1.4058362554684581E-2</v>
      </c>
    </row>
    <row r="2513" spans="1:3" x14ac:dyDescent="0.25">
      <c r="A2513" s="27">
        <v>2489</v>
      </c>
      <c r="B2513" s="27">
        <v>0.11560373225277311</v>
      </c>
      <c r="C2513" s="27">
        <v>-2.1200495570372568E-2</v>
      </c>
    </row>
    <row r="2514" spans="1:3" x14ac:dyDescent="0.25">
      <c r="A2514" s="27">
        <v>2490</v>
      </c>
      <c r="B2514" s="27">
        <v>0.10162730689097871</v>
      </c>
      <c r="C2514" s="27">
        <v>-7.2309172708207442E-3</v>
      </c>
    </row>
    <row r="2515" spans="1:3" x14ac:dyDescent="0.25">
      <c r="A2515" s="27">
        <v>2491</v>
      </c>
      <c r="B2515" s="27">
        <v>9.9667894441459959E-2</v>
      </c>
      <c r="C2515" s="27">
        <v>-5.365340413955047E-3</v>
      </c>
    </row>
    <row r="2516" spans="1:3" x14ac:dyDescent="0.25">
      <c r="A2516" s="27">
        <v>2492</v>
      </c>
      <c r="B2516" s="27">
        <v>0.10557280946708365</v>
      </c>
      <c r="C2516" s="27">
        <v>-1.12984272846368E-2</v>
      </c>
    </row>
    <row r="2517" spans="1:3" x14ac:dyDescent="0.25">
      <c r="A2517" s="27">
        <v>2493</v>
      </c>
      <c r="B2517" s="27">
        <v>0.10593175684966161</v>
      </c>
      <c r="C2517" s="27">
        <v>-1.1689630865409639E-2</v>
      </c>
    </row>
    <row r="2518" spans="1:3" x14ac:dyDescent="0.25">
      <c r="A2518" s="27">
        <v>2494</v>
      </c>
      <c r="B2518" s="27">
        <v>0.10154511575269588</v>
      </c>
      <c r="C2518" s="27">
        <v>-7.4013055228960289E-3</v>
      </c>
    </row>
    <row r="2519" spans="1:3" x14ac:dyDescent="0.25">
      <c r="A2519" s="27">
        <v>2495</v>
      </c>
      <c r="B2519" s="27">
        <v>0.10599231215927998</v>
      </c>
      <c r="C2519" s="27">
        <v>-1.1863700789289292E-2</v>
      </c>
    </row>
    <row r="2520" spans="1:3" x14ac:dyDescent="0.25">
      <c r="A2520" s="27">
        <v>2496</v>
      </c>
      <c r="B2520" s="27">
        <v>0.10447685475701861</v>
      </c>
      <c r="C2520" s="27">
        <v>-1.0384951037106141E-2</v>
      </c>
    </row>
    <row r="2521" spans="1:3" x14ac:dyDescent="0.25">
      <c r="A2521" s="27">
        <v>2497</v>
      </c>
      <c r="B2521" s="27">
        <v>0.10261433147238569</v>
      </c>
      <c r="C2521" s="27">
        <v>-8.5472253320997837E-3</v>
      </c>
    </row>
    <row r="2522" spans="1:3" x14ac:dyDescent="0.25">
      <c r="A2522" s="27">
        <v>2498</v>
      </c>
      <c r="B2522" s="27">
        <v>0.10492235033462258</v>
      </c>
      <c r="C2522" s="27">
        <v>-1.0878463187287149E-2</v>
      </c>
    </row>
    <row r="2523" spans="1:3" x14ac:dyDescent="0.25">
      <c r="A2523" s="27">
        <v>2499</v>
      </c>
      <c r="B2523" s="27">
        <v>0.10188097808119101</v>
      </c>
      <c r="C2523" s="27">
        <v>-7.8638840640969931E-3</v>
      </c>
    </row>
    <row r="2524" spans="1:3" x14ac:dyDescent="0.25">
      <c r="A2524" s="27">
        <v>2500</v>
      </c>
      <c r="B2524" s="27">
        <v>9.9962905890810819E-2</v>
      </c>
      <c r="C2524" s="27">
        <v>-5.9458118737168025E-3</v>
      </c>
    </row>
    <row r="2525" spans="1:3" x14ac:dyDescent="0.25">
      <c r="A2525" s="27">
        <v>2501</v>
      </c>
      <c r="B2525" s="27">
        <v>0.10477776897113178</v>
      </c>
      <c r="C2525" s="27">
        <v>-1.0760674954037763E-2</v>
      </c>
    </row>
    <row r="2526" spans="1:3" x14ac:dyDescent="0.25">
      <c r="A2526" s="27">
        <v>2502</v>
      </c>
      <c r="B2526" s="27">
        <v>0.11949936713511233</v>
      </c>
      <c r="C2526" s="27">
        <v>-2.5498245849371354E-2</v>
      </c>
    </row>
    <row r="2527" spans="1:3" x14ac:dyDescent="0.25">
      <c r="A2527" s="27">
        <v>2503</v>
      </c>
      <c r="B2527" s="27">
        <v>0.10433434355933047</v>
      </c>
      <c r="C2527" s="27">
        <v>-1.0349381153315435E-2</v>
      </c>
    </row>
    <row r="2528" spans="1:3" x14ac:dyDescent="0.25">
      <c r="A2528" s="27">
        <v>2504</v>
      </c>
      <c r="B2528" s="27">
        <v>9.9517312410970907E-2</v>
      </c>
      <c r="C2528" s="27">
        <v>-5.5575808673467425E-3</v>
      </c>
    </row>
    <row r="2529" spans="1:3" x14ac:dyDescent="0.25">
      <c r="A2529" s="27">
        <v>2505</v>
      </c>
      <c r="B2529" s="27">
        <v>0.13242164139921558</v>
      </c>
      <c r="C2529" s="27">
        <v>-3.847008485854983E-2</v>
      </c>
    </row>
    <row r="2530" spans="1:3" x14ac:dyDescent="0.25">
      <c r="A2530" s="27">
        <v>2506</v>
      </c>
      <c r="B2530" s="27">
        <v>0.11630923806406748</v>
      </c>
      <c r="C2530" s="27">
        <v>-2.2392482461079222E-2</v>
      </c>
    </row>
    <row r="2531" spans="1:3" x14ac:dyDescent="0.25">
      <c r="A2531" s="27">
        <v>2507</v>
      </c>
      <c r="B2531" s="27">
        <v>0.10141731186988009</v>
      </c>
      <c r="C2531" s="27">
        <v>-7.5205982548566253E-3</v>
      </c>
    </row>
    <row r="2532" spans="1:3" x14ac:dyDescent="0.25">
      <c r="A2532" s="27">
        <v>2508</v>
      </c>
      <c r="B2532" s="27">
        <v>9.91878586584031E-2</v>
      </c>
      <c r="C2532" s="27">
        <v>-5.3300256701353244E-3</v>
      </c>
    </row>
    <row r="2533" spans="1:3" x14ac:dyDescent="0.25">
      <c r="A2533" s="27">
        <v>2509</v>
      </c>
      <c r="B2533" s="27">
        <v>0.10348672660964141</v>
      </c>
      <c r="C2533" s="27">
        <v>-9.6529464487835059E-3</v>
      </c>
    </row>
    <row r="2534" spans="1:3" x14ac:dyDescent="0.25">
      <c r="A2534" s="27">
        <v>2510</v>
      </c>
      <c r="B2534" s="27">
        <v>0.10709183983679045</v>
      </c>
      <c r="C2534" s="27">
        <v>-1.3262592161388934E-2</v>
      </c>
    </row>
    <row r="2535" spans="1:3" x14ac:dyDescent="0.25">
      <c r="A2535" s="27">
        <v>2511</v>
      </c>
      <c r="B2535" s="27">
        <v>0.10071240582844224</v>
      </c>
      <c r="C2535" s="27">
        <v>-6.9005945823275155E-3</v>
      </c>
    </row>
    <row r="2536" spans="1:3" x14ac:dyDescent="0.25">
      <c r="A2536" s="27">
        <v>2512</v>
      </c>
      <c r="B2536" s="27">
        <v>0.10369201169377514</v>
      </c>
      <c r="C2536" s="27">
        <v>-9.8969178986813289E-3</v>
      </c>
    </row>
    <row r="2537" spans="1:3" x14ac:dyDescent="0.25">
      <c r="A2537" s="27">
        <v>2513</v>
      </c>
      <c r="B2537" s="27">
        <v>0.10240473193341765</v>
      </c>
      <c r="C2537" s="27">
        <v>-8.6280908421985519E-3</v>
      </c>
    </row>
    <row r="2538" spans="1:3" x14ac:dyDescent="0.25">
      <c r="A2538" s="27">
        <v>2514</v>
      </c>
      <c r="B2538" s="27">
        <v>0.14403853060713745</v>
      </c>
      <c r="C2538" s="27">
        <v>-5.0288530607137449E-2</v>
      </c>
    </row>
    <row r="2539" spans="1:3" x14ac:dyDescent="0.25">
      <c r="A2539" s="27">
        <v>2515</v>
      </c>
      <c r="B2539" s="27">
        <v>0.10112738626299278</v>
      </c>
      <c r="C2539" s="27">
        <v>-7.37738626299278E-3</v>
      </c>
    </row>
    <row r="2540" spans="1:3" x14ac:dyDescent="0.25">
      <c r="A2540" s="27">
        <v>2516</v>
      </c>
      <c r="B2540" s="27">
        <v>0.10177273664021054</v>
      </c>
      <c r="C2540" s="27">
        <v>-8.0664429339168398E-3</v>
      </c>
    </row>
    <row r="2541" spans="1:3" x14ac:dyDescent="0.25">
      <c r="A2541" s="27">
        <v>2517</v>
      </c>
      <c r="B2541" s="27">
        <v>0.1023703199265157</v>
      </c>
      <c r="C2541" s="27">
        <v>-8.7281316564319228E-3</v>
      </c>
    </row>
    <row r="2542" spans="1:3" x14ac:dyDescent="0.25">
      <c r="A2542" s="27">
        <v>2518</v>
      </c>
      <c r="B2542" s="27">
        <v>0.10487745415976492</v>
      </c>
      <c r="C2542" s="27">
        <v>-1.123787818803347E-2</v>
      </c>
    </row>
    <row r="2543" spans="1:3" x14ac:dyDescent="0.25">
      <c r="A2543" s="27">
        <v>2519</v>
      </c>
      <c r="B2543" s="27">
        <v>0.11173937269753122</v>
      </c>
      <c r="C2543" s="27">
        <v>-1.8162846131313928E-2</v>
      </c>
    </row>
    <row r="2544" spans="1:3" x14ac:dyDescent="0.25">
      <c r="A2544" s="27">
        <v>2520</v>
      </c>
      <c r="B2544" s="27">
        <v>9.9767358874706294E-2</v>
      </c>
      <c r="C2544" s="27">
        <v>-6.2189717779320974E-3</v>
      </c>
    </row>
    <row r="2545" spans="1:3" x14ac:dyDescent="0.25">
      <c r="A2545" s="27">
        <v>2521</v>
      </c>
      <c r="B2545" s="27">
        <v>9.9699481719101077E-2</v>
      </c>
      <c r="C2545" s="27">
        <v>-6.1743018629859675E-3</v>
      </c>
    </row>
    <row r="2546" spans="1:3" x14ac:dyDescent="0.25">
      <c r="A2546" s="27">
        <v>2522</v>
      </c>
      <c r="B2546" s="27">
        <v>0.1031018203938593</v>
      </c>
      <c r="C2546" s="27">
        <v>-9.5766405377441938E-3</v>
      </c>
    </row>
    <row r="2547" spans="1:3" x14ac:dyDescent="0.25">
      <c r="A2547" s="27">
        <v>2523</v>
      </c>
      <c r="B2547" s="27">
        <v>0.10327937318509482</v>
      </c>
      <c r="C2547" s="27">
        <v>-9.7949539216387327E-3</v>
      </c>
    </row>
    <row r="2548" spans="1:3" x14ac:dyDescent="0.25">
      <c r="A2548" s="27">
        <v>2524</v>
      </c>
      <c r="B2548" s="27">
        <v>9.9700837738595768E-2</v>
      </c>
      <c r="C2548" s="27">
        <v>-6.3273437626921586E-3</v>
      </c>
    </row>
    <row r="2549" spans="1:3" x14ac:dyDescent="0.25">
      <c r="A2549" s="27">
        <v>2525</v>
      </c>
      <c r="B2549" s="27">
        <v>9.9042795378307846E-2</v>
      </c>
      <c r="C2549" s="27">
        <v>-5.7387339073967647E-3</v>
      </c>
    </row>
    <row r="2550" spans="1:3" x14ac:dyDescent="0.25">
      <c r="A2550" s="27">
        <v>2526</v>
      </c>
      <c r="B2550" s="27">
        <v>0.10520824144808606</v>
      </c>
      <c r="C2550" s="27">
        <v>-1.1943992743422838E-2</v>
      </c>
    </row>
    <row r="2551" spans="1:3" x14ac:dyDescent="0.25">
      <c r="A2551" s="27">
        <v>2527</v>
      </c>
      <c r="B2551" s="27">
        <v>0.10039531543403328</v>
      </c>
      <c r="C2551" s="27">
        <v>-7.2123826238321975E-3</v>
      </c>
    </row>
    <row r="2552" spans="1:3" x14ac:dyDescent="0.25">
      <c r="A2552" s="27">
        <v>2528</v>
      </c>
      <c r="B2552" s="27">
        <v>0.11441986780615164</v>
      </c>
      <c r="C2552" s="27">
        <v>-2.1343130938565102E-2</v>
      </c>
    </row>
    <row r="2553" spans="1:3" x14ac:dyDescent="0.25">
      <c r="A2553" s="27">
        <v>2529</v>
      </c>
      <c r="B2553" s="27">
        <v>0.10022330256398541</v>
      </c>
      <c r="C2553" s="27">
        <v>-7.1472526207391057E-3</v>
      </c>
    </row>
    <row r="2554" spans="1:3" x14ac:dyDescent="0.25">
      <c r="A2554" s="27">
        <v>2530</v>
      </c>
      <c r="B2554" s="27">
        <v>0.10674612066227926</v>
      </c>
      <c r="C2554" s="27">
        <v>-1.3702642401409698E-2</v>
      </c>
    </row>
    <row r="2555" spans="1:3" x14ac:dyDescent="0.25">
      <c r="A2555" s="27">
        <v>2531</v>
      </c>
      <c r="B2555" s="27">
        <v>0.10047211545838079</v>
      </c>
      <c r="C2555" s="27">
        <v>-7.4488596444273053E-3</v>
      </c>
    </row>
    <row r="2556" spans="1:3" x14ac:dyDescent="0.25">
      <c r="A2556" s="27">
        <v>2532</v>
      </c>
      <c r="B2556" s="27">
        <v>0.11822374523357562</v>
      </c>
      <c r="C2556" s="27">
        <v>-2.5301785160980333E-2</v>
      </c>
    </row>
    <row r="2557" spans="1:3" x14ac:dyDescent="0.25">
      <c r="A2557" s="27">
        <v>2533</v>
      </c>
      <c r="B2557" s="27">
        <v>0.1038514932790609</v>
      </c>
      <c r="C2557" s="27">
        <v>-1.0941957826738152E-2</v>
      </c>
    </row>
    <row r="2558" spans="1:3" x14ac:dyDescent="0.25">
      <c r="A2558" s="27">
        <v>2534</v>
      </c>
      <c r="B2558" s="27">
        <v>0.10093160189832152</v>
      </c>
      <c r="C2558" s="27">
        <v>-8.0220664459987878E-3</v>
      </c>
    </row>
    <row r="2559" spans="1:3" x14ac:dyDescent="0.25">
      <c r="A2559" s="27">
        <v>2535</v>
      </c>
      <c r="B2559" s="27">
        <v>0.10408597439277638</v>
      </c>
      <c r="C2559" s="27">
        <v>-1.1185010326168143E-2</v>
      </c>
    </row>
    <row r="2560" spans="1:3" x14ac:dyDescent="0.25">
      <c r="A2560" s="27">
        <v>2536</v>
      </c>
      <c r="B2560" s="27">
        <v>0.10114759753781036</v>
      </c>
      <c r="C2560" s="27">
        <v>-8.2904546806674972E-3</v>
      </c>
    </row>
    <row r="2561" spans="1:3" x14ac:dyDescent="0.25">
      <c r="A2561" s="27">
        <v>2537</v>
      </c>
      <c r="B2561" s="27">
        <v>0.10032793693050256</v>
      </c>
      <c r="C2561" s="27">
        <v>-7.5009327110932694E-3</v>
      </c>
    </row>
    <row r="2562" spans="1:3" x14ac:dyDescent="0.25">
      <c r="A2562" s="27">
        <v>2538</v>
      </c>
      <c r="B2562" s="27">
        <v>9.9438140415559137E-2</v>
      </c>
      <c r="C2562" s="27">
        <v>-6.6546352609199583E-3</v>
      </c>
    </row>
    <row r="2563" spans="1:3" x14ac:dyDescent="0.25">
      <c r="A2563" s="27">
        <v>2539</v>
      </c>
      <c r="B2563" s="27">
        <v>0.10150765088150629</v>
      </c>
      <c r="C2563" s="27">
        <v>-8.731985482266752E-3</v>
      </c>
    </row>
    <row r="2564" spans="1:3" x14ac:dyDescent="0.25">
      <c r="A2564" s="27">
        <v>2540</v>
      </c>
      <c r="B2564" s="27">
        <v>0.1141068412411729</v>
      </c>
      <c r="C2564" s="27">
        <v>-2.1358105996653498E-2</v>
      </c>
    </row>
    <row r="2565" spans="1:3" x14ac:dyDescent="0.25">
      <c r="A2565" s="27">
        <v>2541</v>
      </c>
      <c r="B2565" s="27">
        <v>0.10042888460529731</v>
      </c>
      <c r="C2565" s="27">
        <v>-7.721838869821418E-3</v>
      </c>
    </row>
    <row r="2566" spans="1:3" x14ac:dyDescent="0.25">
      <c r="A2566" s="27">
        <v>2542</v>
      </c>
      <c r="B2566" s="27">
        <v>0.10112738626299278</v>
      </c>
      <c r="C2566" s="27">
        <v>-8.4252166377462301E-3</v>
      </c>
    </row>
    <row r="2567" spans="1:3" x14ac:dyDescent="0.25">
      <c r="A2567" s="27">
        <v>2543</v>
      </c>
      <c r="B2567" s="27">
        <v>0.10529550511411469</v>
      </c>
      <c r="C2567" s="27">
        <v>-1.2628503607334182E-2</v>
      </c>
    </row>
    <row r="2568" spans="1:3" x14ac:dyDescent="0.25">
      <c r="A2568" s="27">
        <v>2544</v>
      </c>
      <c r="B2568" s="27">
        <v>0.10161528301144929</v>
      </c>
      <c r="C2568" s="27">
        <v>-8.9837040640808608E-3</v>
      </c>
    </row>
    <row r="2569" spans="1:3" x14ac:dyDescent="0.25">
      <c r="A2569" s="27">
        <v>2545</v>
      </c>
      <c r="B2569" s="27">
        <v>9.9054642294777853E-2</v>
      </c>
      <c r="C2569" s="27">
        <v>-6.430285519477677E-3</v>
      </c>
    </row>
    <row r="2570" spans="1:3" x14ac:dyDescent="0.25">
      <c r="A2570" s="27">
        <v>2546</v>
      </c>
      <c r="B2570" s="27">
        <v>9.972157981457018E-2</v>
      </c>
      <c r="C2570" s="27">
        <v>-7.1289872219775924E-3</v>
      </c>
    </row>
    <row r="2571" spans="1:3" x14ac:dyDescent="0.25">
      <c r="A2571" s="27">
        <v>2547</v>
      </c>
      <c r="B2571" s="27">
        <v>0.10817070839745682</v>
      </c>
      <c r="C2571" s="27">
        <v>-1.5578115804864234E-2</v>
      </c>
    </row>
    <row r="2572" spans="1:3" x14ac:dyDescent="0.25">
      <c r="A2572" s="27">
        <v>2548</v>
      </c>
      <c r="B2572" s="27">
        <v>9.9868952649908749E-2</v>
      </c>
      <c r="C2572" s="27">
        <v>-7.2763600573161613E-3</v>
      </c>
    </row>
    <row r="2573" spans="1:3" x14ac:dyDescent="0.25">
      <c r="A2573" s="27">
        <v>2549</v>
      </c>
      <c r="B2573" s="27">
        <v>0.10166991798295065</v>
      </c>
      <c r="C2573" s="27">
        <v>-9.0773253903580625E-3</v>
      </c>
    </row>
    <row r="2574" spans="1:3" x14ac:dyDescent="0.25">
      <c r="A2574" s="27">
        <v>2550</v>
      </c>
      <c r="B2574" s="27">
        <v>0.1044811454622679</v>
      </c>
      <c r="C2574" s="27">
        <v>-1.1908486689393843E-2</v>
      </c>
    </row>
    <row r="2575" spans="1:3" x14ac:dyDescent="0.25">
      <c r="A2575" s="27">
        <v>2551</v>
      </c>
      <c r="B2575" s="27">
        <v>0.10040800190507901</v>
      </c>
      <c r="C2575" s="27">
        <v>-7.8413819892304837E-3</v>
      </c>
    </row>
    <row r="2576" spans="1:3" x14ac:dyDescent="0.25">
      <c r="A2576" s="27">
        <v>2552</v>
      </c>
      <c r="B2576" s="27">
        <v>0.11165219532093924</v>
      </c>
      <c r="C2576" s="27">
        <v>-1.9085575405090718E-2</v>
      </c>
    </row>
    <row r="2577" spans="1:3" x14ac:dyDescent="0.25">
      <c r="A2577" s="27">
        <v>2553</v>
      </c>
      <c r="B2577" s="27">
        <v>0.10380404451850964</v>
      </c>
      <c r="C2577" s="27">
        <v>-1.1304044518509637E-2</v>
      </c>
    </row>
    <row r="2578" spans="1:3" x14ac:dyDescent="0.25">
      <c r="A2578" s="27">
        <v>2554</v>
      </c>
      <c r="B2578" s="27">
        <v>0.10091232664258576</v>
      </c>
      <c r="C2578" s="27">
        <v>-8.4148960156587294E-3</v>
      </c>
    </row>
    <row r="2579" spans="1:3" x14ac:dyDescent="0.25">
      <c r="A2579" s="27">
        <v>2555</v>
      </c>
      <c r="B2579" s="27">
        <v>0.1124551141496683</v>
      </c>
      <c r="C2579" s="27">
        <v>-2.0065511894735627E-2</v>
      </c>
    </row>
    <row r="2580" spans="1:3" x14ac:dyDescent="0.25">
      <c r="A2580" s="27">
        <v>2556</v>
      </c>
      <c r="B2580" s="27">
        <v>0.10092510259494539</v>
      </c>
      <c r="C2580" s="27">
        <v>-8.6819160121361649E-3</v>
      </c>
    </row>
    <row r="2581" spans="1:3" x14ac:dyDescent="0.25">
      <c r="A2581" s="27">
        <v>2557</v>
      </c>
      <c r="B2581" s="27">
        <v>0.10488117121320281</v>
      </c>
      <c r="C2581" s="27">
        <v>-1.2637984630393589E-2</v>
      </c>
    </row>
    <row r="2582" spans="1:3" x14ac:dyDescent="0.25">
      <c r="A2582" s="27">
        <v>2558</v>
      </c>
      <c r="B2582" s="27">
        <v>9.9862176249470885E-2</v>
      </c>
      <c r="C2582" s="27">
        <v>-7.644277416786055E-3</v>
      </c>
    </row>
    <row r="2583" spans="1:3" x14ac:dyDescent="0.25">
      <c r="A2583" s="27">
        <v>2559</v>
      </c>
      <c r="B2583" s="27">
        <v>0.10895159452967151</v>
      </c>
      <c r="C2583" s="27">
        <v>-1.6757785646764389E-2</v>
      </c>
    </row>
    <row r="2584" spans="1:3" x14ac:dyDescent="0.25">
      <c r="A2584" s="27">
        <v>2560</v>
      </c>
      <c r="B2584" s="27">
        <v>9.9044784028561789E-2</v>
      </c>
      <c r="C2584" s="27">
        <v>-6.9584530933099881E-3</v>
      </c>
    </row>
    <row r="2585" spans="1:3" x14ac:dyDescent="0.25">
      <c r="A2585" s="27">
        <v>2561</v>
      </c>
      <c r="B2585" s="27">
        <v>0.10613411811143364</v>
      </c>
      <c r="C2585" s="27">
        <v>-1.405703031700109E-2</v>
      </c>
    </row>
    <row r="2586" spans="1:3" x14ac:dyDescent="0.25">
      <c r="A2586" s="27">
        <v>2562</v>
      </c>
      <c r="B2586" s="27">
        <v>0.10079165014517345</v>
      </c>
      <c r="C2586" s="27">
        <v>-8.7250487739687493E-3</v>
      </c>
    </row>
    <row r="2587" spans="1:3" x14ac:dyDescent="0.25">
      <c r="A2587" s="27">
        <v>2563</v>
      </c>
      <c r="B2587" s="27">
        <v>9.9757911476308775E-2</v>
      </c>
      <c r="C2587" s="27">
        <v>-7.6944194128167054E-3</v>
      </c>
    </row>
    <row r="2588" spans="1:3" x14ac:dyDescent="0.25">
      <c r="A2588" s="27">
        <v>2564</v>
      </c>
      <c r="B2588" s="27">
        <v>9.9704242213071809E-2</v>
      </c>
      <c r="C2588" s="27">
        <v>-7.6797023357711991E-3</v>
      </c>
    </row>
    <row r="2589" spans="1:3" x14ac:dyDescent="0.25">
      <c r="A2589" s="27">
        <v>2565</v>
      </c>
      <c r="B2589" s="27">
        <v>0.14478373986895973</v>
      </c>
      <c r="C2589" s="27">
        <v>-5.2763147848367706E-2</v>
      </c>
    </row>
    <row r="2590" spans="1:3" x14ac:dyDescent="0.25">
      <c r="A2590" s="27">
        <v>2566</v>
      </c>
      <c r="B2590" s="27">
        <v>0.10011158707140815</v>
      </c>
      <c r="C2590" s="27">
        <v>-8.1234565076099274E-3</v>
      </c>
    </row>
    <row r="2591" spans="1:3" x14ac:dyDescent="0.25">
      <c r="A2591" s="27">
        <v>2567</v>
      </c>
      <c r="B2591" s="27">
        <v>0.10543737140114655</v>
      </c>
      <c r="C2591" s="27">
        <v>-1.3483348412640803E-2</v>
      </c>
    </row>
    <row r="2592" spans="1:3" x14ac:dyDescent="0.25">
      <c r="A2592" s="27">
        <v>2568</v>
      </c>
      <c r="B2592" s="27">
        <v>0.10005874673105256</v>
      </c>
      <c r="C2592" s="27">
        <v>-8.1367411600219153E-3</v>
      </c>
    </row>
    <row r="2593" spans="1:3" x14ac:dyDescent="0.25">
      <c r="A2593" s="27">
        <v>2569</v>
      </c>
      <c r="B2593" s="27">
        <v>0.10611130133439271</v>
      </c>
      <c r="C2593" s="27">
        <v>-1.4196407717371434E-2</v>
      </c>
    </row>
    <row r="2594" spans="1:3" x14ac:dyDescent="0.25">
      <c r="A2594" s="27">
        <v>2570</v>
      </c>
      <c r="B2594" s="27">
        <v>0.10758784364529576</v>
      </c>
      <c r="C2594" s="27">
        <v>-1.5676078939413404E-2</v>
      </c>
    </row>
    <row r="2595" spans="1:3" x14ac:dyDescent="0.25">
      <c r="A2595" s="27">
        <v>2571</v>
      </c>
      <c r="B2595" s="27">
        <v>0.10468615865962204</v>
      </c>
      <c r="C2595" s="27">
        <v>-1.2813367140187409E-2</v>
      </c>
    </row>
    <row r="2596" spans="1:3" x14ac:dyDescent="0.25">
      <c r="A2596" s="27">
        <v>2572</v>
      </c>
      <c r="B2596" s="27">
        <v>9.893708677402159E-2</v>
      </c>
      <c r="C2596" s="27">
        <v>-7.1003520801440345E-3</v>
      </c>
    </row>
    <row r="2597" spans="1:3" x14ac:dyDescent="0.25">
      <c r="A2597" s="27">
        <v>2573</v>
      </c>
      <c r="B2597" s="27">
        <v>0.10001256221530762</v>
      </c>
      <c r="C2597" s="27">
        <v>-8.2040936755371358E-3</v>
      </c>
    </row>
    <row r="2598" spans="1:3" x14ac:dyDescent="0.25">
      <c r="A2598" s="27">
        <v>2574</v>
      </c>
      <c r="B2598" s="27">
        <v>0.10434284172711197</v>
      </c>
      <c r="C2598" s="27">
        <v>-1.2560388372606229E-2</v>
      </c>
    </row>
    <row r="2599" spans="1:3" x14ac:dyDescent="0.25">
      <c r="A2599" s="27">
        <v>2575</v>
      </c>
      <c r="B2599" s="27">
        <v>0.10041758112536263</v>
      </c>
      <c r="C2599" s="27">
        <v>-8.6744618593075778E-3</v>
      </c>
    </row>
    <row r="2600" spans="1:3" x14ac:dyDescent="0.25">
      <c r="A2600" s="27">
        <v>2576</v>
      </c>
      <c r="B2600" s="27">
        <v>0.10261983161370138</v>
      </c>
      <c r="C2600" s="27">
        <v>-1.0935396645684312E-2</v>
      </c>
    </row>
    <row r="2601" spans="1:3" x14ac:dyDescent="0.25">
      <c r="A2601" s="27">
        <v>2577</v>
      </c>
      <c r="B2601" s="27">
        <v>9.990085061406323E-2</v>
      </c>
      <c r="C2601" s="27">
        <v>-8.23418394739657E-3</v>
      </c>
    </row>
    <row r="2602" spans="1:3" x14ac:dyDescent="0.25">
      <c r="A2602" s="27">
        <v>2578</v>
      </c>
      <c r="B2602" s="27">
        <v>0.10109872155281158</v>
      </c>
      <c r="C2602" s="27">
        <v>-9.4756849035969176E-3</v>
      </c>
    </row>
    <row r="2603" spans="1:3" x14ac:dyDescent="0.25">
      <c r="A2603" s="27">
        <v>2579</v>
      </c>
      <c r="B2603" s="27">
        <v>0.10147393100540573</v>
      </c>
      <c r="C2603" s="27">
        <v>-9.870877570291231E-3</v>
      </c>
    </row>
    <row r="2604" spans="1:3" x14ac:dyDescent="0.25">
      <c r="A2604" s="27">
        <v>2580</v>
      </c>
      <c r="B2604" s="27">
        <v>0.10441220898577185</v>
      </c>
      <c r="C2604" s="27">
        <v>-1.2817381399564953E-2</v>
      </c>
    </row>
    <row r="2605" spans="1:3" x14ac:dyDescent="0.25">
      <c r="A2605" s="27">
        <v>2581</v>
      </c>
      <c r="B2605" s="27">
        <v>0.10902977664076112</v>
      </c>
      <c r="C2605" s="27">
        <v>-1.7492643652850928E-2</v>
      </c>
    </row>
    <row r="2606" spans="1:3" x14ac:dyDescent="0.25">
      <c r="A2606" s="27">
        <v>2582</v>
      </c>
      <c r="B2606" s="27">
        <v>0.10100578362058205</v>
      </c>
      <c r="C2606" s="27">
        <v>-9.4757289757732982E-3</v>
      </c>
    </row>
    <row r="2607" spans="1:3" x14ac:dyDescent="0.25">
      <c r="A2607" s="27">
        <v>2583</v>
      </c>
      <c r="B2607" s="27">
        <v>0.10207878261260757</v>
      </c>
      <c r="C2607" s="27">
        <v>-1.0596132770336275E-2</v>
      </c>
    </row>
    <row r="2608" spans="1:3" x14ac:dyDescent="0.25">
      <c r="A2608" s="27">
        <v>2584</v>
      </c>
      <c r="B2608" s="27">
        <v>0.1076664114836223</v>
      </c>
      <c r="C2608" s="27">
        <v>-1.6202996849475959E-2</v>
      </c>
    </row>
    <row r="2609" spans="1:3" x14ac:dyDescent="0.25">
      <c r="A2609" s="27">
        <v>2585</v>
      </c>
      <c r="B2609" s="27">
        <v>0.10284354004437814</v>
      </c>
      <c r="C2609" s="27">
        <v>-1.1380125410231798E-2</v>
      </c>
    </row>
    <row r="2610" spans="1:3" x14ac:dyDescent="0.25">
      <c r="A2610" s="27">
        <v>2586</v>
      </c>
      <c r="B2610" s="27">
        <v>0.10090954457917267</v>
      </c>
      <c r="C2610" s="27">
        <v>-9.4582523326517953E-3</v>
      </c>
    </row>
    <row r="2611" spans="1:3" x14ac:dyDescent="0.25">
      <c r="A2611" s="27">
        <v>2587</v>
      </c>
      <c r="B2611" s="27">
        <v>0.10873401182544809</v>
      </c>
      <c r="C2611" s="27">
        <v>-1.7362716067168021E-2</v>
      </c>
    </row>
    <row r="2612" spans="1:3" x14ac:dyDescent="0.25">
      <c r="A2612" s="27">
        <v>2588</v>
      </c>
      <c r="B2612" s="27">
        <v>0.1009556848722528</v>
      </c>
      <c r="C2612" s="27">
        <v>-9.6207902586696592E-3</v>
      </c>
    </row>
    <row r="2613" spans="1:3" x14ac:dyDescent="0.25">
      <c r="A2613" s="27">
        <v>2589</v>
      </c>
      <c r="B2613" s="27">
        <v>9.9257378229348062E-2</v>
      </c>
      <c r="C2613" s="27">
        <v>-7.9710711754061581E-3</v>
      </c>
    </row>
    <row r="2614" spans="1:3" x14ac:dyDescent="0.25">
      <c r="A2614" s="27">
        <v>2590</v>
      </c>
      <c r="B2614" s="27">
        <v>0.10065487326472385</v>
      </c>
      <c r="C2614" s="27">
        <v>-9.3959397847898224E-3</v>
      </c>
    </row>
    <row r="2615" spans="1:3" x14ac:dyDescent="0.25">
      <c r="A2615" s="27">
        <v>2591</v>
      </c>
      <c r="B2615" s="27">
        <v>0.10926520342735505</v>
      </c>
      <c r="C2615" s="27">
        <v>-1.8070234873895932E-2</v>
      </c>
    </row>
    <row r="2616" spans="1:3" x14ac:dyDescent="0.25">
      <c r="A2616" s="27">
        <v>2592</v>
      </c>
      <c r="B2616" s="27">
        <v>0.11714420740116313</v>
      </c>
      <c r="C2616" s="27">
        <v>-2.5990568172817891E-2</v>
      </c>
    </row>
    <row r="2617" spans="1:3" x14ac:dyDescent="0.25">
      <c r="A2617" s="27">
        <v>2593</v>
      </c>
      <c r="B2617" s="27">
        <v>0.11520202729295484</v>
      </c>
      <c r="C2617" s="27">
        <v>-2.4060494240166264E-2</v>
      </c>
    </row>
    <row r="2618" spans="1:3" x14ac:dyDescent="0.25">
      <c r="A2618" s="27">
        <v>2594</v>
      </c>
      <c r="B2618" s="27">
        <v>0.1308549020487226</v>
      </c>
      <c r="C2618" s="27">
        <v>-3.9729232007031115E-2</v>
      </c>
    </row>
    <row r="2619" spans="1:3" x14ac:dyDescent="0.25">
      <c r="A2619" s="27">
        <v>2595</v>
      </c>
      <c r="B2619" s="27">
        <v>9.8781212378854316E-2</v>
      </c>
      <c r="C2619" s="27">
        <v>-7.6749217064031316E-3</v>
      </c>
    </row>
    <row r="2620" spans="1:3" x14ac:dyDescent="0.25">
      <c r="A2620" s="27">
        <v>2596</v>
      </c>
      <c r="B2620" s="27">
        <v>0.10221366078736167</v>
      </c>
      <c r="C2620" s="27">
        <v>-1.1122569696270582E-2</v>
      </c>
    </row>
    <row r="2621" spans="1:3" x14ac:dyDescent="0.25">
      <c r="A2621" s="27">
        <v>2597</v>
      </c>
      <c r="B2621" s="27">
        <v>0.10136934751276154</v>
      </c>
      <c r="C2621" s="27">
        <v>-1.0352799049404574E-2</v>
      </c>
    </row>
    <row r="2622" spans="1:3" x14ac:dyDescent="0.25">
      <c r="A2622" s="27">
        <v>2598</v>
      </c>
      <c r="B2622" s="27">
        <v>9.8580765635978035E-2</v>
      </c>
      <c r="C2622" s="27">
        <v>-7.5743416531086627E-3</v>
      </c>
    </row>
    <row r="2623" spans="1:3" x14ac:dyDescent="0.25">
      <c r="A2623" s="27">
        <v>2599</v>
      </c>
      <c r="B2623" s="27">
        <v>0.10974323488588517</v>
      </c>
      <c r="C2623" s="27">
        <v>-1.8784597487179588E-2</v>
      </c>
    </row>
    <row r="2624" spans="1:3" x14ac:dyDescent="0.25">
      <c r="A2624" s="27">
        <v>2600</v>
      </c>
      <c r="B2624" s="27">
        <v>0.10072974118169811</v>
      </c>
      <c r="C2624" s="27">
        <v>-9.8206502726072009E-3</v>
      </c>
    </row>
    <row r="2625" spans="1:3" x14ac:dyDescent="0.25">
      <c r="A2625" s="27">
        <v>2601</v>
      </c>
      <c r="B2625" s="27">
        <v>0.10667471732642739</v>
      </c>
      <c r="C2625" s="27">
        <v>-1.5765626417336476E-2</v>
      </c>
    </row>
    <row r="2626" spans="1:3" x14ac:dyDescent="0.25">
      <c r="A2626" s="27">
        <v>2602</v>
      </c>
      <c r="B2626" s="27">
        <v>0.10035354162573273</v>
      </c>
      <c r="C2626" s="27">
        <v>-9.4444507166418223E-3</v>
      </c>
    </row>
    <row r="2627" spans="1:3" x14ac:dyDescent="0.25">
      <c r="A2627" s="27">
        <v>2603</v>
      </c>
      <c r="B2627" s="27">
        <v>0.10368570964213965</v>
      </c>
      <c r="C2627" s="27">
        <v>-1.2776618733048736E-2</v>
      </c>
    </row>
    <row r="2628" spans="1:3" x14ac:dyDescent="0.25">
      <c r="A2628" s="27">
        <v>2604</v>
      </c>
      <c r="B2628" s="27">
        <v>0.10197288273156403</v>
      </c>
      <c r="C2628" s="27">
        <v>-1.1063791822473121E-2</v>
      </c>
    </row>
    <row r="2629" spans="1:3" x14ac:dyDescent="0.25">
      <c r="A2629" s="27">
        <v>2605</v>
      </c>
      <c r="B2629" s="27">
        <v>9.9749261908445783E-2</v>
      </c>
      <c r="C2629" s="27">
        <v>-8.9022673729266671E-3</v>
      </c>
    </row>
    <row r="2630" spans="1:3" x14ac:dyDescent="0.25">
      <c r="A2630" s="27">
        <v>2606</v>
      </c>
      <c r="B2630" s="27">
        <v>9.9773100454893696E-2</v>
      </c>
      <c r="C2630" s="27">
        <v>-9.0603574743321341E-3</v>
      </c>
    </row>
    <row r="2631" spans="1:3" x14ac:dyDescent="0.25">
      <c r="A2631" s="27">
        <v>2607</v>
      </c>
      <c r="B2631" s="27">
        <v>0.10080072836188707</v>
      </c>
      <c r="C2631" s="27">
        <v>-1.016628727427378E-2</v>
      </c>
    </row>
    <row r="2632" spans="1:3" x14ac:dyDescent="0.25">
      <c r="A2632" s="27">
        <v>2608</v>
      </c>
      <c r="B2632" s="27">
        <v>0.11206218102816649</v>
      </c>
      <c r="C2632" s="27">
        <v>-2.1544939648856148E-2</v>
      </c>
    </row>
    <row r="2633" spans="1:3" x14ac:dyDescent="0.25">
      <c r="A2633" s="27">
        <v>2609</v>
      </c>
      <c r="B2633" s="27">
        <v>0.1015209549053496</v>
      </c>
      <c r="C2633" s="27">
        <v>-1.1023217348788514E-2</v>
      </c>
    </row>
    <row r="2634" spans="1:3" x14ac:dyDescent="0.25">
      <c r="A2634" s="27">
        <v>2610</v>
      </c>
      <c r="B2634" s="27">
        <v>9.9858267227673381E-2</v>
      </c>
      <c r="C2634" s="27">
        <v>-9.371028248555055E-3</v>
      </c>
    </row>
    <row r="2635" spans="1:3" x14ac:dyDescent="0.25">
      <c r="A2635" s="27">
        <v>2611</v>
      </c>
      <c r="B2635" s="27">
        <v>0.11293762203605709</v>
      </c>
      <c r="C2635" s="27">
        <v>-2.2542141810068389E-2</v>
      </c>
    </row>
    <row r="2636" spans="1:3" x14ac:dyDescent="0.25">
      <c r="A2636" s="27">
        <v>2612</v>
      </c>
      <c r="B2636" s="27">
        <v>0.1180714320771182</v>
      </c>
      <c r="C2636" s="27">
        <v>-2.7694863039461295E-2</v>
      </c>
    </row>
    <row r="2637" spans="1:3" x14ac:dyDescent="0.25">
      <c r="A2637" s="27">
        <v>2613</v>
      </c>
      <c r="B2637" s="27">
        <v>0.10382016541287156</v>
      </c>
      <c r="C2637" s="27">
        <v>-1.3448743600711632E-2</v>
      </c>
    </row>
    <row r="2638" spans="1:3" x14ac:dyDescent="0.25">
      <c r="A2638" s="27">
        <v>2614</v>
      </c>
      <c r="B2638" s="27">
        <v>0.10229824632139035</v>
      </c>
      <c r="C2638" s="27">
        <v>-1.1956590605227413E-2</v>
      </c>
    </row>
    <row r="2639" spans="1:3" x14ac:dyDescent="0.25">
      <c r="A2639" s="27">
        <v>2615</v>
      </c>
      <c r="B2639" s="27">
        <v>0.10213141220886635</v>
      </c>
      <c r="C2639" s="27">
        <v>-1.1806757756921638E-2</v>
      </c>
    </row>
    <row r="2640" spans="1:3" x14ac:dyDescent="0.25">
      <c r="A2640" s="27">
        <v>2616</v>
      </c>
      <c r="B2640" s="27">
        <v>9.975723025765118E-2</v>
      </c>
      <c r="C2640" s="27">
        <v>-9.4794524798734042E-3</v>
      </c>
    </row>
    <row r="2641" spans="1:3" x14ac:dyDescent="0.25">
      <c r="A2641" s="27">
        <v>2617</v>
      </c>
      <c r="B2641" s="27">
        <v>0.10098717054394583</v>
      </c>
      <c r="C2641" s="27">
        <v>-1.0709392766168058E-2</v>
      </c>
    </row>
    <row r="2642" spans="1:3" x14ac:dyDescent="0.25">
      <c r="A2642" s="27">
        <v>2618</v>
      </c>
      <c r="B2642" s="27">
        <v>0.10712515128180342</v>
      </c>
      <c r="C2642" s="27">
        <v>-1.6847373504025639E-2</v>
      </c>
    </row>
    <row r="2643" spans="1:3" x14ac:dyDescent="0.25">
      <c r="A2643" s="27">
        <v>2619</v>
      </c>
      <c r="B2643" s="27">
        <v>0.10021337956647208</v>
      </c>
      <c r="C2643" s="27">
        <v>-9.9478928408083672E-3</v>
      </c>
    </row>
    <row r="2644" spans="1:3" x14ac:dyDescent="0.25">
      <c r="A2644" s="27">
        <v>2620</v>
      </c>
      <c r="B2644" s="27">
        <v>0.10077048005460276</v>
      </c>
      <c r="C2644" s="27">
        <v>-1.0509197394270225E-2</v>
      </c>
    </row>
    <row r="2645" spans="1:3" x14ac:dyDescent="0.25">
      <c r="A2645" s="27">
        <v>2621</v>
      </c>
      <c r="B2645" s="27">
        <v>9.8580765635978035E-2</v>
      </c>
      <c r="C2645" s="27">
        <v>-8.3280580547505922E-3</v>
      </c>
    </row>
    <row r="2646" spans="1:3" x14ac:dyDescent="0.25">
      <c r="A2646" s="27">
        <v>2622</v>
      </c>
      <c r="B2646" s="27">
        <v>0.10914040867685584</v>
      </c>
      <c r="C2646" s="27">
        <v>-1.891576673061296E-2</v>
      </c>
    </row>
    <row r="2647" spans="1:3" x14ac:dyDescent="0.25">
      <c r="A2647" s="27">
        <v>2623</v>
      </c>
      <c r="B2647" s="27">
        <v>0.10199654972324128</v>
      </c>
      <c r="C2647" s="27">
        <v>-1.180047129186873E-2</v>
      </c>
    </row>
    <row r="2648" spans="1:3" x14ac:dyDescent="0.25">
      <c r="A2648" s="27">
        <v>2624</v>
      </c>
      <c r="B2648" s="27">
        <v>0.11055561856893226</v>
      </c>
      <c r="C2648" s="27">
        <v>-2.0368028381342065E-2</v>
      </c>
    </row>
    <row r="2649" spans="1:3" x14ac:dyDescent="0.25">
      <c r="A2649" s="27">
        <v>2625</v>
      </c>
      <c r="B2649" s="27">
        <v>0.10569621341313128</v>
      </c>
      <c r="C2649" s="27">
        <v>-1.5532278986901779E-2</v>
      </c>
    </row>
    <row r="2650" spans="1:3" x14ac:dyDescent="0.25">
      <c r="A2650" s="27">
        <v>2626</v>
      </c>
      <c r="B2650" s="27">
        <v>0.10909045505378073</v>
      </c>
      <c r="C2650" s="27">
        <v>-1.8961699688973863E-2</v>
      </c>
    </row>
    <row r="2651" spans="1:3" x14ac:dyDescent="0.25">
      <c r="A2651" s="27">
        <v>2627</v>
      </c>
      <c r="B2651" s="27">
        <v>0.10313410222705449</v>
      </c>
      <c r="C2651" s="27">
        <v>-1.3095788050809271E-2</v>
      </c>
    </row>
    <row r="2652" spans="1:3" x14ac:dyDescent="0.25">
      <c r="A2652" s="27">
        <v>2628</v>
      </c>
      <c r="B2652" s="27">
        <v>0.10109483315772431</v>
      </c>
      <c r="C2652" s="27">
        <v>-1.1058818751962005E-2</v>
      </c>
    </row>
    <row r="2653" spans="1:3" x14ac:dyDescent="0.25">
      <c r="A2653" s="27">
        <v>2629</v>
      </c>
      <c r="B2653" s="27">
        <v>9.9040496722873378E-2</v>
      </c>
      <c r="C2653" s="27">
        <v>-9.0404967228733674E-3</v>
      </c>
    </row>
    <row r="2654" spans="1:3" x14ac:dyDescent="0.25">
      <c r="A2654" s="27">
        <v>2630</v>
      </c>
      <c r="B2654" s="27">
        <v>0.10138499239578329</v>
      </c>
      <c r="C2654" s="27">
        <v>-1.1399506183881983E-2</v>
      </c>
    </row>
    <row r="2655" spans="1:3" x14ac:dyDescent="0.25">
      <c r="A2655" s="27">
        <v>2631</v>
      </c>
      <c r="B2655" s="27">
        <v>9.984084675142299E-2</v>
      </c>
      <c r="C2655" s="27">
        <v>-9.8799601803669229E-3</v>
      </c>
    </row>
    <row r="2656" spans="1:3" x14ac:dyDescent="0.25">
      <c r="A2656" s="27">
        <v>2632</v>
      </c>
      <c r="B2656" s="27">
        <v>0.1086384850437893</v>
      </c>
      <c r="C2656" s="27">
        <v>-1.8750844594351099E-2</v>
      </c>
    </row>
    <row r="2657" spans="1:3" x14ac:dyDescent="0.25">
      <c r="A2657" s="27">
        <v>2633</v>
      </c>
      <c r="B2657" s="27">
        <v>0.10168395047252159</v>
      </c>
      <c r="C2657" s="27">
        <v>-1.1796310023083387E-2</v>
      </c>
    </row>
    <row r="2658" spans="1:3" x14ac:dyDescent="0.25">
      <c r="A2658" s="27">
        <v>2634</v>
      </c>
      <c r="B2658" s="27">
        <v>0.10580354818612031</v>
      </c>
      <c r="C2658" s="27">
        <v>-1.5921745354583738E-2</v>
      </c>
    </row>
    <row r="2659" spans="1:3" x14ac:dyDescent="0.25">
      <c r="A2659" s="27">
        <v>2635</v>
      </c>
      <c r="B2659" s="27">
        <v>0.10245492807166284</v>
      </c>
      <c r="C2659" s="27">
        <v>-1.2602100805977332E-2</v>
      </c>
    </row>
    <row r="2660" spans="1:3" x14ac:dyDescent="0.25">
      <c r="A2660" s="27">
        <v>2636</v>
      </c>
      <c r="B2660" s="27">
        <v>0.10171800462710642</v>
      </c>
      <c r="C2660" s="27">
        <v>-1.1897645345669297E-2</v>
      </c>
    </row>
    <row r="2661" spans="1:3" x14ac:dyDescent="0.25">
      <c r="A2661" s="27">
        <v>2637</v>
      </c>
      <c r="B2661" s="27">
        <v>0.10306253562330431</v>
      </c>
      <c r="C2661" s="27">
        <v>-1.3273803228938119E-2</v>
      </c>
    </row>
    <row r="2662" spans="1:3" x14ac:dyDescent="0.25">
      <c r="A2662" s="27">
        <v>2638</v>
      </c>
      <c r="B2662" s="27">
        <v>0.10178242908832781</v>
      </c>
      <c r="C2662" s="27">
        <v>-1.2002240678393464E-2</v>
      </c>
    </row>
    <row r="2663" spans="1:3" x14ac:dyDescent="0.25">
      <c r="A2663" s="27">
        <v>2639</v>
      </c>
      <c r="B2663" s="27">
        <v>0.14478373986895973</v>
      </c>
      <c r="C2663" s="27">
        <v>-5.5040150125369988E-2</v>
      </c>
    </row>
    <row r="2664" spans="1:3" x14ac:dyDescent="0.25">
      <c r="A2664" s="27">
        <v>2640</v>
      </c>
      <c r="B2664" s="27">
        <v>9.8863640988424858E-2</v>
      </c>
      <c r="C2664" s="27">
        <v>-9.2506063652069426E-3</v>
      </c>
    </row>
    <row r="2665" spans="1:3" x14ac:dyDescent="0.25">
      <c r="A2665" s="27">
        <v>2641</v>
      </c>
      <c r="B2665" s="27">
        <v>9.9342353123334878E-2</v>
      </c>
      <c r="C2665" s="27">
        <v>-9.810672682563526E-3</v>
      </c>
    </row>
    <row r="2666" spans="1:3" x14ac:dyDescent="0.25">
      <c r="A2666" s="27">
        <v>2642</v>
      </c>
      <c r="B2666" s="27">
        <v>9.9284810957623468E-2</v>
      </c>
      <c r="C2666" s="27">
        <v>-9.7610014338139484E-3</v>
      </c>
    </row>
    <row r="2667" spans="1:3" x14ac:dyDescent="0.25">
      <c r="A2667" s="27">
        <v>2643</v>
      </c>
      <c r="B2667" s="27">
        <v>0.10142611009020858</v>
      </c>
      <c r="C2667" s="27">
        <v>-1.1931946666084062E-2</v>
      </c>
    </row>
    <row r="2668" spans="1:3" x14ac:dyDescent="0.25">
      <c r="A2668" s="27">
        <v>2644</v>
      </c>
      <c r="B2668" s="27">
        <v>0.10068636993044985</v>
      </c>
      <c r="C2668" s="27">
        <v>-1.1192206506325339E-2</v>
      </c>
    </row>
    <row r="2669" spans="1:3" x14ac:dyDescent="0.25">
      <c r="A2669" s="27">
        <v>2645</v>
      </c>
      <c r="B2669" s="27">
        <v>0.10425202654361801</v>
      </c>
      <c r="C2669" s="27">
        <v>-1.4779789050489919E-2</v>
      </c>
    </row>
    <row r="2670" spans="1:3" x14ac:dyDescent="0.25">
      <c r="A2670" s="27">
        <v>2646</v>
      </c>
      <c r="B2670" s="27">
        <v>0.10264662736848043</v>
      </c>
      <c r="C2670" s="27">
        <v>-1.3215733059537341E-2</v>
      </c>
    </row>
    <row r="2671" spans="1:3" x14ac:dyDescent="0.25">
      <c r="A2671" s="27">
        <v>2647</v>
      </c>
      <c r="B2671" s="27">
        <v>0.105116054754459</v>
      </c>
      <c r="C2671" s="27">
        <v>-1.5712081244525222E-2</v>
      </c>
    </row>
    <row r="2672" spans="1:3" x14ac:dyDescent="0.25">
      <c r="A2672" s="27">
        <v>2648</v>
      </c>
      <c r="B2672" s="27">
        <v>0.10516714706919032</v>
      </c>
      <c r="C2672" s="27">
        <v>-1.5805444941530744E-2</v>
      </c>
    </row>
    <row r="2673" spans="1:3" x14ac:dyDescent="0.25">
      <c r="A2673" s="27">
        <v>2649</v>
      </c>
      <c r="B2673" s="27">
        <v>0.10384606184486483</v>
      </c>
      <c r="C2673" s="27">
        <v>-1.4484359717205256E-2</v>
      </c>
    </row>
    <row r="2674" spans="1:3" x14ac:dyDescent="0.25">
      <c r="A2674" s="27">
        <v>2650</v>
      </c>
      <c r="B2674" s="27">
        <v>0.10125236618686473</v>
      </c>
      <c r="C2674" s="27">
        <v>-1.1905287149064039E-2</v>
      </c>
    </row>
    <row r="2675" spans="1:3" x14ac:dyDescent="0.25">
      <c r="A2675" s="27">
        <v>2651</v>
      </c>
      <c r="B2675" s="27">
        <v>0.10075637037061658</v>
      </c>
      <c r="C2675" s="27">
        <v>-1.1537039515597994E-2</v>
      </c>
    </row>
    <row r="2676" spans="1:3" x14ac:dyDescent="0.25">
      <c r="A2676" s="27">
        <v>2652</v>
      </c>
      <c r="B2676" s="27">
        <v>9.953014181884752E-2</v>
      </c>
      <c r="C2676" s="27">
        <v>-1.036535626580011E-2</v>
      </c>
    </row>
    <row r="2677" spans="1:3" x14ac:dyDescent="0.25">
      <c r="A2677" s="27">
        <v>2653</v>
      </c>
      <c r="B2677" s="27">
        <v>0.10107995564303253</v>
      </c>
      <c r="C2677" s="27">
        <v>-1.1916718331647078E-2</v>
      </c>
    </row>
    <row r="2678" spans="1:3" x14ac:dyDescent="0.25">
      <c r="A2678" s="27">
        <v>2654</v>
      </c>
      <c r="B2678" s="27">
        <v>0.10005588910065703</v>
      </c>
      <c r="C2678" s="27">
        <v>-1.0901999265336193E-2</v>
      </c>
    </row>
    <row r="2679" spans="1:3" x14ac:dyDescent="0.25">
      <c r="A2679" s="27">
        <v>2655</v>
      </c>
      <c r="B2679" s="27">
        <v>0.11048153172629151</v>
      </c>
      <c r="C2679" s="27">
        <v>-2.1337031366837872E-2</v>
      </c>
    </row>
    <row r="2680" spans="1:3" x14ac:dyDescent="0.25">
      <c r="A2680" s="27">
        <v>2656</v>
      </c>
      <c r="B2680" s="27">
        <v>0.10137248613343916</v>
      </c>
      <c r="C2680" s="27">
        <v>-1.2263575242350055E-2</v>
      </c>
    </row>
    <row r="2681" spans="1:3" x14ac:dyDescent="0.25">
      <c r="A2681" s="27">
        <v>2657</v>
      </c>
      <c r="B2681" s="27">
        <v>0.10976772916278464</v>
      </c>
      <c r="C2681" s="27">
        <v>-2.0671313211245018E-2</v>
      </c>
    </row>
    <row r="2682" spans="1:3" x14ac:dyDescent="0.25">
      <c r="A2682" s="27">
        <v>2658</v>
      </c>
      <c r="B2682" s="27">
        <v>0.10756546273666955</v>
      </c>
      <c r="C2682" s="27">
        <v>-1.8520175098970637E-2</v>
      </c>
    </row>
    <row r="2683" spans="1:3" x14ac:dyDescent="0.25">
      <c r="A2683" s="27">
        <v>2659</v>
      </c>
      <c r="B2683" s="27">
        <v>0.10202641117199701</v>
      </c>
      <c r="C2683" s="27">
        <v>-1.2985315281586057E-2</v>
      </c>
    </row>
    <row r="2684" spans="1:3" x14ac:dyDescent="0.25">
      <c r="A2684" s="27">
        <v>2660</v>
      </c>
      <c r="B2684" s="27">
        <v>0.10587320088528626</v>
      </c>
      <c r="C2684" s="27">
        <v>-1.6832104994875308E-2</v>
      </c>
    </row>
    <row r="2685" spans="1:3" x14ac:dyDescent="0.25">
      <c r="A2685" s="27">
        <v>2661</v>
      </c>
      <c r="B2685" s="27">
        <v>0.10045776146419291</v>
      </c>
      <c r="C2685" s="27">
        <v>-1.1500706249468987E-2</v>
      </c>
    </row>
    <row r="2686" spans="1:3" x14ac:dyDescent="0.25">
      <c r="A2686" s="27">
        <v>2662</v>
      </c>
      <c r="B2686" s="27">
        <v>0.1017258627474614</v>
      </c>
      <c r="C2686" s="27">
        <v>-1.2823119605316763E-2</v>
      </c>
    </row>
    <row r="2687" spans="1:3" x14ac:dyDescent="0.25">
      <c r="A2687" s="27">
        <v>2663</v>
      </c>
      <c r="B2687" s="27">
        <v>0.10097718546134016</v>
      </c>
      <c r="C2687" s="27">
        <v>-1.2134210254728592E-2</v>
      </c>
    </row>
    <row r="2688" spans="1:3" x14ac:dyDescent="0.25">
      <c r="A2688" s="27">
        <v>2664</v>
      </c>
      <c r="B2688" s="27">
        <v>0.10409965076641077</v>
      </c>
      <c r="C2688" s="27">
        <v>-1.5278823813883971E-2</v>
      </c>
    </row>
    <row r="2689" spans="1:3" x14ac:dyDescent="0.25">
      <c r="A2689" s="27">
        <v>2665</v>
      </c>
      <c r="B2689" s="27">
        <v>0.10161599751989654</v>
      </c>
      <c r="C2689" s="27">
        <v>-1.2796770769635299E-2</v>
      </c>
    </row>
    <row r="2690" spans="1:3" x14ac:dyDescent="0.25">
      <c r="A2690" s="27">
        <v>2666</v>
      </c>
      <c r="B2690" s="27">
        <v>0.10208385999380656</v>
      </c>
      <c r="C2690" s="27">
        <v>-1.3308349789724935E-2</v>
      </c>
    </row>
    <row r="2691" spans="1:3" x14ac:dyDescent="0.25">
      <c r="A2691" s="27">
        <v>2667</v>
      </c>
      <c r="B2691" s="27">
        <v>0.10245651181887716</v>
      </c>
      <c r="C2691" s="27">
        <v>-1.3689388531205923E-2</v>
      </c>
    </row>
    <row r="2692" spans="1:3" x14ac:dyDescent="0.25">
      <c r="A2692" s="27">
        <v>2668</v>
      </c>
      <c r="B2692" s="27">
        <v>0.10909342525104306</v>
      </c>
      <c r="C2692" s="27">
        <v>-2.0331793182324379E-2</v>
      </c>
    </row>
    <row r="2693" spans="1:3" x14ac:dyDescent="0.25">
      <c r="A2693" s="27">
        <v>2669</v>
      </c>
      <c r="B2693" s="27">
        <v>9.8705638539310414E-2</v>
      </c>
      <c r="C2693" s="27">
        <v>-9.9959611199555709E-3</v>
      </c>
    </row>
    <row r="2694" spans="1:3" x14ac:dyDescent="0.25">
      <c r="A2694" s="27">
        <v>2670</v>
      </c>
      <c r="B2694" s="27">
        <v>0.10008855500488653</v>
      </c>
      <c r="C2694" s="27">
        <v>-1.1407108097068561E-2</v>
      </c>
    </row>
    <row r="2695" spans="1:3" x14ac:dyDescent="0.25">
      <c r="A2695" s="27">
        <v>2671</v>
      </c>
      <c r="B2695" s="27">
        <v>0.10168461227351039</v>
      </c>
      <c r="C2695" s="27">
        <v>-1.3005366990491526E-2</v>
      </c>
    </row>
    <row r="2696" spans="1:3" x14ac:dyDescent="0.25">
      <c r="A2696" s="27">
        <v>2672</v>
      </c>
      <c r="B2696" s="27">
        <v>9.8826962656757694E-2</v>
      </c>
      <c r="C2696" s="27">
        <v>-1.0174480387254145E-2</v>
      </c>
    </row>
    <row r="2697" spans="1:3" x14ac:dyDescent="0.25">
      <c r="A2697" s="27">
        <v>2673</v>
      </c>
      <c r="B2697" s="27">
        <v>0.10074266951051594</v>
      </c>
      <c r="C2697" s="27">
        <v>-1.2152065483670302E-2</v>
      </c>
    </row>
    <row r="2698" spans="1:3" x14ac:dyDescent="0.25">
      <c r="A2698" s="27">
        <v>2674</v>
      </c>
      <c r="B2698" s="27">
        <v>0.10496789133784444</v>
      </c>
      <c r="C2698" s="27">
        <v>-1.6416907438023334E-2</v>
      </c>
    </row>
    <row r="2699" spans="1:3" x14ac:dyDescent="0.25">
      <c r="A2699" s="27">
        <v>2675</v>
      </c>
      <c r="B2699" s="27">
        <v>0.10841903020385781</v>
      </c>
      <c r="C2699" s="27">
        <v>-1.9875177916824652E-2</v>
      </c>
    </row>
    <row r="2700" spans="1:3" x14ac:dyDescent="0.25">
      <c r="A2700" s="27">
        <v>2676</v>
      </c>
      <c r="B2700" s="27">
        <v>0.10561512849497871</v>
      </c>
      <c r="C2700" s="27">
        <v>-1.7073461828312056E-2</v>
      </c>
    </row>
    <row r="2701" spans="1:3" x14ac:dyDescent="0.25">
      <c r="A2701" s="27">
        <v>2677</v>
      </c>
      <c r="B2701" s="27">
        <v>0.10075923099390187</v>
      </c>
      <c r="C2701" s="27">
        <v>-1.2232318812598758E-2</v>
      </c>
    </row>
    <row r="2702" spans="1:3" x14ac:dyDescent="0.25">
      <c r="A2702" s="27">
        <v>2678</v>
      </c>
      <c r="B2702" s="27">
        <v>0.10978574643190479</v>
      </c>
      <c r="C2702" s="27">
        <v>-2.130232481134367E-2</v>
      </c>
    </row>
    <row r="2703" spans="1:3" x14ac:dyDescent="0.25">
      <c r="A2703" s="27">
        <v>2679</v>
      </c>
      <c r="B2703" s="27">
        <v>9.95534598303566E-2</v>
      </c>
      <c r="C2703" s="27">
        <v>-1.1132407198777658E-2</v>
      </c>
    </row>
    <row r="2704" spans="1:3" x14ac:dyDescent="0.25">
      <c r="A2704" s="27">
        <v>2680</v>
      </c>
      <c r="B2704" s="27">
        <v>0.10046660131895688</v>
      </c>
      <c r="C2704" s="27">
        <v>-1.2055609682158783E-2</v>
      </c>
    </row>
    <row r="2705" spans="1:3" x14ac:dyDescent="0.25">
      <c r="A2705" s="27">
        <v>2681</v>
      </c>
      <c r="B2705" s="27">
        <v>0.13201607859559691</v>
      </c>
      <c r="C2705" s="27">
        <v>-4.3627863690917534E-2</v>
      </c>
    </row>
    <row r="2706" spans="1:3" x14ac:dyDescent="0.25">
      <c r="A2706" s="27">
        <v>2682</v>
      </c>
      <c r="B2706" s="27">
        <v>9.9655253408838074E-2</v>
      </c>
      <c r="C2706" s="27">
        <v>-1.1283160385582261E-2</v>
      </c>
    </row>
    <row r="2707" spans="1:3" x14ac:dyDescent="0.25">
      <c r="A2707" s="27">
        <v>2683</v>
      </c>
      <c r="B2707" s="27">
        <v>0.1052390889903551</v>
      </c>
      <c r="C2707" s="27">
        <v>-1.6974294607205648E-2</v>
      </c>
    </row>
    <row r="2708" spans="1:3" x14ac:dyDescent="0.25">
      <c r="A2708" s="27">
        <v>2684</v>
      </c>
      <c r="B2708" s="27">
        <v>0.1094626716643404</v>
      </c>
      <c r="C2708" s="27">
        <v>-2.1243799525870272E-2</v>
      </c>
    </row>
    <row r="2709" spans="1:3" x14ac:dyDescent="0.25">
      <c r="A2709" s="27">
        <v>2685</v>
      </c>
      <c r="B2709" s="27">
        <v>0.10388274628566446</v>
      </c>
      <c r="C2709" s="27">
        <v>-1.5799844731260324E-2</v>
      </c>
    </row>
    <row r="2710" spans="1:3" x14ac:dyDescent="0.25">
      <c r="A2710" s="27">
        <v>2686</v>
      </c>
      <c r="B2710" s="27">
        <v>9.9594977265482512E-2</v>
      </c>
      <c r="C2710" s="27">
        <v>-1.157541736328202E-2</v>
      </c>
    </row>
    <row r="2711" spans="1:3" x14ac:dyDescent="0.25">
      <c r="A2711" s="27">
        <v>2687</v>
      </c>
      <c r="B2711" s="27">
        <v>0.10152557058709115</v>
      </c>
      <c r="C2711" s="27">
        <v>-1.3516769707003135E-2</v>
      </c>
    </row>
    <row r="2712" spans="1:3" x14ac:dyDescent="0.25">
      <c r="A2712" s="27">
        <v>2688</v>
      </c>
      <c r="B2712" s="27">
        <v>0.10441494975501035</v>
      </c>
      <c r="C2712" s="27">
        <v>-1.6480389427811992E-2</v>
      </c>
    </row>
    <row r="2713" spans="1:3" x14ac:dyDescent="0.25">
      <c r="A2713" s="27">
        <v>2689</v>
      </c>
      <c r="B2713" s="27">
        <v>0.10059506424014072</v>
      </c>
      <c r="C2713" s="27">
        <v>-1.2682976328052806E-2</v>
      </c>
    </row>
    <row r="2714" spans="1:3" x14ac:dyDescent="0.25">
      <c r="A2714" s="27">
        <v>2690</v>
      </c>
      <c r="B2714" s="27">
        <v>0.10244501439000923</v>
      </c>
      <c r="C2714" s="27">
        <v>-1.4532926477921315E-2</v>
      </c>
    </row>
    <row r="2715" spans="1:3" x14ac:dyDescent="0.25">
      <c r="A2715" s="27">
        <v>2691</v>
      </c>
      <c r="B2715" s="27">
        <v>0.10099910313026633</v>
      </c>
      <c r="C2715" s="27">
        <v>-1.3087015218178427E-2</v>
      </c>
    </row>
    <row r="2716" spans="1:3" x14ac:dyDescent="0.25">
      <c r="A2716" s="27">
        <v>2692</v>
      </c>
      <c r="B2716" s="27">
        <v>0.10611322945625346</v>
      </c>
      <c r="C2716" s="27">
        <v>-1.8437878754850659E-2</v>
      </c>
    </row>
    <row r="2717" spans="1:3" x14ac:dyDescent="0.25">
      <c r="A2717" s="27">
        <v>2693</v>
      </c>
      <c r="B2717" s="27">
        <v>0.10071396941027903</v>
      </c>
      <c r="C2717" s="27">
        <v>-1.3144099833489034E-2</v>
      </c>
    </row>
    <row r="2718" spans="1:3" x14ac:dyDescent="0.25">
      <c r="A2718" s="27">
        <v>2694</v>
      </c>
      <c r="B2718" s="27">
        <v>0.1023197346490517</v>
      </c>
      <c r="C2718" s="27">
        <v>-1.4762130962415757E-2</v>
      </c>
    </row>
    <row r="2719" spans="1:3" x14ac:dyDescent="0.25">
      <c r="A2719" s="27">
        <v>2695</v>
      </c>
      <c r="B2719" s="27">
        <v>0.1038878640276043</v>
      </c>
      <c r="C2719" s="27">
        <v>-1.6345776485516758E-2</v>
      </c>
    </row>
    <row r="2720" spans="1:3" x14ac:dyDescent="0.25">
      <c r="A2720" s="27">
        <v>2696</v>
      </c>
      <c r="B2720" s="27">
        <v>0.1099191454037841</v>
      </c>
      <c r="C2720" s="27">
        <v>-2.2478763845755492E-2</v>
      </c>
    </row>
    <row r="2721" spans="1:3" x14ac:dyDescent="0.25">
      <c r="A2721" s="27">
        <v>2697</v>
      </c>
      <c r="B2721" s="27">
        <v>0.10068542942179311</v>
      </c>
      <c r="C2721" s="27">
        <v>-1.3249325036536183E-2</v>
      </c>
    </row>
    <row r="2722" spans="1:3" x14ac:dyDescent="0.25">
      <c r="A2722" s="27">
        <v>2698</v>
      </c>
      <c r="B2722" s="27">
        <v>0.10016340895224592</v>
      </c>
      <c r="C2722" s="27">
        <v>-1.2774028421272454E-2</v>
      </c>
    </row>
    <row r="2723" spans="1:3" x14ac:dyDescent="0.25">
      <c r="A2723" s="27">
        <v>2699</v>
      </c>
      <c r="B2723" s="27">
        <v>0.10167937147763219</v>
      </c>
      <c r="C2723" s="27">
        <v>-1.4297511089636838E-2</v>
      </c>
    </row>
    <row r="2724" spans="1:3" x14ac:dyDescent="0.25">
      <c r="A2724" s="27">
        <v>2700</v>
      </c>
      <c r="B2724" s="27">
        <v>0.101789916082227</v>
      </c>
      <c r="C2724" s="27">
        <v>-1.4420495379472958E-2</v>
      </c>
    </row>
    <row r="2725" spans="1:3" x14ac:dyDescent="0.25">
      <c r="A2725" s="27">
        <v>2701</v>
      </c>
      <c r="B2725" s="27">
        <v>0.10000552695593783</v>
      </c>
      <c r="C2725" s="27">
        <v>-1.2669282414453115E-2</v>
      </c>
    </row>
    <row r="2726" spans="1:3" x14ac:dyDescent="0.25">
      <c r="A2726" s="27">
        <v>2702</v>
      </c>
      <c r="B2726" s="27">
        <v>0.10092675586501519</v>
      </c>
      <c r="C2726" s="27">
        <v>-1.3602812203043366E-2</v>
      </c>
    </row>
    <row r="2727" spans="1:3" x14ac:dyDescent="0.25">
      <c r="A2727" s="27">
        <v>2703</v>
      </c>
      <c r="B2727" s="27">
        <v>9.9361660975127025E-2</v>
      </c>
      <c r="C2727" s="27">
        <v>-1.20377173131552E-2</v>
      </c>
    </row>
    <row r="2728" spans="1:3" x14ac:dyDescent="0.25">
      <c r="A2728" s="27">
        <v>2704</v>
      </c>
      <c r="B2728" s="27">
        <v>9.9228773689736538E-2</v>
      </c>
      <c r="C2728" s="27">
        <v>-1.1904830027764712E-2</v>
      </c>
    </row>
    <row r="2729" spans="1:3" x14ac:dyDescent="0.25">
      <c r="A2729" s="27">
        <v>2705</v>
      </c>
      <c r="B2729" s="27">
        <v>0.10462708078251638</v>
      </c>
      <c r="C2729" s="27">
        <v>-1.7345285271294433E-2</v>
      </c>
    </row>
    <row r="2730" spans="1:3" x14ac:dyDescent="0.25">
      <c r="A2730" s="27">
        <v>2706</v>
      </c>
      <c r="B2730" s="27">
        <v>0.11570207304898802</v>
      </c>
      <c r="C2730" s="27">
        <v>-2.8426678842900746E-2</v>
      </c>
    </row>
    <row r="2731" spans="1:3" x14ac:dyDescent="0.25">
      <c r="A2731" s="27">
        <v>2707</v>
      </c>
      <c r="B2731" s="27">
        <v>0.10305202120691175</v>
      </c>
      <c r="C2731" s="27">
        <v>-1.580369905926074E-2</v>
      </c>
    </row>
    <row r="2732" spans="1:3" x14ac:dyDescent="0.25">
      <c r="A2732" s="27">
        <v>2708</v>
      </c>
      <c r="B2732" s="27">
        <v>0.10046917057738056</v>
      </c>
      <c r="C2732" s="27">
        <v>-1.3275710086917344E-2</v>
      </c>
    </row>
    <row r="2733" spans="1:3" x14ac:dyDescent="0.25">
      <c r="A2733" s="27">
        <v>2709</v>
      </c>
      <c r="B2733" s="27">
        <v>0.10188813689343659</v>
      </c>
      <c r="C2733" s="27">
        <v>-1.4742167394525912E-2</v>
      </c>
    </row>
    <row r="2734" spans="1:3" x14ac:dyDescent="0.25">
      <c r="A2734" s="27">
        <v>2710</v>
      </c>
      <c r="B2734" s="27">
        <v>0.10266561640448538</v>
      </c>
      <c r="C2734" s="27">
        <v>-1.5553444566776542E-2</v>
      </c>
    </row>
    <row r="2735" spans="1:3" x14ac:dyDescent="0.25">
      <c r="A2735" s="27">
        <v>2711</v>
      </c>
      <c r="B2735" s="27">
        <v>0.10107119143936483</v>
      </c>
      <c r="C2735" s="27">
        <v>-1.4044599980863617E-2</v>
      </c>
    </row>
    <row r="2736" spans="1:3" x14ac:dyDescent="0.25">
      <c r="A2736" s="27">
        <v>2712</v>
      </c>
      <c r="B2736" s="27">
        <v>9.9166540269676695E-2</v>
      </c>
      <c r="C2736" s="27">
        <v>-1.2141223813980501E-2</v>
      </c>
    </row>
    <row r="2737" spans="1:3" x14ac:dyDescent="0.25">
      <c r="A2737" s="27">
        <v>2713</v>
      </c>
      <c r="B2737" s="27">
        <v>0.10145206093469485</v>
      </c>
      <c r="C2737" s="27">
        <v>-1.4470242752876658E-2</v>
      </c>
    </row>
    <row r="2738" spans="1:3" x14ac:dyDescent="0.25">
      <c r="A2738" s="27">
        <v>2714</v>
      </c>
      <c r="B2738" s="27">
        <v>9.9614754458624263E-2</v>
      </c>
      <c r="C2738" s="27">
        <v>-1.2658232719493831E-2</v>
      </c>
    </row>
    <row r="2739" spans="1:3" x14ac:dyDescent="0.25">
      <c r="A2739" s="27">
        <v>2715</v>
      </c>
      <c r="B2739" s="27">
        <v>0.10115861398374096</v>
      </c>
      <c r="C2739" s="27">
        <v>-1.4202092244610526E-2</v>
      </c>
    </row>
    <row r="2740" spans="1:3" x14ac:dyDescent="0.25">
      <c r="A2740" s="27">
        <v>2716</v>
      </c>
      <c r="B2740" s="27">
        <v>0.10154249475347686</v>
      </c>
      <c r="C2740" s="27">
        <v>-1.4585973014346429E-2</v>
      </c>
    </row>
    <row r="2741" spans="1:3" x14ac:dyDescent="0.25">
      <c r="A2741" s="27">
        <v>2717</v>
      </c>
      <c r="B2741" s="27">
        <v>0.10140023847303006</v>
      </c>
      <c r="C2741" s="27">
        <v>-1.4443716733899631E-2</v>
      </c>
    </row>
    <row r="2742" spans="1:3" x14ac:dyDescent="0.25">
      <c r="A2742" s="27">
        <v>2718</v>
      </c>
      <c r="B2742" s="27">
        <v>0.11356996583277423</v>
      </c>
      <c r="C2742" s="27">
        <v>-2.6690533208660758E-2</v>
      </c>
    </row>
    <row r="2743" spans="1:3" x14ac:dyDescent="0.25">
      <c r="A2743" s="27">
        <v>2719</v>
      </c>
      <c r="B2743" s="27">
        <v>0.10089554390416348</v>
      </c>
      <c r="C2743" s="27">
        <v>-1.4069196598774272E-2</v>
      </c>
    </row>
    <row r="2744" spans="1:3" x14ac:dyDescent="0.25">
      <c r="A2744" s="27">
        <v>2720</v>
      </c>
      <c r="B2744" s="27">
        <v>0.10057838376878478</v>
      </c>
      <c r="C2744" s="27">
        <v>-1.3801524264652545E-2</v>
      </c>
    </row>
    <row r="2745" spans="1:3" x14ac:dyDescent="0.25">
      <c r="A2745" s="27">
        <v>2721</v>
      </c>
      <c r="B2745" s="27">
        <v>0.13070891255561956</v>
      </c>
      <c r="C2745" s="27">
        <v>-4.3964560193497648E-2</v>
      </c>
    </row>
    <row r="2746" spans="1:3" x14ac:dyDescent="0.25">
      <c r="A2746" s="27">
        <v>2722</v>
      </c>
      <c r="B2746" s="27">
        <v>0.10803232343002153</v>
      </c>
      <c r="C2746" s="27">
        <v>-2.1350607854400766E-2</v>
      </c>
    </row>
    <row r="2747" spans="1:3" x14ac:dyDescent="0.25">
      <c r="A2747" s="27">
        <v>2723</v>
      </c>
      <c r="B2747" s="27">
        <v>0.11244537495931044</v>
      </c>
      <c r="C2747" s="27">
        <v>-2.5768007383066463E-2</v>
      </c>
    </row>
    <row r="2748" spans="1:3" x14ac:dyDescent="0.25">
      <c r="A2748" s="27">
        <v>2724</v>
      </c>
      <c r="B2748" s="27">
        <v>0.10070853418618114</v>
      </c>
      <c r="C2748" s="27">
        <v>-1.4041867519514473E-2</v>
      </c>
    </row>
    <row r="2749" spans="1:3" x14ac:dyDescent="0.25">
      <c r="A2749" s="27">
        <v>2725</v>
      </c>
      <c r="B2749" s="27">
        <v>0.10755544408411118</v>
      </c>
      <c r="C2749" s="27">
        <v>-2.0912844806132841E-2</v>
      </c>
    </row>
    <row r="2750" spans="1:3" x14ac:dyDescent="0.25">
      <c r="A2750" s="27">
        <v>2726</v>
      </c>
      <c r="B2750" s="27">
        <v>0.11900565976346884</v>
      </c>
      <c r="C2750" s="27">
        <v>-3.2391827534461862E-2</v>
      </c>
    </row>
    <row r="2751" spans="1:3" x14ac:dyDescent="0.25">
      <c r="A2751" s="27">
        <v>2727</v>
      </c>
      <c r="B2751" s="27">
        <v>0.10703377120836044</v>
      </c>
      <c r="C2751" s="27">
        <v>-2.0460036798969392E-2</v>
      </c>
    </row>
    <row r="2752" spans="1:3" x14ac:dyDescent="0.25">
      <c r="A2752" s="27">
        <v>2728</v>
      </c>
      <c r="B2752" s="27">
        <v>0.1082739773953032</v>
      </c>
      <c r="C2752" s="27">
        <v>-2.1714603754589848E-2</v>
      </c>
    </row>
    <row r="2753" spans="1:3" x14ac:dyDescent="0.25">
      <c r="A2753" s="27">
        <v>2729</v>
      </c>
      <c r="B2753" s="27">
        <v>0.10085940130119329</v>
      </c>
      <c r="C2753" s="27">
        <v>-1.4310913292851279E-2</v>
      </c>
    </row>
    <row r="2754" spans="1:3" x14ac:dyDescent="0.25">
      <c r="A2754" s="27">
        <v>2730</v>
      </c>
      <c r="B2754" s="27">
        <v>9.9473576732267532E-2</v>
      </c>
      <c r="C2754" s="27">
        <v>-1.2935115193805996E-2</v>
      </c>
    </row>
    <row r="2755" spans="1:3" x14ac:dyDescent="0.25">
      <c r="A2755" s="27">
        <v>2731</v>
      </c>
      <c r="B2755" s="27">
        <v>0.10092758337479615</v>
      </c>
      <c r="C2755" s="27">
        <v>-1.4389121836334617E-2</v>
      </c>
    </row>
    <row r="2756" spans="1:3" x14ac:dyDescent="0.25">
      <c r="A2756" s="27">
        <v>2732</v>
      </c>
      <c r="B2756" s="27">
        <v>0.1058504643789297</v>
      </c>
      <c r="C2756" s="27">
        <v>-1.934527406751102E-2</v>
      </c>
    </row>
    <row r="2757" spans="1:3" x14ac:dyDescent="0.25">
      <c r="A2757" s="27">
        <v>2733</v>
      </c>
      <c r="B2757" s="27">
        <v>0.10219072775049602</v>
      </c>
      <c r="C2757" s="27">
        <v>-1.5746719891949854E-2</v>
      </c>
    </row>
    <row r="2758" spans="1:3" x14ac:dyDescent="0.25">
      <c r="A2758" s="27">
        <v>2734</v>
      </c>
      <c r="B2758" s="27">
        <v>0.10122421938562624</v>
      </c>
      <c r="C2758" s="27">
        <v>-1.4804466299206495E-2</v>
      </c>
    </row>
    <row r="2759" spans="1:3" x14ac:dyDescent="0.25">
      <c r="A2759" s="27">
        <v>2735</v>
      </c>
      <c r="B2759" s="27">
        <v>0.10137443384541414</v>
      </c>
      <c r="C2759" s="27">
        <v>-1.4954680758994393E-2</v>
      </c>
    </row>
    <row r="2760" spans="1:3" x14ac:dyDescent="0.25">
      <c r="A2760" s="27">
        <v>2736</v>
      </c>
      <c r="B2760" s="27">
        <v>0.1018019589099676</v>
      </c>
      <c r="C2760" s="27">
        <v>-1.5399692621015759E-2</v>
      </c>
    </row>
    <row r="2761" spans="1:3" x14ac:dyDescent="0.25">
      <c r="A2761" s="27">
        <v>2737</v>
      </c>
      <c r="B2761" s="27">
        <v>0.10128634520817967</v>
      </c>
      <c r="C2761" s="27">
        <v>-1.4922708844543303E-2</v>
      </c>
    </row>
    <row r="2762" spans="1:3" x14ac:dyDescent="0.25">
      <c r="A2762" s="27">
        <v>2738</v>
      </c>
      <c r="B2762" s="27">
        <v>0.10705341115952979</v>
      </c>
      <c r="C2762" s="27">
        <v>-2.0752480777752449E-2</v>
      </c>
    </row>
    <row r="2763" spans="1:3" x14ac:dyDescent="0.25">
      <c r="A2763" s="27">
        <v>2739</v>
      </c>
      <c r="B2763" s="27">
        <v>9.976545728297756E-2</v>
      </c>
      <c r="C2763" s="27">
        <v>-1.3503476452306623E-2</v>
      </c>
    </row>
    <row r="2764" spans="1:3" x14ac:dyDescent="0.25">
      <c r="A2764" s="27">
        <v>2740</v>
      </c>
      <c r="B2764" s="27">
        <v>0.11567662727144375</v>
      </c>
      <c r="C2764" s="27">
        <v>-2.9464057347126538E-2</v>
      </c>
    </row>
    <row r="2765" spans="1:3" x14ac:dyDescent="0.25">
      <c r="A2765" s="27">
        <v>2741</v>
      </c>
      <c r="B2765" s="27">
        <v>0.14478373986895973</v>
      </c>
      <c r="C2765" s="27">
        <v>-5.8576843317235588E-2</v>
      </c>
    </row>
    <row r="2766" spans="1:3" x14ac:dyDescent="0.25">
      <c r="A2766" s="27">
        <v>2742</v>
      </c>
      <c r="B2766" s="27">
        <v>0.1001469681523503</v>
      </c>
      <c r="C2766" s="27">
        <v>-1.3940071600626158E-2</v>
      </c>
    </row>
    <row r="2767" spans="1:3" x14ac:dyDescent="0.25">
      <c r="A2767" s="27">
        <v>2743</v>
      </c>
      <c r="B2767" s="27">
        <v>0.10246460010758475</v>
      </c>
      <c r="C2767" s="27">
        <v>-1.6298592202446407E-2</v>
      </c>
    </row>
    <row r="2768" spans="1:3" x14ac:dyDescent="0.25">
      <c r="A2768" s="27">
        <v>2744</v>
      </c>
      <c r="B2768" s="27">
        <v>0.10243101348872651</v>
      </c>
      <c r="C2768" s="27">
        <v>-1.6277167334880355E-2</v>
      </c>
    </row>
    <row r="2769" spans="1:3" x14ac:dyDescent="0.25">
      <c r="A2769" s="27">
        <v>2745</v>
      </c>
      <c r="B2769" s="27">
        <v>0.10367553804719067</v>
      </c>
      <c r="C2769" s="27">
        <v>-1.7526889398542023E-2</v>
      </c>
    </row>
    <row r="2770" spans="1:3" x14ac:dyDescent="0.25">
      <c r="A2770" s="27">
        <v>2746</v>
      </c>
      <c r="B2770" s="27">
        <v>0.10113812583337554</v>
      </c>
      <c r="C2770" s="27">
        <v>-1.4995803735997265E-2</v>
      </c>
    </row>
    <row r="2771" spans="1:3" x14ac:dyDescent="0.25">
      <c r="A2771" s="27">
        <v>2747</v>
      </c>
      <c r="B2771" s="27">
        <v>0.10935589969897666</v>
      </c>
      <c r="C2771" s="27">
        <v>-2.3248808526762477E-2</v>
      </c>
    </row>
    <row r="2772" spans="1:3" x14ac:dyDescent="0.25">
      <c r="A2772" s="27">
        <v>2748</v>
      </c>
      <c r="B2772" s="27">
        <v>0.10258008597032491</v>
      </c>
      <c r="C2772" s="27">
        <v>-1.647922496171482E-2</v>
      </c>
    </row>
    <row r="2773" spans="1:3" x14ac:dyDescent="0.25">
      <c r="A2773" s="27">
        <v>2749</v>
      </c>
      <c r="B2773" s="27">
        <v>0.1005679903341708</v>
      </c>
      <c r="C2773" s="27">
        <v>-1.4546484957826719E-2</v>
      </c>
    </row>
    <row r="2774" spans="1:3" x14ac:dyDescent="0.25">
      <c r="A2774" s="27">
        <v>2750</v>
      </c>
      <c r="B2774" s="27">
        <v>0.10011909658058936</v>
      </c>
      <c r="C2774" s="27">
        <v>-1.4109922268662742E-2</v>
      </c>
    </row>
    <row r="2775" spans="1:3" x14ac:dyDescent="0.25">
      <c r="A2775" s="27">
        <v>2751</v>
      </c>
      <c r="B2775" s="27">
        <v>0.1004459376061676</v>
      </c>
      <c r="C2775" s="27">
        <v>-1.4443051603281604E-2</v>
      </c>
    </row>
    <row r="2776" spans="1:3" x14ac:dyDescent="0.25">
      <c r="A2776" s="27">
        <v>2752</v>
      </c>
      <c r="B2776" s="27">
        <v>0.10133292836104735</v>
      </c>
      <c r="C2776" s="27">
        <v>-1.5515403519132262E-2</v>
      </c>
    </row>
    <row r="2777" spans="1:3" x14ac:dyDescent="0.25">
      <c r="A2777" s="27">
        <v>2753</v>
      </c>
      <c r="B2777" s="27">
        <v>9.8949406387836933E-2</v>
      </c>
      <c r="C2777" s="27">
        <v>-1.3158521669338272E-2</v>
      </c>
    </row>
    <row r="2778" spans="1:3" x14ac:dyDescent="0.25">
      <c r="A2778" s="27">
        <v>2754</v>
      </c>
      <c r="B2778" s="27">
        <v>9.9519426512043124E-2</v>
      </c>
      <c r="C2778" s="27">
        <v>-1.3740645473668406E-2</v>
      </c>
    </row>
    <row r="2779" spans="1:3" x14ac:dyDescent="0.25">
      <c r="A2779" s="27">
        <v>2755</v>
      </c>
      <c r="B2779" s="27">
        <v>0.11301477290018672</v>
      </c>
      <c r="C2779" s="27">
        <v>-2.7256733083953946E-2</v>
      </c>
    </row>
    <row r="2780" spans="1:3" x14ac:dyDescent="0.25">
      <c r="A2780" s="27">
        <v>2756</v>
      </c>
      <c r="B2780" s="27">
        <v>0.10043817163529388</v>
      </c>
      <c r="C2780" s="27">
        <v>-1.4695399950348714E-2</v>
      </c>
    </row>
    <row r="2781" spans="1:3" x14ac:dyDescent="0.25">
      <c r="A2781" s="27">
        <v>2757</v>
      </c>
      <c r="B2781" s="27">
        <v>0.10473596793683057</v>
      </c>
      <c r="C2781" s="27">
        <v>-1.9021682222544856E-2</v>
      </c>
    </row>
    <row r="2782" spans="1:3" x14ac:dyDescent="0.25">
      <c r="A2782" s="27">
        <v>2758</v>
      </c>
      <c r="B2782" s="27">
        <v>0.11197053634392622</v>
      </c>
      <c r="C2782" s="27">
        <v>-2.6256250629640501E-2</v>
      </c>
    </row>
    <row r="2783" spans="1:3" x14ac:dyDescent="0.25">
      <c r="A2783" s="27">
        <v>2759</v>
      </c>
      <c r="B2783" s="27">
        <v>0.10220827187741048</v>
      </c>
      <c r="C2783" s="27">
        <v>-1.6572912761388378E-2</v>
      </c>
    </row>
    <row r="2784" spans="1:3" x14ac:dyDescent="0.25">
      <c r="A2784" s="27">
        <v>2760</v>
      </c>
      <c r="B2784" s="27">
        <v>0.10007371888500295</v>
      </c>
      <c r="C2784" s="27">
        <v>-1.4457280528838573E-2</v>
      </c>
    </row>
    <row r="2785" spans="1:3" x14ac:dyDescent="0.25">
      <c r="A2785" s="27">
        <v>2761</v>
      </c>
      <c r="B2785" s="27">
        <v>0.10139565272160087</v>
      </c>
      <c r="C2785" s="27">
        <v>-1.578161763388157E-2</v>
      </c>
    </row>
    <row r="2786" spans="1:3" x14ac:dyDescent="0.25">
      <c r="A2786" s="27">
        <v>2762</v>
      </c>
      <c r="B2786" s="27">
        <v>0.10009207787724379</v>
      </c>
      <c r="C2786" s="27">
        <v>-1.4511773070678718E-2</v>
      </c>
    </row>
    <row r="2787" spans="1:3" x14ac:dyDescent="0.25">
      <c r="A2787" s="27">
        <v>2763</v>
      </c>
      <c r="B2787" s="27">
        <v>0.1012763332217303</v>
      </c>
      <c r="C2787" s="27">
        <v>-1.5736618354113191E-2</v>
      </c>
    </row>
    <row r="2788" spans="1:3" x14ac:dyDescent="0.25">
      <c r="A2788" s="27">
        <v>2764</v>
      </c>
      <c r="B2788" s="27">
        <v>0.10114759753781036</v>
      </c>
      <c r="C2788" s="27">
        <v>-1.5636908701705851E-2</v>
      </c>
    </row>
    <row r="2789" spans="1:3" x14ac:dyDescent="0.25">
      <c r="A2789" s="27">
        <v>2765</v>
      </c>
      <c r="B2789" s="27">
        <v>0.10147667855086577</v>
      </c>
      <c r="C2789" s="27">
        <v>-1.6006593080780299E-2</v>
      </c>
    </row>
    <row r="2790" spans="1:3" x14ac:dyDescent="0.25">
      <c r="A2790" s="27">
        <v>2766</v>
      </c>
      <c r="B2790" s="27">
        <v>0.10084146162291292</v>
      </c>
      <c r="C2790" s="27">
        <v>-1.5401182634246835E-2</v>
      </c>
    </row>
    <row r="2791" spans="1:3" x14ac:dyDescent="0.25">
      <c r="A2791" s="27">
        <v>2767</v>
      </c>
      <c r="B2791" s="27">
        <v>0.10120221098253018</v>
      </c>
      <c r="C2791" s="27">
        <v>-1.5836357323993591E-2</v>
      </c>
    </row>
    <row r="2792" spans="1:3" x14ac:dyDescent="0.25">
      <c r="A2792" s="27">
        <v>2768</v>
      </c>
      <c r="B2792" s="27">
        <v>9.9402882615212587E-2</v>
      </c>
      <c r="C2792" s="27">
        <v>-1.4094825743174666E-2</v>
      </c>
    </row>
    <row r="2793" spans="1:3" x14ac:dyDescent="0.25">
      <c r="A2793" s="27">
        <v>2769</v>
      </c>
      <c r="B2793" s="27">
        <v>0.10782136048257437</v>
      </c>
      <c r="C2793" s="27">
        <v>-2.2513303610536453E-2</v>
      </c>
    </row>
    <row r="2794" spans="1:3" x14ac:dyDescent="0.25">
      <c r="A2794" s="27">
        <v>2770</v>
      </c>
      <c r="B2794" s="27">
        <v>0.10317388483913915</v>
      </c>
      <c r="C2794" s="27">
        <v>-1.7929910706276142E-2</v>
      </c>
    </row>
    <row r="2795" spans="1:3" x14ac:dyDescent="0.25">
      <c r="A2795" s="27">
        <v>2771</v>
      </c>
      <c r="B2795" s="27">
        <v>0.1054875243313563</v>
      </c>
      <c r="C2795" s="27">
        <v>-2.0266380857785649E-2</v>
      </c>
    </row>
    <row r="2796" spans="1:3" x14ac:dyDescent="0.25">
      <c r="A2796" s="27">
        <v>2772</v>
      </c>
      <c r="B2796" s="27">
        <v>0.10733470102372987</v>
      </c>
      <c r="C2796" s="27">
        <v>-2.2228318045006454E-2</v>
      </c>
    </row>
    <row r="2797" spans="1:3" x14ac:dyDescent="0.25">
      <c r="A2797" s="27">
        <v>2773</v>
      </c>
      <c r="B2797" s="27">
        <v>9.9926483332084301E-2</v>
      </c>
      <c r="C2797" s="27">
        <v>-1.4820100353360899E-2</v>
      </c>
    </row>
    <row r="2798" spans="1:3" x14ac:dyDescent="0.25">
      <c r="A2798" s="27">
        <v>2774</v>
      </c>
      <c r="B2798" s="27">
        <v>0.10170258821928761</v>
      </c>
      <c r="C2798" s="27">
        <v>-1.6668574613845438E-2</v>
      </c>
    </row>
    <row r="2799" spans="1:3" x14ac:dyDescent="0.25">
      <c r="A2799" s="27">
        <v>2775</v>
      </c>
      <c r="B2799" s="27">
        <v>0.13131682644911391</v>
      </c>
      <c r="C2799" s="27">
        <v>-4.630909847384343E-2</v>
      </c>
    </row>
    <row r="2800" spans="1:3" x14ac:dyDescent="0.25">
      <c r="A2800" s="27">
        <v>2776</v>
      </c>
      <c r="B2800" s="27">
        <v>0.10018627439310868</v>
      </c>
      <c r="C2800" s="27">
        <v>-1.5244189451023737E-2</v>
      </c>
    </row>
    <row r="2801" spans="1:3" x14ac:dyDescent="0.25">
      <c r="A2801" s="27">
        <v>2777</v>
      </c>
      <c r="B2801" s="27">
        <v>0.11297446328859367</v>
      </c>
      <c r="C2801" s="27">
        <v>-2.8052452889980151E-2</v>
      </c>
    </row>
    <row r="2802" spans="1:3" x14ac:dyDescent="0.25">
      <c r="A2802" s="27">
        <v>2778</v>
      </c>
      <c r="B2802" s="27">
        <v>0.10451806372666493</v>
      </c>
      <c r="C2802" s="27">
        <v>-1.9612403349306445E-2</v>
      </c>
    </row>
    <row r="2803" spans="1:3" x14ac:dyDescent="0.25">
      <c r="A2803" s="27">
        <v>2779</v>
      </c>
      <c r="B2803" s="27">
        <v>9.9481659283974899E-2</v>
      </c>
      <c r="C2803" s="27">
        <v>-1.4610810575487812E-2</v>
      </c>
    </row>
    <row r="2804" spans="1:3" x14ac:dyDescent="0.25">
      <c r="A2804" s="27">
        <v>2780</v>
      </c>
      <c r="B2804" s="27">
        <v>0.10210346431345256</v>
      </c>
      <c r="C2804" s="27">
        <v>-1.7235569998000203E-2</v>
      </c>
    </row>
    <row r="2805" spans="1:3" x14ac:dyDescent="0.25">
      <c r="A2805" s="27">
        <v>2781</v>
      </c>
      <c r="B2805" s="27">
        <v>0.1098193269358925</v>
      </c>
      <c r="C2805" s="27">
        <v>-2.4997898364463922E-2</v>
      </c>
    </row>
    <row r="2806" spans="1:3" x14ac:dyDescent="0.25">
      <c r="A2806" s="27">
        <v>2782</v>
      </c>
      <c r="B2806" s="27">
        <v>0.10463670084708379</v>
      </c>
      <c r="C2806" s="27">
        <v>-1.9860037219007212E-2</v>
      </c>
    </row>
    <row r="2807" spans="1:3" x14ac:dyDescent="0.25">
      <c r="A2807" s="27">
        <v>2783</v>
      </c>
      <c r="B2807" s="27">
        <v>0.1009854578002391</v>
      </c>
      <c r="C2807" s="27">
        <v>-1.6284792611769044E-2</v>
      </c>
    </row>
    <row r="2808" spans="1:3" x14ac:dyDescent="0.25">
      <c r="A2808" s="27">
        <v>2784</v>
      </c>
      <c r="B2808" s="27">
        <v>0.10928633283630307</v>
      </c>
      <c r="C2808" s="27">
        <v>-2.4608913481464365E-2</v>
      </c>
    </row>
    <row r="2809" spans="1:3" x14ac:dyDescent="0.25">
      <c r="A2809" s="27">
        <v>2785</v>
      </c>
      <c r="B2809" s="27">
        <v>0.10150031165070005</v>
      </c>
      <c r="C2809" s="27">
        <v>-1.683895706902673E-2</v>
      </c>
    </row>
    <row r="2810" spans="1:3" x14ac:dyDescent="0.25">
      <c r="A2810" s="27">
        <v>2786</v>
      </c>
      <c r="B2810" s="27">
        <v>0.11438805710303983</v>
      </c>
      <c r="C2810" s="27">
        <v>-2.9780344337082376E-2</v>
      </c>
    </row>
    <row r="2811" spans="1:3" x14ac:dyDescent="0.25">
      <c r="A2811" s="27">
        <v>2787</v>
      </c>
      <c r="B2811" s="27">
        <v>9.9500227809768721E-2</v>
      </c>
      <c r="C2811" s="27">
        <v>-1.4923113381908021E-2</v>
      </c>
    </row>
    <row r="2812" spans="1:3" x14ac:dyDescent="0.25">
      <c r="A2812" s="27">
        <v>2788</v>
      </c>
      <c r="B2812" s="27">
        <v>0.10126982762837379</v>
      </c>
      <c r="C2812" s="27">
        <v>-1.6725573995612891E-2</v>
      </c>
    </row>
    <row r="2813" spans="1:3" x14ac:dyDescent="0.25">
      <c r="A2813" s="27">
        <v>2789</v>
      </c>
      <c r="B2813" s="27">
        <v>0.10332154700568874</v>
      </c>
      <c r="C2813" s="27">
        <v>-1.8806515808865151E-2</v>
      </c>
    </row>
    <row r="2814" spans="1:3" x14ac:dyDescent="0.25">
      <c r="A2814" s="27">
        <v>2790</v>
      </c>
      <c r="B2814" s="27">
        <v>0.10022527827816891</v>
      </c>
      <c r="C2814" s="27">
        <v>-1.571823602464778E-2</v>
      </c>
    </row>
    <row r="2815" spans="1:3" x14ac:dyDescent="0.25">
      <c r="A2815" s="27">
        <v>2791</v>
      </c>
      <c r="B2815" s="27">
        <v>0.10412512254393584</v>
      </c>
      <c r="C2815" s="27">
        <v>-1.963971547788361E-2</v>
      </c>
    </row>
    <row r="2816" spans="1:3" x14ac:dyDescent="0.25">
      <c r="A2816" s="27">
        <v>2792</v>
      </c>
      <c r="B2816" s="27">
        <v>0.11236562927279425</v>
      </c>
      <c r="C2816" s="27">
        <v>-2.7888900728269106E-2</v>
      </c>
    </row>
    <row r="2817" spans="1:3" x14ac:dyDescent="0.25">
      <c r="A2817" s="27">
        <v>2793</v>
      </c>
      <c r="B2817" s="27">
        <v>0.11361293412573704</v>
      </c>
      <c r="C2817" s="27">
        <v>-2.922185350824133E-2</v>
      </c>
    </row>
    <row r="2818" spans="1:3" x14ac:dyDescent="0.25">
      <c r="A2818" s="27">
        <v>2794</v>
      </c>
      <c r="B2818" s="27">
        <v>0.13031747205437455</v>
      </c>
      <c r="C2818" s="27">
        <v>-4.5929109515596978E-2</v>
      </c>
    </row>
    <row r="2819" spans="1:3" x14ac:dyDescent="0.25">
      <c r="A2819" s="27">
        <v>2795</v>
      </c>
      <c r="B2819" s="27">
        <v>0.11083428454332107</v>
      </c>
      <c r="C2819" s="27">
        <v>-2.6459284543321068E-2</v>
      </c>
    </row>
    <row r="2820" spans="1:3" x14ac:dyDescent="0.25">
      <c r="A2820" s="27">
        <v>2796</v>
      </c>
      <c r="B2820" s="27">
        <v>0.10439156914380703</v>
      </c>
      <c r="C2820" s="27">
        <v>-2.005421974621667E-2</v>
      </c>
    </row>
    <row r="2821" spans="1:3" x14ac:dyDescent="0.25">
      <c r="A2821" s="27">
        <v>2797</v>
      </c>
      <c r="B2821" s="27">
        <v>0.10192459322363877</v>
      </c>
      <c r="C2821" s="27">
        <v>-1.7598574414861332E-2</v>
      </c>
    </row>
    <row r="2822" spans="1:3" x14ac:dyDescent="0.25">
      <c r="A2822" s="27">
        <v>2798</v>
      </c>
      <c r="B2822" s="27">
        <v>0.10262807341819789</v>
      </c>
      <c r="C2822" s="27">
        <v>-1.8314347928001809E-2</v>
      </c>
    </row>
    <row r="2823" spans="1:3" x14ac:dyDescent="0.25">
      <c r="A2823" s="27">
        <v>2799</v>
      </c>
      <c r="B2823" s="27">
        <v>0.10012774021967162</v>
      </c>
      <c r="C2823" s="27">
        <v>-1.5858077298323309E-2</v>
      </c>
    </row>
    <row r="2824" spans="1:3" x14ac:dyDescent="0.25">
      <c r="A2824" s="27">
        <v>2800</v>
      </c>
      <c r="B2824" s="27">
        <v>0.11788295335901953</v>
      </c>
      <c r="C2824" s="27">
        <v>-3.3752934238560642E-2</v>
      </c>
    </row>
    <row r="2825" spans="1:3" x14ac:dyDescent="0.25">
      <c r="A2825" s="27">
        <v>2801</v>
      </c>
      <c r="B2825" s="27">
        <v>0.10273522301579921</v>
      </c>
      <c r="C2825" s="27">
        <v>-1.8608238888815076E-2</v>
      </c>
    </row>
    <row r="2826" spans="1:3" x14ac:dyDescent="0.25">
      <c r="A2826" s="27">
        <v>2802</v>
      </c>
      <c r="B2826" s="27">
        <v>0.10657294678486502</v>
      </c>
      <c r="C2826" s="27">
        <v>-2.2448974615352058E-2</v>
      </c>
    </row>
    <row r="2827" spans="1:3" x14ac:dyDescent="0.25">
      <c r="A2827" s="27">
        <v>2803</v>
      </c>
      <c r="B2827" s="27">
        <v>0.10033204894023821</v>
      </c>
      <c r="C2827" s="27">
        <v>-1.6251331451448983E-2</v>
      </c>
    </row>
    <row r="2828" spans="1:3" x14ac:dyDescent="0.25">
      <c r="A2828" s="27">
        <v>2804</v>
      </c>
      <c r="B2828" s="27">
        <v>0.11150124338608619</v>
      </c>
      <c r="C2828" s="27">
        <v>-2.7430446925909208E-2</v>
      </c>
    </row>
    <row r="2829" spans="1:3" x14ac:dyDescent="0.25">
      <c r="A2829" s="27">
        <v>2805</v>
      </c>
      <c r="B2829" s="27">
        <v>0.10260871723577644</v>
      </c>
      <c r="C2829" s="27">
        <v>-1.8560689791522589E-2</v>
      </c>
    </row>
    <row r="2830" spans="1:3" x14ac:dyDescent="0.25">
      <c r="A2830" s="27">
        <v>2806</v>
      </c>
      <c r="B2830" s="27">
        <v>0.10090767599000784</v>
      </c>
      <c r="C2830" s="27">
        <v>-1.6899147205359663E-2</v>
      </c>
    </row>
    <row r="2831" spans="1:3" x14ac:dyDescent="0.25">
      <c r="A2831" s="27">
        <v>2807</v>
      </c>
      <c r="B2831" s="27">
        <v>0.10372264987807928</v>
      </c>
      <c r="C2831" s="27">
        <v>-1.9722649878079271E-2</v>
      </c>
    </row>
    <row r="2832" spans="1:3" x14ac:dyDescent="0.25">
      <c r="A2832" s="27">
        <v>2808</v>
      </c>
      <c r="B2832" s="27">
        <v>0.10017186143737873</v>
      </c>
      <c r="C2832" s="27">
        <v>-1.6182360125042775E-2</v>
      </c>
    </row>
    <row r="2833" spans="1:3" x14ac:dyDescent="0.25">
      <c r="A2833" s="27">
        <v>2809</v>
      </c>
      <c r="B2833" s="27">
        <v>0.10029198690386625</v>
      </c>
      <c r="C2833" s="27">
        <v>-1.6341369619915627E-2</v>
      </c>
    </row>
    <row r="2834" spans="1:3" x14ac:dyDescent="0.25">
      <c r="A2834" s="27">
        <v>2810</v>
      </c>
      <c r="B2834" s="27">
        <v>0.1011298952488322</v>
      </c>
      <c r="C2834" s="27">
        <v>-1.7219194709956143E-2</v>
      </c>
    </row>
    <row r="2835" spans="1:3" x14ac:dyDescent="0.25">
      <c r="A2835" s="27">
        <v>2811</v>
      </c>
      <c r="B2835" s="27">
        <v>0.10075868361329031</v>
      </c>
      <c r="C2835" s="27">
        <v>-1.6866066163625876E-2</v>
      </c>
    </row>
    <row r="2836" spans="1:3" x14ac:dyDescent="0.25">
      <c r="A2836" s="27">
        <v>2812</v>
      </c>
      <c r="B2836" s="27">
        <v>0.10109179684429226</v>
      </c>
      <c r="C2836" s="27">
        <v>-1.7204753654923494E-2</v>
      </c>
    </row>
    <row r="2837" spans="1:3" x14ac:dyDescent="0.25">
      <c r="A2837" s="27">
        <v>2813</v>
      </c>
      <c r="B2837" s="27">
        <v>0.10267470006168528</v>
      </c>
      <c r="C2837" s="27">
        <v>-1.8803732319749786E-2</v>
      </c>
    </row>
    <row r="2838" spans="1:3" x14ac:dyDescent="0.25">
      <c r="A2838" s="27">
        <v>2814</v>
      </c>
      <c r="B2838" s="27">
        <v>0.10986555527933835</v>
      </c>
      <c r="C2838" s="27">
        <v>-2.6006222547147184E-2</v>
      </c>
    </row>
    <row r="2839" spans="1:3" x14ac:dyDescent="0.25">
      <c r="A2839" s="27">
        <v>2815</v>
      </c>
      <c r="B2839" s="27">
        <v>0.10989401727059599</v>
      </c>
      <c r="C2839" s="27">
        <v>-2.6095134589031746E-2</v>
      </c>
    </row>
    <row r="2840" spans="1:3" x14ac:dyDescent="0.25">
      <c r="A2840" s="27">
        <v>2816</v>
      </c>
      <c r="B2840" s="27">
        <v>9.8580765635978035E-2</v>
      </c>
      <c r="C2840" s="27">
        <v>-1.4805580058035298E-2</v>
      </c>
    </row>
    <row r="2841" spans="1:3" x14ac:dyDescent="0.25">
      <c r="A2841" s="27">
        <v>2817</v>
      </c>
      <c r="B2841" s="27">
        <v>0.10522258248181911</v>
      </c>
      <c r="C2841" s="27">
        <v>-2.1488222520317665E-2</v>
      </c>
    </row>
    <row r="2842" spans="1:3" x14ac:dyDescent="0.25">
      <c r="A2842" s="27">
        <v>2818</v>
      </c>
      <c r="B2842" s="27">
        <v>9.879666738473028E-2</v>
      </c>
      <c r="C2842" s="27">
        <v>-1.5075737152172142E-2</v>
      </c>
    </row>
    <row r="2843" spans="1:3" x14ac:dyDescent="0.25">
      <c r="A2843" s="27">
        <v>2819</v>
      </c>
      <c r="B2843" s="27">
        <v>0.10864023672566465</v>
      </c>
      <c r="C2843" s="27">
        <v>-2.4922878814758354E-2</v>
      </c>
    </row>
    <row r="2844" spans="1:3" x14ac:dyDescent="0.25">
      <c r="A2844" s="27">
        <v>2820</v>
      </c>
      <c r="B2844" s="27">
        <v>0.11477947836547608</v>
      </c>
      <c r="C2844" s="27">
        <v>-3.1086262381219809E-2</v>
      </c>
    </row>
    <row r="2845" spans="1:3" x14ac:dyDescent="0.25">
      <c r="A2845" s="27">
        <v>2821</v>
      </c>
      <c r="B2845" s="27">
        <v>0.10135989190563106</v>
      </c>
      <c r="C2845" s="27">
        <v>-1.7709701791562629E-2</v>
      </c>
    </row>
    <row r="2846" spans="1:3" x14ac:dyDescent="0.25">
      <c r="A2846" s="27">
        <v>2822</v>
      </c>
      <c r="B2846" s="27">
        <v>0.10081778114818944</v>
      </c>
      <c r="C2846" s="27">
        <v>-1.7174658471609525E-2</v>
      </c>
    </row>
    <row r="2847" spans="1:3" x14ac:dyDescent="0.25">
      <c r="A2847" s="27">
        <v>2823</v>
      </c>
      <c r="B2847" s="27">
        <v>0.10042567606542001</v>
      </c>
      <c r="C2847" s="27">
        <v>-1.6801982685629074E-2</v>
      </c>
    </row>
    <row r="2848" spans="1:3" x14ac:dyDescent="0.25">
      <c r="A2848" s="27">
        <v>2824</v>
      </c>
      <c r="B2848" s="27">
        <v>9.920831027751259E-2</v>
      </c>
      <c r="C2848" s="27">
        <v>-1.5590562837239558E-2</v>
      </c>
    </row>
    <row r="2849" spans="1:3" x14ac:dyDescent="0.25">
      <c r="A2849" s="27">
        <v>2825</v>
      </c>
      <c r="B2849" s="27">
        <v>0.10042888460529731</v>
      </c>
      <c r="C2849" s="27">
        <v>-1.6812297249756858E-2</v>
      </c>
    </row>
    <row r="2850" spans="1:3" x14ac:dyDescent="0.25">
      <c r="A2850" s="27">
        <v>2826</v>
      </c>
      <c r="B2850" s="27">
        <v>0.11240283187710533</v>
      </c>
      <c r="C2850" s="27">
        <v>-2.8790791743326064E-2</v>
      </c>
    </row>
    <row r="2851" spans="1:3" x14ac:dyDescent="0.25">
      <c r="A2851" s="27">
        <v>2827</v>
      </c>
      <c r="B2851" s="27">
        <v>0.10533851376322888</v>
      </c>
      <c r="C2851" s="27">
        <v>-2.1733736347376534E-2</v>
      </c>
    </row>
    <row r="2852" spans="1:3" x14ac:dyDescent="0.25">
      <c r="A2852" s="27">
        <v>2828</v>
      </c>
      <c r="B2852" s="27">
        <v>0.12203211465005685</v>
      </c>
      <c r="C2852" s="27">
        <v>-3.8450708650514823E-2</v>
      </c>
    </row>
    <row r="2853" spans="1:3" x14ac:dyDescent="0.25">
      <c r="A2853" s="27">
        <v>2829</v>
      </c>
      <c r="B2853" s="27">
        <v>0.10391476753929788</v>
      </c>
      <c r="C2853" s="27">
        <v>-2.0378676703936963E-2</v>
      </c>
    </row>
    <row r="2854" spans="1:3" x14ac:dyDescent="0.25">
      <c r="A2854" s="27">
        <v>2830</v>
      </c>
      <c r="B2854" s="27">
        <v>0.11397109154045462</v>
      </c>
      <c r="C2854" s="27">
        <v>-3.0463784651101805E-2</v>
      </c>
    </row>
    <row r="2855" spans="1:3" x14ac:dyDescent="0.25">
      <c r="A2855" s="27">
        <v>2831</v>
      </c>
      <c r="B2855" s="27">
        <v>0.10116136071154672</v>
      </c>
      <c r="C2855" s="27">
        <v>-1.7691638943952606E-2</v>
      </c>
    </row>
    <row r="2856" spans="1:3" x14ac:dyDescent="0.25">
      <c r="A2856" s="27">
        <v>2832</v>
      </c>
      <c r="B2856" s="27">
        <v>0.1031104689921527</v>
      </c>
      <c r="C2856" s="27">
        <v>-1.9640747224558594E-2</v>
      </c>
    </row>
    <row r="2857" spans="1:3" x14ac:dyDescent="0.25">
      <c r="A2857" s="27">
        <v>2833</v>
      </c>
      <c r="B2857" s="27">
        <v>9.9792880700732181E-2</v>
      </c>
      <c r="C2857" s="27">
        <v>-1.6330747779557536E-2</v>
      </c>
    </row>
    <row r="2858" spans="1:3" x14ac:dyDescent="0.25">
      <c r="A2858" s="27">
        <v>2834</v>
      </c>
      <c r="B2858" s="27">
        <v>0.10101908227344256</v>
      </c>
      <c r="C2858" s="27">
        <v>-1.757359102176019E-2</v>
      </c>
    </row>
    <row r="2859" spans="1:3" x14ac:dyDescent="0.25">
      <c r="A2859" s="27">
        <v>2835</v>
      </c>
      <c r="B2859" s="27">
        <v>0.11746105078766159</v>
      </c>
      <c r="C2859" s="27">
        <v>-3.4036242884258744E-2</v>
      </c>
    </row>
    <row r="2860" spans="1:3" x14ac:dyDescent="0.25">
      <c r="A2860" s="27">
        <v>2836</v>
      </c>
      <c r="B2860" s="27">
        <v>0.10139886873301984</v>
      </c>
      <c r="C2860" s="27">
        <v>-1.8065535399686514E-2</v>
      </c>
    </row>
    <row r="2861" spans="1:3" x14ac:dyDescent="0.25">
      <c r="A2861" s="27">
        <v>2837</v>
      </c>
      <c r="B2861" s="27">
        <v>0.1439871368649428</v>
      </c>
      <c r="C2861" s="27">
        <v>-6.0653803531609471E-2</v>
      </c>
    </row>
    <row r="2862" spans="1:3" x14ac:dyDescent="0.25">
      <c r="A2862" s="27">
        <v>2838</v>
      </c>
      <c r="B2862" s="27">
        <v>0.10707105577280801</v>
      </c>
      <c r="C2862" s="27">
        <v>-2.3855258875769933E-2</v>
      </c>
    </row>
    <row r="2863" spans="1:3" x14ac:dyDescent="0.25">
      <c r="A2863" s="27">
        <v>2839</v>
      </c>
      <c r="B2863" s="27">
        <v>0.10203582675897227</v>
      </c>
      <c r="C2863" s="27">
        <v>-1.8824147926855481E-2</v>
      </c>
    </row>
    <row r="2864" spans="1:3" x14ac:dyDescent="0.25">
      <c r="A2864" s="27">
        <v>2840</v>
      </c>
      <c r="B2864" s="27">
        <v>0.10035235207129176</v>
      </c>
      <c r="C2864" s="27">
        <v>-1.7145090346632155E-2</v>
      </c>
    </row>
    <row r="2865" spans="1:3" x14ac:dyDescent="0.25">
      <c r="A2865" s="27">
        <v>2841</v>
      </c>
      <c r="B2865" s="27">
        <v>0.10239547273931653</v>
      </c>
      <c r="C2865" s="27">
        <v>-1.9190542076758743E-2</v>
      </c>
    </row>
    <row r="2866" spans="1:3" x14ac:dyDescent="0.25">
      <c r="A2866" s="27">
        <v>2842</v>
      </c>
      <c r="B2866" s="27">
        <v>0.10503394535426064</v>
      </c>
      <c r="C2866" s="27">
        <v>-2.1863690951129527E-2</v>
      </c>
    </row>
    <row r="2867" spans="1:3" x14ac:dyDescent="0.25">
      <c r="A2867" s="27">
        <v>2843</v>
      </c>
      <c r="B2867" s="27">
        <v>0.10061913214625665</v>
      </c>
      <c r="C2867" s="27">
        <v>-1.7448877743125535E-2</v>
      </c>
    </row>
    <row r="2868" spans="1:3" x14ac:dyDescent="0.25">
      <c r="A2868" s="27">
        <v>2844</v>
      </c>
      <c r="B2868" s="27">
        <v>9.9931165717944095E-2</v>
      </c>
      <c r="C2868" s="27">
        <v>-1.6771082557860931E-2</v>
      </c>
    </row>
    <row r="2869" spans="1:3" x14ac:dyDescent="0.25">
      <c r="A2869" s="27">
        <v>2845</v>
      </c>
      <c r="B2869" s="27">
        <v>0.10306407310872019</v>
      </c>
      <c r="C2869" s="27">
        <v>-1.9954153537674615E-2</v>
      </c>
    </row>
    <row r="2870" spans="1:3" x14ac:dyDescent="0.25">
      <c r="A2870" s="27">
        <v>2846</v>
      </c>
      <c r="B2870" s="27">
        <v>0.10628227603322693</v>
      </c>
      <c r="C2870" s="27">
        <v>-2.317941813779692E-2</v>
      </c>
    </row>
    <row r="2871" spans="1:3" x14ac:dyDescent="0.25">
      <c r="A2871" s="27">
        <v>2847</v>
      </c>
      <c r="B2871" s="27">
        <v>0.14462196474909636</v>
      </c>
      <c r="C2871" s="27">
        <v>-6.152140608987848E-2</v>
      </c>
    </row>
    <row r="2872" spans="1:3" x14ac:dyDescent="0.25">
      <c r="A2872" s="27">
        <v>2848</v>
      </c>
      <c r="B2872" s="27">
        <v>0.10009336300670064</v>
      </c>
      <c r="C2872" s="27">
        <v>-1.7007309594237741E-2</v>
      </c>
    </row>
    <row r="2873" spans="1:3" x14ac:dyDescent="0.25">
      <c r="A2873" s="27">
        <v>2849</v>
      </c>
      <c r="B2873" s="27">
        <v>0.10146972907422966</v>
      </c>
      <c r="C2873" s="27">
        <v>-1.8406400650076496E-2</v>
      </c>
    </row>
    <row r="2874" spans="1:3" x14ac:dyDescent="0.25">
      <c r="A2874" s="27">
        <v>2850</v>
      </c>
      <c r="B2874" s="27">
        <v>0.10534159133898678</v>
      </c>
      <c r="C2874" s="27">
        <v>-2.2285112933671164E-2</v>
      </c>
    </row>
    <row r="2875" spans="1:3" x14ac:dyDescent="0.25">
      <c r="A2875" s="27">
        <v>2851</v>
      </c>
      <c r="B2875" s="27">
        <v>0.10256658559621765</v>
      </c>
      <c r="C2875" s="27">
        <v>-1.9527716338267123E-2</v>
      </c>
    </row>
    <row r="2876" spans="1:3" x14ac:dyDescent="0.25">
      <c r="A2876" s="27">
        <v>2852</v>
      </c>
      <c r="B2876" s="27">
        <v>0.10545766216679191</v>
      </c>
      <c r="C2876" s="27">
        <v>-2.2440841765272654E-2</v>
      </c>
    </row>
    <row r="2877" spans="1:3" x14ac:dyDescent="0.25">
      <c r="A2877" s="27">
        <v>2853</v>
      </c>
      <c r="B2877" s="27">
        <v>0.10317112592694382</v>
      </c>
      <c r="C2877" s="27">
        <v>-2.0201693612533336E-2</v>
      </c>
    </row>
    <row r="2878" spans="1:3" x14ac:dyDescent="0.25">
      <c r="A2878" s="27">
        <v>2854</v>
      </c>
      <c r="B2878" s="27">
        <v>0.10217510577645925</v>
      </c>
      <c r="C2878" s="27">
        <v>-1.9218846349611587E-2</v>
      </c>
    </row>
    <row r="2879" spans="1:3" x14ac:dyDescent="0.25">
      <c r="A2879" s="27">
        <v>2855</v>
      </c>
      <c r="B2879" s="27">
        <v>0.10111243545696333</v>
      </c>
      <c r="C2879" s="27">
        <v>-1.8163126701202958E-2</v>
      </c>
    </row>
    <row r="2880" spans="1:3" x14ac:dyDescent="0.25">
      <c r="A2880" s="27">
        <v>2856</v>
      </c>
      <c r="B2880" s="27">
        <v>0.10076932757332981</v>
      </c>
      <c r="C2880" s="27">
        <v>-1.7825402339684951E-2</v>
      </c>
    </row>
    <row r="2881" spans="1:3" x14ac:dyDescent="0.25">
      <c r="A2881" s="27">
        <v>2857</v>
      </c>
      <c r="B2881" s="27">
        <v>0.10042022831035904</v>
      </c>
      <c r="C2881" s="27">
        <v>-1.7481839684766631E-2</v>
      </c>
    </row>
    <row r="2882" spans="1:3" x14ac:dyDescent="0.25">
      <c r="A2882" s="27">
        <v>2858</v>
      </c>
      <c r="B2882" s="27">
        <v>0.10395506993043944</v>
      </c>
      <c r="C2882" s="27">
        <v>-2.1053515526294364E-2</v>
      </c>
    </row>
    <row r="2883" spans="1:3" x14ac:dyDescent="0.25">
      <c r="A2883" s="27">
        <v>2859</v>
      </c>
      <c r="B2883" s="27">
        <v>9.9493416978851751E-2</v>
      </c>
      <c r="C2883" s="27">
        <v>-1.6612311897450674E-2</v>
      </c>
    </row>
    <row r="2884" spans="1:3" x14ac:dyDescent="0.25">
      <c r="A2884" s="27">
        <v>2860</v>
      </c>
      <c r="B2884" s="27">
        <v>0.11359243830498399</v>
      </c>
      <c r="C2884" s="27">
        <v>-3.0756617409461603E-2</v>
      </c>
    </row>
    <row r="2885" spans="1:3" x14ac:dyDescent="0.25">
      <c r="A2885" s="27">
        <v>2861</v>
      </c>
      <c r="B2885" s="27">
        <v>0.11912067390197055</v>
      </c>
      <c r="C2885" s="27">
        <v>-3.6361411194839668E-2</v>
      </c>
    </row>
    <row r="2886" spans="1:3" x14ac:dyDescent="0.25">
      <c r="A2886" s="27">
        <v>2862</v>
      </c>
      <c r="B2886" s="27">
        <v>0.12331150561474076</v>
      </c>
      <c r="C2886" s="27">
        <v>-4.0589419225172715E-2</v>
      </c>
    </row>
    <row r="2887" spans="1:3" x14ac:dyDescent="0.25">
      <c r="A2887" s="27">
        <v>2863</v>
      </c>
      <c r="B2887" s="27">
        <v>0.10250284647105391</v>
      </c>
      <c r="C2887" s="27">
        <v>-1.9789091824213775E-2</v>
      </c>
    </row>
    <row r="2888" spans="1:3" x14ac:dyDescent="0.25">
      <c r="A2888" s="27">
        <v>2864</v>
      </c>
      <c r="B2888" s="27">
        <v>0.10318944454102819</v>
      </c>
      <c r="C2888" s="27">
        <v>-2.0482677623734957E-2</v>
      </c>
    </row>
    <row r="2889" spans="1:3" x14ac:dyDescent="0.25">
      <c r="A2889" s="27">
        <v>2865</v>
      </c>
      <c r="B2889" s="27">
        <v>0.10167241446941175</v>
      </c>
      <c r="C2889" s="27">
        <v>-1.896564755211852E-2</v>
      </c>
    </row>
    <row r="2890" spans="1:3" x14ac:dyDescent="0.25">
      <c r="A2890" s="27">
        <v>2866</v>
      </c>
      <c r="B2890" s="27">
        <v>0.10024788326294129</v>
      </c>
      <c r="C2890" s="27">
        <v>-1.7560544761649297E-2</v>
      </c>
    </row>
    <row r="2891" spans="1:3" x14ac:dyDescent="0.25">
      <c r="A2891" s="27">
        <v>2867</v>
      </c>
      <c r="B2891" s="27">
        <v>0.10280693696869682</v>
      </c>
      <c r="C2891" s="27">
        <v>-2.0128426548471343E-2</v>
      </c>
    </row>
    <row r="2892" spans="1:3" x14ac:dyDescent="0.25">
      <c r="A2892" s="27">
        <v>2868</v>
      </c>
      <c r="B2892" s="27">
        <v>0.10288803477856495</v>
      </c>
      <c r="C2892" s="27">
        <v>-2.0234418682860758E-2</v>
      </c>
    </row>
    <row r="2893" spans="1:3" x14ac:dyDescent="0.25">
      <c r="A2893" s="27">
        <v>2869</v>
      </c>
      <c r="B2893" s="27">
        <v>0.10156802690104151</v>
      </c>
      <c r="C2893" s="27">
        <v>-1.8959331248867603E-2</v>
      </c>
    </row>
    <row r="2894" spans="1:3" x14ac:dyDescent="0.25">
      <c r="A2894" s="27">
        <v>2870</v>
      </c>
      <c r="B2894" s="27">
        <v>0.10207963164585432</v>
      </c>
      <c r="C2894" s="27">
        <v>-1.947516128628192E-2</v>
      </c>
    </row>
    <row r="2895" spans="1:3" x14ac:dyDescent="0.25">
      <c r="A2895" s="27">
        <v>2871</v>
      </c>
      <c r="B2895" s="27">
        <v>0.10183391622813985</v>
      </c>
      <c r="C2895" s="27">
        <v>-1.9248637951658695E-2</v>
      </c>
    </row>
    <row r="2896" spans="1:3" x14ac:dyDescent="0.25">
      <c r="A2896" s="27">
        <v>2872</v>
      </c>
      <c r="B2896" s="27">
        <v>0.10874114191406428</v>
      </c>
      <c r="C2896" s="27">
        <v>-2.6172334574614736E-2</v>
      </c>
    </row>
    <row r="2897" spans="1:3" x14ac:dyDescent="0.25">
      <c r="A2897" s="27">
        <v>2873</v>
      </c>
      <c r="B2897" s="27">
        <v>0.10491783192728475</v>
      </c>
      <c r="C2897" s="27">
        <v>-2.2371834910875008E-2</v>
      </c>
    </row>
    <row r="2898" spans="1:3" x14ac:dyDescent="0.25">
      <c r="A2898" s="27">
        <v>2874</v>
      </c>
      <c r="B2898" s="27">
        <v>0.11304093672977056</v>
      </c>
      <c r="C2898" s="27">
        <v>-3.0524969576485886E-2</v>
      </c>
    </row>
    <row r="2899" spans="1:3" x14ac:dyDescent="0.25">
      <c r="A2899" s="27">
        <v>2875</v>
      </c>
      <c r="B2899" s="27">
        <v>0.10593666084518769</v>
      </c>
      <c r="C2899" s="27">
        <v>-2.3533227368792833E-2</v>
      </c>
    </row>
    <row r="2900" spans="1:3" x14ac:dyDescent="0.25">
      <c r="A2900" s="27">
        <v>2876</v>
      </c>
      <c r="B2900" s="27">
        <v>0.11198435884349832</v>
      </c>
      <c r="C2900" s="27">
        <v>-2.9651597265453716E-2</v>
      </c>
    </row>
    <row r="2901" spans="1:3" x14ac:dyDescent="0.25">
      <c r="A2901" s="27">
        <v>2877</v>
      </c>
      <c r="B2901" s="27">
        <v>0.10147696977300122</v>
      </c>
      <c r="C2901" s="27">
        <v>-1.9162141323582876E-2</v>
      </c>
    </row>
    <row r="2902" spans="1:3" x14ac:dyDescent="0.25">
      <c r="A2902" s="27">
        <v>2878</v>
      </c>
      <c r="B2902" s="27">
        <v>0.11415467091546928</v>
      </c>
      <c r="C2902" s="27">
        <v>-3.1841831627500594E-2</v>
      </c>
    </row>
    <row r="2903" spans="1:3" x14ac:dyDescent="0.25">
      <c r="A2903" s="27">
        <v>2879</v>
      </c>
      <c r="B2903" s="27">
        <v>0.10230681194508946</v>
      </c>
      <c r="C2903" s="27">
        <v>-2.0002285196118269E-2</v>
      </c>
    </row>
    <row r="2904" spans="1:3" x14ac:dyDescent="0.25">
      <c r="A2904" s="27">
        <v>2880</v>
      </c>
      <c r="B2904" s="27">
        <v>0.10069430594663571</v>
      </c>
      <c r="C2904" s="27">
        <v>-1.8429348681678448E-2</v>
      </c>
    </row>
    <row r="2905" spans="1:3" x14ac:dyDescent="0.25">
      <c r="A2905" s="27">
        <v>2881</v>
      </c>
      <c r="B2905" s="27">
        <v>0.10675009886149273</v>
      </c>
      <c r="C2905" s="27">
        <v>-2.4524185240230256E-2</v>
      </c>
    </row>
    <row r="2906" spans="1:3" x14ac:dyDescent="0.25">
      <c r="A2906" s="27">
        <v>2882</v>
      </c>
      <c r="B2906" s="27">
        <v>0.10165803318717567</v>
      </c>
      <c r="C2906" s="27">
        <v>-1.9433698586415221E-2</v>
      </c>
    </row>
    <row r="2907" spans="1:3" x14ac:dyDescent="0.25">
      <c r="A2907" s="27">
        <v>2883</v>
      </c>
      <c r="B2907" s="27">
        <v>0.11370259553957882</v>
      </c>
      <c r="C2907" s="27">
        <v>-3.1492963811533492E-2</v>
      </c>
    </row>
    <row r="2908" spans="1:3" x14ac:dyDescent="0.25">
      <c r="A2908" s="27">
        <v>2884</v>
      </c>
      <c r="B2908" s="27">
        <v>0.10034963907521929</v>
      </c>
      <c r="C2908" s="27">
        <v>-1.815785825330149E-2</v>
      </c>
    </row>
    <row r="2909" spans="1:3" x14ac:dyDescent="0.25">
      <c r="A2909" s="27">
        <v>2885</v>
      </c>
      <c r="B2909" s="27">
        <v>0.11274093346867714</v>
      </c>
      <c r="C2909" s="27">
        <v>-3.0587394086822706E-2</v>
      </c>
    </row>
    <row r="2910" spans="1:3" x14ac:dyDescent="0.25">
      <c r="A2910" s="27">
        <v>2886</v>
      </c>
      <c r="B2910" s="27">
        <v>0.10245252325326701</v>
      </c>
      <c r="C2910" s="27">
        <v>-2.029954874901771E-2</v>
      </c>
    </row>
    <row r="2911" spans="1:3" x14ac:dyDescent="0.25">
      <c r="A2911" s="27">
        <v>2887</v>
      </c>
      <c r="B2911" s="27">
        <v>0.10572122529016612</v>
      </c>
      <c r="C2911" s="27">
        <v>-2.3581779253871935E-2</v>
      </c>
    </row>
    <row r="2912" spans="1:3" x14ac:dyDescent="0.25">
      <c r="A2912" s="27">
        <v>2888</v>
      </c>
      <c r="B2912" s="27">
        <v>0.1001469681523503</v>
      </c>
      <c r="C2912" s="27">
        <v>-1.8021364287615999E-2</v>
      </c>
    </row>
    <row r="2913" spans="1:3" x14ac:dyDescent="0.25">
      <c r="A2913" s="27">
        <v>2889</v>
      </c>
      <c r="B2913" s="27">
        <v>0.10396886758734616</v>
      </c>
      <c r="C2913" s="27">
        <v>-2.185743063719954E-2</v>
      </c>
    </row>
    <row r="2914" spans="1:3" x14ac:dyDescent="0.25">
      <c r="A2914" s="27">
        <v>2890</v>
      </c>
      <c r="B2914" s="27">
        <v>0.11152579026903073</v>
      </c>
      <c r="C2914" s="27">
        <v>-2.941617289571119E-2</v>
      </c>
    </row>
    <row r="2915" spans="1:3" x14ac:dyDescent="0.25">
      <c r="A2915" s="27">
        <v>2891</v>
      </c>
      <c r="B2915" s="27">
        <v>0.10939088546465481</v>
      </c>
      <c r="C2915" s="27">
        <v>-2.7291820859410787E-2</v>
      </c>
    </row>
    <row r="2916" spans="1:3" x14ac:dyDescent="0.25">
      <c r="A2916" s="27">
        <v>2892</v>
      </c>
      <c r="B2916" s="27">
        <v>0.10247815938080099</v>
      </c>
      <c r="C2916" s="27">
        <v>-2.039881601554791E-2</v>
      </c>
    </row>
    <row r="2917" spans="1:3" x14ac:dyDescent="0.25">
      <c r="A2917" s="27">
        <v>2893</v>
      </c>
      <c r="B2917" s="27">
        <v>0.10149884821911372</v>
      </c>
      <c r="C2917" s="27">
        <v>-1.9437779516823628E-2</v>
      </c>
    </row>
    <row r="2918" spans="1:3" x14ac:dyDescent="0.25">
      <c r="A2918" s="27">
        <v>2894</v>
      </c>
      <c r="B2918" s="27">
        <v>0.10222453331996713</v>
      </c>
      <c r="C2918" s="27">
        <v>-2.0205605875172172E-2</v>
      </c>
    </row>
    <row r="2919" spans="1:3" x14ac:dyDescent="0.25">
      <c r="A2919" s="27">
        <v>2895</v>
      </c>
      <c r="B2919" s="27">
        <v>0.10623125812260813</v>
      </c>
      <c r="C2919" s="27">
        <v>-2.4264045007854021E-2</v>
      </c>
    </row>
    <row r="2920" spans="1:3" x14ac:dyDescent="0.25">
      <c r="A2920" s="27">
        <v>2896</v>
      </c>
      <c r="B2920" s="27">
        <v>0.10933522180153935</v>
      </c>
      <c r="C2920" s="27">
        <v>-2.7437816374722146E-2</v>
      </c>
    </row>
    <row r="2921" spans="1:3" x14ac:dyDescent="0.25">
      <c r="A2921" s="27">
        <v>2897</v>
      </c>
      <c r="B2921" s="27">
        <v>0.10145859594229857</v>
      </c>
      <c r="C2921" s="27">
        <v>-1.9582263319697285E-2</v>
      </c>
    </row>
    <row r="2922" spans="1:3" x14ac:dyDescent="0.25">
      <c r="A2922" s="27">
        <v>2898</v>
      </c>
      <c r="B2922" s="27">
        <v>0.10474594140639917</v>
      </c>
      <c r="C2922" s="27">
        <v>-2.290650259112248E-2</v>
      </c>
    </row>
    <row r="2923" spans="1:3" x14ac:dyDescent="0.25">
      <c r="A2923" s="27">
        <v>2899</v>
      </c>
      <c r="B2923" s="27">
        <v>0.10038137905965146</v>
      </c>
      <c r="C2923" s="27">
        <v>-1.8563197241469639E-2</v>
      </c>
    </row>
    <row r="2924" spans="1:3" x14ac:dyDescent="0.25">
      <c r="A2924" s="27">
        <v>2900</v>
      </c>
      <c r="B2924" s="27">
        <v>0.10071979222083829</v>
      </c>
      <c r="C2924" s="27">
        <v>-1.8925596970178662E-2</v>
      </c>
    </row>
    <row r="2925" spans="1:3" x14ac:dyDescent="0.25">
      <c r="A2925" s="27">
        <v>2901</v>
      </c>
      <c r="B2925" s="27">
        <v>0.10190967558071461</v>
      </c>
      <c r="C2925" s="27">
        <v>-2.0125288963614235E-2</v>
      </c>
    </row>
    <row r="2926" spans="1:3" x14ac:dyDescent="0.25">
      <c r="A2926" s="27">
        <v>2902</v>
      </c>
      <c r="B2926" s="27">
        <v>9.9875785709416035E-2</v>
      </c>
      <c r="C2926" s="27">
        <v>-1.8114779420107863E-2</v>
      </c>
    </row>
    <row r="2927" spans="1:3" x14ac:dyDescent="0.25">
      <c r="A2927" s="27">
        <v>2903</v>
      </c>
      <c r="B2927" s="27">
        <v>0.10127915149702225</v>
      </c>
      <c r="C2927" s="27">
        <v>-1.9525596994652589E-2</v>
      </c>
    </row>
    <row r="2928" spans="1:3" x14ac:dyDescent="0.25">
      <c r="A2928" s="27">
        <v>2904</v>
      </c>
      <c r="B2928" s="27">
        <v>0.10850239874424483</v>
      </c>
      <c r="C2928" s="27">
        <v>-2.6759863257215952E-2</v>
      </c>
    </row>
    <row r="2929" spans="1:3" x14ac:dyDescent="0.25">
      <c r="A2929" s="27">
        <v>2905</v>
      </c>
      <c r="B2929" s="27">
        <v>0.1019865081303112</v>
      </c>
      <c r="C2929" s="27">
        <v>-2.0247739411509189E-2</v>
      </c>
    </row>
    <row r="2930" spans="1:3" x14ac:dyDescent="0.25">
      <c r="A2930" s="27">
        <v>2906</v>
      </c>
      <c r="B2930" s="27">
        <v>0.10125805770912909</v>
      </c>
      <c r="C2930" s="27">
        <v>-1.9521148386012863E-2</v>
      </c>
    </row>
    <row r="2931" spans="1:3" x14ac:dyDescent="0.25">
      <c r="A2931" s="27">
        <v>2907</v>
      </c>
      <c r="B2931" s="27">
        <v>0.10033038738112601</v>
      </c>
      <c r="C2931" s="27">
        <v>-1.8640246536055588E-2</v>
      </c>
    </row>
    <row r="2932" spans="1:3" x14ac:dyDescent="0.25">
      <c r="A2932" s="27">
        <v>2908</v>
      </c>
      <c r="B2932" s="27">
        <v>0.10625834319949434</v>
      </c>
      <c r="C2932" s="27">
        <v>-2.4577629267912793E-2</v>
      </c>
    </row>
    <row r="2933" spans="1:3" x14ac:dyDescent="0.25">
      <c r="A2933" s="27">
        <v>2909</v>
      </c>
      <c r="B2933" s="27">
        <v>0.10087233406308302</v>
      </c>
      <c r="C2933" s="27">
        <v>-1.921236083684473E-2</v>
      </c>
    </row>
    <row r="2934" spans="1:3" x14ac:dyDescent="0.25">
      <c r="A2934" s="27">
        <v>2910</v>
      </c>
      <c r="B2934" s="27">
        <v>0.10565617437365894</v>
      </c>
      <c r="C2934" s="27">
        <v>-2.4015340594930989E-2</v>
      </c>
    </row>
    <row r="2935" spans="1:3" x14ac:dyDescent="0.25">
      <c r="A2935" s="27">
        <v>2911</v>
      </c>
      <c r="B2935" s="27">
        <v>9.882015928485359E-2</v>
      </c>
      <c r="C2935" s="27">
        <v>-1.7187506223629107E-2</v>
      </c>
    </row>
    <row r="2936" spans="1:3" x14ac:dyDescent="0.25">
      <c r="A2936" s="27">
        <v>2912</v>
      </c>
      <c r="B2936" s="27">
        <v>9.9119575831114845E-2</v>
      </c>
      <c r="C2936" s="27">
        <v>-1.7486922769890362E-2</v>
      </c>
    </row>
    <row r="2937" spans="1:3" x14ac:dyDescent="0.25">
      <c r="A2937" s="27">
        <v>2913</v>
      </c>
      <c r="B2937" s="27">
        <v>0.10118596051460405</v>
      </c>
      <c r="C2937" s="27">
        <v>-1.9608802118954827E-2</v>
      </c>
    </row>
    <row r="2938" spans="1:3" x14ac:dyDescent="0.25">
      <c r="A2938" s="27">
        <v>2914</v>
      </c>
      <c r="B2938" s="27">
        <v>9.9763673108810402E-2</v>
      </c>
      <c r="C2938" s="27">
        <v>-1.8192676129958438E-2</v>
      </c>
    </row>
    <row r="2939" spans="1:3" x14ac:dyDescent="0.25">
      <c r="A2939" s="27">
        <v>2915</v>
      </c>
      <c r="B2939" s="27">
        <v>0.10538762356824448</v>
      </c>
      <c r="C2939" s="27">
        <v>-2.3839023897733777E-2</v>
      </c>
    </row>
    <row r="2940" spans="1:3" x14ac:dyDescent="0.25">
      <c r="A2940" s="27">
        <v>2916</v>
      </c>
      <c r="B2940" s="27">
        <v>0.10546494108349118</v>
      </c>
      <c r="C2940" s="27">
        <v>-2.3921972333491179E-2</v>
      </c>
    </row>
    <row r="2941" spans="1:3" x14ac:dyDescent="0.25">
      <c r="A2941" s="27">
        <v>2917</v>
      </c>
      <c r="B2941" s="27">
        <v>0.10604276400007119</v>
      </c>
      <c r="C2941" s="27">
        <v>-2.451596522363815E-2</v>
      </c>
    </row>
    <row r="2942" spans="1:3" x14ac:dyDescent="0.25">
      <c r="A2942" s="27">
        <v>2918</v>
      </c>
      <c r="B2942" s="27">
        <v>0.10014269824363609</v>
      </c>
      <c r="C2942" s="27">
        <v>-1.8620959113201302E-2</v>
      </c>
    </row>
    <row r="2943" spans="1:3" x14ac:dyDescent="0.25">
      <c r="A2943" s="27">
        <v>2919</v>
      </c>
      <c r="B2943" s="27">
        <v>0.10123290010856612</v>
      </c>
      <c r="C2943" s="27">
        <v>-1.9784936307661136E-2</v>
      </c>
    </row>
    <row r="2944" spans="1:3" x14ac:dyDescent="0.25">
      <c r="A2944" s="27">
        <v>2920</v>
      </c>
      <c r="B2944" s="27">
        <v>0.10091769162457985</v>
      </c>
      <c r="C2944" s="27">
        <v>-1.9498067407460851E-2</v>
      </c>
    </row>
    <row r="2945" spans="1:3" x14ac:dyDescent="0.25">
      <c r="A2945" s="27">
        <v>2921</v>
      </c>
      <c r="B2945" s="27">
        <v>9.9337305564939138E-2</v>
      </c>
      <c r="C2945" s="27">
        <v>-1.794195672772983E-2</v>
      </c>
    </row>
    <row r="2946" spans="1:3" x14ac:dyDescent="0.25">
      <c r="A2946" s="27">
        <v>2922</v>
      </c>
      <c r="B2946" s="27">
        <v>0.10892409178404312</v>
      </c>
      <c r="C2946" s="27">
        <v>-2.7537542290573092E-2</v>
      </c>
    </row>
    <row r="2947" spans="1:3" x14ac:dyDescent="0.25">
      <c r="A2947" s="27">
        <v>2923</v>
      </c>
      <c r="B2947" s="27">
        <v>0.10257387024857369</v>
      </c>
      <c r="C2947" s="27">
        <v>-2.1190653673823348E-2</v>
      </c>
    </row>
    <row r="2948" spans="1:3" x14ac:dyDescent="0.25">
      <c r="A2948" s="27">
        <v>2924</v>
      </c>
      <c r="B2948" s="27">
        <v>0.10597412960502316</v>
      </c>
      <c r="C2948" s="27">
        <v>-2.4595479533218459E-2</v>
      </c>
    </row>
    <row r="2949" spans="1:3" x14ac:dyDescent="0.25">
      <c r="A2949" s="27">
        <v>2925</v>
      </c>
      <c r="B2949" s="27">
        <v>0.10649223382655709</v>
      </c>
      <c r="C2949" s="27">
        <v>-2.5136301623167268E-2</v>
      </c>
    </row>
    <row r="2950" spans="1:3" x14ac:dyDescent="0.25">
      <c r="A2950" s="27">
        <v>2926</v>
      </c>
      <c r="B2950" s="27">
        <v>0.10409091914418112</v>
      </c>
      <c r="C2950" s="27">
        <v>-2.2767005766819726E-2</v>
      </c>
    </row>
    <row r="2951" spans="1:3" x14ac:dyDescent="0.25">
      <c r="A2951" s="27">
        <v>2927</v>
      </c>
      <c r="B2951" s="27">
        <v>0.10194234015575843</v>
      </c>
      <c r="C2951" s="27">
        <v>-2.0621889270090149E-2</v>
      </c>
    </row>
    <row r="2952" spans="1:3" x14ac:dyDescent="0.25">
      <c r="A2952" s="27">
        <v>2928</v>
      </c>
      <c r="B2952" s="27">
        <v>0.10297507025052792</v>
      </c>
      <c r="C2952" s="27">
        <v>-2.167425724239784E-2</v>
      </c>
    </row>
    <row r="2953" spans="1:3" x14ac:dyDescent="0.25">
      <c r="A2953" s="27">
        <v>2929</v>
      </c>
      <c r="B2953" s="27">
        <v>0.10378192214371715</v>
      </c>
      <c r="C2953" s="27">
        <v>-2.250297398892856E-2</v>
      </c>
    </row>
    <row r="2954" spans="1:3" x14ac:dyDescent="0.25">
      <c r="A2954" s="27">
        <v>2930</v>
      </c>
      <c r="B2954" s="27">
        <v>9.9601494111560482E-2</v>
      </c>
      <c r="C2954" s="27">
        <v>-1.832711179686608E-2</v>
      </c>
    </row>
    <row r="2955" spans="1:3" x14ac:dyDescent="0.25">
      <c r="A2955" s="27">
        <v>2931</v>
      </c>
      <c r="B2955" s="27">
        <v>0.10280800404894747</v>
      </c>
      <c r="C2955" s="27">
        <v>-2.1597812966144922E-2</v>
      </c>
    </row>
    <row r="2956" spans="1:3" x14ac:dyDescent="0.25">
      <c r="A2956" s="27">
        <v>2932</v>
      </c>
      <c r="B2956" s="27">
        <v>0.10114759753781036</v>
      </c>
      <c r="C2956" s="27">
        <v>-1.9951016341229158E-2</v>
      </c>
    </row>
    <row r="2957" spans="1:3" x14ac:dyDescent="0.25">
      <c r="A2957" s="27">
        <v>2933</v>
      </c>
      <c r="B2957" s="27">
        <v>0.10135294408995693</v>
      </c>
      <c r="C2957" s="27">
        <v>-2.016482527807574E-2</v>
      </c>
    </row>
    <row r="2958" spans="1:3" x14ac:dyDescent="0.25">
      <c r="A2958" s="27">
        <v>2934</v>
      </c>
      <c r="B2958" s="27">
        <v>0.12835565531367349</v>
      </c>
      <c r="C2958" s="27">
        <v>-4.7189105770454945E-2</v>
      </c>
    </row>
    <row r="2959" spans="1:3" x14ac:dyDescent="0.25">
      <c r="A2959" s="27">
        <v>2935</v>
      </c>
      <c r="B2959" s="27">
        <v>0.10239069675728411</v>
      </c>
      <c r="C2959" s="27">
        <v>-2.1238864296551141E-2</v>
      </c>
    </row>
    <row r="2960" spans="1:3" x14ac:dyDescent="0.25">
      <c r="A2960" s="27">
        <v>2936</v>
      </c>
      <c r="B2960" s="27">
        <v>0.10140368517534815</v>
      </c>
      <c r="C2960" s="27">
        <v>-2.0259944835317234E-2</v>
      </c>
    </row>
    <row r="2961" spans="1:3" x14ac:dyDescent="0.25">
      <c r="A2961" s="27">
        <v>2937</v>
      </c>
      <c r="B2961" s="27">
        <v>0.1006442620427546</v>
      </c>
      <c r="C2961" s="27">
        <v>-1.9525380923873487E-2</v>
      </c>
    </row>
    <row r="2962" spans="1:3" x14ac:dyDescent="0.25">
      <c r="A2962" s="27">
        <v>2938</v>
      </c>
      <c r="B2962" s="27">
        <v>0.10132362388112946</v>
      </c>
      <c r="C2962" s="27">
        <v>-2.0214794312340953E-2</v>
      </c>
    </row>
    <row r="2963" spans="1:3" x14ac:dyDescent="0.25">
      <c r="A2963" s="27">
        <v>2939</v>
      </c>
      <c r="B2963" s="27">
        <v>0.1007050403133565</v>
      </c>
      <c r="C2963" s="27">
        <v>-1.9623959232275417E-2</v>
      </c>
    </row>
    <row r="2964" spans="1:3" x14ac:dyDescent="0.25">
      <c r="A2964" s="27">
        <v>2940</v>
      </c>
      <c r="B2964" s="27">
        <v>0.10238394444407188</v>
      </c>
      <c r="C2964" s="27">
        <v>-2.1346667296584035E-2</v>
      </c>
    </row>
    <row r="2965" spans="1:3" x14ac:dyDescent="0.25">
      <c r="A2965" s="27">
        <v>2941</v>
      </c>
      <c r="B2965" s="27">
        <v>0.10078841628192255</v>
      </c>
      <c r="C2965" s="27">
        <v>-1.9798540016455729E-2</v>
      </c>
    </row>
    <row r="2966" spans="1:3" x14ac:dyDescent="0.25">
      <c r="A2966" s="27">
        <v>2942</v>
      </c>
      <c r="B2966" s="27">
        <v>0.10129308598568748</v>
      </c>
      <c r="C2966" s="27">
        <v>-2.032142606665914E-2</v>
      </c>
    </row>
    <row r="2967" spans="1:3" x14ac:dyDescent="0.25">
      <c r="A2967" s="27">
        <v>2943</v>
      </c>
      <c r="B2967" s="27">
        <v>0.10367400689000751</v>
      </c>
      <c r="C2967" s="27">
        <v>-2.2734059109328658E-2</v>
      </c>
    </row>
    <row r="2968" spans="1:3" x14ac:dyDescent="0.25">
      <c r="A2968" s="27">
        <v>2944</v>
      </c>
      <c r="B2968" s="27">
        <v>0.10037505589745305</v>
      </c>
      <c r="C2968" s="27">
        <v>-1.9442271260964705E-2</v>
      </c>
    </row>
    <row r="2969" spans="1:3" x14ac:dyDescent="0.25">
      <c r="A2969" s="27">
        <v>2945</v>
      </c>
      <c r="B2969" s="27">
        <v>9.970766744653857E-2</v>
      </c>
      <c r="C2969" s="27">
        <v>-1.8782811955209089E-2</v>
      </c>
    </row>
    <row r="2970" spans="1:3" x14ac:dyDescent="0.25">
      <c r="A2970" s="27">
        <v>2946</v>
      </c>
      <c r="B2970" s="27">
        <v>0.10089536550121411</v>
      </c>
      <c r="C2970" s="27">
        <v>-1.9970510009884632E-2</v>
      </c>
    </row>
    <row r="2971" spans="1:3" x14ac:dyDescent="0.25">
      <c r="A2971" s="27">
        <v>2947</v>
      </c>
      <c r="B2971" s="27">
        <v>0.10244293376071645</v>
      </c>
      <c r="C2971" s="27">
        <v>-2.1557621889489093E-2</v>
      </c>
    </row>
    <row r="2972" spans="1:3" x14ac:dyDescent="0.25">
      <c r="A2972" s="27">
        <v>2948</v>
      </c>
      <c r="B2972" s="27">
        <v>9.9889346605539608E-2</v>
      </c>
      <c r="C2972" s="27">
        <v>-1.90150296656489E-2</v>
      </c>
    </row>
    <row r="2973" spans="1:3" x14ac:dyDescent="0.25">
      <c r="A2973" s="27">
        <v>2949</v>
      </c>
      <c r="B2973" s="27">
        <v>0.10112584472508296</v>
      </c>
      <c r="C2973" s="27">
        <v>-2.0274780895295719E-2</v>
      </c>
    </row>
    <row r="2974" spans="1:3" x14ac:dyDescent="0.25">
      <c r="A2974" s="27">
        <v>2950</v>
      </c>
      <c r="B2974" s="27">
        <v>0.10153990809049215</v>
      </c>
      <c r="C2974" s="27">
        <v>-2.0731827282411339E-2</v>
      </c>
    </row>
    <row r="2975" spans="1:3" x14ac:dyDescent="0.25">
      <c r="A2975" s="27">
        <v>2951</v>
      </c>
      <c r="B2975" s="27">
        <v>9.9283854374306021E-2</v>
      </c>
      <c r="C2975" s="27">
        <v>-1.8497828173432665E-2</v>
      </c>
    </row>
    <row r="2976" spans="1:3" x14ac:dyDescent="0.25">
      <c r="A2976" s="27">
        <v>2952</v>
      </c>
      <c r="B2976" s="27">
        <v>0.10435613741510075</v>
      </c>
      <c r="C2976" s="27">
        <v>-2.3571823689610555E-2</v>
      </c>
    </row>
    <row r="2977" spans="1:3" x14ac:dyDescent="0.25">
      <c r="A2977" s="27">
        <v>2953</v>
      </c>
      <c r="B2977" s="27">
        <v>0.10297630380288283</v>
      </c>
      <c r="C2977" s="27">
        <v>-2.2199697858491657E-2</v>
      </c>
    </row>
    <row r="2978" spans="1:3" x14ac:dyDescent="0.25">
      <c r="A2978" s="27">
        <v>2954</v>
      </c>
      <c r="B2978" s="27">
        <v>0.10641190720832824</v>
      </c>
      <c r="C2978" s="27">
        <v>-2.5647114065094359E-2</v>
      </c>
    </row>
    <row r="2979" spans="1:3" x14ac:dyDescent="0.25">
      <c r="A2979" s="27">
        <v>2955</v>
      </c>
      <c r="B2979" s="27">
        <v>0.1006594015995847</v>
      </c>
      <c r="C2979" s="27">
        <v>-1.9905700388279185E-2</v>
      </c>
    </row>
    <row r="2980" spans="1:3" x14ac:dyDescent="0.25">
      <c r="A2980" s="27">
        <v>2956</v>
      </c>
      <c r="B2980" s="27">
        <v>0.10532467802402194</v>
      </c>
      <c r="C2980" s="27">
        <v>-2.457933640911511E-2</v>
      </c>
    </row>
    <row r="2981" spans="1:3" x14ac:dyDescent="0.25">
      <c r="A2981" s="27">
        <v>2957</v>
      </c>
      <c r="B2981" s="27">
        <v>0.10109903585318109</v>
      </c>
      <c r="C2981" s="27">
        <v>-2.0359297467975865E-2</v>
      </c>
    </row>
    <row r="2982" spans="1:3" x14ac:dyDescent="0.25">
      <c r="A2982" s="27">
        <v>2958</v>
      </c>
      <c r="B2982" s="27">
        <v>0.10236393600000267</v>
      </c>
      <c r="C2982" s="27">
        <v>-2.1662181614037754E-2</v>
      </c>
    </row>
    <row r="2983" spans="1:3" x14ac:dyDescent="0.25">
      <c r="A2983" s="27">
        <v>2959</v>
      </c>
      <c r="B2983" s="27">
        <v>0.10005982426233873</v>
      </c>
      <c r="C2983" s="27">
        <v>-1.9390113455641622E-2</v>
      </c>
    </row>
    <row r="2984" spans="1:3" x14ac:dyDescent="0.25">
      <c r="A2984" s="27">
        <v>2960</v>
      </c>
      <c r="B2984" s="27">
        <v>0.10344599448894502</v>
      </c>
      <c r="C2984" s="27">
        <v>-2.2781414667129476E-2</v>
      </c>
    </row>
    <row r="2985" spans="1:3" x14ac:dyDescent="0.25">
      <c r="A2985" s="27">
        <v>2961</v>
      </c>
      <c r="B2985" s="27">
        <v>0.14401369029841005</v>
      </c>
      <c r="C2985" s="27">
        <v>-6.3368529008087468E-2</v>
      </c>
    </row>
    <row r="2986" spans="1:3" x14ac:dyDescent="0.25">
      <c r="A2986" s="27">
        <v>2962</v>
      </c>
      <c r="B2986" s="27">
        <v>9.869773519099824E-2</v>
      </c>
      <c r="C2986" s="27">
        <v>-1.8093201185960459E-2</v>
      </c>
    </row>
    <row r="2987" spans="1:3" x14ac:dyDescent="0.25">
      <c r="A2987" s="27">
        <v>2963</v>
      </c>
      <c r="B2987" s="27">
        <v>0.10505941146938506</v>
      </c>
      <c r="C2987" s="27">
        <v>-2.4473330883304473E-2</v>
      </c>
    </row>
    <row r="2988" spans="1:3" x14ac:dyDescent="0.25">
      <c r="A2988" s="27">
        <v>2964</v>
      </c>
      <c r="B2988" s="27">
        <v>0.10182307961723991</v>
      </c>
      <c r="C2988" s="27">
        <v>-2.1262659302003481E-2</v>
      </c>
    </row>
    <row r="2989" spans="1:3" x14ac:dyDescent="0.25">
      <c r="A2989" s="27">
        <v>2965</v>
      </c>
      <c r="B2989" s="27">
        <v>0.10236346528078355</v>
      </c>
      <c r="C2989" s="27">
        <v>-2.1803044965547122E-2</v>
      </c>
    </row>
    <row r="2990" spans="1:3" x14ac:dyDescent="0.25">
      <c r="A2990" s="27">
        <v>2966</v>
      </c>
      <c r="B2990" s="27">
        <v>0.10217433029854328</v>
      </c>
      <c r="C2990" s="27">
        <v>-2.1714560183600753E-2</v>
      </c>
    </row>
    <row r="2991" spans="1:3" x14ac:dyDescent="0.25">
      <c r="A2991" s="27">
        <v>2967</v>
      </c>
      <c r="B2991" s="27">
        <v>0.1004073948498401</v>
      </c>
      <c r="C2991" s="27">
        <v>-1.9987814430259682E-2</v>
      </c>
    </row>
    <row r="2992" spans="1:3" x14ac:dyDescent="0.25">
      <c r="A2992" s="27">
        <v>2968</v>
      </c>
      <c r="B2992" s="27">
        <v>0.10246857688241186</v>
      </c>
      <c r="C2992" s="27">
        <v>-2.2078808307503209E-2</v>
      </c>
    </row>
    <row r="2993" spans="1:3" x14ac:dyDescent="0.25">
      <c r="A2993" s="27">
        <v>2969</v>
      </c>
      <c r="B2993" s="27">
        <v>0.1014095191604463</v>
      </c>
      <c r="C2993" s="27">
        <v>-2.1043293321178755E-2</v>
      </c>
    </row>
    <row r="2994" spans="1:3" x14ac:dyDescent="0.25">
      <c r="A2994" s="27">
        <v>2970</v>
      </c>
      <c r="B2994" s="27">
        <v>0.10075769902107633</v>
      </c>
      <c r="C2994" s="27">
        <v>-2.039431677090163E-2</v>
      </c>
    </row>
    <row r="2995" spans="1:3" x14ac:dyDescent="0.25">
      <c r="A2995" s="27">
        <v>2971</v>
      </c>
      <c r="B2995" s="27">
        <v>0.1134876075899347</v>
      </c>
      <c r="C2995" s="27">
        <v>-3.3130464732791839E-2</v>
      </c>
    </row>
    <row r="2996" spans="1:3" x14ac:dyDescent="0.25">
      <c r="A2996" s="27">
        <v>2972</v>
      </c>
      <c r="B2996" s="27">
        <v>0.11646868756664605</v>
      </c>
      <c r="C2996" s="27">
        <v>-3.6147402426083802E-2</v>
      </c>
    </row>
    <row r="2997" spans="1:3" x14ac:dyDescent="0.25">
      <c r="A2997" s="27">
        <v>2973</v>
      </c>
      <c r="B2997" s="27">
        <v>0.10074722088709392</v>
      </c>
      <c r="C2997" s="27">
        <v>-2.0441293544837716E-2</v>
      </c>
    </row>
    <row r="2998" spans="1:3" x14ac:dyDescent="0.25">
      <c r="A2998" s="27">
        <v>2974</v>
      </c>
      <c r="B2998" s="27">
        <v>9.9890999233629749E-2</v>
      </c>
      <c r="C2998" s="27">
        <v>-1.9593601464113014E-2</v>
      </c>
    </row>
    <row r="2999" spans="1:3" x14ac:dyDescent="0.25">
      <c r="A2999" s="27">
        <v>2975</v>
      </c>
      <c r="B2999" s="27">
        <v>0.10311368154772446</v>
      </c>
      <c r="C2999" s="27">
        <v>-2.2830328537098724E-2</v>
      </c>
    </row>
    <row r="3000" spans="1:3" x14ac:dyDescent="0.25">
      <c r="A3000" s="27">
        <v>2976</v>
      </c>
      <c r="B3000" s="27">
        <v>9.9150732935690988E-2</v>
      </c>
      <c r="C3000" s="27">
        <v>-1.8903819355444079E-2</v>
      </c>
    </row>
    <row r="3001" spans="1:3" x14ac:dyDescent="0.25">
      <c r="A3001" s="27">
        <v>2977</v>
      </c>
      <c r="B3001" s="27">
        <v>0.10048288011303305</v>
      </c>
      <c r="C3001" s="27">
        <v>-2.0268976369717542E-2</v>
      </c>
    </row>
    <row r="3002" spans="1:3" x14ac:dyDescent="0.25">
      <c r="A3002" s="27">
        <v>2978</v>
      </c>
      <c r="B3002" s="27">
        <v>0.10064955552700706</v>
      </c>
      <c r="C3002" s="27">
        <v>-2.0449054273874237E-2</v>
      </c>
    </row>
    <row r="3003" spans="1:3" x14ac:dyDescent="0.25">
      <c r="A3003" s="27">
        <v>2979</v>
      </c>
      <c r="B3003" s="27">
        <v>0.10004838952337863</v>
      </c>
      <c r="C3003" s="27">
        <v>-1.9859710278095619E-2</v>
      </c>
    </row>
    <row r="3004" spans="1:3" x14ac:dyDescent="0.25">
      <c r="A3004" s="27">
        <v>2980</v>
      </c>
      <c r="B3004" s="27">
        <v>0.10196147106765963</v>
      </c>
      <c r="C3004" s="27">
        <v>-2.1799527747821568E-2</v>
      </c>
    </row>
    <row r="3005" spans="1:3" x14ac:dyDescent="0.25">
      <c r="A3005" s="27">
        <v>2981</v>
      </c>
      <c r="B3005" s="27">
        <v>0.10112918080667613</v>
      </c>
      <c r="C3005" s="27">
        <v>-2.0985101563092162E-2</v>
      </c>
    </row>
    <row r="3006" spans="1:3" x14ac:dyDescent="0.25">
      <c r="A3006" s="27">
        <v>2982</v>
      </c>
      <c r="B3006" s="27">
        <v>9.9142845614481459E-2</v>
      </c>
      <c r="C3006" s="27">
        <v>-1.9045758235840676E-2</v>
      </c>
    </row>
    <row r="3007" spans="1:3" x14ac:dyDescent="0.25">
      <c r="A3007" s="27">
        <v>2983</v>
      </c>
      <c r="B3007" s="27">
        <v>0.10043073457423556</v>
      </c>
      <c r="C3007" s="27">
        <v>-2.0350654494155476E-2</v>
      </c>
    </row>
    <row r="3008" spans="1:3" x14ac:dyDescent="0.25">
      <c r="A3008" s="27">
        <v>2984</v>
      </c>
      <c r="B3008" s="27">
        <v>0.10185177266132187</v>
      </c>
      <c r="C3008" s="27">
        <v>-2.1787721420329073E-2</v>
      </c>
    </row>
    <row r="3009" spans="1:3" x14ac:dyDescent="0.25">
      <c r="A3009" s="27">
        <v>2985</v>
      </c>
      <c r="B3009" s="27">
        <v>9.9493590354866726E-2</v>
      </c>
      <c r="C3009" s="27">
        <v>-1.9433167394141651E-2</v>
      </c>
    </row>
    <row r="3010" spans="1:3" x14ac:dyDescent="0.25">
      <c r="A3010" s="27">
        <v>2986</v>
      </c>
      <c r="B3010" s="27">
        <v>0.11009460586017156</v>
      </c>
      <c r="C3010" s="27">
        <v>-3.0094605860171555E-2</v>
      </c>
    </row>
    <row r="3011" spans="1:3" x14ac:dyDescent="0.25">
      <c r="A3011" s="27">
        <v>2987</v>
      </c>
      <c r="B3011" s="27">
        <v>0.1065351238372606</v>
      </c>
      <c r="C3011" s="27">
        <v>-2.6535123837260602E-2</v>
      </c>
    </row>
    <row r="3012" spans="1:3" x14ac:dyDescent="0.25">
      <c r="A3012" s="27">
        <v>2988</v>
      </c>
      <c r="B3012" s="27">
        <v>0.10837644921894235</v>
      </c>
      <c r="C3012" s="27">
        <v>-2.8376449218942348E-2</v>
      </c>
    </row>
    <row r="3013" spans="1:3" x14ac:dyDescent="0.25">
      <c r="A3013" s="27">
        <v>2989</v>
      </c>
      <c r="B3013" s="27">
        <v>0.10129469392186952</v>
      </c>
      <c r="C3013" s="27">
        <v>-2.1294693921869515E-2</v>
      </c>
    </row>
    <row r="3014" spans="1:3" x14ac:dyDescent="0.25">
      <c r="A3014" s="27">
        <v>2990</v>
      </c>
      <c r="B3014" s="27">
        <v>0.10158467417744124</v>
      </c>
      <c r="C3014" s="27">
        <v>-2.158467417744124E-2</v>
      </c>
    </row>
    <row r="3015" spans="1:3" x14ac:dyDescent="0.25">
      <c r="A3015" s="27">
        <v>2991</v>
      </c>
      <c r="B3015" s="27">
        <v>9.9271991234739176E-2</v>
      </c>
      <c r="C3015" s="27">
        <v>-1.9303661860234023E-2</v>
      </c>
    </row>
    <row r="3016" spans="1:3" x14ac:dyDescent="0.25">
      <c r="A3016" s="27">
        <v>2992</v>
      </c>
      <c r="B3016" s="27">
        <v>0.11350788038817212</v>
      </c>
      <c r="C3016" s="27">
        <v>-3.3575907599056473E-2</v>
      </c>
    </row>
    <row r="3017" spans="1:3" x14ac:dyDescent="0.25">
      <c r="A3017" s="27">
        <v>2993</v>
      </c>
      <c r="B3017" s="27">
        <v>0.10321422629979843</v>
      </c>
      <c r="C3017" s="27">
        <v>-2.3305550500711675E-2</v>
      </c>
    </row>
    <row r="3018" spans="1:3" x14ac:dyDescent="0.25">
      <c r="A3018" s="27">
        <v>2994</v>
      </c>
      <c r="B3018" s="27">
        <v>0.10209058061507129</v>
      </c>
      <c r="C3018" s="27">
        <v>-2.2190455771126216E-2</v>
      </c>
    </row>
    <row r="3019" spans="1:3" x14ac:dyDescent="0.25">
      <c r="A3019" s="27">
        <v>2995</v>
      </c>
      <c r="B3019" s="27">
        <v>0.10742542621824198</v>
      </c>
      <c r="C3019" s="27">
        <v>-2.7526738675069065E-2</v>
      </c>
    </row>
    <row r="3020" spans="1:3" x14ac:dyDescent="0.25">
      <c r="A3020" s="27">
        <v>2996</v>
      </c>
      <c r="B3020" s="27">
        <v>9.9868653419475789E-2</v>
      </c>
      <c r="C3020" s="27">
        <v>-2.0007542308364684E-2</v>
      </c>
    </row>
    <row r="3021" spans="1:3" x14ac:dyDescent="0.25">
      <c r="A3021" s="27">
        <v>2997</v>
      </c>
      <c r="B3021" s="27">
        <v>9.9658386026251655E-2</v>
      </c>
      <c r="C3021" s="27">
        <v>-1.9832551483435976E-2</v>
      </c>
    </row>
    <row r="3022" spans="1:3" x14ac:dyDescent="0.25">
      <c r="A3022" s="27">
        <v>2998</v>
      </c>
      <c r="B3022" s="27">
        <v>0.10412149776590691</v>
      </c>
      <c r="C3022" s="27">
        <v>-2.431192061664901E-2</v>
      </c>
    </row>
    <row r="3023" spans="1:3" x14ac:dyDescent="0.25">
      <c r="A3023" s="27">
        <v>2999</v>
      </c>
      <c r="B3023" s="27">
        <v>0.10228116466589519</v>
      </c>
      <c r="C3023" s="27">
        <v>-2.2512750384775862E-2</v>
      </c>
    </row>
    <row r="3024" spans="1:3" x14ac:dyDescent="0.25">
      <c r="A3024" s="27">
        <v>3000</v>
      </c>
      <c r="B3024" s="27">
        <v>0.11935287061028803</v>
      </c>
      <c r="C3024" s="27">
        <v>-3.9612490452661686E-2</v>
      </c>
    </row>
    <row r="3025" spans="1:3" x14ac:dyDescent="0.25">
      <c r="A3025" s="27">
        <v>3001</v>
      </c>
      <c r="B3025" s="27">
        <v>0.10169417360316009</v>
      </c>
      <c r="C3025" s="27">
        <v>-2.1969433757574319E-2</v>
      </c>
    </row>
    <row r="3026" spans="1:3" x14ac:dyDescent="0.25">
      <c r="A3026" s="27">
        <v>3002</v>
      </c>
      <c r="B3026" s="27">
        <v>0.11002846658981896</v>
      </c>
      <c r="C3026" s="27">
        <v>-3.0316236373991626E-2</v>
      </c>
    </row>
    <row r="3027" spans="1:3" x14ac:dyDescent="0.25">
      <c r="A3027" s="27">
        <v>3003</v>
      </c>
      <c r="B3027" s="27">
        <v>9.9410448674954133E-2</v>
      </c>
      <c r="C3027" s="27">
        <v>-1.9724702322541116E-2</v>
      </c>
    </row>
    <row r="3028" spans="1:3" x14ac:dyDescent="0.25">
      <c r="A3028" s="27">
        <v>3004</v>
      </c>
      <c r="B3028" s="27">
        <v>0.10088006857902783</v>
      </c>
      <c r="C3028" s="27">
        <v>-2.121746314322652E-2</v>
      </c>
    </row>
    <row r="3029" spans="1:3" x14ac:dyDescent="0.25">
      <c r="A3029" s="27">
        <v>3005</v>
      </c>
      <c r="B3029" s="27">
        <v>0.10573185888607704</v>
      </c>
      <c r="C3029" s="27">
        <v>-2.6101160674882579E-2</v>
      </c>
    </row>
    <row r="3030" spans="1:3" x14ac:dyDescent="0.25">
      <c r="A3030" s="27">
        <v>3006</v>
      </c>
      <c r="B3030" s="27">
        <v>0.1073940497382231</v>
      </c>
      <c r="C3030" s="27">
        <v>-2.7782399252786208E-2</v>
      </c>
    </row>
    <row r="3031" spans="1:3" x14ac:dyDescent="0.25">
      <c r="A3031" s="27">
        <v>3007</v>
      </c>
      <c r="B3031" s="27">
        <v>0.11334004907151385</v>
      </c>
      <c r="C3031" s="27">
        <v>-3.3761204801190631E-2</v>
      </c>
    </row>
    <row r="3032" spans="1:3" x14ac:dyDescent="0.25">
      <c r="A3032" s="27">
        <v>3008</v>
      </c>
      <c r="B3032" s="27">
        <v>9.8712774133786554E-2</v>
      </c>
      <c r="C3032" s="27">
        <v>-1.916731958833201E-2</v>
      </c>
    </row>
    <row r="3033" spans="1:3" x14ac:dyDescent="0.25">
      <c r="A3033" s="27">
        <v>3009</v>
      </c>
      <c r="B3033" s="27">
        <v>9.9980855764250212E-2</v>
      </c>
      <c r="C3033" s="27">
        <v>-2.0435401218795668E-2</v>
      </c>
    </row>
    <row r="3034" spans="1:3" x14ac:dyDescent="0.25">
      <c r="A3034" s="27">
        <v>3010</v>
      </c>
      <c r="B3034" s="27">
        <v>0.10720706351257434</v>
      </c>
      <c r="C3034" s="27">
        <v>-2.7709155562783541E-2</v>
      </c>
    </row>
    <row r="3035" spans="1:3" x14ac:dyDescent="0.25">
      <c r="A3035" s="27">
        <v>3011</v>
      </c>
      <c r="B3035" s="27">
        <v>9.977567014200342E-2</v>
      </c>
      <c r="C3035" s="27">
        <v>-2.0277762192212626E-2</v>
      </c>
    </row>
    <row r="3036" spans="1:3" x14ac:dyDescent="0.25">
      <c r="A3036" s="27">
        <v>3012</v>
      </c>
      <c r="B3036" s="27">
        <v>0.10616695848217896</v>
      </c>
      <c r="C3036" s="27">
        <v>-2.6678607637044188E-2</v>
      </c>
    </row>
    <row r="3037" spans="1:3" x14ac:dyDescent="0.25">
      <c r="A3037" s="27">
        <v>3013</v>
      </c>
      <c r="B3037" s="27">
        <v>0.10629234119141096</v>
      </c>
      <c r="C3037" s="27">
        <v>-2.6812572405283785E-2</v>
      </c>
    </row>
    <row r="3038" spans="1:3" x14ac:dyDescent="0.25">
      <c r="A3038" s="27">
        <v>3014</v>
      </c>
      <c r="B3038" s="27">
        <v>0.10129308598568748</v>
      </c>
      <c r="C3038" s="27">
        <v>-2.1816224818685462E-2</v>
      </c>
    </row>
    <row r="3039" spans="1:3" x14ac:dyDescent="0.25">
      <c r="A3039" s="27">
        <v>3015</v>
      </c>
      <c r="B3039" s="27">
        <v>0.10008911015561146</v>
      </c>
      <c r="C3039" s="27">
        <v>-2.0641787184972421E-2</v>
      </c>
    </row>
    <row r="3040" spans="1:3" x14ac:dyDescent="0.25">
      <c r="A3040" s="27">
        <v>3016</v>
      </c>
      <c r="B3040" s="27">
        <v>0.10101963231103278</v>
      </c>
      <c r="C3040" s="27">
        <v>-2.1607867605150433E-2</v>
      </c>
    </row>
    <row r="3041" spans="1:3" x14ac:dyDescent="0.25">
      <c r="A3041" s="27">
        <v>3017</v>
      </c>
      <c r="B3041" s="27">
        <v>0.10793282396851449</v>
      </c>
      <c r="C3041" s="27">
        <v>-2.8556842806819041E-2</v>
      </c>
    </row>
    <row r="3042" spans="1:3" x14ac:dyDescent="0.25">
      <c r="A3042" s="27">
        <v>3018</v>
      </c>
      <c r="B3042" s="27">
        <v>0.10029692371242849</v>
      </c>
      <c r="C3042" s="27">
        <v>-2.0931844347349127E-2</v>
      </c>
    </row>
    <row r="3043" spans="1:3" x14ac:dyDescent="0.25">
      <c r="A3043" s="27">
        <v>3019</v>
      </c>
      <c r="B3043" s="27">
        <v>0.10196056519803698</v>
      </c>
      <c r="C3043" s="27">
        <v>-2.2633642121113892E-2</v>
      </c>
    </row>
    <row r="3044" spans="1:3" x14ac:dyDescent="0.25">
      <c r="A3044" s="27">
        <v>3020</v>
      </c>
      <c r="B3044" s="27">
        <v>9.9168922309382332E-2</v>
      </c>
      <c r="C3044" s="27">
        <v>-1.9848808994934741E-2</v>
      </c>
    </row>
    <row r="3045" spans="1:3" x14ac:dyDescent="0.25">
      <c r="A3045" s="27">
        <v>3021</v>
      </c>
      <c r="B3045" s="27">
        <v>9.9782261419814444E-2</v>
      </c>
      <c r="C3045" s="27">
        <v>-2.0528182165735195E-2</v>
      </c>
    </row>
    <row r="3046" spans="1:3" x14ac:dyDescent="0.25">
      <c r="A3046" s="27">
        <v>3022</v>
      </c>
      <c r="B3046" s="27">
        <v>0.11099620172875133</v>
      </c>
      <c r="C3046" s="27">
        <v>-3.1755130300179901E-2</v>
      </c>
    </row>
    <row r="3047" spans="1:3" x14ac:dyDescent="0.25">
      <c r="A3047" s="27">
        <v>3023</v>
      </c>
      <c r="B3047" s="27">
        <v>0.10435091083430516</v>
      </c>
      <c r="C3047" s="27">
        <v>-2.5115938156709525E-2</v>
      </c>
    </row>
    <row r="3048" spans="1:3" x14ac:dyDescent="0.25">
      <c r="A3048" s="27">
        <v>3024</v>
      </c>
      <c r="B3048" s="27">
        <v>0.10442166027158999</v>
      </c>
      <c r="C3048" s="27">
        <v>-2.5197731411444463E-2</v>
      </c>
    </row>
    <row r="3049" spans="1:3" x14ac:dyDescent="0.25">
      <c r="A3049" s="27">
        <v>3025</v>
      </c>
      <c r="B3049" s="27">
        <v>0.10616504222704574</v>
      </c>
      <c r="C3049" s="27">
        <v>-2.6985659385404509E-2</v>
      </c>
    </row>
    <row r="3050" spans="1:3" x14ac:dyDescent="0.25">
      <c r="A3050" s="27">
        <v>3026</v>
      </c>
      <c r="B3050" s="27">
        <v>0.11849738753835073</v>
      </c>
      <c r="C3050" s="27">
        <v>-3.934680838777159E-2</v>
      </c>
    </row>
    <row r="3051" spans="1:3" x14ac:dyDescent="0.25">
      <c r="A3051" s="27">
        <v>3027</v>
      </c>
      <c r="B3051" s="27">
        <v>0.10920961886328369</v>
      </c>
      <c r="C3051" s="27">
        <v>-3.0139851421423225E-2</v>
      </c>
    </row>
    <row r="3052" spans="1:3" x14ac:dyDescent="0.25">
      <c r="A3052" s="27">
        <v>3028</v>
      </c>
      <c r="B3052" s="27">
        <v>9.8905376696162922E-2</v>
      </c>
      <c r="C3052" s="27">
        <v>-1.9835609254302458E-2</v>
      </c>
    </row>
    <row r="3053" spans="1:3" x14ac:dyDescent="0.25">
      <c r="A3053" s="27">
        <v>3029</v>
      </c>
      <c r="B3053" s="27">
        <v>0.1085236178787416</v>
      </c>
      <c r="C3053" s="27">
        <v>-2.951684586971226E-2</v>
      </c>
    </row>
    <row r="3054" spans="1:3" x14ac:dyDescent="0.25">
      <c r="A3054" s="27">
        <v>3030</v>
      </c>
      <c r="B3054" s="27">
        <v>0.10012534180946434</v>
      </c>
      <c r="C3054" s="27">
        <v>-2.1177973388411708E-2</v>
      </c>
    </row>
    <row r="3055" spans="1:3" x14ac:dyDescent="0.25">
      <c r="A3055" s="27">
        <v>3031</v>
      </c>
      <c r="B3055" s="27">
        <v>0.1078336159134054</v>
      </c>
      <c r="C3055" s="27">
        <v>-2.8956610565811808E-2</v>
      </c>
    </row>
    <row r="3056" spans="1:3" x14ac:dyDescent="0.25">
      <c r="A3056" s="27">
        <v>3032</v>
      </c>
      <c r="B3056" s="27">
        <v>0.10189172795886271</v>
      </c>
      <c r="C3056" s="27">
        <v>-2.3029939340976538E-2</v>
      </c>
    </row>
    <row r="3057" spans="1:3" x14ac:dyDescent="0.25">
      <c r="A3057" s="27">
        <v>3033</v>
      </c>
      <c r="B3057" s="27">
        <v>0.10235990073155174</v>
      </c>
      <c r="C3057" s="27">
        <v>-2.3516273924718625E-2</v>
      </c>
    </row>
    <row r="3058" spans="1:3" x14ac:dyDescent="0.25">
      <c r="A3058" s="27">
        <v>3034</v>
      </c>
      <c r="B3058" s="27">
        <v>0.10207056475357559</v>
      </c>
      <c r="C3058" s="27">
        <v>-2.3263323007036721E-2</v>
      </c>
    </row>
    <row r="3059" spans="1:3" x14ac:dyDescent="0.25">
      <c r="A3059" s="27">
        <v>3035</v>
      </c>
      <c r="B3059" s="27">
        <v>0.10167309068306736</v>
      </c>
      <c r="C3059" s="27">
        <v>-2.2879316364001215E-2</v>
      </c>
    </row>
    <row r="3060" spans="1:3" x14ac:dyDescent="0.25">
      <c r="A3060" s="27">
        <v>3036</v>
      </c>
      <c r="B3060" s="27">
        <v>0.10009117300822136</v>
      </c>
      <c r="C3060" s="27">
        <v>-2.1298214081146752E-2</v>
      </c>
    </row>
    <row r="3061" spans="1:3" x14ac:dyDescent="0.25">
      <c r="A3061" s="27">
        <v>3037</v>
      </c>
      <c r="B3061" s="27">
        <v>0.10155846363835638</v>
      </c>
      <c r="C3061" s="27">
        <v>-2.2788455213756553E-2</v>
      </c>
    </row>
    <row r="3062" spans="1:3" x14ac:dyDescent="0.25">
      <c r="A3062" s="27">
        <v>3038</v>
      </c>
      <c r="B3062" s="27">
        <v>0.10183099928988588</v>
      </c>
      <c r="C3062" s="27">
        <v>-2.3063876002214656E-2</v>
      </c>
    </row>
    <row r="3063" spans="1:3" x14ac:dyDescent="0.25">
      <c r="A3063" s="27">
        <v>3039</v>
      </c>
      <c r="B3063" s="27">
        <v>0.10146845152553939</v>
      </c>
      <c r="C3063" s="27">
        <v>-2.2728294045224431E-2</v>
      </c>
    </row>
    <row r="3064" spans="1:3" x14ac:dyDescent="0.25">
      <c r="A3064" s="27">
        <v>3040</v>
      </c>
      <c r="B3064" s="27">
        <v>0.10760478404085727</v>
      </c>
      <c r="C3064" s="27">
        <v>-2.8864626560542311E-2</v>
      </c>
    </row>
    <row r="3065" spans="1:3" x14ac:dyDescent="0.25">
      <c r="A3065" s="27">
        <v>3041</v>
      </c>
      <c r="B3065" s="27">
        <v>0.10781727353217782</v>
      </c>
      <c r="C3065" s="27">
        <v>-2.9091046199139339E-2</v>
      </c>
    </row>
    <row r="3066" spans="1:3" x14ac:dyDescent="0.25">
      <c r="A3066" s="27">
        <v>3042</v>
      </c>
      <c r="B3066" s="27">
        <v>0.10171317066872256</v>
      </c>
      <c r="C3066" s="27">
        <v>-2.306148527546413E-2</v>
      </c>
    </row>
    <row r="3067" spans="1:3" x14ac:dyDescent="0.25">
      <c r="A3067" s="27">
        <v>3043</v>
      </c>
      <c r="B3067" s="27">
        <v>0.10201931033937359</v>
      </c>
      <c r="C3067" s="27">
        <v>-2.3386831706894956E-2</v>
      </c>
    </row>
    <row r="3068" spans="1:3" x14ac:dyDescent="0.25">
      <c r="A3068" s="27">
        <v>3044</v>
      </c>
      <c r="B3068" s="27">
        <v>0.1008709992725267</v>
      </c>
      <c r="C3068" s="27">
        <v>-2.2249566854648392E-2</v>
      </c>
    </row>
    <row r="3069" spans="1:3" x14ac:dyDescent="0.25">
      <c r="A3069" s="27">
        <v>3045</v>
      </c>
      <c r="B3069" s="27">
        <v>0.11898145258853676</v>
      </c>
      <c r="C3069" s="27">
        <v>-4.036510038727889E-2</v>
      </c>
    </row>
    <row r="3070" spans="1:3" x14ac:dyDescent="0.25">
      <c r="A3070" s="27">
        <v>3046</v>
      </c>
      <c r="B3070" s="27">
        <v>0.10251603473468626</v>
      </c>
      <c r="C3070" s="27">
        <v>-2.3899682533428404E-2</v>
      </c>
    </row>
    <row r="3071" spans="1:3" x14ac:dyDescent="0.25">
      <c r="A3071" s="27">
        <v>3047</v>
      </c>
      <c r="B3071" s="27">
        <v>0.10113317713386748</v>
      </c>
      <c r="C3071" s="27">
        <v>-2.251829646002565E-2</v>
      </c>
    </row>
    <row r="3072" spans="1:3" x14ac:dyDescent="0.25">
      <c r="A3072" s="27">
        <v>3048</v>
      </c>
      <c r="B3072" s="27">
        <v>0.10086552809804855</v>
      </c>
      <c r="C3072" s="27">
        <v>-2.2274742190189475E-2</v>
      </c>
    </row>
    <row r="3073" spans="1:3" x14ac:dyDescent="0.25">
      <c r="A3073" s="27">
        <v>3049</v>
      </c>
      <c r="B3073" s="27">
        <v>0.10198990011561193</v>
      </c>
      <c r="C3073" s="27">
        <v>-2.3406298525004088E-2</v>
      </c>
    </row>
    <row r="3074" spans="1:3" x14ac:dyDescent="0.25">
      <c r="A3074" s="27">
        <v>3050</v>
      </c>
      <c r="B3074" s="27">
        <v>0.11257782842623021</v>
      </c>
      <c r="C3074" s="27">
        <v>-3.4010889394174904E-2</v>
      </c>
    </row>
    <row r="3075" spans="1:3" x14ac:dyDescent="0.25">
      <c r="A3075" s="27">
        <v>3051</v>
      </c>
      <c r="B3075" s="27">
        <v>0.10053705595219395</v>
      </c>
      <c r="C3075" s="27">
        <v>-2.1983439992094192E-2</v>
      </c>
    </row>
    <row r="3076" spans="1:3" x14ac:dyDescent="0.25">
      <c r="A3076" s="27">
        <v>3052</v>
      </c>
      <c r="B3076" s="27">
        <v>0.10360803226236465</v>
      </c>
      <c r="C3076" s="27">
        <v>-2.5074000848752082E-2</v>
      </c>
    </row>
    <row r="3077" spans="1:3" x14ac:dyDescent="0.25">
      <c r="A3077" s="27">
        <v>3053</v>
      </c>
      <c r="B3077" s="27">
        <v>0.10080358913859572</v>
      </c>
      <c r="C3077" s="27">
        <v>-2.2291192444380839E-2</v>
      </c>
    </row>
    <row r="3078" spans="1:3" x14ac:dyDescent="0.25">
      <c r="A3078" s="27">
        <v>3054</v>
      </c>
      <c r="B3078" s="27">
        <v>0.10217131935203086</v>
      </c>
      <c r="C3078" s="27">
        <v>-2.3682947259007603E-2</v>
      </c>
    </row>
    <row r="3079" spans="1:3" x14ac:dyDescent="0.25">
      <c r="A3079" s="27">
        <v>3055</v>
      </c>
      <c r="B3079" s="27">
        <v>0.10350658879981819</v>
      </c>
      <c r="C3079" s="27">
        <v>-2.502215036950696E-2</v>
      </c>
    </row>
    <row r="3080" spans="1:3" x14ac:dyDescent="0.25">
      <c r="A3080" s="27">
        <v>3056</v>
      </c>
      <c r="B3080" s="27">
        <v>0.10394031064700392</v>
      </c>
      <c r="C3080" s="27">
        <v>-2.5477540430830975E-2</v>
      </c>
    </row>
    <row r="3081" spans="1:3" x14ac:dyDescent="0.25">
      <c r="A3081" s="27">
        <v>3057</v>
      </c>
      <c r="B3081" s="27">
        <v>0.10400157843821053</v>
      </c>
      <c r="C3081" s="27">
        <v>-2.5556830825659377E-2</v>
      </c>
    </row>
    <row r="3082" spans="1:3" x14ac:dyDescent="0.25">
      <c r="A3082" s="27">
        <v>3058</v>
      </c>
      <c r="B3082" s="27">
        <v>0.11062051877552144</v>
      </c>
      <c r="C3082" s="27">
        <v>-3.2189146226501833E-2</v>
      </c>
    </row>
    <row r="3083" spans="1:3" x14ac:dyDescent="0.25">
      <c r="A3083" s="27">
        <v>3059</v>
      </c>
      <c r="B3083" s="27">
        <v>0.10026970760844056</v>
      </c>
      <c r="C3083" s="27">
        <v>-2.1848129186862131E-2</v>
      </c>
    </row>
    <row r="3084" spans="1:3" x14ac:dyDescent="0.25">
      <c r="A3084" s="27">
        <v>3060</v>
      </c>
      <c r="B3084" s="27">
        <v>0.10084176224737927</v>
      </c>
      <c r="C3084" s="27">
        <v>-2.2451931738904696E-2</v>
      </c>
    </row>
    <row r="3085" spans="1:3" x14ac:dyDescent="0.25">
      <c r="A3085" s="27">
        <v>3061</v>
      </c>
      <c r="B3085" s="27">
        <v>9.9698049507899358E-2</v>
      </c>
      <c r="C3085" s="27">
        <v>-2.1350471160321016E-2</v>
      </c>
    </row>
    <row r="3086" spans="1:3" x14ac:dyDescent="0.25">
      <c r="A3086" s="27">
        <v>3062</v>
      </c>
      <c r="B3086" s="27">
        <v>0.10178462151344757</v>
      </c>
      <c r="C3086" s="27">
        <v>-2.3460395648238097E-2</v>
      </c>
    </row>
    <row r="3087" spans="1:3" x14ac:dyDescent="0.25">
      <c r="A3087" s="27">
        <v>3063</v>
      </c>
      <c r="B3087" s="27">
        <v>0.12952494173027226</v>
      </c>
      <c r="C3087" s="27">
        <v>-5.1208336549010552E-2</v>
      </c>
    </row>
    <row r="3088" spans="1:3" x14ac:dyDescent="0.25">
      <c r="A3088" s="27">
        <v>3064</v>
      </c>
      <c r="B3088" s="27">
        <v>9.9514159054826148E-2</v>
      </c>
      <c r="C3088" s="27">
        <v>-2.1200906042777953E-2</v>
      </c>
    </row>
    <row r="3089" spans="1:3" x14ac:dyDescent="0.25">
      <c r="A3089" s="27">
        <v>3065</v>
      </c>
      <c r="B3089" s="27">
        <v>0.10014844430929315</v>
      </c>
      <c r="C3089" s="27">
        <v>-2.1846557516840323E-2</v>
      </c>
    </row>
    <row r="3090" spans="1:3" x14ac:dyDescent="0.25">
      <c r="A3090" s="27">
        <v>3066</v>
      </c>
      <c r="B3090" s="27">
        <v>0.10666628612674983</v>
      </c>
      <c r="C3090" s="27">
        <v>-2.8374471180130617E-2</v>
      </c>
    </row>
    <row r="3091" spans="1:3" x14ac:dyDescent="0.25">
      <c r="A3091" s="27">
        <v>3067</v>
      </c>
      <c r="B3091" s="27">
        <v>0.10190133957201523</v>
      </c>
      <c r="C3091" s="27">
        <v>-2.365928863144591E-2</v>
      </c>
    </row>
    <row r="3092" spans="1:3" x14ac:dyDescent="0.25">
      <c r="A3092" s="27">
        <v>3068</v>
      </c>
      <c r="B3092" s="27">
        <v>0.1310362291309253</v>
      </c>
      <c r="C3092" s="27">
        <v>-5.2815370235219775E-2</v>
      </c>
    </row>
    <row r="3093" spans="1:3" x14ac:dyDescent="0.25">
      <c r="A3093" s="27">
        <v>3069</v>
      </c>
      <c r="B3093" s="27">
        <v>0.10097543198341916</v>
      </c>
      <c r="C3093" s="27">
        <v>-2.2874360007921452E-2</v>
      </c>
    </row>
    <row r="3094" spans="1:3" x14ac:dyDescent="0.25">
      <c r="A3094" s="27">
        <v>3070</v>
      </c>
      <c r="B3094" s="27">
        <v>0.10263828309528727</v>
      </c>
      <c r="C3094" s="27">
        <v>-2.4571368597146009E-2</v>
      </c>
    </row>
    <row r="3095" spans="1:3" x14ac:dyDescent="0.25">
      <c r="A3095" s="27">
        <v>3071</v>
      </c>
      <c r="B3095" s="27">
        <v>0.10444704043365986</v>
      </c>
      <c r="C3095" s="27">
        <v>-2.6387968703702053E-2</v>
      </c>
    </row>
    <row r="3096" spans="1:3" x14ac:dyDescent="0.25">
      <c r="A3096" s="27">
        <v>3072</v>
      </c>
      <c r="B3096" s="27">
        <v>0.10156998759760555</v>
      </c>
      <c r="C3096" s="27">
        <v>-2.3510915867647739E-2</v>
      </c>
    </row>
    <row r="3097" spans="1:3" x14ac:dyDescent="0.25">
      <c r="A3097" s="27">
        <v>3073</v>
      </c>
      <c r="B3097" s="27">
        <v>0.11425530929228266</v>
      </c>
      <c r="C3097" s="27">
        <v>-3.6203274602489455E-2</v>
      </c>
    </row>
    <row r="3098" spans="1:3" x14ac:dyDescent="0.25">
      <c r="A3098" s="27">
        <v>3074</v>
      </c>
      <c r="B3098" s="27">
        <v>0.10184847822720951</v>
      </c>
      <c r="C3098" s="27">
        <v>-2.3834293830046385E-2</v>
      </c>
    </row>
    <row r="3099" spans="1:3" x14ac:dyDescent="0.25">
      <c r="A3099" s="27">
        <v>3075</v>
      </c>
      <c r="B3099" s="27">
        <v>0.10280735350440869</v>
      </c>
      <c r="C3099" s="27">
        <v>-2.4917906268227777E-2</v>
      </c>
    </row>
    <row r="3100" spans="1:3" x14ac:dyDescent="0.25">
      <c r="A3100" s="27">
        <v>3076</v>
      </c>
      <c r="B3100" s="27">
        <v>0.10085304305727222</v>
      </c>
      <c r="C3100" s="27">
        <v>-2.2984190598255821E-2</v>
      </c>
    </row>
    <row r="3101" spans="1:3" x14ac:dyDescent="0.25">
      <c r="A3101" s="27">
        <v>3077</v>
      </c>
      <c r="B3101" s="27">
        <v>0.10215912810504724</v>
      </c>
      <c r="C3101" s="27">
        <v>-2.4355924443720006E-2</v>
      </c>
    </row>
    <row r="3102" spans="1:3" x14ac:dyDescent="0.25">
      <c r="A3102" s="27">
        <v>3078</v>
      </c>
      <c r="B3102" s="27">
        <v>0.10274660757501737</v>
      </c>
      <c r="C3102" s="27">
        <v>-2.5036996123074626E-2</v>
      </c>
    </row>
    <row r="3103" spans="1:3" x14ac:dyDescent="0.25">
      <c r="A3103" s="27">
        <v>3079</v>
      </c>
      <c r="B3103" s="27">
        <v>0.10521822994778686</v>
      </c>
      <c r="C3103" s="27">
        <v>-2.7515527245084159E-2</v>
      </c>
    </row>
    <row r="3104" spans="1:3" x14ac:dyDescent="0.25">
      <c r="A3104" s="27">
        <v>3080</v>
      </c>
      <c r="B3104" s="27">
        <v>9.9638147135837324E-2</v>
      </c>
      <c r="C3104" s="27">
        <v>-2.1948904107948877E-2</v>
      </c>
    </row>
    <row r="3105" spans="1:3" x14ac:dyDescent="0.25">
      <c r="A3105" s="27">
        <v>3081</v>
      </c>
      <c r="B3105" s="27">
        <v>0.10446720225700695</v>
      </c>
      <c r="C3105" s="27">
        <v>-2.67972993443856E-2</v>
      </c>
    </row>
    <row r="3106" spans="1:3" x14ac:dyDescent="0.25">
      <c r="A3106" s="27">
        <v>3082</v>
      </c>
      <c r="B3106" s="27">
        <v>9.8580765635978035E-2</v>
      </c>
      <c r="C3106" s="27">
        <v>-2.0933706812448619E-2</v>
      </c>
    </row>
    <row r="3107" spans="1:3" x14ac:dyDescent="0.25">
      <c r="A3107" s="27">
        <v>3083</v>
      </c>
      <c r="B3107" s="27">
        <v>0.12720523039214407</v>
      </c>
      <c r="C3107" s="27">
        <v>-4.9574619648950546E-2</v>
      </c>
    </row>
    <row r="3108" spans="1:3" x14ac:dyDescent="0.25">
      <c r="A3108" s="27">
        <v>3084</v>
      </c>
      <c r="B3108" s="27">
        <v>0.10156695427581168</v>
      </c>
      <c r="C3108" s="27">
        <v>-2.3949625755956078E-2</v>
      </c>
    </row>
    <row r="3109" spans="1:3" x14ac:dyDescent="0.25">
      <c r="A3109" s="27">
        <v>3085</v>
      </c>
      <c r="B3109" s="27">
        <v>0.10009336300670064</v>
      </c>
      <c r="C3109" s="27">
        <v>-2.2481422708193186E-2</v>
      </c>
    </row>
    <row r="3110" spans="1:3" x14ac:dyDescent="0.25">
      <c r="A3110" s="27">
        <v>3086</v>
      </c>
      <c r="B3110" s="27">
        <v>0.10749633711718359</v>
      </c>
      <c r="C3110" s="27">
        <v>-2.9935361507427496E-2</v>
      </c>
    </row>
    <row r="3111" spans="1:3" x14ac:dyDescent="0.25">
      <c r="A3111" s="27">
        <v>3087</v>
      </c>
      <c r="B3111" s="27">
        <v>0.10046660131895688</v>
      </c>
      <c r="C3111" s="27">
        <v>-2.2915580910793612E-2</v>
      </c>
    </row>
    <row r="3112" spans="1:3" x14ac:dyDescent="0.25">
      <c r="A3112" s="27">
        <v>3088</v>
      </c>
      <c r="B3112" s="27">
        <v>0.10401396996678647</v>
      </c>
      <c r="C3112" s="27">
        <v>-2.6473863014914806E-2</v>
      </c>
    </row>
    <row r="3113" spans="1:3" x14ac:dyDescent="0.25">
      <c r="A3113" s="27">
        <v>3089</v>
      </c>
      <c r="B3113" s="27">
        <v>0.1053102310912217</v>
      </c>
      <c r="C3113" s="27">
        <v>-2.7824850974262641E-2</v>
      </c>
    </row>
    <row r="3114" spans="1:3" x14ac:dyDescent="0.25">
      <c r="A3114" s="27">
        <v>3090</v>
      </c>
      <c r="B3114" s="27">
        <v>0.11056879496143313</v>
      </c>
      <c r="C3114" s="27">
        <v>-3.3149440122723445E-2</v>
      </c>
    </row>
    <row r="3115" spans="1:3" x14ac:dyDescent="0.25">
      <c r="A3115" s="27">
        <v>3091</v>
      </c>
      <c r="B3115" s="27">
        <v>0.10110662887480511</v>
      </c>
      <c r="C3115" s="27">
        <v>-2.3729414956955588E-2</v>
      </c>
    </row>
    <row r="3116" spans="1:3" x14ac:dyDescent="0.25">
      <c r="A3116" s="27">
        <v>3092</v>
      </c>
      <c r="B3116" s="27">
        <v>9.9136471511632449E-2</v>
      </c>
      <c r="C3116" s="27">
        <v>-2.1816883882766466E-2</v>
      </c>
    </row>
    <row r="3117" spans="1:3" x14ac:dyDescent="0.25">
      <c r="A3117" s="27">
        <v>3093</v>
      </c>
      <c r="B3117" s="27">
        <v>0.10288141984131217</v>
      </c>
      <c r="C3117" s="27">
        <v>-2.5568365341945884E-2</v>
      </c>
    </row>
    <row r="3118" spans="1:3" x14ac:dyDescent="0.25">
      <c r="A3118" s="27">
        <v>3094</v>
      </c>
      <c r="B3118" s="27">
        <v>0.10960347520298938</v>
      </c>
      <c r="C3118" s="27">
        <v>-3.229495694958924E-2</v>
      </c>
    </row>
    <row r="3119" spans="1:3" x14ac:dyDescent="0.25">
      <c r="A3119" s="27">
        <v>3095</v>
      </c>
      <c r="B3119" s="27">
        <v>0.10247286400886509</v>
      </c>
      <c r="C3119" s="27">
        <v>-2.5237091651141505E-2</v>
      </c>
    </row>
    <row r="3120" spans="1:3" x14ac:dyDescent="0.25">
      <c r="A3120" s="27">
        <v>3096</v>
      </c>
      <c r="B3120" s="27">
        <v>0.10786610912589929</v>
      </c>
      <c r="C3120" s="27">
        <v>-3.0681643106481818E-2</v>
      </c>
    </row>
    <row r="3121" spans="1:3" x14ac:dyDescent="0.25">
      <c r="A3121" s="27">
        <v>3097</v>
      </c>
      <c r="B3121" s="27">
        <v>0.11727095654742892</v>
      </c>
      <c r="C3121" s="27">
        <v>-4.0090993653180307E-2</v>
      </c>
    </row>
    <row r="3122" spans="1:3" x14ac:dyDescent="0.25">
      <c r="A3122" s="27">
        <v>3098</v>
      </c>
      <c r="B3122" s="27">
        <v>0.10516920651473143</v>
      </c>
      <c r="C3122" s="27">
        <v>-2.8031530409277389E-2</v>
      </c>
    </row>
    <row r="3123" spans="1:3" x14ac:dyDescent="0.25">
      <c r="A3123" s="27">
        <v>3099</v>
      </c>
      <c r="B3123" s="27">
        <v>9.9250373958195165E-2</v>
      </c>
      <c r="C3123" s="27">
        <v>-2.2141940223255399E-2</v>
      </c>
    </row>
    <row r="3124" spans="1:3" x14ac:dyDescent="0.25">
      <c r="A3124" s="27">
        <v>3100</v>
      </c>
      <c r="B3124" s="27">
        <v>9.9982489475018324E-2</v>
      </c>
      <c r="C3124" s="27">
        <v>-2.2879685736700572E-2</v>
      </c>
    </row>
    <row r="3125" spans="1:3" x14ac:dyDescent="0.25">
      <c r="A3125" s="27">
        <v>3101</v>
      </c>
      <c r="B3125" s="27">
        <v>0.10692511549745298</v>
      </c>
      <c r="C3125" s="27">
        <v>-2.9873189199295519E-2</v>
      </c>
    </row>
    <row r="3126" spans="1:3" x14ac:dyDescent="0.25">
      <c r="A3126" s="27">
        <v>3102</v>
      </c>
      <c r="B3126" s="27">
        <v>0.10652506661222866</v>
      </c>
      <c r="C3126" s="27">
        <v>-2.9527015929967454E-2</v>
      </c>
    </row>
    <row r="3127" spans="1:3" x14ac:dyDescent="0.25">
      <c r="A3127" s="27">
        <v>3103</v>
      </c>
      <c r="B3127" s="27">
        <v>9.9842611570912412E-2</v>
      </c>
      <c r="C3127" s="27">
        <v>-2.2919534647835485E-2</v>
      </c>
    </row>
    <row r="3128" spans="1:3" x14ac:dyDescent="0.25">
      <c r="A3128" s="27">
        <v>3104</v>
      </c>
      <c r="B3128" s="27">
        <v>0.10562557556853168</v>
      </c>
      <c r="C3128" s="27">
        <v>-2.8702498645454752E-2</v>
      </c>
    </row>
    <row r="3129" spans="1:3" x14ac:dyDescent="0.25">
      <c r="A3129" s="27">
        <v>3105</v>
      </c>
      <c r="B3129" s="27">
        <v>0.10272589023893701</v>
      </c>
      <c r="C3129" s="27">
        <v>-2.5802813315860082E-2</v>
      </c>
    </row>
    <row r="3130" spans="1:3" x14ac:dyDescent="0.25">
      <c r="A3130" s="27">
        <v>3106</v>
      </c>
      <c r="B3130" s="27">
        <v>0.10015363284390932</v>
      </c>
      <c r="C3130" s="27">
        <v>-2.3230555920832396E-2</v>
      </c>
    </row>
    <row r="3131" spans="1:3" x14ac:dyDescent="0.25">
      <c r="A3131" s="27">
        <v>3107</v>
      </c>
      <c r="B3131" s="27">
        <v>0.10234147284098817</v>
      </c>
      <c r="C3131" s="27">
        <v>-2.5418395917911257E-2</v>
      </c>
    </row>
    <row r="3132" spans="1:3" x14ac:dyDescent="0.25">
      <c r="A3132" s="27">
        <v>3108</v>
      </c>
      <c r="B3132" s="27">
        <v>9.9526731703248134E-2</v>
      </c>
      <c r="C3132" s="27">
        <v>-2.2686904863421301E-2</v>
      </c>
    </row>
    <row r="3133" spans="1:3" x14ac:dyDescent="0.25">
      <c r="A3133" s="27">
        <v>3109</v>
      </c>
      <c r="B3133" s="27">
        <v>0.10058314172633198</v>
      </c>
      <c r="C3133" s="27">
        <v>-2.3783141726331988E-2</v>
      </c>
    </row>
    <row r="3134" spans="1:3" x14ac:dyDescent="0.25">
      <c r="A3134" s="27">
        <v>3110</v>
      </c>
      <c r="B3134" s="27">
        <v>9.9316091485839808E-2</v>
      </c>
      <c r="C3134" s="27">
        <v>-2.2596514766263093E-2</v>
      </c>
    </row>
    <row r="3135" spans="1:3" x14ac:dyDescent="0.25">
      <c r="A3135" s="27">
        <v>3111</v>
      </c>
      <c r="B3135" s="27">
        <v>0.11244671847260124</v>
      </c>
      <c r="C3135" s="27">
        <v>-3.5776400838428174E-2</v>
      </c>
    </row>
    <row r="3136" spans="1:3" x14ac:dyDescent="0.25">
      <c r="A3136" s="27">
        <v>3112</v>
      </c>
      <c r="B3136" s="27">
        <v>0.10108991592203884</v>
      </c>
      <c r="C3136" s="27">
        <v>-2.4454401903347245E-2</v>
      </c>
    </row>
    <row r="3137" spans="1:3" x14ac:dyDescent="0.25">
      <c r="A3137" s="27">
        <v>3113</v>
      </c>
      <c r="B3137" s="27">
        <v>0.10088807748879169</v>
      </c>
      <c r="C3137" s="27">
        <v>-2.4280129926317298E-2</v>
      </c>
    </row>
    <row r="3138" spans="1:3" x14ac:dyDescent="0.25">
      <c r="A3138" s="27">
        <v>3114</v>
      </c>
      <c r="B3138" s="27">
        <v>0.10010910829508429</v>
      </c>
      <c r="C3138" s="27">
        <v>-2.3578496050186332E-2</v>
      </c>
    </row>
    <row r="3139" spans="1:3" x14ac:dyDescent="0.25">
      <c r="A3139" s="27">
        <v>3115</v>
      </c>
      <c r="B3139" s="27">
        <v>9.961323433392176E-2</v>
      </c>
      <c r="C3139" s="27">
        <v>-2.3118102205966273E-2</v>
      </c>
    </row>
    <row r="3140" spans="1:3" x14ac:dyDescent="0.25">
      <c r="A3140" s="27">
        <v>3116</v>
      </c>
      <c r="B3140" s="27">
        <v>0.1023638621125541</v>
      </c>
      <c r="C3140" s="27">
        <v>-2.587816878900312E-2</v>
      </c>
    </row>
    <row r="3141" spans="1:3" x14ac:dyDescent="0.25">
      <c r="A3141" s="27">
        <v>3117</v>
      </c>
      <c r="B3141" s="27">
        <v>9.9347619980093907E-2</v>
      </c>
      <c r="C3141" s="27">
        <v>-2.2901338988358375E-2</v>
      </c>
    </row>
    <row r="3142" spans="1:3" x14ac:dyDescent="0.25">
      <c r="A3142" s="27">
        <v>3118</v>
      </c>
      <c r="B3142" s="27">
        <v>0.10775895916678419</v>
      </c>
      <c r="C3142" s="27">
        <v>-3.1332996817809752E-2</v>
      </c>
    </row>
    <row r="3143" spans="1:3" x14ac:dyDescent="0.25">
      <c r="A3143" s="27">
        <v>3119</v>
      </c>
      <c r="B3143" s="27">
        <v>0.11264254040253768</v>
      </c>
      <c r="C3143" s="27">
        <v>-3.6253651513648788E-2</v>
      </c>
    </row>
    <row r="3144" spans="1:3" x14ac:dyDescent="0.25">
      <c r="A3144" s="27">
        <v>3120</v>
      </c>
      <c r="B3144" s="27">
        <v>0.10185813924073971</v>
      </c>
      <c r="C3144" s="27">
        <v>-2.5469250351850811E-2</v>
      </c>
    </row>
    <row r="3145" spans="1:3" x14ac:dyDescent="0.25">
      <c r="A3145" s="27">
        <v>3121</v>
      </c>
      <c r="B3145" s="27">
        <v>9.9955075067837268E-2</v>
      </c>
      <c r="C3145" s="27">
        <v>-2.3576008589760888E-2</v>
      </c>
    </row>
    <row r="3146" spans="1:3" x14ac:dyDescent="0.25">
      <c r="A3146" s="27">
        <v>3122</v>
      </c>
      <c r="B3146" s="27">
        <v>0.10647391134125511</v>
      </c>
      <c r="C3146" s="27">
        <v>-3.009989278308238E-2</v>
      </c>
    </row>
    <row r="3147" spans="1:3" x14ac:dyDescent="0.25">
      <c r="A3147" s="27">
        <v>3123</v>
      </c>
      <c r="B3147" s="27">
        <v>0.10218044740481712</v>
      </c>
      <c r="C3147" s="27">
        <v>-2.5816811041180748E-2</v>
      </c>
    </row>
    <row r="3148" spans="1:3" x14ac:dyDescent="0.25">
      <c r="A3148" s="27">
        <v>3124</v>
      </c>
      <c r="B3148" s="27">
        <v>0.10015029342308569</v>
      </c>
      <c r="C3148" s="27">
        <v>-2.3798225554580929E-2</v>
      </c>
    </row>
    <row r="3149" spans="1:3" x14ac:dyDescent="0.25">
      <c r="A3149" s="27">
        <v>3125</v>
      </c>
      <c r="B3149" s="27">
        <v>0.10510134667692303</v>
      </c>
      <c r="C3149" s="27">
        <v>-2.8796125793388888E-2</v>
      </c>
    </row>
    <row r="3150" spans="1:3" x14ac:dyDescent="0.25">
      <c r="A3150" s="27">
        <v>3126</v>
      </c>
      <c r="B3150" s="27">
        <v>0.10392780910874365</v>
      </c>
      <c r="C3150" s="27">
        <v>-2.7629107810042353E-2</v>
      </c>
    </row>
    <row r="3151" spans="1:3" x14ac:dyDescent="0.25">
      <c r="A3151" s="27">
        <v>3127</v>
      </c>
      <c r="B3151" s="27">
        <v>0.10055395441728146</v>
      </c>
      <c r="C3151" s="27">
        <v>-2.4288339690128266E-2</v>
      </c>
    </row>
    <row r="3152" spans="1:3" x14ac:dyDescent="0.25">
      <c r="A3152" s="27">
        <v>3128</v>
      </c>
      <c r="B3152" s="27">
        <v>0.10161719555892709</v>
      </c>
      <c r="C3152" s="27">
        <v>-2.5376060807154044E-2</v>
      </c>
    </row>
    <row r="3153" spans="1:3" x14ac:dyDescent="0.25">
      <c r="A3153" s="27">
        <v>3129</v>
      </c>
      <c r="B3153" s="27">
        <v>0.10150765088150629</v>
      </c>
      <c r="C3153" s="27">
        <v>-2.5274467025004049E-2</v>
      </c>
    </row>
    <row r="3154" spans="1:3" x14ac:dyDescent="0.25">
      <c r="A3154" s="27">
        <v>3130</v>
      </c>
      <c r="B3154" s="27">
        <v>0.10012086477707742</v>
      </c>
      <c r="C3154" s="27">
        <v>-2.3901352581955471E-2</v>
      </c>
    </row>
    <row r="3155" spans="1:3" x14ac:dyDescent="0.25">
      <c r="A3155" s="27">
        <v>3131</v>
      </c>
      <c r="B3155" s="27">
        <v>0.11369479460367563</v>
      </c>
      <c r="C3155" s="27">
        <v>-3.7519328357287399E-2</v>
      </c>
    </row>
    <row r="3156" spans="1:3" x14ac:dyDescent="0.25">
      <c r="A3156" s="27">
        <v>3132</v>
      </c>
      <c r="B3156" s="27">
        <v>0.10317728794389044</v>
      </c>
      <c r="C3156" s="27">
        <v>-2.7052720469842001E-2</v>
      </c>
    </row>
    <row r="3157" spans="1:3" x14ac:dyDescent="0.25">
      <c r="A3157" s="27">
        <v>3133</v>
      </c>
      <c r="B3157" s="27">
        <v>9.88522284693093E-2</v>
      </c>
      <c r="C3157" s="27">
        <v>-2.2917649030056969E-2</v>
      </c>
    </row>
    <row r="3158" spans="1:3" x14ac:dyDescent="0.25">
      <c r="A3158" s="27">
        <v>3134</v>
      </c>
      <c r="B3158" s="27">
        <v>0.10885231653855579</v>
      </c>
      <c r="C3158" s="27">
        <v>-3.2933870218387451E-2</v>
      </c>
    </row>
    <row r="3159" spans="1:3" x14ac:dyDescent="0.25">
      <c r="A3159" s="27">
        <v>3135</v>
      </c>
      <c r="B3159" s="27">
        <v>9.9484933429187072E-2</v>
      </c>
      <c r="C3159" s="27">
        <v>-2.3609447047864121E-2</v>
      </c>
    </row>
    <row r="3160" spans="1:3" x14ac:dyDescent="0.25">
      <c r="A3160" s="27">
        <v>3136</v>
      </c>
      <c r="B3160" s="27">
        <v>0.10892672704336344</v>
      </c>
      <c r="C3160" s="27">
        <v>-3.3069688385449506E-2</v>
      </c>
    </row>
    <row r="3161" spans="1:3" x14ac:dyDescent="0.25">
      <c r="A3161" s="27">
        <v>3137</v>
      </c>
      <c r="B3161" s="27">
        <v>9.8694847053837242E-2</v>
      </c>
      <c r="C3161" s="27">
        <v>-2.2900226026942375E-2</v>
      </c>
    </row>
    <row r="3162" spans="1:3" x14ac:dyDescent="0.25">
      <c r="A3162" s="27">
        <v>3138</v>
      </c>
      <c r="B3162" s="27">
        <v>0.10067701168914109</v>
      </c>
      <c r="C3162" s="27">
        <v>-2.4891429434057907E-2</v>
      </c>
    </row>
    <row r="3163" spans="1:3" x14ac:dyDescent="0.25">
      <c r="A3163" s="27">
        <v>3139</v>
      </c>
      <c r="B3163" s="27">
        <v>0.11679151323408979</v>
      </c>
      <c r="C3163" s="27">
        <v>-4.1019466115337799E-2</v>
      </c>
    </row>
    <row r="3164" spans="1:3" x14ac:dyDescent="0.25">
      <c r="A3164" s="27">
        <v>3140</v>
      </c>
      <c r="B3164" s="27">
        <v>9.8580765635978035E-2</v>
      </c>
      <c r="C3164" s="27">
        <v>-2.2862749970181687E-2</v>
      </c>
    </row>
    <row r="3165" spans="1:3" x14ac:dyDescent="0.25">
      <c r="A3165" s="27">
        <v>3141</v>
      </c>
      <c r="B3165" s="27">
        <v>0.12889902937616157</v>
      </c>
      <c r="C3165" s="27">
        <v>-5.3197778953721561E-2</v>
      </c>
    </row>
    <row r="3166" spans="1:3" x14ac:dyDescent="0.25">
      <c r="A3166" s="27">
        <v>3142</v>
      </c>
      <c r="B3166" s="27">
        <v>0.10011801801341551</v>
      </c>
      <c r="C3166" s="27">
        <v>-2.447226155585093E-2</v>
      </c>
    </row>
    <row r="3167" spans="1:3" x14ac:dyDescent="0.25">
      <c r="A3167" s="27">
        <v>3143</v>
      </c>
      <c r="B3167" s="27">
        <v>0.1001561342230568</v>
      </c>
      <c r="C3167" s="27">
        <v>-2.4521616456559342E-2</v>
      </c>
    </row>
    <row r="3168" spans="1:3" x14ac:dyDescent="0.25">
      <c r="A3168" s="27">
        <v>3144</v>
      </c>
      <c r="B3168" s="27">
        <v>9.9363866894164168E-2</v>
      </c>
      <c r="C3168" s="27">
        <v>-2.3733614793323837E-2</v>
      </c>
    </row>
    <row r="3169" spans="1:3" x14ac:dyDescent="0.25">
      <c r="A3169" s="27">
        <v>3145</v>
      </c>
      <c r="B3169" s="27">
        <v>0.10441220898577185</v>
      </c>
      <c r="C3169" s="27">
        <v>-2.8802452888210858E-2</v>
      </c>
    </row>
    <row r="3170" spans="1:3" x14ac:dyDescent="0.25">
      <c r="A3170" s="27">
        <v>3146</v>
      </c>
      <c r="B3170" s="27">
        <v>0.10226647298219879</v>
      </c>
      <c r="C3170" s="27">
        <v>-2.6685077633361587E-2</v>
      </c>
    </row>
    <row r="3171" spans="1:3" x14ac:dyDescent="0.25">
      <c r="A3171" s="27">
        <v>3147</v>
      </c>
      <c r="B3171" s="27">
        <v>0.10242138786909463</v>
      </c>
      <c r="C3171" s="27">
        <v>-2.6890801102552805E-2</v>
      </c>
    </row>
    <row r="3172" spans="1:3" x14ac:dyDescent="0.25">
      <c r="A3172" s="27">
        <v>3148</v>
      </c>
      <c r="B3172" s="27">
        <v>0.11285410170795232</v>
      </c>
      <c r="C3172" s="27">
        <v>-3.73254008016079E-2</v>
      </c>
    </row>
    <row r="3173" spans="1:3" x14ac:dyDescent="0.25">
      <c r="A3173" s="27">
        <v>3149</v>
      </c>
      <c r="B3173" s="27">
        <v>0.10667396954818548</v>
      </c>
      <c r="C3173" s="27">
        <v>-3.1202271434977932E-2</v>
      </c>
    </row>
    <row r="3174" spans="1:3" x14ac:dyDescent="0.25">
      <c r="A3174" s="27">
        <v>3150</v>
      </c>
      <c r="B3174" s="27">
        <v>0.10648836513795534</v>
      </c>
      <c r="C3174" s="27">
        <v>-3.1123697390791655E-2</v>
      </c>
    </row>
    <row r="3175" spans="1:3" x14ac:dyDescent="0.25">
      <c r="A3175" s="27">
        <v>3151</v>
      </c>
      <c r="B3175" s="27">
        <v>0.10421896642280382</v>
      </c>
      <c r="C3175" s="27">
        <v>-2.8870891074728469E-2</v>
      </c>
    </row>
    <row r="3176" spans="1:3" x14ac:dyDescent="0.25">
      <c r="A3176" s="27">
        <v>3152</v>
      </c>
      <c r="B3176" s="27">
        <v>0.10007808424538021</v>
      </c>
      <c r="C3176" s="27">
        <v>-2.4759428393700031E-2</v>
      </c>
    </row>
    <row r="3177" spans="1:3" x14ac:dyDescent="0.25">
      <c r="A3177" s="27">
        <v>3153</v>
      </c>
      <c r="B3177" s="27">
        <v>0.10728089773120426</v>
      </c>
      <c r="C3177" s="27">
        <v>-3.1967090199823509E-2</v>
      </c>
    </row>
    <row r="3178" spans="1:3" x14ac:dyDescent="0.25">
      <c r="A3178" s="27">
        <v>3154</v>
      </c>
      <c r="B3178" s="27">
        <v>9.9725111747011638E-2</v>
      </c>
      <c r="C3178" s="27">
        <v>-2.4490002029143296E-2</v>
      </c>
    </row>
    <row r="3179" spans="1:3" x14ac:dyDescent="0.25">
      <c r="A3179" s="27">
        <v>3155</v>
      </c>
      <c r="B3179" s="27">
        <v>0.10349751406765684</v>
      </c>
      <c r="C3179" s="27">
        <v>-2.8262404349788495E-2</v>
      </c>
    </row>
    <row r="3180" spans="1:3" x14ac:dyDescent="0.25">
      <c r="A3180" s="27">
        <v>3156</v>
      </c>
      <c r="B3180" s="27">
        <v>9.96044652127797E-2</v>
      </c>
      <c r="C3180" s="27">
        <v>-2.4383226274726597E-2</v>
      </c>
    </row>
    <row r="3181" spans="1:3" x14ac:dyDescent="0.25">
      <c r="A3181" s="27">
        <v>3157</v>
      </c>
      <c r="B3181" s="27">
        <v>0.12949690675009584</v>
      </c>
      <c r="C3181" s="27">
        <v>-5.4278639456610281E-2</v>
      </c>
    </row>
    <row r="3182" spans="1:3" x14ac:dyDescent="0.25">
      <c r="A3182" s="27">
        <v>3158</v>
      </c>
      <c r="B3182" s="27">
        <v>0.11195963674694014</v>
      </c>
      <c r="C3182" s="27">
        <v>-3.6778996765290867E-2</v>
      </c>
    </row>
    <row r="3183" spans="1:3" x14ac:dyDescent="0.25">
      <c r="A3183" s="27">
        <v>3159</v>
      </c>
      <c r="B3183" s="27">
        <v>0.10098291142021491</v>
      </c>
      <c r="C3183" s="27">
        <v>-2.5844789873253587E-2</v>
      </c>
    </row>
    <row r="3184" spans="1:3" x14ac:dyDescent="0.25">
      <c r="A3184" s="27">
        <v>3160</v>
      </c>
      <c r="B3184" s="27">
        <v>0.10642400223747932</v>
      </c>
      <c r="C3184" s="27">
        <v>-3.1302051017967125E-2</v>
      </c>
    </row>
    <row r="3185" spans="1:3" x14ac:dyDescent="0.25">
      <c r="A3185" s="27">
        <v>3161</v>
      </c>
      <c r="B3185" s="27">
        <v>0.11213543936319781</v>
      </c>
      <c r="C3185" s="27">
        <v>-3.7013488143685616E-2</v>
      </c>
    </row>
    <row r="3186" spans="1:3" x14ac:dyDescent="0.25">
      <c r="A3186" s="27">
        <v>3162</v>
      </c>
      <c r="B3186" s="27">
        <v>0.11309382712466812</v>
      </c>
      <c r="C3186" s="27">
        <v>-3.7995012895419109E-2</v>
      </c>
    </row>
    <row r="3187" spans="1:3" x14ac:dyDescent="0.25">
      <c r="A3187" s="27">
        <v>3163</v>
      </c>
      <c r="B3187" s="27">
        <v>0.10076094227855067</v>
      </c>
      <c r="C3187" s="27">
        <v>-2.5681792572535292E-2</v>
      </c>
    </row>
    <row r="3188" spans="1:3" x14ac:dyDescent="0.25">
      <c r="A3188" s="27">
        <v>3164</v>
      </c>
      <c r="B3188" s="27">
        <v>0.1005847500605411</v>
      </c>
      <c r="C3188" s="27">
        <v>-2.5524217372889763E-2</v>
      </c>
    </row>
    <row r="3189" spans="1:3" x14ac:dyDescent="0.25">
      <c r="A3189" s="27">
        <v>3165</v>
      </c>
      <c r="B3189" s="27">
        <v>9.9094846016873517E-2</v>
      </c>
      <c r="C3189" s="27">
        <v>-2.409484601687352E-2</v>
      </c>
    </row>
    <row r="3190" spans="1:3" x14ac:dyDescent="0.25">
      <c r="A3190" s="27">
        <v>3166</v>
      </c>
      <c r="B3190" s="27">
        <v>0.10511451956791484</v>
      </c>
      <c r="C3190" s="27">
        <v>-3.021104466443994E-2</v>
      </c>
    </row>
    <row r="3191" spans="1:3" x14ac:dyDescent="0.25">
      <c r="A3191" s="27">
        <v>3167</v>
      </c>
      <c r="B3191" s="27">
        <v>0.10682812955856402</v>
      </c>
      <c r="C3191" s="27">
        <v>-3.1972083493304909E-2</v>
      </c>
    </row>
    <row r="3192" spans="1:3" x14ac:dyDescent="0.25">
      <c r="A3192" s="27">
        <v>3168</v>
      </c>
      <c r="B3192" s="27">
        <v>0.10147895220150144</v>
      </c>
      <c r="C3192" s="27">
        <v>-2.6636752021158797E-2</v>
      </c>
    </row>
    <row r="3193" spans="1:3" x14ac:dyDescent="0.25">
      <c r="A3193" s="27">
        <v>3169</v>
      </c>
      <c r="B3193" s="27">
        <v>9.9523683477467456E-2</v>
      </c>
      <c r="C3193" s="27">
        <v>-2.4693751504678341E-2</v>
      </c>
    </row>
    <row r="3194" spans="1:3" x14ac:dyDescent="0.25">
      <c r="A3194" s="27">
        <v>3170</v>
      </c>
      <c r="B3194" s="27">
        <v>0.10872386755942853</v>
      </c>
      <c r="C3194" s="27">
        <v>-3.3905818068889967E-2</v>
      </c>
    </row>
    <row r="3195" spans="1:3" x14ac:dyDescent="0.25">
      <c r="A3195" s="27">
        <v>3171</v>
      </c>
      <c r="B3195" s="27">
        <v>0.10013499412699577</v>
      </c>
      <c r="C3195" s="27">
        <v>-2.5325833821652252E-2</v>
      </c>
    </row>
    <row r="3196" spans="1:3" x14ac:dyDescent="0.25">
      <c r="A3196" s="27">
        <v>3172</v>
      </c>
      <c r="B3196" s="27">
        <v>0.10386631298412979</v>
      </c>
      <c r="C3196" s="27">
        <v>-2.9063163377830575E-2</v>
      </c>
    </row>
    <row r="3197" spans="1:3" x14ac:dyDescent="0.25">
      <c r="A3197" s="27">
        <v>3173</v>
      </c>
      <c r="B3197" s="27">
        <v>0.10374310912569666</v>
      </c>
      <c r="C3197" s="27">
        <v>-2.8950865358383648E-2</v>
      </c>
    </row>
    <row r="3198" spans="1:3" x14ac:dyDescent="0.25">
      <c r="A3198" s="27">
        <v>3174</v>
      </c>
      <c r="B3198" s="27">
        <v>0.11087208318312532</v>
      </c>
      <c r="C3198" s="27">
        <v>-3.6087807056567306E-2</v>
      </c>
    </row>
    <row r="3199" spans="1:3" x14ac:dyDescent="0.25">
      <c r="A3199" s="27">
        <v>3175</v>
      </c>
      <c r="B3199" s="27">
        <v>0.11472708393503121</v>
      </c>
      <c r="C3199" s="27">
        <v>-3.9954528969147959E-2</v>
      </c>
    </row>
    <row r="3200" spans="1:3" x14ac:dyDescent="0.25">
      <c r="A3200" s="27">
        <v>3176</v>
      </c>
      <c r="B3200" s="27">
        <v>0.10130166559080822</v>
      </c>
      <c r="C3200" s="27">
        <v>-2.655647872784106E-2</v>
      </c>
    </row>
    <row r="3201" spans="1:3" x14ac:dyDescent="0.25">
      <c r="A3201" s="27">
        <v>3177</v>
      </c>
      <c r="B3201" s="27">
        <v>0.10128948271831364</v>
      </c>
      <c r="C3201" s="27">
        <v>-2.6600686037815721E-2</v>
      </c>
    </row>
    <row r="3202" spans="1:3" x14ac:dyDescent="0.25">
      <c r="A3202" s="27">
        <v>3178</v>
      </c>
      <c r="B3202" s="27">
        <v>0.10520785890979965</v>
      </c>
      <c r="C3202" s="27">
        <v>-3.0611084716251277E-2</v>
      </c>
    </row>
    <row r="3203" spans="1:3" x14ac:dyDescent="0.25">
      <c r="A3203" s="27">
        <v>3179</v>
      </c>
      <c r="B3203" s="27">
        <v>9.8787028913803851E-2</v>
      </c>
      <c r="C3203" s="27">
        <v>-2.4225625405031925E-2</v>
      </c>
    </row>
    <row r="3204" spans="1:3" x14ac:dyDescent="0.25">
      <c r="A3204" s="27">
        <v>3180</v>
      </c>
      <c r="B3204" s="27">
        <v>0.1005600095120897</v>
      </c>
      <c r="C3204" s="27">
        <v>-2.6006438083518255E-2</v>
      </c>
    </row>
    <row r="3205" spans="1:3" x14ac:dyDescent="0.25">
      <c r="A3205" s="27">
        <v>3181</v>
      </c>
      <c r="B3205" s="27">
        <v>0.10839889766048665</v>
      </c>
      <c r="C3205" s="27">
        <v>-3.3864736169803414E-2</v>
      </c>
    </row>
    <row r="3206" spans="1:3" x14ac:dyDescent="0.25">
      <c r="A3206" s="27">
        <v>3182</v>
      </c>
      <c r="B3206" s="27">
        <v>0.10529362261371586</v>
      </c>
      <c r="C3206" s="27">
        <v>-3.0771971052789379E-2</v>
      </c>
    </row>
    <row r="3207" spans="1:3" x14ac:dyDescent="0.25">
      <c r="A3207" s="27">
        <v>3183</v>
      </c>
      <c r="B3207" s="27">
        <v>0.10072813025550192</v>
      </c>
      <c r="C3207" s="27">
        <v>-2.6212481969361823E-2</v>
      </c>
    </row>
    <row r="3208" spans="1:3" x14ac:dyDescent="0.25">
      <c r="A3208" s="27">
        <v>3184</v>
      </c>
      <c r="B3208" s="27">
        <v>0.1019919501370973</v>
      </c>
      <c r="C3208" s="27">
        <v>-2.7485010765293069E-2</v>
      </c>
    </row>
    <row r="3209" spans="1:3" x14ac:dyDescent="0.25">
      <c r="A3209" s="27">
        <v>3185</v>
      </c>
      <c r="B3209" s="27">
        <v>0.1008833824235556</v>
      </c>
      <c r="C3209" s="27">
        <v>-2.6380837305554669E-2</v>
      </c>
    </row>
    <row r="3210" spans="1:3" x14ac:dyDescent="0.25">
      <c r="A3210" s="27">
        <v>3186</v>
      </c>
      <c r="B3210" s="27">
        <v>0.10212646012159593</v>
      </c>
      <c r="C3210" s="27">
        <v>-2.7643553680699984E-2</v>
      </c>
    </row>
    <row r="3211" spans="1:3" x14ac:dyDescent="0.25">
      <c r="A3211" s="27">
        <v>3187</v>
      </c>
      <c r="B3211" s="27">
        <v>0.10119764718492129</v>
      </c>
      <c r="C3211" s="27">
        <v>-2.6749117773156583E-2</v>
      </c>
    </row>
    <row r="3212" spans="1:3" x14ac:dyDescent="0.25">
      <c r="A3212" s="27">
        <v>3188</v>
      </c>
      <c r="B3212" s="27">
        <v>0.1088480932433073</v>
      </c>
      <c r="C3212" s="27">
        <v>-3.4429488592144508E-2</v>
      </c>
    </row>
    <row r="3213" spans="1:3" x14ac:dyDescent="0.25">
      <c r="A3213" s="27">
        <v>3189</v>
      </c>
      <c r="B3213" s="27">
        <v>9.9119261839159645E-2</v>
      </c>
      <c r="C3213" s="27">
        <v>-2.4700657187996855E-2</v>
      </c>
    </row>
    <row r="3214" spans="1:3" x14ac:dyDescent="0.25">
      <c r="A3214" s="27">
        <v>3190</v>
      </c>
      <c r="B3214" s="27">
        <v>0.10290163443217157</v>
      </c>
      <c r="C3214" s="27">
        <v>-2.84944390110759E-2</v>
      </c>
    </row>
    <row r="3215" spans="1:3" x14ac:dyDescent="0.25">
      <c r="A3215" s="27">
        <v>3191</v>
      </c>
      <c r="B3215" s="27">
        <v>0.10091147946968927</v>
      </c>
      <c r="C3215" s="27">
        <v>-2.6506717564927368E-2</v>
      </c>
    </row>
    <row r="3216" spans="1:3" x14ac:dyDescent="0.25">
      <c r="A3216" s="27">
        <v>3192</v>
      </c>
      <c r="B3216" s="27">
        <v>0.10246839453584057</v>
      </c>
      <c r="C3216" s="27">
        <v>-2.80949102997856E-2</v>
      </c>
    </row>
    <row r="3217" spans="1:3" x14ac:dyDescent="0.25">
      <c r="A3217" s="27">
        <v>3193</v>
      </c>
      <c r="B3217" s="27">
        <v>0.10356858671794765</v>
      </c>
      <c r="C3217" s="27">
        <v>-2.9195102481892679E-2</v>
      </c>
    </row>
    <row r="3218" spans="1:3" x14ac:dyDescent="0.25">
      <c r="A3218" s="27">
        <v>3194</v>
      </c>
      <c r="B3218" s="27">
        <v>0.10290771084192393</v>
      </c>
      <c r="C3218" s="27">
        <v>-2.8540622234329002E-2</v>
      </c>
    </row>
    <row r="3219" spans="1:3" x14ac:dyDescent="0.25">
      <c r="A3219" s="27">
        <v>3195</v>
      </c>
      <c r="B3219" s="27">
        <v>0.1024702217153329</v>
      </c>
      <c r="C3219" s="27">
        <v>-2.8118243543436588E-2</v>
      </c>
    </row>
    <row r="3220" spans="1:3" x14ac:dyDescent="0.25">
      <c r="A3220" s="27">
        <v>3196</v>
      </c>
      <c r="B3220" s="27">
        <v>0.10237354710286459</v>
      </c>
      <c r="C3220" s="27">
        <v>-2.8024104723682428E-2</v>
      </c>
    </row>
    <row r="3221" spans="1:3" x14ac:dyDescent="0.25">
      <c r="A3221" s="27">
        <v>3197</v>
      </c>
      <c r="B3221" s="27">
        <v>0.10915655372936441</v>
      </c>
      <c r="C3221" s="27">
        <v>-3.4828366193629695E-2</v>
      </c>
    </row>
    <row r="3222" spans="1:3" x14ac:dyDescent="0.25">
      <c r="A3222" s="27">
        <v>3198</v>
      </c>
      <c r="B3222" s="27">
        <v>0.10468304525165487</v>
      </c>
      <c r="C3222" s="27">
        <v>-3.0373066483077374E-2</v>
      </c>
    </row>
    <row r="3223" spans="1:3" x14ac:dyDescent="0.25">
      <c r="A3223" s="27">
        <v>3199</v>
      </c>
      <c r="B3223" s="27">
        <v>0.10369147433833614</v>
      </c>
      <c r="C3223" s="27">
        <v>-2.9397378262061846E-2</v>
      </c>
    </row>
    <row r="3224" spans="1:3" x14ac:dyDescent="0.25">
      <c r="A3224" s="27">
        <v>3200</v>
      </c>
      <c r="B3224" s="27">
        <v>0.1049190797906831</v>
      </c>
      <c r="C3224" s="27">
        <v>-3.0643717471842524E-2</v>
      </c>
    </row>
    <row r="3225" spans="1:3" x14ac:dyDescent="0.25">
      <c r="A3225" s="27">
        <v>3201</v>
      </c>
      <c r="B3225" s="27">
        <v>0.10102581354246794</v>
      </c>
      <c r="C3225" s="27">
        <v>-2.6750451223627361E-2</v>
      </c>
    </row>
    <row r="3226" spans="1:3" x14ac:dyDescent="0.25">
      <c r="A3226" s="27">
        <v>3202</v>
      </c>
      <c r="B3226" s="27">
        <v>0.10525632671167154</v>
      </c>
      <c r="C3226" s="27">
        <v>-3.1020518851409523E-2</v>
      </c>
    </row>
    <row r="3227" spans="1:3" x14ac:dyDescent="0.25">
      <c r="A3227" s="27">
        <v>3203</v>
      </c>
      <c r="B3227" s="27">
        <v>9.9763125212806308E-2</v>
      </c>
      <c r="C3227" s="27">
        <v>-2.5544375212806308E-2</v>
      </c>
    </row>
    <row r="3228" spans="1:3" x14ac:dyDescent="0.25">
      <c r="A3228" s="27">
        <v>3204</v>
      </c>
      <c r="B3228" s="27">
        <v>9.8580765635978035E-2</v>
      </c>
      <c r="C3228" s="27">
        <v>-2.4396789374850431E-2</v>
      </c>
    </row>
    <row r="3229" spans="1:3" x14ac:dyDescent="0.25">
      <c r="A3229" s="27">
        <v>3205</v>
      </c>
      <c r="B3229" s="27">
        <v>0.1023938293566982</v>
      </c>
      <c r="C3229" s="27">
        <v>-2.8287464927753136E-2</v>
      </c>
    </row>
    <row r="3230" spans="1:3" x14ac:dyDescent="0.25">
      <c r="A3230" s="27">
        <v>3206</v>
      </c>
      <c r="B3230" s="27">
        <v>0.10993241125434386</v>
      </c>
      <c r="C3230" s="27">
        <v>-3.5912477699526588E-2</v>
      </c>
    </row>
    <row r="3231" spans="1:3" x14ac:dyDescent="0.25">
      <c r="A3231" s="27">
        <v>3207</v>
      </c>
      <c r="B3231" s="27">
        <v>0.10128721600945813</v>
      </c>
      <c r="C3231" s="27">
        <v>-2.7316525151118973E-2</v>
      </c>
    </row>
    <row r="3232" spans="1:3" x14ac:dyDescent="0.25">
      <c r="A3232" s="27">
        <v>3208</v>
      </c>
      <c r="B3232" s="27">
        <v>0.12921938210741526</v>
      </c>
      <c r="C3232" s="27">
        <v>-5.527685708319828E-2</v>
      </c>
    </row>
    <row r="3233" spans="1:3" x14ac:dyDescent="0.25">
      <c r="A3233" s="27">
        <v>3209</v>
      </c>
      <c r="B3233" s="27">
        <v>0.10759598012046227</v>
      </c>
      <c r="C3233" s="27">
        <v>-3.3655493195304476E-2</v>
      </c>
    </row>
    <row r="3234" spans="1:3" x14ac:dyDescent="0.25">
      <c r="A3234" s="27">
        <v>3210</v>
      </c>
      <c r="B3234" s="27">
        <v>0.10861929485651445</v>
      </c>
      <c r="C3234" s="27">
        <v>-3.470018746460371E-2</v>
      </c>
    </row>
    <row r="3235" spans="1:3" x14ac:dyDescent="0.25">
      <c r="A3235" s="27">
        <v>3211</v>
      </c>
      <c r="B3235" s="27">
        <v>9.9778098809698595E-2</v>
      </c>
      <c r="C3235" s="27">
        <v>-2.5871613138507041E-2</v>
      </c>
    </row>
    <row r="3236" spans="1:3" x14ac:dyDescent="0.25">
      <c r="A3236" s="27">
        <v>3212</v>
      </c>
      <c r="B3236" s="27">
        <v>9.935915509357339E-2</v>
      </c>
      <c r="C3236" s="27">
        <v>-2.5461658073311175E-2</v>
      </c>
    </row>
    <row r="3237" spans="1:3" x14ac:dyDescent="0.25">
      <c r="A3237" s="27">
        <v>3213</v>
      </c>
      <c r="B3237" s="27">
        <v>0.1009951728405519</v>
      </c>
      <c r="C3237" s="27">
        <v>-2.7097675820289685E-2</v>
      </c>
    </row>
    <row r="3238" spans="1:3" x14ac:dyDescent="0.25">
      <c r="A3238" s="27">
        <v>3214</v>
      </c>
      <c r="B3238" s="27">
        <v>0.10494591526537725</v>
      </c>
      <c r="C3238" s="27">
        <v>-3.1049562098390687E-2</v>
      </c>
    </row>
    <row r="3239" spans="1:3" x14ac:dyDescent="0.25">
      <c r="A3239" s="27">
        <v>3215</v>
      </c>
      <c r="B3239" s="27">
        <v>9.9035647238834401E-2</v>
      </c>
      <c r="C3239" s="27">
        <v>-2.5219491249976467E-2</v>
      </c>
    </row>
    <row r="3240" spans="1:3" x14ac:dyDescent="0.25">
      <c r="A3240" s="27">
        <v>3216</v>
      </c>
      <c r="B3240" s="27">
        <v>0.10278807558009871</v>
      </c>
      <c r="C3240" s="27">
        <v>-2.9003838576185909E-2</v>
      </c>
    </row>
    <row r="3241" spans="1:3" x14ac:dyDescent="0.25">
      <c r="A3241" s="27">
        <v>3217</v>
      </c>
      <c r="B3241" s="27">
        <v>9.8946006539005552E-2</v>
      </c>
      <c r="C3241" s="27">
        <v>-2.5164715366410031E-2</v>
      </c>
    </row>
    <row r="3242" spans="1:3" x14ac:dyDescent="0.25">
      <c r="A3242" s="27">
        <v>3218</v>
      </c>
      <c r="B3242" s="27">
        <v>0.10165277190146883</v>
      </c>
      <c r="C3242" s="27">
        <v>-2.7882280098190146E-2</v>
      </c>
    </row>
    <row r="3243" spans="1:3" x14ac:dyDescent="0.25">
      <c r="A3243" s="27">
        <v>3219</v>
      </c>
      <c r="B3243" s="27">
        <v>0.11847637556387333</v>
      </c>
      <c r="C3243" s="27">
        <v>-4.4709662793011182E-2</v>
      </c>
    </row>
    <row r="3244" spans="1:3" x14ac:dyDescent="0.25">
      <c r="A3244" s="27">
        <v>3220</v>
      </c>
      <c r="B3244" s="27">
        <v>0.10025748647507818</v>
      </c>
      <c r="C3244" s="27">
        <v>-2.6499332937697351E-2</v>
      </c>
    </row>
    <row r="3245" spans="1:3" x14ac:dyDescent="0.25">
      <c r="A3245" s="27">
        <v>3221</v>
      </c>
      <c r="B3245" s="27">
        <v>0.10266823255074418</v>
      </c>
      <c r="C3245" s="27">
        <v>-2.9000520951998107E-2</v>
      </c>
    </row>
    <row r="3246" spans="1:3" x14ac:dyDescent="0.25">
      <c r="A3246" s="27">
        <v>3222</v>
      </c>
      <c r="B3246" s="27">
        <v>9.99674095205213E-2</v>
      </c>
      <c r="C3246" s="27">
        <v>-2.6333205244986863E-2</v>
      </c>
    </row>
    <row r="3247" spans="1:3" x14ac:dyDescent="0.25">
      <c r="A3247" s="27">
        <v>3223</v>
      </c>
      <c r="B3247" s="27">
        <v>9.9019748764082371E-2</v>
      </c>
      <c r="C3247" s="27">
        <v>-2.5385544488547934E-2</v>
      </c>
    </row>
    <row r="3248" spans="1:3" x14ac:dyDescent="0.25">
      <c r="A3248" s="27">
        <v>3224</v>
      </c>
      <c r="B3248" s="27">
        <v>0.10243429029540969</v>
      </c>
      <c r="C3248" s="27">
        <v>-2.8830229381704112E-2</v>
      </c>
    </row>
    <row r="3249" spans="1:3" x14ac:dyDescent="0.25">
      <c r="A3249" s="27">
        <v>3225</v>
      </c>
      <c r="B3249" s="27">
        <v>9.9427232339483043E-2</v>
      </c>
      <c r="C3249" s="27">
        <v>-2.5920341068426389E-2</v>
      </c>
    </row>
    <row r="3250" spans="1:3" x14ac:dyDescent="0.25">
      <c r="A3250" s="27">
        <v>3226</v>
      </c>
      <c r="B3250" s="27">
        <v>0.10622133530485633</v>
      </c>
      <c r="C3250" s="27">
        <v>-3.2720368186867937E-2</v>
      </c>
    </row>
    <row r="3251" spans="1:3" x14ac:dyDescent="0.25">
      <c r="A3251" s="27">
        <v>3227</v>
      </c>
      <c r="B3251" s="27">
        <v>0.10030475721183556</v>
      </c>
      <c r="C3251" s="27">
        <v>-2.6816385118812305E-2</v>
      </c>
    </row>
    <row r="3252" spans="1:3" x14ac:dyDescent="0.25">
      <c r="A3252" s="27">
        <v>3228</v>
      </c>
      <c r="B3252" s="27">
        <v>0.10185277113721483</v>
      </c>
      <c r="C3252" s="27">
        <v>-2.8413358652514709E-2</v>
      </c>
    </row>
    <row r="3253" spans="1:3" x14ac:dyDescent="0.25">
      <c r="A3253" s="27">
        <v>3229</v>
      </c>
      <c r="B3253" s="27">
        <v>0.10043562956503935</v>
      </c>
      <c r="C3253" s="27">
        <v>-2.7030094065641039E-2</v>
      </c>
    </row>
    <row r="3254" spans="1:3" x14ac:dyDescent="0.25">
      <c r="A3254" s="27">
        <v>3230</v>
      </c>
      <c r="B3254" s="27">
        <v>0.1091777780747353</v>
      </c>
      <c r="C3254" s="27">
        <v>-3.5783282661891264E-2</v>
      </c>
    </row>
    <row r="3255" spans="1:3" x14ac:dyDescent="0.25">
      <c r="A3255" s="27">
        <v>3231</v>
      </c>
      <c r="B3255" s="27">
        <v>0.10640714009145823</v>
      </c>
      <c r="C3255" s="27">
        <v>-3.3016988576306708E-2</v>
      </c>
    </row>
    <row r="3256" spans="1:3" x14ac:dyDescent="0.25">
      <c r="A3256" s="27">
        <v>3232</v>
      </c>
      <c r="B3256" s="27">
        <v>0.10232384953258639</v>
      </c>
      <c r="C3256" s="27">
        <v>-2.8940764955471959E-2</v>
      </c>
    </row>
    <row r="3257" spans="1:3" x14ac:dyDescent="0.25">
      <c r="A3257" s="27">
        <v>3233</v>
      </c>
      <c r="B3257" s="27">
        <v>0.10359961906703676</v>
      </c>
      <c r="C3257" s="27">
        <v>-3.0234387807068649E-2</v>
      </c>
    </row>
    <row r="3258" spans="1:3" x14ac:dyDescent="0.25">
      <c r="A3258" s="27">
        <v>3234</v>
      </c>
      <c r="B3258" s="27">
        <v>0.10326048810652119</v>
      </c>
      <c r="C3258" s="27">
        <v>-2.9895256846553087E-2</v>
      </c>
    </row>
    <row r="3259" spans="1:3" x14ac:dyDescent="0.25">
      <c r="A3259" s="27">
        <v>3235</v>
      </c>
      <c r="B3259" s="27">
        <v>0.10856071640083956</v>
      </c>
      <c r="C3259" s="27">
        <v>-3.5211797639881054E-2</v>
      </c>
    </row>
    <row r="3260" spans="1:3" x14ac:dyDescent="0.25">
      <c r="A3260" s="27">
        <v>3236</v>
      </c>
      <c r="B3260" s="27">
        <v>0.10428797803139749</v>
      </c>
      <c r="C3260" s="27">
        <v>-3.0944129450955843E-2</v>
      </c>
    </row>
    <row r="3261" spans="1:3" x14ac:dyDescent="0.25">
      <c r="A3261" s="27">
        <v>3237</v>
      </c>
      <c r="B3261" s="27">
        <v>0.10179777944811842</v>
      </c>
      <c r="C3261" s="27">
        <v>-2.8480471755810727E-2</v>
      </c>
    </row>
    <row r="3262" spans="1:3" x14ac:dyDescent="0.25">
      <c r="A3262" s="27">
        <v>3238</v>
      </c>
      <c r="B3262" s="27">
        <v>0.10042888460529731</v>
      </c>
      <c r="C3262" s="27">
        <v>-2.7142832595841049E-2</v>
      </c>
    </row>
    <row r="3263" spans="1:3" x14ac:dyDescent="0.25">
      <c r="A3263" s="27">
        <v>3239</v>
      </c>
      <c r="B3263" s="27">
        <v>9.9448740585441564E-2</v>
      </c>
      <c r="C3263" s="27">
        <v>-2.6172878516476039E-2</v>
      </c>
    </row>
    <row r="3264" spans="1:3" x14ac:dyDescent="0.25">
      <c r="A3264" s="27">
        <v>3240</v>
      </c>
      <c r="B3264" s="27">
        <v>0.1032010630592762</v>
      </c>
      <c r="C3264" s="27">
        <v>-2.9940989799202941E-2</v>
      </c>
    </row>
    <row r="3265" spans="1:3" x14ac:dyDescent="0.25">
      <c r="A3265" s="27">
        <v>3241</v>
      </c>
      <c r="B3265" s="27">
        <v>0.10363560158853073</v>
      </c>
      <c r="C3265" s="27">
        <v>-3.0417875191613583E-2</v>
      </c>
    </row>
    <row r="3266" spans="1:3" x14ac:dyDescent="0.25">
      <c r="A3266" s="27">
        <v>3242</v>
      </c>
      <c r="B3266" s="27">
        <v>0.10903493321025369</v>
      </c>
      <c r="C3266" s="27">
        <v>-3.5819935927152796E-2</v>
      </c>
    </row>
    <row r="3267" spans="1:3" x14ac:dyDescent="0.25">
      <c r="A3267" s="27">
        <v>3243</v>
      </c>
      <c r="B3267" s="27">
        <v>0.10073915275343119</v>
      </c>
      <c r="C3267" s="27">
        <v>-2.7532710586520501E-2</v>
      </c>
    </row>
    <row r="3268" spans="1:3" x14ac:dyDescent="0.25">
      <c r="A3268" s="27">
        <v>3244</v>
      </c>
      <c r="B3268" s="27">
        <v>0.10326435480480084</v>
      </c>
      <c r="C3268" s="27">
        <v>-3.0093623097483771E-2</v>
      </c>
    </row>
    <row r="3269" spans="1:3" x14ac:dyDescent="0.25">
      <c r="A3269" s="27">
        <v>3245</v>
      </c>
      <c r="B3269" s="27">
        <v>0.11368700123049358</v>
      </c>
      <c r="C3269" s="27">
        <v>-4.0555045745596915E-2</v>
      </c>
    </row>
    <row r="3270" spans="1:3" x14ac:dyDescent="0.25">
      <c r="A3270" s="27">
        <v>3246</v>
      </c>
      <c r="B3270" s="27">
        <v>0.11061782193516118</v>
      </c>
      <c r="C3270" s="27">
        <v>-3.7495292290892407E-2</v>
      </c>
    </row>
    <row r="3271" spans="1:3" x14ac:dyDescent="0.25">
      <c r="A3271" s="27">
        <v>3247</v>
      </c>
      <c r="B3271" s="27">
        <v>9.8910394465226412E-2</v>
      </c>
      <c r="C3271" s="27">
        <v>-2.5883303770291188E-2</v>
      </c>
    </row>
    <row r="3272" spans="1:3" x14ac:dyDescent="0.25">
      <c r="A3272" s="27">
        <v>3248</v>
      </c>
      <c r="B3272" s="27">
        <v>0.10134373419476099</v>
      </c>
      <c r="C3272" s="27">
        <v>-2.8334884637238864E-2</v>
      </c>
    </row>
    <row r="3273" spans="1:3" x14ac:dyDescent="0.25">
      <c r="A3273" s="27">
        <v>3249</v>
      </c>
      <c r="B3273" s="27">
        <v>0.10150584601907328</v>
      </c>
      <c r="C3273" s="27">
        <v>-2.8544472628515338E-2</v>
      </c>
    </row>
    <row r="3274" spans="1:3" x14ac:dyDescent="0.25">
      <c r="A3274" s="27">
        <v>3250</v>
      </c>
      <c r="B3274" s="27">
        <v>0.10001634455736258</v>
      </c>
      <c r="C3274" s="27">
        <v>-2.7065524885231437E-2</v>
      </c>
    </row>
    <row r="3275" spans="1:3" x14ac:dyDescent="0.25">
      <c r="A3275" s="27">
        <v>3251</v>
      </c>
      <c r="B3275" s="27">
        <v>0.10599369096243152</v>
      </c>
      <c r="C3275" s="27">
        <v>-3.3046413520772061E-2</v>
      </c>
    </row>
    <row r="3276" spans="1:3" x14ac:dyDescent="0.25">
      <c r="A3276" s="27">
        <v>3252</v>
      </c>
      <c r="B3276" s="27">
        <v>0.10162009893267501</v>
      </c>
      <c r="C3276" s="27">
        <v>-2.86919221370949E-2</v>
      </c>
    </row>
    <row r="3277" spans="1:3" x14ac:dyDescent="0.25">
      <c r="A3277" s="27">
        <v>3253</v>
      </c>
      <c r="B3277" s="27">
        <v>0.10421527468878068</v>
      </c>
      <c r="C3277" s="27">
        <v>-3.1340780761655182E-2</v>
      </c>
    </row>
    <row r="3278" spans="1:3" x14ac:dyDescent="0.25">
      <c r="A3278" s="27">
        <v>3254</v>
      </c>
      <c r="B3278" s="27">
        <v>0.1032010630592762</v>
      </c>
      <c r="C3278" s="27">
        <v>-3.0385529078693685E-2</v>
      </c>
    </row>
    <row r="3279" spans="1:3" x14ac:dyDescent="0.25">
      <c r="A3279" s="27">
        <v>3255</v>
      </c>
      <c r="B3279" s="27">
        <v>0.10731863381993571</v>
      </c>
      <c r="C3279" s="27">
        <v>-3.4521698954035326E-2</v>
      </c>
    </row>
    <row r="3280" spans="1:3" x14ac:dyDescent="0.25">
      <c r="A3280" s="27">
        <v>3256</v>
      </c>
      <c r="B3280" s="27">
        <v>0.11384713299617653</v>
      </c>
      <c r="C3280" s="27">
        <v>-4.1056838368793522E-2</v>
      </c>
    </row>
    <row r="3281" spans="1:3" x14ac:dyDescent="0.25">
      <c r="A3281" s="27">
        <v>3257</v>
      </c>
      <c r="B3281" s="27">
        <v>0.10049381224788317</v>
      </c>
      <c r="C3281" s="27">
        <v>-2.7720913878999859E-2</v>
      </c>
    </row>
    <row r="3282" spans="1:3" x14ac:dyDescent="0.25">
      <c r="A3282" s="27">
        <v>3258</v>
      </c>
      <c r="B3282" s="27">
        <v>9.9887516422365402E-2</v>
      </c>
      <c r="C3282" s="27">
        <v>-2.7160243695092678E-2</v>
      </c>
    </row>
    <row r="3283" spans="1:3" x14ac:dyDescent="0.25">
      <c r="A3283" s="27">
        <v>3259</v>
      </c>
      <c r="B3283" s="27">
        <v>0.10053219560358223</v>
      </c>
      <c r="C3283" s="27">
        <v>-2.7816222949759981E-2</v>
      </c>
    </row>
    <row r="3284" spans="1:3" x14ac:dyDescent="0.25">
      <c r="A3284" s="27">
        <v>3260</v>
      </c>
      <c r="B3284" s="27">
        <v>0.10108790377265146</v>
      </c>
      <c r="C3284" s="27">
        <v>-2.8396351709783094E-2</v>
      </c>
    </row>
    <row r="3285" spans="1:3" x14ac:dyDescent="0.25">
      <c r="A3285" s="27">
        <v>3261</v>
      </c>
      <c r="B3285" s="27">
        <v>0.10494757473273625</v>
      </c>
      <c r="C3285" s="27">
        <v>-3.2271784265534745E-2</v>
      </c>
    </row>
    <row r="3286" spans="1:3" x14ac:dyDescent="0.25">
      <c r="A3286" s="27">
        <v>3262</v>
      </c>
      <c r="B3286" s="27">
        <v>0.10112738626299278</v>
      </c>
      <c r="C3286" s="27">
        <v>-2.845756003866419E-2</v>
      </c>
    </row>
    <row r="3287" spans="1:3" x14ac:dyDescent="0.25">
      <c r="A3287" s="27">
        <v>3263</v>
      </c>
      <c r="B3287" s="27">
        <v>0.10200646144412687</v>
      </c>
      <c r="C3287" s="27">
        <v>-2.9348717658276E-2</v>
      </c>
    </row>
    <row r="3288" spans="1:3" x14ac:dyDescent="0.25">
      <c r="A3288" s="27">
        <v>3264</v>
      </c>
      <c r="B3288" s="27">
        <v>0.10507877823984792</v>
      </c>
      <c r="C3288" s="27">
        <v>-3.2491246215936728E-2</v>
      </c>
    </row>
    <row r="3289" spans="1:3" x14ac:dyDescent="0.25">
      <c r="A3289" s="27">
        <v>3265</v>
      </c>
      <c r="B3289" s="27">
        <v>0.10453521871057742</v>
      </c>
      <c r="C3289" s="27">
        <v>-3.1966278217108623E-2</v>
      </c>
    </row>
    <row r="3290" spans="1:3" x14ac:dyDescent="0.25">
      <c r="A3290" s="27">
        <v>3266</v>
      </c>
      <c r="B3290" s="27">
        <v>0.10224766835288135</v>
      </c>
      <c r="C3290" s="27">
        <v>-2.969246330556273E-2</v>
      </c>
    </row>
    <row r="3291" spans="1:3" x14ac:dyDescent="0.25">
      <c r="A3291" s="27">
        <v>3267</v>
      </c>
      <c r="B3291" s="27">
        <v>0.10481554198844005</v>
      </c>
      <c r="C3291" s="27">
        <v>-3.2269311547472757E-2</v>
      </c>
    </row>
    <row r="3292" spans="1:3" x14ac:dyDescent="0.25">
      <c r="A3292" s="27">
        <v>3268</v>
      </c>
      <c r="B3292" s="27">
        <v>0.10444567806283908</v>
      </c>
      <c r="C3292" s="27">
        <v>-3.1911828933245276E-2</v>
      </c>
    </row>
    <row r="3293" spans="1:3" x14ac:dyDescent="0.25">
      <c r="A3293" s="27">
        <v>3269</v>
      </c>
      <c r="B3293" s="27">
        <v>9.9648630988050033E-2</v>
      </c>
      <c r="C3293" s="27">
        <v>-2.7117766790519165E-2</v>
      </c>
    </row>
    <row r="3294" spans="1:3" x14ac:dyDescent="0.25">
      <c r="A3294" s="27">
        <v>3270</v>
      </c>
      <c r="B3294" s="27">
        <v>0.10072144397881888</v>
      </c>
      <c r="C3294" s="27">
        <v>-2.8202360009353236E-2</v>
      </c>
    </row>
    <row r="3295" spans="1:3" x14ac:dyDescent="0.25">
      <c r="A3295" s="27">
        <v>3271</v>
      </c>
      <c r="B3295" s="27">
        <v>0.10528163508318705</v>
      </c>
      <c r="C3295" s="27">
        <v>-3.2814522228352072E-2</v>
      </c>
    </row>
    <row r="3296" spans="1:3" x14ac:dyDescent="0.25">
      <c r="A3296" s="27">
        <v>3272</v>
      </c>
      <c r="B3296" s="27">
        <v>0.10372685961834403</v>
      </c>
      <c r="C3296" s="27">
        <v>-3.1263091502402002E-2</v>
      </c>
    </row>
    <row r="3297" spans="1:3" x14ac:dyDescent="0.25">
      <c r="A3297" s="27">
        <v>3273</v>
      </c>
      <c r="B3297" s="27">
        <v>0.14478373986895973</v>
      </c>
      <c r="C3297" s="27">
        <v>-7.2319971753017701E-2</v>
      </c>
    </row>
    <row r="3298" spans="1:3" x14ac:dyDescent="0.25">
      <c r="A3298" s="27">
        <v>3274</v>
      </c>
      <c r="B3298" s="27">
        <v>0.10244173841310743</v>
      </c>
      <c r="C3298" s="27">
        <v>-3.0018340084416617E-2</v>
      </c>
    </row>
    <row r="3299" spans="1:3" x14ac:dyDescent="0.25">
      <c r="A3299" s="27">
        <v>3275</v>
      </c>
      <c r="B3299" s="27">
        <v>0.10087713612469482</v>
      </c>
      <c r="C3299" s="27">
        <v>-2.8456501204059889E-2</v>
      </c>
    </row>
    <row r="3300" spans="1:3" x14ac:dyDescent="0.25">
      <c r="A3300" s="27">
        <v>3276</v>
      </c>
      <c r="B3300" s="27">
        <v>9.9888890614261774E-2</v>
      </c>
      <c r="C3300" s="27">
        <v>-2.7490700569012899E-2</v>
      </c>
    </row>
    <row r="3301" spans="1:3" x14ac:dyDescent="0.25">
      <c r="A3301" s="27">
        <v>3277</v>
      </c>
      <c r="B3301" s="27">
        <v>0.10164818301244155</v>
      </c>
      <c r="C3301" s="27">
        <v>-2.9271575795519117E-2</v>
      </c>
    </row>
    <row r="3302" spans="1:3" x14ac:dyDescent="0.25">
      <c r="A3302" s="27">
        <v>3278</v>
      </c>
      <c r="B3302" s="27">
        <v>0.10028747180817262</v>
      </c>
      <c r="C3302" s="27">
        <v>-2.7919050755541033E-2</v>
      </c>
    </row>
    <row r="3303" spans="1:3" x14ac:dyDescent="0.25">
      <c r="A3303" s="27">
        <v>3279</v>
      </c>
      <c r="B3303" s="27">
        <v>0.10833900167761459</v>
      </c>
      <c r="C3303" s="27">
        <v>-3.599536942441188E-2</v>
      </c>
    </row>
    <row r="3304" spans="1:3" x14ac:dyDescent="0.25">
      <c r="A3304" s="27">
        <v>3280</v>
      </c>
      <c r="B3304" s="27">
        <v>9.9296849468429912E-2</v>
      </c>
      <c r="C3304" s="27">
        <v>-2.6999552171132618E-2</v>
      </c>
    </row>
    <row r="3305" spans="1:3" x14ac:dyDescent="0.25">
      <c r="A3305" s="27">
        <v>3281</v>
      </c>
      <c r="B3305" s="27">
        <v>0.10279229679930613</v>
      </c>
      <c r="C3305" s="27">
        <v>-3.0599783430322172E-2</v>
      </c>
    </row>
    <row r="3306" spans="1:3" x14ac:dyDescent="0.25">
      <c r="A3306" s="27">
        <v>3282</v>
      </c>
      <c r="B3306" s="27">
        <v>0.10499679081705766</v>
      </c>
      <c r="C3306" s="27">
        <v>-3.2806470882685221E-2</v>
      </c>
    </row>
    <row r="3307" spans="1:3" x14ac:dyDescent="0.25">
      <c r="A3307" s="27">
        <v>3283</v>
      </c>
      <c r="B3307" s="27">
        <v>0.10030508716237639</v>
      </c>
      <c r="C3307" s="27">
        <v>-2.8120294092116527E-2</v>
      </c>
    </row>
    <row r="3308" spans="1:3" x14ac:dyDescent="0.25">
      <c r="A3308" s="27">
        <v>3284</v>
      </c>
      <c r="B3308" s="27">
        <v>0.1121953575610463</v>
      </c>
      <c r="C3308" s="27">
        <v>-4.0032616661688697E-2</v>
      </c>
    </row>
    <row r="3309" spans="1:3" x14ac:dyDescent="0.25">
      <c r="A3309" s="27">
        <v>3285</v>
      </c>
      <c r="B3309" s="27">
        <v>0.10520277229716288</v>
      </c>
      <c r="C3309" s="27">
        <v>-3.3071624756179266E-2</v>
      </c>
    </row>
    <row r="3310" spans="1:3" x14ac:dyDescent="0.25">
      <c r="A3310" s="27">
        <v>3286</v>
      </c>
      <c r="B3310" s="27">
        <v>0.10183114061885078</v>
      </c>
      <c r="C3310" s="27">
        <v>-2.9719293672566732E-2</v>
      </c>
    </row>
    <row r="3311" spans="1:3" x14ac:dyDescent="0.25">
      <c r="A3311" s="27">
        <v>3287</v>
      </c>
      <c r="B3311" s="27">
        <v>0.10612557480310568</v>
      </c>
      <c r="C3311" s="27">
        <v>-3.4025261323481854E-2</v>
      </c>
    </row>
    <row r="3312" spans="1:3" x14ac:dyDescent="0.25">
      <c r="A3312" s="27">
        <v>3288</v>
      </c>
      <c r="B3312" s="27">
        <v>0.10160339011850955</v>
      </c>
      <c r="C3312" s="27">
        <v>-2.953131804643748E-2</v>
      </c>
    </row>
    <row r="3313" spans="1:3" x14ac:dyDescent="0.25">
      <c r="A3313" s="27">
        <v>3289</v>
      </c>
      <c r="B3313" s="27">
        <v>0.10221045919274255</v>
      </c>
      <c r="C3313" s="27">
        <v>-3.0158057446017655E-2</v>
      </c>
    </row>
    <row r="3314" spans="1:3" x14ac:dyDescent="0.25">
      <c r="A3314" s="27">
        <v>3290</v>
      </c>
      <c r="B3314" s="27">
        <v>0.10809314268394485</v>
      </c>
      <c r="C3314" s="27">
        <v>-3.6080049394255811E-2</v>
      </c>
    </row>
    <row r="3315" spans="1:3" x14ac:dyDescent="0.25">
      <c r="A3315" s="27">
        <v>3291</v>
      </c>
      <c r="B3315" s="27">
        <v>0.10062620980775067</v>
      </c>
      <c r="C3315" s="27">
        <v>-2.8646775360449891E-2</v>
      </c>
    </row>
    <row r="3316" spans="1:3" x14ac:dyDescent="0.25">
      <c r="A3316" s="27">
        <v>3292</v>
      </c>
      <c r="B3316" s="27">
        <v>0.10923191857442241</v>
      </c>
      <c r="C3316" s="27">
        <v>-3.7281970712065793E-2</v>
      </c>
    </row>
    <row r="3317" spans="1:3" x14ac:dyDescent="0.25">
      <c r="A3317" s="27">
        <v>3293</v>
      </c>
      <c r="B3317" s="27">
        <v>0.10021723461707538</v>
      </c>
      <c r="C3317" s="27">
        <v>-2.8283272352924438E-2</v>
      </c>
    </row>
    <row r="3318" spans="1:3" x14ac:dyDescent="0.25">
      <c r="A3318" s="27">
        <v>3294</v>
      </c>
      <c r="B3318" s="27">
        <v>0.10058546812395261</v>
      </c>
      <c r="C3318" s="27">
        <v>-2.8737960792574305E-2</v>
      </c>
    </row>
    <row r="3319" spans="1:3" x14ac:dyDescent="0.25">
      <c r="A3319" s="27">
        <v>3295</v>
      </c>
      <c r="B3319" s="27">
        <v>0.10021570544109733</v>
      </c>
      <c r="C3319" s="27">
        <v>-2.845857572628592E-2</v>
      </c>
    </row>
    <row r="3320" spans="1:3" x14ac:dyDescent="0.25">
      <c r="A3320" s="27">
        <v>3296</v>
      </c>
      <c r="B3320" s="27">
        <v>0.10567745465173642</v>
      </c>
      <c r="C3320" s="27">
        <v>-3.3933899699226236E-2</v>
      </c>
    </row>
    <row r="3321" spans="1:3" x14ac:dyDescent="0.25">
      <c r="A3321" s="27">
        <v>3297</v>
      </c>
      <c r="B3321" s="27">
        <v>0.10266102829551409</v>
      </c>
      <c r="C3321" s="27">
        <v>-3.0953075231628824E-2</v>
      </c>
    </row>
    <row r="3322" spans="1:3" x14ac:dyDescent="0.25">
      <c r="A3322" s="27">
        <v>3298</v>
      </c>
      <c r="B3322" s="27">
        <v>0.10034577287215093</v>
      </c>
      <c r="C3322" s="27">
        <v>-2.8642211755692801E-2</v>
      </c>
    </row>
    <row r="3323" spans="1:3" x14ac:dyDescent="0.25">
      <c r="A3323" s="27">
        <v>3299</v>
      </c>
      <c r="B3323" s="27">
        <v>0.10590670027288494</v>
      </c>
      <c r="C3323" s="27">
        <v>-3.4280402695030271E-2</v>
      </c>
    </row>
    <row r="3324" spans="1:3" x14ac:dyDescent="0.25">
      <c r="A3324" s="27">
        <v>3300</v>
      </c>
      <c r="B3324" s="27">
        <v>0.11572959374044704</v>
      </c>
      <c r="C3324" s="27">
        <v>-4.4198294065933383E-2</v>
      </c>
    </row>
    <row r="3325" spans="1:3" x14ac:dyDescent="0.25">
      <c r="A3325" s="27">
        <v>3301</v>
      </c>
      <c r="B3325" s="27">
        <v>0.1000135980855011</v>
      </c>
      <c r="C3325" s="27">
        <v>-2.8512583886718137E-2</v>
      </c>
    </row>
    <row r="3326" spans="1:3" x14ac:dyDescent="0.25">
      <c r="A3326" s="27">
        <v>3302</v>
      </c>
      <c r="B3326" s="27">
        <v>0.10096459638908685</v>
      </c>
      <c r="C3326" s="27">
        <v>-2.946882969106239E-2</v>
      </c>
    </row>
    <row r="3327" spans="1:3" x14ac:dyDescent="0.25">
      <c r="A3327" s="27">
        <v>3303</v>
      </c>
      <c r="B3327" s="27">
        <v>0.13861701846209359</v>
      </c>
      <c r="C3327" s="27">
        <v>-6.718844703352217E-2</v>
      </c>
    </row>
    <row r="3328" spans="1:3" x14ac:dyDescent="0.25">
      <c r="A3328" s="27">
        <v>3304</v>
      </c>
      <c r="B3328" s="27">
        <v>0.10135294408995693</v>
      </c>
      <c r="C3328" s="27">
        <v>-2.9924372661385507E-2</v>
      </c>
    </row>
    <row r="3329" spans="1:3" x14ac:dyDescent="0.25">
      <c r="A3329" s="27">
        <v>3305</v>
      </c>
      <c r="B3329" s="27">
        <v>9.9951773773455238E-2</v>
      </c>
      <c r="C3329" s="27">
        <v>-2.8523202344883813E-2</v>
      </c>
    </row>
    <row r="3330" spans="1:3" x14ac:dyDescent="0.25">
      <c r="A3330" s="27">
        <v>3306</v>
      </c>
      <c r="B3330" s="27">
        <v>0.11849547468410634</v>
      </c>
      <c r="C3330" s="27">
        <v>-4.706690325553492E-2</v>
      </c>
    </row>
    <row r="3331" spans="1:3" x14ac:dyDescent="0.25">
      <c r="A3331" s="27">
        <v>3307</v>
      </c>
      <c r="B3331" s="27">
        <v>0.10241327041106407</v>
      </c>
      <c r="C3331" s="27">
        <v>-3.0984698982492648E-2</v>
      </c>
    </row>
    <row r="3332" spans="1:3" x14ac:dyDescent="0.25">
      <c r="A3332" s="27">
        <v>3308</v>
      </c>
      <c r="B3332" s="27">
        <v>9.8580765635978035E-2</v>
      </c>
      <c r="C3332" s="27">
        <v>-2.7258328786052333E-2</v>
      </c>
    </row>
    <row r="3333" spans="1:3" x14ac:dyDescent="0.25">
      <c r="A3333" s="27">
        <v>3309</v>
      </c>
      <c r="B3333" s="27">
        <v>0.10189028494087858</v>
      </c>
      <c r="C3333" s="27">
        <v>-3.0582031150872963E-2</v>
      </c>
    </row>
    <row r="3334" spans="1:3" x14ac:dyDescent="0.25">
      <c r="A3334" s="27">
        <v>3310</v>
      </c>
      <c r="B3334" s="27">
        <v>0.10031565992535878</v>
      </c>
      <c r="C3334" s="27">
        <v>-2.9028531212487496E-2</v>
      </c>
    </row>
    <row r="3335" spans="1:3" x14ac:dyDescent="0.25">
      <c r="A3335" s="27">
        <v>3311</v>
      </c>
      <c r="B3335" s="27">
        <v>0.10422056530760961</v>
      </c>
      <c r="C3335" s="27">
        <v>-3.2941739311802484E-2</v>
      </c>
    </row>
    <row r="3336" spans="1:3" x14ac:dyDescent="0.25">
      <c r="A3336" s="27">
        <v>3312</v>
      </c>
      <c r="B3336" s="27">
        <v>0.10327722180801188</v>
      </c>
      <c r="C3336" s="27">
        <v>-3.2044345095683116E-2</v>
      </c>
    </row>
    <row r="3337" spans="1:3" x14ac:dyDescent="0.25">
      <c r="A3337" s="27">
        <v>3313</v>
      </c>
      <c r="B3337" s="27">
        <v>0.10312574623787336</v>
      </c>
      <c r="C3337" s="27">
        <v>-3.1897479272085361E-2</v>
      </c>
    </row>
    <row r="3338" spans="1:3" x14ac:dyDescent="0.25">
      <c r="A3338" s="27">
        <v>3314</v>
      </c>
      <c r="B3338" s="27">
        <v>0.10452700640264875</v>
      </c>
      <c r="C3338" s="27">
        <v>-3.3310389191966258E-2</v>
      </c>
    </row>
    <row r="3339" spans="1:3" x14ac:dyDescent="0.25">
      <c r="A3339" s="27">
        <v>3315</v>
      </c>
      <c r="B3339" s="27">
        <v>9.9100484131287164E-2</v>
      </c>
      <c r="C3339" s="27">
        <v>-2.7910272785347232E-2</v>
      </c>
    </row>
    <row r="3340" spans="1:3" x14ac:dyDescent="0.25">
      <c r="A3340" s="27">
        <v>3316</v>
      </c>
      <c r="B3340" s="27">
        <v>9.9693657789220014E-2</v>
      </c>
      <c r="C3340" s="27">
        <v>-2.8541298933844911E-2</v>
      </c>
    </row>
    <row r="3341" spans="1:3" x14ac:dyDescent="0.25">
      <c r="A3341" s="27">
        <v>3317</v>
      </c>
      <c r="B3341" s="27">
        <v>0.10101250112192443</v>
      </c>
      <c r="C3341" s="27">
        <v>-2.9877070205371767E-2</v>
      </c>
    </row>
    <row r="3342" spans="1:3" x14ac:dyDescent="0.25">
      <c r="A3342" s="27">
        <v>3318</v>
      </c>
      <c r="B3342" s="27">
        <v>0.10508468484764323</v>
      </c>
      <c r="C3342" s="27">
        <v>-3.3968827933601592E-2</v>
      </c>
    </row>
    <row r="3343" spans="1:3" x14ac:dyDescent="0.25">
      <c r="A3343" s="27">
        <v>3319</v>
      </c>
      <c r="B3343" s="27">
        <v>0.10453716524639782</v>
      </c>
      <c r="C3343" s="27">
        <v>-3.3432777954415974E-2</v>
      </c>
    </row>
    <row r="3344" spans="1:3" x14ac:dyDescent="0.25">
      <c r="A3344" s="27">
        <v>3320</v>
      </c>
      <c r="B3344" s="27">
        <v>0.10153104342824225</v>
      </c>
      <c r="C3344" s="27">
        <v>-3.0435472332671146E-2</v>
      </c>
    </row>
    <row r="3345" spans="1:3" x14ac:dyDescent="0.25">
      <c r="A3345" s="27">
        <v>3321</v>
      </c>
      <c r="B3345" s="27">
        <v>0.10057993279028975</v>
      </c>
      <c r="C3345" s="27">
        <v>-2.948988539692482E-2</v>
      </c>
    </row>
    <row r="3346" spans="1:3" x14ac:dyDescent="0.25">
      <c r="A3346" s="27">
        <v>3322</v>
      </c>
      <c r="B3346" s="27">
        <v>0.11148869489855101</v>
      </c>
      <c r="C3346" s="27">
        <v>-4.0410404931436258E-2</v>
      </c>
    </row>
    <row r="3347" spans="1:3" x14ac:dyDescent="0.25">
      <c r="A3347" s="27">
        <v>3323</v>
      </c>
      <c r="B3347" s="27">
        <v>0.10010310416095272</v>
      </c>
      <c r="C3347" s="27">
        <v>-2.9028723995663461E-2</v>
      </c>
    </row>
    <row r="3348" spans="1:3" x14ac:dyDescent="0.25">
      <c r="A3348" s="27">
        <v>3324</v>
      </c>
      <c r="B3348" s="27">
        <v>0.1033357887131288</v>
      </c>
      <c r="C3348" s="27">
        <v>-3.2269798865413063E-2</v>
      </c>
    </row>
    <row r="3349" spans="1:3" x14ac:dyDescent="0.25">
      <c r="A3349" s="27">
        <v>3325</v>
      </c>
      <c r="B3349" s="27">
        <v>0.10054163456894277</v>
      </c>
      <c r="C3349" s="27">
        <v>-2.9489002989995405E-2</v>
      </c>
    </row>
    <row r="3350" spans="1:3" x14ac:dyDescent="0.25">
      <c r="A3350" s="27">
        <v>3326</v>
      </c>
      <c r="B3350" s="27">
        <v>0.10242356620081017</v>
      </c>
      <c r="C3350" s="27">
        <v>-3.1374750347741065E-2</v>
      </c>
    </row>
    <row r="3351" spans="1:3" x14ac:dyDescent="0.25">
      <c r="A3351" s="27">
        <v>3327</v>
      </c>
      <c r="B3351" s="27">
        <v>0.10515245137593769</v>
      </c>
      <c r="C3351" s="27">
        <v>-3.4137958622314502E-2</v>
      </c>
    </row>
    <row r="3352" spans="1:3" x14ac:dyDescent="0.25">
      <c r="A3352" s="27">
        <v>3328</v>
      </c>
      <c r="B3352" s="27">
        <v>0.10135738668363319</v>
      </c>
      <c r="C3352" s="27">
        <v>-3.0529055351100176E-2</v>
      </c>
    </row>
    <row r="3353" spans="1:3" x14ac:dyDescent="0.25">
      <c r="A3353" s="27">
        <v>3329</v>
      </c>
      <c r="B3353" s="27">
        <v>0.10312140275887451</v>
      </c>
      <c r="C3353" s="27">
        <v>-3.2309658372000588E-2</v>
      </c>
    </row>
    <row r="3354" spans="1:3" x14ac:dyDescent="0.25">
      <c r="A3354" s="27">
        <v>3330</v>
      </c>
      <c r="B3354" s="27">
        <v>0.11334984613984146</v>
      </c>
      <c r="C3354" s="27">
        <v>-4.2613412031314329E-2</v>
      </c>
    </row>
    <row r="3355" spans="1:3" x14ac:dyDescent="0.25">
      <c r="A3355" s="27">
        <v>3331</v>
      </c>
      <c r="B3355" s="27">
        <v>0.10098717054394583</v>
      </c>
      <c r="C3355" s="27">
        <v>-3.030654227169452E-2</v>
      </c>
    </row>
    <row r="3356" spans="1:3" x14ac:dyDescent="0.25">
      <c r="A3356" s="27">
        <v>3332</v>
      </c>
      <c r="B3356" s="27">
        <v>0.11810710622091102</v>
      </c>
      <c r="C3356" s="27">
        <v>-4.7460599443017379E-2</v>
      </c>
    </row>
    <row r="3357" spans="1:3" x14ac:dyDescent="0.25">
      <c r="A3357" s="27">
        <v>3333</v>
      </c>
      <c r="B3357" s="27">
        <v>0.10108668966217366</v>
      </c>
      <c r="C3357" s="27">
        <v>-3.0478437854432272E-2</v>
      </c>
    </row>
    <row r="3358" spans="1:3" x14ac:dyDescent="0.25">
      <c r="A3358" s="27">
        <v>3334</v>
      </c>
      <c r="B3358" s="27">
        <v>9.8853081790592864E-2</v>
      </c>
      <c r="C3358" s="27">
        <v>-2.8264846496475218E-2</v>
      </c>
    </row>
    <row r="3359" spans="1:3" x14ac:dyDescent="0.25">
      <c r="A3359" s="27">
        <v>3335</v>
      </c>
      <c r="B3359" s="27">
        <v>0.10165188671302298</v>
      </c>
      <c r="C3359" s="27">
        <v>-3.1109757385785877E-2</v>
      </c>
    </row>
    <row r="3360" spans="1:3" x14ac:dyDescent="0.25">
      <c r="A3360" s="27">
        <v>3336</v>
      </c>
      <c r="B3360" s="27">
        <v>0.11136789543816294</v>
      </c>
      <c r="C3360" s="27">
        <v>-4.0836494471979373E-2</v>
      </c>
    </row>
    <row r="3361" spans="1:3" x14ac:dyDescent="0.25">
      <c r="A3361" s="27">
        <v>3337</v>
      </c>
      <c r="B3361" s="27">
        <v>0.10449474633779969</v>
      </c>
      <c r="C3361" s="27">
        <v>-3.4038381245726029E-2</v>
      </c>
    </row>
    <row r="3362" spans="1:3" x14ac:dyDescent="0.25">
      <c r="A3362" s="27">
        <v>3338</v>
      </c>
      <c r="B3362" s="27">
        <v>0.10182941226173456</v>
      </c>
      <c r="C3362" s="27">
        <v>-3.1379314414376441E-2</v>
      </c>
    </row>
    <row r="3363" spans="1:3" x14ac:dyDescent="0.25">
      <c r="A3363" s="27">
        <v>3339</v>
      </c>
      <c r="B3363" s="27">
        <v>9.8841064082361027E-2</v>
      </c>
      <c r="C3363" s="27">
        <v>-2.8418528871093418E-2</v>
      </c>
    </row>
    <row r="3364" spans="1:3" x14ac:dyDescent="0.25">
      <c r="A3364" s="27">
        <v>3340</v>
      </c>
      <c r="B3364" s="27">
        <v>0.11715367339216423</v>
      </c>
      <c r="C3364" s="27">
        <v>-4.6731138180896623E-2</v>
      </c>
    </row>
    <row r="3365" spans="1:3" x14ac:dyDescent="0.25">
      <c r="A3365" s="27">
        <v>3341</v>
      </c>
      <c r="B3365" s="27">
        <v>0.10156762457629201</v>
      </c>
      <c r="C3365" s="27">
        <v>-3.1174249835091178E-2</v>
      </c>
    </row>
    <row r="3366" spans="1:3" x14ac:dyDescent="0.25">
      <c r="A3366" s="27">
        <v>3342</v>
      </c>
      <c r="B3366" s="27">
        <v>0.10077089055275301</v>
      </c>
      <c r="C3366" s="27">
        <v>-3.0431227541252603E-2</v>
      </c>
    </row>
    <row r="3367" spans="1:3" x14ac:dyDescent="0.25">
      <c r="A3367" s="27">
        <v>3343</v>
      </c>
      <c r="B3367" s="27">
        <v>0.10250250350190751</v>
      </c>
      <c r="C3367" s="27">
        <v>-3.2232233231637236E-2</v>
      </c>
    </row>
    <row r="3368" spans="1:3" x14ac:dyDescent="0.25">
      <c r="A3368" s="27">
        <v>3344</v>
      </c>
      <c r="B3368" s="27">
        <v>0.10088026850102966</v>
      </c>
      <c r="C3368" s="27">
        <v>-3.0632334616732135E-2</v>
      </c>
    </row>
    <row r="3369" spans="1:3" x14ac:dyDescent="0.25">
      <c r="A3369" s="27">
        <v>3345</v>
      </c>
      <c r="B3369" s="27">
        <v>0.10251767501595879</v>
      </c>
      <c r="C3369" s="27">
        <v>-3.2276388152688018E-2</v>
      </c>
    </row>
    <row r="3370" spans="1:3" x14ac:dyDescent="0.25">
      <c r="A3370" s="27">
        <v>3346</v>
      </c>
      <c r="B3370" s="27">
        <v>0.10744902882208882</v>
      </c>
      <c r="C3370" s="27">
        <v>-3.7222254864517496E-2</v>
      </c>
    </row>
    <row r="3371" spans="1:3" x14ac:dyDescent="0.25">
      <c r="A3371" s="27">
        <v>3347</v>
      </c>
      <c r="B3371" s="27">
        <v>0.13021050444596458</v>
      </c>
      <c r="C3371" s="27">
        <v>-5.9997080381628043E-2</v>
      </c>
    </row>
    <row r="3372" spans="1:3" x14ac:dyDescent="0.25">
      <c r="A3372" s="27">
        <v>3348</v>
      </c>
      <c r="B3372" s="27">
        <v>0.10851761598308603</v>
      </c>
      <c r="C3372" s="27">
        <v>-3.8342177386594803E-2</v>
      </c>
    </row>
    <row r="3373" spans="1:3" x14ac:dyDescent="0.25">
      <c r="A3373" s="27">
        <v>3349</v>
      </c>
      <c r="B3373" s="27">
        <v>0.10242101284495314</v>
      </c>
      <c r="C3373" s="27">
        <v>-3.2291142715083015E-2</v>
      </c>
    </row>
    <row r="3374" spans="1:3" x14ac:dyDescent="0.25">
      <c r="A3374" s="27">
        <v>3350</v>
      </c>
      <c r="B3374" s="27">
        <v>0.10096763515354905</v>
      </c>
      <c r="C3374" s="27">
        <v>-3.0856934046537984E-2</v>
      </c>
    </row>
    <row r="3375" spans="1:3" x14ac:dyDescent="0.25">
      <c r="A3375" s="27">
        <v>3351</v>
      </c>
      <c r="B3375" s="27">
        <v>9.9621733859598077E-2</v>
      </c>
      <c r="C3375" s="27">
        <v>-2.9552529707348937E-2</v>
      </c>
    </row>
    <row r="3376" spans="1:3" x14ac:dyDescent="0.25">
      <c r="A3376" s="27">
        <v>3352</v>
      </c>
      <c r="B3376" s="27">
        <v>0.10038556931695389</v>
      </c>
      <c r="C3376" s="27">
        <v>-3.0346658811117311E-2</v>
      </c>
    </row>
    <row r="3377" spans="1:3" x14ac:dyDescent="0.25">
      <c r="A3377" s="27">
        <v>3353</v>
      </c>
      <c r="B3377" s="27">
        <v>0.1014460663636048</v>
      </c>
      <c r="C3377" s="27">
        <v>-3.1407155857768224E-2</v>
      </c>
    </row>
    <row r="3378" spans="1:3" x14ac:dyDescent="0.25">
      <c r="A3378" s="27">
        <v>3354</v>
      </c>
      <c r="B3378" s="27">
        <v>0.10622896595468044</v>
      </c>
      <c r="C3378" s="27">
        <v>-3.6203346825730828E-2</v>
      </c>
    </row>
    <row r="3379" spans="1:3" x14ac:dyDescent="0.25">
      <c r="A3379" s="27">
        <v>3355</v>
      </c>
      <c r="B3379" s="27">
        <v>0.10175017697817952</v>
      </c>
      <c r="C3379" s="27">
        <v>-3.1734956278027318E-2</v>
      </c>
    </row>
    <row r="3380" spans="1:3" x14ac:dyDescent="0.25">
      <c r="A3380" s="27">
        <v>3356</v>
      </c>
      <c r="B3380" s="27">
        <v>0.10470600629373066</v>
      </c>
      <c r="C3380" s="27">
        <v>-3.4714755200117353E-2</v>
      </c>
    </row>
    <row r="3381" spans="1:3" x14ac:dyDescent="0.25">
      <c r="A3381" s="27">
        <v>3357</v>
      </c>
      <c r="B3381" s="27">
        <v>0.10107206865287219</v>
      </c>
      <c r="C3381" s="27">
        <v>-3.1085527603074078E-2</v>
      </c>
    </row>
    <row r="3382" spans="1:3" x14ac:dyDescent="0.25">
      <c r="A3382" s="27">
        <v>3358</v>
      </c>
      <c r="B3382" s="27">
        <v>0.10716041009464726</v>
      </c>
      <c r="C3382" s="27">
        <v>-3.7201562358021745E-2</v>
      </c>
    </row>
    <row r="3383" spans="1:3" x14ac:dyDescent="0.25">
      <c r="A3383" s="27">
        <v>3359</v>
      </c>
      <c r="B3383" s="27">
        <v>0.10592142509355457</v>
      </c>
      <c r="C3383" s="27">
        <v>-3.5991355163484631E-2</v>
      </c>
    </row>
    <row r="3384" spans="1:3" x14ac:dyDescent="0.25">
      <c r="A3384" s="27">
        <v>3360</v>
      </c>
      <c r="B3384" s="27">
        <v>9.8580765635978035E-2</v>
      </c>
      <c r="C3384" s="27">
        <v>-2.8677853014618809E-2</v>
      </c>
    </row>
    <row r="3385" spans="1:3" x14ac:dyDescent="0.25">
      <c r="A3385" s="27">
        <v>3361</v>
      </c>
      <c r="B3385" s="27">
        <v>0.10310568485994744</v>
      </c>
      <c r="C3385" s="27">
        <v>-3.3215785386515165E-2</v>
      </c>
    </row>
    <row r="3386" spans="1:3" x14ac:dyDescent="0.25">
      <c r="A3386" s="27">
        <v>3362</v>
      </c>
      <c r="B3386" s="27">
        <v>0.12862154087586458</v>
      </c>
      <c r="C3386" s="27">
        <v>-5.8738913721947991E-2</v>
      </c>
    </row>
    <row r="3387" spans="1:3" x14ac:dyDescent="0.25">
      <c r="A3387" s="27">
        <v>3363</v>
      </c>
      <c r="B3387" s="27">
        <v>0.11049246993041863</v>
      </c>
      <c r="C3387" s="27">
        <v>-4.0616693532903106E-2</v>
      </c>
    </row>
    <row r="3388" spans="1:3" x14ac:dyDescent="0.25">
      <c r="A3388" s="27">
        <v>3364</v>
      </c>
      <c r="B3388" s="27">
        <v>0.10473969053373336</v>
      </c>
      <c r="C3388" s="27">
        <v>-3.4872770381642104E-2</v>
      </c>
    </row>
    <row r="3389" spans="1:3" x14ac:dyDescent="0.25">
      <c r="A3389" s="27">
        <v>3365</v>
      </c>
      <c r="B3389" s="27">
        <v>0.10019062536535021</v>
      </c>
      <c r="C3389" s="27">
        <v>-3.0382597442139045E-2</v>
      </c>
    </row>
    <row r="3390" spans="1:3" x14ac:dyDescent="0.25">
      <c r="A3390" s="27">
        <v>3366</v>
      </c>
      <c r="B3390" s="27">
        <v>0.10037157859074476</v>
      </c>
      <c r="C3390" s="27">
        <v>-3.0604136730279646E-2</v>
      </c>
    </row>
    <row r="3391" spans="1:3" x14ac:dyDescent="0.25">
      <c r="A3391" s="27">
        <v>3367</v>
      </c>
      <c r="B3391" s="27">
        <v>0.14263476432323965</v>
      </c>
      <c r="C3391" s="27">
        <v>-7.2867322462774539E-2</v>
      </c>
    </row>
    <row r="3392" spans="1:3" x14ac:dyDescent="0.25">
      <c r="A3392" s="27">
        <v>3368</v>
      </c>
      <c r="B3392" s="27">
        <v>0.10264779984681148</v>
      </c>
      <c r="C3392" s="27">
        <v>-3.2917213475971541E-2</v>
      </c>
    </row>
    <row r="3393" spans="1:3" x14ac:dyDescent="0.25">
      <c r="A3393" s="27">
        <v>3369</v>
      </c>
      <c r="B3393" s="27">
        <v>0.10486032315581832</v>
      </c>
      <c r="C3393" s="27">
        <v>-3.5181022864273132E-2</v>
      </c>
    </row>
    <row r="3394" spans="1:3" x14ac:dyDescent="0.25">
      <c r="A3394" s="27">
        <v>3370</v>
      </c>
      <c r="B3394" s="27">
        <v>0.10218646303426833</v>
      </c>
      <c r="C3394" s="27">
        <v>-3.2550636262614785E-2</v>
      </c>
    </row>
    <row r="3395" spans="1:3" x14ac:dyDescent="0.25">
      <c r="A3395" s="27">
        <v>3371</v>
      </c>
      <c r="B3395" s="27">
        <v>9.9391344131293496E-2</v>
      </c>
      <c r="C3395" s="27">
        <v>-2.9826126739989148E-2</v>
      </c>
    </row>
    <row r="3396" spans="1:3" x14ac:dyDescent="0.25">
      <c r="A3396" s="27">
        <v>3372</v>
      </c>
      <c r="B3396" s="27">
        <v>0.10251077050092776</v>
      </c>
      <c r="C3396" s="27">
        <v>-3.2985153802635545E-2</v>
      </c>
    </row>
    <row r="3397" spans="1:3" x14ac:dyDescent="0.25">
      <c r="A3397" s="27">
        <v>3373</v>
      </c>
      <c r="B3397" s="27">
        <v>0.10004520222022469</v>
      </c>
      <c r="C3397" s="27">
        <v>-3.0534933657823435E-2</v>
      </c>
    </row>
    <row r="3398" spans="1:3" x14ac:dyDescent="0.25">
      <c r="A3398" s="27">
        <v>3374</v>
      </c>
      <c r="B3398" s="27">
        <v>0.10173280527752838</v>
      </c>
      <c r="C3398" s="27">
        <v>-3.2345050175487569E-2</v>
      </c>
    </row>
    <row r="3399" spans="1:3" x14ac:dyDescent="0.25">
      <c r="A3399" s="27">
        <v>3375</v>
      </c>
      <c r="B3399" s="27">
        <v>0.10178839009532911</v>
      </c>
      <c r="C3399" s="27">
        <v>-3.242972026159989E-2</v>
      </c>
    </row>
    <row r="3400" spans="1:3" x14ac:dyDescent="0.25">
      <c r="A3400" s="27">
        <v>3376</v>
      </c>
      <c r="B3400" s="27">
        <v>0.10042427582981271</v>
      </c>
      <c r="C3400" s="27">
        <v>-3.1117345136743399E-2</v>
      </c>
    </row>
    <row r="3401" spans="1:3" x14ac:dyDescent="0.25">
      <c r="A3401" s="27">
        <v>3377</v>
      </c>
      <c r="B3401" s="27">
        <v>0.10202470592637616</v>
      </c>
      <c r="C3401" s="27">
        <v>-3.2742569031551455E-2</v>
      </c>
    </row>
    <row r="3402" spans="1:3" x14ac:dyDescent="0.25">
      <c r="A3402" s="27">
        <v>3378</v>
      </c>
      <c r="B3402" s="27">
        <v>0.10270886642655372</v>
      </c>
      <c r="C3402" s="27">
        <v>-3.3478097195784484E-2</v>
      </c>
    </row>
    <row r="3403" spans="1:3" x14ac:dyDescent="0.25">
      <c r="A3403" s="27">
        <v>3379</v>
      </c>
      <c r="B3403" s="27">
        <v>0.10139537981137055</v>
      </c>
      <c r="C3403" s="27">
        <v>-3.2171806378255494E-2</v>
      </c>
    </row>
    <row r="3404" spans="1:3" x14ac:dyDescent="0.25">
      <c r="A3404" s="27">
        <v>3380</v>
      </c>
      <c r="B3404" s="27">
        <v>0.10530278550549073</v>
      </c>
      <c r="C3404" s="27">
        <v>-3.6206713569854193E-2</v>
      </c>
    </row>
    <row r="3405" spans="1:3" x14ac:dyDescent="0.25">
      <c r="A3405" s="27">
        <v>3381</v>
      </c>
      <c r="B3405" s="27">
        <v>0.10227700357461657</v>
      </c>
      <c r="C3405" s="27">
        <v>-3.3181526187681901E-2</v>
      </c>
    </row>
    <row r="3406" spans="1:3" x14ac:dyDescent="0.25">
      <c r="A3406" s="27">
        <v>3382</v>
      </c>
      <c r="B3406" s="27">
        <v>0.10084399376447535</v>
      </c>
      <c r="C3406" s="27">
        <v>-3.1755250464892262E-2</v>
      </c>
    </row>
    <row r="3407" spans="1:3" x14ac:dyDescent="0.25">
      <c r="A3407" s="27">
        <v>3383</v>
      </c>
      <c r="B3407" s="27">
        <v>0.10302335931222628</v>
      </c>
      <c r="C3407" s="27">
        <v>-3.3947567818782082E-2</v>
      </c>
    </row>
    <row r="3408" spans="1:3" x14ac:dyDescent="0.25">
      <c r="A3408" s="27">
        <v>3384</v>
      </c>
      <c r="B3408" s="27">
        <v>0.10024359761351465</v>
      </c>
      <c r="C3408" s="27">
        <v>-3.1189889173616953E-2</v>
      </c>
    </row>
    <row r="3409" spans="1:3" x14ac:dyDescent="0.25">
      <c r="A3409" s="27">
        <v>3385</v>
      </c>
      <c r="B3409" s="27">
        <v>9.9940729246243962E-2</v>
      </c>
      <c r="C3409" s="27">
        <v>-3.0894957330029837E-2</v>
      </c>
    </row>
    <row r="3410" spans="1:3" x14ac:dyDescent="0.25">
      <c r="A3410" s="27">
        <v>3386</v>
      </c>
      <c r="B3410" s="27">
        <v>9.9046677981184578E-2</v>
      </c>
      <c r="C3410" s="27">
        <v>-3.0023108957615549E-2</v>
      </c>
    </row>
    <row r="3411" spans="1:3" x14ac:dyDescent="0.25">
      <c r="A3411" s="27">
        <v>3387</v>
      </c>
      <c r="B3411" s="27">
        <v>0.10481771683604428</v>
      </c>
      <c r="C3411" s="27">
        <v>-3.5818688653342631E-2</v>
      </c>
    </row>
    <row r="3412" spans="1:3" x14ac:dyDescent="0.25">
      <c r="A3412" s="27">
        <v>3388</v>
      </c>
      <c r="B3412" s="27">
        <v>0.13240681391784617</v>
      </c>
      <c r="C3412" s="27">
        <v>-6.3475021965104739E-2</v>
      </c>
    </row>
    <row r="3413" spans="1:3" x14ac:dyDescent="0.25">
      <c r="A3413" s="27">
        <v>3389</v>
      </c>
      <c r="B3413" s="27">
        <v>9.9364697330281013E-2</v>
      </c>
      <c r="C3413" s="27">
        <v>-3.0435747171214209E-2</v>
      </c>
    </row>
    <row r="3414" spans="1:3" x14ac:dyDescent="0.25">
      <c r="A3414" s="27">
        <v>3390</v>
      </c>
      <c r="B3414" s="27">
        <v>0.11252524200756574</v>
      </c>
      <c r="C3414" s="27">
        <v>-4.3627604212290144E-2</v>
      </c>
    </row>
    <row r="3415" spans="1:3" x14ac:dyDescent="0.25">
      <c r="A3415" s="27">
        <v>3391</v>
      </c>
      <c r="B3415" s="27">
        <v>0.10025782459180314</v>
      </c>
      <c r="C3415" s="27">
        <v>-3.1417244881658216E-2</v>
      </c>
    </row>
    <row r="3416" spans="1:3" x14ac:dyDescent="0.25">
      <c r="A3416" s="27">
        <v>3392</v>
      </c>
      <c r="B3416" s="27">
        <v>0.1019004598547755</v>
      </c>
      <c r="C3416" s="27">
        <v>-3.3074548923601399E-2</v>
      </c>
    </row>
    <row r="3417" spans="1:3" x14ac:dyDescent="0.25">
      <c r="A3417" s="27">
        <v>3393</v>
      </c>
      <c r="B3417" s="27">
        <v>0.10432598597249498</v>
      </c>
      <c r="C3417" s="27">
        <v>-3.5507761008090624E-2</v>
      </c>
    </row>
    <row r="3418" spans="1:3" x14ac:dyDescent="0.25">
      <c r="A3418" s="27">
        <v>3394</v>
      </c>
      <c r="B3418" s="27">
        <v>0.10215877374156247</v>
      </c>
      <c r="C3418" s="27">
        <v>-3.3379272730099219E-2</v>
      </c>
    </row>
    <row r="3419" spans="1:3" x14ac:dyDescent="0.25">
      <c r="A3419" s="27">
        <v>3395</v>
      </c>
      <c r="B3419" s="27">
        <v>0.10292027150316416</v>
      </c>
      <c r="C3419" s="27">
        <v>-3.4145567945851898E-2</v>
      </c>
    </row>
    <row r="3420" spans="1:3" x14ac:dyDescent="0.25">
      <c r="A3420" s="27">
        <v>3396</v>
      </c>
      <c r="B3420" s="27">
        <v>0.10907691219070285</v>
      </c>
      <c r="C3420" s="27">
        <v>-4.0335957053220947E-2</v>
      </c>
    </row>
    <row r="3421" spans="1:3" x14ac:dyDescent="0.25">
      <c r="A3421" s="27">
        <v>3397</v>
      </c>
      <c r="B3421" s="27">
        <v>0.1029664784218902</v>
      </c>
      <c r="C3421" s="27">
        <v>-3.4230336515016585E-2</v>
      </c>
    </row>
    <row r="3422" spans="1:3" x14ac:dyDescent="0.25">
      <c r="A3422" s="27">
        <v>3398</v>
      </c>
      <c r="B3422" s="27">
        <v>0.10177943308287676</v>
      </c>
      <c r="C3422" s="27">
        <v>-3.3077143006540882E-2</v>
      </c>
    </row>
    <row r="3423" spans="1:3" x14ac:dyDescent="0.25">
      <c r="A3423" s="27">
        <v>3399</v>
      </c>
      <c r="B3423" s="27">
        <v>0.11454147441312262</v>
      </c>
      <c r="C3423" s="27">
        <v>-4.5848465294581586E-2</v>
      </c>
    </row>
    <row r="3424" spans="1:3" x14ac:dyDescent="0.25">
      <c r="A3424" s="27">
        <v>3400</v>
      </c>
      <c r="B3424" s="27">
        <v>0.11138904982354857</v>
      </c>
      <c r="C3424" s="27">
        <v>-4.277149180134876E-2</v>
      </c>
    </row>
    <row r="3425" spans="1:3" x14ac:dyDescent="0.25">
      <c r="A3425" s="27">
        <v>3401</v>
      </c>
      <c r="B3425" s="27">
        <v>9.9221361465898064E-2</v>
      </c>
      <c r="C3425" s="27">
        <v>-3.0610726817527564E-2</v>
      </c>
    </row>
    <row r="3426" spans="1:3" x14ac:dyDescent="0.25">
      <c r="A3426" s="27">
        <v>3402</v>
      </c>
      <c r="B3426" s="27">
        <v>0.10586880629328664</v>
      </c>
      <c r="C3426" s="27">
        <v>-3.726173768621803E-2</v>
      </c>
    </row>
    <row r="3427" spans="1:3" x14ac:dyDescent="0.25">
      <c r="A3427" s="27">
        <v>3403</v>
      </c>
      <c r="B3427" s="27">
        <v>0.10406736882614462</v>
      </c>
      <c r="C3427" s="27">
        <v>-3.5478124866674621E-2</v>
      </c>
    </row>
    <row r="3428" spans="1:3" x14ac:dyDescent="0.25">
      <c r="A3428" s="27">
        <v>3404</v>
      </c>
      <c r="B3428" s="27">
        <v>0.10075283292698456</v>
      </c>
      <c r="C3428" s="27">
        <v>-3.2204445830210371E-2</v>
      </c>
    </row>
    <row r="3429" spans="1:3" x14ac:dyDescent="0.25">
      <c r="A3429" s="27">
        <v>3405</v>
      </c>
      <c r="B3429" s="27">
        <v>9.9834113888907255E-2</v>
      </c>
      <c r="C3429" s="27">
        <v>-3.1290662236520481E-2</v>
      </c>
    </row>
    <row r="3430" spans="1:3" x14ac:dyDescent="0.25">
      <c r="A3430" s="27">
        <v>3406</v>
      </c>
      <c r="B3430" s="27">
        <v>0.10194933376564033</v>
      </c>
      <c r="C3430" s="27">
        <v>-3.3467485580821854E-2</v>
      </c>
    </row>
    <row r="3431" spans="1:3" x14ac:dyDescent="0.25">
      <c r="A3431" s="27">
        <v>3407</v>
      </c>
      <c r="B3431" s="27">
        <v>0.10744474235199986</v>
      </c>
      <c r="C3431" s="27">
        <v>-3.8999266713948821E-2</v>
      </c>
    </row>
    <row r="3432" spans="1:3" x14ac:dyDescent="0.25">
      <c r="A3432" s="27">
        <v>3408</v>
      </c>
      <c r="B3432" s="27">
        <v>0.10127106540144279</v>
      </c>
      <c r="C3432" s="27">
        <v>-3.2830000762659517E-2</v>
      </c>
    </row>
    <row r="3433" spans="1:3" x14ac:dyDescent="0.25">
      <c r="A3433" s="27">
        <v>3409</v>
      </c>
      <c r="B3433" s="27">
        <v>0.10115994995312234</v>
      </c>
      <c r="C3433" s="27">
        <v>-3.2759179240212905E-2</v>
      </c>
    </row>
    <row r="3434" spans="1:3" x14ac:dyDescent="0.25">
      <c r="A3434" s="27">
        <v>3410</v>
      </c>
      <c r="B3434" s="27">
        <v>0.10104538710144888</v>
      </c>
      <c r="C3434" s="27">
        <v>-3.2675740219405308E-2</v>
      </c>
    </row>
    <row r="3435" spans="1:3" x14ac:dyDescent="0.25">
      <c r="A3435" s="27">
        <v>3411</v>
      </c>
      <c r="B3435" s="27">
        <v>0.10158738422280304</v>
      </c>
      <c r="C3435" s="27">
        <v>-3.321835621621326E-2</v>
      </c>
    </row>
    <row r="3436" spans="1:3" x14ac:dyDescent="0.25">
      <c r="A3436" s="27">
        <v>3412</v>
      </c>
      <c r="B3436" s="27">
        <v>0.10254709147713334</v>
      </c>
      <c r="C3436" s="27">
        <v>-3.4179744538357829E-2</v>
      </c>
    </row>
    <row r="3437" spans="1:3" x14ac:dyDescent="0.25">
      <c r="A3437" s="27">
        <v>3413</v>
      </c>
      <c r="B3437" s="27">
        <v>9.9953131207254714E-2</v>
      </c>
      <c r="C3437" s="27">
        <v>-3.1660448280425441E-2</v>
      </c>
    </row>
    <row r="3438" spans="1:3" x14ac:dyDescent="0.25">
      <c r="A3438" s="27">
        <v>3414</v>
      </c>
      <c r="B3438" s="27">
        <v>0.10435087271885725</v>
      </c>
      <c r="C3438" s="27">
        <v>-3.6086032536208845E-2</v>
      </c>
    </row>
    <row r="3439" spans="1:3" x14ac:dyDescent="0.25">
      <c r="A3439" s="27">
        <v>3415</v>
      </c>
      <c r="B3439" s="27">
        <v>0.10015497259451234</v>
      </c>
      <c r="C3439" s="27">
        <v>-3.1895586928983324E-2</v>
      </c>
    </row>
    <row r="3440" spans="1:3" x14ac:dyDescent="0.25">
      <c r="A3440" s="27">
        <v>3416</v>
      </c>
      <c r="B3440" s="27">
        <v>0.10222357569376897</v>
      </c>
      <c r="C3440" s="27">
        <v>-3.3982105877496005E-2</v>
      </c>
    </row>
    <row r="3441" spans="1:3" x14ac:dyDescent="0.25">
      <c r="A3441" s="27">
        <v>3417</v>
      </c>
      <c r="B3441" s="27">
        <v>0.10032017172474911</v>
      </c>
      <c r="C3441" s="27">
        <v>-3.2084877607102047E-2</v>
      </c>
    </row>
    <row r="3442" spans="1:3" x14ac:dyDescent="0.25">
      <c r="A3442" s="27">
        <v>3418</v>
      </c>
      <c r="B3442" s="27">
        <v>0.10395243810386393</v>
      </c>
      <c r="C3442" s="27">
        <v>-3.5754304579097229E-2</v>
      </c>
    </row>
    <row r="3443" spans="1:3" x14ac:dyDescent="0.25">
      <c r="A3443" s="27">
        <v>3419</v>
      </c>
      <c r="B3443" s="27">
        <v>9.9973184037519952E-2</v>
      </c>
      <c r="C3443" s="27">
        <v>-3.1853293029345559E-2</v>
      </c>
    </row>
    <row r="3444" spans="1:3" x14ac:dyDescent="0.25">
      <c r="A3444" s="27">
        <v>3420</v>
      </c>
      <c r="B3444" s="27">
        <v>0.1003131130923587</v>
      </c>
      <c r="C3444" s="27">
        <v>-3.2214392799854136E-2</v>
      </c>
    </row>
    <row r="3445" spans="1:3" x14ac:dyDescent="0.25">
      <c r="A3445" s="27">
        <v>3421</v>
      </c>
      <c r="B3445" s="27">
        <v>0.10419866596644375</v>
      </c>
      <c r="C3445" s="27">
        <v>-3.6100960563038867E-2</v>
      </c>
    </row>
    <row r="3446" spans="1:3" x14ac:dyDescent="0.25">
      <c r="A3446" s="27">
        <v>3422</v>
      </c>
      <c r="B3446" s="27">
        <v>0.1064962556676867</v>
      </c>
      <c r="C3446" s="27">
        <v>-3.8421373297079023E-2</v>
      </c>
    </row>
    <row r="3447" spans="1:3" x14ac:dyDescent="0.25">
      <c r="A3447" s="27">
        <v>3423</v>
      </c>
      <c r="B3447" s="27">
        <v>0.10716212985391191</v>
      </c>
      <c r="C3447" s="27">
        <v>-3.9099302628781016E-2</v>
      </c>
    </row>
    <row r="3448" spans="1:3" x14ac:dyDescent="0.25">
      <c r="A3448" s="27">
        <v>3424</v>
      </c>
      <c r="B3448" s="27">
        <v>0.10136407733676006</v>
      </c>
      <c r="C3448" s="27">
        <v>-3.3306997205036687E-2</v>
      </c>
    </row>
    <row r="3449" spans="1:3" x14ac:dyDescent="0.25">
      <c r="A3449" s="27">
        <v>3425</v>
      </c>
      <c r="B3449" s="27">
        <v>0.11241313755140774</v>
      </c>
      <c r="C3449" s="27">
        <v>-4.4371900438005665E-2</v>
      </c>
    </row>
    <row r="3450" spans="1:3" x14ac:dyDescent="0.25">
      <c r="A3450" s="27">
        <v>3426</v>
      </c>
      <c r="B3450" s="27">
        <v>0.11263942127055696</v>
      </c>
      <c r="C3450" s="27">
        <v>-4.462205513452222E-2</v>
      </c>
    </row>
    <row r="3451" spans="1:3" x14ac:dyDescent="0.25">
      <c r="A3451" s="27">
        <v>3427</v>
      </c>
      <c r="B3451" s="27">
        <v>9.9504825120637672E-2</v>
      </c>
      <c r="C3451" s="27">
        <v>-3.1516156565396872E-2</v>
      </c>
    </row>
    <row r="3452" spans="1:3" x14ac:dyDescent="0.25">
      <c r="A3452" s="27">
        <v>3428</v>
      </c>
      <c r="B3452" s="27">
        <v>0.10580842388587429</v>
      </c>
      <c r="C3452" s="27">
        <v>-3.7861599661354342E-2</v>
      </c>
    </row>
    <row r="3453" spans="1:3" x14ac:dyDescent="0.25">
      <c r="A3453" s="27">
        <v>3429</v>
      </c>
      <c r="B3453" s="27">
        <v>0.10456488579265941</v>
      </c>
      <c r="C3453" s="27">
        <v>-3.662433377567427E-2</v>
      </c>
    </row>
    <row r="3454" spans="1:3" x14ac:dyDescent="0.25">
      <c r="A3454" s="27">
        <v>3430</v>
      </c>
      <c r="B3454" s="27">
        <v>0.10414447457502819</v>
      </c>
      <c r="C3454" s="27">
        <v>-3.6259357081555602E-2</v>
      </c>
    </row>
    <row r="3455" spans="1:3" x14ac:dyDescent="0.25">
      <c r="A3455" s="27">
        <v>3431</v>
      </c>
      <c r="B3455" s="27">
        <v>9.8811396122997913E-2</v>
      </c>
      <c r="C3455" s="27">
        <v>-3.0930601421011159E-2</v>
      </c>
    </row>
    <row r="3456" spans="1:3" x14ac:dyDescent="0.25">
      <c r="A3456" s="27">
        <v>3432</v>
      </c>
      <c r="B3456" s="27">
        <v>0.11336999969201686</v>
      </c>
      <c r="C3456" s="27">
        <v>-4.5578994401011569E-2</v>
      </c>
    </row>
    <row r="3457" spans="1:3" x14ac:dyDescent="0.25">
      <c r="A3457" s="27">
        <v>3433</v>
      </c>
      <c r="B3457" s="27">
        <v>0.13861048235140058</v>
      </c>
      <c r="C3457" s="27">
        <v>-7.0831545959325504E-2</v>
      </c>
    </row>
    <row r="3458" spans="1:3" x14ac:dyDescent="0.25">
      <c r="A3458" s="27">
        <v>3434</v>
      </c>
      <c r="B3458" s="27">
        <v>9.9670458424491751E-2</v>
      </c>
      <c r="C3458" s="27">
        <v>-3.1953922991420886E-2</v>
      </c>
    </row>
    <row r="3459" spans="1:3" x14ac:dyDescent="0.25">
      <c r="A3459" s="27">
        <v>3435</v>
      </c>
      <c r="B3459" s="27">
        <v>0.10522471349042911</v>
      </c>
      <c r="C3459" s="27">
        <v>-3.7526944727751629E-2</v>
      </c>
    </row>
    <row r="3460" spans="1:3" x14ac:dyDescent="0.25">
      <c r="A3460" s="27">
        <v>3436</v>
      </c>
      <c r="B3460" s="27">
        <v>0.105181190526404</v>
      </c>
      <c r="C3460" s="27">
        <v>-3.7495601006753351E-2</v>
      </c>
    </row>
    <row r="3461" spans="1:3" x14ac:dyDescent="0.25">
      <c r="A3461" s="27">
        <v>3437</v>
      </c>
      <c r="B3461" s="27">
        <v>0.10106959988333479</v>
      </c>
      <c r="C3461" s="27">
        <v>-3.3436749641788902E-2</v>
      </c>
    </row>
    <row r="3462" spans="1:3" x14ac:dyDescent="0.25">
      <c r="A3462" s="27">
        <v>3438</v>
      </c>
      <c r="B3462" s="27">
        <v>0.10148942745209795</v>
      </c>
      <c r="C3462" s="27">
        <v>-3.3856577210552061E-2</v>
      </c>
    </row>
    <row r="3463" spans="1:3" x14ac:dyDescent="0.25">
      <c r="A3463" s="27">
        <v>3439</v>
      </c>
      <c r="B3463" s="27">
        <v>9.8688969322706335E-2</v>
      </c>
      <c r="C3463" s="27">
        <v>-3.1089901723638735E-2</v>
      </c>
    </row>
    <row r="3464" spans="1:3" x14ac:dyDescent="0.25">
      <c r="A3464" s="27">
        <v>3440</v>
      </c>
      <c r="B3464" s="27">
        <v>9.8788887141532E-2</v>
      </c>
      <c r="C3464" s="27">
        <v>-3.1221319573964429E-2</v>
      </c>
    </row>
    <row r="3465" spans="1:3" x14ac:dyDescent="0.25">
      <c r="A3465" s="27">
        <v>3441</v>
      </c>
      <c r="B3465" s="27">
        <v>0.10164056525405629</v>
      </c>
      <c r="C3465" s="27">
        <v>-3.4072997686488721E-2</v>
      </c>
    </row>
    <row r="3466" spans="1:3" x14ac:dyDescent="0.25">
      <c r="A3466" s="27">
        <v>3442</v>
      </c>
      <c r="B3466" s="27">
        <v>0.1049608425027479</v>
      </c>
      <c r="C3466" s="27">
        <v>-3.7434287115797965E-2</v>
      </c>
    </row>
    <row r="3467" spans="1:3" x14ac:dyDescent="0.25">
      <c r="A3467" s="27">
        <v>3443</v>
      </c>
      <c r="B3467" s="27">
        <v>9.9759236096534212E-2</v>
      </c>
      <c r="C3467" s="27">
        <v>-3.2242356876729258E-2</v>
      </c>
    </row>
    <row r="3468" spans="1:3" x14ac:dyDescent="0.25">
      <c r="A3468" s="27">
        <v>3444</v>
      </c>
      <c r="B3468" s="27">
        <v>9.9609515553411812E-2</v>
      </c>
      <c r="C3468" s="27">
        <v>-3.2112792093385606E-2</v>
      </c>
    </row>
    <row r="3469" spans="1:3" x14ac:dyDescent="0.25">
      <c r="A3469" s="27">
        <v>3445</v>
      </c>
      <c r="B3469" s="27">
        <v>0.1003125112968844</v>
      </c>
      <c r="C3469" s="27">
        <v>-3.2846244430317681E-2</v>
      </c>
    </row>
    <row r="3470" spans="1:3" x14ac:dyDescent="0.25">
      <c r="A3470" s="27">
        <v>3446</v>
      </c>
      <c r="B3470" s="27">
        <v>0.10526773164952606</v>
      </c>
      <c r="C3470" s="27">
        <v>-3.7850112281671316E-2</v>
      </c>
    </row>
    <row r="3471" spans="1:3" x14ac:dyDescent="0.25">
      <c r="A3471" s="27">
        <v>3447</v>
      </c>
      <c r="B3471" s="27">
        <v>0.11180238491671653</v>
      </c>
      <c r="C3471" s="27">
        <v>-4.4409475020113873E-2</v>
      </c>
    </row>
    <row r="3472" spans="1:3" x14ac:dyDescent="0.25">
      <c r="A3472" s="27">
        <v>3448</v>
      </c>
      <c r="B3472" s="27">
        <v>0.10120552603987505</v>
      </c>
      <c r="C3472" s="27">
        <v>-3.3815905590610915E-2</v>
      </c>
    </row>
    <row r="3473" spans="1:3" x14ac:dyDescent="0.25">
      <c r="A3473" s="27">
        <v>3449</v>
      </c>
      <c r="B3473" s="27">
        <v>9.9965595926339884E-2</v>
      </c>
      <c r="C3473" s="27">
        <v>-3.2580151182404579E-2</v>
      </c>
    </row>
    <row r="3474" spans="1:3" x14ac:dyDescent="0.25">
      <c r="A3474" s="27">
        <v>3450</v>
      </c>
      <c r="B3474" s="27">
        <v>0.10460724053593216</v>
      </c>
      <c r="C3474" s="27">
        <v>-3.7299548228239859E-2</v>
      </c>
    </row>
    <row r="3475" spans="1:3" x14ac:dyDescent="0.25">
      <c r="A3475" s="27">
        <v>3451</v>
      </c>
      <c r="B3475" s="27">
        <v>0.1007702349373171</v>
      </c>
      <c r="C3475" s="27">
        <v>-3.3480515311148873E-2</v>
      </c>
    </row>
    <row r="3476" spans="1:3" x14ac:dyDescent="0.25">
      <c r="A3476" s="27">
        <v>3452</v>
      </c>
      <c r="B3476" s="27">
        <v>0.10184048467695526</v>
      </c>
      <c r="C3476" s="27">
        <v>-3.456219721518157E-2</v>
      </c>
    </row>
    <row r="3477" spans="1:3" x14ac:dyDescent="0.25">
      <c r="A3477" s="27">
        <v>3453</v>
      </c>
      <c r="B3477" s="27">
        <v>0.10324969776899513</v>
      </c>
      <c r="C3477" s="27">
        <v>-3.6022807012692615E-2</v>
      </c>
    </row>
    <row r="3478" spans="1:3" x14ac:dyDescent="0.25">
      <c r="A3478" s="27">
        <v>3454</v>
      </c>
      <c r="B3478" s="27">
        <v>0.10089091434762712</v>
      </c>
      <c r="C3478" s="27">
        <v>-3.3664023591324602E-2</v>
      </c>
    </row>
    <row r="3479" spans="1:3" x14ac:dyDescent="0.25">
      <c r="A3479" s="27">
        <v>3455</v>
      </c>
      <c r="B3479" s="27">
        <v>0.11573147598117933</v>
      </c>
      <c r="C3479" s="27">
        <v>-4.8514052023237164E-2</v>
      </c>
    </row>
    <row r="3480" spans="1:3" x14ac:dyDescent="0.25">
      <c r="A3480" s="27">
        <v>3456</v>
      </c>
      <c r="B3480" s="27">
        <v>0.11769961553793512</v>
      </c>
      <c r="C3480" s="27">
        <v>-5.0526579696491963E-2</v>
      </c>
    </row>
    <row r="3481" spans="1:3" x14ac:dyDescent="0.25">
      <c r="A3481" s="27">
        <v>3457</v>
      </c>
      <c r="B3481" s="27">
        <v>0.10159400308595511</v>
      </c>
      <c r="C3481" s="27">
        <v>-3.4429823981477495E-2</v>
      </c>
    </row>
    <row r="3482" spans="1:3" x14ac:dyDescent="0.25">
      <c r="A3482" s="27">
        <v>3458</v>
      </c>
      <c r="B3482" s="27">
        <v>0.1013010879459236</v>
      </c>
      <c r="C3482" s="27">
        <v>-3.4143774238471897E-2</v>
      </c>
    </row>
    <row r="3483" spans="1:3" x14ac:dyDescent="0.25">
      <c r="A3483" s="27">
        <v>3459</v>
      </c>
      <c r="B3483" s="27">
        <v>0.10073754347880394</v>
      </c>
      <c r="C3483" s="27">
        <v>-3.3658080114510852E-2</v>
      </c>
    </row>
    <row r="3484" spans="1:3" x14ac:dyDescent="0.25">
      <c r="A3484" s="27">
        <v>3460</v>
      </c>
      <c r="B3484" s="27">
        <v>0.11296712092131377</v>
      </c>
      <c r="C3484" s="27">
        <v>-4.5961799199010916E-2</v>
      </c>
    </row>
    <row r="3485" spans="1:3" x14ac:dyDescent="0.25">
      <c r="A3485" s="27">
        <v>3461</v>
      </c>
      <c r="B3485" s="27">
        <v>0.10650127550448918</v>
      </c>
      <c r="C3485" s="27">
        <v>-3.9507811452201599E-2</v>
      </c>
    </row>
    <row r="3486" spans="1:3" x14ac:dyDescent="0.25">
      <c r="A3486" s="27">
        <v>3462</v>
      </c>
      <c r="B3486" s="27">
        <v>0.10081570020352691</v>
      </c>
      <c r="C3486" s="27">
        <v>-3.3838956017480395E-2</v>
      </c>
    </row>
    <row r="3487" spans="1:3" x14ac:dyDescent="0.25">
      <c r="A3487" s="27">
        <v>3463</v>
      </c>
      <c r="B3487" s="27">
        <v>0.10028352693355309</v>
      </c>
      <c r="C3487" s="27">
        <v>-3.3317234798721632E-2</v>
      </c>
    </row>
    <row r="3488" spans="1:3" x14ac:dyDescent="0.25">
      <c r="A3488" s="27">
        <v>3464</v>
      </c>
      <c r="B3488" s="27">
        <v>0.10295131725261145</v>
      </c>
      <c r="C3488" s="27">
        <v>-3.5987031538325734E-2</v>
      </c>
    </row>
    <row r="3489" spans="1:3" x14ac:dyDescent="0.25">
      <c r="A3489" s="27">
        <v>3465</v>
      </c>
      <c r="B3489" s="27">
        <v>0.10277753579547387</v>
      </c>
      <c r="C3489" s="27">
        <v>-3.5861492570203712E-2</v>
      </c>
    </row>
    <row r="3490" spans="1:3" x14ac:dyDescent="0.25">
      <c r="A3490" s="27">
        <v>3466</v>
      </c>
      <c r="B3490" s="27">
        <v>0.10144984312203313</v>
      </c>
      <c r="C3490" s="27">
        <v>-3.4548434671328912E-2</v>
      </c>
    </row>
    <row r="3491" spans="1:3" x14ac:dyDescent="0.25">
      <c r="A3491" s="27">
        <v>3467</v>
      </c>
      <c r="B3491" s="27">
        <v>0.10502403755282241</v>
      </c>
      <c r="C3491" s="27">
        <v>-3.8134405445799005E-2</v>
      </c>
    </row>
    <row r="3492" spans="1:3" x14ac:dyDescent="0.25">
      <c r="A3492" s="27">
        <v>3468</v>
      </c>
      <c r="B3492" s="27">
        <v>0.10574666267358968</v>
      </c>
      <c r="C3492" s="27">
        <v>-3.8881878126784328E-2</v>
      </c>
    </row>
    <row r="3493" spans="1:3" x14ac:dyDescent="0.25">
      <c r="A3493" s="27">
        <v>3469</v>
      </c>
      <c r="B3493" s="27">
        <v>0.10672821080422204</v>
      </c>
      <c r="C3493" s="27">
        <v>-3.988447463777671E-2</v>
      </c>
    </row>
    <row r="3494" spans="1:3" x14ac:dyDescent="0.25">
      <c r="A3494" s="27">
        <v>3470</v>
      </c>
      <c r="B3494" s="27">
        <v>0.10039340318935878</v>
      </c>
      <c r="C3494" s="27">
        <v>-3.3671134632227845E-2</v>
      </c>
    </row>
    <row r="3495" spans="1:3" x14ac:dyDescent="0.25">
      <c r="A3495" s="27">
        <v>3471</v>
      </c>
      <c r="B3495" s="27">
        <v>9.994075771761711E-2</v>
      </c>
      <c r="C3495" s="27">
        <v>-3.3221138972581374E-2</v>
      </c>
    </row>
    <row r="3496" spans="1:3" x14ac:dyDescent="0.25">
      <c r="A3496" s="27">
        <v>3472</v>
      </c>
      <c r="B3496" s="27">
        <v>0.10142436471806517</v>
      </c>
      <c r="C3496" s="27">
        <v>-3.4725936895292422E-2</v>
      </c>
    </row>
    <row r="3497" spans="1:3" x14ac:dyDescent="0.25">
      <c r="A3497" s="27">
        <v>3473</v>
      </c>
      <c r="B3497" s="27">
        <v>0.10270603119249426</v>
      </c>
      <c r="C3497" s="27">
        <v>-3.6039364525827594E-2</v>
      </c>
    </row>
    <row r="3498" spans="1:3" x14ac:dyDescent="0.25">
      <c r="A3498" s="27">
        <v>3474</v>
      </c>
      <c r="B3498" s="27">
        <v>0.10596883072812546</v>
      </c>
      <c r="C3498" s="27">
        <v>-3.9302164061458797E-2</v>
      </c>
    </row>
    <row r="3499" spans="1:3" x14ac:dyDescent="0.25">
      <c r="A3499" s="27">
        <v>3475</v>
      </c>
      <c r="B3499" s="27">
        <v>0.10412092644580768</v>
      </c>
      <c r="C3499" s="27">
        <v>-3.7492063389385794E-2</v>
      </c>
    </row>
    <row r="3500" spans="1:3" x14ac:dyDescent="0.25">
      <c r="A3500" s="27">
        <v>3476</v>
      </c>
      <c r="B3500" s="27">
        <v>0.10012492836320169</v>
      </c>
      <c r="C3500" s="27">
        <v>-3.3516689975822203E-2</v>
      </c>
    </row>
    <row r="3501" spans="1:3" x14ac:dyDescent="0.25">
      <c r="A3501" s="27">
        <v>3477</v>
      </c>
      <c r="B3501" s="27">
        <v>0.10116269654899759</v>
      </c>
      <c r="C3501" s="27">
        <v>-3.4626493026492705E-2</v>
      </c>
    </row>
    <row r="3502" spans="1:3" x14ac:dyDescent="0.25">
      <c r="A3502" s="27">
        <v>3478</v>
      </c>
      <c r="B3502" s="27">
        <v>0.11310845894435859</v>
      </c>
      <c r="C3502" s="27">
        <v>-4.6596024010871026E-2</v>
      </c>
    </row>
    <row r="3503" spans="1:3" x14ac:dyDescent="0.25">
      <c r="A3503" s="27">
        <v>3479</v>
      </c>
      <c r="B3503" s="27">
        <v>0.10116991781521759</v>
      </c>
      <c r="C3503" s="27">
        <v>-3.4759908190578503E-2</v>
      </c>
    </row>
    <row r="3504" spans="1:3" x14ac:dyDescent="0.25">
      <c r="A3504" s="27">
        <v>3480</v>
      </c>
      <c r="B3504" s="27">
        <v>0.10355647055337606</v>
      </c>
      <c r="C3504" s="27">
        <v>-3.7173491829971816E-2</v>
      </c>
    </row>
    <row r="3505" spans="1:3" x14ac:dyDescent="0.25">
      <c r="A3505" s="27">
        <v>3481</v>
      </c>
      <c r="B3505" s="27">
        <v>0.10336858725248312</v>
      </c>
      <c r="C3505" s="27">
        <v>-3.7030046700375255E-2</v>
      </c>
    </row>
    <row r="3506" spans="1:3" x14ac:dyDescent="0.25">
      <c r="A3506" s="27">
        <v>3482</v>
      </c>
      <c r="B3506" s="27">
        <v>0.10295986152121249</v>
      </c>
      <c r="C3506" s="27">
        <v>-3.6630747597161853E-2</v>
      </c>
    </row>
    <row r="3507" spans="1:3" x14ac:dyDescent="0.25">
      <c r="A3507" s="27">
        <v>3483</v>
      </c>
      <c r="B3507" s="27">
        <v>0.10045549364804929</v>
      </c>
      <c r="C3507" s="27">
        <v>-3.4135597679258653E-2</v>
      </c>
    </row>
    <row r="3508" spans="1:3" x14ac:dyDescent="0.25">
      <c r="A3508" s="27">
        <v>3484</v>
      </c>
      <c r="B3508" s="27">
        <v>0.10336607368153686</v>
      </c>
      <c r="C3508" s="27">
        <v>-3.705782995393829E-2</v>
      </c>
    </row>
    <row r="3509" spans="1:3" x14ac:dyDescent="0.25">
      <c r="A3509" s="27">
        <v>3485</v>
      </c>
      <c r="B3509" s="27">
        <v>0.10097647541102153</v>
      </c>
      <c r="C3509" s="27">
        <v>-3.4678132869585071E-2</v>
      </c>
    </row>
    <row r="3510" spans="1:3" x14ac:dyDescent="0.25">
      <c r="A3510" s="27">
        <v>3486</v>
      </c>
      <c r="B3510" s="27">
        <v>0.10204824031038309</v>
      </c>
      <c r="C3510" s="27">
        <v>-3.5771437191474714E-2</v>
      </c>
    </row>
    <row r="3511" spans="1:3" x14ac:dyDescent="0.25">
      <c r="A3511" s="27">
        <v>3487</v>
      </c>
      <c r="B3511" s="27">
        <v>0.10864274669116071</v>
      </c>
      <c r="C3511" s="27">
        <v>-4.2417581128246798E-2</v>
      </c>
    </row>
    <row r="3512" spans="1:3" x14ac:dyDescent="0.25">
      <c r="A3512" s="27">
        <v>3488</v>
      </c>
      <c r="B3512" s="27">
        <v>0.10857689559054498</v>
      </c>
      <c r="C3512" s="27">
        <v>-4.2379373185537E-2</v>
      </c>
    </row>
    <row r="3513" spans="1:3" x14ac:dyDescent="0.25">
      <c r="A3513" s="27">
        <v>3489</v>
      </c>
      <c r="B3513" s="27">
        <v>0.10233523617895665</v>
      </c>
      <c r="C3513" s="27">
        <v>-3.6164847427922739E-2</v>
      </c>
    </row>
    <row r="3514" spans="1:3" x14ac:dyDescent="0.25">
      <c r="A3514" s="27">
        <v>3490</v>
      </c>
      <c r="B3514" s="27">
        <v>0.10127308709745549</v>
      </c>
      <c r="C3514" s="27">
        <v>-3.5198136407120176E-2</v>
      </c>
    </row>
    <row r="3515" spans="1:3" x14ac:dyDescent="0.25">
      <c r="A3515" s="27">
        <v>3491</v>
      </c>
      <c r="B3515" s="27">
        <v>0.1077503699971972</v>
      </c>
      <c r="C3515" s="27">
        <v>-4.1676672411428459E-2</v>
      </c>
    </row>
    <row r="3516" spans="1:3" x14ac:dyDescent="0.25">
      <c r="A3516" s="27">
        <v>3492</v>
      </c>
      <c r="B3516" s="27">
        <v>0.1056436406779625</v>
      </c>
      <c r="C3516" s="27">
        <v>-3.9686193869451866E-2</v>
      </c>
    </row>
    <row r="3517" spans="1:3" x14ac:dyDescent="0.25">
      <c r="A3517" s="27">
        <v>3493</v>
      </c>
      <c r="B3517" s="27">
        <v>0.10021787889620179</v>
      </c>
      <c r="C3517" s="27">
        <v>-3.4272997006438016E-2</v>
      </c>
    </row>
    <row r="3518" spans="1:3" x14ac:dyDescent="0.25">
      <c r="A3518" s="27">
        <v>3494</v>
      </c>
      <c r="B3518" s="27">
        <v>0.10327722180801188</v>
      </c>
      <c r="C3518" s="27">
        <v>-3.7343155873945946E-2</v>
      </c>
    </row>
    <row r="3519" spans="1:3" x14ac:dyDescent="0.25">
      <c r="A3519" s="27">
        <v>3495</v>
      </c>
      <c r="B3519" s="27">
        <v>0.10015108396134567</v>
      </c>
      <c r="C3519" s="27">
        <v>-3.4232430384908086E-2</v>
      </c>
    </row>
    <row r="3520" spans="1:3" x14ac:dyDescent="0.25">
      <c r="A3520" s="27">
        <v>3496</v>
      </c>
      <c r="B3520" s="27">
        <v>0.10854807393010613</v>
      </c>
      <c r="C3520" s="27">
        <v>-4.2653794422502944E-2</v>
      </c>
    </row>
    <row r="3521" spans="1:3" x14ac:dyDescent="0.25">
      <c r="A3521" s="27">
        <v>3497</v>
      </c>
      <c r="B3521" s="27">
        <v>0.10262692861781655</v>
      </c>
      <c r="C3521" s="27">
        <v>-3.6742692821604236E-2</v>
      </c>
    </row>
    <row r="3522" spans="1:3" x14ac:dyDescent="0.25">
      <c r="A3522" s="27">
        <v>3498</v>
      </c>
      <c r="B3522" s="27">
        <v>0.1018498440015192</v>
      </c>
      <c r="C3522" s="27">
        <v>-3.5967491060342721E-2</v>
      </c>
    </row>
    <row r="3523" spans="1:3" x14ac:dyDescent="0.25">
      <c r="A3523" s="27">
        <v>3499</v>
      </c>
      <c r="B3523" s="27">
        <v>9.9847294534908454E-2</v>
      </c>
      <c r="C3523" s="27">
        <v>-3.3985604084853571E-2</v>
      </c>
    </row>
    <row r="3524" spans="1:3" x14ac:dyDescent="0.25">
      <c r="A3524" s="27">
        <v>3500</v>
      </c>
      <c r="B3524" s="27">
        <v>0.10095656133402039</v>
      </c>
      <c r="C3524" s="27">
        <v>-3.5096346280256957E-2</v>
      </c>
    </row>
    <row r="3525" spans="1:3" x14ac:dyDescent="0.25">
      <c r="A3525" s="27">
        <v>3501</v>
      </c>
      <c r="B3525" s="27">
        <v>9.9212817267072179E-2</v>
      </c>
      <c r="C3525" s="27">
        <v>-3.3369195867895218E-2</v>
      </c>
    </row>
    <row r="3526" spans="1:3" x14ac:dyDescent="0.25">
      <c r="A3526" s="27">
        <v>3502</v>
      </c>
      <c r="B3526" s="27">
        <v>0.10506332579621781</v>
      </c>
      <c r="C3526" s="27">
        <v>-3.9240540986091227E-2</v>
      </c>
    </row>
    <row r="3527" spans="1:3" x14ac:dyDescent="0.25">
      <c r="A3527" s="27">
        <v>3503</v>
      </c>
      <c r="B3527" s="27">
        <v>0.10556548492758303</v>
      </c>
      <c r="C3527" s="27">
        <v>-3.9749158396970782E-2</v>
      </c>
    </row>
    <row r="3528" spans="1:3" x14ac:dyDescent="0.25">
      <c r="A3528" s="27">
        <v>3504</v>
      </c>
      <c r="B3528" s="27">
        <v>0.1028400389410378</v>
      </c>
      <c r="C3528" s="27">
        <v>-3.7050565256827275E-2</v>
      </c>
    </row>
    <row r="3529" spans="1:3" x14ac:dyDescent="0.25">
      <c r="A3529" s="27">
        <v>3505</v>
      </c>
      <c r="B3529" s="27">
        <v>0.10023481005959313</v>
      </c>
      <c r="C3529" s="27">
        <v>-3.4445336375382607E-2</v>
      </c>
    </row>
    <row r="3530" spans="1:3" x14ac:dyDescent="0.25">
      <c r="A3530" s="27">
        <v>3506</v>
      </c>
      <c r="B3530" s="27">
        <v>0.10013664910209601</v>
      </c>
      <c r="C3530" s="27">
        <v>-3.4347175417885484E-2</v>
      </c>
    </row>
    <row r="3531" spans="1:3" x14ac:dyDescent="0.25">
      <c r="A3531" s="27">
        <v>3507</v>
      </c>
      <c r="B3531" s="27">
        <v>0.10243101348872651</v>
      </c>
      <c r="C3531" s="27">
        <v>-3.6641539804515982E-2</v>
      </c>
    </row>
    <row r="3532" spans="1:3" x14ac:dyDescent="0.25">
      <c r="A3532" s="27">
        <v>3508</v>
      </c>
      <c r="B3532" s="27">
        <v>0.1004696607538741</v>
      </c>
      <c r="C3532" s="27">
        <v>-3.4714452420540776E-2</v>
      </c>
    </row>
    <row r="3533" spans="1:3" x14ac:dyDescent="0.25">
      <c r="A3533" s="27">
        <v>3509</v>
      </c>
      <c r="B3533" s="27">
        <v>9.9632825770315375E-2</v>
      </c>
      <c r="C3533" s="27">
        <v>-3.3893255605966455E-2</v>
      </c>
    </row>
    <row r="3534" spans="1:3" x14ac:dyDescent="0.25">
      <c r="A3534" s="27">
        <v>3510</v>
      </c>
      <c r="B3534" s="27">
        <v>0.11066966621263401</v>
      </c>
      <c r="C3534" s="27">
        <v>-4.4968218384376396E-2</v>
      </c>
    </row>
    <row r="3535" spans="1:3" x14ac:dyDescent="0.25">
      <c r="A3535" s="27">
        <v>3511</v>
      </c>
      <c r="B3535" s="27">
        <v>0.10797470630062191</v>
      </c>
      <c r="C3535" s="27">
        <v>-4.2295629216196104E-2</v>
      </c>
    </row>
    <row r="3536" spans="1:3" x14ac:dyDescent="0.25">
      <c r="A3536" s="27">
        <v>3512</v>
      </c>
      <c r="B3536" s="27">
        <v>0.14478373986895973</v>
      </c>
      <c r="C3536" s="27">
        <v>-7.9117698593162353E-2</v>
      </c>
    </row>
    <row r="3537" spans="1:3" x14ac:dyDescent="0.25">
      <c r="A3537" s="27">
        <v>3513</v>
      </c>
      <c r="B3537" s="27">
        <v>9.9306812373924885E-2</v>
      </c>
      <c r="C3537" s="27">
        <v>-3.3686270291185941E-2</v>
      </c>
    </row>
    <row r="3538" spans="1:3" x14ac:dyDescent="0.25">
      <c r="A3538" s="27">
        <v>3514</v>
      </c>
      <c r="B3538" s="27">
        <v>0.11172976464160447</v>
      </c>
      <c r="C3538" s="27">
        <v>-4.6189736475641952E-2</v>
      </c>
    </row>
    <row r="3539" spans="1:3" x14ac:dyDescent="0.25">
      <c r="A3539" s="27">
        <v>3515</v>
      </c>
      <c r="B3539" s="27">
        <v>0.10147347358795603</v>
      </c>
      <c r="C3539" s="27">
        <v>-3.5934361537216061E-2</v>
      </c>
    </row>
    <row r="3540" spans="1:3" x14ac:dyDescent="0.25">
      <c r="A3540" s="27">
        <v>3516</v>
      </c>
      <c r="B3540" s="27">
        <v>0.10785110488658703</v>
      </c>
      <c r="C3540" s="27">
        <v>-4.2330159666393682E-2</v>
      </c>
    </row>
    <row r="3541" spans="1:3" x14ac:dyDescent="0.25">
      <c r="A3541" s="27">
        <v>3517</v>
      </c>
      <c r="B3541" s="27">
        <v>9.9864181586894196E-2</v>
      </c>
      <c r="C3541" s="27">
        <v>-3.4346940207583845E-2</v>
      </c>
    </row>
    <row r="3542" spans="1:3" x14ac:dyDescent="0.25">
      <c r="A3542" s="27">
        <v>3518</v>
      </c>
      <c r="B3542" s="27">
        <v>0.10146132143692319</v>
      </c>
      <c r="C3542" s="27">
        <v>-3.5948342450520213E-2</v>
      </c>
    </row>
    <row r="3543" spans="1:3" x14ac:dyDescent="0.25">
      <c r="A3543" s="27">
        <v>3519</v>
      </c>
      <c r="B3543" s="27">
        <v>0.10018957431438436</v>
      </c>
      <c r="C3543" s="27">
        <v>-3.4687390908270818E-2</v>
      </c>
    </row>
    <row r="3544" spans="1:3" x14ac:dyDescent="0.25">
      <c r="A3544" s="27">
        <v>3520</v>
      </c>
      <c r="B3544" s="27">
        <v>0.11714956195797191</v>
      </c>
      <c r="C3544" s="27">
        <v>-5.1717463192539809E-2</v>
      </c>
    </row>
    <row r="3545" spans="1:3" x14ac:dyDescent="0.25">
      <c r="A3545" s="27">
        <v>3521</v>
      </c>
      <c r="B3545" s="27">
        <v>0.10110985000984223</v>
      </c>
      <c r="C3545" s="27">
        <v>-3.5696930958329556E-2</v>
      </c>
    </row>
    <row r="3546" spans="1:3" x14ac:dyDescent="0.25">
      <c r="A3546" s="27">
        <v>3522</v>
      </c>
      <c r="B3546" s="27">
        <v>0.10293041802192819</v>
      </c>
      <c r="C3546" s="27">
        <v>-3.7529574140071645E-2</v>
      </c>
    </row>
    <row r="3547" spans="1:3" x14ac:dyDescent="0.25">
      <c r="A3547" s="27">
        <v>3523</v>
      </c>
      <c r="B3547" s="27">
        <v>0.10192073967691648</v>
      </c>
      <c r="C3547" s="27">
        <v>-3.6574205023451128E-2</v>
      </c>
    </row>
    <row r="3548" spans="1:3" x14ac:dyDescent="0.25">
      <c r="A3548" s="27">
        <v>3524</v>
      </c>
      <c r="B3548" s="27">
        <v>0.10002872209342191</v>
      </c>
      <c r="C3548" s="27">
        <v>-3.4687813002512821E-2</v>
      </c>
    </row>
    <row r="3549" spans="1:3" x14ac:dyDescent="0.25">
      <c r="A3549" s="27">
        <v>3525</v>
      </c>
      <c r="B3549" s="27">
        <v>0.1045918668754731</v>
      </c>
      <c r="C3549" s="27">
        <v>-3.9282282481919242E-2</v>
      </c>
    </row>
    <row r="3550" spans="1:3" x14ac:dyDescent="0.25">
      <c r="A3550" s="27">
        <v>3526</v>
      </c>
      <c r="B3550" s="27">
        <v>0.10156160268326718</v>
      </c>
      <c r="C3550" s="27">
        <v>-3.6252613919222229E-2</v>
      </c>
    </row>
    <row r="3551" spans="1:3" x14ac:dyDescent="0.25">
      <c r="A3551" s="27">
        <v>3527</v>
      </c>
      <c r="B3551" s="27">
        <v>0.10624716452991487</v>
      </c>
      <c r="C3551" s="27">
        <v>-4.0963881713407535E-2</v>
      </c>
    </row>
    <row r="3552" spans="1:3" x14ac:dyDescent="0.25">
      <c r="A3552" s="27">
        <v>3528</v>
      </c>
      <c r="B3552" s="27">
        <v>0.10037215720559284</v>
      </c>
      <c r="C3552" s="27">
        <v>-3.5119302393194801E-2</v>
      </c>
    </row>
    <row r="3553" spans="1:3" x14ac:dyDescent="0.25">
      <c r="A3553" s="27">
        <v>3529</v>
      </c>
      <c r="B3553" s="27">
        <v>0.10038800363537979</v>
      </c>
      <c r="C3553" s="27">
        <v>-3.5135586879203637E-2</v>
      </c>
    </row>
    <row r="3554" spans="1:3" x14ac:dyDescent="0.25">
      <c r="A3554" s="27">
        <v>3530</v>
      </c>
      <c r="B3554" s="27">
        <v>9.8950882919553326E-2</v>
      </c>
      <c r="C3554" s="27">
        <v>-3.3704544703840947E-2</v>
      </c>
    </row>
    <row r="3555" spans="1:3" x14ac:dyDescent="0.25">
      <c r="A3555" s="27">
        <v>3531</v>
      </c>
      <c r="B3555" s="27">
        <v>0.10167279133889837</v>
      </c>
      <c r="C3555" s="27">
        <v>-3.6431563268722933E-2</v>
      </c>
    </row>
    <row r="3556" spans="1:3" x14ac:dyDescent="0.25">
      <c r="A3556" s="27">
        <v>3532</v>
      </c>
      <c r="B3556" s="27">
        <v>9.9711344124550183E-2</v>
      </c>
      <c r="C3556" s="27">
        <v>-3.4511670122920196E-2</v>
      </c>
    </row>
    <row r="3557" spans="1:3" x14ac:dyDescent="0.25">
      <c r="A3557" s="27">
        <v>3533</v>
      </c>
      <c r="B3557" s="27">
        <v>0.11151631449576777</v>
      </c>
      <c r="C3557" s="27">
        <v>-4.6324808244527435E-2</v>
      </c>
    </row>
    <row r="3558" spans="1:3" x14ac:dyDescent="0.25">
      <c r="A3558" s="27">
        <v>3534</v>
      </c>
      <c r="B3558" s="27">
        <v>0.10218004343791143</v>
      </c>
      <c r="C3558" s="27">
        <v>-3.6997213549199187E-2</v>
      </c>
    </row>
    <row r="3559" spans="1:3" x14ac:dyDescent="0.25">
      <c r="A3559" s="27">
        <v>3535</v>
      </c>
      <c r="B3559" s="27">
        <v>0.10945634724848083</v>
      </c>
      <c r="C3559" s="27">
        <v>-4.4273517359768588E-2</v>
      </c>
    </row>
    <row r="3560" spans="1:3" x14ac:dyDescent="0.25">
      <c r="A3560" s="27">
        <v>3536</v>
      </c>
      <c r="B3560" s="27">
        <v>0.10161299642546182</v>
      </c>
      <c r="C3560" s="27">
        <v>-3.6431937929640085E-2</v>
      </c>
    </row>
    <row r="3561" spans="1:3" x14ac:dyDescent="0.25">
      <c r="A3561" s="27">
        <v>3537</v>
      </c>
      <c r="B3561" s="27">
        <v>9.9556394051154115E-2</v>
      </c>
      <c r="C3561" s="27">
        <v>-3.440487889963896E-2</v>
      </c>
    </row>
    <row r="3562" spans="1:3" x14ac:dyDescent="0.25">
      <c r="A3562" s="27">
        <v>3538</v>
      </c>
      <c r="B3562" s="27">
        <v>0.10158142828178202</v>
      </c>
      <c r="C3562" s="27">
        <v>-3.6432291704074013E-2</v>
      </c>
    </row>
    <row r="3563" spans="1:3" x14ac:dyDescent="0.25">
      <c r="A3563" s="27">
        <v>3539</v>
      </c>
      <c r="B3563" s="27">
        <v>9.9973982951558835E-2</v>
      </c>
      <c r="C3563" s="27">
        <v>-3.4847932531390763E-2</v>
      </c>
    </row>
    <row r="3564" spans="1:3" x14ac:dyDescent="0.25">
      <c r="A3564" s="27">
        <v>3540</v>
      </c>
      <c r="B3564" s="27">
        <v>9.9803066541612473E-2</v>
      </c>
      <c r="C3564" s="27">
        <v>-3.4698899874945802E-2</v>
      </c>
    </row>
    <row r="3565" spans="1:3" x14ac:dyDescent="0.25">
      <c r="A3565" s="27">
        <v>3541</v>
      </c>
      <c r="B3565" s="27">
        <v>9.9701686921387755E-2</v>
      </c>
      <c r="C3565" s="27">
        <v>-3.4599491614801831E-2</v>
      </c>
    </row>
    <row r="3566" spans="1:3" x14ac:dyDescent="0.25">
      <c r="A3566" s="27">
        <v>3542</v>
      </c>
      <c r="B3566" s="27">
        <v>0.10041491017074669</v>
      </c>
      <c r="C3566" s="27">
        <v>-3.5320570548105182E-2</v>
      </c>
    </row>
    <row r="3567" spans="1:3" x14ac:dyDescent="0.25">
      <c r="A3567" s="27">
        <v>3543</v>
      </c>
      <c r="B3567" s="27">
        <v>0.10089091434762712</v>
      </c>
      <c r="C3567" s="27">
        <v>-3.5802156951177416E-2</v>
      </c>
    </row>
    <row r="3568" spans="1:3" x14ac:dyDescent="0.25">
      <c r="A3568" s="27">
        <v>3544</v>
      </c>
      <c r="B3568" s="27">
        <v>0.1176470680159751</v>
      </c>
      <c r="C3568" s="27">
        <v>-5.255886878948704E-2</v>
      </c>
    </row>
    <row r="3569" spans="1:3" x14ac:dyDescent="0.25">
      <c r="A3569" s="27">
        <v>3545</v>
      </c>
      <c r="B3569" s="27">
        <v>9.919998075456439E-2</v>
      </c>
      <c r="C3569" s="27">
        <v>-3.4117336126465211E-2</v>
      </c>
    </row>
    <row r="3570" spans="1:3" x14ac:dyDescent="0.25">
      <c r="A3570" s="27">
        <v>3546</v>
      </c>
      <c r="B3570" s="27">
        <v>0.11028679323378622</v>
      </c>
      <c r="C3570" s="27">
        <v>-4.5204148605687042E-2</v>
      </c>
    </row>
    <row r="3571" spans="1:3" x14ac:dyDescent="0.25">
      <c r="A3571" s="27">
        <v>3547</v>
      </c>
      <c r="B3571" s="27">
        <v>0.10010155318910126</v>
      </c>
      <c r="C3571" s="27">
        <v>-3.5043840702217735E-2</v>
      </c>
    </row>
    <row r="3572" spans="1:3" x14ac:dyDescent="0.25">
      <c r="A3572" s="27">
        <v>3548</v>
      </c>
      <c r="B3572" s="27">
        <v>0.10732248735811721</v>
      </c>
      <c r="C3572" s="27">
        <v>-4.2277800168444915E-2</v>
      </c>
    </row>
    <row r="3573" spans="1:3" x14ac:dyDescent="0.25">
      <c r="A3573" s="27">
        <v>3549</v>
      </c>
      <c r="B3573" s="27">
        <v>0.10181529094261094</v>
      </c>
      <c r="C3573" s="27">
        <v>-3.6791334748223534E-2</v>
      </c>
    </row>
    <row r="3574" spans="1:3" x14ac:dyDescent="0.25">
      <c r="A3574" s="27">
        <v>3550</v>
      </c>
      <c r="B3574" s="27">
        <v>0.10465717924801413</v>
      </c>
      <c r="C3574" s="27">
        <v>-3.9649153565831138E-2</v>
      </c>
    </row>
    <row r="3575" spans="1:3" x14ac:dyDescent="0.25">
      <c r="A3575" s="27">
        <v>3551</v>
      </c>
      <c r="B3575" s="27">
        <v>0.10152557058709115</v>
      </c>
      <c r="C3575" s="27">
        <v>-3.6547597018809205E-2</v>
      </c>
    </row>
    <row r="3576" spans="1:3" x14ac:dyDescent="0.25">
      <c r="A3576" s="27">
        <v>3552</v>
      </c>
      <c r="B3576" s="27">
        <v>0.10198743654716562</v>
      </c>
      <c r="C3576" s="27">
        <v>-3.702223933138836E-2</v>
      </c>
    </row>
    <row r="3577" spans="1:3" x14ac:dyDescent="0.25">
      <c r="A3577" s="27">
        <v>3553</v>
      </c>
      <c r="B3577" s="27">
        <v>0.10271621703337455</v>
      </c>
      <c r="C3577" s="27">
        <v>-3.7801224761349825E-2</v>
      </c>
    </row>
    <row r="3578" spans="1:3" x14ac:dyDescent="0.25">
      <c r="A3578" s="27">
        <v>3554</v>
      </c>
      <c r="B3578" s="27">
        <v>9.9346984114136935E-2</v>
      </c>
      <c r="C3578" s="27">
        <v>-3.4455137192339932E-2</v>
      </c>
    </row>
    <row r="3579" spans="1:3" x14ac:dyDescent="0.25">
      <c r="A3579" s="27">
        <v>3555</v>
      </c>
      <c r="B3579" s="27">
        <v>0.10293229229504003</v>
      </c>
      <c r="C3579" s="27">
        <v>-3.805740814304745E-2</v>
      </c>
    </row>
    <row r="3580" spans="1:3" x14ac:dyDescent="0.25">
      <c r="A3580" s="27">
        <v>3556</v>
      </c>
      <c r="B3580" s="27">
        <v>0.10092213257346022</v>
      </c>
      <c r="C3580" s="27">
        <v>-3.6075716191207668E-2</v>
      </c>
    </row>
    <row r="3581" spans="1:3" x14ac:dyDescent="0.25">
      <c r="A3581" s="27">
        <v>3557</v>
      </c>
      <c r="B3581" s="27">
        <v>0.10858515546989457</v>
      </c>
      <c r="C3581" s="27">
        <v>-4.380173696853347E-2</v>
      </c>
    </row>
    <row r="3582" spans="1:3" x14ac:dyDescent="0.25">
      <c r="A3582" s="27">
        <v>3558</v>
      </c>
      <c r="B3582" s="27">
        <v>0.10190472061676809</v>
      </c>
      <c r="C3582" s="27">
        <v>-3.7156519177919164E-2</v>
      </c>
    </row>
    <row r="3583" spans="1:3" x14ac:dyDescent="0.25">
      <c r="A3583" s="27">
        <v>3559</v>
      </c>
      <c r="B3583" s="27">
        <v>0.10267840497971759</v>
      </c>
      <c r="C3583" s="27">
        <v>-3.7930203540868665E-2</v>
      </c>
    </row>
    <row r="3584" spans="1:3" x14ac:dyDescent="0.25">
      <c r="A3584" s="27">
        <v>3560</v>
      </c>
      <c r="B3584" s="27">
        <v>0.10037664095952149</v>
      </c>
      <c r="C3584" s="27">
        <v>-3.5628439520672572E-2</v>
      </c>
    </row>
    <row r="3585" spans="1:3" x14ac:dyDescent="0.25">
      <c r="A3585" s="27">
        <v>3561</v>
      </c>
      <c r="B3585" s="27">
        <v>9.9360343378941729E-2</v>
      </c>
      <c r="C3585" s="27">
        <v>-3.4628200521798866E-2</v>
      </c>
    </row>
    <row r="3586" spans="1:3" x14ac:dyDescent="0.25">
      <c r="A3586" s="27">
        <v>3562</v>
      </c>
      <c r="B3586" s="27">
        <v>0.10076126314442233</v>
      </c>
      <c r="C3586" s="27">
        <v>-3.6040450961681209E-2</v>
      </c>
    </row>
    <row r="3587" spans="1:3" x14ac:dyDescent="0.25">
      <c r="A3587" s="27">
        <v>3563</v>
      </c>
      <c r="B3587" s="27">
        <v>0.10416931104249903</v>
      </c>
      <c r="C3587" s="27">
        <v>-3.9471702041092557E-2</v>
      </c>
    </row>
    <row r="3588" spans="1:3" x14ac:dyDescent="0.25">
      <c r="A3588" s="27">
        <v>3564</v>
      </c>
      <c r="B3588" s="27">
        <v>9.9675622845290399E-2</v>
      </c>
      <c r="C3588" s="27">
        <v>-3.500685312920207E-2</v>
      </c>
    </row>
    <row r="3589" spans="1:3" x14ac:dyDescent="0.25">
      <c r="A3589" s="27">
        <v>3565</v>
      </c>
      <c r="B3589" s="27">
        <v>0.11333800277356575</v>
      </c>
      <c r="C3589" s="27">
        <v>-4.8685798916816445E-2</v>
      </c>
    </row>
    <row r="3590" spans="1:3" x14ac:dyDescent="0.25">
      <c r="A3590" s="27">
        <v>3566</v>
      </c>
      <c r="B3590" s="27">
        <v>0.10734304321251406</v>
      </c>
      <c r="C3590" s="27">
        <v>-4.2697479235697292E-2</v>
      </c>
    </row>
    <row r="3591" spans="1:3" x14ac:dyDescent="0.25">
      <c r="A3591" s="27">
        <v>3567</v>
      </c>
      <c r="B3591" s="27">
        <v>0.11104737971889778</v>
      </c>
      <c r="C3591" s="27">
        <v>-4.6440965724728681E-2</v>
      </c>
    </row>
    <row r="3592" spans="1:3" x14ac:dyDescent="0.25">
      <c r="A3592" s="27">
        <v>3568</v>
      </c>
      <c r="B3592" s="27">
        <v>0.10077580844426569</v>
      </c>
      <c r="C3592" s="27">
        <v>-3.6185266345073075E-2</v>
      </c>
    </row>
    <row r="3593" spans="1:3" x14ac:dyDescent="0.25">
      <c r="A3593" s="27">
        <v>3569</v>
      </c>
      <c r="B3593" s="27">
        <v>0.10046870291890077</v>
      </c>
      <c r="C3593" s="27">
        <v>-3.588072964495867E-2</v>
      </c>
    </row>
    <row r="3594" spans="1:3" x14ac:dyDescent="0.25">
      <c r="A3594" s="27">
        <v>3570</v>
      </c>
      <c r="B3594" s="27">
        <v>0.10090753412253108</v>
      </c>
      <c r="C3594" s="27">
        <v>-3.6345123792545425E-2</v>
      </c>
    </row>
    <row r="3595" spans="1:3" x14ac:dyDescent="0.25">
      <c r="A3595" s="27">
        <v>3571</v>
      </c>
      <c r="B3595" s="27">
        <v>0.10183866766522674</v>
      </c>
      <c r="C3595" s="27">
        <v>-3.732253863296868E-2</v>
      </c>
    </row>
    <row r="3596" spans="1:3" x14ac:dyDescent="0.25">
      <c r="A3596" s="27">
        <v>3572</v>
      </c>
      <c r="B3596" s="27">
        <v>0.10632058971586465</v>
      </c>
      <c r="C3596" s="27">
        <v>-4.180446068360659E-2</v>
      </c>
    </row>
    <row r="3597" spans="1:3" x14ac:dyDescent="0.25">
      <c r="A3597" s="27">
        <v>3573</v>
      </c>
      <c r="B3597" s="27">
        <v>0.10626111352434914</v>
      </c>
      <c r="C3597" s="27">
        <v>-4.1756232073860991E-2</v>
      </c>
    </row>
    <row r="3598" spans="1:3" x14ac:dyDescent="0.25">
      <c r="A3598" s="27">
        <v>3574</v>
      </c>
      <c r="B3598" s="27">
        <v>0.10050733160274657</v>
      </c>
      <c r="C3598" s="27">
        <v>-3.6039565485805045E-2</v>
      </c>
    </row>
    <row r="3599" spans="1:3" x14ac:dyDescent="0.25">
      <c r="A3599" s="27">
        <v>3575</v>
      </c>
      <c r="B3599" s="27">
        <v>0.1010528804934623</v>
      </c>
      <c r="C3599" s="27">
        <v>-3.6596158578176843E-2</v>
      </c>
    </row>
    <row r="3600" spans="1:3" x14ac:dyDescent="0.25">
      <c r="A3600" s="27">
        <v>3576</v>
      </c>
      <c r="B3600" s="27">
        <v>0.10224358834985836</v>
      </c>
      <c r="C3600" s="27">
        <v>-3.780223461782313E-2</v>
      </c>
    </row>
    <row r="3601" spans="1:3" x14ac:dyDescent="0.25">
      <c r="A3601" s="27">
        <v>3577</v>
      </c>
      <c r="B3601" s="27">
        <v>0.10165243151296297</v>
      </c>
      <c r="C3601" s="27">
        <v>-3.7255007409927085E-2</v>
      </c>
    </row>
    <row r="3602" spans="1:3" x14ac:dyDescent="0.25">
      <c r="A3602" s="27">
        <v>3578</v>
      </c>
      <c r="B3602" s="27">
        <v>0.10436861122023924</v>
      </c>
      <c r="C3602" s="27">
        <v>-3.9990928816805771E-2</v>
      </c>
    </row>
    <row r="3603" spans="1:3" x14ac:dyDescent="0.25">
      <c r="A3603" s="27">
        <v>3579</v>
      </c>
      <c r="B3603" s="27">
        <v>0.10134619913021489</v>
      </c>
      <c r="C3603" s="27">
        <v>-3.6971656335774511E-2</v>
      </c>
    </row>
    <row r="3604" spans="1:3" x14ac:dyDescent="0.25">
      <c r="A3604" s="27">
        <v>3580</v>
      </c>
      <c r="B3604" s="27">
        <v>0.10092285188741951</v>
      </c>
      <c r="C3604" s="27">
        <v>-3.6555035795465485E-2</v>
      </c>
    </row>
    <row r="3605" spans="1:3" x14ac:dyDescent="0.25">
      <c r="A3605" s="27">
        <v>3581</v>
      </c>
      <c r="B3605" s="27">
        <v>0.10628259429901445</v>
      </c>
      <c r="C3605" s="27">
        <v>-4.1933865705345533E-2</v>
      </c>
    </row>
    <row r="3606" spans="1:3" x14ac:dyDescent="0.25">
      <c r="A3606" s="27">
        <v>3582</v>
      </c>
      <c r="B3606" s="27">
        <v>0.10132185952013659</v>
      </c>
      <c r="C3606" s="27">
        <v>-3.6983624226018946E-2</v>
      </c>
    </row>
    <row r="3607" spans="1:3" x14ac:dyDescent="0.25">
      <c r="A3607" s="27">
        <v>3583</v>
      </c>
      <c r="B3607" s="27">
        <v>9.9555828403881871E-2</v>
      </c>
      <c r="C3607" s="27">
        <v>-3.5223580846878613E-2</v>
      </c>
    </row>
    <row r="3608" spans="1:3" x14ac:dyDescent="0.25">
      <c r="A3608" s="27">
        <v>3584</v>
      </c>
      <c r="B3608" s="27">
        <v>0.10610625007544096</v>
      </c>
      <c r="C3608" s="27">
        <v>-4.1834038355214112E-2</v>
      </c>
    </row>
    <row r="3609" spans="1:3" x14ac:dyDescent="0.25">
      <c r="A3609" s="27">
        <v>3585</v>
      </c>
      <c r="B3609" s="27">
        <v>0.10220961073702568</v>
      </c>
      <c r="C3609" s="27">
        <v>-3.7963800681159759E-2</v>
      </c>
    </row>
    <row r="3610" spans="1:3" x14ac:dyDescent="0.25">
      <c r="A3610" s="27">
        <v>3586</v>
      </c>
      <c r="B3610" s="27">
        <v>0.10031243604449283</v>
      </c>
      <c r="C3610" s="27">
        <v>-3.6067383184639215E-2</v>
      </c>
    </row>
    <row r="3611" spans="1:3" x14ac:dyDescent="0.25">
      <c r="A3611" s="27">
        <v>3587</v>
      </c>
      <c r="B3611" s="27">
        <v>0.10532572537801915</v>
      </c>
      <c r="C3611" s="27">
        <v>-4.1105541891780617E-2</v>
      </c>
    </row>
    <row r="3612" spans="1:3" x14ac:dyDescent="0.25">
      <c r="A3612" s="27">
        <v>3588</v>
      </c>
      <c r="B3612" s="27">
        <v>0.10401640966338764</v>
      </c>
      <c r="C3612" s="27">
        <v>-3.9796226177149105E-2</v>
      </c>
    </row>
    <row r="3613" spans="1:3" x14ac:dyDescent="0.25">
      <c r="A3613" s="27">
        <v>3589</v>
      </c>
      <c r="B3613" s="27">
        <v>0.10354707652269501</v>
      </c>
      <c r="C3613" s="27">
        <v>-3.9343030788306269E-2</v>
      </c>
    </row>
    <row r="3614" spans="1:3" x14ac:dyDescent="0.25">
      <c r="A3614" s="27">
        <v>3590</v>
      </c>
      <c r="B3614" s="27">
        <v>0.10474712003070867</v>
      </c>
      <c r="C3614" s="27">
        <v>-4.0544785400358482E-2</v>
      </c>
    </row>
    <row r="3615" spans="1:3" x14ac:dyDescent="0.25">
      <c r="A3615" s="27">
        <v>3591</v>
      </c>
      <c r="B3615" s="27">
        <v>0.10141664224140184</v>
      </c>
      <c r="C3615" s="27">
        <v>-3.726569884517543E-2</v>
      </c>
    </row>
    <row r="3616" spans="1:3" x14ac:dyDescent="0.25">
      <c r="A3616" s="27">
        <v>3592</v>
      </c>
      <c r="B3616" s="27">
        <v>0.10079540789999154</v>
      </c>
      <c r="C3616" s="27">
        <v>-3.6646726844835664E-2</v>
      </c>
    </row>
    <row r="3617" spans="1:3" x14ac:dyDescent="0.25">
      <c r="A3617" s="27">
        <v>3593</v>
      </c>
      <c r="B3617" s="27">
        <v>0.10334322605691615</v>
      </c>
      <c r="C3617" s="27">
        <v>-3.9221088652335992E-2</v>
      </c>
    </row>
    <row r="3618" spans="1:3" x14ac:dyDescent="0.25">
      <c r="A3618" s="27">
        <v>3594</v>
      </c>
      <c r="B3618" s="27">
        <v>0.10657870538160148</v>
      </c>
      <c r="C3618" s="27">
        <v>-4.2476141279037385E-2</v>
      </c>
    </row>
    <row r="3619" spans="1:3" x14ac:dyDescent="0.25">
      <c r="A3619" s="27">
        <v>3595</v>
      </c>
      <c r="B3619" s="27">
        <v>0.10010394061069172</v>
      </c>
      <c r="C3619" s="27">
        <v>-3.6118565839210914E-2</v>
      </c>
    </row>
    <row r="3620" spans="1:3" x14ac:dyDescent="0.25">
      <c r="A3620" s="27">
        <v>3596</v>
      </c>
      <c r="B3620" s="27">
        <v>0.10062943893919075</v>
      </c>
      <c r="C3620" s="27">
        <v>-3.6675950567097729E-2</v>
      </c>
    </row>
    <row r="3621" spans="1:3" x14ac:dyDescent="0.25">
      <c r="A3621" s="27">
        <v>3597</v>
      </c>
      <c r="B3621" s="27">
        <v>0.1005330039838505</v>
      </c>
      <c r="C3621" s="27">
        <v>-3.6606063344581094E-2</v>
      </c>
    </row>
    <row r="3622" spans="1:3" x14ac:dyDescent="0.25">
      <c r="A3622" s="27">
        <v>3598</v>
      </c>
      <c r="B3622" s="27">
        <v>9.9624245606108108E-2</v>
      </c>
      <c r="C3622" s="27">
        <v>-3.5714471170017886E-2</v>
      </c>
    </row>
    <row r="3623" spans="1:3" x14ac:dyDescent="0.25">
      <c r="A3623" s="27">
        <v>3599</v>
      </c>
      <c r="B3623" s="27">
        <v>0.10054964237886077</v>
      </c>
      <c r="C3623" s="27">
        <v>-3.6639867942770549E-2</v>
      </c>
    </row>
    <row r="3624" spans="1:3" x14ac:dyDescent="0.25">
      <c r="A3624" s="27">
        <v>3600</v>
      </c>
      <c r="B3624" s="27">
        <v>0.10157390478713918</v>
      </c>
      <c r="C3624" s="27">
        <v>-3.766976100281566E-2</v>
      </c>
    </row>
    <row r="3625" spans="1:3" x14ac:dyDescent="0.25">
      <c r="A3625" s="27">
        <v>3601</v>
      </c>
      <c r="B3625" s="27">
        <v>9.961323433392176E-2</v>
      </c>
      <c r="C3625" s="27">
        <v>-3.5724345445032876E-2</v>
      </c>
    </row>
    <row r="3626" spans="1:3" x14ac:dyDescent="0.25">
      <c r="A3626" s="27">
        <v>3602</v>
      </c>
      <c r="B3626" s="27">
        <v>0.10113984275865073</v>
      </c>
      <c r="C3626" s="27">
        <v>-3.7288661260410416E-2</v>
      </c>
    </row>
    <row r="3627" spans="1:3" x14ac:dyDescent="0.25">
      <c r="A3627" s="27">
        <v>3603</v>
      </c>
      <c r="B3627" s="27">
        <v>0.10233994802390275</v>
      </c>
      <c r="C3627" s="27">
        <v>-3.8530424214378939E-2</v>
      </c>
    </row>
    <row r="3628" spans="1:3" x14ac:dyDescent="0.25">
      <c r="A3628" s="27">
        <v>3604</v>
      </c>
      <c r="B3628" s="27">
        <v>0.11662850276891111</v>
      </c>
      <c r="C3628" s="27">
        <v>-5.2886780914606468E-2</v>
      </c>
    </row>
    <row r="3629" spans="1:3" x14ac:dyDescent="0.25">
      <c r="A3629" s="27">
        <v>3605</v>
      </c>
      <c r="B3629" s="27">
        <v>0.10018293062812454</v>
      </c>
      <c r="C3629" s="27">
        <v>-3.6452846279483489E-2</v>
      </c>
    </row>
    <row r="3630" spans="1:3" x14ac:dyDescent="0.25">
      <c r="A3630" s="27">
        <v>3606</v>
      </c>
      <c r="B3630" s="27">
        <v>0.10305888283810856</v>
      </c>
      <c r="C3630" s="27">
        <v>-3.9363072714591968E-2</v>
      </c>
    </row>
    <row r="3631" spans="1:3" x14ac:dyDescent="0.25">
      <c r="A3631" s="27">
        <v>3607</v>
      </c>
      <c r="B3631" s="27">
        <v>0.10085413918723907</v>
      </c>
      <c r="C3631" s="27">
        <v>-3.7178307059887408E-2</v>
      </c>
    </row>
    <row r="3632" spans="1:3" x14ac:dyDescent="0.25">
      <c r="A3632" s="27">
        <v>3608</v>
      </c>
      <c r="B3632" s="27">
        <v>0.10305513858512477</v>
      </c>
      <c r="C3632" s="27">
        <v>-3.9394107485145644E-2</v>
      </c>
    </row>
    <row r="3633" spans="1:3" x14ac:dyDescent="0.25">
      <c r="A3633" s="27">
        <v>3609</v>
      </c>
      <c r="B3633" s="27">
        <v>9.9681682008939163E-2</v>
      </c>
      <c r="C3633" s="27">
        <v>-3.6031375260472912E-2</v>
      </c>
    </row>
    <row r="3634" spans="1:3" x14ac:dyDescent="0.25">
      <c r="A3634" s="27">
        <v>3610</v>
      </c>
      <c r="B3634" s="27">
        <v>0.10170258821928761</v>
      </c>
      <c r="C3634" s="27">
        <v>-3.8066224582923983E-2</v>
      </c>
    </row>
    <row r="3635" spans="1:3" x14ac:dyDescent="0.25">
      <c r="A3635" s="27">
        <v>3611</v>
      </c>
      <c r="B3635" s="27">
        <v>9.9245556632136051E-2</v>
      </c>
      <c r="C3635" s="27">
        <v>-3.566174160323432E-2</v>
      </c>
    </row>
    <row r="3636" spans="1:3" x14ac:dyDescent="0.25">
      <c r="A3636" s="27">
        <v>3612</v>
      </c>
      <c r="B3636" s="27">
        <v>0.10179488558262025</v>
      </c>
      <c r="C3636" s="27">
        <v>-3.8241683849351102E-2</v>
      </c>
    </row>
    <row r="3637" spans="1:3" x14ac:dyDescent="0.25">
      <c r="A3637" s="27">
        <v>3613</v>
      </c>
      <c r="B3637" s="27">
        <v>0.1003724203359644</v>
      </c>
      <c r="C3637" s="27">
        <v>-3.6843008571258523E-2</v>
      </c>
    </row>
    <row r="3638" spans="1:3" x14ac:dyDescent="0.25">
      <c r="A3638" s="27">
        <v>3614</v>
      </c>
      <c r="B3638" s="27">
        <v>9.9240808125020633E-2</v>
      </c>
      <c r="C3638" s="27">
        <v>-3.5716217961086205E-2</v>
      </c>
    </row>
    <row r="3639" spans="1:3" x14ac:dyDescent="0.25">
      <c r="A3639" s="27">
        <v>3615</v>
      </c>
      <c r="B3639" s="27">
        <v>0.1000009390242869</v>
      </c>
      <c r="C3639" s="27">
        <v>-3.6476348860352475E-2</v>
      </c>
    </row>
    <row r="3640" spans="1:3" x14ac:dyDescent="0.25">
      <c r="A3640" s="27">
        <v>3616</v>
      </c>
      <c r="B3640" s="27">
        <v>0.1070624710507283</v>
      </c>
      <c r="C3640" s="27">
        <v>-4.3726791951502406E-2</v>
      </c>
    </row>
    <row r="3641" spans="1:3" x14ac:dyDescent="0.25">
      <c r="A3641" s="27">
        <v>3617</v>
      </c>
      <c r="B3641" s="27">
        <v>0.10101250112192443</v>
      </c>
      <c r="C3641" s="27">
        <v>-3.7700812810236128E-2</v>
      </c>
    </row>
    <row r="3642" spans="1:3" x14ac:dyDescent="0.25">
      <c r="A3642" s="27">
        <v>3618</v>
      </c>
      <c r="B3642" s="27">
        <v>0.1010273589762174</v>
      </c>
      <c r="C3642" s="27">
        <v>-3.7762052853768421E-2</v>
      </c>
    </row>
    <row r="3643" spans="1:3" x14ac:dyDescent="0.25">
      <c r="A3643" s="27">
        <v>3619</v>
      </c>
      <c r="B3643" s="27">
        <v>0.10546135244621344</v>
      </c>
      <c r="C3643" s="27">
        <v>-4.2197513481439894E-2</v>
      </c>
    </row>
    <row r="3644" spans="1:3" x14ac:dyDescent="0.25">
      <c r="A3644" s="27">
        <v>3620</v>
      </c>
      <c r="B3644" s="27">
        <v>0.1023933187545038</v>
      </c>
      <c r="C3644" s="27">
        <v>-3.9137504801015438E-2</v>
      </c>
    </row>
    <row r="3645" spans="1:3" x14ac:dyDescent="0.25">
      <c r="A3645" s="27">
        <v>3621</v>
      </c>
      <c r="B3645" s="27">
        <v>0.10238692668125229</v>
      </c>
      <c r="C3645" s="27">
        <v>-3.9131999789961763E-2</v>
      </c>
    </row>
    <row r="3646" spans="1:3" x14ac:dyDescent="0.25">
      <c r="A3646" s="27">
        <v>3622</v>
      </c>
      <c r="B3646" s="27">
        <v>0.1110058682683536</v>
      </c>
      <c r="C3646" s="27">
        <v>-4.775285622016083E-2</v>
      </c>
    </row>
    <row r="3647" spans="1:3" x14ac:dyDescent="0.25">
      <c r="A3647" s="27">
        <v>3623</v>
      </c>
      <c r="B3647" s="27">
        <v>0.10138748836975729</v>
      </c>
      <c r="C3647" s="27">
        <v>-3.8155638252661273E-2</v>
      </c>
    </row>
    <row r="3648" spans="1:3" x14ac:dyDescent="0.25">
      <c r="A3648" s="27">
        <v>3624</v>
      </c>
      <c r="B3648" s="27">
        <v>0.10013992112190542</v>
      </c>
      <c r="C3648" s="27">
        <v>-3.6934503514681943E-2</v>
      </c>
    </row>
    <row r="3649" spans="1:3" x14ac:dyDescent="0.25">
      <c r="A3649" s="27">
        <v>3625</v>
      </c>
      <c r="B3649" s="27">
        <v>0.10157333115833217</v>
      </c>
      <c r="C3649" s="27">
        <v>-3.8396435851472968E-2</v>
      </c>
    </row>
    <row r="3650" spans="1:3" x14ac:dyDescent="0.25">
      <c r="A3650" s="27">
        <v>3626</v>
      </c>
      <c r="B3650" s="27">
        <v>0.11205567923895743</v>
      </c>
      <c r="C3650" s="27">
        <v>-4.8906119702186168E-2</v>
      </c>
    </row>
    <row r="3651" spans="1:3" x14ac:dyDescent="0.25">
      <c r="A3651" s="27">
        <v>3627</v>
      </c>
      <c r="B3651" s="27">
        <v>0.10243770957194868</v>
      </c>
      <c r="C3651" s="27">
        <v>-3.9288920644613048E-2</v>
      </c>
    </row>
    <row r="3652" spans="1:3" x14ac:dyDescent="0.25">
      <c r="A3652" s="27">
        <v>3628</v>
      </c>
      <c r="B3652" s="27">
        <v>0.10523816630567062</v>
      </c>
      <c r="C3652" s="27">
        <v>-4.2125726511616474E-2</v>
      </c>
    </row>
    <row r="3653" spans="1:3" x14ac:dyDescent="0.25">
      <c r="A3653" s="27">
        <v>3629</v>
      </c>
      <c r="B3653" s="27">
        <v>0.10120309660595808</v>
      </c>
      <c r="C3653" s="27">
        <v>-3.8109473810842745E-2</v>
      </c>
    </row>
    <row r="3654" spans="1:3" x14ac:dyDescent="0.25">
      <c r="A3654" s="27">
        <v>3630</v>
      </c>
      <c r="B3654" s="27">
        <v>9.978915111591756E-2</v>
      </c>
      <c r="C3654" s="27">
        <v>-3.6712228038994488E-2</v>
      </c>
    </row>
    <row r="3655" spans="1:3" x14ac:dyDescent="0.25">
      <c r="A3655" s="27">
        <v>3631</v>
      </c>
      <c r="B3655" s="27">
        <v>0.10077459326718144</v>
      </c>
      <c r="C3655" s="27">
        <v>-3.7770167336434235E-2</v>
      </c>
    </row>
    <row r="3656" spans="1:3" x14ac:dyDescent="0.25">
      <c r="A3656" s="27">
        <v>3632</v>
      </c>
      <c r="B3656" s="27">
        <v>0.11712754314748251</v>
      </c>
      <c r="C3656" s="27">
        <v>-5.4135417163230545E-2</v>
      </c>
    </row>
    <row r="3657" spans="1:3" x14ac:dyDescent="0.25">
      <c r="A3657" s="27">
        <v>3633</v>
      </c>
      <c r="B3657" s="27">
        <v>9.9045117135806993E-2</v>
      </c>
      <c r="C3657" s="27">
        <v>-3.6072824944371223E-2</v>
      </c>
    </row>
    <row r="3658" spans="1:3" x14ac:dyDescent="0.25">
      <c r="A3658" s="27">
        <v>3634</v>
      </c>
      <c r="B3658" s="27">
        <v>0.10266674294909886</v>
      </c>
      <c r="C3658" s="27">
        <v>-3.9729680012035917E-2</v>
      </c>
    </row>
    <row r="3659" spans="1:3" x14ac:dyDescent="0.25">
      <c r="A3659" s="27">
        <v>3635</v>
      </c>
      <c r="B3659" s="27">
        <v>0.10240594210735977</v>
      </c>
      <c r="C3659" s="27">
        <v>-3.9501224253520734E-2</v>
      </c>
    </row>
    <row r="3660" spans="1:3" x14ac:dyDescent="0.25">
      <c r="A3660" s="27">
        <v>3636</v>
      </c>
      <c r="B3660" s="27">
        <v>0.10060894758838944</v>
      </c>
      <c r="C3660" s="27">
        <v>-3.770916080800564E-2</v>
      </c>
    </row>
    <row r="3661" spans="1:3" x14ac:dyDescent="0.25">
      <c r="A3661" s="27">
        <v>3637</v>
      </c>
      <c r="B3661" s="27">
        <v>0.11027294687044686</v>
      </c>
      <c r="C3661" s="27">
        <v>-4.7392622326836317E-2</v>
      </c>
    </row>
    <row r="3662" spans="1:3" x14ac:dyDescent="0.25">
      <c r="A3662" s="27">
        <v>3638</v>
      </c>
      <c r="B3662" s="27">
        <v>0.10795384212912056</v>
      </c>
      <c r="C3662" s="27">
        <v>-4.5074242272028733E-2</v>
      </c>
    </row>
    <row r="3663" spans="1:3" x14ac:dyDescent="0.25">
      <c r="A3663" s="27">
        <v>3639</v>
      </c>
      <c r="B3663" s="27">
        <v>0.10245301490502792</v>
      </c>
      <c r="C3663" s="27">
        <v>-3.9595872047885061E-2</v>
      </c>
    </row>
    <row r="3664" spans="1:3" x14ac:dyDescent="0.25">
      <c r="A3664" s="27">
        <v>3640</v>
      </c>
      <c r="B3664" s="27">
        <v>0.11225237380426004</v>
      </c>
      <c r="C3664" s="27">
        <v>-4.9408531231259614E-2</v>
      </c>
    </row>
    <row r="3665" spans="1:3" x14ac:dyDescent="0.25">
      <c r="A3665" s="27">
        <v>3641</v>
      </c>
      <c r="B3665" s="27">
        <v>0.10336885065392211</v>
      </c>
      <c r="C3665" s="27">
        <v>-4.0536992246842457E-2</v>
      </c>
    </row>
    <row r="3666" spans="1:3" x14ac:dyDescent="0.25">
      <c r="A3666" s="27">
        <v>3642</v>
      </c>
      <c r="B3666" s="27">
        <v>0.10104685845218114</v>
      </c>
      <c r="C3666" s="27">
        <v>-3.8252509943546925E-2</v>
      </c>
    </row>
    <row r="3667" spans="1:3" x14ac:dyDescent="0.25">
      <c r="A3667" s="27">
        <v>3643</v>
      </c>
      <c r="B3667" s="27">
        <v>9.9421669110390243E-2</v>
      </c>
      <c r="C3667" s="27">
        <v>-3.6668632673143284E-2</v>
      </c>
    </row>
    <row r="3668" spans="1:3" x14ac:dyDescent="0.25">
      <c r="A3668" s="27">
        <v>3644</v>
      </c>
      <c r="B3668" s="27">
        <v>0.10598032242884636</v>
      </c>
      <c r="C3668" s="27">
        <v>-4.3241225259756849E-2</v>
      </c>
    </row>
    <row r="3669" spans="1:3" x14ac:dyDescent="0.25">
      <c r="A3669" s="27">
        <v>3645</v>
      </c>
      <c r="B3669" s="27">
        <v>0.1025457905249873</v>
      </c>
      <c r="C3669" s="27">
        <v>-3.9821776188069744E-2</v>
      </c>
    </row>
    <row r="3670" spans="1:3" x14ac:dyDescent="0.25">
      <c r="A3670" s="27">
        <v>3646</v>
      </c>
      <c r="B3670" s="27">
        <v>9.9431997505162961E-2</v>
      </c>
      <c r="C3670" s="27">
        <v>-3.67392945246902E-2</v>
      </c>
    </row>
    <row r="3671" spans="1:3" x14ac:dyDescent="0.25">
      <c r="A3671" s="27">
        <v>3647</v>
      </c>
      <c r="B3671" s="27">
        <v>0.11359783971553776</v>
      </c>
      <c r="C3671" s="27">
        <v>-5.0917029686608162E-2</v>
      </c>
    </row>
    <row r="3672" spans="1:3" x14ac:dyDescent="0.25">
      <c r="A3672" s="27">
        <v>3648</v>
      </c>
      <c r="B3672" s="27">
        <v>0.10116613062013405</v>
      </c>
      <c r="C3672" s="27">
        <v>-3.8531141419270123E-2</v>
      </c>
    </row>
    <row r="3673" spans="1:3" x14ac:dyDescent="0.25">
      <c r="A3673" s="27">
        <v>3649</v>
      </c>
      <c r="B3673" s="27">
        <v>0.10025743564224995</v>
      </c>
      <c r="C3673" s="27">
        <v>-3.7638323200104573E-2</v>
      </c>
    </row>
    <row r="3674" spans="1:3" x14ac:dyDescent="0.25">
      <c r="A3674" s="27">
        <v>3650</v>
      </c>
      <c r="B3674" s="27">
        <v>0.10199903446134498</v>
      </c>
      <c r="C3674" s="27">
        <v>-3.9397408445084811E-2</v>
      </c>
    </row>
    <row r="3675" spans="1:3" x14ac:dyDescent="0.25">
      <c r="A3675" s="27">
        <v>3651</v>
      </c>
      <c r="B3675" s="27">
        <v>0.11654261957228837</v>
      </c>
      <c r="C3675" s="27">
        <v>-5.39697474385923E-2</v>
      </c>
    </row>
    <row r="3676" spans="1:3" x14ac:dyDescent="0.25">
      <c r="A3676" s="27">
        <v>3652</v>
      </c>
      <c r="B3676" s="27">
        <v>0.10078323792462653</v>
      </c>
      <c r="C3676" s="27">
        <v>-3.8216960087935112E-2</v>
      </c>
    </row>
    <row r="3677" spans="1:3" x14ac:dyDescent="0.25">
      <c r="A3677" s="27">
        <v>3653</v>
      </c>
      <c r="B3677" s="27">
        <v>9.9856307869403915E-2</v>
      </c>
      <c r="C3677" s="27">
        <v>-3.7292205305301349E-2</v>
      </c>
    </row>
    <row r="3678" spans="1:3" x14ac:dyDescent="0.25">
      <c r="A3678" s="27">
        <v>3654</v>
      </c>
      <c r="B3678" s="27">
        <v>9.9955854154816781E-2</v>
      </c>
      <c r="C3678" s="27">
        <v>-3.7455854154816781E-2</v>
      </c>
    </row>
    <row r="3679" spans="1:3" x14ac:dyDescent="0.25">
      <c r="A3679" s="27">
        <v>3655</v>
      </c>
      <c r="B3679" s="27">
        <v>0.10750387169037667</v>
      </c>
      <c r="C3679" s="27">
        <v>-4.5003871690376673E-2</v>
      </c>
    </row>
    <row r="3680" spans="1:3" x14ac:dyDescent="0.25">
      <c r="A3680" s="27">
        <v>3656</v>
      </c>
      <c r="B3680" s="27">
        <v>0.10871119554187625</v>
      </c>
      <c r="C3680" s="27">
        <v>-4.6226631451977508E-2</v>
      </c>
    </row>
    <row r="3681" spans="1:3" x14ac:dyDescent="0.25">
      <c r="A3681" s="27">
        <v>3657</v>
      </c>
      <c r="B3681" s="27">
        <v>0.10407773487805586</v>
      </c>
      <c r="C3681" s="27">
        <v>-4.1641706218895159E-2</v>
      </c>
    </row>
    <row r="3682" spans="1:3" x14ac:dyDescent="0.25">
      <c r="A3682" s="27">
        <v>3658</v>
      </c>
      <c r="B3682" s="27">
        <v>0.10189916279730563</v>
      </c>
      <c r="C3682" s="27">
        <v>-3.9470320292561797E-2</v>
      </c>
    </row>
    <row r="3683" spans="1:3" x14ac:dyDescent="0.25">
      <c r="A3683" s="27">
        <v>3659</v>
      </c>
      <c r="B3683" s="27">
        <v>0.11352358712839349</v>
      </c>
      <c r="C3683" s="27">
        <v>-5.1095179339160954E-2</v>
      </c>
    </row>
    <row r="3684" spans="1:3" x14ac:dyDescent="0.25">
      <c r="A3684" s="27">
        <v>3660</v>
      </c>
      <c r="B3684" s="27">
        <v>0.10305202120691175</v>
      </c>
      <c r="C3684" s="27">
        <v>-4.0677775734074724E-2</v>
      </c>
    </row>
    <row r="3685" spans="1:3" x14ac:dyDescent="0.25">
      <c r="A3685" s="27">
        <v>3661</v>
      </c>
      <c r="B3685" s="27">
        <v>0.10106479650871898</v>
      </c>
      <c r="C3685" s="27">
        <v>-3.8699205110869522E-2</v>
      </c>
    </row>
    <row r="3686" spans="1:3" x14ac:dyDescent="0.25">
      <c r="A3686" s="27">
        <v>3662</v>
      </c>
      <c r="B3686" s="27">
        <v>9.9734322154278493E-2</v>
      </c>
      <c r="C3686" s="27">
        <v>-3.7398364149029147E-2</v>
      </c>
    </row>
    <row r="3687" spans="1:3" x14ac:dyDescent="0.25">
      <c r="A3687" s="27">
        <v>3663</v>
      </c>
      <c r="B3687" s="27">
        <v>0.10649935816973524</v>
      </c>
      <c r="C3687" s="27">
        <v>-4.4180517590025094E-2</v>
      </c>
    </row>
    <row r="3688" spans="1:3" x14ac:dyDescent="0.25">
      <c r="A3688" s="27">
        <v>3664</v>
      </c>
      <c r="B3688" s="27">
        <v>0.10015693634555531</v>
      </c>
      <c r="C3688" s="27">
        <v>-3.7878455332897083E-2</v>
      </c>
    </row>
    <row r="3689" spans="1:3" x14ac:dyDescent="0.25">
      <c r="A3689" s="27">
        <v>3665</v>
      </c>
      <c r="B3689" s="27">
        <v>0.10120390223759249</v>
      </c>
      <c r="C3689" s="27">
        <v>-3.8947092899071084E-2</v>
      </c>
    </row>
    <row r="3690" spans="1:3" x14ac:dyDescent="0.25">
      <c r="A3690" s="27">
        <v>3666</v>
      </c>
      <c r="B3690" s="27">
        <v>0.11233939780193637</v>
      </c>
      <c r="C3690" s="27">
        <v>-5.0090401818000632E-2</v>
      </c>
    </row>
    <row r="3691" spans="1:3" x14ac:dyDescent="0.25">
      <c r="A3691" s="27">
        <v>3667</v>
      </c>
      <c r="B3691" s="27">
        <v>0.10085304305727222</v>
      </c>
      <c r="C3691" s="27">
        <v>-3.8612379156857279E-2</v>
      </c>
    </row>
    <row r="3692" spans="1:3" x14ac:dyDescent="0.25">
      <c r="A3692" s="27">
        <v>3668</v>
      </c>
      <c r="B3692" s="27">
        <v>0.1013660513166897</v>
      </c>
      <c r="C3692" s="27">
        <v>-3.9131256408627468E-2</v>
      </c>
    </row>
    <row r="3693" spans="1:3" x14ac:dyDescent="0.25">
      <c r="A3693" s="27">
        <v>3669</v>
      </c>
      <c r="B3693" s="27">
        <v>0.11007560046451269</v>
      </c>
      <c r="C3693" s="27">
        <v>-4.7874643526713646E-2</v>
      </c>
    </row>
    <row r="3694" spans="1:3" x14ac:dyDescent="0.25">
      <c r="A3694" s="27">
        <v>3670</v>
      </c>
      <c r="B3694" s="27">
        <v>0.11119872726298928</v>
      </c>
      <c r="C3694" s="27">
        <v>-4.9007310627972187E-2</v>
      </c>
    </row>
    <row r="3695" spans="1:3" x14ac:dyDescent="0.25">
      <c r="A3695" s="27">
        <v>3671</v>
      </c>
      <c r="B3695" s="27">
        <v>0.10311506767576303</v>
      </c>
      <c r="C3695" s="27">
        <v>-4.0930193726183201E-2</v>
      </c>
    </row>
    <row r="3696" spans="1:3" x14ac:dyDescent="0.25">
      <c r="A3696" s="27">
        <v>3672</v>
      </c>
      <c r="B3696" s="27">
        <v>0.10172547068848464</v>
      </c>
      <c r="C3696" s="27">
        <v>-3.9549304885375836E-2</v>
      </c>
    </row>
    <row r="3697" spans="1:3" x14ac:dyDescent="0.25">
      <c r="A3697" s="27">
        <v>3673</v>
      </c>
      <c r="B3697" s="27">
        <v>0.10193096518558192</v>
      </c>
      <c r="C3697" s="27">
        <v>-3.9773155201684979E-2</v>
      </c>
    </row>
    <row r="3698" spans="1:3" x14ac:dyDescent="0.25">
      <c r="A3698" s="27">
        <v>3674</v>
      </c>
      <c r="B3698" s="27">
        <v>0.11420843209521944</v>
      </c>
      <c r="C3698" s="27">
        <v>-5.2074132847518134E-2</v>
      </c>
    </row>
    <row r="3699" spans="1:3" x14ac:dyDescent="0.25">
      <c r="A3699" s="27">
        <v>3675</v>
      </c>
      <c r="B3699" s="27">
        <v>0.10028858100427136</v>
      </c>
      <c r="C3699" s="27">
        <v>-3.819615117722288E-2</v>
      </c>
    </row>
    <row r="3700" spans="1:3" x14ac:dyDescent="0.25">
      <c r="A3700" s="27">
        <v>3676</v>
      </c>
      <c r="B3700" s="27">
        <v>0.10022218708899186</v>
      </c>
      <c r="C3700" s="27">
        <v>-3.8135000827433076E-2</v>
      </c>
    </row>
    <row r="3701" spans="1:3" x14ac:dyDescent="0.25">
      <c r="A3701" s="27">
        <v>3677</v>
      </c>
      <c r="B3701" s="27">
        <v>0.10461248550973544</v>
      </c>
      <c r="C3701" s="27">
        <v>-4.2596981633766448E-2</v>
      </c>
    </row>
    <row r="3702" spans="1:3" x14ac:dyDescent="0.25">
      <c r="A3702" s="27">
        <v>3678</v>
      </c>
      <c r="B3702" s="27">
        <v>0.10634438015873315</v>
      </c>
      <c r="C3702" s="27">
        <v>-4.4360909084352987E-2</v>
      </c>
    </row>
    <row r="3703" spans="1:3" x14ac:dyDescent="0.25">
      <c r="A3703" s="27">
        <v>3679</v>
      </c>
      <c r="B3703" s="27">
        <v>0.1045901077003957</v>
      </c>
      <c r="C3703" s="27">
        <v>-4.2624295734583734E-2</v>
      </c>
    </row>
    <row r="3704" spans="1:3" x14ac:dyDescent="0.25">
      <c r="A3704" s="27">
        <v>3680</v>
      </c>
      <c r="B3704" s="27">
        <v>9.9811022346323705E-2</v>
      </c>
      <c r="C3704" s="27">
        <v>-3.7864119691456449E-2</v>
      </c>
    </row>
    <row r="3705" spans="1:3" x14ac:dyDescent="0.25">
      <c r="A3705" s="27">
        <v>3681</v>
      </c>
      <c r="B3705" s="27">
        <v>0.10081967628162913</v>
      </c>
      <c r="C3705" s="27">
        <v>-3.8872773626761878E-2</v>
      </c>
    </row>
    <row r="3706" spans="1:3" x14ac:dyDescent="0.25">
      <c r="A3706" s="27">
        <v>3682</v>
      </c>
      <c r="B3706" s="27">
        <v>0.10145103484345519</v>
      </c>
      <c r="C3706" s="27">
        <v>-3.9551996381916726E-2</v>
      </c>
    </row>
    <row r="3707" spans="1:3" x14ac:dyDescent="0.25">
      <c r="A3707" s="27">
        <v>3683</v>
      </c>
      <c r="B3707" s="27">
        <v>0.10103197447916926</v>
      </c>
      <c r="C3707" s="27">
        <v>-3.9155726974179239E-2</v>
      </c>
    </row>
    <row r="3708" spans="1:3" x14ac:dyDescent="0.25">
      <c r="A3708" s="27">
        <v>3684</v>
      </c>
      <c r="B3708" s="27">
        <v>0.10297554165813899</v>
      </c>
      <c r="C3708" s="27">
        <v>-4.111728971724242E-2</v>
      </c>
    </row>
    <row r="3709" spans="1:3" x14ac:dyDescent="0.25">
      <c r="A3709" s="27">
        <v>3685</v>
      </c>
      <c r="B3709" s="27">
        <v>0.10042888460529731</v>
      </c>
      <c r="C3709" s="27">
        <v>-3.8618730079910991E-2</v>
      </c>
    </row>
    <row r="3710" spans="1:3" x14ac:dyDescent="0.25">
      <c r="A3710" s="27">
        <v>3686</v>
      </c>
      <c r="B3710" s="27">
        <v>0.10085591209442031</v>
      </c>
      <c r="C3710" s="27">
        <v>-3.9079850318358533E-2</v>
      </c>
    </row>
    <row r="3711" spans="1:3" x14ac:dyDescent="0.25">
      <c r="A3711" s="27">
        <v>3687</v>
      </c>
      <c r="B3711" s="27">
        <v>9.9943685229871307E-2</v>
      </c>
      <c r="C3711" s="27">
        <v>-3.8178979347518363E-2</v>
      </c>
    </row>
    <row r="3712" spans="1:3" x14ac:dyDescent="0.25">
      <c r="A3712" s="27">
        <v>3688</v>
      </c>
      <c r="B3712" s="27">
        <v>0.10475508924611274</v>
      </c>
      <c r="C3712" s="27">
        <v>-4.2992598661126549E-2</v>
      </c>
    </row>
    <row r="3713" spans="1:3" x14ac:dyDescent="0.25">
      <c r="A3713" s="27">
        <v>3689</v>
      </c>
      <c r="B3713" s="27">
        <v>0.11480349669196473</v>
      </c>
      <c r="C3713" s="27">
        <v>-5.3053925508431278E-2</v>
      </c>
    </row>
    <row r="3714" spans="1:3" x14ac:dyDescent="0.25">
      <c r="A3714" s="27">
        <v>3690</v>
      </c>
      <c r="B3714" s="27">
        <v>0.10166533919982766</v>
      </c>
      <c r="C3714" s="27">
        <v>-3.993112619323011E-2</v>
      </c>
    </row>
    <row r="3715" spans="1:3" x14ac:dyDescent="0.25">
      <c r="A3715" s="27">
        <v>3691</v>
      </c>
      <c r="B3715" s="27">
        <v>0.1118404427331439</v>
      </c>
      <c r="C3715" s="27">
        <v>-5.0123090318117069E-2</v>
      </c>
    </row>
    <row r="3716" spans="1:3" x14ac:dyDescent="0.25">
      <c r="A3716" s="27">
        <v>3692</v>
      </c>
      <c r="B3716" s="27">
        <v>0.11282516085405145</v>
      </c>
      <c r="C3716" s="27">
        <v>-5.1194942166178682E-2</v>
      </c>
    </row>
    <row r="3717" spans="1:3" x14ac:dyDescent="0.25">
      <c r="A3717" s="27">
        <v>3693</v>
      </c>
      <c r="B3717" s="27">
        <v>0.11322972491296612</v>
      </c>
      <c r="C3717" s="27">
        <v>-5.1602213847252804E-2</v>
      </c>
    </row>
    <row r="3718" spans="1:3" x14ac:dyDescent="0.25">
      <c r="A3718" s="27">
        <v>3694</v>
      </c>
      <c r="B3718" s="27">
        <v>0.10674795805089904</v>
      </c>
      <c r="C3718" s="27">
        <v>-4.5162899999409895E-2</v>
      </c>
    </row>
    <row r="3719" spans="1:3" x14ac:dyDescent="0.25">
      <c r="A3719" s="27">
        <v>3695</v>
      </c>
      <c r="B3719" s="27">
        <v>0.10036342308582742</v>
      </c>
      <c r="C3719" s="27">
        <v>-3.8815199735573618E-2</v>
      </c>
    </row>
    <row r="3720" spans="1:3" x14ac:dyDescent="0.25">
      <c r="A3720" s="27">
        <v>3696</v>
      </c>
      <c r="B3720" s="27">
        <v>0.1024688139585291</v>
      </c>
      <c r="C3720" s="27">
        <v>-4.0930352420067553E-2</v>
      </c>
    </row>
    <row r="3721" spans="1:3" x14ac:dyDescent="0.25">
      <c r="A3721" s="27">
        <v>3697</v>
      </c>
      <c r="B3721" s="27">
        <v>0.10726453841147388</v>
      </c>
      <c r="C3721" s="27">
        <v>-4.572607687301234E-2</v>
      </c>
    </row>
    <row r="3722" spans="1:3" x14ac:dyDescent="0.25">
      <c r="A3722" s="27">
        <v>3698</v>
      </c>
      <c r="B3722" s="27">
        <v>0.11279607041818601</v>
      </c>
      <c r="C3722" s="27">
        <v>-5.1309206248258674E-2</v>
      </c>
    </row>
    <row r="3723" spans="1:3" x14ac:dyDescent="0.25">
      <c r="A3723" s="27">
        <v>3699</v>
      </c>
      <c r="B3723" s="27">
        <v>0.10370509550545419</v>
      </c>
      <c r="C3723" s="27">
        <v>-4.2222274528962329E-2</v>
      </c>
    </row>
    <row r="3724" spans="1:3" x14ac:dyDescent="0.25">
      <c r="A3724" s="27">
        <v>3700</v>
      </c>
      <c r="B3724" s="27">
        <v>0.10330042429418584</v>
      </c>
      <c r="C3724" s="27">
        <v>-4.1866977195209737E-2</v>
      </c>
    </row>
    <row r="3725" spans="1:3" x14ac:dyDescent="0.25">
      <c r="A3725" s="27">
        <v>3701</v>
      </c>
      <c r="B3725" s="27">
        <v>0.10624476610116457</v>
      </c>
      <c r="C3725" s="27">
        <v>-4.4857188912642953E-2</v>
      </c>
    </row>
    <row r="3726" spans="1:3" x14ac:dyDescent="0.25">
      <c r="A3726" s="27">
        <v>3702</v>
      </c>
      <c r="B3726" s="27">
        <v>0.10135350995614473</v>
      </c>
      <c r="C3726" s="27">
        <v>-4.0041431476684271E-2</v>
      </c>
    </row>
    <row r="3727" spans="1:3" x14ac:dyDescent="0.25">
      <c r="A3727" s="27">
        <v>3703</v>
      </c>
      <c r="B3727" s="27">
        <v>0.10039264697844791</v>
      </c>
      <c r="C3727" s="27">
        <v>-3.911130993109415E-2</v>
      </c>
    </row>
    <row r="3728" spans="1:3" x14ac:dyDescent="0.25">
      <c r="A3728" s="27">
        <v>3704</v>
      </c>
      <c r="B3728" s="27">
        <v>0.10142099716216864</v>
      </c>
      <c r="C3728" s="27">
        <v>-4.0171755197341473E-2</v>
      </c>
    </row>
    <row r="3729" spans="1:3" x14ac:dyDescent="0.25">
      <c r="A3729" s="27">
        <v>3705</v>
      </c>
      <c r="B3729" s="27">
        <v>0.11431335734051008</v>
      </c>
      <c r="C3729" s="27">
        <v>-5.3064358141150597E-2</v>
      </c>
    </row>
    <row r="3730" spans="1:3" x14ac:dyDescent="0.25">
      <c r="A3730" s="27">
        <v>3706</v>
      </c>
      <c r="B3730" s="27">
        <v>0.10082330828254674</v>
      </c>
      <c r="C3730" s="27">
        <v>-3.9613343869735348E-2</v>
      </c>
    </row>
    <row r="3731" spans="1:3" x14ac:dyDescent="0.25">
      <c r="A3731" s="27">
        <v>3707</v>
      </c>
      <c r="B3731" s="27">
        <v>9.9791013034992965E-2</v>
      </c>
      <c r="C3731" s="27">
        <v>-3.8628933524289602E-2</v>
      </c>
    </row>
    <row r="3732" spans="1:3" x14ac:dyDescent="0.25">
      <c r="A3732" s="27">
        <v>3708</v>
      </c>
      <c r="B3732" s="27">
        <v>0.10299210488435318</v>
      </c>
      <c r="C3732" s="27">
        <v>-4.1835080090964746E-2</v>
      </c>
    </row>
    <row r="3733" spans="1:3" x14ac:dyDescent="0.25">
      <c r="A3733" s="27">
        <v>3709</v>
      </c>
      <c r="B3733" s="27">
        <v>0.10069931845097069</v>
      </c>
      <c r="C3733" s="27">
        <v>-3.9546436245456902E-2</v>
      </c>
    </row>
    <row r="3734" spans="1:3" x14ac:dyDescent="0.25">
      <c r="A3734" s="27">
        <v>3710</v>
      </c>
      <c r="B3734" s="27">
        <v>0.10082595209969224</v>
      </c>
      <c r="C3734" s="27">
        <v>-3.9697039109798229E-2</v>
      </c>
    </row>
    <row r="3735" spans="1:3" x14ac:dyDescent="0.25">
      <c r="A3735" s="27">
        <v>3711</v>
      </c>
      <c r="B3735" s="27">
        <v>9.9146726344845296E-2</v>
      </c>
      <c r="C3735" s="27">
        <v>-3.8035615233734187E-2</v>
      </c>
    </row>
    <row r="3736" spans="1:3" x14ac:dyDescent="0.25">
      <c r="A3736" s="27">
        <v>3712</v>
      </c>
      <c r="B3736" s="27">
        <v>0.1111690011305928</v>
      </c>
      <c r="C3736" s="27">
        <v>-5.0107940069531745E-2</v>
      </c>
    </row>
    <row r="3737" spans="1:3" x14ac:dyDescent="0.25">
      <c r="A3737" s="27">
        <v>3713</v>
      </c>
      <c r="B3737" s="27">
        <v>0.10247271292395484</v>
      </c>
      <c r="C3737" s="27">
        <v>-4.1415020616262524E-2</v>
      </c>
    </row>
    <row r="3738" spans="1:3" x14ac:dyDescent="0.25">
      <c r="A3738" s="27">
        <v>3714</v>
      </c>
      <c r="B3738" s="27">
        <v>0.10159195743934955</v>
      </c>
      <c r="C3738" s="27">
        <v>-4.055431756142483E-2</v>
      </c>
    </row>
    <row r="3739" spans="1:3" x14ac:dyDescent="0.25">
      <c r="A3739" s="27">
        <v>3715</v>
      </c>
      <c r="B3739" s="27">
        <v>0.10246165206580408</v>
      </c>
      <c r="C3739" s="27">
        <v>-4.1453694506122393E-2</v>
      </c>
    </row>
    <row r="3740" spans="1:3" x14ac:dyDescent="0.25">
      <c r="A3740" s="27">
        <v>3716</v>
      </c>
      <c r="B3740" s="27">
        <v>0.10074117190268599</v>
      </c>
      <c r="C3740" s="27">
        <v>-3.9744395309579114E-2</v>
      </c>
    </row>
    <row r="3741" spans="1:3" x14ac:dyDescent="0.25">
      <c r="A3741" s="27">
        <v>3717</v>
      </c>
      <c r="B3741" s="27">
        <v>0.10037157859074476</v>
      </c>
      <c r="C3741" s="27">
        <v>-3.9384163295488231E-2</v>
      </c>
    </row>
    <row r="3742" spans="1:3" x14ac:dyDescent="0.25">
      <c r="A3742" s="27">
        <v>3718</v>
      </c>
      <c r="B3742" s="27">
        <v>0.1000711841596226</v>
      </c>
      <c r="C3742" s="27">
        <v>-3.9095574403525041E-2</v>
      </c>
    </row>
    <row r="3743" spans="1:3" x14ac:dyDescent="0.25">
      <c r="A3743" s="27">
        <v>3719</v>
      </c>
      <c r="B3743" s="27">
        <v>0.11395766476474903</v>
      </c>
      <c r="C3743" s="27">
        <v>-5.2996351751853368E-2</v>
      </c>
    </row>
    <row r="3744" spans="1:3" x14ac:dyDescent="0.25">
      <c r="A3744" s="27">
        <v>3720</v>
      </c>
      <c r="B3744" s="27">
        <v>0.10809423728893529</v>
      </c>
      <c r="C3744" s="27">
        <v>-4.7141135268655085E-2</v>
      </c>
    </row>
    <row r="3745" spans="1:3" x14ac:dyDescent="0.25">
      <c r="A3745" s="27">
        <v>3721</v>
      </c>
      <c r="B3745" s="27">
        <v>0.10194098194383125</v>
      </c>
      <c r="C3745" s="27">
        <v>-4.0992900679722895E-2</v>
      </c>
    </row>
    <row r="3746" spans="1:3" x14ac:dyDescent="0.25">
      <c r="A3746" s="27">
        <v>3722</v>
      </c>
      <c r="B3746" s="27">
        <v>0.11252416321700287</v>
      </c>
      <c r="C3746" s="27">
        <v>-5.159226357542581E-2</v>
      </c>
    </row>
    <row r="3747" spans="1:3" x14ac:dyDescent="0.25">
      <c r="A3747" s="27">
        <v>3723</v>
      </c>
      <c r="B3747" s="27">
        <v>0.10423777719471936</v>
      </c>
      <c r="C3747" s="27">
        <v>-4.331340744682019E-2</v>
      </c>
    </row>
    <row r="3748" spans="1:3" x14ac:dyDescent="0.25">
      <c r="A3748" s="27">
        <v>3724</v>
      </c>
      <c r="B3748" s="27">
        <v>0.11298908651052872</v>
      </c>
      <c r="C3748" s="27">
        <v>-5.2100834361531581E-2</v>
      </c>
    </row>
    <row r="3749" spans="1:3" x14ac:dyDescent="0.25">
      <c r="A3749" s="27">
        <v>3725</v>
      </c>
      <c r="B3749" s="27">
        <v>9.8580765635978035E-2</v>
      </c>
      <c r="C3749" s="27">
        <v>-3.7711200418586728E-2</v>
      </c>
    </row>
    <row r="3750" spans="1:3" x14ac:dyDescent="0.25">
      <c r="A3750" s="27">
        <v>3726</v>
      </c>
      <c r="B3750" s="27">
        <v>9.9235463651425146E-2</v>
      </c>
      <c r="C3750" s="27">
        <v>-3.838353667373752E-2</v>
      </c>
    </row>
    <row r="3751" spans="1:3" x14ac:dyDescent="0.25">
      <c r="A3751" s="27">
        <v>3727</v>
      </c>
      <c r="B3751" s="27">
        <v>0.10089091434762712</v>
      </c>
      <c r="C3751" s="27">
        <v>-4.0063663739354612E-2</v>
      </c>
    </row>
    <row r="3752" spans="1:3" x14ac:dyDescent="0.25">
      <c r="A3752" s="27">
        <v>3728</v>
      </c>
      <c r="B3752" s="27">
        <v>0.11357158479633037</v>
      </c>
      <c r="C3752" s="27">
        <v>-5.2747931153246941E-2</v>
      </c>
    </row>
    <row r="3753" spans="1:3" x14ac:dyDescent="0.25">
      <c r="A3753" s="27">
        <v>3729</v>
      </c>
      <c r="B3753" s="27">
        <v>0.10360998053214186</v>
      </c>
      <c r="C3753" s="27">
        <v>-4.2795731168274176E-2</v>
      </c>
    </row>
    <row r="3754" spans="1:3" x14ac:dyDescent="0.25">
      <c r="A3754" s="27">
        <v>3730</v>
      </c>
      <c r="B3754" s="27">
        <v>0.10184963703232859</v>
      </c>
      <c r="C3754" s="27">
        <v>-4.1070909586934483E-2</v>
      </c>
    </row>
    <row r="3755" spans="1:3" x14ac:dyDescent="0.25">
      <c r="A3755" s="27">
        <v>3731</v>
      </c>
      <c r="B3755" s="27">
        <v>0.10167281083464681</v>
      </c>
      <c r="C3755" s="27">
        <v>-4.0903580065416043E-2</v>
      </c>
    </row>
    <row r="3756" spans="1:3" x14ac:dyDescent="0.25">
      <c r="A3756" s="27">
        <v>3732</v>
      </c>
      <c r="B3756" s="27">
        <v>0.10106244197708605</v>
      </c>
      <c r="C3756" s="27">
        <v>-4.0336889926612871E-2</v>
      </c>
    </row>
    <row r="3757" spans="1:3" x14ac:dyDescent="0.25">
      <c r="A3757" s="27">
        <v>3733</v>
      </c>
      <c r="B3757" s="27">
        <v>0.10996768344439137</v>
      </c>
      <c r="C3757" s="27">
        <v>-4.9259120154378909E-2</v>
      </c>
    </row>
    <row r="3758" spans="1:3" x14ac:dyDescent="0.25">
      <c r="A3758" s="27">
        <v>3734</v>
      </c>
      <c r="B3758" s="27">
        <v>0.10397987224231406</v>
      </c>
      <c r="C3758" s="27">
        <v>-4.3280283764947802E-2</v>
      </c>
    </row>
    <row r="3759" spans="1:3" x14ac:dyDescent="0.25">
      <c r="A3759" s="27">
        <v>3735</v>
      </c>
      <c r="B3759" s="27">
        <v>0.10069989429911867</v>
      </c>
      <c r="C3759" s="27">
        <v>-4.0015581839467282E-2</v>
      </c>
    </row>
    <row r="3760" spans="1:3" x14ac:dyDescent="0.25">
      <c r="A3760" s="27">
        <v>3736</v>
      </c>
      <c r="B3760" s="27">
        <v>0.12624984716333398</v>
      </c>
      <c r="C3760" s="27">
        <v>-6.5678418591905416E-2</v>
      </c>
    </row>
    <row r="3761" spans="1:3" x14ac:dyDescent="0.25">
      <c r="A3761" s="27">
        <v>3737</v>
      </c>
      <c r="B3761" s="27">
        <v>0.10104127905666936</v>
      </c>
      <c r="C3761" s="27">
        <v>-4.0479979204379846E-2</v>
      </c>
    </row>
    <row r="3762" spans="1:3" x14ac:dyDescent="0.25">
      <c r="A3762" s="27">
        <v>3738</v>
      </c>
      <c r="B3762" s="27">
        <v>0.10321333476557978</v>
      </c>
      <c r="C3762" s="27">
        <v>-4.2667759249944384E-2</v>
      </c>
    </row>
    <row r="3763" spans="1:3" x14ac:dyDescent="0.25">
      <c r="A3763" s="27">
        <v>3739</v>
      </c>
      <c r="B3763" s="27">
        <v>0.10421247145044596</v>
      </c>
      <c r="C3763" s="27">
        <v>-4.369659843457295E-2</v>
      </c>
    </row>
    <row r="3764" spans="1:3" x14ac:dyDescent="0.25">
      <c r="A3764" s="27">
        <v>3740</v>
      </c>
      <c r="B3764" s="27">
        <v>0.12752189734948327</v>
      </c>
      <c r="C3764" s="27">
        <v>-6.7012343209355882E-2</v>
      </c>
    </row>
    <row r="3765" spans="1:3" x14ac:dyDescent="0.25">
      <c r="A3765" s="27">
        <v>3741</v>
      </c>
      <c r="B3765" s="27">
        <v>0.10299674177522165</v>
      </c>
      <c r="C3765" s="27">
        <v>-4.2520551299031178E-2</v>
      </c>
    </row>
    <row r="3766" spans="1:3" x14ac:dyDescent="0.25">
      <c r="A3766" s="27">
        <v>3742</v>
      </c>
      <c r="B3766" s="27">
        <v>0.11946365625088515</v>
      </c>
      <c r="C3766" s="27">
        <v>-5.8997410500520889E-2</v>
      </c>
    </row>
    <row r="3767" spans="1:3" x14ac:dyDescent="0.25">
      <c r="A3767" s="27">
        <v>3743</v>
      </c>
      <c r="B3767" s="27">
        <v>0.10167416241108393</v>
      </c>
      <c r="C3767" s="27">
        <v>-4.1214023299259425E-2</v>
      </c>
    </row>
    <row r="3768" spans="1:3" x14ac:dyDescent="0.25">
      <c r="A3768" s="27">
        <v>3744</v>
      </c>
      <c r="B3768" s="27">
        <v>0.11691794395739868</v>
      </c>
      <c r="C3768" s="27">
        <v>-5.6464433188706684E-2</v>
      </c>
    </row>
    <row r="3769" spans="1:3" x14ac:dyDescent="0.25">
      <c r="A3769" s="27">
        <v>3745</v>
      </c>
      <c r="B3769" s="27">
        <v>9.9594359220613826E-2</v>
      </c>
      <c r="C3769" s="27">
        <v>-3.9154798781053386E-2</v>
      </c>
    </row>
    <row r="3770" spans="1:3" x14ac:dyDescent="0.25">
      <c r="A3770" s="27">
        <v>3746</v>
      </c>
      <c r="B3770" s="27">
        <v>0.10144889609062137</v>
      </c>
      <c r="C3770" s="27">
        <v>-4.1031053064082688E-2</v>
      </c>
    </row>
    <row r="3771" spans="1:3" x14ac:dyDescent="0.25">
      <c r="A3771" s="27">
        <v>3747</v>
      </c>
      <c r="B3771" s="27">
        <v>9.9696330406190872E-2</v>
      </c>
      <c r="C3771" s="27">
        <v>-3.9334157367961496E-2</v>
      </c>
    </row>
    <row r="3772" spans="1:3" x14ac:dyDescent="0.25">
      <c r="A3772" s="27">
        <v>3748</v>
      </c>
      <c r="B3772" s="27">
        <v>0.10802622193474315</v>
      </c>
      <c r="C3772" s="27">
        <v>-4.7684528005262961E-2</v>
      </c>
    </row>
    <row r="3773" spans="1:3" x14ac:dyDescent="0.25">
      <c r="A3773" s="27">
        <v>3749</v>
      </c>
      <c r="B3773" s="27">
        <v>0.10395153171184099</v>
      </c>
      <c r="C3773" s="27">
        <v>-4.3660471420780694E-2</v>
      </c>
    </row>
    <row r="3774" spans="1:3" x14ac:dyDescent="0.25">
      <c r="A3774" s="27">
        <v>3750</v>
      </c>
      <c r="B3774" s="27">
        <v>0.10835928319701973</v>
      </c>
      <c r="C3774" s="27">
        <v>-4.806916533663895E-2</v>
      </c>
    </row>
    <row r="3775" spans="1:3" x14ac:dyDescent="0.25">
      <c r="A3775" s="27">
        <v>3751</v>
      </c>
      <c r="B3775" s="27">
        <v>0.10137283278747444</v>
      </c>
      <c r="C3775" s="27">
        <v>-4.1092073084749423E-2</v>
      </c>
    </row>
    <row r="3776" spans="1:3" x14ac:dyDescent="0.25">
      <c r="A3776" s="27">
        <v>3752</v>
      </c>
      <c r="B3776" s="27">
        <v>9.9705174300939975E-2</v>
      </c>
      <c r="C3776" s="27">
        <v>-3.9437317158082831E-2</v>
      </c>
    </row>
    <row r="3777" spans="1:3" x14ac:dyDescent="0.25">
      <c r="A3777" s="27">
        <v>3753</v>
      </c>
      <c r="B3777" s="27">
        <v>0.10022597540095067</v>
      </c>
      <c r="C3777" s="27">
        <v>-3.9985011545528984E-2</v>
      </c>
    </row>
    <row r="3778" spans="1:3" x14ac:dyDescent="0.25">
      <c r="A3778" s="27">
        <v>3754</v>
      </c>
      <c r="B3778" s="27">
        <v>9.8872451079368068E-2</v>
      </c>
      <c r="C3778" s="27">
        <v>-3.8646604153395672E-2</v>
      </c>
    </row>
    <row r="3779" spans="1:3" x14ac:dyDescent="0.25">
      <c r="A3779" s="27">
        <v>3755</v>
      </c>
      <c r="B3779" s="27">
        <v>0.10607313983592101</v>
      </c>
      <c r="C3779" s="27">
        <v>-4.5872470939599938E-2</v>
      </c>
    </row>
    <row r="3780" spans="1:3" x14ac:dyDescent="0.25">
      <c r="A3780" s="27">
        <v>3756</v>
      </c>
      <c r="B3780" s="27">
        <v>0.11030859220239372</v>
      </c>
      <c r="C3780" s="27">
        <v>-5.0114417445112171E-2</v>
      </c>
    </row>
    <row r="3781" spans="1:3" x14ac:dyDescent="0.25">
      <c r="A3781" s="27">
        <v>3757</v>
      </c>
      <c r="B3781" s="27">
        <v>0.11485662280226069</v>
      </c>
      <c r="C3781" s="27">
        <v>-5.4722589112711703E-2</v>
      </c>
    </row>
    <row r="3782" spans="1:3" x14ac:dyDescent="0.25">
      <c r="A3782" s="27">
        <v>3758</v>
      </c>
      <c r="B3782" s="27">
        <v>0.10052348667319665</v>
      </c>
      <c r="C3782" s="27">
        <v>-4.041419705571031E-2</v>
      </c>
    </row>
    <row r="3783" spans="1:3" x14ac:dyDescent="0.25">
      <c r="A3783" s="27">
        <v>3759</v>
      </c>
      <c r="B3783" s="27">
        <v>0.10240677464025884</v>
      </c>
      <c r="C3783" s="27">
        <v>-4.2329255260413881E-2</v>
      </c>
    </row>
    <row r="3784" spans="1:3" x14ac:dyDescent="0.25">
      <c r="A3784" s="27">
        <v>3760</v>
      </c>
      <c r="B3784" s="27">
        <v>0.10139006700084989</v>
      </c>
      <c r="C3784" s="27">
        <v>-4.1325131935914826E-2</v>
      </c>
    </row>
    <row r="3785" spans="1:3" x14ac:dyDescent="0.25">
      <c r="A3785" s="27">
        <v>3761</v>
      </c>
      <c r="B3785" s="27">
        <v>0.10615983548746885</v>
      </c>
      <c r="C3785" s="27">
        <v>-4.6103178263672814E-2</v>
      </c>
    </row>
    <row r="3786" spans="1:3" x14ac:dyDescent="0.25">
      <c r="A3786" s="27">
        <v>3762</v>
      </c>
      <c r="B3786" s="27">
        <v>0.10244389057184607</v>
      </c>
      <c r="C3786" s="27">
        <v>-4.239384887042822E-2</v>
      </c>
    </row>
    <row r="3787" spans="1:3" x14ac:dyDescent="0.25">
      <c r="A3787" s="27">
        <v>3763</v>
      </c>
      <c r="B3787" s="27">
        <v>9.9350815206527734E-2</v>
      </c>
      <c r="C3787" s="27">
        <v>-3.9325272422364263E-2</v>
      </c>
    </row>
    <row r="3788" spans="1:3" x14ac:dyDescent="0.25">
      <c r="A3788" s="27">
        <v>3764</v>
      </c>
      <c r="B3788" s="27">
        <v>9.9376422555667143E-2</v>
      </c>
      <c r="C3788" s="27">
        <v>-3.9400175524788285E-2</v>
      </c>
    </row>
    <row r="3789" spans="1:3" x14ac:dyDescent="0.25">
      <c r="A3789" s="27">
        <v>3765</v>
      </c>
      <c r="B3789" s="27">
        <v>0.10253588405280915</v>
      </c>
      <c r="C3789" s="27">
        <v>-4.2574568772344938E-2</v>
      </c>
    </row>
    <row r="3790" spans="1:3" x14ac:dyDescent="0.25">
      <c r="A3790" s="27">
        <v>3766</v>
      </c>
      <c r="B3790" s="27">
        <v>0.100311454182441</v>
      </c>
      <c r="C3790" s="27">
        <v>-4.0378046857246774E-2</v>
      </c>
    </row>
    <row r="3791" spans="1:3" x14ac:dyDescent="0.25">
      <c r="A3791" s="27">
        <v>3767</v>
      </c>
      <c r="B3791" s="27">
        <v>0.10225296734524682</v>
      </c>
      <c r="C3791" s="27">
        <v>-4.2329669166915079E-2</v>
      </c>
    </row>
    <row r="3792" spans="1:3" x14ac:dyDescent="0.25">
      <c r="A3792" s="27">
        <v>3768</v>
      </c>
      <c r="B3792" s="27">
        <v>0.10286637720352493</v>
      </c>
      <c r="C3792" s="27">
        <v>-4.2954482930397178E-2</v>
      </c>
    </row>
    <row r="3793" spans="1:3" x14ac:dyDescent="0.25">
      <c r="A3793" s="27">
        <v>3769</v>
      </c>
      <c r="B3793" s="27">
        <v>0.10003325434689513</v>
      </c>
      <c r="C3793" s="27">
        <v>-4.0153014825937042E-2</v>
      </c>
    </row>
    <row r="3794" spans="1:3" x14ac:dyDescent="0.25">
      <c r="A3794" s="27">
        <v>3770</v>
      </c>
      <c r="B3794" s="27">
        <v>0.10095691859653137</v>
      </c>
      <c r="C3794" s="27">
        <v>-4.1085215104015332E-2</v>
      </c>
    </row>
    <row r="3795" spans="1:3" x14ac:dyDescent="0.25">
      <c r="A3795" s="27">
        <v>3771</v>
      </c>
      <c r="B3795" s="27">
        <v>0.10315890884981263</v>
      </c>
      <c r="C3795" s="27">
        <v>-4.3290070262971082E-2</v>
      </c>
    </row>
    <row r="3796" spans="1:3" x14ac:dyDescent="0.25">
      <c r="A3796" s="27">
        <v>3772</v>
      </c>
      <c r="B3796" s="27">
        <v>0.10103024572934237</v>
      </c>
      <c r="C3796" s="27">
        <v>-4.1173187956858745E-2</v>
      </c>
    </row>
    <row r="3797" spans="1:3" x14ac:dyDescent="0.25">
      <c r="A3797" s="27">
        <v>3773</v>
      </c>
      <c r="B3797" s="27">
        <v>0.11244359676337287</v>
      </c>
      <c r="C3797" s="27">
        <v>-5.2628937959666049E-2</v>
      </c>
    </row>
    <row r="3798" spans="1:3" x14ac:dyDescent="0.25">
      <c r="A3798" s="27">
        <v>3774</v>
      </c>
      <c r="B3798" s="27">
        <v>9.9537889395983306E-2</v>
      </c>
      <c r="C3798" s="27">
        <v>-3.9724805283833771E-2</v>
      </c>
    </row>
    <row r="3799" spans="1:3" x14ac:dyDescent="0.25">
      <c r="A3799" s="27">
        <v>3775</v>
      </c>
      <c r="B3799" s="27">
        <v>0.10028124600004498</v>
      </c>
      <c r="C3799" s="27">
        <v>-4.0469226632343473E-2</v>
      </c>
    </row>
    <row r="3800" spans="1:3" x14ac:dyDescent="0.25">
      <c r="A3800" s="27">
        <v>3776</v>
      </c>
      <c r="B3800" s="27">
        <v>0.10137080031188272</v>
      </c>
      <c r="C3800" s="27">
        <v>-4.1562187871691338E-2</v>
      </c>
    </row>
    <row r="3801" spans="1:3" x14ac:dyDescent="0.25">
      <c r="A3801" s="27">
        <v>3777</v>
      </c>
      <c r="B3801" s="27">
        <v>0.11202789992766674</v>
      </c>
      <c r="C3801" s="27">
        <v>-5.2326407390353304E-2</v>
      </c>
    </row>
    <row r="3802" spans="1:3" x14ac:dyDescent="0.25">
      <c r="A3802" s="27">
        <v>3778</v>
      </c>
      <c r="B3802" s="27">
        <v>0.10115409584642258</v>
      </c>
      <c r="C3802" s="27">
        <v>-4.1452603309109153E-2</v>
      </c>
    </row>
    <row r="3803" spans="1:3" x14ac:dyDescent="0.25">
      <c r="A3803" s="27">
        <v>3779</v>
      </c>
      <c r="B3803" s="27">
        <v>0.10194238470588725</v>
      </c>
      <c r="C3803" s="27">
        <v>-4.2304980125734575E-2</v>
      </c>
    </row>
    <row r="3804" spans="1:3" x14ac:dyDescent="0.25">
      <c r="A3804" s="27">
        <v>3780</v>
      </c>
      <c r="B3804" s="27">
        <v>0.10815393289879961</v>
      </c>
      <c r="C3804" s="27">
        <v>-4.8583248280483847E-2</v>
      </c>
    </row>
    <row r="3805" spans="1:3" x14ac:dyDescent="0.25">
      <c r="A3805" s="27">
        <v>3781</v>
      </c>
      <c r="B3805" s="27">
        <v>0.1167343060629282</v>
      </c>
      <c r="C3805" s="27">
        <v>-5.7190488535917398E-2</v>
      </c>
    </row>
    <row r="3806" spans="1:3" x14ac:dyDescent="0.25">
      <c r="A3806" s="27">
        <v>3782</v>
      </c>
      <c r="B3806" s="27">
        <v>0.10332601637014453</v>
      </c>
      <c r="C3806" s="27">
        <v>-4.3783048877386245E-2</v>
      </c>
    </row>
    <row r="3807" spans="1:3" x14ac:dyDescent="0.25">
      <c r="A3807" s="27">
        <v>3783</v>
      </c>
      <c r="B3807" s="27">
        <v>0.10883013080872485</v>
      </c>
      <c r="C3807" s="27">
        <v>-4.9347975455330866E-2</v>
      </c>
    </row>
    <row r="3808" spans="1:3" x14ac:dyDescent="0.25">
      <c r="A3808" s="27">
        <v>3784</v>
      </c>
      <c r="B3808" s="27">
        <v>0.10207720692928476</v>
      </c>
      <c r="C3808" s="27">
        <v>-4.2617747469825301E-2</v>
      </c>
    </row>
    <row r="3809" spans="1:3" x14ac:dyDescent="0.25">
      <c r="A3809" s="27">
        <v>3785</v>
      </c>
      <c r="B3809" s="27">
        <v>0.10346028766718403</v>
      </c>
      <c r="C3809" s="27">
        <v>-4.4054347073124625E-2</v>
      </c>
    </row>
    <row r="3810" spans="1:3" x14ac:dyDescent="0.25">
      <c r="A3810" s="27">
        <v>3786</v>
      </c>
      <c r="B3810" s="27">
        <v>0.10268312688161921</v>
      </c>
      <c r="C3810" s="27">
        <v>-4.3287634306055783E-2</v>
      </c>
    </row>
    <row r="3811" spans="1:3" x14ac:dyDescent="0.25">
      <c r="A3811" s="27">
        <v>3787</v>
      </c>
      <c r="B3811" s="27">
        <v>0.13809905423525173</v>
      </c>
      <c r="C3811" s="27">
        <v>-7.8714112559748028E-2</v>
      </c>
    </row>
    <row r="3812" spans="1:3" x14ac:dyDescent="0.25">
      <c r="A3812" s="27">
        <v>3788</v>
      </c>
      <c r="B3812" s="27">
        <v>0.10937095099042073</v>
      </c>
      <c r="C3812" s="27">
        <v>-4.9993923086462257E-2</v>
      </c>
    </row>
    <row r="3813" spans="1:3" x14ac:dyDescent="0.25">
      <c r="A3813" s="27">
        <v>3789</v>
      </c>
      <c r="B3813" s="27">
        <v>0.11276378061904734</v>
      </c>
      <c r="C3813" s="27">
        <v>-5.3388780619047338E-2</v>
      </c>
    </row>
    <row r="3814" spans="1:3" x14ac:dyDescent="0.25">
      <c r="A3814" s="27">
        <v>3790</v>
      </c>
      <c r="B3814" s="27">
        <v>0.10185888830578799</v>
      </c>
      <c r="C3814" s="27">
        <v>-4.2485973028936752E-2</v>
      </c>
    </row>
    <row r="3815" spans="1:3" x14ac:dyDescent="0.25">
      <c r="A3815" s="27">
        <v>3791</v>
      </c>
      <c r="B3815" s="27">
        <v>9.9955854154816781E-2</v>
      </c>
      <c r="C3815" s="27">
        <v>-4.0608673145914702E-2</v>
      </c>
    </row>
    <row r="3816" spans="1:3" x14ac:dyDescent="0.25">
      <c r="A3816" s="27">
        <v>3792</v>
      </c>
      <c r="B3816" s="27">
        <v>0.10100976165273261</v>
      </c>
      <c r="C3816" s="27">
        <v>-4.1700452343423296E-2</v>
      </c>
    </row>
    <row r="3817" spans="1:3" x14ac:dyDescent="0.25">
      <c r="A3817" s="27">
        <v>3793</v>
      </c>
      <c r="B3817" s="27">
        <v>9.8580765635978035E-2</v>
      </c>
      <c r="C3817" s="27">
        <v>-3.9274196292912344E-2</v>
      </c>
    </row>
    <row r="3818" spans="1:3" x14ac:dyDescent="0.25">
      <c r="A3818" s="27">
        <v>3794</v>
      </c>
      <c r="B3818" s="27">
        <v>0.10096991025853422</v>
      </c>
      <c r="C3818" s="27">
        <v>-4.1753896914080511E-2</v>
      </c>
    </row>
    <row r="3819" spans="1:3" x14ac:dyDescent="0.25">
      <c r="A3819" s="27">
        <v>3795</v>
      </c>
      <c r="B3819" s="27">
        <v>0.10223084769821665</v>
      </c>
      <c r="C3819" s="27">
        <v>-4.3016963063198785E-2</v>
      </c>
    </row>
    <row r="3820" spans="1:3" x14ac:dyDescent="0.25">
      <c r="A3820" s="27">
        <v>3796</v>
      </c>
      <c r="B3820" s="27">
        <v>9.9885934399621581E-2</v>
      </c>
      <c r="C3820" s="27">
        <v>-4.0731004822156788E-2</v>
      </c>
    </row>
    <row r="3821" spans="1:3" x14ac:dyDescent="0.25">
      <c r="A3821" s="27">
        <v>3797</v>
      </c>
      <c r="B3821" s="27">
        <v>0.10034450192780593</v>
      </c>
      <c r="C3821" s="27">
        <v>-4.121276540085983E-2</v>
      </c>
    </row>
    <row r="3822" spans="1:3" x14ac:dyDescent="0.25">
      <c r="A3822" s="27">
        <v>3798</v>
      </c>
      <c r="B3822" s="27">
        <v>0.1016661713539878</v>
      </c>
      <c r="C3822" s="27">
        <v>-4.2544549732366176E-2</v>
      </c>
    </row>
    <row r="3823" spans="1:3" x14ac:dyDescent="0.25">
      <c r="A3823" s="27">
        <v>3799</v>
      </c>
      <c r="B3823" s="27">
        <v>0.10261948715984007</v>
      </c>
      <c r="C3823" s="27">
        <v>-4.3506186667229232E-2</v>
      </c>
    </row>
    <row r="3824" spans="1:3" x14ac:dyDescent="0.25">
      <c r="A3824" s="27">
        <v>3800</v>
      </c>
      <c r="B3824" s="27">
        <v>0.11030976140962848</v>
      </c>
      <c r="C3824" s="27">
        <v>-5.1225424060230881E-2</v>
      </c>
    </row>
    <row r="3825" spans="1:3" x14ac:dyDescent="0.25">
      <c r="A3825" s="27">
        <v>3801</v>
      </c>
      <c r="B3825" s="27">
        <v>0.10468046189343642</v>
      </c>
      <c r="C3825" s="27">
        <v>-4.5604358843392007E-2</v>
      </c>
    </row>
    <row r="3826" spans="1:3" x14ac:dyDescent="0.25">
      <c r="A3826" s="27">
        <v>3802</v>
      </c>
      <c r="B3826" s="27">
        <v>0.10194778400113459</v>
      </c>
      <c r="C3826" s="27">
        <v>-4.2884647544922778E-2</v>
      </c>
    </row>
    <row r="3827" spans="1:3" x14ac:dyDescent="0.25">
      <c r="A3827" s="27">
        <v>3803</v>
      </c>
      <c r="B3827" s="27">
        <v>0.10197353885859373</v>
      </c>
      <c r="C3827" s="27">
        <v>-4.2910402402381913E-2</v>
      </c>
    </row>
    <row r="3828" spans="1:3" x14ac:dyDescent="0.25">
      <c r="A3828" s="27">
        <v>3804</v>
      </c>
      <c r="B3828" s="27">
        <v>0.10515435953091445</v>
      </c>
      <c r="C3828" s="27">
        <v>-4.6091223074702641E-2</v>
      </c>
    </row>
    <row r="3829" spans="1:3" x14ac:dyDescent="0.25">
      <c r="A3829" s="27">
        <v>3805</v>
      </c>
      <c r="B3829" s="27">
        <v>0.10176078825010587</v>
      </c>
      <c r="C3829" s="27">
        <v>-4.2701403768094601E-2</v>
      </c>
    </row>
    <row r="3830" spans="1:3" x14ac:dyDescent="0.25">
      <c r="A3830" s="27">
        <v>3806</v>
      </c>
      <c r="B3830" s="27">
        <v>0.10107149200972368</v>
      </c>
      <c r="C3830" s="27">
        <v>-4.2090258765755853E-2</v>
      </c>
    </row>
    <row r="3831" spans="1:3" x14ac:dyDescent="0.25">
      <c r="A3831" s="27">
        <v>3807</v>
      </c>
      <c r="B3831" s="27">
        <v>0.10109439894917134</v>
      </c>
      <c r="C3831" s="27">
        <v>-4.2120039974812368E-2</v>
      </c>
    </row>
    <row r="3832" spans="1:3" x14ac:dyDescent="0.25">
      <c r="A3832" s="27">
        <v>3808</v>
      </c>
      <c r="B3832" s="27">
        <v>9.9212241365813775E-2</v>
      </c>
      <c r="C3832" s="27">
        <v>-4.0255325266040531E-2</v>
      </c>
    </row>
    <row r="3833" spans="1:3" x14ac:dyDescent="0.25">
      <c r="A3833" s="27">
        <v>3809</v>
      </c>
      <c r="B3833" s="27">
        <v>0.10958361233803919</v>
      </c>
      <c r="C3833" s="27">
        <v>-5.0737234400575607E-2</v>
      </c>
    </row>
    <row r="3834" spans="1:3" x14ac:dyDescent="0.25">
      <c r="A3834" s="27">
        <v>3810</v>
      </c>
      <c r="B3834" s="27">
        <v>9.8812941385892514E-2</v>
      </c>
      <c r="C3834" s="27">
        <v>-3.9989411974127809E-2</v>
      </c>
    </row>
    <row r="3835" spans="1:3" x14ac:dyDescent="0.25">
      <c r="A3835" s="27">
        <v>3811</v>
      </c>
      <c r="B3835" s="27">
        <v>0.1005738351126949</v>
      </c>
      <c r="C3835" s="27">
        <v>-4.175030570093019E-2</v>
      </c>
    </row>
    <row r="3836" spans="1:3" x14ac:dyDescent="0.25">
      <c r="A3836" s="27">
        <v>3812</v>
      </c>
      <c r="B3836" s="27">
        <v>0.10092439476373798</v>
      </c>
      <c r="C3836" s="27">
        <v>-4.2100865351973271E-2</v>
      </c>
    </row>
    <row r="3837" spans="1:3" x14ac:dyDescent="0.25">
      <c r="A3837" s="27">
        <v>3813</v>
      </c>
      <c r="B3837" s="27">
        <v>9.994541044454712E-2</v>
      </c>
      <c r="C3837" s="27">
        <v>-4.1121881032782415E-2</v>
      </c>
    </row>
    <row r="3838" spans="1:3" x14ac:dyDescent="0.25">
      <c r="A3838" s="27">
        <v>3814</v>
      </c>
      <c r="B3838" s="27">
        <v>9.9002710606142255E-2</v>
      </c>
      <c r="C3838" s="27">
        <v>-4.017918119437755E-2</v>
      </c>
    </row>
    <row r="3839" spans="1:3" x14ac:dyDescent="0.25">
      <c r="A3839" s="27">
        <v>3815</v>
      </c>
      <c r="B3839" s="27">
        <v>0.10031015070503377</v>
      </c>
      <c r="C3839" s="27">
        <v>-4.1568502598129532E-2</v>
      </c>
    </row>
    <row r="3840" spans="1:3" x14ac:dyDescent="0.25">
      <c r="A3840" s="27">
        <v>3816</v>
      </c>
      <c r="B3840" s="27">
        <v>9.9241857477149475E-2</v>
      </c>
      <c r="C3840" s="27">
        <v>-4.0511698746990746E-2</v>
      </c>
    </row>
    <row r="3841" spans="1:3" x14ac:dyDescent="0.25">
      <c r="A3841" s="27">
        <v>3817</v>
      </c>
      <c r="B3841" s="27">
        <v>0.14478373986895973</v>
      </c>
      <c r="C3841" s="27">
        <v>-8.6079286427664187E-2</v>
      </c>
    </row>
    <row r="3842" spans="1:3" x14ac:dyDescent="0.25">
      <c r="A3842" s="27">
        <v>3818</v>
      </c>
      <c r="B3842" s="27">
        <v>0.10990018589198891</v>
      </c>
      <c r="C3842" s="27">
        <v>-5.1199776796755345E-2</v>
      </c>
    </row>
    <row r="3843" spans="1:3" x14ac:dyDescent="0.25">
      <c r="A3843" s="27">
        <v>3819</v>
      </c>
      <c r="B3843" s="27">
        <v>0.10396114895700917</v>
      </c>
      <c r="C3843" s="27">
        <v>-4.5301931079914197E-2</v>
      </c>
    </row>
    <row r="3844" spans="1:3" x14ac:dyDescent="0.25">
      <c r="A3844" s="27">
        <v>3820</v>
      </c>
      <c r="B3844" s="27">
        <v>0.10603285825420089</v>
      </c>
      <c r="C3844" s="27">
        <v>-4.7381831861239017E-2</v>
      </c>
    </row>
    <row r="3845" spans="1:3" x14ac:dyDescent="0.25">
      <c r="A3845" s="27">
        <v>3821</v>
      </c>
      <c r="B3845" s="27">
        <v>9.9382394526455642E-2</v>
      </c>
      <c r="C3845" s="27">
        <v>-4.0745310532794787E-2</v>
      </c>
    </row>
    <row r="3846" spans="1:3" x14ac:dyDescent="0.25">
      <c r="A3846" s="27">
        <v>3822</v>
      </c>
      <c r="B3846" s="27">
        <v>0.10142855788413206</v>
      </c>
      <c r="C3846" s="27">
        <v>-4.2793163427842083E-2</v>
      </c>
    </row>
    <row r="3847" spans="1:3" x14ac:dyDescent="0.25">
      <c r="A3847" s="27">
        <v>3823</v>
      </c>
      <c r="B3847" s="27">
        <v>0.11120766542635813</v>
      </c>
      <c r="C3847" s="27">
        <v>-5.2645109969392735E-2</v>
      </c>
    </row>
    <row r="3848" spans="1:3" x14ac:dyDescent="0.25">
      <c r="A3848" s="27">
        <v>3824</v>
      </c>
      <c r="B3848" s="27">
        <v>0.10116719167446556</v>
      </c>
      <c r="C3848" s="27">
        <v>-4.2643018646475732E-2</v>
      </c>
    </row>
    <row r="3849" spans="1:3" x14ac:dyDescent="0.25">
      <c r="A3849" s="27">
        <v>3825</v>
      </c>
      <c r="B3849" s="27">
        <v>0.11120716590504354</v>
      </c>
      <c r="C3849" s="27">
        <v>-5.2717423434506652E-2</v>
      </c>
    </row>
    <row r="3850" spans="1:3" x14ac:dyDescent="0.25">
      <c r="A3850" s="27">
        <v>3826</v>
      </c>
      <c r="B3850" s="27">
        <v>9.8716656736663272E-2</v>
      </c>
      <c r="C3850" s="27">
        <v>-4.0237124572920585E-2</v>
      </c>
    </row>
    <row r="3851" spans="1:3" x14ac:dyDescent="0.25">
      <c r="A3851" s="27">
        <v>3827</v>
      </c>
      <c r="B3851" s="27">
        <v>0.10186319915892723</v>
      </c>
      <c r="C3851" s="27">
        <v>-4.3395457223443366E-2</v>
      </c>
    </row>
    <row r="3852" spans="1:3" x14ac:dyDescent="0.25">
      <c r="A3852" s="27">
        <v>3828</v>
      </c>
      <c r="B3852" s="27">
        <v>0.10119421877110778</v>
      </c>
      <c r="C3852" s="27">
        <v>-4.2735863882333851E-2</v>
      </c>
    </row>
    <row r="3853" spans="1:3" x14ac:dyDescent="0.25">
      <c r="A3853" s="27">
        <v>3829</v>
      </c>
      <c r="B3853" s="27">
        <v>0.10197730860661885</v>
      </c>
      <c r="C3853" s="27">
        <v>-4.3535750165060415E-2</v>
      </c>
    </row>
    <row r="3854" spans="1:3" x14ac:dyDescent="0.25">
      <c r="A3854" s="27">
        <v>3830</v>
      </c>
      <c r="B3854" s="27">
        <v>9.963822807440896E-2</v>
      </c>
      <c r="C3854" s="27">
        <v>-4.1231148428391262E-2</v>
      </c>
    </row>
    <row r="3855" spans="1:3" x14ac:dyDescent="0.25">
      <c r="A3855" s="27">
        <v>3831</v>
      </c>
      <c r="B3855" s="27">
        <v>0.10039264697844791</v>
      </c>
      <c r="C3855" s="27">
        <v>-4.1998486394506304E-2</v>
      </c>
    </row>
    <row r="3856" spans="1:3" x14ac:dyDescent="0.25">
      <c r="A3856" s="27">
        <v>3832</v>
      </c>
      <c r="B3856" s="27">
        <v>9.926779871007442E-2</v>
      </c>
      <c r="C3856" s="27">
        <v>-4.0882705542372555E-2</v>
      </c>
    </row>
    <row r="3857" spans="1:3" x14ac:dyDescent="0.25">
      <c r="A3857" s="27">
        <v>3833</v>
      </c>
      <c r="B3857" s="27">
        <v>9.9067112733167317E-2</v>
      </c>
      <c r="C3857" s="27">
        <v>-4.0693906991540525E-2</v>
      </c>
    </row>
    <row r="3858" spans="1:3" x14ac:dyDescent="0.25">
      <c r="A3858" s="27">
        <v>3834</v>
      </c>
      <c r="B3858" s="27">
        <v>0.10143517836133017</v>
      </c>
      <c r="C3858" s="27">
        <v>-4.3073236232835821E-2</v>
      </c>
    </row>
    <row r="3859" spans="1:3" x14ac:dyDescent="0.25">
      <c r="A3859" s="27">
        <v>3835</v>
      </c>
      <c r="B3859" s="27">
        <v>9.9911715511002197E-2</v>
      </c>
      <c r="C3859" s="27">
        <v>-4.1578382177668863E-2</v>
      </c>
    </row>
    <row r="3860" spans="1:3" x14ac:dyDescent="0.25">
      <c r="A3860" s="27">
        <v>3836</v>
      </c>
      <c r="B3860" s="27">
        <v>9.9082476116296697E-2</v>
      </c>
      <c r="C3860" s="27">
        <v>-4.0782080859379698E-2</v>
      </c>
    </row>
    <row r="3861" spans="1:3" x14ac:dyDescent="0.25">
      <c r="A3861" s="27">
        <v>3837</v>
      </c>
      <c r="B3861" s="27">
        <v>0.10433851166195998</v>
      </c>
      <c r="C3861" s="27">
        <v>-4.6051638879395361E-2</v>
      </c>
    </row>
    <row r="3862" spans="1:3" x14ac:dyDescent="0.25">
      <c r="A3862" s="27">
        <v>3838</v>
      </c>
      <c r="B3862" s="27">
        <v>0.10180940720888519</v>
      </c>
      <c r="C3862" s="27">
        <v>-4.355698002441917E-2</v>
      </c>
    </row>
    <row r="3863" spans="1:3" x14ac:dyDescent="0.25">
      <c r="A3863" s="27">
        <v>3839</v>
      </c>
      <c r="B3863" s="27">
        <v>9.926779871007442E-2</v>
      </c>
      <c r="C3863" s="27">
        <v>-4.1027402179715067E-2</v>
      </c>
    </row>
    <row r="3864" spans="1:3" x14ac:dyDescent="0.25">
      <c r="A3864" s="27">
        <v>3840</v>
      </c>
      <c r="B3864" s="27">
        <v>0.10100642178320958</v>
      </c>
      <c r="C3864" s="27">
        <v>-4.2770148904673809E-2</v>
      </c>
    </row>
    <row r="3865" spans="1:3" x14ac:dyDescent="0.25">
      <c r="A3865" s="27">
        <v>3841</v>
      </c>
      <c r="B3865" s="27">
        <v>0.11729075600029251</v>
      </c>
      <c r="C3865" s="27">
        <v>-5.9123425323001674E-2</v>
      </c>
    </row>
    <row r="3866" spans="1:3" x14ac:dyDescent="0.25">
      <c r="A3866" s="27">
        <v>3842</v>
      </c>
      <c r="B3866" s="27">
        <v>0.10322487902537568</v>
      </c>
      <c r="C3866" s="27">
        <v>-4.5097307008914775E-2</v>
      </c>
    </row>
    <row r="3867" spans="1:3" x14ac:dyDescent="0.25">
      <c r="A3867" s="27">
        <v>3843</v>
      </c>
      <c r="B3867" s="27">
        <v>0.10471912705681362</v>
      </c>
      <c r="C3867" s="27">
        <v>-4.6615151521645429E-2</v>
      </c>
    </row>
    <row r="3868" spans="1:3" x14ac:dyDescent="0.25">
      <c r="A3868" s="27">
        <v>3844</v>
      </c>
      <c r="B3868" s="27">
        <v>0.10392499809442793</v>
      </c>
      <c r="C3868" s="27">
        <v>-4.582352509933791E-2</v>
      </c>
    </row>
    <row r="3869" spans="1:3" x14ac:dyDescent="0.25">
      <c r="A3869" s="27">
        <v>3845</v>
      </c>
      <c r="B3869" s="27">
        <v>0.12940704024252575</v>
      </c>
      <c r="C3869" s="27">
        <v>-7.1322267872039102E-2</v>
      </c>
    </row>
    <row r="3870" spans="1:3" x14ac:dyDescent="0.25">
      <c r="A3870" s="27">
        <v>3846</v>
      </c>
      <c r="B3870" s="27">
        <v>0.10129858764968284</v>
      </c>
      <c r="C3870" s="27">
        <v>-4.3224933258748002E-2</v>
      </c>
    </row>
    <row r="3871" spans="1:3" x14ac:dyDescent="0.25">
      <c r="A3871" s="27">
        <v>3847</v>
      </c>
      <c r="B3871" s="27">
        <v>0.12883626166596282</v>
      </c>
      <c r="C3871" s="27">
        <v>-7.0771745536930553E-2</v>
      </c>
    </row>
    <row r="3872" spans="1:3" x14ac:dyDescent="0.25">
      <c r="A3872" s="27">
        <v>3848</v>
      </c>
      <c r="B3872" s="27">
        <v>0.11055030808346979</v>
      </c>
      <c r="C3872" s="27">
        <v>-5.2525039014681765E-2</v>
      </c>
    </row>
    <row r="3873" spans="1:3" x14ac:dyDescent="0.25">
      <c r="A3873" s="27">
        <v>3849</v>
      </c>
      <c r="B3873" s="27">
        <v>0.10352855991895925</v>
      </c>
      <c r="C3873" s="27">
        <v>-4.5542802034930767E-2</v>
      </c>
    </row>
    <row r="3874" spans="1:3" x14ac:dyDescent="0.25">
      <c r="A3874" s="27">
        <v>3850</v>
      </c>
      <c r="B3874" s="27">
        <v>0.14478373986895973</v>
      </c>
      <c r="C3874" s="27">
        <v>-8.6812725376206101E-2</v>
      </c>
    </row>
    <row r="3875" spans="1:3" x14ac:dyDescent="0.25">
      <c r="A3875" s="27">
        <v>3851</v>
      </c>
      <c r="B3875" s="27">
        <v>9.9498705521401512E-2</v>
      </c>
      <c r="C3875" s="27">
        <v>-4.1551685653851846E-2</v>
      </c>
    </row>
    <row r="3876" spans="1:3" x14ac:dyDescent="0.25">
      <c r="A3876" s="27">
        <v>3852</v>
      </c>
      <c r="B3876" s="27">
        <v>0.10159062285163621</v>
      </c>
      <c r="C3876" s="27">
        <v>-4.3657930543943901E-2</v>
      </c>
    </row>
    <row r="3877" spans="1:3" x14ac:dyDescent="0.25">
      <c r="A3877" s="27">
        <v>3853</v>
      </c>
      <c r="B3877" s="27">
        <v>0.10250534259785293</v>
      </c>
      <c r="C3877" s="27">
        <v>-4.4590284682795016E-2</v>
      </c>
    </row>
    <row r="3878" spans="1:3" x14ac:dyDescent="0.25">
      <c r="A3878" s="27">
        <v>3854</v>
      </c>
      <c r="B3878" s="27">
        <v>0.10237125354422709</v>
      </c>
      <c r="C3878" s="27">
        <v>-4.4464794746899697E-2</v>
      </c>
    </row>
    <row r="3879" spans="1:3" x14ac:dyDescent="0.25">
      <c r="A3879" s="27">
        <v>3855</v>
      </c>
      <c r="B3879" s="27">
        <v>0.10548120983960517</v>
      </c>
      <c r="C3879" s="27">
        <v>-4.7594089723830932E-2</v>
      </c>
    </row>
    <row r="3880" spans="1:3" x14ac:dyDescent="0.25">
      <c r="A3880" s="27">
        <v>3856</v>
      </c>
      <c r="B3880" s="27">
        <v>0.10119076023925998</v>
      </c>
      <c r="C3880" s="27">
        <v>-4.3311254845942428E-2</v>
      </c>
    </row>
    <row r="3881" spans="1:3" x14ac:dyDescent="0.25">
      <c r="A3881" s="27">
        <v>3857</v>
      </c>
      <c r="B3881" s="27">
        <v>0.10042888460529731</v>
      </c>
      <c r="C3881" s="27">
        <v>-4.255107110047416E-2</v>
      </c>
    </row>
    <row r="3882" spans="1:3" x14ac:dyDescent="0.25">
      <c r="A3882" s="27">
        <v>3858</v>
      </c>
      <c r="B3882" s="27">
        <v>0.11103050020881561</v>
      </c>
      <c r="C3882" s="27">
        <v>-5.3153997253853308E-2</v>
      </c>
    </row>
    <row r="3883" spans="1:3" x14ac:dyDescent="0.25">
      <c r="A3883" s="27">
        <v>3859</v>
      </c>
      <c r="B3883" s="27">
        <v>0.10083819954481096</v>
      </c>
      <c r="C3883" s="27">
        <v>-4.300687424360615E-2</v>
      </c>
    </row>
    <row r="3884" spans="1:3" x14ac:dyDescent="0.25">
      <c r="A3884" s="27">
        <v>3860</v>
      </c>
      <c r="B3884" s="27">
        <v>0.11356798090475637</v>
      </c>
      <c r="C3884" s="27">
        <v>-5.5791961909900809E-2</v>
      </c>
    </row>
    <row r="3885" spans="1:3" x14ac:dyDescent="0.25">
      <c r="A3885" s="27">
        <v>3861</v>
      </c>
      <c r="B3885" s="27">
        <v>0.10196147106765963</v>
      </c>
      <c r="C3885" s="27">
        <v>-4.4233351887026477E-2</v>
      </c>
    </row>
    <row r="3886" spans="1:3" x14ac:dyDescent="0.25">
      <c r="A3886" s="27">
        <v>3862</v>
      </c>
      <c r="B3886" s="27">
        <v>0.10049862494376217</v>
      </c>
      <c r="C3886" s="27">
        <v>-4.2770505763129026E-2</v>
      </c>
    </row>
    <row r="3887" spans="1:3" x14ac:dyDescent="0.25">
      <c r="A3887" s="27">
        <v>3863</v>
      </c>
      <c r="B3887" s="27">
        <v>0.11255738789913435</v>
      </c>
      <c r="C3887" s="27">
        <v>-5.486508020682665E-2</v>
      </c>
    </row>
    <row r="3888" spans="1:3" x14ac:dyDescent="0.25">
      <c r="A3888" s="27">
        <v>3864</v>
      </c>
      <c r="B3888" s="27">
        <v>9.9176933045435858E-2</v>
      </c>
      <c r="C3888" s="27">
        <v>-4.1484625353128163E-2</v>
      </c>
    </row>
    <row r="3889" spans="1:3" x14ac:dyDescent="0.25">
      <c r="A3889" s="27">
        <v>3865</v>
      </c>
      <c r="B3889" s="27">
        <v>9.9980855764250212E-2</v>
      </c>
      <c r="C3889" s="27">
        <v>-4.2288548071942517E-2</v>
      </c>
    </row>
    <row r="3890" spans="1:3" x14ac:dyDescent="0.25">
      <c r="A3890" s="27">
        <v>3866</v>
      </c>
      <c r="B3890" s="27">
        <v>0.10859991888815777</v>
      </c>
      <c r="C3890" s="27">
        <v>-5.0961029999268881E-2</v>
      </c>
    </row>
    <row r="3891" spans="1:3" x14ac:dyDescent="0.25">
      <c r="A3891" s="27">
        <v>3867</v>
      </c>
      <c r="B3891" s="27">
        <v>0.1010256614462621</v>
      </c>
      <c r="C3891" s="27">
        <v>-4.3402612226574225E-2</v>
      </c>
    </row>
    <row r="3892" spans="1:3" x14ac:dyDescent="0.25">
      <c r="A3892" s="27">
        <v>3868</v>
      </c>
      <c r="B3892" s="27">
        <v>0.10104832779575054</v>
      </c>
      <c r="C3892" s="27">
        <v>-4.3427509951884373E-2</v>
      </c>
    </row>
    <row r="3893" spans="1:3" x14ac:dyDescent="0.25">
      <c r="A3893" s="27">
        <v>3869</v>
      </c>
      <c r="B3893" s="27">
        <v>0.10140579956343845</v>
      </c>
      <c r="C3893" s="27">
        <v>-4.3808977319148484E-2</v>
      </c>
    </row>
    <row r="3894" spans="1:3" x14ac:dyDescent="0.25">
      <c r="A3894" s="27">
        <v>3870</v>
      </c>
      <c r="B3894" s="27">
        <v>0.10074012135078318</v>
      </c>
      <c r="C3894" s="27">
        <v>-4.3173046591731344E-2</v>
      </c>
    </row>
    <row r="3895" spans="1:3" x14ac:dyDescent="0.25">
      <c r="A3895" s="27">
        <v>3871</v>
      </c>
      <c r="B3895" s="27">
        <v>9.9455821966148147E-2</v>
      </c>
      <c r="C3895" s="27">
        <v>-4.1933698072342838E-2</v>
      </c>
    </row>
    <row r="3896" spans="1:3" x14ac:dyDescent="0.25">
      <c r="A3896" s="27">
        <v>3872</v>
      </c>
      <c r="B3896" s="27">
        <v>0.11010070721140147</v>
      </c>
      <c r="C3896" s="27">
        <v>-5.2588446845819661E-2</v>
      </c>
    </row>
    <row r="3897" spans="1:3" x14ac:dyDescent="0.25">
      <c r="A3897" s="27">
        <v>3873</v>
      </c>
      <c r="B3897" s="27">
        <v>0.10061913214625665</v>
      </c>
      <c r="C3897" s="27">
        <v>-4.3211724738849239E-2</v>
      </c>
    </row>
    <row r="3898" spans="1:3" x14ac:dyDescent="0.25">
      <c r="A3898" s="27">
        <v>3874</v>
      </c>
      <c r="B3898" s="27">
        <v>9.9470424960104775E-2</v>
      </c>
      <c r="C3898" s="27">
        <v>-4.2072465776431305E-2</v>
      </c>
    </row>
    <row r="3899" spans="1:3" x14ac:dyDescent="0.25">
      <c r="A3899" s="27">
        <v>3875</v>
      </c>
      <c r="B3899" s="27">
        <v>9.9605927267773342E-2</v>
      </c>
      <c r="C3899" s="27">
        <v>-4.2222606686289028E-2</v>
      </c>
    </row>
    <row r="3900" spans="1:3" x14ac:dyDescent="0.25">
      <c r="A3900" s="27">
        <v>3876</v>
      </c>
      <c r="B3900" s="27">
        <v>0.11143525648693631</v>
      </c>
      <c r="C3900" s="27">
        <v>-5.4066314844997632E-2</v>
      </c>
    </row>
    <row r="3901" spans="1:3" x14ac:dyDescent="0.25">
      <c r="A3901" s="27">
        <v>3877</v>
      </c>
      <c r="B3901" s="27">
        <v>0.10090753412253108</v>
      </c>
      <c r="C3901" s="27">
        <v>-4.3559863871635018E-2</v>
      </c>
    </row>
    <row r="3902" spans="1:3" x14ac:dyDescent="0.25">
      <c r="A3902" s="27">
        <v>3878</v>
      </c>
      <c r="B3902" s="27">
        <v>9.9320013223705747E-2</v>
      </c>
      <c r="C3902" s="27">
        <v>-4.1986679890372414E-2</v>
      </c>
    </row>
    <row r="3903" spans="1:3" x14ac:dyDescent="0.25">
      <c r="A3903" s="27">
        <v>3879</v>
      </c>
      <c r="B3903" s="27">
        <v>0.1048767684140573</v>
      </c>
      <c r="C3903" s="27">
        <v>-4.7574182809584899E-2</v>
      </c>
    </row>
    <row r="3904" spans="1:3" x14ac:dyDescent="0.25">
      <c r="A3904" s="27">
        <v>3880</v>
      </c>
      <c r="B3904" s="27">
        <v>9.9716904346625126E-2</v>
      </c>
      <c r="C3904" s="27">
        <v>-4.2418132177457324E-2</v>
      </c>
    </row>
    <row r="3905" spans="1:3" x14ac:dyDescent="0.25">
      <c r="A3905" s="27">
        <v>3881</v>
      </c>
      <c r="B3905" s="27">
        <v>0.10180892104090251</v>
      </c>
      <c r="C3905" s="27">
        <v>-4.4540198573942161E-2</v>
      </c>
    </row>
    <row r="3906" spans="1:3" x14ac:dyDescent="0.25">
      <c r="A3906" s="27">
        <v>3882</v>
      </c>
      <c r="B3906" s="27">
        <v>9.9453786951426815E-2</v>
      </c>
      <c r="C3906" s="27">
        <v>-4.2248862983287783E-2</v>
      </c>
    </row>
    <row r="3907" spans="1:3" x14ac:dyDescent="0.25">
      <c r="A3907" s="27">
        <v>3883</v>
      </c>
      <c r="B3907" s="27">
        <v>0.10121483350442229</v>
      </c>
      <c r="C3907" s="27">
        <v>-4.4027816502876689E-2</v>
      </c>
    </row>
    <row r="3908" spans="1:3" x14ac:dyDescent="0.25">
      <c r="A3908" s="27">
        <v>3884</v>
      </c>
      <c r="B3908" s="27">
        <v>0.10195343060468635</v>
      </c>
      <c r="C3908" s="27">
        <v>-4.4779159026896359E-2</v>
      </c>
    </row>
    <row r="3909" spans="1:3" x14ac:dyDescent="0.25">
      <c r="A3909" s="27">
        <v>3885</v>
      </c>
      <c r="B3909" s="27">
        <v>0.10047269777051823</v>
      </c>
      <c r="C3909" s="27">
        <v>-4.3299019237616393E-2</v>
      </c>
    </row>
    <row r="3910" spans="1:3" x14ac:dyDescent="0.25">
      <c r="A3910" s="27">
        <v>3886</v>
      </c>
      <c r="B3910" s="27">
        <v>0.11197791058085749</v>
      </c>
      <c r="C3910" s="27">
        <v>-5.4815054771244799E-2</v>
      </c>
    </row>
    <row r="3911" spans="1:3" x14ac:dyDescent="0.25">
      <c r="A3911" s="27">
        <v>3887</v>
      </c>
      <c r="B3911" s="27">
        <v>0.10527293015545892</v>
      </c>
      <c r="C3911" s="27">
        <v>-4.8130073012601776E-2</v>
      </c>
    </row>
    <row r="3912" spans="1:3" x14ac:dyDescent="0.25">
      <c r="A3912" s="27">
        <v>3888</v>
      </c>
      <c r="B3912" s="27">
        <v>0.10733697446238989</v>
      </c>
      <c r="C3912" s="27">
        <v>-5.0194117319532751E-2</v>
      </c>
    </row>
    <row r="3913" spans="1:3" x14ac:dyDescent="0.25">
      <c r="A3913" s="27">
        <v>3889</v>
      </c>
      <c r="B3913" s="27">
        <v>0.10094029994953886</v>
      </c>
      <c r="C3913" s="27">
        <v>-4.3865389129087023E-2</v>
      </c>
    </row>
    <row r="3914" spans="1:3" x14ac:dyDescent="0.25">
      <c r="A3914" s="27">
        <v>3890</v>
      </c>
      <c r="B3914" s="27">
        <v>0.10821650684474919</v>
      </c>
      <c r="C3914" s="27">
        <v>-5.1143677713096532E-2</v>
      </c>
    </row>
    <row r="3915" spans="1:3" x14ac:dyDescent="0.25">
      <c r="A3915" s="27">
        <v>3891</v>
      </c>
      <c r="B3915" s="27">
        <v>0.10089815619311818</v>
      </c>
      <c r="C3915" s="27">
        <v>-4.3845858253340045E-2</v>
      </c>
    </row>
    <row r="3916" spans="1:3" x14ac:dyDescent="0.25">
      <c r="A3916" s="27">
        <v>3892</v>
      </c>
      <c r="B3916" s="27">
        <v>0.10473064957825205</v>
      </c>
      <c r="C3916" s="27">
        <v>-4.7683669712480239E-2</v>
      </c>
    </row>
    <row r="3917" spans="1:3" x14ac:dyDescent="0.25">
      <c r="A3917" s="27">
        <v>3893</v>
      </c>
      <c r="B3917" s="27">
        <v>0.101486023650628</v>
      </c>
      <c r="C3917" s="27">
        <v>-4.4459547072216596E-2</v>
      </c>
    </row>
    <row r="3918" spans="1:3" x14ac:dyDescent="0.25">
      <c r="A3918" s="27">
        <v>3894</v>
      </c>
      <c r="B3918" s="27">
        <v>9.9292675870692695E-2</v>
      </c>
      <c r="C3918" s="27">
        <v>-4.2281890046347546E-2</v>
      </c>
    </row>
    <row r="3919" spans="1:3" x14ac:dyDescent="0.25">
      <c r="A3919" s="27">
        <v>3895</v>
      </c>
      <c r="B3919" s="27">
        <v>0.10013068090712804</v>
      </c>
      <c r="C3919" s="27">
        <v>-4.3121961926578072E-2</v>
      </c>
    </row>
    <row r="3920" spans="1:3" x14ac:dyDescent="0.25">
      <c r="A3920" s="27">
        <v>3896</v>
      </c>
      <c r="B3920" s="27">
        <v>9.958413943007588E-2</v>
      </c>
      <c r="C3920" s="27">
        <v>-4.2589320777226138E-2</v>
      </c>
    </row>
    <row r="3921" spans="1:3" x14ac:dyDescent="0.25">
      <c r="A3921" s="27">
        <v>3897</v>
      </c>
      <c r="B3921" s="27">
        <v>0.10311855774814588</v>
      </c>
      <c r="C3921" s="27">
        <v>-4.6128352939597349E-2</v>
      </c>
    </row>
    <row r="3922" spans="1:3" x14ac:dyDescent="0.25">
      <c r="A3922" s="27">
        <v>3898</v>
      </c>
      <c r="B3922" s="27">
        <v>0.10028332249238327</v>
      </c>
      <c r="C3922" s="27">
        <v>-4.3308862767432385E-2</v>
      </c>
    </row>
    <row r="3923" spans="1:3" x14ac:dyDescent="0.25">
      <c r="A3923" s="27">
        <v>3899</v>
      </c>
      <c r="B3923" s="27">
        <v>0.13192969796725473</v>
      </c>
      <c r="C3923" s="27">
        <v>-7.5026111967684189E-2</v>
      </c>
    </row>
    <row r="3924" spans="1:3" x14ac:dyDescent="0.25">
      <c r="A3924" s="27">
        <v>3900</v>
      </c>
      <c r="B3924" s="27">
        <v>0.10818525737453201</v>
      </c>
      <c r="C3924" s="27">
        <v>-5.1282573895708859E-2</v>
      </c>
    </row>
    <row r="3925" spans="1:3" x14ac:dyDescent="0.25">
      <c r="A3925" s="27">
        <v>3901</v>
      </c>
      <c r="B3925" s="27">
        <v>0.10067809690957133</v>
      </c>
      <c r="C3925" s="27">
        <v>-4.3799790031264454E-2</v>
      </c>
    </row>
    <row r="3926" spans="1:3" x14ac:dyDescent="0.25">
      <c r="A3926" s="27">
        <v>3902</v>
      </c>
      <c r="B3926" s="27">
        <v>0.11567444722952824</v>
      </c>
      <c r="C3926" s="27">
        <v>-5.8804712945665638E-2</v>
      </c>
    </row>
    <row r="3927" spans="1:3" x14ac:dyDescent="0.25">
      <c r="A3927" s="27">
        <v>3903</v>
      </c>
      <c r="B3927" s="27">
        <v>9.9760197830604649E-2</v>
      </c>
      <c r="C3927" s="27">
        <v>-4.2904010539634753E-2</v>
      </c>
    </row>
    <row r="3928" spans="1:3" x14ac:dyDescent="0.25">
      <c r="A3928" s="27">
        <v>3904</v>
      </c>
      <c r="B3928" s="27">
        <v>0.10262846209655976</v>
      </c>
      <c r="C3928" s="27">
        <v>-4.57920009705544E-2</v>
      </c>
    </row>
    <row r="3929" spans="1:3" x14ac:dyDescent="0.25">
      <c r="A3929" s="27">
        <v>3905</v>
      </c>
      <c r="B3929" s="27">
        <v>0.10432113516189394</v>
      </c>
      <c r="C3929" s="27">
        <v>-4.7531634909496155E-2</v>
      </c>
    </row>
    <row r="3930" spans="1:3" x14ac:dyDescent="0.25">
      <c r="A3930" s="27">
        <v>3906</v>
      </c>
      <c r="B3930" s="27">
        <v>0.11133551823482962</v>
      </c>
      <c r="C3930" s="27">
        <v>-5.4564799395524277E-2</v>
      </c>
    </row>
    <row r="3931" spans="1:3" x14ac:dyDescent="0.25">
      <c r="A3931" s="27">
        <v>3907</v>
      </c>
      <c r="B3931" s="27">
        <v>0.10112584472508296</v>
      </c>
      <c r="C3931" s="27">
        <v>-4.4357285773117892E-2</v>
      </c>
    </row>
    <row r="3932" spans="1:3" x14ac:dyDescent="0.25">
      <c r="A3932" s="27">
        <v>3908</v>
      </c>
      <c r="B3932" s="27">
        <v>0.10088547550428009</v>
      </c>
      <c r="C3932" s="27">
        <v>-4.4129116145362288E-2</v>
      </c>
    </row>
    <row r="3933" spans="1:3" x14ac:dyDescent="0.25">
      <c r="A3933" s="27">
        <v>3909</v>
      </c>
      <c r="B3933" s="27">
        <v>0.10095395211343455</v>
      </c>
      <c r="C3933" s="27">
        <v>-4.4227858110193065E-2</v>
      </c>
    </row>
    <row r="3934" spans="1:3" x14ac:dyDescent="0.25">
      <c r="A3934" s="27">
        <v>3910</v>
      </c>
      <c r="B3934" s="27">
        <v>9.9239952038783219E-2</v>
      </c>
      <c r="C3934" s="27">
        <v>-4.2538921110948168E-2</v>
      </c>
    </row>
    <row r="3935" spans="1:3" x14ac:dyDescent="0.25">
      <c r="A3935" s="27">
        <v>3911</v>
      </c>
      <c r="B3935" s="27">
        <v>0.10135294408995693</v>
      </c>
      <c r="C3935" s="27">
        <v>-4.4686277423290267E-2</v>
      </c>
    </row>
    <row r="3936" spans="1:3" x14ac:dyDescent="0.25">
      <c r="A3936" s="27">
        <v>3912</v>
      </c>
      <c r="B3936" s="27">
        <v>9.9772648127572403E-2</v>
      </c>
      <c r="C3936" s="27">
        <v>-4.3126122447814094E-2</v>
      </c>
    </row>
    <row r="3937" spans="1:3" x14ac:dyDescent="0.25">
      <c r="A3937" s="27">
        <v>3913</v>
      </c>
      <c r="B3937" s="27">
        <v>0.10071215284017808</v>
      </c>
      <c r="C3937" s="27">
        <v>-4.4080260142711616E-2</v>
      </c>
    </row>
    <row r="3938" spans="1:3" x14ac:dyDescent="0.25">
      <c r="A3938" s="27">
        <v>3914</v>
      </c>
      <c r="B3938" s="27">
        <v>0.11519053758471973</v>
      </c>
      <c r="C3938" s="27">
        <v>-5.8594446379508003E-2</v>
      </c>
    </row>
    <row r="3939" spans="1:3" x14ac:dyDescent="0.25">
      <c r="A3939" s="27">
        <v>3915</v>
      </c>
      <c r="B3939" s="27">
        <v>0.10066078459091111</v>
      </c>
      <c r="C3939" s="27">
        <v>-4.4093191110565956E-2</v>
      </c>
    </row>
    <row r="3940" spans="1:3" x14ac:dyDescent="0.25">
      <c r="A3940" s="27">
        <v>3916</v>
      </c>
      <c r="B3940" s="27">
        <v>0.10158095876798984</v>
      </c>
      <c r="C3940" s="27">
        <v>-4.5059219637555055E-2</v>
      </c>
    </row>
    <row r="3941" spans="1:3" x14ac:dyDescent="0.25">
      <c r="A3941" s="27">
        <v>3917</v>
      </c>
      <c r="B3941" s="27">
        <v>0.10057661474495222</v>
      </c>
      <c r="C3941" s="27">
        <v>-4.4056630893519036E-2</v>
      </c>
    </row>
    <row r="3942" spans="1:3" x14ac:dyDescent="0.25">
      <c r="A3942" s="27">
        <v>3918</v>
      </c>
      <c r="B3942" s="27">
        <v>0.10132549677853141</v>
      </c>
      <c r="C3942" s="27">
        <v>-4.4847091462916787E-2</v>
      </c>
    </row>
    <row r="3943" spans="1:3" x14ac:dyDescent="0.25">
      <c r="A3943" s="27">
        <v>3919</v>
      </c>
      <c r="B3943" s="27">
        <v>0.1094918128425129</v>
      </c>
      <c r="C3943" s="27">
        <v>-5.3085127605744097E-2</v>
      </c>
    </row>
    <row r="3944" spans="1:3" x14ac:dyDescent="0.25">
      <c r="A3944" s="27">
        <v>3920</v>
      </c>
      <c r="B3944" s="27">
        <v>0.10513483922801617</v>
      </c>
      <c r="C3944" s="27">
        <v>-4.8863872882382572E-2</v>
      </c>
    </row>
    <row r="3945" spans="1:3" x14ac:dyDescent="0.25">
      <c r="A3945" s="27">
        <v>3921</v>
      </c>
      <c r="B3945" s="27">
        <v>0.10772357641012362</v>
      </c>
      <c r="C3945" s="27">
        <v>-5.1462553482434018E-2</v>
      </c>
    </row>
    <row r="3946" spans="1:3" x14ac:dyDescent="0.25">
      <c r="A3946" s="27">
        <v>3922</v>
      </c>
      <c r="B3946" s="27">
        <v>9.9358375300488244E-2</v>
      </c>
      <c r="C3946" s="27">
        <v>-4.3099584864482621E-2</v>
      </c>
    </row>
    <row r="3947" spans="1:3" x14ac:dyDescent="0.25">
      <c r="A3947" s="27">
        <v>3923</v>
      </c>
      <c r="B3947" s="27">
        <v>0.10721063151282806</v>
      </c>
      <c r="C3947" s="27">
        <v>-5.0969598514262776E-2</v>
      </c>
    </row>
    <row r="3948" spans="1:3" x14ac:dyDescent="0.25">
      <c r="A3948" s="27">
        <v>3924</v>
      </c>
      <c r="B3948" s="27">
        <v>9.987375931787118E-2</v>
      </c>
      <c r="C3948" s="27">
        <v>-4.3693984036972305E-2</v>
      </c>
    </row>
    <row r="3949" spans="1:3" x14ac:dyDescent="0.25">
      <c r="A3949" s="27">
        <v>3925</v>
      </c>
      <c r="B3949" s="27">
        <v>0.10123743665437449</v>
      </c>
      <c r="C3949" s="27">
        <v>-4.5076497844651099E-2</v>
      </c>
    </row>
    <row r="3950" spans="1:3" x14ac:dyDescent="0.25">
      <c r="A3950" s="27">
        <v>3926</v>
      </c>
      <c r="B3950" s="27">
        <v>0.10056362636978149</v>
      </c>
      <c r="C3950" s="27">
        <v>-4.4409201701944935E-2</v>
      </c>
    </row>
    <row r="3951" spans="1:3" x14ac:dyDescent="0.25">
      <c r="A3951" s="27">
        <v>3927</v>
      </c>
      <c r="B3951" s="27">
        <v>0.10831173849415936</v>
      </c>
      <c r="C3951" s="27">
        <v>-5.2204019245733022E-2</v>
      </c>
    </row>
    <row r="3952" spans="1:3" x14ac:dyDescent="0.25">
      <c r="A3952" s="27">
        <v>3928</v>
      </c>
      <c r="B3952" s="27">
        <v>0.10185103059983699</v>
      </c>
      <c r="C3952" s="27">
        <v>-4.5793164415388533E-2</v>
      </c>
    </row>
    <row r="3953" spans="1:3" x14ac:dyDescent="0.25">
      <c r="A3953" s="27">
        <v>3929</v>
      </c>
      <c r="B3953" s="27">
        <v>0.10128551071938434</v>
      </c>
      <c r="C3953" s="27">
        <v>-4.5285510719384338E-2</v>
      </c>
    </row>
    <row r="3954" spans="1:3" x14ac:dyDescent="0.25">
      <c r="A3954" s="27">
        <v>3930</v>
      </c>
      <c r="B3954" s="27">
        <v>0.10188097808119101</v>
      </c>
      <c r="C3954" s="27">
        <v>-4.5880978081191008E-2</v>
      </c>
    </row>
    <row r="3955" spans="1:3" x14ac:dyDescent="0.25">
      <c r="A3955" s="27">
        <v>3931</v>
      </c>
      <c r="B3955" s="27">
        <v>0.10553904488793311</v>
      </c>
      <c r="C3955" s="27">
        <v>-4.9539044887933113E-2</v>
      </c>
    </row>
    <row r="3956" spans="1:3" x14ac:dyDescent="0.25">
      <c r="A3956" s="27">
        <v>3932</v>
      </c>
      <c r="B3956" s="27">
        <v>9.9800409365730661E-2</v>
      </c>
      <c r="C3956" s="27">
        <v>-4.3812851045357412E-2</v>
      </c>
    </row>
    <row r="3957" spans="1:3" x14ac:dyDescent="0.25">
      <c r="A3957" s="27">
        <v>3933</v>
      </c>
      <c r="B3957" s="27">
        <v>0.10183138472477388</v>
      </c>
      <c r="C3957" s="27">
        <v>-4.5934997540043133E-2</v>
      </c>
    </row>
    <row r="3958" spans="1:3" x14ac:dyDescent="0.25">
      <c r="A3958" s="27">
        <v>3934</v>
      </c>
      <c r="B3958" s="27">
        <v>0.10380659575568692</v>
      </c>
      <c r="C3958" s="27">
        <v>-4.7950739899831063E-2</v>
      </c>
    </row>
    <row r="3959" spans="1:3" x14ac:dyDescent="0.25">
      <c r="A3959" s="27">
        <v>3935</v>
      </c>
      <c r="B3959" s="27">
        <v>0.10995649792818944</v>
      </c>
      <c r="C3959" s="27">
        <v>-5.418726715895867E-2</v>
      </c>
    </row>
    <row r="3960" spans="1:3" x14ac:dyDescent="0.25">
      <c r="A3960" s="27">
        <v>3936</v>
      </c>
      <c r="B3960" s="27">
        <v>0.10623331304941087</v>
      </c>
      <c r="C3960" s="27">
        <v>-5.0471231265024258E-2</v>
      </c>
    </row>
    <row r="3961" spans="1:3" x14ac:dyDescent="0.25">
      <c r="A3961" s="27">
        <v>3937</v>
      </c>
      <c r="B3961" s="27">
        <v>0.1012491973068896</v>
      </c>
      <c r="C3961" s="27">
        <v>-4.5500068387028969E-2</v>
      </c>
    </row>
    <row r="3962" spans="1:3" x14ac:dyDescent="0.25">
      <c r="A3962" s="27">
        <v>3938</v>
      </c>
      <c r="B3962" s="27">
        <v>0.10124409497772886</v>
      </c>
      <c r="C3962" s="27">
        <v>-4.5503662365416052E-2</v>
      </c>
    </row>
    <row r="3963" spans="1:3" x14ac:dyDescent="0.25">
      <c r="A3963" s="27">
        <v>3939</v>
      </c>
      <c r="B3963" s="27">
        <v>0.10100056134048771</v>
      </c>
      <c r="C3963" s="27">
        <v>-4.5308505648432015E-2</v>
      </c>
    </row>
    <row r="3964" spans="1:3" x14ac:dyDescent="0.25">
      <c r="A3964" s="27">
        <v>3940</v>
      </c>
      <c r="B3964" s="27">
        <v>0.10303287236078355</v>
      </c>
      <c r="C3964" s="27">
        <v>-4.735835415949876E-2</v>
      </c>
    </row>
    <row r="3965" spans="1:3" x14ac:dyDescent="0.25">
      <c r="A3965" s="27">
        <v>3941</v>
      </c>
      <c r="B3965" s="27">
        <v>0.11110840134818339</v>
      </c>
      <c r="C3965" s="27">
        <v>-5.5447427281137218E-2</v>
      </c>
    </row>
    <row r="3966" spans="1:3" x14ac:dyDescent="0.25">
      <c r="A3966" s="27">
        <v>3942</v>
      </c>
      <c r="B3966" s="27">
        <v>0.10016534417465431</v>
      </c>
      <c r="C3966" s="27">
        <v>-4.4510047944851798E-2</v>
      </c>
    </row>
    <row r="3967" spans="1:3" x14ac:dyDescent="0.25">
      <c r="A3967" s="27">
        <v>3943</v>
      </c>
      <c r="B3967" s="27">
        <v>0.10562929877702944</v>
      </c>
      <c r="C3967" s="27">
        <v>-4.9974536872267536E-2</v>
      </c>
    </row>
    <row r="3968" spans="1:3" x14ac:dyDescent="0.25">
      <c r="A3968" s="27">
        <v>3944</v>
      </c>
      <c r="B3968" s="27">
        <v>0.11374335160717326</v>
      </c>
      <c r="C3968" s="27">
        <v>-5.8101929659723495E-2</v>
      </c>
    </row>
    <row r="3969" spans="1:3" x14ac:dyDescent="0.25">
      <c r="A3969" s="27">
        <v>3945</v>
      </c>
      <c r="B3969" s="27">
        <v>0.10944328652301111</v>
      </c>
      <c r="C3969" s="27">
        <v>-5.3824563763867656E-2</v>
      </c>
    </row>
    <row r="3970" spans="1:3" x14ac:dyDescent="0.25">
      <c r="A3970" s="27">
        <v>3946</v>
      </c>
      <c r="B3970" s="27">
        <v>0.11681342653890053</v>
      </c>
      <c r="C3970" s="27">
        <v>-6.1216271915164107E-2</v>
      </c>
    </row>
    <row r="3971" spans="1:3" x14ac:dyDescent="0.25">
      <c r="A3971" s="27">
        <v>3947</v>
      </c>
      <c r="B3971" s="27">
        <v>9.9921749056988057E-2</v>
      </c>
      <c r="C3971" s="27">
        <v>-4.4366193501432505E-2</v>
      </c>
    </row>
    <row r="3972" spans="1:3" x14ac:dyDescent="0.25">
      <c r="A3972" s="27">
        <v>3948</v>
      </c>
      <c r="B3972" s="27">
        <v>0.13080513301503216</v>
      </c>
      <c r="C3972" s="27">
        <v>-7.5249577459476608E-2</v>
      </c>
    </row>
    <row r="3973" spans="1:3" x14ac:dyDescent="0.25">
      <c r="A3973" s="27">
        <v>3949</v>
      </c>
      <c r="B3973" s="27">
        <v>0.10355328304221822</v>
      </c>
      <c r="C3973" s="27">
        <v>-4.7997727486662672E-2</v>
      </c>
    </row>
    <row r="3974" spans="1:3" x14ac:dyDescent="0.25">
      <c r="A3974" s="27">
        <v>3950</v>
      </c>
      <c r="B3974" s="27">
        <v>0.10237296955124789</v>
      </c>
      <c r="C3974" s="27">
        <v>-4.6817413995692336E-2</v>
      </c>
    </row>
    <row r="3975" spans="1:3" x14ac:dyDescent="0.25">
      <c r="A3975" s="27">
        <v>3951</v>
      </c>
      <c r="B3975" s="27">
        <v>0.10977838500037369</v>
      </c>
      <c r="C3975" s="27">
        <v>-5.4247509833781064E-2</v>
      </c>
    </row>
    <row r="3976" spans="1:3" x14ac:dyDescent="0.25">
      <c r="A3976" s="27">
        <v>3952</v>
      </c>
      <c r="B3976" s="27">
        <v>0.10026335426454135</v>
      </c>
      <c r="C3976" s="27">
        <v>-4.4762614254674551E-2</v>
      </c>
    </row>
    <row r="3977" spans="1:3" x14ac:dyDescent="0.25">
      <c r="A3977" s="27">
        <v>3953</v>
      </c>
      <c r="B3977" s="27">
        <v>0.10314698935731302</v>
      </c>
      <c r="C3977" s="27">
        <v>-4.7663960636686389E-2</v>
      </c>
    </row>
    <row r="3978" spans="1:3" x14ac:dyDescent="0.25">
      <c r="A3978" s="27">
        <v>3954</v>
      </c>
      <c r="B3978" s="27">
        <v>9.9425298295225228E-2</v>
      </c>
      <c r="C3978" s="27">
        <v>-4.3953034427159261E-2</v>
      </c>
    </row>
    <row r="3979" spans="1:3" x14ac:dyDescent="0.25">
      <c r="A3979" s="27">
        <v>3955</v>
      </c>
      <c r="B3979" s="27">
        <v>0.1027734130255408</v>
      </c>
      <c r="C3979" s="27">
        <v>-4.7317241290299294E-2</v>
      </c>
    </row>
    <row r="3980" spans="1:3" x14ac:dyDescent="0.25">
      <c r="A3980" s="27">
        <v>3956</v>
      </c>
      <c r="B3980" s="27">
        <v>0.10879229254978921</v>
      </c>
      <c r="C3980" s="27">
        <v>-5.3337747095243762E-2</v>
      </c>
    </row>
    <row r="3981" spans="1:3" x14ac:dyDescent="0.25">
      <c r="A3981" s="27">
        <v>3957</v>
      </c>
      <c r="B3981" s="27">
        <v>0.10812013260232575</v>
      </c>
      <c r="C3981" s="27">
        <v>-5.2667267537630742E-2</v>
      </c>
    </row>
    <row r="3982" spans="1:3" x14ac:dyDescent="0.25">
      <c r="A3982" s="27">
        <v>3958</v>
      </c>
      <c r="B3982" s="27">
        <v>0.10471632189164819</v>
      </c>
      <c r="C3982" s="27">
        <v>-4.9310189562438933E-2</v>
      </c>
    </row>
    <row r="3983" spans="1:3" x14ac:dyDescent="0.25">
      <c r="A3983" s="27">
        <v>3959</v>
      </c>
      <c r="B3983" s="27">
        <v>0.10785508528128458</v>
      </c>
      <c r="C3983" s="27">
        <v>-5.2504531775749527E-2</v>
      </c>
    </row>
    <row r="3984" spans="1:3" x14ac:dyDescent="0.25">
      <c r="A3984" s="27">
        <v>3960</v>
      </c>
      <c r="B3984" s="27">
        <v>0.10064570303186549</v>
      </c>
      <c r="C3984" s="27">
        <v>-4.5309734652418845E-2</v>
      </c>
    </row>
    <row r="3985" spans="1:3" x14ac:dyDescent="0.25">
      <c r="A3985" s="27">
        <v>3961</v>
      </c>
      <c r="B3985" s="27">
        <v>0.10070186026144426</v>
      </c>
      <c r="C3985" s="27">
        <v>-4.5365891881997619E-2</v>
      </c>
    </row>
    <row r="3986" spans="1:3" x14ac:dyDescent="0.25">
      <c r="A3986" s="27">
        <v>3962</v>
      </c>
      <c r="B3986" s="27">
        <v>0.10163469357035422</v>
      </c>
      <c r="C3986" s="27">
        <v>-4.6315544634184011E-2</v>
      </c>
    </row>
    <row r="3987" spans="1:3" x14ac:dyDescent="0.25">
      <c r="A3987" s="27">
        <v>3963</v>
      </c>
      <c r="B3987" s="27">
        <v>0.1022510953647663</v>
      </c>
      <c r="C3987" s="27">
        <v>-4.6951556194259385E-2</v>
      </c>
    </row>
    <row r="3988" spans="1:3" x14ac:dyDescent="0.25">
      <c r="A3988" s="27">
        <v>3964</v>
      </c>
      <c r="B3988" s="27">
        <v>9.9044340628282199E-2</v>
      </c>
      <c r="C3988" s="27">
        <v>-4.3767958718734457E-2</v>
      </c>
    </row>
    <row r="3989" spans="1:3" x14ac:dyDescent="0.25">
      <c r="A3989" s="27">
        <v>3965</v>
      </c>
      <c r="B3989" s="27">
        <v>0.1015965867836614</v>
      </c>
      <c r="C3989" s="27">
        <v>-4.6362161607039695E-2</v>
      </c>
    </row>
    <row r="3990" spans="1:3" x14ac:dyDescent="0.25">
      <c r="A3990" s="27">
        <v>3966</v>
      </c>
      <c r="B3990" s="27">
        <v>0.10340376899766598</v>
      </c>
      <c r="C3990" s="27">
        <v>-4.8179888400651058E-2</v>
      </c>
    </row>
    <row r="3991" spans="1:3" x14ac:dyDescent="0.25">
      <c r="A3991" s="27">
        <v>3967</v>
      </c>
      <c r="B3991" s="27">
        <v>9.9913543738852501E-2</v>
      </c>
      <c r="C3991" s="27">
        <v>-4.4714570696490499E-2</v>
      </c>
    </row>
    <row r="3992" spans="1:3" x14ac:dyDescent="0.25">
      <c r="A3992" s="27">
        <v>3968</v>
      </c>
      <c r="B3992" s="27">
        <v>0.10247369916336896</v>
      </c>
      <c r="C3992" s="27">
        <v>-4.7286061194274039E-2</v>
      </c>
    </row>
    <row r="3993" spans="1:3" x14ac:dyDescent="0.25">
      <c r="A3993" s="27">
        <v>3969</v>
      </c>
      <c r="B3993" s="27">
        <v>0.10041968998355939</v>
      </c>
      <c r="C3993" s="27">
        <v>-4.5235743495265081E-2</v>
      </c>
    </row>
    <row r="3994" spans="1:3" x14ac:dyDescent="0.25">
      <c r="A3994" s="27">
        <v>3970</v>
      </c>
      <c r="B3994" s="27">
        <v>0.11269834109605578</v>
      </c>
      <c r="C3994" s="27">
        <v>-5.7534021847229486E-2</v>
      </c>
    </row>
    <row r="3995" spans="1:3" x14ac:dyDescent="0.25">
      <c r="A3995" s="27">
        <v>3971</v>
      </c>
      <c r="B3995" s="27">
        <v>0.10080567433887959</v>
      </c>
      <c r="C3995" s="27">
        <v>-4.566782972735077E-2</v>
      </c>
    </row>
    <row r="3996" spans="1:3" x14ac:dyDescent="0.25">
      <c r="A3996" s="27">
        <v>3972</v>
      </c>
      <c r="B3996" s="27">
        <v>0.10399300034371749</v>
      </c>
      <c r="C3996" s="27">
        <v>-4.8859103737674235E-2</v>
      </c>
    </row>
    <row r="3997" spans="1:3" x14ac:dyDescent="0.25">
      <c r="A3997" s="27">
        <v>3973</v>
      </c>
      <c r="B3997" s="27">
        <v>9.9954685855310546E-2</v>
      </c>
      <c r="C3997" s="27">
        <v>-4.4823218510102743E-2</v>
      </c>
    </row>
    <row r="3998" spans="1:3" x14ac:dyDescent="0.25">
      <c r="A3998" s="27">
        <v>3974</v>
      </c>
      <c r="B3998" s="27">
        <v>0.12764055485943712</v>
      </c>
      <c r="C3998" s="27">
        <v>-7.25173382576213E-2</v>
      </c>
    </row>
    <row r="3999" spans="1:3" x14ac:dyDescent="0.25">
      <c r="A3999" s="27">
        <v>3975</v>
      </c>
      <c r="B3999" s="27">
        <v>0.10094869174467944</v>
      </c>
      <c r="C3999" s="27">
        <v>-4.5872653931280344E-2</v>
      </c>
    </row>
    <row r="4000" spans="1:3" x14ac:dyDescent="0.25">
      <c r="A4000" s="27">
        <v>3976</v>
      </c>
      <c r="B4000" s="27">
        <v>0.10307840029582581</v>
      </c>
      <c r="C4000" s="27">
        <v>-4.8012321000671626E-2</v>
      </c>
    </row>
    <row r="4001" spans="1:3" x14ac:dyDescent="0.25">
      <c r="A4001" s="27">
        <v>3977</v>
      </c>
      <c r="B4001" s="27">
        <v>9.9640466879853756E-2</v>
      </c>
      <c r="C4001" s="27">
        <v>-4.4594595320220726E-2</v>
      </c>
    </row>
    <row r="4002" spans="1:3" x14ac:dyDescent="0.25">
      <c r="A4002" s="27">
        <v>3978</v>
      </c>
      <c r="B4002" s="27">
        <v>0.1088029392315024</v>
      </c>
      <c r="C4002" s="27">
        <v>-5.3813122530891405E-2</v>
      </c>
    </row>
    <row r="4003" spans="1:3" x14ac:dyDescent="0.25">
      <c r="A4003" s="27">
        <v>3979</v>
      </c>
      <c r="B4003" s="27">
        <v>0.10072813025550192</v>
      </c>
      <c r="C4003" s="27">
        <v>-4.5750418517017527E-2</v>
      </c>
    </row>
    <row r="4004" spans="1:3" x14ac:dyDescent="0.25">
      <c r="A4004" s="27">
        <v>3980</v>
      </c>
      <c r="B4004" s="27">
        <v>0.10020311852288415</v>
      </c>
      <c r="C4004" s="27">
        <v>-4.5235452444106955E-2</v>
      </c>
    </row>
    <row r="4005" spans="1:3" x14ac:dyDescent="0.25">
      <c r="A4005" s="27">
        <v>3981</v>
      </c>
      <c r="B4005" s="27">
        <v>0.10180905530123378</v>
      </c>
      <c r="C4005" s="27">
        <v>-4.6891431736580759E-2</v>
      </c>
    </row>
    <row r="4006" spans="1:3" x14ac:dyDescent="0.25">
      <c r="A4006" s="27">
        <v>3982</v>
      </c>
      <c r="B4006" s="27">
        <v>9.9759644271952053E-2</v>
      </c>
      <c r="C4006" s="27">
        <v>-4.4857683487638328E-2</v>
      </c>
    </row>
    <row r="4007" spans="1:3" x14ac:dyDescent="0.25">
      <c r="A4007" s="27">
        <v>3983</v>
      </c>
      <c r="B4007" s="27">
        <v>0.10228841171640249</v>
      </c>
      <c r="C4007" s="27">
        <v>-4.7410362935914684E-2</v>
      </c>
    </row>
    <row r="4008" spans="1:3" x14ac:dyDescent="0.25">
      <c r="A4008" s="27">
        <v>3984</v>
      </c>
      <c r="B4008" s="27">
        <v>0.10217244577501354</v>
      </c>
      <c r="C4008" s="27">
        <v>-4.7336521768105079E-2</v>
      </c>
    </row>
    <row r="4009" spans="1:3" x14ac:dyDescent="0.25">
      <c r="A4009" s="27">
        <v>3985</v>
      </c>
      <c r="B4009" s="27">
        <v>0.10812849008007686</v>
      </c>
      <c r="C4009" s="27">
        <v>-5.3294435246022016E-2</v>
      </c>
    </row>
    <row r="4010" spans="1:3" x14ac:dyDescent="0.25">
      <c r="A4010" s="27">
        <v>3986</v>
      </c>
      <c r="B4010" s="27">
        <v>0.11020684875055942</v>
      </c>
      <c r="C4010" s="27">
        <v>-5.5393556527195256E-2</v>
      </c>
    </row>
    <row r="4011" spans="1:3" x14ac:dyDescent="0.25">
      <c r="A4011" s="27">
        <v>3987</v>
      </c>
      <c r="B4011" s="27">
        <v>0.10699910416147894</v>
      </c>
      <c r="C4011" s="27">
        <v>-5.2204583613533737E-2</v>
      </c>
    </row>
    <row r="4012" spans="1:3" x14ac:dyDescent="0.25">
      <c r="A4012" s="27">
        <v>3988</v>
      </c>
      <c r="B4012" s="27">
        <v>0.11328882584283959</v>
      </c>
      <c r="C4012" s="27">
        <v>-5.851954971133435E-2</v>
      </c>
    </row>
    <row r="4013" spans="1:3" x14ac:dyDescent="0.25">
      <c r="A4013" s="27">
        <v>3989</v>
      </c>
      <c r="B4013" s="27">
        <v>9.9688026456376283E-2</v>
      </c>
      <c r="C4013" s="27">
        <v>-4.4923513860538389E-2</v>
      </c>
    </row>
    <row r="4014" spans="1:3" x14ac:dyDescent="0.25">
      <c r="A4014" s="27">
        <v>3990</v>
      </c>
      <c r="B4014" s="27">
        <v>0.10159400308595511</v>
      </c>
      <c r="C4014" s="27">
        <v>-4.6849477538509848E-2</v>
      </c>
    </row>
    <row r="4015" spans="1:3" x14ac:dyDescent="0.25">
      <c r="A4015" s="27">
        <v>3991</v>
      </c>
      <c r="B4015" s="27">
        <v>9.9885158667815555E-2</v>
      </c>
      <c r="C4015" s="27">
        <v>-4.5151430857164665E-2</v>
      </c>
    </row>
    <row r="4016" spans="1:3" x14ac:dyDescent="0.25">
      <c r="A4016" s="27">
        <v>3992</v>
      </c>
      <c r="B4016" s="27">
        <v>0.12945471570754991</v>
      </c>
      <c r="C4016" s="27">
        <v>-7.4767215707549906E-2</v>
      </c>
    </row>
    <row r="4017" spans="1:3" x14ac:dyDescent="0.25">
      <c r="A4017" s="27">
        <v>3993</v>
      </c>
      <c r="B4017" s="27">
        <v>9.9941582548870908E-2</v>
      </c>
      <c r="C4017" s="27">
        <v>-4.531973380937511E-2</v>
      </c>
    </row>
    <row r="4018" spans="1:3" x14ac:dyDescent="0.25">
      <c r="A4018" s="27">
        <v>3994</v>
      </c>
      <c r="B4018" s="27">
        <v>9.9696779506339914E-2</v>
      </c>
      <c r="C4018" s="27">
        <v>-4.5085129020903024E-2</v>
      </c>
    </row>
    <row r="4019" spans="1:3" x14ac:dyDescent="0.25">
      <c r="A4019" s="27">
        <v>3995</v>
      </c>
      <c r="B4019" s="27">
        <v>0.10959719844396117</v>
      </c>
      <c r="C4019" s="27">
        <v>-5.5017462411411797E-2</v>
      </c>
    </row>
    <row r="4020" spans="1:3" x14ac:dyDescent="0.25">
      <c r="A4020" s="27">
        <v>3996</v>
      </c>
      <c r="B4020" s="27">
        <v>0.10160056787342782</v>
      </c>
      <c r="C4020" s="27">
        <v>-4.7040307287108597E-2</v>
      </c>
    </row>
    <row r="4021" spans="1:3" x14ac:dyDescent="0.25">
      <c r="A4021" s="27">
        <v>3997</v>
      </c>
      <c r="B4021" s="27">
        <v>0.10100112724219597</v>
      </c>
      <c r="C4021" s="27">
        <v>-4.6455672696741425E-2</v>
      </c>
    </row>
    <row r="4022" spans="1:3" x14ac:dyDescent="0.25">
      <c r="A4022" s="27">
        <v>3998</v>
      </c>
      <c r="B4022" s="27">
        <v>0.10992234079980855</v>
      </c>
      <c r="C4022" s="27">
        <v>-5.5486856928840804E-2</v>
      </c>
    </row>
    <row r="4023" spans="1:3" x14ac:dyDescent="0.25">
      <c r="A4023" s="27">
        <v>3999</v>
      </c>
      <c r="B4023" s="27">
        <v>0.1027462943302667</v>
      </c>
      <c r="C4023" s="27">
        <v>-4.8335741980720125E-2</v>
      </c>
    </row>
    <row r="4024" spans="1:3" x14ac:dyDescent="0.25">
      <c r="A4024" s="27">
        <v>4000</v>
      </c>
      <c r="B4024" s="27">
        <v>0.10101250112192443</v>
      </c>
      <c r="C4024" s="27">
        <v>-4.661250112192443E-2</v>
      </c>
    </row>
    <row r="4025" spans="1:3" x14ac:dyDescent="0.25">
      <c r="A4025" s="27">
        <v>4001</v>
      </c>
      <c r="B4025" s="27">
        <v>9.946748938388375E-2</v>
      </c>
      <c r="C4025" s="27">
        <v>-4.5086824731315769E-2</v>
      </c>
    </row>
    <row r="4026" spans="1:3" x14ac:dyDescent="0.25">
      <c r="A4026" s="27">
        <v>4002</v>
      </c>
      <c r="B4026" s="27">
        <v>9.9410222233076689E-2</v>
      </c>
      <c r="C4026" s="27">
        <v>-4.5041290194241738E-2</v>
      </c>
    </row>
    <row r="4027" spans="1:3" x14ac:dyDescent="0.25">
      <c r="A4027" s="27">
        <v>4003</v>
      </c>
      <c r="B4027" s="27">
        <v>0.10041554078602424</v>
      </c>
      <c r="C4027" s="27">
        <v>-4.6067714699067723E-2</v>
      </c>
    </row>
    <row r="4028" spans="1:3" x14ac:dyDescent="0.25">
      <c r="A4028" s="27">
        <v>4004</v>
      </c>
      <c r="B4028" s="27">
        <v>0.10247859259717303</v>
      </c>
      <c r="C4028" s="27">
        <v>-4.8174585008840087E-2</v>
      </c>
    </row>
    <row r="4029" spans="1:3" x14ac:dyDescent="0.25">
      <c r="A4029" s="27">
        <v>4005</v>
      </c>
      <c r="B4029" s="27">
        <v>9.9680836451049026E-2</v>
      </c>
      <c r="C4029" s="27">
        <v>-4.5405743514246054E-2</v>
      </c>
    </row>
    <row r="4030" spans="1:3" x14ac:dyDescent="0.25">
      <c r="A4030" s="27">
        <v>4006</v>
      </c>
      <c r="B4030" s="27">
        <v>0.10123522460523343</v>
      </c>
      <c r="C4030" s="27">
        <v>-4.697812944663577E-2</v>
      </c>
    </row>
    <row r="4031" spans="1:3" x14ac:dyDescent="0.25">
      <c r="A4031" s="27">
        <v>4007</v>
      </c>
      <c r="B4031" s="27">
        <v>0.10156418381381283</v>
      </c>
      <c r="C4031" s="27">
        <v>-4.7315979701848497E-2</v>
      </c>
    </row>
    <row r="4032" spans="1:3" x14ac:dyDescent="0.25">
      <c r="A4032" s="27">
        <v>4008</v>
      </c>
      <c r="B4032" s="27">
        <v>0.11411788473320812</v>
      </c>
      <c r="C4032" s="27">
        <v>-5.9901017263328603E-2</v>
      </c>
    </row>
    <row r="4033" spans="1:3" x14ac:dyDescent="0.25">
      <c r="A4033" s="27">
        <v>4009</v>
      </c>
      <c r="B4033" s="27">
        <v>0.1004199672640702</v>
      </c>
      <c r="C4033" s="27">
        <v>-4.6203099794190683E-2</v>
      </c>
    </row>
    <row r="4034" spans="1:3" x14ac:dyDescent="0.25">
      <c r="A4034" s="27">
        <v>4010</v>
      </c>
      <c r="B4034" s="27">
        <v>0.11058950195710915</v>
      </c>
      <c r="C4034" s="27">
        <v>-5.6433887456667067E-2</v>
      </c>
    </row>
    <row r="4035" spans="1:3" x14ac:dyDescent="0.25">
      <c r="A4035" s="27">
        <v>4011</v>
      </c>
      <c r="B4035" s="27">
        <v>0.10257909994460145</v>
      </c>
      <c r="C4035" s="27">
        <v>-4.8438972556066412E-2</v>
      </c>
    </row>
    <row r="4036" spans="1:3" x14ac:dyDescent="0.25">
      <c r="A4036" s="27">
        <v>4012</v>
      </c>
      <c r="B4036" s="27">
        <v>0.10051935196743181</v>
      </c>
      <c r="C4036" s="27">
        <v>-4.6418130326943155E-2</v>
      </c>
    </row>
    <row r="4037" spans="1:3" x14ac:dyDescent="0.25">
      <c r="A4037" s="27">
        <v>4013</v>
      </c>
      <c r="B4037" s="27">
        <v>9.8580765635978035E-2</v>
      </c>
      <c r="C4037" s="27">
        <v>-4.4500136334109798E-2</v>
      </c>
    </row>
    <row r="4038" spans="1:3" x14ac:dyDescent="0.25">
      <c r="A4038" s="27">
        <v>4014</v>
      </c>
      <c r="B4038" s="27">
        <v>0.10083091048498688</v>
      </c>
      <c r="C4038" s="27">
        <v>-4.6776856430932823E-2</v>
      </c>
    </row>
    <row r="4039" spans="1:3" x14ac:dyDescent="0.25">
      <c r="A4039" s="27">
        <v>4015</v>
      </c>
      <c r="B4039" s="27">
        <v>0.10214471986798705</v>
      </c>
      <c r="C4039" s="27">
        <v>-4.8090665813932995E-2</v>
      </c>
    </row>
    <row r="4040" spans="1:3" x14ac:dyDescent="0.25">
      <c r="A4040" s="27">
        <v>4016</v>
      </c>
      <c r="B4040" s="27">
        <v>0.10085677421888353</v>
      </c>
      <c r="C4040" s="27">
        <v>-4.6802720164829476E-2</v>
      </c>
    </row>
    <row r="4041" spans="1:3" x14ac:dyDescent="0.25">
      <c r="A4041" s="27">
        <v>4017</v>
      </c>
      <c r="B4041" s="27">
        <v>9.9587261962630125E-2</v>
      </c>
      <c r="C4041" s="27">
        <v>-4.5533207908576068E-2</v>
      </c>
    </row>
    <row r="4042" spans="1:3" x14ac:dyDescent="0.25">
      <c r="A4042" s="27">
        <v>4018</v>
      </c>
      <c r="B4042" s="27">
        <v>0.10654026078686085</v>
      </c>
      <c r="C4042" s="27">
        <v>-5.2545169431529516E-2</v>
      </c>
    </row>
    <row r="4043" spans="1:3" x14ac:dyDescent="0.25">
      <c r="A4043" s="27">
        <v>4019</v>
      </c>
      <c r="B4043" s="27">
        <v>0.10073391394974805</v>
      </c>
      <c r="C4043" s="27">
        <v>-4.6784010288861734E-2</v>
      </c>
    </row>
    <row r="4044" spans="1:3" x14ac:dyDescent="0.25">
      <c r="A4044" s="27">
        <v>4020</v>
      </c>
      <c r="B4044" s="27">
        <v>0.10071514216304513</v>
      </c>
      <c r="C4044" s="27">
        <v>-4.6806786367896876E-2</v>
      </c>
    </row>
    <row r="4045" spans="1:3" x14ac:dyDescent="0.25">
      <c r="A4045" s="27">
        <v>4021</v>
      </c>
      <c r="B4045" s="27">
        <v>0.10969952162679561</v>
      </c>
      <c r="C4045" s="27">
        <v>-5.5791318945586796E-2</v>
      </c>
    </row>
    <row r="4046" spans="1:3" x14ac:dyDescent="0.25">
      <c r="A4046" s="27">
        <v>4022</v>
      </c>
      <c r="B4046" s="27">
        <v>9.9701360160285427E-2</v>
      </c>
      <c r="C4046" s="27">
        <v>-4.5798014435378363E-2</v>
      </c>
    </row>
    <row r="4047" spans="1:3" x14ac:dyDescent="0.25">
      <c r="A4047" s="27">
        <v>4023</v>
      </c>
      <c r="B4047" s="27">
        <v>0.10903143837915247</v>
      </c>
      <c r="C4047" s="27">
        <v>-5.5139222810290191E-2</v>
      </c>
    </row>
    <row r="4048" spans="1:3" x14ac:dyDescent="0.25">
      <c r="A4048" s="27">
        <v>4024</v>
      </c>
      <c r="B4048" s="27">
        <v>0.10079408176689932</v>
      </c>
      <c r="C4048" s="27">
        <v>-4.6901866198037039E-2</v>
      </c>
    </row>
    <row r="4049" spans="1:3" x14ac:dyDescent="0.25">
      <c r="A4049" s="27">
        <v>4025</v>
      </c>
      <c r="B4049" s="27">
        <v>9.9333088068744163E-2</v>
      </c>
      <c r="C4049" s="27">
        <v>-4.5461034196690293E-2</v>
      </c>
    </row>
    <row r="4050" spans="1:3" x14ac:dyDescent="0.25">
      <c r="A4050" s="27">
        <v>4026</v>
      </c>
      <c r="B4050" s="27">
        <v>0.10257909994460145</v>
      </c>
      <c r="C4050" s="27">
        <v>-4.8732946098447597E-2</v>
      </c>
    </row>
    <row r="4051" spans="1:3" x14ac:dyDescent="0.25">
      <c r="A4051" s="27">
        <v>4027</v>
      </c>
      <c r="B4051" s="27">
        <v>0.1001148487648075</v>
      </c>
      <c r="C4051" s="27">
        <v>-4.6268694918653652E-2</v>
      </c>
    </row>
    <row r="4052" spans="1:3" x14ac:dyDescent="0.25">
      <c r="A4052" s="27">
        <v>4028</v>
      </c>
      <c r="B4052" s="27">
        <v>0.10435962706572258</v>
      </c>
      <c r="C4052" s="27">
        <v>-5.0537826975265772E-2</v>
      </c>
    </row>
    <row r="4053" spans="1:3" x14ac:dyDescent="0.25">
      <c r="A4053" s="27">
        <v>4029</v>
      </c>
      <c r="B4053" s="27">
        <v>0.10524574235907319</v>
      </c>
      <c r="C4053" s="27">
        <v>-5.145601130772845E-2</v>
      </c>
    </row>
    <row r="4054" spans="1:3" x14ac:dyDescent="0.25">
      <c r="A4054" s="27">
        <v>4030</v>
      </c>
      <c r="B4054" s="27">
        <v>0.10362275687172008</v>
      </c>
      <c r="C4054" s="27">
        <v>-4.9837896313951156E-2</v>
      </c>
    </row>
    <row r="4055" spans="1:3" x14ac:dyDescent="0.25">
      <c r="A4055" s="27">
        <v>4031</v>
      </c>
      <c r="B4055" s="27">
        <v>9.9866165228240281E-2</v>
      </c>
      <c r="C4055" s="27">
        <v>-4.6102724368025226E-2</v>
      </c>
    </row>
    <row r="4056" spans="1:3" x14ac:dyDescent="0.25">
      <c r="A4056" s="27">
        <v>4032</v>
      </c>
      <c r="B4056" s="27">
        <v>0.11267946733207171</v>
      </c>
      <c r="C4056" s="27">
        <v>-5.8925991891849279E-2</v>
      </c>
    </row>
    <row r="4057" spans="1:3" x14ac:dyDescent="0.25">
      <c r="A4057" s="27">
        <v>4033</v>
      </c>
      <c r="B4057" s="27">
        <v>9.9819925864448808E-2</v>
      </c>
      <c r="C4057" s="27">
        <v>-4.6077123561185852E-2</v>
      </c>
    </row>
    <row r="4058" spans="1:3" x14ac:dyDescent="0.25">
      <c r="A4058" s="27">
        <v>4034</v>
      </c>
      <c r="B4058" s="27">
        <v>0.10063174512170361</v>
      </c>
      <c r="C4058" s="27">
        <v>-4.6902795642954617E-2</v>
      </c>
    </row>
    <row r="4059" spans="1:3" x14ac:dyDescent="0.25">
      <c r="A4059" s="27">
        <v>4035</v>
      </c>
      <c r="B4059" s="27">
        <v>9.9831030621372371E-2</v>
      </c>
      <c r="C4059" s="27">
        <v>-4.6106976897318644E-2</v>
      </c>
    </row>
    <row r="4060" spans="1:3" x14ac:dyDescent="0.25">
      <c r="A4060" s="27">
        <v>4036</v>
      </c>
      <c r="B4060" s="27">
        <v>0.10042888460529731</v>
      </c>
      <c r="C4060" s="27">
        <v>-4.6770348019931456E-2</v>
      </c>
    </row>
    <row r="4061" spans="1:3" x14ac:dyDescent="0.25">
      <c r="A4061" s="27">
        <v>4037</v>
      </c>
      <c r="B4061" s="27">
        <v>0.11074186752780971</v>
      </c>
      <c r="C4061" s="27">
        <v>-5.7117239921056974E-2</v>
      </c>
    </row>
    <row r="4062" spans="1:3" x14ac:dyDescent="0.25">
      <c r="A4062" s="27">
        <v>4038</v>
      </c>
      <c r="B4062" s="27">
        <v>9.9562383630305021E-2</v>
      </c>
      <c r="C4062" s="27">
        <v>-4.5939195224507921E-2</v>
      </c>
    </row>
    <row r="4063" spans="1:3" x14ac:dyDescent="0.25">
      <c r="A4063" s="27">
        <v>4039</v>
      </c>
      <c r="B4063" s="27">
        <v>0.10770113523118499</v>
      </c>
      <c r="C4063" s="27">
        <v>-5.4150755391780804E-2</v>
      </c>
    </row>
    <row r="4064" spans="1:3" x14ac:dyDescent="0.25">
      <c r="A4064" s="27">
        <v>4040</v>
      </c>
      <c r="B4064" s="27">
        <v>9.906520049032122E-2</v>
      </c>
      <c r="C4064" s="27">
        <v>-4.5540396312775532E-2</v>
      </c>
    </row>
    <row r="4065" spans="1:3" x14ac:dyDescent="0.25">
      <c r="A4065" s="27">
        <v>4041</v>
      </c>
      <c r="B4065" s="27">
        <v>0.1001483665474542</v>
      </c>
      <c r="C4065" s="27">
        <v>-4.6672430718577192E-2</v>
      </c>
    </row>
    <row r="4066" spans="1:3" x14ac:dyDescent="0.25">
      <c r="A4066" s="27">
        <v>4042</v>
      </c>
      <c r="B4066" s="27">
        <v>0.10502485277329808</v>
      </c>
      <c r="C4066" s="27">
        <v>-5.15688120448861E-2</v>
      </c>
    </row>
    <row r="4067" spans="1:3" x14ac:dyDescent="0.25">
      <c r="A4067" s="27">
        <v>4043</v>
      </c>
      <c r="B4067" s="27">
        <v>0.1023610089823129</v>
      </c>
      <c r="C4067" s="27">
        <v>-4.8907061613891849E-2</v>
      </c>
    </row>
    <row r="4068" spans="1:3" x14ac:dyDescent="0.25">
      <c r="A4068" s="27">
        <v>4044</v>
      </c>
      <c r="B4068" s="27">
        <v>0.10940622519625569</v>
      </c>
      <c r="C4068" s="27">
        <v>-5.5967508669182431E-2</v>
      </c>
    </row>
    <row r="4069" spans="1:3" x14ac:dyDescent="0.25">
      <c r="A4069" s="27">
        <v>4045</v>
      </c>
      <c r="B4069" s="27">
        <v>0.10082483885830311</v>
      </c>
      <c r="C4069" s="27">
        <v>-4.7397963521012228E-2</v>
      </c>
    </row>
    <row r="4070" spans="1:3" x14ac:dyDescent="0.25">
      <c r="A4070" s="27">
        <v>4046</v>
      </c>
      <c r="B4070" s="27">
        <v>0.10311263631433269</v>
      </c>
      <c r="C4070" s="27">
        <v>-4.9714578061905511E-2</v>
      </c>
    </row>
    <row r="4071" spans="1:3" x14ac:dyDescent="0.25">
      <c r="A4071" s="27">
        <v>4047</v>
      </c>
      <c r="B4071" s="27">
        <v>0.10174964024467534</v>
      </c>
      <c r="C4071" s="27">
        <v>-4.8359809736200764E-2</v>
      </c>
    </row>
    <row r="4072" spans="1:3" x14ac:dyDescent="0.25">
      <c r="A4072" s="27">
        <v>4048</v>
      </c>
      <c r="B4072" s="27">
        <v>0.10140352799136548</v>
      </c>
      <c r="C4072" s="27">
        <v>-4.8024487834656376E-2</v>
      </c>
    </row>
    <row r="4073" spans="1:3" x14ac:dyDescent="0.25">
      <c r="A4073" s="27">
        <v>4049</v>
      </c>
      <c r="B4073" s="27">
        <v>0.1154819954409342</v>
      </c>
      <c r="C4073" s="27">
        <v>-6.2141573679459799E-2</v>
      </c>
    </row>
    <row r="4074" spans="1:3" x14ac:dyDescent="0.25">
      <c r="A4074" s="27">
        <v>4050</v>
      </c>
      <c r="B4074" s="27">
        <v>0.10047678401702911</v>
      </c>
      <c r="C4074" s="27">
        <v>-4.7171879965856409E-2</v>
      </c>
    </row>
    <row r="4075" spans="1:3" x14ac:dyDescent="0.25">
      <c r="A4075" s="27">
        <v>4051</v>
      </c>
      <c r="B4075" s="27">
        <v>0.10648075604887128</v>
      </c>
      <c r="C4075" s="27">
        <v>-5.3206616204254181E-2</v>
      </c>
    </row>
    <row r="4076" spans="1:3" x14ac:dyDescent="0.25">
      <c r="A4076" s="27">
        <v>4052</v>
      </c>
      <c r="B4076" s="27">
        <v>0.10167918994351527</v>
      </c>
      <c r="C4076" s="27">
        <v>-4.8424752073692783E-2</v>
      </c>
    </row>
    <row r="4077" spans="1:3" x14ac:dyDescent="0.25">
      <c r="A4077" s="27">
        <v>4053</v>
      </c>
      <c r="B4077" s="27">
        <v>9.9951773773455238E-2</v>
      </c>
      <c r="C4077" s="27">
        <v>-4.6697335903632751E-2</v>
      </c>
    </row>
    <row r="4078" spans="1:3" x14ac:dyDescent="0.25">
      <c r="A4078" s="27">
        <v>4054</v>
      </c>
      <c r="B4078" s="27">
        <v>9.989584080389971E-2</v>
      </c>
      <c r="C4078" s="27">
        <v>-4.6663901640401614E-2</v>
      </c>
    </row>
    <row r="4079" spans="1:3" x14ac:dyDescent="0.25">
      <c r="A4079" s="27">
        <v>4055</v>
      </c>
      <c r="B4079" s="27">
        <v>0.10040426733239566</v>
      </c>
      <c r="C4079" s="27">
        <v>-4.7176076105190139E-2</v>
      </c>
    </row>
    <row r="4080" spans="1:3" x14ac:dyDescent="0.25">
      <c r="A4080" s="27">
        <v>4056</v>
      </c>
      <c r="B4080" s="27">
        <v>0.10208309952612876</v>
      </c>
      <c r="C4080" s="27">
        <v>-4.893414917624539E-2</v>
      </c>
    </row>
    <row r="4081" spans="1:3" x14ac:dyDescent="0.25">
      <c r="A4081" s="27">
        <v>4057</v>
      </c>
      <c r="B4081" s="27">
        <v>0.10093350708067772</v>
      </c>
      <c r="C4081" s="27">
        <v>-4.7816737984979742E-2</v>
      </c>
    </row>
    <row r="4082" spans="1:3" x14ac:dyDescent="0.25">
      <c r="A4082" s="27">
        <v>4058</v>
      </c>
      <c r="B4082" s="27">
        <v>0.10171263448162349</v>
      </c>
      <c r="C4082" s="27">
        <v>-4.8630442700801572E-2</v>
      </c>
    </row>
    <row r="4083" spans="1:3" x14ac:dyDescent="0.25">
      <c r="A4083" s="27">
        <v>4059</v>
      </c>
      <c r="B4083" s="27">
        <v>0.10299537323909418</v>
      </c>
      <c r="C4083" s="27">
        <v>-4.9919802061589781E-2</v>
      </c>
    </row>
    <row r="4084" spans="1:3" x14ac:dyDescent="0.25">
      <c r="A4084" s="27">
        <v>4060</v>
      </c>
      <c r="B4084" s="27">
        <v>0.11041323464686359</v>
      </c>
      <c r="C4084" s="27">
        <v>-5.7352010157067673E-2</v>
      </c>
    </row>
    <row r="4085" spans="1:3" x14ac:dyDescent="0.25">
      <c r="A4085" s="27">
        <v>4061</v>
      </c>
      <c r="B4085" s="27">
        <v>0.10258200360059899</v>
      </c>
      <c r="C4085" s="27">
        <v>-4.9520779110803076E-2</v>
      </c>
    </row>
    <row r="4086" spans="1:3" x14ac:dyDescent="0.25">
      <c r="A4086" s="27">
        <v>4062</v>
      </c>
      <c r="B4086" s="27">
        <v>0.10189318978311594</v>
      </c>
      <c r="C4086" s="27">
        <v>-4.8848909340311511E-2</v>
      </c>
    </row>
    <row r="4087" spans="1:3" x14ac:dyDescent="0.25">
      <c r="A4087" s="27">
        <v>4063</v>
      </c>
      <c r="B4087" s="27">
        <v>0.10192310845283203</v>
      </c>
      <c r="C4087" s="27">
        <v>-4.8957006757916782E-2</v>
      </c>
    </row>
    <row r="4088" spans="1:3" x14ac:dyDescent="0.25">
      <c r="A4088" s="27">
        <v>4064</v>
      </c>
      <c r="B4088" s="27">
        <v>0.10451233277874312</v>
      </c>
      <c r="C4088" s="27">
        <v>-5.1555433346735104E-2</v>
      </c>
    </row>
    <row r="4089" spans="1:3" x14ac:dyDescent="0.25">
      <c r="A4089" s="27">
        <v>4065</v>
      </c>
      <c r="B4089" s="27">
        <v>0.10194218030913363</v>
      </c>
      <c r="C4089" s="27">
        <v>-4.8992642284968732E-2</v>
      </c>
    </row>
    <row r="4090" spans="1:3" x14ac:dyDescent="0.25">
      <c r="A4090" s="27">
        <v>4066</v>
      </c>
      <c r="B4090" s="27">
        <v>0.10187339138591466</v>
      </c>
      <c r="C4090" s="27">
        <v>-4.8938984021127542E-2</v>
      </c>
    </row>
    <row r="4091" spans="1:3" x14ac:dyDescent="0.25">
      <c r="A4091" s="27">
        <v>4067</v>
      </c>
      <c r="B4091" s="27">
        <v>0.10137242075356803</v>
      </c>
      <c r="C4091" s="27">
        <v>-4.8445020285183958E-2</v>
      </c>
    </row>
    <row r="4092" spans="1:3" x14ac:dyDescent="0.25">
      <c r="A4092" s="27">
        <v>4068</v>
      </c>
      <c r="B4092" s="27">
        <v>9.9511807937902097E-2</v>
      </c>
      <c r="C4092" s="27">
        <v>-4.6615082497096054E-2</v>
      </c>
    </row>
    <row r="4093" spans="1:3" x14ac:dyDescent="0.25">
      <c r="A4093" s="27">
        <v>4069</v>
      </c>
      <c r="B4093" s="27">
        <v>0.10631194060723394</v>
      </c>
      <c r="C4093" s="27">
        <v>-5.3466412151949382E-2</v>
      </c>
    </row>
    <row r="4094" spans="1:3" x14ac:dyDescent="0.25">
      <c r="A4094" s="27">
        <v>4070</v>
      </c>
      <c r="B4094" s="27">
        <v>0.14478373986895973</v>
      </c>
      <c r="C4094" s="27">
        <v>-9.1978459340906926E-2</v>
      </c>
    </row>
    <row r="4095" spans="1:3" x14ac:dyDescent="0.25">
      <c r="A4095" s="27">
        <v>4071</v>
      </c>
      <c r="B4095" s="27">
        <v>0.10551268039693397</v>
      </c>
      <c r="C4095" s="27">
        <v>-5.2708899609875889E-2</v>
      </c>
    </row>
    <row r="4096" spans="1:3" x14ac:dyDescent="0.25">
      <c r="A4096" s="27">
        <v>4072</v>
      </c>
      <c r="B4096" s="27">
        <v>0.10050780130408651</v>
      </c>
      <c r="C4096" s="27">
        <v>-4.7771482896126316E-2</v>
      </c>
    </row>
    <row r="4097" spans="1:3" x14ac:dyDescent="0.25">
      <c r="A4097" s="27">
        <v>4073</v>
      </c>
      <c r="B4097" s="27">
        <v>0.10659503854966158</v>
      </c>
      <c r="C4097" s="27">
        <v>-5.3865046029093144E-2</v>
      </c>
    </row>
    <row r="4098" spans="1:3" x14ac:dyDescent="0.25">
      <c r="A4098" s="27">
        <v>4074</v>
      </c>
      <c r="B4098" s="27">
        <v>9.9554741377384764E-2</v>
      </c>
      <c r="C4098" s="27">
        <v>-4.6853819111245108E-2</v>
      </c>
    </row>
    <row r="4099" spans="1:3" x14ac:dyDescent="0.25">
      <c r="A4099" s="27">
        <v>4075</v>
      </c>
      <c r="B4099" s="27">
        <v>0.10066511033821782</v>
      </c>
      <c r="C4099" s="27">
        <v>-4.8033531390849399E-2</v>
      </c>
    </row>
    <row r="4100" spans="1:3" x14ac:dyDescent="0.25">
      <c r="A4100" s="27">
        <v>4076</v>
      </c>
      <c r="B4100" s="27">
        <v>0.10428621765990556</v>
      </c>
      <c r="C4100" s="27">
        <v>-5.1654638712537143E-2</v>
      </c>
    </row>
    <row r="4101" spans="1:3" x14ac:dyDescent="0.25">
      <c r="A4101" s="27">
        <v>4077</v>
      </c>
      <c r="B4101" s="27">
        <v>9.9762091681707687E-2</v>
      </c>
      <c r="C4101" s="27">
        <v>-4.7130512734339269E-2</v>
      </c>
    </row>
    <row r="4102" spans="1:3" x14ac:dyDescent="0.25">
      <c r="A4102" s="27">
        <v>4078</v>
      </c>
      <c r="B4102" s="27">
        <v>0.10074050399745298</v>
      </c>
      <c r="C4102" s="27">
        <v>-4.8196717508712364E-2</v>
      </c>
    </row>
    <row r="4103" spans="1:3" x14ac:dyDescent="0.25">
      <c r="A4103" s="27">
        <v>4079</v>
      </c>
      <c r="B4103" s="27">
        <v>0.11153963870927458</v>
      </c>
      <c r="C4103" s="27">
        <v>-5.9047358162296192E-2</v>
      </c>
    </row>
    <row r="4104" spans="1:3" x14ac:dyDescent="0.25">
      <c r="A4104" s="27">
        <v>4080</v>
      </c>
      <c r="B4104" s="27">
        <v>0.10143510642288857</v>
      </c>
      <c r="C4104" s="27">
        <v>-4.8985538699545632E-2</v>
      </c>
    </row>
    <row r="4105" spans="1:3" x14ac:dyDescent="0.25">
      <c r="A4105" s="27">
        <v>4081</v>
      </c>
      <c r="B4105" s="27">
        <v>0.1011414124006975</v>
      </c>
      <c r="C4105" s="27">
        <v>-4.8700182744277974E-2</v>
      </c>
    </row>
    <row r="4106" spans="1:3" x14ac:dyDescent="0.25">
      <c r="A4106" s="27">
        <v>4082</v>
      </c>
      <c r="B4106" s="27">
        <v>0.10880876275448891</v>
      </c>
      <c r="C4106" s="27">
        <v>-5.6368262552794673E-2</v>
      </c>
    </row>
    <row r="4107" spans="1:3" x14ac:dyDescent="0.25">
      <c r="A4107" s="27">
        <v>4083</v>
      </c>
      <c r="B4107" s="27">
        <v>0.10231332032292197</v>
      </c>
      <c r="C4107" s="27">
        <v>-4.9911573598031139E-2</v>
      </c>
    </row>
    <row r="4108" spans="1:3" x14ac:dyDescent="0.25">
      <c r="A4108" s="27">
        <v>4084</v>
      </c>
      <c r="B4108" s="27">
        <v>0.10191176886736349</v>
      </c>
      <c r="C4108" s="27">
        <v>-4.9546904002498622E-2</v>
      </c>
    </row>
    <row r="4109" spans="1:3" x14ac:dyDescent="0.25">
      <c r="A4109" s="27">
        <v>4085</v>
      </c>
      <c r="B4109" s="27">
        <v>9.9529213787388215E-2</v>
      </c>
      <c r="C4109" s="27">
        <v>-4.7203632392039375E-2</v>
      </c>
    </row>
    <row r="4110" spans="1:3" x14ac:dyDescent="0.25">
      <c r="A4110" s="27">
        <v>4086</v>
      </c>
      <c r="B4110" s="27">
        <v>9.9184726083467997E-2</v>
      </c>
      <c r="C4110" s="27">
        <v>-4.689714438412159E-2</v>
      </c>
    </row>
    <row r="4111" spans="1:3" x14ac:dyDescent="0.25">
      <c r="A4111" s="27">
        <v>4087</v>
      </c>
      <c r="B4111" s="27">
        <v>0.10018086863971766</v>
      </c>
      <c r="C4111" s="27">
        <v>-4.7893286940371253E-2</v>
      </c>
    </row>
    <row r="4112" spans="1:3" x14ac:dyDescent="0.25">
      <c r="A4112" s="27">
        <v>4088</v>
      </c>
      <c r="B4112" s="27">
        <v>0.10620908036084806</v>
      </c>
      <c r="C4112" s="27">
        <v>-5.3968196998131157E-2</v>
      </c>
    </row>
    <row r="4113" spans="1:3" x14ac:dyDescent="0.25">
      <c r="A4113" s="27">
        <v>4089</v>
      </c>
      <c r="B4113" s="27">
        <v>9.91057994340801E-2</v>
      </c>
      <c r="C4113" s="27">
        <v>-4.6866993463930848E-2</v>
      </c>
    </row>
    <row r="4114" spans="1:3" x14ac:dyDescent="0.25">
      <c r="A4114" s="27">
        <v>4090</v>
      </c>
      <c r="B4114" s="27">
        <v>0.10090270082064574</v>
      </c>
      <c r="C4114" s="27">
        <v>-4.8673401457588417E-2</v>
      </c>
    </row>
    <row r="4115" spans="1:3" x14ac:dyDescent="0.25">
      <c r="A4115" s="27">
        <v>4091</v>
      </c>
      <c r="B4115" s="27">
        <v>0.10623674980560506</v>
      </c>
      <c r="C4115" s="27">
        <v>-5.4012378432297517E-2</v>
      </c>
    </row>
    <row r="4116" spans="1:3" x14ac:dyDescent="0.25">
      <c r="A4116" s="27">
        <v>4092</v>
      </c>
      <c r="B4116" s="27">
        <v>0.1036182279032878</v>
      </c>
      <c r="C4116" s="27">
        <v>-5.1429675714735612E-2</v>
      </c>
    </row>
    <row r="4117" spans="1:3" x14ac:dyDescent="0.25">
      <c r="A4117" s="27">
        <v>4093</v>
      </c>
      <c r="B4117" s="27">
        <v>0.10038088151518511</v>
      </c>
      <c r="C4117" s="27">
        <v>-4.820696847170685E-2</v>
      </c>
    </row>
    <row r="4118" spans="1:3" x14ac:dyDescent="0.25">
      <c r="A4118" s="27">
        <v>4094</v>
      </c>
      <c r="B4118" s="27">
        <v>0.10042888460529731</v>
      </c>
      <c r="C4118" s="27">
        <v>-4.8272415197072635E-2</v>
      </c>
    </row>
    <row r="4119" spans="1:3" x14ac:dyDescent="0.25">
      <c r="A4119" s="27">
        <v>4095</v>
      </c>
      <c r="B4119" s="27">
        <v>9.9261723251792056E-2</v>
      </c>
      <c r="C4119" s="27">
        <v>-4.7132501519046091E-2</v>
      </c>
    </row>
    <row r="4120" spans="1:3" x14ac:dyDescent="0.25">
      <c r="A4120" s="27">
        <v>4096</v>
      </c>
      <c r="B4120" s="27">
        <v>9.9678086274011354E-2</v>
      </c>
      <c r="C4120" s="27">
        <v>-4.7568905132572142E-2</v>
      </c>
    </row>
    <row r="4121" spans="1:3" x14ac:dyDescent="0.25">
      <c r="A4121" s="27">
        <v>4097</v>
      </c>
      <c r="B4121" s="27">
        <v>0.10075502324694188</v>
      </c>
      <c r="C4121" s="27">
        <v>-4.8671689913608547E-2</v>
      </c>
    </row>
    <row r="4122" spans="1:3" x14ac:dyDescent="0.25">
      <c r="A4122" s="27">
        <v>4098</v>
      </c>
      <c r="B4122" s="27">
        <v>0.11444154850828772</v>
      </c>
      <c r="C4122" s="27">
        <v>-6.2399214912556067E-2</v>
      </c>
    </row>
    <row r="4123" spans="1:3" x14ac:dyDescent="0.25">
      <c r="A4123" s="27">
        <v>4099</v>
      </c>
      <c r="B4123" s="27">
        <v>0.10660476303652962</v>
      </c>
      <c r="C4123" s="27">
        <v>-5.4603266590588728E-2</v>
      </c>
    </row>
    <row r="4124" spans="1:3" x14ac:dyDescent="0.25">
      <c r="A4124" s="27">
        <v>4100</v>
      </c>
      <c r="B4124" s="27">
        <v>0.10635638812884568</v>
      </c>
      <c r="C4124" s="27">
        <v>-5.4376190109043702E-2</v>
      </c>
    </row>
    <row r="4125" spans="1:3" x14ac:dyDescent="0.25">
      <c r="A4125" s="27">
        <v>4101</v>
      </c>
      <c r="B4125" s="27">
        <v>0.10040000774640169</v>
      </c>
      <c r="C4125" s="27">
        <v>-4.8460082840269023E-2</v>
      </c>
    </row>
    <row r="4126" spans="1:3" x14ac:dyDescent="0.25">
      <c r="A4126" s="27">
        <v>4102</v>
      </c>
      <c r="B4126" s="27">
        <v>0.10299898926537361</v>
      </c>
      <c r="C4126" s="27">
        <v>-5.110870016233432E-2</v>
      </c>
    </row>
    <row r="4127" spans="1:3" x14ac:dyDescent="0.25">
      <c r="A4127" s="27">
        <v>4103</v>
      </c>
      <c r="B4127" s="27">
        <v>0.11667583982212455</v>
      </c>
      <c r="C4127" s="27">
        <v>-6.4829248913033655E-2</v>
      </c>
    </row>
    <row r="4128" spans="1:3" x14ac:dyDescent="0.25">
      <c r="A4128" s="27">
        <v>4104</v>
      </c>
      <c r="B4128" s="27">
        <v>9.9563807640935087E-2</v>
      </c>
      <c r="C4128" s="27">
        <v>-4.7734539348252163E-2</v>
      </c>
    </row>
    <row r="4129" spans="1:3" x14ac:dyDescent="0.25">
      <c r="A4129" s="27">
        <v>4105</v>
      </c>
      <c r="B4129" s="27">
        <v>0.11005504853339809</v>
      </c>
      <c r="C4129" s="27">
        <v>-5.8246806313044852E-2</v>
      </c>
    </row>
    <row r="4130" spans="1:3" x14ac:dyDescent="0.25">
      <c r="A4130" s="27">
        <v>4106</v>
      </c>
      <c r="B4130" s="27">
        <v>0.10690475047851311</v>
      </c>
      <c r="C4130" s="27">
        <v>-5.5102160349006633E-2</v>
      </c>
    </row>
    <row r="4131" spans="1:3" x14ac:dyDescent="0.25">
      <c r="A4131" s="27">
        <v>4107</v>
      </c>
      <c r="B4131" s="27">
        <v>9.9000247892308602E-2</v>
      </c>
      <c r="C4131" s="27">
        <v>-4.7320661329001111E-2</v>
      </c>
    </row>
    <row r="4132" spans="1:3" x14ac:dyDescent="0.25">
      <c r="A4132" s="27">
        <v>4108</v>
      </c>
      <c r="B4132" s="27">
        <v>0.13144848967489947</v>
      </c>
      <c r="C4132" s="27">
        <v>-7.9787611067172901E-2</v>
      </c>
    </row>
    <row r="4133" spans="1:3" x14ac:dyDescent="0.25">
      <c r="A4133" s="27">
        <v>4109</v>
      </c>
      <c r="B4133" s="27">
        <v>0.10058034186889714</v>
      </c>
      <c r="C4133" s="27">
        <v>-4.8919825263731093E-2</v>
      </c>
    </row>
    <row r="4134" spans="1:3" x14ac:dyDescent="0.25">
      <c r="A4134" s="27">
        <v>4110</v>
      </c>
      <c r="B4134" s="27">
        <v>0.1006374958085114</v>
      </c>
      <c r="C4134" s="27">
        <v>-4.8981866669438559E-2</v>
      </c>
    </row>
    <row r="4135" spans="1:3" x14ac:dyDescent="0.25">
      <c r="A4135" s="27">
        <v>4111</v>
      </c>
      <c r="B4135" s="27">
        <v>0.10159781634519324</v>
      </c>
      <c r="C4135" s="27">
        <v>-4.9952246724940079E-2</v>
      </c>
    </row>
    <row r="4136" spans="1:3" x14ac:dyDescent="0.25">
      <c r="A4136" s="27">
        <v>4112</v>
      </c>
      <c r="B4136" s="27">
        <v>9.9871351508407688E-2</v>
      </c>
      <c r="C4136" s="27">
        <v>-4.8243966547689393E-2</v>
      </c>
    </row>
    <row r="4137" spans="1:3" x14ac:dyDescent="0.25">
      <c r="A4137" s="27">
        <v>4113</v>
      </c>
      <c r="B4137" s="27">
        <v>9.9666298070233111E-2</v>
      </c>
      <c r="C4137" s="27">
        <v>-4.8043879191177065E-2</v>
      </c>
    </row>
    <row r="4138" spans="1:3" x14ac:dyDescent="0.25">
      <c r="A4138" s="27">
        <v>4114</v>
      </c>
      <c r="B4138" s="27">
        <v>0.1025969724478967</v>
      </c>
      <c r="C4138" s="27">
        <v>-5.0984069222090249E-2</v>
      </c>
    </row>
    <row r="4139" spans="1:3" x14ac:dyDescent="0.25">
      <c r="A4139" s="27">
        <v>4115</v>
      </c>
      <c r="B4139" s="27">
        <v>9.9897840158012854E-2</v>
      </c>
      <c r="C4139" s="27">
        <v>-4.8292335570856888E-2</v>
      </c>
    </row>
    <row r="4140" spans="1:3" x14ac:dyDescent="0.25">
      <c r="A4140" s="27">
        <v>4116</v>
      </c>
      <c r="B4140" s="27">
        <v>0.10445792872828094</v>
      </c>
      <c r="C4140" s="27">
        <v>-5.2902373172725385E-2</v>
      </c>
    </row>
    <row r="4141" spans="1:3" x14ac:dyDescent="0.25">
      <c r="A4141" s="27">
        <v>4117</v>
      </c>
      <c r="B4141" s="27">
        <v>0.10227700357461657</v>
      </c>
      <c r="C4141" s="27">
        <v>-5.0806415339322446E-2</v>
      </c>
    </row>
    <row r="4142" spans="1:3" x14ac:dyDescent="0.25">
      <c r="A4142" s="27">
        <v>4118</v>
      </c>
      <c r="B4142" s="27">
        <v>9.9323313436150959E-2</v>
      </c>
      <c r="C4142" s="27">
        <v>-4.7904873719838904E-2</v>
      </c>
    </row>
    <row r="4143" spans="1:3" x14ac:dyDescent="0.25">
      <c r="A4143" s="27">
        <v>4119</v>
      </c>
      <c r="B4143" s="27">
        <v>0.10233274730222945</v>
      </c>
      <c r="C4143" s="27">
        <v>-5.0930878143350948E-2</v>
      </c>
    </row>
    <row r="4144" spans="1:3" x14ac:dyDescent="0.25">
      <c r="A4144" s="27">
        <v>4120</v>
      </c>
      <c r="B4144" s="27">
        <v>0.10012823367248938</v>
      </c>
      <c r="C4144" s="27">
        <v>-4.8754279072728328E-2</v>
      </c>
    </row>
    <row r="4145" spans="1:3" x14ac:dyDescent="0.25">
      <c r="A4145" s="27">
        <v>4121</v>
      </c>
      <c r="B4145" s="27">
        <v>0.10251734191591819</v>
      </c>
      <c r="C4145" s="27">
        <v>-5.1178056201632474E-2</v>
      </c>
    </row>
    <row r="4146" spans="1:3" x14ac:dyDescent="0.25">
      <c r="A4146" s="27">
        <v>4122</v>
      </c>
      <c r="B4146" s="27">
        <v>9.8883141121795984E-2</v>
      </c>
      <c r="C4146" s="27">
        <v>-4.7567351648111773E-2</v>
      </c>
    </row>
    <row r="4147" spans="1:3" x14ac:dyDescent="0.25">
      <c r="A4147" s="27">
        <v>4123</v>
      </c>
      <c r="B4147" s="27">
        <v>0.11876021691180251</v>
      </c>
      <c r="C4147" s="27">
        <v>-6.7462930320398268E-2</v>
      </c>
    </row>
    <row r="4148" spans="1:3" x14ac:dyDescent="0.25">
      <c r="A4148" s="27">
        <v>4124</v>
      </c>
      <c r="B4148" s="27">
        <v>0.10029743665312704</v>
      </c>
      <c r="C4148" s="27">
        <v>-4.9015385371075755E-2</v>
      </c>
    </row>
    <row r="4149" spans="1:3" x14ac:dyDescent="0.25">
      <c r="A4149" s="27">
        <v>4125</v>
      </c>
      <c r="B4149" s="27">
        <v>9.8820781086538981E-2</v>
      </c>
      <c r="C4149" s="27">
        <v>-4.75387298044877E-2</v>
      </c>
    </row>
    <row r="4150" spans="1:3" x14ac:dyDescent="0.25">
      <c r="A4150" s="27">
        <v>4126</v>
      </c>
      <c r="B4150" s="27">
        <v>0.10230256746597412</v>
      </c>
      <c r="C4150" s="27">
        <v>-5.104137950828494E-2</v>
      </c>
    </row>
    <row r="4151" spans="1:3" x14ac:dyDescent="0.25">
      <c r="A4151" s="27">
        <v>4127</v>
      </c>
      <c r="B4151" s="27">
        <v>0.10227319694440171</v>
      </c>
      <c r="C4151" s="27">
        <v>-5.1038629043167139E-2</v>
      </c>
    </row>
    <row r="4152" spans="1:3" x14ac:dyDescent="0.25">
      <c r="A4152" s="27">
        <v>4128</v>
      </c>
      <c r="B4152" s="27">
        <v>0.10194778400113459</v>
      </c>
      <c r="C4152" s="27">
        <v>-5.0734845995743759E-2</v>
      </c>
    </row>
    <row r="4153" spans="1:3" x14ac:dyDescent="0.25">
      <c r="A4153" s="27">
        <v>4129</v>
      </c>
      <c r="B4153" s="27">
        <v>9.9041069239793542E-2</v>
      </c>
      <c r="C4153" s="27">
        <v>-4.7855051761641232E-2</v>
      </c>
    </row>
    <row r="4154" spans="1:3" x14ac:dyDescent="0.25">
      <c r="A4154" s="27">
        <v>4130</v>
      </c>
      <c r="B4154" s="27">
        <v>0.10545872619490614</v>
      </c>
      <c r="C4154" s="27">
        <v>-5.4393457341338332E-2</v>
      </c>
    </row>
    <row r="4155" spans="1:3" x14ac:dyDescent="0.25">
      <c r="A4155" s="27">
        <v>4131</v>
      </c>
      <c r="B4155" s="27">
        <v>0.10484628272679949</v>
      </c>
      <c r="C4155" s="27">
        <v>-5.3821266922591059E-2</v>
      </c>
    </row>
    <row r="4156" spans="1:3" x14ac:dyDescent="0.25">
      <c r="A4156" s="27">
        <v>4132</v>
      </c>
      <c r="B4156" s="27">
        <v>9.9643921323026505E-2</v>
      </c>
      <c r="C4156" s="27">
        <v>-4.8633334220042866E-2</v>
      </c>
    </row>
    <row r="4157" spans="1:3" x14ac:dyDescent="0.25">
      <c r="A4157" s="27">
        <v>4133</v>
      </c>
      <c r="B4157" s="27">
        <v>0.10584504828994973</v>
      </c>
      <c r="C4157" s="27">
        <v>-5.4860112021120067E-2</v>
      </c>
    </row>
    <row r="4158" spans="1:3" x14ac:dyDescent="0.25">
      <c r="A4158" s="27">
        <v>4134</v>
      </c>
      <c r="B4158" s="27">
        <v>0.10761044818935676</v>
      </c>
      <c r="C4158" s="27">
        <v>-5.6648224383227044E-2</v>
      </c>
    </row>
    <row r="4159" spans="1:3" x14ac:dyDescent="0.25">
      <c r="A4159" s="27">
        <v>4135</v>
      </c>
      <c r="B4159" s="27">
        <v>9.9145364099110192E-2</v>
      </c>
      <c r="C4159" s="27">
        <v>-4.8228867154100005E-2</v>
      </c>
    </row>
    <row r="4160" spans="1:3" x14ac:dyDescent="0.25">
      <c r="A4160" s="27">
        <v>4136</v>
      </c>
      <c r="B4160" s="27">
        <v>0.10099768099707357</v>
      </c>
      <c r="C4160" s="27">
        <v>-5.0107095755343292E-2</v>
      </c>
    </row>
    <row r="4161" spans="1:3" x14ac:dyDescent="0.25">
      <c r="A4161" s="27">
        <v>4137</v>
      </c>
      <c r="B4161" s="27">
        <v>9.9589564200016939E-2</v>
      </c>
      <c r="C4161" s="27">
        <v>-4.8742106572898292E-2</v>
      </c>
    </row>
    <row r="4162" spans="1:3" x14ac:dyDescent="0.25">
      <c r="A4162" s="27">
        <v>4138</v>
      </c>
      <c r="B4162" s="27">
        <v>0.1072238162430716</v>
      </c>
      <c r="C4162" s="27">
        <v>-5.6376358615952964E-2</v>
      </c>
    </row>
    <row r="4163" spans="1:3" x14ac:dyDescent="0.25">
      <c r="A4163" s="27">
        <v>4139</v>
      </c>
      <c r="B4163" s="27">
        <v>0.1008354152794794</v>
      </c>
      <c r="C4163" s="27">
        <v>-5.0013292708477902E-2</v>
      </c>
    </row>
    <row r="4164" spans="1:3" x14ac:dyDescent="0.25">
      <c r="A4164" s="27">
        <v>4140</v>
      </c>
      <c r="B4164" s="27">
        <v>0.10046995391572662</v>
      </c>
      <c r="C4164" s="27">
        <v>-4.966781487829347E-2</v>
      </c>
    </row>
    <row r="4165" spans="1:3" x14ac:dyDescent="0.25">
      <c r="A4165" s="27">
        <v>4141</v>
      </c>
      <c r="B4165" s="27">
        <v>0.10233957802361304</v>
      </c>
      <c r="C4165" s="27">
        <v>-5.1551898738402602E-2</v>
      </c>
    </row>
    <row r="4166" spans="1:3" x14ac:dyDescent="0.25">
      <c r="A4166" s="27">
        <v>4142</v>
      </c>
      <c r="B4166" s="27">
        <v>9.9472714945495061E-2</v>
      </c>
      <c r="C4166" s="27">
        <v>-4.8691464945495061E-2</v>
      </c>
    </row>
    <row r="4167" spans="1:3" x14ac:dyDescent="0.25">
      <c r="A4167" s="27">
        <v>4143</v>
      </c>
      <c r="B4167" s="27">
        <v>0.10343599343673204</v>
      </c>
      <c r="C4167" s="27">
        <v>-5.2674572116935089E-2</v>
      </c>
    </row>
    <row r="4168" spans="1:3" x14ac:dyDescent="0.25">
      <c r="A4168" s="27">
        <v>4144</v>
      </c>
      <c r="B4168" s="27">
        <v>0.10056335594821419</v>
      </c>
      <c r="C4168" s="27">
        <v>-4.9811476248966077E-2</v>
      </c>
    </row>
    <row r="4169" spans="1:3" x14ac:dyDescent="0.25">
      <c r="A4169" s="27">
        <v>4145</v>
      </c>
      <c r="B4169" s="27">
        <v>0.10150208513822979</v>
      </c>
      <c r="C4169" s="27">
        <v>-5.0753333058362909E-2</v>
      </c>
    </row>
    <row r="4170" spans="1:3" x14ac:dyDescent="0.25">
      <c r="A4170" s="27">
        <v>4146</v>
      </c>
      <c r="B4170" s="27">
        <v>0.10089772894559659</v>
      </c>
      <c r="C4170" s="27">
        <v>-5.0151460288880179E-2</v>
      </c>
    </row>
    <row r="4171" spans="1:3" x14ac:dyDescent="0.25">
      <c r="A4171" s="27">
        <v>4147</v>
      </c>
      <c r="B4171" s="27">
        <v>0.10572956084188842</v>
      </c>
      <c r="C4171" s="27">
        <v>-5.5007357281256913E-2</v>
      </c>
    </row>
    <row r="4172" spans="1:3" x14ac:dyDescent="0.25">
      <c r="A4172" s="27">
        <v>4148</v>
      </c>
      <c r="B4172" s="27">
        <v>0.1013534773037392</v>
      </c>
      <c r="C4172" s="27">
        <v>-5.0633016208638332E-2</v>
      </c>
    </row>
    <row r="4173" spans="1:3" x14ac:dyDescent="0.25">
      <c r="A4173" s="27">
        <v>4149</v>
      </c>
      <c r="B4173" s="27">
        <v>0.10774025181307446</v>
      </c>
      <c r="C4173" s="27">
        <v>-5.7081944603043111E-2</v>
      </c>
    </row>
    <row r="4174" spans="1:3" x14ac:dyDescent="0.25">
      <c r="A4174" s="27">
        <v>4150</v>
      </c>
      <c r="B4174" s="27">
        <v>0.12935754225271051</v>
      </c>
      <c r="C4174" s="27">
        <v>-7.8703947481468681E-2</v>
      </c>
    </row>
    <row r="4175" spans="1:3" x14ac:dyDescent="0.25">
      <c r="A4175" s="27">
        <v>4151</v>
      </c>
      <c r="B4175" s="27">
        <v>9.8975662851644539E-2</v>
      </c>
      <c r="C4175" s="27">
        <v>-4.8342751459239476E-2</v>
      </c>
    </row>
    <row r="4176" spans="1:3" x14ac:dyDescent="0.25">
      <c r="A4176" s="27">
        <v>4152</v>
      </c>
      <c r="B4176" s="27">
        <v>9.9977329088864128E-2</v>
      </c>
      <c r="C4176" s="27">
        <v>-4.9344417696459066E-2</v>
      </c>
    </row>
    <row r="4177" spans="1:3" x14ac:dyDescent="0.25">
      <c r="A4177" s="27">
        <v>4153</v>
      </c>
      <c r="B4177" s="27">
        <v>9.8778214243811294E-2</v>
      </c>
      <c r="C4177" s="27">
        <v>-4.8145302851406231E-2</v>
      </c>
    </row>
    <row r="4178" spans="1:3" x14ac:dyDescent="0.25">
      <c r="A4178" s="27">
        <v>4154</v>
      </c>
      <c r="B4178" s="27">
        <v>0.10377412320480156</v>
      </c>
      <c r="C4178" s="27">
        <v>-5.3190465617252922E-2</v>
      </c>
    </row>
    <row r="4179" spans="1:3" x14ac:dyDescent="0.25">
      <c r="A4179" s="27">
        <v>4155</v>
      </c>
      <c r="B4179" s="27">
        <v>0.1136644624537185</v>
      </c>
      <c r="C4179" s="27">
        <v>-6.3111539862881219E-2</v>
      </c>
    </row>
    <row r="4180" spans="1:3" x14ac:dyDescent="0.25">
      <c r="A4180" s="27">
        <v>4156</v>
      </c>
      <c r="B4180" s="27">
        <v>0.10579011355160274</v>
      </c>
      <c r="C4180" s="27">
        <v>-5.5331397955272463E-2</v>
      </c>
    </row>
    <row r="4181" spans="1:3" x14ac:dyDescent="0.25">
      <c r="A4181" s="27">
        <v>4157</v>
      </c>
      <c r="B4181" s="27">
        <v>9.9627762859093846E-2</v>
      </c>
      <c r="C4181" s="27">
        <v>-4.9189166367865779E-2</v>
      </c>
    </row>
    <row r="4182" spans="1:3" x14ac:dyDescent="0.25">
      <c r="A4182" s="27">
        <v>4158</v>
      </c>
      <c r="B4182" s="27">
        <v>0.10406419554494729</v>
      </c>
      <c r="C4182" s="27">
        <v>-5.3625599053719226E-2</v>
      </c>
    </row>
    <row r="4183" spans="1:3" x14ac:dyDescent="0.25">
      <c r="A4183" s="27">
        <v>4159</v>
      </c>
      <c r="B4183" s="27">
        <v>9.9492291638108382E-2</v>
      </c>
      <c r="C4183" s="27">
        <v>-4.9061787333065335E-2</v>
      </c>
    </row>
    <row r="4184" spans="1:3" x14ac:dyDescent="0.25">
      <c r="A4184" s="27">
        <v>4160</v>
      </c>
      <c r="B4184" s="27">
        <v>0.10281867682023677</v>
      </c>
      <c r="C4184" s="27">
        <v>-5.2388172515193718E-2</v>
      </c>
    </row>
    <row r="4185" spans="1:3" x14ac:dyDescent="0.25">
      <c r="A4185" s="27">
        <v>4161</v>
      </c>
      <c r="B4185" s="27">
        <v>9.9806715201032278E-2</v>
      </c>
      <c r="C4185" s="27">
        <v>-4.9393492060536413E-2</v>
      </c>
    </row>
    <row r="4186" spans="1:3" x14ac:dyDescent="0.25">
      <c r="A4186" s="27">
        <v>4162</v>
      </c>
      <c r="B4186" s="27">
        <v>0.10234777774144659</v>
      </c>
      <c r="C4186" s="27">
        <v>-5.193625510770173E-2</v>
      </c>
    </row>
    <row r="4187" spans="1:3" x14ac:dyDescent="0.25">
      <c r="A4187" s="27">
        <v>4163</v>
      </c>
      <c r="B4187" s="27">
        <v>0.10664384073567999</v>
      </c>
      <c r="C4187" s="27">
        <v>-5.6251903445646401E-2</v>
      </c>
    </row>
    <row r="4188" spans="1:3" x14ac:dyDescent="0.25">
      <c r="A4188" s="27">
        <v>4164</v>
      </c>
      <c r="B4188" s="27">
        <v>0.10268824544040665</v>
      </c>
      <c r="C4188" s="27">
        <v>-5.2296507548668755E-2</v>
      </c>
    </row>
    <row r="4189" spans="1:3" x14ac:dyDescent="0.25">
      <c r="A4189" s="27">
        <v>4165</v>
      </c>
      <c r="B4189" s="27">
        <v>0.10169778951676843</v>
      </c>
      <c r="C4189" s="27">
        <v>-5.1313502582524192E-2</v>
      </c>
    </row>
    <row r="4190" spans="1:3" x14ac:dyDescent="0.25">
      <c r="A4190" s="27">
        <v>4166</v>
      </c>
      <c r="B4190" s="27">
        <v>0.10643911083793116</v>
      </c>
      <c r="C4190" s="27">
        <v>-5.6083336344225632E-2</v>
      </c>
    </row>
    <row r="4191" spans="1:3" x14ac:dyDescent="0.25">
      <c r="A4191" s="27">
        <v>4167</v>
      </c>
      <c r="B4191" s="27">
        <v>0.10039387287922089</v>
      </c>
      <c r="C4191" s="27">
        <v>-5.0190345063752771E-2</v>
      </c>
    </row>
    <row r="4192" spans="1:3" x14ac:dyDescent="0.25">
      <c r="A4192" s="27">
        <v>4168</v>
      </c>
      <c r="B4192" s="27">
        <v>0.10516793666116217</v>
      </c>
      <c r="C4192" s="27">
        <v>-5.4967133448310765E-2</v>
      </c>
    </row>
    <row r="4193" spans="1:3" x14ac:dyDescent="0.25">
      <c r="A4193" s="27">
        <v>4169</v>
      </c>
      <c r="B4193" s="27">
        <v>0.10629841166598611</v>
      </c>
      <c r="C4193" s="27">
        <v>-5.6131187585718549E-2</v>
      </c>
    </row>
    <row r="4194" spans="1:3" x14ac:dyDescent="0.25">
      <c r="A4194" s="27">
        <v>4170</v>
      </c>
      <c r="B4194" s="27">
        <v>0.10007863243261365</v>
      </c>
      <c r="C4194" s="27">
        <v>-4.9912264375280666E-2</v>
      </c>
    </row>
    <row r="4195" spans="1:3" x14ac:dyDescent="0.25">
      <c r="A4195" s="27">
        <v>4171</v>
      </c>
      <c r="B4195" s="27">
        <v>0.10135144642466576</v>
      </c>
      <c r="C4195" s="27">
        <v>-5.118963412693113E-2</v>
      </c>
    </row>
    <row r="4196" spans="1:3" x14ac:dyDescent="0.25">
      <c r="A4196" s="27">
        <v>4172</v>
      </c>
      <c r="B4196" s="27">
        <v>0.10209752745423649</v>
      </c>
      <c r="C4196" s="27">
        <v>-5.1965601332864458E-2</v>
      </c>
    </row>
    <row r="4197" spans="1:3" x14ac:dyDescent="0.25">
      <c r="A4197" s="27">
        <v>4173</v>
      </c>
      <c r="B4197" s="27">
        <v>0.10576817882418862</v>
      </c>
      <c r="C4197" s="27">
        <v>-5.5643789254484391E-2</v>
      </c>
    </row>
    <row r="4198" spans="1:3" x14ac:dyDescent="0.25">
      <c r="A4198" s="27">
        <v>4174</v>
      </c>
      <c r="B4198" s="27">
        <v>0.10140232131432807</v>
      </c>
      <c r="C4198" s="27">
        <v>-5.1284396786026185E-2</v>
      </c>
    </row>
    <row r="4199" spans="1:3" x14ac:dyDescent="0.25">
      <c r="A4199" s="27">
        <v>4175</v>
      </c>
      <c r="B4199" s="27">
        <v>0.10265151226443457</v>
      </c>
      <c r="C4199" s="27">
        <v>-5.2542579802560933E-2</v>
      </c>
    </row>
    <row r="4200" spans="1:3" x14ac:dyDescent="0.25">
      <c r="A4200" s="27">
        <v>4176</v>
      </c>
      <c r="B4200" s="27">
        <v>0.10091623875494118</v>
      </c>
      <c r="C4200" s="27">
        <v>-5.0855188693891121E-2</v>
      </c>
    </row>
    <row r="4201" spans="1:3" x14ac:dyDescent="0.25">
      <c r="A4201" s="27">
        <v>4177</v>
      </c>
      <c r="B4201" s="27">
        <v>0.11498454268792101</v>
      </c>
      <c r="C4201" s="27">
        <v>-6.4968303649272099E-2</v>
      </c>
    </row>
    <row r="4202" spans="1:3" x14ac:dyDescent="0.25">
      <c r="A4202" s="27">
        <v>4178</v>
      </c>
      <c r="B4202" s="27">
        <v>0.1032606249045121</v>
      </c>
      <c r="C4202" s="27">
        <v>-5.3260624904512097E-2</v>
      </c>
    </row>
    <row r="4203" spans="1:3" x14ac:dyDescent="0.25">
      <c r="A4203" s="27">
        <v>4179</v>
      </c>
      <c r="B4203" s="27">
        <v>0.10148520792335115</v>
      </c>
      <c r="C4203" s="27">
        <v>-5.1509467991279347E-2</v>
      </c>
    </row>
    <row r="4204" spans="1:3" x14ac:dyDescent="0.25">
      <c r="A4204" s="27">
        <v>4180</v>
      </c>
      <c r="B4204" s="27">
        <v>0.10031446072914808</v>
      </c>
      <c r="C4204" s="27">
        <v>-5.0345691210097493E-2</v>
      </c>
    </row>
    <row r="4205" spans="1:3" x14ac:dyDescent="0.25">
      <c r="A4205" s="27">
        <v>4181</v>
      </c>
      <c r="B4205" s="27">
        <v>0.10895829230924985</v>
      </c>
      <c r="C4205" s="27">
        <v>-5.9042648583611357E-2</v>
      </c>
    </row>
    <row r="4206" spans="1:3" x14ac:dyDescent="0.25">
      <c r="A4206" s="27">
        <v>4182</v>
      </c>
      <c r="B4206" s="27">
        <v>0.10211586864668661</v>
      </c>
      <c r="C4206" s="27">
        <v>-5.22049952064014E-2</v>
      </c>
    </row>
    <row r="4207" spans="1:3" x14ac:dyDescent="0.25">
      <c r="A4207" s="27">
        <v>4183</v>
      </c>
      <c r="B4207" s="27">
        <v>0.1024831283757426</v>
      </c>
      <c r="C4207" s="27">
        <v>-5.2582209622364824E-2</v>
      </c>
    </row>
    <row r="4208" spans="1:3" x14ac:dyDescent="0.25">
      <c r="A4208" s="27">
        <v>4184</v>
      </c>
      <c r="B4208" s="27">
        <v>0.10109893721739646</v>
      </c>
      <c r="C4208" s="27">
        <v>-5.1217702063002163E-2</v>
      </c>
    </row>
    <row r="4209" spans="1:3" x14ac:dyDescent="0.25">
      <c r="A4209" s="27">
        <v>4185</v>
      </c>
      <c r="B4209" s="27">
        <v>0.10610237205596487</v>
      </c>
      <c r="C4209" s="27">
        <v>-5.6236420313337525E-2</v>
      </c>
    </row>
    <row r="4210" spans="1:3" x14ac:dyDescent="0.25">
      <c r="A4210" s="27">
        <v>4186</v>
      </c>
      <c r="B4210" s="27">
        <v>0.10631518423004546</v>
      </c>
      <c r="C4210" s="27">
        <v>-5.6467778329740273E-2</v>
      </c>
    </row>
    <row r="4211" spans="1:3" x14ac:dyDescent="0.25">
      <c r="A4211" s="27">
        <v>4187</v>
      </c>
      <c r="B4211" s="27">
        <v>9.9196805292417797E-2</v>
      </c>
      <c r="C4211" s="27">
        <v>-4.9362918249228428E-2</v>
      </c>
    </row>
    <row r="4212" spans="1:3" x14ac:dyDescent="0.25">
      <c r="A4212" s="27">
        <v>4188</v>
      </c>
      <c r="B4212" s="27">
        <v>0.10710712986157173</v>
      </c>
      <c r="C4212" s="27">
        <v>-5.7286157994564053E-2</v>
      </c>
    </row>
    <row r="4213" spans="1:3" x14ac:dyDescent="0.25">
      <c r="A4213" s="27">
        <v>4189</v>
      </c>
      <c r="B4213" s="27">
        <v>0.11475452764073912</v>
      </c>
      <c r="C4213" s="27">
        <v>-6.4955141282466766E-2</v>
      </c>
    </row>
    <row r="4214" spans="1:3" x14ac:dyDescent="0.25">
      <c r="A4214" s="27">
        <v>4190</v>
      </c>
      <c r="B4214" s="27">
        <v>0.10132968401139571</v>
      </c>
      <c r="C4214" s="27">
        <v>-5.1557994513678811E-2</v>
      </c>
    </row>
    <row r="4215" spans="1:3" x14ac:dyDescent="0.25">
      <c r="A4215" s="27">
        <v>4191</v>
      </c>
      <c r="B4215" s="27">
        <v>0.10796907364950428</v>
      </c>
      <c r="C4215" s="27">
        <v>-5.8225483905914539E-2</v>
      </c>
    </row>
    <row r="4216" spans="1:3" x14ac:dyDescent="0.25">
      <c r="A4216" s="27">
        <v>4192</v>
      </c>
      <c r="B4216" s="27">
        <v>0.10757777060927588</v>
      </c>
      <c r="C4216" s="27">
        <v>-5.7851942236027534E-2</v>
      </c>
    </row>
    <row r="4217" spans="1:3" x14ac:dyDescent="0.25">
      <c r="A4217" s="27">
        <v>4193</v>
      </c>
      <c r="B4217" s="27">
        <v>0.10666074499377379</v>
      </c>
      <c r="C4217" s="27">
        <v>-5.6944216428575355E-2</v>
      </c>
    </row>
    <row r="4218" spans="1:3" x14ac:dyDescent="0.25">
      <c r="A4218" s="27">
        <v>4194</v>
      </c>
      <c r="B4218" s="27">
        <v>0.10139582463990041</v>
      </c>
      <c r="C4218" s="27">
        <v>-5.1679915548991311E-2</v>
      </c>
    </row>
    <row r="4219" spans="1:3" x14ac:dyDescent="0.25">
      <c r="A4219" s="27">
        <v>4195</v>
      </c>
      <c r="B4219" s="27">
        <v>0.10093307844515001</v>
      </c>
      <c r="C4219" s="27">
        <v>-5.1267366888320974E-2</v>
      </c>
    </row>
    <row r="4220" spans="1:3" x14ac:dyDescent="0.25">
      <c r="A4220" s="27">
        <v>4196</v>
      </c>
      <c r="B4220" s="27">
        <v>0.1012109159718214</v>
      </c>
      <c r="C4220" s="27">
        <v>-5.1592595361134377E-2</v>
      </c>
    </row>
    <row r="4221" spans="1:3" x14ac:dyDescent="0.25">
      <c r="A4221" s="27">
        <v>4197</v>
      </c>
      <c r="B4221" s="27">
        <v>0.1018192918672618</v>
      </c>
      <c r="C4221" s="27">
        <v>-5.222769326749517E-2</v>
      </c>
    </row>
    <row r="4222" spans="1:3" x14ac:dyDescent="0.25">
      <c r="A4222" s="27">
        <v>4198</v>
      </c>
      <c r="B4222" s="27">
        <v>0.10672838689856835</v>
      </c>
      <c r="C4222" s="27">
        <v>-5.7159421381326972E-2</v>
      </c>
    </row>
    <row r="4223" spans="1:3" x14ac:dyDescent="0.25">
      <c r="A4223" s="27">
        <v>4199</v>
      </c>
      <c r="B4223" s="27">
        <v>0.10545086629218831</v>
      </c>
      <c r="C4223" s="27">
        <v>-5.5935978369806238E-2</v>
      </c>
    </row>
    <row r="4224" spans="1:3" x14ac:dyDescent="0.25">
      <c r="A4224" s="27">
        <v>4200</v>
      </c>
      <c r="B4224" s="27">
        <v>0.10416574054326154</v>
      </c>
      <c r="C4224" s="27">
        <v>-5.4659188205452125E-2</v>
      </c>
    </row>
    <row r="4225" spans="1:3" x14ac:dyDescent="0.25">
      <c r="A4225" s="27">
        <v>4201</v>
      </c>
      <c r="B4225" s="27">
        <v>9.9842611570912412E-2</v>
      </c>
      <c r="C4225" s="27">
        <v>-5.0368927360386097E-2</v>
      </c>
    </row>
    <row r="4226" spans="1:3" x14ac:dyDescent="0.25">
      <c r="A4226" s="27">
        <v>4202</v>
      </c>
      <c r="B4226" s="27">
        <v>0.10178984250739015</v>
      </c>
      <c r="C4226" s="27">
        <v>-5.2334687436141197E-2</v>
      </c>
    </row>
    <row r="4227" spans="1:3" x14ac:dyDescent="0.25">
      <c r="A4227" s="27">
        <v>4203</v>
      </c>
      <c r="B4227" s="27">
        <v>0.10128093945478865</v>
      </c>
      <c r="C4227" s="27">
        <v>-5.1855078246600933E-2</v>
      </c>
    </row>
    <row r="4228" spans="1:3" x14ac:dyDescent="0.25">
      <c r="A4228" s="27">
        <v>4204</v>
      </c>
      <c r="B4228" s="27">
        <v>0.10457172103750415</v>
      </c>
      <c r="C4228" s="27">
        <v>-5.5164606412998217E-2</v>
      </c>
    </row>
    <row r="4229" spans="1:3" x14ac:dyDescent="0.25">
      <c r="A4229" s="27">
        <v>4205</v>
      </c>
      <c r="B4229" s="27">
        <v>9.9468385970079801E-2</v>
      </c>
      <c r="C4229" s="27">
        <v>-5.0122968044601451E-2</v>
      </c>
    </row>
    <row r="4230" spans="1:3" x14ac:dyDescent="0.25">
      <c r="A4230" s="27">
        <v>4206</v>
      </c>
      <c r="B4230" s="27">
        <v>0.1067199734299888</v>
      </c>
      <c r="C4230" s="27">
        <v>-5.739179378706593E-2</v>
      </c>
    </row>
    <row r="4231" spans="1:3" x14ac:dyDescent="0.25">
      <c r="A4231" s="27">
        <v>4207</v>
      </c>
      <c r="B4231" s="27">
        <v>0.10170572923697903</v>
      </c>
      <c r="C4231" s="27">
        <v>-5.2488726999842562E-2</v>
      </c>
    </row>
    <row r="4232" spans="1:3" x14ac:dyDescent="0.25">
      <c r="A4232" s="27">
        <v>4208</v>
      </c>
      <c r="B4232" s="27">
        <v>0.10015535579971159</v>
      </c>
      <c r="C4232" s="27">
        <v>-5.0947073217494782E-2</v>
      </c>
    </row>
    <row r="4233" spans="1:3" x14ac:dyDescent="0.25">
      <c r="A4233" s="27">
        <v>4209</v>
      </c>
      <c r="B4233" s="27">
        <v>0.10556160822814144</v>
      </c>
      <c r="C4233" s="27">
        <v>-5.6381280359288979E-2</v>
      </c>
    </row>
    <row r="4234" spans="1:3" x14ac:dyDescent="0.25">
      <c r="A4234" s="27">
        <v>4210</v>
      </c>
      <c r="B4234" s="27">
        <v>9.9438140415559137E-2</v>
      </c>
      <c r="C4234" s="27">
        <v>-5.0257812546706679E-2</v>
      </c>
    </row>
    <row r="4235" spans="1:3" x14ac:dyDescent="0.25">
      <c r="A4235" s="27">
        <v>4211</v>
      </c>
      <c r="B4235" s="27">
        <v>0.1059442199323804</v>
      </c>
      <c r="C4235" s="27">
        <v>-5.6763892063527943E-2</v>
      </c>
    </row>
    <row r="4236" spans="1:3" x14ac:dyDescent="0.25">
      <c r="A4236" s="27">
        <v>4212</v>
      </c>
      <c r="B4236" s="27">
        <v>0.10772008473916109</v>
      </c>
      <c r="C4236" s="27">
        <v>-5.8568741033361932E-2</v>
      </c>
    </row>
    <row r="4237" spans="1:3" x14ac:dyDescent="0.25">
      <c r="A4237" s="27">
        <v>4213</v>
      </c>
      <c r="B4237" s="27">
        <v>0.11162079635521771</v>
      </c>
      <c r="C4237" s="27">
        <v>-6.2491489204421116E-2</v>
      </c>
    </row>
    <row r="4238" spans="1:3" x14ac:dyDescent="0.25">
      <c r="A4238" s="27">
        <v>4214</v>
      </c>
      <c r="B4238" s="27">
        <v>9.9273180781158959E-2</v>
      </c>
      <c r="C4238" s="27">
        <v>-5.0226859255273398E-2</v>
      </c>
    </row>
    <row r="4239" spans="1:3" x14ac:dyDescent="0.25">
      <c r="A4239" s="27">
        <v>4215</v>
      </c>
      <c r="B4239" s="27">
        <v>0.10311107741436308</v>
      </c>
      <c r="C4239" s="27">
        <v>-5.4084885339144816E-2</v>
      </c>
    </row>
    <row r="4240" spans="1:3" x14ac:dyDescent="0.25">
      <c r="A4240" s="27">
        <v>4216</v>
      </c>
      <c r="B4240" s="27">
        <v>0.10396765949273823</v>
      </c>
      <c r="C4240" s="27">
        <v>-5.4969886664230437E-2</v>
      </c>
    </row>
    <row r="4241" spans="1:3" x14ac:dyDescent="0.25">
      <c r="A4241" s="27">
        <v>4217</v>
      </c>
      <c r="B4241" s="27">
        <v>0.10142290442948952</v>
      </c>
      <c r="C4241" s="27">
        <v>-5.2449760669615902E-2</v>
      </c>
    </row>
    <row r="4242" spans="1:3" x14ac:dyDescent="0.25">
      <c r="A4242" s="27">
        <v>4218</v>
      </c>
      <c r="B4242" s="27">
        <v>0.10164258333797525</v>
      </c>
      <c r="C4242" s="27">
        <v>-5.2724427176169042E-2</v>
      </c>
    </row>
    <row r="4243" spans="1:3" x14ac:dyDescent="0.25">
      <c r="A4243" s="27">
        <v>4219</v>
      </c>
      <c r="B4243" s="27">
        <v>0.10650497192724896</v>
      </c>
      <c r="C4243" s="27">
        <v>-5.7588130557577402E-2</v>
      </c>
    </row>
    <row r="4244" spans="1:3" x14ac:dyDescent="0.25">
      <c r="A4244" s="27">
        <v>4220</v>
      </c>
      <c r="B4244" s="27">
        <v>9.9864181586894196E-2</v>
      </c>
      <c r="C4244" s="27">
        <v>-5.0947772918163547E-2</v>
      </c>
    </row>
    <row r="4245" spans="1:3" x14ac:dyDescent="0.25">
      <c r="A4245" s="27">
        <v>4221</v>
      </c>
      <c r="B4245" s="27">
        <v>0.10768301096522047</v>
      </c>
      <c r="C4245" s="27">
        <v>-5.876861116487108E-2</v>
      </c>
    </row>
    <row r="4246" spans="1:3" x14ac:dyDescent="0.25">
      <c r="A4246" s="27">
        <v>4222</v>
      </c>
      <c r="B4246" s="27">
        <v>0.10186294413340297</v>
      </c>
      <c r="C4246" s="27">
        <v>-5.2949900655142094E-2</v>
      </c>
    </row>
    <row r="4247" spans="1:3" x14ac:dyDescent="0.25">
      <c r="A4247" s="27">
        <v>4223</v>
      </c>
      <c r="B4247" s="27">
        <v>9.9594878327658926E-2</v>
      </c>
      <c r="C4247" s="27">
        <v>-5.0686581384427484E-2</v>
      </c>
    </row>
    <row r="4248" spans="1:3" x14ac:dyDescent="0.25">
      <c r="A4248" s="27">
        <v>4224</v>
      </c>
      <c r="B4248" s="27">
        <v>0.10478102852691631</v>
      </c>
      <c r="C4248" s="27">
        <v>-5.590119145970654E-2</v>
      </c>
    </row>
    <row r="4249" spans="1:3" x14ac:dyDescent="0.25">
      <c r="A4249" s="27">
        <v>4225</v>
      </c>
      <c r="B4249" s="27">
        <v>0.10083746617692059</v>
      </c>
      <c r="C4249" s="27">
        <v>-5.1994278516252213E-2</v>
      </c>
    </row>
    <row r="4250" spans="1:3" x14ac:dyDescent="0.25">
      <c r="A4250" s="27">
        <v>4226</v>
      </c>
      <c r="B4250" s="27">
        <v>0.11026427636155961</v>
      </c>
      <c r="C4250" s="27">
        <v>-6.1460448610363441E-2</v>
      </c>
    </row>
    <row r="4251" spans="1:3" x14ac:dyDescent="0.25">
      <c r="A4251" s="27">
        <v>4227</v>
      </c>
      <c r="B4251" s="27">
        <v>0.10042888460529731</v>
      </c>
      <c r="C4251" s="27">
        <v>-5.1648396800419258E-2</v>
      </c>
    </row>
    <row r="4252" spans="1:3" x14ac:dyDescent="0.25">
      <c r="A4252" s="27">
        <v>4228</v>
      </c>
      <c r="B4252" s="27">
        <v>9.9782261419814444E-2</v>
      </c>
      <c r="C4252" s="27">
        <v>-5.1001773614936394E-2</v>
      </c>
    </row>
    <row r="4253" spans="1:3" x14ac:dyDescent="0.25">
      <c r="A4253" s="27">
        <v>4229</v>
      </c>
      <c r="B4253" s="27">
        <v>0.10066994360129547</v>
      </c>
      <c r="C4253" s="27">
        <v>-5.1889455796417419E-2</v>
      </c>
    </row>
    <row r="4254" spans="1:3" x14ac:dyDescent="0.25">
      <c r="A4254" s="27">
        <v>4230</v>
      </c>
      <c r="B4254" s="27">
        <v>0.10875454128333163</v>
      </c>
      <c r="C4254" s="27">
        <v>-5.999718973713547E-2</v>
      </c>
    </row>
    <row r="4255" spans="1:3" x14ac:dyDescent="0.25">
      <c r="A4255" s="27">
        <v>4231</v>
      </c>
      <c r="B4255" s="27">
        <v>9.9855682143510649E-2</v>
      </c>
      <c r="C4255" s="27">
        <v>-5.1129214812392153E-2</v>
      </c>
    </row>
    <row r="4256" spans="1:3" x14ac:dyDescent="0.25">
      <c r="A4256" s="27">
        <v>4232</v>
      </c>
      <c r="B4256" s="27">
        <v>0.10107629665164834</v>
      </c>
      <c r="C4256" s="27">
        <v>-5.2390052447629794E-2</v>
      </c>
    </row>
    <row r="4257" spans="1:3" x14ac:dyDescent="0.25">
      <c r="A4257" s="27">
        <v>4233</v>
      </c>
      <c r="B4257" s="27">
        <v>9.9238125025471677E-2</v>
      </c>
      <c r="C4257" s="27">
        <v>-5.0556583443321576E-2</v>
      </c>
    </row>
    <row r="4258" spans="1:3" x14ac:dyDescent="0.25">
      <c r="A4258" s="27">
        <v>4234</v>
      </c>
      <c r="B4258" s="27">
        <v>0.10832957161904645</v>
      </c>
      <c r="C4258" s="27">
        <v>-5.9650282231482173E-2</v>
      </c>
    </row>
    <row r="4259" spans="1:3" x14ac:dyDescent="0.25">
      <c r="A4259" s="27">
        <v>4235</v>
      </c>
      <c r="B4259" s="27">
        <v>0.10078986002962009</v>
      </c>
      <c r="C4259" s="27">
        <v>-5.2157641184635291E-2</v>
      </c>
    </row>
    <row r="4260" spans="1:3" x14ac:dyDescent="0.25">
      <c r="A4260" s="27">
        <v>4236</v>
      </c>
      <c r="B4260" s="27">
        <v>0.10004494439688238</v>
      </c>
      <c r="C4260" s="27">
        <v>-5.1450096621706742E-2</v>
      </c>
    </row>
    <row r="4261" spans="1:3" x14ac:dyDescent="0.25">
      <c r="A4261" s="27">
        <v>4237</v>
      </c>
      <c r="B4261" s="27">
        <v>0.10145707372455609</v>
      </c>
      <c r="C4261" s="27">
        <v>-5.2867732031766125E-2</v>
      </c>
    </row>
    <row r="4262" spans="1:3" x14ac:dyDescent="0.25">
      <c r="A4262" s="27">
        <v>4238</v>
      </c>
      <c r="B4262" s="27">
        <v>0.10097057464802882</v>
      </c>
      <c r="C4262" s="27">
        <v>-5.2399868854960258E-2</v>
      </c>
    </row>
    <row r="4263" spans="1:3" x14ac:dyDescent="0.25">
      <c r="A4263" s="27">
        <v>4239</v>
      </c>
      <c r="B4263" s="27">
        <v>0.10673527219088025</v>
      </c>
      <c r="C4263" s="27">
        <v>-5.8187871579259455E-2</v>
      </c>
    </row>
    <row r="4264" spans="1:3" x14ac:dyDescent="0.25">
      <c r="A4264" s="27">
        <v>4240</v>
      </c>
      <c r="B4264" s="27">
        <v>0.10115162078530539</v>
      </c>
      <c r="C4264" s="27">
        <v>-5.2638318750876593E-2</v>
      </c>
    </row>
    <row r="4265" spans="1:3" x14ac:dyDescent="0.25">
      <c r="A4265" s="27">
        <v>4241</v>
      </c>
      <c r="B4265" s="27">
        <v>0.1001227004137176</v>
      </c>
      <c r="C4265" s="27">
        <v>-5.1659343439722324E-2</v>
      </c>
    </row>
    <row r="4266" spans="1:3" x14ac:dyDescent="0.25">
      <c r="A4266" s="27">
        <v>4242</v>
      </c>
      <c r="B4266" s="27">
        <v>0.10523883615863479</v>
      </c>
      <c r="C4266" s="27">
        <v>-5.6780686378899103E-2</v>
      </c>
    </row>
    <row r="4267" spans="1:3" x14ac:dyDescent="0.25">
      <c r="A4267" s="27">
        <v>4243</v>
      </c>
      <c r="B4267" s="27">
        <v>0.10006346977803024</v>
      </c>
      <c r="C4267" s="27">
        <v>-5.1609861530607558E-2</v>
      </c>
    </row>
    <row r="4268" spans="1:3" x14ac:dyDescent="0.25">
      <c r="A4268" s="27">
        <v>4244</v>
      </c>
      <c r="B4268" s="27">
        <v>0.10029799646055769</v>
      </c>
      <c r="C4268" s="27">
        <v>-5.1859128646142755E-2</v>
      </c>
    </row>
    <row r="4269" spans="1:3" x14ac:dyDescent="0.25">
      <c r="A4269" s="27">
        <v>4245</v>
      </c>
      <c r="B4269" s="27">
        <v>9.9831273485588651E-2</v>
      </c>
      <c r="C4269" s="27">
        <v>-5.1398225052540214E-2</v>
      </c>
    </row>
    <row r="4270" spans="1:3" x14ac:dyDescent="0.25">
      <c r="A4270" s="27">
        <v>4246</v>
      </c>
      <c r="B4270" s="27">
        <v>0.10431362679212088</v>
      </c>
      <c r="C4270" s="27">
        <v>-5.594349009390847E-2</v>
      </c>
    </row>
    <row r="4271" spans="1:3" x14ac:dyDescent="0.25">
      <c r="A4271" s="27">
        <v>4247</v>
      </c>
      <c r="B4271" s="27">
        <v>0.10042553048738566</v>
      </c>
      <c r="C4271" s="27">
        <v>-5.2057936775172842E-2</v>
      </c>
    </row>
    <row r="4272" spans="1:3" x14ac:dyDescent="0.25">
      <c r="A4272" s="27">
        <v>4248</v>
      </c>
      <c r="B4272" s="27">
        <v>9.9684120244526858E-2</v>
      </c>
      <c r="C4272" s="27">
        <v>-5.1345751664466435E-2</v>
      </c>
    </row>
    <row r="4273" spans="1:3" x14ac:dyDescent="0.25">
      <c r="A4273" s="27">
        <v>4249</v>
      </c>
      <c r="B4273" s="27">
        <v>0.10600839197027374</v>
      </c>
      <c r="C4273" s="27">
        <v>-5.7694293758008525E-2</v>
      </c>
    </row>
    <row r="4274" spans="1:3" x14ac:dyDescent="0.25">
      <c r="A4274" s="27">
        <v>4250</v>
      </c>
      <c r="B4274" s="27">
        <v>0.11092820532461448</v>
      </c>
      <c r="C4274" s="27">
        <v>-6.2616760671706406E-2</v>
      </c>
    </row>
    <row r="4275" spans="1:3" x14ac:dyDescent="0.25">
      <c r="A4275" s="27">
        <v>4251</v>
      </c>
      <c r="B4275" s="27">
        <v>0.10277230969728039</v>
      </c>
      <c r="C4275" s="27">
        <v>-5.446313095331904E-2</v>
      </c>
    </row>
    <row r="4276" spans="1:3" x14ac:dyDescent="0.25">
      <c r="A4276" s="27">
        <v>4252</v>
      </c>
      <c r="B4276" s="27">
        <v>0.10156160268326718</v>
      </c>
      <c r="C4276" s="27">
        <v>-5.3256517937504466E-2</v>
      </c>
    </row>
    <row r="4277" spans="1:3" x14ac:dyDescent="0.25">
      <c r="A4277" s="27">
        <v>4253</v>
      </c>
      <c r="B4277" s="27">
        <v>0.10783517303092505</v>
      </c>
      <c r="C4277" s="27">
        <v>-5.9555184996225682E-2</v>
      </c>
    </row>
    <row r="4278" spans="1:3" x14ac:dyDescent="0.25">
      <c r="A4278" s="27">
        <v>4254</v>
      </c>
      <c r="B4278" s="27">
        <v>0.10124837384804396</v>
      </c>
      <c r="C4278" s="27">
        <v>-5.2972511779078441E-2</v>
      </c>
    </row>
    <row r="4279" spans="1:3" x14ac:dyDescent="0.25">
      <c r="A4279" s="27">
        <v>4255</v>
      </c>
      <c r="B4279" s="27">
        <v>0.10010295664752976</v>
      </c>
      <c r="C4279" s="27">
        <v>-5.1840408384981496E-2</v>
      </c>
    </row>
    <row r="4280" spans="1:3" x14ac:dyDescent="0.25">
      <c r="A4280" s="27">
        <v>4256</v>
      </c>
      <c r="B4280" s="27">
        <v>0.10479920092978445</v>
      </c>
      <c r="C4280" s="27">
        <v>-5.6541828275628953E-2</v>
      </c>
    </row>
    <row r="4281" spans="1:3" x14ac:dyDescent="0.25">
      <c r="A4281" s="27">
        <v>4257</v>
      </c>
      <c r="B4281" s="27">
        <v>0.10602882027391466</v>
      </c>
      <c r="C4281" s="27">
        <v>-5.7790337889090819E-2</v>
      </c>
    </row>
    <row r="4282" spans="1:3" x14ac:dyDescent="0.25">
      <c r="A4282" s="27">
        <v>4258</v>
      </c>
      <c r="B4282" s="27">
        <v>0.10190798472967884</v>
      </c>
      <c r="C4282" s="27">
        <v>-5.3705370350593869E-2</v>
      </c>
    </row>
    <row r="4283" spans="1:3" x14ac:dyDescent="0.25">
      <c r="A4283" s="27">
        <v>4259</v>
      </c>
      <c r="B4283" s="27">
        <v>0.10113469888503733</v>
      </c>
      <c r="C4283" s="27">
        <v>-5.2941927800699978E-2</v>
      </c>
    </row>
    <row r="4284" spans="1:3" x14ac:dyDescent="0.25">
      <c r="A4284" s="27">
        <v>4260</v>
      </c>
      <c r="B4284" s="27">
        <v>0.10099296910998913</v>
      </c>
      <c r="C4284" s="27">
        <v>-5.2800198025651779E-2</v>
      </c>
    </row>
    <row r="4285" spans="1:3" x14ac:dyDescent="0.25">
      <c r="A4285" s="27">
        <v>4261</v>
      </c>
      <c r="B4285" s="27">
        <v>0.10307619015594383</v>
      </c>
      <c r="C4285" s="27">
        <v>-5.4947847909954523E-2</v>
      </c>
    </row>
    <row r="4286" spans="1:3" x14ac:dyDescent="0.25">
      <c r="A4286" s="27">
        <v>4262</v>
      </c>
      <c r="B4286" s="27">
        <v>0.10006321400708974</v>
      </c>
      <c r="C4286" s="27">
        <v>-5.193487176110044E-2</v>
      </c>
    </row>
    <row r="4287" spans="1:3" x14ac:dyDescent="0.25">
      <c r="A4287" s="27">
        <v>4263</v>
      </c>
      <c r="B4287" s="27">
        <v>0.10018402341693323</v>
      </c>
      <c r="C4287" s="27">
        <v>-5.2066868605217753E-2</v>
      </c>
    </row>
    <row r="4288" spans="1:3" x14ac:dyDescent="0.25">
      <c r="A4288" s="27">
        <v>4264</v>
      </c>
      <c r="B4288" s="27">
        <v>0.10041786202695147</v>
      </c>
      <c r="C4288" s="27">
        <v>-5.2306530018999181E-2</v>
      </c>
    </row>
    <row r="4289" spans="1:3" x14ac:dyDescent="0.25">
      <c r="A4289" s="27">
        <v>4265</v>
      </c>
      <c r="B4289" s="27">
        <v>0.10667681290215503</v>
      </c>
      <c r="C4289" s="27">
        <v>-5.8588928147258149E-2</v>
      </c>
    </row>
    <row r="4290" spans="1:3" x14ac:dyDescent="0.25">
      <c r="A4290" s="27">
        <v>4266</v>
      </c>
      <c r="B4290" s="27">
        <v>0.10113092979818807</v>
      </c>
      <c r="C4290" s="27">
        <v>-5.3054006721264986E-2</v>
      </c>
    </row>
    <row r="4291" spans="1:3" x14ac:dyDescent="0.25">
      <c r="A4291" s="27">
        <v>4267</v>
      </c>
      <c r="B4291" s="27">
        <v>9.9580066605393674E-2</v>
      </c>
      <c r="C4291" s="27">
        <v>-5.1539611485292534E-2</v>
      </c>
    </row>
    <row r="4292" spans="1:3" x14ac:dyDescent="0.25">
      <c r="A4292" s="27">
        <v>4268</v>
      </c>
      <c r="B4292" s="27">
        <v>9.9545337123096655E-2</v>
      </c>
      <c r="C4292" s="27">
        <v>-5.1528635661718787E-2</v>
      </c>
    </row>
    <row r="4293" spans="1:3" x14ac:dyDescent="0.25">
      <c r="A4293" s="27">
        <v>4269</v>
      </c>
      <c r="B4293" s="27">
        <v>0.10157540285478241</v>
      </c>
      <c r="C4293" s="27">
        <v>-5.3580662552349799E-2</v>
      </c>
    </row>
    <row r="4294" spans="1:3" x14ac:dyDescent="0.25">
      <c r="A4294" s="27">
        <v>4270</v>
      </c>
      <c r="B4294" s="27">
        <v>0.10505450290854552</v>
      </c>
      <c r="C4294" s="27">
        <v>-5.7069857994917886E-2</v>
      </c>
    </row>
    <row r="4295" spans="1:3" x14ac:dyDescent="0.25">
      <c r="A4295" s="27">
        <v>4271</v>
      </c>
      <c r="B4295" s="27">
        <v>9.9624900646892875E-2</v>
      </c>
      <c r="C4295" s="27">
        <v>-5.1647478257429096E-2</v>
      </c>
    </row>
    <row r="4296" spans="1:3" x14ac:dyDescent="0.25">
      <c r="A4296" s="27">
        <v>4272</v>
      </c>
      <c r="B4296" s="27">
        <v>9.9783073515646706E-2</v>
      </c>
      <c r="C4296" s="27">
        <v>-5.1812593810849655E-2</v>
      </c>
    </row>
    <row r="4297" spans="1:3" x14ac:dyDescent="0.25">
      <c r="A4297" s="27">
        <v>4273</v>
      </c>
      <c r="B4297" s="27">
        <v>9.9689637017569596E-2</v>
      </c>
      <c r="C4297" s="27">
        <v>-5.1732265791992332E-2</v>
      </c>
    </row>
    <row r="4298" spans="1:3" x14ac:dyDescent="0.25">
      <c r="A4298" s="27">
        <v>4274</v>
      </c>
      <c r="B4298" s="27">
        <v>0.1000585443126811</v>
      </c>
      <c r="C4298" s="27">
        <v>-5.2116655692826377E-2</v>
      </c>
    </row>
    <row r="4299" spans="1:3" x14ac:dyDescent="0.25">
      <c r="A4299" s="27">
        <v>4275</v>
      </c>
      <c r="B4299" s="27">
        <v>0.10089257752164559</v>
      </c>
      <c r="C4299" s="27">
        <v>-5.2999167366802227E-2</v>
      </c>
    </row>
    <row r="4300" spans="1:3" x14ac:dyDescent="0.25">
      <c r="A4300" s="27">
        <v>4276</v>
      </c>
      <c r="B4300" s="27">
        <v>0.10266010693102057</v>
      </c>
      <c r="C4300" s="27">
        <v>-5.4767386624507156E-2</v>
      </c>
    </row>
    <row r="4301" spans="1:3" x14ac:dyDescent="0.25">
      <c r="A4301" s="27">
        <v>4277</v>
      </c>
      <c r="B4301" s="27">
        <v>0.10166096391817682</v>
      </c>
      <c r="C4301" s="27">
        <v>-5.3814073966023709E-2</v>
      </c>
    </row>
    <row r="4302" spans="1:3" x14ac:dyDescent="0.25">
      <c r="A4302" s="27">
        <v>4278</v>
      </c>
      <c r="B4302" s="27">
        <v>0.10078374250017948</v>
      </c>
      <c r="C4302" s="27">
        <v>-5.2949224077425756E-2</v>
      </c>
    </row>
    <row r="4303" spans="1:3" x14ac:dyDescent="0.25">
      <c r="A4303" s="27">
        <v>4279</v>
      </c>
      <c r="B4303" s="27">
        <v>0.10171187628647763</v>
      </c>
      <c r="C4303" s="27">
        <v>-5.3883399101210996E-2</v>
      </c>
    </row>
    <row r="4304" spans="1:3" x14ac:dyDescent="0.25">
      <c r="A4304" s="27">
        <v>4280</v>
      </c>
      <c r="B4304" s="27">
        <v>0.10729646885979809</v>
      </c>
      <c r="C4304" s="27">
        <v>-5.9477188089268884E-2</v>
      </c>
    </row>
    <row r="4305" spans="1:3" x14ac:dyDescent="0.25">
      <c r="A4305" s="27">
        <v>4281</v>
      </c>
      <c r="B4305" s="27">
        <v>0.10397873688299966</v>
      </c>
      <c r="C4305" s="27">
        <v>-5.6169971942760619E-2</v>
      </c>
    </row>
    <row r="4306" spans="1:3" x14ac:dyDescent="0.25">
      <c r="A4306" s="27">
        <v>4282</v>
      </c>
      <c r="B4306" s="27">
        <v>0.10210958960048641</v>
      </c>
      <c r="C4306" s="27">
        <v>-5.4321978981017385E-2</v>
      </c>
    </row>
    <row r="4307" spans="1:3" x14ac:dyDescent="0.25">
      <c r="A4307" s="27">
        <v>4283</v>
      </c>
      <c r="B4307" s="27">
        <v>0.10131963353443516</v>
      </c>
      <c r="C4307" s="27">
        <v>-5.3535330277627899E-2</v>
      </c>
    </row>
    <row r="4308" spans="1:3" x14ac:dyDescent="0.25">
      <c r="A4308" s="27">
        <v>4284</v>
      </c>
      <c r="B4308" s="27">
        <v>0.10095365912744969</v>
      </c>
      <c r="C4308" s="27">
        <v>-5.3170407895922603E-2</v>
      </c>
    </row>
    <row r="4309" spans="1:3" x14ac:dyDescent="0.25">
      <c r="A4309" s="27">
        <v>4285</v>
      </c>
      <c r="B4309" s="27">
        <v>0.10118375009980798</v>
      </c>
      <c r="C4309" s="27">
        <v>-5.3430941111043941E-2</v>
      </c>
    </row>
    <row r="4310" spans="1:3" x14ac:dyDescent="0.25">
      <c r="A4310" s="27">
        <v>4286</v>
      </c>
      <c r="B4310" s="27">
        <v>0.10927751181310304</v>
      </c>
      <c r="C4310" s="27">
        <v>-6.1544269835256737E-2</v>
      </c>
    </row>
    <row r="4311" spans="1:3" x14ac:dyDescent="0.25">
      <c r="A4311" s="27">
        <v>4287</v>
      </c>
      <c r="B4311" s="27">
        <v>0.11548456033992505</v>
      </c>
      <c r="C4311" s="27">
        <v>-6.7751863442550339E-2</v>
      </c>
    </row>
    <row r="4312" spans="1:3" x14ac:dyDescent="0.25">
      <c r="A4312" s="27">
        <v>4288</v>
      </c>
      <c r="B4312" s="27">
        <v>0.10814000168418114</v>
      </c>
      <c r="C4312" s="27">
        <v>-6.0430078020059001E-2</v>
      </c>
    </row>
    <row r="4313" spans="1:3" x14ac:dyDescent="0.25">
      <c r="A4313" s="27">
        <v>4289</v>
      </c>
      <c r="B4313" s="27">
        <v>0.10226592678964601</v>
      </c>
      <c r="C4313" s="27">
        <v>-5.4558654904514003E-2</v>
      </c>
    </row>
    <row r="4314" spans="1:3" x14ac:dyDescent="0.25">
      <c r="A4314" s="27">
        <v>4290</v>
      </c>
      <c r="B4314" s="27">
        <v>0.10553624434210415</v>
      </c>
      <c r="C4314" s="27">
        <v>-5.7861825737452986E-2</v>
      </c>
    </row>
    <row r="4315" spans="1:3" x14ac:dyDescent="0.25">
      <c r="A4315" s="27">
        <v>4291</v>
      </c>
      <c r="B4315" s="27">
        <v>9.9154003529687479E-2</v>
      </c>
      <c r="C4315" s="27">
        <v>-5.150548867820233E-2</v>
      </c>
    </row>
    <row r="4316" spans="1:3" x14ac:dyDescent="0.25">
      <c r="A4316" s="27">
        <v>4292</v>
      </c>
      <c r="B4316" s="27">
        <v>0.10002898828635461</v>
      </c>
      <c r="C4316" s="27">
        <v>-5.240994066730699E-2</v>
      </c>
    </row>
    <row r="4317" spans="1:3" x14ac:dyDescent="0.25">
      <c r="A4317" s="27">
        <v>4293</v>
      </c>
      <c r="B4317" s="27">
        <v>9.9830902481064354E-2</v>
      </c>
      <c r="C4317" s="27">
        <v>-5.2211854862016738E-2</v>
      </c>
    </row>
    <row r="4318" spans="1:3" x14ac:dyDescent="0.25">
      <c r="A4318" s="27">
        <v>4294</v>
      </c>
      <c r="B4318" s="27">
        <v>0.10749043008861914</v>
      </c>
      <c r="C4318" s="27">
        <v>-5.9871382469571521E-2</v>
      </c>
    </row>
    <row r="4319" spans="1:3" x14ac:dyDescent="0.25">
      <c r="A4319" s="27">
        <v>4295</v>
      </c>
      <c r="B4319" s="27">
        <v>9.950641194287807E-2</v>
      </c>
      <c r="C4319" s="27">
        <v>-5.1887364323830454E-2</v>
      </c>
    </row>
    <row r="4320" spans="1:3" x14ac:dyDescent="0.25">
      <c r="A4320" s="27">
        <v>4296</v>
      </c>
      <c r="B4320" s="27">
        <v>0.10749527703914283</v>
      </c>
      <c r="C4320" s="27">
        <v>-5.9888287927975445E-2</v>
      </c>
    </row>
    <row r="4321" spans="1:3" x14ac:dyDescent="0.25">
      <c r="A4321" s="27">
        <v>4297</v>
      </c>
      <c r="B4321" s="27">
        <v>0.11282256688951831</v>
      </c>
      <c r="C4321" s="27">
        <v>-6.5328777615807937E-2</v>
      </c>
    </row>
    <row r="4322" spans="1:3" x14ac:dyDescent="0.25">
      <c r="A4322" s="27">
        <v>4298</v>
      </c>
      <c r="B4322" s="27">
        <v>0.10106146223909114</v>
      </c>
      <c r="C4322" s="27">
        <v>-5.3603835120447071E-2</v>
      </c>
    </row>
    <row r="4323" spans="1:3" x14ac:dyDescent="0.25">
      <c r="A4323" s="27">
        <v>4299</v>
      </c>
      <c r="B4323" s="27">
        <v>0.10130154598430101</v>
      </c>
      <c r="C4323" s="27">
        <v>-5.3858673296596979E-2</v>
      </c>
    </row>
    <row r="4324" spans="1:3" x14ac:dyDescent="0.25">
      <c r="A4324" s="27">
        <v>4300</v>
      </c>
      <c r="B4324" s="27">
        <v>0.10086804158810585</v>
      </c>
      <c r="C4324" s="27">
        <v>-5.3437211548580159E-2</v>
      </c>
    </row>
    <row r="4325" spans="1:3" x14ac:dyDescent="0.25">
      <c r="A4325" s="27">
        <v>4301</v>
      </c>
      <c r="B4325" s="27">
        <v>0.10926698064122395</v>
      </c>
      <c r="C4325" s="27">
        <v>-6.1836934997246976E-2</v>
      </c>
    </row>
    <row r="4326" spans="1:3" x14ac:dyDescent="0.25">
      <c r="A4326" s="27">
        <v>4302</v>
      </c>
      <c r="B4326" s="27">
        <v>0.10055562268398242</v>
      </c>
      <c r="C4326" s="27">
        <v>-5.3248831114895777E-2</v>
      </c>
    </row>
    <row r="4327" spans="1:3" x14ac:dyDescent="0.25">
      <c r="A4327" s="27">
        <v>4303</v>
      </c>
      <c r="B4327" s="27">
        <v>0.10815462783769753</v>
      </c>
      <c r="C4327" s="27">
        <v>-6.0848451753597654E-2</v>
      </c>
    </row>
    <row r="4328" spans="1:3" x14ac:dyDescent="0.25">
      <c r="A4328" s="27">
        <v>4304</v>
      </c>
      <c r="B4328" s="27">
        <v>0.10001476342548041</v>
      </c>
      <c r="C4328" s="27">
        <v>-5.2731771188359727E-2</v>
      </c>
    </row>
    <row r="4329" spans="1:3" x14ac:dyDescent="0.25">
      <c r="A4329" s="27">
        <v>4305</v>
      </c>
      <c r="B4329" s="27">
        <v>0.11794750458364622</v>
      </c>
      <c r="C4329" s="27">
        <v>-7.069232662265687E-2</v>
      </c>
    </row>
    <row r="4330" spans="1:3" x14ac:dyDescent="0.25">
      <c r="A4330" s="27">
        <v>4306</v>
      </c>
      <c r="B4330" s="27">
        <v>0.10170434699257398</v>
      </c>
      <c r="C4330" s="27">
        <v>-5.4460252504385007E-2</v>
      </c>
    </row>
    <row r="4331" spans="1:3" x14ac:dyDescent="0.25">
      <c r="A4331" s="27">
        <v>4307</v>
      </c>
      <c r="B4331" s="27">
        <v>0.10013733642564533</v>
      </c>
      <c r="C4331" s="27">
        <v>-5.295234983047107E-2</v>
      </c>
    </row>
    <row r="4332" spans="1:3" x14ac:dyDescent="0.25">
      <c r="A4332" s="27">
        <v>4308</v>
      </c>
      <c r="B4332" s="27">
        <v>0.10148296250990904</v>
      </c>
      <c r="C4332" s="27">
        <v>-5.4317884737706337E-2</v>
      </c>
    </row>
    <row r="4333" spans="1:3" x14ac:dyDescent="0.25">
      <c r="A4333" s="27">
        <v>4309</v>
      </c>
      <c r="B4333" s="27">
        <v>9.9932923357870934E-2</v>
      </c>
      <c r="C4333" s="27">
        <v>-5.2841510615488661E-2</v>
      </c>
    </row>
    <row r="4334" spans="1:3" x14ac:dyDescent="0.25">
      <c r="A4334" s="27">
        <v>4310</v>
      </c>
      <c r="B4334" s="27">
        <v>0.10833908106351496</v>
      </c>
      <c r="C4334" s="27">
        <v>-6.1254951044394504E-2</v>
      </c>
    </row>
    <row r="4335" spans="1:3" x14ac:dyDescent="0.25">
      <c r="A4335" s="27">
        <v>4311</v>
      </c>
      <c r="B4335" s="27">
        <v>0.10690919875951981</v>
      </c>
      <c r="C4335" s="27">
        <v>-5.9850375230108041E-2</v>
      </c>
    </row>
    <row r="4336" spans="1:3" x14ac:dyDescent="0.25">
      <c r="A4336" s="27">
        <v>4312</v>
      </c>
      <c r="B4336" s="27">
        <v>0.10012860396874124</v>
      </c>
      <c r="C4336" s="27">
        <v>-5.3069780439329473E-2</v>
      </c>
    </row>
    <row r="4337" spans="1:3" x14ac:dyDescent="0.25">
      <c r="A4337" s="27">
        <v>4313</v>
      </c>
      <c r="B4337" s="27">
        <v>0.10428454189717774</v>
      </c>
      <c r="C4337" s="27">
        <v>-5.7280409665772788E-2</v>
      </c>
    </row>
    <row r="4338" spans="1:3" x14ac:dyDescent="0.25">
      <c r="A4338" s="27">
        <v>4314</v>
      </c>
      <c r="B4338" s="27">
        <v>0.10337009833086028</v>
      </c>
      <c r="C4338" s="27">
        <v>-5.6413576591729846E-2</v>
      </c>
    </row>
    <row r="4339" spans="1:3" x14ac:dyDescent="0.25">
      <c r="A4339" s="27">
        <v>4315</v>
      </c>
      <c r="B4339" s="27">
        <v>0.10107822370262569</v>
      </c>
      <c r="C4339" s="27">
        <v>-5.4143357802242553E-2</v>
      </c>
    </row>
    <row r="4340" spans="1:3" x14ac:dyDescent="0.25">
      <c r="A4340" s="27">
        <v>4316</v>
      </c>
      <c r="B4340" s="27">
        <v>0.10216029293658013</v>
      </c>
      <c r="C4340" s="27">
        <v>-5.5285292936580133E-2</v>
      </c>
    </row>
    <row r="4341" spans="1:3" x14ac:dyDescent="0.25">
      <c r="A4341" s="27">
        <v>4317</v>
      </c>
      <c r="B4341" s="27">
        <v>0.10434251982379551</v>
      </c>
      <c r="C4341" s="27">
        <v>-5.7550725847366008E-2</v>
      </c>
    </row>
    <row r="4342" spans="1:3" x14ac:dyDescent="0.25">
      <c r="A4342" s="27">
        <v>4318</v>
      </c>
      <c r="B4342" s="27">
        <v>0.11009274436788133</v>
      </c>
      <c r="C4342" s="27">
        <v>-6.332941988350313E-2</v>
      </c>
    </row>
    <row r="4343" spans="1:3" x14ac:dyDescent="0.25">
      <c r="A4343" s="27">
        <v>4319</v>
      </c>
      <c r="B4343" s="27">
        <v>0.12861269888741614</v>
      </c>
      <c r="C4343" s="27">
        <v>-8.188372692479931E-2</v>
      </c>
    </row>
    <row r="4344" spans="1:3" x14ac:dyDescent="0.25">
      <c r="A4344" s="27">
        <v>4320</v>
      </c>
      <c r="B4344" s="27">
        <v>0.10154249475347686</v>
      </c>
      <c r="C4344" s="27">
        <v>-5.4910370401145256E-2</v>
      </c>
    </row>
    <row r="4345" spans="1:3" x14ac:dyDescent="0.25">
      <c r="A4345" s="27">
        <v>4321</v>
      </c>
      <c r="B4345" s="27">
        <v>0.10204507704255519</v>
      </c>
      <c r="C4345" s="27">
        <v>-5.5441601529127076E-2</v>
      </c>
    </row>
    <row r="4346" spans="1:3" x14ac:dyDescent="0.25">
      <c r="A4346" s="27">
        <v>4322</v>
      </c>
      <c r="B4346" s="27">
        <v>0.10211524540156106</v>
      </c>
      <c r="C4346" s="27">
        <v>-5.5534244942634946E-2</v>
      </c>
    </row>
    <row r="4347" spans="1:3" x14ac:dyDescent="0.25">
      <c r="A4347" s="27">
        <v>4323</v>
      </c>
      <c r="B4347" s="27">
        <v>0.11373083315749014</v>
      </c>
      <c r="C4347" s="27">
        <v>-6.7156509461292313E-2</v>
      </c>
    </row>
    <row r="4348" spans="1:3" x14ac:dyDescent="0.25">
      <c r="A4348" s="27">
        <v>4324</v>
      </c>
      <c r="B4348" s="27">
        <v>0.10076985127802886</v>
      </c>
      <c r="C4348" s="27">
        <v>-5.4208246693501633E-2</v>
      </c>
    </row>
    <row r="4349" spans="1:3" x14ac:dyDescent="0.25">
      <c r="A4349" s="27">
        <v>4325</v>
      </c>
      <c r="B4349" s="27">
        <v>0.10220635113916976</v>
      </c>
      <c r="C4349" s="27">
        <v>-5.5647646685728469E-2</v>
      </c>
    </row>
    <row r="4350" spans="1:3" x14ac:dyDescent="0.25">
      <c r="A4350" s="27">
        <v>4326</v>
      </c>
      <c r="B4350" s="27">
        <v>0.10238063641401765</v>
      </c>
      <c r="C4350" s="27">
        <v>-5.5825701590926403E-2</v>
      </c>
    </row>
    <row r="4351" spans="1:3" x14ac:dyDescent="0.25">
      <c r="A4351" s="27">
        <v>4327</v>
      </c>
      <c r="B4351" s="27">
        <v>0.10391187804747593</v>
      </c>
      <c r="C4351" s="27">
        <v>-5.7377704513787119E-2</v>
      </c>
    </row>
    <row r="4352" spans="1:3" x14ac:dyDescent="0.25">
      <c r="A4352" s="27">
        <v>4328</v>
      </c>
      <c r="B4352" s="27">
        <v>0.10053446183009179</v>
      </c>
      <c r="C4352" s="27">
        <v>-5.4074904035521398E-2</v>
      </c>
    </row>
    <row r="4353" spans="1:3" x14ac:dyDescent="0.25">
      <c r="A4353" s="27">
        <v>4329</v>
      </c>
      <c r="B4353" s="27">
        <v>0.10030154679921757</v>
      </c>
      <c r="C4353" s="27">
        <v>-5.3876291460313204E-2</v>
      </c>
    </row>
    <row r="4354" spans="1:3" x14ac:dyDescent="0.25">
      <c r="A4354" s="27">
        <v>4330</v>
      </c>
      <c r="B4354" s="27">
        <v>0.11605491281500172</v>
      </c>
      <c r="C4354" s="27">
        <v>-6.9633249372061667E-2</v>
      </c>
    </row>
    <row r="4355" spans="1:3" x14ac:dyDescent="0.25">
      <c r="A4355" s="27">
        <v>4331</v>
      </c>
      <c r="B4355" s="27">
        <v>0.10046990593756024</v>
      </c>
      <c r="C4355" s="27">
        <v>-5.4066193640576479E-2</v>
      </c>
    </row>
    <row r="4356" spans="1:3" x14ac:dyDescent="0.25">
      <c r="A4356" s="27">
        <v>4332</v>
      </c>
      <c r="B4356" s="27">
        <v>0.10038136869133646</v>
      </c>
      <c r="C4356" s="27">
        <v>-5.4039905276702313E-2</v>
      </c>
    </row>
    <row r="4357" spans="1:3" x14ac:dyDescent="0.25">
      <c r="A4357" s="27">
        <v>4333</v>
      </c>
      <c r="B4357" s="27">
        <v>0.10930804578062986</v>
      </c>
      <c r="C4357" s="27">
        <v>-6.2975999448583536E-2</v>
      </c>
    </row>
    <row r="4358" spans="1:3" x14ac:dyDescent="0.25">
      <c r="A4358" s="27">
        <v>4334</v>
      </c>
      <c r="B4358" s="27">
        <v>0.10221711083024049</v>
      </c>
      <c r="C4358" s="27">
        <v>-5.5920814533944194E-2</v>
      </c>
    </row>
    <row r="4359" spans="1:3" x14ac:dyDescent="0.25">
      <c r="A4359" s="27">
        <v>4335</v>
      </c>
      <c r="B4359" s="27">
        <v>0.10113726823438246</v>
      </c>
      <c r="C4359" s="27">
        <v>-5.4906112455487988E-2</v>
      </c>
    </row>
    <row r="4360" spans="1:3" x14ac:dyDescent="0.25">
      <c r="A4360" s="27">
        <v>4336</v>
      </c>
      <c r="B4360" s="27">
        <v>0.10141108028270042</v>
      </c>
      <c r="C4360" s="27">
        <v>-5.5206459820654218E-2</v>
      </c>
    </row>
    <row r="4361" spans="1:3" x14ac:dyDescent="0.25">
      <c r="A4361" s="27">
        <v>4337</v>
      </c>
      <c r="B4361" s="27">
        <v>0.10775019476396908</v>
      </c>
      <c r="C4361" s="27">
        <v>-6.159634861012292E-2</v>
      </c>
    </row>
    <row r="4362" spans="1:3" x14ac:dyDescent="0.25">
      <c r="A4362" s="27">
        <v>4338</v>
      </c>
      <c r="B4362" s="27">
        <v>0.10383283354714069</v>
      </c>
      <c r="C4362" s="27">
        <v>-5.7704332723417462E-2</v>
      </c>
    </row>
    <row r="4363" spans="1:3" x14ac:dyDescent="0.25">
      <c r="A4363" s="27">
        <v>4339</v>
      </c>
      <c r="B4363" s="27">
        <v>0.10519650473728664</v>
      </c>
      <c r="C4363" s="27">
        <v>-5.9078389276105488E-2</v>
      </c>
    </row>
    <row r="4364" spans="1:3" x14ac:dyDescent="0.25">
      <c r="A4364" s="27">
        <v>4340</v>
      </c>
      <c r="B4364" s="27">
        <v>0.10215986927374422</v>
      </c>
      <c r="C4364" s="27">
        <v>-5.6060578493602381E-2</v>
      </c>
    </row>
    <row r="4365" spans="1:3" x14ac:dyDescent="0.25">
      <c r="A4365" s="27">
        <v>4341</v>
      </c>
      <c r="B4365" s="27">
        <v>0.11236536513005817</v>
      </c>
      <c r="C4365" s="27">
        <v>-6.6272580466861256E-2</v>
      </c>
    </row>
    <row r="4366" spans="1:3" x14ac:dyDescent="0.25">
      <c r="A4366" s="27">
        <v>4342</v>
      </c>
      <c r="B4366" s="27">
        <v>0.10007703467394506</v>
      </c>
      <c r="C4366" s="27">
        <v>-5.404373398834271E-2</v>
      </c>
    </row>
    <row r="4367" spans="1:3" x14ac:dyDescent="0.25">
      <c r="A4367" s="27">
        <v>4343</v>
      </c>
      <c r="B4367" s="27">
        <v>0.10135144642466576</v>
      </c>
      <c r="C4367" s="27">
        <v>-5.5319700392919724E-2</v>
      </c>
    </row>
    <row r="4368" spans="1:3" x14ac:dyDescent="0.25">
      <c r="A4368" s="27">
        <v>4344</v>
      </c>
      <c r="B4368" s="27">
        <v>9.9167381391052162E-2</v>
      </c>
      <c r="C4368" s="27">
        <v>-5.3190369896799289E-2</v>
      </c>
    </row>
    <row r="4369" spans="1:3" x14ac:dyDescent="0.25">
      <c r="A4369" s="27">
        <v>4345</v>
      </c>
      <c r="B4369" s="27">
        <v>0.1013581890096325</v>
      </c>
      <c r="C4369" s="27">
        <v>-5.5398984258793367E-2</v>
      </c>
    </row>
    <row r="4370" spans="1:3" x14ac:dyDescent="0.25">
      <c r="A4370" s="27">
        <v>4346</v>
      </c>
      <c r="B4370" s="27">
        <v>0.10605016393552223</v>
      </c>
      <c r="C4370" s="27">
        <v>-6.0108083134664175E-2</v>
      </c>
    </row>
    <row r="4371" spans="1:3" x14ac:dyDescent="0.25">
      <c r="A4371" s="27">
        <v>4347</v>
      </c>
      <c r="B4371" s="27">
        <v>9.9515650098626229E-2</v>
      </c>
      <c r="C4371" s="27">
        <v>-5.3575479158455286E-2</v>
      </c>
    </row>
    <row r="4372" spans="1:3" x14ac:dyDescent="0.25">
      <c r="A4372" s="27">
        <v>4348</v>
      </c>
      <c r="B4372" s="27">
        <v>0.101802088540668</v>
      </c>
      <c r="C4372" s="27">
        <v>-5.5893904907933466E-2</v>
      </c>
    </row>
    <row r="4373" spans="1:3" x14ac:dyDescent="0.25">
      <c r="A4373" s="27">
        <v>4349</v>
      </c>
      <c r="B4373" s="27">
        <v>0.11129627408996362</v>
      </c>
      <c r="C4373" s="27">
        <v>-6.5414115317889016E-2</v>
      </c>
    </row>
    <row r="4374" spans="1:3" x14ac:dyDescent="0.25">
      <c r="A4374" s="27">
        <v>4350</v>
      </c>
      <c r="B4374" s="27">
        <v>0.1037928059862635</v>
      </c>
      <c r="C4374" s="27">
        <v>-5.7913451695694257E-2</v>
      </c>
    </row>
    <row r="4375" spans="1:3" x14ac:dyDescent="0.25">
      <c r="A4375" s="27">
        <v>4351</v>
      </c>
      <c r="B4375" s="27">
        <v>0.10089919445053626</v>
      </c>
      <c r="C4375" s="27">
        <v>-5.5053922244232535E-2</v>
      </c>
    </row>
    <row r="4376" spans="1:3" x14ac:dyDescent="0.25">
      <c r="A4376" s="27">
        <v>4352</v>
      </c>
      <c r="B4376" s="27">
        <v>0.10138554011771769</v>
      </c>
      <c r="C4376" s="27">
        <v>-5.5596496781658823E-2</v>
      </c>
    </row>
    <row r="4377" spans="1:3" x14ac:dyDescent="0.25">
      <c r="A4377" s="27">
        <v>4353</v>
      </c>
      <c r="B4377" s="27">
        <v>9.8910786880499327E-2</v>
      </c>
      <c r="C4377" s="27">
        <v>-5.3131101615835521E-2</v>
      </c>
    </row>
    <row r="4378" spans="1:3" x14ac:dyDescent="0.25">
      <c r="A4378" s="27">
        <v>4354</v>
      </c>
      <c r="B4378" s="27">
        <v>0.11398537825351109</v>
      </c>
      <c r="C4378" s="27">
        <v>-6.825223351046536E-2</v>
      </c>
    </row>
    <row r="4379" spans="1:3" x14ac:dyDescent="0.25">
      <c r="A4379" s="27">
        <v>4355</v>
      </c>
      <c r="B4379" s="27">
        <v>0.10147428523440719</v>
      </c>
      <c r="C4379" s="27">
        <v>-5.5744628206834894E-2</v>
      </c>
    </row>
    <row r="4380" spans="1:3" x14ac:dyDescent="0.25">
      <c r="A4380" s="27">
        <v>4356</v>
      </c>
      <c r="B4380" s="27">
        <v>0.10626484237408587</v>
      </c>
      <c r="C4380" s="27">
        <v>-6.0577395747271182E-2</v>
      </c>
    </row>
    <row r="4381" spans="1:3" x14ac:dyDescent="0.25">
      <c r="A4381" s="27">
        <v>4357</v>
      </c>
      <c r="B4381" s="27">
        <v>0.100732374730161</v>
      </c>
      <c r="C4381" s="27">
        <v>-5.505929780708408E-2</v>
      </c>
    </row>
    <row r="4382" spans="1:3" x14ac:dyDescent="0.25">
      <c r="A4382" s="27">
        <v>4358</v>
      </c>
      <c r="B4382" s="27">
        <v>0.10446477872020088</v>
      </c>
      <c r="C4382" s="27">
        <v>-5.8809125891433105E-2</v>
      </c>
    </row>
    <row r="4383" spans="1:3" x14ac:dyDescent="0.25">
      <c r="A4383" s="27">
        <v>4359</v>
      </c>
      <c r="B4383" s="27">
        <v>0.10157447886921658</v>
      </c>
      <c r="C4383" s="27">
        <v>-5.5922304956173105E-2</v>
      </c>
    </row>
    <row r="4384" spans="1:3" x14ac:dyDescent="0.25">
      <c r="A4384" s="27">
        <v>4360</v>
      </c>
      <c r="B4384" s="27">
        <v>0.10126061122818894</v>
      </c>
      <c r="C4384" s="27">
        <v>-5.5626213971528428E-2</v>
      </c>
    </row>
    <row r="4385" spans="1:3" x14ac:dyDescent="0.25">
      <c r="A4385" s="27">
        <v>4361</v>
      </c>
      <c r="B4385" s="27">
        <v>0.11701506009191152</v>
      </c>
      <c r="C4385" s="27">
        <v>-7.1384929720110457E-2</v>
      </c>
    </row>
    <row r="4386" spans="1:3" x14ac:dyDescent="0.25">
      <c r="A4386" s="27">
        <v>4362</v>
      </c>
      <c r="B4386" s="27">
        <v>0.10260602475476054</v>
      </c>
      <c r="C4386" s="27">
        <v>-5.6978648328905021E-2</v>
      </c>
    </row>
    <row r="4387" spans="1:3" x14ac:dyDescent="0.25">
      <c r="A4387" s="27">
        <v>4363</v>
      </c>
      <c r="B4387" s="27">
        <v>0.10143666497468054</v>
      </c>
      <c r="C4387" s="27">
        <v>-5.5828556866572433E-2</v>
      </c>
    </row>
    <row r="4388" spans="1:3" x14ac:dyDescent="0.25">
      <c r="A4388" s="27">
        <v>4364</v>
      </c>
      <c r="B4388" s="27">
        <v>0.104253209997255</v>
      </c>
      <c r="C4388" s="27">
        <v>-5.8708655541809457E-2</v>
      </c>
    </row>
    <row r="4389" spans="1:3" x14ac:dyDescent="0.25">
      <c r="A4389" s="27">
        <v>4365</v>
      </c>
      <c r="B4389" s="27">
        <v>0.10004515485811005</v>
      </c>
      <c r="C4389" s="27">
        <v>-5.4501888755312394E-2</v>
      </c>
    </row>
    <row r="4390" spans="1:3" x14ac:dyDescent="0.25">
      <c r="A4390" s="27">
        <v>4366</v>
      </c>
      <c r="B4390" s="27">
        <v>0.10708960066967632</v>
      </c>
      <c r="C4390" s="27">
        <v>-6.1552260050368492E-2</v>
      </c>
    </row>
    <row r="4391" spans="1:3" x14ac:dyDescent="0.25">
      <c r="A4391" s="27">
        <v>4367</v>
      </c>
      <c r="B4391" s="27">
        <v>9.9031282177794763E-2</v>
      </c>
      <c r="C4391" s="27">
        <v>-5.3527490195129541E-2</v>
      </c>
    </row>
    <row r="4392" spans="1:3" x14ac:dyDescent="0.25">
      <c r="A4392" s="27">
        <v>4368</v>
      </c>
      <c r="B4392" s="27">
        <v>0.10270402917631692</v>
      </c>
      <c r="C4392" s="27">
        <v>-5.7200528907065437E-2</v>
      </c>
    </row>
    <row r="4393" spans="1:3" x14ac:dyDescent="0.25">
      <c r="A4393" s="27">
        <v>4369</v>
      </c>
      <c r="B4393" s="27">
        <v>9.9896299759312426E-2</v>
      </c>
      <c r="C4393" s="27">
        <v>-5.4418527659159131E-2</v>
      </c>
    </row>
    <row r="4394" spans="1:3" x14ac:dyDescent="0.25">
      <c r="A4394" s="27">
        <v>4370</v>
      </c>
      <c r="B4394" s="27">
        <v>9.9551656318253301E-2</v>
      </c>
      <c r="C4394" s="27">
        <v>-5.4097110863707845E-2</v>
      </c>
    </row>
    <row r="4395" spans="1:3" x14ac:dyDescent="0.25">
      <c r="A4395" s="27">
        <v>4371</v>
      </c>
      <c r="B4395" s="27">
        <v>9.9028097336712292E-2</v>
      </c>
      <c r="C4395" s="27">
        <v>-5.3573551882166837E-2</v>
      </c>
    </row>
    <row r="4396" spans="1:3" x14ac:dyDescent="0.25">
      <c r="A4396" s="27">
        <v>4372</v>
      </c>
      <c r="B4396" s="27">
        <v>0.10101491835401782</v>
      </c>
      <c r="C4396" s="27">
        <v>-5.5560372899472375E-2</v>
      </c>
    </row>
    <row r="4397" spans="1:3" x14ac:dyDescent="0.25">
      <c r="A4397" s="27">
        <v>4373</v>
      </c>
      <c r="B4397" s="27">
        <v>0.11354172872094354</v>
      </c>
      <c r="C4397" s="27">
        <v>-6.8107194953223191E-2</v>
      </c>
    </row>
    <row r="4398" spans="1:3" x14ac:dyDescent="0.25">
      <c r="A4398" s="27">
        <v>4374</v>
      </c>
      <c r="B4398" s="27">
        <v>0.11309514910470131</v>
      </c>
      <c r="C4398" s="27">
        <v>-6.7708367590704283E-2</v>
      </c>
    </row>
    <row r="4399" spans="1:3" x14ac:dyDescent="0.25">
      <c r="A4399" s="27">
        <v>4375</v>
      </c>
      <c r="B4399" s="27">
        <v>0.10368157399129921</v>
      </c>
      <c r="C4399" s="27">
        <v>-5.8300698788706015E-2</v>
      </c>
    </row>
    <row r="4400" spans="1:3" x14ac:dyDescent="0.25">
      <c r="A4400" s="27">
        <v>4376</v>
      </c>
      <c r="B4400" s="27">
        <v>0.10059689542068996</v>
      </c>
      <c r="C4400" s="27">
        <v>-5.5224844603993045E-2</v>
      </c>
    </row>
    <row r="4401" spans="1:3" x14ac:dyDescent="0.25">
      <c r="A4401" s="27">
        <v>4377</v>
      </c>
      <c r="B4401" s="27">
        <v>0.10053151076192311</v>
      </c>
      <c r="C4401" s="27">
        <v>-5.5181075580979455E-2</v>
      </c>
    </row>
    <row r="4402" spans="1:3" x14ac:dyDescent="0.25">
      <c r="A4402" s="27">
        <v>4378</v>
      </c>
      <c r="B4402" s="27">
        <v>0.10173096842459042</v>
      </c>
      <c r="C4402" s="27">
        <v>-5.6390918046756673E-2</v>
      </c>
    </row>
    <row r="4403" spans="1:3" x14ac:dyDescent="0.25">
      <c r="A4403" s="27">
        <v>4379</v>
      </c>
      <c r="B4403" s="27">
        <v>0.1034041530559047</v>
      </c>
      <c r="C4403" s="27">
        <v>-5.8136663343970538E-2</v>
      </c>
    </row>
    <row r="4404" spans="1:3" x14ac:dyDescent="0.25">
      <c r="A4404" s="27">
        <v>4380</v>
      </c>
      <c r="B4404" s="27">
        <v>0.10933934018627781</v>
      </c>
      <c r="C4404" s="27">
        <v>-6.4138994265263108E-2</v>
      </c>
    </row>
    <row r="4405" spans="1:3" x14ac:dyDescent="0.25">
      <c r="A4405" s="27">
        <v>4381</v>
      </c>
      <c r="B4405" s="27">
        <v>0.10821248765583139</v>
      </c>
      <c r="C4405" s="27">
        <v>-6.3020538345358035E-2</v>
      </c>
    </row>
    <row r="4406" spans="1:3" x14ac:dyDescent="0.25">
      <c r="A4406" s="27">
        <v>4382</v>
      </c>
      <c r="B4406" s="27">
        <v>0.10008738436096656</v>
      </c>
      <c r="C4406" s="27">
        <v>-5.4937902969874435E-2</v>
      </c>
    </row>
    <row r="4407" spans="1:3" x14ac:dyDescent="0.25">
      <c r="A4407" s="27">
        <v>4383</v>
      </c>
      <c r="B4407" s="27">
        <v>0.10264360386096416</v>
      </c>
      <c r="C4407" s="27">
        <v>-5.7561636647849405E-2</v>
      </c>
    </row>
    <row r="4408" spans="1:3" x14ac:dyDescent="0.25">
      <c r="A4408" s="27">
        <v>4384</v>
      </c>
      <c r="B4408" s="27">
        <v>9.9999775901118748E-2</v>
      </c>
      <c r="C4408" s="27">
        <v>-5.4932784427306328E-2</v>
      </c>
    </row>
    <row r="4409" spans="1:3" x14ac:dyDescent="0.25">
      <c r="A4409" s="27">
        <v>4385</v>
      </c>
      <c r="B4409" s="27">
        <v>0.10435613741510075</v>
      </c>
      <c r="C4409" s="27">
        <v>-5.9291759732697312E-2</v>
      </c>
    </row>
    <row r="4410" spans="1:3" x14ac:dyDescent="0.25">
      <c r="A4410" s="27">
        <v>4386</v>
      </c>
      <c r="B4410" s="27">
        <v>0.10364688123169971</v>
      </c>
      <c r="C4410" s="27">
        <v>-5.8601836186654668E-2</v>
      </c>
    </row>
    <row r="4411" spans="1:3" x14ac:dyDescent="0.25">
      <c r="A4411" s="27">
        <v>4387</v>
      </c>
      <c r="B4411" s="27">
        <v>0.10127404245908288</v>
      </c>
      <c r="C4411" s="27">
        <v>-5.6228997414037835E-2</v>
      </c>
    </row>
    <row r="4412" spans="1:3" x14ac:dyDescent="0.25">
      <c r="A4412" s="27">
        <v>4388</v>
      </c>
      <c r="B4412" s="27">
        <v>0.10051741725053415</v>
      </c>
      <c r="C4412" s="27">
        <v>-5.5472372205489104E-2</v>
      </c>
    </row>
    <row r="4413" spans="1:3" x14ac:dyDescent="0.25">
      <c r="A4413" s="27">
        <v>4389</v>
      </c>
      <c r="B4413" s="27">
        <v>0.11073275175045408</v>
      </c>
      <c r="C4413" s="27">
        <v>-6.5716674580036077E-2</v>
      </c>
    </row>
    <row r="4414" spans="1:3" x14ac:dyDescent="0.25">
      <c r="A4414" s="27">
        <v>4390</v>
      </c>
      <c r="B4414" s="27">
        <v>9.9250373958195165E-2</v>
      </c>
      <c r="C4414" s="27">
        <v>-5.4257630852244512E-2</v>
      </c>
    </row>
    <row r="4415" spans="1:3" x14ac:dyDescent="0.25">
      <c r="A4415" s="27">
        <v>4391</v>
      </c>
      <c r="B4415" s="27">
        <v>0.10086714505662044</v>
      </c>
      <c r="C4415" s="27">
        <v>-5.5879369995495747E-2</v>
      </c>
    </row>
    <row r="4416" spans="1:3" x14ac:dyDescent="0.25">
      <c r="A4416" s="27">
        <v>4392</v>
      </c>
      <c r="B4416" s="27">
        <v>0.10128455414530915</v>
      </c>
      <c r="C4416" s="27">
        <v>-5.6301855183371434E-2</v>
      </c>
    </row>
    <row r="4417" spans="1:3" x14ac:dyDescent="0.25">
      <c r="A4417" s="27">
        <v>4393</v>
      </c>
      <c r="B4417" s="27">
        <v>0.10110481700611315</v>
      </c>
      <c r="C4417" s="27">
        <v>-5.6155790129375431E-2</v>
      </c>
    </row>
    <row r="4418" spans="1:3" x14ac:dyDescent="0.25">
      <c r="A4418" s="27">
        <v>4394</v>
      </c>
      <c r="B4418" s="27">
        <v>9.8961037028842083E-2</v>
      </c>
      <c r="C4418" s="27">
        <v>-5.4063077845168617E-2</v>
      </c>
    </row>
    <row r="4419" spans="1:3" x14ac:dyDescent="0.25">
      <c r="A4419" s="27">
        <v>4395</v>
      </c>
      <c r="B4419" s="27">
        <v>0.10225861433114075</v>
      </c>
      <c r="C4419" s="27">
        <v>-5.7370833782512322E-2</v>
      </c>
    </row>
    <row r="4420" spans="1:3" x14ac:dyDescent="0.25">
      <c r="A4420" s="27">
        <v>4396</v>
      </c>
      <c r="B4420" s="27">
        <v>0.1024822752237713</v>
      </c>
      <c r="C4420" s="27">
        <v>-5.7630268686636753E-2</v>
      </c>
    </row>
    <row r="4421" spans="1:3" x14ac:dyDescent="0.25">
      <c r="A4421" s="27">
        <v>4397</v>
      </c>
      <c r="B4421" s="27">
        <v>0.1002632268825572</v>
      </c>
      <c r="C4421" s="27">
        <v>-5.5445299711688857E-2</v>
      </c>
    </row>
    <row r="4422" spans="1:3" x14ac:dyDescent="0.25">
      <c r="A4422" s="27">
        <v>4398</v>
      </c>
      <c r="B4422" s="27">
        <v>0.11644081917091967</v>
      </c>
      <c r="C4422" s="27">
        <v>-7.162462751457932E-2</v>
      </c>
    </row>
    <row r="4423" spans="1:3" x14ac:dyDescent="0.25">
      <c r="A4423" s="27">
        <v>4399</v>
      </c>
      <c r="B4423" s="27">
        <v>9.9111834305322652E-2</v>
      </c>
      <c r="C4423" s="27">
        <v>-5.4297493716334175E-2</v>
      </c>
    </row>
    <row r="4424" spans="1:3" x14ac:dyDescent="0.25">
      <c r="A4424" s="27">
        <v>4400</v>
      </c>
      <c r="B4424" s="27">
        <v>9.9519850478111807E-2</v>
      </c>
      <c r="C4424" s="27">
        <v>-5.4713333166502849E-2</v>
      </c>
    </row>
    <row r="4425" spans="1:3" x14ac:dyDescent="0.25">
      <c r="A4425" s="27">
        <v>4401</v>
      </c>
      <c r="B4425" s="27">
        <v>0.10821220135221893</v>
      </c>
      <c r="C4425" s="27">
        <v>-6.3436081949233863E-2</v>
      </c>
    </row>
    <row r="4426" spans="1:3" x14ac:dyDescent="0.25">
      <c r="A4426" s="27">
        <v>4402</v>
      </c>
      <c r="B4426" s="27">
        <v>0.10121234268749042</v>
      </c>
      <c r="C4426" s="27">
        <v>-5.6460511930777647E-2</v>
      </c>
    </row>
    <row r="4427" spans="1:3" x14ac:dyDescent="0.25">
      <c r="A4427" s="27">
        <v>4403</v>
      </c>
      <c r="B4427" s="27">
        <v>0.10733776499555306</v>
      </c>
      <c r="C4427" s="27">
        <v>-6.259186501580008E-2</v>
      </c>
    </row>
    <row r="4428" spans="1:3" x14ac:dyDescent="0.25">
      <c r="A4428" s="27">
        <v>4404</v>
      </c>
      <c r="B4428" s="27">
        <v>0.14478373986895973</v>
      </c>
      <c r="C4428" s="27">
        <v>-0.10008727555942004</v>
      </c>
    </row>
    <row r="4429" spans="1:3" x14ac:dyDescent="0.25">
      <c r="A4429" s="27">
        <v>4405</v>
      </c>
      <c r="B4429" s="27">
        <v>9.9117697352805248E-2</v>
      </c>
      <c r="C4429" s="27">
        <v>-5.4428202286061197E-2</v>
      </c>
    </row>
    <row r="4430" spans="1:3" x14ac:dyDescent="0.25">
      <c r="A4430" s="27">
        <v>4406</v>
      </c>
      <c r="B4430" s="27">
        <v>0.10407342690843041</v>
      </c>
      <c r="C4430" s="27">
        <v>-5.9399887389530066E-2</v>
      </c>
    </row>
    <row r="4431" spans="1:3" x14ac:dyDescent="0.25">
      <c r="A4431" s="27">
        <v>4407</v>
      </c>
      <c r="B4431" s="27">
        <v>0.10081709380608946</v>
      </c>
      <c r="C4431" s="27">
        <v>-5.6174236663232319E-2</v>
      </c>
    </row>
    <row r="4432" spans="1:3" x14ac:dyDescent="0.25">
      <c r="A4432" s="27">
        <v>4408</v>
      </c>
      <c r="B4432" s="27">
        <v>0.10119822326143021</v>
      </c>
      <c r="C4432" s="27">
        <v>-5.662294992248993E-2</v>
      </c>
    </row>
    <row r="4433" spans="1:3" x14ac:dyDescent="0.25">
      <c r="A4433" s="27">
        <v>4409</v>
      </c>
      <c r="B4433" s="27">
        <v>0.10116724792557558</v>
      </c>
      <c r="C4433" s="27">
        <v>-5.6627018040518104E-2</v>
      </c>
    </row>
    <row r="4434" spans="1:3" x14ac:dyDescent="0.25">
      <c r="A4434" s="27">
        <v>4410</v>
      </c>
      <c r="B4434" s="27">
        <v>9.9754954697454518E-2</v>
      </c>
      <c r="C4434" s="27">
        <v>-5.5244568940777956E-2</v>
      </c>
    </row>
    <row r="4435" spans="1:3" x14ac:dyDescent="0.25">
      <c r="A4435" s="27">
        <v>4411</v>
      </c>
      <c r="B4435" s="27">
        <v>0.10224430422194841</v>
      </c>
      <c r="C4435" s="27">
        <v>-5.7741686420901293E-2</v>
      </c>
    </row>
    <row r="4436" spans="1:3" x14ac:dyDescent="0.25">
      <c r="A4436" s="27">
        <v>4412</v>
      </c>
      <c r="B4436" s="27">
        <v>9.9017673193736722E-2</v>
      </c>
      <c r="C4436" s="27">
        <v>-5.4521186074298789E-2</v>
      </c>
    </row>
    <row r="4437" spans="1:3" x14ac:dyDescent="0.25">
      <c r="A4437" s="27">
        <v>4413</v>
      </c>
      <c r="B4437" s="27">
        <v>0.10541637220336728</v>
      </c>
      <c r="C4437" s="27">
        <v>-6.1006354129522711E-2</v>
      </c>
    </row>
    <row r="4438" spans="1:3" x14ac:dyDescent="0.25">
      <c r="A4438" s="27">
        <v>4414</v>
      </c>
      <c r="B4438" s="27">
        <v>9.9042795378307846E-2</v>
      </c>
      <c r="C4438" s="27">
        <v>-5.4647678841126937E-2</v>
      </c>
    </row>
    <row r="4439" spans="1:3" x14ac:dyDescent="0.25">
      <c r="A4439" s="27">
        <v>4415</v>
      </c>
      <c r="B4439" s="27">
        <v>0.10690841943539266</v>
      </c>
      <c r="C4439" s="27">
        <v>-6.2515048200361814E-2</v>
      </c>
    </row>
    <row r="4440" spans="1:3" x14ac:dyDescent="0.25">
      <c r="A4440" s="27">
        <v>4416</v>
      </c>
      <c r="B4440" s="27">
        <v>0.10027254120764025</v>
      </c>
      <c r="C4440" s="27">
        <v>-5.5912591904725167E-2</v>
      </c>
    </row>
    <row r="4441" spans="1:3" x14ac:dyDescent="0.25">
      <c r="A4441" s="27">
        <v>4417</v>
      </c>
      <c r="B4441" s="27">
        <v>0.10024407270836537</v>
      </c>
      <c r="C4441" s="27">
        <v>-5.5889233998687948E-2</v>
      </c>
    </row>
    <row r="4442" spans="1:3" x14ac:dyDescent="0.25">
      <c r="A4442" s="27">
        <v>4418</v>
      </c>
      <c r="B4442" s="27">
        <v>0.10093542311708711</v>
      </c>
      <c r="C4442" s="27">
        <v>-5.6588140168929713E-2</v>
      </c>
    </row>
    <row r="4443" spans="1:3" x14ac:dyDescent="0.25">
      <c r="A4443" s="27">
        <v>4419</v>
      </c>
      <c r="B4443" s="27">
        <v>9.9345504519834288E-2</v>
      </c>
      <c r="C4443" s="27">
        <v>-5.5024174879945091E-2</v>
      </c>
    </row>
    <row r="4444" spans="1:3" x14ac:dyDescent="0.25">
      <c r="A4444" s="27">
        <v>4420</v>
      </c>
      <c r="B4444" s="27">
        <v>0.10359961906703676</v>
      </c>
      <c r="C4444" s="27">
        <v>-5.9295821598682324E-2</v>
      </c>
    </row>
    <row r="4445" spans="1:3" x14ac:dyDescent="0.25">
      <c r="A4445" s="27">
        <v>4421</v>
      </c>
      <c r="B4445" s="27">
        <v>0.10846152217375424</v>
      </c>
      <c r="C4445" s="27">
        <v>-6.4275942740133027E-2</v>
      </c>
    </row>
    <row r="4446" spans="1:3" x14ac:dyDescent="0.25">
      <c r="A4446" s="27">
        <v>4422</v>
      </c>
      <c r="B4446" s="27">
        <v>0.10841513364540788</v>
      </c>
      <c r="C4446" s="27">
        <v>-6.4238426818098632E-2</v>
      </c>
    </row>
    <row r="4447" spans="1:3" x14ac:dyDescent="0.25">
      <c r="A4447" s="27">
        <v>4423</v>
      </c>
      <c r="B4447" s="27">
        <v>9.9452519866789005E-2</v>
      </c>
      <c r="C4447" s="27">
        <v>-5.5288482011899412E-2</v>
      </c>
    </row>
    <row r="4448" spans="1:3" x14ac:dyDescent="0.25">
      <c r="A4448" s="27">
        <v>4424</v>
      </c>
      <c r="B4448" s="27">
        <v>0.10532054690604831</v>
      </c>
      <c r="C4448" s="27">
        <v>-6.1174673585510882E-2</v>
      </c>
    </row>
    <row r="4449" spans="1:3" x14ac:dyDescent="0.25">
      <c r="A4449" s="27">
        <v>4425</v>
      </c>
      <c r="B4449" s="27">
        <v>0.10717188711641845</v>
      </c>
      <c r="C4449" s="27">
        <v>-6.3028014221126971E-2</v>
      </c>
    </row>
    <row r="4450" spans="1:3" x14ac:dyDescent="0.25">
      <c r="A4450" s="27">
        <v>4426</v>
      </c>
      <c r="B4450" s="27">
        <v>0.10194380407398902</v>
      </c>
      <c r="C4450" s="27">
        <v>-5.7809725861698517E-2</v>
      </c>
    </row>
    <row r="4451" spans="1:3" x14ac:dyDescent="0.25">
      <c r="A4451" s="27">
        <v>4427</v>
      </c>
      <c r="B4451" s="27">
        <v>0.11309785806980541</v>
      </c>
      <c r="C4451" s="27">
        <v>-6.8972531699048226E-2</v>
      </c>
    </row>
    <row r="4452" spans="1:3" x14ac:dyDescent="0.25">
      <c r="A4452" s="27">
        <v>4428</v>
      </c>
      <c r="B4452" s="27">
        <v>9.9814882220679912E-2</v>
      </c>
      <c r="C4452" s="27">
        <v>-5.5706581724938212E-2</v>
      </c>
    </row>
    <row r="4453" spans="1:3" x14ac:dyDescent="0.25">
      <c r="A4453" s="27">
        <v>4429</v>
      </c>
      <c r="B4453" s="27">
        <v>0.10473099652947725</v>
      </c>
      <c r="C4453" s="27">
        <v>-6.062956323289511E-2</v>
      </c>
    </row>
    <row r="4454" spans="1:3" x14ac:dyDescent="0.25">
      <c r="A4454" s="27">
        <v>4430</v>
      </c>
      <c r="B4454" s="27">
        <v>0.10320744468555147</v>
      </c>
      <c r="C4454" s="27">
        <v>-5.9130309699325576E-2</v>
      </c>
    </row>
    <row r="4455" spans="1:3" x14ac:dyDescent="0.25">
      <c r="A4455" s="27">
        <v>4431</v>
      </c>
      <c r="B4455" s="27">
        <v>0.10743544786151488</v>
      </c>
      <c r="C4455" s="27">
        <v>-6.3361136522629549E-2</v>
      </c>
    </row>
    <row r="4456" spans="1:3" x14ac:dyDescent="0.25">
      <c r="A4456" s="27">
        <v>4432</v>
      </c>
      <c r="B4456" s="27">
        <v>0.10509318486119831</v>
      </c>
      <c r="C4456" s="27">
        <v>-6.1031882179205979E-2</v>
      </c>
    </row>
    <row r="4457" spans="1:3" x14ac:dyDescent="0.25">
      <c r="A4457" s="27">
        <v>4433</v>
      </c>
      <c r="B4457" s="27">
        <v>0.10235948898096738</v>
      </c>
      <c r="C4457" s="27">
        <v>-5.8305565052223993E-2</v>
      </c>
    </row>
    <row r="4458" spans="1:3" x14ac:dyDescent="0.25">
      <c r="A4458" s="27">
        <v>4434</v>
      </c>
      <c r="B4458" s="27">
        <v>0.10065816830756921</v>
      </c>
      <c r="C4458" s="27">
        <v>-5.663823475275194E-2</v>
      </c>
    </row>
    <row r="4459" spans="1:3" x14ac:dyDescent="0.25">
      <c r="A4459" s="27">
        <v>4435</v>
      </c>
      <c r="B4459" s="27">
        <v>0.10440703899688285</v>
      </c>
      <c r="C4459" s="27">
        <v>-6.0398914420037891E-2</v>
      </c>
    </row>
    <row r="4460" spans="1:3" x14ac:dyDescent="0.25">
      <c r="A4460" s="27">
        <v>4436</v>
      </c>
      <c r="B4460" s="27">
        <v>0.10133641022243818</v>
      </c>
      <c r="C4460" s="27">
        <v>-5.7336410222438183E-2</v>
      </c>
    </row>
    <row r="4461" spans="1:3" x14ac:dyDescent="0.25">
      <c r="A4461" s="27">
        <v>4437</v>
      </c>
      <c r="B4461" s="27">
        <v>0.10123691241487864</v>
      </c>
      <c r="C4461" s="27">
        <v>-5.7297518475484706E-2</v>
      </c>
    </row>
    <row r="4462" spans="1:3" x14ac:dyDescent="0.25">
      <c r="A4462" s="27">
        <v>4438</v>
      </c>
      <c r="B4462" s="27">
        <v>0.10015229537179374</v>
      </c>
      <c r="C4462" s="27">
        <v>-5.6256547772342437E-2</v>
      </c>
    </row>
    <row r="4463" spans="1:3" x14ac:dyDescent="0.25">
      <c r="A4463" s="27">
        <v>4439</v>
      </c>
      <c r="B4463" s="27">
        <v>0.10185697653613492</v>
      </c>
      <c r="C4463" s="27">
        <v>-5.7981290978548081E-2</v>
      </c>
    </row>
    <row r="4464" spans="1:3" x14ac:dyDescent="0.25">
      <c r="A4464" s="27">
        <v>4440</v>
      </c>
      <c r="B4464" s="27">
        <v>0.13776492738985102</v>
      </c>
      <c r="C4464" s="27">
        <v>-9.3905278267044007E-2</v>
      </c>
    </row>
    <row r="4465" spans="1:3" x14ac:dyDescent="0.25">
      <c r="A4465" s="27">
        <v>4441</v>
      </c>
      <c r="B4465" s="27">
        <v>0.1032010630592762</v>
      </c>
      <c r="C4465" s="27">
        <v>-5.9386630069585486E-2</v>
      </c>
    </row>
    <row r="4466" spans="1:3" x14ac:dyDescent="0.25">
      <c r="A4466" s="27">
        <v>4442</v>
      </c>
      <c r="B4466" s="27">
        <v>9.9174198332548438E-2</v>
      </c>
      <c r="C4466" s="27">
        <v>-5.5378577894592232E-2</v>
      </c>
    </row>
    <row r="4467" spans="1:3" x14ac:dyDescent="0.25">
      <c r="A4467" s="27">
        <v>4443</v>
      </c>
      <c r="B4467" s="27">
        <v>0.10019562687130555</v>
      </c>
      <c r="C4467" s="27">
        <v>-5.6421307805157694E-2</v>
      </c>
    </row>
    <row r="4468" spans="1:3" x14ac:dyDescent="0.25">
      <c r="A4468" s="27">
        <v>4444</v>
      </c>
      <c r="B4468" s="27">
        <v>9.9614058989431306E-2</v>
      </c>
      <c r="C4468" s="27">
        <v>-5.5857388765311773E-2</v>
      </c>
    </row>
    <row r="4469" spans="1:3" x14ac:dyDescent="0.25">
      <c r="A4469" s="27">
        <v>4445</v>
      </c>
      <c r="B4469" s="27">
        <v>0.11368047182949564</v>
      </c>
      <c r="C4469" s="27">
        <v>-6.9930936064807242E-2</v>
      </c>
    </row>
    <row r="4470" spans="1:3" x14ac:dyDescent="0.25">
      <c r="A4470" s="27">
        <v>4446</v>
      </c>
      <c r="B4470" s="27">
        <v>0.10069072264359151</v>
      </c>
      <c r="C4470" s="27">
        <v>-5.6973373179747683E-2</v>
      </c>
    </row>
    <row r="4471" spans="1:3" x14ac:dyDescent="0.25">
      <c r="A4471" s="27">
        <v>4447</v>
      </c>
      <c r="B4471" s="27">
        <v>9.8996540432225333E-2</v>
      </c>
      <c r="C4471" s="27">
        <v>-5.5323528114196219E-2</v>
      </c>
    </row>
    <row r="4472" spans="1:3" x14ac:dyDescent="0.25">
      <c r="A4472" s="27">
        <v>4448</v>
      </c>
      <c r="B4472" s="27">
        <v>0.10188853870534957</v>
      </c>
      <c r="C4472" s="27">
        <v>-5.8235465758767146E-2</v>
      </c>
    </row>
    <row r="4473" spans="1:3" x14ac:dyDescent="0.25">
      <c r="A4473" s="27">
        <v>4449</v>
      </c>
      <c r="B4473" s="27">
        <v>9.9126470056052615E-2</v>
      </c>
      <c r="C4473" s="27">
        <v>-5.5475676405258967E-2</v>
      </c>
    </row>
    <row r="4474" spans="1:3" x14ac:dyDescent="0.25">
      <c r="A4474" s="27">
        <v>4450</v>
      </c>
      <c r="B4474" s="27">
        <v>0.10158877177093778</v>
      </c>
      <c r="C4474" s="27">
        <v>-5.7940563301882408E-2</v>
      </c>
    </row>
    <row r="4475" spans="1:3" x14ac:dyDescent="0.25">
      <c r="A4475" s="27">
        <v>4451</v>
      </c>
      <c r="B4475" s="27">
        <v>9.9660683542876535E-2</v>
      </c>
      <c r="C4475" s="27">
        <v>-5.6017419785760789E-2</v>
      </c>
    </row>
    <row r="4476" spans="1:3" x14ac:dyDescent="0.25">
      <c r="A4476" s="27">
        <v>4452</v>
      </c>
      <c r="B4476" s="27">
        <v>0.11087842976987147</v>
      </c>
      <c r="C4476" s="27">
        <v>-6.7238350955013404E-2</v>
      </c>
    </row>
    <row r="4477" spans="1:3" x14ac:dyDescent="0.25">
      <c r="A4477" s="27">
        <v>4453</v>
      </c>
      <c r="B4477" s="27">
        <v>0.10043506560519469</v>
      </c>
      <c r="C4477" s="27">
        <v>-5.6810904531369187E-2</v>
      </c>
    </row>
    <row r="4478" spans="1:3" x14ac:dyDescent="0.25">
      <c r="A4478" s="27">
        <v>4454</v>
      </c>
      <c r="B4478" s="27">
        <v>0.10127664560039788</v>
      </c>
      <c r="C4478" s="27">
        <v>-5.765433748333549E-2</v>
      </c>
    </row>
    <row r="4479" spans="1:3" x14ac:dyDescent="0.25">
      <c r="A4479" s="27">
        <v>4455</v>
      </c>
      <c r="B4479" s="27">
        <v>0.10040285476065901</v>
      </c>
      <c r="C4479" s="27">
        <v>-5.6781841627450758E-2</v>
      </c>
    </row>
    <row r="4480" spans="1:3" x14ac:dyDescent="0.25">
      <c r="A4480" s="27">
        <v>4456</v>
      </c>
      <c r="B4480" s="27">
        <v>0.11296389610131306</v>
      </c>
      <c r="C4480" s="27">
        <v>-6.9363333513408704E-2</v>
      </c>
    </row>
    <row r="4481" spans="1:3" x14ac:dyDescent="0.25">
      <c r="A4481" s="27">
        <v>4457</v>
      </c>
      <c r="B4481" s="27">
        <v>9.8934359826536575E-2</v>
      </c>
      <c r="C4481" s="27">
        <v>-5.5344616236792987E-2</v>
      </c>
    </row>
    <row r="4482" spans="1:3" x14ac:dyDescent="0.25">
      <c r="A4482" s="27">
        <v>4458</v>
      </c>
      <c r="B4482" s="27">
        <v>0.10935653917913352</v>
      </c>
      <c r="C4482" s="27">
        <v>-6.5782683492545471E-2</v>
      </c>
    </row>
    <row r="4483" spans="1:3" x14ac:dyDescent="0.25">
      <c r="A4483" s="27">
        <v>4459</v>
      </c>
      <c r="B4483" s="27">
        <v>0.10107198940889967</v>
      </c>
      <c r="C4483" s="27">
        <v>-5.7517982440258554E-2</v>
      </c>
    </row>
    <row r="4484" spans="1:3" x14ac:dyDescent="0.25">
      <c r="A4484" s="27">
        <v>4460</v>
      </c>
      <c r="B4484" s="27">
        <v>0.10294821096148377</v>
      </c>
      <c r="C4484" s="27">
        <v>-5.9397122184264337E-2</v>
      </c>
    </row>
    <row r="4485" spans="1:3" x14ac:dyDescent="0.25">
      <c r="A4485" s="27">
        <v>4461</v>
      </c>
      <c r="B4485" s="27">
        <v>0.10094275676534886</v>
      </c>
      <c r="C4485" s="27">
        <v>-5.7416947491508094E-2</v>
      </c>
    </row>
    <row r="4486" spans="1:3" x14ac:dyDescent="0.25">
      <c r="A4486" s="27">
        <v>4462</v>
      </c>
      <c r="B4486" s="27">
        <v>0.10068961508229671</v>
      </c>
      <c r="C4486" s="27">
        <v>-5.7166299020120541E-2</v>
      </c>
    </row>
    <row r="4487" spans="1:3" x14ac:dyDescent="0.25">
      <c r="A4487" s="27">
        <v>4463</v>
      </c>
      <c r="B4487" s="27">
        <v>0.10176466338690944</v>
      </c>
      <c r="C4487" s="27">
        <v>-5.833245999707893E-2</v>
      </c>
    </row>
    <row r="4488" spans="1:3" x14ac:dyDescent="0.25">
      <c r="A4488" s="27">
        <v>4464</v>
      </c>
      <c r="B4488" s="27">
        <v>9.9758745149000225E-2</v>
      </c>
      <c r="C4488" s="27">
        <v>-5.6362518733905888E-2</v>
      </c>
    </row>
    <row r="4489" spans="1:3" x14ac:dyDescent="0.25">
      <c r="A4489" s="27">
        <v>4465</v>
      </c>
      <c r="B4489" s="27">
        <v>9.9468146703192789E-2</v>
      </c>
      <c r="C4489" s="27">
        <v>-5.6100799764417279E-2</v>
      </c>
    </row>
    <row r="4490" spans="1:3" x14ac:dyDescent="0.25">
      <c r="A4490" s="27">
        <v>4466</v>
      </c>
      <c r="B4490" s="27">
        <v>0.10261928251218241</v>
      </c>
      <c r="C4490" s="27">
        <v>-5.9284259704275671E-2</v>
      </c>
    </row>
    <row r="4491" spans="1:3" x14ac:dyDescent="0.25">
      <c r="A4491" s="27">
        <v>4467</v>
      </c>
      <c r="B4491" s="27">
        <v>0.11717659358128427</v>
      </c>
      <c r="C4491" s="27">
        <v>-7.385749657091209E-2</v>
      </c>
    </row>
    <row r="4492" spans="1:3" x14ac:dyDescent="0.25">
      <c r="A4492" s="27">
        <v>4468</v>
      </c>
      <c r="B4492" s="27">
        <v>0.1006486296177615</v>
      </c>
      <c r="C4492" s="27">
        <v>-5.7384419562562329E-2</v>
      </c>
    </row>
    <row r="4493" spans="1:3" x14ac:dyDescent="0.25">
      <c r="A4493" s="27">
        <v>4469</v>
      </c>
      <c r="B4493" s="27">
        <v>0.10796190184906253</v>
      </c>
      <c r="C4493" s="27">
        <v>-6.4714557387757526E-2</v>
      </c>
    </row>
    <row r="4494" spans="1:3" x14ac:dyDescent="0.25">
      <c r="A4494" s="27">
        <v>4470</v>
      </c>
      <c r="B4494" s="27">
        <v>0.11270182999378642</v>
      </c>
      <c r="C4494" s="27">
        <v>-6.9477530928365866E-2</v>
      </c>
    </row>
    <row r="4495" spans="1:3" x14ac:dyDescent="0.25">
      <c r="A4495" s="27">
        <v>4471</v>
      </c>
      <c r="B4495" s="27">
        <v>0.10503826794019398</v>
      </c>
      <c r="C4495" s="27">
        <v>-6.1816264010920899E-2</v>
      </c>
    </row>
    <row r="4496" spans="1:3" x14ac:dyDescent="0.25">
      <c r="A4496" s="27">
        <v>4472</v>
      </c>
      <c r="B4496" s="27">
        <v>0.1002862445506183</v>
      </c>
      <c r="C4496" s="27">
        <v>-5.709687577985418E-2</v>
      </c>
    </row>
    <row r="4497" spans="1:3" x14ac:dyDescent="0.25">
      <c r="A4497" s="27">
        <v>4473</v>
      </c>
      <c r="B4497" s="27">
        <v>0.1115029012385492</v>
      </c>
      <c r="C4497" s="27">
        <v>-6.8362423891968685E-2</v>
      </c>
    </row>
    <row r="4498" spans="1:3" x14ac:dyDescent="0.25">
      <c r="A4498" s="27">
        <v>4474</v>
      </c>
      <c r="B4498" s="27">
        <v>9.9704443120900335E-2</v>
      </c>
      <c r="C4498" s="27">
        <v>-5.6600994845038263E-2</v>
      </c>
    </row>
    <row r="4499" spans="1:3" x14ac:dyDescent="0.25">
      <c r="A4499" s="27">
        <v>4475</v>
      </c>
      <c r="B4499" s="27">
        <v>0.10139802016237935</v>
      </c>
      <c r="C4499" s="27">
        <v>-5.8321097085456276E-2</v>
      </c>
    </row>
    <row r="4500" spans="1:3" x14ac:dyDescent="0.25">
      <c r="A4500" s="27">
        <v>4476</v>
      </c>
      <c r="B4500" s="27">
        <v>0.10477049092626899</v>
      </c>
      <c r="C4500" s="27">
        <v>-6.1701403238049318E-2</v>
      </c>
    </row>
    <row r="4501" spans="1:3" x14ac:dyDescent="0.25">
      <c r="A4501" s="27">
        <v>4477</v>
      </c>
      <c r="B4501" s="27">
        <v>0.10199912411144924</v>
      </c>
      <c r="C4501" s="27">
        <v>-5.8936923154511434E-2</v>
      </c>
    </row>
    <row r="4502" spans="1:3" x14ac:dyDescent="0.25">
      <c r="A4502" s="27">
        <v>4478</v>
      </c>
      <c r="B4502" s="27">
        <v>0.10111071976855117</v>
      </c>
      <c r="C4502" s="27">
        <v>-5.8091239249070649E-2</v>
      </c>
    </row>
    <row r="4503" spans="1:3" x14ac:dyDescent="0.25">
      <c r="A4503" s="27">
        <v>4479</v>
      </c>
      <c r="B4503" s="27">
        <v>9.8830511442642807E-2</v>
      </c>
      <c r="C4503" s="27">
        <v>-5.5819758754470761E-2</v>
      </c>
    </row>
    <row r="4504" spans="1:3" x14ac:dyDescent="0.25">
      <c r="A4504" s="27">
        <v>4480</v>
      </c>
      <c r="B4504" s="27">
        <v>0.10142974259940586</v>
      </c>
      <c r="C4504" s="27">
        <v>-5.8418989911233815E-2</v>
      </c>
    </row>
    <row r="4505" spans="1:3" x14ac:dyDescent="0.25">
      <c r="A4505" s="27">
        <v>4481</v>
      </c>
      <c r="B4505" s="27">
        <v>0.10375784308703095</v>
      </c>
      <c r="C4505" s="27">
        <v>-6.0758367470879933E-2</v>
      </c>
    </row>
    <row r="4506" spans="1:3" x14ac:dyDescent="0.25">
      <c r="A4506" s="27">
        <v>4482</v>
      </c>
      <c r="B4506" s="27">
        <v>0.10038024989557838</v>
      </c>
      <c r="C4506" s="27">
        <v>-5.7403310692224083E-2</v>
      </c>
    </row>
    <row r="4507" spans="1:3" x14ac:dyDescent="0.25">
      <c r="A4507" s="27">
        <v>4483</v>
      </c>
      <c r="B4507" s="27">
        <v>0.1001800993594274</v>
      </c>
      <c r="C4507" s="27">
        <v>-5.7211349359427399E-2</v>
      </c>
    </row>
    <row r="4508" spans="1:3" x14ac:dyDescent="0.25">
      <c r="A4508" s="27">
        <v>4484</v>
      </c>
      <c r="B4508" s="27">
        <v>9.8875857624692337E-2</v>
      </c>
      <c r="C4508" s="27">
        <v>-5.5914248849555225E-2</v>
      </c>
    </row>
    <row r="4509" spans="1:3" x14ac:dyDescent="0.25">
      <c r="A4509" s="27">
        <v>4485</v>
      </c>
      <c r="B4509" s="27">
        <v>0.10166831522672622</v>
      </c>
      <c r="C4509" s="27">
        <v>-5.8708888019088988E-2</v>
      </c>
    </row>
    <row r="4510" spans="1:3" x14ac:dyDescent="0.25">
      <c r="A4510" s="27">
        <v>4486</v>
      </c>
      <c r="B4510" s="27">
        <v>0.10523587068984686</v>
      </c>
      <c r="C4510" s="27">
        <v>-6.2291085413773234E-2</v>
      </c>
    </row>
    <row r="4511" spans="1:3" x14ac:dyDescent="0.25">
      <c r="A4511" s="27">
        <v>4487</v>
      </c>
      <c r="B4511" s="27">
        <v>0.10184023471766987</v>
      </c>
      <c r="C4511" s="27">
        <v>-5.8933054332380906E-2</v>
      </c>
    </row>
    <row r="4512" spans="1:3" x14ac:dyDescent="0.25">
      <c r="A4512" s="27">
        <v>4488</v>
      </c>
      <c r="B4512" s="27">
        <v>9.964904249685623E-2</v>
      </c>
      <c r="C4512" s="27">
        <v>-5.6744752067813327E-2</v>
      </c>
    </row>
    <row r="4513" spans="1:3" x14ac:dyDescent="0.25">
      <c r="A4513" s="27">
        <v>4489</v>
      </c>
      <c r="B4513" s="27">
        <v>9.9648088451076686E-2</v>
      </c>
      <c r="C4513" s="27">
        <v>-5.678073908217933E-2</v>
      </c>
    </row>
    <row r="4514" spans="1:3" x14ac:dyDescent="0.25">
      <c r="A4514" s="27">
        <v>4490</v>
      </c>
      <c r="B4514" s="27">
        <v>0.10112404862127979</v>
      </c>
      <c r="C4514" s="27">
        <v>-5.8310592963787433E-2</v>
      </c>
    </row>
    <row r="4515" spans="1:3" x14ac:dyDescent="0.25">
      <c r="A4515" s="27">
        <v>4491</v>
      </c>
      <c r="B4515" s="27">
        <v>0.10357182766731865</v>
      </c>
      <c r="C4515" s="27">
        <v>-6.0758372009826297E-2</v>
      </c>
    </row>
    <row r="4516" spans="1:3" x14ac:dyDescent="0.25">
      <c r="A4516" s="27">
        <v>4492</v>
      </c>
      <c r="B4516" s="27">
        <v>0.1075348304098117</v>
      </c>
      <c r="C4516" s="27">
        <v>-6.4733273989578233E-2</v>
      </c>
    </row>
    <row r="4517" spans="1:3" x14ac:dyDescent="0.25">
      <c r="A4517" s="27">
        <v>4493</v>
      </c>
      <c r="B4517" s="27">
        <v>0.10148525994166024</v>
      </c>
      <c r="C4517" s="27">
        <v>-5.8685953984459548E-2</v>
      </c>
    </row>
    <row r="4518" spans="1:3" x14ac:dyDescent="0.25">
      <c r="A4518" s="27">
        <v>4494</v>
      </c>
      <c r="B4518" s="27">
        <v>0.10500041736641237</v>
      </c>
      <c r="C4518" s="27">
        <v>-6.221966870331077E-2</v>
      </c>
    </row>
    <row r="4519" spans="1:3" x14ac:dyDescent="0.25">
      <c r="A4519" s="27">
        <v>4495</v>
      </c>
      <c r="B4519" s="27">
        <v>0.10086804158810585</v>
      </c>
      <c r="C4519" s="27">
        <v>-5.8104883693369004E-2</v>
      </c>
    </row>
    <row r="4520" spans="1:3" x14ac:dyDescent="0.25">
      <c r="A4520" s="27">
        <v>4496</v>
      </c>
      <c r="B4520" s="27">
        <v>0.10049908700430854</v>
      </c>
      <c r="C4520" s="27">
        <v>-5.7805425032477556E-2</v>
      </c>
    </row>
    <row r="4521" spans="1:3" x14ac:dyDescent="0.25">
      <c r="A4521" s="27">
        <v>4497</v>
      </c>
      <c r="B4521" s="27">
        <v>9.9431401789492238E-2</v>
      </c>
      <c r="C4521" s="27">
        <v>-5.6754389180374877E-2</v>
      </c>
    </row>
    <row r="4522" spans="1:3" x14ac:dyDescent="0.25">
      <c r="A4522" s="27">
        <v>4498</v>
      </c>
      <c r="B4522" s="27">
        <v>0.1008262710110714</v>
      </c>
      <c r="C4522" s="27">
        <v>-5.817921218754199E-2</v>
      </c>
    </row>
    <row r="4523" spans="1:3" x14ac:dyDescent="0.25">
      <c r="A4523" s="27">
        <v>4499</v>
      </c>
      <c r="B4523" s="27">
        <v>0.10690176869494156</v>
      </c>
      <c r="C4523" s="27">
        <v>-6.4257558108367502E-2</v>
      </c>
    </row>
    <row r="4524" spans="1:3" x14ac:dyDescent="0.25">
      <c r="A4524" s="27">
        <v>4500</v>
      </c>
      <c r="B4524" s="27">
        <v>0.10220973487649959</v>
      </c>
      <c r="C4524" s="27">
        <v>-5.957407596177091E-2</v>
      </c>
    </row>
    <row r="4525" spans="1:3" x14ac:dyDescent="0.25">
      <c r="A4525" s="27">
        <v>4501</v>
      </c>
      <c r="B4525" s="27">
        <v>9.9836577982182928E-2</v>
      </c>
      <c r="C4525" s="27">
        <v>-5.7222941618546561E-2</v>
      </c>
    </row>
    <row r="4526" spans="1:3" x14ac:dyDescent="0.25">
      <c r="A4526" s="27">
        <v>4502</v>
      </c>
      <c r="B4526" s="27">
        <v>0.10817868564300931</v>
      </c>
      <c r="C4526" s="27">
        <v>-6.5663986411892167E-2</v>
      </c>
    </row>
    <row r="4527" spans="1:3" x14ac:dyDescent="0.25">
      <c r="A4527" s="27">
        <v>4503</v>
      </c>
      <c r="B4527" s="27">
        <v>0.11417938221620001</v>
      </c>
      <c r="C4527" s="27">
        <v>-7.167088945739436E-2</v>
      </c>
    </row>
    <row r="4528" spans="1:3" x14ac:dyDescent="0.25">
      <c r="A4528" s="27">
        <v>4504</v>
      </c>
      <c r="B4528" s="27">
        <v>0.10675951692087095</v>
      </c>
      <c r="C4528" s="27">
        <v>-6.4257309832965792E-2</v>
      </c>
    </row>
    <row r="4529" spans="1:3" x14ac:dyDescent="0.25">
      <c r="A4529" s="27">
        <v>4505</v>
      </c>
      <c r="B4529" s="27">
        <v>0.10497648748517292</v>
      </c>
      <c r="C4529" s="27">
        <v>-6.2482145015975037E-2</v>
      </c>
    </row>
    <row r="4530" spans="1:3" x14ac:dyDescent="0.25">
      <c r="A4530" s="27">
        <v>4506</v>
      </c>
      <c r="B4530" s="27">
        <v>0.10070300751462218</v>
      </c>
      <c r="C4530" s="27">
        <v>-5.8220907275958689E-2</v>
      </c>
    </row>
    <row r="4531" spans="1:3" x14ac:dyDescent="0.25">
      <c r="A4531" s="27">
        <v>4507</v>
      </c>
      <c r="B4531" s="27">
        <v>9.9980855764250212E-2</v>
      </c>
      <c r="C4531" s="27">
        <v>-5.7556613340007785E-2</v>
      </c>
    </row>
    <row r="4532" spans="1:3" x14ac:dyDescent="0.25">
      <c r="A4532" s="27">
        <v>4508</v>
      </c>
      <c r="B4532" s="27">
        <v>0.1005330039838505</v>
      </c>
      <c r="C4532" s="27">
        <v>-5.8130177128726826E-2</v>
      </c>
    </row>
    <row r="4533" spans="1:3" x14ac:dyDescent="0.25">
      <c r="A4533" s="27">
        <v>4509</v>
      </c>
      <c r="B4533" s="27">
        <v>9.9563807640935087E-2</v>
      </c>
      <c r="C4533" s="27">
        <v>-5.7169792678341567E-2</v>
      </c>
    </row>
    <row r="4534" spans="1:3" x14ac:dyDescent="0.25">
      <c r="A4534" s="27">
        <v>4510</v>
      </c>
      <c r="B4534" s="27">
        <v>9.9728975692551319E-2</v>
      </c>
      <c r="C4534" s="27">
        <v>-5.7342366621277022E-2</v>
      </c>
    </row>
    <row r="4535" spans="1:3" x14ac:dyDescent="0.25">
      <c r="A4535" s="27">
        <v>4511</v>
      </c>
      <c r="B4535" s="27">
        <v>0.10053851878144336</v>
      </c>
      <c r="C4535" s="27">
        <v>-5.816563742551116E-2</v>
      </c>
    </row>
    <row r="4536" spans="1:3" x14ac:dyDescent="0.25">
      <c r="A4536" s="27">
        <v>4512</v>
      </c>
      <c r="B4536" s="27">
        <v>0.10070838684399222</v>
      </c>
      <c r="C4536" s="27">
        <v>-5.8380344515949895E-2</v>
      </c>
    </row>
    <row r="4537" spans="1:3" x14ac:dyDescent="0.25">
      <c r="A4537" s="27">
        <v>4513</v>
      </c>
      <c r="B4537" s="27">
        <v>0.10584159654169353</v>
      </c>
      <c r="C4537" s="27">
        <v>-6.3585487778144018E-2</v>
      </c>
    </row>
    <row r="4538" spans="1:3" x14ac:dyDescent="0.25">
      <c r="A4538" s="27">
        <v>4514</v>
      </c>
      <c r="B4538" s="27">
        <v>9.9873156523613893E-2</v>
      </c>
      <c r="C4538" s="27">
        <v>-5.761963539685333E-2</v>
      </c>
    </row>
    <row r="4539" spans="1:3" x14ac:dyDescent="0.25">
      <c r="A4539" s="27">
        <v>4515</v>
      </c>
      <c r="B4539" s="27">
        <v>0.10060768812485149</v>
      </c>
      <c r="C4539" s="27">
        <v>-5.8387203371137654E-2</v>
      </c>
    </row>
    <row r="4540" spans="1:3" x14ac:dyDescent="0.25">
      <c r="A4540" s="27">
        <v>4516</v>
      </c>
      <c r="B4540" s="27">
        <v>0.10170654824793451</v>
      </c>
      <c r="C4540" s="27">
        <v>-5.9512455420930296E-2</v>
      </c>
    </row>
    <row r="4541" spans="1:3" x14ac:dyDescent="0.25">
      <c r="A4541" s="27">
        <v>4517</v>
      </c>
      <c r="B4541" s="27">
        <v>0.11281011005274216</v>
      </c>
      <c r="C4541" s="27">
        <v>-7.0655543308011493E-2</v>
      </c>
    </row>
    <row r="4542" spans="1:3" x14ac:dyDescent="0.25">
      <c r="A4542" s="27">
        <v>4518</v>
      </c>
      <c r="B4542" s="27">
        <v>0.10984460020059639</v>
      </c>
      <c r="C4542" s="27">
        <v>-6.772005807605426E-2</v>
      </c>
    </row>
    <row r="4543" spans="1:3" x14ac:dyDescent="0.25">
      <c r="A4543" s="27">
        <v>4519</v>
      </c>
      <c r="B4543" s="27">
        <v>0.10840673753168002</v>
      </c>
      <c r="C4543" s="27">
        <v>-6.6283938864378736E-2</v>
      </c>
    </row>
    <row r="4544" spans="1:3" x14ac:dyDescent="0.25">
      <c r="A4544" s="27">
        <v>4520</v>
      </c>
      <c r="B4544" s="27">
        <v>0.106463905080473</v>
      </c>
      <c r="C4544" s="27">
        <v>-6.435058195643012E-2</v>
      </c>
    </row>
    <row r="4545" spans="1:3" x14ac:dyDescent="0.25">
      <c r="A4545" s="27">
        <v>4521</v>
      </c>
      <c r="B4545" s="27">
        <v>9.9817865062472311E-2</v>
      </c>
      <c r="C4545" s="27">
        <v>-5.7761790296117173E-2</v>
      </c>
    </row>
    <row r="4546" spans="1:3" x14ac:dyDescent="0.25">
      <c r="A4546" s="27">
        <v>4522</v>
      </c>
      <c r="B4546" s="27">
        <v>0.10009745901505464</v>
      </c>
      <c r="C4546" s="27">
        <v>-5.8049927022367255E-2</v>
      </c>
    </row>
    <row r="4547" spans="1:3" x14ac:dyDescent="0.25">
      <c r="A4547" s="27">
        <v>4523</v>
      </c>
      <c r="B4547" s="27">
        <v>0.10128156579991016</v>
      </c>
      <c r="C4547" s="27">
        <v>-5.9264759077221077E-2</v>
      </c>
    </row>
    <row r="4548" spans="1:3" x14ac:dyDescent="0.25">
      <c r="A4548" s="27">
        <v>4524</v>
      </c>
      <c r="B4548" s="27">
        <v>0.10597805432307104</v>
      </c>
      <c r="C4548" s="27">
        <v>-6.4007631494493664E-2</v>
      </c>
    </row>
    <row r="4549" spans="1:3" x14ac:dyDescent="0.25">
      <c r="A4549" s="27">
        <v>4525</v>
      </c>
      <c r="B4549" s="27">
        <v>0.10076742325204356</v>
      </c>
      <c r="C4549" s="27">
        <v>-5.8816536485331417E-2</v>
      </c>
    </row>
    <row r="4550" spans="1:3" x14ac:dyDescent="0.25">
      <c r="A4550" s="27">
        <v>4526</v>
      </c>
      <c r="B4550" s="27">
        <v>9.9998034784229001E-2</v>
      </c>
      <c r="C4550" s="27">
        <v>-5.8051726059396784E-2</v>
      </c>
    </row>
    <row r="4551" spans="1:3" x14ac:dyDescent="0.25">
      <c r="A4551" s="27">
        <v>4527</v>
      </c>
      <c r="B4551" s="27">
        <v>0.10710577625766322</v>
      </c>
      <c r="C4551" s="27">
        <v>-6.5175101639698252E-2</v>
      </c>
    </row>
    <row r="4552" spans="1:3" x14ac:dyDescent="0.25">
      <c r="A4552" s="27">
        <v>4528</v>
      </c>
      <c r="B4552" s="27">
        <v>0.10146958706855534</v>
      </c>
      <c r="C4552" s="27">
        <v>-5.9541687382034969E-2</v>
      </c>
    </row>
    <row r="4553" spans="1:3" x14ac:dyDescent="0.25">
      <c r="A4553" s="27">
        <v>4529</v>
      </c>
      <c r="B4553" s="27">
        <v>9.9265254143133322E-2</v>
      </c>
      <c r="C4553" s="27">
        <v>-5.7358927109443923E-2</v>
      </c>
    </row>
    <row r="4554" spans="1:3" x14ac:dyDescent="0.25">
      <c r="A4554" s="27">
        <v>4530</v>
      </c>
      <c r="B4554" s="27">
        <v>0.10066463554443598</v>
      </c>
      <c r="C4554" s="27">
        <v>-5.8770282174672783E-2</v>
      </c>
    </row>
    <row r="4555" spans="1:3" x14ac:dyDescent="0.25">
      <c r="A4555" s="27">
        <v>4531</v>
      </c>
      <c r="B4555" s="27">
        <v>0.10273403560619385</v>
      </c>
      <c r="C4555" s="27">
        <v>-6.0857988705021314E-2</v>
      </c>
    </row>
    <row r="4556" spans="1:3" x14ac:dyDescent="0.25">
      <c r="A4556" s="27">
        <v>4532</v>
      </c>
      <c r="B4556" s="27">
        <v>0.10087705741448098</v>
      </c>
      <c r="C4556" s="27">
        <v>-5.9032480130108658E-2</v>
      </c>
    </row>
    <row r="4557" spans="1:3" x14ac:dyDescent="0.25">
      <c r="A4557" s="27">
        <v>4533</v>
      </c>
      <c r="B4557" s="27">
        <v>0.10841058296206305</v>
      </c>
      <c r="C4557" s="27">
        <v>-6.6615868764152791E-2</v>
      </c>
    </row>
    <row r="4558" spans="1:3" x14ac:dyDescent="0.25">
      <c r="A4558" s="27">
        <v>4534</v>
      </c>
      <c r="B4558" s="27">
        <v>0.10149481214361837</v>
      </c>
      <c r="C4558" s="27">
        <v>-5.9723717740945023E-2</v>
      </c>
    </row>
    <row r="4559" spans="1:3" x14ac:dyDescent="0.25">
      <c r="A4559" s="27">
        <v>4535</v>
      </c>
      <c r="B4559" s="27">
        <v>0.10226064853948985</v>
      </c>
      <c r="C4559" s="27">
        <v>-6.0502406781248096E-2</v>
      </c>
    </row>
    <row r="4560" spans="1:3" x14ac:dyDescent="0.25">
      <c r="A4560" s="27">
        <v>4536</v>
      </c>
      <c r="B4560" s="27">
        <v>0.10234513435446446</v>
      </c>
      <c r="C4560" s="27">
        <v>-6.0649458636973935E-2</v>
      </c>
    </row>
    <row r="4561" spans="1:3" x14ac:dyDescent="0.25">
      <c r="A4561" s="27">
        <v>4537</v>
      </c>
      <c r="B4561" s="27">
        <v>9.9797865261162966E-2</v>
      </c>
      <c r="C4561" s="27">
        <v>-5.8131198594496294E-2</v>
      </c>
    </row>
    <row r="4562" spans="1:3" x14ac:dyDescent="0.25">
      <c r="A4562" s="27">
        <v>4538</v>
      </c>
      <c r="B4562" s="27">
        <v>0.10051741725053415</v>
      </c>
      <c r="C4562" s="27">
        <v>-5.8850750583867482E-2</v>
      </c>
    </row>
    <row r="4563" spans="1:3" x14ac:dyDescent="0.25">
      <c r="A4563" s="27">
        <v>4539</v>
      </c>
      <c r="B4563" s="27">
        <v>0.10675637923715757</v>
      </c>
      <c r="C4563" s="27">
        <v>-6.5089712570490899E-2</v>
      </c>
    </row>
    <row r="4564" spans="1:3" x14ac:dyDescent="0.25">
      <c r="A4564" s="27">
        <v>4540</v>
      </c>
      <c r="B4564" s="27">
        <v>9.8580765635978035E-2</v>
      </c>
      <c r="C4564" s="27">
        <v>-5.6914098969311371E-2</v>
      </c>
    </row>
    <row r="4565" spans="1:3" x14ac:dyDescent="0.25">
      <c r="A4565" s="27">
        <v>4541</v>
      </c>
      <c r="B4565" s="27">
        <v>9.9716322606373892E-2</v>
      </c>
      <c r="C4565" s="27">
        <v>-5.8113857275095E-2</v>
      </c>
    </row>
    <row r="4566" spans="1:3" x14ac:dyDescent="0.25">
      <c r="A4566" s="27">
        <v>4542</v>
      </c>
      <c r="B4566" s="27">
        <v>0.10767183629411813</v>
      </c>
      <c r="C4566" s="27">
        <v>-6.6140363224682697E-2</v>
      </c>
    </row>
    <row r="4567" spans="1:3" x14ac:dyDescent="0.25">
      <c r="A4567" s="27">
        <v>4543</v>
      </c>
      <c r="B4567" s="27">
        <v>0.11296001369116122</v>
      </c>
      <c r="C4567" s="27">
        <v>-7.1496083079779796E-2</v>
      </c>
    </row>
    <row r="4568" spans="1:3" x14ac:dyDescent="0.25">
      <c r="A4568" s="27">
        <v>4544</v>
      </c>
      <c r="B4568" s="27">
        <v>0.10005865963421383</v>
      </c>
      <c r="C4568" s="27">
        <v>-5.8651352462359974E-2</v>
      </c>
    </row>
    <row r="4569" spans="1:3" x14ac:dyDescent="0.25">
      <c r="A4569" s="27">
        <v>4545</v>
      </c>
      <c r="B4569" s="27">
        <v>0.11519451117216543</v>
      </c>
      <c r="C4569" s="27">
        <v>-7.3803429456782463E-2</v>
      </c>
    </row>
    <row r="4570" spans="1:3" x14ac:dyDescent="0.25">
      <c r="A4570" s="27">
        <v>4546</v>
      </c>
      <c r="B4570" s="27">
        <v>0.11004196854648512</v>
      </c>
      <c r="C4570" s="27">
        <v>-6.8662658201657539E-2</v>
      </c>
    </row>
    <row r="4571" spans="1:3" x14ac:dyDescent="0.25">
      <c r="A4571" s="27">
        <v>4547</v>
      </c>
      <c r="B4571" s="27">
        <v>9.8924282173026221E-2</v>
      </c>
      <c r="C4571" s="27">
        <v>-5.7570898714379606E-2</v>
      </c>
    </row>
    <row r="4572" spans="1:3" x14ac:dyDescent="0.25">
      <c r="A4572" s="27">
        <v>4548</v>
      </c>
      <c r="B4572" s="27">
        <v>0.11224977877768459</v>
      </c>
      <c r="C4572" s="27">
        <v>-7.0900262217306068E-2</v>
      </c>
    </row>
    <row r="4573" spans="1:3" x14ac:dyDescent="0.25">
      <c r="A4573" s="27">
        <v>4549</v>
      </c>
      <c r="B4573" s="27">
        <v>9.9609130722244713E-2</v>
      </c>
      <c r="C4573" s="27">
        <v>-5.8273677622085733E-2</v>
      </c>
    </row>
    <row r="4574" spans="1:3" x14ac:dyDescent="0.25">
      <c r="A4574" s="27">
        <v>4550</v>
      </c>
      <c r="B4574" s="27">
        <v>9.92589744320585E-2</v>
      </c>
      <c r="C4574" s="27">
        <v>-5.8012411645624033E-2</v>
      </c>
    </row>
    <row r="4575" spans="1:3" x14ac:dyDescent="0.25">
      <c r="A4575" s="27">
        <v>4551</v>
      </c>
      <c r="B4575" s="27">
        <v>0.10714285526656556</v>
      </c>
      <c r="C4575" s="27">
        <v>-6.5905741864503709E-2</v>
      </c>
    </row>
    <row r="4576" spans="1:3" x14ac:dyDescent="0.25">
      <c r="A4576" s="27">
        <v>4552</v>
      </c>
      <c r="B4576" s="27">
        <v>0.10151071034343541</v>
      </c>
      <c r="C4576" s="27">
        <v>-6.0348482740529841E-2</v>
      </c>
    </row>
    <row r="4577" spans="1:3" x14ac:dyDescent="0.25">
      <c r="A4577" s="27">
        <v>4553</v>
      </c>
      <c r="B4577" s="27">
        <v>0.1020274183761876</v>
      </c>
      <c r="C4577" s="27">
        <v>-6.086986210609114E-2</v>
      </c>
    </row>
    <row r="4578" spans="1:3" x14ac:dyDescent="0.25">
      <c r="A4578" s="27">
        <v>4554</v>
      </c>
      <c r="B4578" s="27">
        <v>0.10067693081857078</v>
      </c>
      <c r="C4578" s="27">
        <v>-5.9551389693029651E-2</v>
      </c>
    </row>
    <row r="4579" spans="1:3" x14ac:dyDescent="0.25">
      <c r="A4579" s="27">
        <v>4555</v>
      </c>
      <c r="B4579" s="27">
        <v>0.10405418217317441</v>
      </c>
      <c r="C4579" s="27">
        <v>-6.2940123817736754E-2</v>
      </c>
    </row>
    <row r="4580" spans="1:3" x14ac:dyDescent="0.25">
      <c r="A4580" s="27">
        <v>4556</v>
      </c>
      <c r="B4580" s="27">
        <v>0.10091452981852191</v>
      </c>
      <c r="C4580" s="27">
        <v>-5.9851727886154761E-2</v>
      </c>
    </row>
    <row r="4581" spans="1:3" x14ac:dyDescent="0.25">
      <c r="A4581" s="27">
        <v>4557</v>
      </c>
      <c r="B4581" s="27">
        <v>0.10045769326188093</v>
      </c>
      <c r="C4581" s="27">
        <v>-5.9400590855085277E-2</v>
      </c>
    </row>
    <row r="4582" spans="1:3" x14ac:dyDescent="0.25">
      <c r="A4582" s="27">
        <v>4558</v>
      </c>
      <c r="B4582" s="27">
        <v>0.10183576969153056</v>
      </c>
      <c r="C4582" s="27">
        <v>-6.0820144691530562E-2</v>
      </c>
    </row>
    <row r="4583" spans="1:3" x14ac:dyDescent="0.25">
      <c r="A4583" s="27">
        <v>4559</v>
      </c>
      <c r="B4583" s="27">
        <v>9.894368930064798E-2</v>
      </c>
      <c r="C4583" s="27">
        <v>-5.7930420301854253E-2</v>
      </c>
    </row>
    <row r="4584" spans="1:3" x14ac:dyDescent="0.25">
      <c r="A4584" s="27">
        <v>4560</v>
      </c>
      <c r="B4584" s="27">
        <v>9.9256247715407586E-2</v>
      </c>
      <c r="C4584" s="27">
        <v>-5.8320575200787705E-2</v>
      </c>
    </row>
    <row r="4585" spans="1:3" x14ac:dyDescent="0.25">
      <c r="A4585" s="27">
        <v>4561</v>
      </c>
      <c r="B4585" s="27">
        <v>0.10437843614783868</v>
      </c>
      <c r="C4585" s="27">
        <v>-6.3442763633218796E-2</v>
      </c>
    </row>
    <row r="4586" spans="1:3" x14ac:dyDescent="0.25">
      <c r="A4586" s="27">
        <v>4562</v>
      </c>
      <c r="B4586" s="27">
        <v>9.9880988650057484E-2</v>
      </c>
      <c r="C4586" s="27">
        <v>-5.8968102482509478E-2</v>
      </c>
    </row>
    <row r="4587" spans="1:3" x14ac:dyDescent="0.25">
      <c r="A4587" s="27">
        <v>4563</v>
      </c>
      <c r="B4587" s="27">
        <v>0.10369171411307779</v>
      </c>
      <c r="C4587" s="27">
        <v>-6.2782623203986879E-2</v>
      </c>
    </row>
    <row r="4588" spans="1:3" x14ac:dyDescent="0.25">
      <c r="A4588" s="27">
        <v>4564</v>
      </c>
      <c r="B4588" s="27">
        <v>0.10010987120760818</v>
      </c>
      <c r="C4588" s="27">
        <v>-5.9214058159896402E-2</v>
      </c>
    </row>
    <row r="4589" spans="1:3" x14ac:dyDescent="0.25">
      <c r="A4589" s="27">
        <v>4565</v>
      </c>
      <c r="B4589" s="27">
        <v>0.10276031100244842</v>
      </c>
      <c r="C4589" s="27">
        <v>-6.1877236595253002E-2</v>
      </c>
    </row>
    <row r="4590" spans="1:3" x14ac:dyDescent="0.25">
      <c r="A4590" s="27">
        <v>4566</v>
      </c>
      <c r="B4590" s="27">
        <v>0.1014240255887769</v>
      </c>
      <c r="C4590" s="27">
        <v>-6.0553537266059276E-2</v>
      </c>
    </row>
    <row r="4591" spans="1:3" x14ac:dyDescent="0.25">
      <c r="A4591" s="27">
        <v>4567</v>
      </c>
      <c r="B4591" s="27">
        <v>0.10192342454350886</v>
      </c>
      <c r="C4591" s="27">
        <v>-6.1058039928124246E-2</v>
      </c>
    </row>
    <row r="4592" spans="1:3" x14ac:dyDescent="0.25">
      <c r="A4592" s="27">
        <v>4568</v>
      </c>
      <c r="B4592" s="27">
        <v>0.12612081381721069</v>
      </c>
      <c r="C4592" s="27">
        <v>-8.5273612606923246E-2</v>
      </c>
    </row>
    <row r="4593" spans="1:3" x14ac:dyDescent="0.25">
      <c r="A4593" s="27">
        <v>4569</v>
      </c>
      <c r="B4593" s="27">
        <v>9.9957219684626938E-2</v>
      </c>
      <c r="C4593" s="27">
        <v>-5.9120566298172757E-2</v>
      </c>
    </row>
    <row r="4594" spans="1:3" x14ac:dyDescent="0.25">
      <c r="A4594" s="27">
        <v>4570</v>
      </c>
      <c r="B4594" s="27">
        <v>0.10419246291123897</v>
      </c>
      <c r="C4594" s="27">
        <v>-6.3376136380626724E-2</v>
      </c>
    </row>
    <row r="4595" spans="1:3" x14ac:dyDescent="0.25">
      <c r="A4595" s="27">
        <v>4571</v>
      </c>
      <c r="B4595" s="27">
        <v>0.10643199990797159</v>
      </c>
      <c r="C4595" s="27">
        <v>-6.5666608892996553E-2</v>
      </c>
    </row>
    <row r="4596" spans="1:3" x14ac:dyDescent="0.25">
      <c r="A4596" s="27">
        <v>4572</v>
      </c>
      <c r="B4596" s="27">
        <v>0.10213426022509207</v>
      </c>
      <c r="C4596" s="27">
        <v>-6.1404380785535215E-2</v>
      </c>
    </row>
    <row r="4597" spans="1:3" x14ac:dyDescent="0.25">
      <c r="A4597" s="27">
        <v>4573</v>
      </c>
      <c r="B4597" s="27">
        <v>0.10179001301930532</v>
      </c>
      <c r="C4597" s="27">
        <v>-6.1085942612264618E-2</v>
      </c>
    </row>
    <row r="4598" spans="1:3" x14ac:dyDescent="0.25">
      <c r="A4598" s="27">
        <v>4574</v>
      </c>
      <c r="B4598" s="27">
        <v>0.10380521770626697</v>
      </c>
      <c r="C4598" s="27">
        <v>-6.3163506476320436E-2</v>
      </c>
    </row>
    <row r="4599" spans="1:3" x14ac:dyDescent="0.25">
      <c r="A4599" s="27">
        <v>4575</v>
      </c>
      <c r="B4599" s="27">
        <v>0.10684119558655747</v>
      </c>
      <c r="C4599" s="27">
        <v>-6.6215911573106592E-2</v>
      </c>
    </row>
    <row r="4600" spans="1:3" x14ac:dyDescent="0.25">
      <c r="A4600" s="27">
        <v>4576</v>
      </c>
      <c r="B4600" s="27">
        <v>0.10061986353000629</v>
      </c>
      <c r="C4600" s="27">
        <v>-6.0021572931715693E-2</v>
      </c>
    </row>
    <row r="4601" spans="1:3" x14ac:dyDescent="0.25">
      <c r="A4601" s="27">
        <v>4577</v>
      </c>
      <c r="B4601" s="27">
        <v>0.10101704005890241</v>
      </c>
      <c r="C4601" s="27">
        <v>-6.043868184994719E-2</v>
      </c>
    </row>
    <row r="4602" spans="1:3" x14ac:dyDescent="0.25">
      <c r="A4602" s="27">
        <v>4578</v>
      </c>
      <c r="B4602" s="27">
        <v>0.1072974030480392</v>
      </c>
      <c r="C4602" s="27">
        <v>-6.6727085484850596E-2</v>
      </c>
    </row>
    <row r="4603" spans="1:3" x14ac:dyDescent="0.25">
      <c r="A4603" s="27">
        <v>4579</v>
      </c>
      <c r="B4603" s="27">
        <v>9.8925850090830186E-2</v>
      </c>
      <c r="C4603" s="27">
        <v>-5.8362936183545419E-2</v>
      </c>
    </row>
    <row r="4604" spans="1:3" x14ac:dyDescent="0.25">
      <c r="A4604" s="27">
        <v>4580</v>
      </c>
      <c r="B4604" s="27">
        <v>0.10081159593692672</v>
      </c>
      <c r="C4604" s="27">
        <v>-6.0256633290181792E-2</v>
      </c>
    </row>
    <row r="4605" spans="1:3" x14ac:dyDescent="0.25">
      <c r="A4605" s="27">
        <v>4581</v>
      </c>
      <c r="B4605" s="27">
        <v>9.9255261610182152E-2</v>
      </c>
      <c r="C4605" s="27">
        <v>-5.8814085139593915E-2</v>
      </c>
    </row>
    <row r="4606" spans="1:3" x14ac:dyDescent="0.25">
      <c r="A4606" s="27">
        <v>4582</v>
      </c>
      <c r="B4606" s="27">
        <v>9.9235056120758822E-2</v>
      </c>
      <c r="C4606" s="27">
        <v>-5.8797897650813467E-2</v>
      </c>
    </row>
    <row r="4607" spans="1:3" x14ac:dyDescent="0.25">
      <c r="A4607" s="27">
        <v>4583</v>
      </c>
      <c r="B4607" s="27">
        <v>0.10200551439987829</v>
      </c>
      <c r="C4607" s="27">
        <v>-6.1574247553517106E-2</v>
      </c>
    </row>
    <row r="4608" spans="1:3" x14ac:dyDescent="0.25">
      <c r="A4608" s="27">
        <v>4584</v>
      </c>
      <c r="B4608" s="27">
        <v>0.10757726231972653</v>
      </c>
      <c r="C4608" s="27">
        <v>-6.7161095853139896E-2</v>
      </c>
    </row>
    <row r="4609" spans="1:3" x14ac:dyDescent="0.25">
      <c r="A4609" s="27">
        <v>4585</v>
      </c>
      <c r="B4609" s="27">
        <v>0.10159400308595511</v>
      </c>
      <c r="C4609" s="27">
        <v>-6.118348352213214E-2</v>
      </c>
    </row>
    <row r="4610" spans="1:3" x14ac:dyDescent="0.25">
      <c r="A4610" s="27">
        <v>4586</v>
      </c>
      <c r="B4610" s="27">
        <v>9.9777733880355796E-2</v>
      </c>
      <c r="C4610" s="27">
        <v>-5.9373693476315388E-2</v>
      </c>
    </row>
    <row r="4611" spans="1:3" x14ac:dyDescent="0.25">
      <c r="A4611" s="27">
        <v>4587</v>
      </c>
      <c r="B4611" s="27">
        <v>0.10204598870345166</v>
      </c>
      <c r="C4611" s="27">
        <v>-6.1641948299411262E-2</v>
      </c>
    </row>
    <row r="4612" spans="1:3" x14ac:dyDescent="0.25">
      <c r="A4612" s="27">
        <v>4588</v>
      </c>
      <c r="B4612" s="27">
        <v>0.10163270521834013</v>
      </c>
      <c r="C4612" s="27">
        <v>-6.1265732741275905E-2</v>
      </c>
    </row>
    <row r="4613" spans="1:3" x14ac:dyDescent="0.25">
      <c r="A4613" s="27">
        <v>4589</v>
      </c>
      <c r="B4613" s="27">
        <v>0.10025643073849645</v>
      </c>
      <c r="C4613" s="27">
        <v>-5.9894303239439492E-2</v>
      </c>
    </row>
    <row r="4614" spans="1:3" x14ac:dyDescent="0.25">
      <c r="A4614" s="27">
        <v>4590</v>
      </c>
      <c r="B4614" s="27">
        <v>0.10036502683603221</v>
      </c>
      <c r="C4614" s="27">
        <v>-6.0042446190870923E-2</v>
      </c>
    </row>
    <row r="4615" spans="1:3" x14ac:dyDescent="0.25">
      <c r="A4615" s="27">
        <v>4591</v>
      </c>
      <c r="B4615" s="27">
        <v>0.11185504946338573</v>
      </c>
      <c r="C4615" s="27">
        <v>-7.1540398529265775E-2</v>
      </c>
    </row>
    <row r="4616" spans="1:3" x14ac:dyDescent="0.25">
      <c r="A4616" s="27">
        <v>4592</v>
      </c>
      <c r="B4616" s="27">
        <v>9.9762821706454757E-2</v>
      </c>
      <c r="C4616" s="27">
        <v>-5.9451451119854816E-2</v>
      </c>
    </row>
    <row r="4617" spans="1:3" x14ac:dyDescent="0.25">
      <c r="A4617" s="27">
        <v>4593</v>
      </c>
      <c r="B4617" s="27">
        <v>0.11431388750613516</v>
      </c>
      <c r="C4617" s="27">
        <v>-7.4015050468007687E-2</v>
      </c>
    </row>
    <row r="4618" spans="1:3" x14ac:dyDescent="0.25">
      <c r="A4618" s="27">
        <v>4594</v>
      </c>
      <c r="B4618" s="27">
        <v>0.1066524063213385</v>
      </c>
      <c r="C4618" s="27">
        <v>-6.6372427451819219E-2</v>
      </c>
    </row>
    <row r="4619" spans="1:3" x14ac:dyDescent="0.25">
      <c r="A4619" s="27">
        <v>4595</v>
      </c>
      <c r="B4619" s="27">
        <v>0.10335680342185929</v>
      </c>
      <c r="C4619" s="27">
        <v>-6.3088347046020371E-2</v>
      </c>
    </row>
    <row r="4620" spans="1:3" x14ac:dyDescent="0.25">
      <c r="A4620" s="27">
        <v>4596</v>
      </c>
      <c r="B4620" s="27">
        <v>0.10282644434927905</v>
      </c>
      <c r="C4620" s="27">
        <v>-6.2611967137482807E-2</v>
      </c>
    </row>
    <row r="4621" spans="1:3" x14ac:dyDescent="0.25">
      <c r="A4621" s="27">
        <v>4597</v>
      </c>
      <c r="B4621" s="27">
        <v>0.10227700357461657</v>
      </c>
      <c r="C4621" s="27">
        <v>-6.2212901010514E-2</v>
      </c>
    </row>
    <row r="4622" spans="1:3" x14ac:dyDescent="0.25">
      <c r="A4622" s="27">
        <v>4598</v>
      </c>
      <c r="B4622" s="27">
        <v>0.10040121379330592</v>
      </c>
      <c r="C4622" s="27">
        <v>-6.0338370116950861E-2</v>
      </c>
    </row>
    <row r="4623" spans="1:3" x14ac:dyDescent="0.25">
      <c r="A4623" s="27">
        <v>4599</v>
      </c>
      <c r="B4623" s="27">
        <v>9.9308892737070872E-2</v>
      </c>
      <c r="C4623" s="27">
        <v>-5.9251668130490043E-2</v>
      </c>
    </row>
    <row r="4624" spans="1:3" x14ac:dyDescent="0.25">
      <c r="A4624" s="27">
        <v>4600</v>
      </c>
      <c r="B4624" s="27">
        <v>0.10331953222397616</v>
      </c>
      <c r="C4624" s="27">
        <v>-6.3298187506793668E-2</v>
      </c>
    </row>
    <row r="4625" spans="1:3" x14ac:dyDescent="0.25">
      <c r="A4625" s="27">
        <v>4601</v>
      </c>
      <c r="B4625" s="27">
        <v>9.9749429101871095E-2</v>
      </c>
      <c r="C4625" s="27">
        <v>-5.9749429101871095E-2</v>
      </c>
    </row>
    <row r="4626" spans="1:3" x14ac:dyDescent="0.25">
      <c r="A4626" s="27">
        <v>4602</v>
      </c>
      <c r="B4626" s="27">
        <v>0.10221879510314195</v>
      </c>
      <c r="C4626" s="27">
        <v>-6.2218795103141954E-2</v>
      </c>
    </row>
    <row r="4627" spans="1:3" x14ac:dyDescent="0.25">
      <c r="A4627" s="27">
        <v>4603</v>
      </c>
      <c r="B4627" s="27">
        <v>0.11021327121426253</v>
      </c>
      <c r="C4627" s="27">
        <v>-7.021972178675083E-2</v>
      </c>
    </row>
    <row r="4628" spans="1:3" x14ac:dyDescent="0.25">
      <c r="A4628" s="27">
        <v>4604</v>
      </c>
      <c r="B4628" s="27">
        <v>0.11274769416574142</v>
      </c>
      <c r="C4628" s="27">
        <v>-7.2813791659544769E-2</v>
      </c>
    </row>
    <row r="4629" spans="1:3" x14ac:dyDescent="0.25">
      <c r="A4629" s="27">
        <v>4605</v>
      </c>
      <c r="B4629" s="27">
        <v>0.10124120561100577</v>
      </c>
      <c r="C4629" s="27">
        <v>-6.1317251238382199E-2</v>
      </c>
    </row>
    <row r="4630" spans="1:3" x14ac:dyDescent="0.25">
      <c r="A4630" s="27">
        <v>4606</v>
      </c>
      <c r="B4630" s="27">
        <v>0.10005630972325889</v>
      </c>
      <c r="C4630" s="27">
        <v>-6.0136150042620171E-2</v>
      </c>
    </row>
    <row r="4631" spans="1:3" x14ac:dyDescent="0.25">
      <c r="A4631" s="27">
        <v>4607</v>
      </c>
      <c r="B4631" s="27">
        <v>0.10161106738338023</v>
      </c>
      <c r="C4631" s="27">
        <v>-6.1721651901547686E-2</v>
      </c>
    </row>
    <row r="4632" spans="1:3" x14ac:dyDescent="0.25">
      <c r="A4632" s="27">
        <v>4608</v>
      </c>
      <c r="B4632" s="27">
        <v>9.9368316333131132E-2</v>
      </c>
      <c r="C4632" s="27">
        <v>-5.9482276447091247E-2</v>
      </c>
    </row>
    <row r="4633" spans="1:3" x14ac:dyDescent="0.25">
      <c r="A4633" s="27">
        <v>4609</v>
      </c>
      <c r="B4633" s="27">
        <v>0.10167741956708609</v>
      </c>
      <c r="C4633" s="27">
        <v>-6.1794151084595822E-2</v>
      </c>
    </row>
    <row r="4634" spans="1:3" x14ac:dyDescent="0.25">
      <c r="A4634" s="27">
        <v>4610</v>
      </c>
      <c r="B4634" s="27">
        <v>0.12677614442892993</v>
      </c>
      <c r="C4634" s="27">
        <v>-8.6895192047977549E-2</v>
      </c>
    </row>
    <row r="4635" spans="1:3" x14ac:dyDescent="0.25">
      <c r="A4635" s="27">
        <v>4611</v>
      </c>
      <c r="B4635" s="27">
        <v>0.10412158670453024</v>
      </c>
      <c r="C4635" s="27">
        <v>-6.4246684437133841E-2</v>
      </c>
    </row>
    <row r="4636" spans="1:3" x14ac:dyDescent="0.25">
      <c r="A4636" s="27">
        <v>4612</v>
      </c>
      <c r="B4636" s="27">
        <v>0.10917275182377621</v>
      </c>
      <c r="C4636" s="27">
        <v>-6.9332114373577003E-2</v>
      </c>
    </row>
    <row r="4637" spans="1:3" x14ac:dyDescent="0.25">
      <c r="A4637" s="27">
        <v>4613</v>
      </c>
      <c r="B4637" s="27">
        <v>9.9354037171258069E-2</v>
      </c>
      <c r="C4637" s="27">
        <v>-5.9521752055954086E-2</v>
      </c>
    </row>
    <row r="4638" spans="1:3" x14ac:dyDescent="0.25">
      <c r="A4638" s="27">
        <v>4614</v>
      </c>
      <c r="B4638" s="27">
        <v>0.10196409910359842</v>
      </c>
      <c r="C4638" s="27">
        <v>-6.2151452733575002E-2</v>
      </c>
    </row>
    <row r="4639" spans="1:3" x14ac:dyDescent="0.25">
      <c r="A4639" s="27">
        <v>4615</v>
      </c>
      <c r="B4639" s="27">
        <v>0.10349933975197526</v>
      </c>
      <c r="C4639" s="27">
        <v>-6.3710314120440148E-2</v>
      </c>
    </row>
    <row r="4640" spans="1:3" x14ac:dyDescent="0.25">
      <c r="A4640" s="27">
        <v>4616</v>
      </c>
      <c r="B4640" s="27">
        <v>9.9957861583311436E-2</v>
      </c>
      <c r="C4640" s="27">
        <v>-6.0178179820765537E-2</v>
      </c>
    </row>
    <row r="4641" spans="1:3" x14ac:dyDescent="0.25">
      <c r="A4641" s="27">
        <v>4617</v>
      </c>
      <c r="B4641" s="27">
        <v>0.10262214038896444</v>
      </c>
      <c r="C4641" s="27">
        <v>-6.2865100079743025E-2</v>
      </c>
    </row>
    <row r="4642" spans="1:3" x14ac:dyDescent="0.25">
      <c r="A4642" s="27">
        <v>4618</v>
      </c>
      <c r="B4642" s="27">
        <v>0.10090058024181812</v>
      </c>
      <c r="C4642" s="27">
        <v>-6.1151626266922728E-2</v>
      </c>
    </row>
    <row r="4643" spans="1:3" x14ac:dyDescent="0.25">
      <c r="A4643" s="27">
        <v>4619</v>
      </c>
      <c r="B4643" s="27">
        <v>0.10085304305727222</v>
      </c>
      <c r="C4643" s="27">
        <v>-6.1133416889047922E-2</v>
      </c>
    </row>
    <row r="4644" spans="1:3" x14ac:dyDescent="0.25">
      <c r="A4644" s="27">
        <v>4620</v>
      </c>
      <c r="B4644" s="27">
        <v>0.10125454886705336</v>
      </c>
      <c r="C4644" s="27">
        <v>-6.1534922698829063E-2</v>
      </c>
    </row>
    <row r="4645" spans="1:3" x14ac:dyDescent="0.25">
      <c r="A4645" s="27">
        <v>4621</v>
      </c>
      <c r="B4645" s="27">
        <v>9.9703105091030225E-2</v>
      </c>
      <c r="C4645" s="27">
        <v>-5.9994839288761183E-2</v>
      </c>
    </row>
    <row r="4646" spans="1:3" x14ac:dyDescent="0.25">
      <c r="A4646" s="27">
        <v>4622</v>
      </c>
      <c r="B4646" s="27">
        <v>9.9728665616921675E-2</v>
      </c>
      <c r="C4646" s="27">
        <v>-6.0026432366301327E-2</v>
      </c>
    </row>
    <row r="4647" spans="1:3" x14ac:dyDescent="0.25">
      <c r="A4647" s="27">
        <v>4623</v>
      </c>
      <c r="B4647" s="27">
        <v>0.10000304554988573</v>
      </c>
      <c r="C4647" s="27">
        <v>-6.0393051643730954E-2</v>
      </c>
    </row>
    <row r="4648" spans="1:3" x14ac:dyDescent="0.25">
      <c r="A4648" s="27">
        <v>4624</v>
      </c>
      <c r="B4648" s="27">
        <v>0.10605253374626221</v>
      </c>
      <c r="C4648" s="27">
        <v>-6.6448573350222612E-2</v>
      </c>
    </row>
    <row r="4649" spans="1:3" x14ac:dyDescent="0.25">
      <c r="A4649" s="27">
        <v>4625</v>
      </c>
      <c r="B4649" s="27">
        <v>0.10276655510393443</v>
      </c>
      <c r="C4649" s="27">
        <v>-6.3164488909176447E-2</v>
      </c>
    </row>
    <row r="4650" spans="1:3" x14ac:dyDescent="0.25">
      <c r="A4650" s="27">
        <v>4626</v>
      </c>
      <c r="B4650" s="27">
        <v>0.10182204571609793</v>
      </c>
      <c r="C4650" s="27">
        <v>-6.2230730262713509E-2</v>
      </c>
    </row>
    <row r="4651" spans="1:3" x14ac:dyDescent="0.25">
      <c r="A4651" s="27">
        <v>4627</v>
      </c>
      <c r="B4651" s="27">
        <v>0.11196457937775652</v>
      </c>
      <c r="C4651" s="27">
        <v>-7.2381246044423184E-2</v>
      </c>
    </row>
    <row r="4652" spans="1:3" x14ac:dyDescent="0.25">
      <c r="A4652" s="27">
        <v>4628</v>
      </c>
      <c r="B4652" s="27">
        <v>0.11223435773959349</v>
      </c>
      <c r="C4652" s="27">
        <v>-7.2695642747830719E-2</v>
      </c>
    </row>
    <row r="4653" spans="1:3" x14ac:dyDescent="0.25">
      <c r="A4653" s="27">
        <v>4629</v>
      </c>
      <c r="B4653" s="27">
        <v>9.9698819330893793E-2</v>
      </c>
      <c r="C4653" s="27">
        <v>-6.0182794102421659E-2</v>
      </c>
    </row>
    <row r="4654" spans="1:3" x14ac:dyDescent="0.25">
      <c r="A4654" s="27">
        <v>4630</v>
      </c>
      <c r="B4654" s="27">
        <v>9.9191916088795254E-2</v>
      </c>
      <c r="C4654" s="27">
        <v>-5.971823187826894E-2</v>
      </c>
    </row>
    <row r="4655" spans="1:3" x14ac:dyDescent="0.25">
      <c r="A4655" s="27">
        <v>4631</v>
      </c>
      <c r="B4655" s="27">
        <v>0.10918201990959285</v>
      </c>
      <c r="C4655" s="27">
        <v>-6.9723169853223063E-2</v>
      </c>
    </row>
    <row r="4656" spans="1:3" x14ac:dyDescent="0.25">
      <c r="A4656" s="27">
        <v>4632</v>
      </c>
      <c r="B4656" s="27">
        <v>0.10120498290359149</v>
      </c>
      <c r="C4656" s="27">
        <v>-6.1787153916326484E-2</v>
      </c>
    </row>
    <row r="4657" spans="1:3" x14ac:dyDescent="0.25">
      <c r="A4657" s="27">
        <v>4633</v>
      </c>
      <c r="B4657" s="27">
        <v>0.11564672909140371</v>
      </c>
      <c r="C4657" s="27">
        <v>-7.6302466796321744E-2</v>
      </c>
    </row>
    <row r="4658" spans="1:3" x14ac:dyDescent="0.25">
      <c r="A4658" s="27">
        <v>4634</v>
      </c>
      <c r="B4658" s="27">
        <v>0.1064768165534362</v>
      </c>
      <c r="C4658" s="27">
        <v>-6.7136393677475453E-2</v>
      </c>
    </row>
    <row r="4659" spans="1:3" x14ac:dyDescent="0.25">
      <c r="A4659" s="27">
        <v>4635</v>
      </c>
      <c r="B4659" s="27">
        <v>0.10172411803020699</v>
      </c>
      <c r="C4659" s="27">
        <v>-6.239827533357778E-2</v>
      </c>
    </row>
    <row r="4660" spans="1:3" x14ac:dyDescent="0.25">
      <c r="A4660" s="27">
        <v>4636</v>
      </c>
      <c r="B4660" s="27">
        <v>0.10417718223321244</v>
      </c>
      <c r="C4660" s="27">
        <v>-6.485133953658323E-2</v>
      </c>
    </row>
    <row r="4661" spans="1:3" x14ac:dyDescent="0.25">
      <c r="A4661" s="27">
        <v>4637</v>
      </c>
      <c r="B4661" s="27">
        <v>0.10197180961638036</v>
      </c>
      <c r="C4661" s="27">
        <v>-6.2653329930928203E-2</v>
      </c>
    </row>
    <row r="4662" spans="1:3" x14ac:dyDescent="0.25">
      <c r="A4662" s="27">
        <v>4638</v>
      </c>
      <c r="B4662" s="27">
        <v>0.11411706927182891</v>
      </c>
      <c r="C4662" s="27">
        <v>-7.4822762936624418E-2</v>
      </c>
    </row>
    <row r="4663" spans="1:3" x14ac:dyDescent="0.25">
      <c r="A4663" s="27">
        <v>4639</v>
      </c>
      <c r="B4663" s="27">
        <v>0.10049987086316307</v>
      </c>
      <c r="C4663" s="27">
        <v>-6.1214156577448789E-2</v>
      </c>
    </row>
    <row r="4664" spans="1:3" x14ac:dyDescent="0.25">
      <c r="A4664" s="27">
        <v>4640</v>
      </c>
      <c r="B4664" s="27">
        <v>0.10582195575640832</v>
      </c>
      <c r="C4664" s="27">
        <v>-6.6552423970056548E-2</v>
      </c>
    </row>
    <row r="4665" spans="1:3" x14ac:dyDescent="0.25">
      <c r="A4665" s="27">
        <v>4641</v>
      </c>
      <c r="B4665" s="27">
        <v>0.10609444579650025</v>
      </c>
      <c r="C4665" s="27">
        <v>-6.6873527973661404E-2</v>
      </c>
    </row>
    <row r="4666" spans="1:3" x14ac:dyDescent="0.25">
      <c r="A4666" s="27">
        <v>4642</v>
      </c>
      <c r="B4666" s="27">
        <v>0.10052359766679987</v>
      </c>
      <c r="C4666" s="27">
        <v>-6.1307911392290068E-2</v>
      </c>
    </row>
    <row r="4667" spans="1:3" x14ac:dyDescent="0.25">
      <c r="A4667" s="27">
        <v>4643</v>
      </c>
      <c r="B4667" s="27">
        <v>0.11043816610284944</v>
      </c>
      <c r="C4667" s="27">
        <v>-7.1260888923613402E-2</v>
      </c>
    </row>
    <row r="4668" spans="1:3" x14ac:dyDescent="0.25">
      <c r="A4668" s="27">
        <v>4644</v>
      </c>
      <c r="B4668" s="27">
        <v>9.9687772584813664E-2</v>
      </c>
      <c r="C4668" s="27">
        <v>-6.0529877847971557E-2</v>
      </c>
    </row>
    <row r="4669" spans="1:3" x14ac:dyDescent="0.25">
      <c r="A4669" s="27">
        <v>4645</v>
      </c>
      <c r="B4669" s="27">
        <v>9.9980855764250212E-2</v>
      </c>
      <c r="C4669" s="27">
        <v>-6.0824229258226115E-2</v>
      </c>
    </row>
    <row r="4670" spans="1:3" x14ac:dyDescent="0.25">
      <c r="A4670" s="27">
        <v>4646</v>
      </c>
      <c r="B4670" s="27">
        <v>9.9586328649066982E-2</v>
      </c>
      <c r="C4670" s="27">
        <v>-6.0460897118572159E-2</v>
      </c>
    </row>
    <row r="4671" spans="1:3" x14ac:dyDescent="0.25">
      <c r="A4671" s="27">
        <v>4647</v>
      </c>
      <c r="B4671" s="27">
        <v>0.10021145884420092</v>
      </c>
      <c r="C4671" s="27">
        <v>-6.1110774582226336E-2</v>
      </c>
    </row>
    <row r="4672" spans="1:3" x14ac:dyDescent="0.25">
      <c r="A4672" s="27">
        <v>4648</v>
      </c>
      <c r="B4672" s="27">
        <v>0.10899518962736646</v>
      </c>
      <c r="C4672" s="27">
        <v>-6.9910346920026123E-2</v>
      </c>
    </row>
    <row r="4673" spans="1:3" x14ac:dyDescent="0.25">
      <c r="A4673" s="27">
        <v>4649</v>
      </c>
      <c r="B4673" s="27">
        <v>0.10211747538996849</v>
      </c>
      <c r="C4673" s="27">
        <v>-6.3093085146066041E-2</v>
      </c>
    </row>
    <row r="4674" spans="1:3" x14ac:dyDescent="0.25">
      <c r="A4674" s="27">
        <v>4650</v>
      </c>
      <c r="B4674" s="27">
        <v>0.11071503564657334</v>
      </c>
      <c r="C4674" s="27">
        <v>-7.1707812086654832E-2</v>
      </c>
    </row>
    <row r="4675" spans="1:3" x14ac:dyDescent="0.25">
      <c r="A4675" s="27">
        <v>4651</v>
      </c>
      <c r="B4675" s="27">
        <v>0.10288921349962198</v>
      </c>
      <c r="C4675" s="27">
        <v>-6.3916671426991339E-2</v>
      </c>
    </row>
    <row r="4676" spans="1:3" x14ac:dyDescent="0.25">
      <c r="A4676" s="27">
        <v>4652</v>
      </c>
      <c r="B4676" s="27">
        <v>0.10628126134147499</v>
      </c>
      <c r="C4676" s="27">
        <v>-6.7320222380436029E-2</v>
      </c>
    </row>
    <row r="4677" spans="1:3" x14ac:dyDescent="0.25">
      <c r="A4677" s="27">
        <v>4653</v>
      </c>
      <c r="B4677" s="27">
        <v>9.9671744956709593E-2</v>
      </c>
      <c r="C4677" s="27">
        <v>-6.0710705995670633E-2</v>
      </c>
    </row>
    <row r="4678" spans="1:3" x14ac:dyDescent="0.25">
      <c r="A4678" s="27">
        <v>4654</v>
      </c>
      <c r="B4678" s="27">
        <v>0.10110351720131917</v>
      </c>
      <c r="C4678" s="27">
        <v>-6.2148227250013288E-2</v>
      </c>
    </row>
    <row r="4679" spans="1:3" x14ac:dyDescent="0.25">
      <c r="A4679" s="27">
        <v>4655</v>
      </c>
      <c r="B4679" s="27">
        <v>0.10283927794293311</v>
      </c>
      <c r="C4679" s="27">
        <v>-6.3941384912138938E-2</v>
      </c>
    </row>
    <row r="4680" spans="1:3" x14ac:dyDescent="0.25">
      <c r="A4680" s="27">
        <v>4656</v>
      </c>
      <c r="B4680" s="27">
        <v>0.1057546720287646</v>
      </c>
      <c r="C4680" s="27">
        <v>-6.6895038834648007E-2</v>
      </c>
    </row>
    <row r="4681" spans="1:3" x14ac:dyDescent="0.25">
      <c r="A4681" s="27">
        <v>4657</v>
      </c>
      <c r="B4681" s="27">
        <v>0.10108960728081295</v>
      </c>
      <c r="C4681" s="27">
        <v>-6.2231558113485436E-2</v>
      </c>
    </row>
    <row r="4682" spans="1:3" x14ac:dyDescent="0.25">
      <c r="A4682" s="27">
        <v>4658</v>
      </c>
      <c r="B4682" s="27">
        <v>0.10106553102163644</v>
      </c>
      <c r="C4682" s="27">
        <v>-6.2226988391712271E-2</v>
      </c>
    </row>
    <row r="4683" spans="1:3" x14ac:dyDescent="0.25">
      <c r="A4683" s="27">
        <v>4659</v>
      </c>
      <c r="B4683" s="27">
        <v>0.1009501489299771</v>
      </c>
      <c r="C4683" s="27">
        <v>-6.2240471510622258E-2</v>
      </c>
    </row>
    <row r="4684" spans="1:3" x14ac:dyDescent="0.25">
      <c r="A4684" s="27">
        <v>4660</v>
      </c>
      <c r="B4684" s="27">
        <v>0.10516847294472687</v>
      </c>
      <c r="C4684" s="27">
        <v>-6.6483753408943497E-2</v>
      </c>
    </row>
    <row r="4685" spans="1:3" x14ac:dyDescent="0.25">
      <c r="A4685" s="27">
        <v>4661</v>
      </c>
      <c r="B4685" s="27">
        <v>0.10028007979762846</v>
      </c>
      <c r="C4685" s="27">
        <v>-6.1627948975031828E-2</v>
      </c>
    </row>
    <row r="4686" spans="1:3" x14ac:dyDescent="0.25">
      <c r="A4686" s="27">
        <v>4662</v>
      </c>
      <c r="B4686" s="27">
        <v>0.10021855763304269</v>
      </c>
      <c r="C4686" s="27">
        <v>-6.1577961729876951E-2</v>
      </c>
    </row>
    <row r="4687" spans="1:3" x14ac:dyDescent="0.25">
      <c r="A4687" s="27">
        <v>4663</v>
      </c>
      <c r="B4687" s="27">
        <v>9.9490273002769011E-2</v>
      </c>
      <c r="C4687" s="27">
        <v>-6.0880234392730402E-2</v>
      </c>
    </row>
    <row r="4688" spans="1:3" x14ac:dyDescent="0.25">
      <c r="A4688" s="27">
        <v>4664</v>
      </c>
      <c r="B4688" s="27">
        <v>0.10187020011762075</v>
      </c>
      <c r="C4688" s="27">
        <v>-6.3282888149013825E-2</v>
      </c>
    </row>
    <row r="4689" spans="1:3" x14ac:dyDescent="0.25">
      <c r="A4689" s="27">
        <v>4665</v>
      </c>
      <c r="B4689" s="27">
        <v>0.1099627091839777</v>
      </c>
      <c r="C4689" s="27">
        <v>-7.1421042517311031E-2</v>
      </c>
    </row>
    <row r="4690" spans="1:3" x14ac:dyDescent="0.25">
      <c r="A4690" s="27">
        <v>4666</v>
      </c>
      <c r="B4690" s="27">
        <v>0.10328991493280117</v>
      </c>
      <c r="C4690" s="27">
        <v>-6.4754269460739505E-2</v>
      </c>
    </row>
    <row r="4691" spans="1:3" x14ac:dyDescent="0.25">
      <c r="A4691" s="27">
        <v>4667</v>
      </c>
      <c r="B4691" s="27">
        <v>0.10867697111651847</v>
      </c>
      <c r="C4691" s="27">
        <v>-7.0144861024775351E-2</v>
      </c>
    </row>
    <row r="4692" spans="1:3" x14ac:dyDescent="0.25">
      <c r="A4692" s="27">
        <v>4668</v>
      </c>
      <c r="B4692" s="27">
        <v>9.9548930404538771E-2</v>
      </c>
      <c r="C4692" s="27">
        <v>-6.1042512668249387E-2</v>
      </c>
    </row>
    <row r="4693" spans="1:3" x14ac:dyDescent="0.25">
      <c r="A4693" s="27">
        <v>4669</v>
      </c>
      <c r="B4693" s="27">
        <v>0.10179355523496021</v>
      </c>
      <c r="C4693" s="27">
        <v>-6.3332016773421748E-2</v>
      </c>
    </row>
    <row r="4694" spans="1:3" x14ac:dyDescent="0.25">
      <c r="A4694" s="27">
        <v>4670</v>
      </c>
      <c r="B4694" s="27">
        <v>0.1007132106005772</v>
      </c>
      <c r="C4694" s="27">
        <v>-6.2251672139038733E-2</v>
      </c>
    </row>
    <row r="4695" spans="1:3" x14ac:dyDescent="0.25">
      <c r="A4695" s="27">
        <v>4671</v>
      </c>
      <c r="B4695" s="27">
        <v>9.9898395403316631E-2</v>
      </c>
      <c r="C4695" s="27">
        <v>-6.1460701664940935E-2</v>
      </c>
    </row>
    <row r="4696" spans="1:3" x14ac:dyDescent="0.25">
      <c r="A4696" s="27">
        <v>4672</v>
      </c>
      <c r="B4696" s="27">
        <v>0.10638771552297567</v>
      </c>
      <c r="C4696" s="27">
        <v>-6.7951705144649474E-2</v>
      </c>
    </row>
    <row r="4697" spans="1:3" x14ac:dyDescent="0.25">
      <c r="A4697" s="27">
        <v>4673</v>
      </c>
      <c r="B4697" s="27">
        <v>9.9701071867379767E-2</v>
      </c>
      <c r="C4697" s="27">
        <v>-6.1335767447029475E-2</v>
      </c>
    </row>
    <row r="4698" spans="1:3" x14ac:dyDescent="0.25">
      <c r="A4698" s="27">
        <v>4674</v>
      </c>
      <c r="B4698" s="27">
        <v>9.9970689134688068E-2</v>
      </c>
      <c r="C4698" s="27">
        <v>-6.1628720222770966E-2</v>
      </c>
    </row>
    <row r="4699" spans="1:3" x14ac:dyDescent="0.25">
      <c r="A4699" s="27">
        <v>4675</v>
      </c>
      <c r="B4699" s="27">
        <v>0.1063991706667161</v>
      </c>
      <c r="C4699" s="27">
        <v>-6.8154888788764439E-2</v>
      </c>
    </row>
    <row r="4700" spans="1:3" x14ac:dyDescent="0.25">
      <c r="A4700" s="27">
        <v>4676</v>
      </c>
      <c r="B4700" s="27">
        <v>0.11531549835853543</v>
      </c>
      <c r="C4700" s="27">
        <v>-7.7078839425820805E-2</v>
      </c>
    </row>
    <row r="4701" spans="1:3" x14ac:dyDescent="0.25">
      <c r="A4701" s="27">
        <v>4677</v>
      </c>
      <c r="B4701" s="27">
        <v>0.10043393871369106</v>
      </c>
      <c r="C4701" s="27">
        <v>-6.2199983319972361E-2</v>
      </c>
    </row>
    <row r="4702" spans="1:3" x14ac:dyDescent="0.25">
      <c r="A4702" s="27">
        <v>4678</v>
      </c>
      <c r="B4702" s="27">
        <v>9.9750461186180098E-2</v>
      </c>
      <c r="C4702" s="27">
        <v>-6.1533900676625959E-2</v>
      </c>
    </row>
    <row r="4703" spans="1:3" x14ac:dyDescent="0.25">
      <c r="A4703" s="27">
        <v>4679</v>
      </c>
      <c r="B4703" s="27">
        <v>0.11414588244478374</v>
      </c>
      <c r="C4703" s="27">
        <v>-7.5959724926883979E-2</v>
      </c>
    </row>
    <row r="4704" spans="1:3" x14ac:dyDescent="0.25">
      <c r="A4704" s="27">
        <v>4680</v>
      </c>
      <c r="B4704" s="27">
        <v>0.10140232131432807</v>
      </c>
      <c r="C4704" s="27">
        <v>-6.3234382383030363E-2</v>
      </c>
    </row>
    <row r="4705" spans="1:3" x14ac:dyDescent="0.25">
      <c r="A4705" s="27">
        <v>4681</v>
      </c>
      <c r="B4705" s="27">
        <v>0.10138183937696926</v>
      </c>
      <c r="C4705" s="27">
        <v>-6.3213900445671545E-2</v>
      </c>
    </row>
    <row r="4706" spans="1:3" x14ac:dyDescent="0.25">
      <c r="A4706" s="27">
        <v>4682</v>
      </c>
      <c r="B4706" s="27">
        <v>0.10096670294448559</v>
      </c>
      <c r="C4706" s="27">
        <v>-6.2808011242486805E-2</v>
      </c>
    </row>
    <row r="4707" spans="1:3" x14ac:dyDescent="0.25">
      <c r="A4707" s="27">
        <v>4683</v>
      </c>
      <c r="B4707" s="27">
        <v>0.10377068876899789</v>
      </c>
      <c r="C4707" s="27">
        <v>-6.5623549804420228E-2</v>
      </c>
    </row>
    <row r="4708" spans="1:3" x14ac:dyDescent="0.25">
      <c r="A4708" s="27">
        <v>4684</v>
      </c>
      <c r="B4708" s="27">
        <v>0.11491595929893864</v>
      </c>
      <c r="C4708" s="27">
        <v>-7.6779447922990643E-2</v>
      </c>
    </row>
    <row r="4709" spans="1:3" x14ac:dyDescent="0.25">
      <c r="A4709" s="27">
        <v>4685</v>
      </c>
      <c r="B4709" s="27">
        <v>0.10897228037674089</v>
      </c>
      <c r="C4709" s="27">
        <v>-7.0847244163750572E-2</v>
      </c>
    </row>
    <row r="4710" spans="1:3" x14ac:dyDescent="0.25">
      <c r="A4710" s="27">
        <v>4686</v>
      </c>
      <c r="B4710" s="27">
        <v>0.10004124819322738</v>
      </c>
      <c r="C4710" s="27">
        <v>-6.195851674214399E-2</v>
      </c>
    </row>
    <row r="4711" spans="1:3" x14ac:dyDescent="0.25">
      <c r="A4711" s="27">
        <v>4687</v>
      </c>
      <c r="B4711" s="27">
        <v>0.10929091799828511</v>
      </c>
      <c r="C4711" s="27">
        <v>-7.1260120051481565E-2</v>
      </c>
    </row>
    <row r="4712" spans="1:3" x14ac:dyDescent="0.25">
      <c r="A4712" s="27">
        <v>4688</v>
      </c>
      <c r="B4712" s="27">
        <v>9.9726293922746179E-2</v>
      </c>
      <c r="C4712" s="27">
        <v>-6.175161037844238E-2</v>
      </c>
    </row>
    <row r="4713" spans="1:3" x14ac:dyDescent="0.25">
      <c r="A4713" s="27">
        <v>4689</v>
      </c>
      <c r="B4713" s="27">
        <v>0.10255616494856729</v>
      </c>
      <c r="C4713" s="27">
        <v>-6.4605500811944896E-2</v>
      </c>
    </row>
    <row r="4714" spans="1:3" x14ac:dyDescent="0.25">
      <c r="A4714" s="27">
        <v>4690</v>
      </c>
      <c r="B4714" s="27">
        <v>0.11004337439377904</v>
      </c>
      <c r="C4714" s="27">
        <v>-7.2103989349381892E-2</v>
      </c>
    </row>
    <row r="4715" spans="1:3" x14ac:dyDescent="0.25">
      <c r="A4715" s="27">
        <v>4691</v>
      </c>
      <c r="B4715" s="27">
        <v>0.10628709947316983</v>
      </c>
      <c r="C4715" s="27">
        <v>-6.8350832401849651E-2</v>
      </c>
    </row>
    <row r="4716" spans="1:3" x14ac:dyDescent="0.25">
      <c r="A4716" s="27">
        <v>4692</v>
      </c>
      <c r="B4716" s="27">
        <v>9.8906138693956785E-2</v>
      </c>
      <c r="C4716" s="27">
        <v>-6.099144675082882E-2</v>
      </c>
    </row>
    <row r="4717" spans="1:3" x14ac:dyDescent="0.25">
      <c r="A4717" s="27">
        <v>4693</v>
      </c>
      <c r="B4717" s="27">
        <v>0.10018934902016664</v>
      </c>
      <c r="C4717" s="27">
        <v>-6.2297512988475287E-2</v>
      </c>
    </row>
    <row r="4718" spans="1:3" x14ac:dyDescent="0.25">
      <c r="A4718" s="27">
        <v>4694</v>
      </c>
      <c r="B4718" s="27">
        <v>9.9908700475181675E-2</v>
      </c>
      <c r="C4718" s="27">
        <v>-6.2022359498112883E-2</v>
      </c>
    </row>
    <row r="4719" spans="1:3" x14ac:dyDescent="0.25">
      <c r="A4719" s="27">
        <v>4695</v>
      </c>
      <c r="B4719" s="27">
        <v>0.10447912961675158</v>
      </c>
      <c r="C4719" s="27">
        <v>-6.6612402302673804E-2</v>
      </c>
    </row>
    <row r="4720" spans="1:3" x14ac:dyDescent="0.25">
      <c r="A4720" s="27">
        <v>4696</v>
      </c>
      <c r="B4720" s="27">
        <v>0.1073447681982227</v>
      </c>
      <c r="C4720" s="27">
        <v>-6.9479019489100485E-2</v>
      </c>
    </row>
    <row r="4721" spans="1:3" x14ac:dyDescent="0.25">
      <c r="A4721" s="27">
        <v>4697</v>
      </c>
      <c r="B4721" s="27">
        <v>0.10322428063426765</v>
      </c>
      <c r="C4721" s="27">
        <v>-6.544090531940619E-2</v>
      </c>
    </row>
    <row r="4722" spans="1:3" x14ac:dyDescent="0.25">
      <c r="A4722" s="27">
        <v>4698</v>
      </c>
      <c r="B4722" s="27">
        <v>0.10743403015966316</v>
      </c>
      <c r="C4722" s="27">
        <v>-6.9660670318708887E-2</v>
      </c>
    </row>
    <row r="4723" spans="1:3" x14ac:dyDescent="0.25">
      <c r="A4723" s="27">
        <v>4699</v>
      </c>
      <c r="B4723" s="27">
        <v>0.12595494159219603</v>
      </c>
      <c r="C4723" s="27">
        <v>-8.8219092535592264E-2</v>
      </c>
    </row>
    <row r="4724" spans="1:3" x14ac:dyDescent="0.25">
      <c r="A4724" s="27">
        <v>4700</v>
      </c>
      <c r="B4724" s="27">
        <v>0.10267533993890092</v>
      </c>
      <c r="C4724" s="27">
        <v>-6.4939490882297141E-2</v>
      </c>
    </row>
    <row r="4725" spans="1:3" x14ac:dyDescent="0.25">
      <c r="A4725" s="27">
        <v>4701</v>
      </c>
      <c r="B4725" s="27">
        <v>0.10093279988912146</v>
      </c>
      <c r="C4725" s="27">
        <v>-6.3249617753741133E-2</v>
      </c>
    </row>
    <row r="4726" spans="1:3" x14ac:dyDescent="0.25">
      <c r="A4726" s="27">
        <v>4702</v>
      </c>
      <c r="B4726" s="27">
        <v>9.9793088575035868E-2</v>
      </c>
      <c r="C4726" s="27">
        <v>-6.2111929154746011E-2</v>
      </c>
    </row>
    <row r="4727" spans="1:3" x14ac:dyDescent="0.25">
      <c r="A4727" s="27">
        <v>4703</v>
      </c>
      <c r="B4727" s="27">
        <v>0.10081279337670179</v>
      </c>
      <c r="C4727" s="27">
        <v>-6.3159553446754335E-2</v>
      </c>
    </row>
    <row r="4728" spans="1:3" x14ac:dyDescent="0.25">
      <c r="A4728" s="27">
        <v>4704</v>
      </c>
      <c r="B4728" s="27">
        <v>0.10230017982382729</v>
      </c>
      <c r="C4728" s="27">
        <v>-6.4724422248069707E-2</v>
      </c>
    </row>
    <row r="4729" spans="1:3" x14ac:dyDescent="0.25">
      <c r="A4729" s="27">
        <v>4705</v>
      </c>
      <c r="B4729" s="27">
        <v>0.1025530793798131</v>
      </c>
      <c r="C4729" s="27">
        <v>-6.499943131114358E-2</v>
      </c>
    </row>
    <row r="4730" spans="1:3" x14ac:dyDescent="0.25">
      <c r="A4730" s="27">
        <v>4706</v>
      </c>
      <c r="B4730" s="27">
        <v>9.9537101454513235E-2</v>
      </c>
      <c r="C4730" s="27">
        <v>-6.2020930691253209E-2</v>
      </c>
    </row>
    <row r="4731" spans="1:3" x14ac:dyDescent="0.25">
      <c r="A4731" s="27">
        <v>4707</v>
      </c>
      <c r="B4731" s="27">
        <v>0.10069931064463802</v>
      </c>
      <c r="C4731" s="27">
        <v>-6.3190938240083427E-2</v>
      </c>
    </row>
    <row r="4732" spans="1:3" x14ac:dyDescent="0.25">
      <c r="A4732" s="27">
        <v>4708</v>
      </c>
      <c r="B4732" s="27">
        <v>0.10129159376905056</v>
      </c>
      <c r="C4732" s="27">
        <v>-6.3817261120179922E-2</v>
      </c>
    </row>
    <row r="4733" spans="1:3" x14ac:dyDescent="0.25">
      <c r="A4733" s="27">
        <v>4709</v>
      </c>
      <c r="B4733" s="27">
        <v>0.11266194005203292</v>
      </c>
      <c r="C4733" s="27">
        <v>-7.5212987058723341E-2</v>
      </c>
    </row>
    <row r="4734" spans="1:3" x14ac:dyDescent="0.25">
      <c r="A4734" s="27">
        <v>4710</v>
      </c>
      <c r="B4734" s="27">
        <v>0.10803111770022961</v>
      </c>
      <c r="C4734" s="27">
        <v>-7.0586183779524761E-2</v>
      </c>
    </row>
    <row r="4735" spans="1:3" x14ac:dyDescent="0.25">
      <c r="A4735" s="27">
        <v>4711</v>
      </c>
      <c r="B4735" s="27">
        <v>0.1028719125832101</v>
      </c>
      <c r="C4735" s="27">
        <v>-6.544439545089592E-2</v>
      </c>
    </row>
    <row r="4736" spans="1:3" x14ac:dyDescent="0.25">
      <c r="A4736" s="27">
        <v>4712</v>
      </c>
      <c r="B4736" s="27">
        <v>9.9852842592464477E-2</v>
      </c>
      <c r="C4736" s="27">
        <v>-6.2427385055964374E-2</v>
      </c>
    </row>
    <row r="4737" spans="1:3" x14ac:dyDescent="0.25">
      <c r="A4737" s="27">
        <v>4713</v>
      </c>
      <c r="B4737" s="27">
        <v>0.10134868575131795</v>
      </c>
      <c r="C4737" s="27">
        <v>-6.3965508181224484E-2</v>
      </c>
    </row>
    <row r="4738" spans="1:3" x14ac:dyDescent="0.25">
      <c r="A4738" s="27">
        <v>4714</v>
      </c>
      <c r="B4738" s="27">
        <v>0.10277008995311306</v>
      </c>
      <c r="C4738" s="27">
        <v>-6.539362993514361E-2</v>
      </c>
    </row>
    <row r="4739" spans="1:3" x14ac:dyDescent="0.25">
      <c r="A4739" s="27">
        <v>4715</v>
      </c>
      <c r="B4739" s="27">
        <v>0.10188337165940094</v>
      </c>
      <c r="C4739" s="27">
        <v>-6.451825650398138E-2</v>
      </c>
    </row>
    <row r="4740" spans="1:3" x14ac:dyDescent="0.25">
      <c r="A4740" s="27">
        <v>4716</v>
      </c>
      <c r="B4740" s="27">
        <v>9.9607498396710958E-2</v>
      </c>
      <c r="C4740" s="27">
        <v>-6.2263100056461997E-2</v>
      </c>
    </row>
    <row r="4741" spans="1:3" x14ac:dyDescent="0.25">
      <c r="A4741" s="27">
        <v>4717</v>
      </c>
      <c r="B4741" s="27">
        <v>9.91511727252741E-2</v>
      </c>
      <c r="C4741" s="27">
        <v>-6.1806774385025139E-2</v>
      </c>
    </row>
    <row r="4742" spans="1:3" x14ac:dyDescent="0.25">
      <c r="A4742" s="27">
        <v>4718</v>
      </c>
      <c r="B4742" s="27">
        <v>0.10464987879113141</v>
      </c>
      <c r="C4742" s="27">
        <v>-6.7330456640248587E-2</v>
      </c>
    </row>
    <row r="4743" spans="1:3" x14ac:dyDescent="0.25">
      <c r="A4743" s="27">
        <v>4719</v>
      </c>
      <c r="B4743" s="27">
        <v>0.11045903500400357</v>
      </c>
      <c r="C4743" s="27">
        <v>-7.314560216818268E-2</v>
      </c>
    </row>
    <row r="4744" spans="1:3" x14ac:dyDescent="0.25">
      <c r="A4744" s="27">
        <v>4720</v>
      </c>
      <c r="B4744" s="27">
        <v>0.10854152829956619</v>
      </c>
      <c r="C4744" s="27">
        <v>-7.1243141202791987E-2</v>
      </c>
    </row>
    <row r="4745" spans="1:3" x14ac:dyDescent="0.25">
      <c r="A4745" s="27">
        <v>4721</v>
      </c>
      <c r="B4745" s="27">
        <v>0.10072095790290089</v>
      </c>
      <c r="C4745" s="27">
        <v>-6.3458085274174597E-2</v>
      </c>
    </row>
    <row r="4746" spans="1:3" x14ac:dyDescent="0.25">
      <c r="A4746" s="27">
        <v>4722</v>
      </c>
      <c r="B4746" s="27">
        <v>0.10067021234042144</v>
      </c>
      <c r="C4746" s="27">
        <v>-6.345009021189571E-2</v>
      </c>
    </row>
    <row r="4747" spans="1:3" x14ac:dyDescent="0.25">
      <c r="A4747" s="27">
        <v>4723</v>
      </c>
      <c r="B4747" s="27">
        <v>0.10596766649373981</v>
      </c>
      <c r="C4747" s="27">
        <v>-6.8757725535343553E-2</v>
      </c>
    </row>
    <row r="4748" spans="1:3" x14ac:dyDescent="0.25">
      <c r="A4748" s="27">
        <v>4724</v>
      </c>
      <c r="B4748" s="27">
        <v>0.10238961297418082</v>
      </c>
      <c r="C4748" s="27">
        <v>-6.5219349185211994E-2</v>
      </c>
    </row>
    <row r="4749" spans="1:3" x14ac:dyDescent="0.25">
      <c r="A4749" s="27">
        <v>4725</v>
      </c>
      <c r="B4749" s="27">
        <v>9.9170590838952272E-2</v>
      </c>
      <c r="C4749" s="27">
        <v>-6.2015601454663526E-2</v>
      </c>
    </row>
    <row r="4750" spans="1:3" x14ac:dyDescent="0.25">
      <c r="A4750" s="27">
        <v>4726</v>
      </c>
      <c r="B4750" s="27">
        <v>0.10144163091356204</v>
      </c>
      <c r="C4750" s="27">
        <v>-6.4289928127184329E-2</v>
      </c>
    </row>
    <row r="4751" spans="1:3" x14ac:dyDescent="0.25">
      <c r="A4751" s="27">
        <v>4727</v>
      </c>
      <c r="B4751" s="27">
        <v>0.102312068833582</v>
      </c>
      <c r="C4751" s="27">
        <v>-6.5167130741812157E-2</v>
      </c>
    </row>
    <row r="4752" spans="1:3" x14ac:dyDescent="0.25">
      <c r="A4752" s="27">
        <v>4728</v>
      </c>
      <c r="B4752" s="27">
        <v>0.10048324104557139</v>
      </c>
      <c r="C4752" s="27">
        <v>-6.3373866045571395E-2</v>
      </c>
    </row>
    <row r="4753" spans="1:3" x14ac:dyDescent="0.25">
      <c r="A4753" s="27">
        <v>4729</v>
      </c>
      <c r="B4753" s="27">
        <v>0.1030556299684702</v>
      </c>
      <c r="C4753" s="27">
        <v>-6.5958855774921818E-2</v>
      </c>
    </row>
    <row r="4754" spans="1:3" x14ac:dyDescent="0.25">
      <c r="A4754" s="27">
        <v>4730</v>
      </c>
      <c r="B4754" s="27">
        <v>0.10576237717446547</v>
      </c>
      <c r="C4754" s="27">
        <v>-6.8694831869687889E-2</v>
      </c>
    </row>
    <row r="4755" spans="1:3" x14ac:dyDescent="0.25">
      <c r="A4755" s="27">
        <v>4731</v>
      </c>
      <c r="B4755" s="27">
        <v>0.10037201940624133</v>
      </c>
      <c r="C4755" s="27">
        <v>-6.3312105879372887E-2</v>
      </c>
    </row>
    <row r="4756" spans="1:3" x14ac:dyDescent="0.25">
      <c r="A4756" s="27">
        <v>4732</v>
      </c>
      <c r="B4756" s="27">
        <v>0.1001613937018432</v>
      </c>
      <c r="C4756" s="27">
        <v>-6.3124356664806161E-2</v>
      </c>
    </row>
    <row r="4757" spans="1:3" x14ac:dyDescent="0.25">
      <c r="A4757" s="27">
        <v>4733</v>
      </c>
      <c r="B4757" s="27">
        <v>0.10370178494751542</v>
      </c>
      <c r="C4757" s="27">
        <v>-6.6664747910478384E-2</v>
      </c>
    </row>
    <row r="4758" spans="1:3" x14ac:dyDescent="0.25">
      <c r="A4758" s="27">
        <v>4734</v>
      </c>
      <c r="B4758" s="27">
        <v>0.10191591777021637</v>
      </c>
      <c r="C4758" s="27">
        <v>-6.4914476155608011E-2</v>
      </c>
    </row>
    <row r="4759" spans="1:3" x14ac:dyDescent="0.25">
      <c r="A4759" s="27">
        <v>4735</v>
      </c>
      <c r="B4759" s="27">
        <v>0.10401640966338764</v>
      </c>
      <c r="C4759" s="27">
        <v>-6.7038917701972844E-2</v>
      </c>
    </row>
    <row r="4760" spans="1:3" x14ac:dyDescent="0.25">
      <c r="A4760" s="27">
        <v>4736</v>
      </c>
      <c r="B4760" s="27">
        <v>9.9672711851233137E-2</v>
      </c>
      <c r="C4760" s="27">
        <v>-6.2745089990080993E-2</v>
      </c>
    </row>
    <row r="4761" spans="1:3" x14ac:dyDescent="0.25">
      <c r="A4761" s="27">
        <v>4737</v>
      </c>
      <c r="B4761" s="27">
        <v>0.11067385179885636</v>
      </c>
      <c r="C4761" s="27">
        <v>-7.3747704094265537E-2</v>
      </c>
    </row>
    <row r="4762" spans="1:3" x14ac:dyDescent="0.25">
      <c r="A4762" s="27">
        <v>4738</v>
      </c>
      <c r="B4762" s="27">
        <v>0.10984369996935023</v>
      </c>
      <c r="C4762" s="27">
        <v>-7.2937210232671815E-2</v>
      </c>
    </row>
    <row r="4763" spans="1:3" x14ac:dyDescent="0.25">
      <c r="A4763" s="27">
        <v>4739</v>
      </c>
      <c r="B4763" s="27">
        <v>0.1006136251738244</v>
      </c>
      <c r="C4763" s="27">
        <v>-6.3769489371355265E-2</v>
      </c>
    </row>
    <row r="4764" spans="1:3" x14ac:dyDescent="0.25">
      <c r="A4764" s="27">
        <v>4740</v>
      </c>
      <c r="B4764" s="27">
        <v>0.10101250112192443</v>
      </c>
      <c r="C4764" s="27">
        <v>-6.4170395858766549E-2</v>
      </c>
    </row>
    <row r="4765" spans="1:3" x14ac:dyDescent="0.25">
      <c r="A4765" s="27">
        <v>4741</v>
      </c>
      <c r="B4765" s="27">
        <v>9.9704242213071809E-2</v>
      </c>
      <c r="C4765" s="27">
        <v>-6.2894426262151554E-2</v>
      </c>
    </row>
    <row r="4766" spans="1:3" x14ac:dyDescent="0.25">
      <c r="A4766" s="27">
        <v>4742</v>
      </c>
      <c r="B4766" s="27">
        <v>0.10033530896128114</v>
      </c>
      <c r="C4766" s="27">
        <v>-6.3531944082206471E-2</v>
      </c>
    </row>
    <row r="4767" spans="1:3" x14ac:dyDescent="0.25">
      <c r="A4767" s="27">
        <v>4743</v>
      </c>
      <c r="B4767" s="27">
        <v>0.11231503499299486</v>
      </c>
      <c r="C4767" s="27">
        <v>-7.5513792756970011E-2</v>
      </c>
    </row>
    <row r="4768" spans="1:3" x14ac:dyDescent="0.25">
      <c r="A4768" s="27">
        <v>4744</v>
      </c>
      <c r="B4768" s="27">
        <v>0.10037685980857383</v>
      </c>
      <c r="C4768" s="27">
        <v>-6.3612153926220882E-2</v>
      </c>
    </row>
    <row r="4769" spans="1:3" x14ac:dyDescent="0.25">
      <c r="A4769" s="27">
        <v>4745</v>
      </c>
      <c r="B4769" s="27">
        <v>0.10082733227299458</v>
      </c>
      <c r="C4769" s="27">
        <v>-6.4113243241328666E-2</v>
      </c>
    </row>
    <row r="4770" spans="1:3" x14ac:dyDescent="0.25">
      <c r="A4770" s="27">
        <v>4746</v>
      </c>
      <c r="B4770" s="27">
        <v>0.10136887615003727</v>
      </c>
      <c r="C4770" s="27">
        <v>-6.4678790279623533E-2</v>
      </c>
    </row>
    <row r="4771" spans="1:3" x14ac:dyDescent="0.25">
      <c r="A4771" s="27">
        <v>4747</v>
      </c>
      <c r="B4771" s="27">
        <v>0.10001926760808998</v>
      </c>
      <c r="C4771" s="27">
        <v>-6.3336160333120811E-2</v>
      </c>
    </row>
    <row r="4772" spans="1:3" x14ac:dyDescent="0.25">
      <c r="A4772" s="27">
        <v>4748</v>
      </c>
      <c r="B4772" s="27">
        <v>0.10516351746088566</v>
      </c>
      <c r="C4772" s="27">
        <v>-6.8492149336767186E-2</v>
      </c>
    </row>
    <row r="4773" spans="1:3" x14ac:dyDescent="0.25">
      <c r="A4773" s="27">
        <v>4749</v>
      </c>
      <c r="B4773" s="27">
        <v>9.9537789267961543E-2</v>
      </c>
      <c r="C4773" s="27">
        <v>-6.2882577355017677E-2</v>
      </c>
    </row>
    <row r="4774" spans="1:3" x14ac:dyDescent="0.25">
      <c r="A4774" s="27">
        <v>4750</v>
      </c>
      <c r="B4774" s="27">
        <v>0.10477150898148101</v>
      </c>
      <c r="C4774" s="27">
        <v>-6.8126157284481501E-2</v>
      </c>
    </row>
    <row r="4775" spans="1:3" x14ac:dyDescent="0.25">
      <c r="A4775" s="27">
        <v>4751</v>
      </c>
      <c r="B4775" s="27">
        <v>0.10547810710311935</v>
      </c>
      <c r="C4775" s="27">
        <v>-6.8840176068636585E-2</v>
      </c>
    </row>
    <row r="4776" spans="1:3" x14ac:dyDescent="0.25">
      <c r="A4776" s="27">
        <v>4752</v>
      </c>
      <c r="B4776" s="27">
        <v>0.10397991164129289</v>
      </c>
      <c r="C4776" s="27">
        <v>-6.7378758293052329E-2</v>
      </c>
    </row>
    <row r="4777" spans="1:3" x14ac:dyDescent="0.25">
      <c r="A4777" s="27">
        <v>4753</v>
      </c>
      <c r="B4777" s="27">
        <v>0.11039480661923798</v>
      </c>
      <c r="C4777" s="27">
        <v>-7.3797378330415025E-2</v>
      </c>
    </row>
    <row r="4778" spans="1:3" x14ac:dyDescent="0.25">
      <c r="A4778" s="27">
        <v>4754</v>
      </c>
      <c r="B4778" s="27">
        <v>0.10079319856014315</v>
      </c>
      <c r="C4778" s="27">
        <v>-6.4256264485480719E-2</v>
      </c>
    </row>
    <row r="4779" spans="1:3" x14ac:dyDescent="0.25">
      <c r="A4779" s="27">
        <v>4755</v>
      </c>
      <c r="B4779" s="27">
        <v>0.10223192750219415</v>
      </c>
      <c r="C4779" s="27">
        <v>-6.5700022972237981E-2</v>
      </c>
    </row>
    <row r="4780" spans="1:3" x14ac:dyDescent="0.25">
      <c r="A4780" s="27">
        <v>4756</v>
      </c>
      <c r="B4780" s="27">
        <v>0.11381716629906818</v>
      </c>
      <c r="C4780" s="27">
        <v>-7.7453529935431822E-2</v>
      </c>
    </row>
    <row r="4781" spans="1:3" x14ac:dyDescent="0.25">
      <c r="A4781" s="27">
        <v>4757</v>
      </c>
      <c r="B4781" s="27">
        <v>0.10041786202695147</v>
      </c>
      <c r="C4781" s="27">
        <v>-6.4054225663315104E-2</v>
      </c>
    </row>
    <row r="4782" spans="1:3" x14ac:dyDescent="0.25">
      <c r="A4782" s="27">
        <v>4758</v>
      </c>
      <c r="B4782" s="27">
        <v>0.10529718280973076</v>
      </c>
      <c r="C4782" s="27">
        <v>-6.89796152421632E-2</v>
      </c>
    </row>
    <row r="4783" spans="1:3" x14ac:dyDescent="0.25">
      <c r="A4783" s="27">
        <v>4759</v>
      </c>
      <c r="B4783" s="27">
        <v>0.10221366078736167</v>
      </c>
      <c r="C4783" s="27">
        <v>-6.5923338206716503E-2</v>
      </c>
    </row>
    <row r="4784" spans="1:3" x14ac:dyDescent="0.25">
      <c r="A4784" s="27">
        <v>4760</v>
      </c>
      <c r="B4784" s="27">
        <v>0.1005762429284324</v>
      </c>
      <c r="C4784" s="27">
        <v>-6.4312506664696123E-2</v>
      </c>
    </row>
    <row r="4785" spans="1:3" x14ac:dyDescent="0.25">
      <c r="A4785" s="27">
        <v>4761</v>
      </c>
      <c r="B4785" s="27">
        <v>0.10778710433856475</v>
      </c>
      <c r="C4785" s="27">
        <v>-7.1524900712344394E-2</v>
      </c>
    </row>
    <row r="4786" spans="1:3" x14ac:dyDescent="0.25">
      <c r="A4786" s="27">
        <v>4762</v>
      </c>
      <c r="B4786" s="27">
        <v>9.8905757248402296E-2</v>
      </c>
      <c r="C4786" s="27">
        <v>-6.2648447306881822E-2</v>
      </c>
    </row>
    <row r="4787" spans="1:3" x14ac:dyDescent="0.25">
      <c r="A4787" s="27">
        <v>4763</v>
      </c>
      <c r="B4787" s="27">
        <v>0.10983270325068509</v>
      </c>
      <c r="C4787" s="27">
        <v>-7.3589722137872432E-2</v>
      </c>
    </row>
    <row r="4788" spans="1:3" x14ac:dyDescent="0.25">
      <c r="A4788" s="27">
        <v>4764</v>
      </c>
      <c r="B4788" s="27">
        <v>0.10026700557148832</v>
      </c>
      <c r="C4788" s="27">
        <v>-6.4035121513517312E-2</v>
      </c>
    </row>
    <row r="4789" spans="1:3" x14ac:dyDescent="0.25">
      <c r="A4789" s="27">
        <v>4765</v>
      </c>
      <c r="B4789" s="27">
        <v>0.10285661929250076</v>
      </c>
      <c r="C4789" s="27">
        <v>-6.668090869818552E-2</v>
      </c>
    </row>
    <row r="4790" spans="1:3" x14ac:dyDescent="0.25">
      <c r="A4790" s="27">
        <v>4766</v>
      </c>
      <c r="B4790" s="27">
        <v>0.10116005788684837</v>
      </c>
      <c r="C4790" s="27">
        <v>-6.5015479573595353E-2</v>
      </c>
    </row>
    <row r="4791" spans="1:3" x14ac:dyDescent="0.25">
      <c r="A4791" s="27">
        <v>4767</v>
      </c>
      <c r="B4791" s="27">
        <v>0.10400006186180145</v>
      </c>
      <c r="C4791" s="27">
        <v>-6.7855483548548451E-2</v>
      </c>
    </row>
    <row r="4792" spans="1:3" x14ac:dyDescent="0.25">
      <c r="A4792" s="27">
        <v>4768</v>
      </c>
      <c r="B4792" s="27">
        <v>9.9426140252485792E-2</v>
      </c>
      <c r="C4792" s="27">
        <v>-6.3292869487586681E-2</v>
      </c>
    </row>
    <row r="4793" spans="1:3" x14ac:dyDescent="0.25">
      <c r="A4793" s="27">
        <v>4769</v>
      </c>
      <c r="B4793" s="27">
        <v>0.11239978209841063</v>
      </c>
      <c r="C4793" s="27">
        <v>-7.6309556534500861E-2</v>
      </c>
    </row>
    <row r="4794" spans="1:3" x14ac:dyDescent="0.25">
      <c r="A4794" s="27">
        <v>4770</v>
      </c>
      <c r="B4794" s="27">
        <v>9.9634825884639219E-2</v>
      </c>
      <c r="C4794" s="27">
        <v>-6.3547456463936475E-2</v>
      </c>
    </row>
    <row r="4795" spans="1:3" x14ac:dyDescent="0.25">
      <c r="A4795" s="27">
        <v>4771</v>
      </c>
      <c r="B4795" s="27">
        <v>0.1073597621405642</v>
      </c>
      <c r="C4795" s="27">
        <v>-7.1277287913760062E-2</v>
      </c>
    </row>
    <row r="4796" spans="1:3" x14ac:dyDescent="0.25">
      <c r="A4796" s="27">
        <v>4772</v>
      </c>
      <c r="B4796" s="27">
        <v>0.10095623988960177</v>
      </c>
      <c r="C4796" s="27">
        <v>-6.487376566279765E-2</v>
      </c>
    </row>
    <row r="4797" spans="1:3" x14ac:dyDescent="0.25">
      <c r="A4797" s="27">
        <v>4773</v>
      </c>
      <c r="B4797" s="27">
        <v>0.10055503257046171</v>
      </c>
      <c r="C4797" s="27">
        <v>-6.4484000384002219E-2</v>
      </c>
    </row>
    <row r="4798" spans="1:3" x14ac:dyDescent="0.25">
      <c r="A4798" s="27">
        <v>4774</v>
      </c>
      <c r="B4798" s="27">
        <v>0.10096343022646813</v>
      </c>
      <c r="C4798" s="27">
        <v>-6.4927394190432086E-2</v>
      </c>
    </row>
    <row r="4799" spans="1:3" x14ac:dyDescent="0.25">
      <c r="A4799" s="27">
        <v>4775</v>
      </c>
      <c r="B4799" s="27">
        <v>0.10044634964710358</v>
      </c>
      <c r="C4799" s="27">
        <v>-6.4425766456709069E-2</v>
      </c>
    </row>
    <row r="4800" spans="1:3" x14ac:dyDescent="0.25">
      <c r="A4800" s="27">
        <v>4776</v>
      </c>
      <c r="B4800" s="27">
        <v>0.10214463141703448</v>
      </c>
      <c r="C4800" s="27">
        <v>-6.6133551084624501E-2</v>
      </c>
    </row>
    <row r="4801" spans="1:3" x14ac:dyDescent="0.25">
      <c r="A4801" s="27">
        <v>4777</v>
      </c>
      <c r="B4801" s="27">
        <v>0.10518605450937409</v>
      </c>
      <c r="C4801" s="27">
        <v>-6.9183115493944264E-2</v>
      </c>
    </row>
    <row r="4802" spans="1:3" x14ac:dyDescent="0.25">
      <c r="A4802" s="27">
        <v>4778</v>
      </c>
      <c r="B4802" s="27">
        <v>0.11361680464386781</v>
      </c>
      <c r="C4802" s="27">
        <v>-7.7623064424775484E-2</v>
      </c>
    </row>
    <row r="4803" spans="1:3" x14ac:dyDescent="0.25">
      <c r="A4803" s="27">
        <v>4779</v>
      </c>
      <c r="B4803" s="27">
        <v>9.9165613411079073E-2</v>
      </c>
      <c r="C4803" s="27">
        <v>-6.3186777432243102E-2</v>
      </c>
    </row>
    <row r="4804" spans="1:3" x14ac:dyDescent="0.25">
      <c r="A4804" s="27">
        <v>4780</v>
      </c>
      <c r="B4804" s="27">
        <v>0.11279992454405902</v>
      </c>
      <c r="C4804" s="27">
        <v>-7.683030881573015E-2</v>
      </c>
    </row>
    <row r="4805" spans="1:3" x14ac:dyDescent="0.25">
      <c r="A4805" s="27">
        <v>4781</v>
      </c>
      <c r="B4805" s="27">
        <v>9.9876418306560813E-2</v>
      </c>
      <c r="C4805" s="27">
        <v>-6.3921362126785536E-2</v>
      </c>
    </row>
    <row r="4806" spans="1:3" x14ac:dyDescent="0.25">
      <c r="A4806" s="27">
        <v>4782</v>
      </c>
      <c r="B4806" s="27">
        <v>0.10150269286019822</v>
      </c>
      <c r="C4806" s="27">
        <v>-6.5574549147623368E-2</v>
      </c>
    </row>
    <row r="4807" spans="1:3" x14ac:dyDescent="0.25">
      <c r="A4807" s="27">
        <v>4783</v>
      </c>
      <c r="B4807" s="27">
        <v>0.10021570544109733</v>
      </c>
      <c r="C4807" s="27">
        <v>-6.4337140583691624E-2</v>
      </c>
    </row>
    <row r="4808" spans="1:3" x14ac:dyDescent="0.25">
      <c r="A4808" s="27">
        <v>4784</v>
      </c>
      <c r="B4808" s="27">
        <v>0.10606469880574262</v>
      </c>
      <c r="C4808" s="27">
        <v>-7.0209396099185681E-2</v>
      </c>
    </row>
    <row r="4809" spans="1:3" x14ac:dyDescent="0.25">
      <c r="A4809" s="27">
        <v>4785</v>
      </c>
      <c r="B4809" s="27">
        <v>0.10082938128427836</v>
      </c>
      <c r="C4809" s="27">
        <v>-6.4985908742351356E-2</v>
      </c>
    </row>
    <row r="4810" spans="1:3" x14ac:dyDescent="0.25">
      <c r="A4810" s="27">
        <v>4786</v>
      </c>
      <c r="B4810" s="27">
        <v>0.10077877120628494</v>
      </c>
      <c r="C4810" s="27">
        <v>-6.4960765397959669E-2</v>
      </c>
    </row>
    <row r="4811" spans="1:3" x14ac:dyDescent="0.25">
      <c r="A4811" s="27">
        <v>4787</v>
      </c>
      <c r="B4811" s="27">
        <v>0.10578242683469538</v>
      </c>
      <c r="C4811" s="27">
        <v>-7.0022760833606257E-2</v>
      </c>
    </row>
    <row r="4812" spans="1:3" x14ac:dyDescent="0.25">
      <c r="A4812" s="27">
        <v>4788</v>
      </c>
      <c r="B4812" s="27">
        <v>0.10089995013137543</v>
      </c>
      <c r="C4812" s="27">
        <v>-6.5162458253532674E-2</v>
      </c>
    </row>
    <row r="4813" spans="1:3" x14ac:dyDescent="0.25">
      <c r="A4813" s="27">
        <v>4789</v>
      </c>
      <c r="B4813" s="27">
        <v>0.10192707520277443</v>
      </c>
      <c r="C4813" s="27">
        <v>-6.6194294260257594E-2</v>
      </c>
    </row>
    <row r="4814" spans="1:3" x14ac:dyDescent="0.25">
      <c r="A4814" s="27">
        <v>4790</v>
      </c>
      <c r="B4814" s="27">
        <v>9.9094948179111381E-2</v>
      </c>
      <c r="C4814" s="27">
        <v>-6.3380662464825668E-2</v>
      </c>
    </row>
    <row r="4815" spans="1:3" x14ac:dyDescent="0.25">
      <c r="A4815" s="27">
        <v>4791</v>
      </c>
      <c r="B4815" s="27">
        <v>0.1014788016541758</v>
      </c>
      <c r="C4815" s="27">
        <v>-6.5828177768257806E-2</v>
      </c>
    </row>
    <row r="4816" spans="1:3" x14ac:dyDescent="0.25">
      <c r="A4816" s="27">
        <v>4792</v>
      </c>
      <c r="B4816" s="27">
        <v>0.11028899653583393</v>
      </c>
      <c r="C4816" s="27">
        <v>-7.4642856032798369E-2</v>
      </c>
    </row>
    <row r="4817" spans="1:3" x14ac:dyDescent="0.25">
      <c r="A4817" s="27">
        <v>4793</v>
      </c>
      <c r="B4817" s="27">
        <v>0.10533006701079278</v>
      </c>
      <c r="C4817" s="27">
        <v>-6.9699350142041455E-2</v>
      </c>
    </row>
    <row r="4818" spans="1:3" x14ac:dyDescent="0.25">
      <c r="A4818" s="27">
        <v>4794</v>
      </c>
      <c r="B4818" s="27">
        <v>0.10067297578992437</v>
      </c>
      <c r="C4818" s="27">
        <v>-6.505505889839712E-2</v>
      </c>
    </row>
    <row r="4819" spans="1:3" x14ac:dyDescent="0.25">
      <c r="A4819" s="27">
        <v>4795</v>
      </c>
      <c r="B4819" s="27">
        <v>9.8770901332410052E-2</v>
      </c>
      <c r="C4819" s="27">
        <v>-6.3154462976245662E-2</v>
      </c>
    </row>
    <row r="4820" spans="1:3" x14ac:dyDescent="0.25">
      <c r="A4820" s="27">
        <v>4796</v>
      </c>
      <c r="B4820" s="27">
        <v>0.10006765305946787</v>
      </c>
      <c r="C4820" s="27">
        <v>-6.4459344454126627E-2</v>
      </c>
    </row>
    <row r="4821" spans="1:3" x14ac:dyDescent="0.25">
      <c r="A4821" s="27">
        <v>4797</v>
      </c>
      <c r="B4821" s="27">
        <v>0.10103421304590611</v>
      </c>
      <c r="C4821" s="27">
        <v>-6.5437023350355755E-2</v>
      </c>
    </row>
    <row r="4822" spans="1:3" x14ac:dyDescent="0.25">
      <c r="A4822" s="27">
        <v>4798</v>
      </c>
      <c r="B4822" s="27">
        <v>0.10955814698386236</v>
      </c>
      <c r="C4822" s="27">
        <v>-7.3987569163163819E-2</v>
      </c>
    </row>
    <row r="4823" spans="1:3" x14ac:dyDescent="0.25">
      <c r="A4823" s="27">
        <v>4799</v>
      </c>
      <c r="B4823" s="27">
        <v>0.10054282965656706</v>
      </c>
      <c r="C4823" s="27">
        <v>-6.5030573214078069E-2</v>
      </c>
    </row>
    <row r="4824" spans="1:3" x14ac:dyDescent="0.25">
      <c r="A4824" s="27">
        <v>4800</v>
      </c>
      <c r="B4824" s="27">
        <v>9.9704730256762991E-2</v>
      </c>
      <c r="C4824" s="27">
        <v>-6.4206894758927491E-2</v>
      </c>
    </row>
    <row r="4825" spans="1:3" x14ac:dyDescent="0.25">
      <c r="A4825" s="27">
        <v>4801</v>
      </c>
      <c r="B4825" s="27">
        <v>0.10092758337479615</v>
      </c>
      <c r="C4825" s="27">
        <v>-6.5443712407054211E-2</v>
      </c>
    </row>
    <row r="4826" spans="1:3" x14ac:dyDescent="0.25">
      <c r="A4826" s="27">
        <v>4802</v>
      </c>
      <c r="B4826" s="27">
        <v>9.9486706307212971E-2</v>
      </c>
      <c r="C4826" s="27">
        <v>-6.4012700191005023E-2</v>
      </c>
    </row>
    <row r="4827" spans="1:3" x14ac:dyDescent="0.25">
      <c r="A4827" s="27">
        <v>4803</v>
      </c>
      <c r="B4827" s="27">
        <v>0.11010314166148386</v>
      </c>
      <c r="C4827" s="27">
        <v>-7.4635820671075645E-2</v>
      </c>
    </row>
    <row r="4828" spans="1:3" x14ac:dyDescent="0.25">
      <c r="A4828" s="27">
        <v>4804</v>
      </c>
      <c r="B4828" s="27">
        <v>0.10414799960419535</v>
      </c>
      <c r="C4828" s="27">
        <v>-6.8685893845525967E-2</v>
      </c>
    </row>
    <row r="4829" spans="1:3" x14ac:dyDescent="0.25">
      <c r="A4829" s="27">
        <v>4805</v>
      </c>
      <c r="B4829" s="27">
        <v>0.10210497440100184</v>
      </c>
      <c r="C4829" s="27">
        <v>-6.6666830071104938E-2</v>
      </c>
    </row>
    <row r="4830" spans="1:3" x14ac:dyDescent="0.25">
      <c r="A4830" s="27">
        <v>4806</v>
      </c>
      <c r="B4830" s="27">
        <v>9.9814275104763386E-2</v>
      </c>
      <c r="C4830" s="27">
        <v>-6.4390349436935279E-2</v>
      </c>
    </row>
    <row r="4831" spans="1:3" x14ac:dyDescent="0.25">
      <c r="A4831" s="27">
        <v>4807</v>
      </c>
      <c r="B4831" s="27">
        <v>0.10063195206141562</v>
      </c>
      <c r="C4831" s="27">
        <v>-6.5214132470934161E-2</v>
      </c>
    </row>
    <row r="4832" spans="1:3" x14ac:dyDescent="0.25">
      <c r="A4832" s="27">
        <v>4808</v>
      </c>
      <c r="B4832" s="27">
        <v>0.10089091434762712</v>
      </c>
      <c r="C4832" s="27">
        <v>-6.5477760890628817E-2</v>
      </c>
    </row>
    <row r="4833" spans="1:3" x14ac:dyDescent="0.25">
      <c r="A4833" s="27">
        <v>4809</v>
      </c>
      <c r="B4833" s="27">
        <v>0.10353372447375367</v>
      </c>
      <c r="C4833" s="27">
        <v>-6.8163949554139514E-2</v>
      </c>
    </row>
    <row r="4834" spans="1:3" x14ac:dyDescent="0.25">
      <c r="A4834" s="27">
        <v>4810</v>
      </c>
      <c r="B4834" s="27">
        <v>0.12513388670987399</v>
      </c>
      <c r="C4834" s="27">
        <v>-8.9798197663937596E-2</v>
      </c>
    </row>
    <row r="4835" spans="1:3" x14ac:dyDescent="0.25">
      <c r="A4835" s="27">
        <v>4811</v>
      </c>
      <c r="B4835" s="27">
        <v>0.10302248515465119</v>
      </c>
      <c r="C4835" s="27">
        <v>-6.7715128283079934E-2</v>
      </c>
    </row>
    <row r="4836" spans="1:3" x14ac:dyDescent="0.25">
      <c r="A4836" s="27">
        <v>4812</v>
      </c>
      <c r="B4836" s="27">
        <v>0.10074026653071858</v>
      </c>
      <c r="C4836" s="27">
        <v>-6.5456032422625599E-2</v>
      </c>
    </row>
    <row r="4837" spans="1:3" x14ac:dyDescent="0.25">
      <c r="A4837" s="27">
        <v>4813</v>
      </c>
      <c r="B4837" s="27">
        <v>0.10210702002949328</v>
      </c>
      <c r="C4837" s="27">
        <v>-6.6881971105814217E-2</v>
      </c>
    </row>
    <row r="4838" spans="1:3" x14ac:dyDescent="0.25">
      <c r="A4838" s="27">
        <v>4814</v>
      </c>
      <c r="B4838" s="27">
        <v>0.10260712015507754</v>
      </c>
      <c r="C4838" s="27">
        <v>-6.7392455417981556E-2</v>
      </c>
    </row>
    <row r="4839" spans="1:3" x14ac:dyDescent="0.25">
      <c r="A4839" s="27">
        <v>4815</v>
      </c>
      <c r="B4839" s="27">
        <v>9.9507815604406788E-2</v>
      </c>
      <c r="C4839" s="27">
        <v>-6.4305729554863106E-2</v>
      </c>
    </row>
    <row r="4840" spans="1:3" x14ac:dyDescent="0.25">
      <c r="A4840" s="27">
        <v>4816</v>
      </c>
      <c r="B4840" s="27">
        <v>9.8883141121795984E-2</v>
      </c>
      <c r="C4840" s="27">
        <v>-6.3681055072252302E-2</v>
      </c>
    </row>
    <row r="4841" spans="1:3" x14ac:dyDescent="0.25">
      <c r="A4841" s="27">
        <v>4817</v>
      </c>
      <c r="B4841" s="27">
        <v>0.1046736678157059</v>
      </c>
      <c r="C4841" s="27">
        <v>-6.9487742185957796E-2</v>
      </c>
    </row>
    <row r="4842" spans="1:3" x14ac:dyDescent="0.25">
      <c r="A4842" s="27">
        <v>4818</v>
      </c>
      <c r="B4842" s="27">
        <v>0.10013682435366913</v>
      </c>
      <c r="C4842" s="27">
        <v>-6.4990690428400916E-2</v>
      </c>
    </row>
    <row r="4843" spans="1:3" x14ac:dyDescent="0.25">
      <c r="A4843" s="27">
        <v>4819</v>
      </c>
      <c r="B4843" s="27">
        <v>0.10073224289944634</v>
      </c>
      <c r="C4843" s="27">
        <v>-6.560343727883744E-2</v>
      </c>
    </row>
    <row r="4844" spans="1:3" x14ac:dyDescent="0.25">
      <c r="A4844" s="27">
        <v>4820</v>
      </c>
      <c r="B4844" s="27">
        <v>0.10036819513846855</v>
      </c>
      <c r="C4844" s="27">
        <v>-6.5264684787433441E-2</v>
      </c>
    </row>
    <row r="4845" spans="1:3" x14ac:dyDescent="0.25">
      <c r="A4845" s="27">
        <v>4821</v>
      </c>
      <c r="B4845" s="27">
        <v>0.10730697349310181</v>
      </c>
      <c r="C4845" s="27">
        <v>-7.2208817633494432E-2</v>
      </c>
    </row>
    <row r="4846" spans="1:3" x14ac:dyDescent="0.25">
      <c r="A4846" s="27">
        <v>4822</v>
      </c>
      <c r="B4846" s="27">
        <v>0.10135691001049196</v>
      </c>
      <c r="C4846" s="27">
        <v>-6.6269190712246351E-2</v>
      </c>
    </row>
    <row r="4847" spans="1:3" x14ac:dyDescent="0.25">
      <c r="A4847" s="27">
        <v>4823</v>
      </c>
      <c r="B4847" s="27">
        <v>0.10114995675830836</v>
      </c>
      <c r="C4847" s="27">
        <v>-6.6094606204802814E-2</v>
      </c>
    </row>
    <row r="4848" spans="1:3" x14ac:dyDescent="0.25">
      <c r="A4848" s="27">
        <v>4824</v>
      </c>
      <c r="B4848" s="27">
        <v>9.9778311080232537E-2</v>
      </c>
      <c r="C4848" s="27">
        <v>-6.479640516949671E-2</v>
      </c>
    </row>
    <row r="4849" spans="1:3" x14ac:dyDescent="0.25">
      <c r="A4849" s="27">
        <v>4825</v>
      </c>
      <c r="B4849" s="27">
        <v>0.10193962482900579</v>
      </c>
      <c r="C4849" s="27">
        <v>-6.7012166473283064E-2</v>
      </c>
    </row>
    <row r="4850" spans="1:3" x14ac:dyDescent="0.25">
      <c r="A4850" s="27">
        <v>4826</v>
      </c>
      <c r="B4850" s="27">
        <v>0.10103764462030203</v>
      </c>
      <c r="C4850" s="27">
        <v>-6.614820973086713E-2</v>
      </c>
    </row>
    <row r="4851" spans="1:3" x14ac:dyDescent="0.25">
      <c r="A4851" s="27">
        <v>4827</v>
      </c>
      <c r="B4851" s="27">
        <v>0.10097003965608521</v>
      </c>
      <c r="C4851" s="27">
        <v>-6.6094117456219348E-2</v>
      </c>
    </row>
    <row r="4852" spans="1:3" x14ac:dyDescent="0.25">
      <c r="A4852" s="27">
        <v>4828</v>
      </c>
      <c r="B4852" s="27">
        <v>0.10278926377864923</v>
      </c>
      <c r="C4852" s="27">
        <v>-6.7916965153894809E-2</v>
      </c>
    </row>
    <row r="4853" spans="1:3" x14ac:dyDescent="0.25">
      <c r="A4853" s="27">
        <v>4829</v>
      </c>
      <c r="B4853" s="27">
        <v>0.10477584201726832</v>
      </c>
      <c r="C4853" s="27">
        <v>-6.9975432600686949E-2</v>
      </c>
    </row>
    <row r="4854" spans="1:3" x14ac:dyDescent="0.25">
      <c r="A4854" s="27">
        <v>4830</v>
      </c>
      <c r="B4854" s="27">
        <v>0.1020911592089867</v>
      </c>
      <c r="C4854" s="27">
        <v>-6.7298791083285237E-2</v>
      </c>
    </row>
    <row r="4855" spans="1:3" x14ac:dyDescent="0.25">
      <c r="A4855" s="27">
        <v>4831</v>
      </c>
      <c r="B4855" s="27">
        <v>0.10062466903627292</v>
      </c>
      <c r="C4855" s="27">
        <v>-6.5862212489343597E-2</v>
      </c>
    </row>
    <row r="4856" spans="1:3" x14ac:dyDescent="0.25">
      <c r="A4856" s="27">
        <v>4832</v>
      </c>
      <c r="B4856" s="27">
        <v>0.10348767878071023</v>
      </c>
      <c r="C4856" s="27">
        <v>-6.8738100840361332E-2</v>
      </c>
    </row>
    <row r="4857" spans="1:3" x14ac:dyDescent="0.25">
      <c r="A4857" s="27">
        <v>4833</v>
      </c>
      <c r="B4857" s="27">
        <v>0.10597240488176153</v>
      </c>
      <c r="C4857" s="27">
        <v>-7.1224418274214704E-2</v>
      </c>
    </row>
    <row r="4858" spans="1:3" x14ac:dyDescent="0.25">
      <c r="A4858" s="27">
        <v>4834</v>
      </c>
      <c r="B4858" s="27">
        <v>0.10002544462183849</v>
      </c>
      <c r="C4858" s="27">
        <v>-6.5303222399616265E-2</v>
      </c>
    </row>
    <row r="4859" spans="1:3" x14ac:dyDescent="0.25">
      <c r="A4859" s="27">
        <v>4835</v>
      </c>
      <c r="B4859" s="27">
        <v>0.11093506194119408</v>
      </c>
      <c r="C4859" s="27">
        <v>-7.6233315513432681E-2</v>
      </c>
    </row>
    <row r="4860" spans="1:3" x14ac:dyDescent="0.25">
      <c r="A4860" s="27">
        <v>4836</v>
      </c>
      <c r="B4860" s="27">
        <v>0.1014574717312825</v>
      </c>
      <c r="C4860" s="27">
        <v>-6.6778136814417882E-2</v>
      </c>
    </row>
    <row r="4861" spans="1:3" x14ac:dyDescent="0.25">
      <c r="A4861" s="27">
        <v>4837</v>
      </c>
      <c r="B4861" s="27">
        <v>0.10154249475347686</v>
      </c>
      <c r="C4861" s="27">
        <v>-6.6870961906761534E-2</v>
      </c>
    </row>
    <row r="4862" spans="1:3" x14ac:dyDescent="0.25">
      <c r="A4862" s="27">
        <v>4838</v>
      </c>
      <c r="B4862" s="27">
        <v>9.8983405934304672E-2</v>
      </c>
      <c r="C4862" s="27">
        <v>-6.4313850137988321E-2</v>
      </c>
    </row>
    <row r="4863" spans="1:3" x14ac:dyDescent="0.25">
      <c r="A4863" s="27">
        <v>4839</v>
      </c>
      <c r="B4863" s="27">
        <v>0.10128460528562519</v>
      </c>
      <c r="C4863" s="27">
        <v>-6.6624785003211839E-2</v>
      </c>
    </row>
    <row r="4864" spans="1:3" x14ac:dyDescent="0.25">
      <c r="A4864" s="27">
        <v>4840</v>
      </c>
      <c r="B4864" s="27">
        <v>0.10328719377022984</v>
      </c>
      <c r="C4864" s="27">
        <v>-6.8689722047009613E-2</v>
      </c>
    </row>
    <row r="4865" spans="1:3" x14ac:dyDescent="0.25">
      <c r="A4865" s="27">
        <v>4841</v>
      </c>
      <c r="B4865" s="27">
        <v>0.10058202440689815</v>
      </c>
      <c r="C4865" s="27">
        <v>-6.6002585154561699E-2</v>
      </c>
    </row>
    <row r="4866" spans="1:3" x14ac:dyDescent="0.25">
      <c r="A4866" s="27">
        <v>4842</v>
      </c>
      <c r="B4866" s="27">
        <v>0.10197960511978359</v>
      </c>
      <c r="C4866" s="27">
        <v>-6.7417393138216763E-2</v>
      </c>
    </row>
    <row r="4867" spans="1:3" x14ac:dyDescent="0.25">
      <c r="A4867" s="27">
        <v>4843</v>
      </c>
      <c r="B4867" s="27">
        <v>9.982365266212842E-2</v>
      </c>
      <c r="C4867" s="27">
        <v>-6.530053973058951E-2</v>
      </c>
    </row>
    <row r="4868" spans="1:3" x14ac:dyDescent="0.25">
      <c r="A4868" s="27">
        <v>4844</v>
      </c>
      <c r="B4868" s="27">
        <v>0.1010549431534126</v>
      </c>
      <c r="C4868" s="27">
        <v>-6.6544828119695809E-2</v>
      </c>
    </row>
    <row r="4869" spans="1:3" x14ac:dyDescent="0.25">
      <c r="A4869" s="27">
        <v>4845</v>
      </c>
      <c r="B4869" s="27">
        <v>9.993276106518742E-2</v>
      </c>
      <c r="C4869" s="27">
        <v>-6.5450002444497765E-2</v>
      </c>
    </row>
    <row r="4870" spans="1:3" x14ac:dyDescent="0.25">
      <c r="A4870" s="27">
        <v>4846</v>
      </c>
      <c r="B4870" s="27">
        <v>0.10069693239474055</v>
      </c>
      <c r="C4870" s="27">
        <v>-6.6214173774050894E-2</v>
      </c>
    </row>
    <row r="4871" spans="1:3" x14ac:dyDescent="0.25">
      <c r="A4871" s="27">
        <v>4847</v>
      </c>
      <c r="B4871" s="27">
        <v>0.10128660732594484</v>
      </c>
      <c r="C4871" s="27">
        <v>-6.6803848705255187E-2</v>
      </c>
    </row>
    <row r="4872" spans="1:3" x14ac:dyDescent="0.25">
      <c r="A4872" s="27">
        <v>4848</v>
      </c>
      <c r="B4872" s="27">
        <v>0.10051953897233525</v>
      </c>
      <c r="C4872" s="27">
        <v>-6.607171729047101E-2</v>
      </c>
    </row>
    <row r="4873" spans="1:3" x14ac:dyDescent="0.25">
      <c r="A4873" s="27">
        <v>4849</v>
      </c>
      <c r="B4873" s="27">
        <v>9.9675349813567377E-2</v>
      </c>
      <c r="C4873" s="27">
        <v>-6.5300349813567374E-2</v>
      </c>
    </row>
    <row r="4874" spans="1:3" x14ac:dyDescent="0.25">
      <c r="A4874" s="27">
        <v>4850</v>
      </c>
      <c r="B4874" s="27">
        <v>9.9346222465550291E-2</v>
      </c>
      <c r="C4874" s="27">
        <v>-6.4977418764294498E-2</v>
      </c>
    </row>
    <row r="4875" spans="1:3" x14ac:dyDescent="0.25">
      <c r="A4875" s="27">
        <v>4851</v>
      </c>
      <c r="B4875" s="27">
        <v>0.10231844592448208</v>
      </c>
      <c r="C4875" s="27">
        <v>-6.795808812240911E-2</v>
      </c>
    </row>
    <row r="4876" spans="1:3" x14ac:dyDescent="0.25">
      <c r="A4876" s="27">
        <v>4852</v>
      </c>
      <c r="B4876" s="27">
        <v>9.993276106518742E-2</v>
      </c>
      <c r="C4876" s="27">
        <v>-6.5668801674324484E-2</v>
      </c>
    </row>
    <row r="4877" spans="1:3" x14ac:dyDescent="0.25">
      <c r="A4877" s="27">
        <v>4853</v>
      </c>
      <c r="B4877" s="27">
        <v>9.9709502791506907E-2</v>
      </c>
      <c r="C4877" s="27">
        <v>-6.5451754014997934E-2</v>
      </c>
    </row>
    <row r="4878" spans="1:3" x14ac:dyDescent="0.25">
      <c r="A4878" s="27">
        <v>4854</v>
      </c>
      <c r="B4878" s="27">
        <v>0.10103776976694956</v>
      </c>
      <c r="C4878" s="27">
        <v>-6.6849735578915367E-2</v>
      </c>
    </row>
    <row r="4879" spans="1:3" x14ac:dyDescent="0.25">
      <c r="A4879" s="27">
        <v>4855</v>
      </c>
      <c r="B4879" s="27">
        <v>0.10286591195085043</v>
      </c>
      <c r="C4879" s="27">
        <v>-6.8704421267620608E-2</v>
      </c>
    </row>
    <row r="4880" spans="1:3" x14ac:dyDescent="0.25">
      <c r="A4880" s="27">
        <v>4856</v>
      </c>
      <c r="B4880" s="27">
        <v>0.10871259007386092</v>
      </c>
      <c r="C4880" s="27">
        <v>-7.4618252348828226E-2</v>
      </c>
    </row>
    <row r="4881" spans="1:3" x14ac:dyDescent="0.25">
      <c r="A4881" s="27">
        <v>4857</v>
      </c>
      <c r="B4881" s="27">
        <v>9.9655650191619774E-2</v>
      </c>
      <c r="C4881" s="27">
        <v>-6.5581576117545698E-2</v>
      </c>
    </row>
    <row r="4882" spans="1:3" x14ac:dyDescent="0.25">
      <c r="A4882" s="27">
        <v>4858</v>
      </c>
      <c r="B4882" s="27">
        <v>0.10146102816849682</v>
      </c>
      <c r="C4882" s="27">
        <v>-6.7399331510399146E-2</v>
      </c>
    </row>
    <row r="4883" spans="1:3" x14ac:dyDescent="0.25">
      <c r="A4883" s="27">
        <v>4859</v>
      </c>
      <c r="B4883" s="27">
        <v>0.11302876752319772</v>
      </c>
      <c r="C4883" s="27">
        <v>-7.9018166816483937E-2</v>
      </c>
    </row>
    <row r="4884" spans="1:3" x14ac:dyDescent="0.25">
      <c r="A4884" s="27">
        <v>4860</v>
      </c>
      <c r="B4884" s="27">
        <v>0.10622540481934907</v>
      </c>
      <c r="C4884" s="27">
        <v>-7.2227161186178834E-2</v>
      </c>
    </row>
    <row r="4885" spans="1:3" x14ac:dyDescent="0.25">
      <c r="A4885" s="27">
        <v>4861</v>
      </c>
      <c r="B4885" s="27">
        <v>0.10043935553430194</v>
      </c>
      <c r="C4885" s="27">
        <v>-6.6483498148902961E-2</v>
      </c>
    </row>
    <row r="4886" spans="1:3" x14ac:dyDescent="0.25">
      <c r="A4886" s="27">
        <v>4862</v>
      </c>
      <c r="B4886" s="27">
        <v>0.13658562176847447</v>
      </c>
      <c r="C4886" s="27">
        <v>-0.10263162395905498</v>
      </c>
    </row>
    <row r="4887" spans="1:3" x14ac:dyDescent="0.25">
      <c r="A4887" s="27">
        <v>4863</v>
      </c>
      <c r="B4887" s="27">
        <v>0.1001497190935383</v>
      </c>
      <c r="C4887" s="27">
        <v>-6.6218361839248133E-2</v>
      </c>
    </row>
    <row r="4888" spans="1:3" x14ac:dyDescent="0.25">
      <c r="A4888" s="27">
        <v>4864</v>
      </c>
      <c r="B4888" s="27">
        <v>0.10520677356861495</v>
      </c>
      <c r="C4888" s="27">
        <v>-7.1292044886444417E-2</v>
      </c>
    </row>
    <row r="4889" spans="1:3" x14ac:dyDescent="0.25">
      <c r="A4889" s="27">
        <v>4865</v>
      </c>
      <c r="B4889" s="27">
        <v>0.10643055666637748</v>
      </c>
      <c r="C4889" s="27">
        <v>-7.2545206347906135E-2</v>
      </c>
    </row>
    <row r="4890" spans="1:3" x14ac:dyDescent="0.25">
      <c r="A4890" s="27">
        <v>4866</v>
      </c>
      <c r="B4890" s="27">
        <v>0.10187444300704207</v>
      </c>
      <c r="C4890" s="27">
        <v>-6.8144284276883349E-2</v>
      </c>
    </row>
    <row r="4891" spans="1:3" x14ac:dyDescent="0.25">
      <c r="A4891" s="27">
        <v>4867</v>
      </c>
      <c r="B4891" s="27">
        <v>9.9741644385550443E-2</v>
      </c>
      <c r="C4891" s="27">
        <v>-6.6025718991002375E-2</v>
      </c>
    </row>
    <row r="4892" spans="1:3" x14ac:dyDescent="0.25">
      <c r="A4892" s="27">
        <v>4868</v>
      </c>
      <c r="B4892" s="27">
        <v>0.10473812153079791</v>
      </c>
      <c r="C4892" s="27">
        <v>-7.1074755194164244E-2</v>
      </c>
    </row>
    <row r="4893" spans="1:3" x14ac:dyDescent="0.25">
      <c r="A4893" s="27">
        <v>4869</v>
      </c>
      <c r="B4893" s="27">
        <v>9.9762702186124083E-2</v>
      </c>
      <c r="C4893" s="27">
        <v>-6.6120010770810866E-2</v>
      </c>
    </row>
    <row r="4894" spans="1:3" x14ac:dyDescent="0.25">
      <c r="A4894" s="27">
        <v>4870</v>
      </c>
      <c r="B4894" s="27">
        <v>0.10358977093668392</v>
      </c>
      <c r="C4894" s="27">
        <v>-7.0004957113369237E-2</v>
      </c>
    </row>
    <row r="4895" spans="1:3" x14ac:dyDescent="0.25">
      <c r="A4895" s="27">
        <v>4871</v>
      </c>
      <c r="B4895" s="27">
        <v>9.961805439865723E-2</v>
      </c>
      <c r="C4895" s="27">
        <v>-6.6053967971134678E-2</v>
      </c>
    </row>
    <row r="4896" spans="1:3" x14ac:dyDescent="0.25">
      <c r="A4896" s="27">
        <v>4872</v>
      </c>
      <c r="B4896" s="27">
        <v>0.10566113768173015</v>
      </c>
      <c r="C4896" s="27">
        <v>-7.2118160742526791E-2</v>
      </c>
    </row>
    <row r="4897" spans="1:3" x14ac:dyDescent="0.25">
      <c r="A4897" s="27">
        <v>4873</v>
      </c>
      <c r="B4897" s="27">
        <v>0.10759651255694257</v>
      </c>
      <c r="C4897" s="27">
        <v>-7.4058487049148525E-2</v>
      </c>
    </row>
    <row r="4898" spans="1:3" x14ac:dyDescent="0.25">
      <c r="A4898" s="27">
        <v>4874</v>
      </c>
      <c r="B4898" s="27">
        <v>0.10123086570952</v>
      </c>
      <c r="C4898" s="27">
        <v>-6.7724494779836192E-2</v>
      </c>
    </row>
    <row r="4899" spans="1:3" x14ac:dyDescent="0.25">
      <c r="A4899" s="27">
        <v>4875</v>
      </c>
      <c r="B4899" s="27">
        <v>0.10056295251804823</v>
      </c>
      <c r="C4899" s="27">
        <v>-6.70738559448395E-2</v>
      </c>
    </row>
    <row r="4900" spans="1:3" x14ac:dyDescent="0.25">
      <c r="A4900" s="27">
        <v>4876</v>
      </c>
      <c r="B4900" s="27">
        <v>0.11069841685352384</v>
      </c>
      <c r="C4900" s="27">
        <v>-7.7212876518668441E-2</v>
      </c>
    </row>
    <row r="4901" spans="1:3" x14ac:dyDescent="0.25">
      <c r="A4901" s="27">
        <v>4877</v>
      </c>
      <c r="B4901" s="27">
        <v>9.9850950494616703E-2</v>
      </c>
      <c r="C4901" s="27">
        <v>-6.6402276907534807E-2</v>
      </c>
    </row>
    <row r="4902" spans="1:3" x14ac:dyDescent="0.25">
      <c r="A4902" s="27">
        <v>4878</v>
      </c>
      <c r="B4902" s="27">
        <v>0.11445956146655731</v>
      </c>
      <c r="C4902" s="27">
        <v>-8.1024347981329931E-2</v>
      </c>
    </row>
    <row r="4903" spans="1:3" x14ac:dyDescent="0.25">
      <c r="A4903" s="27">
        <v>4879</v>
      </c>
      <c r="B4903" s="27">
        <v>0.10103837064837068</v>
      </c>
      <c r="C4903" s="27">
        <v>-6.7629107170770072E-2</v>
      </c>
    </row>
    <row r="4904" spans="1:3" x14ac:dyDescent="0.25">
      <c r="A4904" s="27">
        <v>4880</v>
      </c>
      <c r="B4904" s="27">
        <v>9.95572467376762E-2</v>
      </c>
      <c r="C4904" s="27">
        <v>-6.61496743546027E-2</v>
      </c>
    </row>
    <row r="4905" spans="1:3" x14ac:dyDescent="0.25">
      <c r="A4905" s="27">
        <v>4881</v>
      </c>
      <c r="B4905" s="27">
        <v>9.9666070399840018E-2</v>
      </c>
      <c r="C4905" s="27">
        <v>-6.6258498016766518E-2</v>
      </c>
    </row>
    <row r="4906" spans="1:3" x14ac:dyDescent="0.25">
      <c r="A4906" s="27">
        <v>4882</v>
      </c>
      <c r="B4906" s="27">
        <v>0.1045960196574304</v>
      </c>
      <c r="C4906" s="27">
        <v>-7.1205363308906477E-2</v>
      </c>
    </row>
    <row r="4907" spans="1:3" x14ac:dyDescent="0.25">
      <c r="A4907" s="27">
        <v>4883</v>
      </c>
      <c r="B4907" s="27">
        <v>9.956082872576856E-2</v>
      </c>
      <c r="C4907" s="27">
        <v>-6.6227495392435221E-2</v>
      </c>
    </row>
    <row r="4908" spans="1:3" x14ac:dyDescent="0.25">
      <c r="A4908" s="27">
        <v>4884</v>
      </c>
      <c r="B4908" s="27">
        <v>0.10091032736201072</v>
      </c>
      <c r="C4908" s="27">
        <v>-6.7576994028677395E-2</v>
      </c>
    </row>
    <row r="4909" spans="1:3" x14ac:dyDescent="0.25">
      <c r="A4909" s="27">
        <v>4885</v>
      </c>
      <c r="B4909" s="27">
        <v>0.1010079387664161</v>
      </c>
      <c r="C4909" s="27">
        <v>-6.7716481479983937E-2</v>
      </c>
    </row>
    <row r="4910" spans="1:3" x14ac:dyDescent="0.25">
      <c r="A4910" s="27">
        <v>4886</v>
      </c>
      <c r="B4910" s="27">
        <v>0.10935943006188009</v>
      </c>
      <c r="C4910" s="27">
        <v>-7.6078574791496018E-2</v>
      </c>
    </row>
    <row r="4911" spans="1:3" x14ac:dyDescent="0.25">
      <c r="A4911" s="27">
        <v>4887</v>
      </c>
      <c r="B4911" s="27">
        <v>0.10651626582361577</v>
      </c>
      <c r="C4911" s="27">
        <v>-7.3293674461489516E-2</v>
      </c>
    </row>
    <row r="4912" spans="1:3" x14ac:dyDescent="0.25">
      <c r="A4912" s="27">
        <v>4888</v>
      </c>
      <c r="B4912" s="27">
        <v>0.10892766187182792</v>
      </c>
      <c r="C4912" s="27">
        <v>-7.5744065291622156E-2</v>
      </c>
    </row>
    <row r="4913" spans="1:3" x14ac:dyDescent="0.25">
      <c r="A4913" s="27">
        <v>4889</v>
      </c>
      <c r="B4913" s="27">
        <v>0.10065055205392953</v>
      </c>
      <c r="C4913" s="27">
        <v>-6.7509341679289764E-2</v>
      </c>
    </row>
    <row r="4914" spans="1:3" x14ac:dyDescent="0.25">
      <c r="A4914" s="27">
        <v>4890</v>
      </c>
      <c r="B4914" s="27">
        <v>0.10734486572068727</v>
      </c>
      <c r="C4914" s="27">
        <v>-7.4226190467697392E-2</v>
      </c>
    </row>
    <row r="4915" spans="1:3" x14ac:dyDescent="0.25">
      <c r="A4915" s="27">
        <v>4891</v>
      </c>
      <c r="B4915" s="27">
        <v>0.10019755881236771</v>
      </c>
      <c r="C4915" s="27">
        <v>-6.7111805942685065E-2</v>
      </c>
    </row>
    <row r="4916" spans="1:3" x14ac:dyDescent="0.25">
      <c r="A4916" s="27">
        <v>4892</v>
      </c>
      <c r="B4916" s="27">
        <v>9.9381020920706192E-2</v>
      </c>
      <c r="C4916" s="27">
        <v>-6.630214051358152E-2</v>
      </c>
    </row>
    <row r="4917" spans="1:3" x14ac:dyDescent="0.25">
      <c r="A4917" s="27">
        <v>4893</v>
      </c>
      <c r="B4917" s="27">
        <v>0.10217603018721999</v>
      </c>
      <c r="C4917" s="27">
        <v>-6.909995521478339E-2</v>
      </c>
    </row>
    <row r="4918" spans="1:3" x14ac:dyDescent="0.25">
      <c r="A4918" s="27">
        <v>4894</v>
      </c>
      <c r="B4918" s="27">
        <v>0.10066807949021531</v>
      </c>
      <c r="C4918" s="27">
        <v>-6.7600106434489646E-2</v>
      </c>
    </row>
    <row r="4919" spans="1:3" x14ac:dyDescent="0.25">
      <c r="A4919" s="27">
        <v>4895</v>
      </c>
      <c r="B4919" s="27">
        <v>9.9552655190867034E-2</v>
      </c>
      <c r="C4919" s="27">
        <v>-6.6494803951197612E-2</v>
      </c>
    </row>
    <row r="4920" spans="1:3" x14ac:dyDescent="0.25">
      <c r="A4920" s="27">
        <v>4896</v>
      </c>
      <c r="B4920" s="27">
        <v>0.10408384941558876</v>
      </c>
      <c r="C4920" s="27">
        <v>-7.1025998175919342E-2</v>
      </c>
    </row>
    <row r="4921" spans="1:3" x14ac:dyDescent="0.25">
      <c r="A4921" s="27">
        <v>4897</v>
      </c>
      <c r="B4921" s="27">
        <v>0.10123175596082125</v>
      </c>
      <c r="C4921" s="27">
        <v>-6.8173904721151826E-2</v>
      </c>
    </row>
    <row r="4922" spans="1:3" x14ac:dyDescent="0.25">
      <c r="A4922" s="27">
        <v>4898</v>
      </c>
      <c r="B4922" s="27">
        <v>0.10055906978131289</v>
      </c>
      <c r="C4922" s="27">
        <v>-6.7546690138947013E-2</v>
      </c>
    </row>
    <row r="4923" spans="1:3" x14ac:dyDescent="0.25">
      <c r="A4923" s="27">
        <v>4899</v>
      </c>
      <c r="B4923" s="27">
        <v>0.10133138518001716</v>
      </c>
      <c r="C4923" s="27">
        <v>-6.8320113038310232E-2</v>
      </c>
    </row>
    <row r="4924" spans="1:3" x14ac:dyDescent="0.25">
      <c r="A4924" s="27">
        <v>4900</v>
      </c>
      <c r="B4924" s="27">
        <v>0.10079119112856501</v>
      </c>
      <c r="C4924" s="27">
        <v>-6.7787890798532008E-2</v>
      </c>
    </row>
    <row r="4925" spans="1:3" x14ac:dyDescent="0.25">
      <c r="A4925" s="27">
        <v>4901</v>
      </c>
      <c r="B4925" s="27">
        <v>9.9812844948857546E-2</v>
      </c>
      <c r="C4925" s="27">
        <v>-6.6809544618824546E-2</v>
      </c>
    </row>
    <row r="4926" spans="1:3" x14ac:dyDescent="0.25">
      <c r="A4926" s="27">
        <v>4902</v>
      </c>
      <c r="B4926" s="27">
        <v>9.9087933300445449E-2</v>
      </c>
      <c r="C4926" s="27">
        <v>-6.6157088075418008E-2</v>
      </c>
    </row>
    <row r="4927" spans="1:3" x14ac:dyDescent="0.25">
      <c r="A4927" s="27">
        <v>4903</v>
      </c>
      <c r="B4927" s="27">
        <v>0.1057444547186159</v>
      </c>
      <c r="C4927" s="27">
        <v>-7.2819118121308674E-2</v>
      </c>
    </row>
    <row r="4928" spans="1:3" x14ac:dyDescent="0.25">
      <c r="A4928" s="27">
        <v>4904</v>
      </c>
      <c r="B4928" s="27">
        <v>0.10179459346071525</v>
      </c>
      <c r="C4928" s="27">
        <v>-6.8888713954303432E-2</v>
      </c>
    </row>
    <row r="4929" spans="1:3" x14ac:dyDescent="0.25">
      <c r="A4929" s="27">
        <v>4905</v>
      </c>
      <c r="B4929" s="27">
        <v>0.10202572424106877</v>
      </c>
      <c r="C4929" s="27">
        <v>-6.9130987398963506E-2</v>
      </c>
    </row>
    <row r="4930" spans="1:3" x14ac:dyDescent="0.25">
      <c r="A4930" s="27">
        <v>4906</v>
      </c>
      <c r="B4930" s="27">
        <v>0.10053927321425471</v>
      </c>
      <c r="C4930" s="27">
        <v>-6.7689031668360988E-2</v>
      </c>
    </row>
    <row r="4931" spans="1:3" x14ac:dyDescent="0.25">
      <c r="A4931" s="27">
        <v>4907</v>
      </c>
      <c r="B4931" s="27">
        <v>9.9247956599631204E-2</v>
      </c>
      <c r="C4931" s="27">
        <v>-6.6401241271164049E-2</v>
      </c>
    </row>
    <row r="4932" spans="1:3" x14ac:dyDescent="0.25">
      <c r="A4932" s="27">
        <v>4908</v>
      </c>
      <c r="B4932" s="27">
        <v>0.11448439564902127</v>
      </c>
      <c r="C4932" s="27">
        <v>-8.1643673153126359E-2</v>
      </c>
    </row>
    <row r="4933" spans="1:3" x14ac:dyDescent="0.25">
      <c r="A4933" s="27">
        <v>4909</v>
      </c>
      <c r="B4933" s="27">
        <v>0.10127789357343636</v>
      </c>
      <c r="C4933" s="27">
        <v>-6.844961074515353E-2</v>
      </c>
    </row>
    <row r="4934" spans="1:3" x14ac:dyDescent="0.25">
      <c r="A4934" s="27">
        <v>4910</v>
      </c>
      <c r="B4934" s="27">
        <v>0.10480659286874544</v>
      </c>
      <c r="C4934" s="27">
        <v>-7.204612025864876E-2</v>
      </c>
    </row>
    <row r="4935" spans="1:3" x14ac:dyDescent="0.25">
      <c r="A4935" s="27">
        <v>4911</v>
      </c>
      <c r="B4935" s="27">
        <v>0.10729910261521888</v>
      </c>
      <c r="C4935" s="27">
        <v>-7.4542050749886762E-2</v>
      </c>
    </row>
    <row r="4936" spans="1:3" x14ac:dyDescent="0.25">
      <c r="A4936" s="27">
        <v>4912</v>
      </c>
      <c r="B4936" s="27">
        <v>0.10938374590218168</v>
      </c>
      <c r="C4936" s="27">
        <v>-7.6634317113148928E-2</v>
      </c>
    </row>
    <row r="4937" spans="1:3" x14ac:dyDescent="0.25">
      <c r="A4937" s="27">
        <v>4913</v>
      </c>
      <c r="B4937" s="27">
        <v>0.10933680204330999</v>
      </c>
      <c r="C4937" s="27">
        <v>-7.6596125547212845E-2</v>
      </c>
    </row>
    <row r="4938" spans="1:3" x14ac:dyDescent="0.25">
      <c r="A4938" s="27">
        <v>4914</v>
      </c>
      <c r="B4938" s="27">
        <v>0.10059689542068996</v>
      </c>
      <c r="C4938" s="27">
        <v>-6.7869622693417231E-2</v>
      </c>
    </row>
    <row r="4939" spans="1:3" x14ac:dyDescent="0.25">
      <c r="A4939" s="27">
        <v>4915</v>
      </c>
      <c r="B4939" s="27">
        <v>9.8580765635978035E-2</v>
      </c>
      <c r="C4939" s="27">
        <v>-6.5901027073886537E-2</v>
      </c>
    </row>
    <row r="4940" spans="1:3" x14ac:dyDescent="0.25">
      <c r="A4940" s="27">
        <v>4916</v>
      </c>
      <c r="B4940" s="27">
        <v>0.10040327101617028</v>
      </c>
      <c r="C4940" s="27">
        <v>-6.7765496805362355E-2</v>
      </c>
    </row>
    <row r="4941" spans="1:3" x14ac:dyDescent="0.25">
      <c r="A4941" s="27">
        <v>4917</v>
      </c>
      <c r="B4941" s="27">
        <v>0.10251396680557501</v>
      </c>
      <c r="C4941" s="27">
        <v>-6.9882387858206579E-2</v>
      </c>
    </row>
    <row r="4942" spans="1:3" x14ac:dyDescent="0.25">
      <c r="A4942" s="27">
        <v>4918</v>
      </c>
      <c r="B4942" s="27">
        <v>0.10328616062828604</v>
      </c>
      <c r="C4942" s="27">
        <v>-7.0748199673839191E-2</v>
      </c>
    </row>
    <row r="4943" spans="1:3" x14ac:dyDescent="0.25">
      <c r="A4943" s="27">
        <v>4919</v>
      </c>
      <c r="B4943" s="27">
        <v>0.11086583892550972</v>
      </c>
      <c r="C4943" s="27">
        <v>-7.8347197666189083E-2</v>
      </c>
    </row>
    <row r="4944" spans="1:3" x14ac:dyDescent="0.25">
      <c r="A4944" s="27">
        <v>4920</v>
      </c>
      <c r="B4944" s="27">
        <v>0.10886322563476983</v>
      </c>
      <c r="C4944" s="27">
        <v>-7.6366918396955946E-2</v>
      </c>
    </row>
    <row r="4945" spans="1:3" x14ac:dyDescent="0.25">
      <c r="A4945" s="27">
        <v>4921</v>
      </c>
      <c r="B4945" s="27">
        <v>0.10047315948014189</v>
      </c>
      <c r="C4945" s="27">
        <v>-6.7990560872253261E-2</v>
      </c>
    </row>
    <row r="4946" spans="1:3" x14ac:dyDescent="0.25">
      <c r="A4946" s="27">
        <v>4922</v>
      </c>
      <c r="B4946" s="27">
        <v>0.10005454471836979</v>
      </c>
      <c r="C4946" s="27">
        <v>-6.7580810238904651E-2</v>
      </c>
    </row>
    <row r="4947" spans="1:3" x14ac:dyDescent="0.25">
      <c r="A4947" s="27">
        <v>4923</v>
      </c>
      <c r="B4947" s="27">
        <v>0.10358458969363558</v>
      </c>
      <c r="C4947" s="27">
        <v>-7.112759521132464E-2</v>
      </c>
    </row>
    <row r="4948" spans="1:3" x14ac:dyDescent="0.25">
      <c r="A4948" s="27">
        <v>4924</v>
      </c>
      <c r="B4948" s="27">
        <v>9.9614911629640437E-2</v>
      </c>
      <c r="C4948" s="27">
        <v>-6.7170787620988673E-2</v>
      </c>
    </row>
    <row r="4949" spans="1:3" x14ac:dyDescent="0.25">
      <c r="A4949" s="27">
        <v>4925</v>
      </c>
      <c r="B4949" s="27">
        <v>0.10157771531595522</v>
      </c>
      <c r="C4949" s="27">
        <v>-6.9145282883522785E-2</v>
      </c>
    </row>
    <row r="4950" spans="1:3" x14ac:dyDescent="0.25">
      <c r="A4950" s="27">
        <v>4926</v>
      </c>
      <c r="B4950" s="27">
        <v>0.10045259443677405</v>
      </c>
      <c r="C4950" s="27">
        <v>-6.8042061013411453E-2</v>
      </c>
    </row>
    <row r="4951" spans="1:3" x14ac:dyDescent="0.25">
      <c r="A4951" s="27">
        <v>4927</v>
      </c>
      <c r="B4951" s="27">
        <v>0.10055299699937612</v>
      </c>
      <c r="C4951" s="27">
        <v>-6.8145589591968703E-2</v>
      </c>
    </row>
    <row r="4952" spans="1:3" x14ac:dyDescent="0.25">
      <c r="A4952" s="27">
        <v>4928</v>
      </c>
      <c r="B4952" s="27">
        <v>0.10562106328293405</v>
      </c>
      <c r="C4952" s="27">
        <v>-7.324314396233958E-2</v>
      </c>
    </row>
    <row r="4953" spans="1:3" x14ac:dyDescent="0.25">
      <c r="A4953" s="27">
        <v>4929</v>
      </c>
      <c r="B4953" s="27">
        <v>0.10263888833987569</v>
      </c>
      <c r="C4953" s="27">
        <v>-7.0265738234167457E-2</v>
      </c>
    </row>
    <row r="4954" spans="1:3" x14ac:dyDescent="0.25">
      <c r="A4954" s="27">
        <v>4930</v>
      </c>
      <c r="B4954" s="27">
        <v>0.1003332105838205</v>
      </c>
      <c r="C4954" s="27">
        <v>-6.7992348160822558E-2</v>
      </c>
    </row>
    <row r="4955" spans="1:3" x14ac:dyDescent="0.25">
      <c r="A4955" s="27">
        <v>4931</v>
      </c>
      <c r="B4955" s="27">
        <v>0.10392044572671542</v>
      </c>
      <c r="C4955" s="27">
        <v>-7.1584606838614451E-2</v>
      </c>
    </row>
    <row r="4956" spans="1:3" x14ac:dyDescent="0.25">
      <c r="A4956" s="27">
        <v>4932</v>
      </c>
      <c r="B4956" s="27">
        <v>0.11574878343595052</v>
      </c>
      <c r="C4956" s="27">
        <v>-8.3414023569093651E-2</v>
      </c>
    </row>
    <row r="4957" spans="1:3" x14ac:dyDescent="0.25">
      <c r="A4957" s="27">
        <v>4933</v>
      </c>
      <c r="B4957" s="27">
        <v>0.10766111895344264</v>
      </c>
      <c r="C4957" s="27">
        <v>-7.5349602797684573E-2</v>
      </c>
    </row>
    <row r="4958" spans="1:3" x14ac:dyDescent="0.25">
      <c r="A4958" s="27">
        <v>4934</v>
      </c>
      <c r="B4958" s="27">
        <v>0.10279380280007971</v>
      </c>
      <c r="C4958" s="27">
        <v>-7.0535738283950683E-2</v>
      </c>
    </row>
    <row r="4959" spans="1:3" x14ac:dyDescent="0.25">
      <c r="A4959" s="27">
        <v>4935</v>
      </c>
      <c r="B4959" s="27">
        <v>0.10301896716884562</v>
      </c>
      <c r="C4959" s="27">
        <v>-7.0808525617376022E-2</v>
      </c>
    </row>
    <row r="4960" spans="1:3" x14ac:dyDescent="0.25">
      <c r="A4960" s="27">
        <v>4936</v>
      </c>
      <c r="B4960" s="27">
        <v>0.10351639493089596</v>
      </c>
      <c r="C4960" s="27">
        <v>-7.1352652240837477E-2</v>
      </c>
    </row>
    <row r="4961" spans="1:3" x14ac:dyDescent="0.25">
      <c r="A4961" s="27">
        <v>4937</v>
      </c>
      <c r="B4961" s="27">
        <v>9.9826999706198322E-2</v>
      </c>
      <c r="C4961" s="27">
        <v>-6.7666195686097816E-2</v>
      </c>
    </row>
    <row r="4962" spans="1:3" x14ac:dyDescent="0.25">
      <c r="A4962" s="27">
        <v>4938</v>
      </c>
      <c r="B4962" s="27">
        <v>9.9497771231441795E-2</v>
      </c>
      <c r="C4962" s="27">
        <v>-6.7338506300354511E-2</v>
      </c>
    </row>
    <row r="4963" spans="1:3" x14ac:dyDescent="0.25">
      <c r="A4963" s="27">
        <v>4939</v>
      </c>
      <c r="B4963" s="27">
        <v>0.10102296341350503</v>
      </c>
      <c r="C4963" s="27">
        <v>-6.8864645540901437E-2</v>
      </c>
    </row>
    <row r="4964" spans="1:3" x14ac:dyDescent="0.25">
      <c r="A4964" s="27">
        <v>4940</v>
      </c>
      <c r="B4964" s="27">
        <v>0.10022053716407968</v>
      </c>
      <c r="C4964" s="27">
        <v>-6.806286081553195E-2</v>
      </c>
    </row>
    <row r="4965" spans="1:3" x14ac:dyDescent="0.25">
      <c r="A4965" s="27">
        <v>4941</v>
      </c>
      <c r="B4965" s="27">
        <v>9.9530955337427535E-2</v>
      </c>
      <c r="C4965" s="27">
        <v>-6.7397279244882549E-2</v>
      </c>
    </row>
    <row r="4966" spans="1:3" x14ac:dyDescent="0.25">
      <c r="A4966" s="27">
        <v>4942</v>
      </c>
      <c r="B4966" s="27">
        <v>0.10464359935885799</v>
      </c>
      <c r="C4966" s="27">
        <v>-7.2533507615738721E-2</v>
      </c>
    </row>
    <row r="4967" spans="1:3" x14ac:dyDescent="0.25">
      <c r="A4967" s="27">
        <v>4943</v>
      </c>
      <c r="B4967" s="27">
        <v>0.10851279370508443</v>
      </c>
      <c r="C4967" s="27">
        <v>-7.6452047027168374E-2</v>
      </c>
    </row>
    <row r="4968" spans="1:3" x14ac:dyDescent="0.25">
      <c r="A4968" s="27">
        <v>4944</v>
      </c>
      <c r="B4968" s="27">
        <v>0.11138691060869398</v>
      </c>
      <c r="C4968" s="27">
        <v>-7.9334171349771498E-2</v>
      </c>
    </row>
    <row r="4969" spans="1:3" x14ac:dyDescent="0.25">
      <c r="A4969" s="27">
        <v>4945</v>
      </c>
      <c r="B4969" s="27">
        <v>0.10144418113730044</v>
      </c>
      <c r="C4969" s="27">
        <v>-6.939670339249332E-2</v>
      </c>
    </row>
    <row r="4970" spans="1:3" x14ac:dyDescent="0.25">
      <c r="A4970" s="27">
        <v>4946</v>
      </c>
      <c r="B4970" s="27">
        <v>0.11297069959556318</v>
      </c>
      <c r="C4970" s="27">
        <v>-8.0934086323251969E-2</v>
      </c>
    </row>
    <row r="4971" spans="1:3" x14ac:dyDescent="0.25">
      <c r="A4971" s="27">
        <v>4947</v>
      </c>
      <c r="B4971" s="27">
        <v>0.10983298103069028</v>
      </c>
      <c r="C4971" s="27">
        <v>-7.7800948998658248E-2</v>
      </c>
    </row>
    <row r="4972" spans="1:3" x14ac:dyDescent="0.25">
      <c r="A4972" s="27">
        <v>4948</v>
      </c>
      <c r="B4972" s="27">
        <v>0.10055126285354628</v>
      </c>
      <c r="C4972" s="27">
        <v>-6.8564730867014284E-2</v>
      </c>
    </row>
    <row r="4973" spans="1:3" x14ac:dyDescent="0.25">
      <c r="A4973" s="27">
        <v>4949</v>
      </c>
      <c r="B4973" s="27">
        <v>0.10288782255600175</v>
      </c>
      <c r="C4973" s="27">
        <v>-7.0904880125298123E-2</v>
      </c>
    </row>
    <row r="4974" spans="1:3" x14ac:dyDescent="0.25">
      <c r="A4974" s="27">
        <v>4950</v>
      </c>
      <c r="B4974" s="27">
        <v>9.9884612231554218E-2</v>
      </c>
      <c r="C4974" s="27">
        <v>-6.7907868045507705E-2</v>
      </c>
    </row>
    <row r="4975" spans="1:3" x14ac:dyDescent="0.25">
      <c r="A4975" s="27">
        <v>4951</v>
      </c>
      <c r="B4975" s="27">
        <v>0.10074694281556894</v>
      </c>
      <c r="C4975" s="27">
        <v>-6.8783472495934236E-2</v>
      </c>
    </row>
    <row r="4976" spans="1:3" x14ac:dyDescent="0.25">
      <c r="A4976" s="27">
        <v>4952</v>
      </c>
      <c r="B4976" s="27">
        <v>0.10692057488418882</v>
      </c>
      <c r="C4976" s="27">
        <v>-7.5055532709868297E-2</v>
      </c>
    </row>
    <row r="4977" spans="1:3" x14ac:dyDescent="0.25">
      <c r="A4977" s="27">
        <v>4953</v>
      </c>
      <c r="B4977" s="27">
        <v>9.9510292928239208E-2</v>
      </c>
      <c r="C4977" s="27">
        <v>-6.7708172786896448E-2</v>
      </c>
    </row>
    <row r="4978" spans="1:3" x14ac:dyDescent="0.25">
      <c r="A4978" s="27">
        <v>4954</v>
      </c>
      <c r="B4978" s="27">
        <v>0.11138465590101423</v>
      </c>
      <c r="C4978" s="27">
        <v>-7.9582535759671474E-2</v>
      </c>
    </row>
    <row r="4979" spans="1:3" x14ac:dyDescent="0.25">
      <c r="A4979" s="27">
        <v>4955</v>
      </c>
      <c r="B4979" s="27">
        <v>0.10135011821997326</v>
      </c>
      <c r="C4979" s="27">
        <v>-6.956527714417865E-2</v>
      </c>
    </row>
    <row r="4980" spans="1:3" x14ac:dyDescent="0.25">
      <c r="A4980" s="27">
        <v>4956</v>
      </c>
      <c r="B4980" s="27">
        <v>0.10001453994097642</v>
      </c>
      <c r="C4980" s="27">
        <v>-6.824079692421664E-2</v>
      </c>
    </row>
    <row r="4981" spans="1:3" x14ac:dyDescent="0.25">
      <c r="A4981" s="27">
        <v>4957</v>
      </c>
      <c r="B4981" s="27">
        <v>0.10446337243487226</v>
      </c>
      <c r="C4981" s="27">
        <v>-7.2717340688840518E-2</v>
      </c>
    </row>
    <row r="4982" spans="1:3" x14ac:dyDescent="0.25">
      <c r="A4982" s="27">
        <v>4958</v>
      </c>
      <c r="B4982" s="27">
        <v>0.10082565590944494</v>
      </c>
      <c r="C4982" s="27">
        <v>-6.9079624163413192E-2</v>
      </c>
    </row>
    <row r="4983" spans="1:3" x14ac:dyDescent="0.25">
      <c r="A4983" s="27">
        <v>4959</v>
      </c>
      <c r="B4983" s="27">
        <v>9.9938639306183991E-2</v>
      </c>
      <c r="C4983" s="27">
        <v>-6.8235048779064056E-2</v>
      </c>
    </row>
    <row r="4984" spans="1:3" x14ac:dyDescent="0.25">
      <c r="A4984" s="27">
        <v>4960</v>
      </c>
      <c r="B4984" s="27">
        <v>0.1002762876261792</v>
      </c>
      <c r="C4984" s="27">
        <v>-6.8662310920688349E-2</v>
      </c>
    </row>
    <row r="4985" spans="1:3" x14ac:dyDescent="0.25">
      <c r="A4985" s="27">
        <v>4961</v>
      </c>
      <c r="B4985" s="27">
        <v>0.10381505607233908</v>
      </c>
      <c r="C4985" s="27">
        <v>-7.222210628850137E-2</v>
      </c>
    </row>
    <row r="4986" spans="1:3" x14ac:dyDescent="0.25">
      <c r="A4986" s="27">
        <v>4962</v>
      </c>
      <c r="B4986" s="27">
        <v>0.10242329756116589</v>
      </c>
      <c r="C4986" s="27">
        <v>-7.0875976579693675E-2</v>
      </c>
    </row>
    <row r="4987" spans="1:3" x14ac:dyDescent="0.25">
      <c r="A4987" s="27">
        <v>4963</v>
      </c>
      <c r="B4987" s="27">
        <v>9.9361510339452036E-2</v>
      </c>
      <c r="C4987" s="27">
        <v>-6.7836243765506732E-2</v>
      </c>
    </row>
    <row r="4988" spans="1:3" x14ac:dyDescent="0.25">
      <c r="A4988" s="27">
        <v>4964</v>
      </c>
      <c r="B4988" s="27">
        <v>0.10095341975175236</v>
      </c>
      <c r="C4988" s="27">
        <v>-6.9444298690392481E-2</v>
      </c>
    </row>
    <row r="4989" spans="1:3" x14ac:dyDescent="0.25">
      <c r="A4989" s="27">
        <v>4965</v>
      </c>
      <c r="B4989" s="27">
        <v>9.9107641657933093E-2</v>
      </c>
      <c r="C4989" s="27">
        <v>-6.7611578665807109E-2</v>
      </c>
    </row>
    <row r="4990" spans="1:3" x14ac:dyDescent="0.25">
      <c r="A4990" s="27">
        <v>4966</v>
      </c>
      <c r="B4990" s="27">
        <v>0.1026361991109733</v>
      </c>
      <c r="C4990" s="27">
        <v>-7.1140136118847314E-2</v>
      </c>
    </row>
    <row r="4991" spans="1:3" x14ac:dyDescent="0.25">
      <c r="A4991" s="27">
        <v>4967</v>
      </c>
      <c r="B4991" s="27">
        <v>0.10321516241455495</v>
      </c>
      <c r="C4991" s="27">
        <v>-7.1794579269833875E-2</v>
      </c>
    </row>
    <row r="4992" spans="1:3" x14ac:dyDescent="0.25">
      <c r="A4992" s="27">
        <v>4968</v>
      </c>
      <c r="B4992" s="27">
        <v>0.10364993617577753</v>
      </c>
      <c r="C4992" s="27">
        <v>-7.2242900999898135E-2</v>
      </c>
    </row>
    <row r="4993" spans="1:3" x14ac:dyDescent="0.25">
      <c r="A4993" s="27">
        <v>4969</v>
      </c>
      <c r="B4993" s="27">
        <v>0.10530346779183836</v>
      </c>
      <c r="C4993" s="27">
        <v>-7.3968844967853831E-2</v>
      </c>
    </row>
    <row r="4994" spans="1:3" x14ac:dyDescent="0.25">
      <c r="A4994" s="27">
        <v>4970</v>
      </c>
      <c r="B4994" s="27">
        <v>0.10142832054338839</v>
      </c>
      <c r="C4994" s="27">
        <v>-7.0121878640919996E-2</v>
      </c>
    </row>
    <row r="4995" spans="1:3" x14ac:dyDescent="0.25">
      <c r="A4995" s="27">
        <v>4971</v>
      </c>
      <c r="B4995" s="27">
        <v>0.10136639194108504</v>
      </c>
      <c r="C4995" s="27">
        <v>-7.0181360756053857E-2</v>
      </c>
    </row>
    <row r="4996" spans="1:3" x14ac:dyDescent="0.25">
      <c r="A4996" s="27">
        <v>4972</v>
      </c>
      <c r="B4996" s="27">
        <v>9.9856307869403915E-2</v>
      </c>
      <c r="C4996" s="27">
        <v>-6.870365989432603E-2</v>
      </c>
    </row>
    <row r="4997" spans="1:3" x14ac:dyDescent="0.25">
      <c r="A4997" s="27">
        <v>4973</v>
      </c>
      <c r="B4997" s="27">
        <v>9.9563154456878647E-2</v>
      </c>
      <c r="C4997" s="27">
        <v>-6.8416699851179513E-2</v>
      </c>
    </row>
    <row r="4998" spans="1:3" x14ac:dyDescent="0.25">
      <c r="A4998" s="27">
        <v>4974</v>
      </c>
      <c r="B4998" s="27">
        <v>0.10300563148430829</v>
      </c>
      <c r="C4998" s="27">
        <v>-7.1868387063621392E-2</v>
      </c>
    </row>
    <row r="4999" spans="1:3" x14ac:dyDescent="0.25">
      <c r="A4999" s="27">
        <v>4975</v>
      </c>
      <c r="B4999" s="27">
        <v>0.10383135537139719</v>
      </c>
      <c r="C4999" s="27">
        <v>-7.2715989167471864E-2</v>
      </c>
    </row>
    <row r="5000" spans="1:3" x14ac:dyDescent="0.25">
      <c r="A5000" s="27">
        <v>4976</v>
      </c>
      <c r="B5000" s="27">
        <v>0.14468083792189296</v>
      </c>
      <c r="C5000" s="27">
        <v>-0.11356972681078184</v>
      </c>
    </row>
    <row r="5001" spans="1:3" x14ac:dyDescent="0.25">
      <c r="A5001" s="27">
        <v>4977</v>
      </c>
      <c r="B5001" s="27">
        <v>0.10095322126308653</v>
      </c>
      <c r="C5001" s="27">
        <v>-6.9865138361532131E-2</v>
      </c>
    </row>
    <row r="5002" spans="1:3" x14ac:dyDescent="0.25">
      <c r="A5002" s="27">
        <v>4978</v>
      </c>
      <c r="B5002" s="27">
        <v>9.9984595570936738E-2</v>
      </c>
      <c r="C5002" s="27">
        <v>-6.8912093065089761E-2</v>
      </c>
    </row>
    <row r="5003" spans="1:3" x14ac:dyDescent="0.25">
      <c r="A5003" s="27">
        <v>4979</v>
      </c>
      <c r="B5003" s="27">
        <v>9.9419730148639182E-2</v>
      </c>
      <c r="C5003" s="27">
        <v>-6.8351768983590633E-2</v>
      </c>
    </row>
    <row r="5004" spans="1:3" x14ac:dyDescent="0.25">
      <c r="A5004" s="27">
        <v>4980</v>
      </c>
      <c r="B5004" s="27">
        <v>0.10298075420812509</v>
      </c>
      <c r="C5004" s="27">
        <v>-7.1924018526490247E-2</v>
      </c>
    </row>
    <row r="5005" spans="1:3" x14ac:dyDescent="0.25">
      <c r="A5005" s="27">
        <v>4981</v>
      </c>
      <c r="B5005" s="27">
        <v>0.12849143939918692</v>
      </c>
      <c r="C5005" s="27">
        <v>-9.745230309689272E-2</v>
      </c>
    </row>
    <row r="5006" spans="1:3" x14ac:dyDescent="0.25">
      <c r="A5006" s="27">
        <v>4982</v>
      </c>
      <c r="B5006" s="27">
        <v>0.10063874002151235</v>
      </c>
      <c r="C5006" s="27">
        <v>-6.9626081793664252E-2</v>
      </c>
    </row>
    <row r="5007" spans="1:3" x14ac:dyDescent="0.25">
      <c r="A5007" s="27">
        <v>4983</v>
      </c>
      <c r="B5007" s="27">
        <v>0.1026361991109733</v>
      </c>
      <c r="C5007" s="27">
        <v>-7.1676446788991877E-2</v>
      </c>
    </row>
    <row r="5008" spans="1:3" x14ac:dyDescent="0.25">
      <c r="A5008" s="27">
        <v>4984</v>
      </c>
      <c r="B5008" s="27">
        <v>0.10812609396927106</v>
      </c>
      <c r="C5008" s="27">
        <v>-7.717831834064437E-2</v>
      </c>
    </row>
    <row r="5009" spans="1:3" x14ac:dyDescent="0.25">
      <c r="A5009" s="27">
        <v>4985</v>
      </c>
      <c r="B5009" s="27">
        <v>0.1028581285187813</v>
      </c>
      <c r="C5009" s="27">
        <v>-7.1940642070276978E-2</v>
      </c>
    </row>
    <row r="5010" spans="1:3" x14ac:dyDescent="0.25">
      <c r="A5010" s="27">
        <v>4986</v>
      </c>
      <c r="B5010" s="27">
        <v>0.10109179684429226</v>
      </c>
      <c r="C5010" s="27">
        <v>-7.0179895762375724E-2</v>
      </c>
    </row>
    <row r="5011" spans="1:3" x14ac:dyDescent="0.25">
      <c r="A5011" s="27">
        <v>4987</v>
      </c>
      <c r="B5011" s="27">
        <v>0.10408681956011576</v>
      </c>
      <c r="C5011" s="27">
        <v>-7.3198788672084875E-2</v>
      </c>
    </row>
    <row r="5012" spans="1:3" x14ac:dyDescent="0.25">
      <c r="A5012" s="27">
        <v>4988</v>
      </c>
      <c r="B5012" s="27">
        <v>9.9367503587313638E-2</v>
      </c>
      <c r="C5012" s="27">
        <v>-6.8503306056449442E-2</v>
      </c>
    </row>
    <row r="5013" spans="1:3" x14ac:dyDescent="0.25">
      <c r="A5013" s="27">
        <v>4989</v>
      </c>
      <c r="B5013" s="27">
        <v>9.9772246346857218E-2</v>
      </c>
      <c r="C5013" s="27">
        <v>-6.8925761411419623E-2</v>
      </c>
    </row>
    <row r="5014" spans="1:3" x14ac:dyDescent="0.25">
      <c r="A5014" s="27">
        <v>4990</v>
      </c>
      <c r="B5014" s="27">
        <v>0.10076689362516371</v>
      </c>
      <c r="C5014" s="27">
        <v>-6.994187095970586E-2</v>
      </c>
    </row>
    <row r="5015" spans="1:3" x14ac:dyDescent="0.25">
      <c r="A5015" s="27">
        <v>4991</v>
      </c>
      <c r="B5015" s="27">
        <v>0.12212865830061363</v>
      </c>
      <c r="C5015" s="27">
        <v>-9.1312948330825122E-2</v>
      </c>
    </row>
    <row r="5016" spans="1:3" x14ac:dyDescent="0.25">
      <c r="A5016" s="27">
        <v>4992</v>
      </c>
      <c r="B5016" s="27">
        <v>9.9338191443076096E-2</v>
      </c>
      <c r="C5016" s="27">
        <v>-6.8537370087839958E-2</v>
      </c>
    </row>
    <row r="5017" spans="1:3" x14ac:dyDescent="0.25">
      <c r="A5017" s="27">
        <v>4993</v>
      </c>
      <c r="B5017" s="27">
        <v>0.11479590637266324</v>
      </c>
      <c r="C5017" s="27">
        <v>-8.4004117516358251E-2</v>
      </c>
    </row>
    <row r="5018" spans="1:3" x14ac:dyDescent="0.25">
      <c r="A5018" s="27">
        <v>4994</v>
      </c>
      <c r="B5018" s="27">
        <v>9.946017802987081E-2</v>
      </c>
      <c r="C5018" s="27">
        <v>-6.8668389173565825E-2</v>
      </c>
    </row>
    <row r="5019" spans="1:3" x14ac:dyDescent="0.25">
      <c r="A5019" s="27">
        <v>4995</v>
      </c>
      <c r="B5019" s="27">
        <v>0.10619402606571755</v>
      </c>
      <c r="C5019" s="27">
        <v>-7.5424795296486782E-2</v>
      </c>
    </row>
    <row r="5020" spans="1:3" x14ac:dyDescent="0.25">
      <c r="A5020" s="27">
        <v>4996</v>
      </c>
      <c r="B5020" s="27">
        <v>9.9545740035163116E-2</v>
      </c>
      <c r="C5020" s="27">
        <v>-6.8789297807399188E-2</v>
      </c>
    </row>
    <row r="5021" spans="1:3" x14ac:dyDescent="0.25">
      <c r="A5021" s="27">
        <v>4997</v>
      </c>
      <c r="B5021" s="27">
        <v>0.11047061359226369</v>
      </c>
      <c r="C5021" s="27">
        <v>-7.9729617951061579E-2</v>
      </c>
    </row>
    <row r="5022" spans="1:3" x14ac:dyDescent="0.25">
      <c r="A5022" s="27">
        <v>4998</v>
      </c>
      <c r="B5022" s="27">
        <v>9.883673779239345E-2</v>
      </c>
      <c r="C5022" s="27">
        <v>-6.8110480809153232E-2</v>
      </c>
    </row>
    <row r="5023" spans="1:3" x14ac:dyDescent="0.25">
      <c r="A5023" s="27">
        <v>4999</v>
      </c>
      <c r="B5023" s="27">
        <v>9.980596662750163E-2</v>
      </c>
      <c r="C5023" s="27">
        <v>-6.9122563559161326E-2</v>
      </c>
    </row>
    <row r="5024" spans="1:3" x14ac:dyDescent="0.25">
      <c r="A5024" s="27">
        <v>5000</v>
      </c>
      <c r="B5024" s="27">
        <v>9.9680836451049026E-2</v>
      </c>
      <c r="C5024" s="27">
        <v>-6.9016441221066066E-2</v>
      </c>
    </row>
    <row r="5025" spans="1:3" x14ac:dyDescent="0.25">
      <c r="A5025" s="27">
        <v>5001</v>
      </c>
      <c r="B5025" s="27">
        <v>9.959485661218373E-2</v>
      </c>
      <c r="C5025" s="27">
        <v>-6.898261171422454E-2</v>
      </c>
    </row>
    <row r="5026" spans="1:3" x14ac:dyDescent="0.25">
      <c r="A5026" s="27">
        <v>5002</v>
      </c>
      <c r="B5026" s="27">
        <v>0.10158133710255882</v>
      </c>
      <c r="C5026" s="27">
        <v>-7.0975465772140325E-2</v>
      </c>
    </row>
    <row r="5027" spans="1:3" x14ac:dyDescent="0.25">
      <c r="A5027" s="27">
        <v>5003</v>
      </c>
      <c r="B5027" s="27">
        <v>0.10015122703070889</v>
      </c>
      <c r="C5027" s="27">
        <v>-6.9559792632340439E-2</v>
      </c>
    </row>
    <row r="5028" spans="1:3" x14ac:dyDescent="0.25">
      <c r="A5028" s="27">
        <v>5004</v>
      </c>
      <c r="B5028" s="27">
        <v>9.9312486947360099E-2</v>
      </c>
      <c r="C5028" s="27">
        <v>-6.8734910503418983E-2</v>
      </c>
    </row>
    <row r="5029" spans="1:3" x14ac:dyDescent="0.25">
      <c r="A5029" s="27">
        <v>5005</v>
      </c>
      <c r="B5029" s="27">
        <v>0.10535677060749338</v>
      </c>
      <c r="C5029" s="27">
        <v>-7.4804376315275922E-2</v>
      </c>
    </row>
    <row r="5030" spans="1:3" x14ac:dyDescent="0.25">
      <c r="A5030" s="27">
        <v>5006</v>
      </c>
      <c r="B5030" s="27">
        <v>0.10454570104023607</v>
      </c>
      <c r="C5030" s="27">
        <v>-7.4011349895197906E-2</v>
      </c>
    </row>
    <row r="5031" spans="1:3" x14ac:dyDescent="0.25">
      <c r="A5031" s="27">
        <v>5007</v>
      </c>
      <c r="B5031" s="27">
        <v>0.10670983471108074</v>
      </c>
      <c r="C5031" s="27">
        <v>-7.6216561168479843E-2</v>
      </c>
    </row>
    <row r="5032" spans="1:3" x14ac:dyDescent="0.25">
      <c r="A5032" s="27">
        <v>5008</v>
      </c>
      <c r="B5032" s="27">
        <v>0.10914558041752123</v>
      </c>
      <c r="C5032" s="27">
        <v>-7.8653008095394578E-2</v>
      </c>
    </row>
    <row r="5033" spans="1:3" x14ac:dyDescent="0.25">
      <c r="A5033" s="27">
        <v>5009</v>
      </c>
      <c r="B5033" s="27">
        <v>0.10412286046441403</v>
      </c>
      <c r="C5033" s="27">
        <v>-7.3635055586365253E-2</v>
      </c>
    </row>
    <row r="5034" spans="1:3" x14ac:dyDescent="0.25">
      <c r="A5034" s="27">
        <v>5010</v>
      </c>
      <c r="B5034" s="27">
        <v>0.10711875509962816</v>
      </c>
      <c r="C5034" s="27">
        <v>-7.6633877519215299E-2</v>
      </c>
    </row>
    <row r="5035" spans="1:3" x14ac:dyDescent="0.25">
      <c r="A5035" s="27">
        <v>5011</v>
      </c>
      <c r="B5035" s="27">
        <v>0.11206950159604137</v>
      </c>
      <c r="C5035" s="27">
        <v>-8.1619443038236456E-2</v>
      </c>
    </row>
    <row r="5036" spans="1:3" x14ac:dyDescent="0.25">
      <c r="A5036" s="27">
        <v>5012</v>
      </c>
      <c r="B5036" s="27">
        <v>0.10869726156806847</v>
      </c>
      <c r="C5036" s="27">
        <v>-7.829185616266307E-2</v>
      </c>
    </row>
    <row r="5037" spans="1:3" x14ac:dyDescent="0.25">
      <c r="A5037" s="27">
        <v>5013</v>
      </c>
      <c r="B5037" s="27">
        <v>0.10462511020475748</v>
      </c>
      <c r="C5037" s="27">
        <v>-7.4220896411167525E-2</v>
      </c>
    </row>
    <row r="5038" spans="1:3" x14ac:dyDescent="0.25">
      <c r="A5038" s="27">
        <v>5014</v>
      </c>
      <c r="B5038" s="27">
        <v>0.1067138050084768</v>
      </c>
      <c r="C5038" s="27">
        <v>-7.6315068332598393E-2</v>
      </c>
    </row>
    <row r="5039" spans="1:3" x14ac:dyDescent="0.25">
      <c r="A5039" s="27">
        <v>5015</v>
      </c>
      <c r="B5039" s="27">
        <v>0.10054089181555907</v>
      </c>
      <c r="C5039" s="27">
        <v>-7.0237861512528768E-2</v>
      </c>
    </row>
    <row r="5040" spans="1:3" x14ac:dyDescent="0.25">
      <c r="A5040" s="27">
        <v>5016</v>
      </c>
      <c r="B5040" s="27">
        <v>9.998558579846735E-2</v>
      </c>
      <c r="C5040" s="27">
        <v>-6.9682555495437046E-2</v>
      </c>
    </row>
    <row r="5041" spans="1:3" x14ac:dyDescent="0.25">
      <c r="A5041" s="27">
        <v>5017</v>
      </c>
      <c r="B5041" s="27">
        <v>0.10292183828581909</v>
      </c>
      <c r="C5041" s="27">
        <v>-7.2633149218142803E-2</v>
      </c>
    </row>
    <row r="5042" spans="1:3" x14ac:dyDescent="0.25">
      <c r="A5042" s="27">
        <v>5018</v>
      </c>
      <c r="B5042" s="27">
        <v>0.10080057333655704</v>
      </c>
      <c r="C5042" s="27">
        <v>-7.0514538563702295E-2</v>
      </c>
    </row>
    <row r="5043" spans="1:3" x14ac:dyDescent="0.25">
      <c r="A5043" s="27">
        <v>5019</v>
      </c>
      <c r="B5043" s="27">
        <v>0.10373383837651853</v>
      </c>
      <c r="C5043" s="27">
        <v>-7.3488091684647081E-2</v>
      </c>
    </row>
    <row r="5044" spans="1:3" x14ac:dyDescent="0.25">
      <c r="A5044" s="27">
        <v>5020</v>
      </c>
      <c r="B5044" s="27">
        <v>0.10041790400813042</v>
      </c>
      <c r="C5044" s="27">
        <v>-7.0184280554167977E-2</v>
      </c>
    </row>
    <row r="5045" spans="1:3" x14ac:dyDescent="0.25">
      <c r="A5045" s="27">
        <v>5021</v>
      </c>
      <c r="B5045" s="27">
        <v>0.10153820239243701</v>
      </c>
      <c r="C5045" s="27">
        <v>-7.1308456322303995E-2</v>
      </c>
    </row>
    <row r="5046" spans="1:3" x14ac:dyDescent="0.25">
      <c r="A5046" s="27">
        <v>5022</v>
      </c>
      <c r="B5046" s="27">
        <v>0.10046827612862205</v>
      </c>
      <c r="C5046" s="27">
        <v>-7.0326432156990845E-2</v>
      </c>
    </row>
    <row r="5047" spans="1:3" x14ac:dyDescent="0.25">
      <c r="A5047" s="27">
        <v>5023</v>
      </c>
      <c r="B5047" s="27">
        <v>0.10229931487002082</v>
      </c>
      <c r="C5047" s="27">
        <v>-7.2172783438006358E-2</v>
      </c>
    </row>
    <row r="5048" spans="1:3" x14ac:dyDescent="0.25">
      <c r="A5048" s="27">
        <v>5024</v>
      </c>
      <c r="B5048" s="27">
        <v>9.9690746998932545E-2</v>
      </c>
      <c r="C5048" s="27">
        <v>-6.9570265071221701E-2</v>
      </c>
    </row>
    <row r="5049" spans="1:3" x14ac:dyDescent="0.25">
      <c r="A5049" s="27">
        <v>5025</v>
      </c>
      <c r="B5049" s="27">
        <v>0.102262064968629</v>
      </c>
      <c r="C5049" s="27">
        <v>-7.2147469605743683E-2</v>
      </c>
    </row>
    <row r="5050" spans="1:3" x14ac:dyDescent="0.25">
      <c r="A5050" s="27">
        <v>5026</v>
      </c>
      <c r="B5050" s="27">
        <v>0.10029124450852225</v>
      </c>
      <c r="C5050" s="27">
        <v>-7.0203004959845855E-2</v>
      </c>
    </row>
    <row r="5051" spans="1:3" x14ac:dyDescent="0.25">
      <c r="A5051" s="27">
        <v>5027</v>
      </c>
      <c r="B5051" s="27">
        <v>0.10516449467929499</v>
      </c>
      <c r="C5051" s="27">
        <v>-7.5081131141781401E-2</v>
      </c>
    </row>
    <row r="5052" spans="1:3" x14ac:dyDescent="0.25">
      <c r="A5052" s="27">
        <v>5028</v>
      </c>
      <c r="B5052" s="27">
        <v>0.10732160811981212</v>
      </c>
      <c r="C5052" s="27">
        <v>-7.7265252452936722E-2</v>
      </c>
    </row>
    <row r="5053" spans="1:3" x14ac:dyDescent="0.25">
      <c r="A5053" s="27">
        <v>5029</v>
      </c>
      <c r="B5053" s="27">
        <v>9.92980494971967E-2</v>
      </c>
      <c r="C5053" s="27">
        <v>-6.9319462773427959E-2</v>
      </c>
    </row>
    <row r="5054" spans="1:3" x14ac:dyDescent="0.25">
      <c r="A5054" s="27">
        <v>5030</v>
      </c>
      <c r="B5054" s="27">
        <v>0.10032768382731633</v>
      </c>
      <c r="C5054" s="27">
        <v>-7.036676328888819E-2</v>
      </c>
    </row>
    <row r="5055" spans="1:3" x14ac:dyDescent="0.25">
      <c r="A5055" s="27">
        <v>5031</v>
      </c>
      <c r="B5055" s="27">
        <v>9.959478701756852E-2</v>
      </c>
      <c r="C5055" s="27">
        <v>-6.9634357396313573E-2</v>
      </c>
    </row>
    <row r="5056" spans="1:3" x14ac:dyDescent="0.25">
      <c r="A5056" s="27">
        <v>5032</v>
      </c>
      <c r="B5056" s="27">
        <v>0.10400133812635644</v>
      </c>
      <c r="C5056" s="27">
        <v>-7.4107914679514747E-2</v>
      </c>
    </row>
    <row r="5057" spans="1:3" x14ac:dyDescent="0.25">
      <c r="A5057" s="27">
        <v>5033</v>
      </c>
      <c r="B5057" s="27">
        <v>9.9076505702855519E-2</v>
      </c>
      <c r="C5057" s="27">
        <v>-6.9193901647359252E-2</v>
      </c>
    </row>
    <row r="5058" spans="1:3" x14ac:dyDescent="0.25">
      <c r="A5058" s="27">
        <v>5034</v>
      </c>
      <c r="B5058" s="27">
        <v>0.1002868806859837</v>
      </c>
      <c r="C5058" s="27">
        <v>-7.0502815161039539E-2</v>
      </c>
    </row>
    <row r="5059" spans="1:3" x14ac:dyDescent="0.25">
      <c r="A5059" s="27">
        <v>5035</v>
      </c>
      <c r="B5059" s="27">
        <v>0.10115446072471365</v>
      </c>
      <c r="C5059" s="27">
        <v>-7.139944958885619E-2</v>
      </c>
    </row>
    <row r="5060" spans="1:3" x14ac:dyDescent="0.25">
      <c r="A5060" s="27">
        <v>5036</v>
      </c>
      <c r="B5060" s="27">
        <v>0.10620436623457273</v>
      </c>
      <c r="C5060" s="27">
        <v>-7.6499043040656384E-2</v>
      </c>
    </row>
    <row r="5061" spans="1:3" x14ac:dyDescent="0.25">
      <c r="A5061" s="27">
        <v>5037</v>
      </c>
      <c r="B5061" s="27">
        <v>0.14478373986895973</v>
      </c>
      <c r="C5061" s="27">
        <v>-0.11510810149766919</v>
      </c>
    </row>
    <row r="5062" spans="1:3" x14ac:dyDescent="0.25">
      <c r="A5062" s="27">
        <v>5038</v>
      </c>
      <c r="B5062" s="27">
        <v>0.102049930936748</v>
      </c>
      <c r="C5062" s="27">
        <v>-7.2385479648046425E-2</v>
      </c>
    </row>
    <row r="5063" spans="1:3" x14ac:dyDescent="0.25">
      <c r="A5063" s="27">
        <v>5039</v>
      </c>
      <c r="B5063" s="27">
        <v>9.9630833232182164E-2</v>
      </c>
      <c r="C5063" s="27">
        <v>-6.9969816283029618E-2</v>
      </c>
    </row>
    <row r="5064" spans="1:3" x14ac:dyDescent="0.25">
      <c r="A5064" s="27">
        <v>5040</v>
      </c>
      <c r="B5064" s="27">
        <v>0.10239363244161245</v>
      </c>
      <c r="C5064" s="27">
        <v>-7.2733698920773804E-2</v>
      </c>
    </row>
    <row r="5065" spans="1:3" x14ac:dyDescent="0.25">
      <c r="A5065" s="27">
        <v>5041</v>
      </c>
      <c r="B5065" s="27">
        <v>0.10011031615282331</v>
      </c>
      <c r="C5065" s="27">
        <v>-7.0463793917931644E-2</v>
      </c>
    </row>
    <row r="5066" spans="1:3" x14ac:dyDescent="0.25">
      <c r="A5066" s="27">
        <v>5042</v>
      </c>
      <c r="B5066" s="27">
        <v>9.9062046617571592E-2</v>
      </c>
      <c r="C5066" s="27">
        <v>-6.9422871359839627E-2</v>
      </c>
    </row>
    <row r="5067" spans="1:3" x14ac:dyDescent="0.25">
      <c r="A5067" s="27">
        <v>5043</v>
      </c>
      <c r="B5067" s="27">
        <v>0.10351111602167576</v>
      </c>
      <c r="C5067" s="27">
        <v>-7.3873355319151068E-2</v>
      </c>
    </row>
    <row r="5068" spans="1:3" x14ac:dyDescent="0.25">
      <c r="A5068" s="27">
        <v>5044</v>
      </c>
      <c r="B5068" s="27">
        <v>0.10026427481855632</v>
      </c>
      <c r="C5068" s="27">
        <v>-7.0678476001988275E-2</v>
      </c>
    </row>
    <row r="5069" spans="1:3" x14ac:dyDescent="0.25">
      <c r="A5069" s="27">
        <v>5045</v>
      </c>
      <c r="B5069" s="27">
        <v>0.1089744554307164</v>
      </c>
      <c r="C5069" s="27">
        <v>-7.9466258709404936E-2</v>
      </c>
    </row>
    <row r="5070" spans="1:3" x14ac:dyDescent="0.25">
      <c r="A5070" s="27">
        <v>5046</v>
      </c>
      <c r="B5070" s="27">
        <v>9.948543925732313E-2</v>
      </c>
      <c r="C5070" s="27">
        <v>-7.0032423829553145E-2</v>
      </c>
    </row>
    <row r="5071" spans="1:3" x14ac:dyDescent="0.25">
      <c r="A5071" s="27">
        <v>5047</v>
      </c>
      <c r="B5071" s="27">
        <v>0.10044819406937047</v>
      </c>
      <c r="C5071" s="27">
        <v>-7.1004055379221873E-2</v>
      </c>
    </row>
    <row r="5072" spans="1:3" x14ac:dyDescent="0.25">
      <c r="A5072" s="27">
        <v>5048</v>
      </c>
      <c r="B5072" s="27">
        <v>0.10065968734159429</v>
      </c>
      <c r="C5072" s="27">
        <v>-7.122086489449217E-2</v>
      </c>
    </row>
    <row r="5073" spans="1:3" x14ac:dyDescent="0.25">
      <c r="A5073" s="27">
        <v>5049</v>
      </c>
      <c r="B5073" s="27">
        <v>0.1040131228590174</v>
      </c>
      <c r="C5073" s="27">
        <v>-7.4609292268243185E-2</v>
      </c>
    </row>
    <row r="5074" spans="1:3" x14ac:dyDescent="0.25">
      <c r="A5074" s="27">
        <v>5050</v>
      </c>
      <c r="B5074" s="27">
        <v>0.10338888002770295</v>
      </c>
      <c r="C5074" s="27">
        <v>-7.402509536212383E-2</v>
      </c>
    </row>
    <row r="5075" spans="1:3" x14ac:dyDescent="0.25">
      <c r="A5075" s="27">
        <v>5051</v>
      </c>
      <c r="B5075" s="27">
        <v>9.9358593485018132E-2</v>
      </c>
      <c r="C5075" s="27">
        <v>-7.0073907935330179E-2</v>
      </c>
    </row>
    <row r="5076" spans="1:3" x14ac:dyDescent="0.25">
      <c r="A5076" s="27">
        <v>5052</v>
      </c>
      <c r="B5076" s="27">
        <v>0.10015241033373491</v>
      </c>
      <c r="C5076" s="27">
        <v>-7.088054791148829E-2</v>
      </c>
    </row>
    <row r="5077" spans="1:3" x14ac:dyDescent="0.25">
      <c r="A5077" s="27">
        <v>5053</v>
      </c>
      <c r="B5077" s="27">
        <v>0.10113576881936873</v>
      </c>
      <c r="C5077" s="27">
        <v>-7.187337462347998E-2</v>
      </c>
    </row>
    <row r="5078" spans="1:3" x14ac:dyDescent="0.25">
      <c r="A5078" s="27">
        <v>5054</v>
      </c>
      <c r="B5078" s="27">
        <v>0.10253422229819541</v>
      </c>
      <c r="C5078" s="27">
        <v>-7.3285942785225586E-2</v>
      </c>
    </row>
    <row r="5079" spans="1:3" x14ac:dyDescent="0.25">
      <c r="A5079" s="27">
        <v>5055</v>
      </c>
      <c r="B5079" s="27">
        <v>0.10370560112699664</v>
      </c>
      <c r="C5079" s="27">
        <v>-7.4470863379791141E-2</v>
      </c>
    </row>
    <row r="5080" spans="1:3" x14ac:dyDescent="0.25">
      <c r="A5080" s="27">
        <v>5056</v>
      </c>
      <c r="B5080" s="27">
        <v>0.10625284622817056</v>
      </c>
      <c r="C5080" s="27">
        <v>-7.7032067007391347E-2</v>
      </c>
    </row>
    <row r="5081" spans="1:3" x14ac:dyDescent="0.25">
      <c r="A5081" s="27">
        <v>5057</v>
      </c>
      <c r="B5081" s="27">
        <v>0.10006074078658406</v>
      </c>
      <c r="C5081" s="27">
        <v>-7.0856309769464221E-2</v>
      </c>
    </row>
    <row r="5082" spans="1:3" x14ac:dyDescent="0.25">
      <c r="A5082" s="27">
        <v>5058</v>
      </c>
      <c r="B5082" s="27">
        <v>0.10354792212239552</v>
      </c>
      <c r="C5082" s="27">
        <v>-7.4349957499182537E-2</v>
      </c>
    </row>
    <row r="5083" spans="1:3" x14ac:dyDescent="0.25">
      <c r="A5083" s="27">
        <v>5059</v>
      </c>
      <c r="B5083" s="27">
        <v>9.9632198729706481E-2</v>
      </c>
      <c r="C5083" s="27">
        <v>-7.050598513747347E-2</v>
      </c>
    </row>
    <row r="5084" spans="1:3" x14ac:dyDescent="0.25">
      <c r="A5084" s="27">
        <v>5060</v>
      </c>
      <c r="B5084" s="27">
        <v>0.1001255999012622</v>
      </c>
      <c r="C5084" s="27">
        <v>-7.101797830034301E-2</v>
      </c>
    </row>
    <row r="5085" spans="1:3" x14ac:dyDescent="0.25">
      <c r="A5085" s="27">
        <v>5061</v>
      </c>
      <c r="B5085" s="27">
        <v>9.8827840364496655E-2</v>
      </c>
      <c r="C5085" s="27">
        <v>-6.9727311263967556E-2</v>
      </c>
    </row>
    <row r="5086" spans="1:3" x14ac:dyDescent="0.25">
      <c r="A5086" s="27">
        <v>5062</v>
      </c>
      <c r="B5086" s="27">
        <v>0.11105852199399742</v>
      </c>
      <c r="C5086" s="27">
        <v>-8.2011408993643189E-2</v>
      </c>
    </row>
    <row r="5087" spans="1:3" x14ac:dyDescent="0.25">
      <c r="A5087" s="27">
        <v>5063</v>
      </c>
      <c r="B5087" s="27">
        <v>0.10103249296822146</v>
      </c>
      <c r="C5087" s="27">
        <v>-7.1993029081400914E-2</v>
      </c>
    </row>
    <row r="5088" spans="1:3" x14ac:dyDescent="0.25">
      <c r="A5088" s="27">
        <v>5064</v>
      </c>
      <c r="B5088" s="27">
        <v>0.10401246507410795</v>
      </c>
      <c r="C5088" s="27">
        <v>-7.4998925422270435E-2</v>
      </c>
    </row>
    <row r="5089" spans="1:3" x14ac:dyDescent="0.25">
      <c r="A5089" s="27">
        <v>5065</v>
      </c>
      <c r="B5089" s="27">
        <v>0.10166096391817682</v>
      </c>
      <c r="C5089" s="27">
        <v>-7.2650725010326989E-2</v>
      </c>
    </row>
    <row r="5090" spans="1:3" x14ac:dyDescent="0.25">
      <c r="A5090" s="27">
        <v>5066</v>
      </c>
      <c r="B5090" s="27">
        <v>0.1001806814493803</v>
      </c>
      <c r="C5090" s="27">
        <v>-7.1208718832557874E-2</v>
      </c>
    </row>
    <row r="5091" spans="1:3" x14ac:dyDescent="0.25">
      <c r="A5091" s="27">
        <v>5067</v>
      </c>
      <c r="B5091" s="27">
        <v>0.10028684368837668</v>
      </c>
      <c r="C5091" s="27">
        <v>-7.1384282520827666E-2</v>
      </c>
    </row>
    <row r="5092" spans="1:3" x14ac:dyDescent="0.25">
      <c r="A5092" s="27">
        <v>5068</v>
      </c>
      <c r="B5092" s="27">
        <v>0.10670436550111767</v>
      </c>
      <c r="C5092" s="27">
        <v>-7.7804047107779439E-2</v>
      </c>
    </row>
    <row r="5093" spans="1:3" x14ac:dyDescent="0.25">
      <c r="A5093" s="27">
        <v>5069</v>
      </c>
      <c r="B5093" s="27">
        <v>0.10424053749958588</v>
      </c>
      <c r="C5093" s="27">
        <v>-7.5416298325433839E-2</v>
      </c>
    </row>
    <row r="5094" spans="1:3" x14ac:dyDescent="0.25">
      <c r="A5094" s="27">
        <v>5070</v>
      </c>
      <c r="B5094" s="27">
        <v>0.10536977409470187</v>
      </c>
      <c r="C5094" s="27">
        <v>-7.6563189732561959E-2</v>
      </c>
    </row>
    <row r="5095" spans="1:3" x14ac:dyDescent="0.25">
      <c r="A5095" s="27">
        <v>5071</v>
      </c>
      <c r="B5095" s="27">
        <v>0.10035354162573273</v>
      </c>
      <c r="C5095" s="27">
        <v>-7.1548932888334749E-2</v>
      </c>
    </row>
    <row r="5096" spans="1:3" x14ac:dyDescent="0.25">
      <c r="A5096" s="27">
        <v>5072</v>
      </c>
      <c r="B5096" s="27">
        <v>0.10301483226102426</v>
      </c>
      <c r="C5096" s="27">
        <v>-7.4224045312847681E-2</v>
      </c>
    </row>
    <row r="5097" spans="1:3" x14ac:dyDescent="0.25">
      <c r="A5097" s="27">
        <v>5073</v>
      </c>
      <c r="B5097" s="27">
        <v>0.11367608851515068</v>
      </c>
      <c r="C5097" s="27">
        <v>-8.4888209727271888E-2</v>
      </c>
    </row>
    <row r="5098" spans="1:3" x14ac:dyDescent="0.25">
      <c r="A5098" s="27">
        <v>5074</v>
      </c>
      <c r="B5098" s="27">
        <v>0.10045776146419291</v>
      </c>
      <c r="C5098" s="27">
        <v>-7.1692071087623876E-2</v>
      </c>
    </row>
    <row r="5099" spans="1:3" x14ac:dyDescent="0.25">
      <c r="A5099" s="27">
        <v>5075</v>
      </c>
      <c r="B5099" s="27">
        <v>0.10403990668367905</v>
      </c>
      <c r="C5099" s="27">
        <v>-7.5304274499771007E-2</v>
      </c>
    </row>
    <row r="5100" spans="1:3" x14ac:dyDescent="0.25">
      <c r="A5100" s="27">
        <v>5076</v>
      </c>
      <c r="B5100" s="27">
        <v>0.10783710412983757</v>
      </c>
      <c r="C5100" s="27">
        <v>-7.91481684291655E-2</v>
      </c>
    </row>
    <row r="5101" spans="1:3" x14ac:dyDescent="0.25">
      <c r="A5101" s="27">
        <v>5077</v>
      </c>
      <c r="B5101" s="27">
        <v>0.10010185120743423</v>
      </c>
      <c r="C5101" s="27">
        <v>-7.141332661727029E-2</v>
      </c>
    </row>
    <row r="5102" spans="1:3" x14ac:dyDescent="0.25">
      <c r="A5102" s="27">
        <v>5078</v>
      </c>
      <c r="B5102" s="27">
        <v>0.10052752016826659</v>
      </c>
      <c r="C5102" s="27">
        <v>-7.1859729274506054E-2</v>
      </c>
    </row>
    <row r="5103" spans="1:3" x14ac:dyDescent="0.25">
      <c r="A5103" s="27">
        <v>5079</v>
      </c>
      <c r="B5103" s="27">
        <v>9.9952884201212372E-2</v>
      </c>
      <c r="C5103" s="27">
        <v>-7.1288741421331348E-2</v>
      </c>
    </row>
    <row r="5104" spans="1:3" x14ac:dyDescent="0.25">
      <c r="A5104" s="27">
        <v>5080</v>
      </c>
      <c r="B5104" s="27">
        <v>0.10220191150788706</v>
      </c>
      <c r="C5104" s="27">
        <v>-7.3542553939123831E-2</v>
      </c>
    </row>
    <row r="5105" spans="1:3" x14ac:dyDescent="0.25">
      <c r="A5105" s="27">
        <v>5081</v>
      </c>
      <c r="B5105" s="27">
        <v>9.9426586674568093E-2</v>
      </c>
      <c r="C5105" s="27">
        <v>-7.0789702367580698E-2</v>
      </c>
    </row>
    <row r="5106" spans="1:3" x14ac:dyDescent="0.25">
      <c r="A5106" s="27">
        <v>5082</v>
      </c>
      <c r="B5106" s="27">
        <v>9.9836640472067667E-2</v>
      </c>
      <c r="C5106" s="27">
        <v>-7.1224337181652789E-2</v>
      </c>
    </row>
    <row r="5107" spans="1:3" x14ac:dyDescent="0.25">
      <c r="A5107" s="27">
        <v>5083</v>
      </c>
      <c r="B5107" s="27">
        <v>0.10234092630600707</v>
      </c>
      <c r="C5107" s="27">
        <v>-7.3740313435731272E-2</v>
      </c>
    </row>
    <row r="5108" spans="1:3" x14ac:dyDescent="0.25">
      <c r="A5108" s="27">
        <v>5084</v>
      </c>
      <c r="B5108" s="27">
        <v>0.10871453307198523</v>
      </c>
      <c r="C5108" s="27">
        <v>-8.0125882421851757E-2</v>
      </c>
    </row>
    <row r="5109" spans="1:3" x14ac:dyDescent="0.25">
      <c r="A5109" s="27">
        <v>5085</v>
      </c>
      <c r="B5109" s="27">
        <v>0.10100934507327299</v>
      </c>
      <c r="C5109" s="27">
        <v>-7.2456457338036129E-2</v>
      </c>
    </row>
    <row r="5110" spans="1:3" x14ac:dyDescent="0.25">
      <c r="A5110" s="27">
        <v>5086</v>
      </c>
      <c r="B5110" s="27">
        <v>0.10658884946706246</v>
      </c>
      <c r="C5110" s="27">
        <v>-7.8070850402078812E-2</v>
      </c>
    </row>
    <row r="5111" spans="1:3" x14ac:dyDescent="0.25">
      <c r="A5111" s="27">
        <v>5087</v>
      </c>
      <c r="B5111" s="27">
        <v>0.10450000788646679</v>
      </c>
      <c r="C5111" s="27">
        <v>-7.5996444941098626E-2</v>
      </c>
    </row>
    <row r="5112" spans="1:3" x14ac:dyDescent="0.25">
      <c r="A5112" s="27">
        <v>5088</v>
      </c>
      <c r="B5112" s="27">
        <v>0.11129526831964066</v>
      </c>
      <c r="C5112" s="27">
        <v>-8.2809511198201388E-2</v>
      </c>
    </row>
    <row r="5113" spans="1:3" x14ac:dyDescent="0.25">
      <c r="A5113" s="27">
        <v>5089</v>
      </c>
      <c r="B5113" s="27">
        <v>0.10003356912861627</v>
      </c>
      <c r="C5113" s="27">
        <v>-7.1556474617679416E-2</v>
      </c>
    </row>
    <row r="5114" spans="1:3" x14ac:dyDescent="0.25">
      <c r="A5114" s="27">
        <v>5090</v>
      </c>
      <c r="B5114" s="27">
        <v>0.10181497383228676</v>
      </c>
      <c r="C5114" s="27">
        <v>-7.3339261939489434E-2</v>
      </c>
    </row>
    <row r="5115" spans="1:3" x14ac:dyDescent="0.25">
      <c r="A5115" s="27">
        <v>5091</v>
      </c>
      <c r="B5115" s="27">
        <v>0.11208683737708086</v>
      </c>
      <c r="C5115" s="27">
        <v>-8.3623527077640258E-2</v>
      </c>
    </row>
    <row r="5116" spans="1:3" x14ac:dyDescent="0.25">
      <c r="A5116" s="27">
        <v>5092</v>
      </c>
      <c r="B5116" s="27">
        <v>9.927602243018159E-2</v>
      </c>
      <c r="C5116" s="27">
        <v>-7.082073787733606E-2</v>
      </c>
    </row>
    <row r="5117" spans="1:3" x14ac:dyDescent="0.25">
      <c r="A5117" s="27">
        <v>5093</v>
      </c>
      <c r="B5117" s="27">
        <v>9.926308804026257E-2</v>
      </c>
      <c r="C5117" s="27">
        <v>-7.0871920847833544E-2</v>
      </c>
    </row>
    <row r="5118" spans="1:3" x14ac:dyDescent="0.25">
      <c r="A5118" s="27">
        <v>5094</v>
      </c>
      <c r="B5118" s="27">
        <v>0.10011961368110578</v>
      </c>
      <c r="C5118" s="27">
        <v>-7.1756566679485032E-2</v>
      </c>
    </row>
    <row r="5119" spans="1:3" x14ac:dyDescent="0.25">
      <c r="A5119" s="27">
        <v>5095</v>
      </c>
      <c r="B5119" s="27">
        <v>0.10028860695215203</v>
      </c>
      <c r="C5119" s="27">
        <v>-7.1930819141768271E-2</v>
      </c>
    </row>
    <row r="5120" spans="1:3" x14ac:dyDescent="0.25">
      <c r="A5120" s="27">
        <v>5096</v>
      </c>
      <c r="B5120" s="27">
        <v>9.9703862916455652E-2</v>
      </c>
      <c r="C5120" s="27">
        <v>-7.1363781944795729E-2</v>
      </c>
    </row>
    <row r="5121" spans="1:3" x14ac:dyDescent="0.25">
      <c r="A5121" s="27">
        <v>5097</v>
      </c>
      <c r="B5121" s="27">
        <v>0.10041554078602424</v>
      </c>
      <c r="C5121" s="27">
        <v>-7.2085221316464262E-2</v>
      </c>
    </row>
    <row r="5122" spans="1:3" x14ac:dyDescent="0.25">
      <c r="A5122" s="27">
        <v>5098</v>
      </c>
      <c r="B5122" s="27">
        <v>0.10085038542286134</v>
      </c>
      <c r="C5122" s="27">
        <v>-7.2581834186112221E-2</v>
      </c>
    </row>
    <row r="5123" spans="1:3" x14ac:dyDescent="0.25">
      <c r="A5123" s="27">
        <v>5099</v>
      </c>
      <c r="B5123" s="27">
        <v>9.943217179506246E-2</v>
      </c>
      <c r="C5123" s="27">
        <v>-7.1176643539534207E-2</v>
      </c>
    </row>
    <row r="5124" spans="1:3" x14ac:dyDescent="0.25">
      <c r="A5124" s="27">
        <v>5100</v>
      </c>
      <c r="B5124" s="27">
        <v>0.1006573038037525</v>
      </c>
      <c r="C5124" s="27">
        <v>-7.2408716233131026E-2</v>
      </c>
    </row>
    <row r="5125" spans="1:3" x14ac:dyDescent="0.25">
      <c r="A5125" s="27">
        <v>5101</v>
      </c>
      <c r="B5125" s="27">
        <v>0.10195676584089319</v>
      </c>
      <c r="C5125" s="27">
        <v>-7.3715674104729428E-2</v>
      </c>
    </row>
    <row r="5126" spans="1:3" x14ac:dyDescent="0.25">
      <c r="A5126" s="27">
        <v>5102</v>
      </c>
      <c r="B5126" s="27">
        <v>0.10112404862127979</v>
      </c>
      <c r="C5126" s="27">
        <v>-7.2955034536772739E-2</v>
      </c>
    </row>
    <row r="5127" spans="1:3" x14ac:dyDescent="0.25">
      <c r="A5127" s="27">
        <v>5103</v>
      </c>
      <c r="B5127" s="27">
        <v>0.10236184735963522</v>
      </c>
      <c r="C5127" s="27">
        <v>-7.419283327512817E-2</v>
      </c>
    </row>
    <row r="5128" spans="1:3" x14ac:dyDescent="0.25">
      <c r="A5128" s="27">
        <v>5104</v>
      </c>
      <c r="B5128" s="27">
        <v>9.9434711657793842E-2</v>
      </c>
      <c r="C5128" s="27">
        <v>-7.1306680619966492E-2</v>
      </c>
    </row>
    <row r="5129" spans="1:3" x14ac:dyDescent="0.25">
      <c r="A5129" s="27">
        <v>5105</v>
      </c>
      <c r="B5129" s="27">
        <v>0.10250413726094817</v>
      </c>
      <c r="C5129" s="27">
        <v>-7.4417323472875954E-2</v>
      </c>
    </row>
    <row r="5130" spans="1:3" x14ac:dyDescent="0.25">
      <c r="A5130" s="27">
        <v>5106</v>
      </c>
      <c r="B5130" s="27">
        <v>0.10005973408133596</v>
      </c>
      <c r="C5130" s="27">
        <v>-7.1998509591540041E-2</v>
      </c>
    </row>
    <row r="5131" spans="1:3" x14ac:dyDescent="0.25">
      <c r="A5131" s="27">
        <v>5107</v>
      </c>
      <c r="B5131" s="27">
        <v>9.9210985233358862E-2</v>
      </c>
      <c r="C5131" s="27">
        <v>-7.114976074356294E-2</v>
      </c>
    </row>
    <row r="5132" spans="1:3" x14ac:dyDescent="0.25">
      <c r="A5132" s="27">
        <v>5108</v>
      </c>
      <c r="B5132" s="27">
        <v>0.10642706420765363</v>
      </c>
      <c r="C5132" s="27">
        <v>-7.8384220974936983E-2</v>
      </c>
    </row>
    <row r="5133" spans="1:3" x14ac:dyDescent="0.25">
      <c r="A5133" s="27">
        <v>5109</v>
      </c>
      <c r="B5133" s="27">
        <v>0.10076304633775725</v>
      </c>
      <c r="C5133" s="27">
        <v>-7.2760098659054223E-2</v>
      </c>
    </row>
    <row r="5134" spans="1:3" x14ac:dyDescent="0.25">
      <c r="A5134" s="27">
        <v>5110</v>
      </c>
      <c r="B5134" s="27">
        <v>0.1057904861978773</v>
      </c>
      <c r="C5134" s="27">
        <v>-7.7788468034406061E-2</v>
      </c>
    </row>
    <row r="5135" spans="1:3" x14ac:dyDescent="0.25">
      <c r="A5135" s="27">
        <v>5111</v>
      </c>
      <c r="B5135" s="27">
        <v>9.914193536350413E-2</v>
      </c>
      <c r="C5135" s="27">
        <v>-7.1141935363504133E-2</v>
      </c>
    </row>
    <row r="5136" spans="1:3" x14ac:dyDescent="0.25">
      <c r="A5136" s="27">
        <v>5112</v>
      </c>
      <c r="B5136" s="27">
        <v>0.10122765785810939</v>
      </c>
      <c r="C5136" s="27">
        <v>-7.3237835975157733E-2</v>
      </c>
    </row>
    <row r="5137" spans="1:3" x14ac:dyDescent="0.25">
      <c r="A5137" s="27">
        <v>5113</v>
      </c>
      <c r="B5137" s="27">
        <v>0.10099084444456868</v>
      </c>
      <c r="C5137" s="27">
        <v>-7.3001022561617029E-2</v>
      </c>
    </row>
    <row r="5138" spans="1:3" x14ac:dyDescent="0.25">
      <c r="A5138" s="27">
        <v>5114</v>
      </c>
      <c r="B5138" s="27">
        <v>0.10608235554834407</v>
      </c>
      <c r="C5138" s="27">
        <v>-7.8149394654489321E-2</v>
      </c>
    </row>
    <row r="5139" spans="1:3" x14ac:dyDescent="0.25">
      <c r="A5139" s="27">
        <v>5115</v>
      </c>
      <c r="B5139" s="27">
        <v>0.1008030964369438</v>
      </c>
      <c r="C5139" s="27">
        <v>-7.2874469594430225E-2</v>
      </c>
    </row>
    <row r="5140" spans="1:3" x14ac:dyDescent="0.25">
      <c r="A5140" s="27">
        <v>5116</v>
      </c>
      <c r="B5140" s="27">
        <v>0.10107349590694818</v>
      </c>
      <c r="C5140" s="27">
        <v>-7.3164318991148752E-2</v>
      </c>
    </row>
    <row r="5141" spans="1:3" x14ac:dyDescent="0.25">
      <c r="A5141" s="27">
        <v>5117</v>
      </c>
      <c r="B5141" s="27">
        <v>0.10173265392634998</v>
      </c>
      <c r="C5141" s="27">
        <v>-7.3832212336626971E-2</v>
      </c>
    </row>
    <row r="5142" spans="1:3" x14ac:dyDescent="0.25">
      <c r="A5142" s="27">
        <v>5118</v>
      </c>
      <c r="B5142" s="27">
        <v>9.946104887316666E-2</v>
      </c>
      <c r="C5142" s="27">
        <v>-7.1582886766816636E-2</v>
      </c>
    </row>
    <row r="5143" spans="1:3" x14ac:dyDescent="0.25">
      <c r="A5143" s="27">
        <v>5119</v>
      </c>
      <c r="B5143" s="27">
        <v>0.11420935790526249</v>
      </c>
      <c r="C5143" s="27">
        <v>-8.6340505446246094E-2</v>
      </c>
    </row>
    <row r="5144" spans="1:3" x14ac:dyDescent="0.25">
      <c r="A5144" s="27">
        <v>5120</v>
      </c>
      <c r="B5144" s="27">
        <v>0.10213124697238513</v>
      </c>
      <c r="C5144" s="27">
        <v>-7.4283145706562345E-2</v>
      </c>
    </row>
    <row r="5145" spans="1:3" x14ac:dyDescent="0.25">
      <c r="A5145" s="27">
        <v>5121</v>
      </c>
      <c r="B5145" s="27">
        <v>0.10374956013511553</v>
      </c>
      <c r="C5145" s="27">
        <v>-7.5930458677216095E-2</v>
      </c>
    </row>
    <row r="5146" spans="1:3" x14ac:dyDescent="0.25">
      <c r="A5146" s="27">
        <v>5122</v>
      </c>
      <c r="B5146" s="27">
        <v>0.12538657284403448</v>
      </c>
      <c r="C5146" s="27">
        <v>-9.7568124820608421E-2</v>
      </c>
    </row>
    <row r="5147" spans="1:3" x14ac:dyDescent="0.25">
      <c r="A5147" s="27">
        <v>5123</v>
      </c>
      <c r="B5147" s="27">
        <v>9.9438645794150113E-2</v>
      </c>
      <c r="C5147" s="27">
        <v>-7.1624076257726266E-2</v>
      </c>
    </row>
    <row r="5148" spans="1:3" x14ac:dyDescent="0.25">
      <c r="A5148" s="27">
        <v>5124</v>
      </c>
      <c r="B5148" s="27">
        <v>0.1097500167464282</v>
      </c>
      <c r="C5148" s="27">
        <v>-8.1997723168446557E-2</v>
      </c>
    </row>
    <row r="5149" spans="1:3" x14ac:dyDescent="0.25">
      <c r="A5149" s="27">
        <v>5125</v>
      </c>
      <c r="B5149" s="27">
        <v>9.9711344124550183E-2</v>
      </c>
      <c r="C5149" s="27">
        <v>-7.204657602040046E-2</v>
      </c>
    </row>
    <row r="5150" spans="1:3" x14ac:dyDescent="0.25">
      <c r="A5150" s="27">
        <v>5126</v>
      </c>
      <c r="B5150" s="27">
        <v>0.10235425613603506</v>
      </c>
      <c r="C5150" s="27">
        <v>-7.4701523017064009E-2</v>
      </c>
    </row>
    <row r="5151" spans="1:3" x14ac:dyDescent="0.25">
      <c r="A5151" s="27">
        <v>5127</v>
      </c>
      <c r="B5151" s="27">
        <v>9.9434400263839123E-2</v>
      </c>
      <c r="C5151" s="27">
        <v>-7.1784630678585662E-2</v>
      </c>
    </row>
    <row r="5152" spans="1:3" x14ac:dyDescent="0.25">
      <c r="A5152" s="27">
        <v>5128</v>
      </c>
      <c r="B5152" s="27">
        <v>0.1032010630592762</v>
      </c>
      <c r="C5152" s="27">
        <v>-7.5562872104502327E-2</v>
      </c>
    </row>
    <row r="5153" spans="1:3" x14ac:dyDescent="0.25">
      <c r="A5153" s="27">
        <v>5129</v>
      </c>
      <c r="B5153" s="27">
        <v>0.10454243973055632</v>
      </c>
      <c r="C5153" s="27">
        <v>-7.6924488061971746E-2</v>
      </c>
    </row>
    <row r="5154" spans="1:3" x14ac:dyDescent="0.25">
      <c r="A5154" s="27">
        <v>5130</v>
      </c>
      <c r="B5154" s="27">
        <v>9.8896503500895905E-2</v>
      </c>
      <c r="C5154" s="27">
        <v>-7.1310296604344181E-2</v>
      </c>
    </row>
    <row r="5155" spans="1:3" x14ac:dyDescent="0.25">
      <c r="A5155" s="27">
        <v>5131</v>
      </c>
      <c r="B5155" s="27">
        <v>0.10090252313512284</v>
      </c>
      <c r="C5155" s="27">
        <v>-7.3333600829358428E-2</v>
      </c>
    </row>
    <row r="5156" spans="1:3" x14ac:dyDescent="0.25">
      <c r="A5156" s="27">
        <v>5132</v>
      </c>
      <c r="B5156" s="27">
        <v>9.9732830866201244E-2</v>
      </c>
      <c r="C5156" s="27">
        <v>-7.2182570255627909E-2</v>
      </c>
    </row>
    <row r="5157" spans="1:3" x14ac:dyDescent="0.25">
      <c r="A5157" s="27">
        <v>5133</v>
      </c>
      <c r="B5157" s="27">
        <v>0.10623871716630649</v>
      </c>
      <c r="C5157" s="27">
        <v>-7.8690507799915307E-2</v>
      </c>
    </row>
    <row r="5158" spans="1:3" x14ac:dyDescent="0.25">
      <c r="A5158" s="27">
        <v>5134</v>
      </c>
      <c r="B5158" s="27">
        <v>0.10112864013823995</v>
      </c>
      <c r="C5158" s="27">
        <v>-7.3643977561552831E-2</v>
      </c>
    </row>
    <row r="5159" spans="1:3" x14ac:dyDescent="0.25">
      <c r="A5159" s="27">
        <v>5135</v>
      </c>
      <c r="B5159" s="27">
        <v>0.10038609169139122</v>
      </c>
      <c r="C5159" s="27">
        <v>-7.2929444292547288E-2</v>
      </c>
    </row>
    <row r="5160" spans="1:3" x14ac:dyDescent="0.25">
      <c r="A5160" s="27">
        <v>5136</v>
      </c>
      <c r="B5160" s="27">
        <v>9.9512277213255895E-2</v>
      </c>
      <c r="C5160" s="27">
        <v>-7.2092922374546217E-2</v>
      </c>
    </row>
    <row r="5161" spans="1:3" x14ac:dyDescent="0.25">
      <c r="A5161" s="27">
        <v>5137</v>
      </c>
      <c r="B5161" s="27">
        <v>0.10948798334914651</v>
      </c>
      <c r="C5161" s="27">
        <v>-8.207777540963801E-2</v>
      </c>
    </row>
    <row r="5162" spans="1:3" x14ac:dyDescent="0.25">
      <c r="A5162" s="27">
        <v>5138</v>
      </c>
      <c r="B5162" s="27">
        <v>0.10153438042712755</v>
      </c>
      <c r="C5162" s="27">
        <v>-7.4137120153154948E-2</v>
      </c>
    </row>
    <row r="5163" spans="1:3" x14ac:dyDescent="0.25">
      <c r="A5163" s="27">
        <v>5139</v>
      </c>
      <c r="B5163" s="27">
        <v>0.10119602832841096</v>
      </c>
      <c r="C5163" s="27">
        <v>-7.3887835870673629E-2</v>
      </c>
    </row>
    <row r="5164" spans="1:3" x14ac:dyDescent="0.25">
      <c r="A5164" s="27">
        <v>5140</v>
      </c>
      <c r="B5164" s="27">
        <v>0.10098240538571224</v>
      </c>
      <c r="C5164" s="27">
        <v>-7.3687120025910741E-2</v>
      </c>
    </row>
    <row r="5165" spans="1:3" x14ac:dyDescent="0.25">
      <c r="A5165" s="27">
        <v>5141</v>
      </c>
      <c r="B5165" s="27">
        <v>0.1021908325278294</v>
      </c>
      <c r="C5165" s="27">
        <v>-7.4897909646204519E-2</v>
      </c>
    </row>
    <row r="5166" spans="1:3" x14ac:dyDescent="0.25">
      <c r="A5166" s="27">
        <v>5142</v>
      </c>
      <c r="B5166" s="27">
        <v>9.9555359623704986E-2</v>
      </c>
      <c r="C5166" s="27">
        <v>-7.2275546685279413E-2</v>
      </c>
    </row>
    <row r="5167" spans="1:3" x14ac:dyDescent="0.25">
      <c r="A5167" s="27">
        <v>5143</v>
      </c>
      <c r="B5167" s="27">
        <v>0.10063111038917419</v>
      </c>
      <c r="C5167" s="27">
        <v>-7.3407879899156037E-2</v>
      </c>
    </row>
    <row r="5168" spans="1:3" x14ac:dyDescent="0.25">
      <c r="A5168" s="27">
        <v>5144</v>
      </c>
      <c r="B5168" s="27">
        <v>0.11003708894715333</v>
      </c>
      <c r="C5168" s="27">
        <v>-8.283853953645523E-2</v>
      </c>
    </row>
    <row r="5169" spans="1:3" x14ac:dyDescent="0.25">
      <c r="A5169" s="27">
        <v>5145</v>
      </c>
      <c r="B5169" s="27">
        <v>0.11177064619441025</v>
      </c>
      <c r="C5169" s="27">
        <v>-8.4576693392050373E-2</v>
      </c>
    </row>
    <row r="5170" spans="1:3" x14ac:dyDescent="0.25">
      <c r="A5170" s="27">
        <v>5146</v>
      </c>
      <c r="B5170" s="27">
        <v>0.10356232088249705</v>
      </c>
      <c r="C5170" s="27">
        <v>-7.6379454325660151E-2</v>
      </c>
    </row>
    <row r="5171" spans="1:3" x14ac:dyDescent="0.25">
      <c r="A5171" s="27">
        <v>5147</v>
      </c>
      <c r="B5171" s="27">
        <v>0.10130835395055345</v>
      </c>
      <c r="C5171" s="27">
        <v>-7.4142797825489382E-2</v>
      </c>
    </row>
    <row r="5172" spans="1:3" x14ac:dyDescent="0.25">
      <c r="A5172" s="27">
        <v>5148</v>
      </c>
      <c r="B5172" s="27">
        <v>0.10040456725043784</v>
      </c>
      <c r="C5172" s="27">
        <v>-7.3255245983469511E-2</v>
      </c>
    </row>
    <row r="5173" spans="1:3" x14ac:dyDescent="0.25">
      <c r="A5173" s="27">
        <v>5149</v>
      </c>
      <c r="B5173" s="27">
        <v>0.10214595864248549</v>
      </c>
      <c r="C5173" s="27">
        <v>-7.5034384085655464E-2</v>
      </c>
    </row>
    <row r="5174" spans="1:3" x14ac:dyDescent="0.25">
      <c r="A5174" s="27">
        <v>5150</v>
      </c>
      <c r="B5174" s="27">
        <v>0.11093832505726624</v>
      </c>
      <c r="C5174" s="27">
        <v>-8.3834943755950797E-2</v>
      </c>
    </row>
    <row r="5175" spans="1:3" x14ac:dyDescent="0.25">
      <c r="A5175" s="27">
        <v>5151</v>
      </c>
      <c r="B5175" s="27">
        <v>9.9993504250468088E-2</v>
      </c>
      <c r="C5175" s="27">
        <v>-7.2910170917134753E-2</v>
      </c>
    </row>
    <row r="5176" spans="1:3" x14ac:dyDescent="0.25">
      <c r="A5176" s="27">
        <v>5152</v>
      </c>
      <c r="B5176" s="27">
        <v>9.9425356772767065E-2</v>
      </c>
      <c r="C5176" s="27">
        <v>-7.2387087222018309E-2</v>
      </c>
    </row>
    <row r="5177" spans="1:3" x14ac:dyDescent="0.25">
      <c r="A5177" s="27">
        <v>5153</v>
      </c>
      <c r="B5177" s="27">
        <v>0.10783718341895554</v>
      </c>
      <c r="C5177" s="27">
        <v>-8.0810156391928512E-2</v>
      </c>
    </row>
    <row r="5178" spans="1:3" x14ac:dyDescent="0.25">
      <c r="A5178" s="27">
        <v>5154</v>
      </c>
      <c r="B5178" s="27">
        <v>0.10307521838237703</v>
      </c>
      <c r="C5178" s="27">
        <v>-7.6048191355350001E-2</v>
      </c>
    </row>
    <row r="5179" spans="1:3" x14ac:dyDescent="0.25">
      <c r="A5179" s="27">
        <v>5155</v>
      </c>
      <c r="B5179" s="27">
        <v>0.10035576521946987</v>
      </c>
      <c r="C5179" s="27">
        <v>-7.3359785897241264E-2</v>
      </c>
    </row>
    <row r="5180" spans="1:3" x14ac:dyDescent="0.25">
      <c r="A5180" s="27">
        <v>5156</v>
      </c>
      <c r="B5180" s="27">
        <v>0.10775410180597157</v>
      </c>
      <c r="C5180" s="27">
        <v>-8.0759742418380923E-2</v>
      </c>
    </row>
    <row r="5181" spans="1:3" x14ac:dyDescent="0.25">
      <c r="A5181" s="27">
        <v>5157</v>
      </c>
      <c r="B5181" s="27">
        <v>0.10566566938827392</v>
      </c>
      <c r="C5181" s="27">
        <v>-7.869773935911939E-2</v>
      </c>
    </row>
    <row r="5182" spans="1:3" x14ac:dyDescent="0.25">
      <c r="A5182" s="27">
        <v>5158</v>
      </c>
      <c r="B5182" s="27">
        <v>0.10244389057184607</v>
      </c>
      <c r="C5182" s="27">
        <v>-7.5477598437014598E-2</v>
      </c>
    </row>
    <row r="5183" spans="1:3" x14ac:dyDescent="0.25">
      <c r="A5183" s="27">
        <v>5159</v>
      </c>
      <c r="B5183" s="27">
        <v>0.10078090726612002</v>
      </c>
      <c r="C5183" s="27">
        <v>-7.3820122952394526E-2</v>
      </c>
    </row>
    <row r="5184" spans="1:3" x14ac:dyDescent="0.25">
      <c r="A5184" s="27">
        <v>5160</v>
      </c>
      <c r="B5184" s="27">
        <v>9.9532178232796184E-2</v>
      </c>
      <c r="C5184" s="27">
        <v>-7.2609101309719259E-2</v>
      </c>
    </row>
    <row r="5185" spans="1:3" x14ac:dyDescent="0.25">
      <c r="A5185" s="27">
        <v>5161</v>
      </c>
      <c r="B5185" s="27">
        <v>0.10160427315224678</v>
      </c>
      <c r="C5185" s="27">
        <v>-7.4689159280611164E-2</v>
      </c>
    </row>
    <row r="5186" spans="1:3" x14ac:dyDescent="0.25">
      <c r="A5186" s="27">
        <v>5162</v>
      </c>
      <c r="B5186" s="27">
        <v>0.11987829047181051</v>
      </c>
      <c r="C5186" s="27">
        <v>-9.2977705676488873E-2</v>
      </c>
    </row>
    <row r="5187" spans="1:3" x14ac:dyDescent="0.25">
      <c r="A5187" s="27">
        <v>5163</v>
      </c>
      <c r="B5187" s="27">
        <v>9.9273463900340572E-2</v>
      </c>
      <c r="C5187" s="27">
        <v>-7.2407792258549528E-2</v>
      </c>
    </row>
    <row r="5188" spans="1:3" x14ac:dyDescent="0.25">
      <c r="A5188" s="27">
        <v>5164</v>
      </c>
      <c r="B5188" s="27">
        <v>0.13599227424448337</v>
      </c>
      <c r="C5188" s="27">
        <v>-0.10913277011225198</v>
      </c>
    </row>
    <row r="5189" spans="1:3" x14ac:dyDescent="0.25">
      <c r="A5189" s="27">
        <v>5165</v>
      </c>
      <c r="B5189" s="27">
        <v>0.10416720607402617</v>
      </c>
      <c r="C5189" s="27">
        <v>-7.7333765834556423E-2</v>
      </c>
    </row>
    <row r="5190" spans="1:3" x14ac:dyDescent="0.25">
      <c r="A5190" s="27">
        <v>5166</v>
      </c>
      <c r="B5190" s="27">
        <v>0.1102186188741499</v>
      </c>
      <c r="C5190" s="27">
        <v>-8.3392985491139465E-2</v>
      </c>
    </row>
    <row r="5191" spans="1:3" x14ac:dyDescent="0.25">
      <c r="A5191" s="27">
        <v>5167</v>
      </c>
      <c r="B5191" s="27">
        <v>9.9297090817884723E-2</v>
      </c>
      <c r="C5191" s="27">
        <v>-7.2477167446237209E-2</v>
      </c>
    </row>
    <row r="5192" spans="1:3" x14ac:dyDescent="0.25">
      <c r="A5192" s="27">
        <v>5168</v>
      </c>
      <c r="B5192" s="27">
        <v>0.10446569731334969</v>
      </c>
      <c r="C5192" s="27">
        <v>-7.7656045838818855E-2</v>
      </c>
    </row>
    <row r="5193" spans="1:3" x14ac:dyDescent="0.25">
      <c r="A5193" s="27">
        <v>5169</v>
      </c>
      <c r="B5193" s="27">
        <v>0.10662596899778494</v>
      </c>
      <c r="C5193" s="27">
        <v>-7.9827939441134699E-2</v>
      </c>
    </row>
    <row r="5194" spans="1:3" x14ac:dyDescent="0.25">
      <c r="A5194" s="27">
        <v>5170</v>
      </c>
      <c r="B5194" s="27">
        <v>0.10530162402668546</v>
      </c>
      <c r="C5194" s="27">
        <v>-7.8518955995296846E-2</v>
      </c>
    </row>
    <row r="5195" spans="1:3" x14ac:dyDescent="0.25">
      <c r="A5195" s="27">
        <v>5171</v>
      </c>
      <c r="B5195" s="27">
        <v>9.9936647866440728E-2</v>
      </c>
      <c r="C5195" s="27">
        <v>-7.3170848609935155E-2</v>
      </c>
    </row>
    <row r="5196" spans="1:3" x14ac:dyDescent="0.25">
      <c r="A5196" s="27">
        <v>5172</v>
      </c>
      <c r="B5196" s="27">
        <v>0.10017397164401189</v>
      </c>
      <c r="C5196" s="27">
        <v>-7.3436003729573388E-2</v>
      </c>
    </row>
    <row r="5197" spans="1:3" x14ac:dyDescent="0.25">
      <c r="A5197" s="27">
        <v>5173</v>
      </c>
      <c r="B5197" s="27">
        <v>9.970766744653857E-2</v>
      </c>
      <c r="C5197" s="27">
        <v>-7.2981609540079775E-2</v>
      </c>
    </row>
    <row r="5198" spans="1:3" x14ac:dyDescent="0.25">
      <c r="A5198" s="27">
        <v>5174</v>
      </c>
      <c r="B5198" s="27">
        <v>0.10433887037122926</v>
      </c>
      <c r="C5198" s="27">
        <v>-7.7630307920325881E-2</v>
      </c>
    </row>
    <row r="5199" spans="1:3" x14ac:dyDescent="0.25">
      <c r="A5199" s="27">
        <v>5175</v>
      </c>
      <c r="B5199" s="27">
        <v>0.10675257881039829</v>
      </c>
      <c r="C5199" s="27">
        <v>-8.0055746231212768E-2</v>
      </c>
    </row>
    <row r="5200" spans="1:3" x14ac:dyDescent="0.25">
      <c r="A5200" s="27">
        <v>5176</v>
      </c>
      <c r="B5200" s="27">
        <v>0.10859775699958624</v>
      </c>
      <c r="C5200" s="27">
        <v>-8.1909303840544845E-2</v>
      </c>
    </row>
    <row r="5201" spans="1:3" x14ac:dyDescent="0.25">
      <c r="A5201" s="27">
        <v>5177</v>
      </c>
      <c r="B5201" s="27">
        <v>0.10280196760078533</v>
      </c>
      <c r="C5201" s="27">
        <v>-7.6179671427740403E-2</v>
      </c>
    </row>
    <row r="5202" spans="1:3" x14ac:dyDescent="0.25">
      <c r="A5202" s="27">
        <v>5178</v>
      </c>
      <c r="B5202" s="27">
        <v>9.9867585873236145E-2</v>
      </c>
      <c r="C5202" s="27">
        <v>-7.3271841192385084E-2</v>
      </c>
    </row>
    <row r="5203" spans="1:3" x14ac:dyDescent="0.25">
      <c r="A5203" s="27">
        <v>5179</v>
      </c>
      <c r="B5203" s="27">
        <v>0.10197999306454596</v>
      </c>
      <c r="C5203" s="27">
        <v>-7.5389794941501109E-2</v>
      </c>
    </row>
    <row r="5204" spans="1:3" x14ac:dyDescent="0.25">
      <c r="A5204" s="27">
        <v>5180</v>
      </c>
      <c r="B5204" s="27">
        <v>0.10812179199807724</v>
      </c>
      <c r="C5204" s="27">
        <v>-8.1541162114108501E-2</v>
      </c>
    </row>
    <row r="5205" spans="1:3" x14ac:dyDescent="0.25">
      <c r="A5205" s="27">
        <v>5181</v>
      </c>
      <c r="B5205" s="27">
        <v>0.10525835967313285</v>
      </c>
      <c r="C5205" s="27">
        <v>-7.8681111784409549E-2</v>
      </c>
    </row>
    <row r="5206" spans="1:3" x14ac:dyDescent="0.25">
      <c r="A5206" s="27">
        <v>5182</v>
      </c>
      <c r="B5206" s="27">
        <v>0.10021626914864995</v>
      </c>
      <c r="C5206" s="27">
        <v>-7.3642842575223383E-2</v>
      </c>
    </row>
    <row r="5207" spans="1:3" x14ac:dyDescent="0.25">
      <c r="A5207" s="27">
        <v>5183</v>
      </c>
      <c r="B5207" s="27">
        <v>0.10029978290053089</v>
      </c>
      <c r="C5207" s="27">
        <v>-7.3764528920242795E-2</v>
      </c>
    </row>
    <row r="5208" spans="1:3" x14ac:dyDescent="0.25">
      <c r="A5208" s="27">
        <v>5184</v>
      </c>
      <c r="B5208" s="27">
        <v>0.10358551912256395</v>
      </c>
      <c r="C5208" s="27">
        <v>-7.7062925802328194E-2</v>
      </c>
    </row>
    <row r="5209" spans="1:3" x14ac:dyDescent="0.25">
      <c r="A5209" s="27">
        <v>5185</v>
      </c>
      <c r="B5209" s="27">
        <v>0.10058580036684328</v>
      </c>
      <c r="C5209" s="27">
        <v>-7.4070648851691762E-2</v>
      </c>
    </row>
    <row r="5210" spans="1:3" x14ac:dyDescent="0.25">
      <c r="A5210" s="27">
        <v>5186</v>
      </c>
      <c r="B5210" s="27">
        <v>0.10033823612732268</v>
      </c>
      <c r="C5210" s="27">
        <v>-7.3851479505633519E-2</v>
      </c>
    </row>
    <row r="5211" spans="1:3" x14ac:dyDescent="0.25">
      <c r="A5211" s="27">
        <v>5187</v>
      </c>
      <c r="B5211" s="27">
        <v>0.1007132106005772</v>
      </c>
      <c r="C5211" s="27">
        <v>-7.4232374363643397E-2</v>
      </c>
    </row>
    <row r="5212" spans="1:3" x14ac:dyDescent="0.25">
      <c r="A5212" s="27">
        <v>5188</v>
      </c>
      <c r="B5212" s="27">
        <v>0.1054487753192591</v>
      </c>
      <c r="C5212" s="27">
        <v>-7.8972925587595416E-2</v>
      </c>
    </row>
    <row r="5213" spans="1:3" x14ac:dyDescent="0.25">
      <c r="A5213" s="27">
        <v>5189</v>
      </c>
      <c r="B5213" s="27">
        <v>0.10096714594069445</v>
      </c>
      <c r="C5213" s="27">
        <v>-7.4500765397060686E-2</v>
      </c>
    </row>
    <row r="5214" spans="1:3" x14ac:dyDescent="0.25">
      <c r="A5214" s="27">
        <v>5190</v>
      </c>
      <c r="B5214" s="27">
        <v>0.10490836828062268</v>
      </c>
      <c r="C5214" s="27">
        <v>-7.8447704100192917E-2</v>
      </c>
    </row>
    <row r="5215" spans="1:3" x14ac:dyDescent="0.25">
      <c r="A5215" s="27">
        <v>5191</v>
      </c>
      <c r="B5215" s="27">
        <v>0.10286483062445652</v>
      </c>
      <c r="C5215" s="27">
        <v>-7.6427040873798702E-2</v>
      </c>
    </row>
    <row r="5216" spans="1:3" x14ac:dyDescent="0.25">
      <c r="A5216" s="27">
        <v>5192</v>
      </c>
      <c r="B5216" s="27">
        <v>0.1036389444752792</v>
      </c>
      <c r="C5216" s="27">
        <v>-7.7213726500765453E-2</v>
      </c>
    </row>
    <row r="5217" spans="1:3" x14ac:dyDescent="0.25">
      <c r="A5217" s="27">
        <v>5193</v>
      </c>
      <c r="B5217" s="27">
        <v>0.10545670735486097</v>
      </c>
      <c r="C5217" s="27">
        <v>-7.9093070991224604E-2</v>
      </c>
    </row>
    <row r="5218" spans="1:3" x14ac:dyDescent="0.25">
      <c r="A5218" s="27">
        <v>5194</v>
      </c>
      <c r="B5218" s="27">
        <v>0.10013792958750511</v>
      </c>
      <c r="C5218" s="27">
        <v>-7.3785641099294294E-2</v>
      </c>
    </row>
    <row r="5219" spans="1:3" x14ac:dyDescent="0.25">
      <c r="A5219" s="27">
        <v>5195</v>
      </c>
      <c r="B5219" s="27">
        <v>0.100535757493509</v>
      </c>
      <c r="C5219" s="27">
        <v>-7.4195211867921038E-2</v>
      </c>
    </row>
    <row r="5220" spans="1:3" x14ac:dyDescent="0.25">
      <c r="A5220" s="27">
        <v>5196</v>
      </c>
      <c r="B5220" s="27">
        <v>0.10001656040380899</v>
      </c>
      <c r="C5220" s="27">
        <v>-7.3693440626650217E-2</v>
      </c>
    </row>
    <row r="5221" spans="1:3" x14ac:dyDescent="0.25">
      <c r="A5221" s="27">
        <v>5197</v>
      </c>
      <c r="B5221" s="27">
        <v>9.9822934597124324E-2</v>
      </c>
      <c r="C5221" s="27">
        <v>-7.3531564352769238E-2</v>
      </c>
    </row>
    <row r="5222" spans="1:3" x14ac:dyDescent="0.25">
      <c r="A5222" s="27">
        <v>5198</v>
      </c>
      <c r="B5222" s="27">
        <v>0.10064231566737092</v>
      </c>
      <c r="C5222" s="27">
        <v>-7.4395596507265932E-2</v>
      </c>
    </row>
    <row r="5223" spans="1:3" x14ac:dyDescent="0.25">
      <c r="A5223" s="27">
        <v>5199</v>
      </c>
      <c r="B5223" s="27">
        <v>0.10783547441753535</v>
      </c>
      <c r="C5223" s="27">
        <v>-8.1605966220814036E-2</v>
      </c>
    </row>
    <row r="5224" spans="1:3" x14ac:dyDescent="0.25">
      <c r="A5224" s="27">
        <v>5200</v>
      </c>
      <c r="B5224" s="27">
        <v>9.978915111591756E-2</v>
      </c>
      <c r="C5224" s="27">
        <v>-7.3595006277704933E-2</v>
      </c>
    </row>
    <row r="5225" spans="1:3" x14ac:dyDescent="0.25">
      <c r="A5225" s="27">
        <v>5201</v>
      </c>
      <c r="B5225" s="27">
        <v>0.10174380543676896</v>
      </c>
      <c r="C5225" s="27">
        <v>-7.556494364815107E-2</v>
      </c>
    </row>
    <row r="5226" spans="1:3" x14ac:dyDescent="0.25">
      <c r="A5226" s="27">
        <v>5202</v>
      </c>
      <c r="B5226" s="27">
        <v>9.9842555170521985E-2</v>
      </c>
      <c r="C5226" s="27">
        <v>-7.3664544699317797E-2</v>
      </c>
    </row>
    <row r="5227" spans="1:3" x14ac:dyDescent="0.25">
      <c r="A5227" s="27">
        <v>5203</v>
      </c>
      <c r="B5227" s="27">
        <v>0.11516281467051441</v>
      </c>
      <c r="C5227" s="27">
        <v>-8.9008968516668258E-2</v>
      </c>
    </row>
    <row r="5228" spans="1:3" x14ac:dyDescent="0.25">
      <c r="A5228" s="27">
        <v>5204</v>
      </c>
      <c r="B5228" s="27">
        <v>9.9637041751670957E-2</v>
      </c>
      <c r="C5228" s="27">
        <v>-7.3601538793091073E-2</v>
      </c>
    </row>
    <row r="5229" spans="1:3" x14ac:dyDescent="0.25">
      <c r="A5229" s="27">
        <v>5205</v>
      </c>
      <c r="B5229" s="27">
        <v>0.10286547725421175</v>
      </c>
      <c r="C5229" s="27">
        <v>-7.6840753766898806E-2</v>
      </c>
    </row>
    <row r="5230" spans="1:3" x14ac:dyDescent="0.25">
      <c r="A5230" s="27">
        <v>5206</v>
      </c>
      <c r="B5230" s="27">
        <v>0.10450364751892169</v>
      </c>
      <c r="C5230" s="27">
        <v>-7.8482246740711567E-2</v>
      </c>
    </row>
    <row r="5231" spans="1:3" x14ac:dyDescent="0.25">
      <c r="A5231" s="27">
        <v>5207</v>
      </c>
      <c r="B5231" s="27">
        <v>0.10648586388437466</v>
      </c>
      <c r="C5231" s="27">
        <v>-8.0498756712738873E-2</v>
      </c>
    </row>
    <row r="5232" spans="1:3" x14ac:dyDescent="0.25">
      <c r="A5232" s="27">
        <v>5208</v>
      </c>
      <c r="B5232" s="27">
        <v>9.9669174922974071E-2</v>
      </c>
      <c r="C5232" s="27">
        <v>-7.3725778696558969E-2</v>
      </c>
    </row>
    <row r="5233" spans="1:3" x14ac:dyDescent="0.25">
      <c r="A5233" s="27">
        <v>5209</v>
      </c>
      <c r="B5233" s="27">
        <v>9.9946734510624718E-2</v>
      </c>
      <c r="C5233" s="27">
        <v>-7.4019331239783076E-2</v>
      </c>
    </row>
    <row r="5234" spans="1:3" x14ac:dyDescent="0.25">
      <c r="A5234" s="27">
        <v>5210</v>
      </c>
      <c r="B5234" s="27">
        <v>9.9745804136876046E-2</v>
      </c>
      <c r="C5234" s="27">
        <v>-7.3866573878083736E-2</v>
      </c>
    </row>
    <row r="5235" spans="1:3" x14ac:dyDescent="0.25">
      <c r="A5235" s="27">
        <v>5211</v>
      </c>
      <c r="B5235" s="27">
        <v>0.12626488470764236</v>
      </c>
      <c r="C5235" s="27">
        <v>-0.10041454457158794</v>
      </c>
    </row>
    <row r="5236" spans="1:3" x14ac:dyDescent="0.25">
      <c r="A5236" s="27">
        <v>5212</v>
      </c>
      <c r="B5236" s="27">
        <v>0.10018273997647217</v>
      </c>
      <c r="C5236" s="27">
        <v>-7.4344367244201695E-2</v>
      </c>
    </row>
    <row r="5237" spans="1:3" x14ac:dyDescent="0.25">
      <c r="A5237" s="27">
        <v>5213</v>
      </c>
      <c r="B5237" s="27">
        <v>0.10052009711900448</v>
      </c>
      <c r="C5237" s="27">
        <v>-7.4689838816421453E-2</v>
      </c>
    </row>
    <row r="5238" spans="1:3" x14ac:dyDescent="0.25">
      <c r="A5238" s="27">
        <v>5214</v>
      </c>
      <c r="B5238" s="27">
        <v>0.11045361640399559</v>
      </c>
      <c r="C5238" s="27">
        <v>-8.468229154011174E-2</v>
      </c>
    </row>
    <row r="5239" spans="1:3" x14ac:dyDescent="0.25">
      <c r="A5239" s="27">
        <v>5215</v>
      </c>
      <c r="B5239" s="27">
        <v>0.10176415640171445</v>
      </c>
      <c r="C5239" s="27">
        <v>-7.6026554392925993E-2</v>
      </c>
    </row>
    <row r="5240" spans="1:3" x14ac:dyDescent="0.25">
      <c r="A5240" s="27">
        <v>5216</v>
      </c>
      <c r="B5240" s="27">
        <v>0.10166096391817682</v>
      </c>
      <c r="C5240" s="27">
        <v>-7.5925669800529755E-2</v>
      </c>
    </row>
    <row r="5241" spans="1:3" x14ac:dyDescent="0.25">
      <c r="A5241" s="27">
        <v>5217</v>
      </c>
      <c r="B5241" s="27">
        <v>0.10717933404161979</v>
      </c>
      <c r="C5241" s="27">
        <v>-8.1495821199863372E-2</v>
      </c>
    </row>
    <row r="5242" spans="1:3" x14ac:dyDescent="0.25">
      <c r="A5242" s="27">
        <v>5218</v>
      </c>
      <c r="B5242" s="27">
        <v>0.10030618791023876</v>
      </c>
      <c r="C5242" s="27">
        <v>-7.4665162269213131E-2</v>
      </c>
    </row>
    <row r="5243" spans="1:3" x14ac:dyDescent="0.25">
      <c r="A5243" s="27">
        <v>5219</v>
      </c>
      <c r="B5243" s="27">
        <v>0.10089737699734767</v>
      </c>
      <c r="C5243" s="27">
        <v>-7.5272915326374368E-2</v>
      </c>
    </row>
    <row r="5244" spans="1:3" x14ac:dyDescent="0.25">
      <c r="A5244" s="27">
        <v>5220</v>
      </c>
      <c r="B5244" s="27">
        <v>9.9975094076479545E-2</v>
      </c>
      <c r="C5244" s="27">
        <v>-7.436924131013295E-2</v>
      </c>
    </row>
    <row r="5245" spans="1:3" x14ac:dyDescent="0.25">
      <c r="A5245" s="27">
        <v>5221</v>
      </c>
      <c r="B5245" s="27">
        <v>0.10046580538380649</v>
      </c>
      <c r="C5245" s="27">
        <v>-7.4875254202704133E-2</v>
      </c>
    </row>
    <row r="5246" spans="1:3" x14ac:dyDescent="0.25">
      <c r="A5246" s="27">
        <v>5222</v>
      </c>
      <c r="B5246" s="27">
        <v>0.10073978312350054</v>
      </c>
      <c r="C5246" s="27">
        <v>-7.5158387774663327E-2</v>
      </c>
    </row>
    <row r="5247" spans="1:3" x14ac:dyDescent="0.25">
      <c r="A5247" s="27">
        <v>5223</v>
      </c>
      <c r="B5247" s="27">
        <v>9.9824691865327539E-2</v>
      </c>
      <c r="C5247" s="27">
        <v>-7.4255514982665541E-2</v>
      </c>
    </row>
    <row r="5248" spans="1:3" x14ac:dyDescent="0.25">
      <c r="A5248" s="27">
        <v>5224</v>
      </c>
      <c r="B5248" s="27">
        <v>0.10387633729806593</v>
      </c>
      <c r="C5248" s="27">
        <v>-7.8318215666041302E-2</v>
      </c>
    </row>
    <row r="5249" spans="1:3" x14ac:dyDescent="0.25">
      <c r="A5249" s="27">
        <v>5225</v>
      </c>
      <c r="B5249" s="27">
        <v>0.11133105528469249</v>
      </c>
      <c r="C5249" s="27">
        <v>-8.578082891865188E-2</v>
      </c>
    </row>
    <row r="5250" spans="1:3" x14ac:dyDescent="0.25">
      <c r="A5250" s="27">
        <v>5226</v>
      </c>
      <c r="B5250" s="27">
        <v>9.8975421913746031E-2</v>
      </c>
      <c r="C5250" s="27">
        <v>-7.3443507020129015E-2</v>
      </c>
    </row>
    <row r="5251" spans="1:3" x14ac:dyDescent="0.25">
      <c r="A5251" s="27">
        <v>5227</v>
      </c>
      <c r="B5251" s="27">
        <v>0.10164733472223789</v>
      </c>
      <c r="C5251" s="27">
        <v>-7.612014271335886E-2</v>
      </c>
    </row>
    <row r="5252" spans="1:3" x14ac:dyDescent="0.25">
      <c r="A5252" s="27">
        <v>5228</v>
      </c>
      <c r="B5252" s="27">
        <v>0.10136712921362495</v>
      </c>
      <c r="C5252" s="27">
        <v>-7.5845724164228689E-2</v>
      </c>
    </row>
    <row r="5253" spans="1:3" x14ac:dyDescent="0.25">
      <c r="A5253" s="27">
        <v>5229</v>
      </c>
      <c r="B5253" s="27">
        <v>0.10759413925257467</v>
      </c>
      <c r="C5253" s="27">
        <v>-8.2074290481308126E-2</v>
      </c>
    </row>
    <row r="5254" spans="1:3" x14ac:dyDescent="0.25">
      <c r="A5254" s="27">
        <v>5230</v>
      </c>
      <c r="B5254" s="27">
        <v>0.10776041674079963</v>
      </c>
      <c r="C5254" s="27">
        <v>-8.2266995688168046E-2</v>
      </c>
    </row>
    <row r="5255" spans="1:3" x14ac:dyDescent="0.25">
      <c r="A5255" s="27">
        <v>5231</v>
      </c>
      <c r="B5255" s="27">
        <v>0.10484412147443238</v>
      </c>
      <c r="C5255" s="27">
        <v>-7.9372423361224825E-2</v>
      </c>
    </row>
    <row r="5256" spans="1:3" x14ac:dyDescent="0.25">
      <c r="A5256" s="27">
        <v>5232</v>
      </c>
      <c r="B5256" s="27">
        <v>0.10029905806613025</v>
      </c>
      <c r="C5256" s="27">
        <v>-7.4834501975283726E-2</v>
      </c>
    </row>
    <row r="5257" spans="1:3" x14ac:dyDescent="0.25">
      <c r="A5257" s="27">
        <v>5233</v>
      </c>
      <c r="B5257" s="27">
        <v>0.10293417984064243</v>
      </c>
      <c r="C5257" s="27">
        <v>-7.7503498954670319E-2</v>
      </c>
    </row>
    <row r="5258" spans="1:3" x14ac:dyDescent="0.25">
      <c r="A5258" s="27">
        <v>5234</v>
      </c>
      <c r="B5258" s="27">
        <v>0.1000815583024786</v>
      </c>
      <c r="C5258" s="27">
        <v>-7.4677401258598688E-2</v>
      </c>
    </row>
    <row r="5259" spans="1:3" x14ac:dyDescent="0.25">
      <c r="A5259" s="27">
        <v>5235</v>
      </c>
      <c r="B5259" s="27">
        <v>0.10021545030510222</v>
      </c>
      <c r="C5259" s="27">
        <v>-7.4831348768696071E-2</v>
      </c>
    </row>
    <row r="5260" spans="1:3" x14ac:dyDescent="0.25">
      <c r="A5260" s="27">
        <v>5236</v>
      </c>
      <c r="B5260" s="27">
        <v>9.9550543206085598E-2</v>
      </c>
      <c r="C5260" s="27">
        <v>-7.4177408877727391E-2</v>
      </c>
    </row>
    <row r="5261" spans="1:3" x14ac:dyDescent="0.25">
      <c r="A5261" s="27">
        <v>5237</v>
      </c>
      <c r="B5261" s="27">
        <v>0.10042680456143763</v>
      </c>
      <c r="C5261" s="27">
        <v>-7.5060400953771339E-2</v>
      </c>
    </row>
    <row r="5262" spans="1:3" x14ac:dyDescent="0.25">
      <c r="A5262" s="27">
        <v>5238</v>
      </c>
      <c r="B5262" s="27">
        <v>0.10693920783372793</v>
      </c>
      <c r="C5262" s="27">
        <v>-8.1621495363513472E-2</v>
      </c>
    </row>
    <row r="5263" spans="1:3" x14ac:dyDescent="0.25">
      <c r="A5263" s="27">
        <v>5239</v>
      </c>
      <c r="B5263" s="27">
        <v>0.10135879256770795</v>
      </c>
      <c r="C5263" s="27">
        <v>-7.6062349879960911E-2</v>
      </c>
    </row>
    <row r="5264" spans="1:3" x14ac:dyDescent="0.25">
      <c r="A5264" s="27">
        <v>5240</v>
      </c>
      <c r="B5264" s="27">
        <v>0.10453412443061037</v>
      </c>
      <c r="C5264" s="27">
        <v>-7.9254720492345332E-2</v>
      </c>
    </row>
    <row r="5265" spans="1:3" x14ac:dyDescent="0.25">
      <c r="A5265" s="27">
        <v>5241</v>
      </c>
      <c r="B5265" s="27">
        <v>0.10007997718926062</v>
      </c>
      <c r="C5265" s="27">
        <v>-7.4819947471578607E-2</v>
      </c>
    </row>
    <row r="5266" spans="1:3" x14ac:dyDescent="0.25">
      <c r="A5266" s="27">
        <v>5242</v>
      </c>
      <c r="B5266" s="27">
        <v>0.10029072027080341</v>
      </c>
      <c r="C5266" s="27">
        <v>-7.5049443359147872E-2</v>
      </c>
    </row>
    <row r="5267" spans="1:3" x14ac:dyDescent="0.25">
      <c r="A5267" s="27">
        <v>5243</v>
      </c>
      <c r="B5267" s="27">
        <v>9.9250373958195165E-2</v>
      </c>
      <c r="C5267" s="27">
        <v>-7.4009989342810556E-2</v>
      </c>
    </row>
    <row r="5268" spans="1:3" x14ac:dyDescent="0.25">
      <c r="A5268" s="27">
        <v>5244</v>
      </c>
      <c r="B5268" s="27">
        <v>0.1050192803124948</v>
      </c>
      <c r="C5268" s="27">
        <v>-7.9779941757229356E-2</v>
      </c>
    </row>
    <row r="5269" spans="1:3" x14ac:dyDescent="0.25">
      <c r="A5269" s="27">
        <v>5245</v>
      </c>
      <c r="B5269" s="27">
        <v>0.10221307493102376</v>
      </c>
      <c r="C5269" s="27">
        <v>-7.7002990897410306E-2</v>
      </c>
    </row>
    <row r="5270" spans="1:3" x14ac:dyDescent="0.25">
      <c r="A5270" s="27">
        <v>5246</v>
      </c>
      <c r="B5270" s="27">
        <v>0.10060839762396728</v>
      </c>
      <c r="C5270" s="27">
        <v>-7.5403239359020033E-2</v>
      </c>
    </row>
    <row r="5271" spans="1:3" x14ac:dyDescent="0.25">
      <c r="A5271" s="27">
        <v>5247</v>
      </c>
      <c r="B5271" s="27">
        <v>0.10238398443901157</v>
      </c>
      <c r="C5271" s="27">
        <v>-7.7237629995158458E-2</v>
      </c>
    </row>
    <row r="5272" spans="1:3" x14ac:dyDescent="0.25">
      <c r="A5272" s="27">
        <v>5248</v>
      </c>
      <c r="B5272" s="27">
        <v>0.10345823892352889</v>
      </c>
      <c r="C5272" s="27">
        <v>-7.8361713827003798E-2</v>
      </c>
    </row>
    <row r="5273" spans="1:3" x14ac:dyDescent="0.25">
      <c r="A5273" s="27">
        <v>5249</v>
      </c>
      <c r="B5273" s="27">
        <v>0.11011282203045855</v>
      </c>
      <c r="C5273" s="27">
        <v>-8.5082489041648057E-2</v>
      </c>
    </row>
    <row r="5274" spans="1:3" x14ac:dyDescent="0.25">
      <c r="A5274" s="27">
        <v>5250</v>
      </c>
      <c r="B5274" s="27">
        <v>0.11204706898469662</v>
      </c>
      <c r="C5274" s="27">
        <v>-8.7029199077620134E-2</v>
      </c>
    </row>
    <row r="5275" spans="1:3" x14ac:dyDescent="0.25">
      <c r="A5275" s="27">
        <v>5251</v>
      </c>
      <c r="B5275" s="27">
        <v>9.8837448826161273E-2</v>
      </c>
      <c r="C5275" s="27">
        <v>-7.3837448826161278E-2</v>
      </c>
    </row>
    <row r="5276" spans="1:3" x14ac:dyDescent="0.25">
      <c r="A5276" s="27">
        <v>5252</v>
      </c>
      <c r="B5276" s="27">
        <v>9.9364604972635592E-2</v>
      </c>
      <c r="C5276" s="27">
        <v>-7.4388167649355671E-2</v>
      </c>
    </row>
    <row r="5277" spans="1:3" x14ac:dyDescent="0.25">
      <c r="A5277" s="27">
        <v>5253</v>
      </c>
      <c r="B5277" s="27">
        <v>0.10002143064324269</v>
      </c>
      <c r="C5277" s="27">
        <v>-7.5085603727217759E-2</v>
      </c>
    </row>
    <row r="5278" spans="1:3" x14ac:dyDescent="0.25">
      <c r="A5278" s="27">
        <v>5254</v>
      </c>
      <c r="B5278" s="27">
        <v>0.10130069285650987</v>
      </c>
      <c r="C5278" s="27">
        <v>-7.6417333603010645E-2</v>
      </c>
    </row>
    <row r="5279" spans="1:3" x14ac:dyDescent="0.25">
      <c r="A5279" s="27">
        <v>5255</v>
      </c>
      <c r="B5279" s="27">
        <v>0.10641326983928351</v>
      </c>
      <c r="C5279" s="27">
        <v>-8.1532887064163895E-2</v>
      </c>
    </row>
    <row r="5280" spans="1:3" x14ac:dyDescent="0.25">
      <c r="A5280" s="27">
        <v>5256</v>
      </c>
      <c r="B5280" s="27">
        <v>9.9500227809768721E-2</v>
      </c>
      <c r="C5280" s="27">
        <v>-7.4624605919221459E-2</v>
      </c>
    </row>
    <row r="5281" spans="1:3" x14ac:dyDescent="0.25">
      <c r="A5281" s="27">
        <v>5257</v>
      </c>
      <c r="B5281" s="27">
        <v>0.10853995015785324</v>
      </c>
      <c r="C5281" s="27">
        <v>-8.367696392606605E-2</v>
      </c>
    </row>
    <row r="5282" spans="1:3" x14ac:dyDescent="0.25">
      <c r="A5282" s="27">
        <v>5258</v>
      </c>
      <c r="B5282" s="27">
        <v>0.10034847132681229</v>
      </c>
      <c r="C5282" s="27">
        <v>-7.5573696552037523E-2</v>
      </c>
    </row>
    <row r="5283" spans="1:3" x14ac:dyDescent="0.25">
      <c r="A5283" s="27">
        <v>5259</v>
      </c>
      <c r="B5283" s="27">
        <v>0.10167231453248282</v>
      </c>
      <c r="C5283" s="27">
        <v>-7.691888192757082E-2</v>
      </c>
    </row>
    <row r="5284" spans="1:3" x14ac:dyDescent="0.25">
      <c r="A5284" s="27">
        <v>5260</v>
      </c>
      <c r="B5284" s="27">
        <v>0.10269913659824939</v>
      </c>
      <c r="C5284" s="27">
        <v>-7.797386187297467E-2</v>
      </c>
    </row>
    <row r="5285" spans="1:3" x14ac:dyDescent="0.25">
      <c r="A5285" s="27">
        <v>5261</v>
      </c>
      <c r="B5285" s="27">
        <v>0.10298557593665325</v>
      </c>
      <c r="C5285" s="27">
        <v>-7.8294217911961894E-2</v>
      </c>
    </row>
    <row r="5286" spans="1:3" x14ac:dyDescent="0.25">
      <c r="A5286" s="27">
        <v>5262</v>
      </c>
      <c r="B5286" s="27">
        <v>0.10069388065034185</v>
      </c>
      <c r="C5286" s="27">
        <v>-7.6032968196581063E-2</v>
      </c>
    </row>
    <row r="5287" spans="1:3" x14ac:dyDescent="0.25">
      <c r="A5287" s="27">
        <v>5263</v>
      </c>
      <c r="B5287" s="27">
        <v>0.101836406803305</v>
      </c>
      <c r="C5287" s="27">
        <v>-7.7231837383269844E-2</v>
      </c>
    </row>
    <row r="5288" spans="1:3" x14ac:dyDescent="0.25">
      <c r="A5288" s="27">
        <v>5264</v>
      </c>
      <c r="B5288" s="27">
        <v>0.10349086397012981</v>
      </c>
      <c r="C5288" s="27">
        <v>-7.8897147827117889E-2</v>
      </c>
    </row>
    <row r="5289" spans="1:3" x14ac:dyDescent="0.25">
      <c r="A5289" s="27">
        <v>5265</v>
      </c>
      <c r="B5289" s="27">
        <v>0.10002864843231098</v>
      </c>
      <c r="C5289" s="27">
        <v>-7.5461367583623096E-2</v>
      </c>
    </row>
    <row r="5290" spans="1:3" x14ac:dyDescent="0.25">
      <c r="A5290" s="27">
        <v>5266</v>
      </c>
      <c r="B5290" s="27">
        <v>0.1056018596989686</v>
      </c>
      <c r="C5290" s="27">
        <v>-8.110721047185801E-2</v>
      </c>
    </row>
    <row r="5291" spans="1:3" x14ac:dyDescent="0.25">
      <c r="A5291" s="27">
        <v>5267</v>
      </c>
      <c r="B5291" s="27">
        <v>0.11098797715345207</v>
      </c>
      <c r="C5291" s="27">
        <v>-8.6499550451003229E-2</v>
      </c>
    </row>
    <row r="5292" spans="1:3" x14ac:dyDescent="0.25">
      <c r="A5292" s="27">
        <v>5268</v>
      </c>
      <c r="B5292" s="27">
        <v>9.9431707180514528E-2</v>
      </c>
      <c r="C5292" s="27">
        <v>-7.4975185441384096E-2</v>
      </c>
    </row>
    <row r="5293" spans="1:3" x14ac:dyDescent="0.25">
      <c r="A5293" s="27">
        <v>5269</v>
      </c>
      <c r="B5293" s="27">
        <v>0.10634470615360832</v>
      </c>
      <c r="C5293" s="27">
        <v>-8.1931964793382023E-2</v>
      </c>
    </row>
    <row r="5294" spans="1:3" x14ac:dyDescent="0.25">
      <c r="A5294" s="27">
        <v>5270</v>
      </c>
      <c r="B5294" s="27">
        <v>0.10831430360730239</v>
      </c>
      <c r="C5294" s="27">
        <v>-8.3902007043107088E-2</v>
      </c>
    </row>
    <row r="5295" spans="1:3" x14ac:dyDescent="0.25">
      <c r="A5295" s="27">
        <v>5271</v>
      </c>
      <c r="B5295" s="27">
        <v>0.10139230565015542</v>
      </c>
      <c r="C5295" s="27">
        <v>-7.7002061747716399E-2</v>
      </c>
    </row>
    <row r="5296" spans="1:3" x14ac:dyDescent="0.25">
      <c r="A5296" s="27">
        <v>5272</v>
      </c>
      <c r="B5296" s="27">
        <v>0.1020034451173745</v>
      </c>
      <c r="C5296" s="27">
        <v>-7.7660429902989991E-2</v>
      </c>
    </row>
    <row r="5297" spans="1:3" x14ac:dyDescent="0.25">
      <c r="A5297" s="27">
        <v>5273</v>
      </c>
      <c r="B5297" s="27">
        <v>9.9887038504987091E-2</v>
      </c>
      <c r="C5297" s="27">
        <v>-7.5664816282764863E-2</v>
      </c>
    </row>
    <row r="5298" spans="1:3" x14ac:dyDescent="0.25">
      <c r="A5298" s="27">
        <v>5274</v>
      </c>
      <c r="B5298" s="27">
        <v>9.9921601647576047E-2</v>
      </c>
      <c r="C5298" s="27">
        <v>-7.5708526587043357E-2</v>
      </c>
    </row>
    <row r="5299" spans="1:3" x14ac:dyDescent="0.25">
      <c r="A5299" s="27">
        <v>5275</v>
      </c>
      <c r="B5299" s="27">
        <v>0.10059366116993772</v>
      </c>
      <c r="C5299" s="27">
        <v>-7.6400112782840951E-2</v>
      </c>
    </row>
    <row r="5300" spans="1:3" x14ac:dyDescent="0.25">
      <c r="A5300" s="27">
        <v>5276</v>
      </c>
      <c r="B5300" s="27">
        <v>0.10135849955780059</v>
      </c>
      <c r="C5300" s="27">
        <v>-7.7164951170703822E-2</v>
      </c>
    </row>
    <row r="5301" spans="1:3" x14ac:dyDescent="0.25">
      <c r="A5301" s="27">
        <v>5277</v>
      </c>
      <c r="B5301" s="27">
        <v>0.10289601926804395</v>
      </c>
      <c r="C5301" s="27">
        <v>-7.8780263641034312E-2</v>
      </c>
    </row>
    <row r="5302" spans="1:3" x14ac:dyDescent="0.25">
      <c r="A5302" s="27">
        <v>5278</v>
      </c>
      <c r="B5302" s="27">
        <v>9.9007582949908579E-2</v>
      </c>
      <c r="C5302" s="27">
        <v>-7.4897364809839689E-2</v>
      </c>
    </row>
    <row r="5303" spans="1:3" x14ac:dyDescent="0.25">
      <c r="A5303" s="27">
        <v>5279</v>
      </c>
      <c r="B5303" s="27">
        <v>0.10261027092973972</v>
      </c>
      <c r="C5303" s="27">
        <v>-7.852019499363079E-2</v>
      </c>
    </row>
    <row r="5304" spans="1:3" x14ac:dyDescent="0.25">
      <c r="A5304" s="27">
        <v>5280</v>
      </c>
      <c r="B5304" s="27">
        <v>0.10389615205216177</v>
      </c>
      <c r="C5304" s="27">
        <v>-7.9836001676221915E-2</v>
      </c>
    </row>
    <row r="5305" spans="1:3" x14ac:dyDescent="0.25">
      <c r="A5305" s="27">
        <v>5281</v>
      </c>
      <c r="B5305" s="27">
        <v>0.10073616754397599</v>
      </c>
      <c r="C5305" s="27">
        <v>-7.6726563702439382E-2</v>
      </c>
    </row>
    <row r="5306" spans="1:3" x14ac:dyDescent="0.25">
      <c r="A5306" s="27">
        <v>5282</v>
      </c>
      <c r="B5306" s="27">
        <v>0.10517024454814458</v>
      </c>
      <c r="C5306" s="27">
        <v>-8.1223093433363411E-2</v>
      </c>
    </row>
    <row r="5307" spans="1:3" x14ac:dyDescent="0.25">
      <c r="A5307" s="27">
        <v>5283</v>
      </c>
      <c r="B5307" s="27">
        <v>0.10013293722275234</v>
      </c>
      <c r="C5307" s="27">
        <v>-7.6252340207826966E-2</v>
      </c>
    </row>
    <row r="5308" spans="1:3" x14ac:dyDescent="0.25">
      <c r="A5308" s="27">
        <v>5284</v>
      </c>
      <c r="B5308" s="27">
        <v>0.10353550818106991</v>
      </c>
      <c r="C5308" s="27">
        <v>-7.9725984371546099E-2</v>
      </c>
    </row>
    <row r="5309" spans="1:3" x14ac:dyDescent="0.25">
      <c r="A5309" s="27">
        <v>5285</v>
      </c>
      <c r="B5309" s="27">
        <v>0.10028325618311171</v>
      </c>
      <c r="C5309" s="27">
        <v>-7.6493961365779503E-2</v>
      </c>
    </row>
    <row r="5310" spans="1:3" x14ac:dyDescent="0.25">
      <c r="A5310" s="27">
        <v>5286</v>
      </c>
      <c r="B5310" s="27">
        <v>0.10872044538656753</v>
      </c>
      <c r="C5310" s="27">
        <v>-8.496234603451569E-2</v>
      </c>
    </row>
    <row r="5311" spans="1:3" x14ac:dyDescent="0.25">
      <c r="A5311" s="27">
        <v>5287</v>
      </c>
      <c r="B5311" s="27">
        <v>0.10839551585528091</v>
      </c>
      <c r="C5311" s="27">
        <v>-8.4640227863090875E-2</v>
      </c>
    </row>
    <row r="5312" spans="1:3" x14ac:dyDescent="0.25">
      <c r="A5312" s="27">
        <v>5288</v>
      </c>
      <c r="B5312" s="27">
        <v>0.10012681110580754</v>
      </c>
      <c r="C5312" s="27">
        <v>-7.6393648822292465E-2</v>
      </c>
    </row>
    <row r="5313" spans="1:3" x14ac:dyDescent="0.25">
      <c r="A5313" s="27">
        <v>5289</v>
      </c>
      <c r="B5313" s="27">
        <v>0.10791613581433433</v>
      </c>
      <c r="C5313" s="27">
        <v>-8.4204795608148766E-2</v>
      </c>
    </row>
    <row r="5314" spans="1:3" x14ac:dyDescent="0.25">
      <c r="A5314" s="27">
        <v>5290</v>
      </c>
      <c r="B5314" s="27">
        <v>0.10999428557661654</v>
      </c>
      <c r="C5314" s="27">
        <v>-8.6287794513587382E-2</v>
      </c>
    </row>
    <row r="5315" spans="1:3" x14ac:dyDescent="0.25">
      <c r="A5315" s="27">
        <v>5291</v>
      </c>
      <c r="B5315" s="27">
        <v>0.10827544684094915</v>
      </c>
      <c r="C5315" s="27">
        <v>-8.4591592462819498E-2</v>
      </c>
    </row>
    <row r="5316" spans="1:3" x14ac:dyDescent="0.25">
      <c r="A5316" s="27">
        <v>5292</v>
      </c>
      <c r="B5316" s="27">
        <v>9.9675622845290399E-2</v>
      </c>
      <c r="C5316" s="27">
        <v>-7.6034960906756127E-2</v>
      </c>
    </row>
    <row r="5317" spans="1:3" x14ac:dyDescent="0.25">
      <c r="A5317" s="27">
        <v>5293</v>
      </c>
      <c r="B5317" s="27">
        <v>9.9946819407649642E-2</v>
      </c>
      <c r="C5317" s="27">
        <v>-7.6324772163555155E-2</v>
      </c>
    </row>
    <row r="5318" spans="1:3" x14ac:dyDescent="0.25">
      <c r="A5318" s="27">
        <v>5294</v>
      </c>
      <c r="B5318" s="27">
        <v>9.9308371529410813E-2</v>
      </c>
      <c r="C5318" s="27">
        <v>-7.5709551470413763E-2</v>
      </c>
    </row>
    <row r="5319" spans="1:3" x14ac:dyDescent="0.25">
      <c r="A5319" s="27">
        <v>5295</v>
      </c>
      <c r="B5319" s="27">
        <v>0.10083230469681663</v>
      </c>
      <c r="C5319" s="27">
        <v>-7.7267501487992357E-2</v>
      </c>
    </row>
    <row r="5320" spans="1:3" x14ac:dyDescent="0.25">
      <c r="A5320" s="27">
        <v>5296</v>
      </c>
      <c r="B5320" s="27">
        <v>0.10522078515682047</v>
      </c>
      <c r="C5320" s="27">
        <v>-8.1745802291844458E-2</v>
      </c>
    </row>
    <row r="5321" spans="1:3" x14ac:dyDescent="0.25">
      <c r="A5321" s="27">
        <v>5297</v>
      </c>
      <c r="B5321" s="27">
        <v>0.1003442379349468</v>
      </c>
      <c r="C5321" s="27">
        <v>-7.6906737934946803E-2</v>
      </c>
    </row>
    <row r="5322" spans="1:3" x14ac:dyDescent="0.25">
      <c r="A5322" s="27">
        <v>5298</v>
      </c>
      <c r="B5322" s="27">
        <v>9.9750461186180098E-2</v>
      </c>
      <c r="C5322" s="27">
        <v>-7.6327037762756678E-2</v>
      </c>
    </row>
    <row r="5323" spans="1:3" x14ac:dyDescent="0.25">
      <c r="A5323" s="27">
        <v>5299</v>
      </c>
      <c r="B5323" s="27">
        <v>0.10714963038188983</v>
      </c>
      <c r="C5323" s="27">
        <v>-8.3741390681515301E-2</v>
      </c>
    </row>
    <row r="5324" spans="1:3" x14ac:dyDescent="0.25">
      <c r="A5324" s="27">
        <v>5300</v>
      </c>
      <c r="B5324" s="27">
        <v>0.10048324104557139</v>
      </c>
      <c r="C5324" s="27">
        <v>-7.709142818007432E-2</v>
      </c>
    </row>
    <row r="5325" spans="1:3" x14ac:dyDescent="0.25">
      <c r="A5325" s="27">
        <v>5301</v>
      </c>
      <c r="B5325" s="27">
        <v>9.9904452483034811E-2</v>
      </c>
      <c r="C5325" s="27">
        <v>-7.6616781250158097E-2</v>
      </c>
    </row>
    <row r="5326" spans="1:3" x14ac:dyDescent="0.25">
      <c r="A5326" s="27">
        <v>5302</v>
      </c>
      <c r="B5326" s="27">
        <v>9.9811750739876304E-2</v>
      </c>
      <c r="C5326" s="27">
        <v>-7.6597465025590589E-2</v>
      </c>
    </row>
    <row r="5327" spans="1:3" x14ac:dyDescent="0.25">
      <c r="A5327" s="27">
        <v>5303</v>
      </c>
      <c r="B5327" s="27">
        <v>0.10111485733498085</v>
      </c>
      <c r="C5327" s="27">
        <v>-7.7918981046321056E-2</v>
      </c>
    </row>
    <row r="5328" spans="1:3" x14ac:dyDescent="0.25">
      <c r="A5328" s="27">
        <v>5304</v>
      </c>
      <c r="B5328" s="27">
        <v>0.10833600112016793</v>
      </c>
      <c r="C5328" s="27">
        <v>-8.5166976085181145E-2</v>
      </c>
    </row>
    <row r="5329" spans="1:3" x14ac:dyDescent="0.25">
      <c r="A5329" s="27">
        <v>5305</v>
      </c>
      <c r="B5329" s="27">
        <v>0.10284992045510555</v>
      </c>
      <c r="C5329" s="27">
        <v>-7.9723923644898206E-2</v>
      </c>
    </row>
    <row r="5330" spans="1:3" x14ac:dyDescent="0.25">
      <c r="A5330" s="27">
        <v>5306</v>
      </c>
      <c r="B5330" s="27">
        <v>0.10090882247717478</v>
      </c>
      <c r="C5330" s="27">
        <v>-7.7876192918633513E-2</v>
      </c>
    </row>
    <row r="5331" spans="1:3" x14ac:dyDescent="0.25">
      <c r="A5331" s="27">
        <v>5307</v>
      </c>
      <c r="B5331" s="27">
        <v>0.10092609427724614</v>
      </c>
      <c r="C5331" s="27">
        <v>-7.79375885301197E-2</v>
      </c>
    </row>
    <row r="5332" spans="1:3" x14ac:dyDescent="0.25">
      <c r="A5332" s="27">
        <v>5308</v>
      </c>
      <c r="B5332" s="27">
        <v>0.10935721692631536</v>
      </c>
      <c r="C5332" s="27">
        <v>-8.6379275749844775E-2</v>
      </c>
    </row>
    <row r="5333" spans="1:3" x14ac:dyDescent="0.25">
      <c r="A5333" s="27">
        <v>5309</v>
      </c>
      <c r="B5333" s="27">
        <v>0.10105340187168807</v>
      </c>
      <c r="C5333" s="27">
        <v>-7.8094218198218684E-2</v>
      </c>
    </row>
    <row r="5334" spans="1:3" x14ac:dyDescent="0.25">
      <c r="A5334" s="27">
        <v>5310</v>
      </c>
      <c r="B5334" s="27">
        <v>0.10767365866684456</v>
      </c>
      <c r="C5334" s="27">
        <v>-8.4719566850477296E-2</v>
      </c>
    </row>
    <row r="5335" spans="1:3" x14ac:dyDescent="0.25">
      <c r="A5335" s="27">
        <v>5311</v>
      </c>
      <c r="B5335" s="27">
        <v>9.9483063811693931E-2</v>
      </c>
      <c r="C5335" s="27">
        <v>-7.6534125200104719E-2</v>
      </c>
    </row>
    <row r="5336" spans="1:3" x14ac:dyDescent="0.25">
      <c r="A5336" s="27">
        <v>5312</v>
      </c>
      <c r="B5336" s="27">
        <v>0.10519694333043843</v>
      </c>
      <c r="C5336" s="27">
        <v>-8.2296179971659805E-2</v>
      </c>
    </row>
    <row r="5337" spans="1:3" x14ac:dyDescent="0.25">
      <c r="A5337" s="27">
        <v>5313</v>
      </c>
      <c r="B5337" s="27">
        <v>0.10599858884885691</v>
      </c>
      <c r="C5337" s="27">
        <v>-8.3116212293256747E-2</v>
      </c>
    </row>
    <row r="5338" spans="1:3" x14ac:dyDescent="0.25">
      <c r="A5338" s="27">
        <v>5314</v>
      </c>
      <c r="B5338" s="27">
        <v>0.10385461388991651</v>
      </c>
      <c r="C5338" s="27">
        <v>-8.0985050726923621E-2</v>
      </c>
    </row>
    <row r="5339" spans="1:3" x14ac:dyDescent="0.25">
      <c r="A5339" s="27">
        <v>5315</v>
      </c>
      <c r="B5339" s="27">
        <v>0.10583432991620478</v>
      </c>
      <c r="C5339" s="27">
        <v>-8.3067858719240315E-2</v>
      </c>
    </row>
    <row r="5340" spans="1:3" x14ac:dyDescent="0.25">
      <c r="A5340" s="27">
        <v>5316</v>
      </c>
      <c r="B5340" s="27">
        <v>0.10301532969448797</v>
      </c>
      <c r="C5340" s="27">
        <v>-8.0266809906391984E-2</v>
      </c>
    </row>
    <row r="5341" spans="1:3" x14ac:dyDescent="0.25">
      <c r="A5341" s="27">
        <v>5317</v>
      </c>
      <c r="B5341" s="27">
        <v>0.10327331109144111</v>
      </c>
      <c r="C5341" s="27">
        <v>-8.0524935975377979E-2</v>
      </c>
    </row>
    <row r="5342" spans="1:3" x14ac:dyDescent="0.25">
      <c r="A5342" s="27">
        <v>5318</v>
      </c>
      <c r="B5342" s="27">
        <v>9.994725985157403E-2</v>
      </c>
      <c r="C5342" s="27">
        <v>-7.7200957869994341E-2</v>
      </c>
    </row>
    <row r="5343" spans="1:3" x14ac:dyDescent="0.25">
      <c r="A5343" s="27">
        <v>5319</v>
      </c>
      <c r="B5343" s="27">
        <v>9.9838940425983583E-2</v>
      </c>
      <c r="C5343" s="27">
        <v>-7.7111667698710862E-2</v>
      </c>
    </row>
    <row r="5344" spans="1:3" x14ac:dyDescent="0.25">
      <c r="A5344" s="27">
        <v>5320</v>
      </c>
      <c r="B5344" s="27">
        <v>0.10565236976022715</v>
      </c>
      <c r="C5344" s="27">
        <v>-8.2929587701345508E-2</v>
      </c>
    </row>
    <row r="5345" spans="1:3" x14ac:dyDescent="0.25">
      <c r="A5345" s="27">
        <v>5321</v>
      </c>
      <c r="B5345" s="27">
        <v>0.10252800768435982</v>
      </c>
      <c r="C5345" s="27">
        <v>-7.9825600682171635E-2</v>
      </c>
    </row>
    <row r="5346" spans="1:3" x14ac:dyDescent="0.25">
      <c r="A5346" s="27">
        <v>5322</v>
      </c>
      <c r="B5346" s="27">
        <v>0.1031253204785664</v>
      </c>
      <c r="C5346" s="27">
        <v>-8.0442235579020055E-2</v>
      </c>
    </row>
    <row r="5347" spans="1:3" x14ac:dyDescent="0.25">
      <c r="A5347" s="27">
        <v>5323</v>
      </c>
      <c r="B5347" s="27">
        <v>9.9343284159382983E-2</v>
      </c>
      <c r="C5347" s="27">
        <v>-7.6671715531932E-2</v>
      </c>
    </row>
    <row r="5348" spans="1:3" x14ac:dyDescent="0.25">
      <c r="A5348" s="27">
        <v>5324</v>
      </c>
      <c r="B5348" s="27">
        <v>0.10457208210373939</v>
      </c>
      <c r="C5348" s="27">
        <v>-8.1908066199166824E-2</v>
      </c>
    </row>
    <row r="5349" spans="1:3" x14ac:dyDescent="0.25">
      <c r="A5349" s="27">
        <v>5325</v>
      </c>
      <c r="B5349" s="27">
        <v>0.10046705420937066</v>
      </c>
      <c r="C5349" s="27">
        <v>-7.7860031602348057E-2</v>
      </c>
    </row>
    <row r="5350" spans="1:3" x14ac:dyDescent="0.25">
      <c r="A5350" s="27">
        <v>5326</v>
      </c>
      <c r="B5350" s="27">
        <v>0.10292833367532635</v>
      </c>
      <c r="C5350" s="27">
        <v>-8.0329463618829172E-2</v>
      </c>
    </row>
    <row r="5351" spans="1:3" x14ac:dyDescent="0.25">
      <c r="A5351" s="27">
        <v>5327</v>
      </c>
      <c r="B5351" s="27">
        <v>9.9949837428536623E-2</v>
      </c>
      <c r="C5351" s="27">
        <v>-7.7354883172922537E-2</v>
      </c>
    </row>
    <row r="5352" spans="1:3" x14ac:dyDescent="0.25">
      <c r="A5352" s="27">
        <v>5328</v>
      </c>
      <c r="B5352" s="27">
        <v>0.10477929502398038</v>
      </c>
      <c r="C5352" s="27">
        <v>-8.2212774309935246E-2</v>
      </c>
    </row>
    <row r="5353" spans="1:3" x14ac:dyDescent="0.25">
      <c r="A5353" s="27">
        <v>5329</v>
      </c>
      <c r="B5353" s="27">
        <v>0.10852854886369144</v>
      </c>
      <c r="C5353" s="27">
        <v>-8.5964446299588881E-2</v>
      </c>
    </row>
    <row r="5354" spans="1:3" x14ac:dyDescent="0.25">
      <c r="A5354" s="27">
        <v>5330</v>
      </c>
      <c r="B5354" s="27">
        <v>9.9369081051522049E-2</v>
      </c>
      <c r="C5354" s="27">
        <v>-7.6869081051522042E-2</v>
      </c>
    </row>
    <row r="5355" spans="1:3" x14ac:dyDescent="0.25">
      <c r="A5355" s="27">
        <v>5331</v>
      </c>
      <c r="B5355" s="27">
        <v>0.10235509310853147</v>
      </c>
      <c r="C5355" s="27">
        <v>-7.9946129523097292E-2</v>
      </c>
    </row>
    <row r="5356" spans="1:3" x14ac:dyDescent="0.25">
      <c r="A5356" s="27">
        <v>5332</v>
      </c>
      <c r="B5356" s="27">
        <v>0.10770332887711616</v>
      </c>
      <c r="C5356" s="27">
        <v>-8.5299126157709487E-2</v>
      </c>
    </row>
    <row r="5357" spans="1:3" x14ac:dyDescent="0.25">
      <c r="A5357" s="27">
        <v>5333</v>
      </c>
      <c r="B5357" s="27">
        <v>0.10105536561184621</v>
      </c>
      <c r="C5357" s="27">
        <v>-7.8652106956041717E-2</v>
      </c>
    </row>
    <row r="5358" spans="1:3" x14ac:dyDescent="0.25">
      <c r="A5358" s="27">
        <v>5334</v>
      </c>
      <c r="B5358" s="27">
        <v>9.9940888873880265E-2</v>
      </c>
      <c r="C5358" s="27">
        <v>-7.753945518212399E-2</v>
      </c>
    </row>
    <row r="5359" spans="1:3" x14ac:dyDescent="0.25">
      <c r="A5359" s="27">
        <v>5335</v>
      </c>
      <c r="B5359" s="27">
        <v>0.10151155131493583</v>
      </c>
      <c r="C5359" s="27">
        <v>-7.91234916134433E-2</v>
      </c>
    </row>
    <row r="5360" spans="1:3" x14ac:dyDescent="0.25">
      <c r="A5360" s="27">
        <v>5336</v>
      </c>
      <c r="B5360" s="27">
        <v>9.9473803795109936E-2</v>
      </c>
      <c r="C5360" s="27">
        <v>-7.709333583987088E-2</v>
      </c>
    </row>
    <row r="5361" spans="1:3" x14ac:dyDescent="0.25">
      <c r="A5361" s="27">
        <v>5337</v>
      </c>
      <c r="B5361" s="27">
        <v>0.1033357887131288</v>
      </c>
      <c r="C5361" s="27">
        <v>-8.0960573566829314E-2</v>
      </c>
    </row>
    <row r="5362" spans="1:3" x14ac:dyDescent="0.25">
      <c r="A5362" s="27">
        <v>5338</v>
      </c>
      <c r="B5362" s="27">
        <v>0.10538239306953222</v>
      </c>
      <c r="C5362" s="27">
        <v>-8.3011028416288365E-2</v>
      </c>
    </row>
    <row r="5363" spans="1:3" x14ac:dyDescent="0.25">
      <c r="A5363" s="27">
        <v>5339</v>
      </c>
      <c r="B5363" s="27">
        <v>0.10223267197527387</v>
      </c>
      <c r="C5363" s="27">
        <v>-7.9893644380004486E-2</v>
      </c>
    </row>
    <row r="5364" spans="1:3" x14ac:dyDescent="0.25">
      <c r="A5364" s="27">
        <v>5340</v>
      </c>
      <c r="B5364" s="27">
        <v>0.12790682011441223</v>
      </c>
      <c r="C5364" s="27">
        <v>-0.10559161788289201</v>
      </c>
    </row>
    <row r="5365" spans="1:3" x14ac:dyDescent="0.25">
      <c r="A5365" s="27">
        <v>5341</v>
      </c>
      <c r="B5365" s="27">
        <v>0.10271676256425566</v>
      </c>
      <c r="C5365" s="27">
        <v>-8.0417646839534396E-2</v>
      </c>
    </row>
    <row r="5366" spans="1:3" x14ac:dyDescent="0.25">
      <c r="A5366" s="27">
        <v>5342</v>
      </c>
      <c r="B5366" s="27">
        <v>0.10084786809834173</v>
      </c>
      <c r="C5366" s="27">
        <v>-7.8570640375569462E-2</v>
      </c>
    </row>
    <row r="5367" spans="1:3" x14ac:dyDescent="0.25">
      <c r="A5367" s="27">
        <v>5343</v>
      </c>
      <c r="B5367" s="27">
        <v>0.10430840706981874</v>
      </c>
      <c r="C5367" s="27">
        <v>-8.2086184847596513E-2</v>
      </c>
    </row>
    <row r="5368" spans="1:3" x14ac:dyDescent="0.25">
      <c r="A5368" s="27">
        <v>5344</v>
      </c>
      <c r="B5368" s="27">
        <v>0.10568891551797521</v>
      </c>
      <c r="C5368" s="27">
        <v>-8.3466693295752986E-2</v>
      </c>
    </row>
    <row r="5369" spans="1:3" x14ac:dyDescent="0.25">
      <c r="A5369" s="27">
        <v>5345</v>
      </c>
      <c r="B5369" s="27">
        <v>9.9340586844110568E-2</v>
      </c>
      <c r="C5369" s="27">
        <v>-7.7230668966662683E-2</v>
      </c>
    </row>
    <row r="5370" spans="1:3" x14ac:dyDescent="0.25">
      <c r="A5370" s="27">
        <v>5346</v>
      </c>
      <c r="B5370" s="27">
        <v>0.10018368176032902</v>
      </c>
      <c r="C5370" s="27">
        <v>-7.8097215594915489E-2</v>
      </c>
    </row>
    <row r="5371" spans="1:3" x14ac:dyDescent="0.25">
      <c r="A5371" s="27">
        <v>5347</v>
      </c>
      <c r="B5371" s="27">
        <v>0.10598096345880936</v>
      </c>
      <c r="C5371" s="27">
        <v>-8.3922139929397593E-2</v>
      </c>
    </row>
    <row r="5372" spans="1:3" x14ac:dyDescent="0.25">
      <c r="A5372" s="27">
        <v>5348</v>
      </c>
      <c r="B5372" s="27">
        <v>0.10998149953762287</v>
      </c>
      <c r="C5372" s="27">
        <v>-8.7937411361270174E-2</v>
      </c>
    </row>
    <row r="5373" spans="1:3" x14ac:dyDescent="0.25">
      <c r="A5373" s="27">
        <v>5349</v>
      </c>
      <c r="B5373" s="27">
        <v>9.9590666712108783E-2</v>
      </c>
      <c r="C5373" s="27">
        <v>-7.7552099218995835E-2</v>
      </c>
    </row>
    <row r="5374" spans="1:3" x14ac:dyDescent="0.25">
      <c r="A5374" s="27">
        <v>5350</v>
      </c>
      <c r="B5374" s="27">
        <v>9.9746771294854542E-2</v>
      </c>
      <c r="C5374" s="27">
        <v>-7.7734192678502345E-2</v>
      </c>
    </row>
    <row r="5375" spans="1:3" x14ac:dyDescent="0.25">
      <c r="A5375" s="27">
        <v>5351</v>
      </c>
      <c r="B5375" s="27">
        <v>0.10328829523719003</v>
      </c>
      <c r="C5375" s="27">
        <v>-8.1338930899474068E-2</v>
      </c>
    </row>
    <row r="5376" spans="1:3" x14ac:dyDescent="0.25">
      <c r="A5376" s="27">
        <v>5352</v>
      </c>
      <c r="B5376" s="27">
        <v>0.1007761282454735</v>
      </c>
      <c r="C5376" s="27">
        <v>-7.8848678326686267E-2</v>
      </c>
    </row>
    <row r="5377" spans="1:3" x14ac:dyDescent="0.25">
      <c r="A5377" s="27">
        <v>5353</v>
      </c>
      <c r="B5377" s="27">
        <v>0.10031407049165712</v>
      </c>
      <c r="C5377" s="27">
        <v>-7.8392148569735198E-2</v>
      </c>
    </row>
    <row r="5378" spans="1:3" x14ac:dyDescent="0.25">
      <c r="A5378" s="27">
        <v>5354</v>
      </c>
      <c r="B5378" s="27">
        <v>0.10273493765439302</v>
      </c>
      <c r="C5378" s="27">
        <v>-8.0854020339013261E-2</v>
      </c>
    </row>
    <row r="5379" spans="1:3" x14ac:dyDescent="0.25">
      <c r="A5379" s="27">
        <v>5355</v>
      </c>
      <c r="B5379" s="27">
        <v>0.10559341749850032</v>
      </c>
      <c r="C5379" s="27">
        <v>-8.3743453915106292E-2</v>
      </c>
    </row>
    <row r="5380" spans="1:3" x14ac:dyDescent="0.25">
      <c r="A5380" s="27">
        <v>5356</v>
      </c>
      <c r="B5380" s="27">
        <v>0.10468543331510169</v>
      </c>
      <c r="C5380" s="27">
        <v>-8.2843864288102198E-2</v>
      </c>
    </row>
    <row r="5381" spans="1:3" x14ac:dyDescent="0.25">
      <c r="A5381" s="27">
        <v>5357</v>
      </c>
      <c r="B5381" s="27">
        <v>0.10404862636428854</v>
      </c>
      <c r="C5381" s="27">
        <v>-8.2215131061405475E-2</v>
      </c>
    </row>
    <row r="5382" spans="1:3" x14ac:dyDescent="0.25">
      <c r="A5382" s="27">
        <v>5358</v>
      </c>
      <c r="B5382" s="27">
        <v>9.9779336515662079E-2</v>
      </c>
      <c r="C5382" s="27">
        <v>-7.7948941889297685E-2</v>
      </c>
    </row>
    <row r="5383" spans="1:3" x14ac:dyDescent="0.25">
      <c r="A5383" s="27">
        <v>5359</v>
      </c>
      <c r="B5383" s="27">
        <v>0.10108111160510794</v>
      </c>
      <c r="C5383" s="27">
        <v>-7.9251106960426101E-2</v>
      </c>
    </row>
    <row r="5384" spans="1:3" x14ac:dyDescent="0.25">
      <c r="A5384" s="27">
        <v>5360</v>
      </c>
      <c r="B5384" s="27">
        <v>9.9553050447278149E-2</v>
      </c>
      <c r="C5384" s="27">
        <v>-7.7731816708293683E-2</v>
      </c>
    </row>
    <row r="5385" spans="1:3" x14ac:dyDescent="0.25">
      <c r="A5385" s="27">
        <v>5361</v>
      </c>
      <c r="B5385" s="27">
        <v>0.10014284966338914</v>
      </c>
      <c r="C5385" s="27">
        <v>-7.8371077891617374E-2</v>
      </c>
    </row>
    <row r="5386" spans="1:3" x14ac:dyDescent="0.25">
      <c r="A5386" s="27">
        <v>5362</v>
      </c>
      <c r="B5386" s="27">
        <v>0.10632513694418511</v>
      </c>
      <c r="C5386" s="27">
        <v>-8.4576772319259447E-2</v>
      </c>
    </row>
    <row r="5387" spans="1:3" x14ac:dyDescent="0.25">
      <c r="A5387" s="27">
        <v>5363</v>
      </c>
      <c r="B5387" s="27">
        <v>0.10145240071968534</v>
      </c>
      <c r="C5387" s="27">
        <v>-7.9735229002513619E-2</v>
      </c>
    </row>
    <row r="5388" spans="1:3" x14ac:dyDescent="0.25">
      <c r="A5388" s="27">
        <v>5364</v>
      </c>
      <c r="B5388" s="27">
        <v>0.1072234297965388</v>
      </c>
      <c r="C5388" s="27">
        <v>-8.5509213016274607E-2</v>
      </c>
    </row>
    <row r="5389" spans="1:3" x14ac:dyDescent="0.25">
      <c r="A5389" s="27">
        <v>5365</v>
      </c>
      <c r="B5389" s="27">
        <v>0.10093401848395138</v>
      </c>
      <c r="C5389" s="27">
        <v>-7.9227809498590457E-2</v>
      </c>
    </row>
    <row r="5390" spans="1:3" x14ac:dyDescent="0.25">
      <c r="A5390" s="27">
        <v>5366</v>
      </c>
      <c r="B5390" s="27">
        <v>0.10972487221695792</v>
      </c>
      <c r="C5390" s="27">
        <v>-8.810899695118897E-2</v>
      </c>
    </row>
    <row r="5391" spans="1:3" x14ac:dyDescent="0.25">
      <c r="A5391" s="27">
        <v>5367</v>
      </c>
      <c r="B5391" s="27">
        <v>0.10729475941940335</v>
      </c>
      <c r="C5391" s="27">
        <v>-8.5685626502849943E-2</v>
      </c>
    </row>
    <row r="5392" spans="1:3" x14ac:dyDescent="0.25">
      <c r="A5392" s="27">
        <v>5368</v>
      </c>
      <c r="B5392" s="27">
        <v>9.9102029960657825E-2</v>
      </c>
      <c r="C5392" s="27">
        <v>-7.7563568422196291E-2</v>
      </c>
    </row>
    <row r="5393" spans="1:3" x14ac:dyDescent="0.25">
      <c r="A5393" s="27">
        <v>5369</v>
      </c>
      <c r="B5393" s="27">
        <v>9.9338968290057728E-2</v>
      </c>
      <c r="C5393" s="27">
        <v>-7.7866575652020917E-2</v>
      </c>
    </row>
    <row r="5394" spans="1:3" x14ac:dyDescent="0.25">
      <c r="A5394" s="27">
        <v>5370</v>
      </c>
      <c r="B5394" s="27">
        <v>9.9210397341943396E-2</v>
      </c>
      <c r="C5394" s="27">
        <v>-7.7767902215237744E-2</v>
      </c>
    </row>
    <row r="5395" spans="1:3" x14ac:dyDescent="0.25">
      <c r="A5395" s="27">
        <v>5371</v>
      </c>
      <c r="B5395" s="27">
        <v>0.10068560613501604</v>
      </c>
      <c r="C5395" s="27">
        <v>-7.9308524355249696E-2</v>
      </c>
    </row>
    <row r="5396" spans="1:3" x14ac:dyDescent="0.25">
      <c r="A5396" s="27">
        <v>5372</v>
      </c>
      <c r="B5396" s="27">
        <v>0.10006057619860022</v>
      </c>
      <c r="C5396" s="27">
        <v>-7.8708263031340431E-2</v>
      </c>
    </row>
    <row r="5397" spans="1:3" x14ac:dyDescent="0.25">
      <c r="A5397" s="27">
        <v>5373</v>
      </c>
      <c r="B5397" s="27">
        <v>0.10113203105005586</v>
      </c>
      <c r="C5397" s="27">
        <v>-7.9808033596204808E-2</v>
      </c>
    </row>
    <row r="5398" spans="1:3" x14ac:dyDescent="0.25">
      <c r="A5398" s="27">
        <v>5374</v>
      </c>
      <c r="B5398" s="27">
        <v>9.9567036021903754E-2</v>
      </c>
      <c r="C5398" s="27">
        <v>-7.8273014727882465E-2</v>
      </c>
    </row>
    <row r="5399" spans="1:3" x14ac:dyDescent="0.25">
      <c r="A5399" s="27">
        <v>5375</v>
      </c>
      <c r="B5399" s="27">
        <v>9.8901619623707068E-2</v>
      </c>
      <c r="C5399" s="27">
        <v>-7.7625023879026214E-2</v>
      </c>
    </row>
    <row r="5400" spans="1:3" x14ac:dyDescent="0.25">
      <c r="A5400" s="27">
        <v>5376</v>
      </c>
      <c r="B5400" s="27">
        <v>0.1013298869435067</v>
      </c>
      <c r="C5400" s="27">
        <v>-8.0094365707985463E-2</v>
      </c>
    </row>
    <row r="5401" spans="1:3" x14ac:dyDescent="0.25">
      <c r="A5401" s="27">
        <v>5377</v>
      </c>
      <c r="B5401" s="27">
        <v>0.10171317066872256</v>
      </c>
      <c r="C5401" s="27">
        <v>-8.0481748163414704E-2</v>
      </c>
    </row>
    <row r="5402" spans="1:3" x14ac:dyDescent="0.25">
      <c r="A5402" s="27">
        <v>5378</v>
      </c>
      <c r="B5402" s="27">
        <v>0.10525662395372315</v>
      </c>
      <c r="C5402" s="27">
        <v>-8.4032134157804778E-2</v>
      </c>
    </row>
    <row r="5403" spans="1:3" x14ac:dyDescent="0.25">
      <c r="A5403" s="27">
        <v>5379</v>
      </c>
      <c r="B5403" s="27">
        <v>0.100496387469922</v>
      </c>
      <c r="C5403" s="27">
        <v>-7.9272300599240855E-2</v>
      </c>
    </row>
    <row r="5404" spans="1:3" x14ac:dyDescent="0.25">
      <c r="A5404" s="27">
        <v>5380</v>
      </c>
      <c r="B5404" s="27">
        <v>0.10017204631953087</v>
      </c>
      <c r="C5404" s="27">
        <v>-7.8959925107409665E-2</v>
      </c>
    </row>
    <row r="5405" spans="1:3" x14ac:dyDescent="0.25">
      <c r="A5405" s="27">
        <v>5381</v>
      </c>
      <c r="B5405" s="27">
        <v>0.10043450198818277</v>
      </c>
      <c r="C5405" s="27">
        <v>-7.9222380776061557E-2</v>
      </c>
    </row>
    <row r="5406" spans="1:3" x14ac:dyDescent="0.25">
      <c r="A5406" s="27">
        <v>5382</v>
      </c>
      <c r="B5406" s="27">
        <v>9.9540635656000034E-2</v>
      </c>
      <c r="C5406" s="27">
        <v>-7.8332152262642687E-2</v>
      </c>
    </row>
    <row r="5407" spans="1:3" x14ac:dyDescent="0.25">
      <c r="A5407" s="27">
        <v>5383</v>
      </c>
      <c r="B5407" s="27">
        <v>0.10177765651292468</v>
      </c>
      <c r="C5407" s="27">
        <v>-8.0593445986608891E-2</v>
      </c>
    </row>
    <row r="5408" spans="1:3" x14ac:dyDescent="0.25">
      <c r="A5408" s="27">
        <v>5384</v>
      </c>
      <c r="B5408" s="27">
        <v>0.10054684964589215</v>
      </c>
      <c r="C5408" s="27">
        <v>-7.938282848187099E-2</v>
      </c>
    </row>
    <row r="5409" spans="1:3" x14ac:dyDescent="0.25">
      <c r="A5409" s="27">
        <v>5385</v>
      </c>
      <c r="B5409" s="27">
        <v>0.10211445391383514</v>
      </c>
      <c r="C5409" s="27">
        <v>-8.1001210151838976E-2</v>
      </c>
    </row>
    <row r="5410" spans="1:3" x14ac:dyDescent="0.25">
      <c r="A5410" s="27">
        <v>5386</v>
      </c>
      <c r="B5410" s="27">
        <v>0.10072597600334381</v>
      </c>
      <c r="C5410" s="27">
        <v>-7.9654860990174353E-2</v>
      </c>
    </row>
    <row r="5411" spans="1:3" x14ac:dyDescent="0.25">
      <c r="A5411" s="27">
        <v>5387</v>
      </c>
      <c r="B5411" s="27">
        <v>0.10044183114798956</v>
      </c>
      <c r="C5411" s="27">
        <v>-7.9389199569042196E-2</v>
      </c>
    </row>
    <row r="5412" spans="1:3" x14ac:dyDescent="0.25">
      <c r="A5412" s="27">
        <v>5388</v>
      </c>
      <c r="B5412" s="27">
        <v>0.10602422535680299</v>
      </c>
      <c r="C5412" s="27">
        <v>-8.4994351142966509E-2</v>
      </c>
    </row>
    <row r="5413" spans="1:3" x14ac:dyDescent="0.25">
      <c r="A5413" s="27">
        <v>5389</v>
      </c>
      <c r="B5413" s="27">
        <v>0.10122024372371127</v>
      </c>
      <c r="C5413" s="27">
        <v>-8.0233884856974649E-2</v>
      </c>
    </row>
    <row r="5414" spans="1:3" x14ac:dyDescent="0.25">
      <c r="A5414" s="27">
        <v>5390</v>
      </c>
      <c r="B5414" s="27">
        <v>0.10825746714638984</v>
      </c>
      <c r="C5414" s="27">
        <v>-8.727703543366036E-2</v>
      </c>
    </row>
    <row r="5415" spans="1:3" x14ac:dyDescent="0.25">
      <c r="A5415" s="27">
        <v>5391</v>
      </c>
      <c r="B5415" s="27">
        <v>9.9247258051623655E-2</v>
      </c>
      <c r="C5415" s="27">
        <v>-7.8268237072602678E-2</v>
      </c>
    </row>
    <row r="5416" spans="1:3" x14ac:dyDescent="0.25">
      <c r="A5416" s="27">
        <v>5392</v>
      </c>
      <c r="B5416" s="27">
        <v>9.9932516546011194E-2</v>
      </c>
      <c r="C5416" s="27">
        <v>-7.8974848260098637E-2</v>
      </c>
    </row>
    <row r="5417" spans="1:3" x14ac:dyDescent="0.25">
      <c r="A5417" s="27">
        <v>5393</v>
      </c>
      <c r="B5417" s="27">
        <v>9.947457317322321E-2</v>
      </c>
      <c r="C5417" s="27">
        <v>-7.8547816820457889E-2</v>
      </c>
    </row>
    <row r="5418" spans="1:3" x14ac:dyDescent="0.25">
      <c r="A5418" s="27">
        <v>5394</v>
      </c>
      <c r="B5418" s="27">
        <v>0.1002709610072488</v>
      </c>
      <c r="C5418" s="27">
        <v>-7.9350458915198596E-2</v>
      </c>
    </row>
    <row r="5419" spans="1:3" x14ac:dyDescent="0.25">
      <c r="A5419" s="27">
        <v>5395</v>
      </c>
      <c r="B5419" s="27">
        <v>0.10787973237491996</v>
      </c>
      <c r="C5419" s="27">
        <v>-8.6984209986860267E-2</v>
      </c>
    </row>
    <row r="5420" spans="1:3" x14ac:dyDescent="0.25">
      <c r="A5420" s="27">
        <v>5396</v>
      </c>
      <c r="B5420" s="27">
        <v>0.10308085855700851</v>
      </c>
      <c r="C5420" s="27">
        <v>-8.2195128649955471E-2</v>
      </c>
    </row>
    <row r="5421" spans="1:3" x14ac:dyDescent="0.25">
      <c r="A5421" s="27">
        <v>5397</v>
      </c>
      <c r="B5421" s="27">
        <v>0.11331356438716965</v>
      </c>
      <c r="C5421" s="27">
        <v>-9.2451511267052006E-2</v>
      </c>
    </row>
    <row r="5422" spans="1:3" x14ac:dyDescent="0.25">
      <c r="A5422" s="27">
        <v>5398</v>
      </c>
      <c r="B5422" s="27">
        <v>0.10128969693851571</v>
      </c>
      <c r="C5422" s="27">
        <v>-8.0456363605182379E-2</v>
      </c>
    </row>
    <row r="5423" spans="1:3" x14ac:dyDescent="0.25">
      <c r="A5423" s="27">
        <v>5399</v>
      </c>
      <c r="B5423" s="27">
        <v>0.10056862272492251</v>
      </c>
      <c r="C5423" s="27">
        <v>-7.9735289391589179E-2</v>
      </c>
    </row>
    <row r="5424" spans="1:3" x14ac:dyDescent="0.25">
      <c r="A5424" s="27">
        <v>5400</v>
      </c>
      <c r="B5424" s="27">
        <v>0.10019855523820113</v>
      </c>
      <c r="C5424" s="27">
        <v>-7.9389994001578063E-2</v>
      </c>
    </row>
    <row r="5425" spans="1:3" x14ac:dyDescent="0.25">
      <c r="A5425" s="27">
        <v>5401</v>
      </c>
      <c r="B5425" s="27">
        <v>0.10434612810525824</v>
      </c>
      <c r="C5425" s="27">
        <v>-8.3548901068863091E-2</v>
      </c>
    </row>
    <row r="5426" spans="1:3" x14ac:dyDescent="0.25">
      <c r="A5426" s="27">
        <v>5402</v>
      </c>
      <c r="B5426" s="27">
        <v>9.893985610929136E-2</v>
      </c>
      <c r="C5426" s="27">
        <v>-7.8160635330070588E-2</v>
      </c>
    </row>
    <row r="5427" spans="1:3" x14ac:dyDescent="0.25">
      <c r="A5427" s="27">
        <v>5403</v>
      </c>
      <c r="B5427" s="27">
        <v>0.10049994615421584</v>
      </c>
      <c r="C5427" s="27">
        <v>-7.9725100561852003E-2</v>
      </c>
    </row>
    <row r="5428" spans="1:3" x14ac:dyDescent="0.25">
      <c r="A5428" s="27">
        <v>5404</v>
      </c>
      <c r="B5428" s="27">
        <v>9.9699868818091772E-2</v>
      </c>
      <c r="C5428" s="27">
        <v>-7.8938623143351289E-2</v>
      </c>
    </row>
    <row r="5429" spans="1:3" x14ac:dyDescent="0.25">
      <c r="A5429" s="27">
        <v>5405</v>
      </c>
      <c r="B5429" s="27">
        <v>9.9290021819379071E-2</v>
      </c>
      <c r="C5429" s="27">
        <v>-7.8547663740776458E-2</v>
      </c>
    </row>
    <row r="5430" spans="1:3" x14ac:dyDescent="0.25">
      <c r="A5430" s="27">
        <v>5406</v>
      </c>
      <c r="B5430" s="27">
        <v>0.10229688046790361</v>
      </c>
      <c r="C5430" s="27">
        <v>-8.15557944739628E-2</v>
      </c>
    </row>
    <row r="5431" spans="1:3" x14ac:dyDescent="0.25">
      <c r="A5431" s="27">
        <v>5407</v>
      </c>
      <c r="B5431" s="27">
        <v>0.10391187804747593</v>
      </c>
      <c r="C5431" s="27">
        <v>-8.3271540000994529E-2</v>
      </c>
    </row>
    <row r="5432" spans="1:3" x14ac:dyDescent="0.25">
      <c r="A5432" s="27">
        <v>5408</v>
      </c>
      <c r="B5432" s="27">
        <v>0.12560178527094806</v>
      </c>
      <c r="C5432" s="27">
        <v>-0.10500976467892748</v>
      </c>
    </row>
    <row r="5433" spans="1:3" x14ac:dyDescent="0.25">
      <c r="A5433" s="27">
        <v>5409</v>
      </c>
      <c r="B5433" s="27">
        <v>0.10017283970368646</v>
      </c>
      <c r="C5433" s="27">
        <v>-7.9590866673168364E-2</v>
      </c>
    </row>
    <row r="5434" spans="1:3" x14ac:dyDescent="0.25">
      <c r="A5434" s="27">
        <v>5410</v>
      </c>
      <c r="B5434" s="27">
        <v>0.10319526485021138</v>
      </c>
      <c r="C5434" s="27">
        <v>-8.2613778724971859E-2</v>
      </c>
    </row>
    <row r="5435" spans="1:3" x14ac:dyDescent="0.25">
      <c r="A5435" s="27">
        <v>5411</v>
      </c>
      <c r="B5435" s="27">
        <v>0.10680920607747052</v>
      </c>
      <c r="C5435" s="27">
        <v>-8.6229731395640025E-2</v>
      </c>
    </row>
    <row r="5436" spans="1:3" x14ac:dyDescent="0.25">
      <c r="A5436" s="27">
        <v>5412</v>
      </c>
      <c r="B5436" s="27">
        <v>0.10362507769622445</v>
      </c>
      <c r="C5436" s="27">
        <v>-8.3087952893696804E-2</v>
      </c>
    </row>
    <row r="5437" spans="1:3" x14ac:dyDescent="0.25">
      <c r="A5437" s="27">
        <v>5413</v>
      </c>
      <c r="B5437" s="27">
        <v>9.9781663735056897E-2</v>
      </c>
      <c r="C5437" s="27">
        <v>-7.9261827893743628E-2</v>
      </c>
    </row>
    <row r="5438" spans="1:3" x14ac:dyDescent="0.25">
      <c r="A5438" s="27">
        <v>5414</v>
      </c>
      <c r="B5438" s="27">
        <v>9.9783632468635863E-2</v>
      </c>
      <c r="C5438" s="27">
        <v>-7.9270811955815354E-2</v>
      </c>
    </row>
    <row r="5439" spans="1:3" x14ac:dyDescent="0.25">
      <c r="A5439" s="27">
        <v>5415</v>
      </c>
      <c r="B5439" s="27">
        <v>0.10005818632366059</v>
      </c>
      <c r="C5439" s="27">
        <v>-7.9590350066350651E-2</v>
      </c>
    </row>
    <row r="5440" spans="1:3" x14ac:dyDescent="0.25">
      <c r="A5440" s="27">
        <v>5416</v>
      </c>
      <c r="B5440" s="27">
        <v>0.10348059145732852</v>
      </c>
      <c r="C5440" s="27">
        <v>-8.3015312464849944E-2</v>
      </c>
    </row>
    <row r="5441" spans="1:3" x14ac:dyDescent="0.25">
      <c r="A5441" s="27">
        <v>5417</v>
      </c>
      <c r="B5441" s="27">
        <v>0.10046660131895688</v>
      </c>
      <c r="C5441" s="27">
        <v>-8.0032373988177821E-2</v>
      </c>
    </row>
    <row r="5442" spans="1:3" x14ac:dyDescent="0.25">
      <c r="A5442" s="27">
        <v>5418</v>
      </c>
      <c r="B5442" s="27">
        <v>0.1020987585978802</v>
      </c>
      <c r="C5442" s="27">
        <v>-8.1690595332574084E-2</v>
      </c>
    </row>
    <row r="5443" spans="1:3" x14ac:dyDescent="0.25">
      <c r="A5443" s="27">
        <v>5419</v>
      </c>
      <c r="B5443" s="27">
        <v>0.10565276784466772</v>
      </c>
      <c r="C5443" s="27">
        <v>-8.5318890601037742E-2</v>
      </c>
    </row>
    <row r="5444" spans="1:3" x14ac:dyDescent="0.25">
      <c r="A5444" s="27">
        <v>5420</v>
      </c>
      <c r="B5444" s="27">
        <v>0.10026747310566637</v>
      </c>
      <c r="C5444" s="27">
        <v>-7.9934755915278211E-2</v>
      </c>
    </row>
    <row r="5445" spans="1:3" x14ac:dyDescent="0.25">
      <c r="A5445" s="27">
        <v>5421</v>
      </c>
      <c r="B5445" s="27">
        <v>9.9739181576245659E-2</v>
      </c>
      <c r="C5445" s="27">
        <v>-7.9429703819959396E-2</v>
      </c>
    </row>
    <row r="5446" spans="1:3" x14ac:dyDescent="0.25">
      <c r="A5446" s="27">
        <v>5422</v>
      </c>
      <c r="B5446" s="27">
        <v>0.1006424082784927</v>
      </c>
      <c r="C5446" s="27">
        <v>-8.0354450163309457E-2</v>
      </c>
    </row>
    <row r="5447" spans="1:3" x14ac:dyDescent="0.25">
      <c r="A5447" s="27">
        <v>5423</v>
      </c>
      <c r="B5447" s="27">
        <v>0.10124770798639976</v>
      </c>
      <c r="C5447" s="27">
        <v>-8.0966896753950468E-2</v>
      </c>
    </row>
    <row r="5448" spans="1:3" x14ac:dyDescent="0.25">
      <c r="A5448" s="27">
        <v>5424</v>
      </c>
      <c r="B5448" s="27">
        <v>9.9294961432682863E-2</v>
      </c>
      <c r="C5448" s="27">
        <v>-7.9032744507772257E-2</v>
      </c>
    </row>
    <row r="5449" spans="1:3" x14ac:dyDescent="0.25">
      <c r="A5449" s="27">
        <v>5425</v>
      </c>
      <c r="B5449" s="27">
        <v>0.101237805687715</v>
      </c>
      <c r="C5449" s="27">
        <v>-8.098194214826937E-2</v>
      </c>
    </row>
    <row r="5450" spans="1:3" x14ac:dyDescent="0.25">
      <c r="A5450" s="27">
        <v>5426</v>
      </c>
      <c r="B5450" s="27">
        <v>0.10009760654973318</v>
      </c>
      <c r="C5450" s="27">
        <v>-7.9849402761359572E-2</v>
      </c>
    </row>
    <row r="5451" spans="1:3" x14ac:dyDescent="0.25">
      <c r="A5451" s="27">
        <v>5427</v>
      </c>
      <c r="B5451" s="27">
        <v>9.9653284280360022E-2</v>
      </c>
      <c r="C5451" s="27">
        <v>-7.9432696045065906E-2</v>
      </c>
    </row>
    <row r="5452" spans="1:3" x14ac:dyDescent="0.25">
      <c r="A5452" s="27">
        <v>5428</v>
      </c>
      <c r="B5452" s="27">
        <v>0.10104006638371683</v>
      </c>
      <c r="C5452" s="27">
        <v>-8.0833067862277702E-2</v>
      </c>
    </row>
    <row r="5453" spans="1:3" x14ac:dyDescent="0.25">
      <c r="A5453" s="27">
        <v>5429</v>
      </c>
      <c r="B5453" s="27">
        <v>9.985756913937191E-2</v>
      </c>
      <c r="C5453" s="27">
        <v>-7.9717053916889477E-2</v>
      </c>
    </row>
    <row r="5454" spans="1:3" x14ac:dyDescent="0.25">
      <c r="A5454" s="27">
        <v>5430</v>
      </c>
      <c r="B5454" s="27">
        <v>0.10108574616668187</v>
      </c>
      <c r="C5454" s="27">
        <v>-8.0985243654119049E-2</v>
      </c>
    </row>
    <row r="5455" spans="1:3" x14ac:dyDescent="0.25">
      <c r="A5455" s="27">
        <v>5431</v>
      </c>
      <c r="B5455" s="27">
        <v>0.10879083022816093</v>
      </c>
      <c r="C5455" s="27">
        <v>-8.8718083360317737E-2</v>
      </c>
    </row>
    <row r="5456" spans="1:3" x14ac:dyDescent="0.25">
      <c r="A5456" s="27">
        <v>5432</v>
      </c>
      <c r="B5456" s="27">
        <v>9.9852937642393044E-2</v>
      </c>
      <c r="C5456" s="27">
        <v>-7.9802812329109837E-2</v>
      </c>
    </row>
    <row r="5457" spans="1:3" x14ac:dyDescent="0.25">
      <c r="A5457" s="27">
        <v>5433</v>
      </c>
      <c r="B5457" s="27">
        <v>0.10261914396043895</v>
      </c>
      <c r="C5457" s="27">
        <v>-8.2588794946781896E-2</v>
      </c>
    </row>
    <row r="5458" spans="1:3" x14ac:dyDescent="0.25">
      <c r="A5458" s="27">
        <v>5434</v>
      </c>
      <c r="B5458" s="27">
        <v>0.10274253345914409</v>
      </c>
      <c r="C5458" s="27">
        <v>-8.2803773934825936E-2</v>
      </c>
    </row>
    <row r="5459" spans="1:3" x14ac:dyDescent="0.25">
      <c r="A5459" s="27">
        <v>5435</v>
      </c>
      <c r="B5459" s="27">
        <v>0.10864972910869893</v>
      </c>
      <c r="C5459" s="27">
        <v>-8.8711078801950463E-2</v>
      </c>
    </row>
    <row r="5460" spans="1:3" x14ac:dyDescent="0.25">
      <c r="A5460" s="27">
        <v>5436</v>
      </c>
      <c r="B5460" s="27">
        <v>0.10664652202146283</v>
      </c>
      <c r="C5460" s="27">
        <v>-8.6763228310635071E-2</v>
      </c>
    </row>
    <row r="5461" spans="1:3" x14ac:dyDescent="0.25">
      <c r="A5461" s="27">
        <v>5437</v>
      </c>
      <c r="B5461" s="27">
        <v>0.10254304213987846</v>
      </c>
      <c r="C5461" s="27">
        <v>-8.2665366298899867E-2</v>
      </c>
    </row>
    <row r="5462" spans="1:3" x14ac:dyDescent="0.25">
      <c r="A5462" s="27">
        <v>5438</v>
      </c>
      <c r="B5462" s="27">
        <v>0.1007050403133565</v>
      </c>
      <c r="C5462" s="27">
        <v>-8.0830563325908808E-2</v>
      </c>
    </row>
    <row r="5463" spans="1:3" x14ac:dyDescent="0.25">
      <c r="A5463" s="27">
        <v>5439</v>
      </c>
      <c r="B5463" s="27">
        <v>0.10070853418618114</v>
      </c>
      <c r="C5463" s="27">
        <v>-8.0840984517306966E-2</v>
      </c>
    </row>
    <row r="5464" spans="1:3" x14ac:dyDescent="0.25">
      <c r="A5464" s="27">
        <v>5440</v>
      </c>
      <c r="B5464" s="27">
        <v>0.10221041452728728</v>
      </c>
      <c r="C5464" s="27">
        <v>-8.238206294397861E-2</v>
      </c>
    </row>
    <row r="5465" spans="1:3" x14ac:dyDescent="0.25">
      <c r="A5465" s="27">
        <v>5441</v>
      </c>
      <c r="B5465" s="27">
        <v>0.10051355937879201</v>
      </c>
      <c r="C5465" s="27">
        <v>-8.0711579180772208E-2</v>
      </c>
    </row>
    <row r="5466" spans="1:3" x14ac:dyDescent="0.25">
      <c r="A5466" s="27">
        <v>5442</v>
      </c>
      <c r="B5466" s="27">
        <v>0.10797111900991904</v>
      </c>
      <c r="C5466" s="27">
        <v>-8.8174779196488862E-2</v>
      </c>
    </row>
    <row r="5467" spans="1:3" x14ac:dyDescent="0.25">
      <c r="A5467" s="27">
        <v>5443</v>
      </c>
      <c r="B5467" s="27">
        <v>0.1000946245558005</v>
      </c>
      <c r="C5467" s="27">
        <v>-8.0331778705998128E-2</v>
      </c>
    </row>
    <row r="5468" spans="1:3" x14ac:dyDescent="0.25">
      <c r="A5468" s="27">
        <v>5444</v>
      </c>
      <c r="B5468" s="27">
        <v>0.10404563355600813</v>
      </c>
      <c r="C5468" s="27">
        <v>-8.4283768168212522E-2</v>
      </c>
    </row>
    <row r="5469" spans="1:3" x14ac:dyDescent="0.25">
      <c r="A5469" s="27">
        <v>5445</v>
      </c>
      <c r="B5469" s="27">
        <v>0.10169146093087185</v>
      </c>
      <c r="C5469" s="27">
        <v>-8.1967595053159814E-2</v>
      </c>
    </row>
    <row r="5470" spans="1:3" x14ac:dyDescent="0.25">
      <c r="A5470" s="27">
        <v>5446</v>
      </c>
      <c r="B5470" s="27">
        <v>0.10184710024667691</v>
      </c>
      <c r="C5470" s="27">
        <v>-8.2178762414050616E-2</v>
      </c>
    </row>
    <row r="5471" spans="1:3" x14ac:dyDescent="0.25">
      <c r="A5471" s="27">
        <v>5447</v>
      </c>
      <c r="B5471" s="27">
        <v>0.1007132106005772</v>
      </c>
      <c r="C5471" s="27">
        <v>-8.1105367463322295E-2</v>
      </c>
    </row>
    <row r="5472" spans="1:3" x14ac:dyDescent="0.25">
      <c r="A5472" s="27">
        <v>5448</v>
      </c>
      <c r="B5472" s="27">
        <v>0.10149645830708823</v>
      </c>
      <c r="C5472" s="27">
        <v>-8.1944470737490921E-2</v>
      </c>
    </row>
    <row r="5473" spans="1:3" x14ac:dyDescent="0.25">
      <c r="A5473" s="27">
        <v>5449</v>
      </c>
      <c r="B5473" s="27">
        <v>9.9966252477384263E-2</v>
      </c>
      <c r="C5473" s="27">
        <v>-8.0485732996864789E-2</v>
      </c>
    </row>
    <row r="5474" spans="1:3" x14ac:dyDescent="0.25">
      <c r="A5474" s="27">
        <v>5450</v>
      </c>
      <c r="B5474" s="27">
        <v>0.10582693784578098</v>
      </c>
      <c r="C5474" s="27">
        <v>-8.6365860001469605E-2</v>
      </c>
    </row>
    <row r="5475" spans="1:3" x14ac:dyDescent="0.25">
      <c r="A5475" s="27">
        <v>5451</v>
      </c>
      <c r="B5475" s="27">
        <v>0.11080610565948451</v>
      </c>
      <c r="C5475" s="27">
        <v>-9.135394210251746E-2</v>
      </c>
    </row>
    <row r="5476" spans="1:3" x14ac:dyDescent="0.25">
      <c r="A5476" s="27">
        <v>5452</v>
      </c>
      <c r="B5476" s="27">
        <v>9.9371912455035946E-2</v>
      </c>
      <c r="C5476" s="27">
        <v>-7.9943341026464526E-2</v>
      </c>
    </row>
    <row r="5477" spans="1:3" x14ac:dyDescent="0.25">
      <c r="A5477" s="27">
        <v>5453</v>
      </c>
      <c r="B5477" s="27">
        <v>0.10164060921037892</v>
      </c>
      <c r="C5477" s="27">
        <v>-8.2221736943405385E-2</v>
      </c>
    </row>
    <row r="5478" spans="1:3" x14ac:dyDescent="0.25">
      <c r="A5478" s="27">
        <v>5454</v>
      </c>
      <c r="B5478" s="27">
        <v>0.10420995683381878</v>
      </c>
      <c r="C5478" s="27">
        <v>-8.4791650589165241E-2</v>
      </c>
    </row>
    <row r="5479" spans="1:3" x14ac:dyDescent="0.25">
      <c r="A5479" s="27">
        <v>5455</v>
      </c>
      <c r="B5479" s="27">
        <v>0.1053675499139464</v>
      </c>
      <c r="C5479" s="27">
        <v>-8.6019645936877248E-2</v>
      </c>
    </row>
    <row r="5480" spans="1:3" x14ac:dyDescent="0.25">
      <c r="A5480" s="27">
        <v>5456</v>
      </c>
      <c r="B5480" s="27">
        <v>0.10028375987853987</v>
      </c>
      <c r="C5480" s="27">
        <v>-8.1022122639374541E-2</v>
      </c>
    </row>
    <row r="5481" spans="1:3" x14ac:dyDescent="0.25">
      <c r="A5481" s="27">
        <v>5457</v>
      </c>
      <c r="B5481" s="27">
        <v>0.10077392880092544</v>
      </c>
      <c r="C5481" s="27">
        <v>-8.1536853710751644E-2</v>
      </c>
    </row>
    <row r="5482" spans="1:3" x14ac:dyDescent="0.25">
      <c r="A5482" s="27">
        <v>5458</v>
      </c>
      <c r="B5482" s="27">
        <v>9.9527305441007116E-2</v>
      </c>
      <c r="C5482" s="27">
        <v>-8.0333447475556069E-2</v>
      </c>
    </row>
    <row r="5483" spans="1:3" x14ac:dyDescent="0.25">
      <c r="A5483" s="27">
        <v>5459</v>
      </c>
      <c r="B5483" s="27">
        <v>0.10516490323487919</v>
      </c>
      <c r="C5483" s="27">
        <v>-8.6040905702491774E-2</v>
      </c>
    </row>
    <row r="5484" spans="1:3" x14ac:dyDescent="0.25">
      <c r="A5484" s="27">
        <v>5460</v>
      </c>
      <c r="B5484" s="27">
        <v>0.10012482390083347</v>
      </c>
      <c r="C5484" s="27">
        <v>-8.1020176053670651E-2</v>
      </c>
    </row>
    <row r="5485" spans="1:3" x14ac:dyDescent="0.25">
      <c r="A5485" s="27">
        <v>5461</v>
      </c>
      <c r="B5485" s="27">
        <v>0.10574074678670724</v>
      </c>
      <c r="C5485" s="27">
        <v>-8.6638550034080691E-2</v>
      </c>
    </row>
    <row r="5486" spans="1:3" x14ac:dyDescent="0.25">
      <c r="A5486" s="27">
        <v>5462</v>
      </c>
      <c r="B5486" s="27">
        <v>9.9696972088543598E-2</v>
      </c>
      <c r="C5486" s="27">
        <v>-8.0665830220031487E-2</v>
      </c>
    </row>
    <row r="5487" spans="1:3" x14ac:dyDescent="0.25">
      <c r="A5487" s="27">
        <v>5463</v>
      </c>
      <c r="B5487" s="27">
        <v>9.9428526631078623E-2</v>
      </c>
      <c r="C5487" s="27">
        <v>-8.0467852473775248E-2</v>
      </c>
    </row>
    <row r="5488" spans="1:3" x14ac:dyDescent="0.25">
      <c r="A5488" s="27">
        <v>5464</v>
      </c>
      <c r="B5488" s="27">
        <v>0.10131399996681173</v>
      </c>
      <c r="C5488" s="27">
        <v>-8.2373141829973698E-2</v>
      </c>
    </row>
    <row r="5489" spans="1:3" x14ac:dyDescent="0.25">
      <c r="A5489" s="27">
        <v>5465</v>
      </c>
      <c r="B5489" s="27">
        <v>0.10466225252706839</v>
      </c>
      <c r="C5489" s="27">
        <v>-8.578604532777076E-2</v>
      </c>
    </row>
    <row r="5490" spans="1:3" x14ac:dyDescent="0.25">
      <c r="A5490" s="27">
        <v>5466</v>
      </c>
      <c r="B5490" s="27">
        <v>0.10687308983237781</v>
      </c>
      <c r="C5490" s="27">
        <v>-8.803822342852323E-2</v>
      </c>
    </row>
    <row r="5491" spans="1:3" x14ac:dyDescent="0.25">
      <c r="A5491" s="27">
        <v>5467</v>
      </c>
      <c r="B5491" s="27">
        <v>9.9404270805233813E-2</v>
      </c>
      <c r="C5491" s="27">
        <v>-8.0607278324030807E-2</v>
      </c>
    </row>
    <row r="5492" spans="1:3" x14ac:dyDescent="0.25">
      <c r="A5492" s="27">
        <v>5468</v>
      </c>
      <c r="B5492" s="27">
        <v>0.10632838799817937</v>
      </c>
      <c r="C5492" s="27">
        <v>-8.7534979309632457E-2</v>
      </c>
    </row>
    <row r="5493" spans="1:3" x14ac:dyDescent="0.25">
      <c r="A5493" s="27">
        <v>5469</v>
      </c>
      <c r="B5493" s="27">
        <v>0.10028865767960965</v>
      </c>
      <c r="C5493" s="27">
        <v>-8.1500189911550044E-2</v>
      </c>
    </row>
    <row r="5494" spans="1:3" x14ac:dyDescent="0.25">
      <c r="A5494" s="27">
        <v>5470</v>
      </c>
      <c r="B5494" s="27">
        <v>0.10235827662370063</v>
      </c>
      <c r="C5494" s="27">
        <v>-8.3591199302383346E-2</v>
      </c>
    </row>
    <row r="5495" spans="1:3" x14ac:dyDescent="0.25">
      <c r="A5495" s="27">
        <v>5471</v>
      </c>
      <c r="B5495" s="27">
        <v>0.10063284928293416</v>
      </c>
      <c r="C5495" s="27">
        <v>-8.1866093250762578E-2</v>
      </c>
    </row>
    <row r="5496" spans="1:3" x14ac:dyDescent="0.25">
      <c r="A5496" s="27">
        <v>5472</v>
      </c>
      <c r="B5496" s="27">
        <v>0.10358251683772396</v>
      </c>
      <c r="C5496" s="27">
        <v>-8.484965055688326E-2</v>
      </c>
    </row>
    <row r="5497" spans="1:3" x14ac:dyDescent="0.25">
      <c r="A5497" s="27">
        <v>5473</v>
      </c>
      <c r="B5497" s="27">
        <v>0.10049188866106955</v>
      </c>
      <c r="C5497" s="27">
        <v>-8.1770427473854934E-2</v>
      </c>
    </row>
    <row r="5498" spans="1:3" x14ac:dyDescent="0.25">
      <c r="A5498" s="27">
        <v>5474</v>
      </c>
      <c r="B5498" s="27">
        <v>0.10332689709211913</v>
      </c>
      <c r="C5498" s="27">
        <v>-8.4643623070766824E-2</v>
      </c>
    </row>
    <row r="5499" spans="1:3" x14ac:dyDescent="0.25">
      <c r="A5499" s="27">
        <v>5475</v>
      </c>
      <c r="B5499" s="27">
        <v>0.10310765113625463</v>
      </c>
      <c r="C5499" s="27">
        <v>-8.4474110763583826E-2</v>
      </c>
    </row>
    <row r="5500" spans="1:3" x14ac:dyDescent="0.25">
      <c r="A5500" s="27">
        <v>5476</v>
      </c>
      <c r="B5500" s="27">
        <v>0.10576081404551727</v>
      </c>
      <c r="C5500" s="27">
        <v>-8.7191350496686457E-2</v>
      </c>
    </row>
    <row r="5501" spans="1:3" x14ac:dyDescent="0.25">
      <c r="A5501" s="27">
        <v>5477</v>
      </c>
      <c r="B5501" s="27">
        <v>9.9980855764250212E-2</v>
      </c>
      <c r="C5501" s="27">
        <v>-8.1462337245731695E-2</v>
      </c>
    </row>
    <row r="5502" spans="1:3" x14ac:dyDescent="0.25">
      <c r="A5502" s="27">
        <v>5478</v>
      </c>
      <c r="B5502" s="27">
        <v>9.9151760168208494E-2</v>
      </c>
      <c r="C5502" s="27">
        <v>-8.0633241649689977E-2</v>
      </c>
    </row>
    <row r="5503" spans="1:3" x14ac:dyDescent="0.25">
      <c r="A5503" s="27">
        <v>5479</v>
      </c>
      <c r="B5503" s="27">
        <v>0.10029551519514024</v>
      </c>
      <c r="C5503" s="27">
        <v>-8.1890607219680112E-2</v>
      </c>
    </row>
    <row r="5504" spans="1:3" x14ac:dyDescent="0.25">
      <c r="A5504" s="27">
        <v>5480</v>
      </c>
      <c r="B5504" s="27">
        <v>0.10714315168649391</v>
      </c>
      <c r="C5504" s="27">
        <v>-8.8811346003634148E-2</v>
      </c>
    </row>
    <row r="5505" spans="1:3" x14ac:dyDescent="0.25">
      <c r="A5505" s="27">
        <v>5481</v>
      </c>
      <c r="B5505" s="27">
        <v>0.10138048228651964</v>
      </c>
      <c r="C5505" s="27">
        <v>-8.3054578373691512E-2</v>
      </c>
    </row>
    <row r="5506" spans="1:3" x14ac:dyDescent="0.25">
      <c r="A5506" s="27">
        <v>5482</v>
      </c>
      <c r="B5506" s="27">
        <v>0.10276332908995109</v>
      </c>
      <c r="C5506" s="27">
        <v>-8.4438140284975524E-2</v>
      </c>
    </row>
    <row r="5507" spans="1:3" x14ac:dyDescent="0.25">
      <c r="A5507" s="27">
        <v>5483</v>
      </c>
      <c r="B5507" s="27">
        <v>0.10211608556409536</v>
      </c>
      <c r="C5507" s="27">
        <v>-8.3791478234252426E-2</v>
      </c>
    </row>
    <row r="5508" spans="1:3" x14ac:dyDescent="0.25">
      <c r="A5508" s="27">
        <v>5484</v>
      </c>
      <c r="B5508" s="27">
        <v>0.10564287827780684</v>
      </c>
      <c r="C5508" s="27">
        <v>-8.7318270947963905E-2</v>
      </c>
    </row>
    <row r="5509" spans="1:3" x14ac:dyDescent="0.25">
      <c r="A5509" s="27">
        <v>5485</v>
      </c>
      <c r="B5509" s="27">
        <v>0.10608850391821477</v>
      </c>
      <c r="C5509" s="27">
        <v>-8.7798414594522728E-2</v>
      </c>
    </row>
    <row r="5510" spans="1:3" x14ac:dyDescent="0.25">
      <c r="A5510" s="27">
        <v>5486</v>
      </c>
      <c r="B5510" s="27">
        <v>0.10055076169480329</v>
      </c>
      <c r="C5510" s="27">
        <v>-8.2306748011793024E-2</v>
      </c>
    </row>
    <row r="5511" spans="1:3" x14ac:dyDescent="0.25">
      <c r="A5511" s="27">
        <v>5487</v>
      </c>
      <c r="B5511" s="27">
        <v>0.10184351174787033</v>
      </c>
      <c r="C5511" s="27">
        <v>-8.3612845848810652E-2</v>
      </c>
    </row>
    <row r="5512" spans="1:3" x14ac:dyDescent="0.25">
      <c r="A5512" s="27">
        <v>5488</v>
      </c>
      <c r="B5512" s="27">
        <v>0.10792991697921384</v>
      </c>
      <c r="C5512" s="27">
        <v>-8.9713234333000991E-2</v>
      </c>
    </row>
    <row r="5513" spans="1:3" x14ac:dyDescent="0.25">
      <c r="A5513" s="27">
        <v>5489</v>
      </c>
      <c r="B5513" s="27">
        <v>9.914593963271176E-2</v>
      </c>
      <c r="C5513" s="27">
        <v>-8.0964121450893572E-2</v>
      </c>
    </row>
    <row r="5514" spans="1:3" x14ac:dyDescent="0.25">
      <c r="A5514" s="27">
        <v>5490</v>
      </c>
      <c r="B5514" s="27">
        <v>0.10235434188646399</v>
      </c>
      <c r="C5514" s="27">
        <v>-8.4209180596141409E-2</v>
      </c>
    </row>
    <row r="5515" spans="1:3" x14ac:dyDescent="0.25">
      <c r="A5515" s="27">
        <v>5491</v>
      </c>
      <c r="B5515" s="27">
        <v>0.10740497036313948</v>
      </c>
      <c r="C5515" s="27">
        <v>-8.9279683291097645E-2</v>
      </c>
    </row>
    <row r="5516" spans="1:3" x14ac:dyDescent="0.25">
      <c r="A5516" s="27">
        <v>5492</v>
      </c>
      <c r="B5516" s="27">
        <v>0.10281211180648506</v>
      </c>
      <c r="C5516" s="27">
        <v>-8.4746649503971899E-2</v>
      </c>
    </row>
    <row r="5517" spans="1:3" x14ac:dyDescent="0.25">
      <c r="A5517" s="27">
        <v>5493</v>
      </c>
      <c r="B5517" s="27">
        <v>0.10526728302497476</v>
      </c>
      <c r="C5517" s="27">
        <v>-8.7254860664726319E-2</v>
      </c>
    </row>
    <row r="5518" spans="1:3" x14ac:dyDescent="0.25">
      <c r="A5518" s="27">
        <v>5494</v>
      </c>
      <c r="B5518" s="27">
        <v>0.11246237672839854</v>
      </c>
      <c r="C5518" s="27">
        <v>-9.445528585323526E-2</v>
      </c>
    </row>
    <row r="5519" spans="1:3" x14ac:dyDescent="0.25">
      <c r="A5519" s="27">
        <v>5495</v>
      </c>
      <c r="B5519" s="27">
        <v>0.10048425895643795</v>
      </c>
      <c r="C5519" s="27">
        <v>-8.247975783115663E-2</v>
      </c>
    </row>
    <row r="5520" spans="1:3" x14ac:dyDescent="0.25">
      <c r="A5520" s="27">
        <v>5496</v>
      </c>
      <c r="B5520" s="27">
        <v>0.10030991886326028</v>
      </c>
      <c r="C5520" s="27">
        <v>-8.2345847006972853E-2</v>
      </c>
    </row>
    <row r="5521" spans="1:3" x14ac:dyDescent="0.25">
      <c r="A5521" s="27">
        <v>5497</v>
      </c>
      <c r="B5521" s="27">
        <v>9.9525952834486689E-2</v>
      </c>
      <c r="C5521" s="27">
        <v>-8.1561880978199261E-2</v>
      </c>
    </row>
    <row r="5522" spans="1:3" x14ac:dyDescent="0.25">
      <c r="A5522" s="27">
        <v>5498</v>
      </c>
      <c r="B5522" s="27">
        <v>0.10495489024444653</v>
      </c>
      <c r="C5522" s="27">
        <v>-8.6995706570977133E-2</v>
      </c>
    </row>
    <row r="5523" spans="1:3" x14ac:dyDescent="0.25">
      <c r="A5523" s="27">
        <v>5499</v>
      </c>
      <c r="B5523" s="27">
        <v>0.1003600842842315</v>
      </c>
      <c r="C5523" s="27">
        <v>-8.2411366335513547E-2</v>
      </c>
    </row>
    <row r="5524" spans="1:3" x14ac:dyDescent="0.25">
      <c r="A5524" s="27">
        <v>5500</v>
      </c>
      <c r="B5524" s="27">
        <v>9.9502061233844072E-2</v>
      </c>
      <c r="C5524" s="27">
        <v>-8.1573774381254432E-2</v>
      </c>
    </row>
    <row r="5525" spans="1:3" x14ac:dyDescent="0.25">
      <c r="A5525" s="27">
        <v>5501</v>
      </c>
      <c r="B5525" s="27">
        <v>0.10098261039123931</v>
      </c>
      <c r="C5525" s="27">
        <v>-8.3070634956234179E-2</v>
      </c>
    </row>
    <row r="5526" spans="1:3" x14ac:dyDescent="0.25">
      <c r="A5526" s="27">
        <v>5502</v>
      </c>
      <c r="B5526" s="27">
        <v>0.10402037960497938</v>
      </c>
      <c r="C5526" s="27">
        <v>-8.6147540460531691E-2</v>
      </c>
    </row>
    <row r="5527" spans="1:3" x14ac:dyDescent="0.25">
      <c r="A5527" s="27">
        <v>5503</v>
      </c>
      <c r="B5527" s="27">
        <v>9.9537631966246889E-2</v>
      </c>
      <c r="C5527" s="27">
        <v>-8.1680489109104026E-2</v>
      </c>
    </row>
    <row r="5528" spans="1:3" x14ac:dyDescent="0.25">
      <c r="A5528" s="27">
        <v>5504</v>
      </c>
      <c r="B5528" s="27">
        <v>0.1008821379278699</v>
      </c>
      <c r="C5528" s="27">
        <v>-8.308552775837838E-2</v>
      </c>
    </row>
    <row r="5529" spans="1:3" x14ac:dyDescent="0.25">
      <c r="A5529" s="27">
        <v>5505</v>
      </c>
      <c r="B5529" s="27">
        <v>0.101466765777793</v>
      </c>
      <c r="C5529" s="27">
        <v>-8.3698050368529966E-2</v>
      </c>
    </row>
    <row r="5530" spans="1:3" x14ac:dyDescent="0.25">
      <c r="A5530" s="27">
        <v>5506</v>
      </c>
      <c r="B5530" s="27">
        <v>0.10520748703991166</v>
      </c>
      <c r="C5530" s="27">
        <v>-8.7446231360440371E-2</v>
      </c>
    </row>
    <row r="5531" spans="1:3" x14ac:dyDescent="0.25">
      <c r="A5531" s="27">
        <v>5507</v>
      </c>
      <c r="B5531" s="27">
        <v>0.10013303947384501</v>
      </c>
      <c r="C5531" s="27">
        <v>-8.238156018390419E-2</v>
      </c>
    </row>
    <row r="5532" spans="1:3" x14ac:dyDescent="0.25">
      <c r="A5532" s="27">
        <v>5508</v>
      </c>
      <c r="B5532" s="27">
        <v>9.9886426173835474E-2</v>
      </c>
      <c r="C5532" s="27">
        <v>-8.2170632732448373E-2</v>
      </c>
    </row>
    <row r="5533" spans="1:3" x14ac:dyDescent="0.25">
      <c r="A5533" s="27">
        <v>5509</v>
      </c>
      <c r="B5533" s="27">
        <v>0.1090022465558475</v>
      </c>
      <c r="C5533" s="27">
        <v>-9.1352455566530266E-2</v>
      </c>
    </row>
    <row r="5534" spans="1:3" x14ac:dyDescent="0.25">
      <c r="A5534" s="27">
        <v>5510</v>
      </c>
      <c r="B5534" s="27">
        <v>0.10012333288467534</v>
      </c>
      <c r="C5534" s="27">
        <v>-8.2485705947208748E-2</v>
      </c>
    </row>
    <row r="5535" spans="1:3" x14ac:dyDescent="0.25">
      <c r="A5535" s="27">
        <v>5511</v>
      </c>
      <c r="B5535" s="27">
        <v>0.10344775877395754</v>
      </c>
      <c r="C5535" s="27">
        <v>-8.5868090614884582E-2</v>
      </c>
    </row>
    <row r="5536" spans="1:3" x14ac:dyDescent="0.25">
      <c r="A5536" s="27">
        <v>5512</v>
      </c>
      <c r="B5536" s="27">
        <v>0.10508883751198288</v>
      </c>
      <c r="C5536" s="27">
        <v>-8.7533016819976744E-2</v>
      </c>
    </row>
    <row r="5537" spans="1:3" x14ac:dyDescent="0.25">
      <c r="A5537" s="27">
        <v>5513</v>
      </c>
      <c r="B5537" s="27">
        <v>0.10050821740265019</v>
      </c>
      <c r="C5537" s="27">
        <v>-8.2964357753527382E-2</v>
      </c>
    </row>
    <row r="5538" spans="1:3" x14ac:dyDescent="0.25">
      <c r="A5538" s="27">
        <v>5514</v>
      </c>
      <c r="B5538" s="27">
        <v>0.10685592520009415</v>
      </c>
      <c r="C5538" s="27">
        <v>-8.93427903489558E-2</v>
      </c>
    </row>
    <row r="5539" spans="1:3" x14ac:dyDescent="0.25">
      <c r="A5539" s="27">
        <v>5515</v>
      </c>
      <c r="B5539" s="27">
        <v>0.10040651506277083</v>
      </c>
      <c r="C5539" s="27">
        <v>-8.2962584838491726E-2</v>
      </c>
    </row>
    <row r="5540" spans="1:3" x14ac:dyDescent="0.25">
      <c r="A5540" s="27">
        <v>5516</v>
      </c>
      <c r="B5540" s="27">
        <v>9.9248438674026898E-2</v>
      </c>
      <c r="C5540" s="27">
        <v>-8.1806578208910616E-2</v>
      </c>
    </row>
    <row r="5541" spans="1:3" x14ac:dyDescent="0.25">
      <c r="A5541" s="27">
        <v>5517</v>
      </c>
      <c r="B5541" s="27">
        <v>0.10114039744832415</v>
      </c>
      <c r="C5541" s="27">
        <v>-8.370664570494897E-2</v>
      </c>
    </row>
    <row r="5542" spans="1:3" x14ac:dyDescent="0.25">
      <c r="A5542" s="27">
        <v>5518</v>
      </c>
      <c r="B5542" s="27">
        <v>0.1050825540398721</v>
      </c>
      <c r="C5542" s="27">
        <v>-8.768044092613686E-2</v>
      </c>
    </row>
    <row r="5543" spans="1:3" x14ac:dyDescent="0.25">
      <c r="A5543" s="27">
        <v>5519</v>
      </c>
      <c r="B5543" s="27">
        <v>0.10002352216770771</v>
      </c>
      <c r="C5543" s="27">
        <v>-8.2697721791059886E-2</v>
      </c>
    </row>
    <row r="5544" spans="1:3" x14ac:dyDescent="0.25">
      <c r="A5544" s="27">
        <v>5520</v>
      </c>
      <c r="B5544" s="27">
        <v>0.102939020424429</v>
      </c>
      <c r="C5544" s="27">
        <v>-8.5733443444304405E-2</v>
      </c>
    </row>
    <row r="5545" spans="1:3" x14ac:dyDescent="0.25">
      <c r="A5545" s="27">
        <v>5521</v>
      </c>
      <c r="B5545" s="27">
        <v>9.9768959179658029E-2</v>
      </c>
      <c r="C5545" s="27">
        <v>-8.2604117510525155E-2</v>
      </c>
    </row>
    <row r="5546" spans="1:3" x14ac:dyDescent="0.25">
      <c r="A5546" s="27">
        <v>5522</v>
      </c>
      <c r="B5546" s="27">
        <v>0.10031214047340241</v>
      </c>
      <c r="C5546" s="27">
        <v>-8.3199841008161773E-2</v>
      </c>
    </row>
    <row r="5547" spans="1:3" x14ac:dyDescent="0.25">
      <c r="A5547" s="27">
        <v>5523</v>
      </c>
      <c r="B5547" s="27">
        <v>0.10052008503089616</v>
      </c>
      <c r="C5547" s="27">
        <v>-8.3464940062163928E-2</v>
      </c>
    </row>
    <row r="5548" spans="1:3" x14ac:dyDescent="0.25">
      <c r="A5548" s="27">
        <v>5524</v>
      </c>
      <c r="B5548" s="27">
        <v>0.10456991779108943</v>
      </c>
      <c r="C5548" s="27">
        <v>-8.7528531567403339E-2</v>
      </c>
    </row>
    <row r="5549" spans="1:3" x14ac:dyDescent="0.25">
      <c r="A5549" s="27">
        <v>5525</v>
      </c>
      <c r="B5549" s="27">
        <v>0.11060619728565821</v>
      </c>
      <c r="C5549" s="27">
        <v>-9.3612733233370632E-2</v>
      </c>
    </row>
    <row r="5550" spans="1:3" x14ac:dyDescent="0.25">
      <c r="A5550" s="27">
        <v>5526</v>
      </c>
      <c r="B5550" s="27">
        <v>9.9525359775852321E-2</v>
      </c>
      <c r="C5550" s="27">
        <v>-8.2591313430041266E-2</v>
      </c>
    </row>
    <row r="5551" spans="1:3" x14ac:dyDescent="0.25">
      <c r="A5551" s="27">
        <v>5527</v>
      </c>
      <c r="B5551" s="27">
        <v>0.10044760330102227</v>
      </c>
      <c r="C5551" s="27">
        <v>-8.3570425600673848E-2</v>
      </c>
    </row>
    <row r="5552" spans="1:3" x14ac:dyDescent="0.25">
      <c r="A5552" s="27">
        <v>5528</v>
      </c>
      <c r="B5552" s="27">
        <v>9.9925981011182427E-2</v>
      </c>
      <c r="C5552" s="27">
        <v>-8.3109837513424573E-2</v>
      </c>
    </row>
    <row r="5553" spans="1:3" x14ac:dyDescent="0.25">
      <c r="A5553" s="27">
        <v>5529</v>
      </c>
      <c r="B5553" s="27">
        <v>0.10478250714376081</v>
      </c>
      <c r="C5553" s="27">
        <v>-8.7999960991758885E-2</v>
      </c>
    </row>
    <row r="5554" spans="1:3" x14ac:dyDescent="0.25">
      <c r="A5554" s="27">
        <v>5530</v>
      </c>
      <c r="B5554" s="27">
        <v>9.9627782483791102E-2</v>
      </c>
      <c r="C5554" s="27">
        <v>-8.2864776703444276E-2</v>
      </c>
    </row>
    <row r="5555" spans="1:3" x14ac:dyDescent="0.25">
      <c r="A5555" s="27">
        <v>5531</v>
      </c>
      <c r="B5555" s="27">
        <v>9.949375853998306E-2</v>
      </c>
      <c r="C5555" s="27">
        <v>-8.2737325266494133E-2</v>
      </c>
    </row>
    <row r="5556" spans="1:3" x14ac:dyDescent="0.25">
      <c r="A5556" s="27">
        <v>5532</v>
      </c>
      <c r="B5556" s="27">
        <v>0.10602945805985037</v>
      </c>
      <c r="C5556" s="27">
        <v>-8.9273936353833613E-2</v>
      </c>
    </row>
    <row r="5557" spans="1:3" x14ac:dyDescent="0.25">
      <c r="A5557" s="27">
        <v>5533</v>
      </c>
      <c r="B5557" s="27">
        <v>0.10029198690386625</v>
      </c>
      <c r="C5557" s="27">
        <v>-8.3563362368550262E-2</v>
      </c>
    </row>
    <row r="5558" spans="1:3" x14ac:dyDescent="0.25">
      <c r="A5558" s="27">
        <v>5534</v>
      </c>
      <c r="B5558" s="27">
        <v>0.10357307986326554</v>
      </c>
      <c r="C5558" s="27">
        <v>-8.6854166592628124E-2</v>
      </c>
    </row>
    <row r="5559" spans="1:3" x14ac:dyDescent="0.25">
      <c r="A5559" s="27">
        <v>5535</v>
      </c>
      <c r="B5559" s="27">
        <v>0.10430666249980272</v>
      </c>
      <c r="C5559" s="27">
        <v>-8.7620948214088432E-2</v>
      </c>
    </row>
    <row r="5560" spans="1:3" x14ac:dyDescent="0.25">
      <c r="A5560" s="27">
        <v>5536</v>
      </c>
      <c r="B5560" s="27">
        <v>0.10067358328416187</v>
      </c>
      <c r="C5560" s="27">
        <v>-8.4018482659595606E-2</v>
      </c>
    </row>
    <row r="5561" spans="1:3" x14ac:dyDescent="0.25">
      <c r="A5561" s="27">
        <v>5537</v>
      </c>
      <c r="B5561" s="27">
        <v>0.10216795307642693</v>
      </c>
      <c r="C5561" s="27">
        <v>-8.5524793697019305E-2</v>
      </c>
    </row>
    <row r="5562" spans="1:3" x14ac:dyDescent="0.25">
      <c r="A5562" s="27">
        <v>5538</v>
      </c>
      <c r="B5562" s="27">
        <v>0.13540791680509612</v>
      </c>
      <c r="C5562" s="27">
        <v>-0.1187738659244699</v>
      </c>
    </row>
    <row r="5563" spans="1:3" x14ac:dyDescent="0.25">
      <c r="A5563" s="27">
        <v>5539</v>
      </c>
      <c r="B5563" s="27">
        <v>0.10192638288673703</v>
      </c>
      <c r="C5563" s="27">
        <v>-8.5295869510019745E-2</v>
      </c>
    </row>
    <row r="5564" spans="1:3" x14ac:dyDescent="0.25">
      <c r="A5564" s="27">
        <v>5540</v>
      </c>
      <c r="B5564" s="27">
        <v>0.10449213518070018</v>
      </c>
      <c r="C5564" s="27">
        <v>-8.7956702109834028E-2</v>
      </c>
    </row>
    <row r="5565" spans="1:3" x14ac:dyDescent="0.25">
      <c r="A5565" s="27">
        <v>5541</v>
      </c>
      <c r="B5565" s="27">
        <v>0.10041629809699319</v>
      </c>
      <c r="C5565" s="27">
        <v>-8.3939025369720463E-2</v>
      </c>
    </row>
    <row r="5566" spans="1:3" x14ac:dyDescent="0.25">
      <c r="A5566" s="27">
        <v>5542</v>
      </c>
      <c r="B5566" s="27">
        <v>0.10178073947529076</v>
      </c>
      <c r="C5566" s="27">
        <v>-8.5333371054238133E-2</v>
      </c>
    </row>
    <row r="5567" spans="1:3" x14ac:dyDescent="0.25">
      <c r="A5567" s="27">
        <v>5543</v>
      </c>
      <c r="B5567" s="27">
        <v>0.10181307247532244</v>
      </c>
      <c r="C5567" s="27">
        <v>-8.5400411279542843E-2</v>
      </c>
    </row>
    <row r="5568" spans="1:3" x14ac:dyDescent="0.25">
      <c r="A5568" s="27">
        <v>5544</v>
      </c>
      <c r="B5568" s="27">
        <v>0.10034259111256644</v>
      </c>
      <c r="C5568" s="27">
        <v>-8.4025574795550118E-2</v>
      </c>
    </row>
    <row r="5569" spans="1:3" x14ac:dyDescent="0.25">
      <c r="A5569" s="27">
        <v>5545</v>
      </c>
      <c r="B5569" s="27">
        <v>0.10500942374403691</v>
      </c>
      <c r="C5569" s="27">
        <v>-8.8923322598336185E-2</v>
      </c>
    </row>
    <row r="5570" spans="1:3" x14ac:dyDescent="0.25">
      <c r="A5570" s="27">
        <v>5546</v>
      </c>
      <c r="B5570" s="27">
        <v>0.1000267102444338</v>
      </c>
      <c r="C5570" s="27">
        <v>-8.3944838899404559E-2</v>
      </c>
    </row>
    <row r="5571" spans="1:3" x14ac:dyDescent="0.25">
      <c r="A5571" s="27">
        <v>5547</v>
      </c>
      <c r="B5571" s="27">
        <v>9.9920925125135202E-2</v>
      </c>
      <c r="C5571" s="27">
        <v>-8.3869108735385833E-2</v>
      </c>
    </row>
    <row r="5572" spans="1:3" x14ac:dyDescent="0.25">
      <c r="A5572" s="27">
        <v>5548</v>
      </c>
      <c r="B5572" s="27">
        <v>0.10496932503609402</v>
      </c>
      <c r="C5572" s="27">
        <v>-8.8919942320044632E-2</v>
      </c>
    </row>
    <row r="5573" spans="1:3" x14ac:dyDescent="0.25">
      <c r="A5573" s="27">
        <v>5549</v>
      </c>
      <c r="B5573" s="27">
        <v>0.10505608195582153</v>
      </c>
      <c r="C5573" s="27">
        <v>-8.9010236683615226E-2</v>
      </c>
    </row>
    <row r="5574" spans="1:3" x14ac:dyDescent="0.25">
      <c r="A5574" s="27">
        <v>5550</v>
      </c>
      <c r="B5574" s="27">
        <v>9.9406836075408664E-2</v>
      </c>
      <c r="C5574" s="27">
        <v>-8.3377242980464145E-2</v>
      </c>
    </row>
    <row r="5575" spans="1:3" x14ac:dyDescent="0.25">
      <c r="A5575" s="27">
        <v>5551</v>
      </c>
      <c r="B5575" s="27">
        <v>0.10886576506362973</v>
      </c>
      <c r="C5575" s="27">
        <v>-9.2847458427474119E-2</v>
      </c>
    </row>
    <row r="5576" spans="1:3" x14ac:dyDescent="0.25">
      <c r="A5576" s="27">
        <v>5552</v>
      </c>
      <c r="B5576" s="27">
        <v>0.10161599751989654</v>
      </c>
      <c r="C5576" s="27">
        <v>-8.560435268729101E-2</v>
      </c>
    </row>
    <row r="5577" spans="1:3" x14ac:dyDescent="0.25">
      <c r="A5577" s="27">
        <v>5553</v>
      </c>
      <c r="B5577" s="27">
        <v>0.10120097211421897</v>
      </c>
      <c r="C5577" s="27">
        <v>-8.5193439157533468E-2</v>
      </c>
    </row>
    <row r="5578" spans="1:3" x14ac:dyDescent="0.25">
      <c r="A5578" s="27">
        <v>5554</v>
      </c>
      <c r="B5578" s="27">
        <v>9.9350321901229485E-2</v>
      </c>
      <c r="C5578" s="27">
        <v>-8.3386081799058348E-2</v>
      </c>
    </row>
    <row r="5579" spans="1:3" x14ac:dyDescent="0.25">
      <c r="A5579" s="27">
        <v>5555</v>
      </c>
      <c r="B5579" s="27">
        <v>0.10005532864341363</v>
      </c>
      <c r="C5579" s="27">
        <v>-8.4097881834902993E-2</v>
      </c>
    </row>
    <row r="5580" spans="1:3" x14ac:dyDescent="0.25">
      <c r="A5580" s="27">
        <v>5556</v>
      </c>
      <c r="B5580" s="27">
        <v>0.10010060031469453</v>
      </c>
      <c r="C5580" s="27">
        <v>-8.4290323634852643E-2</v>
      </c>
    </row>
    <row r="5581" spans="1:3" x14ac:dyDescent="0.25">
      <c r="A5581" s="27">
        <v>5557</v>
      </c>
      <c r="B5581" s="27">
        <v>0.10304947435365877</v>
      </c>
      <c r="C5581" s="27">
        <v>-8.7355172067749523E-2</v>
      </c>
    </row>
    <row r="5582" spans="1:3" x14ac:dyDescent="0.25">
      <c r="A5582" s="27">
        <v>5558</v>
      </c>
      <c r="B5582" s="27">
        <v>9.9528822818059096E-2</v>
      </c>
      <c r="C5582" s="27">
        <v>-8.3858851599638878E-2</v>
      </c>
    </row>
    <row r="5583" spans="1:3" x14ac:dyDescent="0.25">
      <c r="A5583" s="27">
        <v>5559</v>
      </c>
      <c r="B5583" s="27">
        <v>9.9541659380858072E-2</v>
      </c>
      <c r="C5583" s="27">
        <v>-8.3889485467814592E-2</v>
      </c>
    </row>
    <row r="5584" spans="1:3" x14ac:dyDescent="0.25">
      <c r="A5584" s="27">
        <v>5560</v>
      </c>
      <c r="B5584" s="27">
        <v>0.10507575242911284</v>
      </c>
      <c r="C5584" s="27">
        <v>-8.9461841854237042E-2</v>
      </c>
    </row>
    <row r="5585" spans="1:3" x14ac:dyDescent="0.25">
      <c r="A5585" s="27">
        <v>5561</v>
      </c>
      <c r="B5585" s="27">
        <v>9.9494305569883604E-2</v>
      </c>
      <c r="C5585" s="27">
        <v>-8.3897424946008381E-2</v>
      </c>
    </row>
    <row r="5586" spans="1:3" x14ac:dyDescent="0.25">
      <c r="A5586" s="27">
        <v>5562</v>
      </c>
      <c r="B5586" s="27">
        <v>0.10256513905338985</v>
      </c>
      <c r="C5586" s="27">
        <v>-8.6981988335103996E-2</v>
      </c>
    </row>
    <row r="5587" spans="1:3" x14ac:dyDescent="0.25">
      <c r="A5587" s="27">
        <v>5563</v>
      </c>
      <c r="B5587" s="27">
        <v>0.10009190134269862</v>
      </c>
      <c r="C5587" s="27">
        <v>-8.4518130850895337E-2</v>
      </c>
    </row>
    <row r="5588" spans="1:3" x14ac:dyDescent="0.25">
      <c r="A5588" s="27">
        <v>5564</v>
      </c>
      <c r="B5588" s="27">
        <v>9.8667735940416584E-2</v>
      </c>
      <c r="C5588" s="27">
        <v>-8.3131012776574781E-2</v>
      </c>
    </row>
    <row r="5589" spans="1:3" x14ac:dyDescent="0.25">
      <c r="A5589" s="27">
        <v>5565</v>
      </c>
      <c r="B5589" s="27">
        <v>0.10072562261698102</v>
      </c>
      <c r="C5589" s="27">
        <v>-8.5334429799537675E-2</v>
      </c>
    </row>
    <row r="5590" spans="1:3" x14ac:dyDescent="0.25">
      <c r="A5590" s="27">
        <v>5566</v>
      </c>
      <c r="B5590" s="27">
        <v>0.10463178015910433</v>
      </c>
      <c r="C5590" s="27">
        <v>-8.9264677142598919E-2</v>
      </c>
    </row>
    <row r="5591" spans="1:3" x14ac:dyDescent="0.25">
      <c r="A5591" s="27">
        <v>5567</v>
      </c>
      <c r="B5591" s="27">
        <v>0.10188164600518317</v>
      </c>
      <c r="C5591" s="27">
        <v>-8.6515693720508685E-2</v>
      </c>
    </row>
    <row r="5592" spans="1:3" x14ac:dyDescent="0.25">
      <c r="A5592" s="27">
        <v>5568</v>
      </c>
      <c r="B5592" s="27">
        <v>0.10369874215529228</v>
      </c>
      <c r="C5592" s="27">
        <v>-8.8431566582773194E-2</v>
      </c>
    </row>
    <row r="5593" spans="1:3" x14ac:dyDescent="0.25">
      <c r="A5593" s="27">
        <v>5569</v>
      </c>
      <c r="B5593" s="27">
        <v>9.9863814161772257E-2</v>
      </c>
      <c r="C5593" s="27">
        <v>-8.4660142331594399E-2</v>
      </c>
    </row>
    <row r="5594" spans="1:3" x14ac:dyDescent="0.25">
      <c r="A5594" s="27">
        <v>5570</v>
      </c>
      <c r="B5594" s="27">
        <v>0.10752327677784546</v>
      </c>
      <c r="C5594" s="27">
        <v>-9.2358245555722349E-2</v>
      </c>
    </row>
    <row r="5595" spans="1:3" x14ac:dyDescent="0.25">
      <c r="A5595" s="27">
        <v>5571</v>
      </c>
      <c r="B5595" s="27">
        <v>0.10098092014158748</v>
      </c>
      <c r="C5595" s="27">
        <v>-8.5927156700727259E-2</v>
      </c>
    </row>
    <row r="5596" spans="1:3" x14ac:dyDescent="0.25">
      <c r="A5596" s="27">
        <v>5572</v>
      </c>
      <c r="B5596" s="27">
        <v>0.10514478055652551</v>
      </c>
      <c r="C5596" s="27">
        <v>-9.0123945204262701E-2</v>
      </c>
    </row>
    <row r="5597" spans="1:3" x14ac:dyDescent="0.25">
      <c r="A5597" s="27">
        <v>5573</v>
      </c>
      <c r="B5597" s="27">
        <v>0.10307748898257581</v>
      </c>
      <c r="C5597" s="27">
        <v>-8.8229679034543138E-2</v>
      </c>
    </row>
    <row r="5598" spans="1:3" x14ac:dyDescent="0.25">
      <c r="A5598" s="27">
        <v>5574</v>
      </c>
      <c r="B5598" s="27">
        <v>0.10006321400708974</v>
      </c>
      <c r="C5598" s="27">
        <v>-8.5218409688601213E-2</v>
      </c>
    </row>
    <row r="5599" spans="1:3" x14ac:dyDescent="0.25">
      <c r="A5599" s="27">
        <v>5575</v>
      </c>
      <c r="B5599" s="27">
        <v>9.9495676016829154E-2</v>
      </c>
      <c r="C5599" s="27">
        <v>-8.4653375460242888E-2</v>
      </c>
    </row>
    <row r="5600" spans="1:3" x14ac:dyDescent="0.25">
      <c r="A5600" s="27">
        <v>5576</v>
      </c>
      <c r="B5600" s="27">
        <v>0.1003966626729126</v>
      </c>
      <c r="C5600" s="27">
        <v>-8.5660441040139243E-2</v>
      </c>
    </row>
    <row r="5601" spans="1:3" x14ac:dyDescent="0.25">
      <c r="A5601" s="27">
        <v>5577</v>
      </c>
      <c r="B5601" s="27">
        <v>0.10183879819537736</v>
      </c>
      <c r="C5601" s="27">
        <v>-8.7156666349833392E-2</v>
      </c>
    </row>
    <row r="5602" spans="1:3" x14ac:dyDescent="0.25">
      <c r="A5602" s="27">
        <v>5578</v>
      </c>
      <c r="B5602" s="27">
        <v>0.10482952854453703</v>
      </c>
      <c r="C5602" s="27">
        <v>-9.0201090861681557E-2</v>
      </c>
    </row>
    <row r="5603" spans="1:3" x14ac:dyDescent="0.25">
      <c r="A5603" s="27">
        <v>5579</v>
      </c>
      <c r="B5603" s="27">
        <v>0.10532786663508012</v>
      </c>
      <c r="C5603" s="27">
        <v>-9.0715414284381263E-2</v>
      </c>
    </row>
    <row r="5604" spans="1:3" x14ac:dyDescent="0.25">
      <c r="A5604" s="27">
        <v>5580</v>
      </c>
      <c r="B5604" s="27">
        <v>0.10348295620563815</v>
      </c>
      <c r="C5604" s="27">
        <v>-8.8873534619472366E-2</v>
      </c>
    </row>
    <row r="5605" spans="1:3" x14ac:dyDescent="0.25">
      <c r="A5605" s="27">
        <v>5581</v>
      </c>
      <c r="B5605" s="27">
        <v>0.10517702095919589</v>
      </c>
      <c r="C5605" s="27">
        <v>-9.0620058933879435E-2</v>
      </c>
    </row>
    <row r="5606" spans="1:3" x14ac:dyDescent="0.25">
      <c r="A5606" s="27">
        <v>5582</v>
      </c>
      <c r="B5606" s="27">
        <v>0.10192275292226965</v>
      </c>
      <c r="C5606" s="27">
        <v>-8.740369666092665E-2</v>
      </c>
    </row>
    <row r="5607" spans="1:3" x14ac:dyDescent="0.25">
      <c r="A5607" s="27">
        <v>5583</v>
      </c>
      <c r="B5607" s="27">
        <v>0.10063524571550786</v>
      </c>
      <c r="C5607" s="27">
        <v>-8.6137716885194851E-2</v>
      </c>
    </row>
    <row r="5608" spans="1:3" x14ac:dyDescent="0.25">
      <c r="A5608" s="27">
        <v>5584</v>
      </c>
      <c r="B5608" s="27">
        <v>0.10204040863409986</v>
      </c>
      <c r="C5608" s="27">
        <v>-8.7547655010911454E-2</v>
      </c>
    </row>
    <row r="5609" spans="1:3" x14ac:dyDescent="0.25">
      <c r="A5609" s="27">
        <v>5585</v>
      </c>
      <c r="B5609" s="27">
        <v>0.10526071371785491</v>
      </c>
      <c r="C5609" s="27">
        <v>-9.0814485788480906E-2</v>
      </c>
    </row>
    <row r="5610" spans="1:3" x14ac:dyDescent="0.25">
      <c r="A5610" s="27">
        <v>5586</v>
      </c>
      <c r="B5610" s="27">
        <v>0.10811978799780471</v>
      </c>
      <c r="C5610" s="27">
        <v>-9.3677269222530307E-2</v>
      </c>
    </row>
    <row r="5611" spans="1:3" x14ac:dyDescent="0.25">
      <c r="A5611" s="27">
        <v>5587</v>
      </c>
      <c r="B5611" s="27">
        <v>0.10678225744761576</v>
      </c>
      <c r="C5611" s="27">
        <v>-9.2347614304071249E-2</v>
      </c>
    </row>
    <row r="5612" spans="1:3" x14ac:dyDescent="0.25">
      <c r="A5612" s="27">
        <v>5588</v>
      </c>
      <c r="B5612" s="27">
        <v>0.10068379756658272</v>
      </c>
      <c r="C5612" s="27">
        <v>-8.627061980405698E-2</v>
      </c>
    </row>
    <row r="5613" spans="1:3" x14ac:dyDescent="0.25">
      <c r="A5613" s="27">
        <v>5589</v>
      </c>
      <c r="B5613" s="27">
        <v>0.10721604987655871</v>
      </c>
      <c r="C5613" s="27">
        <v>-9.2828807720205783E-2</v>
      </c>
    </row>
    <row r="5614" spans="1:3" x14ac:dyDescent="0.25">
      <c r="A5614" s="27">
        <v>5590</v>
      </c>
      <c r="B5614" s="27">
        <v>0.105076629340021</v>
      </c>
      <c r="C5614" s="27">
        <v>-9.0745025682991101E-2</v>
      </c>
    </row>
    <row r="5615" spans="1:3" x14ac:dyDescent="0.25">
      <c r="A5615" s="27">
        <v>5591</v>
      </c>
      <c r="B5615" s="27">
        <v>0.10178265568968856</v>
      </c>
      <c r="C5615" s="27">
        <v>-8.7506211822070121E-2</v>
      </c>
    </row>
    <row r="5616" spans="1:3" x14ac:dyDescent="0.25">
      <c r="A5616" s="27">
        <v>5592</v>
      </c>
      <c r="B5616" s="27">
        <v>0.10296495939178758</v>
      </c>
      <c r="C5616" s="27">
        <v>-8.8697079955368824E-2</v>
      </c>
    </row>
    <row r="5617" spans="1:3" x14ac:dyDescent="0.25">
      <c r="A5617" s="27">
        <v>5593</v>
      </c>
      <c r="B5617" s="27">
        <v>9.9778121625170954E-2</v>
      </c>
      <c r="C5617" s="27">
        <v>-8.5566235320261391E-2</v>
      </c>
    </row>
    <row r="5618" spans="1:3" x14ac:dyDescent="0.25">
      <c r="A5618" s="27">
        <v>5594</v>
      </c>
      <c r="B5618" s="27">
        <v>0.10026225092773573</v>
      </c>
      <c r="C5618" s="27">
        <v>-8.605149447823858E-2</v>
      </c>
    </row>
    <row r="5619" spans="1:3" x14ac:dyDescent="0.25">
      <c r="A5619" s="27">
        <v>5595</v>
      </c>
      <c r="B5619" s="27">
        <v>0.12571687867140532</v>
      </c>
      <c r="C5619" s="27">
        <v>-0.11151233321685987</v>
      </c>
    </row>
    <row r="5620" spans="1:3" x14ac:dyDescent="0.25">
      <c r="A5620" s="27">
        <v>5596</v>
      </c>
      <c r="B5620" s="27">
        <v>0.10126307525486268</v>
      </c>
      <c r="C5620" s="27">
        <v>-8.7069313908105794E-2</v>
      </c>
    </row>
    <row r="5621" spans="1:3" x14ac:dyDescent="0.25">
      <c r="A5621" s="27">
        <v>5597</v>
      </c>
      <c r="B5621" s="27">
        <v>0.1030912724288149</v>
      </c>
      <c r="C5621" s="27">
        <v>-8.8953236551648579E-2</v>
      </c>
    </row>
    <row r="5622" spans="1:3" x14ac:dyDescent="0.25">
      <c r="A5622" s="27">
        <v>5598</v>
      </c>
      <c r="B5622" s="27">
        <v>0.10666275378927025</v>
      </c>
      <c r="C5622" s="27">
        <v>-9.2543662322112474E-2</v>
      </c>
    </row>
    <row r="5623" spans="1:3" x14ac:dyDescent="0.25">
      <c r="A5623" s="27">
        <v>5599</v>
      </c>
      <c r="B5623" s="27">
        <v>0.13593359269193789</v>
      </c>
      <c r="C5623" s="27">
        <v>-0.12184908564968437</v>
      </c>
    </row>
    <row r="5624" spans="1:3" x14ac:dyDescent="0.25">
      <c r="A5624" s="27">
        <v>5600</v>
      </c>
      <c r="B5624" s="27">
        <v>0.10006222372761672</v>
      </c>
      <c r="C5624" s="27">
        <v>-8.6005998828018335E-2</v>
      </c>
    </row>
    <row r="5625" spans="1:3" x14ac:dyDescent="0.25">
      <c r="A5625" s="27">
        <v>5601</v>
      </c>
      <c r="B5625" s="27">
        <v>0.10553090853216955</v>
      </c>
      <c r="C5625" s="27">
        <v>-9.1480816901137171E-2</v>
      </c>
    </row>
    <row r="5626" spans="1:3" x14ac:dyDescent="0.25">
      <c r="A5626" s="27">
        <v>5602</v>
      </c>
      <c r="B5626" s="27">
        <v>0.10850209395873429</v>
      </c>
      <c r="C5626" s="27">
        <v>-9.4483402369949246E-2</v>
      </c>
    </row>
    <row r="5627" spans="1:3" x14ac:dyDescent="0.25">
      <c r="A5627" s="27">
        <v>5603</v>
      </c>
      <c r="B5627" s="27">
        <v>0.10249915946842117</v>
      </c>
      <c r="C5627" s="27">
        <v>-8.8497685629069664E-2</v>
      </c>
    </row>
    <row r="5628" spans="1:3" x14ac:dyDescent="0.25">
      <c r="A5628" s="27">
        <v>5604</v>
      </c>
      <c r="B5628" s="27">
        <v>0.1002528828971979</v>
      </c>
      <c r="C5628" s="27">
        <v>-8.6360955529007133E-2</v>
      </c>
    </row>
    <row r="5629" spans="1:3" x14ac:dyDescent="0.25">
      <c r="A5629" s="27">
        <v>5605</v>
      </c>
      <c r="B5629" s="27">
        <v>9.979160220208376E-2</v>
      </c>
      <c r="C5629" s="27">
        <v>-8.5966717409457036E-2</v>
      </c>
    </row>
    <row r="5630" spans="1:3" x14ac:dyDescent="0.25">
      <c r="A5630" s="27">
        <v>5606</v>
      </c>
      <c r="B5630" s="27">
        <v>0.10253118726963036</v>
      </c>
      <c r="C5630" s="27">
        <v>-8.8822206267903242E-2</v>
      </c>
    </row>
    <row r="5631" spans="1:3" x14ac:dyDescent="0.25">
      <c r="A5631" s="27">
        <v>5607</v>
      </c>
      <c r="B5631" s="27">
        <v>0.10097213051327103</v>
      </c>
      <c r="C5631" s="27">
        <v>-8.732690634173107E-2</v>
      </c>
    </row>
    <row r="5632" spans="1:3" x14ac:dyDescent="0.25">
      <c r="A5632" s="27">
        <v>5608</v>
      </c>
      <c r="B5632" s="27">
        <v>0.10015634661053216</v>
      </c>
      <c r="C5632" s="27">
        <v>-8.6566082918848597E-2</v>
      </c>
    </row>
    <row r="5633" spans="1:3" x14ac:dyDescent="0.25">
      <c r="A5633" s="27">
        <v>5609</v>
      </c>
      <c r="B5633" s="27">
        <v>0.10893267431214301</v>
      </c>
      <c r="C5633" s="27">
        <v>-9.5371561244161324E-2</v>
      </c>
    </row>
    <row r="5634" spans="1:3" x14ac:dyDescent="0.25">
      <c r="A5634" s="27">
        <v>5610</v>
      </c>
      <c r="B5634" s="27">
        <v>0.10453965390154016</v>
      </c>
      <c r="C5634" s="27">
        <v>-9.0988252032381284E-2</v>
      </c>
    </row>
    <row r="5635" spans="1:3" x14ac:dyDescent="0.25">
      <c r="A5635" s="27">
        <v>5611</v>
      </c>
      <c r="B5635" s="27">
        <v>0.10076985756400711</v>
      </c>
      <c r="C5635" s="27">
        <v>-8.7329251790225756E-2</v>
      </c>
    </row>
    <row r="5636" spans="1:3" x14ac:dyDescent="0.25">
      <c r="A5636" s="27">
        <v>5612</v>
      </c>
      <c r="B5636" s="27">
        <v>0.10297864173911743</v>
      </c>
      <c r="C5636" s="27">
        <v>-8.9619027196848486E-2</v>
      </c>
    </row>
    <row r="5637" spans="1:3" x14ac:dyDescent="0.25">
      <c r="A5637" s="27">
        <v>5613</v>
      </c>
      <c r="B5637" s="27">
        <v>0.10104962685453431</v>
      </c>
      <c r="C5637" s="27">
        <v>-8.7690848228580115E-2</v>
      </c>
    </row>
    <row r="5638" spans="1:3" x14ac:dyDescent="0.25">
      <c r="A5638" s="27">
        <v>5614</v>
      </c>
      <c r="B5638" s="27">
        <v>0.10350265490758176</v>
      </c>
      <c r="C5638" s="27">
        <v>-9.0172553114077153E-2</v>
      </c>
    </row>
    <row r="5639" spans="1:3" x14ac:dyDescent="0.25">
      <c r="A5639" s="27">
        <v>5615</v>
      </c>
      <c r="B5639" s="27">
        <v>0.10483421955029097</v>
      </c>
      <c r="C5639" s="27">
        <v>-9.1508962130545365E-2</v>
      </c>
    </row>
    <row r="5640" spans="1:3" x14ac:dyDescent="0.25">
      <c r="A5640" s="27">
        <v>5616</v>
      </c>
      <c r="B5640" s="27">
        <v>0.10490650456896165</v>
      </c>
      <c r="C5640" s="27">
        <v>-9.1605416298103134E-2</v>
      </c>
    </row>
    <row r="5641" spans="1:3" x14ac:dyDescent="0.25">
      <c r="A5641" s="27">
        <v>5617</v>
      </c>
      <c r="B5641" s="27">
        <v>0.10400789651690776</v>
      </c>
      <c r="C5641" s="27">
        <v>-9.0726646516907761E-2</v>
      </c>
    </row>
    <row r="5642" spans="1:3" x14ac:dyDescent="0.25">
      <c r="A5642" s="27">
        <v>5618</v>
      </c>
      <c r="B5642" s="27">
        <v>0.12663257142028836</v>
      </c>
      <c r="C5642" s="27">
        <v>-0.11338753830770558</v>
      </c>
    </row>
    <row r="5643" spans="1:3" x14ac:dyDescent="0.25">
      <c r="A5643" s="27">
        <v>5619</v>
      </c>
      <c r="B5643" s="27">
        <v>0.10047608888237744</v>
      </c>
      <c r="C5643" s="27">
        <v>-8.7328370398232047E-2</v>
      </c>
    </row>
    <row r="5644" spans="1:3" x14ac:dyDescent="0.25">
      <c r="A5644" s="27">
        <v>5620</v>
      </c>
      <c r="B5644" s="27">
        <v>0.10531270584177985</v>
      </c>
      <c r="C5644" s="27">
        <v>-9.2195903843029059E-2</v>
      </c>
    </row>
    <row r="5645" spans="1:3" x14ac:dyDescent="0.25">
      <c r="A5645" s="27">
        <v>5621</v>
      </c>
      <c r="B5645" s="27">
        <v>9.8580765635978035E-2</v>
      </c>
      <c r="C5645" s="27">
        <v>-8.5538955125813096E-2</v>
      </c>
    </row>
    <row r="5646" spans="1:3" x14ac:dyDescent="0.25">
      <c r="A5646" s="27">
        <v>5622</v>
      </c>
      <c r="B5646" s="27">
        <v>9.9429782945534895E-2</v>
      </c>
      <c r="C5646" s="27">
        <v>-8.6388881937828912E-2</v>
      </c>
    </row>
    <row r="5647" spans="1:3" x14ac:dyDescent="0.25">
      <c r="A5647" s="27">
        <v>5623</v>
      </c>
      <c r="B5647" s="27">
        <v>0.10060120230763896</v>
      </c>
      <c r="C5647" s="27">
        <v>-8.7568620854004867E-2</v>
      </c>
    </row>
    <row r="5648" spans="1:3" x14ac:dyDescent="0.25">
      <c r="A5648" s="27">
        <v>5624</v>
      </c>
      <c r="B5648" s="27">
        <v>0.10117225566887847</v>
      </c>
      <c r="C5648" s="27">
        <v>-8.816513272059727E-2</v>
      </c>
    </row>
    <row r="5649" spans="1:3" x14ac:dyDescent="0.25">
      <c r="A5649" s="27">
        <v>5625</v>
      </c>
      <c r="B5649" s="27">
        <v>0.10022034016198887</v>
      </c>
      <c r="C5649" s="27">
        <v>-8.723001922464807E-2</v>
      </c>
    </row>
    <row r="5650" spans="1:3" x14ac:dyDescent="0.25">
      <c r="A5650" s="27">
        <v>5626</v>
      </c>
      <c r="B5650" s="27">
        <v>0.10350859721595705</v>
      </c>
      <c r="C5650" s="27">
        <v>-9.0545007992645143E-2</v>
      </c>
    </row>
    <row r="5651" spans="1:3" x14ac:dyDescent="0.25">
      <c r="A5651" s="27">
        <v>5627</v>
      </c>
      <c r="B5651" s="27">
        <v>0.10679419486654602</v>
      </c>
      <c r="C5651" s="27">
        <v>-9.3867399868653653E-2</v>
      </c>
    </row>
    <row r="5652" spans="1:3" x14ac:dyDescent="0.25">
      <c r="A5652" s="27">
        <v>5628</v>
      </c>
      <c r="B5652" s="27">
        <v>0.10143736500301574</v>
      </c>
      <c r="C5652" s="27">
        <v>-8.8631777110117022E-2</v>
      </c>
    </row>
    <row r="5653" spans="1:3" x14ac:dyDescent="0.25">
      <c r="A5653" s="27">
        <v>5629</v>
      </c>
      <c r="B5653" s="27">
        <v>0.10202904414977911</v>
      </c>
      <c r="C5653" s="27">
        <v>-8.9290872452069833E-2</v>
      </c>
    </row>
    <row r="5654" spans="1:3" x14ac:dyDescent="0.25">
      <c r="A5654" s="27">
        <v>5630</v>
      </c>
      <c r="B5654" s="27">
        <v>0.1082477141056038</v>
      </c>
      <c r="C5654" s="27">
        <v>-9.5528150204937531E-2</v>
      </c>
    </row>
    <row r="5655" spans="1:3" x14ac:dyDescent="0.25">
      <c r="A5655" s="27">
        <v>5631</v>
      </c>
      <c r="B5655" s="27">
        <v>0.10013449397301635</v>
      </c>
      <c r="C5655" s="27">
        <v>-8.7479991324399514E-2</v>
      </c>
    </row>
    <row r="5656" spans="1:3" x14ac:dyDescent="0.25">
      <c r="A5656" s="27">
        <v>5632</v>
      </c>
      <c r="B5656" s="27">
        <v>0.10014831910334199</v>
      </c>
      <c r="C5656" s="27">
        <v>-8.751190325038391E-2</v>
      </c>
    </row>
    <row r="5657" spans="1:3" x14ac:dyDescent="0.25">
      <c r="A5657" s="27">
        <v>5633</v>
      </c>
      <c r="B5657" s="27">
        <v>0.10225301483266061</v>
      </c>
      <c r="C5657" s="27">
        <v>-8.9639762034650308E-2</v>
      </c>
    </row>
    <row r="5658" spans="1:3" x14ac:dyDescent="0.25">
      <c r="A5658" s="27">
        <v>5634</v>
      </c>
      <c r="B5658" s="27">
        <v>0.10643272663859334</v>
      </c>
      <c r="C5658" s="27">
        <v>-9.3824373604708383E-2</v>
      </c>
    </row>
    <row r="5659" spans="1:3" x14ac:dyDescent="0.25">
      <c r="A5659" s="27">
        <v>5635</v>
      </c>
      <c r="B5659" s="27">
        <v>0.10073690443351718</v>
      </c>
      <c r="C5659" s="27">
        <v>-8.8153632782888014E-2</v>
      </c>
    </row>
    <row r="5660" spans="1:3" x14ac:dyDescent="0.25">
      <c r="A5660" s="27">
        <v>5636</v>
      </c>
      <c r="B5660" s="27">
        <v>0.10175228570162743</v>
      </c>
      <c r="C5660" s="27">
        <v>-8.9197541176079989E-2</v>
      </c>
    </row>
    <row r="5661" spans="1:3" x14ac:dyDescent="0.25">
      <c r="A5661" s="27">
        <v>5637</v>
      </c>
      <c r="B5661" s="27">
        <v>9.9323313436150959E-2</v>
      </c>
      <c r="C5661" s="27">
        <v>-8.6830749486121211E-2</v>
      </c>
    </row>
    <row r="5662" spans="1:3" x14ac:dyDescent="0.25">
      <c r="A5662" s="27">
        <v>5638</v>
      </c>
      <c r="B5662" s="27">
        <v>9.9473576732267532E-2</v>
      </c>
      <c r="C5662" s="27">
        <v>-8.7068338965210323E-2</v>
      </c>
    </row>
    <row r="5663" spans="1:3" x14ac:dyDescent="0.25">
      <c r="A5663" s="27">
        <v>5639</v>
      </c>
      <c r="B5663" s="27">
        <v>0.10108049637293784</v>
      </c>
      <c r="C5663" s="27">
        <v>-8.869403889977516E-2</v>
      </c>
    </row>
    <row r="5664" spans="1:3" x14ac:dyDescent="0.25">
      <c r="A5664" s="27">
        <v>5640</v>
      </c>
      <c r="B5664" s="27">
        <v>0.10531438295692828</v>
      </c>
      <c r="C5664" s="27">
        <v>-9.2996353841586735E-2</v>
      </c>
    </row>
    <row r="5665" spans="1:3" x14ac:dyDescent="0.25">
      <c r="A5665" s="27">
        <v>5641</v>
      </c>
      <c r="B5665" s="27">
        <v>0.11170739130793203</v>
      </c>
      <c r="C5665" s="27">
        <v>-9.9456811261528319E-2</v>
      </c>
    </row>
    <row r="5666" spans="1:3" x14ac:dyDescent="0.25">
      <c r="A5666" s="27">
        <v>5642</v>
      </c>
      <c r="B5666" s="27">
        <v>0.13641866104441427</v>
      </c>
      <c r="C5666" s="27">
        <v>-0.12422353909319477</v>
      </c>
    </row>
    <row r="5667" spans="1:3" x14ac:dyDescent="0.25">
      <c r="A5667" s="27">
        <v>5643</v>
      </c>
      <c r="B5667" s="27">
        <v>0.10070647757633172</v>
      </c>
      <c r="C5667" s="27">
        <v>-8.8552527542570744E-2</v>
      </c>
    </row>
    <row r="5668" spans="1:3" x14ac:dyDescent="0.25">
      <c r="A5668" s="27">
        <v>5644</v>
      </c>
      <c r="B5668" s="27">
        <v>0.10017856301579296</v>
      </c>
      <c r="C5668" s="27">
        <v>-8.8041865475071146E-2</v>
      </c>
    </row>
    <row r="5669" spans="1:3" x14ac:dyDescent="0.25">
      <c r="A5669" s="27">
        <v>5645</v>
      </c>
      <c r="B5669" s="27">
        <v>9.985917996588517E-2</v>
      </c>
      <c r="C5669" s="27">
        <v>-8.7778119950296704E-2</v>
      </c>
    </row>
    <row r="5670" spans="1:3" x14ac:dyDescent="0.25">
      <c r="A5670" s="27">
        <v>5646</v>
      </c>
      <c r="B5670" s="27">
        <v>0.10060610149276628</v>
      </c>
      <c r="C5670" s="27">
        <v>-8.8577670656243584E-2</v>
      </c>
    </row>
    <row r="5671" spans="1:3" x14ac:dyDescent="0.25">
      <c r="A5671" s="27">
        <v>5647</v>
      </c>
      <c r="B5671" s="27">
        <v>0.10005053700716575</v>
      </c>
      <c r="C5671" s="27">
        <v>-8.8050537007165752E-2</v>
      </c>
    </row>
    <row r="5672" spans="1:3" x14ac:dyDescent="0.25">
      <c r="A5672" s="27">
        <v>5648</v>
      </c>
      <c r="B5672" s="27">
        <v>0.10200825900194303</v>
      </c>
      <c r="C5672" s="27">
        <v>-9.0019265291251205E-2</v>
      </c>
    </row>
    <row r="5673" spans="1:3" x14ac:dyDescent="0.25">
      <c r="A5673" s="27">
        <v>5649</v>
      </c>
      <c r="B5673" s="27">
        <v>0.10258870083466801</v>
      </c>
      <c r="C5673" s="27">
        <v>-9.0606295252990465E-2</v>
      </c>
    </row>
    <row r="5674" spans="1:3" x14ac:dyDescent="0.25">
      <c r="A5674" s="27">
        <v>5650</v>
      </c>
      <c r="B5674" s="27">
        <v>9.9979468620794196E-2</v>
      </c>
      <c r="C5674" s="27">
        <v>-8.8086505290764464E-2</v>
      </c>
    </row>
    <row r="5675" spans="1:3" x14ac:dyDescent="0.25">
      <c r="A5675" s="27">
        <v>5651</v>
      </c>
      <c r="B5675" s="27">
        <v>0.10103171347903689</v>
      </c>
      <c r="C5675" s="27">
        <v>-8.9187381837750934E-2</v>
      </c>
    </row>
    <row r="5676" spans="1:3" x14ac:dyDescent="0.25">
      <c r="A5676" s="27">
        <v>5652</v>
      </c>
      <c r="B5676" s="27">
        <v>0.10628126134147499</v>
      </c>
      <c r="C5676" s="27">
        <v>-9.4526433465740314E-2</v>
      </c>
    </row>
    <row r="5677" spans="1:3" x14ac:dyDescent="0.25">
      <c r="A5677" s="27">
        <v>5653</v>
      </c>
      <c r="B5677" s="27">
        <v>0.10062166338017041</v>
      </c>
      <c r="C5677" s="27">
        <v>-8.8907073390820032E-2</v>
      </c>
    </row>
    <row r="5678" spans="1:3" x14ac:dyDescent="0.25">
      <c r="A5678" s="27">
        <v>5654</v>
      </c>
      <c r="B5678" s="27">
        <v>0.10003444338511823</v>
      </c>
      <c r="C5678" s="27">
        <v>-8.8387727112067438E-2</v>
      </c>
    </row>
    <row r="5679" spans="1:3" x14ac:dyDescent="0.25">
      <c r="A5679" s="27">
        <v>5655</v>
      </c>
      <c r="B5679" s="27">
        <v>0.10214314449039018</v>
      </c>
      <c r="C5679" s="27">
        <v>-9.0515237513645985E-2</v>
      </c>
    </row>
    <row r="5680" spans="1:3" x14ac:dyDescent="0.25">
      <c r="A5680" s="27">
        <v>5656</v>
      </c>
      <c r="B5680" s="27">
        <v>0.10186486966169028</v>
      </c>
      <c r="C5680" s="27">
        <v>-9.0275970607100464E-2</v>
      </c>
    </row>
    <row r="5681" spans="1:3" x14ac:dyDescent="0.25">
      <c r="A5681" s="27">
        <v>5657</v>
      </c>
      <c r="B5681" s="27">
        <v>0.11033181110563811</v>
      </c>
      <c r="C5681" s="27">
        <v>-9.878779956162656E-2</v>
      </c>
    </row>
    <row r="5682" spans="1:3" x14ac:dyDescent="0.25">
      <c r="A5682" s="27">
        <v>5658</v>
      </c>
      <c r="B5682" s="27">
        <v>0.10572972228329013</v>
      </c>
      <c r="C5682" s="27">
        <v>-9.4260579738232778E-2</v>
      </c>
    </row>
    <row r="5683" spans="1:3" x14ac:dyDescent="0.25">
      <c r="A5683" s="27">
        <v>5659</v>
      </c>
      <c r="B5683" s="27">
        <v>0.1067672149539578</v>
      </c>
      <c r="C5683" s="27">
        <v>-9.5440354112533848E-2</v>
      </c>
    </row>
    <row r="5684" spans="1:3" x14ac:dyDescent="0.25">
      <c r="A5684" s="27">
        <v>5660</v>
      </c>
      <c r="B5684" s="27">
        <v>0.10189064101046648</v>
      </c>
      <c r="C5684" s="27">
        <v>-9.0582393788785839E-2</v>
      </c>
    </row>
    <row r="5685" spans="1:3" x14ac:dyDescent="0.25">
      <c r="A5685" s="27">
        <v>5661</v>
      </c>
      <c r="B5685" s="27">
        <v>0.10119415946215098</v>
      </c>
      <c r="C5685" s="27">
        <v>-9.0002586058596012E-2</v>
      </c>
    </row>
    <row r="5686" spans="1:3" x14ac:dyDescent="0.25">
      <c r="A5686" s="27">
        <v>5662</v>
      </c>
      <c r="B5686" s="27">
        <v>0.10106286716435181</v>
      </c>
      <c r="C5686" s="27">
        <v>-8.994448913949897E-2</v>
      </c>
    </row>
    <row r="5687" spans="1:3" x14ac:dyDescent="0.25">
      <c r="A5687" s="27">
        <v>5663</v>
      </c>
      <c r="B5687" s="27">
        <v>0.10105218492858539</v>
      </c>
      <c r="C5687" s="27">
        <v>-9.0113260589478744E-2</v>
      </c>
    </row>
    <row r="5688" spans="1:3" x14ac:dyDescent="0.25">
      <c r="A5688" s="27">
        <v>5664</v>
      </c>
      <c r="B5688" s="27">
        <v>0.10165855704317607</v>
      </c>
      <c r="C5688" s="27">
        <v>-9.0727461981688656E-2</v>
      </c>
    </row>
    <row r="5689" spans="1:3" x14ac:dyDescent="0.25">
      <c r="A5689" s="27">
        <v>5665</v>
      </c>
      <c r="B5689" s="27">
        <v>0.10001582439377478</v>
      </c>
      <c r="C5689" s="27">
        <v>-8.9133502831841571E-2</v>
      </c>
    </row>
    <row r="5690" spans="1:3" x14ac:dyDescent="0.25">
      <c r="A5690" s="27">
        <v>5666</v>
      </c>
      <c r="B5690" s="27">
        <v>0.10249861216227121</v>
      </c>
      <c r="C5690" s="27">
        <v>-9.1637188941297437E-2</v>
      </c>
    </row>
    <row r="5691" spans="1:3" x14ac:dyDescent="0.25">
      <c r="A5691" s="27">
        <v>5667</v>
      </c>
      <c r="B5691" s="27">
        <v>9.9739287974954294E-2</v>
      </c>
      <c r="C5691" s="27">
        <v>-8.9012231955883966E-2</v>
      </c>
    </row>
    <row r="5692" spans="1:3" x14ac:dyDescent="0.25">
      <c r="A5692" s="27">
        <v>5668</v>
      </c>
      <c r="B5692" s="27">
        <v>9.9785362299062721E-2</v>
      </c>
      <c r="C5692" s="27">
        <v>-8.9073144580475577E-2</v>
      </c>
    </row>
    <row r="5693" spans="1:3" x14ac:dyDescent="0.25">
      <c r="A5693" s="27">
        <v>5669</v>
      </c>
      <c r="B5693" s="27">
        <v>0.1003045623004081</v>
      </c>
      <c r="C5693" s="27">
        <v>-8.9594302999393444E-2</v>
      </c>
    </row>
    <row r="5694" spans="1:3" x14ac:dyDescent="0.25">
      <c r="A5694" s="27">
        <v>5670</v>
      </c>
      <c r="B5694" s="27">
        <v>0.10336038366007959</v>
      </c>
      <c r="C5694" s="27">
        <v>-9.2693716993412917E-2</v>
      </c>
    </row>
    <row r="5695" spans="1:3" x14ac:dyDescent="0.25">
      <c r="A5695" s="27">
        <v>5671</v>
      </c>
      <c r="B5695" s="27">
        <v>0.10627447676376089</v>
      </c>
      <c r="C5695" s="27">
        <v>-9.5711096482070754E-2</v>
      </c>
    </row>
    <row r="5696" spans="1:3" x14ac:dyDescent="0.25">
      <c r="A5696" s="27">
        <v>5672</v>
      </c>
      <c r="B5696" s="27">
        <v>0.10480731410979194</v>
      </c>
      <c r="C5696" s="27">
        <v>-9.4258220249905544E-2</v>
      </c>
    </row>
    <row r="5697" spans="1:3" x14ac:dyDescent="0.25">
      <c r="A5697" s="27">
        <v>5673</v>
      </c>
      <c r="B5697" s="27">
        <v>0.10171181764293571</v>
      </c>
      <c r="C5697" s="27">
        <v>-9.1163294436184664E-2</v>
      </c>
    </row>
    <row r="5698" spans="1:3" x14ac:dyDescent="0.25">
      <c r="A5698" s="27">
        <v>5674</v>
      </c>
      <c r="B5698" s="27">
        <v>9.9897778863096184E-2</v>
      </c>
      <c r="C5698" s="27">
        <v>-8.9432662584026421E-2</v>
      </c>
    </row>
    <row r="5699" spans="1:3" x14ac:dyDescent="0.25">
      <c r="A5699" s="27">
        <v>5675</v>
      </c>
      <c r="B5699" s="27">
        <v>0.10077631167002572</v>
      </c>
      <c r="C5699" s="27">
        <v>-9.0337898308856621E-2</v>
      </c>
    </row>
    <row r="5700" spans="1:3" x14ac:dyDescent="0.25">
      <c r="A5700" s="27">
        <v>5676</v>
      </c>
      <c r="B5700" s="27">
        <v>0.10175813105641653</v>
      </c>
      <c r="C5700" s="27">
        <v>-9.1337078424837584E-2</v>
      </c>
    </row>
    <row r="5701" spans="1:3" x14ac:dyDescent="0.25">
      <c r="A5701" s="27">
        <v>5677</v>
      </c>
      <c r="B5701" s="27">
        <v>0.10165456017954438</v>
      </c>
      <c r="C5701" s="27">
        <v>-9.1259549784533989E-2</v>
      </c>
    </row>
    <row r="5702" spans="1:3" x14ac:dyDescent="0.25">
      <c r="A5702" s="27">
        <v>5678</v>
      </c>
      <c r="B5702" s="27">
        <v>0.10885536472178275</v>
      </c>
      <c r="C5702" s="27">
        <v>-9.8636386619592981E-2</v>
      </c>
    </row>
    <row r="5703" spans="1:3" x14ac:dyDescent="0.25">
      <c r="A5703" s="27">
        <v>5679</v>
      </c>
      <c r="B5703" s="27">
        <v>0.13513509667587156</v>
      </c>
      <c r="C5703" s="27">
        <v>-0.12495933349363289</v>
      </c>
    </row>
    <row r="5704" spans="1:3" x14ac:dyDescent="0.25">
      <c r="A5704" s="27">
        <v>5680</v>
      </c>
      <c r="B5704" s="27">
        <v>9.8930788168046083E-2</v>
      </c>
      <c r="C5704" s="27">
        <v>-8.8778503904086689E-2</v>
      </c>
    </row>
    <row r="5705" spans="1:3" x14ac:dyDescent="0.25">
      <c r="A5705" s="27">
        <v>5681</v>
      </c>
      <c r="B5705" s="27">
        <v>0.10229776519376819</v>
      </c>
      <c r="C5705" s="27">
        <v>-9.2148240952716995E-2</v>
      </c>
    </row>
    <row r="5706" spans="1:3" x14ac:dyDescent="0.25">
      <c r="A5706" s="27">
        <v>5682</v>
      </c>
      <c r="B5706" s="27">
        <v>9.9654613070475226E-2</v>
      </c>
      <c r="C5706" s="27">
        <v>-8.9571576297046998E-2</v>
      </c>
    </row>
    <row r="5707" spans="1:3" x14ac:dyDescent="0.25">
      <c r="A5707" s="27">
        <v>5683</v>
      </c>
      <c r="B5707" s="27">
        <v>0.10000304554988573</v>
      </c>
      <c r="C5707" s="27">
        <v>-8.9948200942938747E-2</v>
      </c>
    </row>
    <row r="5708" spans="1:3" x14ac:dyDescent="0.25">
      <c r="A5708" s="27">
        <v>5684</v>
      </c>
      <c r="B5708" s="27">
        <v>9.918151352789624E-2</v>
      </c>
      <c r="C5708" s="27">
        <v>-8.913423220401917E-2</v>
      </c>
    </row>
    <row r="5709" spans="1:3" x14ac:dyDescent="0.25">
      <c r="A5709" s="27">
        <v>5685</v>
      </c>
      <c r="B5709" s="27">
        <v>0.10507690381313527</v>
      </c>
      <c r="C5709" s="27">
        <v>-9.5082900215293975E-2</v>
      </c>
    </row>
    <row r="5710" spans="1:3" x14ac:dyDescent="0.25">
      <c r="A5710" s="27">
        <v>5686</v>
      </c>
      <c r="B5710" s="27">
        <v>0.10547526886310614</v>
      </c>
      <c r="C5710" s="27">
        <v>-9.5546190848921742E-2</v>
      </c>
    </row>
    <row r="5711" spans="1:3" x14ac:dyDescent="0.25">
      <c r="A5711" s="27">
        <v>5687</v>
      </c>
      <c r="B5711" s="27">
        <v>0.10423344701423101</v>
      </c>
      <c r="C5711" s="27">
        <v>-9.4366935116378434E-2</v>
      </c>
    </row>
    <row r="5712" spans="1:3" x14ac:dyDescent="0.25">
      <c r="A5712" s="27">
        <v>5688</v>
      </c>
      <c r="B5712" s="27">
        <v>0.11081499782250769</v>
      </c>
      <c r="C5712" s="27">
        <v>-0.1009883546409002</v>
      </c>
    </row>
    <row r="5713" spans="1:3" x14ac:dyDescent="0.25">
      <c r="A5713" s="27">
        <v>5689</v>
      </c>
      <c r="B5713" s="27">
        <v>0.1010343612378294</v>
      </c>
      <c r="C5713" s="27">
        <v>-9.1236951739323918E-2</v>
      </c>
    </row>
    <row r="5714" spans="1:3" x14ac:dyDescent="0.25">
      <c r="A5714" s="27">
        <v>5690</v>
      </c>
      <c r="B5714" s="27">
        <v>0.10060271160175842</v>
      </c>
      <c r="C5714" s="27">
        <v>-9.0830724631074375E-2</v>
      </c>
    </row>
    <row r="5715" spans="1:3" x14ac:dyDescent="0.25">
      <c r="A5715" s="27">
        <v>5691</v>
      </c>
      <c r="B5715" s="27">
        <v>9.989122276576276E-2</v>
      </c>
      <c r="C5715" s="27">
        <v>-9.0150963025503017E-2</v>
      </c>
    </row>
    <row r="5716" spans="1:3" x14ac:dyDescent="0.25">
      <c r="A5716" s="27">
        <v>5692</v>
      </c>
      <c r="B5716" s="27">
        <v>9.9560019425116372E-2</v>
      </c>
      <c r="C5716" s="27">
        <v>-8.9832392965972396E-2</v>
      </c>
    </row>
    <row r="5717" spans="1:3" x14ac:dyDescent="0.25">
      <c r="A5717" s="27">
        <v>5693</v>
      </c>
      <c r="B5717" s="27">
        <v>9.9692445471891905E-2</v>
      </c>
      <c r="C5717" s="27">
        <v>-8.9991897180031935E-2</v>
      </c>
    </row>
    <row r="5718" spans="1:3" x14ac:dyDescent="0.25">
      <c r="A5718" s="27">
        <v>5694</v>
      </c>
      <c r="B5718" s="27">
        <v>0.1028932281169076</v>
      </c>
      <c r="C5718" s="27">
        <v>-9.3340989310937456E-2</v>
      </c>
    </row>
    <row r="5719" spans="1:3" x14ac:dyDescent="0.25">
      <c r="A5719" s="27">
        <v>5695</v>
      </c>
      <c r="B5719" s="27">
        <v>0.10154598042216977</v>
      </c>
      <c r="C5719" s="27">
        <v>-9.1994180275218995E-2</v>
      </c>
    </row>
    <row r="5720" spans="1:3" x14ac:dyDescent="0.25">
      <c r="A5720" s="27">
        <v>5696</v>
      </c>
      <c r="B5720" s="27">
        <v>9.91269000831764E-2</v>
      </c>
      <c r="C5720" s="27">
        <v>-8.9625712434720339E-2</v>
      </c>
    </row>
    <row r="5721" spans="1:3" x14ac:dyDescent="0.25">
      <c r="A5721" s="27">
        <v>5697</v>
      </c>
      <c r="B5721" s="27">
        <v>9.9594709910367313E-2</v>
      </c>
      <c r="C5721" s="27">
        <v>-9.0138445134953601E-2</v>
      </c>
    </row>
    <row r="5722" spans="1:3" x14ac:dyDescent="0.25">
      <c r="A5722" s="27">
        <v>5698</v>
      </c>
      <c r="B5722" s="27">
        <v>0.10650661583793469</v>
      </c>
      <c r="C5722" s="27">
        <v>-9.7201084216359646E-2</v>
      </c>
    </row>
    <row r="5723" spans="1:3" x14ac:dyDescent="0.25">
      <c r="A5723" s="27">
        <v>5699</v>
      </c>
      <c r="B5723" s="27">
        <v>0.10159283380483365</v>
      </c>
      <c r="C5723" s="27">
        <v>-9.2295913409714533E-2</v>
      </c>
    </row>
    <row r="5724" spans="1:3" x14ac:dyDescent="0.25">
      <c r="A5724" s="27">
        <v>5700</v>
      </c>
      <c r="B5724" s="27">
        <v>0.10336775279055153</v>
      </c>
      <c r="C5724" s="27">
        <v>-9.4095615562920565E-2</v>
      </c>
    </row>
    <row r="5725" spans="1:3" x14ac:dyDescent="0.25">
      <c r="A5725" s="27">
        <v>5701</v>
      </c>
      <c r="B5725" s="27">
        <v>9.9838171419967689E-2</v>
      </c>
      <c r="C5725" s="27">
        <v>-9.0584267429221599E-2</v>
      </c>
    </row>
    <row r="5726" spans="1:3" x14ac:dyDescent="0.25">
      <c r="A5726" s="27">
        <v>5702</v>
      </c>
      <c r="B5726" s="27">
        <v>0.10628539029359589</v>
      </c>
      <c r="C5726" s="27">
        <v>-9.7081275512870394E-2</v>
      </c>
    </row>
    <row r="5727" spans="1:3" x14ac:dyDescent="0.25">
      <c r="A5727" s="27">
        <v>5703</v>
      </c>
      <c r="B5727" s="27">
        <v>0.10042888460529731</v>
      </c>
      <c r="C5727" s="27">
        <v>-9.1317267293224411E-2</v>
      </c>
    </row>
    <row r="5728" spans="1:3" x14ac:dyDescent="0.25">
      <c r="A5728" s="27">
        <v>5704</v>
      </c>
      <c r="B5728" s="27">
        <v>0.10276203027244697</v>
      </c>
      <c r="C5728" s="27">
        <v>-9.3691735487866468E-2</v>
      </c>
    </row>
    <row r="5729" spans="1:3" x14ac:dyDescent="0.25">
      <c r="A5729" s="27">
        <v>5705</v>
      </c>
      <c r="B5729" s="27">
        <v>0.10417375725365477</v>
      </c>
      <c r="C5729" s="27">
        <v>-9.5205147388183919E-2</v>
      </c>
    </row>
    <row r="5730" spans="1:3" x14ac:dyDescent="0.25">
      <c r="A5730" s="27">
        <v>5706</v>
      </c>
      <c r="B5730" s="27">
        <v>0.1000434971593142</v>
      </c>
      <c r="C5730" s="27">
        <v>-9.1138311198077943E-2</v>
      </c>
    </row>
    <row r="5731" spans="1:3" x14ac:dyDescent="0.25">
      <c r="A5731" s="27">
        <v>5707</v>
      </c>
      <c r="B5731" s="27">
        <v>0.10455334523194884</v>
      </c>
      <c r="C5731" s="27">
        <v>-9.5714576563859843E-2</v>
      </c>
    </row>
    <row r="5732" spans="1:3" x14ac:dyDescent="0.25">
      <c r="A5732" s="27">
        <v>5708</v>
      </c>
      <c r="B5732" s="27">
        <v>9.9342255820730127E-2</v>
      </c>
      <c r="C5732" s="27">
        <v>-9.0540112690228783E-2</v>
      </c>
    </row>
    <row r="5733" spans="1:3" x14ac:dyDescent="0.25">
      <c r="A5733" s="27">
        <v>5709</v>
      </c>
      <c r="B5733" s="27">
        <v>0.10449700014142081</v>
      </c>
      <c r="C5733" s="27">
        <v>-9.5778604326250807E-2</v>
      </c>
    </row>
    <row r="5734" spans="1:3" x14ac:dyDescent="0.25">
      <c r="A5734" s="27">
        <v>5710</v>
      </c>
      <c r="B5734" s="27">
        <v>0.10449170952259189</v>
      </c>
      <c r="C5734" s="27">
        <v>-9.5874396557452835E-2</v>
      </c>
    </row>
    <row r="5735" spans="1:3" x14ac:dyDescent="0.25">
      <c r="A5735" s="27">
        <v>5711</v>
      </c>
      <c r="B5735" s="27">
        <v>0.10183561433623964</v>
      </c>
      <c r="C5735" s="27">
        <v>-9.3229762356893689E-2</v>
      </c>
    </row>
    <row r="5736" spans="1:3" x14ac:dyDescent="0.25">
      <c r="A5736" s="27">
        <v>5712</v>
      </c>
      <c r="B5736" s="27">
        <v>0.10067167352086254</v>
      </c>
      <c r="C5736" s="27">
        <v>-9.2172259687333807E-2</v>
      </c>
    </row>
    <row r="5737" spans="1:3" x14ac:dyDescent="0.25">
      <c r="A5737" s="27">
        <v>5713</v>
      </c>
      <c r="B5737" s="27">
        <v>0.1009487844708386</v>
      </c>
      <c r="C5737" s="27">
        <v>-9.2451016935191185E-2</v>
      </c>
    </row>
    <row r="5738" spans="1:3" x14ac:dyDescent="0.25">
      <c r="A5738" s="27">
        <v>5714</v>
      </c>
      <c r="B5738" s="27">
        <v>0.10874067076283414</v>
      </c>
      <c r="C5738" s="27">
        <v>-0.10039587479768054</v>
      </c>
    </row>
    <row r="5739" spans="1:3" x14ac:dyDescent="0.25">
      <c r="A5739" s="27">
        <v>5715</v>
      </c>
      <c r="B5739" s="27">
        <v>0.10516755328489484</v>
      </c>
      <c r="C5739" s="27">
        <v>-9.688597978593004E-2</v>
      </c>
    </row>
    <row r="5740" spans="1:3" x14ac:dyDescent="0.25">
      <c r="A5740" s="27">
        <v>5716</v>
      </c>
      <c r="B5740" s="27">
        <v>0.10174684417658487</v>
      </c>
      <c r="C5740" s="27">
        <v>-9.3509934978702941E-2</v>
      </c>
    </row>
    <row r="5741" spans="1:3" x14ac:dyDescent="0.25">
      <c r="A5741" s="27">
        <v>5717</v>
      </c>
      <c r="B5741" s="27">
        <v>0.10951321601246147</v>
      </c>
      <c r="C5741" s="27">
        <v>-0.10128162148785919</v>
      </c>
    </row>
    <row r="5742" spans="1:3" x14ac:dyDescent="0.25">
      <c r="A5742" s="27">
        <v>5718</v>
      </c>
      <c r="B5742" s="27">
        <v>9.9779383532577481E-2</v>
      </c>
      <c r="C5742" s="27">
        <v>-9.1675655817828702E-2</v>
      </c>
    </row>
    <row r="5743" spans="1:3" x14ac:dyDescent="0.25">
      <c r="A5743" s="27">
        <v>5719</v>
      </c>
      <c r="B5743" s="27">
        <v>0.10123885529773329</v>
      </c>
      <c r="C5743" s="27">
        <v>-9.317433916870102E-2</v>
      </c>
    </row>
    <row r="5744" spans="1:3" x14ac:dyDescent="0.25">
      <c r="A5744" s="27">
        <v>5720</v>
      </c>
      <c r="B5744" s="27">
        <v>0.10097339312118551</v>
      </c>
      <c r="C5744" s="27">
        <v>-9.2947710938199965E-2</v>
      </c>
    </row>
    <row r="5745" spans="1:3" x14ac:dyDescent="0.25">
      <c r="A5745" s="27">
        <v>5721</v>
      </c>
      <c r="B5745" s="27">
        <v>0.10066849601331004</v>
      </c>
      <c r="C5745" s="27">
        <v>-9.2675600809047159E-2</v>
      </c>
    </row>
    <row r="5746" spans="1:3" x14ac:dyDescent="0.25">
      <c r="A5746" s="27">
        <v>5722</v>
      </c>
      <c r="B5746" s="27">
        <v>0.10268469014081097</v>
      </c>
      <c r="C5746" s="27">
        <v>-9.4769122858489069E-2</v>
      </c>
    </row>
    <row r="5747" spans="1:3" x14ac:dyDescent="0.25">
      <c r="A5747" s="27">
        <v>5723</v>
      </c>
      <c r="B5747" s="27">
        <v>0.1000680887940491</v>
      </c>
      <c r="C5747" s="27">
        <v>-9.2277904426352406E-2</v>
      </c>
    </row>
    <row r="5748" spans="1:3" x14ac:dyDescent="0.25">
      <c r="A5748" s="27">
        <v>5724</v>
      </c>
      <c r="B5748" s="27">
        <v>0.10118841992259511</v>
      </c>
      <c r="C5748" s="27">
        <v>-9.3437983960572249E-2</v>
      </c>
    </row>
    <row r="5749" spans="1:3" x14ac:dyDescent="0.25">
      <c r="A5749" s="27">
        <v>5725</v>
      </c>
      <c r="B5749" s="27">
        <v>0.10156299286937262</v>
      </c>
      <c r="C5749" s="27">
        <v>-9.3821899789723301E-2</v>
      </c>
    </row>
    <row r="5750" spans="1:3" x14ac:dyDescent="0.25">
      <c r="A5750" s="27">
        <v>5726</v>
      </c>
      <c r="B5750" s="27">
        <v>9.9760057594522694E-2</v>
      </c>
      <c r="C5750" s="27">
        <v>-9.2025753681874836E-2</v>
      </c>
    </row>
    <row r="5751" spans="1:3" x14ac:dyDescent="0.25">
      <c r="A5751" s="27">
        <v>5727</v>
      </c>
      <c r="B5751" s="27">
        <v>0.13550763841392305</v>
      </c>
      <c r="C5751" s="27">
        <v>-0.12780050931951073</v>
      </c>
    </row>
    <row r="5752" spans="1:3" x14ac:dyDescent="0.25">
      <c r="A5752" s="27">
        <v>5728</v>
      </c>
      <c r="B5752" s="27">
        <v>0.10071062556474435</v>
      </c>
      <c r="C5752" s="27">
        <v>-9.3044777898896674E-2</v>
      </c>
    </row>
    <row r="5753" spans="1:3" x14ac:dyDescent="0.25">
      <c r="A5753" s="27">
        <v>5729</v>
      </c>
      <c r="B5753" s="27">
        <v>0.10323057144227772</v>
      </c>
      <c r="C5753" s="27">
        <v>-9.5574790843382482E-2</v>
      </c>
    </row>
    <row r="5754" spans="1:3" x14ac:dyDescent="0.25">
      <c r="A5754" s="27">
        <v>5730</v>
      </c>
      <c r="B5754" s="27">
        <v>0.10554329940920394</v>
      </c>
      <c r="C5754" s="27">
        <v>-9.7901987476196259E-2</v>
      </c>
    </row>
    <row r="5755" spans="1:3" x14ac:dyDescent="0.25">
      <c r="A5755" s="27">
        <v>5731</v>
      </c>
      <c r="B5755" s="27">
        <v>0.10364013618633348</v>
      </c>
      <c r="C5755" s="27">
        <v>-9.6104632370277068E-2</v>
      </c>
    </row>
    <row r="5756" spans="1:3" x14ac:dyDescent="0.25">
      <c r="A5756" s="27">
        <v>5732</v>
      </c>
      <c r="B5756" s="27">
        <v>0.10652529964277878</v>
      </c>
      <c r="C5756" s="27">
        <v>-9.8989977821742667E-2</v>
      </c>
    </row>
    <row r="5757" spans="1:3" x14ac:dyDescent="0.25">
      <c r="A5757" s="27">
        <v>5733</v>
      </c>
      <c r="B5757" s="27">
        <v>0.10080814028955501</v>
      </c>
      <c r="C5757" s="27">
        <v>-9.3328465492807045E-2</v>
      </c>
    </row>
    <row r="5758" spans="1:3" x14ac:dyDescent="0.25">
      <c r="A5758" s="27">
        <v>5734</v>
      </c>
      <c r="B5758" s="27">
        <v>0.10112946950185543</v>
      </c>
      <c r="C5758" s="27">
        <v>-9.3681035582833277E-2</v>
      </c>
    </row>
    <row r="5759" spans="1:3" x14ac:dyDescent="0.25">
      <c r="A5759" s="27">
        <v>5735</v>
      </c>
      <c r="B5759" s="27">
        <v>0.10619512240682084</v>
      </c>
      <c r="C5759" s="27">
        <v>-9.8811156162095098E-2</v>
      </c>
    </row>
    <row r="5760" spans="1:3" x14ac:dyDescent="0.25">
      <c r="A5760" s="27">
        <v>5736</v>
      </c>
      <c r="B5760" s="27">
        <v>0.10380058022567959</v>
      </c>
      <c r="C5760" s="27">
        <v>-9.659986015367239E-2</v>
      </c>
    </row>
    <row r="5761" spans="1:3" x14ac:dyDescent="0.25">
      <c r="A5761" s="27">
        <v>5737</v>
      </c>
      <c r="B5761" s="27">
        <v>0.10541880582245933</v>
      </c>
      <c r="C5761" s="27">
        <v>-9.8317848736939106E-2</v>
      </c>
    </row>
    <row r="5762" spans="1:3" x14ac:dyDescent="0.25">
      <c r="A5762" s="27">
        <v>5738</v>
      </c>
      <c r="B5762" s="27">
        <v>0.10018017415056674</v>
      </c>
      <c r="C5762" s="27">
        <v>-9.3129769015346281E-2</v>
      </c>
    </row>
    <row r="5763" spans="1:3" x14ac:dyDescent="0.25">
      <c r="A5763" s="27">
        <v>5739</v>
      </c>
      <c r="B5763" s="27">
        <v>9.966044835375118E-2</v>
      </c>
      <c r="C5763" s="27">
        <v>-9.2805609644073764E-2</v>
      </c>
    </row>
    <row r="5764" spans="1:3" x14ac:dyDescent="0.25">
      <c r="A5764" s="27">
        <v>5740</v>
      </c>
      <c r="B5764" s="27">
        <v>0.10226437406001986</v>
      </c>
      <c r="C5764" s="27">
        <v>-9.5450616759565607E-2</v>
      </c>
    </row>
    <row r="5765" spans="1:3" x14ac:dyDescent="0.25">
      <c r="A5765" s="27">
        <v>5741</v>
      </c>
      <c r="B5765" s="27">
        <v>0.10112287645245849</v>
      </c>
      <c r="C5765" s="27">
        <v>-9.4449854526815022E-2</v>
      </c>
    </row>
    <row r="5766" spans="1:3" x14ac:dyDescent="0.25">
      <c r="A5766" s="27">
        <v>5742</v>
      </c>
      <c r="B5766" s="27">
        <v>0.10124113419459144</v>
      </c>
      <c r="C5766" s="27">
        <v>-9.4594608514833131E-2</v>
      </c>
    </row>
    <row r="5767" spans="1:3" x14ac:dyDescent="0.25">
      <c r="A5767" s="27">
        <v>5743</v>
      </c>
      <c r="B5767" s="27">
        <v>0.10201846579412763</v>
      </c>
      <c r="C5767" s="27">
        <v>-9.5696183604459167E-2</v>
      </c>
    </row>
    <row r="5768" spans="1:3" x14ac:dyDescent="0.25">
      <c r="A5768" s="27">
        <v>5744</v>
      </c>
      <c r="B5768" s="27">
        <v>0.10446643273659562</v>
      </c>
      <c r="C5768" s="27">
        <v>-9.8172923138114501E-2</v>
      </c>
    </row>
    <row r="5769" spans="1:3" x14ac:dyDescent="0.25">
      <c r="A5769" s="27">
        <v>5745</v>
      </c>
      <c r="B5769" s="27">
        <v>0.10308685346004862</v>
      </c>
      <c r="C5769" s="27">
        <v>-9.6814452026356856E-2</v>
      </c>
    </row>
    <row r="5770" spans="1:3" x14ac:dyDescent="0.25">
      <c r="A5770" s="27">
        <v>5746</v>
      </c>
      <c r="B5770" s="27">
        <v>0.10151139435060419</v>
      </c>
      <c r="C5770" s="27">
        <v>-9.5275652905737265E-2</v>
      </c>
    </row>
    <row r="5771" spans="1:3" x14ac:dyDescent="0.25">
      <c r="A5771" s="27">
        <v>5747</v>
      </c>
      <c r="B5771" s="27">
        <v>0.1015292547593656</v>
      </c>
      <c r="C5771" s="27">
        <v>-9.5380387445449744E-2</v>
      </c>
    </row>
    <row r="5772" spans="1:3" x14ac:dyDescent="0.25">
      <c r="A5772" s="27">
        <v>5748</v>
      </c>
      <c r="B5772" s="27">
        <v>0.1039303538623866</v>
      </c>
      <c r="C5772" s="27">
        <v>-9.7792487951149587E-2</v>
      </c>
    </row>
    <row r="5773" spans="1:3" x14ac:dyDescent="0.25">
      <c r="A5773" s="27">
        <v>5749</v>
      </c>
      <c r="B5773" s="27">
        <v>0.10238961297418082</v>
      </c>
      <c r="C5773" s="27">
        <v>-9.6283291135100368E-2</v>
      </c>
    </row>
    <row r="5774" spans="1:3" x14ac:dyDescent="0.25">
      <c r="A5774" s="27">
        <v>5750</v>
      </c>
      <c r="B5774" s="27">
        <v>0.10252874949070905</v>
      </c>
      <c r="C5774" s="27">
        <v>-9.6442104306319498E-2</v>
      </c>
    </row>
    <row r="5775" spans="1:3" x14ac:dyDescent="0.25">
      <c r="A5775" s="27">
        <v>5751</v>
      </c>
      <c r="B5775" s="27">
        <v>0.10424958074020918</v>
      </c>
      <c r="C5775" s="27">
        <v>-9.8269819930641558E-2</v>
      </c>
    </row>
    <row r="5776" spans="1:3" x14ac:dyDescent="0.25">
      <c r="A5776" s="27">
        <v>5752</v>
      </c>
      <c r="B5776" s="27">
        <v>0.1004997093892339</v>
      </c>
      <c r="C5776" s="27">
        <v>-9.4681089806569377E-2</v>
      </c>
    </row>
    <row r="5777" spans="1:3" x14ac:dyDescent="0.25">
      <c r="A5777" s="27">
        <v>5753</v>
      </c>
      <c r="B5777" s="27">
        <v>0.10151151703393413</v>
      </c>
      <c r="C5777" s="27">
        <v>-9.5742668814320045E-2</v>
      </c>
    </row>
    <row r="5778" spans="1:3" x14ac:dyDescent="0.25">
      <c r="A5778" s="27">
        <v>5754</v>
      </c>
      <c r="B5778" s="27">
        <v>0.10029542896615708</v>
      </c>
      <c r="C5778" s="27">
        <v>-9.4563905587574881E-2</v>
      </c>
    </row>
    <row r="5779" spans="1:3" x14ac:dyDescent="0.25">
      <c r="A5779" s="27">
        <v>5755</v>
      </c>
      <c r="B5779" s="27">
        <v>0.10177599206979419</v>
      </c>
      <c r="C5779" s="27">
        <v>-9.6225575788573103E-2</v>
      </c>
    </row>
    <row r="5780" spans="1:3" x14ac:dyDescent="0.25">
      <c r="A5780" s="27">
        <v>5756</v>
      </c>
      <c r="B5780" s="27">
        <v>0.10284035721885394</v>
      </c>
      <c r="C5780" s="27">
        <v>-9.7332882789270936E-2</v>
      </c>
    </row>
    <row r="5781" spans="1:3" x14ac:dyDescent="0.25">
      <c r="A5781" s="27">
        <v>5757</v>
      </c>
      <c r="B5781" s="27">
        <v>0.10215736527103456</v>
      </c>
      <c r="C5781" s="27">
        <v>-9.6725042953243703E-2</v>
      </c>
    </row>
    <row r="5782" spans="1:3" x14ac:dyDescent="0.25">
      <c r="A5782" s="27">
        <v>5758</v>
      </c>
      <c r="B5782" s="27">
        <v>0.10490053306532898</v>
      </c>
      <c r="C5782" s="27">
        <v>-9.9503273751551949E-2</v>
      </c>
    </row>
    <row r="5783" spans="1:3" x14ac:dyDescent="0.25">
      <c r="A5783" s="27">
        <v>5759</v>
      </c>
      <c r="B5783" s="27">
        <v>0.10399571120929554</v>
      </c>
      <c r="C5783" s="27">
        <v>-9.8708435918495402E-2</v>
      </c>
    </row>
    <row r="5784" spans="1:3" x14ac:dyDescent="0.25">
      <c r="A5784" s="27">
        <v>5760</v>
      </c>
      <c r="B5784" s="27">
        <v>0.10076881346434757</v>
      </c>
      <c r="C5784" s="27">
        <v>-9.5486751347297075E-2</v>
      </c>
    </row>
    <row r="5785" spans="1:3" x14ac:dyDescent="0.25">
      <c r="A5785" s="27">
        <v>5761</v>
      </c>
      <c r="B5785" s="27">
        <v>0.10039829450197882</v>
      </c>
      <c r="C5785" s="27">
        <v>-9.5238113895657603E-2</v>
      </c>
    </row>
    <row r="5786" spans="1:3" x14ac:dyDescent="0.25">
      <c r="A5786" s="27">
        <v>5762</v>
      </c>
      <c r="B5786" s="27">
        <v>0.1008289119010314</v>
      </c>
      <c r="C5786" s="27">
        <v>-9.5812512132557537E-2</v>
      </c>
    </row>
    <row r="5787" spans="1:3" x14ac:dyDescent="0.25">
      <c r="A5787" s="27">
        <v>5763</v>
      </c>
      <c r="B5787" s="27">
        <v>0.10801990355140979</v>
      </c>
      <c r="C5787" s="27">
        <v>-0.10303621380874942</v>
      </c>
    </row>
    <row r="5788" spans="1:3" x14ac:dyDescent="0.25">
      <c r="A5788" s="27">
        <v>5764</v>
      </c>
      <c r="B5788" s="27">
        <v>0.10097980298237406</v>
      </c>
      <c r="C5788" s="27">
        <v>-9.6009829903061575E-2</v>
      </c>
    </row>
    <row r="5789" spans="1:3" x14ac:dyDescent="0.25">
      <c r="A5789" s="27">
        <v>5765</v>
      </c>
      <c r="B5789" s="27">
        <v>0.10208214424341981</v>
      </c>
      <c r="C5789" s="27">
        <v>-9.7139804869449467E-2</v>
      </c>
    </row>
    <row r="5790" spans="1:3" x14ac:dyDescent="0.25">
      <c r="A5790" s="27">
        <v>5766</v>
      </c>
      <c r="B5790" s="27">
        <v>0.10045609140400442</v>
      </c>
      <c r="C5790" s="27">
        <v>-9.5621111374574116E-2</v>
      </c>
    </row>
    <row r="5791" spans="1:3" x14ac:dyDescent="0.25">
      <c r="A5791" s="27">
        <v>5767</v>
      </c>
      <c r="B5791" s="27">
        <v>0.10045097083816118</v>
      </c>
      <c r="C5791" s="27">
        <v>-9.5634943097841402E-2</v>
      </c>
    </row>
    <row r="5792" spans="1:3" x14ac:dyDescent="0.25">
      <c r="A5792" s="27">
        <v>5768</v>
      </c>
      <c r="B5792" s="27">
        <v>0.10178559621861261</v>
      </c>
      <c r="C5792" s="27">
        <v>-9.697636248985339E-2</v>
      </c>
    </row>
    <row r="5793" spans="1:3" x14ac:dyDescent="0.25">
      <c r="A5793" s="27">
        <v>5769</v>
      </c>
      <c r="B5793" s="27">
        <v>9.9138708395548253E-2</v>
      </c>
      <c r="C5793" s="27">
        <v>-9.4541007246122966E-2</v>
      </c>
    </row>
    <row r="5794" spans="1:3" x14ac:dyDescent="0.25">
      <c r="A5794" s="27">
        <v>5770</v>
      </c>
      <c r="B5794" s="27">
        <v>9.9876670465638084E-2</v>
      </c>
      <c r="C5794" s="27">
        <v>-9.5292143245007718E-2</v>
      </c>
    </row>
    <row r="5795" spans="1:3" x14ac:dyDescent="0.25">
      <c r="A5795" s="27">
        <v>5771</v>
      </c>
      <c r="B5795" s="27">
        <v>0.10014076183470318</v>
      </c>
      <c r="C5795" s="27">
        <v>-9.5690045377907693E-2</v>
      </c>
    </row>
    <row r="5796" spans="1:3" x14ac:dyDescent="0.25">
      <c r="A5796" s="27">
        <v>5772</v>
      </c>
      <c r="B5796" s="27">
        <v>0.10146405626543352</v>
      </c>
      <c r="C5796" s="27">
        <v>-9.7037251197504962E-2</v>
      </c>
    </row>
    <row r="5797" spans="1:3" x14ac:dyDescent="0.25">
      <c r="A5797" s="27">
        <v>5773</v>
      </c>
      <c r="B5797" s="27">
        <v>0.1001274746446358</v>
      </c>
      <c r="C5797" s="27">
        <v>-9.6051096185077761E-2</v>
      </c>
    </row>
    <row r="5798" spans="1:3" x14ac:dyDescent="0.25">
      <c r="A5798" s="27">
        <v>5774</v>
      </c>
      <c r="B5798" s="27">
        <v>9.9460381377888513E-2</v>
      </c>
      <c r="C5798" s="27">
        <v>-9.545236534582438E-2</v>
      </c>
    </row>
    <row r="5799" spans="1:3" x14ac:dyDescent="0.25">
      <c r="A5799" s="27">
        <v>5775</v>
      </c>
      <c r="B5799" s="27">
        <v>0.10017428034504038</v>
      </c>
      <c r="C5799" s="27">
        <v>-9.6304311304792695E-2</v>
      </c>
    </row>
    <row r="5800" spans="1:3" x14ac:dyDescent="0.25">
      <c r="A5800" s="27">
        <v>5776</v>
      </c>
      <c r="B5800" s="27">
        <v>9.9860169120768061E-2</v>
      </c>
      <c r="C5800" s="27">
        <v>-9.6067219544685958E-2</v>
      </c>
    </row>
    <row r="5801" spans="1:3" x14ac:dyDescent="0.25">
      <c r="A5801" s="27">
        <v>5777</v>
      </c>
      <c r="B5801" s="27">
        <v>0.10072300880216892</v>
      </c>
      <c r="C5801" s="27">
        <v>-9.6963610305928316E-2</v>
      </c>
    </row>
    <row r="5802" spans="1:3" x14ac:dyDescent="0.25">
      <c r="A5802" s="27">
        <v>5778</v>
      </c>
      <c r="B5802" s="27">
        <v>0.10366058808734543</v>
      </c>
      <c r="C5802" s="27">
        <v>-0.10007750308663592</v>
      </c>
    </row>
    <row r="5803" spans="1:3" ht="15.75" thickBot="1" x14ac:dyDescent="0.3">
      <c r="A5803" s="28">
        <v>5779</v>
      </c>
      <c r="B5803" s="28">
        <v>9.9594762207885074E-2</v>
      </c>
      <c r="C5803" s="28">
        <v>-9.6259840816746434E-2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U18"/>
  <sheetViews>
    <sheetView workbookViewId="0">
      <selection activeCell="T15" sqref="T15:T18"/>
    </sheetView>
  </sheetViews>
  <sheetFormatPr defaultRowHeight="15" x14ac:dyDescent="0.25"/>
  <cols>
    <col min="1" max="1" width="19" bestFit="1" customWidth="1"/>
    <col min="2" max="2" width="16.28515625" customWidth="1"/>
    <col min="3" max="8" width="6" customWidth="1"/>
    <col min="9" max="13" width="7" customWidth="1"/>
    <col min="14" max="14" width="6" customWidth="1"/>
    <col min="15" max="20" width="7" customWidth="1"/>
    <col min="21" max="21" width="11.28515625" bestFit="1" customWidth="1"/>
  </cols>
  <sheetData>
    <row r="3" spans="1:21" x14ac:dyDescent="0.25">
      <c r="A3" s="20" t="s">
        <v>885</v>
      </c>
      <c r="B3" s="20" t="s">
        <v>886</v>
      </c>
    </row>
    <row r="4" spans="1:21" x14ac:dyDescent="0.25">
      <c r="A4" s="20" t="s">
        <v>816</v>
      </c>
      <c r="B4">
        <v>2011</v>
      </c>
      <c r="C4" t="s">
        <v>803</v>
      </c>
      <c r="D4" t="s">
        <v>802</v>
      </c>
      <c r="E4" t="s">
        <v>787</v>
      </c>
      <c r="F4" t="s">
        <v>788</v>
      </c>
      <c r="G4" t="s">
        <v>789</v>
      </c>
      <c r="H4" t="s">
        <v>790</v>
      </c>
      <c r="I4" t="s">
        <v>791</v>
      </c>
      <c r="J4" t="s">
        <v>792</v>
      </c>
      <c r="K4" t="s">
        <v>793</v>
      </c>
      <c r="L4" t="s">
        <v>794</v>
      </c>
      <c r="M4" t="s">
        <v>795</v>
      </c>
      <c r="N4" t="s">
        <v>807</v>
      </c>
      <c r="O4" t="s">
        <v>796</v>
      </c>
      <c r="P4" t="s">
        <v>797</v>
      </c>
      <c r="Q4" t="s">
        <v>798</v>
      </c>
      <c r="R4" t="s">
        <v>799</v>
      </c>
      <c r="S4" t="s">
        <v>800</v>
      </c>
      <c r="T4" t="s">
        <v>801</v>
      </c>
      <c r="U4" t="s">
        <v>817</v>
      </c>
    </row>
    <row r="5" spans="1:21" x14ac:dyDescent="0.25">
      <c r="A5" s="22" t="s">
        <v>37</v>
      </c>
      <c r="B5" s="21">
        <v>21574</v>
      </c>
      <c r="C5" s="21">
        <v>5991</v>
      </c>
      <c r="D5" s="21">
        <v>6715</v>
      </c>
      <c r="E5" s="21">
        <v>7550</v>
      </c>
      <c r="F5" s="21">
        <v>8829</v>
      </c>
      <c r="G5" s="21">
        <v>10137</v>
      </c>
      <c r="H5" s="21">
        <v>11890</v>
      </c>
      <c r="I5" s="21">
        <v>13221</v>
      </c>
      <c r="J5" s="21">
        <v>14920</v>
      </c>
      <c r="K5" s="21">
        <v>17195</v>
      </c>
      <c r="L5" s="21">
        <v>18339</v>
      </c>
      <c r="M5" s="21">
        <v>20285</v>
      </c>
      <c r="N5" s="21"/>
      <c r="O5" s="21">
        <v>22934</v>
      </c>
      <c r="P5" s="21">
        <v>24947</v>
      </c>
      <c r="Q5" s="21">
        <v>26160</v>
      </c>
      <c r="R5" s="21">
        <v>28091</v>
      </c>
      <c r="S5" s="21">
        <v>29844</v>
      </c>
      <c r="T5" s="21">
        <v>31297</v>
      </c>
      <c r="U5" s="21">
        <v>319919</v>
      </c>
    </row>
    <row r="6" spans="1:21" x14ac:dyDescent="0.25">
      <c r="A6" s="22" t="s">
        <v>32</v>
      </c>
      <c r="B6" s="21">
        <v>37573</v>
      </c>
      <c r="C6" s="21">
        <v>17036</v>
      </c>
      <c r="D6" s="21">
        <v>18725</v>
      </c>
      <c r="E6" s="21">
        <v>20080</v>
      </c>
      <c r="F6" s="21">
        <v>21682</v>
      </c>
      <c r="G6" s="21">
        <v>23607</v>
      </c>
      <c r="H6" s="21">
        <v>25238</v>
      </c>
      <c r="I6" s="21">
        <v>27197</v>
      </c>
      <c r="J6" s="21">
        <v>28901</v>
      </c>
      <c r="K6" s="21">
        <v>30648</v>
      </c>
      <c r="L6" s="21">
        <v>32286</v>
      </c>
      <c r="M6" s="21">
        <v>35782</v>
      </c>
      <c r="N6" s="21"/>
      <c r="O6" s="21">
        <v>39158</v>
      </c>
      <c r="P6" s="21">
        <v>41941</v>
      </c>
      <c r="Q6" s="21">
        <v>43881</v>
      </c>
      <c r="R6" s="21">
        <v>45506</v>
      </c>
      <c r="S6" s="21">
        <v>47379</v>
      </c>
      <c r="T6" s="21">
        <v>49985</v>
      </c>
      <c r="U6" s="21">
        <v>586605</v>
      </c>
    </row>
    <row r="7" spans="1:21" x14ac:dyDescent="0.25">
      <c r="A7" s="22" t="s">
        <v>809</v>
      </c>
      <c r="B7" s="21"/>
      <c r="C7" s="21">
        <v>30121</v>
      </c>
      <c r="D7" s="21">
        <v>33091</v>
      </c>
      <c r="E7" s="21">
        <v>35757</v>
      </c>
      <c r="F7" s="21">
        <v>39803</v>
      </c>
      <c r="G7" s="21">
        <v>44522</v>
      </c>
      <c r="H7" s="21">
        <v>50397</v>
      </c>
      <c r="I7" s="21">
        <v>54682</v>
      </c>
      <c r="J7" s="21">
        <v>60633</v>
      </c>
      <c r="K7" s="21">
        <v>67758</v>
      </c>
      <c r="L7" s="21">
        <v>74935</v>
      </c>
      <c r="M7" s="21">
        <v>84971</v>
      </c>
      <c r="N7" s="21">
        <v>92954</v>
      </c>
      <c r="O7" s="21">
        <v>98786</v>
      </c>
      <c r="P7" s="21">
        <v>105853</v>
      </c>
      <c r="Q7" s="21">
        <v>111018</v>
      </c>
      <c r="R7" s="21">
        <v>117293</v>
      </c>
      <c r="S7" s="21">
        <v>123370</v>
      </c>
      <c r="T7" s="21">
        <v>129120</v>
      </c>
      <c r="U7" s="21">
        <v>1355064</v>
      </c>
    </row>
    <row r="8" spans="1:21" x14ac:dyDescent="0.25">
      <c r="A8" s="22" t="s">
        <v>43</v>
      </c>
      <c r="B8" s="21">
        <v>32974</v>
      </c>
      <c r="C8" s="21">
        <v>6085</v>
      </c>
      <c r="D8" s="21">
        <v>6759</v>
      </c>
      <c r="E8" s="21">
        <v>7261</v>
      </c>
      <c r="F8" s="21">
        <v>8332</v>
      </c>
      <c r="G8" s="21">
        <v>9789</v>
      </c>
      <c r="H8" s="21">
        <v>12189</v>
      </c>
      <c r="I8" s="21">
        <v>13146</v>
      </c>
      <c r="J8" s="21">
        <v>15822</v>
      </c>
      <c r="K8" s="21">
        <v>18832</v>
      </c>
      <c r="L8" s="21">
        <v>23397</v>
      </c>
      <c r="M8" s="21">
        <v>28117</v>
      </c>
      <c r="N8" s="21"/>
      <c r="O8" s="21">
        <v>35777</v>
      </c>
      <c r="P8" s="21">
        <v>38551</v>
      </c>
      <c r="Q8" s="21">
        <v>40931</v>
      </c>
      <c r="R8" s="21">
        <v>43647</v>
      </c>
      <c r="S8" s="21">
        <v>46109</v>
      </c>
      <c r="T8" s="21">
        <v>47785</v>
      </c>
      <c r="U8" s="21">
        <v>435503</v>
      </c>
    </row>
    <row r="9" spans="1:21" x14ac:dyDescent="0.25">
      <c r="A9" s="22" t="s">
        <v>817</v>
      </c>
      <c r="B9" s="21">
        <v>92121</v>
      </c>
      <c r="C9" s="21">
        <v>59233</v>
      </c>
      <c r="D9" s="21">
        <v>65290</v>
      </c>
      <c r="E9" s="21">
        <v>70648</v>
      </c>
      <c r="F9" s="21">
        <v>78646</v>
      </c>
      <c r="G9" s="21">
        <v>88055</v>
      </c>
      <c r="H9" s="21">
        <v>99714</v>
      </c>
      <c r="I9" s="21">
        <v>108246</v>
      </c>
      <c r="J9" s="21">
        <v>120276</v>
      </c>
      <c r="K9" s="21">
        <v>134433</v>
      </c>
      <c r="L9" s="21">
        <v>148957</v>
      </c>
      <c r="M9" s="21">
        <v>169155</v>
      </c>
      <c r="N9" s="21">
        <v>92954</v>
      </c>
      <c r="O9" s="21">
        <v>196655</v>
      </c>
      <c r="P9" s="21">
        <v>211292</v>
      </c>
      <c r="Q9" s="21">
        <v>221990</v>
      </c>
      <c r="R9" s="21">
        <v>234537</v>
      </c>
      <c r="S9" s="21">
        <v>246702</v>
      </c>
      <c r="T9" s="21">
        <v>258187</v>
      </c>
      <c r="U9" s="21">
        <v>2697091</v>
      </c>
    </row>
    <row r="15" spans="1:21" x14ac:dyDescent="0.25">
      <c r="A15" s="22" t="s">
        <v>37</v>
      </c>
      <c r="B15" s="21">
        <v>5991</v>
      </c>
      <c r="C15" s="21">
        <v>6715</v>
      </c>
      <c r="D15" s="21">
        <v>7550</v>
      </c>
      <c r="E15" s="21">
        <v>8829</v>
      </c>
      <c r="F15" s="21">
        <v>10137</v>
      </c>
      <c r="G15" s="21">
        <v>11890</v>
      </c>
      <c r="H15" s="21">
        <v>13221</v>
      </c>
      <c r="I15" s="21">
        <v>14920</v>
      </c>
      <c r="J15" s="21">
        <v>17195</v>
      </c>
      <c r="K15" s="21">
        <v>18339</v>
      </c>
      <c r="L15" s="21">
        <v>20285</v>
      </c>
      <c r="M15" s="21">
        <v>21574</v>
      </c>
      <c r="N15" s="21">
        <v>22934</v>
      </c>
      <c r="O15" s="21">
        <v>24947</v>
      </c>
      <c r="P15" s="21">
        <v>26160</v>
      </c>
      <c r="Q15" s="21">
        <v>28091</v>
      </c>
      <c r="R15" s="21">
        <v>29844</v>
      </c>
      <c r="S15" s="21">
        <v>31297</v>
      </c>
      <c r="T15" s="6">
        <f>(S15-J15)/J15</f>
        <v>0.82012212852573418</v>
      </c>
    </row>
    <row r="16" spans="1:21" x14ac:dyDescent="0.25">
      <c r="A16" s="22" t="s">
        <v>32</v>
      </c>
      <c r="B16" s="21">
        <v>17036</v>
      </c>
      <c r="C16" s="21">
        <v>18725</v>
      </c>
      <c r="D16" s="21">
        <v>20080</v>
      </c>
      <c r="E16" s="21">
        <v>21682</v>
      </c>
      <c r="F16" s="21">
        <v>23607</v>
      </c>
      <c r="G16" s="21">
        <v>25238</v>
      </c>
      <c r="H16" s="21">
        <v>27197</v>
      </c>
      <c r="I16" s="21">
        <v>28901</v>
      </c>
      <c r="J16" s="21">
        <v>30648</v>
      </c>
      <c r="K16" s="21">
        <v>32286</v>
      </c>
      <c r="L16" s="21">
        <v>35782</v>
      </c>
      <c r="M16" s="21">
        <v>37573</v>
      </c>
      <c r="N16" s="21">
        <v>39158</v>
      </c>
      <c r="O16" s="21">
        <v>41941</v>
      </c>
      <c r="P16" s="21">
        <v>43881</v>
      </c>
      <c r="Q16" s="21">
        <v>45506</v>
      </c>
      <c r="R16" s="21">
        <v>47379</v>
      </c>
      <c r="S16" s="21">
        <v>49985</v>
      </c>
      <c r="T16" s="6">
        <f t="shared" ref="T16:T18" si="0">(S16-J16)/J16</f>
        <v>0.6309383972853041</v>
      </c>
    </row>
    <row r="17" spans="1:20" x14ac:dyDescent="0.25">
      <c r="A17" s="22" t="s">
        <v>809</v>
      </c>
      <c r="B17" s="21">
        <v>30121</v>
      </c>
      <c r="C17" s="21">
        <v>33091</v>
      </c>
      <c r="D17" s="21">
        <v>35757</v>
      </c>
      <c r="E17" s="21">
        <v>39803</v>
      </c>
      <c r="F17" s="21">
        <v>44522</v>
      </c>
      <c r="G17" s="21">
        <v>50397</v>
      </c>
      <c r="H17" s="21">
        <v>54682</v>
      </c>
      <c r="I17" s="21">
        <v>60633</v>
      </c>
      <c r="J17" s="21">
        <v>67758</v>
      </c>
      <c r="K17" s="21">
        <v>74935</v>
      </c>
      <c r="L17" s="21">
        <v>84971</v>
      </c>
      <c r="M17" s="21">
        <v>92954</v>
      </c>
      <c r="N17" s="21">
        <v>98786</v>
      </c>
      <c r="O17" s="21">
        <v>105853</v>
      </c>
      <c r="P17" s="21">
        <v>111018</v>
      </c>
      <c r="Q17" s="21">
        <v>117293</v>
      </c>
      <c r="R17" s="21">
        <v>123370</v>
      </c>
      <c r="S17" s="21">
        <v>129120</v>
      </c>
      <c r="T17" s="6">
        <f t="shared" si="0"/>
        <v>0.9056052421854246</v>
      </c>
    </row>
    <row r="18" spans="1:20" x14ac:dyDescent="0.25">
      <c r="A18" s="22" t="s">
        <v>43</v>
      </c>
      <c r="B18" s="21">
        <v>6085</v>
      </c>
      <c r="C18" s="21">
        <v>6759</v>
      </c>
      <c r="D18" s="21">
        <v>7261</v>
      </c>
      <c r="E18" s="21">
        <v>8332</v>
      </c>
      <c r="F18" s="21">
        <v>9789</v>
      </c>
      <c r="G18" s="21">
        <v>12189</v>
      </c>
      <c r="H18" s="21">
        <v>13146</v>
      </c>
      <c r="I18" s="21">
        <v>15822</v>
      </c>
      <c r="J18" s="21">
        <v>18832</v>
      </c>
      <c r="K18" s="21">
        <v>23397</v>
      </c>
      <c r="L18" s="21">
        <v>28117</v>
      </c>
      <c r="M18" s="21">
        <v>32974</v>
      </c>
      <c r="N18" s="21">
        <v>35777</v>
      </c>
      <c r="O18" s="21">
        <v>38551</v>
      </c>
      <c r="P18" s="21">
        <v>40931</v>
      </c>
      <c r="Q18" s="21">
        <v>43647</v>
      </c>
      <c r="R18" s="21">
        <v>46109</v>
      </c>
      <c r="S18" s="21">
        <v>47785</v>
      </c>
      <c r="T18" s="6">
        <f t="shared" si="0"/>
        <v>1.5374362786745965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Q5784"/>
  <sheetViews>
    <sheetView tabSelected="1" topLeftCell="F1" workbookViewId="0">
      <pane ySplit="1" topLeftCell="A2" activePane="bottomLeft" state="frozen"/>
      <selection pane="bottomLeft" activeCell="F2698" sqref="F2698"/>
    </sheetView>
  </sheetViews>
  <sheetFormatPr defaultColWidth="15.7109375" defaultRowHeight="16.5" customHeight="1" x14ac:dyDescent="0.25"/>
  <cols>
    <col min="1" max="1" width="8.7109375" style="4" bestFit="1" customWidth="1"/>
    <col min="2" max="2" width="16.42578125" bestFit="1" customWidth="1"/>
    <col min="3" max="3" width="13.5703125" bestFit="1" customWidth="1"/>
    <col min="4" max="4" width="11.42578125" bestFit="1" customWidth="1"/>
    <col min="5" max="5" width="17.85546875" bestFit="1" customWidth="1"/>
    <col min="6" max="6" width="51.85546875" bestFit="1" customWidth="1"/>
    <col min="7" max="7" width="11.42578125" bestFit="1" customWidth="1"/>
    <col min="8" max="8" width="13.7109375" bestFit="1" customWidth="1"/>
    <col min="9" max="9" width="10.42578125" bestFit="1" customWidth="1"/>
    <col min="10" max="10" width="11" bestFit="1" customWidth="1"/>
    <col min="11" max="11" width="11.5703125" bestFit="1" customWidth="1"/>
    <col min="12" max="12" width="12" bestFit="1" customWidth="1"/>
    <col min="13" max="13" width="15.5703125" bestFit="1" customWidth="1"/>
    <col min="14" max="14" width="19.42578125" bestFit="1" customWidth="1"/>
    <col min="15" max="15" width="19.42578125" customWidth="1"/>
    <col min="16" max="16" width="14" bestFit="1" customWidth="1"/>
    <col min="17" max="17" width="14" customWidth="1"/>
    <col min="18" max="18" width="9.28515625" bestFit="1" customWidth="1"/>
    <col min="19" max="19" width="10.42578125" bestFit="1" customWidth="1"/>
    <col min="20" max="20" width="9.7109375" bestFit="1" customWidth="1"/>
    <col min="21" max="21" width="11.85546875" bestFit="1" customWidth="1"/>
    <col min="22" max="22" width="9" bestFit="1" customWidth="1"/>
    <col min="23" max="23" width="9.28515625" bestFit="1" customWidth="1"/>
    <col min="24" max="24" width="10" bestFit="1" customWidth="1"/>
    <col min="25" max="25" width="13.28515625" bestFit="1" customWidth="1"/>
    <col min="26" max="26" width="15.42578125" bestFit="1" customWidth="1"/>
    <col min="27" max="27" width="12.140625" bestFit="1" customWidth="1"/>
    <col min="28" max="28" width="12.7109375" bestFit="1" customWidth="1"/>
    <col min="29" max="29" width="13.42578125" bestFit="1" customWidth="1"/>
    <col min="30" max="30" width="13.5703125" bestFit="1" customWidth="1"/>
    <col min="32" max="32" width="12.42578125" bestFit="1" customWidth="1"/>
    <col min="33" max="33" width="13.140625" bestFit="1" customWidth="1"/>
    <col min="34" max="34" width="13.7109375" bestFit="1" customWidth="1"/>
    <col min="43" max="43" width="20.42578125" bestFit="1" customWidth="1"/>
  </cols>
  <sheetData>
    <row r="1" spans="1:42" ht="16.5" customHeight="1" x14ac:dyDescent="0.25">
      <c r="A1" s="4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804</v>
      </c>
      <c r="O1" t="s">
        <v>805</v>
      </c>
      <c r="P1" t="s">
        <v>13</v>
      </c>
      <c r="Q1" t="s">
        <v>806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782</v>
      </c>
      <c r="AJ1" t="s">
        <v>783</v>
      </c>
      <c r="AK1" t="s">
        <v>784</v>
      </c>
      <c r="AL1" t="s">
        <v>785</v>
      </c>
      <c r="AM1" t="s">
        <v>786</v>
      </c>
      <c r="AN1" s="7" t="s">
        <v>811</v>
      </c>
      <c r="AO1" t="s">
        <v>834</v>
      </c>
      <c r="AP1" t="s">
        <v>867</v>
      </c>
    </row>
    <row r="2" spans="1:42" ht="16.5" hidden="1" customHeight="1" x14ac:dyDescent="0.25">
      <c r="A2" s="4" t="s">
        <v>801</v>
      </c>
      <c r="B2" t="s">
        <v>810</v>
      </c>
      <c r="D2" t="s">
        <v>809</v>
      </c>
      <c r="F2" t="s">
        <v>808</v>
      </c>
      <c r="G2">
        <v>76572</v>
      </c>
      <c r="H2">
        <v>2570</v>
      </c>
      <c r="I2">
        <v>23406</v>
      </c>
      <c r="J2">
        <v>12116</v>
      </c>
      <c r="K2">
        <v>10382</v>
      </c>
      <c r="L2">
        <v>51488</v>
      </c>
      <c r="M2">
        <v>77632</v>
      </c>
      <c r="N2" s="2">
        <v>5.9457917656419432E-2</v>
      </c>
      <c r="O2" s="2">
        <v>8.9648793184881004E-2</v>
      </c>
      <c r="P2">
        <v>77405</v>
      </c>
      <c r="Q2" s="2">
        <v>9.5057687938646315E-2</v>
      </c>
      <c r="R2">
        <v>865957</v>
      </c>
      <c r="S2">
        <v>814295</v>
      </c>
      <c r="T2">
        <v>571793</v>
      </c>
      <c r="U2">
        <v>20748</v>
      </c>
      <c r="V2">
        <v>92365</v>
      </c>
      <c r="W2">
        <v>57903</v>
      </c>
      <c r="X2">
        <v>71486</v>
      </c>
      <c r="Y2">
        <v>54580</v>
      </c>
      <c r="Z2">
        <v>1661</v>
      </c>
      <c r="AA2">
        <v>8090</v>
      </c>
      <c r="AB2">
        <v>3990</v>
      </c>
      <c r="AC2">
        <v>5128</v>
      </c>
      <c r="AD2">
        <v>593746</v>
      </c>
      <c r="AE2">
        <v>21646</v>
      </c>
      <c r="AF2">
        <v>107681</v>
      </c>
      <c r="AG2">
        <v>66022</v>
      </c>
      <c r="AH2">
        <v>76733</v>
      </c>
      <c r="AI2" s="6">
        <v>0.1289642372327561</v>
      </c>
      <c r="AJ2" s="6">
        <v>0.11872863346576734</v>
      </c>
      <c r="AK2" s="6">
        <v>0.21736425181786945</v>
      </c>
      <c r="AL2" s="6">
        <v>0.18351458604707521</v>
      </c>
      <c r="AM2" s="6">
        <v>0.13530032710828457</v>
      </c>
      <c r="AN2" s="2">
        <f t="shared" ref="AN2:AN19" si="0">N2+O2</f>
        <v>0.14910671084130045</v>
      </c>
      <c r="AO2" s="2">
        <v>0.31424486156603854</v>
      </c>
      <c r="AP2">
        <f t="shared" ref="AP2:AP19" si="1">L2+M2</f>
        <v>129120</v>
      </c>
    </row>
    <row r="3" spans="1:42" ht="16.5" hidden="1" customHeight="1" x14ac:dyDescent="0.25">
      <c r="A3" s="4" t="s">
        <v>800</v>
      </c>
      <c r="B3" t="s">
        <v>810</v>
      </c>
      <c r="D3" t="s">
        <v>809</v>
      </c>
      <c r="F3" t="s">
        <v>808</v>
      </c>
      <c r="G3">
        <v>74743</v>
      </c>
      <c r="H3">
        <v>2299</v>
      </c>
      <c r="I3">
        <v>21470</v>
      </c>
      <c r="J3">
        <v>11166</v>
      </c>
      <c r="K3">
        <v>9647</v>
      </c>
      <c r="L3">
        <v>48205</v>
      </c>
      <c r="M3">
        <v>75165</v>
      </c>
      <c r="N3" s="2">
        <v>5.6388888563952057E-2</v>
      </c>
      <c r="O3" s="2">
        <v>8.7925958073010194E-2</v>
      </c>
      <c r="P3">
        <v>74855</v>
      </c>
      <c r="Q3" s="2">
        <v>9.2827292005109197E-2</v>
      </c>
      <c r="R3">
        <v>854867</v>
      </c>
      <c r="S3">
        <v>806390</v>
      </c>
      <c r="T3">
        <v>573370</v>
      </c>
      <c r="U3">
        <v>19712</v>
      </c>
      <c r="V3">
        <v>88310</v>
      </c>
      <c r="W3">
        <v>56028</v>
      </c>
      <c r="X3">
        <v>68970</v>
      </c>
      <c r="Y3">
        <v>53137</v>
      </c>
      <c r="Z3">
        <v>1470</v>
      </c>
      <c r="AA3">
        <v>7636</v>
      </c>
      <c r="AB3">
        <v>3864</v>
      </c>
      <c r="AC3">
        <v>4836</v>
      </c>
      <c r="AD3">
        <v>594948</v>
      </c>
      <c r="AE3">
        <v>20541</v>
      </c>
      <c r="AF3">
        <v>102144</v>
      </c>
      <c r="AG3">
        <v>63330</v>
      </c>
      <c r="AH3">
        <v>73776</v>
      </c>
      <c r="AI3" s="6">
        <v>0.12562946677692841</v>
      </c>
      <c r="AJ3" s="6">
        <v>0.11192249647047368</v>
      </c>
      <c r="AK3" s="6">
        <v>0.21019345238095238</v>
      </c>
      <c r="AL3" s="6">
        <v>0.17631454287067741</v>
      </c>
      <c r="AM3" s="6">
        <v>0.13076068098026458</v>
      </c>
      <c r="AN3" s="2">
        <f t="shared" si="0"/>
        <v>0.14431484663696226</v>
      </c>
      <c r="AO3" s="2">
        <v>0.30394190507277657</v>
      </c>
      <c r="AP3">
        <f t="shared" si="1"/>
        <v>123370</v>
      </c>
    </row>
    <row r="4" spans="1:42" ht="16.5" hidden="1" customHeight="1" x14ac:dyDescent="0.25">
      <c r="A4" s="4" t="s">
        <v>799</v>
      </c>
      <c r="B4" t="s">
        <v>810</v>
      </c>
      <c r="D4" t="s">
        <v>809</v>
      </c>
      <c r="F4" t="s">
        <v>808</v>
      </c>
      <c r="G4">
        <v>72748</v>
      </c>
      <c r="H4">
        <v>2185</v>
      </c>
      <c r="I4">
        <v>19384</v>
      </c>
      <c r="J4">
        <v>10324</v>
      </c>
      <c r="K4">
        <v>8673</v>
      </c>
      <c r="L4">
        <v>45347</v>
      </c>
      <c r="M4">
        <v>71946</v>
      </c>
      <c r="N4" s="2">
        <v>5.3545071756323698E-2</v>
      </c>
      <c r="O4" s="2">
        <v>8.4952780395185223E-2</v>
      </c>
      <c r="P4">
        <v>71568</v>
      </c>
      <c r="Q4" s="2">
        <v>8.9324004203600024E-2</v>
      </c>
      <c r="R4">
        <v>846894</v>
      </c>
      <c r="S4">
        <v>801218</v>
      </c>
      <c r="T4">
        <v>577125</v>
      </c>
      <c r="U4">
        <v>19028</v>
      </c>
      <c r="V4">
        <v>84039</v>
      </c>
      <c r="W4">
        <v>54574</v>
      </c>
      <c r="X4">
        <v>66452</v>
      </c>
      <c r="Y4">
        <v>51660</v>
      </c>
      <c r="Z4">
        <v>1354</v>
      </c>
      <c r="AA4">
        <v>6804</v>
      </c>
      <c r="AB4">
        <v>3636</v>
      </c>
      <c r="AC4">
        <v>4308</v>
      </c>
      <c r="AD4">
        <v>598172</v>
      </c>
      <c r="AE4">
        <v>19859</v>
      </c>
      <c r="AF4">
        <v>96619</v>
      </c>
      <c r="AG4">
        <v>61262</v>
      </c>
      <c r="AH4">
        <v>70813</v>
      </c>
      <c r="AI4" s="6">
        <v>0.12161719371685736</v>
      </c>
      <c r="AJ4" s="6">
        <v>0.11002568105141246</v>
      </c>
      <c r="AK4" s="6">
        <v>0.20062306585661205</v>
      </c>
      <c r="AL4" s="6">
        <v>0.16852208546896935</v>
      </c>
      <c r="AM4" s="6">
        <v>0.1224775111914479</v>
      </c>
      <c r="AN4" s="2">
        <f t="shared" si="0"/>
        <v>0.13849785215150892</v>
      </c>
      <c r="AO4" s="2">
        <v>0.29354631078567422</v>
      </c>
      <c r="AP4">
        <f t="shared" si="1"/>
        <v>117293</v>
      </c>
    </row>
    <row r="5" spans="1:42" ht="16.5" hidden="1" customHeight="1" x14ac:dyDescent="0.25">
      <c r="A5" s="4" t="s">
        <v>798</v>
      </c>
      <c r="B5" t="s">
        <v>810</v>
      </c>
      <c r="D5" t="s">
        <v>809</v>
      </c>
      <c r="F5" t="s">
        <v>808</v>
      </c>
      <c r="G5">
        <v>70494</v>
      </c>
      <c r="H5">
        <v>2035</v>
      </c>
      <c r="I5">
        <v>17321</v>
      </c>
      <c r="J5">
        <v>9708</v>
      </c>
      <c r="K5">
        <v>7678</v>
      </c>
      <c r="L5">
        <v>41476</v>
      </c>
      <c r="M5">
        <v>69542</v>
      </c>
      <c r="N5" s="2">
        <v>4.9390890145876748E-2</v>
      </c>
      <c r="O5" s="2">
        <v>8.2812741887466512E-2</v>
      </c>
      <c r="P5">
        <v>69391</v>
      </c>
      <c r="Q5" s="2">
        <v>8.6937728726623059E-2</v>
      </c>
      <c r="R5">
        <v>839750</v>
      </c>
      <c r="S5">
        <v>798169</v>
      </c>
      <c r="T5">
        <v>581845</v>
      </c>
      <c r="U5">
        <v>18462</v>
      </c>
      <c r="V5">
        <v>80816</v>
      </c>
      <c r="W5">
        <v>53210</v>
      </c>
      <c r="X5">
        <v>63836</v>
      </c>
      <c r="Y5">
        <v>50628</v>
      </c>
      <c r="Z5">
        <v>1289</v>
      </c>
      <c r="AA5">
        <v>6411</v>
      </c>
      <c r="AB5">
        <v>3382</v>
      </c>
      <c r="AC5">
        <v>3906</v>
      </c>
      <c r="AD5">
        <v>601671</v>
      </c>
      <c r="AE5">
        <v>19208</v>
      </c>
      <c r="AF5">
        <v>91726</v>
      </c>
      <c r="AG5">
        <v>59536</v>
      </c>
      <c r="AH5">
        <v>67604</v>
      </c>
      <c r="AI5" s="6">
        <v>0.11716369909801204</v>
      </c>
      <c r="AJ5" s="6">
        <v>0.10594543940024989</v>
      </c>
      <c r="AK5" s="6">
        <v>0.18883413644986155</v>
      </c>
      <c r="AL5" s="6">
        <v>0.16306100510615426</v>
      </c>
      <c r="AM5" s="6">
        <v>0.11357316135139933</v>
      </c>
      <c r="AN5" s="2">
        <f t="shared" si="0"/>
        <v>0.13220363203334326</v>
      </c>
      <c r="AO5" s="2">
        <v>0.28350749334619441</v>
      </c>
      <c r="AP5">
        <f t="shared" si="1"/>
        <v>111018</v>
      </c>
    </row>
    <row r="6" spans="1:42" ht="16.5" hidden="1" customHeight="1" x14ac:dyDescent="0.25">
      <c r="A6" s="4" t="s">
        <v>797</v>
      </c>
      <c r="B6" t="s">
        <v>810</v>
      </c>
      <c r="D6" t="s">
        <v>809</v>
      </c>
      <c r="F6" t="s">
        <v>808</v>
      </c>
      <c r="G6">
        <v>68462</v>
      </c>
      <c r="H6">
        <v>1924</v>
      </c>
      <c r="I6">
        <v>16706</v>
      </c>
      <c r="J6">
        <v>8701</v>
      </c>
      <c r="K6">
        <v>6333</v>
      </c>
      <c r="L6">
        <v>39114</v>
      </c>
      <c r="M6">
        <v>66739</v>
      </c>
      <c r="N6" s="2">
        <v>4.6893995161216839E-2</v>
      </c>
      <c r="O6" s="2">
        <v>8.0013763436734942E-2</v>
      </c>
      <c r="P6">
        <v>66619</v>
      </c>
      <c r="Q6" s="2">
        <v>8.3807815303018479E-2</v>
      </c>
      <c r="R6">
        <v>834094</v>
      </c>
      <c r="S6">
        <v>794902</v>
      </c>
      <c r="T6">
        <v>590925</v>
      </c>
      <c r="U6">
        <v>18233</v>
      </c>
      <c r="V6">
        <v>76952</v>
      </c>
      <c r="W6">
        <v>51557</v>
      </c>
      <c r="X6">
        <v>57235</v>
      </c>
      <c r="Y6">
        <v>49118</v>
      </c>
      <c r="Z6">
        <v>1300</v>
      </c>
      <c r="AA6">
        <v>6130</v>
      </c>
      <c r="AB6">
        <v>3085</v>
      </c>
      <c r="AC6">
        <v>3267</v>
      </c>
      <c r="AD6">
        <v>610233</v>
      </c>
      <c r="AE6">
        <v>18857</v>
      </c>
      <c r="AF6">
        <v>87528</v>
      </c>
      <c r="AG6">
        <v>57173</v>
      </c>
      <c r="AH6">
        <v>60301</v>
      </c>
      <c r="AI6" s="6">
        <v>0.11218993400881302</v>
      </c>
      <c r="AJ6" s="6">
        <v>0.10203107599299995</v>
      </c>
      <c r="AK6" s="6">
        <v>0.19086463760168174</v>
      </c>
      <c r="AL6" s="6">
        <v>0.15218722124079548</v>
      </c>
      <c r="AM6" s="6">
        <v>0.1050231339447107</v>
      </c>
      <c r="AN6" s="2">
        <f t="shared" si="0"/>
        <v>0.12690775859795178</v>
      </c>
      <c r="AO6" s="2">
        <v>0.2683864609659366</v>
      </c>
      <c r="AP6">
        <f t="shared" si="1"/>
        <v>105853</v>
      </c>
    </row>
    <row r="7" spans="1:42" ht="16.5" hidden="1" customHeight="1" x14ac:dyDescent="0.25">
      <c r="A7" s="4" t="s">
        <v>796</v>
      </c>
      <c r="B7" t="s">
        <v>810</v>
      </c>
      <c r="D7" t="s">
        <v>809</v>
      </c>
      <c r="F7" t="s">
        <v>808</v>
      </c>
      <c r="G7">
        <v>64209</v>
      </c>
      <c r="H7">
        <v>1942</v>
      </c>
      <c r="I7">
        <v>15445</v>
      </c>
      <c r="J7">
        <v>7945</v>
      </c>
      <c r="K7">
        <v>5807</v>
      </c>
      <c r="L7">
        <v>36529</v>
      </c>
      <c r="M7">
        <v>62257</v>
      </c>
      <c r="N7" s="2">
        <v>4.4137459386505144E-2</v>
      </c>
      <c r="O7" s="2">
        <v>7.5224227573315747E-2</v>
      </c>
      <c r="P7">
        <v>62119</v>
      </c>
      <c r="Q7" s="2">
        <v>7.8532634804727205E-2</v>
      </c>
      <c r="R7">
        <v>827619</v>
      </c>
      <c r="S7">
        <v>790996</v>
      </c>
      <c r="T7">
        <v>593804</v>
      </c>
      <c r="U7">
        <v>17607</v>
      </c>
      <c r="V7">
        <v>73707</v>
      </c>
      <c r="W7">
        <v>50134</v>
      </c>
      <c r="X7">
        <v>55744</v>
      </c>
      <c r="Y7">
        <v>46024</v>
      </c>
      <c r="Z7">
        <v>1243</v>
      </c>
      <c r="AA7">
        <v>5654</v>
      </c>
      <c r="AB7">
        <v>2727</v>
      </c>
      <c r="AC7">
        <v>3032</v>
      </c>
      <c r="AD7">
        <v>611953</v>
      </c>
      <c r="AE7">
        <v>18306</v>
      </c>
      <c r="AF7">
        <v>83498</v>
      </c>
      <c r="AG7">
        <v>55352</v>
      </c>
      <c r="AH7">
        <v>58519</v>
      </c>
      <c r="AI7" s="6">
        <v>0.10492472461120381</v>
      </c>
      <c r="AJ7" s="6">
        <v>0.1060854364689173</v>
      </c>
      <c r="AK7" s="6">
        <v>0.18497449040695585</v>
      </c>
      <c r="AL7" s="6">
        <v>0.14353591559473913</v>
      </c>
      <c r="AM7" s="6">
        <v>9.9232727831986195E-2</v>
      </c>
      <c r="AN7" s="2">
        <f t="shared" si="0"/>
        <v>0.11936168695982088</v>
      </c>
      <c r="AO7" s="2">
        <v>0.2605941316630177</v>
      </c>
      <c r="AP7">
        <f t="shared" si="1"/>
        <v>98786</v>
      </c>
    </row>
    <row r="8" spans="1:42" ht="16.5" hidden="1" customHeight="1" x14ac:dyDescent="0.25">
      <c r="A8" s="4" t="s">
        <v>807</v>
      </c>
      <c r="B8" t="s">
        <v>810</v>
      </c>
      <c r="D8" t="s">
        <v>809</v>
      </c>
      <c r="F8" t="s">
        <v>808</v>
      </c>
      <c r="G8">
        <v>60553</v>
      </c>
      <c r="H8">
        <v>1685</v>
      </c>
      <c r="I8">
        <v>14771</v>
      </c>
      <c r="J8">
        <v>7472</v>
      </c>
      <c r="K8">
        <v>5120</v>
      </c>
      <c r="L8">
        <v>34713</v>
      </c>
      <c r="M8">
        <v>58241</v>
      </c>
      <c r="N8" s="2">
        <v>4.2037892595261306E-2</v>
      </c>
      <c r="O8" s="2">
        <v>7.0530605324823956E-2</v>
      </c>
      <c r="P8">
        <v>58122</v>
      </c>
      <c r="Q8" s="2">
        <v>7.3482391761961655E-2</v>
      </c>
      <c r="R8">
        <v>825755</v>
      </c>
      <c r="S8">
        <v>790965</v>
      </c>
      <c r="T8">
        <v>598131</v>
      </c>
      <c r="U8">
        <v>17373</v>
      </c>
      <c r="V8">
        <v>72161</v>
      </c>
      <c r="W8">
        <v>48790</v>
      </c>
      <c r="X8">
        <v>54510</v>
      </c>
      <c r="Y8">
        <v>43243</v>
      </c>
      <c r="Z8">
        <v>1016</v>
      </c>
      <c r="AA8">
        <v>5461</v>
      </c>
      <c r="AB8">
        <v>2436</v>
      </c>
      <c r="AC8">
        <v>2614</v>
      </c>
      <c r="AD8">
        <v>615406</v>
      </c>
      <c r="AE8">
        <v>18042</v>
      </c>
      <c r="AF8">
        <v>81471</v>
      </c>
      <c r="AG8">
        <v>53826</v>
      </c>
      <c r="AH8">
        <v>57016</v>
      </c>
      <c r="AI8" s="6">
        <v>9.8395205766599617E-2</v>
      </c>
      <c r="AJ8" s="6">
        <v>9.3393193659239551E-2</v>
      </c>
      <c r="AK8" s="6">
        <v>0.18130377680401616</v>
      </c>
      <c r="AL8" s="6">
        <v>0.13881767175714338</v>
      </c>
      <c r="AM8" s="6">
        <v>8.9799354567139042E-2</v>
      </c>
      <c r="AN8" s="2">
        <f t="shared" si="0"/>
        <v>0.11256849792008526</v>
      </c>
      <c r="AO8" s="2">
        <v>0.25474077850612947</v>
      </c>
      <c r="AP8">
        <f t="shared" si="1"/>
        <v>92954</v>
      </c>
    </row>
    <row r="9" spans="1:42" ht="16.5" hidden="1" customHeight="1" x14ac:dyDescent="0.25">
      <c r="A9" s="4" t="s">
        <v>795</v>
      </c>
      <c r="B9" t="s">
        <v>810</v>
      </c>
      <c r="D9" t="s">
        <v>809</v>
      </c>
      <c r="F9" t="s">
        <v>808</v>
      </c>
      <c r="G9">
        <v>55692</v>
      </c>
      <c r="H9">
        <v>1496</v>
      </c>
      <c r="I9">
        <v>13254</v>
      </c>
      <c r="J9">
        <v>6493</v>
      </c>
      <c r="K9">
        <v>4762</v>
      </c>
      <c r="L9">
        <v>32836</v>
      </c>
      <c r="M9">
        <v>52135</v>
      </c>
      <c r="N9" s="2">
        <v>3.9822982018048653E-2</v>
      </c>
      <c r="O9" s="2">
        <v>6.3228504309628661E-2</v>
      </c>
      <c r="P9">
        <v>51825</v>
      </c>
      <c r="Q9" s="2">
        <v>6.5481161767846061E-2</v>
      </c>
      <c r="R9">
        <v>824549</v>
      </c>
      <c r="S9">
        <v>791449</v>
      </c>
      <c r="T9">
        <v>603606</v>
      </c>
      <c r="U9">
        <v>17162</v>
      </c>
      <c r="V9">
        <v>70255</v>
      </c>
      <c r="W9">
        <v>47660</v>
      </c>
      <c r="X9">
        <v>52766</v>
      </c>
      <c r="Y9">
        <v>38992</v>
      </c>
      <c r="Z9">
        <v>885</v>
      </c>
      <c r="AA9">
        <v>4633</v>
      </c>
      <c r="AB9">
        <v>1980</v>
      </c>
      <c r="AC9">
        <v>2230</v>
      </c>
      <c r="AD9">
        <v>620261</v>
      </c>
      <c r="AE9">
        <v>17773</v>
      </c>
      <c r="AF9">
        <v>78876</v>
      </c>
      <c r="AG9">
        <v>52173</v>
      </c>
      <c r="AH9">
        <v>55298</v>
      </c>
      <c r="AI9" s="6">
        <v>8.9788008596381197E-2</v>
      </c>
      <c r="AJ9" s="6">
        <v>8.4172621391999103E-2</v>
      </c>
      <c r="AK9" s="6">
        <v>0.1680359044576297</v>
      </c>
      <c r="AL9" s="6">
        <v>0.12445134456519656</v>
      </c>
      <c r="AM9" s="6">
        <v>8.6115230207240767E-2</v>
      </c>
      <c r="AN9" s="2">
        <f t="shared" si="0"/>
        <v>0.10305148632767731</v>
      </c>
      <c r="AO9" s="2">
        <v>0.24760395981954947</v>
      </c>
      <c r="AP9">
        <f t="shared" si="1"/>
        <v>84971</v>
      </c>
    </row>
    <row r="10" spans="1:42" ht="16.5" hidden="1" customHeight="1" x14ac:dyDescent="0.25">
      <c r="A10" s="4" t="s">
        <v>794</v>
      </c>
      <c r="B10" t="s">
        <v>810</v>
      </c>
      <c r="D10" t="s">
        <v>809</v>
      </c>
      <c r="F10" t="s">
        <v>808</v>
      </c>
      <c r="G10">
        <v>49349</v>
      </c>
      <c r="H10">
        <v>1359</v>
      </c>
      <c r="I10">
        <v>12438</v>
      </c>
      <c r="J10">
        <v>5308</v>
      </c>
      <c r="K10">
        <v>3741</v>
      </c>
      <c r="L10">
        <v>30344</v>
      </c>
      <c r="M10">
        <v>44591</v>
      </c>
      <c r="N10" s="2">
        <v>3.6832573473361205E-2</v>
      </c>
      <c r="O10" s="2">
        <v>5.4126063925344366E-2</v>
      </c>
      <c r="P10">
        <v>44502</v>
      </c>
      <c r="Q10" s="2">
        <v>5.6087063375533278E-2</v>
      </c>
      <c r="R10">
        <v>823836</v>
      </c>
      <c r="S10">
        <v>793445</v>
      </c>
      <c r="T10">
        <v>609932</v>
      </c>
      <c r="U10">
        <v>16988</v>
      </c>
      <c r="V10">
        <v>68973</v>
      </c>
      <c r="W10">
        <v>46995</v>
      </c>
      <c r="X10">
        <v>50557</v>
      </c>
      <c r="Y10">
        <v>34441</v>
      </c>
      <c r="Z10">
        <v>748</v>
      </c>
      <c r="AA10">
        <v>3723</v>
      </c>
      <c r="AB10">
        <v>1275</v>
      </c>
      <c r="AC10">
        <v>1577</v>
      </c>
      <c r="AD10">
        <v>624801</v>
      </c>
      <c r="AE10">
        <v>17599</v>
      </c>
      <c r="AF10">
        <v>77688</v>
      </c>
      <c r="AG10">
        <v>51028</v>
      </c>
      <c r="AH10">
        <v>52721</v>
      </c>
      <c r="AI10" s="6">
        <v>7.8983548361798397E-2</v>
      </c>
      <c r="AJ10" s="6">
        <v>7.7220296607761807E-2</v>
      </c>
      <c r="AK10" s="6">
        <v>0.16010194624652457</v>
      </c>
      <c r="AL10" s="6">
        <v>0.10402132162734185</v>
      </c>
      <c r="AM10" s="6">
        <v>7.0958441607708506E-2</v>
      </c>
      <c r="AN10" s="2">
        <f t="shared" si="0"/>
        <v>9.0958637398705577E-2</v>
      </c>
      <c r="AO10" s="2">
        <v>0.24159633519737522</v>
      </c>
      <c r="AP10">
        <f t="shared" si="1"/>
        <v>74935</v>
      </c>
    </row>
    <row r="11" spans="1:42" ht="16.5" hidden="1" customHeight="1" x14ac:dyDescent="0.25">
      <c r="A11" s="4" t="s">
        <v>793</v>
      </c>
      <c r="B11" t="s">
        <v>810</v>
      </c>
      <c r="D11" t="s">
        <v>809</v>
      </c>
      <c r="F11" t="s">
        <v>808</v>
      </c>
      <c r="G11">
        <v>44722</v>
      </c>
      <c r="H11">
        <v>1401</v>
      </c>
      <c r="I11">
        <v>11466</v>
      </c>
      <c r="J11">
        <v>4527</v>
      </c>
      <c r="K11">
        <v>3205</v>
      </c>
      <c r="L11">
        <v>25896</v>
      </c>
      <c r="M11">
        <v>41862</v>
      </c>
      <c r="N11" s="2">
        <v>3.1376920467212716E-2</v>
      </c>
      <c r="O11" s="2">
        <v>5.0722144138031312E-2</v>
      </c>
      <c r="P11">
        <v>41816</v>
      </c>
      <c r="Q11" s="2">
        <v>5.2307923244352156E-2</v>
      </c>
      <c r="R11">
        <v>825320</v>
      </c>
      <c r="S11">
        <v>799420</v>
      </c>
      <c r="T11">
        <v>620199</v>
      </c>
      <c r="U11">
        <v>16561</v>
      </c>
      <c r="V11">
        <v>68289</v>
      </c>
      <c r="W11">
        <v>46300</v>
      </c>
      <c r="X11">
        <v>48071</v>
      </c>
      <c r="Y11">
        <v>32662</v>
      </c>
      <c r="Z11">
        <v>644</v>
      </c>
      <c r="AA11">
        <v>3601</v>
      </c>
      <c r="AB11">
        <v>1068</v>
      </c>
      <c r="AC11">
        <v>1406</v>
      </c>
      <c r="AD11">
        <v>632222</v>
      </c>
      <c r="AE11">
        <v>17318</v>
      </c>
      <c r="AF11">
        <v>76154</v>
      </c>
      <c r="AG11">
        <v>49759</v>
      </c>
      <c r="AH11">
        <v>49870</v>
      </c>
      <c r="AI11" s="6">
        <v>7.0737810452657451E-2</v>
      </c>
      <c r="AJ11" s="6">
        <v>8.0898487123224394E-2</v>
      </c>
      <c r="AK11" s="6">
        <v>0.1505633321952885</v>
      </c>
      <c r="AL11" s="6">
        <v>9.0978516449285562E-2</v>
      </c>
      <c r="AM11" s="6">
        <v>6.4267094445558448E-2</v>
      </c>
      <c r="AN11" s="2">
        <f t="shared" si="0"/>
        <v>8.2099064605244021E-2</v>
      </c>
      <c r="AO11" s="2">
        <v>0.23397021529752593</v>
      </c>
      <c r="AP11">
        <f t="shared" si="1"/>
        <v>67758</v>
      </c>
    </row>
    <row r="12" spans="1:42" ht="16.5" hidden="1" customHeight="1" x14ac:dyDescent="0.25">
      <c r="A12" s="4" t="s">
        <v>792</v>
      </c>
      <c r="B12" t="s">
        <v>810</v>
      </c>
      <c r="D12" t="s">
        <v>809</v>
      </c>
      <c r="F12" t="s">
        <v>808</v>
      </c>
      <c r="G12">
        <v>41042</v>
      </c>
      <c r="H12">
        <v>1341</v>
      </c>
      <c r="I12">
        <v>9735</v>
      </c>
      <c r="J12">
        <v>3570</v>
      </c>
      <c r="K12">
        <v>2611</v>
      </c>
      <c r="L12">
        <v>21878</v>
      </c>
      <c r="M12">
        <v>38755</v>
      </c>
      <c r="N12" s="2">
        <v>2.64179194590352E-2</v>
      </c>
      <c r="O12" s="2">
        <v>4.679707782406569E-2</v>
      </c>
      <c r="P12">
        <v>38648</v>
      </c>
      <c r="Q12" s="2">
        <v>4.793782272878936E-2</v>
      </c>
      <c r="R12">
        <v>828150</v>
      </c>
      <c r="S12">
        <v>806211</v>
      </c>
      <c r="T12">
        <v>630250</v>
      </c>
      <c r="U12">
        <v>16499</v>
      </c>
      <c r="V12">
        <v>67479</v>
      </c>
      <c r="W12">
        <v>45984</v>
      </c>
      <c r="X12">
        <v>45999</v>
      </c>
      <c r="Y12">
        <v>30474</v>
      </c>
      <c r="Z12">
        <v>601</v>
      </c>
      <c r="AA12">
        <v>3217</v>
      </c>
      <c r="AB12">
        <v>896</v>
      </c>
      <c r="AC12">
        <v>1119</v>
      </c>
      <c r="AD12">
        <v>640777</v>
      </c>
      <c r="AE12">
        <v>17239</v>
      </c>
      <c r="AF12">
        <v>73997</v>
      </c>
      <c r="AG12">
        <v>48658</v>
      </c>
      <c r="AH12">
        <v>47491</v>
      </c>
      <c r="AI12" s="6">
        <v>6.4050363855132131E-2</v>
      </c>
      <c r="AJ12" s="6">
        <v>7.7788734845408672E-2</v>
      </c>
      <c r="AK12" s="6">
        <v>0.13155938754273822</v>
      </c>
      <c r="AL12" s="6">
        <v>7.3369230136873687E-2</v>
      </c>
      <c r="AM12" s="6">
        <v>5.4978838095639172E-2</v>
      </c>
      <c r="AN12" s="2">
        <f t="shared" si="0"/>
        <v>7.3214997283100894E-2</v>
      </c>
      <c r="AO12" s="2">
        <v>0.22626611701575294</v>
      </c>
      <c r="AP12">
        <f t="shared" si="1"/>
        <v>60633</v>
      </c>
    </row>
    <row r="13" spans="1:42" ht="16.5" hidden="1" customHeight="1" x14ac:dyDescent="0.25">
      <c r="A13" s="4" t="s">
        <v>791</v>
      </c>
      <c r="B13" t="s">
        <v>810</v>
      </c>
      <c r="D13" t="s">
        <v>809</v>
      </c>
      <c r="F13" t="s">
        <v>808</v>
      </c>
      <c r="G13">
        <v>37975</v>
      </c>
      <c r="H13">
        <v>1184</v>
      </c>
      <c r="I13">
        <v>8369</v>
      </c>
      <c r="J13">
        <v>2752</v>
      </c>
      <c r="K13">
        <v>2226</v>
      </c>
      <c r="L13">
        <v>18962</v>
      </c>
      <c r="M13">
        <v>35720</v>
      </c>
      <c r="N13" s="2">
        <v>2.2955221459415552E-2</v>
      </c>
      <c r="O13" s="2">
        <v>4.3242300945592421E-2</v>
      </c>
      <c r="P13">
        <v>35550</v>
      </c>
      <c r="Q13" s="2">
        <v>4.405450118036322E-2</v>
      </c>
      <c r="R13">
        <v>826043</v>
      </c>
      <c r="S13">
        <v>806955</v>
      </c>
      <c r="T13">
        <v>638175</v>
      </c>
      <c r="U13">
        <v>16353</v>
      </c>
      <c r="V13">
        <v>64067</v>
      </c>
      <c r="W13">
        <v>45260</v>
      </c>
      <c r="X13">
        <v>43100</v>
      </c>
      <c r="Y13">
        <v>28779</v>
      </c>
      <c r="Z13">
        <v>554</v>
      </c>
      <c r="AA13">
        <v>2499</v>
      </c>
      <c r="AB13">
        <v>686</v>
      </c>
      <c r="AC13">
        <v>854</v>
      </c>
      <c r="AD13">
        <v>647332</v>
      </c>
      <c r="AE13">
        <v>16983</v>
      </c>
      <c r="AF13">
        <v>69937</v>
      </c>
      <c r="AG13">
        <v>47326</v>
      </c>
      <c r="AH13">
        <v>44472</v>
      </c>
      <c r="AI13" s="6">
        <v>5.866386954453047E-2</v>
      </c>
      <c r="AJ13" s="6">
        <v>6.9716775599128547E-2</v>
      </c>
      <c r="AK13" s="6">
        <v>0.11966484121423566</v>
      </c>
      <c r="AL13" s="6">
        <v>5.8149854202763807E-2</v>
      </c>
      <c r="AM13" s="6">
        <v>5.0053966540744739E-2</v>
      </c>
      <c r="AN13" s="2">
        <f t="shared" si="0"/>
        <v>6.619752240500798E-2</v>
      </c>
      <c r="AO13" s="2">
        <v>0.21635252103383573</v>
      </c>
      <c r="AP13">
        <f t="shared" si="1"/>
        <v>54682</v>
      </c>
    </row>
    <row r="14" spans="1:42" ht="16.5" hidden="1" customHeight="1" x14ac:dyDescent="0.25">
      <c r="A14" s="4" t="s">
        <v>790</v>
      </c>
      <c r="B14" t="s">
        <v>810</v>
      </c>
      <c r="D14" t="s">
        <v>809</v>
      </c>
      <c r="F14" t="s">
        <v>808</v>
      </c>
      <c r="G14">
        <v>35454</v>
      </c>
      <c r="H14">
        <v>1106</v>
      </c>
      <c r="I14">
        <v>7372</v>
      </c>
      <c r="J14">
        <v>2474</v>
      </c>
      <c r="K14">
        <v>1889</v>
      </c>
      <c r="L14">
        <v>16258</v>
      </c>
      <c r="M14">
        <v>34139</v>
      </c>
      <c r="N14" s="2">
        <v>1.9663383388807184E-2</v>
      </c>
      <c r="O14" s="2">
        <v>4.1289718631473023E-2</v>
      </c>
      <c r="P14">
        <v>34096</v>
      </c>
      <c r="Q14" s="2">
        <v>4.2064849153299333E-2</v>
      </c>
      <c r="R14">
        <v>826816</v>
      </c>
      <c r="S14">
        <v>810558</v>
      </c>
      <c r="T14">
        <v>648765</v>
      </c>
      <c r="U14">
        <v>16588</v>
      </c>
      <c r="V14">
        <v>61837</v>
      </c>
      <c r="W14">
        <v>43448</v>
      </c>
      <c r="X14">
        <v>39920</v>
      </c>
      <c r="Y14">
        <v>27612</v>
      </c>
      <c r="Z14">
        <v>557</v>
      </c>
      <c r="AA14">
        <v>2334</v>
      </c>
      <c r="AB14">
        <v>742</v>
      </c>
      <c r="AC14">
        <v>755</v>
      </c>
      <c r="AD14">
        <v>656568</v>
      </c>
      <c r="AE14">
        <v>17137</v>
      </c>
      <c r="AF14">
        <v>66875</v>
      </c>
      <c r="AG14">
        <v>45180</v>
      </c>
      <c r="AH14">
        <v>41054</v>
      </c>
      <c r="AI14" s="6">
        <v>5.3998976495960811E-2</v>
      </c>
      <c r="AJ14" s="6">
        <v>6.4538717395109996E-2</v>
      </c>
      <c r="AK14" s="6">
        <v>0.11023551401869158</v>
      </c>
      <c r="AL14" s="6">
        <v>5.4758742806551575E-2</v>
      </c>
      <c r="AM14" s="6">
        <v>4.6012568811808839E-2</v>
      </c>
      <c r="AN14" s="2">
        <f t="shared" si="0"/>
        <v>6.0953102020280203E-2</v>
      </c>
      <c r="AO14" s="2">
        <v>0.20590604416470937</v>
      </c>
      <c r="AP14">
        <f t="shared" si="1"/>
        <v>50397</v>
      </c>
    </row>
    <row r="15" spans="1:42" ht="16.5" hidden="1" customHeight="1" x14ac:dyDescent="0.25">
      <c r="A15" s="4" t="s">
        <v>789</v>
      </c>
      <c r="B15" t="s">
        <v>810</v>
      </c>
      <c r="D15" t="s">
        <v>809</v>
      </c>
      <c r="F15" t="s">
        <v>808</v>
      </c>
      <c r="G15">
        <v>32104</v>
      </c>
      <c r="H15">
        <v>981</v>
      </c>
      <c r="I15">
        <v>5901</v>
      </c>
      <c r="J15">
        <v>1979</v>
      </c>
      <c r="K15">
        <v>1539</v>
      </c>
      <c r="L15">
        <v>13208</v>
      </c>
      <c r="M15">
        <v>31314</v>
      </c>
      <c r="N15" s="2">
        <v>1.5886380147317067E-2</v>
      </c>
      <c r="O15" s="2">
        <v>3.766399969208712E-2</v>
      </c>
      <c r="P15">
        <v>31255</v>
      </c>
      <c r="Q15" s="2">
        <v>3.8201807725919905E-2</v>
      </c>
      <c r="R15">
        <v>831404</v>
      </c>
      <c r="S15">
        <v>818155</v>
      </c>
      <c r="T15">
        <v>660943</v>
      </c>
      <c r="U15">
        <v>16832</v>
      </c>
      <c r="V15">
        <v>59916</v>
      </c>
      <c r="W15">
        <v>43236</v>
      </c>
      <c r="X15">
        <v>37228</v>
      </c>
      <c r="Y15">
        <v>25744</v>
      </c>
      <c r="Z15">
        <v>498</v>
      </c>
      <c r="AA15">
        <v>1832</v>
      </c>
      <c r="AB15">
        <v>572</v>
      </c>
      <c r="AC15">
        <v>593</v>
      </c>
      <c r="AD15">
        <v>667285</v>
      </c>
      <c r="AE15">
        <v>17315</v>
      </c>
      <c r="AF15">
        <v>63985</v>
      </c>
      <c r="AG15">
        <v>44643</v>
      </c>
      <c r="AH15">
        <v>38174</v>
      </c>
      <c r="AI15" s="6">
        <v>4.8111376698112503E-2</v>
      </c>
      <c r="AJ15" s="6">
        <v>5.6656078544614498E-2</v>
      </c>
      <c r="AK15" s="6">
        <v>9.2224740173478162E-2</v>
      </c>
      <c r="AL15" s="6">
        <v>4.4329458145733934E-2</v>
      </c>
      <c r="AM15" s="6">
        <v>4.0315397914811126E-2</v>
      </c>
      <c r="AN15" s="2">
        <f t="shared" si="0"/>
        <v>5.3550379839404187E-2</v>
      </c>
      <c r="AO15" s="2">
        <v>0.19739788934835376</v>
      </c>
      <c r="AP15">
        <f t="shared" si="1"/>
        <v>44522</v>
      </c>
    </row>
    <row r="16" spans="1:42" ht="16.5" hidden="1" customHeight="1" x14ac:dyDescent="0.25">
      <c r="A16" s="4" t="s">
        <v>788</v>
      </c>
      <c r="B16" t="s">
        <v>810</v>
      </c>
      <c r="D16" t="s">
        <v>809</v>
      </c>
      <c r="F16" t="s">
        <v>808</v>
      </c>
      <c r="G16">
        <v>29380</v>
      </c>
      <c r="H16">
        <v>948</v>
      </c>
      <c r="I16">
        <v>4595</v>
      </c>
      <c r="J16">
        <v>1831</v>
      </c>
      <c r="K16">
        <v>1163</v>
      </c>
      <c r="L16">
        <v>11460</v>
      </c>
      <c r="M16">
        <v>28343</v>
      </c>
      <c r="N16" s="2">
        <v>1.3768031495873795E-2</v>
      </c>
      <c r="O16" s="2">
        <v>3.4051249274655408E-2</v>
      </c>
      <c r="P16">
        <v>28205</v>
      </c>
      <c r="Q16" s="2">
        <v>3.4363528484386251E-2</v>
      </c>
      <c r="R16">
        <v>832363</v>
      </c>
      <c r="S16">
        <v>820783</v>
      </c>
      <c r="T16">
        <v>669607</v>
      </c>
      <c r="U16">
        <v>16518</v>
      </c>
      <c r="V16">
        <v>57684</v>
      </c>
      <c r="W16">
        <v>42905</v>
      </c>
      <c r="X16">
        <v>34069</v>
      </c>
      <c r="Y16">
        <v>23616</v>
      </c>
      <c r="Z16">
        <v>428</v>
      </c>
      <c r="AA16">
        <v>1353</v>
      </c>
      <c r="AB16">
        <v>428</v>
      </c>
      <c r="AC16">
        <v>486</v>
      </c>
      <c r="AD16">
        <v>675353</v>
      </c>
      <c r="AE16">
        <v>17038</v>
      </c>
      <c r="AF16">
        <v>60926</v>
      </c>
      <c r="AG16">
        <v>44308</v>
      </c>
      <c r="AH16">
        <v>34746</v>
      </c>
      <c r="AI16" s="6">
        <v>4.3503175376432772E-2</v>
      </c>
      <c r="AJ16" s="6">
        <v>5.5640333372461555E-2</v>
      </c>
      <c r="AK16" s="6">
        <v>7.5419361192266027E-2</v>
      </c>
      <c r="AL16" s="6">
        <v>4.132436580301526E-2</v>
      </c>
      <c r="AM16" s="6">
        <v>3.3471478731364759E-2</v>
      </c>
      <c r="AN16" s="2">
        <f t="shared" si="0"/>
        <v>4.7819280770529202E-2</v>
      </c>
      <c r="AO16" s="2">
        <v>0.18863944082626619</v>
      </c>
      <c r="AP16">
        <f t="shared" si="1"/>
        <v>39803</v>
      </c>
    </row>
    <row r="17" spans="1:42" ht="16.5" hidden="1" customHeight="1" x14ac:dyDescent="0.25">
      <c r="A17" s="4" t="s">
        <v>787</v>
      </c>
      <c r="B17" t="s">
        <v>810</v>
      </c>
      <c r="D17" t="s">
        <v>809</v>
      </c>
      <c r="F17" t="s">
        <v>808</v>
      </c>
      <c r="G17">
        <v>26772</v>
      </c>
      <c r="H17">
        <v>889</v>
      </c>
      <c r="I17">
        <v>3668</v>
      </c>
      <c r="J17">
        <v>1690</v>
      </c>
      <c r="K17">
        <v>983</v>
      </c>
      <c r="L17">
        <v>9534</v>
      </c>
      <c r="M17">
        <v>26223</v>
      </c>
      <c r="N17" s="2">
        <v>1.1370358355913445E-2</v>
      </c>
      <c r="O17" s="2">
        <v>3.1273852230660613E-2</v>
      </c>
      <c r="P17">
        <v>26109</v>
      </c>
      <c r="Q17" s="2">
        <v>3.1499549385970521E-2</v>
      </c>
      <c r="R17">
        <v>838496</v>
      </c>
      <c r="S17">
        <v>828869</v>
      </c>
      <c r="T17">
        <v>682866</v>
      </c>
      <c r="U17">
        <v>16197</v>
      </c>
      <c r="V17">
        <v>56279</v>
      </c>
      <c r="W17">
        <v>42559</v>
      </c>
      <c r="X17">
        <v>30968</v>
      </c>
      <c r="Y17">
        <v>22133</v>
      </c>
      <c r="Z17">
        <v>355</v>
      </c>
      <c r="AA17">
        <v>1065</v>
      </c>
      <c r="AB17">
        <v>377</v>
      </c>
      <c r="AC17">
        <v>426</v>
      </c>
      <c r="AD17">
        <v>687484</v>
      </c>
      <c r="AE17">
        <v>16731</v>
      </c>
      <c r="AF17">
        <v>58882</v>
      </c>
      <c r="AG17">
        <v>43872</v>
      </c>
      <c r="AH17">
        <v>31525</v>
      </c>
      <c r="AI17" s="6">
        <v>3.89419971955711E-2</v>
      </c>
      <c r="AJ17" s="6">
        <v>5.3134899288745444E-2</v>
      </c>
      <c r="AK17" s="6">
        <v>6.2294079684793315E-2</v>
      </c>
      <c r="AL17" s="6">
        <v>3.8521152443471915E-2</v>
      </c>
      <c r="AM17" s="6">
        <v>3.1181601903251387E-2</v>
      </c>
      <c r="AN17" s="2">
        <f t="shared" si="0"/>
        <v>4.2644210586574055E-2</v>
      </c>
      <c r="AO17" s="2">
        <v>0.18009669717374244</v>
      </c>
      <c r="AP17">
        <f t="shared" si="1"/>
        <v>35757</v>
      </c>
    </row>
    <row r="18" spans="1:42" ht="16.5" hidden="1" customHeight="1" x14ac:dyDescent="0.25">
      <c r="A18" s="4" t="s">
        <v>802</v>
      </c>
      <c r="B18" t="s">
        <v>810</v>
      </c>
      <c r="D18" t="s">
        <v>809</v>
      </c>
      <c r="F18" t="s">
        <v>808</v>
      </c>
      <c r="G18">
        <v>25463</v>
      </c>
      <c r="H18">
        <v>832</v>
      </c>
      <c r="I18">
        <v>2846</v>
      </c>
      <c r="J18">
        <v>1586</v>
      </c>
      <c r="K18">
        <v>711</v>
      </c>
      <c r="L18">
        <v>8837</v>
      </c>
      <c r="M18">
        <v>24254</v>
      </c>
      <c r="N18" s="2">
        <v>1.0505917529082382E-2</v>
      </c>
      <c r="O18" s="2">
        <v>2.8834505346878363E-2</v>
      </c>
      <c r="P18">
        <v>24069</v>
      </c>
      <c r="Q18" s="2">
        <v>2.8921126276541673E-2</v>
      </c>
      <c r="R18">
        <v>841145</v>
      </c>
      <c r="S18">
        <v>832229</v>
      </c>
      <c r="T18">
        <v>692734</v>
      </c>
      <c r="U18">
        <v>16237</v>
      </c>
      <c r="V18">
        <v>53524</v>
      </c>
      <c r="W18">
        <v>41710</v>
      </c>
      <c r="X18">
        <v>28024</v>
      </c>
      <c r="Y18">
        <v>20702</v>
      </c>
      <c r="Z18">
        <v>332</v>
      </c>
      <c r="AA18">
        <v>785</v>
      </c>
      <c r="AB18">
        <v>286</v>
      </c>
      <c r="AC18">
        <v>316</v>
      </c>
      <c r="AD18">
        <v>697394</v>
      </c>
      <c r="AE18">
        <v>16737</v>
      </c>
      <c r="AF18">
        <v>55585</v>
      </c>
      <c r="AG18">
        <v>43010</v>
      </c>
      <c r="AH18">
        <v>28419</v>
      </c>
      <c r="AI18" s="6">
        <v>3.6511641912606072E-2</v>
      </c>
      <c r="AJ18" s="6">
        <v>4.971022285953277E-2</v>
      </c>
      <c r="AK18" s="6">
        <v>5.1200863542322568E-2</v>
      </c>
      <c r="AL18" s="6">
        <v>3.6875145315043011E-2</v>
      </c>
      <c r="AM18" s="6">
        <v>2.5018473556423518E-2</v>
      </c>
      <c r="AN18" s="2">
        <f t="shared" si="0"/>
        <v>3.9340422875960748E-2</v>
      </c>
      <c r="AO18" s="2">
        <v>0.17089919098371861</v>
      </c>
      <c r="AP18">
        <f t="shared" si="1"/>
        <v>33091</v>
      </c>
    </row>
    <row r="19" spans="1:42" ht="16.5" hidden="1" customHeight="1" x14ac:dyDescent="0.25">
      <c r="A19" s="4" t="s">
        <v>803</v>
      </c>
      <c r="B19" t="s">
        <v>810</v>
      </c>
      <c r="D19" t="s">
        <v>809</v>
      </c>
      <c r="F19" t="s">
        <v>808</v>
      </c>
      <c r="G19">
        <v>23184</v>
      </c>
      <c r="H19">
        <v>750</v>
      </c>
      <c r="I19">
        <v>3035</v>
      </c>
      <c r="J19">
        <v>1059</v>
      </c>
      <c r="K19">
        <v>474</v>
      </c>
      <c r="L19">
        <v>7395</v>
      </c>
      <c r="M19">
        <v>22726</v>
      </c>
      <c r="N19" s="2">
        <v>8.8028273800666856E-3</v>
      </c>
      <c r="O19" s="2">
        <v>2.7052475326490261E-2</v>
      </c>
      <c r="P19">
        <v>22507</v>
      </c>
      <c r="Q19" s="2">
        <v>2.7034753477690052E-2</v>
      </c>
      <c r="R19">
        <v>840071</v>
      </c>
      <c r="S19">
        <v>832521</v>
      </c>
      <c r="T19">
        <v>700948</v>
      </c>
      <c r="U19">
        <v>16153</v>
      </c>
      <c r="V19">
        <v>50014</v>
      </c>
      <c r="W19">
        <v>40798</v>
      </c>
      <c r="X19">
        <v>25534</v>
      </c>
      <c r="Y19">
        <v>19281</v>
      </c>
      <c r="Z19">
        <v>270</v>
      </c>
      <c r="AA19">
        <v>662</v>
      </c>
      <c r="AB19">
        <v>352</v>
      </c>
      <c r="AC19">
        <v>306</v>
      </c>
      <c r="AD19">
        <v>704787</v>
      </c>
      <c r="AE19">
        <v>16633</v>
      </c>
      <c r="AF19">
        <v>52387</v>
      </c>
      <c r="AG19">
        <v>41505</v>
      </c>
      <c r="AH19">
        <v>25702</v>
      </c>
      <c r="AI19" s="6">
        <v>3.2895044885901698E-2</v>
      </c>
      <c r="AJ19" s="6">
        <v>4.5091083989659109E-2</v>
      </c>
      <c r="AK19" s="6">
        <v>5.7934220321835567E-2</v>
      </c>
      <c r="AL19" s="6">
        <v>2.5514998192988796E-2</v>
      </c>
      <c r="AM19" s="6">
        <v>1.8442144580188311E-2</v>
      </c>
      <c r="AN19" s="2">
        <f t="shared" si="0"/>
        <v>3.5855302706556944E-2</v>
      </c>
      <c r="AO19" s="2">
        <v>0.16197946764263141</v>
      </c>
      <c r="AP19">
        <f t="shared" si="1"/>
        <v>30121</v>
      </c>
    </row>
    <row r="20" spans="1:42" ht="16.5" hidden="1" customHeight="1" x14ac:dyDescent="0.25">
      <c r="A20" s="4" t="s">
        <v>803</v>
      </c>
      <c r="B20" s="1" t="s">
        <v>35</v>
      </c>
      <c r="C20" t="s">
        <v>36</v>
      </c>
      <c r="D20" t="s">
        <v>37</v>
      </c>
      <c r="E20" t="s">
        <v>38</v>
      </c>
      <c r="F20" t="s">
        <v>39</v>
      </c>
      <c r="G20">
        <v>828</v>
      </c>
      <c r="H20">
        <v>345</v>
      </c>
      <c r="I20">
        <v>1233</v>
      </c>
      <c r="J20">
        <v>86</v>
      </c>
      <c r="K20">
        <v>91</v>
      </c>
      <c r="L20">
        <v>1571</v>
      </c>
      <c r="M20">
        <v>1062</v>
      </c>
      <c r="N20" s="2">
        <v>3.0823866423371985E-2</v>
      </c>
      <c r="O20" s="2">
        <v>2.0837012184354582E-2</v>
      </c>
      <c r="P20">
        <v>354</v>
      </c>
      <c r="Q20" s="2">
        <v>7.2707854091357211E-3</v>
      </c>
      <c r="R20">
        <v>50967</v>
      </c>
      <c r="S20">
        <v>48688</v>
      </c>
      <c r="T20">
        <v>14090</v>
      </c>
      <c r="U20">
        <v>2401</v>
      </c>
      <c r="V20">
        <v>21307</v>
      </c>
      <c r="W20">
        <v>7134</v>
      </c>
      <c r="X20">
        <v>4044</v>
      </c>
      <c r="Y20">
        <v>120</v>
      </c>
      <c r="Z20">
        <v>6</v>
      </c>
      <c r="AA20">
        <v>150</v>
      </c>
      <c r="AB20">
        <v>6</v>
      </c>
      <c r="AC20">
        <v>6</v>
      </c>
      <c r="AD20">
        <v>14798</v>
      </c>
      <c r="AE20">
        <v>2740</v>
      </c>
      <c r="AF20">
        <v>22390</v>
      </c>
      <c r="AG20">
        <v>7214</v>
      </c>
      <c r="AH20">
        <v>4129</v>
      </c>
      <c r="AI20" s="3">
        <v>5.5953507230706849E-2</v>
      </c>
      <c r="AJ20" s="3">
        <v>0.1259124087591241</v>
      </c>
      <c r="AK20" s="3">
        <v>5.5069227333631086E-2</v>
      </c>
      <c r="AL20" s="3">
        <v>1.1921264208483504E-2</v>
      </c>
      <c r="AM20" s="3">
        <v>2.2039234681520949E-2</v>
      </c>
      <c r="AN20" s="2">
        <f t="shared" ref="AN20:AN51" si="2">N20+O20</f>
        <v>5.1660878607726571E-2</v>
      </c>
      <c r="AO20" s="2">
        <v>0.71137680170076656</v>
      </c>
      <c r="AP20">
        <f t="shared" ref="AP20:AP51" si="3">L20+M20</f>
        <v>2633</v>
      </c>
    </row>
    <row r="21" spans="1:42" ht="16.5" hidden="1" customHeight="1" x14ac:dyDescent="0.25">
      <c r="A21" s="5" t="s">
        <v>802</v>
      </c>
      <c r="B21" s="1" t="s">
        <v>35</v>
      </c>
      <c r="C21" t="s">
        <v>36</v>
      </c>
      <c r="D21" t="s">
        <v>37</v>
      </c>
      <c r="E21" t="s">
        <v>38</v>
      </c>
      <c r="F21" t="s">
        <v>39</v>
      </c>
      <c r="G21">
        <v>1113</v>
      </c>
      <c r="H21">
        <v>366</v>
      </c>
      <c r="I21">
        <v>1078</v>
      </c>
      <c r="J21">
        <v>90</v>
      </c>
      <c r="K21">
        <v>230</v>
      </c>
      <c r="L21">
        <v>1718</v>
      </c>
      <c r="M21">
        <v>1197</v>
      </c>
      <c r="N21" s="2">
        <v>3.3537001971616527E-2</v>
      </c>
      <c r="O21" s="2">
        <v>2.336658402795401E-2</v>
      </c>
      <c r="P21">
        <v>522</v>
      </c>
      <c r="Q21" s="2">
        <v>1.0689273866568375E-2</v>
      </c>
      <c r="R21">
        <v>51227</v>
      </c>
      <c r="S21">
        <v>48834</v>
      </c>
      <c r="T21">
        <v>13293</v>
      </c>
      <c r="U21">
        <v>2184</v>
      </c>
      <c r="V21">
        <v>21725</v>
      </c>
      <c r="W21">
        <v>7161</v>
      </c>
      <c r="X21">
        <v>4471</v>
      </c>
      <c r="Y21">
        <v>147</v>
      </c>
      <c r="Z21">
        <v>14</v>
      </c>
      <c r="AA21">
        <v>273</v>
      </c>
      <c r="AB21">
        <v>16</v>
      </c>
      <c r="AC21">
        <v>8</v>
      </c>
      <c r="AD21">
        <v>14259</v>
      </c>
      <c r="AE21">
        <v>2536</v>
      </c>
      <c r="AF21">
        <v>22530</v>
      </c>
      <c r="AG21">
        <v>7235</v>
      </c>
      <c r="AH21">
        <v>4693</v>
      </c>
      <c r="AI21" s="3">
        <v>7.8055964653902798E-2</v>
      </c>
      <c r="AJ21" s="3">
        <v>0.14432176656151419</v>
      </c>
      <c r="AK21" s="3">
        <v>4.7847314691522418E-2</v>
      </c>
      <c r="AL21" s="3">
        <v>1.2439530062197651E-2</v>
      </c>
      <c r="AM21" s="3">
        <v>4.9009162582569786E-2</v>
      </c>
      <c r="AN21" s="2">
        <f t="shared" si="2"/>
        <v>5.6903585999570537E-2</v>
      </c>
      <c r="AO21" s="2">
        <v>0.721791895108579</v>
      </c>
      <c r="AP21">
        <f t="shared" si="3"/>
        <v>2915</v>
      </c>
    </row>
    <row r="22" spans="1:42" ht="16.5" hidden="1" customHeight="1" x14ac:dyDescent="0.25">
      <c r="A22" s="5" t="s">
        <v>787</v>
      </c>
      <c r="B22" s="1" t="s">
        <v>35</v>
      </c>
      <c r="C22" t="s">
        <v>36</v>
      </c>
      <c r="D22" t="s">
        <v>37</v>
      </c>
      <c r="E22" t="s">
        <v>38</v>
      </c>
      <c r="F22" t="s">
        <v>39</v>
      </c>
      <c r="G22">
        <v>1066</v>
      </c>
      <c r="H22">
        <v>381</v>
      </c>
      <c r="I22">
        <v>1606</v>
      </c>
      <c r="J22">
        <v>144</v>
      </c>
      <c r="K22">
        <v>290</v>
      </c>
      <c r="L22">
        <v>1954</v>
      </c>
      <c r="M22">
        <v>1570</v>
      </c>
      <c r="N22" s="2">
        <v>3.8221544119085342E-2</v>
      </c>
      <c r="O22" s="2">
        <v>3.0710247833656085E-2</v>
      </c>
      <c r="P22">
        <v>557</v>
      </c>
      <c r="Q22" s="2">
        <v>1.1566575296951574E-2</v>
      </c>
      <c r="R22">
        <v>51123</v>
      </c>
      <c r="S22">
        <v>48156</v>
      </c>
      <c r="T22">
        <v>12789</v>
      </c>
      <c r="U22">
        <v>1988</v>
      </c>
      <c r="V22">
        <v>21143</v>
      </c>
      <c r="W22">
        <v>6902</v>
      </c>
      <c r="X22">
        <v>5334</v>
      </c>
      <c r="Y22">
        <v>155</v>
      </c>
      <c r="Z22">
        <v>12</v>
      </c>
      <c r="AA22">
        <v>289</v>
      </c>
      <c r="AB22">
        <v>28</v>
      </c>
      <c r="AC22">
        <v>17</v>
      </c>
      <c r="AD22">
        <v>13700</v>
      </c>
      <c r="AE22">
        <v>2357</v>
      </c>
      <c r="AF22">
        <v>22460</v>
      </c>
      <c r="AG22">
        <v>7018</v>
      </c>
      <c r="AH22">
        <v>5607</v>
      </c>
      <c r="AI22" s="3">
        <v>7.7810218978102183E-2</v>
      </c>
      <c r="AJ22" s="3">
        <v>0.16164616037335597</v>
      </c>
      <c r="AK22" s="3">
        <v>7.150489759572573E-2</v>
      </c>
      <c r="AL22" s="3">
        <v>2.0518666286691366E-2</v>
      </c>
      <c r="AM22" s="3">
        <v>5.1721062957018012E-2</v>
      </c>
      <c r="AN22" s="2">
        <f t="shared" si="2"/>
        <v>6.8931791952741434E-2</v>
      </c>
      <c r="AO22" s="2">
        <v>0.73211841539243672</v>
      </c>
      <c r="AP22">
        <f t="shared" si="3"/>
        <v>3524</v>
      </c>
    </row>
    <row r="23" spans="1:42" ht="16.5" hidden="1" customHeight="1" x14ac:dyDescent="0.25">
      <c r="A23" s="5" t="s">
        <v>788</v>
      </c>
      <c r="B23" s="1" t="s">
        <v>35</v>
      </c>
      <c r="C23" t="s">
        <v>36</v>
      </c>
      <c r="D23" t="s">
        <v>37</v>
      </c>
      <c r="E23" t="s">
        <v>38</v>
      </c>
      <c r="F23" t="s">
        <v>39</v>
      </c>
      <c r="G23">
        <v>1410</v>
      </c>
      <c r="H23">
        <v>396</v>
      </c>
      <c r="I23">
        <v>2307</v>
      </c>
      <c r="J23">
        <v>210</v>
      </c>
      <c r="K23">
        <v>346</v>
      </c>
      <c r="L23">
        <v>2769</v>
      </c>
      <c r="M23">
        <v>1936</v>
      </c>
      <c r="N23" s="2">
        <v>5.5292637632540588E-2</v>
      </c>
      <c r="O23" s="2">
        <v>3.8658918908125159E-2</v>
      </c>
      <c r="P23">
        <v>663</v>
      </c>
      <c r="Q23" s="2">
        <v>1.4401459695462346E-2</v>
      </c>
      <c r="R23">
        <v>50079</v>
      </c>
      <c r="S23">
        <v>46037</v>
      </c>
      <c r="T23">
        <v>12149</v>
      </c>
      <c r="U23">
        <v>1922</v>
      </c>
      <c r="V23">
        <v>19759</v>
      </c>
      <c r="W23">
        <v>6384</v>
      </c>
      <c r="X23">
        <v>5823</v>
      </c>
      <c r="Y23">
        <v>151</v>
      </c>
      <c r="Z23">
        <v>18</v>
      </c>
      <c r="AA23">
        <v>372</v>
      </c>
      <c r="AB23">
        <v>28</v>
      </c>
      <c r="AC23">
        <v>25</v>
      </c>
      <c r="AD23">
        <v>13408</v>
      </c>
      <c r="AE23">
        <v>2300</v>
      </c>
      <c r="AF23">
        <v>21694</v>
      </c>
      <c r="AG23">
        <v>6566</v>
      </c>
      <c r="AH23">
        <v>6144</v>
      </c>
      <c r="AI23" s="3">
        <v>0.10516109785202864</v>
      </c>
      <c r="AJ23" s="3">
        <v>0.17217391304347826</v>
      </c>
      <c r="AK23" s="3">
        <v>0.10634276758550751</v>
      </c>
      <c r="AL23" s="3">
        <v>3.1982942430703626E-2</v>
      </c>
      <c r="AM23" s="3">
        <v>5.6315104166666664E-2</v>
      </c>
      <c r="AN23" s="2">
        <f t="shared" si="2"/>
        <v>9.3951556540665754E-2</v>
      </c>
      <c r="AO23" s="2">
        <v>0.73243933588761179</v>
      </c>
      <c r="AP23">
        <f t="shared" si="3"/>
        <v>4705</v>
      </c>
    </row>
    <row r="24" spans="1:42" ht="16.5" hidden="1" customHeight="1" x14ac:dyDescent="0.25">
      <c r="A24" s="5" t="s">
        <v>789</v>
      </c>
      <c r="B24" s="1" t="s">
        <v>35</v>
      </c>
      <c r="C24" t="s">
        <v>36</v>
      </c>
      <c r="D24" t="s">
        <v>37</v>
      </c>
      <c r="E24" t="s">
        <v>38</v>
      </c>
      <c r="F24" t="s">
        <v>39</v>
      </c>
      <c r="G24">
        <v>1510</v>
      </c>
      <c r="H24">
        <v>346</v>
      </c>
      <c r="I24">
        <v>3082</v>
      </c>
      <c r="J24">
        <v>240</v>
      </c>
      <c r="K24">
        <v>493</v>
      </c>
      <c r="L24">
        <v>3388</v>
      </c>
      <c r="M24">
        <v>2322</v>
      </c>
      <c r="N24" s="2">
        <v>7.0236540415034104E-2</v>
      </c>
      <c r="O24" s="2">
        <v>4.8137321972759502E-2</v>
      </c>
      <c r="P24">
        <v>870</v>
      </c>
      <c r="Q24" s="2">
        <v>2.0047468719035878E-2</v>
      </c>
      <c r="R24">
        <v>48237</v>
      </c>
      <c r="S24">
        <v>43397</v>
      </c>
      <c r="T24">
        <v>11773</v>
      </c>
      <c r="U24">
        <v>1811</v>
      </c>
      <c r="V24">
        <v>18281</v>
      </c>
      <c r="W24">
        <v>5680</v>
      </c>
      <c r="X24">
        <v>5852</v>
      </c>
      <c r="Y24">
        <v>170</v>
      </c>
      <c r="Z24">
        <v>16</v>
      </c>
      <c r="AA24">
        <v>490</v>
      </c>
      <c r="AB24">
        <v>68</v>
      </c>
      <c r="AC24">
        <v>54</v>
      </c>
      <c r="AD24">
        <v>13113</v>
      </c>
      <c r="AE24">
        <v>2141</v>
      </c>
      <c r="AF24">
        <v>20873</v>
      </c>
      <c r="AG24">
        <v>5852</v>
      </c>
      <c r="AH24">
        <v>6291</v>
      </c>
      <c r="AI24" s="3">
        <v>0.11515290170060245</v>
      </c>
      <c r="AJ24" s="3">
        <v>0.16160672582905183</v>
      </c>
      <c r="AK24" s="3">
        <v>0.14765486513677958</v>
      </c>
      <c r="AL24" s="3">
        <v>4.1011619958988381E-2</v>
      </c>
      <c r="AM24" s="3">
        <v>7.8365919567636305E-2</v>
      </c>
      <c r="AN24" s="2">
        <f t="shared" si="2"/>
        <v>0.1183738623877936</v>
      </c>
      <c r="AO24" s="2">
        <v>0.72834058421379744</v>
      </c>
      <c r="AP24">
        <f t="shared" si="3"/>
        <v>5710</v>
      </c>
    </row>
    <row r="25" spans="1:42" ht="16.5" hidden="1" customHeight="1" x14ac:dyDescent="0.25">
      <c r="A25" s="15" t="s">
        <v>801</v>
      </c>
      <c r="B25" s="16" t="s">
        <v>437</v>
      </c>
      <c r="C25" s="17" t="s">
        <v>36</v>
      </c>
      <c r="D25" s="17" t="s">
        <v>37</v>
      </c>
      <c r="E25" s="17" t="s">
        <v>429</v>
      </c>
      <c r="F25" s="17" t="s">
        <v>438</v>
      </c>
      <c r="G25" s="17">
        <v>3468</v>
      </c>
      <c r="H25" s="17">
        <v>176</v>
      </c>
      <c r="I25" s="17">
        <v>3736</v>
      </c>
      <c r="J25" s="17">
        <v>4539</v>
      </c>
      <c r="K25" s="17">
        <v>2016</v>
      </c>
      <c r="L25" s="17">
        <v>10630</v>
      </c>
      <c r="M25" s="17">
        <v>3376</v>
      </c>
      <c r="N25" s="18">
        <v>0.21309865084297255</v>
      </c>
      <c r="O25" s="18">
        <v>6.7678367379668425E-2</v>
      </c>
      <c r="P25" s="17">
        <v>1233</v>
      </c>
      <c r="Q25" s="18">
        <v>3.3225545675020209E-2</v>
      </c>
      <c r="R25" s="17">
        <v>49883</v>
      </c>
      <c r="S25" s="17">
        <v>37110</v>
      </c>
      <c r="T25" s="17">
        <v>7924</v>
      </c>
      <c r="U25" s="17">
        <v>710</v>
      </c>
      <c r="V25" s="17">
        <v>11227</v>
      </c>
      <c r="W25" s="17">
        <v>12162</v>
      </c>
      <c r="X25" s="17">
        <v>5087</v>
      </c>
      <c r="Y25" s="17">
        <v>328</v>
      </c>
      <c r="Z25" s="17">
        <v>13</v>
      </c>
      <c r="AA25" s="17">
        <v>369</v>
      </c>
      <c r="AB25" s="17">
        <v>285</v>
      </c>
      <c r="AC25" s="17">
        <v>176</v>
      </c>
      <c r="AD25" s="17">
        <v>11064</v>
      </c>
      <c r="AE25" s="17">
        <v>873</v>
      </c>
      <c r="AF25" s="17">
        <v>14594</v>
      </c>
      <c r="AG25" s="17">
        <v>16416</v>
      </c>
      <c r="AH25" s="17">
        <v>6927</v>
      </c>
      <c r="AI25" s="19">
        <v>0.31344902386117135</v>
      </c>
      <c r="AJ25" s="19">
        <v>0.2016036655211913</v>
      </c>
      <c r="AK25" s="19">
        <v>0.25599561463615184</v>
      </c>
      <c r="AL25" s="19">
        <v>0.27649853801169588</v>
      </c>
      <c r="AM25" s="19">
        <v>0.29103508012126461</v>
      </c>
      <c r="AN25" s="18">
        <f t="shared" si="2"/>
        <v>0.28077701822264101</v>
      </c>
      <c r="AO25" s="18">
        <v>0.77816096563339621</v>
      </c>
      <c r="AP25">
        <f t="shared" si="3"/>
        <v>14006</v>
      </c>
    </row>
    <row r="26" spans="1:42" ht="16.5" hidden="1" customHeight="1" x14ac:dyDescent="0.25">
      <c r="A26" s="5" t="s">
        <v>790</v>
      </c>
      <c r="B26" s="1" t="s">
        <v>35</v>
      </c>
      <c r="C26" t="s">
        <v>36</v>
      </c>
      <c r="D26" t="s">
        <v>37</v>
      </c>
      <c r="E26" t="s">
        <v>38</v>
      </c>
      <c r="F26" t="s">
        <v>39</v>
      </c>
      <c r="G26">
        <v>1634</v>
      </c>
      <c r="H26">
        <v>366</v>
      </c>
      <c r="I26">
        <v>3965</v>
      </c>
      <c r="J26">
        <v>525</v>
      </c>
      <c r="K26">
        <v>599</v>
      </c>
      <c r="L26">
        <v>4473</v>
      </c>
      <c r="M26">
        <v>2655</v>
      </c>
      <c r="N26" s="2">
        <v>9.6011848544689624E-2</v>
      </c>
      <c r="O26" s="2">
        <v>5.6988924186485788E-2</v>
      </c>
      <c r="P26">
        <v>1039</v>
      </c>
      <c r="Q26" s="2">
        <v>2.5654954443319587E-2</v>
      </c>
      <c r="R26">
        <v>46588</v>
      </c>
      <c r="S26">
        <v>40499</v>
      </c>
      <c r="T26">
        <v>11134</v>
      </c>
      <c r="U26">
        <v>1656</v>
      </c>
      <c r="V26">
        <v>17178</v>
      </c>
      <c r="W26">
        <v>4661</v>
      </c>
      <c r="X26">
        <v>5870</v>
      </c>
      <c r="Y26">
        <v>232</v>
      </c>
      <c r="Z26">
        <v>21</v>
      </c>
      <c r="AA26">
        <v>598</v>
      </c>
      <c r="AB26">
        <v>63</v>
      </c>
      <c r="AC26">
        <v>67</v>
      </c>
      <c r="AD26">
        <v>12536</v>
      </c>
      <c r="AE26">
        <v>2001</v>
      </c>
      <c r="AF26">
        <v>20545</v>
      </c>
      <c r="AG26">
        <v>5123</v>
      </c>
      <c r="AH26">
        <v>6402</v>
      </c>
      <c r="AI26" s="3">
        <v>0.13034460753031271</v>
      </c>
      <c r="AJ26" s="3">
        <v>0.18290854572713644</v>
      </c>
      <c r="AK26" s="3">
        <v>0.19299099537600389</v>
      </c>
      <c r="AL26" s="3">
        <v>0.10247901620144446</v>
      </c>
      <c r="AM26" s="3">
        <v>9.3564511090284283E-2</v>
      </c>
      <c r="AN26" s="2">
        <f t="shared" si="2"/>
        <v>0.15300077273117541</v>
      </c>
      <c r="AO26" s="2">
        <v>0.73102752805372584</v>
      </c>
      <c r="AP26">
        <f t="shared" si="3"/>
        <v>7128</v>
      </c>
    </row>
    <row r="27" spans="1:42" ht="16.5" hidden="1" customHeight="1" x14ac:dyDescent="0.25">
      <c r="A27" s="4" t="s">
        <v>800</v>
      </c>
      <c r="B27" s="1" t="s">
        <v>437</v>
      </c>
      <c r="C27" t="s">
        <v>36</v>
      </c>
      <c r="D27" t="s">
        <v>37</v>
      </c>
      <c r="E27" t="s">
        <v>429</v>
      </c>
      <c r="F27" t="s">
        <v>438</v>
      </c>
      <c r="G27">
        <v>3414</v>
      </c>
      <c r="H27">
        <v>135</v>
      </c>
      <c r="I27">
        <v>3115</v>
      </c>
      <c r="J27">
        <v>4393</v>
      </c>
      <c r="K27">
        <v>1808</v>
      </c>
      <c r="L27">
        <v>9715</v>
      </c>
      <c r="M27">
        <v>3224</v>
      </c>
      <c r="N27" s="2">
        <v>0.19711080000811573</v>
      </c>
      <c r="O27" s="2">
        <v>6.5412786333110151E-2</v>
      </c>
      <c r="P27">
        <v>1298</v>
      </c>
      <c r="Q27" s="2">
        <v>3.4479094724539125E-2</v>
      </c>
      <c r="R27">
        <v>49287</v>
      </c>
      <c r="S27">
        <v>37646</v>
      </c>
      <c r="T27">
        <v>8302</v>
      </c>
      <c r="U27">
        <v>719</v>
      </c>
      <c r="V27">
        <v>11415</v>
      </c>
      <c r="W27">
        <v>12028</v>
      </c>
      <c r="X27">
        <v>5182</v>
      </c>
      <c r="Y27">
        <v>360</v>
      </c>
      <c r="Z27">
        <v>19</v>
      </c>
      <c r="AA27">
        <v>385</v>
      </c>
      <c r="AB27">
        <v>271</v>
      </c>
      <c r="AC27">
        <v>211</v>
      </c>
      <c r="AD27">
        <v>11356</v>
      </c>
      <c r="AE27">
        <v>835</v>
      </c>
      <c r="AF27">
        <v>14145</v>
      </c>
      <c r="AG27">
        <v>16150</v>
      </c>
      <c r="AH27">
        <v>6779</v>
      </c>
      <c r="AI27" s="3">
        <v>0.30063402606551604</v>
      </c>
      <c r="AJ27" s="3">
        <v>0.16167664670658682</v>
      </c>
      <c r="AK27" s="3">
        <v>0.22021915871332626</v>
      </c>
      <c r="AL27" s="3">
        <v>0.2720123839009288</v>
      </c>
      <c r="AM27" s="3">
        <v>0.26670600383537396</v>
      </c>
      <c r="AN27" s="2">
        <f t="shared" si="2"/>
        <v>0.26252358634122586</v>
      </c>
      <c r="AO27" s="2">
        <v>0.76949152542372878</v>
      </c>
      <c r="AP27">
        <f t="shared" si="3"/>
        <v>12939</v>
      </c>
    </row>
    <row r="28" spans="1:42" ht="16.5" hidden="1" customHeight="1" x14ac:dyDescent="0.25">
      <c r="A28" s="5" t="s">
        <v>791</v>
      </c>
      <c r="B28" s="1" t="s">
        <v>35</v>
      </c>
      <c r="C28" t="s">
        <v>36</v>
      </c>
      <c r="D28" t="s">
        <v>37</v>
      </c>
      <c r="E28" t="s">
        <v>38</v>
      </c>
      <c r="F28" t="s">
        <v>39</v>
      </c>
      <c r="G28">
        <v>1719</v>
      </c>
      <c r="H28">
        <v>370</v>
      </c>
      <c r="I28">
        <v>4750</v>
      </c>
      <c r="J28">
        <v>715</v>
      </c>
      <c r="K28">
        <v>726</v>
      </c>
      <c r="L28">
        <v>5399</v>
      </c>
      <c r="M28">
        <v>2917</v>
      </c>
      <c r="N28" s="2">
        <v>0.11782807009886297</v>
      </c>
      <c r="O28" s="2">
        <v>6.3660766897274179E-2</v>
      </c>
      <c r="P28">
        <v>1027</v>
      </c>
      <c r="Q28" s="2">
        <v>2.6653171390013497E-2</v>
      </c>
      <c r="R28">
        <v>45821</v>
      </c>
      <c r="S28">
        <v>38532</v>
      </c>
      <c r="T28">
        <v>10871</v>
      </c>
      <c r="U28">
        <v>1581</v>
      </c>
      <c r="V28">
        <v>15993</v>
      </c>
      <c r="W28">
        <v>4166</v>
      </c>
      <c r="X28">
        <v>5921</v>
      </c>
      <c r="Y28">
        <v>219</v>
      </c>
      <c r="Z28">
        <v>17</v>
      </c>
      <c r="AA28">
        <v>536</v>
      </c>
      <c r="AB28">
        <v>55</v>
      </c>
      <c r="AC28">
        <v>104</v>
      </c>
      <c r="AD28">
        <v>12371</v>
      </c>
      <c r="AE28">
        <v>1934</v>
      </c>
      <c r="AF28">
        <v>20207</v>
      </c>
      <c r="AG28">
        <v>4826</v>
      </c>
      <c r="AH28">
        <v>6543</v>
      </c>
      <c r="AI28" s="3">
        <v>0.13895400533505781</v>
      </c>
      <c r="AJ28" s="3">
        <v>0.19131334022750776</v>
      </c>
      <c r="AK28" s="3">
        <v>0.23506705597070321</v>
      </c>
      <c r="AL28" s="3">
        <v>0.14815582262743474</v>
      </c>
      <c r="AM28" s="3">
        <v>0.11095827602017423</v>
      </c>
      <c r="AN28" s="2">
        <f t="shared" si="2"/>
        <v>0.18148883699613716</v>
      </c>
      <c r="AO28" s="2">
        <v>0.73036769032933024</v>
      </c>
      <c r="AP28">
        <f t="shared" si="3"/>
        <v>8316</v>
      </c>
    </row>
    <row r="29" spans="1:42" ht="16.5" hidden="1" customHeight="1" x14ac:dyDescent="0.25">
      <c r="A29" s="5" t="s">
        <v>792</v>
      </c>
      <c r="B29" s="1" t="s">
        <v>35</v>
      </c>
      <c r="C29" t="s">
        <v>36</v>
      </c>
      <c r="D29" t="s">
        <v>37</v>
      </c>
      <c r="E29" t="s">
        <v>38</v>
      </c>
      <c r="F29" t="s">
        <v>39</v>
      </c>
      <c r="G29">
        <v>1997</v>
      </c>
      <c r="H29">
        <v>398</v>
      </c>
      <c r="I29">
        <v>5533</v>
      </c>
      <c r="J29">
        <v>1015</v>
      </c>
      <c r="K29">
        <v>790</v>
      </c>
      <c r="L29">
        <v>6473</v>
      </c>
      <c r="M29">
        <v>3291</v>
      </c>
      <c r="N29" s="2">
        <v>0.14145541958041957</v>
      </c>
      <c r="O29" s="2">
        <v>7.1918706293706294E-2</v>
      </c>
      <c r="P29">
        <v>1037</v>
      </c>
      <c r="Q29" s="2">
        <v>2.8002052223692384E-2</v>
      </c>
      <c r="R29">
        <v>45760</v>
      </c>
      <c r="S29">
        <v>37033</v>
      </c>
      <c r="T29">
        <v>10540</v>
      </c>
      <c r="U29">
        <v>1589</v>
      </c>
      <c r="V29">
        <v>15299</v>
      </c>
      <c r="W29">
        <v>3555</v>
      </c>
      <c r="X29">
        <v>6050</v>
      </c>
      <c r="Y29">
        <v>217</v>
      </c>
      <c r="Z29">
        <v>3</v>
      </c>
      <c r="AA29">
        <v>578</v>
      </c>
      <c r="AB29">
        <v>46</v>
      </c>
      <c r="AC29">
        <v>100</v>
      </c>
      <c r="AD29">
        <v>12320</v>
      </c>
      <c r="AE29">
        <v>1984</v>
      </c>
      <c r="AF29">
        <v>20254</v>
      </c>
      <c r="AG29">
        <v>4524</v>
      </c>
      <c r="AH29">
        <v>6740</v>
      </c>
      <c r="AI29" s="3">
        <v>0.16209415584415585</v>
      </c>
      <c r="AJ29" s="3">
        <v>0.20060483870967741</v>
      </c>
      <c r="AK29" s="3">
        <v>0.27318060629999014</v>
      </c>
      <c r="AL29" s="3">
        <v>0.22435897435897437</v>
      </c>
      <c r="AM29" s="3">
        <v>0.1172106824925816</v>
      </c>
      <c r="AN29" s="2">
        <f t="shared" si="2"/>
        <v>0.21337412587412585</v>
      </c>
      <c r="AO29" s="2">
        <v>0.73113351665139015</v>
      </c>
      <c r="AP29">
        <f t="shared" si="3"/>
        <v>9764</v>
      </c>
    </row>
    <row r="30" spans="1:42" ht="16.5" hidden="1" customHeight="1" x14ac:dyDescent="0.25">
      <c r="A30" s="4" t="s">
        <v>799</v>
      </c>
      <c r="B30" s="1" t="s">
        <v>437</v>
      </c>
      <c r="C30" t="s">
        <v>36</v>
      </c>
      <c r="D30" t="s">
        <v>37</v>
      </c>
      <c r="E30" t="s">
        <v>429</v>
      </c>
      <c r="F30" t="s">
        <v>438</v>
      </c>
      <c r="G30">
        <v>3472</v>
      </c>
      <c r="H30">
        <v>132</v>
      </c>
      <c r="I30">
        <v>2917</v>
      </c>
      <c r="J30">
        <v>4086</v>
      </c>
      <c r="K30">
        <v>1620</v>
      </c>
      <c r="L30">
        <v>9163</v>
      </c>
      <c r="M30">
        <v>3121</v>
      </c>
      <c r="N30" s="2">
        <v>0.18735942420152946</v>
      </c>
      <c r="O30" s="2">
        <v>6.3816300658405919E-2</v>
      </c>
      <c r="P30">
        <v>1243</v>
      </c>
      <c r="Q30" s="2">
        <v>3.2827149082265944E-2</v>
      </c>
      <c r="R30">
        <v>48906</v>
      </c>
      <c r="S30">
        <v>37865</v>
      </c>
      <c r="T30">
        <v>8494</v>
      </c>
      <c r="U30">
        <v>692</v>
      </c>
      <c r="V30">
        <v>11458</v>
      </c>
      <c r="W30">
        <v>11947</v>
      </c>
      <c r="X30">
        <v>5274</v>
      </c>
      <c r="Y30">
        <v>350</v>
      </c>
      <c r="Z30">
        <v>19</v>
      </c>
      <c r="AA30">
        <v>401</v>
      </c>
      <c r="AB30">
        <v>243</v>
      </c>
      <c r="AC30">
        <v>179</v>
      </c>
      <c r="AD30">
        <v>11616</v>
      </c>
      <c r="AE30">
        <v>805</v>
      </c>
      <c r="AF30">
        <v>13974</v>
      </c>
      <c r="AG30">
        <v>15790</v>
      </c>
      <c r="AH30">
        <v>6715</v>
      </c>
      <c r="AI30" s="3">
        <v>0.29889807162534437</v>
      </c>
      <c r="AJ30" s="3">
        <v>0.1639751552795031</v>
      </c>
      <c r="AK30" s="3">
        <v>0.20874481179333046</v>
      </c>
      <c r="AL30" s="3">
        <v>0.25877137428752373</v>
      </c>
      <c r="AM30" s="3">
        <v>0.24125093075204765</v>
      </c>
      <c r="AN30" s="2">
        <f t="shared" si="2"/>
        <v>0.25117572485993539</v>
      </c>
      <c r="AO30" s="2">
        <v>0.76245398773006134</v>
      </c>
      <c r="AP30">
        <f t="shared" si="3"/>
        <v>12284</v>
      </c>
    </row>
    <row r="31" spans="1:42" ht="16.5" hidden="1" customHeight="1" x14ac:dyDescent="0.25">
      <c r="A31" s="5" t="s">
        <v>793</v>
      </c>
      <c r="B31" s="1" t="s">
        <v>35</v>
      </c>
      <c r="C31" t="s">
        <v>36</v>
      </c>
      <c r="D31" t="s">
        <v>37</v>
      </c>
      <c r="E31" t="s">
        <v>38</v>
      </c>
      <c r="F31" t="s">
        <v>39</v>
      </c>
      <c r="G31">
        <v>2033</v>
      </c>
      <c r="H31">
        <v>361</v>
      </c>
      <c r="I31">
        <v>6698</v>
      </c>
      <c r="J31">
        <v>1287</v>
      </c>
      <c r="K31">
        <v>956</v>
      </c>
      <c r="L31">
        <v>7680</v>
      </c>
      <c r="M31">
        <v>3685</v>
      </c>
      <c r="N31" s="2">
        <v>0.16990022786098269</v>
      </c>
      <c r="O31" s="2">
        <v>8.1521137977567867E-2</v>
      </c>
      <c r="P31">
        <v>1161</v>
      </c>
      <c r="Q31" s="2">
        <v>3.3172376353610103E-2</v>
      </c>
      <c r="R31">
        <v>45203</v>
      </c>
      <c r="S31">
        <v>34999</v>
      </c>
      <c r="T31">
        <v>10496</v>
      </c>
      <c r="U31">
        <v>1583</v>
      </c>
      <c r="V31">
        <v>13765</v>
      </c>
      <c r="W31">
        <v>3135</v>
      </c>
      <c r="X31">
        <v>6020</v>
      </c>
      <c r="Y31">
        <v>237</v>
      </c>
      <c r="Z31">
        <v>14</v>
      </c>
      <c r="AA31">
        <v>641</v>
      </c>
      <c r="AB31">
        <v>61</v>
      </c>
      <c r="AC31">
        <v>139</v>
      </c>
      <c r="AD31">
        <v>12292</v>
      </c>
      <c r="AE31">
        <v>1930</v>
      </c>
      <c r="AF31">
        <v>19822</v>
      </c>
      <c r="AG31">
        <v>4361</v>
      </c>
      <c r="AH31">
        <v>6837</v>
      </c>
      <c r="AI31" s="3">
        <v>0.16539212495932315</v>
      </c>
      <c r="AJ31" s="3">
        <v>0.18704663212435232</v>
      </c>
      <c r="AK31" s="3">
        <v>0.33790737564322471</v>
      </c>
      <c r="AL31" s="3">
        <v>0.29511579912864022</v>
      </c>
      <c r="AM31" s="3">
        <v>0.13982740968260934</v>
      </c>
      <c r="AN31" s="2">
        <f t="shared" si="2"/>
        <v>0.25142136583855057</v>
      </c>
      <c r="AO31" s="2">
        <v>0.72830555678351971</v>
      </c>
      <c r="AP31">
        <f t="shared" si="3"/>
        <v>11365</v>
      </c>
    </row>
    <row r="32" spans="1:42" ht="16.5" hidden="1" customHeight="1" x14ac:dyDescent="0.25">
      <c r="A32" s="4" t="s">
        <v>798</v>
      </c>
      <c r="B32" s="1" t="s">
        <v>437</v>
      </c>
      <c r="C32" t="s">
        <v>36</v>
      </c>
      <c r="D32" t="s">
        <v>37</v>
      </c>
      <c r="E32" t="s">
        <v>429</v>
      </c>
      <c r="F32" t="s">
        <v>438</v>
      </c>
      <c r="G32">
        <v>3319</v>
      </c>
      <c r="H32">
        <v>107</v>
      </c>
      <c r="I32">
        <v>2506</v>
      </c>
      <c r="J32">
        <v>3853</v>
      </c>
      <c r="K32">
        <v>1582</v>
      </c>
      <c r="L32">
        <v>8606</v>
      </c>
      <c r="M32">
        <v>2819</v>
      </c>
      <c r="N32" s="2">
        <v>0.17923565552431531</v>
      </c>
      <c r="O32" s="2">
        <v>5.8710819535561801E-2</v>
      </c>
      <c r="P32">
        <v>1275</v>
      </c>
      <c r="Q32" s="2">
        <v>3.3672256701439321E-2</v>
      </c>
      <c r="R32">
        <v>48015</v>
      </c>
      <c r="S32">
        <v>37865</v>
      </c>
      <c r="T32">
        <v>8688</v>
      </c>
      <c r="U32">
        <v>678</v>
      </c>
      <c r="V32">
        <v>11429</v>
      </c>
      <c r="W32">
        <v>11818</v>
      </c>
      <c r="X32">
        <v>5252</v>
      </c>
      <c r="Y32">
        <v>352</v>
      </c>
      <c r="Z32">
        <v>17</v>
      </c>
      <c r="AA32">
        <v>403</v>
      </c>
      <c r="AB32">
        <v>269</v>
      </c>
      <c r="AC32">
        <v>178</v>
      </c>
      <c r="AD32">
        <v>11655</v>
      </c>
      <c r="AE32">
        <v>768</v>
      </c>
      <c r="AF32">
        <v>13532</v>
      </c>
      <c r="AG32">
        <v>15402</v>
      </c>
      <c r="AH32">
        <v>6656</v>
      </c>
      <c r="AI32" s="3">
        <v>0.28477048477048478</v>
      </c>
      <c r="AJ32" s="3">
        <v>0.13932291666666666</v>
      </c>
      <c r="AK32" s="3">
        <v>0.18519065917824415</v>
      </c>
      <c r="AL32" s="3">
        <v>0.25016231658226207</v>
      </c>
      <c r="AM32" s="3">
        <v>0.23768028846153846</v>
      </c>
      <c r="AN32" s="2">
        <f t="shared" si="2"/>
        <v>0.23794647505987709</v>
      </c>
      <c r="AO32" s="2">
        <v>0.75725324391310689</v>
      </c>
      <c r="AP32">
        <f t="shared" si="3"/>
        <v>11425</v>
      </c>
    </row>
    <row r="33" spans="1:42" ht="16.5" hidden="1" customHeight="1" x14ac:dyDescent="0.25">
      <c r="A33" s="5" t="s">
        <v>794</v>
      </c>
      <c r="B33" s="1" t="s">
        <v>35</v>
      </c>
      <c r="C33" t="s">
        <v>36</v>
      </c>
      <c r="D33" t="s">
        <v>37</v>
      </c>
      <c r="E33" t="s">
        <v>38</v>
      </c>
      <c r="F33" t="s">
        <v>39</v>
      </c>
      <c r="G33">
        <v>2224</v>
      </c>
      <c r="H33">
        <v>238</v>
      </c>
      <c r="I33">
        <v>6874</v>
      </c>
      <c r="J33">
        <v>1346</v>
      </c>
      <c r="K33">
        <v>1100</v>
      </c>
      <c r="L33">
        <v>8106</v>
      </c>
      <c r="M33">
        <v>3704</v>
      </c>
      <c r="N33" s="2">
        <v>0.17828707165794219</v>
      </c>
      <c r="O33" s="2">
        <v>8.1467470197510231E-2</v>
      </c>
      <c r="P33">
        <v>1024</v>
      </c>
      <c r="Q33" s="2">
        <v>2.9527104959630911E-2</v>
      </c>
      <c r="R33">
        <v>45466</v>
      </c>
      <c r="S33">
        <v>34680</v>
      </c>
      <c r="T33">
        <v>10493</v>
      </c>
      <c r="U33">
        <v>1630</v>
      </c>
      <c r="V33">
        <v>13344</v>
      </c>
      <c r="W33">
        <v>3014</v>
      </c>
      <c r="X33">
        <v>6199</v>
      </c>
      <c r="Y33">
        <v>221</v>
      </c>
      <c r="Z33">
        <v>12</v>
      </c>
      <c r="AA33">
        <v>519</v>
      </c>
      <c r="AB33">
        <v>67</v>
      </c>
      <c r="AC33">
        <v>133</v>
      </c>
      <c r="AD33">
        <v>12496</v>
      </c>
      <c r="AE33">
        <v>1856</v>
      </c>
      <c r="AF33">
        <v>19699</v>
      </c>
      <c r="AG33">
        <v>4293</v>
      </c>
      <c r="AH33">
        <v>7166</v>
      </c>
      <c r="AI33" s="3">
        <v>0.17797695262483995</v>
      </c>
      <c r="AJ33" s="3">
        <v>0.12823275862068967</v>
      </c>
      <c r="AK33" s="3">
        <v>0.34895172343773795</v>
      </c>
      <c r="AL33" s="3">
        <v>0.31353365944560913</v>
      </c>
      <c r="AM33" s="3">
        <v>0.15350265140943345</v>
      </c>
      <c r="AN33" s="2">
        <f t="shared" si="2"/>
        <v>0.25975454185545244</v>
      </c>
      <c r="AO33" s="2">
        <v>0.72542298395956928</v>
      </c>
      <c r="AP33">
        <f t="shared" si="3"/>
        <v>11810</v>
      </c>
    </row>
    <row r="34" spans="1:42" ht="16.5" hidden="1" customHeight="1" x14ac:dyDescent="0.25">
      <c r="A34" s="4" t="s">
        <v>797</v>
      </c>
      <c r="B34" s="1" t="s">
        <v>437</v>
      </c>
      <c r="C34" t="s">
        <v>36</v>
      </c>
      <c r="D34" t="s">
        <v>37</v>
      </c>
      <c r="E34" t="s">
        <v>429</v>
      </c>
      <c r="F34" t="s">
        <v>438</v>
      </c>
      <c r="G34">
        <v>3330</v>
      </c>
      <c r="H34">
        <v>118</v>
      </c>
      <c r="I34">
        <v>2343</v>
      </c>
      <c r="J34">
        <v>3376</v>
      </c>
      <c r="K34">
        <v>1345</v>
      </c>
      <c r="L34">
        <v>7828</v>
      </c>
      <c r="M34">
        <v>2758</v>
      </c>
      <c r="N34" s="2">
        <v>0.16622074998938294</v>
      </c>
      <c r="O34" s="2">
        <v>5.8563723616596591E-2</v>
      </c>
      <c r="P34">
        <v>1405</v>
      </c>
      <c r="Q34" s="2">
        <v>3.7058528736844884E-2</v>
      </c>
      <c r="R34">
        <v>47094</v>
      </c>
      <c r="S34">
        <v>37913</v>
      </c>
      <c r="T34">
        <v>8968</v>
      </c>
      <c r="U34">
        <v>662</v>
      </c>
      <c r="V34">
        <v>11213</v>
      </c>
      <c r="W34">
        <v>11917</v>
      </c>
      <c r="X34">
        <v>5153</v>
      </c>
      <c r="Y34">
        <v>382</v>
      </c>
      <c r="Z34">
        <v>15</v>
      </c>
      <c r="AA34">
        <v>450</v>
      </c>
      <c r="AB34">
        <v>265</v>
      </c>
      <c r="AC34">
        <v>229</v>
      </c>
      <c r="AD34">
        <v>11916</v>
      </c>
      <c r="AE34">
        <v>765</v>
      </c>
      <c r="AF34">
        <v>13106</v>
      </c>
      <c r="AG34">
        <v>15028</v>
      </c>
      <c r="AH34">
        <v>6269</v>
      </c>
      <c r="AI34" s="3">
        <v>0.27945619335347432</v>
      </c>
      <c r="AJ34" s="3">
        <v>0.1542483660130719</v>
      </c>
      <c r="AK34" s="3">
        <v>0.17877308103158859</v>
      </c>
      <c r="AL34" s="3">
        <v>0.22464732499334575</v>
      </c>
      <c r="AM34" s="3">
        <v>0.21454777476471526</v>
      </c>
      <c r="AN34" s="2">
        <f t="shared" si="2"/>
        <v>0.22478447360597953</v>
      </c>
      <c r="AO34" s="2">
        <v>0.74692039758729079</v>
      </c>
      <c r="AP34">
        <f t="shared" si="3"/>
        <v>10586</v>
      </c>
    </row>
    <row r="35" spans="1:42" ht="16.5" hidden="1" customHeight="1" x14ac:dyDescent="0.25">
      <c r="A35" s="5" t="s">
        <v>795</v>
      </c>
      <c r="B35" s="1" t="s">
        <v>35</v>
      </c>
      <c r="C35" t="s">
        <v>36</v>
      </c>
      <c r="D35" t="s">
        <v>37</v>
      </c>
      <c r="E35" t="s">
        <v>38</v>
      </c>
      <c r="F35" t="s">
        <v>39</v>
      </c>
      <c r="G35">
        <v>2624</v>
      </c>
      <c r="H35">
        <v>237</v>
      </c>
      <c r="I35">
        <v>6711</v>
      </c>
      <c r="J35">
        <v>1475</v>
      </c>
      <c r="K35">
        <v>1261</v>
      </c>
      <c r="L35">
        <v>8343</v>
      </c>
      <c r="M35">
        <v>4023</v>
      </c>
      <c r="N35" s="2">
        <v>0.1821416875886912</v>
      </c>
      <c r="O35" s="2">
        <v>8.7828839646326817E-2</v>
      </c>
      <c r="P35">
        <v>1002</v>
      </c>
      <c r="Q35" s="2">
        <v>2.9093231903835545E-2</v>
      </c>
      <c r="R35">
        <v>45805</v>
      </c>
      <c r="S35">
        <v>34441</v>
      </c>
      <c r="T35">
        <v>10630</v>
      </c>
      <c r="U35">
        <v>1615</v>
      </c>
      <c r="V35">
        <v>12964</v>
      </c>
      <c r="W35">
        <v>2881</v>
      </c>
      <c r="X35">
        <v>6351</v>
      </c>
      <c r="Y35">
        <v>222</v>
      </c>
      <c r="Z35">
        <v>7</v>
      </c>
      <c r="AA35">
        <v>477</v>
      </c>
      <c r="AB35">
        <v>74</v>
      </c>
      <c r="AC35">
        <v>155</v>
      </c>
      <c r="AD35">
        <v>13032</v>
      </c>
      <c r="AE35">
        <v>1845</v>
      </c>
      <c r="AF35">
        <v>19198</v>
      </c>
      <c r="AG35">
        <v>4282</v>
      </c>
      <c r="AH35">
        <v>7457</v>
      </c>
      <c r="AI35" s="3">
        <v>0.20135052179251076</v>
      </c>
      <c r="AJ35" s="3">
        <v>0.12845528455284552</v>
      </c>
      <c r="AK35" s="3">
        <v>0.34956766329826022</v>
      </c>
      <c r="AL35" s="3">
        <v>0.34446520317608592</v>
      </c>
      <c r="AM35" s="3">
        <v>0.16910285637655895</v>
      </c>
      <c r="AN35" s="2">
        <f t="shared" si="2"/>
        <v>0.26997052723501802</v>
      </c>
      <c r="AO35" s="2">
        <v>0.71554546645130312</v>
      </c>
      <c r="AP35">
        <f t="shared" si="3"/>
        <v>12366</v>
      </c>
    </row>
    <row r="36" spans="1:42" ht="16.5" hidden="1" customHeight="1" x14ac:dyDescent="0.25">
      <c r="A36" s="4" t="s">
        <v>796</v>
      </c>
      <c r="B36" s="1" t="s">
        <v>437</v>
      </c>
      <c r="C36" t="s">
        <v>36</v>
      </c>
      <c r="D36" t="s">
        <v>37</v>
      </c>
      <c r="E36" t="s">
        <v>429</v>
      </c>
      <c r="F36" t="s">
        <v>438</v>
      </c>
      <c r="G36">
        <v>2994</v>
      </c>
      <c r="H36">
        <v>105</v>
      </c>
      <c r="I36">
        <v>2089</v>
      </c>
      <c r="J36">
        <v>3020</v>
      </c>
      <c r="K36">
        <v>1212</v>
      </c>
      <c r="L36">
        <v>7026</v>
      </c>
      <c r="M36">
        <v>2464</v>
      </c>
      <c r="N36" s="2">
        <v>0.15252691906912122</v>
      </c>
      <c r="O36" s="2">
        <v>5.3490795415074677E-2</v>
      </c>
      <c r="P36">
        <v>1290</v>
      </c>
      <c r="Q36" s="2">
        <v>3.4069300654975702E-2</v>
      </c>
      <c r="R36">
        <v>46064</v>
      </c>
      <c r="S36">
        <v>37864</v>
      </c>
      <c r="T36">
        <v>9147</v>
      </c>
      <c r="U36">
        <v>658</v>
      </c>
      <c r="V36">
        <v>11170</v>
      </c>
      <c r="W36">
        <v>11775</v>
      </c>
      <c r="X36">
        <v>5114</v>
      </c>
      <c r="Y36">
        <v>358</v>
      </c>
      <c r="Z36">
        <v>18</v>
      </c>
      <c r="AA36">
        <v>375</v>
      </c>
      <c r="AB36">
        <v>233</v>
      </c>
      <c r="AC36">
        <v>239</v>
      </c>
      <c r="AD36">
        <v>11783</v>
      </c>
      <c r="AE36">
        <v>745</v>
      </c>
      <c r="AF36">
        <v>12884</v>
      </c>
      <c r="AG36">
        <v>14562</v>
      </c>
      <c r="AH36">
        <v>6087</v>
      </c>
      <c r="AI36" s="3">
        <v>0.25409488245777817</v>
      </c>
      <c r="AJ36" s="3">
        <v>0.14093959731543623</v>
      </c>
      <c r="AK36" s="3">
        <v>0.16213908723998757</v>
      </c>
      <c r="AL36" s="3">
        <v>0.20738909490454607</v>
      </c>
      <c r="AM36" s="3">
        <v>0.19911286347954657</v>
      </c>
      <c r="AN36" s="2">
        <f t="shared" si="2"/>
        <v>0.2060177144841959</v>
      </c>
      <c r="AO36" s="2">
        <v>0.74418705629491322</v>
      </c>
      <c r="AP36">
        <f t="shared" si="3"/>
        <v>9490</v>
      </c>
    </row>
    <row r="37" spans="1:42" ht="16.5" hidden="1" customHeight="1" x14ac:dyDescent="0.25">
      <c r="A37" s="4">
        <v>2011</v>
      </c>
      <c r="B37" s="1" t="s">
        <v>437</v>
      </c>
      <c r="C37" t="s">
        <v>36</v>
      </c>
      <c r="D37" t="s">
        <v>37</v>
      </c>
      <c r="E37" t="s">
        <v>429</v>
      </c>
      <c r="F37" t="s">
        <v>438</v>
      </c>
      <c r="G37">
        <v>2765</v>
      </c>
      <c r="H37">
        <v>79</v>
      </c>
      <c r="I37">
        <v>2070</v>
      </c>
      <c r="J37">
        <v>2732</v>
      </c>
      <c r="K37">
        <v>1146</v>
      </c>
      <c r="L37">
        <v>6565</v>
      </c>
      <c r="M37">
        <v>2295</v>
      </c>
      <c r="N37" s="2">
        <v>0.144750187414561</v>
      </c>
      <c r="O37" s="2">
        <v>5.0601931472416983E-2</v>
      </c>
      <c r="P37">
        <v>1365</v>
      </c>
      <c r="Q37" s="2">
        <v>3.6054835045827939E-2</v>
      </c>
      <c r="R37">
        <v>45354</v>
      </c>
      <c r="S37">
        <v>37859</v>
      </c>
      <c r="T37">
        <v>9205</v>
      </c>
      <c r="U37">
        <v>664</v>
      </c>
      <c r="V37">
        <v>11269</v>
      </c>
      <c r="W37">
        <v>11472</v>
      </c>
      <c r="X37">
        <v>5249</v>
      </c>
      <c r="Y37">
        <v>368</v>
      </c>
      <c r="Z37">
        <v>13</v>
      </c>
      <c r="AA37">
        <v>422</v>
      </c>
      <c r="AB37">
        <v>251</v>
      </c>
      <c r="AC37">
        <v>256</v>
      </c>
      <c r="AD37">
        <v>11602</v>
      </c>
      <c r="AE37">
        <v>730</v>
      </c>
      <c r="AF37">
        <v>12917</v>
      </c>
      <c r="AG37">
        <v>13953</v>
      </c>
      <c r="AH37">
        <v>6139</v>
      </c>
      <c r="AI37" s="3">
        <v>0.23832097914152733</v>
      </c>
      <c r="AJ37" s="3">
        <v>0.10821917808219178</v>
      </c>
      <c r="AK37" s="3">
        <v>0.16025392893086629</v>
      </c>
      <c r="AL37" s="3">
        <v>0.19580018633985521</v>
      </c>
      <c r="AM37" s="3">
        <v>0.18667535429223001</v>
      </c>
      <c r="AN37" s="2">
        <f t="shared" si="2"/>
        <v>0.19535211888697798</v>
      </c>
      <c r="AO37" s="2">
        <v>0.744116803775832</v>
      </c>
      <c r="AP37">
        <f t="shared" si="3"/>
        <v>8860</v>
      </c>
    </row>
    <row r="38" spans="1:42" ht="16.5" hidden="1" customHeight="1" x14ac:dyDescent="0.25">
      <c r="A38" s="4">
        <v>2011</v>
      </c>
      <c r="B38" s="1" t="s">
        <v>35</v>
      </c>
      <c r="C38" t="s">
        <v>36</v>
      </c>
      <c r="D38" t="s">
        <v>37</v>
      </c>
      <c r="E38" t="s">
        <v>38</v>
      </c>
      <c r="F38" t="s">
        <v>39</v>
      </c>
      <c r="G38">
        <v>2543</v>
      </c>
      <c r="H38">
        <v>254</v>
      </c>
      <c r="I38">
        <v>6955</v>
      </c>
      <c r="J38">
        <v>1526</v>
      </c>
      <c r="K38">
        <v>1374</v>
      </c>
      <c r="L38">
        <v>8366</v>
      </c>
      <c r="M38">
        <v>4348</v>
      </c>
      <c r="N38" s="2">
        <v>0.18121561322185159</v>
      </c>
      <c r="O38" s="2">
        <v>9.4181865442100249E-2</v>
      </c>
      <c r="P38">
        <v>884</v>
      </c>
      <c r="Q38" s="2">
        <v>2.5745573159366264E-2</v>
      </c>
      <c r="R38">
        <v>46166</v>
      </c>
      <c r="S38">
        <v>34336</v>
      </c>
      <c r="T38">
        <v>10992</v>
      </c>
      <c r="U38">
        <v>1649</v>
      </c>
      <c r="V38">
        <v>12651</v>
      </c>
      <c r="W38">
        <v>2788</v>
      </c>
      <c r="X38">
        <v>6256</v>
      </c>
      <c r="Y38">
        <v>180</v>
      </c>
      <c r="Z38">
        <v>7</v>
      </c>
      <c r="AA38">
        <v>429</v>
      </c>
      <c r="AB38">
        <v>76</v>
      </c>
      <c r="AC38">
        <v>135</v>
      </c>
      <c r="AD38">
        <v>13355</v>
      </c>
      <c r="AE38">
        <v>1896</v>
      </c>
      <c r="AF38">
        <v>19177</v>
      </c>
      <c r="AG38">
        <v>4238</v>
      </c>
      <c r="AH38">
        <v>7495</v>
      </c>
      <c r="AI38" s="3">
        <v>0.19041557469112691</v>
      </c>
      <c r="AJ38" s="3">
        <v>0.1339662447257384</v>
      </c>
      <c r="AK38" s="3">
        <v>0.36267403660635134</v>
      </c>
      <c r="AL38" s="3">
        <v>0.36007550731477111</v>
      </c>
      <c r="AM38" s="3">
        <v>0.18332221480987324</v>
      </c>
      <c r="AN38" s="2">
        <f t="shared" si="2"/>
        <v>0.27539747866395181</v>
      </c>
      <c r="AO38" s="2">
        <v>0.71068651025757679</v>
      </c>
      <c r="AP38">
        <f t="shared" si="3"/>
        <v>12714</v>
      </c>
    </row>
    <row r="39" spans="1:42" ht="16.5" hidden="1" customHeight="1" x14ac:dyDescent="0.25">
      <c r="A39" s="5" t="s">
        <v>795</v>
      </c>
      <c r="B39" s="1" t="s">
        <v>437</v>
      </c>
      <c r="C39" t="s">
        <v>36</v>
      </c>
      <c r="D39" t="s">
        <v>37</v>
      </c>
      <c r="E39" t="s">
        <v>429</v>
      </c>
      <c r="F39" t="s">
        <v>438</v>
      </c>
      <c r="G39">
        <v>2574</v>
      </c>
      <c r="H39">
        <v>81</v>
      </c>
      <c r="I39">
        <v>1825</v>
      </c>
      <c r="J39">
        <v>2376</v>
      </c>
      <c r="K39">
        <v>1005</v>
      </c>
      <c r="L39">
        <v>6066</v>
      </c>
      <c r="M39">
        <v>1853</v>
      </c>
      <c r="N39" s="2">
        <v>0.13504608397524379</v>
      </c>
      <c r="O39" s="2">
        <v>4.1252949819671404E-2</v>
      </c>
      <c r="P39">
        <v>1097</v>
      </c>
      <c r="Q39" s="2">
        <v>2.8795674086518269E-2</v>
      </c>
      <c r="R39">
        <v>44918</v>
      </c>
      <c r="S39">
        <v>38096</v>
      </c>
      <c r="T39">
        <v>9401</v>
      </c>
      <c r="U39">
        <v>685</v>
      </c>
      <c r="V39">
        <v>11463</v>
      </c>
      <c r="W39">
        <v>11276</v>
      </c>
      <c r="X39">
        <v>5271</v>
      </c>
      <c r="Y39">
        <v>289</v>
      </c>
      <c r="Z39">
        <v>10</v>
      </c>
      <c r="AA39">
        <v>338</v>
      </c>
      <c r="AB39">
        <v>207</v>
      </c>
      <c r="AC39">
        <v>210</v>
      </c>
      <c r="AD39">
        <v>11686</v>
      </c>
      <c r="AE39">
        <v>756</v>
      </c>
      <c r="AF39">
        <v>12950</v>
      </c>
      <c r="AG39">
        <v>13445</v>
      </c>
      <c r="AH39">
        <v>6066</v>
      </c>
      <c r="AI39" s="3">
        <v>0.22026356323806265</v>
      </c>
      <c r="AJ39" s="3">
        <v>0.10714285714285714</v>
      </c>
      <c r="AK39" s="3">
        <v>0.14092664092664092</v>
      </c>
      <c r="AL39" s="3">
        <v>0.17671997024916325</v>
      </c>
      <c r="AM39" s="3">
        <v>0.16567754698318496</v>
      </c>
      <c r="AN39" s="2">
        <f t="shared" si="2"/>
        <v>0.17629903379491518</v>
      </c>
      <c r="AO39" s="2">
        <v>0.73975012805380491</v>
      </c>
      <c r="AP39">
        <f t="shared" si="3"/>
        <v>7919</v>
      </c>
    </row>
    <row r="40" spans="1:42" ht="16.5" hidden="1" customHeight="1" x14ac:dyDescent="0.25">
      <c r="A40" s="4" t="s">
        <v>796</v>
      </c>
      <c r="B40" s="1" t="s">
        <v>35</v>
      </c>
      <c r="C40" t="s">
        <v>36</v>
      </c>
      <c r="D40" t="s">
        <v>37</v>
      </c>
      <c r="E40" t="s">
        <v>38</v>
      </c>
      <c r="F40" t="s">
        <v>39</v>
      </c>
      <c r="G40">
        <v>2687</v>
      </c>
      <c r="H40">
        <v>241</v>
      </c>
      <c r="I40">
        <v>7386</v>
      </c>
      <c r="J40">
        <v>1442</v>
      </c>
      <c r="K40">
        <v>1626</v>
      </c>
      <c r="L40">
        <v>8871</v>
      </c>
      <c r="M40">
        <v>4573</v>
      </c>
      <c r="N40" s="2">
        <v>0.18878484783996596</v>
      </c>
      <c r="O40" s="2">
        <v>9.7318578420940632E-2</v>
      </c>
      <c r="P40">
        <v>890</v>
      </c>
      <c r="Q40" s="2">
        <v>2.5845045882216287E-2</v>
      </c>
      <c r="R40">
        <v>46990</v>
      </c>
      <c r="S40">
        <v>34436</v>
      </c>
      <c r="T40">
        <v>12036</v>
      </c>
      <c r="U40">
        <v>1648</v>
      </c>
      <c r="V40">
        <v>12265</v>
      </c>
      <c r="W40">
        <v>2767</v>
      </c>
      <c r="X40">
        <v>5720</v>
      </c>
      <c r="Y40">
        <v>219</v>
      </c>
      <c r="Z40">
        <v>14</v>
      </c>
      <c r="AA40">
        <v>406</v>
      </c>
      <c r="AB40">
        <v>79</v>
      </c>
      <c r="AC40">
        <v>96</v>
      </c>
      <c r="AD40">
        <v>14504</v>
      </c>
      <c r="AE40">
        <v>1875</v>
      </c>
      <c r="AF40">
        <v>19245</v>
      </c>
      <c r="AG40">
        <v>4130</v>
      </c>
      <c r="AH40">
        <v>7250</v>
      </c>
      <c r="AI40" s="3">
        <v>0.18525923883066739</v>
      </c>
      <c r="AJ40" s="3">
        <v>0.12853333333333333</v>
      </c>
      <c r="AK40" s="3">
        <v>0.38378799688230708</v>
      </c>
      <c r="AL40" s="3">
        <v>0.34915254237288135</v>
      </c>
      <c r="AM40" s="3">
        <v>0.22427586206896552</v>
      </c>
      <c r="AN40" s="2">
        <f t="shared" si="2"/>
        <v>0.28610342626090657</v>
      </c>
      <c r="AO40" s="2">
        <v>0.69143051655178278</v>
      </c>
      <c r="AP40">
        <f t="shared" si="3"/>
        <v>13444</v>
      </c>
    </row>
    <row r="41" spans="1:42" ht="16.5" hidden="1" customHeight="1" x14ac:dyDescent="0.25">
      <c r="A41" s="5" t="s">
        <v>794</v>
      </c>
      <c r="B41" s="1" t="s">
        <v>437</v>
      </c>
      <c r="C41" t="s">
        <v>36</v>
      </c>
      <c r="D41" t="s">
        <v>37</v>
      </c>
      <c r="E41" t="s">
        <v>429</v>
      </c>
      <c r="F41" t="s">
        <v>438</v>
      </c>
      <c r="G41">
        <v>1927</v>
      </c>
      <c r="H41">
        <v>59</v>
      </c>
      <c r="I41">
        <v>1579</v>
      </c>
      <c r="J41">
        <v>2046</v>
      </c>
      <c r="K41">
        <v>864</v>
      </c>
      <c r="L41">
        <v>5481</v>
      </c>
      <c r="M41">
        <v>1048</v>
      </c>
      <c r="N41" s="2">
        <v>0.12312426992542007</v>
      </c>
      <c r="O41" s="2">
        <v>2.3542097223470212E-2</v>
      </c>
      <c r="P41">
        <v>573</v>
      </c>
      <c r="Q41" s="2">
        <v>1.4859958506224066E-2</v>
      </c>
      <c r="R41">
        <v>44516</v>
      </c>
      <c r="S41">
        <v>38560</v>
      </c>
      <c r="T41">
        <v>9626</v>
      </c>
      <c r="U41">
        <v>666</v>
      </c>
      <c r="V41">
        <v>11548</v>
      </c>
      <c r="W41">
        <v>11410</v>
      </c>
      <c r="X41">
        <v>5310</v>
      </c>
      <c r="Y41">
        <v>172</v>
      </c>
      <c r="Z41">
        <v>7</v>
      </c>
      <c r="AA41">
        <v>155</v>
      </c>
      <c r="AB41">
        <v>105</v>
      </c>
      <c r="AC41">
        <v>78</v>
      </c>
      <c r="AD41">
        <v>11381</v>
      </c>
      <c r="AE41">
        <v>718</v>
      </c>
      <c r="AF41">
        <v>12972</v>
      </c>
      <c r="AG41">
        <v>13351</v>
      </c>
      <c r="AH41">
        <v>6096</v>
      </c>
      <c r="AI41" s="3">
        <v>0.16931728319128372</v>
      </c>
      <c r="AJ41" s="3">
        <v>8.2172701949860719E-2</v>
      </c>
      <c r="AK41" s="3">
        <v>0.12172371261177922</v>
      </c>
      <c r="AL41" s="3">
        <v>0.15324694779417272</v>
      </c>
      <c r="AM41" s="3">
        <v>0.14173228346456693</v>
      </c>
      <c r="AN41" s="2">
        <f t="shared" si="2"/>
        <v>0.14666636714889028</v>
      </c>
      <c r="AO41" s="2">
        <v>0.74435059975740148</v>
      </c>
      <c r="AP41">
        <f t="shared" si="3"/>
        <v>6529</v>
      </c>
    </row>
    <row r="42" spans="1:42" ht="16.5" hidden="1" customHeight="1" x14ac:dyDescent="0.25">
      <c r="A42" s="5" t="s">
        <v>793</v>
      </c>
      <c r="B42" s="1" t="s">
        <v>437</v>
      </c>
      <c r="C42" t="s">
        <v>36</v>
      </c>
      <c r="D42" t="s">
        <v>37</v>
      </c>
      <c r="E42" t="s">
        <v>429</v>
      </c>
      <c r="F42" t="s">
        <v>438</v>
      </c>
      <c r="G42">
        <v>1743</v>
      </c>
      <c r="H42">
        <v>43</v>
      </c>
      <c r="I42">
        <v>1470</v>
      </c>
      <c r="J42">
        <v>1798</v>
      </c>
      <c r="K42">
        <v>728</v>
      </c>
      <c r="L42">
        <v>4858</v>
      </c>
      <c r="M42">
        <v>972</v>
      </c>
      <c r="N42" s="2">
        <v>0.1082056307911618</v>
      </c>
      <c r="O42" s="2">
        <v>2.1650035637918747E-2</v>
      </c>
      <c r="P42">
        <v>615</v>
      </c>
      <c r="Q42" s="2">
        <v>1.5498601345732214E-2</v>
      </c>
      <c r="R42">
        <v>44896</v>
      </c>
      <c r="S42">
        <v>39681</v>
      </c>
      <c r="T42">
        <v>10038</v>
      </c>
      <c r="U42">
        <v>716</v>
      </c>
      <c r="V42">
        <v>12004</v>
      </c>
      <c r="W42">
        <v>11596</v>
      </c>
      <c r="X42">
        <v>5327</v>
      </c>
      <c r="Y42">
        <v>190</v>
      </c>
      <c r="Z42">
        <v>4</v>
      </c>
      <c r="AA42">
        <v>160</v>
      </c>
      <c r="AB42">
        <v>123</v>
      </c>
      <c r="AC42">
        <v>82</v>
      </c>
      <c r="AD42">
        <v>11591</v>
      </c>
      <c r="AE42">
        <v>755</v>
      </c>
      <c r="AF42">
        <v>13314</v>
      </c>
      <c r="AG42">
        <v>13271</v>
      </c>
      <c r="AH42">
        <v>5973</v>
      </c>
      <c r="AI42" s="3">
        <v>0.15037529117418688</v>
      </c>
      <c r="AJ42" s="3">
        <v>5.6953642384105961E-2</v>
      </c>
      <c r="AK42" s="3">
        <v>0.11041009463722397</v>
      </c>
      <c r="AL42" s="3">
        <v>0.13548338482405245</v>
      </c>
      <c r="AM42" s="3">
        <v>0.12188180143981249</v>
      </c>
      <c r="AN42" s="2">
        <f t="shared" si="2"/>
        <v>0.12985566642908056</v>
      </c>
      <c r="AO42" s="2">
        <v>0.74187154819169787</v>
      </c>
      <c r="AP42">
        <f t="shared" si="3"/>
        <v>5830</v>
      </c>
    </row>
    <row r="43" spans="1:42" ht="16.5" hidden="1" customHeight="1" x14ac:dyDescent="0.25">
      <c r="A43" s="4" t="s">
        <v>797</v>
      </c>
      <c r="B43" s="1" t="s">
        <v>35</v>
      </c>
      <c r="C43" t="s">
        <v>36</v>
      </c>
      <c r="D43" t="s">
        <v>37</v>
      </c>
      <c r="E43" t="s">
        <v>38</v>
      </c>
      <c r="F43" t="s">
        <v>39</v>
      </c>
      <c r="G43">
        <v>2952</v>
      </c>
      <c r="H43">
        <v>203</v>
      </c>
      <c r="I43">
        <v>7881</v>
      </c>
      <c r="J43">
        <v>1480</v>
      </c>
      <c r="K43">
        <v>1788</v>
      </c>
      <c r="L43">
        <v>9678</v>
      </c>
      <c r="M43">
        <v>4683</v>
      </c>
      <c r="N43" s="2">
        <v>0.19866570871394848</v>
      </c>
      <c r="O43" s="2">
        <v>9.6130555270450585E-2</v>
      </c>
      <c r="P43">
        <v>908</v>
      </c>
      <c r="Q43" s="2">
        <v>2.5750099256990528E-2</v>
      </c>
      <c r="R43">
        <v>48715</v>
      </c>
      <c r="S43">
        <v>35262</v>
      </c>
      <c r="T43">
        <v>12953</v>
      </c>
      <c r="U43">
        <v>1705</v>
      </c>
      <c r="V43">
        <v>12738</v>
      </c>
      <c r="W43">
        <v>2689</v>
      </c>
      <c r="X43">
        <v>5177</v>
      </c>
      <c r="Y43">
        <v>235</v>
      </c>
      <c r="Z43">
        <v>24</v>
      </c>
      <c r="AA43">
        <v>433</v>
      </c>
      <c r="AB43">
        <v>84</v>
      </c>
      <c r="AC43">
        <v>75</v>
      </c>
      <c r="AD43">
        <v>15670</v>
      </c>
      <c r="AE43">
        <v>1884</v>
      </c>
      <c r="AF43">
        <v>20186</v>
      </c>
      <c r="AG43">
        <v>4085</v>
      </c>
      <c r="AH43">
        <v>6890</v>
      </c>
      <c r="AI43" s="3">
        <v>0.18838544990427569</v>
      </c>
      <c r="AJ43" s="3">
        <v>0.10774946921443737</v>
      </c>
      <c r="AK43" s="3">
        <v>0.39041910234816207</v>
      </c>
      <c r="AL43" s="3">
        <v>0.36230110159118728</v>
      </c>
      <c r="AM43" s="3">
        <v>0.2595065312046444</v>
      </c>
      <c r="AN43" s="2">
        <f t="shared" si="2"/>
        <v>0.29479626398439907</v>
      </c>
      <c r="AO43" s="2">
        <v>0.6783331622703479</v>
      </c>
      <c r="AP43">
        <f t="shared" si="3"/>
        <v>14361</v>
      </c>
    </row>
    <row r="44" spans="1:42" s="17" customFormat="1" ht="16.5" hidden="1" customHeight="1" x14ac:dyDescent="0.25">
      <c r="A44" s="4" t="s">
        <v>801</v>
      </c>
      <c r="B44" s="1" t="s">
        <v>224</v>
      </c>
      <c r="C44" t="s">
        <v>36</v>
      </c>
      <c r="D44" t="s">
        <v>43</v>
      </c>
      <c r="E44" t="s">
        <v>38</v>
      </c>
      <c r="F44" t="s">
        <v>225</v>
      </c>
      <c r="G44">
        <v>1844</v>
      </c>
      <c r="H44">
        <v>17</v>
      </c>
      <c r="I44">
        <v>2170</v>
      </c>
      <c r="J44">
        <v>1154</v>
      </c>
      <c r="K44">
        <v>319</v>
      </c>
      <c r="L44">
        <v>2945</v>
      </c>
      <c r="M44">
        <v>2603</v>
      </c>
      <c r="N44" s="2">
        <v>0.11689755090699798</v>
      </c>
      <c r="O44" s="2">
        <v>0.10332235144683047</v>
      </c>
      <c r="P44">
        <v>1202</v>
      </c>
      <c r="Q44" s="2">
        <v>5.7658176236388928E-2</v>
      </c>
      <c r="R44">
        <v>25193</v>
      </c>
      <c r="S44">
        <v>20847</v>
      </c>
      <c r="T44">
        <v>9662</v>
      </c>
      <c r="U44">
        <v>226</v>
      </c>
      <c r="V44">
        <v>5544</v>
      </c>
      <c r="W44">
        <v>3623</v>
      </c>
      <c r="X44">
        <v>1792</v>
      </c>
      <c r="Y44">
        <v>333</v>
      </c>
      <c r="Z44">
        <v>12</v>
      </c>
      <c r="AA44">
        <v>508</v>
      </c>
      <c r="AB44">
        <v>193</v>
      </c>
      <c r="AC44">
        <v>117</v>
      </c>
      <c r="AD44">
        <v>11173</v>
      </c>
      <c r="AE44">
        <v>231</v>
      </c>
      <c r="AF44">
        <v>7206</v>
      </c>
      <c r="AG44">
        <v>4584</v>
      </c>
      <c r="AH44">
        <v>1994</v>
      </c>
      <c r="AI44" s="3">
        <v>0.16504072317193233</v>
      </c>
      <c r="AJ44" s="3">
        <v>7.3593073593073599E-2</v>
      </c>
      <c r="AK44" s="3">
        <v>0.30113794060505134</v>
      </c>
      <c r="AL44" s="3">
        <v>0.25174520069808026</v>
      </c>
      <c r="AM44" s="3">
        <v>0.15997993981945838</v>
      </c>
      <c r="AN44" s="2">
        <f t="shared" si="2"/>
        <v>0.22021990235382843</v>
      </c>
      <c r="AO44" s="2">
        <v>0.55641575353342865</v>
      </c>
      <c r="AP44">
        <f t="shared" si="3"/>
        <v>5548</v>
      </c>
    </row>
    <row r="45" spans="1:42" ht="16.5" hidden="1" customHeight="1" x14ac:dyDescent="0.25">
      <c r="A45" s="4" t="s">
        <v>800</v>
      </c>
      <c r="B45" s="1" t="s">
        <v>224</v>
      </c>
      <c r="C45" t="s">
        <v>36</v>
      </c>
      <c r="D45" t="s">
        <v>43</v>
      </c>
      <c r="E45" t="s">
        <v>38</v>
      </c>
      <c r="F45" t="s">
        <v>225</v>
      </c>
      <c r="G45">
        <v>1938</v>
      </c>
      <c r="H45">
        <v>23</v>
      </c>
      <c r="I45">
        <v>2101</v>
      </c>
      <c r="J45">
        <v>1055</v>
      </c>
      <c r="K45">
        <v>311</v>
      </c>
      <c r="L45">
        <v>2859</v>
      </c>
      <c r="M45">
        <v>2606</v>
      </c>
      <c r="N45" s="2">
        <v>0.1154358622360399</v>
      </c>
      <c r="O45" s="2">
        <v>0.1052206565187548</v>
      </c>
      <c r="P45">
        <v>1209</v>
      </c>
      <c r="Q45" s="2">
        <v>5.8943981278338456E-2</v>
      </c>
      <c r="R45">
        <v>24767</v>
      </c>
      <c r="S45">
        <v>20511</v>
      </c>
      <c r="T45">
        <v>9791</v>
      </c>
      <c r="U45">
        <v>167</v>
      </c>
      <c r="V45">
        <v>5225</v>
      </c>
      <c r="W45">
        <v>3582</v>
      </c>
      <c r="X45">
        <v>1746</v>
      </c>
      <c r="Y45">
        <v>350</v>
      </c>
      <c r="Z45">
        <v>7</v>
      </c>
      <c r="AA45">
        <v>494</v>
      </c>
      <c r="AB45">
        <v>195</v>
      </c>
      <c r="AC45">
        <v>121</v>
      </c>
      <c r="AD45">
        <v>11379</v>
      </c>
      <c r="AE45">
        <v>183</v>
      </c>
      <c r="AF45">
        <v>6832</v>
      </c>
      <c r="AG45">
        <v>4442</v>
      </c>
      <c r="AH45">
        <v>1936</v>
      </c>
      <c r="AI45" s="3">
        <v>0.17031373582915899</v>
      </c>
      <c r="AJ45" s="3">
        <v>0.12568306010928962</v>
      </c>
      <c r="AK45" s="3">
        <v>0.30752341920374709</v>
      </c>
      <c r="AL45" s="3">
        <v>0.2375056280954525</v>
      </c>
      <c r="AM45" s="3">
        <v>0.1606404958677686</v>
      </c>
      <c r="AN45" s="2">
        <f t="shared" si="2"/>
        <v>0.22065651875479469</v>
      </c>
      <c r="AO45" s="2">
        <v>0.54065073470046832</v>
      </c>
      <c r="AP45">
        <f t="shared" si="3"/>
        <v>5465</v>
      </c>
    </row>
    <row r="46" spans="1:42" ht="16.5" hidden="1" customHeight="1" x14ac:dyDescent="0.25">
      <c r="A46" s="5" t="s">
        <v>792</v>
      </c>
      <c r="B46" s="1" t="s">
        <v>437</v>
      </c>
      <c r="C46" t="s">
        <v>36</v>
      </c>
      <c r="D46" t="s">
        <v>37</v>
      </c>
      <c r="E46" t="s">
        <v>429</v>
      </c>
      <c r="F46" t="s">
        <v>438</v>
      </c>
      <c r="G46">
        <v>1508</v>
      </c>
      <c r="H46">
        <v>51</v>
      </c>
      <c r="I46">
        <v>1417</v>
      </c>
      <c r="J46">
        <v>1549</v>
      </c>
      <c r="K46">
        <v>587</v>
      </c>
      <c r="L46">
        <v>4326</v>
      </c>
      <c r="M46">
        <v>830</v>
      </c>
      <c r="N46" s="2">
        <v>9.5530430174012901E-2</v>
      </c>
      <c r="O46" s="2">
        <v>1.8328769543326563E-2</v>
      </c>
      <c r="P46">
        <v>530</v>
      </c>
      <c r="Q46" s="2">
        <v>1.3035564956466131E-2</v>
      </c>
      <c r="R46">
        <v>45284</v>
      </c>
      <c r="S46">
        <v>40658</v>
      </c>
      <c r="T46">
        <v>10594</v>
      </c>
      <c r="U46">
        <v>756</v>
      </c>
      <c r="V46">
        <v>12123</v>
      </c>
      <c r="W46">
        <v>11903</v>
      </c>
      <c r="X46">
        <v>5282</v>
      </c>
      <c r="Y46">
        <v>165</v>
      </c>
      <c r="Z46">
        <v>3</v>
      </c>
      <c r="AA46">
        <v>138</v>
      </c>
      <c r="AB46">
        <v>111</v>
      </c>
      <c r="AC46">
        <v>70</v>
      </c>
      <c r="AD46">
        <v>11937</v>
      </c>
      <c r="AE46">
        <v>804</v>
      </c>
      <c r="AF46">
        <v>13402</v>
      </c>
      <c r="AG46">
        <v>13341</v>
      </c>
      <c r="AH46">
        <v>5799</v>
      </c>
      <c r="AI46" s="3">
        <v>0.12632989863449778</v>
      </c>
      <c r="AJ46" s="3">
        <v>6.3432835820895525E-2</v>
      </c>
      <c r="AK46" s="3">
        <v>0.10573048798686763</v>
      </c>
      <c r="AL46" s="3">
        <v>0.1161082377632861</v>
      </c>
      <c r="AM46" s="3">
        <v>0.10122434902569409</v>
      </c>
      <c r="AN46" s="2">
        <f t="shared" si="2"/>
        <v>0.11385919971733946</v>
      </c>
      <c r="AO46" s="2">
        <v>0.73639114016297502</v>
      </c>
      <c r="AP46">
        <f t="shared" si="3"/>
        <v>5156</v>
      </c>
    </row>
    <row r="47" spans="1:42" ht="16.5" hidden="1" customHeight="1" x14ac:dyDescent="0.25">
      <c r="A47" s="4" t="s">
        <v>799</v>
      </c>
      <c r="B47" s="1" t="s">
        <v>224</v>
      </c>
      <c r="C47" t="s">
        <v>36</v>
      </c>
      <c r="D47" t="s">
        <v>43</v>
      </c>
      <c r="E47" t="s">
        <v>38</v>
      </c>
      <c r="F47" t="s">
        <v>225</v>
      </c>
      <c r="G47">
        <v>1959</v>
      </c>
      <c r="H47">
        <v>28</v>
      </c>
      <c r="I47">
        <v>1816</v>
      </c>
      <c r="J47">
        <v>978</v>
      </c>
      <c r="K47">
        <v>272</v>
      </c>
      <c r="L47">
        <v>2641</v>
      </c>
      <c r="M47">
        <v>2453</v>
      </c>
      <c r="N47" s="2">
        <v>0.10828208282082821</v>
      </c>
      <c r="O47" s="2">
        <v>0.1005740057400574</v>
      </c>
      <c r="P47">
        <v>1102</v>
      </c>
      <c r="Q47" s="2">
        <v>5.4024904402392389E-2</v>
      </c>
      <c r="R47">
        <v>24390</v>
      </c>
      <c r="S47">
        <v>20398</v>
      </c>
      <c r="T47">
        <v>9859</v>
      </c>
      <c r="U47">
        <v>161</v>
      </c>
      <c r="V47">
        <v>5189</v>
      </c>
      <c r="W47">
        <v>3545</v>
      </c>
      <c r="X47">
        <v>1644</v>
      </c>
      <c r="Y47">
        <v>397</v>
      </c>
      <c r="Z47">
        <v>5</v>
      </c>
      <c r="AA47">
        <v>365</v>
      </c>
      <c r="AB47">
        <v>173</v>
      </c>
      <c r="AC47">
        <v>115</v>
      </c>
      <c r="AD47">
        <v>11421</v>
      </c>
      <c r="AE47">
        <v>184</v>
      </c>
      <c r="AF47">
        <v>6640</v>
      </c>
      <c r="AG47">
        <v>4350</v>
      </c>
      <c r="AH47">
        <v>1801</v>
      </c>
      <c r="AI47" s="3">
        <v>0.17152613606514316</v>
      </c>
      <c r="AJ47" s="3">
        <v>0.15217391304347827</v>
      </c>
      <c r="AK47" s="3">
        <v>0.27349397590361446</v>
      </c>
      <c r="AL47" s="3">
        <v>0.22482758620689655</v>
      </c>
      <c r="AM47" s="3">
        <v>0.15102720710716269</v>
      </c>
      <c r="AN47" s="2">
        <f t="shared" si="2"/>
        <v>0.20885608856088561</v>
      </c>
      <c r="AO47" s="2">
        <v>0.53184948352188888</v>
      </c>
      <c r="AP47">
        <f t="shared" si="3"/>
        <v>5094</v>
      </c>
    </row>
    <row r="48" spans="1:42" ht="16.5" hidden="1" customHeight="1" x14ac:dyDescent="0.25">
      <c r="A48" s="5" t="s">
        <v>791</v>
      </c>
      <c r="B48" s="1" t="s">
        <v>437</v>
      </c>
      <c r="C48" t="s">
        <v>36</v>
      </c>
      <c r="D48" t="s">
        <v>37</v>
      </c>
      <c r="E48" t="s">
        <v>429</v>
      </c>
      <c r="F48" t="s">
        <v>438</v>
      </c>
      <c r="G48">
        <v>1433</v>
      </c>
      <c r="H48">
        <v>53</v>
      </c>
      <c r="I48">
        <v>1425</v>
      </c>
      <c r="J48">
        <v>1374</v>
      </c>
      <c r="K48">
        <v>580</v>
      </c>
      <c r="L48">
        <v>4098</v>
      </c>
      <c r="M48">
        <v>807</v>
      </c>
      <c r="N48" s="2">
        <v>8.9787690891961175E-2</v>
      </c>
      <c r="O48" s="2">
        <v>1.7681470607567758E-2</v>
      </c>
      <c r="P48">
        <v>531</v>
      </c>
      <c r="Q48" s="2">
        <v>1.2867424334213779E-2</v>
      </c>
      <c r="R48">
        <v>45641</v>
      </c>
      <c r="S48">
        <v>41267</v>
      </c>
      <c r="T48">
        <v>10966</v>
      </c>
      <c r="U48">
        <v>780</v>
      </c>
      <c r="V48">
        <v>12069</v>
      </c>
      <c r="W48">
        <v>12251</v>
      </c>
      <c r="X48">
        <v>5201</v>
      </c>
      <c r="Y48">
        <v>170</v>
      </c>
      <c r="Z48">
        <v>12</v>
      </c>
      <c r="AA48">
        <v>160</v>
      </c>
      <c r="AB48">
        <v>116</v>
      </c>
      <c r="AC48">
        <v>75</v>
      </c>
      <c r="AD48">
        <v>12230</v>
      </c>
      <c r="AE48">
        <v>822</v>
      </c>
      <c r="AF48">
        <v>13335</v>
      </c>
      <c r="AG48">
        <v>13509</v>
      </c>
      <c r="AH48">
        <v>5707</v>
      </c>
      <c r="AI48" s="3">
        <v>0.1171756817531379</v>
      </c>
      <c r="AJ48" s="3">
        <v>6.4516129032258063E-2</v>
      </c>
      <c r="AK48" s="3">
        <v>0.10686564925569013</v>
      </c>
      <c r="AL48" s="3">
        <v>0.10170997113035754</v>
      </c>
      <c r="AM48" s="3">
        <v>0.10163848243231403</v>
      </c>
      <c r="AN48" s="2">
        <f t="shared" si="2"/>
        <v>0.10746916149952893</v>
      </c>
      <c r="AO48" s="2">
        <v>0.7318158893055281</v>
      </c>
      <c r="AP48">
        <f t="shared" si="3"/>
        <v>4905</v>
      </c>
    </row>
    <row r="49" spans="1:42" ht="16.5" hidden="1" customHeight="1" x14ac:dyDescent="0.25">
      <c r="A49" s="5" t="s">
        <v>790</v>
      </c>
      <c r="B49" s="1" t="s">
        <v>437</v>
      </c>
      <c r="C49" t="s">
        <v>36</v>
      </c>
      <c r="D49" t="s">
        <v>37</v>
      </c>
      <c r="E49" t="s">
        <v>429</v>
      </c>
      <c r="F49" t="s">
        <v>438</v>
      </c>
      <c r="G49">
        <v>1330</v>
      </c>
      <c r="H49">
        <v>63</v>
      </c>
      <c r="I49">
        <v>1514</v>
      </c>
      <c r="J49">
        <v>1268</v>
      </c>
      <c r="K49">
        <v>556</v>
      </c>
      <c r="L49">
        <v>4008</v>
      </c>
      <c r="M49">
        <v>754</v>
      </c>
      <c r="N49" s="2">
        <v>8.8541321492477967E-2</v>
      </c>
      <c r="O49" s="2">
        <v>1.6656725650032032E-2</v>
      </c>
      <c r="P49">
        <v>614</v>
      </c>
      <c r="Q49" s="2">
        <v>1.4932269753641869E-2</v>
      </c>
      <c r="R49">
        <v>45267</v>
      </c>
      <c r="S49">
        <v>41119</v>
      </c>
      <c r="T49">
        <v>11589</v>
      </c>
      <c r="U49">
        <v>805</v>
      </c>
      <c r="V49">
        <v>11922</v>
      </c>
      <c r="W49">
        <v>11782</v>
      </c>
      <c r="X49">
        <v>5021</v>
      </c>
      <c r="Y49">
        <v>174</v>
      </c>
      <c r="Z49">
        <v>20</v>
      </c>
      <c r="AA49">
        <v>181</v>
      </c>
      <c r="AB49">
        <v>121</v>
      </c>
      <c r="AC49">
        <v>79</v>
      </c>
      <c r="AD49">
        <v>12745</v>
      </c>
      <c r="AE49">
        <v>848</v>
      </c>
      <c r="AF49">
        <v>13255</v>
      </c>
      <c r="AG49">
        <v>12929</v>
      </c>
      <c r="AH49">
        <v>5498</v>
      </c>
      <c r="AI49" s="3">
        <v>0.10435464888191448</v>
      </c>
      <c r="AJ49" s="3">
        <v>7.4292452830188677E-2</v>
      </c>
      <c r="AK49" s="3">
        <v>0.11422104866088269</v>
      </c>
      <c r="AL49" s="3">
        <v>9.8074096991259962E-2</v>
      </c>
      <c r="AM49" s="3">
        <v>0.10112768279374318</v>
      </c>
      <c r="AN49" s="2">
        <f t="shared" si="2"/>
        <v>0.10519804714250999</v>
      </c>
      <c r="AO49" s="2">
        <v>0.71849806736609612</v>
      </c>
      <c r="AP49">
        <f t="shared" si="3"/>
        <v>4762</v>
      </c>
    </row>
    <row r="50" spans="1:42" ht="16.5" hidden="1" customHeight="1" x14ac:dyDescent="0.25">
      <c r="A50" s="4" t="s">
        <v>798</v>
      </c>
      <c r="B50" s="1" t="s">
        <v>35</v>
      </c>
      <c r="C50" t="s">
        <v>36</v>
      </c>
      <c r="D50" t="s">
        <v>37</v>
      </c>
      <c r="E50" t="s">
        <v>38</v>
      </c>
      <c r="F50" t="s">
        <v>39</v>
      </c>
      <c r="G50">
        <v>2910</v>
      </c>
      <c r="H50">
        <v>239</v>
      </c>
      <c r="I50">
        <v>7850</v>
      </c>
      <c r="J50">
        <v>1526</v>
      </c>
      <c r="K50">
        <v>2158</v>
      </c>
      <c r="L50">
        <v>9850</v>
      </c>
      <c r="M50">
        <v>4885</v>
      </c>
      <c r="N50" s="2">
        <v>0.19654401787852183</v>
      </c>
      <c r="O50" s="2">
        <v>9.7473860643307528E-2</v>
      </c>
      <c r="P50">
        <v>902</v>
      </c>
      <c r="Q50" s="2">
        <v>2.4860127332359507E-2</v>
      </c>
      <c r="R50">
        <v>50116</v>
      </c>
      <c r="S50">
        <v>36283</v>
      </c>
      <c r="T50">
        <v>12014</v>
      </c>
      <c r="U50">
        <v>1558</v>
      </c>
      <c r="V50">
        <v>13379</v>
      </c>
      <c r="W50">
        <v>2609</v>
      </c>
      <c r="X50">
        <v>6723</v>
      </c>
      <c r="Y50">
        <v>207</v>
      </c>
      <c r="Z50">
        <v>13</v>
      </c>
      <c r="AA50">
        <v>438</v>
      </c>
      <c r="AB50">
        <v>68</v>
      </c>
      <c r="AC50">
        <v>112</v>
      </c>
      <c r="AD50">
        <v>14717</v>
      </c>
      <c r="AE50">
        <v>1784</v>
      </c>
      <c r="AF50">
        <v>20791</v>
      </c>
      <c r="AG50">
        <v>4067</v>
      </c>
      <c r="AH50">
        <v>8769</v>
      </c>
      <c r="AI50" s="3">
        <v>0.19773051573010803</v>
      </c>
      <c r="AJ50" s="3">
        <v>0.13396860986547085</v>
      </c>
      <c r="AK50" s="3">
        <v>0.37756721658409886</v>
      </c>
      <c r="AL50" s="3">
        <v>0.37521514629948366</v>
      </c>
      <c r="AM50" s="3">
        <v>0.24609419546128408</v>
      </c>
      <c r="AN50" s="2">
        <f t="shared" si="2"/>
        <v>0.29401787852182937</v>
      </c>
      <c r="AO50" s="2">
        <v>0.70641158633897227</v>
      </c>
      <c r="AP50">
        <f t="shared" si="3"/>
        <v>14735</v>
      </c>
    </row>
    <row r="51" spans="1:42" ht="16.5" hidden="1" customHeight="1" x14ac:dyDescent="0.25">
      <c r="A51" s="4" t="s">
        <v>801</v>
      </c>
      <c r="B51" s="1" t="s">
        <v>46</v>
      </c>
      <c r="C51" t="s">
        <v>36</v>
      </c>
      <c r="D51" t="s">
        <v>43</v>
      </c>
      <c r="E51" t="s">
        <v>47</v>
      </c>
      <c r="F51" t="s">
        <v>48</v>
      </c>
      <c r="G51">
        <v>2702</v>
      </c>
      <c r="H51">
        <v>65</v>
      </c>
      <c r="I51">
        <v>883</v>
      </c>
      <c r="J51">
        <v>492</v>
      </c>
      <c r="K51">
        <v>347</v>
      </c>
      <c r="L51">
        <v>2072</v>
      </c>
      <c r="M51">
        <v>2479</v>
      </c>
      <c r="N51" s="2">
        <v>4.9973469683083305E-2</v>
      </c>
      <c r="O51" s="2">
        <v>5.9789686942260382E-2</v>
      </c>
      <c r="P51">
        <v>1828</v>
      </c>
      <c r="Q51" s="2">
        <v>4.718758873486667E-2</v>
      </c>
      <c r="R51">
        <v>41462</v>
      </c>
      <c r="S51">
        <v>38739</v>
      </c>
      <c r="T51">
        <v>27964</v>
      </c>
      <c r="U51">
        <v>621</v>
      </c>
      <c r="V51">
        <v>4977</v>
      </c>
      <c r="W51">
        <v>3153</v>
      </c>
      <c r="X51">
        <v>2024</v>
      </c>
      <c r="Y51">
        <v>1131</v>
      </c>
      <c r="Z51">
        <v>20</v>
      </c>
      <c r="AA51">
        <v>362</v>
      </c>
      <c r="AB51">
        <v>229</v>
      </c>
      <c r="AC51">
        <v>42</v>
      </c>
      <c r="AD51">
        <v>29535</v>
      </c>
      <c r="AE51">
        <v>666</v>
      </c>
      <c r="AF51">
        <v>5498</v>
      </c>
      <c r="AG51">
        <v>3416</v>
      </c>
      <c r="AH51">
        <v>2329</v>
      </c>
      <c r="AI51" s="3">
        <v>9.1484679194176396E-2</v>
      </c>
      <c r="AJ51" s="3">
        <v>9.7597597597597591E-2</v>
      </c>
      <c r="AK51" s="3">
        <v>0.16060385594761731</v>
      </c>
      <c r="AL51" s="3">
        <v>0.14402810304449648</v>
      </c>
      <c r="AM51" s="3">
        <v>0.14899098325461571</v>
      </c>
      <c r="AN51" s="2">
        <f t="shared" si="2"/>
        <v>0.10976315662534369</v>
      </c>
      <c r="AO51" s="2">
        <v>0.28735160698774248</v>
      </c>
      <c r="AP51">
        <f t="shared" si="3"/>
        <v>4551</v>
      </c>
    </row>
    <row r="52" spans="1:42" ht="16.5" hidden="1" customHeight="1" x14ac:dyDescent="0.25">
      <c r="A52" s="4" t="s">
        <v>800</v>
      </c>
      <c r="B52" s="1" t="s">
        <v>46</v>
      </c>
      <c r="C52" t="s">
        <v>36</v>
      </c>
      <c r="D52" t="s">
        <v>43</v>
      </c>
      <c r="E52" t="s">
        <v>47</v>
      </c>
      <c r="F52" t="s">
        <v>48</v>
      </c>
      <c r="G52">
        <v>2812</v>
      </c>
      <c r="H52">
        <v>70</v>
      </c>
      <c r="I52">
        <v>819</v>
      </c>
      <c r="J52">
        <v>447</v>
      </c>
      <c r="K52">
        <v>295</v>
      </c>
      <c r="L52">
        <v>2088</v>
      </c>
      <c r="M52">
        <v>2411</v>
      </c>
      <c r="N52" s="2">
        <v>5.1197803006154528E-2</v>
      </c>
      <c r="O52" s="2">
        <v>5.9117769658926511E-2</v>
      </c>
      <c r="P52">
        <v>1732</v>
      </c>
      <c r="Q52" s="2">
        <v>4.5559764309764307E-2</v>
      </c>
      <c r="R52">
        <v>40783</v>
      </c>
      <c r="S52">
        <v>38016</v>
      </c>
      <c r="T52">
        <v>28059</v>
      </c>
      <c r="U52">
        <v>588</v>
      </c>
      <c r="V52">
        <v>4625</v>
      </c>
      <c r="W52">
        <v>2899</v>
      </c>
      <c r="X52">
        <v>1845</v>
      </c>
      <c r="Y52">
        <v>1077</v>
      </c>
      <c r="Z52">
        <v>21</v>
      </c>
      <c r="AA52">
        <v>335</v>
      </c>
      <c r="AB52">
        <v>200</v>
      </c>
      <c r="AC52">
        <v>57</v>
      </c>
      <c r="AD52">
        <v>29794</v>
      </c>
      <c r="AE52">
        <v>637</v>
      </c>
      <c r="AF52">
        <v>5109</v>
      </c>
      <c r="AG52">
        <v>3146</v>
      </c>
      <c r="AH52">
        <v>2083</v>
      </c>
      <c r="AI52" s="3">
        <v>9.4381419077666645E-2</v>
      </c>
      <c r="AJ52" s="3">
        <v>0.10989010989010989</v>
      </c>
      <c r="AK52" s="3">
        <v>0.16030534351145037</v>
      </c>
      <c r="AL52" s="3">
        <v>0.14208518753973298</v>
      </c>
      <c r="AM52" s="3">
        <v>0.14162265962554008</v>
      </c>
      <c r="AN52" s="2">
        <f t="shared" ref="AN52:AN73" si="4">N52+O52</f>
        <v>0.11031557266508105</v>
      </c>
      <c r="AO52" s="2">
        <v>0.26919963697907723</v>
      </c>
      <c r="AP52">
        <f t="shared" ref="AP52:AP73" si="5">L52+M52</f>
        <v>4499</v>
      </c>
    </row>
    <row r="53" spans="1:42" ht="16.5" hidden="1" customHeight="1" x14ac:dyDescent="0.25">
      <c r="A53" s="5" t="s">
        <v>789</v>
      </c>
      <c r="B53" s="1" t="s">
        <v>437</v>
      </c>
      <c r="C53" t="s">
        <v>36</v>
      </c>
      <c r="D53" t="s">
        <v>37</v>
      </c>
      <c r="E53" t="s">
        <v>429</v>
      </c>
      <c r="F53" t="s">
        <v>438</v>
      </c>
      <c r="G53">
        <v>1201</v>
      </c>
      <c r="H53">
        <v>50</v>
      </c>
      <c r="I53">
        <v>1377</v>
      </c>
      <c r="J53">
        <v>1267</v>
      </c>
      <c r="K53">
        <v>490</v>
      </c>
      <c r="L53">
        <v>3713</v>
      </c>
      <c r="M53">
        <v>714</v>
      </c>
      <c r="N53" s="2">
        <v>7.9851179595260113E-2</v>
      </c>
      <c r="O53" s="2">
        <v>1.5355168928364051E-2</v>
      </c>
      <c r="P53">
        <v>438</v>
      </c>
      <c r="Q53" s="2">
        <v>1.0303458009880029E-2</v>
      </c>
      <c r="R53">
        <v>46499</v>
      </c>
      <c r="S53">
        <v>42510</v>
      </c>
      <c r="T53">
        <v>12477</v>
      </c>
      <c r="U53">
        <v>772</v>
      </c>
      <c r="V53">
        <v>11938</v>
      </c>
      <c r="W53">
        <v>12287</v>
      </c>
      <c r="X53">
        <v>5036</v>
      </c>
      <c r="Y53">
        <v>131</v>
      </c>
      <c r="Z53">
        <v>0</v>
      </c>
      <c r="AA53">
        <v>117</v>
      </c>
      <c r="AB53">
        <v>65</v>
      </c>
      <c r="AC53">
        <v>63</v>
      </c>
      <c r="AD53">
        <v>13547</v>
      </c>
      <c r="AE53">
        <v>822</v>
      </c>
      <c r="AF53">
        <v>13198</v>
      </c>
      <c r="AG53">
        <v>13489</v>
      </c>
      <c r="AH53">
        <v>5463</v>
      </c>
      <c r="AI53" s="3">
        <v>8.8654314608400384E-2</v>
      </c>
      <c r="AJ53" s="3">
        <v>6.0827250608272508E-2</v>
      </c>
      <c r="AK53" s="3">
        <v>0.10433398999848462</v>
      </c>
      <c r="AL53" s="3">
        <v>9.3928386092371557E-2</v>
      </c>
      <c r="AM53" s="3">
        <v>8.9694307157239611E-2</v>
      </c>
      <c r="AN53" s="2">
        <f t="shared" si="4"/>
        <v>9.5206348523624168E-2</v>
      </c>
      <c r="AO53" s="2">
        <v>0.70878565747329048</v>
      </c>
      <c r="AP53">
        <f t="shared" si="5"/>
        <v>4427</v>
      </c>
    </row>
    <row r="54" spans="1:42" ht="16.5" hidden="1" customHeight="1" x14ac:dyDescent="0.25">
      <c r="A54" s="4" t="s">
        <v>798</v>
      </c>
      <c r="B54" s="1" t="s">
        <v>224</v>
      </c>
      <c r="C54" t="s">
        <v>36</v>
      </c>
      <c r="D54" t="s">
        <v>43</v>
      </c>
      <c r="E54" t="s">
        <v>38</v>
      </c>
      <c r="F54" t="s">
        <v>225</v>
      </c>
      <c r="G54">
        <v>1723</v>
      </c>
      <c r="H54">
        <v>13</v>
      </c>
      <c r="I54">
        <v>1510</v>
      </c>
      <c r="J54">
        <v>889</v>
      </c>
      <c r="K54">
        <v>225</v>
      </c>
      <c r="L54">
        <v>2081</v>
      </c>
      <c r="M54">
        <v>2338</v>
      </c>
      <c r="N54" s="2">
        <v>8.6914755878544872E-2</v>
      </c>
      <c r="O54" s="2">
        <v>9.7648582049033122E-2</v>
      </c>
      <c r="P54">
        <v>1165</v>
      </c>
      <c r="Q54" s="2">
        <v>5.631011648702209E-2</v>
      </c>
      <c r="R54">
        <v>23943</v>
      </c>
      <c r="S54">
        <v>20689</v>
      </c>
      <c r="T54">
        <v>10169</v>
      </c>
      <c r="U54">
        <v>168</v>
      </c>
      <c r="V54">
        <v>5195</v>
      </c>
      <c r="W54">
        <v>3527</v>
      </c>
      <c r="X54">
        <v>1630</v>
      </c>
      <c r="Y54">
        <v>460</v>
      </c>
      <c r="Z54">
        <v>6</v>
      </c>
      <c r="AA54">
        <v>355</v>
      </c>
      <c r="AB54">
        <v>173</v>
      </c>
      <c r="AC54">
        <v>114</v>
      </c>
      <c r="AD54">
        <v>11432</v>
      </c>
      <c r="AE54">
        <v>175</v>
      </c>
      <c r="AF54">
        <v>6350</v>
      </c>
      <c r="AG54">
        <v>4243</v>
      </c>
      <c r="AH54">
        <v>1741</v>
      </c>
      <c r="AI54" s="3">
        <v>0.15071728481455562</v>
      </c>
      <c r="AJ54" s="3">
        <v>7.4285714285714288E-2</v>
      </c>
      <c r="AK54" s="3">
        <v>0.23779527559055119</v>
      </c>
      <c r="AL54" s="3">
        <v>0.20952156493047372</v>
      </c>
      <c r="AM54" s="3">
        <v>0.12923607122343481</v>
      </c>
      <c r="AN54" s="2">
        <f t="shared" si="4"/>
        <v>0.18456333792757801</v>
      </c>
      <c r="AO54" s="2">
        <v>0.52249279478718513</v>
      </c>
      <c r="AP54">
        <f t="shared" si="5"/>
        <v>4419</v>
      </c>
    </row>
    <row r="55" spans="1:42" ht="16.5" hidden="1" customHeight="1" x14ac:dyDescent="0.25">
      <c r="A55" s="4" t="s">
        <v>799</v>
      </c>
      <c r="B55" s="1" t="s">
        <v>46</v>
      </c>
      <c r="C55" t="s">
        <v>36</v>
      </c>
      <c r="D55" t="s">
        <v>43</v>
      </c>
      <c r="E55" t="s">
        <v>47</v>
      </c>
      <c r="F55" t="s">
        <v>48</v>
      </c>
      <c r="G55">
        <v>2809</v>
      </c>
      <c r="H55">
        <v>66</v>
      </c>
      <c r="I55">
        <v>722</v>
      </c>
      <c r="J55">
        <v>401</v>
      </c>
      <c r="K55">
        <v>242</v>
      </c>
      <c r="L55">
        <v>2001</v>
      </c>
      <c r="M55">
        <v>2297</v>
      </c>
      <c r="N55" s="2">
        <v>4.9284500381763997E-2</v>
      </c>
      <c r="O55" s="2">
        <v>5.657496120785202E-2</v>
      </c>
      <c r="P55">
        <v>1550</v>
      </c>
      <c r="Q55" s="2">
        <v>4.0947877314875966E-2</v>
      </c>
      <c r="R55">
        <v>40601</v>
      </c>
      <c r="S55">
        <v>37853</v>
      </c>
      <c r="T55">
        <v>28530</v>
      </c>
      <c r="U55">
        <v>576</v>
      </c>
      <c r="V55">
        <v>4278</v>
      </c>
      <c r="W55">
        <v>2737</v>
      </c>
      <c r="X55">
        <v>1732</v>
      </c>
      <c r="Y55">
        <v>967</v>
      </c>
      <c r="Z55">
        <v>19</v>
      </c>
      <c r="AA55">
        <v>283</v>
      </c>
      <c r="AB55">
        <v>187</v>
      </c>
      <c r="AC55">
        <v>56</v>
      </c>
      <c r="AD55">
        <v>30372</v>
      </c>
      <c r="AE55">
        <v>623</v>
      </c>
      <c r="AF55">
        <v>4717</v>
      </c>
      <c r="AG55">
        <v>2951</v>
      </c>
      <c r="AH55">
        <v>1918</v>
      </c>
      <c r="AI55" s="3">
        <v>9.248650072435137E-2</v>
      </c>
      <c r="AJ55" s="3">
        <v>0.10593900481540931</v>
      </c>
      <c r="AK55" s="3">
        <v>0.15306338774644901</v>
      </c>
      <c r="AL55" s="3">
        <v>0.13588614029142662</v>
      </c>
      <c r="AM55" s="3">
        <v>0.1261730969760167</v>
      </c>
      <c r="AN55" s="2">
        <f t="shared" si="4"/>
        <v>0.10585946158961601</v>
      </c>
      <c r="AO55" s="2">
        <v>0.25157093220965476</v>
      </c>
      <c r="AP55">
        <f t="shared" si="5"/>
        <v>4298</v>
      </c>
    </row>
    <row r="56" spans="1:42" ht="16.5" hidden="1" customHeight="1" x14ac:dyDescent="0.25">
      <c r="A56" s="4" t="s">
        <v>797</v>
      </c>
      <c r="B56" s="1" t="s">
        <v>224</v>
      </c>
      <c r="C56" t="s">
        <v>36</v>
      </c>
      <c r="D56" t="s">
        <v>43</v>
      </c>
      <c r="E56" t="s">
        <v>38</v>
      </c>
      <c r="F56" t="s">
        <v>225</v>
      </c>
      <c r="G56">
        <v>1730</v>
      </c>
      <c r="H56">
        <v>17</v>
      </c>
      <c r="I56">
        <v>1402</v>
      </c>
      <c r="J56">
        <v>854</v>
      </c>
      <c r="K56">
        <v>199</v>
      </c>
      <c r="L56">
        <v>1908</v>
      </c>
      <c r="M56">
        <v>2344</v>
      </c>
      <c r="N56" s="2">
        <v>8.0215252669637596E-2</v>
      </c>
      <c r="O56" s="2">
        <v>9.8545362818464641E-2</v>
      </c>
      <c r="P56">
        <v>1089</v>
      </c>
      <c r="Q56" s="2">
        <v>5.2805120496532999E-2</v>
      </c>
      <c r="R56">
        <v>23786</v>
      </c>
      <c r="S56">
        <v>20623</v>
      </c>
      <c r="T56">
        <v>10373</v>
      </c>
      <c r="U56">
        <v>154</v>
      </c>
      <c r="V56">
        <v>5060</v>
      </c>
      <c r="W56">
        <v>3462</v>
      </c>
      <c r="X56">
        <v>1574</v>
      </c>
      <c r="Y56">
        <v>453</v>
      </c>
      <c r="Z56">
        <v>10</v>
      </c>
      <c r="AA56">
        <v>316</v>
      </c>
      <c r="AB56">
        <v>163</v>
      </c>
      <c r="AC56">
        <v>97</v>
      </c>
      <c r="AD56">
        <v>11650</v>
      </c>
      <c r="AE56">
        <v>161</v>
      </c>
      <c r="AF56">
        <v>6146</v>
      </c>
      <c r="AG56">
        <v>4153</v>
      </c>
      <c r="AH56">
        <v>1676</v>
      </c>
      <c r="AI56" s="3">
        <v>0.14849785407725322</v>
      </c>
      <c r="AJ56" s="3">
        <v>0.10559006211180125</v>
      </c>
      <c r="AK56" s="3">
        <v>0.22811584770582494</v>
      </c>
      <c r="AL56" s="3">
        <v>0.20563448109800145</v>
      </c>
      <c r="AM56" s="3">
        <v>0.11873508353221957</v>
      </c>
      <c r="AN56" s="2">
        <f t="shared" si="4"/>
        <v>0.17876061548810224</v>
      </c>
      <c r="AO56" s="2">
        <v>0.51021609350037833</v>
      </c>
      <c r="AP56">
        <f t="shared" si="5"/>
        <v>4252</v>
      </c>
    </row>
    <row r="57" spans="1:42" ht="16.5" hidden="1" customHeight="1" x14ac:dyDescent="0.25">
      <c r="A57" s="5" t="s">
        <v>788</v>
      </c>
      <c r="B57" s="1" t="s">
        <v>437</v>
      </c>
      <c r="C57" t="s">
        <v>36</v>
      </c>
      <c r="D57" t="s">
        <v>37</v>
      </c>
      <c r="E57" t="s">
        <v>429</v>
      </c>
      <c r="F57" t="s">
        <v>438</v>
      </c>
      <c r="G57">
        <v>1129</v>
      </c>
      <c r="H57">
        <v>68</v>
      </c>
      <c r="I57">
        <v>1217</v>
      </c>
      <c r="J57">
        <v>1270</v>
      </c>
      <c r="K57">
        <v>397</v>
      </c>
      <c r="L57">
        <v>3397</v>
      </c>
      <c r="M57">
        <v>727</v>
      </c>
      <c r="N57" s="2">
        <v>7.1452610323503432E-2</v>
      </c>
      <c r="O57" s="2">
        <v>1.5291742038618484E-2</v>
      </c>
      <c r="P57">
        <v>505</v>
      </c>
      <c r="Q57" s="2">
        <v>1.1497393165312023E-2</v>
      </c>
      <c r="R57">
        <v>47542</v>
      </c>
      <c r="S57">
        <v>43923</v>
      </c>
      <c r="T57">
        <v>13523</v>
      </c>
      <c r="U57">
        <v>802</v>
      </c>
      <c r="V57">
        <v>11698</v>
      </c>
      <c r="W57">
        <v>13051</v>
      </c>
      <c r="X57">
        <v>4849</v>
      </c>
      <c r="Y57">
        <v>165</v>
      </c>
      <c r="Z57">
        <v>5</v>
      </c>
      <c r="AA57">
        <v>133</v>
      </c>
      <c r="AB57">
        <v>96</v>
      </c>
      <c r="AC57">
        <v>49</v>
      </c>
      <c r="AD57">
        <v>14487</v>
      </c>
      <c r="AE57">
        <v>865</v>
      </c>
      <c r="AF57">
        <v>12782</v>
      </c>
      <c r="AG57">
        <v>14225</v>
      </c>
      <c r="AH57">
        <v>5197</v>
      </c>
      <c r="AI57" s="3">
        <v>7.7931938979774976E-2</v>
      </c>
      <c r="AJ57" s="3">
        <v>7.8612716763005783E-2</v>
      </c>
      <c r="AK57" s="3">
        <v>9.5212016898763893E-2</v>
      </c>
      <c r="AL57" s="3">
        <v>8.9279437609841833E-2</v>
      </c>
      <c r="AM57" s="3">
        <v>7.6390225129882625E-2</v>
      </c>
      <c r="AN57" s="2">
        <f t="shared" si="4"/>
        <v>8.6744352362121913E-2</v>
      </c>
      <c r="AO57" s="2">
        <v>0.69536966944234169</v>
      </c>
      <c r="AP57">
        <f t="shared" si="5"/>
        <v>4124</v>
      </c>
    </row>
    <row r="58" spans="1:42" ht="16.5" hidden="1" customHeight="1" x14ac:dyDescent="0.25">
      <c r="A58" s="4" t="s">
        <v>796</v>
      </c>
      <c r="B58" s="1" t="s">
        <v>224</v>
      </c>
      <c r="C58" t="s">
        <v>36</v>
      </c>
      <c r="D58" t="s">
        <v>43</v>
      </c>
      <c r="E58" t="s">
        <v>38</v>
      </c>
      <c r="F58" t="s">
        <v>225</v>
      </c>
      <c r="G58">
        <v>1720</v>
      </c>
      <c r="H58">
        <v>25</v>
      </c>
      <c r="I58">
        <v>1280</v>
      </c>
      <c r="J58">
        <v>796</v>
      </c>
      <c r="K58">
        <v>160</v>
      </c>
      <c r="L58">
        <v>1914</v>
      </c>
      <c r="M58">
        <v>2119</v>
      </c>
      <c r="N58" s="2">
        <v>8.0899446299505476E-2</v>
      </c>
      <c r="O58" s="2">
        <v>8.9564225030643735E-2</v>
      </c>
      <c r="P58">
        <v>1060</v>
      </c>
      <c r="Q58" s="2">
        <v>5.1242386154887361E-2</v>
      </c>
      <c r="R58">
        <v>23659</v>
      </c>
      <c r="S58">
        <v>20686</v>
      </c>
      <c r="T58">
        <v>10798</v>
      </c>
      <c r="U58">
        <v>154</v>
      </c>
      <c r="V58">
        <v>4947</v>
      </c>
      <c r="W58">
        <v>3267</v>
      </c>
      <c r="X58">
        <v>1520</v>
      </c>
      <c r="Y58">
        <v>424</v>
      </c>
      <c r="Z58">
        <v>13</v>
      </c>
      <c r="AA58">
        <v>335</v>
      </c>
      <c r="AB58">
        <v>150</v>
      </c>
      <c r="AC58">
        <v>86</v>
      </c>
      <c r="AD58">
        <v>12094</v>
      </c>
      <c r="AE58">
        <v>166</v>
      </c>
      <c r="AF58">
        <v>5892</v>
      </c>
      <c r="AG58">
        <v>3913</v>
      </c>
      <c r="AH58">
        <v>1594</v>
      </c>
      <c r="AI58" s="3">
        <v>0.14221928228873823</v>
      </c>
      <c r="AJ58" s="3">
        <v>0.15060240963855423</v>
      </c>
      <c r="AK58" s="3">
        <v>0.21724372029871011</v>
      </c>
      <c r="AL58" s="3">
        <v>0.20342448249424994</v>
      </c>
      <c r="AM58" s="3">
        <v>0.10037641154328733</v>
      </c>
      <c r="AN58" s="2">
        <f t="shared" si="4"/>
        <v>0.17046367133014922</v>
      </c>
      <c r="AO58" s="2">
        <v>0.48882032207616549</v>
      </c>
      <c r="AP58">
        <f t="shared" si="5"/>
        <v>4033</v>
      </c>
    </row>
    <row r="59" spans="1:42" ht="16.5" hidden="1" customHeight="1" x14ac:dyDescent="0.25">
      <c r="A59" s="5" t="s">
        <v>787</v>
      </c>
      <c r="B59" s="1" t="s">
        <v>437</v>
      </c>
      <c r="C59" t="s">
        <v>36</v>
      </c>
      <c r="D59" t="s">
        <v>37</v>
      </c>
      <c r="E59" t="s">
        <v>429</v>
      </c>
      <c r="F59" t="s">
        <v>438</v>
      </c>
      <c r="G59">
        <v>1027</v>
      </c>
      <c r="H59">
        <v>70</v>
      </c>
      <c r="I59">
        <v>1293</v>
      </c>
      <c r="J59">
        <v>1227</v>
      </c>
      <c r="K59">
        <v>366</v>
      </c>
      <c r="L59">
        <v>3360</v>
      </c>
      <c r="M59">
        <v>666</v>
      </c>
      <c r="N59" s="2">
        <v>7.042843967468769E-2</v>
      </c>
      <c r="O59" s="2">
        <v>1.3959922864089881E-2</v>
      </c>
      <c r="P59">
        <v>519</v>
      </c>
      <c r="Q59" s="2">
        <v>1.1741815796022714E-2</v>
      </c>
      <c r="R59">
        <v>47708</v>
      </c>
      <c r="S59">
        <v>44201</v>
      </c>
      <c r="T59">
        <v>14099</v>
      </c>
      <c r="U59">
        <v>797</v>
      </c>
      <c r="V59">
        <v>11119</v>
      </c>
      <c r="W59">
        <v>13538</v>
      </c>
      <c r="X59">
        <v>4648</v>
      </c>
      <c r="Y59">
        <v>186</v>
      </c>
      <c r="Z59">
        <v>3</v>
      </c>
      <c r="AA59">
        <v>121</v>
      </c>
      <c r="AB59">
        <v>108</v>
      </c>
      <c r="AC59">
        <v>50</v>
      </c>
      <c r="AD59">
        <v>14940</v>
      </c>
      <c r="AE59">
        <v>864</v>
      </c>
      <c r="AF59">
        <v>12291</v>
      </c>
      <c r="AG59">
        <v>14657</v>
      </c>
      <c r="AH59">
        <v>4964</v>
      </c>
      <c r="AI59" s="3">
        <v>6.8741633199464525E-2</v>
      </c>
      <c r="AJ59" s="3">
        <v>8.1018518518518517E-2</v>
      </c>
      <c r="AK59" s="3">
        <v>0.10519892604344643</v>
      </c>
      <c r="AL59" s="3">
        <v>8.3714266220918335E-2</v>
      </c>
      <c r="AM59" s="3">
        <v>7.3730862207896861E-2</v>
      </c>
      <c r="AN59" s="2">
        <f t="shared" si="4"/>
        <v>8.4388362538777573E-2</v>
      </c>
      <c r="AO59" s="2">
        <v>0.68689747673736268</v>
      </c>
      <c r="AP59">
        <f t="shared" si="5"/>
        <v>4026</v>
      </c>
    </row>
    <row r="60" spans="1:42" ht="16.5" hidden="1" customHeight="1" x14ac:dyDescent="0.25">
      <c r="A60" s="4" t="s">
        <v>798</v>
      </c>
      <c r="B60" s="1" t="s">
        <v>46</v>
      </c>
      <c r="C60" t="s">
        <v>36</v>
      </c>
      <c r="D60" t="s">
        <v>43</v>
      </c>
      <c r="E60" t="s">
        <v>47</v>
      </c>
      <c r="F60" t="s">
        <v>48</v>
      </c>
      <c r="G60">
        <v>2656</v>
      </c>
      <c r="H60">
        <v>52</v>
      </c>
      <c r="I60">
        <v>537</v>
      </c>
      <c r="J60">
        <v>372</v>
      </c>
      <c r="K60">
        <v>227</v>
      </c>
      <c r="L60">
        <v>1709</v>
      </c>
      <c r="M60">
        <v>2208</v>
      </c>
      <c r="N60" s="2">
        <v>4.2032514326471385E-2</v>
      </c>
      <c r="O60" s="2">
        <v>5.4305319855382575E-2</v>
      </c>
      <c r="P60">
        <v>1441</v>
      </c>
      <c r="Q60" s="2">
        <v>3.7739308069035957E-2</v>
      </c>
      <c r="R60">
        <v>40659</v>
      </c>
      <c r="S60">
        <v>38183</v>
      </c>
      <c r="T60">
        <v>29240</v>
      </c>
      <c r="U60">
        <v>558</v>
      </c>
      <c r="V60">
        <v>4128</v>
      </c>
      <c r="W60">
        <v>2616</v>
      </c>
      <c r="X60">
        <v>1641</v>
      </c>
      <c r="Y60">
        <v>922</v>
      </c>
      <c r="Z60">
        <v>16</v>
      </c>
      <c r="AA60">
        <v>247</v>
      </c>
      <c r="AB60">
        <v>168</v>
      </c>
      <c r="AC60">
        <v>45</v>
      </c>
      <c r="AD60">
        <v>30974</v>
      </c>
      <c r="AE60">
        <v>594</v>
      </c>
      <c r="AF60">
        <v>4418</v>
      </c>
      <c r="AG60">
        <v>2820</v>
      </c>
      <c r="AH60">
        <v>1823</v>
      </c>
      <c r="AI60" s="3">
        <v>8.5749338154581259E-2</v>
      </c>
      <c r="AJ60" s="3">
        <v>8.7542087542087546E-2</v>
      </c>
      <c r="AK60" s="3">
        <v>0.1215482118605704</v>
      </c>
      <c r="AL60" s="3">
        <v>0.13191489361702127</v>
      </c>
      <c r="AM60" s="3">
        <v>0.12452002194185409</v>
      </c>
      <c r="AN60" s="2">
        <f t="shared" si="4"/>
        <v>9.633783418185396E-2</v>
      </c>
      <c r="AO60" s="2">
        <v>0.23763814024465282</v>
      </c>
      <c r="AP60">
        <f t="shared" si="5"/>
        <v>3917</v>
      </c>
    </row>
    <row r="61" spans="1:42" ht="16.5" hidden="1" customHeight="1" x14ac:dyDescent="0.25">
      <c r="A61" s="5" t="s">
        <v>802</v>
      </c>
      <c r="B61" s="1" t="s">
        <v>437</v>
      </c>
      <c r="C61" t="s">
        <v>36</v>
      </c>
      <c r="D61" t="s">
        <v>37</v>
      </c>
      <c r="E61" t="s">
        <v>429</v>
      </c>
      <c r="F61" t="s">
        <v>438</v>
      </c>
      <c r="G61">
        <v>1122</v>
      </c>
      <c r="H61">
        <v>71</v>
      </c>
      <c r="I61">
        <v>1112</v>
      </c>
      <c r="J61">
        <v>1215</v>
      </c>
      <c r="K61">
        <v>243</v>
      </c>
      <c r="L61">
        <v>3131</v>
      </c>
      <c r="M61">
        <v>669</v>
      </c>
      <c r="N61" s="2">
        <v>6.4528760742771168E-2</v>
      </c>
      <c r="O61" s="2">
        <v>1.378784443849055E-2</v>
      </c>
      <c r="P61">
        <v>394</v>
      </c>
      <c r="Q61" s="2">
        <v>8.7332372825002762E-3</v>
      </c>
      <c r="R61">
        <v>48521</v>
      </c>
      <c r="S61">
        <v>45115</v>
      </c>
      <c r="T61">
        <v>15042</v>
      </c>
      <c r="U61">
        <v>848</v>
      </c>
      <c r="V61">
        <v>10952</v>
      </c>
      <c r="W61">
        <v>13814</v>
      </c>
      <c r="X61">
        <v>4459</v>
      </c>
      <c r="Y61">
        <v>139</v>
      </c>
      <c r="Z61">
        <v>3</v>
      </c>
      <c r="AA61">
        <v>71</v>
      </c>
      <c r="AB61">
        <v>91</v>
      </c>
      <c r="AC61">
        <v>51</v>
      </c>
      <c r="AD61">
        <v>16025</v>
      </c>
      <c r="AE61">
        <v>916</v>
      </c>
      <c r="AF61">
        <v>11993</v>
      </c>
      <c r="AG61">
        <v>14938</v>
      </c>
      <c r="AH61">
        <v>4651</v>
      </c>
      <c r="AI61" s="3">
        <v>7.0015600624024968E-2</v>
      </c>
      <c r="AJ61" s="3">
        <v>7.7510917030567686E-2</v>
      </c>
      <c r="AK61" s="3">
        <v>9.2720753773034265E-2</v>
      </c>
      <c r="AL61" s="3">
        <v>8.1336189583612259E-2</v>
      </c>
      <c r="AM61" s="3">
        <v>5.2246828639002367E-2</v>
      </c>
      <c r="AN61" s="2">
        <f t="shared" si="4"/>
        <v>7.8316605181261711E-2</v>
      </c>
      <c r="AO61" s="2">
        <v>0.66974424499721785</v>
      </c>
      <c r="AP61">
        <f t="shared" si="5"/>
        <v>3800</v>
      </c>
    </row>
    <row r="62" spans="1:42" ht="16.5" hidden="1" customHeight="1" x14ac:dyDescent="0.25">
      <c r="A62" s="4" t="s">
        <v>797</v>
      </c>
      <c r="B62" s="1" t="s">
        <v>46</v>
      </c>
      <c r="C62" t="s">
        <v>36</v>
      </c>
      <c r="D62" t="s">
        <v>43</v>
      </c>
      <c r="E62" t="s">
        <v>47</v>
      </c>
      <c r="F62" t="s">
        <v>48</v>
      </c>
      <c r="G62">
        <v>2516</v>
      </c>
      <c r="H62">
        <v>44</v>
      </c>
      <c r="I62">
        <v>516</v>
      </c>
      <c r="J62">
        <v>356</v>
      </c>
      <c r="K62">
        <v>179</v>
      </c>
      <c r="L62">
        <v>1601</v>
      </c>
      <c r="M62">
        <v>2078</v>
      </c>
      <c r="N62" s="2">
        <v>3.9263292132627033E-2</v>
      </c>
      <c r="O62" s="2">
        <v>5.0961349813615851E-2</v>
      </c>
      <c r="P62">
        <v>1306</v>
      </c>
      <c r="Q62" s="2">
        <v>3.4007759810431477E-2</v>
      </c>
      <c r="R62">
        <v>40776</v>
      </c>
      <c r="S62">
        <v>38403</v>
      </c>
      <c r="T62">
        <v>29785</v>
      </c>
      <c r="U62">
        <v>560</v>
      </c>
      <c r="V62">
        <v>3984</v>
      </c>
      <c r="W62">
        <v>2495</v>
      </c>
      <c r="X62">
        <v>1579</v>
      </c>
      <c r="Y62">
        <v>869</v>
      </c>
      <c r="Z62">
        <v>18</v>
      </c>
      <c r="AA62">
        <v>219</v>
      </c>
      <c r="AB62">
        <v>127</v>
      </c>
      <c r="AC62">
        <v>37</v>
      </c>
      <c r="AD62">
        <v>31432</v>
      </c>
      <c r="AE62">
        <v>586</v>
      </c>
      <c r="AF62">
        <v>4281</v>
      </c>
      <c r="AG62">
        <v>2724</v>
      </c>
      <c r="AH62">
        <v>1721</v>
      </c>
      <c r="AI62" s="3">
        <v>8.0045813184016296E-2</v>
      </c>
      <c r="AJ62" s="3">
        <v>7.5085324232081918E-2</v>
      </c>
      <c r="AK62" s="3">
        <v>0.12053258584442887</v>
      </c>
      <c r="AL62" s="3">
        <v>0.13069016152716592</v>
      </c>
      <c r="AM62" s="3">
        <v>0.10400929692039512</v>
      </c>
      <c r="AN62" s="2">
        <f t="shared" si="4"/>
        <v>9.0224641946242884E-2</v>
      </c>
      <c r="AO62" s="2">
        <v>0.22854898880816807</v>
      </c>
      <c r="AP62">
        <f t="shared" si="5"/>
        <v>3679</v>
      </c>
    </row>
    <row r="63" spans="1:42" ht="16.5" hidden="1" customHeight="1" x14ac:dyDescent="0.25">
      <c r="A63" s="4" t="s">
        <v>799</v>
      </c>
      <c r="B63" s="1" t="s">
        <v>35</v>
      </c>
      <c r="C63" t="s">
        <v>36</v>
      </c>
      <c r="D63" t="s">
        <v>37</v>
      </c>
      <c r="E63" t="s">
        <v>38</v>
      </c>
      <c r="F63" t="s">
        <v>39</v>
      </c>
      <c r="G63">
        <v>2978</v>
      </c>
      <c r="H63">
        <v>275</v>
      </c>
      <c r="I63">
        <v>8466</v>
      </c>
      <c r="J63">
        <v>1469</v>
      </c>
      <c r="K63">
        <v>2571</v>
      </c>
      <c r="L63">
        <v>10859</v>
      </c>
      <c r="M63">
        <v>4948</v>
      </c>
      <c r="N63" s="2">
        <v>0.21165578403664359</v>
      </c>
      <c r="O63" s="2">
        <v>9.6442841828281847E-2</v>
      </c>
      <c r="P63">
        <v>906</v>
      </c>
      <c r="Q63" s="2">
        <v>2.4887375013734753E-2</v>
      </c>
      <c r="R63">
        <v>51305</v>
      </c>
      <c r="S63">
        <v>36404</v>
      </c>
      <c r="T63">
        <v>12220</v>
      </c>
      <c r="U63">
        <v>1439</v>
      </c>
      <c r="V63">
        <v>13472</v>
      </c>
      <c r="W63">
        <v>2485</v>
      </c>
      <c r="X63">
        <v>6788</v>
      </c>
      <c r="Y63">
        <v>194</v>
      </c>
      <c r="Z63">
        <v>22</v>
      </c>
      <c r="AA63">
        <v>447</v>
      </c>
      <c r="AB63">
        <v>76</v>
      </c>
      <c r="AC63">
        <v>120</v>
      </c>
      <c r="AD63">
        <v>15004</v>
      </c>
      <c r="AE63">
        <v>1692</v>
      </c>
      <c r="AF63">
        <v>21491</v>
      </c>
      <c r="AG63">
        <v>3878</v>
      </c>
      <c r="AH63">
        <v>9239</v>
      </c>
      <c r="AI63" s="3">
        <v>0.19848040522527327</v>
      </c>
      <c r="AJ63" s="3">
        <v>0.16252955082742318</v>
      </c>
      <c r="AK63" s="3">
        <v>0.39393234377181147</v>
      </c>
      <c r="AL63" s="3">
        <v>0.37880350696235171</v>
      </c>
      <c r="AM63" s="3">
        <v>0.27827686979110294</v>
      </c>
      <c r="AN63" s="2">
        <f t="shared" si="4"/>
        <v>0.30809862586492542</v>
      </c>
      <c r="AO63" s="2">
        <v>0.70754716981132071</v>
      </c>
      <c r="AP63">
        <f t="shared" si="5"/>
        <v>15807</v>
      </c>
    </row>
    <row r="64" spans="1:42" ht="16.5" hidden="1" customHeight="1" x14ac:dyDescent="0.25">
      <c r="A64" s="4">
        <v>2011</v>
      </c>
      <c r="B64" s="1" t="s">
        <v>224</v>
      </c>
      <c r="C64" t="s">
        <v>36</v>
      </c>
      <c r="D64" t="s">
        <v>43</v>
      </c>
      <c r="E64" t="s">
        <v>38</v>
      </c>
      <c r="F64" t="s">
        <v>225</v>
      </c>
      <c r="G64">
        <v>1240</v>
      </c>
      <c r="H64">
        <v>12</v>
      </c>
      <c r="I64">
        <v>1266</v>
      </c>
      <c r="J64">
        <v>705</v>
      </c>
      <c r="K64">
        <v>135</v>
      </c>
      <c r="L64">
        <v>1432</v>
      </c>
      <c r="M64">
        <v>1986</v>
      </c>
      <c r="N64" s="2">
        <v>6.1769399991372986E-2</v>
      </c>
      <c r="O64" s="2">
        <v>8.566622093775611E-2</v>
      </c>
      <c r="P64">
        <v>1070</v>
      </c>
      <c r="Q64" s="2">
        <v>5.1355891528677707E-2</v>
      </c>
      <c r="R64">
        <v>23183</v>
      </c>
      <c r="S64">
        <v>20835</v>
      </c>
      <c r="T64">
        <v>11098</v>
      </c>
      <c r="U64">
        <v>165</v>
      </c>
      <c r="V64">
        <v>4904</v>
      </c>
      <c r="W64">
        <v>3176</v>
      </c>
      <c r="X64">
        <v>1492</v>
      </c>
      <c r="Y64">
        <v>401</v>
      </c>
      <c r="Z64">
        <v>10</v>
      </c>
      <c r="AA64">
        <v>389</v>
      </c>
      <c r="AB64">
        <v>144</v>
      </c>
      <c r="AC64">
        <v>75</v>
      </c>
      <c r="AD64">
        <v>11937</v>
      </c>
      <c r="AE64">
        <v>167</v>
      </c>
      <c r="AF64">
        <v>5781</v>
      </c>
      <c r="AG64">
        <v>3737</v>
      </c>
      <c r="AH64">
        <v>1552</v>
      </c>
      <c r="AI64" s="3">
        <v>0.10387869648990533</v>
      </c>
      <c r="AJ64" s="3">
        <v>7.1856287425149698E-2</v>
      </c>
      <c r="AK64" s="3">
        <v>0.21899325376232487</v>
      </c>
      <c r="AL64" s="3">
        <v>0.18865400053518866</v>
      </c>
      <c r="AM64" s="3">
        <v>8.6984536082474223E-2</v>
      </c>
      <c r="AN64" s="2">
        <f t="shared" si="4"/>
        <v>0.1474356209291291</v>
      </c>
      <c r="AO64" s="2">
        <v>0.48489686717873481</v>
      </c>
      <c r="AP64">
        <f t="shared" si="5"/>
        <v>3418</v>
      </c>
    </row>
    <row r="65" spans="1:42" ht="16.5" hidden="1" customHeight="1" x14ac:dyDescent="0.25">
      <c r="A65" s="4" t="s">
        <v>803</v>
      </c>
      <c r="B65" s="1" t="s">
        <v>437</v>
      </c>
      <c r="C65" t="s">
        <v>36</v>
      </c>
      <c r="D65" t="s">
        <v>37</v>
      </c>
      <c r="E65" t="s">
        <v>429</v>
      </c>
      <c r="F65" t="s">
        <v>438</v>
      </c>
      <c r="G65">
        <v>1128</v>
      </c>
      <c r="H65">
        <v>71</v>
      </c>
      <c r="I65">
        <v>1272</v>
      </c>
      <c r="J65">
        <v>687</v>
      </c>
      <c r="K65">
        <v>159</v>
      </c>
      <c r="L65">
        <v>2713</v>
      </c>
      <c r="M65">
        <v>645</v>
      </c>
      <c r="N65" s="2">
        <v>5.645966869225006E-2</v>
      </c>
      <c r="O65" s="2">
        <v>1.3422958461666528E-2</v>
      </c>
      <c r="P65">
        <v>559</v>
      </c>
      <c r="Q65" s="2">
        <v>1.235277219189888E-2</v>
      </c>
      <c r="R65">
        <v>48052</v>
      </c>
      <c r="S65">
        <v>45253</v>
      </c>
      <c r="T65">
        <v>15973</v>
      </c>
      <c r="U65">
        <v>877</v>
      </c>
      <c r="V65">
        <v>10295</v>
      </c>
      <c r="W65">
        <v>13985</v>
      </c>
      <c r="X65">
        <v>4388</v>
      </c>
      <c r="Y65">
        <v>193</v>
      </c>
      <c r="Z65">
        <v>5</v>
      </c>
      <c r="AA65">
        <v>97</v>
      </c>
      <c r="AB65">
        <v>151</v>
      </c>
      <c r="AC65">
        <v>54</v>
      </c>
      <c r="AD65">
        <v>16908</v>
      </c>
      <c r="AE65">
        <v>943</v>
      </c>
      <c r="AF65">
        <v>11470</v>
      </c>
      <c r="AG65">
        <v>14521</v>
      </c>
      <c r="AH65">
        <v>4493</v>
      </c>
      <c r="AI65" s="3">
        <v>6.6713981547196599E-2</v>
      </c>
      <c r="AJ65" s="3">
        <v>7.5291622481442208E-2</v>
      </c>
      <c r="AK65" s="3">
        <v>0.1108979947689625</v>
      </c>
      <c r="AL65" s="3">
        <v>4.7310791267819022E-2</v>
      </c>
      <c r="AM65" s="3">
        <v>3.5388381927442689E-2</v>
      </c>
      <c r="AN65" s="2">
        <f t="shared" si="4"/>
        <v>6.9882627153916591E-2</v>
      </c>
      <c r="AO65" s="2">
        <v>0.6501913727112858</v>
      </c>
      <c r="AP65">
        <f t="shared" si="5"/>
        <v>3358</v>
      </c>
    </row>
    <row r="66" spans="1:42" ht="16.5" hidden="1" customHeight="1" x14ac:dyDescent="0.25">
      <c r="A66" s="4" t="s">
        <v>796</v>
      </c>
      <c r="B66" s="1" t="s">
        <v>46</v>
      </c>
      <c r="C66" t="s">
        <v>36</v>
      </c>
      <c r="D66" t="s">
        <v>43</v>
      </c>
      <c r="E66" t="s">
        <v>47</v>
      </c>
      <c r="F66" t="s">
        <v>48</v>
      </c>
      <c r="G66">
        <v>2269</v>
      </c>
      <c r="H66">
        <v>45</v>
      </c>
      <c r="I66">
        <v>467</v>
      </c>
      <c r="J66">
        <v>338</v>
      </c>
      <c r="K66">
        <v>146</v>
      </c>
      <c r="L66">
        <v>1496</v>
      </c>
      <c r="M66">
        <v>1838</v>
      </c>
      <c r="N66" s="2">
        <v>3.6518979616746002E-2</v>
      </c>
      <c r="O66" s="2">
        <v>4.486756987672403E-2</v>
      </c>
      <c r="P66">
        <v>1055</v>
      </c>
      <c r="Q66" s="2">
        <v>2.7270847334953212E-2</v>
      </c>
      <c r="R66">
        <v>40965</v>
      </c>
      <c r="S66">
        <v>38686</v>
      </c>
      <c r="T66">
        <v>30168</v>
      </c>
      <c r="U66">
        <v>539</v>
      </c>
      <c r="V66">
        <v>3954</v>
      </c>
      <c r="W66">
        <v>2477</v>
      </c>
      <c r="X66">
        <v>1548</v>
      </c>
      <c r="Y66">
        <v>666</v>
      </c>
      <c r="Z66">
        <v>27</v>
      </c>
      <c r="AA66">
        <v>202</v>
      </c>
      <c r="AB66">
        <v>93</v>
      </c>
      <c r="AC66">
        <v>28</v>
      </c>
      <c r="AD66">
        <v>31771</v>
      </c>
      <c r="AE66">
        <v>557</v>
      </c>
      <c r="AF66">
        <v>4219</v>
      </c>
      <c r="AG66">
        <v>2722</v>
      </c>
      <c r="AH66">
        <v>1666</v>
      </c>
      <c r="AI66" s="3">
        <v>7.1417330269742854E-2</v>
      </c>
      <c r="AJ66" s="3">
        <v>8.0789946140035901E-2</v>
      </c>
      <c r="AK66" s="3">
        <v>0.11068973690447974</v>
      </c>
      <c r="AL66" s="3">
        <v>0.12417340191036003</v>
      </c>
      <c r="AM66" s="3">
        <v>8.7635054021608649E-2</v>
      </c>
      <c r="AN66" s="2">
        <f t="shared" si="4"/>
        <v>8.1386549493470031E-2</v>
      </c>
      <c r="AO66" s="2">
        <v>0.22386710638817639</v>
      </c>
      <c r="AP66">
        <f t="shared" si="5"/>
        <v>3334</v>
      </c>
    </row>
    <row r="67" spans="1:42" ht="16.5" hidden="1" customHeight="1" x14ac:dyDescent="0.25">
      <c r="A67" s="4" t="s">
        <v>801</v>
      </c>
      <c r="B67" s="1" t="s">
        <v>506</v>
      </c>
      <c r="D67" t="s">
        <v>32</v>
      </c>
      <c r="E67" t="s">
        <v>498</v>
      </c>
      <c r="F67" t="s">
        <v>507</v>
      </c>
      <c r="G67">
        <v>2350</v>
      </c>
      <c r="H67">
        <v>36</v>
      </c>
      <c r="I67">
        <v>672</v>
      </c>
      <c r="J67">
        <v>74</v>
      </c>
      <c r="K67">
        <v>88</v>
      </c>
      <c r="L67">
        <v>1370</v>
      </c>
      <c r="M67">
        <v>1905</v>
      </c>
      <c r="N67" s="2">
        <v>0.10654016642040594</v>
      </c>
      <c r="O67" s="2">
        <v>0.14814526790574695</v>
      </c>
      <c r="P67">
        <v>218</v>
      </c>
      <c r="Q67" s="2">
        <v>2.2240359110385636E-2</v>
      </c>
      <c r="R67">
        <v>12859</v>
      </c>
      <c r="S67">
        <v>9802</v>
      </c>
      <c r="T67">
        <v>5038</v>
      </c>
      <c r="U67">
        <v>126</v>
      </c>
      <c r="V67">
        <v>3660</v>
      </c>
      <c r="W67">
        <v>405</v>
      </c>
      <c r="X67">
        <v>573</v>
      </c>
      <c r="Y67">
        <v>148</v>
      </c>
      <c r="Z67">
        <v>0</v>
      </c>
      <c r="AA67">
        <v>10</v>
      </c>
      <c r="AB67">
        <v>12</v>
      </c>
      <c r="AC67">
        <v>3</v>
      </c>
      <c r="AD67">
        <v>7240</v>
      </c>
      <c r="AE67">
        <v>162</v>
      </c>
      <c r="AF67">
        <v>4322</v>
      </c>
      <c r="AG67">
        <v>467</v>
      </c>
      <c r="AH67">
        <v>658</v>
      </c>
      <c r="AI67" s="3">
        <v>0.324585635359116</v>
      </c>
      <c r="AJ67" s="3">
        <v>0.22222222222222221</v>
      </c>
      <c r="AK67" s="3">
        <v>0.15548357242017585</v>
      </c>
      <c r="AL67" s="3">
        <v>0.15845824411134904</v>
      </c>
      <c r="AM67" s="3">
        <v>0.1337386018237082</v>
      </c>
      <c r="AN67" s="2">
        <f t="shared" si="4"/>
        <v>0.25468543432615287</v>
      </c>
      <c r="AO67" s="2">
        <v>0.43653202583858663</v>
      </c>
      <c r="AP67">
        <f t="shared" si="5"/>
        <v>3275</v>
      </c>
    </row>
    <row r="68" spans="1:42" ht="16.5" hidden="1" customHeight="1" x14ac:dyDescent="0.25">
      <c r="A68" s="4">
        <v>2011</v>
      </c>
      <c r="B68" s="1" t="s">
        <v>46</v>
      </c>
      <c r="C68" t="s">
        <v>36</v>
      </c>
      <c r="D68" t="s">
        <v>43</v>
      </c>
      <c r="E68" t="s">
        <v>47</v>
      </c>
      <c r="F68" t="s">
        <v>48</v>
      </c>
      <c r="G68">
        <v>2088</v>
      </c>
      <c r="H68">
        <v>31</v>
      </c>
      <c r="I68">
        <v>505</v>
      </c>
      <c r="J68">
        <v>341</v>
      </c>
      <c r="K68">
        <v>115</v>
      </c>
      <c r="L68">
        <v>1556</v>
      </c>
      <c r="M68">
        <v>1583</v>
      </c>
      <c r="N68" s="2">
        <v>3.7632718214138876E-2</v>
      </c>
      <c r="O68" s="2">
        <v>3.8285728106029461E-2</v>
      </c>
      <c r="P68">
        <v>898</v>
      </c>
      <c r="Q68" s="2">
        <v>2.2963228149133125E-2</v>
      </c>
      <c r="R68">
        <v>41347</v>
      </c>
      <c r="S68">
        <v>39106</v>
      </c>
      <c r="T68">
        <v>30645</v>
      </c>
      <c r="U68">
        <v>539</v>
      </c>
      <c r="V68">
        <v>3860</v>
      </c>
      <c r="W68">
        <v>2514</v>
      </c>
      <c r="X68">
        <v>1548</v>
      </c>
      <c r="Y68">
        <v>592</v>
      </c>
      <c r="Z68">
        <v>9</v>
      </c>
      <c r="AA68">
        <v>165</v>
      </c>
      <c r="AB68">
        <v>65</v>
      </c>
      <c r="AC68">
        <v>26</v>
      </c>
      <c r="AD68">
        <v>32141</v>
      </c>
      <c r="AE68">
        <v>561</v>
      </c>
      <c r="AF68">
        <v>4200</v>
      </c>
      <c r="AG68">
        <v>2790</v>
      </c>
      <c r="AH68">
        <v>1637</v>
      </c>
      <c r="AI68" s="3">
        <v>6.49637534613111E-2</v>
      </c>
      <c r="AJ68" s="3">
        <v>5.5258467023172907E-2</v>
      </c>
      <c r="AK68" s="3">
        <v>0.12023809523809524</v>
      </c>
      <c r="AL68" s="3">
        <v>0.12222222222222222</v>
      </c>
      <c r="AM68" s="3">
        <v>7.0250458155161885E-2</v>
      </c>
      <c r="AN68" s="2">
        <f t="shared" si="4"/>
        <v>7.5918446320168337E-2</v>
      </c>
      <c r="AO68" s="2">
        <v>0.22231362965472187</v>
      </c>
      <c r="AP68">
        <f t="shared" si="5"/>
        <v>3139</v>
      </c>
    </row>
    <row r="69" spans="1:42" ht="16.5" hidden="1" customHeight="1" x14ac:dyDescent="0.25">
      <c r="A69" s="4" t="s">
        <v>800</v>
      </c>
      <c r="B69" s="1" t="s">
        <v>35</v>
      </c>
      <c r="C69" t="s">
        <v>36</v>
      </c>
      <c r="D69" t="s">
        <v>37</v>
      </c>
      <c r="E69" t="s">
        <v>38</v>
      </c>
      <c r="F69" t="s">
        <v>39</v>
      </c>
      <c r="G69">
        <v>3007</v>
      </c>
      <c r="H69">
        <v>312</v>
      </c>
      <c r="I69">
        <v>9055</v>
      </c>
      <c r="J69">
        <v>1605</v>
      </c>
      <c r="K69">
        <v>2855</v>
      </c>
      <c r="L69">
        <v>11733</v>
      </c>
      <c r="M69">
        <v>5172</v>
      </c>
      <c r="N69" s="2">
        <v>0.22283207353667336</v>
      </c>
      <c r="O69" s="2">
        <v>9.8226155657689829E-2</v>
      </c>
      <c r="P69">
        <v>896</v>
      </c>
      <c r="Q69" s="2">
        <v>2.4450811843361987E-2</v>
      </c>
      <c r="R69">
        <v>52654</v>
      </c>
      <c r="S69">
        <v>36645</v>
      </c>
      <c r="T69">
        <v>12601</v>
      </c>
      <c r="U69">
        <v>1388</v>
      </c>
      <c r="V69">
        <v>13721</v>
      </c>
      <c r="W69">
        <v>2372</v>
      </c>
      <c r="X69">
        <v>6563</v>
      </c>
      <c r="Y69">
        <v>249</v>
      </c>
      <c r="Z69">
        <v>14</v>
      </c>
      <c r="AA69">
        <v>403</v>
      </c>
      <c r="AB69">
        <v>66</v>
      </c>
      <c r="AC69">
        <v>117</v>
      </c>
      <c r="AD69">
        <v>15359</v>
      </c>
      <c r="AE69">
        <v>1686</v>
      </c>
      <c r="AF69">
        <v>22373</v>
      </c>
      <c r="AG69">
        <v>3911</v>
      </c>
      <c r="AH69">
        <v>9301</v>
      </c>
      <c r="AI69" s="3">
        <v>0.19578097532391431</v>
      </c>
      <c r="AJ69" s="3">
        <v>0.18505338078291814</v>
      </c>
      <c r="AK69" s="3">
        <v>0.40472891431636349</v>
      </c>
      <c r="AL69" s="3">
        <v>0.41038097673229351</v>
      </c>
      <c r="AM69" s="3">
        <v>0.30695624126438015</v>
      </c>
      <c r="AN69" s="2">
        <f t="shared" si="4"/>
        <v>0.32105822919436322</v>
      </c>
      <c r="AO69" s="2">
        <v>0.70817024510735327</v>
      </c>
      <c r="AP69">
        <f t="shared" si="5"/>
        <v>16905</v>
      </c>
    </row>
    <row r="70" spans="1:42" ht="16.5" hidden="1" customHeight="1" x14ac:dyDescent="0.25">
      <c r="A70" s="5" t="s">
        <v>795</v>
      </c>
      <c r="B70" s="1" t="s">
        <v>224</v>
      </c>
      <c r="C70" t="s">
        <v>36</v>
      </c>
      <c r="D70" t="s">
        <v>43</v>
      </c>
      <c r="E70" t="s">
        <v>38</v>
      </c>
      <c r="F70" t="s">
        <v>225</v>
      </c>
      <c r="G70">
        <v>1107</v>
      </c>
      <c r="H70">
        <v>3</v>
      </c>
      <c r="I70">
        <v>986</v>
      </c>
      <c r="J70">
        <v>632</v>
      </c>
      <c r="K70">
        <v>131</v>
      </c>
      <c r="L70">
        <v>1227</v>
      </c>
      <c r="M70">
        <v>1686</v>
      </c>
      <c r="N70" s="2">
        <v>5.3785122517862625E-2</v>
      </c>
      <c r="O70" s="2">
        <v>7.3905229474422476E-2</v>
      </c>
      <c r="P70">
        <v>1003</v>
      </c>
      <c r="Q70" s="2">
        <v>4.7983543032100652E-2</v>
      </c>
      <c r="R70">
        <v>22813</v>
      </c>
      <c r="S70">
        <v>20903</v>
      </c>
      <c r="T70">
        <v>11491</v>
      </c>
      <c r="U70">
        <v>157</v>
      </c>
      <c r="V70">
        <v>4766</v>
      </c>
      <c r="W70">
        <v>3036</v>
      </c>
      <c r="X70">
        <v>1453</v>
      </c>
      <c r="Y70">
        <v>376</v>
      </c>
      <c r="Z70">
        <v>5</v>
      </c>
      <c r="AA70">
        <v>362</v>
      </c>
      <c r="AB70">
        <v>125</v>
      </c>
      <c r="AC70">
        <v>83</v>
      </c>
      <c r="AD70">
        <v>12222</v>
      </c>
      <c r="AE70">
        <v>155</v>
      </c>
      <c r="AF70">
        <v>5390</v>
      </c>
      <c r="AG70">
        <v>3543</v>
      </c>
      <c r="AH70">
        <v>1501</v>
      </c>
      <c r="AI70" s="3">
        <v>9.0574374079528716E-2</v>
      </c>
      <c r="AJ70" s="3">
        <v>1.935483870967742E-2</v>
      </c>
      <c r="AK70" s="3">
        <v>0.1829313543599258</v>
      </c>
      <c r="AL70" s="3">
        <v>0.17837990403612758</v>
      </c>
      <c r="AM70" s="3">
        <v>8.7275149900066629E-2</v>
      </c>
      <c r="AN70" s="2">
        <f t="shared" si="4"/>
        <v>0.12769035199228509</v>
      </c>
      <c r="AO70" s="2">
        <v>0.46420586559116217</v>
      </c>
      <c r="AP70">
        <f t="shared" si="5"/>
        <v>2913</v>
      </c>
    </row>
    <row r="71" spans="1:42" ht="16.5" hidden="1" customHeight="1" x14ac:dyDescent="0.25">
      <c r="A71" s="4" t="s">
        <v>801</v>
      </c>
      <c r="B71" s="1" t="s">
        <v>228</v>
      </c>
      <c r="C71" t="s">
        <v>36</v>
      </c>
      <c r="D71" t="s">
        <v>43</v>
      </c>
      <c r="E71" t="s">
        <v>38</v>
      </c>
      <c r="F71" t="s">
        <v>229</v>
      </c>
      <c r="G71">
        <v>1142</v>
      </c>
      <c r="H71">
        <v>9</v>
      </c>
      <c r="I71">
        <v>1057</v>
      </c>
      <c r="J71">
        <v>230</v>
      </c>
      <c r="K71">
        <v>289</v>
      </c>
      <c r="L71">
        <v>1103</v>
      </c>
      <c r="M71">
        <v>1677</v>
      </c>
      <c r="N71" s="2">
        <v>8.1174565793347073E-2</v>
      </c>
      <c r="O71" s="2">
        <v>0.12341772151898735</v>
      </c>
      <c r="P71">
        <v>1745</v>
      </c>
      <c r="Q71" s="2">
        <v>0.13901059507687405</v>
      </c>
      <c r="R71">
        <v>13588</v>
      </c>
      <c r="S71">
        <v>12553</v>
      </c>
      <c r="T71">
        <v>5394</v>
      </c>
      <c r="U71">
        <v>174</v>
      </c>
      <c r="V71">
        <v>4280</v>
      </c>
      <c r="W71">
        <v>1011</v>
      </c>
      <c r="X71">
        <v>1694</v>
      </c>
      <c r="Y71">
        <v>424</v>
      </c>
      <c r="Z71">
        <v>40</v>
      </c>
      <c r="AA71">
        <v>887</v>
      </c>
      <c r="AB71">
        <v>175</v>
      </c>
      <c r="AC71">
        <v>187</v>
      </c>
      <c r="AD71">
        <v>6112</v>
      </c>
      <c r="AE71">
        <v>143</v>
      </c>
      <c r="AF71">
        <v>4450</v>
      </c>
      <c r="AG71">
        <v>1066</v>
      </c>
      <c r="AH71">
        <v>1796</v>
      </c>
      <c r="AI71" s="3">
        <v>0.1868455497382199</v>
      </c>
      <c r="AJ71" s="3">
        <v>6.2937062937062943E-2</v>
      </c>
      <c r="AK71" s="3">
        <v>0.23752808988764046</v>
      </c>
      <c r="AL71" s="3">
        <v>0.21575984990619138</v>
      </c>
      <c r="AM71" s="3">
        <v>0.16091314031180401</v>
      </c>
      <c r="AN71" s="2">
        <f t="shared" si="4"/>
        <v>0.20459228731233442</v>
      </c>
      <c r="AO71" s="2">
        <v>0.54949509840053068</v>
      </c>
      <c r="AP71">
        <f t="shared" si="5"/>
        <v>2780</v>
      </c>
    </row>
    <row r="72" spans="1:42" ht="16.5" hidden="1" customHeight="1" x14ac:dyDescent="0.25">
      <c r="A72" s="5" t="s">
        <v>795</v>
      </c>
      <c r="B72" s="1" t="s">
        <v>46</v>
      </c>
      <c r="C72" t="s">
        <v>36</v>
      </c>
      <c r="D72" t="s">
        <v>43</v>
      </c>
      <c r="E72" t="s">
        <v>47</v>
      </c>
      <c r="F72" t="s">
        <v>48</v>
      </c>
      <c r="G72">
        <v>1843</v>
      </c>
      <c r="H72">
        <v>27</v>
      </c>
      <c r="I72">
        <v>403</v>
      </c>
      <c r="J72">
        <v>287</v>
      </c>
      <c r="K72">
        <v>100</v>
      </c>
      <c r="L72">
        <v>1472</v>
      </c>
      <c r="M72">
        <v>1241</v>
      </c>
      <c r="N72" s="2">
        <v>3.5149720617030422E-2</v>
      </c>
      <c r="O72" s="2">
        <v>2.9633697884330675E-2</v>
      </c>
      <c r="P72">
        <v>657</v>
      </c>
      <c r="Q72" s="2">
        <v>1.649841795992165E-2</v>
      </c>
      <c r="R72">
        <v>41878</v>
      </c>
      <c r="S72">
        <v>39822</v>
      </c>
      <c r="T72">
        <v>31395</v>
      </c>
      <c r="U72">
        <v>531</v>
      </c>
      <c r="V72">
        <v>3806</v>
      </c>
      <c r="W72">
        <v>2539</v>
      </c>
      <c r="X72">
        <v>1551</v>
      </c>
      <c r="Y72">
        <v>442</v>
      </c>
      <c r="Z72">
        <v>6</v>
      </c>
      <c r="AA72">
        <v>112</v>
      </c>
      <c r="AB72">
        <v>36</v>
      </c>
      <c r="AC72">
        <v>26</v>
      </c>
      <c r="AD72">
        <v>32796</v>
      </c>
      <c r="AE72">
        <v>552</v>
      </c>
      <c r="AF72">
        <v>4097</v>
      </c>
      <c r="AG72">
        <v>2790</v>
      </c>
      <c r="AH72">
        <v>1625</v>
      </c>
      <c r="AI72" s="3">
        <v>5.6195877546042203E-2</v>
      </c>
      <c r="AJ72" s="3">
        <v>4.8913043478260872E-2</v>
      </c>
      <c r="AK72" s="3">
        <v>9.8364657066145958E-2</v>
      </c>
      <c r="AL72" s="3">
        <v>0.1028673835125448</v>
      </c>
      <c r="AM72" s="3">
        <v>6.1538461538461542E-2</v>
      </c>
      <c r="AN72" s="2">
        <f t="shared" si="4"/>
        <v>6.4783418501361101E-2</v>
      </c>
      <c r="AO72" s="2">
        <v>0.21653129479216435</v>
      </c>
      <c r="AP72">
        <f t="shared" si="5"/>
        <v>2713</v>
      </c>
    </row>
    <row r="73" spans="1:42" ht="16.5" hidden="1" customHeight="1" x14ac:dyDescent="0.25">
      <c r="A73" s="15" t="s">
        <v>801</v>
      </c>
      <c r="B73" s="16" t="s">
        <v>35</v>
      </c>
      <c r="C73" s="17" t="s">
        <v>36</v>
      </c>
      <c r="D73" s="17" t="s">
        <v>37</v>
      </c>
      <c r="E73" s="17" t="s">
        <v>38</v>
      </c>
      <c r="F73" s="17" t="s">
        <v>39</v>
      </c>
      <c r="G73" s="17">
        <v>2983</v>
      </c>
      <c r="H73" s="17">
        <v>325</v>
      </c>
      <c r="I73" s="17">
        <v>9322</v>
      </c>
      <c r="J73" s="17">
        <v>1651</v>
      </c>
      <c r="K73" s="17">
        <v>2945</v>
      </c>
      <c r="L73" s="17">
        <v>12004</v>
      </c>
      <c r="M73" s="17">
        <v>5287</v>
      </c>
      <c r="N73" s="18">
        <v>0.22628989386770224</v>
      </c>
      <c r="O73" s="18">
        <v>9.9666333628668918E-2</v>
      </c>
      <c r="P73" s="17">
        <v>782</v>
      </c>
      <c r="Q73" s="18">
        <v>2.1402375608955061E-2</v>
      </c>
      <c r="R73" s="17">
        <v>53047</v>
      </c>
      <c r="S73" s="17">
        <v>36538</v>
      </c>
      <c r="T73" s="17">
        <v>12641</v>
      </c>
      <c r="U73" s="17">
        <v>1358</v>
      </c>
      <c r="V73" s="17">
        <v>13758</v>
      </c>
      <c r="W73" s="17">
        <v>2245</v>
      </c>
      <c r="X73" s="17">
        <v>6536</v>
      </c>
      <c r="Y73" s="17">
        <v>217</v>
      </c>
      <c r="Z73" s="17">
        <v>10</v>
      </c>
      <c r="AA73" s="17">
        <v>353</v>
      </c>
      <c r="AB73" s="17">
        <v>48</v>
      </c>
      <c r="AC73" s="17">
        <v>94</v>
      </c>
      <c r="AD73" s="17">
        <v>15407</v>
      </c>
      <c r="AE73" s="17">
        <v>1673</v>
      </c>
      <c r="AF73" s="17">
        <v>22727</v>
      </c>
      <c r="AG73" s="17">
        <v>3848</v>
      </c>
      <c r="AH73" s="17">
        <v>9387</v>
      </c>
      <c r="AI73" s="19">
        <v>0.1936132926591809</v>
      </c>
      <c r="AJ73" s="19">
        <v>0.19426180514046623</v>
      </c>
      <c r="AK73" s="19">
        <v>0.41017292207506489</v>
      </c>
      <c r="AL73" s="19">
        <v>0.42905405405405406</v>
      </c>
      <c r="AM73" s="19">
        <v>0.31373175668477682</v>
      </c>
      <c r="AN73" s="18">
        <f t="shared" si="4"/>
        <v>0.32595622749637115</v>
      </c>
      <c r="AO73" s="18">
        <v>0.70953206892651111</v>
      </c>
      <c r="AP73">
        <f t="shared" si="5"/>
        <v>17291</v>
      </c>
    </row>
    <row r="74" spans="1:42" ht="16.5" hidden="1" customHeight="1" x14ac:dyDescent="0.25">
      <c r="A74" s="4" t="s">
        <v>800</v>
      </c>
      <c r="B74" s="1" t="s">
        <v>228</v>
      </c>
      <c r="C74" t="s">
        <v>36</v>
      </c>
      <c r="D74" t="s">
        <v>43</v>
      </c>
      <c r="E74" t="s">
        <v>38</v>
      </c>
      <c r="F74" t="s">
        <v>229</v>
      </c>
      <c r="G74">
        <v>1143</v>
      </c>
      <c r="H74">
        <v>7</v>
      </c>
      <c r="I74">
        <v>971</v>
      </c>
      <c r="J74">
        <v>211</v>
      </c>
      <c r="K74">
        <v>237</v>
      </c>
      <c r="L74">
        <v>960</v>
      </c>
      <c r="M74">
        <v>1643</v>
      </c>
      <c r="N74" s="2">
        <v>7.0702607158638978E-2</v>
      </c>
      <c r="O74" s="2">
        <v>0.12100456621004566</v>
      </c>
      <c r="P74">
        <v>1739</v>
      </c>
      <c r="Q74" s="2">
        <v>0.13677835456976561</v>
      </c>
      <c r="R74">
        <v>13578</v>
      </c>
      <c r="S74">
        <v>12714</v>
      </c>
      <c r="T74">
        <v>5664</v>
      </c>
      <c r="U74">
        <v>171</v>
      </c>
      <c r="V74">
        <v>4198</v>
      </c>
      <c r="W74">
        <v>1029</v>
      </c>
      <c r="X74">
        <v>1652</v>
      </c>
      <c r="Y74">
        <v>436</v>
      </c>
      <c r="Z74">
        <v>27</v>
      </c>
      <c r="AA74">
        <v>858</v>
      </c>
      <c r="AB74">
        <v>194</v>
      </c>
      <c r="AC74">
        <v>174</v>
      </c>
      <c r="AD74">
        <v>6371</v>
      </c>
      <c r="AE74">
        <v>151</v>
      </c>
      <c r="AF74">
        <v>4311</v>
      </c>
      <c r="AG74">
        <v>1046</v>
      </c>
      <c r="AH74">
        <v>1715</v>
      </c>
      <c r="AI74" s="3">
        <v>0.17940668654842254</v>
      </c>
      <c r="AJ74" s="3">
        <v>4.6357615894039736E-2</v>
      </c>
      <c r="AK74" s="3">
        <v>0.2252377638598933</v>
      </c>
      <c r="AL74" s="3">
        <v>0.20172084130019122</v>
      </c>
      <c r="AM74" s="3">
        <v>0.13819241982507288</v>
      </c>
      <c r="AN74" s="2">
        <f t="shared" ref="AN74:AN89" si="6">N74+O74</f>
        <v>0.19170717336868465</v>
      </c>
      <c r="AO74" s="2">
        <v>0.53133735471531562</v>
      </c>
      <c r="AP74">
        <f t="shared" ref="AP74:AP89" si="7">L74+M74</f>
        <v>2603</v>
      </c>
    </row>
    <row r="75" spans="1:42" ht="16.5" hidden="1" customHeight="1" x14ac:dyDescent="0.25">
      <c r="A75" s="4" t="s">
        <v>801</v>
      </c>
      <c r="B75" s="1" t="s">
        <v>475</v>
      </c>
      <c r="D75" t="s">
        <v>32</v>
      </c>
      <c r="E75" t="s">
        <v>463</v>
      </c>
      <c r="F75" t="s">
        <v>476</v>
      </c>
      <c r="G75">
        <v>2108</v>
      </c>
      <c r="H75">
        <v>94</v>
      </c>
      <c r="I75">
        <v>147</v>
      </c>
      <c r="J75">
        <v>44</v>
      </c>
      <c r="K75">
        <v>77</v>
      </c>
      <c r="L75">
        <v>1690</v>
      </c>
      <c r="M75">
        <v>823</v>
      </c>
      <c r="N75" s="2">
        <v>0.15452134954740787</v>
      </c>
      <c r="O75" s="2">
        <v>7.5249154247051295E-2</v>
      </c>
      <c r="P75">
        <v>123</v>
      </c>
      <c r="Q75" s="2">
        <v>1.4391014391014392E-2</v>
      </c>
      <c r="R75">
        <v>10937</v>
      </c>
      <c r="S75">
        <v>8547</v>
      </c>
      <c r="T75">
        <v>6733</v>
      </c>
      <c r="U75">
        <v>574</v>
      </c>
      <c r="V75">
        <v>807</v>
      </c>
      <c r="W75">
        <v>192</v>
      </c>
      <c r="X75">
        <v>241</v>
      </c>
      <c r="Y75">
        <v>103</v>
      </c>
      <c r="Z75">
        <v>0</v>
      </c>
      <c r="AA75">
        <v>0</v>
      </c>
      <c r="AB75">
        <v>0</v>
      </c>
      <c r="AC75">
        <v>0</v>
      </c>
      <c r="AD75">
        <v>8738</v>
      </c>
      <c r="AE75">
        <v>668</v>
      </c>
      <c r="AF75">
        <v>954</v>
      </c>
      <c r="AG75">
        <v>236</v>
      </c>
      <c r="AH75">
        <v>318</v>
      </c>
      <c r="AI75" s="3">
        <v>0.24124513618677043</v>
      </c>
      <c r="AJ75" s="3">
        <v>0.1407185628742515</v>
      </c>
      <c r="AK75" s="3">
        <v>0.1540880503144654</v>
      </c>
      <c r="AL75" s="3">
        <v>0.1864406779661017</v>
      </c>
      <c r="AM75" s="3">
        <v>0.24213836477987422</v>
      </c>
      <c r="AN75" s="2">
        <f t="shared" si="6"/>
        <v>0.22977050379445918</v>
      </c>
      <c r="AO75" s="2">
        <v>0.19937694704049844</v>
      </c>
      <c r="AP75">
        <f t="shared" si="7"/>
        <v>2513</v>
      </c>
    </row>
    <row r="76" spans="1:42" ht="16.5" hidden="1" customHeight="1" x14ac:dyDescent="0.25">
      <c r="A76" s="4" t="s">
        <v>800</v>
      </c>
      <c r="B76" s="1" t="s">
        <v>506</v>
      </c>
      <c r="D76" t="s">
        <v>32</v>
      </c>
      <c r="E76" t="s">
        <v>498</v>
      </c>
      <c r="F76" t="s">
        <v>507</v>
      </c>
      <c r="G76">
        <v>1927</v>
      </c>
      <c r="H76">
        <v>20</v>
      </c>
      <c r="I76">
        <v>388</v>
      </c>
      <c r="J76">
        <v>45</v>
      </c>
      <c r="K76">
        <v>57</v>
      </c>
      <c r="L76">
        <v>808</v>
      </c>
      <c r="M76">
        <v>1671</v>
      </c>
      <c r="N76" s="2">
        <v>6.4748777946950872E-2</v>
      </c>
      <c r="O76" s="2">
        <v>0.13390496033336005</v>
      </c>
      <c r="P76">
        <v>233</v>
      </c>
      <c r="Q76" s="2">
        <v>2.2769471318283982E-2</v>
      </c>
      <c r="R76">
        <v>12479</v>
      </c>
      <c r="S76">
        <v>10233</v>
      </c>
      <c r="T76">
        <v>5707</v>
      </c>
      <c r="U76">
        <v>134</v>
      </c>
      <c r="V76">
        <v>3324</v>
      </c>
      <c r="W76">
        <v>448</v>
      </c>
      <c r="X76">
        <v>620</v>
      </c>
      <c r="Y76">
        <v>164</v>
      </c>
      <c r="Z76">
        <v>0</v>
      </c>
      <c r="AA76">
        <v>15</v>
      </c>
      <c r="AB76">
        <v>11</v>
      </c>
      <c r="AC76">
        <v>7</v>
      </c>
      <c r="AD76">
        <v>7470</v>
      </c>
      <c r="AE76">
        <v>154</v>
      </c>
      <c r="AF76">
        <v>3697</v>
      </c>
      <c r="AG76">
        <v>482</v>
      </c>
      <c r="AH76">
        <v>670</v>
      </c>
      <c r="AI76" s="3">
        <v>0.25796519410977242</v>
      </c>
      <c r="AJ76" s="3">
        <v>0.12987012987012986</v>
      </c>
      <c r="AK76" s="3">
        <v>0.10494995942656207</v>
      </c>
      <c r="AL76" s="3">
        <v>9.3360995850622408E-2</v>
      </c>
      <c r="AM76" s="3">
        <v>8.5074626865671646E-2</v>
      </c>
      <c r="AN76" s="2">
        <f t="shared" si="6"/>
        <v>0.19865373828031091</v>
      </c>
      <c r="AO76" s="2">
        <v>0.40110638980197227</v>
      </c>
      <c r="AP76">
        <f t="shared" si="7"/>
        <v>2479</v>
      </c>
    </row>
    <row r="77" spans="1:42" ht="16.5" hidden="1" customHeight="1" x14ac:dyDescent="0.25">
      <c r="A77" s="4" t="s">
        <v>799</v>
      </c>
      <c r="B77" s="1" t="s">
        <v>228</v>
      </c>
      <c r="C77" t="s">
        <v>36</v>
      </c>
      <c r="D77" t="s">
        <v>43</v>
      </c>
      <c r="E77" t="s">
        <v>38</v>
      </c>
      <c r="F77" t="s">
        <v>229</v>
      </c>
      <c r="G77">
        <v>1146</v>
      </c>
      <c r="H77">
        <v>13</v>
      </c>
      <c r="I77">
        <v>796</v>
      </c>
      <c r="J77">
        <v>234</v>
      </c>
      <c r="K77">
        <v>189</v>
      </c>
      <c r="L77">
        <v>904</v>
      </c>
      <c r="M77">
        <v>1514</v>
      </c>
      <c r="N77" s="2">
        <v>6.7771197241172504E-2</v>
      </c>
      <c r="O77" s="2">
        <v>0.11350176175125572</v>
      </c>
      <c r="P77">
        <v>1464</v>
      </c>
      <c r="Q77" s="2">
        <v>0.11820750908356883</v>
      </c>
      <c r="R77">
        <v>13339</v>
      </c>
      <c r="S77">
        <v>12385</v>
      </c>
      <c r="T77">
        <v>5640</v>
      </c>
      <c r="U77">
        <v>184</v>
      </c>
      <c r="V77">
        <v>3892</v>
      </c>
      <c r="W77">
        <v>1034</v>
      </c>
      <c r="X77">
        <v>1635</v>
      </c>
      <c r="Y77">
        <v>367</v>
      </c>
      <c r="Z77">
        <v>25</v>
      </c>
      <c r="AA77">
        <v>689</v>
      </c>
      <c r="AB77">
        <v>185</v>
      </c>
      <c r="AC77">
        <v>151</v>
      </c>
      <c r="AD77">
        <v>6419</v>
      </c>
      <c r="AE77">
        <v>172</v>
      </c>
      <c r="AF77">
        <v>3999</v>
      </c>
      <c r="AG77">
        <v>1083</v>
      </c>
      <c r="AH77">
        <v>1673</v>
      </c>
      <c r="AI77" s="3">
        <v>0.17853248169496808</v>
      </c>
      <c r="AJ77" s="3">
        <v>7.5581395348837205E-2</v>
      </c>
      <c r="AK77" s="3">
        <v>0.19904976244061015</v>
      </c>
      <c r="AL77" s="3">
        <v>0.21606648199445982</v>
      </c>
      <c r="AM77" s="3">
        <v>0.11297071129707113</v>
      </c>
      <c r="AN77" s="2">
        <f t="shared" si="6"/>
        <v>0.18127295899242823</v>
      </c>
      <c r="AO77" s="2">
        <v>0.51903191967630746</v>
      </c>
      <c r="AP77">
        <f t="shared" si="7"/>
        <v>2418</v>
      </c>
    </row>
    <row r="78" spans="1:42" ht="16.5" hidden="1" customHeight="1" x14ac:dyDescent="0.25">
      <c r="A78" s="5" t="s">
        <v>794</v>
      </c>
      <c r="B78" s="1" t="s">
        <v>46</v>
      </c>
      <c r="C78" t="s">
        <v>36</v>
      </c>
      <c r="D78" t="s">
        <v>43</v>
      </c>
      <c r="E78" t="s">
        <v>47</v>
      </c>
      <c r="F78" t="s">
        <v>48</v>
      </c>
      <c r="G78">
        <v>1660</v>
      </c>
      <c r="H78">
        <v>21</v>
      </c>
      <c r="I78">
        <v>353</v>
      </c>
      <c r="J78">
        <v>209</v>
      </c>
      <c r="K78">
        <v>79</v>
      </c>
      <c r="L78">
        <v>1388</v>
      </c>
      <c r="M78">
        <v>983</v>
      </c>
      <c r="N78" s="2">
        <v>3.2845851673055988E-2</v>
      </c>
      <c r="O78" s="2">
        <v>2.3261867575370344E-2</v>
      </c>
      <c r="P78">
        <v>265</v>
      </c>
      <c r="Q78" s="2">
        <v>6.5999203028491733E-3</v>
      </c>
      <c r="R78">
        <v>42258</v>
      </c>
      <c r="S78">
        <v>40152</v>
      </c>
      <c r="T78">
        <v>31879</v>
      </c>
      <c r="U78">
        <v>553</v>
      </c>
      <c r="V78">
        <v>3706</v>
      </c>
      <c r="W78">
        <v>2548</v>
      </c>
      <c r="X78">
        <v>1466</v>
      </c>
      <c r="Y78">
        <v>204</v>
      </c>
      <c r="Z78">
        <v>0</v>
      </c>
      <c r="AA78">
        <v>35</v>
      </c>
      <c r="AB78">
        <v>6</v>
      </c>
      <c r="AC78">
        <v>0</v>
      </c>
      <c r="AD78">
        <v>33335</v>
      </c>
      <c r="AE78">
        <v>574</v>
      </c>
      <c r="AF78">
        <v>4024</v>
      </c>
      <c r="AG78">
        <v>2751</v>
      </c>
      <c r="AH78">
        <v>1545</v>
      </c>
      <c r="AI78" s="3">
        <v>4.9797510124493773E-2</v>
      </c>
      <c r="AJ78" s="3">
        <v>3.6585365853658534E-2</v>
      </c>
      <c r="AK78" s="3">
        <v>8.7723658051689857E-2</v>
      </c>
      <c r="AL78" s="3">
        <v>7.5972373682297353E-2</v>
      </c>
      <c r="AM78" s="3">
        <v>5.1132686084142398E-2</v>
      </c>
      <c r="AN78" s="2">
        <f t="shared" si="6"/>
        <v>5.6107719248426335E-2</v>
      </c>
      <c r="AO78" s="2">
        <v>0.21061355940230647</v>
      </c>
      <c r="AP78">
        <f t="shared" si="7"/>
        <v>2371</v>
      </c>
    </row>
    <row r="79" spans="1:42" ht="16.5" hidden="1" customHeight="1" x14ac:dyDescent="0.25">
      <c r="A79" s="4" t="s">
        <v>800</v>
      </c>
      <c r="B79" s="1" t="s">
        <v>475</v>
      </c>
      <c r="D79" t="s">
        <v>32</v>
      </c>
      <c r="E79" t="s">
        <v>463</v>
      </c>
      <c r="F79" t="s">
        <v>476</v>
      </c>
      <c r="G79">
        <v>1997</v>
      </c>
      <c r="H79">
        <v>97</v>
      </c>
      <c r="I79">
        <v>108</v>
      </c>
      <c r="J79">
        <v>38</v>
      </c>
      <c r="K79">
        <v>63</v>
      </c>
      <c r="L79">
        <v>1607</v>
      </c>
      <c r="M79">
        <v>754</v>
      </c>
      <c r="N79" s="2">
        <v>0.14774294382642272</v>
      </c>
      <c r="O79" s="2">
        <v>6.9320584720051481E-2</v>
      </c>
      <c r="P79">
        <v>116</v>
      </c>
      <c r="Q79" s="2">
        <v>1.3438368860055607E-2</v>
      </c>
      <c r="R79">
        <v>10877</v>
      </c>
      <c r="S79">
        <v>8632</v>
      </c>
      <c r="T79">
        <v>6835</v>
      </c>
      <c r="U79">
        <v>600</v>
      </c>
      <c r="V79">
        <v>794</v>
      </c>
      <c r="W79">
        <v>196</v>
      </c>
      <c r="X79">
        <v>207</v>
      </c>
      <c r="Y79">
        <v>96</v>
      </c>
      <c r="Z79">
        <v>0</v>
      </c>
      <c r="AA79">
        <v>6</v>
      </c>
      <c r="AB79">
        <v>0</v>
      </c>
      <c r="AC79">
        <v>0</v>
      </c>
      <c r="AD79">
        <v>8736</v>
      </c>
      <c r="AE79">
        <v>697</v>
      </c>
      <c r="AF79">
        <v>896</v>
      </c>
      <c r="AG79">
        <v>234</v>
      </c>
      <c r="AH79">
        <v>270</v>
      </c>
      <c r="AI79" s="3">
        <v>0.22859432234432234</v>
      </c>
      <c r="AJ79" s="3">
        <v>0.13916786226685796</v>
      </c>
      <c r="AK79" s="3">
        <v>0.12053571428571429</v>
      </c>
      <c r="AL79" s="3">
        <v>0.1623931623931624</v>
      </c>
      <c r="AM79" s="3">
        <v>0.23333333333333334</v>
      </c>
      <c r="AN79" s="2">
        <f t="shared" si="6"/>
        <v>0.2170635285464742</v>
      </c>
      <c r="AO79" s="2">
        <v>0.19357518692882858</v>
      </c>
      <c r="AP79">
        <f t="shared" si="7"/>
        <v>2361</v>
      </c>
    </row>
    <row r="80" spans="1:42" ht="16.5" hidden="1" customHeight="1" x14ac:dyDescent="0.25">
      <c r="A80" s="4" t="s">
        <v>798</v>
      </c>
      <c r="B80" s="1" t="s">
        <v>228</v>
      </c>
      <c r="C80" t="s">
        <v>36</v>
      </c>
      <c r="D80" t="s">
        <v>43</v>
      </c>
      <c r="E80" t="s">
        <v>38</v>
      </c>
      <c r="F80" t="s">
        <v>229</v>
      </c>
      <c r="G80">
        <v>1138</v>
      </c>
      <c r="H80">
        <v>11</v>
      </c>
      <c r="I80">
        <v>753</v>
      </c>
      <c r="J80">
        <v>194</v>
      </c>
      <c r="K80">
        <v>164</v>
      </c>
      <c r="L80">
        <v>844</v>
      </c>
      <c r="M80">
        <v>1469</v>
      </c>
      <c r="N80" s="2">
        <v>6.395392892324013E-2</v>
      </c>
      <c r="O80" s="2">
        <v>0.11131317723725088</v>
      </c>
      <c r="P80">
        <v>1382</v>
      </c>
      <c r="Q80" s="2">
        <v>0.11266916680254362</v>
      </c>
      <c r="R80">
        <v>13197</v>
      </c>
      <c r="S80">
        <v>12266</v>
      </c>
      <c r="T80">
        <v>5800</v>
      </c>
      <c r="U80">
        <v>201</v>
      </c>
      <c r="V80">
        <v>3692</v>
      </c>
      <c r="W80">
        <v>1019</v>
      </c>
      <c r="X80">
        <v>1554</v>
      </c>
      <c r="Y80">
        <v>352</v>
      </c>
      <c r="Z80">
        <v>28</v>
      </c>
      <c r="AA80">
        <v>655</v>
      </c>
      <c r="AB80">
        <v>182</v>
      </c>
      <c r="AC80">
        <v>125</v>
      </c>
      <c r="AD80">
        <v>6586</v>
      </c>
      <c r="AE80">
        <v>184</v>
      </c>
      <c r="AF80">
        <v>3790</v>
      </c>
      <c r="AG80">
        <v>1031</v>
      </c>
      <c r="AH80">
        <v>1593</v>
      </c>
      <c r="AI80" s="3">
        <v>0.17279076829638626</v>
      </c>
      <c r="AJ80" s="3">
        <v>5.9782608695652176E-2</v>
      </c>
      <c r="AK80" s="3">
        <v>0.19868073878627968</v>
      </c>
      <c r="AL80" s="3">
        <v>0.18816682832201745</v>
      </c>
      <c r="AM80" s="3">
        <v>0.1029504080351538</v>
      </c>
      <c r="AN80" s="2">
        <f t="shared" si="6"/>
        <v>0.17526710616049102</v>
      </c>
      <c r="AO80" s="2">
        <v>0.50045509708737868</v>
      </c>
      <c r="AP80">
        <f t="shared" si="7"/>
        <v>2313</v>
      </c>
    </row>
    <row r="81" spans="1:43" ht="16.5" hidden="1" customHeight="1" x14ac:dyDescent="0.25">
      <c r="A81" s="5" t="s">
        <v>794</v>
      </c>
      <c r="B81" s="1" t="s">
        <v>224</v>
      </c>
      <c r="C81" t="s">
        <v>36</v>
      </c>
      <c r="D81" t="s">
        <v>43</v>
      </c>
      <c r="E81" t="s">
        <v>38</v>
      </c>
      <c r="F81" t="s">
        <v>225</v>
      </c>
      <c r="G81">
        <v>844</v>
      </c>
      <c r="H81">
        <v>8</v>
      </c>
      <c r="I81">
        <v>874</v>
      </c>
      <c r="J81">
        <v>456</v>
      </c>
      <c r="K81">
        <v>89</v>
      </c>
      <c r="L81">
        <v>1127</v>
      </c>
      <c r="M81">
        <v>1176</v>
      </c>
      <c r="N81" s="2">
        <v>4.9975610837656864E-2</v>
      </c>
      <c r="O81" s="2">
        <v>5.2148463482772384E-2</v>
      </c>
      <c r="P81">
        <v>753</v>
      </c>
      <c r="Q81" s="2">
        <v>3.5855435455454505E-2</v>
      </c>
      <c r="R81">
        <v>22551</v>
      </c>
      <c r="S81">
        <v>21001</v>
      </c>
      <c r="T81">
        <v>11852</v>
      </c>
      <c r="U81">
        <v>150</v>
      </c>
      <c r="V81">
        <v>4714</v>
      </c>
      <c r="W81">
        <v>2922</v>
      </c>
      <c r="X81">
        <v>1363</v>
      </c>
      <c r="Y81">
        <v>323</v>
      </c>
      <c r="Z81">
        <v>5</v>
      </c>
      <c r="AA81">
        <v>260</v>
      </c>
      <c r="AB81">
        <v>80</v>
      </c>
      <c r="AC81">
        <v>43</v>
      </c>
      <c r="AD81">
        <v>12373</v>
      </c>
      <c r="AE81">
        <v>153</v>
      </c>
      <c r="AF81">
        <v>5328</v>
      </c>
      <c r="AG81">
        <v>3298</v>
      </c>
      <c r="AH81">
        <v>1409</v>
      </c>
      <c r="AI81" s="3">
        <v>6.8213044532449682E-2</v>
      </c>
      <c r="AJ81" s="3">
        <v>5.2287581699346407E-2</v>
      </c>
      <c r="AK81" s="3">
        <v>0.16403903903903905</v>
      </c>
      <c r="AL81" s="3">
        <v>0.13826561552456035</v>
      </c>
      <c r="AM81" s="3">
        <v>6.3165365507452095E-2</v>
      </c>
      <c r="AN81" s="2">
        <f t="shared" si="6"/>
        <v>0.10212407432042925</v>
      </c>
      <c r="AO81" s="2">
        <v>0.45157572802623996</v>
      </c>
      <c r="AP81">
        <f t="shared" si="7"/>
        <v>2303</v>
      </c>
    </row>
    <row r="82" spans="1:43" ht="16.5" hidden="1" customHeight="1" x14ac:dyDescent="0.25">
      <c r="A82" s="4" t="s">
        <v>797</v>
      </c>
      <c r="B82" s="1" t="s">
        <v>228</v>
      </c>
      <c r="C82" t="s">
        <v>36</v>
      </c>
      <c r="D82" t="s">
        <v>43</v>
      </c>
      <c r="E82" t="s">
        <v>38</v>
      </c>
      <c r="F82" t="s">
        <v>229</v>
      </c>
      <c r="G82">
        <v>1188</v>
      </c>
      <c r="H82">
        <v>12</v>
      </c>
      <c r="I82">
        <v>734</v>
      </c>
      <c r="J82">
        <v>172</v>
      </c>
      <c r="K82">
        <v>144</v>
      </c>
      <c r="L82">
        <v>827</v>
      </c>
      <c r="M82">
        <v>1471</v>
      </c>
      <c r="N82" s="2">
        <v>6.2760871214995823E-2</v>
      </c>
      <c r="O82" s="2">
        <v>0.11163390756621386</v>
      </c>
      <c r="P82">
        <v>1302</v>
      </c>
      <c r="Q82" s="2">
        <v>0.10688777604465971</v>
      </c>
      <c r="R82">
        <v>13177</v>
      </c>
      <c r="S82">
        <v>12181</v>
      </c>
      <c r="T82">
        <v>5991</v>
      </c>
      <c r="U82">
        <v>204</v>
      </c>
      <c r="V82">
        <v>3495</v>
      </c>
      <c r="W82">
        <v>985</v>
      </c>
      <c r="X82">
        <v>1506</v>
      </c>
      <c r="Y82">
        <v>353</v>
      </c>
      <c r="Z82">
        <v>18</v>
      </c>
      <c r="AA82">
        <v>593</v>
      </c>
      <c r="AB82">
        <v>194</v>
      </c>
      <c r="AC82">
        <v>102</v>
      </c>
      <c r="AD82">
        <v>6826</v>
      </c>
      <c r="AE82">
        <v>198</v>
      </c>
      <c r="AF82">
        <v>3636</v>
      </c>
      <c r="AG82">
        <v>963</v>
      </c>
      <c r="AH82">
        <v>1548</v>
      </c>
      <c r="AI82" s="3">
        <v>0.17404043363609728</v>
      </c>
      <c r="AJ82" s="3">
        <v>6.0606060606060608E-2</v>
      </c>
      <c r="AK82" s="3">
        <v>0.20187018701870188</v>
      </c>
      <c r="AL82" s="3">
        <v>0.1786085150571132</v>
      </c>
      <c r="AM82" s="3">
        <v>9.3023255813953487E-2</v>
      </c>
      <c r="AN82" s="2">
        <f t="shared" si="6"/>
        <v>0.17439477878120968</v>
      </c>
      <c r="AO82" s="2">
        <v>0.48174018677397312</v>
      </c>
      <c r="AP82">
        <f t="shared" si="7"/>
        <v>2298</v>
      </c>
    </row>
    <row r="83" spans="1:43" ht="16.5" hidden="1" customHeight="1" x14ac:dyDescent="0.25">
      <c r="A83" s="4" t="s">
        <v>799</v>
      </c>
      <c r="B83" s="1" t="s">
        <v>475</v>
      </c>
      <c r="D83" t="s">
        <v>32</v>
      </c>
      <c r="E83" t="s">
        <v>463</v>
      </c>
      <c r="F83" t="s">
        <v>476</v>
      </c>
      <c r="G83">
        <v>1904</v>
      </c>
      <c r="H83">
        <v>85</v>
      </c>
      <c r="I83">
        <v>114</v>
      </c>
      <c r="J83">
        <v>32</v>
      </c>
      <c r="K83">
        <v>68</v>
      </c>
      <c r="L83">
        <v>1540</v>
      </c>
      <c r="M83">
        <v>730</v>
      </c>
      <c r="N83" s="2">
        <v>0.14021669853409816</v>
      </c>
      <c r="O83" s="2">
        <v>6.6466357097332243E-2</v>
      </c>
      <c r="P83">
        <v>106</v>
      </c>
      <c r="Q83" s="2">
        <v>1.201950334505046E-2</v>
      </c>
      <c r="R83">
        <v>10983</v>
      </c>
      <c r="S83">
        <v>8819</v>
      </c>
      <c r="T83">
        <v>7080</v>
      </c>
      <c r="U83">
        <v>588</v>
      </c>
      <c r="V83">
        <v>767</v>
      </c>
      <c r="W83">
        <v>200</v>
      </c>
      <c r="X83">
        <v>184</v>
      </c>
      <c r="Y83">
        <v>90</v>
      </c>
      <c r="Z83">
        <v>0</v>
      </c>
      <c r="AA83">
        <v>0</v>
      </c>
      <c r="AB83">
        <v>0</v>
      </c>
      <c r="AC83">
        <v>0</v>
      </c>
      <c r="AD83">
        <v>8894</v>
      </c>
      <c r="AE83">
        <v>673</v>
      </c>
      <c r="AF83">
        <v>881</v>
      </c>
      <c r="AG83">
        <v>232</v>
      </c>
      <c r="AH83">
        <v>252</v>
      </c>
      <c r="AI83" s="3">
        <v>0.21407690577917698</v>
      </c>
      <c r="AJ83" s="3">
        <v>0.1263001485884101</v>
      </c>
      <c r="AK83" s="3">
        <v>0.12939841089670828</v>
      </c>
      <c r="AL83" s="3">
        <v>0.13793103448275862</v>
      </c>
      <c r="AM83" s="3">
        <v>0.26984126984126983</v>
      </c>
      <c r="AN83" s="2">
        <f t="shared" si="6"/>
        <v>0.20668305563143041</v>
      </c>
      <c r="AO83" s="2">
        <v>0.18642517380168314</v>
      </c>
      <c r="AP83">
        <f t="shared" si="7"/>
        <v>2270</v>
      </c>
    </row>
    <row r="84" spans="1:43" ht="16.5" hidden="1" customHeight="1" x14ac:dyDescent="0.25">
      <c r="A84" s="4" t="s">
        <v>801</v>
      </c>
      <c r="B84" s="1" t="s">
        <v>431</v>
      </c>
      <c r="C84" t="s">
        <v>36</v>
      </c>
      <c r="D84" t="s">
        <v>43</v>
      </c>
      <c r="E84" t="s">
        <v>429</v>
      </c>
      <c r="F84" t="s">
        <v>432</v>
      </c>
      <c r="G84">
        <v>1093</v>
      </c>
      <c r="H84">
        <v>13</v>
      </c>
      <c r="I84">
        <v>432</v>
      </c>
      <c r="J84">
        <v>466</v>
      </c>
      <c r="K84">
        <v>204</v>
      </c>
      <c r="L84">
        <v>850</v>
      </c>
      <c r="M84">
        <v>1396</v>
      </c>
      <c r="N84" s="2">
        <v>7.3586702450004329E-2</v>
      </c>
      <c r="O84" s="2">
        <v>0.1208553372002424</v>
      </c>
      <c r="P84">
        <v>1223</v>
      </c>
      <c r="Q84" s="2">
        <v>0.11616641337386019</v>
      </c>
      <c r="R84">
        <v>11551</v>
      </c>
      <c r="S84">
        <v>10528</v>
      </c>
      <c r="T84">
        <v>4491</v>
      </c>
      <c r="U84">
        <v>284</v>
      </c>
      <c r="V84">
        <v>2229</v>
      </c>
      <c r="W84">
        <v>2248</v>
      </c>
      <c r="X84">
        <v>1276</v>
      </c>
      <c r="Y84">
        <v>505</v>
      </c>
      <c r="Z84">
        <v>29</v>
      </c>
      <c r="AA84">
        <v>224</v>
      </c>
      <c r="AB84">
        <v>220</v>
      </c>
      <c r="AC84">
        <v>215</v>
      </c>
      <c r="AD84">
        <v>5079</v>
      </c>
      <c r="AE84">
        <v>268</v>
      </c>
      <c r="AF84">
        <v>2437</v>
      </c>
      <c r="AG84">
        <v>2494</v>
      </c>
      <c r="AH84">
        <v>1265</v>
      </c>
      <c r="AI84" s="3">
        <v>0.21519984248867888</v>
      </c>
      <c r="AJ84" s="3">
        <v>4.8507462686567165E-2</v>
      </c>
      <c r="AK84" s="3">
        <v>0.17726713171932704</v>
      </c>
      <c r="AL84" s="3">
        <v>0.18684843624699279</v>
      </c>
      <c r="AM84" s="3">
        <v>0.16126482213438736</v>
      </c>
      <c r="AN84" s="2">
        <f t="shared" si="6"/>
        <v>0.19444203965024673</v>
      </c>
      <c r="AO84" s="2">
        <v>0.55999306939270554</v>
      </c>
      <c r="AP84">
        <f t="shared" si="7"/>
        <v>2246</v>
      </c>
    </row>
    <row r="85" spans="1:43" ht="16.5" hidden="1" customHeight="1" x14ac:dyDescent="0.25">
      <c r="A85" s="4" t="s">
        <v>798</v>
      </c>
      <c r="B85" s="1" t="s">
        <v>475</v>
      </c>
      <c r="D85" t="s">
        <v>32</v>
      </c>
      <c r="E85" t="s">
        <v>463</v>
      </c>
      <c r="F85" t="s">
        <v>476</v>
      </c>
      <c r="G85">
        <v>1815</v>
      </c>
      <c r="H85">
        <v>78</v>
      </c>
      <c r="I85">
        <v>121</v>
      </c>
      <c r="J85">
        <v>38</v>
      </c>
      <c r="K85">
        <v>61</v>
      </c>
      <c r="L85">
        <v>1492</v>
      </c>
      <c r="M85">
        <v>635</v>
      </c>
      <c r="N85" s="2">
        <v>0.13777818819835627</v>
      </c>
      <c r="O85" s="2">
        <v>5.8638840151445194E-2</v>
      </c>
      <c r="P85">
        <v>107</v>
      </c>
      <c r="Q85" s="2">
        <v>1.2146668180270178E-2</v>
      </c>
      <c r="R85">
        <v>10829</v>
      </c>
      <c r="S85">
        <v>8809</v>
      </c>
      <c r="T85">
        <v>7089</v>
      </c>
      <c r="U85">
        <v>562</v>
      </c>
      <c r="V85">
        <v>747</v>
      </c>
      <c r="W85">
        <v>213</v>
      </c>
      <c r="X85">
        <v>198</v>
      </c>
      <c r="Y85">
        <v>92</v>
      </c>
      <c r="Z85">
        <v>0</v>
      </c>
      <c r="AA85">
        <v>0</v>
      </c>
      <c r="AB85">
        <v>0</v>
      </c>
      <c r="AC85">
        <v>0</v>
      </c>
      <c r="AD85">
        <v>8812</v>
      </c>
      <c r="AE85">
        <v>640</v>
      </c>
      <c r="AF85">
        <v>868</v>
      </c>
      <c r="AG85">
        <v>251</v>
      </c>
      <c r="AH85">
        <v>259</v>
      </c>
      <c r="AI85" s="3">
        <v>0.20596913300045391</v>
      </c>
      <c r="AJ85" s="3">
        <v>0.121875</v>
      </c>
      <c r="AK85" s="3">
        <v>0.13940092165898618</v>
      </c>
      <c r="AL85" s="3">
        <v>0.15139442231075698</v>
      </c>
      <c r="AM85" s="3">
        <v>0.23552123552123552</v>
      </c>
      <c r="AN85" s="2">
        <f t="shared" si="6"/>
        <v>0.19641702834980146</v>
      </c>
      <c r="AO85" s="2">
        <v>0.18633425669436748</v>
      </c>
      <c r="AP85">
        <f t="shared" si="7"/>
        <v>2127</v>
      </c>
    </row>
    <row r="86" spans="1:43" ht="16.5" hidden="1" customHeight="1" x14ac:dyDescent="0.25">
      <c r="A86" s="5" t="s">
        <v>793</v>
      </c>
      <c r="B86" s="1" t="s">
        <v>46</v>
      </c>
      <c r="C86" t="s">
        <v>36</v>
      </c>
      <c r="D86" t="s">
        <v>43</v>
      </c>
      <c r="E86" t="s">
        <v>47</v>
      </c>
      <c r="F86" t="s">
        <v>48</v>
      </c>
      <c r="G86">
        <v>1543</v>
      </c>
      <c r="H86">
        <v>14</v>
      </c>
      <c r="I86">
        <v>318</v>
      </c>
      <c r="J86">
        <v>142</v>
      </c>
      <c r="K86">
        <v>56</v>
      </c>
      <c r="L86">
        <v>1129</v>
      </c>
      <c r="M86">
        <v>993</v>
      </c>
      <c r="N86" s="2">
        <v>2.6456390307915828E-2</v>
      </c>
      <c r="O86" s="2">
        <v>2.3269438065332521E-2</v>
      </c>
      <c r="P86">
        <v>104</v>
      </c>
      <c r="Q86" s="2">
        <v>2.5580480125934673E-3</v>
      </c>
      <c r="R86">
        <v>42674</v>
      </c>
      <c r="S86">
        <v>40656</v>
      </c>
      <c r="T86">
        <v>32876</v>
      </c>
      <c r="U86">
        <v>528</v>
      </c>
      <c r="V86">
        <v>3443</v>
      </c>
      <c r="W86">
        <v>2502</v>
      </c>
      <c r="X86">
        <v>1307</v>
      </c>
      <c r="Y86">
        <v>83</v>
      </c>
      <c r="Z86">
        <v>0</v>
      </c>
      <c r="AA86">
        <v>0</v>
      </c>
      <c r="AB86">
        <v>7</v>
      </c>
      <c r="AC86">
        <v>0</v>
      </c>
      <c r="AD86">
        <v>34336</v>
      </c>
      <c r="AE86">
        <v>542</v>
      </c>
      <c r="AF86">
        <v>3761</v>
      </c>
      <c r="AG86">
        <v>2637</v>
      </c>
      <c r="AH86">
        <v>1363</v>
      </c>
      <c r="AI86" s="3">
        <v>4.4938257222739982E-2</v>
      </c>
      <c r="AJ86" s="3">
        <v>2.5830258302583026E-2</v>
      </c>
      <c r="AK86" s="3">
        <v>8.4551980856155284E-2</v>
      </c>
      <c r="AL86" s="3">
        <v>5.384907091391733E-2</v>
      </c>
      <c r="AM86" s="3">
        <v>4.1085840058694055E-2</v>
      </c>
      <c r="AN86" s="2">
        <f t="shared" si="6"/>
        <v>4.9725828373248349E-2</v>
      </c>
      <c r="AO86" s="2">
        <v>0.19472783132812682</v>
      </c>
      <c r="AP86">
        <f t="shared" si="7"/>
        <v>2122</v>
      </c>
    </row>
    <row r="87" spans="1:43" ht="16.5" hidden="1" customHeight="1" x14ac:dyDescent="0.25">
      <c r="A87" s="4">
        <v>2011</v>
      </c>
      <c r="B87" s="1" t="s">
        <v>228</v>
      </c>
      <c r="C87" t="s">
        <v>36</v>
      </c>
      <c r="D87" t="s">
        <v>43</v>
      </c>
      <c r="E87" t="s">
        <v>38</v>
      </c>
      <c r="F87" t="s">
        <v>229</v>
      </c>
      <c r="G87">
        <v>1085</v>
      </c>
      <c r="H87">
        <v>0</v>
      </c>
      <c r="I87">
        <v>701</v>
      </c>
      <c r="J87">
        <v>173</v>
      </c>
      <c r="K87">
        <v>111</v>
      </c>
      <c r="L87">
        <v>779</v>
      </c>
      <c r="M87">
        <v>1341</v>
      </c>
      <c r="N87" s="2">
        <v>5.9702636419374615E-2</v>
      </c>
      <c r="O87" s="2">
        <v>0.10277437155119559</v>
      </c>
      <c r="P87">
        <v>1108</v>
      </c>
      <c r="Q87" s="2">
        <v>9.2057161847789962E-2</v>
      </c>
      <c r="R87">
        <v>13048</v>
      </c>
      <c r="S87">
        <v>12036</v>
      </c>
      <c r="T87">
        <v>6277</v>
      </c>
      <c r="U87">
        <v>187</v>
      </c>
      <c r="V87">
        <v>3224</v>
      </c>
      <c r="W87">
        <v>936</v>
      </c>
      <c r="X87">
        <v>1412</v>
      </c>
      <c r="Y87">
        <v>353</v>
      </c>
      <c r="Z87">
        <v>16</v>
      </c>
      <c r="AA87">
        <v>493</v>
      </c>
      <c r="AB87">
        <v>145</v>
      </c>
      <c r="AC87">
        <v>60</v>
      </c>
      <c r="AD87">
        <v>7009</v>
      </c>
      <c r="AE87">
        <v>171</v>
      </c>
      <c r="AF87">
        <v>3432</v>
      </c>
      <c r="AG87">
        <v>964</v>
      </c>
      <c r="AH87">
        <v>1463</v>
      </c>
      <c r="AI87" s="3">
        <v>0.1548009701811956</v>
      </c>
      <c r="AJ87" s="3">
        <v>0</v>
      </c>
      <c r="AK87" s="3">
        <v>0.20425407925407926</v>
      </c>
      <c r="AL87" s="3">
        <v>0.17946058091286307</v>
      </c>
      <c r="AM87" s="3">
        <v>7.5871496924128506E-2</v>
      </c>
      <c r="AN87" s="2">
        <f t="shared" si="6"/>
        <v>0.16247700797057021</v>
      </c>
      <c r="AO87" s="2">
        <v>0.46245877751361303</v>
      </c>
      <c r="AP87">
        <f t="shared" si="7"/>
        <v>2120</v>
      </c>
    </row>
    <row r="88" spans="1:43" ht="16.5" hidden="1" customHeight="1" x14ac:dyDescent="0.25">
      <c r="A88" s="4" t="s">
        <v>796</v>
      </c>
      <c r="B88" s="1" t="s">
        <v>228</v>
      </c>
      <c r="C88" t="s">
        <v>36</v>
      </c>
      <c r="D88" t="s">
        <v>43</v>
      </c>
      <c r="E88" t="s">
        <v>38</v>
      </c>
      <c r="F88" t="s">
        <v>229</v>
      </c>
      <c r="G88">
        <v>1066</v>
      </c>
      <c r="H88">
        <v>3</v>
      </c>
      <c r="I88">
        <v>673</v>
      </c>
      <c r="J88">
        <v>181</v>
      </c>
      <c r="K88">
        <v>123</v>
      </c>
      <c r="L88">
        <v>729</v>
      </c>
      <c r="M88">
        <v>1375</v>
      </c>
      <c r="N88" s="2">
        <v>5.5964993090741592E-2</v>
      </c>
      <c r="O88" s="2">
        <v>0.10555811454015047</v>
      </c>
      <c r="P88">
        <v>1140</v>
      </c>
      <c r="Q88" s="2">
        <v>9.4511689603714144E-2</v>
      </c>
      <c r="R88">
        <v>13026</v>
      </c>
      <c r="S88">
        <v>12062</v>
      </c>
      <c r="T88">
        <v>6099</v>
      </c>
      <c r="U88">
        <v>206</v>
      </c>
      <c r="V88">
        <v>3378</v>
      </c>
      <c r="W88">
        <v>949</v>
      </c>
      <c r="X88">
        <v>1430</v>
      </c>
      <c r="Y88">
        <v>326</v>
      </c>
      <c r="Z88">
        <v>20</v>
      </c>
      <c r="AA88">
        <v>525</v>
      </c>
      <c r="AB88">
        <v>149</v>
      </c>
      <c r="AC88">
        <v>73</v>
      </c>
      <c r="AD88">
        <v>6839</v>
      </c>
      <c r="AE88">
        <v>189</v>
      </c>
      <c r="AF88">
        <v>3526</v>
      </c>
      <c r="AG88">
        <v>981</v>
      </c>
      <c r="AH88">
        <v>1480</v>
      </c>
      <c r="AI88" s="3">
        <v>0.15587074133645271</v>
      </c>
      <c r="AJ88" s="3">
        <v>1.5873015873015872E-2</v>
      </c>
      <c r="AK88" s="3">
        <v>0.19086783891094725</v>
      </c>
      <c r="AL88" s="3">
        <v>0.18450560652395515</v>
      </c>
      <c r="AM88" s="3">
        <v>8.3108108108108106E-2</v>
      </c>
      <c r="AN88" s="2">
        <f t="shared" si="6"/>
        <v>0.16152310763089206</v>
      </c>
      <c r="AO88" s="2">
        <v>0.47452938916634652</v>
      </c>
      <c r="AP88">
        <f t="shared" si="7"/>
        <v>2104</v>
      </c>
    </row>
    <row r="89" spans="1:43" ht="16.5" hidden="1" customHeight="1" x14ac:dyDescent="0.25">
      <c r="A89" s="4" t="s">
        <v>801</v>
      </c>
      <c r="B89" s="1" t="s">
        <v>495</v>
      </c>
      <c r="D89" t="s">
        <v>32</v>
      </c>
      <c r="E89" t="s">
        <v>491</v>
      </c>
      <c r="F89" t="s">
        <v>496</v>
      </c>
      <c r="G89">
        <v>1900</v>
      </c>
      <c r="H89">
        <v>0</v>
      </c>
      <c r="I89">
        <v>59</v>
      </c>
      <c r="J89">
        <v>43</v>
      </c>
      <c r="K89">
        <v>39</v>
      </c>
      <c r="L89">
        <v>1054</v>
      </c>
      <c r="M89">
        <v>1026</v>
      </c>
      <c r="N89" s="2">
        <v>7.2664598414339879E-2</v>
      </c>
      <c r="O89" s="2">
        <v>7.0734229576008278E-2</v>
      </c>
      <c r="P89">
        <v>794</v>
      </c>
      <c r="Q89" s="2">
        <v>6.0065057871245935E-2</v>
      </c>
      <c r="R89">
        <v>14505</v>
      </c>
      <c r="S89">
        <v>13219</v>
      </c>
      <c r="T89">
        <v>11789</v>
      </c>
      <c r="U89">
        <v>254</v>
      </c>
      <c r="V89">
        <v>422</v>
      </c>
      <c r="W89">
        <v>326</v>
      </c>
      <c r="X89">
        <v>428</v>
      </c>
      <c r="Y89">
        <v>654</v>
      </c>
      <c r="Z89">
        <v>6</v>
      </c>
      <c r="AA89">
        <v>29</v>
      </c>
      <c r="AB89">
        <v>19</v>
      </c>
      <c r="AC89">
        <v>47</v>
      </c>
      <c r="AD89">
        <v>13035</v>
      </c>
      <c r="AE89">
        <v>248</v>
      </c>
      <c r="AF89">
        <v>452</v>
      </c>
      <c r="AG89">
        <v>350</v>
      </c>
      <c r="AH89">
        <v>420</v>
      </c>
      <c r="AI89" s="3">
        <v>0.14576141158419639</v>
      </c>
      <c r="AJ89" s="3">
        <v>0</v>
      </c>
      <c r="AK89" s="3">
        <v>0.13053097345132744</v>
      </c>
      <c r="AL89" s="3">
        <v>0.12285714285714286</v>
      </c>
      <c r="AM89" s="3">
        <v>9.285714285714286E-2</v>
      </c>
      <c r="AN89" s="2">
        <f t="shared" si="6"/>
        <v>0.14339882799034814</v>
      </c>
      <c r="AO89" s="2">
        <v>0.10134436401240951</v>
      </c>
      <c r="AP89">
        <f t="shared" si="7"/>
        <v>2080</v>
      </c>
    </row>
    <row r="90" spans="1:43" ht="16.5" hidden="1" customHeight="1" x14ac:dyDescent="0.25">
      <c r="A90" s="4" t="s">
        <v>803</v>
      </c>
      <c r="B90" s="1" t="s">
        <v>155</v>
      </c>
      <c r="C90" t="s">
        <v>36</v>
      </c>
      <c r="D90" t="s">
        <v>43</v>
      </c>
      <c r="E90" t="s">
        <v>44</v>
      </c>
      <c r="F90" t="s">
        <v>156</v>
      </c>
      <c r="G90">
        <v>80</v>
      </c>
      <c r="H90">
        <v>0</v>
      </c>
      <c r="I90">
        <v>9</v>
      </c>
      <c r="J90">
        <v>3</v>
      </c>
      <c r="K90">
        <v>0</v>
      </c>
      <c r="L90">
        <v>17</v>
      </c>
      <c r="M90">
        <v>91</v>
      </c>
      <c r="N90" s="2">
        <v>1.464759607099776E-3</v>
      </c>
      <c r="O90" s="2">
        <v>7.840772014475271E-3</v>
      </c>
      <c r="P90">
        <v>112</v>
      </c>
      <c r="Q90" s="2">
        <v>9.6468561584840649E-3</v>
      </c>
      <c r="R90">
        <v>11606</v>
      </c>
      <c r="S90">
        <v>11610</v>
      </c>
      <c r="T90">
        <v>9641</v>
      </c>
      <c r="U90">
        <v>60</v>
      </c>
      <c r="V90">
        <v>843</v>
      </c>
      <c r="W90">
        <v>802</v>
      </c>
      <c r="X90">
        <v>282</v>
      </c>
      <c r="Y90">
        <v>96</v>
      </c>
      <c r="Z90">
        <v>0</v>
      </c>
      <c r="AA90">
        <v>3</v>
      </c>
      <c r="AB90">
        <v>3</v>
      </c>
      <c r="AC90">
        <v>0</v>
      </c>
      <c r="AD90">
        <v>9625</v>
      </c>
      <c r="AE90">
        <v>60</v>
      </c>
      <c r="AF90">
        <v>849</v>
      </c>
      <c r="AG90">
        <v>802</v>
      </c>
      <c r="AH90">
        <v>282</v>
      </c>
      <c r="AI90" s="3">
        <v>8.3116883116883117E-3</v>
      </c>
      <c r="AJ90" s="3">
        <v>0</v>
      </c>
      <c r="AK90" s="3">
        <v>1.0600706713780919E-2</v>
      </c>
      <c r="AL90" s="3">
        <v>3.740648379052369E-3</v>
      </c>
      <c r="AM90" s="3">
        <v>0</v>
      </c>
      <c r="AN90" s="2">
        <f t="shared" ref="AN90:AN153" si="8">N90+O90</f>
        <v>9.3055316215750472E-3</v>
      </c>
      <c r="AO90" s="2">
        <v>0.17154415562058875</v>
      </c>
      <c r="AP90">
        <f t="shared" ref="AP90:AP153" si="9">L90+M90</f>
        <v>108</v>
      </c>
      <c r="AQ90" s="6">
        <f>AH90/R90</f>
        <v>2.4297777011890401E-2</v>
      </c>
    </row>
    <row r="91" spans="1:43" ht="16.5" hidden="1" customHeight="1" x14ac:dyDescent="0.25">
      <c r="A91" s="5" t="s">
        <v>802</v>
      </c>
      <c r="B91" s="1" t="s">
        <v>155</v>
      </c>
      <c r="C91" t="s">
        <v>36</v>
      </c>
      <c r="D91" t="s">
        <v>43</v>
      </c>
      <c r="E91" t="s">
        <v>44</v>
      </c>
      <c r="F91" t="s">
        <v>156</v>
      </c>
      <c r="G91">
        <v>127</v>
      </c>
      <c r="H91">
        <v>0</v>
      </c>
      <c r="I91">
        <v>22</v>
      </c>
      <c r="J91">
        <v>0</v>
      </c>
      <c r="K91">
        <v>0</v>
      </c>
      <c r="L91">
        <v>37</v>
      </c>
      <c r="M91">
        <v>129</v>
      </c>
      <c r="N91" s="2">
        <v>3.2067949384642054E-3</v>
      </c>
      <c r="O91" s="2">
        <v>1.1180447217888715E-2</v>
      </c>
      <c r="P91">
        <v>157</v>
      </c>
      <c r="Q91" s="2">
        <v>1.3617833289964437E-2</v>
      </c>
      <c r="R91">
        <v>11538</v>
      </c>
      <c r="S91">
        <v>11529</v>
      </c>
      <c r="T91">
        <v>9394</v>
      </c>
      <c r="U91">
        <v>62</v>
      </c>
      <c r="V91">
        <v>948</v>
      </c>
      <c r="W91">
        <v>802</v>
      </c>
      <c r="X91">
        <v>323</v>
      </c>
      <c r="Y91">
        <v>137</v>
      </c>
      <c r="Z91">
        <v>0</v>
      </c>
      <c r="AA91">
        <v>0</v>
      </c>
      <c r="AB91">
        <v>0</v>
      </c>
      <c r="AC91">
        <v>0</v>
      </c>
      <c r="AD91">
        <v>9384</v>
      </c>
      <c r="AE91">
        <v>62</v>
      </c>
      <c r="AF91">
        <v>970</v>
      </c>
      <c r="AG91">
        <v>802</v>
      </c>
      <c r="AH91">
        <v>323</v>
      </c>
      <c r="AI91" s="3">
        <v>1.3533674339300937E-2</v>
      </c>
      <c r="AJ91" s="3">
        <v>0</v>
      </c>
      <c r="AK91" s="3">
        <v>2.268041237113402E-2</v>
      </c>
      <c r="AL91" s="3">
        <v>0</v>
      </c>
      <c r="AM91" s="3">
        <v>0</v>
      </c>
      <c r="AN91" s="2">
        <f t="shared" si="8"/>
        <v>1.4387242156352922E-2</v>
      </c>
      <c r="AO91" s="2">
        <v>0.1868988822459059</v>
      </c>
      <c r="AP91">
        <f t="shared" si="9"/>
        <v>166</v>
      </c>
      <c r="AQ91" s="6">
        <f>AH91/R91</f>
        <v>2.799445311145779E-2</v>
      </c>
    </row>
    <row r="92" spans="1:43" ht="16.5" hidden="1" customHeight="1" x14ac:dyDescent="0.25">
      <c r="A92" s="5" t="s">
        <v>795</v>
      </c>
      <c r="B92" s="1" t="s">
        <v>228</v>
      </c>
      <c r="C92" t="s">
        <v>36</v>
      </c>
      <c r="D92" t="s">
        <v>43</v>
      </c>
      <c r="E92" t="s">
        <v>38</v>
      </c>
      <c r="F92" t="s">
        <v>229</v>
      </c>
      <c r="G92">
        <v>1093</v>
      </c>
      <c r="H92">
        <v>4</v>
      </c>
      <c r="I92">
        <v>628</v>
      </c>
      <c r="J92">
        <v>161</v>
      </c>
      <c r="K92">
        <v>129</v>
      </c>
      <c r="L92">
        <v>752</v>
      </c>
      <c r="M92">
        <v>1308</v>
      </c>
      <c r="N92" s="2">
        <v>5.8047086067155536E-2</v>
      </c>
      <c r="O92" s="2">
        <v>0.10096487842531841</v>
      </c>
      <c r="P92">
        <v>1052</v>
      </c>
      <c r="Q92" s="2">
        <v>8.8055578806394905E-2</v>
      </c>
      <c r="R92">
        <v>12955</v>
      </c>
      <c r="S92">
        <v>11947</v>
      </c>
      <c r="T92">
        <v>6415</v>
      </c>
      <c r="U92">
        <v>157</v>
      </c>
      <c r="V92">
        <v>3087</v>
      </c>
      <c r="W92">
        <v>987</v>
      </c>
      <c r="X92">
        <v>1301</v>
      </c>
      <c r="Y92">
        <v>369</v>
      </c>
      <c r="Z92">
        <v>9</v>
      </c>
      <c r="AA92">
        <v>444</v>
      </c>
      <c r="AB92">
        <v>138</v>
      </c>
      <c r="AC92">
        <v>62</v>
      </c>
      <c r="AD92">
        <v>7139</v>
      </c>
      <c r="AE92">
        <v>152</v>
      </c>
      <c r="AF92">
        <v>3271</v>
      </c>
      <c r="AG92">
        <v>1010</v>
      </c>
      <c r="AH92">
        <v>1368</v>
      </c>
      <c r="AI92" s="3">
        <v>0.15310267544474015</v>
      </c>
      <c r="AJ92" s="3">
        <v>2.6315789473684209E-2</v>
      </c>
      <c r="AK92" s="3">
        <v>0.19199021705900338</v>
      </c>
      <c r="AL92" s="3">
        <v>0.15940594059405941</v>
      </c>
      <c r="AM92" s="3">
        <v>9.4298245614035089E-2</v>
      </c>
      <c r="AN92" s="2">
        <f t="shared" si="8"/>
        <v>0.15901196449247396</v>
      </c>
      <c r="AO92" s="2">
        <v>0.44829984544049462</v>
      </c>
      <c r="AP92">
        <f t="shared" si="9"/>
        <v>2060</v>
      </c>
    </row>
    <row r="93" spans="1:43" ht="16.5" hidden="1" customHeight="1" x14ac:dyDescent="0.25">
      <c r="A93" s="4">
        <v>2011</v>
      </c>
      <c r="B93" s="1" t="s">
        <v>475</v>
      </c>
      <c r="D93" t="s">
        <v>32</v>
      </c>
      <c r="E93" t="s">
        <v>463</v>
      </c>
      <c r="F93" t="s">
        <v>476</v>
      </c>
      <c r="G93">
        <v>1769</v>
      </c>
      <c r="H93">
        <v>58</v>
      </c>
      <c r="I93">
        <v>106</v>
      </c>
      <c r="J93">
        <v>30</v>
      </c>
      <c r="K93">
        <v>43</v>
      </c>
      <c r="L93">
        <v>1448</v>
      </c>
      <c r="M93">
        <v>570</v>
      </c>
      <c r="N93" s="2">
        <v>0.13111191597247374</v>
      </c>
      <c r="O93" s="2">
        <v>5.1611734878667152E-2</v>
      </c>
      <c r="P93">
        <v>88</v>
      </c>
      <c r="Q93" s="2">
        <v>9.6554750932631109E-3</v>
      </c>
      <c r="R93">
        <v>11044</v>
      </c>
      <c r="S93">
        <v>9114</v>
      </c>
      <c r="T93">
        <v>7482</v>
      </c>
      <c r="U93">
        <v>528</v>
      </c>
      <c r="V93">
        <v>702</v>
      </c>
      <c r="W93">
        <v>234</v>
      </c>
      <c r="X93">
        <v>168</v>
      </c>
      <c r="Y93">
        <v>76</v>
      </c>
      <c r="Z93">
        <v>0</v>
      </c>
      <c r="AA93">
        <v>0</v>
      </c>
      <c r="AB93">
        <v>0</v>
      </c>
      <c r="AC93">
        <v>0</v>
      </c>
      <c r="AD93">
        <v>9175</v>
      </c>
      <c r="AE93">
        <v>586</v>
      </c>
      <c r="AF93">
        <v>808</v>
      </c>
      <c r="AG93">
        <v>264</v>
      </c>
      <c r="AH93">
        <v>211</v>
      </c>
      <c r="AI93" s="3">
        <v>0.19280653950953677</v>
      </c>
      <c r="AJ93" s="3">
        <v>9.8976109215017066E-2</v>
      </c>
      <c r="AK93" s="3">
        <v>0.13118811881188119</v>
      </c>
      <c r="AL93" s="3">
        <v>0.11363636363636363</v>
      </c>
      <c r="AM93" s="3">
        <v>0.20379146919431279</v>
      </c>
      <c r="AN93" s="2">
        <f t="shared" si="8"/>
        <v>0.1827236508511409</v>
      </c>
      <c r="AO93" s="2">
        <v>0.16923216226005069</v>
      </c>
      <c r="AP93">
        <f t="shared" si="9"/>
        <v>2018</v>
      </c>
    </row>
    <row r="94" spans="1:43" ht="16.5" hidden="1" customHeight="1" x14ac:dyDescent="0.25">
      <c r="A94" s="4" t="s">
        <v>797</v>
      </c>
      <c r="B94" s="1" t="s">
        <v>475</v>
      </c>
      <c r="D94" t="s">
        <v>32</v>
      </c>
      <c r="E94" t="s">
        <v>463</v>
      </c>
      <c r="F94" t="s">
        <v>476</v>
      </c>
      <c r="G94">
        <v>1706</v>
      </c>
      <c r="H94">
        <v>80</v>
      </c>
      <c r="I94">
        <v>119</v>
      </c>
      <c r="J94">
        <v>34</v>
      </c>
      <c r="K94">
        <v>50</v>
      </c>
      <c r="L94">
        <v>1439</v>
      </c>
      <c r="M94">
        <v>565</v>
      </c>
      <c r="N94" s="2">
        <v>0.13198202329634046</v>
      </c>
      <c r="O94" s="2">
        <v>5.1820599834907825E-2</v>
      </c>
      <c r="P94">
        <v>121</v>
      </c>
      <c r="Q94" s="2">
        <v>1.3414634146341463E-2</v>
      </c>
      <c r="R94">
        <v>10903</v>
      </c>
      <c r="S94">
        <v>9020</v>
      </c>
      <c r="T94">
        <v>7315</v>
      </c>
      <c r="U94">
        <v>552</v>
      </c>
      <c r="V94">
        <v>746</v>
      </c>
      <c r="W94">
        <v>225</v>
      </c>
      <c r="X94">
        <v>182</v>
      </c>
      <c r="Y94">
        <v>100</v>
      </c>
      <c r="Z94">
        <v>0</v>
      </c>
      <c r="AA94">
        <v>0</v>
      </c>
      <c r="AB94">
        <v>0</v>
      </c>
      <c r="AC94">
        <v>0</v>
      </c>
      <c r="AD94">
        <v>8921</v>
      </c>
      <c r="AE94">
        <v>632</v>
      </c>
      <c r="AF94">
        <v>865</v>
      </c>
      <c r="AG94">
        <v>259</v>
      </c>
      <c r="AH94">
        <v>232</v>
      </c>
      <c r="AI94" s="3">
        <v>0.19123416657325412</v>
      </c>
      <c r="AJ94" s="3">
        <v>0.12658227848101267</v>
      </c>
      <c r="AK94" s="3">
        <v>0.1375722543352601</v>
      </c>
      <c r="AL94" s="3">
        <v>0.13127413127413126</v>
      </c>
      <c r="AM94" s="3">
        <v>0.21551724137931033</v>
      </c>
      <c r="AN94" s="2">
        <f t="shared" si="8"/>
        <v>0.18380262313124829</v>
      </c>
      <c r="AO94" s="2">
        <v>0.18223485195709965</v>
      </c>
      <c r="AP94">
        <f t="shared" si="9"/>
        <v>2004</v>
      </c>
    </row>
    <row r="95" spans="1:43" ht="16.5" hidden="1" customHeight="1" x14ac:dyDescent="0.25">
      <c r="A95" s="5" t="s">
        <v>793</v>
      </c>
      <c r="B95" s="1" t="s">
        <v>224</v>
      </c>
      <c r="C95" t="s">
        <v>36</v>
      </c>
      <c r="D95" t="s">
        <v>43</v>
      </c>
      <c r="E95" t="s">
        <v>38</v>
      </c>
      <c r="F95" t="s">
        <v>225</v>
      </c>
      <c r="G95">
        <v>729</v>
      </c>
      <c r="H95">
        <v>7</v>
      </c>
      <c r="I95">
        <v>801</v>
      </c>
      <c r="J95">
        <v>371</v>
      </c>
      <c r="K95">
        <v>51</v>
      </c>
      <c r="L95">
        <v>912</v>
      </c>
      <c r="M95">
        <v>1088</v>
      </c>
      <c r="N95" s="2">
        <v>3.9495907496427181E-2</v>
      </c>
      <c r="O95" s="2">
        <v>4.7117924732579794E-2</v>
      </c>
      <c r="P95">
        <v>768</v>
      </c>
      <c r="Q95" s="2">
        <v>3.5134269637220369E-2</v>
      </c>
      <c r="R95">
        <v>23091</v>
      </c>
      <c r="S95">
        <v>21859</v>
      </c>
      <c r="T95">
        <v>12501</v>
      </c>
      <c r="U95">
        <v>147</v>
      </c>
      <c r="V95">
        <v>4946</v>
      </c>
      <c r="W95">
        <v>2935</v>
      </c>
      <c r="X95">
        <v>1330</v>
      </c>
      <c r="Y95">
        <v>339</v>
      </c>
      <c r="Z95">
        <v>0</v>
      </c>
      <c r="AA95">
        <v>250</v>
      </c>
      <c r="AB95">
        <v>74</v>
      </c>
      <c r="AC95">
        <v>50</v>
      </c>
      <c r="AD95">
        <v>12891</v>
      </c>
      <c r="AE95">
        <v>154</v>
      </c>
      <c r="AF95">
        <v>5497</v>
      </c>
      <c r="AG95">
        <v>3232</v>
      </c>
      <c r="AH95">
        <v>1331</v>
      </c>
      <c r="AI95" s="3">
        <v>5.6551082150337446E-2</v>
      </c>
      <c r="AJ95" s="3">
        <v>4.5454545454545456E-2</v>
      </c>
      <c r="AK95" s="3">
        <v>0.14571584500636711</v>
      </c>
      <c r="AL95" s="3">
        <v>0.11478960396039604</v>
      </c>
      <c r="AM95" s="3">
        <v>3.8317054845980462E-2</v>
      </c>
      <c r="AN95" s="2">
        <f t="shared" si="8"/>
        <v>8.6613832229006982E-2</v>
      </c>
      <c r="AO95" s="2">
        <v>0.44206881627353389</v>
      </c>
      <c r="AP95">
        <f t="shared" si="9"/>
        <v>2000</v>
      </c>
    </row>
    <row r="96" spans="1:43" ht="16.5" hidden="1" customHeight="1" x14ac:dyDescent="0.25">
      <c r="A96" s="4" t="s">
        <v>799</v>
      </c>
      <c r="B96" s="1" t="s">
        <v>506</v>
      </c>
      <c r="D96" t="s">
        <v>32</v>
      </c>
      <c r="E96" t="s">
        <v>498</v>
      </c>
      <c r="F96" t="s">
        <v>507</v>
      </c>
      <c r="G96">
        <v>1597</v>
      </c>
      <c r="H96">
        <v>14</v>
      </c>
      <c r="I96">
        <v>265</v>
      </c>
      <c r="J96">
        <v>30</v>
      </c>
      <c r="K96">
        <v>48</v>
      </c>
      <c r="L96">
        <v>635</v>
      </c>
      <c r="M96">
        <v>1358</v>
      </c>
      <c r="N96" s="2">
        <v>5.2784704904405649E-2</v>
      </c>
      <c r="O96" s="2">
        <v>0.11288445552784705</v>
      </c>
      <c r="P96">
        <v>240</v>
      </c>
      <c r="Q96" s="2">
        <v>2.3353118614381628E-2</v>
      </c>
      <c r="R96">
        <v>12030</v>
      </c>
      <c r="S96">
        <v>10277</v>
      </c>
      <c r="T96">
        <v>6148</v>
      </c>
      <c r="U96">
        <v>145</v>
      </c>
      <c r="V96">
        <v>2938</v>
      </c>
      <c r="W96">
        <v>456</v>
      </c>
      <c r="X96">
        <v>590</v>
      </c>
      <c r="Y96">
        <v>176</v>
      </c>
      <c r="Z96">
        <v>3</v>
      </c>
      <c r="AA96">
        <v>14</v>
      </c>
      <c r="AB96">
        <v>6</v>
      </c>
      <c r="AC96">
        <v>4</v>
      </c>
      <c r="AD96">
        <v>7569</v>
      </c>
      <c r="AE96">
        <v>156</v>
      </c>
      <c r="AF96">
        <v>3189</v>
      </c>
      <c r="AG96">
        <v>480</v>
      </c>
      <c r="AH96">
        <v>634</v>
      </c>
      <c r="AI96" s="3">
        <v>0.21099220504690183</v>
      </c>
      <c r="AJ96" s="3">
        <v>8.9743589743589744E-2</v>
      </c>
      <c r="AK96" s="3">
        <v>8.3098149890247733E-2</v>
      </c>
      <c r="AL96" s="3">
        <v>6.25E-2</v>
      </c>
      <c r="AM96" s="3">
        <v>7.5709779179810727E-2</v>
      </c>
      <c r="AN96" s="2">
        <f t="shared" si="8"/>
        <v>0.16566916043225272</v>
      </c>
      <c r="AO96" s="2">
        <v>0.37071832391087461</v>
      </c>
      <c r="AP96">
        <f t="shared" si="9"/>
        <v>1993</v>
      </c>
    </row>
    <row r="97" spans="1:43" ht="16.5" hidden="1" customHeight="1" x14ac:dyDescent="0.25">
      <c r="A97" s="4" t="s">
        <v>801</v>
      </c>
      <c r="B97" s="1" t="s">
        <v>558</v>
      </c>
      <c r="C97" t="s">
        <v>36</v>
      </c>
      <c r="D97" t="s">
        <v>43</v>
      </c>
      <c r="E97" t="s">
        <v>559</v>
      </c>
      <c r="F97" t="s">
        <v>560</v>
      </c>
      <c r="G97">
        <v>1718</v>
      </c>
      <c r="H97">
        <v>17</v>
      </c>
      <c r="I97">
        <v>46</v>
      </c>
      <c r="J97">
        <v>75</v>
      </c>
      <c r="K97">
        <v>79</v>
      </c>
      <c r="L97">
        <v>1060</v>
      </c>
      <c r="M97">
        <v>906</v>
      </c>
      <c r="N97" s="2">
        <v>0.13723459347488348</v>
      </c>
      <c r="O97" s="2">
        <v>0.11729673744174003</v>
      </c>
      <c r="P97">
        <v>620</v>
      </c>
      <c r="Q97" s="2">
        <v>9.720915647538414E-2</v>
      </c>
      <c r="R97">
        <v>7724</v>
      </c>
      <c r="S97">
        <v>6378</v>
      </c>
      <c r="T97">
        <v>5766</v>
      </c>
      <c r="U97">
        <v>58</v>
      </c>
      <c r="V97">
        <v>168</v>
      </c>
      <c r="W97">
        <v>232</v>
      </c>
      <c r="X97">
        <v>154</v>
      </c>
      <c r="Y97">
        <v>566</v>
      </c>
      <c r="Z97">
        <v>3</v>
      </c>
      <c r="AA97">
        <v>13</v>
      </c>
      <c r="AB97">
        <v>4</v>
      </c>
      <c r="AC97">
        <v>12</v>
      </c>
      <c r="AD97">
        <v>6918</v>
      </c>
      <c r="AE97">
        <v>72</v>
      </c>
      <c r="AF97">
        <v>201</v>
      </c>
      <c r="AG97">
        <v>303</v>
      </c>
      <c r="AH97">
        <v>221</v>
      </c>
      <c r="AI97" s="3">
        <v>0.24833766984677652</v>
      </c>
      <c r="AJ97" s="3">
        <v>0.2361111111111111</v>
      </c>
      <c r="AK97" s="3">
        <v>0.22885572139303484</v>
      </c>
      <c r="AL97" s="3">
        <v>0.24752475247524752</v>
      </c>
      <c r="AM97" s="3">
        <v>0.3574660633484163</v>
      </c>
      <c r="AN97" s="2">
        <f t="shared" si="8"/>
        <v>0.2545313309166235</v>
      </c>
      <c r="AO97" s="2">
        <v>0.1033052495139339</v>
      </c>
      <c r="AP97">
        <f t="shared" si="9"/>
        <v>1966</v>
      </c>
    </row>
    <row r="98" spans="1:43" ht="16.5" hidden="1" customHeight="1" x14ac:dyDescent="0.25">
      <c r="A98" s="4" t="s">
        <v>796</v>
      </c>
      <c r="B98" s="1" t="s">
        <v>475</v>
      </c>
      <c r="D98" t="s">
        <v>32</v>
      </c>
      <c r="E98" t="s">
        <v>463</v>
      </c>
      <c r="F98" t="s">
        <v>476</v>
      </c>
      <c r="G98">
        <v>1655</v>
      </c>
      <c r="H98">
        <v>85</v>
      </c>
      <c r="I98">
        <v>121</v>
      </c>
      <c r="J98">
        <v>30</v>
      </c>
      <c r="K98">
        <v>48</v>
      </c>
      <c r="L98">
        <v>1400</v>
      </c>
      <c r="M98">
        <v>554</v>
      </c>
      <c r="N98" s="2">
        <v>0.1272264631043257</v>
      </c>
      <c r="O98" s="2">
        <v>5.0345328971283167E-2</v>
      </c>
      <c r="P98">
        <v>93</v>
      </c>
      <c r="Q98" s="2">
        <v>1.0171716066936454E-2</v>
      </c>
      <c r="R98">
        <v>11004</v>
      </c>
      <c r="S98">
        <v>9143</v>
      </c>
      <c r="T98">
        <v>7431</v>
      </c>
      <c r="U98">
        <v>550</v>
      </c>
      <c r="V98">
        <v>758</v>
      </c>
      <c r="W98">
        <v>223</v>
      </c>
      <c r="X98">
        <v>181</v>
      </c>
      <c r="Y98">
        <v>75</v>
      </c>
      <c r="Z98">
        <v>0</v>
      </c>
      <c r="AA98">
        <v>0</v>
      </c>
      <c r="AB98">
        <v>0</v>
      </c>
      <c r="AC98">
        <v>0</v>
      </c>
      <c r="AD98">
        <v>9011</v>
      </c>
      <c r="AE98">
        <v>635</v>
      </c>
      <c r="AF98">
        <v>879</v>
      </c>
      <c r="AG98">
        <v>253</v>
      </c>
      <c r="AH98">
        <v>229</v>
      </c>
      <c r="AI98" s="3">
        <v>0.18366441016535345</v>
      </c>
      <c r="AJ98" s="3">
        <v>0.13385826771653545</v>
      </c>
      <c r="AK98" s="3">
        <v>0.13765642775881684</v>
      </c>
      <c r="AL98" s="3">
        <v>0.11857707509881422</v>
      </c>
      <c r="AM98" s="3">
        <v>0.20960698689956331</v>
      </c>
      <c r="AN98" s="2">
        <f t="shared" si="8"/>
        <v>0.17757179207560886</v>
      </c>
      <c r="AO98" s="2">
        <v>0.1813391478150268</v>
      </c>
      <c r="AP98">
        <f t="shared" si="9"/>
        <v>1954</v>
      </c>
    </row>
    <row r="99" spans="1:43" ht="16.5" hidden="1" customHeight="1" x14ac:dyDescent="0.25">
      <c r="A99" s="5" t="s">
        <v>794</v>
      </c>
      <c r="B99" s="1" t="s">
        <v>228</v>
      </c>
      <c r="C99" t="s">
        <v>36</v>
      </c>
      <c r="D99" t="s">
        <v>43</v>
      </c>
      <c r="E99" t="s">
        <v>38</v>
      </c>
      <c r="F99" t="s">
        <v>229</v>
      </c>
      <c r="G99">
        <v>913</v>
      </c>
      <c r="H99">
        <v>11</v>
      </c>
      <c r="I99">
        <v>507</v>
      </c>
      <c r="J99">
        <v>408</v>
      </c>
      <c r="K99">
        <v>71</v>
      </c>
      <c r="L99">
        <v>863</v>
      </c>
      <c r="M99">
        <v>1077</v>
      </c>
      <c r="N99" s="2">
        <v>6.4901857561856055E-2</v>
      </c>
      <c r="O99" s="2">
        <v>8.0995713318793711E-2</v>
      </c>
      <c r="P99">
        <v>1169</v>
      </c>
      <c r="Q99" s="2">
        <v>9.3325882165096602E-2</v>
      </c>
      <c r="R99">
        <v>13297</v>
      </c>
      <c r="S99">
        <v>12526</v>
      </c>
      <c r="T99">
        <v>6765</v>
      </c>
      <c r="U99">
        <v>157</v>
      </c>
      <c r="V99">
        <v>3328</v>
      </c>
      <c r="W99">
        <v>1012</v>
      </c>
      <c r="X99">
        <v>1264</v>
      </c>
      <c r="Y99">
        <v>425</v>
      </c>
      <c r="Z99">
        <v>17</v>
      </c>
      <c r="AA99">
        <v>514</v>
      </c>
      <c r="AB99">
        <v>110</v>
      </c>
      <c r="AC99">
        <v>63</v>
      </c>
      <c r="AD99">
        <v>7253</v>
      </c>
      <c r="AE99">
        <v>151</v>
      </c>
      <c r="AF99">
        <v>3321</v>
      </c>
      <c r="AG99">
        <v>1310</v>
      </c>
      <c r="AH99">
        <v>1272</v>
      </c>
      <c r="AI99" s="3">
        <v>0.1258789466427685</v>
      </c>
      <c r="AJ99" s="3">
        <v>7.2847682119205295E-2</v>
      </c>
      <c r="AK99" s="3">
        <v>0.15266485998193316</v>
      </c>
      <c r="AL99" s="3">
        <v>0.31145038167938932</v>
      </c>
      <c r="AM99" s="3">
        <v>5.5817610062893083E-2</v>
      </c>
      <c r="AN99" s="2">
        <f t="shared" si="8"/>
        <v>0.14589757088064975</v>
      </c>
      <c r="AO99" s="2">
        <v>0.45494852333358382</v>
      </c>
      <c r="AP99">
        <f t="shared" si="9"/>
        <v>1940</v>
      </c>
    </row>
    <row r="100" spans="1:43" ht="16.5" hidden="1" customHeight="1" x14ac:dyDescent="0.25">
      <c r="A100" s="4" t="s">
        <v>800</v>
      </c>
      <c r="B100" s="1" t="s">
        <v>431</v>
      </c>
      <c r="C100" t="s">
        <v>36</v>
      </c>
      <c r="D100" t="s">
        <v>43</v>
      </c>
      <c r="E100" t="s">
        <v>429</v>
      </c>
      <c r="F100" t="s">
        <v>432</v>
      </c>
      <c r="G100">
        <v>1044</v>
      </c>
      <c r="H100">
        <v>12</v>
      </c>
      <c r="I100">
        <v>319</v>
      </c>
      <c r="J100">
        <v>355</v>
      </c>
      <c r="K100">
        <v>164</v>
      </c>
      <c r="L100">
        <v>609</v>
      </c>
      <c r="M100">
        <v>1324</v>
      </c>
      <c r="N100" s="2">
        <v>5.4152587586697491E-2</v>
      </c>
      <c r="O100" s="2">
        <v>0.11773074871065267</v>
      </c>
      <c r="P100">
        <v>1222</v>
      </c>
      <c r="Q100" s="2">
        <v>0.11599430469862364</v>
      </c>
      <c r="R100">
        <v>11246</v>
      </c>
      <c r="S100">
        <v>10535</v>
      </c>
      <c r="T100">
        <v>4912</v>
      </c>
      <c r="U100">
        <v>251</v>
      </c>
      <c r="V100">
        <v>2099</v>
      </c>
      <c r="W100">
        <v>2053</v>
      </c>
      <c r="X100">
        <v>1220</v>
      </c>
      <c r="Y100">
        <v>543</v>
      </c>
      <c r="Z100">
        <v>23</v>
      </c>
      <c r="AA100">
        <v>226</v>
      </c>
      <c r="AB100">
        <v>209</v>
      </c>
      <c r="AC100">
        <v>191</v>
      </c>
      <c r="AD100">
        <v>5413</v>
      </c>
      <c r="AE100">
        <v>240</v>
      </c>
      <c r="AF100">
        <v>2192</v>
      </c>
      <c r="AG100">
        <v>2199</v>
      </c>
      <c r="AH100">
        <v>1193</v>
      </c>
      <c r="AI100" s="3">
        <v>0.19286901902826528</v>
      </c>
      <c r="AJ100" s="3">
        <v>0.05</v>
      </c>
      <c r="AK100" s="3">
        <v>0.14552919708029197</v>
      </c>
      <c r="AL100" s="3">
        <v>0.16143701682582992</v>
      </c>
      <c r="AM100" s="3">
        <v>0.13746856663872589</v>
      </c>
      <c r="AN100" s="2">
        <f t="shared" si="8"/>
        <v>0.17188333629735017</v>
      </c>
      <c r="AO100" s="2">
        <v>0.51828779923467116</v>
      </c>
      <c r="AP100">
        <f t="shared" si="9"/>
        <v>1933</v>
      </c>
    </row>
    <row r="101" spans="1:43" ht="16.5" hidden="1" customHeight="1" x14ac:dyDescent="0.25">
      <c r="A101" s="4" t="s">
        <v>800</v>
      </c>
      <c r="B101" s="1" t="s">
        <v>495</v>
      </c>
      <c r="D101" t="s">
        <v>32</v>
      </c>
      <c r="E101" t="s">
        <v>491</v>
      </c>
      <c r="F101" t="s">
        <v>496</v>
      </c>
      <c r="G101">
        <v>1736</v>
      </c>
      <c r="H101">
        <v>8</v>
      </c>
      <c r="I101">
        <v>53</v>
      </c>
      <c r="J101">
        <v>36</v>
      </c>
      <c r="K101">
        <v>34</v>
      </c>
      <c r="L101">
        <v>1040</v>
      </c>
      <c r="M101">
        <v>872</v>
      </c>
      <c r="N101" s="2">
        <v>7.2798544029119422E-2</v>
      </c>
      <c r="O101" s="2">
        <v>6.1038779224415508E-2</v>
      </c>
      <c r="P101">
        <v>762</v>
      </c>
      <c r="Q101" s="2">
        <v>5.8008526187576126E-2</v>
      </c>
      <c r="R101">
        <v>14286</v>
      </c>
      <c r="S101">
        <v>13136</v>
      </c>
      <c r="T101">
        <v>11729</v>
      </c>
      <c r="U101">
        <v>267</v>
      </c>
      <c r="V101">
        <v>399</v>
      </c>
      <c r="W101">
        <v>339</v>
      </c>
      <c r="X101">
        <v>402</v>
      </c>
      <c r="Y101">
        <v>616</v>
      </c>
      <c r="Z101">
        <v>12</v>
      </c>
      <c r="AA101">
        <v>27</v>
      </c>
      <c r="AB101">
        <v>20</v>
      </c>
      <c r="AC101">
        <v>40</v>
      </c>
      <c r="AD101">
        <v>12849</v>
      </c>
      <c r="AE101">
        <v>263</v>
      </c>
      <c r="AF101">
        <v>425</v>
      </c>
      <c r="AG101">
        <v>355</v>
      </c>
      <c r="AH101">
        <v>396</v>
      </c>
      <c r="AI101" s="3">
        <v>0.13510779048953225</v>
      </c>
      <c r="AJ101" s="3">
        <v>3.0418250950570342E-2</v>
      </c>
      <c r="AK101" s="3">
        <v>0.12470588235294118</v>
      </c>
      <c r="AL101" s="3">
        <v>0.10140845070422536</v>
      </c>
      <c r="AM101" s="3">
        <v>8.5858585858585856E-2</v>
      </c>
      <c r="AN101" s="2">
        <f t="shared" si="8"/>
        <v>0.13383732325353492</v>
      </c>
      <c r="AO101" s="2">
        <v>0.10071388577827547</v>
      </c>
      <c r="AP101">
        <f t="shared" si="9"/>
        <v>1912</v>
      </c>
    </row>
    <row r="102" spans="1:43" ht="16.5" hidden="1" customHeight="1" x14ac:dyDescent="0.25">
      <c r="A102" s="5" t="s">
        <v>792</v>
      </c>
      <c r="B102" s="1" t="s">
        <v>46</v>
      </c>
      <c r="C102" t="s">
        <v>36</v>
      </c>
      <c r="D102" t="s">
        <v>43</v>
      </c>
      <c r="E102" t="s">
        <v>47</v>
      </c>
      <c r="F102" t="s">
        <v>48</v>
      </c>
      <c r="G102">
        <v>1379</v>
      </c>
      <c r="H102">
        <v>21</v>
      </c>
      <c r="I102">
        <v>310</v>
      </c>
      <c r="J102">
        <v>112</v>
      </c>
      <c r="K102">
        <v>49</v>
      </c>
      <c r="L102">
        <v>872</v>
      </c>
      <c r="M102">
        <v>1034</v>
      </c>
      <c r="N102" s="2">
        <v>2.0195937651990643E-2</v>
      </c>
      <c r="O102" s="2">
        <v>2.3947935243300831E-2</v>
      </c>
      <c r="P102">
        <v>39</v>
      </c>
      <c r="Q102" s="2">
        <v>9.44081336238199E-4</v>
      </c>
      <c r="R102">
        <v>43177</v>
      </c>
      <c r="S102">
        <v>41310</v>
      </c>
      <c r="T102">
        <v>33775</v>
      </c>
      <c r="U102">
        <v>502</v>
      </c>
      <c r="V102">
        <v>3224</v>
      </c>
      <c r="W102">
        <v>2550</v>
      </c>
      <c r="X102">
        <v>1259</v>
      </c>
      <c r="Y102">
        <v>25</v>
      </c>
      <c r="Z102">
        <v>0</v>
      </c>
      <c r="AA102">
        <v>3</v>
      </c>
      <c r="AB102">
        <v>0</v>
      </c>
      <c r="AC102">
        <v>0</v>
      </c>
      <c r="AD102">
        <v>35129</v>
      </c>
      <c r="AE102">
        <v>523</v>
      </c>
      <c r="AF102">
        <v>3531</v>
      </c>
      <c r="AG102">
        <v>2662</v>
      </c>
      <c r="AH102">
        <v>1308</v>
      </c>
      <c r="AI102" s="3">
        <v>3.9255316120584131E-2</v>
      </c>
      <c r="AJ102" s="3">
        <v>4.0152963671128104E-2</v>
      </c>
      <c r="AK102" s="3">
        <v>8.7793826111583123E-2</v>
      </c>
      <c r="AL102" s="3">
        <v>4.2073628850488355E-2</v>
      </c>
      <c r="AM102" s="3">
        <v>3.746177370030581E-2</v>
      </c>
      <c r="AN102" s="2">
        <f t="shared" si="8"/>
        <v>4.4143872895291474E-2</v>
      </c>
      <c r="AO102" s="2">
        <v>0.18594303988135238</v>
      </c>
      <c r="AP102">
        <f t="shared" si="9"/>
        <v>1906</v>
      </c>
    </row>
    <row r="103" spans="1:43" ht="16.5" hidden="1" customHeight="1" x14ac:dyDescent="0.25">
      <c r="A103" s="5" t="s">
        <v>795</v>
      </c>
      <c r="B103" s="1" t="s">
        <v>475</v>
      </c>
      <c r="D103" t="s">
        <v>32</v>
      </c>
      <c r="E103" t="s">
        <v>463</v>
      </c>
      <c r="F103" t="s">
        <v>476</v>
      </c>
      <c r="G103">
        <v>1556</v>
      </c>
      <c r="H103">
        <v>57</v>
      </c>
      <c r="I103">
        <v>105</v>
      </c>
      <c r="J103">
        <v>21</v>
      </c>
      <c r="K103">
        <v>34</v>
      </c>
      <c r="L103">
        <v>1313</v>
      </c>
      <c r="M103">
        <v>532</v>
      </c>
      <c r="N103" s="2">
        <v>0.11688774147600819</v>
      </c>
      <c r="O103" s="2">
        <v>4.736045579987537E-2</v>
      </c>
      <c r="P103">
        <v>118</v>
      </c>
      <c r="Q103" s="2">
        <v>1.2413212707763518E-2</v>
      </c>
      <c r="R103">
        <v>11233</v>
      </c>
      <c r="S103">
        <v>9506</v>
      </c>
      <c r="T103">
        <v>7852</v>
      </c>
      <c r="U103">
        <v>543</v>
      </c>
      <c r="V103">
        <v>716</v>
      </c>
      <c r="W103">
        <v>223</v>
      </c>
      <c r="X103">
        <v>172</v>
      </c>
      <c r="Y103">
        <v>101</v>
      </c>
      <c r="Z103">
        <v>3</v>
      </c>
      <c r="AA103">
        <v>3</v>
      </c>
      <c r="AB103">
        <v>0</v>
      </c>
      <c r="AC103">
        <v>0</v>
      </c>
      <c r="AD103">
        <v>9307</v>
      </c>
      <c r="AE103">
        <v>597</v>
      </c>
      <c r="AF103">
        <v>818</v>
      </c>
      <c r="AG103">
        <v>244</v>
      </c>
      <c r="AH103">
        <v>206</v>
      </c>
      <c r="AI103" s="3">
        <v>0.16718598904050713</v>
      </c>
      <c r="AJ103" s="3">
        <v>9.5477386934673364E-2</v>
      </c>
      <c r="AK103" s="3">
        <v>0.12836185819070906</v>
      </c>
      <c r="AL103" s="3">
        <v>8.6065573770491802E-2</v>
      </c>
      <c r="AM103" s="3">
        <v>0.1650485436893204</v>
      </c>
      <c r="AN103" s="2">
        <f t="shared" si="8"/>
        <v>0.16424819727588358</v>
      </c>
      <c r="AO103" s="2">
        <v>0.16693519513068386</v>
      </c>
      <c r="AP103">
        <f t="shared" si="9"/>
        <v>1845</v>
      </c>
    </row>
    <row r="104" spans="1:43" ht="16.5" hidden="1" customHeight="1" x14ac:dyDescent="0.25">
      <c r="A104" s="4" t="s">
        <v>800</v>
      </c>
      <c r="B104" s="1" t="s">
        <v>558</v>
      </c>
      <c r="C104" t="s">
        <v>36</v>
      </c>
      <c r="D104" t="s">
        <v>43</v>
      </c>
      <c r="E104" t="s">
        <v>559</v>
      </c>
      <c r="F104" t="s">
        <v>560</v>
      </c>
      <c r="G104">
        <v>1626</v>
      </c>
      <c r="H104">
        <v>15</v>
      </c>
      <c r="I104">
        <v>31</v>
      </c>
      <c r="J104">
        <v>62</v>
      </c>
      <c r="K104">
        <v>77</v>
      </c>
      <c r="L104">
        <v>959</v>
      </c>
      <c r="M104">
        <v>881</v>
      </c>
      <c r="N104" s="2">
        <v>0.12264995523724262</v>
      </c>
      <c r="O104" s="2">
        <v>0.1126742550198235</v>
      </c>
      <c r="P104">
        <v>616</v>
      </c>
      <c r="Q104" s="2">
        <v>9.34040940106141E-2</v>
      </c>
      <c r="R104">
        <v>7819</v>
      </c>
      <c r="S104">
        <v>6595</v>
      </c>
      <c r="T104">
        <v>5987</v>
      </c>
      <c r="U104">
        <v>68</v>
      </c>
      <c r="V104">
        <v>148</v>
      </c>
      <c r="W104">
        <v>225</v>
      </c>
      <c r="X104">
        <v>167</v>
      </c>
      <c r="Y104">
        <v>567</v>
      </c>
      <c r="Z104">
        <v>0</v>
      </c>
      <c r="AA104">
        <v>10</v>
      </c>
      <c r="AB104">
        <v>5</v>
      </c>
      <c r="AC104">
        <v>12</v>
      </c>
      <c r="AD104">
        <v>7046</v>
      </c>
      <c r="AE104">
        <v>83</v>
      </c>
      <c r="AF104">
        <v>169</v>
      </c>
      <c r="AG104">
        <v>282</v>
      </c>
      <c r="AH104">
        <v>232</v>
      </c>
      <c r="AI104" s="3">
        <v>0.23076923076923078</v>
      </c>
      <c r="AJ104" s="3">
        <v>0.18072289156626506</v>
      </c>
      <c r="AK104" s="3">
        <v>0.18343195266272189</v>
      </c>
      <c r="AL104" s="3">
        <v>0.21985815602836881</v>
      </c>
      <c r="AM104" s="3">
        <v>0.33189655172413796</v>
      </c>
      <c r="AN104" s="2">
        <f t="shared" si="8"/>
        <v>0.23532421025706612</v>
      </c>
      <c r="AO104" s="2">
        <v>9.8054275473630312E-2</v>
      </c>
      <c r="AP104">
        <f t="shared" si="9"/>
        <v>1840</v>
      </c>
    </row>
    <row r="105" spans="1:43" ht="16.5" hidden="1" customHeight="1" x14ac:dyDescent="0.25">
      <c r="A105" s="4" t="s">
        <v>801</v>
      </c>
      <c r="B105" s="1" t="s">
        <v>385</v>
      </c>
      <c r="D105" t="s">
        <v>32</v>
      </c>
      <c r="E105" t="s">
        <v>182</v>
      </c>
      <c r="F105" t="s">
        <v>386</v>
      </c>
      <c r="G105">
        <v>1269</v>
      </c>
      <c r="H105">
        <v>0</v>
      </c>
      <c r="I105">
        <v>470</v>
      </c>
      <c r="J105">
        <v>41</v>
      </c>
      <c r="K105">
        <v>28</v>
      </c>
      <c r="L105">
        <v>630</v>
      </c>
      <c r="M105">
        <v>1196</v>
      </c>
      <c r="N105" s="2">
        <v>3.3129995793016405E-2</v>
      </c>
      <c r="O105" s="2">
        <v>6.289440471182163E-2</v>
      </c>
      <c r="P105">
        <v>268</v>
      </c>
      <c r="Q105" s="2">
        <v>1.5351128422499714E-2</v>
      </c>
      <c r="R105">
        <v>19016</v>
      </c>
      <c r="S105">
        <v>17458</v>
      </c>
      <c r="T105">
        <v>10954</v>
      </c>
      <c r="U105">
        <v>147</v>
      </c>
      <c r="V105">
        <v>2603</v>
      </c>
      <c r="W105">
        <v>2038</v>
      </c>
      <c r="X105">
        <v>1716</v>
      </c>
      <c r="Y105">
        <v>206</v>
      </c>
      <c r="Z105">
        <v>0</v>
      </c>
      <c r="AA105">
        <v>8</v>
      </c>
      <c r="AB105">
        <v>8</v>
      </c>
      <c r="AC105">
        <v>13</v>
      </c>
      <c r="AD105">
        <v>12017</v>
      </c>
      <c r="AE105">
        <v>147</v>
      </c>
      <c r="AF105">
        <v>3065</v>
      </c>
      <c r="AG105">
        <v>2071</v>
      </c>
      <c r="AH105">
        <v>1731</v>
      </c>
      <c r="AI105" s="3">
        <v>0.10560039943413498</v>
      </c>
      <c r="AJ105" s="3">
        <v>0</v>
      </c>
      <c r="AK105" s="3">
        <v>0.15334420880913541</v>
      </c>
      <c r="AL105" s="3">
        <v>1.9797199420569771E-2</v>
      </c>
      <c r="AM105" s="3">
        <v>1.6175621028307337E-2</v>
      </c>
      <c r="AN105" s="2">
        <f t="shared" si="8"/>
        <v>9.6024400504838042E-2</v>
      </c>
      <c r="AO105" s="2">
        <v>0.36855656560348904</v>
      </c>
      <c r="AP105">
        <f t="shared" si="9"/>
        <v>1826</v>
      </c>
    </row>
    <row r="106" spans="1:43" ht="16.5" hidden="1" customHeight="1" x14ac:dyDescent="0.25">
      <c r="A106" s="4" t="s">
        <v>801</v>
      </c>
      <c r="B106" s="1" t="s">
        <v>210</v>
      </c>
      <c r="C106" t="s">
        <v>36</v>
      </c>
      <c r="D106" t="s">
        <v>43</v>
      </c>
      <c r="E106" t="s">
        <v>38</v>
      </c>
      <c r="F106" t="s">
        <v>211</v>
      </c>
      <c r="G106">
        <v>1343</v>
      </c>
      <c r="H106">
        <v>8</v>
      </c>
      <c r="I106">
        <v>200</v>
      </c>
      <c r="J106">
        <v>123</v>
      </c>
      <c r="K106">
        <v>101</v>
      </c>
      <c r="L106">
        <v>396</v>
      </c>
      <c r="M106">
        <v>1402</v>
      </c>
      <c r="N106" s="2">
        <v>5.6547194059688707E-2</v>
      </c>
      <c r="O106" s="2">
        <v>0.20019991432243325</v>
      </c>
      <c r="P106">
        <v>1615</v>
      </c>
      <c r="Q106" s="2">
        <v>0.23680351906158359</v>
      </c>
      <c r="R106">
        <v>7003</v>
      </c>
      <c r="S106">
        <v>6820</v>
      </c>
      <c r="T106">
        <v>3849</v>
      </c>
      <c r="U106">
        <v>47</v>
      </c>
      <c r="V106">
        <v>1722</v>
      </c>
      <c r="W106">
        <v>559</v>
      </c>
      <c r="X106">
        <v>643</v>
      </c>
      <c r="Y106">
        <v>816</v>
      </c>
      <c r="Z106">
        <v>5</v>
      </c>
      <c r="AA106">
        <v>435</v>
      </c>
      <c r="AB106">
        <v>220</v>
      </c>
      <c r="AC106">
        <v>87</v>
      </c>
      <c r="AD106">
        <v>4376</v>
      </c>
      <c r="AE106">
        <v>50</v>
      </c>
      <c r="AF106">
        <v>1487</v>
      </c>
      <c r="AG106">
        <v>462</v>
      </c>
      <c r="AH106">
        <v>657</v>
      </c>
      <c r="AI106" s="3">
        <v>0.30690127970749542</v>
      </c>
      <c r="AJ106" s="3">
        <v>0.16</v>
      </c>
      <c r="AK106" s="3">
        <v>0.13449899125756556</v>
      </c>
      <c r="AL106" s="3">
        <v>0.26623376623376621</v>
      </c>
      <c r="AM106" s="3">
        <v>0.15372907153729071</v>
      </c>
      <c r="AN106" s="2">
        <f t="shared" si="8"/>
        <v>0.25674710838212195</v>
      </c>
      <c r="AO106" s="2">
        <v>0.37770193401592717</v>
      </c>
      <c r="AP106">
        <f t="shared" si="9"/>
        <v>1798</v>
      </c>
    </row>
    <row r="107" spans="1:43" ht="16.5" hidden="1" customHeight="1" x14ac:dyDescent="0.25">
      <c r="A107" s="5" t="s">
        <v>787</v>
      </c>
      <c r="B107" s="1" t="s">
        <v>155</v>
      </c>
      <c r="C107" t="s">
        <v>36</v>
      </c>
      <c r="D107" t="s">
        <v>43</v>
      </c>
      <c r="E107" t="s">
        <v>44</v>
      </c>
      <c r="F107" t="s">
        <v>156</v>
      </c>
      <c r="G107">
        <v>100</v>
      </c>
      <c r="H107">
        <v>0</v>
      </c>
      <c r="I107">
        <v>22</v>
      </c>
      <c r="J107">
        <v>0</v>
      </c>
      <c r="K107">
        <v>0</v>
      </c>
      <c r="L107">
        <v>12</v>
      </c>
      <c r="M107">
        <v>135</v>
      </c>
      <c r="N107" s="2">
        <v>1.0383317469931643E-3</v>
      </c>
      <c r="O107" s="2">
        <v>1.1681232153673098E-2</v>
      </c>
      <c r="P107">
        <v>183</v>
      </c>
      <c r="Q107" s="2">
        <v>1.5785387733977401E-2</v>
      </c>
      <c r="R107">
        <v>11557</v>
      </c>
      <c r="S107">
        <v>11593</v>
      </c>
      <c r="T107">
        <v>9189</v>
      </c>
      <c r="U107">
        <v>66</v>
      </c>
      <c r="V107">
        <v>1136</v>
      </c>
      <c r="W107">
        <v>829</v>
      </c>
      <c r="X107">
        <v>373</v>
      </c>
      <c r="Y107">
        <v>154</v>
      </c>
      <c r="Z107">
        <v>0</v>
      </c>
      <c r="AA107">
        <v>6</v>
      </c>
      <c r="AB107">
        <v>3</v>
      </c>
      <c r="AC107">
        <v>0</v>
      </c>
      <c r="AD107">
        <v>9135</v>
      </c>
      <c r="AE107">
        <v>66</v>
      </c>
      <c r="AF107">
        <v>1152</v>
      </c>
      <c r="AG107">
        <v>826</v>
      </c>
      <c r="AH107">
        <v>373</v>
      </c>
      <c r="AI107" s="3">
        <v>1.0946907498631636E-2</v>
      </c>
      <c r="AJ107" s="3">
        <v>0</v>
      </c>
      <c r="AK107" s="3">
        <v>1.9097222222222224E-2</v>
      </c>
      <c r="AL107" s="3">
        <v>0</v>
      </c>
      <c r="AM107" s="3">
        <v>0</v>
      </c>
      <c r="AN107" s="2">
        <f t="shared" si="8"/>
        <v>1.2719563900666263E-2</v>
      </c>
      <c r="AO107" s="2">
        <v>0.20922783933518005</v>
      </c>
      <c r="AP107">
        <f t="shared" si="9"/>
        <v>147</v>
      </c>
      <c r="AQ107" s="6">
        <f>AH107/R107</f>
        <v>3.2274811802370858E-2</v>
      </c>
    </row>
    <row r="108" spans="1:43" ht="16.5" hidden="1" customHeight="1" x14ac:dyDescent="0.25">
      <c r="A108" s="4" t="s">
        <v>799</v>
      </c>
      <c r="B108" s="1" t="s">
        <v>431</v>
      </c>
      <c r="C108" t="s">
        <v>36</v>
      </c>
      <c r="D108" t="s">
        <v>43</v>
      </c>
      <c r="E108" t="s">
        <v>429</v>
      </c>
      <c r="F108" t="s">
        <v>432</v>
      </c>
      <c r="G108">
        <v>988</v>
      </c>
      <c r="H108">
        <v>15</v>
      </c>
      <c r="I108">
        <v>289</v>
      </c>
      <c r="J108">
        <v>323</v>
      </c>
      <c r="K108">
        <v>133</v>
      </c>
      <c r="L108">
        <v>521</v>
      </c>
      <c r="M108">
        <v>1269</v>
      </c>
      <c r="N108" s="2">
        <v>4.604100388829975E-2</v>
      </c>
      <c r="O108" s="2">
        <v>0.11214209968186638</v>
      </c>
      <c r="P108">
        <v>1077</v>
      </c>
      <c r="Q108" s="2">
        <v>0.10157502593605583</v>
      </c>
      <c r="R108">
        <v>11316</v>
      </c>
      <c r="S108">
        <v>10603</v>
      </c>
      <c r="T108">
        <v>5257</v>
      </c>
      <c r="U108">
        <v>278</v>
      </c>
      <c r="V108">
        <v>1981</v>
      </c>
      <c r="W108">
        <v>1948</v>
      </c>
      <c r="X108">
        <v>1139</v>
      </c>
      <c r="Y108">
        <v>505</v>
      </c>
      <c r="Z108">
        <v>24</v>
      </c>
      <c r="AA108">
        <v>180</v>
      </c>
      <c r="AB108">
        <v>181</v>
      </c>
      <c r="AC108">
        <v>160</v>
      </c>
      <c r="AD108">
        <v>5740</v>
      </c>
      <c r="AE108">
        <v>269</v>
      </c>
      <c r="AF108">
        <v>2090</v>
      </c>
      <c r="AG108">
        <v>2090</v>
      </c>
      <c r="AH108">
        <v>1112</v>
      </c>
      <c r="AI108" s="3">
        <v>0.17212543554006968</v>
      </c>
      <c r="AJ108" s="3">
        <v>5.5762081784386616E-2</v>
      </c>
      <c r="AK108" s="3">
        <v>0.1382775119617225</v>
      </c>
      <c r="AL108" s="3">
        <v>0.15454545454545454</v>
      </c>
      <c r="AM108" s="3">
        <v>0.1196043165467626</v>
      </c>
      <c r="AN108" s="2">
        <f t="shared" si="8"/>
        <v>0.15818310357016613</v>
      </c>
      <c r="AO108" s="2">
        <v>0.49208034687195823</v>
      </c>
      <c r="AP108">
        <f t="shared" si="9"/>
        <v>1790</v>
      </c>
    </row>
    <row r="109" spans="1:43" ht="16.5" hidden="1" customHeight="1" x14ac:dyDescent="0.25">
      <c r="A109" s="4" t="s">
        <v>799</v>
      </c>
      <c r="B109" s="1" t="s">
        <v>495</v>
      </c>
      <c r="D109" t="s">
        <v>32</v>
      </c>
      <c r="E109" t="s">
        <v>491</v>
      </c>
      <c r="F109" t="s">
        <v>496</v>
      </c>
      <c r="G109">
        <v>1618</v>
      </c>
      <c r="H109">
        <v>3</v>
      </c>
      <c r="I109">
        <v>34</v>
      </c>
      <c r="J109">
        <v>28</v>
      </c>
      <c r="K109">
        <v>41</v>
      </c>
      <c r="L109">
        <v>990</v>
      </c>
      <c r="M109">
        <v>768</v>
      </c>
      <c r="N109" s="2">
        <v>7.0217745939428325E-2</v>
      </c>
      <c r="O109" s="2">
        <v>5.4471948365132278E-2</v>
      </c>
      <c r="P109">
        <v>735</v>
      </c>
      <c r="Q109" s="2">
        <v>5.6209850107066382E-2</v>
      </c>
      <c r="R109">
        <v>14099</v>
      </c>
      <c r="S109">
        <v>13076</v>
      </c>
      <c r="T109">
        <v>11798</v>
      </c>
      <c r="U109">
        <v>142</v>
      </c>
      <c r="V109">
        <v>386</v>
      </c>
      <c r="W109">
        <v>352</v>
      </c>
      <c r="X109">
        <v>398</v>
      </c>
      <c r="Y109">
        <v>618</v>
      </c>
      <c r="Z109">
        <v>0</v>
      </c>
      <c r="AA109">
        <v>21</v>
      </c>
      <c r="AB109">
        <v>27</v>
      </c>
      <c r="AC109">
        <v>32</v>
      </c>
      <c r="AD109">
        <v>12798</v>
      </c>
      <c r="AE109">
        <v>145</v>
      </c>
      <c r="AF109">
        <v>399</v>
      </c>
      <c r="AG109">
        <v>353</v>
      </c>
      <c r="AH109">
        <v>407</v>
      </c>
      <c r="AI109" s="3">
        <v>0.12642600406313487</v>
      </c>
      <c r="AJ109" s="3">
        <v>2.0689655172413793E-2</v>
      </c>
      <c r="AK109" s="3">
        <v>8.5213032581453629E-2</v>
      </c>
      <c r="AL109" s="3">
        <v>7.9320113314447591E-2</v>
      </c>
      <c r="AM109" s="3">
        <v>0.10073710073710074</v>
      </c>
      <c r="AN109" s="2">
        <f t="shared" si="8"/>
        <v>0.1246896943045606</v>
      </c>
      <c r="AO109" s="2">
        <v>9.2469153311587005E-2</v>
      </c>
      <c r="AP109">
        <f t="shared" si="9"/>
        <v>1758</v>
      </c>
    </row>
    <row r="110" spans="1:43" ht="16.5" hidden="1" customHeight="1" x14ac:dyDescent="0.25">
      <c r="A110" s="4" t="s">
        <v>800</v>
      </c>
      <c r="B110" s="1" t="s">
        <v>385</v>
      </c>
      <c r="D110" t="s">
        <v>32</v>
      </c>
      <c r="E110" t="s">
        <v>182</v>
      </c>
      <c r="F110" t="s">
        <v>386</v>
      </c>
      <c r="G110">
        <v>1183</v>
      </c>
      <c r="H110">
        <v>6</v>
      </c>
      <c r="I110">
        <v>432</v>
      </c>
      <c r="J110">
        <v>31</v>
      </c>
      <c r="K110">
        <v>33</v>
      </c>
      <c r="L110">
        <v>571</v>
      </c>
      <c r="M110">
        <v>1140</v>
      </c>
      <c r="N110" s="2">
        <v>3.0416023011772226E-2</v>
      </c>
      <c r="O110" s="2">
        <v>6.0725510041016353E-2</v>
      </c>
      <c r="P110">
        <v>241</v>
      </c>
      <c r="Q110" s="2">
        <v>1.3928220539790788E-2</v>
      </c>
      <c r="R110">
        <v>18773</v>
      </c>
      <c r="S110">
        <v>17303</v>
      </c>
      <c r="T110">
        <v>11031</v>
      </c>
      <c r="U110">
        <v>96</v>
      </c>
      <c r="V110">
        <v>2499</v>
      </c>
      <c r="W110">
        <v>2037</v>
      </c>
      <c r="X110">
        <v>1640</v>
      </c>
      <c r="Y110">
        <v>190</v>
      </c>
      <c r="Z110">
        <v>0</v>
      </c>
      <c r="AA110">
        <v>4</v>
      </c>
      <c r="AB110">
        <v>6</v>
      </c>
      <c r="AC110">
        <v>8</v>
      </c>
      <c r="AD110">
        <v>12024</v>
      </c>
      <c r="AE110">
        <v>102</v>
      </c>
      <c r="AF110">
        <v>2927</v>
      </c>
      <c r="AG110">
        <v>2062</v>
      </c>
      <c r="AH110">
        <v>1665</v>
      </c>
      <c r="AI110" s="3">
        <v>9.8386560212907523E-2</v>
      </c>
      <c r="AJ110" s="3">
        <v>5.8823529411764705E-2</v>
      </c>
      <c r="AK110" s="3">
        <v>0.1475913905022207</v>
      </c>
      <c r="AL110" s="3">
        <v>1.5033947623666343E-2</v>
      </c>
      <c r="AM110" s="3">
        <v>1.9819819819819819E-2</v>
      </c>
      <c r="AN110" s="2">
        <f t="shared" si="8"/>
        <v>9.1141533052788576E-2</v>
      </c>
      <c r="AO110" s="2">
        <v>0.35974440894568688</v>
      </c>
      <c r="AP110">
        <f t="shared" si="9"/>
        <v>1711</v>
      </c>
    </row>
    <row r="111" spans="1:43" ht="16.5" hidden="1" customHeight="1" x14ac:dyDescent="0.25">
      <c r="A111" s="4" t="s">
        <v>799</v>
      </c>
      <c r="B111" s="1" t="s">
        <v>558</v>
      </c>
      <c r="C111" t="s">
        <v>36</v>
      </c>
      <c r="D111" t="s">
        <v>43</v>
      </c>
      <c r="E111" t="s">
        <v>559</v>
      </c>
      <c r="F111" t="s">
        <v>560</v>
      </c>
      <c r="G111">
        <v>1493</v>
      </c>
      <c r="H111">
        <v>13</v>
      </c>
      <c r="I111">
        <v>28</v>
      </c>
      <c r="J111">
        <v>44</v>
      </c>
      <c r="K111">
        <v>76</v>
      </c>
      <c r="L111">
        <v>849</v>
      </c>
      <c r="M111">
        <v>841</v>
      </c>
      <c r="N111" s="2">
        <v>0.10905587668593449</v>
      </c>
      <c r="O111" s="2">
        <v>0.10802825947334618</v>
      </c>
      <c r="P111">
        <v>621</v>
      </c>
      <c r="Q111" s="2">
        <v>9.2465753424657529E-2</v>
      </c>
      <c r="R111">
        <v>7785</v>
      </c>
      <c r="S111">
        <v>6716</v>
      </c>
      <c r="T111">
        <v>6163</v>
      </c>
      <c r="U111">
        <v>60</v>
      </c>
      <c r="V111">
        <v>122</v>
      </c>
      <c r="W111">
        <v>209</v>
      </c>
      <c r="X111">
        <v>162</v>
      </c>
      <c r="Y111">
        <v>570</v>
      </c>
      <c r="Z111">
        <v>0</v>
      </c>
      <c r="AA111">
        <v>3</v>
      </c>
      <c r="AB111">
        <v>5</v>
      </c>
      <c r="AC111">
        <v>15</v>
      </c>
      <c r="AD111">
        <v>7086</v>
      </c>
      <c r="AE111">
        <v>73</v>
      </c>
      <c r="AF111">
        <v>147</v>
      </c>
      <c r="AG111">
        <v>248</v>
      </c>
      <c r="AH111">
        <v>223</v>
      </c>
      <c r="AI111" s="3">
        <v>0.21069714930849562</v>
      </c>
      <c r="AJ111" s="3">
        <v>0.17808219178082191</v>
      </c>
      <c r="AK111" s="3">
        <v>0.19047619047619047</v>
      </c>
      <c r="AL111" s="3">
        <v>0.17741935483870969</v>
      </c>
      <c r="AM111" s="3">
        <v>0.34080717488789236</v>
      </c>
      <c r="AN111" s="2">
        <f t="shared" si="8"/>
        <v>0.21708413615928068</v>
      </c>
      <c r="AO111" s="2">
        <v>8.8851742317088853E-2</v>
      </c>
      <c r="AP111">
        <f t="shared" si="9"/>
        <v>1690</v>
      </c>
    </row>
    <row r="112" spans="1:43" ht="16.5" hidden="1" customHeight="1" x14ac:dyDescent="0.25">
      <c r="A112" s="4" t="s">
        <v>798</v>
      </c>
      <c r="B112" s="1" t="s">
        <v>431</v>
      </c>
      <c r="C112" t="s">
        <v>36</v>
      </c>
      <c r="D112" t="s">
        <v>43</v>
      </c>
      <c r="E112" t="s">
        <v>429</v>
      </c>
      <c r="F112" t="s">
        <v>432</v>
      </c>
      <c r="G112">
        <v>886</v>
      </c>
      <c r="H112">
        <v>17</v>
      </c>
      <c r="I112">
        <v>313</v>
      </c>
      <c r="J112">
        <v>299</v>
      </c>
      <c r="K112">
        <v>109</v>
      </c>
      <c r="L112">
        <v>416</v>
      </c>
      <c r="M112">
        <v>1245</v>
      </c>
      <c r="N112" s="2">
        <v>3.7229282262394844E-2</v>
      </c>
      <c r="O112" s="2">
        <v>0.1114193663862538</v>
      </c>
      <c r="P112">
        <v>1087</v>
      </c>
      <c r="Q112" s="2">
        <v>0.10254716981132075</v>
      </c>
      <c r="R112">
        <v>11174</v>
      </c>
      <c r="S112">
        <v>10600</v>
      </c>
      <c r="T112">
        <v>5613</v>
      </c>
      <c r="U112">
        <v>219</v>
      </c>
      <c r="V112">
        <v>1886</v>
      </c>
      <c r="W112">
        <v>1824</v>
      </c>
      <c r="X112">
        <v>1058</v>
      </c>
      <c r="Y112">
        <v>521</v>
      </c>
      <c r="Z112">
        <v>16</v>
      </c>
      <c r="AA112">
        <v>160</v>
      </c>
      <c r="AB112">
        <v>200</v>
      </c>
      <c r="AC112">
        <v>156</v>
      </c>
      <c r="AD112">
        <v>5978</v>
      </c>
      <c r="AE112">
        <v>220</v>
      </c>
      <c r="AF112">
        <v>2039</v>
      </c>
      <c r="AG112">
        <v>1923</v>
      </c>
      <c r="AH112">
        <v>1011</v>
      </c>
      <c r="AI112" s="3">
        <v>0.14821010371361659</v>
      </c>
      <c r="AJ112" s="3">
        <v>7.7272727272727271E-2</v>
      </c>
      <c r="AK112" s="3">
        <v>0.1535066208925944</v>
      </c>
      <c r="AL112" s="3">
        <v>0.15548621944877794</v>
      </c>
      <c r="AM112" s="3">
        <v>0.10781404549950543</v>
      </c>
      <c r="AN112" s="2">
        <f t="shared" si="8"/>
        <v>0.14864864864864863</v>
      </c>
      <c r="AO112" s="2">
        <v>0.46486438098648286</v>
      </c>
      <c r="AP112">
        <f t="shared" si="9"/>
        <v>1661</v>
      </c>
    </row>
    <row r="113" spans="1:43" ht="16.5" hidden="1" customHeight="1" x14ac:dyDescent="0.25">
      <c r="A113" s="4" t="s">
        <v>798</v>
      </c>
      <c r="B113" s="1" t="s">
        <v>495</v>
      </c>
      <c r="D113" t="s">
        <v>32</v>
      </c>
      <c r="E113" t="s">
        <v>491</v>
      </c>
      <c r="F113" t="s">
        <v>496</v>
      </c>
      <c r="G113">
        <v>1516</v>
      </c>
      <c r="H113">
        <v>3</v>
      </c>
      <c r="I113">
        <v>27</v>
      </c>
      <c r="J113">
        <v>30</v>
      </c>
      <c r="K113">
        <v>40</v>
      </c>
      <c r="L113">
        <v>965</v>
      </c>
      <c r="M113">
        <v>687</v>
      </c>
      <c r="N113" s="2">
        <v>6.8702833546917266E-2</v>
      </c>
      <c r="O113" s="2">
        <v>4.8910721913712089E-2</v>
      </c>
      <c r="P113">
        <v>729</v>
      </c>
      <c r="Q113" s="2">
        <v>5.5551322106225709E-2</v>
      </c>
      <c r="R113">
        <v>14046</v>
      </c>
      <c r="S113">
        <v>13123</v>
      </c>
      <c r="T113">
        <v>11886</v>
      </c>
      <c r="U113">
        <v>143</v>
      </c>
      <c r="V113">
        <v>374</v>
      </c>
      <c r="W113">
        <v>329</v>
      </c>
      <c r="X113">
        <v>391</v>
      </c>
      <c r="Y113">
        <v>642</v>
      </c>
      <c r="Z113">
        <v>0</v>
      </c>
      <c r="AA113">
        <v>10</v>
      </c>
      <c r="AB113">
        <v>18</v>
      </c>
      <c r="AC113">
        <v>23</v>
      </c>
      <c r="AD113">
        <v>12760</v>
      </c>
      <c r="AE113">
        <v>146</v>
      </c>
      <c r="AF113">
        <v>391</v>
      </c>
      <c r="AG113">
        <v>341</v>
      </c>
      <c r="AH113">
        <v>408</v>
      </c>
      <c r="AI113" s="3">
        <v>0.11880877742946709</v>
      </c>
      <c r="AJ113" s="3">
        <v>2.0547945205479451E-2</v>
      </c>
      <c r="AK113" s="3">
        <v>6.9053708439897693E-2</v>
      </c>
      <c r="AL113" s="3">
        <v>8.797653958944282E-2</v>
      </c>
      <c r="AM113" s="3">
        <v>9.8039215686274508E-2</v>
      </c>
      <c r="AN113" s="2">
        <f t="shared" si="8"/>
        <v>0.11761355546062935</v>
      </c>
      <c r="AO113" s="2">
        <v>9.1556314965114627E-2</v>
      </c>
      <c r="AP113">
        <f t="shared" si="9"/>
        <v>1652</v>
      </c>
    </row>
    <row r="114" spans="1:43" ht="16.5" hidden="1" customHeight="1" x14ac:dyDescent="0.25">
      <c r="A114" s="5" t="s">
        <v>791</v>
      </c>
      <c r="B114" s="1" t="s">
        <v>46</v>
      </c>
      <c r="C114" t="s">
        <v>36</v>
      </c>
      <c r="D114" t="s">
        <v>43</v>
      </c>
      <c r="E114" t="s">
        <v>47</v>
      </c>
      <c r="F114" t="s">
        <v>48</v>
      </c>
      <c r="G114">
        <v>1269</v>
      </c>
      <c r="H114">
        <v>13</v>
      </c>
      <c r="I114">
        <v>203</v>
      </c>
      <c r="J114">
        <v>74</v>
      </c>
      <c r="K114">
        <v>56</v>
      </c>
      <c r="L114">
        <v>735</v>
      </c>
      <c r="M114">
        <v>917</v>
      </c>
      <c r="N114" s="2">
        <v>1.7015464394851375E-2</v>
      </c>
      <c r="O114" s="2">
        <v>2.1228817483100286E-2</v>
      </c>
      <c r="P114">
        <v>52</v>
      </c>
      <c r="Q114" s="2">
        <v>1.2501202038657563E-3</v>
      </c>
      <c r="R114">
        <v>43196</v>
      </c>
      <c r="S114">
        <v>41596</v>
      </c>
      <c r="T114">
        <v>34622</v>
      </c>
      <c r="U114">
        <v>525</v>
      </c>
      <c r="V114">
        <v>2797</v>
      </c>
      <c r="W114">
        <v>2526</v>
      </c>
      <c r="X114">
        <v>1126</v>
      </c>
      <c r="Y114">
        <v>27</v>
      </c>
      <c r="Z114">
        <v>0</v>
      </c>
      <c r="AA114">
        <v>15</v>
      </c>
      <c r="AB114">
        <v>0</v>
      </c>
      <c r="AC114">
        <v>0</v>
      </c>
      <c r="AD114">
        <v>35864</v>
      </c>
      <c r="AE114">
        <v>538</v>
      </c>
      <c r="AF114">
        <v>2985</v>
      </c>
      <c r="AG114">
        <v>2600</v>
      </c>
      <c r="AH114">
        <v>1182</v>
      </c>
      <c r="AI114" s="3">
        <v>3.5383671648449702E-2</v>
      </c>
      <c r="AJ114" s="3">
        <v>2.4163568773234202E-2</v>
      </c>
      <c r="AK114" s="3">
        <v>6.8006700167504194E-2</v>
      </c>
      <c r="AL114" s="3">
        <v>2.8461538461538462E-2</v>
      </c>
      <c r="AM114" s="3">
        <v>4.7377326565143825E-2</v>
      </c>
      <c r="AN114" s="2">
        <f t="shared" si="8"/>
        <v>3.8244281877951661E-2</v>
      </c>
      <c r="AO114" s="2">
        <v>0.16921865227362229</v>
      </c>
      <c r="AP114">
        <f t="shared" si="9"/>
        <v>1652</v>
      </c>
    </row>
    <row r="115" spans="1:43" ht="16.5" hidden="1" customHeight="1" x14ac:dyDescent="0.25">
      <c r="A115" s="4" t="s">
        <v>798</v>
      </c>
      <c r="B115" s="1" t="s">
        <v>506</v>
      </c>
      <c r="D115" t="s">
        <v>32</v>
      </c>
      <c r="E115" t="s">
        <v>498</v>
      </c>
      <c r="F115" t="s">
        <v>507</v>
      </c>
      <c r="G115">
        <v>1423</v>
      </c>
      <c r="H115">
        <v>12</v>
      </c>
      <c r="I115">
        <v>106</v>
      </c>
      <c r="J115">
        <v>25</v>
      </c>
      <c r="K115">
        <v>38</v>
      </c>
      <c r="L115">
        <v>448</v>
      </c>
      <c r="M115">
        <v>1198</v>
      </c>
      <c r="N115" s="2">
        <v>3.9140311025685832E-2</v>
      </c>
      <c r="O115" s="2">
        <v>0.10466538528743666</v>
      </c>
      <c r="P115">
        <v>233</v>
      </c>
      <c r="Q115" s="2">
        <v>2.3223362902422006E-2</v>
      </c>
      <c r="R115">
        <v>11446</v>
      </c>
      <c r="S115">
        <v>10033</v>
      </c>
      <c r="T115">
        <v>6371</v>
      </c>
      <c r="U115">
        <v>151</v>
      </c>
      <c r="V115">
        <v>2480</v>
      </c>
      <c r="W115">
        <v>468</v>
      </c>
      <c r="X115">
        <v>563</v>
      </c>
      <c r="Y115">
        <v>171</v>
      </c>
      <c r="Z115">
        <v>0</v>
      </c>
      <c r="AA115">
        <v>16</v>
      </c>
      <c r="AB115">
        <v>0</v>
      </c>
      <c r="AC115">
        <v>5</v>
      </c>
      <c r="AD115">
        <v>7623</v>
      </c>
      <c r="AE115">
        <v>163</v>
      </c>
      <c r="AF115">
        <v>2570</v>
      </c>
      <c r="AG115">
        <v>493</v>
      </c>
      <c r="AH115">
        <v>596</v>
      </c>
      <c r="AI115" s="3">
        <v>0.18667191394464122</v>
      </c>
      <c r="AJ115" s="3">
        <v>7.3619631901840496E-2</v>
      </c>
      <c r="AK115" s="3">
        <v>4.1245136186770427E-2</v>
      </c>
      <c r="AL115" s="3">
        <v>5.0709939148073022E-2</v>
      </c>
      <c r="AM115" s="3">
        <v>6.3758389261744972E-2</v>
      </c>
      <c r="AN115" s="2">
        <f t="shared" si="8"/>
        <v>0.14380569631312248</v>
      </c>
      <c r="AO115" s="2">
        <v>0.33394495412844039</v>
      </c>
      <c r="AP115">
        <f t="shared" si="9"/>
        <v>1646</v>
      </c>
    </row>
    <row r="116" spans="1:43" ht="16.5" hidden="1" customHeight="1" x14ac:dyDescent="0.25">
      <c r="A116" s="5" t="s">
        <v>792</v>
      </c>
      <c r="B116" s="1" t="s">
        <v>224</v>
      </c>
      <c r="C116" t="s">
        <v>36</v>
      </c>
      <c r="D116" t="s">
        <v>43</v>
      </c>
      <c r="E116" t="s">
        <v>38</v>
      </c>
      <c r="F116" t="s">
        <v>225</v>
      </c>
      <c r="G116">
        <v>696</v>
      </c>
      <c r="H116">
        <v>10</v>
      </c>
      <c r="I116">
        <v>635</v>
      </c>
      <c r="J116">
        <v>182</v>
      </c>
      <c r="K116">
        <v>61</v>
      </c>
      <c r="L116">
        <v>595</v>
      </c>
      <c r="M116">
        <v>1031</v>
      </c>
      <c r="N116" s="2">
        <v>2.5851581508515815E-2</v>
      </c>
      <c r="O116" s="2">
        <v>4.4794925269377825E-2</v>
      </c>
      <c r="P116">
        <v>681</v>
      </c>
      <c r="Q116" s="2">
        <v>3.0854968057632187E-2</v>
      </c>
      <c r="R116">
        <v>23016</v>
      </c>
      <c r="S116">
        <v>22071</v>
      </c>
      <c r="T116">
        <v>12914</v>
      </c>
      <c r="U116">
        <v>155</v>
      </c>
      <c r="V116">
        <v>4838</v>
      </c>
      <c r="W116">
        <v>2951</v>
      </c>
      <c r="X116">
        <v>1213</v>
      </c>
      <c r="Y116">
        <v>317</v>
      </c>
      <c r="Z116">
        <v>6</v>
      </c>
      <c r="AA116">
        <v>216</v>
      </c>
      <c r="AB116">
        <v>59</v>
      </c>
      <c r="AC116">
        <v>34</v>
      </c>
      <c r="AD116">
        <v>13293</v>
      </c>
      <c r="AE116">
        <v>159</v>
      </c>
      <c r="AF116">
        <v>5257</v>
      </c>
      <c r="AG116">
        <v>3074</v>
      </c>
      <c r="AH116">
        <v>1240</v>
      </c>
      <c r="AI116" s="3">
        <v>5.2358384111938612E-2</v>
      </c>
      <c r="AJ116" s="3">
        <v>6.2893081761006289E-2</v>
      </c>
      <c r="AK116" s="3">
        <v>0.12079132585124595</v>
      </c>
      <c r="AL116" s="3">
        <v>5.9206245933636957E-2</v>
      </c>
      <c r="AM116" s="3">
        <v>4.9193548387096775E-2</v>
      </c>
      <c r="AN116" s="2">
        <f t="shared" si="8"/>
        <v>7.0646506777893636E-2</v>
      </c>
      <c r="AO116" s="2">
        <v>0.42262085740346611</v>
      </c>
      <c r="AP116">
        <f t="shared" si="9"/>
        <v>1626</v>
      </c>
    </row>
    <row r="117" spans="1:43" ht="16.5" hidden="1" customHeight="1" x14ac:dyDescent="0.25">
      <c r="A117" s="4" t="s">
        <v>800</v>
      </c>
      <c r="B117" s="1" t="s">
        <v>565</v>
      </c>
      <c r="C117" t="s">
        <v>36</v>
      </c>
      <c r="D117" t="s">
        <v>43</v>
      </c>
      <c r="E117" t="s">
        <v>559</v>
      </c>
      <c r="F117" t="s">
        <v>566</v>
      </c>
      <c r="G117">
        <v>1353</v>
      </c>
      <c r="H117">
        <v>3</v>
      </c>
      <c r="I117">
        <v>76</v>
      </c>
      <c r="J117">
        <v>97</v>
      </c>
      <c r="K117">
        <v>62</v>
      </c>
      <c r="L117">
        <v>1124</v>
      </c>
      <c r="M117">
        <v>488</v>
      </c>
      <c r="N117" s="2">
        <v>0.1187282137952889</v>
      </c>
      <c r="O117" s="2">
        <v>5.1547480722509774E-2</v>
      </c>
      <c r="P117">
        <v>321</v>
      </c>
      <c r="Q117" s="2">
        <v>3.9261252446183954E-2</v>
      </c>
      <c r="R117">
        <v>9467</v>
      </c>
      <c r="S117">
        <v>8176</v>
      </c>
      <c r="T117">
        <v>6943</v>
      </c>
      <c r="U117">
        <v>71</v>
      </c>
      <c r="V117">
        <v>408</v>
      </c>
      <c r="W117">
        <v>445</v>
      </c>
      <c r="X117">
        <v>309</v>
      </c>
      <c r="Y117">
        <v>249</v>
      </c>
      <c r="Z117">
        <v>0</v>
      </c>
      <c r="AA117">
        <v>9</v>
      </c>
      <c r="AB117">
        <v>31</v>
      </c>
      <c r="AC117">
        <v>10</v>
      </c>
      <c r="AD117">
        <v>8047</v>
      </c>
      <c r="AE117">
        <v>74</v>
      </c>
      <c r="AF117">
        <v>475</v>
      </c>
      <c r="AG117">
        <v>511</v>
      </c>
      <c r="AH117">
        <v>361</v>
      </c>
      <c r="AI117" s="3">
        <v>0.16813719398533614</v>
      </c>
      <c r="AJ117" s="3">
        <v>4.0540540540540543E-2</v>
      </c>
      <c r="AK117" s="3">
        <v>0.16</v>
      </c>
      <c r="AL117" s="3">
        <v>0.18982387475538159</v>
      </c>
      <c r="AM117" s="3">
        <v>0.17174515235457063</v>
      </c>
      <c r="AN117" s="2">
        <f t="shared" si="8"/>
        <v>0.17027569451779867</v>
      </c>
      <c r="AO117" s="2">
        <v>0.15008449514152936</v>
      </c>
      <c r="AP117">
        <f t="shared" si="9"/>
        <v>1612</v>
      </c>
    </row>
    <row r="118" spans="1:43" ht="16.5" hidden="1" customHeight="1" x14ac:dyDescent="0.25">
      <c r="A118" s="4" t="s">
        <v>800</v>
      </c>
      <c r="B118" s="1" t="s">
        <v>210</v>
      </c>
      <c r="C118" t="s">
        <v>36</v>
      </c>
      <c r="D118" t="s">
        <v>43</v>
      </c>
      <c r="E118" t="s">
        <v>38</v>
      </c>
      <c r="F118" t="s">
        <v>211</v>
      </c>
      <c r="G118">
        <v>1231</v>
      </c>
      <c r="H118">
        <v>13</v>
      </c>
      <c r="I118">
        <v>174</v>
      </c>
      <c r="J118">
        <v>84</v>
      </c>
      <c r="K118">
        <v>76</v>
      </c>
      <c r="L118">
        <v>311</v>
      </c>
      <c r="M118">
        <v>1300</v>
      </c>
      <c r="N118" s="2">
        <v>4.4270462633451954E-2</v>
      </c>
      <c r="O118" s="2">
        <v>0.18505338078291814</v>
      </c>
      <c r="P118">
        <v>1544</v>
      </c>
      <c r="Q118" s="2">
        <v>0.22190284564530038</v>
      </c>
      <c r="R118">
        <v>7025</v>
      </c>
      <c r="S118">
        <v>6958</v>
      </c>
      <c r="T118">
        <v>3972</v>
      </c>
      <c r="U118">
        <v>52</v>
      </c>
      <c r="V118">
        <v>1692</v>
      </c>
      <c r="W118">
        <v>555</v>
      </c>
      <c r="X118">
        <v>687</v>
      </c>
      <c r="Y118">
        <v>795</v>
      </c>
      <c r="Z118">
        <v>4</v>
      </c>
      <c r="AA118">
        <v>421</v>
      </c>
      <c r="AB118">
        <v>211</v>
      </c>
      <c r="AC118">
        <v>78</v>
      </c>
      <c r="AD118">
        <v>4408</v>
      </c>
      <c r="AE118">
        <v>61</v>
      </c>
      <c r="AF118">
        <v>1445</v>
      </c>
      <c r="AG118">
        <v>428</v>
      </c>
      <c r="AH118">
        <v>685</v>
      </c>
      <c r="AI118" s="3">
        <v>0.27926497277676948</v>
      </c>
      <c r="AJ118" s="3">
        <v>0.21311475409836064</v>
      </c>
      <c r="AK118" s="3">
        <v>0.12041522491349481</v>
      </c>
      <c r="AL118" s="3">
        <v>0.19626168224299065</v>
      </c>
      <c r="AM118" s="3">
        <v>0.11094890510948906</v>
      </c>
      <c r="AN118" s="2">
        <f t="shared" si="8"/>
        <v>0.22932384341637008</v>
      </c>
      <c r="AO118" s="2">
        <v>0.37270527963569089</v>
      </c>
      <c r="AP118">
        <f t="shared" si="9"/>
        <v>1611</v>
      </c>
    </row>
    <row r="119" spans="1:43" ht="16.5" hidden="1" customHeight="1" x14ac:dyDescent="0.25">
      <c r="A119" s="4" t="s">
        <v>799</v>
      </c>
      <c r="B119" s="1" t="s">
        <v>565</v>
      </c>
      <c r="C119" t="s">
        <v>36</v>
      </c>
      <c r="D119" t="s">
        <v>43</v>
      </c>
      <c r="E119" t="s">
        <v>559</v>
      </c>
      <c r="F119" t="s">
        <v>566</v>
      </c>
      <c r="G119">
        <v>1362</v>
      </c>
      <c r="H119">
        <v>0</v>
      </c>
      <c r="I119">
        <v>62</v>
      </c>
      <c r="J119">
        <v>99</v>
      </c>
      <c r="K119">
        <v>47</v>
      </c>
      <c r="L119">
        <v>1080</v>
      </c>
      <c r="M119">
        <v>512</v>
      </c>
      <c r="N119" s="2">
        <v>0.11349306431273644</v>
      </c>
      <c r="O119" s="2">
        <v>5.380411937788987E-2</v>
      </c>
      <c r="P119">
        <v>305</v>
      </c>
      <c r="Q119" s="2">
        <v>3.7064041803378293E-2</v>
      </c>
      <c r="R119">
        <v>9516</v>
      </c>
      <c r="S119">
        <v>8229</v>
      </c>
      <c r="T119">
        <v>7094</v>
      </c>
      <c r="U119">
        <v>60</v>
      </c>
      <c r="V119">
        <v>366</v>
      </c>
      <c r="W119">
        <v>427</v>
      </c>
      <c r="X119">
        <v>282</v>
      </c>
      <c r="Y119">
        <v>253</v>
      </c>
      <c r="Z119">
        <v>3</v>
      </c>
      <c r="AA119">
        <v>10</v>
      </c>
      <c r="AB119">
        <v>21</v>
      </c>
      <c r="AC119">
        <v>7</v>
      </c>
      <c r="AD119">
        <v>8203</v>
      </c>
      <c r="AE119">
        <v>57</v>
      </c>
      <c r="AF119">
        <v>418</v>
      </c>
      <c r="AG119">
        <v>505</v>
      </c>
      <c r="AH119">
        <v>322</v>
      </c>
      <c r="AI119" s="3">
        <v>0.1660368157990979</v>
      </c>
      <c r="AJ119" s="3">
        <v>0</v>
      </c>
      <c r="AK119" s="3">
        <v>0.14832535885167464</v>
      </c>
      <c r="AL119" s="3">
        <v>0.19603960396039605</v>
      </c>
      <c r="AM119" s="3">
        <v>0.14596273291925466</v>
      </c>
      <c r="AN119" s="2">
        <f t="shared" si="8"/>
        <v>0.16729718369062629</v>
      </c>
      <c r="AO119" s="2">
        <v>0.13698053655970541</v>
      </c>
      <c r="AP119">
        <f t="shared" si="9"/>
        <v>1592</v>
      </c>
    </row>
    <row r="120" spans="1:43" ht="16.5" hidden="1" customHeight="1" x14ac:dyDescent="0.25">
      <c r="A120" s="5" t="s">
        <v>788</v>
      </c>
      <c r="B120" s="1" t="s">
        <v>155</v>
      </c>
      <c r="C120" t="s">
        <v>36</v>
      </c>
      <c r="D120" t="s">
        <v>43</v>
      </c>
      <c r="E120" t="s">
        <v>44</v>
      </c>
      <c r="F120" t="s">
        <v>156</v>
      </c>
      <c r="G120">
        <v>109</v>
      </c>
      <c r="H120">
        <v>0</v>
      </c>
      <c r="I120">
        <v>13</v>
      </c>
      <c r="J120">
        <v>10</v>
      </c>
      <c r="K120">
        <v>0</v>
      </c>
      <c r="L120">
        <v>22</v>
      </c>
      <c r="M120">
        <v>132</v>
      </c>
      <c r="N120" s="2">
        <v>1.9373018668545263E-3</v>
      </c>
      <c r="O120" s="2">
        <v>1.1623811201127158E-2</v>
      </c>
      <c r="P120">
        <v>184</v>
      </c>
      <c r="Q120" s="2">
        <v>1.6160196732829792E-2</v>
      </c>
      <c r="R120">
        <v>11356</v>
      </c>
      <c r="S120">
        <v>11386</v>
      </c>
      <c r="T120">
        <v>8861</v>
      </c>
      <c r="U120">
        <v>67</v>
      </c>
      <c r="V120">
        <v>1225</v>
      </c>
      <c r="W120">
        <v>814</v>
      </c>
      <c r="X120">
        <v>419</v>
      </c>
      <c r="Y120">
        <v>163</v>
      </c>
      <c r="Z120">
        <v>0</v>
      </c>
      <c r="AA120">
        <v>5</v>
      </c>
      <c r="AB120">
        <v>0</v>
      </c>
      <c r="AC120">
        <v>0</v>
      </c>
      <c r="AD120">
        <v>8807</v>
      </c>
      <c r="AE120">
        <v>67</v>
      </c>
      <c r="AF120">
        <v>1233</v>
      </c>
      <c r="AG120">
        <v>824</v>
      </c>
      <c r="AH120">
        <v>419</v>
      </c>
      <c r="AI120" s="3">
        <v>1.237651867832406E-2</v>
      </c>
      <c r="AJ120" s="3">
        <v>0</v>
      </c>
      <c r="AK120" s="3">
        <v>1.0543390105433901E-2</v>
      </c>
      <c r="AL120" s="3">
        <v>1.2135922330097087E-2</v>
      </c>
      <c r="AM120" s="3">
        <v>0</v>
      </c>
      <c r="AN120" s="2">
        <f t="shared" si="8"/>
        <v>1.3561113067981684E-2</v>
      </c>
      <c r="AO120" s="2">
        <v>0.22405286343612335</v>
      </c>
      <c r="AP120">
        <f t="shared" si="9"/>
        <v>154</v>
      </c>
      <c r="AQ120" s="6">
        <f>AH120/R120</f>
        <v>3.6896794646002117E-2</v>
      </c>
    </row>
    <row r="121" spans="1:43" ht="16.5" hidden="1" customHeight="1" x14ac:dyDescent="0.25">
      <c r="A121" s="4" t="s">
        <v>798</v>
      </c>
      <c r="B121" s="1" t="s">
        <v>558</v>
      </c>
      <c r="C121" t="s">
        <v>36</v>
      </c>
      <c r="D121" t="s">
        <v>43</v>
      </c>
      <c r="E121" t="s">
        <v>559</v>
      </c>
      <c r="F121" t="s">
        <v>560</v>
      </c>
      <c r="G121">
        <v>1427</v>
      </c>
      <c r="H121">
        <v>6</v>
      </c>
      <c r="I121">
        <v>22</v>
      </c>
      <c r="J121">
        <v>31</v>
      </c>
      <c r="K121">
        <v>62</v>
      </c>
      <c r="L121">
        <v>801</v>
      </c>
      <c r="M121">
        <v>785</v>
      </c>
      <c r="N121" s="2">
        <v>0.10416124837451235</v>
      </c>
      <c r="O121" s="2">
        <v>0.10208062418725618</v>
      </c>
      <c r="P121">
        <v>592</v>
      </c>
      <c r="Q121" s="2">
        <v>8.8410991636798095E-2</v>
      </c>
      <c r="R121">
        <v>7690</v>
      </c>
      <c r="S121">
        <v>6696</v>
      </c>
      <c r="T121">
        <v>6163</v>
      </c>
      <c r="U121">
        <v>77</v>
      </c>
      <c r="V121">
        <v>97</v>
      </c>
      <c r="W121">
        <v>210</v>
      </c>
      <c r="X121">
        <v>149</v>
      </c>
      <c r="Y121">
        <v>550</v>
      </c>
      <c r="Z121">
        <v>4</v>
      </c>
      <c r="AA121">
        <v>0</v>
      </c>
      <c r="AB121">
        <v>3</v>
      </c>
      <c r="AC121">
        <v>10</v>
      </c>
      <c r="AD121">
        <v>7040</v>
      </c>
      <c r="AE121">
        <v>79</v>
      </c>
      <c r="AF121">
        <v>119</v>
      </c>
      <c r="AG121">
        <v>238</v>
      </c>
      <c r="AH121">
        <v>201</v>
      </c>
      <c r="AI121" s="3">
        <v>0.20269886363636364</v>
      </c>
      <c r="AJ121" s="3">
        <v>7.5949367088607597E-2</v>
      </c>
      <c r="AK121" s="3">
        <v>0.18487394957983194</v>
      </c>
      <c r="AL121" s="3">
        <v>0.13025210084033614</v>
      </c>
      <c r="AM121" s="3">
        <v>0.30845771144278605</v>
      </c>
      <c r="AN121" s="2">
        <f t="shared" si="8"/>
        <v>0.20624187256176851</v>
      </c>
      <c r="AO121" s="2">
        <v>8.2975120489774651E-2</v>
      </c>
      <c r="AP121">
        <f t="shared" si="9"/>
        <v>1586</v>
      </c>
    </row>
    <row r="122" spans="1:43" ht="16.5" hidden="1" customHeight="1" x14ac:dyDescent="0.25">
      <c r="A122" s="5" t="s">
        <v>790</v>
      </c>
      <c r="B122" s="1" t="s">
        <v>46</v>
      </c>
      <c r="C122" t="s">
        <v>36</v>
      </c>
      <c r="D122" t="s">
        <v>43</v>
      </c>
      <c r="E122" t="s">
        <v>47</v>
      </c>
      <c r="F122" t="s">
        <v>48</v>
      </c>
      <c r="G122">
        <v>1243</v>
      </c>
      <c r="H122">
        <v>22</v>
      </c>
      <c r="I122">
        <v>192</v>
      </c>
      <c r="J122">
        <v>64</v>
      </c>
      <c r="K122">
        <v>30</v>
      </c>
      <c r="L122">
        <v>743</v>
      </c>
      <c r="M122">
        <v>838</v>
      </c>
      <c r="N122" s="2">
        <v>1.7218205413422321E-2</v>
      </c>
      <c r="O122" s="2">
        <v>1.9419725621060438E-2</v>
      </c>
      <c r="P122">
        <v>21</v>
      </c>
      <c r="Q122" s="2">
        <v>5.0490478938257355E-4</v>
      </c>
      <c r="R122">
        <v>43152</v>
      </c>
      <c r="S122">
        <v>41592</v>
      </c>
      <c r="T122">
        <v>35462</v>
      </c>
      <c r="U122">
        <v>565</v>
      </c>
      <c r="V122">
        <v>2346</v>
      </c>
      <c r="W122">
        <v>2264</v>
      </c>
      <c r="X122">
        <v>955</v>
      </c>
      <c r="Y122">
        <v>17</v>
      </c>
      <c r="Z122">
        <v>0</v>
      </c>
      <c r="AA122">
        <v>0</v>
      </c>
      <c r="AB122">
        <v>0</v>
      </c>
      <c r="AC122">
        <v>0</v>
      </c>
      <c r="AD122">
        <v>36688</v>
      </c>
      <c r="AE122">
        <v>587</v>
      </c>
      <c r="AF122">
        <v>2538</v>
      </c>
      <c r="AG122">
        <v>2328</v>
      </c>
      <c r="AH122">
        <v>985</v>
      </c>
      <c r="AI122" s="3">
        <v>3.3880287832533801E-2</v>
      </c>
      <c r="AJ122" s="3">
        <v>3.7478705281090291E-2</v>
      </c>
      <c r="AK122" s="3">
        <v>7.5650118203309691E-2</v>
      </c>
      <c r="AL122" s="3">
        <v>2.7491408934707903E-2</v>
      </c>
      <c r="AM122" s="3">
        <v>3.0456852791878174E-2</v>
      </c>
      <c r="AN122" s="2">
        <f t="shared" si="8"/>
        <v>3.6637931034482762E-2</v>
      </c>
      <c r="AO122" s="2">
        <v>0.14928349487548115</v>
      </c>
      <c r="AP122">
        <f t="shared" si="9"/>
        <v>1581</v>
      </c>
    </row>
    <row r="123" spans="1:43" ht="16.5" hidden="1" customHeight="1" x14ac:dyDescent="0.25">
      <c r="A123" s="4" t="s">
        <v>799</v>
      </c>
      <c r="B123" s="1" t="s">
        <v>210</v>
      </c>
      <c r="C123" t="s">
        <v>36</v>
      </c>
      <c r="D123" t="s">
        <v>43</v>
      </c>
      <c r="E123" t="s">
        <v>38</v>
      </c>
      <c r="F123" t="s">
        <v>211</v>
      </c>
      <c r="G123">
        <v>1244</v>
      </c>
      <c r="H123">
        <v>7</v>
      </c>
      <c r="I123">
        <v>127</v>
      </c>
      <c r="J123">
        <v>91</v>
      </c>
      <c r="K123">
        <v>80</v>
      </c>
      <c r="L123">
        <v>304</v>
      </c>
      <c r="M123">
        <v>1266</v>
      </c>
      <c r="N123" s="2">
        <v>4.3472043472043469E-2</v>
      </c>
      <c r="O123" s="2">
        <v>0.18103818103818103</v>
      </c>
      <c r="P123">
        <v>1505</v>
      </c>
      <c r="Q123" s="2">
        <v>0.21723441108545036</v>
      </c>
      <c r="R123">
        <v>6993</v>
      </c>
      <c r="S123">
        <v>6928</v>
      </c>
      <c r="T123">
        <v>4022</v>
      </c>
      <c r="U123">
        <v>54</v>
      </c>
      <c r="V123">
        <v>1615</v>
      </c>
      <c r="W123">
        <v>546</v>
      </c>
      <c r="X123">
        <v>691</v>
      </c>
      <c r="Y123">
        <v>776</v>
      </c>
      <c r="Z123">
        <v>3</v>
      </c>
      <c r="AA123">
        <v>413</v>
      </c>
      <c r="AB123">
        <v>197</v>
      </c>
      <c r="AC123">
        <v>64</v>
      </c>
      <c r="AD123">
        <v>4490</v>
      </c>
      <c r="AE123">
        <v>58</v>
      </c>
      <c r="AF123">
        <v>1329</v>
      </c>
      <c r="AG123">
        <v>440</v>
      </c>
      <c r="AH123">
        <v>707</v>
      </c>
      <c r="AI123" s="3">
        <v>0.27706013363028953</v>
      </c>
      <c r="AJ123" s="3">
        <v>0.1206896551724138</v>
      </c>
      <c r="AK123" s="3">
        <v>9.556057185854025E-2</v>
      </c>
      <c r="AL123" s="3">
        <v>0.20681818181818182</v>
      </c>
      <c r="AM123" s="3">
        <v>0.11315417256011315</v>
      </c>
      <c r="AN123" s="2">
        <f t="shared" si="8"/>
        <v>0.22451022451022451</v>
      </c>
      <c r="AO123" s="2">
        <v>0.36076309794988609</v>
      </c>
      <c r="AP123">
        <f t="shared" si="9"/>
        <v>1570</v>
      </c>
    </row>
    <row r="124" spans="1:43" ht="16.5" hidden="1" customHeight="1" x14ac:dyDescent="0.25">
      <c r="A124" s="4" t="s">
        <v>798</v>
      </c>
      <c r="B124" s="1" t="s">
        <v>565</v>
      </c>
      <c r="C124" t="s">
        <v>36</v>
      </c>
      <c r="D124" t="s">
        <v>43</v>
      </c>
      <c r="E124" t="s">
        <v>559</v>
      </c>
      <c r="F124" t="s">
        <v>566</v>
      </c>
      <c r="G124">
        <v>1349</v>
      </c>
      <c r="H124">
        <v>3</v>
      </c>
      <c r="I124">
        <v>47</v>
      </c>
      <c r="J124">
        <v>99</v>
      </c>
      <c r="K124">
        <v>54</v>
      </c>
      <c r="L124">
        <v>1045</v>
      </c>
      <c r="M124">
        <v>523</v>
      </c>
      <c r="N124" s="2">
        <v>0.10986122792262405</v>
      </c>
      <c r="O124" s="2">
        <v>5.4983179142136247E-2</v>
      </c>
      <c r="P124">
        <v>289</v>
      </c>
      <c r="Q124" s="2">
        <v>3.5102635734240252E-2</v>
      </c>
      <c r="R124">
        <v>9512</v>
      </c>
      <c r="S124">
        <v>8233</v>
      </c>
      <c r="T124">
        <v>7184</v>
      </c>
      <c r="U124">
        <v>66</v>
      </c>
      <c r="V124">
        <v>327</v>
      </c>
      <c r="W124">
        <v>427</v>
      </c>
      <c r="X124">
        <v>229</v>
      </c>
      <c r="Y124">
        <v>239</v>
      </c>
      <c r="Z124">
        <v>3</v>
      </c>
      <c r="AA124">
        <v>14</v>
      </c>
      <c r="AB124">
        <v>10</v>
      </c>
      <c r="AC124">
        <v>7</v>
      </c>
      <c r="AD124">
        <v>8294</v>
      </c>
      <c r="AE124">
        <v>66</v>
      </c>
      <c r="AF124">
        <v>360</v>
      </c>
      <c r="AG124">
        <v>516</v>
      </c>
      <c r="AH124">
        <v>276</v>
      </c>
      <c r="AI124" s="3">
        <v>0.16264769713045574</v>
      </c>
      <c r="AJ124" s="3">
        <v>4.5454545454545456E-2</v>
      </c>
      <c r="AK124" s="3">
        <v>0.13055555555555556</v>
      </c>
      <c r="AL124" s="3">
        <v>0.19186046511627908</v>
      </c>
      <c r="AM124" s="3">
        <v>0.19565217391304349</v>
      </c>
      <c r="AN124" s="2">
        <f t="shared" si="8"/>
        <v>0.16484440706476031</v>
      </c>
      <c r="AO124" s="2">
        <v>0.12804878048780488</v>
      </c>
      <c r="AP124">
        <f t="shared" si="9"/>
        <v>1568</v>
      </c>
    </row>
    <row r="125" spans="1:43" ht="16.5" hidden="1" customHeight="1" x14ac:dyDescent="0.25">
      <c r="A125" s="4" t="s">
        <v>801</v>
      </c>
      <c r="B125" s="1" t="s">
        <v>565</v>
      </c>
      <c r="C125" t="s">
        <v>36</v>
      </c>
      <c r="D125" t="s">
        <v>43</v>
      </c>
      <c r="E125" t="s">
        <v>559</v>
      </c>
      <c r="F125" t="s">
        <v>566</v>
      </c>
      <c r="G125">
        <v>1278</v>
      </c>
      <c r="H125">
        <v>3</v>
      </c>
      <c r="I125">
        <v>72</v>
      </c>
      <c r="J125">
        <v>104</v>
      </c>
      <c r="K125">
        <v>64</v>
      </c>
      <c r="L125">
        <v>1068</v>
      </c>
      <c r="M125">
        <v>487</v>
      </c>
      <c r="N125" s="2">
        <v>0.11154046997389033</v>
      </c>
      <c r="O125" s="2">
        <v>5.0861618798955614E-2</v>
      </c>
      <c r="P125">
        <v>337</v>
      </c>
      <c r="Q125" s="2">
        <v>4.0325475649156395E-2</v>
      </c>
      <c r="R125">
        <v>9575</v>
      </c>
      <c r="S125">
        <v>8357</v>
      </c>
      <c r="T125">
        <v>6984</v>
      </c>
      <c r="U125">
        <v>73</v>
      </c>
      <c r="V125">
        <v>451</v>
      </c>
      <c r="W125">
        <v>486</v>
      </c>
      <c r="X125">
        <v>363</v>
      </c>
      <c r="Y125">
        <v>252</v>
      </c>
      <c r="Z125">
        <v>4</v>
      </c>
      <c r="AA125">
        <v>20</v>
      </c>
      <c r="AB125">
        <v>26</v>
      </c>
      <c r="AC125">
        <v>17</v>
      </c>
      <c r="AD125">
        <v>8010</v>
      </c>
      <c r="AE125">
        <v>72</v>
      </c>
      <c r="AF125">
        <v>503</v>
      </c>
      <c r="AG125">
        <v>564</v>
      </c>
      <c r="AH125">
        <v>410</v>
      </c>
      <c r="AI125" s="3">
        <v>0.15955056179775282</v>
      </c>
      <c r="AJ125" s="3">
        <v>4.1666666666666664E-2</v>
      </c>
      <c r="AK125" s="3">
        <v>0.14314115308151093</v>
      </c>
      <c r="AL125" s="3">
        <v>0.18439716312056736</v>
      </c>
      <c r="AM125" s="3">
        <v>0.15609756097560976</v>
      </c>
      <c r="AN125" s="2">
        <f t="shared" si="8"/>
        <v>0.16240208877284595</v>
      </c>
      <c r="AO125" s="2">
        <v>0.16204623914635422</v>
      </c>
      <c r="AP125">
        <f t="shared" si="9"/>
        <v>1555</v>
      </c>
    </row>
    <row r="126" spans="1:43" ht="16.5" hidden="1" customHeight="1" x14ac:dyDescent="0.25">
      <c r="A126" s="4" t="s">
        <v>797</v>
      </c>
      <c r="B126" s="1" t="s">
        <v>565</v>
      </c>
      <c r="C126" t="s">
        <v>36</v>
      </c>
      <c r="D126" t="s">
        <v>43</v>
      </c>
      <c r="E126" t="s">
        <v>559</v>
      </c>
      <c r="F126" t="s">
        <v>566</v>
      </c>
      <c r="G126">
        <v>1333</v>
      </c>
      <c r="H126">
        <v>0</v>
      </c>
      <c r="I126">
        <v>51</v>
      </c>
      <c r="J126">
        <v>82</v>
      </c>
      <c r="K126">
        <v>59</v>
      </c>
      <c r="L126">
        <v>1028</v>
      </c>
      <c r="M126">
        <v>511</v>
      </c>
      <c r="N126" s="2">
        <v>0.1076214405360134</v>
      </c>
      <c r="O126" s="2">
        <v>5.3496649916247904E-2</v>
      </c>
      <c r="P126">
        <v>245</v>
      </c>
      <c r="Q126" s="2">
        <v>2.9668200532816661E-2</v>
      </c>
      <c r="R126">
        <v>9552</v>
      </c>
      <c r="S126">
        <v>8258</v>
      </c>
      <c r="T126">
        <v>7336</v>
      </c>
      <c r="U126">
        <v>56</v>
      </c>
      <c r="V126">
        <v>270</v>
      </c>
      <c r="W126">
        <v>400</v>
      </c>
      <c r="X126">
        <v>196</v>
      </c>
      <c r="Y126">
        <v>192</v>
      </c>
      <c r="Z126">
        <v>3</v>
      </c>
      <c r="AA126">
        <v>8</v>
      </c>
      <c r="AB126">
        <v>14</v>
      </c>
      <c r="AC126">
        <v>0</v>
      </c>
      <c r="AD126">
        <v>8477</v>
      </c>
      <c r="AE126">
        <v>53</v>
      </c>
      <c r="AF126">
        <v>313</v>
      </c>
      <c r="AG126">
        <v>468</v>
      </c>
      <c r="AH126">
        <v>255</v>
      </c>
      <c r="AI126" s="3">
        <v>0.15724902677834141</v>
      </c>
      <c r="AJ126" s="3">
        <v>0</v>
      </c>
      <c r="AK126" s="3">
        <v>0.16293929712460065</v>
      </c>
      <c r="AL126" s="3">
        <v>0.1752136752136752</v>
      </c>
      <c r="AM126" s="3">
        <v>0.23137254901960785</v>
      </c>
      <c r="AN126" s="2">
        <f t="shared" si="8"/>
        <v>0.1611180904522613</v>
      </c>
      <c r="AO126" s="2">
        <v>0.11384068576207401</v>
      </c>
      <c r="AP126">
        <f t="shared" si="9"/>
        <v>1539</v>
      </c>
    </row>
    <row r="127" spans="1:43" s="17" customFormat="1" ht="16.5" hidden="1" customHeight="1" x14ac:dyDescent="0.25">
      <c r="A127" s="4" t="s">
        <v>799</v>
      </c>
      <c r="B127" s="1" t="s">
        <v>385</v>
      </c>
      <c r="C127"/>
      <c r="D127" t="s">
        <v>32</v>
      </c>
      <c r="E127" t="s">
        <v>182</v>
      </c>
      <c r="F127" t="s">
        <v>386</v>
      </c>
      <c r="G127">
        <v>1090</v>
      </c>
      <c r="H127">
        <v>0</v>
      </c>
      <c r="I127">
        <v>360</v>
      </c>
      <c r="J127">
        <v>27</v>
      </c>
      <c r="K127">
        <v>21</v>
      </c>
      <c r="L127">
        <v>489</v>
      </c>
      <c r="M127">
        <v>1042</v>
      </c>
      <c r="N127" s="2">
        <v>2.6731536653364675E-2</v>
      </c>
      <c r="O127" s="2">
        <v>5.69616793308916E-2</v>
      </c>
      <c r="P127">
        <v>242</v>
      </c>
      <c r="Q127" s="2">
        <v>1.4231945424605975E-2</v>
      </c>
      <c r="R127">
        <v>18293</v>
      </c>
      <c r="S127">
        <v>17004</v>
      </c>
      <c r="T127">
        <v>10979</v>
      </c>
      <c r="U127">
        <v>90</v>
      </c>
      <c r="V127">
        <v>2402</v>
      </c>
      <c r="W127">
        <v>1976</v>
      </c>
      <c r="X127">
        <v>1557</v>
      </c>
      <c r="Y127">
        <v>196</v>
      </c>
      <c r="Z127">
        <v>0</v>
      </c>
      <c r="AA127">
        <v>6</v>
      </c>
      <c r="AB127">
        <v>9</v>
      </c>
      <c r="AC127">
        <v>8</v>
      </c>
      <c r="AD127">
        <v>11873</v>
      </c>
      <c r="AE127">
        <v>90</v>
      </c>
      <c r="AF127">
        <v>2756</v>
      </c>
      <c r="AG127">
        <v>1994</v>
      </c>
      <c r="AH127">
        <v>1570</v>
      </c>
      <c r="AI127" s="3">
        <v>9.1804935568095686E-2</v>
      </c>
      <c r="AJ127" s="3">
        <v>0</v>
      </c>
      <c r="AK127" s="3">
        <v>0.13062409288824384</v>
      </c>
      <c r="AL127" s="3">
        <v>1.354062186559679E-2</v>
      </c>
      <c r="AM127" s="3">
        <v>1.337579617834395E-2</v>
      </c>
      <c r="AN127" s="2">
        <f t="shared" si="8"/>
        <v>8.3693215984256275E-2</v>
      </c>
      <c r="AO127" s="2">
        <v>0.35059891702674617</v>
      </c>
      <c r="AP127">
        <f t="shared" si="9"/>
        <v>1531</v>
      </c>
    </row>
    <row r="128" spans="1:43" ht="16.5" hidden="1" customHeight="1" x14ac:dyDescent="0.25">
      <c r="A128" s="4" t="s">
        <v>798</v>
      </c>
      <c r="B128" s="1" t="s">
        <v>385</v>
      </c>
      <c r="D128" t="s">
        <v>32</v>
      </c>
      <c r="E128" t="s">
        <v>182</v>
      </c>
      <c r="F128" t="s">
        <v>386</v>
      </c>
      <c r="G128">
        <v>1110</v>
      </c>
      <c r="H128">
        <v>0</v>
      </c>
      <c r="I128">
        <v>342</v>
      </c>
      <c r="J128">
        <v>20</v>
      </c>
      <c r="K128">
        <v>21</v>
      </c>
      <c r="L128">
        <v>446</v>
      </c>
      <c r="M128">
        <v>1081</v>
      </c>
      <c r="N128" s="2">
        <v>2.4711879432624113E-2</v>
      </c>
      <c r="O128" s="2">
        <v>5.9895833333333336E-2</v>
      </c>
      <c r="P128">
        <v>239</v>
      </c>
      <c r="Q128" s="2">
        <v>1.4260143198090693E-2</v>
      </c>
      <c r="R128">
        <v>18048</v>
      </c>
      <c r="S128">
        <v>16760</v>
      </c>
      <c r="T128">
        <v>10942</v>
      </c>
      <c r="U128">
        <v>82</v>
      </c>
      <c r="V128">
        <v>2294</v>
      </c>
      <c r="W128">
        <v>1970</v>
      </c>
      <c r="X128">
        <v>1472</v>
      </c>
      <c r="Y128">
        <v>182</v>
      </c>
      <c r="Z128">
        <v>0</v>
      </c>
      <c r="AA128">
        <v>10</v>
      </c>
      <c r="AB128">
        <v>6</v>
      </c>
      <c r="AC128">
        <v>12</v>
      </c>
      <c r="AD128">
        <v>11870</v>
      </c>
      <c r="AE128">
        <v>82</v>
      </c>
      <c r="AF128">
        <v>2626</v>
      </c>
      <c r="AG128">
        <v>1984</v>
      </c>
      <c r="AH128">
        <v>1481</v>
      </c>
      <c r="AI128" s="3">
        <v>9.3513058129738841E-2</v>
      </c>
      <c r="AJ128" s="3">
        <v>0</v>
      </c>
      <c r="AK128" s="3">
        <v>0.13023610053313023</v>
      </c>
      <c r="AL128" s="3">
        <v>1.0080645161290322E-2</v>
      </c>
      <c r="AM128" s="3">
        <v>1.4179608372721135E-2</v>
      </c>
      <c r="AN128" s="2">
        <f t="shared" si="8"/>
        <v>8.4607712765957452E-2</v>
      </c>
      <c r="AO128" s="2">
        <v>0.34212714071939254</v>
      </c>
      <c r="AP128">
        <f t="shared" si="9"/>
        <v>1527</v>
      </c>
    </row>
    <row r="129" spans="1:43" ht="16.5" hidden="1" customHeight="1" x14ac:dyDescent="0.25">
      <c r="A129" s="4" t="s">
        <v>798</v>
      </c>
      <c r="B129" s="1" t="s">
        <v>210</v>
      </c>
      <c r="C129" t="s">
        <v>36</v>
      </c>
      <c r="D129" t="s">
        <v>43</v>
      </c>
      <c r="E129" t="s">
        <v>38</v>
      </c>
      <c r="F129" t="s">
        <v>211</v>
      </c>
      <c r="G129">
        <v>1201</v>
      </c>
      <c r="H129">
        <v>6</v>
      </c>
      <c r="I129">
        <v>127</v>
      </c>
      <c r="J129">
        <v>83</v>
      </c>
      <c r="K129">
        <v>72</v>
      </c>
      <c r="L129">
        <v>323</v>
      </c>
      <c r="M129">
        <v>1200</v>
      </c>
      <c r="N129" s="2">
        <v>4.6175839885632591E-2</v>
      </c>
      <c r="O129" s="2">
        <v>0.17155110793423875</v>
      </c>
      <c r="P129">
        <v>1467</v>
      </c>
      <c r="Q129" s="2">
        <v>0.21141374837872892</v>
      </c>
      <c r="R129">
        <v>6995</v>
      </c>
      <c r="S129">
        <v>6939</v>
      </c>
      <c r="T129">
        <v>4142</v>
      </c>
      <c r="U129">
        <v>50</v>
      </c>
      <c r="V129">
        <v>1568</v>
      </c>
      <c r="W129">
        <v>517</v>
      </c>
      <c r="X129">
        <v>662</v>
      </c>
      <c r="Y129">
        <v>739</v>
      </c>
      <c r="Z129">
        <v>9</v>
      </c>
      <c r="AA129">
        <v>431</v>
      </c>
      <c r="AB129">
        <v>177</v>
      </c>
      <c r="AC129">
        <v>63</v>
      </c>
      <c r="AD129">
        <v>4604</v>
      </c>
      <c r="AE129">
        <v>47</v>
      </c>
      <c r="AF129">
        <v>1264</v>
      </c>
      <c r="AG129">
        <v>423</v>
      </c>
      <c r="AH129">
        <v>671</v>
      </c>
      <c r="AI129" s="3">
        <v>0.26086012163336231</v>
      </c>
      <c r="AJ129" s="3">
        <v>0.1276595744680851</v>
      </c>
      <c r="AK129" s="3">
        <v>0.10047468354430379</v>
      </c>
      <c r="AL129" s="3">
        <v>0.19621749408983452</v>
      </c>
      <c r="AM129" s="3">
        <v>0.10730253353204174</v>
      </c>
      <c r="AN129" s="2">
        <f t="shared" si="8"/>
        <v>0.21772694781987134</v>
      </c>
      <c r="AO129" s="2">
        <v>0.34313026109288058</v>
      </c>
      <c r="AP129">
        <f t="shared" si="9"/>
        <v>1523</v>
      </c>
    </row>
    <row r="130" spans="1:43" ht="16.5" hidden="1" customHeight="1" x14ac:dyDescent="0.25">
      <c r="A130" s="4" t="s">
        <v>797</v>
      </c>
      <c r="B130" s="1" t="s">
        <v>558</v>
      </c>
      <c r="C130" t="s">
        <v>36</v>
      </c>
      <c r="D130" t="s">
        <v>43</v>
      </c>
      <c r="E130" t="s">
        <v>559</v>
      </c>
      <c r="F130" t="s">
        <v>560</v>
      </c>
      <c r="G130">
        <v>1365</v>
      </c>
      <c r="H130">
        <v>3</v>
      </c>
      <c r="I130">
        <v>28</v>
      </c>
      <c r="J130">
        <v>33</v>
      </c>
      <c r="K130">
        <v>59</v>
      </c>
      <c r="L130">
        <v>808</v>
      </c>
      <c r="M130">
        <v>714</v>
      </c>
      <c r="N130" s="2">
        <v>0.10392282958199357</v>
      </c>
      <c r="O130" s="2">
        <v>9.1832797427652726E-2</v>
      </c>
      <c r="P130">
        <v>514</v>
      </c>
      <c r="Q130" s="2">
        <v>7.5956849416284916E-2</v>
      </c>
      <c r="R130">
        <v>7775</v>
      </c>
      <c r="S130">
        <v>6767</v>
      </c>
      <c r="T130">
        <v>6301</v>
      </c>
      <c r="U130">
        <v>64</v>
      </c>
      <c r="V130">
        <v>74</v>
      </c>
      <c r="W130">
        <v>185</v>
      </c>
      <c r="X130">
        <v>143</v>
      </c>
      <c r="Y130">
        <v>475</v>
      </c>
      <c r="Z130">
        <v>6</v>
      </c>
      <c r="AA130">
        <v>0</v>
      </c>
      <c r="AB130">
        <v>0</v>
      </c>
      <c r="AC130">
        <v>8</v>
      </c>
      <c r="AD130">
        <v>7191</v>
      </c>
      <c r="AE130">
        <v>61</v>
      </c>
      <c r="AF130">
        <v>102</v>
      </c>
      <c r="AG130">
        <v>218</v>
      </c>
      <c r="AH130">
        <v>194</v>
      </c>
      <c r="AI130" s="3">
        <v>0.18982060909470172</v>
      </c>
      <c r="AJ130" s="3">
        <v>4.9180327868852458E-2</v>
      </c>
      <c r="AK130" s="3">
        <v>0.27450980392156865</v>
      </c>
      <c r="AL130" s="3">
        <v>0.15137614678899083</v>
      </c>
      <c r="AM130" s="3">
        <v>0.30412371134020616</v>
      </c>
      <c r="AN130" s="2">
        <f t="shared" si="8"/>
        <v>0.1957556270096463</v>
      </c>
      <c r="AO130" s="2">
        <v>7.404069018799897E-2</v>
      </c>
      <c r="AP130">
        <f t="shared" si="9"/>
        <v>1522</v>
      </c>
    </row>
    <row r="131" spans="1:43" ht="16.5" hidden="1" customHeight="1" x14ac:dyDescent="0.25">
      <c r="A131" s="4" t="s">
        <v>797</v>
      </c>
      <c r="B131" s="1" t="s">
        <v>431</v>
      </c>
      <c r="C131" t="s">
        <v>36</v>
      </c>
      <c r="D131" t="s">
        <v>43</v>
      </c>
      <c r="E131" t="s">
        <v>429</v>
      </c>
      <c r="F131" t="s">
        <v>432</v>
      </c>
      <c r="G131">
        <v>822</v>
      </c>
      <c r="H131">
        <v>17</v>
      </c>
      <c r="I131">
        <v>288</v>
      </c>
      <c r="J131">
        <v>249</v>
      </c>
      <c r="K131">
        <v>99</v>
      </c>
      <c r="L131">
        <v>338</v>
      </c>
      <c r="M131">
        <v>1169</v>
      </c>
      <c r="N131" s="2">
        <v>3.0349286163239651E-2</v>
      </c>
      <c r="O131" s="2">
        <v>0.1049654305468259</v>
      </c>
      <c r="P131">
        <v>1085</v>
      </c>
      <c r="Q131" s="2">
        <v>0.10125991600559962</v>
      </c>
      <c r="R131">
        <v>11137</v>
      </c>
      <c r="S131">
        <v>10715</v>
      </c>
      <c r="T131">
        <v>5955</v>
      </c>
      <c r="U131">
        <v>229</v>
      </c>
      <c r="V131">
        <v>1801</v>
      </c>
      <c r="W131">
        <v>1762</v>
      </c>
      <c r="X131">
        <v>968</v>
      </c>
      <c r="Y131">
        <v>535</v>
      </c>
      <c r="Z131">
        <v>19</v>
      </c>
      <c r="AA131">
        <v>190</v>
      </c>
      <c r="AB131">
        <v>173</v>
      </c>
      <c r="AC131">
        <v>135</v>
      </c>
      <c r="AD131">
        <v>6242</v>
      </c>
      <c r="AE131">
        <v>227</v>
      </c>
      <c r="AF131">
        <v>1899</v>
      </c>
      <c r="AG131">
        <v>1838</v>
      </c>
      <c r="AH131">
        <v>932</v>
      </c>
      <c r="AI131" s="3">
        <v>0.13168856135853893</v>
      </c>
      <c r="AJ131" s="3">
        <v>7.4889867841409691E-2</v>
      </c>
      <c r="AK131" s="3">
        <v>0.15165876777251186</v>
      </c>
      <c r="AL131" s="3">
        <v>0.13547334058759522</v>
      </c>
      <c r="AM131" s="3">
        <v>0.10622317596566523</v>
      </c>
      <c r="AN131" s="2">
        <f t="shared" si="8"/>
        <v>0.13531471671006556</v>
      </c>
      <c r="AO131" s="2">
        <v>0.43957622553420722</v>
      </c>
      <c r="AP131">
        <f t="shared" si="9"/>
        <v>1507</v>
      </c>
    </row>
    <row r="132" spans="1:43" ht="16.5" hidden="1" customHeight="1" x14ac:dyDescent="0.25">
      <c r="A132" s="5" t="s">
        <v>794</v>
      </c>
      <c r="B132" s="1" t="s">
        <v>475</v>
      </c>
      <c r="D132" t="s">
        <v>32</v>
      </c>
      <c r="E132" t="s">
        <v>463</v>
      </c>
      <c r="F132" t="s">
        <v>476</v>
      </c>
      <c r="G132">
        <v>1315</v>
      </c>
      <c r="H132">
        <v>41</v>
      </c>
      <c r="I132">
        <v>96</v>
      </c>
      <c r="J132">
        <v>15</v>
      </c>
      <c r="K132">
        <v>22</v>
      </c>
      <c r="L132">
        <v>1126</v>
      </c>
      <c r="M132">
        <v>380</v>
      </c>
      <c r="N132" s="2">
        <v>0.10004442470013328</v>
      </c>
      <c r="O132" s="2">
        <v>3.3762772101288314E-2</v>
      </c>
      <c r="P132">
        <v>85</v>
      </c>
      <c r="Q132" s="2">
        <v>8.643481797844214E-3</v>
      </c>
      <c r="R132">
        <v>11255</v>
      </c>
      <c r="S132">
        <v>9834</v>
      </c>
      <c r="T132">
        <v>8126</v>
      </c>
      <c r="U132">
        <v>579</v>
      </c>
      <c r="V132">
        <v>743</v>
      </c>
      <c r="W132">
        <v>213</v>
      </c>
      <c r="X132">
        <v>173</v>
      </c>
      <c r="Y132">
        <v>67</v>
      </c>
      <c r="Z132">
        <v>4</v>
      </c>
      <c r="AA132">
        <v>3</v>
      </c>
      <c r="AB132">
        <v>0</v>
      </c>
      <c r="AC132">
        <v>0</v>
      </c>
      <c r="AD132">
        <v>9374</v>
      </c>
      <c r="AE132">
        <v>616</v>
      </c>
      <c r="AF132">
        <v>836</v>
      </c>
      <c r="AG132">
        <v>228</v>
      </c>
      <c r="AH132">
        <v>195</v>
      </c>
      <c r="AI132" s="3">
        <v>0.14028163004053765</v>
      </c>
      <c r="AJ132" s="3">
        <v>6.6558441558441553E-2</v>
      </c>
      <c r="AK132" s="3">
        <v>0.11483253588516747</v>
      </c>
      <c r="AL132" s="3">
        <v>6.5789473684210523E-2</v>
      </c>
      <c r="AM132" s="3">
        <v>0.11282051282051282</v>
      </c>
      <c r="AN132" s="2">
        <f t="shared" si="8"/>
        <v>0.13380719680142159</v>
      </c>
      <c r="AO132" s="2">
        <v>0.16668148279847098</v>
      </c>
      <c r="AP132">
        <f t="shared" si="9"/>
        <v>1506</v>
      </c>
    </row>
    <row r="133" spans="1:43" ht="16.5" hidden="1" customHeight="1" x14ac:dyDescent="0.25">
      <c r="A133" s="4" t="s">
        <v>797</v>
      </c>
      <c r="B133" s="1" t="s">
        <v>210</v>
      </c>
      <c r="C133" t="s">
        <v>36</v>
      </c>
      <c r="D133" t="s">
        <v>43</v>
      </c>
      <c r="E133" t="s">
        <v>38</v>
      </c>
      <c r="F133" t="s">
        <v>211</v>
      </c>
      <c r="G133">
        <v>1230</v>
      </c>
      <c r="H133">
        <v>3</v>
      </c>
      <c r="I133">
        <v>109</v>
      </c>
      <c r="J133">
        <v>58</v>
      </c>
      <c r="K133">
        <v>70</v>
      </c>
      <c r="L133">
        <v>385</v>
      </c>
      <c r="M133">
        <v>1115</v>
      </c>
      <c r="N133" s="2">
        <v>5.3936676940319415E-2</v>
      </c>
      <c r="O133" s="2">
        <v>0.15620622022975622</v>
      </c>
      <c r="P133">
        <v>1396</v>
      </c>
      <c r="Q133" s="2">
        <v>0.19846460051179982</v>
      </c>
      <c r="R133">
        <v>7138</v>
      </c>
      <c r="S133">
        <v>7034</v>
      </c>
      <c r="T133">
        <v>4379</v>
      </c>
      <c r="U133">
        <v>37</v>
      </c>
      <c r="V133">
        <v>1493</v>
      </c>
      <c r="W133">
        <v>524</v>
      </c>
      <c r="X133">
        <v>601</v>
      </c>
      <c r="Y133">
        <v>722</v>
      </c>
      <c r="Z133">
        <v>7</v>
      </c>
      <c r="AA133">
        <v>424</v>
      </c>
      <c r="AB133">
        <v>156</v>
      </c>
      <c r="AC133">
        <v>51</v>
      </c>
      <c r="AD133">
        <v>4887</v>
      </c>
      <c r="AE133">
        <v>33</v>
      </c>
      <c r="AF133">
        <v>1178</v>
      </c>
      <c r="AG133">
        <v>426</v>
      </c>
      <c r="AH133">
        <v>620</v>
      </c>
      <c r="AI133" s="3">
        <v>0.25168815224063845</v>
      </c>
      <c r="AJ133" s="3">
        <v>9.0909090909090912E-2</v>
      </c>
      <c r="AK133" s="3">
        <v>9.2529711375212223E-2</v>
      </c>
      <c r="AL133" s="3">
        <v>0.13615023474178403</v>
      </c>
      <c r="AM133" s="3">
        <v>0.11290322580645161</v>
      </c>
      <c r="AN133" s="2">
        <f t="shared" si="8"/>
        <v>0.21014289717007564</v>
      </c>
      <c r="AO133" s="2">
        <v>0.31592945128779393</v>
      </c>
      <c r="AP133">
        <f t="shared" si="9"/>
        <v>1500</v>
      </c>
    </row>
    <row r="134" spans="1:43" ht="16.5" hidden="1" customHeight="1" x14ac:dyDescent="0.25">
      <c r="A134" s="4" t="s">
        <v>797</v>
      </c>
      <c r="B134" s="1" t="s">
        <v>495</v>
      </c>
      <c r="D134" t="s">
        <v>32</v>
      </c>
      <c r="E134" t="s">
        <v>491</v>
      </c>
      <c r="F134" t="s">
        <v>496</v>
      </c>
      <c r="G134">
        <v>1400</v>
      </c>
      <c r="H134">
        <v>0</v>
      </c>
      <c r="I134">
        <v>18</v>
      </c>
      <c r="J134">
        <v>17</v>
      </c>
      <c r="K134">
        <v>25</v>
      </c>
      <c r="L134">
        <v>866</v>
      </c>
      <c r="M134">
        <v>627</v>
      </c>
      <c r="N134" s="2">
        <v>6.3457170074008945E-2</v>
      </c>
      <c r="O134" s="2">
        <v>4.5944163552429106E-2</v>
      </c>
      <c r="P134">
        <v>599</v>
      </c>
      <c r="Q134" s="2">
        <v>4.69693405473222E-2</v>
      </c>
      <c r="R134">
        <v>13647</v>
      </c>
      <c r="S134">
        <v>12753</v>
      </c>
      <c r="T134">
        <v>11594</v>
      </c>
      <c r="U134">
        <v>142</v>
      </c>
      <c r="V134">
        <v>344</v>
      </c>
      <c r="W134">
        <v>311</v>
      </c>
      <c r="X134">
        <v>362</v>
      </c>
      <c r="Y134">
        <v>536</v>
      </c>
      <c r="Z134">
        <v>0</v>
      </c>
      <c r="AA134">
        <v>13</v>
      </c>
      <c r="AB134">
        <v>7</v>
      </c>
      <c r="AC134">
        <v>15</v>
      </c>
      <c r="AD134">
        <v>12458</v>
      </c>
      <c r="AE134">
        <v>142</v>
      </c>
      <c r="AF134">
        <v>349</v>
      </c>
      <c r="AG134">
        <v>321</v>
      </c>
      <c r="AH134">
        <v>372</v>
      </c>
      <c r="AI134" s="3">
        <v>0.11237758869802536</v>
      </c>
      <c r="AJ134" s="3">
        <v>0</v>
      </c>
      <c r="AK134" s="3">
        <v>5.1575931232091692E-2</v>
      </c>
      <c r="AL134" s="3">
        <v>5.2959501557632398E-2</v>
      </c>
      <c r="AM134" s="3">
        <v>6.7204301075268813E-2</v>
      </c>
      <c r="AN134" s="2">
        <f t="shared" si="8"/>
        <v>0.10940133362643806</v>
      </c>
      <c r="AO134" s="2">
        <v>8.6790793138835948E-2</v>
      </c>
      <c r="AP134">
        <f t="shared" si="9"/>
        <v>1493</v>
      </c>
    </row>
    <row r="135" spans="1:43" ht="16.5" hidden="1" customHeight="1" x14ac:dyDescent="0.25">
      <c r="A135" s="4" t="s">
        <v>801</v>
      </c>
      <c r="B135" s="1" t="s">
        <v>114</v>
      </c>
      <c r="C135" t="s">
        <v>36</v>
      </c>
      <c r="D135" t="s">
        <v>43</v>
      </c>
      <c r="E135" t="s">
        <v>108</v>
      </c>
      <c r="F135" t="s">
        <v>115</v>
      </c>
      <c r="G135">
        <v>1179</v>
      </c>
      <c r="H135">
        <v>3</v>
      </c>
      <c r="I135">
        <v>66</v>
      </c>
      <c r="J135">
        <v>135</v>
      </c>
      <c r="K135">
        <v>63</v>
      </c>
      <c r="L135">
        <v>431</v>
      </c>
      <c r="M135">
        <v>1043</v>
      </c>
      <c r="N135" s="2">
        <v>3.9555800293685758E-2</v>
      </c>
      <c r="O135" s="2">
        <v>9.5723201174743019E-2</v>
      </c>
      <c r="P135">
        <v>268</v>
      </c>
      <c r="Q135" s="2">
        <v>2.7657378740970073E-2</v>
      </c>
      <c r="R135">
        <v>10896</v>
      </c>
      <c r="S135">
        <v>9690</v>
      </c>
      <c r="T135">
        <v>7745</v>
      </c>
      <c r="U135">
        <v>42</v>
      </c>
      <c r="V135">
        <v>509</v>
      </c>
      <c r="W135">
        <v>474</v>
      </c>
      <c r="X135">
        <v>920</v>
      </c>
      <c r="Y135">
        <v>201</v>
      </c>
      <c r="Z135">
        <v>0</v>
      </c>
      <c r="AA135">
        <v>12</v>
      </c>
      <c r="AB135">
        <v>3</v>
      </c>
      <c r="AC135">
        <v>26</v>
      </c>
      <c r="AD135">
        <v>8723</v>
      </c>
      <c r="AE135">
        <v>45</v>
      </c>
      <c r="AF135">
        <v>563</v>
      </c>
      <c r="AG135">
        <v>606</v>
      </c>
      <c r="AH135">
        <v>957</v>
      </c>
      <c r="AI135" s="3">
        <v>0.13515992204516794</v>
      </c>
      <c r="AJ135" s="3">
        <v>6.6666666666666666E-2</v>
      </c>
      <c r="AK135" s="3">
        <v>0.11722912966252221</v>
      </c>
      <c r="AL135" s="3">
        <v>0.22277227722772278</v>
      </c>
      <c r="AM135" s="3">
        <v>6.5830721003134793E-2</v>
      </c>
      <c r="AN135" s="2">
        <f t="shared" si="8"/>
        <v>0.13527900146842878</v>
      </c>
      <c r="AO135" s="2">
        <v>0.19928400954653938</v>
      </c>
      <c r="AP135">
        <f t="shared" si="9"/>
        <v>1474</v>
      </c>
    </row>
    <row r="136" spans="1:43" ht="16.5" hidden="1" customHeight="1" x14ac:dyDescent="0.25">
      <c r="A136" s="4" t="s">
        <v>796</v>
      </c>
      <c r="B136" s="1" t="s">
        <v>565</v>
      </c>
      <c r="C136" t="s">
        <v>36</v>
      </c>
      <c r="D136" t="s">
        <v>43</v>
      </c>
      <c r="E136" t="s">
        <v>559</v>
      </c>
      <c r="F136" t="s">
        <v>566</v>
      </c>
      <c r="G136">
        <v>1291</v>
      </c>
      <c r="H136">
        <v>3</v>
      </c>
      <c r="I136">
        <v>44</v>
      </c>
      <c r="J136">
        <v>63</v>
      </c>
      <c r="K136">
        <v>49</v>
      </c>
      <c r="L136">
        <v>1035</v>
      </c>
      <c r="M136">
        <v>430</v>
      </c>
      <c r="N136" s="2">
        <v>0.10871848739495799</v>
      </c>
      <c r="O136" s="2">
        <v>4.5168067226890755E-2</v>
      </c>
      <c r="P136">
        <v>243</v>
      </c>
      <c r="Q136" s="2">
        <v>2.9284164859002169E-2</v>
      </c>
      <c r="R136">
        <v>9520</v>
      </c>
      <c r="S136">
        <v>8298</v>
      </c>
      <c r="T136">
        <v>7411</v>
      </c>
      <c r="U136">
        <v>45</v>
      </c>
      <c r="V136">
        <v>254</v>
      </c>
      <c r="W136">
        <v>382</v>
      </c>
      <c r="X136">
        <v>206</v>
      </c>
      <c r="Y136">
        <v>198</v>
      </c>
      <c r="Z136">
        <v>0</v>
      </c>
      <c r="AA136">
        <v>0</v>
      </c>
      <c r="AB136">
        <v>19</v>
      </c>
      <c r="AC136">
        <v>0</v>
      </c>
      <c r="AD136">
        <v>8504</v>
      </c>
      <c r="AE136">
        <v>48</v>
      </c>
      <c r="AF136">
        <v>298</v>
      </c>
      <c r="AG136">
        <v>426</v>
      </c>
      <c r="AH136">
        <v>255</v>
      </c>
      <c r="AI136" s="3">
        <v>0.15181091251175918</v>
      </c>
      <c r="AJ136" s="3">
        <v>6.25E-2</v>
      </c>
      <c r="AK136" s="3">
        <v>0.1476510067114094</v>
      </c>
      <c r="AL136" s="3">
        <v>0.14788732394366197</v>
      </c>
      <c r="AM136" s="3">
        <v>0.19215686274509805</v>
      </c>
      <c r="AN136" s="2">
        <f t="shared" si="8"/>
        <v>0.15388655462184875</v>
      </c>
      <c r="AO136" s="2">
        <v>0.10775364599727207</v>
      </c>
      <c r="AP136">
        <f t="shared" si="9"/>
        <v>1465</v>
      </c>
    </row>
    <row r="137" spans="1:43" ht="16.5" hidden="1" customHeight="1" x14ac:dyDescent="0.25">
      <c r="A137" s="4" t="s">
        <v>797</v>
      </c>
      <c r="B137" s="1" t="s">
        <v>385</v>
      </c>
      <c r="D137" t="s">
        <v>32</v>
      </c>
      <c r="E137" t="s">
        <v>182</v>
      </c>
      <c r="F137" t="s">
        <v>386</v>
      </c>
      <c r="G137">
        <v>1109</v>
      </c>
      <c r="H137">
        <v>3</v>
      </c>
      <c r="I137">
        <v>280</v>
      </c>
      <c r="J137">
        <v>12</v>
      </c>
      <c r="K137">
        <v>22</v>
      </c>
      <c r="L137">
        <v>402</v>
      </c>
      <c r="M137">
        <v>1049</v>
      </c>
      <c r="N137" s="2">
        <v>2.2776203966005666E-2</v>
      </c>
      <c r="O137" s="2">
        <v>5.9433427762039658E-2</v>
      </c>
      <c r="P137">
        <v>242</v>
      </c>
      <c r="Q137" s="2">
        <v>1.4719299312693876E-2</v>
      </c>
      <c r="R137">
        <v>17650</v>
      </c>
      <c r="S137">
        <v>16441</v>
      </c>
      <c r="T137">
        <v>10961</v>
      </c>
      <c r="U137">
        <v>84</v>
      </c>
      <c r="V137">
        <v>2169</v>
      </c>
      <c r="W137">
        <v>1843</v>
      </c>
      <c r="X137">
        <v>1384</v>
      </c>
      <c r="Y137">
        <v>194</v>
      </c>
      <c r="Z137">
        <v>0</v>
      </c>
      <c r="AA137">
        <v>4</v>
      </c>
      <c r="AB137">
        <v>9</v>
      </c>
      <c r="AC137">
        <v>6</v>
      </c>
      <c r="AD137">
        <v>11876</v>
      </c>
      <c r="AE137">
        <v>87</v>
      </c>
      <c r="AF137">
        <v>2445</v>
      </c>
      <c r="AG137">
        <v>1846</v>
      </c>
      <c r="AH137">
        <v>1400</v>
      </c>
      <c r="AI137" s="3">
        <v>9.3381609969686766E-2</v>
      </c>
      <c r="AJ137" s="3">
        <v>3.4482758620689655E-2</v>
      </c>
      <c r="AK137" s="3">
        <v>0.11451942740286299</v>
      </c>
      <c r="AL137" s="3">
        <v>6.5005417118093175E-3</v>
      </c>
      <c r="AM137" s="3">
        <v>1.5714285714285715E-2</v>
      </c>
      <c r="AN137" s="2">
        <f t="shared" si="8"/>
        <v>8.2209631728045324E-2</v>
      </c>
      <c r="AO137" s="2">
        <v>0.32729126543559534</v>
      </c>
      <c r="AP137">
        <f t="shared" si="9"/>
        <v>1451</v>
      </c>
    </row>
    <row r="138" spans="1:43" ht="16.5" hidden="1" customHeight="1" x14ac:dyDescent="0.25">
      <c r="A138" s="4" t="s">
        <v>796</v>
      </c>
      <c r="B138" s="1" t="s">
        <v>385</v>
      </c>
      <c r="D138" t="s">
        <v>32</v>
      </c>
      <c r="E138" t="s">
        <v>182</v>
      </c>
      <c r="F138" t="s">
        <v>386</v>
      </c>
      <c r="G138">
        <v>1114</v>
      </c>
      <c r="H138">
        <v>4</v>
      </c>
      <c r="I138">
        <v>275</v>
      </c>
      <c r="J138">
        <v>14</v>
      </c>
      <c r="K138">
        <v>14</v>
      </c>
      <c r="L138">
        <v>435</v>
      </c>
      <c r="M138">
        <v>1012</v>
      </c>
      <c r="N138" s="2">
        <v>2.480611313868613E-2</v>
      </c>
      <c r="O138" s="2">
        <v>5.7709854014598543E-2</v>
      </c>
      <c r="P138">
        <v>218</v>
      </c>
      <c r="Q138" s="2">
        <v>1.336849205862513E-2</v>
      </c>
      <c r="R138">
        <v>17536</v>
      </c>
      <c r="S138">
        <v>16307</v>
      </c>
      <c r="T138">
        <v>11107</v>
      </c>
      <c r="U138">
        <v>75</v>
      </c>
      <c r="V138">
        <v>2026</v>
      </c>
      <c r="W138">
        <v>1794</v>
      </c>
      <c r="X138">
        <v>1305</v>
      </c>
      <c r="Y138">
        <v>176</v>
      </c>
      <c r="Z138">
        <v>0</v>
      </c>
      <c r="AA138">
        <v>3</v>
      </c>
      <c r="AB138">
        <v>10</v>
      </c>
      <c r="AC138">
        <v>7</v>
      </c>
      <c r="AD138">
        <v>12045</v>
      </c>
      <c r="AE138">
        <v>79</v>
      </c>
      <c r="AF138">
        <v>2298</v>
      </c>
      <c r="AG138">
        <v>1798</v>
      </c>
      <c r="AH138">
        <v>1312</v>
      </c>
      <c r="AI138" s="3">
        <v>9.2486508924865082E-2</v>
      </c>
      <c r="AJ138" s="3">
        <v>5.0632911392405063E-2</v>
      </c>
      <c r="AK138" s="3">
        <v>0.11966927763272411</v>
      </c>
      <c r="AL138" s="3">
        <v>7.7864293659621799E-3</v>
      </c>
      <c r="AM138" s="3">
        <v>1.0670731707317074E-2</v>
      </c>
      <c r="AN138" s="2">
        <f t="shared" si="8"/>
        <v>8.2515967153284672E-2</v>
      </c>
      <c r="AO138" s="2">
        <v>0.31297056810403834</v>
      </c>
      <c r="AP138">
        <f t="shared" si="9"/>
        <v>1447</v>
      </c>
    </row>
    <row r="139" spans="1:43" ht="16.5" hidden="1" customHeight="1" x14ac:dyDescent="0.25">
      <c r="A139" s="4" t="s">
        <v>797</v>
      </c>
      <c r="B139" s="1" t="s">
        <v>506</v>
      </c>
      <c r="D139" t="s">
        <v>32</v>
      </c>
      <c r="E139" t="s">
        <v>498</v>
      </c>
      <c r="F139" t="s">
        <v>507</v>
      </c>
      <c r="G139">
        <v>1268</v>
      </c>
      <c r="H139">
        <v>14</v>
      </c>
      <c r="I139">
        <v>84</v>
      </c>
      <c r="J139">
        <v>16</v>
      </c>
      <c r="K139">
        <v>25</v>
      </c>
      <c r="L139">
        <v>386</v>
      </c>
      <c r="M139">
        <v>1058</v>
      </c>
      <c r="N139" s="2">
        <v>3.5122838944494993E-2</v>
      </c>
      <c r="O139" s="2">
        <v>9.6269335759781624E-2</v>
      </c>
      <c r="P139">
        <v>240</v>
      </c>
      <c r="Q139" s="2">
        <v>2.4524831391784182E-2</v>
      </c>
      <c r="R139">
        <v>10990</v>
      </c>
      <c r="S139">
        <v>9786</v>
      </c>
      <c r="T139">
        <v>6595</v>
      </c>
      <c r="U139">
        <v>133</v>
      </c>
      <c r="V139">
        <v>2111</v>
      </c>
      <c r="W139">
        <v>454</v>
      </c>
      <c r="X139">
        <v>493</v>
      </c>
      <c r="Y139">
        <v>174</v>
      </c>
      <c r="Z139">
        <v>0</v>
      </c>
      <c r="AA139">
        <v>19</v>
      </c>
      <c r="AB139">
        <v>4</v>
      </c>
      <c r="AC139">
        <v>15</v>
      </c>
      <c r="AD139">
        <v>7689</v>
      </c>
      <c r="AE139">
        <v>147</v>
      </c>
      <c r="AF139">
        <v>2176</v>
      </c>
      <c r="AG139">
        <v>466</v>
      </c>
      <c r="AH139">
        <v>503</v>
      </c>
      <c r="AI139" s="3">
        <v>0.16491091169202757</v>
      </c>
      <c r="AJ139" s="3">
        <v>9.5238095238095233E-2</v>
      </c>
      <c r="AK139" s="3">
        <v>3.860294117647059E-2</v>
      </c>
      <c r="AL139" s="3">
        <v>3.4334763948497854E-2</v>
      </c>
      <c r="AM139" s="3">
        <v>4.9701789264413522E-2</v>
      </c>
      <c r="AN139" s="2">
        <f t="shared" si="8"/>
        <v>0.13139217470427661</v>
      </c>
      <c r="AO139" s="2">
        <v>0.29979054730898824</v>
      </c>
      <c r="AP139">
        <f t="shared" si="9"/>
        <v>1444</v>
      </c>
    </row>
    <row r="140" spans="1:43" ht="16.5" hidden="1" customHeight="1" x14ac:dyDescent="0.25">
      <c r="A140" s="5" t="s">
        <v>793</v>
      </c>
      <c r="B140" s="1" t="s">
        <v>475</v>
      </c>
      <c r="D140" t="s">
        <v>32</v>
      </c>
      <c r="E140" t="s">
        <v>463</v>
      </c>
      <c r="F140" t="s">
        <v>476</v>
      </c>
      <c r="G140">
        <v>1284</v>
      </c>
      <c r="H140">
        <v>34</v>
      </c>
      <c r="I140">
        <v>79</v>
      </c>
      <c r="J140">
        <v>19</v>
      </c>
      <c r="K140">
        <v>16</v>
      </c>
      <c r="L140">
        <v>1097</v>
      </c>
      <c r="M140">
        <v>345</v>
      </c>
      <c r="N140" s="2">
        <v>9.5549168190924141E-2</v>
      </c>
      <c r="O140" s="2">
        <v>3.0049647243271492E-2</v>
      </c>
      <c r="P140">
        <v>109</v>
      </c>
      <c r="Q140" s="2">
        <v>1.074103271580607E-2</v>
      </c>
      <c r="R140">
        <v>11481</v>
      </c>
      <c r="S140">
        <v>10148</v>
      </c>
      <c r="T140">
        <v>8478</v>
      </c>
      <c r="U140">
        <v>577</v>
      </c>
      <c r="V140">
        <v>695</v>
      </c>
      <c r="W140">
        <v>233</v>
      </c>
      <c r="X140">
        <v>165</v>
      </c>
      <c r="Y140">
        <v>94</v>
      </c>
      <c r="Z140">
        <v>0</v>
      </c>
      <c r="AA140">
        <v>0</v>
      </c>
      <c r="AB140">
        <v>0</v>
      </c>
      <c r="AC140">
        <v>0</v>
      </c>
      <c r="AD140">
        <v>9668</v>
      </c>
      <c r="AE140">
        <v>611</v>
      </c>
      <c r="AF140">
        <v>774</v>
      </c>
      <c r="AG140">
        <v>252</v>
      </c>
      <c r="AH140">
        <v>181</v>
      </c>
      <c r="AI140" s="3">
        <v>0.13280926768721554</v>
      </c>
      <c r="AJ140" s="3">
        <v>5.5646481178396073E-2</v>
      </c>
      <c r="AK140" s="3">
        <v>0.1020671834625323</v>
      </c>
      <c r="AL140" s="3">
        <v>7.5396825396825393E-2</v>
      </c>
      <c r="AM140" s="3">
        <v>8.8397790055248615E-2</v>
      </c>
      <c r="AN140" s="2">
        <f t="shared" si="8"/>
        <v>0.12559881543419563</v>
      </c>
      <c r="AO140" s="2">
        <v>0.1582796447849556</v>
      </c>
      <c r="AP140">
        <f t="shared" si="9"/>
        <v>1442</v>
      </c>
    </row>
    <row r="141" spans="1:43" ht="16.5" hidden="1" customHeight="1" x14ac:dyDescent="0.25">
      <c r="A141" s="4" t="s">
        <v>796</v>
      </c>
      <c r="B141" s="1" t="s">
        <v>558</v>
      </c>
      <c r="C141" t="s">
        <v>36</v>
      </c>
      <c r="D141" t="s">
        <v>43</v>
      </c>
      <c r="E141" t="s">
        <v>559</v>
      </c>
      <c r="F141" t="s">
        <v>560</v>
      </c>
      <c r="G141">
        <v>1297</v>
      </c>
      <c r="H141">
        <v>3</v>
      </c>
      <c r="I141">
        <v>30</v>
      </c>
      <c r="J141">
        <v>28</v>
      </c>
      <c r="K141">
        <v>46</v>
      </c>
      <c r="L141">
        <v>765</v>
      </c>
      <c r="M141">
        <v>662</v>
      </c>
      <c r="N141" s="2">
        <v>9.8417599382477808E-2</v>
      </c>
      <c r="O141" s="2">
        <v>8.5166602341438316E-2</v>
      </c>
      <c r="P141">
        <v>460</v>
      </c>
      <c r="Q141" s="2">
        <v>6.7587422862180432E-2</v>
      </c>
      <c r="R141">
        <v>7773</v>
      </c>
      <c r="S141">
        <v>6806</v>
      </c>
      <c r="T141">
        <v>6317</v>
      </c>
      <c r="U141">
        <v>64</v>
      </c>
      <c r="V141">
        <v>75</v>
      </c>
      <c r="W141">
        <v>224</v>
      </c>
      <c r="X141">
        <v>126</v>
      </c>
      <c r="Y141">
        <v>432</v>
      </c>
      <c r="Z141">
        <v>3</v>
      </c>
      <c r="AA141">
        <v>0</v>
      </c>
      <c r="AB141">
        <v>0</v>
      </c>
      <c r="AC141">
        <v>3</v>
      </c>
      <c r="AD141">
        <v>7182</v>
      </c>
      <c r="AE141">
        <v>64</v>
      </c>
      <c r="AF141">
        <v>105</v>
      </c>
      <c r="AG141">
        <v>252</v>
      </c>
      <c r="AH141">
        <v>169</v>
      </c>
      <c r="AI141" s="3">
        <v>0.18059036480089111</v>
      </c>
      <c r="AJ141" s="3">
        <v>4.6875E-2</v>
      </c>
      <c r="AK141" s="3">
        <v>0.2857142857142857</v>
      </c>
      <c r="AL141" s="3">
        <v>0.1111111111111111</v>
      </c>
      <c r="AM141" s="3">
        <v>0.27218934911242604</v>
      </c>
      <c r="AN141" s="2">
        <f t="shared" si="8"/>
        <v>0.18358420172391612</v>
      </c>
      <c r="AO141" s="2">
        <v>7.5913535769428719E-2</v>
      </c>
      <c r="AP141">
        <f t="shared" si="9"/>
        <v>1427</v>
      </c>
    </row>
    <row r="142" spans="1:43" ht="16.5" hidden="1" customHeight="1" x14ac:dyDescent="0.25">
      <c r="A142" s="5" t="s">
        <v>789</v>
      </c>
      <c r="B142" s="1" t="s">
        <v>155</v>
      </c>
      <c r="C142" t="s">
        <v>36</v>
      </c>
      <c r="D142" t="s">
        <v>43</v>
      </c>
      <c r="E142" t="s">
        <v>44</v>
      </c>
      <c r="F142" t="s">
        <v>156</v>
      </c>
      <c r="G142">
        <v>173</v>
      </c>
      <c r="H142">
        <v>0</v>
      </c>
      <c r="I142">
        <v>28</v>
      </c>
      <c r="J142">
        <v>17</v>
      </c>
      <c r="K142">
        <v>0</v>
      </c>
      <c r="L142">
        <v>27</v>
      </c>
      <c r="M142">
        <v>217</v>
      </c>
      <c r="N142" s="2">
        <v>2.3919206236711552E-3</v>
      </c>
      <c r="O142" s="2">
        <v>1.9223954642097803E-2</v>
      </c>
      <c r="P142">
        <v>176</v>
      </c>
      <c r="Q142" s="2">
        <v>1.5686274509803921E-2</v>
      </c>
      <c r="R142">
        <v>11288</v>
      </c>
      <c r="S142">
        <v>11220</v>
      </c>
      <c r="T142">
        <v>8537</v>
      </c>
      <c r="U142">
        <v>68</v>
      </c>
      <c r="V142">
        <v>1289</v>
      </c>
      <c r="W142">
        <v>843</v>
      </c>
      <c r="X142">
        <v>483</v>
      </c>
      <c r="Y142">
        <v>153</v>
      </c>
      <c r="Z142">
        <v>0</v>
      </c>
      <c r="AA142">
        <v>8</v>
      </c>
      <c r="AB142">
        <v>0</v>
      </c>
      <c r="AC142">
        <v>0</v>
      </c>
      <c r="AD142">
        <v>8557</v>
      </c>
      <c r="AE142">
        <v>68</v>
      </c>
      <c r="AF142">
        <v>1309</v>
      </c>
      <c r="AG142">
        <v>860</v>
      </c>
      <c r="AH142">
        <v>483</v>
      </c>
      <c r="AI142" s="3">
        <v>2.0217365899263762E-2</v>
      </c>
      <c r="AJ142" s="3">
        <v>0</v>
      </c>
      <c r="AK142" s="3">
        <v>2.1390374331550801E-2</v>
      </c>
      <c r="AL142" s="3">
        <v>1.9767441860465116E-2</v>
      </c>
      <c r="AM142" s="3">
        <v>0</v>
      </c>
      <c r="AN142" s="2">
        <f t="shared" si="8"/>
        <v>2.1615875265768959E-2</v>
      </c>
      <c r="AO142" s="2">
        <v>0.24119890041677752</v>
      </c>
      <c r="AP142">
        <f t="shared" si="9"/>
        <v>244</v>
      </c>
      <c r="AQ142" s="6">
        <f>AH142/R142</f>
        <v>4.278880226789511E-2</v>
      </c>
    </row>
    <row r="143" spans="1:43" ht="16.5" hidden="1" customHeight="1" x14ac:dyDescent="0.25">
      <c r="A143" s="4" t="s">
        <v>796</v>
      </c>
      <c r="B143" s="1" t="s">
        <v>431</v>
      </c>
      <c r="C143" t="s">
        <v>36</v>
      </c>
      <c r="D143" t="s">
        <v>43</v>
      </c>
      <c r="E143" t="s">
        <v>429</v>
      </c>
      <c r="F143" t="s">
        <v>432</v>
      </c>
      <c r="G143">
        <v>744</v>
      </c>
      <c r="H143">
        <v>14</v>
      </c>
      <c r="I143">
        <v>250</v>
      </c>
      <c r="J143">
        <v>276</v>
      </c>
      <c r="K143">
        <v>113</v>
      </c>
      <c r="L143">
        <v>392</v>
      </c>
      <c r="M143">
        <v>1029</v>
      </c>
      <c r="N143" s="2">
        <v>3.5600762873490149E-2</v>
      </c>
      <c r="O143" s="2">
        <v>9.3452002542911639E-2</v>
      </c>
      <c r="P143">
        <v>1062</v>
      </c>
      <c r="Q143" s="2">
        <v>9.9699586932031542E-2</v>
      </c>
      <c r="R143">
        <v>11011</v>
      </c>
      <c r="S143">
        <v>10652</v>
      </c>
      <c r="T143">
        <v>6278</v>
      </c>
      <c r="U143">
        <v>215</v>
      </c>
      <c r="V143">
        <v>1661</v>
      </c>
      <c r="W143">
        <v>1621</v>
      </c>
      <c r="X143">
        <v>877</v>
      </c>
      <c r="Y143">
        <v>549</v>
      </c>
      <c r="Z143">
        <v>24</v>
      </c>
      <c r="AA143">
        <v>187</v>
      </c>
      <c r="AB143">
        <v>139</v>
      </c>
      <c r="AC143">
        <v>130</v>
      </c>
      <c r="AD143">
        <v>6473</v>
      </c>
      <c r="AE143">
        <v>205</v>
      </c>
      <c r="AF143">
        <v>1724</v>
      </c>
      <c r="AG143">
        <v>1758</v>
      </c>
      <c r="AH143">
        <v>860</v>
      </c>
      <c r="AI143" s="3">
        <v>0.11493897729028271</v>
      </c>
      <c r="AJ143" s="3">
        <v>6.8292682926829273E-2</v>
      </c>
      <c r="AK143" s="3">
        <v>0.14501160092807425</v>
      </c>
      <c r="AL143" s="3">
        <v>0.15699658703071673</v>
      </c>
      <c r="AM143" s="3">
        <v>0.1313953488372093</v>
      </c>
      <c r="AN143" s="2">
        <f t="shared" si="8"/>
        <v>0.12905276541640179</v>
      </c>
      <c r="AO143" s="2">
        <v>0.41261343012704177</v>
      </c>
      <c r="AP143">
        <f t="shared" si="9"/>
        <v>1421</v>
      </c>
    </row>
    <row r="144" spans="1:43" ht="16.5" hidden="1" customHeight="1" x14ac:dyDescent="0.25">
      <c r="A144" s="4">
        <v>2011</v>
      </c>
      <c r="B144" s="1" t="s">
        <v>558</v>
      </c>
      <c r="C144" t="s">
        <v>36</v>
      </c>
      <c r="D144" t="s">
        <v>43</v>
      </c>
      <c r="E144" t="s">
        <v>559</v>
      </c>
      <c r="F144" t="s">
        <v>560</v>
      </c>
      <c r="G144">
        <v>1264</v>
      </c>
      <c r="H144">
        <v>4</v>
      </c>
      <c r="I144">
        <v>27</v>
      </c>
      <c r="J144">
        <v>33</v>
      </c>
      <c r="K144">
        <v>41</v>
      </c>
      <c r="L144">
        <v>748</v>
      </c>
      <c r="M144">
        <v>641</v>
      </c>
      <c r="N144" s="2">
        <v>9.488773309653685E-2</v>
      </c>
      <c r="O144" s="2">
        <v>8.1314220474438662E-2</v>
      </c>
      <c r="P144">
        <v>378</v>
      </c>
      <c r="Q144" s="2">
        <v>5.5005820721769502E-2</v>
      </c>
      <c r="R144">
        <v>7883</v>
      </c>
      <c r="S144">
        <v>6872</v>
      </c>
      <c r="T144">
        <v>6383</v>
      </c>
      <c r="U144">
        <v>59</v>
      </c>
      <c r="V144">
        <v>82</v>
      </c>
      <c r="W144">
        <v>227</v>
      </c>
      <c r="X144">
        <v>121</v>
      </c>
      <c r="Y144">
        <v>358</v>
      </c>
      <c r="Z144">
        <v>0</v>
      </c>
      <c r="AA144">
        <v>0</v>
      </c>
      <c r="AB144">
        <v>0</v>
      </c>
      <c r="AC144">
        <v>0</v>
      </c>
      <c r="AD144">
        <v>7289</v>
      </c>
      <c r="AE144">
        <v>63</v>
      </c>
      <c r="AF144">
        <v>109</v>
      </c>
      <c r="AG144">
        <v>260</v>
      </c>
      <c r="AH144">
        <v>162</v>
      </c>
      <c r="AI144" s="3">
        <v>0.17341199067087393</v>
      </c>
      <c r="AJ144" s="3">
        <v>6.3492063492063489E-2</v>
      </c>
      <c r="AK144" s="3">
        <v>0.24770642201834864</v>
      </c>
      <c r="AL144" s="3">
        <v>0.12692307692307692</v>
      </c>
      <c r="AM144" s="3">
        <v>0.25308641975308643</v>
      </c>
      <c r="AN144" s="2">
        <f t="shared" si="8"/>
        <v>0.17620195357097551</v>
      </c>
      <c r="AO144" s="2">
        <v>7.5352023341367494E-2</v>
      </c>
      <c r="AP144">
        <f t="shared" si="9"/>
        <v>1389</v>
      </c>
    </row>
    <row r="145" spans="1:43" ht="16.5" hidden="1" customHeight="1" x14ac:dyDescent="0.25">
      <c r="A145" s="5" t="s">
        <v>793</v>
      </c>
      <c r="B145" s="1" t="s">
        <v>228</v>
      </c>
      <c r="C145" t="s">
        <v>36</v>
      </c>
      <c r="D145" t="s">
        <v>43</v>
      </c>
      <c r="E145" t="s">
        <v>38</v>
      </c>
      <c r="F145" t="s">
        <v>229</v>
      </c>
      <c r="G145">
        <v>775</v>
      </c>
      <c r="H145">
        <v>3</v>
      </c>
      <c r="I145">
        <v>420</v>
      </c>
      <c r="J145">
        <v>92</v>
      </c>
      <c r="K145">
        <v>56</v>
      </c>
      <c r="L145">
        <v>350</v>
      </c>
      <c r="M145">
        <v>1036</v>
      </c>
      <c r="N145" s="2">
        <v>2.6902382782475018E-2</v>
      </c>
      <c r="O145" s="2">
        <v>7.9631053036126054E-2</v>
      </c>
      <c r="P145">
        <v>1267</v>
      </c>
      <c r="Q145" s="2">
        <v>9.8285625630284701E-2</v>
      </c>
      <c r="R145">
        <v>13010</v>
      </c>
      <c r="S145">
        <v>12891</v>
      </c>
      <c r="T145">
        <v>7198</v>
      </c>
      <c r="U145">
        <v>149</v>
      </c>
      <c r="V145">
        <v>3287</v>
      </c>
      <c r="W145">
        <v>1000</v>
      </c>
      <c r="X145">
        <v>1257</v>
      </c>
      <c r="Y145">
        <v>463</v>
      </c>
      <c r="Z145">
        <v>18</v>
      </c>
      <c r="AA145">
        <v>590</v>
      </c>
      <c r="AB145">
        <v>111</v>
      </c>
      <c r="AC145">
        <v>55</v>
      </c>
      <c r="AD145">
        <v>7510</v>
      </c>
      <c r="AE145">
        <v>134</v>
      </c>
      <c r="AF145">
        <v>3117</v>
      </c>
      <c r="AG145">
        <v>981</v>
      </c>
      <c r="AH145">
        <v>1258</v>
      </c>
      <c r="AI145" s="3">
        <v>0.10319573901464714</v>
      </c>
      <c r="AJ145" s="3">
        <v>2.2388059701492536E-2</v>
      </c>
      <c r="AK145" s="3">
        <v>0.13474494706448509</v>
      </c>
      <c r="AL145" s="3">
        <v>9.3781855249745152E-2</v>
      </c>
      <c r="AM145" s="3">
        <v>4.4515103338632747E-2</v>
      </c>
      <c r="AN145" s="2">
        <f t="shared" si="8"/>
        <v>0.10653343581860107</v>
      </c>
      <c r="AO145" s="2">
        <v>0.42230769230769233</v>
      </c>
      <c r="AP145">
        <f t="shared" si="9"/>
        <v>1386</v>
      </c>
    </row>
    <row r="146" spans="1:43" ht="16.5" hidden="1" customHeight="1" x14ac:dyDescent="0.25">
      <c r="A146" s="5" t="s">
        <v>791</v>
      </c>
      <c r="B146" s="1" t="s">
        <v>224</v>
      </c>
      <c r="C146" t="s">
        <v>36</v>
      </c>
      <c r="D146" t="s">
        <v>43</v>
      </c>
      <c r="E146" t="s">
        <v>38</v>
      </c>
      <c r="F146" t="s">
        <v>225</v>
      </c>
      <c r="G146">
        <v>648</v>
      </c>
      <c r="H146">
        <v>8</v>
      </c>
      <c r="I146">
        <v>525</v>
      </c>
      <c r="J146">
        <v>141</v>
      </c>
      <c r="K146">
        <v>33</v>
      </c>
      <c r="L146">
        <v>494</v>
      </c>
      <c r="M146">
        <v>887</v>
      </c>
      <c r="N146" s="2">
        <v>2.1624934337243915E-2</v>
      </c>
      <c r="O146" s="2">
        <v>3.8828576431448082E-2</v>
      </c>
      <c r="P146">
        <v>329</v>
      </c>
      <c r="Q146" s="2">
        <v>1.5097283406754772E-2</v>
      </c>
      <c r="R146">
        <v>22844</v>
      </c>
      <c r="S146">
        <v>21792</v>
      </c>
      <c r="T146">
        <v>13350</v>
      </c>
      <c r="U146">
        <v>156</v>
      </c>
      <c r="V146">
        <v>4345</v>
      </c>
      <c r="W146">
        <v>2895</v>
      </c>
      <c r="X146">
        <v>1046</v>
      </c>
      <c r="Y146">
        <v>221</v>
      </c>
      <c r="Z146">
        <v>0</v>
      </c>
      <c r="AA146">
        <v>60</v>
      </c>
      <c r="AB146">
        <v>16</v>
      </c>
      <c r="AC146">
        <v>7</v>
      </c>
      <c r="AD146">
        <v>13777</v>
      </c>
      <c r="AE146">
        <v>164</v>
      </c>
      <c r="AF146">
        <v>4810</v>
      </c>
      <c r="AG146">
        <v>3020</v>
      </c>
      <c r="AH146">
        <v>1072</v>
      </c>
      <c r="AI146" s="3">
        <v>4.7034913261232492E-2</v>
      </c>
      <c r="AJ146" s="3">
        <v>4.878048780487805E-2</v>
      </c>
      <c r="AK146" s="3">
        <v>0.10914760914760915</v>
      </c>
      <c r="AL146" s="3">
        <v>4.6688741721854304E-2</v>
      </c>
      <c r="AM146" s="3">
        <v>3.0783582089552237E-2</v>
      </c>
      <c r="AN146" s="2">
        <f t="shared" si="8"/>
        <v>6.0453510768692001E-2</v>
      </c>
      <c r="AO146" s="2">
        <v>0.396883071400429</v>
      </c>
      <c r="AP146">
        <f t="shared" si="9"/>
        <v>1381</v>
      </c>
    </row>
    <row r="147" spans="1:43" ht="16.5" hidden="1" customHeight="1" x14ac:dyDescent="0.25">
      <c r="A147" s="5" t="s">
        <v>792</v>
      </c>
      <c r="B147" s="1" t="s">
        <v>475</v>
      </c>
      <c r="D147" t="s">
        <v>32</v>
      </c>
      <c r="E147" t="s">
        <v>463</v>
      </c>
      <c r="F147" t="s">
        <v>476</v>
      </c>
      <c r="G147">
        <v>1197</v>
      </c>
      <c r="H147">
        <v>44</v>
      </c>
      <c r="I147">
        <v>85</v>
      </c>
      <c r="J147">
        <v>20</v>
      </c>
      <c r="K147">
        <v>16</v>
      </c>
      <c r="L147">
        <v>1069</v>
      </c>
      <c r="M147">
        <v>309</v>
      </c>
      <c r="N147" s="2">
        <v>9.1862163787917853E-2</v>
      </c>
      <c r="O147" s="2">
        <v>2.6553235369940708E-2</v>
      </c>
      <c r="P147">
        <v>105</v>
      </c>
      <c r="Q147" s="2">
        <v>1.0131223465843303E-2</v>
      </c>
      <c r="R147">
        <v>11637</v>
      </c>
      <c r="S147">
        <v>10364</v>
      </c>
      <c r="T147">
        <v>8781</v>
      </c>
      <c r="U147">
        <v>558</v>
      </c>
      <c r="V147">
        <v>624</v>
      </c>
      <c r="W147">
        <v>243</v>
      </c>
      <c r="X147">
        <v>158</v>
      </c>
      <c r="Y147">
        <v>90</v>
      </c>
      <c r="Z147">
        <v>0</v>
      </c>
      <c r="AA147">
        <v>3</v>
      </c>
      <c r="AB147">
        <v>0</v>
      </c>
      <c r="AC147">
        <v>0</v>
      </c>
      <c r="AD147">
        <v>9888</v>
      </c>
      <c r="AE147">
        <v>602</v>
      </c>
      <c r="AF147">
        <v>706</v>
      </c>
      <c r="AG147">
        <v>263</v>
      </c>
      <c r="AH147">
        <v>174</v>
      </c>
      <c r="AI147" s="3">
        <v>0.12105582524271845</v>
      </c>
      <c r="AJ147" s="3">
        <v>7.3089700996677748E-2</v>
      </c>
      <c r="AK147" s="3">
        <v>0.12039660056657224</v>
      </c>
      <c r="AL147" s="3">
        <v>7.6045627376425853E-2</v>
      </c>
      <c r="AM147" s="3">
        <v>9.1954022988505746E-2</v>
      </c>
      <c r="AN147" s="2">
        <f t="shared" si="8"/>
        <v>0.11841539915785856</v>
      </c>
      <c r="AO147" s="2">
        <v>0.15000429811742458</v>
      </c>
      <c r="AP147">
        <f t="shared" si="9"/>
        <v>1378</v>
      </c>
    </row>
    <row r="148" spans="1:43" ht="16.5" hidden="1" customHeight="1" x14ac:dyDescent="0.25">
      <c r="A148" s="4">
        <v>2011</v>
      </c>
      <c r="B148" s="1" t="s">
        <v>385</v>
      </c>
      <c r="D148" t="s">
        <v>32</v>
      </c>
      <c r="E148" t="s">
        <v>182</v>
      </c>
      <c r="F148" t="s">
        <v>386</v>
      </c>
      <c r="G148">
        <v>1091</v>
      </c>
      <c r="H148">
        <v>4</v>
      </c>
      <c r="I148">
        <v>232</v>
      </c>
      <c r="J148">
        <v>7</v>
      </c>
      <c r="K148">
        <v>15</v>
      </c>
      <c r="L148">
        <v>430</v>
      </c>
      <c r="M148">
        <v>945</v>
      </c>
      <c r="N148" s="2">
        <v>2.4570024570024569E-2</v>
      </c>
      <c r="O148" s="2">
        <v>5.399691446203074E-2</v>
      </c>
      <c r="P148">
        <v>204</v>
      </c>
      <c r="Q148" s="2">
        <v>1.2492345376607471E-2</v>
      </c>
      <c r="R148">
        <v>17501</v>
      </c>
      <c r="S148">
        <v>16330</v>
      </c>
      <c r="T148">
        <v>11267</v>
      </c>
      <c r="U148">
        <v>59</v>
      </c>
      <c r="V148">
        <v>2059</v>
      </c>
      <c r="W148">
        <v>1688</v>
      </c>
      <c r="X148">
        <v>1257</v>
      </c>
      <c r="Y148">
        <v>154</v>
      </c>
      <c r="Z148">
        <v>0</v>
      </c>
      <c r="AA148">
        <v>3</v>
      </c>
      <c r="AB148">
        <v>11</v>
      </c>
      <c r="AC148">
        <v>3</v>
      </c>
      <c r="AD148">
        <v>12204</v>
      </c>
      <c r="AE148">
        <v>63</v>
      </c>
      <c r="AF148">
        <v>2288</v>
      </c>
      <c r="AG148">
        <v>1684</v>
      </c>
      <c r="AH148">
        <v>1269</v>
      </c>
      <c r="AI148" s="3">
        <v>8.9396919042936743E-2</v>
      </c>
      <c r="AJ148" s="3">
        <v>6.3492063492063489E-2</v>
      </c>
      <c r="AK148" s="3">
        <v>0.10139860139860139</v>
      </c>
      <c r="AL148" s="3">
        <v>4.1567695961995249E-3</v>
      </c>
      <c r="AM148" s="3">
        <v>1.1820330969267139E-2</v>
      </c>
      <c r="AN148" s="2">
        <f t="shared" si="8"/>
        <v>7.8566939032055305E-2</v>
      </c>
      <c r="AO148" s="2">
        <v>0.3029472241261138</v>
      </c>
      <c r="AP148">
        <f t="shared" si="9"/>
        <v>1375</v>
      </c>
    </row>
    <row r="149" spans="1:43" ht="16.5" hidden="1" customHeight="1" x14ac:dyDescent="0.25">
      <c r="A149" s="4" t="s">
        <v>800</v>
      </c>
      <c r="B149" s="1" t="s">
        <v>51</v>
      </c>
      <c r="C149" t="s">
        <v>36</v>
      </c>
      <c r="D149" t="s">
        <v>43</v>
      </c>
      <c r="E149" t="s">
        <v>47</v>
      </c>
      <c r="F149" t="s">
        <v>52</v>
      </c>
      <c r="G149">
        <v>566</v>
      </c>
      <c r="H149">
        <v>9</v>
      </c>
      <c r="I149">
        <v>569</v>
      </c>
      <c r="J149">
        <v>62</v>
      </c>
      <c r="K149">
        <v>131</v>
      </c>
      <c r="L149">
        <v>447</v>
      </c>
      <c r="M149">
        <v>923</v>
      </c>
      <c r="N149" s="2">
        <v>0.11822269240941549</v>
      </c>
      <c r="O149" s="2">
        <v>0.24411531340915102</v>
      </c>
      <c r="P149">
        <v>767</v>
      </c>
      <c r="Q149" s="2">
        <v>0.24134675896790433</v>
      </c>
      <c r="R149">
        <v>3781</v>
      </c>
      <c r="S149">
        <v>3178</v>
      </c>
      <c r="T149">
        <v>727</v>
      </c>
      <c r="U149">
        <v>88</v>
      </c>
      <c r="V149">
        <v>1177</v>
      </c>
      <c r="W149">
        <v>177</v>
      </c>
      <c r="X149">
        <v>1009</v>
      </c>
      <c r="Y149">
        <v>89</v>
      </c>
      <c r="Z149">
        <v>15</v>
      </c>
      <c r="AA149">
        <v>333</v>
      </c>
      <c r="AB149">
        <v>13</v>
      </c>
      <c r="AC149">
        <v>289</v>
      </c>
      <c r="AD149">
        <v>1204</v>
      </c>
      <c r="AE149">
        <v>82</v>
      </c>
      <c r="AF149">
        <v>1413</v>
      </c>
      <c r="AG149">
        <v>226</v>
      </c>
      <c r="AH149">
        <v>851</v>
      </c>
      <c r="AI149" s="3">
        <v>0.4700996677740864</v>
      </c>
      <c r="AJ149" s="3">
        <v>0.10975609756097561</v>
      </c>
      <c r="AK149" s="3">
        <v>0.402689313517339</v>
      </c>
      <c r="AL149" s="3">
        <v>0.27433628318584069</v>
      </c>
      <c r="AM149" s="3">
        <v>0.15393654524089306</v>
      </c>
      <c r="AN149" s="2">
        <f t="shared" si="8"/>
        <v>0.36233800581856651</v>
      </c>
      <c r="AO149" s="2">
        <v>0.68114406779661019</v>
      </c>
      <c r="AP149">
        <f t="shared" si="9"/>
        <v>1370</v>
      </c>
    </row>
    <row r="150" spans="1:43" ht="16.5" hidden="1" customHeight="1" x14ac:dyDescent="0.25">
      <c r="A150" s="5" t="s">
        <v>790</v>
      </c>
      <c r="B150" s="1" t="s">
        <v>155</v>
      </c>
      <c r="C150" t="s">
        <v>36</v>
      </c>
      <c r="D150" t="s">
        <v>43</v>
      </c>
      <c r="E150" t="s">
        <v>44</v>
      </c>
      <c r="F150" t="s">
        <v>156</v>
      </c>
      <c r="G150">
        <v>217</v>
      </c>
      <c r="H150">
        <v>0</v>
      </c>
      <c r="I150">
        <v>27</v>
      </c>
      <c r="J150">
        <v>18</v>
      </c>
      <c r="K150">
        <v>0</v>
      </c>
      <c r="L150">
        <v>27</v>
      </c>
      <c r="M150">
        <v>257</v>
      </c>
      <c r="N150" s="2">
        <v>2.4500907441016334E-3</v>
      </c>
      <c r="O150" s="2">
        <v>2.3321234119782215E-2</v>
      </c>
      <c r="P150">
        <v>152</v>
      </c>
      <c r="Q150" s="2">
        <v>1.3960323291697281E-2</v>
      </c>
      <c r="R150">
        <v>11020</v>
      </c>
      <c r="S150">
        <v>10888</v>
      </c>
      <c r="T150">
        <v>8094</v>
      </c>
      <c r="U150">
        <v>50</v>
      </c>
      <c r="V150">
        <v>1314</v>
      </c>
      <c r="W150">
        <v>829</v>
      </c>
      <c r="X150">
        <v>601</v>
      </c>
      <c r="Y150">
        <v>131</v>
      </c>
      <c r="Z150">
        <v>0</v>
      </c>
      <c r="AA150">
        <v>10</v>
      </c>
      <c r="AB150">
        <v>0</v>
      </c>
      <c r="AC150">
        <v>0</v>
      </c>
      <c r="AD150">
        <v>8180</v>
      </c>
      <c r="AE150">
        <v>50</v>
      </c>
      <c r="AF150">
        <v>1331</v>
      </c>
      <c r="AG150">
        <v>847</v>
      </c>
      <c r="AH150">
        <v>601</v>
      </c>
      <c r="AI150" s="3">
        <v>2.6528117359413204E-2</v>
      </c>
      <c r="AJ150" s="3">
        <v>0</v>
      </c>
      <c r="AK150" s="3">
        <v>2.02854996243426E-2</v>
      </c>
      <c r="AL150" s="3">
        <v>2.1251475796930343E-2</v>
      </c>
      <c r="AM150" s="3">
        <v>0</v>
      </c>
      <c r="AN150" s="2">
        <f t="shared" si="8"/>
        <v>2.5771324863883848E-2</v>
      </c>
      <c r="AO150" s="2">
        <v>0.25697156871650467</v>
      </c>
      <c r="AP150">
        <f t="shared" si="9"/>
        <v>284</v>
      </c>
      <c r="AQ150" s="6">
        <f>AH150/R150</f>
        <v>5.453720508166969E-2</v>
      </c>
    </row>
    <row r="151" spans="1:43" ht="16.5" hidden="1" customHeight="1" x14ac:dyDescent="0.25">
      <c r="A151" s="4">
        <v>2011</v>
      </c>
      <c r="B151" s="1" t="s">
        <v>565</v>
      </c>
      <c r="C151" t="s">
        <v>36</v>
      </c>
      <c r="D151" t="s">
        <v>43</v>
      </c>
      <c r="E151" t="s">
        <v>559</v>
      </c>
      <c r="F151" t="s">
        <v>566</v>
      </c>
      <c r="G151">
        <v>1201</v>
      </c>
      <c r="H151">
        <v>0</v>
      </c>
      <c r="I151">
        <v>36</v>
      </c>
      <c r="J151">
        <v>65</v>
      </c>
      <c r="K151">
        <v>33</v>
      </c>
      <c r="L151">
        <v>982</v>
      </c>
      <c r="M151">
        <v>378</v>
      </c>
      <c r="N151" s="2">
        <v>0.10283799350717353</v>
      </c>
      <c r="O151" s="2">
        <v>3.9585296889726673E-2</v>
      </c>
      <c r="P151">
        <v>279</v>
      </c>
      <c r="Q151" s="2">
        <v>3.2947567312234291E-2</v>
      </c>
      <c r="R151">
        <v>9549</v>
      </c>
      <c r="S151">
        <v>8468</v>
      </c>
      <c r="T151">
        <v>7622</v>
      </c>
      <c r="U151">
        <v>39</v>
      </c>
      <c r="V151">
        <v>234</v>
      </c>
      <c r="W151">
        <v>367</v>
      </c>
      <c r="X151">
        <v>206</v>
      </c>
      <c r="Y151">
        <v>228</v>
      </c>
      <c r="Z151">
        <v>0</v>
      </c>
      <c r="AA151">
        <v>0</v>
      </c>
      <c r="AB151">
        <v>19</v>
      </c>
      <c r="AC151">
        <v>3</v>
      </c>
      <c r="AD151">
        <v>8595</v>
      </c>
      <c r="AE151">
        <v>39</v>
      </c>
      <c r="AF151">
        <v>270</v>
      </c>
      <c r="AG151">
        <v>413</v>
      </c>
      <c r="AH151">
        <v>236</v>
      </c>
      <c r="AI151" s="3">
        <v>0.13973240255962768</v>
      </c>
      <c r="AJ151" s="3">
        <v>0</v>
      </c>
      <c r="AK151" s="3">
        <v>0.13333333333333333</v>
      </c>
      <c r="AL151" s="3">
        <v>0.15738498789346247</v>
      </c>
      <c r="AM151" s="3">
        <v>0.13983050847457626</v>
      </c>
      <c r="AN151" s="2">
        <f t="shared" si="8"/>
        <v>0.14242329039690022</v>
      </c>
      <c r="AO151" s="2">
        <v>0.10028263372762483</v>
      </c>
      <c r="AP151">
        <f t="shared" si="9"/>
        <v>1360</v>
      </c>
    </row>
    <row r="152" spans="1:43" ht="16.5" hidden="1" customHeight="1" x14ac:dyDescent="0.25">
      <c r="A152" s="4" t="s">
        <v>801</v>
      </c>
      <c r="B152" s="1" t="s">
        <v>51</v>
      </c>
      <c r="C152" t="s">
        <v>36</v>
      </c>
      <c r="D152" t="s">
        <v>43</v>
      </c>
      <c r="E152" t="s">
        <v>47</v>
      </c>
      <c r="F152" t="s">
        <v>52</v>
      </c>
      <c r="G152">
        <v>532</v>
      </c>
      <c r="H152">
        <v>16</v>
      </c>
      <c r="I152">
        <v>589</v>
      </c>
      <c r="J152">
        <v>66</v>
      </c>
      <c r="K152">
        <v>120</v>
      </c>
      <c r="L152">
        <v>437</v>
      </c>
      <c r="M152">
        <v>921</v>
      </c>
      <c r="N152" s="2">
        <v>0.11359500909799844</v>
      </c>
      <c r="O152" s="2">
        <v>0.23940733038731479</v>
      </c>
      <c r="P152">
        <v>820</v>
      </c>
      <c r="Q152" s="2">
        <v>0.247809005741916</v>
      </c>
      <c r="R152">
        <v>3847</v>
      </c>
      <c r="S152">
        <v>3309</v>
      </c>
      <c r="T152">
        <v>706</v>
      </c>
      <c r="U152">
        <v>75</v>
      </c>
      <c r="V152">
        <v>1245</v>
      </c>
      <c r="W152">
        <v>180</v>
      </c>
      <c r="X152">
        <v>1103</v>
      </c>
      <c r="Y152">
        <v>78</v>
      </c>
      <c r="Z152">
        <v>15</v>
      </c>
      <c r="AA152">
        <v>358</v>
      </c>
      <c r="AB152">
        <v>11</v>
      </c>
      <c r="AC152">
        <v>340</v>
      </c>
      <c r="AD152">
        <v>1160</v>
      </c>
      <c r="AE152">
        <v>76</v>
      </c>
      <c r="AF152">
        <v>1476</v>
      </c>
      <c r="AG152">
        <v>235</v>
      </c>
      <c r="AH152">
        <v>883</v>
      </c>
      <c r="AI152" s="3">
        <v>0.45862068965517239</v>
      </c>
      <c r="AJ152" s="3">
        <v>0.21052631578947367</v>
      </c>
      <c r="AK152" s="3">
        <v>0.39905149051490513</v>
      </c>
      <c r="AL152" s="3">
        <v>0.28085106382978725</v>
      </c>
      <c r="AM152" s="3">
        <v>0.13590033975084936</v>
      </c>
      <c r="AN152" s="2">
        <f t="shared" si="8"/>
        <v>0.35300233948531323</v>
      </c>
      <c r="AO152" s="2">
        <v>0.69712793733681466</v>
      </c>
      <c r="AP152">
        <f t="shared" si="9"/>
        <v>1358</v>
      </c>
    </row>
    <row r="153" spans="1:43" ht="16.5" hidden="1" customHeight="1" x14ac:dyDescent="0.25">
      <c r="A153" s="4" t="s">
        <v>800</v>
      </c>
      <c r="B153" s="1" t="s">
        <v>114</v>
      </c>
      <c r="C153" t="s">
        <v>36</v>
      </c>
      <c r="D153" t="s">
        <v>43</v>
      </c>
      <c r="E153" t="s">
        <v>108</v>
      </c>
      <c r="F153" t="s">
        <v>115</v>
      </c>
      <c r="G153">
        <v>1100</v>
      </c>
      <c r="H153">
        <v>3</v>
      </c>
      <c r="I153">
        <v>60</v>
      </c>
      <c r="J153">
        <v>115</v>
      </c>
      <c r="K153">
        <v>59</v>
      </c>
      <c r="L153">
        <v>382</v>
      </c>
      <c r="M153">
        <v>975</v>
      </c>
      <c r="N153" s="2">
        <v>3.5831535503236096E-2</v>
      </c>
      <c r="O153" s="2">
        <v>9.1454835381296312E-2</v>
      </c>
      <c r="P153">
        <v>229</v>
      </c>
      <c r="Q153" s="2">
        <v>2.4021818944718346E-2</v>
      </c>
      <c r="R153">
        <v>10661</v>
      </c>
      <c r="S153">
        <v>9533</v>
      </c>
      <c r="T153">
        <v>7731</v>
      </c>
      <c r="U153">
        <v>48</v>
      </c>
      <c r="V153">
        <v>432</v>
      </c>
      <c r="W153">
        <v>446</v>
      </c>
      <c r="X153">
        <v>876</v>
      </c>
      <c r="Y153">
        <v>161</v>
      </c>
      <c r="Z153">
        <v>0</v>
      </c>
      <c r="AA153">
        <v>3</v>
      </c>
      <c r="AB153">
        <v>3</v>
      </c>
      <c r="AC153">
        <v>16</v>
      </c>
      <c r="AD153">
        <v>8670</v>
      </c>
      <c r="AE153">
        <v>51</v>
      </c>
      <c r="AF153">
        <v>489</v>
      </c>
      <c r="AG153">
        <v>558</v>
      </c>
      <c r="AH153">
        <v>919</v>
      </c>
      <c r="AI153" s="3">
        <v>0.12687427912341406</v>
      </c>
      <c r="AJ153" s="3">
        <v>5.8823529411764705E-2</v>
      </c>
      <c r="AK153" s="3">
        <v>0.12269938650306748</v>
      </c>
      <c r="AL153" s="3">
        <v>0.20609318996415771</v>
      </c>
      <c r="AM153" s="3">
        <v>6.4200217627856368E-2</v>
      </c>
      <c r="AN153" s="2">
        <f t="shared" si="8"/>
        <v>0.1272863708845324</v>
      </c>
      <c r="AO153" s="2">
        <v>0.1887339758585197</v>
      </c>
      <c r="AP153">
        <f t="shared" si="9"/>
        <v>1357</v>
      </c>
    </row>
    <row r="154" spans="1:43" ht="16.5" hidden="1" customHeight="1" x14ac:dyDescent="0.25">
      <c r="A154" s="4" t="s">
        <v>800</v>
      </c>
      <c r="B154" s="1" t="s">
        <v>563</v>
      </c>
      <c r="C154" t="s">
        <v>36</v>
      </c>
      <c r="D154" t="s">
        <v>43</v>
      </c>
      <c r="E154" t="s">
        <v>559</v>
      </c>
      <c r="F154" t="s">
        <v>564</v>
      </c>
      <c r="G154">
        <v>813</v>
      </c>
      <c r="H154">
        <v>0</v>
      </c>
      <c r="I154">
        <v>121</v>
      </c>
      <c r="J154">
        <v>277</v>
      </c>
      <c r="K154">
        <v>95</v>
      </c>
      <c r="L154">
        <v>889</v>
      </c>
      <c r="M154">
        <v>459</v>
      </c>
      <c r="N154" s="2">
        <v>4.7591006423982868E-2</v>
      </c>
      <c r="O154" s="2">
        <v>2.4571734475374734E-2</v>
      </c>
      <c r="P154">
        <v>555</v>
      </c>
      <c r="Q154" s="2">
        <v>3.1028120981718567E-2</v>
      </c>
      <c r="R154">
        <v>18680</v>
      </c>
      <c r="S154">
        <v>17887</v>
      </c>
      <c r="T154">
        <v>12699</v>
      </c>
      <c r="U154">
        <v>129</v>
      </c>
      <c r="V154">
        <v>1764</v>
      </c>
      <c r="W154">
        <v>1991</v>
      </c>
      <c r="X154">
        <v>1304</v>
      </c>
      <c r="Y154">
        <v>347</v>
      </c>
      <c r="Z154">
        <v>0</v>
      </c>
      <c r="AA154">
        <v>77</v>
      </c>
      <c r="AB154">
        <v>68</v>
      </c>
      <c r="AC154">
        <v>36</v>
      </c>
      <c r="AD154">
        <v>13165</v>
      </c>
      <c r="AE154">
        <v>129</v>
      </c>
      <c r="AF154">
        <v>1808</v>
      </c>
      <c r="AG154">
        <v>2200</v>
      </c>
      <c r="AH154">
        <v>1363</v>
      </c>
      <c r="AI154" s="3">
        <v>6.1754652487656665E-2</v>
      </c>
      <c r="AJ154" s="3">
        <v>0</v>
      </c>
      <c r="AK154" s="3">
        <v>6.6924778761061954E-2</v>
      </c>
      <c r="AL154" s="3">
        <v>0.12590909090909091</v>
      </c>
      <c r="AM154" s="3">
        <v>6.9699192956713132E-2</v>
      </c>
      <c r="AN154" s="2">
        <f t="shared" ref="AN154:AN217" si="10">N154+O154</f>
        <v>7.2162740899357605E-2</v>
      </c>
      <c r="AO154" s="2">
        <v>0.29466916688990086</v>
      </c>
      <c r="AP154">
        <f t="shared" ref="AP154:AP217" si="11">L154+M154</f>
        <v>1348</v>
      </c>
    </row>
    <row r="155" spans="1:43" ht="16.5" hidden="1" customHeight="1" x14ac:dyDescent="0.25">
      <c r="A155" s="4" t="s">
        <v>801</v>
      </c>
      <c r="B155" s="1" t="s">
        <v>214</v>
      </c>
      <c r="C155" t="s">
        <v>36</v>
      </c>
      <c r="D155" t="s">
        <v>43</v>
      </c>
      <c r="E155" t="s">
        <v>38</v>
      </c>
      <c r="F155" t="s">
        <v>215</v>
      </c>
      <c r="G155">
        <v>702</v>
      </c>
      <c r="H155">
        <v>9</v>
      </c>
      <c r="I155">
        <v>152</v>
      </c>
      <c r="J155">
        <v>403</v>
      </c>
      <c r="K155">
        <v>39</v>
      </c>
      <c r="L155">
        <v>515</v>
      </c>
      <c r="M155">
        <v>806</v>
      </c>
      <c r="N155" s="2">
        <v>5.4034204175847235E-2</v>
      </c>
      <c r="O155" s="2">
        <v>8.4566152554821111E-2</v>
      </c>
      <c r="P155">
        <v>748</v>
      </c>
      <c r="Q155" s="2">
        <v>8.3500781424425088E-2</v>
      </c>
      <c r="R155">
        <v>9531</v>
      </c>
      <c r="S155">
        <v>8958</v>
      </c>
      <c r="T155">
        <v>5624</v>
      </c>
      <c r="U155">
        <v>60</v>
      </c>
      <c r="V155">
        <v>1312</v>
      </c>
      <c r="W155">
        <v>1330</v>
      </c>
      <c r="X155">
        <v>632</v>
      </c>
      <c r="Y155">
        <v>370</v>
      </c>
      <c r="Z155">
        <v>17</v>
      </c>
      <c r="AA155">
        <v>175</v>
      </c>
      <c r="AB155">
        <v>56</v>
      </c>
      <c r="AC155">
        <v>84</v>
      </c>
      <c r="AD155">
        <v>5956</v>
      </c>
      <c r="AE155">
        <v>52</v>
      </c>
      <c r="AF155">
        <v>1289</v>
      </c>
      <c r="AG155">
        <v>1677</v>
      </c>
      <c r="AH155">
        <v>587</v>
      </c>
      <c r="AI155" s="3">
        <v>0.11786433848220282</v>
      </c>
      <c r="AJ155" s="3">
        <v>0.17307692307692307</v>
      </c>
      <c r="AK155" s="3">
        <v>0.11792086889061287</v>
      </c>
      <c r="AL155" s="3">
        <v>0.24031007751937986</v>
      </c>
      <c r="AM155" s="3">
        <v>6.6439522998296419E-2</v>
      </c>
      <c r="AN155" s="2">
        <f t="shared" si="10"/>
        <v>0.13860035673066834</v>
      </c>
      <c r="AO155" s="2">
        <v>0.37705260955966952</v>
      </c>
      <c r="AP155">
        <f t="shared" si="11"/>
        <v>1321</v>
      </c>
    </row>
    <row r="156" spans="1:43" ht="16.5" hidden="1" customHeight="1" x14ac:dyDescent="0.25">
      <c r="A156" s="4" t="s">
        <v>801</v>
      </c>
      <c r="B156" s="1" t="s">
        <v>563</v>
      </c>
      <c r="C156" t="s">
        <v>36</v>
      </c>
      <c r="D156" t="s">
        <v>43</v>
      </c>
      <c r="E156" t="s">
        <v>559</v>
      </c>
      <c r="F156" t="s">
        <v>564</v>
      </c>
      <c r="G156">
        <v>763</v>
      </c>
      <c r="H156">
        <v>3</v>
      </c>
      <c r="I156">
        <v>125</v>
      </c>
      <c r="J156">
        <v>261</v>
      </c>
      <c r="K156">
        <v>113</v>
      </c>
      <c r="L156">
        <v>891</v>
      </c>
      <c r="M156">
        <v>425</v>
      </c>
      <c r="N156" s="2">
        <v>4.6051271449245403E-2</v>
      </c>
      <c r="O156" s="2">
        <v>2.1966094686789332E-2</v>
      </c>
      <c r="P156">
        <v>591</v>
      </c>
      <c r="Q156" s="2">
        <v>3.1734951404177633E-2</v>
      </c>
      <c r="R156">
        <v>19348</v>
      </c>
      <c r="S156">
        <v>18623</v>
      </c>
      <c r="T156">
        <v>13054</v>
      </c>
      <c r="U156">
        <v>146</v>
      </c>
      <c r="V156">
        <v>1848</v>
      </c>
      <c r="W156">
        <v>2206</v>
      </c>
      <c r="X156">
        <v>1369</v>
      </c>
      <c r="Y156">
        <v>375</v>
      </c>
      <c r="Z156">
        <v>0</v>
      </c>
      <c r="AA156">
        <v>83</v>
      </c>
      <c r="AB156">
        <v>76</v>
      </c>
      <c r="AC156">
        <v>33</v>
      </c>
      <c r="AD156">
        <v>13442</v>
      </c>
      <c r="AE156">
        <v>149</v>
      </c>
      <c r="AF156">
        <v>1890</v>
      </c>
      <c r="AG156">
        <v>2391</v>
      </c>
      <c r="AH156">
        <v>1449</v>
      </c>
      <c r="AI156" s="3">
        <v>5.676238654962059E-2</v>
      </c>
      <c r="AJ156" s="3">
        <v>2.0134228187919462E-2</v>
      </c>
      <c r="AK156" s="3">
        <v>6.6137566137566134E-2</v>
      </c>
      <c r="AL156" s="3">
        <v>0.10915934755332497</v>
      </c>
      <c r="AM156" s="3">
        <v>7.7984817115251903E-2</v>
      </c>
      <c r="AN156" s="2">
        <f t="shared" si="10"/>
        <v>6.8017366136034735E-2</v>
      </c>
      <c r="AO156" s="2">
        <v>0.30428031675379119</v>
      </c>
      <c r="AP156">
        <f t="shared" si="11"/>
        <v>1316</v>
      </c>
    </row>
    <row r="157" spans="1:43" ht="16.5" hidden="1" customHeight="1" x14ac:dyDescent="0.25">
      <c r="A157" s="5" t="s">
        <v>790</v>
      </c>
      <c r="B157" s="1" t="s">
        <v>475</v>
      </c>
      <c r="D157" t="s">
        <v>32</v>
      </c>
      <c r="E157" t="s">
        <v>463</v>
      </c>
      <c r="F157" t="s">
        <v>476</v>
      </c>
      <c r="G157">
        <v>1152</v>
      </c>
      <c r="H157">
        <v>45</v>
      </c>
      <c r="I157">
        <v>79</v>
      </c>
      <c r="J157">
        <v>12</v>
      </c>
      <c r="K157">
        <v>16</v>
      </c>
      <c r="L157">
        <v>1019</v>
      </c>
      <c r="M157">
        <v>295</v>
      </c>
      <c r="N157" s="2">
        <v>8.4564315352697095E-2</v>
      </c>
      <c r="O157" s="2">
        <v>2.4481327800829875E-2</v>
      </c>
      <c r="P157">
        <v>157</v>
      </c>
      <c r="Q157" s="2">
        <v>1.4412925732121546E-2</v>
      </c>
      <c r="R157">
        <v>12050</v>
      </c>
      <c r="S157">
        <v>10893</v>
      </c>
      <c r="T157">
        <v>9407</v>
      </c>
      <c r="U157">
        <v>548</v>
      </c>
      <c r="V157">
        <v>574</v>
      </c>
      <c r="W157">
        <v>244</v>
      </c>
      <c r="X157">
        <v>120</v>
      </c>
      <c r="Y157">
        <v>137</v>
      </c>
      <c r="Z157">
        <v>4</v>
      </c>
      <c r="AA157">
        <v>5</v>
      </c>
      <c r="AB157">
        <v>0</v>
      </c>
      <c r="AC157">
        <v>0</v>
      </c>
      <c r="AD157">
        <v>10422</v>
      </c>
      <c r="AE157">
        <v>589</v>
      </c>
      <c r="AF157">
        <v>648</v>
      </c>
      <c r="AG157">
        <v>256</v>
      </c>
      <c r="AH157">
        <v>136</v>
      </c>
      <c r="AI157" s="3">
        <v>0.11053540587219343</v>
      </c>
      <c r="AJ157" s="3">
        <v>7.6400679117147707E-2</v>
      </c>
      <c r="AK157" s="3">
        <v>0.12191358024691358</v>
      </c>
      <c r="AL157" s="3">
        <v>4.6875E-2</v>
      </c>
      <c r="AM157" s="3">
        <v>0.11764705882352941</v>
      </c>
      <c r="AN157" s="2">
        <f t="shared" si="10"/>
        <v>0.10904564315352697</v>
      </c>
      <c r="AO157" s="2">
        <v>0.13517550410754295</v>
      </c>
      <c r="AP157">
        <f t="shared" si="11"/>
        <v>1314</v>
      </c>
    </row>
    <row r="158" spans="1:43" ht="16.5" hidden="1" customHeight="1" x14ac:dyDescent="0.25">
      <c r="A158" s="5" t="s">
        <v>795</v>
      </c>
      <c r="B158" s="1" t="s">
        <v>385</v>
      </c>
      <c r="D158" t="s">
        <v>32</v>
      </c>
      <c r="E158" t="s">
        <v>182</v>
      </c>
      <c r="F158" t="s">
        <v>386</v>
      </c>
      <c r="G158">
        <v>1017</v>
      </c>
      <c r="H158">
        <v>11</v>
      </c>
      <c r="I158">
        <v>234</v>
      </c>
      <c r="J158">
        <v>8</v>
      </c>
      <c r="K158">
        <v>8</v>
      </c>
      <c r="L158">
        <v>465</v>
      </c>
      <c r="M158">
        <v>846</v>
      </c>
      <c r="N158" s="2">
        <v>2.6665902052987727E-2</v>
      </c>
      <c r="O158" s="2">
        <v>4.8514737928661546E-2</v>
      </c>
      <c r="P158">
        <v>141</v>
      </c>
      <c r="Q158" s="2">
        <v>8.6673223506269978E-3</v>
      </c>
      <c r="R158">
        <v>17438</v>
      </c>
      <c r="S158">
        <v>16268</v>
      </c>
      <c r="T158">
        <v>11468</v>
      </c>
      <c r="U158">
        <v>57</v>
      </c>
      <c r="V158">
        <v>1923</v>
      </c>
      <c r="W158">
        <v>1636</v>
      </c>
      <c r="X158">
        <v>1184</v>
      </c>
      <c r="Y158">
        <v>105</v>
      </c>
      <c r="Z158">
        <v>0</v>
      </c>
      <c r="AA158">
        <v>0</v>
      </c>
      <c r="AB158">
        <v>12</v>
      </c>
      <c r="AC158">
        <v>3</v>
      </c>
      <c r="AD158">
        <v>12380</v>
      </c>
      <c r="AE158">
        <v>68</v>
      </c>
      <c r="AF158">
        <v>2157</v>
      </c>
      <c r="AG158">
        <v>1632</v>
      </c>
      <c r="AH158">
        <v>1189</v>
      </c>
      <c r="AI158" s="3">
        <v>8.2148626817447501E-2</v>
      </c>
      <c r="AJ158" s="3">
        <v>0.16176470588235295</v>
      </c>
      <c r="AK158" s="3">
        <v>0.10848400556328233</v>
      </c>
      <c r="AL158" s="3">
        <v>4.9019607843137254E-3</v>
      </c>
      <c r="AM158" s="3">
        <v>6.7283431455004202E-3</v>
      </c>
      <c r="AN158" s="2">
        <f t="shared" si="10"/>
        <v>7.5180639981649269E-2</v>
      </c>
      <c r="AO158" s="2">
        <v>0.28956731321014578</v>
      </c>
      <c r="AP158">
        <f t="shared" si="11"/>
        <v>1311</v>
      </c>
    </row>
    <row r="159" spans="1:43" ht="16.5" hidden="1" customHeight="1" x14ac:dyDescent="0.25">
      <c r="A159" s="5" t="s">
        <v>791</v>
      </c>
      <c r="B159" s="1" t="s">
        <v>475</v>
      </c>
      <c r="D159" t="s">
        <v>32</v>
      </c>
      <c r="E159" t="s">
        <v>463</v>
      </c>
      <c r="F159" t="s">
        <v>476</v>
      </c>
      <c r="G159">
        <v>1172</v>
      </c>
      <c r="H159">
        <v>30</v>
      </c>
      <c r="I159">
        <v>73</v>
      </c>
      <c r="J159">
        <v>11</v>
      </c>
      <c r="K159">
        <v>15</v>
      </c>
      <c r="L159">
        <v>1011</v>
      </c>
      <c r="M159">
        <v>299</v>
      </c>
      <c r="N159" s="2">
        <v>8.6167220659677829E-2</v>
      </c>
      <c r="O159" s="2">
        <v>2.5483678513594135E-2</v>
      </c>
      <c r="P159">
        <v>129</v>
      </c>
      <c r="Q159" s="2">
        <v>1.2225170583775587E-2</v>
      </c>
      <c r="R159">
        <v>11733</v>
      </c>
      <c r="S159">
        <v>10552</v>
      </c>
      <c r="T159">
        <v>9042</v>
      </c>
      <c r="U159">
        <v>563</v>
      </c>
      <c r="V159">
        <v>575</v>
      </c>
      <c r="W159">
        <v>233</v>
      </c>
      <c r="X159">
        <v>139</v>
      </c>
      <c r="Y159">
        <v>109</v>
      </c>
      <c r="Z159">
        <v>0</v>
      </c>
      <c r="AA159">
        <v>8</v>
      </c>
      <c r="AB159">
        <v>0</v>
      </c>
      <c r="AC159">
        <v>0</v>
      </c>
      <c r="AD159">
        <v>10105</v>
      </c>
      <c r="AE159">
        <v>593</v>
      </c>
      <c r="AF159">
        <v>640</v>
      </c>
      <c r="AG159">
        <v>244</v>
      </c>
      <c r="AH159">
        <v>154</v>
      </c>
      <c r="AI159" s="3">
        <v>0.11598218703612073</v>
      </c>
      <c r="AJ159" s="3">
        <v>5.0590219224283306E-2</v>
      </c>
      <c r="AK159" s="3">
        <v>0.1140625</v>
      </c>
      <c r="AL159" s="3">
        <v>4.5081967213114756E-2</v>
      </c>
      <c r="AM159" s="3">
        <v>9.7402597402597407E-2</v>
      </c>
      <c r="AN159" s="2">
        <f t="shared" si="10"/>
        <v>0.11165089917327196</v>
      </c>
      <c r="AO159" s="2">
        <v>0.13897409679618269</v>
      </c>
      <c r="AP159">
        <f t="shared" si="11"/>
        <v>1310</v>
      </c>
    </row>
    <row r="160" spans="1:43" ht="16.5" hidden="1" customHeight="1" x14ac:dyDescent="0.25">
      <c r="A160" s="4" t="s">
        <v>800</v>
      </c>
      <c r="B160" s="1" t="s">
        <v>435</v>
      </c>
      <c r="C160" t="s">
        <v>36</v>
      </c>
      <c r="D160" t="s">
        <v>43</v>
      </c>
      <c r="E160" t="s">
        <v>429</v>
      </c>
      <c r="F160" t="s">
        <v>436</v>
      </c>
      <c r="G160">
        <v>958</v>
      </c>
      <c r="H160">
        <v>10</v>
      </c>
      <c r="I160">
        <v>111</v>
      </c>
      <c r="J160">
        <v>127</v>
      </c>
      <c r="K160">
        <v>61</v>
      </c>
      <c r="L160">
        <v>302</v>
      </c>
      <c r="M160">
        <v>1002</v>
      </c>
      <c r="N160" s="2">
        <v>3.3589144700255813E-2</v>
      </c>
      <c r="O160" s="2">
        <v>0.11144477811144478</v>
      </c>
      <c r="P160">
        <v>626</v>
      </c>
      <c r="Q160" s="2">
        <v>7.5303741128353183E-2</v>
      </c>
      <c r="R160">
        <v>8991</v>
      </c>
      <c r="S160">
        <v>8313</v>
      </c>
      <c r="T160">
        <v>6565</v>
      </c>
      <c r="U160">
        <v>62</v>
      </c>
      <c r="V160">
        <v>544</v>
      </c>
      <c r="W160">
        <v>672</v>
      </c>
      <c r="X160">
        <v>470</v>
      </c>
      <c r="Y160">
        <v>420</v>
      </c>
      <c r="Z160">
        <v>0</v>
      </c>
      <c r="AA160">
        <v>82</v>
      </c>
      <c r="AB160">
        <v>72</v>
      </c>
      <c r="AC160">
        <v>21</v>
      </c>
      <c r="AD160">
        <v>7103</v>
      </c>
      <c r="AE160">
        <v>72</v>
      </c>
      <c r="AF160">
        <v>573</v>
      </c>
      <c r="AG160">
        <v>727</v>
      </c>
      <c r="AH160">
        <v>510</v>
      </c>
      <c r="AI160" s="3">
        <v>0.1348725890468816</v>
      </c>
      <c r="AJ160" s="3">
        <v>0.1388888888888889</v>
      </c>
      <c r="AK160" s="3">
        <v>0.193717277486911</v>
      </c>
      <c r="AL160" s="3">
        <v>0.17469050894085281</v>
      </c>
      <c r="AM160" s="3">
        <v>0.11960784313725491</v>
      </c>
      <c r="AN160" s="2">
        <f t="shared" si="10"/>
        <v>0.14503392281170058</v>
      </c>
      <c r="AO160" s="2">
        <v>0.20946021146355037</v>
      </c>
      <c r="AP160">
        <f t="shared" si="11"/>
        <v>1304</v>
      </c>
    </row>
    <row r="161" spans="1:43" ht="16.5" hidden="1" customHeight="1" x14ac:dyDescent="0.25">
      <c r="A161" s="4">
        <v>2011</v>
      </c>
      <c r="B161" s="1" t="s">
        <v>431</v>
      </c>
      <c r="C161" t="s">
        <v>36</v>
      </c>
      <c r="D161" t="s">
        <v>43</v>
      </c>
      <c r="E161" t="s">
        <v>429</v>
      </c>
      <c r="F161" t="s">
        <v>432</v>
      </c>
      <c r="G161">
        <v>680</v>
      </c>
      <c r="H161">
        <v>3</v>
      </c>
      <c r="I161">
        <v>224</v>
      </c>
      <c r="J161">
        <v>262</v>
      </c>
      <c r="K161">
        <v>99</v>
      </c>
      <c r="L161">
        <v>381</v>
      </c>
      <c r="M161">
        <v>923</v>
      </c>
      <c r="N161" s="2">
        <v>3.4743753419660767E-2</v>
      </c>
      <c r="O161" s="2">
        <v>8.4169250410359289E-2</v>
      </c>
      <c r="P161">
        <v>1010</v>
      </c>
      <c r="Q161" s="2">
        <v>9.4640179910044975E-2</v>
      </c>
      <c r="R161">
        <v>10966</v>
      </c>
      <c r="S161">
        <v>10672</v>
      </c>
      <c r="T161">
        <v>6540</v>
      </c>
      <c r="U161">
        <v>184</v>
      </c>
      <c r="V161">
        <v>1607</v>
      </c>
      <c r="W161">
        <v>1547</v>
      </c>
      <c r="X161">
        <v>794</v>
      </c>
      <c r="Y161">
        <v>559</v>
      </c>
      <c r="Z161">
        <v>20</v>
      </c>
      <c r="AA161">
        <v>167</v>
      </c>
      <c r="AB161">
        <v>120</v>
      </c>
      <c r="AC161">
        <v>109</v>
      </c>
      <c r="AD161">
        <v>6661</v>
      </c>
      <c r="AE161">
        <v>167</v>
      </c>
      <c r="AF161">
        <v>1664</v>
      </c>
      <c r="AG161">
        <v>1689</v>
      </c>
      <c r="AH161">
        <v>784</v>
      </c>
      <c r="AI161" s="3">
        <v>0.10208677375769404</v>
      </c>
      <c r="AJ161" s="3">
        <v>1.7964071856287425E-2</v>
      </c>
      <c r="AK161" s="3">
        <v>0.13461538461538461</v>
      </c>
      <c r="AL161" s="3">
        <v>0.15512137359384251</v>
      </c>
      <c r="AM161" s="3">
        <v>0.12627551020408162</v>
      </c>
      <c r="AN161" s="2">
        <f t="shared" si="10"/>
        <v>0.11891300383002006</v>
      </c>
      <c r="AO161" s="2">
        <v>0.39252165982672138</v>
      </c>
      <c r="AP161">
        <f t="shared" si="11"/>
        <v>1304</v>
      </c>
    </row>
    <row r="162" spans="1:43" ht="16.5" hidden="1" customHeight="1" x14ac:dyDescent="0.25">
      <c r="A162" s="5" t="s">
        <v>789</v>
      </c>
      <c r="B162" s="1" t="s">
        <v>46</v>
      </c>
      <c r="C162" t="s">
        <v>36</v>
      </c>
      <c r="D162" t="s">
        <v>43</v>
      </c>
      <c r="E162" t="s">
        <v>47</v>
      </c>
      <c r="F162" t="s">
        <v>48</v>
      </c>
      <c r="G162">
        <v>1040</v>
      </c>
      <c r="H162">
        <v>9</v>
      </c>
      <c r="I162">
        <v>151</v>
      </c>
      <c r="J162">
        <v>41</v>
      </c>
      <c r="K162">
        <v>14</v>
      </c>
      <c r="L162">
        <v>561</v>
      </c>
      <c r="M162">
        <v>732</v>
      </c>
      <c r="N162" s="2">
        <v>1.3191619441766406E-2</v>
      </c>
      <c r="O162" s="2">
        <v>1.7212594351823547E-2</v>
      </c>
      <c r="P162">
        <v>20</v>
      </c>
      <c r="Q162" s="2">
        <v>4.8480147379648033E-4</v>
      </c>
      <c r="R162">
        <v>42527</v>
      </c>
      <c r="S162">
        <v>41254</v>
      </c>
      <c r="T162">
        <v>35910</v>
      </c>
      <c r="U162">
        <v>574</v>
      </c>
      <c r="V162">
        <v>1994</v>
      </c>
      <c r="W162">
        <v>1903</v>
      </c>
      <c r="X162">
        <v>873</v>
      </c>
      <c r="Y162">
        <v>16</v>
      </c>
      <c r="Z162">
        <v>0</v>
      </c>
      <c r="AA162">
        <v>0</v>
      </c>
      <c r="AB162">
        <v>0</v>
      </c>
      <c r="AC162">
        <v>0</v>
      </c>
      <c r="AD162">
        <v>36934</v>
      </c>
      <c r="AE162">
        <v>583</v>
      </c>
      <c r="AF162">
        <v>2145</v>
      </c>
      <c r="AG162">
        <v>1944</v>
      </c>
      <c r="AH162">
        <v>887</v>
      </c>
      <c r="AI162" s="3">
        <v>2.8158336492121083E-2</v>
      </c>
      <c r="AJ162" s="3">
        <v>1.5437392795883362E-2</v>
      </c>
      <c r="AK162" s="3">
        <v>7.0396270396270402E-2</v>
      </c>
      <c r="AL162" s="3">
        <v>2.1090534979423869E-2</v>
      </c>
      <c r="AM162" s="3">
        <v>1.5783540022547914E-2</v>
      </c>
      <c r="AN162" s="2">
        <f t="shared" si="10"/>
        <v>3.0404213793589954E-2</v>
      </c>
      <c r="AO162" s="2">
        <v>0.13082154707834232</v>
      </c>
      <c r="AP162">
        <f t="shared" si="11"/>
        <v>1293</v>
      </c>
    </row>
    <row r="163" spans="1:43" ht="16.5" hidden="1" customHeight="1" x14ac:dyDescent="0.25">
      <c r="A163" s="4" t="s">
        <v>796</v>
      </c>
      <c r="B163" s="1" t="s">
        <v>495</v>
      </c>
      <c r="D163" t="s">
        <v>32</v>
      </c>
      <c r="E163" t="s">
        <v>491</v>
      </c>
      <c r="F163" t="s">
        <v>496</v>
      </c>
      <c r="G163">
        <v>1174</v>
      </c>
      <c r="H163">
        <v>3</v>
      </c>
      <c r="I163">
        <v>30</v>
      </c>
      <c r="J163">
        <v>25</v>
      </c>
      <c r="K163">
        <v>12</v>
      </c>
      <c r="L163">
        <v>731</v>
      </c>
      <c r="M163">
        <v>539</v>
      </c>
      <c r="N163" s="2">
        <v>5.4144137471298426E-2</v>
      </c>
      <c r="O163" s="2">
        <v>3.992296866898748E-2</v>
      </c>
      <c r="P163">
        <v>570</v>
      </c>
      <c r="Q163" s="2">
        <v>4.4527771267869699E-2</v>
      </c>
      <c r="R163">
        <v>13501</v>
      </c>
      <c r="S163">
        <v>12801</v>
      </c>
      <c r="T163">
        <v>11654</v>
      </c>
      <c r="U163">
        <v>133</v>
      </c>
      <c r="V163">
        <v>364</v>
      </c>
      <c r="W163">
        <v>332</v>
      </c>
      <c r="X163">
        <v>318</v>
      </c>
      <c r="Y163">
        <v>502</v>
      </c>
      <c r="Z163">
        <v>0</v>
      </c>
      <c r="AA163">
        <v>14</v>
      </c>
      <c r="AB163">
        <v>14</v>
      </c>
      <c r="AC163">
        <v>10</v>
      </c>
      <c r="AD163">
        <v>12326</v>
      </c>
      <c r="AE163">
        <v>136</v>
      </c>
      <c r="AF163">
        <v>380</v>
      </c>
      <c r="AG163">
        <v>343</v>
      </c>
      <c r="AH163">
        <v>320</v>
      </c>
      <c r="AI163" s="3">
        <v>9.5245821840012984E-2</v>
      </c>
      <c r="AJ163" s="3">
        <v>2.2058823529411766E-2</v>
      </c>
      <c r="AK163" s="3">
        <v>7.8947368421052627E-2</v>
      </c>
      <c r="AL163" s="3">
        <v>7.2886297376093298E-2</v>
      </c>
      <c r="AM163" s="3">
        <v>3.7499999999999999E-2</v>
      </c>
      <c r="AN163" s="2">
        <f t="shared" si="10"/>
        <v>9.4067106140285905E-2</v>
      </c>
      <c r="AO163" s="2">
        <v>8.7300999629766757E-2</v>
      </c>
      <c r="AP163">
        <f t="shared" si="11"/>
        <v>1270</v>
      </c>
    </row>
    <row r="164" spans="1:43" ht="16.5" hidden="1" customHeight="1" x14ac:dyDescent="0.25">
      <c r="A164" s="4" t="s">
        <v>799</v>
      </c>
      <c r="B164" s="1" t="s">
        <v>114</v>
      </c>
      <c r="C164" t="s">
        <v>36</v>
      </c>
      <c r="D164" t="s">
        <v>43</v>
      </c>
      <c r="E164" t="s">
        <v>108</v>
      </c>
      <c r="F164" t="s">
        <v>115</v>
      </c>
      <c r="G164">
        <v>1051</v>
      </c>
      <c r="H164">
        <v>7</v>
      </c>
      <c r="I164">
        <v>44</v>
      </c>
      <c r="J164">
        <v>92</v>
      </c>
      <c r="K164">
        <v>42</v>
      </c>
      <c r="L164">
        <v>364</v>
      </c>
      <c r="M164">
        <v>900</v>
      </c>
      <c r="N164" s="2">
        <v>3.4666666666666665E-2</v>
      </c>
      <c r="O164" s="2">
        <v>8.5714285714285715E-2</v>
      </c>
      <c r="P164">
        <v>230</v>
      </c>
      <c r="Q164" s="2">
        <v>2.4297485738432285E-2</v>
      </c>
      <c r="R164">
        <v>10500</v>
      </c>
      <c r="S164">
        <v>9466</v>
      </c>
      <c r="T164">
        <v>7719</v>
      </c>
      <c r="U164">
        <v>45</v>
      </c>
      <c r="V164">
        <v>415</v>
      </c>
      <c r="W164">
        <v>442</v>
      </c>
      <c r="X164">
        <v>845</v>
      </c>
      <c r="Y164">
        <v>171</v>
      </c>
      <c r="Z164">
        <v>0</v>
      </c>
      <c r="AA164">
        <v>6</v>
      </c>
      <c r="AB164">
        <v>7</v>
      </c>
      <c r="AC164">
        <v>12</v>
      </c>
      <c r="AD164">
        <v>8599</v>
      </c>
      <c r="AE164">
        <v>52</v>
      </c>
      <c r="AF164">
        <v>453</v>
      </c>
      <c r="AG164">
        <v>527</v>
      </c>
      <c r="AH164">
        <v>875</v>
      </c>
      <c r="AI164" s="3">
        <v>0.12222351436213513</v>
      </c>
      <c r="AJ164" s="3">
        <v>0.13461538461538461</v>
      </c>
      <c r="AK164" s="3">
        <v>9.713024282560706E-2</v>
      </c>
      <c r="AL164" s="3">
        <v>0.17457305502846299</v>
      </c>
      <c r="AM164" s="3">
        <v>4.8000000000000001E-2</v>
      </c>
      <c r="AN164" s="2">
        <f t="shared" si="10"/>
        <v>0.12038095238095238</v>
      </c>
      <c r="AO164" s="2">
        <v>0.18151532457643252</v>
      </c>
      <c r="AP164">
        <f t="shared" si="11"/>
        <v>1264</v>
      </c>
    </row>
    <row r="165" spans="1:43" ht="16.5" hidden="1" customHeight="1" x14ac:dyDescent="0.25">
      <c r="A165" s="4" t="s">
        <v>798</v>
      </c>
      <c r="B165" s="1" t="s">
        <v>114</v>
      </c>
      <c r="C165" t="s">
        <v>36</v>
      </c>
      <c r="D165" t="s">
        <v>43</v>
      </c>
      <c r="E165" t="s">
        <v>108</v>
      </c>
      <c r="F165" t="s">
        <v>115</v>
      </c>
      <c r="G165">
        <v>1036</v>
      </c>
      <c r="H165">
        <v>4</v>
      </c>
      <c r="I165">
        <v>45</v>
      </c>
      <c r="J165">
        <v>92</v>
      </c>
      <c r="K165">
        <v>56</v>
      </c>
      <c r="L165">
        <v>357</v>
      </c>
      <c r="M165">
        <v>903</v>
      </c>
      <c r="N165" s="2">
        <v>3.4205231388329982E-2</v>
      </c>
      <c r="O165" s="2">
        <v>8.651911468812877E-2</v>
      </c>
      <c r="P165">
        <v>208</v>
      </c>
      <c r="Q165" s="2">
        <v>2.2163026105487479E-2</v>
      </c>
      <c r="R165">
        <v>10437</v>
      </c>
      <c r="S165">
        <v>9385</v>
      </c>
      <c r="T165">
        <v>7726</v>
      </c>
      <c r="U165">
        <v>42</v>
      </c>
      <c r="V165">
        <v>358</v>
      </c>
      <c r="W165">
        <v>424</v>
      </c>
      <c r="X165">
        <v>835</v>
      </c>
      <c r="Y165">
        <v>157</v>
      </c>
      <c r="Z165">
        <v>0</v>
      </c>
      <c r="AA165">
        <v>7</v>
      </c>
      <c r="AB165">
        <v>0</v>
      </c>
      <c r="AC165">
        <v>8</v>
      </c>
      <c r="AD165">
        <v>8605</v>
      </c>
      <c r="AE165">
        <v>46</v>
      </c>
      <c r="AF165">
        <v>396</v>
      </c>
      <c r="AG165">
        <v>516</v>
      </c>
      <c r="AH165">
        <v>883</v>
      </c>
      <c r="AI165" s="3">
        <v>0.12039511911679256</v>
      </c>
      <c r="AJ165" s="3">
        <v>8.6956521739130432E-2</v>
      </c>
      <c r="AK165" s="3">
        <v>0.11363636363636363</v>
      </c>
      <c r="AL165" s="3">
        <v>0.17829457364341086</v>
      </c>
      <c r="AM165" s="3">
        <v>6.3420158550396372E-2</v>
      </c>
      <c r="AN165" s="2">
        <f t="shared" si="10"/>
        <v>0.12072434607645875</v>
      </c>
      <c r="AO165" s="2">
        <v>0.17623970897951369</v>
      </c>
      <c r="AP165">
        <f t="shared" si="11"/>
        <v>1260</v>
      </c>
    </row>
    <row r="166" spans="1:43" ht="16.5" hidden="1" customHeight="1" x14ac:dyDescent="0.25">
      <c r="A166" s="4" t="s">
        <v>796</v>
      </c>
      <c r="B166" s="1" t="s">
        <v>210</v>
      </c>
      <c r="C166" t="s">
        <v>36</v>
      </c>
      <c r="D166" t="s">
        <v>43</v>
      </c>
      <c r="E166" t="s">
        <v>38</v>
      </c>
      <c r="F166" t="s">
        <v>211</v>
      </c>
      <c r="G166">
        <v>999</v>
      </c>
      <c r="H166">
        <v>4</v>
      </c>
      <c r="I166">
        <v>119</v>
      </c>
      <c r="J166">
        <v>48</v>
      </c>
      <c r="K166">
        <v>58</v>
      </c>
      <c r="L166">
        <v>279</v>
      </c>
      <c r="M166">
        <v>976</v>
      </c>
      <c r="N166" s="2">
        <v>3.9568855481491985E-2</v>
      </c>
      <c r="O166" s="2">
        <v>0.13842008225783578</v>
      </c>
      <c r="P166">
        <v>1345</v>
      </c>
      <c r="Q166" s="2">
        <v>0.18834897073239043</v>
      </c>
      <c r="R166">
        <v>7051</v>
      </c>
      <c r="S166">
        <v>7141</v>
      </c>
      <c r="T166">
        <v>4486</v>
      </c>
      <c r="U166">
        <v>38</v>
      </c>
      <c r="V166">
        <v>1517</v>
      </c>
      <c r="W166">
        <v>528</v>
      </c>
      <c r="X166">
        <v>572</v>
      </c>
      <c r="Y166">
        <v>660</v>
      </c>
      <c r="Z166">
        <v>6</v>
      </c>
      <c r="AA166">
        <v>439</v>
      </c>
      <c r="AB166">
        <v>143</v>
      </c>
      <c r="AC166">
        <v>47</v>
      </c>
      <c r="AD166">
        <v>4825</v>
      </c>
      <c r="AE166">
        <v>36</v>
      </c>
      <c r="AF166">
        <v>1197</v>
      </c>
      <c r="AG166">
        <v>433</v>
      </c>
      <c r="AH166">
        <v>583</v>
      </c>
      <c r="AI166" s="3">
        <v>0.20704663212435234</v>
      </c>
      <c r="AJ166" s="3">
        <v>0.1111111111111111</v>
      </c>
      <c r="AK166" s="3">
        <v>9.9415204678362568E-2</v>
      </c>
      <c r="AL166" s="3">
        <v>0.11085450346420324</v>
      </c>
      <c r="AM166" s="3">
        <v>9.9485420240137221E-2</v>
      </c>
      <c r="AN166" s="2">
        <f t="shared" si="10"/>
        <v>0.17798893773932778</v>
      </c>
      <c r="AO166" s="2">
        <v>0.31792479502403165</v>
      </c>
      <c r="AP166">
        <f t="shared" si="11"/>
        <v>1255</v>
      </c>
    </row>
    <row r="167" spans="1:43" ht="16.5" hidden="1" customHeight="1" x14ac:dyDescent="0.25">
      <c r="A167" s="4" t="s">
        <v>799</v>
      </c>
      <c r="B167" s="1" t="s">
        <v>435</v>
      </c>
      <c r="C167" t="s">
        <v>36</v>
      </c>
      <c r="D167" t="s">
        <v>43</v>
      </c>
      <c r="E167" t="s">
        <v>429</v>
      </c>
      <c r="F167" t="s">
        <v>436</v>
      </c>
      <c r="G167">
        <v>945</v>
      </c>
      <c r="H167">
        <v>3</v>
      </c>
      <c r="I167">
        <v>87</v>
      </c>
      <c r="J167">
        <v>120</v>
      </c>
      <c r="K167">
        <v>65</v>
      </c>
      <c r="L167">
        <v>233</v>
      </c>
      <c r="M167">
        <v>1022</v>
      </c>
      <c r="N167" s="2">
        <v>2.6126934290199598E-2</v>
      </c>
      <c r="O167" s="2">
        <v>0.11459968602825746</v>
      </c>
      <c r="P167">
        <v>557</v>
      </c>
      <c r="Q167" s="2">
        <v>6.7761557177615575E-2</v>
      </c>
      <c r="R167">
        <v>8918</v>
      </c>
      <c r="S167">
        <v>8220</v>
      </c>
      <c r="T167">
        <v>6533</v>
      </c>
      <c r="U167">
        <v>72</v>
      </c>
      <c r="V167">
        <v>512</v>
      </c>
      <c r="W167">
        <v>652</v>
      </c>
      <c r="X167">
        <v>451</v>
      </c>
      <c r="Y167">
        <v>375</v>
      </c>
      <c r="Z167">
        <v>0</v>
      </c>
      <c r="AA167">
        <v>66</v>
      </c>
      <c r="AB167">
        <v>56</v>
      </c>
      <c r="AC167">
        <v>23</v>
      </c>
      <c r="AD167">
        <v>7103</v>
      </c>
      <c r="AE167">
        <v>75</v>
      </c>
      <c r="AF167">
        <v>533</v>
      </c>
      <c r="AG167">
        <v>716</v>
      </c>
      <c r="AH167">
        <v>493</v>
      </c>
      <c r="AI167" s="3">
        <v>0.13304237646065042</v>
      </c>
      <c r="AJ167" s="3">
        <v>0.04</v>
      </c>
      <c r="AK167" s="3">
        <v>0.16322701688555347</v>
      </c>
      <c r="AL167" s="3">
        <v>0.16759776536312848</v>
      </c>
      <c r="AM167" s="3">
        <v>0.13184584178498987</v>
      </c>
      <c r="AN167" s="2">
        <f t="shared" si="10"/>
        <v>0.14072662031845706</v>
      </c>
      <c r="AO167" s="2">
        <v>0.20369955156950673</v>
      </c>
      <c r="AP167">
        <f t="shared" si="11"/>
        <v>1255</v>
      </c>
    </row>
    <row r="168" spans="1:43" ht="16.5" hidden="1" customHeight="1" x14ac:dyDescent="0.25">
      <c r="A168" s="4" t="s">
        <v>801</v>
      </c>
      <c r="B168" s="1" t="s">
        <v>212</v>
      </c>
      <c r="C168" t="s">
        <v>36</v>
      </c>
      <c r="D168" t="s">
        <v>43</v>
      </c>
      <c r="E168" t="s">
        <v>38</v>
      </c>
      <c r="F168" t="s">
        <v>213</v>
      </c>
      <c r="G168">
        <v>643</v>
      </c>
      <c r="H168">
        <v>3</v>
      </c>
      <c r="I168">
        <v>207</v>
      </c>
      <c r="J168">
        <v>82</v>
      </c>
      <c r="K168">
        <v>252</v>
      </c>
      <c r="L168">
        <v>709</v>
      </c>
      <c r="M168">
        <v>530</v>
      </c>
      <c r="N168" s="2">
        <v>6.3564640487717414E-2</v>
      </c>
      <c r="O168" s="2">
        <v>4.7516585978124443E-2</v>
      </c>
      <c r="P168">
        <v>730</v>
      </c>
      <c r="Q168" s="2">
        <v>6.8576796618130584E-2</v>
      </c>
      <c r="R168">
        <v>11154</v>
      </c>
      <c r="S168">
        <v>10645</v>
      </c>
      <c r="T168">
        <v>5400</v>
      </c>
      <c r="U168">
        <v>171</v>
      </c>
      <c r="V168">
        <v>2199</v>
      </c>
      <c r="W168">
        <v>1007</v>
      </c>
      <c r="X168">
        <v>1868</v>
      </c>
      <c r="Y168">
        <v>345</v>
      </c>
      <c r="Z168">
        <v>18</v>
      </c>
      <c r="AA168">
        <v>183</v>
      </c>
      <c r="AB168">
        <v>62</v>
      </c>
      <c r="AC168">
        <v>70</v>
      </c>
      <c r="AD168">
        <v>5698</v>
      </c>
      <c r="AE168">
        <v>156</v>
      </c>
      <c r="AF168">
        <v>2223</v>
      </c>
      <c r="AG168">
        <v>1027</v>
      </c>
      <c r="AH168">
        <v>2050</v>
      </c>
      <c r="AI168" s="3">
        <v>0.11284661284661285</v>
      </c>
      <c r="AJ168" s="3">
        <v>1.9230769230769232E-2</v>
      </c>
      <c r="AK168" s="3">
        <v>9.3117408906882596E-2</v>
      </c>
      <c r="AL168" s="3">
        <v>7.9844206426484904E-2</v>
      </c>
      <c r="AM168" s="3">
        <v>0.12292682926829268</v>
      </c>
      <c r="AN168" s="2">
        <f t="shared" si="10"/>
        <v>0.11108122646584186</v>
      </c>
      <c r="AO168" s="2">
        <v>0.48915187376725838</v>
      </c>
      <c r="AP168">
        <f t="shared" si="11"/>
        <v>1239</v>
      </c>
    </row>
    <row r="169" spans="1:43" ht="16.5" hidden="1" customHeight="1" x14ac:dyDescent="0.25">
      <c r="A169" s="5" t="s">
        <v>794</v>
      </c>
      <c r="B169" s="1" t="s">
        <v>385</v>
      </c>
      <c r="D169" t="s">
        <v>32</v>
      </c>
      <c r="E169" t="s">
        <v>182</v>
      </c>
      <c r="F169" t="s">
        <v>386</v>
      </c>
      <c r="G169">
        <v>971</v>
      </c>
      <c r="H169">
        <v>9</v>
      </c>
      <c r="I169">
        <v>211</v>
      </c>
      <c r="J169">
        <v>11</v>
      </c>
      <c r="K169">
        <v>7</v>
      </c>
      <c r="L169">
        <v>429</v>
      </c>
      <c r="M169">
        <v>803</v>
      </c>
      <c r="N169" s="2">
        <v>2.4750475970691743E-2</v>
      </c>
      <c r="O169" s="2">
        <v>4.6327813996423009E-2</v>
      </c>
      <c r="P169">
        <v>147</v>
      </c>
      <c r="Q169" s="2">
        <v>9.0472673559822744E-3</v>
      </c>
      <c r="R169">
        <v>17333</v>
      </c>
      <c r="S169">
        <v>16248</v>
      </c>
      <c r="T169">
        <v>11633</v>
      </c>
      <c r="U169">
        <v>64</v>
      </c>
      <c r="V169">
        <v>1869</v>
      </c>
      <c r="W169">
        <v>1566</v>
      </c>
      <c r="X169">
        <v>1116</v>
      </c>
      <c r="Y169">
        <v>117</v>
      </c>
      <c r="Z169">
        <v>0</v>
      </c>
      <c r="AA169">
        <v>0</v>
      </c>
      <c r="AB169">
        <v>6</v>
      </c>
      <c r="AC169">
        <v>6</v>
      </c>
      <c r="AD169">
        <v>12487</v>
      </c>
      <c r="AE169">
        <v>73</v>
      </c>
      <c r="AF169">
        <v>2080</v>
      </c>
      <c r="AG169">
        <v>1571</v>
      </c>
      <c r="AH169">
        <v>1117</v>
      </c>
      <c r="AI169" s="3">
        <v>7.7760871306158399E-2</v>
      </c>
      <c r="AJ169" s="3">
        <v>0.12328767123287671</v>
      </c>
      <c r="AK169" s="3">
        <v>0.10144230769230769</v>
      </c>
      <c r="AL169" s="3">
        <v>7.0019096117122856E-3</v>
      </c>
      <c r="AM169" s="3">
        <v>6.2667860340196958E-3</v>
      </c>
      <c r="AN169" s="2">
        <f t="shared" si="10"/>
        <v>7.1078289967114752E-2</v>
      </c>
      <c r="AO169" s="2">
        <v>0.27937442289935366</v>
      </c>
      <c r="AP169">
        <f t="shared" si="11"/>
        <v>1232</v>
      </c>
    </row>
    <row r="170" spans="1:43" ht="16.5" hidden="1" customHeight="1" x14ac:dyDescent="0.25">
      <c r="A170" s="4" t="s">
        <v>798</v>
      </c>
      <c r="B170" s="1" t="s">
        <v>163</v>
      </c>
      <c r="C170" t="s">
        <v>36</v>
      </c>
      <c r="D170" t="s">
        <v>43</v>
      </c>
      <c r="E170" t="s">
        <v>44</v>
      </c>
      <c r="F170" t="s">
        <v>164</v>
      </c>
      <c r="G170">
        <v>826</v>
      </c>
      <c r="H170">
        <v>3</v>
      </c>
      <c r="I170">
        <v>175</v>
      </c>
      <c r="J170">
        <v>75</v>
      </c>
      <c r="K170">
        <v>95</v>
      </c>
      <c r="L170">
        <v>427</v>
      </c>
      <c r="M170">
        <v>804</v>
      </c>
      <c r="N170" s="2">
        <v>1.5988317669524844E-2</v>
      </c>
      <c r="O170" s="2">
        <v>3.0104466993672072E-2</v>
      </c>
      <c r="P170">
        <v>1745</v>
      </c>
      <c r="Q170" s="2">
        <v>6.41049189963631E-2</v>
      </c>
      <c r="R170">
        <v>26707</v>
      </c>
      <c r="S170">
        <v>27221</v>
      </c>
      <c r="T170">
        <v>19001</v>
      </c>
      <c r="U170">
        <v>256</v>
      </c>
      <c r="V170">
        <v>3303</v>
      </c>
      <c r="W170">
        <v>2583</v>
      </c>
      <c r="X170">
        <v>2078</v>
      </c>
      <c r="Y170">
        <v>1088</v>
      </c>
      <c r="Z170">
        <v>20</v>
      </c>
      <c r="AA170">
        <v>277</v>
      </c>
      <c r="AB170">
        <v>176</v>
      </c>
      <c r="AC170">
        <v>127</v>
      </c>
      <c r="AD170">
        <v>18739</v>
      </c>
      <c r="AE170">
        <v>239</v>
      </c>
      <c r="AF170">
        <v>3201</v>
      </c>
      <c r="AG170">
        <v>2482</v>
      </c>
      <c r="AH170">
        <v>2046</v>
      </c>
      <c r="AI170" s="3">
        <v>4.4079193126634289E-2</v>
      </c>
      <c r="AJ170" s="3">
        <v>1.2552301255230125E-2</v>
      </c>
      <c r="AK170" s="3">
        <v>5.4670415495157762E-2</v>
      </c>
      <c r="AL170" s="3">
        <v>3.0217566478646252E-2</v>
      </c>
      <c r="AM170" s="3">
        <v>4.643206256109482E-2</v>
      </c>
      <c r="AN170" s="2">
        <f t="shared" si="10"/>
        <v>4.6092784663196912E-2</v>
      </c>
      <c r="AO170" s="2">
        <v>0.29834874751937696</v>
      </c>
      <c r="AP170">
        <f t="shared" si="11"/>
        <v>1231</v>
      </c>
    </row>
    <row r="171" spans="1:43" ht="16.5" hidden="1" customHeight="1" x14ac:dyDescent="0.25">
      <c r="A171" s="5" t="s">
        <v>795</v>
      </c>
      <c r="B171" s="1" t="s">
        <v>565</v>
      </c>
      <c r="C171" t="s">
        <v>36</v>
      </c>
      <c r="D171" t="s">
        <v>43</v>
      </c>
      <c r="E171" t="s">
        <v>559</v>
      </c>
      <c r="F171" t="s">
        <v>566</v>
      </c>
      <c r="G171">
        <v>1083</v>
      </c>
      <c r="H171">
        <v>0</v>
      </c>
      <c r="I171">
        <v>45</v>
      </c>
      <c r="J171">
        <v>42</v>
      </c>
      <c r="K171">
        <v>35</v>
      </c>
      <c r="L171">
        <v>958</v>
      </c>
      <c r="M171">
        <v>269</v>
      </c>
      <c r="N171" s="2">
        <v>9.9161577476451712E-2</v>
      </c>
      <c r="O171" s="2">
        <v>2.7843908498085084E-2</v>
      </c>
      <c r="P171">
        <v>61</v>
      </c>
      <c r="Q171" s="2">
        <v>7.1806945261918779E-3</v>
      </c>
      <c r="R171">
        <v>9661</v>
      </c>
      <c r="S171">
        <v>8495</v>
      </c>
      <c r="T171">
        <v>7715</v>
      </c>
      <c r="U171">
        <v>43</v>
      </c>
      <c r="V171">
        <v>217</v>
      </c>
      <c r="W171">
        <v>338</v>
      </c>
      <c r="X171">
        <v>182</v>
      </c>
      <c r="Y171">
        <v>49</v>
      </c>
      <c r="Z171">
        <v>0</v>
      </c>
      <c r="AA171">
        <v>0</v>
      </c>
      <c r="AB171">
        <v>3</v>
      </c>
      <c r="AC171">
        <v>0</v>
      </c>
      <c r="AD171">
        <v>8749</v>
      </c>
      <c r="AE171">
        <v>43</v>
      </c>
      <c r="AF171">
        <v>262</v>
      </c>
      <c r="AG171">
        <v>377</v>
      </c>
      <c r="AH171">
        <v>217</v>
      </c>
      <c r="AI171" s="3">
        <v>0.12378557549434221</v>
      </c>
      <c r="AJ171" s="3">
        <v>0</v>
      </c>
      <c r="AK171" s="3">
        <v>0.1717557251908397</v>
      </c>
      <c r="AL171" s="3">
        <v>0.11140583554376658</v>
      </c>
      <c r="AM171" s="3">
        <v>0.16129032258064516</v>
      </c>
      <c r="AN171" s="2">
        <f t="shared" si="10"/>
        <v>0.12700548597453679</v>
      </c>
      <c r="AO171" s="2">
        <v>9.3179933665008291E-2</v>
      </c>
      <c r="AP171">
        <f t="shared" si="11"/>
        <v>1227</v>
      </c>
    </row>
    <row r="172" spans="1:43" ht="16.5" hidden="1" customHeight="1" x14ac:dyDescent="0.25">
      <c r="A172" s="5" t="s">
        <v>791</v>
      </c>
      <c r="B172" s="1" t="s">
        <v>155</v>
      </c>
      <c r="C172" t="s">
        <v>36</v>
      </c>
      <c r="D172" t="s">
        <v>43</v>
      </c>
      <c r="E172" t="s">
        <v>44</v>
      </c>
      <c r="F172" t="s">
        <v>156</v>
      </c>
      <c r="G172">
        <v>222</v>
      </c>
      <c r="H172">
        <v>0</v>
      </c>
      <c r="I172">
        <v>32</v>
      </c>
      <c r="J172">
        <v>6</v>
      </c>
      <c r="K172">
        <v>8</v>
      </c>
      <c r="L172">
        <v>74</v>
      </c>
      <c r="M172">
        <v>221</v>
      </c>
      <c r="N172" s="2">
        <v>6.8215339233038347E-3</v>
      </c>
      <c r="O172" s="2">
        <v>2.0372418879056046E-2</v>
      </c>
      <c r="P172">
        <v>136</v>
      </c>
      <c r="Q172" s="2">
        <v>1.272336046402844E-2</v>
      </c>
      <c r="R172">
        <v>10848</v>
      </c>
      <c r="S172">
        <v>10689</v>
      </c>
      <c r="T172">
        <v>7637</v>
      </c>
      <c r="U172">
        <v>64</v>
      </c>
      <c r="V172">
        <v>1384</v>
      </c>
      <c r="W172">
        <v>879</v>
      </c>
      <c r="X172">
        <v>725</v>
      </c>
      <c r="Y172">
        <v>120</v>
      </c>
      <c r="Z172">
        <v>0</v>
      </c>
      <c r="AA172">
        <v>6</v>
      </c>
      <c r="AB172">
        <v>0</v>
      </c>
      <c r="AC172">
        <v>0</v>
      </c>
      <c r="AD172">
        <v>7739</v>
      </c>
      <c r="AE172">
        <v>64</v>
      </c>
      <c r="AF172">
        <v>1410</v>
      </c>
      <c r="AG172">
        <v>885</v>
      </c>
      <c r="AH172">
        <v>733</v>
      </c>
      <c r="AI172" s="3">
        <v>2.8685876728259466E-2</v>
      </c>
      <c r="AJ172" s="3">
        <v>0</v>
      </c>
      <c r="AK172" s="3">
        <v>2.2695035460992909E-2</v>
      </c>
      <c r="AL172" s="3">
        <v>6.7796610169491523E-3</v>
      </c>
      <c r="AM172" s="3">
        <v>1.0914051841746248E-2</v>
      </c>
      <c r="AN172" s="2">
        <f t="shared" si="10"/>
        <v>2.719395280235988E-2</v>
      </c>
      <c r="AO172" s="2">
        <v>0.28547687194164895</v>
      </c>
      <c r="AP172">
        <f t="shared" si="11"/>
        <v>295</v>
      </c>
      <c r="AQ172" s="6">
        <f>AH172/R172</f>
        <v>6.7570058997050153E-2</v>
      </c>
    </row>
    <row r="173" spans="1:43" ht="16.5" hidden="1" customHeight="1" x14ac:dyDescent="0.25">
      <c r="A173" s="4" t="s">
        <v>799</v>
      </c>
      <c r="B173" s="1" t="s">
        <v>563</v>
      </c>
      <c r="C173" t="s">
        <v>36</v>
      </c>
      <c r="D173" t="s">
        <v>43</v>
      </c>
      <c r="E173" t="s">
        <v>559</v>
      </c>
      <c r="F173" t="s">
        <v>564</v>
      </c>
      <c r="G173">
        <v>751</v>
      </c>
      <c r="H173">
        <v>4</v>
      </c>
      <c r="I173">
        <v>109</v>
      </c>
      <c r="J173">
        <v>220</v>
      </c>
      <c r="K173">
        <v>92</v>
      </c>
      <c r="L173">
        <v>783</v>
      </c>
      <c r="M173">
        <v>427</v>
      </c>
      <c r="N173" s="2">
        <v>4.2411439714007147E-2</v>
      </c>
      <c r="O173" s="2">
        <v>2.3128588451955367E-2</v>
      </c>
      <c r="P173">
        <v>556</v>
      </c>
      <c r="Q173" s="2">
        <v>3.1221922731356693E-2</v>
      </c>
      <c r="R173">
        <v>18462</v>
      </c>
      <c r="S173">
        <v>17808</v>
      </c>
      <c r="T173">
        <v>12802</v>
      </c>
      <c r="U173">
        <v>120</v>
      </c>
      <c r="V173">
        <v>1675</v>
      </c>
      <c r="W173">
        <v>1946</v>
      </c>
      <c r="X173">
        <v>1265</v>
      </c>
      <c r="Y173">
        <v>348</v>
      </c>
      <c r="Z173">
        <v>0</v>
      </c>
      <c r="AA173">
        <v>79</v>
      </c>
      <c r="AB173">
        <v>62</v>
      </c>
      <c r="AC173">
        <v>37</v>
      </c>
      <c r="AD173">
        <v>13205</v>
      </c>
      <c r="AE173">
        <v>124</v>
      </c>
      <c r="AF173">
        <v>1705</v>
      </c>
      <c r="AG173">
        <v>2104</v>
      </c>
      <c r="AH173">
        <v>1320</v>
      </c>
      <c r="AI173" s="3">
        <v>5.6872396819386599E-2</v>
      </c>
      <c r="AJ173" s="3">
        <v>3.2258064516129031E-2</v>
      </c>
      <c r="AK173" s="3">
        <v>6.392961876832845E-2</v>
      </c>
      <c r="AL173" s="3">
        <v>0.10456273764258556</v>
      </c>
      <c r="AM173" s="3">
        <v>6.9696969696969702E-2</v>
      </c>
      <c r="AN173" s="2">
        <f t="shared" si="10"/>
        <v>6.5540028165962522E-2</v>
      </c>
      <c r="AO173" s="2">
        <v>0.28459204680897171</v>
      </c>
      <c r="AP173">
        <f t="shared" si="11"/>
        <v>1210</v>
      </c>
    </row>
    <row r="174" spans="1:43" ht="16.5" hidden="1" customHeight="1" x14ac:dyDescent="0.25">
      <c r="A174" s="5" t="s">
        <v>790</v>
      </c>
      <c r="B174" s="1" t="s">
        <v>224</v>
      </c>
      <c r="C174" t="s">
        <v>36</v>
      </c>
      <c r="D174" t="s">
        <v>43</v>
      </c>
      <c r="E174" t="s">
        <v>38</v>
      </c>
      <c r="F174" t="s">
        <v>225</v>
      </c>
      <c r="G174">
        <v>596</v>
      </c>
      <c r="H174">
        <v>8</v>
      </c>
      <c r="I174">
        <v>440</v>
      </c>
      <c r="J174">
        <v>102</v>
      </c>
      <c r="K174">
        <v>27</v>
      </c>
      <c r="L174">
        <v>456</v>
      </c>
      <c r="M174">
        <v>748</v>
      </c>
      <c r="N174" s="2">
        <v>2.0202020202020204E-2</v>
      </c>
      <c r="O174" s="2">
        <v>3.3138401559454189E-2</v>
      </c>
      <c r="P174">
        <v>252</v>
      </c>
      <c r="Q174" s="2">
        <v>1.1655874190564292E-2</v>
      </c>
      <c r="R174">
        <v>22572</v>
      </c>
      <c r="S174">
        <v>21620</v>
      </c>
      <c r="T174">
        <v>13900</v>
      </c>
      <c r="U174">
        <v>157</v>
      </c>
      <c r="V174">
        <v>3970</v>
      </c>
      <c r="W174">
        <v>2704</v>
      </c>
      <c r="X174">
        <v>889</v>
      </c>
      <c r="Y174">
        <v>186</v>
      </c>
      <c r="Z174">
        <v>0</v>
      </c>
      <c r="AA174">
        <v>32</v>
      </c>
      <c r="AB174">
        <v>11</v>
      </c>
      <c r="AC174">
        <v>0</v>
      </c>
      <c r="AD174">
        <v>14310</v>
      </c>
      <c r="AE174">
        <v>165</v>
      </c>
      <c r="AF174">
        <v>4378</v>
      </c>
      <c r="AG174">
        <v>2795</v>
      </c>
      <c r="AH174">
        <v>916</v>
      </c>
      <c r="AI174" s="3">
        <v>4.1649196366177497E-2</v>
      </c>
      <c r="AJ174" s="3">
        <v>4.8484848484848485E-2</v>
      </c>
      <c r="AK174" s="3">
        <v>0.10050251256281408</v>
      </c>
      <c r="AL174" s="3">
        <v>3.6493738819320214E-2</v>
      </c>
      <c r="AM174" s="3">
        <v>2.9475982532751091E-2</v>
      </c>
      <c r="AN174" s="2">
        <f t="shared" si="10"/>
        <v>5.3340421761474396E-2</v>
      </c>
      <c r="AO174" s="2">
        <v>0.36580393547243395</v>
      </c>
      <c r="AP174">
        <f t="shared" si="11"/>
        <v>1204</v>
      </c>
    </row>
    <row r="175" spans="1:43" ht="16.5" hidden="1" customHeight="1" x14ac:dyDescent="0.25">
      <c r="A175" s="4" t="s">
        <v>801</v>
      </c>
      <c r="B175" s="1" t="s">
        <v>435</v>
      </c>
      <c r="C175" t="s">
        <v>36</v>
      </c>
      <c r="D175" t="s">
        <v>43</v>
      </c>
      <c r="E175" t="s">
        <v>429</v>
      </c>
      <c r="F175" t="s">
        <v>436</v>
      </c>
      <c r="G175">
        <v>896</v>
      </c>
      <c r="H175">
        <v>6</v>
      </c>
      <c r="I175">
        <v>89</v>
      </c>
      <c r="J175">
        <v>119</v>
      </c>
      <c r="K175">
        <v>57</v>
      </c>
      <c r="L175">
        <v>297</v>
      </c>
      <c r="M175">
        <v>904</v>
      </c>
      <c r="N175" s="2">
        <v>3.2985339848956019E-2</v>
      </c>
      <c r="O175" s="2">
        <v>0.10039982230119947</v>
      </c>
      <c r="P175">
        <v>680</v>
      </c>
      <c r="Q175" s="2">
        <v>8.0160320641282562E-2</v>
      </c>
      <c r="R175">
        <v>9004</v>
      </c>
      <c r="S175">
        <v>8483</v>
      </c>
      <c r="T175">
        <v>6565</v>
      </c>
      <c r="U175">
        <v>71</v>
      </c>
      <c r="V175">
        <v>638</v>
      </c>
      <c r="W175">
        <v>687</v>
      </c>
      <c r="X175">
        <v>522</v>
      </c>
      <c r="Y175">
        <v>443</v>
      </c>
      <c r="Z175">
        <v>4</v>
      </c>
      <c r="AA175">
        <v>93</v>
      </c>
      <c r="AB175">
        <v>82</v>
      </c>
      <c r="AC175">
        <v>27</v>
      </c>
      <c r="AD175">
        <v>7018</v>
      </c>
      <c r="AE175">
        <v>73</v>
      </c>
      <c r="AF175">
        <v>634</v>
      </c>
      <c r="AG175">
        <v>724</v>
      </c>
      <c r="AH175">
        <v>552</v>
      </c>
      <c r="AI175" s="3">
        <v>0.12767170133941294</v>
      </c>
      <c r="AJ175" s="3">
        <v>8.2191780821917804E-2</v>
      </c>
      <c r="AK175" s="3">
        <v>0.14037854889589904</v>
      </c>
      <c r="AL175" s="3">
        <v>0.1643646408839779</v>
      </c>
      <c r="AM175" s="3">
        <v>0.10326086956521739</v>
      </c>
      <c r="AN175" s="2">
        <f t="shared" si="10"/>
        <v>0.1333851621501555</v>
      </c>
      <c r="AO175" s="2">
        <v>0.22030885457171426</v>
      </c>
      <c r="AP175">
        <f t="shared" si="11"/>
        <v>1201</v>
      </c>
    </row>
    <row r="176" spans="1:43" ht="16.5" hidden="1" customHeight="1" x14ac:dyDescent="0.25">
      <c r="A176" s="5" t="s">
        <v>795</v>
      </c>
      <c r="B176" s="1" t="s">
        <v>558</v>
      </c>
      <c r="C176" t="s">
        <v>36</v>
      </c>
      <c r="D176" t="s">
        <v>43</v>
      </c>
      <c r="E176" t="s">
        <v>559</v>
      </c>
      <c r="F176" t="s">
        <v>560</v>
      </c>
      <c r="G176">
        <v>1101</v>
      </c>
      <c r="H176">
        <v>5</v>
      </c>
      <c r="I176">
        <v>11</v>
      </c>
      <c r="J176">
        <v>26</v>
      </c>
      <c r="K176">
        <v>39</v>
      </c>
      <c r="L176">
        <v>703</v>
      </c>
      <c r="M176">
        <v>496</v>
      </c>
      <c r="N176" s="2">
        <v>9.0070467648942984E-2</v>
      </c>
      <c r="O176" s="2">
        <v>6.3549007046764888E-2</v>
      </c>
      <c r="P176">
        <v>317</v>
      </c>
      <c r="Q176" s="2">
        <v>4.5789397659974002E-2</v>
      </c>
      <c r="R176">
        <v>7805</v>
      </c>
      <c r="S176">
        <v>6923</v>
      </c>
      <c r="T176">
        <v>6379</v>
      </c>
      <c r="U176">
        <v>53</v>
      </c>
      <c r="V176">
        <v>100</v>
      </c>
      <c r="W176">
        <v>255</v>
      </c>
      <c r="X176">
        <v>136</v>
      </c>
      <c r="Y176">
        <v>298</v>
      </c>
      <c r="Z176">
        <v>0</v>
      </c>
      <c r="AA176">
        <v>0</v>
      </c>
      <c r="AB176">
        <v>0</v>
      </c>
      <c r="AC176">
        <v>0</v>
      </c>
      <c r="AD176">
        <v>7182</v>
      </c>
      <c r="AE176">
        <v>58</v>
      </c>
      <c r="AF176">
        <v>111</v>
      </c>
      <c r="AG176">
        <v>281</v>
      </c>
      <c r="AH176">
        <v>175</v>
      </c>
      <c r="AI176" s="3">
        <v>0.15329991645781119</v>
      </c>
      <c r="AJ176" s="3">
        <v>8.6206896551724144E-2</v>
      </c>
      <c r="AK176" s="3">
        <v>9.90990990990991E-2</v>
      </c>
      <c r="AL176" s="3">
        <v>9.2526690391459068E-2</v>
      </c>
      <c r="AM176" s="3">
        <v>0.22285714285714286</v>
      </c>
      <c r="AN176" s="2">
        <f t="shared" si="10"/>
        <v>0.15361947469570786</v>
      </c>
      <c r="AO176" s="2">
        <v>8.0056359677212752E-2</v>
      </c>
      <c r="AP176">
        <f t="shared" si="11"/>
        <v>1199</v>
      </c>
    </row>
    <row r="177" spans="1:42" ht="16.5" hidden="1" customHeight="1" x14ac:dyDescent="0.25">
      <c r="A177" s="4" t="s">
        <v>798</v>
      </c>
      <c r="B177" s="1" t="s">
        <v>435</v>
      </c>
      <c r="C177" t="s">
        <v>36</v>
      </c>
      <c r="D177" t="s">
        <v>43</v>
      </c>
      <c r="E177" t="s">
        <v>429</v>
      </c>
      <c r="F177" t="s">
        <v>436</v>
      </c>
      <c r="G177">
        <v>929</v>
      </c>
      <c r="H177">
        <v>0</v>
      </c>
      <c r="I177">
        <v>71</v>
      </c>
      <c r="J177">
        <v>125</v>
      </c>
      <c r="K177">
        <v>44</v>
      </c>
      <c r="L177">
        <v>211</v>
      </c>
      <c r="M177">
        <v>985</v>
      </c>
      <c r="N177" s="2">
        <v>2.3866078497907478E-2</v>
      </c>
      <c r="O177" s="2">
        <v>0.111412736115824</v>
      </c>
      <c r="P177">
        <v>534</v>
      </c>
      <c r="Q177" s="2">
        <v>6.5289155153441747E-2</v>
      </c>
      <c r="R177">
        <v>8841</v>
      </c>
      <c r="S177">
        <v>8179</v>
      </c>
      <c r="T177">
        <v>6579</v>
      </c>
      <c r="U177">
        <v>69</v>
      </c>
      <c r="V177">
        <v>505</v>
      </c>
      <c r="W177">
        <v>609</v>
      </c>
      <c r="X177">
        <v>417</v>
      </c>
      <c r="Y177">
        <v>365</v>
      </c>
      <c r="Z177">
        <v>0</v>
      </c>
      <c r="AA177">
        <v>62</v>
      </c>
      <c r="AB177">
        <v>49</v>
      </c>
      <c r="AC177">
        <v>23</v>
      </c>
      <c r="AD177">
        <v>7143</v>
      </c>
      <c r="AE177">
        <v>69</v>
      </c>
      <c r="AF177">
        <v>514</v>
      </c>
      <c r="AG177">
        <v>685</v>
      </c>
      <c r="AH177">
        <v>438</v>
      </c>
      <c r="AI177" s="3">
        <v>0.13005739885202297</v>
      </c>
      <c r="AJ177" s="3">
        <v>0</v>
      </c>
      <c r="AK177" s="3">
        <v>0.13813229571984437</v>
      </c>
      <c r="AL177" s="3">
        <v>0.18248175182481752</v>
      </c>
      <c r="AM177" s="3">
        <v>0.1004566210045662</v>
      </c>
      <c r="AN177" s="2">
        <f t="shared" si="10"/>
        <v>0.13527881461373148</v>
      </c>
      <c r="AO177" s="2">
        <v>0.1927901457791841</v>
      </c>
      <c r="AP177">
        <f t="shared" si="11"/>
        <v>1196</v>
      </c>
    </row>
    <row r="178" spans="1:42" ht="16.5" hidden="1" customHeight="1" x14ac:dyDescent="0.25">
      <c r="A178" s="5" t="s">
        <v>789</v>
      </c>
      <c r="B178" s="1" t="s">
        <v>475</v>
      </c>
      <c r="D178" t="s">
        <v>32</v>
      </c>
      <c r="E178" t="s">
        <v>463</v>
      </c>
      <c r="F178" t="s">
        <v>476</v>
      </c>
      <c r="G178">
        <v>1075</v>
      </c>
      <c r="H178">
        <v>35</v>
      </c>
      <c r="I178">
        <v>40</v>
      </c>
      <c r="J178">
        <v>11</v>
      </c>
      <c r="K178">
        <v>15</v>
      </c>
      <c r="L178">
        <v>942</v>
      </c>
      <c r="M178">
        <v>250</v>
      </c>
      <c r="N178" s="2">
        <v>7.6479662255419342E-2</v>
      </c>
      <c r="O178" s="2">
        <v>2.0297150280100675E-2</v>
      </c>
      <c r="P178">
        <v>147</v>
      </c>
      <c r="Q178" s="2">
        <v>1.3041163946061037E-2</v>
      </c>
      <c r="R178">
        <v>12317</v>
      </c>
      <c r="S178">
        <v>11272</v>
      </c>
      <c r="T178">
        <v>9772</v>
      </c>
      <c r="U178">
        <v>565</v>
      </c>
      <c r="V178">
        <v>523</v>
      </c>
      <c r="W178">
        <v>273</v>
      </c>
      <c r="X178">
        <v>139</v>
      </c>
      <c r="Y178">
        <v>130</v>
      </c>
      <c r="Z178">
        <v>4</v>
      </c>
      <c r="AA178">
        <v>4</v>
      </c>
      <c r="AB178">
        <v>3</v>
      </c>
      <c r="AC178">
        <v>0</v>
      </c>
      <c r="AD178">
        <v>10717</v>
      </c>
      <c r="AE178">
        <v>596</v>
      </c>
      <c r="AF178">
        <v>559</v>
      </c>
      <c r="AG178">
        <v>281</v>
      </c>
      <c r="AH178">
        <v>154</v>
      </c>
      <c r="AI178" s="3">
        <v>0.10030792199309509</v>
      </c>
      <c r="AJ178" s="3">
        <v>5.8724832214765099E-2</v>
      </c>
      <c r="AK178" s="3">
        <v>7.1556350626118065E-2</v>
      </c>
      <c r="AL178" s="3">
        <v>3.9145907473309607E-2</v>
      </c>
      <c r="AM178" s="3">
        <v>9.7402597402597407E-2</v>
      </c>
      <c r="AN178" s="2">
        <f t="shared" si="10"/>
        <v>9.6776812535520021E-2</v>
      </c>
      <c r="AO178" s="2">
        <v>0.12919476720565531</v>
      </c>
      <c r="AP178">
        <f t="shared" si="11"/>
        <v>1192</v>
      </c>
    </row>
    <row r="179" spans="1:42" ht="16.5" hidden="1" customHeight="1" x14ac:dyDescent="0.25">
      <c r="A179" s="5" t="s">
        <v>792</v>
      </c>
      <c r="B179" s="1" t="s">
        <v>228</v>
      </c>
      <c r="C179" t="s">
        <v>36</v>
      </c>
      <c r="D179" t="s">
        <v>43</v>
      </c>
      <c r="E179" t="s">
        <v>38</v>
      </c>
      <c r="F179" t="s">
        <v>229</v>
      </c>
      <c r="G179">
        <v>681</v>
      </c>
      <c r="H179">
        <v>3</v>
      </c>
      <c r="I179">
        <v>372</v>
      </c>
      <c r="J179">
        <v>61</v>
      </c>
      <c r="K179">
        <v>42</v>
      </c>
      <c r="L179">
        <v>266</v>
      </c>
      <c r="M179">
        <v>920</v>
      </c>
      <c r="N179" s="2">
        <v>2.0444239489662595E-2</v>
      </c>
      <c r="O179" s="2">
        <v>7.0709399738682649E-2</v>
      </c>
      <c r="P179">
        <v>1369</v>
      </c>
      <c r="Q179" s="2">
        <v>0.10375928452326816</v>
      </c>
      <c r="R179">
        <v>13011</v>
      </c>
      <c r="S179">
        <v>13194</v>
      </c>
      <c r="T179">
        <v>7632</v>
      </c>
      <c r="U179">
        <v>152</v>
      </c>
      <c r="V179">
        <v>3242</v>
      </c>
      <c r="W179">
        <v>994</v>
      </c>
      <c r="X179">
        <v>1174</v>
      </c>
      <c r="Y179">
        <v>517</v>
      </c>
      <c r="Z179">
        <v>10</v>
      </c>
      <c r="AA179">
        <v>614</v>
      </c>
      <c r="AB179">
        <v>108</v>
      </c>
      <c r="AC179">
        <v>72</v>
      </c>
      <c r="AD179">
        <v>7796</v>
      </c>
      <c r="AE179">
        <v>145</v>
      </c>
      <c r="AF179">
        <v>3000</v>
      </c>
      <c r="AG179">
        <v>947</v>
      </c>
      <c r="AH179">
        <v>1144</v>
      </c>
      <c r="AI179" s="3">
        <v>8.7352488455618271E-2</v>
      </c>
      <c r="AJ179" s="3">
        <v>2.0689655172413793E-2</v>
      </c>
      <c r="AK179" s="3">
        <v>0.124</v>
      </c>
      <c r="AL179" s="3">
        <v>6.4413938753959871E-2</v>
      </c>
      <c r="AM179" s="3">
        <v>3.6713286713286712E-2</v>
      </c>
      <c r="AN179" s="2">
        <f t="shared" si="10"/>
        <v>9.115363922834524E-2</v>
      </c>
      <c r="AO179" s="2">
        <v>0.40178023327194595</v>
      </c>
      <c r="AP179">
        <f t="shared" si="11"/>
        <v>1186</v>
      </c>
    </row>
    <row r="180" spans="1:42" ht="16.5" hidden="1" customHeight="1" x14ac:dyDescent="0.25">
      <c r="A180" s="4" t="s">
        <v>799</v>
      </c>
      <c r="B180" s="1" t="s">
        <v>163</v>
      </c>
      <c r="C180" t="s">
        <v>36</v>
      </c>
      <c r="D180" t="s">
        <v>43</v>
      </c>
      <c r="E180" t="s">
        <v>44</v>
      </c>
      <c r="F180" t="s">
        <v>164</v>
      </c>
      <c r="G180">
        <v>771</v>
      </c>
      <c r="H180">
        <v>0</v>
      </c>
      <c r="I180">
        <v>173</v>
      </c>
      <c r="J180">
        <v>78</v>
      </c>
      <c r="K180">
        <v>100</v>
      </c>
      <c r="L180">
        <v>369</v>
      </c>
      <c r="M180">
        <v>814</v>
      </c>
      <c r="N180" s="2">
        <v>1.3763521074226036E-2</v>
      </c>
      <c r="O180" s="2">
        <v>3.0361805296531146E-2</v>
      </c>
      <c r="P180">
        <v>1836</v>
      </c>
      <c r="Q180" s="2">
        <v>6.6853584823216697E-2</v>
      </c>
      <c r="R180">
        <v>26810</v>
      </c>
      <c r="S180">
        <v>27463</v>
      </c>
      <c r="T180">
        <v>18738</v>
      </c>
      <c r="U180">
        <v>277</v>
      </c>
      <c r="V180">
        <v>3505</v>
      </c>
      <c r="W180">
        <v>2747</v>
      </c>
      <c r="X180">
        <v>2196</v>
      </c>
      <c r="Y180">
        <v>1131</v>
      </c>
      <c r="Z180">
        <v>19</v>
      </c>
      <c r="AA180">
        <v>319</v>
      </c>
      <c r="AB180">
        <v>195</v>
      </c>
      <c r="AC180">
        <v>123</v>
      </c>
      <c r="AD180">
        <v>18378</v>
      </c>
      <c r="AE180">
        <v>258</v>
      </c>
      <c r="AF180">
        <v>3359</v>
      </c>
      <c r="AG180">
        <v>2630</v>
      </c>
      <c r="AH180">
        <v>2173</v>
      </c>
      <c r="AI180" s="3">
        <v>4.1952334312765266E-2</v>
      </c>
      <c r="AJ180" s="3">
        <v>0</v>
      </c>
      <c r="AK180" s="3">
        <v>5.1503423637987496E-2</v>
      </c>
      <c r="AL180" s="3">
        <v>2.9657794676806085E-2</v>
      </c>
      <c r="AM180" s="3">
        <v>4.6019328117809483E-2</v>
      </c>
      <c r="AN180" s="2">
        <f t="shared" si="10"/>
        <v>4.4125326370757181E-2</v>
      </c>
      <c r="AO180" s="2">
        <v>0.31420255242928574</v>
      </c>
      <c r="AP180">
        <f t="shared" si="11"/>
        <v>1183</v>
      </c>
    </row>
    <row r="181" spans="1:42" ht="16.5" hidden="1" customHeight="1" x14ac:dyDescent="0.25">
      <c r="A181" s="4">
        <v>2011</v>
      </c>
      <c r="B181" s="1" t="s">
        <v>210</v>
      </c>
      <c r="C181" t="s">
        <v>36</v>
      </c>
      <c r="D181" t="s">
        <v>43</v>
      </c>
      <c r="E181" t="s">
        <v>38</v>
      </c>
      <c r="F181" t="s">
        <v>211</v>
      </c>
      <c r="G181">
        <v>933</v>
      </c>
      <c r="H181">
        <v>0</v>
      </c>
      <c r="I181">
        <v>111</v>
      </c>
      <c r="J181">
        <v>44</v>
      </c>
      <c r="K181">
        <v>60</v>
      </c>
      <c r="L181">
        <v>279</v>
      </c>
      <c r="M181">
        <v>900</v>
      </c>
      <c r="N181" s="2">
        <v>3.8890437691664344E-2</v>
      </c>
      <c r="O181" s="2">
        <v>0.12545302481182047</v>
      </c>
      <c r="P181">
        <v>1285</v>
      </c>
      <c r="Q181" s="2">
        <v>0.17651098901098902</v>
      </c>
      <c r="R181">
        <v>7174</v>
      </c>
      <c r="S181">
        <v>7280</v>
      </c>
      <c r="T181">
        <v>4681</v>
      </c>
      <c r="U181">
        <v>35</v>
      </c>
      <c r="V181">
        <v>1515</v>
      </c>
      <c r="W181">
        <v>507</v>
      </c>
      <c r="X181">
        <v>542</v>
      </c>
      <c r="Y181">
        <v>623</v>
      </c>
      <c r="Z181">
        <v>0</v>
      </c>
      <c r="AA181">
        <v>443</v>
      </c>
      <c r="AB181">
        <v>131</v>
      </c>
      <c r="AC181">
        <v>44</v>
      </c>
      <c r="AD181">
        <v>4991</v>
      </c>
      <c r="AE181">
        <v>35</v>
      </c>
      <c r="AF181">
        <v>1183</v>
      </c>
      <c r="AG181">
        <v>420</v>
      </c>
      <c r="AH181">
        <v>558</v>
      </c>
      <c r="AI181" s="3">
        <v>0.18693648567421359</v>
      </c>
      <c r="AJ181" s="3">
        <v>0</v>
      </c>
      <c r="AK181" s="3">
        <v>9.3829247675401517E-2</v>
      </c>
      <c r="AL181" s="3">
        <v>0.10476190476190476</v>
      </c>
      <c r="AM181" s="3">
        <v>0.10752688172043011</v>
      </c>
      <c r="AN181" s="2">
        <f t="shared" si="10"/>
        <v>0.16434346250348481</v>
      </c>
      <c r="AO181" s="2">
        <v>0.30555169055238623</v>
      </c>
      <c r="AP181">
        <f t="shared" si="11"/>
        <v>1179</v>
      </c>
    </row>
    <row r="182" spans="1:42" ht="16.5" hidden="1" customHeight="1" x14ac:dyDescent="0.25">
      <c r="A182" s="4" t="s">
        <v>799</v>
      </c>
      <c r="B182" s="1" t="s">
        <v>51</v>
      </c>
      <c r="C182" t="s">
        <v>36</v>
      </c>
      <c r="D182" t="s">
        <v>43</v>
      </c>
      <c r="E182" t="s">
        <v>47</v>
      </c>
      <c r="F182" t="s">
        <v>52</v>
      </c>
      <c r="G182">
        <v>551</v>
      </c>
      <c r="H182">
        <v>8</v>
      </c>
      <c r="I182">
        <v>440</v>
      </c>
      <c r="J182">
        <v>46</v>
      </c>
      <c r="K182">
        <v>108</v>
      </c>
      <c r="L182">
        <v>355</v>
      </c>
      <c r="M182">
        <v>823</v>
      </c>
      <c r="N182" s="2">
        <v>9.880322849986084E-2</v>
      </c>
      <c r="O182" s="2">
        <v>0.2290564987475647</v>
      </c>
      <c r="P182">
        <v>746</v>
      </c>
      <c r="Q182" s="2">
        <v>0.23600126542233471</v>
      </c>
      <c r="R182">
        <v>3593</v>
      </c>
      <c r="S182">
        <v>3161</v>
      </c>
      <c r="T182">
        <v>775</v>
      </c>
      <c r="U182">
        <v>82</v>
      </c>
      <c r="V182">
        <v>1155</v>
      </c>
      <c r="W182">
        <v>183</v>
      </c>
      <c r="X182">
        <v>966</v>
      </c>
      <c r="Y182">
        <v>115</v>
      </c>
      <c r="Z182">
        <v>8</v>
      </c>
      <c r="AA182">
        <v>309</v>
      </c>
      <c r="AB182">
        <v>11</v>
      </c>
      <c r="AC182">
        <v>271</v>
      </c>
      <c r="AD182">
        <v>1211</v>
      </c>
      <c r="AE182">
        <v>82</v>
      </c>
      <c r="AF182">
        <v>1286</v>
      </c>
      <c r="AG182">
        <v>218</v>
      </c>
      <c r="AH182">
        <v>803</v>
      </c>
      <c r="AI182" s="3">
        <v>0.45499587118084228</v>
      </c>
      <c r="AJ182" s="3">
        <v>9.7560975609756101E-2</v>
      </c>
      <c r="AK182" s="3">
        <v>0.34214618973561428</v>
      </c>
      <c r="AL182" s="3">
        <v>0.21100917431192662</v>
      </c>
      <c r="AM182" s="3">
        <v>0.13449564134495642</v>
      </c>
      <c r="AN182" s="2">
        <f t="shared" si="10"/>
        <v>0.32785972724742551</v>
      </c>
      <c r="AO182" s="2">
        <v>0.66361111111111115</v>
      </c>
      <c r="AP182">
        <f t="shared" si="11"/>
        <v>1178</v>
      </c>
    </row>
    <row r="183" spans="1:42" ht="16.5" hidden="1" customHeight="1" x14ac:dyDescent="0.25">
      <c r="A183" s="4" t="s">
        <v>800</v>
      </c>
      <c r="B183" s="1" t="s">
        <v>163</v>
      </c>
      <c r="C183" t="s">
        <v>36</v>
      </c>
      <c r="D183" t="s">
        <v>43</v>
      </c>
      <c r="E183" t="s">
        <v>44</v>
      </c>
      <c r="F183" t="s">
        <v>164</v>
      </c>
      <c r="G183">
        <v>776</v>
      </c>
      <c r="H183">
        <v>3</v>
      </c>
      <c r="I183">
        <v>181</v>
      </c>
      <c r="J183">
        <v>66</v>
      </c>
      <c r="K183">
        <v>106</v>
      </c>
      <c r="L183">
        <v>362</v>
      </c>
      <c r="M183">
        <v>816</v>
      </c>
      <c r="N183" s="2">
        <v>1.3444254623783703E-2</v>
      </c>
      <c r="O183" s="2">
        <v>3.0305281140904701E-2</v>
      </c>
      <c r="P183">
        <v>2105</v>
      </c>
      <c r="Q183" s="2">
        <v>7.557534197393459E-2</v>
      </c>
      <c r="R183">
        <v>26926</v>
      </c>
      <c r="S183">
        <v>27853</v>
      </c>
      <c r="T183">
        <v>18602</v>
      </c>
      <c r="U183">
        <v>304</v>
      </c>
      <c r="V183">
        <v>3680</v>
      </c>
      <c r="W183">
        <v>2893</v>
      </c>
      <c r="X183">
        <v>2374</v>
      </c>
      <c r="Y183">
        <v>1243</v>
      </c>
      <c r="Z183">
        <v>31</v>
      </c>
      <c r="AA183">
        <v>404</v>
      </c>
      <c r="AB183">
        <v>215</v>
      </c>
      <c r="AC183">
        <v>153</v>
      </c>
      <c r="AD183">
        <v>18135</v>
      </c>
      <c r="AE183">
        <v>276</v>
      </c>
      <c r="AF183">
        <v>3457</v>
      </c>
      <c r="AG183">
        <v>2744</v>
      </c>
      <c r="AH183">
        <v>2327</v>
      </c>
      <c r="AI183" s="3">
        <v>4.2790184725668597E-2</v>
      </c>
      <c r="AJ183" s="3">
        <v>1.0869565217391304E-2</v>
      </c>
      <c r="AK183" s="3">
        <v>5.2357535435348566E-2</v>
      </c>
      <c r="AL183" s="3">
        <v>2.4052478134110787E-2</v>
      </c>
      <c r="AM183" s="3">
        <v>4.555221314997851E-2</v>
      </c>
      <c r="AN183" s="2">
        <f t="shared" si="10"/>
        <v>4.3749535764688402E-2</v>
      </c>
      <c r="AO183" s="2">
        <v>0.32681242807825084</v>
      </c>
      <c r="AP183">
        <f t="shared" si="11"/>
        <v>1178</v>
      </c>
    </row>
    <row r="184" spans="1:42" ht="16.5" hidden="1" customHeight="1" x14ac:dyDescent="0.25">
      <c r="A184" s="4" t="s">
        <v>797</v>
      </c>
      <c r="B184" s="1" t="s">
        <v>435</v>
      </c>
      <c r="C184" t="s">
        <v>36</v>
      </c>
      <c r="D184" t="s">
        <v>43</v>
      </c>
      <c r="E184" t="s">
        <v>429</v>
      </c>
      <c r="F184" t="s">
        <v>436</v>
      </c>
      <c r="G184">
        <v>919</v>
      </c>
      <c r="H184">
        <v>0</v>
      </c>
      <c r="I184">
        <v>75</v>
      </c>
      <c r="J184">
        <v>116</v>
      </c>
      <c r="K184">
        <v>26</v>
      </c>
      <c r="L184">
        <v>202</v>
      </c>
      <c r="M184">
        <v>960</v>
      </c>
      <c r="N184" s="2">
        <v>2.2814547097357127E-2</v>
      </c>
      <c r="O184" s="2">
        <v>0.10842557036367743</v>
      </c>
      <c r="P184">
        <v>455</v>
      </c>
      <c r="Q184" s="2">
        <v>5.5848778691542901E-2</v>
      </c>
      <c r="R184">
        <v>8854</v>
      </c>
      <c r="S184">
        <v>8147</v>
      </c>
      <c r="T184">
        <v>6622</v>
      </c>
      <c r="U184">
        <v>65</v>
      </c>
      <c r="V184">
        <v>492</v>
      </c>
      <c r="W184">
        <v>591</v>
      </c>
      <c r="X184">
        <v>377</v>
      </c>
      <c r="Y184">
        <v>304</v>
      </c>
      <c r="Z184">
        <v>0</v>
      </c>
      <c r="AA184">
        <v>52</v>
      </c>
      <c r="AB184">
        <v>51</v>
      </c>
      <c r="AC184">
        <v>21</v>
      </c>
      <c r="AD184">
        <v>7237</v>
      </c>
      <c r="AE184">
        <v>65</v>
      </c>
      <c r="AF184">
        <v>515</v>
      </c>
      <c r="AG184">
        <v>656</v>
      </c>
      <c r="AH184">
        <v>382</v>
      </c>
      <c r="AI184" s="3">
        <v>0.12698632029846621</v>
      </c>
      <c r="AJ184" s="3">
        <v>0</v>
      </c>
      <c r="AK184" s="3">
        <v>0.14563106796116504</v>
      </c>
      <c r="AL184" s="3">
        <v>0.17682926829268292</v>
      </c>
      <c r="AM184" s="3">
        <v>6.8062827225130892E-2</v>
      </c>
      <c r="AN184" s="2">
        <f t="shared" si="10"/>
        <v>0.13124011746103456</v>
      </c>
      <c r="AO184" s="2">
        <v>0.18272162619988708</v>
      </c>
      <c r="AP184">
        <f t="shared" si="11"/>
        <v>1162</v>
      </c>
    </row>
    <row r="185" spans="1:42" ht="16.5" hidden="1" customHeight="1" x14ac:dyDescent="0.25">
      <c r="A185" s="5" t="s">
        <v>788</v>
      </c>
      <c r="B185" s="1" t="s">
        <v>475</v>
      </c>
      <c r="D185" t="s">
        <v>32</v>
      </c>
      <c r="E185" t="s">
        <v>463</v>
      </c>
      <c r="F185" t="s">
        <v>476</v>
      </c>
      <c r="G185">
        <v>1034</v>
      </c>
      <c r="H185">
        <v>41</v>
      </c>
      <c r="I185">
        <v>56</v>
      </c>
      <c r="J185">
        <v>10</v>
      </c>
      <c r="K185">
        <v>8</v>
      </c>
      <c r="L185">
        <v>938</v>
      </c>
      <c r="M185">
        <v>218</v>
      </c>
      <c r="N185" s="2">
        <v>7.4473997618102417E-2</v>
      </c>
      <c r="O185" s="2">
        <v>1.7308455736403335E-2</v>
      </c>
      <c r="P185">
        <v>164</v>
      </c>
      <c r="Q185" s="2">
        <v>1.4134275618374558E-2</v>
      </c>
      <c r="R185">
        <v>12595</v>
      </c>
      <c r="S185">
        <v>11603</v>
      </c>
      <c r="T185">
        <v>10143</v>
      </c>
      <c r="U185">
        <v>567</v>
      </c>
      <c r="V185">
        <v>492</v>
      </c>
      <c r="W185">
        <v>265</v>
      </c>
      <c r="X185">
        <v>136</v>
      </c>
      <c r="Y185">
        <v>151</v>
      </c>
      <c r="Z185">
        <v>4</v>
      </c>
      <c r="AA185">
        <v>0</v>
      </c>
      <c r="AB185">
        <v>0</v>
      </c>
      <c r="AC185">
        <v>0</v>
      </c>
      <c r="AD185">
        <v>11026</v>
      </c>
      <c r="AE185">
        <v>604</v>
      </c>
      <c r="AF185">
        <v>548</v>
      </c>
      <c r="AG185">
        <v>275</v>
      </c>
      <c r="AH185">
        <v>144</v>
      </c>
      <c r="AI185" s="3">
        <v>9.3778342100489756E-2</v>
      </c>
      <c r="AJ185" s="3">
        <v>6.7880794701986755E-2</v>
      </c>
      <c r="AK185" s="3">
        <v>0.10218978102189781</v>
      </c>
      <c r="AL185" s="3">
        <v>3.6363636363636362E-2</v>
      </c>
      <c r="AM185" s="3">
        <v>5.5555555555555552E-2</v>
      </c>
      <c r="AN185" s="2">
        <f t="shared" si="10"/>
        <v>9.1782453354505744E-2</v>
      </c>
      <c r="AO185" s="2">
        <v>0.1247122330713662</v>
      </c>
      <c r="AP185">
        <f t="shared" si="11"/>
        <v>1156</v>
      </c>
    </row>
    <row r="186" spans="1:42" ht="16.5" hidden="1" customHeight="1" x14ac:dyDescent="0.25">
      <c r="A186" s="4" t="s">
        <v>797</v>
      </c>
      <c r="B186" s="1" t="s">
        <v>163</v>
      </c>
      <c r="C186" t="s">
        <v>36</v>
      </c>
      <c r="D186" t="s">
        <v>43</v>
      </c>
      <c r="E186" t="s">
        <v>44</v>
      </c>
      <c r="F186" t="s">
        <v>164</v>
      </c>
      <c r="G186">
        <v>766</v>
      </c>
      <c r="H186">
        <v>3</v>
      </c>
      <c r="I186">
        <v>176</v>
      </c>
      <c r="J186">
        <v>72</v>
      </c>
      <c r="K186">
        <v>94</v>
      </c>
      <c r="L186">
        <v>398</v>
      </c>
      <c r="M186">
        <v>757</v>
      </c>
      <c r="N186" s="2">
        <v>1.4865722929817353E-2</v>
      </c>
      <c r="O186" s="2">
        <v>2.8274754416763158E-2</v>
      </c>
      <c r="P186">
        <v>1556</v>
      </c>
      <c r="Q186" s="2">
        <v>5.7260616766026347E-2</v>
      </c>
      <c r="R186">
        <v>26773</v>
      </c>
      <c r="S186">
        <v>27174</v>
      </c>
      <c r="T186">
        <v>19534</v>
      </c>
      <c r="U186">
        <v>237</v>
      </c>
      <c r="V186">
        <v>3022</v>
      </c>
      <c r="W186">
        <v>2438</v>
      </c>
      <c r="X186">
        <v>1943</v>
      </c>
      <c r="Y186">
        <v>1007</v>
      </c>
      <c r="Z186">
        <v>18</v>
      </c>
      <c r="AA186">
        <v>210</v>
      </c>
      <c r="AB186">
        <v>168</v>
      </c>
      <c r="AC186">
        <v>98</v>
      </c>
      <c r="AD186">
        <v>19293</v>
      </c>
      <c r="AE186">
        <v>222</v>
      </c>
      <c r="AF186">
        <v>2988</v>
      </c>
      <c r="AG186">
        <v>2342</v>
      </c>
      <c r="AH186">
        <v>1939</v>
      </c>
      <c r="AI186" s="3">
        <v>3.9703519411185405E-2</v>
      </c>
      <c r="AJ186" s="3">
        <v>1.3513513513513514E-2</v>
      </c>
      <c r="AK186" s="3">
        <v>5.8902275769745646E-2</v>
      </c>
      <c r="AL186" s="3">
        <v>3.0742954739538857E-2</v>
      </c>
      <c r="AM186" s="3">
        <v>4.8478597215059309E-2</v>
      </c>
      <c r="AN186" s="2">
        <f t="shared" si="10"/>
        <v>4.3140477346580511E-2</v>
      </c>
      <c r="AO186" s="2">
        <v>0.27968189964157708</v>
      </c>
      <c r="AP186">
        <f t="shared" si="11"/>
        <v>1155</v>
      </c>
    </row>
    <row r="187" spans="1:42" ht="16.5" hidden="1" customHeight="1" x14ac:dyDescent="0.25">
      <c r="A187" s="4" t="s">
        <v>799</v>
      </c>
      <c r="B187" s="1" t="s">
        <v>212</v>
      </c>
      <c r="C187" t="s">
        <v>36</v>
      </c>
      <c r="D187" t="s">
        <v>43</v>
      </c>
      <c r="E187" t="s">
        <v>38</v>
      </c>
      <c r="F187" t="s">
        <v>213</v>
      </c>
      <c r="G187">
        <v>608</v>
      </c>
      <c r="H187">
        <v>0</v>
      </c>
      <c r="I187">
        <v>198</v>
      </c>
      <c r="J187">
        <v>66</v>
      </c>
      <c r="K187">
        <v>246</v>
      </c>
      <c r="L187">
        <v>658</v>
      </c>
      <c r="M187">
        <v>494</v>
      </c>
      <c r="N187" s="2">
        <v>6.0852677332840097E-2</v>
      </c>
      <c r="O187" s="2">
        <v>4.5685748635901233E-2</v>
      </c>
      <c r="P187">
        <v>654</v>
      </c>
      <c r="Q187" s="2">
        <v>6.3402811439651E-2</v>
      </c>
      <c r="R187">
        <v>10813</v>
      </c>
      <c r="S187">
        <v>10315</v>
      </c>
      <c r="T187">
        <v>5502</v>
      </c>
      <c r="U187">
        <v>149</v>
      </c>
      <c r="V187">
        <v>1984</v>
      </c>
      <c r="W187">
        <v>1018</v>
      </c>
      <c r="X187">
        <v>1662</v>
      </c>
      <c r="Y187">
        <v>317</v>
      </c>
      <c r="Z187">
        <v>12</v>
      </c>
      <c r="AA187">
        <v>135</v>
      </c>
      <c r="AB187">
        <v>57</v>
      </c>
      <c r="AC187">
        <v>77</v>
      </c>
      <c r="AD187">
        <v>5793</v>
      </c>
      <c r="AE187">
        <v>137</v>
      </c>
      <c r="AF187">
        <v>2047</v>
      </c>
      <c r="AG187">
        <v>1027</v>
      </c>
      <c r="AH187">
        <v>1831</v>
      </c>
      <c r="AI187" s="3">
        <v>0.10495425513550838</v>
      </c>
      <c r="AJ187" s="3">
        <v>0</v>
      </c>
      <c r="AK187" s="3">
        <v>9.6726917440156324E-2</v>
      </c>
      <c r="AL187" s="3">
        <v>6.4264849074975663E-2</v>
      </c>
      <c r="AM187" s="3">
        <v>0.13435281267067176</v>
      </c>
      <c r="AN187" s="2">
        <f t="shared" si="10"/>
        <v>0.10653842596874133</v>
      </c>
      <c r="AO187" s="2">
        <v>0.46534379326257497</v>
      </c>
      <c r="AP187">
        <f t="shared" si="11"/>
        <v>1152</v>
      </c>
    </row>
    <row r="188" spans="1:42" ht="16.5" hidden="1" customHeight="1" x14ac:dyDescent="0.25">
      <c r="A188" s="4" t="s">
        <v>800</v>
      </c>
      <c r="B188" s="1" t="s">
        <v>212</v>
      </c>
      <c r="C188" t="s">
        <v>36</v>
      </c>
      <c r="D188" t="s">
        <v>43</v>
      </c>
      <c r="E188" t="s">
        <v>38</v>
      </c>
      <c r="F188" t="s">
        <v>213</v>
      </c>
      <c r="G188">
        <v>597</v>
      </c>
      <c r="H188">
        <v>3</v>
      </c>
      <c r="I188">
        <v>203</v>
      </c>
      <c r="J188">
        <v>62</v>
      </c>
      <c r="K188">
        <v>241</v>
      </c>
      <c r="L188">
        <v>633</v>
      </c>
      <c r="M188">
        <v>507</v>
      </c>
      <c r="N188" s="2">
        <v>5.8373293987458504E-2</v>
      </c>
      <c r="O188" s="2">
        <v>4.6753965326447808E-2</v>
      </c>
      <c r="P188">
        <v>695</v>
      </c>
      <c r="Q188" s="2">
        <v>6.6833349360515437E-2</v>
      </c>
      <c r="R188">
        <v>10844</v>
      </c>
      <c r="S188">
        <v>10399</v>
      </c>
      <c r="T188">
        <v>5446</v>
      </c>
      <c r="U188">
        <v>157</v>
      </c>
      <c r="V188">
        <v>2065</v>
      </c>
      <c r="W188">
        <v>990</v>
      </c>
      <c r="X188">
        <v>1741</v>
      </c>
      <c r="Y188">
        <v>334</v>
      </c>
      <c r="Z188">
        <v>17</v>
      </c>
      <c r="AA188">
        <v>151</v>
      </c>
      <c r="AB188">
        <v>63</v>
      </c>
      <c r="AC188">
        <v>87</v>
      </c>
      <c r="AD188">
        <v>5709</v>
      </c>
      <c r="AE188">
        <v>143</v>
      </c>
      <c r="AF188">
        <v>2117</v>
      </c>
      <c r="AG188">
        <v>989</v>
      </c>
      <c r="AH188">
        <v>1895</v>
      </c>
      <c r="AI188" s="3">
        <v>0.1045717288491855</v>
      </c>
      <c r="AJ188" s="3">
        <v>2.097902097902098E-2</v>
      </c>
      <c r="AK188" s="3">
        <v>9.5890410958904104E-2</v>
      </c>
      <c r="AL188" s="3">
        <v>6.2689585439838214E-2</v>
      </c>
      <c r="AM188" s="3">
        <v>0.12717678100263852</v>
      </c>
      <c r="AN188" s="2">
        <f t="shared" si="10"/>
        <v>0.10512725931390632</v>
      </c>
      <c r="AO188" s="2">
        <v>0.47397033078411499</v>
      </c>
      <c r="AP188">
        <f t="shared" si="11"/>
        <v>1140</v>
      </c>
    </row>
    <row r="189" spans="1:42" ht="16.5" hidden="1" customHeight="1" x14ac:dyDescent="0.25">
      <c r="A189" s="4" t="s">
        <v>801</v>
      </c>
      <c r="B189" s="1" t="s">
        <v>226</v>
      </c>
      <c r="C189" t="s">
        <v>36</v>
      </c>
      <c r="D189" t="s">
        <v>43</v>
      </c>
      <c r="E189" t="s">
        <v>38</v>
      </c>
      <c r="F189" t="s">
        <v>227</v>
      </c>
      <c r="G189">
        <v>503</v>
      </c>
      <c r="H189">
        <v>13</v>
      </c>
      <c r="I189">
        <v>231</v>
      </c>
      <c r="J189">
        <v>55</v>
      </c>
      <c r="K189">
        <v>308</v>
      </c>
      <c r="L189">
        <v>530</v>
      </c>
      <c r="M189">
        <v>601</v>
      </c>
      <c r="N189" s="2">
        <v>0.10666130006037432</v>
      </c>
      <c r="O189" s="2">
        <v>0.12094988931374522</v>
      </c>
      <c r="P189">
        <v>547</v>
      </c>
      <c r="Q189" s="2">
        <v>0.12474344355758267</v>
      </c>
      <c r="R189">
        <v>4969</v>
      </c>
      <c r="S189">
        <v>4385</v>
      </c>
      <c r="T189">
        <v>1228</v>
      </c>
      <c r="U189">
        <v>91</v>
      </c>
      <c r="V189">
        <v>975</v>
      </c>
      <c r="W189">
        <v>322</v>
      </c>
      <c r="X189">
        <v>1769</v>
      </c>
      <c r="Y189">
        <v>108</v>
      </c>
      <c r="Z189">
        <v>16</v>
      </c>
      <c r="AA189">
        <v>145</v>
      </c>
      <c r="AB189">
        <v>18</v>
      </c>
      <c r="AC189">
        <v>231</v>
      </c>
      <c r="AD189">
        <v>1623</v>
      </c>
      <c r="AE189">
        <v>88</v>
      </c>
      <c r="AF189">
        <v>1061</v>
      </c>
      <c r="AG189">
        <v>359</v>
      </c>
      <c r="AH189">
        <v>1846</v>
      </c>
      <c r="AI189" s="3">
        <v>0.30991990141712877</v>
      </c>
      <c r="AJ189" s="3">
        <v>0.14772727272727273</v>
      </c>
      <c r="AK189" s="3">
        <v>0.2177191328934967</v>
      </c>
      <c r="AL189" s="3">
        <v>0.15320334261838439</v>
      </c>
      <c r="AM189" s="3">
        <v>0.16684723726977249</v>
      </c>
      <c r="AN189" s="2">
        <f t="shared" si="10"/>
        <v>0.22761118937411953</v>
      </c>
      <c r="AO189" s="2">
        <v>0.67389993972272455</v>
      </c>
      <c r="AP189">
        <f t="shared" si="11"/>
        <v>1131</v>
      </c>
    </row>
    <row r="190" spans="1:42" ht="16.5" hidden="1" customHeight="1" x14ac:dyDescent="0.25">
      <c r="A190" s="4" t="s">
        <v>797</v>
      </c>
      <c r="B190" s="1" t="s">
        <v>114</v>
      </c>
      <c r="C190" t="s">
        <v>36</v>
      </c>
      <c r="D190" t="s">
        <v>43</v>
      </c>
      <c r="E190" t="s">
        <v>108</v>
      </c>
      <c r="F190" t="s">
        <v>115</v>
      </c>
      <c r="G190">
        <v>940</v>
      </c>
      <c r="H190">
        <v>4</v>
      </c>
      <c r="I190">
        <v>37</v>
      </c>
      <c r="J190">
        <v>78</v>
      </c>
      <c r="K190">
        <v>33</v>
      </c>
      <c r="L190">
        <v>322</v>
      </c>
      <c r="M190">
        <v>807</v>
      </c>
      <c r="N190" s="2">
        <v>3.1423831365277641E-2</v>
      </c>
      <c r="O190" s="2">
        <v>7.8754757489997079E-2</v>
      </c>
      <c r="P190">
        <v>205</v>
      </c>
      <c r="Q190" s="2">
        <v>2.1988630269226643E-2</v>
      </c>
      <c r="R190">
        <v>10247</v>
      </c>
      <c r="S190">
        <v>9323</v>
      </c>
      <c r="T190">
        <v>7808</v>
      </c>
      <c r="U190">
        <v>35</v>
      </c>
      <c r="V190">
        <v>305</v>
      </c>
      <c r="W190">
        <v>421</v>
      </c>
      <c r="X190">
        <v>754</v>
      </c>
      <c r="Y190">
        <v>161</v>
      </c>
      <c r="Z190">
        <v>0</v>
      </c>
      <c r="AA190">
        <v>5</v>
      </c>
      <c r="AB190">
        <v>0</v>
      </c>
      <c r="AC190">
        <v>9</v>
      </c>
      <c r="AD190">
        <v>8587</v>
      </c>
      <c r="AE190">
        <v>39</v>
      </c>
      <c r="AF190">
        <v>337</v>
      </c>
      <c r="AG190">
        <v>499</v>
      </c>
      <c r="AH190">
        <v>778</v>
      </c>
      <c r="AI190" s="3">
        <v>0.10946780016303714</v>
      </c>
      <c r="AJ190" s="3">
        <v>0.10256410256410256</v>
      </c>
      <c r="AK190" s="3">
        <v>0.10979228486646884</v>
      </c>
      <c r="AL190" s="3">
        <v>0.15631262525050099</v>
      </c>
      <c r="AM190" s="3">
        <v>4.2416452442159386E-2</v>
      </c>
      <c r="AN190" s="2">
        <f t="shared" si="10"/>
        <v>0.11017858885527472</v>
      </c>
      <c r="AO190" s="2">
        <v>0.16142578125000001</v>
      </c>
      <c r="AP190">
        <f t="shared" si="11"/>
        <v>1129</v>
      </c>
    </row>
    <row r="191" spans="1:42" ht="16.5" hidden="1" customHeight="1" x14ac:dyDescent="0.25">
      <c r="A191" s="4" t="s">
        <v>798</v>
      </c>
      <c r="B191" s="1" t="s">
        <v>51</v>
      </c>
      <c r="C191" t="s">
        <v>36</v>
      </c>
      <c r="D191" t="s">
        <v>43</v>
      </c>
      <c r="E191" t="s">
        <v>47</v>
      </c>
      <c r="F191" t="s">
        <v>52</v>
      </c>
      <c r="G191">
        <v>535</v>
      </c>
      <c r="H191">
        <v>14</v>
      </c>
      <c r="I191">
        <v>392</v>
      </c>
      <c r="J191">
        <v>60</v>
      </c>
      <c r="K191">
        <v>90</v>
      </c>
      <c r="L191">
        <v>315</v>
      </c>
      <c r="M191">
        <v>811</v>
      </c>
      <c r="N191" s="2">
        <v>8.8185890257558797E-2</v>
      </c>
      <c r="O191" s="2">
        <v>0.22704367301231804</v>
      </c>
      <c r="P191">
        <v>722</v>
      </c>
      <c r="Q191" s="2">
        <v>0.22790404040404041</v>
      </c>
      <c r="R191">
        <v>3572</v>
      </c>
      <c r="S191">
        <v>3168</v>
      </c>
      <c r="T191">
        <v>816</v>
      </c>
      <c r="U191">
        <v>87</v>
      </c>
      <c r="V191">
        <v>1171</v>
      </c>
      <c r="W191">
        <v>173</v>
      </c>
      <c r="X191">
        <v>921</v>
      </c>
      <c r="Y191">
        <v>118</v>
      </c>
      <c r="Z191">
        <v>11</v>
      </c>
      <c r="AA191">
        <v>303</v>
      </c>
      <c r="AB191">
        <v>11</v>
      </c>
      <c r="AC191">
        <v>246</v>
      </c>
      <c r="AD191">
        <v>1233</v>
      </c>
      <c r="AE191">
        <v>90</v>
      </c>
      <c r="AF191">
        <v>1260</v>
      </c>
      <c r="AG191">
        <v>222</v>
      </c>
      <c r="AH191">
        <v>765</v>
      </c>
      <c r="AI191" s="3">
        <v>0.43390105433901055</v>
      </c>
      <c r="AJ191" s="3">
        <v>0.15555555555555556</v>
      </c>
      <c r="AK191" s="3">
        <v>0.31111111111111112</v>
      </c>
      <c r="AL191" s="3">
        <v>0.27027027027027029</v>
      </c>
      <c r="AM191" s="3">
        <v>0.11764705882352941</v>
      </c>
      <c r="AN191" s="2">
        <f t="shared" si="10"/>
        <v>0.31522956326987683</v>
      </c>
      <c r="AO191" s="2">
        <v>0.6546218487394958</v>
      </c>
      <c r="AP191">
        <f t="shared" si="11"/>
        <v>1126</v>
      </c>
    </row>
    <row r="192" spans="1:42" ht="16.5" hidden="1" customHeight="1" x14ac:dyDescent="0.25">
      <c r="A192" s="4" t="s">
        <v>800</v>
      </c>
      <c r="B192" s="1" t="s">
        <v>214</v>
      </c>
      <c r="C192" t="s">
        <v>36</v>
      </c>
      <c r="D192" t="s">
        <v>43</v>
      </c>
      <c r="E192" t="s">
        <v>38</v>
      </c>
      <c r="F192" t="s">
        <v>215</v>
      </c>
      <c r="G192">
        <v>668</v>
      </c>
      <c r="H192">
        <v>10</v>
      </c>
      <c r="I192">
        <v>102</v>
      </c>
      <c r="J192">
        <v>282</v>
      </c>
      <c r="K192">
        <v>41</v>
      </c>
      <c r="L192">
        <v>356</v>
      </c>
      <c r="M192">
        <v>762</v>
      </c>
      <c r="N192" s="2">
        <v>3.7743850720949955E-2</v>
      </c>
      <c r="O192" s="2">
        <v>8.078880407124682E-2</v>
      </c>
      <c r="P192">
        <v>685</v>
      </c>
      <c r="Q192" s="2">
        <v>7.6119568840982338E-2</v>
      </c>
      <c r="R192">
        <v>9432</v>
      </c>
      <c r="S192">
        <v>8999</v>
      </c>
      <c r="T192">
        <v>5766</v>
      </c>
      <c r="U192">
        <v>64</v>
      </c>
      <c r="V192">
        <v>1281</v>
      </c>
      <c r="W192">
        <v>1276</v>
      </c>
      <c r="X192">
        <v>612</v>
      </c>
      <c r="Y192">
        <v>345</v>
      </c>
      <c r="Z192">
        <v>19</v>
      </c>
      <c r="AA192">
        <v>153</v>
      </c>
      <c r="AB192">
        <v>49</v>
      </c>
      <c r="AC192">
        <v>82</v>
      </c>
      <c r="AD192">
        <v>6089</v>
      </c>
      <c r="AE192">
        <v>55</v>
      </c>
      <c r="AF192">
        <v>1230</v>
      </c>
      <c r="AG192">
        <v>1509</v>
      </c>
      <c r="AH192">
        <v>571</v>
      </c>
      <c r="AI192" s="3">
        <v>0.10970602726227624</v>
      </c>
      <c r="AJ192" s="3">
        <v>0.18181818181818182</v>
      </c>
      <c r="AK192" s="3">
        <v>8.2926829268292687E-2</v>
      </c>
      <c r="AL192" s="3">
        <v>0.18687872763419483</v>
      </c>
      <c r="AM192" s="3">
        <v>7.1803852889667244E-2</v>
      </c>
      <c r="AN192" s="2">
        <f t="shared" si="10"/>
        <v>0.11853265479219677</v>
      </c>
      <c r="AO192" s="2">
        <v>0.35593399619208799</v>
      </c>
      <c r="AP192">
        <f t="shared" si="11"/>
        <v>1118</v>
      </c>
    </row>
    <row r="193" spans="1:43" ht="16.5" hidden="1" customHeight="1" x14ac:dyDescent="0.25">
      <c r="A193" s="5" t="s">
        <v>793</v>
      </c>
      <c r="B193" s="1" t="s">
        <v>385</v>
      </c>
      <c r="D193" t="s">
        <v>32</v>
      </c>
      <c r="E193" t="s">
        <v>182</v>
      </c>
      <c r="F193" t="s">
        <v>386</v>
      </c>
      <c r="G193">
        <v>916</v>
      </c>
      <c r="H193">
        <v>10</v>
      </c>
      <c r="I193">
        <v>147</v>
      </c>
      <c r="J193">
        <v>7</v>
      </c>
      <c r="K193">
        <v>11</v>
      </c>
      <c r="L193">
        <v>352</v>
      </c>
      <c r="M193">
        <v>756</v>
      </c>
      <c r="N193" s="2">
        <v>2.052478134110787E-2</v>
      </c>
      <c r="O193" s="2">
        <v>4.4081632653061226E-2</v>
      </c>
      <c r="P193">
        <v>166</v>
      </c>
      <c r="Q193" s="2">
        <v>1.0241855873642645E-2</v>
      </c>
      <c r="R193">
        <v>17150</v>
      </c>
      <c r="S193">
        <v>16208</v>
      </c>
      <c r="T193">
        <v>11742</v>
      </c>
      <c r="U193">
        <v>66</v>
      </c>
      <c r="V193">
        <v>1819</v>
      </c>
      <c r="W193">
        <v>1518</v>
      </c>
      <c r="X193">
        <v>1063</v>
      </c>
      <c r="Y193">
        <v>134</v>
      </c>
      <c r="Z193">
        <v>0</v>
      </c>
      <c r="AA193">
        <v>3</v>
      </c>
      <c r="AB193">
        <v>10</v>
      </c>
      <c r="AC193">
        <v>0</v>
      </c>
      <c r="AD193">
        <v>12524</v>
      </c>
      <c r="AE193">
        <v>76</v>
      </c>
      <c r="AF193">
        <v>1963</v>
      </c>
      <c r="AG193">
        <v>1515</v>
      </c>
      <c r="AH193">
        <v>1074</v>
      </c>
      <c r="AI193" s="3">
        <v>7.3139572021718308E-2</v>
      </c>
      <c r="AJ193" s="3">
        <v>0.13157894736842105</v>
      </c>
      <c r="AK193" s="3">
        <v>7.4885379521141104E-2</v>
      </c>
      <c r="AL193" s="3">
        <v>4.6204620462046205E-3</v>
      </c>
      <c r="AM193" s="3">
        <v>1.0242085661080074E-2</v>
      </c>
      <c r="AN193" s="2">
        <f t="shared" si="10"/>
        <v>6.4606413994169096E-2</v>
      </c>
      <c r="AO193" s="2">
        <v>0.26982276119402987</v>
      </c>
      <c r="AP193">
        <f t="shared" si="11"/>
        <v>1108</v>
      </c>
    </row>
    <row r="194" spans="1:43" ht="16.5" hidden="1" customHeight="1" x14ac:dyDescent="0.25">
      <c r="A194" s="4" t="s">
        <v>796</v>
      </c>
      <c r="B194" s="1" t="s">
        <v>506</v>
      </c>
      <c r="D194" t="s">
        <v>32</v>
      </c>
      <c r="E194" t="s">
        <v>498</v>
      </c>
      <c r="F194" t="s">
        <v>507</v>
      </c>
      <c r="G194">
        <v>988</v>
      </c>
      <c r="H194">
        <v>5</v>
      </c>
      <c r="I194">
        <v>58</v>
      </c>
      <c r="J194">
        <v>6</v>
      </c>
      <c r="K194">
        <v>18</v>
      </c>
      <c r="L194">
        <v>316</v>
      </c>
      <c r="M194">
        <v>788</v>
      </c>
      <c r="N194" s="2">
        <v>2.9949767794521846E-2</v>
      </c>
      <c r="O194" s="2">
        <v>7.4684863993934231E-2</v>
      </c>
      <c r="P194">
        <v>232</v>
      </c>
      <c r="Q194" s="2">
        <v>2.3969418328339705E-2</v>
      </c>
      <c r="R194">
        <v>10551</v>
      </c>
      <c r="S194">
        <v>9679</v>
      </c>
      <c r="T194">
        <v>6790</v>
      </c>
      <c r="U194">
        <v>133</v>
      </c>
      <c r="V194">
        <v>1865</v>
      </c>
      <c r="W194">
        <v>422</v>
      </c>
      <c r="X194">
        <v>469</v>
      </c>
      <c r="Y194">
        <v>171</v>
      </c>
      <c r="Z194">
        <v>0</v>
      </c>
      <c r="AA194">
        <v>16</v>
      </c>
      <c r="AB194">
        <v>0</v>
      </c>
      <c r="AC194">
        <v>11</v>
      </c>
      <c r="AD194">
        <v>7607</v>
      </c>
      <c r="AE194">
        <v>138</v>
      </c>
      <c r="AF194">
        <v>1907</v>
      </c>
      <c r="AG194">
        <v>428</v>
      </c>
      <c r="AH194">
        <v>476</v>
      </c>
      <c r="AI194" s="3">
        <v>0.12988037334034441</v>
      </c>
      <c r="AJ194" s="3">
        <v>3.6231884057971016E-2</v>
      </c>
      <c r="AK194" s="3">
        <v>3.0414263240692185E-2</v>
      </c>
      <c r="AL194" s="3">
        <v>1.4018691588785047E-2</v>
      </c>
      <c r="AM194" s="3">
        <v>3.7815126050420166E-2</v>
      </c>
      <c r="AN194" s="2">
        <f t="shared" si="10"/>
        <v>0.10463463178845608</v>
      </c>
      <c r="AO194" s="2">
        <v>0.27936718453959836</v>
      </c>
      <c r="AP194">
        <f t="shared" si="11"/>
        <v>1104</v>
      </c>
    </row>
    <row r="195" spans="1:43" ht="16.5" hidden="1" customHeight="1" x14ac:dyDescent="0.25">
      <c r="A195" s="4" t="s">
        <v>801</v>
      </c>
      <c r="B195" s="1" t="s">
        <v>163</v>
      </c>
      <c r="C195" t="s">
        <v>36</v>
      </c>
      <c r="D195" t="s">
        <v>43</v>
      </c>
      <c r="E195" t="s">
        <v>44</v>
      </c>
      <c r="F195" t="s">
        <v>164</v>
      </c>
      <c r="G195">
        <v>678</v>
      </c>
      <c r="H195">
        <v>0</v>
      </c>
      <c r="I195">
        <v>174</v>
      </c>
      <c r="J195">
        <v>72</v>
      </c>
      <c r="K195">
        <v>114</v>
      </c>
      <c r="L195">
        <v>243</v>
      </c>
      <c r="M195">
        <v>852</v>
      </c>
      <c r="N195" s="2">
        <v>8.9430295892830858E-3</v>
      </c>
      <c r="O195" s="2">
        <v>3.1355807448844399E-2</v>
      </c>
      <c r="P195">
        <v>2180</v>
      </c>
      <c r="Q195" s="2">
        <v>7.7149025020348941E-2</v>
      </c>
      <c r="R195">
        <v>27172</v>
      </c>
      <c r="S195">
        <v>28257</v>
      </c>
      <c r="T195">
        <v>18560</v>
      </c>
      <c r="U195">
        <v>311</v>
      </c>
      <c r="V195">
        <v>3862</v>
      </c>
      <c r="W195">
        <v>3005</v>
      </c>
      <c r="X195">
        <v>2519</v>
      </c>
      <c r="Y195">
        <v>1318</v>
      </c>
      <c r="Z195">
        <v>33</v>
      </c>
      <c r="AA195">
        <v>395</v>
      </c>
      <c r="AB195">
        <v>214</v>
      </c>
      <c r="AC195">
        <v>162</v>
      </c>
      <c r="AD195">
        <v>17920</v>
      </c>
      <c r="AE195">
        <v>278</v>
      </c>
      <c r="AF195">
        <v>3641</v>
      </c>
      <c r="AG195">
        <v>2863</v>
      </c>
      <c r="AH195">
        <v>2471</v>
      </c>
      <c r="AI195" s="3">
        <v>3.7834821428571426E-2</v>
      </c>
      <c r="AJ195" s="3">
        <v>0</v>
      </c>
      <c r="AK195" s="3">
        <v>4.7789068937105189E-2</v>
      </c>
      <c r="AL195" s="3">
        <v>2.5148445686342998E-2</v>
      </c>
      <c r="AM195" s="3">
        <v>4.6135167948199107E-2</v>
      </c>
      <c r="AN195" s="2">
        <f t="shared" si="10"/>
        <v>4.0298837038127484E-2</v>
      </c>
      <c r="AO195" s="2">
        <v>0.34052184153387555</v>
      </c>
      <c r="AP195">
        <f t="shared" si="11"/>
        <v>1095</v>
      </c>
    </row>
    <row r="196" spans="1:43" ht="16.5" hidden="1" customHeight="1" x14ac:dyDescent="0.25">
      <c r="A196" s="4">
        <v>2011</v>
      </c>
      <c r="B196" s="1" t="s">
        <v>495</v>
      </c>
      <c r="D196" t="s">
        <v>32</v>
      </c>
      <c r="E196" t="s">
        <v>491</v>
      </c>
      <c r="F196" t="s">
        <v>496</v>
      </c>
      <c r="G196">
        <v>1000</v>
      </c>
      <c r="H196">
        <v>3</v>
      </c>
      <c r="I196">
        <v>26</v>
      </c>
      <c r="J196">
        <v>25</v>
      </c>
      <c r="K196">
        <v>10</v>
      </c>
      <c r="L196">
        <v>644</v>
      </c>
      <c r="M196">
        <v>448</v>
      </c>
      <c r="N196" s="2">
        <v>4.7995230287673274E-2</v>
      </c>
      <c r="O196" s="2">
        <v>3.3387986287077058E-2</v>
      </c>
      <c r="P196">
        <v>606</v>
      </c>
      <c r="Q196" s="2">
        <v>4.6860501082585833E-2</v>
      </c>
      <c r="R196">
        <v>13418</v>
      </c>
      <c r="S196">
        <v>12932</v>
      </c>
      <c r="T196">
        <v>11790</v>
      </c>
      <c r="U196">
        <v>136</v>
      </c>
      <c r="V196">
        <v>336</v>
      </c>
      <c r="W196">
        <v>360</v>
      </c>
      <c r="X196">
        <v>310</v>
      </c>
      <c r="Y196">
        <v>528</v>
      </c>
      <c r="Z196">
        <v>3</v>
      </c>
      <c r="AA196">
        <v>12</v>
      </c>
      <c r="AB196">
        <v>21</v>
      </c>
      <c r="AC196">
        <v>10</v>
      </c>
      <c r="AD196">
        <v>12262</v>
      </c>
      <c r="AE196">
        <v>136</v>
      </c>
      <c r="AF196">
        <v>350</v>
      </c>
      <c r="AG196">
        <v>364</v>
      </c>
      <c r="AH196">
        <v>310</v>
      </c>
      <c r="AI196" s="3">
        <v>8.1552764638721256E-2</v>
      </c>
      <c r="AJ196" s="3">
        <v>2.2058823529411766E-2</v>
      </c>
      <c r="AK196" s="3">
        <v>7.4285714285714288E-2</v>
      </c>
      <c r="AL196" s="3">
        <v>6.8681318681318687E-2</v>
      </c>
      <c r="AM196" s="3">
        <v>3.2258064516129031E-2</v>
      </c>
      <c r="AN196" s="2">
        <f t="shared" si="10"/>
        <v>8.1383216574750339E-2</v>
      </c>
      <c r="AO196" s="2">
        <v>8.642527194158843E-2</v>
      </c>
      <c r="AP196">
        <f t="shared" si="11"/>
        <v>1092</v>
      </c>
    </row>
    <row r="197" spans="1:43" ht="16.5" hidden="1" customHeight="1" x14ac:dyDescent="0.25">
      <c r="A197" s="5" t="s">
        <v>802</v>
      </c>
      <c r="B197" s="1" t="s">
        <v>475</v>
      </c>
      <c r="D197" t="s">
        <v>32</v>
      </c>
      <c r="E197" t="s">
        <v>463</v>
      </c>
      <c r="F197" t="s">
        <v>476</v>
      </c>
      <c r="G197">
        <v>998</v>
      </c>
      <c r="H197">
        <v>31</v>
      </c>
      <c r="I197">
        <v>38</v>
      </c>
      <c r="J197">
        <v>0</v>
      </c>
      <c r="K197">
        <v>10</v>
      </c>
      <c r="L197">
        <v>879</v>
      </c>
      <c r="M197">
        <v>209</v>
      </c>
      <c r="N197" s="2">
        <v>6.5665620797848503E-2</v>
      </c>
      <c r="O197" s="2">
        <v>1.5613327356940087E-2</v>
      </c>
      <c r="P197">
        <v>132</v>
      </c>
      <c r="Q197" s="2">
        <v>1.0619469026548672E-2</v>
      </c>
      <c r="R197">
        <v>13386</v>
      </c>
      <c r="S197">
        <v>12430</v>
      </c>
      <c r="T197">
        <v>10996</v>
      </c>
      <c r="U197">
        <v>638</v>
      </c>
      <c r="V197">
        <v>406</v>
      </c>
      <c r="W197">
        <v>261</v>
      </c>
      <c r="X197">
        <v>129</v>
      </c>
      <c r="Y197">
        <v>114</v>
      </c>
      <c r="Z197">
        <v>6</v>
      </c>
      <c r="AA197">
        <v>0</v>
      </c>
      <c r="AB197">
        <v>0</v>
      </c>
      <c r="AC197">
        <v>0</v>
      </c>
      <c r="AD197">
        <v>11880</v>
      </c>
      <c r="AE197">
        <v>663</v>
      </c>
      <c r="AF197">
        <v>444</v>
      </c>
      <c r="AG197">
        <v>261</v>
      </c>
      <c r="AH197">
        <v>139</v>
      </c>
      <c r="AI197" s="3">
        <v>8.4006734006734002E-2</v>
      </c>
      <c r="AJ197" s="3">
        <v>4.6757164404223228E-2</v>
      </c>
      <c r="AK197" s="3">
        <v>8.5585585585585586E-2</v>
      </c>
      <c r="AL197" s="3">
        <v>0</v>
      </c>
      <c r="AM197" s="3">
        <v>7.1942446043165464E-2</v>
      </c>
      <c r="AN197" s="2">
        <f t="shared" si="10"/>
        <v>8.1278948154788588E-2</v>
      </c>
      <c r="AO197" s="2">
        <v>0.11257189811010682</v>
      </c>
      <c r="AP197">
        <f t="shared" si="11"/>
        <v>1088</v>
      </c>
    </row>
    <row r="198" spans="1:43" ht="16.5" hidden="1" customHeight="1" x14ac:dyDescent="0.25">
      <c r="A198" s="4" t="s">
        <v>796</v>
      </c>
      <c r="B198" s="1" t="s">
        <v>435</v>
      </c>
      <c r="C198" t="s">
        <v>36</v>
      </c>
      <c r="D198" t="s">
        <v>43</v>
      </c>
      <c r="E198" t="s">
        <v>429</v>
      </c>
      <c r="F198" t="s">
        <v>436</v>
      </c>
      <c r="G198">
        <v>853</v>
      </c>
      <c r="H198">
        <v>0</v>
      </c>
      <c r="I198">
        <v>58</v>
      </c>
      <c r="J198">
        <v>94</v>
      </c>
      <c r="K198">
        <v>32</v>
      </c>
      <c r="L198">
        <v>173</v>
      </c>
      <c r="M198">
        <v>890</v>
      </c>
      <c r="N198" s="2">
        <v>1.9353395234366261E-2</v>
      </c>
      <c r="O198" s="2">
        <v>9.9563709587202148E-2</v>
      </c>
      <c r="P198">
        <v>298</v>
      </c>
      <c r="Q198" s="2">
        <v>3.6457058967457795E-2</v>
      </c>
      <c r="R198">
        <v>8939</v>
      </c>
      <c r="S198">
        <v>8174</v>
      </c>
      <c r="T198">
        <v>6689</v>
      </c>
      <c r="U198">
        <v>65</v>
      </c>
      <c r="V198">
        <v>461</v>
      </c>
      <c r="W198">
        <v>633</v>
      </c>
      <c r="X198">
        <v>326</v>
      </c>
      <c r="Y198">
        <v>209</v>
      </c>
      <c r="Z198">
        <v>3</v>
      </c>
      <c r="AA198">
        <v>30</v>
      </c>
      <c r="AB198">
        <v>34</v>
      </c>
      <c r="AC198">
        <v>3</v>
      </c>
      <c r="AD198">
        <v>7333</v>
      </c>
      <c r="AE198">
        <v>62</v>
      </c>
      <c r="AF198">
        <v>489</v>
      </c>
      <c r="AG198">
        <v>693</v>
      </c>
      <c r="AH198">
        <v>355</v>
      </c>
      <c r="AI198" s="3">
        <v>0.11632346924860221</v>
      </c>
      <c r="AJ198" s="3">
        <v>0</v>
      </c>
      <c r="AK198" s="3">
        <v>0.11860940695296524</v>
      </c>
      <c r="AL198" s="3">
        <v>0.13564213564213565</v>
      </c>
      <c r="AM198" s="3">
        <v>9.014084507042254E-2</v>
      </c>
      <c r="AN198" s="2">
        <f t="shared" si="10"/>
        <v>0.11891710482156841</v>
      </c>
      <c r="AO198" s="2">
        <v>0.1790192566054635</v>
      </c>
      <c r="AP198">
        <f t="shared" si="11"/>
        <v>1063</v>
      </c>
    </row>
    <row r="199" spans="1:43" ht="16.5" hidden="1" customHeight="1" x14ac:dyDescent="0.25">
      <c r="A199" s="4" t="s">
        <v>799</v>
      </c>
      <c r="B199" s="1" t="s">
        <v>214</v>
      </c>
      <c r="C199" t="s">
        <v>36</v>
      </c>
      <c r="D199" t="s">
        <v>43</v>
      </c>
      <c r="E199" t="s">
        <v>38</v>
      </c>
      <c r="F199" t="s">
        <v>215</v>
      </c>
      <c r="G199">
        <v>651</v>
      </c>
      <c r="H199">
        <v>9</v>
      </c>
      <c r="I199">
        <v>81</v>
      </c>
      <c r="J199">
        <v>273</v>
      </c>
      <c r="K199">
        <v>32</v>
      </c>
      <c r="L199">
        <v>364</v>
      </c>
      <c r="M199">
        <v>696</v>
      </c>
      <c r="N199" s="2">
        <v>3.8331929233361414E-2</v>
      </c>
      <c r="O199" s="2">
        <v>7.3294018534119626E-2</v>
      </c>
      <c r="P199">
        <v>661</v>
      </c>
      <c r="Q199" s="2">
        <v>7.266131691766517E-2</v>
      </c>
      <c r="R199">
        <v>9496</v>
      </c>
      <c r="S199">
        <v>9097</v>
      </c>
      <c r="T199">
        <v>6074</v>
      </c>
      <c r="U199">
        <v>46</v>
      </c>
      <c r="V199">
        <v>1266</v>
      </c>
      <c r="W199">
        <v>1231</v>
      </c>
      <c r="X199">
        <v>480</v>
      </c>
      <c r="Y199">
        <v>343</v>
      </c>
      <c r="Z199">
        <v>13</v>
      </c>
      <c r="AA199">
        <v>143</v>
      </c>
      <c r="AB199">
        <v>51</v>
      </c>
      <c r="AC199">
        <v>60</v>
      </c>
      <c r="AD199">
        <v>6382</v>
      </c>
      <c r="AE199">
        <v>42</v>
      </c>
      <c r="AF199">
        <v>1204</v>
      </c>
      <c r="AG199">
        <v>1453</v>
      </c>
      <c r="AH199">
        <v>452</v>
      </c>
      <c r="AI199" s="3">
        <v>0.10200564086493262</v>
      </c>
      <c r="AJ199" s="3">
        <v>0.21428571428571427</v>
      </c>
      <c r="AK199" s="3">
        <v>6.7275747508305644E-2</v>
      </c>
      <c r="AL199" s="3">
        <v>0.18788713007570543</v>
      </c>
      <c r="AM199" s="3">
        <v>7.0796460176991149E-2</v>
      </c>
      <c r="AN199" s="2">
        <f t="shared" si="10"/>
        <v>0.11162594776748104</v>
      </c>
      <c r="AO199" s="2">
        <v>0.33053603272841708</v>
      </c>
      <c r="AP199">
        <f t="shared" si="11"/>
        <v>1060</v>
      </c>
    </row>
    <row r="200" spans="1:43" ht="16.5" hidden="1" customHeight="1" x14ac:dyDescent="0.25">
      <c r="A200" s="4" t="s">
        <v>800</v>
      </c>
      <c r="B200" s="1" t="s">
        <v>226</v>
      </c>
      <c r="C200" t="s">
        <v>36</v>
      </c>
      <c r="D200" t="s">
        <v>43</v>
      </c>
      <c r="E200" t="s">
        <v>38</v>
      </c>
      <c r="F200" t="s">
        <v>227</v>
      </c>
      <c r="G200">
        <v>456</v>
      </c>
      <c r="H200">
        <v>9</v>
      </c>
      <c r="I200">
        <v>183</v>
      </c>
      <c r="J200">
        <v>44</v>
      </c>
      <c r="K200">
        <v>334</v>
      </c>
      <c r="L200">
        <v>486</v>
      </c>
      <c r="M200">
        <v>573</v>
      </c>
      <c r="N200" s="2">
        <v>0.10070451719850808</v>
      </c>
      <c r="O200" s="2">
        <v>0.11873186904268546</v>
      </c>
      <c r="P200">
        <v>562</v>
      </c>
      <c r="Q200" s="2">
        <v>0.12982212982212982</v>
      </c>
      <c r="R200">
        <v>4826</v>
      </c>
      <c r="S200">
        <v>4329</v>
      </c>
      <c r="T200">
        <v>1259</v>
      </c>
      <c r="U200">
        <v>99</v>
      </c>
      <c r="V200">
        <v>942</v>
      </c>
      <c r="W200">
        <v>332</v>
      </c>
      <c r="X200">
        <v>1697</v>
      </c>
      <c r="Y200">
        <v>118</v>
      </c>
      <c r="Z200">
        <v>16</v>
      </c>
      <c r="AA200">
        <v>154</v>
      </c>
      <c r="AB200">
        <v>16</v>
      </c>
      <c r="AC200">
        <v>215</v>
      </c>
      <c r="AD200">
        <v>1597</v>
      </c>
      <c r="AE200">
        <v>92</v>
      </c>
      <c r="AF200">
        <v>971</v>
      </c>
      <c r="AG200">
        <v>360</v>
      </c>
      <c r="AH200">
        <v>1816</v>
      </c>
      <c r="AI200" s="3">
        <v>0.28553537883531621</v>
      </c>
      <c r="AJ200" s="3">
        <v>9.7826086956521743E-2</v>
      </c>
      <c r="AK200" s="3">
        <v>0.18846549948506694</v>
      </c>
      <c r="AL200" s="3">
        <v>0.12222222222222222</v>
      </c>
      <c r="AM200" s="3">
        <v>0.18392070484581499</v>
      </c>
      <c r="AN200" s="2">
        <f t="shared" si="10"/>
        <v>0.21943638624119355</v>
      </c>
      <c r="AO200" s="2">
        <v>0.6697684036393714</v>
      </c>
      <c r="AP200">
        <f t="shared" si="11"/>
        <v>1059</v>
      </c>
    </row>
    <row r="201" spans="1:43" ht="16.5" hidden="1" customHeight="1" x14ac:dyDescent="0.25">
      <c r="A201" s="5" t="s">
        <v>787</v>
      </c>
      <c r="B201" s="1" t="s">
        <v>475</v>
      </c>
      <c r="D201" t="s">
        <v>32</v>
      </c>
      <c r="E201" t="s">
        <v>463</v>
      </c>
      <c r="F201" t="s">
        <v>476</v>
      </c>
      <c r="G201">
        <v>955</v>
      </c>
      <c r="H201">
        <v>39</v>
      </c>
      <c r="I201">
        <v>39</v>
      </c>
      <c r="J201">
        <v>7</v>
      </c>
      <c r="K201">
        <v>9</v>
      </c>
      <c r="L201">
        <v>807</v>
      </c>
      <c r="M201">
        <v>252</v>
      </c>
      <c r="N201" s="2">
        <v>6.197204730456151E-2</v>
      </c>
      <c r="O201" s="2">
        <v>1.9351866072799876E-2</v>
      </c>
      <c r="P201">
        <v>172</v>
      </c>
      <c r="Q201" s="2">
        <v>1.4173877214668314E-2</v>
      </c>
      <c r="R201">
        <v>13022</v>
      </c>
      <c r="S201">
        <v>12135</v>
      </c>
      <c r="T201">
        <v>10672</v>
      </c>
      <c r="U201">
        <v>614</v>
      </c>
      <c r="V201">
        <v>455</v>
      </c>
      <c r="W201">
        <v>251</v>
      </c>
      <c r="X201">
        <v>143</v>
      </c>
      <c r="Y201">
        <v>158</v>
      </c>
      <c r="Z201">
        <v>0</v>
      </c>
      <c r="AA201">
        <v>0</v>
      </c>
      <c r="AB201">
        <v>4</v>
      </c>
      <c r="AC201">
        <v>0</v>
      </c>
      <c r="AD201">
        <v>11469</v>
      </c>
      <c r="AE201">
        <v>653</v>
      </c>
      <c r="AF201">
        <v>494</v>
      </c>
      <c r="AG201">
        <v>254</v>
      </c>
      <c r="AH201">
        <v>152</v>
      </c>
      <c r="AI201" s="3">
        <v>8.3267939663440579E-2</v>
      </c>
      <c r="AJ201" s="3">
        <v>5.9724349157733538E-2</v>
      </c>
      <c r="AK201" s="3">
        <v>7.8947368421052627E-2</v>
      </c>
      <c r="AL201" s="3">
        <v>2.7559055118110236E-2</v>
      </c>
      <c r="AM201" s="3">
        <v>5.921052631578947E-2</v>
      </c>
      <c r="AN201" s="2">
        <f t="shared" si="10"/>
        <v>8.132391337736139E-2</v>
      </c>
      <c r="AO201" s="2">
        <v>0.11925971432959606</v>
      </c>
      <c r="AP201">
        <f t="shared" si="11"/>
        <v>1059</v>
      </c>
    </row>
    <row r="202" spans="1:43" ht="16.5" hidden="1" customHeight="1" x14ac:dyDescent="0.25">
      <c r="A202" s="4" t="s">
        <v>797</v>
      </c>
      <c r="B202" s="1" t="s">
        <v>51</v>
      </c>
      <c r="C202" t="s">
        <v>36</v>
      </c>
      <c r="D202" t="s">
        <v>43</v>
      </c>
      <c r="E202" t="s">
        <v>47</v>
      </c>
      <c r="F202" t="s">
        <v>52</v>
      </c>
      <c r="G202">
        <v>553</v>
      </c>
      <c r="H202">
        <v>20</v>
      </c>
      <c r="I202">
        <v>360</v>
      </c>
      <c r="J202">
        <v>53</v>
      </c>
      <c r="K202">
        <v>50</v>
      </c>
      <c r="L202">
        <v>269</v>
      </c>
      <c r="M202">
        <v>786</v>
      </c>
      <c r="N202" s="2">
        <v>7.9164214243672745E-2</v>
      </c>
      <c r="O202" s="2">
        <v>0.23131253678634492</v>
      </c>
      <c r="P202">
        <v>700</v>
      </c>
      <c r="Q202" s="2">
        <v>0.23003614853762736</v>
      </c>
      <c r="R202">
        <v>3398</v>
      </c>
      <c r="S202">
        <v>3043</v>
      </c>
      <c r="T202">
        <v>854</v>
      </c>
      <c r="U202">
        <v>100</v>
      </c>
      <c r="V202">
        <v>1126</v>
      </c>
      <c r="W202">
        <v>165</v>
      </c>
      <c r="X202">
        <v>798</v>
      </c>
      <c r="Y202">
        <v>143</v>
      </c>
      <c r="Z202">
        <v>7</v>
      </c>
      <c r="AA202">
        <v>311</v>
      </c>
      <c r="AB202">
        <v>5</v>
      </c>
      <c r="AC202">
        <v>198</v>
      </c>
      <c r="AD202">
        <v>1264</v>
      </c>
      <c r="AE202">
        <v>113</v>
      </c>
      <c r="AF202">
        <v>1175</v>
      </c>
      <c r="AG202">
        <v>213</v>
      </c>
      <c r="AH202">
        <v>650</v>
      </c>
      <c r="AI202" s="3">
        <v>0.4375</v>
      </c>
      <c r="AJ202" s="3">
        <v>0.17699115044247787</v>
      </c>
      <c r="AK202" s="3">
        <v>0.30638297872340425</v>
      </c>
      <c r="AL202" s="3">
        <v>0.24882629107981222</v>
      </c>
      <c r="AM202" s="3">
        <v>7.6923076923076927E-2</v>
      </c>
      <c r="AN202" s="2">
        <f t="shared" si="10"/>
        <v>0.31047675103001765</v>
      </c>
      <c r="AO202" s="2">
        <v>0.62986822840409951</v>
      </c>
      <c r="AP202">
        <f t="shared" si="11"/>
        <v>1055</v>
      </c>
    </row>
    <row r="203" spans="1:43" ht="16.5" hidden="1" customHeight="1" x14ac:dyDescent="0.25">
      <c r="A203" s="5" t="s">
        <v>795</v>
      </c>
      <c r="B203" s="1" t="s">
        <v>210</v>
      </c>
      <c r="C203" t="s">
        <v>36</v>
      </c>
      <c r="D203" t="s">
        <v>43</v>
      </c>
      <c r="E203" t="s">
        <v>38</v>
      </c>
      <c r="F203" t="s">
        <v>211</v>
      </c>
      <c r="G203">
        <v>840</v>
      </c>
      <c r="H203">
        <v>0</v>
      </c>
      <c r="I203">
        <v>111</v>
      </c>
      <c r="J203">
        <v>30</v>
      </c>
      <c r="K203">
        <v>56</v>
      </c>
      <c r="L203">
        <v>234</v>
      </c>
      <c r="M203">
        <v>820</v>
      </c>
      <c r="N203" s="2">
        <v>3.2874402922169151E-2</v>
      </c>
      <c r="O203" s="2">
        <v>0.11520089912896882</v>
      </c>
      <c r="P203">
        <v>1246</v>
      </c>
      <c r="Q203" s="2">
        <v>0.1704514363885089</v>
      </c>
      <c r="R203">
        <v>7118</v>
      </c>
      <c r="S203">
        <v>7310</v>
      </c>
      <c r="T203">
        <v>4858</v>
      </c>
      <c r="U203">
        <v>35</v>
      </c>
      <c r="V203">
        <v>1450</v>
      </c>
      <c r="W203">
        <v>471</v>
      </c>
      <c r="X203">
        <v>496</v>
      </c>
      <c r="Y203">
        <v>608</v>
      </c>
      <c r="Z203">
        <v>0</v>
      </c>
      <c r="AA203">
        <v>434</v>
      </c>
      <c r="AB203">
        <v>117</v>
      </c>
      <c r="AC203">
        <v>41</v>
      </c>
      <c r="AD203">
        <v>5090</v>
      </c>
      <c r="AE203">
        <v>35</v>
      </c>
      <c r="AF203">
        <v>1127</v>
      </c>
      <c r="AG203">
        <v>384</v>
      </c>
      <c r="AH203">
        <v>511</v>
      </c>
      <c r="AI203" s="3">
        <v>0.16502946954813361</v>
      </c>
      <c r="AJ203" s="3">
        <v>0</v>
      </c>
      <c r="AK203" s="3">
        <v>9.8491570541259982E-2</v>
      </c>
      <c r="AL203" s="3">
        <v>7.8125E-2</v>
      </c>
      <c r="AM203" s="3">
        <v>0.1095890410958904</v>
      </c>
      <c r="AN203" s="2">
        <f t="shared" si="10"/>
        <v>0.14807530205113797</v>
      </c>
      <c r="AO203" s="2">
        <v>0.28781306842031623</v>
      </c>
      <c r="AP203">
        <f t="shared" si="11"/>
        <v>1054</v>
      </c>
    </row>
    <row r="204" spans="1:43" ht="16.5" hidden="1" customHeight="1" x14ac:dyDescent="0.25">
      <c r="A204" s="4" t="s">
        <v>796</v>
      </c>
      <c r="B204" s="1" t="s">
        <v>163</v>
      </c>
      <c r="C204" t="s">
        <v>36</v>
      </c>
      <c r="D204" t="s">
        <v>43</v>
      </c>
      <c r="E204" t="s">
        <v>44</v>
      </c>
      <c r="F204" t="s">
        <v>164</v>
      </c>
      <c r="G204">
        <v>724</v>
      </c>
      <c r="H204">
        <v>7</v>
      </c>
      <c r="I204">
        <v>152</v>
      </c>
      <c r="J204">
        <v>59</v>
      </c>
      <c r="K204">
        <v>78</v>
      </c>
      <c r="L204">
        <v>395</v>
      </c>
      <c r="M204">
        <v>658</v>
      </c>
      <c r="N204" s="2">
        <v>1.4632339322096684E-2</v>
      </c>
      <c r="O204" s="2">
        <v>2.4374884237821817E-2</v>
      </c>
      <c r="P204">
        <v>1495</v>
      </c>
      <c r="Q204" s="2">
        <v>5.4488464482268469E-2</v>
      </c>
      <c r="R204">
        <v>26995</v>
      </c>
      <c r="S204">
        <v>27437</v>
      </c>
      <c r="T204">
        <v>20179</v>
      </c>
      <c r="U204">
        <v>242</v>
      </c>
      <c r="V204">
        <v>2839</v>
      </c>
      <c r="W204">
        <v>2374</v>
      </c>
      <c r="X204">
        <v>1803</v>
      </c>
      <c r="Y204">
        <v>994</v>
      </c>
      <c r="Z204">
        <v>14</v>
      </c>
      <c r="AA204">
        <v>209</v>
      </c>
      <c r="AB204">
        <v>156</v>
      </c>
      <c r="AC204">
        <v>84</v>
      </c>
      <c r="AD204">
        <v>19909</v>
      </c>
      <c r="AE204">
        <v>235</v>
      </c>
      <c r="AF204">
        <v>2782</v>
      </c>
      <c r="AG204">
        <v>2277</v>
      </c>
      <c r="AH204">
        <v>1797</v>
      </c>
      <c r="AI204" s="3">
        <v>3.6365462855994776E-2</v>
      </c>
      <c r="AJ204" s="3">
        <v>2.9787234042553193E-2</v>
      </c>
      <c r="AK204" s="3">
        <v>5.4636951833213515E-2</v>
      </c>
      <c r="AL204" s="3">
        <v>2.5911286780852E-2</v>
      </c>
      <c r="AM204" s="3">
        <v>4.340567612687813E-2</v>
      </c>
      <c r="AN204" s="2">
        <f t="shared" si="10"/>
        <v>3.9007223559918501E-2</v>
      </c>
      <c r="AO204" s="2">
        <v>0.26262962962962966</v>
      </c>
      <c r="AP204">
        <f t="shared" si="11"/>
        <v>1053</v>
      </c>
    </row>
    <row r="205" spans="1:43" ht="16.5" hidden="1" customHeight="1" x14ac:dyDescent="0.25">
      <c r="A205" s="4" t="s">
        <v>801</v>
      </c>
      <c r="B205" s="1" t="s">
        <v>486</v>
      </c>
      <c r="C205" t="s">
        <v>36</v>
      </c>
      <c r="D205" t="s">
        <v>43</v>
      </c>
      <c r="E205" t="s">
        <v>480</v>
      </c>
      <c r="F205" t="s">
        <v>487</v>
      </c>
      <c r="G205">
        <v>666</v>
      </c>
      <c r="H205">
        <v>22</v>
      </c>
      <c r="I205">
        <v>78</v>
      </c>
      <c r="J205">
        <v>201</v>
      </c>
      <c r="K205">
        <v>54</v>
      </c>
      <c r="L205">
        <v>363</v>
      </c>
      <c r="M205">
        <v>688</v>
      </c>
      <c r="N205" s="2">
        <v>3.9499455930359084E-2</v>
      </c>
      <c r="O205" s="2">
        <v>7.4863982589771491E-2</v>
      </c>
      <c r="P205">
        <v>165</v>
      </c>
      <c r="Q205" s="2">
        <v>1.9869942196531792E-2</v>
      </c>
      <c r="R205">
        <v>9190</v>
      </c>
      <c r="S205">
        <v>8304</v>
      </c>
      <c r="T205">
        <v>5082</v>
      </c>
      <c r="U205">
        <v>158</v>
      </c>
      <c r="V205">
        <v>852</v>
      </c>
      <c r="W205">
        <v>1108</v>
      </c>
      <c r="X205">
        <v>1104</v>
      </c>
      <c r="Y205">
        <v>104</v>
      </c>
      <c r="Z205">
        <v>3</v>
      </c>
      <c r="AA205">
        <v>7</v>
      </c>
      <c r="AB205">
        <v>16</v>
      </c>
      <c r="AC205">
        <v>6</v>
      </c>
      <c r="AD205">
        <v>5644</v>
      </c>
      <c r="AE205">
        <v>177</v>
      </c>
      <c r="AF205">
        <v>923</v>
      </c>
      <c r="AG205">
        <v>1293</v>
      </c>
      <c r="AH205">
        <v>1152</v>
      </c>
      <c r="AI205" s="3">
        <v>0.11800141743444366</v>
      </c>
      <c r="AJ205" s="3">
        <v>0.12429378531073447</v>
      </c>
      <c r="AK205" s="3">
        <v>8.4507042253521125E-2</v>
      </c>
      <c r="AL205" s="3">
        <v>0.1554524361948956</v>
      </c>
      <c r="AM205" s="3">
        <v>4.6875E-2</v>
      </c>
      <c r="AN205" s="2">
        <f t="shared" si="10"/>
        <v>0.11436343852013058</v>
      </c>
      <c r="AO205" s="2">
        <v>0.38578735444553269</v>
      </c>
      <c r="AP205">
        <f t="shared" si="11"/>
        <v>1051</v>
      </c>
    </row>
    <row r="206" spans="1:43" ht="16.5" hidden="1" customHeight="1" x14ac:dyDescent="0.25">
      <c r="A206" s="5" t="s">
        <v>792</v>
      </c>
      <c r="B206" s="1" t="s">
        <v>155</v>
      </c>
      <c r="C206" t="s">
        <v>36</v>
      </c>
      <c r="D206" t="s">
        <v>43</v>
      </c>
      <c r="E206" t="s">
        <v>44</v>
      </c>
      <c r="F206" t="s">
        <v>156</v>
      </c>
      <c r="G206">
        <v>333</v>
      </c>
      <c r="H206">
        <v>0</v>
      </c>
      <c r="I206">
        <v>49</v>
      </c>
      <c r="J206">
        <v>14</v>
      </c>
      <c r="K206">
        <v>8</v>
      </c>
      <c r="L206">
        <v>155</v>
      </c>
      <c r="M206">
        <v>280</v>
      </c>
      <c r="N206" s="2">
        <v>1.4229321582667768E-2</v>
      </c>
      <c r="O206" s="2">
        <v>2.5704580923528873E-2</v>
      </c>
      <c r="P206">
        <v>133</v>
      </c>
      <c r="Q206" s="2">
        <v>1.255783212161269E-2</v>
      </c>
      <c r="R206">
        <v>10893</v>
      </c>
      <c r="S206">
        <v>10591</v>
      </c>
      <c r="T206">
        <v>7319</v>
      </c>
      <c r="U206">
        <v>78</v>
      </c>
      <c r="V206">
        <v>1527</v>
      </c>
      <c r="W206">
        <v>874</v>
      </c>
      <c r="X206">
        <v>793</v>
      </c>
      <c r="Y206">
        <v>115</v>
      </c>
      <c r="Z206">
        <v>0</v>
      </c>
      <c r="AA206">
        <v>10</v>
      </c>
      <c r="AB206">
        <v>0</v>
      </c>
      <c r="AC206">
        <v>0</v>
      </c>
      <c r="AD206">
        <v>7537</v>
      </c>
      <c r="AE206">
        <v>78</v>
      </c>
      <c r="AF206">
        <v>1566</v>
      </c>
      <c r="AG206">
        <v>888</v>
      </c>
      <c r="AH206">
        <v>801</v>
      </c>
      <c r="AI206" s="3">
        <v>4.4182035292556723E-2</v>
      </c>
      <c r="AJ206" s="3">
        <v>0</v>
      </c>
      <c r="AK206" s="3">
        <v>3.1289910600255426E-2</v>
      </c>
      <c r="AL206" s="3">
        <v>1.5765765765765764E-2</v>
      </c>
      <c r="AM206" s="3">
        <v>9.9875156054931337E-3</v>
      </c>
      <c r="AN206" s="2">
        <f t="shared" si="10"/>
        <v>3.993390250619664E-2</v>
      </c>
      <c r="AO206" s="2">
        <v>0.30662373505059798</v>
      </c>
      <c r="AP206">
        <f t="shared" si="11"/>
        <v>435</v>
      </c>
      <c r="AQ206" s="6">
        <f>AH206/R206</f>
        <v>7.353346185623795E-2</v>
      </c>
    </row>
    <row r="207" spans="1:43" ht="16.5" hidden="1" customHeight="1" x14ac:dyDescent="0.25">
      <c r="A207" s="4" t="s">
        <v>796</v>
      </c>
      <c r="B207" s="1" t="s">
        <v>114</v>
      </c>
      <c r="C207" t="s">
        <v>36</v>
      </c>
      <c r="D207" t="s">
        <v>43</v>
      </c>
      <c r="E207" t="s">
        <v>108</v>
      </c>
      <c r="F207" t="s">
        <v>115</v>
      </c>
      <c r="G207">
        <v>854</v>
      </c>
      <c r="H207">
        <v>4</v>
      </c>
      <c r="I207">
        <v>49</v>
      </c>
      <c r="J207">
        <v>67</v>
      </c>
      <c r="K207">
        <v>34</v>
      </c>
      <c r="L207">
        <v>289</v>
      </c>
      <c r="M207">
        <v>751</v>
      </c>
      <c r="N207" s="2">
        <v>2.8969526864474741E-2</v>
      </c>
      <c r="O207" s="2">
        <v>7.5280673616680033E-2</v>
      </c>
      <c r="P207">
        <v>188</v>
      </c>
      <c r="Q207" s="2">
        <v>2.0604997807978958E-2</v>
      </c>
      <c r="R207">
        <v>9976</v>
      </c>
      <c r="S207">
        <v>9124</v>
      </c>
      <c r="T207">
        <v>7691</v>
      </c>
      <c r="U207">
        <v>23</v>
      </c>
      <c r="V207">
        <v>275</v>
      </c>
      <c r="W207">
        <v>412</v>
      </c>
      <c r="X207">
        <v>723</v>
      </c>
      <c r="Y207">
        <v>145</v>
      </c>
      <c r="Z207">
        <v>0</v>
      </c>
      <c r="AA207">
        <v>9</v>
      </c>
      <c r="AB207">
        <v>0</v>
      </c>
      <c r="AC207">
        <v>9</v>
      </c>
      <c r="AD207">
        <v>8400</v>
      </c>
      <c r="AE207">
        <v>27</v>
      </c>
      <c r="AF207">
        <v>315</v>
      </c>
      <c r="AG207">
        <v>479</v>
      </c>
      <c r="AH207">
        <v>748</v>
      </c>
      <c r="AI207" s="3">
        <v>0.10166666666666667</v>
      </c>
      <c r="AJ207" s="3">
        <v>0.14814814814814814</v>
      </c>
      <c r="AK207" s="3">
        <v>0.15555555555555556</v>
      </c>
      <c r="AL207" s="3">
        <v>0.13987473903966596</v>
      </c>
      <c r="AM207" s="3">
        <v>4.5454545454545456E-2</v>
      </c>
      <c r="AN207" s="2">
        <f t="shared" si="10"/>
        <v>0.10425020048115477</v>
      </c>
      <c r="AO207" s="2">
        <v>0.15738790249774301</v>
      </c>
      <c r="AP207">
        <f t="shared" si="11"/>
        <v>1040</v>
      </c>
    </row>
    <row r="208" spans="1:43" ht="16.5" hidden="1" customHeight="1" x14ac:dyDescent="0.25">
      <c r="A208" s="4">
        <v>2011</v>
      </c>
      <c r="B208" s="1" t="s">
        <v>163</v>
      </c>
      <c r="C208" t="s">
        <v>36</v>
      </c>
      <c r="D208" t="s">
        <v>43</v>
      </c>
      <c r="E208" t="s">
        <v>44</v>
      </c>
      <c r="F208" t="s">
        <v>164</v>
      </c>
      <c r="G208">
        <v>683</v>
      </c>
      <c r="H208">
        <v>4</v>
      </c>
      <c r="I208">
        <v>160</v>
      </c>
      <c r="J208">
        <v>77</v>
      </c>
      <c r="K208">
        <v>71</v>
      </c>
      <c r="L208">
        <v>423</v>
      </c>
      <c r="M208">
        <v>611</v>
      </c>
      <c r="N208" s="2">
        <v>1.5520657518162471E-2</v>
      </c>
      <c r="O208" s="2">
        <v>2.241872752623468E-2</v>
      </c>
      <c r="P208">
        <v>1276</v>
      </c>
      <c r="Q208" s="2">
        <v>4.6406750072737854E-2</v>
      </c>
      <c r="R208">
        <v>27254</v>
      </c>
      <c r="S208">
        <v>27496</v>
      </c>
      <c r="T208">
        <v>20655</v>
      </c>
      <c r="U208">
        <v>217</v>
      </c>
      <c r="V208">
        <v>2697</v>
      </c>
      <c r="W208">
        <v>2259</v>
      </c>
      <c r="X208">
        <v>1668</v>
      </c>
      <c r="Y208">
        <v>841</v>
      </c>
      <c r="Z208">
        <v>18</v>
      </c>
      <c r="AA208">
        <v>187</v>
      </c>
      <c r="AB208">
        <v>118</v>
      </c>
      <c r="AC208">
        <v>67</v>
      </c>
      <c r="AD208">
        <v>20497</v>
      </c>
      <c r="AE208">
        <v>203</v>
      </c>
      <c r="AF208">
        <v>2670</v>
      </c>
      <c r="AG208">
        <v>2218</v>
      </c>
      <c r="AH208">
        <v>1672</v>
      </c>
      <c r="AI208" s="3">
        <v>3.3321949553593209E-2</v>
      </c>
      <c r="AJ208" s="3">
        <v>1.9704433497536946E-2</v>
      </c>
      <c r="AK208" s="3">
        <v>5.9925093632958802E-2</v>
      </c>
      <c r="AL208" s="3">
        <v>3.4715960324616775E-2</v>
      </c>
      <c r="AM208" s="3">
        <v>4.2464114832535885E-2</v>
      </c>
      <c r="AN208" s="2">
        <f t="shared" si="10"/>
        <v>3.7939385044397152E-2</v>
      </c>
      <c r="AO208" s="2">
        <v>0.24809244314013207</v>
      </c>
      <c r="AP208">
        <f t="shared" si="11"/>
        <v>1034</v>
      </c>
    </row>
    <row r="209" spans="1:42" ht="16.5" hidden="1" customHeight="1" x14ac:dyDescent="0.25">
      <c r="A209" s="4" t="s">
        <v>798</v>
      </c>
      <c r="B209" s="1" t="s">
        <v>563</v>
      </c>
      <c r="C209" t="s">
        <v>36</v>
      </c>
      <c r="D209" t="s">
        <v>43</v>
      </c>
      <c r="E209" t="s">
        <v>559</v>
      </c>
      <c r="F209" t="s">
        <v>564</v>
      </c>
      <c r="G209">
        <v>675</v>
      </c>
      <c r="H209">
        <v>0</v>
      </c>
      <c r="I209">
        <v>81</v>
      </c>
      <c r="J209">
        <v>179</v>
      </c>
      <c r="K209">
        <v>70</v>
      </c>
      <c r="L209">
        <v>642</v>
      </c>
      <c r="M209">
        <v>391</v>
      </c>
      <c r="N209" s="2">
        <v>3.5282479665860629E-2</v>
      </c>
      <c r="O209" s="2">
        <v>2.1488239173444713E-2</v>
      </c>
      <c r="P209">
        <v>574</v>
      </c>
      <c r="Q209" s="2">
        <v>3.236172971753961E-2</v>
      </c>
      <c r="R209">
        <v>18196</v>
      </c>
      <c r="S209">
        <v>17737</v>
      </c>
      <c r="T209">
        <v>12862</v>
      </c>
      <c r="U209">
        <v>102</v>
      </c>
      <c r="V209">
        <v>1636</v>
      </c>
      <c r="W209">
        <v>1909</v>
      </c>
      <c r="X209">
        <v>1228</v>
      </c>
      <c r="Y209">
        <v>362</v>
      </c>
      <c r="Z209">
        <v>3</v>
      </c>
      <c r="AA209">
        <v>71</v>
      </c>
      <c r="AB209">
        <v>75</v>
      </c>
      <c r="AC209">
        <v>32</v>
      </c>
      <c r="AD209">
        <v>13175</v>
      </c>
      <c r="AE209">
        <v>99</v>
      </c>
      <c r="AF209">
        <v>1646</v>
      </c>
      <c r="AG209">
        <v>2013</v>
      </c>
      <c r="AH209">
        <v>1266</v>
      </c>
      <c r="AI209" s="3">
        <v>5.1233396584440226E-2</v>
      </c>
      <c r="AJ209" s="3">
        <v>0</v>
      </c>
      <c r="AK209" s="3">
        <v>4.9210206561360874E-2</v>
      </c>
      <c r="AL209" s="3">
        <v>8.8922006954793839E-2</v>
      </c>
      <c r="AM209" s="3">
        <v>5.5292259083728278E-2</v>
      </c>
      <c r="AN209" s="2">
        <f t="shared" si="10"/>
        <v>5.6770718839305345E-2</v>
      </c>
      <c r="AO209" s="2">
        <v>0.27605912412769934</v>
      </c>
      <c r="AP209">
        <f t="shared" si="11"/>
        <v>1033</v>
      </c>
    </row>
    <row r="210" spans="1:42" ht="16.5" hidden="1" customHeight="1" x14ac:dyDescent="0.25">
      <c r="A210" s="5" t="s">
        <v>791</v>
      </c>
      <c r="B210" s="1" t="s">
        <v>385</v>
      </c>
      <c r="D210" t="s">
        <v>32</v>
      </c>
      <c r="E210" t="s">
        <v>182</v>
      </c>
      <c r="F210" t="s">
        <v>386</v>
      </c>
      <c r="G210">
        <v>839</v>
      </c>
      <c r="H210">
        <v>4</v>
      </c>
      <c r="I210">
        <v>152</v>
      </c>
      <c r="J210">
        <v>3</v>
      </c>
      <c r="K210">
        <v>5</v>
      </c>
      <c r="L210">
        <v>326</v>
      </c>
      <c r="M210">
        <v>697</v>
      </c>
      <c r="N210" s="2">
        <v>1.9346032876387156E-2</v>
      </c>
      <c r="O210" s="2">
        <v>4.1362530413625302E-2</v>
      </c>
      <c r="P210">
        <v>154</v>
      </c>
      <c r="Q210" s="2">
        <v>9.6358403203604063E-3</v>
      </c>
      <c r="R210">
        <v>16851</v>
      </c>
      <c r="S210">
        <v>15982</v>
      </c>
      <c r="T210">
        <v>11983</v>
      </c>
      <c r="U210">
        <v>72</v>
      </c>
      <c r="V210">
        <v>1623</v>
      </c>
      <c r="W210">
        <v>1392</v>
      </c>
      <c r="X210">
        <v>912</v>
      </c>
      <c r="Y210">
        <v>124</v>
      </c>
      <c r="Z210">
        <v>0</v>
      </c>
      <c r="AA210">
        <v>0</v>
      </c>
      <c r="AB210">
        <v>10</v>
      </c>
      <c r="AC210">
        <v>0</v>
      </c>
      <c r="AD210">
        <v>12698</v>
      </c>
      <c r="AE210">
        <v>76</v>
      </c>
      <c r="AF210">
        <v>1775</v>
      </c>
      <c r="AG210">
        <v>1385</v>
      </c>
      <c r="AH210">
        <v>917</v>
      </c>
      <c r="AI210" s="3">
        <v>6.6073397385415025E-2</v>
      </c>
      <c r="AJ210" s="3">
        <v>5.2631578947368418E-2</v>
      </c>
      <c r="AK210" s="3">
        <v>8.5633802816901403E-2</v>
      </c>
      <c r="AL210" s="3">
        <v>2.1660649819494585E-3</v>
      </c>
      <c r="AM210" s="3">
        <v>5.4525627044711015E-3</v>
      </c>
      <c r="AN210" s="2">
        <f t="shared" si="10"/>
        <v>6.0708563290012459E-2</v>
      </c>
      <c r="AO210" s="2">
        <v>0.2464542163669812</v>
      </c>
      <c r="AP210">
        <f t="shared" si="11"/>
        <v>1023</v>
      </c>
    </row>
    <row r="211" spans="1:42" ht="16.5" hidden="1" customHeight="1" x14ac:dyDescent="0.25">
      <c r="A211" s="4" t="s">
        <v>799</v>
      </c>
      <c r="B211" s="1" t="s">
        <v>226</v>
      </c>
      <c r="C211" t="s">
        <v>36</v>
      </c>
      <c r="D211" t="s">
        <v>43</v>
      </c>
      <c r="E211" t="s">
        <v>38</v>
      </c>
      <c r="F211" t="s">
        <v>227</v>
      </c>
      <c r="G211">
        <v>431</v>
      </c>
      <c r="H211">
        <v>10</v>
      </c>
      <c r="I211">
        <v>174</v>
      </c>
      <c r="J211">
        <v>44</v>
      </c>
      <c r="K211">
        <v>331</v>
      </c>
      <c r="L211">
        <v>482</v>
      </c>
      <c r="M211">
        <v>538</v>
      </c>
      <c r="N211" s="2">
        <v>9.8669396110542471E-2</v>
      </c>
      <c r="O211" s="2">
        <v>0.11013306038894576</v>
      </c>
      <c r="P211">
        <v>552</v>
      </c>
      <c r="Q211" s="2">
        <v>0.12497170024903781</v>
      </c>
      <c r="R211">
        <v>4885</v>
      </c>
      <c r="S211">
        <v>4417</v>
      </c>
      <c r="T211">
        <v>1333</v>
      </c>
      <c r="U211">
        <v>108</v>
      </c>
      <c r="V211">
        <v>960</v>
      </c>
      <c r="W211">
        <v>334</v>
      </c>
      <c r="X211">
        <v>1682</v>
      </c>
      <c r="Y211">
        <v>125</v>
      </c>
      <c r="Z211">
        <v>17</v>
      </c>
      <c r="AA211">
        <v>153</v>
      </c>
      <c r="AB211">
        <v>16</v>
      </c>
      <c r="AC211">
        <v>204</v>
      </c>
      <c r="AD211">
        <v>1639</v>
      </c>
      <c r="AE211">
        <v>101</v>
      </c>
      <c r="AF211">
        <v>981</v>
      </c>
      <c r="AG211">
        <v>362</v>
      </c>
      <c r="AH211">
        <v>1809</v>
      </c>
      <c r="AI211" s="3">
        <v>0.26296522269676631</v>
      </c>
      <c r="AJ211" s="3">
        <v>9.9009900990099015E-2</v>
      </c>
      <c r="AK211" s="3">
        <v>0.17737003058103976</v>
      </c>
      <c r="AL211" s="3">
        <v>0.12154696132596685</v>
      </c>
      <c r="AM211" s="3">
        <v>0.18297401879491432</v>
      </c>
      <c r="AN211" s="2">
        <f t="shared" si="10"/>
        <v>0.20880245649948823</v>
      </c>
      <c r="AO211" s="2">
        <v>0.66496320523303354</v>
      </c>
      <c r="AP211">
        <f t="shared" si="11"/>
        <v>1020</v>
      </c>
    </row>
    <row r="212" spans="1:42" ht="16.5" hidden="1" customHeight="1" x14ac:dyDescent="0.25">
      <c r="A212" s="4" t="s">
        <v>800</v>
      </c>
      <c r="B212" s="1" t="s">
        <v>486</v>
      </c>
      <c r="C212" t="s">
        <v>36</v>
      </c>
      <c r="D212" t="s">
        <v>43</v>
      </c>
      <c r="E212" t="s">
        <v>480</v>
      </c>
      <c r="F212" t="s">
        <v>487</v>
      </c>
      <c r="G212">
        <v>686</v>
      </c>
      <c r="H212">
        <v>15</v>
      </c>
      <c r="I212">
        <v>76</v>
      </c>
      <c r="J212">
        <v>161</v>
      </c>
      <c r="K212">
        <v>44</v>
      </c>
      <c r="L212">
        <v>318</v>
      </c>
      <c r="M212">
        <v>701</v>
      </c>
      <c r="N212" s="2">
        <v>3.5235457063711909E-2</v>
      </c>
      <c r="O212" s="2">
        <v>7.7673130193905815E-2</v>
      </c>
      <c r="P212">
        <v>159</v>
      </c>
      <c r="Q212" s="2">
        <v>1.9473361910593998E-2</v>
      </c>
      <c r="R212">
        <v>9025</v>
      </c>
      <c r="S212">
        <v>8165</v>
      </c>
      <c r="T212">
        <v>5054</v>
      </c>
      <c r="U212">
        <v>158</v>
      </c>
      <c r="V212">
        <v>748</v>
      </c>
      <c r="W212">
        <v>1108</v>
      </c>
      <c r="X212">
        <v>1097</v>
      </c>
      <c r="Y212">
        <v>108</v>
      </c>
      <c r="Z212">
        <v>6</v>
      </c>
      <c r="AA212">
        <v>6</v>
      </c>
      <c r="AB212">
        <v>3</v>
      </c>
      <c r="AC212">
        <v>10</v>
      </c>
      <c r="AD212">
        <v>5632</v>
      </c>
      <c r="AE212">
        <v>167</v>
      </c>
      <c r="AF212">
        <v>818</v>
      </c>
      <c r="AG212">
        <v>1266</v>
      </c>
      <c r="AH212">
        <v>1131</v>
      </c>
      <c r="AI212" s="3">
        <v>0.12180397727272728</v>
      </c>
      <c r="AJ212" s="3">
        <v>8.9820359281437126E-2</v>
      </c>
      <c r="AK212" s="3">
        <v>9.2909535452322736E-2</v>
      </c>
      <c r="AL212" s="3">
        <v>0.12717219589257503</v>
      </c>
      <c r="AM212" s="3">
        <v>3.8903625110521665E-2</v>
      </c>
      <c r="AN212" s="2">
        <f t="shared" si="10"/>
        <v>0.11290858725761772</v>
      </c>
      <c r="AO212" s="2">
        <v>0.37519414244508542</v>
      </c>
      <c r="AP212">
        <f t="shared" si="11"/>
        <v>1019</v>
      </c>
    </row>
    <row r="213" spans="1:42" ht="16.5" hidden="1" customHeight="1" x14ac:dyDescent="0.25">
      <c r="A213" s="4">
        <v>2011</v>
      </c>
      <c r="B213" s="1" t="s">
        <v>506</v>
      </c>
      <c r="D213" t="s">
        <v>32</v>
      </c>
      <c r="E213" t="s">
        <v>498</v>
      </c>
      <c r="F213" t="s">
        <v>507</v>
      </c>
      <c r="G213">
        <v>918</v>
      </c>
      <c r="H213">
        <v>4</v>
      </c>
      <c r="I213">
        <v>56</v>
      </c>
      <c r="J213">
        <v>6</v>
      </c>
      <c r="K213">
        <v>11</v>
      </c>
      <c r="L213">
        <v>290</v>
      </c>
      <c r="M213">
        <v>729</v>
      </c>
      <c r="N213" s="2">
        <v>2.7666475863384849E-2</v>
      </c>
      <c r="O213" s="2">
        <v>6.9547796222095018E-2</v>
      </c>
      <c r="P213">
        <v>197</v>
      </c>
      <c r="Q213" s="2">
        <v>2.0393374741200829E-2</v>
      </c>
      <c r="R213">
        <v>10482</v>
      </c>
      <c r="S213">
        <v>9660</v>
      </c>
      <c r="T213">
        <v>6934</v>
      </c>
      <c r="U213">
        <v>120</v>
      </c>
      <c r="V213">
        <v>1770</v>
      </c>
      <c r="W213">
        <v>408</v>
      </c>
      <c r="X213">
        <v>428</v>
      </c>
      <c r="Y213">
        <v>163</v>
      </c>
      <c r="Z213">
        <v>0</v>
      </c>
      <c r="AA213">
        <v>10</v>
      </c>
      <c r="AB213">
        <v>3</v>
      </c>
      <c r="AC213">
        <v>0</v>
      </c>
      <c r="AD213">
        <v>7689</v>
      </c>
      <c r="AE213">
        <v>124</v>
      </c>
      <c r="AF213">
        <v>1816</v>
      </c>
      <c r="AG213">
        <v>411</v>
      </c>
      <c r="AH213">
        <v>439</v>
      </c>
      <c r="AI213" s="3">
        <v>0.11939133827545845</v>
      </c>
      <c r="AJ213" s="3">
        <v>3.2258064516129031E-2</v>
      </c>
      <c r="AK213" s="3">
        <v>3.0837004405286344E-2</v>
      </c>
      <c r="AL213" s="3">
        <v>1.4598540145985401E-2</v>
      </c>
      <c r="AM213" s="3">
        <v>2.5056947608200455E-2</v>
      </c>
      <c r="AN213" s="2">
        <f t="shared" si="10"/>
        <v>9.7214272085479864E-2</v>
      </c>
      <c r="AO213" s="2">
        <v>0.26624677927283136</v>
      </c>
      <c r="AP213">
        <f t="shared" si="11"/>
        <v>1019</v>
      </c>
    </row>
    <row r="214" spans="1:42" ht="16.5" hidden="1" customHeight="1" x14ac:dyDescent="0.25">
      <c r="A214" s="4" t="s">
        <v>803</v>
      </c>
      <c r="B214" s="1" t="s">
        <v>475</v>
      </c>
      <c r="D214" t="s">
        <v>32</v>
      </c>
      <c r="E214" t="s">
        <v>463</v>
      </c>
      <c r="F214" t="s">
        <v>476</v>
      </c>
      <c r="G214">
        <v>916</v>
      </c>
      <c r="H214">
        <v>29</v>
      </c>
      <c r="I214">
        <v>35</v>
      </c>
      <c r="J214">
        <v>8</v>
      </c>
      <c r="K214">
        <v>12</v>
      </c>
      <c r="L214">
        <v>794</v>
      </c>
      <c r="M214">
        <v>219</v>
      </c>
      <c r="N214" s="2">
        <v>5.8232489915658235E-2</v>
      </c>
      <c r="O214" s="2">
        <v>1.6061606160616061E-2</v>
      </c>
      <c r="P214">
        <v>136</v>
      </c>
      <c r="Q214" s="2">
        <v>1.0659978052986362E-2</v>
      </c>
      <c r="R214">
        <v>13635</v>
      </c>
      <c r="S214">
        <v>12758</v>
      </c>
      <c r="T214">
        <v>11339</v>
      </c>
      <c r="U214">
        <v>648</v>
      </c>
      <c r="V214">
        <v>388</v>
      </c>
      <c r="W214">
        <v>256</v>
      </c>
      <c r="X214">
        <v>138</v>
      </c>
      <c r="Y214">
        <v>122</v>
      </c>
      <c r="Z214">
        <v>5</v>
      </c>
      <c r="AA214">
        <v>0</v>
      </c>
      <c r="AB214">
        <v>0</v>
      </c>
      <c r="AC214">
        <v>0</v>
      </c>
      <c r="AD214">
        <v>12133</v>
      </c>
      <c r="AE214">
        <v>672</v>
      </c>
      <c r="AF214">
        <v>423</v>
      </c>
      <c r="AG214">
        <v>264</v>
      </c>
      <c r="AH214">
        <v>150</v>
      </c>
      <c r="AI214" s="3">
        <v>7.5496579576361994E-2</v>
      </c>
      <c r="AJ214" s="3">
        <v>4.3154761904761904E-2</v>
      </c>
      <c r="AK214" s="3">
        <v>8.2742316784869971E-2</v>
      </c>
      <c r="AL214" s="3">
        <v>3.0303030303030304E-2</v>
      </c>
      <c r="AM214" s="3">
        <v>0.08</v>
      </c>
      <c r="AN214" s="2">
        <f t="shared" si="10"/>
        <v>7.4294096076274296E-2</v>
      </c>
      <c r="AO214" s="2">
        <v>0.11061427943116844</v>
      </c>
      <c r="AP214">
        <f t="shared" si="11"/>
        <v>1013</v>
      </c>
    </row>
    <row r="215" spans="1:42" ht="16.5" hidden="1" customHeight="1" x14ac:dyDescent="0.25">
      <c r="A215" s="4" t="s">
        <v>798</v>
      </c>
      <c r="B215" s="1" t="s">
        <v>212</v>
      </c>
      <c r="C215" t="s">
        <v>36</v>
      </c>
      <c r="D215" t="s">
        <v>43</v>
      </c>
      <c r="E215" t="s">
        <v>38</v>
      </c>
      <c r="F215" t="s">
        <v>213</v>
      </c>
      <c r="G215">
        <v>558</v>
      </c>
      <c r="H215">
        <v>0</v>
      </c>
      <c r="I215">
        <v>179</v>
      </c>
      <c r="J215">
        <v>41</v>
      </c>
      <c r="K215">
        <v>179</v>
      </c>
      <c r="L215">
        <v>576</v>
      </c>
      <c r="M215">
        <v>430</v>
      </c>
      <c r="N215" s="2">
        <v>5.3821715567183702E-2</v>
      </c>
      <c r="O215" s="2">
        <v>4.0179405718557278E-2</v>
      </c>
      <c r="P215">
        <v>634</v>
      </c>
      <c r="Q215" s="2">
        <v>6.1374636979670862E-2</v>
      </c>
      <c r="R215">
        <v>10702</v>
      </c>
      <c r="S215">
        <v>10330</v>
      </c>
      <c r="T215">
        <v>5618</v>
      </c>
      <c r="U215">
        <v>132</v>
      </c>
      <c r="V215">
        <v>1959</v>
      </c>
      <c r="W215">
        <v>1031</v>
      </c>
      <c r="X215">
        <v>1590</v>
      </c>
      <c r="Y215">
        <v>315</v>
      </c>
      <c r="Z215">
        <v>3</v>
      </c>
      <c r="AA215">
        <v>145</v>
      </c>
      <c r="AB215">
        <v>64</v>
      </c>
      <c r="AC215">
        <v>50</v>
      </c>
      <c r="AD215">
        <v>5861</v>
      </c>
      <c r="AE215">
        <v>129</v>
      </c>
      <c r="AF215">
        <v>1993</v>
      </c>
      <c r="AG215">
        <v>1008</v>
      </c>
      <c r="AH215">
        <v>1719</v>
      </c>
      <c r="AI215" s="3">
        <v>9.5205596314622082E-2</v>
      </c>
      <c r="AJ215" s="3">
        <v>0</v>
      </c>
      <c r="AK215" s="3">
        <v>8.9814350225790263E-2</v>
      </c>
      <c r="AL215" s="3">
        <v>4.0674603174603176E-2</v>
      </c>
      <c r="AM215" s="3">
        <v>0.10413030831879</v>
      </c>
      <c r="AN215" s="2">
        <f t="shared" si="10"/>
        <v>9.4001121285740979E-2</v>
      </c>
      <c r="AO215" s="2">
        <v>0.45275443510737629</v>
      </c>
      <c r="AP215">
        <f t="shared" si="11"/>
        <v>1006</v>
      </c>
    </row>
    <row r="216" spans="1:42" ht="16.5" hidden="1" customHeight="1" x14ac:dyDescent="0.25">
      <c r="A216" s="5" t="s">
        <v>794</v>
      </c>
      <c r="B216" s="1" t="s">
        <v>558</v>
      </c>
      <c r="C216" t="s">
        <v>36</v>
      </c>
      <c r="D216" t="s">
        <v>43</v>
      </c>
      <c r="E216" t="s">
        <v>559</v>
      </c>
      <c r="F216" t="s">
        <v>560</v>
      </c>
      <c r="G216">
        <v>916</v>
      </c>
      <c r="H216">
        <v>7</v>
      </c>
      <c r="I216">
        <v>6</v>
      </c>
      <c r="J216">
        <v>16</v>
      </c>
      <c r="K216">
        <v>37</v>
      </c>
      <c r="L216">
        <v>611</v>
      </c>
      <c r="M216">
        <v>391</v>
      </c>
      <c r="N216" s="2">
        <v>7.7508562729925151E-2</v>
      </c>
      <c r="O216" s="2">
        <v>4.9600405936826082E-2</v>
      </c>
      <c r="P216">
        <v>294</v>
      </c>
      <c r="Q216" s="2">
        <v>4.0975609756097563E-2</v>
      </c>
      <c r="R216">
        <v>7883</v>
      </c>
      <c r="S216">
        <v>7175</v>
      </c>
      <c r="T216">
        <v>6581</v>
      </c>
      <c r="U216">
        <v>52</v>
      </c>
      <c r="V216">
        <v>120</v>
      </c>
      <c r="W216">
        <v>311</v>
      </c>
      <c r="X216">
        <v>111</v>
      </c>
      <c r="Y216">
        <v>275</v>
      </c>
      <c r="Z216">
        <v>0</v>
      </c>
      <c r="AA216">
        <v>0</v>
      </c>
      <c r="AB216">
        <v>3</v>
      </c>
      <c r="AC216">
        <v>0</v>
      </c>
      <c r="AD216">
        <v>7222</v>
      </c>
      <c r="AE216">
        <v>59</v>
      </c>
      <c r="AF216">
        <v>126</v>
      </c>
      <c r="AG216">
        <v>324</v>
      </c>
      <c r="AH216">
        <v>148</v>
      </c>
      <c r="AI216" s="3">
        <v>0.12683467183605648</v>
      </c>
      <c r="AJ216" s="3">
        <v>0.11864406779661017</v>
      </c>
      <c r="AK216" s="3">
        <v>4.7619047619047616E-2</v>
      </c>
      <c r="AL216" s="3">
        <v>4.9382716049382713E-2</v>
      </c>
      <c r="AM216" s="3">
        <v>0.25</v>
      </c>
      <c r="AN216" s="2">
        <f t="shared" si="10"/>
        <v>0.12710896866675123</v>
      </c>
      <c r="AO216" s="2">
        <v>8.3386216524939716E-2</v>
      </c>
      <c r="AP216">
        <f t="shared" si="11"/>
        <v>1002</v>
      </c>
    </row>
    <row r="217" spans="1:42" ht="16.5" hidden="1" customHeight="1" x14ac:dyDescent="0.25">
      <c r="A217" s="5" t="s">
        <v>792</v>
      </c>
      <c r="B217" s="1" t="s">
        <v>385</v>
      </c>
      <c r="D217" t="s">
        <v>32</v>
      </c>
      <c r="E217" t="s">
        <v>182</v>
      </c>
      <c r="F217" t="s">
        <v>386</v>
      </c>
      <c r="G217">
        <v>847</v>
      </c>
      <c r="H217">
        <v>4</v>
      </c>
      <c r="I217">
        <v>106</v>
      </c>
      <c r="J217">
        <v>10</v>
      </c>
      <c r="K217">
        <v>10</v>
      </c>
      <c r="L217">
        <v>298</v>
      </c>
      <c r="M217">
        <v>694</v>
      </c>
      <c r="N217" s="2">
        <v>1.7430978006551238E-2</v>
      </c>
      <c r="O217" s="2">
        <v>4.0594291062236783E-2</v>
      </c>
      <c r="P217">
        <v>133</v>
      </c>
      <c r="Q217" s="2">
        <v>8.1911683192708012E-3</v>
      </c>
      <c r="R217">
        <v>17096</v>
      </c>
      <c r="S217">
        <v>16237</v>
      </c>
      <c r="T217">
        <v>11928</v>
      </c>
      <c r="U217">
        <v>69</v>
      </c>
      <c r="V217">
        <v>1792</v>
      </c>
      <c r="W217">
        <v>1431</v>
      </c>
      <c r="X217">
        <v>1017</v>
      </c>
      <c r="Y217">
        <v>105</v>
      </c>
      <c r="Z217">
        <v>0</v>
      </c>
      <c r="AA217">
        <v>0</v>
      </c>
      <c r="AB217">
        <v>9</v>
      </c>
      <c r="AC217">
        <v>0</v>
      </c>
      <c r="AD217">
        <v>12670</v>
      </c>
      <c r="AE217">
        <v>73</v>
      </c>
      <c r="AF217">
        <v>1898</v>
      </c>
      <c r="AG217">
        <v>1432</v>
      </c>
      <c r="AH217">
        <v>1027</v>
      </c>
      <c r="AI217" s="3">
        <v>6.6850828729281775E-2</v>
      </c>
      <c r="AJ217" s="3">
        <v>5.4794520547945202E-2</v>
      </c>
      <c r="AK217" s="3">
        <v>5.584826132771338E-2</v>
      </c>
      <c r="AL217" s="3">
        <v>6.9832402234636867E-3</v>
      </c>
      <c r="AM217" s="3">
        <v>9.7370983446932822E-3</v>
      </c>
      <c r="AN217" s="2">
        <f t="shared" si="10"/>
        <v>5.8025269068788021E-2</v>
      </c>
      <c r="AO217" s="2">
        <v>0.25906432748538011</v>
      </c>
      <c r="AP217">
        <f t="shared" si="11"/>
        <v>992</v>
      </c>
    </row>
    <row r="218" spans="1:42" ht="16.5" hidden="1" customHeight="1" x14ac:dyDescent="0.25">
      <c r="A218" s="4" t="s">
        <v>798</v>
      </c>
      <c r="B218" s="1" t="s">
        <v>226</v>
      </c>
      <c r="C218" t="s">
        <v>36</v>
      </c>
      <c r="D218" t="s">
        <v>43</v>
      </c>
      <c r="E218" t="s">
        <v>38</v>
      </c>
      <c r="F218" t="s">
        <v>227</v>
      </c>
      <c r="G218">
        <v>426</v>
      </c>
      <c r="H218">
        <v>9</v>
      </c>
      <c r="I218">
        <v>158</v>
      </c>
      <c r="J218">
        <v>41</v>
      </c>
      <c r="K218">
        <v>317</v>
      </c>
      <c r="L218">
        <v>475</v>
      </c>
      <c r="M218">
        <v>515</v>
      </c>
      <c r="N218" s="2">
        <v>9.6603620093552986E-2</v>
      </c>
      <c r="O218" s="2">
        <v>0.10473866178564165</v>
      </c>
      <c r="P218">
        <v>491</v>
      </c>
      <c r="Q218" s="2">
        <v>0.11113626075147126</v>
      </c>
      <c r="R218">
        <v>4917</v>
      </c>
      <c r="S218">
        <v>4418</v>
      </c>
      <c r="T218">
        <v>1394</v>
      </c>
      <c r="U218">
        <v>94</v>
      </c>
      <c r="V218">
        <v>949</v>
      </c>
      <c r="W218">
        <v>355</v>
      </c>
      <c r="X218">
        <v>1626</v>
      </c>
      <c r="Y218">
        <v>103</v>
      </c>
      <c r="Z218">
        <v>5</v>
      </c>
      <c r="AA218">
        <v>169</v>
      </c>
      <c r="AB218">
        <v>17</v>
      </c>
      <c r="AC218">
        <v>166</v>
      </c>
      <c r="AD218">
        <v>1717</v>
      </c>
      <c r="AE218">
        <v>98</v>
      </c>
      <c r="AF218">
        <v>938</v>
      </c>
      <c r="AG218">
        <v>379</v>
      </c>
      <c r="AH218">
        <v>1777</v>
      </c>
      <c r="AI218" s="3">
        <v>0.24810716365754223</v>
      </c>
      <c r="AJ218" s="3">
        <v>9.1836734693877556E-2</v>
      </c>
      <c r="AK218" s="3">
        <v>0.16844349680170576</v>
      </c>
      <c r="AL218" s="3">
        <v>0.10817941952506596</v>
      </c>
      <c r="AM218" s="3">
        <v>0.17839054586381542</v>
      </c>
      <c r="AN218" s="2">
        <f t="shared" ref="AN218:AN281" si="12">N218+O218</f>
        <v>0.20134228187919462</v>
      </c>
      <c r="AO218" s="2">
        <v>0.65023426359747405</v>
      </c>
      <c r="AP218">
        <f t="shared" ref="AP218:AP281" si="13">L218+M218</f>
        <v>990</v>
      </c>
    </row>
    <row r="219" spans="1:42" ht="16.5" hidden="1" customHeight="1" x14ac:dyDescent="0.25">
      <c r="A219" s="4" t="s">
        <v>799</v>
      </c>
      <c r="B219" s="1" t="s">
        <v>486</v>
      </c>
      <c r="C219" t="s">
        <v>36</v>
      </c>
      <c r="D219" t="s">
        <v>43</v>
      </c>
      <c r="E219" t="s">
        <v>480</v>
      </c>
      <c r="F219" t="s">
        <v>487</v>
      </c>
      <c r="G219">
        <v>662</v>
      </c>
      <c r="H219">
        <v>19</v>
      </c>
      <c r="I219">
        <v>74</v>
      </c>
      <c r="J219">
        <v>152</v>
      </c>
      <c r="K219">
        <v>48</v>
      </c>
      <c r="L219">
        <v>306</v>
      </c>
      <c r="M219">
        <v>683</v>
      </c>
      <c r="N219" s="2">
        <v>3.4772727272727275E-2</v>
      </c>
      <c r="O219" s="2">
        <v>7.7613636363636357E-2</v>
      </c>
      <c r="P219">
        <v>124</v>
      </c>
      <c r="Q219" s="2">
        <v>1.5626969124133586E-2</v>
      </c>
      <c r="R219">
        <v>8800</v>
      </c>
      <c r="S219">
        <v>7935</v>
      </c>
      <c r="T219">
        <v>5037</v>
      </c>
      <c r="U219">
        <v>139</v>
      </c>
      <c r="V219">
        <v>687</v>
      </c>
      <c r="W219">
        <v>1050</v>
      </c>
      <c r="X219">
        <v>1022</v>
      </c>
      <c r="Y219">
        <v>85</v>
      </c>
      <c r="Z219">
        <v>7</v>
      </c>
      <c r="AA219">
        <v>0</v>
      </c>
      <c r="AB219">
        <v>4</v>
      </c>
      <c r="AC219">
        <v>9</v>
      </c>
      <c r="AD219">
        <v>5614</v>
      </c>
      <c r="AE219">
        <v>151</v>
      </c>
      <c r="AF219">
        <v>761</v>
      </c>
      <c r="AG219">
        <v>1198</v>
      </c>
      <c r="AH219">
        <v>1061</v>
      </c>
      <c r="AI219" s="3">
        <v>0.11791948699679373</v>
      </c>
      <c r="AJ219" s="3">
        <v>0.12582781456953643</v>
      </c>
      <c r="AK219" s="3">
        <v>9.724047306176084E-2</v>
      </c>
      <c r="AL219" s="3">
        <v>0.12687813021702837</v>
      </c>
      <c r="AM219" s="3">
        <v>4.5240339302544771E-2</v>
      </c>
      <c r="AN219" s="2">
        <f t="shared" si="12"/>
        <v>0.11238636363636363</v>
      </c>
      <c r="AO219" s="2">
        <v>0.3609561752988048</v>
      </c>
      <c r="AP219">
        <f t="shared" si="13"/>
        <v>989</v>
      </c>
    </row>
    <row r="220" spans="1:42" ht="16.5" hidden="1" customHeight="1" x14ac:dyDescent="0.25">
      <c r="A220" s="4" t="s">
        <v>796</v>
      </c>
      <c r="B220" s="1" t="s">
        <v>51</v>
      </c>
      <c r="C220" t="s">
        <v>36</v>
      </c>
      <c r="D220" t="s">
        <v>43</v>
      </c>
      <c r="E220" t="s">
        <v>47</v>
      </c>
      <c r="F220" t="s">
        <v>52</v>
      </c>
      <c r="G220">
        <v>535</v>
      </c>
      <c r="H220">
        <v>18</v>
      </c>
      <c r="I220">
        <v>313</v>
      </c>
      <c r="J220">
        <v>36</v>
      </c>
      <c r="K220">
        <v>50</v>
      </c>
      <c r="L220">
        <v>262</v>
      </c>
      <c r="M220">
        <v>724</v>
      </c>
      <c r="N220" s="2">
        <v>7.9273827534039332E-2</v>
      </c>
      <c r="O220" s="2">
        <v>0.21906202723146748</v>
      </c>
      <c r="P220">
        <v>706</v>
      </c>
      <c r="Q220" s="2">
        <v>0.23338842975206611</v>
      </c>
      <c r="R220">
        <v>3305</v>
      </c>
      <c r="S220">
        <v>3025</v>
      </c>
      <c r="T220">
        <v>893</v>
      </c>
      <c r="U220">
        <v>111</v>
      </c>
      <c r="V220">
        <v>1079</v>
      </c>
      <c r="W220">
        <v>157</v>
      </c>
      <c r="X220">
        <v>785</v>
      </c>
      <c r="Y220">
        <v>145</v>
      </c>
      <c r="Z220">
        <v>20</v>
      </c>
      <c r="AA220">
        <v>298</v>
      </c>
      <c r="AB220">
        <v>14</v>
      </c>
      <c r="AC220">
        <v>205</v>
      </c>
      <c r="AD220">
        <v>1283</v>
      </c>
      <c r="AE220">
        <v>109</v>
      </c>
      <c r="AF220">
        <v>1094</v>
      </c>
      <c r="AG220">
        <v>179</v>
      </c>
      <c r="AH220">
        <v>630</v>
      </c>
      <c r="AI220" s="3">
        <v>0.41699142634450509</v>
      </c>
      <c r="AJ220" s="3">
        <v>0.16513761467889909</v>
      </c>
      <c r="AK220" s="3">
        <v>0.28610603290676417</v>
      </c>
      <c r="AL220" s="3">
        <v>0.2011173184357542</v>
      </c>
      <c r="AM220" s="3">
        <v>7.9365079365079361E-2</v>
      </c>
      <c r="AN220" s="2">
        <f t="shared" si="12"/>
        <v>0.29833585476550684</v>
      </c>
      <c r="AO220" s="2">
        <v>0.61062215477996962</v>
      </c>
      <c r="AP220">
        <f t="shared" si="13"/>
        <v>986</v>
      </c>
    </row>
    <row r="221" spans="1:42" s="17" customFormat="1" ht="16.5" hidden="1" customHeight="1" x14ac:dyDescent="0.25">
      <c r="A221" s="4" t="s">
        <v>798</v>
      </c>
      <c r="B221" s="1" t="s">
        <v>214</v>
      </c>
      <c r="C221" t="s">
        <v>36</v>
      </c>
      <c r="D221" t="s">
        <v>43</v>
      </c>
      <c r="E221" t="s">
        <v>38</v>
      </c>
      <c r="F221" t="s">
        <v>215</v>
      </c>
      <c r="G221">
        <v>599</v>
      </c>
      <c r="H221">
        <v>4</v>
      </c>
      <c r="I221">
        <v>91</v>
      </c>
      <c r="J221">
        <v>236</v>
      </c>
      <c r="K221">
        <v>30</v>
      </c>
      <c r="L221">
        <v>340</v>
      </c>
      <c r="M221">
        <v>643</v>
      </c>
      <c r="N221" s="2">
        <v>3.5778175313059032E-2</v>
      </c>
      <c r="O221" s="2">
        <v>6.766284331263811E-2</v>
      </c>
      <c r="P221">
        <v>632</v>
      </c>
      <c r="Q221" s="2">
        <v>6.9055944055944049E-2</v>
      </c>
      <c r="R221">
        <v>9503</v>
      </c>
      <c r="S221">
        <v>9152</v>
      </c>
      <c r="T221">
        <v>6225</v>
      </c>
      <c r="U221">
        <v>37</v>
      </c>
      <c r="V221">
        <v>1256</v>
      </c>
      <c r="W221">
        <v>1170</v>
      </c>
      <c r="X221">
        <v>464</v>
      </c>
      <c r="Y221">
        <v>337</v>
      </c>
      <c r="Z221">
        <v>9</v>
      </c>
      <c r="AA221">
        <v>125</v>
      </c>
      <c r="AB221">
        <v>52</v>
      </c>
      <c r="AC221">
        <v>57</v>
      </c>
      <c r="AD221">
        <v>6487</v>
      </c>
      <c r="AE221">
        <v>32</v>
      </c>
      <c r="AF221">
        <v>1222</v>
      </c>
      <c r="AG221">
        <v>1354</v>
      </c>
      <c r="AH221">
        <v>437</v>
      </c>
      <c r="AI221" s="3">
        <v>9.2338523200246644E-2</v>
      </c>
      <c r="AJ221" s="3">
        <v>0.125</v>
      </c>
      <c r="AK221" s="3">
        <v>7.4468085106382975E-2</v>
      </c>
      <c r="AL221" s="3">
        <v>0.17429837518463812</v>
      </c>
      <c r="AM221" s="3">
        <v>6.8649885583524028E-2</v>
      </c>
      <c r="AN221" s="2">
        <f t="shared" si="12"/>
        <v>0.10344101862569714</v>
      </c>
      <c r="AO221" s="2">
        <v>0.31945027276542176</v>
      </c>
      <c r="AP221">
        <f t="shared" si="13"/>
        <v>983</v>
      </c>
    </row>
    <row r="222" spans="1:42" ht="16.5" hidden="1" customHeight="1" x14ac:dyDescent="0.25">
      <c r="A222" s="4" t="s">
        <v>797</v>
      </c>
      <c r="B222" s="1" t="s">
        <v>563</v>
      </c>
      <c r="C222" t="s">
        <v>36</v>
      </c>
      <c r="D222" t="s">
        <v>43</v>
      </c>
      <c r="E222" t="s">
        <v>559</v>
      </c>
      <c r="F222" t="s">
        <v>564</v>
      </c>
      <c r="G222">
        <v>632</v>
      </c>
      <c r="H222">
        <v>0</v>
      </c>
      <c r="I222">
        <v>98</v>
      </c>
      <c r="J222">
        <v>162</v>
      </c>
      <c r="K222">
        <v>51</v>
      </c>
      <c r="L222">
        <v>574</v>
      </c>
      <c r="M222">
        <v>406</v>
      </c>
      <c r="N222" s="2">
        <v>3.1719717064544649E-2</v>
      </c>
      <c r="O222" s="2">
        <v>2.2435897435897436E-2</v>
      </c>
      <c r="P222">
        <v>527</v>
      </c>
      <c r="Q222" s="2">
        <v>2.9870203480133764E-2</v>
      </c>
      <c r="R222">
        <v>18096</v>
      </c>
      <c r="S222">
        <v>17643</v>
      </c>
      <c r="T222">
        <v>13104</v>
      </c>
      <c r="U222">
        <v>105</v>
      </c>
      <c r="V222">
        <v>1550</v>
      </c>
      <c r="W222">
        <v>1745</v>
      </c>
      <c r="X222">
        <v>1139</v>
      </c>
      <c r="Y222">
        <v>353</v>
      </c>
      <c r="Z222">
        <v>3</v>
      </c>
      <c r="AA222">
        <v>58</v>
      </c>
      <c r="AB222">
        <v>55</v>
      </c>
      <c r="AC222">
        <v>34</v>
      </c>
      <c r="AD222">
        <v>13383</v>
      </c>
      <c r="AE222">
        <v>102</v>
      </c>
      <c r="AF222">
        <v>1590</v>
      </c>
      <c r="AG222">
        <v>1852</v>
      </c>
      <c r="AH222">
        <v>1156</v>
      </c>
      <c r="AI222" s="3">
        <v>4.7224090263767469E-2</v>
      </c>
      <c r="AJ222" s="3">
        <v>0</v>
      </c>
      <c r="AK222" s="3">
        <v>6.1635220125786164E-2</v>
      </c>
      <c r="AL222" s="3">
        <v>8.7473002159827215E-2</v>
      </c>
      <c r="AM222" s="3">
        <v>4.4117647058823532E-2</v>
      </c>
      <c r="AN222" s="2">
        <f t="shared" si="12"/>
        <v>5.4155614500442081E-2</v>
      </c>
      <c r="AO222" s="2">
        <v>0.25991262511751367</v>
      </c>
      <c r="AP222">
        <f t="shared" si="13"/>
        <v>980</v>
      </c>
    </row>
    <row r="223" spans="1:42" ht="16.5" hidden="1" customHeight="1" x14ac:dyDescent="0.25">
      <c r="A223" s="5" t="s">
        <v>788</v>
      </c>
      <c r="B223" s="1" t="s">
        <v>46</v>
      </c>
      <c r="C223" t="s">
        <v>36</v>
      </c>
      <c r="D223" t="s">
        <v>43</v>
      </c>
      <c r="E223" t="s">
        <v>47</v>
      </c>
      <c r="F223" t="s">
        <v>48</v>
      </c>
      <c r="G223">
        <v>835</v>
      </c>
      <c r="H223">
        <v>3</v>
      </c>
      <c r="I223">
        <v>74</v>
      </c>
      <c r="J223">
        <v>18</v>
      </c>
      <c r="K223">
        <v>3</v>
      </c>
      <c r="L223">
        <v>456</v>
      </c>
      <c r="M223">
        <v>512</v>
      </c>
      <c r="N223" s="2">
        <v>1.0773265291657808E-2</v>
      </c>
      <c r="O223" s="2">
        <v>1.2096297871335081E-2</v>
      </c>
      <c r="P223">
        <v>24</v>
      </c>
      <c r="Q223" s="2">
        <v>5.7994828794432501E-4</v>
      </c>
      <c r="R223">
        <v>42327</v>
      </c>
      <c r="S223">
        <v>41383</v>
      </c>
      <c r="T223">
        <v>36653</v>
      </c>
      <c r="U223">
        <v>597</v>
      </c>
      <c r="V223">
        <v>1673</v>
      </c>
      <c r="W223">
        <v>1696</v>
      </c>
      <c r="X223">
        <v>764</v>
      </c>
      <c r="Y223">
        <v>19</v>
      </c>
      <c r="Z223">
        <v>0</v>
      </c>
      <c r="AA223">
        <v>0</v>
      </c>
      <c r="AB223">
        <v>0</v>
      </c>
      <c r="AC223">
        <v>0</v>
      </c>
      <c r="AD223">
        <v>37469</v>
      </c>
      <c r="AE223">
        <v>600</v>
      </c>
      <c r="AF223">
        <v>1747</v>
      </c>
      <c r="AG223">
        <v>1714</v>
      </c>
      <c r="AH223">
        <v>767</v>
      </c>
      <c r="AI223" s="3">
        <v>2.2285089006912381E-2</v>
      </c>
      <c r="AJ223" s="3">
        <v>5.0000000000000001E-3</v>
      </c>
      <c r="AK223" s="3">
        <v>4.2358328563251287E-2</v>
      </c>
      <c r="AL223" s="3">
        <v>1.0501750291715286E-2</v>
      </c>
      <c r="AM223" s="3">
        <v>3.9113428943937422E-3</v>
      </c>
      <c r="AN223" s="2">
        <f t="shared" si="12"/>
        <v>2.2869563162992889E-2</v>
      </c>
      <c r="AO223" s="2">
        <v>0.11414521124429629</v>
      </c>
      <c r="AP223">
        <f t="shared" si="13"/>
        <v>968</v>
      </c>
    </row>
    <row r="224" spans="1:42" ht="16.5" hidden="1" customHeight="1" x14ac:dyDescent="0.25">
      <c r="A224" s="4" t="s">
        <v>801</v>
      </c>
      <c r="B224" s="1" t="s">
        <v>447</v>
      </c>
      <c r="D224" t="s">
        <v>32</v>
      </c>
      <c r="E224" t="s">
        <v>448</v>
      </c>
      <c r="F224" t="s">
        <v>449</v>
      </c>
      <c r="G224">
        <v>867</v>
      </c>
      <c r="H224">
        <v>0</v>
      </c>
      <c r="I224">
        <v>17</v>
      </c>
      <c r="J224">
        <v>3</v>
      </c>
      <c r="K224">
        <v>59</v>
      </c>
      <c r="L224">
        <v>571</v>
      </c>
      <c r="M224">
        <v>396</v>
      </c>
      <c r="N224" s="2">
        <v>0.12084656084656084</v>
      </c>
      <c r="O224" s="2">
        <v>8.3809523809523806E-2</v>
      </c>
      <c r="P224">
        <v>41</v>
      </c>
      <c r="Q224" s="2">
        <v>1.0792313766780732E-2</v>
      </c>
      <c r="R224">
        <v>4725</v>
      </c>
      <c r="S224">
        <v>3799</v>
      </c>
      <c r="T224">
        <v>1974</v>
      </c>
      <c r="U224">
        <v>12</v>
      </c>
      <c r="V224">
        <v>830</v>
      </c>
      <c r="W224">
        <v>84</v>
      </c>
      <c r="X224">
        <v>899</v>
      </c>
      <c r="Y224">
        <v>34</v>
      </c>
      <c r="Z224">
        <v>0</v>
      </c>
      <c r="AA224">
        <v>0</v>
      </c>
      <c r="AB224">
        <v>0</v>
      </c>
      <c r="AC224">
        <v>0</v>
      </c>
      <c r="AD224">
        <v>2807</v>
      </c>
      <c r="AE224">
        <v>12</v>
      </c>
      <c r="AF224">
        <v>847</v>
      </c>
      <c r="AG224">
        <v>87</v>
      </c>
      <c r="AH224">
        <v>958</v>
      </c>
      <c r="AI224" s="3">
        <v>0.30887068044175275</v>
      </c>
      <c r="AJ224" s="3">
        <v>0</v>
      </c>
      <c r="AK224" s="3">
        <v>2.0070838252656435E-2</v>
      </c>
      <c r="AL224" s="3">
        <v>3.4482758620689655E-2</v>
      </c>
      <c r="AM224" s="3">
        <v>6.1586638830897704E-2</v>
      </c>
      <c r="AN224" s="2">
        <f t="shared" si="12"/>
        <v>0.20465608465608465</v>
      </c>
      <c r="AO224" s="2">
        <v>0.40416047548291234</v>
      </c>
      <c r="AP224">
        <f t="shared" si="13"/>
        <v>967</v>
      </c>
    </row>
    <row r="225" spans="1:42" ht="16.5" hidden="1" customHeight="1" x14ac:dyDescent="0.25">
      <c r="A225" s="5" t="s">
        <v>794</v>
      </c>
      <c r="B225" s="1" t="s">
        <v>210</v>
      </c>
      <c r="C225" t="s">
        <v>36</v>
      </c>
      <c r="D225" t="s">
        <v>43</v>
      </c>
      <c r="E225" t="s">
        <v>38</v>
      </c>
      <c r="F225" t="s">
        <v>211</v>
      </c>
      <c r="G225">
        <v>763</v>
      </c>
      <c r="H225">
        <v>4</v>
      </c>
      <c r="I225">
        <v>110</v>
      </c>
      <c r="J225">
        <v>28</v>
      </c>
      <c r="K225">
        <v>39</v>
      </c>
      <c r="L225">
        <v>231</v>
      </c>
      <c r="M225">
        <v>733</v>
      </c>
      <c r="N225" s="2">
        <v>3.22265625E-2</v>
      </c>
      <c r="O225" s="2">
        <v>0.10226004464285714</v>
      </c>
      <c r="P225">
        <v>1128</v>
      </c>
      <c r="Q225" s="2">
        <v>0.15384615384615385</v>
      </c>
      <c r="R225">
        <v>7168</v>
      </c>
      <c r="S225">
        <v>7332</v>
      </c>
      <c r="T225">
        <v>5037</v>
      </c>
      <c r="U225">
        <v>36</v>
      </c>
      <c r="V225">
        <v>1347</v>
      </c>
      <c r="W225">
        <v>454</v>
      </c>
      <c r="X225">
        <v>458</v>
      </c>
      <c r="Y225">
        <v>603</v>
      </c>
      <c r="Z225">
        <v>0</v>
      </c>
      <c r="AA225">
        <v>360</v>
      </c>
      <c r="AB225">
        <v>104</v>
      </c>
      <c r="AC225">
        <v>34</v>
      </c>
      <c r="AD225">
        <v>5197</v>
      </c>
      <c r="AE225">
        <v>40</v>
      </c>
      <c r="AF225">
        <v>1097</v>
      </c>
      <c r="AG225">
        <v>378</v>
      </c>
      <c r="AH225">
        <v>463</v>
      </c>
      <c r="AI225" s="3">
        <v>0.14681547046372909</v>
      </c>
      <c r="AJ225" s="3">
        <v>0.1</v>
      </c>
      <c r="AK225" s="3">
        <v>0.10027347310847767</v>
      </c>
      <c r="AL225" s="3">
        <v>7.407407407407407E-2</v>
      </c>
      <c r="AM225" s="3">
        <v>8.4233261339092869E-2</v>
      </c>
      <c r="AN225" s="2">
        <f t="shared" si="12"/>
        <v>0.13448660714285715</v>
      </c>
      <c r="AO225" s="2">
        <v>0.27567944250871079</v>
      </c>
      <c r="AP225">
        <f t="shared" si="13"/>
        <v>964</v>
      </c>
    </row>
    <row r="226" spans="1:42" ht="16.5" hidden="1" customHeight="1" x14ac:dyDescent="0.25">
      <c r="A226" s="4" t="s">
        <v>801</v>
      </c>
      <c r="B226" s="1" t="s">
        <v>165</v>
      </c>
      <c r="C226" t="s">
        <v>36</v>
      </c>
      <c r="D226" t="s">
        <v>43</v>
      </c>
      <c r="E226" t="s">
        <v>44</v>
      </c>
      <c r="F226" t="s">
        <v>166</v>
      </c>
      <c r="G226">
        <v>506</v>
      </c>
      <c r="H226">
        <v>14</v>
      </c>
      <c r="I226">
        <v>145</v>
      </c>
      <c r="J226">
        <v>78</v>
      </c>
      <c r="K226">
        <v>180</v>
      </c>
      <c r="L226">
        <v>222</v>
      </c>
      <c r="M226">
        <v>736</v>
      </c>
      <c r="N226" s="2">
        <v>4.3580683156654886E-2</v>
      </c>
      <c r="O226" s="2">
        <v>0.14448370632116214</v>
      </c>
      <c r="P226">
        <v>879</v>
      </c>
      <c r="Q226" s="2">
        <v>0.17527417746759721</v>
      </c>
      <c r="R226">
        <v>5094</v>
      </c>
      <c r="S226">
        <v>5015</v>
      </c>
      <c r="T226">
        <v>2662</v>
      </c>
      <c r="U226">
        <v>50</v>
      </c>
      <c r="V226">
        <v>670</v>
      </c>
      <c r="W226">
        <v>317</v>
      </c>
      <c r="X226">
        <v>1316</v>
      </c>
      <c r="Y226">
        <v>432</v>
      </c>
      <c r="Z226">
        <v>9</v>
      </c>
      <c r="AA226">
        <v>113</v>
      </c>
      <c r="AB226">
        <v>32</v>
      </c>
      <c r="AC226">
        <v>268</v>
      </c>
      <c r="AD226">
        <v>2736</v>
      </c>
      <c r="AE226">
        <v>55</v>
      </c>
      <c r="AF226">
        <v>702</v>
      </c>
      <c r="AG226">
        <v>363</v>
      </c>
      <c r="AH226">
        <v>1228</v>
      </c>
      <c r="AI226" s="3">
        <v>0.18494152046783627</v>
      </c>
      <c r="AJ226" s="3">
        <v>0.25454545454545452</v>
      </c>
      <c r="AK226" s="3">
        <v>0.20655270655270655</v>
      </c>
      <c r="AL226" s="3">
        <v>0.21487603305785125</v>
      </c>
      <c r="AM226" s="3">
        <v>0.1465798045602606</v>
      </c>
      <c r="AN226" s="2">
        <f t="shared" si="12"/>
        <v>0.18806438947781703</v>
      </c>
      <c r="AO226" s="2">
        <v>0.46184107002360347</v>
      </c>
      <c r="AP226">
        <f t="shared" si="13"/>
        <v>958</v>
      </c>
    </row>
    <row r="227" spans="1:42" ht="16.5" hidden="1" customHeight="1" x14ac:dyDescent="0.25">
      <c r="A227" s="5" t="s">
        <v>795</v>
      </c>
      <c r="B227" s="1" t="s">
        <v>431</v>
      </c>
      <c r="C227" t="s">
        <v>36</v>
      </c>
      <c r="D227" t="s">
        <v>43</v>
      </c>
      <c r="E227" t="s">
        <v>429</v>
      </c>
      <c r="F227" t="s">
        <v>432</v>
      </c>
      <c r="G227">
        <v>477</v>
      </c>
      <c r="H227">
        <v>4</v>
      </c>
      <c r="I227">
        <v>167</v>
      </c>
      <c r="J227">
        <v>199</v>
      </c>
      <c r="K227">
        <v>76</v>
      </c>
      <c r="L227">
        <v>310</v>
      </c>
      <c r="M227">
        <v>642</v>
      </c>
      <c r="N227" s="2">
        <v>2.841950861752842E-2</v>
      </c>
      <c r="O227" s="2">
        <v>5.8855885588558858E-2</v>
      </c>
      <c r="P227">
        <v>828</v>
      </c>
      <c r="Q227" s="2">
        <v>7.6780415430267063E-2</v>
      </c>
      <c r="R227">
        <v>10908</v>
      </c>
      <c r="S227">
        <v>10784</v>
      </c>
      <c r="T227">
        <v>6864</v>
      </c>
      <c r="U227">
        <v>154</v>
      </c>
      <c r="V227">
        <v>1476</v>
      </c>
      <c r="W227">
        <v>1520</v>
      </c>
      <c r="X227">
        <v>770</v>
      </c>
      <c r="Y227">
        <v>472</v>
      </c>
      <c r="Z227">
        <v>12</v>
      </c>
      <c r="AA227">
        <v>117</v>
      </c>
      <c r="AB227">
        <v>118</v>
      </c>
      <c r="AC227">
        <v>75</v>
      </c>
      <c r="AD227">
        <v>6869</v>
      </c>
      <c r="AE227">
        <v>146</v>
      </c>
      <c r="AF227">
        <v>1526</v>
      </c>
      <c r="AG227">
        <v>1601</v>
      </c>
      <c r="AH227">
        <v>771</v>
      </c>
      <c r="AI227" s="3">
        <v>6.9442422477798804E-2</v>
      </c>
      <c r="AJ227" s="3">
        <v>2.7397260273972601E-2</v>
      </c>
      <c r="AK227" s="3">
        <v>0.10943643512450851</v>
      </c>
      <c r="AL227" s="3">
        <v>0.12429731417863835</v>
      </c>
      <c r="AM227" s="3">
        <v>9.8573281452658881E-2</v>
      </c>
      <c r="AN227" s="2">
        <f t="shared" si="12"/>
        <v>8.7275394206087278E-2</v>
      </c>
      <c r="AO227" s="2">
        <v>0.37056721341519289</v>
      </c>
      <c r="AP227">
        <f t="shared" si="13"/>
        <v>952</v>
      </c>
    </row>
    <row r="228" spans="1:42" ht="16.5" hidden="1" customHeight="1" x14ac:dyDescent="0.25">
      <c r="A228" s="4" t="s">
        <v>800</v>
      </c>
      <c r="B228" s="1" t="s">
        <v>165</v>
      </c>
      <c r="C228" t="s">
        <v>36</v>
      </c>
      <c r="D228" t="s">
        <v>43</v>
      </c>
      <c r="E228" t="s">
        <v>44</v>
      </c>
      <c r="F228" t="s">
        <v>166</v>
      </c>
      <c r="G228">
        <v>503</v>
      </c>
      <c r="H228">
        <v>14</v>
      </c>
      <c r="I228">
        <v>131</v>
      </c>
      <c r="J228">
        <v>91</v>
      </c>
      <c r="K228">
        <v>178</v>
      </c>
      <c r="L228">
        <v>209</v>
      </c>
      <c r="M228">
        <v>742</v>
      </c>
      <c r="N228" s="2">
        <v>4.1386138613861388E-2</v>
      </c>
      <c r="O228" s="2">
        <v>0.14693069306930692</v>
      </c>
      <c r="P228">
        <v>865</v>
      </c>
      <c r="Q228" s="2">
        <v>0.17425463336019339</v>
      </c>
      <c r="R228">
        <v>5050</v>
      </c>
      <c r="S228">
        <v>4964</v>
      </c>
      <c r="T228">
        <v>2702</v>
      </c>
      <c r="U228">
        <v>47</v>
      </c>
      <c r="V228">
        <v>589</v>
      </c>
      <c r="W228">
        <v>318</v>
      </c>
      <c r="X228">
        <v>1308</v>
      </c>
      <c r="Y228">
        <v>427</v>
      </c>
      <c r="Z228">
        <v>7</v>
      </c>
      <c r="AA228">
        <v>91</v>
      </c>
      <c r="AB228">
        <v>33</v>
      </c>
      <c r="AC228">
        <v>273</v>
      </c>
      <c r="AD228">
        <v>2778</v>
      </c>
      <c r="AE228">
        <v>54</v>
      </c>
      <c r="AF228">
        <v>629</v>
      </c>
      <c r="AG228">
        <v>376</v>
      </c>
      <c r="AH228">
        <v>1213</v>
      </c>
      <c r="AI228" s="3">
        <v>0.1810655147588193</v>
      </c>
      <c r="AJ228" s="3">
        <v>0.25925925925925924</v>
      </c>
      <c r="AK228" s="3">
        <v>0.20826709062003179</v>
      </c>
      <c r="AL228" s="3">
        <v>0.24202127659574468</v>
      </c>
      <c r="AM228" s="3">
        <v>0.14674361088211046</v>
      </c>
      <c r="AN228" s="2">
        <f t="shared" si="12"/>
        <v>0.18831683168316832</v>
      </c>
      <c r="AO228" s="2">
        <v>0.44990099009900991</v>
      </c>
      <c r="AP228">
        <f t="shared" si="13"/>
        <v>951</v>
      </c>
    </row>
    <row r="229" spans="1:42" ht="16.5" hidden="1" customHeight="1" x14ac:dyDescent="0.25">
      <c r="A229" s="5" t="s">
        <v>789</v>
      </c>
      <c r="B229" s="1" t="s">
        <v>224</v>
      </c>
      <c r="C229" t="s">
        <v>36</v>
      </c>
      <c r="D229" t="s">
        <v>43</v>
      </c>
      <c r="E229" t="s">
        <v>38</v>
      </c>
      <c r="F229" t="s">
        <v>225</v>
      </c>
      <c r="G229">
        <v>464</v>
      </c>
      <c r="H229">
        <v>0</v>
      </c>
      <c r="I229">
        <v>357</v>
      </c>
      <c r="J229">
        <v>75</v>
      </c>
      <c r="K229">
        <v>22</v>
      </c>
      <c r="L229">
        <v>374</v>
      </c>
      <c r="M229">
        <v>577</v>
      </c>
      <c r="N229" s="2">
        <v>1.6717325227963525E-2</v>
      </c>
      <c r="O229" s="2">
        <v>2.5791167530842124E-2</v>
      </c>
      <c r="P229">
        <v>277</v>
      </c>
      <c r="Q229" s="2">
        <v>1.2766153562540326E-2</v>
      </c>
      <c r="R229">
        <v>22372</v>
      </c>
      <c r="S229">
        <v>21698</v>
      </c>
      <c r="T229">
        <v>14550</v>
      </c>
      <c r="U229">
        <v>173</v>
      </c>
      <c r="V229">
        <v>3670</v>
      </c>
      <c r="W229">
        <v>2570</v>
      </c>
      <c r="X229">
        <v>735</v>
      </c>
      <c r="Y229">
        <v>199</v>
      </c>
      <c r="Z229">
        <v>0</v>
      </c>
      <c r="AA229">
        <v>44</v>
      </c>
      <c r="AB229">
        <v>7</v>
      </c>
      <c r="AC229">
        <v>0</v>
      </c>
      <c r="AD229">
        <v>14815</v>
      </c>
      <c r="AE229">
        <v>173</v>
      </c>
      <c r="AF229">
        <v>3983</v>
      </c>
      <c r="AG229">
        <v>2638</v>
      </c>
      <c r="AH229">
        <v>757</v>
      </c>
      <c r="AI229" s="3">
        <v>3.1319608504893688E-2</v>
      </c>
      <c r="AJ229" s="3">
        <v>0</v>
      </c>
      <c r="AK229" s="3">
        <v>8.9630931458699478E-2</v>
      </c>
      <c r="AL229" s="3">
        <v>2.843062926459439E-2</v>
      </c>
      <c r="AM229" s="3">
        <v>2.9062087186261559E-2</v>
      </c>
      <c r="AN229" s="2">
        <f t="shared" si="12"/>
        <v>4.2508492758805652E-2</v>
      </c>
      <c r="AO229" s="2">
        <v>0.33761065903603682</v>
      </c>
      <c r="AP229">
        <f t="shared" si="13"/>
        <v>951</v>
      </c>
    </row>
    <row r="230" spans="1:42" ht="16.5" hidden="1" customHeight="1" x14ac:dyDescent="0.25">
      <c r="A230" s="4">
        <v>2011</v>
      </c>
      <c r="B230" s="1" t="s">
        <v>563</v>
      </c>
      <c r="C230" t="s">
        <v>36</v>
      </c>
      <c r="D230" t="s">
        <v>43</v>
      </c>
      <c r="E230" t="s">
        <v>559</v>
      </c>
      <c r="F230" t="s">
        <v>564</v>
      </c>
      <c r="G230">
        <v>595</v>
      </c>
      <c r="H230">
        <v>0</v>
      </c>
      <c r="I230">
        <v>112</v>
      </c>
      <c r="J230">
        <v>162</v>
      </c>
      <c r="K230">
        <v>47</v>
      </c>
      <c r="L230">
        <v>539</v>
      </c>
      <c r="M230">
        <v>410</v>
      </c>
      <c r="N230" s="2">
        <v>3.0618041354237673E-2</v>
      </c>
      <c r="O230" s="2">
        <v>2.3290161326971141E-2</v>
      </c>
      <c r="P230">
        <v>352</v>
      </c>
      <c r="Q230" s="2">
        <v>2.0697359910625036E-2</v>
      </c>
      <c r="R230">
        <v>17604</v>
      </c>
      <c r="S230">
        <v>17007</v>
      </c>
      <c r="T230">
        <v>12973</v>
      </c>
      <c r="U230">
        <v>86</v>
      </c>
      <c r="V230">
        <v>1367</v>
      </c>
      <c r="W230">
        <v>1609</v>
      </c>
      <c r="X230">
        <v>972</v>
      </c>
      <c r="Y230">
        <v>208</v>
      </c>
      <c r="Z230">
        <v>0</v>
      </c>
      <c r="AA230">
        <v>52</v>
      </c>
      <c r="AB230">
        <v>47</v>
      </c>
      <c r="AC230">
        <v>22</v>
      </c>
      <c r="AD230">
        <v>13360</v>
      </c>
      <c r="AE230">
        <v>86</v>
      </c>
      <c r="AF230">
        <v>1427</v>
      </c>
      <c r="AG230">
        <v>1724</v>
      </c>
      <c r="AH230">
        <v>997</v>
      </c>
      <c r="AI230" s="3">
        <v>4.4535928143712572E-2</v>
      </c>
      <c r="AJ230" s="3">
        <v>0</v>
      </c>
      <c r="AK230" s="3">
        <v>7.8486334968465313E-2</v>
      </c>
      <c r="AL230" s="3">
        <v>9.3967517401392114E-2</v>
      </c>
      <c r="AM230" s="3">
        <v>4.7141424272818457E-2</v>
      </c>
      <c r="AN230" s="2">
        <f t="shared" si="12"/>
        <v>5.3908202681208814E-2</v>
      </c>
      <c r="AO230" s="2">
        <v>0.2406502216664772</v>
      </c>
      <c r="AP230">
        <f t="shared" si="13"/>
        <v>949</v>
      </c>
    </row>
    <row r="231" spans="1:42" ht="16.5" hidden="1" customHeight="1" x14ac:dyDescent="0.25">
      <c r="A231" s="5" t="s">
        <v>791</v>
      </c>
      <c r="B231" s="1" t="s">
        <v>228</v>
      </c>
      <c r="C231" t="s">
        <v>36</v>
      </c>
      <c r="D231" t="s">
        <v>43</v>
      </c>
      <c r="E231" t="s">
        <v>38</v>
      </c>
      <c r="F231" t="s">
        <v>229</v>
      </c>
      <c r="G231">
        <v>603</v>
      </c>
      <c r="H231">
        <v>8</v>
      </c>
      <c r="I231">
        <v>247</v>
      </c>
      <c r="J231">
        <v>39</v>
      </c>
      <c r="K231">
        <v>24</v>
      </c>
      <c r="L231">
        <v>172</v>
      </c>
      <c r="M231">
        <v>773</v>
      </c>
      <c r="N231" s="2">
        <v>1.3019453485731587E-2</v>
      </c>
      <c r="O231" s="2">
        <v>5.8511846188782073E-2</v>
      </c>
      <c r="P231">
        <v>1102</v>
      </c>
      <c r="Q231" s="2">
        <v>8.2435667265110715E-2</v>
      </c>
      <c r="R231">
        <v>13211</v>
      </c>
      <c r="S231">
        <v>13368</v>
      </c>
      <c r="T231">
        <v>8167</v>
      </c>
      <c r="U231">
        <v>153</v>
      </c>
      <c r="V231">
        <v>3016</v>
      </c>
      <c r="W231">
        <v>908</v>
      </c>
      <c r="X231">
        <v>1124</v>
      </c>
      <c r="Y231">
        <v>453</v>
      </c>
      <c r="Z231">
        <v>9</v>
      </c>
      <c r="AA231">
        <v>462</v>
      </c>
      <c r="AB231">
        <v>96</v>
      </c>
      <c r="AC231">
        <v>43</v>
      </c>
      <c r="AD231">
        <v>8317</v>
      </c>
      <c r="AE231">
        <v>152</v>
      </c>
      <c r="AF231">
        <v>2801</v>
      </c>
      <c r="AG231">
        <v>851</v>
      </c>
      <c r="AH231">
        <v>1105</v>
      </c>
      <c r="AI231" s="3">
        <v>7.25021041240832E-2</v>
      </c>
      <c r="AJ231" s="3">
        <v>5.2631578947368418E-2</v>
      </c>
      <c r="AK231" s="3">
        <v>8.8182791860049986E-2</v>
      </c>
      <c r="AL231" s="3">
        <v>4.5828437132784956E-2</v>
      </c>
      <c r="AM231" s="3">
        <v>2.171945701357466E-2</v>
      </c>
      <c r="AN231" s="2">
        <f t="shared" si="12"/>
        <v>7.153129967451366E-2</v>
      </c>
      <c r="AO231" s="2">
        <v>0.37116286103130197</v>
      </c>
      <c r="AP231">
        <f t="shared" si="13"/>
        <v>945</v>
      </c>
    </row>
    <row r="232" spans="1:42" ht="16.5" hidden="1" customHeight="1" x14ac:dyDescent="0.25">
      <c r="A232" s="5" t="s">
        <v>794</v>
      </c>
      <c r="B232" s="1" t="s">
        <v>565</v>
      </c>
      <c r="C232" t="s">
        <v>36</v>
      </c>
      <c r="D232" t="s">
        <v>43</v>
      </c>
      <c r="E232" t="s">
        <v>559</v>
      </c>
      <c r="F232" t="s">
        <v>566</v>
      </c>
      <c r="G232">
        <v>845</v>
      </c>
      <c r="H232">
        <v>0</v>
      </c>
      <c r="I232">
        <v>11</v>
      </c>
      <c r="J232">
        <v>37</v>
      </c>
      <c r="K232">
        <v>27</v>
      </c>
      <c r="L232">
        <v>804</v>
      </c>
      <c r="M232">
        <v>134</v>
      </c>
      <c r="N232" s="2">
        <v>8.5970915312232679E-2</v>
      </c>
      <c r="O232" s="2">
        <v>1.4328485885372113E-2</v>
      </c>
      <c r="P232">
        <v>50</v>
      </c>
      <c r="Q232" s="2">
        <v>5.9073724007561437E-3</v>
      </c>
      <c r="R232">
        <v>9352</v>
      </c>
      <c r="S232">
        <v>8464</v>
      </c>
      <c r="T232">
        <v>7767</v>
      </c>
      <c r="U232">
        <v>33</v>
      </c>
      <c r="V232">
        <v>182</v>
      </c>
      <c r="W232">
        <v>315</v>
      </c>
      <c r="X232">
        <v>167</v>
      </c>
      <c r="Y232">
        <v>41</v>
      </c>
      <c r="Z232">
        <v>0</v>
      </c>
      <c r="AA232">
        <v>0</v>
      </c>
      <c r="AB232">
        <v>3</v>
      </c>
      <c r="AC232">
        <v>0</v>
      </c>
      <c r="AD232">
        <v>8571</v>
      </c>
      <c r="AE232">
        <v>33</v>
      </c>
      <c r="AF232">
        <v>193</v>
      </c>
      <c r="AG232">
        <v>349</v>
      </c>
      <c r="AH232">
        <v>194</v>
      </c>
      <c r="AI232" s="3">
        <v>9.8588262746470659E-2</v>
      </c>
      <c r="AJ232" s="3">
        <v>0</v>
      </c>
      <c r="AK232" s="3">
        <v>5.6994818652849742E-2</v>
      </c>
      <c r="AL232" s="3">
        <v>0.10601719197707736</v>
      </c>
      <c r="AM232" s="3">
        <v>0.13917525773195877</v>
      </c>
      <c r="AN232" s="2">
        <f t="shared" si="12"/>
        <v>0.10029940119760479</v>
      </c>
      <c r="AO232" s="2">
        <v>8.2334047109207706E-2</v>
      </c>
      <c r="AP232">
        <f t="shared" si="13"/>
        <v>938</v>
      </c>
    </row>
    <row r="233" spans="1:42" ht="16.5" hidden="1" customHeight="1" x14ac:dyDescent="0.25">
      <c r="A233" s="4" t="s">
        <v>801</v>
      </c>
      <c r="B233" s="1" t="s">
        <v>57</v>
      </c>
      <c r="C233" t="s">
        <v>36</v>
      </c>
      <c r="D233" t="s">
        <v>43</v>
      </c>
      <c r="E233" t="s">
        <v>47</v>
      </c>
      <c r="F233" t="s">
        <v>58</v>
      </c>
      <c r="G233">
        <v>555</v>
      </c>
      <c r="H233">
        <v>10</v>
      </c>
      <c r="I233">
        <v>118</v>
      </c>
      <c r="J233">
        <v>132</v>
      </c>
      <c r="K233">
        <v>81</v>
      </c>
      <c r="L233">
        <v>221</v>
      </c>
      <c r="M233">
        <v>716</v>
      </c>
      <c r="N233" s="2">
        <v>3.8622859140160781E-2</v>
      </c>
      <c r="O233" s="2">
        <v>0.12513107305138063</v>
      </c>
      <c r="P233">
        <v>990</v>
      </c>
      <c r="Q233" s="2">
        <v>0.17142857142857143</v>
      </c>
      <c r="R233">
        <v>5722</v>
      </c>
      <c r="S233">
        <v>5775</v>
      </c>
      <c r="T233">
        <v>3484</v>
      </c>
      <c r="U233">
        <v>102</v>
      </c>
      <c r="V233">
        <v>822</v>
      </c>
      <c r="W233">
        <v>552</v>
      </c>
      <c r="X233">
        <v>815</v>
      </c>
      <c r="Y233">
        <v>594</v>
      </c>
      <c r="Z233">
        <v>16</v>
      </c>
      <c r="AA233">
        <v>114</v>
      </c>
      <c r="AB233">
        <v>67</v>
      </c>
      <c r="AC233">
        <v>159</v>
      </c>
      <c r="AD233">
        <v>3445</v>
      </c>
      <c r="AE233">
        <v>96</v>
      </c>
      <c r="AF233">
        <v>826</v>
      </c>
      <c r="AG233">
        <v>617</v>
      </c>
      <c r="AH233">
        <v>737</v>
      </c>
      <c r="AI233" s="3">
        <v>0.16110304789550073</v>
      </c>
      <c r="AJ233" s="3">
        <v>0.10416666666666667</v>
      </c>
      <c r="AK233" s="3">
        <v>0.14285714285714285</v>
      </c>
      <c r="AL233" s="3">
        <v>0.21393841166936792</v>
      </c>
      <c r="AM233" s="3">
        <v>0.10990502035278155</v>
      </c>
      <c r="AN233" s="2">
        <f t="shared" si="12"/>
        <v>0.16375393219154141</v>
      </c>
      <c r="AO233" s="2">
        <v>0.39783254675755986</v>
      </c>
      <c r="AP233">
        <f t="shared" si="13"/>
        <v>937</v>
      </c>
    </row>
    <row r="234" spans="1:42" ht="16.5" hidden="1" customHeight="1" x14ac:dyDescent="0.25">
      <c r="A234" s="4">
        <v>2011</v>
      </c>
      <c r="B234" s="1" t="s">
        <v>114</v>
      </c>
      <c r="C234" t="s">
        <v>36</v>
      </c>
      <c r="D234" t="s">
        <v>43</v>
      </c>
      <c r="E234" t="s">
        <v>108</v>
      </c>
      <c r="F234" t="s">
        <v>115</v>
      </c>
      <c r="G234">
        <v>768</v>
      </c>
      <c r="H234">
        <v>0</v>
      </c>
      <c r="I234">
        <v>42</v>
      </c>
      <c r="J234">
        <v>66</v>
      </c>
      <c r="K234">
        <v>21</v>
      </c>
      <c r="L234">
        <v>259</v>
      </c>
      <c r="M234">
        <v>668</v>
      </c>
      <c r="N234" s="2">
        <v>2.6339875927997559E-2</v>
      </c>
      <c r="O234" s="2">
        <v>6.7934506254449301E-2</v>
      </c>
      <c r="P234">
        <v>191</v>
      </c>
      <c r="Q234" s="2">
        <v>2.09959327250742E-2</v>
      </c>
      <c r="R234">
        <v>9833</v>
      </c>
      <c r="S234">
        <v>9097</v>
      </c>
      <c r="T234">
        <v>7726</v>
      </c>
      <c r="U234">
        <v>27</v>
      </c>
      <c r="V234">
        <v>264</v>
      </c>
      <c r="W234">
        <v>395</v>
      </c>
      <c r="X234">
        <v>685</v>
      </c>
      <c r="Y234">
        <v>155</v>
      </c>
      <c r="Z234">
        <v>0</v>
      </c>
      <c r="AA234">
        <v>5</v>
      </c>
      <c r="AB234">
        <v>0</v>
      </c>
      <c r="AC234">
        <v>8</v>
      </c>
      <c r="AD234">
        <v>8339</v>
      </c>
      <c r="AE234">
        <v>27</v>
      </c>
      <c r="AF234">
        <v>301</v>
      </c>
      <c r="AG234">
        <v>461</v>
      </c>
      <c r="AH234">
        <v>698</v>
      </c>
      <c r="AI234" s="3">
        <v>9.2097373785825637E-2</v>
      </c>
      <c r="AJ234" s="3">
        <v>0</v>
      </c>
      <c r="AK234" s="3">
        <v>0.13953488372093023</v>
      </c>
      <c r="AL234" s="3">
        <v>0.14316702819956617</v>
      </c>
      <c r="AM234" s="3">
        <v>3.0085959885386818E-2</v>
      </c>
      <c r="AN234" s="2">
        <f t="shared" si="12"/>
        <v>9.4274382182446853E-2</v>
      </c>
      <c r="AO234" s="2">
        <v>0.15133319763891717</v>
      </c>
      <c r="AP234">
        <f t="shared" si="13"/>
        <v>927</v>
      </c>
    </row>
    <row r="235" spans="1:42" ht="16.5" hidden="1" customHeight="1" x14ac:dyDescent="0.25">
      <c r="A235" s="4" t="s">
        <v>796</v>
      </c>
      <c r="B235" s="1" t="s">
        <v>563</v>
      </c>
      <c r="C235" t="s">
        <v>36</v>
      </c>
      <c r="D235" t="s">
        <v>43</v>
      </c>
      <c r="E235" t="s">
        <v>559</v>
      </c>
      <c r="F235" t="s">
        <v>564</v>
      </c>
      <c r="G235">
        <v>610</v>
      </c>
      <c r="H235">
        <v>3</v>
      </c>
      <c r="I235">
        <v>85</v>
      </c>
      <c r="J235">
        <v>141</v>
      </c>
      <c r="K235">
        <v>53</v>
      </c>
      <c r="L235">
        <v>553</v>
      </c>
      <c r="M235">
        <v>371</v>
      </c>
      <c r="N235" s="2">
        <v>3.1006447995514438E-2</v>
      </c>
      <c r="O235" s="2">
        <v>2.0801794224838799E-2</v>
      </c>
      <c r="P235">
        <v>507</v>
      </c>
      <c r="Q235" s="2">
        <v>2.9107819497071995E-2</v>
      </c>
      <c r="R235">
        <v>17835</v>
      </c>
      <c r="S235">
        <v>17418</v>
      </c>
      <c r="T235">
        <v>13104</v>
      </c>
      <c r="U235">
        <v>105</v>
      </c>
      <c r="V235">
        <v>1478</v>
      </c>
      <c r="W235">
        <v>1708</v>
      </c>
      <c r="X235">
        <v>1023</v>
      </c>
      <c r="Y235">
        <v>315</v>
      </c>
      <c r="Z235">
        <v>3</v>
      </c>
      <c r="AA235">
        <v>79</v>
      </c>
      <c r="AB235">
        <v>54</v>
      </c>
      <c r="AC235">
        <v>33</v>
      </c>
      <c r="AD235">
        <v>13399</v>
      </c>
      <c r="AE235">
        <v>105</v>
      </c>
      <c r="AF235">
        <v>1484</v>
      </c>
      <c r="AG235">
        <v>1795</v>
      </c>
      <c r="AH235">
        <v>1043</v>
      </c>
      <c r="AI235" s="3">
        <v>4.5525785506381075E-2</v>
      </c>
      <c r="AJ235" s="3">
        <v>2.8571428571428571E-2</v>
      </c>
      <c r="AK235" s="3">
        <v>5.7277628032345013E-2</v>
      </c>
      <c r="AL235" s="3">
        <v>7.8551532033426186E-2</v>
      </c>
      <c r="AM235" s="3">
        <v>5.0814956855225309E-2</v>
      </c>
      <c r="AN235" s="2">
        <f t="shared" si="12"/>
        <v>5.180824222035324E-2</v>
      </c>
      <c r="AO235" s="2">
        <v>0.24834511387860428</v>
      </c>
      <c r="AP235">
        <f t="shared" si="13"/>
        <v>924</v>
      </c>
    </row>
    <row r="236" spans="1:42" ht="16.5" hidden="1" customHeight="1" x14ac:dyDescent="0.25">
      <c r="A236" s="4" t="s">
        <v>800</v>
      </c>
      <c r="B236" s="1" t="s">
        <v>57</v>
      </c>
      <c r="C236" t="s">
        <v>36</v>
      </c>
      <c r="D236" t="s">
        <v>43</v>
      </c>
      <c r="E236" t="s">
        <v>47</v>
      </c>
      <c r="F236" t="s">
        <v>58</v>
      </c>
      <c r="G236">
        <v>528</v>
      </c>
      <c r="H236">
        <v>6</v>
      </c>
      <c r="I236">
        <v>118</v>
      </c>
      <c r="J236">
        <v>124</v>
      </c>
      <c r="K236">
        <v>107</v>
      </c>
      <c r="L236">
        <v>201</v>
      </c>
      <c r="M236">
        <v>719</v>
      </c>
      <c r="N236" s="2">
        <v>3.5078534031413609E-2</v>
      </c>
      <c r="O236" s="2">
        <v>0.12547993019197207</v>
      </c>
      <c r="P236">
        <v>977</v>
      </c>
      <c r="Q236" s="2">
        <v>0.16882668049075514</v>
      </c>
      <c r="R236">
        <v>5730</v>
      </c>
      <c r="S236">
        <v>5787</v>
      </c>
      <c r="T236">
        <v>3570</v>
      </c>
      <c r="U236">
        <v>105</v>
      </c>
      <c r="V236">
        <v>815</v>
      </c>
      <c r="W236">
        <v>522</v>
      </c>
      <c r="X236">
        <v>775</v>
      </c>
      <c r="Y236">
        <v>604</v>
      </c>
      <c r="Z236">
        <v>8</v>
      </c>
      <c r="AA236">
        <v>122</v>
      </c>
      <c r="AB236">
        <v>61</v>
      </c>
      <c r="AC236">
        <v>134</v>
      </c>
      <c r="AD236">
        <v>3494</v>
      </c>
      <c r="AE236">
        <v>103</v>
      </c>
      <c r="AF236">
        <v>811</v>
      </c>
      <c r="AG236">
        <v>585</v>
      </c>
      <c r="AH236">
        <v>748</v>
      </c>
      <c r="AI236" s="3">
        <v>0.15111619919862621</v>
      </c>
      <c r="AJ236" s="3">
        <v>5.8252427184466021E-2</v>
      </c>
      <c r="AK236" s="3">
        <v>0.14549938347718866</v>
      </c>
      <c r="AL236" s="3">
        <v>0.21196581196581196</v>
      </c>
      <c r="AM236" s="3">
        <v>0.14304812834224598</v>
      </c>
      <c r="AN236" s="2">
        <f t="shared" si="12"/>
        <v>0.16055846422338568</v>
      </c>
      <c r="AO236" s="2">
        <v>0.39139522731231491</v>
      </c>
      <c r="AP236">
        <f t="shared" si="13"/>
        <v>920</v>
      </c>
    </row>
    <row r="237" spans="1:42" ht="16.5" hidden="1" customHeight="1" x14ac:dyDescent="0.25">
      <c r="A237" s="5" t="s">
        <v>795</v>
      </c>
      <c r="B237" s="1" t="s">
        <v>495</v>
      </c>
      <c r="D237" t="s">
        <v>32</v>
      </c>
      <c r="E237" t="s">
        <v>491</v>
      </c>
      <c r="F237" t="s">
        <v>496</v>
      </c>
      <c r="G237">
        <v>827</v>
      </c>
      <c r="H237">
        <v>0</v>
      </c>
      <c r="I237">
        <v>32</v>
      </c>
      <c r="J237">
        <v>23</v>
      </c>
      <c r="K237">
        <v>8</v>
      </c>
      <c r="L237">
        <v>602</v>
      </c>
      <c r="M237">
        <v>314</v>
      </c>
      <c r="N237" s="2">
        <v>4.5692599620493358E-2</v>
      </c>
      <c r="O237" s="2">
        <v>2.3833017077798863E-2</v>
      </c>
      <c r="P237">
        <v>443</v>
      </c>
      <c r="Q237" s="2">
        <v>3.4876397417729493E-2</v>
      </c>
      <c r="R237">
        <v>13175</v>
      </c>
      <c r="S237">
        <v>12702</v>
      </c>
      <c r="T237">
        <v>11613</v>
      </c>
      <c r="U237">
        <v>136</v>
      </c>
      <c r="V237">
        <v>329</v>
      </c>
      <c r="W237">
        <v>351</v>
      </c>
      <c r="X237">
        <v>273</v>
      </c>
      <c r="Y237">
        <v>382</v>
      </c>
      <c r="Z237">
        <v>3</v>
      </c>
      <c r="AA237">
        <v>11</v>
      </c>
      <c r="AB237">
        <v>10</v>
      </c>
      <c r="AC237">
        <v>7</v>
      </c>
      <c r="AD237">
        <v>12058</v>
      </c>
      <c r="AE237">
        <v>133</v>
      </c>
      <c r="AF237">
        <v>350</v>
      </c>
      <c r="AG237">
        <v>364</v>
      </c>
      <c r="AH237">
        <v>274</v>
      </c>
      <c r="AI237" s="3">
        <v>6.8585171670260403E-2</v>
      </c>
      <c r="AJ237" s="3">
        <v>0</v>
      </c>
      <c r="AK237" s="3">
        <v>9.1428571428571428E-2</v>
      </c>
      <c r="AL237" s="3">
        <v>6.3186813186813184E-2</v>
      </c>
      <c r="AM237" s="3">
        <v>2.9197080291970802E-2</v>
      </c>
      <c r="AN237" s="2">
        <f t="shared" si="12"/>
        <v>6.9525616698292214E-2</v>
      </c>
      <c r="AO237" s="2">
        <v>8.5059564458608392E-2</v>
      </c>
      <c r="AP237">
        <f t="shared" si="13"/>
        <v>916</v>
      </c>
    </row>
    <row r="238" spans="1:42" ht="16.5" hidden="1" customHeight="1" x14ac:dyDescent="0.25">
      <c r="A238" s="4" t="s">
        <v>797</v>
      </c>
      <c r="B238" s="1" t="s">
        <v>226</v>
      </c>
      <c r="C238" t="s">
        <v>36</v>
      </c>
      <c r="D238" t="s">
        <v>43</v>
      </c>
      <c r="E238" t="s">
        <v>38</v>
      </c>
      <c r="F238" t="s">
        <v>227</v>
      </c>
      <c r="G238">
        <v>427</v>
      </c>
      <c r="H238">
        <v>8</v>
      </c>
      <c r="I238">
        <v>147</v>
      </c>
      <c r="J238">
        <v>45</v>
      </c>
      <c r="K238">
        <v>268</v>
      </c>
      <c r="L238">
        <v>417</v>
      </c>
      <c r="M238">
        <v>497</v>
      </c>
      <c r="N238" s="2">
        <v>8.6496577473553202E-2</v>
      </c>
      <c r="O238" s="2">
        <v>0.10309064509437876</v>
      </c>
      <c r="P238">
        <v>496</v>
      </c>
      <c r="Q238" s="2">
        <v>0.11265046559164206</v>
      </c>
      <c r="R238">
        <v>4821</v>
      </c>
      <c r="S238">
        <v>4403</v>
      </c>
      <c r="T238">
        <v>1387</v>
      </c>
      <c r="U238">
        <v>86</v>
      </c>
      <c r="V238">
        <v>934</v>
      </c>
      <c r="W238">
        <v>361</v>
      </c>
      <c r="X238">
        <v>1635</v>
      </c>
      <c r="Y238">
        <v>93</v>
      </c>
      <c r="Z238">
        <v>8</v>
      </c>
      <c r="AA238">
        <v>177</v>
      </c>
      <c r="AB238">
        <v>13</v>
      </c>
      <c r="AC238">
        <v>172</v>
      </c>
      <c r="AD238">
        <v>1721</v>
      </c>
      <c r="AE238">
        <v>86</v>
      </c>
      <c r="AF238">
        <v>904</v>
      </c>
      <c r="AG238">
        <v>393</v>
      </c>
      <c r="AH238">
        <v>1731</v>
      </c>
      <c r="AI238" s="3">
        <v>0.24811156304474144</v>
      </c>
      <c r="AJ238" s="3">
        <v>9.3023255813953487E-2</v>
      </c>
      <c r="AK238" s="3">
        <v>0.16261061946902655</v>
      </c>
      <c r="AL238" s="3">
        <v>0.11450381679389313</v>
      </c>
      <c r="AM238" s="3">
        <v>0.15482380127094164</v>
      </c>
      <c r="AN238" s="2">
        <f t="shared" si="12"/>
        <v>0.18958722256793198</v>
      </c>
      <c r="AO238" s="2">
        <v>0.64405377456049639</v>
      </c>
      <c r="AP238">
        <f t="shared" si="13"/>
        <v>914</v>
      </c>
    </row>
    <row r="239" spans="1:42" ht="16.5" hidden="1" customHeight="1" x14ac:dyDescent="0.25">
      <c r="A239" s="4">
        <v>2011</v>
      </c>
      <c r="B239" s="1" t="s">
        <v>435</v>
      </c>
      <c r="C239" t="s">
        <v>36</v>
      </c>
      <c r="D239" t="s">
        <v>43</v>
      </c>
      <c r="E239" t="s">
        <v>429</v>
      </c>
      <c r="F239" t="s">
        <v>436</v>
      </c>
      <c r="G239">
        <v>729</v>
      </c>
      <c r="H239">
        <v>0</v>
      </c>
      <c r="I239">
        <v>60</v>
      </c>
      <c r="J239">
        <v>69</v>
      </c>
      <c r="K239">
        <v>24</v>
      </c>
      <c r="L239">
        <v>145</v>
      </c>
      <c r="M239">
        <v>764</v>
      </c>
      <c r="N239" s="2">
        <v>1.6456701849960276E-2</v>
      </c>
      <c r="O239" s="2">
        <v>8.6709794574963112E-2</v>
      </c>
      <c r="P239">
        <v>348</v>
      </c>
      <c r="Q239" s="2">
        <v>4.2181818181818181E-2</v>
      </c>
      <c r="R239">
        <v>8811</v>
      </c>
      <c r="S239">
        <v>8250</v>
      </c>
      <c r="T239">
        <v>6825</v>
      </c>
      <c r="U239">
        <v>75</v>
      </c>
      <c r="V239">
        <v>411</v>
      </c>
      <c r="W239">
        <v>628</v>
      </c>
      <c r="X239">
        <v>311</v>
      </c>
      <c r="Y239">
        <v>247</v>
      </c>
      <c r="Z239">
        <v>0</v>
      </c>
      <c r="AA239">
        <v>24</v>
      </c>
      <c r="AB239">
        <v>35</v>
      </c>
      <c r="AC239">
        <v>4</v>
      </c>
      <c r="AD239">
        <v>7307</v>
      </c>
      <c r="AE239">
        <v>75</v>
      </c>
      <c r="AF239">
        <v>447</v>
      </c>
      <c r="AG239">
        <v>662</v>
      </c>
      <c r="AH239">
        <v>331</v>
      </c>
      <c r="AI239" s="3">
        <v>9.9767346380183392E-2</v>
      </c>
      <c r="AJ239" s="3">
        <v>0</v>
      </c>
      <c r="AK239" s="3">
        <v>0.13422818791946309</v>
      </c>
      <c r="AL239" s="3">
        <v>0.10422960725075529</v>
      </c>
      <c r="AM239" s="3">
        <v>7.2507552870090641E-2</v>
      </c>
      <c r="AN239" s="2">
        <f t="shared" si="12"/>
        <v>0.10316649642492338</v>
      </c>
      <c r="AO239" s="2">
        <v>0.17172976649285876</v>
      </c>
      <c r="AP239">
        <f t="shared" si="13"/>
        <v>909</v>
      </c>
    </row>
    <row r="240" spans="1:42" ht="16.5" hidden="1" customHeight="1" x14ac:dyDescent="0.25">
      <c r="A240" s="5" t="s">
        <v>795</v>
      </c>
      <c r="B240" s="1" t="s">
        <v>163</v>
      </c>
      <c r="C240" t="s">
        <v>36</v>
      </c>
      <c r="D240" t="s">
        <v>43</v>
      </c>
      <c r="E240" t="s">
        <v>44</v>
      </c>
      <c r="F240" t="s">
        <v>164</v>
      </c>
      <c r="G240">
        <v>593</v>
      </c>
      <c r="H240">
        <v>4</v>
      </c>
      <c r="I240">
        <v>167</v>
      </c>
      <c r="J240">
        <v>57</v>
      </c>
      <c r="K240">
        <v>52</v>
      </c>
      <c r="L240">
        <v>383</v>
      </c>
      <c r="M240">
        <v>526</v>
      </c>
      <c r="N240" s="2">
        <v>1.4022626588071614E-2</v>
      </c>
      <c r="O240" s="2">
        <v>1.9258228682312452E-2</v>
      </c>
      <c r="P240">
        <v>1081</v>
      </c>
      <c r="Q240" s="2">
        <v>3.9330543933054393E-2</v>
      </c>
      <c r="R240">
        <v>27313</v>
      </c>
      <c r="S240">
        <v>27485</v>
      </c>
      <c r="T240">
        <v>21062</v>
      </c>
      <c r="U240">
        <v>191</v>
      </c>
      <c r="V240">
        <v>2499</v>
      </c>
      <c r="W240">
        <v>2169</v>
      </c>
      <c r="X240">
        <v>1564</v>
      </c>
      <c r="Y240">
        <v>710</v>
      </c>
      <c r="Z240">
        <v>6</v>
      </c>
      <c r="AA240">
        <v>154</v>
      </c>
      <c r="AB240">
        <v>106</v>
      </c>
      <c r="AC240">
        <v>64</v>
      </c>
      <c r="AD240">
        <v>20945</v>
      </c>
      <c r="AE240">
        <v>189</v>
      </c>
      <c r="AF240">
        <v>2512</v>
      </c>
      <c r="AG240">
        <v>2120</v>
      </c>
      <c r="AH240">
        <v>1552</v>
      </c>
      <c r="AI240" s="3">
        <v>2.8312246359513009E-2</v>
      </c>
      <c r="AJ240" s="3">
        <v>2.1164021164021163E-2</v>
      </c>
      <c r="AK240" s="3">
        <v>6.6480891719745222E-2</v>
      </c>
      <c r="AL240" s="3">
        <v>2.688679245283019E-2</v>
      </c>
      <c r="AM240" s="3">
        <v>3.3505154639175257E-2</v>
      </c>
      <c r="AN240" s="2">
        <f t="shared" si="12"/>
        <v>3.3280855270384067E-2</v>
      </c>
      <c r="AO240" s="2">
        <v>0.23328940625228786</v>
      </c>
      <c r="AP240">
        <f t="shared" si="13"/>
        <v>909</v>
      </c>
    </row>
    <row r="241" spans="1:43" ht="16.5" hidden="1" customHeight="1" x14ac:dyDescent="0.25">
      <c r="A241" s="5" t="s">
        <v>793</v>
      </c>
      <c r="B241" s="1" t="s">
        <v>155</v>
      </c>
      <c r="C241" t="s">
        <v>36</v>
      </c>
      <c r="D241" t="s">
        <v>43</v>
      </c>
      <c r="E241" t="s">
        <v>44</v>
      </c>
      <c r="F241" t="s">
        <v>156</v>
      </c>
      <c r="G241">
        <v>398</v>
      </c>
      <c r="H241">
        <v>0</v>
      </c>
      <c r="I241">
        <v>44</v>
      </c>
      <c r="J241">
        <v>20</v>
      </c>
      <c r="K241">
        <v>13</v>
      </c>
      <c r="L241">
        <v>159</v>
      </c>
      <c r="M241">
        <v>342</v>
      </c>
      <c r="N241" s="2">
        <v>1.4781072789811285E-2</v>
      </c>
      <c r="O241" s="2">
        <v>3.1793250906386537E-2</v>
      </c>
      <c r="P241">
        <v>133</v>
      </c>
      <c r="Q241" s="2">
        <v>1.280200211762441E-2</v>
      </c>
      <c r="R241">
        <v>10757</v>
      </c>
      <c r="S241">
        <v>10389</v>
      </c>
      <c r="T241">
        <v>6937</v>
      </c>
      <c r="U241">
        <v>80</v>
      </c>
      <c r="V241">
        <v>1624</v>
      </c>
      <c r="W241">
        <v>899</v>
      </c>
      <c r="X241">
        <v>849</v>
      </c>
      <c r="Y241">
        <v>116</v>
      </c>
      <c r="Z241">
        <v>0</v>
      </c>
      <c r="AA241">
        <v>7</v>
      </c>
      <c r="AB241">
        <v>0</v>
      </c>
      <c r="AC241">
        <v>0</v>
      </c>
      <c r="AD241">
        <v>7219</v>
      </c>
      <c r="AE241">
        <v>80</v>
      </c>
      <c r="AF241">
        <v>1661</v>
      </c>
      <c r="AG241">
        <v>919</v>
      </c>
      <c r="AH241">
        <v>862</v>
      </c>
      <c r="AI241" s="3">
        <v>5.5132289790829757E-2</v>
      </c>
      <c r="AJ241" s="3">
        <v>0</v>
      </c>
      <c r="AK241" s="3">
        <v>2.6490066225165563E-2</v>
      </c>
      <c r="AL241" s="3">
        <v>2.176278563656148E-2</v>
      </c>
      <c r="AM241" s="3">
        <v>1.5081206496519721E-2</v>
      </c>
      <c r="AN241" s="2">
        <f t="shared" si="12"/>
        <v>4.6574323696197822E-2</v>
      </c>
      <c r="AO241" s="2">
        <v>0.32790242994134622</v>
      </c>
      <c r="AP241">
        <f t="shared" si="13"/>
        <v>501</v>
      </c>
      <c r="AQ241" s="6">
        <f>AH241/R241</f>
        <v>8.013386631960584E-2</v>
      </c>
    </row>
    <row r="242" spans="1:43" ht="16.5" hidden="1" customHeight="1" x14ac:dyDescent="0.25">
      <c r="A242" s="5" t="s">
        <v>790</v>
      </c>
      <c r="B242" s="1" t="s">
        <v>385</v>
      </c>
      <c r="D242" t="s">
        <v>32</v>
      </c>
      <c r="E242" t="s">
        <v>182</v>
      </c>
      <c r="F242" t="s">
        <v>386</v>
      </c>
      <c r="G242">
        <v>869</v>
      </c>
      <c r="H242">
        <v>0</v>
      </c>
      <c r="I242">
        <v>13</v>
      </c>
      <c r="J242">
        <v>6</v>
      </c>
      <c r="K242">
        <v>3</v>
      </c>
      <c r="L242">
        <v>174</v>
      </c>
      <c r="M242">
        <v>732</v>
      </c>
      <c r="N242" s="2">
        <v>1.0263064763477646E-2</v>
      </c>
      <c r="O242" s="2">
        <v>4.3175651763595613E-2</v>
      </c>
      <c r="P242">
        <v>148</v>
      </c>
      <c r="Q242" s="2">
        <v>9.1380587799456663E-3</v>
      </c>
      <c r="R242">
        <v>16954</v>
      </c>
      <c r="S242">
        <v>16196</v>
      </c>
      <c r="T242">
        <v>12237</v>
      </c>
      <c r="U242">
        <v>58</v>
      </c>
      <c r="V242">
        <v>1681</v>
      </c>
      <c r="W242">
        <v>1411</v>
      </c>
      <c r="X242">
        <v>809</v>
      </c>
      <c r="Y242">
        <v>119</v>
      </c>
      <c r="Z242">
        <v>0</v>
      </c>
      <c r="AA242">
        <v>0</v>
      </c>
      <c r="AB242">
        <v>7</v>
      </c>
      <c r="AC242">
        <v>0</v>
      </c>
      <c r="AD242">
        <v>12987</v>
      </c>
      <c r="AE242">
        <v>58</v>
      </c>
      <c r="AF242">
        <v>1694</v>
      </c>
      <c r="AG242">
        <v>1410</v>
      </c>
      <c r="AH242">
        <v>812</v>
      </c>
      <c r="AI242" s="3">
        <v>6.6913066913066907E-2</v>
      </c>
      <c r="AJ242" s="3">
        <v>0</v>
      </c>
      <c r="AK242" s="3">
        <v>7.6741440377804011E-3</v>
      </c>
      <c r="AL242" s="3">
        <v>4.2553191489361703E-3</v>
      </c>
      <c r="AM242" s="3">
        <v>3.6945812807881772E-3</v>
      </c>
      <c r="AN242" s="2">
        <f t="shared" si="12"/>
        <v>5.3438716527073257E-2</v>
      </c>
      <c r="AO242" s="2">
        <v>0.23430222274630033</v>
      </c>
      <c r="AP242">
        <f t="shared" si="13"/>
        <v>906</v>
      </c>
    </row>
    <row r="243" spans="1:43" ht="16.5" hidden="1" customHeight="1" x14ac:dyDescent="0.25">
      <c r="A243" s="5" t="s">
        <v>790</v>
      </c>
      <c r="B243" s="1" t="s">
        <v>228</v>
      </c>
      <c r="C243" t="s">
        <v>36</v>
      </c>
      <c r="D243" t="s">
        <v>43</v>
      </c>
      <c r="E243" t="s">
        <v>38</v>
      </c>
      <c r="F243" t="s">
        <v>229</v>
      </c>
      <c r="G243">
        <v>568</v>
      </c>
      <c r="H243">
        <v>5</v>
      </c>
      <c r="I243">
        <v>246</v>
      </c>
      <c r="J243">
        <v>42</v>
      </c>
      <c r="K243">
        <v>24</v>
      </c>
      <c r="L243">
        <v>189</v>
      </c>
      <c r="M243">
        <v>715</v>
      </c>
      <c r="N243" s="2">
        <v>1.4361702127659574E-2</v>
      </c>
      <c r="O243" s="2">
        <v>5.4331306990881456E-2</v>
      </c>
      <c r="P243">
        <v>1095</v>
      </c>
      <c r="Q243" s="2">
        <v>8.2016328364916485E-2</v>
      </c>
      <c r="R243">
        <v>13160</v>
      </c>
      <c r="S243">
        <v>13351</v>
      </c>
      <c r="T243">
        <v>8525</v>
      </c>
      <c r="U243">
        <v>179</v>
      </c>
      <c r="V243">
        <v>2705</v>
      </c>
      <c r="W243">
        <v>960</v>
      </c>
      <c r="X243">
        <v>982</v>
      </c>
      <c r="Y243">
        <v>466</v>
      </c>
      <c r="Z243">
        <v>9</v>
      </c>
      <c r="AA243">
        <v>438</v>
      </c>
      <c r="AB243">
        <v>102</v>
      </c>
      <c r="AC243">
        <v>41</v>
      </c>
      <c r="AD243">
        <v>8627</v>
      </c>
      <c r="AE243">
        <v>175</v>
      </c>
      <c r="AF243">
        <v>2513</v>
      </c>
      <c r="AG243">
        <v>900</v>
      </c>
      <c r="AH243">
        <v>965</v>
      </c>
      <c r="AI243" s="3">
        <v>6.5839805262547818E-2</v>
      </c>
      <c r="AJ243" s="3">
        <v>2.8571428571428571E-2</v>
      </c>
      <c r="AK243" s="3">
        <v>9.7890966971746915E-2</v>
      </c>
      <c r="AL243" s="3">
        <v>4.6666666666666669E-2</v>
      </c>
      <c r="AM243" s="3">
        <v>2.4870466321243522E-2</v>
      </c>
      <c r="AN243" s="2">
        <f t="shared" si="12"/>
        <v>6.8693009118541037E-2</v>
      </c>
      <c r="AO243" s="2">
        <v>0.34544764795144156</v>
      </c>
      <c r="AP243">
        <f t="shared" si="13"/>
        <v>904</v>
      </c>
    </row>
    <row r="244" spans="1:43" ht="16.5" hidden="1" customHeight="1" x14ac:dyDescent="0.25">
      <c r="A244" s="5" t="s">
        <v>795</v>
      </c>
      <c r="B244" s="1" t="s">
        <v>506</v>
      </c>
      <c r="D244" t="s">
        <v>32</v>
      </c>
      <c r="E244" t="s">
        <v>498</v>
      </c>
      <c r="F244" t="s">
        <v>507</v>
      </c>
      <c r="G244">
        <v>822</v>
      </c>
      <c r="H244">
        <v>9</v>
      </c>
      <c r="I244">
        <v>39</v>
      </c>
      <c r="J244">
        <v>7</v>
      </c>
      <c r="K244">
        <v>3</v>
      </c>
      <c r="L244">
        <v>243</v>
      </c>
      <c r="M244">
        <v>659</v>
      </c>
      <c r="N244" s="2">
        <v>2.3837551500882872E-2</v>
      </c>
      <c r="O244" s="2">
        <v>6.4645870119678248E-2</v>
      </c>
      <c r="P244">
        <v>182</v>
      </c>
      <c r="Q244" s="2">
        <v>1.9210470762085707E-2</v>
      </c>
      <c r="R244">
        <v>10194</v>
      </c>
      <c r="S244">
        <v>9474</v>
      </c>
      <c r="T244">
        <v>7040</v>
      </c>
      <c r="U244">
        <v>115</v>
      </c>
      <c r="V244">
        <v>1506</v>
      </c>
      <c r="W244">
        <v>403</v>
      </c>
      <c r="X244">
        <v>410</v>
      </c>
      <c r="Y244">
        <v>144</v>
      </c>
      <c r="Z244">
        <v>0</v>
      </c>
      <c r="AA244">
        <v>9</v>
      </c>
      <c r="AB244">
        <v>9</v>
      </c>
      <c r="AC244">
        <v>3</v>
      </c>
      <c r="AD244">
        <v>7718</v>
      </c>
      <c r="AE244">
        <v>124</v>
      </c>
      <c r="AF244">
        <v>1536</v>
      </c>
      <c r="AG244">
        <v>401</v>
      </c>
      <c r="AH244">
        <v>410</v>
      </c>
      <c r="AI244" s="3">
        <v>0.10650427571909821</v>
      </c>
      <c r="AJ244" s="3">
        <v>7.2580645161290328E-2</v>
      </c>
      <c r="AK244" s="3">
        <v>2.5390625E-2</v>
      </c>
      <c r="AL244" s="3">
        <v>1.7456359102244388E-2</v>
      </c>
      <c r="AM244" s="3">
        <v>7.3170731707317077E-3</v>
      </c>
      <c r="AN244" s="2">
        <f t="shared" si="12"/>
        <v>8.8483421620561123E-2</v>
      </c>
      <c r="AO244" s="2">
        <v>0.24251643929728139</v>
      </c>
      <c r="AP244">
        <f t="shared" si="13"/>
        <v>902</v>
      </c>
    </row>
    <row r="245" spans="1:43" ht="16.5" hidden="1" customHeight="1" x14ac:dyDescent="0.25">
      <c r="A245" s="4" t="s">
        <v>798</v>
      </c>
      <c r="B245" s="1" t="s">
        <v>486</v>
      </c>
      <c r="C245" t="s">
        <v>36</v>
      </c>
      <c r="D245" t="s">
        <v>43</v>
      </c>
      <c r="E245" t="s">
        <v>480</v>
      </c>
      <c r="F245" t="s">
        <v>487</v>
      </c>
      <c r="G245">
        <v>611</v>
      </c>
      <c r="H245">
        <v>10</v>
      </c>
      <c r="I245">
        <v>66</v>
      </c>
      <c r="J245">
        <v>154</v>
      </c>
      <c r="K245">
        <v>26</v>
      </c>
      <c r="L245">
        <v>259</v>
      </c>
      <c r="M245">
        <v>642</v>
      </c>
      <c r="N245" s="2">
        <v>3.0161872598113426E-2</v>
      </c>
      <c r="O245" s="2">
        <v>7.4764178409223239E-2</v>
      </c>
      <c r="P245">
        <v>127</v>
      </c>
      <c r="Q245" s="2">
        <v>1.6254959682580315E-2</v>
      </c>
      <c r="R245">
        <v>8587</v>
      </c>
      <c r="S245">
        <v>7813</v>
      </c>
      <c r="T245">
        <v>4999</v>
      </c>
      <c r="U245">
        <v>141</v>
      </c>
      <c r="V245">
        <v>625</v>
      </c>
      <c r="W245">
        <v>1058</v>
      </c>
      <c r="X245">
        <v>990</v>
      </c>
      <c r="Y245">
        <v>85</v>
      </c>
      <c r="Z245">
        <v>4</v>
      </c>
      <c r="AA245">
        <v>0</v>
      </c>
      <c r="AB245">
        <v>5</v>
      </c>
      <c r="AC245">
        <v>15</v>
      </c>
      <c r="AD245">
        <v>5525</v>
      </c>
      <c r="AE245">
        <v>147</v>
      </c>
      <c r="AF245">
        <v>691</v>
      </c>
      <c r="AG245">
        <v>1207</v>
      </c>
      <c r="AH245">
        <v>1001</v>
      </c>
      <c r="AI245" s="3">
        <v>0.11058823529411765</v>
      </c>
      <c r="AJ245" s="3">
        <v>6.8027210884353748E-2</v>
      </c>
      <c r="AK245" s="3">
        <v>9.5513748191027495E-2</v>
      </c>
      <c r="AL245" s="3">
        <v>0.12758906379453189</v>
      </c>
      <c r="AM245" s="3">
        <v>2.5974025974025976E-2</v>
      </c>
      <c r="AN245" s="2">
        <f t="shared" si="12"/>
        <v>0.10492605100733667</v>
      </c>
      <c r="AO245" s="2">
        <v>0.35538443588846108</v>
      </c>
      <c r="AP245">
        <f t="shared" si="13"/>
        <v>901</v>
      </c>
    </row>
    <row r="246" spans="1:43" ht="16.5" hidden="1" customHeight="1" x14ac:dyDescent="0.25">
      <c r="A246" s="4" t="s">
        <v>800</v>
      </c>
      <c r="B246" s="1" t="s">
        <v>447</v>
      </c>
      <c r="D246" t="s">
        <v>32</v>
      </c>
      <c r="E246" t="s">
        <v>448</v>
      </c>
      <c r="F246" t="s">
        <v>449</v>
      </c>
      <c r="G246">
        <v>807</v>
      </c>
      <c r="H246">
        <v>0</v>
      </c>
      <c r="I246">
        <v>11</v>
      </c>
      <c r="J246">
        <v>3</v>
      </c>
      <c r="K246">
        <v>51</v>
      </c>
      <c r="L246">
        <v>537</v>
      </c>
      <c r="M246">
        <v>357</v>
      </c>
      <c r="N246" s="2">
        <v>0.11331504536822114</v>
      </c>
      <c r="O246" s="2">
        <v>7.5332348596750365E-2</v>
      </c>
      <c r="P246">
        <v>43</v>
      </c>
      <c r="Q246" s="2">
        <v>1.1059670781893004E-2</v>
      </c>
      <c r="R246">
        <v>4739</v>
      </c>
      <c r="S246">
        <v>3888</v>
      </c>
      <c r="T246">
        <v>2192</v>
      </c>
      <c r="U246">
        <v>16</v>
      </c>
      <c r="V246">
        <v>713</v>
      </c>
      <c r="W246">
        <v>93</v>
      </c>
      <c r="X246">
        <v>874</v>
      </c>
      <c r="Y246">
        <v>40</v>
      </c>
      <c r="Z246">
        <v>0</v>
      </c>
      <c r="AA246">
        <v>0</v>
      </c>
      <c r="AB246">
        <v>0</v>
      </c>
      <c r="AC246">
        <v>0</v>
      </c>
      <c r="AD246">
        <v>2959</v>
      </c>
      <c r="AE246">
        <v>16</v>
      </c>
      <c r="AF246">
        <v>724</v>
      </c>
      <c r="AG246">
        <v>96</v>
      </c>
      <c r="AH246">
        <v>925</v>
      </c>
      <c r="AI246" s="3">
        <v>0.27272727272727271</v>
      </c>
      <c r="AJ246" s="3">
        <v>0</v>
      </c>
      <c r="AK246" s="3">
        <v>1.5193370165745856E-2</v>
      </c>
      <c r="AL246" s="3">
        <v>3.125E-2</v>
      </c>
      <c r="AM246" s="3">
        <v>5.5135135135135134E-2</v>
      </c>
      <c r="AN246" s="2">
        <f t="shared" si="12"/>
        <v>0.18864739396497149</v>
      </c>
      <c r="AO246" s="2">
        <v>0.37309322033898307</v>
      </c>
      <c r="AP246">
        <f t="shared" si="13"/>
        <v>894</v>
      </c>
    </row>
    <row r="247" spans="1:43" ht="16.5" hidden="1" customHeight="1" x14ac:dyDescent="0.25">
      <c r="A247" s="4" t="s">
        <v>799</v>
      </c>
      <c r="B247" s="1" t="s">
        <v>165</v>
      </c>
      <c r="C247" t="s">
        <v>36</v>
      </c>
      <c r="D247" t="s">
        <v>43</v>
      </c>
      <c r="E247" t="s">
        <v>44</v>
      </c>
      <c r="F247" t="s">
        <v>166</v>
      </c>
      <c r="G247">
        <v>489</v>
      </c>
      <c r="H247">
        <v>9</v>
      </c>
      <c r="I247">
        <v>110</v>
      </c>
      <c r="J247">
        <v>92</v>
      </c>
      <c r="K247">
        <v>148</v>
      </c>
      <c r="L247">
        <v>203</v>
      </c>
      <c r="M247">
        <v>687</v>
      </c>
      <c r="N247" s="2">
        <v>4.0771239204659568E-2</v>
      </c>
      <c r="O247" s="2">
        <v>0.13797951395862623</v>
      </c>
      <c r="P247">
        <v>888</v>
      </c>
      <c r="Q247" s="2">
        <v>0.17842073538276071</v>
      </c>
      <c r="R247">
        <v>4979</v>
      </c>
      <c r="S247">
        <v>4977</v>
      </c>
      <c r="T247">
        <v>2734</v>
      </c>
      <c r="U247">
        <v>53</v>
      </c>
      <c r="V247">
        <v>555</v>
      </c>
      <c r="W247">
        <v>305</v>
      </c>
      <c r="X247">
        <v>1330</v>
      </c>
      <c r="Y247">
        <v>447</v>
      </c>
      <c r="Z247">
        <v>13</v>
      </c>
      <c r="AA247">
        <v>99</v>
      </c>
      <c r="AB247">
        <v>24</v>
      </c>
      <c r="AC247">
        <v>271</v>
      </c>
      <c r="AD247">
        <v>2776</v>
      </c>
      <c r="AE247">
        <v>49</v>
      </c>
      <c r="AF247">
        <v>566</v>
      </c>
      <c r="AG247">
        <v>373</v>
      </c>
      <c r="AH247">
        <v>1207</v>
      </c>
      <c r="AI247" s="3">
        <v>0.17615273775216139</v>
      </c>
      <c r="AJ247" s="3">
        <v>0.18367346938775511</v>
      </c>
      <c r="AK247" s="3">
        <v>0.19434628975265017</v>
      </c>
      <c r="AL247" s="3">
        <v>0.24664879356568364</v>
      </c>
      <c r="AM247" s="3">
        <v>0.12261806130903065</v>
      </c>
      <c r="AN247" s="2">
        <f t="shared" si="12"/>
        <v>0.17875075316328581</v>
      </c>
      <c r="AO247" s="2">
        <v>0.44156105411386037</v>
      </c>
      <c r="AP247">
        <f t="shared" si="13"/>
        <v>890</v>
      </c>
    </row>
    <row r="248" spans="1:43" ht="16.5" hidden="1" customHeight="1" x14ac:dyDescent="0.25">
      <c r="A248" s="4" t="s">
        <v>797</v>
      </c>
      <c r="B248" s="1" t="s">
        <v>212</v>
      </c>
      <c r="C248" t="s">
        <v>36</v>
      </c>
      <c r="D248" t="s">
        <v>43</v>
      </c>
      <c r="E248" t="s">
        <v>38</v>
      </c>
      <c r="F248" t="s">
        <v>213</v>
      </c>
      <c r="G248">
        <v>486</v>
      </c>
      <c r="H248">
        <v>0</v>
      </c>
      <c r="I248">
        <v>153</v>
      </c>
      <c r="J248">
        <v>41</v>
      </c>
      <c r="K248">
        <v>164</v>
      </c>
      <c r="L248">
        <v>465</v>
      </c>
      <c r="M248">
        <v>424</v>
      </c>
      <c r="N248" s="2">
        <v>4.328802830013033E-2</v>
      </c>
      <c r="O248" s="2">
        <v>3.9471234407000559E-2</v>
      </c>
      <c r="P248">
        <v>586</v>
      </c>
      <c r="Q248" s="2">
        <v>5.6135645176741064E-2</v>
      </c>
      <c r="R248">
        <v>10742</v>
      </c>
      <c r="S248">
        <v>10439</v>
      </c>
      <c r="T248">
        <v>5774</v>
      </c>
      <c r="U248">
        <v>131</v>
      </c>
      <c r="V248">
        <v>1987</v>
      </c>
      <c r="W248">
        <v>1047</v>
      </c>
      <c r="X248">
        <v>1500</v>
      </c>
      <c r="Y248">
        <v>289</v>
      </c>
      <c r="Z248">
        <v>10</v>
      </c>
      <c r="AA248">
        <v>134</v>
      </c>
      <c r="AB248">
        <v>46</v>
      </c>
      <c r="AC248">
        <v>54</v>
      </c>
      <c r="AD248">
        <v>5971</v>
      </c>
      <c r="AE248">
        <v>121</v>
      </c>
      <c r="AF248">
        <v>2006</v>
      </c>
      <c r="AG248">
        <v>1042</v>
      </c>
      <c r="AH248">
        <v>1610</v>
      </c>
      <c r="AI248" s="3">
        <v>8.1393401440294763E-2</v>
      </c>
      <c r="AJ248" s="3">
        <v>0</v>
      </c>
      <c r="AK248" s="3">
        <v>7.6271186440677971E-2</v>
      </c>
      <c r="AL248" s="3">
        <v>3.9347408829174667E-2</v>
      </c>
      <c r="AM248" s="3">
        <v>0.10186335403726708</v>
      </c>
      <c r="AN248" s="2">
        <f t="shared" si="12"/>
        <v>8.2759262707130882E-2</v>
      </c>
      <c r="AO248" s="2">
        <v>0.44455813953488371</v>
      </c>
      <c r="AP248">
        <f t="shared" si="13"/>
        <v>889</v>
      </c>
    </row>
    <row r="249" spans="1:43" ht="16.5" hidden="1" customHeight="1" x14ac:dyDescent="0.25">
      <c r="A249" s="4" t="s">
        <v>797</v>
      </c>
      <c r="B249" s="1" t="s">
        <v>214</v>
      </c>
      <c r="C249" t="s">
        <v>36</v>
      </c>
      <c r="D249" t="s">
        <v>43</v>
      </c>
      <c r="E249" t="s">
        <v>38</v>
      </c>
      <c r="F249" t="s">
        <v>215</v>
      </c>
      <c r="G249">
        <v>587</v>
      </c>
      <c r="H249">
        <v>7</v>
      </c>
      <c r="I249">
        <v>82</v>
      </c>
      <c r="J249">
        <v>164</v>
      </c>
      <c r="K249">
        <v>28</v>
      </c>
      <c r="L249">
        <v>322</v>
      </c>
      <c r="M249">
        <v>563</v>
      </c>
      <c r="N249" s="2">
        <v>3.3615199916483977E-2</v>
      </c>
      <c r="O249" s="2">
        <v>5.8774402338448689E-2</v>
      </c>
      <c r="P249">
        <v>575</v>
      </c>
      <c r="Q249" s="2">
        <v>6.2034739454094295E-2</v>
      </c>
      <c r="R249">
        <v>9579</v>
      </c>
      <c r="S249">
        <v>9269</v>
      </c>
      <c r="T249">
        <v>6454</v>
      </c>
      <c r="U249">
        <v>28</v>
      </c>
      <c r="V249">
        <v>1233</v>
      </c>
      <c r="W249">
        <v>1109</v>
      </c>
      <c r="X249">
        <v>445</v>
      </c>
      <c r="Y249">
        <v>314</v>
      </c>
      <c r="Z249">
        <v>0</v>
      </c>
      <c r="AA249">
        <v>118</v>
      </c>
      <c r="AB249">
        <v>39</v>
      </c>
      <c r="AC249">
        <v>52</v>
      </c>
      <c r="AD249">
        <v>6727</v>
      </c>
      <c r="AE249">
        <v>35</v>
      </c>
      <c r="AF249">
        <v>1197</v>
      </c>
      <c r="AG249">
        <v>1234</v>
      </c>
      <c r="AH249">
        <v>421</v>
      </c>
      <c r="AI249" s="3">
        <v>8.7260294336256872E-2</v>
      </c>
      <c r="AJ249" s="3">
        <v>0.2</v>
      </c>
      <c r="AK249" s="3">
        <v>6.850459482038429E-2</v>
      </c>
      <c r="AL249" s="3">
        <v>0.13290113452188007</v>
      </c>
      <c r="AM249" s="3">
        <v>6.6508313539192399E-2</v>
      </c>
      <c r="AN249" s="2">
        <f t="shared" si="12"/>
        <v>9.2389602254932673E-2</v>
      </c>
      <c r="AO249" s="2">
        <v>0.30029124193883922</v>
      </c>
      <c r="AP249">
        <f t="shared" si="13"/>
        <v>885</v>
      </c>
    </row>
    <row r="250" spans="1:43" ht="16.5" hidden="1" customHeight="1" x14ac:dyDescent="0.25">
      <c r="A250" s="5" t="s">
        <v>787</v>
      </c>
      <c r="B250" s="1" t="s">
        <v>46</v>
      </c>
      <c r="C250" t="s">
        <v>36</v>
      </c>
      <c r="D250" t="s">
        <v>43</v>
      </c>
      <c r="E250" t="s">
        <v>47</v>
      </c>
      <c r="F250" t="s">
        <v>48</v>
      </c>
      <c r="G250">
        <v>760</v>
      </c>
      <c r="H250">
        <v>9</v>
      </c>
      <c r="I250">
        <v>47</v>
      </c>
      <c r="J250">
        <v>11</v>
      </c>
      <c r="K250">
        <v>4</v>
      </c>
      <c r="L250">
        <v>411</v>
      </c>
      <c r="M250">
        <v>459</v>
      </c>
      <c r="N250" s="2">
        <v>9.7229779281303962E-3</v>
      </c>
      <c r="O250" s="2">
        <v>1.0858508197109129E-2</v>
      </c>
      <c r="P250">
        <v>18</v>
      </c>
      <c r="Q250" s="2">
        <v>4.3458316231681114E-4</v>
      </c>
      <c r="R250">
        <v>42271</v>
      </c>
      <c r="S250">
        <v>41419</v>
      </c>
      <c r="T250">
        <v>37272</v>
      </c>
      <c r="U250">
        <v>471</v>
      </c>
      <c r="V250">
        <v>1535</v>
      </c>
      <c r="W250">
        <v>1494</v>
      </c>
      <c r="X250">
        <v>647</v>
      </c>
      <c r="Y250">
        <v>17</v>
      </c>
      <c r="Z250">
        <v>0</v>
      </c>
      <c r="AA250">
        <v>0</v>
      </c>
      <c r="AB250">
        <v>0</v>
      </c>
      <c r="AC250">
        <v>0</v>
      </c>
      <c r="AD250">
        <v>38015</v>
      </c>
      <c r="AE250">
        <v>480</v>
      </c>
      <c r="AF250">
        <v>1582</v>
      </c>
      <c r="AG250">
        <v>1505</v>
      </c>
      <c r="AH250">
        <v>651</v>
      </c>
      <c r="AI250" s="3">
        <v>1.9992108378271735E-2</v>
      </c>
      <c r="AJ250" s="3">
        <v>1.8749999999999999E-2</v>
      </c>
      <c r="AK250" s="3">
        <v>2.9709228824273071E-2</v>
      </c>
      <c r="AL250" s="3">
        <v>7.3089700996677737E-3</v>
      </c>
      <c r="AM250" s="3">
        <v>6.1443932411674347E-3</v>
      </c>
      <c r="AN250" s="2">
        <f t="shared" si="12"/>
        <v>2.0581486125239523E-2</v>
      </c>
      <c r="AO250" s="2">
        <v>9.9874505718277176E-2</v>
      </c>
      <c r="AP250">
        <f t="shared" si="13"/>
        <v>870</v>
      </c>
    </row>
    <row r="251" spans="1:43" ht="16.5" hidden="1" customHeight="1" x14ac:dyDescent="0.25">
      <c r="A251" s="4" t="s">
        <v>796</v>
      </c>
      <c r="B251" s="1" t="s">
        <v>226</v>
      </c>
      <c r="C251" t="s">
        <v>36</v>
      </c>
      <c r="D251" t="s">
        <v>43</v>
      </c>
      <c r="E251" t="s">
        <v>38</v>
      </c>
      <c r="F251" t="s">
        <v>227</v>
      </c>
      <c r="G251">
        <v>414</v>
      </c>
      <c r="H251">
        <v>6</v>
      </c>
      <c r="I251">
        <v>132</v>
      </c>
      <c r="J251">
        <v>44</v>
      </c>
      <c r="K251">
        <v>254</v>
      </c>
      <c r="L251">
        <v>391</v>
      </c>
      <c r="M251">
        <v>478</v>
      </c>
      <c r="N251" s="2">
        <v>8.2909245122985586E-2</v>
      </c>
      <c r="O251" s="2">
        <v>0.10135708227311281</v>
      </c>
      <c r="P251">
        <v>425</v>
      </c>
      <c r="Q251" s="2">
        <v>9.9485018726591753E-2</v>
      </c>
      <c r="R251">
        <v>4716</v>
      </c>
      <c r="S251">
        <v>4272</v>
      </c>
      <c r="T251">
        <v>1363</v>
      </c>
      <c r="U251">
        <v>72</v>
      </c>
      <c r="V251">
        <v>905</v>
      </c>
      <c r="W251">
        <v>345</v>
      </c>
      <c r="X251">
        <v>1587</v>
      </c>
      <c r="Y251">
        <v>89</v>
      </c>
      <c r="Z251">
        <v>9</v>
      </c>
      <c r="AA251">
        <v>177</v>
      </c>
      <c r="AB251">
        <v>7</v>
      </c>
      <c r="AC251">
        <v>115</v>
      </c>
      <c r="AD251">
        <v>1688</v>
      </c>
      <c r="AE251">
        <v>69</v>
      </c>
      <c r="AF251">
        <v>860</v>
      </c>
      <c r="AG251">
        <v>382</v>
      </c>
      <c r="AH251">
        <v>1726</v>
      </c>
      <c r="AI251" s="3">
        <v>0.24526066350710901</v>
      </c>
      <c r="AJ251" s="3">
        <v>8.6956521739130432E-2</v>
      </c>
      <c r="AK251" s="3">
        <v>0.15348837209302327</v>
      </c>
      <c r="AL251" s="3">
        <v>0.11518324607329843</v>
      </c>
      <c r="AM251" s="3">
        <v>0.14716106604866744</v>
      </c>
      <c r="AN251" s="2">
        <f t="shared" si="12"/>
        <v>0.18426632739609838</v>
      </c>
      <c r="AO251" s="2">
        <v>0.64275132275132274</v>
      </c>
      <c r="AP251">
        <f t="shared" si="13"/>
        <v>869</v>
      </c>
    </row>
    <row r="252" spans="1:43" ht="16.5" hidden="1" customHeight="1" x14ac:dyDescent="0.25">
      <c r="A252" s="4" t="s">
        <v>799</v>
      </c>
      <c r="B252" s="1" t="s">
        <v>57</v>
      </c>
      <c r="C252" t="s">
        <v>36</v>
      </c>
      <c r="D252" t="s">
        <v>43</v>
      </c>
      <c r="E252" t="s">
        <v>47</v>
      </c>
      <c r="F252" t="s">
        <v>58</v>
      </c>
      <c r="G252">
        <v>483</v>
      </c>
      <c r="H252">
        <v>3</v>
      </c>
      <c r="I252">
        <v>131</v>
      </c>
      <c r="J252">
        <v>104</v>
      </c>
      <c r="K252">
        <v>107</v>
      </c>
      <c r="L252">
        <v>157</v>
      </c>
      <c r="M252">
        <v>712</v>
      </c>
      <c r="N252" s="2">
        <v>2.7886323268206038E-2</v>
      </c>
      <c r="O252" s="2">
        <v>0.12646536412078152</v>
      </c>
      <c r="P252">
        <v>867</v>
      </c>
      <c r="Q252" s="2">
        <v>0.15405117270788912</v>
      </c>
      <c r="R252">
        <v>5630</v>
      </c>
      <c r="S252">
        <v>5628</v>
      </c>
      <c r="T252">
        <v>3574</v>
      </c>
      <c r="U252">
        <v>78</v>
      </c>
      <c r="V252">
        <v>757</v>
      </c>
      <c r="W252">
        <v>523</v>
      </c>
      <c r="X252">
        <v>696</v>
      </c>
      <c r="Y252">
        <v>573</v>
      </c>
      <c r="Z252">
        <v>5</v>
      </c>
      <c r="AA252">
        <v>101</v>
      </c>
      <c r="AB252">
        <v>64</v>
      </c>
      <c r="AC252">
        <v>89</v>
      </c>
      <c r="AD252">
        <v>3484</v>
      </c>
      <c r="AE252">
        <v>76</v>
      </c>
      <c r="AF252">
        <v>787</v>
      </c>
      <c r="AG252">
        <v>563</v>
      </c>
      <c r="AH252">
        <v>714</v>
      </c>
      <c r="AI252" s="3">
        <v>0.1386337543053961</v>
      </c>
      <c r="AJ252" s="3">
        <v>3.9473684210526314E-2</v>
      </c>
      <c r="AK252" s="3">
        <v>0.16645489199491742</v>
      </c>
      <c r="AL252" s="3">
        <v>0.1847246891651865</v>
      </c>
      <c r="AM252" s="3">
        <v>0.14985994397759103</v>
      </c>
      <c r="AN252" s="2">
        <f t="shared" si="12"/>
        <v>0.15435168738898755</v>
      </c>
      <c r="AO252" s="2">
        <v>0.38051209103840683</v>
      </c>
      <c r="AP252">
        <f t="shared" si="13"/>
        <v>869</v>
      </c>
    </row>
    <row r="253" spans="1:43" ht="16.5" hidden="1" customHeight="1" x14ac:dyDescent="0.25">
      <c r="A253" s="5" t="s">
        <v>793</v>
      </c>
      <c r="B253" s="1" t="s">
        <v>558</v>
      </c>
      <c r="C253" t="s">
        <v>36</v>
      </c>
      <c r="D253" t="s">
        <v>43</v>
      </c>
      <c r="E253" t="s">
        <v>559</v>
      </c>
      <c r="F253" t="s">
        <v>560</v>
      </c>
      <c r="G253">
        <v>784</v>
      </c>
      <c r="H253">
        <v>3</v>
      </c>
      <c r="I253">
        <v>7</v>
      </c>
      <c r="J253">
        <v>20</v>
      </c>
      <c r="K253">
        <v>32</v>
      </c>
      <c r="L253">
        <v>485</v>
      </c>
      <c r="M253">
        <v>377</v>
      </c>
      <c r="N253" s="2">
        <v>6.250805516174765E-2</v>
      </c>
      <c r="O253" s="2">
        <v>4.8588735661812092E-2</v>
      </c>
      <c r="P253">
        <v>305</v>
      </c>
      <c r="Q253" s="2">
        <v>4.2349347403499028E-2</v>
      </c>
      <c r="R253">
        <v>7759</v>
      </c>
      <c r="S253">
        <v>7202</v>
      </c>
      <c r="T253">
        <v>6652</v>
      </c>
      <c r="U253">
        <v>56</v>
      </c>
      <c r="V253">
        <v>82</v>
      </c>
      <c r="W253">
        <v>311</v>
      </c>
      <c r="X253">
        <v>101</v>
      </c>
      <c r="Y253">
        <v>288</v>
      </c>
      <c r="Z253">
        <v>0</v>
      </c>
      <c r="AA253">
        <v>0</v>
      </c>
      <c r="AB253">
        <v>0</v>
      </c>
      <c r="AC253">
        <v>0</v>
      </c>
      <c r="AD253">
        <v>7148</v>
      </c>
      <c r="AE253">
        <v>59</v>
      </c>
      <c r="AF253">
        <v>89</v>
      </c>
      <c r="AG253">
        <v>331</v>
      </c>
      <c r="AH253">
        <v>133</v>
      </c>
      <c r="AI253" s="3">
        <v>0.10968102965864578</v>
      </c>
      <c r="AJ253" s="3">
        <v>5.0847457627118647E-2</v>
      </c>
      <c r="AK253" s="3">
        <v>7.8651685393258425E-2</v>
      </c>
      <c r="AL253" s="3">
        <v>6.0422960725075532E-2</v>
      </c>
      <c r="AM253" s="3">
        <v>0.24060150375939848</v>
      </c>
      <c r="AN253" s="2">
        <f t="shared" si="12"/>
        <v>0.11109679082355975</v>
      </c>
      <c r="AO253" s="2">
        <v>7.8865979381443296E-2</v>
      </c>
      <c r="AP253">
        <f t="shared" si="13"/>
        <v>862</v>
      </c>
    </row>
    <row r="254" spans="1:43" ht="16.5" hidden="1" customHeight="1" x14ac:dyDescent="0.25">
      <c r="A254" s="4">
        <v>2011</v>
      </c>
      <c r="B254" s="1" t="s">
        <v>51</v>
      </c>
      <c r="C254" t="s">
        <v>36</v>
      </c>
      <c r="D254" t="s">
        <v>43</v>
      </c>
      <c r="E254" t="s">
        <v>47</v>
      </c>
      <c r="F254" t="s">
        <v>52</v>
      </c>
      <c r="G254">
        <v>469</v>
      </c>
      <c r="H254">
        <v>18</v>
      </c>
      <c r="I254">
        <v>264</v>
      </c>
      <c r="J254">
        <v>31</v>
      </c>
      <c r="K254">
        <v>50</v>
      </c>
      <c r="L254">
        <v>208</v>
      </c>
      <c r="M254">
        <v>653</v>
      </c>
      <c r="N254" s="2">
        <v>6.4257028112449793E-2</v>
      </c>
      <c r="O254" s="2">
        <v>0.2017299969107198</v>
      </c>
      <c r="P254">
        <v>615</v>
      </c>
      <c r="Q254" s="2">
        <v>0.20561685055165496</v>
      </c>
      <c r="R254">
        <v>3237</v>
      </c>
      <c r="S254">
        <v>2991</v>
      </c>
      <c r="T254">
        <v>988</v>
      </c>
      <c r="U254">
        <v>86</v>
      </c>
      <c r="V254">
        <v>990</v>
      </c>
      <c r="W254">
        <v>159</v>
      </c>
      <c r="X254">
        <v>768</v>
      </c>
      <c r="Y254">
        <v>140</v>
      </c>
      <c r="Z254">
        <v>12</v>
      </c>
      <c r="AA254">
        <v>245</v>
      </c>
      <c r="AB254">
        <v>9</v>
      </c>
      <c r="AC254">
        <v>181</v>
      </c>
      <c r="AD254">
        <v>1317</v>
      </c>
      <c r="AE254">
        <v>92</v>
      </c>
      <c r="AF254">
        <v>1009</v>
      </c>
      <c r="AG254">
        <v>181</v>
      </c>
      <c r="AH254">
        <v>637</v>
      </c>
      <c r="AI254" s="3">
        <v>0.35611237661351558</v>
      </c>
      <c r="AJ254" s="3">
        <v>0.19565217391304349</v>
      </c>
      <c r="AK254" s="3">
        <v>0.26164519326065411</v>
      </c>
      <c r="AL254" s="3">
        <v>0.17127071823204421</v>
      </c>
      <c r="AM254" s="3">
        <v>7.8492935635792779E-2</v>
      </c>
      <c r="AN254" s="2">
        <f t="shared" si="12"/>
        <v>0.26598702502316962</v>
      </c>
      <c r="AO254" s="2">
        <v>0.59301606922126082</v>
      </c>
      <c r="AP254">
        <f t="shared" si="13"/>
        <v>861</v>
      </c>
    </row>
    <row r="255" spans="1:43" ht="16.5" hidden="1" customHeight="1" x14ac:dyDescent="0.25">
      <c r="A255" s="5" t="s">
        <v>789</v>
      </c>
      <c r="B255" s="1" t="s">
        <v>385</v>
      </c>
      <c r="D255" t="s">
        <v>32</v>
      </c>
      <c r="E255" t="s">
        <v>182</v>
      </c>
      <c r="F255" t="s">
        <v>386</v>
      </c>
      <c r="G255">
        <v>816</v>
      </c>
      <c r="H255">
        <v>3</v>
      </c>
      <c r="I255">
        <v>13</v>
      </c>
      <c r="J255">
        <v>5</v>
      </c>
      <c r="K255">
        <v>3</v>
      </c>
      <c r="L255">
        <v>172</v>
      </c>
      <c r="M255">
        <v>686</v>
      </c>
      <c r="N255" s="2">
        <v>1.0006399441503286E-2</v>
      </c>
      <c r="O255" s="2">
        <v>3.9909244284135205E-2</v>
      </c>
      <c r="P255">
        <v>139</v>
      </c>
      <c r="Q255" s="2">
        <v>8.4395871281117175E-3</v>
      </c>
      <c r="R255">
        <v>17189</v>
      </c>
      <c r="S255">
        <v>16470</v>
      </c>
      <c r="T255">
        <v>12625</v>
      </c>
      <c r="U255">
        <v>59</v>
      </c>
      <c r="V255">
        <v>1623</v>
      </c>
      <c r="W255">
        <v>1393</v>
      </c>
      <c r="X255">
        <v>770</v>
      </c>
      <c r="Y255">
        <v>112</v>
      </c>
      <c r="Z255">
        <v>0</v>
      </c>
      <c r="AA255">
        <v>5</v>
      </c>
      <c r="AB255">
        <v>3</v>
      </c>
      <c r="AC255">
        <v>0</v>
      </c>
      <c r="AD255">
        <v>13329</v>
      </c>
      <c r="AE255">
        <v>62</v>
      </c>
      <c r="AF255">
        <v>1631</v>
      </c>
      <c r="AG255">
        <v>1395</v>
      </c>
      <c r="AH255">
        <v>773</v>
      </c>
      <c r="AI255" s="3">
        <v>6.1219896466351564E-2</v>
      </c>
      <c r="AJ255" s="3">
        <v>4.8387096774193547E-2</v>
      </c>
      <c r="AK255" s="3">
        <v>7.9705702023298592E-3</v>
      </c>
      <c r="AL255" s="3">
        <v>3.5842293906810036E-3</v>
      </c>
      <c r="AM255" s="3">
        <v>3.8809831824062097E-3</v>
      </c>
      <c r="AN255" s="2">
        <f t="shared" si="12"/>
        <v>4.9915643725638489E-2</v>
      </c>
      <c r="AO255" s="2">
        <v>0.22460732984293194</v>
      </c>
      <c r="AP255">
        <f t="shared" si="13"/>
        <v>858</v>
      </c>
    </row>
    <row r="256" spans="1:43" ht="16.5" hidden="1" customHeight="1" x14ac:dyDescent="0.25">
      <c r="A256" s="4">
        <v>2011</v>
      </c>
      <c r="B256" s="1" t="s">
        <v>226</v>
      </c>
      <c r="C256" t="s">
        <v>36</v>
      </c>
      <c r="D256" t="s">
        <v>43</v>
      </c>
      <c r="E256" t="s">
        <v>38</v>
      </c>
      <c r="F256" t="s">
        <v>227</v>
      </c>
      <c r="G256">
        <v>416</v>
      </c>
      <c r="H256">
        <v>3</v>
      </c>
      <c r="I256">
        <v>120</v>
      </c>
      <c r="J256">
        <v>39</v>
      </c>
      <c r="K256">
        <v>250</v>
      </c>
      <c r="L256">
        <v>389</v>
      </c>
      <c r="M256">
        <v>458</v>
      </c>
      <c r="N256" s="2">
        <v>8.3619948409286327E-2</v>
      </c>
      <c r="O256" s="2">
        <v>9.8452278589853823E-2</v>
      </c>
      <c r="P256">
        <v>324</v>
      </c>
      <c r="Q256" s="2">
        <v>7.8469363041898763E-2</v>
      </c>
      <c r="R256">
        <v>4652</v>
      </c>
      <c r="S256">
        <v>4129</v>
      </c>
      <c r="T256">
        <v>1372</v>
      </c>
      <c r="U256">
        <v>59</v>
      </c>
      <c r="V256">
        <v>919</v>
      </c>
      <c r="W256">
        <v>321</v>
      </c>
      <c r="X256">
        <v>1458</v>
      </c>
      <c r="Y256">
        <v>68</v>
      </c>
      <c r="Z256">
        <v>4</v>
      </c>
      <c r="AA256">
        <v>148</v>
      </c>
      <c r="AB256">
        <v>4</v>
      </c>
      <c r="AC256">
        <v>82</v>
      </c>
      <c r="AD256">
        <v>1720</v>
      </c>
      <c r="AE256">
        <v>58</v>
      </c>
      <c r="AF256">
        <v>891</v>
      </c>
      <c r="AG256">
        <v>356</v>
      </c>
      <c r="AH256">
        <v>1626</v>
      </c>
      <c r="AI256" s="3">
        <v>0.24186046511627907</v>
      </c>
      <c r="AJ256" s="3">
        <v>5.1724137931034482E-2</v>
      </c>
      <c r="AK256" s="3">
        <v>0.13468013468013468</v>
      </c>
      <c r="AL256" s="3">
        <v>0.10955056179775281</v>
      </c>
      <c r="AM256" s="3">
        <v>0.15375153751537515</v>
      </c>
      <c r="AN256" s="2">
        <f t="shared" si="12"/>
        <v>0.18207222699914016</v>
      </c>
      <c r="AO256" s="2">
        <v>0.63018705654697915</v>
      </c>
      <c r="AP256">
        <f t="shared" si="13"/>
        <v>847</v>
      </c>
    </row>
    <row r="257" spans="1:42" ht="16.5" hidden="1" customHeight="1" x14ac:dyDescent="0.25">
      <c r="A257" s="4" t="s">
        <v>799</v>
      </c>
      <c r="B257" s="1" t="s">
        <v>447</v>
      </c>
      <c r="D257" t="s">
        <v>32</v>
      </c>
      <c r="E257" t="s">
        <v>448</v>
      </c>
      <c r="F257" t="s">
        <v>449</v>
      </c>
      <c r="G257">
        <v>772</v>
      </c>
      <c r="H257">
        <v>0</v>
      </c>
      <c r="I257">
        <v>20</v>
      </c>
      <c r="J257">
        <v>3</v>
      </c>
      <c r="K257">
        <v>32</v>
      </c>
      <c r="L257">
        <v>497</v>
      </c>
      <c r="M257">
        <v>348</v>
      </c>
      <c r="N257" s="2">
        <v>0.10631016042780748</v>
      </c>
      <c r="O257" s="2">
        <v>7.4438502673796786E-2</v>
      </c>
      <c r="P257">
        <v>47</v>
      </c>
      <c r="Q257" s="2">
        <v>1.2122775341759092E-2</v>
      </c>
      <c r="R257">
        <v>4675</v>
      </c>
      <c r="S257">
        <v>3877</v>
      </c>
      <c r="T257">
        <v>2343</v>
      </c>
      <c r="U257">
        <v>10</v>
      </c>
      <c r="V257">
        <v>597</v>
      </c>
      <c r="W257">
        <v>79</v>
      </c>
      <c r="X257">
        <v>848</v>
      </c>
      <c r="Y257">
        <v>40</v>
      </c>
      <c r="Z257">
        <v>0</v>
      </c>
      <c r="AA257">
        <v>0</v>
      </c>
      <c r="AB257">
        <v>0</v>
      </c>
      <c r="AC257">
        <v>0</v>
      </c>
      <c r="AD257">
        <v>3075</v>
      </c>
      <c r="AE257">
        <v>10</v>
      </c>
      <c r="AF257">
        <v>617</v>
      </c>
      <c r="AG257">
        <v>82</v>
      </c>
      <c r="AH257">
        <v>880</v>
      </c>
      <c r="AI257" s="3">
        <v>0.25105691056910567</v>
      </c>
      <c r="AJ257" s="3">
        <v>0</v>
      </c>
      <c r="AK257" s="3">
        <v>3.2414910858995137E-2</v>
      </c>
      <c r="AL257" s="3">
        <v>3.6585365853658534E-2</v>
      </c>
      <c r="AM257" s="3">
        <v>3.6363636363636362E-2</v>
      </c>
      <c r="AN257" s="2">
        <f t="shared" si="12"/>
        <v>0.18074866310160426</v>
      </c>
      <c r="AO257" s="2">
        <v>0.34069468267581476</v>
      </c>
      <c r="AP257">
        <f t="shared" si="13"/>
        <v>845</v>
      </c>
    </row>
    <row r="258" spans="1:42" ht="16.5" hidden="1" customHeight="1" x14ac:dyDescent="0.25">
      <c r="A258" s="4" t="s">
        <v>797</v>
      </c>
      <c r="B258" s="1" t="s">
        <v>165</v>
      </c>
      <c r="C258" t="s">
        <v>36</v>
      </c>
      <c r="D258" t="s">
        <v>43</v>
      </c>
      <c r="E258" t="s">
        <v>44</v>
      </c>
      <c r="F258" t="s">
        <v>166</v>
      </c>
      <c r="G258">
        <v>480</v>
      </c>
      <c r="H258">
        <v>9</v>
      </c>
      <c r="I258">
        <v>114</v>
      </c>
      <c r="J258">
        <v>81</v>
      </c>
      <c r="K258">
        <v>131</v>
      </c>
      <c r="L258">
        <v>150</v>
      </c>
      <c r="M258">
        <v>695</v>
      </c>
      <c r="N258" s="2">
        <v>3.1446540880503145E-2</v>
      </c>
      <c r="O258" s="2">
        <v>0.14570230607966456</v>
      </c>
      <c r="P258">
        <v>861</v>
      </c>
      <c r="Q258" s="2">
        <v>0.17989970748015044</v>
      </c>
      <c r="R258">
        <v>4770</v>
      </c>
      <c r="S258">
        <v>4786</v>
      </c>
      <c r="T258">
        <v>2732</v>
      </c>
      <c r="U258">
        <v>56</v>
      </c>
      <c r="V258">
        <v>527</v>
      </c>
      <c r="W258">
        <v>298</v>
      </c>
      <c r="X258">
        <v>1173</v>
      </c>
      <c r="Y258">
        <v>434</v>
      </c>
      <c r="Z258">
        <v>12</v>
      </c>
      <c r="AA258">
        <v>117</v>
      </c>
      <c r="AB258">
        <v>30</v>
      </c>
      <c r="AC258">
        <v>238</v>
      </c>
      <c r="AD258">
        <v>2778</v>
      </c>
      <c r="AE258">
        <v>53</v>
      </c>
      <c r="AF258">
        <v>524</v>
      </c>
      <c r="AG258">
        <v>349</v>
      </c>
      <c r="AH258">
        <v>1066</v>
      </c>
      <c r="AI258" s="3">
        <v>0.17278617710583152</v>
      </c>
      <c r="AJ258" s="3">
        <v>0.16981132075471697</v>
      </c>
      <c r="AK258" s="3">
        <v>0.21755725190839695</v>
      </c>
      <c r="AL258" s="3">
        <v>0.23209169054441262</v>
      </c>
      <c r="AM258" s="3">
        <v>0.12288930581613508</v>
      </c>
      <c r="AN258" s="2">
        <f t="shared" si="12"/>
        <v>0.17714884696016769</v>
      </c>
      <c r="AO258" s="2">
        <v>0.41761006289308178</v>
      </c>
      <c r="AP258">
        <f t="shared" si="13"/>
        <v>845</v>
      </c>
    </row>
    <row r="259" spans="1:42" ht="16.5" hidden="1" customHeight="1" x14ac:dyDescent="0.25">
      <c r="A259" s="4" t="s">
        <v>798</v>
      </c>
      <c r="B259" s="1" t="s">
        <v>165</v>
      </c>
      <c r="C259" t="s">
        <v>36</v>
      </c>
      <c r="D259" t="s">
        <v>43</v>
      </c>
      <c r="E259" t="s">
        <v>44</v>
      </c>
      <c r="F259" t="s">
        <v>166</v>
      </c>
      <c r="G259">
        <v>468</v>
      </c>
      <c r="H259">
        <v>6</v>
      </c>
      <c r="I259">
        <v>114</v>
      </c>
      <c r="J259">
        <v>88</v>
      </c>
      <c r="K259">
        <v>128</v>
      </c>
      <c r="L259">
        <v>166</v>
      </c>
      <c r="M259">
        <v>678</v>
      </c>
      <c r="N259" s="2">
        <v>3.3995494573008399E-2</v>
      </c>
      <c r="O259" s="2">
        <v>0.13884906819578127</v>
      </c>
      <c r="P259">
        <v>862</v>
      </c>
      <c r="Q259" s="2">
        <v>0.17588247296470108</v>
      </c>
      <c r="R259">
        <v>4883</v>
      </c>
      <c r="S259">
        <v>4901</v>
      </c>
      <c r="T259">
        <v>2728</v>
      </c>
      <c r="U259">
        <v>54</v>
      </c>
      <c r="V259">
        <v>522</v>
      </c>
      <c r="W259">
        <v>302</v>
      </c>
      <c r="X259">
        <v>1295</v>
      </c>
      <c r="Y259">
        <v>435</v>
      </c>
      <c r="Z259">
        <v>8</v>
      </c>
      <c r="AA259">
        <v>97</v>
      </c>
      <c r="AB259">
        <v>28</v>
      </c>
      <c r="AC259">
        <v>261</v>
      </c>
      <c r="AD259">
        <v>2761</v>
      </c>
      <c r="AE259">
        <v>52</v>
      </c>
      <c r="AF259">
        <v>539</v>
      </c>
      <c r="AG259">
        <v>362</v>
      </c>
      <c r="AH259">
        <v>1162</v>
      </c>
      <c r="AI259" s="3">
        <v>0.16950380296993842</v>
      </c>
      <c r="AJ259" s="3">
        <v>0.11538461538461539</v>
      </c>
      <c r="AK259" s="3">
        <v>0.21150278293135436</v>
      </c>
      <c r="AL259" s="3">
        <v>0.24309392265193369</v>
      </c>
      <c r="AM259" s="3">
        <v>0.11015490533562823</v>
      </c>
      <c r="AN259" s="2">
        <f t="shared" si="12"/>
        <v>0.17284456276878968</v>
      </c>
      <c r="AO259" s="2">
        <v>0.43375717801476621</v>
      </c>
      <c r="AP259">
        <f t="shared" si="13"/>
        <v>844</v>
      </c>
    </row>
    <row r="260" spans="1:42" ht="16.5" hidden="1" customHeight="1" x14ac:dyDescent="0.25">
      <c r="A260" s="4" t="s">
        <v>801</v>
      </c>
      <c r="B260" s="1" t="s">
        <v>433</v>
      </c>
      <c r="C260" t="s">
        <v>36</v>
      </c>
      <c r="D260" t="s">
        <v>43</v>
      </c>
      <c r="E260" t="s">
        <v>429</v>
      </c>
      <c r="F260" t="s">
        <v>434</v>
      </c>
      <c r="G260">
        <v>363</v>
      </c>
      <c r="H260">
        <v>3</v>
      </c>
      <c r="I260">
        <v>160</v>
      </c>
      <c r="J260">
        <v>196</v>
      </c>
      <c r="K260">
        <v>78</v>
      </c>
      <c r="L260">
        <v>405</v>
      </c>
      <c r="M260">
        <v>436</v>
      </c>
      <c r="N260" s="2">
        <v>5.7561114269471289E-2</v>
      </c>
      <c r="O260" s="2">
        <v>6.196702671972712E-2</v>
      </c>
      <c r="P260">
        <v>1489</v>
      </c>
      <c r="Q260" s="2">
        <v>0.19377928162415409</v>
      </c>
      <c r="R260">
        <v>7036</v>
      </c>
      <c r="S260">
        <v>7684</v>
      </c>
      <c r="T260">
        <v>3582</v>
      </c>
      <c r="U260">
        <v>115</v>
      </c>
      <c r="V260">
        <v>1393</v>
      </c>
      <c r="W260">
        <v>1637</v>
      </c>
      <c r="X260">
        <v>957</v>
      </c>
      <c r="Y260">
        <v>609</v>
      </c>
      <c r="Z260">
        <v>13</v>
      </c>
      <c r="AA260">
        <v>339</v>
      </c>
      <c r="AB260">
        <v>298</v>
      </c>
      <c r="AC260">
        <v>187</v>
      </c>
      <c r="AD260">
        <v>3336</v>
      </c>
      <c r="AE260">
        <v>105</v>
      </c>
      <c r="AF260">
        <v>1214</v>
      </c>
      <c r="AG260">
        <v>1535</v>
      </c>
      <c r="AH260">
        <v>848</v>
      </c>
      <c r="AI260" s="3">
        <v>0.10881294964028777</v>
      </c>
      <c r="AJ260" s="3">
        <v>2.8571428571428571E-2</v>
      </c>
      <c r="AK260" s="3">
        <v>0.13179571663920922</v>
      </c>
      <c r="AL260" s="3">
        <v>0.1276872964169381</v>
      </c>
      <c r="AM260" s="3">
        <v>9.1981132075471692E-2</v>
      </c>
      <c r="AN260" s="2">
        <f t="shared" si="12"/>
        <v>0.11952814098919841</v>
      </c>
      <c r="AO260" s="2">
        <v>0.52600170502983801</v>
      </c>
      <c r="AP260">
        <f t="shared" si="13"/>
        <v>841</v>
      </c>
    </row>
    <row r="261" spans="1:42" ht="16.5" hidden="1" customHeight="1" x14ac:dyDescent="0.25">
      <c r="A261" s="5" t="s">
        <v>802</v>
      </c>
      <c r="B261" s="1" t="s">
        <v>46</v>
      </c>
      <c r="C261" t="s">
        <v>36</v>
      </c>
      <c r="D261" t="s">
        <v>43</v>
      </c>
      <c r="E261" t="s">
        <v>47</v>
      </c>
      <c r="F261" t="s">
        <v>48</v>
      </c>
      <c r="G261">
        <v>736</v>
      </c>
      <c r="H261">
        <v>3</v>
      </c>
      <c r="I261">
        <v>57</v>
      </c>
      <c r="J261">
        <v>10</v>
      </c>
      <c r="K261">
        <v>6</v>
      </c>
      <c r="L261">
        <v>405</v>
      </c>
      <c r="M261">
        <v>435</v>
      </c>
      <c r="N261" s="2">
        <v>9.6133304849391164E-3</v>
      </c>
      <c r="O261" s="2">
        <v>1.0325429039379051E-2</v>
      </c>
      <c r="P261">
        <v>25</v>
      </c>
      <c r="Q261" s="2">
        <v>6.0512175049619982E-4</v>
      </c>
      <c r="R261">
        <v>42129</v>
      </c>
      <c r="S261">
        <v>41314</v>
      </c>
      <c r="T261">
        <v>37597</v>
      </c>
      <c r="U261">
        <v>482</v>
      </c>
      <c r="V261">
        <v>1330</v>
      </c>
      <c r="W261">
        <v>1332</v>
      </c>
      <c r="X261">
        <v>573</v>
      </c>
      <c r="Y261">
        <v>17</v>
      </c>
      <c r="Z261">
        <v>0</v>
      </c>
      <c r="AA261">
        <v>0</v>
      </c>
      <c r="AB261">
        <v>0</v>
      </c>
      <c r="AC261">
        <v>0</v>
      </c>
      <c r="AD261">
        <v>38316</v>
      </c>
      <c r="AE261">
        <v>485</v>
      </c>
      <c r="AF261">
        <v>1387</v>
      </c>
      <c r="AG261">
        <v>1342</v>
      </c>
      <c r="AH261">
        <v>579</v>
      </c>
      <c r="AI261" s="3">
        <v>1.920868566656227E-2</v>
      </c>
      <c r="AJ261" s="3">
        <v>6.1855670103092781E-3</v>
      </c>
      <c r="AK261" s="3">
        <v>4.1095890410958902E-2</v>
      </c>
      <c r="AL261" s="3">
        <v>7.4515648286140089E-3</v>
      </c>
      <c r="AM261" s="3">
        <v>1.0362694300518135E-2</v>
      </c>
      <c r="AN261" s="2">
        <f t="shared" si="12"/>
        <v>1.9938759524318166E-2</v>
      </c>
      <c r="AO261" s="2">
        <v>9.0075755776674815E-2</v>
      </c>
      <c r="AP261">
        <f t="shared" si="13"/>
        <v>840</v>
      </c>
    </row>
    <row r="262" spans="1:42" ht="16.5" hidden="1" customHeight="1" x14ac:dyDescent="0.25">
      <c r="A262" s="4" t="s">
        <v>801</v>
      </c>
      <c r="B262" s="1" t="s">
        <v>167</v>
      </c>
      <c r="C262" t="s">
        <v>36</v>
      </c>
      <c r="D262" t="s">
        <v>43</v>
      </c>
      <c r="E262" t="s">
        <v>44</v>
      </c>
      <c r="F262" t="s">
        <v>168</v>
      </c>
      <c r="G262">
        <v>434</v>
      </c>
      <c r="H262">
        <v>3</v>
      </c>
      <c r="I262">
        <v>104</v>
      </c>
      <c r="J262">
        <v>44</v>
      </c>
      <c r="K262">
        <v>215</v>
      </c>
      <c r="L262">
        <v>171</v>
      </c>
      <c r="M262">
        <v>664</v>
      </c>
      <c r="N262" s="2">
        <v>4.1636230825420013E-2</v>
      </c>
      <c r="O262" s="2">
        <v>0.16167518870221573</v>
      </c>
      <c r="P262">
        <v>360</v>
      </c>
      <c r="Q262" s="2">
        <v>9.9118942731277526E-2</v>
      </c>
      <c r="R262">
        <v>4107</v>
      </c>
      <c r="S262">
        <v>3632</v>
      </c>
      <c r="T262">
        <v>2011</v>
      </c>
      <c r="U262">
        <v>52</v>
      </c>
      <c r="V262">
        <v>500</v>
      </c>
      <c r="W262">
        <v>204</v>
      </c>
      <c r="X262">
        <v>865</v>
      </c>
      <c r="Y262">
        <v>163</v>
      </c>
      <c r="Z262">
        <v>8</v>
      </c>
      <c r="AA262">
        <v>34</v>
      </c>
      <c r="AB262">
        <v>16</v>
      </c>
      <c r="AC262">
        <v>108</v>
      </c>
      <c r="AD262">
        <v>2282</v>
      </c>
      <c r="AE262">
        <v>47</v>
      </c>
      <c r="AF262">
        <v>570</v>
      </c>
      <c r="AG262">
        <v>232</v>
      </c>
      <c r="AH262">
        <v>972</v>
      </c>
      <c r="AI262" s="3">
        <v>0.19018404907975461</v>
      </c>
      <c r="AJ262" s="3">
        <v>6.3829787234042548E-2</v>
      </c>
      <c r="AK262" s="3">
        <v>0.18245614035087721</v>
      </c>
      <c r="AL262" s="3">
        <v>0.18965517241379309</v>
      </c>
      <c r="AM262" s="3">
        <v>0.22119341563786007</v>
      </c>
      <c r="AN262" s="2">
        <f t="shared" si="12"/>
        <v>0.20331141952763573</v>
      </c>
      <c r="AO262" s="2">
        <v>0.44382159395564219</v>
      </c>
      <c r="AP262">
        <f t="shared" si="13"/>
        <v>835</v>
      </c>
    </row>
    <row r="263" spans="1:42" ht="16.5" hidden="1" customHeight="1" x14ac:dyDescent="0.25">
      <c r="A263" s="5" t="s">
        <v>793</v>
      </c>
      <c r="B263" s="1" t="s">
        <v>506</v>
      </c>
      <c r="D263" t="s">
        <v>32</v>
      </c>
      <c r="E263" t="s">
        <v>498</v>
      </c>
      <c r="F263" t="s">
        <v>507</v>
      </c>
      <c r="G263">
        <v>758</v>
      </c>
      <c r="H263">
        <v>5</v>
      </c>
      <c r="I263">
        <v>44</v>
      </c>
      <c r="J263">
        <v>0</v>
      </c>
      <c r="K263">
        <v>9</v>
      </c>
      <c r="L263">
        <v>237</v>
      </c>
      <c r="M263">
        <v>598</v>
      </c>
      <c r="N263" s="2">
        <v>2.3201174743024962E-2</v>
      </c>
      <c r="O263" s="2">
        <v>5.8541360744003915E-2</v>
      </c>
      <c r="P263">
        <v>180</v>
      </c>
      <c r="Q263" s="2">
        <v>1.8828451882845189E-2</v>
      </c>
      <c r="R263">
        <v>10215</v>
      </c>
      <c r="S263">
        <v>9560</v>
      </c>
      <c r="T263">
        <v>7420</v>
      </c>
      <c r="U263">
        <v>124</v>
      </c>
      <c r="V263">
        <v>1247</v>
      </c>
      <c r="W263">
        <v>395</v>
      </c>
      <c r="X263">
        <v>374</v>
      </c>
      <c r="Y263">
        <v>155</v>
      </c>
      <c r="Z263">
        <v>0</v>
      </c>
      <c r="AA263">
        <v>0</v>
      </c>
      <c r="AB263">
        <v>4</v>
      </c>
      <c r="AC263">
        <v>0</v>
      </c>
      <c r="AD263">
        <v>8023</v>
      </c>
      <c r="AE263">
        <v>129</v>
      </c>
      <c r="AF263">
        <v>1291</v>
      </c>
      <c r="AG263">
        <v>391</v>
      </c>
      <c r="AH263">
        <v>383</v>
      </c>
      <c r="AI263" s="3">
        <v>9.4478374672815654E-2</v>
      </c>
      <c r="AJ263" s="3">
        <v>3.875968992248062E-2</v>
      </c>
      <c r="AK263" s="3">
        <v>3.4082106893880713E-2</v>
      </c>
      <c r="AL263" s="3">
        <v>0</v>
      </c>
      <c r="AM263" s="3">
        <v>2.3498694516971279E-2</v>
      </c>
      <c r="AN263" s="2">
        <f t="shared" si="12"/>
        <v>8.1742535487028881E-2</v>
      </c>
      <c r="AO263" s="2">
        <v>0.2147401389840462</v>
      </c>
      <c r="AP263">
        <f t="shared" si="13"/>
        <v>835</v>
      </c>
    </row>
    <row r="264" spans="1:42" ht="16.5" hidden="1" customHeight="1" x14ac:dyDescent="0.25">
      <c r="A264" s="5" t="s">
        <v>788</v>
      </c>
      <c r="B264" s="1" t="s">
        <v>385</v>
      </c>
      <c r="D264" t="s">
        <v>32</v>
      </c>
      <c r="E264" t="s">
        <v>182</v>
      </c>
      <c r="F264" t="s">
        <v>386</v>
      </c>
      <c r="G264">
        <v>803</v>
      </c>
      <c r="H264">
        <v>0</v>
      </c>
      <c r="I264">
        <v>5</v>
      </c>
      <c r="J264">
        <v>11</v>
      </c>
      <c r="K264">
        <v>4</v>
      </c>
      <c r="L264">
        <v>173</v>
      </c>
      <c r="M264">
        <v>660</v>
      </c>
      <c r="N264" s="2">
        <v>1.0109864422627396E-2</v>
      </c>
      <c r="O264" s="2">
        <v>3.8569424964936885E-2</v>
      </c>
      <c r="P264">
        <v>121</v>
      </c>
      <c r="Q264" s="2">
        <v>7.3780487804878045E-3</v>
      </c>
      <c r="R264">
        <v>17112</v>
      </c>
      <c r="S264">
        <v>16400</v>
      </c>
      <c r="T264">
        <v>12800</v>
      </c>
      <c r="U264">
        <v>63</v>
      </c>
      <c r="V264">
        <v>1503</v>
      </c>
      <c r="W264">
        <v>1401</v>
      </c>
      <c r="X264">
        <v>633</v>
      </c>
      <c r="Y264">
        <v>89</v>
      </c>
      <c r="Z264">
        <v>0</v>
      </c>
      <c r="AA264">
        <v>3</v>
      </c>
      <c r="AB264">
        <v>3</v>
      </c>
      <c r="AC264">
        <v>0</v>
      </c>
      <c r="AD264">
        <v>13514</v>
      </c>
      <c r="AE264">
        <v>63</v>
      </c>
      <c r="AF264">
        <v>1505</v>
      </c>
      <c r="AG264">
        <v>1409</v>
      </c>
      <c r="AH264">
        <v>637</v>
      </c>
      <c r="AI264" s="3">
        <v>5.9419860885008141E-2</v>
      </c>
      <c r="AJ264" s="3">
        <v>0</v>
      </c>
      <c r="AK264" s="3">
        <v>3.3222591362126247E-3</v>
      </c>
      <c r="AL264" s="3">
        <v>7.806955287437899E-3</v>
      </c>
      <c r="AM264" s="3">
        <v>6.2794348508634227E-3</v>
      </c>
      <c r="AN264" s="2">
        <f t="shared" si="12"/>
        <v>4.867928938756428E-2</v>
      </c>
      <c r="AO264" s="2">
        <v>0.21099953292853807</v>
      </c>
      <c r="AP264">
        <f t="shared" si="13"/>
        <v>833</v>
      </c>
    </row>
    <row r="265" spans="1:42" ht="16.5" hidden="1" customHeight="1" x14ac:dyDescent="0.25">
      <c r="A265" s="4" t="s">
        <v>800</v>
      </c>
      <c r="B265" s="1" t="s">
        <v>433</v>
      </c>
      <c r="C265" t="s">
        <v>36</v>
      </c>
      <c r="D265" t="s">
        <v>43</v>
      </c>
      <c r="E265" t="s">
        <v>429</v>
      </c>
      <c r="F265" t="s">
        <v>434</v>
      </c>
      <c r="G265">
        <v>372</v>
      </c>
      <c r="H265">
        <v>0</v>
      </c>
      <c r="I265">
        <v>134</v>
      </c>
      <c r="J265">
        <v>219</v>
      </c>
      <c r="K265">
        <v>71</v>
      </c>
      <c r="L265">
        <v>376</v>
      </c>
      <c r="M265">
        <v>456</v>
      </c>
      <c r="N265" s="2">
        <v>5.3272881836214224E-2</v>
      </c>
      <c r="O265" s="2">
        <v>6.4607537546047034E-2</v>
      </c>
      <c r="P265">
        <v>1390</v>
      </c>
      <c r="Q265" s="2">
        <v>0.18251050420168066</v>
      </c>
      <c r="R265">
        <v>7058</v>
      </c>
      <c r="S265">
        <v>7616</v>
      </c>
      <c r="T265">
        <v>3649</v>
      </c>
      <c r="U265">
        <v>55</v>
      </c>
      <c r="V265">
        <v>1320</v>
      </c>
      <c r="W265">
        <v>1636</v>
      </c>
      <c r="X265">
        <v>956</v>
      </c>
      <c r="Y265">
        <v>620</v>
      </c>
      <c r="Z265">
        <v>0</v>
      </c>
      <c r="AA265">
        <v>299</v>
      </c>
      <c r="AB265">
        <v>277</v>
      </c>
      <c r="AC265">
        <v>151</v>
      </c>
      <c r="AD265">
        <v>3401</v>
      </c>
      <c r="AE265">
        <v>55</v>
      </c>
      <c r="AF265">
        <v>1155</v>
      </c>
      <c r="AG265">
        <v>1578</v>
      </c>
      <c r="AH265">
        <v>876</v>
      </c>
      <c r="AI265" s="3">
        <v>0.10937959423698912</v>
      </c>
      <c r="AJ265" s="3">
        <v>0</v>
      </c>
      <c r="AK265" s="3">
        <v>0.11601731601731602</v>
      </c>
      <c r="AL265" s="3">
        <v>0.13878326996197718</v>
      </c>
      <c r="AM265" s="3">
        <v>8.1050228310502279E-2</v>
      </c>
      <c r="AN265" s="2">
        <f t="shared" si="12"/>
        <v>0.11788041938226126</v>
      </c>
      <c r="AO265" s="2">
        <v>0.51861288039631992</v>
      </c>
      <c r="AP265">
        <f t="shared" si="13"/>
        <v>832</v>
      </c>
    </row>
    <row r="266" spans="1:42" ht="16.5" hidden="1" customHeight="1" x14ac:dyDescent="0.25">
      <c r="A266" s="5" t="s">
        <v>794</v>
      </c>
      <c r="B266" s="1" t="s">
        <v>506</v>
      </c>
      <c r="D266" t="s">
        <v>32</v>
      </c>
      <c r="E266" t="s">
        <v>498</v>
      </c>
      <c r="F266" t="s">
        <v>507</v>
      </c>
      <c r="G266">
        <v>751</v>
      </c>
      <c r="H266">
        <v>10</v>
      </c>
      <c r="I266">
        <v>33</v>
      </c>
      <c r="J266">
        <v>4</v>
      </c>
      <c r="K266">
        <v>10</v>
      </c>
      <c r="L266">
        <v>252</v>
      </c>
      <c r="M266">
        <v>575</v>
      </c>
      <c r="N266" s="2">
        <v>2.4955436720142603E-2</v>
      </c>
      <c r="O266" s="2">
        <v>5.6941968706674589E-2</v>
      </c>
      <c r="P266">
        <v>187</v>
      </c>
      <c r="Q266" s="2">
        <v>1.9771621907379997E-2</v>
      </c>
      <c r="R266">
        <v>10098</v>
      </c>
      <c r="S266">
        <v>9458</v>
      </c>
      <c r="T266">
        <v>7151</v>
      </c>
      <c r="U266">
        <v>106</v>
      </c>
      <c r="V266">
        <v>1402</v>
      </c>
      <c r="W266">
        <v>410</v>
      </c>
      <c r="X266">
        <v>389</v>
      </c>
      <c r="Y266">
        <v>156</v>
      </c>
      <c r="Z266">
        <v>0</v>
      </c>
      <c r="AA266">
        <v>3</v>
      </c>
      <c r="AB266">
        <v>8</v>
      </c>
      <c r="AC266">
        <v>3</v>
      </c>
      <c r="AD266">
        <v>7746</v>
      </c>
      <c r="AE266">
        <v>116</v>
      </c>
      <c r="AF266">
        <v>1432</v>
      </c>
      <c r="AG266">
        <v>406</v>
      </c>
      <c r="AH266">
        <v>396</v>
      </c>
      <c r="AI266" s="3">
        <v>9.6953266201910665E-2</v>
      </c>
      <c r="AJ266" s="3">
        <v>8.6206896551724144E-2</v>
      </c>
      <c r="AK266" s="3">
        <v>2.3044692737430168E-2</v>
      </c>
      <c r="AL266" s="3">
        <v>9.852216748768473E-3</v>
      </c>
      <c r="AM266" s="3">
        <v>2.5252525252525252E-2</v>
      </c>
      <c r="AN266" s="2">
        <f t="shared" si="12"/>
        <v>8.1897405426817199E-2</v>
      </c>
      <c r="AO266" s="2">
        <v>0.23276545166402535</v>
      </c>
      <c r="AP266">
        <f t="shared" si="13"/>
        <v>827</v>
      </c>
    </row>
    <row r="267" spans="1:42" ht="16.5" hidden="1" customHeight="1" x14ac:dyDescent="0.25">
      <c r="A267" s="5" t="s">
        <v>795</v>
      </c>
      <c r="B267" s="1" t="s">
        <v>226</v>
      </c>
      <c r="C267" t="s">
        <v>36</v>
      </c>
      <c r="D267" t="s">
        <v>43</v>
      </c>
      <c r="E267" t="s">
        <v>38</v>
      </c>
      <c r="F267" t="s">
        <v>227</v>
      </c>
      <c r="G267">
        <v>373</v>
      </c>
      <c r="H267">
        <v>4</v>
      </c>
      <c r="I267">
        <v>115</v>
      </c>
      <c r="J267">
        <v>36</v>
      </c>
      <c r="K267">
        <v>268</v>
      </c>
      <c r="L267">
        <v>403</v>
      </c>
      <c r="M267">
        <v>417</v>
      </c>
      <c r="N267" s="2">
        <v>8.7494572297003914E-2</v>
      </c>
      <c r="O267" s="2">
        <v>9.0534085974815465E-2</v>
      </c>
      <c r="P267">
        <v>217</v>
      </c>
      <c r="Q267" s="2">
        <v>5.4209342992755434E-2</v>
      </c>
      <c r="R267">
        <v>4606</v>
      </c>
      <c r="S267">
        <v>4003</v>
      </c>
      <c r="T267">
        <v>1408</v>
      </c>
      <c r="U267">
        <v>39</v>
      </c>
      <c r="V267">
        <v>879</v>
      </c>
      <c r="W267">
        <v>325</v>
      </c>
      <c r="X267">
        <v>1352</v>
      </c>
      <c r="Y267">
        <v>44</v>
      </c>
      <c r="Z267">
        <v>3</v>
      </c>
      <c r="AA267">
        <v>103</v>
      </c>
      <c r="AB267">
        <v>8</v>
      </c>
      <c r="AC267">
        <v>47</v>
      </c>
      <c r="AD267">
        <v>1737</v>
      </c>
      <c r="AE267">
        <v>40</v>
      </c>
      <c r="AF267">
        <v>891</v>
      </c>
      <c r="AG267">
        <v>353</v>
      </c>
      <c r="AH267">
        <v>1573</v>
      </c>
      <c r="AI267" s="3">
        <v>0.21473805411629246</v>
      </c>
      <c r="AJ267" s="3">
        <v>0.1</v>
      </c>
      <c r="AK267" s="3">
        <v>0.12906846240179573</v>
      </c>
      <c r="AL267" s="3">
        <v>0.10198300283286119</v>
      </c>
      <c r="AM267" s="3">
        <v>0.17037507946598857</v>
      </c>
      <c r="AN267" s="2">
        <f t="shared" si="12"/>
        <v>0.17802865827181938</v>
      </c>
      <c r="AO267" s="2">
        <v>0.62189812799303434</v>
      </c>
      <c r="AP267">
        <f t="shared" si="13"/>
        <v>820</v>
      </c>
    </row>
    <row r="268" spans="1:42" ht="16.5" hidden="1" customHeight="1" x14ac:dyDescent="0.25">
      <c r="A268" s="5" t="s">
        <v>792</v>
      </c>
      <c r="B268" s="1" t="s">
        <v>558</v>
      </c>
      <c r="C268" t="s">
        <v>36</v>
      </c>
      <c r="D268" t="s">
        <v>43</v>
      </c>
      <c r="E268" t="s">
        <v>559</v>
      </c>
      <c r="F268" t="s">
        <v>560</v>
      </c>
      <c r="G268">
        <v>745</v>
      </c>
      <c r="H268">
        <v>0</v>
      </c>
      <c r="I268">
        <v>6</v>
      </c>
      <c r="J268">
        <v>20</v>
      </c>
      <c r="K268">
        <v>21</v>
      </c>
      <c r="L268">
        <v>432</v>
      </c>
      <c r="M268">
        <v>377</v>
      </c>
      <c r="N268" s="2">
        <v>5.4607508532423209E-2</v>
      </c>
      <c r="O268" s="2">
        <v>4.7655163696119329E-2</v>
      </c>
      <c r="P268">
        <v>285</v>
      </c>
      <c r="Q268" s="2">
        <v>3.8581291457966696E-2</v>
      </c>
      <c r="R268">
        <v>7911</v>
      </c>
      <c r="S268">
        <v>7387</v>
      </c>
      <c r="T268">
        <v>6832</v>
      </c>
      <c r="U268">
        <v>68</v>
      </c>
      <c r="V268">
        <v>68</v>
      </c>
      <c r="W268">
        <v>302</v>
      </c>
      <c r="X268">
        <v>117</v>
      </c>
      <c r="Y268">
        <v>266</v>
      </c>
      <c r="Z268">
        <v>0</v>
      </c>
      <c r="AA268">
        <v>0</v>
      </c>
      <c r="AB268">
        <v>0</v>
      </c>
      <c r="AC268">
        <v>0</v>
      </c>
      <c r="AD268">
        <v>7311</v>
      </c>
      <c r="AE268">
        <v>68</v>
      </c>
      <c r="AF268">
        <v>74</v>
      </c>
      <c r="AG268">
        <v>322</v>
      </c>
      <c r="AH268">
        <v>138</v>
      </c>
      <c r="AI268" s="3">
        <v>0.10190124469976747</v>
      </c>
      <c r="AJ268" s="3">
        <v>0</v>
      </c>
      <c r="AK268" s="3">
        <v>8.1081081081081086E-2</v>
      </c>
      <c r="AL268" s="3">
        <v>6.2111801242236024E-2</v>
      </c>
      <c r="AM268" s="3">
        <v>0.15217391304347827</v>
      </c>
      <c r="AN268" s="2">
        <f t="shared" si="12"/>
        <v>0.10226267222854254</v>
      </c>
      <c r="AO268" s="2">
        <v>7.6077341084291678E-2</v>
      </c>
      <c r="AP268">
        <f t="shared" si="13"/>
        <v>809</v>
      </c>
    </row>
    <row r="269" spans="1:42" ht="16.5" hidden="1" customHeight="1" x14ac:dyDescent="0.25">
      <c r="A269" s="5" t="s">
        <v>792</v>
      </c>
      <c r="B269" s="1" t="s">
        <v>506</v>
      </c>
      <c r="D269" t="s">
        <v>32</v>
      </c>
      <c r="E269" t="s">
        <v>498</v>
      </c>
      <c r="F269" t="s">
        <v>507</v>
      </c>
      <c r="G269">
        <v>732</v>
      </c>
      <c r="H269">
        <v>8</v>
      </c>
      <c r="I269">
        <v>44</v>
      </c>
      <c r="J269">
        <v>4</v>
      </c>
      <c r="K269">
        <v>6</v>
      </c>
      <c r="L269">
        <v>218</v>
      </c>
      <c r="M269">
        <v>591</v>
      </c>
      <c r="N269" s="2">
        <v>2.1389324960753534E-2</v>
      </c>
      <c r="O269" s="2">
        <v>5.7986656200941913E-2</v>
      </c>
      <c r="P269">
        <v>174</v>
      </c>
      <c r="Q269" s="2">
        <v>1.8206550172648321E-2</v>
      </c>
      <c r="R269">
        <v>10192</v>
      </c>
      <c r="S269">
        <v>9557</v>
      </c>
      <c r="T269">
        <v>7545</v>
      </c>
      <c r="U269">
        <v>118</v>
      </c>
      <c r="V269">
        <v>1161</v>
      </c>
      <c r="W269">
        <v>386</v>
      </c>
      <c r="X269">
        <v>347</v>
      </c>
      <c r="Y269">
        <v>144</v>
      </c>
      <c r="Z269">
        <v>0</v>
      </c>
      <c r="AA269">
        <v>3</v>
      </c>
      <c r="AB269">
        <v>4</v>
      </c>
      <c r="AC269">
        <v>3</v>
      </c>
      <c r="AD269">
        <v>8133</v>
      </c>
      <c r="AE269">
        <v>126</v>
      </c>
      <c r="AF269">
        <v>1202</v>
      </c>
      <c r="AG269">
        <v>386</v>
      </c>
      <c r="AH269">
        <v>350</v>
      </c>
      <c r="AI269" s="3">
        <v>9.00036886757654E-2</v>
      </c>
      <c r="AJ269" s="3">
        <v>6.3492063492063489E-2</v>
      </c>
      <c r="AK269" s="3">
        <v>3.6605657237936774E-2</v>
      </c>
      <c r="AL269" s="3">
        <v>1.0362694300518135E-2</v>
      </c>
      <c r="AM269" s="3">
        <v>1.7142857142857144E-2</v>
      </c>
      <c r="AN269" s="2">
        <f t="shared" si="12"/>
        <v>7.9375981161695447E-2</v>
      </c>
      <c r="AO269" s="2">
        <v>0.20241247425713446</v>
      </c>
      <c r="AP269">
        <f t="shared" si="13"/>
        <v>809</v>
      </c>
    </row>
    <row r="270" spans="1:42" ht="16.5" hidden="1" customHeight="1" x14ac:dyDescent="0.25">
      <c r="A270" s="5" t="s">
        <v>787</v>
      </c>
      <c r="B270" s="1" t="s">
        <v>385</v>
      </c>
      <c r="D270" t="s">
        <v>32</v>
      </c>
      <c r="E270" t="s">
        <v>182</v>
      </c>
      <c r="F270" t="s">
        <v>386</v>
      </c>
      <c r="G270">
        <v>778</v>
      </c>
      <c r="H270">
        <v>0</v>
      </c>
      <c r="I270">
        <v>3</v>
      </c>
      <c r="J270">
        <v>17</v>
      </c>
      <c r="K270">
        <v>0</v>
      </c>
      <c r="L270">
        <v>174</v>
      </c>
      <c r="M270">
        <v>633</v>
      </c>
      <c r="N270" s="2">
        <v>1.0409811546515105E-2</v>
      </c>
      <c r="O270" s="2">
        <v>3.7870176488184262E-2</v>
      </c>
      <c r="P270">
        <v>122</v>
      </c>
      <c r="Q270" s="2">
        <v>7.6107298814722399E-3</v>
      </c>
      <c r="R270">
        <v>16715</v>
      </c>
      <c r="S270">
        <v>16030</v>
      </c>
      <c r="T270">
        <v>12696</v>
      </c>
      <c r="U270">
        <v>57</v>
      </c>
      <c r="V270">
        <v>1358</v>
      </c>
      <c r="W270">
        <v>1368</v>
      </c>
      <c r="X270">
        <v>551</v>
      </c>
      <c r="Y270">
        <v>99</v>
      </c>
      <c r="Z270">
        <v>0</v>
      </c>
      <c r="AA270">
        <v>0</v>
      </c>
      <c r="AB270">
        <v>4</v>
      </c>
      <c r="AC270">
        <v>0</v>
      </c>
      <c r="AD270">
        <v>13375</v>
      </c>
      <c r="AE270">
        <v>57</v>
      </c>
      <c r="AF270">
        <v>1361</v>
      </c>
      <c r="AG270">
        <v>1381</v>
      </c>
      <c r="AH270">
        <v>551</v>
      </c>
      <c r="AI270" s="3">
        <v>5.8168224299065423E-2</v>
      </c>
      <c r="AJ270" s="3">
        <v>0</v>
      </c>
      <c r="AK270" s="3">
        <v>2.204261572373255E-3</v>
      </c>
      <c r="AL270" s="3">
        <v>1.2309920347574221E-2</v>
      </c>
      <c r="AM270" s="3">
        <v>0</v>
      </c>
      <c r="AN270" s="2">
        <f t="shared" si="12"/>
        <v>4.8279988034699364E-2</v>
      </c>
      <c r="AO270" s="2">
        <v>0.20029895366218237</v>
      </c>
      <c r="AP270">
        <f t="shared" si="13"/>
        <v>807</v>
      </c>
    </row>
    <row r="271" spans="1:42" ht="16.5" hidden="1" customHeight="1" x14ac:dyDescent="0.25">
      <c r="A271" s="4" t="s">
        <v>796</v>
      </c>
      <c r="B271" s="1" t="s">
        <v>165</v>
      </c>
      <c r="C271" t="s">
        <v>36</v>
      </c>
      <c r="D271" t="s">
        <v>43</v>
      </c>
      <c r="E271" t="s">
        <v>44</v>
      </c>
      <c r="F271" t="s">
        <v>166</v>
      </c>
      <c r="G271">
        <v>468</v>
      </c>
      <c r="H271">
        <v>5</v>
      </c>
      <c r="I271">
        <v>97</v>
      </c>
      <c r="J271">
        <v>65</v>
      </c>
      <c r="K271">
        <v>148</v>
      </c>
      <c r="L271">
        <v>170</v>
      </c>
      <c r="M271">
        <v>635</v>
      </c>
      <c r="N271" s="2">
        <v>3.6527718091963902E-2</v>
      </c>
      <c r="O271" s="2">
        <v>0.1364417705199828</v>
      </c>
      <c r="P271">
        <v>802</v>
      </c>
      <c r="Q271" s="2">
        <v>0.17243603526123413</v>
      </c>
      <c r="R271">
        <v>4654</v>
      </c>
      <c r="S271">
        <v>4651</v>
      </c>
      <c r="T271">
        <v>2719</v>
      </c>
      <c r="U271">
        <v>60</v>
      </c>
      <c r="V271">
        <v>474</v>
      </c>
      <c r="W271">
        <v>276</v>
      </c>
      <c r="X271">
        <v>1122</v>
      </c>
      <c r="Y271">
        <v>407</v>
      </c>
      <c r="Z271">
        <v>10</v>
      </c>
      <c r="AA271">
        <v>89</v>
      </c>
      <c r="AB271">
        <v>24</v>
      </c>
      <c r="AC271">
        <v>245</v>
      </c>
      <c r="AD271">
        <v>2780</v>
      </c>
      <c r="AE271">
        <v>55</v>
      </c>
      <c r="AF271">
        <v>482</v>
      </c>
      <c r="AG271">
        <v>317</v>
      </c>
      <c r="AH271">
        <v>1025</v>
      </c>
      <c r="AI271" s="3">
        <v>0.16834532374100719</v>
      </c>
      <c r="AJ271" s="3">
        <v>9.0909090909090912E-2</v>
      </c>
      <c r="AK271" s="3">
        <v>0.20124481327800831</v>
      </c>
      <c r="AL271" s="3">
        <v>0.20504731861198738</v>
      </c>
      <c r="AM271" s="3">
        <v>0.14439024390243901</v>
      </c>
      <c r="AN271" s="2">
        <f t="shared" si="12"/>
        <v>0.17296948861194669</v>
      </c>
      <c r="AO271" s="2">
        <v>0.40330543034986049</v>
      </c>
      <c r="AP271">
        <f t="shared" si="13"/>
        <v>805</v>
      </c>
    </row>
    <row r="272" spans="1:42" ht="16.5" hidden="1" customHeight="1" x14ac:dyDescent="0.25">
      <c r="A272" s="5" t="s">
        <v>788</v>
      </c>
      <c r="B272" s="1" t="s">
        <v>224</v>
      </c>
      <c r="C272" t="s">
        <v>36</v>
      </c>
      <c r="D272" t="s">
        <v>43</v>
      </c>
      <c r="E272" t="s">
        <v>38</v>
      </c>
      <c r="F272" t="s">
        <v>225</v>
      </c>
      <c r="G272">
        <v>415</v>
      </c>
      <c r="H272">
        <v>4</v>
      </c>
      <c r="I272">
        <v>276</v>
      </c>
      <c r="J272">
        <v>62</v>
      </c>
      <c r="K272">
        <v>14</v>
      </c>
      <c r="L272">
        <v>339</v>
      </c>
      <c r="M272">
        <v>466</v>
      </c>
      <c r="N272" s="2">
        <v>1.514745308310992E-2</v>
      </c>
      <c r="O272" s="2">
        <v>2.0822162645218946E-2</v>
      </c>
      <c r="P272">
        <v>249</v>
      </c>
      <c r="Q272" s="2">
        <v>1.1409457478005865E-2</v>
      </c>
      <c r="R272">
        <v>22380</v>
      </c>
      <c r="S272">
        <v>21824</v>
      </c>
      <c r="T272">
        <v>15263</v>
      </c>
      <c r="U272">
        <v>180</v>
      </c>
      <c r="V272">
        <v>3395</v>
      </c>
      <c r="W272">
        <v>2368</v>
      </c>
      <c r="X272">
        <v>618</v>
      </c>
      <c r="Y272">
        <v>189</v>
      </c>
      <c r="Z272">
        <v>0</v>
      </c>
      <c r="AA272">
        <v>28</v>
      </c>
      <c r="AB272">
        <v>3</v>
      </c>
      <c r="AC272">
        <v>0</v>
      </c>
      <c r="AD272">
        <v>15489</v>
      </c>
      <c r="AE272">
        <v>184</v>
      </c>
      <c r="AF272">
        <v>3643</v>
      </c>
      <c r="AG272">
        <v>2427</v>
      </c>
      <c r="AH272">
        <v>632</v>
      </c>
      <c r="AI272" s="3">
        <v>2.6793208083155787E-2</v>
      </c>
      <c r="AJ272" s="3">
        <v>2.1739130434782608E-2</v>
      </c>
      <c r="AK272" s="3">
        <v>7.5761734833928077E-2</v>
      </c>
      <c r="AL272" s="3">
        <v>2.554594149155336E-2</v>
      </c>
      <c r="AM272" s="3">
        <v>2.2151898734177215E-2</v>
      </c>
      <c r="AN272" s="2">
        <f t="shared" si="12"/>
        <v>3.5969615728328866E-2</v>
      </c>
      <c r="AO272" s="2">
        <v>0.30775418994413406</v>
      </c>
      <c r="AP272">
        <f t="shared" si="13"/>
        <v>805</v>
      </c>
    </row>
    <row r="273" spans="1:43" ht="16.5" hidden="1" customHeight="1" x14ac:dyDescent="0.25">
      <c r="A273" s="5" t="s">
        <v>795</v>
      </c>
      <c r="B273" s="1" t="s">
        <v>114</v>
      </c>
      <c r="C273" t="s">
        <v>36</v>
      </c>
      <c r="D273" t="s">
        <v>43</v>
      </c>
      <c r="E273" t="s">
        <v>108</v>
      </c>
      <c r="F273" t="s">
        <v>115</v>
      </c>
      <c r="G273">
        <v>666</v>
      </c>
      <c r="H273">
        <v>0</v>
      </c>
      <c r="I273">
        <v>33</v>
      </c>
      <c r="J273">
        <v>62</v>
      </c>
      <c r="K273">
        <v>14</v>
      </c>
      <c r="L273">
        <v>216</v>
      </c>
      <c r="M273">
        <v>584</v>
      </c>
      <c r="N273" s="2">
        <v>2.2425249169435217E-2</v>
      </c>
      <c r="O273" s="2">
        <v>6.06312292358804E-2</v>
      </c>
      <c r="P273">
        <v>148</v>
      </c>
      <c r="Q273" s="2">
        <v>1.6481069042316259E-2</v>
      </c>
      <c r="R273">
        <v>9632</v>
      </c>
      <c r="S273">
        <v>8980</v>
      </c>
      <c r="T273">
        <v>7680</v>
      </c>
      <c r="U273">
        <v>24</v>
      </c>
      <c r="V273">
        <v>250</v>
      </c>
      <c r="W273">
        <v>395</v>
      </c>
      <c r="X273">
        <v>631</v>
      </c>
      <c r="Y273">
        <v>126</v>
      </c>
      <c r="Z273">
        <v>0</v>
      </c>
      <c r="AA273">
        <v>0</v>
      </c>
      <c r="AB273">
        <v>0</v>
      </c>
      <c r="AC273">
        <v>0</v>
      </c>
      <c r="AD273">
        <v>8220</v>
      </c>
      <c r="AE273">
        <v>24</v>
      </c>
      <c r="AF273">
        <v>283</v>
      </c>
      <c r="AG273">
        <v>457</v>
      </c>
      <c r="AH273">
        <v>645</v>
      </c>
      <c r="AI273" s="3">
        <v>8.1021897810218985E-2</v>
      </c>
      <c r="AJ273" s="3">
        <v>0</v>
      </c>
      <c r="AK273" s="3">
        <v>0.1166077738515901</v>
      </c>
      <c r="AL273" s="3">
        <v>0.13566739606126915</v>
      </c>
      <c r="AM273" s="3">
        <v>2.1705426356589147E-2</v>
      </c>
      <c r="AN273" s="2">
        <f t="shared" si="12"/>
        <v>8.3056478405315617E-2</v>
      </c>
      <c r="AO273" s="2">
        <v>0.14632879842143526</v>
      </c>
      <c r="AP273">
        <f t="shared" si="13"/>
        <v>800</v>
      </c>
    </row>
    <row r="274" spans="1:43" ht="16.5" hidden="1" customHeight="1" x14ac:dyDescent="0.25">
      <c r="A274" s="4" t="s">
        <v>801</v>
      </c>
      <c r="B274" s="1" t="s">
        <v>590</v>
      </c>
      <c r="D274" t="s">
        <v>32</v>
      </c>
      <c r="E274" t="s">
        <v>333</v>
      </c>
      <c r="F274" t="s">
        <v>591</v>
      </c>
      <c r="G274">
        <v>738</v>
      </c>
      <c r="H274">
        <v>0</v>
      </c>
      <c r="I274">
        <v>7</v>
      </c>
      <c r="J274">
        <v>10</v>
      </c>
      <c r="K274">
        <v>13</v>
      </c>
      <c r="L274">
        <v>50</v>
      </c>
      <c r="M274">
        <v>747</v>
      </c>
      <c r="N274" s="2">
        <v>7.9757537087254745E-3</v>
      </c>
      <c r="O274" s="2">
        <v>0.11915776040835858</v>
      </c>
      <c r="P274">
        <v>374</v>
      </c>
      <c r="Q274" s="2">
        <v>6.3975367772836134E-2</v>
      </c>
      <c r="R274">
        <v>6269</v>
      </c>
      <c r="S274">
        <v>5846</v>
      </c>
      <c r="T274">
        <v>5373</v>
      </c>
      <c r="U274">
        <v>39</v>
      </c>
      <c r="V274">
        <v>128</v>
      </c>
      <c r="W274">
        <v>103</v>
      </c>
      <c r="X274">
        <v>203</v>
      </c>
      <c r="Y274">
        <v>336</v>
      </c>
      <c r="Z274">
        <v>0</v>
      </c>
      <c r="AA274">
        <v>0</v>
      </c>
      <c r="AB274">
        <v>4</v>
      </c>
      <c r="AC274">
        <v>6</v>
      </c>
      <c r="AD274">
        <v>5775</v>
      </c>
      <c r="AE274">
        <v>39</v>
      </c>
      <c r="AF274">
        <v>135</v>
      </c>
      <c r="AG274">
        <v>109</v>
      </c>
      <c r="AH274">
        <v>210</v>
      </c>
      <c r="AI274" s="3">
        <v>0.12779220779220779</v>
      </c>
      <c r="AJ274" s="3">
        <v>0</v>
      </c>
      <c r="AK274" s="3">
        <v>5.185185185185185E-2</v>
      </c>
      <c r="AL274" s="3">
        <v>9.1743119266055051E-2</v>
      </c>
      <c r="AM274" s="3">
        <v>6.1904761904761907E-2</v>
      </c>
      <c r="AN274" s="2">
        <f t="shared" si="12"/>
        <v>0.12713351411708407</v>
      </c>
      <c r="AO274" s="2">
        <v>7.8653477983407785E-2</v>
      </c>
      <c r="AP274">
        <f t="shared" si="13"/>
        <v>797</v>
      </c>
    </row>
    <row r="275" spans="1:43" ht="16.5" hidden="1" customHeight="1" x14ac:dyDescent="0.25">
      <c r="A275" s="4" t="s">
        <v>796</v>
      </c>
      <c r="B275" s="1" t="s">
        <v>214</v>
      </c>
      <c r="C275" t="s">
        <v>36</v>
      </c>
      <c r="D275" t="s">
        <v>43</v>
      </c>
      <c r="E275" t="s">
        <v>38</v>
      </c>
      <c r="F275" t="s">
        <v>215</v>
      </c>
      <c r="G275">
        <v>518</v>
      </c>
      <c r="H275">
        <v>4</v>
      </c>
      <c r="I275">
        <v>96</v>
      </c>
      <c r="J275">
        <v>134</v>
      </c>
      <c r="K275">
        <v>22</v>
      </c>
      <c r="L275">
        <v>310</v>
      </c>
      <c r="M275">
        <v>484</v>
      </c>
      <c r="N275" s="2">
        <v>3.2057911065149949E-2</v>
      </c>
      <c r="O275" s="2">
        <v>5.0051706308169595E-2</v>
      </c>
      <c r="P275">
        <v>532</v>
      </c>
      <c r="Q275" s="2">
        <v>5.6547619047619048E-2</v>
      </c>
      <c r="R275">
        <v>9670</v>
      </c>
      <c r="S275">
        <v>9408</v>
      </c>
      <c r="T275">
        <v>6763</v>
      </c>
      <c r="U275">
        <v>36</v>
      </c>
      <c r="V275">
        <v>1156</v>
      </c>
      <c r="W275">
        <v>1040</v>
      </c>
      <c r="X275">
        <v>413</v>
      </c>
      <c r="Y275">
        <v>298</v>
      </c>
      <c r="Z275">
        <v>0</v>
      </c>
      <c r="AA275">
        <v>103</v>
      </c>
      <c r="AB275">
        <v>31</v>
      </c>
      <c r="AC275">
        <v>49</v>
      </c>
      <c r="AD275">
        <v>6983</v>
      </c>
      <c r="AE275">
        <v>40</v>
      </c>
      <c r="AF275">
        <v>1149</v>
      </c>
      <c r="AG275">
        <v>1143</v>
      </c>
      <c r="AH275">
        <v>386</v>
      </c>
      <c r="AI275" s="3">
        <v>7.418015179722183E-2</v>
      </c>
      <c r="AJ275" s="3">
        <v>0.1</v>
      </c>
      <c r="AK275" s="3">
        <v>8.3550913838120106E-2</v>
      </c>
      <c r="AL275" s="3">
        <v>0.11723534558180228</v>
      </c>
      <c r="AM275" s="3">
        <v>5.6994818652849742E-2</v>
      </c>
      <c r="AN275" s="2">
        <f t="shared" si="12"/>
        <v>8.2109617373319538E-2</v>
      </c>
      <c r="AO275" s="2">
        <v>0.28017730130914337</v>
      </c>
      <c r="AP275">
        <f t="shared" si="13"/>
        <v>794</v>
      </c>
    </row>
    <row r="276" spans="1:43" ht="16.5" hidden="1" customHeight="1" x14ac:dyDescent="0.25">
      <c r="A276" s="5" t="s">
        <v>794</v>
      </c>
      <c r="B276" s="1" t="s">
        <v>155</v>
      </c>
      <c r="C276" t="s">
        <v>36</v>
      </c>
      <c r="D276" t="s">
        <v>43</v>
      </c>
      <c r="E276" t="s">
        <v>44</v>
      </c>
      <c r="F276" t="s">
        <v>156</v>
      </c>
      <c r="G276">
        <v>582</v>
      </c>
      <c r="H276">
        <v>0</v>
      </c>
      <c r="I276">
        <v>92</v>
      </c>
      <c r="J276">
        <v>51</v>
      </c>
      <c r="K276">
        <v>39</v>
      </c>
      <c r="L276">
        <v>207</v>
      </c>
      <c r="M276">
        <v>582</v>
      </c>
      <c r="N276" s="2">
        <v>1.9617134192570128E-2</v>
      </c>
      <c r="O276" s="2">
        <v>5.5155420773313119E-2</v>
      </c>
      <c r="P276">
        <v>398</v>
      </c>
      <c r="Q276" s="2">
        <v>3.916937309319949E-2</v>
      </c>
      <c r="R276">
        <v>10552</v>
      </c>
      <c r="S276">
        <v>10161</v>
      </c>
      <c r="T276">
        <v>6554</v>
      </c>
      <c r="U276">
        <v>88</v>
      </c>
      <c r="V276">
        <v>1691</v>
      </c>
      <c r="W276">
        <v>894</v>
      </c>
      <c r="X276">
        <v>934</v>
      </c>
      <c r="Y276">
        <v>267</v>
      </c>
      <c r="Z276">
        <v>0</v>
      </c>
      <c r="AA276">
        <v>57</v>
      </c>
      <c r="AB276">
        <v>30</v>
      </c>
      <c r="AC276">
        <v>12</v>
      </c>
      <c r="AD276">
        <v>6869</v>
      </c>
      <c r="AE276">
        <v>88</v>
      </c>
      <c r="AF276">
        <v>1726</v>
      </c>
      <c r="AG276">
        <v>915</v>
      </c>
      <c r="AH276">
        <v>961</v>
      </c>
      <c r="AI276" s="3">
        <v>8.4728490318823707E-2</v>
      </c>
      <c r="AJ276" s="3">
        <v>0</v>
      </c>
      <c r="AK276" s="3">
        <v>5.3302433371958287E-2</v>
      </c>
      <c r="AL276" s="3">
        <v>5.5737704918032788E-2</v>
      </c>
      <c r="AM276" s="3">
        <v>4.0582726326742979E-2</v>
      </c>
      <c r="AN276" s="2">
        <f t="shared" si="12"/>
        <v>7.4772554965883253E-2</v>
      </c>
      <c r="AO276" s="2">
        <v>0.3494649114499479</v>
      </c>
      <c r="AP276">
        <f t="shared" si="13"/>
        <v>789</v>
      </c>
      <c r="AQ276" s="6">
        <f>AH276/R276</f>
        <v>9.1072782410917361E-2</v>
      </c>
    </row>
    <row r="277" spans="1:43" ht="16.5" hidden="1" customHeight="1" x14ac:dyDescent="0.25">
      <c r="A277" s="5" t="s">
        <v>794</v>
      </c>
      <c r="B277" s="1" t="s">
        <v>495</v>
      </c>
      <c r="D277" t="s">
        <v>32</v>
      </c>
      <c r="E277" t="s">
        <v>491</v>
      </c>
      <c r="F277" t="s">
        <v>496</v>
      </c>
      <c r="G277">
        <v>718</v>
      </c>
      <c r="H277">
        <v>3</v>
      </c>
      <c r="I277">
        <v>29</v>
      </c>
      <c r="J277">
        <v>18</v>
      </c>
      <c r="K277">
        <v>4</v>
      </c>
      <c r="L277">
        <v>596</v>
      </c>
      <c r="M277">
        <v>192</v>
      </c>
      <c r="N277" s="2">
        <v>4.4923494384563202E-2</v>
      </c>
      <c r="O277" s="2">
        <v>1.4471998191000226E-2</v>
      </c>
      <c r="P277">
        <v>65</v>
      </c>
      <c r="Q277" s="2">
        <v>5.1817602040816323E-3</v>
      </c>
      <c r="R277">
        <v>13267</v>
      </c>
      <c r="S277">
        <v>12544</v>
      </c>
      <c r="T277">
        <v>11421</v>
      </c>
      <c r="U277">
        <v>137</v>
      </c>
      <c r="V277">
        <v>351</v>
      </c>
      <c r="W277">
        <v>383</v>
      </c>
      <c r="X277">
        <v>252</v>
      </c>
      <c r="Y277">
        <v>60</v>
      </c>
      <c r="Z277">
        <v>0</v>
      </c>
      <c r="AA277">
        <v>0</v>
      </c>
      <c r="AB277">
        <v>0</v>
      </c>
      <c r="AC277">
        <v>0</v>
      </c>
      <c r="AD277">
        <v>12079</v>
      </c>
      <c r="AE277">
        <v>140</v>
      </c>
      <c r="AF277">
        <v>380</v>
      </c>
      <c r="AG277">
        <v>401</v>
      </c>
      <c r="AH277">
        <v>256</v>
      </c>
      <c r="AI277" s="3">
        <v>5.9442006788641442E-2</v>
      </c>
      <c r="AJ277" s="3">
        <v>2.1428571428571429E-2</v>
      </c>
      <c r="AK277" s="3">
        <v>7.6315789473684212E-2</v>
      </c>
      <c r="AL277" s="3">
        <v>4.488778054862843E-2</v>
      </c>
      <c r="AM277" s="3">
        <v>1.5625E-2</v>
      </c>
      <c r="AN277" s="2">
        <f t="shared" si="12"/>
        <v>5.9395492575563424E-2</v>
      </c>
      <c r="AO277" s="2">
        <v>8.8789981894990946E-2</v>
      </c>
      <c r="AP277">
        <f t="shared" si="13"/>
        <v>788</v>
      </c>
    </row>
    <row r="278" spans="1:43" ht="16.5" hidden="1" customHeight="1" x14ac:dyDescent="0.25">
      <c r="A278" s="4" t="s">
        <v>798</v>
      </c>
      <c r="B278" s="1" t="s">
        <v>57</v>
      </c>
      <c r="C278" t="s">
        <v>36</v>
      </c>
      <c r="D278" t="s">
        <v>43</v>
      </c>
      <c r="E278" t="s">
        <v>47</v>
      </c>
      <c r="F278" t="s">
        <v>58</v>
      </c>
      <c r="G278">
        <v>465</v>
      </c>
      <c r="H278">
        <v>9</v>
      </c>
      <c r="I278">
        <v>96</v>
      </c>
      <c r="J278">
        <v>93</v>
      </c>
      <c r="K278">
        <v>88</v>
      </c>
      <c r="L278">
        <v>117</v>
      </c>
      <c r="M278">
        <v>668</v>
      </c>
      <c r="N278" s="2">
        <v>2.1338683202626298E-2</v>
      </c>
      <c r="O278" s="2">
        <v>0.12183111435345614</v>
      </c>
      <c r="P278">
        <v>883</v>
      </c>
      <c r="Q278" s="2">
        <v>0.15821537358896254</v>
      </c>
      <c r="R278">
        <v>5483</v>
      </c>
      <c r="S278">
        <v>5581</v>
      </c>
      <c r="T278">
        <v>3596</v>
      </c>
      <c r="U278">
        <v>72</v>
      </c>
      <c r="V278">
        <v>686</v>
      </c>
      <c r="W278">
        <v>535</v>
      </c>
      <c r="X278">
        <v>692</v>
      </c>
      <c r="Y278">
        <v>592</v>
      </c>
      <c r="Z278">
        <v>6</v>
      </c>
      <c r="AA278">
        <v>96</v>
      </c>
      <c r="AB278">
        <v>64</v>
      </c>
      <c r="AC278">
        <v>89</v>
      </c>
      <c r="AD278">
        <v>3469</v>
      </c>
      <c r="AE278">
        <v>75</v>
      </c>
      <c r="AF278">
        <v>686</v>
      </c>
      <c r="AG278">
        <v>564</v>
      </c>
      <c r="AH278">
        <v>691</v>
      </c>
      <c r="AI278" s="3">
        <v>0.13404439319688671</v>
      </c>
      <c r="AJ278" s="3">
        <v>0.12</v>
      </c>
      <c r="AK278" s="3">
        <v>0.13994169096209913</v>
      </c>
      <c r="AL278" s="3">
        <v>0.16489361702127658</v>
      </c>
      <c r="AM278" s="3">
        <v>0.12735166425470332</v>
      </c>
      <c r="AN278" s="2">
        <f t="shared" si="12"/>
        <v>0.14316979755608245</v>
      </c>
      <c r="AO278" s="2">
        <v>0.36754785779398358</v>
      </c>
      <c r="AP278">
        <f t="shared" si="13"/>
        <v>785</v>
      </c>
    </row>
    <row r="279" spans="1:43" ht="16.5" hidden="1" customHeight="1" x14ac:dyDescent="0.25">
      <c r="A279" s="5" t="s">
        <v>795</v>
      </c>
      <c r="B279" s="1" t="s">
        <v>563</v>
      </c>
      <c r="C279" t="s">
        <v>36</v>
      </c>
      <c r="D279" t="s">
        <v>43</v>
      </c>
      <c r="E279" t="s">
        <v>559</v>
      </c>
      <c r="F279" t="s">
        <v>564</v>
      </c>
      <c r="G279">
        <v>506</v>
      </c>
      <c r="H279">
        <v>0</v>
      </c>
      <c r="I279">
        <v>89</v>
      </c>
      <c r="J279">
        <v>125</v>
      </c>
      <c r="K279">
        <v>40</v>
      </c>
      <c r="L279">
        <v>484</v>
      </c>
      <c r="M279">
        <v>300</v>
      </c>
      <c r="N279" s="2">
        <v>2.7904295185932546E-2</v>
      </c>
      <c r="O279" s="2">
        <v>1.7296050735082155E-2</v>
      </c>
      <c r="P279">
        <v>151</v>
      </c>
      <c r="Q279" s="2">
        <v>9.0354236476783145E-3</v>
      </c>
      <c r="R279">
        <v>17345</v>
      </c>
      <c r="S279">
        <v>16712</v>
      </c>
      <c r="T279">
        <v>12869</v>
      </c>
      <c r="U279">
        <v>100</v>
      </c>
      <c r="V279">
        <v>1291</v>
      </c>
      <c r="W279">
        <v>1580</v>
      </c>
      <c r="X279">
        <v>872</v>
      </c>
      <c r="Y279">
        <v>75</v>
      </c>
      <c r="Z279">
        <v>0</v>
      </c>
      <c r="AA279">
        <v>32</v>
      </c>
      <c r="AB279">
        <v>15</v>
      </c>
      <c r="AC279">
        <v>13</v>
      </c>
      <c r="AD279">
        <v>13300</v>
      </c>
      <c r="AE279">
        <v>100</v>
      </c>
      <c r="AF279">
        <v>1348</v>
      </c>
      <c r="AG279">
        <v>1690</v>
      </c>
      <c r="AH279">
        <v>899</v>
      </c>
      <c r="AI279" s="3">
        <v>3.8045112781954889E-2</v>
      </c>
      <c r="AJ279" s="3">
        <v>0</v>
      </c>
      <c r="AK279" s="3">
        <v>6.6023738872403565E-2</v>
      </c>
      <c r="AL279" s="3">
        <v>7.3964497041420121E-2</v>
      </c>
      <c r="AM279" s="3">
        <v>4.449388209121246E-2</v>
      </c>
      <c r="AN279" s="2">
        <f t="shared" si="12"/>
        <v>4.5200345921014698E-2</v>
      </c>
      <c r="AO279" s="2">
        <v>0.23285458845244275</v>
      </c>
      <c r="AP279">
        <f t="shared" si="13"/>
        <v>784</v>
      </c>
    </row>
    <row r="280" spans="1:43" ht="16.5" hidden="1" customHeight="1" x14ac:dyDescent="0.25">
      <c r="A280" s="4" t="s">
        <v>803</v>
      </c>
      <c r="B280" s="1" t="s">
        <v>46</v>
      </c>
      <c r="C280" t="s">
        <v>36</v>
      </c>
      <c r="D280" t="s">
        <v>43</v>
      </c>
      <c r="E280" t="s">
        <v>47</v>
      </c>
      <c r="F280" t="s">
        <v>48</v>
      </c>
      <c r="G280">
        <v>698</v>
      </c>
      <c r="H280">
        <v>3</v>
      </c>
      <c r="I280">
        <v>45</v>
      </c>
      <c r="J280">
        <v>3</v>
      </c>
      <c r="K280">
        <v>3</v>
      </c>
      <c r="L280">
        <v>361</v>
      </c>
      <c r="M280">
        <v>422</v>
      </c>
      <c r="N280" s="2">
        <v>8.6525094674272558E-3</v>
      </c>
      <c r="O280" s="2">
        <v>1.0114567853890035E-2</v>
      </c>
      <c r="P280">
        <v>25</v>
      </c>
      <c r="Q280" s="2">
        <v>6.1029196367542234E-4</v>
      </c>
      <c r="R280">
        <v>41722</v>
      </c>
      <c r="S280">
        <v>40964</v>
      </c>
      <c r="T280">
        <v>37575</v>
      </c>
      <c r="U280">
        <v>469</v>
      </c>
      <c r="V280">
        <v>1199</v>
      </c>
      <c r="W280">
        <v>1196</v>
      </c>
      <c r="X280">
        <v>488</v>
      </c>
      <c r="Y280">
        <v>20</v>
      </c>
      <c r="Z280">
        <v>0</v>
      </c>
      <c r="AA280">
        <v>0</v>
      </c>
      <c r="AB280">
        <v>0</v>
      </c>
      <c r="AC280">
        <v>0</v>
      </c>
      <c r="AD280">
        <v>38253</v>
      </c>
      <c r="AE280">
        <v>472</v>
      </c>
      <c r="AF280">
        <v>1244</v>
      </c>
      <c r="AG280">
        <v>1199</v>
      </c>
      <c r="AH280">
        <v>491</v>
      </c>
      <c r="AI280" s="3">
        <v>1.8246934880924371E-2</v>
      </c>
      <c r="AJ280" s="3">
        <v>6.3559322033898309E-3</v>
      </c>
      <c r="AK280" s="3">
        <v>3.6173633440514469E-2</v>
      </c>
      <c r="AL280" s="3">
        <v>2.5020850708924102E-3</v>
      </c>
      <c r="AM280" s="3">
        <v>6.1099796334012219E-3</v>
      </c>
      <c r="AN280" s="2">
        <f t="shared" si="12"/>
        <v>1.8767077321317292E-2</v>
      </c>
      <c r="AO280" s="2">
        <v>8.1759043664034178E-2</v>
      </c>
      <c r="AP280">
        <f t="shared" si="13"/>
        <v>783</v>
      </c>
    </row>
    <row r="281" spans="1:43" ht="16.5" hidden="1" customHeight="1" x14ac:dyDescent="0.25">
      <c r="A281" s="4" t="s">
        <v>798</v>
      </c>
      <c r="B281" s="1" t="s">
        <v>484</v>
      </c>
      <c r="C281" t="s">
        <v>36</v>
      </c>
      <c r="D281" t="s">
        <v>43</v>
      </c>
      <c r="E281" t="s">
        <v>480</v>
      </c>
      <c r="F281" t="s">
        <v>485</v>
      </c>
      <c r="G281">
        <v>651</v>
      </c>
      <c r="H281">
        <v>4</v>
      </c>
      <c r="I281">
        <v>19</v>
      </c>
      <c r="J281">
        <v>57</v>
      </c>
      <c r="K281">
        <v>11</v>
      </c>
      <c r="L281">
        <v>417</v>
      </c>
      <c r="M281">
        <v>361</v>
      </c>
      <c r="N281" s="2">
        <v>5.5711422845691382E-2</v>
      </c>
      <c r="O281" s="2">
        <v>4.8229792919171677E-2</v>
      </c>
      <c r="P281">
        <v>803</v>
      </c>
      <c r="Q281" s="2">
        <v>0.10692410119840214</v>
      </c>
      <c r="R281">
        <v>7485</v>
      </c>
      <c r="S281">
        <v>7510</v>
      </c>
      <c r="T281">
        <v>6459</v>
      </c>
      <c r="U281">
        <v>82</v>
      </c>
      <c r="V281">
        <v>299</v>
      </c>
      <c r="W281">
        <v>429</v>
      </c>
      <c r="X281">
        <v>241</v>
      </c>
      <c r="Y281">
        <v>660</v>
      </c>
      <c r="Z281">
        <v>16</v>
      </c>
      <c r="AA281">
        <v>30</v>
      </c>
      <c r="AB281">
        <v>54</v>
      </c>
      <c r="AC281">
        <v>21</v>
      </c>
      <c r="AD281">
        <v>6450</v>
      </c>
      <c r="AE281">
        <v>70</v>
      </c>
      <c r="AF281">
        <v>288</v>
      </c>
      <c r="AG281">
        <v>432</v>
      </c>
      <c r="AH281">
        <v>231</v>
      </c>
      <c r="AI281" s="3">
        <v>0.10093023255813953</v>
      </c>
      <c r="AJ281" s="3">
        <v>5.7142857142857141E-2</v>
      </c>
      <c r="AK281" s="3">
        <v>6.5972222222222224E-2</v>
      </c>
      <c r="AL281" s="3">
        <v>0.13194444444444445</v>
      </c>
      <c r="AM281" s="3">
        <v>4.7619047619047616E-2</v>
      </c>
      <c r="AN281" s="2">
        <f t="shared" si="12"/>
        <v>0.10394121576486307</v>
      </c>
      <c r="AO281" s="2">
        <v>0.13666175880069603</v>
      </c>
      <c r="AP281">
        <f t="shared" si="13"/>
        <v>778</v>
      </c>
    </row>
    <row r="282" spans="1:43" ht="16.5" hidden="1" customHeight="1" x14ac:dyDescent="0.25">
      <c r="A282" s="4" t="s">
        <v>796</v>
      </c>
      <c r="B282" s="1" t="s">
        <v>212</v>
      </c>
      <c r="C282" t="s">
        <v>36</v>
      </c>
      <c r="D282" t="s">
        <v>43</v>
      </c>
      <c r="E282" t="s">
        <v>38</v>
      </c>
      <c r="F282" t="s">
        <v>213</v>
      </c>
      <c r="G282">
        <v>406</v>
      </c>
      <c r="H282">
        <v>0</v>
      </c>
      <c r="I282">
        <v>172</v>
      </c>
      <c r="J282">
        <v>43</v>
      </c>
      <c r="K282">
        <v>114</v>
      </c>
      <c r="L282">
        <v>418</v>
      </c>
      <c r="M282">
        <v>359</v>
      </c>
      <c r="N282" s="2">
        <v>3.8426181283324139E-2</v>
      </c>
      <c r="O282" s="2">
        <v>3.3002390145247286E-2</v>
      </c>
      <c r="P282">
        <v>521</v>
      </c>
      <c r="Q282" s="2">
        <v>4.9049143287516472E-2</v>
      </c>
      <c r="R282">
        <v>10878</v>
      </c>
      <c r="S282">
        <v>10622</v>
      </c>
      <c r="T282">
        <v>6039</v>
      </c>
      <c r="U282">
        <v>116</v>
      </c>
      <c r="V282">
        <v>2019</v>
      </c>
      <c r="W282">
        <v>1043</v>
      </c>
      <c r="X282">
        <v>1405</v>
      </c>
      <c r="Y282">
        <v>254</v>
      </c>
      <c r="Z282">
        <v>3</v>
      </c>
      <c r="AA282">
        <v>123</v>
      </c>
      <c r="AB282">
        <v>51</v>
      </c>
      <c r="AC282">
        <v>45</v>
      </c>
      <c r="AD282">
        <v>6191</v>
      </c>
      <c r="AE282">
        <v>113</v>
      </c>
      <c r="AF282">
        <v>2068</v>
      </c>
      <c r="AG282">
        <v>1035</v>
      </c>
      <c r="AH282">
        <v>1474</v>
      </c>
      <c r="AI282" s="3">
        <v>6.5579066386690352E-2</v>
      </c>
      <c r="AJ282" s="3">
        <v>0</v>
      </c>
      <c r="AK282" s="3">
        <v>8.3172147001934232E-2</v>
      </c>
      <c r="AL282" s="3">
        <v>4.1545893719806763E-2</v>
      </c>
      <c r="AM282" s="3">
        <v>7.7340569877883306E-2</v>
      </c>
      <c r="AN282" s="2">
        <f t="shared" ref="AN282:AN345" si="14">N282+O282</f>
        <v>7.1428571428571425E-2</v>
      </c>
      <c r="AO282" s="2">
        <v>0.43102656005881812</v>
      </c>
      <c r="AP282">
        <f t="shared" ref="AP282:AP345" si="15">L282+M282</f>
        <v>777</v>
      </c>
    </row>
    <row r="283" spans="1:43" ht="16.5" hidden="1" customHeight="1" x14ac:dyDescent="0.25">
      <c r="A283" s="4" t="s">
        <v>798</v>
      </c>
      <c r="B283" s="1" t="s">
        <v>447</v>
      </c>
      <c r="D283" t="s">
        <v>32</v>
      </c>
      <c r="E283" t="s">
        <v>448</v>
      </c>
      <c r="F283" t="s">
        <v>449</v>
      </c>
      <c r="G283">
        <v>720</v>
      </c>
      <c r="H283">
        <v>0</v>
      </c>
      <c r="I283">
        <v>19</v>
      </c>
      <c r="J283">
        <v>0</v>
      </c>
      <c r="K283">
        <v>27</v>
      </c>
      <c r="L283">
        <v>474</v>
      </c>
      <c r="M283">
        <v>302</v>
      </c>
      <c r="N283" s="2">
        <v>0.10438229464875579</v>
      </c>
      <c r="O283" s="2">
        <v>6.6505175071570138E-2</v>
      </c>
      <c r="P283">
        <v>63</v>
      </c>
      <c r="Q283" s="2">
        <v>1.6457680250783698E-2</v>
      </c>
      <c r="R283">
        <v>4541</v>
      </c>
      <c r="S283">
        <v>3828</v>
      </c>
      <c r="T283">
        <v>2428</v>
      </c>
      <c r="U283">
        <v>13</v>
      </c>
      <c r="V283">
        <v>497</v>
      </c>
      <c r="W283">
        <v>74</v>
      </c>
      <c r="X283">
        <v>816</v>
      </c>
      <c r="Y283">
        <v>53</v>
      </c>
      <c r="Z283">
        <v>0</v>
      </c>
      <c r="AA283">
        <v>0</v>
      </c>
      <c r="AB283">
        <v>0</v>
      </c>
      <c r="AC283">
        <v>0</v>
      </c>
      <c r="AD283">
        <v>3095</v>
      </c>
      <c r="AE283">
        <v>13</v>
      </c>
      <c r="AF283">
        <v>516</v>
      </c>
      <c r="AG283">
        <v>74</v>
      </c>
      <c r="AH283">
        <v>843</v>
      </c>
      <c r="AI283" s="3">
        <v>0.23263327948303716</v>
      </c>
      <c r="AJ283" s="3">
        <v>0</v>
      </c>
      <c r="AK283" s="3">
        <v>3.6821705426356592E-2</v>
      </c>
      <c r="AL283" s="3">
        <v>0</v>
      </c>
      <c r="AM283" s="3">
        <v>3.2028469750889681E-2</v>
      </c>
      <c r="AN283" s="2">
        <f t="shared" si="14"/>
        <v>0.17088746972032592</v>
      </c>
      <c r="AO283" s="2">
        <v>0.31843206342215369</v>
      </c>
      <c r="AP283">
        <f t="shared" si="15"/>
        <v>776</v>
      </c>
    </row>
    <row r="284" spans="1:43" ht="16.5" hidden="1" customHeight="1" x14ac:dyDescent="0.25">
      <c r="A284" s="5" t="s">
        <v>793</v>
      </c>
      <c r="B284" s="1" t="s">
        <v>210</v>
      </c>
      <c r="C284" t="s">
        <v>36</v>
      </c>
      <c r="D284" t="s">
        <v>43</v>
      </c>
      <c r="E284" t="s">
        <v>38</v>
      </c>
      <c r="F284" t="s">
        <v>211</v>
      </c>
      <c r="G284">
        <v>600</v>
      </c>
      <c r="H284">
        <v>0</v>
      </c>
      <c r="I284">
        <v>85</v>
      </c>
      <c r="J284">
        <v>31</v>
      </c>
      <c r="K284">
        <v>36</v>
      </c>
      <c r="L284">
        <v>163</v>
      </c>
      <c r="M284">
        <v>609</v>
      </c>
      <c r="N284" s="2">
        <v>2.2353263850795391E-2</v>
      </c>
      <c r="O284" s="2">
        <v>8.3516182117388926E-2</v>
      </c>
      <c r="P284">
        <v>1152</v>
      </c>
      <c r="Q284" s="2">
        <v>0.15015641293013557</v>
      </c>
      <c r="R284">
        <v>7292</v>
      </c>
      <c r="S284">
        <v>7672</v>
      </c>
      <c r="T284">
        <v>5464</v>
      </c>
      <c r="U284">
        <v>41</v>
      </c>
      <c r="V284">
        <v>1332</v>
      </c>
      <c r="W284">
        <v>417</v>
      </c>
      <c r="X284">
        <v>418</v>
      </c>
      <c r="Y284">
        <v>618</v>
      </c>
      <c r="Z284">
        <v>0</v>
      </c>
      <c r="AA284">
        <v>372</v>
      </c>
      <c r="AB284">
        <v>79</v>
      </c>
      <c r="AC284">
        <v>51</v>
      </c>
      <c r="AD284">
        <v>5446</v>
      </c>
      <c r="AE284">
        <v>41</v>
      </c>
      <c r="AF284">
        <v>1045</v>
      </c>
      <c r="AG284">
        <v>369</v>
      </c>
      <c r="AH284">
        <v>403</v>
      </c>
      <c r="AI284" s="3">
        <v>0.11017260374586853</v>
      </c>
      <c r="AJ284" s="3">
        <v>0</v>
      </c>
      <c r="AK284" s="3">
        <v>8.1339712918660281E-2</v>
      </c>
      <c r="AL284" s="3">
        <v>8.4010840108401083E-2</v>
      </c>
      <c r="AM284" s="3">
        <v>8.9330024813895778E-2</v>
      </c>
      <c r="AN284" s="2">
        <f t="shared" si="14"/>
        <v>0.10586944596818432</v>
      </c>
      <c r="AO284" s="2">
        <v>0.25438116100766706</v>
      </c>
      <c r="AP284">
        <f t="shared" si="15"/>
        <v>772</v>
      </c>
    </row>
    <row r="285" spans="1:43" ht="16.5" hidden="1" customHeight="1" x14ac:dyDescent="0.25">
      <c r="A285" s="4">
        <v>2011</v>
      </c>
      <c r="B285" s="1" t="s">
        <v>165</v>
      </c>
      <c r="C285" t="s">
        <v>36</v>
      </c>
      <c r="D285" t="s">
        <v>43</v>
      </c>
      <c r="E285" t="s">
        <v>44</v>
      </c>
      <c r="F285" t="s">
        <v>166</v>
      </c>
      <c r="G285">
        <v>438</v>
      </c>
      <c r="H285">
        <v>3</v>
      </c>
      <c r="I285">
        <v>99</v>
      </c>
      <c r="J285">
        <v>65</v>
      </c>
      <c r="K285">
        <v>140</v>
      </c>
      <c r="L285">
        <v>189</v>
      </c>
      <c r="M285">
        <v>582</v>
      </c>
      <c r="N285" s="2">
        <v>4.1657482918227906E-2</v>
      </c>
      <c r="O285" s="2">
        <v>0.12827859819263832</v>
      </c>
      <c r="P285">
        <v>739</v>
      </c>
      <c r="Q285" s="2">
        <v>0.16403995560488346</v>
      </c>
      <c r="R285">
        <v>4537</v>
      </c>
      <c r="S285">
        <v>4505</v>
      </c>
      <c r="T285">
        <v>2734</v>
      </c>
      <c r="U285">
        <v>49</v>
      </c>
      <c r="V285">
        <v>431</v>
      </c>
      <c r="W285">
        <v>259</v>
      </c>
      <c r="X285">
        <v>1032</v>
      </c>
      <c r="Y285">
        <v>390</v>
      </c>
      <c r="Z285">
        <v>3</v>
      </c>
      <c r="AA285">
        <v>94</v>
      </c>
      <c r="AB285">
        <v>22</v>
      </c>
      <c r="AC285">
        <v>207</v>
      </c>
      <c r="AD285">
        <v>2782</v>
      </c>
      <c r="AE285">
        <v>49</v>
      </c>
      <c r="AF285">
        <v>436</v>
      </c>
      <c r="AG285">
        <v>302</v>
      </c>
      <c r="AH285">
        <v>965</v>
      </c>
      <c r="AI285" s="3">
        <v>0.15744069015097054</v>
      </c>
      <c r="AJ285" s="3">
        <v>6.1224489795918366E-2</v>
      </c>
      <c r="AK285" s="3">
        <v>0.22706422018348624</v>
      </c>
      <c r="AL285" s="3">
        <v>0.21523178807947019</v>
      </c>
      <c r="AM285" s="3">
        <v>0.14507772020725387</v>
      </c>
      <c r="AN285" s="2">
        <f t="shared" si="14"/>
        <v>0.16993608111086622</v>
      </c>
      <c r="AO285" s="2">
        <v>0.38641376268195854</v>
      </c>
      <c r="AP285">
        <f t="shared" si="15"/>
        <v>771</v>
      </c>
    </row>
    <row r="286" spans="1:43" ht="16.5" hidden="1" customHeight="1" x14ac:dyDescent="0.25">
      <c r="A286" s="4" t="s">
        <v>800</v>
      </c>
      <c r="B286" s="1" t="s">
        <v>55</v>
      </c>
      <c r="C286" t="s">
        <v>36</v>
      </c>
      <c r="D286" t="s">
        <v>43</v>
      </c>
      <c r="E286" t="s">
        <v>47</v>
      </c>
      <c r="F286" t="s">
        <v>56</v>
      </c>
      <c r="G286">
        <v>693</v>
      </c>
      <c r="H286">
        <v>6</v>
      </c>
      <c r="I286">
        <v>16</v>
      </c>
      <c r="J286">
        <v>14</v>
      </c>
      <c r="K286">
        <v>8</v>
      </c>
      <c r="L286">
        <v>194</v>
      </c>
      <c r="M286">
        <v>577</v>
      </c>
      <c r="N286" s="2">
        <v>3.5912624953720843E-2</v>
      </c>
      <c r="O286" s="2">
        <v>0.1068122917437986</v>
      </c>
      <c r="P286">
        <v>61</v>
      </c>
      <c r="Q286" s="2">
        <v>1.300085251491901E-2</v>
      </c>
      <c r="R286">
        <v>5402</v>
      </c>
      <c r="S286">
        <v>4692</v>
      </c>
      <c r="T286">
        <v>4175</v>
      </c>
      <c r="U286">
        <v>115</v>
      </c>
      <c r="V286">
        <v>100</v>
      </c>
      <c r="W286">
        <v>160</v>
      </c>
      <c r="X286">
        <v>142</v>
      </c>
      <c r="Y286">
        <v>49</v>
      </c>
      <c r="Z286">
        <v>0</v>
      </c>
      <c r="AA286">
        <v>0</v>
      </c>
      <c r="AB286">
        <v>0</v>
      </c>
      <c r="AC286">
        <v>0</v>
      </c>
      <c r="AD286">
        <v>4819</v>
      </c>
      <c r="AE286">
        <v>121</v>
      </c>
      <c r="AF286">
        <v>116</v>
      </c>
      <c r="AG286">
        <v>174</v>
      </c>
      <c r="AH286">
        <v>150</v>
      </c>
      <c r="AI286" s="3">
        <v>0.14380576883170781</v>
      </c>
      <c r="AJ286" s="3">
        <v>4.9586776859504134E-2</v>
      </c>
      <c r="AK286" s="3">
        <v>0.13793103448275862</v>
      </c>
      <c r="AL286" s="3">
        <v>8.0459770114942528E-2</v>
      </c>
      <c r="AM286" s="3">
        <v>5.3333333333333337E-2</v>
      </c>
      <c r="AN286" s="2">
        <f t="shared" si="14"/>
        <v>0.14272491669751944</v>
      </c>
      <c r="AO286" s="2">
        <v>0.10427509293680297</v>
      </c>
      <c r="AP286">
        <f t="shared" si="15"/>
        <v>771</v>
      </c>
    </row>
    <row r="287" spans="1:43" ht="16.5" hidden="1" customHeight="1" x14ac:dyDescent="0.25">
      <c r="A287" s="4" t="s">
        <v>800</v>
      </c>
      <c r="B287" s="1" t="s">
        <v>234</v>
      </c>
      <c r="C287" t="s">
        <v>36</v>
      </c>
      <c r="D287" t="s">
        <v>43</v>
      </c>
      <c r="E287" t="s">
        <v>38</v>
      </c>
      <c r="F287" t="s">
        <v>235</v>
      </c>
      <c r="G287">
        <v>579</v>
      </c>
      <c r="H287">
        <v>0</v>
      </c>
      <c r="I287">
        <v>68</v>
      </c>
      <c r="J287">
        <v>58</v>
      </c>
      <c r="K287">
        <v>30</v>
      </c>
      <c r="L287">
        <v>111</v>
      </c>
      <c r="M287">
        <v>659</v>
      </c>
      <c r="N287" s="2">
        <v>9.931997136721547E-3</v>
      </c>
      <c r="O287" s="2">
        <v>5.8965640658554044E-2</v>
      </c>
      <c r="P287">
        <v>496</v>
      </c>
      <c r="Q287" s="2">
        <v>4.5496239222161068E-2</v>
      </c>
      <c r="R287">
        <v>11176</v>
      </c>
      <c r="S287">
        <v>10902</v>
      </c>
      <c r="T287">
        <v>7560</v>
      </c>
      <c r="U287">
        <v>29</v>
      </c>
      <c r="V287">
        <v>913</v>
      </c>
      <c r="W287">
        <v>1992</v>
      </c>
      <c r="X287">
        <v>408</v>
      </c>
      <c r="Y287">
        <v>343</v>
      </c>
      <c r="Z287">
        <v>0</v>
      </c>
      <c r="AA287">
        <v>61</v>
      </c>
      <c r="AB287">
        <v>55</v>
      </c>
      <c r="AC287">
        <v>12</v>
      </c>
      <c r="AD287">
        <v>7796</v>
      </c>
      <c r="AE287">
        <v>29</v>
      </c>
      <c r="AF287">
        <v>920</v>
      </c>
      <c r="AG287">
        <v>1995</v>
      </c>
      <c r="AH287">
        <v>426</v>
      </c>
      <c r="AI287" s="3">
        <v>7.4268855823499236E-2</v>
      </c>
      <c r="AJ287" s="3">
        <v>0</v>
      </c>
      <c r="AK287" s="3">
        <v>7.3913043478260873E-2</v>
      </c>
      <c r="AL287" s="3">
        <v>2.9072681704260653E-2</v>
      </c>
      <c r="AM287" s="3">
        <v>7.0422535211267609E-2</v>
      </c>
      <c r="AN287" s="2">
        <f t="shared" si="14"/>
        <v>6.8897637795275593E-2</v>
      </c>
      <c r="AO287" s="2">
        <v>0.30180906322765538</v>
      </c>
      <c r="AP287">
        <f t="shared" si="15"/>
        <v>770</v>
      </c>
    </row>
    <row r="288" spans="1:43" ht="16.5" hidden="1" customHeight="1" x14ac:dyDescent="0.25">
      <c r="A288" s="4" t="s">
        <v>797</v>
      </c>
      <c r="B288" s="1" t="s">
        <v>486</v>
      </c>
      <c r="C288" t="s">
        <v>36</v>
      </c>
      <c r="D288" t="s">
        <v>43</v>
      </c>
      <c r="E288" t="s">
        <v>480</v>
      </c>
      <c r="F288" t="s">
        <v>487</v>
      </c>
      <c r="G288">
        <v>530</v>
      </c>
      <c r="H288">
        <v>8</v>
      </c>
      <c r="I288">
        <v>48</v>
      </c>
      <c r="J288">
        <v>129</v>
      </c>
      <c r="K288">
        <v>20</v>
      </c>
      <c r="L288">
        <v>222</v>
      </c>
      <c r="M288">
        <v>547</v>
      </c>
      <c r="N288" s="2">
        <v>2.6870007262164125E-2</v>
      </c>
      <c r="O288" s="2">
        <v>6.6206729605422412E-2</v>
      </c>
      <c r="P288">
        <v>121</v>
      </c>
      <c r="Q288" s="2">
        <v>1.5891778303125822E-2</v>
      </c>
      <c r="R288">
        <v>8262</v>
      </c>
      <c r="S288">
        <v>7614</v>
      </c>
      <c r="T288">
        <v>4973</v>
      </c>
      <c r="U288">
        <v>147</v>
      </c>
      <c r="V288">
        <v>555</v>
      </c>
      <c r="W288">
        <v>1021</v>
      </c>
      <c r="X288">
        <v>918</v>
      </c>
      <c r="Y288">
        <v>74</v>
      </c>
      <c r="Z288">
        <v>0</v>
      </c>
      <c r="AA288">
        <v>6</v>
      </c>
      <c r="AB288">
        <v>4</v>
      </c>
      <c r="AC288">
        <v>4</v>
      </c>
      <c r="AD288">
        <v>5429</v>
      </c>
      <c r="AE288">
        <v>155</v>
      </c>
      <c r="AF288">
        <v>597</v>
      </c>
      <c r="AG288">
        <v>1146</v>
      </c>
      <c r="AH288">
        <v>934</v>
      </c>
      <c r="AI288" s="3">
        <v>9.7623871799594766E-2</v>
      </c>
      <c r="AJ288" s="3">
        <v>5.1612903225806452E-2</v>
      </c>
      <c r="AK288" s="3">
        <v>8.0402010050251257E-2</v>
      </c>
      <c r="AL288" s="3">
        <v>0.112565445026178</v>
      </c>
      <c r="AM288" s="3">
        <v>2.1413276231263382E-2</v>
      </c>
      <c r="AN288" s="2">
        <f t="shared" si="14"/>
        <v>9.3076736867586538E-2</v>
      </c>
      <c r="AO288" s="2">
        <v>0.34281563975305651</v>
      </c>
      <c r="AP288">
        <f t="shared" si="15"/>
        <v>769</v>
      </c>
    </row>
    <row r="289" spans="1:43" ht="16.5" hidden="1" customHeight="1" x14ac:dyDescent="0.25">
      <c r="A289" s="4" t="s">
        <v>801</v>
      </c>
      <c r="B289" s="1" t="s">
        <v>55</v>
      </c>
      <c r="C289" t="s">
        <v>36</v>
      </c>
      <c r="D289" t="s">
        <v>43</v>
      </c>
      <c r="E289" t="s">
        <v>47</v>
      </c>
      <c r="F289" t="s">
        <v>56</v>
      </c>
      <c r="G289">
        <v>688</v>
      </c>
      <c r="H289">
        <v>11</v>
      </c>
      <c r="I289">
        <v>21</v>
      </c>
      <c r="J289">
        <v>7</v>
      </c>
      <c r="K289">
        <v>14</v>
      </c>
      <c r="L289">
        <v>180</v>
      </c>
      <c r="M289">
        <v>586</v>
      </c>
      <c r="N289" s="2">
        <v>3.2979113228288753E-2</v>
      </c>
      <c r="O289" s="2">
        <v>0.10736533528765116</v>
      </c>
      <c r="P289">
        <v>51</v>
      </c>
      <c r="Q289" s="2">
        <v>1.0752688172043012E-2</v>
      </c>
      <c r="R289">
        <v>5458</v>
      </c>
      <c r="S289">
        <v>4743</v>
      </c>
      <c r="T289">
        <v>4176</v>
      </c>
      <c r="U289">
        <v>139</v>
      </c>
      <c r="V289">
        <v>102</v>
      </c>
      <c r="W289">
        <v>184</v>
      </c>
      <c r="X289">
        <v>142</v>
      </c>
      <c r="Y289">
        <v>43</v>
      </c>
      <c r="Z289">
        <v>3</v>
      </c>
      <c r="AA289">
        <v>0</v>
      </c>
      <c r="AB289">
        <v>0</v>
      </c>
      <c r="AC289">
        <v>0</v>
      </c>
      <c r="AD289">
        <v>4821</v>
      </c>
      <c r="AE289">
        <v>147</v>
      </c>
      <c r="AF289">
        <v>123</v>
      </c>
      <c r="AG289">
        <v>191</v>
      </c>
      <c r="AH289">
        <v>156</v>
      </c>
      <c r="AI289" s="3">
        <v>0.14270898153909978</v>
      </c>
      <c r="AJ289" s="3">
        <v>7.4829931972789115E-2</v>
      </c>
      <c r="AK289" s="3">
        <v>0.17073170731707318</v>
      </c>
      <c r="AL289" s="3">
        <v>3.6649214659685861E-2</v>
      </c>
      <c r="AM289" s="3">
        <v>8.9743589743589744E-2</v>
      </c>
      <c r="AN289" s="2">
        <f t="shared" si="14"/>
        <v>0.14034444851593991</v>
      </c>
      <c r="AO289" s="2">
        <v>0.11346083118793675</v>
      </c>
      <c r="AP289">
        <f t="shared" si="15"/>
        <v>766</v>
      </c>
    </row>
    <row r="290" spans="1:43" ht="16.5" hidden="1" customHeight="1" x14ac:dyDescent="0.25">
      <c r="A290" s="4" t="s">
        <v>799</v>
      </c>
      <c r="B290" s="1" t="s">
        <v>433</v>
      </c>
      <c r="C290" t="s">
        <v>36</v>
      </c>
      <c r="D290" t="s">
        <v>43</v>
      </c>
      <c r="E290" t="s">
        <v>429</v>
      </c>
      <c r="F290" t="s">
        <v>434</v>
      </c>
      <c r="G290">
        <v>335</v>
      </c>
      <c r="H290">
        <v>3</v>
      </c>
      <c r="I290">
        <v>127</v>
      </c>
      <c r="J290">
        <v>225</v>
      </c>
      <c r="K290">
        <v>42</v>
      </c>
      <c r="L290">
        <v>329</v>
      </c>
      <c r="M290">
        <v>436</v>
      </c>
      <c r="N290" s="2">
        <v>4.7764227642276426E-2</v>
      </c>
      <c r="O290" s="2">
        <v>6.3298490127758414E-2</v>
      </c>
      <c r="P290">
        <v>1407</v>
      </c>
      <c r="Q290" s="2">
        <v>0.18685258964143425</v>
      </c>
      <c r="R290">
        <v>6888</v>
      </c>
      <c r="S290">
        <v>7530</v>
      </c>
      <c r="T290">
        <v>3788</v>
      </c>
      <c r="U290">
        <v>51</v>
      </c>
      <c r="V290">
        <v>1224</v>
      </c>
      <c r="W290">
        <v>1567</v>
      </c>
      <c r="X290">
        <v>900</v>
      </c>
      <c r="Y290">
        <v>688</v>
      </c>
      <c r="Z290">
        <v>0</v>
      </c>
      <c r="AA290">
        <v>288</v>
      </c>
      <c r="AB290">
        <v>241</v>
      </c>
      <c r="AC290">
        <v>139</v>
      </c>
      <c r="AD290">
        <v>3435</v>
      </c>
      <c r="AE290">
        <v>54</v>
      </c>
      <c r="AF290">
        <v>1063</v>
      </c>
      <c r="AG290">
        <v>1551</v>
      </c>
      <c r="AH290">
        <v>803</v>
      </c>
      <c r="AI290" s="3">
        <v>9.75254730713246E-2</v>
      </c>
      <c r="AJ290" s="3">
        <v>5.5555555555555552E-2</v>
      </c>
      <c r="AK290" s="3">
        <v>0.11947318908748825</v>
      </c>
      <c r="AL290" s="3">
        <v>0.14506769825918761</v>
      </c>
      <c r="AM290" s="3">
        <v>5.2303860523038606E-2</v>
      </c>
      <c r="AN290" s="2">
        <f t="shared" si="14"/>
        <v>0.11106271777003485</v>
      </c>
      <c r="AO290" s="2">
        <v>0.50260642919200693</v>
      </c>
      <c r="AP290">
        <f t="shared" si="15"/>
        <v>765</v>
      </c>
    </row>
    <row r="291" spans="1:43" ht="16.5" hidden="1" customHeight="1" x14ac:dyDescent="0.25">
      <c r="A291" s="4" t="s">
        <v>799</v>
      </c>
      <c r="B291" s="1" t="s">
        <v>484</v>
      </c>
      <c r="C291" t="s">
        <v>36</v>
      </c>
      <c r="D291" t="s">
        <v>43</v>
      </c>
      <c r="E291" t="s">
        <v>480</v>
      </c>
      <c r="F291" t="s">
        <v>485</v>
      </c>
      <c r="G291">
        <v>633</v>
      </c>
      <c r="H291">
        <v>3</v>
      </c>
      <c r="I291">
        <v>32</v>
      </c>
      <c r="J291">
        <v>52</v>
      </c>
      <c r="K291">
        <v>13</v>
      </c>
      <c r="L291">
        <v>424</v>
      </c>
      <c r="M291">
        <v>341</v>
      </c>
      <c r="N291" s="2">
        <v>5.6173820879703233E-2</v>
      </c>
      <c r="O291" s="2">
        <v>4.5177530471648117E-2</v>
      </c>
      <c r="P291">
        <v>921</v>
      </c>
      <c r="Q291" s="2">
        <v>0.11954828660436137</v>
      </c>
      <c r="R291">
        <v>7548</v>
      </c>
      <c r="S291">
        <v>7704</v>
      </c>
      <c r="T291">
        <v>6541</v>
      </c>
      <c r="U291">
        <v>105</v>
      </c>
      <c r="V291">
        <v>335</v>
      </c>
      <c r="W291">
        <v>450</v>
      </c>
      <c r="X291">
        <v>273</v>
      </c>
      <c r="Y291">
        <v>736</v>
      </c>
      <c r="Z291">
        <v>23</v>
      </c>
      <c r="AA291">
        <v>47</v>
      </c>
      <c r="AB291">
        <v>63</v>
      </c>
      <c r="AC291">
        <v>32</v>
      </c>
      <c r="AD291">
        <v>6438</v>
      </c>
      <c r="AE291">
        <v>85</v>
      </c>
      <c r="AF291">
        <v>320</v>
      </c>
      <c r="AG291">
        <v>439</v>
      </c>
      <c r="AH291">
        <v>254</v>
      </c>
      <c r="AI291" s="3">
        <v>9.8322460391425906E-2</v>
      </c>
      <c r="AJ291" s="3">
        <v>3.5294117647058823E-2</v>
      </c>
      <c r="AK291" s="3">
        <v>0.1</v>
      </c>
      <c r="AL291" s="3">
        <v>0.11845102505694761</v>
      </c>
      <c r="AM291" s="3">
        <v>5.1181102362204724E-2</v>
      </c>
      <c r="AN291" s="2">
        <f t="shared" si="14"/>
        <v>0.10135135135135134</v>
      </c>
      <c r="AO291" s="2">
        <v>0.14570063694267515</v>
      </c>
      <c r="AP291">
        <f t="shared" si="15"/>
        <v>765</v>
      </c>
    </row>
    <row r="292" spans="1:43" ht="16.5" hidden="1" customHeight="1" x14ac:dyDescent="0.25">
      <c r="A292" s="5" t="s">
        <v>794</v>
      </c>
      <c r="B292" s="1" t="s">
        <v>226</v>
      </c>
      <c r="C292" t="s">
        <v>36</v>
      </c>
      <c r="D292" t="s">
        <v>43</v>
      </c>
      <c r="E292" t="s">
        <v>38</v>
      </c>
      <c r="F292" t="s">
        <v>227</v>
      </c>
      <c r="G292">
        <v>316</v>
      </c>
      <c r="H292">
        <v>6</v>
      </c>
      <c r="I292">
        <v>118</v>
      </c>
      <c r="J292">
        <v>27</v>
      </c>
      <c r="K292">
        <v>264</v>
      </c>
      <c r="L292">
        <v>399</v>
      </c>
      <c r="M292">
        <v>365</v>
      </c>
      <c r="N292" s="2">
        <v>8.5880327163151096E-2</v>
      </c>
      <c r="O292" s="2">
        <v>7.8562204046491599E-2</v>
      </c>
      <c r="P292">
        <v>234</v>
      </c>
      <c r="Q292" s="2">
        <v>5.6851311953352766E-2</v>
      </c>
      <c r="R292">
        <v>4646</v>
      </c>
      <c r="S292">
        <v>4116</v>
      </c>
      <c r="T292">
        <v>1490</v>
      </c>
      <c r="U292">
        <v>37</v>
      </c>
      <c r="V292">
        <v>941</v>
      </c>
      <c r="W292">
        <v>326</v>
      </c>
      <c r="X292">
        <v>1322</v>
      </c>
      <c r="Y292">
        <v>45</v>
      </c>
      <c r="Z292">
        <v>0</v>
      </c>
      <c r="AA292">
        <v>132</v>
      </c>
      <c r="AB292">
        <v>4</v>
      </c>
      <c r="AC292">
        <v>44</v>
      </c>
      <c r="AD292">
        <v>1761</v>
      </c>
      <c r="AE292">
        <v>43</v>
      </c>
      <c r="AF292">
        <v>927</v>
      </c>
      <c r="AG292">
        <v>349</v>
      </c>
      <c r="AH292">
        <v>1542</v>
      </c>
      <c r="AI292" s="3">
        <v>0.1794434980124929</v>
      </c>
      <c r="AJ292" s="3">
        <v>0.13953488372093023</v>
      </c>
      <c r="AK292" s="3">
        <v>0.12729234088457389</v>
      </c>
      <c r="AL292" s="3">
        <v>7.7363896848137534E-2</v>
      </c>
      <c r="AM292" s="3">
        <v>0.17120622568093385</v>
      </c>
      <c r="AN292" s="2">
        <f t="shared" si="14"/>
        <v>0.16444253120964269</v>
      </c>
      <c r="AO292" s="2">
        <v>0.61899610558199913</v>
      </c>
      <c r="AP292">
        <f t="shared" si="15"/>
        <v>764</v>
      </c>
    </row>
    <row r="293" spans="1:43" ht="16.5" hidden="1" customHeight="1" x14ac:dyDescent="0.25">
      <c r="A293" s="4" t="s">
        <v>798</v>
      </c>
      <c r="B293" s="1" t="s">
        <v>433</v>
      </c>
      <c r="C293" t="s">
        <v>36</v>
      </c>
      <c r="D293" t="s">
        <v>43</v>
      </c>
      <c r="E293" t="s">
        <v>429</v>
      </c>
      <c r="F293" t="s">
        <v>434</v>
      </c>
      <c r="G293">
        <v>365</v>
      </c>
      <c r="H293">
        <v>6</v>
      </c>
      <c r="I293">
        <v>121</v>
      </c>
      <c r="J293">
        <v>182</v>
      </c>
      <c r="K293">
        <v>48</v>
      </c>
      <c r="L293">
        <v>335</v>
      </c>
      <c r="M293">
        <v>417</v>
      </c>
      <c r="N293" s="2">
        <v>4.9453793917921464E-2</v>
      </c>
      <c r="O293" s="2">
        <v>6.1558901682905225E-2</v>
      </c>
      <c r="P293">
        <v>1101</v>
      </c>
      <c r="Q293" s="2">
        <v>0.15456970377649867</v>
      </c>
      <c r="R293">
        <v>6774</v>
      </c>
      <c r="S293">
        <v>7123</v>
      </c>
      <c r="T293">
        <v>3758</v>
      </c>
      <c r="U293">
        <v>49</v>
      </c>
      <c r="V293">
        <v>1070</v>
      </c>
      <c r="W293">
        <v>1446</v>
      </c>
      <c r="X293">
        <v>800</v>
      </c>
      <c r="Y293">
        <v>608</v>
      </c>
      <c r="Z293">
        <v>4</v>
      </c>
      <c r="AA293">
        <v>162</v>
      </c>
      <c r="AB293">
        <v>176</v>
      </c>
      <c r="AC293">
        <v>111</v>
      </c>
      <c r="AD293">
        <v>3515</v>
      </c>
      <c r="AE293">
        <v>51</v>
      </c>
      <c r="AF293">
        <v>1029</v>
      </c>
      <c r="AG293">
        <v>1452</v>
      </c>
      <c r="AH293">
        <v>737</v>
      </c>
      <c r="AI293" s="3">
        <v>0.10384068278805121</v>
      </c>
      <c r="AJ293" s="3">
        <v>0.11764705882352941</v>
      </c>
      <c r="AK293" s="3">
        <v>0.11758989310009718</v>
      </c>
      <c r="AL293" s="3">
        <v>0.12534435261707988</v>
      </c>
      <c r="AM293" s="3">
        <v>6.5128900949796467E-2</v>
      </c>
      <c r="AN293" s="2">
        <f t="shared" si="14"/>
        <v>0.11101269560082669</v>
      </c>
      <c r="AO293" s="2">
        <v>0.48186910377358488</v>
      </c>
      <c r="AP293">
        <f t="shared" si="15"/>
        <v>752</v>
      </c>
    </row>
    <row r="294" spans="1:43" ht="16.5" hidden="1" customHeight="1" x14ac:dyDescent="0.25">
      <c r="A294" s="4" t="s">
        <v>801</v>
      </c>
      <c r="B294" s="1" t="s">
        <v>234</v>
      </c>
      <c r="C294" t="s">
        <v>36</v>
      </c>
      <c r="D294" t="s">
        <v>43</v>
      </c>
      <c r="E294" t="s">
        <v>38</v>
      </c>
      <c r="F294" t="s">
        <v>235</v>
      </c>
      <c r="G294">
        <v>544</v>
      </c>
      <c r="H294">
        <v>0</v>
      </c>
      <c r="I294">
        <v>75</v>
      </c>
      <c r="J294">
        <v>59</v>
      </c>
      <c r="K294">
        <v>32</v>
      </c>
      <c r="L294">
        <v>131</v>
      </c>
      <c r="M294">
        <v>620</v>
      </c>
      <c r="N294" s="2">
        <v>1.1277548209366391E-2</v>
      </c>
      <c r="O294" s="2">
        <v>5.3374655647382918E-2</v>
      </c>
      <c r="P294">
        <v>427</v>
      </c>
      <c r="Q294" s="2">
        <v>3.7814381863266029E-2</v>
      </c>
      <c r="R294">
        <v>11616</v>
      </c>
      <c r="S294">
        <v>11292</v>
      </c>
      <c r="T294">
        <v>7646</v>
      </c>
      <c r="U294">
        <v>20</v>
      </c>
      <c r="V294">
        <v>965</v>
      </c>
      <c r="W294">
        <v>2222</v>
      </c>
      <c r="X294">
        <v>439</v>
      </c>
      <c r="Y294">
        <v>293</v>
      </c>
      <c r="Z294">
        <v>0</v>
      </c>
      <c r="AA294">
        <v>50</v>
      </c>
      <c r="AB294">
        <v>43</v>
      </c>
      <c r="AC294">
        <v>13</v>
      </c>
      <c r="AD294">
        <v>7897</v>
      </c>
      <c r="AE294">
        <v>20</v>
      </c>
      <c r="AF294">
        <v>990</v>
      </c>
      <c r="AG294">
        <v>2238</v>
      </c>
      <c r="AH294">
        <v>458</v>
      </c>
      <c r="AI294" s="3">
        <v>6.8886919083196149E-2</v>
      </c>
      <c r="AJ294" s="3">
        <v>0</v>
      </c>
      <c r="AK294" s="3">
        <v>7.575757575757576E-2</v>
      </c>
      <c r="AL294" s="3">
        <v>2.6362823949955316E-2</v>
      </c>
      <c r="AM294" s="3">
        <v>6.9868995633187769E-2</v>
      </c>
      <c r="AN294" s="2">
        <f t="shared" si="14"/>
        <v>6.4652203856749302E-2</v>
      </c>
      <c r="AO294" s="2">
        <v>0.31940015513229336</v>
      </c>
      <c r="AP294">
        <f t="shared" si="15"/>
        <v>751</v>
      </c>
    </row>
    <row r="295" spans="1:43" ht="16.5" hidden="1" customHeight="1" x14ac:dyDescent="0.25">
      <c r="A295" s="5" t="s">
        <v>795</v>
      </c>
      <c r="B295" s="1" t="s">
        <v>155</v>
      </c>
      <c r="C295" t="s">
        <v>36</v>
      </c>
      <c r="D295" t="s">
        <v>43</v>
      </c>
      <c r="E295" t="s">
        <v>44</v>
      </c>
      <c r="F295" t="s">
        <v>156</v>
      </c>
      <c r="G295">
        <v>733</v>
      </c>
      <c r="H295">
        <v>3</v>
      </c>
      <c r="I295">
        <v>137</v>
      </c>
      <c r="J295">
        <v>83</v>
      </c>
      <c r="K295">
        <v>59</v>
      </c>
      <c r="L295">
        <v>216</v>
      </c>
      <c r="M295">
        <v>835</v>
      </c>
      <c r="N295" s="2">
        <v>2.0258863252673044E-2</v>
      </c>
      <c r="O295" s="2">
        <v>7.8315513036953666E-2</v>
      </c>
      <c r="P295">
        <v>438</v>
      </c>
      <c r="Q295" s="2">
        <v>4.3586426510100508E-2</v>
      </c>
      <c r="R295">
        <v>10662</v>
      </c>
      <c r="S295">
        <v>10049</v>
      </c>
      <c r="T295">
        <v>6301</v>
      </c>
      <c r="U295">
        <v>93</v>
      </c>
      <c r="V295">
        <v>1701</v>
      </c>
      <c r="W295">
        <v>892</v>
      </c>
      <c r="X295">
        <v>1062</v>
      </c>
      <c r="Y295">
        <v>292</v>
      </c>
      <c r="Z295">
        <v>0</v>
      </c>
      <c r="AA295">
        <v>56</v>
      </c>
      <c r="AB295">
        <v>34</v>
      </c>
      <c r="AC295">
        <v>17</v>
      </c>
      <c r="AD295">
        <v>6742</v>
      </c>
      <c r="AE295">
        <v>96</v>
      </c>
      <c r="AF295">
        <v>1782</v>
      </c>
      <c r="AG295">
        <v>941</v>
      </c>
      <c r="AH295">
        <v>1104</v>
      </c>
      <c r="AI295" s="3">
        <v>0.10872144764164936</v>
      </c>
      <c r="AJ295" s="3">
        <v>3.125E-2</v>
      </c>
      <c r="AK295" s="3">
        <v>7.6879910213243544E-2</v>
      </c>
      <c r="AL295" s="3">
        <v>8.8204038257173226E-2</v>
      </c>
      <c r="AM295" s="3">
        <v>5.3442028985507248E-2</v>
      </c>
      <c r="AN295" s="2">
        <f t="shared" si="14"/>
        <v>9.8574376289626703E-2</v>
      </c>
      <c r="AO295" s="2">
        <v>0.36783872480075014</v>
      </c>
      <c r="AP295">
        <f t="shared" si="15"/>
        <v>1051</v>
      </c>
      <c r="AQ295" s="6">
        <f>AH295/R295</f>
        <v>0.10354530106921778</v>
      </c>
    </row>
    <row r="296" spans="1:43" ht="16.5" hidden="1" customHeight="1" x14ac:dyDescent="0.25">
      <c r="A296" s="5" t="s">
        <v>789</v>
      </c>
      <c r="B296" s="1" t="s">
        <v>228</v>
      </c>
      <c r="C296" t="s">
        <v>36</v>
      </c>
      <c r="D296" t="s">
        <v>43</v>
      </c>
      <c r="E296" t="s">
        <v>38</v>
      </c>
      <c r="F296" t="s">
        <v>229</v>
      </c>
      <c r="G296">
        <v>463</v>
      </c>
      <c r="H296">
        <v>0</v>
      </c>
      <c r="I296">
        <v>188</v>
      </c>
      <c r="J296">
        <v>45</v>
      </c>
      <c r="K296">
        <v>26</v>
      </c>
      <c r="L296">
        <v>82</v>
      </c>
      <c r="M296">
        <v>661</v>
      </c>
      <c r="N296" s="2">
        <v>6.0445230723868495E-3</v>
      </c>
      <c r="O296" s="2">
        <v>4.8724753059118386E-2</v>
      </c>
      <c r="P296">
        <v>939</v>
      </c>
      <c r="Q296" s="2">
        <v>6.8231361720680131E-2</v>
      </c>
      <c r="R296">
        <v>13566</v>
      </c>
      <c r="S296">
        <v>13762</v>
      </c>
      <c r="T296">
        <v>9207</v>
      </c>
      <c r="U296">
        <v>190</v>
      </c>
      <c r="V296">
        <v>2479</v>
      </c>
      <c r="W296">
        <v>980</v>
      </c>
      <c r="X296">
        <v>906</v>
      </c>
      <c r="Y296">
        <v>413</v>
      </c>
      <c r="Z296">
        <v>7</v>
      </c>
      <c r="AA296">
        <v>358</v>
      </c>
      <c r="AB296">
        <v>83</v>
      </c>
      <c r="AC296">
        <v>43</v>
      </c>
      <c r="AD296">
        <v>9257</v>
      </c>
      <c r="AE296">
        <v>183</v>
      </c>
      <c r="AF296">
        <v>2309</v>
      </c>
      <c r="AG296">
        <v>942</v>
      </c>
      <c r="AH296">
        <v>889</v>
      </c>
      <c r="AI296" s="3">
        <v>5.0016203953764715E-2</v>
      </c>
      <c r="AJ296" s="3">
        <v>0</v>
      </c>
      <c r="AK296" s="3">
        <v>8.1420528367258549E-2</v>
      </c>
      <c r="AL296" s="3">
        <v>4.7770700636942678E-2</v>
      </c>
      <c r="AM296" s="3">
        <v>2.9246344206974129E-2</v>
      </c>
      <c r="AN296" s="2">
        <f t="shared" si="14"/>
        <v>5.4769276131505236E-2</v>
      </c>
      <c r="AO296" s="2">
        <v>0.31833578792341677</v>
      </c>
      <c r="AP296">
        <f t="shared" si="15"/>
        <v>743</v>
      </c>
    </row>
    <row r="297" spans="1:43" ht="16.5" hidden="1" customHeight="1" x14ac:dyDescent="0.25">
      <c r="A297" s="4" t="s">
        <v>797</v>
      </c>
      <c r="B297" s="1" t="s">
        <v>433</v>
      </c>
      <c r="C297" t="s">
        <v>36</v>
      </c>
      <c r="D297" t="s">
        <v>43</v>
      </c>
      <c r="E297" t="s">
        <v>429</v>
      </c>
      <c r="F297" t="s">
        <v>434</v>
      </c>
      <c r="G297">
        <v>340</v>
      </c>
      <c r="H297">
        <v>11</v>
      </c>
      <c r="I297">
        <v>132</v>
      </c>
      <c r="J297">
        <v>160</v>
      </c>
      <c r="K297">
        <v>60</v>
      </c>
      <c r="L297">
        <v>306</v>
      </c>
      <c r="M297">
        <v>435</v>
      </c>
      <c r="N297" s="2">
        <v>4.5925258892390818E-2</v>
      </c>
      <c r="O297" s="2">
        <v>6.5285907248986946E-2</v>
      </c>
      <c r="P297">
        <v>1076</v>
      </c>
      <c r="Q297" s="2">
        <v>0.15375821663332381</v>
      </c>
      <c r="R297">
        <v>6663</v>
      </c>
      <c r="S297">
        <v>6998</v>
      </c>
      <c r="T297">
        <v>3879</v>
      </c>
      <c r="U297">
        <v>54</v>
      </c>
      <c r="V297">
        <v>978</v>
      </c>
      <c r="W297">
        <v>1387</v>
      </c>
      <c r="X297">
        <v>700</v>
      </c>
      <c r="Y297">
        <v>639</v>
      </c>
      <c r="Z297">
        <v>5</v>
      </c>
      <c r="AA297">
        <v>155</v>
      </c>
      <c r="AB297">
        <v>134</v>
      </c>
      <c r="AC297">
        <v>104</v>
      </c>
      <c r="AD297">
        <v>3580</v>
      </c>
      <c r="AE297">
        <v>60</v>
      </c>
      <c r="AF297">
        <v>955</v>
      </c>
      <c r="AG297">
        <v>1413</v>
      </c>
      <c r="AH297">
        <v>656</v>
      </c>
      <c r="AI297" s="3">
        <v>9.4972067039106142E-2</v>
      </c>
      <c r="AJ297" s="3">
        <v>0.18333333333333332</v>
      </c>
      <c r="AK297" s="3">
        <v>0.13821989528795811</v>
      </c>
      <c r="AL297" s="3">
        <v>0.11323425336164189</v>
      </c>
      <c r="AM297" s="3">
        <v>9.1463414634146339E-2</v>
      </c>
      <c r="AN297" s="2">
        <f t="shared" si="14"/>
        <v>0.11121116614137777</v>
      </c>
      <c r="AO297" s="2">
        <v>0.46278511404561823</v>
      </c>
      <c r="AP297">
        <f t="shared" si="15"/>
        <v>741</v>
      </c>
    </row>
    <row r="298" spans="1:43" ht="16.5" hidden="1" customHeight="1" x14ac:dyDescent="0.25">
      <c r="A298" s="5" t="s">
        <v>794</v>
      </c>
      <c r="B298" s="1" t="s">
        <v>163</v>
      </c>
      <c r="C298" t="s">
        <v>36</v>
      </c>
      <c r="D298" t="s">
        <v>43</v>
      </c>
      <c r="E298" t="s">
        <v>44</v>
      </c>
      <c r="F298" t="s">
        <v>164</v>
      </c>
      <c r="G298">
        <v>510</v>
      </c>
      <c r="H298">
        <v>0</v>
      </c>
      <c r="I298">
        <v>123</v>
      </c>
      <c r="J298">
        <v>46</v>
      </c>
      <c r="K298">
        <v>24</v>
      </c>
      <c r="L298">
        <v>394</v>
      </c>
      <c r="M298">
        <v>341</v>
      </c>
      <c r="N298" s="2">
        <v>1.4306463326071168E-2</v>
      </c>
      <c r="O298" s="2">
        <v>1.2381989832970225E-2</v>
      </c>
      <c r="P298">
        <v>874</v>
      </c>
      <c r="Q298" s="2">
        <v>3.1576285270421618E-2</v>
      </c>
      <c r="R298">
        <v>27540</v>
      </c>
      <c r="S298">
        <v>27679</v>
      </c>
      <c r="T298">
        <v>21661</v>
      </c>
      <c r="U298">
        <v>175</v>
      </c>
      <c r="V298">
        <v>2360</v>
      </c>
      <c r="W298">
        <v>2031</v>
      </c>
      <c r="X298">
        <v>1452</v>
      </c>
      <c r="Y298">
        <v>601</v>
      </c>
      <c r="Z298">
        <v>0</v>
      </c>
      <c r="AA298">
        <v>115</v>
      </c>
      <c r="AB298">
        <v>85</v>
      </c>
      <c r="AC298">
        <v>40</v>
      </c>
      <c r="AD298">
        <v>21570</v>
      </c>
      <c r="AE298">
        <v>175</v>
      </c>
      <c r="AF298">
        <v>2368</v>
      </c>
      <c r="AG298">
        <v>1992</v>
      </c>
      <c r="AH298">
        <v>1436</v>
      </c>
      <c r="AI298" s="3">
        <v>2.3643949930458971E-2</v>
      </c>
      <c r="AJ298" s="3">
        <v>0</v>
      </c>
      <c r="AK298" s="3">
        <v>5.1942567567567564E-2</v>
      </c>
      <c r="AL298" s="3">
        <v>2.3092369477911646E-2</v>
      </c>
      <c r="AM298" s="3">
        <v>1.6713091922005572E-2</v>
      </c>
      <c r="AN298" s="2">
        <f t="shared" si="14"/>
        <v>2.6688453159041392E-2</v>
      </c>
      <c r="AO298" s="2">
        <v>0.21680403761664427</v>
      </c>
      <c r="AP298">
        <f t="shared" si="15"/>
        <v>735</v>
      </c>
    </row>
    <row r="299" spans="1:43" ht="16.5" hidden="1" customHeight="1" x14ac:dyDescent="0.25">
      <c r="A299" s="5" t="s">
        <v>802</v>
      </c>
      <c r="B299" s="1" t="s">
        <v>385</v>
      </c>
      <c r="D299" t="s">
        <v>32</v>
      </c>
      <c r="E299" t="s">
        <v>182</v>
      </c>
      <c r="F299" t="s">
        <v>386</v>
      </c>
      <c r="G299">
        <v>706</v>
      </c>
      <c r="H299">
        <v>0</v>
      </c>
      <c r="I299">
        <v>0</v>
      </c>
      <c r="J299">
        <v>17</v>
      </c>
      <c r="K299">
        <v>0</v>
      </c>
      <c r="L299">
        <v>148</v>
      </c>
      <c r="M299">
        <v>586</v>
      </c>
      <c r="N299" s="2">
        <v>8.9512519656465457E-3</v>
      </c>
      <c r="O299" s="2">
        <v>3.5442119269384301E-2</v>
      </c>
      <c r="P299">
        <v>129</v>
      </c>
      <c r="Q299" s="2">
        <v>8.0984368133592815E-3</v>
      </c>
      <c r="R299">
        <v>16534</v>
      </c>
      <c r="S299">
        <v>15929</v>
      </c>
      <c r="T299">
        <v>12957</v>
      </c>
      <c r="U299">
        <v>49</v>
      </c>
      <c r="V299">
        <v>1087</v>
      </c>
      <c r="W299">
        <v>1362</v>
      </c>
      <c r="X299">
        <v>474</v>
      </c>
      <c r="Y299">
        <v>105</v>
      </c>
      <c r="Z299">
        <v>0</v>
      </c>
      <c r="AA299">
        <v>4</v>
      </c>
      <c r="AB299">
        <v>4</v>
      </c>
      <c r="AC299">
        <v>0</v>
      </c>
      <c r="AD299">
        <v>13558</v>
      </c>
      <c r="AE299">
        <v>49</v>
      </c>
      <c r="AF299">
        <v>1083</v>
      </c>
      <c r="AG299">
        <v>1375</v>
      </c>
      <c r="AH299">
        <v>474</v>
      </c>
      <c r="AI299" s="3">
        <v>5.2072577076264934E-2</v>
      </c>
      <c r="AJ299" s="3">
        <v>0</v>
      </c>
      <c r="AK299" s="3">
        <v>0</v>
      </c>
      <c r="AL299" s="3">
        <v>1.2363636363636363E-2</v>
      </c>
      <c r="AM299" s="3">
        <v>0</v>
      </c>
      <c r="AN299" s="2">
        <f t="shared" si="14"/>
        <v>4.4393371235030843E-2</v>
      </c>
      <c r="AO299" s="2">
        <v>0.18024064332789164</v>
      </c>
      <c r="AP299">
        <f t="shared" si="15"/>
        <v>734</v>
      </c>
    </row>
    <row r="300" spans="1:43" ht="16.5" hidden="1" customHeight="1" x14ac:dyDescent="0.25">
      <c r="A300" s="4" t="s">
        <v>799</v>
      </c>
      <c r="B300" s="1" t="s">
        <v>234</v>
      </c>
      <c r="C300" t="s">
        <v>36</v>
      </c>
      <c r="D300" t="s">
        <v>43</v>
      </c>
      <c r="E300" t="s">
        <v>38</v>
      </c>
      <c r="F300" t="s">
        <v>235</v>
      </c>
      <c r="G300">
        <v>552</v>
      </c>
      <c r="H300">
        <v>0</v>
      </c>
      <c r="I300">
        <v>55</v>
      </c>
      <c r="J300">
        <v>50</v>
      </c>
      <c r="K300">
        <v>24</v>
      </c>
      <c r="L300">
        <v>107</v>
      </c>
      <c r="M300">
        <v>623</v>
      </c>
      <c r="N300" s="2">
        <v>9.8781388478581984E-3</v>
      </c>
      <c r="O300" s="2">
        <v>5.7514771048744459E-2</v>
      </c>
      <c r="P300">
        <v>640</v>
      </c>
      <c r="Q300" s="2">
        <v>5.9579221746415938E-2</v>
      </c>
      <c r="R300">
        <v>10832</v>
      </c>
      <c r="S300">
        <v>10742</v>
      </c>
      <c r="T300">
        <v>7596</v>
      </c>
      <c r="U300">
        <v>27</v>
      </c>
      <c r="V300">
        <v>904</v>
      </c>
      <c r="W300">
        <v>1807</v>
      </c>
      <c r="X300">
        <v>408</v>
      </c>
      <c r="Y300">
        <v>435</v>
      </c>
      <c r="Z300">
        <v>0</v>
      </c>
      <c r="AA300">
        <v>94</v>
      </c>
      <c r="AB300">
        <v>73</v>
      </c>
      <c r="AC300">
        <v>16</v>
      </c>
      <c r="AD300">
        <v>7713</v>
      </c>
      <c r="AE300">
        <v>27</v>
      </c>
      <c r="AF300">
        <v>865</v>
      </c>
      <c r="AG300">
        <v>1784</v>
      </c>
      <c r="AH300">
        <v>416</v>
      </c>
      <c r="AI300" s="3">
        <v>7.1567483469467133E-2</v>
      </c>
      <c r="AJ300" s="3">
        <v>0</v>
      </c>
      <c r="AK300" s="3">
        <v>6.358381502890173E-2</v>
      </c>
      <c r="AL300" s="3">
        <v>2.8026905829596414E-2</v>
      </c>
      <c r="AM300" s="3">
        <v>5.7692307692307696E-2</v>
      </c>
      <c r="AN300" s="2">
        <f t="shared" si="14"/>
        <v>6.7392909896602654E-2</v>
      </c>
      <c r="AO300" s="2">
        <v>0.2861638130495141</v>
      </c>
      <c r="AP300">
        <f t="shared" si="15"/>
        <v>730</v>
      </c>
    </row>
    <row r="301" spans="1:43" ht="16.5" hidden="1" customHeight="1" x14ac:dyDescent="0.25">
      <c r="A301" s="4" t="s">
        <v>800</v>
      </c>
      <c r="B301" s="1" t="s">
        <v>590</v>
      </c>
      <c r="D301" t="s">
        <v>32</v>
      </c>
      <c r="E301" t="s">
        <v>333</v>
      </c>
      <c r="F301" t="s">
        <v>591</v>
      </c>
      <c r="G301">
        <v>667</v>
      </c>
      <c r="H301">
        <v>0</v>
      </c>
      <c r="I301">
        <v>10</v>
      </c>
      <c r="J301">
        <v>10</v>
      </c>
      <c r="K301">
        <v>15</v>
      </c>
      <c r="L301">
        <v>65</v>
      </c>
      <c r="M301">
        <v>664</v>
      </c>
      <c r="N301" s="2">
        <v>1.0456885456885457E-2</v>
      </c>
      <c r="O301" s="2">
        <v>0.10682110682110682</v>
      </c>
      <c r="P301">
        <v>344</v>
      </c>
      <c r="Q301" s="2">
        <v>5.8995026582061398E-2</v>
      </c>
      <c r="R301">
        <v>6216</v>
      </c>
      <c r="S301">
        <v>5831</v>
      </c>
      <c r="T301">
        <v>5382</v>
      </c>
      <c r="U301">
        <v>36</v>
      </c>
      <c r="V301">
        <v>126</v>
      </c>
      <c r="W301">
        <v>97</v>
      </c>
      <c r="X301">
        <v>190</v>
      </c>
      <c r="Y301">
        <v>318</v>
      </c>
      <c r="Z301">
        <v>0</v>
      </c>
      <c r="AA301">
        <v>0</v>
      </c>
      <c r="AB301">
        <v>0</v>
      </c>
      <c r="AC301">
        <v>3</v>
      </c>
      <c r="AD301">
        <v>5731</v>
      </c>
      <c r="AE301">
        <v>36</v>
      </c>
      <c r="AF301">
        <v>136</v>
      </c>
      <c r="AG301">
        <v>107</v>
      </c>
      <c r="AH301">
        <v>202</v>
      </c>
      <c r="AI301" s="3">
        <v>0.1163845751177805</v>
      </c>
      <c r="AJ301" s="3">
        <v>0</v>
      </c>
      <c r="AK301" s="3">
        <v>7.3529411764705885E-2</v>
      </c>
      <c r="AL301" s="3">
        <v>9.3457943925233641E-2</v>
      </c>
      <c r="AM301" s="3">
        <v>7.4257425742574254E-2</v>
      </c>
      <c r="AN301" s="2">
        <f t="shared" si="14"/>
        <v>0.11727799227799228</v>
      </c>
      <c r="AO301" s="2">
        <v>7.7430779137153891E-2</v>
      </c>
      <c r="AP301">
        <f t="shared" si="15"/>
        <v>729</v>
      </c>
    </row>
    <row r="302" spans="1:43" ht="16.5" hidden="1" customHeight="1" x14ac:dyDescent="0.25">
      <c r="A302" s="4" t="s">
        <v>797</v>
      </c>
      <c r="B302" s="1" t="s">
        <v>484</v>
      </c>
      <c r="C302" t="s">
        <v>36</v>
      </c>
      <c r="D302" t="s">
        <v>43</v>
      </c>
      <c r="E302" t="s">
        <v>480</v>
      </c>
      <c r="F302" t="s">
        <v>485</v>
      </c>
      <c r="G302">
        <v>607</v>
      </c>
      <c r="H302">
        <v>0</v>
      </c>
      <c r="I302">
        <v>15</v>
      </c>
      <c r="J302">
        <v>49</v>
      </c>
      <c r="K302">
        <v>9</v>
      </c>
      <c r="L302">
        <v>385</v>
      </c>
      <c r="M302">
        <v>331</v>
      </c>
      <c r="N302" s="2">
        <v>5.202702702702703E-2</v>
      </c>
      <c r="O302" s="2">
        <v>4.4729729729729731E-2</v>
      </c>
      <c r="P302">
        <v>672</v>
      </c>
      <c r="Q302" s="2">
        <v>9.1353996737357265E-2</v>
      </c>
      <c r="R302">
        <v>7400</v>
      </c>
      <c r="S302">
        <v>7356</v>
      </c>
      <c r="T302">
        <v>6402</v>
      </c>
      <c r="U302">
        <v>89</v>
      </c>
      <c r="V302">
        <v>270</v>
      </c>
      <c r="W302">
        <v>422</v>
      </c>
      <c r="X302">
        <v>173</v>
      </c>
      <c r="Y302">
        <v>558</v>
      </c>
      <c r="Z302">
        <v>15</v>
      </c>
      <c r="AA302">
        <v>18</v>
      </c>
      <c r="AB302">
        <v>42</v>
      </c>
      <c r="AC302">
        <v>14</v>
      </c>
      <c r="AD302">
        <v>6451</v>
      </c>
      <c r="AE302">
        <v>74</v>
      </c>
      <c r="AF302">
        <v>267</v>
      </c>
      <c r="AG302">
        <v>429</v>
      </c>
      <c r="AH302">
        <v>168</v>
      </c>
      <c r="AI302" s="3">
        <v>9.4093938924197804E-2</v>
      </c>
      <c r="AJ302" s="3">
        <v>0</v>
      </c>
      <c r="AK302" s="3">
        <v>5.6179775280898875E-2</v>
      </c>
      <c r="AL302" s="3">
        <v>0.11421911421911422</v>
      </c>
      <c r="AM302" s="3">
        <v>5.3571428571428568E-2</v>
      </c>
      <c r="AN302" s="2">
        <f t="shared" si="14"/>
        <v>9.6756756756756768E-2</v>
      </c>
      <c r="AO302" s="2">
        <v>0.12694545946677493</v>
      </c>
      <c r="AP302">
        <f t="shared" si="15"/>
        <v>716</v>
      </c>
    </row>
    <row r="303" spans="1:43" ht="16.5" hidden="1" customHeight="1" x14ac:dyDescent="0.25">
      <c r="A303" s="5" t="s">
        <v>791</v>
      </c>
      <c r="B303" s="1" t="s">
        <v>558</v>
      </c>
      <c r="C303" t="s">
        <v>36</v>
      </c>
      <c r="D303" t="s">
        <v>43</v>
      </c>
      <c r="E303" t="s">
        <v>559</v>
      </c>
      <c r="F303" t="s">
        <v>560</v>
      </c>
      <c r="G303">
        <v>666</v>
      </c>
      <c r="H303">
        <v>3</v>
      </c>
      <c r="I303">
        <v>0</v>
      </c>
      <c r="J303">
        <v>10</v>
      </c>
      <c r="K303">
        <v>21</v>
      </c>
      <c r="L303">
        <v>390</v>
      </c>
      <c r="M303">
        <v>323</v>
      </c>
      <c r="N303" s="2">
        <v>4.8628428927680795E-2</v>
      </c>
      <c r="O303" s="2">
        <v>4.0274314214463841E-2</v>
      </c>
      <c r="P303">
        <v>254</v>
      </c>
      <c r="Q303" s="2">
        <v>3.3593440021161221E-2</v>
      </c>
      <c r="R303">
        <v>8020</v>
      </c>
      <c r="S303">
        <v>7561</v>
      </c>
      <c r="T303">
        <v>7046</v>
      </c>
      <c r="U303">
        <v>58</v>
      </c>
      <c r="V303">
        <v>77</v>
      </c>
      <c r="W303">
        <v>284</v>
      </c>
      <c r="X303">
        <v>96</v>
      </c>
      <c r="Y303">
        <v>237</v>
      </c>
      <c r="Z303">
        <v>0</v>
      </c>
      <c r="AA303">
        <v>0</v>
      </c>
      <c r="AB303">
        <v>3</v>
      </c>
      <c r="AC303">
        <v>0</v>
      </c>
      <c r="AD303">
        <v>7475</v>
      </c>
      <c r="AE303">
        <v>61</v>
      </c>
      <c r="AF303">
        <v>77</v>
      </c>
      <c r="AG303">
        <v>291</v>
      </c>
      <c r="AH303">
        <v>117</v>
      </c>
      <c r="AI303" s="3">
        <v>8.9096989966555185E-2</v>
      </c>
      <c r="AJ303" s="3">
        <v>4.9180327868852458E-2</v>
      </c>
      <c r="AK303" s="3">
        <v>0</v>
      </c>
      <c r="AL303" s="3">
        <v>3.4364261168384883E-2</v>
      </c>
      <c r="AM303" s="3">
        <v>0.17948717948717949</v>
      </c>
      <c r="AN303" s="2">
        <f t="shared" si="14"/>
        <v>8.8902743142144636E-2</v>
      </c>
      <c r="AO303" s="2">
        <v>6.8071312803889783E-2</v>
      </c>
      <c r="AP303">
        <f t="shared" si="15"/>
        <v>713</v>
      </c>
    </row>
    <row r="304" spans="1:43" ht="16.5" hidden="1" customHeight="1" x14ac:dyDescent="0.25">
      <c r="A304" s="4" t="s">
        <v>797</v>
      </c>
      <c r="B304" s="1" t="s">
        <v>447</v>
      </c>
      <c r="D304" t="s">
        <v>32</v>
      </c>
      <c r="E304" t="s">
        <v>448</v>
      </c>
      <c r="F304" t="s">
        <v>449</v>
      </c>
      <c r="G304">
        <v>658</v>
      </c>
      <c r="H304">
        <v>0</v>
      </c>
      <c r="I304">
        <v>11</v>
      </c>
      <c r="J304">
        <v>7</v>
      </c>
      <c r="K304">
        <v>15</v>
      </c>
      <c r="L304">
        <v>428</v>
      </c>
      <c r="M304">
        <v>281</v>
      </c>
      <c r="N304" s="2">
        <v>9.2982837280034758E-2</v>
      </c>
      <c r="O304" s="2">
        <v>6.1047143167499457E-2</v>
      </c>
      <c r="P304">
        <v>59</v>
      </c>
      <c r="Q304" s="2">
        <v>1.4925373134328358E-2</v>
      </c>
      <c r="R304">
        <v>4603</v>
      </c>
      <c r="S304">
        <v>3953</v>
      </c>
      <c r="T304">
        <v>2615</v>
      </c>
      <c r="U304">
        <v>16</v>
      </c>
      <c r="V304">
        <v>456</v>
      </c>
      <c r="W304">
        <v>72</v>
      </c>
      <c r="X304">
        <v>794</v>
      </c>
      <c r="Y304">
        <v>54</v>
      </c>
      <c r="Z304">
        <v>0</v>
      </c>
      <c r="AA304">
        <v>0</v>
      </c>
      <c r="AB304">
        <v>0</v>
      </c>
      <c r="AC304">
        <v>0</v>
      </c>
      <c r="AD304">
        <v>3219</v>
      </c>
      <c r="AE304">
        <v>16</v>
      </c>
      <c r="AF304">
        <v>467</v>
      </c>
      <c r="AG304">
        <v>79</v>
      </c>
      <c r="AH304">
        <v>809</v>
      </c>
      <c r="AI304" s="3">
        <v>0.20441130785958372</v>
      </c>
      <c r="AJ304" s="3">
        <v>0</v>
      </c>
      <c r="AK304" s="3">
        <v>2.3554603854389723E-2</v>
      </c>
      <c r="AL304" s="3">
        <v>8.8607594936708861E-2</v>
      </c>
      <c r="AM304" s="3">
        <v>1.8541409147095178E-2</v>
      </c>
      <c r="AN304" s="2">
        <f t="shared" si="14"/>
        <v>0.15402998044753421</v>
      </c>
      <c r="AO304" s="2">
        <v>0.29869281045751633</v>
      </c>
      <c r="AP304">
        <f t="shared" si="15"/>
        <v>709</v>
      </c>
    </row>
    <row r="305" spans="1:42" ht="16.5" hidden="1" customHeight="1" x14ac:dyDescent="0.25">
      <c r="A305" s="4" t="s">
        <v>800</v>
      </c>
      <c r="B305" s="1" t="s">
        <v>167</v>
      </c>
      <c r="C305" t="s">
        <v>36</v>
      </c>
      <c r="D305" t="s">
        <v>43</v>
      </c>
      <c r="E305" t="s">
        <v>44</v>
      </c>
      <c r="F305" t="s">
        <v>168</v>
      </c>
      <c r="G305">
        <v>392</v>
      </c>
      <c r="H305">
        <v>0</v>
      </c>
      <c r="I305">
        <v>72</v>
      </c>
      <c r="J305">
        <v>25</v>
      </c>
      <c r="K305">
        <v>176</v>
      </c>
      <c r="L305">
        <v>70</v>
      </c>
      <c r="M305">
        <v>637</v>
      </c>
      <c r="N305" s="2">
        <v>1.6818837097549257E-2</v>
      </c>
      <c r="O305" s="2">
        <v>0.15305141758769822</v>
      </c>
      <c r="P305">
        <v>368</v>
      </c>
      <c r="Q305" s="2">
        <v>9.6259482082134445E-2</v>
      </c>
      <c r="R305">
        <v>4162</v>
      </c>
      <c r="S305">
        <v>3823</v>
      </c>
      <c r="T305">
        <v>2203</v>
      </c>
      <c r="U305">
        <v>48</v>
      </c>
      <c r="V305">
        <v>491</v>
      </c>
      <c r="W305">
        <v>222</v>
      </c>
      <c r="X305">
        <v>859</v>
      </c>
      <c r="Y305">
        <v>196</v>
      </c>
      <c r="Z305">
        <v>9</v>
      </c>
      <c r="AA305">
        <v>29</v>
      </c>
      <c r="AB305">
        <v>20</v>
      </c>
      <c r="AC305">
        <v>83</v>
      </c>
      <c r="AD305">
        <v>2399</v>
      </c>
      <c r="AE305">
        <v>39</v>
      </c>
      <c r="AF305">
        <v>534</v>
      </c>
      <c r="AG305">
        <v>227</v>
      </c>
      <c r="AH305">
        <v>952</v>
      </c>
      <c r="AI305" s="3">
        <v>0.16340141725719048</v>
      </c>
      <c r="AJ305" s="3">
        <v>0</v>
      </c>
      <c r="AK305" s="3">
        <v>0.1348314606741573</v>
      </c>
      <c r="AL305" s="3">
        <v>0.11013215859030837</v>
      </c>
      <c r="AM305" s="3">
        <v>0.18487394957983194</v>
      </c>
      <c r="AN305" s="2">
        <f t="shared" si="14"/>
        <v>0.16987025468524747</v>
      </c>
      <c r="AO305" s="2">
        <v>0.4220669718140207</v>
      </c>
      <c r="AP305">
        <f t="shared" si="15"/>
        <v>707</v>
      </c>
    </row>
    <row r="306" spans="1:42" ht="16.5" hidden="1" customHeight="1" x14ac:dyDescent="0.25">
      <c r="A306" s="4" t="s">
        <v>799</v>
      </c>
      <c r="B306" s="1" t="s">
        <v>55</v>
      </c>
      <c r="C306" t="s">
        <v>36</v>
      </c>
      <c r="D306" t="s">
        <v>43</v>
      </c>
      <c r="E306" t="s">
        <v>47</v>
      </c>
      <c r="F306" t="s">
        <v>56</v>
      </c>
      <c r="G306">
        <v>633</v>
      </c>
      <c r="H306">
        <v>6</v>
      </c>
      <c r="I306">
        <v>9</v>
      </c>
      <c r="J306">
        <v>13</v>
      </c>
      <c r="K306">
        <v>10</v>
      </c>
      <c r="L306">
        <v>189</v>
      </c>
      <c r="M306">
        <v>513</v>
      </c>
      <c r="N306" s="2">
        <v>3.4941763727121461E-2</v>
      </c>
      <c r="O306" s="2">
        <v>9.4841930116472545E-2</v>
      </c>
      <c r="P306">
        <v>69</v>
      </c>
      <c r="Q306" s="2">
        <v>1.4447236180904523E-2</v>
      </c>
      <c r="R306">
        <v>5409</v>
      </c>
      <c r="S306">
        <v>4776</v>
      </c>
      <c r="T306">
        <v>4270</v>
      </c>
      <c r="U306">
        <v>124</v>
      </c>
      <c r="V306">
        <v>96</v>
      </c>
      <c r="W306">
        <v>155</v>
      </c>
      <c r="X306">
        <v>131</v>
      </c>
      <c r="Y306">
        <v>56</v>
      </c>
      <c r="Z306">
        <v>3</v>
      </c>
      <c r="AA306">
        <v>0</v>
      </c>
      <c r="AB306">
        <v>0</v>
      </c>
      <c r="AC306">
        <v>0</v>
      </c>
      <c r="AD306">
        <v>4847</v>
      </c>
      <c r="AE306">
        <v>127</v>
      </c>
      <c r="AF306">
        <v>105</v>
      </c>
      <c r="AG306">
        <v>168</v>
      </c>
      <c r="AH306">
        <v>141</v>
      </c>
      <c r="AI306" s="3">
        <v>0.1305962451000619</v>
      </c>
      <c r="AJ306" s="3">
        <v>4.7244094488188976E-2</v>
      </c>
      <c r="AK306" s="3">
        <v>8.5714285714285715E-2</v>
      </c>
      <c r="AL306" s="3">
        <v>7.7380952380952384E-2</v>
      </c>
      <c r="AM306" s="3">
        <v>7.0921985815602842E-2</v>
      </c>
      <c r="AN306" s="2">
        <f t="shared" si="14"/>
        <v>0.12978369384359401</v>
      </c>
      <c r="AO306" s="2">
        <v>0.1004083147735709</v>
      </c>
      <c r="AP306">
        <f t="shared" si="15"/>
        <v>702</v>
      </c>
    </row>
    <row r="307" spans="1:42" ht="16.5" hidden="1" customHeight="1" x14ac:dyDescent="0.25">
      <c r="A307" s="5" t="s">
        <v>795</v>
      </c>
      <c r="B307" s="1" t="s">
        <v>435</v>
      </c>
      <c r="C307" t="s">
        <v>36</v>
      </c>
      <c r="D307" t="s">
        <v>43</v>
      </c>
      <c r="E307" t="s">
        <v>429</v>
      </c>
      <c r="F307" t="s">
        <v>436</v>
      </c>
      <c r="G307">
        <v>574</v>
      </c>
      <c r="H307">
        <v>0</v>
      </c>
      <c r="I307">
        <v>40</v>
      </c>
      <c r="J307">
        <v>40</v>
      </c>
      <c r="K307">
        <v>16</v>
      </c>
      <c r="L307">
        <v>141</v>
      </c>
      <c r="M307">
        <v>555</v>
      </c>
      <c r="N307" s="2">
        <v>1.6103243490178165E-2</v>
      </c>
      <c r="O307" s="2">
        <v>6.3385107354956602E-2</v>
      </c>
      <c r="P307">
        <v>198</v>
      </c>
      <c r="Q307" s="2">
        <v>2.3976749818357956E-2</v>
      </c>
      <c r="R307">
        <v>8756</v>
      </c>
      <c r="S307">
        <v>8258</v>
      </c>
      <c r="T307">
        <v>6881</v>
      </c>
      <c r="U307">
        <v>73</v>
      </c>
      <c r="V307">
        <v>369</v>
      </c>
      <c r="W307">
        <v>635</v>
      </c>
      <c r="X307">
        <v>300</v>
      </c>
      <c r="Y307">
        <v>135</v>
      </c>
      <c r="Z307">
        <v>0</v>
      </c>
      <c r="AA307">
        <v>8</v>
      </c>
      <c r="AB307">
        <v>27</v>
      </c>
      <c r="AC307">
        <v>0</v>
      </c>
      <c r="AD307">
        <v>7320</v>
      </c>
      <c r="AE307">
        <v>73</v>
      </c>
      <c r="AF307">
        <v>401</v>
      </c>
      <c r="AG307">
        <v>648</v>
      </c>
      <c r="AH307">
        <v>316</v>
      </c>
      <c r="AI307" s="3">
        <v>7.8415300546448088E-2</v>
      </c>
      <c r="AJ307" s="3">
        <v>0</v>
      </c>
      <c r="AK307" s="3">
        <v>9.9750623441396513E-2</v>
      </c>
      <c r="AL307" s="3">
        <v>6.1728395061728392E-2</v>
      </c>
      <c r="AM307" s="3">
        <v>5.0632911392405063E-2</v>
      </c>
      <c r="AN307" s="2">
        <f t="shared" si="14"/>
        <v>7.9488350845134767E-2</v>
      </c>
      <c r="AO307" s="2">
        <v>0.16419273806805207</v>
      </c>
      <c r="AP307">
        <f t="shared" si="15"/>
        <v>696</v>
      </c>
    </row>
    <row r="308" spans="1:42" ht="16.5" hidden="1" customHeight="1" x14ac:dyDescent="0.25">
      <c r="A308" s="4" t="s">
        <v>796</v>
      </c>
      <c r="B308" s="1" t="s">
        <v>447</v>
      </c>
      <c r="D308" t="s">
        <v>32</v>
      </c>
      <c r="E308" t="s">
        <v>448</v>
      </c>
      <c r="F308" t="s">
        <v>449</v>
      </c>
      <c r="G308">
        <v>627</v>
      </c>
      <c r="H308">
        <v>0</v>
      </c>
      <c r="I308">
        <v>13</v>
      </c>
      <c r="J308">
        <v>8</v>
      </c>
      <c r="K308">
        <v>24</v>
      </c>
      <c r="L308">
        <v>419</v>
      </c>
      <c r="M308">
        <v>276</v>
      </c>
      <c r="N308" s="2">
        <v>9.1345105733594945E-2</v>
      </c>
      <c r="O308" s="2">
        <v>6.0170045781556575E-2</v>
      </c>
      <c r="P308">
        <v>54</v>
      </c>
      <c r="Q308" s="2">
        <v>1.3684744044602128E-2</v>
      </c>
      <c r="R308">
        <v>4587</v>
      </c>
      <c r="S308">
        <v>3946</v>
      </c>
      <c r="T308">
        <v>2705</v>
      </c>
      <c r="U308">
        <v>20</v>
      </c>
      <c r="V308">
        <v>350</v>
      </c>
      <c r="W308">
        <v>74</v>
      </c>
      <c r="X308">
        <v>797</v>
      </c>
      <c r="Y308">
        <v>51</v>
      </c>
      <c r="Z308">
        <v>0</v>
      </c>
      <c r="AA308">
        <v>0</v>
      </c>
      <c r="AB308">
        <v>0</v>
      </c>
      <c r="AC308">
        <v>0</v>
      </c>
      <c r="AD308">
        <v>3281</v>
      </c>
      <c r="AE308">
        <v>20</v>
      </c>
      <c r="AF308">
        <v>363</v>
      </c>
      <c r="AG308">
        <v>82</v>
      </c>
      <c r="AH308">
        <v>821</v>
      </c>
      <c r="AI308" s="3">
        <v>0.19110027430661383</v>
      </c>
      <c r="AJ308" s="3">
        <v>0</v>
      </c>
      <c r="AK308" s="3">
        <v>3.5812672176308541E-2</v>
      </c>
      <c r="AL308" s="3">
        <v>9.7560975609756101E-2</v>
      </c>
      <c r="AM308" s="3">
        <v>2.9232643118148598E-2</v>
      </c>
      <c r="AN308" s="2">
        <f t="shared" si="14"/>
        <v>0.15151515151515152</v>
      </c>
      <c r="AO308" s="2">
        <v>0.28158528574556602</v>
      </c>
      <c r="AP308">
        <f t="shared" si="15"/>
        <v>695</v>
      </c>
    </row>
    <row r="309" spans="1:42" ht="16.5" hidden="1" customHeight="1" x14ac:dyDescent="0.25">
      <c r="A309" s="5" t="s">
        <v>793</v>
      </c>
      <c r="B309" s="1" t="s">
        <v>565</v>
      </c>
      <c r="C309" t="s">
        <v>36</v>
      </c>
      <c r="D309" t="s">
        <v>43</v>
      </c>
      <c r="E309" t="s">
        <v>559</v>
      </c>
      <c r="F309" t="s">
        <v>566</v>
      </c>
      <c r="G309">
        <v>638</v>
      </c>
      <c r="H309">
        <v>0</v>
      </c>
      <c r="I309">
        <v>14</v>
      </c>
      <c r="J309">
        <v>20</v>
      </c>
      <c r="K309">
        <v>15</v>
      </c>
      <c r="L309">
        <v>584</v>
      </c>
      <c r="M309">
        <v>111</v>
      </c>
      <c r="N309" s="2">
        <v>6.2587075340263643E-2</v>
      </c>
      <c r="O309" s="2">
        <v>1.18958311006323E-2</v>
      </c>
      <c r="P309">
        <v>48</v>
      </c>
      <c r="Q309" s="2">
        <v>5.5274067250115156E-3</v>
      </c>
      <c r="R309">
        <v>9331</v>
      </c>
      <c r="S309">
        <v>8684</v>
      </c>
      <c r="T309">
        <v>8013</v>
      </c>
      <c r="U309">
        <v>37</v>
      </c>
      <c r="V309">
        <v>156</v>
      </c>
      <c r="W309">
        <v>322</v>
      </c>
      <c r="X309">
        <v>156</v>
      </c>
      <c r="Y309">
        <v>37</v>
      </c>
      <c r="Z309">
        <v>0</v>
      </c>
      <c r="AA309">
        <v>0</v>
      </c>
      <c r="AB309">
        <v>4</v>
      </c>
      <c r="AC309">
        <v>0</v>
      </c>
      <c r="AD309">
        <v>8614</v>
      </c>
      <c r="AE309">
        <v>37</v>
      </c>
      <c r="AF309">
        <v>170</v>
      </c>
      <c r="AG309">
        <v>338</v>
      </c>
      <c r="AH309">
        <v>171</v>
      </c>
      <c r="AI309" s="3">
        <v>7.4065474808451354E-2</v>
      </c>
      <c r="AJ309" s="3">
        <v>0</v>
      </c>
      <c r="AK309" s="3">
        <v>8.2352941176470587E-2</v>
      </c>
      <c r="AL309" s="3">
        <v>5.9171597633136092E-2</v>
      </c>
      <c r="AM309" s="3">
        <v>8.771929824561403E-2</v>
      </c>
      <c r="AN309" s="2">
        <f t="shared" si="14"/>
        <v>7.4482906440895946E-2</v>
      </c>
      <c r="AO309" s="2">
        <v>7.67416934619507E-2</v>
      </c>
      <c r="AP309">
        <f t="shared" si="15"/>
        <v>695</v>
      </c>
    </row>
    <row r="310" spans="1:42" ht="16.5" hidden="1" customHeight="1" x14ac:dyDescent="0.25">
      <c r="A310" s="4" t="s">
        <v>798</v>
      </c>
      <c r="B310" s="1" t="s">
        <v>55</v>
      </c>
      <c r="C310" t="s">
        <v>36</v>
      </c>
      <c r="D310" t="s">
        <v>43</v>
      </c>
      <c r="E310" t="s">
        <v>47</v>
      </c>
      <c r="F310" t="s">
        <v>56</v>
      </c>
      <c r="G310">
        <v>629</v>
      </c>
      <c r="H310">
        <v>4</v>
      </c>
      <c r="I310">
        <v>7</v>
      </c>
      <c r="J310">
        <v>12</v>
      </c>
      <c r="K310">
        <v>8</v>
      </c>
      <c r="L310">
        <v>202</v>
      </c>
      <c r="M310">
        <v>492</v>
      </c>
      <c r="N310" s="2">
        <v>3.6402955487475221E-2</v>
      </c>
      <c r="O310" s="2">
        <v>8.8664624256622818E-2</v>
      </c>
      <c r="P310">
        <v>78</v>
      </c>
      <c r="Q310" s="2">
        <v>1.5811879181025744E-2</v>
      </c>
      <c r="R310">
        <v>5549</v>
      </c>
      <c r="S310">
        <v>4933</v>
      </c>
      <c r="T310">
        <v>4461</v>
      </c>
      <c r="U310">
        <v>111</v>
      </c>
      <c r="V310">
        <v>92</v>
      </c>
      <c r="W310">
        <v>155</v>
      </c>
      <c r="X310">
        <v>114</v>
      </c>
      <c r="Y310">
        <v>70</v>
      </c>
      <c r="Z310">
        <v>0</v>
      </c>
      <c r="AA310">
        <v>0</v>
      </c>
      <c r="AB310">
        <v>0</v>
      </c>
      <c r="AC310">
        <v>0</v>
      </c>
      <c r="AD310">
        <v>5020</v>
      </c>
      <c r="AE310">
        <v>115</v>
      </c>
      <c r="AF310">
        <v>99</v>
      </c>
      <c r="AG310">
        <v>167</v>
      </c>
      <c r="AH310">
        <v>122</v>
      </c>
      <c r="AI310" s="3">
        <v>0.12529880478087649</v>
      </c>
      <c r="AJ310" s="3">
        <v>3.4782608695652174E-2</v>
      </c>
      <c r="AK310" s="3">
        <v>7.0707070707070704E-2</v>
      </c>
      <c r="AL310" s="3">
        <v>7.1856287425149698E-2</v>
      </c>
      <c r="AM310" s="3">
        <v>6.5573770491803282E-2</v>
      </c>
      <c r="AN310" s="2">
        <f t="shared" si="14"/>
        <v>0.12506757974409805</v>
      </c>
      <c r="AO310" s="2">
        <v>9.107369183414811E-2</v>
      </c>
      <c r="AP310">
        <f t="shared" si="15"/>
        <v>694</v>
      </c>
    </row>
    <row r="311" spans="1:42" ht="16.5" hidden="1" customHeight="1" x14ac:dyDescent="0.25">
      <c r="A311" s="4" t="s">
        <v>800</v>
      </c>
      <c r="B311" s="1" t="s">
        <v>484</v>
      </c>
      <c r="C311" t="s">
        <v>36</v>
      </c>
      <c r="D311" t="s">
        <v>43</v>
      </c>
      <c r="E311" t="s">
        <v>480</v>
      </c>
      <c r="F311" t="s">
        <v>485</v>
      </c>
      <c r="G311">
        <v>562</v>
      </c>
      <c r="H311">
        <v>0</v>
      </c>
      <c r="I311">
        <v>28</v>
      </c>
      <c r="J311">
        <v>55</v>
      </c>
      <c r="K311">
        <v>19</v>
      </c>
      <c r="L311">
        <v>384</v>
      </c>
      <c r="M311">
        <v>308</v>
      </c>
      <c r="N311" s="2">
        <v>4.9876607351604103E-2</v>
      </c>
      <c r="O311" s="2">
        <v>4.0005195479932462E-2</v>
      </c>
      <c r="P311">
        <v>995</v>
      </c>
      <c r="Q311" s="2">
        <v>0.12434391402149463</v>
      </c>
      <c r="R311">
        <v>7699</v>
      </c>
      <c r="S311">
        <v>8002</v>
      </c>
      <c r="T311">
        <v>6735</v>
      </c>
      <c r="U311">
        <v>101</v>
      </c>
      <c r="V311">
        <v>369</v>
      </c>
      <c r="W311">
        <v>487</v>
      </c>
      <c r="X311">
        <v>310</v>
      </c>
      <c r="Y311">
        <v>810</v>
      </c>
      <c r="Z311">
        <v>22</v>
      </c>
      <c r="AA311">
        <v>39</v>
      </c>
      <c r="AB311">
        <v>69</v>
      </c>
      <c r="AC311">
        <v>37</v>
      </c>
      <c r="AD311">
        <v>6487</v>
      </c>
      <c r="AE311">
        <v>79</v>
      </c>
      <c r="AF311">
        <v>358</v>
      </c>
      <c r="AG311">
        <v>473</v>
      </c>
      <c r="AH311">
        <v>292</v>
      </c>
      <c r="AI311" s="3">
        <v>8.6634808077693845E-2</v>
      </c>
      <c r="AJ311" s="3">
        <v>0</v>
      </c>
      <c r="AK311" s="3">
        <v>7.8212290502793297E-2</v>
      </c>
      <c r="AL311" s="3">
        <v>0.11627906976744186</v>
      </c>
      <c r="AM311" s="3">
        <v>6.5068493150684928E-2</v>
      </c>
      <c r="AN311" s="2">
        <f t="shared" si="14"/>
        <v>8.9881802831536572E-2</v>
      </c>
      <c r="AO311" s="2">
        <v>0.1563272207049031</v>
      </c>
      <c r="AP311">
        <f t="shared" si="15"/>
        <v>692</v>
      </c>
    </row>
    <row r="312" spans="1:42" ht="16.5" hidden="1" customHeight="1" x14ac:dyDescent="0.25">
      <c r="A312" s="4" t="s">
        <v>798</v>
      </c>
      <c r="B312" s="1" t="s">
        <v>66</v>
      </c>
      <c r="D312" t="s">
        <v>32</v>
      </c>
      <c r="E312" t="s">
        <v>67</v>
      </c>
      <c r="F312" t="s">
        <v>68</v>
      </c>
      <c r="G312">
        <v>381</v>
      </c>
      <c r="H312">
        <v>259</v>
      </c>
      <c r="I312">
        <v>16</v>
      </c>
      <c r="J312">
        <v>4</v>
      </c>
      <c r="K312">
        <v>15</v>
      </c>
      <c r="L312">
        <v>431</v>
      </c>
      <c r="M312">
        <v>260</v>
      </c>
      <c r="N312" s="2">
        <v>7.6513403159950297E-2</v>
      </c>
      <c r="O312" s="2">
        <v>4.6156577312267001E-2</v>
      </c>
      <c r="P312">
        <v>266</v>
      </c>
      <c r="Q312" s="2">
        <v>5.1075268817204304E-2</v>
      </c>
      <c r="R312">
        <v>5633</v>
      </c>
      <c r="S312">
        <v>5208</v>
      </c>
      <c r="T312">
        <v>3947</v>
      </c>
      <c r="U312">
        <v>1023</v>
      </c>
      <c r="V312">
        <v>117</v>
      </c>
      <c r="W312">
        <v>50</v>
      </c>
      <c r="X312">
        <v>71</v>
      </c>
      <c r="Y312">
        <v>135</v>
      </c>
      <c r="Z312">
        <v>120</v>
      </c>
      <c r="AA312">
        <v>0</v>
      </c>
      <c r="AB312">
        <v>0</v>
      </c>
      <c r="AC312">
        <v>0</v>
      </c>
      <c r="AD312">
        <v>4193</v>
      </c>
      <c r="AE312">
        <v>1162</v>
      </c>
      <c r="AF312">
        <v>133</v>
      </c>
      <c r="AG312">
        <v>54</v>
      </c>
      <c r="AH312">
        <v>86</v>
      </c>
      <c r="AI312" s="3">
        <v>9.0865728595277848E-2</v>
      </c>
      <c r="AJ312" s="3">
        <v>0.22289156626506024</v>
      </c>
      <c r="AK312" s="3">
        <v>0.12030075187969924</v>
      </c>
      <c r="AL312" s="3">
        <v>7.407407407407407E-2</v>
      </c>
      <c r="AM312" s="3">
        <v>0.1744186046511628</v>
      </c>
      <c r="AN312" s="2">
        <f t="shared" si="14"/>
        <v>0.1226699804722173</v>
      </c>
      <c r="AO312" s="2">
        <v>0.25497512437810943</v>
      </c>
      <c r="AP312">
        <f t="shared" si="15"/>
        <v>691</v>
      </c>
    </row>
    <row r="313" spans="1:42" ht="16.5" hidden="1" customHeight="1" x14ac:dyDescent="0.25">
      <c r="A313" s="4" t="s">
        <v>798</v>
      </c>
      <c r="B313" s="1" t="s">
        <v>428</v>
      </c>
      <c r="C313" t="s">
        <v>36</v>
      </c>
      <c r="D313" t="s">
        <v>43</v>
      </c>
      <c r="E313" t="s">
        <v>429</v>
      </c>
      <c r="F313" t="s">
        <v>430</v>
      </c>
      <c r="G313">
        <v>425</v>
      </c>
      <c r="H313">
        <v>0</v>
      </c>
      <c r="I313">
        <v>87</v>
      </c>
      <c r="J313">
        <v>80</v>
      </c>
      <c r="K313">
        <v>56</v>
      </c>
      <c r="L313">
        <v>192</v>
      </c>
      <c r="M313">
        <v>498</v>
      </c>
      <c r="N313" s="2">
        <v>1.8507807981492191E-2</v>
      </c>
      <c r="O313" s="2">
        <v>4.8004626951995373E-2</v>
      </c>
      <c r="P313">
        <v>1050</v>
      </c>
      <c r="Q313" s="2">
        <v>9.7820011179429844E-2</v>
      </c>
      <c r="R313">
        <v>10374</v>
      </c>
      <c r="S313">
        <v>10734</v>
      </c>
      <c r="T313">
        <v>7399</v>
      </c>
      <c r="U313">
        <v>106</v>
      </c>
      <c r="V313">
        <v>1137</v>
      </c>
      <c r="W313">
        <v>1322</v>
      </c>
      <c r="X313">
        <v>770</v>
      </c>
      <c r="Y313">
        <v>727</v>
      </c>
      <c r="Z313">
        <v>11</v>
      </c>
      <c r="AA313">
        <v>116</v>
      </c>
      <c r="AB313">
        <v>136</v>
      </c>
      <c r="AC313">
        <v>40</v>
      </c>
      <c r="AD313">
        <v>7097</v>
      </c>
      <c r="AE313">
        <v>95</v>
      </c>
      <c r="AF313">
        <v>1108</v>
      </c>
      <c r="AG313">
        <v>1266</v>
      </c>
      <c r="AH313">
        <v>786</v>
      </c>
      <c r="AI313" s="3">
        <v>5.988445822178385E-2</v>
      </c>
      <c r="AJ313" s="3">
        <v>0</v>
      </c>
      <c r="AK313" s="3">
        <v>7.8519855595667876E-2</v>
      </c>
      <c r="AL313" s="3">
        <v>6.3191153238546599E-2</v>
      </c>
      <c r="AM313" s="3">
        <v>7.124681933842239E-2</v>
      </c>
      <c r="AN313" s="2">
        <f t="shared" si="14"/>
        <v>6.651243493348756E-2</v>
      </c>
      <c r="AO313" s="2">
        <v>0.31443199381761977</v>
      </c>
      <c r="AP313">
        <f t="shared" si="15"/>
        <v>690</v>
      </c>
    </row>
    <row r="314" spans="1:42" ht="16.5" hidden="1" customHeight="1" x14ac:dyDescent="0.25">
      <c r="A314" s="4">
        <v>2011</v>
      </c>
      <c r="B314" s="1" t="s">
        <v>212</v>
      </c>
      <c r="C314" t="s">
        <v>36</v>
      </c>
      <c r="D314" t="s">
        <v>43</v>
      </c>
      <c r="E314" t="s">
        <v>38</v>
      </c>
      <c r="F314" t="s">
        <v>213</v>
      </c>
      <c r="G314">
        <v>377</v>
      </c>
      <c r="H314">
        <v>0</v>
      </c>
      <c r="I314">
        <v>147</v>
      </c>
      <c r="J314">
        <v>28</v>
      </c>
      <c r="K314">
        <v>96</v>
      </c>
      <c r="L314">
        <v>379</v>
      </c>
      <c r="M314">
        <v>311</v>
      </c>
      <c r="N314" s="2">
        <v>3.5751344212810114E-2</v>
      </c>
      <c r="O314" s="2">
        <v>2.9336855013677957E-2</v>
      </c>
      <c r="P314">
        <v>446</v>
      </c>
      <c r="Q314" s="2">
        <v>4.3062662933281835E-2</v>
      </c>
      <c r="R314">
        <v>10601</v>
      </c>
      <c r="S314">
        <v>10357</v>
      </c>
      <c r="T314">
        <v>6089</v>
      </c>
      <c r="U314">
        <v>105</v>
      </c>
      <c r="V314">
        <v>1856</v>
      </c>
      <c r="W314">
        <v>1043</v>
      </c>
      <c r="X314">
        <v>1264</v>
      </c>
      <c r="Y314">
        <v>242</v>
      </c>
      <c r="Z314">
        <v>0</v>
      </c>
      <c r="AA314">
        <v>87</v>
      </c>
      <c r="AB314">
        <v>48</v>
      </c>
      <c r="AC314">
        <v>31</v>
      </c>
      <c r="AD314">
        <v>6224</v>
      </c>
      <c r="AE314">
        <v>105</v>
      </c>
      <c r="AF314">
        <v>1916</v>
      </c>
      <c r="AG314">
        <v>1023</v>
      </c>
      <c r="AH314">
        <v>1329</v>
      </c>
      <c r="AI314" s="3">
        <v>6.0571979434447303E-2</v>
      </c>
      <c r="AJ314" s="3">
        <v>0</v>
      </c>
      <c r="AK314" s="3">
        <v>7.6722338204592899E-2</v>
      </c>
      <c r="AL314" s="3">
        <v>2.7370478983382209E-2</v>
      </c>
      <c r="AM314" s="3">
        <v>7.2234762979683967E-2</v>
      </c>
      <c r="AN314" s="2">
        <f t="shared" si="14"/>
        <v>6.5088199226488064E-2</v>
      </c>
      <c r="AO314" s="2">
        <v>0.41266396149853735</v>
      </c>
      <c r="AP314">
        <f t="shared" si="15"/>
        <v>690</v>
      </c>
    </row>
    <row r="315" spans="1:42" ht="16.5" hidden="1" customHeight="1" x14ac:dyDescent="0.25">
      <c r="A315" s="4" t="s">
        <v>796</v>
      </c>
      <c r="B315" s="1" t="s">
        <v>167</v>
      </c>
      <c r="C315" t="s">
        <v>36</v>
      </c>
      <c r="D315" t="s">
        <v>43</v>
      </c>
      <c r="E315" t="s">
        <v>44</v>
      </c>
      <c r="F315" t="s">
        <v>168</v>
      </c>
      <c r="G315">
        <v>379</v>
      </c>
      <c r="H315">
        <v>7</v>
      </c>
      <c r="I315">
        <v>80</v>
      </c>
      <c r="J315">
        <v>16</v>
      </c>
      <c r="K315">
        <v>177</v>
      </c>
      <c r="L315">
        <v>59</v>
      </c>
      <c r="M315">
        <v>629</v>
      </c>
      <c r="N315" s="2">
        <v>1.4118210098109596E-2</v>
      </c>
      <c r="O315" s="2">
        <v>0.15051447714764299</v>
      </c>
      <c r="P315">
        <v>290</v>
      </c>
      <c r="Q315" s="2">
        <v>7.6699285903200215E-2</v>
      </c>
      <c r="R315">
        <v>4179</v>
      </c>
      <c r="S315">
        <v>3781</v>
      </c>
      <c r="T315">
        <v>2561</v>
      </c>
      <c r="U315">
        <v>51</v>
      </c>
      <c r="V315">
        <v>367</v>
      </c>
      <c r="W315">
        <v>174</v>
      </c>
      <c r="X315">
        <v>628</v>
      </c>
      <c r="Y315">
        <v>182</v>
      </c>
      <c r="Z315">
        <v>0</v>
      </c>
      <c r="AA315">
        <v>22</v>
      </c>
      <c r="AB315">
        <v>19</v>
      </c>
      <c r="AC315">
        <v>42</v>
      </c>
      <c r="AD315">
        <v>2758</v>
      </c>
      <c r="AE315">
        <v>58</v>
      </c>
      <c r="AF315">
        <v>425</v>
      </c>
      <c r="AG315">
        <v>171</v>
      </c>
      <c r="AH315">
        <v>763</v>
      </c>
      <c r="AI315" s="3">
        <v>0.13741841914430747</v>
      </c>
      <c r="AJ315" s="3">
        <v>0.1206896551724138</v>
      </c>
      <c r="AK315" s="3">
        <v>0.18823529411764706</v>
      </c>
      <c r="AL315" s="3">
        <v>9.3567251461988299E-2</v>
      </c>
      <c r="AM315" s="3">
        <v>0.23197903014416776</v>
      </c>
      <c r="AN315" s="2">
        <f t="shared" si="14"/>
        <v>0.16463268724575258</v>
      </c>
      <c r="AO315" s="2">
        <v>0.33940119760479043</v>
      </c>
      <c r="AP315">
        <f t="shared" si="15"/>
        <v>688</v>
      </c>
    </row>
    <row r="316" spans="1:42" ht="16.5" hidden="1" customHeight="1" x14ac:dyDescent="0.25">
      <c r="A316" s="4" t="s">
        <v>799</v>
      </c>
      <c r="B316" s="1" t="s">
        <v>167</v>
      </c>
      <c r="C316" t="s">
        <v>36</v>
      </c>
      <c r="D316" t="s">
        <v>43</v>
      </c>
      <c r="E316" t="s">
        <v>44</v>
      </c>
      <c r="F316" t="s">
        <v>168</v>
      </c>
      <c r="G316">
        <v>366</v>
      </c>
      <c r="H316">
        <v>9</v>
      </c>
      <c r="I316">
        <v>72</v>
      </c>
      <c r="J316">
        <v>16</v>
      </c>
      <c r="K316">
        <v>180</v>
      </c>
      <c r="L316">
        <v>52</v>
      </c>
      <c r="M316">
        <v>636</v>
      </c>
      <c r="N316" s="2">
        <v>1.2410501193317422E-2</v>
      </c>
      <c r="O316" s="2">
        <v>0.15178997613365156</v>
      </c>
      <c r="P316">
        <v>351</v>
      </c>
      <c r="Q316" s="2">
        <v>9.1097845834414742E-2</v>
      </c>
      <c r="R316">
        <v>4190</v>
      </c>
      <c r="S316">
        <v>3853</v>
      </c>
      <c r="T316">
        <v>2274</v>
      </c>
      <c r="U316">
        <v>55</v>
      </c>
      <c r="V316">
        <v>481</v>
      </c>
      <c r="W316">
        <v>224</v>
      </c>
      <c r="X316">
        <v>819</v>
      </c>
      <c r="Y316">
        <v>189</v>
      </c>
      <c r="Z316">
        <v>6</v>
      </c>
      <c r="AA316">
        <v>30</v>
      </c>
      <c r="AB316">
        <v>31</v>
      </c>
      <c r="AC316">
        <v>71</v>
      </c>
      <c r="AD316">
        <v>2451</v>
      </c>
      <c r="AE316">
        <v>58</v>
      </c>
      <c r="AF316">
        <v>523</v>
      </c>
      <c r="AG316">
        <v>209</v>
      </c>
      <c r="AH316">
        <v>928</v>
      </c>
      <c r="AI316" s="3">
        <v>0.14932680538555693</v>
      </c>
      <c r="AJ316" s="3">
        <v>0.15517241379310345</v>
      </c>
      <c r="AK316" s="3">
        <v>0.13766730401529637</v>
      </c>
      <c r="AL316" s="3">
        <v>7.6555023923444973E-2</v>
      </c>
      <c r="AM316" s="3">
        <v>0.19396551724137931</v>
      </c>
      <c r="AN316" s="2">
        <f t="shared" si="14"/>
        <v>0.16420047732696896</v>
      </c>
      <c r="AO316" s="2">
        <v>0.41208923003118253</v>
      </c>
      <c r="AP316">
        <f t="shared" si="15"/>
        <v>688</v>
      </c>
    </row>
    <row r="317" spans="1:42" ht="16.5" hidden="1" customHeight="1" x14ac:dyDescent="0.25">
      <c r="A317" s="4" t="s">
        <v>799</v>
      </c>
      <c r="B317" s="1" t="s">
        <v>590</v>
      </c>
      <c r="D317" t="s">
        <v>32</v>
      </c>
      <c r="E317" t="s">
        <v>333</v>
      </c>
      <c r="F317" t="s">
        <v>591</v>
      </c>
      <c r="G317">
        <v>623</v>
      </c>
      <c r="H317">
        <v>0</v>
      </c>
      <c r="I317">
        <v>8</v>
      </c>
      <c r="J317">
        <v>6</v>
      </c>
      <c r="K317">
        <v>13</v>
      </c>
      <c r="L317">
        <v>42</v>
      </c>
      <c r="M317">
        <v>643</v>
      </c>
      <c r="N317" s="2">
        <v>6.7296907546867488E-3</v>
      </c>
      <c r="O317" s="2">
        <v>0.10302836083960903</v>
      </c>
      <c r="P317">
        <v>312</v>
      </c>
      <c r="Q317" s="2">
        <v>5.3169734151329244E-2</v>
      </c>
      <c r="R317">
        <v>6241</v>
      </c>
      <c r="S317">
        <v>5868</v>
      </c>
      <c r="T317">
        <v>5421</v>
      </c>
      <c r="U317">
        <v>38</v>
      </c>
      <c r="V317">
        <v>126</v>
      </c>
      <c r="W317">
        <v>96</v>
      </c>
      <c r="X317">
        <v>187</v>
      </c>
      <c r="Y317">
        <v>290</v>
      </c>
      <c r="Z317">
        <v>0</v>
      </c>
      <c r="AA317">
        <v>0</v>
      </c>
      <c r="AB317">
        <v>0</v>
      </c>
      <c r="AC317">
        <v>0</v>
      </c>
      <c r="AD317">
        <v>5754</v>
      </c>
      <c r="AE317">
        <v>38</v>
      </c>
      <c r="AF317">
        <v>134</v>
      </c>
      <c r="AG317">
        <v>102</v>
      </c>
      <c r="AH317">
        <v>200</v>
      </c>
      <c r="AI317" s="3">
        <v>0.10827250608272507</v>
      </c>
      <c r="AJ317" s="3">
        <v>0</v>
      </c>
      <c r="AK317" s="3">
        <v>5.9701492537313432E-2</v>
      </c>
      <c r="AL317" s="3">
        <v>5.8823529411764705E-2</v>
      </c>
      <c r="AM317" s="3">
        <v>6.5000000000000002E-2</v>
      </c>
      <c r="AN317" s="2">
        <f t="shared" si="14"/>
        <v>0.10975805159429579</v>
      </c>
      <c r="AO317" s="2">
        <v>7.6107899807321772E-2</v>
      </c>
      <c r="AP317">
        <f t="shared" si="15"/>
        <v>685</v>
      </c>
    </row>
    <row r="318" spans="1:42" ht="16.5" hidden="1" customHeight="1" x14ac:dyDescent="0.25">
      <c r="A318" s="4" t="s">
        <v>797</v>
      </c>
      <c r="B318" s="1" t="s">
        <v>55</v>
      </c>
      <c r="C318" t="s">
        <v>36</v>
      </c>
      <c r="D318" t="s">
        <v>43</v>
      </c>
      <c r="E318" t="s">
        <v>47</v>
      </c>
      <c r="F318" t="s">
        <v>56</v>
      </c>
      <c r="G318">
        <v>632</v>
      </c>
      <c r="H318">
        <v>4</v>
      </c>
      <c r="I318">
        <v>11</v>
      </c>
      <c r="J318">
        <v>7</v>
      </c>
      <c r="K318">
        <v>4</v>
      </c>
      <c r="L318">
        <v>204</v>
      </c>
      <c r="M318">
        <v>480</v>
      </c>
      <c r="N318" s="2">
        <v>3.5745575608901348E-2</v>
      </c>
      <c r="O318" s="2">
        <v>8.4107236726826698E-2</v>
      </c>
      <c r="P318">
        <v>44</v>
      </c>
      <c r="Q318" s="2">
        <v>8.683639234260904E-3</v>
      </c>
      <c r="R318">
        <v>5707</v>
      </c>
      <c r="S318">
        <v>5067</v>
      </c>
      <c r="T318">
        <v>4669</v>
      </c>
      <c r="U318">
        <v>111</v>
      </c>
      <c r="V318">
        <v>78</v>
      </c>
      <c r="W318">
        <v>123</v>
      </c>
      <c r="X318">
        <v>86</v>
      </c>
      <c r="Y318">
        <v>38</v>
      </c>
      <c r="Z318">
        <v>0</v>
      </c>
      <c r="AA318">
        <v>0</v>
      </c>
      <c r="AB318">
        <v>0</v>
      </c>
      <c r="AC318">
        <v>0</v>
      </c>
      <c r="AD318">
        <v>5263</v>
      </c>
      <c r="AE318">
        <v>115</v>
      </c>
      <c r="AF318">
        <v>89</v>
      </c>
      <c r="AG318">
        <v>130</v>
      </c>
      <c r="AH318">
        <v>90</v>
      </c>
      <c r="AI318" s="3">
        <v>0.12008360250807525</v>
      </c>
      <c r="AJ318" s="3">
        <v>3.4782608695652174E-2</v>
      </c>
      <c r="AK318" s="3">
        <v>0.12359550561797752</v>
      </c>
      <c r="AL318" s="3">
        <v>5.3846153846153849E-2</v>
      </c>
      <c r="AM318" s="3">
        <v>4.4444444444444446E-2</v>
      </c>
      <c r="AN318" s="2">
        <f t="shared" si="14"/>
        <v>0.11985281233572805</v>
      </c>
      <c r="AO318" s="2">
        <v>7.4556004923509764E-2</v>
      </c>
      <c r="AP318">
        <f t="shared" si="15"/>
        <v>684</v>
      </c>
    </row>
    <row r="319" spans="1:42" ht="16.5" hidden="1" customHeight="1" x14ac:dyDescent="0.25">
      <c r="A319" s="4" t="s">
        <v>801</v>
      </c>
      <c r="B319" s="1" t="s">
        <v>66</v>
      </c>
      <c r="D319" t="s">
        <v>32</v>
      </c>
      <c r="E319" t="s">
        <v>67</v>
      </c>
      <c r="F319" t="s">
        <v>68</v>
      </c>
      <c r="G319">
        <v>393</v>
      </c>
      <c r="H319">
        <v>228</v>
      </c>
      <c r="I319">
        <v>16</v>
      </c>
      <c r="J319">
        <v>0</v>
      </c>
      <c r="K319">
        <v>28</v>
      </c>
      <c r="L319">
        <v>437</v>
      </c>
      <c r="M319">
        <v>245</v>
      </c>
      <c r="N319" s="2">
        <v>7.7358824570720477E-2</v>
      </c>
      <c r="O319" s="2">
        <v>4.3370508054522923E-2</v>
      </c>
      <c r="P319">
        <v>292</v>
      </c>
      <c r="Q319" s="2">
        <v>5.5523863852443428E-2</v>
      </c>
      <c r="R319">
        <v>5649</v>
      </c>
      <c r="S319">
        <v>5259</v>
      </c>
      <c r="T319">
        <v>3820</v>
      </c>
      <c r="U319">
        <v>1171</v>
      </c>
      <c r="V319">
        <v>127</v>
      </c>
      <c r="W319">
        <v>60</v>
      </c>
      <c r="X319">
        <v>81</v>
      </c>
      <c r="Y319">
        <v>161</v>
      </c>
      <c r="Z319">
        <v>112</v>
      </c>
      <c r="AA319">
        <v>0</v>
      </c>
      <c r="AB319">
        <v>3</v>
      </c>
      <c r="AC319">
        <v>0</v>
      </c>
      <c r="AD319">
        <v>4052</v>
      </c>
      <c r="AE319">
        <v>1287</v>
      </c>
      <c r="AF319">
        <v>143</v>
      </c>
      <c r="AG319">
        <v>57</v>
      </c>
      <c r="AH319">
        <v>109</v>
      </c>
      <c r="AI319" s="3">
        <v>9.6989141164856865E-2</v>
      </c>
      <c r="AJ319" s="3">
        <v>0.17715617715617715</v>
      </c>
      <c r="AK319" s="3">
        <v>0.11188811188811189</v>
      </c>
      <c r="AL319" s="3">
        <v>0</v>
      </c>
      <c r="AM319" s="3">
        <v>0.25688073394495414</v>
      </c>
      <c r="AN319" s="2">
        <f t="shared" si="14"/>
        <v>0.12072933262524341</v>
      </c>
      <c r="AO319" s="2">
        <v>0.28257790368271957</v>
      </c>
      <c r="AP319">
        <f t="shared" si="15"/>
        <v>682</v>
      </c>
    </row>
    <row r="320" spans="1:42" ht="16.5" hidden="1" customHeight="1" x14ac:dyDescent="0.25">
      <c r="A320" s="4" t="s">
        <v>796</v>
      </c>
      <c r="B320" s="1" t="s">
        <v>433</v>
      </c>
      <c r="C320" t="s">
        <v>36</v>
      </c>
      <c r="D320" t="s">
        <v>43</v>
      </c>
      <c r="E320" t="s">
        <v>429</v>
      </c>
      <c r="F320" t="s">
        <v>434</v>
      </c>
      <c r="G320">
        <v>304</v>
      </c>
      <c r="H320">
        <v>13</v>
      </c>
      <c r="I320">
        <v>119</v>
      </c>
      <c r="J320">
        <v>164</v>
      </c>
      <c r="K320">
        <v>47</v>
      </c>
      <c r="L320">
        <v>262</v>
      </c>
      <c r="M320">
        <v>419</v>
      </c>
      <c r="N320" s="2">
        <v>3.9963392312385604E-2</v>
      </c>
      <c r="O320" s="2">
        <v>6.3910921293471631E-2</v>
      </c>
      <c r="P320">
        <v>973</v>
      </c>
      <c r="Q320" s="2">
        <v>0.14208528037383178</v>
      </c>
      <c r="R320">
        <v>6556</v>
      </c>
      <c r="S320">
        <v>6848</v>
      </c>
      <c r="T320">
        <v>3929</v>
      </c>
      <c r="U320">
        <v>54</v>
      </c>
      <c r="V320">
        <v>912</v>
      </c>
      <c r="W320">
        <v>1286</v>
      </c>
      <c r="X320">
        <v>667</v>
      </c>
      <c r="Y320">
        <v>621</v>
      </c>
      <c r="Z320">
        <v>8</v>
      </c>
      <c r="AA320">
        <v>119</v>
      </c>
      <c r="AB320">
        <v>108</v>
      </c>
      <c r="AC320">
        <v>80</v>
      </c>
      <c r="AD320">
        <v>3612</v>
      </c>
      <c r="AE320">
        <v>59</v>
      </c>
      <c r="AF320">
        <v>912</v>
      </c>
      <c r="AG320">
        <v>1342</v>
      </c>
      <c r="AH320">
        <v>634</v>
      </c>
      <c r="AI320" s="3">
        <v>8.416389811738649E-2</v>
      </c>
      <c r="AJ320" s="3">
        <v>0.22033898305084745</v>
      </c>
      <c r="AK320" s="3">
        <v>0.13048245614035087</v>
      </c>
      <c r="AL320" s="3">
        <v>0.12220566318926974</v>
      </c>
      <c r="AM320" s="3">
        <v>7.4132492113564666E-2</v>
      </c>
      <c r="AN320" s="2">
        <f t="shared" si="14"/>
        <v>0.10387431360585724</v>
      </c>
      <c r="AO320" s="2">
        <v>0.44930629669156885</v>
      </c>
      <c r="AP320">
        <f t="shared" si="15"/>
        <v>681</v>
      </c>
    </row>
    <row r="321" spans="1:42" ht="16.5" hidden="1" customHeight="1" x14ac:dyDescent="0.25">
      <c r="A321" s="5" t="s">
        <v>791</v>
      </c>
      <c r="B321" s="1" t="s">
        <v>506</v>
      </c>
      <c r="D321" t="s">
        <v>32</v>
      </c>
      <c r="E321" t="s">
        <v>498</v>
      </c>
      <c r="F321" t="s">
        <v>507</v>
      </c>
      <c r="G321">
        <v>631</v>
      </c>
      <c r="H321">
        <v>6</v>
      </c>
      <c r="I321">
        <v>25</v>
      </c>
      <c r="J321">
        <v>3</v>
      </c>
      <c r="K321">
        <v>0</v>
      </c>
      <c r="L321">
        <v>148</v>
      </c>
      <c r="M321">
        <v>532</v>
      </c>
      <c r="N321" s="2">
        <v>1.4816297927720493E-2</v>
      </c>
      <c r="O321" s="2">
        <v>5.3258584442887176E-2</v>
      </c>
      <c r="P321">
        <v>187</v>
      </c>
      <c r="Q321" s="2">
        <v>1.9692502106149957E-2</v>
      </c>
      <c r="R321">
        <v>9989</v>
      </c>
      <c r="S321">
        <v>9496</v>
      </c>
      <c r="T321">
        <v>7806</v>
      </c>
      <c r="U321">
        <v>100</v>
      </c>
      <c r="V321">
        <v>888</v>
      </c>
      <c r="W321">
        <v>393</v>
      </c>
      <c r="X321">
        <v>309</v>
      </c>
      <c r="Y321">
        <v>156</v>
      </c>
      <c r="Z321">
        <v>0</v>
      </c>
      <c r="AA321">
        <v>5</v>
      </c>
      <c r="AB321">
        <v>3</v>
      </c>
      <c r="AC321">
        <v>4</v>
      </c>
      <c r="AD321">
        <v>8281</v>
      </c>
      <c r="AE321">
        <v>106</v>
      </c>
      <c r="AF321">
        <v>908</v>
      </c>
      <c r="AG321">
        <v>393</v>
      </c>
      <c r="AH321">
        <v>305</v>
      </c>
      <c r="AI321" s="3">
        <v>7.6198526747977294E-2</v>
      </c>
      <c r="AJ321" s="3">
        <v>5.6603773584905662E-2</v>
      </c>
      <c r="AK321" s="3">
        <v>2.7533039647577091E-2</v>
      </c>
      <c r="AL321" s="3">
        <v>7.6335877862595417E-3</v>
      </c>
      <c r="AM321" s="3">
        <v>0</v>
      </c>
      <c r="AN321" s="2">
        <f t="shared" si="14"/>
        <v>6.8074882370607673E-2</v>
      </c>
      <c r="AO321" s="2">
        <v>0.17131992394676274</v>
      </c>
      <c r="AP321">
        <f t="shared" si="15"/>
        <v>680</v>
      </c>
    </row>
    <row r="322" spans="1:42" ht="16.5" hidden="1" customHeight="1" x14ac:dyDescent="0.25">
      <c r="A322" s="5" t="s">
        <v>795</v>
      </c>
      <c r="B322" s="1" t="s">
        <v>165</v>
      </c>
      <c r="C322" t="s">
        <v>36</v>
      </c>
      <c r="D322" t="s">
        <v>43</v>
      </c>
      <c r="E322" t="s">
        <v>44</v>
      </c>
      <c r="F322" t="s">
        <v>166</v>
      </c>
      <c r="G322">
        <v>379</v>
      </c>
      <c r="H322">
        <v>3</v>
      </c>
      <c r="I322">
        <v>79</v>
      </c>
      <c r="J322">
        <v>53</v>
      </c>
      <c r="K322">
        <v>142</v>
      </c>
      <c r="L322">
        <v>196</v>
      </c>
      <c r="M322">
        <v>480</v>
      </c>
      <c r="N322" s="2">
        <v>4.3633125556544972E-2</v>
      </c>
      <c r="O322" s="2">
        <v>0.10685663401602849</v>
      </c>
      <c r="P322">
        <v>656</v>
      </c>
      <c r="Q322" s="2">
        <v>0.14669051878354203</v>
      </c>
      <c r="R322">
        <v>4492</v>
      </c>
      <c r="S322">
        <v>4472</v>
      </c>
      <c r="T322">
        <v>2791</v>
      </c>
      <c r="U322">
        <v>54</v>
      </c>
      <c r="V322">
        <v>458</v>
      </c>
      <c r="W322">
        <v>229</v>
      </c>
      <c r="X322">
        <v>940</v>
      </c>
      <c r="Y322">
        <v>351</v>
      </c>
      <c r="Z322">
        <v>4</v>
      </c>
      <c r="AA322">
        <v>75</v>
      </c>
      <c r="AB322">
        <v>24</v>
      </c>
      <c r="AC322">
        <v>172</v>
      </c>
      <c r="AD322">
        <v>2819</v>
      </c>
      <c r="AE322">
        <v>53</v>
      </c>
      <c r="AF322">
        <v>462</v>
      </c>
      <c r="AG322">
        <v>258</v>
      </c>
      <c r="AH322">
        <v>910</v>
      </c>
      <c r="AI322" s="3">
        <v>0.13444483859524653</v>
      </c>
      <c r="AJ322" s="3">
        <v>5.6603773584905662E-2</v>
      </c>
      <c r="AK322" s="3">
        <v>0.17099567099567101</v>
      </c>
      <c r="AL322" s="3">
        <v>0.20542635658914729</v>
      </c>
      <c r="AM322" s="3">
        <v>0.15604395604395604</v>
      </c>
      <c r="AN322" s="2">
        <f t="shared" si="14"/>
        <v>0.15048975957257346</v>
      </c>
      <c r="AO322" s="2">
        <v>0.37383385162150157</v>
      </c>
      <c r="AP322">
        <f t="shared" si="15"/>
        <v>676</v>
      </c>
    </row>
    <row r="323" spans="1:42" ht="16.5" hidden="1" customHeight="1" x14ac:dyDescent="0.25">
      <c r="A323" s="4" t="s">
        <v>800</v>
      </c>
      <c r="B323" s="1" t="s">
        <v>428</v>
      </c>
      <c r="C323" t="s">
        <v>36</v>
      </c>
      <c r="D323" t="s">
        <v>43</v>
      </c>
      <c r="E323" t="s">
        <v>429</v>
      </c>
      <c r="F323" t="s">
        <v>430</v>
      </c>
      <c r="G323">
        <v>393</v>
      </c>
      <c r="H323">
        <v>0</v>
      </c>
      <c r="I323">
        <v>77</v>
      </c>
      <c r="J323">
        <v>89</v>
      </c>
      <c r="K323">
        <v>56</v>
      </c>
      <c r="L323">
        <v>195</v>
      </c>
      <c r="M323">
        <v>474</v>
      </c>
      <c r="N323" s="2">
        <v>1.8110894399554194E-2</v>
      </c>
      <c r="O323" s="2">
        <v>4.4023404848147117E-2</v>
      </c>
      <c r="P323">
        <v>1303</v>
      </c>
      <c r="Q323" s="2">
        <v>0.11428822033154987</v>
      </c>
      <c r="R323">
        <v>10767</v>
      </c>
      <c r="S323">
        <v>11401</v>
      </c>
      <c r="T323">
        <v>7525</v>
      </c>
      <c r="U323">
        <v>121</v>
      </c>
      <c r="V323">
        <v>1386</v>
      </c>
      <c r="W323">
        <v>1430</v>
      </c>
      <c r="X323">
        <v>939</v>
      </c>
      <c r="Y323">
        <v>814</v>
      </c>
      <c r="Z323">
        <v>10</v>
      </c>
      <c r="AA323">
        <v>217</v>
      </c>
      <c r="AB323">
        <v>172</v>
      </c>
      <c r="AC323">
        <v>68</v>
      </c>
      <c r="AD323">
        <v>7104</v>
      </c>
      <c r="AE323">
        <v>111</v>
      </c>
      <c r="AF323">
        <v>1246</v>
      </c>
      <c r="AG323">
        <v>1347</v>
      </c>
      <c r="AH323">
        <v>927</v>
      </c>
      <c r="AI323" s="3">
        <v>5.5320945945945943E-2</v>
      </c>
      <c r="AJ323" s="3">
        <v>0</v>
      </c>
      <c r="AK323" s="3">
        <v>6.1797752808988762E-2</v>
      </c>
      <c r="AL323" s="3">
        <v>6.6072754268745357E-2</v>
      </c>
      <c r="AM323" s="3">
        <v>6.0409924487594392E-2</v>
      </c>
      <c r="AN323" s="2">
        <f t="shared" si="14"/>
        <v>6.2134299247701308E-2</v>
      </c>
      <c r="AO323" s="2">
        <v>0.33823940381928275</v>
      </c>
      <c r="AP323">
        <f t="shared" si="15"/>
        <v>669</v>
      </c>
    </row>
    <row r="324" spans="1:42" ht="16.5" hidden="1" customHeight="1" x14ac:dyDescent="0.25">
      <c r="A324" s="5" t="s">
        <v>793</v>
      </c>
      <c r="B324" s="1" t="s">
        <v>226</v>
      </c>
      <c r="C324" t="s">
        <v>36</v>
      </c>
      <c r="D324" t="s">
        <v>43</v>
      </c>
      <c r="E324" t="s">
        <v>38</v>
      </c>
      <c r="F324" t="s">
        <v>227</v>
      </c>
      <c r="G324">
        <v>287</v>
      </c>
      <c r="H324">
        <v>0</v>
      </c>
      <c r="I324">
        <v>109</v>
      </c>
      <c r="J324">
        <v>30</v>
      </c>
      <c r="K324">
        <v>223</v>
      </c>
      <c r="L324">
        <v>312</v>
      </c>
      <c r="M324">
        <v>354</v>
      </c>
      <c r="N324" s="2">
        <v>6.887417218543046E-2</v>
      </c>
      <c r="O324" s="2">
        <v>7.8145695364238404E-2</v>
      </c>
      <c r="P324">
        <v>280</v>
      </c>
      <c r="Q324" s="2">
        <v>6.7567567567567571E-2</v>
      </c>
      <c r="R324">
        <v>4530</v>
      </c>
      <c r="S324">
        <v>4144</v>
      </c>
      <c r="T324">
        <v>1573</v>
      </c>
      <c r="U324">
        <v>40</v>
      </c>
      <c r="V324">
        <v>997</v>
      </c>
      <c r="W324">
        <v>327</v>
      </c>
      <c r="X324">
        <v>1207</v>
      </c>
      <c r="Y324">
        <v>54</v>
      </c>
      <c r="Z324">
        <v>0</v>
      </c>
      <c r="AA324">
        <v>163</v>
      </c>
      <c r="AB324">
        <v>6</v>
      </c>
      <c r="AC324">
        <v>46</v>
      </c>
      <c r="AD324">
        <v>1806</v>
      </c>
      <c r="AE324">
        <v>40</v>
      </c>
      <c r="AF324">
        <v>943</v>
      </c>
      <c r="AG324">
        <v>351</v>
      </c>
      <c r="AH324">
        <v>1384</v>
      </c>
      <c r="AI324" s="3">
        <v>0.15891472868217055</v>
      </c>
      <c r="AJ324" s="3">
        <v>0</v>
      </c>
      <c r="AK324" s="3">
        <v>0.11558854718981973</v>
      </c>
      <c r="AL324" s="3">
        <v>8.5470085470085472E-2</v>
      </c>
      <c r="AM324" s="3">
        <v>0.1611271676300578</v>
      </c>
      <c r="AN324" s="2">
        <f t="shared" si="14"/>
        <v>0.14701986754966886</v>
      </c>
      <c r="AO324" s="2">
        <v>0.60079575596816981</v>
      </c>
      <c r="AP324">
        <f t="shared" si="15"/>
        <v>666</v>
      </c>
    </row>
    <row r="325" spans="1:42" ht="16.5" hidden="1" customHeight="1" x14ac:dyDescent="0.25">
      <c r="A325" s="4" t="s">
        <v>797</v>
      </c>
      <c r="B325" s="1" t="s">
        <v>57</v>
      </c>
      <c r="C325" t="s">
        <v>36</v>
      </c>
      <c r="D325" t="s">
        <v>43</v>
      </c>
      <c r="E325" t="s">
        <v>47</v>
      </c>
      <c r="F325" t="s">
        <v>58</v>
      </c>
      <c r="G325">
        <v>404</v>
      </c>
      <c r="H325">
        <v>6</v>
      </c>
      <c r="I325">
        <v>82</v>
      </c>
      <c r="J325">
        <v>70</v>
      </c>
      <c r="K325">
        <v>67</v>
      </c>
      <c r="L325">
        <v>92</v>
      </c>
      <c r="M325">
        <v>574</v>
      </c>
      <c r="N325" s="2">
        <v>1.7225238719340948E-2</v>
      </c>
      <c r="O325" s="2">
        <v>0.10747051114023591</v>
      </c>
      <c r="P325">
        <v>778</v>
      </c>
      <c r="Q325" s="2">
        <v>0.14267375756464332</v>
      </c>
      <c r="R325">
        <v>5341</v>
      </c>
      <c r="S325">
        <v>5453</v>
      </c>
      <c r="T325">
        <v>3671</v>
      </c>
      <c r="U325">
        <v>73</v>
      </c>
      <c r="V325">
        <v>604</v>
      </c>
      <c r="W325">
        <v>526</v>
      </c>
      <c r="X325">
        <v>579</v>
      </c>
      <c r="Y325">
        <v>527</v>
      </c>
      <c r="Z325">
        <v>6</v>
      </c>
      <c r="AA325">
        <v>89</v>
      </c>
      <c r="AB325">
        <v>62</v>
      </c>
      <c r="AC325">
        <v>57</v>
      </c>
      <c r="AD325">
        <v>3548</v>
      </c>
      <c r="AE325">
        <v>73</v>
      </c>
      <c r="AF325">
        <v>597</v>
      </c>
      <c r="AG325">
        <v>534</v>
      </c>
      <c r="AH325">
        <v>589</v>
      </c>
      <c r="AI325" s="3">
        <v>0.11386696730552424</v>
      </c>
      <c r="AJ325" s="3">
        <v>8.2191780821917804E-2</v>
      </c>
      <c r="AK325" s="3">
        <v>0.13735343383584589</v>
      </c>
      <c r="AL325" s="3">
        <v>0.13108614232209737</v>
      </c>
      <c r="AM325" s="3">
        <v>0.11375212224108659</v>
      </c>
      <c r="AN325" s="2">
        <f t="shared" si="14"/>
        <v>0.12469574985957686</v>
      </c>
      <c r="AO325" s="2">
        <v>0.33570492417150344</v>
      </c>
      <c r="AP325">
        <f t="shared" si="15"/>
        <v>666</v>
      </c>
    </row>
    <row r="326" spans="1:42" ht="16.5" hidden="1" customHeight="1" x14ac:dyDescent="0.25">
      <c r="A326" s="4" t="s">
        <v>799</v>
      </c>
      <c r="B326" s="1" t="s">
        <v>66</v>
      </c>
      <c r="D326" t="s">
        <v>32</v>
      </c>
      <c r="E326" t="s">
        <v>67</v>
      </c>
      <c r="F326" t="s">
        <v>68</v>
      </c>
      <c r="G326">
        <v>385</v>
      </c>
      <c r="H326">
        <v>232</v>
      </c>
      <c r="I326">
        <v>17</v>
      </c>
      <c r="J326">
        <v>3</v>
      </c>
      <c r="K326">
        <v>15</v>
      </c>
      <c r="L326">
        <v>445</v>
      </c>
      <c r="M326">
        <v>221</v>
      </c>
      <c r="N326" s="2">
        <v>7.9763398458505108E-2</v>
      </c>
      <c r="O326" s="2">
        <v>3.961283384119018E-2</v>
      </c>
      <c r="P326">
        <v>281</v>
      </c>
      <c r="Q326" s="2">
        <v>5.4100885637273777E-2</v>
      </c>
      <c r="R326">
        <v>5579</v>
      </c>
      <c r="S326">
        <v>5194</v>
      </c>
      <c r="T326">
        <v>3878</v>
      </c>
      <c r="U326">
        <v>1082</v>
      </c>
      <c r="V326">
        <v>103</v>
      </c>
      <c r="W326">
        <v>55</v>
      </c>
      <c r="X326">
        <v>76</v>
      </c>
      <c r="Y326">
        <v>140</v>
      </c>
      <c r="Z326">
        <v>117</v>
      </c>
      <c r="AA326">
        <v>0</v>
      </c>
      <c r="AB326">
        <v>0</v>
      </c>
      <c r="AC326">
        <v>0</v>
      </c>
      <c r="AD326">
        <v>4123</v>
      </c>
      <c r="AE326">
        <v>1197</v>
      </c>
      <c r="AF326">
        <v>120</v>
      </c>
      <c r="AG326">
        <v>58</v>
      </c>
      <c r="AH326">
        <v>91</v>
      </c>
      <c r="AI326" s="3">
        <v>9.3378607809847206E-2</v>
      </c>
      <c r="AJ326" s="3">
        <v>0.19381787802840433</v>
      </c>
      <c r="AK326" s="3">
        <v>0.14166666666666666</v>
      </c>
      <c r="AL326" s="3">
        <v>5.1724137931034482E-2</v>
      </c>
      <c r="AM326" s="3">
        <v>0.16483516483516483</v>
      </c>
      <c r="AN326" s="2">
        <f t="shared" si="14"/>
        <v>0.1193762322996953</v>
      </c>
      <c r="AO326" s="2">
        <v>0.26230094829128647</v>
      </c>
      <c r="AP326">
        <f t="shared" si="15"/>
        <v>666</v>
      </c>
    </row>
    <row r="327" spans="1:42" ht="16.5" hidden="1" customHeight="1" x14ac:dyDescent="0.25">
      <c r="A327" s="5" t="s">
        <v>794</v>
      </c>
      <c r="B327" s="1" t="s">
        <v>114</v>
      </c>
      <c r="C327" t="s">
        <v>36</v>
      </c>
      <c r="D327" t="s">
        <v>43</v>
      </c>
      <c r="E327" t="s">
        <v>108</v>
      </c>
      <c r="F327" t="s">
        <v>115</v>
      </c>
      <c r="G327">
        <v>575</v>
      </c>
      <c r="H327">
        <v>0</v>
      </c>
      <c r="I327">
        <v>24</v>
      </c>
      <c r="J327">
        <v>43</v>
      </c>
      <c r="K327">
        <v>9</v>
      </c>
      <c r="L327">
        <v>181</v>
      </c>
      <c r="M327">
        <v>485</v>
      </c>
      <c r="N327" s="2">
        <v>1.9327282434596905E-2</v>
      </c>
      <c r="O327" s="2">
        <v>5.1788574479444738E-2</v>
      </c>
      <c r="P327">
        <v>134</v>
      </c>
      <c r="Q327" s="2">
        <v>1.5170383788067475E-2</v>
      </c>
      <c r="R327">
        <v>9365</v>
      </c>
      <c r="S327">
        <v>8833</v>
      </c>
      <c r="T327">
        <v>7587</v>
      </c>
      <c r="U327">
        <v>30</v>
      </c>
      <c r="V327">
        <v>216</v>
      </c>
      <c r="W327">
        <v>379</v>
      </c>
      <c r="X327">
        <v>621</v>
      </c>
      <c r="Y327">
        <v>111</v>
      </c>
      <c r="Z327">
        <v>0</v>
      </c>
      <c r="AA327">
        <v>0</v>
      </c>
      <c r="AB327">
        <v>3</v>
      </c>
      <c r="AC327">
        <v>0</v>
      </c>
      <c r="AD327">
        <v>8051</v>
      </c>
      <c r="AE327">
        <v>30</v>
      </c>
      <c r="AF327">
        <v>240</v>
      </c>
      <c r="AG327">
        <v>419</v>
      </c>
      <c r="AH327">
        <v>630</v>
      </c>
      <c r="AI327" s="3">
        <v>7.1419699416221588E-2</v>
      </c>
      <c r="AJ327" s="3">
        <v>0</v>
      </c>
      <c r="AK327" s="3">
        <v>0.1</v>
      </c>
      <c r="AL327" s="3">
        <v>0.1026252983293556</v>
      </c>
      <c r="AM327" s="3">
        <v>1.4285714285714285E-2</v>
      </c>
      <c r="AN327" s="2">
        <f t="shared" si="14"/>
        <v>7.1115856914041639E-2</v>
      </c>
      <c r="AO327" s="2">
        <v>0.14076840981856992</v>
      </c>
      <c r="AP327">
        <f t="shared" si="15"/>
        <v>666</v>
      </c>
    </row>
    <row r="328" spans="1:42" ht="16.5" hidden="1" customHeight="1" x14ac:dyDescent="0.25">
      <c r="A328" s="4" t="s">
        <v>797</v>
      </c>
      <c r="B328" s="1" t="s">
        <v>167</v>
      </c>
      <c r="C328" t="s">
        <v>36</v>
      </c>
      <c r="D328" t="s">
        <v>43</v>
      </c>
      <c r="E328" t="s">
        <v>44</v>
      </c>
      <c r="F328" t="s">
        <v>168</v>
      </c>
      <c r="G328">
        <v>366</v>
      </c>
      <c r="H328">
        <v>4</v>
      </c>
      <c r="I328">
        <v>63</v>
      </c>
      <c r="J328">
        <v>21</v>
      </c>
      <c r="K328">
        <v>168</v>
      </c>
      <c r="L328">
        <v>39</v>
      </c>
      <c r="M328">
        <v>625</v>
      </c>
      <c r="N328" s="2">
        <v>9.4225658371587338E-3</v>
      </c>
      <c r="O328" s="2">
        <v>0.15100265764677459</v>
      </c>
      <c r="P328">
        <v>323</v>
      </c>
      <c r="Q328" s="2">
        <v>8.5044760400210639E-2</v>
      </c>
      <c r="R328">
        <v>4139</v>
      </c>
      <c r="S328">
        <v>3798</v>
      </c>
      <c r="T328">
        <v>2448</v>
      </c>
      <c r="U328">
        <v>46</v>
      </c>
      <c r="V328">
        <v>434</v>
      </c>
      <c r="W328">
        <v>179</v>
      </c>
      <c r="X328">
        <v>691</v>
      </c>
      <c r="Y328">
        <v>191</v>
      </c>
      <c r="Z328">
        <v>7</v>
      </c>
      <c r="AA328">
        <v>40</v>
      </c>
      <c r="AB328">
        <v>19</v>
      </c>
      <c r="AC328">
        <v>44</v>
      </c>
      <c r="AD328">
        <v>2623</v>
      </c>
      <c r="AE328">
        <v>43</v>
      </c>
      <c r="AF328">
        <v>457</v>
      </c>
      <c r="AG328">
        <v>181</v>
      </c>
      <c r="AH328">
        <v>815</v>
      </c>
      <c r="AI328" s="3">
        <v>0.13953488372093023</v>
      </c>
      <c r="AJ328" s="3">
        <v>9.3023255813953487E-2</v>
      </c>
      <c r="AK328" s="3">
        <v>0.13785557986870897</v>
      </c>
      <c r="AL328" s="3">
        <v>0.11602209944751381</v>
      </c>
      <c r="AM328" s="3">
        <v>0.20613496932515338</v>
      </c>
      <c r="AN328" s="2">
        <f t="shared" si="14"/>
        <v>0.16042522348393332</v>
      </c>
      <c r="AO328" s="2">
        <v>0.36319495023063852</v>
      </c>
      <c r="AP328">
        <f t="shared" si="15"/>
        <v>664</v>
      </c>
    </row>
    <row r="329" spans="1:42" ht="16.5" hidden="1" customHeight="1" x14ac:dyDescent="0.25">
      <c r="A329" s="4" t="s">
        <v>801</v>
      </c>
      <c r="B329" s="1" t="s">
        <v>428</v>
      </c>
      <c r="C329" t="s">
        <v>36</v>
      </c>
      <c r="D329" t="s">
        <v>43</v>
      </c>
      <c r="E329" t="s">
        <v>429</v>
      </c>
      <c r="F329" t="s">
        <v>430</v>
      </c>
      <c r="G329">
        <v>380</v>
      </c>
      <c r="H329">
        <v>0</v>
      </c>
      <c r="I329">
        <v>87</v>
      </c>
      <c r="J329">
        <v>94</v>
      </c>
      <c r="K329">
        <v>57</v>
      </c>
      <c r="L329">
        <v>196</v>
      </c>
      <c r="M329">
        <v>468</v>
      </c>
      <c r="N329" s="2">
        <v>1.7750407534866872E-2</v>
      </c>
      <c r="O329" s="2">
        <v>4.2383626154682122E-2</v>
      </c>
      <c r="P329">
        <v>1178</v>
      </c>
      <c r="Q329" s="2">
        <v>0.10193838698511595</v>
      </c>
      <c r="R329">
        <v>11042</v>
      </c>
      <c r="S329">
        <v>11556</v>
      </c>
      <c r="T329">
        <v>7486</v>
      </c>
      <c r="U329">
        <v>150</v>
      </c>
      <c r="V329">
        <v>1468</v>
      </c>
      <c r="W329">
        <v>1495</v>
      </c>
      <c r="X329">
        <v>957</v>
      </c>
      <c r="Y329">
        <v>728</v>
      </c>
      <c r="Z329">
        <v>8</v>
      </c>
      <c r="AA329">
        <v>213</v>
      </c>
      <c r="AB329">
        <v>149</v>
      </c>
      <c r="AC329">
        <v>56</v>
      </c>
      <c r="AD329">
        <v>7138</v>
      </c>
      <c r="AE329">
        <v>142</v>
      </c>
      <c r="AF329">
        <v>1342</v>
      </c>
      <c r="AG329">
        <v>1440</v>
      </c>
      <c r="AH329">
        <v>958</v>
      </c>
      <c r="AI329" s="3">
        <v>5.3236200616419163E-2</v>
      </c>
      <c r="AJ329" s="3">
        <v>0</v>
      </c>
      <c r="AK329" s="3">
        <v>6.4828614008941882E-2</v>
      </c>
      <c r="AL329" s="3">
        <v>6.5277777777777782E-2</v>
      </c>
      <c r="AM329" s="3">
        <v>5.9498956158663886E-2</v>
      </c>
      <c r="AN329" s="2">
        <f t="shared" si="14"/>
        <v>6.0134033689548991E-2</v>
      </c>
      <c r="AO329" s="2">
        <v>0.35226860254083486</v>
      </c>
      <c r="AP329">
        <f t="shared" si="15"/>
        <v>664</v>
      </c>
    </row>
    <row r="330" spans="1:42" ht="16.5" hidden="1" customHeight="1" x14ac:dyDescent="0.25">
      <c r="A330" s="5" t="s">
        <v>788</v>
      </c>
      <c r="B330" s="1" t="s">
        <v>228</v>
      </c>
      <c r="C330" t="s">
        <v>36</v>
      </c>
      <c r="D330" t="s">
        <v>43</v>
      </c>
      <c r="E330" t="s">
        <v>38</v>
      </c>
      <c r="F330" t="s">
        <v>229</v>
      </c>
      <c r="G330">
        <v>445</v>
      </c>
      <c r="H330">
        <v>3</v>
      </c>
      <c r="I330">
        <v>152</v>
      </c>
      <c r="J330">
        <v>23</v>
      </c>
      <c r="K330">
        <v>16</v>
      </c>
      <c r="L330">
        <v>87</v>
      </c>
      <c r="M330">
        <v>576</v>
      </c>
      <c r="N330" s="2">
        <v>6.4468321600592814E-3</v>
      </c>
      <c r="O330" s="2">
        <v>4.268247499073731E-2</v>
      </c>
      <c r="P330">
        <v>824</v>
      </c>
      <c r="Q330" s="2">
        <v>6.0339777387229059E-2</v>
      </c>
      <c r="R330">
        <v>13495</v>
      </c>
      <c r="S330">
        <v>13656</v>
      </c>
      <c r="T330">
        <v>9653</v>
      </c>
      <c r="U330">
        <v>183</v>
      </c>
      <c r="V330">
        <v>2155</v>
      </c>
      <c r="W330">
        <v>879</v>
      </c>
      <c r="X330">
        <v>786</v>
      </c>
      <c r="Y330">
        <v>406</v>
      </c>
      <c r="Z330">
        <v>5</v>
      </c>
      <c r="AA330">
        <v>284</v>
      </c>
      <c r="AB330">
        <v>58</v>
      </c>
      <c r="AC330">
        <v>39</v>
      </c>
      <c r="AD330">
        <v>9692</v>
      </c>
      <c r="AE330">
        <v>181</v>
      </c>
      <c r="AF330">
        <v>2023</v>
      </c>
      <c r="AG330">
        <v>844</v>
      </c>
      <c r="AH330">
        <v>763</v>
      </c>
      <c r="AI330" s="3">
        <v>4.5914156004952536E-2</v>
      </c>
      <c r="AJ330" s="3">
        <v>1.6574585635359115E-2</v>
      </c>
      <c r="AK330" s="3">
        <v>7.5135936727632233E-2</v>
      </c>
      <c r="AL330" s="3">
        <v>2.7251184834123223E-2</v>
      </c>
      <c r="AM330" s="3">
        <v>2.0969855832241154E-2</v>
      </c>
      <c r="AN330" s="2">
        <f t="shared" si="14"/>
        <v>4.9129307150796594E-2</v>
      </c>
      <c r="AO330" s="2">
        <v>0.28223357772346885</v>
      </c>
      <c r="AP330">
        <f t="shared" si="15"/>
        <v>663</v>
      </c>
    </row>
    <row r="331" spans="1:42" ht="16.5" hidden="1" customHeight="1" x14ac:dyDescent="0.25">
      <c r="A331" s="4" t="s">
        <v>801</v>
      </c>
      <c r="B331" s="1" t="s">
        <v>110</v>
      </c>
      <c r="C331" t="s">
        <v>36</v>
      </c>
      <c r="D331" t="s">
        <v>43</v>
      </c>
      <c r="E331" t="s">
        <v>108</v>
      </c>
      <c r="F331" t="s">
        <v>111</v>
      </c>
      <c r="G331">
        <v>573</v>
      </c>
      <c r="H331">
        <v>0</v>
      </c>
      <c r="I331">
        <v>21</v>
      </c>
      <c r="J331">
        <v>24</v>
      </c>
      <c r="K331">
        <v>26</v>
      </c>
      <c r="L331">
        <v>143</v>
      </c>
      <c r="M331">
        <v>518</v>
      </c>
      <c r="N331" s="2">
        <v>3.3878227908078658E-2</v>
      </c>
      <c r="O331" s="2">
        <v>0.12271973466003316</v>
      </c>
      <c r="P331">
        <v>411</v>
      </c>
      <c r="Q331" s="2">
        <v>0.10350037773860489</v>
      </c>
      <c r="R331">
        <v>4221</v>
      </c>
      <c r="S331">
        <v>3971</v>
      </c>
      <c r="T331">
        <v>3655</v>
      </c>
      <c r="U331">
        <v>25</v>
      </c>
      <c r="V331">
        <v>72</v>
      </c>
      <c r="W331">
        <v>72</v>
      </c>
      <c r="X331">
        <v>147</v>
      </c>
      <c r="Y331">
        <v>370</v>
      </c>
      <c r="Z331">
        <v>0</v>
      </c>
      <c r="AA331">
        <v>4</v>
      </c>
      <c r="AB331">
        <v>0</v>
      </c>
      <c r="AC331">
        <v>16</v>
      </c>
      <c r="AD331">
        <v>3858</v>
      </c>
      <c r="AE331">
        <v>25</v>
      </c>
      <c r="AF331">
        <v>89</v>
      </c>
      <c r="AG331">
        <v>96</v>
      </c>
      <c r="AH331">
        <v>157</v>
      </c>
      <c r="AI331" s="3">
        <v>0.14852255054432348</v>
      </c>
      <c r="AJ331" s="3">
        <v>0</v>
      </c>
      <c r="AK331" s="3">
        <v>0.23595505617977527</v>
      </c>
      <c r="AL331" s="3">
        <v>0.25</v>
      </c>
      <c r="AM331" s="3">
        <v>0.16560509554140126</v>
      </c>
      <c r="AN331" s="2">
        <f t="shared" si="14"/>
        <v>0.15659796256811181</v>
      </c>
      <c r="AO331" s="2">
        <v>8.6863905325443788E-2</v>
      </c>
      <c r="AP331">
        <f t="shared" si="15"/>
        <v>661</v>
      </c>
    </row>
    <row r="332" spans="1:42" ht="16.5" hidden="1" customHeight="1" x14ac:dyDescent="0.25">
      <c r="A332" s="4" t="s">
        <v>800</v>
      </c>
      <c r="B332" s="1" t="s">
        <v>586</v>
      </c>
      <c r="D332" t="s">
        <v>32</v>
      </c>
      <c r="E332" t="s">
        <v>582</v>
      </c>
      <c r="F332" t="s">
        <v>587</v>
      </c>
      <c r="G332">
        <v>609</v>
      </c>
      <c r="H332">
        <v>0</v>
      </c>
      <c r="I332">
        <v>31</v>
      </c>
      <c r="J332">
        <v>3</v>
      </c>
      <c r="K332">
        <v>12</v>
      </c>
      <c r="L332">
        <v>388</v>
      </c>
      <c r="M332">
        <v>272</v>
      </c>
      <c r="N332" s="2">
        <v>0.10316405211379952</v>
      </c>
      <c r="O332" s="2">
        <v>7.2321191172560487E-2</v>
      </c>
      <c r="P332">
        <v>26</v>
      </c>
      <c r="Q332" s="2">
        <v>8.3146786056923563E-3</v>
      </c>
      <c r="R332">
        <v>3761</v>
      </c>
      <c r="S332">
        <v>3127</v>
      </c>
      <c r="T332">
        <v>2599</v>
      </c>
      <c r="U332">
        <v>22</v>
      </c>
      <c r="V332">
        <v>257</v>
      </c>
      <c r="W332">
        <v>135</v>
      </c>
      <c r="X332">
        <v>114</v>
      </c>
      <c r="Y332">
        <v>20</v>
      </c>
      <c r="Z332">
        <v>0</v>
      </c>
      <c r="AA332">
        <v>0</v>
      </c>
      <c r="AB332">
        <v>0</v>
      </c>
      <c r="AC332">
        <v>0</v>
      </c>
      <c r="AD332">
        <v>3188</v>
      </c>
      <c r="AE332">
        <v>22</v>
      </c>
      <c r="AF332">
        <v>288</v>
      </c>
      <c r="AG332">
        <v>138</v>
      </c>
      <c r="AH332">
        <v>126</v>
      </c>
      <c r="AI332" s="3">
        <v>0.19102885821831869</v>
      </c>
      <c r="AJ332" s="3">
        <v>0</v>
      </c>
      <c r="AK332" s="3">
        <v>0.1076388888888889</v>
      </c>
      <c r="AL332" s="3">
        <v>2.1739130434782608E-2</v>
      </c>
      <c r="AM332" s="3">
        <v>9.5238095238095233E-2</v>
      </c>
      <c r="AN332" s="2">
        <f t="shared" si="14"/>
        <v>0.17548524328636</v>
      </c>
      <c r="AO332" s="2">
        <v>0.15257841573631048</v>
      </c>
      <c r="AP332">
        <f t="shared" si="15"/>
        <v>660</v>
      </c>
    </row>
    <row r="333" spans="1:42" ht="16.5" hidden="1" customHeight="1" x14ac:dyDescent="0.25">
      <c r="A333" s="4" t="s">
        <v>801</v>
      </c>
      <c r="B333" s="1" t="s">
        <v>484</v>
      </c>
      <c r="C333" t="s">
        <v>36</v>
      </c>
      <c r="D333" t="s">
        <v>43</v>
      </c>
      <c r="E333" t="s">
        <v>480</v>
      </c>
      <c r="F333" t="s">
        <v>485</v>
      </c>
      <c r="G333">
        <v>515</v>
      </c>
      <c r="H333">
        <v>3</v>
      </c>
      <c r="I333">
        <v>36</v>
      </c>
      <c r="J333">
        <v>63</v>
      </c>
      <c r="K333">
        <v>14</v>
      </c>
      <c r="L333">
        <v>355</v>
      </c>
      <c r="M333">
        <v>304</v>
      </c>
      <c r="N333" s="2">
        <v>4.400099157164105E-2</v>
      </c>
      <c r="O333" s="2">
        <v>3.7679722359940507E-2</v>
      </c>
      <c r="P333">
        <v>1016</v>
      </c>
      <c r="Q333" s="2">
        <v>0.12059347181008902</v>
      </c>
      <c r="R333">
        <v>8068</v>
      </c>
      <c r="S333">
        <v>8425</v>
      </c>
      <c r="T333">
        <v>7010</v>
      </c>
      <c r="U333">
        <v>102</v>
      </c>
      <c r="V333">
        <v>409</v>
      </c>
      <c r="W333">
        <v>520</v>
      </c>
      <c r="X333">
        <v>384</v>
      </c>
      <c r="Y333">
        <v>801</v>
      </c>
      <c r="Z333">
        <v>28</v>
      </c>
      <c r="AA333">
        <v>44</v>
      </c>
      <c r="AB333">
        <v>79</v>
      </c>
      <c r="AC333">
        <v>40</v>
      </c>
      <c r="AD333">
        <v>6724</v>
      </c>
      <c r="AE333">
        <v>77</v>
      </c>
      <c r="AF333">
        <v>401</v>
      </c>
      <c r="AG333">
        <v>504</v>
      </c>
      <c r="AH333">
        <v>358</v>
      </c>
      <c r="AI333" s="3">
        <v>7.6591314693634741E-2</v>
      </c>
      <c r="AJ333" s="3">
        <v>3.896103896103896E-2</v>
      </c>
      <c r="AK333" s="3">
        <v>8.9775561097256859E-2</v>
      </c>
      <c r="AL333" s="3">
        <v>0.125</v>
      </c>
      <c r="AM333" s="3">
        <v>3.9106145251396648E-2</v>
      </c>
      <c r="AN333" s="2">
        <f t="shared" si="14"/>
        <v>8.168071393158155E-2</v>
      </c>
      <c r="AO333" s="2">
        <v>0.16617063492063491</v>
      </c>
      <c r="AP333">
        <f t="shared" si="15"/>
        <v>659</v>
      </c>
    </row>
    <row r="334" spans="1:42" ht="16.5" hidden="1" customHeight="1" x14ac:dyDescent="0.25">
      <c r="A334" s="4">
        <v>2011</v>
      </c>
      <c r="B334" s="1" t="s">
        <v>428</v>
      </c>
      <c r="C334" t="s">
        <v>36</v>
      </c>
      <c r="D334" t="s">
        <v>43</v>
      </c>
      <c r="E334" t="s">
        <v>429</v>
      </c>
      <c r="F334" t="s">
        <v>430</v>
      </c>
      <c r="G334">
        <v>454</v>
      </c>
      <c r="H334">
        <v>3</v>
      </c>
      <c r="I334">
        <v>74</v>
      </c>
      <c r="J334">
        <v>63</v>
      </c>
      <c r="K334">
        <v>19</v>
      </c>
      <c r="L334">
        <v>193</v>
      </c>
      <c r="M334">
        <v>465</v>
      </c>
      <c r="N334" s="2">
        <v>1.9271093359960061E-2</v>
      </c>
      <c r="O334" s="2">
        <v>4.6430354468297554E-2</v>
      </c>
      <c r="P334">
        <v>733</v>
      </c>
      <c r="Q334" s="2">
        <v>7.2646184340931619E-2</v>
      </c>
      <c r="R334">
        <v>10015</v>
      </c>
      <c r="S334">
        <v>10090</v>
      </c>
      <c r="T334">
        <v>7460</v>
      </c>
      <c r="U334">
        <v>86</v>
      </c>
      <c r="V334">
        <v>915</v>
      </c>
      <c r="W334">
        <v>1086</v>
      </c>
      <c r="X334">
        <v>543</v>
      </c>
      <c r="Y334">
        <v>529</v>
      </c>
      <c r="Z334">
        <v>3</v>
      </c>
      <c r="AA334">
        <v>55</v>
      </c>
      <c r="AB334">
        <v>100</v>
      </c>
      <c r="AC334">
        <v>14</v>
      </c>
      <c r="AD334">
        <v>7385</v>
      </c>
      <c r="AE334">
        <v>86</v>
      </c>
      <c r="AF334">
        <v>934</v>
      </c>
      <c r="AG334">
        <v>1049</v>
      </c>
      <c r="AH334">
        <v>548</v>
      </c>
      <c r="AI334" s="3">
        <v>6.1475964793500336E-2</v>
      </c>
      <c r="AJ334" s="3">
        <v>3.4883720930232558E-2</v>
      </c>
      <c r="AK334" s="3">
        <v>7.922912205567452E-2</v>
      </c>
      <c r="AL334" s="3">
        <v>6.0057197330791227E-2</v>
      </c>
      <c r="AM334" s="3">
        <v>3.4671532846715328E-2</v>
      </c>
      <c r="AN334" s="2">
        <f t="shared" si="14"/>
        <v>6.5701447828257611E-2</v>
      </c>
      <c r="AO334" s="2">
        <v>0.26164767046590681</v>
      </c>
      <c r="AP334">
        <f t="shared" si="15"/>
        <v>658</v>
      </c>
    </row>
    <row r="335" spans="1:42" ht="16.5" hidden="1" customHeight="1" x14ac:dyDescent="0.25">
      <c r="A335" s="5" t="s">
        <v>794</v>
      </c>
      <c r="B335" s="1" t="s">
        <v>563</v>
      </c>
      <c r="C335" t="s">
        <v>36</v>
      </c>
      <c r="D335" t="s">
        <v>43</v>
      </c>
      <c r="E335" t="s">
        <v>559</v>
      </c>
      <c r="F335" t="s">
        <v>564</v>
      </c>
      <c r="G335">
        <v>469</v>
      </c>
      <c r="H335">
        <v>0</v>
      </c>
      <c r="I335">
        <v>62</v>
      </c>
      <c r="J335">
        <v>85</v>
      </c>
      <c r="K335">
        <v>18</v>
      </c>
      <c r="L335">
        <v>475</v>
      </c>
      <c r="M335">
        <v>183</v>
      </c>
      <c r="N335" s="2">
        <v>2.7521872646155628E-2</v>
      </c>
      <c r="O335" s="2">
        <v>1.0603163566834694E-2</v>
      </c>
      <c r="P335">
        <v>3</v>
      </c>
      <c r="Q335" s="2">
        <v>1.8067935437244038E-4</v>
      </c>
      <c r="R335">
        <v>17259</v>
      </c>
      <c r="S335">
        <v>16604</v>
      </c>
      <c r="T335">
        <v>12892</v>
      </c>
      <c r="U335">
        <v>100</v>
      </c>
      <c r="V335">
        <v>1226</v>
      </c>
      <c r="W335">
        <v>1549</v>
      </c>
      <c r="X335">
        <v>837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13361</v>
      </c>
      <c r="AE335">
        <v>100</v>
      </c>
      <c r="AF335">
        <v>1288</v>
      </c>
      <c r="AG335">
        <v>1634</v>
      </c>
      <c r="AH335">
        <v>855</v>
      </c>
      <c r="AI335" s="3">
        <v>3.510216301175062E-2</v>
      </c>
      <c r="AJ335" s="3">
        <v>0</v>
      </c>
      <c r="AK335" s="3">
        <v>4.813664596273292E-2</v>
      </c>
      <c r="AL335" s="3">
        <v>5.2019583843329255E-2</v>
      </c>
      <c r="AM335" s="3">
        <v>2.1052631578947368E-2</v>
      </c>
      <c r="AN335" s="2">
        <f t="shared" si="14"/>
        <v>3.8125036212990321E-2</v>
      </c>
      <c r="AO335" s="2">
        <v>0.22491008237614574</v>
      </c>
      <c r="AP335">
        <f t="shared" si="15"/>
        <v>658</v>
      </c>
    </row>
    <row r="336" spans="1:42" ht="16.5" hidden="1" customHeight="1" x14ac:dyDescent="0.25">
      <c r="A336" s="4" t="s">
        <v>796</v>
      </c>
      <c r="B336" s="1" t="s">
        <v>428</v>
      </c>
      <c r="C336" t="s">
        <v>36</v>
      </c>
      <c r="D336" t="s">
        <v>43</v>
      </c>
      <c r="E336" t="s">
        <v>429</v>
      </c>
      <c r="F336" t="s">
        <v>430</v>
      </c>
      <c r="G336">
        <v>432</v>
      </c>
      <c r="H336">
        <v>7</v>
      </c>
      <c r="I336">
        <v>77</v>
      </c>
      <c r="J336">
        <v>69</v>
      </c>
      <c r="K336">
        <v>32</v>
      </c>
      <c r="L336">
        <v>197</v>
      </c>
      <c r="M336">
        <v>460</v>
      </c>
      <c r="N336" s="2">
        <v>1.9547529271680891E-2</v>
      </c>
      <c r="O336" s="2">
        <v>4.5643976979559436E-2</v>
      </c>
      <c r="P336">
        <v>813</v>
      </c>
      <c r="Q336" s="2">
        <v>7.9441078757084227E-2</v>
      </c>
      <c r="R336">
        <v>10078</v>
      </c>
      <c r="S336">
        <v>10234</v>
      </c>
      <c r="T336">
        <v>7392</v>
      </c>
      <c r="U336">
        <v>102</v>
      </c>
      <c r="V336">
        <v>984</v>
      </c>
      <c r="W336">
        <v>1154</v>
      </c>
      <c r="X336">
        <v>602</v>
      </c>
      <c r="Y336">
        <v>569</v>
      </c>
      <c r="Z336">
        <v>3</v>
      </c>
      <c r="AA336">
        <v>66</v>
      </c>
      <c r="AB336">
        <v>110</v>
      </c>
      <c r="AC336">
        <v>27</v>
      </c>
      <c r="AD336">
        <v>7255</v>
      </c>
      <c r="AE336">
        <v>106</v>
      </c>
      <c r="AF336">
        <v>995</v>
      </c>
      <c r="AG336">
        <v>1113</v>
      </c>
      <c r="AH336">
        <v>607</v>
      </c>
      <c r="AI336" s="3">
        <v>5.9545141281874568E-2</v>
      </c>
      <c r="AJ336" s="3">
        <v>6.6037735849056603E-2</v>
      </c>
      <c r="AK336" s="3">
        <v>7.7386934673366839E-2</v>
      </c>
      <c r="AL336" s="3">
        <v>6.1994609164420483E-2</v>
      </c>
      <c r="AM336" s="3">
        <v>5.2718286655683691E-2</v>
      </c>
      <c r="AN336" s="2">
        <f t="shared" si="14"/>
        <v>6.519150625124033E-2</v>
      </c>
      <c r="AO336" s="2">
        <v>0.27997221119491861</v>
      </c>
      <c r="AP336">
        <f t="shared" si="15"/>
        <v>657</v>
      </c>
    </row>
    <row r="337" spans="1:42" ht="16.5" hidden="1" customHeight="1" x14ac:dyDescent="0.25">
      <c r="A337" s="4" t="s">
        <v>797</v>
      </c>
      <c r="B337" s="1" t="s">
        <v>586</v>
      </c>
      <c r="D337" t="s">
        <v>32</v>
      </c>
      <c r="E337" t="s">
        <v>582</v>
      </c>
      <c r="F337" t="s">
        <v>587</v>
      </c>
      <c r="G337">
        <v>624</v>
      </c>
      <c r="H337">
        <v>0</v>
      </c>
      <c r="I337">
        <v>19</v>
      </c>
      <c r="J337">
        <v>4</v>
      </c>
      <c r="K337">
        <v>0</v>
      </c>
      <c r="L337">
        <v>432</v>
      </c>
      <c r="M337">
        <v>223</v>
      </c>
      <c r="N337" s="2">
        <v>0.11407446527594402</v>
      </c>
      <c r="O337" s="2">
        <v>5.8885661473461845E-2</v>
      </c>
      <c r="P337">
        <v>43</v>
      </c>
      <c r="Q337" s="2">
        <v>1.3543307086614173E-2</v>
      </c>
      <c r="R337">
        <v>3787</v>
      </c>
      <c r="S337">
        <v>3175</v>
      </c>
      <c r="T337">
        <v>2732</v>
      </c>
      <c r="U337">
        <v>24</v>
      </c>
      <c r="V337">
        <v>173</v>
      </c>
      <c r="W337">
        <v>142</v>
      </c>
      <c r="X337">
        <v>104</v>
      </c>
      <c r="Y337">
        <v>32</v>
      </c>
      <c r="Z337">
        <v>0</v>
      </c>
      <c r="AA337">
        <v>0</v>
      </c>
      <c r="AB337">
        <v>0</v>
      </c>
      <c r="AC337">
        <v>0</v>
      </c>
      <c r="AD337">
        <v>3324</v>
      </c>
      <c r="AE337">
        <v>24</v>
      </c>
      <c r="AF337">
        <v>192</v>
      </c>
      <c r="AG337">
        <v>146</v>
      </c>
      <c r="AH337">
        <v>104</v>
      </c>
      <c r="AI337" s="3">
        <v>0.18772563176895307</v>
      </c>
      <c r="AJ337" s="3">
        <v>0</v>
      </c>
      <c r="AK337" s="3">
        <v>9.8958333333333329E-2</v>
      </c>
      <c r="AL337" s="3">
        <v>2.7397260273972601E-2</v>
      </c>
      <c r="AM337" s="3">
        <v>0</v>
      </c>
      <c r="AN337" s="2">
        <f t="shared" si="14"/>
        <v>0.17296012674940586</v>
      </c>
      <c r="AO337" s="2">
        <v>0.12295514511873351</v>
      </c>
      <c r="AP337">
        <f t="shared" si="15"/>
        <v>655</v>
      </c>
    </row>
    <row r="338" spans="1:42" ht="16.5" hidden="1" customHeight="1" x14ac:dyDescent="0.25">
      <c r="A338" s="4" t="s">
        <v>798</v>
      </c>
      <c r="B338" s="1" t="s">
        <v>234</v>
      </c>
      <c r="C338" t="s">
        <v>36</v>
      </c>
      <c r="D338" t="s">
        <v>43</v>
      </c>
      <c r="E338" t="s">
        <v>38</v>
      </c>
      <c r="F338" t="s">
        <v>235</v>
      </c>
      <c r="G338">
        <v>514</v>
      </c>
      <c r="H338">
        <v>0</v>
      </c>
      <c r="I338">
        <v>38</v>
      </c>
      <c r="J338">
        <v>50</v>
      </c>
      <c r="K338">
        <v>22</v>
      </c>
      <c r="L338">
        <v>110</v>
      </c>
      <c r="M338">
        <v>545</v>
      </c>
      <c r="N338" s="2">
        <v>1.0444360045575389E-2</v>
      </c>
      <c r="O338" s="2">
        <v>5.1747056589441703E-2</v>
      </c>
      <c r="P338">
        <v>748</v>
      </c>
      <c r="Q338" s="2">
        <v>7.0400000000000004E-2</v>
      </c>
      <c r="R338">
        <v>10532</v>
      </c>
      <c r="S338">
        <v>10625</v>
      </c>
      <c r="T338">
        <v>7639</v>
      </c>
      <c r="U338">
        <v>26</v>
      </c>
      <c r="V338">
        <v>878</v>
      </c>
      <c r="W338">
        <v>1686</v>
      </c>
      <c r="X338">
        <v>396</v>
      </c>
      <c r="Y338">
        <v>498</v>
      </c>
      <c r="Z338">
        <v>0</v>
      </c>
      <c r="AA338">
        <v>111</v>
      </c>
      <c r="AB338">
        <v>93</v>
      </c>
      <c r="AC338">
        <v>16</v>
      </c>
      <c r="AD338">
        <v>7655</v>
      </c>
      <c r="AE338">
        <v>26</v>
      </c>
      <c r="AF338">
        <v>805</v>
      </c>
      <c r="AG338">
        <v>1643</v>
      </c>
      <c r="AH338">
        <v>402</v>
      </c>
      <c r="AI338" s="3">
        <v>6.714565643370346E-2</v>
      </c>
      <c r="AJ338" s="3">
        <v>0</v>
      </c>
      <c r="AK338" s="3">
        <v>4.7204968944099382E-2</v>
      </c>
      <c r="AL338" s="3">
        <v>3.0432136335970784E-2</v>
      </c>
      <c r="AM338" s="3">
        <v>5.4726368159203981E-2</v>
      </c>
      <c r="AN338" s="2">
        <f t="shared" si="14"/>
        <v>6.2191416635017094E-2</v>
      </c>
      <c r="AO338" s="2">
        <v>0.27309847118032476</v>
      </c>
      <c r="AP338">
        <f t="shared" si="15"/>
        <v>655</v>
      </c>
    </row>
    <row r="339" spans="1:42" ht="16.5" hidden="1" customHeight="1" x14ac:dyDescent="0.25">
      <c r="A339" s="4" t="s">
        <v>799</v>
      </c>
      <c r="B339" s="1" t="s">
        <v>428</v>
      </c>
      <c r="C339" t="s">
        <v>36</v>
      </c>
      <c r="D339" t="s">
        <v>43</v>
      </c>
      <c r="E339" t="s">
        <v>429</v>
      </c>
      <c r="F339" t="s">
        <v>430</v>
      </c>
      <c r="G339">
        <v>405</v>
      </c>
      <c r="H339">
        <v>0</v>
      </c>
      <c r="I339">
        <v>73</v>
      </c>
      <c r="J339">
        <v>72</v>
      </c>
      <c r="K339">
        <v>50</v>
      </c>
      <c r="L339">
        <v>185</v>
      </c>
      <c r="M339">
        <v>469</v>
      </c>
      <c r="N339" s="2">
        <v>1.7659411989308895E-2</v>
      </c>
      <c r="O339" s="2">
        <v>4.4768995799923633E-2</v>
      </c>
      <c r="P339">
        <v>1189</v>
      </c>
      <c r="Q339" s="2">
        <v>0.10798292616474435</v>
      </c>
      <c r="R339">
        <v>10476</v>
      </c>
      <c r="S339">
        <v>11011</v>
      </c>
      <c r="T339">
        <v>7443</v>
      </c>
      <c r="U339">
        <v>101</v>
      </c>
      <c r="V339">
        <v>1232</v>
      </c>
      <c r="W339">
        <v>1392</v>
      </c>
      <c r="X339">
        <v>843</v>
      </c>
      <c r="Y339">
        <v>775</v>
      </c>
      <c r="Z339">
        <v>9</v>
      </c>
      <c r="AA339">
        <v>158</v>
      </c>
      <c r="AB339">
        <v>167</v>
      </c>
      <c r="AC339">
        <v>48</v>
      </c>
      <c r="AD339">
        <v>7073</v>
      </c>
      <c r="AE339">
        <v>92</v>
      </c>
      <c r="AF339">
        <v>1147</v>
      </c>
      <c r="AG339">
        <v>1297</v>
      </c>
      <c r="AH339">
        <v>845</v>
      </c>
      <c r="AI339" s="3">
        <v>5.7260002827654463E-2</v>
      </c>
      <c r="AJ339" s="3">
        <v>0</v>
      </c>
      <c r="AK339" s="3">
        <v>6.3644289450741062E-2</v>
      </c>
      <c r="AL339" s="3">
        <v>5.5512721665381647E-2</v>
      </c>
      <c r="AM339" s="3">
        <v>5.9171597633136092E-2</v>
      </c>
      <c r="AN339" s="2">
        <f t="shared" si="14"/>
        <v>6.2428407789232532E-2</v>
      </c>
      <c r="AO339" s="2">
        <v>0.32341687392385687</v>
      </c>
      <c r="AP339">
        <f t="shared" si="15"/>
        <v>654</v>
      </c>
    </row>
    <row r="340" spans="1:42" ht="16.5" hidden="1" customHeight="1" x14ac:dyDescent="0.25">
      <c r="A340" s="4" t="s">
        <v>798</v>
      </c>
      <c r="B340" s="1" t="s">
        <v>590</v>
      </c>
      <c r="D340" t="s">
        <v>32</v>
      </c>
      <c r="E340" t="s">
        <v>333</v>
      </c>
      <c r="F340" t="s">
        <v>591</v>
      </c>
      <c r="G340">
        <v>592</v>
      </c>
      <c r="H340">
        <v>0</v>
      </c>
      <c r="I340">
        <v>9</v>
      </c>
      <c r="J340">
        <v>5</v>
      </c>
      <c r="K340">
        <v>9</v>
      </c>
      <c r="L340">
        <v>29</v>
      </c>
      <c r="M340">
        <v>624</v>
      </c>
      <c r="N340" s="2">
        <v>4.6978778551757657E-3</v>
      </c>
      <c r="O340" s="2">
        <v>0.10108537178033371</v>
      </c>
      <c r="P340">
        <v>365</v>
      </c>
      <c r="Q340" s="2">
        <v>6.2022090059473234E-2</v>
      </c>
      <c r="R340">
        <v>6173</v>
      </c>
      <c r="S340">
        <v>5885</v>
      </c>
      <c r="T340">
        <v>5427</v>
      </c>
      <c r="U340">
        <v>40</v>
      </c>
      <c r="V340">
        <v>124</v>
      </c>
      <c r="W340">
        <v>103</v>
      </c>
      <c r="X340">
        <v>191</v>
      </c>
      <c r="Y340">
        <v>333</v>
      </c>
      <c r="Z340">
        <v>0</v>
      </c>
      <c r="AA340">
        <v>0</v>
      </c>
      <c r="AB340">
        <v>3</v>
      </c>
      <c r="AC340">
        <v>3</v>
      </c>
      <c r="AD340">
        <v>5686</v>
      </c>
      <c r="AE340">
        <v>40</v>
      </c>
      <c r="AF340">
        <v>133</v>
      </c>
      <c r="AG340">
        <v>105</v>
      </c>
      <c r="AH340">
        <v>197</v>
      </c>
      <c r="AI340" s="3">
        <v>0.10411537108688006</v>
      </c>
      <c r="AJ340" s="3">
        <v>0</v>
      </c>
      <c r="AK340" s="3">
        <v>6.7669172932330823E-2</v>
      </c>
      <c r="AL340" s="3">
        <v>4.7619047619047616E-2</v>
      </c>
      <c r="AM340" s="3">
        <v>4.5685279187817257E-2</v>
      </c>
      <c r="AN340" s="2">
        <f t="shared" si="14"/>
        <v>0.10578324963550947</v>
      </c>
      <c r="AO340" s="2">
        <v>7.709787372179841E-2</v>
      </c>
      <c r="AP340">
        <f t="shared" si="15"/>
        <v>653</v>
      </c>
    </row>
    <row r="341" spans="1:42" ht="16.5" hidden="1" customHeight="1" x14ac:dyDescent="0.25">
      <c r="A341" s="4" t="s">
        <v>796</v>
      </c>
      <c r="B341" s="1" t="s">
        <v>486</v>
      </c>
      <c r="C341" t="s">
        <v>36</v>
      </c>
      <c r="D341" t="s">
        <v>43</v>
      </c>
      <c r="E341" t="s">
        <v>480</v>
      </c>
      <c r="F341" t="s">
        <v>487</v>
      </c>
      <c r="G341">
        <v>462</v>
      </c>
      <c r="H341">
        <v>9</v>
      </c>
      <c r="I341">
        <v>37</v>
      </c>
      <c r="J341">
        <v>99</v>
      </c>
      <c r="K341">
        <v>17</v>
      </c>
      <c r="L341">
        <v>191</v>
      </c>
      <c r="M341">
        <v>461</v>
      </c>
      <c r="N341" s="2">
        <v>2.4113117030677946E-2</v>
      </c>
      <c r="O341" s="2">
        <v>5.8199722257290747E-2</v>
      </c>
      <c r="P341">
        <v>158</v>
      </c>
      <c r="Q341" s="2">
        <v>2.1273730981553791E-2</v>
      </c>
      <c r="R341">
        <v>7921</v>
      </c>
      <c r="S341">
        <v>7427</v>
      </c>
      <c r="T341">
        <v>4895</v>
      </c>
      <c r="U341">
        <v>134</v>
      </c>
      <c r="V341">
        <v>529</v>
      </c>
      <c r="W341">
        <v>973</v>
      </c>
      <c r="X341">
        <v>896</v>
      </c>
      <c r="Y341">
        <v>102</v>
      </c>
      <c r="Z341">
        <v>3</v>
      </c>
      <c r="AA341">
        <v>0</v>
      </c>
      <c r="AB341">
        <v>5</v>
      </c>
      <c r="AC341">
        <v>14</v>
      </c>
      <c r="AD341">
        <v>5255</v>
      </c>
      <c r="AE341">
        <v>140</v>
      </c>
      <c r="AF341">
        <v>566</v>
      </c>
      <c r="AG341">
        <v>1067</v>
      </c>
      <c r="AH341">
        <v>899</v>
      </c>
      <c r="AI341" s="3">
        <v>8.7916270218839201E-2</v>
      </c>
      <c r="AJ341" s="3">
        <v>6.4285714285714279E-2</v>
      </c>
      <c r="AK341" s="3">
        <v>6.5371024734982339E-2</v>
      </c>
      <c r="AL341" s="3">
        <v>9.2783505154639179E-2</v>
      </c>
      <c r="AM341" s="3">
        <v>1.8909899888765295E-2</v>
      </c>
      <c r="AN341" s="2">
        <f t="shared" si="14"/>
        <v>8.2312839287968689E-2</v>
      </c>
      <c r="AO341" s="2">
        <v>0.33707581682856064</v>
      </c>
      <c r="AP341">
        <f t="shared" si="15"/>
        <v>652</v>
      </c>
    </row>
    <row r="342" spans="1:42" ht="16.5" hidden="1" customHeight="1" x14ac:dyDescent="0.25">
      <c r="A342" s="4" t="s">
        <v>796</v>
      </c>
      <c r="B342" s="1" t="s">
        <v>484</v>
      </c>
      <c r="C342" t="s">
        <v>36</v>
      </c>
      <c r="D342" t="s">
        <v>43</v>
      </c>
      <c r="E342" t="s">
        <v>480</v>
      </c>
      <c r="F342" t="s">
        <v>485</v>
      </c>
      <c r="G342">
        <v>556</v>
      </c>
      <c r="H342">
        <v>3</v>
      </c>
      <c r="I342">
        <v>14</v>
      </c>
      <c r="J342">
        <v>38</v>
      </c>
      <c r="K342">
        <v>14</v>
      </c>
      <c r="L342">
        <v>336</v>
      </c>
      <c r="M342">
        <v>315</v>
      </c>
      <c r="N342" s="2">
        <v>4.617921935129192E-2</v>
      </c>
      <c r="O342" s="2">
        <v>4.329301814183617E-2</v>
      </c>
      <c r="P342">
        <v>595</v>
      </c>
      <c r="Q342" s="2">
        <v>8.2409972299168979E-2</v>
      </c>
      <c r="R342">
        <v>7276</v>
      </c>
      <c r="S342">
        <v>7220</v>
      </c>
      <c r="T342">
        <v>6322</v>
      </c>
      <c r="U342">
        <v>83</v>
      </c>
      <c r="V342">
        <v>263</v>
      </c>
      <c r="W342">
        <v>385</v>
      </c>
      <c r="X342">
        <v>167</v>
      </c>
      <c r="Y342">
        <v>503</v>
      </c>
      <c r="Z342">
        <v>15</v>
      </c>
      <c r="AA342">
        <v>24</v>
      </c>
      <c r="AB342">
        <v>31</v>
      </c>
      <c r="AC342">
        <v>5</v>
      </c>
      <c r="AD342">
        <v>6375</v>
      </c>
      <c r="AE342">
        <v>71</v>
      </c>
      <c r="AF342">
        <v>253</v>
      </c>
      <c r="AG342">
        <v>392</v>
      </c>
      <c r="AH342">
        <v>176</v>
      </c>
      <c r="AI342" s="3">
        <v>8.7215686274509804E-2</v>
      </c>
      <c r="AJ342" s="3">
        <v>4.2253521126760563E-2</v>
      </c>
      <c r="AK342" s="3">
        <v>5.533596837944664E-2</v>
      </c>
      <c r="AL342" s="3">
        <v>9.6938775510204078E-2</v>
      </c>
      <c r="AM342" s="3">
        <v>7.9545454545454544E-2</v>
      </c>
      <c r="AN342" s="2">
        <f t="shared" si="14"/>
        <v>8.947223749312809E-2</v>
      </c>
      <c r="AO342" s="2">
        <v>0.12274666299711022</v>
      </c>
      <c r="AP342">
        <f t="shared" si="15"/>
        <v>651</v>
      </c>
    </row>
    <row r="343" spans="1:42" ht="16.5" hidden="1" customHeight="1" x14ac:dyDescent="0.25">
      <c r="A343" s="4" t="s">
        <v>801</v>
      </c>
      <c r="B343" s="1" t="s">
        <v>586</v>
      </c>
      <c r="D343" t="s">
        <v>32</v>
      </c>
      <c r="E343" t="s">
        <v>582</v>
      </c>
      <c r="F343" t="s">
        <v>587</v>
      </c>
      <c r="G343">
        <v>582</v>
      </c>
      <c r="H343">
        <v>0</v>
      </c>
      <c r="I343">
        <v>40</v>
      </c>
      <c r="J343">
        <v>0</v>
      </c>
      <c r="K343">
        <v>10</v>
      </c>
      <c r="L343">
        <v>389</v>
      </c>
      <c r="M343">
        <v>257</v>
      </c>
      <c r="N343" s="2">
        <v>0.10409419320310409</v>
      </c>
      <c r="O343" s="2">
        <v>6.8771742039068773E-2</v>
      </c>
      <c r="P343">
        <v>26</v>
      </c>
      <c r="Q343" s="2">
        <v>8.3413538658966956E-3</v>
      </c>
      <c r="R343">
        <v>3737</v>
      </c>
      <c r="S343">
        <v>3117</v>
      </c>
      <c r="T343">
        <v>2595</v>
      </c>
      <c r="U343">
        <v>22</v>
      </c>
      <c r="V343">
        <v>264</v>
      </c>
      <c r="W343">
        <v>121</v>
      </c>
      <c r="X343">
        <v>115</v>
      </c>
      <c r="Y343">
        <v>22</v>
      </c>
      <c r="Z343">
        <v>0</v>
      </c>
      <c r="AA343">
        <v>0</v>
      </c>
      <c r="AB343">
        <v>0</v>
      </c>
      <c r="AC343">
        <v>0</v>
      </c>
      <c r="AD343">
        <v>3155</v>
      </c>
      <c r="AE343">
        <v>22</v>
      </c>
      <c r="AF343">
        <v>304</v>
      </c>
      <c r="AG343">
        <v>121</v>
      </c>
      <c r="AH343">
        <v>125</v>
      </c>
      <c r="AI343" s="3">
        <v>0.18446909667194927</v>
      </c>
      <c r="AJ343" s="3">
        <v>0</v>
      </c>
      <c r="AK343" s="3">
        <v>0.13157894736842105</v>
      </c>
      <c r="AL343" s="3">
        <v>0</v>
      </c>
      <c r="AM343" s="3">
        <v>0.08</v>
      </c>
      <c r="AN343" s="2">
        <f t="shared" si="14"/>
        <v>0.17286593524217286</v>
      </c>
      <c r="AO343" s="2">
        <v>0.15347464448618192</v>
      </c>
      <c r="AP343">
        <f t="shared" si="15"/>
        <v>646</v>
      </c>
    </row>
    <row r="344" spans="1:42" ht="16.5" hidden="1" customHeight="1" x14ac:dyDescent="0.25">
      <c r="A344" s="4" t="s">
        <v>796</v>
      </c>
      <c r="B344" s="1" t="s">
        <v>66</v>
      </c>
      <c r="D344" t="s">
        <v>32</v>
      </c>
      <c r="E344" t="s">
        <v>67</v>
      </c>
      <c r="F344" t="s">
        <v>68</v>
      </c>
      <c r="G344">
        <v>361</v>
      </c>
      <c r="H344">
        <v>260</v>
      </c>
      <c r="I344">
        <v>0</v>
      </c>
      <c r="J344">
        <v>0</v>
      </c>
      <c r="K344">
        <v>10</v>
      </c>
      <c r="L344">
        <v>375</v>
      </c>
      <c r="M344">
        <v>271</v>
      </c>
      <c r="N344" s="2">
        <v>6.7861020629750274E-2</v>
      </c>
      <c r="O344" s="2">
        <v>4.904089757509953E-2</v>
      </c>
      <c r="P344">
        <v>242</v>
      </c>
      <c r="Q344" s="2">
        <v>4.7247169074580243E-2</v>
      </c>
      <c r="R344">
        <v>5526</v>
      </c>
      <c r="S344">
        <v>5122</v>
      </c>
      <c r="T344">
        <v>3914</v>
      </c>
      <c r="U344">
        <v>975</v>
      </c>
      <c r="V344">
        <v>106</v>
      </c>
      <c r="W344">
        <v>52</v>
      </c>
      <c r="X344">
        <v>75</v>
      </c>
      <c r="Y344">
        <v>118</v>
      </c>
      <c r="Z344">
        <v>110</v>
      </c>
      <c r="AA344">
        <v>0</v>
      </c>
      <c r="AB344">
        <v>0</v>
      </c>
      <c r="AC344">
        <v>0</v>
      </c>
      <c r="AD344">
        <v>4157</v>
      </c>
      <c r="AE344">
        <v>1125</v>
      </c>
      <c r="AF344">
        <v>106</v>
      </c>
      <c r="AG344">
        <v>52</v>
      </c>
      <c r="AH344">
        <v>85</v>
      </c>
      <c r="AI344" s="3">
        <v>8.6841472215540047E-2</v>
      </c>
      <c r="AJ344" s="3">
        <v>0.2311111111111111</v>
      </c>
      <c r="AK344" s="3">
        <v>0</v>
      </c>
      <c r="AL344" s="3">
        <v>0</v>
      </c>
      <c r="AM344" s="3">
        <v>0.11764705882352941</v>
      </c>
      <c r="AN344" s="2">
        <f t="shared" si="14"/>
        <v>0.1169019182048498</v>
      </c>
      <c r="AO344" s="2">
        <v>0.24760180995475112</v>
      </c>
      <c r="AP344">
        <f t="shared" si="15"/>
        <v>646</v>
      </c>
    </row>
    <row r="345" spans="1:42" ht="16.5" hidden="1" customHeight="1" x14ac:dyDescent="0.25">
      <c r="A345" s="4" t="s">
        <v>797</v>
      </c>
      <c r="B345" s="1" t="s">
        <v>66</v>
      </c>
      <c r="D345" t="s">
        <v>32</v>
      </c>
      <c r="E345" t="s">
        <v>67</v>
      </c>
      <c r="F345" t="s">
        <v>68</v>
      </c>
      <c r="G345">
        <v>374</v>
      </c>
      <c r="H345">
        <v>229</v>
      </c>
      <c r="I345">
        <v>10</v>
      </c>
      <c r="J345">
        <v>3</v>
      </c>
      <c r="K345">
        <v>12</v>
      </c>
      <c r="L345">
        <v>392</v>
      </c>
      <c r="M345">
        <v>254</v>
      </c>
      <c r="N345" s="2">
        <v>7.0339135115736584E-2</v>
      </c>
      <c r="O345" s="2">
        <v>4.557688856989054E-2</v>
      </c>
      <c r="P345">
        <v>269</v>
      </c>
      <c r="Q345" s="2">
        <v>5.1770592763664358E-2</v>
      </c>
      <c r="R345">
        <v>5573</v>
      </c>
      <c r="S345">
        <v>5196</v>
      </c>
      <c r="T345">
        <v>3924</v>
      </c>
      <c r="U345">
        <v>1037</v>
      </c>
      <c r="V345">
        <v>108</v>
      </c>
      <c r="W345">
        <v>53</v>
      </c>
      <c r="X345">
        <v>74</v>
      </c>
      <c r="Y345">
        <v>132</v>
      </c>
      <c r="Z345">
        <v>124</v>
      </c>
      <c r="AA345">
        <v>0</v>
      </c>
      <c r="AB345">
        <v>0</v>
      </c>
      <c r="AC345">
        <v>0</v>
      </c>
      <c r="AD345">
        <v>4166</v>
      </c>
      <c r="AE345">
        <v>1142</v>
      </c>
      <c r="AF345">
        <v>118</v>
      </c>
      <c r="AG345">
        <v>56</v>
      </c>
      <c r="AH345">
        <v>86</v>
      </c>
      <c r="AI345" s="3">
        <v>8.9774363898223714E-2</v>
      </c>
      <c r="AJ345" s="3">
        <v>0.20052539404553416</v>
      </c>
      <c r="AK345" s="3">
        <v>8.4745762711864403E-2</v>
      </c>
      <c r="AL345" s="3">
        <v>5.3571428571428568E-2</v>
      </c>
      <c r="AM345" s="3">
        <v>0.13953488372093023</v>
      </c>
      <c r="AN345" s="2">
        <f t="shared" si="14"/>
        <v>0.11591602368562712</v>
      </c>
      <c r="AO345" s="2">
        <v>0.25179597701149425</v>
      </c>
      <c r="AP345">
        <f t="shared" si="15"/>
        <v>646</v>
      </c>
    </row>
    <row r="346" spans="1:42" ht="16.5" hidden="1" customHeight="1" x14ac:dyDescent="0.25">
      <c r="A346" s="4" t="s">
        <v>798</v>
      </c>
      <c r="B346" s="1" t="s">
        <v>586</v>
      </c>
      <c r="D346" t="s">
        <v>32</v>
      </c>
      <c r="E346" t="s">
        <v>582</v>
      </c>
      <c r="F346" t="s">
        <v>587</v>
      </c>
      <c r="G346">
        <v>602</v>
      </c>
      <c r="H346">
        <v>0</v>
      </c>
      <c r="I346">
        <v>21</v>
      </c>
      <c r="J346">
        <v>9</v>
      </c>
      <c r="K346">
        <v>3</v>
      </c>
      <c r="L346">
        <v>424</v>
      </c>
      <c r="M346">
        <v>221</v>
      </c>
      <c r="N346" s="2">
        <v>0.11240721102863202</v>
      </c>
      <c r="O346" s="2">
        <v>5.8589607635206785E-2</v>
      </c>
      <c r="P346">
        <v>49</v>
      </c>
      <c r="Q346" s="2">
        <v>1.5428211586901764E-2</v>
      </c>
      <c r="R346">
        <v>3772</v>
      </c>
      <c r="S346">
        <v>3176</v>
      </c>
      <c r="T346">
        <v>2718</v>
      </c>
      <c r="U346">
        <v>20</v>
      </c>
      <c r="V346">
        <v>190</v>
      </c>
      <c r="W346">
        <v>146</v>
      </c>
      <c r="X346">
        <v>102</v>
      </c>
      <c r="Y346">
        <v>35</v>
      </c>
      <c r="Z346">
        <v>0</v>
      </c>
      <c r="AA346">
        <v>0</v>
      </c>
      <c r="AB346">
        <v>0</v>
      </c>
      <c r="AC346">
        <v>0</v>
      </c>
      <c r="AD346">
        <v>3285</v>
      </c>
      <c r="AE346">
        <v>20</v>
      </c>
      <c r="AF346">
        <v>211</v>
      </c>
      <c r="AG346">
        <v>155</v>
      </c>
      <c r="AH346">
        <v>105</v>
      </c>
      <c r="AI346" s="3">
        <v>0.18325722983257231</v>
      </c>
      <c r="AJ346" s="3">
        <v>0</v>
      </c>
      <c r="AK346" s="3">
        <v>9.9526066350710901E-2</v>
      </c>
      <c r="AL346" s="3">
        <v>5.8064516129032261E-2</v>
      </c>
      <c r="AM346" s="3">
        <v>2.8571428571428571E-2</v>
      </c>
      <c r="AN346" s="2">
        <f t="shared" ref="AN346:AN409" si="16">N346+O346</f>
        <v>0.17099681866383881</v>
      </c>
      <c r="AO346" s="2">
        <v>0.13003177966101695</v>
      </c>
      <c r="AP346">
        <f t="shared" ref="AP346:AP409" si="17">L346+M346</f>
        <v>645</v>
      </c>
    </row>
    <row r="347" spans="1:42" ht="16.5" hidden="1" customHeight="1" x14ac:dyDescent="0.25">
      <c r="A347" s="4" t="s">
        <v>798</v>
      </c>
      <c r="B347" s="1" t="s">
        <v>167</v>
      </c>
      <c r="C347" t="s">
        <v>36</v>
      </c>
      <c r="D347" t="s">
        <v>43</v>
      </c>
      <c r="E347" t="s">
        <v>44</v>
      </c>
      <c r="F347" t="s">
        <v>168</v>
      </c>
      <c r="G347">
        <v>351</v>
      </c>
      <c r="H347">
        <v>11</v>
      </c>
      <c r="I347">
        <v>63</v>
      </c>
      <c r="J347">
        <v>24</v>
      </c>
      <c r="K347">
        <v>168</v>
      </c>
      <c r="L347">
        <v>39</v>
      </c>
      <c r="M347">
        <v>606</v>
      </c>
      <c r="N347" s="2">
        <v>9.3637454981992801E-3</v>
      </c>
      <c r="O347" s="2">
        <v>0.14549819927971189</v>
      </c>
      <c r="P347">
        <v>353</v>
      </c>
      <c r="Q347" s="2">
        <v>9.1143816163180999E-2</v>
      </c>
      <c r="R347">
        <v>4165</v>
      </c>
      <c r="S347">
        <v>3873</v>
      </c>
      <c r="T347">
        <v>2360</v>
      </c>
      <c r="U347">
        <v>55</v>
      </c>
      <c r="V347">
        <v>470</v>
      </c>
      <c r="W347">
        <v>220</v>
      </c>
      <c r="X347">
        <v>768</v>
      </c>
      <c r="Y347">
        <v>204</v>
      </c>
      <c r="Z347">
        <v>9</v>
      </c>
      <c r="AA347">
        <v>41</v>
      </c>
      <c r="AB347">
        <v>27</v>
      </c>
      <c r="AC347">
        <v>57</v>
      </c>
      <c r="AD347">
        <v>2507</v>
      </c>
      <c r="AE347">
        <v>57</v>
      </c>
      <c r="AF347">
        <v>492</v>
      </c>
      <c r="AG347">
        <v>217</v>
      </c>
      <c r="AH347">
        <v>879</v>
      </c>
      <c r="AI347" s="3">
        <v>0.14000797766254489</v>
      </c>
      <c r="AJ347" s="3">
        <v>0.19298245614035087</v>
      </c>
      <c r="AK347" s="3">
        <v>0.12804878048780488</v>
      </c>
      <c r="AL347" s="3">
        <v>0.11059907834101383</v>
      </c>
      <c r="AM347" s="3">
        <v>0.19112627986348124</v>
      </c>
      <c r="AN347" s="2">
        <f t="shared" si="16"/>
        <v>0.15486194477791115</v>
      </c>
      <c r="AO347" s="2">
        <v>0.39619460500963394</v>
      </c>
      <c r="AP347">
        <f t="shared" si="17"/>
        <v>645</v>
      </c>
    </row>
    <row r="348" spans="1:42" ht="16.5" hidden="1" customHeight="1" x14ac:dyDescent="0.25">
      <c r="A348" s="4" t="s">
        <v>800</v>
      </c>
      <c r="B348" s="1" t="s">
        <v>66</v>
      </c>
      <c r="D348" t="s">
        <v>32</v>
      </c>
      <c r="E348" t="s">
        <v>67</v>
      </c>
      <c r="F348" t="s">
        <v>68</v>
      </c>
      <c r="G348">
        <v>368</v>
      </c>
      <c r="H348">
        <v>228</v>
      </c>
      <c r="I348">
        <v>13</v>
      </c>
      <c r="J348">
        <v>4</v>
      </c>
      <c r="K348">
        <v>19</v>
      </c>
      <c r="L348">
        <v>429</v>
      </c>
      <c r="M348">
        <v>214</v>
      </c>
      <c r="N348" s="2">
        <v>7.6992103374012924E-2</v>
      </c>
      <c r="O348" s="2">
        <v>3.8406317300789659E-2</v>
      </c>
      <c r="P348">
        <v>306</v>
      </c>
      <c r="Q348" s="2">
        <v>5.8452722063037248E-2</v>
      </c>
      <c r="R348">
        <v>5572</v>
      </c>
      <c r="S348">
        <v>5235</v>
      </c>
      <c r="T348">
        <v>3883</v>
      </c>
      <c r="U348">
        <v>1110</v>
      </c>
      <c r="V348">
        <v>121</v>
      </c>
      <c r="W348">
        <v>64</v>
      </c>
      <c r="X348">
        <v>57</v>
      </c>
      <c r="Y348">
        <v>176</v>
      </c>
      <c r="Z348">
        <v>109</v>
      </c>
      <c r="AA348">
        <v>0</v>
      </c>
      <c r="AB348">
        <v>4</v>
      </c>
      <c r="AC348">
        <v>0</v>
      </c>
      <c r="AD348">
        <v>4075</v>
      </c>
      <c r="AE348">
        <v>1229</v>
      </c>
      <c r="AF348">
        <v>134</v>
      </c>
      <c r="AG348">
        <v>64</v>
      </c>
      <c r="AH348">
        <v>76</v>
      </c>
      <c r="AI348" s="3">
        <v>9.0306748466257664E-2</v>
      </c>
      <c r="AJ348" s="3">
        <v>0.1855166802278275</v>
      </c>
      <c r="AK348" s="3">
        <v>9.7014925373134331E-2</v>
      </c>
      <c r="AL348" s="3">
        <v>6.25E-2</v>
      </c>
      <c r="AM348" s="3">
        <v>0.25</v>
      </c>
      <c r="AN348" s="2">
        <f t="shared" si="16"/>
        <v>0.11539842067480258</v>
      </c>
      <c r="AO348" s="2">
        <v>0.26945141627823593</v>
      </c>
      <c r="AP348">
        <f t="shared" si="17"/>
        <v>643</v>
      </c>
    </row>
    <row r="349" spans="1:42" ht="16.5" hidden="1" customHeight="1" x14ac:dyDescent="0.25">
      <c r="A349" s="5" t="s">
        <v>795</v>
      </c>
      <c r="B349" s="1" t="s">
        <v>51</v>
      </c>
      <c r="C349" t="s">
        <v>36</v>
      </c>
      <c r="D349" t="s">
        <v>43</v>
      </c>
      <c r="E349" t="s">
        <v>47</v>
      </c>
      <c r="F349" t="s">
        <v>52</v>
      </c>
      <c r="G349">
        <v>355</v>
      </c>
      <c r="H349">
        <v>8</v>
      </c>
      <c r="I349">
        <v>190</v>
      </c>
      <c r="J349">
        <v>19</v>
      </c>
      <c r="K349">
        <v>37</v>
      </c>
      <c r="L349">
        <v>182</v>
      </c>
      <c r="M349">
        <v>459</v>
      </c>
      <c r="N349" s="2">
        <v>5.8596265292981328E-2</v>
      </c>
      <c r="O349" s="2">
        <v>0.14777849323889247</v>
      </c>
      <c r="P349">
        <v>468</v>
      </c>
      <c r="Q349" s="2">
        <v>0.15956358677122401</v>
      </c>
      <c r="R349">
        <v>3106</v>
      </c>
      <c r="S349">
        <v>2933</v>
      </c>
      <c r="T349">
        <v>1012</v>
      </c>
      <c r="U349">
        <v>94</v>
      </c>
      <c r="V349">
        <v>910</v>
      </c>
      <c r="W349">
        <v>167</v>
      </c>
      <c r="X349">
        <v>750</v>
      </c>
      <c r="Y349">
        <v>117</v>
      </c>
      <c r="Z349">
        <v>7</v>
      </c>
      <c r="AA349">
        <v>177</v>
      </c>
      <c r="AB349">
        <v>8</v>
      </c>
      <c r="AC349">
        <v>130</v>
      </c>
      <c r="AD349">
        <v>1250</v>
      </c>
      <c r="AE349">
        <v>95</v>
      </c>
      <c r="AF349">
        <v>923</v>
      </c>
      <c r="AG349">
        <v>178</v>
      </c>
      <c r="AH349">
        <v>657</v>
      </c>
      <c r="AI349" s="3">
        <v>0.28399999999999997</v>
      </c>
      <c r="AJ349" s="3">
        <v>8.4210526315789472E-2</v>
      </c>
      <c r="AK349" s="3">
        <v>0.20585048754062837</v>
      </c>
      <c r="AL349" s="3">
        <v>0.10674157303370786</v>
      </c>
      <c r="AM349" s="3">
        <v>5.6316590563165903E-2</v>
      </c>
      <c r="AN349" s="2">
        <f t="shared" si="16"/>
        <v>0.20637475853187381</v>
      </c>
      <c r="AO349" s="2">
        <v>0.59716403480502744</v>
      </c>
      <c r="AP349">
        <f t="shared" si="17"/>
        <v>641</v>
      </c>
    </row>
    <row r="350" spans="1:42" ht="16.5" hidden="1" customHeight="1" x14ac:dyDescent="0.25">
      <c r="A350" s="4" t="s">
        <v>799</v>
      </c>
      <c r="B350" s="1" t="s">
        <v>586</v>
      </c>
      <c r="D350" t="s">
        <v>32</v>
      </c>
      <c r="E350" t="s">
        <v>582</v>
      </c>
      <c r="F350" t="s">
        <v>587</v>
      </c>
      <c r="G350">
        <v>590</v>
      </c>
      <c r="H350">
        <v>0</v>
      </c>
      <c r="I350">
        <v>32</v>
      </c>
      <c r="J350">
        <v>8</v>
      </c>
      <c r="K350">
        <v>4</v>
      </c>
      <c r="L350">
        <v>403</v>
      </c>
      <c r="M350">
        <v>238</v>
      </c>
      <c r="N350" s="2">
        <v>0.10675496688741722</v>
      </c>
      <c r="O350" s="2">
        <v>6.3046357615894041E-2</v>
      </c>
      <c r="P350">
        <v>43</v>
      </c>
      <c r="Q350" s="2">
        <v>1.3534781240163676E-2</v>
      </c>
      <c r="R350">
        <v>3775</v>
      </c>
      <c r="S350">
        <v>3177</v>
      </c>
      <c r="T350">
        <v>2703</v>
      </c>
      <c r="U350">
        <v>18</v>
      </c>
      <c r="V350">
        <v>206</v>
      </c>
      <c r="W350">
        <v>137</v>
      </c>
      <c r="X350">
        <v>113</v>
      </c>
      <c r="Y350">
        <v>31</v>
      </c>
      <c r="Z350">
        <v>0</v>
      </c>
      <c r="AA350">
        <v>0</v>
      </c>
      <c r="AB350">
        <v>0</v>
      </c>
      <c r="AC350">
        <v>0</v>
      </c>
      <c r="AD350">
        <v>3262</v>
      </c>
      <c r="AE350">
        <v>18</v>
      </c>
      <c r="AF350">
        <v>238</v>
      </c>
      <c r="AG350">
        <v>145</v>
      </c>
      <c r="AH350">
        <v>117</v>
      </c>
      <c r="AI350" s="3">
        <v>0.18087063151440833</v>
      </c>
      <c r="AJ350" s="3">
        <v>0</v>
      </c>
      <c r="AK350" s="3">
        <v>0.13445378151260504</v>
      </c>
      <c r="AL350" s="3">
        <v>5.5172413793103448E-2</v>
      </c>
      <c r="AM350" s="3">
        <v>3.4188034188034191E-2</v>
      </c>
      <c r="AN350" s="2">
        <f t="shared" si="16"/>
        <v>0.16980132450331126</v>
      </c>
      <c r="AO350" s="2">
        <v>0.13703703703703704</v>
      </c>
      <c r="AP350">
        <f t="shared" si="17"/>
        <v>641</v>
      </c>
    </row>
    <row r="351" spans="1:42" ht="16.5" hidden="1" customHeight="1" x14ac:dyDescent="0.25">
      <c r="A351" s="4">
        <v>2011</v>
      </c>
      <c r="B351" s="1" t="s">
        <v>433</v>
      </c>
      <c r="C351" t="s">
        <v>36</v>
      </c>
      <c r="D351" t="s">
        <v>43</v>
      </c>
      <c r="E351" t="s">
        <v>429</v>
      </c>
      <c r="F351" t="s">
        <v>434</v>
      </c>
      <c r="G351">
        <v>280</v>
      </c>
      <c r="H351">
        <v>10</v>
      </c>
      <c r="I351">
        <v>130</v>
      </c>
      <c r="J351">
        <v>142</v>
      </c>
      <c r="K351">
        <v>55</v>
      </c>
      <c r="L351">
        <v>262</v>
      </c>
      <c r="M351">
        <v>379</v>
      </c>
      <c r="N351" s="2">
        <v>4.0664286822908582E-2</v>
      </c>
      <c r="O351" s="2">
        <v>5.8823529411764705E-2</v>
      </c>
      <c r="P351">
        <v>850</v>
      </c>
      <c r="Q351" s="2">
        <v>0.12778111846061335</v>
      </c>
      <c r="R351">
        <v>6443</v>
      </c>
      <c r="S351">
        <v>6652</v>
      </c>
      <c r="T351">
        <v>4011</v>
      </c>
      <c r="U351">
        <v>48</v>
      </c>
      <c r="V351">
        <v>854</v>
      </c>
      <c r="W351">
        <v>1154</v>
      </c>
      <c r="X351">
        <v>585</v>
      </c>
      <c r="Y351">
        <v>575</v>
      </c>
      <c r="Z351">
        <v>3</v>
      </c>
      <c r="AA351">
        <v>102</v>
      </c>
      <c r="AB351">
        <v>77</v>
      </c>
      <c r="AC351">
        <v>58</v>
      </c>
      <c r="AD351">
        <v>3716</v>
      </c>
      <c r="AE351">
        <v>55</v>
      </c>
      <c r="AF351">
        <v>882</v>
      </c>
      <c r="AG351">
        <v>1219</v>
      </c>
      <c r="AH351">
        <v>582</v>
      </c>
      <c r="AI351" s="3">
        <v>7.5349838536060282E-2</v>
      </c>
      <c r="AJ351" s="3">
        <v>0.18181818181818182</v>
      </c>
      <c r="AK351" s="3">
        <v>0.14739229024943309</v>
      </c>
      <c r="AL351" s="3">
        <v>0.11648892534864644</v>
      </c>
      <c r="AM351" s="3">
        <v>9.4501718213058417E-2</v>
      </c>
      <c r="AN351" s="2">
        <f t="shared" si="16"/>
        <v>9.9487816234673287E-2</v>
      </c>
      <c r="AO351" s="2">
        <v>0.42423303377750232</v>
      </c>
      <c r="AP351">
        <f t="shared" si="17"/>
        <v>641</v>
      </c>
    </row>
    <row r="352" spans="1:42" ht="16.5" hidden="1" customHeight="1" x14ac:dyDescent="0.25">
      <c r="A352" s="4">
        <v>2011</v>
      </c>
      <c r="B352" s="1" t="s">
        <v>167</v>
      </c>
      <c r="C352" t="s">
        <v>36</v>
      </c>
      <c r="D352" t="s">
        <v>43</v>
      </c>
      <c r="E352" t="s">
        <v>44</v>
      </c>
      <c r="F352" t="s">
        <v>168</v>
      </c>
      <c r="G352">
        <v>341</v>
      </c>
      <c r="H352">
        <v>0</v>
      </c>
      <c r="I352">
        <v>94</v>
      </c>
      <c r="J352">
        <v>14</v>
      </c>
      <c r="K352">
        <v>163</v>
      </c>
      <c r="L352">
        <v>92</v>
      </c>
      <c r="M352">
        <v>546</v>
      </c>
      <c r="N352" s="2">
        <v>2.2099447513812154E-2</v>
      </c>
      <c r="O352" s="2">
        <v>0.13115541676675474</v>
      </c>
      <c r="P352">
        <v>248</v>
      </c>
      <c r="Q352" s="2">
        <v>6.5730188179167773E-2</v>
      </c>
      <c r="R352">
        <v>4163</v>
      </c>
      <c r="S352">
        <v>3773</v>
      </c>
      <c r="T352">
        <v>2644</v>
      </c>
      <c r="U352">
        <v>49</v>
      </c>
      <c r="V352">
        <v>300</v>
      </c>
      <c r="W352">
        <v>186</v>
      </c>
      <c r="X352">
        <v>594</v>
      </c>
      <c r="Y352">
        <v>150</v>
      </c>
      <c r="Z352">
        <v>0</v>
      </c>
      <c r="AA352">
        <v>13</v>
      </c>
      <c r="AB352">
        <v>26</v>
      </c>
      <c r="AC352">
        <v>41</v>
      </c>
      <c r="AD352">
        <v>2835</v>
      </c>
      <c r="AE352">
        <v>49</v>
      </c>
      <c r="AF352">
        <v>381</v>
      </c>
      <c r="AG352">
        <v>174</v>
      </c>
      <c r="AH352">
        <v>716</v>
      </c>
      <c r="AI352" s="3">
        <v>0.12028218694885362</v>
      </c>
      <c r="AJ352" s="3">
        <v>0</v>
      </c>
      <c r="AK352" s="3">
        <v>0.24671916010498687</v>
      </c>
      <c r="AL352" s="3">
        <v>8.0459770114942528E-2</v>
      </c>
      <c r="AM352" s="3">
        <v>0.2276536312849162</v>
      </c>
      <c r="AN352" s="2">
        <f t="shared" si="16"/>
        <v>0.15325486428056689</v>
      </c>
      <c r="AO352" s="2">
        <v>0.3176895306859206</v>
      </c>
      <c r="AP352">
        <f t="shared" si="17"/>
        <v>638</v>
      </c>
    </row>
    <row r="353" spans="1:42" ht="16.5" hidden="1" customHeight="1" x14ac:dyDescent="0.25">
      <c r="A353" s="4" t="s">
        <v>797</v>
      </c>
      <c r="B353" s="1" t="s">
        <v>428</v>
      </c>
      <c r="C353" t="s">
        <v>36</v>
      </c>
      <c r="D353" t="s">
        <v>43</v>
      </c>
      <c r="E353" t="s">
        <v>429</v>
      </c>
      <c r="F353" t="s">
        <v>430</v>
      </c>
      <c r="G353">
        <v>429</v>
      </c>
      <c r="H353">
        <v>0</v>
      </c>
      <c r="I353">
        <v>63</v>
      </c>
      <c r="J353">
        <v>73</v>
      </c>
      <c r="K353">
        <v>25</v>
      </c>
      <c r="L353">
        <v>177</v>
      </c>
      <c r="M353">
        <v>461</v>
      </c>
      <c r="N353" s="2">
        <v>1.7519548648916163E-2</v>
      </c>
      <c r="O353" s="2">
        <v>4.5630010887855094E-2</v>
      </c>
      <c r="P353">
        <v>1015</v>
      </c>
      <c r="Q353" s="2">
        <v>9.6851145038167941E-2</v>
      </c>
      <c r="R353">
        <v>10103</v>
      </c>
      <c r="S353">
        <v>10480</v>
      </c>
      <c r="T353">
        <v>7435</v>
      </c>
      <c r="U353">
        <v>98</v>
      </c>
      <c r="V353">
        <v>1038</v>
      </c>
      <c r="W353">
        <v>1236</v>
      </c>
      <c r="X353">
        <v>673</v>
      </c>
      <c r="Y353">
        <v>716</v>
      </c>
      <c r="Z353">
        <v>7</v>
      </c>
      <c r="AA353">
        <v>104</v>
      </c>
      <c r="AB353">
        <v>123</v>
      </c>
      <c r="AC353">
        <v>29</v>
      </c>
      <c r="AD353">
        <v>7148</v>
      </c>
      <c r="AE353">
        <v>91</v>
      </c>
      <c r="AF353">
        <v>997</v>
      </c>
      <c r="AG353">
        <v>1186</v>
      </c>
      <c r="AH353">
        <v>669</v>
      </c>
      <c r="AI353" s="3">
        <v>6.0016787912702853E-2</v>
      </c>
      <c r="AJ353" s="3">
        <v>0</v>
      </c>
      <c r="AK353" s="3">
        <v>6.318956870611836E-2</v>
      </c>
      <c r="AL353" s="3">
        <v>6.1551433389544691E-2</v>
      </c>
      <c r="AM353" s="3">
        <v>3.7369207772795218E-2</v>
      </c>
      <c r="AN353" s="2">
        <f t="shared" si="16"/>
        <v>6.314955953677126E-2</v>
      </c>
      <c r="AO353" s="2">
        <v>0.29164602120701616</v>
      </c>
      <c r="AP353">
        <f t="shared" si="17"/>
        <v>638</v>
      </c>
    </row>
    <row r="354" spans="1:42" ht="16.5" hidden="1" customHeight="1" x14ac:dyDescent="0.25">
      <c r="A354" s="4" t="s">
        <v>803</v>
      </c>
      <c r="B354" s="1" t="s">
        <v>385</v>
      </c>
      <c r="D354" t="s">
        <v>32</v>
      </c>
      <c r="E354" t="s">
        <v>182</v>
      </c>
      <c r="F354" t="s">
        <v>386</v>
      </c>
      <c r="G354">
        <v>623</v>
      </c>
      <c r="H354">
        <v>0</v>
      </c>
      <c r="I354">
        <v>0</v>
      </c>
      <c r="J354">
        <v>5</v>
      </c>
      <c r="K354">
        <v>0</v>
      </c>
      <c r="L354">
        <v>69</v>
      </c>
      <c r="M354">
        <v>568</v>
      </c>
      <c r="N354" s="2">
        <v>4.1633982984372172E-3</v>
      </c>
      <c r="O354" s="2">
        <v>3.4272612079888978E-2</v>
      </c>
      <c r="P354">
        <v>114</v>
      </c>
      <c r="Q354" s="2">
        <v>7.1028037383177572E-3</v>
      </c>
      <c r="R354">
        <v>16573</v>
      </c>
      <c r="S354">
        <v>16050</v>
      </c>
      <c r="T354">
        <v>13235</v>
      </c>
      <c r="U354">
        <v>51</v>
      </c>
      <c r="V354">
        <v>1025</v>
      </c>
      <c r="W354">
        <v>1337</v>
      </c>
      <c r="X354">
        <v>392</v>
      </c>
      <c r="Y354">
        <v>92</v>
      </c>
      <c r="Z354">
        <v>0</v>
      </c>
      <c r="AA354">
        <v>3</v>
      </c>
      <c r="AB354">
        <v>8</v>
      </c>
      <c r="AC354">
        <v>0</v>
      </c>
      <c r="AD354">
        <v>13766</v>
      </c>
      <c r="AE354">
        <v>51</v>
      </c>
      <c r="AF354">
        <v>1022</v>
      </c>
      <c r="AG354">
        <v>1334</v>
      </c>
      <c r="AH354">
        <v>392</v>
      </c>
      <c r="AI354" s="3">
        <v>4.5256428882754614E-2</v>
      </c>
      <c r="AJ354" s="3">
        <v>0</v>
      </c>
      <c r="AK354" s="3">
        <v>0</v>
      </c>
      <c r="AL354" s="3">
        <v>3.7481259370314842E-3</v>
      </c>
      <c r="AM354" s="3">
        <v>0</v>
      </c>
      <c r="AN354" s="2">
        <f t="shared" si="16"/>
        <v>3.8436010378326196E-2</v>
      </c>
      <c r="AO354" s="2">
        <v>0.16897072140054331</v>
      </c>
      <c r="AP354">
        <f t="shared" si="17"/>
        <v>637</v>
      </c>
    </row>
    <row r="355" spans="1:42" ht="16.5" hidden="1" customHeight="1" x14ac:dyDescent="0.25">
      <c r="A355" s="4" t="s">
        <v>801</v>
      </c>
      <c r="B355" s="1" t="s">
        <v>138</v>
      </c>
      <c r="D355" t="s">
        <v>32</v>
      </c>
      <c r="E355" t="s">
        <v>134</v>
      </c>
      <c r="F355" t="s">
        <v>139</v>
      </c>
      <c r="G355">
        <v>572</v>
      </c>
      <c r="H355">
        <v>9</v>
      </c>
      <c r="I355">
        <v>17</v>
      </c>
      <c r="J355">
        <v>0</v>
      </c>
      <c r="K355">
        <v>22</v>
      </c>
      <c r="L355">
        <v>23</v>
      </c>
      <c r="M355">
        <v>609</v>
      </c>
      <c r="N355" s="2">
        <v>3.2104969290898937E-3</v>
      </c>
      <c r="O355" s="2">
        <v>8.5008375209380233E-2</v>
      </c>
      <c r="P355">
        <v>129</v>
      </c>
      <c r="Q355" s="2">
        <v>1.9366461492268429E-2</v>
      </c>
      <c r="R355">
        <v>7164</v>
      </c>
      <c r="S355">
        <v>6661</v>
      </c>
      <c r="T355">
        <v>4998</v>
      </c>
      <c r="U355">
        <v>334</v>
      </c>
      <c r="V355">
        <v>655</v>
      </c>
      <c r="W355">
        <v>110</v>
      </c>
      <c r="X355">
        <v>564</v>
      </c>
      <c r="Y355">
        <v>91</v>
      </c>
      <c r="Z355">
        <v>5</v>
      </c>
      <c r="AA355">
        <v>0</v>
      </c>
      <c r="AB355">
        <v>0</v>
      </c>
      <c r="AC355">
        <v>18</v>
      </c>
      <c r="AD355">
        <v>5479</v>
      </c>
      <c r="AE355">
        <v>338</v>
      </c>
      <c r="AF355">
        <v>672</v>
      </c>
      <c r="AG355">
        <v>110</v>
      </c>
      <c r="AH355">
        <v>568</v>
      </c>
      <c r="AI355" s="3">
        <v>0.10439861288556306</v>
      </c>
      <c r="AJ355" s="3">
        <v>2.6627218934911243E-2</v>
      </c>
      <c r="AK355" s="3">
        <v>2.5297619047619048E-2</v>
      </c>
      <c r="AL355" s="3">
        <v>0</v>
      </c>
      <c r="AM355" s="3">
        <v>3.873239436619718E-2</v>
      </c>
      <c r="AN355" s="2">
        <f t="shared" si="16"/>
        <v>8.8218872138470128E-2</v>
      </c>
      <c r="AO355" s="2">
        <v>0.23552392911957584</v>
      </c>
      <c r="AP355">
        <f t="shared" si="17"/>
        <v>632</v>
      </c>
    </row>
    <row r="356" spans="1:42" ht="16.5" hidden="1" customHeight="1" x14ac:dyDescent="0.25">
      <c r="A356" s="4" t="s">
        <v>801</v>
      </c>
      <c r="B356" s="1" t="s">
        <v>493</v>
      </c>
      <c r="D356" t="s">
        <v>32</v>
      </c>
      <c r="E356" t="s">
        <v>491</v>
      </c>
      <c r="F356" t="s">
        <v>494</v>
      </c>
      <c r="G356">
        <v>580</v>
      </c>
      <c r="H356">
        <v>6</v>
      </c>
      <c r="I356">
        <v>3</v>
      </c>
      <c r="J356">
        <v>6</v>
      </c>
      <c r="K356">
        <v>10</v>
      </c>
      <c r="L356">
        <v>145</v>
      </c>
      <c r="M356">
        <v>486</v>
      </c>
      <c r="N356" s="2">
        <v>3.937007874015748E-2</v>
      </c>
      <c r="O356" s="2">
        <v>0.13195764322563128</v>
      </c>
      <c r="P356">
        <v>72</v>
      </c>
      <c r="Q356" s="2">
        <v>2.3047375160051217E-2</v>
      </c>
      <c r="R356">
        <v>3683</v>
      </c>
      <c r="S356">
        <v>3124</v>
      </c>
      <c r="T356">
        <v>2780</v>
      </c>
      <c r="U356">
        <v>29</v>
      </c>
      <c r="V356">
        <v>112</v>
      </c>
      <c r="W356">
        <v>64</v>
      </c>
      <c r="X356">
        <v>139</v>
      </c>
      <c r="Y356">
        <v>59</v>
      </c>
      <c r="Z356">
        <v>0</v>
      </c>
      <c r="AA356">
        <v>0</v>
      </c>
      <c r="AB356">
        <v>0</v>
      </c>
      <c r="AC356">
        <v>3</v>
      </c>
      <c r="AD356">
        <v>3301</v>
      </c>
      <c r="AE356">
        <v>35</v>
      </c>
      <c r="AF356">
        <v>115</v>
      </c>
      <c r="AG356">
        <v>70</v>
      </c>
      <c r="AH356">
        <v>146</v>
      </c>
      <c r="AI356" s="3">
        <v>0.17570433202059982</v>
      </c>
      <c r="AJ356" s="3">
        <v>0.17142857142857143</v>
      </c>
      <c r="AK356" s="3">
        <v>2.6086956521739129E-2</v>
      </c>
      <c r="AL356" s="3">
        <v>8.5714285714285715E-2</v>
      </c>
      <c r="AM356" s="3">
        <v>6.8493150684931503E-2</v>
      </c>
      <c r="AN356" s="2">
        <f t="shared" si="16"/>
        <v>0.17132772196578877</v>
      </c>
      <c r="AO356" s="2">
        <v>9.9809108262885193E-2</v>
      </c>
      <c r="AP356">
        <f t="shared" si="17"/>
        <v>631</v>
      </c>
    </row>
    <row r="357" spans="1:42" ht="16.5" hidden="1" customHeight="1" x14ac:dyDescent="0.25">
      <c r="A357" s="4" t="s">
        <v>801</v>
      </c>
      <c r="B357" s="1" t="s">
        <v>157</v>
      </c>
      <c r="C357" t="s">
        <v>36</v>
      </c>
      <c r="D357" t="s">
        <v>43</v>
      </c>
      <c r="E357" t="s">
        <v>44</v>
      </c>
      <c r="F357" t="s">
        <v>158</v>
      </c>
      <c r="G357">
        <v>465</v>
      </c>
      <c r="H357">
        <v>0</v>
      </c>
      <c r="I357">
        <v>58</v>
      </c>
      <c r="J357">
        <v>51</v>
      </c>
      <c r="K357">
        <v>34</v>
      </c>
      <c r="L357">
        <v>45</v>
      </c>
      <c r="M357">
        <v>586</v>
      </c>
      <c r="N357" s="2">
        <v>5.9265112603713943E-3</v>
      </c>
      <c r="O357" s="2">
        <v>7.717634663505861E-2</v>
      </c>
      <c r="P357">
        <v>237</v>
      </c>
      <c r="Q357" s="2">
        <v>3.2921239060980691E-2</v>
      </c>
      <c r="R357">
        <v>7593</v>
      </c>
      <c r="S357">
        <v>7199</v>
      </c>
      <c r="T357">
        <v>6046</v>
      </c>
      <c r="U357">
        <v>46</v>
      </c>
      <c r="V357">
        <v>297</v>
      </c>
      <c r="W357">
        <v>412</v>
      </c>
      <c r="X357">
        <v>398</v>
      </c>
      <c r="Y357">
        <v>187</v>
      </c>
      <c r="Z357">
        <v>0</v>
      </c>
      <c r="AA357">
        <v>3</v>
      </c>
      <c r="AB357">
        <v>12</v>
      </c>
      <c r="AC357">
        <v>16</v>
      </c>
      <c r="AD357">
        <v>6324</v>
      </c>
      <c r="AE357">
        <v>46</v>
      </c>
      <c r="AF357">
        <v>352</v>
      </c>
      <c r="AG357">
        <v>451</v>
      </c>
      <c r="AH357">
        <v>416</v>
      </c>
      <c r="AI357" s="3">
        <v>7.3529411764705885E-2</v>
      </c>
      <c r="AJ357" s="3">
        <v>0</v>
      </c>
      <c r="AK357" s="3">
        <v>0.16477272727272727</v>
      </c>
      <c r="AL357" s="3">
        <v>0.1130820399113082</v>
      </c>
      <c r="AM357" s="3">
        <v>8.1730769230769232E-2</v>
      </c>
      <c r="AN357" s="2">
        <f t="shared" si="16"/>
        <v>8.310285789543001E-2</v>
      </c>
      <c r="AO357" s="2">
        <v>0.16668862827777045</v>
      </c>
      <c r="AP357">
        <f t="shared" si="17"/>
        <v>631</v>
      </c>
    </row>
    <row r="358" spans="1:42" ht="16.5" hidden="1" customHeight="1" x14ac:dyDescent="0.25">
      <c r="A358" s="4" t="s">
        <v>800</v>
      </c>
      <c r="B358" s="1" t="s">
        <v>138</v>
      </c>
      <c r="D358" t="s">
        <v>32</v>
      </c>
      <c r="E358" t="s">
        <v>134</v>
      </c>
      <c r="F358" t="s">
        <v>139</v>
      </c>
      <c r="G358">
        <v>569</v>
      </c>
      <c r="H358">
        <v>12</v>
      </c>
      <c r="I358">
        <v>12</v>
      </c>
      <c r="J358">
        <v>3</v>
      </c>
      <c r="K358">
        <v>21</v>
      </c>
      <c r="L358">
        <v>15</v>
      </c>
      <c r="M358">
        <v>614</v>
      </c>
      <c r="N358" s="2">
        <v>2.1789657176060429E-3</v>
      </c>
      <c r="O358" s="2">
        <v>8.919233004067402E-2</v>
      </c>
      <c r="P358">
        <v>111</v>
      </c>
      <c r="Q358" s="2">
        <v>1.7436380772855798E-2</v>
      </c>
      <c r="R358">
        <v>6884</v>
      </c>
      <c r="S358">
        <v>6366</v>
      </c>
      <c r="T358">
        <v>4879</v>
      </c>
      <c r="U358">
        <v>298</v>
      </c>
      <c r="V358">
        <v>533</v>
      </c>
      <c r="W358">
        <v>114</v>
      </c>
      <c r="X358">
        <v>542</v>
      </c>
      <c r="Y358">
        <v>76</v>
      </c>
      <c r="Z358">
        <v>6</v>
      </c>
      <c r="AA358">
        <v>3</v>
      </c>
      <c r="AB358">
        <v>0</v>
      </c>
      <c r="AC358">
        <v>13</v>
      </c>
      <c r="AD358">
        <v>5372</v>
      </c>
      <c r="AE358">
        <v>304</v>
      </c>
      <c r="AF358">
        <v>542</v>
      </c>
      <c r="AG358">
        <v>117</v>
      </c>
      <c r="AH358">
        <v>550</v>
      </c>
      <c r="AI358" s="3">
        <v>0.10591958302308264</v>
      </c>
      <c r="AJ358" s="3">
        <v>3.9473684210526314E-2</v>
      </c>
      <c r="AK358" s="3">
        <v>2.2140221402214021E-2</v>
      </c>
      <c r="AL358" s="3">
        <v>2.564102564102564E-2</v>
      </c>
      <c r="AM358" s="3">
        <v>3.8181818181818185E-2</v>
      </c>
      <c r="AN358" s="2">
        <f t="shared" si="16"/>
        <v>9.1371295758280069E-2</v>
      </c>
      <c r="AO358" s="2">
        <v>0.21975308641975308</v>
      </c>
      <c r="AP358">
        <f t="shared" si="17"/>
        <v>629</v>
      </c>
    </row>
    <row r="359" spans="1:42" ht="16.5" hidden="1" customHeight="1" x14ac:dyDescent="0.25">
      <c r="A359" s="4" t="s">
        <v>801</v>
      </c>
      <c r="B359" s="1" t="s">
        <v>148</v>
      </c>
      <c r="D359" t="s">
        <v>32</v>
      </c>
      <c r="E359" t="s">
        <v>149</v>
      </c>
      <c r="F359" t="s">
        <v>150</v>
      </c>
      <c r="G359">
        <v>584</v>
      </c>
      <c r="H359">
        <v>3</v>
      </c>
      <c r="I359">
        <v>3</v>
      </c>
      <c r="J359">
        <v>3</v>
      </c>
      <c r="K359">
        <v>13</v>
      </c>
      <c r="L359">
        <v>162</v>
      </c>
      <c r="M359">
        <v>467</v>
      </c>
      <c r="N359" s="2">
        <v>2.3123037396517269E-2</v>
      </c>
      <c r="O359" s="2">
        <v>6.6657151013417071E-2</v>
      </c>
      <c r="P359">
        <v>368</v>
      </c>
      <c r="Q359" s="2">
        <v>5.4558932542624165E-2</v>
      </c>
      <c r="R359">
        <v>7006</v>
      </c>
      <c r="S359">
        <v>6745</v>
      </c>
      <c r="T359">
        <v>6275</v>
      </c>
      <c r="U359">
        <v>153</v>
      </c>
      <c r="V359">
        <v>179</v>
      </c>
      <c r="W359">
        <v>58</v>
      </c>
      <c r="X359">
        <v>80</v>
      </c>
      <c r="Y359">
        <v>345</v>
      </c>
      <c r="Z359">
        <v>7</v>
      </c>
      <c r="AA359">
        <v>0</v>
      </c>
      <c r="AB359">
        <v>0</v>
      </c>
      <c r="AC359">
        <v>0</v>
      </c>
      <c r="AD359">
        <v>6514</v>
      </c>
      <c r="AE359">
        <v>149</v>
      </c>
      <c r="AF359">
        <v>182</v>
      </c>
      <c r="AG359">
        <v>61</v>
      </c>
      <c r="AH359">
        <v>93</v>
      </c>
      <c r="AI359" s="3">
        <v>8.9653054958550818E-2</v>
      </c>
      <c r="AJ359" s="3">
        <v>2.0134228187919462E-2</v>
      </c>
      <c r="AK359" s="3">
        <v>1.6483516483516484E-2</v>
      </c>
      <c r="AL359" s="3">
        <v>4.9180327868852458E-2</v>
      </c>
      <c r="AM359" s="3">
        <v>0.13978494623655913</v>
      </c>
      <c r="AN359" s="2">
        <f t="shared" si="16"/>
        <v>8.9780188409934347E-2</v>
      </c>
      <c r="AO359" s="2">
        <v>6.929561365909416E-2</v>
      </c>
      <c r="AP359">
        <f t="shared" si="17"/>
        <v>629</v>
      </c>
    </row>
    <row r="360" spans="1:42" ht="16.5" hidden="1" customHeight="1" x14ac:dyDescent="0.25">
      <c r="A360" s="4">
        <v>2011</v>
      </c>
      <c r="B360" s="1" t="s">
        <v>447</v>
      </c>
      <c r="D360" t="s">
        <v>32</v>
      </c>
      <c r="E360" t="s">
        <v>448</v>
      </c>
      <c r="F360" t="s">
        <v>449</v>
      </c>
      <c r="G360">
        <v>572</v>
      </c>
      <c r="H360">
        <v>0</v>
      </c>
      <c r="I360">
        <v>13</v>
      </c>
      <c r="J360">
        <v>3</v>
      </c>
      <c r="K360">
        <v>14</v>
      </c>
      <c r="L360">
        <v>367</v>
      </c>
      <c r="M360">
        <v>254</v>
      </c>
      <c r="N360" s="2">
        <v>8.2011173184357536E-2</v>
      </c>
      <c r="O360" s="2">
        <v>5.6759776536312846E-2</v>
      </c>
      <c r="P360">
        <v>53</v>
      </c>
      <c r="Q360" s="2">
        <v>1.3565395444074738E-2</v>
      </c>
      <c r="R360">
        <v>4475</v>
      </c>
      <c r="S360">
        <v>3907</v>
      </c>
      <c r="T360">
        <v>2760</v>
      </c>
      <c r="U360">
        <v>26</v>
      </c>
      <c r="V360">
        <v>292</v>
      </c>
      <c r="W360">
        <v>73</v>
      </c>
      <c r="X360">
        <v>756</v>
      </c>
      <c r="Y360">
        <v>52</v>
      </c>
      <c r="Z360">
        <v>0</v>
      </c>
      <c r="AA360">
        <v>0</v>
      </c>
      <c r="AB360">
        <v>0</v>
      </c>
      <c r="AC360">
        <v>0</v>
      </c>
      <c r="AD360">
        <v>3280</v>
      </c>
      <c r="AE360">
        <v>26</v>
      </c>
      <c r="AF360">
        <v>305</v>
      </c>
      <c r="AG360">
        <v>76</v>
      </c>
      <c r="AH360">
        <v>770</v>
      </c>
      <c r="AI360" s="3">
        <v>0.17439024390243901</v>
      </c>
      <c r="AJ360" s="3">
        <v>0</v>
      </c>
      <c r="AK360" s="3">
        <v>4.2622950819672129E-2</v>
      </c>
      <c r="AL360" s="3">
        <v>3.9473684210526314E-2</v>
      </c>
      <c r="AM360" s="3">
        <v>1.8181818181818181E-2</v>
      </c>
      <c r="AN360" s="2">
        <f t="shared" si="16"/>
        <v>0.13877094972067039</v>
      </c>
      <c r="AO360" s="2">
        <v>0.26407897689028492</v>
      </c>
      <c r="AP360">
        <f t="shared" si="17"/>
        <v>621</v>
      </c>
    </row>
    <row r="361" spans="1:42" ht="16.5" hidden="1" customHeight="1" x14ac:dyDescent="0.25">
      <c r="A361" s="4" t="s">
        <v>796</v>
      </c>
      <c r="B361" s="1" t="s">
        <v>586</v>
      </c>
      <c r="D361" t="s">
        <v>32</v>
      </c>
      <c r="E361" t="s">
        <v>582</v>
      </c>
      <c r="F361" t="s">
        <v>587</v>
      </c>
      <c r="G361">
        <v>588</v>
      </c>
      <c r="H361">
        <v>0</v>
      </c>
      <c r="I361">
        <v>13</v>
      </c>
      <c r="J361">
        <v>7</v>
      </c>
      <c r="K361">
        <v>3</v>
      </c>
      <c r="L361">
        <v>395</v>
      </c>
      <c r="M361">
        <v>223</v>
      </c>
      <c r="N361" s="2">
        <v>0.1031600940193262</v>
      </c>
      <c r="O361" s="2">
        <v>5.8239749281796815E-2</v>
      </c>
      <c r="P361">
        <v>42</v>
      </c>
      <c r="Q361" s="2">
        <v>1.2911158930218261E-2</v>
      </c>
      <c r="R361">
        <v>3829</v>
      </c>
      <c r="S361">
        <v>3253</v>
      </c>
      <c r="T361">
        <v>2806</v>
      </c>
      <c r="U361">
        <v>20</v>
      </c>
      <c r="V361">
        <v>174</v>
      </c>
      <c r="W361">
        <v>149</v>
      </c>
      <c r="X361">
        <v>104</v>
      </c>
      <c r="Y361">
        <v>32</v>
      </c>
      <c r="Z361">
        <v>0</v>
      </c>
      <c r="AA361">
        <v>0</v>
      </c>
      <c r="AB361">
        <v>0</v>
      </c>
      <c r="AC361">
        <v>0</v>
      </c>
      <c r="AD361">
        <v>3362</v>
      </c>
      <c r="AE361">
        <v>20</v>
      </c>
      <c r="AF361">
        <v>187</v>
      </c>
      <c r="AG361">
        <v>156</v>
      </c>
      <c r="AH361">
        <v>107</v>
      </c>
      <c r="AI361" s="3">
        <v>0.17489589530041641</v>
      </c>
      <c r="AJ361" s="3">
        <v>0</v>
      </c>
      <c r="AK361" s="3">
        <v>6.9518716577540107E-2</v>
      </c>
      <c r="AL361" s="3">
        <v>4.4871794871794872E-2</v>
      </c>
      <c r="AM361" s="3">
        <v>2.8037383177570093E-2</v>
      </c>
      <c r="AN361" s="2">
        <f t="shared" si="16"/>
        <v>0.161399843301123</v>
      </c>
      <c r="AO361" s="2">
        <v>0.12265135699373696</v>
      </c>
      <c r="AP361">
        <f t="shared" si="17"/>
        <v>618</v>
      </c>
    </row>
    <row r="362" spans="1:42" ht="16.5" hidden="1" customHeight="1" x14ac:dyDescent="0.25">
      <c r="A362" s="5" t="s">
        <v>795</v>
      </c>
      <c r="B362" s="1" t="s">
        <v>428</v>
      </c>
      <c r="C362" t="s">
        <v>36</v>
      </c>
      <c r="D362" t="s">
        <v>43</v>
      </c>
      <c r="E362" t="s">
        <v>429</v>
      </c>
      <c r="F362" t="s">
        <v>430</v>
      </c>
      <c r="G362">
        <v>446</v>
      </c>
      <c r="H362">
        <v>0</v>
      </c>
      <c r="I362">
        <v>47</v>
      </c>
      <c r="J362">
        <v>56</v>
      </c>
      <c r="K362">
        <v>25</v>
      </c>
      <c r="L362">
        <v>180</v>
      </c>
      <c r="M362">
        <v>437</v>
      </c>
      <c r="N362" s="2">
        <v>1.7124916753876892E-2</v>
      </c>
      <c r="O362" s="2">
        <v>4.1575492341356671E-2</v>
      </c>
      <c r="P362">
        <v>138</v>
      </c>
      <c r="Q362" s="2">
        <v>1.375598086124402E-2</v>
      </c>
      <c r="R362">
        <v>10511</v>
      </c>
      <c r="S362">
        <v>10032</v>
      </c>
      <c r="T362">
        <v>7581</v>
      </c>
      <c r="U362">
        <v>85</v>
      </c>
      <c r="V362">
        <v>833</v>
      </c>
      <c r="W362">
        <v>1036</v>
      </c>
      <c r="X362">
        <v>497</v>
      </c>
      <c r="Y362">
        <v>110</v>
      </c>
      <c r="Z362">
        <v>0</v>
      </c>
      <c r="AA362">
        <v>3</v>
      </c>
      <c r="AB362">
        <v>7</v>
      </c>
      <c r="AC362">
        <v>0</v>
      </c>
      <c r="AD362">
        <v>7917</v>
      </c>
      <c r="AE362">
        <v>85</v>
      </c>
      <c r="AF362">
        <v>877</v>
      </c>
      <c r="AG362">
        <v>1085</v>
      </c>
      <c r="AH362">
        <v>522</v>
      </c>
      <c r="AI362" s="3">
        <v>5.6334470127573574E-2</v>
      </c>
      <c r="AJ362" s="3">
        <v>0</v>
      </c>
      <c r="AK362" s="3">
        <v>5.3591790193842644E-2</v>
      </c>
      <c r="AL362" s="3">
        <v>5.1612903225806452E-2</v>
      </c>
      <c r="AM362" s="3">
        <v>4.7892720306513412E-2</v>
      </c>
      <c r="AN362" s="2">
        <f t="shared" si="16"/>
        <v>5.8700409095233566E-2</v>
      </c>
      <c r="AO362" s="2">
        <v>0.24499332443257676</v>
      </c>
      <c r="AP362">
        <f t="shared" si="17"/>
        <v>617</v>
      </c>
    </row>
    <row r="363" spans="1:42" ht="16.5" hidden="1" customHeight="1" x14ac:dyDescent="0.25">
      <c r="A363" s="5" t="s">
        <v>790</v>
      </c>
      <c r="B363" s="1" t="s">
        <v>558</v>
      </c>
      <c r="C363" t="s">
        <v>36</v>
      </c>
      <c r="D363" t="s">
        <v>43</v>
      </c>
      <c r="E363" t="s">
        <v>559</v>
      </c>
      <c r="F363" t="s">
        <v>560</v>
      </c>
      <c r="G363">
        <v>576</v>
      </c>
      <c r="H363">
        <v>3</v>
      </c>
      <c r="I363">
        <v>3</v>
      </c>
      <c r="J363">
        <v>12</v>
      </c>
      <c r="K363">
        <v>10</v>
      </c>
      <c r="L363">
        <v>311</v>
      </c>
      <c r="M363">
        <v>305</v>
      </c>
      <c r="N363" s="2">
        <v>3.9065444039693503E-2</v>
      </c>
      <c r="O363" s="2">
        <v>3.8311769878156009E-2</v>
      </c>
      <c r="P363">
        <v>222</v>
      </c>
      <c r="Q363" s="2">
        <v>2.9337914629311485E-2</v>
      </c>
      <c r="R363">
        <v>7961</v>
      </c>
      <c r="S363">
        <v>7567</v>
      </c>
      <c r="T363">
        <v>7160</v>
      </c>
      <c r="U363">
        <v>46</v>
      </c>
      <c r="V363">
        <v>65</v>
      </c>
      <c r="W363">
        <v>225</v>
      </c>
      <c r="X363">
        <v>71</v>
      </c>
      <c r="Y363">
        <v>214</v>
      </c>
      <c r="Z363">
        <v>0</v>
      </c>
      <c r="AA363">
        <v>0</v>
      </c>
      <c r="AB363">
        <v>0</v>
      </c>
      <c r="AC363">
        <v>0</v>
      </c>
      <c r="AD363">
        <v>7522</v>
      </c>
      <c r="AE363">
        <v>49</v>
      </c>
      <c r="AF363">
        <v>68</v>
      </c>
      <c r="AG363">
        <v>237</v>
      </c>
      <c r="AH363">
        <v>81</v>
      </c>
      <c r="AI363" s="3">
        <v>7.6575378888593462E-2</v>
      </c>
      <c r="AJ363" s="3">
        <v>6.1224489795918366E-2</v>
      </c>
      <c r="AK363" s="3">
        <v>4.4117647058823532E-2</v>
      </c>
      <c r="AL363" s="3">
        <v>5.0632911392405063E-2</v>
      </c>
      <c r="AM363" s="3">
        <v>0.12345679012345678</v>
      </c>
      <c r="AN363" s="2">
        <f t="shared" si="16"/>
        <v>7.7377213917849519E-2</v>
      </c>
      <c r="AO363" s="2">
        <v>5.4668845042101295E-2</v>
      </c>
      <c r="AP363">
        <f t="shared" si="17"/>
        <v>616</v>
      </c>
    </row>
    <row r="364" spans="1:42" ht="16.5" hidden="1" customHeight="1" x14ac:dyDescent="0.25">
      <c r="A364" s="4" t="s">
        <v>800</v>
      </c>
      <c r="B364" s="1" t="s">
        <v>157</v>
      </c>
      <c r="C364" t="s">
        <v>36</v>
      </c>
      <c r="D364" t="s">
        <v>43</v>
      </c>
      <c r="E364" t="s">
        <v>44</v>
      </c>
      <c r="F364" t="s">
        <v>158</v>
      </c>
      <c r="G364">
        <v>452</v>
      </c>
      <c r="H364">
        <v>4</v>
      </c>
      <c r="I364">
        <v>60</v>
      </c>
      <c r="J364">
        <v>47</v>
      </c>
      <c r="K364">
        <v>34</v>
      </c>
      <c r="L364">
        <v>76</v>
      </c>
      <c r="M364">
        <v>537</v>
      </c>
      <c r="N364" s="2">
        <v>1.0107727091368533E-2</v>
      </c>
      <c r="O364" s="2">
        <v>7.1419071685064506E-2</v>
      </c>
      <c r="P364">
        <v>213</v>
      </c>
      <c r="Q364" s="2">
        <v>2.9919932574799833E-2</v>
      </c>
      <c r="R364">
        <v>7519</v>
      </c>
      <c r="S364">
        <v>7119</v>
      </c>
      <c r="T364">
        <v>6032</v>
      </c>
      <c r="U364">
        <v>41</v>
      </c>
      <c r="V364">
        <v>288</v>
      </c>
      <c r="W364">
        <v>407</v>
      </c>
      <c r="X364">
        <v>351</v>
      </c>
      <c r="Y364">
        <v>176</v>
      </c>
      <c r="Z364">
        <v>0</v>
      </c>
      <c r="AA364">
        <v>3</v>
      </c>
      <c r="AB364">
        <v>8</v>
      </c>
      <c r="AC364">
        <v>6</v>
      </c>
      <c r="AD364">
        <v>6308</v>
      </c>
      <c r="AE364">
        <v>45</v>
      </c>
      <c r="AF364">
        <v>345</v>
      </c>
      <c r="AG364">
        <v>446</v>
      </c>
      <c r="AH364">
        <v>379</v>
      </c>
      <c r="AI364" s="3">
        <v>7.1655041217501589E-2</v>
      </c>
      <c r="AJ364" s="3">
        <v>8.8888888888888892E-2</v>
      </c>
      <c r="AK364" s="3">
        <v>0.17391304347826086</v>
      </c>
      <c r="AL364" s="3">
        <v>0.10538116591928251</v>
      </c>
      <c r="AM364" s="3">
        <v>8.9709762532981532E-2</v>
      </c>
      <c r="AN364" s="2">
        <f t="shared" si="16"/>
        <v>8.152679877643304E-2</v>
      </c>
      <c r="AO364" s="2">
        <v>0.16150471886215606</v>
      </c>
      <c r="AP364">
        <f t="shared" si="17"/>
        <v>613</v>
      </c>
    </row>
    <row r="365" spans="1:42" ht="16.5" hidden="1" customHeight="1" x14ac:dyDescent="0.25">
      <c r="A365" s="4" t="s">
        <v>797</v>
      </c>
      <c r="B365" s="1" t="s">
        <v>234</v>
      </c>
      <c r="C365" t="s">
        <v>36</v>
      </c>
      <c r="D365" t="s">
        <v>43</v>
      </c>
      <c r="E365" t="s">
        <v>38</v>
      </c>
      <c r="F365" t="s">
        <v>235</v>
      </c>
      <c r="G365">
        <v>476</v>
      </c>
      <c r="H365">
        <v>0</v>
      </c>
      <c r="I365">
        <v>46</v>
      </c>
      <c r="J365">
        <v>38</v>
      </c>
      <c r="K365">
        <v>11</v>
      </c>
      <c r="L365">
        <v>88</v>
      </c>
      <c r="M365">
        <v>525</v>
      </c>
      <c r="N365" s="2">
        <v>8.481927710843374E-3</v>
      </c>
      <c r="O365" s="2">
        <v>5.0602409638554217E-2</v>
      </c>
      <c r="P365">
        <v>860</v>
      </c>
      <c r="Q365" s="2">
        <v>8.0964036904537753E-2</v>
      </c>
      <c r="R365">
        <v>10375</v>
      </c>
      <c r="S365">
        <v>10622</v>
      </c>
      <c r="T365">
        <v>7835</v>
      </c>
      <c r="U365">
        <v>35</v>
      </c>
      <c r="V365">
        <v>886</v>
      </c>
      <c r="W365">
        <v>1503</v>
      </c>
      <c r="X365">
        <v>363</v>
      </c>
      <c r="Y365">
        <v>575</v>
      </c>
      <c r="Z365">
        <v>0</v>
      </c>
      <c r="AA365">
        <v>133</v>
      </c>
      <c r="AB365">
        <v>100</v>
      </c>
      <c r="AC365">
        <v>17</v>
      </c>
      <c r="AD365">
        <v>7736</v>
      </c>
      <c r="AE365">
        <v>35</v>
      </c>
      <c r="AF365">
        <v>799</v>
      </c>
      <c r="AG365">
        <v>1441</v>
      </c>
      <c r="AH365">
        <v>357</v>
      </c>
      <c r="AI365" s="3">
        <v>6.1530506721820061E-2</v>
      </c>
      <c r="AJ365" s="3">
        <v>0</v>
      </c>
      <c r="AK365" s="3">
        <v>5.7571964956195244E-2</v>
      </c>
      <c r="AL365" s="3">
        <v>2.63705759888966E-2</v>
      </c>
      <c r="AM365" s="3">
        <v>3.081232492997199E-2</v>
      </c>
      <c r="AN365" s="2">
        <f t="shared" si="16"/>
        <v>5.9084337349397595E-2</v>
      </c>
      <c r="AO365" s="2">
        <v>0.25385802469135804</v>
      </c>
      <c r="AP365">
        <f t="shared" si="17"/>
        <v>613</v>
      </c>
    </row>
    <row r="366" spans="1:42" ht="16.5" hidden="1" customHeight="1" x14ac:dyDescent="0.25">
      <c r="A366" s="4" t="s">
        <v>798</v>
      </c>
      <c r="B366" s="1" t="s">
        <v>157</v>
      </c>
      <c r="C366" t="s">
        <v>36</v>
      </c>
      <c r="D366" t="s">
        <v>43</v>
      </c>
      <c r="E366" t="s">
        <v>44</v>
      </c>
      <c r="F366" t="s">
        <v>158</v>
      </c>
      <c r="G366">
        <v>482</v>
      </c>
      <c r="H366">
        <v>5</v>
      </c>
      <c r="I366">
        <v>43</v>
      </c>
      <c r="J366">
        <v>41</v>
      </c>
      <c r="K366">
        <v>23</v>
      </c>
      <c r="L366">
        <v>112</v>
      </c>
      <c r="M366">
        <v>500</v>
      </c>
      <c r="N366" s="2">
        <v>1.5192620727075421E-2</v>
      </c>
      <c r="O366" s="2">
        <v>6.7824199674443836E-2</v>
      </c>
      <c r="P366">
        <v>216</v>
      </c>
      <c r="Q366" s="2">
        <v>3.096330275229358E-2</v>
      </c>
      <c r="R366">
        <v>7372</v>
      </c>
      <c r="S366">
        <v>6976</v>
      </c>
      <c r="T366">
        <v>5985</v>
      </c>
      <c r="U366">
        <v>34</v>
      </c>
      <c r="V366">
        <v>251</v>
      </c>
      <c r="W366">
        <v>376</v>
      </c>
      <c r="X366">
        <v>330</v>
      </c>
      <c r="Y366">
        <v>188</v>
      </c>
      <c r="Z366">
        <v>0</v>
      </c>
      <c r="AA366">
        <v>0</v>
      </c>
      <c r="AB366">
        <v>0</v>
      </c>
      <c r="AC366">
        <v>5</v>
      </c>
      <c r="AD366">
        <v>6279</v>
      </c>
      <c r="AE366">
        <v>39</v>
      </c>
      <c r="AF366">
        <v>294</v>
      </c>
      <c r="AG366">
        <v>417</v>
      </c>
      <c r="AH366">
        <v>348</v>
      </c>
      <c r="AI366" s="3">
        <v>7.6763815894250673E-2</v>
      </c>
      <c r="AJ366" s="3">
        <v>0.12820512820512819</v>
      </c>
      <c r="AK366" s="3">
        <v>0.14625850340136054</v>
      </c>
      <c r="AL366" s="3">
        <v>9.8321342925659472E-2</v>
      </c>
      <c r="AM366" s="3">
        <v>6.6091954022988508E-2</v>
      </c>
      <c r="AN366" s="2">
        <f t="shared" si="16"/>
        <v>8.3016820401519253E-2</v>
      </c>
      <c r="AO366" s="2">
        <v>0.14884099227328182</v>
      </c>
      <c r="AP366">
        <f t="shared" si="17"/>
        <v>612</v>
      </c>
    </row>
    <row r="367" spans="1:42" ht="16.5" hidden="1" customHeight="1" x14ac:dyDescent="0.25">
      <c r="A367" s="4" t="s">
        <v>799</v>
      </c>
      <c r="B367" s="1" t="s">
        <v>157</v>
      </c>
      <c r="C367" t="s">
        <v>36</v>
      </c>
      <c r="D367" t="s">
        <v>43</v>
      </c>
      <c r="E367" t="s">
        <v>44</v>
      </c>
      <c r="F367" t="s">
        <v>158</v>
      </c>
      <c r="G367">
        <v>478</v>
      </c>
      <c r="H367">
        <v>0</v>
      </c>
      <c r="I367">
        <v>54</v>
      </c>
      <c r="J367">
        <v>44</v>
      </c>
      <c r="K367">
        <v>22</v>
      </c>
      <c r="L367">
        <v>100</v>
      </c>
      <c r="M367">
        <v>511</v>
      </c>
      <c r="N367" s="2">
        <v>1.3361838588989846E-2</v>
      </c>
      <c r="O367" s="2">
        <v>6.8278995189738109E-2</v>
      </c>
      <c r="P367">
        <v>213</v>
      </c>
      <c r="Q367" s="2">
        <v>3.0059271803556307E-2</v>
      </c>
      <c r="R367">
        <v>7484</v>
      </c>
      <c r="S367">
        <v>7086</v>
      </c>
      <c r="T367">
        <v>6033</v>
      </c>
      <c r="U367">
        <v>39</v>
      </c>
      <c r="V367">
        <v>281</v>
      </c>
      <c r="W367">
        <v>406</v>
      </c>
      <c r="X367">
        <v>327</v>
      </c>
      <c r="Y367">
        <v>168</v>
      </c>
      <c r="Z367">
        <v>0</v>
      </c>
      <c r="AA367">
        <v>6</v>
      </c>
      <c r="AB367">
        <v>11</v>
      </c>
      <c r="AC367">
        <v>9</v>
      </c>
      <c r="AD367">
        <v>6343</v>
      </c>
      <c r="AE367">
        <v>39</v>
      </c>
      <c r="AF367">
        <v>329</v>
      </c>
      <c r="AG367">
        <v>439</v>
      </c>
      <c r="AH367">
        <v>340</v>
      </c>
      <c r="AI367" s="3">
        <v>7.5358663093173572E-2</v>
      </c>
      <c r="AJ367" s="3">
        <v>0</v>
      </c>
      <c r="AK367" s="3">
        <v>0.1641337386018237</v>
      </c>
      <c r="AL367" s="3">
        <v>0.10022779043280182</v>
      </c>
      <c r="AM367" s="3">
        <v>6.4705882352941183E-2</v>
      </c>
      <c r="AN367" s="2">
        <f t="shared" si="16"/>
        <v>8.1640833778727953E-2</v>
      </c>
      <c r="AO367" s="2">
        <v>0.15313751668891856</v>
      </c>
      <c r="AP367">
        <f t="shared" si="17"/>
        <v>611</v>
      </c>
    </row>
    <row r="368" spans="1:42" ht="16.5" hidden="1" customHeight="1" x14ac:dyDescent="0.25">
      <c r="A368" s="4" t="s">
        <v>800</v>
      </c>
      <c r="B368" t="s">
        <v>622</v>
      </c>
      <c r="D368" t="s">
        <v>32</v>
      </c>
      <c r="E368" t="s">
        <v>463</v>
      </c>
      <c r="F368" t="s">
        <v>623</v>
      </c>
      <c r="G368">
        <v>438</v>
      </c>
      <c r="H368">
        <v>86</v>
      </c>
      <c r="I368">
        <v>13</v>
      </c>
      <c r="J368">
        <v>0</v>
      </c>
      <c r="K368">
        <v>3</v>
      </c>
      <c r="L368">
        <v>51</v>
      </c>
      <c r="M368">
        <v>559</v>
      </c>
      <c r="N368" s="2">
        <v>2.2202873313016978E-2</v>
      </c>
      <c r="O368" s="2">
        <v>0.24336090552895082</v>
      </c>
      <c r="P368">
        <v>223</v>
      </c>
      <c r="Q368" s="2">
        <v>0.11675392670157068</v>
      </c>
      <c r="R368">
        <v>2297</v>
      </c>
      <c r="S368">
        <v>1910</v>
      </c>
      <c r="T368">
        <v>1559</v>
      </c>
      <c r="U368">
        <v>299</v>
      </c>
      <c r="V368">
        <v>18</v>
      </c>
      <c r="W368">
        <v>6</v>
      </c>
      <c r="X368">
        <v>28</v>
      </c>
      <c r="Y368">
        <v>170</v>
      </c>
      <c r="Z368">
        <v>31</v>
      </c>
      <c r="AA368">
        <v>0</v>
      </c>
      <c r="AB368">
        <v>0</v>
      </c>
      <c r="AC368">
        <v>3</v>
      </c>
      <c r="AD368">
        <v>1827</v>
      </c>
      <c r="AE368">
        <v>354</v>
      </c>
      <c r="AF368">
        <v>31</v>
      </c>
      <c r="AG368">
        <v>6</v>
      </c>
      <c r="AH368">
        <v>28</v>
      </c>
      <c r="AI368" s="3">
        <v>0.23973727422003285</v>
      </c>
      <c r="AJ368" s="3">
        <v>0.24293785310734464</v>
      </c>
      <c r="AK368" s="3">
        <v>0.41935483870967744</v>
      </c>
      <c r="AL368" s="3">
        <v>0</v>
      </c>
      <c r="AM368" s="3">
        <v>0.10714285714285714</v>
      </c>
      <c r="AN368" s="2">
        <f t="shared" si="16"/>
        <v>0.2655637788419678</v>
      </c>
      <c r="AO368" s="2">
        <v>0.18655387355298308</v>
      </c>
      <c r="AP368">
        <f t="shared" si="17"/>
        <v>610</v>
      </c>
    </row>
    <row r="369" spans="1:43" ht="16.5" hidden="1" customHeight="1" x14ac:dyDescent="0.25">
      <c r="A369" s="4" t="s">
        <v>796</v>
      </c>
      <c r="B369" s="1" t="s">
        <v>57</v>
      </c>
      <c r="C369" t="s">
        <v>36</v>
      </c>
      <c r="D369" t="s">
        <v>43</v>
      </c>
      <c r="E369" t="s">
        <v>47</v>
      </c>
      <c r="F369" t="s">
        <v>58</v>
      </c>
      <c r="G369">
        <v>380</v>
      </c>
      <c r="H369">
        <v>11</v>
      </c>
      <c r="I369">
        <v>79</v>
      </c>
      <c r="J369">
        <v>69</v>
      </c>
      <c r="K369">
        <v>49</v>
      </c>
      <c r="L369">
        <v>83</v>
      </c>
      <c r="M369">
        <v>527</v>
      </c>
      <c r="N369" s="2">
        <v>1.5791476407914763E-2</v>
      </c>
      <c r="O369" s="2">
        <v>0.10026636225266362</v>
      </c>
      <c r="P369">
        <v>616</v>
      </c>
      <c r="Q369" s="2">
        <v>0.11706575446598251</v>
      </c>
      <c r="R369">
        <v>5256</v>
      </c>
      <c r="S369">
        <v>5262</v>
      </c>
      <c r="T369">
        <v>3592</v>
      </c>
      <c r="U369">
        <v>70</v>
      </c>
      <c r="V369">
        <v>566</v>
      </c>
      <c r="W369">
        <v>520</v>
      </c>
      <c r="X369">
        <v>514</v>
      </c>
      <c r="Y369">
        <v>433</v>
      </c>
      <c r="Z369">
        <v>6</v>
      </c>
      <c r="AA369">
        <v>55</v>
      </c>
      <c r="AB369">
        <v>53</v>
      </c>
      <c r="AC369">
        <v>33</v>
      </c>
      <c r="AD369">
        <v>3539</v>
      </c>
      <c r="AE369">
        <v>75</v>
      </c>
      <c r="AF369">
        <v>590</v>
      </c>
      <c r="AG369">
        <v>536</v>
      </c>
      <c r="AH369">
        <v>530</v>
      </c>
      <c r="AI369" s="3">
        <v>0.10737496467928793</v>
      </c>
      <c r="AJ369" s="3">
        <v>0.14666666666666667</v>
      </c>
      <c r="AK369" s="3">
        <v>0.13389830508474576</v>
      </c>
      <c r="AL369" s="3">
        <v>0.1287313432835821</v>
      </c>
      <c r="AM369" s="3">
        <v>9.2452830188679239E-2</v>
      </c>
      <c r="AN369" s="2">
        <f t="shared" si="16"/>
        <v>0.11605783866057839</v>
      </c>
      <c r="AO369" s="2">
        <v>0.32846299810246682</v>
      </c>
      <c r="AP369">
        <f t="shared" si="17"/>
        <v>610</v>
      </c>
    </row>
    <row r="370" spans="1:43" ht="16.5" hidden="1" customHeight="1" x14ac:dyDescent="0.25">
      <c r="A370" s="4" t="s">
        <v>799</v>
      </c>
      <c r="B370" t="s">
        <v>622</v>
      </c>
      <c r="D370" t="s">
        <v>32</v>
      </c>
      <c r="E370" t="s">
        <v>463</v>
      </c>
      <c r="F370" t="s">
        <v>623</v>
      </c>
      <c r="G370">
        <v>432</v>
      </c>
      <c r="H370">
        <v>84</v>
      </c>
      <c r="I370">
        <v>9</v>
      </c>
      <c r="J370">
        <v>0</v>
      </c>
      <c r="K370">
        <v>0</v>
      </c>
      <c r="L370">
        <v>59</v>
      </c>
      <c r="M370">
        <v>548</v>
      </c>
      <c r="N370" s="2">
        <v>2.5496974935177181E-2</v>
      </c>
      <c r="O370" s="2">
        <v>0.23681936041486604</v>
      </c>
      <c r="P370">
        <v>227</v>
      </c>
      <c r="Q370" s="2">
        <v>0.11737331954498449</v>
      </c>
      <c r="R370">
        <v>2314</v>
      </c>
      <c r="S370">
        <v>1934</v>
      </c>
      <c r="T370">
        <v>1657</v>
      </c>
      <c r="U370">
        <v>226</v>
      </c>
      <c r="V370">
        <v>22</v>
      </c>
      <c r="W370">
        <v>4</v>
      </c>
      <c r="X370">
        <v>25</v>
      </c>
      <c r="Y370">
        <v>195</v>
      </c>
      <c r="Z370">
        <v>13</v>
      </c>
      <c r="AA370">
        <v>0</v>
      </c>
      <c r="AB370">
        <v>0</v>
      </c>
      <c r="AC370">
        <v>3</v>
      </c>
      <c r="AD370">
        <v>1894</v>
      </c>
      <c r="AE370">
        <v>297</v>
      </c>
      <c r="AF370">
        <v>31</v>
      </c>
      <c r="AG370">
        <v>4</v>
      </c>
      <c r="AH370">
        <v>22</v>
      </c>
      <c r="AI370" s="3">
        <v>0.22808870116156282</v>
      </c>
      <c r="AJ370" s="3">
        <v>0.28282828282828282</v>
      </c>
      <c r="AK370" s="3">
        <v>0.29032258064516131</v>
      </c>
      <c r="AL370" s="3">
        <v>0</v>
      </c>
      <c r="AM370" s="3">
        <v>0</v>
      </c>
      <c r="AN370" s="2">
        <f t="shared" si="16"/>
        <v>0.26231633535004323</v>
      </c>
      <c r="AO370" s="2">
        <v>0.15747330960854092</v>
      </c>
      <c r="AP370">
        <f t="shared" si="17"/>
        <v>607</v>
      </c>
    </row>
    <row r="371" spans="1:43" ht="16.5" hidden="1" customHeight="1" x14ac:dyDescent="0.25">
      <c r="A371" s="4" t="s">
        <v>800</v>
      </c>
      <c r="B371" s="1" t="s">
        <v>110</v>
      </c>
      <c r="C371" t="s">
        <v>36</v>
      </c>
      <c r="D371" t="s">
        <v>43</v>
      </c>
      <c r="E371" t="s">
        <v>108</v>
      </c>
      <c r="F371" t="s">
        <v>111</v>
      </c>
      <c r="G371">
        <v>530</v>
      </c>
      <c r="H371">
        <v>0</v>
      </c>
      <c r="I371">
        <v>19</v>
      </c>
      <c r="J371">
        <v>19</v>
      </c>
      <c r="K371">
        <v>22</v>
      </c>
      <c r="L371">
        <v>135</v>
      </c>
      <c r="M371">
        <v>471</v>
      </c>
      <c r="N371" s="2">
        <v>3.2608695652173912E-2</v>
      </c>
      <c r="O371" s="2">
        <v>0.11376811594202899</v>
      </c>
      <c r="P371">
        <v>391</v>
      </c>
      <c r="Q371" s="2">
        <v>9.9617834394904459E-2</v>
      </c>
      <c r="R371">
        <v>4140</v>
      </c>
      <c r="S371">
        <v>3925</v>
      </c>
      <c r="T371">
        <v>3602</v>
      </c>
      <c r="U371">
        <v>21</v>
      </c>
      <c r="V371">
        <v>72</v>
      </c>
      <c r="W371">
        <v>77</v>
      </c>
      <c r="X371">
        <v>153</v>
      </c>
      <c r="Y371">
        <v>358</v>
      </c>
      <c r="Z371">
        <v>0</v>
      </c>
      <c r="AA371">
        <v>7</v>
      </c>
      <c r="AB371">
        <v>0</v>
      </c>
      <c r="AC371">
        <v>14</v>
      </c>
      <c r="AD371">
        <v>3774</v>
      </c>
      <c r="AE371">
        <v>21</v>
      </c>
      <c r="AF371">
        <v>84</v>
      </c>
      <c r="AG371">
        <v>96</v>
      </c>
      <c r="AH371">
        <v>161</v>
      </c>
      <c r="AI371" s="3">
        <v>0.14043455219925807</v>
      </c>
      <c r="AJ371" s="3">
        <v>0</v>
      </c>
      <c r="AK371" s="3">
        <v>0.22619047619047619</v>
      </c>
      <c r="AL371" s="3">
        <v>0.19791666666666666</v>
      </c>
      <c r="AM371" s="3">
        <v>0.13664596273291926</v>
      </c>
      <c r="AN371" s="2">
        <f t="shared" si="16"/>
        <v>0.1463768115942029</v>
      </c>
      <c r="AO371" s="2">
        <v>8.7524177949709861E-2</v>
      </c>
      <c r="AP371">
        <f t="shared" si="17"/>
        <v>606</v>
      </c>
    </row>
    <row r="372" spans="1:43" ht="16.5" hidden="1" customHeight="1" x14ac:dyDescent="0.25">
      <c r="A372" s="4" t="s">
        <v>801</v>
      </c>
      <c r="B372" t="s">
        <v>622</v>
      </c>
      <c r="D372" t="s">
        <v>32</v>
      </c>
      <c r="E372" t="s">
        <v>463</v>
      </c>
      <c r="F372" t="s">
        <v>623</v>
      </c>
      <c r="G372">
        <v>437</v>
      </c>
      <c r="H372">
        <v>91</v>
      </c>
      <c r="I372">
        <v>13</v>
      </c>
      <c r="J372">
        <v>0</v>
      </c>
      <c r="K372">
        <v>0</v>
      </c>
      <c r="L372">
        <v>50</v>
      </c>
      <c r="M372">
        <v>555</v>
      </c>
      <c r="N372" s="2">
        <v>2.1872265966754154E-2</v>
      </c>
      <c r="O372" s="2">
        <v>0.24278215223097113</v>
      </c>
      <c r="P372">
        <v>296</v>
      </c>
      <c r="Q372" s="2">
        <v>0.14972180070814364</v>
      </c>
      <c r="R372">
        <v>2286</v>
      </c>
      <c r="S372">
        <v>1977</v>
      </c>
      <c r="T372">
        <v>1587</v>
      </c>
      <c r="U372">
        <v>341</v>
      </c>
      <c r="V372">
        <v>20</v>
      </c>
      <c r="W372">
        <v>6</v>
      </c>
      <c r="X372">
        <v>23</v>
      </c>
      <c r="Y372">
        <v>227</v>
      </c>
      <c r="Z372">
        <v>41</v>
      </c>
      <c r="AA372">
        <v>0</v>
      </c>
      <c r="AB372">
        <v>3</v>
      </c>
      <c r="AC372">
        <v>5</v>
      </c>
      <c r="AD372">
        <v>1797</v>
      </c>
      <c r="AE372">
        <v>391</v>
      </c>
      <c r="AF372">
        <v>33</v>
      </c>
      <c r="AG372">
        <v>3</v>
      </c>
      <c r="AH372">
        <v>18</v>
      </c>
      <c r="AI372" s="3">
        <v>0.24318308291597107</v>
      </c>
      <c r="AJ372" s="3">
        <v>0.23273657289002558</v>
      </c>
      <c r="AK372" s="3">
        <v>0.39393939393939392</v>
      </c>
      <c r="AL372" s="3">
        <v>0</v>
      </c>
      <c r="AM372" s="3">
        <v>0</v>
      </c>
      <c r="AN372" s="2">
        <f t="shared" si="16"/>
        <v>0.26465441819772528</v>
      </c>
      <c r="AO372" s="2">
        <v>0.19848349687778769</v>
      </c>
      <c r="AP372">
        <f t="shared" si="17"/>
        <v>605</v>
      </c>
    </row>
    <row r="373" spans="1:43" ht="16.5" hidden="1" customHeight="1" x14ac:dyDescent="0.25">
      <c r="A373" s="4">
        <v>2011</v>
      </c>
      <c r="B373" s="1" t="s">
        <v>155</v>
      </c>
      <c r="C373" t="s">
        <v>36</v>
      </c>
      <c r="D373" t="s">
        <v>43</v>
      </c>
      <c r="E373" t="s">
        <v>44</v>
      </c>
      <c r="F373" t="s">
        <v>156</v>
      </c>
      <c r="G373">
        <v>856</v>
      </c>
      <c r="H373">
        <v>7</v>
      </c>
      <c r="I373">
        <v>172</v>
      </c>
      <c r="J373">
        <v>73</v>
      </c>
      <c r="K373">
        <v>66</v>
      </c>
      <c r="L373">
        <v>238</v>
      </c>
      <c r="M373">
        <v>973</v>
      </c>
      <c r="N373" s="2">
        <v>2.2345319688292179E-2</v>
      </c>
      <c r="O373" s="2">
        <v>9.1352924608018027E-2</v>
      </c>
      <c r="P373">
        <v>479</v>
      </c>
      <c r="Q373" s="2">
        <v>4.8291158382901503E-2</v>
      </c>
      <c r="R373">
        <v>10651</v>
      </c>
      <c r="S373">
        <v>9919</v>
      </c>
      <c r="T373">
        <v>5975</v>
      </c>
      <c r="U373">
        <v>95</v>
      </c>
      <c r="V373">
        <v>1769</v>
      </c>
      <c r="W373">
        <v>923</v>
      </c>
      <c r="X373">
        <v>1157</v>
      </c>
      <c r="Y373">
        <v>296</v>
      </c>
      <c r="Z373">
        <v>0</v>
      </c>
      <c r="AA373">
        <v>70</v>
      </c>
      <c r="AB373">
        <v>47</v>
      </c>
      <c r="AC373">
        <v>21</v>
      </c>
      <c r="AD373">
        <v>6535</v>
      </c>
      <c r="AE373">
        <v>102</v>
      </c>
      <c r="AF373">
        <v>1871</v>
      </c>
      <c r="AG373">
        <v>949</v>
      </c>
      <c r="AH373">
        <v>1202</v>
      </c>
      <c r="AI373" s="3">
        <v>0.13098699311400153</v>
      </c>
      <c r="AJ373" s="3">
        <v>6.8627450980392163E-2</v>
      </c>
      <c r="AK373" s="3">
        <v>9.192944949225014E-2</v>
      </c>
      <c r="AL373" s="3">
        <v>7.6923076923076927E-2</v>
      </c>
      <c r="AM373" s="3">
        <v>5.4908485856905158E-2</v>
      </c>
      <c r="AN373" s="2">
        <f t="shared" si="16"/>
        <v>0.1136982442963102</v>
      </c>
      <c r="AO373" s="2">
        <v>0.38690308659348904</v>
      </c>
      <c r="AP373">
        <f t="shared" si="17"/>
        <v>1211</v>
      </c>
      <c r="AQ373" s="6">
        <f>AH373/R373</f>
        <v>0.1128532532156605</v>
      </c>
    </row>
    <row r="374" spans="1:43" ht="16.5" hidden="1" customHeight="1" x14ac:dyDescent="0.25">
      <c r="A374" s="4">
        <v>2011</v>
      </c>
      <c r="B374" s="1" t="s">
        <v>57</v>
      </c>
      <c r="C374" t="s">
        <v>36</v>
      </c>
      <c r="D374" t="s">
        <v>43</v>
      </c>
      <c r="E374" t="s">
        <v>47</v>
      </c>
      <c r="F374" t="s">
        <v>58</v>
      </c>
      <c r="G374">
        <v>365</v>
      </c>
      <c r="H374">
        <v>3</v>
      </c>
      <c r="I374">
        <v>87</v>
      </c>
      <c r="J374">
        <v>72</v>
      </c>
      <c r="K374">
        <v>45</v>
      </c>
      <c r="L374">
        <v>111</v>
      </c>
      <c r="M374">
        <v>492</v>
      </c>
      <c r="N374" s="2">
        <v>2.1536670547147845E-2</v>
      </c>
      <c r="O374" s="2">
        <v>9.5459837019790453E-2</v>
      </c>
      <c r="P374">
        <v>371</v>
      </c>
      <c r="Q374" s="2">
        <v>7.5375863470134086E-2</v>
      </c>
      <c r="R374">
        <v>5154</v>
      </c>
      <c r="S374">
        <v>4922</v>
      </c>
      <c r="T374">
        <v>3438</v>
      </c>
      <c r="U374">
        <v>65</v>
      </c>
      <c r="V374">
        <v>499</v>
      </c>
      <c r="W374">
        <v>477</v>
      </c>
      <c r="X374">
        <v>443</v>
      </c>
      <c r="Y374">
        <v>275</v>
      </c>
      <c r="Z374">
        <v>0</v>
      </c>
      <c r="AA374">
        <v>27</v>
      </c>
      <c r="AB374">
        <v>19</v>
      </c>
      <c r="AC374">
        <v>19</v>
      </c>
      <c r="AD374">
        <v>3528</v>
      </c>
      <c r="AE374">
        <v>68</v>
      </c>
      <c r="AF374">
        <v>559</v>
      </c>
      <c r="AG374">
        <v>530</v>
      </c>
      <c r="AH374">
        <v>469</v>
      </c>
      <c r="AI374" s="3">
        <v>0.10345804988662131</v>
      </c>
      <c r="AJ374" s="3">
        <v>4.4117647058823532E-2</v>
      </c>
      <c r="AK374" s="3">
        <v>0.15563506261180679</v>
      </c>
      <c r="AL374" s="3">
        <v>0.13584905660377358</v>
      </c>
      <c r="AM374" s="3">
        <v>9.5948827292110878E-2</v>
      </c>
      <c r="AN374" s="2">
        <f t="shared" si="16"/>
        <v>0.1169965075669383</v>
      </c>
      <c r="AO374" s="2">
        <v>0.31548311990686845</v>
      </c>
      <c r="AP374">
        <f t="shared" si="17"/>
        <v>603</v>
      </c>
    </row>
    <row r="375" spans="1:43" ht="16.5" hidden="1" customHeight="1" x14ac:dyDescent="0.25">
      <c r="A375" s="4" t="s">
        <v>797</v>
      </c>
      <c r="B375" s="1" t="s">
        <v>590</v>
      </c>
      <c r="D375" t="s">
        <v>32</v>
      </c>
      <c r="E375" t="s">
        <v>333</v>
      </c>
      <c r="F375" t="s">
        <v>591</v>
      </c>
      <c r="G375">
        <v>561</v>
      </c>
      <c r="H375">
        <v>0</v>
      </c>
      <c r="I375">
        <v>0</v>
      </c>
      <c r="J375">
        <v>0</v>
      </c>
      <c r="K375">
        <v>0</v>
      </c>
      <c r="L375">
        <v>40</v>
      </c>
      <c r="M375">
        <v>561</v>
      </c>
      <c r="N375" s="2">
        <v>6.5316786414108428E-3</v>
      </c>
      <c r="O375" s="2">
        <v>9.1606792945787066E-2</v>
      </c>
      <c r="P375">
        <v>365</v>
      </c>
      <c r="Q375" s="2">
        <v>6.1990489130434784E-2</v>
      </c>
      <c r="R375">
        <v>6124</v>
      </c>
      <c r="S375">
        <v>5888</v>
      </c>
      <c r="T375">
        <v>5465</v>
      </c>
      <c r="U375">
        <v>33</v>
      </c>
      <c r="V375">
        <v>111</v>
      </c>
      <c r="W375">
        <v>102</v>
      </c>
      <c r="X375">
        <v>177</v>
      </c>
      <c r="Y375">
        <v>333</v>
      </c>
      <c r="Z375">
        <v>0</v>
      </c>
      <c r="AA375">
        <v>0</v>
      </c>
      <c r="AB375">
        <v>3</v>
      </c>
      <c r="AC375">
        <v>0</v>
      </c>
      <c r="AD375">
        <v>5693</v>
      </c>
      <c r="AE375">
        <v>33</v>
      </c>
      <c r="AF375">
        <v>111</v>
      </c>
      <c r="AG375">
        <v>99</v>
      </c>
      <c r="AH375">
        <v>177</v>
      </c>
      <c r="AI375" s="3">
        <v>9.8542069207799052E-2</v>
      </c>
      <c r="AJ375" s="3">
        <v>0</v>
      </c>
      <c r="AK375" s="3">
        <v>0</v>
      </c>
      <c r="AL375" s="3">
        <v>0</v>
      </c>
      <c r="AM375" s="3">
        <v>0</v>
      </c>
      <c r="AN375" s="2">
        <f t="shared" si="16"/>
        <v>9.8138471587197906E-2</v>
      </c>
      <c r="AO375" s="2">
        <v>6.8706036316047769E-2</v>
      </c>
      <c r="AP375">
        <f t="shared" si="17"/>
        <v>601</v>
      </c>
    </row>
    <row r="376" spans="1:43" ht="16.5" hidden="1" customHeight="1" x14ac:dyDescent="0.25">
      <c r="A376" s="4" t="s">
        <v>801</v>
      </c>
      <c r="B376" s="1" t="s">
        <v>128</v>
      </c>
      <c r="D376" t="s">
        <v>32</v>
      </c>
      <c r="E376" t="s">
        <v>129</v>
      </c>
      <c r="F376" t="s">
        <v>130</v>
      </c>
      <c r="G376">
        <v>550</v>
      </c>
      <c r="H376">
        <v>0</v>
      </c>
      <c r="I376">
        <v>13</v>
      </c>
      <c r="J376">
        <v>15</v>
      </c>
      <c r="K376">
        <v>13</v>
      </c>
      <c r="L376">
        <v>161</v>
      </c>
      <c r="M376">
        <v>439</v>
      </c>
      <c r="N376" s="2">
        <v>4.6105383734249716E-2</v>
      </c>
      <c r="O376" s="2">
        <v>0.12571592210767468</v>
      </c>
      <c r="P376">
        <v>139</v>
      </c>
      <c r="Q376" s="2">
        <v>4.5859452325965028E-2</v>
      </c>
      <c r="R376">
        <v>3492</v>
      </c>
      <c r="S376">
        <v>3031</v>
      </c>
      <c r="T376">
        <v>2779</v>
      </c>
      <c r="U376">
        <v>41</v>
      </c>
      <c r="V376">
        <v>54</v>
      </c>
      <c r="W376">
        <v>60</v>
      </c>
      <c r="X376">
        <v>97</v>
      </c>
      <c r="Y376">
        <v>120</v>
      </c>
      <c r="Z376">
        <v>0</v>
      </c>
      <c r="AA376">
        <v>0</v>
      </c>
      <c r="AB376">
        <v>4</v>
      </c>
      <c r="AC376">
        <v>0</v>
      </c>
      <c r="AD376">
        <v>3209</v>
      </c>
      <c r="AE376">
        <v>41</v>
      </c>
      <c r="AF376">
        <v>67</v>
      </c>
      <c r="AG376">
        <v>71</v>
      </c>
      <c r="AH376">
        <v>110</v>
      </c>
      <c r="AI376" s="3">
        <v>0.17139295730757245</v>
      </c>
      <c r="AJ376" s="3">
        <v>0</v>
      </c>
      <c r="AK376" s="3">
        <v>0.19402985074626866</v>
      </c>
      <c r="AL376" s="3">
        <v>0.21126760563380281</v>
      </c>
      <c r="AM376" s="3">
        <v>0.11818181818181818</v>
      </c>
      <c r="AN376" s="2">
        <f t="shared" si="16"/>
        <v>0.1718213058419244</v>
      </c>
      <c r="AO376" s="2">
        <v>8.2618639222412804E-2</v>
      </c>
      <c r="AP376">
        <f t="shared" si="17"/>
        <v>600</v>
      </c>
    </row>
    <row r="377" spans="1:43" ht="16.5" hidden="1" customHeight="1" x14ac:dyDescent="0.25">
      <c r="A377" s="4" t="s">
        <v>796</v>
      </c>
      <c r="B377" s="1" t="s">
        <v>55</v>
      </c>
      <c r="C377" t="s">
        <v>36</v>
      </c>
      <c r="D377" t="s">
        <v>43</v>
      </c>
      <c r="E377" t="s">
        <v>47</v>
      </c>
      <c r="F377" t="s">
        <v>56</v>
      </c>
      <c r="G377">
        <v>543</v>
      </c>
      <c r="H377">
        <v>6</v>
      </c>
      <c r="I377">
        <v>7</v>
      </c>
      <c r="J377">
        <v>8</v>
      </c>
      <c r="K377">
        <v>8</v>
      </c>
      <c r="L377">
        <v>173</v>
      </c>
      <c r="M377">
        <v>425</v>
      </c>
      <c r="N377" s="2">
        <v>2.9776247848537007E-2</v>
      </c>
      <c r="O377" s="2">
        <v>7.3149741824440617E-2</v>
      </c>
      <c r="P377">
        <v>33</v>
      </c>
      <c r="Q377" s="2">
        <v>6.2917063870352721E-3</v>
      </c>
      <c r="R377">
        <v>5810</v>
      </c>
      <c r="S377">
        <v>5245</v>
      </c>
      <c r="T377">
        <v>4866</v>
      </c>
      <c r="U377">
        <v>76</v>
      </c>
      <c r="V377">
        <v>88</v>
      </c>
      <c r="W377">
        <v>140</v>
      </c>
      <c r="X377">
        <v>75</v>
      </c>
      <c r="Y377">
        <v>29</v>
      </c>
      <c r="Z377">
        <v>0</v>
      </c>
      <c r="AA377">
        <v>0</v>
      </c>
      <c r="AB377">
        <v>0</v>
      </c>
      <c r="AC377">
        <v>0</v>
      </c>
      <c r="AD377">
        <v>5380</v>
      </c>
      <c r="AE377">
        <v>82</v>
      </c>
      <c r="AF377">
        <v>95</v>
      </c>
      <c r="AG377">
        <v>148</v>
      </c>
      <c r="AH377">
        <v>83</v>
      </c>
      <c r="AI377" s="3">
        <v>0.10092936802973977</v>
      </c>
      <c r="AJ377" s="3">
        <v>7.3170731707317069E-2</v>
      </c>
      <c r="AK377" s="3">
        <v>7.3684210526315783E-2</v>
      </c>
      <c r="AL377" s="3">
        <v>5.4054054054054057E-2</v>
      </c>
      <c r="AM377" s="3">
        <v>9.6385542168674704E-2</v>
      </c>
      <c r="AN377" s="2">
        <f t="shared" si="16"/>
        <v>0.10292598967297763</v>
      </c>
      <c r="AO377" s="2">
        <v>7.049067035245335E-2</v>
      </c>
      <c r="AP377">
        <f t="shared" si="17"/>
        <v>598</v>
      </c>
    </row>
    <row r="378" spans="1:43" ht="16.5" hidden="1" customHeight="1" x14ac:dyDescent="0.25">
      <c r="A378" s="4" t="s">
        <v>800</v>
      </c>
      <c r="B378" s="1" t="s">
        <v>148</v>
      </c>
      <c r="D378" t="s">
        <v>32</v>
      </c>
      <c r="E378" t="s">
        <v>149</v>
      </c>
      <c r="F378" t="s">
        <v>150</v>
      </c>
      <c r="G378">
        <v>560</v>
      </c>
      <c r="H378">
        <v>7</v>
      </c>
      <c r="I378">
        <v>4</v>
      </c>
      <c r="J378">
        <v>0</v>
      </c>
      <c r="K378">
        <v>7</v>
      </c>
      <c r="L378">
        <v>154</v>
      </c>
      <c r="M378">
        <v>444</v>
      </c>
      <c r="N378" s="2">
        <v>2.24E-2</v>
      </c>
      <c r="O378" s="2">
        <v>6.4581818181818185E-2</v>
      </c>
      <c r="P378">
        <v>371</v>
      </c>
      <c r="Q378" s="2">
        <v>5.5806257521058965E-2</v>
      </c>
      <c r="R378">
        <v>6875</v>
      </c>
      <c r="S378">
        <v>6648</v>
      </c>
      <c r="T378">
        <v>6235</v>
      </c>
      <c r="U378">
        <v>114</v>
      </c>
      <c r="V378">
        <v>165</v>
      </c>
      <c r="W378">
        <v>55</v>
      </c>
      <c r="X378">
        <v>79</v>
      </c>
      <c r="Y378">
        <v>351</v>
      </c>
      <c r="Z378">
        <v>4</v>
      </c>
      <c r="AA378">
        <v>0</v>
      </c>
      <c r="AB378">
        <v>0</v>
      </c>
      <c r="AC378">
        <v>0</v>
      </c>
      <c r="AD378">
        <v>6444</v>
      </c>
      <c r="AE378">
        <v>117</v>
      </c>
      <c r="AF378">
        <v>169</v>
      </c>
      <c r="AG378">
        <v>55</v>
      </c>
      <c r="AH378">
        <v>86</v>
      </c>
      <c r="AI378" s="3">
        <v>8.6902545003103668E-2</v>
      </c>
      <c r="AJ378" s="3">
        <v>5.9829059829059832E-2</v>
      </c>
      <c r="AK378" s="3">
        <v>2.3668639053254437E-2</v>
      </c>
      <c r="AL378" s="3">
        <v>0</v>
      </c>
      <c r="AM378" s="3">
        <v>8.1395348837209308E-2</v>
      </c>
      <c r="AN378" s="2">
        <f t="shared" si="16"/>
        <v>8.6981818181818188E-2</v>
      </c>
      <c r="AO378" s="2">
        <v>6.2145248144374908E-2</v>
      </c>
      <c r="AP378">
        <f t="shared" si="17"/>
        <v>598</v>
      </c>
    </row>
    <row r="379" spans="1:43" ht="16.5" hidden="1" customHeight="1" x14ac:dyDescent="0.25">
      <c r="A379" s="5" t="s">
        <v>787</v>
      </c>
      <c r="B379" s="1" t="s">
        <v>228</v>
      </c>
      <c r="C379" t="s">
        <v>36</v>
      </c>
      <c r="D379" t="s">
        <v>43</v>
      </c>
      <c r="E379" t="s">
        <v>38</v>
      </c>
      <c r="F379" t="s">
        <v>229</v>
      </c>
      <c r="G379">
        <v>408</v>
      </c>
      <c r="H379">
        <v>3</v>
      </c>
      <c r="I379">
        <v>132</v>
      </c>
      <c r="J379">
        <v>30</v>
      </c>
      <c r="K379">
        <v>7</v>
      </c>
      <c r="L379">
        <v>67</v>
      </c>
      <c r="M379">
        <v>531</v>
      </c>
      <c r="N379" s="2">
        <v>4.8894402685543308E-3</v>
      </c>
      <c r="O379" s="2">
        <v>3.8750638546303728E-2</v>
      </c>
      <c r="P379">
        <v>650</v>
      </c>
      <c r="Q379" s="2">
        <v>4.7255543438749548E-2</v>
      </c>
      <c r="R379">
        <v>13703</v>
      </c>
      <c r="S379">
        <v>13755</v>
      </c>
      <c r="T379">
        <v>9976</v>
      </c>
      <c r="U379">
        <v>202</v>
      </c>
      <c r="V379">
        <v>2029</v>
      </c>
      <c r="W379">
        <v>871</v>
      </c>
      <c r="X379">
        <v>677</v>
      </c>
      <c r="Y379">
        <v>318</v>
      </c>
      <c r="Z379">
        <v>6</v>
      </c>
      <c r="AA379">
        <v>222</v>
      </c>
      <c r="AB379">
        <v>42</v>
      </c>
      <c r="AC379">
        <v>30</v>
      </c>
      <c r="AD379">
        <v>10066</v>
      </c>
      <c r="AE379">
        <v>199</v>
      </c>
      <c r="AF379">
        <v>1939</v>
      </c>
      <c r="AG379">
        <v>859</v>
      </c>
      <c r="AH379">
        <v>654</v>
      </c>
      <c r="AI379" s="3">
        <v>4.0532485595072519E-2</v>
      </c>
      <c r="AJ379" s="3">
        <v>1.507537688442211E-2</v>
      </c>
      <c r="AK379" s="3">
        <v>6.8076328004125844E-2</v>
      </c>
      <c r="AL379" s="3">
        <v>3.4924330616996506E-2</v>
      </c>
      <c r="AM379" s="3">
        <v>1.0703363914373088E-2</v>
      </c>
      <c r="AN379" s="2">
        <f t="shared" si="16"/>
        <v>4.3640078814858062E-2</v>
      </c>
      <c r="AO379" s="2">
        <v>0.26616607129838887</v>
      </c>
      <c r="AP379">
        <f t="shared" si="17"/>
        <v>598</v>
      </c>
    </row>
    <row r="380" spans="1:43" ht="16.5" hidden="1" customHeight="1" x14ac:dyDescent="0.25">
      <c r="A380" s="4">
        <v>2011</v>
      </c>
      <c r="B380" s="1" t="s">
        <v>586</v>
      </c>
      <c r="D380" t="s">
        <v>32</v>
      </c>
      <c r="E380" t="s">
        <v>582</v>
      </c>
      <c r="F380" t="s">
        <v>587</v>
      </c>
      <c r="G380">
        <v>569</v>
      </c>
      <c r="H380">
        <v>0</v>
      </c>
      <c r="I380">
        <v>12</v>
      </c>
      <c r="J380">
        <v>6</v>
      </c>
      <c r="K380">
        <v>3</v>
      </c>
      <c r="L380">
        <v>389</v>
      </c>
      <c r="M380">
        <v>207</v>
      </c>
      <c r="N380" s="2">
        <v>0.10062079668908433</v>
      </c>
      <c r="O380" s="2">
        <v>5.3543714433523022E-2</v>
      </c>
      <c r="P380">
        <v>37</v>
      </c>
      <c r="Q380" s="2">
        <v>1.1188388267311764E-2</v>
      </c>
      <c r="R380">
        <v>3866</v>
      </c>
      <c r="S380">
        <v>3307</v>
      </c>
      <c r="T380">
        <v>2872</v>
      </c>
      <c r="U380">
        <v>20</v>
      </c>
      <c r="V380">
        <v>184</v>
      </c>
      <c r="W380">
        <v>141</v>
      </c>
      <c r="X380">
        <v>90</v>
      </c>
      <c r="Y380">
        <v>32</v>
      </c>
      <c r="Z380">
        <v>0</v>
      </c>
      <c r="AA380">
        <v>0</v>
      </c>
      <c r="AB380">
        <v>0</v>
      </c>
      <c r="AC380">
        <v>0</v>
      </c>
      <c r="AD380">
        <v>3409</v>
      </c>
      <c r="AE380">
        <v>20</v>
      </c>
      <c r="AF380">
        <v>196</v>
      </c>
      <c r="AG380">
        <v>147</v>
      </c>
      <c r="AH380">
        <v>93</v>
      </c>
      <c r="AI380" s="3">
        <v>0.16691111762980346</v>
      </c>
      <c r="AJ380" s="3">
        <v>0</v>
      </c>
      <c r="AK380" s="3">
        <v>6.1224489795918366E-2</v>
      </c>
      <c r="AL380" s="3">
        <v>4.0816326530612242E-2</v>
      </c>
      <c r="AM380" s="3">
        <v>3.2258064516129031E-2</v>
      </c>
      <c r="AN380" s="2">
        <f t="shared" si="16"/>
        <v>0.15416451112260735</v>
      </c>
      <c r="AO380" s="2">
        <v>0.11798188874514877</v>
      </c>
      <c r="AP380">
        <f t="shared" si="17"/>
        <v>596</v>
      </c>
    </row>
    <row r="381" spans="1:43" ht="16.5" hidden="1" customHeight="1" x14ac:dyDescent="0.25">
      <c r="A381" s="5" t="s">
        <v>794</v>
      </c>
      <c r="B381" s="1" t="s">
        <v>431</v>
      </c>
      <c r="C381" t="s">
        <v>36</v>
      </c>
      <c r="D381" t="s">
        <v>43</v>
      </c>
      <c r="E381" t="s">
        <v>429</v>
      </c>
      <c r="F381" t="s">
        <v>432</v>
      </c>
      <c r="G381">
        <v>360</v>
      </c>
      <c r="H381">
        <v>4</v>
      </c>
      <c r="I381">
        <v>90</v>
      </c>
      <c r="J381">
        <v>97</v>
      </c>
      <c r="K381">
        <v>22</v>
      </c>
      <c r="L381">
        <v>264</v>
      </c>
      <c r="M381">
        <v>331</v>
      </c>
      <c r="N381" s="2">
        <v>2.309105221726581E-2</v>
      </c>
      <c r="O381" s="2">
        <v>2.8951281378465844E-2</v>
      </c>
      <c r="P381">
        <v>48</v>
      </c>
      <c r="Q381" s="2">
        <v>4.4093330883703836E-3</v>
      </c>
      <c r="R381">
        <v>11433</v>
      </c>
      <c r="S381">
        <v>10886</v>
      </c>
      <c r="T381">
        <v>7173</v>
      </c>
      <c r="U381">
        <v>159</v>
      </c>
      <c r="V381">
        <v>1318</v>
      </c>
      <c r="W381">
        <v>1510</v>
      </c>
      <c r="X381">
        <v>726</v>
      </c>
      <c r="Y381">
        <v>32</v>
      </c>
      <c r="Z381">
        <v>0</v>
      </c>
      <c r="AA381">
        <v>0</v>
      </c>
      <c r="AB381">
        <v>0</v>
      </c>
      <c r="AC381">
        <v>5</v>
      </c>
      <c r="AD381">
        <v>7501</v>
      </c>
      <c r="AE381">
        <v>163</v>
      </c>
      <c r="AF381">
        <v>1408</v>
      </c>
      <c r="AG381">
        <v>1607</v>
      </c>
      <c r="AH381">
        <v>743</v>
      </c>
      <c r="AI381" s="3">
        <v>4.7993600853219569E-2</v>
      </c>
      <c r="AJ381" s="3">
        <v>2.4539877300613498E-2</v>
      </c>
      <c r="AK381" s="3">
        <v>6.3920454545454544E-2</v>
      </c>
      <c r="AL381" s="3">
        <v>6.0360920970752956E-2</v>
      </c>
      <c r="AM381" s="3">
        <v>2.9609690444145357E-2</v>
      </c>
      <c r="AN381" s="2">
        <f t="shared" si="16"/>
        <v>5.2042333595731655E-2</v>
      </c>
      <c r="AO381" s="2">
        <v>0.34328488881106634</v>
      </c>
      <c r="AP381">
        <f t="shared" si="17"/>
        <v>595</v>
      </c>
    </row>
    <row r="382" spans="1:43" ht="16.5" hidden="1" customHeight="1" x14ac:dyDescent="0.25">
      <c r="A382" s="5" t="s">
        <v>795</v>
      </c>
      <c r="B382" s="1" t="s">
        <v>212</v>
      </c>
      <c r="C382" t="s">
        <v>36</v>
      </c>
      <c r="D382" t="s">
        <v>43</v>
      </c>
      <c r="E382" t="s">
        <v>38</v>
      </c>
      <c r="F382" t="s">
        <v>213</v>
      </c>
      <c r="G382">
        <v>336</v>
      </c>
      <c r="H382">
        <v>0</v>
      </c>
      <c r="I382">
        <v>123</v>
      </c>
      <c r="J382">
        <v>30</v>
      </c>
      <c r="K382">
        <v>68</v>
      </c>
      <c r="L382">
        <v>340</v>
      </c>
      <c r="M382">
        <v>254</v>
      </c>
      <c r="N382" s="2">
        <v>3.1823287158367651E-2</v>
      </c>
      <c r="O382" s="2">
        <v>2.3773867465368775E-2</v>
      </c>
      <c r="P382">
        <v>174</v>
      </c>
      <c r="Q382" s="2">
        <v>1.6952455183164458E-2</v>
      </c>
      <c r="R382">
        <v>10684</v>
      </c>
      <c r="S382">
        <v>10264</v>
      </c>
      <c r="T382">
        <v>6224</v>
      </c>
      <c r="U382">
        <v>108</v>
      </c>
      <c r="V382">
        <v>1722</v>
      </c>
      <c r="W382">
        <v>1038</v>
      </c>
      <c r="X382">
        <v>1172</v>
      </c>
      <c r="Y382">
        <v>100</v>
      </c>
      <c r="Z382">
        <v>0</v>
      </c>
      <c r="AA382">
        <v>17</v>
      </c>
      <c r="AB382">
        <v>30</v>
      </c>
      <c r="AC382">
        <v>3</v>
      </c>
      <c r="AD382">
        <v>6460</v>
      </c>
      <c r="AE382">
        <v>108</v>
      </c>
      <c r="AF382">
        <v>1828</v>
      </c>
      <c r="AG382">
        <v>1038</v>
      </c>
      <c r="AH382">
        <v>1237</v>
      </c>
      <c r="AI382" s="3">
        <v>5.2012383900928792E-2</v>
      </c>
      <c r="AJ382" s="3">
        <v>0</v>
      </c>
      <c r="AK382" s="3">
        <v>6.7286652078774614E-2</v>
      </c>
      <c r="AL382" s="3">
        <v>2.8901734104046242E-2</v>
      </c>
      <c r="AM382" s="3">
        <v>5.4971705739692803E-2</v>
      </c>
      <c r="AN382" s="2">
        <f t="shared" si="16"/>
        <v>5.5597154623736426E-2</v>
      </c>
      <c r="AO382" s="2">
        <v>0.3946209352450567</v>
      </c>
      <c r="AP382">
        <f t="shared" si="17"/>
        <v>594</v>
      </c>
    </row>
    <row r="383" spans="1:43" ht="16.5" hidden="1" customHeight="1" x14ac:dyDescent="0.25">
      <c r="A383" s="4">
        <v>2011</v>
      </c>
      <c r="B383" s="1" t="s">
        <v>55</v>
      </c>
      <c r="C383" t="s">
        <v>36</v>
      </c>
      <c r="D383" t="s">
        <v>43</v>
      </c>
      <c r="E383" t="s">
        <v>47</v>
      </c>
      <c r="F383" t="s">
        <v>56</v>
      </c>
      <c r="G383">
        <v>534</v>
      </c>
      <c r="H383">
        <v>3</v>
      </c>
      <c r="I383">
        <v>6</v>
      </c>
      <c r="J383">
        <v>12</v>
      </c>
      <c r="K383">
        <v>9</v>
      </c>
      <c r="L383">
        <v>186</v>
      </c>
      <c r="M383">
        <v>403</v>
      </c>
      <c r="N383" s="2">
        <v>3.1664964249233915E-2</v>
      </c>
      <c r="O383" s="2">
        <v>6.8607422540006804E-2</v>
      </c>
      <c r="P383">
        <v>15</v>
      </c>
      <c r="Q383" s="2">
        <v>2.8301886792452828E-3</v>
      </c>
      <c r="R383">
        <v>5874</v>
      </c>
      <c r="S383">
        <v>5300</v>
      </c>
      <c r="T383">
        <v>4924</v>
      </c>
      <c r="U383">
        <v>63</v>
      </c>
      <c r="V383">
        <v>90</v>
      </c>
      <c r="W383">
        <v>154</v>
      </c>
      <c r="X383">
        <v>69</v>
      </c>
      <c r="Y383">
        <v>11</v>
      </c>
      <c r="Z383">
        <v>0</v>
      </c>
      <c r="AA383">
        <v>0</v>
      </c>
      <c r="AB383">
        <v>0</v>
      </c>
      <c r="AC383">
        <v>0</v>
      </c>
      <c r="AD383">
        <v>5447</v>
      </c>
      <c r="AE383">
        <v>66</v>
      </c>
      <c r="AF383">
        <v>96</v>
      </c>
      <c r="AG383">
        <v>166</v>
      </c>
      <c r="AH383">
        <v>78</v>
      </c>
      <c r="AI383" s="3">
        <v>9.8035615935377268E-2</v>
      </c>
      <c r="AJ383" s="3">
        <v>4.5454545454545456E-2</v>
      </c>
      <c r="AK383" s="3">
        <v>6.25E-2</v>
      </c>
      <c r="AL383" s="3">
        <v>7.2289156626506021E-2</v>
      </c>
      <c r="AM383" s="3">
        <v>0.11538461538461539</v>
      </c>
      <c r="AN383" s="2">
        <f t="shared" si="16"/>
        <v>0.10027238678924072</v>
      </c>
      <c r="AO383" s="2">
        <v>6.9366137023748511E-2</v>
      </c>
      <c r="AP383">
        <f t="shared" si="17"/>
        <v>589</v>
      </c>
    </row>
    <row r="384" spans="1:43" ht="16.5" hidden="1" customHeight="1" x14ac:dyDescent="0.25">
      <c r="A384" s="5" t="s">
        <v>795</v>
      </c>
      <c r="B384" s="1" t="s">
        <v>586</v>
      </c>
      <c r="D384" t="s">
        <v>32</v>
      </c>
      <c r="E384" t="s">
        <v>582</v>
      </c>
      <c r="F384" t="s">
        <v>587</v>
      </c>
      <c r="G384">
        <v>557</v>
      </c>
      <c r="H384">
        <v>0</v>
      </c>
      <c r="I384">
        <v>11</v>
      </c>
      <c r="J384">
        <v>11</v>
      </c>
      <c r="K384">
        <v>3</v>
      </c>
      <c r="L384">
        <v>402</v>
      </c>
      <c r="M384">
        <v>185</v>
      </c>
      <c r="N384" s="2">
        <v>0.10216010165184244</v>
      </c>
      <c r="O384" s="2">
        <v>4.7013977128335452E-2</v>
      </c>
      <c r="P384">
        <v>46</v>
      </c>
      <c r="Q384" s="2">
        <v>1.3553329404832056E-2</v>
      </c>
      <c r="R384">
        <v>3935</v>
      </c>
      <c r="S384">
        <v>3394</v>
      </c>
      <c r="T384">
        <v>2930</v>
      </c>
      <c r="U384">
        <v>21</v>
      </c>
      <c r="V384">
        <v>187</v>
      </c>
      <c r="W384">
        <v>160</v>
      </c>
      <c r="X384">
        <v>96</v>
      </c>
      <c r="Y384">
        <v>42</v>
      </c>
      <c r="Z384">
        <v>0</v>
      </c>
      <c r="AA384">
        <v>0</v>
      </c>
      <c r="AB384">
        <v>0</v>
      </c>
      <c r="AC384">
        <v>0</v>
      </c>
      <c r="AD384">
        <v>3445</v>
      </c>
      <c r="AE384">
        <v>21</v>
      </c>
      <c r="AF384">
        <v>198</v>
      </c>
      <c r="AG384">
        <v>171</v>
      </c>
      <c r="AH384">
        <v>99</v>
      </c>
      <c r="AI384" s="3">
        <v>0.16168359941944849</v>
      </c>
      <c r="AJ384" s="3">
        <v>0</v>
      </c>
      <c r="AK384" s="3">
        <v>5.5555555555555552E-2</v>
      </c>
      <c r="AL384" s="3">
        <v>6.4327485380116955E-2</v>
      </c>
      <c r="AM384" s="3">
        <v>3.0303030303030304E-2</v>
      </c>
      <c r="AN384" s="2">
        <f t="shared" si="16"/>
        <v>0.14917407878017791</v>
      </c>
      <c r="AO384" s="2">
        <v>0.12430096593797661</v>
      </c>
      <c r="AP384">
        <f t="shared" si="17"/>
        <v>587</v>
      </c>
    </row>
    <row r="385" spans="1:42" ht="16.5" hidden="1" customHeight="1" x14ac:dyDescent="0.25">
      <c r="A385" s="5" t="s">
        <v>794</v>
      </c>
      <c r="B385" s="1" t="s">
        <v>428</v>
      </c>
      <c r="C385" t="s">
        <v>36</v>
      </c>
      <c r="D385" t="s">
        <v>43</v>
      </c>
      <c r="E385" t="s">
        <v>429</v>
      </c>
      <c r="F385" t="s">
        <v>430</v>
      </c>
      <c r="G385">
        <v>409</v>
      </c>
      <c r="H385">
        <v>0</v>
      </c>
      <c r="I385">
        <v>63</v>
      </c>
      <c r="J385">
        <v>53</v>
      </c>
      <c r="K385">
        <v>30</v>
      </c>
      <c r="L385">
        <v>170</v>
      </c>
      <c r="M385">
        <v>417</v>
      </c>
      <c r="N385" s="2">
        <v>1.6107636914913778E-2</v>
      </c>
      <c r="O385" s="2">
        <v>3.9511085844229674E-2</v>
      </c>
      <c r="P385">
        <v>104</v>
      </c>
      <c r="Q385" s="2">
        <v>1.0326680567967431E-2</v>
      </c>
      <c r="R385">
        <v>10554</v>
      </c>
      <c r="S385">
        <v>10071</v>
      </c>
      <c r="T385">
        <v>7735</v>
      </c>
      <c r="U385">
        <v>89</v>
      </c>
      <c r="V385">
        <v>787</v>
      </c>
      <c r="W385">
        <v>1028</v>
      </c>
      <c r="X385">
        <v>432</v>
      </c>
      <c r="Y385">
        <v>82</v>
      </c>
      <c r="Z385">
        <v>0</v>
      </c>
      <c r="AA385">
        <v>0</v>
      </c>
      <c r="AB385">
        <v>4</v>
      </c>
      <c r="AC385">
        <v>0</v>
      </c>
      <c r="AD385">
        <v>8062</v>
      </c>
      <c r="AE385">
        <v>89</v>
      </c>
      <c r="AF385">
        <v>850</v>
      </c>
      <c r="AG385">
        <v>1077</v>
      </c>
      <c r="AH385">
        <v>462</v>
      </c>
      <c r="AI385" s="3">
        <v>5.0731828330439099E-2</v>
      </c>
      <c r="AJ385" s="3">
        <v>0</v>
      </c>
      <c r="AK385" s="3">
        <v>7.4117647058823524E-2</v>
      </c>
      <c r="AL385" s="3">
        <v>4.9210770659238623E-2</v>
      </c>
      <c r="AM385" s="3">
        <v>6.4935064935064929E-2</v>
      </c>
      <c r="AN385" s="2">
        <f t="shared" si="16"/>
        <v>5.5618722759143452E-2</v>
      </c>
      <c r="AO385" s="2">
        <v>0.23510436432637571</v>
      </c>
      <c r="AP385">
        <f t="shared" si="17"/>
        <v>587</v>
      </c>
    </row>
    <row r="386" spans="1:42" ht="16.5" hidden="1" customHeight="1" x14ac:dyDescent="0.25">
      <c r="A386" s="4">
        <v>2011</v>
      </c>
      <c r="B386" s="1" t="s">
        <v>66</v>
      </c>
      <c r="D386" t="s">
        <v>32</v>
      </c>
      <c r="E386" t="s">
        <v>67</v>
      </c>
      <c r="F386" t="s">
        <v>68</v>
      </c>
      <c r="G386">
        <v>356</v>
      </c>
      <c r="H386">
        <v>209</v>
      </c>
      <c r="I386">
        <v>0</v>
      </c>
      <c r="J386">
        <v>0</v>
      </c>
      <c r="K386">
        <v>11</v>
      </c>
      <c r="L386">
        <v>370</v>
      </c>
      <c r="M386">
        <v>216</v>
      </c>
      <c r="N386" s="2">
        <v>6.7641681901279713E-2</v>
      </c>
      <c r="O386" s="2">
        <v>3.9488117001828152E-2</v>
      </c>
      <c r="P386">
        <v>222</v>
      </c>
      <c r="Q386" s="2">
        <v>4.3478260869565216E-2</v>
      </c>
      <c r="R386">
        <v>5470</v>
      </c>
      <c r="S386">
        <v>5106</v>
      </c>
      <c r="T386">
        <v>3933</v>
      </c>
      <c r="U386">
        <v>944</v>
      </c>
      <c r="V386">
        <v>97</v>
      </c>
      <c r="W386">
        <v>55</v>
      </c>
      <c r="X386">
        <v>77</v>
      </c>
      <c r="Y386">
        <v>100</v>
      </c>
      <c r="Z386">
        <v>105</v>
      </c>
      <c r="AA386">
        <v>0</v>
      </c>
      <c r="AB386">
        <v>0</v>
      </c>
      <c r="AC386">
        <v>0</v>
      </c>
      <c r="AD386">
        <v>4189</v>
      </c>
      <c r="AE386">
        <v>1048</v>
      </c>
      <c r="AF386">
        <v>97</v>
      </c>
      <c r="AG386">
        <v>55</v>
      </c>
      <c r="AH386">
        <v>88</v>
      </c>
      <c r="AI386" s="3">
        <v>8.4984483170207681E-2</v>
      </c>
      <c r="AJ386" s="3">
        <v>0.19942748091603055</v>
      </c>
      <c r="AK386" s="3">
        <v>0</v>
      </c>
      <c r="AL386" s="3">
        <v>0</v>
      </c>
      <c r="AM386" s="3">
        <v>0.125</v>
      </c>
      <c r="AN386" s="2">
        <f t="shared" si="16"/>
        <v>0.10712979890310786</v>
      </c>
      <c r="AO386" s="2">
        <v>0.23516523644330839</v>
      </c>
      <c r="AP386">
        <f t="shared" si="17"/>
        <v>586</v>
      </c>
    </row>
    <row r="387" spans="1:42" ht="16.5" hidden="1" customHeight="1" x14ac:dyDescent="0.25">
      <c r="A387" s="4" t="s">
        <v>799</v>
      </c>
      <c r="B387" s="1" t="s">
        <v>138</v>
      </c>
      <c r="D387" t="s">
        <v>32</v>
      </c>
      <c r="E387" t="s">
        <v>134</v>
      </c>
      <c r="F387" t="s">
        <v>139</v>
      </c>
      <c r="G387">
        <v>540</v>
      </c>
      <c r="H387">
        <v>5</v>
      </c>
      <c r="I387">
        <v>7</v>
      </c>
      <c r="J387">
        <v>0</v>
      </c>
      <c r="K387">
        <v>20</v>
      </c>
      <c r="L387">
        <v>17</v>
      </c>
      <c r="M387">
        <v>565</v>
      </c>
      <c r="N387" s="2">
        <v>2.6009791921664627E-3</v>
      </c>
      <c r="O387" s="2">
        <v>8.6444308445532442E-2</v>
      </c>
      <c r="P387">
        <v>123</v>
      </c>
      <c r="Q387" s="2">
        <v>2.0240250123416161E-2</v>
      </c>
      <c r="R387">
        <v>6536</v>
      </c>
      <c r="S387">
        <v>6077</v>
      </c>
      <c r="T387">
        <v>4820</v>
      </c>
      <c r="U387">
        <v>267</v>
      </c>
      <c r="V387">
        <v>402</v>
      </c>
      <c r="W387">
        <v>101</v>
      </c>
      <c r="X387">
        <v>487</v>
      </c>
      <c r="Y387">
        <v>95</v>
      </c>
      <c r="Z387">
        <v>4</v>
      </c>
      <c r="AA387">
        <v>3</v>
      </c>
      <c r="AB387">
        <v>0</v>
      </c>
      <c r="AC387">
        <v>11</v>
      </c>
      <c r="AD387">
        <v>5265</v>
      </c>
      <c r="AE387">
        <v>268</v>
      </c>
      <c r="AF387">
        <v>406</v>
      </c>
      <c r="AG387">
        <v>101</v>
      </c>
      <c r="AH387">
        <v>496</v>
      </c>
      <c r="AI387" s="3">
        <v>0.10256410256410256</v>
      </c>
      <c r="AJ387" s="3">
        <v>1.8656716417910446E-2</v>
      </c>
      <c r="AK387" s="3">
        <v>1.7241379310344827E-2</v>
      </c>
      <c r="AL387" s="3">
        <v>0</v>
      </c>
      <c r="AM387" s="3">
        <v>4.0322580645161289E-2</v>
      </c>
      <c r="AN387" s="2">
        <f t="shared" si="16"/>
        <v>8.9045287637698908E-2</v>
      </c>
      <c r="AO387" s="2">
        <v>0.19446144430844553</v>
      </c>
      <c r="AP387">
        <f t="shared" si="17"/>
        <v>582</v>
      </c>
    </row>
    <row r="388" spans="1:42" ht="16.5" hidden="1" customHeight="1" x14ac:dyDescent="0.25">
      <c r="A388" s="4" t="s">
        <v>798</v>
      </c>
      <c r="B388" s="1" t="s">
        <v>159</v>
      </c>
      <c r="C388" t="s">
        <v>36</v>
      </c>
      <c r="D388" t="s">
        <v>43</v>
      </c>
      <c r="E388" t="s">
        <v>44</v>
      </c>
      <c r="F388" t="s">
        <v>160</v>
      </c>
      <c r="G388">
        <v>455</v>
      </c>
      <c r="H388">
        <v>0</v>
      </c>
      <c r="I388">
        <v>46</v>
      </c>
      <c r="J388">
        <v>27</v>
      </c>
      <c r="K388">
        <v>23</v>
      </c>
      <c r="L388">
        <v>132</v>
      </c>
      <c r="M388">
        <v>449</v>
      </c>
      <c r="N388" s="2">
        <v>1.1996728165045897E-2</v>
      </c>
      <c r="O388" s="2">
        <v>4.0807052622012181E-2</v>
      </c>
      <c r="P388">
        <v>556</v>
      </c>
      <c r="Q388" s="2">
        <v>5.0646748041537619E-2</v>
      </c>
      <c r="R388">
        <v>11003</v>
      </c>
      <c r="S388">
        <v>10978</v>
      </c>
      <c r="T388">
        <v>9299</v>
      </c>
      <c r="U388">
        <v>62</v>
      </c>
      <c r="V388">
        <v>534</v>
      </c>
      <c r="W388">
        <v>557</v>
      </c>
      <c r="X388">
        <v>526</v>
      </c>
      <c r="Y388">
        <v>395</v>
      </c>
      <c r="Z388">
        <v>0</v>
      </c>
      <c r="AA388">
        <v>87</v>
      </c>
      <c r="AB388">
        <v>26</v>
      </c>
      <c r="AC388">
        <v>10</v>
      </c>
      <c r="AD388">
        <v>9359</v>
      </c>
      <c r="AE388">
        <v>62</v>
      </c>
      <c r="AF388">
        <v>493</v>
      </c>
      <c r="AG388">
        <v>558</v>
      </c>
      <c r="AH388">
        <v>539</v>
      </c>
      <c r="AI388" s="3">
        <v>4.8616305160807775E-2</v>
      </c>
      <c r="AJ388" s="3">
        <v>0</v>
      </c>
      <c r="AK388" s="3">
        <v>9.330628803245436E-2</v>
      </c>
      <c r="AL388" s="3">
        <v>4.8387096774193547E-2</v>
      </c>
      <c r="AM388" s="3">
        <v>4.267161410018553E-2</v>
      </c>
      <c r="AN388" s="2">
        <f t="shared" si="16"/>
        <v>5.280378078705808E-2</v>
      </c>
      <c r="AO388" s="2">
        <v>0.15003178639542275</v>
      </c>
      <c r="AP388">
        <f t="shared" si="17"/>
        <v>581</v>
      </c>
    </row>
    <row r="389" spans="1:42" ht="16.5" hidden="1" customHeight="1" x14ac:dyDescent="0.25">
      <c r="A389" s="4" t="s">
        <v>798</v>
      </c>
      <c r="B389" s="1" t="s">
        <v>220</v>
      </c>
      <c r="C389" t="s">
        <v>36</v>
      </c>
      <c r="D389" t="s">
        <v>43</v>
      </c>
      <c r="E389" t="s">
        <v>38</v>
      </c>
      <c r="F389" t="s">
        <v>221</v>
      </c>
      <c r="G389">
        <v>533</v>
      </c>
      <c r="H389">
        <v>0</v>
      </c>
      <c r="I389">
        <v>0</v>
      </c>
      <c r="J389">
        <v>13</v>
      </c>
      <c r="K389">
        <v>20</v>
      </c>
      <c r="L389">
        <v>23</v>
      </c>
      <c r="M389">
        <v>557</v>
      </c>
      <c r="N389" s="2">
        <v>9.3457943925233638E-3</v>
      </c>
      <c r="O389" s="2">
        <v>0.22633075985371801</v>
      </c>
      <c r="P389">
        <v>338</v>
      </c>
      <c r="Q389" s="2">
        <v>0.15232086525461919</v>
      </c>
      <c r="R389">
        <v>2461</v>
      </c>
      <c r="S389">
        <v>2219</v>
      </c>
      <c r="T389">
        <v>2043</v>
      </c>
      <c r="U389">
        <v>4</v>
      </c>
      <c r="V389">
        <v>48</v>
      </c>
      <c r="W389">
        <v>42</v>
      </c>
      <c r="X389">
        <v>82</v>
      </c>
      <c r="Y389">
        <v>287</v>
      </c>
      <c r="Z389">
        <v>0</v>
      </c>
      <c r="AA389">
        <v>10</v>
      </c>
      <c r="AB389">
        <v>6</v>
      </c>
      <c r="AC389">
        <v>16</v>
      </c>
      <c r="AD389">
        <v>2289</v>
      </c>
      <c r="AE389">
        <v>4</v>
      </c>
      <c r="AF389">
        <v>38</v>
      </c>
      <c r="AG389">
        <v>49</v>
      </c>
      <c r="AH389">
        <v>86</v>
      </c>
      <c r="AI389" s="3">
        <v>0.23285277413717781</v>
      </c>
      <c r="AJ389" s="3">
        <v>0</v>
      </c>
      <c r="AK389" s="3">
        <v>0</v>
      </c>
      <c r="AL389" s="3">
        <v>0.26530612244897961</v>
      </c>
      <c r="AM389" s="3">
        <v>0.23255813953488372</v>
      </c>
      <c r="AN389" s="2">
        <f t="shared" si="16"/>
        <v>0.23567655424624137</v>
      </c>
      <c r="AO389" s="2">
        <v>7.1776155717761553E-2</v>
      </c>
      <c r="AP389">
        <f t="shared" si="17"/>
        <v>580</v>
      </c>
    </row>
    <row r="390" spans="1:42" ht="16.5" hidden="1" customHeight="1" x14ac:dyDescent="0.25">
      <c r="A390" s="4">
        <v>2011</v>
      </c>
      <c r="B390" s="1" t="s">
        <v>486</v>
      </c>
      <c r="C390" t="s">
        <v>36</v>
      </c>
      <c r="D390" t="s">
        <v>43</v>
      </c>
      <c r="E390" t="s">
        <v>480</v>
      </c>
      <c r="F390" t="s">
        <v>487</v>
      </c>
      <c r="G390">
        <v>410</v>
      </c>
      <c r="H390">
        <v>12</v>
      </c>
      <c r="I390">
        <v>40</v>
      </c>
      <c r="J390">
        <v>75</v>
      </c>
      <c r="K390">
        <v>21</v>
      </c>
      <c r="L390">
        <v>137</v>
      </c>
      <c r="M390">
        <v>443</v>
      </c>
      <c r="N390" s="2">
        <v>1.7993170475439978E-2</v>
      </c>
      <c r="O390" s="2">
        <v>5.8182295770948252E-2</v>
      </c>
      <c r="P390">
        <v>147</v>
      </c>
      <c r="Q390" s="2">
        <v>2.0470686533908926E-2</v>
      </c>
      <c r="R390">
        <v>7614</v>
      </c>
      <c r="S390">
        <v>7181</v>
      </c>
      <c r="T390">
        <v>4808</v>
      </c>
      <c r="U390">
        <v>134</v>
      </c>
      <c r="V390">
        <v>466</v>
      </c>
      <c r="W390">
        <v>901</v>
      </c>
      <c r="X390">
        <v>872</v>
      </c>
      <c r="Y390">
        <v>90</v>
      </c>
      <c r="Z390">
        <v>4</v>
      </c>
      <c r="AA390">
        <v>6</v>
      </c>
      <c r="AB390">
        <v>3</v>
      </c>
      <c r="AC390">
        <v>15</v>
      </c>
      <c r="AD390">
        <v>5128</v>
      </c>
      <c r="AE390">
        <v>142</v>
      </c>
      <c r="AF390">
        <v>500</v>
      </c>
      <c r="AG390">
        <v>973</v>
      </c>
      <c r="AH390">
        <v>878</v>
      </c>
      <c r="AI390" s="3">
        <v>7.9953198127925118E-2</v>
      </c>
      <c r="AJ390" s="3">
        <v>8.4507042253521125E-2</v>
      </c>
      <c r="AK390" s="3">
        <v>0.08</v>
      </c>
      <c r="AL390" s="3">
        <v>7.7081192189105863E-2</v>
      </c>
      <c r="AM390" s="3">
        <v>2.3917995444191344E-2</v>
      </c>
      <c r="AN390" s="2">
        <f t="shared" si="16"/>
        <v>7.6175466246388226E-2</v>
      </c>
      <c r="AO390" s="2">
        <v>0.32712242487862486</v>
      </c>
      <c r="AP390">
        <f t="shared" si="17"/>
        <v>580</v>
      </c>
    </row>
    <row r="391" spans="1:42" ht="16.5" hidden="1" customHeight="1" x14ac:dyDescent="0.25">
      <c r="A391" s="4" t="s">
        <v>796</v>
      </c>
      <c r="B391" s="1" t="s">
        <v>159</v>
      </c>
      <c r="C391" t="s">
        <v>36</v>
      </c>
      <c r="D391" t="s">
        <v>43</v>
      </c>
      <c r="E391" t="s">
        <v>44</v>
      </c>
      <c r="F391" t="s">
        <v>160</v>
      </c>
      <c r="G391">
        <v>468</v>
      </c>
      <c r="H391">
        <v>0</v>
      </c>
      <c r="I391">
        <v>34</v>
      </c>
      <c r="J391">
        <v>23</v>
      </c>
      <c r="K391">
        <v>16</v>
      </c>
      <c r="L391">
        <v>164</v>
      </c>
      <c r="M391">
        <v>416</v>
      </c>
      <c r="N391" s="2">
        <v>1.4577777777777778E-2</v>
      </c>
      <c r="O391" s="2">
        <v>3.6977777777777776E-2</v>
      </c>
      <c r="P391">
        <v>320</v>
      </c>
      <c r="Q391" s="2">
        <v>2.9117379435850774E-2</v>
      </c>
      <c r="R391">
        <v>11250</v>
      </c>
      <c r="S391">
        <v>10990</v>
      </c>
      <c r="T391">
        <v>9579</v>
      </c>
      <c r="U391">
        <v>57</v>
      </c>
      <c r="V391">
        <v>425</v>
      </c>
      <c r="W391">
        <v>495</v>
      </c>
      <c r="X391">
        <v>434</v>
      </c>
      <c r="Y391">
        <v>242</v>
      </c>
      <c r="Z391">
        <v>0</v>
      </c>
      <c r="AA391">
        <v>23</v>
      </c>
      <c r="AB391">
        <v>20</v>
      </c>
      <c r="AC391">
        <v>12</v>
      </c>
      <c r="AD391">
        <v>9805</v>
      </c>
      <c r="AE391">
        <v>57</v>
      </c>
      <c r="AF391">
        <v>436</v>
      </c>
      <c r="AG391">
        <v>498</v>
      </c>
      <c r="AH391">
        <v>438</v>
      </c>
      <c r="AI391" s="3">
        <v>4.7730749617542069E-2</v>
      </c>
      <c r="AJ391" s="3">
        <v>0</v>
      </c>
      <c r="AK391" s="3">
        <v>7.7981651376146793E-2</v>
      </c>
      <c r="AL391" s="3">
        <v>4.6184738955823292E-2</v>
      </c>
      <c r="AM391" s="3">
        <v>3.6529680365296802E-2</v>
      </c>
      <c r="AN391" s="2">
        <f t="shared" si="16"/>
        <v>5.1555555555555556E-2</v>
      </c>
      <c r="AO391" s="2">
        <v>0.12720313334520206</v>
      </c>
      <c r="AP391">
        <f t="shared" si="17"/>
        <v>580</v>
      </c>
    </row>
    <row r="392" spans="1:42" ht="16.5" hidden="1" customHeight="1" x14ac:dyDescent="0.25">
      <c r="A392" s="5" t="s">
        <v>795</v>
      </c>
      <c r="B392" s="1" t="s">
        <v>447</v>
      </c>
      <c r="D392" t="s">
        <v>32</v>
      </c>
      <c r="E392" t="s">
        <v>448</v>
      </c>
      <c r="F392" t="s">
        <v>449</v>
      </c>
      <c r="G392">
        <v>535</v>
      </c>
      <c r="H392">
        <v>0</v>
      </c>
      <c r="I392">
        <v>3</v>
      </c>
      <c r="J392">
        <v>3</v>
      </c>
      <c r="K392">
        <v>17</v>
      </c>
      <c r="L392">
        <v>309</v>
      </c>
      <c r="M392">
        <v>270</v>
      </c>
      <c r="N392" s="2">
        <v>6.7232375979112274E-2</v>
      </c>
      <c r="O392" s="2">
        <v>5.87467362924282E-2</v>
      </c>
      <c r="P392">
        <v>45</v>
      </c>
      <c r="Q392" s="2">
        <v>1.1078286558345642E-2</v>
      </c>
      <c r="R392">
        <v>4596</v>
      </c>
      <c r="S392">
        <v>4062</v>
      </c>
      <c r="T392">
        <v>2908</v>
      </c>
      <c r="U392">
        <v>21</v>
      </c>
      <c r="V392">
        <v>274</v>
      </c>
      <c r="W392">
        <v>78</v>
      </c>
      <c r="X392">
        <v>781</v>
      </c>
      <c r="Y392">
        <v>38</v>
      </c>
      <c r="Z392">
        <v>0</v>
      </c>
      <c r="AA392">
        <v>0</v>
      </c>
      <c r="AB392">
        <v>0</v>
      </c>
      <c r="AC392">
        <v>3</v>
      </c>
      <c r="AD392">
        <v>3405</v>
      </c>
      <c r="AE392">
        <v>21</v>
      </c>
      <c r="AF392">
        <v>277</v>
      </c>
      <c r="AG392">
        <v>81</v>
      </c>
      <c r="AH392">
        <v>795</v>
      </c>
      <c r="AI392" s="3">
        <v>0.15712187958883994</v>
      </c>
      <c r="AJ392" s="3">
        <v>0</v>
      </c>
      <c r="AK392" s="3">
        <v>1.0830324909747292E-2</v>
      </c>
      <c r="AL392" s="3">
        <v>3.7037037037037035E-2</v>
      </c>
      <c r="AM392" s="3">
        <v>2.1383647798742137E-2</v>
      </c>
      <c r="AN392" s="2">
        <f t="shared" si="16"/>
        <v>0.12597911227154046</v>
      </c>
      <c r="AO392" s="2">
        <v>0.25638785761083205</v>
      </c>
      <c r="AP392">
        <f t="shared" si="17"/>
        <v>579</v>
      </c>
    </row>
    <row r="393" spans="1:42" ht="16.5" hidden="1" customHeight="1" x14ac:dyDescent="0.25">
      <c r="A393" s="5" t="s">
        <v>792</v>
      </c>
      <c r="B393" s="1" t="s">
        <v>586</v>
      </c>
      <c r="D393" t="s">
        <v>32</v>
      </c>
      <c r="E393" t="s">
        <v>582</v>
      </c>
      <c r="F393" t="s">
        <v>587</v>
      </c>
      <c r="G393">
        <v>557</v>
      </c>
      <c r="H393">
        <v>0</v>
      </c>
      <c r="I393">
        <v>9</v>
      </c>
      <c r="J393">
        <v>7</v>
      </c>
      <c r="K393">
        <v>3</v>
      </c>
      <c r="L393">
        <v>389</v>
      </c>
      <c r="M393">
        <v>189</v>
      </c>
      <c r="N393" s="2">
        <v>9.0866619948610144E-2</v>
      </c>
      <c r="O393" s="2">
        <v>4.4148563419761741E-2</v>
      </c>
      <c r="P393">
        <v>37</v>
      </c>
      <c r="Q393" s="2">
        <v>9.8930481283422463E-3</v>
      </c>
      <c r="R393">
        <v>4281</v>
      </c>
      <c r="S393">
        <v>3740</v>
      </c>
      <c r="T393">
        <v>3272</v>
      </c>
      <c r="U393">
        <v>19</v>
      </c>
      <c r="V393">
        <v>173</v>
      </c>
      <c r="W393">
        <v>176</v>
      </c>
      <c r="X393">
        <v>100</v>
      </c>
      <c r="Y393">
        <v>30</v>
      </c>
      <c r="Z393">
        <v>0</v>
      </c>
      <c r="AA393">
        <v>0</v>
      </c>
      <c r="AB393">
        <v>0</v>
      </c>
      <c r="AC393">
        <v>0</v>
      </c>
      <c r="AD393">
        <v>3799</v>
      </c>
      <c r="AE393">
        <v>19</v>
      </c>
      <c r="AF393">
        <v>182</v>
      </c>
      <c r="AG393">
        <v>183</v>
      </c>
      <c r="AH393">
        <v>103</v>
      </c>
      <c r="AI393" s="3">
        <v>0.14661753092919189</v>
      </c>
      <c r="AJ393" s="3">
        <v>0</v>
      </c>
      <c r="AK393" s="3">
        <v>4.9450549450549448E-2</v>
      </c>
      <c r="AL393" s="3">
        <v>3.825136612021858E-2</v>
      </c>
      <c r="AM393" s="3">
        <v>2.9126213592233011E-2</v>
      </c>
      <c r="AN393" s="2">
        <f t="shared" si="16"/>
        <v>0.13501518336837187</v>
      </c>
      <c r="AO393" s="2">
        <v>0.11362575828278115</v>
      </c>
      <c r="AP393">
        <f t="shared" si="17"/>
        <v>578</v>
      </c>
    </row>
    <row r="394" spans="1:42" ht="16.5" hidden="1" customHeight="1" x14ac:dyDescent="0.25">
      <c r="A394" s="4" t="s">
        <v>800</v>
      </c>
      <c r="B394" s="1" t="s">
        <v>493</v>
      </c>
      <c r="D394" t="s">
        <v>32</v>
      </c>
      <c r="E394" t="s">
        <v>491</v>
      </c>
      <c r="F394" t="s">
        <v>494</v>
      </c>
      <c r="G394">
        <v>526</v>
      </c>
      <c r="H394">
        <v>5</v>
      </c>
      <c r="I394">
        <v>0</v>
      </c>
      <c r="J394">
        <v>4</v>
      </c>
      <c r="K394">
        <v>14</v>
      </c>
      <c r="L394">
        <v>125</v>
      </c>
      <c r="M394">
        <v>452</v>
      </c>
      <c r="N394" s="2">
        <v>3.3530042918454933E-2</v>
      </c>
      <c r="O394" s="2">
        <v>0.12124463519313304</v>
      </c>
      <c r="P394">
        <v>59</v>
      </c>
      <c r="Q394" s="2">
        <v>1.8380062305295951E-2</v>
      </c>
      <c r="R394">
        <v>3728</v>
      </c>
      <c r="S394">
        <v>3210</v>
      </c>
      <c r="T394">
        <v>2852</v>
      </c>
      <c r="U394">
        <v>30</v>
      </c>
      <c r="V394">
        <v>125</v>
      </c>
      <c r="W394">
        <v>61</v>
      </c>
      <c r="X394">
        <v>142</v>
      </c>
      <c r="Y394">
        <v>50</v>
      </c>
      <c r="Z394">
        <v>0</v>
      </c>
      <c r="AA394">
        <v>0</v>
      </c>
      <c r="AB394">
        <v>0</v>
      </c>
      <c r="AC394">
        <v>0</v>
      </c>
      <c r="AD394">
        <v>3328</v>
      </c>
      <c r="AE394">
        <v>35</v>
      </c>
      <c r="AF394">
        <v>125</v>
      </c>
      <c r="AG394">
        <v>65</v>
      </c>
      <c r="AH394">
        <v>156</v>
      </c>
      <c r="AI394" s="3">
        <v>0.15805288461538461</v>
      </c>
      <c r="AJ394" s="3">
        <v>0.14285714285714285</v>
      </c>
      <c r="AK394" s="3">
        <v>0</v>
      </c>
      <c r="AL394" s="3">
        <v>6.1538461538461542E-2</v>
      </c>
      <c r="AM394" s="3">
        <v>8.9743589743589744E-2</v>
      </c>
      <c r="AN394" s="2">
        <f t="shared" si="16"/>
        <v>0.15477467811158796</v>
      </c>
      <c r="AO394" s="2">
        <v>0.10272310595847937</v>
      </c>
      <c r="AP394">
        <f t="shared" si="17"/>
        <v>577</v>
      </c>
    </row>
    <row r="395" spans="1:42" ht="16.5" hidden="1" customHeight="1" x14ac:dyDescent="0.25">
      <c r="A395" s="5" t="s">
        <v>794</v>
      </c>
      <c r="B395" s="1" t="s">
        <v>586</v>
      </c>
      <c r="D395" t="s">
        <v>32</v>
      </c>
      <c r="E395" t="s">
        <v>582</v>
      </c>
      <c r="F395" t="s">
        <v>587</v>
      </c>
      <c r="G395">
        <v>549</v>
      </c>
      <c r="H395">
        <v>0</v>
      </c>
      <c r="I395">
        <v>10</v>
      </c>
      <c r="J395">
        <v>10</v>
      </c>
      <c r="K395">
        <v>0</v>
      </c>
      <c r="L395">
        <v>388</v>
      </c>
      <c r="M395">
        <v>189</v>
      </c>
      <c r="N395" s="2">
        <v>9.6589494647747076E-2</v>
      </c>
      <c r="O395" s="2">
        <v>4.7050037341299478E-2</v>
      </c>
      <c r="P395">
        <v>46</v>
      </c>
      <c r="Q395" s="2">
        <v>1.3195639701663799E-2</v>
      </c>
      <c r="R395">
        <v>4017</v>
      </c>
      <c r="S395">
        <v>3486</v>
      </c>
      <c r="T395">
        <v>3035</v>
      </c>
      <c r="U395">
        <v>21</v>
      </c>
      <c r="V395">
        <v>179</v>
      </c>
      <c r="W395">
        <v>152</v>
      </c>
      <c r="X395">
        <v>99</v>
      </c>
      <c r="Y395">
        <v>44</v>
      </c>
      <c r="Z395">
        <v>0</v>
      </c>
      <c r="AA395">
        <v>0</v>
      </c>
      <c r="AB395">
        <v>0</v>
      </c>
      <c r="AC395">
        <v>0</v>
      </c>
      <c r="AD395">
        <v>3540</v>
      </c>
      <c r="AE395">
        <v>21</v>
      </c>
      <c r="AF395">
        <v>189</v>
      </c>
      <c r="AG395">
        <v>162</v>
      </c>
      <c r="AH395">
        <v>99</v>
      </c>
      <c r="AI395" s="3">
        <v>0.15508474576271186</v>
      </c>
      <c r="AJ395" s="3">
        <v>0</v>
      </c>
      <c r="AK395" s="3">
        <v>5.2910052910052907E-2</v>
      </c>
      <c r="AL395" s="3">
        <v>6.1728395061728392E-2</v>
      </c>
      <c r="AM395" s="3">
        <v>0</v>
      </c>
      <c r="AN395" s="2">
        <f t="shared" si="16"/>
        <v>0.14363953198904655</v>
      </c>
      <c r="AO395" s="2">
        <v>0.11742707554225879</v>
      </c>
      <c r="AP395">
        <f t="shared" si="17"/>
        <v>577</v>
      </c>
    </row>
    <row r="396" spans="1:42" ht="16.5" hidden="1" customHeight="1" x14ac:dyDescent="0.25">
      <c r="A396" s="5" t="s">
        <v>791</v>
      </c>
      <c r="B396" s="1" t="s">
        <v>586</v>
      </c>
      <c r="D396" t="s">
        <v>32</v>
      </c>
      <c r="E396" t="s">
        <v>582</v>
      </c>
      <c r="F396" t="s">
        <v>587</v>
      </c>
      <c r="G396">
        <v>548</v>
      </c>
      <c r="H396">
        <v>0</v>
      </c>
      <c r="I396">
        <v>9</v>
      </c>
      <c r="J396">
        <v>9</v>
      </c>
      <c r="K396">
        <v>7</v>
      </c>
      <c r="L396">
        <v>390</v>
      </c>
      <c r="M396">
        <v>183</v>
      </c>
      <c r="N396" s="2">
        <v>8.9903181189488243E-2</v>
      </c>
      <c r="O396" s="2">
        <v>4.2185338865836794E-2</v>
      </c>
      <c r="P396">
        <v>44</v>
      </c>
      <c r="Q396" s="2">
        <v>1.1551588343397217E-2</v>
      </c>
      <c r="R396">
        <v>4338</v>
      </c>
      <c r="S396">
        <v>3809</v>
      </c>
      <c r="T396">
        <v>3358</v>
      </c>
      <c r="U396">
        <v>19</v>
      </c>
      <c r="V396">
        <v>147</v>
      </c>
      <c r="W396">
        <v>192</v>
      </c>
      <c r="X396">
        <v>93</v>
      </c>
      <c r="Y396">
        <v>40</v>
      </c>
      <c r="Z396">
        <v>0</v>
      </c>
      <c r="AA396">
        <v>0</v>
      </c>
      <c r="AB396">
        <v>0</v>
      </c>
      <c r="AC396">
        <v>0</v>
      </c>
      <c r="AD396">
        <v>3866</v>
      </c>
      <c r="AE396">
        <v>19</v>
      </c>
      <c r="AF396">
        <v>156</v>
      </c>
      <c r="AG396">
        <v>201</v>
      </c>
      <c r="AH396">
        <v>100</v>
      </c>
      <c r="AI396" s="3">
        <v>0.14174857734092086</v>
      </c>
      <c r="AJ396" s="3">
        <v>0</v>
      </c>
      <c r="AK396" s="3">
        <v>5.7692307692307696E-2</v>
      </c>
      <c r="AL396" s="3">
        <v>4.4776119402985072E-2</v>
      </c>
      <c r="AM396" s="3">
        <v>7.0000000000000007E-2</v>
      </c>
      <c r="AN396" s="2">
        <f t="shared" si="16"/>
        <v>0.13208852005532504</v>
      </c>
      <c r="AO396" s="2">
        <v>0.10962690004606172</v>
      </c>
      <c r="AP396">
        <f t="shared" si="17"/>
        <v>573</v>
      </c>
    </row>
    <row r="397" spans="1:42" ht="16.5" hidden="1" customHeight="1" x14ac:dyDescent="0.25">
      <c r="A397" s="4" t="s">
        <v>799</v>
      </c>
      <c r="B397" s="1" t="s">
        <v>220</v>
      </c>
      <c r="C397" t="s">
        <v>36</v>
      </c>
      <c r="D397" t="s">
        <v>43</v>
      </c>
      <c r="E397" t="s">
        <v>38</v>
      </c>
      <c r="F397" t="s">
        <v>221</v>
      </c>
      <c r="G397">
        <v>514</v>
      </c>
      <c r="H397">
        <v>0</v>
      </c>
      <c r="I397">
        <v>0</v>
      </c>
      <c r="J397">
        <v>20</v>
      </c>
      <c r="K397">
        <v>23</v>
      </c>
      <c r="L397">
        <v>23</v>
      </c>
      <c r="M397">
        <v>549</v>
      </c>
      <c r="N397" s="2">
        <v>9.3762739502649822E-3</v>
      </c>
      <c r="O397" s="2">
        <v>0.22380758255197716</v>
      </c>
      <c r="P397">
        <v>338</v>
      </c>
      <c r="Q397" s="2">
        <v>0.15232086525461919</v>
      </c>
      <c r="R397">
        <v>2453</v>
      </c>
      <c r="S397">
        <v>2219</v>
      </c>
      <c r="T397">
        <v>2027</v>
      </c>
      <c r="U397">
        <v>6</v>
      </c>
      <c r="V397">
        <v>49</v>
      </c>
      <c r="W397">
        <v>47</v>
      </c>
      <c r="X397">
        <v>90</v>
      </c>
      <c r="Y397">
        <v>289</v>
      </c>
      <c r="Z397">
        <v>0</v>
      </c>
      <c r="AA397">
        <v>5</v>
      </c>
      <c r="AB397">
        <v>10</v>
      </c>
      <c r="AC397">
        <v>20</v>
      </c>
      <c r="AD397">
        <v>2252</v>
      </c>
      <c r="AE397">
        <v>6</v>
      </c>
      <c r="AF397">
        <v>44</v>
      </c>
      <c r="AG397">
        <v>57</v>
      </c>
      <c r="AH397">
        <v>93</v>
      </c>
      <c r="AI397" s="3">
        <v>0.22824156305506216</v>
      </c>
      <c r="AJ397" s="3">
        <v>0</v>
      </c>
      <c r="AK397" s="3">
        <v>0</v>
      </c>
      <c r="AL397" s="3">
        <v>0.35087719298245612</v>
      </c>
      <c r="AM397" s="3">
        <v>0.24731182795698925</v>
      </c>
      <c r="AN397" s="2">
        <f t="shared" si="16"/>
        <v>0.23318385650224216</v>
      </c>
      <c r="AO397" s="2">
        <v>8.1566068515497553E-2</v>
      </c>
      <c r="AP397">
        <f t="shared" si="17"/>
        <v>572</v>
      </c>
    </row>
    <row r="398" spans="1:42" ht="16.5" hidden="1" customHeight="1" x14ac:dyDescent="0.25">
      <c r="A398" s="4" t="s">
        <v>801</v>
      </c>
      <c r="B398" s="1" t="s">
        <v>232</v>
      </c>
      <c r="C398" t="s">
        <v>36</v>
      </c>
      <c r="D398" t="s">
        <v>43</v>
      </c>
      <c r="E398" t="s">
        <v>38</v>
      </c>
      <c r="F398" t="s">
        <v>233</v>
      </c>
      <c r="G398">
        <v>388</v>
      </c>
      <c r="H398">
        <v>3</v>
      </c>
      <c r="I398">
        <v>89</v>
      </c>
      <c r="J398">
        <v>30</v>
      </c>
      <c r="K398">
        <v>31</v>
      </c>
      <c r="L398">
        <v>132</v>
      </c>
      <c r="M398">
        <v>440</v>
      </c>
      <c r="N398" s="2">
        <v>2.888402625820569E-2</v>
      </c>
      <c r="O398" s="2">
        <v>9.6280087527352301E-2</v>
      </c>
      <c r="P398">
        <v>731</v>
      </c>
      <c r="Q398" s="2">
        <v>0.15457813491224359</v>
      </c>
      <c r="R398">
        <v>4570</v>
      </c>
      <c r="S398">
        <v>4729</v>
      </c>
      <c r="T398">
        <v>2725</v>
      </c>
      <c r="U398">
        <v>69</v>
      </c>
      <c r="V398">
        <v>1144</v>
      </c>
      <c r="W398">
        <v>255</v>
      </c>
      <c r="X398">
        <v>536</v>
      </c>
      <c r="Y398">
        <v>238</v>
      </c>
      <c r="Z398">
        <v>3</v>
      </c>
      <c r="AA398">
        <v>362</v>
      </c>
      <c r="AB398">
        <v>27</v>
      </c>
      <c r="AC398">
        <v>66</v>
      </c>
      <c r="AD398">
        <v>2875</v>
      </c>
      <c r="AE398">
        <v>69</v>
      </c>
      <c r="AF398">
        <v>871</v>
      </c>
      <c r="AG398">
        <v>258</v>
      </c>
      <c r="AH398">
        <v>501</v>
      </c>
      <c r="AI398" s="3">
        <v>0.13495652173913045</v>
      </c>
      <c r="AJ398" s="3">
        <v>4.3478260869565216E-2</v>
      </c>
      <c r="AK398" s="3">
        <v>0.10218140068886337</v>
      </c>
      <c r="AL398" s="3">
        <v>0.11627906976744186</v>
      </c>
      <c r="AM398" s="3">
        <v>6.1876247504990017E-2</v>
      </c>
      <c r="AN398" s="2">
        <f t="shared" si="16"/>
        <v>0.125164113785558</v>
      </c>
      <c r="AO398" s="2">
        <v>0.37144731088762573</v>
      </c>
      <c r="AP398">
        <f t="shared" si="17"/>
        <v>572</v>
      </c>
    </row>
    <row r="399" spans="1:42" ht="16.5" hidden="1" customHeight="1" x14ac:dyDescent="0.25">
      <c r="A399" s="4">
        <v>2011</v>
      </c>
      <c r="B399" s="1" t="s">
        <v>484</v>
      </c>
      <c r="C399" t="s">
        <v>36</v>
      </c>
      <c r="D399" t="s">
        <v>43</v>
      </c>
      <c r="E399" t="s">
        <v>480</v>
      </c>
      <c r="F399" t="s">
        <v>485</v>
      </c>
      <c r="G399">
        <v>485</v>
      </c>
      <c r="H399">
        <v>4</v>
      </c>
      <c r="I399">
        <v>10</v>
      </c>
      <c r="J399">
        <v>37</v>
      </c>
      <c r="K399">
        <v>9</v>
      </c>
      <c r="L399">
        <v>262</v>
      </c>
      <c r="M399">
        <v>308</v>
      </c>
      <c r="N399" s="2">
        <v>3.668440212825539E-2</v>
      </c>
      <c r="O399" s="2">
        <v>4.3125175021002521E-2</v>
      </c>
      <c r="P399">
        <v>539</v>
      </c>
      <c r="Q399" s="2">
        <v>7.579805934467726E-2</v>
      </c>
      <c r="R399">
        <v>7142</v>
      </c>
      <c r="S399">
        <v>7111</v>
      </c>
      <c r="T399">
        <v>6245</v>
      </c>
      <c r="U399">
        <v>82</v>
      </c>
      <c r="V399">
        <v>234</v>
      </c>
      <c r="W399">
        <v>382</v>
      </c>
      <c r="X399">
        <v>168</v>
      </c>
      <c r="Y399">
        <v>448</v>
      </c>
      <c r="Z399">
        <v>16</v>
      </c>
      <c r="AA399">
        <v>18</v>
      </c>
      <c r="AB399">
        <v>27</v>
      </c>
      <c r="AC399">
        <v>9</v>
      </c>
      <c r="AD399">
        <v>6282</v>
      </c>
      <c r="AE399">
        <v>70</v>
      </c>
      <c r="AF399">
        <v>226</v>
      </c>
      <c r="AG399">
        <v>392</v>
      </c>
      <c r="AH399">
        <v>168</v>
      </c>
      <c r="AI399" s="3">
        <v>7.7204711875198978E-2</v>
      </c>
      <c r="AJ399" s="3">
        <v>5.7142857142857141E-2</v>
      </c>
      <c r="AK399" s="3">
        <v>4.4247787610619468E-2</v>
      </c>
      <c r="AL399" s="3">
        <v>9.438775510204081E-2</v>
      </c>
      <c r="AM399" s="3">
        <v>5.3571428571428568E-2</v>
      </c>
      <c r="AN399" s="2">
        <f t="shared" si="16"/>
        <v>7.9809577149257904E-2</v>
      </c>
      <c r="AO399" s="2">
        <v>0.11992154665172317</v>
      </c>
      <c r="AP399">
        <f t="shared" si="17"/>
        <v>570</v>
      </c>
    </row>
    <row r="400" spans="1:42" ht="16.5" hidden="1" customHeight="1" x14ac:dyDescent="0.25">
      <c r="A400" s="5" t="s">
        <v>787</v>
      </c>
      <c r="B400" s="1" t="s">
        <v>224</v>
      </c>
      <c r="C400" t="s">
        <v>36</v>
      </c>
      <c r="D400" t="s">
        <v>43</v>
      </c>
      <c r="E400" t="s">
        <v>38</v>
      </c>
      <c r="F400" t="s">
        <v>225</v>
      </c>
      <c r="G400">
        <v>333</v>
      </c>
      <c r="H400">
        <v>3</v>
      </c>
      <c r="I400">
        <v>168</v>
      </c>
      <c r="J400">
        <v>27</v>
      </c>
      <c r="K400">
        <v>9</v>
      </c>
      <c r="L400">
        <v>223</v>
      </c>
      <c r="M400">
        <v>347</v>
      </c>
      <c r="N400" s="2">
        <v>9.9959657537316785E-3</v>
      </c>
      <c r="O400" s="2">
        <v>1.5554260612308933E-2</v>
      </c>
      <c r="P400">
        <v>302</v>
      </c>
      <c r="Q400" s="2">
        <v>1.3701737670704596E-2</v>
      </c>
      <c r="R400">
        <v>22309</v>
      </c>
      <c r="S400">
        <v>22041</v>
      </c>
      <c r="T400">
        <v>16031</v>
      </c>
      <c r="U400">
        <v>185</v>
      </c>
      <c r="V400">
        <v>3137</v>
      </c>
      <c r="W400">
        <v>2139</v>
      </c>
      <c r="X400">
        <v>549</v>
      </c>
      <c r="Y400">
        <v>210</v>
      </c>
      <c r="Z400">
        <v>3</v>
      </c>
      <c r="AA400">
        <v>47</v>
      </c>
      <c r="AB400">
        <v>6</v>
      </c>
      <c r="AC400">
        <v>4</v>
      </c>
      <c r="AD400">
        <v>16154</v>
      </c>
      <c r="AE400">
        <v>185</v>
      </c>
      <c r="AF400">
        <v>3258</v>
      </c>
      <c r="AG400">
        <v>2160</v>
      </c>
      <c r="AH400">
        <v>554</v>
      </c>
      <c r="AI400" s="3">
        <v>2.0614089389624862E-2</v>
      </c>
      <c r="AJ400" s="3">
        <v>1.6216216216216217E-2</v>
      </c>
      <c r="AK400" s="3">
        <v>5.1565377532228361E-2</v>
      </c>
      <c r="AL400" s="3">
        <v>1.2500000000000001E-2</v>
      </c>
      <c r="AM400" s="3">
        <v>1.6245487364620937E-2</v>
      </c>
      <c r="AN400" s="2">
        <f t="shared" si="16"/>
        <v>2.555022636604061E-2</v>
      </c>
      <c r="AO400" s="2">
        <v>0.27596252969387297</v>
      </c>
      <c r="AP400">
        <f t="shared" si="17"/>
        <v>570</v>
      </c>
    </row>
    <row r="401" spans="1:42" ht="16.5" hidden="1" customHeight="1" x14ac:dyDescent="0.25">
      <c r="A401" s="4" t="s">
        <v>800</v>
      </c>
      <c r="B401" s="1" t="s">
        <v>128</v>
      </c>
      <c r="D401" t="s">
        <v>32</v>
      </c>
      <c r="E401" t="s">
        <v>129</v>
      </c>
      <c r="F401" t="s">
        <v>130</v>
      </c>
      <c r="G401">
        <v>508</v>
      </c>
      <c r="H401">
        <v>0</v>
      </c>
      <c r="I401">
        <v>13</v>
      </c>
      <c r="J401">
        <v>17</v>
      </c>
      <c r="K401">
        <v>13</v>
      </c>
      <c r="L401">
        <v>145</v>
      </c>
      <c r="M401">
        <v>424</v>
      </c>
      <c r="N401" s="2">
        <v>4.136947218259629E-2</v>
      </c>
      <c r="O401" s="2">
        <v>0.12097004279600571</v>
      </c>
      <c r="P401">
        <v>132</v>
      </c>
      <c r="Q401" s="2">
        <v>4.3024771838331158E-2</v>
      </c>
      <c r="R401">
        <v>3505</v>
      </c>
      <c r="S401">
        <v>3068</v>
      </c>
      <c r="T401">
        <v>2848</v>
      </c>
      <c r="U401">
        <v>38</v>
      </c>
      <c r="V401">
        <v>42</v>
      </c>
      <c r="W401">
        <v>51</v>
      </c>
      <c r="X401">
        <v>89</v>
      </c>
      <c r="Y401">
        <v>113</v>
      </c>
      <c r="Z401">
        <v>0</v>
      </c>
      <c r="AA401">
        <v>0</v>
      </c>
      <c r="AB401">
        <v>4</v>
      </c>
      <c r="AC401">
        <v>0</v>
      </c>
      <c r="AD401">
        <v>3243</v>
      </c>
      <c r="AE401">
        <v>38</v>
      </c>
      <c r="AF401">
        <v>55</v>
      </c>
      <c r="AG401">
        <v>64</v>
      </c>
      <c r="AH401">
        <v>102</v>
      </c>
      <c r="AI401" s="3">
        <v>0.15664508171446193</v>
      </c>
      <c r="AJ401" s="3">
        <v>0</v>
      </c>
      <c r="AK401" s="3">
        <v>0.23636363636363636</v>
      </c>
      <c r="AL401" s="3">
        <v>0.265625</v>
      </c>
      <c r="AM401" s="3">
        <v>0.12745098039215685</v>
      </c>
      <c r="AN401" s="2">
        <f t="shared" si="16"/>
        <v>0.162339514978602</v>
      </c>
      <c r="AO401" s="2">
        <v>7.3957738435179901E-2</v>
      </c>
      <c r="AP401">
        <f t="shared" si="17"/>
        <v>569</v>
      </c>
    </row>
    <row r="402" spans="1:42" ht="16.5" hidden="1" customHeight="1" x14ac:dyDescent="0.25">
      <c r="A402" s="5" t="s">
        <v>794</v>
      </c>
      <c r="B402" s="1" t="s">
        <v>66</v>
      </c>
      <c r="D402" t="s">
        <v>32</v>
      </c>
      <c r="E402" t="s">
        <v>67</v>
      </c>
      <c r="F402" t="s">
        <v>68</v>
      </c>
      <c r="G402">
        <v>322</v>
      </c>
      <c r="H402">
        <v>212</v>
      </c>
      <c r="I402">
        <v>8</v>
      </c>
      <c r="J402">
        <v>3</v>
      </c>
      <c r="K402">
        <v>9</v>
      </c>
      <c r="L402">
        <v>383</v>
      </c>
      <c r="M402">
        <v>186</v>
      </c>
      <c r="N402" s="2">
        <v>7.3923952904844631E-2</v>
      </c>
      <c r="O402" s="2">
        <v>3.5900405327156923E-2</v>
      </c>
      <c r="P402">
        <v>194</v>
      </c>
      <c r="Q402" s="2">
        <v>4.0366208905534745E-2</v>
      </c>
      <c r="R402">
        <v>5181</v>
      </c>
      <c r="S402">
        <v>4806</v>
      </c>
      <c r="T402">
        <v>3834</v>
      </c>
      <c r="U402">
        <v>805</v>
      </c>
      <c r="V402">
        <v>70</v>
      </c>
      <c r="W402">
        <v>47</v>
      </c>
      <c r="X402">
        <v>50</v>
      </c>
      <c r="Y402">
        <v>84</v>
      </c>
      <c r="Z402">
        <v>98</v>
      </c>
      <c r="AA402">
        <v>0</v>
      </c>
      <c r="AB402">
        <v>0</v>
      </c>
      <c r="AC402">
        <v>0</v>
      </c>
      <c r="AD402">
        <v>4072</v>
      </c>
      <c r="AE402">
        <v>919</v>
      </c>
      <c r="AF402">
        <v>78</v>
      </c>
      <c r="AG402">
        <v>50</v>
      </c>
      <c r="AH402">
        <v>59</v>
      </c>
      <c r="AI402" s="3">
        <v>7.9076620825147353E-2</v>
      </c>
      <c r="AJ402" s="3">
        <v>0.23068552774755169</v>
      </c>
      <c r="AK402" s="3">
        <v>0.10256410256410256</v>
      </c>
      <c r="AL402" s="3">
        <v>0.06</v>
      </c>
      <c r="AM402" s="3">
        <v>0.15254237288135594</v>
      </c>
      <c r="AN402" s="2">
        <f t="shared" si="16"/>
        <v>0.10982435823200155</v>
      </c>
      <c r="AO402" s="2">
        <v>0.21359598300502125</v>
      </c>
      <c r="AP402">
        <f t="shared" si="17"/>
        <v>569</v>
      </c>
    </row>
    <row r="403" spans="1:42" ht="16.5" hidden="1" customHeight="1" x14ac:dyDescent="0.25">
      <c r="A403" s="4" t="s">
        <v>797</v>
      </c>
      <c r="B403" s="1" t="s">
        <v>220</v>
      </c>
      <c r="C403" t="s">
        <v>36</v>
      </c>
      <c r="D403" t="s">
        <v>43</v>
      </c>
      <c r="E403" t="s">
        <v>38</v>
      </c>
      <c r="F403" t="s">
        <v>221</v>
      </c>
      <c r="G403">
        <v>520</v>
      </c>
      <c r="H403">
        <v>0</v>
      </c>
      <c r="I403">
        <v>0</v>
      </c>
      <c r="J403">
        <v>10</v>
      </c>
      <c r="K403">
        <v>23</v>
      </c>
      <c r="L403">
        <v>18</v>
      </c>
      <c r="M403">
        <v>550</v>
      </c>
      <c r="N403" s="2">
        <v>7.100591715976331E-3</v>
      </c>
      <c r="O403" s="2">
        <v>0.21696252465483234</v>
      </c>
      <c r="P403">
        <v>298</v>
      </c>
      <c r="Q403" s="2">
        <v>0.13156732891832229</v>
      </c>
      <c r="R403">
        <v>2535</v>
      </c>
      <c r="S403">
        <v>2265</v>
      </c>
      <c r="T403">
        <v>2109</v>
      </c>
      <c r="U403">
        <v>5</v>
      </c>
      <c r="V403">
        <v>53</v>
      </c>
      <c r="W403">
        <v>40</v>
      </c>
      <c r="X403">
        <v>58</v>
      </c>
      <c r="Y403">
        <v>255</v>
      </c>
      <c r="Z403">
        <v>0</v>
      </c>
      <c r="AA403">
        <v>10</v>
      </c>
      <c r="AB403">
        <v>7</v>
      </c>
      <c r="AC403">
        <v>8</v>
      </c>
      <c r="AD403">
        <v>2374</v>
      </c>
      <c r="AE403">
        <v>5</v>
      </c>
      <c r="AF403">
        <v>43</v>
      </c>
      <c r="AG403">
        <v>43</v>
      </c>
      <c r="AH403">
        <v>73</v>
      </c>
      <c r="AI403" s="3">
        <v>0.21903959561920808</v>
      </c>
      <c r="AJ403" s="3">
        <v>0</v>
      </c>
      <c r="AK403" s="3">
        <v>0</v>
      </c>
      <c r="AL403" s="3">
        <v>0.23255813953488372</v>
      </c>
      <c r="AM403" s="3">
        <v>0.31506849315068491</v>
      </c>
      <c r="AN403" s="2">
        <f t="shared" si="16"/>
        <v>0.22406311637080867</v>
      </c>
      <c r="AO403" s="2">
        <v>6.4617809298660359E-2</v>
      </c>
      <c r="AP403">
        <f t="shared" si="17"/>
        <v>568</v>
      </c>
    </row>
    <row r="404" spans="1:42" ht="16.5" hidden="1" customHeight="1" x14ac:dyDescent="0.25">
      <c r="A404" s="4">
        <v>2011</v>
      </c>
      <c r="B404" s="1" t="s">
        <v>214</v>
      </c>
      <c r="C404" t="s">
        <v>36</v>
      </c>
      <c r="D404" t="s">
        <v>43</v>
      </c>
      <c r="E404" t="s">
        <v>38</v>
      </c>
      <c r="F404" t="s">
        <v>215</v>
      </c>
      <c r="G404">
        <v>377</v>
      </c>
      <c r="H404">
        <v>0</v>
      </c>
      <c r="I404">
        <v>83</v>
      </c>
      <c r="J404">
        <v>82</v>
      </c>
      <c r="K404">
        <v>9</v>
      </c>
      <c r="L404">
        <v>215</v>
      </c>
      <c r="M404">
        <v>353</v>
      </c>
      <c r="N404" s="2">
        <v>2.1907479111473404E-2</v>
      </c>
      <c r="O404" s="2">
        <v>3.5969023843488893E-2</v>
      </c>
      <c r="P404">
        <v>498</v>
      </c>
      <c r="Q404" s="2">
        <v>5.1108374384236453E-2</v>
      </c>
      <c r="R404">
        <v>9814</v>
      </c>
      <c r="S404">
        <v>9744</v>
      </c>
      <c r="T404">
        <v>7082</v>
      </c>
      <c r="U404">
        <v>38</v>
      </c>
      <c r="V404">
        <v>1169</v>
      </c>
      <c r="W404">
        <v>1047</v>
      </c>
      <c r="X404">
        <v>408</v>
      </c>
      <c r="Y404">
        <v>269</v>
      </c>
      <c r="Z404">
        <v>0</v>
      </c>
      <c r="AA404">
        <v>99</v>
      </c>
      <c r="AB404">
        <v>32</v>
      </c>
      <c r="AC404">
        <v>53</v>
      </c>
      <c r="AD404">
        <v>7190</v>
      </c>
      <c r="AE404">
        <v>38</v>
      </c>
      <c r="AF404">
        <v>1153</v>
      </c>
      <c r="AG404">
        <v>1097</v>
      </c>
      <c r="AH404">
        <v>364</v>
      </c>
      <c r="AI404" s="3">
        <v>5.243393602225313E-2</v>
      </c>
      <c r="AJ404" s="3">
        <v>0</v>
      </c>
      <c r="AK404" s="3">
        <v>7.1986123156981788E-2</v>
      </c>
      <c r="AL404" s="3">
        <v>7.4749316317228809E-2</v>
      </c>
      <c r="AM404" s="3">
        <v>2.4725274725274724E-2</v>
      </c>
      <c r="AN404" s="2">
        <f t="shared" si="16"/>
        <v>5.78765029549623E-2</v>
      </c>
      <c r="AO404" s="2">
        <v>0.26945742735216421</v>
      </c>
      <c r="AP404">
        <f t="shared" si="17"/>
        <v>568</v>
      </c>
    </row>
    <row r="405" spans="1:42" ht="16.5" hidden="1" customHeight="1" x14ac:dyDescent="0.25">
      <c r="A405" s="5" t="s">
        <v>793</v>
      </c>
      <c r="B405" s="1" t="s">
        <v>586</v>
      </c>
      <c r="D405" t="s">
        <v>32</v>
      </c>
      <c r="E405" t="s">
        <v>582</v>
      </c>
      <c r="F405" t="s">
        <v>587</v>
      </c>
      <c r="G405">
        <v>541</v>
      </c>
      <c r="H405">
        <v>0</v>
      </c>
      <c r="I405">
        <v>6</v>
      </c>
      <c r="J405">
        <v>8</v>
      </c>
      <c r="K405">
        <v>6</v>
      </c>
      <c r="L405">
        <v>379</v>
      </c>
      <c r="M405">
        <v>187</v>
      </c>
      <c r="N405" s="2">
        <v>9.1303300409539864E-2</v>
      </c>
      <c r="O405" s="2">
        <v>4.5049385690195135E-2</v>
      </c>
      <c r="P405">
        <v>38</v>
      </c>
      <c r="Q405" s="2">
        <v>1.0488545404361027E-2</v>
      </c>
      <c r="R405">
        <v>4151</v>
      </c>
      <c r="S405">
        <v>3623</v>
      </c>
      <c r="T405">
        <v>3169</v>
      </c>
      <c r="U405">
        <v>25</v>
      </c>
      <c r="V405">
        <v>173</v>
      </c>
      <c r="W405">
        <v>165</v>
      </c>
      <c r="X405">
        <v>91</v>
      </c>
      <c r="Y405">
        <v>33</v>
      </c>
      <c r="Z405">
        <v>0</v>
      </c>
      <c r="AA405">
        <v>0</v>
      </c>
      <c r="AB405">
        <v>0</v>
      </c>
      <c r="AC405">
        <v>0</v>
      </c>
      <c r="AD405">
        <v>3677</v>
      </c>
      <c r="AE405">
        <v>25</v>
      </c>
      <c r="AF405">
        <v>179</v>
      </c>
      <c r="AG405">
        <v>173</v>
      </c>
      <c r="AH405">
        <v>97</v>
      </c>
      <c r="AI405" s="3">
        <v>0.14713081316290455</v>
      </c>
      <c r="AJ405" s="3">
        <v>0</v>
      </c>
      <c r="AK405" s="3">
        <v>3.3519553072625698E-2</v>
      </c>
      <c r="AL405" s="3">
        <v>4.6242774566473986E-2</v>
      </c>
      <c r="AM405" s="3">
        <v>6.1855670103092786E-2</v>
      </c>
      <c r="AN405" s="2">
        <f t="shared" si="16"/>
        <v>0.136352686099735</v>
      </c>
      <c r="AO405" s="2">
        <v>0.11418935196338231</v>
      </c>
      <c r="AP405">
        <f t="shared" si="17"/>
        <v>566</v>
      </c>
    </row>
    <row r="406" spans="1:42" ht="16.5" hidden="1" customHeight="1" x14ac:dyDescent="0.25">
      <c r="A406" s="4" t="s">
        <v>797</v>
      </c>
      <c r="B406" s="1" t="s">
        <v>159</v>
      </c>
      <c r="C406" t="s">
        <v>36</v>
      </c>
      <c r="D406" t="s">
        <v>43</v>
      </c>
      <c r="E406" t="s">
        <v>44</v>
      </c>
      <c r="F406" t="s">
        <v>160</v>
      </c>
      <c r="G406">
        <v>465</v>
      </c>
      <c r="H406">
        <v>0</v>
      </c>
      <c r="I406">
        <v>33</v>
      </c>
      <c r="J406">
        <v>28</v>
      </c>
      <c r="K406">
        <v>12</v>
      </c>
      <c r="L406">
        <v>142</v>
      </c>
      <c r="M406">
        <v>423</v>
      </c>
      <c r="N406" s="2">
        <v>1.2823986272916102E-2</v>
      </c>
      <c r="O406" s="2">
        <v>3.8201029531292334E-2</v>
      </c>
      <c r="P406">
        <v>411</v>
      </c>
      <c r="Q406" s="2">
        <v>3.7640809597948528E-2</v>
      </c>
      <c r="R406">
        <v>11073</v>
      </c>
      <c r="S406">
        <v>10919</v>
      </c>
      <c r="T406">
        <v>9432</v>
      </c>
      <c r="U406">
        <v>60</v>
      </c>
      <c r="V406">
        <v>465</v>
      </c>
      <c r="W406">
        <v>501</v>
      </c>
      <c r="X406">
        <v>461</v>
      </c>
      <c r="Y406">
        <v>323</v>
      </c>
      <c r="Z406">
        <v>0</v>
      </c>
      <c r="AA406">
        <v>27</v>
      </c>
      <c r="AB406">
        <v>19</v>
      </c>
      <c r="AC406">
        <v>12</v>
      </c>
      <c r="AD406">
        <v>9574</v>
      </c>
      <c r="AE406">
        <v>60</v>
      </c>
      <c r="AF406">
        <v>471</v>
      </c>
      <c r="AG406">
        <v>510</v>
      </c>
      <c r="AH406">
        <v>461</v>
      </c>
      <c r="AI406" s="3">
        <v>4.8569041153123042E-2</v>
      </c>
      <c r="AJ406" s="3">
        <v>0</v>
      </c>
      <c r="AK406" s="3">
        <v>7.0063694267515922E-2</v>
      </c>
      <c r="AL406" s="3">
        <v>5.4901960784313725E-2</v>
      </c>
      <c r="AM406" s="3">
        <v>2.6030368763557483E-2</v>
      </c>
      <c r="AN406" s="2">
        <f t="shared" si="16"/>
        <v>5.1025015804208436E-2</v>
      </c>
      <c r="AO406" s="2">
        <v>0.13560852293246659</v>
      </c>
      <c r="AP406">
        <f t="shared" si="17"/>
        <v>565</v>
      </c>
    </row>
    <row r="407" spans="1:42" ht="16.5" hidden="1" customHeight="1" x14ac:dyDescent="0.25">
      <c r="A407" s="4" t="s">
        <v>799</v>
      </c>
      <c r="B407" s="1" t="s">
        <v>148</v>
      </c>
      <c r="D407" t="s">
        <v>32</v>
      </c>
      <c r="E407" t="s">
        <v>149</v>
      </c>
      <c r="F407" t="s">
        <v>150</v>
      </c>
      <c r="G407">
        <v>527</v>
      </c>
      <c r="H407">
        <v>4</v>
      </c>
      <c r="I407">
        <v>7</v>
      </c>
      <c r="J407">
        <v>0</v>
      </c>
      <c r="K407">
        <v>0</v>
      </c>
      <c r="L407">
        <v>163</v>
      </c>
      <c r="M407">
        <v>401</v>
      </c>
      <c r="N407" s="2">
        <v>2.4005891016200296E-2</v>
      </c>
      <c r="O407" s="2">
        <v>5.905743740795287E-2</v>
      </c>
      <c r="P407">
        <v>374</v>
      </c>
      <c r="Q407" s="2">
        <v>5.6666666666666664E-2</v>
      </c>
      <c r="R407">
        <v>6790</v>
      </c>
      <c r="S407">
        <v>6600</v>
      </c>
      <c r="T407">
        <v>6180</v>
      </c>
      <c r="U407">
        <v>109</v>
      </c>
      <c r="V407">
        <v>164</v>
      </c>
      <c r="W407">
        <v>64</v>
      </c>
      <c r="X407">
        <v>83</v>
      </c>
      <c r="Y407">
        <v>350</v>
      </c>
      <c r="Z407">
        <v>3</v>
      </c>
      <c r="AA407">
        <v>0</v>
      </c>
      <c r="AB407">
        <v>4</v>
      </c>
      <c r="AC407">
        <v>0</v>
      </c>
      <c r="AD407">
        <v>6357</v>
      </c>
      <c r="AE407">
        <v>110</v>
      </c>
      <c r="AF407">
        <v>171</v>
      </c>
      <c r="AG407">
        <v>60</v>
      </c>
      <c r="AH407">
        <v>83</v>
      </c>
      <c r="AI407" s="3">
        <v>8.2900739342457133E-2</v>
      </c>
      <c r="AJ407" s="3">
        <v>3.6363636363636362E-2</v>
      </c>
      <c r="AK407" s="3">
        <v>4.0935672514619881E-2</v>
      </c>
      <c r="AL407" s="3">
        <v>0</v>
      </c>
      <c r="AM407" s="3">
        <v>0</v>
      </c>
      <c r="AN407" s="2">
        <f t="shared" si="16"/>
        <v>8.3063328424153163E-2</v>
      </c>
      <c r="AO407" s="2">
        <v>6.2527650788969172E-2</v>
      </c>
      <c r="AP407">
        <f t="shared" si="17"/>
        <v>564</v>
      </c>
    </row>
    <row r="408" spans="1:42" ht="16.5" hidden="1" customHeight="1" x14ac:dyDescent="0.25">
      <c r="A408" s="5" t="s">
        <v>790</v>
      </c>
      <c r="B408" s="1" t="s">
        <v>586</v>
      </c>
      <c r="D408" t="s">
        <v>32</v>
      </c>
      <c r="E408" t="s">
        <v>582</v>
      </c>
      <c r="F408" t="s">
        <v>587</v>
      </c>
      <c r="G408">
        <v>539</v>
      </c>
      <c r="H408">
        <v>3</v>
      </c>
      <c r="I408">
        <v>13</v>
      </c>
      <c r="J408">
        <v>4</v>
      </c>
      <c r="K408">
        <v>0</v>
      </c>
      <c r="L408">
        <v>384</v>
      </c>
      <c r="M408">
        <v>179</v>
      </c>
      <c r="N408" s="2">
        <v>8.7871853546910753E-2</v>
      </c>
      <c r="O408" s="2">
        <v>4.0961098398169339E-2</v>
      </c>
      <c r="P408">
        <v>52</v>
      </c>
      <c r="Q408" s="2">
        <v>1.3474993521637731E-2</v>
      </c>
      <c r="R408">
        <v>4370</v>
      </c>
      <c r="S408">
        <v>3859</v>
      </c>
      <c r="T408">
        <v>3458</v>
      </c>
      <c r="U408">
        <v>19</v>
      </c>
      <c r="V408">
        <v>110</v>
      </c>
      <c r="W408">
        <v>187</v>
      </c>
      <c r="X408">
        <v>85</v>
      </c>
      <c r="Y408">
        <v>46</v>
      </c>
      <c r="Z408">
        <v>0</v>
      </c>
      <c r="AA408">
        <v>0</v>
      </c>
      <c r="AB408">
        <v>0</v>
      </c>
      <c r="AC408">
        <v>0</v>
      </c>
      <c r="AD408">
        <v>3951</v>
      </c>
      <c r="AE408">
        <v>22</v>
      </c>
      <c r="AF408">
        <v>123</v>
      </c>
      <c r="AG408">
        <v>191</v>
      </c>
      <c r="AH408">
        <v>85</v>
      </c>
      <c r="AI408" s="3">
        <v>0.13642115920020248</v>
      </c>
      <c r="AJ408" s="3">
        <v>0.13636363636363635</v>
      </c>
      <c r="AK408" s="3">
        <v>0.10569105691056911</v>
      </c>
      <c r="AL408" s="3">
        <v>2.0942408376963352E-2</v>
      </c>
      <c r="AM408" s="3">
        <v>0</v>
      </c>
      <c r="AN408" s="2">
        <f t="shared" si="16"/>
        <v>0.1288329519450801</v>
      </c>
      <c r="AO408" s="2">
        <v>9.6294602012808789E-2</v>
      </c>
      <c r="AP408">
        <f t="shared" si="17"/>
        <v>563</v>
      </c>
    </row>
    <row r="409" spans="1:42" ht="16.5" hidden="1" customHeight="1" x14ac:dyDescent="0.25">
      <c r="A409" s="4" t="s">
        <v>800</v>
      </c>
      <c r="B409" s="1" t="s">
        <v>159</v>
      </c>
      <c r="C409" t="s">
        <v>36</v>
      </c>
      <c r="D409" t="s">
        <v>43</v>
      </c>
      <c r="E409" t="s">
        <v>44</v>
      </c>
      <c r="F409" t="s">
        <v>160</v>
      </c>
      <c r="G409">
        <v>408</v>
      </c>
      <c r="H409">
        <v>3</v>
      </c>
      <c r="I409">
        <v>58</v>
      </c>
      <c r="J409">
        <v>37</v>
      </c>
      <c r="K409">
        <v>28</v>
      </c>
      <c r="L409">
        <v>101</v>
      </c>
      <c r="M409">
        <v>462</v>
      </c>
      <c r="N409" s="2">
        <v>9.371810336828431E-3</v>
      </c>
      <c r="O409" s="2">
        <v>4.2869073025888466E-2</v>
      </c>
      <c r="P409">
        <v>654</v>
      </c>
      <c r="Q409" s="2">
        <v>6.0176665439823335E-2</v>
      </c>
      <c r="R409">
        <v>10777</v>
      </c>
      <c r="S409">
        <v>10868</v>
      </c>
      <c r="T409">
        <v>9096</v>
      </c>
      <c r="U409">
        <v>55</v>
      </c>
      <c r="V409">
        <v>503</v>
      </c>
      <c r="W409">
        <v>611</v>
      </c>
      <c r="X409">
        <v>603</v>
      </c>
      <c r="Y409">
        <v>508</v>
      </c>
      <c r="Z409">
        <v>3</v>
      </c>
      <c r="AA409">
        <v>45</v>
      </c>
      <c r="AB409">
        <v>43</v>
      </c>
      <c r="AC409">
        <v>28</v>
      </c>
      <c r="AD409">
        <v>8996</v>
      </c>
      <c r="AE409">
        <v>55</v>
      </c>
      <c r="AF409">
        <v>516</v>
      </c>
      <c r="AG409">
        <v>605</v>
      </c>
      <c r="AH409">
        <v>603</v>
      </c>
      <c r="AI409" s="3">
        <v>4.535349044019564E-2</v>
      </c>
      <c r="AJ409" s="3">
        <v>5.4545454545454543E-2</v>
      </c>
      <c r="AK409" s="3">
        <v>0.1124031007751938</v>
      </c>
      <c r="AL409" s="3">
        <v>6.1157024793388429E-2</v>
      </c>
      <c r="AM409" s="3">
        <v>4.6434494195688222E-2</v>
      </c>
      <c r="AN409" s="2">
        <f t="shared" si="16"/>
        <v>5.22408833627169E-2</v>
      </c>
      <c r="AO409" s="2">
        <v>0.16510440835266821</v>
      </c>
      <c r="AP409">
        <f t="shared" si="17"/>
        <v>563</v>
      </c>
    </row>
    <row r="410" spans="1:42" ht="16.5" hidden="1" customHeight="1" x14ac:dyDescent="0.25">
      <c r="A410" s="4" t="s">
        <v>801</v>
      </c>
      <c r="B410" s="1" t="s">
        <v>220</v>
      </c>
      <c r="C410" t="s">
        <v>36</v>
      </c>
      <c r="D410" t="s">
        <v>43</v>
      </c>
      <c r="E410" t="s">
        <v>38</v>
      </c>
      <c r="F410" t="s">
        <v>221</v>
      </c>
      <c r="G410">
        <v>500</v>
      </c>
      <c r="H410">
        <v>0</v>
      </c>
      <c r="I410">
        <v>4</v>
      </c>
      <c r="J410">
        <v>20</v>
      </c>
      <c r="K410">
        <v>20</v>
      </c>
      <c r="L410">
        <v>12</v>
      </c>
      <c r="M410">
        <v>549</v>
      </c>
      <c r="N410" s="2">
        <v>4.7904191616766467E-3</v>
      </c>
      <c r="O410" s="2">
        <v>0.21916167664670658</v>
      </c>
      <c r="P410">
        <v>395</v>
      </c>
      <c r="Q410" s="2">
        <v>0.16887558785805901</v>
      </c>
      <c r="R410">
        <v>2505</v>
      </c>
      <c r="S410">
        <v>2339</v>
      </c>
      <c r="T410">
        <v>2117</v>
      </c>
      <c r="U410">
        <v>6</v>
      </c>
      <c r="V410">
        <v>62</v>
      </c>
      <c r="W410">
        <v>50</v>
      </c>
      <c r="X410">
        <v>104</v>
      </c>
      <c r="Y410">
        <v>349</v>
      </c>
      <c r="Z410">
        <v>0</v>
      </c>
      <c r="AA410">
        <v>11</v>
      </c>
      <c r="AB410">
        <v>10</v>
      </c>
      <c r="AC410">
        <v>18</v>
      </c>
      <c r="AD410">
        <v>2268</v>
      </c>
      <c r="AE410">
        <v>6</v>
      </c>
      <c r="AF410">
        <v>55</v>
      </c>
      <c r="AG410">
        <v>60</v>
      </c>
      <c r="AH410">
        <v>106</v>
      </c>
      <c r="AI410" s="3">
        <v>0.22045855379188711</v>
      </c>
      <c r="AJ410" s="3">
        <v>0</v>
      </c>
      <c r="AK410" s="3">
        <v>7.2727272727272724E-2</v>
      </c>
      <c r="AL410" s="3">
        <v>0.33333333333333331</v>
      </c>
      <c r="AM410" s="3">
        <v>0.18867924528301888</v>
      </c>
      <c r="AN410" s="2">
        <f t="shared" ref="AN410:AN473" si="18">N410+O410</f>
        <v>0.22395209580838321</v>
      </c>
      <c r="AO410" s="2">
        <v>9.0981963927855708E-2</v>
      </c>
      <c r="AP410">
        <f t="shared" ref="AP410:AP473" si="19">L410+M410</f>
        <v>561</v>
      </c>
    </row>
    <row r="411" spans="1:42" ht="16.5" hidden="1" customHeight="1" x14ac:dyDescent="0.25">
      <c r="A411" s="4" t="s">
        <v>800</v>
      </c>
      <c r="B411" s="1" t="s">
        <v>232</v>
      </c>
      <c r="C411" t="s">
        <v>36</v>
      </c>
      <c r="D411" t="s">
        <v>43</v>
      </c>
      <c r="E411" t="s">
        <v>38</v>
      </c>
      <c r="F411" t="s">
        <v>233</v>
      </c>
      <c r="G411">
        <v>370</v>
      </c>
      <c r="H411">
        <v>0</v>
      </c>
      <c r="I411">
        <v>88</v>
      </c>
      <c r="J411">
        <v>24</v>
      </c>
      <c r="K411">
        <v>40</v>
      </c>
      <c r="L411">
        <v>130</v>
      </c>
      <c r="M411">
        <v>431</v>
      </c>
      <c r="N411" s="2">
        <v>2.8217929238115912E-2</v>
      </c>
      <c r="O411" s="2">
        <v>9.3553288474061205E-2</v>
      </c>
      <c r="P411">
        <v>681</v>
      </c>
      <c r="Q411" s="2">
        <v>0.14406600380791199</v>
      </c>
      <c r="R411">
        <v>4607</v>
      </c>
      <c r="S411">
        <v>4727</v>
      </c>
      <c r="T411">
        <v>2754</v>
      </c>
      <c r="U411">
        <v>55</v>
      </c>
      <c r="V411">
        <v>1122</v>
      </c>
      <c r="W411">
        <v>272</v>
      </c>
      <c r="X411">
        <v>524</v>
      </c>
      <c r="Y411">
        <v>241</v>
      </c>
      <c r="Z411">
        <v>7</v>
      </c>
      <c r="AA411">
        <v>313</v>
      </c>
      <c r="AB411">
        <v>39</v>
      </c>
      <c r="AC411">
        <v>44</v>
      </c>
      <c r="AD411">
        <v>2883</v>
      </c>
      <c r="AE411">
        <v>48</v>
      </c>
      <c r="AF411">
        <v>897</v>
      </c>
      <c r="AG411">
        <v>257</v>
      </c>
      <c r="AH411">
        <v>520</v>
      </c>
      <c r="AI411" s="3">
        <v>0.12833853624696498</v>
      </c>
      <c r="AJ411" s="3">
        <v>0</v>
      </c>
      <c r="AK411" s="3">
        <v>9.8104793756967665E-2</v>
      </c>
      <c r="AL411" s="3">
        <v>9.3385214007782102E-2</v>
      </c>
      <c r="AM411" s="3">
        <v>7.6923076923076927E-2</v>
      </c>
      <c r="AN411" s="2">
        <f t="shared" si="18"/>
        <v>0.12177121771217711</v>
      </c>
      <c r="AO411" s="2">
        <v>0.37394136807817591</v>
      </c>
      <c r="AP411">
        <f t="shared" si="19"/>
        <v>561</v>
      </c>
    </row>
    <row r="412" spans="1:42" ht="16.5" hidden="1" customHeight="1" x14ac:dyDescent="0.25">
      <c r="A412" s="4" t="s">
        <v>797</v>
      </c>
      <c r="B412" s="1" t="s">
        <v>148</v>
      </c>
      <c r="D412" t="s">
        <v>32</v>
      </c>
      <c r="E412" t="s">
        <v>149</v>
      </c>
      <c r="F412" t="s">
        <v>150</v>
      </c>
      <c r="G412">
        <v>518</v>
      </c>
      <c r="H412">
        <v>13</v>
      </c>
      <c r="I412">
        <v>5</v>
      </c>
      <c r="J412">
        <v>0</v>
      </c>
      <c r="K412">
        <v>0</v>
      </c>
      <c r="L412">
        <v>177</v>
      </c>
      <c r="M412">
        <v>384</v>
      </c>
      <c r="N412" s="2">
        <v>2.6335366760898676E-2</v>
      </c>
      <c r="O412" s="2">
        <v>5.7134355006695434E-2</v>
      </c>
      <c r="P412">
        <v>390</v>
      </c>
      <c r="Q412" s="2">
        <v>5.9541984732824425E-2</v>
      </c>
      <c r="R412">
        <v>6721</v>
      </c>
      <c r="S412">
        <v>6550</v>
      </c>
      <c r="T412">
        <v>6187</v>
      </c>
      <c r="U412">
        <v>116</v>
      </c>
      <c r="V412">
        <v>124</v>
      </c>
      <c r="W412">
        <v>62</v>
      </c>
      <c r="X412">
        <v>61</v>
      </c>
      <c r="Y412">
        <v>366</v>
      </c>
      <c r="Z412">
        <v>3</v>
      </c>
      <c r="AA412">
        <v>0</v>
      </c>
      <c r="AB412">
        <v>3</v>
      </c>
      <c r="AC412">
        <v>0</v>
      </c>
      <c r="AD412">
        <v>6339</v>
      </c>
      <c r="AE412">
        <v>126</v>
      </c>
      <c r="AF412">
        <v>129</v>
      </c>
      <c r="AG412">
        <v>59</v>
      </c>
      <c r="AH412">
        <v>61</v>
      </c>
      <c r="AI412" s="3">
        <v>8.1716359047168327E-2</v>
      </c>
      <c r="AJ412" s="3">
        <v>0.10317460317460317</v>
      </c>
      <c r="AK412" s="3">
        <v>3.875968992248062E-2</v>
      </c>
      <c r="AL412" s="3">
        <v>0</v>
      </c>
      <c r="AM412" s="3">
        <v>0</v>
      </c>
      <c r="AN412" s="2">
        <f t="shared" si="18"/>
        <v>8.346972176759411E-2</v>
      </c>
      <c r="AO412" s="2">
        <v>5.5853440571939229E-2</v>
      </c>
      <c r="AP412">
        <f t="shared" si="19"/>
        <v>561</v>
      </c>
    </row>
    <row r="413" spans="1:42" ht="16.5" hidden="1" customHeight="1" x14ac:dyDescent="0.25">
      <c r="A413" s="5" t="s">
        <v>790</v>
      </c>
      <c r="B413" s="1" t="s">
        <v>506</v>
      </c>
      <c r="D413" t="s">
        <v>32</v>
      </c>
      <c r="E413" t="s">
        <v>498</v>
      </c>
      <c r="F413" t="s">
        <v>507</v>
      </c>
      <c r="G413">
        <v>527</v>
      </c>
      <c r="H413">
        <v>0</v>
      </c>
      <c r="I413">
        <v>3</v>
      </c>
      <c r="J413">
        <v>3</v>
      </c>
      <c r="K413">
        <v>6</v>
      </c>
      <c r="L413">
        <v>30</v>
      </c>
      <c r="M413">
        <v>531</v>
      </c>
      <c r="N413" s="2">
        <v>2.976190476190476E-3</v>
      </c>
      <c r="O413" s="2">
        <v>5.2678571428571429E-2</v>
      </c>
      <c r="P413">
        <v>180</v>
      </c>
      <c r="Q413" s="2">
        <v>1.8558614290133002E-2</v>
      </c>
      <c r="R413">
        <v>10080</v>
      </c>
      <c r="S413">
        <v>9699</v>
      </c>
      <c r="T413">
        <v>8164</v>
      </c>
      <c r="U413">
        <v>103</v>
      </c>
      <c r="V413">
        <v>771</v>
      </c>
      <c r="W413">
        <v>406</v>
      </c>
      <c r="X413">
        <v>255</v>
      </c>
      <c r="Y413">
        <v>153</v>
      </c>
      <c r="Z413">
        <v>0</v>
      </c>
      <c r="AA413">
        <v>4</v>
      </c>
      <c r="AB413">
        <v>6</v>
      </c>
      <c r="AC413">
        <v>0</v>
      </c>
      <c r="AD413">
        <v>8538</v>
      </c>
      <c r="AE413">
        <v>103</v>
      </c>
      <c r="AF413">
        <v>770</v>
      </c>
      <c r="AG413">
        <v>403</v>
      </c>
      <c r="AH413">
        <v>261</v>
      </c>
      <c r="AI413" s="3">
        <v>6.1724057156242677E-2</v>
      </c>
      <c r="AJ413" s="3">
        <v>0</v>
      </c>
      <c r="AK413" s="3">
        <v>3.8961038961038961E-3</v>
      </c>
      <c r="AL413" s="3">
        <v>7.4441687344913151E-3</v>
      </c>
      <c r="AM413" s="3">
        <v>2.2988505747126436E-2</v>
      </c>
      <c r="AN413" s="2">
        <f t="shared" si="18"/>
        <v>5.5654761904761901E-2</v>
      </c>
      <c r="AO413" s="2">
        <v>0.15255583126550867</v>
      </c>
      <c r="AP413">
        <f t="shared" si="19"/>
        <v>561</v>
      </c>
    </row>
    <row r="414" spans="1:42" ht="16.5" hidden="1" customHeight="1" x14ac:dyDescent="0.25">
      <c r="A414" s="4" t="s">
        <v>798</v>
      </c>
      <c r="B414" t="s">
        <v>622</v>
      </c>
      <c r="D414" t="s">
        <v>32</v>
      </c>
      <c r="E414" t="s">
        <v>463</v>
      </c>
      <c r="F414" t="s">
        <v>623</v>
      </c>
      <c r="G414">
        <v>449</v>
      </c>
      <c r="H414">
        <v>90</v>
      </c>
      <c r="I414">
        <v>4</v>
      </c>
      <c r="J414">
        <v>0</v>
      </c>
      <c r="K414">
        <v>0</v>
      </c>
      <c r="L414">
        <v>57</v>
      </c>
      <c r="M414">
        <v>503</v>
      </c>
      <c r="N414" s="2">
        <v>2.4686011260285839E-2</v>
      </c>
      <c r="O414" s="2">
        <v>0.21784322217410135</v>
      </c>
      <c r="P414">
        <v>215</v>
      </c>
      <c r="Q414" s="2">
        <v>0.1094704684317719</v>
      </c>
      <c r="R414">
        <v>2309</v>
      </c>
      <c r="S414">
        <v>1964</v>
      </c>
      <c r="T414">
        <v>1682</v>
      </c>
      <c r="U414">
        <v>236</v>
      </c>
      <c r="V414">
        <v>15</v>
      </c>
      <c r="W414">
        <v>5</v>
      </c>
      <c r="X414">
        <v>26</v>
      </c>
      <c r="Y414">
        <v>187</v>
      </c>
      <c r="Z414">
        <v>8</v>
      </c>
      <c r="AA414">
        <v>0</v>
      </c>
      <c r="AB414">
        <v>0</v>
      </c>
      <c r="AC414">
        <v>3</v>
      </c>
      <c r="AD414">
        <v>1944</v>
      </c>
      <c r="AE414">
        <v>318</v>
      </c>
      <c r="AF414">
        <v>19</v>
      </c>
      <c r="AG414">
        <v>5</v>
      </c>
      <c r="AH414">
        <v>23</v>
      </c>
      <c r="AI414" s="3">
        <v>0.2309670781893004</v>
      </c>
      <c r="AJ414" s="3">
        <v>0.28301886792452829</v>
      </c>
      <c r="AK414" s="3">
        <v>0.21052631578947367</v>
      </c>
      <c r="AL414" s="3">
        <v>0</v>
      </c>
      <c r="AM414" s="3">
        <v>0</v>
      </c>
      <c r="AN414" s="2">
        <f t="shared" si="18"/>
        <v>0.24252923343438718</v>
      </c>
      <c r="AO414" s="2">
        <v>0.15807708964919878</v>
      </c>
      <c r="AP414">
        <f t="shared" si="19"/>
        <v>560</v>
      </c>
    </row>
    <row r="415" spans="1:42" ht="16.5" hidden="1" customHeight="1" x14ac:dyDescent="0.25">
      <c r="A415" s="4" t="s">
        <v>798</v>
      </c>
      <c r="B415" s="1" t="s">
        <v>110</v>
      </c>
      <c r="C415" t="s">
        <v>36</v>
      </c>
      <c r="D415" t="s">
        <v>43</v>
      </c>
      <c r="E415" t="s">
        <v>108</v>
      </c>
      <c r="F415" t="s">
        <v>111</v>
      </c>
      <c r="G415">
        <v>485</v>
      </c>
      <c r="H415">
        <v>0</v>
      </c>
      <c r="I415">
        <v>16</v>
      </c>
      <c r="J415">
        <v>20</v>
      </c>
      <c r="K415">
        <v>19</v>
      </c>
      <c r="L415">
        <v>141</v>
      </c>
      <c r="M415">
        <v>419</v>
      </c>
      <c r="N415" s="2">
        <v>3.5642062689585439E-2</v>
      </c>
      <c r="O415" s="2">
        <v>0.10591506572295248</v>
      </c>
      <c r="P415">
        <v>334</v>
      </c>
      <c r="Q415" s="2">
        <v>8.9544235924932977E-2</v>
      </c>
      <c r="R415">
        <v>3956</v>
      </c>
      <c r="S415">
        <v>3730</v>
      </c>
      <c r="T415">
        <v>3455</v>
      </c>
      <c r="U415">
        <v>11</v>
      </c>
      <c r="V415">
        <v>69</v>
      </c>
      <c r="W415">
        <v>67</v>
      </c>
      <c r="X415">
        <v>128</v>
      </c>
      <c r="Y415">
        <v>300</v>
      </c>
      <c r="Z415">
        <v>4</v>
      </c>
      <c r="AA415">
        <v>8</v>
      </c>
      <c r="AB415">
        <v>0</v>
      </c>
      <c r="AC415">
        <v>10</v>
      </c>
      <c r="AD415">
        <v>3640</v>
      </c>
      <c r="AE415">
        <v>7</v>
      </c>
      <c r="AF415">
        <v>77</v>
      </c>
      <c r="AG415">
        <v>87</v>
      </c>
      <c r="AH415">
        <v>137</v>
      </c>
      <c r="AI415" s="3">
        <v>0.13324175824175824</v>
      </c>
      <c r="AJ415" s="3">
        <v>0</v>
      </c>
      <c r="AK415" s="3">
        <v>0.20779220779220781</v>
      </c>
      <c r="AL415" s="3">
        <v>0.22988505747126436</v>
      </c>
      <c r="AM415" s="3">
        <v>0.13868613138686131</v>
      </c>
      <c r="AN415" s="2">
        <f t="shared" si="18"/>
        <v>0.14155712841253792</v>
      </c>
      <c r="AO415" s="2">
        <v>7.8014184397163122E-2</v>
      </c>
      <c r="AP415">
        <f t="shared" si="19"/>
        <v>560</v>
      </c>
    </row>
    <row r="416" spans="1:42" ht="16.5" hidden="1" customHeight="1" x14ac:dyDescent="0.25">
      <c r="A416" s="4" t="s">
        <v>798</v>
      </c>
      <c r="B416" s="1" t="s">
        <v>148</v>
      </c>
      <c r="D416" t="s">
        <v>32</v>
      </c>
      <c r="E416" t="s">
        <v>149</v>
      </c>
      <c r="F416" t="s">
        <v>150</v>
      </c>
      <c r="G416">
        <v>519</v>
      </c>
      <c r="H416">
        <v>12</v>
      </c>
      <c r="I416">
        <v>0</v>
      </c>
      <c r="J416">
        <v>3</v>
      </c>
      <c r="K416">
        <v>3</v>
      </c>
      <c r="L416">
        <v>166</v>
      </c>
      <c r="M416">
        <v>393</v>
      </c>
      <c r="N416" s="2">
        <v>2.4444117213959653E-2</v>
      </c>
      <c r="O416" s="2">
        <v>5.7870711235458693E-2</v>
      </c>
      <c r="P416">
        <v>380</v>
      </c>
      <c r="Q416" s="2">
        <v>5.7471264367816091E-2</v>
      </c>
      <c r="R416">
        <v>6791</v>
      </c>
      <c r="S416">
        <v>6612</v>
      </c>
      <c r="T416">
        <v>6194</v>
      </c>
      <c r="U416">
        <v>135</v>
      </c>
      <c r="V416">
        <v>147</v>
      </c>
      <c r="W416">
        <v>62</v>
      </c>
      <c r="X416">
        <v>74</v>
      </c>
      <c r="Y416">
        <v>358</v>
      </c>
      <c r="Z416">
        <v>4</v>
      </c>
      <c r="AA416">
        <v>3</v>
      </c>
      <c r="AB416">
        <v>4</v>
      </c>
      <c r="AC416">
        <v>0</v>
      </c>
      <c r="AD416">
        <v>6355</v>
      </c>
      <c r="AE416">
        <v>143</v>
      </c>
      <c r="AF416">
        <v>144</v>
      </c>
      <c r="AG416">
        <v>61</v>
      </c>
      <c r="AH416">
        <v>77</v>
      </c>
      <c r="AI416" s="3">
        <v>8.1667977970102279E-2</v>
      </c>
      <c r="AJ416" s="3">
        <v>8.3916083916083919E-2</v>
      </c>
      <c r="AK416" s="3">
        <v>0</v>
      </c>
      <c r="AL416" s="3">
        <v>4.9180327868852458E-2</v>
      </c>
      <c r="AM416" s="3">
        <v>3.896103896103896E-2</v>
      </c>
      <c r="AN416" s="2">
        <f t="shared" si="18"/>
        <v>8.2314828449418342E-2</v>
      </c>
      <c r="AO416" s="2">
        <v>6.268436578171091E-2</v>
      </c>
      <c r="AP416">
        <f t="shared" si="19"/>
        <v>559</v>
      </c>
    </row>
    <row r="417" spans="1:42" ht="16.5" hidden="1" customHeight="1" x14ac:dyDescent="0.25">
      <c r="A417" s="4" t="s">
        <v>800</v>
      </c>
      <c r="B417" s="1" t="s">
        <v>220</v>
      </c>
      <c r="C417" t="s">
        <v>36</v>
      </c>
      <c r="D417" t="s">
        <v>43</v>
      </c>
      <c r="E417" t="s">
        <v>38</v>
      </c>
      <c r="F417" t="s">
        <v>221</v>
      </c>
      <c r="G417">
        <v>505</v>
      </c>
      <c r="H417">
        <v>0</v>
      </c>
      <c r="I417">
        <v>0</v>
      </c>
      <c r="J417">
        <v>19</v>
      </c>
      <c r="K417">
        <v>18</v>
      </c>
      <c r="L417">
        <v>15</v>
      </c>
      <c r="M417">
        <v>543</v>
      </c>
      <c r="N417" s="2">
        <v>6.0606060606060606E-3</v>
      </c>
      <c r="O417" s="2">
        <v>0.21939393939393939</v>
      </c>
      <c r="P417">
        <v>377</v>
      </c>
      <c r="Q417" s="2">
        <v>0.16434176111595467</v>
      </c>
      <c r="R417">
        <v>2475</v>
      </c>
      <c r="S417">
        <v>2294</v>
      </c>
      <c r="T417">
        <v>2084</v>
      </c>
      <c r="U417">
        <v>8</v>
      </c>
      <c r="V417">
        <v>54</v>
      </c>
      <c r="W417">
        <v>49</v>
      </c>
      <c r="X417">
        <v>99</v>
      </c>
      <c r="Y417">
        <v>322</v>
      </c>
      <c r="Z417">
        <v>0</v>
      </c>
      <c r="AA417">
        <v>8</v>
      </c>
      <c r="AB417">
        <v>11</v>
      </c>
      <c r="AC417">
        <v>18</v>
      </c>
      <c r="AD417">
        <v>2267</v>
      </c>
      <c r="AE417">
        <v>8</v>
      </c>
      <c r="AF417">
        <v>46</v>
      </c>
      <c r="AG417">
        <v>57</v>
      </c>
      <c r="AH417">
        <v>99</v>
      </c>
      <c r="AI417" s="3">
        <v>0.22276135862373181</v>
      </c>
      <c r="AJ417" s="3">
        <v>0</v>
      </c>
      <c r="AK417" s="3">
        <v>0</v>
      </c>
      <c r="AL417" s="3">
        <v>0.33333333333333331</v>
      </c>
      <c r="AM417" s="3">
        <v>0.18181818181818182</v>
      </c>
      <c r="AN417" s="2">
        <f t="shared" si="18"/>
        <v>0.22545454545454546</v>
      </c>
      <c r="AO417" s="2">
        <v>8.4779975777149783E-2</v>
      </c>
      <c r="AP417">
        <f t="shared" si="19"/>
        <v>558</v>
      </c>
    </row>
    <row r="418" spans="1:42" ht="16.5" hidden="1" customHeight="1" x14ac:dyDescent="0.25">
      <c r="A418" s="4" t="s">
        <v>799</v>
      </c>
      <c r="B418" s="1" t="s">
        <v>128</v>
      </c>
      <c r="D418" t="s">
        <v>32</v>
      </c>
      <c r="E418" t="s">
        <v>129</v>
      </c>
      <c r="F418" t="s">
        <v>130</v>
      </c>
      <c r="G418">
        <v>504</v>
      </c>
      <c r="H418">
        <v>0</v>
      </c>
      <c r="I418">
        <v>6</v>
      </c>
      <c r="J418">
        <v>15</v>
      </c>
      <c r="K418">
        <v>14</v>
      </c>
      <c r="L418">
        <v>139</v>
      </c>
      <c r="M418">
        <v>418</v>
      </c>
      <c r="N418" s="2">
        <v>3.9522320159226611E-2</v>
      </c>
      <c r="O418" s="2">
        <v>0.11885129371623543</v>
      </c>
      <c r="P418">
        <v>118</v>
      </c>
      <c r="Q418" s="2">
        <v>3.8336582196231317E-2</v>
      </c>
      <c r="R418">
        <v>3517</v>
      </c>
      <c r="S418">
        <v>3078</v>
      </c>
      <c r="T418">
        <v>2893</v>
      </c>
      <c r="U418">
        <v>34</v>
      </c>
      <c r="V418">
        <v>29</v>
      </c>
      <c r="W418">
        <v>45</v>
      </c>
      <c r="X418">
        <v>77</v>
      </c>
      <c r="Y418">
        <v>103</v>
      </c>
      <c r="Z418">
        <v>0</v>
      </c>
      <c r="AA418">
        <v>0</v>
      </c>
      <c r="AB418">
        <v>4</v>
      </c>
      <c r="AC418">
        <v>0</v>
      </c>
      <c r="AD418">
        <v>3294</v>
      </c>
      <c r="AE418">
        <v>34</v>
      </c>
      <c r="AF418">
        <v>35</v>
      </c>
      <c r="AG418">
        <v>56</v>
      </c>
      <c r="AH418">
        <v>91</v>
      </c>
      <c r="AI418" s="3">
        <v>0.15300546448087432</v>
      </c>
      <c r="AJ418" s="3">
        <v>0</v>
      </c>
      <c r="AK418" s="3">
        <v>0.17142857142857143</v>
      </c>
      <c r="AL418" s="3">
        <v>0.26785714285714285</v>
      </c>
      <c r="AM418" s="3">
        <v>0.15384615384615385</v>
      </c>
      <c r="AN418" s="2">
        <f t="shared" si="18"/>
        <v>0.15837361387546203</v>
      </c>
      <c r="AO418" s="2">
        <v>6.1538461538461542E-2</v>
      </c>
      <c r="AP418">
        <f t="shared" si="19"/>
        <v>557</v>
      </c>
    </row>
    <row r="419" spans="1:42" ht="16.5" hidden="1" customHeight="1" x14ac:dyDescent="0.25">
      <c r="A419" s="4" t="s">
        <v>799</v>
      </c>
      <c r="B419" s="1" t="s">
        <v>110</v>
      </c>
      <c r="C419" t="s">
        <v>36</v>
      </c>
      <c r="D419" t="s">
        <v>43</v>
      </c>
      <c r="E419" t="s">
        <v>108</v>
      </c>
      <c r="F419" t="s">
        <v>111</v>
      </c>
      <c r="G419">
        <v>479</v>
      </c>
      <c r="H419">
        <v>0</v>
      </c>
      <c r="I419">
        <v>11</v>
      </c>
      <c r="J419">
        <v>23</v>
      </c>
      <c r="K419">
        <v>21</v>
      </c>
      <c r="L419">
        <v>138</v>
      </c>
      <c r="M419">
        <v>419</v>
      </c>
      <c r="N419" s="2">
        <v>3.4465534465534464E-2</v>
      </c>
      <c r="O419" s="2">
        <v>0.10464535464535464</v>
      </c>
      <c r="P419">
        <v>376</v>
      </c>
      <c r="Q419" s="2">
        <v>9.835207951870259E-2</v>
      </c>
      <c r="R419">
        <v>4004</v>
      </c>
      <c r="S419">
        <v>3823</v>
      </c>
      <c r="T419">
        <v>3535</v>
      </c>
      <c r="U419">
        <v>16</v>
      </c>
      <c r="V419">
        <v>64</v>
      </c>
      <c r="W419">
        <v>67</v>
      </c>
      <c r="X419">
        <v>141</v>
      </c>
      <c r="Y419">
        <v>334</v>
      </c>
      <c r="Z419">
        <v>4</v>
      </c>
      <c r="AA419">
        <v>4</v>
      </c>
      <c r="AB419">
        <v>0</v>
      </c>
      <c r="AC419">
        <v>11</v>
      </c>
      <c r="AD419">
        <v>3680</v>
      </c>
      <c r="AE419">
        <v>12</v>
      </c>
      <c r="AF419">
        <v>71</v>
      </c>
      <c r="AG419">
        <v>90</v>
      </c>
      <c r="AH419">
        <v>151</v>
      </c>
      <c r="AI419" s="3">
        <v>0.13016304347826088</v>
      </c>
      <c r="AJ419" s="3">
        <v>0</v>
      </c>
      <c r="AK419" s="3">
        <v>0.15492957746478872</v>
      </c>
      <c r="AL419" s="3">
        <v>0.25555555555555554</v>
      </c>
      <c r="AM419" s="3">
        <v>0.13907284768211919</v>
      </c>
      <c r="AN419" s="2">
        <f t="shared" si="18"/>
        <v>0.13911088911088909</v>
      </c>
      <c r="AO419" s="2">
        <v>8.0919080919080913E-2</v>
      </c>
      <c r="AP419">
        <f t="shared" si="19"/>
        <v>557</v>
      </c>
    </row>
    <row r="420" spans="1:42" ht="16.5" hidden="1" customHeight="1" x14ac:dyDescent="0.25">
      <c r="A420" s="5" t="s">
        <v>792</v>
      </c>
      <c r="B420" s="1" t="s">
        <v>210</v>
      </c>
      <c r="C420" t="s">
        <v>36</v>
      </c>
      <c r="D420" t="s">
        <v>43</v>
      </c>
      <c r="E420" t="s">
        <v>38</v>
      </c>
      <c r="F420" t="s">
        <v>211</v>
      </c>
      <c r="G420">
        <v>445</v>
      </c>
      <c r="H420">
        <v>0</v>
      </c>
      <c r="I420">
        <v>55</v>
      </c>
      <c r="J420">
        <v>16</v>
      </c>
      <c r="K420">
        <v>23</v>
      </c>
      <c r="L420">
        <v>78</v>
      </c>
      <c r="M420">
        <v>479</v>
      </c>
      <c r="N420" s="2">
        <v>1.036544850498339E-2</v>
      </c>
      <c r="O420" s="2">
        <v>6.3654485049833884E-2</v>
      </c>
      <c r="P420">
        <v>1046</v>
      </c>
      <c r="Q420" s="2">
        <v>0.13052158722236087</v>
      </c>
      <c r="R420">
        <v>7525</v>
      </c>
      <c r="S420">
        <v>8014</v>
      </c>
      <c r="T420">
        <v>5828</v>
      </c>
      <c r="U420">
        <v>44</v>
      </c>
      <c r="V420">
        <v>1321</v>
      </c>
      <c r="W420">
        <v>376</v>
      </c>
      <c r="X420">
        <v>445</v>
      </c>
      <c r="Y420">
        <v>584</v>
      </c>
      <c r="Z420">
        <v>0</v>
      </c>
      <c r="AA420">
        <v>351</v>
      </c>
      <c r="AB420">
        <v>38</v>
      </c>
      <c r="AC420">
        <v>38</v>
      </c>
      <c r="AD420">
        <v>5689</v>
      </c>
      <c r="AE420">
        <v>44</v>
      </c>
      <c r="AF420">
        <v>1025</v>
      </c>
      <c r="AG420">
        <v>354</v>
      </c>
      <c r="AH420">
        <v>430</v>
      </c>
      <c r="AI420" s="3">
        <v>7.8221128493584105E-2</v>
      </c>
      <c r="AJ420" s="3">
        <v>0</v>
      </c>
      <c r="AK420" s="3">
        <v>5.3658536585365853E-2</v>
      </c>
      <c r="AL420" s="3">
        <v>4.519774011299435E-2</v>
      </c>
      <c r="AM420" s="3">
        <v>5.3488372093023255E-2</v>
      </c>
      <c r="AN420" s="2">
        <f t="shared" si="18"/>
        <v>7.4019933554817272E-2</v>
      </c>
      <c r="AO420" s="2">
        <v>0.24569079819676479</v>
      </c>
      <c r="AP420">
        <f t="shared" si="19"/>
        <v>557</v>
      </c>
    </row>
    <row r="421" spans="1:42" ht="16.5" hidden="1" customHeight="1" x14ac:dyDescent="0.25">
      <c r="A421" s="5" t="s">
        <v>802</v>
      </c>
      <c r="B421" s="1" t="s">
        <v>224</v>
      </c>
      <c r="C421" t="s">
        <v>36</v>
      </c>
      <c r="D421" t="s">
        <v>43</v>
      </c>
      <c r="E421" t="s">
        <v>38</v>
      </c>
      <c r="F421" t="s">
        <v>225</v>
      </c>
      <c r="G421">
        <v>343</v>
      </c>
      <c r="H421">
        <v>3</v>
      </c>
      <c r="I421">
        <v>152</v>
      </c>
      <c r="J421">
        <v>23</v>
      </c>
      <c r="K421">
        <v>9</v>
      </c>
      <c r="L421">
        <v>205</v>
      </c>
      <c r="M421">
        <v>352</v>
      </c>
      <c r="N421" s="2">
        <v>9.2122410461510807E-3</v>
      </c>
      <c r="O421" s="2">
        <v>1.5818091942659415E-2</v>
      </c>
      <c r="P421">
        <v>321</v>
      </c>
      <c r="Q421" s="2">
        <v>1.4579643003133943E-2</v>
      </c>
      <c r="R421">
        <v>22253</v>
      </c>
      <c r="S421">
        <v>22017</v>
      </c>
      <c r="T421">
        <v>16575</v>
      </c>
      <c r="U421">
        <v>177</v>
      </c>
      <c r="V421">
        <v>2911</v>
      </c>
      <c r="W421">
        <v>1893</v>
      </c>
      <c r="X421">
        <v>461</v>
      </c>
      <c r="Y421">
        <v>220</v>
      </c>
      <c r="Z421">
        <v>0</v>
      </c>
      <c r="AA421">
        <v>72</v>
      </c>
      <c r="AB421">
        <v>3</v>
      </c>
      <c r="AC421">
        <v>0</v>
      </c>
      <c r="AD421">
        <v>16698</v>
      </c>
      <c r="AE421">
        <v>180</v>
      </c>
      <c r="AF421">
        <v>2991</v>
      </c>
      <c r="AG421">
        <v>1913</v>
      </c>
      <c r="AH421">
        <v>470</v>
      </c>
      <c r="AI421" s="3">
        <v>2.0541382201461254E-2</v>
      </c>
      <c r="AJ421" s="3">
        <v>1.6666666666666666E-2</v>
      </c>
      <c r="AK421" s="3">
        <v>5.0819124038783019E-2</v>
      </c>
      <c r="AL421" s="3">
        <v>1.2023000522739153E-2</v>
      </c>
      <c r="AM421" s="3">
        <v>1.9148936170212766E-2</v>
      </c>
      <c r="AN421" s="2">
        <f t="shared" si="18"/>
        <v>2.5030332988810494E-2</v>
      </c>
      <c r="AO421" s="2">
        <v>0.24959554197375516</v>
      </c>
      <c r="AP421">
        <f t="shared" si="19"/>
        <v>557</v>
      </c>
    </row>
    <row r="422" spans="1:42" ht="16.5" hidden="1" customHeight="1" x14ac:dyDescent="0.25">
      <c r="A422" s="5" t="s">
        <v>793</v>
      </c>
      <c r="B422" s="1" t="s">
        <v>163</v>
      </c>
      <c r="C422" t="s">
        <v>36</v>
      </c>
      <c r="D422" t="s">
        <v>43</v>
      </c>
      <c r="E422" t="s">
        <v>44</v>
      </c>
      <c r="F422" t="s">
        <v>164</v>
      </c>
      <c r="G422">
        <v>401</v>
      </c>
      <c r="H422">
        <v>0</v>
      </c>
      <c r="I422">
        <v>78</v>
      </c>
      <c r="J422">
        <v>27</v>
      </c>
      <c r="K422">
        <v>20</v>
      </c>
      <c r="L422">
        <v>323</v>
      </c>
      <c r="M422">
        <v>233</v>
      </c>
      <c r="N422" s="2">
        <v>1.1500391654204942E-2</v>
      </c>
      <c r="O422" s="2">
        <v>8.2959481592252363E-3</v>
      </c>
      <c r="P422">
        <v>337</v>
      </c>
      <c r="Q422" s="2">
        <v>1.2093156780421287E-2</v>
      </c>
      <c r="R422">
        <v>28086</v>
      </c>
      <c r="S422">
        <v>27867</v>
      </c>
      <c r="T422">
        <v>22239</v>
      </c>
      <c r="U422">
        <v>141</v>
      </c>
      <c r="V422">
        <v>2220</v>
      </c>
      <c r="W422">
        <v>1914</v>
      </c>
      <c r="X422">
        <v>1353</v>
      </c>
      <c r="Y422">
        <v>271</v>
      </c>
      <c r="Z422">
        <v>0</v>
      </c>
      <c r="AA422">
        <v>23</v>
      </c>
      <c r="AB422">
        <v>11</v>
      </c>
      <c r="AC422">
        <v>13</v>
      </c>
      <c r="AD422">
        <v>22369</v>
      </c>
      <c r="AE422">
        <v>141</v>
      </c>
      <c r="AF422">
        <v>2275</v>
      </c>
      <c r="AG422">
        <v>1930</v>
      </c>
      <c r="AH422">
        <v>1360</v>
      </c>
      <c r="AI422" s="3">
        <v>1.79265948410747E-2</v>
      </c>
      <c r="AJ422" s="3">
        <v>0</v>
      </c>
      <c r="AK422" s="3">
        <v>3.4285714285714287E-2</v>
      </c>
      <c r="AL422" s="3">
        <v>1.3989637305699482E-2</v>
      </c>
      <c r="AM422" s="3">
        <v>1.4705882352941176E-2</v>
      </c>
      <c r="AN422" s="2">
        <f t="shared" si="18"/>
        <v>1.979633981343018E-2</v>
      </c>
      <c r="AO422" s="2">
        <v>0.20324131789848621</v>
      </c>
      <c r="AP422">
        <f t="shared" si="19"/>
        <v>556</v>
      </c>
    </row>
    <row r="423" spans="1:42" ht="16.5" hidden="1" customHeight="1" x14ac:dyDescent="0.25">
      <c r="A423" s="4" t="s">
        <v>797</v>
      </c>
      <c r="B423" s="1" t="s">
        <v>157</v>
      </c>
      <c r="C423" t="s">
        <v>36</v>
      </c>
      <c r="D423" t="s">
        <v>43</v>
      </c>
      <c r="E423" t="s">
        <v>44</v>
      </c>
      <c r="F423" t="s">
        <v>158</v>
      </c>
      <c r="G423">
        <v>432</v>
      </c>
      <c r="H423">
        <v>4</v>
      </c>
      <c r="I423">
        <v>40</v>
      </c>
      <c r="J423">
        <v>33</v>
      </c>
      <c r="K423">
        <v>16</v>
      </c>
      <c r="L423">
        <v>97</v>
      </c>
      <c r="M423">
        <v>456</v>
      </c>
      <c r="N423" s="2">
        <v>1.3530478448877109E-2</v>
      </c>
      <c r="O423" s="2">
        <v>6.3607197656576922E-2</v>
      </c>
      <c r="P423">
        <v>163</v>
      </c>
      <c r="Q423" s="2">
        <v>2.4044844372326301E-2</v>
      </c>
      <c r="R423">
        <v>7169</v>
      </c>
      <c r="S423">
        <v>6779</v>
      </c>
      <c r="T423">
        <v>5842</v>
      </c>
      <c r="U423">
        <v>37</v>
      </c>
      <c r="V423">
        <v>264</v>
      </c>
      <c r="W423">
        <v>352</v>
      </c>
      <c r="X423">
        <v>284</v>
      </c>
      <c r="Y423">
        <v>135</v>
      </c>
      <c r="Z423">
        <v>0</v>
      </c>
      <c r="AA423">
        <v>3</v>
      </c>
      <c r="AB423">
        <v>0</v>
      </c>
      <c r="AC423">
        <v>6</v>
      </c>
      <c r="AD423">
        <v>6139</v>
      </c>
      <c r="AE423">
        <v>41</v>
      </c>
      <c r="AF423">
        <v>301</v>
      </c>
      <c r="AG423">
        <v>385</v>
      </c>
      <c r="AH423">
        <v>294</v>
      </c>
      <c r="AI423" s="3">
        <v>7.0369767063039587E-2</v>
      </c>
      <c r="AJ423" s="3">
        <v>9.7560975609756101E-2</v>
      </c>
      <c r="AK423" s="3">
        <v>0.13289036544850499</v>
      </c>
      <c r="AL423" s="3">
        <v>8.5714285714285715E-2</v>
      </c>
      <c r="AM423" s="3">
        <v>5.4421768707482991E-2</v>
      </c>
      <c r="AN423" s="2">
        <f t="shared" si="18"/>
        <v>7.7137676105454037E-2</v>
      </c>
      <c r="AO423" s="2">
        <v>0.14259776536312849</v>
      </c>
      <c r="AP423">
        <f t="shared" si="19"/>
        <v>553</v>
      </c>
    </row>
    <row r="424" spans="1:42" ht="16.5" hidden="1" customHeight="1" x14ac:dyDescent="0.25">
      <c r="A424" s="4" t="s">
        <v>796</v>
      </c>
      <c r="B424" s="1" t="s">
        <v>220</v>
      </c>
      <c r="C424" t="s">
        <v>36</v>
      </c>
      <c r="D424" t="s">
        <v>43</v>
      </c>
      <c r="E424" t="s">
        <v>38</v>
      </c>
      <c r="F424" t="s">
        <v>221</v>
      </c>
      <c r="G424">
        <v>501</v>
      </c>
      <c r="H424">
        <v>0</v>
      </c>
      <c r="I424">
        <v>0</v>
      </c>
      <c r="J424">
        <v>9</v>
      </c>
      <c r="K424">
        <v>24</v>
      </c>
      <c r="L424">
        <v>19</v>
      </c>
      <c r="M424">
        <v>533</v>
      </c>
      <c r="N424" s="2">
        <v>7.5456711675933284E-3</v>
      </c>
      <c r="O424" s="2">
        <v>0.21167593328038126</v>
      </c>
      <c r="P424">
        <v>272</v>
      </c>
      <c r="Q424" s="2">
        <v>0.12153708668453976</v>
      </c>
      <c r="R424">
        <v>2518</v>
      </c>
      <c r="S424">
        <v>2238</v>
      </c>
      <c r="T424">
        <v>2101</v>
      </c>
      <c r="U424">
        <v>3</v>
      </c>
      <c r="V424">
        <v>45</v>
      </c>
      <c r="W424">
        <v>41</v>
      </c>
      <c r="X424">
        <v>48</v>
      </c>
      <c r="Y424">
        <v>231</v>
      </c>
      <c r="Z424">
        <v>0</v>
      </c>
      <c r="AA424">
        <v>7</v>
      </c>
      <c r="AB424">
        <v>6</v>
      </c>
      <c r="AC424">
        <v>9</v>
      </c>
      <c r="AD424">
        <v>2371</v>
      </c>
      <c r="AE424">
        <v>3</v>
      </c>
      <c r="AF424">
        <v>38</v>
      </c>
      <c r="AG424">
        <v>44</v>
      </c>
      <c r="AH424">
        <v>63</v>
      </c>
      <c r="AI424" s="3">
        <v>0.21130324757486293</v>
      </c>
      <c r="AJ424" s="3">
        <v>0</v>
      </c>
      <c r="AK424" s="3">
        <v>0</v>
      </c>
      <c r="AL424" s="3">
        <v>0.20454545454545456</v>
      </c>
      <c r="AM424" s="3">
        <v>0.38095238095238093</v>
      </c>
      <c r="AN424" s="2">
        <f t="shared" si="18"/>
        <v>0.21922160444797459</v>
      </c>
      <c r="AO424" s="2">
        <v>5.8753473600635174E-2</v>
      </c>
      <c r="AP424">
        <f t="shared" si="19"/>
        <v>552</v>
      </c>
    </row>
    <row r="425" spans="1:42" ht="16.5" hidden="1" customHeight="1" x14ac:dyDescent="0.25">
      <c r="A425" s="5" t="s">
        <v>795</v>
      </c>
      <c r="B425" s="1" t="s">
        <v>167</v>
      </c>
      <c r="C425" t="s">
        <v>36</v>
      </c>
      <c r="D425" t="s">
        <v>43</v>
      </c>
      <c r="E425" t="s">
        <v>44</v>
      </c>
      <c r="F425" t="s">
        <v>168</v>
      </c>
      <c r="G425">
        <v>288</v>
      </c>
      <c r="H425">
        <v>0</v>
      </c>
      <c r="I425">
        <v>71</v>
      </c>
      <c r="J425">
        <v>17</v>
      </c>
      <c r="K425">
        <v>151</v>
      </c>
      <c r="L425">
        <v>68</v>
      </c>
      <c r="M425">
        <v>482</v>
      </c>
      <c r="N425" s="2">
        <v>1.6163536962205849E-2</v>
      </c>
      <c r="O425" s="2">
        <v>0.11457095317328263</v>
      </c>
      <c r="P425">
        <v>168</v>
      </c>
      <c r="Q425" s="2">
        <v>4.3921568627450981E-2</v>
      </c>
      <c r="R425">
        <v>4207</v>
      </c>
      <c r="S425">
        <v>3825</v>
      </c>
      <c r="T425">
        <v>2764</v>
      </c>
      <c r="U425">
        <v>47</v>
      </c>
      <c r="V425">
        <v>298</v>
      </c>
      <c r="W425">
        <v>190</v>
      </c>
      <c r="X425">
        <v>526</v>
      </c>
      <c r="Y425">
        <v>113</v>
      </c>
      <c r="Z425">
        <v>0</v>
      </c>
      <c r="AA425">
        <v>8</v>
      </c>
      <c r="AB425">
        <v>8</v>
      </c>
      <c r="AC425">
        <v>20</v>
      </c>
      <c r="AD425">
        <v>2939</v>
      </c>
      <c r="AE425">
        <v>47</v>
      </c>
      <c r="AF425">
        <v>361</v>
      </c>
      <c r="AG425">
        <v>199</v>
      </c>
      <c r="AH425">
        <v>657</v>
      </c>
      <c r="AI425" s="3">
        <v>9.7992514460700925E-2</v>
      </c>
      <c r="AJ425" s="3">
        <v>0</v>
      </c>
      <c r="AK425" s="3">
        <v>0.19667590027700832</v>
      </c>
      <c r="AL425" s="3">
        <v>8.5427135678391955E-2</v>
      </c>
      <c r="AM425" s="3">
        <v>0.22983257229832571</v>
      </c>
      <c r="AN425" s="2">
        <f t="shared" si="18"/>
        <v>0.13073449013548849</v>
      </c>
      <c r="AO425" s="2">
        <v>0.30073756840352128</v>
      </c>
      <c r="AP425">
        <f t="shared" si="19"/>
        <v>550</v>
      </c>
    </row>
    <row r="426" spans="1:42" ht="16.5" hidden="1" customHeight="1" x14ac:dyDescent="0.25">
      <c r="A426" s="4" t="s">
        <v>796</v>
      </c>
      <c r="B426" s="1" t="s">
        <v>234</v>
      </c>
      <c r="C426" t="s">
        <v>36</v>
      </c>
      <c r="D426" t="s">
        <v>43</v>
      </c>
      <c r="E426" t="s">
        <v>38</v>
      </c>
      <c r="F426" t="s">
        <v>235</v>
      </c>
      <c r="G426">
        <v>415</v>
      </c>
      <c r="H426">
        <v>5</v>
      </c>
      <c r="I426">
        <v>45</v>
      </c>
      <c r="J426">
        <v>38</v>
      </c>
      <c r="K426">
        <v>11</v>
      </c>
      <c r="L426">
        <v>97</v>
      </c>
      <c r="M426">
        <v>453</v>
      </c>
      <c r="N426" s="2">
        <v>9.6258807184677973E-3</v>
      </c>
      <c r="O426" s="2">
        <v>4.4953855314081574E-2</v>
      </c>
      <c r="P426">
        <v>1001</v>
      </c>
      <c r="Q426" s="2">
        <v>9.5079787234042548E-2</v>
      </c>
      <c r="R426">
        <v>10077</v>
      </c>
      <c r="S426">
        <v>10528</v>
      </c>
      <c r="T426">
        <v>7915</v>
      </c>
      <c r="U426">
        <v>36</v>
      </c>
      <c r="V426">
        <v>890</v>
      </c>
      <c r="W426">
        <v>1343</v>
      </c>
      <c r="X426">
        <v>344</v>
      </c>
      <c r="Y426">
        <v>658</v>
      </c>
      <c r="Z426">
        <v>0</v>
      </c>
      <c r="AA426">
        <v>177</v>
      </c>
      <c r="AB426">
        <v>115</v>
      </c>
      <c r="AC426">
        <v>18</v>
      </c>
      <c r="AD426">
        <v>7672</v>
      </c>
      <c r="AE426">
        <v>41</v>
      </c>
      <c r="AF426">
        <v>758</v>
      </c>
      <c r="AG426">
        <v>1266</v>
      </c>
      <c r="AH426">
        <v>337</v>
      </c>
      <c r="AI426" s="3">
        <v>5.4092805005213768E-2</v>
      </c>
      <c r="AJ426" s="3">
        <v>0.12195121951219512</v>
      </c>
      <c r="AK426" s="3">
        <v>5.9366754617414245E-2</v>
      </c>
      <c r="AL426" s="3">
        <v>3.0015797788309637E-2</v>
      </c>
      <c r="AM426" s="3">
        <v>3.2640949554896145E-2</v>
      </c>
      <c r="AN426" s="2">
        <f t="shared" si="18"/>
        <v>5.457973603254937E-2</v>
      </c>
      <c r="AO426" s="2">
        <v>0.23843557673218185</v>
      </c>
      <c r="AP426">
        <f t="shared" si="19"/>
        <v>550</v>
      </c>
    </row>
    <row r="427" spans="1:42" ht="16.5" hidden="1" customHeight="1" x14ac:dyDescent="0.25">
      <c r="A427" s="5" t="s">
        <v>795</v>
      </c>
      <c r="B427" s="1" t="s">
        <v>66</v>
      </c>
      <c r="D427" t="s">
        <v>32</v>
      </c>
      <c r="E427" t="s">
        <v>67</v>
      </c>
      <c r="F427" t="s">
        <v>68</v>
      </c>
      <c r="G427">
        <v>339</v>
      </c>
      <c r="H427">
        <v>186</v>
      </c>
      <c r="I427">
        <v>0</v>
      </c>
      <c r="J427">
        <v>0</v>
      </c>
      <c r="K427">
        <v>10</v>
      </c>
      <c r="L427">
        <v>355</v>
      </c>
      <c r="M427">
        <v>194</v>
      </c>
      <c r="N427" s="2">
        <v>6.6955865711052429E-2</v>
      </c>
      <c r="O427" s="2">
        <v>3.6589966050546964E-2</v>
      </c>
      <c r="P427">
        <v>192</v>
      </c>
      <c r="Q427" s="2">
        <v>3.8827098078867542E-2</v>
      </c>
      <c r="R427">
        <v>5302</v>
      </c>
      <c r="S427">
        <v>4945</v>
      </c>
      <c r="T427">
        <v>3831</v>
      </c>
      <c r="U427">
        <v>902</v>
      </c>
      <c r="V427">
        <v>88</v>
      </c>
      <c r="W427">
        <v>51</v>
      </c>
      <c r="X427">
        <v>73</v>
      </c>
      <c r="Y427">
        <v>82</v>
      </c>
      <c r="Z427">
        <v>93</v>
      </c>
      <c r="AA427">
        <v>0</v>
      </c>
      <c r="AB427">
        <v>0</v>
      </c>
      <c r="AC427">
        <v>4</v>
      </c>
      <c r="AD427">
        <v>4088</v>
      </c>
      <c r="AE427">
        <v>995</v>
      </c>
      <c r="AF427">
        <v>88</v>
      </c>
      <c r="AG427">
        <v>51</v>
      </c>
      <c r="AH427">
        <v>79</v>
      </c>
      <c r="AI427" s="3">
        <v>8.2925636007827791E-2</v>
      </c>
      <c r="AJ427" s="3">
        <v>0.18693467336683417</v>
      </c>
      <c r="AK427" s="3">
        <v>0</v>
      </c>
      <c r="AL427" s="3">
        <v>0</v>
      </c>
      <c r="AM427" s="3">
        <v>0.12658227848101267</v>
      </c>
      <c r="AN427" s="2">
        <f t="shared" si="18"/>
        <v>0.1035458317615994</v>
      </c>
      <c r="AO427" s="2">
        <v>0.22882475004716091</v>
      </c>
      <c r="AP427">
        <f t="shared" si="19"/>
        <v>549</v>
      </c>
    </row>
    <row r="428" spans="1:42" ht="16.5" hidden="1" customHeight="1" x14ac:dyDescent="0.25">
      <c r="A428" s="4" t="s">
        <v>801</v>
      </c>
      <c r="B428" t="s">
        <v>770</v>
      </c>
      <c r="D428" t="s">
        <v>32</v>
      </c>
      <c r="E428" t="s">
        <v>297</v>
      </c>
      <c r="F428" t="s">
        <v>771</v>
      </c>
      <c r="G428">
        <v>485</v>
      </c>
      <c r="H428">
        <v>5</v>
      </c>
      <c r="I428">
        <v>6</v>
      </c>
      <c r="J428">
        <v>8</v>
      </c>
      <c r="K428">
        <v>33</v>
      </c>
      <c r="L428">
        <v>13</v>
      </c>
      <c r="M428">
        <v>534</v>
      </c>
      <c r="N428" s="2">
        <v>5.4806070826306915E-3</v>
      </c>
      <c r="O428" s="2">
        <v>0.2251264755480607</v>
      </c>
      <c r="P428">
        <v>121</v>
      </c>
      <c r="Q428" s="2">
        <v>6.2178828365878729E-2</v>
      </c>
      <c r="R428">
        <v>2372</v>
      </c>
      <c r="S428">
        <v>1946</v>
      </c>
      <c r="T428">
        <v>1586</v>
      </c>
      <c r="U428">
        <v>10</v>
      </c>
      <c r="V428">
        <v>33</v>
      </c>
      <c r="W428">
        <v>9</v>
      </c>
      <c r="X428">
        <v>308</v>
      </c>
      <c r="Y428">
        <v>116</v>
      </c>
      <c r="Z428">
        <v>0</v>
      </c>
      <c r="AA428">
        <v>0</v>
      </c>
      <c r="AB428">
        <v>0</v>
      </c>
      <c r="AC428">
        <v>0</v>
      </c>
      <c r="AD428">
        <v>1955</v>
      </c>
      <c r="AE428">
        <v>15</v>
      </c>
      <c r="AF428">
        <v>39</v>
      </c>
      <c r="AG428">
        <v>17</v>
      </c>
      <c r="AH428">
        <v>341</v>
      </c>
      <c r="AI428" s="3">
        <v>0.24808184143222506</v>
      </c>
      <c r="AJ428" s="3">
        <v>0.33333333333333331</v>
      </c>
      <c r="AK428" s="3">
        <v>0.15384615384615385</v>
      </c>
      <c r="AL428" s="3">
        <v>0.47058823529411764</v>
      </c>
      <c r="AM428" s="3">
        <v>9.6774193548387094E-2</v>
      </c>
      <c r="AN428" s="2">
        <f t="shared" si="18"/>
        <v>0.23060708263069138</v>
      </c>
      <c r="AO428" s="2">
        <v>0.17405999155048585</v>
      </c>
      <c r="AP428">
        <f t="shared" si="19"/>
        <v>547</v>
      </c>
    </row>
    <row r="429" spans="1:42" ht="16.5" hidden="1" customHeight="1" x14ac:dyDescent="0.25">
      <c r="A429" s="5" t="s">
        <v>792</v>
      </c>
      <c r="B429" s="1" t="s">
        <v>226</v>
      </c>
      <c r="C429" t="s">
        <v>36</v>
      </c>
      <c r="D429" t="s">
        <v>43</v>
      </c>
      <c r="E429" t="s">
        <v>38</v>
      </c>
      <c r="F429" t="s">
        <v>227</v>
      </c>
      <c r="G429">
        <v>241</v>
      </c>
      <c r="H429">
        <v>0</v>
      </c>
      <c r="I429">
        <v>88</v>
      </c>
      <c r="J429">
        <v>31</v>
      </c>
      <c r="K429">
        <v>164</v>
      </c>
      <c r="L429">
        <v>246</v>
      </c>
      <c r="M429">
        <v>300</v>
      </c>
      <c r="N429" s="2">
        <v>5.5355535553555359E-2</v>
      </c>
      <c r="O429" s="2">
        <v>6.7506750675067506E-2</v>
      </c>
      <c r="P429">
        <v>295</v>
      </c>
      <c r="Q429" s="2">
        <v>7.0355354161698067E-2</v>
      </c>
      <c r="R429">
        <v>4444</v>
      </c>
      <c r="S429">
        <v>4193</v>
      </c>
      <c r="T429">
        <v>1721</v>
      </c>
      <c r="U429">
        <v>50</v>
      </c>
      <c r="V429">
        <v>958</v>
      </c>
      <c r="W429">
        <v>335</v>
      </c>
      <c r="X429">
        <v>1129</v>
      </c>
      <c r="Y429">
        <v>61</v>
      </c>
      <c r="Z429">
        <v>0</v>
      </c>
      <c r="AA429">
        <v>163</v>
      </c>
      <c r="AB429">
        <v>7</v>
      </c>
      <c r="AC429">
        <v>55</v>
      </c>
      <c r="AD429">
        <v>1901</v>
      </c>
      <c r="AE429">
        <v>50</v>
      </c>
      <c r="AF429">
        <v>883</v>
      </c>
      <c r="AG429">
        <v>359</v>
      </c>
      <c r="AH429">
        <v>1238</v>
      </c>
      <c r="AI429" s="3">
        <v>0.126775381378222</v>
      </c>
      <c r="AJ429" s="3">
        <v>0</v>
      </c>
      <c r="AK429" s="3">
        <v>9.9660249150622882E-2</v>
      </c>
      <c r="AL429" s="3">
        <v>8.6350974930362118E-2</v>
      </c>
      <c r="AM429" s="3">
        <v>0.13247172859450726</v>
      </c>
      <c r="AN429" s="2">
        <f t="shared" si="18"/>
        <v>0.12286228622862286</v>
      </c>
      <c r="AO429" s="2">
        <v>0.57097720604829605</v>
      </c>
      <c r="AP429">
        <f t="shared" si="19"/>
        <v>546</v>
      </c>
    </row>
    <row r="430" spans="1:42" ht="16.5" hidden="1" customHeight="1" x14ac:dyDescent="0.25">
      <c r="A430" s="5" t="s">
        <v>789</v>
      </c>
      <c r="B430" s="1" t="s">
        <v>506</v>
      </c>
      <c r="D430" t="s">
        <v>32</v>
      </c>
      <c r="E430" t="s">
        <v>498</v>
      </c>
      <c r="F430" t="s">
        <v>507</v>
      </c>
      <c r="G430">
        <v>527</v>
      </c>
      <c r="H430">
        <v>0</v>
      </c>
      <c r="I430">
        <v>0</v>
      </c>
      <c r="J430">
        <v>4</v>
      </c>
      <c r="K430">
        <v>0</v>
      </c>
      <c r="L430">
        <v>29</v>
      </c>
      <c r="M430">
        <v>517</v>
      </c>
      <c r="N430" s="2">
        <v>2.8392402584687683E-3</v>
      </c>
      <c r="O430" s="2">
        <v>5.0616800469943213E-2</v>
      </c>
      <c r="P430">
        <v>164</v>
      </c>
      <c r="Q430" s="2">
        <v>1.6680227827502035E-2</v>
      </c>
      <c r="R430">
        <v>10214</v>
      </c>
      <c r="S430">
        <v>9832</v>
      </c>
      <c r="T430">
        <v>8411</v>
      </c>
      <c r="U430">
        <v>102</v>
      </c>
      <c r="V430">
        <v>662</v>
      </c>
      <c r="W430">
        <v>405</v>
      </c>
      <c r="X430">
        <v>252</v>
      </c>
      <c r="Y430">
        <v>146</v>
      </c>
      <c r="Z430">
        <v>0</v>
      </c>
      <c r="AA430">
        <v>0</v>
      </c>
      <c r="AB430">
        <v>0</v>
      </c>
      <c r="AC430">
        <v>0</v>
      </c>
      <c r="AD430">
        <v>8792</v>
      </c>
      <c r="AE430">
        <v>102</v>
      </c>
      <c r="AF430">
        <v>662</v>
      </c>
      <c r="AG430">
        <v>409</v>
      </c>
      <c r="AH430">
        <v>252</v>
      </c>
      <c r="AI430" s="3">
        <v>5.9940855323020931E-2</v>
      </c>
      <c r="AJ430" s="3">
        <v>0</v>
      </c>
      <c r="AK430" s="3">
        <v>0</v>
      </c>
      <c r="AL430" s="3">
        <v>9.7799511002444987E-3</v>
      </c>
      <c r="AM430" s="3">
        <v>0</v>
      </c>
      <c r="AN430" s="2">
        <f t="shared" si="18"/>
        <v>5.345604072841198E-2</v>
      </c>
      <c r="AO430" s="2">
        <v>0.1394734266418714</v>
      </c>
      <c r="AP430">
        <f t="shared" si="19"/>
        <v>546</v>
      </c>
    </row>
    <row r="431" spans="1:42" ht="16.5" hidden="1" customHeight="1" x14ac:dyDescent="0.25">
      <c r="A431" s="5" t="s">
        <v>792</v>
      </c>
      <c r="B431" s="1" t="s">
        <v>565</v>
      </c>
      <c r="C431" t="s">
        <v>36</v>
      </c>
      <c r="D431" t="s">
        <v>43</v>
      </c>
      <c r="E431" t="s">
        <v>559</v>
      </c>
      <c r="F431" t="s">
        <v>566</v>
      </c>
      <c r="G431">
        <v>495</v>
      </c>
      <c r="H431">
        <v>0</v>
      </c>
      <c r="I431">
        <v>9</v>
      </c>
      <c r="J431">
        <v>18</v>
      </c>
      <c r="K431">
        <v>9</v>
      </c>
      <c r="L431">
        <v>500</v>
      </c>
      <c r="M431">
        <v>45</v>
      </c>
      <c r="N431" s="2">
        <v>5.4182921543129606E-2</v>
      </c>
      <c r="O431" s="2">
        <v>4.8764629388816649E-3</v>
      </c>
      <c r="P431">
        <v>41</v>
      </c>
      <c r="Q431" s="2">
        <v>4.6996790463090321E-3</v>
      </c>
      <c r="R431">
        <v>9228</v>
      </c>
      <c r="S431">
        <v>8724</v>
      </c>
      <c r="T431">
        <v>8122</v>
      </c>
      <c r="U431">
        <v>35</v>
      </c>
      <c r="V431">
        <v>129</v>
      </c>
      <c r="W431">
        <v>301</v>
      </c>
      <c r="X431">
        <v>137</v>
      </c>
      <c r="Y431">
        <v>26</v>
      </c>
      <c r="Z431">
        <v>0</v>
      </c>
      <c r="AA431">
        <v>0</v>
      </c>
      <c r="AB431">
        <v>3</v>
      </c>
      <c r="AC431">
        <v>0</v>
      </c>
      <c r="AD431">
        <v>8591</v>
      </c>
      <c r="AE431">
        <v>35</v>
      </c>
      <c r="AF431">
        <v>138</v>
      </c>
      <c r="AG431">
        <v>316</v>
      </c>
      <c r="AH431">
        <v>146</v>
      </c>
      <c r="AI431" s="3">
        <v>5.7618437900128043E-2</v>
      </c>
      <c r="AJ431" s="3">
        <v>0</v>
      </c>
      <c r="AK431" s="3">
        <v>6.5217391304347824E-2</v>
      </c>
      <c r="AL431" s="3">
        <v>5.6962025316455694E-2</v>
      </c>
      <c r="AM431" s="3">
        <v>6.1643835616438353E-2</v>
      </c>
      <c r="AN431" s="2">
        <f t="shared" si="18"/>
        <v>5.9059384482011271E-2</v>
      </c>
      <c r="AO431" s="2">
        <v>6.8827227400823754E-2</v>
      </c>
      <c r="AP431">
        <f t="shared" si="19"/>
        <v>545</v>
      </c>
    </row>
    <row r="432" spans="1:42" ht="16.5" hidden="1" customHeight="1" x14ac:dyDescent="0.25">
      <c r="A432" s="4" t="s">
        <v>799</v>
      </c>
      <c r="B432" s="1" t="s">
        <v>159</v>
      </c>
      <c r="C432" t="s">
        <v>36</v>
      </c>
      <c r="D432" t="s">
        <v>43</v>
      </c>
      <c r="E432" t="s">
        <v>44</v>
      </c>
      <c r="F432" t="s">
        <v>160</v>
      </c>
      <c r="G432">
        <v>410</v>
      </c>
      <c r="H432">
        <v>0</v>
      </c>
      <c r="I432">
        <v>46</v>
      </c>
      <c r="J432">
        <v>30</v>
      </c>
      <c r="K432">
        <v>24</v>
      </c>
      <c r="L432">
        <v>98</v>
      </c>
      <c r="M432">
        <v>446</v>
      </c>
      <c r="N432" s="2">
        <v>9.0297613563070124E-3</v>
      </c>
      <c r="O432" s="2">
        <v>4.1094628213397218E-2</v>
      </c>
      <c r="P432">
        <v>606</v>
      </c>
      <c r="Q432" s="2">
        <v>5.5519926706367385E-2</v>
      </c>
      <c r="R432">
        <v>10853</v>
      </c>
      <c r="S432">
        <v>10915</v>
      </c>
      <c r="T432">
        <v>9239</v>
      </c>
      <c r="U432">
        <v>53</v>
      </c>
      <c r="V432">
        <v>488</v>
      </c>
      <c r="W432">
        <v>589</v>
      </c>
      <c r="X432">
        <v>546</v>
      </c>
      <c r="Y432">
        <v>486</v>
      </c>
      <c r="Z432">
        <v>0</v>
      </c>
      <c r="AA432">
        <v>38</v>
      </c>
      <c r="AB432">
        <v>31</v>
      </c>
      <c r="AC432">
        <v>19</v>
      </c>
      <c r="AD432">
        <v>9163</v>
      </c>
      <c r="AE432">
        <v>53</v>
      </c>
      <c r="AF432">
        <v>496</v>
      </c>
      <c r="AG432">
        <v>588</v>
      </c>
      <c r="AH432">
        <v>551</v>
      </c>
      <c r="AI432" s="3">
        <v>4.4745170795590962E-2</v>
      </c>
      <c r="AJ432" s="3">
        <v>0</v>
      </c>
      <c r="AK432" s="3">
        <v>9.2741935483870969E-2</v>
      </c>
      <c r="AL432" s="3">
        <v>5.1020408163265307E-2</v>
      </c>
      <c r="AM432" s="3">
        <v>4.3557168784029036E-2</v>
      </c>
      <c r="AN432" s="2">
        <f t="shared" si="18"/>
        <v>5.0124389569704234E-2</v>
      </c>
      <c r="AO432" s="2">
        <v>0.15556169938254538</v>
      </c>
      <c r="AP432">
        <f t="shared" si="19"/>
        <v>544</v>
      </c>
    </row>
    <row r="433" spans="1:42" ht="16.5" hidden="1" customHeight="1" x14ac:dyDescent="0.25">
      <c r="A433" s="5" t="s">
        <v>795</v>
      </c>
      <c r="B433" t="s">
        <v>622</v>
      </c>
      <c r="D433" t="s">
        <v>32</v>
      </c>
      <c r="E433" t="s">
        <v>463</v>
      </c>
      <c r="F433" t="s">
        <v>623</v>
      </c>
      <c r="G433">
        <v>401</v>
      </c>
      <c r="H433">
        <v>48</v>
      </c>
      <c r="I433">
        <v>3</v>
      </c>
      <c r="J433">
        <v>0</v>
      </c>
      <c r="K433">
        <v>0</v>
      </c>
      <c r="L433">
        <v>35</v>
      </c>
      <c r="M433">
        <v>508</v>
      </c>
      <c r="N433" s="2">
        <v>1.4221861032100772E-2</v>
      </c>
      <c r="O433" s="2">
        <v>0.20642015440877692</v>
      </c>
      <c r="P433">
        <v>100</v>
      </c>
      <c r="Q433" s="2">
        <v>4.9554013875123884E-2</v>
      </c>
      <c r="R433">
        <v>2461</v>
      </c>
      <c r="S433">
        <v>2018</v>
      </c>
      <c r="T433">
        <v>1699</v>
      </c>
      <c r="U433">
        <v>282</v>
      </c>
      <c r="V433">
        <v>20</v>
      </c>
      <c r="W433">
        <v>8</v>
      </c>
      <c r="X433">
        <v>9</v>
      </c>
      <c r="Y433">
        <v>80</v>
      </c>
      <c r="Z433">
        <v>10</v>
      </c>
      <c r="AA433">
        <v>0</v>
      </c>
      <c r="AB433">
        <v>0</v>
      </c>
      <c r="AC433">
        <v>0</v>
      </c>
      <c r="AD433">
        <v>2020</v>
      </c>
      <c r="AE433">
        <v>320</v>
      </c>
      <c r="AF433">
        <v>23</v>
      </c>
      <c r="AG433">
        <v>8</v>
      </c>
      <c r="AH433">
        <v>9</v>
      </c>
      <c r="AI433" s="3">
        <v>0.19851485148514852</v>
      </c>
      <c r="AJ433" s="3">
        <v>0.15</v>
      </c>
      <c r="AK433" s="3">
        <v>0.13043478260869565</v>
      </c>
      <c r="AL433" s="3">
        <v>0</v>
      </c>
      <c r="AM433" s="3">
        <v>0</v>
      </c>
      <c r="AN433" s="2">
        <f t="shared" si="18"/>
        <v>0.22064201544087769</v>
      </c>
      <c r="AO433" s="2">
        <v>0.15126050420168066</v>
      </c>
      <c r="AP433">
        <f t="shared" si="19"/>
        <v>543</v>
      </c>
    </row>
    <row r="434" spans="1:42" ht="16.5" hidden="1" customHeight="1" x14ac:dyDescent="0.25">
      <c r="A434" s="5" t="s">
        <v>793</v>
      </c>
      <c r="B434" s="1" t="s">
        <v>495</v>
      </c>
      <c r="D434" t="s">
        <v>32</v>
      </c>
      <c r="E434" t="s">
        <v>491</v>
      </c>
      <c r="F434" t="s">
        <v>496</v>
      </c>
      <c r="G434">
        <v>483</v>
      </c>
      <c r="H434">
        <v>3</v>
      </c>
      <c r="I434">
        <v>16</v>
      </c>
      <c r="J434">
        <v>13</v>
      </c>
      <c r="K434">
        <v>3</v>
      </c>
      <c r="L434">
        <v>382</v>
      </c>
      <c r="M434">
        <v>157</v>
      </c>
      <c r="N434" s="2">
        <v>2.9550553105902374E-2</v>
      </c>
      <c r="O434" s="2">
        <v>1.2145122611588149E-2</v>
      </c>
      <c r="P434">
        <v>50</v>
      </c>
      <c r="Q434" s="2">
        <v>4.0199388969287663E-3</v>
      </c>
      <c r="R434">
        <v>12927</v>
      </c>
      <c r="S434">
        <v>12438</v>
      </c>
      <c r="T434">
        <v>11421</v>
      </c>
      <c r="U434">
        <v>104</v>
      </c>
      <c r="V434">
        <v>333</v>
      </c>
      <c r="W434">
        <v>378</v>
      </c>
      <c r="X434">
        <v>202</v>
      </c>
      <c r="Y434">
        <v>44</v>
      </c>
      <c r="Z434">
        <v>0</v>
      </c>
      <c r="AA434">
        <v>0</v>
      </c>
      <c r="AB434">
        <v>0</v>
      </c>
      <c r="AC434">
        <v>0</v>
      </c>
      <c r="AD434">
        <v>11860</v>
      </c>
      <c r="AE434">
        <v>107</v>
      </c>
      <c r="AF434">
        <v>349</v>
      </c>
      <c r="AG434">
        <v>391</v>
      </c>
      <c r="AH434">
        <v>205</v>
      </c>
      <c r="AI434" s="3">
        <v>4.072512647554806E-2</v>
      </c>
      <c r="AJ434" s="3">
        <v>2.8037383177570093E-2</v>
      </c>
      <c r="AK434" s="3">
        <v>4.5845272206303724E-2</v>
      </c>
      <c r="AL434" s="3">
        <v>3.3248081841432228E-2</v>
      </c>
      <c r="AM434" s="3">
        <v>1.4634146341463415E-2</v>
      </c>
      <c r="AN434" s="2">
        <f t="shared" si="18"/>
        <v>4.1695675717490527E-2</v>
      </c>
      <c r="AO434" s="2">
        <v>8.1474597273853783E-2</v>
      </c>
      <c r="AP434">
        <f t="shared" si="19"/>
        <v>539</v>
      </c>
    </row>
    <row r="435" spans="1:42" ht="16.5" hidden="1" customHeight="1" x14ac:dyDescent="0.25">
      <c r="A435" s="4" t="s">
        <v>798</v>
      </c>
      <c r="B435" s="1" t="s">
        <v>138</v>
      </c>
      <c r="D435" t="s">
        <v>32</v>
      </c>
      <c r="E435" t="s">
        <v>134</v>
      </c>
      <c r="F435" t="s">
        <v>139</v>
      </c>
      <c r="G435">
        <v>493</v>
      </c>
      <c r="H435">
        <v>3</v>
      </c>
      <c r="I435">
        <v>11</v>
      </c>
      <c r="J435">
        <v>4</v>
      </c>
      <c r="K435">
        <v>17</v>
      </c>
      <c r="L435">
        <v>16</v>
      </c>
      <c r="M435">
        <v>522</v>
      </c>
      <c r="N435" s="2">
        <v>2.5665704202759063E-3</v>
      </c>
      <c r="O435" s="2">
        <v>8.3734359961501442E-2</v>
      </c>
      <c r="P435">
        <v>133</v>
      </c>
      <c r="Q435" s="2">
        <v>2.2816949734088179E-2</v>
      </c>
      <c r="R435">
        <v>6234</v>
      </c>
      <c r="S435">
        <v>5829</v>
      </c>
      <c r="T435">
        <v>4700</v>
      </c>
      <c r="U435">
        <v>251</v>
      </c>
      <c r="V435">
        <v>301</v>
      </c>
      <c r="W435">
        <v>106</v>
      </c>
      <c r="X435">
        <v>471</v>
      </c>
      <c r="Y435">
        <v>103</v>
      </c>
      <c r="Z435">
        <v>6</v>
      </c>
      <c r="AA435">
        <v>4</v>
      </c>
      <c r="AB435">
        <v>0</v>
      </c>
      <c r="AC435">
        <v>11</v>
      </c>
      <c r="AD435">
        <v>5090</v>
      </c>
      <c r="AE435">
        <v>248</v>
      </c>
      <c r="AF435">
        <v>308</v>
      </c>
      <c r="AG435">
        <v>110</v>
      </c>
      <c r="AH435">
        <v>477</v>
      </c>
      <c r="AI435" s="3">
        <v>9.6856581532416497E-2</v>
      </c>
      <c r="AJ435" s="3">
        <v>1.2096774193548387E-2</v>
      </c>
      <c r="AK435" s="3">
        <v>3.5714285714285712E-2</v>
      </c>
      <c r="AL435" s="3">
        <v>3.6363636363636362E-2</v>
      </c>
      <c r="AM435" s="3">
        <v>3.5639412997903561E-2</v>
      </c>
      <c r="AN435" s="2">
        <f t="shared" si="18"/>
        <v>8.6300930381777344E-2</v>
      </c>
      <c r="AO435" s="2">
        <v>0.18337879030964221</v>
      </c>
      <c r="AP435">
        <f t="shared" si="19"/>
        <v>538</v>
      </c>
    </row>
    <row r="436" spans="1:42" ht="16.5" hidden="1" customHeight="1" x14ac:dyDescent="0.25">
      <c r="A436" s="4" t="s">
        <v>801</v>
      </c>
      <c r="B436" s="1" t="s">
        <v>159</v>
      </c>
      <c r="C436" t="s">
        <v>36</v>
      </c>
      <c r="D436" t="s">
        <v>43</v>
      </c>
      <c r="E436" t="s">
        <v>44</v>
      </c>
      <c r="F436" t="s">
        <v>160</v>
      </c>
      <c r="G436">
        <v>390</v>
      </c>
      <c r="H436">
        <v>4</v>
      </c>
      <c r="I436">
        <v>54</v>
      </c>
      <c r="J436">
        <v>40</v>
      </c>
      <c r="K436">
        <v>23</v>
      </c>
      <c r="L436">
        <v>49</v>
      </c>
      <c r="M436">
        <v>487</v>
      </c>
      <c r="N436" s="2">
        <v>4.5094791091478004E-3</v>
      </c>
      <c r="O436" s="2">
        <v>4.4818700533775076E-2</v>
      </c>
      <c r="P436">
        <v>663</v>
      </c>
      <c r="Q436" s="2">
        <v>6.0311107068134265E-2</v>
      </c>
      <c r="R436">
        <v>10866</v>
      </c>
      <c r="S436">
        <v>10993</v>
      </c>
      <c r="T436">
        <v>9074</v>
      </c>
      <c r="U436">
        <v>58</v>
      </c>
      <c r="V436">
        <v>543</v>
      </c>
      <c r="W436">
        <v>656</v>
      </c>
      <c r="X436">
        <v>662</v>
      </c>
      <c r="Y436">
        <v>513</v>
      </c>
      <c r="Z436">
        <v>0</v>
      </c>
      <c r="AA436">
        <v>51</v>
      </c>
      <c r="AB436">
        <v>54</v>
      </c>
      <c r="AC436">
        <v>21</v>
      </c>
      <c r="AD436">
        <v>8951</v>
      </c>
      <c r="AE436">
        <v>62</v>
      </c>
      <c r="AF436">
        <v>546</v>
      </c>
      <c r="AG436">
        <v>642</v>
      </c>
      <c r="AH436">
        <v>664</v>
      </c>
      <c r="AI436" s="3">
        <v>4.3570550776449557E-2</v>
      </c>
      <c r="AJ436" s="3">
        <v>6.4516129032258063E-2</v>
      </c>
      <c r="AK436" s="3">
        <v>9.8901098901098897E-2</v>
      </c>
      <c r="AL436" s="3">
        <v>6.2305295950155763E-2</v>
      </c>
      <c r="AM436" s="3">
        <v>3.463855421686747E-2</v>
      </c>
      <c r="AN436" s="2">
        <f t="shared" si="18"/>
        <v>4.9328179642922874E-2</v>
      </c>
      <c r="AO436" s="2">
        <v>0.17616198803497468</v>
      </c>
      <c r="AP436">
        <f t="shared" si="19"/>
        <v>536</v>
      </c>
    </row>
    <row r="437" spans="1:42" ht="16.5" hidden="1" customHeight="1" x14ac:dyDescent="0.25">
      <c r="A437" s="4">
        <v>2011</v>
      </c>
      <c r="B437" s="1" t="s">
        <v>159</v>
      </c>
      <c r="C437" t="s">
        <v>36</v>
      </c>
      <c r="D437" t="s">
        <v>43</v>
      </c>
      <c r="E437" t="s">
        <v>44</v>
      </c>
      <c r="F437" t="s">
        <v>160</v>
      </c>
      <c r="G437">
        <v>439</v>
      </c>
      <c r="H437">
        <v>3</v>
      </c>
      <c r="I437">
        <v>38</v>
      </c>
      <c r="J437">
        <v>14</v>
      </c>
      <c r="K437">
        <v>12</v>
      </c>
      <c r="L437">
        <v>160</v>
      </c>
      <c r="M437">
        <v>376</v>
      </c>
      <c r="N437" s="2">
        <v>1.3967699694456569E-2</v>
      </c>
      <c r="O437" s="2">
        <v>3.2824094281972936E-2</v>
      </c>
      <c r="P437">
        <v>301</v>
      </c>
      <c r="Q437" s="2">
        <v>2.6827094474153299E-2</v>
      </c>
      <c r="R437">
        <v>11455</v>
      </c>
      <c r="S437">
        <v>11220</v>
      </c>
      <c r="T437">
        <v>9816</v>
      </c>
      <c r="U437">
        <v>63</v>
      </c>
      <c r="V437">
        <v>422</v>
      </c>
      <c r="W437">
        <v>483</v>
      </c>
      <c r="X437">
        <v>436</v>
      </c>
      <c r="Y437">
        <v>232</v>
      </c>
      <c r="Z437">
        <v>0</v>
      </c>
      <c r="AA437">
        <v>19</v>
      </c>
      <c r="AB437">
        <v>19</v>
      </c>
      <c r="AC437">
        <v>5</v>
      </c>
      <c r="AD437">
        <v>10023</v>
      </c>
      <c r="AE437">
        <v>66</v>
      </c>
      <c r="AF437">
        <v>441</v>
      </c>
      <c r="AG437">
        <v>478</v>
      </c>
      <c r="AH437">
        <v>443</v>
      </c>
      <c r="AI437" s="3">
        <v>4.379926169809438E-2</v>
      </c>
      <c r="AJ437" s="3">
        <v>4.5454545454545456E-2</v>
      </c>
      <c r="AK437" s="3">
        <v>8.6167800453514742E-2</v>
      </c>
      <c r="AL437" s="3">
        <v>2.9288702928870293E-2</v>
      </c>
      <c r="AM437" s="3">
        <v>2.7088036117381489E-2</v>
      </c>
      <c r="AN437" s="2">
        <f t="shared" si="18"/>
        <v>4.6791793976429505E-2</v>
      </c>
      <c r="AO437" s="2">
        <v>0.12470526591564056</v>
      </c>
      <c r="AP437">
        <f t="shared" si="19"/>
        <v>536</v>
      </c>
    </row>
    <row r="438" spans="1:42" ht="16.5" hidden="1" customHeight="1" x14ac:dyDescent="0.25">
      <c r="A438" s="5" t="s">
        <v>792</v>
      </c>
      <c r="B438" s="1" t="s">
        <v>66</v>
      </c>
      <c r="D438" t="s">
        <v>32</v>
      </c>
      <c r="E438" t="s">
        <v>67</v>
      </c>
      <c r="F438" t="s">
        <v>68</v>
      </c>
      <c r="G438">
        <v>319</v>
      </c>
      <c r="H438">
        <v>192</v>
      </c>
      <c r="I438">
        <v>4</v>
      </c>
      <c r="J438">
        <v>0</v>
      </c>
      <c r="K438">
        <v>12</v>
      </c>
      <c r="L438">
        <v>361</v>
      </c>
      <c r="M438">
        <v>174</v>
      </c>
      <c r="N438" s="2">
        <v>6.8775004762811967E-2</v>
      </c>
      <c r="O438" s="2">
        <v>3.3149171270718231E-2</v>
      </c>
      <c r="P438">
        <v>133</v>
      </c>
      <c r="Q438" s="2">
        <v>2.7439653393851866E-2</v>
      </c>
      <c r="R438">
        <v>5249</v>
      </c>
      <c r="S438">
        <v>4847</v>
      </c>
      <c r="T438">
        <v>3866</v>
      </c>
      <c r="U438">
        <v>804</v>
      </c>
      <c r="V438">
        <v>64</v>
      </c>
      <c r="W438">
        <v>56</v>
      </c>
      <c r="X438">
        <v>57</v>
      </c>
      <c r="Y438">
        <v>63</v>
      </c>
      <c r="Z438">
        <v>61</v>
      </c>
      <c r="AA438">
        <v>0</v>
      </c>
      <c r="AB438">
        <v>0</v>
      </c>
      <c r="AC438">
        <v>3</v>
      </c>
      <c r="AD438">
        <v>4122</v>
      </c>
      <c r="AE438">
        <v>935</v>
      </c>
      <c r="AF438">
        <v>68</v>
      </c>
      <c r="AG438">
        <v>56</v>
      </c>
      <c r="AH438">
        <v>66</v>
      </c>
      <c r="AI438" s="3">
        <v>7.7389616690926741E-2</v>
      </c>
      <c r="AJ438" s="3">
        <v>0.20534759358288771</v>
      </c>
      <c r="AK438" s="3">
        <v>5.8823529411764705E-2</v>
      </c>
      <c r="AL438" s="3">
        <v>0</v>
      </c>
      <c r="AM438" s="3">
        <v>0.18181818181818182</v>
      </c>
      <c r="AN438" s="2">
        <f t="shared" si="18"/>
        <v>0.1019241760335302</v>
      </c>
      <c r="AO438" s="2">
        <v>0.21440823327615779</v>
      </c>
      <c r="AP438">
        <f t="shared" si="19"/>
        <v>535</v>
      </c>
    </row>
    <row r="439" spans="1:42" ht="16.5" hidden="1" customHeight="1" x14ac:dyDescent="0.25">
      <c r="A439" s="4" t="s">
        <v>799</v>
      </c>
      <c r="B439" t="s">
        <v>770</v>
      </c>
      <c r="D439" t="s">
        <v>32</v>
      </c>
      <c r="E439" t="s">
        <v>297</v>
      </c>
      <c r="F439" t="s">
        <v>771</v>
      </c>
      <c r="G439">
        <v>495</v>
      </c>
      <c r="H439">
        <v>0</v>
      </c>
      <c r="I439">
        <v>0</v>
      </c>
      <c r="J439">
        <v>7</v>
      </c>
      <c r="K439">
        <v>11</v>
      </c>
      <c r="L439">
        <v>19</v>
      </c>
      <c r="M439">
        <v>515</v>
      </c>
      <c r="N439" s="2">
        <v>8.1685296646603605E-3</v>
      </c>
      <c r="O439" s="2">
        <v>0.22141014617368873</v>
      </c>
      <c r="P439">
        <v>132</v>
      </c>
      <c r="Q439" s="2">
        <v>6.8607068607068611E-2</v>
      </c>
      <c r="R439">
        <v>2326</v>
      </c>
      <c r="S439">
        <v>1924</v>
      </c>
      <c r="T439">
        <v>1586</v>
      </c>
      <c r="U439">
        <v>9</v>
      </c>
      <c r="V439">
        <v>23</v>
      </c>
      <c r="W439">
        <v>12</v>
      </c>
      <c r="X439">
        <v>294</v>
      </c>
      <c r="Y439">
        <v>119</v>
      </c>
      <c r="Z439">
        <v>0</v>
      </c>
      <c r="AA439">
        <v>0</v>
      </c>
      <c r="AB439">
        <v>0</v>
      </c>
      <c r="AC439">
        <v>4</v>
      </c>
      <c r="AD439">
        <v>1962</v>
      </c>
      <c r="AE439">
        <v>9</v>
      </c>
      <c r="AF439">
        <v>23</v>
      </c>
      <c r="AG439">
        <v>19</v>
      </c>
      <c r="AH439">
        <v>301</v>
      </c>
      <c r="AI439" s="3">
        <v>0.25229357798165136</v>
      </c>
      <c r="AJ439" s="3">
        <v>0</v>
      </c>
      <c r="AK439" s="3">
        <v>0</v>
      </c>
      <c r="AL439" s="3">
        <v>0.36842105263157893</v>
      </c>
      <c r="AM439" s="3">
        <v>3.6544850498338874E-2</v>
      </c>
      <c r="AN439" s="2">
        <f t="shared" si="18"/>
        <v>0.22957867583834909</v>
      </c>
      <c r="AO439" s="2">
        <v>0.15211754537597233</v>
      </c>
      <c r="AP439">
        <f t="shared" si="19"/>
        <v>534</v>
      </c>
    </row>
    <row r="440" spans="1:42" ht="16.5" hidden="1" customHeight="1" x14ac:dyDescent="0.25">
      <c r="A440" s="5" t="s">
        <v>789</v>
      </c>
      <c r="B440" s="1" t="s">
        <v>66</v>
      </c>
      <c r="D440" t="s">
        <v>32</v>
      </c>
      <c r="E440" t="s">
        <v>67</v>
      </c>
      <c r="F440" t="s">
        <v>68</v>
      </c>
      <c r="G440">
        <v>355</v>
      </c>
      <c r="H440">
        <v>159</v>
      </c>
      <c r="I440">
        <v>6</v>
      </c>
      <c r="J440">
        <v>0</v>
      </c>
      <c r="K440">
        <v>5</v>
      </c>
      <c r="L440">
        <v>337</v>
      </c>
      <c r="M440">
        <v>197</v>
      </c>
      <c r="N440" s="2">
        <v>6.2721012469756185E-2</v>
      </c>
      <c r="O440" s="2">
        <v>3.6664805509026614E-2</v>
      </c>
      <c r="P440">
        <v>62</v>
      </c>
      <c r="Q440" s="2">
        <v>1.2650479493980821E-2</v>
      </c>
      <c r="R440">
        <v>5373</v>
      </c>
      <c r="S440">
        <v>4901</v>
      </c>
      <c r="T440">
        <v>3959</v>
      </c>
      <c r="U440">
        <v>789</v>
      </c>
      <c r="V440">
        <v>61</v>
      </c>
      <c r="W440">
        <v>45</v>
      </c>
      <c r="X440">
        <v>47</v>
      </c>
      <c r="Y440">
        <v>30</v>
      </c>
      <c r="Z440">
        <v>25</v>
      </c>
      <c r="AA440">
        <v>0</v>
      </c>
      <c r="AB440">
        <v>0</v>
      </c>
      <c r="AC440">
        <v>0</v>
      </c>
      <c r="AD440">
        <v>4284</v>
      </c>
      <c r="AE440">
        <v>923</v>
      </c>
      <c r="AF440">
        <v>67</v>
      </c>
      <c r="AG440">
        <v>45</v>
      </c>
      <c r="AH440">
        <v>52</v>
      </c>
      <c r="AI440" s="3">
        <v>8.2866479925303452E-2</v>
      </c>
      <c r="AJ440" s="3">
        <v>0.1722643553629469</v>
      </c>
      <c r="AK440" s="3">
        <v>8.9552238805970144E-2</v>
      </c>
      <c r="AL440" s="3">
        <v>0</v>
      </c>
      <c r="AM440" s="3">
        <v>9.6153846153846159E-2</v>
      </c>
      <c r="AN440" s="2">
        <f t="shared" si="18"/>
        <v>9.9385817978782792E-2</v>
      </c>
      <c r="AO440" s="2">
        <v>0.20238316886985663</v>
      </c>
      <c r="AP440">
        <f t="shared" si="19"/>
        <v>534</v>
      </c>
    </row>
    <row r="441" spans="1:42" ht="16.5" hidden="1" customHeight="1" x14ac:dyDescent="0.25">
      <c r="A441" s="4" t="s">
        <v>799</v>
      </c>
      <c r="B441" s="1" t="s">
        <v>493</v>
      </c>
      <c r="D441" t="s">
        <v>32</v>
      </c>
      <c r="E441" t="s">
        <v>491</v>
      </c>
      <c r="F441" t="s">
        <v>494</v>
      </c>
      <c r="G441">
        <v>490</v>
      </c>
      <c r="H441">
        <v>0</v>
      </c>
      <c r="I441">
        <v>0</v>
      </c>
      <c r="J441">
        <v>0</v>
      </c>
      <c r="K441">
        <v>10</v>
      </c>
      <c r="L441">
        <v>127</v>
      </c>
      <c r="M441">
        <v>403</v>
      </c>
      <c r="N441" s="2">
        <v>3.403001071811361E-2</v>
      </c>
      <c r="O441" s="2">
        <v>0.10798499464094319</v>
      </c>
      <c r="P441">
        <v>53</v>
      </c>
      <c r="Q441" s="2">
        <v>1.6282642089093701E-2</v>
      </c>
      <c r="R441">
        <v>3732</v>
      </c>
      <c r="S441">
        <v>3255</v>
      </c>
      <c r="T441">
        <v>2917</v>
      </c>
      <c r="U441">
        <v>28</v>
      </c>
      <c r="V441">
        <v>114</v>
      </c>
      <c r="W441">
        <v>58</v>
      </c>
      <c r="X441">
        <v>138</v>
      </c>
      <c r="Y441">
        <v>48</v>
      </c>
      <c r="Z441">
        <v>0</v>
      </c>
      <c r="AA441">
        <v>0</v>
      </c>
      <c r="AB441">
        <v>0</v>
      </c>
      <c r="AC441">
        <v>0</v>
      </c>
      <c r="AD441">
        <v>3359</v>
      </c>
      <c r="AE441">
        <v>28</v>
      </c>
      <c r="AF441">
        <v>114</v>
      </c>
      <c r="AG441">
        <v>58</v>
      </c>
      <c r="AH441">
        <v>148</v>
      </c>
      <c r="AI441" s="3">
        <v>0.14587674903245013</v>
      </c>
      <c r="AJ441" s="3">
        <v>0</v>
      </c>
      <c r="AK441" s="3">
        <v>0</v>
      </c>
      <c r="AL441" s="3">
        <v>0</v>
      </c>
      <c r="AM441" s="3">
        <v>6.7567567567567571E-2</v>
      </c>
      <c r="AN441" s="2">
        <f t="shared" si="18"/>
        <v>0.14201500535905681</v>
      </c>
      <c r="AO441" s="2">
        <v>9.3876449959536007E-2</v>
      </c>
      <c r="AP441">
        <f t="shared" si="19"/>
        <v>530</v>
      </c>
    </row>
    <row r="442" spans="1:42" ht="16.5" hidden="1" customHeight="1" x14ac:dyDescent="0.25">
      <c r="A442" s="5" t="s">
        <v>794</v>
      </c>
      <c r="B442" s="1" t="s">
        <v>435</v>
      </c>
      <c r="C442" t="s">
        <v>36</v>
      </c>
      <c r="D442" t="s">
        <v>43</v>
      </c>
      <c r="E442" t="s">
        <v>429</v>
      </c>
      <c r="F442" t="s">
        <v>436</v>
      </c>
      <c r="G442">
        <v>425</v>
      </c>
      <c r="H442">
        <v>0</v>
      </c>
      <c r="I442">
        <v>21</v>
      </c>
      <c r="J442">
        <v>35</v>
      </c>
      <c r="K442">
        <v>21</v>
      </c>
      <c r="L442">
        <v>135</v>
      </c>
      <c r="M442">
        <v>395</v>
      </c>
      <c r="N442" s="2">
        <v>1.5297450424929179E-2</v>
      </c>
      <c r="O442" s="2">
        <v>4.4759206798866857E-2</v>
      </c>
      <c r="P442">
        <v>76</v>
      </c>
      <c r="Q442" s="2">
        <v>9.07896308684745E-3</v>
      </c>
      <c r="R442">
        <v>8825</v>
      </c>
      <c r="S442">
        <v>8371</v>
      </c>
      <c r="T442">
        <v>6999</v>
      </c>
      <c r="U442">
        <v>49</v>
      </c>
      <c r="V442">
        <v>354</v>
      </c>
      <c r="W442">
        <v>655</v>
      </c>
      <c r="X442">
        <v>314</v>
      </c>
      <c r="Y442">
        <v>55</v>
      </c>
      <c r="Z442">
        <v>0</v>
      </c>
      <c r="AA442">
        <v>0</v>
      </c>
      <c r="AB442">
        <v>3</v>
      </c>
      <c r="AC442">
        <v>0</v>
      </c>
      <c r="AD442">
        <v>7369</v>
      </c>
      <c r="AE442">
        <v>49</v>
      </c>
      <c r="AF442">
        <v>375</v>
      </c>
      <c r="AG442">
        <v>687</v>
      </c>
      <c r="AH442">
        <v>335</v>
      </c>
      <c r="AI442" s="3">
        <v>5.7674039896865245E-2</v>
      </c>
      <c r="AJ442" s="3">
        <v>0</v>
      </c>
      <c r="AK442" s="3">
        <v>5.6000000000000001E-2</v>
      </c>
      <c r="AL442" s="3">
        <v>5.0946142649199416E-2</v>
      </c>
      <c r="AM442" s="3">
        <v>6.2686567164179099E-2</v>
      </c>
      <c r="AN442" s="2">
        <f t="shared" si="18"/>
        <v>6.0056657223796037E-2</v>
      </c>
      <c r="AO442" s="2">
        <v>0.16403857061826432</v>
      </c>
      <c r="AP442">
        <f t="shared" si="19"/>
        <v>530</v>
      </c>
    </row>
    <row r="443" spans="1:42" ht="16.5" hidden="1" customHeight="1" x14ac:dyDescent="0.25">
      <c r="A443" s="4" t="s">
        <v>797</v>
      </c>
      <c r="B443" s="1" t="s">
        <v>110</v>
      </c>
      <c r="C443" t="s">
        <v>36</v>
      </c>
      <c r="D443" t="s">
        <v>43</v>
      </c>
      <c r="E443" t="s">
        <v>108</v>
      </c>
      <c r="F443" t="s">
        <v>111</v>
      </c>
      <c r="G443">
        <v>474</v>
      </c>
      <c r="H443">
        <v>0</v>
      </c>
      <c r="I443">
        <v>18</v>
      </c>
      <c r="J443">
        <v>14</v>
      </c>
      <c r="K443">
        <v>13</v>
      </c>
      <c r="L443">
        <v>126</v>
      </c>
      <c r="M443">
        <v>403</v>
      </c>
      <c r="N443" s="2">
        <v>3.2507739938080496E-2</v>
      </c>
      <c r="O443" s="2">
        <v>0.10397316821465429</v>
      </c>
      <c r="P443">
        <v>257</v>
      </c>
      <c r="Q443" s="2">
        <v>7.1309655937846841E-2</v>
      </c>
      <c r="R443">
        <v>3876</v>
      </c>
      <c r="S443">
        <v>3604</v>
      </c>
      <c r="T443">
        <v>3380</v>
      </c>
      <c r="U443">
        <v>11</v>
      </c>
      <c r="V443">
        <v>53</v>
      </c>
      <c r="W443">
        <v>55</v>
      </c>
      <c r="X443">
        <v>105</v>
      </c>
      <c r="Y443">
        <v>230</v>
      </c>
      <c r="Z443">
        <v>4</v>
      </c>
      <c r="AA443">
        <v>4</v>
      </c>
      <c r="AB443">
        <v>0</v>
      </c>
      <c r="AC443">
        <v>6</v>
      </c>
      <c r="AD443">
        <v>3624</v>
      </c>
      <c r="AE443">
        <v>7</v>
      </c>
      <c r="AF443">
        <v>67</v>
      </c>
      <c r="AG443">
        <v>69</v>
      </c>
      <c r="AH443">
        <v>112</v>
      </c>
      <c r="AI443" s="3">
        <v>0.13079470198675497</v>
      </c>
      <c r="AJ443" s="3">
        <v>0</v>
      </c>
      <c r="AK443" s="3">
        <v>0.26865671641791045</v>
      </c>
      <c r="AL443" s="3">
        <v>0.20289855072463769</v>
      </c>
      <c r="AM443" s="3">
        <v>0.11607142857142858</v>
      </c>
      <c r="AN443" s="2">
        <f t="shared" si="18"/>
        <v>0.13648090815273478</v>
      </c>
      <c r="AO443" s="2">
        <v>6.5738592420726993E-2</v>
      </c>
      <c r="AP443">
        <f t="shared" si="19"/>
        <v>529</v>
      </c>
    </row>
    <row r="444" spans="1:42" ht="16.5" hidden="1" customHeight="1" x14ac:dyDescent="0.25">
      <c r="A444" s="5" t="s">
        <v>794</v>
      </c>
      <c r="B444" s="1" t="s">
        <v>51</v>
      </c>
      <c r="C444" t="s">
        <v>36</v>
      </c>
      <c r="D444" t="s">
        <v>43</v>
      </c>
      <c r="E444" t="s">
        <v>47</v>
      </c>
      <c r="F444" t="s">
        <v>52</v>
      </c>
      <c r="G444">
        <v>294</v>
      </c>
      <c r="H444">
        <v>3</v>
      </c>
      <c r="I444">
        <v>161</v>
      </c>
      <c r="J444">
        <v>13</v>
      </c>
      <c r="K444">
        <v>30</v>
      </c>
      <c r="L444">
        <v>169</v>
      </c>
      <c r="M444">
        <v>359</v>
      </c>
      <c r="N444" s="2">
        <v>5.7936235858758997E-2</v>
      </c>
      <c r="O444" s="2">
        <v>0.12307164895440521</v>
      </c>
      <c r="P444">
        <v>502</v>
      </c>
      <c r="Q444" s="2">
        <v>0.1736423382912487</v>
      </c>
      <c r="R444">
        <v>2917</v>
      </c>
      <c r="S444">
        <v>2891</v>
      </c>
      <c r="T444">
        <v>1029</v>
      </c>
      <c r="U444">
        <v>94</v>
      </c>
      <c r="V444">
        <v>938</v>
      </c>
      <c r="W444">
        <v>137</v>
      </c>
      <c r="X444">
        <v>693</v>
      </c>
      <c r="Y444">
        <v>120</v>
      </c>
      <c r="Z444">
        <v>7</v>
      </c>
      <c r="AA444">
        <v>217</v>
      </c>
      <c r="AB444">
        <v>5</v>
      </c>
      <c r="AC444">
        <v>121</v>
      </c>
      <c r="AD444">
        <v>1203</v>
      </c>
      <c r="AE444">
        <v>90</v>
      </c>
      <c r="AF444">
        <v>882</v>
      </c>
      <c r="AG444">
        <v>145</v>
      </c>
      <c r="AH444">
        <v>602</v>
      </c>
      <c r="AI444" s="3">
        <v>0.24438902743142144</v>
      </c>
      <c r="AJ444" s="3">
        <v>3.3333333333333333E-2</v>
      </c>
      <c r="AK444" s="3">
        <v>0.18253968253968253</v>
      </c>
      <c r="AL444" s="3">
        <v>8.9655172413793102E-2</v>
      </c>
      <c r="AM444" s="3">
        <v>4.9833887043189369E-2</v>
      </c>
      <c r="AN444" s="2">
        <f t="shared" si="18"/>
        <v>0.18100788481316421</v>
      </c>
      <c r="AO444" s="2">
        <v>0.5882956878850103</v>
      </c>
      <c r="AP444">
        <f t="shared" si="19"/>
        <v>528</v>
      </c>
    </row>
    <row r="445" spans="1:42" ht="16.5" hidden="1" customHeight="1" x14ac:dyDescent="0.25">
      <c r="A445" s="5" t="s">
        <v>790</v>
      </c>
      <c r="B445" s="1" t="s">
        <v>66</v>
      </c>
      <c r="D445" t="s">
        <v>32</v>
      </c>
      <c r="E445" t="s">
        <v>67</v>
      </c>
      <c r="F445" t="s">
        <v>68</v>
      </c>
      <c r="G445">
        <v>348</v>
      </c>
      <c r="H445">
        <v>155</v>
      </c>
      <c r="I445">
        <v>7</v>
      </c>
      <c r="J445">
        <v>0</v>
      </c>
      <c r="K445">
        <v>9</v>
      </c>
      <c r="L445">
        <v>347</v>
      </c>
      <c r="M445">
        <v>181</v>
      </c>
      <c r="N445" s="2">
        <v>6.4462195801597622E-2</v>
      </c>
      <c r="O445" s="2">
        <v>3.3624373026193574E-2</v>
      </c>
      <c r="P445">
        <v>66</v>
      </c>
      <c r="Q445" s="2">
        <v>1.3411908148750254E-2</v>
      </c>
      <c r="R445">
        <v>5383</v>
      </c>
      <c r="S445">
        <v>4921</v>
      </c>
      <c r="T445">
        <v>4001</v>
      </c>
      <c r="U445">
        <v>765</v>
      </c>
      <c r="V445">
        <v>51</v>
      </c>
      <c r="W445">
        <v>50</v>
      </c>
      <c r="X445">
        <v>54</v>
      </c>
      <c r="Y445">
        <v>45</v>
      </c>
      <c r="Z445">
        <v>13</v>
      </c>
      <c r="AA445">
        <v>0</v>
      </c>
      <c r="AB445">
        <v>0</v>
      </c>
      <c r="AC445">
        <v>0</v>
      </c>
      <c r="AD445">
        <v>4304</v>
      </c>
      <c r="AE445">
        <v>907</v>
      </c>
      <c r="AF445">
        <v>58</v>
      </c>
      <c r="AG445">
        <v>50</v>
      </c>
      <c r="AH445">
        <v>63</v>
      </c>
      <c r="AI445" s="3">
        <v>8.0855018587360591E-2</v>
      </c>
      <c r="AJ445" s="3">
        <v>0.17089305402425578</v>
      </c>
      <c r="AK445" s="3">
        <v>0.1206896551724138</v>
      </c>
      <c r="AL445" s="3">
        <v>0</v>
      </c>
      <c r="AM445" s="3">
        <v>0.14285714285714285</v>
      </c>
      <c r="AN445" s="2">
        <f t="shared" si="18"/>
        <v>9.8086568827791196E-2</v>
      </c>
      <c r="AO445" s="2">
        <v>0.20029728725380899</v>
      </c>
      <c r="AP445">
        <f t="shared" si="19"/>
        <v>528</v>
      </c>
    </row>
    <row r="446" spans="1:42" ht="16.5" hidden="1" customHeight="1" x14ac:dyDescent="0.25">
      <c r="A446" s="4" t="s">
        <v>797</v>
      </c>
      <c r="B446" t="s">
        <v>622</v>
      </c>
      <c r="D446" t="s">
        <v>32</v>
      </c>
      <c r="E446" t="s">
        <v>463</v>
      </c>
      <c r="F446" t="s">
        <v>623</v>
      </c>
      <c r="G446">
        <v>430</v>
      </c>
      <c r="H446">
        <v>78</v>
      </c>
      <c r="I446">
        <v>4</v>
      </c>
      <c r="J446">
        <v>0</v>
      </c>
      <c r="K446">
        <v>0</v>
      </c>
      <c r="L446">
        <v>25</v>
      </c>
      <c r="M446">
        <v>502</v>
      </c>
      <c r="N446" s="2">
        <v>1.1076650420912717E-2</v>
      </c>
      <c r="O446" s="2">
        <v>0.22241914045192734</v>
      </c>
      <c r="P446">
        <v>193</v>
      </c>
      <c r="Q446" s="2">
        <v>0.10036401456058243</v>
      </c>
      <c r="R446">
        <v>2257</v>
      </c>
      <c r="S446">
        <v>1923</v>
      </c>
      <c r="T446">
        <v>1634</v>
      </c>
      <c r="U446">
        <v>249</v>
      </c>
      <c r="V446">
        <v>20</v>
      </c>
      <c r="W446">
        <v>7</v>
      </c>
      <c r="X446">
        <v>13</v>
      </c>
      <c r="Y446">
        <v>164</v>
      </c>
      <c r="Z446">
        <v>8</v>
      </c>
      <c r="AA446">
        <v>0</v>
      </c>
      <c r="AB446">
        <v>0</v>
      </c>
      <c r="AC446">
        <v>4</v>
      </c>
      <c r="AD446">
        <v>1900</v>
      </c>
      <c r="AE446">
        <v>319</v>
      </c>
      <c r="AF446">
        <v>24</v>
      </c>
      <c r="AG446">
        <v>7</v>
      </c>
      <c r="AH446">
        <v>9</v>
      </c>
      <c r="AI446" s="3">
        <v>0.22631578947368422</v>
      </c>
      <c r="AJ446" s="3">
        <v>0.2445141065830721</v>
      </c>
      <c r="AK446" s="3">
        <v>0.16666666666666666</v>
      </c>
      <c r="AL446" s="3">
        <v>0</v>
      </c>
      <c r="AM446" s="3">
        <v>0</v>
      </c>
      <c r="AN446" s="2">
        <f t="shared" si="18"/>
        <v>0.23349579087284006</v>
      </c>
      <c r="AO446" s="2">
        <v>0.15891987605135016</v>
      </c>
      <c r="AP446">
        <f t="shared" si="19"/>
        <v>527</v>
      </c>
    </row>
    <row r="447" spans="1:42" ht="16.5" hidden="1" customHeight="1" x14ac:dyDescent="0.25">
      <c r="A447" s="4" t="s">
        <v>796</v>
      </c>
      <c r="B447" s="1" t="s">
        <v>590</v>
      </c>
      <c r="D447" t="s">
        <v>32</v>
      </c>
      <c r="E447" t="s">
        <v>333</v>
      </c>
      <c r="F447" t="s">
        <v>591</v>
      </c>
      <c r="G447">
        <v>487</v>
      </c>
      <c r="H447">
        <v>0</v>
      </c>
      <c r="I447">
        <v>0</v>
      </c>
      <c r="J447">
        <v>0</v>
      </c>
      <c r="K447">
        <v>3</v>
      </c>
      <c r="L447">
        <v>23</v>
      </c>
      <c r="M447">
        <v>504</v>
      </c>
      <c r="N447" s="2">
        <v>3.8136295805007462E-3</v>
      </c>
      <c r="O447" s="2">
        <v>8.3568230807494606E-2</v>
      </c>
      <c r="P447">
        <v>350</v>
      </c>
      <c r="Q447" s="2">
        <v>5.9788179022890332E-2</v>
      </c>
      <c r="R447">
        <v>6031</v>
      </c>
      <c r="S447">
        <v>5854</v>
      </c>
      <c r="T447">
        <v>5445</v>
      </c>
      <c r="U447">
        <v>37</v>
      </c>
      <c r="V447">
        <v>107</v>
      </c>
      <c r="W447">
        <v>93</v>
      </c>
      <c r="X447">
        <v>172</v>
      </c>
      <c r="Y447">
        <v>312</v>
      </c>
      <c r="Z447">
        <v>0</v>
      </c>
      <c r="AA447">
        <v>4</v>
      </c>
      <c r="AB447">
        <v>4</v>
      </c>
      <c r="AC447">
        <v>0</v>
      </c>
      <c r="AD447">
        <v>5620</v>
      </c>
      <c r="AE447">
        <v>37</v>
      </c>
      <c r="AF447">
        <v>103</v>
      </c>
      <c r="AG447">
        <v>89</v>
      </c>
      <c r="AH447">
        <v>175</v>
      </c>
      <c r="AI447" s="3">
        <v>8.665480427046264E-2</v>
      </c>
      <c r="AJ447" s="3">
        <v>0</v>
      </c>
      <c r="AK447" s="3">
        <v>0</v>
      </c>
      <c r="AL447" s="3">
        <v>0</v>
      </c>
      <c r="AM447" s="3">
        <v>1.7142857142857144E-2</v>
      </c>
      <c r="AN447" s="2">
        <f t="shared" si="18"/>
        <v>8.738186038799535E-2</v>
      </c>
      <c r="AO447" s="2">
        <v>6.7065073041168655E-2</v>
      </c>
      <c r="AP447">
        <f t="shared" si="19"/>
        <v>527</v>
      </c>
    </row>
    <row r="448" spans="1:42" ht="16.5" hidden="1" customHeight="1" x14ac:dyDescent="0.25">
      <c r="A448" s="5" t="s">
        <v>791</v>
      </c>
      <c r="B448" s="1" t="s">
        <v>66</v>
      </c>
      <c r="D448" t="s">
        <v>32</v>
      </c>
      <c r="E448" t="s">
        <v>67</v>
      </c>
      <c r="F448" t="s">
        <v>68</v>
      </c>
      <c r="G448">
        <v>318</v>
      </c>
      <c r="H448">
        <v>185</v>
      </c>
      <c r="I448">
        <v>9</v>
      </c>
      <c r="J448">
        <v>0</v>
      </c>
      <c r="K448">
        <v>5</v>
      </c>
      <c r="L448">
        <v>334</v>
      </c>
      <c r="M448">
        <v>192</v>
      </c>
      <c r="N448" s="2">
        <v>6.3546423135464228E-2</v>
      </c>
      <c r="O448" s="2">
        <v>3.6529680365296802E-2</v>
      </c>
      <c r="P448">
        <v>108</v>
      </c>
      <c r="Q448" s="2">
        <v>2.2323274080198428E-2</v>
      </c>
      <c r="R448">
        <v>5256</v>
      </c>
      <c r="S448">
        <v>4838</v>
      </c>
      <c r="T448">
        <v>3920</v>
      </c>
      <c r="U448">
        <v>765</v>
      </c>
      <c r="V448">
        <v>51</v>
      </c>
      <c r="W448">
        <v>49</v>
      </c>
      <c r="X448">
        <v>53</v>
      </c>
      <c r="Y448">
        <v>52</v>
      </c>
      <c r="Z448">
        <v>45</v>
      </c>
      <c r="AA448">
        <v>0</v>
      </c>
      <c r="AB448">
        <v>0</v>
      </c>
      <c r="AC448">
        <v>0</v>
      </c>
      <c r="AD448">
        <v>4186</v>
      </c>
      <c r="AE448">
        <v>905</v>
      </c>
      <c r="AF448">
        <v>60</v>
      </c>
      <c r="AG448">
        <v>49</v>
      </c>
      <c r="AH448">
        <v>58</v>
      </c>
      <c r="AI448" s="3">
        <v>7.5967510750119441E-2</v>
      </c>
      <c r="AJ448" s="3">
        <v>0.20441988950276244</v>
      </c>
      <c r="AK448" s="3">
        <v>0.15</v>
      </c>
      <c r="AL448" s="3">
        <v>0</v>
      </c>
      <c r="AM448" s="3">
        <v>8.6206896551724144E-2</v>
      </c>
      <c r="AN448" s="2">
        <f t="shared" si="18"/>
        <v>0.10007610350076103</v>
      </c>
      <c r="AO448" s="2">
        <v>0.20387980220616203</v>
      </c>
      <c r="AP448">
        <f t="shared" si="19"/>
        <v>526</v>
      </c>
    </row>
    <row r="449" spans="1:43" ht="16.5" hidden="1" customHeight="1" x14ac:dyDescent="0.25">
      <c r="A449" s="4" t="s">
        <v>798</v>
      </c>
      <c r="B449" s="1" t="s">
        <v>232</v>
      </c>
      <c r="C449" t="s">
        <v>36</v>
      </c>
      <c r="D449" t="s">
        <v>43</v>
      </c>
      <c r="E449" t="s">
        <v>38</v>
      </c>
      <c r="F449" t="s">
        <v>233</v>
      </c>
      <c r="G449">
        <v>357</v>
      </c>
      <c r="H449">
        <v>0</v>
      </c>
      <c r="I449">
        <v>82</v>
      </c>
      <c r="J449">
        <v>18</v>
      </c>
      <c r="K449">
        <v>29</v>
      </c>
      <c r="L449">
        <v>125</v>
      </c>
      <c r="M449">
        <v>400</v>
      </c>
      <c r="N449" s="2">
        <v>2.7514858023332599E-2</v>
      </c>
      <c r="O449" s="2">
        <v>8.8047545674664315E-2</v>
      </c>
      <c r="P449">
        <v>663</v>
      </c>
      <c r="Q449" s="2">
        <v>0.14163640247810297</v>
      </c>
      <c r="R449">
        <v>4543</v>
      </c>
      <c r="S449">
        <v>4681</v>
      </c>
      <c r="T449">
        <v>2792</v>
      </c>
      <c r="U449">
        <v>53</v>
      </c>
      <c r="V449">
        <v>1086</v>
      </c>
      <c r="W449">
        <v>293</v>
      </c>
      <c r="X449">
        <v>457</v>
      </c>
      <c r="Y449">
        <v>253</v>
      </c>
      <c r="Z449">
        <v>4</v>
      </c>
      <c r="AA449">
        <v>277</v>
      </c>
      <c r="AB449">
        <v>33</v>
      </c>
      <c r="AC449">
        <v>48</v>
      </c>
      <c r="AD449">
        <v>2896</v>
      </c>
      <c r="AE449">
        <v>49</v>
      </c>
      <c r="AF449">
        <v>891</v>
      </c>
      <c r="AG449">
        <v>278</v>
      </c>
      <c r="AH449">
        <v>438</v>
      </c>
      <c r="AI449" s="3">
        <v>0.12327348066298342</v>
      </c>
      <c r="AJ449" s="3">
        <v>0</v>
      </c>
      <c r="AK449" s="3">
        <v>9.2031425364758696E-2</v>
      </c>
      <c r="AL449" s="3">
        <v>6.4748201438848921E-2</v>
      </c>
      <c r="AM449" s="3">
        <v>6.6210045662100453E-2</v>
      </c>
      <c r="AN449" s="2">
        <f t="shared" si="18"/>
        <v>0.11556240369799692</v>
      </c>
      <c r="AO449" s="2">
        <v>0.36379613356766255</v>
      </c>
      <c r="AP449">
        <f t="shared" si="19"/>
        <v>525</v>
      </c>
    </row>
    <row r="450" spans="1:43" ht="16.5" hidden="1" customHeight="1" x14ac:dyDescent="0.25">
      <c r="A450" s="4" t="s">
        <v>796</v>
      </c>
      <c r="B450" s="1" t="s">
        <v>155</v>
      </c>
      <c r="C450" t="s">
        <v>36</v>
      </c>
      <c r="D450" t="s">
        <v>43</v>
      </c>
      <c r="E450" t="s">
        <v>44</v>
      </c>
      <c r="F450" t="s">
        <v>156</v>
      </c>
      <c r="G450">
        <v>938</v>
      </c>
      <c r="H450">
        <v>12</v>
      </c>
      <c r="I450">
        <v>216</v>
      </c>
      <c r="J450">
        <v>85</v>
      </c>
      <c r="K450">
        <v>76</v>
      </c>
      <c r="L450">
        <v>236</v>
      </c>
      <c r="M450">
        <v>1127</v>
      </c>
      <c r="N450" s="2">
        <v>2.2220129931268241E-2</v>
      </c>
      <c r="O450" s="2">
        <v>0.10611053573109877</v>
      </c>
      <c r="P450">
        <v>514</v>
      </c>
      <c r="Q450" s="2">
        <v>5.2599263200982398E-2</v>
      </c>
      <c r="R450">
        <v>10621</v>
      </c>
      <c r="S450">
        <v>9772</v>
      </c>
      <c r="T450">
        <v>5682</v>
      </c>
      <c r="U450">
        <v>100</v>
      </c>
      <c r="V450">
        <v>1827</v>
      </c>
      <c r="W450">
        <v>916</v>
      </c>
      <c r="X450">
        <v>1247</v>
      </c>
      <c r="Y450">
        <v>306</v>
      </c>
      <c r="Z450">
        <v>3</v>
      </c>
      <c r="AA450">
        <v>84</v>
      </c>
      <c r="AB450">
        <v>55</v>
      </c>
      <c r="AC450">
        <v>33</v>
      </c>
      <c r="AD450">
        <v>6314</v>
      </c>
      <c r="AE450">
        <v>109</v>
      </c>
      <c r="AF450">
        <v>1959</v>
      </c>
      <c r="AG450">
        <v>946</v>
      </c>
      <c r="AH450">
        <v>1290</v>
      </c>
      <c r="AI450" s="3">
        <v>0.14855875831485588</v>
      </c>
      <c r="AJ450" s="3">
        <v>0.11009174311926606</v>
      </c>
      <c r="AK450" s="3">
        <v>0.11026033690658499</v>
      </c>
      <c r="AL450" s="3">
        <v>8.9852008456659624E-2</v>
      </c>
      <c r="AM450" s="3">
        <v>5.8914728682170542E-2</v>
      </c>
      <c r="AN450" s="2">
        <f t="shared" si="18"/>
        <v>0.12833066566236701</v>
      </c>
      <c r="AO450" s="2">
        <v>0.40534940666792241</v>
      </c>
      <c r="AP450">
        <f t="shared" si="19"/>
        <v>1363</v>
      </c>
      <c r="AQ450" s="6">
        <f>AH450/R450</f>
        <v>0.1214574898785425</v>
      </c>
    </row>
    <row r="451" spans="1:43" ht="16.5" hidden="1" customHeight="1" x14ac:dyDescent="0.25">
      <c r="A451" s="5" t="s">
        <v>793</v>
      </c>
      <c r="B451" s="1" t="s">
        <v>563</v>
      </c>
      <c r="C451" t="s">
        <v>36</v>
      </c>
      <c r="D451" t="s">
        <v>43</v>
      </c>
      <c r="E451" t="s">
        <v>559</v>
      </c>
      <c r="F451" t="s">
        <v>564</v>
      </c>
      <c r="G451">
        <v>368</v>
      </c>
      <c r="H451">
        <v>0</v>
      </c>
      <c r="I451">
        <v>49</v>
      </c>
      <c r="J451">
        <v>68</v>
      </c>
      <c r="K451">
        <v>18</v>
      </c>
      <c r="L451">
        <v>356</v>
      </c>
      <c r="M451">
        <v>166</v>
      </c>
      <c r="N451" s="2">
        <v>2.0736253494874183E-2</v>
      </c>
      <c r="O451" s="2">
        <v>9.6691519105312207E-3</v>
      </c>
      <c r="P451">
        <v>8</v>
      </c>
      <c r="Q451" s="2">
        <v>4.8036507745886876E-4</v>
      </c>
      <c r="R451">
        <v>17168</v>
      </c>
      <c r="S451">
        <v>16654</v>
      </c>
      <c r="T451">
        <v>13033</v>
      </c>
      <c r="U451">
        <v>100</v>
      </c>
      <c r="V451">
        <v>1191</v>
      </c>
      <c r="W451">
        <v>1487</v>
      </c>
      <c r="X451">
        <v>843</v>
      </c>
      <c r="Y451">
        <v>3</v>
      </c>
      <c r="Z451">
        <v>0</v>
      </c>
      <c r="AA451">
        <v>0</v>
      </c>
      <c r="AB451">
        <v>0</v>
      </c>
      <c r="AC451">
        <v>0</v>
      </c>
      <c r="AD451">
        <v>13398</v>
      </c>
      <c r="AE451">
        <v>100</v>
      </c>
      <c r="AF451">
        <v>1240</v>
      </c>
      <c r="AG451">
        <v>1555</v>
      </c>
      <c r="AH451">
        <v>861</v>
      </c>
      <c r="AI451" s="3">
        <v>2.7466786087475742E-2</v>
      </c>
      <c r="AJ451" s="3">
        <v>0</v>
      </c>
      <c r="AK451" s="3">
        <v>3.9516129032258061E-2</v>
      </c>
      <c r="AL451" s="3">
        <v>4.3729903536977491E-2</v>
      </c>
      <c r="AM451" s="3">
        <v>2.0905923344947737E-2</v>
      </c>
      <c r="AN451" s="2">
        <f t="shared" si="18"/>
        <v>3.0405405405405404E-2</v>
      </c>
      <c r="AO451" s="2">
        <v>0.21895767750961875</v>
      </c>
      <c r="AP451">
        <f t="shared" si="19"/>
        <v>522</v>
      </c>
    </row>
    <row r="452" spans="1:43" ht="16.5" hidden="1" customHeight="1" x14ac:dyDescent="0.25">
      <c r="A452" s="5" t="s">
        <v>793</v>
      </c>
      <c r="B452" s="1" t="s">
        <v>114</v>
      </c>
      <c r="C452" t="s">
        <v>36</v>
      </c>
      <c r="D452" t="s">
        <v>43</v>
      </c>
      <c r="E452" t="s">
        <v>108</v>
      </c>
      <c r="F452" t="s">
        <v>115</v>
      </c>
      <c r="G452">
        <v>450</v>
      </c>
      <c r="H452">
        <v>0</v>
      </c>
      <c r="I452">
        <v>21</v>
      </c>
      <c r="J452">
        <v>38</v>
      </c>
      <c r="K452">
        <v>6</v>
      </c>
      <c r="L452">
        <v>156</v>
      </c>
      <c r="M452">
        <v>364</v>
      </c>
      <c r="N452" s="2">
        <v>1.6881289903690078E-2</v>
      </c>
      <c r="O452" s="2">
        <v>3.9389676441943515E-2</v>
      </c>
      <c r="P452">
        <v>120</v>
      </c>
      <c r="Q452" s="2">
        <v>1.3573125212080081E-2</v>
      </c>
      <c r="R452">
        <v>9241</v>
      </c>
      <c r="S452">
        <v>8841</v>
      </c>
      <c r="T452">
        <v>7590</v>
      </c>
      <c r="U452">
        <v>29</v>
      </c>
      <c r="V452">
        <v>227</v>
      </c>
      <c r="W452">
        <v>365</v>
      </c>
      <c r="X452">
        <v>630</v>
      </c>
      <c r="Y452">
        <v>97</v>
      </c>
      <c r="Z452">
        <v>0</v>
      </c>
      <c r="AA452">
        <v>0</v>
      </c>
      <c r="AB452">
        <v>3</v>
      </c>
      <c r="AC452">
        <v>0</v>
      </c>
      <c r="AD452">
        <v>7943</v>
      </c>
      <c r="AE452">
        <v>29</v>
      </c>
      <c r="AF452">
        <v>248</v>
      </c>
      <c r="AG452">
        <v>400</v>
      </c>
      <c r="AH452">
        <v>636</v>
      </c>
      <c r="AI452" s="3">
        <v>5.6653657308321795E-2</v>
      </c>
      <c r="AJ452" s="3">
        <v>0</v>
      </c>
      <c r="AK452" s="3">
        <v>8.4677419354838704E-2</v>
      </c>
      <c r="AL452" s="3">
        <v>9.5000000000000001E-2</v>
      </c>
      <c r="AM452" s="3">
        <v>9.433962264150943E-3</v>
      </c>
      <c r="AN452" s="2">
        <f t="shared" si="18"/>
        <v>5.6270966345633597E-2</v>
      </c>
      <c r="AO452" s="2">
        <v>0.14185393258426968</v>
      </c>
      <c r="AP452">
        <f t="shared" si="19"/>
        <v>520</v>
      </c>
    </row>
    <row r="453" spans="1:43" ht="16.5" hidden="1" customHeight="1" x14ac:dyDescent="0.25">
      <c r="A453" s="4">
        <v>2011</v>
      </c>
      <c r="B453" s="1" t="s">
        <v>234</v>
      </c>
      <c r="C453" t="s">
        <v>36</v>
      </c>
      <c r="D453" t="s">
        <v>43</v>
      </c>
      <c r="E453" t="s">
        <v>38</v>
      </c>
      <c r="F453" t="s">
        <v>235</v>
      </c>
      <c r="G453">
        <v>413</v>
      </c>
      <c r="H453">
        <v>4</v>
      </c>
      <c r="I453">
        <v>40</v>
      </c>
      <c r="J453">
        <v>26</v>
      </c>
      <c r="K453">
        <v>7</v>
      </c>
      <c r="L453">
        <v>110</v>
      </c>
      <c r="M453">
        <v>410</v>
      </c>
      <c r="N453" s="2">
        <v>1.109318273497378E-2</v>
      </c>
      <c r="O453" s="2">
        <v>4.1347317466720448E-2</v>
      </c>
      <c r="P453">
        <v>1068</v>
      </c>
      <c r="Q453" s="2">
        <v>0.10206422018348624</v>
      </c>
      <c r="R453">
        <v>9916</v>
      </c>
      <c r="S453">
        <v>10464</v>
      </c>
      <c r="T453">
        <v>8006</v>
      </c>
      <c r="U453">
        <v>39</v>
      </c>
      <c r="V453">
        <v>873</v>
      </c>
      <c r="W453">
        <v>1241</v>
      </c>
      <c r="X453">
        <v>305</v>
      </c>
      <c r="Y453">
        <v>695</v>
      </c>
      <c r="Z453">
        <v>0</v>
      </c>
      <c r="AA453">
        <v>192</v>
      </c>
      <c r="AB453">
        <v>123</v>
      </c>
      <c r="AC453">
        <v>24</v>
      </c>
      <c r="AD453">
        <v>7724</v>
      </c>
      <c r="AE453">
        <v>43</v>
      </c>
      <c r="AF453">
        <v>721</v>
      </c>
      <c r="AG453">
        <v>1144</v>
      </c>
      <c r="AH453">
        <v>288</v>
      </c>
      <c r="AI453" s="3">
        <v>5.3469704816157433E-2</v>
      </c>
      <c r="AJ453" s="3">
        <v>9.3023255813953487E-2</v>
      </c>
      <c r="AK453" s="3">
        <v>5.5478502080443831E-2</v>
      </c>
      <c r="AL453" s="3">
        <v>2.2727272727272728E-2</v>
      </c>
      <c r="AM453" s="3">
        <v>2.4305555555555556E-2</v>
      </c>
      <c r="AN453" s="2">
        <f t="shared" si="18"/>
        <v>5.2440500201694232E-2</v>
      </c>
      <c r="AO453" s="2">
        <v>0.22137096774193549</v>
      </c>
      <c r="AP453">
        <f t="shared" si="19"/>
        <v>520</v>
      </c>
    </row>
    <row r="454" spans="1:43" ht="16.5" hidden="1" customHeight="1" x14ac:dyDescent="0.25">
      <c r="A454" s="4" t="s">
        <v>796</v>
      </c>
      <c r="B454" t="s">
        <v>622</v>
      </c>
      <c r="D454" t="s">
        <v>32</v>
      </c>
      <c r="E454" t="s">
        <v>463</v>
      </c>
      <c r="F454" t="s">
        <v>623</v>
      </c>
      <c r="G454">
        <v>441</v>
      </c>
      <c r="H454">
        <v>65</v>
      </c>
      <c r="I454">
        <v>4</v>
      </c>
      <c r="J454">
        <v>0</v>
      </c>
      <c r="K454">
        <v>0</v>
      </c>
      <c r="L454">
        <v>26</v>
      </c>
      <c r="M454">
        <v>493</v>
      </c>
      <c r="N454" s="2">
        <v>1.1438627364716234E-2</v>
      </c>
      <c r="O454" s="2">
        <v>0.21689397272327321</v>
      </c>
      <c r="P454">
        <v>126</v>
      </c>
      <c r="Q454" s="2">
        <v>6.702127659574468E-2</v>
      </c>
      <c r="R454">
        <v>2273</v>
      </c>
      <c r="S454">
        <v>1880</v>
      </c>
      <c r="T454">
        <v>1595</v>
      </c>
      <c r="U454">
        <v>239</v>
      </c>
      <c r="V454">
        <v>22</v>
      </c>
      <c r="W454">
        <v>7</v>
      </c>
      <c r="X454">
        <v>17</v>
      </c>
      <c r="Y454">
        <v>101</v>
      </c>
      <c r="Z454">
        <v>7</v>
      </c>
      <c r="AA454">
        <v>0</v>
      </c>
      <c r="AB454">
        <v>0</v>
      </c>
      <c r="AC454">
        <v>0</v>
      </c>
      <c r="AD454">
        <v>1935</v>
      </c>
      <c r="AE454">
        <v>297</v>
      </c>
      <c r="AF454">
        <v>26</v>
      </c>
      <c r="AG454">
        <v>7</v>
      </c>
      <c r="AH454">
        <v>17</v>
      </c>
      <c r="AI454" s="3">
        <v>0.22790697674418606</v>
      </c>
      <c r="AJ454" s="3">
        <v>0.21885521885521886</v>
      </c>
      <c r="AK454" s="3">
        <v>0.15384615384615385</v>
      </c>
      <c r="AL454" s="3">
        <v>0</v>
      </c>
      <c r="AM454" s="3">
        <v>0</v>
      </c>
      <c r="AN454" s="2">
        <f t="shared" si="18"/>
        <v>0.22833260008798945</v>
      </c>
      <c r="AO454" s="2">
        <v>0.15205959684487291</v>
      </c>
      <c r="AP454">
        <f t="shared" si="19"/>
        <v>519</v>
      </c>
    </row>
    <row r="455" spans="1:43" ht="16.5" hidden="1" customHeight="1" x14ac:dyDescent="0.25">
      <c r="A455" s="4" t="s">
        <v>801</v>
      </c>
      <c r="B455" s="1" t="s">
        <v>75</v>
      </c>
      <c r="D455" t="s">
        <v>32</v>
      </c>
      <c r="E455" t="s">
        <v>76</v>
      </c>
      <c r="F455" t="s">
        <v>77</v>
      </c>
      <c r="G455">
        <v>482</v>
      </c>
      <c r="H455">
        <v>3</v>
      </c>
      <c r="I455">
        <v>10</v>
      </c>
      <c r="J455">
        <v>5</v>
      </c>
      <c r="K455">
        <v>3</v>
      </c>
      <c r="L455">
        <v>57</v>
      </c>
      <c r="M455">
        <v>462</v>
      </c>
      <c r="N455" s="2">
        <v>1.3491124260355029E-2</v>
      </c>
      <c r="O455" s="2">
        <v>0.1093491124260355</v>
      </c>
      <c r="P455">
        <v>807</v>
      </c>
      <c r="Q455" s="2">
        <v>0.1788167516064702</v>
      </c>
      <c r="R455">
        <v>4225</v>
      </c>
      <c r="S455">
        <v>4513</v>
      </c>
      <c r="T455">
        <v>3984</v>
      </c>
      <c r="U455">
        <v>51</v>
      </c>
      <c r="V455">
        <v>227</v>
      </c>
      <c r="W455">
        <v>105</v>
      </c>
      <c r="X455">
        <v>146</v>
      </c>
      <c r="Y455">
        <v>657</v>
      </c>
      <c r="Z455">
        <v>14</v>
      </c>
      <c r="AA455">
        <v>68</v>
      </c>
      <c r="AB455">
        <v>14</v>
      </c>
      <c r="AC455">
        <v>29</v>
      </c>
      <c r="AD455">
        <v>3809</v>
      </c>
      <c r="AE455">
        <v>40</v>
      </c>
      <c r="AF455">
        <v>169</v>
      </c>
      <c r="AG455">
        <v>96</v>
      </c>
      <c r="AH455">
        <v>120</v>
      </c>
      <c r="AI455" s="3">
        <v>0.12654239957994223</v>
      </c>
      <c r="AJ455" s="3">
        <v>7.4999999999999997E-2</v>
      </c>
      <c r="AK455" s="3">
        <v>5.9171597633136092E-2</v>
      </c>
      <c r="AL455" s="3">
        <v>5.2083333333333336E-2</v>
      </c>
      <c r="AM455" s="3">
        <v>2.5000000000000001E-2</v>
      </c>
      <c r="AN455" s="2">
        <f t="shared" si="18"/>
        <v>0.12284023668639052</v>
      </c>
      <c r="AO455" s="2">
        <v>0.10037789324515824</v>
      </c>
      <c r="AP455">
        <f t="shared" si="19"/>
        <v>519</v>
      </c>
    </row>
    <row r="456" spans="1:43" ht="16.5" hidden="1" customHeight="1" x14ac:dyDescent="0.25">
      <c r="A456" s="5" t="s">
        <v>794</v>
      </c>
      <c r="B456" s="1" t="s">
        <v>165</v>
      </c>
      <c r="C456" t="s">
        <v>36</v>
      </c>
      <c r="D456" t="s">
        <v>43</v>
      </c>
      <c r="E456" t="s">
        <v>44</v>
      </c>
      <c r="F456" t="s">
        <v>166</v>
      </c>
      <c r="G456">
        <v>345</v>
      </c>
      <c r="H456">
        <v>0</v>
      </c>
      <c r="I456">
        <v>60</v>
      </c>
      <c r="J456">
        <v>47</v>
      </c>
      <c r="K456">
        <v>54</v>
      </c>
      <c r="L456">
        <v>173</v>
      </c>
      <c r="M456">
        <v>346</v>
      </c>
      <c r="N456" s="2">
        <v>3.8181416905760317E-2</v>
      </c>
      <c r="O456" s="2">
        <v>7.6362833811520633E-2</v>
      </c>
      <c r="P456">
        <v>453</v>
      </c>
      <c r="Q456" s="2">
        <v>0.10145576707726764</v>
      </c>
      <c r="R456">
        <v>4531</v>
      </c>
      <c r="S456">
        <v>4465</v>
      </c>
      <c r="T456">
        <v>2811</v>
      </c>
      <c r="U456">
        <v>51</v>
      </c>
      <c r="V456">
        <v>471</v>
      </c>
      <c r="W456">
        <v>233</v>
      </c>
      <c r="X456">
        <v>899</v>
      </c>
      <c r="Y456">
        <v>241</v>
      </c>
      <c r="Z456">
        <v>0</v>
      </c>
      <c r="AA456">
        <v>49</v>
      </c>
      <c r="AB456">
        <v>11</v>
      </c>
      <c r="AC456">
        <v>127</v>
      </c>
      <c r="AD456">
        <v>2915</v>
      </c>
      <c r="AE456">
        <v>51</v>
      </c>
      <c r="AF456">
        <v>482</v>
      </c>
      <c r="AG456">
        <v>269</v>
      </c>
      <c r="AH456">
        <v>826</v>
      </c>
      <c r="AI456" s="3">
        <v>0.1183533447684391</v>
      </c>
      <c r="AJ456" s="3">
        <v>0</v>
      </c>
      <c r="AK456" s="3">
        <v>0.12448132780082988</v>
      </c>
      <c r="AL456" s="3">
        <v>0.17472118959107807</v>
      </c>
      <c r="AM456" s="3">
        <v>6.5375302663438259E-2</v>
      </c>
      <c r="AN456" s="2">
        <f t="shared" si="18"/>
        <v>0.11454425071728094</v>
      </c>
      <c r="AO456" s="2">
        <v>0.3583535108958838</v>
      </c>
      <c r="AP456">
        <f t="shared" si="19"/>
        <v>519</v>
      </c>
    </row>
    <row r="457" spans="1:43" ht="16.5" hidden="1" customHeight="1" x14ac:dyDescent="0.25">
      <c r="A457" s="4" t="s">
        <v>798</v>
      </c>
      <c r="B457" t="s">
        <v>770</v>
      </c>
      <c r="D457" t="s">
        <v>32</v>
      </c>
      <c r="E457" t="s">
        <v>297</v>
      </c>
      <c r="F457" t="s">
        <v>771</v>
      </c>
      <c r="G457">
        <v>466</v>
      </c>
      <c r="H457">
        <v>0</v>
      </c>
      <c r="I457">
        <v>0</v>
      </c>
      <c r="J457">
        <v>7</v>
      </c>
      <c r="K457">
        <v>18</v>
      </c>
      <c r="L457">
        <v>21</v>
      </c>
      <c r="M457">
        <v>497</v>
      </c>
      <c r="N457" s="2">
        <v>9.2920353982300884E-3</v>
      </c>
      <c r="O457" s="2">
        <v>0.21991150442477875</v>
      </c>
      <c r="P457">
        <v>129</v>
      </c>
      <c r="Q457" s="2">
        <v>6.8947087119187594E-2</v>
      </c>
      <c r="R457">
        <v>2260</v>
      </c>
      <c r="S457">
        <v>1871</v>
      </c>
      <c r="T457">
        <v>1545</v>
      </c>
      <c r="U457">
        <v>8</v>
      </c>
      <c r="V457">
        <v>22</v>
      </c>
      <c r="W457">
        <v>8</v>
      </c>
      <c r="X457">
        <v>288</v>
      </c>
      <c r="Y457">
        <v>116</v>
      </c>
      <c r="Z457">
        <v>0</v>
      </c>
      <c r="AA457">
        <v>0</v>
      </c>
      <c r="AB457">
        <v>0</v>
      </c>
      <c r="AC457">
        <v>8</v>
      </c>
      <c r="AD457">
        <v>1895</v>
      </c>
      <c r="AE457">
        <v>8</v>
      </c>
      <c r="AF457">
        <v>22</v>
      </c>
      <c r="AG457">
        <v>15</v>
      </c>
      <c r="AH457">
        <v>298</v>
      </c>
      <c r="AI457" s="3">
        <v>0.24591029023746702</v>
      </c>
      <c r="AJ457" s="3">
        <v>0</v>
      </c>
      <c r="AK457" s="3">
        <v>0</v>
      </c>
      <c r="AL457" s="3">
        <v>0.46666666666666667</v>
      </c>
      <c r="AM457" s="3">
        <v>6.0402684563758392E-2</v>
      </c>
      <c r="AN457" s="2">
        <f t="shared" si="18"/>
        <v>0.22920353982300884</v>
      </c>
      <c r="AO457" s="2">
        <v>0.15326184092940126</v>
      </c>
      <c r="AP457">
        <f t="shared" si="19"/>
        <v>518</v>
      </c>
    </row>
    <row r="458" spans="1:43" ht="16.5" hidden="1" customHeight="1" x14ac:dyDescent="0.25">
      <c r="A458" s="4" t="s">
        <v>798</v>
      </c>
      <c r="B458" s="1" t="s">
        <v>493</v>
      </c>
      <c r="D458" t="s">
        <v>32</v>
      </c>
      <c r="E458" t="s">
        <v>491</v>
      </c>
      <c r="F458" t="s">
        <v>494</v>
      </c>
      <c r="G458">
        <v>480</v>
      </c>
      <c r="H458">
        <v>0</v>
      </c>
      <c r="I458">
        <v>0</v>
      </c>
      <c r="J458">
        <v>0</v>
      </c>
      <c r="K458">
        <v>13</v>
      </c>
      <c r="L458">
        <v>121</v>
      </c>
      <c r="M458">
        <v>397</v>
      </c>
      <c r="N458" s="2">
        <v>3.2518140284869657E-2</v>
      </c>
      <c r="O458" s="2">
        <v>0.10669174952969632</v>
      </c>
      <c r="P458">
        <v>61</v>
      </c>
      <c r="Q458" s="2">
        <v>1.8688725490196078E-2</v>
      </c>
      <c r="R458">
        <v>3721</v>
      </c>
      <c r="S458">
        <v>3264</v>
      </c>
      <c r="T458">
        <v>2942</v>
      </c>
      <c r="U458">
        <v>25</v>
      </c>
      <c r="V458">
        <v>106</v>
      </c>
      <c r="W458">
        <v>57</v>
      </c>
      <c r="X458">
        <v>134</v>
      </c>
      <c r="Y458">
        <v>47</v>
      </c>
      <c r="Z458">
        <v>0</v>
      </c>
      <c r="AA458">
        <v>0</v>
      </c>
      <c r="AB458">
        <v>0</v>
      </c>
      <c r="AC458">
        <v>3</v>
      </c>
      <c r="AD458">
        <v>3375</v>
      </c>
      <c r="AE458">
        <v>25</v>
      </c>
      <c r="AF458">
        <v>106</v>
      </c>
      <c r="AG458">
        <v>57</v>
      </c>
      <c r="AH458">
        <v>144</v>
      </c>
      <c r="AI458" s="3">
        <v>0.14222222222222222</v>
      </c>
      <c r="AJ458" s="3">
        <v>0</v>
      </c>
      <c r="AK458" s="3">
        <v>0</v>
      </c>
      <c r="AL458" s="3">
        <v>0</v>
      </c>
      <c r="AM458" s="3">
        <v>9.0277777777777776E-2</v>
      </c>
      <c r="AN458" s="2">
        <f t="shared" si="18"/>
        <v>0.13920988981456597</v>
      </c>
      <c r="AO458" s="2">
        <v>8.9560291340706769E-2</v>
      </c>
      <c r="AP458">
        <f t="shared" si="19"/>
        <v>518</v>
      </c>
    </row>
    <row r="459" spans="1:43" ht="16.5" hidden="1" customHeight="1" x14ac:dyDescent="0.25">
      <c r="A459" s="5" t="s">
        <v>793</v>
      </c>
      <c r="B459" s="1" t="s">
        <v>431</v>
      </c>
      <c r="C459" t="s">
        <v>36</v>
      </c>
      <c r="D459" t="s">
        <v>43</v>
      </c>
      <c r="E459" t="s">
        <v>429</v>
      </c>
      <c r="F459" t="s">
        <v>432</v>
      </c>
      <c r="G459">
        <v>282</v>
      </c>
      <c r="H459">
        <v>4</v>
      </c>
      <c r="I459">
        <v>96</v>
      </c>
      <c r="J459">
        <v>87</v>
      </c>
      <c r="K459">
        <v>25</v>
      </c>
      <c r="L459">
        <v>217</v>
      </c>
      <c r="M459">
        <v>299</v>
      </c>
      <c r="N459" s="2">
        <v>1.9107158580611076E-2</v>
      </c>
      <c r="O459" s="2">
        <v>2.6327375187109273E-2</v>
      </c>
      <c r="P459">
        <v>63</v>
      </c>
      <c r="Q459" s="2">
        <v>5.777696258253852E-3</v>
      </c>
      <c r="R459">
        <v>11357</v>
      </c>
      <c r="S459">
        <v>10904</v>
      </c>
      <c r="T459">
        <v>7433</v>
      </c>
      <c r="U459">
        <v>148</v>
      </c>
      <c r="V459">
        <v>1228</v>
      </c>
      <c r="W459">
        <v>1451</v>
      </c>
      <c r="X459">
        <v>644</v>
      </c>
      <c r="Y459">
        <v>47</v>
      </c>
      <c r="Z459">
        <v>0</v>
      </c>
      <c r="AA459">
        <v>0</v>
      </c>
      <c r="AB459">
        <v>6</v>
      </c>
      <c r="AC459">
        <v>5</v>
      </c>
      <c r="AD459">
        <v>7668</v>
      </c>
      <c r="AE459">
        <v>152</v>
      </c>
      <c r="AF459">
        <v>1324</v>
      </c>
      <c r="AG459">
        <v>1532</v>
      </c>
      <c r="AH459">
        <v>664</v>
      </c>
      <c r="AI459" s="3">
        <v>3.6776212832550864E-2</v>
      </c>
      <c r="AJ459" s="3">
        <v>2.6315789473684209E-2</v>
      </c>
      <c r="AK459" s="3">
        <v>7.2507552870090641E-2</v>
      </c>
      <c r="AL459" s="3">
        <v>5.6788511749347258E-2</v>
      </c>
      <c r="AM459" s="3">
        <v>3.7650602409638557E-2</v>
      </c>
      <c r="AN459" s="2">
        <f t="shared" si="18"/>
        <v>4.5434533767720345E-2</v>
      </c>
      <c r="AO459" s="2">
        <v>0.32380952380952382</v>
      </c>
      <c r="AP459">
        <f t="shared" si="19"/>
        <v>516</v>
      </c>
    </row>
    <row r="460" spans="1:43" ht="16.5" hidden="1" customHeight="1" x14ac:dyDescent="0.25">
      <c r="A460" s="4" t="s">
        <v>800</v>
      </c>
      <c r="B460" s="1" t="s">
        <v>75</v>
      </c>
      <c r="D460" t="s">
        <v>32</v>
      </c>
      <c r="E460" t="s">
        <v>76</v>
      </c>
      <c r="F460" t="s">
        <v>77</v>
      </c>
      <c r="G460">
        <v>470</v>
      </c>
      <c r="H460">
        <v>0</v>
      </c>
      <c r="I460">
        <v>16</v>
      </c>
      <c r="J460">
        <v>7</v>
      </c>
      <c r="K460">
        <v>3</v>
      </c>
      <c r="L460">
        <v>74</v>
      </c>
      <c r="M460">
        <v>441</v>
      </c>
      <c r="N460" s="2">
        <v>1.7473435655253836E-2</v>
      </c>
      <c r="O460" s="2">
        <v>0.10413223140495868</v>
      </c>
      <c r="P460">
        <v>669</v>
      </c>
      <c r="Q460" s="2">
        <v>0.15242652084757347</v>
      </c>
      <c r="R460">
        <v>4235</v>
      </c>
      <c r="S460">
        <v>4389</v>
      </c>
      <c r="T460">
        <v>3886</v>
      </c>
      <c r="U460">
        <v>49</v>
      </c>
      <c r="V460">
        <v>215</v>
      </c>
      <c r="W460">
        <v>103</v>
      </c>
      <c r="X460">
        <v>136</v>
      </c>
      <c r="Y460">
        <v>539</v>
      </c>
      <c r="Z460">
        <v>13</v>
      </c>
      <c r="AA460">
        <v>59</v>
      </c>
      <c r="AB460">
        <v>15</v>
      </c>
      <c r="AC460">
        <v>27</v>
      </c>
      <c r="AD460">
        <v>3817</v>
      </c>
      <c r="AE460">
        <v>36</v>
      </c>
      <c r="AF460">
        <v>172</v>
      </c>
      <c r="AG460">
        <v>95</v>
      </c>
      <c r="AH460">
        <v>112</v>
      </c>
      <c r="AI460" s="3">
        <v>0.12313335079905685</v>
      </c>
      <c r="AJ460" s="3">
        <v>0</v>
      </c>
      <c r="AK460" s="3">
        <v>9.3023255813953487E-2</v>
      </c>
      <c r="AL460" s="3">
        <v>7.3684210526315783E-2</v>
      </c>
      <c r="AM460" s="3">
        <v>2.6785714285714284E-2</v>
      </c>
      <c r="AN460" s="2">
        <f t="shared" si="18"/>
        <v>0.12160566706021252</v>
      </c>
      <c r="AO460" s="2">
        <v>9.8062381852551991E-2</v>
      </c>
      <c r="AP460">
        <f t="shared" si="19"/>
        <v>515</v>
      </c>
    </row>
    <row r="461" spans="1:43" ht="16.5" hidden="1" customHeight="1" x14ac:dyDescent="0.25">
      <c r="A461" s="4" t="s">
        <v>801</v>
      </c>
      <c r="B461" s="1" t="s">
        <v>275</v>
      </c>
      <c r="D461" t="s">
        <v>32</v>
      </c>
      <c r="E461" t="s">
        <v>273</v>
      </c>
      <c r="F461" t="s">
        <v>276</v>
      </c>
      <c r="G461">
        <v>428</v>
      </c>
      <c r="H461">
        <v>0</v>
      </c>
      <c r="I461">
        <v>9</v>
      </c>
      <c r="J461">
        <v>0</v>
      </c>
      <c r="K461">
        <v>62</v>
      </c>
      <c r="L461">
        <v>59</v>
      </c>
      <c r="M461">
        <v>456</v>
      </c>
      <c r="N461" s="2">
        <v>1.2721000431220354E-2</v>
      </c>
      <c r="O461" s="2">
        <v>9.8318240620957315E-2</v>
      </c>
      <c r="P461">
        <v>148</v>
      </c>
      <c r="Q461" s="2">
        <v>3.4652306251463358E-2</v>
      </c>
      <c r="R461">
        <v>4638</v>
      </c>
      <c r="S461">
        <v>4271</v>
      </c>
      <c r="T461">
        <v>1894</v>
      </c>
      <c r="U461">
        <v>46</v>
      </c>
      <c r="V461">
        <v>766</v>
      </c>
      <c r="W461">
        <v>94</v>
      </c>
      <c r="X461">
        <v>1471</v>
      </c>
      <c r="Y461">
        <v>126</v>
      </c>
      <c r="Z461">
        <v>0</v>
      </c>
      <c r="AA461">
        <v>0</v>
      </c>
      <c r="AB461">
        <v>0</v>
      </c>
      <c r="AC461">
        <v>4</v>
      </c>
      <c r="AD461">
        <v>2196</v>
      </c>
      <c r="AE461">
        <v>46</v>
      </c>
      <c r="AF461">
        <v>775</v>
      </c>
      <c r="AG461">
        <v>94</v>
      </c>
      <c r="AH461">
        <v>1529</v>
      </c>
      <c r="AI461" s="3">
        <v>0.19489981785063754</v>
      </c>
      <c r="AJ461" s="3">
        <v>0</v>
      </c>
      <c r="AK461" s="3">
        <v>1.1612903225806452E-2</v>
      </c>
      <c r="AL461" s="3">
        <v>0</v>
      </c>
      <c r="AM461" s="3">
        <v>4.0549378678875085E-2</v>
      </c>
      <c r="AN461" s="2">
        <f t="shared" si="18"/>
        <v>0.11103924105217766</v>
      </c>
      <c r="AO461" s="2">
        <v>0.52672413793103445</v>
      </c>
      <c r="AP461">
        <f t="shared" si="19"/>
        <v>515</v>
      </c>
    </row>
    <row r="462" spans="1:43" ht="16.5" hidden="1" customHeight="1" x14ac:dyDescent="0.25">
      <c r="A462" s="4" t="s">
        <v>796</v>
      </c>
      <c r="B462" s="1" t="s">
        <v>232</v>
      </c>
      <c r="C462" t="s">
        <v>36</v>
      </c>
      <c r="D462" t="s">
        <v>43</v>
      </c>
      <c r="E462" t="s">
        <v>38</v>
      </c>
      <c r="F462" t="s">
        <v>233</v>
      </c>
      <c r="G462">
        <v>353</v>
      </c>
      <c r="H462">
        <v>6</v>
      </c>
      <c r="I462">
        <v>91</v>
      </c>
      <c r="J462">
        <v>19</v>
      </c>
      <c r="K462">
        <v>22</v>
      </c>
      <c r="L462">
        <v>154</v>
      </c>
      <c r="M462">
        <v>360</v>
      </c>
      <c r="N462" s="2">
        <v>3.5063752276867033E-2</v>
      </c>
      <c r="O462" s="2">
        <v>8.1967213114754092E-2</v>
      </c>
      <c r="P462">
        <v>602</v>
      </c>
      <c r="Q462" s="2">
        <v>0.13437499999999999</v>
      </c>
      <c r="R462">
        <v>4392</v>
      </c>
      <c r="S462">
        <v>4480</v>
      </c>
      <c r="T462">
        <v>2734</v>
      </c>
      <c r="U462">
        <v>45</v>
      </c>
      <c r="V462">
        <v>1020</v>
      </c>
      <c r="W462">
        <v>259</v>
      </c>
      <c r="X462">
        <v>422</v>
      </c>
      <c r="Y462">
        <v>219</v>
      </c>
      <c r="Z462">
        <v>0</v>
      </c>
      <c r="AA462">
        <v>263</v>
      </c>
      <c r="AB462">
        <v>31</v>
      </c>
      <c r="AC462">
        <v>51</v>
      </c>
      <c r="AD462">
        <v>2868</v>
      </c>
      <c r="AE462">
        <v>51</v>
      </c>
      <c r="AF462">
        <v>848</v>
      </c>
      <c r="AG462">
        <v>247</v>
      </c>
      <c r="AH462">
        <v>393</v>
      </c>
      <c r="AI462" s="3">
        <v>0.12308228730822873</v>
      </c>
      <c r="AJ462" s="3">
        <v>0.11764705882352941</v>
      </c>
      <c r="AK462" s="3">
        <v>0.10731132075471699</v>
      </c>
      <c r="AL462" s="3">
        <v>7.6923076923076927E-2</v>
      </c>
      <c r="AM462" s="3">
        <v>5.5979643765903309E-2</v>
      </c>
      <c r="AN462" s="2">
        <f t="shared" si="18"/>
        <v>0.11703096539162113</v>
      </c>
      <c r="AO462" s="2">
        <v>0.34921715452688906</v>
      </c>
      <c r="AP462">
        <f t="shared" si="19"/>
        <v>514</v>
      </c>
    </row>
    <row r="463" spans="1:43" ht="16.5" hidden="1" customHeight="1" x14ac:dyDescent="0.25">
      <c r="A463" s="5" t="s">
        <v>793</v>
      </c>
      <c r="B463" s="1" t="s">
        <v>428</v>
      </c>
      <c r="C463" t="s">
        <v>36</v>
      </c>
      <c r="D463" t="s">
        <v>43</v>
      </c>
      <c r="E463" t="s">
        <v>429</v>
      </c>
      <c r="F463" t="s">
        <v>430</v>
      </c>
      <c r="G463">
        <v>378</v>
      </c>
      <c r="H463">
        <v>0</v>
      </c>
      <c r="I463">
        <v>47</v>
      </c>
      <c r="J463">
        <v>41</v>
      </c>
      <c r="K463">
        <v>25</v>
      </c>
      <c r="L463">
        <v>118</v>
      </c>
      <c r="M463">
        <v>396</v>
      </c>
      <c r="N463" s="2">
        <v>1.1193321950294061E-2</v>
      </c>
      <c r="O463" s="2">
        <v>3.7564029595902104E-2</v>
      </c>
      <c r="P463">
        <v>108</v>
      </c>
      <c r="Q463" s="2">
        <v>1.0655090765588003E-2</v>
      </c>
      <c r="R463">
        <v>10542</v>
      </c>
      <c r="S463">
        <v>10136</v>
      </c>
      <c r="T463">
        <v>7925</v>
      </c>
      <c r="U463">
        <v>102</v>
      </c>
      <c r="V463">
        <v>719</v>
      </c>
      <c r="W463">
        <v>1015</v>
      </c>
      <c r="X463">
        <v>375</v>
      </c>
      <c r="Y463">
        <v>87</v>
      </c>
      <c r="Z463">
        <v>0</v>
      </c>
      <c r="AA463">
        <v>0</v>
      </c>
      <c r="AB463">
        <v>4</v>
      </c>
      <c r="AC463">
        <v>0</v>
      </c>
      <c r="AD463">
        <v>8216</v>
      </c>
      <c r="AE463">
        <v>102</v>
      </c>
      <c r="AF463">
        <v>766</v>
      </c>
      <c r="AG463">
        <v>1052</v>
      </c>
      <c r="AH463">
        <v>400</v>
      </c>
      <c r="AI463" s="3">
        <v>4.6007789678675755E-2</v>
      </c>
      <c r="AJ463" s="3">
        <v>0</v>
      </c>
      <c r="AK463" s="3">
        <v>6.1357702349869453E-2</v>
      </c>
      <c r="AL463" s="3">
        <v>3.8973384030418251E-2</v>
      </c>
      <c r="AM463" s="3">
        <v>6.25E-2</v>
      </c>
      <c r="AN463" s="2">
        <f t="shared" si="18"/>
        <v>4.8757351546196162E-2</v>
      </c>
      <c r="AO463" s="2">
        <v>0.22019741837509491</v>
      </c>
      <c r="AP463">
        <f t="shared" si="19"/>
        <v>514</v>
      </c>
    </row>
    <row r="464" spans="1:43" ht="16.5" hidden="1" customHeight="1" x14ac:dyDescent="0.25">
      <c r="A464" s="5" t="s">
        <v>793</v>
      </c>
      <c r="B464" s="1" t="s">
        <v>66</v>
      </c>
      <c r="D464" t="s">
        <v>32</v>
      </c>
      <c r="E464" t="s">
        <v>67</v>
      </c>
      <c r="F464" t="s">
        <v>68</v>
      </c>
      <c r="G464">
        <v>307</v>
      </c>
      <c r="H464">
        <v>178</v>
      </c>
      <c r="I464">
        <v>4</v>
      </c>
      <c r="J464">
        <v>0</v>
      </c>
      <c r="K464">
        <v>11</v>
      </c>
      <c r="L464">
        <v>341</v>
      </c>
      <c r="M464">
        <v>172</v>
      </c>
      <c r="N464" s="2">
        <v>6.5325670498084284E-2</v>
      </c>
      <c r="O464" s="2">
        <v>3.2950191570881228E-2</v>
      </c>
      <c r="P464">
        <v>154</v>
      </c>
      <c r="Q464" s="2">
        <v>3.1680724130837279E-2</v>
      </c>
      <c r="R464">
        <v>5220</v>
      </c>
      <c r="S464">
        <v>4861</v>
      </c>
      <c r="T464">
        <v>3910</v>
      </c>
      <c r="U464">
        <v>781</v>
      </c>
      <c r="V464">
        <v>68</v>
      </c>
      <c r="W464">
        <v>47</v>
      </c>
      <c r="X464">
        <v>55</v>
      </c>
      <c r="Y464">
        <v>75</v>
      </c>
      <c r="Z464">
        <v>73</v>
      </c>
      <c r="AA464">
        <v>0</v>
      </c>
      <c r="AB464">
        <v>0</v>
      </c>
      <c r="AC464">
        <v>0</v>
      </c>
      <c r="AD464">
        <v>4142</v>
      </c>
      <c r="AE464">
        <v>886</v>
      </c>
      <c r="AF464">
        <v>72</v>
      </c>
      <c r="AG464">
        <v>47</v>
      </c>
      <c r="AH464">
        <v>66</v>
      </c>
      <c r="AI464" s="3">
        <v>7.4118783196523416E-2</v>
      </c>
      <c r="AJ464" s="3">
        <v>0.20090293453724606</v>
      </c>
      <c r="AK464" s="3">
        <v>5.5555555555555552E-2</v>
      </c>
      <c r="AL464" s="3">
        <v>0</v>
      </c>
      <c r="AM464" s="3">
        <v>0.16666666666666666</v>
      </c>
      <c r="AN464" s="2">
        <f t="shared" si="18"/>
        <v>9.8275862068965519E-2</v>
      </c>
      <c r="AO464" s="2">
        <v>0.20544791866487627</v>
      </c>
      <c r="AP464">
        <f t="shared" si="19"/>
        <v>513</v>
      </c>
    </row>
    <row r="465" spans="1:43" ht="16.5" hidden="1" customHeight="1" x14ac:dyDescent="0.25">
      <c r="A465" s="5" t="s">
        <v>792</v>
      </c>
      <c r="B465" s="1" t="s">
        <v>163</v>
      </c>
      <c r="C465" t="s">
        <v>36</v>
      </c>
      <c r="D465" t="s">
        <v>43</v>
      </c>
      <c r="E465" t="s">
        <v>44</v>
      </c>
      <c r="F465" t="s">
        <v>164</v>
      </c>
      <c r="G465">
        <v>385</v>
      </c>
      <c r="H465">
        <v>0</v>
      </c>
      <c r="I465">
        <v>69</v>
      </c>
      <c r="J465">
        <v>15</v>
      </c>
      <c r="K465">
        <v>13</v>
      </c>
      <c r="L465">
        <v>315</v>
      </c>
      <c r="M465">
        <v>198</v>
      </c>
      <c r="N465" s="2">
        <v>1.1129562237218669E-2</v>
      </c>
      <c r="O465" s="2">
        <v>6.9957248348231638E-3</v>
      </c>
      <c r="P465">
        <v>236</v>
      </c>
      <c r="Q465" s="2">
        <v>8.4207521587097694E-3</v>
      </c>
      <c r="R465">
        <v>28303</v>
      </c>
      <c r="S465">
        <v>28026</v>
      </c>
      <c r="T465">
        <v>22698</v>
      </c>
      <c r="U465">
        <v>143</v>
      </c>
      <c r="V465">
        <v>2076</v>
      </c>
      <c r="W465">
        <v>1840</v>
      </c>
      <c r="X465">
        <v>1269</v>
      </c>
      <c r="Y465">
        <v>192</v>
      </c>
      <c r="Z465">
        <v>0</v>
      </c>
      <c r="AA465">
        <v>10</v>
      </c>
      <c r="AB465">
        <v>11</v>
      </c>
      <c r="AC465">
        <v>0</v>
      </c>
      <c r="AD465">
        <v>22891</v>
      </c>
      <c r="AE465">
        <v>143</v>
      </c>
      <c r="AF465">
        <v>2135</v>
      </c>
      <c r="AG465">
        <v>1844</v>
      </c>
      <c r="AH465">
        <v>1282</v>
      </c>
      <c r="AI465" s="3">
        <v>1.6818837097549257E-2</v>
      </c>
      <c r="AJ465" s="3">
        <v>0</v>
      </c>
      <c r="AK465" s="3">
        <v>3.231850117096019E-2</v>
      </c>
      <c r="AL465" s="3">
        <v>8.1344902386117132E-3</v>
      </c>
      <c r="AM465" s="3">
        <v>1.0140405616224649E-2</v>
      </c>
      <c r="AN465" s="2">
        <f t="shared" si="18"/>
        <v>1.8125287072041835E-2</v>
      </c>
      <c r="AO465" s="2">
        <v>0.19098780703304472</v>
      </c>
      <c r="AP465">
        <f t="shared" si="19"/>
        <v>513</v>
      </c>
    </row>
    <row r="466" spans="1:43" ht="16.5" hidden="1" customHeight="1" x14ac:dyDescent="0.25">
      <c r="A466" s="4" t="s">
        <v>800</v>
      </c>
      <c r="B466" t="s">
        <v>770</v>
      </c>
      <c r="D466" t="s">
        <v>32</v>
      </c>
      <c r="E466" t="s">
        <v>297</v>
      </c>
      <c r="F466" t="s">
        <v>771</v>
      </c>
      <c r="G466">
        <v>463</v>
      </c>
      <c r="H466">
        <v>3</v>
      </c>
      <c r="I466">
        <v>13</v>
      </c>
      <c r="J466">
        <v>5</v>
      </c>
      <c r="K466">
        <v>16</v>
      </c>
      <c r="L466">
        <v>13</v>
      </c>
      <c r="M466">
        <v>498</v>
      </c>
      <c r="N466" s="2">
        <v>5.6107034958998705E-3</v>
      </c>
      <c r="O466" s="2">
        <v>0.2149331031506258</v>
      </c>
      <c r="P466">
        <v>139</v>
      </c>
      <c r="Q466" s="2">
        <v>7.1465295629820055E-2</v>
      </c>
      <c r="R466">
        <v>2317</v>
      </c>
      <c r="S466">
        <v>1945</v>
      </c>
      <c r="T466">
        <v>1594</v>
      </c>
      <c r="U466">
        <v>9</v>
      </c>
      <c r="V466">
        <v>21</v>
      </c>
      <c r="W466">
        <v>10</v>
      </c>
      <c r="X466">
        <v>311</v>
      </c>
      <c r="Y466">
        <v>131</v>
      </c>
      <c r="Z466">
        <v>0</v>
      </c>
      <c r="AA466">
        <v>0</v>
      </c>
      <c r="AB466">
        <v>0</v>
      </c>
      <c r="AC466">
        <v>0</v>
      </c>
      <c r="AD466">
        <v>1926</v>
      </c>
      <c r="AE466">
        <v>12</v>
      </c>
      <c r="AF466">
        <v>34</v>
      </c>
      <c r="AG466">
        <v>15</v>
      </c>
      <c r="AH466">
        <v>327</v>
      </c>
      <c r="AI466" s="3">
        <v>0.24039460020768433</v>
      </c>
      <c r="AJ466" s="3">
        <v>0.25</v>
      </c>
      <c r="AK466" s="3">
        <v>0.38235294117647056</v>
      </c>
      <c r="AL466" s="3">
        <v>0.33333333333333331</v>
      </c>
      <c r="AM466" s="3">
        <v>4.8929663608562692E-2</v>
      </c>
      <c r="AN466" s="2">
        <f t="shared" si="18"/>
        <v>0.22054380664652568</v>
      </c>
      <c r="AO466" s="2">
        <v>0.16767502160760589</v>
      </c>
      <c r="AP466">
        <f t="shared" si="19"/>
        <v>511</v>
      </c>
    </row>
    <row r="467" spans="1:43" ht="16.5" hidden="1" customHeight="1" x14ac:dyDescent="0.25">
      <c r="A467" s="4" t="s">
        <v>799</v>
      </c>
      <c r="B467" s="1" t="s">
        <v>232</v>
      </c>
      <c r="C467" t="s">
        <v>36</v>
      </c>
      <c r="D467" t="s">
        <v>43</v>
      </c>
      <c r="E467" t="s">
        <v>38</v>
      </c>
      <c r="F467" t="s">
        <v>233</v>
      </c>
      <c r="G467">
        <v>339</v>
      </c>
      <c r="H467">
        <v>3</v>
      </c>
      <c r="I467">
        <v>77</v>
      </c>
      <c r="J467">
        <v>25</v>
      </c>
      <c r="K467">
        <v>38</v>
      </c>
      <c r="L467">
        <v>105</v>
      </c>
      <c r="M467">
        <v>405</v>
      </c>
      <c r="N467" s="2">
        <v>2.2965879265091863E-2</v>
      </c>
      <c r="O467" s="2">
        <v>8.8582677165354326E-2</v>
      </c>
      <c r="P467">
        <v>656</v>
      </c>
      <c r="Q467" s="2">
        <v>0.13904196693514201</v>
      </c>
      <c r="R467">
        <v>4572</v>
      </c>
      <c r="S467">
        <v>4718</v>
      </c>
      <c r="T467">
        <v>2796</v>
      </c>
      <c r="U467">
        <v>56</v>
      </c>
      <c r="V467">
        <v>1075</v>
      </c>
      <c r="W467">
        <v>280</v>
      </c>
      <c r="X467">
        <v>511</v>
      </c>
      <c r="Y467">
        <v>251</v>
      </c>
      <c r="Z467">
        <v>3</v>
      </c>
      <c r="AA467">
        <v>274</v>
      </c>
      <c r="AB467">
        <v>40</v>
      </c>
      <c r="AC467">
        <v>49</v>
      </c>
      <c r="AD467">
        <v>2884</v>
      </c>
      <c r="AE467">
        <v>56</v>
      </c>
      <c r="AF467">
        <v>878</v>
      </c>
      <c r="AG467">
        <v>265</v>
      </c>
      <c r="AH467">
        <v>500</v>
      </c>
      <c r="AI467" s="3">
        <v>0.11754507628294036</v>
      </c>
      <c r="AJ467" s="3">
        <v>5.3571428571428568E-2</v>
      </c>
      <c r="AK467" s="3">
        <v>8.769931662870159E-2</v>
      </c>
      <c r="AL467" s="3">
        <v>9.4339622641509441E-2</v>
      </c>
      <c r="AM467" s="3">
        <v>7.5999999999999998E-2</v>
      </c>
      <c r="AN467" s="2">
        <f t="shared" si="18"/>
        <v>0.11154855643044619</v>
      </c>
      <c r="AO467" s="2">
        <v>0.37071787039057386</v>
      </c>
      <c r="AP467">
        <f t="shared" si="19"/>
        <v>510</v>
      </c>
    </row>
    <row r="468" spans="1:43" ht="16.5" hidden="1" customHeight="1" x14ac:dyDescent="0.25">
      <c r="A468" s="4" t="s">
        <v>796</v>
      </c>
      <c r="B468" s="1" t="s">
        <v>157</v>
      </c>
      <c r="C468" t="s">
        <v>36</v>
      </c>
      <c r="D468" t="s">
        <v>43</v>
      </c>
      <c r="E468" t="s">
        <v>44</v>
      </c>
      <c r="F468" t="s">
        <v>158</v>
      </c>
      <c r="G468">
        <v>404</v>
      </c>
      <c r="H468">
        <v>3</v>
      </c>
      <c r="I468">
        <v>39</v>
      </c>
      <c r="J468">
        <v>32</v>
      </c>
      <c r="K468">
        <v>11</v>
      </c>
      <c r="L468">
        <v>91</v>
      </c>
      <c r="M468">
        <v>419</v>
      </c>
      <c r="N468" s="2">
        <v>1.2951892968972388E-2</v>
      </c>
      <c r="O468" s="2">
        <v>5.9635639054938801E-2</v>
      </c>
      <c r="P468">
        <v>148</v>
      </c>
      <c r="Q468" s="2">
        <v>2.220888355342137E-2</v>
      </c>
      <c r="R468">
        <v>7026</v>
      </c>
      <c r="S468">
        <v>6664</v>
      </c>
      <c r="T468">
        <v>5749</v>
      </c>
      <c r="U468">
        <v>29</v>
      </c>
      <c r="V468">
        <v>275</v>
      </c>
      <c r="W468">
        <v>327</v>
      </c>
      <c r="X468">
        <v>284</v>
      </c>
      <c r="Y468">
        <v>116</v>
      </c>
      <c r="Z468">
        <v>0</v>
      </c>
      <c r="AA468">
        <v>0</v>
      </c>
      <c r="AB468">
        <v>4</v>
      </c>
      <c r="AC468">
        <v>8</v>
      </c>
      <c r="AD468">
        <v>6037</v>
      </c>
      <c r="AE468">
        <v>32</v>
      </c>
      <c r="AF468">
        <v>314</v>
      </c>
      <c r="AG468">
        <v>355</v>
      </c>
      <c r="AH468">
        <v>287</v>
      </c>
      <c r="AI468" s="3">
        <v>6.6920655954944508E-2</v>
      </c>
      <c r="AJ468" s="3">
        <v>9.375E-2</v>
      </c>
      <c r="AK468" s="3">
        <v>0.12420382165605096</v>
      </c>
      <c r="AL468" s="3">
        <v>9.014084507042254E-2</v>
      </c>
      <c r="AM468" s="3">
        <v>3.8327526132404179E-2</v>
      </c>
      <c r="AN468" s="2">
        <f t="shared" si="18"/>
        <v>7.2587532023911189E-2</v>
      </c>
      <c r="AO468" s="2">
        <v>0.14064056939501779</v>
      </c>
      <c r="AP468">
        <f t="shared" si="19"/>
        <v>510</v>
      </c>
    </row>
    <row r="469" spans="1:43" ht="16.5" hidden="1" customHeight="1" x14ac:dyDescent="0.25">
      <c r="A469" s="4" t="s">
        <v>798</v>
      </c>
      <c r="B469" s="1" t="s">
        <v>128</v>
      </c>
      <c r="D469" t="s">
        <v>32</v>
      </c>
      <c r="E469" t="s">
        <v>129</v>
      </c>
      <c r="F469" t="s">
        <v>130</v>
      </c>
      <c r="G469">
        <v>471</v>
      </c>
      <c r="H469">
        <v>0</v>
      </c>
      <c r="I469">
        <v>3</v>
      </c>
      <c r="J469">
        <v>10</v>
      </c>
      <c r="K469">
        <v>8</v>
      </c>
      <c r="L469">
        <v>128</v>
      </c>
      <c r="M469">
        <v>381</v>
      </c>
      <c r="N469" s="2">
        <v>3.618886061634153E-2</v>
      </c>
      <c r="O469" s="2">
        <v>0.1077184054283291</v>
      </c>
      <c r="P469">
        <v>117</v>
      </c>
      <c r="Q469" s="2">
        <v>3.7201907790143082E-2</v>
      </c>
      <c r="R469">
        <v>3537</v>
      </c>
      <c r="S469">
        <v>3145</v>
      </c>
      <c r="T469">
        <v>2971</v>
      </c>
      <c r="U469">
        <v>34</v>
      </c>
      <c r="V469">
        <v>30</v>
      </c>
      <c r="W469">
        <v>35</v>
      </c>
      <c r="X469">
        <v>75</v>
      </c>
      <c r="Y469">
        <v>101</v>
      </c>
      <c r="Z469">
        <v>0</v>
      </c>
      <c r="AA469">
        <v>0</v>
      </c>
      <c r="AB469">
        <v>4</v>
      </c>
      <c r="AC469">
        <v>0</v>
      </c>
      <c r="AD469">
        <v>3341</v>
      </c>
      <c r="AE469">
        <v>34</v>
      </c>
      <c r="AF469">
        <v>33</v>
      </c>
      <c r="AG469">
        <v>41</v>
      </c>
      <c r="AH469">
        <v>83</v>
      </c>
      <c r="AI469" s="3">
        <v>0.14097575576174798</v>
      </c>
      <c r="AJ469" s="3">
        <v>0</v>
      </c>
      <c r="AK469" s="3">
        <v>9.0909090909090912E-2</v>
      </c>
      <c r="AL469" s="3">
        <v>0.24390243902439024</v>
      </c>
      <c r="AM469" s="3">
        <v>9.6385542168674704E-2</v>
      </c>
      <c r="AN469" s="2">
        <f t="shared" si="18"/>
        <v>0.14390726604467063</v>
      </c>
      <c r="AO469" s="2">
        <v>5.4077010192525483E-2</v>
      </c>
      <c r="AP469">
        <f t="shared" si="19"/>
        <v>509</v>
      </c>
    </row>
    <row r="470" spans="1:43" ht="16.5" hidden="1" customHeight="1" x14ac:dyDescent="0.25">
      <c r="A470" s="5" t="s">
        <v>794</v>
      </c>
      <c r="B470" s="1" t="s">
        <v>212</v>
      </c>
      <c r="C470" t="s">
        <v>36</v>
      </c>
      <c r="D470" t="s">
        <v>43</v>
      </c>
      <c r="E470" t="s">
        <v>38</v>
      </c>
      <c r="F470" t="s">
        <v>213</v>
      </c>
      <c r="G470">
        <v>286</v>
      </c>
      <c r="H470">
        <v>0</v>
      </c>
      <c r="I470">
        <v>107</v>
      </c>
      <c r="J470">
        <v>27</v>
      </c>
      <c r="K470">
        <v>60</v>
      </c>
      <c r="L470">
        <v>284</v>
      </c>
      <c r="M470">
        <v>220</v>
      </c>
      <c r="N470" s="2">
        <v>2.6158238924196373E-2</v>
      </c>
      <c r="O470" s="2">
        <v>2.0263424518743668E-2</v>
      </c>
      <c r="P470">
        <v>53</v>
      </c>
      <c r="Q470" s="2">
        <v>5.0932154526234863E-3</v>
      </c>
      <c r="R470">
        <v>10857</v>
      </c>
      <c r="S470">
        <v>10406</v>
      </c>
      <c r="T470">
        <v>6495</v>
      </c>
      <c r="U470">
        <v>111</v>
      </c>
      <c r="V470">
        <v>1653</v>
      </c>
      <c r="W470">
        <v>1023</v>
      </c>
      <c r="X470">
        <v>1124</v>
      </c>
      <c r="Y470">
        <v>37</v>
      </c>
      <c r="Z470">
        <v>0</v>
      </c>
      <c r="AA470">
        <v>0</v>
      </c>
      <c r="AB470">
        <v>3</v>
      </c>
      <c r="AC470">
        <v>0</v>
      </c>
      <c r="AD470">
        <v>6744</v>
      </c>
      <c r="AE470">
        <v>111</v>
      </c>
      <c r="AF470">
        <v>1760</v>
      </c>
      <c r="AG470">
        <v>1047</v>
      </c>
      <c r="AH470">
        <v>1184</v>
      </c>
      <c r="AI470" s="3">
        <v>4.2408066429418745E-2</v>
      </c>
      <c r="AJ470" s="3">
        <v>0</v>
      </c>
      <c r="AK470" s="3">
        <v>6.0795454545454548E-2</v>
      </c>
      <c r="AL470" s="3">
        <v>2.5787965616045846E-2</v>
      </c>
      <c r="AM470" s="3">
        <v>5.0675675675675678E-2</v>
      </c>
      <c r="AN470" s="2">
        <f t="shared" si="18"/>
        <v>4.6421663442940041E-2</v>
      </c>
      <c r="AO470" s="2">
        <v>0.37820394615526459</v>
      </c>
      <c r="AP470">
        <f t="shared" si="19"/>
        <v>504</v>
      </c>
    </row>
    <row r="471" spans="1:43" ht="16.5" hidden="1" customHeight="1" x14ac:dyDescent="0.25">
      <c r="A471" s="4" t="s">
        <v>801</v>
      </c>
      <c r="B471" s="1" t="s">
        <v>53</v>
      </c>
      <c r="C471" t="s">
        <v>36</v>
      </c>
      <c r="D471" t="s">
        <v>43</v>
      </c>
      <c r="E471" t="s">
        <v>47</v>
      </c>
      <c r="F471" t="s">
        <v>54</v>
      </c>
      <c r="G471">
        <v>190</v>
      </c>
      <c r="H471">
        <v>6</v>
      </c>
      <c r="I471">
        <v>171</v>
      </c>
      <c r="J471">
        <v>29</v>
      </c>
      <c r="K471">
        <v>72</v>
      </c>
      <c r="L471">
        <v>91</v>
      </c>
      <c r="M471">
        <v>412</v>
      </c>
      <c r="N471" s="2">
        <v>3.591160220994475E-2</v>
      </c>
      <c r="O471" s="2">
        <v>0.16258879242304658</v>
      </c>
      <c r="P471">
        <v>1122</v>
      </c>
      <c r="Q471" s="2">
        <v>0.35585156993339678</v>
      </c>
      <c r="R471">
        <v>2534</v>
      </c>
      <c r="S471">
        <v>3153</v>
      </c>
      <c r="T471">
        <v>1246</v>
      </c>
      <c r="U471">
        <v>67</v>
      </c>
      <c r="V471">
        <v>1230</v>
      </c>
      <c r="W471">
        <v>246</v>
      </c>
      <c r="X471">
        <v>364</v>
      </c>
      <c r="Y471">
        <v>409</v>
      </c>
      <c r="Z471">
        <v>26</v>
      </c>
      <c r="AA471">
        <v>488</v>
      </c>
      <c r="AB471">
        <v>68</v>
      </c>
      <c r="AC471">
        <v>114</v>
      </c>
      <c r="AD471">
        <v>1027</v>
      </c>
      <c r="AE471">
        <v>47</v>
      </c>
      <c r="AF471">
        <v>913</v>
      </c>
      <c r="AG471">
        <v>207</v>
      </c>
      <c r="AH471">
        <v>322</v>
      </c>
      <c r="AI471" s="3">
        <v>0.18500486854917234</v>
      </c>
      <c r="AJ471" s="3">
        <v>0.1276595744680851</v>
      </c>
      <c r="AK471" s="3">
        <v>0.18729463307776562</v>
      </c>
      <c r="AL471" s="3">
        <v>0.14009661835748793</v>
      </c>
      <c r="AM471" s="3">
        <v>0.2236024844720497</v>
      </c>
      <c r="AN471" s="2">
        <f t="shared" si="18"/>
        <v>0.19850039463299132</v>
      </c>
      <c r="AO471" s="2">
        <v>0.5918124006359301</v>
      </c>
      <c r="AP471">
        <f t="shared" si="19"/>
        <v>503</v>
      </c>
    </row>
    <row r="472" spans="1:43" ht="16.5" hidden="1" customHeight="1" x14ac:dyDescent="0.25">
      <c r="A472" s="4" t="s">
        <v>797</v>
      </c>
      <c r="B472" s="1" t="s">
        <v>232</v>
      </c>
      <c r="C472" t="s">
        <v>36</v>
      </c>
      <c r="D472" t="s">
        <v>43</v>
      </c>
      <c r="E472" t="s">
        <v>38</v>
      </c>
      <c r="F472" t="s">
        <v>233</v>
      </c>
      <c r="G472">
        <v>355</v>
      </c>
      <c r="H472">
        <v>0</v>
      </c>
      <c r="I472">
        <v>74</v>
      </c>
      <c r="J472">
        <v>16</v>
      </c>
      <c r="K472">
        <v>16</v>
      </c>
      <c r="L472">
        <v>135</v>
      </c>
      <c r="M472">
        <v>366</v>
      </c>
      <c r="N472" s="2">
        <v>3.0053428317008014E-2</v>
      </c>
      <c r="O472" s="2">
        <v>8.1478183437221727E-2</v>
      </c>
      <c r="P472">
        <v>614</v>
      </c>
      <c r="Q472" s="2">
        <v>0.13333333333333333</v>
      </c>
      <c r="R472">
        <v>4492</v>
      </c>
      <c r="S472">
        <v>4605</v>
      </c>
      <c r="T472">
        <v>2831</v>
      </c>
      <c r="U472">
        <v>47</v>
      </c>
      <c r="V472">
        <v>1014</v>
      </c>
      <c r="W472">
        <v>276</v>
      </c>
      <c r="X472">
        <v>437</v>
      </c>
      <c r="Y472">
        <v>240</v>
      </c>
      <c r="Z472">
        <v>5</v>
      </c>
      <c r="AA472">
        <v>242</v>
      </c>
      <c r="AB472">
        <v>28</v>
      </c>
      <c r="AC472">
        <v>51</v>
      </c>
      <c r="AD472">
        <v>2946</v>
      </c>
      <c r="AE472">
        <v>42</v>
      </c>
      <c r="AF472">
        <v>846</v>
      </c>
      <c r="AG472">
        <v>264</v>
      </c>
      <c r="AH472">
        <v>402</v>
      </c>
      <c r="AI472" s="3">
        <v>0.12050237610319077</v>
      </c>
      <c r="AJ472" s="3">
        <v>0</v>
      </c>
      <c r="AK472" s="3">
        <v>8.7470449172576833E-2</v>
      </c>
      <c r="AL472" s="3">
        <v>6.0606060606060608E-2</v>
      </c>
      <c r="AM472" s="3">
        <v>3.9800995024875621E-2</v>
      </c>
      <c r="AN472" s="2">
        <f t="shared" si="18"/>
        <v>0.11153161175422974</v>
      </c>
      <c r="AO472" s="2">
        <v>0.34533333333333333</v>
      </c>
      <c r="AP472">
        <f t="shared" si="19"/>
        <v>501</v>
      </c>
    </row>
    <row r="473" spans="1:43" ht="16.5" hidden="1" customHeight="1" x14ac:dyDescent="0.25">
      <c r="A473" s="5" t="s">
        <v>791</v>
      </c>
      <c r="B473" s="1" t="s">
        <v>210</v>
      </c>
      <c r="C473" t="s">
        <v>36</v>
      </c>
      <c r="D473" t="s">
        <v>43</v>
      </c>
      <c r="E473" t="s">
        <v>38</v>
      </c>
      <c r="F473" t="s">
        <v>211</v>
      </c>
      <c r="G473">
        <v>389</v>
      </c>
      <c r="H473">
        <v>0</v>
      </c>
      <c r="I473">
        <v>57</v>
      </c>
      <c r="J473">
        <v>17</v>
      </c>
      <c r="K473">
        <v>20</v>
      </c>
      <c r="L473">
        <v>69</v>
      </c>
      <c r="M473">
        <v>432</v>
      </c>
      <c r="N473" s="2">
        <v>9.0456213948610382E-3</v>
      </c>
      <c r="O473" s="2">
        <v>5.6633455689564759E-2</v>
      </c>
      <c r="P473">
        <v>943</v>
      </c>
      <c r="Q473" s="2">
        <v>0.11685254027261462</v>
      </c>
      <c r="R473">
        <v>7628</v>
      </c>
      <c r="S473">
        <v>8070</v>
      </c>
      <c r="T473">
        <v>6299</v>
      </c>
      <c r="U473">
        <v>38</v>
      </c>
      <c r="V473">
        <v>1062</v>
      </c>
      <c r="W473">
        <v>300</v>
      </c>
      <c r="X473">
        <v>371</v>
      </c>
      <c r="Y473">
        <v>591</v>
      </c>
      <c r="Z473">
        <v>4</v>
      </c>
      <c r="AA473">
        <v>236</v>
      </c>
      <c r="AB473">
        <v>32</v>
      </c>
      <c r="AC473">
        <v>37</v>
      </c>
      <c r="AD473">
        <v>6097</v>
      </c>
      <c r="AE473">
        <v>34</v>
      </c>
      <c r="AF473">
        <v>883</v>
      </c>
      <c r="AG473">
        <v>285</v>
      </c>
      <c r="AH473">
        <v>354</v>
      </c>
      <c r="AI473" s="3">
        <v>6.3801869772019029E-2</v>
      </c>
      <c r="AJ473" s="3">
        <v>0</v>
      </c>
      <c r="AK473" s="3">
        <v>6.4552661381653456E-2</v>
      </c>
      <c r="AL473" s="3">
        <v>5.9649122807017542E-2</v>
      </c>
      <c r="AM473" s="3">
        <v>5.6497175141242938E-2</v>
      </c>
      <c r="AN473" s="2">
        <f t="shared" si="18"/>
        <v>6.5679077084425802E-2</v>
      </c>
      <c r="AO473" s="2">
        <v>0.20331895988501242</v>
      </c>
      <c r="AP473">
        <f t="shared" si="19"/>
        <v>501</v>
      </c>
    </row>
    <row r="474" spans="1:43" ht="16.5" hidden="1" customHeight="1" x14ac:dyDescent="0.25">
      <c r="A474" s="4" t="s">
        <v>797</v>
      </c>
      <c r="B474" s="1" t="s">
        <v>155</v>
      </c>
      <c r="C474" t="s">
        <v>36</v>
      </c>
      <c r="D474" t="s">
        <v>43</v>
      </c>
      <c r="E474" t="s">
        <v>44</v>
      </c>
      <c r="F474" t="s">
        <v>156</v>
      </c>
      <c r="G474">
        <v>976</v>
      </c>
      <c r="H474">
        <v>12</v>
      </c>
      <c r="I474">
        <v>206</v>
      </c>
      <c r="J474">
        <v>102</v>
      </c>
      <c r="K474">
        <v>77</v>
      </c>
      <c r="L474">
        <v>225</v>
      </c>
      <c r="M474">
        <v>1196</v>
      </c>
      <c r="N474" s="2">
        <v>2.1230420834119645E-2</v>
      </c>
      <c r="O474" s="2">
        <v>0.11285148141158709</v>
      </c>
      <c r="P474">
        <v>533</v>
      </c>
      <c r="Q474" s="2">
        <v>5.4891864057672504E-2</v>
      </c>
      <c r="R474">
        <v>10598</v>
      </c>
      <c r="S474">
        <v>9710</v>
      </c>
      <c r="T474">
        <v>5377</v>
      </c>
      <c r="U474">
        <v>105</v>
      </c>
      <c r="V474">
        <v>2025</v>
      </c>
      <c r="W474">
        <v>914</v>
      </c>
      <c r="X474">
        <v>1289</v>
      </c>
      <c r="Y474">
        <v>298</v>
      </c>
      <c r="Z474">
        <v>0</v>
      </c>
      <c r="AA474">
        <v>90</v>
      </c>
      <c r="AB474">
        <v>83</v>
      </c>
      <c r="AC474">
        <v>23</v>
      </c>
      <c r="AD474">
        <v>6055</v>
      </c>
      <c r="AE474">
        <v>117</v>
      </c>
      <c r="AF474">
        <v>2141</v>
      </c>
      <c r="AG474">
        <v>933</v>
      </c>
      <c r="AH474">
        <v>1343</v>
      </c>
      <c r="AI474" s="3">
        <v>0.16118909991742361</v>
      </c>
      <c r="AJ474" s="3">
        <v>0.10256410256410256</v>
      </c>
      <c r="AK474" s="3">
        <v>9.6216721158337223E-2</v>
      </c>
      <c r="AL474" s="3">
        <v>0.10932475884244373</v>
      </c>
      <c r="AM474" s="3">
        <v>5.7334326135517498E-2</v>
      </c>
      <c r="AN474" s="2">
        <f t="shared" ref="AN474:AN537" si="20">N474+O474</f>
        <v>0.13408190224570674</v>
      </c>
      <c r="AO474" s="2">
        <v>0.4281801869864954</v>
      </c>
      <c r="AP474">
        <f t="shared" ref="AP474:AP537" si="21">L474+M474</f>
        <v>1421</v>
      </c>
      <c r="AQ474" s="6">
        <f>AH474/R474</f>
        <v>0.12672202302321192</v>
      </c>
    </row>
    <row r="475" spans="1:43" ht="16.5" hidden="1" customHeight="1" x14ac:dyDescent="0.25">
      <c r="A475" s="4" t="s">
        <v>797</v>
      </c>
      <c r="B475" t="s">
        <v>770</v>
      </c>
      <c r="D475" t="s">
        <v>32</v>
      </c>
      <c r="E475" t="s">
        <v>297</v>
      </c>
      <c r="F475" t="s">
        <v>771</v>
      </c>
      <c r="G475">
        <v>453</v>
      </c>
      <c r="H475">
        <v>5</v>
      </c>
      <c r="I475">
        <v>3</v>
      </c>
      <c r="J475">
        <v>6</v>
      </c>
      <c r="K475">
        <v>10</v>
      </c>
      <c r="L475">
        <v>25</v>
      </c>
      <c r="M475">
        <v>475</v>
      </c>
      <c r="N475" s="2">
        <v>1.1286681715575621E-2</v>
      </c>
      <c r="O475" s="2">
        <v>0.2144469525959368</v>
      </c>
      <c r="P475">
        <v>116</v>
      </c>
      <c r="Q475" s="2">
        <v>6.3353358820316771E-2</v>
      </c>
      <c r="R475">
        <v>2215</v>
      </c>
      <c r="S475">
        <v>1831</v>
      </c>
      <c r="T475">
        <v>1568</v>
      </c>
      <c r="U475">
        <v>3</v>
      </c>
      <c r="V475">
        <v>11</v>
      </c>
      <c r="W475">
        <v>8</v>
      </c>
      <c r="X475">
        <v>241</v>
      </c>
      <c r="Y475">
        <v>107</v>
      </c>
      <c r="Z475">
        <v>0</v>
      </c>
      <c r="AA475">
        <v>0</v>
      </c>
      <c r="AB475">
        <v>0</v>
      </c>
      <c r="AC475">
        <v>0</v>
      </c>
      <c r="AD475">
        <v>1914</v>
      </c>
      <c r="AE475">
        <v>8</v>
      </c>
      <c r="AF475">
        <v>14</v>
      </c>
      <c r="AG475">
        <v>14</v>
      </c>
      <c r="AH475">
        <v>251</v>
      </c>
      <c r="AI475" s="3">
        <v>0.23667711598746083</v>
      </c>
      <c r="AJ475" s="3">
        <v>0.625</v>
      </c>
      <c r="AK475" s="3">
        <v>0.21428571428571427</v>
      </c>
      <c r="AL475" s="3">
        <v>0.42857142857142855</v>
      </c>
      <c r="AM475" s="3">
        <v>3.9840637450199202E-2</v>
      </c>
      <c r="AN475" s="2">
        <f t="shared" si="20"/>
        <v>0.22573363431151242</v>
      </c>
      <c r="AO475" s="2">
        <v>0.13039527487505678</v>
      </c>
      <c r="AP475">
        <f t="shared" si="21"/>
        <v>500</v>
      </c>
    </row>
    <row r="476" spans="1:43" ht="16.5" hidden="1" customHeight="1" x14ac:dyDescent="0.25">
      <c r="A476" s="5" t="s">
        <v>802</v>
      </c>
      <c r="B476" s="1" t="s">
        <v>228</v>
      </c>
      <c r="C476" t="s">
        <v>36</v>
      </c>
      <c r="D476" t="s">
        <v>43</v>
      </c>
      <c r="E476" t="s">
        <v>38</v>
      </c>
      <c r="F476" t="s">
        <v>229</v>
      </c>
      <c r="G476">
        <v>361</v>
      </c>
      <c r="H476">
        <v>0</v>
      </c>
      <c r="I476">
        <v>96</v>
      </c>
      <c r="J476">
        <v>16</v>
      </c>
      <c r="K476">
        <v>7</v>
      </c>
      <c r="L476">
        <v>39</v>
      </c>
      <c r="M476">
        <v>458</v>
      </c>
      <c r="N476" s="2">
        <v>2.8440166265587398E-3</v>
      </c>
      <c r="O476" s="2">
        <v>3.3398964486253922E-2</v>
      </c>
      <c r="P476">
        <v>490</v>
      </c>
      <c r="Q476" s="2">
        <v>3.5750766087844742E-2</v>
      </c>
      <c r="R476">
        <v>13713</v>
      </c>
      <c r="S476">
        <v>13706</v>
      </c>
      <c r="T476">
        <v>10297</v>
      </c>
      <c r="U476">
        <v>205</v>
      </c>
      <c r="V476">
        <v>1798</v>
      </c>
      <c r="W476">
        <v>841</v>
      </c>
      <c r="X476">
        <v>565</v>
      </c>
      <c r="Y476">
        <v>277</v>
      </c>
      <c r="Z476">
        <v>9</v>
      </c>
      <c r="AA476">
        <v>130</v>
      </c>
      <c r="AB476">
        <v>20</v>
      </c>
      <c r="AC476">
        <v>27</v>
      </c>
      <c r="AD476">
        <v>10381</v>
      </c>
      <c r="AE476">
        <v>196</v>
      </c>
      <c r="AF476">
        <v>1764</v>
      </c>
      <c r="AG476">
        <v>837</v>
      </c>
      <c r="AH476">
        <v>545</v>
      </c>
      <c r="AI476" s="3">
        <v>3.4775069839129182E-2</v>
      </c>
      <c r="AJ476" s="3">
        <v>0</v>
      </c>
      <c r="AK476" s="3">
        <v>5.4421768707482991E-2</v>
      </c>
      <c r="AL476" s="3">
        <v>1.9115890083632018E-2</v>
      </c>
      <c r="AM476" s="3">
        <v>1.2844036697247707E-2</v>
      </c>
      <c r="AN476" s="2">
        <f t="shared" si="20"/>
        <v>3.6242981112812662E-2</v>
      </c>
      <c r="AO476" s="2">
        <v>0.24353275522844858</v>
      </c>
      <c r="AP476">
        <f t="shared" si="21"/>
        <v>497</v>
      </c>
    </row>
    <row r="477" spans="1:43" ht="16.5" hidden="1" customHeight="1" x14ac:dyDescent="0.25">
      <c r="A477" s="4">
        <v>2011</v>
      </c>
      <c r="B477" s="1" t="s">
        <v>220</v>
      </c>
      <c r="C477" t="s">
        <v>36</v>
      </c>
      <c r="D477" t="s">
        <v>43</v>
      </c>
      <c r="E477" t="s">
        <v>38</v>
      </c>
      <c r="F477" t="s">
        <v>221</v>
      </c>
      <c r="G477">
        <v>456</v>
      </c>
      <c r="H477">
        <v>0</v>
      </c>
      <c r="I477">
        <v>3</v>
      </c>
      <c r="J477">
        <v>9</v>
      </c>
      <c r="K477">
        <v>11</v>
      </c>
      <c r="L477">
        <v>20</v>
      </c>
      <c r="M477">
        <v>476</v>
      </c>
      <c r="N477" s="2">
        <v>8.0742834073475982E-3</v>
      </c>
      <c r="O477" s="2">
        <v>0.19216794509487284</v>
      </c>
      <c r="P477">
        <v>247</v>
      </c>
      <c r="Q477" s="2">
        <v>0.11086175942549371</v>
      </c>
      <c r="R477">
        <v>2477</v>
      </c>
      <c r="S477">
        <v>2228</v>
      </c>
      <c r="T477">
        <v>2118</v>
      </c>
      <c r="U477">
        <v>5</v>
      </c>
      <c r="V477">
        <v>31</v>
      </c>
      <c r="W477">
        <v>34</v>
      </c>
      <c r="X477">
        <v>40</v>
      </c>
      <c r="Y477">
        <v>203</v>
      </c>
      <c r="Z477">
        <v>0</v>
      </c>
      <c r="AA477">
        <v>8</v>
      </c>
      <c r="AB477">
        <v>5</v>
      </c>
      <c r="AC477">
        <v>8</v>
      </c>
      <c r="AD477">
        <v>2371</v>
      </c>
      <c r="AE477">
        <v>5</v>
      </c>
      <c r="AF477">
        <v>26</v>
      </c>
      <c r="AG477">
        <v>38</v>
      </c>
      <c r="AH477">
        <v>43</v>
      </c>
      <c r="AI477" s="3">
        <v>0.19232391396035428</v>
      </c>
      <c r="AJ477" s="3">
        <v>0</v>
      </c>
      <c r="AK477" s="3">
        <v>0.11538461538461539</v>
      </c>
      <c r="AL477" s="3">
        <v>0.23684210526315788</v>
      </c>
      <c r="AM477" s="3">
        <v>0.2558139534883721</v>
      </c>
      <c r="AN477" s="2">
        <f t="shared" si="20"/>
        <v>0.20024222850222043</v>
      </c>
      <c r="AO477" s="2">
        <v>4.5106725734997986E-2</v>
      </c>
      <c r="AP477">
        <f t="shared" si="21"/>
        <v>496</v>
      </c>
    </row>
    <row r="478" spans="1:43" ht="16.5" hidden="1" customHeight="1" x14ac:dyDescent="0.25">
      <c r="A478" s="4" t="s">
        <v>798</v>
      </c>
      <c r="B478" s="1" t="s">
        <v>155</v>
      </c>
      <c r="C478" t="s">
        <v>36</v>
      </c>
      <c r="D478" t="s">
        <v>43</v>
      </c>
      <c r="E478" t="s">
        <v>44</v>
      </c>
      <c r="F478" t="s">
        <v>156</v>
      </c>
      <c r="G478">
        <v>1073</v>
      </c>
      <c r="H478">
        <v>15</v>
      </c>
      <c r="I478">
        <v>248</v>
      </c>
      <c r="J478">
        <v>112</v>
      </c>
      <c r="K478">
        <v>95</v>
      </c>
      <c r="L478">
        <v>210</v>
      </c>
      <c r="M478">
        <v>1380</v>
      </c>
      <c r="N478" s="2">
        <v>1.9775873434410021E-2</v>
      </c>
      <c r="O478" s="2">
        <v>0.12995573971183727</v>
      </c>
      <c r="P478">
        <v>537</v>
      </c>
      <c r="Q478" s="2">
        <v>5.6136316119590218E-2</v>
      </c>
      <c r="R478">
        <v>10619</v>
      </c>
      <c r="S478">
        <v>9566</v>
      </c>
      <c r="T478">
        <v>4987</v>
      </c>
      <c r="U478">
        <v>103</v>
      </c>
      <c r="V478">
        <v>2153</v>
      </c>
      <c r="W478">
        <v>897</v>
      </c>
      <c r="X478">
        <v>1426</v>
      </c>
      <c r="Y478">
        <v>277</v>
      </c>
      <c r="Z478">
        <v>0</v>
      </c>
      <c r="AA478">
        <v>98</v>
      </c>
      <c r="AB478">
        <v>76</v>
      </c>
      <c r="AC478">
        <v>41</v>
      </c>
      <c r="AD478">
        <v>5783</v>
      </c>
      <c r="AE478">
        <v>118</v>
      </c>
      <c r="AF478">
        <v>2303</v>
      </c>
      <c r="AG478">
        <v>933</v>
      </c>
      <c r="AH478">
        <v>1480</v>
      </c>
      <c r="AI478" s="3">
        <v>0.18554383537956079</v>
      </c>
      <c r="AJ478" s="3">
        <v>0.1271186440677966</v>
      </c>
      <c r="AK478" s="3">
        <v>0.10768562744246635</v>
      </c>
      <c r="AL478" s="3">
        <v>0.12004287245444802</v>
      </c>
      <c r="AM478" s="3">
        <v>6.4189189189189186E-2</v>
      </c>
      <c r="AN478" s="2">
        <f t="shared" si="20"/>
        <v>0.14973161314624728</v>
      </c>
      <c r="AO478" s="2">
        <v>0.45530752566638411</v>
      </c>
      <c r="AP478">
        <f t="shared" si="21"/>
        <v>1590</v>
      </c>
      <c r="AQ478" s="6">
        <f>AH478/R478</f>
        <v>0.13937282229965156</v>
      </c>
    </row>
    <row r="479" spans="1:43" ht="16.5" hidden="1" customHeight="1" x14ac:dyDescent="0.25">
      <c r="A479" s="4">
        <v>2011</v>
      </c>
      <c r="B479" t="s">
        <v>622</v>
      </c>
      <c r="D479" t="s">
        <v>32</v>
      </c>
      <c r="E479" t="s">
        <v>463</v>
      </c>
      <c r="F479" t="s">
        <v>623</v>
      </c>
      <c r="G479">
        <v>421</v>
      </c>
      <c r="H479">
        <v>57</v>
      </c>
      <c r="I479">
        <v>5</v>
      </c>
      <c r="J479">
        <v>0</v>
      </c>
      <c r="K479">
        <v>0</v>
      </c>
      <c r="L479">
        <v>24</v>
      </c>
      <c r="M479">
        <v>470</v>
      </c>
      <c r="N479" s="2">
        <v>1.0425716768027803E-2</v>
      </c>
      <c r="O479" s="2">
        <v>0.20417028670721113</v>
      </c>
      <c r="P479">
        <v>112</v>
      </c>
      <c r="Q479" s="2">
        <v>5.8333333333333334E-2</v>
      </c>
      <c r="R479">
        <v>2302</v>
      </c>
      <c r="S479">
        <v>1920</v>
      </c>
      <c r="T479">
        <v>1624</v>
      </c>
      <c r="U479">
        <v>250</v>
      </c>
      <c r="V479">
        <v>20</v>
      </c>
      <c r="W479">
        <v>8</v>
      </c>
      <c r="X479">
        <v>18</v>
      </c>
      <c r="Y479">
        <v>90</v>
      </c>
      <c r="Z479">
        <v>12</v>
      </c>
      <c r="AA479">
        <v>0</v>
      </c>
      <c r="AB479">
        <v>0</v>
      </c>
      <c r="AC479">
        <v>0</v>
      </c>
      <c r="AD479">
        <v>1955</v>
      </c>
      <c r="AE479">
        <v>295</v>
      </c>
      <c r="AF479">
        <v>25</v>
      </c>
      <c r="AG479">
        <v>8</v>
      </c>
      <c r="AH479">
        <v>18</v>
      </c>
      <c r="AI479" s="3">
        <v>0.21534526854219949</v>
      </c>
      <c r="AJ479" s="3">
        <v>0.19322033898305085</v>
      </c>
      <c r="AK479" s="3">
        <v>0.2</v>
      </c>
      <c r="AL479" s="3">
        <v>0</v>
      </c>
      <c r="AM479" s="3">
        <v>0</v>
      </c>
      <c r="AN479" s="2">
        <f t="shared" si="20"/>
        <v>0.21459600347523894</v>
      </c>
      <c r="AO479" s="2">
        <v>0.15036940460669274</v>
      </c>
      <c r="AP479">
        <f t="shared" si="21"/>
        <v>494</v>
      </c>
    </row>
    <row r="480" spans="1:43" ht="16.5" hidden="1" customHeight="1" x14ac:dyDescent="0.25">
      <c r="A480" s="4" t="s">
        <v>797</v>
      </c>
      <c r="B480" s="1" t="s">
        <v>128</v>
      </c>
      <c r="D480" t="s">
        <v>32</v>
      </c>
      <c r="E480" t="s">
        <v>129</v>
      </c>
      <c r="F480" t="s">
        <v>130</v>
      </c>
      <c r="G480">
        <v>447</v>
      </c>
      <c r="H480">
        <v>0</v>
      </c>
      <c r="I480">
        <v>6</v>
      </c>
      <c r="J480">
        <v>6</v>
      </c>
      <c r="K480">
        <v>7</v>
      </c>
      <c r="L480">
        <v>117</v>
      </c>
      <c r="M480">
        <v>375</v>
      </c>
      <c r="N480" s="2">
        <v>3.1828073993471165E-2</v>
      </c>
      <c r="O480" s="2">
        <v>0.10201305767138194</v>
      </c>
      <c r="P480">
        <v>17</v>
      </c>
      <c r="Q480" s="2">
        <v>5.3108403623867541E-3</v>
      </c>
      <c r="R480">
        <v>3676</v>
      </c>
      <c r="S480">
        <v>3201</v>
      </c>
      <c r="T480">
        <v>3030</v>
      </c>
      <c r="U480">
        <v>37</v>
      </c>
      <c r="V480">
        <v>32</v>
      </c>
      <c r="W480">
        <v>39</v>
      </c>
      <c r="X480">
        <v>63</v>
      </c>
      <c r="Y480">
        <v>12</v>
      </c>
      <c r="Z480">
        <v>0</v>
      </c>
      <c r="AA480">
        <v>0</v>
      </c>
      <c r="AB480">
        <v>0</v>
      </c>
      <c r="AC480">
        <v>0</v>
      </c>
      <c r="AD480">
        <v>3465</v>
      </c>
      <c r="AE480">
        <v>37</v>
      </c>
      <c r="AF480">
        <v>38</v>
      </c>
      <c r="AG480">
        <v>45</v>
      </c>
      <c r="AH480">
        <v>70</v>
      </c>
      <c r="AI480" s="3">
        <v>0.12900432900432901</v>
      </c>
      <c r="AJ480" s="3">
        <v>0</v>
      </c>
      <c r="AK480" s="3">
        <v>0.15789473684210525</v>
      </c>
      <c r="AL480" s="3">
        <v>0.13333333333333333</v>
      </c>
      <c r="AM480" s="3">
        <v>0.1</v>
      </c>
      <c r="AN480" s="2">
        <f t="shared" si="20"/>
        <v>0.13384113166485312</v>
      </c>
      <c r="AO480" s="2">
        <v>5.1983584131326949E-2</v>
      </c>
      <c r="AP480">
        <f t="shared" si="21"/>
        <v>492</v>
      </c>
    </row>
    <row r="481" spans="1:42" ht="16.5" hidden="1" customHeight="1" x14ac:dyDescent="0.25">
      <c r="A481" s="4" t="s">
        <v>801</v>
      </c>
      <c r="B481" s="1" t="s">
        <v>596</v>
      </c>
      <c r="D481" t="s">
        <v>32</v>
      </c>
      <c r="E481" t="s">
        <v>333</v>
      </c>
      <c r="F481" t="s">
        <v>597</v>
      </c>
      <c r="G481">
        <v>448</v>
      </c>
      <c r="H481">
        <v>0</v>
      </c>
      <c r="I481">
        <v>5</v>
      </c>
      <c r="J481">
        <v>4</v>
      </c>
      <c r="K481">
        <v>12</v>
      </c>
      <c r="L481">
        <v>152</v>
      </c>
      <c r="M481">
        <v>339</v>
      </c>
      <c r="N481" s="2">
        <v>3.6130259091989539E-2</v>
      </c>
      <c r="O481" s="2">
        <v>8.0579985738055623E-2</v>
      </c>
      <c r="P481">
        <v>378</v>
      </c>
      <c r="Q481" s="2">
        <v>9.2330239374694673E-2</v>
      </c>
      <c r="R481">
        <v>4207</v>
      </c>
      <c r="S481">
        <v>4094</v>
      </c>
      <c r="T481">
        <v>3584</v>
      </c>
      <c r="U481">
        <v>15</v>
      </c>
      <c r="V481">
        <v>129</v>
      </c>
      <c r="W481">
        <v>72</v>
      </c>
      <c r="X481">
        <v>294</v>
      </c>
      <c r="Y481">
        <v>345</v>
      </c>
      <c r="Z481">
        <v>0</v>
      </c>
      <c r="AA481">
        <v>3</v>
      </c>
      <c r="AB481">
        <v>3</v>
      </c>
      <c r="AC481">
        <v>5</v>
      </c>
      <c r="AD481">
        <v>3687</v>
      </c>
      <c r="AE481">
        <v>15</v>
      </c>
      <c r="AF481">
        <v>131</v>
      </c>
      <c r="AG481">
        <v>73</v>
      </c>
      <c r="AH481">
        <v>301</v>
      </c>
      <c r="AI481" s="3">
        <v>0.12150800108489286</v>
      </c>
      <c r="AJ481" s="3">
        <v>0</v>
      </c>
      <c r="AK481" s="3">
        <v>3.8167938931297711E-2</v>
      </c>
      <c r="AL481" s="3">
        <v>5.4794520547945202E-2</v>
      </c>
      <c r="AM481" s="3">
        <v>3.9867109634551492E-2</v>
      </c>
      <c r="AN481" s="2">
        <f t="shared" si="20"/>
        <v>0.11671024483004516</v>
      </c>
      <c r="AO481" s="2">
        <v>0.12360351794628001</v>
      </c>
      <c r="AP481">
        <f t="shared" si="21"/>
        <v>491</v>
      </c>
    </row>
    <row r="482" spans="1:42" ht="16.5" hidden="1" customHeight="1" x14ac:dyDescent="0.25">
      <c r="A482" s="4" t="s">
        <v>800</v>
      </c>
      <c r="B482" s="1" t="s">
        <v>255</v>
      </c>
      <c r="D482" t="s">
        <v>32</v>
      </c>
      <c r="E482" t="s">
        <v>256</v>
      </c>
      <c r="F482" t="s">
        <v>257</v>
      </c>
      <c r="G482">
        <v>423</v>
      </c>
      <c r="H482">
        <v>38</v>
      </c>
      <c r="I482">
        <v>13</v>
      </c>
      <c r="J482">
        <v>4</v>
      </c>
      <c r="K482">
        <v>5</v>
      </c>
      <c r="L482">
        <v>24</v>
      </c>
      <c r="M482">
        <v>466</v>
      </c>
      <c r="N482" s="2">
        <v>1.8045112781954888E-2</v>
      </c>
      <c r="O482" s="2">
        <v>0.35037593984962406</v>
      </c>
      <c r="P482">
        <v>203</v>
      </c>
      <c r="Q482" s="2">
        <v>0.19463087248322147</v>
      </c>
      <c r="R482">
        <v>1330</v>
      </c>
      <c r="S482">
        <v>1043</v>
      </c>
      <c r="T482">
        <v>904</v>
      </c>
      <c r="U482">
        <v>111</v>
      </c>
      <c r="V482">
        <v>8</v>
      </c>
      <c r="W482">
        <v>0</v>
      </c>
      <c r="X482">
        <v>20</v>
      </c>
      <c r="Y482">
        <v>179</v>
      </c>
      <c r="Z482">
        <v>20</v>
      </c>
      <c r="AA482">
        <v>0</v>
      </c>
      <c r="AB482">
        <v>0</v>
      </c>
      <c r="AC482">
        <v>0</v>
      </c>
      <c r="AD482">
        <v>1148</v>
      </c>
      <c r="AE482">
        <v>129</v>
      </c>
      <c r="AF482">
        <v>21</v>
      </c>
      <c r="AG482">
        <v>4</v>
      </c>
      <c r="AH482">
        <v>25</v>
      </c>
      <c r="AI482" s="3">
        <v>0.36846689895470386</v>
      </c>
      <c r="AJ482" s="3">
        <v>0.29457364341085274</v>
      </c>
      <c r="AK482" s="3">
        <v>0.61904761904761907</v>
      </c>
      <c r="AL482" s="3">
        <v>1</v>
      </c>
      <c r="AM482" s="3">
        <v>0.2</v>
      </c>
      <c r="AN482" s="2">
        <f t="shared" si="20"/>
        <v>0.36842105263157893</v>
      </c>
      <c r="AO482" s="2">
        <v>0.13489073097211757</v>
      </c>
      <c r="AP482">
        <f t="shared" si="21"/>
        <v>490</v>
      </c>
    </row>
    <row r="483" spans="1:42" ht="16.5" hidden="1" customHeight="1" x14ac:dyDescent="0.25">
      <c r="A483" s="4" t="s">
        <v>797</v>
      </c>
      <c r="B483" s="1" t="s">
        <v>138</v>
      </c>
      <c r="D483" t="s">
        <v>32</v>
      </c>
      <c r="E483" t="s">
        <v>134</v>
      </c>
      <c r="F483" t="s">
        <v>139</v>
      </c>
      <c r="G483">
        <v>464</v>
      </c>
      <c r="H483">
        <v>0</v>
      </c>
      <c r="I483">
        <v>6</v>
      </c>
      <c r="J483">
        <v>0</v>
      </c>
      <c r="K483">
        <v>11</v>
      </c>
      <c r="L483">
        <v>12</v>
      </c>
      <c r="M483">
        <v>478</v>
      </c>
      <c r="N483" s="2">
        <v>1.9779133014669525E-3</v>
      </c>
      <c r="O483" s="2">
        <v>7.8786879841766938E-2</v>
      </c>
      <c r="P483">
        <v>140</v>
      </c>
      <c r="Q483" s="2">
        <v>2.4488368025188036E-2</v>
      </c>
      <c r="R483">
        <v>6067</v>
      </c>
      <c r="S483">
        <v>5717</v>
      </c>
      <c r="T483">
        <v>4687</v>
      </c>
      <c r="U483">
        <v>247</v>
      </c>
      <c r="V483">
        <v>268</v>
      </c>
      <c r="W483">
        <v>98</v>
      </c>
      <c r="X483">
        <v>417</v>
      </c>
      <c r="Y483">
        <v>109</v>
      </c>
      <c r="Z483">
        <v>5</v>
      </c>
      <c r="AA483">
        <v>0</v>
      </c>
      <c r="AB483">
        <v>3</v>
      </c>
      <c r="AC483">
        <v>10</v>
      </c>
      <c r="AD483">
        <v>5042</v>
      </c>
      <c r="AE483">
        <v>242</v>
      </c>
      <c r="AF483">
        <v>274</v>
      </c>
      <c r="AG483">
        <v>95</v>
      </c>
      <c r="AH483">
        <v>418</v>
      </c>
      <c r="AI483" s="3">
        <v>9.2026973423244743E-2</v>
      </c>
      <c r="AJ483" s="3">
        <v>0</v>
      </c>
      <c r="AK483" s="3">
        <v>2.1897810218978103E-2</v>
      </c>
      <c r="AL483" s="3">
        <v>0</v>
      </c>
      <c r="AM483" s="3">
        <v>2.6315789473684209E-2</v>
      </c>
      <c r="AN483" s="2">
        <f t="shared" si="20"/>
        <v>8.0764793143233884E-2</v>
      </c>
      <c r="AO483" s="2">
        <v>0.16949431724592323</v>
      </c>
      <c r="AP483">
        <f t="shared" si="21"/>
        <v>490</v>
      </c>
    </row>
    <row r="484" spans="1:42" ht="16.5" hidden="1" customHeight="1" x14ac:dyDescent="0.25">
      <c r="A484" s="5" t="s">
        <v>787</v>
      </c>
      <c r="B484" s="1" t="s">
        <v>586</v>
      </c>
      <c r="D484" t="s">
        <v>32</v>
      </c>
      <c r="E484" t="s">
        <v>582</v>
      </c>
      <c r="F484" t="s">
        <v>587</v>
      </c>
      <c r="G484">
        <v>479</v>
      </c>
      <c r="H484">
        <v>0</v>
      </c>
      <c r="I484">
        <v>0</v>
      </c>
      <c r="J484">
        <v>5</v>
      </c>
      <c r="K484">
        <v>0</v>
      </c>
      <c r="L484">
        <v>301</v>
      </c>
      <c r="M484">
        <v>187</v>
      </c>
      <c r="N484" s="2">
        <v>6.4192791640008531E-2</v>
      </c>
      <c r="O484" s="2">
        <v>3.9880571550437192E-2</v>
      </c>
      <c r="P484">
        <v>50</v>
      </c>
      <c r="Q484" s="2">
        <v>1.1761938367442954E-2</v>
      </c>
      <c r="R484">
        <v>4689</v>
      </c>
      <c r="S484">
        <v>4251</v>
      </c>
      <c r="T484">
        <v>3903</v>
      </c>
      <c r="U484">
        <v>10</v>
      </c>
      <c r="V484">
        <v>76</v>
      </c>
      <c r="W484">
        <v>192</v>
      </c>
      <c r="X484">
        <v>70</v>
      </c>
      <c r="Y484">
        <v>35</v>
      </c>
      <c r="Z484">
        <v>0</v>
      </c>
      <c r="AA484">
        <v>3</v>
      </c>
      <c r="AB484">
        <v>0</v>
      </c>
      <c r="AC484">
        <v>0</v>
      </c>
      <c r="AD484">
        <v>4347</v>
      </c>
      <c r="AE484">
        <v>10</v>
      </c>
      <c r="AF484">
        <v>73</v>
      </c>
      <c r="AG484">
        <v>197</v>
      </c>
      <c r="AH484">
        <v>70</v>
      </c>
      <c r="AI484" s="3">
        <v>0.1101909362778928</v>
      </c>
      <c r="AJ484" s="3">
        <v>0</v>
      </c>
      <c r="AK484" s="3">
        <v>0</v>
      </c>
      <c r="AL484" s="3">
        <v>2.5380710659898477E-2</v>
      </c>
      <c r="AM484" s="3">
        <v>0</v>
      </c>
      <c r="AN484" s="2">
        <f t="shared" si="20"/>
        <v>0.10407336319044572</v>
      </c>
      <c r="AO484" s="2">
        <v>7.4515648286140088E-2</v>
      </c>
      <c r="AP484">
        <f t="shared" si="21"/>
        <v>488</v>
      </c>
    </row>
    <row r="485" spans="1:42" ht="16.5" hidden="1" customHeight="1" x14ac:dyDescent="0.25">
      <c r="A485" s="4">
        <v>2011</v>
      </c>
      <c r="B485" s="1" t="s">
        <v>232</v>
      </c>
      <c r="C485" t="s">
        <v>36</v>
      </c>
      <c r="D485" t="s">
        <v>43</v>
      </c>
      <c r="E485" t="s">
        <v>38</v>
      </c>
      <c r="F485" t="s">
        <v>233</v>
      </c>
      <c r="G485">
        <v>328</v>
      </c>
      <c r="H485">
        <v>7</v>
      </c>
      <c r="I485">
        <v>93</v>
      </c>
      <c r="J485">
        <v>17</v>
      </c>
      <c r="K485">
        <v>20</v>
      </c>
      <c r="L485">
        <v>150</v>
      </c>
      <c r="M485">
        <v>337</v>
      </c>
      <c r="N485" s="2">
        <v>3.5038542396636299E-2</v>
      </c>
      <c r="O485" s="2">
        <v>7.871992525110956E-2</v>
      </c>
      <c r="P485">
        <v>656</v>
      </c>
      <c r="Q485" s="2">
        <v>0.14741573033707867</v>
      </c>
      <c r="R485">
        <v>4281</v>
      </c>
      <c r="S485">
        <v>4450</v>
      </c>
      <c r="T485">
        <v>2744</v>
      </c>
      <c r="U485">
        <v>44</v>
      </c>
      <c r="V485">
        <v>1008</v>
      </c>
      <c r="W485">
        <v>257</v>
      </c>
      <c r="X485">
        <v>397</v>
      </c>
      <c r="Y485">
        <v>241</v>
      </c>
      <c r="Z485">
        <v>3</v>
      </c>
      <c r="AA485">
        <v>296</v>
      </c>
      <c r="AB485">
        <v>31</v>
      </c>
      <c r="AC485">
        <v>45</v>
      </c>
      <c r="AD485">
        <v>2831</v>
      </c>
      <c r="AE485">
        <v>48</v>
      </c>
      <c r="AF485">
        <v>805</v>
      </c>
      <c r="AG485">
        <v>243</v>
      </c>
      <c r="AH485">
        <v>372</v>
      </c>
      <c r="AI485" s="3">
        <v>0.11586012009890498</v>
      </c>
      <c r="AJ485" s="3">
        <v>0.14583333333333334</v>
      </c>
      <c r="AK485" s="3">
        <v>0.115527950310559</v>
      </c>
      <c r="AL485" s="3">
        <v>6.9958847736625515E-2</v>
      </c>
      <c r="AM485" s="3">
        <v>5.3763440860215055E-2</v>
      </c>
      <c r="AN485" s="2">
        <f t="shared" si="20"/>
        <v>0.11375846764774586</v>
      </c>
      <c r="AO485" s="2">
        <v>0.34147476157245871</v>
      </c>
      <c r="AP485">
        <f t="shared" si="21"/>
        <v>487</v>
      </c>
    </row>
    <row r="486" spans="1:42" ht="16.5" hidden="1" customHeight="1" x14ac:dyDescent="0.25">
      <c r="A486" s="5" t="s">
        <v>794</v>
      </c>
      <c r="B486" s="1" t="s">
        <v>234</v>
      </c>
      <c r="C486" t="s">
        <v>36</v>
      </c>
      <c r="D486" t="s">
        <v>43</v>
      </c>
      <c r="E486" t="s">
        <v>38</v>
      </c>
      <c r="F486" t="s">
        <v>235</v>
      </c>
      <c r="G486">
        <v>427</v>
      </c>
      <c r="H486">
        <v>0</v>
      </c>
      <c r="I486">
        <v>25</v>
      </c>
      <c r="J486">
        <v>14</v>
      </c>
      <c r="K486">
        <v>0</v>
      </c>
      <c r="L486">
        <v>121</v>
      </c>
      <c r="M486">
        <v>366</v>
      </c>
      <c r="N486" s="2">
        <v>1.237851662404092E-2</v>
      </c>
      <c r="O486" s="2">
        <v>3.744245524296675E-2</v>
      </c>
      <c r="P486">
        <v>926</v>
      </c>
      <c r="Q486" s="2">
        <v>9.0659878598002744E-2</v>
      </c>
      <c r="R486">
        <v>9775</v>
      </c>
      <c r="S486">
        <v>10214</v>
      </c>
      <c r="T486">
        <v>8123</v>
      </c>
      <c r="U486">
        <v>32</v>
      </c>
      <c r="V486">
        <v>831</v>
      </c>
      <c r="W486">
        <v>984</v>
      </c>
      <c r="X486">
        <v>244</v>
      </c>
      <c r="Y486">
        <v>574</v>
      </c>
      <c r="Z486">
        <v>0</v>
      </c>
      <c r="AA486">
        <v>188</v>
      </c>
      <c r="AB486">
        <v>108</v>
      </c>
      <c r="AC486">
        <v>29</v>
      </c>
      <c r="AD486">
        <v>7976</v>
      </c>
      <c r="AE486">
        <v>32</v>
      </c>
      <c r="AF486">
        <v>668</v>
      </c>
      <c r="AG486">
        <v>890</v>
      </c>
      <c r="AH486">
        <v>215</v>
      </c>
      <c r="AI486" s="3">
        <v>5.3535606820461386E-2</v>
      </c>
      <c r="AJ486" s="3">
        <v>0</v>
      </c>
      <c r="AK486" s="3">
        <v>3.7425149700598799E-2</v>
      </c>
      <c r="AL486" s="3">
        <v>1.5730337078651686E-2</v>
      </c>
      <c r="AM486" s="3">
        <v>0</v>
      </c>
      <c r="AN486" s="2">
        <f t="shared" si="20"/>
        <v>4.9820971867007673E-2</v>
      </c>
      <c r="AO486" s="2">
        <v>0.18454145792863716</v>
      </c>
      <c r="AP486">
        <f t="shared" si="21"/>
        <v>487</v>
      </c>
    </row>
    <row r="487" spans="1:42" ht="16.5" hidden="1" customHeight="1" x14ac:dyDescent="0.25">
      <c r="A487" s="4" t="s">
        <v>799</v>
      </c>
      <c r="B487" s="1" t="s">
        <v>53</v>
      </c>
      <c r="C487" t="s">
        <v>36</v>
      </c>
      <c r="D487" t="s">
        <v>43</v>
      </c>
      <c r="E487" t="s">
        <v>47</v>
      </c>
      <c r="F487" t="s">
        <v>54</v>
      </c>
      <c r="G487">
        <v>200</v>
      </c>
      <c r="H487">
        <v>0</v>
      </c>
      <c r="I487">
        <v>152</v>
      </c>
      <c r="J487">
        <v>30</v>
      </c>
      <c r="K487">
        <v>63</v>
      </c>
      <c r="L487">
        <v>105</v>
      </c>
      <c r="M487">
        <v>381</v>
      </c>
      <c r="N487" s="2">
        <v>4.2050460552663198E-2</v>
      </c>
      <c r="O487" s="2">
        <v>0.15258309971966361</v>
      </c>
      <c r="P487">
        <v>967</v>
      </c>
      <c r="Q487" s="2">
        <v>0.32471457353928812</v>
      </c>
      <c r="R487">
        <v>2497</v>
      </c>
      <c r="S487">
        <v>2978</v>
      </c>
      <c r="T487">
        <v>1468</v>
      </c>
      <c r="U487">
        <v>69</v>
      </c>
      <c r="V487">
        <v>884</v>
      </c>
      <c r="W487">
        <v>224</v>
      </c>
      <c r="X487">
        <v>333</v>
      </c>
      <c r="Y487">
        <v>490</v>
      </c>
      <c r="Z487">
        <v>21</v>
      </c>
      <c r="AA487">
        <v>281</v>
      </c>
      <c r="AB487">
        <v>56</v>
      </c>
      <c r="AC487">
        <v>98</v>
      </c>
      <c r="AD487">
        <v>1178</v>
      </c>
      <c r="AE487">
        <v>48</v>
      </c>
      <c r="AF487">
        <v>755</v>
      </c>
      <c r="AG487">
        <v>198</v>
      </c>
      <c r="AH487">
        <v>298</v>
      </c>
      <c r="AI487" s="3">
        <v>0.1697792869269949</v>
      </c>
      <c r="AJ487" s="3">
        <v>0</v>
      </c>
      <c r="AK487" s="3">
        <v>0.20132450331125828</v>
      </c>
      <c r="AL487" s="3">
        <v>0.15151515151515152</v>
      </c>
      <c r="AM487" s="3">
        <v>0.21140939597315436</v>
      </c>
      <c r="AN487" s="2">
        <f t="shared" si="20"/>
        <v>0.19463356027232681</v>
      </c>
      <c r="AO487" s="2">
        <v>0.52442470730722646</v>
      </c>
      <c r="AP487">
        <f t="shared" si="21"/>
        <v>486</v>
      </c>
    </row>
    <row r="488" spans="1:42" ht="16.5" hidden="1" customHeight="1" x14ac:dyDescent="0.25">
      <c r="A488" s="4" t="s">
        <v>799</v>
      </c>
      <c r="B488" s="1" t="s">
        <v>75</v>
      </c>
      <c r="D488" t="s">
        <v>32</v>
      </c>
      <c r="E488" t="s">
        <v>76</v>
      </c>
      <c r="F488" t="s">
        <v>77</v>
      </c>
      <c r="G488">
        <v>433</v>
      </c>
      <c r="H488">
        <v>3</v>
      </c>
      <c r="I488">
        <v>20</v>
      </c>
      <c r="J488">
        <v>6</v>
      </c>
      <c r="K488">
        <v>7</v>
      </c>
      <c r="L488">
        <v>64</v>
      </c>
      <c r="M488">
        <v>422</v>
      </c>
      <c r="N488" s="2">
        <v>1.5087223008015087E-2</v>
      </c>
      <c r="O488" s="2">
        <v>9.9481376709099484E-2</v>
      </c>
      <c r="P488">
        <v>500</v>
      </c>
      <c r="Q488" s="2">
        <v>0.1174812030075188</v>
      </c>
      <c r="R488">
        <v>4242</v>
      </c>
      <c r="S488">
        <v>4256</v>
      </c>
      <c r="T488">
        <v>3800</v>
      </c>
      <c r="U488">
        <v>45</v>
      </c>
      <c r="V488">
        <v>185</v>
      </c>
      <c r="W488">
        <v>102</v>
      </c>
      <c r="X488">
        <v>124</v>
      </c>
      <c r="Y488">
        <v>422</v>
      </c>
      <c r="Z488">
        <v>7</v>
      </c>
      <c r="AA488">
        <v>35</v>
      </c>
      <c r="AB488">
        <v>5</v>
      </c>
      <c r="AC488">
        <v>14</v>
      </c>
      <c r="AD488">
        <v>3811</v>
      </c>
      <c r="AE488">
        <v>41</v>
      </c>
      <c r="AF488">
        <v>170</v>
      </c>
      <c r="AG488">
        <v>103</v>
      </c>
      <c r="AH488">
        <v>117</v>
      </c>
      <c r="AI488" s="3">
        <v>0.11361847284177382</v>
      </c>
      <c r="AJ488" s="3">
        <v>7.3170731707317069E-2</v>
      </c>
      <c r="AK488" s="3">
        <v>0.11764705882352941</v>
      </c>
      <c r="AL488" s="3">
        <v>5.8252427184466021E-2</v>
      </c>
      <c r="AM488" s="3">
        <v>5.9829059829059832E-2</v>
      </c>
      <c r="AN488" s="2">
        <f t="shared" si="20"/>
        <v>0.11456859971711457</v>
      </c>
      <c r="AO488" s="2">
        <v>0.10160301744460161</v>
      </c>
      <c r="AP488">
        <f t="shared" si="21"/>
        <v>486</v>
      </c>
    </row>
    <row r="489" spans="1:42" ht="16.5" hidden="1" customHeight="1" x14ac:dyDescent="0.25">
      <c r="A489" s="5" t="s">
        <v>795</v>
      </c>
      <c r="B489" s="1" t="s">
        <v>234</v>
      </c>
      <c r="C489" t="s">
        <v>36</v>
      </c>
      <c r="D489" t="s">
        <v>43</v>
      </c>
      <c r="E489" t="s">
        <v>38</v>
      </c>
      <c r="F489" t="s">
        <v>235</v>
      </c>
      <c r="G489">
        <v>408</v>
      </c>
      <c r="H489">
        <v>0</v>
      </c>
      <c r="I489">
        <v>22</v>
      </c>
      <c r="J489">
        <v>29</v>
      </c>
      <c r="K489">
        <v>0</v>
      </c>
      <c r="L489">
        <v>85</v>
      </c>
      <c r="M489">
        <v>400</v>
      </c>
      <c r="N489" s="2">
        <v>8.7179487179487175E-3</v>
      </c>
      <c r="O489" s="2">
        <v>4.1025641025641026E-2</v>
      </c>
      <c r="P489">
        <v>1114</v>
      </c>
      <c r="Q489" s="2">
        <v>0.10733211292031988</v>
      </c>
      <c r="R489">
        <v>9750</v>
      </c>
      <c r="S489">
        <v>10379</v>
      </c>
      <c r="T489">
        <v>8087</v>
      </c>
      <c r="U489">
        <v>38</v>
      </c>
      <c r="V489">
        <v>865</v>
      </c>
      <c r="W489">
        <v>1104</v>
      </c>
      <c r="X489">
        <v>285</v>
      </c>
      <c r="Y489">
        <v>719</v>
      </c>
      <c r="Z489">
        <v>0</v>
      </c>
      <c r="AA489">
        <v>205</v>
      </c>
      <c r="AB489">
        <v>121</v>
      </c>
      <c r="AC489">
        <v>34</v>
      </c>
      <c r="AD489">
        <v>7776</v>
      </c>
      <c r="AE489">
        <v>38</v>
      </c>
      <c r="AF489">
        <v>682</v>
      </c>
      <c r="AG489">
        <v>1012</v>
      </c>
      <c r="AH489">
        <v>251</v>
      </c>
      <c r="AI489" s="3">
        <v>5.2469135802469133E-2</v>
      </c>
      <c r="AJ489" s="3">
        <v>0</v>
      </c>
      <c r="AK489" s="3">
        <v>3.2258064516129031E-2</v>
      </c>
      <c r="AL489" s="3">
        <v>2.865612648221344E-2</v>
      </c>
      <c r="AM489" s="3">
        <v>0</v>
      </c>
      <c r="AN489" s="2">
        <f t="shared" si="20"/>
        <v>4.9743589743589743E-2</v>
      </c>
      <c r="AO489" s="2">
        <v>0.20319704887795881</v>
      </c>
      <c r="AP489">
        <f t="shared" si="21"/>
        <v>485</v>
      </c>
    </row>
    <row r="490" spans="1:42" ht="16.5" hidden="1" customHeight="1" x14ac:dyDescent="0.25">
      <c r="A490" s="5" t="s">
        <v>788</v>
      </c>
      <c r="B490" s="1" t="s">
        <v>506</v>
      </c>
      <c r="D490" t="s">
        <v>32</v>
      </c>
      <c r="E490" t="s">
        <v>498</v>
      </c>
      <c r="F490" t="s">
        <v>507</v>
      </c>
      <c r="G490">
        <v>466</v>
      </c>
      <c r="H490">
        <v>0</v>
      </c>
      <c r="I490">
        <v>0</v>
      </c>
      <c r="J490">
        <v>3</v>
      </c>
      <c r="K490">
        <v>0</v>
      </c>
      <c r="L490">
        <v>27</v>
      </c>
      <c r="M490">
        <v>458</v>
      </c>
      <c r="N490" s="2">
        <v>2.5416548997458347E-3</v>
      </c>
      <c r="O490" s="2">
        <v>4.3113997929021937E-2</v>
      </c>
      <c r="P490">
        <v>154</v>
      </c>
      <c r="Q490" s="2">
        <v>1.4963078118927322E-2</v>
      </c>
      <c r="R490">
        <v>10623</v>
      </c>
      <c r="S490">
        <v>10292</v>
      </c>
      <c r="T490">
        <v>8936</v>
      </c>
      <c r="U490">
        <v>110</v>
      </c>
      <c r="V490">
        <v>631</v>
      </c>
      <c r="W490">
        <v>416</v>
      </c>
      <c r="X490">
        <v>199</v>
      </c>
      <c r="Y490">
        <v>124</v>
      </c>
      <c r="Z490">
        <v>5</v>
      </c>
      <c r="AA490">
        <v>0</v>
      </c>
      <c r="AB490">
        <v>0</v>
      </c>
      <c r="AC490">
        <v>0</v>
      </c>
      <c r="AD490">
        <v>9278</v>
      </c>
      <c r="AE490">
        <v>105</v>
      </c>
      <c r="AF490">
        <v>631</v>
      </c>
      <c r="AG490">
        <v>419</v>
      </c>
      <c r="AH490">
        <v>199</v>
      </c>
      <c r="AI490" s="3">
        <v>5.0226341884026728E-2</v>
      </c>
      <c r="AJ490" s="3">
        <v>0</v>
      </c>
      <c r="AK490" s="3">
        <v>0</v>
      </c>
      <c r="AL490" s="3">
        <v>7.1599045346062056E-3</v>
      </c>
      <c r="AM490" s="3">
        <v>0</v>
      </c>
      <c r="AN490" s="2">
        <f t="shared" si="20"/>
        <v>4.5655652828767775E-2</v>
      </c>
      <c r="AO490" s="2">
        <v>0.12735139202407825</v>
      </c>
      <c r="AP490">
        <f t="shared" si="21"/>
        <v>485</v>
      </c>
    </row>
    <row r="491" spans="1:42" ht="16.5" hidden="1" customHeight="1" x14ac:dyDescent="0.25">
      <c r="A491" s="5" t="s">
        <v>792</v>
      </c>
      <c r="B491" s="1" t="s">
        <v>428</v>
      </c>
      <c r="C491" t="s">
        <v>36</v>
      </c>
      <c r="D491" t="s">
        <v>43</v>
      </c>
      <c r="E491" t="s">
        <v>429</v>
      </c>
      <c r="F491" t="s">
        <v>430</v>
      </c>
      <c r="G491">
        <v>368</v>
      </c>
      <c r="H491">
        <v>0</v>
      </c>
      <c r="I491">
        <v>37</v>
      </c>
      <c r="J491">
        <v>32</v>
      </c>
      <c r="K491">
        <v>24</v>
      </c>
      <c r="L491">
        <v>104</v>
      </c>
      <c r="M491">
        <v>381</v>
      </c>
      <c r="N491" s="2">
        <v>9.6906448005963479E-3</v>
      </c>
      <c r="O491" s="2">
        <v>3.5501304509877006E-2</v>
      </c>
      <c r="P491">
        <v>102</v>
      </c>
      <c r="Q491" s="2">
        <v>9.8560247366895355E-3</v>
      </c>
      <c r="R491">
        <v>10732</v>
      </c>
      <c r="S491">
        <v>10349</v>
      </c>
      <c r="T491">
        <v>8201</v>
      </c>
      <c r="U491">
        <v>113</v>
      </c>
      <c r="V491">
        <v>704</v>
      </c>
      <c r="W491">
        <v>965</v>
      </c>
      <c r="X491">
        <v>366</v>
      </c>
      <c r="Y491">
        <v>79</v>
      </c>
      <c r="Z491">
        <v>0</v>
      </c>
      <c r="AA491">
        <v>0</v>
      </c>
      <c r="AB491">
        <v>5</v>
      </c>
      <c r="AC491">
        <v>0</v>
      </c>
      <c r="AD491">
        <v>8490</v>
      </c>
      <c r="AE491">
        <v>113</v>
      </c>
      <c r="AF491">
        <v>741</v>
      </c>
      <c r="AG491">
        <v>992</v>
      </c>
      <c r="AH491">
        <v>390</v>
      </c>
      <c r="AI491" s="3">
        <v>4.3345111896348647E-2</v>
      </c>
      <c r="AJ491" s="3">
        <v>0</v>
      </c>
      <c r="AK491" s="3">
        <v>4.9932523616734142E-2</v>
      </c>
      <c r="AL491" s="3">
        <v>3.2258064516129031E-2</v>
      </c>
      <c r="AM491" s="3">
        <v>6.1538461538461542E-2</v>
      </c>
      <c r="AN491" s="2">
        <f t="shared" si="20"/>
        <v>4.5191949310473351E-2</v>
      </c>
      <c r="AO491" s="2">
        <v>0.20846541115047548</v>
      </c>
      <c r="AP491">
        <f t="shared" si="21"/>
        <v>485</v>
      </c>
    </row>
    <row r="492" spans="1:42" ht="16.5" hidden="1" customHeight="1" x14ac:dyDescent="0.25">
      <c r="A492" s="5" t="s">
        <v>788</v>
      </c>
      <c r="B492" s="1" t="s">
        <v>586</v>
      </c>
      <c r="D492" t="s">
        <v>32</v>
      </c>
      <c r="E492" t="s">
        <v>582</v>
      </c>
      <c r="F492" t="s">
        <v>587</v>
      </c>
      <c r="G492">
        <v>469</v>
      </c>
      <c r="H492">
        <v>0</v>
      </c>
      <c r="I492">
        <v>4</v>
      </c>
      <c r="J492">
        <v>5</v>
      </c>
      <c r="K492">
        <v>0</v>
      </c>
      <c r="L492">
        <v>310</v>
      </c>
      <c r="M492">
        <v>169</v>
      </c>
      <c r="N492" s="2">
        <v>6.8086975620470017E-2</v>
      </c>
      <c r="O492" s="2">
        <v>3.7118383483417526E-2</v>
      </c>
      <c r="P492">
        <v>55</v>
      </c>
      <c r="Q492" s="2">
        <v>1.3320416565754421E-2</v>
      </c>
      <c r="R492">
        <v>4553</v>
      </c>
      <c r="S492">
        <v>4129</v>
      </c>
      <c r="T492">
        <v>3762</v>
      </c>
      <c r="U492">
        <v>11</v>
      </c>
      <c r="V492">
        <v>93</v>
      </c>
      <c r="W492">
        <v>192</v>
      </c>
      <c r="X492">
        <v>71</v>
      </c>
      <c r="Y492">
        <v>44</v>
      </c>
      <c r="Z492">
        <v>0</v>
      </c>
      <c r="AA492">
        <v>0</v>
      </c>
      <c r="AB492">
        <v>0</v>
      </c>
      <c r="AC492">
        <v>3</v>
      </c>
      <c r="AD492">
        <v>4187</v>
      </c>
      <c r="AE492">
        <v>11</v>
      </c>
      <c r="AF492">
        <v>97</v>
      </c>
      <c r="AG492">
        <v>197</v>
      </c>
      <c r="AH492">
        <v>68</v>
      </c>
      <c r="AI492" s="3">
        <v>0.1120133747313112</v>
      </c>
      <c r="AJ492" s="3">
        <v>0</v>
      </c>
      <c r="AK492" s="3">
        <v>4.1237113402061855E-2</v>
      </c>
      <c r="AL492" s="3">
        <v>2.5380710659898477E-2</v>
      </c>
      <c r="AM492" s="3">
        <v>0</v>
      </c>
      <c r="AN492" s="2">
        <f t="shared" si="20"/>
        <v>0.10520535910388754</v>
      </c>
      <c r="AO492" s="2">
        <v>8.1798245614035092E-2</v>
      </c>
      <c r="AP492">
        <f t="shared" si="21"/>
        <v>479</v>
      </c>
    </row>
    <row r="493" spans="1:42" ht="16.5" hidden="1" customHeight="1" x14ac:dyDescent="0.25">
      <c r="A493" s="4" t="s">
        <v>800</v>
      </c>
      <c r="B493" s="1" t="s">
        <v>275</v>
      </c>
      <c r="D493" t="s">
        <v>32</v>
      </c>
      <c r="E493" t="s">
        <v>273</v>
      </c>
      <c r="F493" t="s">
        <v>276</v>
      </c>
      <c r="G493">
        <v>397</v>
      </c>
      <c r="H493">
        <v>0</v>
      </c>
      <c r="I493">
        <v>4</v>
      </c>
      <c r="J493">
        <v>0</v>
      </c>
      <c r="K493">
        <v>67</v>
      </c>
      <c r="L493">
        <v>61</v>
      </c>
      <c r="M493">
        <v>417</v>
      </c>
      <c r="N493" s="2">
        <v>1.3588772555134774E-2</v>
      </c>
      <c r="O493" s="2">
        <v>9.289374025395411E-2</v>
      </c>
      <c r="P493">
        <v>151</v>
      </c>
      <c r="Q493" s="2">
        <v>3.6280634310427676E-2</v>
      </c>
      <c r="R493">
        <v>4489</v>
      </c>
      <c r="S493">
        <v>4162</v>
      </c>
      <c r="T493">
        <v>1965</v>
      </c>
      <c r="U493">
        <v>43</v>
      </c>
      <c r="V493">
        <v>702</v>
      </c>
      <c r="W493">
        <v>82</v>
      </c>
      <c r="X493">
        <v>1370</v>
      </c>
      <c r="Y493">
        <v>129</v>
      </c>
      <c r="Z493">
        <v>0</v>
      </c>
      <c r="AA493">
        <v>0</v>
      </c>
      <c r="AB493">
        <v>0</v>
      </c>
      <c r="AC493">
        <v>0</v>
      </c>
      <c r="AD493">
        <v>2233</v>
      </c>
      <c r="AE493">
        <v>43</v>
      </c>
      <c r="AF493">
        <v>706</v>
      </c>
      <c r="AG493">
        <v>82</v>
      </c>
      <c r="AH493">
        <v>1437</v>
      </c>
      <c r="AI493" s="3">
        <v>0.17778772951186744</v>
      </c>
      <c r="AJ493" s="3">
        <v>0</v>
      </c>
      <c r="AK493" s="3">
        <v>5.6657223796033997E-3</v>
      </c>
      <c r="AL493" s="3">
        <v>0</v>
      </c>
      <c r="AM493" s="3">
        <v>4.662491301322199E-2</v>
      </c>
      <c r="AN493" s="2">
        <f t="shared" si="20"/>
        <v>0.10648251280908888</v>
      </c>
      <c r="AO493" s="2">
        <v>0.50388802488335926</v>
      </c>
      <c r="AP493">
        <f t="shared" si="21"/>
        <v>478</v>
      </c>
    </row>
    <row r="494" spans="1:42" ht="16.5" hidden="1" customHeight="1" x14ac:dyDescent="0.25">
      <c r="A494" s="4">
        <v>2011</v>
      </c>
      <c r="B494" s="1" t="s">
        <v>157</v>
      </c>
      <c r="C494" t="s">
        <v>36</v>
      </c>
      <c r="D494" t="s">
        <v>43</v>
      </c>
      <c r="E494" t="s">
        <v>44</v>
      </c>
      <c r="F494" t="s">
        <v>158</v>
      </c>
      <c r="G494">
        <v>378</v>
      </c>
      <c r="H494">
        <v>3</v>
      </c>
      <c r="I494">
        <v>40</v>
      </c>
      <c r="J494">
        <v>30</v>
      </c>
      <c r="K494">
        <v>4</v>
      </c>
      <c r="L494">
        <v>85</v>
      </c>
      <c r="M494">
        <v>393</v>
      </c>
      <c r="N494" s="2">
        <v>1.239067055393586E-2</v>
      </c>
      <c r="O494" s="2">
        <v>5.7288629737609328E-2</v>
      </c>
      <c r="P494">
        <v>151</v>
      </c>
      <c r="Q494" s="2">
        <v>2.3113424154293585E-2</v>
      </c>
      <c r="R494">
        <v>6860</v>
      </c>
      <c r="S494">
        <v>6533</v>
      </c>
      <c r="T494">
        <v>5663</v>
      </c>
      <c r="U494">
        <v>25</v>
      </c>
      <c r="V494">
        <v>247</v>
      </c>
      <c r="W494">
        <v>319</v>
      </c>
      <c r="X494">
        <v>279</v>
      </c>
      <c r="Y494">
        <v>122</v>
      </c>
      <c r="Z494">
        <v>0</v>
      </c>
      <c r="AA494">
        <v>6</v>
      </c>
      <c r="AB494">
        <v>3</v>
      </c>
      <c r="AC494">
        <v>7</v>
      </c>
      <c r="AD494">
        <v>5919</v>
      </c>
      <c r="AE494">
        <v>28</v>
      </c>
      <c r="AF494">
        <v>281</v>
      </c>
      <c r="AG494">
        <v>346</v>
      </c>
      <c r="AH494">
        <v>276</v>
      </c>
      <c r="AI494" s="3">
        <v>6.3862138874809932E-2</v>
      </c>
      <c r="AJ494" s="3">
        <v>0.10714285714285714</v>
      </c>
      <c r="AK494" s="3">
        <v>0.14234875444839859</v>
      </c>
      <c r="AL494" s="3">
        <v>8.6705202312138727E-2</v>
      </c>
      <c r="AM494" s="3">
        <v>1.4492753623188406E-2</v>
      </c>
      <c r="AN494" s="2">
        <f t="shared" si="20"/>
        <v>6.967930029154519E-2</v>
      </c>
      <c r="AO494" s="2">
        <v>0.13591240875912408</v>
      </c>
      <c r="AP494">
        <f t="shared" si="21"/>
        <v>478</v>
      </c>
    </row>
    <row r="495" spans="1:42" ht="16.5" hidden="1" customHeight="1" x14ac:dyDescent="0.25">
      <c r="A495" s="5" t="s">
        <v>795</v>
      </c>
      <c r="B495" s="1" t="s">
        <v>260</v>
      </c>
      <c r="D495" t="s">
        <v>32</v>
      </c>
      <c r="E495" t="s">
        <v>256</v>
      </c>
      <c r="F495" t="s">
        <v>261</v>
      </c>
      <c r="G495">
        <v>403</v>
      </c>
      <c r="H495">
        <v>56</v>
      </c>
      <c r="I495">
        <v>0</v>
      </c>
      <c r="J495">
        <v>3</v>
      </c>
      <c r="K495">
        <v>5</v>
      </c>
      <c r="L495">
        <v>77</v>
      </c>
      <c r="M495">
        <v>400</v>
      </c>
      <c r="N495" s="2">
        <v>1.9087754090233021E-2</v>
      </c>
      <c r="O495" s="2">
        <v>9.9157164105106596E-2</v>
      </c>
      <c r="P495">
        <v>351</v>
      </c>
      <c r="Q495" s="2">
        <v>8.9815762538382804E-2</v>
      </c>
      <c r="R495">
        <v>4034</v>
      </c>
      <c r="S495">
        <v>3908</v>
      </c>
      <c r="T495">
        <v>3502</v>
      </c>
      <c r="U495">
        <v>267</v>
      </c>
      <c r="V495">
        <v>58</v>
      </c>
      <c r="W495">
        <v>46</v>
      </c>
      <c r="X495">
        <v>35</v>
      </c>
      <c r="Y495">
        <v>313</v>
      </c>
      <c r="Z495">
        <v>23</v>
      </c>
      <c r="AA495">
        <v>5</v>
      </c>
      <c r="AB495">
        <v>0</v>
      </c>
      <c r="AC495">
        <v>0</v>
      </c>
      <c r="AD495">
        <v>3592</v>
      </c>
      <c r="AE495">
        <v>300</v>
      </c>
      <c r="AF495">
        <v>53</v>
      </c>
      <c r="AG495">
        <v>49</v>
      </c>
      <c r="AH495">
        <v>40</v>
      </c>
      <c r="AI495" s="3">
        <v>0.11219376391982183</v>
      </c>
      <c r="AJ495" s="3">
        <v>0.18666666666666668</v>
      </c>
      <c r="AK495" s="3">
        <v>0</v>
      </c>
      <c r="AL495" s="3">
        <v>6.1224489795918366E-2</v>
      </c>
      <c r="AM495" s="3">
        <v>0.125</v>
      </c>
      <c r="AN495" s="2">
        <f t="shared" si="20"/>
        <v>0.11824491819533961</v>
      </c>
      <c r="AO495" s="2">
        <v>0.10956866633614279</v>
      </c>
      <c r="AP495">
        <f t="shared" si="21"/>
        <v>477</v>
      </c>
    </row>
    <row r="496" spans="1:42" ht="16.5" hidden="1" customHeight="1" x14ac:dyDescent="0.25">
      <c r="A496" s="5" t="s">
        <v>795</v>
      </c>
      <c r="B496" s="1" t="s">
        <v>433</v>
      </c>
      <c r="C496" t="s">
        <v>36</v>
      </c>
      <c r="D496" t="s">
        <v>43</v>
      </c>
      <c r="E496" t="s">
        <v>429</v>
      </c>
      <c r="F496" t="s">
        <v>434</v>
      </c>
      <c r="G496">
        <v>210</v>
      </c>
      <c r="H496">
        <v>9</v>
      </c>
      <c r="I496">
        <v>97</v>
      </c>
      <c r="J496">
        <v>77</v>
      </c>
      <c r="K496">
        <v>53</v>
      </c>
      <c r="L496">
        <v>194</v>
      </c>
      <c r="M496">
        <v>282</v>
      </c>
      <c r="N496" s="2">
        <v>3.0881884750079594E-2</v>
      </c>
      <c r="O496" s="2">
        <v>4.4890162368672396E-2</v>
      </c>
      <c r="P496">
        <v>756</v>
      </c>
      <c r="Q496" s="2">
        <v>0.11520877781164279</v>
      </c>
      <c r="R496">
        <v>6282</v>
      </c>
      <c r="S496">
        <v>6562</v>
      </c>
      <c r="T496">
        <v>4132</v>
      </c>
      <c r="U496">
        <v>52</v>
      </c>
      <c r="V496">
        <v>787</v>
      </c>
      <c r="W496">
        <v>1050</v>
      </c>
      <c r="X496">
        <v>541</v>
      </c>
      <c r="Y496">
        <v>533</v>
      </c>
      <c r="Z496">
        <v>0</v>
      </c>
      <c r="AA496">
        <v>87</v>
      </c>
      <c r="AB496">
        <v>55</v>
      </c>
      <c r="AC496">
        <v>46</v>
      </c>
      <c r="AD496">
        <v>3809</v>
      </c>
      <c r="AE496">
        <v>61</v>
      </c>
      <c r="AF496">
        <v>797</v>
      </c>
      <c r="AG496">
        <v>1072</v>
      </c>
      <c r="AH496">
        <v>548</v>
      </c>
      <c r="AI496" s="3">
        <v>5.5132580729850354E-2</v>
      </c>
      <c r="AJ496" s="3">
        <v>0.14754098360655737</v>
      </c>
      <c r="AK496" s="3">
        <v>0.12170639899623588</v>
      </c>
      <c r="AL496" s="3">
        <v>7.1828358208955223E-2</v>
      </c>
      <c r="AM496" s="3">
        <v>9.6715328467153291E-2</v>
      </c>
      <c r="AN496" s="2">
        <f t="shared" si="20"/>
        <v>7.577204711875199E-2</v>
      </c>
      <c r="AO496" s="2">
        <v>0.39414665182121839</v>
      </c>
      <c r="AP496">
        <f t="shared" si="21"/>
        <v>476</v>
      </c>
    </row>
    <row r="497" spans="1:42" ht="16.5" hidden="1" customHeight="1" x14ac:dyDescent="0.25">
      <c r="A497" s="5" t="s">
        <v>795</v>
      </c>
      <c r="B497" s="1" t="s">
        <v>55</v>
      </c>
      <c r="C497" t="s">
        <v>36</v>
      </c>
      <c r="D497" t="s">
        <v>43</v>
      </c>
      <c r="E497" t="s">
        <v>47</v>
      </c>
      <c r="F497" t="s">
        <v>56</v>
      </c>
      <c r="G497">
        <v>430</v>
      </c>
      <c r="H497">
        <v>3</v>
      </c>
      <c r="I497">
        <v>3</v>
      </c>
      <c r="J497">
        <v>3</v>
      </c>
      <c r="K497">
        <v>10</v>
      </c>
      <c r="L497">
        <v>161</v>
      </c>
      <c r="M497">
        <v>314</v>
      </c>
      <c r="N497" s="2">
        <v>2.7022490768714335E-2</v>
      </c>
      <c r="O497" s="2">
        <v>5.2702249076871432E-2</v>
      </c>
      <c r="P497">
        <v>4</v>
      </c>
      <c r="Q497" s="2">
        <v>7.2899580827410246E-4</v>
      </c>
      <c r="R497">
        <v>5958</v>
      </c>
      <c r="S497">
        <v>5487</v>
      </c>
      <c r="T497">
        <v>5106</v>
      </c>
      <c r="U497">
        <v>70</v>
      </c>
      <c r="V497">
        <v>74</v>
      </c>
      <c r="W497">
        <v>174</v>
      </c>
      <c r="X497">
        <v>63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5536</v>
      </c>
      <c r="AE497">
        <v>73</v>
      </c>
      <c r="AF497">
        <v>77</v>
      </c>
      <c r="AG497">
        <v>177</v>
      </c>
      <c r="AH497">
        <v>73</v>
      </c>
      <c r="AI497" s="3">
        <v>7.7673410404624277E-2</v>
      </c>
      <c r="AJ497" s="3">
        <v>4.1095890410958902E-2</v>
      </c>
      <c r="AK497" s="3">
        <v>3.896103896103896E-2</v>
      </c>
      <c r="AL497" s="3">
        <v>1.6949152542372881E-2</v>
      </c>
      <c r="AM497" s="3">
        <v>0.13698630136986301</v>
      </c>
      <c r="AN497" s="2">
        <f t="shared" si="20"/>
        <v>7.9724739845585771E-2</v>
      </c>
      <c r="AO497" s="2">
        <v>6.7385444743935305E-2</v>
      </c>
      <c r="AP497">
        <f t="shared" si="21"/>
        <v>475</v>
      </c>
    </row>
    <row r="498" spans="1:42" ht="16.5" hidden="1" customHeight="1" x14ac:dyDescent="0.25">
      <c r="A498" s="4">
        <v>2011</v>
      </c>
      <c r="B498" s="1" t="s">
        <v>590</v>
      </c>
      <c r="D498" t="s">
        <v>32</v>
      </c>
      <c r="E498" t="s">
        <v>333</v>
      </c>
      <c r="F498" t="s">
        <v>591</v>
      </c>
      <c r="G498">
        <v>432</v>
      </c>
      <c r="H498">
        <v>0</v>
      </c>
      <c r="I498">
        <v>3</v>
      </c>
      <c r="J498">
        <v>3</v>
      </c>
      <c r="K498">
        <v>3</v>
      </c>
      <c r="L498">
        <v>40</v>
      </c>
      <c r="M498">
        <v>430</v>
      </c>
      <c r="N498" s="2">
        <v>6.65889795238888E-3</v>
      </c>
      <c r="O498" s="2">
        <v>7.1583152988180451E-2</v>
      </c>
      <c r="P498">
        <v>347</v>
      </c>
      <c r="Q498" s="2">
        <v>5.8973487423521417E-2</v>
      </c>
      <c r="R498">
        <v>6007</v>
      </c>
      <c r="S498">
        <v>5884</v>
      </c>
      <c r="T498">
        <v>5444</v>
      </c>
      <c r="U498">
        <v>33</v>
      </c>
      <c r="V498">
        <v>126</v>
      </c>
      <c r="W498">
        <v>102</v>
      </c>
      <c r="X498">
        <v>179</v>
      </c>
      <c r="Y498">
        <v>310</v>
      </c>
      <c r="Z498">
        <v>0</v>
      </c>
      <c r="AA498">
        <v>12</v>
      </c>
      <c r="AB498">
        <v>3</v>
      </c>
      <c r="AC498">
        <v>3</v>
      </c>
      <c r="AD498">
        <v>5566</v>
      </c>
      <c r="AE498">
        <v>33</v>
      </c>
      <c r="AF498">
        <v>117</v>
      </c>
      <c r="AG498">
        <v>102</v>
      </c>
      <c r="AH498">
        <v>179</v>
      </c>
      <c r="AI498" s="3">
        <v>7.7614085519223858E-2</v>
      </c>
      <c r="AJ498" s="3">
        <v>0</v>
      </c>
      <c r="AK498" s="3">
        <v>2.564102564102564E-2</v>
      </c>
      <c r="AL498" s="3">
        <v>2.9411764705882353E-2</v>
      </c>
      <c r="AM498" s="3">
        <v>1.6759776536312849E-2</v>
      </c>
      <c r="AN498" s="2">
        <f t="shared" si="20"/>
        <v>7.8242050940569324E-2</v>
      </c>
      <c r="AO498" s="2">
        <v>7.1869267967316991E-2</v>
      </c>
      <c r="AP498">
        <f t="shared" si="21"/>
        <v>470</v>
      </c>
    </row>
    <row r="499" spans="1:42" ht="16.5" hidden="1" customHeight="1" x14ac:dyDescent="0.25">
      <c r="A499" s="5" t="s">
        <v>795</v>
      </c>
      <c r="B499" s="1" t="s">
        <v>484</v>
      </c>
      <c r="C499" t="s">
        <v>36</v>
      </c>
      <c r="D499" t="s">
        <v>43</v>
      </c>
      <c r="E499" t="s">
        <v>480</v>
      </c>
      <c r="F499" t="s">
        <v>485</v>
      </c>
      <c r="G499">
        <v>404</v>
      </c>
      <c r="H499">
        <v>0</v>
      </c>
      <c r="I499">
        <v>10</v>
      </c>
      <c r="J499">
        <v>24</v>
      </c>
      <c r="K499">
        <v>8</v>
      </c>
      <c r="L499">
        <v>186</v>
      </c>
      <c r="M499">
        <v>284</v>
      </c>
      <c r="N499" s="2">
        <v>2.6368018145732919E-2</v>
      </c>
      <c r="O499" s="2">
        <v>4.0260844910688973E-2</v>
      </c>
      <c r="P499">
        <v>489</v>
      </c>
      <c r="Q499" s="2">
        <v>6.9136151562279091E-2</v>
      </c>
      <c r="R499">
        <v>7054</v>
      </c>
      <c r="S499">
        <v>7073</v>
      </c>
      <c r="T499">
        <v>6208</v>
      </c>
      <c r="U499">
        <v>84</v>
      </c>
      <c r="V499">
        <v>228</v>
      </c>
      <c r="W499">
        <v>381</v>
      </c>
      <c r="X499">
        <v>172</v>
      </c>
      <c r="Y499">
        <v>410</v>
      </c>
      <c r="Z499">
        <v>14</v>
      </c>
      <c r="AA499">
        <v>11</v>
      </c>
      <c r="AB499">
        <v>26</v>
      </c>
      <c r="AC499">
        <v>11</v>
      </c>
      <c r="AD499">
        <v>6202</v>
      </c>
      <c r="AE499">
        <v>70</v>
      </c>
      <c r="AF499">
        <v>227</v>
      </c>
      <c r="AG499">
        <v>379</v>
      </c>
      <c r="AH499">
        <v>169</v>
      </c>
      <c r="AI499" s="3">
        <v>6.5140277329893581E-2</v>
      </c>
      <c r="AJ499" s="3">
        <v>0</v>
      </c>
      <c r="AK499" s="3">
        <v>4.405286343612335E-2</v>
      </c>
      <c r="AL499" s="3">
        <v>6.3324538258575203E-2</v>
      </c>
      <c r="AM499" s="3">
        <v>4.7337278106508875E-2</v>
      </c>
      <c r="AN499" s="2">
        <f t="shared" si="20"/>
        <v>6.6628863056421891E-2</v>
      </c>
      <c r="AO499" s="2">
        <v>0.11990918121186321</v>
      </c>
      <c r="AP499">
        <f t="shared" si="21"/>
        <v>470</v>
      </c>
    </row>
    <row r="500" spans="1:42" ht="16.5" hidden="1" customHeight="1" x14ac:dyDescent="0.25">
      <c r="A500" s="5" t="s">
        <v>792</v>
      </c>
      <c r="B500" s="1" t="s">
        <v>260</v>
      </c>
      <c r="D500" t="s">
        <v>32</v>
      </c>
      <c r="E500" t="s">
        <v>256</v>
      </c>
      <c r="F500" t="s">
        <v>261</v>
      </c>
      <c r="G500">
        <v>410</v>
      </c>
      <c r="H500">
        <v>46</v>
      </c>
      <c r="I500">
        <v>4</v>
      </c>
      <c r="J500">
        <v>0</v>
      </c>
      <c r="K500">
        <v>3</v>
      </c>
      <c r="L500">
        <v>76</v>
      </c>
      <c r="M500">
        <v>393</v>
      </c>
      <c r="N500" s="2">
        <v>1.839748244977003E-2</v>
      </c>
      <c r="O500" s="2">
        <v>9.5134350036310822E-2</v>
      </c>
      <c r="P500">
        <v>257</v>
      </c>
      <c r="Q500" s="2">
        <v>6.5577953559581528E-2</v>
      </c>
      <c r="R500">
        <v>4131</v>
      </c>
      <c r="S500">
        <v>3919</v>
      </c>
      <c r="T500">
        <v>3567</v>
      </c>
      <c r="U500">
        <v>230</v>
      </c>
      <c r="V500">
        <v>54</v>
      </c>
      <c r="W500">
        <v>38</v>
      </c>
      <c r="X500">
        <v>30</v>
      </c>
      <c r="Y500">
        <v>228</v>
      </c>
      <c r="Z500">
        <v>10</v>
      </c>
      <c r="AA500">
        <v>4</v>
      </c>
      <c r="AB500">
        <v>0</v>
      </c>
      <c r="AC500">
        <v>0</v>
      </c>
      <c r="AD500">
        <v>3749</v>
      </c>
      <c r="AE500">
        <v>266</v>
      </c>
      <c r="AF500">
        <v>54</v>
      </c>
      <c r="AG500">
        <v>38</v>
      </c>
      <c r="AH500">
        <v>33</v>
      </c>
      <c r="AI500" s="3">
        <v>0.10936249666577753</v>
      </c>
      <c r="AJ500" s="3">
        <v>0.17293233082706766</v>
      </c>
      <c r="AK500" s="3">
        <v>7.407407407407407E-2</v>
      </c>
      <c r="AL500" s="3">
        <v>0</v>
      </c>
      <c r="AM500" s="3">
        <v>9.0909090909090912E-2</v>
      </c>
      <c r="AN500" s="2">
        <f t="shared" si="20"/>
        <v>0.11353183248608086</v>
      </c>
      <c r="AO500" s="2">
        <v>9.4444444444444442E-2</v>
      </c>
      <c r="AP500">
        <f t="shared" si="21"/>
        <v>469</v>
      </c>
    </row>
    <row r="501" spans="1:42" ht="16.5" hidden="1" customHeight="1" x14ac:dyDescent="0.25">
      <c r="A501" s="5" t="s">
        <v>790</v>
      </c>
      <c r="B501" s="1" t="s">
        <v>210</v>
      </c>
      <c r="C501" t="s">
        <v>36</v>
      </c>
      <c r="D501" t="s">
        <v>43</v>
      </c>
      <c r="E501" t="s">
        <v>38</v>
      </c>
      <c r="F501" t="s">
        <v>211</v>
      </c>
      <c r="G501">
        <v>370</v>
      </c>
      <c r="H501">
        <v>0</v>
      </c>
      <c r="I501">
        <v>58</v>
      </c>
      <c r="J501">
        <v>15</v>
      </c>
      <c r="K501">
        <v>9</v>
      </c>
      <c r="L501">
        <v>48</v>
      </c>
      <c r="M501">
        <v>421</v>
      </c>
      <c r="N501" s="2">
        <v>6.0967864854566236E-3</v>
      </c>
      <c r="O501" s="2">
        <v>5.3473898132859139E-2</v>
      </c>
      <c r="P501">
        <v>883</v>
      </c>
      <c r="Q501" s="2">
        <v>0.10655243151924701</v>
      </c>
      <c r="R501">
        <v>7873</v>
      </c>
      <c r="S501">
        <v>8287</v>
      </c>
      <c r="T501">
        <v>6484</v>
      </c>
      <c r="U501">
        <v>51</v>
      </c>
      <c r="V501">
        <v>1028</v>
      </c>
      <c r="W501">
        <v>323</v>
      </c>
      <c r="X501">
        <v>401</v>
      </c>
      <c r="Y501">
        <v>598</v>
      </c>
      <c r="Z501">
        <v>5</v>
      </c>
      <c r="AA501">
        <v>172</v>
      </c>
      <c r="AB501">
        <v>37</v>
      </c>
      <c r="AC501">
        <v>36</v>
      </c>
      <c r="AD501">
        <v>6256</v>
      </c>
      <c r="AE501">
        <v>46</v>
      </c>
      <c r="AF501">
        <v>914</v>
      </c>
      <c r="AG501">
        <v>301</v>
      </c>
      <c r="AH501">
        <v>374</v>
      </c>
      <c r="AI501" s="3">
        <v>5.914322250639386E-2</v>
      </c>
      <c r="AJ501" s="3">
        <v>0</v>
      </c>
      <c r="AK501" s="3">
        <v>6.3457330415754923E-2</v>
      </c>
      <c r="AL501" s="3">
        <v>4.9833887043189369E-2</v>
      </c>
      <c r="AM501" s="3">
        <v>2.4064171122994651E-2</v>
      </c>
      <c r="AN501" s="2">
        <f t="shared" si="20"/>
        <v>5.9570684618315765E-2</v>
      </c>
      <c r="AO501" s="2">
        <v>0.20719807375491064</v>
      </c>
      <c r="AP501">
        <f t="shared" si="21"/>
        <v>469</v>
      </c>
    </row>
    <row r="502" spans="1:42" ht="16.5" hidden="1" customHeight="1" x14ac:dyDescent="0.25">
      <c r="A502" s="4" t="s">
        <v>796</v>
      </c>
      <c r="B502" s="1" t="s">
        <v>148</v>
      </c>
      <c r="D502" t="s">
        <v>32</v>
      </c>
      <c r="E502" t="s">
        <v>149</v>
      </c>
      <c r="F502" t="s">
        <v>150</v>
      </c>
      <c r="G502">
        <v>450</v>
      </c>
      <c r="H502">
        <v>6</v>
      </c>
      <c r="I502">
        <v>0</v>
      </c>
      <c r="J502">
        <v>0</v>
      </c>
      <c r="K502">
        <v>0</v>
      </c>
      <c r="L502">
        <v>136</v>
      </c>
      <c r="M502">
        <v>332</v>
      </c>
      <c r="N502" s="2">
        <v>2.0337969193958427E-2</v>
      </c>
      <c r="O502" s="2">
        <v>4.9648571855839686E-2</v>
      </c>
      <c r="P502">
        <v>406</v>
      </c>
      <c r="Q502" s="2">
        <v>6.1283018867924526E-2</v>
      </c>
      <c r="R502">
        <v>6687</v>
      </c>
      <c r="S502">
        <v>6625</v>
      </c>
      <c r="T502">
        <v>6266</v>
      </c>
      <c r="U502">
        <v>119</v>
      </c>
      <c r="V502">
        <v>123</v>
      </c>
      <c r="W502">
        <v>55</v>
      </c>
      <c r="X502">
        <v>62</v>
      </c>
      <c r="Y502">
        <v>382</v>
      </c>
      <c r="Z502">
        <v>4</v>
      </c>
      <c r="AA502">
        <v>0</v>
      </c>
      <c r="AB502">
        <v>0</v>
      </c>
      <c r="AC502">
        <v>0</v>
      </c>
      <c r="AD502">
        <v>6334</v>
      </c>
      <c r="AE502">
        <v>121</v>
      </c>
      <c r="AF502">
        <v>123</v>
      </c>
      <c r="AG502">
        <v>55</v>
      </c>
      <c r="AH502">
        <v>62</v>
      </c>
      <c r="AI502" s="3">
        <v>7.104515314177455E-2</v>
      </c>
      <c r="AJ502" s="3">
        <v>4.9586776859504134E-2</v>
      </c>
      <c r="AK502" s="3">
        <v>0</v>
      </c>
      <c r="AL502" s="3">
        <v>0</v>
      </c>
      <c r="AM502" s="3">
        <v>0</v>
      </c>
      <c r="AN502" s="2">
        <f t="shared" si="20"/>
        <v>6.9986541049798109E-2</v>
      </c>
      <c r="AO502" s="2">
        <v>5.392083644510829E-2</v>
      </c>
      <c r="AP502">
        <f t="shared" si="21"/>
        <v>468</v>
      </c>
    </row>
    <row r="503" spans="1:42" ht="16.5" hidden="1" customHeight="1" x14ac:dyDescent="0.25">
      <c r="A503" s="4" t="s">
        <v>796</v>
      </c>
      <c r="B503" s="1" t="s">
        <v>138</v>
      </c>
      <c r="D503" t="s">
        <v>32</v>
      </c>
      <c r="E503" t="s">
        <v>134</v>
      </c>
      <c r="F503" t="s">
        <v>139</v>
      </c>
      <c r="G503">
        <v>438</v>
      </c>
      <c r="H503">
        <v>0</v>
      </c>
      <c r="I503">
        <v>0</v>
      </c>
      <c r="J503">
        <v>3</v>
      </c>
      <c r="K503">
        <v>16</v>
      </c>
      <c r="L503">
        <v>16</v>
      </c>
      <c r="M503">
        <v>451</v>
      </c>
      <c r="N503" s="2">
        <v>2.7127839945744322E-3</v>
      </c>
      <c r="O503" s="2">
        <v>7.6466598847066802E-2</v>
      </c>
      <c r="P503">
        <v>145</v>
      </c>
      <c r="Q503" s="2">
        <v>2.6004304160688666E-2</v>
      </c>
      <c r="R503">
        <v>5898</v>
      </c>
      <c r="S503">
        <v>5576</v>
      </c>
      <c r="T503">
        <v>4615</v>
      </c>
      <c r="U503">
        <v>206</v>
      </c>
      <c r="V503">
        <v>255</v>
      </c>
      <c r="W503">
        <v>83</v>
      </c>
      <c r="X503">
        <v>417</v>
      </c>
      <c r="Y503">
        <v>124</v>
      </c>
      <c r="Z503">
        <v>3</v>
      </c>
      <c r="AA503">
        <v>0</v>
      </c>
      <c r="AB503">
        <v>0</v>
      </c>
      <c r="AC503">
        <v>9</v>
      </c>
      <c r="AD503">
        <v>4929</v>
      </c>
      <c r="AE503">
        <v>203</v>
      </c>
      <c r="AF503">
        <v>255</v>
      </c>
      <c r="AG503">
        <v>86</v>
      </c>
      <c r="AH503">
        <v>424</v>
      </c>
      <c r="AI503" s="3">
        <v>8.8861838101034693E-2</v>
      </c>
      <c r="AJ503" s="3">
        <v>0</v>
      </c>
      <c r="AK503" s="3">
        <v>0</v>
      </c>
      <c r="AL503" s="3">
        <v>3.4883720930232558E-2</v>
      </c>
      <c r="AM503" s="3">
        <v>3.7735849056603772E-2</v>
      </c>
      <c r="AN503" s="2">
        <f t="shared" si="20"/>
        <v>7.9179382841641235E-2</v>
      </c>
      <c r="AO503" s="2">
        <v>0.16415126335424793</v>
      </c>
      <c r="AP503">
        <f t="shared" si="21"/>
        <v>467</v>
      </c>
    </row>
    <row r="504" spans="1:42" ht="16.5" hidden="1" customHeight="1" x14ac:dyDescent="0.25">
      <c r="A504" s="5" t="s">
        <v>794</v>
      </c>
      <c r="B504" s="1" t="s">
        <v>260</v>
      </c>
      <c r="D504" t="s">
        <v>32</v>
      </c>
      <c r="E504" t="s">
        <v>256</v>
      </c>
      <c r="F504" t="s">
        <v>261</v>
      </c>
      <c r="G504">
        <v>391</v>
      </c>
      <c r="H504">
        <v>58</v>
      </c>
      <c r="I504">
        <v>5</v>
      </c>
      <c r="J504">
        <v>0</v>
      </c>
      <c r="K504">
        <v>0</v>
      </c>
      <c r="L504">
        <v>83</v>
      </c>
      <c r="M504">
        <v>383</v>
      </c>
      <c r="N504" s="2">
        <v>2.0219244823386114E-2</v>
      </c>
      <c r="O504" s="2">
        <v>9.3300852618757618E-2</v>
      </c>
      <c r="P504">
        <v>259</v>
      </c>
      <c r="Q504" s="2">
        <v>6.6444330425859413E-2</v>
      </c>
      <c r="R504">
        <v>4105</v>
      </c>
      <c r="S504">
        <v>3898</v>
      </c>
      <c r="T504">
        <v>3501</v>
      </c>
      <c r="U504">
        <v>263</v>
      </c>
      <c r="V504">
        <v>52</v>
      </c>
      <c r="W504">
        <v>39</v>
      </c>
      <c r="X504">
        <v>43</v>
      </c>
      <c r="Y504">
        <v>234</v>
      </c>
      <c r="Z504">
        <v>10</v>
      </c>
      <c r="AA504">
        <v>6</v>
      </c>
      <c r="AB504">
        <v>0</v>
      </c>
      <c r="AC504">
        <v>0</v>
      </c>
      <c r="AD504">
        <v>3658</v>
      </c>
      <c r="AE504">
        <v>311</v>
      </c>
      <c r="AF504">
        <v>51</v>
      </c>
      <c r="AG504">
        <v>39</v>
      </c>
      <c r="AH504">
        <v>43</v>
      </c>
      <c r="AI504" s="3">
        <v>0.10688901038819026</v>
      </c>
      <c r="AJ504" s="3">
        <v>0.18649517684887459</v>
      </c>
      <c r="AK504" s="3">
        <v>9.8039215686274508E-2</v>
      </c>
      <c r="AL504" s="3">
        <v>0</v>
      </c>
      <c r="AM504" s="3">
        <v>0</v>
      </c>
      <c r="AN504" s="2">
        <f t="shared" si="20"/>
        <v>0.11352009744214372</v>
      </c>
      <c r="AO504" s="2">
        <v>0.10823988298391028</v>
      </c>
      <c r="AP504">
        <f t="shared" si="21"/>
        <v>466</v>
      </c>
    </row>
    <row r="505" spans="1:42" ht="16.5" hidden="1" customHeight="1" x14ac:dyDescent="0.25">
      <c r="A505" s="4" t="s">
        <v>801</v>
      </c>
      <c r="B505" s="1" t="s">
        <v>255</v>
      </c>
      <c r="D505" t="s">
        <v>32</v>
      </c>
      <c r="E505" t="s">
        <v>256</v>
      </c>
      <c r="F505" t="s">
        <v>257</v>
      </c>
      <c r="G505">
        <v>397</v>
      </c>
      <c r="H505">
        <v>41</v>
      </c>
      <c r="I505">
        <v>11</v>
      </c>
      <c r="J505">
        <v>3</v>
      </c>
      <c r="K505">
        <v>4</v>
      </c>
      <c r="L505">
        <v>21</v>
      </c>
      <c r="M505">
        <v>444</v>
      </c>
      <c r="N505" s="2">
        <v>1.5813253012048192E-2</v>
      </c>
      <c r="O505" s="2">
        <v>0.33433734939759036</v>
      </c>
      <c r="P505">
        <v>223</v>
      </c>
      <c r="Q505" s="2">
        <v>0.20534069981583794</v>
      </c>
      <c r="R505">
        <v>1328</v>
      </c>
      <c r="S505">
        <v>1086</v>
      </c>
      <c r="T505">
        <v>915</v>
      </c>
      <c r="U505">
        <v>120</v>
      </c>
      <c r="V505">
        <v>15</v>
      </c>
      <c r="W505">
        <v>3</v>
      </c>
      <c r="X505">
        <v>33</v>
      </c>
      <c r="Y505">
        <v>195</v>
      </c>
      <c r="Z505">
        <v>13</v>
      </c>
      <c r="AA505">
        <v>3</v>
      </c>
      <c r="AB505">
        <v>0</v>
      </c>
      <c r="AC505">
        <v>6</v>
      </c>
      <c r="AD505">
        <v>1117</v>
      </c>
      <c r="AE505">
        <v>148</v>
      </c>
      <c r="AF505">
        <v>23</v>
      </c>
      <c r="AG505">
        <v>6</v>
      </c>
      <c r="AH505">
        <v>31</v>
      </c>
      <c r="AI505" s="3">
        <v>0.35541629364368843</v>
      </c>
      <c r="AJ505" s="3">
        <v>0.27702702702702703</v>
      </c>
      <c r="AK505" s="3">
        <v>0.47826086956521741</v>
      </c>
      <c r="AL505" s="3">
        <v>0.5</v>
      </c>
      <c r="AM505" s="3">
        <v>0.12903225806451613</v>
      </c>
      <c r="AN505" s="2">
        <f t="shared" si="20"/>
        <v>0.35015060240963852</v>
      </c>
      <c r="AO505" s="2">
        <v>0.15698113207547171</v>
      </c>
      <c r="AP505">
        <f t="shared" si="21"/>
        <v>465</v>
      </c>
    </row>
    <row r="506" spans="1:42" ht="16.5" hidden="1" customHeight="1" x14ac:dyDescent="0.25">
      <c r="A506" s="5" t="s">
        <v>793</v>
      </c>
      <c r="B506" s="1" t="s">
        <v>234</v>
      </c>
      <c r="C506" t="s">
        <v>36</v>
      </c>
      <c r="D506" t="s">
        <v>43</v>
      </c>
      <c r="E506" t="s">
        <v>38</v>
      </c>
      <c r="F506" t="s">
        <v>235</v>
      </c>
      <c r="G506">
        <v>404</v>
      </c>
      <c r="H506">
        <v>0</v>
      </c>
      <c r="I506">
        <v>29</v>
      </c>
      <c r="J506">
        <v>11</v>
      </c>
      <c r="K506">
        <v>3</v>
      </c>
      <c r="L506">
        <v>126</v>
      </c>
      <c r="M506">
        <v>338</v>
      </c>
      <c r="N506" s="2">
        <v>1.3058348015338377E-2</v>
      </c>
      <c r="O506" s="2">
        <v>3.5029536739558505E-2</v>
      </c>
      <c r="P506">
        <v>805</v>
      </c>
      <c r="Q506" s="2">
        <v>8.0580580580580582E-2</v>
      </c>
      <c r="R506">
        <v>9649</v>
      </c>
      <c r="S506">
        <v>9990</v>
      </c>
      <c r="T506">
        <v>8084</v>
      </c>
      <c r="U506">
        <v>31</v>
      </c>
      <c r="V506">
        <v>751</v>
      </c>
      <c r="W506">
        <v>885</v>
      </c>
      <c r="X506">
        <v>239</v>
      </c>
      <c r="Y506">
        <v>524</v>
      </c>
      <c r="Z506">
        <v>0</v>
      </c>
      <c r="AA506">
        <v>146</v>
      </c>
      <c r="AB506">
        <v>89</v>
      </c>
      <c r="AC506">
        <v>22</v>
      </c>
      <c r="AD506">
        <v>7964</v>
      </c>
      <c r="AE506">
        <v>31</v>
      </c>
      <c r="AF506">
        <v>634</v>
      </c>
      <c r="AG506">
        <v>807</v>
      </c>
      <c r="AH506">
        <v>220</v>
      </c>
      <c r="AI506" s="3">
        <v>5.0728277247614265E-2</v>
      </c>
      <c r="AJ506" s="3">
        <v>0</v>
      </c>
      <c r="AK506" s="3">
        <v>4.5741324921135647E-2</v>
      </c>
      <c r="AL506" s="3">
        <v>1.3630731102850062E-2</v>
      </c>
      <c r="AM506" s="3">
        <v>1.3636363636363636E-2</v>
      </c>
      <c r="AN506" s="2">
        <f t="shared" si="20"/>
        <v>4.8087884754896879E-2</v>
      </c>
      <c r="AO506" s="2">
        <v>0.1752278376139188</v>
      </c>
      <c r="AP506">
        <f t="shared" si="21"/>
        <v>464</v>
      </c>
    </row>
    <row r="507" spans="1:42" ht="16.5" hidden="1" customHeight="1" x14ac:dyDescent="0.25">
      <c r="A507" s="5" t="s">
        <v>792</v>
      </c>
      <c r="B507" s="1" t="s">
        <v>495</v>
      </c>
      <c r="D507" t="s">
        <v>32</v>
      </c>
      <c r="E507" t="s">
        <v>491</v>
      </c>
      <c r="F507" t="s">
        <v>496</v>
      </c>
      <c r="G507">
        <v>429</v>
      </c>
      <c r="H507">
        <v>0</v>
      </c>
      <c r="I507">
        <v>10</v>
      </c>
      <c r="J507">
        <v>8</v>
      </c>
      <c r="K507">
        <v>0</v>
      </c>
      <c r="L507">
        <v>320</v>
      </c>
      <c r="M507">
        <v>144</v>
      </c>
      <c r="N507" s="2">
        <v>2.5769044934772105E-2</v>
      </c>
      <c r="O507" s="2">
        <v>1.1596070220647446E-2</v>
      </c>
      <c r="P507">
        <v>53</v>
      </c>
      <c r="Q507" s="2">
        <v>4.4140917797951193E-3</v>
      </c>
      <c r="R507">
        <v>12418</v>
      </c>
      <c r="S507">
        <v>12007</v>
      </c>
      <c r="T507">
        <v>11138</v>
      </c>
      <c r="U507">
        <v>95</v>
      </c>
      <c r="V507">
        <v>232</v>
      </c>
      <c r="W507">
        <v>343</v>
      </c>
      <c r="X507">
        <v>199</v>
      </c>
      <c r="Y507">
        <v>45</v>
      </c>
      <c r="Z507">
        <v>0</v>
      </c>
      <c r="AA507">
        <v>0</v>
      </c>
      <c r="AB507">
        <v>0</v>
      </c>
      <c r="AC507">
        <v>0</v>
      </c>
      <c r="AD507">
        <v>11522</v>
      </c>
      <c r="AE507">
        <v>95</v>
      </c>
      <c r="AF507">
        <v>242</v>
      </c>
      <c r="AG507">
        <v>351</v>
      </c>
      <c r="AH507">
        <v>199</v>
      </c>
      <c r="AI507" s="3">
        <v>3.7233119250130182E-2</v>
      </c>
      <c r="AJ507" s="3">
        <v>0</v>
      </c>
      <c r="AK507" s="3">
        <v>4.1322314049586778E-2</v>
      </c>
      <c r="AL507" s="3">
        <v>2.2792022792022793E-2</v>
      </c>
      <c r="AM507" s="3">
        <v>0</v>
      </c>
      <c r="AN507" s="2">
        <f t="shared" si="20"/>
        <v>3.736511515541955E-2</v>
      </c>
      <c r="AO507" s="2">
        <v>7.1480377145620111E-2</v>
      </c>
      <c r="AP507">
        <f t="shared" si="21"/>
        <v>464</v>
      </c>
    </row>
    <row r="508" spans="1:42" ht="16.5" hidden="1" customHeight="1" x14ac:dyDescent="0.25">
      <c r="A508" s="5" t="s">
        <v>789</v>
      </c>
      <c r="B508" s="1" t="s">
        <v>586</v>
      </c>
      <c r="D508" t="s">
        <v>32</v>
      </c>
      <c r="E508" t="s">
        <v>582</v>
      </c>
      <c r="F508" t="s">
        <v>587</v>
      </c>
      <c r="G508">
        <v>454</v>
      </c>
      <c r="H508">
        <v>0</v>
      </c>
      <c r="I508">
        <v>5</v>
      </c>
      <c r="J508">
        <v>4</v>
      </c>
      <c r="K508">
        <v>0</v>
      </c>
      <c r="L508">
        <v>284</v>
      </c>
      <c r="M508">
        <v>179</v>
      </c>
      <c r="N508" s="2">
        <v>6.3863278614796487E-2</v>
      </c>
      <c r="O508" s="2">
        <v>4.0251855183269618E-2</v>
      </c>
      <c r="P508">
        <v>67</v>
      </c>
      <c r="Q508" s="2">
        <v>1.6539126141693408E-2</v>
      </c>
      <c r="R508">
        <v>4447</v>
      </c>
      <c r="S508">
        <v>4051</v>
      </c>
      <c r="T508">
        <v>3674</v>
      </c>
      <c r="U508">
        <v>10</v>
      </c>
      <c r="V508">
        <v>102</v>
      </c>
      <c r="W508">
        <v>180</v>
      </c>
      <c r="X508">
        <v>85</v>
      </c>
      <c r="Y508">
        <v>61</v>
      </c>
      <c r="Z508">
        <v>0</v>
      </c>
      <c r="AA508">
        <v>0</v>
      </c>
      <c r="AB508">
        <v>0</v>
      </c>
      <c r="AC508">
        <v>0</v>
      </c>
      <c r="AD508">
        <v>4067</v>
      </c>
      <c r="AE508">
        <v>10</v>
      </c>
      <c r="AF508">
        <v>107</v>
      </c>
      <c r="AG508">
        <v>184</v>
      </c>
      <c r="AH508">
        <v>85</v>
      </c>
      <c r="AI508" s="3">
        <v>0.11163019424637324</v>
      </c>
      <c r="AJ508" s="3">
        <v>0</v>
      </c>
      <c r="AK508" s="3">
        <v>4.6728971962616821E-2</v>
      </c>
      <c r="AL508" s="3">
        <v>2.1739130434782608E-2</v>
      </c>
      <c r="AM508" s="3">
        <v>0</v>
      </c>
      <c r="AN508" s="2">
        <f t="shared" si="20"/>
        <v>0.10411513379806611</v>
      </c>
      <c r="AO508" s="2">
        <v>8.6683134965192005E-2</v>
      </c>
      <c r="AP508">
        <f t="shared" si="21"/>
        <v>463</v>
      </c>
    </row>
    <row r="509" spans="1:42" ht="16.5" hidden="1" customHeight="1" x14ac:dyDescent="0.25">
      <c r="A509" s="5" t="s">
        <v>795</v>
      </c>
      <c r="B509" s="1" t="s">
        <v>220</v>
      </c>
      <c r="C509" t="s">
        <v>36</v>
      </c>
      <c r="D509" t="s">
        <v>43</v>
      </c>
      <c r="E509" t="s">
        <v>38</v>
      </c>
      <c r="F509" t="s">
        <v>221</v>
      </c>
      <c r="G509">
        <v>423</v>
      </c>
      <c r="H509">
        <v>0</v>
      </c>
      <c r="I509">
        <v>0</v>
      </c>
      <c r="J509">
        <v>8</v>
      </c>
      <c r="K509">
        <v>11</v>
      </c>
      <c r="L509">
        <v>13</v>
      </c>
      <c r="M509">
        <v>446</v>
      </c>
      <c r="N509" s="2">
        <v>5.2716950527169504E-3</v>
      </c>
      <c r="O509" s="2">
        <v>0.18085969180859693</v>
      </c>
      <c r="P509">
        <v>245</v>
      </c>
      <c r="Q509" s="2">
        <v>0.10879218472468917</v>
      </c>
      <c r="R509">
        <v>2466</v>
      </c>
      <c r="S509">
        <v>2252</v>
      </c>
      <c r="T509">
        <v>2127</v>
      </c>
      <c r="U509">
        <v>3</v>
      </c>
      <c r="V509">
        <v>40</v>
      </c>
      <c r="W509">
        <v>41</v>
      </c>
      <c r="X509">
        <v>41</v>
      </c>
      <c r="Y509">
        <v>212</v>
      </c>
      <c r="Z509">
        <v>0</v>
      </c>
      <c r="AA509">
        <v>4</v>
      </c>
      <c r="AB509">
        <v>4</v>
      </c>
      <c r="AC509">
        <v>7</v>
      </c>
      <c r="AD509">
        <v>2338</v>
      </c>
      <c r="AE509">
        <v>3</v>
      </c>
      <c r="AF509">
        <v>36</v>
      </c>
      <c r="AG509">
        <v>45</v>
      </c>
      <c r="AH509">
        <v>45</v>
      </c>
      <c r="AI509" s="3">
        <v>0.18092386655260906</v>
      </c>
      <c r="AJ509" s="3">
        <v>0</v>
      </c>
      <c r="AK509" s="3">
        <v>0</v>
      </c>
      <c r="AL509" s="3">
        <v>0.17777777777777778</v>
      </c>
      <c r="AM509" s="3">
        <v>0.24444444444444444</v>
      </c>
      <c r="AN509" s="2">
        <f t="shared" si="20"/>
        <v>0.18613138686131389</v>
      </c>
      <c r="AO509" s="2">
        <v>5.2290231049858124E-2</v>
      </c>
      <c r="AP509">
        <f t="shared" si="21"/>
        <v>459</v>
      </c>
    </row>
    <row r="510" spans="1:42" ht="16.5" hidden="1" customHeight="1" x14ac:dyDescent="0.25">
      <c r="A510" s="4" t="s">
        <v>796</v>
      </c>
      <c r="B510" s="1" t="s">
        <v>110</v>
      </c>
      <c r="C510" t="s">
        <v>36</v>
      </c>
      <c r="D510" t="s">
        <v>43</v>
      </c>
      <c r="E510" t="s">
        <v>108</v>
      </c>
      <c r="F510" t="s">
        <v>111</v>
      </c>
      <c r="G510">
        <v>396</v>
      </c>
      <c r="H510">
        <v>0</v>
      </c>
      <c r="I510">
        <v>12</v>
      </c>
      <c r="J510">
        <v>14</v>
      </c>
      <c r="K510">
        <v>14</v>
      </c>
      <c r="L510">
        <v>99</v>
      </c>
      <c r="M510">
        <v>360</v>
      </c>
      <c r="N510" s="2">
        <v>2.7049180327868853E-2</v>
      </c>
      <c r="O510" s="2">
        <v>9.8360655737704916E-2</v>
      </c>
      <c r="P510">
        <v>266</v>
      </c>
      <c r="Q510" s="2">
        <v>7.672339198154024E-2</v>
      </c>
      <c r="R510">
        <v>3660</v>
      </c>
      <c r="S510">
        <v>3467</v>
      </c>
      <c r="T510">
        <v>3235</v>
      </c>
      <c r="U510">
        <v>10</v>
      </c>
      <c r="V510">
        <v>65</v>
      </c>
      <c r="W510">
        <v>60</v>
      </c>
      <c r="X510">
        <v>97</v>
      </c>
      <c r="Y510">
        <v>236</v>
      </c>
      <c r="Z510">
        <v>4</v>
      </c>
      <c r="AA510">
        <v>4</v>
      </c>
      <c r="AB510">
        <v>0</v>
      </c>
      <c r="AC510">
        <v>6</v>
      </c>
      <c r="AD510">
        <v>3395</v>
      </c>
      <c r="AE510">
        <v>6</v>
      </c>
      <c r="AF510">
        <v>73</v>
      </c>
      <c r="AG510">
        <v>74</v>
      </c>
      <c r="AH510">
        <v>105</v>
      </c>
      <c r="AI510" s="3">
        <v>0.11664212076583211</v>
      </c>
      <c r="AJ510" s="3">
        <v>0</v>
      </c>
      <c r="AK510" s="3">
        <v>0.16438356164383561</v>
      </c>
      <c r="AL510" s="3">
        <v>0.1891891891891892</v>
      </c>
      <c r="AM510" s="3">
        <v>0.13333333333333333</v>
      </c>
      <c r="AN510" s="2">
        <f t="shared" si="20"/>
        <v>0.12540983606557377</v>
      </c>
      <c r="AO510" s="2">
        <v>7.0626882014782372E-2</v>
      </c>
      <c r="AP510">
        <f t="shared" si="21"/>
        <v>459</v>
      </c>
    </row>
    <row r="511" spans="1:42" ht="16.5" hidden="1" customHeight="1" x14ac:dyDescent="0.25">
      <c r="A511" s="5" t="s">
        <v>795</v>
      </c>
      <c r="B511" s="1" t="s">
        <v>159</v>
      </c>
      <c r="C511" t="s">
        <v>36</v>
      </c>
      <c r="D511" t="s">
        <v>43</v>
      </c>
      <c r="E511" t="s">
        <v>44</v>
      </c>
      <c r="F511" t="s">
        <v>160</v>
      </c>
      <c r="G511">
        <v>374</v>
      </c>
      <c r="H511">
        <v>0</v>
      </c>
      <c r="I511">
        <v>30</v>
      </c>
      <c r="J511">
        <v>16</v>
      </c>
      <c r="K511">
        <v>9</v>
      </c>
      <c r="L511">
        <v>155</v>
      </c>
      <c r="M511">
        <v>304</v>
      </c>
      <c r="N511" s="2">
        <v>1.3465380939970463E-2</v>
      </c>
      <c r="O511" s="2">
        <v>2.6409521327425939E-2</v>
      </c>
      <c r="P511">
        <v>219</v>
      </c>
      <c r="Q511" s="2">
        <v>1.9430396593026349E-2</v>
      </c>
      <c r="R511">
        <v>11511</v>
      </c>
      <c r="S511">
        <v>11271</v>
      </c>
      <c r="T511">
        <v>9908</v>
      </c>
      <c r="U511">
        <v>60</v>
      </c>
      <c r="V511">
        <v>425</v>
      </c>
      <c r="W511">
        <v>461</v>
      </c>
      <c r="X511">
        <v>417</v>
      </c>
      <c r="Y511">
        <v>162</v>
      </c>
      <c r="Z511">
        <v>0</v>
      </c>
      <c r="AA511">
        <v>15</v>
      </c>
      <c r="AB511">
        <v>13</v>
      </c>
      <c r="AC511">
        <v>11</v>
      </c>
      <c r="AD511">
        <v>10120</v>
      </c>
      <c r="AE511">
        <v>60</v>
      </c>
      <c r="AF511">
        <v>440</v>
      </c>
      <c r="AG511">
        <v>464</v>
      </c>
      <c r="AH511">
        <v>415</v>
      </c>
      <c r="AI511" s="3">
        <v>3.6956521739130437E-2</v>
      </c>
      <c r="AJ511" s="3">
        <v>0</v>
      </c>
      <c r="AK511" s="3">
        <v>6.8181818181818177E-2</v>
      </c>
      <c r="AL511" s="3">
        <v>3.4482758620689655E-2</v>
      </c>
      <c r="AM511" s="3">
        <v>2.1686746987951807E-2</v>
      </c>
      <c r="AN511" s="2">
        <f t="shared" si="20"/>
        <v>3.98749022673964E-2</v>
      </c>
      <c r="AO511" s="2">
        <v>0.11992347160622663</v>
      </c>
      <c r="AP511">
        <f t="shared" si="21"/>
        <v>459</v>
      </c>
    </row>
    <row r="512" spans="1:42" ht="16.5" hidden="1" customHeight="1" x14ac:dyDescent="0.25">
      <c r="A512" s="5" t="s">
        <v>795</v>
      </c>
      <c r="B512" s="1" t="s">
        <v>214</v>
      </c>
      <c r="C512" t="s">
        <v>36</v>
      </c>
      <c r="D512" t="s">
        <v>43</v>
      </c>
      <c r="E512" t="s">
        <v>38</v>
      </c>
      <c r="F512" t="s">
        <v>215</v>
      </c>
      <c r="G512">
        <v>296</v>
      </c>
      <c r="H512">
        <v>0</v>
      </c>
      <c r="I512">
        <v>74</v>
      </c>
      <c r="J512">
        <v>54</v>
      </c>
      <c r="K512">
        <v>21</v>
      </c>
      <c r="L512">
        <v>133</v>
      </c>
      <c r="M512">
        <v>325</v>
      </c>
      <c r="N512" s="2">
        <v>1.3579742699612008E-2</v>
      </c>
      <c r="O512" s="2">
        <v>3.3183581784766186E-2</v>
      </c>
      <c r="P512">
        <v>489</v>
      </c>
      <c r="Q512" s="2">
        <v>4.9770992366412213E-2</v>
      </c>
      <c r="R512">
        <v>9794</v>
      </c>
      <c r="S512">
        <v>9825</v>
      </c>
      <c r="T512">
        <v>7357</v>
      </c>
      <c r="U512">
        <v>35</v>
      </c>
      <c r="V512">
        <v>1063</v>
      </c>
      <c r="W512">
        <v>994</v>
      </c>
      <c r="X512">
        <v>376</v>
      </c>
      <c r="Y512">
        <v>270</v>
      </c>
      <c r="Z512">
        <v>6</v>
      </c>
      <c r="AA512">
        <v>102</v>
      </c>
      <c r="AB512">
        <v>33</v>
      </c>
      <c r="AC512">
        <v>26</v>
      </c>
      <c r="AD512">
        <v>7383</v>
      </c>
      <c r="AE512">
        <v>29</v>
      </c>
      <c r="AF512">
        <v>1035</v>
      </c>
      <c r="AG512">
        <v>1015</v>
      </c>
      <c r="AH512">
        <v>371</v>
      </c>
      <c r="AI512" s="3">
        <v>4.0092103480969796E-2</v>
      </c>
      <c r="AJ512" s="3">
        <v>0</v>
      </c>
      <c r="AK512" s="3">
        <v>7.1497584541062809E-2</v>
      </c>
      <c r="AL512" s="3">
        <v>5.3201970443349754E-2</v>
      </c>
      <c r="AM512" s="3">
        <v>5.6603773584905662E-2</v>
      </c>
      <c r="AN512" s="2">
        <f t="shared" si="20"/>
        <v>4.6763324484378192E-2</v>
      </c>
      <c r="AO512" s="2">
        <v>0.24916098850808502</v>
      </c>
      <c r="AP512">
        <f t="shared" si="21"/>
        <v>458</v>
      </c>
    </row>
    <row r="513" spans="1:42" ht="16.5" hidden="1" customHeight="1" x14ac:dyDescent="0.25">
      <c r="A513" s="4" t="s">
        <v>803</v>
      </c>
      <c r="B513" s="1" t="s">
        <v>228</v>
      </c>
      <c r="C513" t="s">
        <v>36</v>
      </c>
      <c r="D513" t="s">
        <v>43</v>
      </c>
      <c r="E513" t="s">
        <v>38</v>
      </c>
      <c r="F513" t="s">
        <v>229</v>
      </c>
      <c r="G513">
        <v>323</v>
      </c>
      <c r="H513">
        <v>3</v>
      </c>
      <c r="I513">
        <v>87</v>
      </c>
      <c r="J513">
        <v>11</v>
      </c>
      <c r="K513">
        <v>7</v>
      </c>
      <c r="L513">
        <v>21</v>
      </c>
      <c r="M513">
        <v>437</v>
      </c>
      <c r="N513" s="2">
        <v>1.521518620489784E-3</v>
      </c>
      <c r="O513" s="2">
        <v>3.1662077959715984E-2</v>
      </c>
      <c r="P513">
        <v>456</v>
      </c>
      <c r="Q513" s="2">
        <v>3.3043478260869563E-2</v>
      </c>
      <c r="R513">
        <v>13802</v>
      </c>
      <c r="S513">
        <v>13800</v>
      </c>
      <c r="T513">
        <v>10648</v>
      </c>
      <c r="U513">
        <v>193</v>
      </c>
      <c r="V513">
        <v>1636</v>
      </c>
      <c r="W513">
        <v>841</v>
      </c>
      <c r="X513">
        <v>486</v>
      </c>
      <c r="Y513">
        <v>256</v>
      </c>
      <c r="Z513">
        <v>4</v>
      </c>
      <c r="AA513">
        <v>118</v>
      </c>
      <c r="AB513">
        <v>26</v>
      </c>
      <c r="AC513">
        <v>24</v>
      </c>
      <c r="AD513">
        <v>10715</v>
      </c>
      <c r="AE513">
        <v>192</v>
      </c>
      <c r="AF513">
        <v>1605</v>
      </c>
      <c r="AG513">
        <v>826</v>
      </c>
      <c r="AH513">
        <v>469</v>
      </c>
      <c r="AI513" s="3">
        <v>3.0144657022865142E-2</v>
      </c>
      <c r="AJ513" s="3">
        <v>1.5625E-2</v>
      </c>
      <c r="AK513" s="3">
        <v>5.4205607476635512E-2</v>
      </c>
      <c r="AL513" s="3">
        <v>1.3317191283292978E-2</v>
      </c>
      <c r="AM513" s="3">
        <v>1.4925373134328358E-2</v>
      </c>
      <c r="AN513" s="2">
        <f t="shared" si="20"/>
        <v>3.3183596580205768E-2</v>
      </c>
      <c r="AO513" s="2">
        <v>0.22394437604113857</v>
      </c>
      <c r="AP513">
        <f t="shared" si="21"/>
        <v>458</v>
      </c>
    </row>
    <row r="514" spans="1:42" ht="16.5" hidden="1" customHeight="1" x14ac:dyDescent="0.25">
      <c r="A514" s="5" t="s">
        <v>793</v>
      </c>
      <c r="B514" s="1" t="s">
        <v>51</v>
      </c>
      <c r="C514" t="s">
        <v>36</v>
      </c>
      <c r="D514" t="s">
        <v>43</v>
      </c>
      <c r="E514" t="s">
        <v>47</v>
      </c>
      <c r="F514" t="s">
        <v>52</v>
      </c>
      <c r="G514">
        <v>273</v>
      </c>
      <c r="H514">
        <v>10</v>
      </c>
      <c r="I514">
        <v>102</v>
      </c>
      <c r="J514">
        <v>16</v>
      </c>
      <c r="K514">
        <v>29</v>
      </c>
      <c r="L514">
        <v>91</v>
      </c>
      <c r="M514">
        <v>365</v>
      </c>
      <c r="N514" s="2">
        <v>3.0878859857482184E-2</v>
      </c>
      <c r="O514" s="2">
        <v>0.12385476756023074</v>
      </c>
      <c r="P514">
        <v>493</v>
      </c>
      <c r="Q514" s="2">
        <v>0.16521447721179625</v>
      </c>
      <c r="R514">
        <v>2947</v>
      </c>
      <c r="S514">
        <v>2984</v>
      </c>
      <c r="T514">
        <v>1149</v>
      </c>
      <c r="U514">
        <v>94</v>
      </c>
      <c r="V514">
        <v>967</v>
      </c>
      <c r="W514">
        <v>145</v>
      </c>
      <c r="X514">
        <v>629</v>
      </c>
      <c r="Y514">
        <v>144</v>
      </c>
      <c r="Z514">
        <v>9</v>
      </c>
      <c r="AA514">
        <v>198</v>
      </c>
      <c r="AB514">
        <v>4</v>
      </c>
      <c r="AC514">
        <v>97</v>
      </c>
      <c r="AD514">
        <v>1278</v>
      </c>
      <c r="AE514">
        <v>95</v>
      </c>
      <c r="AF514">
        <v>871</v>
      </c>
      <c r="AG514">
        <v>157</v>
      </c>
      <c r="AH514">
        <v>561</v>
      </c>
      <c r="AI514" s="3">
        <v>0.21361502347417841</v>
      </c>
      <c r="AJ514" s="3">
        <v>0.10526315789473684</v>
      </c>
      <c r="AK514" s="3">
        <v>0.11710677382319173</v>
      </c>
      <c r="AL514" s="3">
        <v>0.10191082802547771</v>
      </c>
      <c r="AM514" s="3">
        <v>5.1693404634581108E-2</v>
      </c>
      <c r="AN514" s="2">
        <f t="shared" si="20"/>
        <v>0.15473362741771293</v>
      </c>
      <c r="AO514" s="2">
        <v>0.56853477380148554</v>
      </c>
      <c r="AP514">
        <f t="shared" si="21"/>
        <v>456</v>
      </c>
    </row>
    <row r="515" spans="1:42" ht="16.5" hidden="1" customHeight="1" x14ac:dyDescent="0.25">
      <c r="A515" s="4">
        <v>2011</v>
      </c>
      <c r="B515" s="1" t="s">
        <v>260</v>
      </c>
      <c r="D515" t="s">
        <v>32</v>
      </c>
      <c r="E515" t="s">
        <v>256</v>
      </c>
      <c r="F515" t="s">
        <v>261</v>
      </c>
      <c r="G515">
        <v>388</v>
      </c>
      <c r="H515">
        <v>42</v>
      </c>
      <c r="I515">
        <v>0</v>
      </c>
      <c r="J515">
        <v>5</v>
      </c>
      <c r="K515">
        <v>4</v>
      </c>
      <c r="L515">
        <v>68</v>
      </c>
      <c r="M515">
        <v>384</v>
      </c>
      <c r="N515" s="2">
        <v>1.693227091633466E-2</v>
      </c>
      <c r="O515" s="2">
        <v>9.5617529880478086E-2</v>
      </c>
      <c r="P515">
        <v>354</v>
      </c>
      <c r="Q515" s="2">
        <v>9.0352220520673807E-2</v>
      </c>
      <c r="R515">
        <v>4016</v>
      </c>
      <c r="S515">
        <v>3918</v>
      </c>
      <c r="T515">
        <v>3475</v>
      </c>
      <c r="U515">
        <v>306</v>
      </c>
      <c r="V515">
        <v>56</v>
      </c>
      <c r="W515">
        <v>55</v>
      </c>
      <c r="X515">
        <v>26</v>
      </c>
      <c r="Y515">
        <v>304</v>
      </c>
      <c r="Z515">
        <v>37</v>
      </c>
      <c r="AA515">
        <v>6</v>
      </c>
      <c r="AB515">
        <v>0</v>
      </c>
      <c r="AC515">
        <v>0</v>
      </c>
      <c r="AD515">
        <v>3559</v>
      </c>
      <c r="AE515">
        <v>311</v>
      </c>
      <c r="AF515">
        <v>50</v>
      </c>
      <c r="AG515">
        <v>60</v>
      </c>
      <c r="AH515">
        <v>30</v>
      </c>
      <c r="AI515" s="3">
        <v>0.10901938746839</v>
      </c>
      <c r="AJ515" s="3">
        <v>0.13504823151125403</v>
      </c>
      <c r="AK515" s="3">
        <v>0</v>
      </c>
      <c r="AL515" s="3">
        <v>8.3333333333333329E-2</v>
      </c>
      <c r="AM515" s="3">
        <v>0.13333333333333333</v>
      </c>
      <c r="AN515" s="2">
        <f t="shared" si="20"/>
        <v>0.11254980079681275</v>
      </c>
      <c r="AO515" s="2">
        <v>0.11246882793017457</v>
      </c>
      <c r="AP515">
        <f t="shared" si="21"/>
        <v>452</v>
      </c>
    </row>
    <row r="516" spans="1:42" ht="16.5" hidden="1" customHeight="1" x14ac:dyDescent="0.25">
      <c r="A516" s="4" t="s">
        <v>796</v>
      </c>
      <c r="B516" s="1" t="s">
        <v>75</v>
      </c>
      <c r="D516" t="s">
        <v>32</v>
      </c>
      <c r="E516" t="s">
        <v>76</v>
      </c>
      <c r="F516" t="s">
        <v>77</v>
      </c>
      <c r="G516">
        <v>410</v>
      </c>
      <c r="H516">
        <v>4</v>
      </c>
      <c r="I516">
        <v>16</v>
      </c>
      <c r="J516">
        <v>0</v>
      </c>
      <c r="K516">
        <v>7</v>
      </c>
      <c r="L516">
        <v>83</v>
      </c>
      <c r="M516">
        <v>369</v>
      </c>
      <c r="N516" s="2">
        <v>1.8906605922551254E-2</v>
      </c>
      <c r="O516" s="2">
        <v>8.4054669703872431E-2</v>
      </c>
      <c r="P516">
        <v>0</v>
      </c>
      <c r="Q516" s="2">
        <v>0</v>
      </c>
      <c r="R516">
        <v>4390</v>
      </c>
      <c r="S516">
        <v>3938</v>
      </c>
      <c r="T516">
        <v>3556</v>
      </c>
      <c r="U516">
        <v>40</v>
      </c>
      <c r="V516">
        <v>157</v>
      </c>
      <c r="W516">
        <v>96</v>
      </c>
      <c r="X516">
        <v>89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3966</v>
      </c>
      <c r="AE516">
        <v>44</v>
      </c>
      <c r="AF516">
        <v>173</v>
      </c>
      <c r="AG516">
        <v>96</v>
      </c>
      <c r="AH516">
        <v>96</v>
      </c>
      <c r="AI516" s="3">
        <v>0.10337871911245587</v>
      </c>
      <c r="AJ516" s="3">
        <v>9.0909090909090912E-2</v>
      </c>
      <c r="AK516" s="3">
        <v>9.2485549132947972E-2</v>
      </c>
      <c r="AL516" s="3">
        <v>0</v>
      </c>
      <c r="AM516" s="3">
        <v>7.2916666666666671E-2</v>
      </c>
      <c r="AN516" s="2">
        <f t="shared" si="20"/>
        <v>0.10296127562642368</v>
      </c>
      <c r="AO516" s="2">
        <v>9.3485714285714283E-2</v>
      </c>
      <c r="AP516">
        <f t="shared" si="21"/>
        <v>452</v>
      </c>
    </row>
    <row r="517" spans="1:42" ht="16.5" hidden="1" customHeight="1" x14ac:dyDescent="0.25">
      <c r="A517" s="4" t="s">
        <v>797</v>
      </c>
      <c r="B517" s="1" t="s">
        <v>493</v>
      </c>
      <c r="D517" t="s">
        <v>32</v>
      </c>
      <c r="E517" t="s">
        <v>491</v>
      </c>
      <c r="F517" t="s">
        <v>494</v>
      </c>
      <c r="G517">
        <v>419</v>
      </c>
      <c r="H517">
        <v>0</v>
      </c>
      <c r="I517">
        <v>6</v>
      </c>
      <c r="J517">
        <v>0</v>
      </c>
      <c r="K517">
        <v>6</v>
      </c>
      <c r="L517">
        <v>115</v>
      </c>
      <c r="M517">
        <v>336</v>
      </c>
      <c r="N517" s="2">
        <v>3.074866310160428E-2</v>
      </c>
      <c r="O517" s="2">
        <v>8.9839572192513373E-2</v>
      </c>
      <c r="P517">
        <v>47</v>
      </c>
      <c r="Q517" s="2">
        <v>1.408872901678657E-2</v>
      </c>
      <c r="R517">
        <v>3740</v>
      </c>
      <c r="S517">
        <v>3336</v>
      </c>
      <c r="T517">
        <v>3034</v>
      </c>
      <c r="U517">
        <v>28</v>
      </c>
      <c r="V517">
        <v>92</v>
      </c>
      <c r="W517">
        <v>47</v>
      </c>
      <c r="X517">
        <v>135</v>
      </c>
      <c r="Y517">
        <v>40</v>
      </c>
      <c r="Z517">
        <v>0</v>
      </c>
      <c r="AA517">
        <v>0</v>
      </c>
      <c r="AB517">
        <v>0</v>
      </c>
      <c r="AC517">
        <v>0</v>
      </c>
      <c r="AD517">
        <v>3413</v>
      </c>
      <c r="AE517">
        <v>28</v>
      </c>
      <c r="AF517">
        <v>98</v>
      </c>
      <c r="AG517">
        <v>47</v>
      </c>
      <c r="AH517">
        <v>141</v>
      </c>
      <c r="AI517" s="3">
        <v>0.12276589510694404</v>
      </c>
      <c r="AJ517" s="3">
        <v>0</v>
      </c>
      <c r="AK517" s="3">
        <v>6.1224489795918366E-2</v>
      </c>
      <c r="AL517" s="3">
        <v>0</v>
      </c>
      <c r="AM517" s="3">
        <v>4.2553191489361701E-2</v>
      </c>
      <c r="AN517" s="2">
        <f t="shared" si="20"/>
        <v>0.12058823529411765</v>
      </c>
      <c r="AO517" s="2">
        <v>8.4250067078078889E-2</v>
      </c>
      <c r="AP517">
        <f t="shared" si="21"/>
        <v>451</v>
      </c>
    </row>
    <row r="518" spans="1:42" ht="16.5" hidden="1" customHeight="1" x14ac:dyDescent="0.25">
      <c r="A518" s="5" t="s">
        <v>791</v>
      </c>
      <c r="B518" s="1" t="s">
        <v>428</v>
      </c>
      <c r="C518" t="s">
        <v>36</v>
      </c>
      <c r="D518" t="s">
        <v>43</v>
      </c>
      <c r="E518" t="s">
        <v>429</v>
      </c>
      <c r="F518" t="s">
        <v>430</v>
      </c>
      <c r="G518">
        <v>371</v>
      </c>
      <c r="H518">
        <v>0</v>
      </c>
      <c r="I518">
        <v>28</v>
      </c>
      <c r="J518">
        <v>21</v>
      </c>
      <c r="K518">
        <v>13</v>
      </c>
      <c r="L518">
        <v>109</v>
      </c>
      <c r="M518">
        <v>341</v>
      </c>
      <c r="N518" s="2">
        <v>1.0156541185240403E-2</v>
      </c>
      <c r="O518" s="2">
        <v>3.1774133432724561E-2</v>
      </c>
      <c r="P518">
        <v>96</v>
      </c>
      <c r="Q518" s="2">
        <v>9.2503372518789751E-3</v>
      </c>
      <c r="R518">
        <v>10732</v>
      </c>
      <c r="S518">
        <v>10378</v>
      </c>
      <c r="T518">
        <v>8452</v>
      </c>
      <c r="U518">
        <v>118</v>
      </c>
      <c r="V518">
        <v>641</v>
      </c>
      <c r="W518">
        <v>847</v>
      </c>
      <c r="X518">
        <v>320</v>
      </c>
      <c r="Y518">
        <v>72</v>
      </c>
      <c r="Z518">
        <v>0</v>
      </c>
      <c r="AA518">
        <v>3</v>
      </c>
      <c r="AB518">
        <v>5</v>
      </c>
      <c r="AC518">
        <v>0</v>
      </c>
      <c r="AD518">
        <v>8751</v>
      </c>
      <c r="AE518">
        <v>118</v>
      </c>
      <c r="AF518">
        <v>666</v>
      </c>
      <c r="AG518">
        <v>863</v>
      </c>
      <c r="AH518">
        <v>333</v>
      </c>
      <c r="AI518" s="3">
        <v>4.2395154839446919E-2</v>
      </c>
      <c r="AJ518" s="3">
        <v>0</v>
      </c>
      <c r="AK518" s="3">
        <v>4.2042042042042045E-2</v>
      </c>
      <c r="AL518" s="3">
        <v>2.4333719582850522E-2</v>
      </c>
      <c r="AM518" s="3">
        <v>3.903903903903904E-2</v>
      </c>
      <c r="AN518" s="2">
        <f t="shared" si="20"/>
        <v>4.1930674617964965E-2</v>
      </c>
      <c r="AO518" s="2">
        <v>0.18451216102879509</v>
      </c>
      <c r="AP518">
        <f t="shared" si="21"/>
        <v>450</v>
      </c>
    </row>
    <row r="519" spans="1:42" ht="16.5" hidden="1" customHeight="1" x14ac:dyDescent="0.25">
      <c r="A519" s="4" t="s">
        <v>798</v>
      </c>
      <c r="B519" s="1" t="s">
        <v>53</v>
      </c>
      <c r="C519" t="s">
        <v>36</v>
      </c>
      <c r="D519" t="s">
        <v>43</v>
      </c>
      <c r="E519" t="s">
        <v>47</v>
      </c>
      <c r="F519" t="s">
        <v>54</v>
      </c>
      <c r="G519">
        <v>197</v>
      </c>
      <c r="H519">
        <v>3</v>
      </c>
      <c r="I519">
        <v>140</v>
      </c>
      <c r="J519">
        <v>21</v>
      </c>
      <c r="K519">
        <v>57</v>
      </c>
      <c r="L519">
        <v>100</v>
      </c>
      <c r="M519">
        <v>349</v>
      </c>
      <c r="N519" s="2">
        <v>4.1220115416323165E-2</v>
      </c>
      <c r="O519" s="2">
        <v>0.14385820280296785</v>
      </c>
      <c r="P519">
        <v>967</v>
      </c>
      <c r="Q519" s="2">
        <v>0.32846467391304346</v>
      </c>
      <c r="R519">
        <v>2426</v>
      </c>
      <c r="S519">
        <v>2944</v>
      </c>
      <c r="T519">
        <v>1531</v>
      </c>
      <c r="U519">
        <v>62</v>
      </c>
      <c r="V519">
        <v>816</v>
      </c>
      <c r="W519">
        <v>218</v>
      </c>
      <c r="X519">
        <v>317</v>
      </c>
      <c r="Y519">
        <v>489</v>
      </c>
      <c r="Z519">
        <v>27</v>
      </c>
      <c r="AA519">
        <v>272</v>
      </c>
      <c r="AB519">
        <v>58</v>
      </c>
      <c r="AC519">
        <v>95</v>
      </c>
      <c r="AD519">
        <v>1239</v>
      </c>
      <c r="AE519">
        <v>38</v>
      </c>
      <c r="AF519">
        <v>684</v>
      </c>
      <c r="AG519">
        <v>181</v>
      </c>
      <c r="AH519">
        <v>279</v>
      </c>
      <c r="AI519" s="3">
        <v>0.15899919289749798</v>
      </c>
      <c r="AJ519" s="3">
        <v>7.8947368421052627E-2</v>
      </c>
      <c r="AK519" s="3">
        <v>0.2046783625730994</v>
      </c>
      <c r="AL519" s="3">
        <v>0.11602209944751381</v>
      </c>
      <c r="AM519" s="3">
        <v>0.20430107526881722</v>
      </c>
      <c r="AN519" s="2">
        <f t="shared" si="20"/>
        <v>0.18507831821929102</v>
      </c>
      <c r="AO519" s="2">
        <v>0.48822800495662949</v>
      </c>
      <c r="AP519">
        <f t="shared" si="21"/>
        <v>449</v>
      </c>
    </row>
    <row r="520" spans="1:42" ht="16.5" hidden="1" customHeight="1" x14ac:dyDescent="0.25">
      <c r="A520" s="4" t="s">
        <v>801</v>
      </c>
      <c r="B520" s="1" t="s">
        <v>42</v>
      </c>
      <c r="C520" t="s">
        <v>36</v>
      </c>
      <c r="D520" t="s">
        <v>43</v>
      </c>
      <c r="E520" t="s">
        <v>44</v>
      </c>
      <c r="F520" t="s">
        <v>45</v>
      </c>
      <c r="G520">
        <v>231</v>
      </c>
      <c r="H520">
        <v>4</v>
      </c>
      <c r="I520">
        <v>59</v>
      </c>
      <c r="J520">
        <v>3</v>
      </c>
      <c r="K520">
        <v>116</v>
      </c>
      <c r="L520">
        <v>101</v>
      </c>
      <c r="M520">
        <v>348</v>
      </c>
      <c r="N520" s="2">
        <v>3.0348557692307692E-2</v>
      </c>
      <c r="O520" s="2">
        <v>0.1045673076923077</v>
      </c>
      <c r="P520">
        <v>710</v>
      </c>
      <c r="Q520" s="2">
        <v>0.19782669267205349</v>
      </c>
      <c r="R520">
        <v>3328</v>
      </c>
      <c r="S520">
        <v>3589</v>
      </c>
      <c r="T520">
        <v>2140</v>
      </c>
      <c r="U520">
        <v>38</v>
      </c>
      <c r="V520">
        <v>417</v>
      </c>
      <c r="W520">
        <v>99</v>
      </c>
      <c r="X520">
        <v>895</v>
      </c>
      <c r="Y520">
        <v>386</v>
      </c>
      <c r="Z520">
        <v>0</v>
      </c>
      <c r="AA520">
        <v>65</v>
      </c>
      <c r="AB520">
        <v>11</v>
      </c>
      <c r="AC520">
        <v>222</v>
      </c>
      <c r="AD520">
        <v>1985</v>
      </c>
      <c r="AE520">
        <v>42</v>
      </c>
      <c r="AF520">
        <v>411</v>
      </c>
      <c r="AG520">
        <v>91</v>
      </c>
      <c r="AH520">
        <v>789</v>
      </c>
      <c r="AI520" s="3">
        <v>0.1163727959697733</v>
      </c>
      <c r="AJ520" s="3">
        <v>9.5238095238095233E-2</v>
      </c>
      <c r="AK520" s="3">
        <v>0.14355231143552311</v>
      </c>
      <c r="AL520" s="3">
        <v>3.2967032967032968E-2</v>
      </c>
      <c r="AM520" s="3">
        <v>0.14702154626108999</v>
      </c>
      <c r="AN520" s="2">
        <f t="shared" si="20"/>
        <v>0.13491586538461539</v>
      </c>
      <c r="AO520" s="2">
        <v>0.40174804098854733</v>
      </c>
      <c r="AP520">
        <f t="shared" si="21"/>
        <v>449</v>
      </c>
    </row>
    <row r="521" spans="1:42" ht="16.5" hidden="1" customHeight="1" x14ac:dyDescent="0.25">
      <c r="A521" s="4" t="s">
        <v>798</v>
      </c>
      <c r="B521" s="1" t="s">
        <v>75</v>
      </c>
      <c r="D521" t="s">
        <v>32</v>
      </c>
      <c r="E521" t="s">
        <v>76</v>
      </c>
      <c r="F521" t="s">
        <v>77</v>
      </c>
      <c r="G521">
        <v>405</v>
      </c>
      <c r="H521">
        <v>0</v>
      </c>
      <c r="I521">
        <v>16</v>
      </c>
      <c r="J521">
        <v>4</v>
      </c>
      <c r="K521">
        <v>3</v>
      </c>
      <c r="L521">
        <v>89</v>
      </c>
      <c r="M521">
        <v>360</v>
      </c>
      <c r="N521" s="2">
        <v>2.1241050119331743E-2</v>
      </c>
      <c r="O521" s="2">
        <v>8.5918854415274457E-2</v>
      </c>
      <c r="P521">
        <v>351</v>
      </c>
      <c r="Q521" s="2">
        <v>8.5777126099706738E-2</v>
      </c>
      <c r="R521">
        <v>4190</v>
      </c>
      <c r="S521">
        <v>4092</v>
      </c>
      <c r="T521">
        <v>3685</v>
      </c>
      <c r="U521">
        <v>44</v>
      </c>
      <c r="V521">
        <v>162</v>
      </c>
      <c r="W521">
        <v>97</v>
      </c>
      <c r="X521">
        <v>104</v>
      </c>
      <c r="Y521">
        <v>282</v>
      </c>
      <c r="Z521">
        <v>7</v>
      </c>
      <c r="AA521">
        <v>22</v>
      </c>
      <c r="AB521">
        <v>10</v>
      </c>
      <c r="AC521">
        <v>14</v>
      </c>
      <c r="AD521">
        <v>3808</v>
      </c>
      <c r="AE521">
        <v>37</v>
      </c>
      <c r="AF521">
        <v>156</v>
      </c>
      <c r="AG521">
        <v>91</v>
      </c>
      <c r="AH521">
        <v>93</v>
      </c>
      <c r="AI521" s="3">
        <v>0.10635504201680672</v>
      </c>
      <c r="AJ521" s="3">
        <v>0</v>
      </c>
      <c r="AK521" s="3">
        <v>0.10256410256410256</v>
      </c>
      <c r="AL521" s="3">
        <v>4.3956043956043959E-2</v>
      </c>
      <c r="AM521" s="3">
        <v>3.2258064516129031E-2</v>
      </c>
      <c r="AN521" s="2">
        <f t="shared" si="20"/>
        <v>0.10715990453460619</v>
      </c>
      <c r="AO521" s="2">
        <v>9.0083632019115886E-2</v>
      </c>
      <c r="AP521">
        <f t="shared" si="21"/>
        <v>449</v>
      </c>
    </row>
    <row r="522" spans="1:42" ht="16.5" hidden="1" customHeight="1" x14ac:dyDescent="0.25">
      <c r="A522" s="5" t="s">
        <v>792</v>
      </c>
      <c r="B522" s="1" t="s">
        <v>563</v>
      </c>
      <c r="C522" t="s">
        <v>36</v>
      </c>
      <c r="D522" t="s">
        <v>43</v>
      </c>
      <c r="E522" t="s">
        <v>559</v>
      </c>
      <c r="F522" t="s">
        <v>564</v>
      </c>
      <c r="G522">
        <v>349</v>
      </c>
      <c r="H522">
        <v>0</v>
      </c>
      <c r="I522">
        <v>42</v>
      </c>
      <c r="J522">
        <v>35</v>
      </c>
      <c r="K522">
        <v>12</v>
      </c>
      <c r="L522">
        <v>334</v>
      </c>
      <c r="M522">
        <v>115</v>
      </c>
      <c r="N522" s="2">
        <v>1.9772673454889887E-2</v>
      </c>
      <c r="O522" s="2">
        <v>6.8079564290788536E-3</v>
      </c>
      <c r="P522">
        <v>8</v>
      </c>
      <c r="Q522" s="2">
        <v>4.8629262658804933E-4</v>
      </c>
      <c r="R522">
        <v>16892</v>
      </c>
      <c r="S522">
        <v>16451</v>
      </c>
      <c r="T522">
        <v>13053</v>
      </c>
      <c r="U522">
        <v>110</v>
      </c>
      <c r="V522">
        <v>1095</v>
      </c>
      <c r="W522">
        <v>1412</v>
      </c>
      <c r="X522">
        <v>781</v>
      </c>
      <c r="Y522">
        <v>3</v>
      </c>
      <c r="Z522">
        <v>0</v>
      </c>
      <c r="AA522">
        <v>0</v>
      </c>
      <c r="AB522">
        <v>0</v>
      </c>
      <c r="AC522">
        <v>0</v>
      </c>
      <c r="AD522">
        <v>13399</v>
      </c>
      <c r="AE522">
        <v>110</v>
      </c>
      <c r="AF522">
        <v>1137</v>
      </c>
      <c r="AG522">
        <v>1447</v>
      </c>
      <c r="AH522">
        <v>793</v>
      </c>
      <c r="AI522" s="3">
        <v>2.6046719904470484E-2</v>
      </c>
      <c r="AJ522" s="3">
        <v>0</v>
      </c>
      <c r="AK522" s="3">
        <v>3.6939313984168866E-2</v>
      </c>
      <c r="AL522" s="3">
        <v>2.4187975120939877E-2</v>
      </c>
      <c r="AM522" s="3">
        <v>1.5132408575031526E-2</v>
      </c>
      <c r="AN522" s="2">
        <f t="shared" si="20"/>
        <v>2.658062988396874E-2</v>
      </c>
      <c r="AO522" s="2">
        <v>0.20650242804690275</v>
      </c>
      <c r="AP522">
        <f t="shared" si="21"/>
        <v>449</v>
      </c>
    </row>
    <row r="523" spans="1:42" ht="16.5" hidden="1" customHeight="1" x14ac:dyDescent="0.25">
      <c r="A523" s="5" t="s">
        <v>789</v>
      </c>
      <c r="B523" s="1" t="s">
        <v>558</v>
      </c>
      <c r="C523" t="s">
        <v>36</v>
      </c>
      <c r="D523" t="s">
        <v>43</v>
      </c>
      <c r="E523" t="s">
        <v>559</v>
      </c>
      <c r="F523" t="s">
        <v>560</v>
      </c>
      <c r="G523">
        <v>422</v>
      </c>
      <c r="H523">
        <v>4</v>
      </c>
      <c r="I523">
        <v>0</v>
      </c>
      <c r="J523">
        <v>7</v>
      </c>
      <c r="K523">
        <v>0</v>
      </c>
      <c r="L523">
        <v>155</v>
      </c>
      <c r="M523">
        <v>293</v>
      </c>
      <c r="N523" s="2">
        <v>1.9428428177488091E-2</v>
      </c>
      <c r="O523" s="2">
        <v>3.672599649034846E-2</v>
      </c>
      <c r="P523">
        <v>220</v>
      </c>
      <c r="Q523" s="2">
        <v>2.838709677419355E-2</v>
      </c>
      <c r="R523">
        <v>7978</v>
      </c>
      <c r="S523">
        <v>7750</v>
      </c>
      <c r="T523">
        <v>7419</v>
      </c>
      <c r="U523">
        <v>45</v>
      </c>
      <c r="V523">
        <v>63</v>
      </c>
      <c r="W523">
        <v>157</v>
      </c>
      <c r="X523">
        <v>66</v>
      </c>
      <c r="Y523">
        <v>214</v>
      </c>
      <c r="Z523">
        <v>0</v>
      </c>
      <c r="AA523">
        <v>0</v>
      </c>
      <c r="AB523">
        <v>0</v>
      </c>
      <c r="AC523">
        <v>0</v>
      </c>
      <c r="AD523">
        <v>7627</v>
      </c>
      <c r="AE523">
        <v>49</v>
      </c>
      <c r="AF523">
        <v>63</v>
      </c>
      <c r="AG523">
        <v>164</v>
      </c>
      <c r="AH523">
        <v>66</v>
      </c>
      <c r="AI523" s="3">
        <v>5.5329749573882259E-2</v>
      </c>
      <c r="AJ523" s="3">
        <v>8.1632653061224483E-2</v>
      </c>
      <c r="AK523" s="3">
        <v>0</v>
      </c>
      <c r="AL523" s="3">
        <v>4.2682926829268296E-2</v>
      </c>
      <c r="AM523" s="3">
        <v>0</v>
      </c>
      <c r="AN523" s="2">
        <f t="shared" si="20"/>
        <v>5.6154424667836551E-2</v>
      </c>
      <c r="AO523" s="2">
        <v>4.2916300665077171E-2</v>
      </c>
      <c r="AP523">
        <f t="shared" si="21"/>
        <v>448</v>
      </c>
    </row>
    <row r="524" spans="1:42" ht="16.5" hidden="1" customHeight="1" x14ac:dyDescent="0.25">
      <c r="A524" s="5" t="s">
        <v>795</v>
      </c>
      <c r="B524" s="1" t="s">
        <v>232</v>
      </c>
      <c r="C524" t="s">
        <v>36</v>
      </c>
      <c r="D524" t="s">
        <v>43</v>
      </c>
      <c r="E524" t="s">
        <v>38</v>
      </c>
      <c r="F524" t="s">
        <v>233</v>
      </c>
      <c r="G524">
        <v>309</v>
      </c>
      <c r="H524">
        <v>0</v>
      </c>
      <c r="I524">
        <v>86</v>
      </c>
      <c r="J524">
        <v>16</v>
      </c>
      <c r="K524">
        <v>16</v>
      </c>
      <c r="L524">
        <v>148</v>
      </c>
      <c r="M524">
        <v>299</v>
      </c>
      <c r="N524" s="2">
        <v>3.490566037735849E-2</v>
      </c>
      <c r="O524" s="2">
        <v>7.05188679245283E-2</v>
      </c>
      <c r="P524">
        <v>654</v>
      </c>
      <c r="Q524" s="2">
        <v>0.14706543737351024</v>
      </c>
      <c r="R524">
        <v>4240</v>
      </c>
      <c r="S524">
        <v>4447</v>
      </c>
      <c r="T524">
        <v>2756</v>
      </c>
      <c r="U524">
        <v>37</v>
      </c>
      <c r="V524">
        <v>1009</v>
      </c>
      <c r="W524">
        <v>272</v>
      </c>
      <c r="X524">
        <v>373</v>
      </c>
      <c r="Y524">
        <v>242</v>
      </c>
      <c r="Z524">
        <v>5</v>
      </c>
      <c r="AA524">
        <v>285</v>
      </c>
      <c r="AB524">
        <v>31</v>
      </c>
      <c r="AC524">
        <v>42</v>
      </c>
      <c r="AD524">
        <v>2823</v>
      </c>
      <c r="AE524">
        <v>32</v>
      </c>
      <c r="AF524">
        <v>810</v>
      </c>
      <c r="AG524">
        <v>257</v>
      </c>
      <c r="AH524">
        <v>347</v>
      </c>
      <c r="AI524" s="3">
        <v>0.10945802337938364</v>
      </c>
      <c r="AJ524" s="3">
        <v>0</v>
      </c>
      <c r="AK524" s="3">
        <v>0.10617283950617284</v>
      </c>
      <c r="AL524" s="3">
        <v>6.2256809338521402E-2</v>
      </c>
      <c r="AM524" s="3">
        <v>4.6109510086455328E-2</v>
      </c>
      <c r="AN524" s="2">
        <f t="shared" si="20"/>
        <v>0.10542452830188678</v>
      </c>
      <c r="AO524" s="2">
        <v>0.33872101194659171</v>
      </c>
      <c r="AP524">
        <f t="shared" si="21"/>
        <v>447</v>
      </c>
    </row>
    <row r="525" spans="1:42" ht="16.5" hidden="1" customHeight="1" x14ac:dyDescent="0.25">
      <c r="A525" s="5" t="s">
        <v>790</v>
      </c>
      <c r="B525" s="1" t="s">
        <v>428</v>
      </c>
      <c r="C525" t="s">
        <v>36</v>
      </c>
      <c r="D525" t="s">
        <v>43</v>
      </c>
      <c r="E525" t="s">
        <v>429</v>
      </c>
      <c r="F525" t="s">
        <v>430</v>
      </c>
      <c r="G525">
        <v>349</v>
      </c>
      <c r="H525">
        <v>0</v>
      </c>
      <c r="I525">
        <v>47</v>
      </c>
      <c r="J525">
        <v>19</v>
      </c>
      <c r="K525">
        <v>13</v>
      </c>
      <c r="L525">
        <v>86</v>
      </c>
      <c r="M525">
        <v>361</v>
      </c>
      <c r="N525" s="2">
        <v>7.8160501681359632E-3</v>
      </c>
      <c r="O525" s="2">
        <v>3.2809233845314915E-2</v>
      </c>
      <c r="P525">
        <v>94</v>
      </c>
      <c r="Q525" s="2">
        <v>8.8262910798122072E-3</v>
      </c>
      <c r="R525">
        <v>11003</v>
      </c>
      <c r="S525">
        <v>10650</v>
      </c>
      <c r="T525">
        <v>8759</v>
      </c>
      <c r="U525">
        <v>117</v>
      </c>
      <c r="V525">
        <v>622</v>
      </c>
      <c r="W525">
        <v>848</v>
      </c>
      <c r="X525">
        <v>304</v>
      </c>
      <c r="Y525">
        <v>73</v>
      </c>
      <c r="Z525">
        <v>0</v>
      </c>
      <c r="AA525">
        <v>3</v>
      </c>
      <c r="AB525">
        <v>0</v>
      </c>
      <c r="AC525">
        <v>0</v>
      </c>
      <c r="AD525">
        <v>9035</v>
      </c>
      <c r="AE525">
        <v>117</v>
      </c>
      <c r="AF525">
        <v>666</v>
      </c>
      <c r="AG525">
        <v>867</v>
      </c>
      <c r="AH525">
        <v>317</v>
      </c>
      <c r="AI525" s="3">
        <v>3.8627559490868844E-2</v>
      </c>
      <c r="AJ525" s="3">
        <v>0</v>
      </c>
      <c r="AK525" s="3">
        <v>7.0570570570570576E-2</v>
      </c>
      <c r="AL525" s="3">
        <v>2.1914648212226068E-2</v>
      </c>
      <c r="AM525" s="3">
        <v>4.1009463722397478E-2</v>
      </c>
      <c r="AN525" s="2">
        <f t="shared" si="20"/>
        <v>4.0625284013450877E-2</v>
      </c>
      <c r="AO525" s="2">
        <v>0.17878567533175785</v>
      </c>
      <c r="AP525">
        <f t="shared" si="21"/>
        <v>447</v>
      </c>
    </row>
    <row r="526" spans="1:42" ht="16.5" hidden="1" customHeight="1" x14ac:dyDescent="0.25">
      <c r="A526" s="4" t="s">
        <v>803</v>
      </c>
      <c r="B526" s="1" t="s">
        <v>224</v>
      </c>
      <c r="C526" t="s">
        <v>36</v>
      </c>
      <c r="D526" t="s">
        <v>43</v>
      </c>
      <c r="E526" t="s">
        <v>38</v>
      </c>
      <c r="F526" t="s">
        <v>225</v>
      </c>
      <c r="G526">
        <v>303</v>
      </c>
      <c r="H526">
        <v>0</v>
      </c>
      <c r="I526">
        <v>96</v>
      </c>
      <c r="J526">
        <v>23</v>
      </c>
      <c r="K526">
        <v>7</v>
      </c>
      <c r="L526">
        <v>173</v>
      </c>
      <c r="M526">
        <v>274</v>
      </c>
      <c r="N526" s="2">
        <v>7.7686469980690646E-3</v>
      </c>
      <c r="O526" s="2">
        <v>1.2304099869774125E-2</v>
      </c>
      <c r="P526">
        <v>349</v>
      </c>
      <c r="Q526" s="2">
        <v>1.5741283658833611E-2</v>
      </c>
      <c r="R526">
        <v>22269</v>
      </c>
      <c r="S526">
        <v>22171</v>
      </c>
      <c r="T526">
        <v>17323</v>
      </c>
      <c r="U526">
        <v>150</v>
      </c>
      <c r="V526">
        <v>2612</v>
      </c>
      <c r="W526">
        <v>1705</v>
      </c>
      <c r="X526">
        <v>428</v>
      </c>
      <c r="Y526">
        <v>236</v>
      </c>
      <c r="Z526">
        <v>0</v>
      </c>
      <c r="AA526">
        <v>82</v>
      </c>
      <c r="AB526">
        <v>3</v>
      </c>
      <c r="AC526">
        <v>3</v>
      </c>
      <c r="AD526">
        <v>17390</v>
      </c>
      <c r="AE526">
        <v>150</v>
      </c>
      <c r="AF526">
        <v>2626</v>
      </c>
      <c r="AG526">
        <v>1725</v>
      </c>
      <c r="AH526">
        <v>432</v>
      </c>
      <c r="AI526" s="3">
        <v>1.7423806785508915E-2</v>
      </c>
      <c r="AJ526" s="3">
        <v>0</v>
      </c>
      <c r="AK526" s="3">
        <v>3.655750190403656E-2</v>
      </c>
      <c r="AL526" s="3">
        <v>1.3333333333333334E-2</v>
      </c>
      <c r="AM526" s="3">
        <v>1.6203703703703703E-2</v>
      </c>
      <c r="AN526" s="2">
        <f t="shared" si="20"/>
        <v>2.0072746867843189E-2</v>
      </c>
      <c r="AO526" s="2">
        <v>0.22098284280786631</v>
      </c>
      <c r="AP526">
        <f t="shared" si="21"/>
        <v>447</v>
      </c>
    </row>
    <row r="527" spans="1:42" ht="16.5" hidden="1" customHeight="1" x14ac:dyDescent="0.25">
      <c r="A527" s="4" t="s">
        <v>796</v>
      </c>
      <c r="B527" s="1" t="s">
        <v>260</v>
      </c>
      <c r="D527" t="s">
        <v>32</v>
      </c>
      <c r="E527" t="s">
        <v>256</v>
      </c>
      <c r="F527" t="s">
        <v>261</v>
      </c>
      <c r="G527">
        <v>373</v>
      </c>
      <c r="H527">
        <v>49</v>
      </c>
      <c r="I527">
        <v>8</v>
      </c>
      <c r="J527">
        <v>0</v>
      </c>
      <c r="K527">
        <v>4</v>
      </c>
      <c r="L527">
        <v>69</v>
      </c>
      <c r="M527">
        <v>376</v>
      </c>
      <c r="N527" s="2">
        <v>1.7096134786917742E-2</v>
      </c>
      <c r="O527" s="2">
        <v>9.3161546085232902E-2</v>
      </c>
      <c r="P527">
        <v>343</v>
      </c>
      <c r="Q527" s="2">
        <v>8.7188612099644125E-2</v>
      </c>
      <c r="R527">
        <v>4036</v>
      </c>
      <c r="S527">
        <v>3934</v>
      </c>
      <c r="T527">
        <v>3456</v>
      </c>
      <c r="U527">
        <v>321</v>
      </c>
      <c r="V527">
        <v>68</v>
      </c>
      <c r="W527">
        <v>55</v>
      </c>
      <c r="X527">
        <v>34</v>
      </c>
      <c r="Y527">
        <v>295</v>
      </c>
      <c r="Z527">
        <v>31</v>
      </c>
      <c r="AA527">
        <v>8</v>
      </c>
      <c r="AB527">
        <v>3</v>
      </c>
      <c r="AC527">
        <v>0</v>
      </c>
      <c r="AD527">
        <v>3534</v>
      </c>
      <c r="AE527">
        <v>339</v>
      </c>
      <c r="AF527">
        <v>68</v>
      </c>
      <c r="AG527">
        <v>52</v>
      </c>
      <c r="AH527">
        <v>38</v>
      </c>
      <c r="AI527" s="3">
        <v>0.1055461233729485</v>
      </c>
      <c r="AJ527" s="3">
        <v>0.14454277286135694</v>
      </c>
      <c r="AK527" s="3">
        <v>0.11764705882352941</v>
      </c>
      <c r="AL527" s="3">
        <v>0</v>
      </c>
      <c r="AM527" s="3">
        <v>0.10526315789473684</v>
      </c>
      <c r="AN527" s="2">
        <f t="shared" si="20"/>
        <v>0.11025768087215064</v>
      </c>
      <c r="AO527" s="2">
        <v>0.12329446787397669</v>
      </c>
      <c r="AP527">
        <f t="shared" si="21"/>
        <v>445</v>
      </c>
    </row>
    <row r="528" spans="1:42" ht="16.5" hidden="1" customHeight="1" x14ac:dyDescent="0.25">
      <c r="A528" s="4" t="s">
        <v>800</v>
      </c>
      <c r="B528" s="1" t="s">
        <v>53</v>
      </c>
      <c r="C528" t="s">
        <v>36</v>
      </c>
      <c r="D528" t="s">
        <v>43</v>
      </c>
      <c r="E528" t="s">
        <v>47</v>
      </c>
      <c r="F528" t="s">
        <v>54</v>
      </c>
      <c r="G528">
        <v>188</v>
      </c>
      <c r="H528">
        <v>6</v>
      </c>
      <c r="I528">
        <v>136</v>
      </c>
      <c r="J528">
        <v>18</v>
      </c>
      <c r="K528">
        <v>67</v>
      </c>
      <c r="L528">
        <v>62</v>
      </c>
      <c r="M528">
        <v>382</v>
      </c>
      <c r="N528" s="2">
        <v>2.5462012320328541E-2</v>
      </c>
      <c r="O528" s="2">
        <v>0.15687885010266941</v>
      </c>
      <c r="P528">
        <v>1034</v>
      </c>
      <c r="Q528" s="2">
        <v>0.3418181818181818</v>
      </c>
      <c r="R528">
        <v>2435</v>
      </c>
      <c r="S528">
        <v>3025</v>
      </c>
      <c r="T528">
        <v>1354</v>
      </c>
      <c r="U528">
        <v>68</v>
      </c>
      <c r="V528">
        <v>1019</v>
      </c>
      <c r="W528">
        <v>223</v>
      </c>
      <c r="X528">
        <v>361</v>
      </c>
      <c r="Y528">
        <v>459</v>
      </c>
      <c r="Z528">
        <v>26</v>
      </c>
      <c r="AA528">
        <v>349</v>
      </c>
      <c r="AB528">
        <v>66</v>
      </c>
      <c r="AC528">
        <v>111</v>
      </c>
      <c r="AD528">
        <v>1083</v>
      </c>
      <c r="AE528">
        <v>48</v>
      </c>
      <c r="AF528">
        <v>806</v>
      </c>
      <c r="AG528">
        <v>175</v>
      </c>
      <c r="AH528">
        <v>317</v>
      </c>
      <c r="AI528" s="3">
        <v>0.17359187442289936</v>
      </c>
      <c r="AJ528" s="3">
        <v>0.125</v>
      </c>
      <c r="AK528" s="3">
        <v>0.16873449131513649</v>
      </c>
      <c r="AL528" s="3">
        <v>0.10285714285714286</v>
      </c>
      <c r="AM528" s="3">
        <v>0.2113564668769716</v>
      </c>
      <c r="AN528" s="2">
        <f t="shared" si="20"/>
        <v>0.18234086242299796</v>
      </c>
      <c r="AO528" s="2">
        <v>0.55413750514615068</v>
      </c>
      <c r="AP528">
        <f t="shared" si="21"/>
        <v>444</v>
      </c>
    </row>
    <row r="529" spans="1:43" ht="16.5" hidden="1" customHeight="1" x14ac:dyDescent="0.25">
      <c r="A529" s="5" t="s">
        <v>795</v>
      </c>
      <c r="B529" s="1" t="s">
        <v>486</v>
      </c>
      <c r="C529" t="s">
        <v>36</v>
      </c>
      <c r="D529" t="s">
        <v>43</v>
      </c>
      <c r="E529" t="s">
        <v>480</v>
      </c>
      <c r="F529" t="s">
        <v>487</v>
      </c>
      <c r="G529">
        <v>314</v>
      </c>
      <c r="H529">
        <v>14</v>
      </c>
      <c r="I529">
        <v>17</v>
      </c>
      <c r="J529">
        <v>47</v>
      </c>
      <c r="K529">
        <v>10</v>
      </c>
      <c r="L529">
        <v>81</v>
      </c>
      <c r="M529">
        <v>359</v>
      </c>
      <c r="N529" s="2">
        <v>1.1319172722191169E-2</v>
      </c>
      <c r="O529" s="2">
        <v>5.0167691447736168E-2</v>
      </c>
      <c r="P529">
        <v>117</v>
      </c>
      <c r="Q529" s="2">
        <v>1.712278647738914E-2</v>
      </c>
      <c r="R529">
        <v>7156</v>
      </c>
      <c r="S529">
        <v>6833</v>
      </c>
      <c r="T529">
        <v>4709</v>
      </c>
      <c r="U529">
        <v>109</v>
      </c>
      <c r="V529">
        <v>414</v>
      </c>
      <c r="W529">
        <v>780</v>
      </c>
      <c r="X529">
        <v>821</v>
      </c>
      <c r="Y529">
        <v>77</v>
      </c>
      <c r="Z529">
        <v>0</v>
      </c>
      <c r="AA529">
        <v>3</v>
      </c>
      <c r="AB529">
        <v>4</v>
      </c>
      <c r="AC529">
        <v>7</v>
      </c>
      <c r="AD529">
        <v>4946</v>
      </c>
      <c r="AE529">
        <v>123</v>
      </c>
      <c r="AF529">
        <v>428</v>
      </c>
      <c r="AG529">
        <v>823</v>
      </c>
      <c r="AH529">
        <v>824</v>
      </c>
      <c r="AI529" s="3">
        <v>6.3485644965628793E-2</v>
      </c>
      <c r="AJ529" s="3">
        <v>0.11382113821138211</v>
      </c>
      <c r="AK529" s="3">
        <v>3.9719626168224297E-2</v>
      </c>
      <c r="AL529" s="3">
        <v>5.7108140947752128E-2</v>
      </c>
      <c r="AM529" s="3">
        <v>1.2135922330097087E-2</v>
      </c>
      <c r="AN529" s="2">
        <f t="shared" si="20"/>
        <v>6.1486864169927338E-2</v>
      </c>
      <c r="AO529" s="2">
        <v>0.30767077267637177</v>
      </c>
      <c r="AP529">
        <f t="shared" si="21"/>
        <v>440</v>
      </c>
    </row>
    <row r="530" spans="1:43" ht="16.5" hidden="1" customHeight="1" x14ac:dyDescent="0.25">
      <c r="A530" s="4" t="s">
        <v>797</v>
      </c>
      <c r="B530" s="1" t="s">
        <v>75</v>
      </c>
      <c r="D530" t="s">
        <v>32</v>
      </c>
      <c r="E530" t="s">
        <v>76</v>
      </c>
      <c r="F530" t="s">
        <v>77</v>
      </c>
      <c r="G530">
        <v>394</v>
      </c>
      <c r="H530">
        <v>0</v>
      </c>
      <c r="I530">
        <v>18</v>
      </c>
      <c r="J530">
        <v>7</v>
      </c>
      <c r="K530">
        <v>6</v>
      </c>
      <c r="L530">
        <v>92</v>
      </c>
      <c r="M530">
        <v>346</v>
      </c>
      <c r="N530" s="2">
        <v>2.1967526265520534E-2</v>
      </c>
      <c r="O530" s="2">
        <v>8.2617000955109834E-2</v>
      </c>
      <c r="P530">
        <v>237</v>
      </c>
      <c r="Q530" s="2">
        <v>5.9443190368698266E-2</v>
      </c>
      <c r="R530">
        <v>4188</v>
      </c>
      <c r="S530">
        <v>3987</v>
      </c>
      <c r="T530">
        <v>3602</v>
      </c>
      <c r="U530">
        <v>37</v>
      </c>
      <c r="V530">
        <v>167</v>
      </c>
      <c r="W530">
        <v>94</v>
      </c>
      <c r="X530">
        <v>87</v>
      </c>
      <c r="Y530">
        <v>190</v>
      </c>
      <c r="Z530">
        <v>7</v>
      </c>
      <c r="AA530">
        <v>19</v>
      </c>
      <c r="AB530">
        <v>5</v>
      </c>
      <c r="AC530">
        <v>4</v>
      </c>
      <c r="AD530">
        <v>3806</v>
      </c>
      <c r="AE530">
        <v>30</v>
      </c>
      <c r="AF530">
        <v>166</v>
      </c>
      <c r="AG530">
        <v>96</v>
      </c>
      <c r="AH530">
        <v>89</v>
      </c>
      <c r="AI530" s="3">
        <v>0.10352075669994745</v>
      </c>
      <c r="AJ530" s="3">
        <v>0</v>
      </c>
      <c r="AK530" s="3">
        <v>0.10843373493975904</v>
      </c>
      <c r="AL530" s="3">
        <v>7.2916666666666671E-2</v>
      </c>
      <c r="AM530" s="3">
        <v>6.741573033707865E-2</v>
      </c>
      <c r="AN530" s="2">
        <f t="shared" si="20"/>
        <v>0.10458452722063037</v>
      </c>
      <c r="AO530" s="2">
        <v>9.0995939813709098E-2</v>
      </c>
      <c r="AP530">
        <f t="shared" si="21"/>
        <v>438</v>
      </c>
    </row>
    <row r="531" spans="1:43" ht="16.5" hidden="1" customHeight="1" x14ac:dyDescent="0.25">
      <c r="A531" s="4" t="s">
        <v>801</v>
      </c>
      <c r="B531" s="1" t="s">
        <v>107</v>
      </c>
      <c r="C531" t="s">
        <v>36</v>
      </c>
      <c r="D531" t="s">
        <v>43</v>
      </c>
      <c r="E531" t="s">
        <v>108</v>
      </c>
      <c r="F531" t="s">
        <v>109</v>
      </c>
      <c r="G531">
        <v>398</v>
      </c>
      <c r="H531">
        <v>0</v>
      </c>
      <c r="I531">
        <v>4</v>
      </c>
      <c r="J531">
        <v>3</v>
      </c>
      <c r="K531">
        <v>19</v>
      </c>
      <c r="L531">
        <v>198</v>
      </c>
      <c r="M531">
        <v>239</v>
      </c>
      <c r="N531" s="2">
        <v>0.14002828854314003</v>
      </c>
      <c r="O531" s="2">
        <v>0.16902404526166903</v>
      </c>
      <c r="P531">
        <v>53</v>
      </c>
      <c r="Q531" s="2">
        <v>5.145631067961165E-2</v>
      </c>
      <c r="R531">
        <v>1414</v>
      </c>
      <c r="S531">
        <v>1030</v>
      </c>
      <c r="T531">
        <v>923</v>
      </c>
      <c r="U531">
        <v>4</v>
      </c>
      <c r="V531">
        <v>30</v>
      </c>
      <c r="W531">
        <v>18</v>
      </c>
      <c r="X531">
        <v>55</v>
      </c>
      <c r="Y531">
        <v>51</v>
      </c>
      <c r="Z531">
        <v>0</v>
      </c>
      <c r="AA531">
        <v>0</v>
      </c>
      <c r="AB531">
        <v>0</v>
      </c>
      <c r="AC531">
        <v>0</v>
      </c>
      <c r="AD531">
        <v>1270</v>
      </c>
      <c r="AE531">
        <v>4</v>
      </c>
      <c r="AF531">
        <v>34</v>
      </c>
      <c r="AG531">
        <v>21</v>
      </c>
      <c r="AH531">
        <v>74</v>
      </c>
      <c r="AI531" s="3">
        <v>0.31338582677165355</v>
      </c>
      <c r="AJ531" s="3">
        <v>0</v>
      </c>
      <c r="AK531" s="3">
        <v>0.11764705882352941</v>
      </c>
      <c r="AL531" s="3">
        <v>0.14285714285714285</v>
      </c>
      <c r="AM531" s="3">
        <v>0.25675675675675674</v>
      </c>
      <c r="AN531" s="2">
        <f t="shared" si="20"/>
        <v>0.30905233380480907</v>
      </c>
      <c r="AO531" s="2">
        <v>9.4796863863150393E-2</v>
      </c>
      <c r="AP531">
        <f t="shared" si="21"/>
        <v>437</v>
      </c>
    </row>
    <row r="532" spans="1:43" ht="16.5" hidden="1" customHeight="1" x14ac:dyDescent="0.25">
      <c r="A532" s="5" t="s">
        <v>791</v>
      </c>
      <c r="B532" s="1" t="s">
        <v>565</v>
      </c>
      <c r="C532" t="s">
        <v>36</v>
      </c>
      <c r="D532" t="s">
        <v>43</v>
      </c>
      <c r="E532" t="s">
        <v>559</v>
      </c>
      <c r="F532" t="s">
        <v>566</v>
      </c>
      <c r="G532">
        <v>412</v>
      </c>
      <c r="H532">
        <v>0</v>
      </c>
      <c r="I532">
        <v>0</v>
      </c>
      <c r="J532">
        <v>6</v>
      </c>
      <c r="K532">
        <v>10</v>
      </c>
      <c r="L532">
        <v>399</v>
      </c>
      <c r="M532">
        <v>37</v>
      </c>
      <c r="N532" s="2">
        <v>4.3416757344940153E-2</v>
      </c>
      <c r="O532" s="2">
        <v>4.026115342763874E-3</v>
      </c>
      <c r="P532">
        <v>31</v>
      </c>
      <c r="Q532" s="2">
        <v>3.5287421741605008E-3</v>
      </c>
      <c r="R532">
        <v>9190</v>
      </c>
      <c r="S532">
        <v>8785</v>
      </c>
      <c r="T532">
        <v>8254</v>
      </c>
      <c r="U532">
        <v>22</v>
      </c>
      <c r="V532">
        <v>117</v>
      </c>
      <c r="W532">
        <v>263</v>
      </c>
      <c r="X532">
        <v>129</v>
      </c>
      <c r="Y532">
        <v>20</v>
      </c>
      <c r="Z532">
        <v>3</v>
      </c>
      <c r="AA532">
        <v>0</v>
      </c>
      <c r="AB532">
        <v>3</v>
      </c>
      <c r="AC532">
        <v>0</v>
      </c>
      <c r="AD532">
        <v>8646</v>
      </c>
      <c r="AE532">
        <v>19</v>
      </c>
      <c r="AF532">
        <v>117</v>
      </c>
      <c r="AG532">
        <v>266</v>
      </c>
      <c r="AH532">
        <v>139</v>
      </c>
      <c r="AI532" s="3">
        <v>4.7652093453620169E-2</v>
      </c>
      <c r="AJ532" s="3">
        <v>0</v>
      </c>
      <c r="AK532" s="3">
        <v>0</v>
      </c>
      <c r="AL532" s="3">
        <v>2.2556390977443608E-2</v>
      </c>
      <c r="AM532" s="3">
        <v>7.1942446043165464E-2</v>
      </c>
      <c r="AN532" s="2">
        <f t="shared" si="20"/>
        <v>4.744287268770403E-2</v>
      </c>
      <c r="AO532" s="2">
        <v>5.8887558506585391E-2</v>
      </c>
      <c r="AP532">
        <f t="shared" si="21"/>
        <v>436</v>
      </c>
    </row>
    <row r="533" spans="1:43" ht="16.5" hidden="1" customHeight="1" x14ac:dyDescent="0.25">
      <c r="A533" s="4" t="s">
        <v>799</v>
      </c>
      <c r="B533" s="1" t="s">
        <v>155</v>
      </c>
      <c r="C533" t="s">
        <v>36</v>
      </c>
      <c r="D533" t="s">
        <v>43</v>
      </c>
      <c r="E533" t="s">
        <v>44</v>
      </c>
      <c r="F533" t="s">
        <v>156</v>
      </c>
      <c r="G533">
        <v>1189</v>
      </c>
      <c r="H533">
        <v>22</v>
      </c>
      <c r="I533">
        <v>305</v>
      </c>
      <c r="J533">
        <v>139</v>
      </c>
      <c r="K533">
        <v>100</v>
      </c>
      <c r="L533">
        <v>225</v>
      </c>
      <c r="M533">
        <v>1565</v>
      </c>
      <c r="N533" s="2">
        <v>2.09049521508873E-2</v>
      </c>
      <c r="O533" s="2">
        <v>0.14540555607172723</v>
      </c>
      <c r="P533">
        <v>476</v>
      </c>
      <c r="Q533" s="2">
        <v>5.0375701132394965E-2</v>
      </c>
      <c r="R533">
        <v>10763</v>
      </c>
      <c r="S533">
        <v>9449</v>
      </c>
      <c r="T533">
        <v>4678</v>
      </c>
      <c r="U533">
        <v>97</v>
      </c>
      <c r="V533">
        <v>2254</v>
      </c>
      <c r="W533">
        <v>912</v>
      </c>
      <c r="X533">
        <v>1508</v>
      </c>
      <c r="Y533">
        <v>246</v>
      </c>
      <c r="Z533">
        <v>0</v>
      </c>
      <c r="AA533">
        <v>81</v>
      </c>
      <c r="AB533">
        <v>73</v>
      </c>
      <c r="AC533">
        <v>44</v>
      </c>
      <c r="AD533">
        <v>5621</v>
      </c>
      <c r="AE533">
        <v>119</v>
      </c>
      <c r="AF533">
        <v>2478</v>
      </c>
      <c r="AG533">
        <v>978</v>
      </c>
      <c r="AH533">
        <v>1564</v>
      </c>
      <c r="AI533" s="3">
        <v>0.21152819782956769</v>
      </c>
      <c r="AJ533" s="3">
        <v>0.18487394957983194</v>
      </c>
      <c r="AK533" s="3">
        <v>0.12308313155770782</v>
      </c>
      <c r="AL533" s="3">
        <v>0.14212678936605316</v>
      </c>
      <c r="AM533" s="3">
        <v>6.3938618925831206E-2</v>
      </c>
      <c r="AN533" s="2">
        <f t="shared" si="20"/>
        <v>0.16631050822261453</v>
      </c>
      <c r="AO533" s="2">
        <v>0.47760223048327138</v>
      </c>
      <c r="AP533">
        <f t="shared" si="21"/>
        <v>1790</v>
      </c>
      <c r="AQ533" s="6">
        <f>AH533/R533</f>
        <v>0.14531264517327883</v>
      </c>
    </row>
    <row r="534" spans="1:43" ht="16.5" hidden="1" customHeight="1" x14ac:dyDescent="0.25">
      <c r="A534" s="5" t="s">
        <v>794</v>
      </c>
      <c r="B534" s="1" t="s">
        <v>220</v>
      </c>
      <c r="C534" t="s">
        <v>36</v>
      </c>
      <c r="D534" t="s">
        <v>43</v>
      </c>
      <c r="E534" t="s">
        <v>38</v>
      </c>
      <c r="F534" t="s">
        <v>221</v>
      </c>
      <c r="G534">
        <v>399</v>
      </c>
      <c r="H534">
        <v>3</v>
      </c>
      <c r="I534">
        <v>0</v>
      </c>
      <c r="J534">
        <v>6</v>
      </c>
      <c r="K534">
        <v>11</v>
      </c>
      <c r="L534">
        <v>21</v>
      </c>
      <c r="M534">
        <v>413</v>
      </c>
      <c r="N534" s="2">
        <v>8.5609457806767215E-3</v>
      </c>
      <c r="O534" s="2">
        <v>0.16836526701997553</v>
      </c>
      <c r="P534">
        <v>208</v>
      </c>
      <c r="Q534" s="2">
        <v>9.3399191737763801E-2</v>
      </c>
      <c r="R534">
        <v>2453</v>
      </c>
      <c r="S534">
        <v>2227</v>
      </c>
      <c r="T534">
        <v>2113</v>
      </c>
      <c r="U534">
        <v>4</v>
      </c>
      <c r="V534">
        <v>31</v>
      </c>
      <c r="W534">
        <v>43</v>
      </c>
      <c r="X534">
        <v>36</v>
      </c>
      <c r="Y534">
        <v>170</v>
      </c>
      <c r="Z534">
        <v>0</v>
      </c>
      <c r="AA534">
        <v>4</v>
      </c>
      <c r="AB534">
        <v>5</v>
      </c>
      <c r="AC534">
        <v>6</v>
      </c>
      <c r="AD534">
        <v>2342</v>
      </c>
      <c r="AE534">
        <v>7</v>
      </c>
      <c r="AF534">
        <v>27</v>
      </c>
      <c r="AG534">
        <v>44</v>
      </c>
      <c r="AH534">
        <v>41</v>
      </c>
      <c r="AI534" s="3">
        <v>0.1703672075149445</v>
      </c>
      <c r="AJ534" s="3">
        <v>0.42857142857142855</v>
      </c>
      <c r="AK534" s="3">
        <v>0</v>
      </c>
      <c r="AL534" s="3">
        <v>0.13636363636363635</v>
      </c>
      <c r="AM534" s="3">
        <v>0.26829268292682928</v>
      </c>
      <c r="AN534" s="2">
        <f t="shared" si="20"/>
        <v>0.17692621280065227</v>
      </c>
      <c r="AO534" s="2">
        <v>4.8354327509142626E-2</v>
      </c>
      <c r="AP534">
        <f t="shared" si="21"/>
        <v>434</v>
      </c>
    </row>
    <row r="535" spans="1:43" ht="16.5" hidden="1" customHeight="1" x14ac:dyDescent="0.25">
      <c r="A535" s="4" t="s">
        <v>798</v>
      </c>
      <c r="B535" s="1" t="s">
        <v>260</v>
      </c>
      <c r="D535" t="s">
        <v>32</v>
      </c>
      <c r="E535" t="s">
        <v>256</v>
      </c>
      <c r="F535" t="s">
        <v>261</v>
      </c>
      <c r="G535">
        <v>368</v>
      </c>
      <c r="H535">
        <v>41</v>
      </c>
      <c r="I535">
        <v>5</v>
      </c>
      <c r="J535">
        <v>0</v>
      </c>
      <c r="K535">
        <v>4</v>
      </c>
      <c r="L535">
        <v>55</v>
      </c>
      <c r="M535">
        <v>379</v>
      </c>
      <c r="N535" s="2">
        <v>1.3414634146341463E-2</v>
      </c>
      <c r="O535" s="2">
        <v>9.2439024390243901E-2</v>
      </c>
      <c r="P535">
        <v>375</v>
      </c>
      <c r="Q535" s="2">
        <v>9.2798812175204151E-2</v>
      </c>
      <c r="R535">
        <v>4100</v>
      </c>
      <c r="S535">
        <v>4041</v>
      </c>
      <c r="T535">
        <v>3510</v>
      </c>
      <c r="U535">
        <v>364</v>
      </c>
      <c r="V535">
        <v>71</v>
      </c>
      <c r="W535">
        <v>45</v>
      </c>
      <c r="X535">
        <v>51</v>
      </c>
      <c r="Y535">
        <v>331</v>
      </c>
      <c r="Z535">
        <v>25</v>
      </c>
      <c r="AA535">
        <v>3</v>
      </c>
      <c r="AB535">
        <v>5</v>
      </c>
      <c r="AC535">
        <v>3</v>
      </c>
      <c r="AD535">
        <v>3547</v>
      </c>
      <c r="AE535">
        <v>380</v>
      </c>
      <c r="AF535">
        <v>73</v>
      </c>
      <c r="AG535">
        <v>40</v>
      </c>
      <c r="AH535">
        <v>52</v>
      </c>
      <c r="AI535" s="3">
        <v>0.10374964758951226</v>
      </c>
      <c r="AJ535" s="3">
        <v>0.10789473684210527</v>
      </c>
      <c r="AK535" s="3">
        <v>6.8493150684931503E-2</v>
      </c>
      <c r="AL535" s="3">
        <v>0</v>
      </c>
      <c r="AM535" s="3">
        <v>7.6923076923076927E-2</v>
      </c>
      <c r="AN535" s="2">
        <f t="shared" si="20"/>
        <v>0.10585365853658536</v>
      </c>
      <c r="AO535" s="2">
        <v>0.13318670576735092</v>
      </c>
      <c r="AP535">
        <f t="shared" si="21"/>
        <v>434</v>
      </c>
    </row>
    <row r="536" spans="1:43" ht="16.5" hidden="1" customHeight="1" x14ac:dyDescent="0.25">
      <c r="A536" s="5" t="s">
        <v>792</v>
      </c>
      <c r="B536" s="1" t="s">
        <v>447</v>
      </c>
      <c r="D536" t="s">
        <v>32</v>
      </c>
      <c r="E536" t="s">
        <v>448</v>
      </c>
      <c r="F536" t="s">
        <v>449</v>
      </c>
      <c r="G536">
        <v>403</v>
      </c>
      <c r="H536">
        <v>0</v>
      </c>
      <c r="I536">
        <v>4</v>
      </c>
      <c r="J536">
        <v>3</v>
      </c>
      <c r="K536">
        <v>15</v>
      </c>
      <c r="L536">
        <v>192</v>
      </c>
      <c r="M536">
        <v>240</v>
      </c>
      <c r="N536" s="2">
        <v>4.3311527182494924E-2</v>
      </c>
      <c r="O536" s="2">
        <v>5.4139408978118655E-2</v>
      </c>
      <c r="P536">
        <v>40</v>
      </c>
      <c r="Q536" s="2">
        <v>9.8985399653551097E-3</v>
      </c>
      <c r="R536">
        <v>4433</v>
      </c>
      <c r="S536">
        <v>4041</v>
      </c>
      <c r="T536">
        <v>3049</v>
      </c>
      <c r="U536">
        <v>14</v>
      </c>
      <c r="V536">
        <v>194</v>
      </c>
      <c r="W536">
        <v>87</v>
      </c>
      <c r="X536">
        <v>697</v>
      </c>
      <c r="Y536">
        <v>33</v>
      </c>
      <c r="Z536">
        <v>0</v>
      </c>
      <c r="AA536">
        <v>0</v>
      </c>
      <c r="AB536">
        <v>0</v>
      </c>
      <c r="AC536">
        <v>0</v>
      </c>
      <c r="AD536">
        <v>3419</v>
      </c>
      <c r="AE536">
        <v>14</v>
      </c>
      <c r="AF536">
        <v>198</v>
      </c>
      <c r="AG536">
        <v>90</v>
      </c>
      <c r="AH536">
        <v>712</v>
      </c>
      <c r="AI536" s="3">
        <v>0.11787072243346007</v>
      </c>
      <c r="AJ536" s="3">
        <v>0</v>
      </c>
      <c r="AK536" s="3">
        <v>2.0202020202020204E-2</v>
      </c>
      <c r="AL536" s="3">
        <v>3.3333333333333333E-2</v>
      </c>
      <c r="AM536" s="3">
        <v>2.1067415730337078E-2</v>
      </c>
      <c r="AN536" s="2">
        <f t="shared" si="20"/>
        <v>9.745093616061358E-2</v>
      </c>
      <c r="AO536" s="2">
        <v>0.22873900293255131</v>
      </c>
      <c r="AP536">
        <f t="shared" si="21"/>
        <v>432</v>
      </c>
    </row>
    <row r="537" spans="1:43" ht="16.5" hidden="1" customHeight="1" x14ac:dyDescent="0.25">
      <c r="A537" s="5" t="s">
        <v>793</v>
      </c>
      <c r="B537" s="1" t="s">
        <v>447</v>
      </c>
      <c r="D537" t="s">
        <v>32</v>
      </c>
      <c r="E537" t="s">
        <v>448</v>
      </c>
      <c r="F537" t="s">
        <v>449</v>
      </c>
      <c r="G537">
        <v>399</v>
      </c>
      <c r="H537">
        <v>0</v>
      </c>
      <c r="I537">
        <v>5</v>
      </c>
      <c r="J537">
        <v>3</v>
      </c>
      <c r="K537">
        <v>15</v>
      </c>
      <c r="L537">
        <v>186</v>
      </c>
      <c r="M537">
        <v>246</v>
      </c>
      <c r="N537" s="2">
        <v>4.108681245858184E-2</v>
      </c>
      <c r="O537" s="2">
        <v>5.4340622929092114E-2</v>
      </c>
      <c r="P537">
        <v>40</v>
      </c>
      <c r="Q537" s="2">
        <v>9.673518742442563E-3</v>
      </c>
      <c r="R537">
        <v>4527</v>
      </c>
      <c r="S537">
        <v>4135</v>
      </c>
      <c r="T537">
        <v>3092</v>
      </c>
      <c r="U537">
        <v>10</v>
      </c>
      <c r="V537">
        <v>224</v>
      </c>
      <c r="W537">
        <v>74</v>
      </c>
      <c r="X537">
        <v>735</v>
      </c>
      <c r="Y537">
        <v>36</v>
      </c>
      <c r="Z537">
        <v>0</v>
      </c>
      <c r="AA537">
        <v>0</v>
      </c>
      <c r="AB537">
        <v>0</v>
      </c>
      <c r="AC537">
        <v>0</v>
      </c>
      <c r="AD537">
        <v>3455</v>
      </c>
      <c r="AE537">
        <v>10</v>
      </c>
      <c r="AF537">
        <v>229</v>
      </c>
      <c r="AG537">
        <v>77</v>
      </c>
      <c r="AH537">
        <v>750</v>
      </c>
      <c r="AI537" s="3">
        <v>0.11548480463096961</v>
      </c>
      <c r="AJ537" s="3">
        <v>0</v>
      </c>
      <c r="AK537" s="3">
        <v>2.1834061135371178E-2</v>
      </c>
      <c r="AL537" s="3">
        <v>3.896103896103896E-2</v>
      </c>
      <c r="AM537" s="3">
        <v>0.02</v>
      </c>
      <c r="AN537" s="2">
        <f t="shared" si="20"/>
        <v>9.5427435387673953E-2</v>
      </c>
      <c r="AO537" s="2">
        <v>0.23578854235788543</v>
      </c>
      <c r="AP537">
        <f t="shared" si="21"/>
        <v>432</v>
      </c>
    </row>
    <row r="538" spans="1:43" ht="16.5" hidden="1" customHeight="1" x14ac:dyDescent="0.25">
      <c r="A538" s="5" t="s">
        <v>791</v>
      </c>
      <c r="B538" s="1" t="s">
        <v>226</v>
      </c>
      <c r="C538" t="s">
        <v>36</v>
      </c>
      <c r="D538" t="s">
        <v>43</v>
      </c>
      <c r="E538" t="s">
        <v>38</v>
      </c>
      <c r="F538" t="s">
        <v>227</v>
      </c>
      <c r="G538">
        <v>170</v>
      </c>
      <c r="H538">
        <v>0</v>
      </c>
      <c r="I538">
        <v>64</v>
      </c>
      <c r="J538">
        <v>19</v>
      </c>
      <c r="K538">
        <v>158</v>
      </c>
      <c r="L538">
        <v>166</v>
      </c>
      <c r="M538">
        <v>265</v>
      </c>
      <c r="N538" s="2">
        <v>3.8631603444263439E-2</v>
      </c>
      <c r="O538" s="2">
        <v>6.1670933209215732E-2</v>
      </c>
      <c r="P538">
        <v>298</v>
      </c>
      <c r="Q538" s="2">
        <v>7.1565802113352547E-2</v>
      </c>
      <c r="R538">
        <v>4297</v>
      </c>
      <c r="S538">
        <v>4164</v>
      </c>
      <c r="T538">
        <v>1929</v>
      </c>
      <c r="U538">
        <v>49</v>
      </c>
      <c r="V538">
        <v>897</v>
      </c>
      <c r="W538">
        <v>317</v>
      </c>
      <c r="X538">
        <v>972</v>
      </c>
      <c r="Y538">
        <v>82</v>
      </c>
      <c r="Z538">
        <v>4</v>
      </c>
      <c r="AA538">
        <v>146</v>
      </c>
      <c r="AB538">
        <v>10</v>
      </c>
      <c r="AC538">
        <v>44</v>
      </c>
      <c r="AD538">
        <v>2017</v>
      </c>
      <c r="AE538">
        <v>45</v>
      </c>
      <c r="AF538">
        <v>815</v>
      </c>
      <c r="AG538">
        <v>326</v>
      </c>
      <c r="AH538">
        <v>1086</v>
      </c>
      <c r="AI538" s="3">
        <v>8.4283589489340602E-2</v>
      </c>
      <c r="AJ538" s="3">
        <v>0</v>
      </c>
      <c r="AK538" s="3">
        <v>7.8527607361963195E-2</v>
      </c>
      <c r="AL538" s="3">
        <v>5.8282208588957052E-2</v>
      </c>
      <c r="AM538" s="3">
        <v>0.14548802946593001</v>
      </c>
      <c r="AN538" s="2">
        <f t="shared" ref="AN538:AN601" si="22">N538+O538</f>
        <v>0.10030253665347917</v>
      </c>
      <c r="AO538" s="2">
        <v>0.52972720913965965</v>
      </c>
      <c r="AP538">
        <f t="shared" ref="AP538:AP601" si="23">L538+M538</f>
        <v>431</v>
      </c>
    </row>
    <row r="539" spans="1:43" ht="16.5" hidden="1" customHeight="1" x14ac:dyDescent="0.25">
      <c r="A539" s="5" t="s">
        <v>792</v>
      </c>
      <c r="B539" s="1" t="s">
        <v>431</v>
      </c>
      <c r="C539" t="s">
        <v>36</v>
      </c>
      <c r="D539" t="s">
        <v>43</v>
      </c>
      <c r="E539" t="s">
        <v>429</v>
      </c>
      <c r="F539" t="s">
        <v>432</v>
      </c>
      <c r="G539">
        <v>213</v>
      </c>
      <c r="H539">
        <v>3</v>
      </c>
      <c r="I539">
        <v>83</v>
      </c>
      <c r="J539">
        <v>80</v>
      </c>
      <c r="K539">
        <v>32</v>
      </c>
      <c r="L539">
        <v>181</v>
      </c>
      <c r="M539">
        <v>250</v>
      </c>
      <c r="N539" s="2">
        <v>1.57268224867495E-2</v>
      </c>
      <c r="O539" s="2">
        <v>2.1722130506560085E-2</v>
      </c>
      <c r="P539">
        <v>82</v>
      </c>
      <c r="Q539" s="2">
        <v>7.3476702508960571E-3</v>
      </c>
      <c r="R539">
        <v>11509</v>
      </c>
      <c r="S539">
        <v>11160</v>
      </c>
      <c r="T539">
        <v>7844</v>
      </c>
      <c r="U539">
        <v>146</v>
      </c>
      <c r="V539">
        <v>1193</v>
      </c>
      <c r="W539">
        <v>1409</v>
      </c>
      <c r="X539">
        <v>568</v>
      </c>
      <c r="Y539">
        <v>66</v>
      </c>
      <c r="Z539">
        <v>0</v>
      </c>
      <c r="AA539">
        <v>0</v>
      </c>
      <c r="AB539">
        <v>6</v>
      </c>
      <c r="AC539">
        <v>5</v>
      </c>
      <c r="AD539">
        <v>7991</v>
      </c>
      <c r="AE539">
        <v>149</v>
      </c>
      <c r="AF539">
        <v>1276</v>
      </c>
      <c r="AG539">
        <v>1483</v>
      </c>
      <c r="AH539">
        <v>595</v>
      </c>
      <c r="AI539" s="3">
        <v>2.6654986860217746E-2</v>
      </c>
      <c r="AJ539" s="3">
        <v>2.0134228187919462E-2</v>
      </c>
      <c r="AK539" s="3">
        <v>6.5047021943573674E-2</v>
      </c>
      <c r="AL539" s="3">
        <v>5.3944706675657449E-2</v>
      </c>
      <c r="AM539" s="3">
        <v>5.378151260504202E-2</v>
      </c>
      <c r="AN539" s="2">
        <f t="shared" si="22"/>
        <v>3.7448952993309581E-2</v>
      </c>
      <c r="AO539" s="2">
        <v>0.30476770488950755</v>
      </c>
      <c r="AP539">
        <f t="shared" si="23"/>
        <v>431</v>
      </c>
    </row>
    <row r="540" spans="1:43" ht="16.5" hidden="1" customHeight="1" x14ac:dyDescent="0.25">
      <c r="A540" s="5" t="s">
        <v>792</v>
      </c>
      <c r="B540" s="1" t="s">
        <v>51</v>
      </c>
      <c r="C540" t="s">
        <v>36</v>
      </c>
      <c r="D540" t="s">
        <v>43</v>
      </c>
      <c r="E540" t="s">
        <v>47</v>
      </c>
      <c r="F540" t="s">
        <v>52</v>
      </c>
      <c r="G540">
        <v>265</v>
      </c>
      <c r="H540">
        <v>10</v>
      </c>
      <c r="I540">
        <v>93</v>
      </c>
      <c r="J540">
        <v>3</v>
      </c>
      <c r="K540">
        <v>26</v>
      </c>
      <c r="L540">
        <v>79</v>
      </c>
      <c r="M540">
        <v>351</v>
      </c>
      <c r="N540" s="2">
        <v>2.6447941078004689E-2</v>
      </c>
      <c r="O540" s="2">
        <v>0.11750920656176767</v>
      </c>
      <c r="P540">
        <v>386</v>
      </c>
      <c r="Q540" s="2">
        <v>0.13115868161739722</v>
      </c>
      <c r="R540">
        <v>2987</v>
      </c>
      <c r="S540">
        <v>2943</v>
      </c>
      <c r="T540">
        <v>1272</v>
      </c>
      <c r="U540">
        <v>117</v>
      </c>
      <c r="V540">
        <v>865</v>
      </c>
      <c r="W540">
        <v>162</v>
      </c>
      <c r="X540">
        <v>527</v>
      </c>
      <c r="Y540">
        <v>127</v>
      </c>
      <c r="Z540">
        <v>13</v>
      </c>
      <c r="AA540">
        <v>143</v>
      </c>
      <c r="AB540">
        <v>12</v>
      </c>
      <c r="AC540">
        <v>62</v>
      </c>
      <c r="AD540">
        <v>1410</v>
      </c>
      <c r="AE540">
        <v>114</v>
      </c>
      <c r="AF540">
        <v>815</v>
      </c>
      <c r="AG540">
        <v>153</v>
      </c>
      <c r="AH540">
        <v>491</v>
      </c>
      <c r="AI540" s="3">
        <v>0.18794326241134751</v>
      </c>
      <c r="AJ540" s="3">
        <v>8.771929824561403E-2</v>
      </c>
      <c r="AK540" s="3">
        <v>0.11411042944785275</v>
      </c>
      <c r="AL540" s="3">
        <v>1.9607843137254902E-2</v>
      </c>
      <c r="AM540" s="3">
        <v>5.2953156822810592E-2</v>
      </c>
      <c r="AN540" s="2">
        <f t="shared" si="22"/>
        <v>0.14395714763977235</v>
      </c>
      <c r="AO540" s="2">
        <v>0.52732148843446192</v>
      </c>
      <c r="AP540">
        <f t="shared" si="23"/>
        <v>430</v>
      </c>
    </row>
    <row r="541" spans="1:43" ht="16.5" hidden="1" customHeight="1" x14ac:dyDescent="0.25">
      <c r="A541" s="5" t="s">
        <v>793</v>
      </c>
      <c r="B541" s="1" t="s">
        <v>260</v>
      </c>
      <c r="D541" t="s">
        <v>32</v>
      </c>
      <c r="E541" t="s">
        <v>256</v>
      </c>
      <c r="F541" t="s">
        <v>261</v>
      </c>
      <c r="G541">
        <v>372</v>
      </c>
      <c r="H541">
        <v>43</v>
      </c>
      <c r="I541">
        <v>10</v>
      </c>
      <c r="J541">
        <v>0</v>
      </c>
      <c r="K541">
        <v>3</v>
      </c>
      <c r="L541">
        <v>75</v>
      </c>
      <c r="M541">
        <v>355</v>
      </c>
      <c r="N541" s="2">
        <v>1.849112426035503E-2</v>
      </c>
      <c r="O541" s="2">
        <v>8.7524654832347143E-2</v>
      </c>
      <c r="P541">
        <v>253</v>
      </c>
      <c r="Q541" s="2">
        <v>6.5222995617427171E-2</v>
      </c>
      <c r="R541">
        <v>4056</v>
      </c>
      <c r="S541">
        <v>3879</v>
      </c>
      <c r="T541">
        <v>3521</v>
      </c>
      <c r="U541">
        <v>221</v>
      </c>
      <c r="V541">
        <v>60</v>
      </c>
      <c r="W541">
        <v>42</v>
      </c>
      <c r="X541">
        <v>35</v>
      </c>
      <c r="Y541">
        <v>232</v>
      </c>
      <c r="Z541">
        <v>12</v>
      </c>
      <c r="AA541">
        <v>3</v>
      </c>
      <c r="AB541">
        <v>0</v>
      </c>
      <c r="AC541">
        <v>0</v>
      </c>
      <c r="AD541">
        <v>3661</v>
      </c>
      <c r="AE541">
        <v>252</v>
      </c>
      <c r="AF541">
        <v>67</v>
      </c>
      <c r="AG541">
        <v>42</v>
      </c>
      <c r="AH541">
        <v>38</v>
      </c>
      <c r="AI541" s="3">
        <v>0.10161158153509969</v>
      </c>
      <c r="AJ541" s="3">
        <v>0.17063492063492064</v>
      </c>
      <c r="AK541" s="3">
        <v>0.14925373134328357</v>
      </c>
      <c r="AL541" s="3">
        <v>0</v>
      </c>
      <c r="AM541" s="3">
        <v>7.8947368421052627E-2</v>
      </c>
      <c r="AN541" s="2">
        <f t="shared" si="22"/>
        <v>0.10601577909270217</v>
      </c>
      <c r="AO541" s="2">
        <v>9.8275862068965519E-2</v>
      </c>
      <c r="AP541">
        <f t="shared" si="23"/>
        <v>430</v>
      </c>
    </row>
    <row r="542" spans="1:43" ht="16.5" hidden="1" customHeight="1" x14ac:dyDescent="0.25">
      <c r="A542" s="4" t="s">
        <v>799</v>
      </c>
      <c r="B542" s="1" t="s">
        <v>275</v>
      </c>
      <c r="D542" t="s">
        <v>32</v>
      </c>
      <c r="E542" t="s">
        <v>273</v>
      </c>
      <c r="F542" t="s">
        <v>276</v>
      </c>
      <c r="G542">
        <v>330</v>
      </c>
      <c r="H542">
        <v>0</v>
      </c>
      <c r="I542">
        <v>6</v>
      </c>
      <c r="J542">
        <v>0</v>
      </c>
      <c r="K542">
        <v>82</v>
      </c>
      <c r="L542">
        <v>100</v>
      </c>
      <c r="M542">
        <v>330</v>
      </c>
      <c r="N542" s="2">
        <v>2.2691173133651009E-2</v>
      </c>
      <c r="O542" s="2">
        <v>7.488087134104833E-2</v>
      </c>
      <c r="P542">
        <v>156</v>
      </c>
      <c r="Q542" s="2">
        <v>3.7744979433825307E-2</v>
      </c>
      <c r="R542">
        <v>4407</v>
      </c>
      <c r="S542">
        <v>4133</v>
      </c>
      <c r="T542">
        <v>2113</v>
      </c>
      <c r="U542">
        <v>27</v>
      </c>
      <c r="V542">
        <v>566</v>
      </c>
      <c r="W542">
        <v>79</v>
      </c>
      <c r="X542">
        <v>1348</v>
      </c>
      <c r="Y542">
        <v>130</v>
      </c>
      <c r="Z542">
        <v>3</v>
      </c>
      <c r="AA542">
        <v>0</v>
      </c>
      <c r="AB542">
        <v>0</v>
      </c>
      <c r="AC542">
        <v>11</v>
      </c>
      <c r="AD542">
        <v>2313</v>
      </c>
      <c r="AE542">
        <v>24</v>
      </c>
      <c r="AF542">
        <v>572</v>
      </c>
      <c r="AG542">
        <v>79</v>
      </c>
      <c r="AH542">
        <v>1419</v>
      </c>
      <c r="AI542" s="3">
        <v>0.14267185473411154</v>
      </c>
      <c r="AJ542" s="3">
        <v>0</v>
      </c>
      <c r="AK542" s="3">
        <v>1.048951048951049E-2</v>
      </c>
      <c r="AL542" s="3">
        <v>0</v>
      </c>
      <c r="AM542" s="3">
        <v>5.7787174066243834E-2</v>
      </c>
      <c r="AN542" s="2">
        <f t="shared" si="22"/>
        <v>9.7572044474699332E-2</v>
      </c>
      <c r="AO542" s="2">
        <v>0.47515316541865216</v>
      </c>
      <c r="AP542">
        <f t="shared" si="23"/>
        <v>430</v>
      </c>
    </row>
    <row r="543" spans="1:43" ht="16.5" hidden="1" customHeight="1" x14ac:dyDescent="0.25">
      <c r="A543" s="5" t="s">
        <v>794</v>
      </c>
      <c r="B543" s="1" t="s">
        <v>447</v>
      </c>
      <c r="D543" t="s">
        <v>32</v>
      </c>
      <c r="E543" t="s">
        <v>448</v>
      </c>
      <c r="F543" t="s">
        <v>449</v>
      </c>
      <c r="G543">
        <v>401</v>
      </c>
      <c r="H543">
        <v>0</v>
      </c>
      <c r="I543">
        <v>3</v>
      </c>
      <c r="J543">
        <v>3</v>
      </c>
      <c r="K543">
        <v>13</v>
      </c>
      <c r="L543">
        <v>184</v>
      </c>
      <c r="M543">
        <v>246</v>
      </c>
      <c r="N543" s="2">
        <v>4.082538273796317E-2</v>
      </c>
      <c r="O543" s="2">
        <v>5.4581761704015977E-2</v>
      </c>
      <c r="P543">
        <v>39</v>
      </c>
      <c r="Q543" s="2">
        <v>9.4752186588921289E-3</v>
      </c>
      <c r="R543">
        <v>4507</v>
      </c>
      <c r="S543">
        <v>4116</v>
      </c>
      <c r="T543">
        <v>2984</v>
      </c>
      <c r="U543">
        <v>20</v>
      </c>
      <c r="V543">
        <v>237</v>
      </c>
      <c r="W543">
        <v>78</v>
      </c>
      <c r="X543">
        <v>797</v>
      </c>
      <c r="Y543">
        <v>34</v>
      </c>
      <c r="Z543">
        <v>0</v>
      </c>
      <c r="AA543">
        <v>0</v>
      </c>
      <c r="AB543">
        <v>0</v>
      </c>
      <c r="AC543">
        <v>0</v>
      </c>
      <c r="AD543">
        <v>3351</v>
      </c>
      <c r="AE543">
        <v>20</v>
      </c>
      <c r="AF543">
        <v>240</v>
      </c>
      <c r="AG543">
        <v>81</v>
      </c>
      <c r="AH543">
        <v>810</v>
      </c>
      <c r="AI543" s="3">
        <v>0.11966577141151895</v>
      </c>
      <c r="AJ543" s="3">
        <v>0</v>
      </c>
      <c r="AK543" s="3">
        <v>1.2500000000000001E-2</v>
      </c>
      <c r="AL543" s="3">
        <v>3.7037037037037035E-2</v>
      </c>
      <c r="AM543" s="3">
        <v>1.6049382716049384E-2</v>
      </c>
      <c r="AN543" s="2">
        <f t="shared" si="22"/>
        <v>9.5407144441979147E-2</v>
      </c>
      <c r="AO543" s="2">
        <v>0.25566414926699244</v>
      </c>
      <c r="AP543">
        <f t="shared" si="23"/>
        <v>430</v>
      </c>
    </row>
    <row r="544" spans="1:43" ht="16.5" hidden="1" customHeight="1" x14ac:dyDescent="0.25">
      <c r="A544" s="5" t="s">
        <v>787</v>
      </c>
      <c r="B544" s="1" t="s">
        <v>506</v>
      </c>
      <c r="D544" t="s">
        <v>32</v>
      </c>
      <c r="E544" t="s">
        <v>498</v>
      </c>
      <c r="F544" t="s">
        <v>507</v>
      </c>
      <c r="G544">
        <v>413</v>
      </c>
      <c r="H544">
        <v>0</v>
      </c>
      <c r="I544">
        <v>3</v>
      </c>
      <c r="J544">
        <v>0</v>
      </c>
      <c r="K544">
        <v>0</v>
      </c>
      <c r="L544">
        <v>19</v>
      </c>
      <c r="M544">
        <v>411</v>
      </c>
      <c r="N544" s="2">
        <v>1.7581197372073655E-3</v>
      </c>
      <c r="O544" s="2">
        <v>3.8030905894327748E-2</v>
      </c>
      <c r="P544">
        <v>109</v>
      </c>
      <c r="Q544" s="2">
        <v>1.039481213045966E-2</v>
      </c>
      <c r="R544">
        <v>10807</v>
      </c>
      <c r="S544">
        <v>10486</v>
      </c>
      <c r="T544">
        <v>9338</v>
      </c>
      <c r="U544">
        <v>90</v>
      </c>
      <c r="V544">
        <v>482</v>
      </c>
      <c r="W544">
        <v>396</v>
      </c>
      <c r="X544">
        <v>180</v>
      </c>
      <c r="Y544">
        <v>90</v>
      </c>
      <c r="Z544">
        <v>0</v>
      </c>
      <c r="AA544">
        <v>0</v>
      </c>
      <c r="AB544">
        <v>0</v>
      </c>
      <c r="AC544">
        <v>0</v>
      </c>
      <c r="AD544">
        <v>9661</v>
      </c>
      <c r="AE544">
        <v>90</v>
      </c>
      <c r="AF544">
        <v>485</v>
      </c>
      <c r="AG544">
        <v>396</v>
      </c>
      <c r="AH544">
        <v>180</v>
      </c>
      <c r="AI544" s="3">
        <v>4.2749197805610185E-2</v>
      </c>
      <c r="AJ544" s="3">
        <v>0</v>
      </c>
      <c r="AK544" s="3">
        <v>6.1855670103092781E-3</v>
      </c>
      <c r="AL544" s="3">
        <v>0</v>
      </c>
      <c r="AM544" s="3">
        <v>0</v>
      </c>
      <c r="AN544" s="2">
        <f t="shared" si="22"/>
        <v>3.9789025631535115E-2</v>
      </c>
      <c r="AO544" s="2">
        <v>0.10645578986311506</v>
      </c>
      <c r="AP544">
        <f t="shared" si="23"/>
        <v>430</v>
      </c>
    </row>
    <row r="545" spans="1:43" ht="16.5" hidden="1" customHeight="1" x14ac:dyDescent="0.25">
      <c r="A545" s="4" t="s">
        <v>801</v>
      </c>
      <c r="B545" t="s">
        <v>626</v>
      </c>
      <c r="D545" t="s">
        <v>32</v>
      </c>
      <c r="E545" t="s">
        <v>129</v>
      </c>
      <c r="F545" t="s">
        <v>627</v>
      </c>
      <c r="G545">
        <v>376</v>
      </c>
      <c r="H545">
        <v>5</v>
      </c>
      <c r="I545">
        <v>7</v>
      </c>
      <c r="J545">
        <v>8</v>
      </c>
      <c r="K545">
        <v>19</v>
      </c>
      <c r="L545">
        <v>219</v>
      </c>
      <c r="M545">
        <v>210</v>
      </c>
      <c r="N545" s="2">
        <v>6.2057240011334655E-2</v>
      </c>
      <c r="O545" s="2">
        <v>5.950694247662227E-2</v>
      </c>
      <c r="P545">
        <v>296</v>
      </c>
      <c r="Q545" s="2">
        <v>8.7161366313309771E-2</v>
      </c>
      <c r="R545">
        <v>3529</v>
      </c>
      <c r="S545">
        <v>3396</v>
      </c>
      <c r="T545">
        <v>3190</v>
      </c>
      <c r="U545">
        <v>19</v>
      </c>
      <c r="V545">
        <v>55</v>
      </c>
      <c r="W545">
        <v>67</v>
      </c>
      <c r="X545">
        <v>65</v>
      </c>
      <c r="Y545">
        <v>270</v>
      </c>
      <c r="Z545">
        <v>0</v>
      </c>
      <c r="AA545">
        <v>3</v>
      </c>
      <c r="AB545">
        <v>3</v>
      </c>
      <c r="AC545">
        <v>5</v>
      </c>
      <c r="AD545">
        <v>3296</v>
      </c>
      <c r="AE545">
        <v>24</v>
      </c>
      <c r="AF545">
        <v>59</v>
      </c>
      <c r="AG545">
        <v>72</v>
      </c>
      <c r="AH545">
        <v>79</v>
      </c>
      <c r="AI545" s="3">
        <v>0.11407766990291263</v>
      </c>
      <c r="AJ545" s="3">
        <v>0.20833333333333334</v>
      </c>
      <c r="AK545" s="3">
        <v>0.11864406779661017</v>
      </c>
      <c r="AL545" s="3">
        <v>0.1111111111111111</v>
      </c>
      <c r="AM545" s="3">
        <v>0.24050632911392406</v>
      </c>
      <c r="AN545" s="2">
        <f t="shared" si="22"/>
        <v>0.12156418248795692</v>
      </c>
      <c r="AO545" s="2">
        <v>6.6288951841359772E-2</v>
      </c>
      <c r="AP545">
        <f t="shared" si="23"/>
        <v>429</v>
      </c>
    </row>
    <row r="546" spans="1:43" ht="16.5" hidden="1" customHeight="1" x14ac:dyDescent="0.25">
      <c r="A546" s="5" t="s">
        <v>793</v>
      </c>
      <c r="B546" s="1" t="s">
        <v>435</v>
      </c>
      <c r="C546" t="s">
        <v>36</v>
      </c>
      <c r="D546" t="s">
        <v>43</v>
      </c>
      <c r="E546" t="s">
        <v>429</v>
      </c>
      <c r="F546" t="s">
        <v>436</v>
      </c>
      <c r="G546">
        <v>352</v>
      </c>
      <c r="H546">
        <v>0</v>
      </c>
      <c r="I546">
        <v>16</v>
      </c>
      <c r="J546">
        <v>23</v>
      </c>
      <c r="K546">
        <v>10</v>
      </c>
      <c r="L546">
        <v>85</v>
      </c>
      <c r="M546">
        <v>342</v>
      </c>
      <c r="N546" s="2">
        <v>9.6175605340574795E-3</v>
      </c>
      <c r="O546" s="2">
        <v>3.8696537678207736E-2</v>
      </c>
      <c r="P546">
        <v>71</v>
      </c>
      <c r="Q546" s="2">
        <v>8.370667295449186E-3</v>
      </c>
      <c r="R546">
        <v>8838</v>
      </c>
      <c r="S546">
        <v>8482</v>
      </c>
      <c r="T546">
        <v>7107</v>
      </c>
      <c r="U546">
        <v>51</v>
      </c>
      <c r="V546">
        <v>357</v>
      </c>
      <c r="W546">
        <v>678</v>
      </c>
      <c r="X546">
        <v>289</v>
      </c>
      <c r="Y546">
        <v>46</v>
      </c>
      <c r="Z546">
        <v>0</v>
      </c>
      <c r="AA546">
        <v>4</v>
      </c>
      <c r="AB546">
        <v>0</v>
      </c>
      <c r="AC546">
        <v>0</v>
      </c>
      <c r="AD546">
        <v>7413</v>
      </c>
      <c r="AE546">
        <v>51</v>
      </c>
      <c r="AF546">
        <v>369</v>
      </c>
      <c r="AG546">
        <v>701</v>
      </c>
      <c r="AH546">
        <v>299</v>
      </c>
      <c r="AI546" s="3">
        <v>4.7484149467152299E-2</v>
      </c>
      <c r="AJ546" s="3">
        <v>0</v>
      </c>
      <c r="AK546" s="3">
        <v>4.3360433604336043E-2</v>
      </c>
      <c r="AL546" s="3">
        <v>3.2810271041369472E-2</v>
      </c>
      <c r="AM546" s="3">
        <v>3.3444816053511704E-2</v>
      </c>
      <c r="AN546" s="2">
        <f t="shared" si="22"/>
        <v>4.8314098212265219E-2</v>
      </c>
      <c r="AO546" s="2">
        <v>0.16076078342578964</v>
      </c>
      <c r="AP546">
        <f t="shared" si="23"/>
        <v>427</v>
      </c>
    </row>
    <row r="547" spans="1:43" ht="16.5" hidden="1" customHeight="1" x14ac:dyDescent="0.25">
      <c r="A547" s="4" t="s">
        <v>798</v>
      </c>
      <c r="B547" s="1" t="s">
        <v>290</v>
      </c>
      <c r="D547" t="s">
        <v>32</v>
      </c>
      <c r="E547" t="s">
        <v>291</v>
      </c>
      <c r="F547" t="s">
        <v>292</v>
      </c>
      <c r="G547">
        <v>407</v>
      </c>
      <c r="H547">
        <v>4</v>
      </c>
      <c r="I547">
        <v>5</v>
      </c>
      <c r="J547">
        <v>0</v>
      </c>
      <c r="K547">
        <v>6</v>
      </c>
      <c r="L547">
        <v>324</v>
      </c>
      <c r="M547">
        <v>101</v>
      </c>
      <c r="N547" s="2">
        <v>0.17930271167681239</v>
      </c>
      <c r="O547" s="2">
        <v>5.5893746541228556E-2</v>
      </c>
      <c r="P547">
        <v>11</v>
      </c>
      <c r="Q547" s="2">
        <v>7.8966259870782481E-3</v>
      </c>
      <c r="R547">
        <v>1807</v>
      </c>
      <c r="S547">
        <v>1393</v>
      </c>
      <c r="T547">
        <v>1348</v>
      </c>
      <c r="U547">
        <v>11</v>
      </c>
      <c r="V547">
        <v>12</v>
      </c>
      <c r="W547">
        <v>7</v>
      </c>
      <c r="X547">
        <v>15</v>
      </c>
      <c r="Y547">
        <v>9</v>
      </c>
      <c r="Z547">
        <v>0</v>
      </c>
      <c r="AA547">
        <v>0</v>
      </c>
      <c r="AB547">
        <v>0</v>
      </c>
      <c r="AC547">
        <v>0</v>
      </c>
      <c r="AD547">
        <v>1746</v>
      </c>
      <c r="AE547">
        <v>15</v>
      </c>
      <c r="AF547">
        <v>17</v>
      </c>
      <c r="AG547">
        <v>7</v>
      </c>
      <c r="AH547">
        <v>21</v>
      </c>
      <c r="AI547" s="3">
        <v>0.23310423825887744</v>
      </c>
      <c r="AJ547" s="3">
        <v>0.26666666666666666</v>
      </c>
      <c r="AK547" s="3">
        <v>0.29411764705882354</v>
      </c>
      <c r="AL547" s="3">
        <v>0</v>
      </c>
      <c r="AM547" s="3">
        <v>0.2857142857142857</v>
      </c>
      <c r="AN547" s="2">
        <f t="shared" si="22"/>
        <v>0.23519645821804094</v>
      </c>
      <c r="AO547" s="2">
        <v>3.3222591362126248E-2</v>
      </c>
      <c r="AP547">
        <f t="shared" si="23"/>
        <v>425</v>
      </c>
    </row>
    <row r="548" spans="1:43" ht="16.5" hidden="1" customHeight="1" x14ac:dyDescent="0.25">
      <c r="A548" s="4" t="s">
        <v>800</v>
      </c>
      <c r="B548" s="1" t="s">
        <v>155</v>
      </c>
      <c r="C548" t="s">
        <v>36</v>
      </c>
      <c r="D548" t="s">
        <v>43</v>
      </c>
      <c r="E548" t="s">
        <v>44</v>
      </c>
      <c r="F548" t="s">
        <v>156</v>
      </c>
      <c r="G548">
        <v>1344</v>
      </c>
      <c r="H548">
        <v>28</v>
      </c>
      <c r="I548">
        <v>366</v>
      </c>
      <c r="J548">
        <v>166</v>
      </c>
      <c r="K548">
        <v>121</v>
      </c>
      <c r="L548">
        <v>252</v>
      </c>
      <c r="M548">
        <v>1809</v>
      </c>
      <c r="N548" s="2">
        <v>2.321083172147002E-2</v>
      </c>
      <c r="O548" s="2">
        <v>0.16662061342912407</v>
      </c>
      <c r="P548">
        <v>404</v>
      </c>
      <c r="Q548" s="2">
        <v>4.3913043478260867E-2</v>
      </c>
      <c r="R548">
        <v>10857</v>
      </c>
      <c r="S548">
        <v>9200</v>
      </c>
      <c r="T548">
        <v>4338</v>
      </c>
      <c r="U548">
        <v>93</v>
      </c>
      <c r="V548">
        <v>2286</v>
      </c>
      <c r="W548">
        <v>907</v>
      </c>
      <c r="X548">
        <v>1576</v>
      </c>
      <c r="Y548">
        <v>181</v>
      </c>
      <c r="Z548">
        <v>0</v>
      </c>
      <c r="AA548">
        <v>73</v>
      </c>
      <c r="AB548">
        <v>64</v>
      </c>
      <c r="AC548">
        <v>46</v>
      </c>
      <c r="AD548">
        <v>5501</v>
      </c>
      <c r="AE548">
        <v>121</v>
      </c>
      <c r="AF548">
        <v>2579</v>
      </c>
      <c r="AG548">
        <v>1009</v>
      </c>
      <c r="AH548">
        <v>1651</v>
      </c>
      <c r="AI548" s="3">
        <v>0.2443192146882385</v>
      </c>
      <c r="AJ548" s="3">
        <v>0.23140495867768596</v>
      </c>
      <c r="AK548" s="3">
        <v>0.14191547111283442</v>
      </c>
      <c r="AL548" s="3">
        <v>0.16451932606541131</v>
      </c>
      <c r="AM548" s="3">
        <v>7.3288915808600849E-2</v>
      </c>
      <c r="AN548" s="2">
        <f t="shared" si="22"/>
        <v>0.18983144515059408</v>
      </c>
      <c r="AO548" s="2">
        <v>0.49350888500138107</v>
      </c>
      <c r="AP548">
        <f t="shared" si="23"/>
        <v>2061</v>
      </c>
      <c r="AQ548" s="6">
        <f>AH548/R548</f>
        <v>0.1520677903656627</v>
      </c>
    </row>
    <row r="549" spans="1:43" ht="16.5" hidden="1" customHeight="1" x14ac:dyDescent="0.25">
      <c r="A549" s="4" t="s">
        <v>799</v>
      </c>
      <c r="B549" s="1" t="s">
        <v>255</v>
      </c>
      <c r="D549" t="s">
        <v>32</v>
      </c>
      <c r="E549" t="s">
        <v>256</v>
      </c>
      <c r="F549" t="s">
        <v>257</v>
      </c>
      <c r="G549">
        <v>366</v>
      </c>
      <c r="H549">
        <v>37</v>
      </c>
      <c r="I549">
        <v>10</v>
      </c>
      <c r="J549">
        <v>4</v>
      </c>
      <c r="K549">
        <v>0</v>
      </c>
      <c r="L549">
        <v>25</v>
      </c>
      <c r="M549">
        <v>398</v>
      </c>
      <c r="N549" s="2">
        <v>1.9186492709132769E-2</v>
      </c>
      <c r="O549" s="2">
        <v>0.30544896392939369</v>
      </c>
      <c r="P549">
        <v>199</v>
      </c>
      <c r="Q549" s="2">
        <v>0.18443002780352177</v>
      </c>
      <c r="R549">
        <v>1303</v>
      </c>
      <c r="S549">
        <v>1079</v>
      </c>
      <c r="T549">
        <v>934</v>
      </c>
      <c r="U549">
        <v>116</v>
      </c>
      <c r="V549">
        <v>6</v>
      </c>
      <c r="W549">
        <v>0</v>
      </c>
      <c r="X549">
        <v>23</v>
      </c>
      <c r="Y549">
        <v>177</v>
      </c>
      <c r="Z549">
        <v>14</v>
      </c>
      <c r="AA549">
        <v>0</v>
      </c>
      <c r="AB549">
        <v>0</v>
      </c>
      <c r="AC549">
        <v>0</v>
      </c>
      <c r="AD549">
        <v>1123</v>
      </c>
      <c r="AE549">
        <v>139</v>
      </c>
      <c r="AF549">
        <v>16</v>
      </c>
      <c r="AG549">
        <v>4</v>
      </c>
      <c r="AH549">
        <v>23</v>
      </c>
      <c r="AI549" s="3">
        <v>0.32591273374888691</v>
      </c>
      <c r="AJ549" s="3">
        <v>0.26618705035971224</v>
      </c>
      <c r="AK549" s="3">
        <v>0.625</v>
      </c>
      <c r="AL549" s="3">
        <v>1</v>
      </c>
      <c r="AM549" s="3">
        <v>0</v>
      </c>
      <c r="AN549" s="2">
        <f t="shared" si="22"/>
        <v>0.32463545663852644</v>
      </c>
      <c r="AO549" s="2">
        <v>0.13946360153256704</v>
      </c>
      <c r="AP549">
        <f t="shared" si="23"/>
        <v>423</v>
      </c>
    </row>
    <row r="550" spans="1:43" ht="16.5" hidden="1" customHeight="1" x14ac:dyDescent="0.25">
      <c r="A550" s="4" t="s">
        <v>799</v>
      </c>
      <c r="B550" s="1" t="s">
        <v>49</v>
      </c>
      <c r="C550" t="s">
        <v>36</v>
      </c>
      <c r="D550" t="s">
        <v>43</v>
      </c>
      <c r="E550" t="s">
        <v>47</v>
      </c>
      <c r="F550" t="s">
        <v>50</v>
      </c>
      <c r="G550">
        <v>323</v>
      </c>
      <c r="H550">
        <v>0</v>
      </c>
      <c r="I550">
        <v>21</v>
      </c>
      <c r="J550">
        <v>32</v>
      </c>
      <c r="K550">
        <v>21</v>
      </c>
      <c r="L550">
        <v>121</v>
      </c>
      <c r="M550">
        <v>302</v>
      </c>
      <c r="N550" s="2">
        <v>2.0522388059701493E-2</v>
      </c>
      <c r="O550" s="2">
        <v>5.1221166892808687E-2</v>
      </c>
      <c r="P550">
        <v>1109</v>
      </c>
      <c r="Q550" s="2">
        <v>0.16848982072318444</v>
      </c>
      <c r="R550">
        <v>5896</v>
      </c>
      <c r="S550">
        <v>6582</v>
      </c>
      <c r="T550">
        <v>5563</v>
      </c>
      <c r="U550">
        <v>83</v>
      </c>
      <c r="V550">
        <v>269</v>
      </c>
      <c r="W550">
        <v>392</v>
      </c>
      <c r="X550">
        <v>275</v>
      </c>
      <c r="Y550">
        <v>899</v>
      </c>
      <c r="Z550">
        <v>7</v>
      </c>
      <c r="AA550">
        <v>43</v>
      </c>
      <c r="AB550">
        <v>84</v>
      </c>
      <c r="AC550">
        <v>54</v>
      </c>
      <c r="AD550">
        <v>4987</v>
      </c>
      <c r="AE550">
        <v>76</v>
      </c>
      <c r="AF550">
        <v>247</v>
      </c>
      <c r="AG550">
        <v>340</v>
      </c>
      <c r="AH550">
        <v>242</v>
      </c>
      <c r="AI550" s="3">
        <v>6.4768397834369357E-2</v>
      </c>
      <c r="AJ550" s="3">
        <v>0</v>
      </c>
      <c r="AK550" s="3">
        <v>8.5020242914979755E-2</v>
      </c>
      <c r="AL550" s="3">
        <v>9.4117647058823528E-2</v>
      </c>
      <c r="AM550" s="3">
        <v>8.6776859504132234E-2</v>
      </c>
      <c r="AN550" s="2">
        <f t="shared" si="22"/>
        <v>7.1743554952510183E-2</v>
      </c>
      <c r="AO550" s="2">
        <v>0.15359809911744737</v>
      </c>
      <c r="AP550">
        <f t="shared" si="23"/>
        <v>423</v>
      </c>
    </row>
    <row r="551" spans="1:43" ht="16.5" hidden="1" customHeight="1" x14ac:dyDescent="0.25">
      <c r="A551" s="4" t="s">
        <v>801</v>
      </c>
      <c r="B551" s="1" t="s">
        <v>260</v>
      </c>
      <c r="D551" t="s">
        <v>32</v>
      </c>
      <c r="E551" t="s">
        <v>256</v>
      </c>
      <c r="F551" t="s">
        <v>261</v>
      </c>
      <c r="G551">
        <v>325</v>
      </c>
      <c r="H551">
        <v>62</v>
      </c>
      <c r="I551">
        <v>7</v>
      </c>
      <c r="J551">
        <v>0</v>
      </c>
      <c r="K551">
        <v>15</v>
      </c>
      <c r="L551">
        <v>51</v>
      </c>
      <c r="M551">
        <v>371</v>
      </c>
      <c r="N551" s="2">
        <v>1.2493875551200392E-2</v>
      </c>
      <c r="O551" s="2">
        <v>9.0886820186183243E-2</v>
      </c>
      <c r="P551">
        <v>475</v>
      </c>
      <c r="Q551" s="2">
        <v>0.11487303506650544</v>
      </c>
      <c r="R551">
        <v>4082</v>
      </c>
      <c r="S551">
        <v>4135</v>
      </c>
      <c r="T551">
        <v>3543</v>
      </c>
      <c r="U551">
        <v>404</v>
      </c>
      <c r="V551">
        <v>82</v>
      </c>
      <c r="W551">
        <v>39</v>
      </c>
      <c r="X551">
        <v>67</v>
      </c>
      <c r="Y551">
        <v>398</v>
      </c>
      <c r="Z551">
        <v>42</v>
      </c>
      <c r="AA551">
        <v>11</v>
      </c>
      <c r="AB551">
        <v>3</v>
      </c>
      <c r="AC551">
        <v>4</v>
      </c>
      <c r="AD551">
        <v>3470</v>
      </c>
      <c r="AE551">
        <v>424</v>
      </c>
      <c r="AF551">
        <v>78</v>
      </c>
      <c r="AG551">
        <v>36</v>
      </c>
      <c r="AH551">
        <v>78</v>
      </c>
      <c r="AI551" s="3">
        <v>9.3659942363112397E-2</v>
      </c>
      <c r="AJ551" s="3">
        <v>0.14622641509433962</v>
      </c>
      <c r="AK551" s="3">
        <v>8.9743589743589744E-2</v>
      </c>
      <c r="AL551" s="3">
        <v>0</v>
      </c>
      <c r="AM551" s="3">
        <v>0.19230769230769232</v>
      </c>
      <c r="AN551" s="2">
        <f t="shared" si="22"/>
        <v>0.10338069573738363</v>
      </c>
      <c r="AO551" s="2">
        <v>0.15075868820362212</v>
      </c>
      <c r="AP551">
        <f t="shared" si="23"/>
        <v>422</v>
      </c>
    </row>
    <row r="552" spans="1:43" ht="16.5" hidden="1" customHeight="1" x14ac:dyDescent="0.25">
      <c r="A552" s="4" t="s">
        <v>797</v>
      </c>
      <c r="B552" s="1" t="s">
        <v>260</v>
      </c>
      <c r="D552" t="s">
        <v>32</v>
      </c>
      <c r="E552" t="s">
        <v>256</v>
      </c>
      <c r="F552" t="s">
        <v>261</v>
      </c>
      <c r="G552">
        <v>358</v>
      </c>
      <c r="H552">
        <v>39</v>
      </c>
      <c r="I552">
        <v>5</v>
      </c>
      <c r="J552">
        <v>0</v>
      </c>
      <c r="K552">
        <v>4</v>
      </c>
      <c r="L552">
        <v>57</v>
      </c>
      <c r="M552">
        <v>365</v>
      </c>
      <c r="N552" s="2">
        <v>1.393643031784841E-2</v>
      </c>
      <c r="O552" s="2">
        <v>8.9242053789731046E-2</v>
      </c>
      <c r="P552">
        <v>367</v>
      </c>
      <c r="Q552" s="2">
        <v>9.0954151177199502E-2</v>
      </c>
      <c r="R552">
        <v>4090</v>
      </c>
      <c r="S552">
        <v>4035</v>
      </c>
      <c r="T552">
        <v>3552</v>
      </c>
      <c r="U552">
        <v>343</v>
      </c>
      <c r="V552">
        <v>67</v>
      </c>
      <c r="W552">
        <v>43</v>
      </c>
      <c r="X552">
        <v>30</v>
      </c>
      <c r="Y552">
        <v>321</v>
      </c>
      <c r="Z552">
        <v>28</v>
      </c>
      <c r="AA552">
        <v>5</v>
      </c>
      <c r="AB552">
        <v>5</v>
      </c>
      <c r="AC552">
        <v>0</v>
      </c>
      <c r="AD552">
        <v>3589</v>
      </c>
      <c r="AE552">
        <v>354</v>
      </c>
      <c r="AF552">
        <v>67</v>
      </c>
      <c r="AG552">
        <v>38</v>
      </c>
      <c r="AH552">
        <v>34</v>
      </c>
      <c r="AI552" s="3">
        <v>9.9749233769852327E-2</v>
      </c>
      <c r="AJ552" s="3">
        <v>0.11016949152542373</v>
      </c>
      <c r="AK552" s="3">
        <v>7.4626865671641784E-2</v>
      </c>
      <c r="AL552" s="3">
        <v>0</v>
      </c>
      <c r="AM552" s="3">
        <v>0.11764705882352941</v>
      </c>
      <c r="AN552" s="2">
        <f t="shared" si="22"/>
        <v>0.10317848410757946</v>
      </c>
      <c r="AO552" s="2">
        <v>0.12077413032827046</v>
      </c>
      <c r="AP552">
        <f t="shared" si="23"/>
        <v>422</v>
      </c>
    </row>
    <row r="553" spans="1:43" ht="16.5" hidden="1" customHeight="1" x14ac:dyDescent="0.25">
      <c r="A553" s="4">
        <v>2011</v>
      </c>
      <c r="B553" s="1" t="s">
        <v>138</v>
      </c>
      <c r="D553" t="s">
        <v>32</v>
      </c>
      <c r="E553" t="s">
        <v>134</v>
      </c>
      <c r="F553" t="s">
        <v>139</v>
      </c>
      <c r="G553">
        <v>384</v>
      </c>
      <c r="H553">
        <v>0</v>
      </c>
      <c r="I553">
        <v>4</v>
      </c>
      <c r="J553">
        <v>0</v>
      </c>
      <c r="K553">
        <v>22</v>
      </c>
      <c r="L553">
        <v>23</v>
      </c>
      <c r="M553">
        <v>399</v>
      </c>
      <c r="N553" s="2">
        <v>3.9757994814174592E-3</v>
      </c>
      <c r="O553" s="2">
        <v>6.8971477960242E-2</v>
      </c>
      <c r="P553">
        <v>129</v>
      </c>
      <c r="Q553" s="2">
        <v>2.348871085214858E-2</v>
      </c>
      <c r="R553">
        <v>5785</v>
      </c>
      <c r="S553">
        <v>5492</v>
      </c>
      <c r="T553">
        <v>4571</v>
      </c>
      <c r="U553">
        <v>161</v>
      </c>
      <c r="V553">
        <v>258</v>
      </c>
      <c r="W553">
        <v>80</v>
      </c>
      <c r="X553">
        <v>422</v>
      </c>
      <c r="Y553">
        <v>99</v>
      </c>
      <c r="Z553">
        <v>6</v>
      </c>
      <c r="AA553">
        <v>0</v>
      </c>
      <c r="AB553">
        <v>3</v>
      </c>
      <c r="AC553">
        <v>10</v>
      </c>
      <c r="AD553">
        <v>4856</v>
      </c>
      <c r="AE553">
        <v>155</v>
      </c>
      <c r="AF553">
        <v>262</v>
      </c>
      <c r="AG553">
        <v>77</v>
      </c>
      <c r="AH553">
        <v>434</v>
      </c>
      <c r="AI553" s="3">
        <v>7.907742998352553E-2</v>
      </c>
      <c r="AJ553" s="3">
        <v>0</v>
      </c>
      <c r="AK553" s="3">
        <v>1.5267175572519083E-2</v>
      </c>
      <c r="AL553" s="3">
        <v>0</v>
      </c>
      <c r="AM553" s="3">
        <v>5.0691244239631339E-2</v>
      </c>
      <c r="AN553" s="2">
        <f t="shared" si="22"/>
        <v>7.2947277441659464E-2</v>
      </c>
      <c r="AO553" s="2">
        <v>0.16044260027662519</v>
      </c>
      <c r="AP553">
        <f t="shared" si="23"/>
        <v>422</v>
      </c>
    </row>
    <row r="554" spans="1:43" ht="16.5" hidden="1" customHeight="1" x14ac:dyDescent="0.25">
      <c r="A554" s="4" t="s">
        <v>800</v>
      </c>
      <c r="B554" s="1" t="s">
        <v>596</v>
      </c>
      <c r="D554" t="s">
        <v>32</v>
      </c>
      <c r="E554" t="s">
        <v>333</v>
      </c>
      <c r="F554" t="s">
        <v>597</v>
      </c>
      <c r="G554">
        <v>388</v>
      </c>
      <c r="H554">
        <v>0</v>
      </c>
      <c r="I554">
        <v>3</v>
      </c>
      <c r="J554">
        <v>0</v>
      </c>
      <c r="K554">
        <v>5</v>
      </c>
      <c r="L554">
        <v>143</v>
      </c>
      <c r="M554">
        <v>277</v>
      </c>
      <c r="N554" s="2">
        <v>3.439153439153439E-2</v>
      </c>
      <c r="O554" s="2">
        <v>6.6618566618566619E-2</v>
      </c>
      <c r="P554">
        <v>358</v>
      </c>
      <c r="Q554" s="2">
        <v>8.740234375E-2</v>
      </c>
      <c r="R554">
        <v>4158</v>
      </c>
      <c r="S554">
        <v>4096</v>
      </c>
      <c r="T554">
        <v>3606</v>
      </c>
      <c r="U554">
        <v>19</v>
      </c>
      <c r="V554">
        <v>118</v>
      </c>
      <c r="W554">
        <v>65</v>
      </c>
      <c r="X554">
        <v>288</v>
      </c>
      <c r="Y554">
        <v>323</v>
      </c>
      <c r="Z554">
        <v>0</v>
      </c>
      <c r="AA554">
        <v>3</v>
      </c>
      <c r="AB554">
        <v>4</v>
      </c>
      <c r="AC554">
        <v>8</v>
      </c>
      <c r="AD554">
        <v>3671</v>
      </c>
      <c r="AE554">
        <v>19</v>
      </c>
      <c r="AF554">
        <v>118</v>
      </c>
      <c r="AG554">
        <v>61</v>
      </c>
      <c r="AH554">
        <v>285</v>
      </c>
      <c r="AI554" s="3">
        <v>0.10569327158812312</v>
      </c>
      <c r="AJ554" s="3">
        <v>0</v>
      </c>
      <c r="AK554" s="3">
        <v>2.5423728813559324E-2</v>
      </c>
      <c r="AL554" s="3">
        <v>0</v>
      </c>
      <c r="AM554" s="3">
        <v>1.7543859649122806E-2</v>
      </c>
      <c r="AN554" s="2">
        <f t="shared" si="22"/>
        <v>0.10101010101010101</v>
      </c>
      <c r="AO554" s="2">
        <v>0.11627347135291285</v>
      </c>
      <c r="AP554">
        <f t="shared" si="23"/>
        <v>420</v>
      </c>
    </row>
    <row r="555" spans="1:43" ht="16.5" hidden="1" customHeight="1" x14ac:dyDescent="0.25">
      <c r="A555" s="5" t="s">
        <v>794</v>
      </c>
      <c r="B555" s="1" t="s">
        <v>167</v>
      </c>
      <c r="C555" t="s">
        <v>36</v>
      </c>
      <c r="D555" t="s">
        <v>43</v>
      </c>
      <c r="E555" t="s">
        <v>44</v>
      </c>
      <c r="F555" t="s">
        <v>168</v>
      </c>
      <c r="G555">
        <v>276</v>
      </c>
      <c r="H555">
        <v>0</v>
      </c>
      <c r="I555">
        <v>46</v>
      </c>
      <c r="J555">
        <v>12</v>
      </c>
      <c r="K555">
        <v>67</v>
      </c>
      <c r="L555">
        <v>58</v>
      </c>
      <c r="M555">
        <v>361</v>
      </c>
      <c r="N555" s="2">
        <v>1.4271653543307087E-2</v>
      </c>
      <c r="O555" s="2">
        <v>8.882874015748031E-2</v>
      </c>
      <c r="P555">
        <v>116</v>
      </c>
      <c r="Q555" s="2">
        <v>3.0842860941239031E-2</v>
      </c>
      <c r="R555">
        <v>4064</v>
      </c>
      <c r="S555">
        <v>3761</v>
      </c>
      <c r="T555">
        <v>2803</v>
      </c>
      <c r="U555">
        <v>44</v>
      </c>
      <c r="V555">
        <v>279</v>
      </c>
      <c r="W555">
        <v>173</v>
      </c>
      <c r="X555">
        <v>462</v>
      </c>
      <c r="Y555">
        <v>76</v>
      </c>
      <c r="Z555">
        <v>0</v>
      </c>
      <c r="AA555">
        <v>5</v>
      </c>
      <c r="AB555">
        <v>4</v>
      </c>
      <c r="AC555">
        <v>12</v>
      </c>
      <c r="AD555">
        <v>3003</v>
      </c>
      <c r="AE555">
        <v>44</v>
      </c>
      <c r="AF555">
        <v>320</v>
      </c>
      <c r="AG555">
        <v>181</v>
      </c>
      <c r="AH555">
        <v>517</v>
      </c>
      <c r="AI555" s="3">
        <v>9.1908091908091905E-2</v>
      </c>
      <c r="AJ555" s="3">
        <v>0</v>
      </c>
      <c r="AK555" s="3">
        <v>0.14374999999999999</v>
      </c>
      <c r="AL555" s="3">
        <v>6.6298342541436461E-2</v>
      </c>
      <c r="AM555" s="3">
        <v>0.12959381044487428</v>
      </c>
      <c r="AN555" s="2">
        <f t="shared" si="22"/>
        <v>0.1031003937007874</v>
      </c>
      <c r="AO555" s="2">
        <v>0.26125461254612548</v>
      </c>
      <c r="AP555">
        <f t="shared" si="23"/>
        <v>419</v>
      </c>
    </row>
    <row r="556" spans="1:43" ht="16.5" hidden="1" customHeight="1" x14ac:dyDescent="0.25">
      <c r="A556" s="4" t="s">
        <v>801</v>
      </c>
      <c r="B556" s="1" t="s">
        <v>83</v>
      </c>
      <c r="D556" t="s">
        <v>32</v>
      </c>
      <c r="E556" t="s">
        <v>81</v>
      </c>
      <c r="F556" t="s">
        <v>84</v>
      </c>
      <c r="G556">
        <v>367</v>
      </c>
      <c r="H556">
        <v>3</v>
      </c>
      <c r="I556">
        <v>13</v>
      </c>
      <c r="J556">
        <v>0</v>
      </c>
      <c r="K556">
        <v>11</v>
      </c>
      <c r="L556">
        <v>135</v>
      </c>
      <c r="M556">
        <v>283</v>
      </c>
      <c r="N556" s="2">
        <v>1.5416238437821172E-2</v>
      </c>
      <c r="O556" s="2">
        <v>3.2317003540025126E-2</v>
      </c>
      <c r="P556">
        <v>321</v>
      </c>
      <c r="Q556" s="2">
        <v>3.7066974595842954E-2</v>
      </c>
      <c r="R556">
        <v>8757</v>
      </c>
      <c r="S556">
        <v>8660</v>
      </c>
      <c r="T556">
        <v>6655</v>
      </c>
      <c r="U556">
        <v>71</v>
      </c>
      <c r="V556">
        <v>1181</v>
      </c>
      <c r="W556">
        <v>257</v>
      </c>
      <c r="X556">
        <v>496</v>
      </c>
      <c r="Y556">
        <v>297</v>
      </c>
      <c r="Z556">
        <v>0</v>
      </c>
      <c r="AA556">
        <v>0</v>
      </c>
      <c r="AB556">
        <v>0</v>
      </c>
      <c r="AC556">
        <v>6</v>
      </c>
      <c r="AD556">
        <v>6725</v>
      </c>
      <c r="AE556">
        <v>74</v>
      </c>
      <c r="AF556">
        <v>1194</v>
      </c>
      <c r="AG556">
        <v>257</v>
      </c>
      <c r="AH556">
        <v>501</v>
      </c>
      <c r="AI556" s="3">
        <v>5.4572490706319705E-2</v>
      </c>
      <c r="AJ556" s="3">
        <v>4.0540540540540543E-2</v>
      </c>
      <c r="AK556" s="3">
        <v>1.0887772194304857E-2</v>
      </c>
      <c r="AL556" s="3">
        <v>0</v>
      </c>
      <c r="AM556" s="3">
        <v>2.1956087824351298E-2</v>
      </c>
      <c r="AN556" s="2">
        <f t="shared" si="22"/>
        <v>4.77332419778463E-2</v>
      </c>
      <c r="AO556" s="2">
        <v>0.23151639812592847</v>
      </c>
      <c r="AP556">
        <f t="shared" si="23"/>
        <v>418</v>
      </c>
    </row>
    <row r="557" spans="1:43" ht="16.5" hidden="1" customHeight="1" x14ac:dyDescent="0.25">
      <c r="A557" s="4" t="s">
        <v>801</v>
      </c>
      <c r="B557" s="1" t="s">
        <v>605</v>
      </c>
      <c r="D557" t="s">
        <v>32</v>
      </c>
      <c r="E557" t="s">
        <v>253</v>
      </c>
      <c r="F557" t="s">
        <v>606</v>
      </c>
      <c r="G557">
        <v>390</v>
      </c>
      <c r="H557">
        <v>0</v>
      </c>
      <c r="I557">
        <v>0</v>
      </c>
      <c r="J557">
        <v>7</v>
      </c>
      <c r="K557">
        <v>5</v>
      </c>
      <c r="L557">
        <v>257</v>
      </c>
      <c r="M557">
        <v>160</v>
      </c>
      <c r="N557" s="2">
        <v>4.7138664710198092E-2</v>
      </c>
      <c r="O557" s="2">
        <v>2.9347028613352897E-2</v>
      </c>
      <c r="P557">
        <v>44</v>
      </c>
      <c r="Q557" s="2">
        <v>8.6631226619413269E-3</v>
      </c>
      <c r="R557">
        <v>5452</v>
      </c>
      <c r="S557">
        <v>5079</v>
      </c>
      <c r="T557">
        <v>4645</v>
      </c>
      <c r="U557">
        <v>69</v>
      </c>
      <c r="V557">
        <v>113</v>
      </c>
      <c r="W557">
        <v>102</v>
      </c>
      <c r="X557">
        <v>150</v>
      </c>
      <c r="Y557">
        <v>34</v>
      </c>
      <c r="Z557">
        <v>0</v>
      </c>
      <c r="AA557">
        <v>0</v>
      </c>
      <c r="AB557">
        <v>0</v>
      </c>
      <c r="AC557">
        <v>0</v>
      </c>
      <c r="AD557">
        <v>5001</v>
      </c>
      <c r="AE557">
        <v>69</v>
      </c>
      <c r="AF557">
        <v>113</v>
      </c>
      <c r="AG557">
        <v>109</v>
      </c>
      <c r="AH557">
        <v>155</v>
      </c>
      <c r="AI557" s="3">
        <v>7.7984403119376128E-2</v>
      </c>
      <c r="AJ557" s="3">
        <v>0</v>
      </c>
      <c r="AK557" s="3">
        <v>0</v>
      </c>
      <c r="AL557" s="3">
        <v>6.4220183486238536E-2</v>
      </c>
      <c r="AM557" s="3">
        <v>3.2258064516129031E-2</v>
      </c>
      <c r="AN557" s="2">
        <f t="shared" si="22"/>
        <v>7.6485693323550985E-2</v>
      </c>
      <c r="AO557" s="2">
        <v>8.1879933908573524E-2</v>
      </c>
      <c r="AP557">
        <f t="shared" si="23"/>
        <v>417</v>
      </c>
    </row>
    <row r="558" spans="1:43" ht="16.5" hidden="1" customHeight="1" x14ac:dyDescent="0.25">
      <c r="A558" s="5" t="s">
        <v>793</v>
      </c>
      <c r="B558" t="s">
        <v>622</v>
      </c>
      <c r="D558" t="s">
        <v>32</v>
      </c>
      <c r="E558" t="s">
        <v>463</v>
      </c>
      <c r="F558" t="s">
        <v>623</v>
      </c>
      <c r="G558">
        <v>358</v>
      </c>
      <c r="H558">
        <v>40</v>
      </c>
      <c r="I558">
        <v>0</v>
      </c>
      <c r="J558">
        <v>0</v>
      </c>
      <c r="K558">
        <v>0</v>
      </c>
      <c r="L558">
        <v>14</v>
      </c>
      <c r="M558">
        <v>402</v>
      </c>
      <c r="N558" s="2">
        <v>5.6703118671526933E-3</v>
      </c>
      <c r="O558" s="2">
        <v>0.16281895504252733</v>
      </c>
      <c r="P558">
        <v>75</v>
      </c>
      <c r="Q558" s="2">
        <v>3.5244360902255641E-2</v>
      </c>
      <c r="R558">
        <v>2469</v>
      </c>
      <c r="S558">
        <v>2128</v>
      </c>
      <c r="T558">
        <v>1855</v>
      </c>
      <c r="U558">
        <v>245</v>
      </c>
      <c r="V558">
        <v>13</v>
      </c>
      <c r="W558">
        <v>9</v>
      </c>
      <c r="X558">
        <v>6</v>
      </c>
      <c r="Y558">
        <v>63</v>
      </c>
      <c r="Z558">
        <v>7</v>
      </c>
      <c r="AA558">
        <v>0</v>
      </c>
      <c r="AB558">
        <v>0</v>
      </c>
      <c r="AC558">
        <v>0</v>
      </c>
      <c r="AD558">
        <v>2150</v>
      </c>
      <c r="AE558">
        <v>278</v>
      </c>
      <c r="AF558">
        <v>13</v>
      </c>
      <c r="AG558">
        <v>9</v>
      </c>
      <c r="AH558">
        <v>6</v>
      </c>
      <c r="AI558" s="3">
        <v>0.16651162790697674</v>
      </c>
      <c r="AJ558" s="3">
        <v>0.14388489208633093</v>
      </c>
      <c r="AK558" s="3">
        <v>0</v>
      </c>
      <c r="AL558" s="3">
        <v>0</v>
      </c>
      <c r="AM558" s="3">
        <v>0</v>
      </c>
      <c r="AN558" s="2">
        <f t="shared" si="22"/>
        <v>0.16848926690968002</v>
      </c>
      <c r="AO558" s="2">
        <v>0.1245928338762215</v>
      </c>
      <c r="AP558">
        <f t="shared" si="23"/>
        <v>416</v>
      </c>
    </row>
    <row r="559" spans="1:43" ht="16.5" hidden="1" customHeight="1" x14ac:dyDescent="0.25">
      <c r="A559" s="5" t="s">
        <v>802</v>
      </c>
      <c r="B559" s="1" t="s">
        <v>506</v>
      </c>
      <c r="D559" t="s">
        <v>32</v>
      </c>
      <c r="E559" t="s">
        <v>498</v>
      </c>
      <c r="F559" t="s">
        <v>507</v>
      </c>
      <c r="G559">
        <v>399</v>
      </c>
      <c r="H559">
        <v>0</v>
      </c>
      <c r="I559">
        <v>0</v>
      </c>
      <c r="J559">
        <v>0</v>
      </c>
      <c r="K559">
        <v>0</v>
      </c>
      <c r="L559">
        <v>5</v>
      </c>
      <c r="M559">
        <v>411</v>
      </c>
      <c r="N559" s="2">
        <v>4.4923629829290209E-4</v>
      </c>
      <c r="O559" s="2">
        <v>3.692722371967655E-2</v>
      </c>
      <c r="P559">
        <v>89</v>
      </c>
      <c r="Q559" s="2">
        <v>8.2384522817735822E-3</v>
      </c>
      <c r="R559">
        <v>11130</v>
      </c>
      <c r="S559">
        <v>10803</v>
      </c>
      <c r="T559">
        <v>9794</v>
      </c>
      <c r="U559">
        <v>116</v>
      </c>
      <c r="V559">
        <v>370</v>
      </c>
      <c r="W559">
        <v>373</v>
      </c>
      <c r="X559">
        <v>150</v>
      </c>
      <c r="Y559">
        <v>74</v>
      </c>
      <c r="Z559">
        <v>0</v>
      </c>
      <c r="AA559">
        <v>0</v>
      </c>
      <c r="AB559">
        <v>0</v>
      </c>
      <c r="AC559">
        <v>0</v>
      </c>
      <c r="AD559">
        <v>10119</v>
      </c>
      <c r="AE559">
        <v>116</v>
      </c>
      <c r="AF559">
        <v>370</v>
      </c>
      <c r="AG559">
        <v>373</v>
      </c>
      <c r="AH559">
        <v>150</v>
      </c>
      <c r="AI559" s="3">
        <v>3.9430773791876671E-2</v>
      </c>
      <c r="AJ559" s="3">
        <v>0</v>
      </c>
      <c r="AK559" s="3">
        <v>0</v>
      </c>
      <c r="AL559" s="3">
        <v>0</v>
      </c>
      <c r="AM559" s="3">
        <v>0</v>
      </c>
      <c r="AN559" s="2">
        <f t="shared" si="22"/>
        <v>3.7376460017969453E-2</v>
      </c>
      <c r="AO559" s="2">
        <v>9.0672178289000718E-2</v>
      </c>
      <c r="AP559">
        <f t="shared" si="23"/>
        <v>416</v>
      </c>
    </row>
    <row r="560" spans="1:43" ht="16.5" hidden="1" customHeight="1" x14ac:dyDescent="0.25">
      <c r="A560" s="4" t="s">
        <v>800</v>
      </c>
      <c r="B560" s="1" t="s">
        <v>605</v>
      </c>
      <c r="D560" t="s">
        <v>32</v>
      </c>
      <c r="E560" t="s">
        <v>253</v>
      </c>
      <c r="F560" t="s">
        <v>606</v>
      </c>
      <c r="G560">
        <v>387</v>
      </c>
      <c r="H560">
        <v>0</v>
      </c>
      <c r="I560">
        <v>3</v>
      </c>
      <c r="J560">
        <v>4</v>
      </c>
      <c r="K560">
        <v>4</v>
      </c>
      <c r="L560">
        <v>269</v>
      </c>
      <c r="M560">
        <v>146</v>
      </c>
      <c r="N560" s="2">
        <v>5.0937322476803638E-2</v>
      </c>
      <c r="O560" s="2">
        <v>2.7646279113804205E-2</v>
      </c>
      <c r="P560">
        <v>41</v>
      </c>
      <c r="Q560" s="2">
        <v>8.3554106378642759E-3</v>
      </c>
      <c r="R560">
        <v>5281</v>
      </c>
      <c r="S560">
        <v>4907</v>
      </c>
      <c r="T560">
        <v>4529</v>
      </c>
      <c r="U560">
        <v>62</v>
      </c>
      <c r="V560">
        <v>92</v>
      </c>
      <c r="W560">
        <v>90</v>
      </c>
      <c r="X560">
        <v>134</v>
      </c>
      <c r="Y560">
        <v>33</v>
      </c>
      <c r="Z560">
        <v>0</v>
      </c>
      <c r="AA560">
        <v>0</v>
      </c>
      <c r="AB560">
        <v>0</v>
      </c>
      <c r="AC560">
        <v>0</v>
      </c>
      <c r="AD560">
        <v>4883</v>
      </c>
      <c r="AE560">
        <v>62</v>
      </c>
      <c r="AF560">
        <v>95</v>
      </c>
      <c r="AG560">
        <v>94</v>
      </c>
      <c r="AH560">
        <v>138</v>
      </c>
      <c r="AI560" s="3">
        <v>7.9254556625025604E-2</v>
      </c>
      <c r="AJ560" s="3">
        <v>0</v>
      </c>
      <c r="AK560" s="3">
        <v>3.1578947368421054E-2</v>
      </c>
      <c r="AL560" s="3">
        <v>4.2553191489361701E-2</v>
      </c>
      <c r="AM560" s="3">
        <v>2.8985507246376812E-2</v>
      </c>
      <c r="AN560" s="2">
        <f t="shared" si="22"/>
        <v>7.8583601590607843E-2</v>
      </c>
      <c r="AO560" s="2">
        <v>7.3786039453717756E-2</v>
      </c>
      <c r="AP560">
        <f t="shared" si="23"/>
        <v>415</v>
      </c>
    </row>
    <row r="561" spans="1:42" ht="16.5" hidden="1" customHeight="1" x14ac:dyDescent="0.25">
      <c r="A561" s="4" t="s">
        <v>800</v>
      </c>
      <c r="B561" s="1" t="s">
        <v>107</v>
      </c>
      <c r="C561" t="s">
        <v>36</v>
      </c>
      <c r="D561" t="s">
        <v>43</v>
      </c>
      <c r="E561" t="s">
        <v>108</v>
      </c>
      <c r="F561" t="s">
        <v>109</v>
      </c>
      <c r="G561">
        <v>371</v>
      </c>
      <c r="H561">
        <v>0</v>
      </c>
      <c r="I561">
        <v>6</v>
      </c>
      <c r="J561">
        <v>0</v>
      </c>
      <c r="K561">
        <v>17</v>
      </c>
      <c r="L561">
        <v>179</v>
      </c>
      <c r="M561">
        <v>235</v>
      </c>
      <c r="N561" s="2">
        <v>0.12942877801879971</v>
      </c>
      <c r="O561" s="2">
        <v>0.16992046276211134</v>
      </c>
      <c r="P561">
        <v>60</v>
      </c>
      <c r="Q561" s="2">
        <v>5.8309037900874633E-2</v>
      </c>
      <c r="R561">
        <v>1383</v>
      </c>
      <c r="S561">
        <v>1029</v>
      </c>
      <c r="T561">
        <v>920</v>
      </c>
      <c r="U561">
        <v>2</v>
      </c>
      <c r="V561">
        <v>25</v>
      </c>
      <c r="W561">
        <v>16</v>
      </c>
      <c r="X561">
        <v>66</v>
      </c>
      <c r="Y561">
        <v>60</v>
      </c>
      <c r="Z561">
        <v>0</v>
      </c>
      <c r="AA561">
        <v>0</v>
      </c>
      <c r="AB561">
        <v>0</v>
      </c>
      <c r="AC561">
        <v>0</v>
      </c>
      <c r="AD561">
        <v>1231</v>
      </c>
      <c r="AE561">
        <v>2</v>
      </c>
      <c r="AF561">
        <v>31</v>
      </c>
      <c r="AG561">
        <v>16</v>
      </c>
      <c r="AH561">
        <v>83</v>
      </c>
      <c r="AI561" s="3">
        <v>0.30138099106417549</v>
      </c>
      <c r="AJ561" s="3">
        <v>0</v>
      </c>
      <c r="AK561" s="3">
        <v>0.19354838709677419</v>
      </c>
      <c r="AL561" s="3">
        <v>0</v>
      </c>
      <c r="AM561" s="3">
        <v>0.20481927710843373</v>
      </c>
      <c r="AN561" s="2">
        <f t="shared" si="22"/>
        <v>0.29934924078091107</v>
      </c>
      <c r="AO561" s="2">
        <v>9.6845194424064557E-2</v>
      </c>
      <c r="AP561">
        <f t="shared" si="23"/>
        <v>414</v>
      </c>
    </row>
    <row r="562" spans="1:42" ht="16.5" hidden="1" customHeight="1" x14ac:dyDescent="0.25">
      <c r="A562" s="4" t="s">
        <v>800</v>
      </c>
      <c r="B562" s="1" t="s">
        <v>49</v>
      </c>
      <c r="C562" t="s">
        <v>36</v>
      </c>
      <c r="D562" t="s">
        <v>43</v>
      </c>
      <c r="E562" t="s">
        <v>47</v>
      </c>
      <c r="F562" t="s">
        <v>50</v>
      </c>
      <c r="G562">
        <v>325</v>
      </c>
      <c r="H562">
        <v>0</v>
      </c>
      <c r="I562">
        <v>13</v>
      </c>
      <c r="J562">
        <v>29</v>
      </c>
      <c r="K562">
        <v>22</v>
      </c>
      <c r="L562">
        <v>130</v>
      </c>
      <c r="M562">
        <v>284</v>
      </c>
      <c r="N562" s="2">
        <v>2.2491349480968859E-2</v>
      </c>
      <c r="O562" s="2">
        <v>4.9134948096885817E-2</v>
      </c>
      <c r="P562">
        <v>1176</v>
      </c>
      <c r="Q562" s="2">
        <v>0.17976154081320697</v>
      </c>
      <c r="R562">
        <v>5780</v>
      </c>
      <c r="S562">
        <v>6542</v>
      </c>
      <c r="T562">
        <v>5512</v>
      </c>
      <c r="U562">
        <v>73</v>
      </c>
      <c r="V562">
        <v>274</v>
      </c>
      <c r="W562">
        <v>402</v>
      </c>
      <c r="X562">
        <v>281</v>
      </c>
      <c r="Y562">
        <v>976</v>
      </c>
      <c r="Z562">
        <v>5</v>
      </c>
      <c r="AA562">
        <v>43</v>
      </c>
      <c r="AB562">
        <v>76</v>
      </c>
      <c r="AC562">
        <v>54</v>
      </c>
      <c r="AD562">
        <v>4861</v>
      </c>
      <c r="AE562">
        <v>68</v>
      </c>
      <c r="AF562">
        <v>244</v>
      </c>
      <c r="AG562">
        <v>355</v>
      </c>
      <c r="AH562">
        <v>249</v>
      </c>
      <c r="AI562" s="3">
        <v>6.6858671055338409E-2</v>
      </c>
      <c r="AJ562" s="3">
        <v>0</v>
      </c>
      <c r="AK562" s="3">
        <v>5.3278688524590161E-2</v>
      </c>
      <c r="AL562" s="3">
        <v>8.1690140845070425E-2</v>
      </c>
      <c r="AM562" s="3">
        <v>8.8353413654618476E-2</v>
      </c>
      <c r="AN562" s="2">
        <f t="shared" si="22"/>
        <v>7.1626297577854672E-2</v>
      </c>
      <c r="AO562" s="2">
        <v>0.15855980612774798</v>
      </c>
      <c r="AP562">
        <f t="shared" si="23"/>
        <v>414</v>
      </c>
    </row>
    <row r="563" spans="1:42" ht="16.5" hidden="1" customHeight="1" x14ac:dyDescent="0.25">
      <c r="A563" s="4" t="s">
        <v>799</v>
      </c>
      <c r="B563" s="1" t="s">
        <v>42</v>
      </c>
      <c r="C563" t="s">
        <v>36</v>
      </c>
      <c r="D563" t="s">
        <v>43</v>
      </c>
      <c r="E563" t="s">
        <v>44</v>
      </c>
      <c r="F563" t="s">
        <v>45</v>
      </c>
      <c r="G563">
        <v>199</v>
      </c>
      <c r="H563">
        <v>3</v>
      </c>
      <c r="I563">
        <v>75</v>
      </c>
      <c r="J563">
        <v>6</v>
      </c>
      <c r="K563">
        <v>98</v>
      </c>
      <c r="L563">
        <v>65</v>
      </c>
      <c r="M563">
        <v>347</v>
      </c>
      <c r="N563" s="2">
        <v>2.0155038759689922E-2</v>
      </c>
      <c r="O563" s="2">
        <v>0.1075968992248062</v>
      </c>
      <c r="P563">
        <v>693</v>
      </c>
      <c r="Q563" s="2">
        <v>0.19766115231032516</v>
      </c>
      <c r="R563">
        <v>3225</v>
      </c>
      <c r="S563">
        <v>3506</v>
      </c>
      <c r="T563">
        <v>2151</v>
      </c>
      <c r="U563">
        <v>40</v>
      </c>
      <c r="V563">
        <v>363</v>
      </c>
      <c r="W563">
        <v>83</v>
      </c>
      <c r="X563">
        <v>869</v>
      </c>
      <c r="Y563">
        <v>420</v>
      </c>
      <c r="Z563">
        <v>3</v>
      </c>
      <c r="AA563">
        <v>55</v>
      </c>
      <c r="AB563">
        <v>8</v>
      </c>
      <c r="AC563">
        <v>184</v>
      </c>
      <c r="AD563">
        <v>1930</v>
      </c>
      <c r="AE563">
        <v>40</v>
      </c>
      <c r="AF563">
        <v>383</v>
      </c>
      <c r="AG563">
        <v>81</v>
      </c>
      <c r="AH563">
        <v>783</v>
      </c>
      <c r="AI563" s="3">
        <v>0.10310880829015544</v>
      </c>
      <c r="AJ563" s="3">
        <v>7.4999999999999997E-2</v>
      </c>
      <c r="AK563" s="3">
        <v>0.195822454308094</v>
      </c>
      <c r="AL563" s="3">
        <v>7.407407407407407E-2</v>
      </c>
      <c r="AM563" s="3">
        <v>0.1251596424010217</v>
      </c>
      <c r="AN563" s="2">
        <f t="shared" si="22"/>
        <v>0.12775193798449613</v>
      </c>
      <c r="AO563" s="2">
        <v>0.40006216972334474</v>
      </c>
      <c r="AP563">
        <f t="shared" si="23"/>
        <v>412</v>
      </c>
    </row>
    <row r="564" spans="1:42" ht="16.5" hidden="1" customHeight="1" x14ac:dyDescent="0.25">
      <c r="A564" s="4" t="s">
        <v>800</v>
      </c>
      <c r="B564" t="s">
        <v>626</v>
      </c>
      <c r="D564" t="s">
        <v>32</v>
      </c>
      <c r="E564" t="s">
        <v>129</v>
      </c>
      <c r="F564" t="s">
        <v>627</v>
      </c>
      <c r="G564">
        <v>360</v>
      </c>
      <c r="H564">
        <v>3</v>
      </c>
      <c r="I564">
        <v>10</v>
      </c>
      <c r="J564">
        <v>6</v>
      </c>
      <c r="K564">
        <v>20</v>
      </c>
      <c r="L564">
        <v>211</v>
      </c>
      <c r="M564">
        <v>201</v>
      </c>
      <c r="N564" s="2">
        <v>5.9739524348810871E-2</v>
      </c>
      <c r="O564" s="2">
        <v>5.6908267270668174E-2</v>
      </c>
      <c r="P564">
        <v>260</v>
      </c>
      <c r="Q564" s="2">
        <v>7.6923076923076927E-2</v>
      </c>
      <c r="R564">
        <v>3532</v>
      </c>
      <c r="S564">
        <v>3380</v>
      </c>
      <c r="T564">
        <v>3189</v>
      </c>
      <c r="U564">
        <v>17</v>
      </c>
      <c r="V564">
        <v>51</v>
      </c>
      <c r="W564">
        <v>66</v>
      </c>
      <c r="X564">
        <v>57</v>
      </c>
      <c r="Y564">
        <v>230</v>
      </c>
      <c r="Z564">
        <v>0</v>
      </c>
      <c r="AA564">
        <v>9</v>
      </c>
      <c r="AB564">
        <v>0</v>
      </c>
      <c r="AC564">
        <v>8</v>
      </c>
      <c r="AD564">
        <v>3319</v>
      </c>
      <c r="AE564">
        <v>20</v>
      </c>
      <c r="AF564">
        <v>52</v>
      </c>
      <c r="AG564">
        <v>72</v>
      </c>
      <c r="AH564">
        <v>69</v>
      </c>
      <c r="AI564" s="3">
        <v>0.1084664055438385</v>
      </c>
      <c r="AJ564" s="3">
        <v>0.15</v>
      </c>
      <c r="AK564" s="3">
        <v>0.19230769230769232</v>
      </c>
      <c r="AL564" s="3">
        <v>8.3333333333333329E-2</v>
      </c>
      <c r="AM564" s="3">
        <v>0.28985507246376813</v>
      </c>
      <c r="AN564" s="2">
        <f t="shared" si="22"/>
        <v>0.11664779161947905</v>
      </c>
      <c r="AO564" s="2">
        <v>6.0305775764439414E-2</v>
      </c>
      <c r="AP564">
        <f t="shared" si="23"/>
        <v>412</v>
      </c>
    </row>
    <row r="565" spans="1:42" ht="16.5" hidden="1" customHeight="1" x14ac:dyDescent="0.25">
      <c r="A565" s="4" t="s">
        <v>796</v>
      </c>
      <c r="B565" s="1" t="s">
        <v>128</v>
      </c>
      <c r="D565" t="s">
        <v>32</v>
      </c>
      <c r="E565" t="s">
        <v>129</v>
      </c>
      <c r="F565" t="s">
        <v>130</v>
      </c>
      <c r="G565">
        <v>382</v>
      </c>
      <c r="H565">
        <v>0</v>
      </c>
      <c r="I565">
        <v>0</v>
      </c>
      <c r="J565">
        <v>5</v>
      </c>
      <c r="K565">
        <v>4</v>
      </c>
      <c r="L565">
        <v>85</v>
      </c>
      <c r="M565">
        <v>327</v>
      </c>
      <c r="N565" s="2">
        <v>2.3281292796494112E-2</v>
      </c>
      <c r="O565" s="2">
        <v>8.9564502875924407E-2</v>
      </c>
      <c r="P565">
        <v>8</v>
      </c>
      <c r="Q565" s="2">
        <v>2.4638127502309825E-3</v>
      </c>
      <c r="R565">
        <v>3651</v>
      </c>
      <c r="S565">
        <v>3247</v>
      </c>
      <c r="T565">
        <v>3086</v>
      </c>
      <c r="U565">
        <v>27</v>
      </c>
      <c r="V565">
        <v>29</v>
      </c>
      <c r="W565">
        <v>49</v>
      </c>
      <c r="X565">
        <v>56</v>
      </c>
      <c r="Y565">
        <v>3</v>
      </c>
      <c r="Z565">
        <v>0</v>
      </c>
      <c r="AA565">
        <v>0</v>
      </c>
      <c r="AB565">
        <v>0</v>
      </c>
      <c r="AC565">
        <v>0</v>
      </c>
      <c r="AD565">
        <v>3465</v>
      </c>
      <c r="AE565">
        <v>27</v>
      </c>
      <c r="AF565">
        <v>29</v>
      </c>
      <c r="AG565">
        <v>54</v>
      </c>
      <c r="AH565">
        <v>60</v>
      </c>
      <c r="AI565" s="3">
        <v>0.11024531024531024</v>
      </c>
      <c r="AJ565" s="3">
        <v>0</v>
      </c>
      <c r="AK565" s="3">
        <v>0</v>
      </c>
      <c r="AL565" s="3">
        <v>9.2592592592592587E-2</v>
      </c>
      <c r="AM565" s="3">
        <v>6.6666666666666666E-2</v>
      </c>
      <c r="AN565" s="2">
        <f t="shared" si="22"/>
        <v>0.11284579567241852</v>
      </c>
      <c r="AO565" s="2">
        <v>4.676753782668501E-2</v>
      </c>
      <c r="AP565">
        <f t="shared" si="23"/>
        <v>412</v>
      </c>
    </row>
    <row r="566" spans="1:42" ht="16.5" hidden="1" customHeight="1" x14ac:dyDescent="0.25">
      <c r="A566" s="5" t="s">
        <v>795</v>
      </c>
      <c r="B566" s="1" t="s">
        <v>57</v>
      </c>
      <c r="C566" t="s">
        <v>36</v>
      </c>
      <c r="D566" t="s">
        <v>43</v>
      </c>
      <c r="E566" t="s">
        <v>47</v>
      </c>
      <c r="F566" t="s">
        <v>58</v>
      </c>
      <c r="G566">
        <v>251</v>
      </c>
      <c r="H566">
        <v>7</v>
      </c>
      <c r="I566">
        <v>48</v>
      </c>
      <c r="J566">
        <v>46</v>
      </c>
      <c r="K566">
        <v>24</v>
      </c>
      <c r="L566">
        <v>88</v>
      </c>
      <c r="M566">
        <v>324</v>
      </c>
      <c r="N566" s="2">
        <v>1.7547357926221335E-2</v>
      </c>
      <c r="O566" s="2">
        <v>6.4606181455633099E-2</v>
      </c>
      <c r="P566">
        <v>210</v>
      </c>
      <c r="Q566" s="2">
        <v>4.3631830459173071E-2</v>
      </c>
      <c r="R566">
        <v>5015</v>
      </c>
      <c r="S566">
        <v>4813</v>
      </c>
      <c r="T566">
        <v>3384</v>
      </c>
      <c r="U566">
        <v>76</v>
      </c>
      <c r="V566">
        <v>484</v>
      </c>
      <c r="W566">
        <v>472</v>
      </c>
      <c r="X566">
        <v>397</v>
      </c>
      <c r="Y566">
        <v>166</v>
      </c>
      <c r="Z566">
        <v>0</v>
      </c>
      <c r="AA566">
        <v>8</v>
      </c>
      <c r="AB566">
        <v>7</v>
      </c>
      <c r="AC566">
        <v>6</v>
      </c>
      <c r="AD566">
        <v>3469</v>
      </c>
      <c r="AE566">
        <v>83</v>
      </c>
      <c r="AF566">
        <v>524</v>
      </c>
      <c r="AG566">
        <v>511</v>
      </c>
      <c r="AH566">
        <v>415</v>
      </c>
      <c r="AI566" s="3">
        <v>7.2355145575093691E-2</v>
      </c>
      <c r="AJ566" s="3">
        <v>8.4337349397590355E-2</v>
      </c>
      <c r="AK566" s="3">
        <v>9.1603053435114504E-2</v>
      </c>
      <c r="AL566" s="3">
        <v>9.0019569471624261E-2</v>
      </c>
      <c r="AM566" s="3">
        <v>5.7831325301204821E-2</v>
      </c>
      <c r="AN566" s="2">
        <f t="shared" si="22"/>
        <v>8.2153539381854435E-2</v>
      </c>
      <c r="AO566" s="2">
        <v>0.30647740903638543</v>
      </c>
      <c r="AP566">
        <f t="shared" si="23"/>
        <v>412</v>
      </c>
    </row>
    <row r="567" spans="1:42" ht="16.5" hidden="1" customHeight="1" x14ac:dyDescent="0.25">
      <c r="A567" s="5" t="s">
        <v>793</v>
      </c>
      <c r="B567" s="1" t="s">
        <v>212</v>
      </c>
      <c r="C567" t="s">
        <v>36</v>
      </c>
      <c r="D567" t="s">
        <v>43</v>
      </c>
      <c r="E567" t="s">
        <v>38</v>
      </c>
      <c r="F567" t="s">
        <v>213</v>
      </c>
      <c r="G567">
        <v>207</v>
      </c>
      <c r="H567">
        <v>0</v>
      </c>
      <c r="I567">
        <v>96</v>
      </c>
      <c r="J567">
        <v>26</v>
      </c>
      <c r="K567">
        <v>63</v>
      </c>
      <c r="L567">
        <v>223</v>
      </c>
      <c r="M567">
        <v>189</v>
      </c>
      <c r="N567" s="2">
        <v>2.0696055684454755E-2</v>
      </c>
      <c r="O567" s="2">
        <v>1.7540603248259862E-2</v>
      </c>
      <c r="P567">
        <v>69</v>
      </c>
      <c r="Q567" s="2">
        <v>6.6142638036809816E-3</v>
      </c>
      <c r="R567">
        <v>10775</v>
      </c>
      <c r="S567">
        <v>10432</v>
      </c>
      <c r="T567">
        <v>6712</v>
      </c>
      <c r="U567">
        <v>100</v>
      </c>
      <c r="V567">
        <v>1557</v>
      </c>
      <c r="W567">
        <v>998</v>
      </c>
      <c r="X567">
        <v>1065</v>
      </c>
      <c r="Y567">
        <v>55</v>
      </c>
      <c r="Z567">
        <v>0</v>
      </c>
      <c r="AA567">
        <v>3</v>
      </c>
      <c r="AB567">
        <v>4</v>
      </c>
      <c r="AC567">
        <v>0</v>
      </c>
      <c r="AD567">
        <v>6864</v>
      </c>
      <c r="AE567">
        <v>100</v>
      </c>
      <c r="AF567">
        <v>1650</v>
      </c>
      <c r="AG567">
        <v>1020</v>
      </c>
      <c r="AH567">
        <v>1128</v>
      </c>
      <c r="AI567" s="3">
        <v>3.0157342657342656E-2</v>
      </c>
      <c r="AJ567" s="3">
        <v>0</v>
      </c>
      <c r="AK567" s="3">
        <v>5.8181818181818182E-2</v>
      </c>
      <c r="AL567" s="3">
        <v>2.5490196078431372E-2</v>
      </c>
      <c r="AM567" s="3">
        <v>5.5851063829787231E-2</v>
      </c>
      <c r="AN567" s="2">
        <f t="shared" si="22"/>
        <v>3.8236658932714621E-2</v>
      </c>
      <c r="AO567" s="2">
        <v>0.36220033451031408</v>
      </c>
      <c r="AP567">
        <f t="shared" si="23"/>
        <v>412</v>
      </c>
    </row>
    <row r="568" spans="1:42" ht="16.5" hidden="1" customHeight="1" x14ac:dyDescent="0.25">
      <c r="A568" s="4" t="s">
        <v>801</v>
      </c>
      <c r="B568" s="1" t="s">
        <v>290</v>
      </c>
      <c r="D568" t="s">
        <v>32</v>
      </c>
      <c r="E568" t="s">
        <v>291</v>
      </c>
      <c r="F568" t="s">
        <v>292</v>
      </c>
      <c r="G568">
        <v>398</v>
      </c>
      <c r="H568">
        <v>4</v>
      </c>
      <c r="I568">
        <v>0</v>
      </c>
      <c r="J568">
        <v>0</v>
      </c>
      <c r="K568">
        <v>0</v>
      </c>
      <c r="L568">
        <v>275</v>
      </c>
      <c r="M568">
        <v>136</v>
      </c>
      <c r="N568" s="2">
        <v>0.15423443634324172</v>
      </c>
      <c r="O568" s="2">
        <v>7.6275939427930456E-2</v>
      </c>
      <c r="P568">
        <v>11</v>
      </c>
      <c r="Q568" s="2">
        <v>7.9537237888647871E-3</v>
      </c>
      <c r="R568">
        <v>1783</v>
      </c>
      <c r="S568">
        <v>1383</v>
      </c>
      <c r="T568">
        <v>1336</v>
      </c>
      <c r="U568">
        <v>10</v>
      </c>
      <c r="V568">
        <v>18</v>
      </c>
      <c r="W568">
        <v>9</v>
      </c>
      <c r="X568">
        <v>10</v>
      </c>
      <c r="Y568">
        <v>9</v>
      </c>
      <c r="Z568">
        <v>0</v>
      </c>
      <c r="AA568">
        <v>0</v>
      </c>
      <c r="AB568">
        <v>0</v>
      </c>
      <c r="AC568">
        <v>0</v>
      </c>
      <c r="AD568">
        <v>1725</v>
      </c>
      <c r="AE568">
        <v>14</v>
      </c>
      <c r="AF568">
        <v>18</v>
      </c>
      <c r="AG568">
        <v>9</v>
      </c>
      <c r="AH568">
        <v>10</v>
      </c>
      <c r="AI568" s="3">
        <v>0.23072463768115942</v>
      </c>
      <c r="AJ568" s="3">
        <v>0.2857142857142857</v>
      </c>
      <c r="AK568" s="3">
        <v>0</v>
      </c>
      <c r="AL568" s="3">
        <v>0</v>
      </c>
      <c r="AM568" s="3">
        <v>0</v>
      </c>
      <c r="AN568" s="2">
        <f t="shared" si="22"/>
        <v>0.23051037577117217</v>
      </c>
      <c r="AO568" s="2">
        <v>2.8716216216216218E-2</v>
      </c>
      <c r="AP568">
        <f t="shared" si="23"/>
        <v>411</v>
      </c>
    </row>
    <row r="569" spans="1:42" ht="16.5" hidden="1" customHeight="1" x14ac:dyDescent="0.25">
      <c r="A569" s="5" t="s">
        <v>792</v>
      </c>
      <c r="B569" t="s">
        <v>622</v>
      </c>
      <c r="D569" t="s">
        <v>32</v>
      </c>
      <c r="E569" t="s">
        <v>463</v>
      </c>
      <c r="F569" t="s">
        <v>623</v>
      </c>
      <c r="G569">
        <v>351</v>
      </c>
      <c r="H569">
        <v>41</v>
      </c>
      <c r="I569">
        <v>0</v>
      </c>
      <c r="J569">
        <v>0</v>
      </c>
      <c r="K569">
        <v>0</v>
      </c>
      <c r="L569">
        <v>0</v>
      </c>
      <c r="M569">
        <v>411</v>
      </c>
      <c r="N569" s="2">
        <v>0</v>
      </c>
      <c r="O569" s="2">
        <v>0.16206624605678233</v>
      </c>
      <c r="P569">
        <v>64</v>
      </c>
      <c r="Q569" s="2">
        <v>2.9237094563727729E-2</v>
      </c>
      <c r="R569">
        <v>2536</v>
      </c>
      <c r="S569">
        <v>2189</v>
      </c>
      <c r="T569">
        <v>1911</v>
      </c>
      <c r="U569">
        <v>255</v>
      </c>
      <c r="V569">
        <v>12</v>
      </c>
      <c r="W569">
        <v>8</v>
      </c>
      <c r="X569">
        <v>3</v>
      </c>
      <c r="Y569">
        <v>51</v>
      </c>
      <c r="Z569">
        <v>5</v>
      </c>
      <c r="AA569">
        <v>0</v>
      </c>
      <c r="AB569">
        <v>0</v>
      </c>
      <c r="AC569">
        <v>0</v>
      </c>
      <c r="AD569">
        <v>2211</v>
      </c>
      <c r="AE569">
        <v>291</v>
      </c>
      <c r="AF569">
        <v>12</v>
      </c>
      <c r="AG569">
        <v>8</v>
      </c>
      <c r="AH569">
        <v>3</v>
      </c>
      <c r="AI569" s="3">
        <v>0.1587516960651289</v>
      </c>
      <c r="AJ569" s="3">
        <v>0.14089347079037801</v>
      </c>
      <c r="AK569" s="3">
        <v>0</v>
      </c>
      <c r="AL569" s="3">
        <v>0</v>
      </c>
      <c r="AM569" s="3">
        <v>0</v>
      </c>
      <c r="AN569" s="2">
        <f t="shared" si="22"/>
        <v>0.16206624605678233</v>
      </c>
      <c r="AO569" s="2">
        <v>0.12435643564356436</v>
      </c>
      <c r="AP569">
        <f t="shared" si="23"/>
        <v>411</v>
      </c>
    </row>
    <row r="570" spans="1:42" ht="16.5" hidden="1" customHeight="1" x14ac:dyDescent="0.25">
      <c r="A570" s="5" t="s">
        <v>790</v>
      </c>
      <c r="B570" s="1" t="s">
        <v>431</v>
      </c>
      <c r="C570" t="s">
        <v>36</v>
      </c>
      <c r="D570" t="s">
        <v>43</v>
      </c>
      <c r="E570" t="s">
        <v>429</v>
      </c>
      <c r="F570" t="s">
        <v>432</v>
      </c>
      <c r="G570">
        <v>226</v>
      </c>
      <c r="H570">
        <v>0</v>
      </c>
      <c r="I570">
        <v>83</v>
      </c>
      <c r="J570">
        <v>66</v>
      </c>
      <c r="K570">
        <v>16</v>
      </c>
      <c r="L570">
        <v>143</v>
      </c>
      <c r="M570">
        <v>268</v>
      </c>
      <c r="N570" s="2">
        <v>1.2402428447528188E-2</v>
      </c>
      <c r="O570" s="2">
        <v>2.3243712055507373E-2</v>
      </c>
      <c r="P570">
        <v>108</v>
      </c>
      <c r="Q570" s="2">
        <v>9.6196668744989756E-3</v>
      </c>
      <c r="R570">
        <v>11530</v>
      </c>
      <c r="S570">
        <v>11227</v>
      </c>
      <c r="T570">
        <v>8463</v>
      </c>
      <c r="U570">
        <v>143</v>
      </c>
      <c r="V570">
        <v>998</v>
      </c>
      <c r="W570">
        <v>1119</v>
      </c>
      <c r="X570">
        <v>504</v>
      </c>
      <c r="Y570">
        <v>92</v>
      </c>
      <c r="Z570">
        <v>0</v>
      </c>
      <c r="AA570">
        <v>0</v>
      </c>
      <c r="AB570">
        <v>5</v>
      </c>
      <c r="AC570">
        <v>6</v>
      </c>
      <c r="AD570">
        <v>8597</v>
      </c>
      <c r="AE570">
        <v>143</v>
      </c>
      <c r="AF570">
        <v>1081</v>
      </c>
      <c r="AG570">
        <v>1180</v>
      </c>
      <c r="AH570">
        <v>514</v>
      </c>
      <c r="AI570" s="3">
        <v>2.6288240083750147E-2</v>
      </c>
      <c r="AJ570" s="3">
        <v>0</v>
      </c>
      <c r="AK570" s="3">
        <v>7.6780758556891773E-2</v>
      </c>
      <c r="AL570" s="3">
        <v>5.5932203389830508E-2</v>
      </c>
      <c r="AM570" s="3">
        <v>3.1128404669260701E-2</v>
      </c>
      <c r="AN570" s="2">
        <f t="shared" si="22"/>
        <v>3.5646140503035564E-2</v>
      </c>
      <c r="AO570" s="2">
        <v>0.25340859748154582</v>
      </c>
      <c r="AP570">
        <f t="shared" si="23"/>
        <v>411</v>
      </c>
    </row>
    <row r="571" spans="1:42" ht="16.5" hidden="1" customHeight="1" x14ac:dyDescent="0.25">
      <c r="A571" s="4">
        <v>2011</v>
      </c>
      <c r="B571" s="1" t="s">
        <v>290</v>
      </c>
      <c r="D571" t="s">
        <v>32</v>
      </c>
      <c r="E571" t="s">
        <v>291</v>
      </c>
      <c r="F571" t="s">
        <v>292</v>
      </c>
      <c r="G571">
        <v>400</v>
      </c>
      <c r="H571">
        <v>3</v>
      </c>
      <c r="I571">
        <v>0</v>
      </c>
      <c r="J571">
        <v>0</v>
      </c>
      <c r="K571">
        <v>0</v>
      </c>
      <c r="L571">
        <v>311</v>
      </c>
      <c r="M571">
        <v>99</v>
      </c>
      <c r="N571" s="2">
        <v>0.1736460078168621</v>
      </c>
      <c r="O571" s="2">
        <v>5.5276381909547742E-2</v>
      </c>
      <c r="P571">
        <v>8</v>
      </c>
      <c r="Q571" s="2">
        <v>5.7595392368610509E-3</v>
      </c>
      <c r="R571">
        <v>1791</v>
      </c>
      <c r="S571">
        <v>1389</v>
      </c>
      <c r="T571">
        <v>1345</v>
      </c>
      <c r="U571">
        <v>13</v>
      </c>
      <c r="V571">
        <v>11</v>
      </c>
      <c r="W571">
        <v>11</v>
      </c>
      <c r="X571">
        <v>9</v>
      </c>
      <c r="Y571">
        <v>6</v>
      </c>
      <c r="Z571">
        <v>0</v>
      </c>
      <c r="AA571">
        <v>0</v>
      </c>
      <c r="AB571">
        <v>0</v>
      </c>
      <c r="AC571">
        <v>0</v>
      </c>
      <c r="AD571">
        <v>1739</v>
      </c>
      <c r="AE571">
        <v>16</v>
      </c>
      <c r="AF571">
        <v>11</v>
      </c>
      <c r="AG571">
        <v>11</v>
      </c>
      <c r="AH571">
        <v>9</v>
      </c>
      <c r="AI571" s="3">
        <v>0.23001725129384704</v>
      </c>
      <c r="AJ571" s="3">
        <v>0.1875</v>
      </c>
      <c r="AK571" s="3">
        <v>0</v>
      </c>
      <c r="AL571" s="3">
        <v>0</v>
      </c>
      <c r="AM571" s="3">
        <v>0</v>
      </c>
      <c r="AN571" s="2">
        <f t="shared" si="22"/>
        <v>0.22892238972640983</v>
      </c>
      <c r="AO571" s="2">
        <v>2.6315789473684209E-2</v>
      </c>
      <c r="AP571">
        <f t="shared" si="23"/>
        <v>410</v>
      </c>
    </row>
    <row r="572" spans="1:42" ht="16.5" hidden="1" customHeight="1" x14ac:dyDescent="0.25">
      <c r="A572" s="4" t="s">
        <v>799</v>
      </c>
      <c r="B572" s="1" t="s">
        <v>290</v>
      </c>
      <c r="D572" t="s">
        <v>32</v>
      </c>
      <c r="E572" t="s">
        <v>291</v>
      </c>
      <c r="F572" t="s">
        <v>292</v>
      </c>
      <c r="G572">
        <v>398</v>
      </c>
      <c r="H572">
        <v>4</v>
      </c>
      <c r="I572">
        <v>0</v>
      </c>
      <c r="J572">
        <v>0</v>
      </c>
      <c r="K572">
        <v>5</v>
      </c>
      <c r="L572">
        <v>300</v>
      </c>
      <c r="M572">
        <v>110</v>
      </c>
      <c r="N572" s="2">
        <v>0.16657412548584119</v>
      </c>
      <c r="O572" s="2">
        <v>6.1077179344808441E-2</v>
      </c>
      <c r="P572">
        <v>14</v>
      </c>
      <c r="Q572" s="2">
        <v>9.9644128113879002E-3</v>
      </c>
      <c r="R572">
        <v>1801</v>
      </c>
      <c r="S572">
        <v>1405</v>
      </c>
      <c r="T572">
        <v>1361</v>
      </c>
      <c r="U572">
        <v>12</v>
      </c>
      <c r="V572">
        <v>12</v>
      </c>
      <c r="W572">
        <v>10</v>
      </c>
      <c r="X572">
        <v>10</v>
      </c>
      <c r="Y572">
        <v>13</v>
      </c>
      <c r="Z572">
        <v>0</v>
      </c>
      <c r="AA572">
        <v>0</v>
      </c>
      <c r="AB572">
        <v>0</v>
      </c>
      <c r="AC572">
        <v>0</v>
      </c>
      <c r="AD572">
        <v>1746</v>
      </c>
      <c r="AE572">
        <v>16</v>
      </c>
      <c r="AF572">
        <v>12</v>
      </c>
      <c r="AG572">
        <v>10</v>
      </c>
      <c r="AH572">
        <v>15</v>
      </c>
      <c r="AI572" s="3">
        <v>0.2279495990836197</v>
      </c>
      <c r="AJ572" s="3">
        <v>0.25</v>
      </c>
      <c r="AK572" s="3">
        <v>0</v>
      </c>
      <c r="AL572" s="3">
        <v>0</v>
      </c>
      <c r="AM572" s="3">
        <v>0.33333333333333331</v>
      </c>
      <c r="AN572" s="2">
        <f t="shared" si="22"/>
        <v>0.22765130483064963</v>
      </c>
      <c r="AO572" s="2">
        <v>2.9460811561978877E-2</v>
      </c>
      <c r="AP572">
        <f t="shared" si="23"/>
        <v>410</v>
      </c>
    </row>
    <row r="573" spans="1:42" ht="16.5" hidden="1" customHeight="1" x14ac:dyDescent="0.25">
      <c r="A573" s="5" t="s">
        <v>794</v>
      </c>
      <c r="B573" s="1" t="s">
        <v>232</v>
      </c>
      <c r="C573" t="s">
        <v>36</v>
      </c>
      <c r="D573" t="s">
        <v>43</v>
      </c>
      <c r="E573" t="s">
        <v>38</v>
      </c>
      <c r="F573" t="s">
        <v>233</v>
      </c>
      <c r="G573">
        <v>262</v>
      </c>
      <c r="H573">
        <v>0</v>
      </c>
      <c r="I573">
        <v>87</v>
      </c>
      <c r="J573">
        <v>20</v>
      </c>
      <c r="K573">
        <v>22</v>
      </c>
      <c r="L573">
        <v>145</v>
      </c>
      <c r="M573">
        <v>263</v>
      </c>
      <c r="N573" s="2">
        <v>3.5400390625E-2</v>
      </c>
      <c r="O573" s="2">
        <v>6.4208984375E-2</v>
      </c>
      <c r="P573">
        <v>570</v>
      </c>
      <c r="Q573" s="2">
        <v>0.1338656646312823</v>
      </c>
      <c r="R573">
        <v>4096</v>
      </c>
      <c r="S573">
        <v>4258</v>
      </c>
      <c r="T573">
        <v>2759</v>
      </c>
      <c r="U573">
        <v>36</v>
      </c>
      <c r="V573">
        <v>893</v>
      </c>
      <c r="W573">
        <v>243</v>
      </c>
      <c r="X573">
        <v>327</v>
      </c>
      <c r="Y573">
        <v>240</v>
      </c>
      <c r="Z573">
        <v>8</v>
      </c>
      <c r="AA573">
        <v>221</v>
      </c>
      <c r="AB573">
        <v>29</v>
      </c>
      <c r="AC573">
        <v>43</v>
      </c>
      <c r="AD573">
        <v>2781</v>
      </c>
      <c r="AE573">
        <v>28</v>
      </c>
      <c r="AF573">
        <v>759</v>
      </c>
      <c r="AG573">
        <v>234</v>
      </c>
      <c r="AH573">
        <v>306</v>
      </c>
      <c r="AI573" s="3">
        <v>9.4210715569938874E-2</v>
      </c>
      <c r="AJ573" s="3">
        <v>0</v>
      </c>
      <c r="AK573" s="3">
        <v>0.11462450592885376</v>
      </c>
      <c r="AL573" s="3">
        <v>8.5470085470085472E-2</v>
      </c>
      <c r="AM573" s="3">
        <v>7.1895424836601302E-2</v>
      </c>
      <c r="AN573" s="2">
        <f t="shared" si="22"/>
        <v>9.9609375E-2</v>
      </c>
      <c r="AO573" s="2">
        <v>0.32302823758519961</v>
      </c>
      <c r="AP573">
        <f t="shared" si="23"/>
        <v>408</v>
      </c>
    </row>
    <row r="574" spans="1:42" ht="16.5" hidden="1" customHeight="1" x14ac:dyDescent="0.25">
      <c r="A574" s="5" t="s">
        <v>795</v>
      </c>
      <c r="B574" s="1" t="s">
        <v>590</v>
      </c>
      <c r="D574" t="s">
        <v>32</v>
      </c>
      <c r="E574" t="s">
        <v>333</v>
      </c>
      <c r="F574" t="s">
        <v>591</v>
      </c>
      <c r="G574">
        <v>376</v>
      </c>
      <c r="H574">
        <v>0</v>
      </c>
      <c r="I574">
        <v>0</v>
      </c>
      <c r="J574">
        <v>0</v>
      </c>
      <c r="K574">
        <v>9</v>
      </c>
      <c r="L574">
        <v>29</v>
      </c>
      <c r="M574">
        <v>379</v>
      </c>
      <c r="N574" s="2">
        <v>4.8920377867746291E-3</v>
      </c>
      <c r="O574" s="2">
        <v>6.3933873144399467E-2</v>
      </c>
      <c r="P574">
        <v>358</v>
      </c>
      <c r="Q574" s="2">
        <v>6.0905069751616199E-2</v>
      </c>
      <c r="R574">
        <v>5928</v>
      </c>
      <c r="S574">
        <v>5878</v>
      </c>
      <c r="T574">
        <v>5440</v>
      </c>
      <c r="U574">
        <v>43</v>
      </c>
      <c r="V574">
        <v>120</v>
      </c>
      <c r="W574">
        <v>109</v>
      </c>
      <c r="X574">
        <v>166</v>
      </c>
      <c r="Y574">
        <v>313</v>
      </c>
      <c r="Z574">
        <v>0</v>
      </c>
      <c r="AA574">
        <v>12</v>
      </c>
      <c r="AB574">
        <v>6</v>
      </c>
      <c r="AC574">
        <v>3</v>
      </c>
      <c r="AD574">
        <v>5503</v>
      </c>
      <c r="AE574">
        <v>43</v>
      </c>
      <c r="AF574">
        <v>108</v>
      </c>
      <c r="AG574">
        <v>103</v>
      </c>
      <c r="AH574">
        <v>172</v>
      </c>
      <c r="AI574" s="3">
        <v>6.832636743594403E-2</v>
      </c>
      <c r="AJ574" s="3">
        <v>0</v>
      </c>
      <c r="AK574" s="3">
        <v>0</v>
      </c>
      <c r="AL574" s="3">
        <v>0</v>
      </c>
      <c r="AM574" s="3">
        <v>5.232558139534884E-2</v>
      </c>
      <c r="AN574" s="2">
        <f t="shared" si="22"/>
        <v>6.88259109311741E-2</v>
      </c>
      <c r="AO574" s="2">
        <v>7.1850227694383539E-2</v>
      </c>
      <c r="AP574">
        <f t="shared" si="23"/>
        <v>408</v>
      </c>
    </row>
    <row r="575" spans="1:42" ht="16.5" hidden="1" customHeight="1" x14ac:dyDescent="0.25">
      <c r="A575" s="4">
        <v>2011</v>
      </c>
      <c r="B575" s="1" t="s">
        <v>75</v>
      </c>
      <c r="D575" t="s">
        <v>32</v>
      </c>
      <c r="E575" t="s">
        <v>76</v>
      </c>
      <c r="F575" t="s">
        <v>77</v>
      </c>
      <c r="G575">
        <v>371</v>
      </c>
      <c r="H575">
        <v>4</v>
      </c>
      <c r="I575">
        <v>13</v>
      </c>
      <c r="J575">
        <v>0</v>
      </c>
      <c r="K575">
        <v>0</v>
      </c>
      <c r="L575">
        <v>75</v>
      </c>
      <c r="M575">
        <v>332</v>
      </c>
      <c r="N575" s="2">
        <v>1.7852892168531302E-2</v>
      </c>
      <c r="O575" s="2">
        <v>7.9028802666031892E-2</v>
      </c>
      <c r="P575">
        <v>0</v>
      </c>
      <c r="Q575" s="2">
        <v>0</v>
      </c>
      <c r="R575">
        <v>4201</v>
      </c>
      <c r="S575">
        <v>3794</v>
      </c>
      <c r="T575">
        <v>3450</v>
      </c>
      <c r="U575">
        <v>45</v>
      </c>
      <c r="V575">
        <v>130</v>
      </c>
      <c r="W575">
        <v>98</v>
      </c>
      <c r="X575">
        <v>71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3821</v>
      </c>
      <c r="AE575">
        <v>49</v>
      </c>
      <c r="AF575">
        <v>143</v>
      </c>
      <c r="AG575">
        <v>98</v>
      </c>
      <c r="AH575">
        <v>71</v>
      </c>
      <c r="AI575" s="3">
        <v>9.7095001308557971E-2</v>
      </c>
      <c r="AJ575" s="3">
        <v>8.1632653061224483E-2</v>
      </c>
      <c r="AK575" s="3">
        <v>9.0909090909090912E-2</v>
      </c>
      <c r="AL575" s="3">
        <v>0</v>
      </c>
      <c r="AM575" s="3">
        <v>0</v>
      </c>
      <c r="AN575" s="2">
        <f t="shared" si="22"/>
        <v>9.6881694834563187E-2</v>
      </c>
      <c r="AO575" s="2">
        <v>8.6322333811573407E-2</v>
      </c>
      <c r="AP575">
        <f t="shared" si="23"/>
        <v>407</v>
      </c>
    </row>
    <row r="576" spans="1:42" ht="16.5" hidden="1" customHeight="1" x14ac:dyDescent="0.25">
      <c r="A576" s="4" t="s">
        <v>800</v>
      </c>
      <c r="B576" s="1" t="s">
        <v>290</v>
      </c>
      <c r="D576" t="s">
        <v>32</v>
      </c>
      <c r="E576" t="s">
        <v>291</v>
      </c>
      <c r="F576" t="s">
        <v>292</v>
      </c>
      <c r="G576">
        <v>391</v>
      </c>
      <c r="H576">
        <v>4</v>
      </c>
      <c r="I576">
        <v>0</v>
      </c>
      <c r="J576">
        <v>0</v>
      </c>
      <c r="K576">
        <v>4</v>
      </c>
      <c r="L576">
        <v>290</v>
      </c>
      <c r="M576">
        <v>116</v>
      </c>
      <c r="N576" s="2">
        <v>0.16138007790762382</v>
      </c>
      <c r="O576" s="2">
        <v>6.4552031163049528E-2</v>
      </c>
      <c r="P576">
        <v>9</v>
      </c>
      <c r="Q576" s="2">
        <v>6.4285714285714285E-3</v>
      </c>
      <c r="R576">
        <v>1797</v>
      </c>
      <c r="S576">
        <v>1400</v>
      </c>
      <c r="T576">
        <v>1348</v>
      </c>
      <c r="U576">
        <v>12</v>
      </c>
      <c r="V576">
        <v>16</v>
      </c>
      <c r="W576">
        <v>12</v>
      </c>
      <c r="X576">
        <v>12</v>
      </c>
      <c r="Y576">
        <v>9</v>
      </c>
      <c r="Z576">
        <v>0</v>
      </c>
      <c r="AA576">
        <v>0</v>
      </c>
      <c r="AB576">
        <v>0</v>
      </c>
      <c r="AC576">
        <v>0</v>
      </c>
      <c r="AD576">
        <v>1730</v>
      </c>
      <c r="AE576">
        <v>16</v>
      </c>
      <c r="AF576">
        <v>16</v>
      </c>
      <c r="AG576">
        <v>12</v>
      </c>
      <c r="AH576">
        <v>16</v>
      </c>
      <c r="AI576" s="3">
        <v>0.22601156069364162</v>
      </c>
      <c r="AJ576" s="3">
        <v>0.25</v>
      </c>
      <c r="AK576" s="3">
        <v>0</v>
      </c>
      <c r="AL576" s="3">
        <v>0</v>
      </c>
      <c r="AM576" s="3">
        <v>0.25</v>
      </c>
      <c r="AN576" s="2">
        <f t="shared" si="22"/>
        <v>0.22593210907067335</v>
      </c>
      <c r="AO576" s="2">
        <v>3.3519553072625698E-2</v>
      </c>
      <c r="AP576">
        <f t="shared" si="23"/>
        <v>406</v>
      </c>
    </row>
    <row r="577" spans="1:42" ht="16.5" hidden="1" customHeight="1" x14ac:dyDescent="0.25">
      <c r="A577" s="4" t="s">
        <v>797</v>
      </c>
      <c r="B577" s="1" t="s">
        <v>53</v>
      </c>
      <c r="C577" t="s">
        <v>36</v>
      </c>
      <c r="D577" t="s">
        <v>43</v>
      </c>
      <c r="E577" t="s">
        <v>47</v>
      </c>
      <c r="F577" t="s">
        <v>54</v>
      </c>
      <c r="G577">
        <v>177</v>
      </c>
      <c r="H577">
        <v>6</v>
      </c>
      <c r="I577">
        <v>115</v>
      </c>
      <c r="J577">
        <v>45</v>
      </c>
      <c r="K577">
        <v>33</v>
      </c>
      <c r="L577">
        <v>91</v>
      </c>
      <c r="M577">
        <v>315</v>
      </c>
      <c r="N577" s="2">
        <v>3.8075313807531382E-2</v>
      </c>
      <c r="O577" s="2">
        <v>0.13179916317991633</v>
      </c>
      <c r="P577">
        <v>935</v>
      </c>
      <c r="Q577" s="2">
        <v>0.32031517643028434</v>
      </c>
      <c r="R577">
        <v>2390</v>
      </c>
      <c r="S577">
        <v>2919</v>
      </c>
      <c r="T577">
        <v>1649</v>
      </c>
      <c r="U577">
        <v>67</v>
      </c>
      <c r="V577">
        <v>742</v>
      </c>
      <c r="W577">
        <v>216</v>
      </c>
      <c r="X577">
        <v>245</v>
      </c>
      <c r="Y577">
        <v>514</v>
      </c>
      <c r="Z577">
        <v>26</v>
      </c>
      <c r="AA577">
        <v>240</v>
      </c>
      <c r="AB577">
        <v>67</v>
      </c>
      <c r="AC577">
        <v>70</v>
      </c>
      <c r="AD577">
        <v>1312</v>
      </c>
      <c r="AE577">
        <v>47</v>
      </c>
      <c r="AF577">
        <v>617</v>
      </c>
      <c r="AG577">
        <v>194</v>
      </c>
      <c r="AH577">
        <v>208</v>
      </c>
      <c r="AI577" s="3">
        <v>0.13490853658536586</v>
      </c>
      <c r="AJ577" s="3">
        <v>0.1276595744680851</v>
      </c>
      <c r="AK577" s="3">
        <v>0.18638573743922204</v>
      </c>
      <c r="AL577" s="3">
        <v>0.23195876288659795</v>
      </c>
      <c r="AM577" s="3">
        <v>0.15865384615384615</v>
      </c>
      <c r="AN577" s="2">
        <f t="shared" si="22"/>
        <v>0.1698744769874477</v>
      </c>
      <c r="AO577" s="2">
        <v>0.44827586206896552</v>
      </c>
      <c r="AP577">
        <f t="shared" si="23"/>
        <v>406</v>
      </c>
    </row>
    <row r="578" spans="1:42" ht="16.5" hidden="1" customHeight="1" x14ac:dyDescent="0.25">
      <c r="A578" s="5" t="s">
        <v>794</v>
      </c>
      <c r="B578" t="s">
        <v>622</v>
      </c>
      <c r="D578" t="s">
        <v>32</v>
      </c>
      <c r="E578" t="s">
        <v>463</v>
      </c>
      <c r="F578" t="s">
        <v>623</v>
      </c>
      <c r="G578">
        <v>345</v>
      </c>
      <c r="H578">
        <v>47</v>
      </c>
      <c r="I578">
        <v>0</v>
      </c>
      <c r="J578">
        <v>0</v>
      </c>
      <c r="K578">
        <v>0</v>
      </c>
      <c r="L578">
        <v>23</v>
      </c>
      <c r="M578">
        <v>382</v>
      </c>
      <c r="N578" s="2">
        <v>9.5634095634095639E-3</v>
      </c>
      <c r="O578" s="2">
        <v>0.15883575883575884</v>
      </c>
      <c r="P578">
        <v>77</v>
      </c>
      <c r="Q578" s="2">
        <v>3.7072701011073662E-2</v>
      </c>
      <c r="R578">
        <v>2405</v>
      </c>
      <c r="S578">
        <v>2077</v>
      </c>
      <c r="T578">
        <v>1764</v>
      </c>
      <c r="U578">
        <v>280</v>
      </c>
      <c r="V578">
        <v>15</v>
      </c>
      <c r="W578">
        <v>11</v>
      </c>
      <c r="X578">
        <v>7</v>
      </c>
      <c r="Y578">
        <v>58</v>
      </c>
      <c r="Z578">
        <v>8</v>
      </c>
      <c r="AA578">
        <v>0</v>
      </c>
      <c r="AB578">
        <v>0</v>
      </c>
      <c r="AC578">
        <v>0</v>
      </c>
      <c r="AD578">
        <v>2051</v>
      </c>
      <c r="AE578">
        <v>319</v>
      </c>
      <c r="AF578">
        <v>15</v>
      </c>
      <c r="AG578">
        <v>11</v>
      </c>
      <c r="AH578">
        <v>7</v>
      </c>
      <c r="AI578" s="3">
        <v>0.1682106289614822</v>
      </c>
      <c r="AJ578" s="3">
        <v>0.14733542319749215</v>
      </c>
      <c r="AK578" s="3">
        <v>0</v>
      </c>
      <c r="AL578" s="3">
        <v>0</v>
      </c>
      <c r="AM578" s="3">
        <v>0</v>
      </c>
      <c r="AN578" s="2">
        <f t="shared" si="22"/>
        <v>0.16839916839916841</v>
      </c>
      <c r="AO578" s="2">
        <v>0.1464835622138993</v>
      </c>
      <c r="AP578">
        <f t="shared" si="23"/>
        <v>405</v>
      </c>
    </row>
    <row r="579" spans="1:42" ht="16.5" hidden="1" customHeight="1" x14ac:dyDescent="0.25">
      <c r="A579" s="4" t="s">
        <v>799</v>
      </c>
      <c r="B579" t="s">
        <v>626</v>
      </c>
      <c r="D579" t="s">
        <v>32</v>
      </c>
      <c r="E579" t="s">
        <v>129</v>
      </c>
      <c r="F579" t="s">
        <v>627</v>
      </c>
      <c r="G579">
        <v>364</v>
      </c>
      <c r="H579">
        <v>3</v>
      </c>
      <c r="I579">
        <v>5</v>
      </c>
      <c r="J579">
        <v>5</v>
      </c>
      <c r="K579">
        <v>12</v>
      </c>
      <c r="L579">
        <v>199</v>
      </c>
      <c r="M579">
        <v>206</v>
      </c>
      <c r="N579" s="2">
        <v>5.6534090909090909E-2</v>
      </c>
      <c r="O579" s="2">
        <v>5.8522727272727275E-2</v>
      </c>
      <c r="P579">
        <v>246</v>
      </c>
      <c r="Q579" s="2">
        <v>7.3192502231478732E-2</v>
      </c>
      <c r="R579">
        <v>3520</v>
      </c>
      <c r="S579">
        <v>3361</v>
      </c>
      <c r="T579">
        <v>3182</v>
      </c>
      <c r="U579">
        <v>18</v>
      </c>
      <c r="V579">
        <v>44</v>
      </c>
      <c r="W579">
        <v>63</v>
      </c>
      <c r="X579">
        <v>54</v>
      </c>
      <c r="Y579">
        <v>226</v>
      </c>
      <c r="Z579">
        <v>0</v>
      </c>
      <c r="AA579">
        <v>3</v>
      </c>
      <c r="AB579">
        <v>0</v>
      </c>
      <c r="AC579">
        <v>3</v>
      </c>
      <c r="AD579">
        <v>3320</v>
      </c>
      <c r="AE579">
        <v>21</v>
      </c>
      <c r="AF579">
        <v>46</v>
      </c>
      <c r="AG579">
        <v>68</v>
      </c>
      <c r="AH579">
        <v>63</v>
      </c>
      <c r="AI579" s="3">
        <v>0.10963855421686747</v>
      </c>
      <c r="AJ579" s="3">
        <v>0.14285714285714285</v>
      </c>
      <c r="AK579" s="3">
        <v>0.10869565217391304</v>
      </c>
      <c r="AL579" s="3">
        <v>7.3529411764705885E-2</v>
      </c>
      <c r="AM579" s="3">
        <v>0.19047619047619047</v>
      </c>
      <c r="AN579" s="2">
        <f t="shared" si="22"/>
        <v>0.11505681818181818</v>
      </c>
      <c r="AO579" s="2">
        <v>5.6281978396816375E-2</v>
      </c>
      <c r="AP579">
        <f t="shared" si="23"/>
        <v>405</v>
      </c>
    </row>
    <row r="580" spans="1:42" ht="16.5" hidden="1" customHeight="1" x14ac:dyDescent="0.25">
      <c r="A580" s="4" t="s">
        <v>799</v>
      </c>
      <c r="B580" s="1" t="s">
        <v>450</v>
      </c>
      <c r="D580" t="s">
        <v>32</v>
      </c>
      <c r="E580" t="s">
        <v>448</v>
      </c>
      <c r="F580" t="s">
        <v>451</v>
      </c>
      <c r="G580">
        <v>357</v>
      </c>
      <c r="H580">
        <v>0</v>
      </c>
      <c r="I580">
        <v>9</v>
      </c>
      <c r="J580">
        <v>10</v>
      </c>
      <c r="K580">
        <v>16</v>
      </c>
      <c r="L580">
        <v>271</v>
      </c>
      <c r="M580">
        <v>134</v>
      </c>
      <c r="N580" s="2">
        <v>6.5936739659367402E-2</v>
      </c>
      <c r="O580" s="2">
        <v>3.2603406326034062E-2</v>
      </c>
      <c r="P580">
        <v>225</v>
      </c>
      <c r="Q580" s="2">
        <v>5.7251908396946563E-2</v>
      </c>
      <c r="R580">
        <v>4110</v>
      </c>
      <c r="S580">
        <v>3930</v>
      </c>
      <c r="T580">
        <v>3207</v>
      </c>
      <c r="U580">
        <v>15</v>
      </c>
      <c r="V580">
        <v>103</v>
      </c>
      <c r="W580">
        <v>89</v>
      </c>
      <c r="X580">
        <v>516</v>
      </c>
      <c r="Y580">
        <v>208</v>
      </c>
      <c r="Z580">
        <v>0</v>
      </c>
      <c r="AA580">
        <v>0</v>
      </c>
      <c r="AB580">
        <v>3</v>
      </c>
      <c r="AC580">
        <v>0</v>
      </c>
      <c r="AD580">
        <v>3356</v>
      </c>
      <c r="AE580">
        <v>15</v>
      </c>
      <c r="AF580">
        <v>112</v>
      </c>
      <c r="AG580">
        <v>96</v>
      </c>
      <c r="AH580">
        <v>532</v>
      </c>
      <c r="AI580" s="3">
        <v>0.10637663885578069</v>
      </c>
      <c r="AJ580" s="3">
        <v>0</v>
      </c>
      <c r="AK580" s="3">
        <v>8.0357142857142863E-2</v>
      </c>
      <c r="AL580" s="3">
        <v>0.10416666666666667</v>
      </c>
      <c r="AM580" s="3">
        <v>3.007518796992481E-2</v>
      </c>
      <c r="AN580" s="2">
        <f t="shared" si="22"/>
        <v>9.8540145985401464E-2</v>
      </c>
      <c r="AO580" s="2">
        <v>0.18365361225979079</v>
      </c>
      <c r="AP580">
        <f t="shared" si="23"/>
        <v>405</v>
      </c>
    </row>
    <row r="581" spans="1:42" ht="16.5" hidden="1" customHeight="1" x14ac:dyDescent="0.25">
      <c r="A581" s="5" t="s">
        <v>789</v>
      </c>
      <c r="B581" s="1" t="s">
        <v>210</v>
      </c>
      <c r="C581" t="s">
        <v>36</v>
      </c>
      <c r="D581" t="s">
        <v>43</v>
      </c>
      <c r="E581" t="s">
        <v>38</v>
      </c>
      <c r="F581" t="s">
        <v>211</v>
      </c>
      <c r="G581">
        <v>310</v>
      </c>
      <c r="H581">
        <v>0</v>
      </c>
      <c r="I581">
        <v>49</v>
      </c>
      <c r="J581">
        <v>17</v>
      </c>
      <c r="K581">
        <v>3</v>
      </c>
      <c r="L581">
        <v>9</v>
      </c>
      <c r="M581">
        <v>395</v>
      </c>
      <c r="N581" s="2">
        <v>1.1285266457680251E-3</v>
      </c>
      <c r="O581" s="2">
        <v>4.9529780564263326E-2</v>
      </c>
      <c r="P581">
        <v>749</v>
      </c>
      <c r="Q581" s="2">
        <v>9.0024038461538461E-2</v>
      </c>
      <c r="R581">
        <v>7975</v>
      </c>
      <c r="S581">
        <v>8320</v>
      </c>
      <c r="T581">
        <v>6629</v>
      </c>
      <c r="U581">
        <v>50</v>
      </c>
      <c r="V581">
        <v>963</v>
      </c>
      <c r="W581">
        <v>300</v>
      </c>
      <c r="X581">
        <v>378</v>
      </c>
      <c r="Y581">
        <v>545</v>
      </c>
      <c r="Z581">
        <v>4</v>
      </c>
      <c r="AA581">
        <v>120</v>
      </c>
      <c r="AB581">
        <v>29</v>
      </c>
      <c r="AC581">
        <v>26</v>
      </c>
      <c r="AD581">
        <v>6394</v>
      </c>
      <c r="AE581">
        <v>46</v>
      </c>
      <c r="AF581">
        <v>892</v>
      </c>
      <c r="AG581">
        <v>288</v>
      </c>
      <c r="AH581">
        <v>355</v>
      </c>
      <c r="AI581" s="3">
        <v>4.8482952768220205E-2</v>
      </c>
      <c r="AJ581" s="3">
        <v>0</v>
      </c>
      <c r="AK581" s="3">
        <v>5.4932735426008968E-2</v>
      </c>
      <c r="AL581" s="3">
        <v>5.9027777777777776E-2</v>
      </c>
      <c r="AM581" s="3">
        <v>8.4507042253521118E-3</v>
      </c>
      <c r="AN581" s="2">
        <f t="shared" si="22"/>
        <v>5.0658307210031353E-2</v>
      </c>
      <c r="AO581" s="2">
        <v>0.19824451410658306</v>
      </c>
      <c r="AP581">
        <f t="shared" si="23"/>
        <v>404</v>
      </c>
    </row>
    <row r="582" spans="1:42" ht="16.5" hidden="1" customHeight="1" x14ac:dyDescent="0.25">
      <c r="A582" s="5" t="s">
        <v>792</v>
      </c>
      <c r="B582" s="1" t="s">
        <v>234</v>
      </c>
      <c r="C582" t="s">
        <v>36</v>
      </c>
      <c r="D582" t="s">
        <v>43</v>
      </c>
      <c r="E582" t="s">
        <v>38</v>
      </c>
      <c r="F582" t="s">
        <v>235</v>
      </c>
      <c r="G582">
        <v>355</v>
      </c>
      <c r="H582">
        <v>0</v>
      </c>
      <c r="I582">
        <v>22</v>
      </c>
      <c r="J582">
        <v>4</v>
      </c>
      <c r="K582">
        <v>0</v>
      </c>
      <c r="L582">
        <v>83</v>
      </c>
      <c r="M582">
        <v>320</v>
      </c>
      <c r="N582" s="2">
        <v>8.6440324932305773E-3</v>
      </c>
      <c r="O582" s="2">
        <v>3.3326390335346803E-2</v>
      </c>
      <c r="P582">
        <v>790</v>
      </c>
      <c r="Q582" s="2">
        <v>7.9086995695264797E-2</v>
      </c>
      <c r="R582">
        <v>9602</v>
      </c>
      <c r="S582">
        <v>9989</v>
      </c>
      <c r="T582">
        <v>8231</v>
      </c>
      <c r="U582">
        <v>32</v>
      </c>
      <c r="V582">
        <v>706</v>
      </c>
      <c r="W582">
        <v>781</v>
      </c>
      <c r="X582">
        <v>239</v>
      </c>
      <c r="Y582">
        <v>523</v>
      </c>
      <c r="Z582">
        <v>0</v>
      </c>
      <c r="AA582">
        <v>157</v>
      </c>
      <c r="AB582">
        <v>63</v>
      </c>
      <c r="AC582">
        <v>27</v>
      </c>
      <c r="AD582">
        <v>8063</v>
      </c>
      <c r="AE582">
        <v>32</v>
      </c>
      <c r="AF582">
        <v>571</v>
      </c>
      <c r="AG582">
        <v>722</v>
      </c>
      <c r="AH582">
        <v>212</v>
      </c>
      <c r="AI582" s="3">
        <v>4.4028277316135435E-2</v>
      </c>
      <c r="AJ582" s="3">
        <v>0</v>
      </c>
      <c r="AK582" s="3">
        <v>3.8528896672504379E-2</v>
      </c>
      <c r="AL582" s="3">
        <v>5.5401662049861496E-3</v>
      </c>
      <c r="AM582" s="3">
        <v>0</v>
      </c>
      <c r="AN582" s="2">
        <f t="shared" si="22"/>
        <v>4.1970422828577381E-2</v>
      </c>
      <c r="AO582" s="2">
        <v>0.16010416666666666</v>
      </c>
      <c r="AP582">
        <f t="shared" si="23"/>
        <v>403</v>
      </c>
    </row>
    <row r="583" spans="1:42" ht="16.5" hidden="1" customHeight="1" x14ac:dyDescent="0.25">
      <c r="A583" s="5" t="s">
        <v>795</v>
      </c>
      <c r="B583" s="1" t="s">
        <v>290</v>
      </c>
      <c r="D583" t="s">
        <v>32</v>
      </c>
      <c r="E583" t="s">
        <v>291</v>
      </c>
      <c r="F583" t="s">
        <v>292</v>
      </c>
      <c r="G583">
        <v>398</v>
      </c>
      <c r="H583">
        <v>0</v>
      </c>
      <c r="I583">
        <v>0</v>
      </c>
      <c r="J583">
        <v>0</v>
      </c>
      <c r="K583">
        <v>0</v>
      </c>
      <c r="L583">
        <v>310</v>
      </c>
      <c r="M583">
        <v>92</v>
      </c>
      <c r="N583" s="2">
        <v>0.17108167770419427</v>
      </c>
      <c r="O583" s="2">
        <v>5.0772626931567331E-2</v>
      </c>
      <c r="P583">
        <v>11</v>
      </c>
      <c r="Q583" s="2">
        <v>7.7410274454609426E-3</v>
      </c>
      <c r="R583">
        <v>1812</v>
      </c>
      <c r="S583">
        <v>1421</v>
      </c>
      <c r="T583">
        <v>1372</v>
      </c>
      <c r="U583">
        <v>17</v>
      </c>
      <c r="V583">
        <v>7</v>
      </c>
      <c r="W583">
        <v>10</v>
      </c>
      <c r="X583">
        <v>15</v>
      </c>
      <c r="Y583">
        <v>6</v>
      </c>
      <c r="Z583">
        <v>0</v>
      </c>
      <c r="AA583">
        <v>0</v>
      </c>
      <c r="AB583">
        <v>0</v>
      </c>
      <c r="AC583">
        <v>3</v>
      </c>
      <c r="AD583">
        <v>1764</v>
      </c>
      <c r="AE583">
        <v>17</v>
      </c>
      <c r="AF583">
        <v>7</v>
      </c>
      <c r="AG583">
        <v>10</v>
      </c>
      <c r="AH583">
        <v>12</v>
      </c>
      <c r="AI583" s="3">
        <v>0.2256235827664399</v>
      </c>
      <c r="AJ583" s="3">
        <v>0</v>
      </c>
      <c r="AK583" s="3">
        <v>0</v>
      </c>
      <c r="AL583" s="3">
        <v>0</v>
      </c>
      <c r="AM583" s="3">
        <v>0</v>
      </c>
      <c r="AN583" s="2">
        <f t="shared" si="22"/>
        <v>0.22185430463576161</v>
      </c>
      <c r="AO583" s="2">
        <v>2.541436464088398E-2</v>
      </c>
      <c r="AP583">
        <f t="shared" si="23"/>
        <v>402</v>
      </c>
    </row>
    <row r="584" spans="1:42" ht="16.5" hidden="1" customHeight="1" x14ac:dyDescent="0.25">
      <c r="A584" s="4">
        <v>2011</v>
      </c>
      <c r="B584" s="1" t="s">
        <v>148</v>
      </c>
      <c r="D584" t="s">
        <v>32</v>
      </c>
      <c r="E584" t="s">
        <v>149</v>
      </c>
      <c r="F584" t="s">
        <v>150</v>
      </c>
      <c r="G584">
        <v>374</v>
      </c>
      <c r="H584">
        <v>8</v>
      </c>
      <c r="I584">
        <v>3</v>
      </c>
      <c r="J584">
        <v>0</v>
      </c>
      <c r="K584">
        <v>0</v>
      </c>
      <c r="L584">
        <v>47</v>
      </c>
      <c r="M584">
        <v>355</v>
      </c>
      <c r="N584" s="2">
        <v>6.998213222156045E-3</v>
      </c>
      <c r="O584" s="2">
        <v>5.2858844550327577E-2</v>
      </c>
      <c r="P584">
        <v>393</v>
      </c>
      <c r="Q584" s="2">
        <v>5.8595497241687791E-2</v>
      </c>
      <c r="R584">
        <v>6716</v>
      </c>
      <c r="S584">
        <v>6707</v>
      </c>
      <c r="T584">
        <v>6362</v>
      </c>
      <c r="U584">
        <v>115</v>
      </c>
      <c r="V584">
        <v>114</v>
      </c>
      <c r="W584">
        <v>56</v>
      </c>
      <c r="X584">
        <v>60</v>
      </c>
      <c r="Y584">
        <v>377</v>
      </c>
      <c r="Z584">
        <v>0</v>
      </c>
      <c r="AA584">
        <v>0</v>
      </c>
      <c r="AB584">
        <v>0</v>
      </c>
      <c r="AC584">
        <v>0</v>
      </c>
      <c r="AD584">
        <v>6359</v>
      </c>
      <c r="AE584">
        <v>123</v>
      </c>
      <c r="AF584">
        <v>117</v>
      </c>
      <c r="AG584">
        <v>56</v>
      </c>
      <c r="AH584">
        <v>60</v>
      </c>
      <c r="AI584" s="3">
        <v>5.8814278974681555E-2</v>
      </c>
      <c r="AJ584" s="3">
        <v>6.5040650406504072E-2</v>
      </c>
      <c r="AK584" s="3">
        <v>2.564102564102564E-2</v>
      </c>
      <c r="AL584" s="3">
        <v>0</v>
      </c>
      <c r="AM584" s="3">
        <v>0</v>
      </c>
      <c r="AN584" s="2">
        <f t="shared" si="22"/>
        <v>5.9857057772483624E-2</v>
      </c>
      <c r="AO584" s="2">
        <v>5.3015636634400592E-2</v>
      </c>
      <c r="AP584">
        <f t="shared" si="23"/>
        <v>402</v>
      </c>
    </row>
    <row r="585" spans="1:42" ht="16.5" hidden="1" customHeight="1" x14ac:dyDescent="0.25">
      <c r="A585" s="4" t="s">
        <v>798</v>
      </c>
      <c r="B585" s="1" t="s">
        <v>49</v>
      </c>
      <c r="C585" t="s">
        <v>36</v>
      </c>
      <c r="D585" t="s">
        <v>43</v>
      </c>
      <c r="E585" t="s">
        <v>47</v>
      </c>
      <c r="F585" t="s">
        <v>50</v>
      </c>
      <c r="G585">
        <v>322</v>
      </c>
      <c r="H585">
        <v>0</v>
      </c>
      <c r="I585">
        <v>13</v>
      </c>
      <c r="J585">
        <v>31</v>
      </c>
      <c r="K585">
        <v>12</v>
      </c>
      <c r="L585">
        <v>105</v>
      </c>
      <c r="M585">
        <v>296</v>
      </c>
      <c r="N585" s="2">
        <v>1.7652992602555481E-2</v>
      </c>
      <c r="O585" s="2">
        <v>4.9764626765299261E-2</v>
      </c>
      <c r="P585">
        <v>985</v>
      </c>
      <c r="Q585" s="2">
        <v>0.15079608083282303</v>
      </c>
      <c r="R585">
        <v>5948</v>
      </c>
      <c r="S585">
        <v>6532</v>
      </c>
      <c r="T585">
        <v>5571</v>
      </c>
      <c r="U585">
        <v>87</v>
      </c>
      <c r="V585">
        <v>245</v>
      </c>
      <c r="W585">
        <v>351</v>
      </c>
      <c r="X585">
        <v>278</v>
      </c>
      <c r="Y585">
        <v>805</v>
      </c>
      <c r="Z585">
        <v>10</v>
      </c>
      <c r="AA585">
        <v>32</v>
      </c>
      <c r="AB585">
        <v>62</v>
      </c>
      <c r="AC585">
        <v>52</v>
      </c>
      <c r="AD585">
        <v>5088</v>
      </c>
      <c r="AE585">
        <v>77</v>
      </c>
      <c r="AF585">
        <v>226</v>
      </c>
      <c r="AG585">
        <v>320</v>
      </c>
      <c r="AH585">
        <v>238</v>
      </c>
      <c r="AI585" s="3">
        <v>6.3286163522012578E-2</v>
      </c>
      <c r="AJ585" s="3">
        <v>0</v>
      </c>
      <c r="AK585" s="3">
        <v>5.7522123893805309E-2</v>
      </c>
      <c r="AL585" s="3">
        <v>9.6875000000000003E-2</v>
      </c>
      <c r="AM585" s="3">
        <v>5.0420168067226892E-2</v>
      </c>
      <c r="AN585" s="2">
        <f t="shared" si="22"/>
        <v>6.7417619367854745E-2</v>
      </c>
      <c r="AO585" s="2">
        <v>0.14473020675743822</v>
      </c>
      <c r="AP585">
        <f t="shared" si="23"/>
        <v>401</v>
      </c>
    </row>
    <row r="586" spans="1:42" ht="16.5" hidden="1" customHeight="1" x14ac:dyDescent="0.25">
      <c r="A586" s="4" t="s">
        <v>800</v>
      </c>
      <c r="B586" s="1" t="s">
        <v>42</v>
      </c>
      <c r="C586" t="s">
        <v>36</v>
      </c>
      <c r="D586" t="s">
        <v>43</v>
      </c>
      <c r="E586" t="s">
        <v>44</v>
      </c>
      <c r="F586" t="s">
        <v>45</v>
      </c>
      <c r="G586">
        <v>212</v>
      </c>
      <c r="H586">
        <v>4</v>
      </c>
      <c r="I586">
        <v>61</v>
      </c>
      <c r="J586">
        <v>3</v>
      </c>
      <c r="K586">
        <v>93</v>
      </c>
      <c r="L586">
        <v>59</v>
      </c>
      <c r="M586">
        <v>341</v>
      </c>
      <c r="N586" s="2">
        <v>1.8322981366459629E-2</v>
      </c>
      <c r="O586" s="2">
        <v>0.10590062111801242</v>
      </c>
      <c r="P586">
        <v>716</v>
      </c>
      <c r="Q586" s="2">
        <v>0.20248868778280543</v>
      </c>
      <c r="R586">
        <v>3220</v>
      </c>
      <c r="S586">
        <v>3536</v>
      </c>
      <c r="T586">
        <v>2130</v>
      </c>
      <c r="U586">
        <v>33</v>
      </c>
      <c r="V586">
        <v>402</v>
      </c>
      <c r="W586">
        <v>87</v>
      </c>
      <c r="X586">
        <v>884</v>
      </c>
      <c r="Y586">
        <v>390</v>
      </c>
      <c r="Z586">
        <v>0</v>
      </c>
      <c r="AA586">
        <v>66</v>
      </c>
      <c r="AB586">
        <v>7</v>
      </c>
      <c r="AC586">
        <v>226</v>
      </c>
      <c r="AD586">
        <v>1952</v>
      </c>
      <c r="AE586">
        <v>37</v>
      </c>
      <c r="AF586">
        <v>397</v>
      </c>
      <c r="AG586">
        <v>83</v>
      </c>
      <c r="AH586">
        <v>751</v>
      </c>
      <c r="AI586" s="3">
        <v>0.10860655737704918</v>
      </c>
      <c r="AJ586" s="3">
        <v>0.10810810810810811</v>
      </c>
      <c r="AK586" s="3">
        <v>0.15365239294710328</v>
      </c>
      <c r="AL586" s="3">
        <v>3.614457831325301E-2</v>
      </c>
      <c r="AM586" s="3">
        <v>0.12383488681757657</v>
      </c>
      <c r="AN586" s="2">
        <f t="shared" si="22"/>
        <v>0.12422360248447205</v>
      </c>
      <c r="AO586" s="2">
        <v>0.39378881987577641</v>
      </c>
      <c r="AP586">
        <f t="shared" si="23"/>
        <v>400</v>
      </c>
    </row>
    <row r="587" spans="1:42" ht="16.5" hidden="1" customHeight="1" x14ac:dyDescent="0.25">
      <c r="A587" s="5" t="s">
        <v>791</v>
      </c>
      <c r="B587" s="1" t="s">
        <v>447</v>
      </c>
      <c r="D587" t="s">
        <v>32</v>
      </c>
      <c r="E587" t="s">
        <v>448</v>
      </c>
      <c r="F587" t="s">
        <v>449</v>
      </c>
      <c r="G587">
        <v>370</v>
      </c>
      <c r="H587">
        <v>0</v>
      </c>
      <c r="I587">
        <v>4</v>
      </c>
      <c r="J587">
        <v>0</v>
      </c>
      <c r="K587">
        <v>7</v>
      </c>
      <c r="L587">
        <v>177</v>
      </c>
      <c r="M587">
        <v>223</v>
      </c>
      <c r="N587" s="2">
        <v>3.9775280898876407E-2</v>
      </c>
      <c r="O587" s="2">
        <v>5.01123595505618E-2</v>
      </c>
      <c r="P587">
        <v>36</v>
      </c>
      <c r="Q587" s="2">
        <v>8.8105726872246704E-3</v>
      </c>
      <c r="R587">
        <v>4450</v>
      </c>
      <c r="S587">
        <v>4086</v>
      </c>
      <c r="T587">
        <v>3132</v>
      </c>
      <c r="U587">
        <v>12</v>
      </c>
      <c r="V587">
        <v>156</v>
      </c>
      <c r="W587">
        <v>80</v>
      </c>
      <c r="X587">
        <v>706</v>
      </c>
      <c r="Y587">
        <v>34</v>
      </c>
      <c r="Z587">
        <v>0</v>
      </c>
      <c r="AA587">
        <v>0</v>
      </c>
      <c r="AB587">
        <v>0</v>
      </c>
      <c r="AC587">
        <v>0</v>
      </c>
      <c r="AD587">
        <v>3468</v>
      </c>
      <c r="AE587">
        <v>12</v>
      </c>
      <c r="AF587">
        <v>160</v>
      </c>
      <c r="AG587">
        <v>80</v>
      </c>
      <c r="AH587">
        <v>713</v>
      </c>
      <c r="AI587" s="3">
        <v>0.10668973471741638</v>
      </c>
      <c r="AJ587" s="3">
        <v>0</v>
      </c>
      <c r="AK587" s="3">
        <v>2.5000000000000001E-2</v>
      </c>
      <c r="AL587" s="3">
        <v>0</v>
      </c>
      <c r="AM587" s="3">
        <v>9.8176718092566617E-3</v>
      </c>
      <c r="AN587" s="2">
        <f t="shared" si="22"/>
        <v>8.98876404494382E-2</v>
      </c>
      <c r="AO587" s="2">
        <v>0.21768554026618542</v>
      </c>
      <c r="AP587">
        <f t="shared" si="23"/>
        <v>400</v>
      </c>
    </row>
    <row r="588" spans="1:42" ht="16.5" hidden="1" customHeight="1" x14ac:dyDescent="0.25">
      <c r="A588" s="5" t="s">
        <v>795</v>
      </c>
      <c r="B588" s="1" t="s">
        <v>157</v>
      </c>
      <c r="C588" t="s">
        <v>36</v>
      </c>
      <c r="D588" t="s">
        <v>43</v>
      </c>
      <c r="E588" t="s">
        <v>44</v>
      </c>
      <c r="F588" t="s">
        <v>158</v>
      </c>
      <c r="G588">
        <v>324</v>
      </c>
      <c r="H588">
        <v>0</v>
      </c>
      <c r="I588">
        <v>27</v>
      </c>
      <c r="J588">
        <v>25</v>
      </c>
      <c r="K588">
        <v>8</v>
      </c>
      <c r="L588">
        <v>87</v>
      </c>
      <c r="M588">
        <v>312</v>
      </c>
      <c r="N588" s="2">
        <v>1.2881255552265325E-2</v>
      </c>
      <c r="O588" s="2">
        <v>4.6194847497779093E-2</v>
      </c>
      <c r="P588">
        <v>170</v>
      </c>
      <c r="Q588" s="2">
        <v>2.6053639846743294E-2</v>
      </c>
      <c r="R588">
        <v>6754</v>
      </c>
      <c r="S588">
        <v>6525</v>
      </c>
      <c r="T588">
        <v>5674</v>
      </c>
      <c r="U588">
        <v>18</v>
      </c>
      <c r="V588">
        <v>234</v>
      </c>
      <c r="W588">
        <v>307</v>
      </c>
      <c r="X588">
        <v>292</v>
      </c>
      <c r="Y588">
        <v>140</v>
      </c>
      <c r="Z588">
        <v>0</v>
      </c>
      <c r="AA588">
        <v>9</v>
      </c>
      <c r="AB588">
        <v>6</v>
      </c>
      <c r="AC588">
        <v>5</v>
      </c>
      <c r="AD588">
        <v>5858</v>
      </c>
      <c r="AE588">
        <v>18</v>
      </c>
      <c r="AF588">
        <v>252</v>
      </c>
      <c r="AG588">
        <v>326</v>
      </c>
      <c r="AH588">
        <v>295</v>
      </c>
      <c r="AI588" s="3">
        <v>5.530897917377945E-2</v>
      </c>
      <c r="AJ588" s="3">
        <v>0</v>
      </c>
      <c r="AK588" s="3">
        <v>0.10714285714285714</v>
      </c>
      <c r="AL588" s="3">
        <v>7.6687116564417179E-2</v>
      </c>
      <c r="AM588" s="3">
        <v>2.7118644067796609E-2</v>
      </c>
      <c r="AN588" s="2">
        <f t="shared" si="22"/>
        <v>5.9076103050044418E-2</v>
      </c>
      <c r="AO588" s="2">
        <v>0.13201955845310417</v>
      </c>
      <c r="AP588">
        <f t="shared" si="23"/>
        <v>399</v>
      </c>
    </row>
    <row r="589" spans="1:42" ht="16.5" hidden="1" customHeight="1" x14ac:dyDescent="0.25">
      <c r="A589" s="4" t="s">
        <v>799</v>
      </c>
      <c r="B589" s="1" t="s">
        <v>107</v>
      </c>
      <c r="C589" t="s">
        <v>36</v>
      </c>
      <c r="D589" t="s">
        <v>43</v>
      </c>
      <c r="E589" t="s">
        <v>108</v>
      </c>
      <c r="F589" t="s">
        <v>109</v>
      </c>
      <c r="G589">
        <v>369</v>
      </c>
      <c r="H589">
        <v>0</v>
      </c>
      <c r="I589">
        <v>0</v>
      </c>
      <c r="J589">
        <v>0</v>
      </c>
      <c r="K589">
        <v>14</v>
      </c>
      <c r="L589">
        <v>163</v>
      </c>
      <c r="M589">
        <v>235</v>
      </c>
      <c r="N589" s="2">
        <v>0.12386018237082067</v>
      </c>
      <c r="O589" s="2">
        <v>0.17857142857142858</v>
      </c>
      <c r="P589">
        <v>64</v>
      </c>
      <c r="Q589" s="2">
        <v>6.5173116089613028E-2</v>
      </c>
      <c r="R589">
        <v>1316</v>
      </c>
      <c r="S589">
        <v>982</v>
      </c>
      <c r="T589">
        <v>883</v>
      </c>
      <c r="U589">
        <v>3</v>
      </c>
      <c r="V589">
        <v>20</v>
      </c>
      <c r="W589">
        <v>15</v>
      </c>
      <c r="X589">
        <v>61</v>
      </c>
      <c r="Y589">
        <v>60</v>
      </c>
      <c r="Z589">
        <v>0</v>
      </c>
      <c r="AA589">
        <v>0</v>
      </c>
      <c r="AB589">
        <v>0</v>
      </c>
      <c r="AC589">
        <v>0</v>
      </c>
      <c r="AD589">
        <v>1192</v>
      </c>
      <c r="AE589">
        <v>3</v>
      </c>
      <c r="AF589">
        <v>20</v>
      </c>
      <c r="AG589">
        <v>15</v>
      </c>
      <c r="AH589">
        <v>75</v>
      </c>
      <c r="AI589" s="3">
        <v>0.30956375838926176</v>
      </c>
      <c r="AJ589" s="3">
        <v>0</v>
      </c>
      <c r="AK589" s="3">
        <v>0</v>
      </c>
      <c r="AL589" s="3">
        <v>0</v>
      </c>
      <c r="AM589" s="3">
        <v>0.18666666666666668</v>
      </c>
      <c r="AN589" s="2">
        <f t="shared" si="22"/>
        <v>0.30243161094224924</v>
      </c>
      <c r="AO589" s="2">
        <v>8.6590038314176249E-2</v>
      </c>
      <c r="AP589">
        <f t="shared" si="23"/>
        <v>398</v>
      </c>
    </row>
    <row r="590" spans="1:42" ht="16.5" hidden="1" customHeight="1" x14ac:dyDescent="0.25">
      <c r="A590" s="4" t="s">
        <v>801</v>
      </c>
      <c r="B590" s="1" t="s">
        <v>450</v>
      </c>
      <c r="D590" t="s">
        <v>32</v>
      </c>
      <c r="E590" t="s">
        <v>448</v>
      </c>
      <c r="F590" t="s">
        <v>451</v>
      </c>
      <c r="G590">
        <v>351</v>
      </c>
      <c r="H590">
        <v>0</v>
      </c>
      <c r="I590">
        <v>11</v>
      </c>
      <c r="J590">
        <v>7</v>
      </c>
      <c r="K590">
        <v>10</v>
      </c>
      <c r="L590">
        <v>265</v>
      </c>
      <c r="M590">
        <v>133</v>
      </c>
      <c r="N590" s="2">
        <v>6.3306258958432865E-2</v>
      </c>
      <c r="O590" s="2">
        <v>3.177257525083612E-2</v>
      </c>
      <c r="P590">
        <v>237</v>
      </c>
      <c r="Q590" s="2">
        <v>5.8881987577639752E-2</v>
      </c>
      <c r="R590">
        <v>4186</v>
      </c>
      <c r="S590">
        <v>4025</v>
      </c>
      <c r="T590">
        <v>3247</v>
      </c>
      <c r="U590">
        <v>17</v>
      </c>
      <c r="V590">
        <v>110</v>
      </c>
      <c r="W590">
        <v>94</v>
      </c>
      <c r="X590">
        <v>557</v>
      </c>
      <c r="Y590">
        <v>220</v>
      </c>
      <c r="Z590">
        <v>0</v>
      </c>
      <c r="AA590">
        <v>0</v>
      </c>
      <c r="AB590">
        <v>3</v>
      </c>
      <c r="AC590">
        <v>6</v>
      </c>
      <c r="AD590">
        <v>3378</v>
      </c>
      <c r="AE590">
        <v>17</v>
      </c>
      <c r="AF590">
        <v>121</v>
      </c>
      <c r="AG590">
        <v>98</v>
      </c>
      <c r="AH590">
        <v>561</v>
      </c>
      <c r="AI590" s="3">
        <v>0.10390763765541741</v>
      </c>
      <c r="AJ590" s="3">
        <v>0</v>
      </c>
      <c r="AK590" s="3">
        <v>9.0909090909090912E-2</v>
      </c>
      <c r="AL590" s="3">
        <v>7.1428571428571425E-2</v>
      </c>
      <c r="AM590" s="3">
        <v>1.7825311942959002E-2</v>
      </c>
      <c r="AN590" s="2">
        <f t="shared" si="22"/>
        <v>9.5078834209268992E-2</v>
      </c>
      <c r="AO590" s="2">
        <v>0.19089820359281437</v>
      </c>
      <c r="AP590">
        <f t="shared" si="23"/>
        <v>398</v>
      </c>
    </row>
    <row r="591" spans="1:42" ht="16.5" hidden="1" customHeight="1" x14ac:dyDescent="0.25">
      <c r="A591" s="5" t="s">
        <v>790</v>
      </c>
      <c r="B591" s="1" t="s">
        <v>565</v>
      </c>
      <c r="C591" t="s">
        <v>36</v>
      </c>
      <c r="D591" t="s">
        <v>43</v>
      </c>
      <c r="E591" t="s">
        <v>559</v>
      </c>
      <c r="F591" t="s">
        <v>566</v>
      </c>
      <c r="G591">
        <v>358</v>
      </c>
      <c r="H591">
        <v>4</v>
      </c>
      <c r="I591">
        <v>0</v>
      </c>
      <c r="J591">
        <v>13</v>
      </c>
      <c r="K591">
        <v>6</v>
      </c>
      <c r="L591">
        <v>347</v>
      </c>
      <c r="M591">
        <v>51</v>
      </c>
      <c r="N591" s="2">
        <v>3.7948381452318457E-2</v>
      </c>
      <c r="O591" s="2">
        <v>5.5774278215223096E-3</v>
      </c>
      <c r="P591">
        <v>28</v>
      </c>
      <c r="Q591" s="2">
        <v>3.1912468657396852E-3</v>
      </c>
      <c r="R591">
        <v>9144</v>
      </c>
      <c r="S591">
        <v>8774</v>
      </c>
      <c r="T591">
        <v>8330</v>
      </c>
      <c r="U591">
        <v>12</v>
      </c>
      <c r="V591">
        <v>100</v>
      </c>
      <c r="W591">
        <v>232</v>
      </c>
      <c r="X591">
        <v>100</v>
      </c>
      <c r="Y591">
        <v>20</v>
      </c>
      <c r="Z591">
        <v>0</v>
      </c>
      <c r="AA591">
        <v>0</v>
      </c>
      <c r="AB591">
        <v>0</v>
      </c>
      <c r="AC591">
        <v>0</v>
      </c>
      <c r="AD591">
        <v>8668</v>
      </c>
      <c r="AE591">
        <v>16</v>
      </c>
      <c r="AF591">
        <v>100</v>
      </c>
      <c r="AG591">
        <v>245</v>
      </c>
      <c r="AH591">
        <v>106</v>
      </c>
      <c r="AI591" s="3">
        <v>4.1301338255652978E-2</v>
      </c>
      <c r="AJ591" s="3">
        <v>0.25</v>
      </c>
      <c r="AK591" s="3">
        <v>0</v>
      </c>
      <c r="AL591" s="3">
        <v>5.3061224489795916E-2</v>
      </c>
      <c r="AM591" s="3">
        <v>5.6603773584905662E-2</v>
      </c>
      <c r="AN591" s="2">
        <f t="shared" si="22"/>
        <v>4.3525809273840768E-2</v>
      </c>
      <c r="AO591" s="2">
        <v>5.1122058018609744E-2</v>
      </c>
      <c r="AP591">
        <f t="shared" si="23"/>
        <v>398</v>
      </c>
    </row>
    <row r="592" spans="1:42" ht="16.5" hidden="1" customHeight="1" x14ac:dyDescent="0.25">
      <c r="A592" s="5" t="s">
        <v>790</v>
      </c>
      <c r="B592" s="1" t="s">
        <v>563</v>
      </c>
      <c r="C592" t="s">
        <v>36</v>
      </c>
      <c r="D592" t="s">
        <v>43</v>
      </c>
      <c r="E592" t="s">
        <v>559</v>
      </c>
      <c r="F592" t="s">
        <v>564</v>
      </c>
      <c r="G592">
        <v>322</v>
      </c>
      <c r="H592">
        <v>0</v>
      </c>
      <c r="I592">
        <v>26</v>
      </c>
      <c r="J592">
        <v>29</v>
      </c>
      <c r="K592">
        <v>8</v>
      </c>
      <c r="L592">
        <v>270</v>
      </c>
      <c r="M592">
        <v>127</v>
      </c>
      <c r="N592" s="2">
        <v>1.660312384700529E-2</v>
      </c>
      <c r="O592" s="2">
        <v>7.8096175132210061E-3</v>
      </c>
      <c r="P592">
        <v>40</v>
      </c>
      <c r="Q592" s="2">
        <v>2.5149324111914491E-3</v>
      </c>
      <c r="R592">
        <v>16262</v>
      </c>
      <c r="S592">
        <v>15905</v>
      </c>
      <c r="T592">
        <v>13235</v>
      </c>
      <c r="U592">
        <v>89</v>
      </c>
      <c r="V592">
        <v>892</v>
      </c>
      <c r="W592">
        <v>1091</v>
      </c>
      <c r="X592">
        <v>598</v>
      </c>
      <c r="Y592">
        <v>26</v>
      </c>
      <c r="Z592">
        <v>0</v>
      </c>
      <c r="AA592">
        <v>0</v>
      </c>
      <c r="AB592">
        <v>0</v>
      </c>
      <c r="AC592">
        <v>0</v>
      </c>
      <c r="AD592">
        <v>13531</v>
      </c>
      <c r="AE592">
        <v>89</v>
      </c>
      <c r="AF592">
        <v>918</v>
      </c>
      <c r="AG592">
        <v>1120</v>
      </c>
      <c r="AH592">
        <v>606</v>
      </c>
      <c r="AI592" s="3">
        <v>2.379720641489912E-2</v>
      </c>
      <c r="AJ592" s="3">
        <v>0</v>
      </c>
      <c r="AK592" s="3">
        <v>2.8322440087145968E-2</v>
      </c>
      <c r="AL592" s="3">
        <v>2.5892857142857145E-2</v>
      </c>
      <c r="AM592" s="3">
        <v>1.3201320132013201E-2</v>
      </c>
      <c r="AN592" s="2">
        <f t="shared" si="22"/>
        <v>2.4412741360226295E-2</v>
      </c>
      <c r="AO592" s="2">
        <v>0.16803984259714708</v>
      </c>
      <c r="AP592">
        <f t="shared" si="23"/>
        <v>397</v>
      </c>
    </row>
    <row r="593" spans="1:42" ht="16.5" hidden="1" customHeight="1" x14ac:dyDescent="0.25">
      <c r="A593" s="4" t="s">
        <v>799</v>
      </c>
      <c r="B593" s="1" t="s">
        <v>260</v>
      </c>
      <c r="D593" t="s">
        <v>32</v>
      </c>
      <c r="E593" t="s">
        <v>256</v>
      </c>
      <c r="F593" t="s">
        <v>261</v>
      </c>
      <c r="G593">
        <v>333</v>
      </c>
      <c r="H593">
        <v>39</v>
      </c>
      <c r="I593">
        <v>5</v>
      </c>
      <c r="J593">
        <v>0</v>
      </c>
      <c r="K593">
        <v>7</v>
      </c>
      <c r="L593">
        <v>46</v>
      </c>
      <c r="M593">
        <v>350</v>
      </c>
      <c r="N593" s="2">
        <v>1.1092355919942128E-2</v>
      </c>
      <c r="O593" s="2">
        <v>8.4398360260429225E-2</v>
      </c>
      <c r="P593">
        <v>415</v>
      </c>
      <c r="Q593" s="2">
        <v>9.9615938550168023E-2</v>
      </c>
      <c r="R593">
        <v>4147</v>
      </c>
      <c r="S593">
        <v>4166</v>
      </c>
      <c r="T593">
        <v>3598</v>
      </c>
      <c r="U593">
        <v>380</v>
      </c>
      <c r="V593">
        <v>87</v>
      </c>
      <c r="W593">
        <v>42</v>
      </c>
      <c r="X593">
        <v>59</v>
      </c>
      <c r="Y593">
        <v>352</v>
      </c>
      <c r="Z593">
        <v>34</v>
      </c>
      <c r="AA593">
        <v>10</v>
      </c>
      <c r="AB593">
        <v>4</v>
      </c>
      <c r="AC593">
        <v>0</v>
      </c>
      <c r="AD593">
        <v>3579</v>
      </c>
      <c r="AE593">
        <v>385</v>
      </c>
      <c r="AF593">
        <v>82</v>
      </c>
      <c r="AG593">
        <v>38</v>
      </c>
      <c r="AH593">
        <v>66</v>
      </c>
      <c r="AI593" s="3">
        <v>9.3042749371332778E-2</v>
      </c>
      <c r="AJ593" s="3">
        <v>0.1012987012987013</v>
      </c>
      <c r="AK593" s="3">
        <v>6.097560975609756E-2</v>
      </c>
      <c r="AL593" s="3">
        <v>0</v>
      </c>
      <c r="AM593" s="3">
        <v>0.10606060606060606</v>
      </c>
      <c r="AN593" s="2">
        <f t="shared" si="22"/>
        <v>9.549071618037136E-2</v>
      </c>
      <c r="AO593" s="2">
        <v>0.13759036144578313</v>
      </c>
      <c r="AP593">
        <f t="shared" si="23"/>
        <v>396</v>
      </c>
    </row>
    <row r="594" spans="1:42" ht="16.5" hidden="1" customHeight="1" x14ac:dyDescent="0.25">
      <c r="A594" s="5" t="s">
        <v>795</v>
      </c>
      <c r="B594" s="1" t="s">
        <v>138</v>
      </c>
      <c r="D594" t="s">
        <v>32</v>
      </c>
      <c r="E594" t="s">
        <v>134</v>
      </c>
      <c r="F594" t="s">
        <v>139</v>
      </c>
      <c r="G594">
        <v>363</v>
      </c>
      <c r="H594">
        <v>0</v>
      </c>
      <c r="I594">
        <v>3</v>
      </c>
      <c r="J594">
        <v>0</v>
      </c>
      <c r="K594">
        <v>20</v>
      </c>
      <c r="L594">
        <v>16</v>
      </c>
      <c r="M594">
        <v>380</v>
      </c>
      <c r="N594" s="2">
        <v>2.772002772002772E-3</v>
      </c>
      <c r="O594" s="2">
        <v>6.5835065835065834E-2</v>
      </c>
      <c r="P594">
        <v>132</v>
      </c>
      <c r="Q594" s="2">
        <v>2.3965141612200435E-2</v>
      </c>
      <c r="R594">
        <v>5772</v>
      </c>
      <c r="S594">
        <v>5508</v>
      </c>
      <c r="T594">
        <v>4599</v>
      </c>
      <c r="U594">
        <v>151</v>
      </c>
      <c r="V594">
        <v>241</v>
      </c>
      <c r="W594">
        <v>90</v>
      </c>
      <c r="X594">
        <v>427</v>
      </c>
      <c r="Y594">
        <v>103</v>
      </c>
      <c r="Z594">
        <v>5</v>
      </c>
      <c r="AA594">
        <v>0</v>
      </c>
      <c r="AB594">
        <v>4</v>
      </c>
      <c r="AC594">
        <v>13</v>
      </c>
      <c r="AD594">
        <v>4859</v>
      </c>
      <c r="AE594">
        <v>146</v>
      </c>
      <c r="AF594">
        <v>244</v>
      </c>
      <c r="AG594">
        <v>86</v>
      </c>
      <c r="AH594">
        <v>434</v>
      </c>
      <c r="AI594" s="3">
        <v>7.4706729779790079E-2</v>
      </c>
      <c r="AJ594" s="3">
        <v>0</v>
      </c>
      <c r="AK594" s="3">
        <v>1.2295081967213115E-2</v>
      </c>
      <c r="AL594" s="3">
        <v>0</v>
      </c>
      <c r="AM594" s="3">
        <v>4.6082949308755762E-2</v>
      </c>
      <c r="AN594" s="2">
        <f t="shared" si="22"/>
        <v>6.8607068607068611E-2</v>
      </c>
      <c r="AO594" s="2">
        <v>0.1577396429190501</v>
      </c>
      <c r="AP594">
        <f t="shared" si="23"/>
        <v>396</v>
      </c>
    </row>
    <row r="595" spans="1:42" ht="16.5" hidden="1" customHeight="1" x14ac:dyDescent="0.25">
      <c r="A595" s="4" t="s">
        <v>800</v>
      </c>
      <c r="B595" s="1" t="s">
        <v>260</v>
      </c>
      <c r="D595" t="s">
        <v>32</v>
      </c>
      <c r="E595" t="s">
        <v>256</v>
      </c>
      <c r="F595" t="s">
        <v>261</v>
      </c>
      <c r="G595">
        <v>327</v>
      </c>
      <c r="H595">
        <v>39</v>
      </c>
      <c r="I595">
        <v>4</v>
      </c>
      <c r="J595">
        <v>0</v>
      </c>
      <c r="K595">
        <v>7</v>
      </c>
      <c r="L595">
        <v>51</v>
      </c>
      <c r="M595">
        <v>344</v>
      </c>
      <c r="N595" s="2">
        <v>1.2648809523809524E-2</v>
      </c>
      <c r="O595" s="2">
        <v>8.531746031746032E-2</v>
      </c>
      <c r="P595">
        <v>505</v>
      </c>
      <c r="Q595" s="2">
        <v>0.12192177691936262</v>
      </c>
      <c r="R595">
        <v>4032</v>
      </c>
      <c r="S595">
        <v>4142</v>
      </c>
      <c r="T595">
        <v>3599</v>
      </c>
      <c r="U595">
        <v>376</v>
      </c>
      <c r="V595">
        <v>79</v>
      </c>
      <c r="W595">
        <v>42</v>
      </c>
      <c r="X595">
        <v>46</v>
      </c>
      <c r="Y595">
        <v>435</v>
      </c>
      <c r="Z595">
        <v>42</v>
      </c>
      <c r="AA595">
        <v>9</v>
      </c>
      <c r="AB595">
        <v>4</v>
      </c>
      <c r="AC595">
        <v>0</v>
      </c>
      <c r="AD595">
        <v>3491</v>
      </c>
      <c r="AE595">
        <v>373</v>
      </c>
      <c r="AF595">
        <v>74</v>
      </c>
      <c r="AG595">
        <v>38</v>
      </c>
      <c r="AH595">
        <v>53</v>
      </c>
      <c r="AI595" s="3">
        <v>9.3669435691778866E-2</v>
      </c>
      <c r="AJ595" s="3">
        <v>0.10455764075067024</v>
      </c>
      <c r="AK595" s="3">
        <v>5.4054054054054057E-2</v>
      </c>
      <c r="AL595" s="3">
        <v>0</v>
      </c>
      <c r="AM595" s="3">
        <v>0.13207547169811321</v>
      </c>
      <c r="AN595" s="2">
        <f t="shared" si="22"/>
        <v>9.796626984126984E-2</v>
      </c>
      <c r="AO595" s="2">
        <v>0.1335318937701663</v>
      </c>
      <c r="AP595">
        <f t="shared" si="23"/>
        <v>395</v>
      </c>
    </row>
    <row r="596" spans="1:42" ht="16.5" hidden="1" customHeight="1" x14ac:dyDescent="0.25">
      <c r="A596" s="4" t="s">
        <v>797</v>
      </c>
      <c r="B596" s="1" t="s">
        <v>290</v>
      </c>
      <c r="D596" t="s">
        <v>32</v>
      </c>
      <c r="E596" t="s">
        <v>291</v>
      </c>
      <c r="F596" t="s">
        <v>292</v>
      </c>
      <c r="G596">
        <v>378</v>
      </c>
      <c r="H596">
        <v>4</v>
      </c>
      <c r="I596">
        <v>4</v>
      </c>
      <c r="J596">
        <v>0</v>
      </c>
      <c r="K596">
        <v>3</v>
      </c>
      <c r="L596">
        <v>293</v>
      </c>
      <c r="M596">
        <v>101</v>
      </c>
      <c r="N596" s="2">
        <v>0.16396194739787354</v>
      </c>
      <c r="O596" s="2">
        <v>5.6519306099608285E-2</v>
      </c>
      <c r="P596">
        <v>7</v>
      </c>
      <c r="Q596" s="2">
        <v>5.0000000000000001E-3</v>
      </c>
      <c r="R596">
        <v>1787</v>
      </c>
      <c r="S596">
        <v>1400</v>
      </c>
      <c r="T596">
        <v>1353</v>
      </c>
      <c r="U596">
        <v>12</v>
      </c>
      <c r="V596">
        <v>10</v>
      </c>
      <c r="W596">
        <v>8</v>
      </c>
      <c r="X596">
        <v>17</v>
      </c>
      <c r="Y596">
        <v>7</v>
      </c>
      <c r="Z596">
        <v>0</v>
      </c>
      <c r="AA596">
        <v>0</v>
      </c>
      <c r="AB596">
        <v>0</v>
      </c>
      <c r="AC596">
        <v>0</v>
      </c>
      <c r="AD596">
        <v>1724</v>
      </c>
      <c r="AE596">
        <v>16</v>
      </c>
      <c r="AF596">
        <v>14</v>
      </c>
      <c r="AG596">
        <v>8</v>
      </c>
      <c r="AH596">
        <v>20</v>
      </c>
      <c r="AI596" s="3">
        <v>0.21925754060324826</v>
      </c>
      <c r="AJ596" s="3">
        <v>0.25</v>
      </c>
      <c r="AK596" s="3">
        <v>0.2857142857142857</v>
      </c>
      <c r="AL596" s="3">
        <v>0</v>
      </c>
      <c r="AM596" s="3">
        <v>0.15</v>
      </c>
      <c r="AN596" s="2">
        <f t="shared" si="22"/>
        <v>0.22048125349748182</v>
      </c>
      <c r="AO596" s="2">
        <v>3.2547699214365879E-2</v>
      </c>
      <c r="AP596">
        <f t="shared" si="23"/>
        <v>394</v>
      </c>
    </row>
    <row r="597" spans="1:42" ht="16.5" hidden="1" customHeight="1" x14ac:dyDescent="0.25">
      <c r="A597" s="4" t="s">
        <v>800</v>
      </c>
      <c r="B597" s="1" t="s">
        <v>83</v>
      </c>
      <c r="D597" t="s">
        <v>32</v>
      </c>
      <c r="E597" t="s">
        <v>81</v>
      </c>
      <c r="F597" t="s">
        <v>84</v>
      </c>
      <c r="G597">
        <v>347</v>
      </c>
      <c r="H597">
        <v>0</v>
      </c>
      <c r="I597">
        <v>13</v>
      </c>
      <c r="J597">
        <v>0</v>
      </c>
      <c r="K597">
        <v>12</v>
      </c>
      <c r="L597">
        <v>145</v>
      </c>
      <c r="M597">
        <v>249</v>
      </c>
      <c r="N597" s="2">
        <v>1.7327915869980878E-2</v>
      </c>
      <c r="O597" s="2">
        <v>2.9756214149139579E-2</v>
      </c>
      <c r="P597">
        <v>325</v>
      </c>
      <c r="Q597" s="2">
        <v>3.9161344740330159E-2</v>
      </c>
      <c r="R597">
        <v>8368</v>
      </c>
      <c r="S597">
        <v>8299</v>
      </c>
      <c r="T597">
        <v>6546</v>
      </c>
      <c r="U597">
        <v>42</v>
      </c>
      <c r="V597">
        <v>1014</v>
      </c>
      <c r="W597">
        <v>238</v>
      </c>
      <c r="X597">
        <v>459</v>
      </c>
      <c r="Y597">
        <v>290</v>
      </c>
      <c r="Z597">
        <v>0</v>
      </c>
      <c r="AA597">
        <v>3</v>
      </c>
      <c r="AB597">
        <v>0</v>
      </c>
      <c r="AC597">
        <v>7</v>
      </c>
      <c r="AD597">
        <v>6603</v>
      </c>
      <c r="AE597">
        <v>42</v>
      </c>
      <c r="AF597">
        <v>1024</v>
      </c>
      <c r="AG597">
        <v>238</v>
      </c>
      <c r="AH597">
        <v>464</v>
      </c>
      <c r="AI597" s="3">
        <v>5.2551870361956687E-2</v>
      </c>
      <c r="AJ597" s="3">
        <v>0</v>
      </c>
      <c r="AK597" s="3">
        <v>1.26953125E-2</v>
      </c>
      <c r="AL597" s="3">
        <v>0</v>
      </c>
      <c r="AM597" s="3">
        <v>2.5862068965517241E-2</v>
      </c>
      <c r="AN597" s="2">
        <f t="shared" si="22"/>
        <v>4.7084130019120457E-2</v>
      </c>
      <c r="AO597" s="2">
        <v>0.21120535180981961</v>
      </c>
      <c r="AP597">
        <f t="shared" si="23"/>
        <v>394</v>
      </c>
    </row>
    <row r="598" spans="1:42" ht="16.5" hidden="1" customHeight="1" x14ac:dyDescent="0.25">
      <c r="A598" s="4" t="s">
        <v>803</v>
      </c>
      <c r="B598" t="s">
        <v>622</v>
      </c>
      <c r="D598" t="s">
        <v>32</v>
      </c>
      <c r="E598" t="s">
        <v>463</v>
      </c>
      <c r="F598" t="s">
        <v>623</v>
      </c>
      <c r="G598">
        <v>379</v>
      </c>
      <c r="H598">
        <v>7</v>
      </c>
      <c r="I598">
        <v>0</v>
      </c>
      <c r="J598">
        <v>0</v>
      </c>
      <c r="K598">
        <v>0</v>
      </c>
      <c r="L598">
        <v>88</v>
      </c>
      <c r="M598">
        <v>305</v>
      </c>
      <c r="N598" s="2">
        <v>2.8061224489795918E-2</v>
      </c>
      <c r="O598" s="2">
        <v>9.7257653061224483E-2</v>
      </c>
      <c r="P598">
        <v>64</v>
      </c>
      <c r="Q598" s="2">
        <v>2.280014250089063E-2</v>
      </c>
      <c r="R598">
        <v>3136</v>
      </c>
      <c r="S598">
        <v>2807</v>
      </c>
      <c r="T598">
        <v>2507</v>
      </c>
      <c r="U598">
        <v>273</v>
      </c>
      <c r="V598">
        <v>5</v>
      </c>
      <c r="W598">
        <v>14</v>
      </c>
      <c r="X598">
        <v>10</v>
      </c>
      <c r="Y598">
        <v>50</v>
      </c>
      <c r="Z598">
        <v>0</v>
      </c>
      <c r="AA598">
        <v>0</v>
      </c>
      <c r="AB598">
        <v>0</v>
      </c>
      <c r="AC598">
        <v>0</v>
      </c>
      <c r="AD598">
        <v>2836</v>
      </c>
      <c r="AE598">
        <v>280</v>
      </c>
      <c r="AF598">
        <v>5</v>
      </c>
      <c r="AG598">
        <v>14</v>
      </c>
      <c r="AH598">
        <v>10</v>
      </c>
      <c r="AI598" s="3">
        <v>0.13363892806770097</v>
      </c>
      <c r="AJ598" s="3">
        <v>2.5000000000000001E-2</v>
      </c>
      <c r="AK598" s="3">
        <v>0</v>
      </c>
      <c r="AL598" s="3">
        <v>0</v>
      </c>
      <c r="AM598" s="3">
        <v>0</v>
      </c>
      <c r="AN598" s="2">
        <f t="shared" si="22"/>
        <v>0.12531887755102039</v>
      </c>
      <c r="AO598" s="2">
        <v>9.8251192368839432E-2</v>
      </c>
      <c r="AP598">
        <f t="shared" si="23"/>
        <v>393</v>
      </c>
    </row>
    <row r="599" spans="1:42" ht="16.5" hidden="1" customHeight="1" x14ac:dyDescent="0.25">
      <c r="A599" s="4">
        <v>2011</v>
      </c>
      <c r="B599" s="1" t="s">
        <v>110</v>
      </c>
      <c r="C599" t="s">
        <v>36</v>
      </c>
      <c r="D599" t="s">
        <v>43</v>
      </c>
      <c r="E599" t="s">
        <v>108</v>
      </c>
      <c r="F599" t="s">
        <v>111</v>
      </c>
      <c r="G599">
        <v>345</v>
      </c>
      <c r="H599">
        <v>0</v>
      </c>
      <c r="I599">
        <v>12</v>
      </c>
      <c r="J599">
        <v>10</v>
      </c>
      <c r="K599">
        <v>8</v>
      </c>
      <c r="L599">
        <v>80</v>
      </c>
      <c r="M599">
        <v>313</v>
      </c>
      <c r="N599" s="2">
        <v>2.2701475595913734E-2</v>
      </c>
      <c r="O599" s="2">
        <v>8.881952326901249E-2</v>
      </c>
      <c r="P599">
        <v>233</v>
      </c>
      <c r="Q599" s="2">
        <v>6.9262782401902492E-2</v>
      </c>
      <c r="R599">
        <v>3524</v>
      </c>
      <c r="S599">
        <v>3364</v>
      </c>
      <c r="T599">
        <v>3146</v>
      </c>
      <c r="U599">
        <v>10</v>
      </c>
      <c r="V599">
        <v>64</v>
      </c>
      <c r="W599">
        <v>58</v>
      </c>
      <c r="X599">
        <v>86</v>
      </c>
      <c r="Y599">
        <v>213</v>
      </c>
      <c r="Z599">
        <v>0</v>
      </c>
      <c r="AA599">
        <v>4</v>
      </c>
      <c r="AB599">
        <v>0</v>
      </c>
      <c r="AC599">
        <v>0</v>
      </c>
      <c r="AD599">
        <v>3278</v>
      </c>
      <c r="AE599">
        <v>10</v>
      </c>
      <c r="AF599">
        <v>72</v>
      </c>
      <c r="AG599">
        <v>68</v>
      </c>
      <c r="AH599">
        <v>94</v>
      </c>
      <c r="AI599" s="3">
        <v>0.10524710189139719</v>
      </c>
      <c r="AJ599" s="3">
        <v>0</v>
      </c>
      <c r="AK599" s="3">
        <v>0.16666666666666666</v>
      </c>
      <c r="AL599" s="3">
        <v>0.14705882352941177</v>
      </c>
      <c r="AM599" s="3">
        <v>8.5106382978723402E-2</v>
      </c>
      <c r="AN599" s="2">
        <f t="shared" si="22"/>
        <v>0.11152099886492622</v>
      </c>
      <c r="AO599" s="2">
        <v>6.9278818852924473E-2</v>
      </c>
      <c r="AP599">
        <f t="shared" si="23"/>
        <v>393</v>
      </c>
    </row>
    <row r="600" spans="1:42" ht="16.5" hidden="1" customHeight="1" x14ac:dyDescent="0.25">
      <c r="A600" s="4" t="s">
        <v>800</v>
      </c>
      <c r="B600" s="1" t="s">
        <v>450</v>
      </c>
      <c r="D600" t="s">
        <v>32</v>
      </c>
      <c r="E600" t="s">
        <v>448</v>
      </c>
      <c r="F600" t="s">
        <v>451</v>
      </c>
      <c r="G600">
        <v>357</v>
      </c>
      <c r="H600">
        <v>0</v>
      </c>
      <c r="I600">
        <v>4</v>
      </c>
      <c r="J600">
        <v>9</v>
      </c>
      <c r="K600">
        <v>11</v>
      </c>
      <c r="L600">
        <v>258</v>
      </c>
      <c r="M600">
        <v>135</v>
      </c>
      <c r="N600" s="2">
        <v>6.230379135474523E-2</v>
      </c>
      <c r="O600" s="2">
        <v>3.2600821057715529E-2</v>
      </c>
      <c r="P600">
        <v>222</v>
      </c>
      <c r="Q600" s="2">
        <v>5.5919395465994962E-2</v>
      </c>
      <c r="R600">
        <v>4141</v>
      </c>
      <c r="S600">
        <v>3970</v>
      </c>
      <c r="T600">
        <v>3214</v>
      </c>
      <c r="U600">
        <v>16</v>
      </c>
      <c r="V600">
        <v>116</v>
      </c>
      <c r="W600">
        <v>82</v>
      </c>
      <c r="X600">
        <v>542</v>
      </c>
      <c r="Y600">
        <v>203</v>
      </c>
      <c r="Z600">
        <v>0</v>
      </c>
      <c r="AA600">
        <v>0</v>
      </c>
      <c r="AB600">
        <v>3</v>
      </c>
      <c r="AC600">
        <v>6</v>
      </c>
      <c r="AD600">
        <v>3368</v>
      </c>
      <c r="AE600">
        <v>16</v>
      </c>
      <c r="AF600">
        <v>120</v>
      </c>
      <c r="AG600">
        <v>88</v>
      </c>
      <c r="AH600">
        <v>547</v>
      </c>
      <c r="AI600" s="3">
        <v>0.10599762470308789</v>
      </c>
      <c r="AJ600" s="3">
        <v>0</v>
      </c>
      <c r="AK600" s="3">
        <v>3.3333333333333333E-2</v>
      </c>
      <c r="AL600" s="3">
        <v>0.10227272727272728</v>
      </c>
      <c r="AM600" s="3">
        <v>2.0109689213893969E-2</v>
      </c>
      <c r="AN600" s="2">
        <f t="shared" si="22"/>
        <v>9.4904612412460759E-2</v>
      </c>
      <c r="AO600" s="2">
        <v>0.18627687847306112</v>
      </c>
      <c r="AP600">
        <f t="shared" si="23"/>
        <v>393</v>
      </c>
    </row>
    <row r="601" spans="1:42" ht="16.5" hidden="1" customHeight="1" x14ac:dyDescent="0.25">
      <c r="A601" s="5" t="s">
        <v>802</v>
      </c>
      <c r="B601" s="1" t="s">
        <v>586</v>
      </c>
      <c r="D601" t="s">
        <v>32</v>
      </c>
      <c r="E601" t="s">
        <v>582</v>
      </c>
      <c r="F601" t="s">
        <v>587</v>
      </c>
      <c r="G601">
        <v>385</v>
      </c>
      <c r="H601">
        <v>0</v>
      </c>
      <c r="I601">
        <v>0</v>
      </c>
      <c r="J601">
        <v>6</v>
      </c>
      <c r="K601">
        <v>0</v>
      </c>
      <c r="L601">
        <v>218</v>
      </c>
      <c r="M601">
        <v>175</v>
      </c>
      <c r="N601" s="2">
        <v>4.5341098169717139E-2</v>
      </c>
      <c r="O601" s="2">
        <v>3.6397670549084861E-2</v>
      </c>
      <c r="P601">
        <v>43</v>
      </c>
      <c r="Q601" s="2">
        <v>9.6455809780170484E-3</v>
      </c>
      <c r="R601">
        <v>4808</v>
      </c>
      <c r="S601">
        <v>4458</v>
      </c>
      <c r="T601">
        <v>4109</v>
      </c>
      <c r="U601">
        <v>10</v>
      </c>
      <c r="V601">
        <v>83</v>
      </c>
      <c r="W601">
        <v>193</v>
      </c>
      <c r="X601">
        <v>63</v>
      </c>
      <c r="Y601">
        <v>33</v>
      </c>
      <c r="Z601">
        <v>0</v>
      </c>
      <c r="AA601">
        <v>0</v>
      </c>
      <c r="AB601">
        <v>0</v>
      </c>
      <c r="AC601">
        <v>0</v>
      </c>
      <c r="AD601">
        <v>4461</v>
      </c>
      <c r="AE601">
        <v>10</v>
      </c>
      <c r="AF601">
        <v>83</v>
      </c>
      <c r="AG601">
        <v>199</v>
      </c>
      <c r="AH601">
        <v>63</v>
      </c>
      <c r="AI601" s="3">
        <v>8.6303519390271241E-2</v>
      </c>
      <c r="AJ601" s="3">
        <v>0</v>
      </c>
      <c r="AK601" s="3">
        <v>0</v>
      </c>
      <c r="AL601" s="3">
        <v>3.015075376884422E-2</v>
      </c>
      <c r="AM601" s="3">
        <v>0</v>
      </c>
      <c r="AN601" s="2">
        <f t="shared" si="22"/>
        <v>8.1738768718802007E-2</v>
      </c>
      <c r="AO601" s="2">
        <v>7.3712624584717612E-2</v>
      </c>
      <c r="AP601">
        <f t="shared" si="23"/>
        <v>393</v>
      </c>
    </row>
    <row r="602" spans="1:42" ht="16.5" hidden="1" customHeight="1" x14ac:dyDescent="0.25">
      <c r="A602" s="5" t="s">
        <v>788</v>
      </c>
      <c r="B602" s="1" t="s">
        <v>558</v>
      </c>
      <c r="C602" t="s">
        <v>36</v>
      </c>
      <c r="D602" t="s">
        <v>43</v>
      </c>
      <c r="E602" t="s">
        <v>559</v>
      </c>
      <c r="F602" t="s">
        <v>560</v>
      </c>
      <c r="G602">
        <v>370</v>
      </c>
      <c r="H602">
        <v>0</v>
      </c>
      <c r="I602">
        <v>0</v>
      </c>
      <c r="J602">
        <v>3</v>
      </c>
      <c r="K602">
        <v>0</v>
      </c>
      <c r="L602">
        <v>158</v>
      </c>
      <c r="M602">
        <v>234</v>
      </c>
      <c r="N602" s="2">
        <v>2.0220117737394419E-2</v>
      </c>
      <c r="O602" s="2">
        <v>2.9946250319938573E-2</v>
      </c>
      <c r="P602">
        <v>233</v>
      </c>
      <c r="Q602" s="2">
        <v>3.0437622468974527E-2</v>
      </c>
      <c r="R602">
        <v>7814</v>
      </c>
      <c r="S602">
        <v>7655</v>
      </c>
      <c r="T602">
        <v>7405</v>
      </c>
      <c r="U602">
        <v>47</v>
      </c>
      <c r="V602">
        <v>41</v>
      </c>
      <c r="W602">
        <v>118</v>
      </c>
      <c r="X602">
        <v>44</v>
      </c>
      <c r="Y602">
        <v>224</v>
      </c>
      <c r="Z602">
        <v>0</v>
      </c>
      <c r="AA602">
        <v>0</v>
      </c>
      <c r="AB602">
        <v>0</v>
      </c>
      <c r="AC602">
        <v>0</v>
      </c>
      <c r="AD602">
        <v>7551</v>
      </c>
      <c r="AE602">
        <v>47</v>
      </c>
      <c r="AF602">
        <v>41</v>
      </c>
      <c r="AG602">
        <v>121</v>
      </c>
      <c r="AH602">
        <v>44</v>
      </c>
      <c r="AI602" s="3">
        <v>4.9000132432790361E-2</v>
      </c>
      <c r="AJ602" s="3">
        <v>0</v>
      </c>
      <c r="AK602" s="3">
        <v>0</v>
      </c>
      <c r="AL602" s="3">
        <v>2.4793388429752067E-2</v>
      </c>
      <c r="AM602" s="3">
        <v>0</v>
      </c>
      <c r="AN602" s="2">
        <f t="shared" ref="AN602:AN665" si="24">N602+O602</f>
        <v>5.0166368057332988E-2</v>
      </c>
      <c r="AO602" s="2">
        <v>3.2419272168118914E-2</v>
      </c>
      <c r="AP602">
        <f t="shared" ref="AP602:AP665" si="25">L602+M602</f>
        <v>392</v>
      </c>
    </row>
    <row r="603" spans="1:42" ht="16.5" hidden="1" customHeight="1" x14ac:dyDescent="0.25">
      <c r="A603" s="4" t="s">
        <v>799</v>
      </c>
      <c r="B603" s="1" t="s">
        <v>83</v>
      </c>
      <c r="D603" t="s">
        <v>32</v>
      </c>
      <c r="E603" t="s">
        <v>81</v>
      </c>
      <c r="F603" t="s">
        <v>84</v>
      </c>
      <c r="G603">
        <v>348</v>
      </c>
      <c r="H603">
        <v>0</v>
      </c>
      <c r="I603">
        <v>13</v>
      </c>
      <c r="J603">
        <v>0</v>
      </c>
      <c r="K603">
        <v>11</v>
      </c>
      <c r="L603">
        <v>141</v>
      </c>
      <c r="M603">
        <v>251</v>
      </c>
      <c r="N603" s="2">
        <v>1.7594210132268528E-2</v>
      </c>
      <c r="O603" s="2">
        <v>3.132018966808086E-2</v>
      </c>
      <c r="P603">
        <v>326</v>
      </c>
      <c r="Q603" s="2">
        <v>4.1016607951685956E-2</v>
      </c>
      <c r="R603">
        <v>8014</v>
      </c>
      <c r="S603">
        <v>7948</v>
      </c>
      <c r="T603">
        <v>6384</v>
      </c>
      <c r="U603">
        <v>31</v>
      </c>
      <c r="V603">
        <v>897</v>
      </c>
      <c r="W603">
        <v>215</v>
      </c>
      <c r="X603">
        <v>421</v>
      </c>
      <c r="Y603">
        <v>296</v>
      </c>
      <c r="Z603">
        <v>0</v>
      </c>
      <c r="AA603">
        <v>0</v>
      </c>
      <c r="AB603">
        <v>3</v>
      </c>
      <c r="AC603">
        <v>6</v>
      </c>
      <c r="AD603">
        <v>6436</v>
      </c>
      <c r="AE603">
        <v>31</v>
      </c>
      <c r="AF603">
        <v>910</v>
      </c>
      <c r="AG603">
        <v>212</v>
      </c>
      <c r="AH603">
        <v>426</v>
      </c>
      <c r="AI603" s="3">
        <v>5.4070851460534496E-2</v>
      </c>
      <c r="AJ603" s="3">
        <v>0</v>
      </c>
      <c r="AK603" s="3">
        <v>1.4285714285714285E-2</v>
      </c>
      <c r="AL603" s="3">
        <v>0</v>
      </c>
      <c r="AM603" s="3">
        <v>2.5821596244131457E-2</v>
      </c>
      <c r="AN603" s="2">
        <f t="shared" si="24"/>
        <v>4.8914399800349388E-2</v>
      </c>
      <c r="AO603" s="2">
        <v>0.19700561447286338</v>
      </c>
      <c r="AP603">
        <f t="shared" si="25"/>
        <v>392</v>
      </c>
    </row>
    <row r="604" spans="1:42" ht="16.5" hidden="1" customHeight="1" x14ac:dyDescent="0.25">
      <c r="A604" s="4" t="s">
        <v>801</v>
      </c>
      <c r="B604" t="s">
        <v>662</v>
      </c>
      <c r="D604" t="s">
        <v>32</v>
      </c>
      <c r="E604" t="s">
        <v>603</v>
      </c>
      <c r="F604" t="s">
        <v>663</v>
      </c>
      <c r="G604">
        <v>324</v>
      </c>
      <c r="H604">
        <v>20</v>
      </c>
      <c r="I604">
        <v>4</v>
      </c>
      <c r="J604">
        <v>0</v>
      </c>
      <c r="K604">
        <v>26</v>
      </c>
      <c r="L604">
        <v>103</v>
      </c>
      <c r="M604">
        <v>288</v>
      </c>
      <c r="N604" s="2">
        <v>9.9709583736689256E-2</v>
      </c>
      <c r="O604" s="2">
        <v>0.27879961277831561</v>
      </c>
      <c r="P604">
        <v>102</v>
      </c>
      <c r="Q604" s="2">
        <v>0.13709677419354838</v>
      </c>
      <c r="R604">
        <v>1033</v>
      </c>
      <c r="S604">
        <v>744</v>
      </c>
      <c r="T604">
        <v>517</v>
      </c>
      <c r="U604">
        <v>128</v>
      </c>
      <c r="V604">
        <v>6</v>
      </c>
      <c r="W604">
        <v>15</v>
      </c>
      <c r="X604">
        <v>78</v>
      </c>
      <c r="Y604">
        <v>71</v>
      </c>
      <c r="Z604">
        <v>8</v>
      </c>
      <c r="AA604">
        <v>0</v>
      </c>
      <c r="AB604">
        <v>7</v>
      </c>
      <c r="AC604">
        <v>5</v>
      </c>
      <c r="AD604">
        <v>770</v>
      </c>
      <c r="AE604">
        <v>140</v>
      </c>
      <c r="AF604">
        <v>10</v>
      </c>
      <c r="AG604">
        <v>8</v>
      </c>
      <c r="AH604">
        <v>99</v>
      </c>
      <c r="AI604" s="3">
        <v>0.42077922077922075</v>
      </c>
      <c r="AJ604" s="3">
        <v>0.14285714285714285</v>
      </c>
      <c r="AK604" s="3">
        <v>0.4</v>
      </c>
      <c r="AL604" s="3">
        <v>0</v>
      </c>
      <c r="AM604" s="3">
        <v>0.26262626262626265</v>
      </c>
      <c r="AN604" s="2">
        <f t="shared" si="24"/>
        <v>0.37850919651500486</v>
      </c>
      <c r="AO604" s="2">
        <v>0.25024342745861733</v>
      </c>
      <c r="AP604">
        <f t="shared" si="25"/>
        <v>391</v>
      </c>
    </row>
    <row r="605" spans="1:42" ht="16.5" hidden="1" customHeight="1" x14ac:dyDescent="0.25">
      <c r="A605" s="4" t="s">
        <v>796</v>
      </c>
      <c r="B605" s="1" t="s">
        <v>53</v>
      </c>
      <c r="C605" t="s">
        <v>36</v>
      </c>
      <c r="D605" t="s">
        <v>43</v>
      </c>
      <c r="E605" t="s">
        <v>47</v>
      </c>
      <c r="F605" t="s">
        <v>54</v>
      </c>
      <c r="G605">
        <v>172</v>
      </c>
      <c r="H605">
        <v>10</v>
      </c>
      <c r="I605">
        <v>110</v>
      </c>
      <c r="J605">
        <v>35</v>
      </c>
      <c r="K605">
        <v>32</v>
      </c>
      <c r="L605">
        <v>101</v>
      </c>
      <c r="M605">
        <v>289</v>
      </c>
      <c r="N605" s="2">
        <v>4.2383550146873686E-2</v>
      </c>
      <c r="O605" s="2">
        <v>0.12127570289550986</v>
      </c>
      <c r="P605">
        <v>936</v>
      </c>
      <c r="Q605" s="2">
        <v>0.31956299078183681</v>
      </c>
      <c r="R605">
        <v>2383</v>
      </c>
      <c r="S605">
        <v>2929</v>
      </c>
      <c r="T605">
        <v>1667</v>
      </c>
      <c r="U605">
        <v>64</v>
      </c>
      <c r="V605">
        <v>730</v>
      </c>
      <c r="W605">
        <v>229</v>
      </c>
      <c r="X605">
        <v>239</v>
      </c>
      <c r="Y605">
        <v>520</v>
      </c>
      <c r="Z605">
        <v>25</v>
      </c>
      <c r="AA605">
        <v>244</v>
      </c>
      <c r="AB605">
        <v>58</v>
      </c>
      <c r="AC605">
        <v>68</v>
      </c>
      <c r="AD605">
        <v>1319</v>
      </c>
      <c r="AE605">
        <v>49</v>
      </c>
      <c r="AF605">
        <v>596</v>
      </c>
      <c r="AG605">
        <v>206</v>
      </c>
      <c r="AH605">
        <v>203</v>
      </c>
      <c r="AI605" s="3">
        <v>0.13040181956027294</v>
      </c>
      <c r="AJ605" s="3">
        <v>0.20408163265306123</v>
      </c>
      <c r="AK605" s="3">
        <v>0.18456375838926176</v>
      </c>
      <c r="AL605" s="3">
        <v>0.16990291262135923</v>
      </c>
      <c r="AM605" s="3">
        <v>0.15763546798029557</v>
      </c>
      <c r="AN605" s="2">
        <f t="shared" si="24"/>
        <v>0.16365925304238355</v>
      </c>
      <c r="AO605" s="2">
        <v>0.44416350611040878</v>
      </c>
      <c r="AP605">
        <f t="shared" si="25"/>
        <v>390</v>
      </c>
    </row>
    <row r="606" spans="1:42" ht="16.5" hidden="1" customHeight="1" x14ac:dyDescent="0.25">
      <c r="A606" s="5" t="s">
        <v>790</v>
      </c>
      <c r="B606" t="s">
        <v>622</v>
      </c>
      <c r="D606" t="s">
        <v>32</v>
      </c>
      <c r="E606" t="s">
        <v>463</v>
      </c>
      <c r="F606" t="s">
        <v>623</v>
      </c>
      <c r="G606">
        <v>352</v>
      </c>
      <c r="H606">
        <v>27</v>
      </c>
      <c r="I606">
        <v>0</v>
      </c>
      <c r="J606">
        <v>0</v>
      </c>
      <c r="K606">
        <v>0</v>
      </c>
      <c r="L606">
        <v>0</v>
      </c>
      <c r="M606">
        <v>390</v>
      </c>
      <c r="N606" s="2">
        <v>0</v>
      </c>
      <c r="O606" s="2">
        <v>0.14778325123152711</v>
      </c>
      <c r="P606">
        <v>68</v>
      </c>
      <c r="Q606" s="2">
        <v>2.93482952093224E-2</v>
      </c>
      <c r="R606">
        <v>2639</v>
      </c>
      <c r="S606">
        <v>2317</v>
      </c>
      <c r="T606">
        <v>2041</v>
      </c>
      <c r="U606">
        <v>253</v>
      </c>
      <c r="V606">
        <v>9</v>
      </c>
      <c r="W606">
        <v>10</v>
      </c>
      <c r="X606">
        <v>4</v>
      </c>
      <c r="Y606">
        <v>45</v>
      </c>
      <c r="Z606">
        <v>6</v>
      </c>
      <c r="AA606">
        <v>0</v>
      </c>
      <c r="AB606">
        <v>0</v>
      </c>
      <c r="AC606">
        <v>0</v>
      </c>
      <c r="AD606">
        <v>2348</v>
      </c>
      <c r="AE606">
        <v>274</v>
      </c>
      <c r="AF606">
        <v>9</v>
      </c>
      <c r="AG606">
        <v>10</v>
      </c>
      <c r="AH606">
        <v>4</v>
      </c>
      <c r="AI606" s="3">
        <v>0.14991482112436116</v>
      </c>
      <c r="AJ606" s="3">
        <v>9.8540145985401464E-2</v>
      </c>
      <c r="AK606" s="3">
        <v>0</v>
      </c>
      <c r="AL606" s="3">
        <v>0</v>
      </c>
      <c r="AM606" s="3">
        <v>0</v>
      </c>
      <c r="AN606" s="2">
        <f t="shared" si="24"/>
        <v>0.14778325123152711</v>
      </c>
      <c r="AO606" s="2">
        <v>0.11228733459357278</v>
      </c>
      <c r="AP606">
        <f t="shared" si="25"/>
        <v>390</v>
      </c>
    </row>
    <row r="607" spans="1:42" ht="16.5" hidden="1" customHeight="1" x14ac:dyDescent="0.25">
      <c r="A607" s="4" t="s">
        <v>798</v>
      </c>
      <c r="B607" t="s">
        <v>626</v>
      </c>
      <c r="D607" t="s">
        <v>32</v>
      </c>
      <c r="E607" t="s">
        <v>129</v>
      </c>
      <c r="F607" t="s">
        <v>627</v>
      </c>
      <c r="G607">
        <v>359</v>
      </c>
      <c r="H607">
        <v>4</v>
      </c>
      <c r="I607">
        <v>0</v>
      </c>
      <c r="J607">
        <v>0</v>
      </c>
      <c r="K607">
        <v>12</v>
      </c>
      <c r="L607">
        <v>173</v>
      </c>
      <c r="M607">
        <v>216</v>
      </c>
      <c r="N607" s="2">
        <v>4.9147727272727273E-2</v>
      </c>
      <c r="O607" s="2">
        <v>6.1363636363636363E-2</v>
      </c>
      <c r="P607">
        <v>220</v>
      </c>
      <c r="Q607" s="2">
        <v>6.5652044165920617E-2</v>
      </c>
      <c r="R607">
        <v>3520</v>
      </c>
      <c r="S607">
        <v>3351</v>
      </c>
      <c r="T607">
        <v>3167</v>
      </c>
      <c r="U607">
        <v>24</v>
      </c>
      <c r="V607">
        <v>39</v>
      </c>
      <c r="W607">
        <v>70</v>
      </c>
      <c r="X607">
        <v>51</v>
      </c>
      <c r="Y607">
        <v>201</v>
      </c>
      <c r="Z607">
        <v>0</v>
      </c>
      <c r="AA607">
        <v>0</v>
      </c>
      <c r="AB607">
        <v>0</v>
      </c>
      <c r="AC607">
        <v>0</v>
      </c>
      <c r="AD607">
        <v>3325</v>
      </c>
      <c r="AE607">
        <v>28</v>
      </c>
      <c r="AF607">
        <v>39</v>
      </c>
      <c r="AG607">
        <v>70</v>
      </c>
      <c r="AH607">
        <v>63</v>
      </c>
      <c r="AI607" s="3">
        <v>0.10796992481203008</v>
      </c>
      <c r="AJ607" s="3">
        <v>0.14285714285714285</v>
      </c>
      <c r="AK607" s="3">
        <v>0</v>
      </c>
      <c r="AL607" s="3">
        <v>0</v>
      </c>
      <c r="AM607" s="3">
        <v>0.19047619047619047</v>
      </c>
      <c r="AN607" s="2">
        <f t="shared" si="24"/>
        <v>0.11051136363636363</v>
      </c>
      <c r="AO607" s="2">
        <v>5.6737588652482268E-2</v>
      </c>
      <c r="AP607">
        <f t="shared" si="25"/>
        <v>389</v>
      </c>
    </row>
    <row r="608" spans="1:42" ht="16.5" hidden="1" customHeight="1" x14ac:dyDescent="0.25">
      <c r="A608" s="5" t="s">
        <v>792</v>
      </c>
      <c r="B608" s="1" t="s">
        <v>114</v>
      </c>
      <c r="C608" t="s">
        <v>36</v>
      </c>
      <c r="D608" t="s">
        <v>43</v>
      </c>
      <c r="E608" t="s">
        <v>108</v>
      </c>
      <c r="F608" t="s">
        <v>115</v>
      </c>
      <c r="G608">
        <v>330</v>
      </c>
      <c r="H608">
        <v>0</v>
      </c>
      <c r="I608">
        <v>17</v>
      </c>
      <c r="J608">
        <v>25</v>
      </c>
      <c r="K608">
        <v>4</v>
      </c>
      <c r="L608">
        <v>153</v>
      </c>
      <c r="M608">
        <v>236</v>
      </c>
      <c r="N608" s="2">
        <v>1.6939769707705936E-2</v>
      </c>
      <c r="O608" s="2">
        <v>2.6129317980513728E-2</v>
      </c>
      <c r="P608">
        <v>82</v>
      </c>
      <c r="Q608" s="2">
        <v>9.398280802292264E-3</v>
      </c>
      <c r="R608">
        <v>9032</v>
      </c>
      <c r="S608">
        <v>8725</v>
      </c>
      <c r="T608">
        <v>7558</v>
      </c>
      <c r="U608">
        <v>16</v>
      </c>
      <c r="V608">
        <v>212</v>
      </c>
      <c r="W608">
        <v>362</v>
      </c>
      <c r="X608">
        <v>577</v>
      </c>
      <c r="Y608">
        <v>66</v>
      </c>
      <c r="Z608">
        <v>0</v>
      </c>
      <c r="AA608">
        <v>0</v>
      </c>
      <c r="AB608">
        <v>3</v>
      </c>
      <c r="AC608">
        <v>0</v>
      </c>
      <c r="AD608">
        <v>7822</v>
      </c>
      <c r="AE608">
        <v>16</v>
      </c>
      <c r="AF608">
        <v>229</v>
      </c>
      <c r="AG608">
        <v>384</v>
      </c>
      <c r="AH608">
        <v>581</v>
      </c>
      <c r="AI608" s="3">
        <v>4.2188698542572234E-2</v>
      </c>
      <c r="AJ608" s="3">
        <v>0</v>
      </c>
      <c r="AK608" s="3">
        <v>7.4235807860262015E-2</v>
      </c>
      <c r="AL608" s="3">
        <v>6.5104166666666671E-2</v>
      </c>
      <c r="AM608" s="3">
        <v>6.8846815834767644E-3</v>
      </c>
      <c r="AN608" s="2">
        <f t="shared" si="24"/>
        <v>4.3069087688219668E-2</v>
      </c>
      <c r="AO608" s="2">
        <v>0.13396811337466785</v>
      </c>
      <c r="AP608">
        <f t="shared" si="25"/>
        <v>389</v>
      </c>
    </row>
    <row r="609" spans="1:42" ht="16.5" hidden="1" customHeight="1" x14ac:dyDescent="0.25">
      <c r="A609" s="4" t="s">
        <v>798</v>
      </c>
      <c r="B609" s="1" t="s">
        <v>450</v>
      </c>
      <c r="D609" t="s">
        <v>32</v>
      </c>
      <c r="E609" t="s">
        <v>448</v>
      </c>
      <c r="F609" t="s">
        <v>451</v>
      </c>
      <c r="G609">
        <v>354</v>
      </c>
      <c r="H609">
        <v>0</v>
      </c>
      <c r="I609">
        <v>3</v>
      </c>
      <c r="J609">
        <v>11</v>
      </c>
      <c r="K609">
        <v>10</v>
      </c>
      <c r="L609">
        <v>268</v>
      </c>
      <c r="M609">
        <v>120</v>
      </c>
      <c r="N609" s="2">
        <v>6.6172839506172837E-2</v>
      </c>
      <c r="O609" s="2">
        <v>2.9629629629629631E-2</v>
      </c>
      <c r="P609">
        <v>210</v>
      </c>
      <c r="Q609" s="2">
        <v>5.4235537190082644E-2</v>
      </c>
      <c r="R609">
        <v>4050</v>
      </c>
      <c r="S609">
        <v>3872</v>
      </c>
      <c r="T609">
        <v>3181</v>
      </c>
      <c r="U609">
        <v>13</v>
      </c>
      <c r="V609">
        <v>93</v>
      </c>
      <c r="W609">
        <v>92</v>
      </c>
      <c r="X609">
        <v>493</v>
      </c>
      <c r="Y609">
        <v>195</v>
      </c>
      <c r="Z609">
        <v>0</v>
      </c>
      <c r="AA609">
        <v>3</v>
      </c>
      <c r="AB609">
        <v>3</v>
      </c>
      <c r="AC609">
        <v>0</v>
      </c>
      <c r="AD609">
        <v>3340</v>
      </c>
      <c r="AE609">
        <v>13</v>
      </c>
      <c r="AF609">
        <v>93</v>
      </c>
      <c r="AG609">
        <v>100</v>
      </c>
      <c r="AH609">
        <v>503</v>
      </c>
      <c r="AI609" s="3">
        <v>0.10598802395209581</v>
      </c>
      <c r="AJ609" s="3">
        <v>0</v>
      </c>
      <c r="AK609" s="3">
        <v>3.2258064516129031E-2</v>
      </c>
      <c r="AL609" s="3">
        <v>0.11</v>
      </c>
      <c r="AM609" s="3">
        <v>1.9880715705765408E-2</v>
      </c>
      <c r="AN609" s="2">
        <f t="shared" si="24"/>
        <v>9.5802469135802468E-2</v>
      </c>
      <c r="AO609" s="2">
        <v>0.17510496418868857</v>
      </c>
      <c r="AP609">
        <f t="shared" si="25"/>
        <v>388</v>
      </c>
    </row>
    <row r="610" spans="1:42" ht="16.5" hidden="1" customHeight="1" x14ac:dyDescent="0.25">
      <c r="A610" s="4" t="s">
        <v>796</v>
      </c>
      <c r="B610" s="1" t="s">
        <v>493</v>
      </c>
      <c r="D610" t="s">
        <v>32</v>
      </c>
      <c r="E610" t="s">
        <v>491</v>
      </c>
      <c r="F610" t="s">
        <v>494</v>
      </c>
      <c r="G610">
        <v>358</v>
      </c>
      <c r="H610">
        <v>0</v>
      </c>
      <c r="I610">
        <v>0</v>
      </c>
      <c r="J610">
        <v>0</v>
      </c>
      <c r="K610">
        <v>8</v>
      </c>
      <c r="L610">
        <v>106</v>
      </c>
      <c r="M610">
        <v>281</v>
      </c>
      <c r="N610" s="2">
        <v>2.8532974427994618E-2</v>
      </c>
      <c r="O610" s="2">
        <v>7.5639300134589499E-2</v>
      </c>
      <c r="P610">
        <v>49</v>
      </c>
      <c r="Q610" s="2">
        <v>1.450992004737933E-2</v>
      </c>
      <c r="R610">
        <v>3715</v>
      </c>
      <c r="S610">
        <v>3377</v>
      </c>
      <c r="T610">
        <v>3067</v>
      </c>
      <c r="U610">
        <v>31</v>
      </c>
      <c r="V610">
        <v>89</v>
      </c>
      <c r="W610">
        <v>52</v>
      </c>
      <c r="X610">
        <v>138</v>
      </c>
      <c r="Y610">
        <v>44</v>
      </c>
      <c r="Z610">
        <v>0</v>
      </c>
      <c r="AA610">
        <v>0</v>
      </c>
      <c r="AB610">
        <v>0</v>
      </c>
      <c r="AC610">
        <v>0</v>
      </c>
      <c r="AD610">
        <v>3381</v>
      </c>
      <c r="AE610">
        <v>31</v>
      </c>
      <c r="AF610">
        <v>89</v>
      </c>
      <c r="AG610">
        <v>52</v>
      </c>
      <c r="AH610">
        <v>146</v>
      </c>
      <c r="AI610" s="3">
        <v>0.10588583259390713</v>
      </c>
      <c r="AJ610" s="3">
        <v>0</v>
      </c>
      <c r="AK610" s="3">
        <v>0</v>
      </c>
      <c r="AL610" s="3">
        <v>0</v>
      </c>
      <c r="AM610" s="3">
        <v>5.4794520547945202E-2</v>
      </c>
      <c r="AN610" s="2">
        <f t="shared" si="24"/>
        <v>0.10417227456258411</v>
      </c>
      <c r="AO610" s="2">
        <v>8.596918085969181E-2</v>
      </c>
      <c r="AP610">
        <f t="shared" si="25"/>
        <v>387</v>
      </c>
    </row>
    <row r="611" spans="1:42" ht="16.5" hidden="1" customHeight="1" x14ac:dyDescent="0.25">
      <c r="A611" s="5" t="s">
        <v>795</v>
      </c>
      <c r="B611" s="1" t="s">
        <v>148</v>
      </c>
      <c r="D611" t="s">
        <v>32</v>
      </c>
      <c r="E611" t="s">
        <v>149</v>
      </c>
      <c r="F611" t="s">
        <v>150</v>
      </c>
      <c r="G611">
        <v>370</v>
      </c>
      <c r="H611">
        <v>0</v>
      </c>
      <c r="I611">
        <v>0</v>
      </c>
      <c r="J611">
        <v>0</v>
      </c>
      <c r="K611">
        <v>0</v>
      </c>
      <c r="L611">
        <v>52</v>
      </c>
      <c r="M611">
        <v>334</v>
      </c>
      <c r="N611" s="2">
        <v>7.6459344214086164E-3</v>
      </c>
      <c r="O611" s="2">
        <v>4.9110424937509188E-2</v>
      </c>
      <c r="P611">
        <v>404</v>
      </c>
      <c r="Q611" s="2">
        <v>5.9246223786478959E-2</v>
      </c>
      <c r="R611">
        <v>6801</v>
      </c>
      <c r="S611">
        <v>6819</v>
      </c>
      <c r="T611">
        <v>6471</v>
      </c>
      <c r="U611">
        <v>125</v>
      </c>
      <c r="V611">
        <v>99</v>
      </c>
      <c r="W611">
        <v>58</v>
      </c>
      <c r="X611">
        <v>66</v>
      </c>
      <c r="Y611">
        <v>384</v>
      </c>
      <c r="Z611">
        <v>6</v>
      </c>
      <c r="AA611">
        <v>0</v>
      </c>
      <c r="AB611">
        <v>3</v>
      </c>
      <c r="AC611">
        <v>0</v>
      </c>
      <c r="AD611">
        <v>6457</v>
      </c>
      <c r="AE611">
        <v>119</v>
      </c>
      <c r="AF611">
        <v>99</v>
      </c>
      <c r="AG611">
        <v>55</v>
      </c>
      <c r="AH611">
        <v>66</v>
      </c>
      <c r="AI611" s="3">
        <v>5.730215270249342E-2</v>
      </c>
      <c r="AJ611" s="3">
        <v>0</v>
      </c>
      <c r="AK611" s="3">
        <v>0</v>
      </c>
      <c r="AL611" s="3">
        <v>0</v>
      </c>
      <c r="AM611" s="3">
        <v>0</v>
      </c>
      <c r="AN611" s="2">
        <f t="shared" si="24"/>
        <v>5.6756359358917804E-2</v>
      </c>
      <c r="AO611" s="2">
        <v>4.9882283696291933E-2</v>
      </c>
      <c r="AP611">
        <f t="shared" si="25"/>
        <v>386</v>
      </c>
    </row>
    <row r="612" spans="1:42" ht="16.5" hidden="1" customHeight="1" x14ac:dyDescent="0.25">
      <c r="A612" s="4" t="s">
        <v>799</v>
      </c>
      <c r="B612" t="s">
        <v>724</v>
      </c>
      <c r="D612" t="s">
        <v>32</v>
      </c>
      <c r="E612" t="s">
        <v>312</v>
      </c>
      <c r="F612" t="s">
        <v>725</v>
      </c>
      <c r="G612">
        <v>353</v>
      </c>
      <c r="H612">
        <v>0</v>
      </c>
      <c r="I612">
        <v>0</v>
      </c>
      <c r="J612">
        <v>0</v>
      </c>
      <c r="K612">
        <v>21</v>
      </c>
      <c r="L612">
        <v>82</v>
      </c>
      <c r="M612">
        <v>303</v>
      </c>
      <c r="N612" s="2">
        <v>4.3157894736842103E-2</v>
      </c>
      <c r="O612" s="2">
        <v>0.15947368421052632</v>
      </c>
      <c r="P612">
        <v>74</v>
      </c>
      <c r="Q612" s="2">
        <v>4.6570169918187541E-2</v>
      </c>
      <c r="R612">
        <v>1900</v>
      </c>
      <c r="S612">
        <v>1589</v>
      </c>
      <c r="T612">
        <v>1266</v>
      </c>
      <c r="U612">
        <v>6</v>
      </c>
      <c r="V612">
        <v>12</v>
      </c>
      <c r="W612">
        <v>15</v>
      </c>
      <c r="X612">
        <v>290</v>
      </c>
      <c r="Y612">
        <v>64</v>
      </c>
      <c r="Z612">
        <v>0</v>
      </c>
      <c r="AA612">
        <v>0</v>
      </c>
      <c r="AB612">
        <v>0</v>
      </c>
      <c r="AC612">
        <v>0</v>
      </c>
      <c r="AD612">
        <v>1555</v>
      </c>
      <c r="AE612">
        <v>6</v>
      </c>
      <c r="AF612">
        <v>12</v>
      </c>
      <c r="AG612">
        <v>15</v>
      </c>
      <c r="AH612">
        <v>311</v>
      </c>
      <c r="AI612" s="3">
        <v>0.22700964630225082</v>
      </c>
      <c r="AJ612" s="3">
        <v>0</v>
      </c>
      <c r="AK612" s="3">
        <v>0</v>
      </c>
      <c r="AL612" s="3">
        <v>0</v>
      </c>
      <c r="AM612" s="3">
        <v>6.7524115755627015E-2</v>
      </c>
      <c r="AN612" s="2">
        <f t="shared" si="24"/>
        <v>0.20263157894736844</v>
      </c>
      <c r="AO612" s="2">
        <v>0.18114797261716692</v>
      </c>
      <c r="AP612">
        <f t="shared" si="25"/>
        <v>385</v>
      </c>
    </row>
    <row r="613" spans="1:42" ht="16.5" hidden="1" customHeight="1" x14ac:dyDescent="0.25">
      <c r="A613" s="5" t="s">
        <v>794</v>
      </c>
      <c r="B613" s="1" t="s">
        <v>484</v>
      </c>
      <c r="C613" t="s">
        <v>36</v>
      </c>
      <c r="D613" t="s">
        <v>43</v>
      </c>
      <c r="E613" t="s">
        <v>480</v>
      </c>
      <c r="F613" t="s">
        <v>485</v>
      </c>
      <c r="G613">
        <v>330</v>
      </c>
      <c r="H613">
        <v>0</v>
      </c>
      <c r="I613">
        <v>11</v>
      </c>
      <c r="J613">
        <v>12</v>
      </c>
      <c r="K613">
        <v>3</v>
      </c>
      <c r="L613">
        <v>159</v>
      </c>
      <c r="M613">
        <v>226</v>
      </c>
      <c r="N613" s="2">
        <v>2.2769583273664615E-2</v>
      </c>
      <c r="O613" s="2">
        <v>3.2364313332378637E-2</v>
      </c>
      <c r="P613">
        <v>354</v>
      </c>
      <c r="Q613" s="2">
        <v>5.0920598388952819E-2</v>
      </c>
      <c r="R613">
        <v>6983</v>
      </c>
      <c r="S613">
        <v>6952</v>
      </c>
      <c r="T613">
        <v>6127</v>
      </c>
      <c r="U613">
        <v>87</v>
      </c>
      <c r="V613">
        <v>215</v>
      </c>
      <c r="W613">
        <v>378</v>
      </c>
      <c r="X613">
        <v>145</v>
      </c>
      <c r="Y613">
        <v>307</v>
      </c>
      <c r="Z613">
        <v>7</v>
      </c>
      <c r="AA613">
        <v>8</v>
      </c>
      <c r="AB613">
        <v>17</v>
      </c>
      <c r="AC613">
        <v>3</v>
      </c>
      <c r="AD613">
        <v>6150</v>
      </c>
      <c r="AE613">
        <v>80</v>
      </c>
      <c r="AF613">
        <v>218</v>
      </c>
      <c r="AG613">
        <v>373</v>
      </c>
      <c r="AH613">
        <v>145</v>
      </c>
      <c r="AI613" s="3">
        <v>5.3658536585365853E-2</v>
      </c>
      <c r="AJ613" s="3">
        <v>0</v>
      </c>
      <c r="AK613" s="3">
        <v>5.0458715596330278E-2</v>
      </c>
      <c r="AL613" s="3">
        <v>3.2171581769436998E-2</v>
      </c>
      <c r="AM613" s="3">
        <v>2.0689655172413793E-2</v>
      </c>
      <c r="AN613" s="2">
        <f t="shared" si="24"/>
        <v>5.5133896606043252E-2</v>
      </c>
      <c r="AO613" s="2">
        <v>0.11714039621016366</v>
      </c>
      <c r="AP613">
        <f t="shared" si="25"/>
        <v>385</v>
      </c>
    </row>
    <row r="614" spans="1:42" ht="16.5" hidden="1" customHeight="1" x14ac:dyDescent="0.25">
      <c r="A614" s="5" t="s">
        <v>794</v>
      </c>
      <c r="B614" s="1" t="s">
        <v>214</v>
      </c>
      <c r="C614" t="s">
        <v>36</v>
      </c>
      <c r="D614" t="s">
        <v>43</v>
      </c>
      <c r="E614" t="s">
        <v>38</v>
      </c>
      <c r="F614" t="s">
        <v>215</v>
      </c>
      <c r="G614">
        <v>260</v>
      </c>
      <c r="H614">
        <v>0</v>
      </c>
      <c r="I614">
        <v>59</v>
      </c>
      <c r="J614">
        <v>40</v>
      </c>
      <c r="K614">
        <v>11</v>
      </c>
      <c r="L614">
        <v>112</v>
      </c>
      <c r="M614">
        <v>273</v>
      </c>
      <c r="N614" s="2">
        <v>1.1478938198216665E-2</v>
      </c>
      <c r="O614" s="2">
        <v>2.7979911858153121E-2</v>
      </c>
      <c r="P614">
        <v>463</v>
      </c>
      <c r="Q614" s="2">
        <v>4.7076766649720388E-2</v>
      </c>
      <c r="R614">
        <v>9757</v>
      </c>
      <c r="S614">
        <v>9835</v>
      </c>
      <c r="T614">
        <v>7549</v>
      </c>
      <c r="U614">
        <v>43</v>
      </c>
      <c r="V614">
        <v>966</v>
      </c>
      <c r="W614">
        <v>926</v>
      </c>
      <c r="X614">
        <v>351</v>
      </c>
      <c r="Y614">
        <v>263</v>
      </c>
      <c r="Z614">
        <v>5</v>
      </c>
      <c r="AA614">
        <v>96</v>
      </c>
      <c r="AB614">
        <v>24</v>
      </c>
      <c r="AC614">
        <v>24</v>
      </c>
      <c r="AD614">
        <v>7546</v>
      </c>
      <c r="AE614">
        <v>38</v>
      </c>
      <c r="AF614">
        <v>929</v>
      </c>
      <c r="AG614">
        <v>942</v>
      </c>
      <c r="AH614">
        <v>338</v>
      </c>
      <c r="AI614" s="3">
        <v>3.445534057778956E-2</v>
      </c>
      <c r="AJ614" s="3">
        <v>0</v>
      </c>
      <c r="AK614" s="3">
        <v>6.3509149623250813E-2</v>
      </c>
      <c r="AL614" s="3">
        <v>4.2462845010615709E-2</v>
      </c>
      <c r="AM614" s="3">
        <v>3.2544378698224852E-2</v>
      </c>
      <c r="AN614" s="2">
        <f t="shared" si="24"/>
        <v>3.9458850056369787E-2</v>
      </c>
      <c r="AO614" s="2">
        <v>0.22944960686204433</v>
      </c>
      <c r="AP614">
        <f t="shared" si="25"/>
        <v>385</v>
      </c>
    </row>
    <row r="615" spans="1:42" ht="16.5" hidden="1" customHeight="1" x14ac:dyDescent="0.25">
      <c r="A615" s="5" t="s">
        <v>790</v>
      </c>
      <c r="B615" s="1" t="s">
        <v>447</v>
      </c>
      <c r="D615" t="s">
        <v>32</v>
      </c>
      <c r="E615" t="s">
        <v>448</v>
      </c>
      <c r="F615" t="s">
        <v>449</v>
      </c>
      <c r="G615">
        <v>367</v>
      </c>
      <c r="H615">
        <v>0</v>
      </c>
      <c r="I615">
        <v>3</v>
      </c>
      <c r="J615">
        <v>0</v>
      </c>
      <c r="K615">
        <v>4</v>
      </c>
      <c r="L615">
        <v>174</v>
      </c>
      <c r="M615">
        <v>210</v>
      </c>
      <c r="N615" s="2">
        <v>3.9277652370203163E-2</v>
      </c>
      <c r="O615" s="2">
        <v>4.740406320541761E-2</v>
      </c>
      <c r="P615">
        <v>54</v>
      </c>
      <c r="Q615" s="2">
        <v>1.3170731707317073E-2</v>
      </c>
      <c r="R615">
        <v>4430</v>
      </c>
      <c r="S615">
        <v>4100</v>
      </c>
      <c r="T615">
        <v>3202</v>
      </c>
      <c r="U615">
        <v>13</v>
      </c>
      <c r="V615">
        <v>115</v>
      </c>
      <c r="W615">
        <v>83</v>
      </c>
      <c r="X615">
        <v>687</v>
      </c>
      <c r="Y615">
        <v>50</v>
      </c>
      <c r="Z615">
        <v>0</v>
      </c>
      <c r="AA615">
        <v>0</v>
      </c>
      <c r="AB615">
        <v>0</v>
      </c>
      <c r="AC615">
        <v>0</v>
      </c>
      <c r="AD615">
        <v>3519</v>
      </c>
      <c r="AE615">
        <v>13</v>
      </c>
      <c r="AF615">
        <v>118</v>
      </c>
      <c r="AG615">
        <v>83</v>
      </c>
      <c r="AH615">
        <v>691</v>
      </c>
      <c r="AI615" s="3">
        <v>0.10429099175902246</v>
      </c>
      <c r="AJ615" s="3">
        <v>0</v>
      </c>
      <c r="AK615" s="3">
        <v>2.5423728813559324E-2</v>
      </c>
      <c r="AL615" s="3">
        <v>0</v>
      </c>
      <c r="AM615" s="3">
        <v>5.7887120115774236E-3</v>
      </c>
      <c r="AN615" s="2">
        <f t="shared" si="24"/>
        <v>8.6681715575620766E-2</v>
      </c>
      <c r="AO615" s="2">
        <v>0.20456600361663652</v>
      </c>
      <c r="AP615">
        <f t="shared" si="25"/>
        <v>384</v>
      </c>
    </row>
    <row r="616" spans="1:42" ht="16.5" hidden="1" customHeight="1" x14ac:dyDescent="0.25">
      <c r="A616" s="5" t="s">
        <v>789</v>
      </c>
      <c r="B616" s="1" t="s">
        <v>428</v>
      </c>
      <c r="C616" t="s">
        <v>36</v>
      </c>
      <c r="D616" t="s">
        <v>43</v>
      </c>
      <c r="E616" t="s">
        <v>429</v>
      </c>
      <c r="F616" t="s">
        <v>430</v>
      </c>
      <c r="G616">
        <v>305</v>
      </c>
      <c r="H616">
        <v>3</v>
      </c>
      <c r="I616">
        <v>27</v>
      </c>
      <c r="J616">
        <v>11</v>
      </c>
      <c r="K616">
        <v>16</v>
      </c>
      <c r="L616">
        <v>106</v>
      </c>
      <c r="M616">
        <v>278</v>
      </c>
      <c r="N616" s="2">
        <v>9.5918921364582382E-3</v>
      </c>
      <c r="O616" s="2">
        <v>2.5156094471088589E-2</v>
      </c>
      <c r="P616">
        <v>97</v>
      </c>
      <c r="Q616" s="2">
        <v>9.0115198810850981E-3</v>
      </c>
      <c r="R616">
        <v>11051</v>
      </c>
      <c r="S616">
        <v>10764</v>
      </c>
      <c r="T616">
        <v>9054</v>
      </c>
      <c r="U616">
        <v>106</v>
      </c>
      <c r="V616">
        <v>547</v>
      </c>
      <c r="W616">
        <v>765</v>
      </c>
      <c r="X616">
        <v>292</v>
      </c>
      <c r="Y616">
        <v>81</v>
      </c>
      <c r="Z616">
        <v>0</v>
      </c>
      <c r="AA616">
        <v>0</v>
      </c>
      <c r="AB616">
        <v>0</v>
      </c>
      <c r="AC616">
        <v>0</v>
      </c>
      <c r="AD616">
        <v>9278</v>
      </c>
      <c r="AE616">
        <v>109</v>
      </c>
      <c r="AF616">
        <v>574</v>
      </c>
      <c r="AG616">
        <v>776</v>
      </c>
      <c r="AH616">
        <v>308</v>
      </c>
      <c r="AI616" s="3">
        <v>3.2873464108644106E-2</v>
      </c>
      <c r="AJ616" s="3">
        <v>2.7522935779816515E-2</v>
      </c>
      <c r="AK616" s="3">
        <v>4.7038327526132406E-2</v>
      </c>
      <c r="AL616" s="3">
        <v>1.4175257731958763E-2</v>
      </c>
      <c r="AM616" s="3">
        <v>5.1948051948051951E-2</v>
      </c>
      <c r="AN616" s="2">
        <f t="shared" si="24"/>
        <v>3.4747986607546827E-2</v>
      </c>
      <c r="AO616" s="2">
        <v>0.15998189225894069</v>
      </c>
      <c r="AP616">
        <f t="shared" si="25"/>
        <v>384</v>
      </c>
    </row>
    <row r="617" spans="1:42" ht="16.5" hidden="1" customHeight="1" x14ac:dyDescent="0.25">
      <c r="A617" s="5" t="s">
        <v>793</v>
      </c>
      <c r="B617" s="1" t="s">
        <v>220</v>
      </c>
      <c r="C617" t="s">
        <v>36</v>
      </c>
      <c r="D617" t="s">
        <v>43</v>
      </c>
      <c r="E617" t="s">
        <v>38</v>
      </c>
      <c r="F617" t="s">
        <v>221</v>
      </c>
      <c r="G617">
        <v>353</v>
      </c>
      <c r="H617">
        <v>3</v>
      </c>
      <c r="I617">
        <v>0</v>
      </c>
      <c r="J617">
        <v>6</v>
      </c>
      <c r="K617">
        <v>9</v>
      </c>
      <c r="L617">
        <v>3</v>
      </c>
      <c r="M617">
        <v>380</v>
      </c>
      <c r="N617" s="2">
        <v>1.2170385395537525E-3</v>
      </c>
      <c r="O617" s="2">
        <v>0.15415821501014199</v>
      </c>
      <c r="P617">
        <v>198</v>
      </c>
      <c r="Q617" s="2">
        <v>8.6842105263157901E-2</v>
      </c>
      <c r="R617">
        <v>2465</v>
      </c>
      <c r="S617">
        <v>2280</v>
      </c>
      <c r="T617">
        <v>2159</v>
      </c>
      <c r="U617">
        <v>6</v>
      </c>
      <c r="V617">
        <v>38</v>
      </c>
      <c r="W617">
        <v>39</v>
      </c>
      <c r="X617">
        <v>38</v>
      </c>
      <c r="Y617">
        <v>161</v>
      </c>
      <c r="Z617">
        <v>0</v>
      </c>
      <c r="AA617">
        <v>0</v>
      </c>
      <c r="AB617">
        <v>3</v>
      </c>
      <c r="AC617">
        <v>10</v>
      </c>
      <c r="AD617">
        <v>2351</v>
      </c>
      <c r="AE617">
        <v>9</v>
      </c>
      <c r="AF617">
        <v>38</v>
      </c>
      <c r="AG617">
        <v>42</v>
      </c>
      <c r="AH617">
        <v>37</v>
      </c>
      <c r="AI617" s="3">
        <v>0.15014887282007655</v>
      </c>
      <c r="AJ617" s="3">
        <v>0.33333333333333331</v>
      </c>
      <c r="AK617" s="3">
        <v>0</v>
      </c>
      <c r="AL617" s="3">
        <v>0.14285714285714285</v>
      </c>
      <c r="AM617" s="3">
        <v>0.24324324324324326</v>
      </c>
      <c r="AN617" s="2">
        <f t="shared" si="24"/>
        <v>0.15537525354969572</v>
      </c>
      <c r="AO617" s="2">
        <v>5.0867985466289865E-2</v>
      </c>
      <c r="AP617">
        <f t="shared" si="25"/>
        <v>383</v>
      </c>
    </row>
    <row r="618" spans="1:42" ht="16.5" hidden="1" customHeight="1" x14ac:dyDescent="0.25">
      <c r="A618" s="4" t="s">
        <v>797</v>
      </c>
      <c r="B618" s="1" t="s">
        <v>450</v>
      </c>
      <c r="D618" t="s">
        <v>32</v>
      </c>
      <c r="E618" t="s">
        <v>448</v>
      </c>
      <c r="F618" t="s">
        <v>451</v>
      </c>
      <c r="G618">
        <v>345</v>
      </c>
      <c r="H618">
        <v>0</v>
      </c>
      <c r="I618">
        <v>0</v>
      </c>
      <c r="J618">
        <v>10</v>
      </c>
      <c r="K618">
        <v>10</v>
      </c>
      <c r="L618">
        <v>270</v>
      </c>
      <c r="M618">
        <v>113</v>
      </c>
      <c r="N618" s="2">
        <v>6.6437007874015755E-2</v>
      </c>
      <c r="O618" s="2">
        <v>2.780511811023622E-2</v>
      </c>
      <c r="P618">
        <v>220</v>
      </c>
      <c r="Q618" s="2">
        <v>5.6395795949756473E-2</v>
      </c>
      <c r="R618">
        <v>4064</v>
      </c>
      <c r="S618">
        <v>3901</v>
      </c>
      <c r="T618">
        <v>3264</v>
      </c>
      <c r="U618">
        <v>9</v>
      </c>
      <c r="V618">
        <v>73</v>
      </c>
      <c r="W618">
        <v>90</v>
      </c>
      <c r="X618">
        <v>465</v>
      </c>
      <c r="Y618">
        <v>200</v>
      </c>
      <c r="Z618">
        <v>0</v>
      </c>
      <c r="AA618">
        <v>4</v>
      </c>
      <c r="AB618">
        <v>8</v>
      </c>
      <c r="AC618">
        <v>0</v>
      </c>
      <c r="AD618">
        <v>3409</v>
      </c>
      <c r="AE618">
        <v>9</v>
      </c>
      <c r="AF618">
        <v>69</v>
      </c>
      <c r="AG618">
        <v>92</v>
      </c>
      <c r="AH618">
        <v>475</v>
      </c>
      <c r="AI618" s="3">
        <v>0.10120269873863302</v>
      </c>
      <c r="AJ618" s="3">
        <v>0</v>
      </c>
      <c r="AK618" s="3">
        <v>0</v>
      </c>
      <c r="AL618" s="3">
        <v>0.10869565217391304</v>
      </c>
      <c r="AM618" s="3">
        <v>2.1052631578947368E-2</v>
      </c>
      <c r="AN618" s="2">
        <f t="shared" si="24"/>
        <v>9.4242125984251968E-2</v>
      </c>
      <c r="AO618" s="2">
        <v>0.15910212136161817</v>
      </c>
      <c r="AP618">
        <f t="shared" si="25"/>
        <v>383</v>
      </c>
    </row>
    <row r="619" spans="1:42" ht="16.5" hidden="1" customHeight="1" x14ac:dyDescent="0.25">
      <c r="A619" s="4" t="s">
        <v>800</v>
      </c>
      <c r="B619" t="s">
        <v>662</v>
      </c>
      <c r="D619" t="s">
        <v>32</v>
      </c>
      <c r="E619" t="s">
        <v>603</v>
      </c>
      <c r="F619" t="s">
        <v>663</v>
      </c>
      <c r="G619">
        <v>332</v>
      </c>
      <c r="H619">
        <v>16</v>
      </c>
      <c r="I619">
        <v>7</v>
      </c>
      <c r="J619">
        <v>0</v>
      </c>
      <c r="K619">
        <v>12</v>
      </c>
      <c r="L619">
        <v>98</v>
      </c>
      <c r="M619">
        <v>284</v>
      </c>
      <c r="N619" s="2">
        <v>9.2715231788079472E-2</v>
      </c>
      <c r="O619" s="2">
        <v>0.26868495742667931</v>
      </c>
      <c r="P619">
        <v>104</v>
      </c>
      <c r="Q619" s="2">
        <v>0.13350449293966624</v>
      </c>
      <c r="R619">
        <v>1057</v>
      </c>
      <c r="S619">
        <v>779</v>
      </c>
      <c r="T619">
        <v>538</v>
      </c>
      <c r="U619">
        <v>125</v>
      </c>
      <c r="V619">
        <v>10</v>
      </c>
      <c r="W619">
        <v>18</v>
      </c>
      <c r="X619">
        <v>88</v>
      </c>
      <c r="Y619">
        <v>78</v>
      </c>
      <c r="Z619">
        <v>3</v>
      </c>
      <c r="AA619">
        <v>0</v>
      </c>
      <c r="AB619">
        <v>8</v>
      </c>
      <c r="AC619">
        <v>5</v>
      </c>
      <c r="AD619">
        <v>792</v>
      </c>
      <c r="AE619">
        <v>138</v>
      </c>
      <c r="AF619">
        <v>17</v>
      </c>
      <c r="AG619">
        <v>10</v>
      </c>
      <c r="AH619">
        <v>95</v>
      </c>
      <c r="AI619" s="3">
        <v>0.41919191919191917</v>
      </c>
      <c r="AJ619" s="3">
        <v>0.11594202898550725</v>
      </c>
      <c r="AK619" s="3">
        <v>0.41176470588235292</v>
      </c>
      <c r="AL619" s="3">
        <v>0</v>
      </c>
      <c r="AM619" s="3">
        <v>0.12631578947368421</v>
      </c>
      <c r="AN619" s="2">
        <f t="shared" si="24"/>
        <v>0.3614001892147588</v>
      </c>
      <c r="AO619" s="2">
        <v>0.24714828897338403</v>
      </c>
      <c r="AP619">
        <f t="shared" si="25"/>
        <v>382</v>
      </c>
    </row>
    <row r="620" spans="1:42" ht="16.5" hidden="1" customHeight="1" x14ac:dyDescent="0.25">
      <c r="A620" s="4" t="s">
        <v>799</v>
      </c>
      <c r="B620" s="1" t="s">
        <v>596</v>
      </c>
      <c r="D620" t="s">
        <v>32</v>
      </c>
      <c r="E620" t="s">
        <v>333</v>
      </c>
      <c r="F620" t="s">
        <v>597</v>
      </c>
      <c r="G620">
        <v>352</v>
      </c>
      <c r="H620">
        <v>3</v>
      </c>
      <c r="I620">
        <v>3</v>
      </c>
      <c r="J620">
        <v>0</v>
      </c>
      <c r="K620">
        <v>8</v>
      </c>
      <c r="L620">
        <v>113</v>
      </c>
      <c r="M620">
        <v>269</v>
      </c>
      <c r="N620" s="2">
        <v>2.6732907499408563E-2</v>
      </c>
      <c r="O620" s="2">
        <v>6.363851431275136E-2</v>
      </c>
      <c r="P620">
        <v>348</v>
      </c>
      <c r="Q620" s="2">
        <v>8.2995468638206532E-2</v>
      </c>
      <c r="R620">
        <v>4227</v>
      </c>
      <c r="S620">
        <v>4193</v>
      </c>
      <c r="T620">
        <v>3720</v>
      </c>
      <c r="U620">
        <v>18</v>
      </c>
      <c r="V620">
        <v>118</v>
      </c>
      <c r="W620">
        <v>60</v>
      </c>
      <c r="X620">
        <v>277</v>
      </c>
      <c r="Y620">
        <v>327</v>
      </c>
      <c r="Z620">
        <v>0</v>
      </c>
      <c r="AA620">
        <v>0</v>
      </c>
      <c r="AB620">
        <v>0</v>
      </c>
      <c r="AC620">
        <v>8</v>
      </c>
      <c r="AD620">
        <v>3745</v>
      </c>
      <c r="AE620">
        <v>21</v>
      </c>
      <c r="AF620">
        <v>121</v>
      </c>
      <c r="AG620">
        <v>60</v>
      </c>
      <c r="AH620">
        <v>277</v>
      </c>
      <c r="AI620" s="3">
        <v>9.3991989319092126E-2</v>
      </c>
      <c r="AJ620" s="3">
        <v>0.14285714285714285</v>
      </c>
      <c r="AK620" s="3">
        <v>2.4793388429752067E-2</v>
      </c>
      <c r="AL620" s="3">
        <v>0</v>
      </c>
      <c r="AM620" s="3">
        <v>2.8880866425992781E-2</v>
      </c>
      <c r="AN620" s="2">
        <f t="shared" si="24"/>
        <v>9.037142181215993E-2</v>
      </c>
      <c r="AO620" s="2">
        <v>0.11339962121212122</v>
      </c>
      <c r="AP620">
        <f t="shared" si="25"/>
        <v>382</v>
      </c>
    </row>
    <row r="621" spans="1:42" ht="16.5" hidden="1" customHeight="1" x14ac:dyDescent="0.25">
      <c r="A621" s="4" t="s">
        <v>796</v>
      </c>
      <c r="B621" s="1" t="s">
        <v>290</v>
      </c>
      <c r="D621" t="s">
        <v>32</v>
      </c>
      <c r="E621" t="s">
        <v>291</v>
      </c>
      <c r="F621" t="s">
        <v>292</v>
      </c>
      <c r="G621">
        <v>374</v>
      </c>
      <c r="H621">
        <v>3</v>
      </c>
      <c r="I621">
        <v>0</v>
      </c>
      <c r="J621">
        <v>0</v>
      </c>
      <c r="K621">
        <v>0</v>
      </c>
      <c r="L621">
        <v>289</v>
      </c>
      <c r="M621">
        <v>91</v>
      </c>
      <c r="N621" s="2">
        <v>0.16263365222284751</v>
      </c>
      <c r="O621" s="2">
        <v>5.1209904333145755E-2</v>
      </c>
      <c r="P621">
        <v>9</v>
      </c>
      <c r="Q621" s="2">
        <v>6.4011379800853483E-3</v>
      </c>
      <c r="R621">
        <v>1777</v>
      </c>
      <c r="S621">
        <v>1406</v>
      </c>
      <c r="T621">
        <v>1354</v>
      </c>
      <c r="U621">
        <v>12</v>
      </c>
      <c r="V621">
        <v>12</v>
      </c>
      <c r="W621">
        <v>11</v>
      </c>
      <c r="X621">
        <v>17</v>
      </c>
      <c r="Y621">
        <v>9</v>
      </c>
      <c r="Z621">
        <v>0</v>
      </c>
      <c r="AA621">
        <v>0</v>
      </c>
      <c r="AB621">
        <v>0</v>
      </c>
      <c r="AC621">
        <v>0</v>
      </c>
      <c r="AD621">
        <v>1719</v>
      </c>
      <c r="AE621">
        <v>15</v>
      </c>
      <c r="AF621">
        <v>12</v>
      </c>
      <c r="AG621">
        <v>11</v>
      </c>
      <c r="AH621">
        <v>17</v>
      </c>
      <c r="AI621" s="3">
        <v>0.21756835369400815</v>
      </c>
      <c r="AJ621" s="3">
        <v>0.2</v>
      </c>
      <c r="AK621" s="3">
        <v>0</v>
      </c>
      <c r="AL621" s="3">
        <v>0</v>
      </c>
      <c r="AM621" s="3">
        <v>0</v>
      </c>
      <c r="AN621" s="2">
        <f t="shared" si="24"/>
        <v>0.21384355655599327</v>
      </c>
      <c r="AO621" s="2">
        <v>3.1003382187147689E-2</v>
      </c>
      <c r="AP621">
        <f t="shared" si="25"/>
        <v>380</v>
      </c>
    </row>
    <row r="622" spans="1:42" ht="16.5" hidden="1" customHeight="1" x14ac:dyDescent="0.25">
      <c r="A622" s="5" t="s">
        <v>791</v>
      </c>
      <c r="B622" s="1" t="s">
        <v>260</v>
      </c>
      <c r="D622" t="s">
        <v>32</v>
      </c>
      <c r="E622" t="s">
        <v>256</v>
      </c>
      <c r="F622" t="s">
        <v>261</v>
      </c>
      <c r="G622">
        <v>339</v>
      </c>
      <c r="H622">
        <v>31</v>
      </c>
      <c r="I622">
        <v>3</v>
      </c>
      <c r="J622">
        <v>0</v>
      </c>
      <c r="K622">
        <v>0</v>
      </c>
      <c r="L622">
        <v>52</v>
      </c>
      <c r="M622">
        <v>328</v>
      </c>
      <c r="N622" s="2">
        <v>1.2814194184327254E-2</v>
      </c>
      <c r="O622" s="2">
        <v>8.0827994085756527E-2</v>
      </c>
      <c r="P622">
        <v>247</v>
      </c>
      <c r="Q622" s="2">
        <v>6.2929936305732487E-2</v>
      </c>
      <c r="R622">
        <v>4058</v>
      </c>
      <c r="S622">
        <v>3925</v>
      </c>
      <c r="T622">
        <v>3613</v>
      </c>
      <c r="U622">
        <v>208</v>
      </c>
      <c r="V622">
        <v>27</v>
      </c>
      <c r="W622">
        <v>47</v>
      </c>
      <c r="X622">
        <v>30</v>
      </c>
      <c r="Y622">
        <v>225</v>
      </c>
      <c r="Z622">
        <v>13</v>
      </c>
      <c r="AA622">
        <v>0</v>
      </c>
      <c r="AB622">
        <v>0</v>
      </c>
      <c r="AC622">
        <v>0</v>
      </c>
      <c r="AD622">
        <v>3727</v>
      </c>
      <c r="AE622">
        <v>226</v>
      </c>
      <c r="AF622">
        <v>30</v>
      </c>
      <c r="AG622">
        <v>47</v>
      </c>
      <c r="AH622">
        <v>30</v>
      </c>
      <c r="AI622" s="3">
        <v>9.0957874966460961E-2</v>
      </c>
      <c r="AJ622" s="3">
        <v>0.13716814159292035</v>
      </c>
      <c r="AK622" s="3">
        <v>0.1</v>
      </c>
      <c r="AL622" s="3">
        <v>0</v>
      </c>
      <c r="AM622" s="3">
        <v>0</v>
      </c>
      <c r="AN622" s="2">
        <f t="shared" si="24"/>
        <v>9.3642188270083776E-2</v>
      </c>
      <c r="AO622" s="2">
        <v>8.2019704433497542E-2</v>
      </c>
      <c r="AP622">
        <f t="shared" si="25"/>
        <v>380</v>
      </c>
    </row>
    <row r="623" spans="1:42" ht="16.5" hidden="1" customHeight="1" x14ac:dyDescent="0.25">
      <c r="A623" s="4" t="s">
        <v>797</v>
      </c>
      <c r="B623" s="1" t="s">
        <v>49</v>
      </c>
      <c r="C623" t="s">
        <v>36</v>
      </c>
      <c r="D623" t="s">
        <v>43</v>
      </c>
      <c r="E623" t="s">
        <v>47</v>
      </c>
      <c r="F623" t="s">
        <v>50</v>
      </c>
      <c r="G623">
        <v>298</v>
      </c>
      <c r="H623">
        <v>0</v>
      </c>
      <c r="I623">
        <v>18</v>
      </c>
      <c r="J623">
        <v>27</v>
      </c>
      <c r="K623">
        <v>11</v>
      </c>
      <c r="L623">
        <v>96</v>
      </c>
      <c r="M623">
        <v>284</v>
      </c>
      <c r="N623" s="2">
        <v>1.5944195316392625E-2</v>
      </c>
      <c r="O623" s="2">
        <v>4.716824447766152E-2</v>
      </c>
      <c r="P623">
        <v>907</v>
      </c>
      <c r="Q623" s="2">
        <v>0.13851557727550398</v>
      </c>
      <c r="R623">
        <v>6021</v>
      </c>
      <c r="S623">
        <v>6548</v>
      </c>
      <c r="T623">
        <v>5610</v>
      </c>
      <c r="U623">
        <v>82</v>
      </c>
      <c r="V623">
        <v>247</v>
      </c>
      <c r="W623">
        <v>332</v>
      </c>
      <c r="X623">
        <v>277</v>
      </c>
      <c r="Y623">
        <v>752</v>
      </c>
      <c r="Z623">
        <v>3</v>
      </c>
      <c r="AA623">
        <v>38</v>
      </c>
      <c r="AB623">
        <v>41</v>
      </c>
      <c r="AC623">
        <v>44</v>
      </c>
      <c r="AD623">
        <v>5156</v>
      </c>
      <c r="AE623">
        <v>79</v>
      </c>
      <c r="AF623">
        <v>227</v>
      </c>
      <c r="AG623">
        <v>318</v>
      </c>
      <c r="AH623">
        <v>244</v>
      </c>
      <c r="AI623" s="3">
        <v>5.7796741660201705E-2</v>
      </c>
      <c r="AJ623" s="3">
        <v>0</v>
      </c>
      <c r="AK623" s="3">
        <v>7.9295154185022032E-2</v>
      </c>
      <c r="AL623" s="3">
        <v>8.4905660377358486E-2</v>
      </c>
      <c r="AM623" s="3">
        <v>4.5081967213114756E-2</v>
      </c>
      <c r="AN623" s="2">
        <f t="shared" si="24"/>
        <v>6.3112439794054148E-2</v>
      </c>
      <c r="AO623" s="2">
        <v>0.14409030544488713</v>
      </c>
      <c r="AP623">
        <f t="shared" si="25"/>
        <v>380</v>
      </c>
    </row>
    <row r="624" spans="1:42" ht="16.5" hidden="1" customHeight="1" x14ac:dyDescent="0.25">
      <c r="A624" s="4" t="s">
        <v>798</v>
      </c>
      <c r="B624" s="1" t="s">
        <v>255</v>
      </c>
      <c r="D624" t="s">
        <v>32</v>
      </c>
      <c r="E624" t="s">
        <v>256</v>
      </c>
      <c r="F624" t="s">
        <v>257</v>
      </c>
      <c r="G624">
        <v>332</v>
      </c>
      <c r="H624">
        <v>32</v>
      </c>
      <c r="I624">
        <v>3</v>
      </c>
      <c r="J624">
        <v>5</v>
      </c>
      <c r="K624">
        <v>3</v>
      </c>
      <c r="L624">
        <v>25</v>
      </c>
      <c r="M624">
        <v>354</v>
      </c>
      <c r="N624" s="2">
        <v>2.0016012810248198E-2</v>
      </c>
      <c r="O624" s="2">
        <v>0.28342674139311447</v>
      </c>
      <c r="P624">
        <v>190</v>
      </c>
      <c r="Q624" s="2">
        <v>0.17924528301886791</v>
      </c>
      <c r="R624">
        <v>1249</v>
      </c>
      <c r="S624">
        <v>1060</v>
      </c>
      <c r="T624">
        <v>913</v>
      </c>
      <c r="U624">
        <v>115</v>
      </c>
      <c r="V624">
        <v>8</v>
      </c>
      <c r="W624">
        <v>0</v>
      </c>
      <c r="X624">
        <v>24</v>
      </c>
      <c r="Y624">
        <v>166</v>
      </c>
      <c r="Z624">
        <v>18</v>
      </c>
      <c r="AA624">
        <v>0</v>
      </c>
      <c r="AB624">
        <v>0</v>
      </c>
      <c r="AC624">
        <v>0</v>
      </c>
      <c r="AD624">
        <v>1079</v>
      </c>
      <c r="AE624">
        <v>129</v>
      </c>
      <c r="AF624">
        <v>11</v>
      </c>
      <c r="AG624">
        <v>5</v>
      </c>
      <c r="AH624">
        <v>27</v>
      </c>
      <c r="AI624" s="3">
        <v>0.30769230769230771</v>
      </c>
      <c r="AJ624" s="3">
        <v>0.24806201550387597</v>
      </c>
      <c r="AK624" s="3">
        <v>0.27272727272727271</v>
      </c>
      <c r="AL624" s="3">
        <v>1</v>
      </c>
      <c r="AM624" s="3">
        <v>0.1111111111111111</v>
      </c>
      <c r="AN624" s="2">
        <f t="shared" si="24"/>
        <v>0.30344275420336264</v>
      </c>
      <c r="AO624" s="2">
        <v>0.13749000799360511</v>
      </c>
      <c r="AP624">
        <f t="shared" si="25"/>
        <v>379</v>
      </c>
    </row>
    <row r="625" spans="1:42" ht="16.5" hidden="1" customHeight="1" x14ac:dyDescent="0.25">
      <c r="A625" s="5" t="s">
        <v>789</v>
      </c>
      <c r="B625" t="s">
        <v>622</v>
      </c>
      <c r="D625" t="s">
        <v>32</v>
      </c>
      <c r="E625" t="s">
        <v>463</v>
      </c>
      <c r="F625" t="s">
        <v>623</v>
      </c>
      <c r="G625">
        <v>349</v>
      </c>
      <c r="H625">
        <v>19</v>
      </c>
      <c r="I625">
        <v>0</v>
      </c>
      <c r="J625">
        <v>0</v>
      </c>
      <c r="K625">
        <v>0</v>
      </c>
      <c r="L625">
        <v>0</v>
      </c>
      <c r="M625">
        <v>379</v>
      </c>
      <c r="N625" s="2">
        <v>0</v>
      </c>
      <c r="O625" s="2">
        <v>0.13816988698505286</v>
      </c>
      <c r="P625">
        <v>52</v>
      </c>
      <c r="Q625" s="2">
        <v>2.1523178807947019E-2</v>
      </c>
      <c r="R625">
        <v>2743</v>
      </c>
      <c r="S625">
        <v>2416</v>
      </c>
      <c r="T625">
        <v>2125</v>
      </c>
      <c r="U625">
        <v>259</v>
      </c>
      <c r="V625">
        <v>15</v>
      </c>
      <c r="W625">
        <v>11</v>
      </c>
      <c r="X625">
        <v>6</v>
      </c>
      <c r="Y625">
        <v>36</v>
      </c>
      <c r="Z625">
        <v>0</v>
      </c>
      <c r="AA625">
        <v>0</v>
      </c>
      <c r="AB625">
        <v>0</v>
      </c>
      <c r="AC625">
        <v>0</v>
      </c>
      <c r="AD625">
        <v>2438</v>
      </c>
      <c r="AE625">
        <v>278</v>
      </c>
      <c r="AF625">
        <v>15</v>
      </c>
      <c r="AG625">
        <v>11</v>
      </c>
      <c r="AH625">
        <v>6</v>
      </c>
      <c r="AI625" s="3">
        <v>0.1431501230516817</v>
      </c>
      <c r="AJ625" s="3">
        <v>6.83453237410072E-2</v>
      </c>
      <c r="AK625" s="3">
        <v>0</v>
      </c>
      <c r="AL625" s="3">
        <v>0</v>
      </c>
      <c r="AM625" s="3">
        <v>0</v>
      </c>
      <c r="AN625" s="2">
        <f t="shared" si="24"/>
        <v>0.13816988698505286</v>
      </c>
      <c r="AO625" s="2">
        <v>0.11280931586608442</v>
      </c>
      <c r="AP625">
        <f t="shared" si="25"/>
        <v>379</v>
      </c>
    </row>
    <row r="626" spans="1:42" ht="16.5" hidden="1" customHeight="1" x14ac:dyDescent="0.25">
      <c r="A626" s="5" t="s">
        <v>794</v>
      </c>
      <c r="B626" s="1" t="s">
        <v>290</v>
      </c>
      <c r="D626" t="s">
        <v>32</v>
      </c>
      <c r="E626" t="s">
        <v>291</v>
      </c>
      <c r="F626" t="s">
        <v>292</v>
      </c>
      <c r="G626">
        <v>374</v>
      </c>
      <c r="H626">
        <v>0</v>
      </c>
      <c r="I626">
        <v>0</v>
      </c>
      <c r="J626">
        <v>0</v>
      </c>
      <c r="K626">
        <v>0</v>
      </c>
      <c r="L626">
        <v>305</v>
      </c>
      <c r="M626">
        <v>73</v>
      </c>
      <c r="N626" s="2">
        <v>0.16935036091060521</v>
      </c>
      <c r="O626" s="2">
        <v>4.0533037201554691E-2</v>
      </c>
      <c r="P626">
        <v>12</v>
      </c>
      <c r="Q626" s="2">
        <v>8.3623693379790941E-3</v>
      </c>
      <c r="R626">
        <v>1801</v>
      </c>
      <c r="S626">
        <v>1435</v>
      </c>
      <c r="T626">
        <v>1393</v>
      </c>
      <c r="U626">
        <v>13</v>
      </c>
      <c r="V626">
        <v>6</v>
      </c>
      <c r="W626">
        <v>8</v>
      </c>
      <c r="X626">
        <v>15</v>
      </c>
      <c r="Y626">
        <v>9</v>
      </c>
      <c r="Z626">
        <v>0</v>
      </c>
      <c r="AA626">
        <v>0</v>
      </c>
      <c r="AB626">
        <v>0</v>
      </c>
      <c r="AC626">
        <v>0</v>
      </c>
      <c r="AD626">
        <v>1758</v>
      </c>
      <c r="AE626">
        <v>13</v>
      </c>
      <c r="AF626">
        <v>6</v>
      </c>
      <c r="AG626">
        <v>8</v>
      </c>
      <c r="AH626">
        <v>15</v>
      </c>
      <c r="AI626" s="3">
        <v>0.21274175199089876</v>
      </c>
      <c r="AJ626" s="3">
        <v>0</v>
      </c>
      <c r="AK626" s="3">
        <v>0</v>
      </c>
      <c r="AL626" s="3">
        <v>0</v>
      </c>
      <c r="AM626" s="3">
        <v>0</v>
      </c>
      <c r="AN626" s="2">
        <f t="shared" si="24"/>
        <v>0.20988339811215989</v>
      </c>
      <c r="AO626" s="2">
        <v>2.3333333333333334E-2</v>
      </c>
      <c r="AP626">
        <f t="shared" si="25"/>
        <v>378</v>
      </c>
    </row>
    <row r="627" spans="1:42" ht="16.5" hidden="1" customHeight="1" x14ac:dyDescent="0.25">
      <c r="A627" s="5" t="s">
        <v>791</v>
      </c>
      <c r="B627" s="1" t="s">
        <v>495</v>
      </c>
      <c r="D627" t="s">
        <v>32</v>
      </c>
      <c r="E627" t="s">
        <v>491</v>
      </c>
      <c r="F627" t="s">
        <v>496</v>
      </c>
      <c r="G627">
        <v>349</v>
      </c>
      <c r="H627">
        <v>0</v>
      </c>
      <c r="I627">
        <v>3</v>
      </c>
      <c r="J627">
        <v>6</v>
      </c>
      <c r="K627">
        <v>0</v>
      </c>
      <c r="L627">
        <v>262</v>
      </c>
      <c r="M627">
        <v>116</v>
      </c>
      <c r="N627" s="2">
        <v>2.2212802034760493E-2</v>
      </c>
      <c r="O627" s="2">
        <v>9.8346757100466302E-3</v>
      </c>
      <c r="P627">
        <v>44</v>
      </c>
      <c r="Q627" s="2">
        <v>3.839106535206352E-3</v>
      </c>
      <c r="R627">
        <v>11795</v>
      </c>
      <c r="S627">
        <v>11461</v>
      </c>
      <c r="T627">
        <v>10740</v>
      </c>
      <c r="U627">
        <v>104</v>
      </c>
      <c r="V627">
        <v>163</v>
      </c>
      <c r="W627">
        <v>275</v>
      </c>
      <c r="X627">
        <v>179</v>
      </c>
      <c r="Y627">
        <v>40</v>
      </c>
      <c r="Z627">
        <v>0</v>
      </c>
      <c r="AA627">
        <v>0</v>
      </c>
      <c r="AB627">
        <v>0</v>
      </c>
      <c r="AC627">
        <v>0</v>
      </c>
      <c r="AD627">
        <v>11049</v>
      </c>
      <c r="AE627">
        <v>104</v>
      </c>
      <c r="AF627">
        <v>166</v>
      </c>
      <c r="AG627">
        <v>281</v>
      </c>
      <c r="AH627">
        <v>179</v>
      </c>
      <c r="AI627" s="3">
        <v>3.1586568920264277E-2</v>
      </c>
      <c r="AJ627" s="3">
        <v>0</v>
      </c>
      <c r="AK627" s="3">
        <v>1.8072289156626505E-2</v>
      </c>
      <c r="AL627" s="3">
        <v>2.1352313167259787E-2</v>
      </c>
      <c r="AM627" s="3">
        <v>0</v>
      </c>
      <c r="AN627" s="2">
        <f t="shared" si="24"/>
        <v>3.2047477744807124E-2</v>
      </c>
      <c r="AO627" s="2">
        <v>6.1974700738602596E-2</v>
      </c>
      <c r="AP627">
        <f t="shared" si="25"/>
        <v>378</v>
      </c>
    </row>
    <row r="628" spans="1:42" ht="16.5" hidden="1" customHeight="1" x14ac:dyDescent="0.25">
      <c r="A628" s="4" t="s">
        <v>801</v>
      </c>
      <c r="B628" s="1" t="s">
        <v>49</v>
      </c>
      <c r="C628" t="s">
        <v>36</v>
      </c>
      <c r="D628" t="s">
        <v>43</v>
      </c>
      <c r="E628" t="s">
        <v>47</v>
      </c>
      <c r="F628" t="s">
        <v>50</v>
      </c>
      <c r="G628">
        <v>285</v>
      </c>
      <c r="H628">
        <v>0</v>
      </c>
      <c r="I628">
        <v>22</v>
      </c>
      <c r="J628">
        <v>18</v>
      </c>
      <c r="K628">
        <v>20</v>
      </c>
      <c r="L628">
        <v>121</v>
      </c>
      <c r="M628">
        <v>251</v>
      </c>
      <c r="N628" s="2">
        <v>2.0930634838263275E-2</v>
      </c>
      <c r="O628" s="2">
        <v>4.3418093755405639E-2</v>
      </c>
      <c r="P628">
        <v>1226</v>
      </c>
      <c r="Q628" s="2">
        <v>0.18477769404672192</v>
      </c>
      <c r="R628">
        <v>5781</v>
      </c>
      <c r="S628">
        <v>6635</v>
      </c>
      <c r="T628">
        <v>5545</v>
      </c>
      <c r="U628">
        <v>81</v>
      </c>
      <c r="V628">
        <v>300</v>
      </c>
      <c r="W628">
        <v>428</v>
      </c>
      <c r="X628">
        <v>281</v>
      </c>
      <c r="Y628">
        <v>1016</v>
      </c>
      <c r="Z628">
        <v>5</v>
      </c>
      <c r="AA628">
        <v>55</v>
      </c>
      <c r="AB628">
        <v>79</v>
      </c>
      <c r="AC628">
        <v>48</v>
      </c>
      <c r="AD628">
        <v>4814</v>
      </c>
      <c r="AE628">
        <v>76</v>
      </c>
      <c r="AF628">
        <v>267</v>
      </c>
      <c r="AG628">
        <v>367</v>
      </c>
      <c r="AH628">
        <v>253</v>
      </c>
      <c r="AI628" s="3">
        <v>5.9202326547569586E-2</v>
      </c>
      <c r="AJ628" s="3">
        <v>0</v>
      </c>
      <c r="AK628" s="3">
        <v>8.2397003745318345E-2</v>
      </c>
      <c r="AL628" s="3">
        <v>4.9046321525885561E-2</v>
      </c>
      <c r="AM628" s="3">
        <v>7.9051383399209488E-2</v>
      </c>
      <c r="AN628" s="2">
        <f t="shared" si="24"/>
        <v>6.4348728593668914E-2</v>
      </c>
      <c r="AO628" s="2">
        <v>0.16669551670417171</v>
      </c>
      <c r="AP628">
        <f t="shared" si="25"/>
        <v>372</v>
      </c>
    </row>
    <row r="629" spans="1:42" ht="16.5" hidden="1" customHeight="1" x14ac:dyDescent="0.25">
      <c r="A629" s="5" t="s">
        <v>791</v>
      </c>
      <c r="B629" t="s">
        <v>622</v>
      </c>
      <c r="D629" t="s">
        <v>32</v>
      </c>
      <c r="E629" t="s">
        <v>463</v>
      </c>
      <c r="F629" t="s">
        <v>623</v>
      </c>
      <c r="G629">
        <v>336</v>
      </c>
      <c r="H629">
        <v>23</v>
      </c>
      <c r="I629">
        <v>0</v>
      </c>
      <c r="J629">
        <v>0</v>
      </c>
      <c r="K629">
        <v>0</v>
      </c>
      <c r="L629">
        <v>0</v>
      </c>
      <c r="M629">
        <v>371</v>
      </c>
      <c r="N629" s="2">
        <v>0</v>
      </c>
      <c r="O629" s="2">
        <v>0.14340935446463085</v>
      </c>
      <c r="P629">
        <v>55</v>
      </c>
      <c r="Q629" s="2">
        <v>2.4218405988551298E-2</v>
      </c>
      <c r="R629">
        <v>2587</v>
      </c>
      <c r="S629">
        <v>2271</v>
      </c>
      <c r="T629">
        <v>1951</v>
      </c>
      <c r="U629">
        <v>295</v>
      </c>
      <c r="V629">
        <v>11</v>
      </c>
      <c r="W629">
        <v>9</v>
      </c>
      <c r="X629">
        <v>5</v>
      </c>
      <c r="Y629">
        <v>34</v>
      </c>
      <c r="Z629">
        <v>6</v>
      </c>
      <c r="AA629">
        <v>0</v>
      </c>
      <c r="AB629">
        <v>0</v>
      </c>
      <c r="AC629">
        <v>0</v>
      </c>
      <c r="AD629">
        <v>2253</v>
      </c>
      <c r="AE629">
        <v>312</v>
      </c>
      <c r="AF629">
        <v>11</v>
      </c>
      <c r="AG629">
        <v>9</v>
      </c>
      <c r="AH629">
        <v>5</v>
      </c>
      <c r="AI629" s="3">
        <v>0.14913448735019974</v>
      </c>
      <c r="AJ629" s="3">
        <v>7.371794871794872E-2</v>
      </c>
      <c r="AK629" s="3">
        <v>0</v>
      </c>
      <c r="AL629" s="3">
        <v>0</v>
      </c>
      <c r="AM629" s="3">
        <v>0</v>
      </c>
      <c r="AN629" s="2">
        <f t="shared" si="24"/>
        <v>0.14340935446463085</v>
      </c>
      <c r="AO629" s="2">
        <v>0.13011583011583011</v>
      </c>
      <c r="AP629">
        <f t="shared" si="25"/>
        <v>371</v>
      </c>
    </row>
    <row r="630" spans="1:42" ht="16.5" hidden="1" customHeight="1" x14ac:dyDescent="0.25">
      <c r="A630" s="5" t="s">
        <v>791</v>
      </c>
      <c r="B630" s="1" t="s">
        <v>51</v>
      </c>
      <c r="C630" t="s">
        <v>36</v>
      </c>
      <c r="D630" t="s">
        <v>43</v>
      </c>
      <c r="E630" t="s">
        <v>47</v>
      </c>
      <c r="F630" t="s">
        <v>52</v>
      </c>
      <c r="G630">
        <v>224</v>
      </c>
      <c r="H630">
        <v>4</v>
      </c>
      <c r="I630">
        <v>86</v>
      </c>
      <c r="J630">
        <v>7</v>
      </c>
      <c r="K630">
        <v>20</v>
      </c>
      <c r="L630">
        <v>70</v>
      </c>
      <c r="M630">
        <v>300</v>
      </c>
      <c r="N630" s="2">
        <v>2.364864864864865E-2</v>
      </c>
      <c r="O630" s="2">
        <v>0.10135135135135136</v>
      </c>
      <c r="P630">
        <v>386</v>
      </c>
      <c r="Q630" s="2">
        <v>0.12970430107526881</v>
      </c>
      <c r="R630">
        <v>2960</v>
      </c>
      <c r="S630">
        <v>2976</v>
      </c>
      <c r="T630">
        <v>1425</v>
      </c>
      <c r="U630">
        <v>101</v>
      </c>
      <c r="V630">
        <v>821</v>
      </c>
      <c r="W630">
        <v>156</v>
      </c>
      <c r="X630">
        <v>473</v>
      </c>
      <c r="Y630">
        <v>127</v>
      </c>
      <c r="Z630">
        <v>9</v>
      </c>
      <c r="AA630">
        <v>152</v>
      </c>
      <c r="AB630">
        <v>19</v>
      </c>
      <c r="AC630">
        <v>51</v>
      </c>
      <c r="AD630">
        <v>1522</v>
      </c>
      <c r="AE630">
        <v>96</v>
      </c>
      <c r="AF630">
        <v>755</v>
      </c>
      <c r="AG630">
        <v>144</v>
      </c>
      <c r="AH630">
        <v>442</v>
      </c>
      <c r="AI630" s="3">
        <v>0.14717477003942181</v>
      </c>
      <c r="AJ630" s="3">
        <v>4.1666666666666664E-2</v>
      </c>
      <c r="AK630" s="3">
        <v>0.11390728476821192</v>
      </c>
      <c r="AL630" s="3">
        <v>4.8611111111111112E-2</v>
      </c>
      <c r="AM630" s="3">
        <v>4.5248868778280542E-2</v>
      </c>
      <c r="AN630" s="2">
        <f t="shared" si="24"/>
        <v>0.125</v>
      </c>
      <c r="AO630" s="2">
        <v>0.48563703954038528</v>
      </c>
      <c r="AP630">
        <f t="shared" si="25"/>
        <v>370</v>
      </c>
    </row>
    <row r="631" spans="1:42" ht="16.5" hidden="1" customHeight="1" x14ac:dyDescent="0.25">
      <c r="A631" s="5" t="s">
        <v>794</v>
      </c>
      <c r="B631" s="1" t="s">
        <v>138</v>
      </c>
      <c r="D631" t="s">
        <v>32</v>
      </c>
      <c r="E631" t="s">
        <v>134</v>
      </c>
      <c r="F631" t="s">
        <v>139</v>
      </c>
      <c r="G631">
        <v>330</v>
      </c>
      <c r="H631">
        <v>4</v>
      </c>
      <c r="I631">
        <v>4</v>
      </c>
      <c r="J631">
        <v>0</v>
      </c>
      <c r="K631">
        <v>22</v>
      </c>
      <c r="L631">
        <v>15</v>
      </c>
      <c r="M631">
        <v>355</v>
      </c>
      <c r="N631" s="2">
        <v>2.615062761506276E-3</v>
      </c>
      <c r="O631" s="2">
        <v>6.1889818688981871E-2</v>
      </c>
      <c r="P631">
        <v>133</v>
      </c>
      <c r="Q631" s="2">
        <v>2.4186215675577379E-2</v>
      </c>
      <c r="R631">
        <v>5736</v>
      </c>
      <c r="S631">
        <v>5499</v>
      </c>
      <c r="T631">
        <v>4557</v>
      </c>
      <c r="U631">
        <v>185</v>
      </c>
      <c r="V631">
        <v>195</v>
      </c>
      <c r="W631">
        <v>89</v>
      </c>
      <c r="X631">
        <v>473</v>
      </c>
      <c r="Y631">
        <v>107</v>
      </c>
      <c r="Z631">
        <v>3</v>
      </c>
      <c r="AA631">
        <v>0</v>
      </c>
      <c r="AB631">
        <v>3</v>
      </c>
      <c r="AC631">
        <v>13</v>
      </c>
      <c r="AD631">
        <v>4780</v>
      </c>
      <c r="AE631">
        <v>186</v>
      </c>
      <c r="AF631">
        <v>199</v>
      </c>
      <c r="AG631">
        <v>86</v>
      </c>
      <c r="AH631">
        <v>482</v>
      </c>
      <c r="AI631" s="3">
        <v>6.903765690376569E-2</v>
      </c>
      <c r="AJ631" s="3">
        <v>2.1505376344086023E-2</v>
      </c>
      <c r="AK631" s="3">
        <v>2.0100502512562814E-2</v>
      </c>
      <c r="AL631" s="3">
        <v>0</v>
      </c>
      <c r="AM631" s="3">
        <v>4.5643153526970952E-2</v>
      </c>
      <c r="AN631" s="2">
        <f t="shared" si="24"/>
        <v>6.4504881450488147E-2</v>
      </c>
      <c r="AO631" s="2">
        <v>0.16623059480202337</v>
      </c>
      <c r="AP631">
        <f t="shared" si="25"/>
        <v>370</v>
      </c>
    </row>
    <row r="632" spans="1:42" ht="16.5" hidden="1" customHeight="1" x14ac:dyDescent="0.25">
      <c r="A632" s="4">
        <v>2011</v>
      </c>
      <c r="B632" s="1" t="s">
        <v>450</v>
      </c>
      <c r="D632" t="s">
        <v>32</v>
      </c>
      <c r="E632" t="s">
        <v>448</v>
      </c>
      <c r="F632" t="s">
        <v>451</v>
      </c>
      <c r="G632">
        <v>339</v>
      </c>
      <c r="H632">
        <v>0</v>
      </c>
      <c r="I632">
        <v>6</v>
      </c>
      <c r="J632">
        <v>8</v>
      </c>
      <c r="K632">
        <v>6</v>
      </c>
      <c r="L632">
        <v>265</v>
      </c>
      <c r="M632">
        <v>104</v>
      </c>
      <c r="N632" s="2">
        <v>6.6549472626820691E-2</v>
      </c>
      <c r="O632" s="2">
        <v>2.6117528879959818E-2</v>
      </c>
      <c r="P632">
        <v>228</v>
      </c>
      <c r="Q632" s="2">
        <v>5.9359541785993231E-2</v>
      </c>
      <c r="R632">
        <v>3982</v>
      </c>
      <c r="S632">
        <v>3841</v>
      </c>
      <c r="T632">
        <v>3275</v>
      </c>
      <c r="U632">
        <v>11</v>
      </c>
      <c r="V632">
        <v>64</v>
      </c>
      <c r="W632">
        <v>79</v>
      </c>
      <c r="X632">
        <v>412</v>
      </c>
      <c r="Y632">
        <v>209</v>
      </c>
      <c r="Z632">
        <v>0</v>
      </c>
      <c r="AA632">
        <v>4</v>
      </c>
      <c r="AB632">
        <v>3</v>
      </c>
      <c r="AC632">
        <v>0</v>
      </c>
      <c r="AD632">
        <v>3405</v>
      </c>
      <c r="AE632">
        <v>11</v>
      </c>
      <c r="AF632">
        <v>66</v>
      </c>
      <c r="AG632">
        <v>84</v>
      </c>
      <c r="AH632">
        <v>418</v>
      </c>
      <c r="AI632" s="3">
        <v>9.9559471365638766E-2</v>
      </c>
      <c r="AJ632" s="3">
        <v>0</v>
      </c>
      <c r="AK632" s="3">
        <v>9.0909090909090912E-2</v>
      </c>
      <c r="AL632" s="3">
        <v>9.5238095238095233E-2</v>
      </c>
      <c r="AM632" s="3">
        <v>1.4354066985645933E-2</v>
      </c>
      <c r="AN632" s="2">
        <f t="shared" si="24"/>
        <v>9.2667001506780505E-2</v>
      </c>
      <c r="AO632" s="2">
        <v>0.14533132530120482</v>
      </c>
      <c r="AP632">
        <f t="shared" si="25"/>
        <v>369</v>
      </c>
    </row>
    <row r="633" spans="1:42" ht="16.5" hidden="1" customHeight="1" x14ac:dyDescent="0.25">
      <c r="A633" s="5" t="s">
        <v>791</v>
      </c>
      <c r="B633" s="1" t="s">
        <v>163</v>
      </c>
      <c r="C633" t="s">
        <v>36</v>
      </c>
      <c r="D633" t="s">
        <v>43</v>
      </c>
      <c r="E633" t="s">
        <v>44</v>
      </c>
      <c r="F633" t="s">
        <v>164</v>
      </c>
      <c r="G633">
        <v>285</v>
      </c>
      <c r="H633">
        <v>3</v>
      </c>
      <c r="I633">
        <v>49</v>
      </c>
      <c r="J633">
        <v>0</v>
      </c>
      <c r="K633">
        <v>10</v>
      </c>
      <c r="L633">
        <v>210</v>
      </c>
      <c r="M633">
        <v>158</v>
      </c>
      <c r="N633" s="2">
        <v>7.3767036672755379E-3</v>
      </c>
      <c r="O633" s="2">
        <v>5.5500913306168326E-3</v>
      </c>
      <c r="P633">
        <v>164</v>
      </c>
      <c r="Q633" s="2">
        <v>5.8024341919048969E-3</v>
      </c>
      <c r="R633">
        <v>28468</v>
      </c>
      <c r="S633">
        <v>28264</v>
      </c>
      <c r="T633">
        <v>23262</v>
      </c>
      <c r="U633">
        <v>159</v>
      </c>
      <c r="V633">
        <v>1947</v>
      </c>
      <c r="W633">
        <v>1790</v>
      </c>
      <c r="X633">
        <v>1106</v>
      </c>
      <c r="Y633">
        <v>143</v>
      </c>
      <c r="Z633">
        <v>0</v>
      </c>
      <c r="AA633">
        <v>0</v>
      </c>
      <c r="AB633">
        <v>4</v>
      </c>
      <c r="AC633">
        <v>0</v>
      </c>
      <c r="AD633">
        <v>23404</v>
      </c>
      <c r="AE633">
        <v>162</v>
      </c>
      <c r="AF633">
        <v>1996</v>
      </c>
      <c r="AG633">
        <v>1786</v>
      </c>
      <c r="AH633">
        <v>1116</v>
      </c>
      <c r="AI633" s="3">
        <v>1.2177405571697145E-2</v>
      </c>
      <c r="AJ633" s="3">
        <v>1.8518518518518517E-2</v>
      </c>
      <c r="AK633" s="3">
        <v>2.4549098196392786E-2</v>
      </c>
      <c r="AL633" s="3">
        <v>0</v>
      </c>
      <c r="AM633" s="3">
        <v>8.9605734767025085E-3</v>
      </c>
      <c r="AN633" s="2">
        <f t="shared" si="24"/>
        <v>1.2926794997892371E-2</v>
      </c>
      <c r="AO633" s="2">
        <v>0.17776840921866216</v>
      </c>
      <c r="AP633">
        <f t="shared" si="25"/>
        <v>368</v>
      </c>
    </row>
    <row r="634" spans="1:42" ht="16.5" hidden="1" customHeight="1" x14ac:dyDescent="0.25">
      <c r="A634" s="4" t="s">
        <v>801</v>
      </c>
      <c r="B634" s="1" t="s">
        <v>112</v>
      </c>
      <c r="C634" t="s">
        <v>36</v>
      </c>
      <c r="D634" t="s">
        <v>43</v>
      </c>
      <c r="E634" t="s">
        <v>108</v>
      </c>
      <c r="F634" t="s">
        <v>113</v>
      </c>
      <c r="G634">
        <v>330</v>
      </c>
      <c r="H634">
        <v>0</v>
      </c>
      <c r="I634">
        <v>7</v>
      </c>
      <c r="J634">
        <v>3</v>
      </c>
      <c r="K634">
        <v>13</v>
      </c>
      <c r="L634">
        <v>31</v>
      </c>
      <c r="M634">
        <v>335</v>
      </c>
      <c r="N634" s="2">
        <v>1.8224573780129337E-2</v>
      </c>
      <c r="O634" s="2">
        <v>0.19694297472075251</v>
      </c>
      <c r="P634">
        <v>278</v>
      </c>
      <c r="Q634" s="2">
        <v>0.17234965902045876</v>
      </c>
      <c r="R634">
        <v>1701</v>
      </c>
      <c r="S634">
        <v>1613</v>
      </c>
      <c r="T634">
        <v>1526</v>
      </c>
      <c r="U634">
        <v>11</v>
      </c>
      <c r="V634">
        <v>26</v>
      </c>
      <c r="W634">
        <v>21</v>
      </c>
      <c r="X634">
        <v>29</v>
      </c>
      <c r="Y634">
        <v>261</v>
      </c>
      <c r="Z634">
        <v>0</v>
      </c>
      <c r="AA634">
        <v>0</v>
      </c>
      <c r="AB634">
        <v>0</v>
      </c>
      <c r="AC634">
        <v>3</v>
      </c>
      <c r="AD634">
        <v>1595</v>
      </c>
      <c r="AE634">
        <v>11</v>
      </c>
      <c r="AF634">
        <v>33</v>
      </c>
      <c r="AG634">
        <v>24</v>
      </c>
      <c r="AH634">
        <v>39</v>
      </c>
      <c r="AI634" s="3">
        <v>0.20689655172413793</v>
      </c>
      <c r="AJ634" s="3">
        <v>0</v>
      </c>
      <c r="AK634" s="3">
        <v>0.21212121212121213</v>
      </c>
      <c r="AL634" s="3">
        <v>0.125</v>
      </c>
      <c r="AM634" s="3">
        <v>0.33333333333333331</v>
      </c>
      <c r="AN634" s="2">
        <f t="shared" si="24"/>
        <v>0.21516754850088185</v>
      </c>
      <c r="AO634" s="2">
        <v>6.2867215041128091E-2</v>
      </c>
      <c r="AP634">
        <f t="shared" si="25"/>
        <v>366</v>
      </c>
    </row>
    <row r="635" spans="1:42" ht="16.5" hidden="1" customHeight="1" x14ac:dyDescent="0.25">
      <c r="A635" s="4">
        <v>2011</v>
      </c>
      <c r="B635" s="1" t="s">
        <v>53</v>
      </c>
      <c r="C635" t="s">
        <v>36</v>
      </c>
      <c r="D635" t="s">
        <v>43</v>
      </c>
      <c r="E635" t="s">
        <v>47</v>
      </c>
      <c r="F635" t="s">
        <v>54</v>
      </c>
      <c r="G635">
        <v>166</v>
      </c>
      <c r="H635">
        <v>5</v>
      </c>
      <c r="I635">
        <v>82</v>
      </c>
      <c r="J635">
        <v>45</v>
      </c>
      <c r="K635">
        <v>29</v>
      </c>
      <c r="L635">
        <v>119</v>
      </c>
      <c r="M635">
        <v>246</v>
      </c>
      <c r="N635" s="2">
        <v>4.8256285482562854E-2</v>
      </c>
      <c r="O635" s="2">
        <v>9.9756690997566913E-2</v>
      </c>
      <c r="P635">
        <v>801</v>
      </c>
      <c r="Q635" s="2">
        <v>0.27601654031702272</v>
      </c>
      <c r="R635">
        <v>2466</v>
      </c>
      <c r="S635">
        <v>2902</v>
      </c>
      <c r="T635">
        <v>1678</v>
      </c>
      <c r="U635">
        <v>64</v>
      </c>
      <c r="V635">
        <v>684</v>
      </c>
      <c r="W635">
        <v>213</v>
      </c>
      <c r="X635">
        <v>263</v>
      </c>
      <c r="Y635">
        <v>445</v>
      </c>
      <c r="Z635">
        <v>17</v>
      </c>
      <c r="AA635">
        <v>216</v>
      </c>
      <c r="AB635">
        <v>42</v>
      </c>
      <c r="AC635">
        <v>54</v>
      </c>
      <c r="AD635">
        <v>1399</v>
      </c>
      <c r="AE635">
        <v>52</v>
      </c>
      <c r="AF635">
        <v>550</v>
      </c>
      <c r="AG635">
        <v>216</v>
      </c>
      <c r="AH635">
        <v>238</v>
      </c>
      <c r="AI635" s="3">
        <v>0.11865618298784847</v>
      </c>
      <c r="AJ635" s="3">
        <v>9.6153846153846159E-2</v>
      </c>
      <c r="AK635" s="3">
        <v>0.14909090909090908</v>
      </c>
      <c r="AL635" s="3">
        <v>0.20833333333333334</v>
      </c>
      <c r="AM635" s="3">
        <v>0.12184873949579832</v>
      </c>
      <c r="AN635" s="2">
        <f t="shared" si="24"/>
        <v>0.14801297648012976</v>
      </c>
      <c r="AO635" s="2">
        <v>0.43014256619144603</v>
      </c>
      <c r="AP635">
        <f t="shared" si="25"/>
        <v>365</v>
      </c>
    </row>
    <row r="636" spans="1:42" ht="16.5" hidden="1" customHeight="1" x14ac:dyDescent="0.25">
      <c r="A636" s="5" t="s">
        <v>790</v>
      </c>
      <c r="B636" s="1" t="s">
        <v>226</v>
      </c>
      <c r="C636" t="s">
        <v>36</v>
      </c>
      <c r="D636" t="s">
        <v>43</v>
      </c>
      <c r="E636" t="s">
        <v>38</v>
      </c>
      <c r="F636" t="s">
        <v>227</v>
      </c>
      <c r="G636">
        <v>149</v>
      </c>
      <c r="H636">
        <v>3</v>
      </c>
      <c r="I636">
        <v>67</v>
      </c>
      <c r="J636">
        <v>15</v>
      </c>
      <c r="K636">
        <v>112</v>
      </c>
      <c r="L636">
        <v>131</v>
      </c>
      <c r="M636">
        <v>234</v>
      </c>
      <c r="N636" s="2">
        <v>2.9997710098465767E-2</v>
      </c>
      <c r="O636" s="2">
        <v>5.3583695901076256E-2</v>
      </c>
      <c r="P636">
        <v>252</v>
      </c>
      <c r="Q636" s="2">
        <v>5.9238363892806768E-2</v>
      </c>
      <c r="R636">
        <v>4367</v>
      </c>
      <c r="S636">
        <v>4254</v>
      </c>
      <c r="T636">
        <v>2063</v>
      </c>
      <c r="U636">
        <v>59</v>
      </c>
      <c r="V636">
        <v>910</v>
      </c>
      <c r="W636">
        <v>340</v>
      </c>
      <c r="X636">
        <v>882</v>
      </c>
      <c r="Y636">
        <v>66</v>
      </c>
      <c r="Z636">
        <v>6</v>
      </c>
      <c r="AA636">
        <v>128</v>
      </c>
      <c r="AB636">
        <v>13</v>
      </c>
      <c r="AC636">
        <v>29</v>
      </c>
      <c r="AD636">
        <v>2146</v>
      </c>
      <c r="AE636">
        <v>56</v>
      </c>
      <c r="AF636">
        <v>849</v>
      </c>
      <c r="AG636">
        <v>342</v>
      </c>
      <c r="AH636">
        <v>965</v>
      </c>
      <c r="AI636" s="3">
        <v>6.9431500465983231E-2</v>
      </c>
      <c r="AJ636" s="3">
        <v>5.3571428571428568E-2</v>
      </c>
      <c r="AK636" s="3">
        <v>7.8916372202591289E-2</v>
      </c>
      <c r="AL636" s="3">
        <v>4.3859649122807015E-2</v>
      </c>
      <c r="AM636" s="3">
        <v>0.11606217616580311</v>
      </c>
      <c r="AN636" s="2">
        <f t="shared" si="24"/>
        <v>8.358140599954203E-2</v>
      </c>
      <c r="AO636" s="2">
        <v>0.50757228086278106</v>
      </c>
      <c r="AP636">
        <f t="shared" si="25"/>
        <v>365</v>
      </c>
    </row>
    <row r="637" spans="1:42" ht="16.5" hidden="1" customHeight="1" x14ac:dyDescent="0.25">
      <c r="A637" s="4" t="s">
        <v>798</v>
      </c>
      <c r="B637" s="1" t="s">
        <v>107</v>
      </c>
      <c r="C637" t="s">
        <v>36</v>
      </c>
      <c r="D637" t="s">
        <v>43</v>
      </c>
      <c r="E637" t="s">
        <v>108</v>
      </c>
      <c r="F637" t="s">
        <v>109</v>
      </c>
      <c r="G637">
        <v>328</v>
      </c>
      <c r="H637">
        <v>0</v>
      </c>
      <c r="I637">
        <v>7</v>
      </c>
      <c r="J637">
        <v>0</v>
      </c>
      <c r="K637">
        <v>13</v>
      </c>
      <c r="L637">
        <v>156</v>
      </c>
      <c r="M637">
        <v>208</v>
      </c>
      <c r="N637" s="2">
        <v>0.12027756360832691</v>
      </c>
      <c r="O637" s="2">
        <v>0.16037008481110254</v>
      </c>
      <c r="P637">
        <v>59</v>
      </c>
      <c r="Q637" s="2">
        <v>5.9475806451612906E-2</v>
      </c>
      <c r="R637">
        <v>1297</v>
      </c>
      <c r="S637">
        <v>992</v>
      </c>
      <c r="T637">
        <v>895</v>
      </c>
      <c r="U637">
        <v>2</v>
      </c>
      <c r="V637">
        <v>18</v>
      </c>
      <c r="W637">
        <v>20</v>
      </c>
      <c r="X637">
        <v>57</v>
      </c>
      <c r="Y637">
        <v>56</v>
      </c>
      <c r="Z637">
        <v>0</v>
      </c>
      <c r="AA637">
        <v>0</v>
      </c>
      <c r="AB637">
        <v>0</v>
      </c>
      <c r="AC637">
        <v>0</v>
      </c>
      <c r="AD637">
        <v>1167</v>
      </c>
      <c r="AE637">
        <v>2</v>
      </c>
      <c r="AF637">
        <v>25</v>
      </c>
      <c r="AG637">
        <v>20</v>
      </c>
      <c r="AH637">
        <v>70</v>
      </c>
      <c r="AI637" s="3">
        <v>0.2810625535561268</v>
      </c>
      <c r="AJ637" s="3">
        <v>0</v>
      </c>
      <c r="AK637" s="3">
        <v>0.28000000000000003</v>
      </c>
      <c r="AL637" s="3">
        <v>0</v>
      </c>
      <c r="AM637" s="3">
        <v>0.18571428571428572</v>
      </c>
      <c r="AN637" s="2">
        <f t="shared" si="24"/>
        <v>0.28064764841942946</v>
      </c>
      <c r="AO637" s="2">
        <v>9.11214953271028E-2</v>
      </c>
      <c r="AP637">
        <f t="shared" si="25"/>
        <v>364</v>
      </c>
    </row>
    <row r="638" spans="1:42" ht="16.5" hidden="1" customHeight="1" x14ac:dyDescent="0.25">
      <c r="A638" s="4" t="s">
        <v>799</v>
      </c>
      <c r="B638" t="s">
        <v>662</v>
      </c>
      <c r="D638" t="s">
        <v>32</v>
      </c>
      <c r="E638" t="s">
        <v>603</v>
      </c>
      <c r="F638" t="s">
        <v>663</v>
      </c>
      <c r="G638">
        <v>320</v>
      </c>
      <c r="H638">
        <v>9</v>
      </c>
      <c r="I638">
        <v>4</v>
      </c>
      <c r="J638">
        <v>0</v>
      </c>
      <c r="K638">
        <v>14</v>
      </c>
      <c r="L638">
        <v>98</v>
      </c>
      <c r="M638">
        <v>265</v>
      </c>
      <c r="N638" s="2">
        <v>9.3333333333333338E-2</v>
      </c>
      <c r="O638" s="2">
        <v>0.25238095238095237</v>
      </c>
      <c r="P638">
        <v>127</v>
      </c>
      <c r="Q638" s="2">
        <v>0.15601965601965603</v>
      </c>
      <c r="R638">
        <v>1050</v>
      </c>
      <c r="S638">
        <v>814</v>
      </c>
      <c r="T638">
        <v>556</v>
      </c>
      <c r="U638">
        <v>131</v>
      </c>
      <c r="V638">
        <v>8</v>
      </c>
      <c r="W638">
        <v>17</v>
      </c>
      <c r="X638">
        <v>102</v>
      </c>
      <c r="Y638">
        <v>89</v>
      </c>
      <c r="Z638">
        <v>7</v>
      </c>
      <c r="AA638">
        <v>0</v>
      </c>
      <c r="AB638">
        <v>9</v>
      </c>
      <c r="AC638">
        <v>16</v>
      </c>
      <c r="AD638">
        <v>787</v>
      </c>
      <c r="AE638">
        <v>133</v>
      </c>
      <c r="AF638">
        <v>12</v>
      </c>
      <c r="AG638">
        <v>8</v>
      </c>
      <c r="AH638">
        <v>100</v>
      </c>
      <c r="AI638" s="3">
        <v>0.40660736975857686</v>
      </c>
      <c r="AJ638" s="3">
        <v>6.7669172932330823E-2</v>
      </c>
      <c r="AK638" s="3">
        <v>0.33333333333333331</v>
      </c>
      <c r="AL638" s="3">
        <v>0</v>
      </c>
      <c r="AM638" s="3">
        <v>0.14000000000000001</v>
      </c>
      <c r="AN638" s="2">
        <f t="shared" si="24"/>
        <v>0.3457142857142857</v>
      </c>
      <c r="AO638" s="2">
        <v>0.24326923076923077</v>
      </c>
      <c r="AP638">
        <f t="shared" si="25"/>
        <v>363</v>
      </c>
    </row>
    <row r="639" spans="1:42" ht="16.5" hidden="1" customHeight="1" x14ac:dyDescent="0.25">
      <c r="A639" s="5" t="s">
        <v>792</v>
      </c>
      <c r="B639" s="1" t="s">
        <v>212</v>
      </c>
      <c r="C639" t="s">
        <v>36</v>
      </c>
      <c r="D639" t="s">
        <v>43</v>
      </c>
      <c r="E639" t="s">
        <v>38</v>
      </c>
      <c r="F639" t="s">
        <v>213</v>
      </c>
      <c r="G639">
        <v>198</v>
      </c>
      <c r="H639">
        <v>0</v>
      </c>
      <c r="I639">
        <v>75</v>
      </c>
      <c r="J639">
        <v>16</v>
      </c>
      <c r="K639">
        <v>55</v>
      </c>
      <c r="L639">
        <v>199</v>
      </c>
      <c r="M639">
        <v>162</v>
      </c>
      <c r="N639" s="2">
        <v>1.8431045660831712E-2</v>
      </c>
      <c r="O639" s="2">
        <v>1.5004167824395665E-2</v>
      </c>
      <c r="P639">
        <v>54</v>
      </c>
      <c r="Q639" s="2">
        <v>5.1477597712106769E-3</v>
      </c>
      <c r="R639">
        <v>10797</v>
      </c>
      <c r="S639">
        <v>10490</v>
      </c>
      <c r="T639">
        <v>6922</v>
      </c>
      <c r="U639">
        <v>96</v>
      </c>
      <c r="V639">
        <v>1509</v>
      </c>
      <c r="W639">
        <v>957</v>
      </c>
      <c r="X639">
        <v>1006</v>
      </c>
      <c r="Y639">
        <v>33</v>
      </c>
      <c r="Z639">
        <v>0</v>
      </c>
      <c r="AA639">
        <v>3</v>
      </c>
      <c r="AB639">
        <v>0</v>
      </c>
      <c r="AC639">
        <v>0</v>
      </c>
      <c r="AD639">
        <v>7087</v>
      </c>
      <c r="AE639">
        <v>96</v>
      </c>
      <c r="AF639">
        <v>1581</v>
      </c>
      <c r="AG639">
        <v>973</v>
      </c>
      <c r="AH639">
        <v>1061</v>
      </c>
      <c r="AI639" s="3">
        <v>2.7938478905037391E-2</v>
      </c>
      <c r="AJ639" s="3">
        <v>0</v>
      </c>
      <c r="AK639" s="3">
        <v>4.743833017077799E-2</v>
      </c>
      <c r="AL639" s="3">
        <v>1.644398766700925E-2</v>
      </c>
      <c r="AM639" s="3">
        <v>5.1837888784165884E-2</v>
      </c>
      <c r="AN639" s="2">
        <f t="shared" si="24"/>
        <v>3.3435213485227377E-2</v>
      </c>
      <c r="AO639" s="2">
        <v>0.34367475458418223</v>
      </c>
      <c r="AP639">
        <f t="shared" si="25"/>
        <v>361</v>
      </c>
    </row>
    <row r="640" spans="1:42" ht="16.5" hidden="1" customHeight="1" x14ac:dyDescent="0.25">
      <c r="A640" s="5" t="s">
        <v>791</v>
      </c>
      <c r="B640" s="1" t="s">
        <v>563</v>
      </c>
      <c r="C640" t="s">
        <v>36</v>
      </c>
      <c r="D640" t="s">
        <v>43</v>
      </c>
      <c r="E640" t="s">
        <v>559</v>
      </c>
      <c r="F640" t="s">
        <v>564</v>
      </c>
      <c r="G640">
        <v>300</v>
      </c>
      <c r="H640">
        <v>0</v>
      </c>
      <c r="I640">
        <v>31</v>
      </c>
      <c r="J640">
        <v>12</v>
      </c>
      <c r="K640">
        <v>0</v>
      </c>
      <c r="L640">
        <v>295</v>
      </c>
      <c r="M640">
        <v>65</v>
      </c>
      <c r="N640" s="2">
        <v>1.7793594306049824E-2</v>
      </c>
      <c r="O640" s="2">
        <v>3.9206224742143678E-3</v>
      </c>
      <c r="P640">
        <v>20</v>
      </c>
      <c r="Q640" s="2">
        <v>1.2316029312149763E-3</v>
      </c>
      <c r="R640">
        <v>16579</v>
      </c>
      <c r="S640">
        <v>16239</v>
      </c>
      <c r="T640">
        <v>13183</v>
      </c>
      <c r="U640">
        <v>99</v>
      </c>
      <c r="V640">
        <v>963</v>
      </c>
      <c r="W640">
        <v>1261</v>
      </c>
      <c r="X640">
        <v>733</v>
      </c>
      <c r="Y640">
        <v>15</v>
      </c>
      <c r="Z640">
        <v>0</v>
      </c>
      <c r="AA640">
        <v>0</v>
      </c>
      <c r="AB640">
        <v>0</v>
      </c>
      <c r="AC640">
        <v>0</v>
      </c>
      <c r="AD640">
        <v>13468</v>
      </c>
      <c r="AE640">
        <v>99</v>
      </c>
      <c r="AF640">
        <v>994</v>
      </c>
      <c r="AG640">
        <v>1273</v>
      </c>
      <c r="AH640">
        <v>733</v>
      </c>
      <c r="AI640" s="3">
        <v>2.2275022275022274E-2</v>
      </c>
      <c r="AJ640" s="3">
        <v>0</v>
      </c>
      <c r="AK640" s="3">
        <v>3.1187122736418511E-2</v>
      </c>
      <c r="AL640" s="3">
        <v>9.4265514532600164E-3</v>
      </c>
      <c r="AM640" s="3">
        <v>0</v>
      </c>
      <c r="AN640" s="2">
        <f t="shared" si="24"/>
        <v>2.1714216780264192E-2</v>
      </c>
      <c r="AO640" s="2">
        <v>0.18705861049073461</v>
      </c>
      <c r="AP640">
        <f t="shared" si="25"/>
        <v>360</v>
      </c>
    </row>
    <row r="641" spans="1:42" ht="16.5" hidden="1" customHeight="1" x14ac:dyDescent="0.25">
      <c r="A641" s="4" t="s">
        <v>801</v>
      </c>
      <c r="B641" s="1" t="s">
        <v>471</v>
      </c>
      <c r="D641" t="s">
        <v>32</v>
      </c>
      <c r="E641" t="s">
        <v>463</v>
      </c>
      <c r="F641" t="s">
        <v>472</v>
      </c>
      <c r="G641">
        <v>340</v>
      </c>
      <c r="H641">
        <v>3</v>
      </c>
      <c r="I641">
        <v>5</v>
      </c>
      <c r="J641">
        <v>0</v>
      </c>
      <c r="K641">
        <v>0</v>
      </c>
      <c r="L641">
        <v>56</v>
      </c>
      <c r="M641">
        <v>303</v>
      </c>
      <c r="N641" s="2">
        <v>3.1024930747922438E-2</v>
      </c>
      <c r="O641" s="2">
        <v>0.16786703601108033</v>
      </c>
      <c r="P641">
        <v>404</v>
      </c>
      <c r="Q641" s="2">
        <v>0.21837837837837837</v>
      </c>
      <c r="R641">
        <v>1805</v>
      </c>
      <c r="S641">
        <v>1850</v>
      </c>
      <c r="T641">
        <v>1763</v>
      </c>
      <c r="U641">
        <v>21</v>
      </c>
      <c r="V641">
        <v>19</v>
      </c>
      <c r="W641">
        <v>9</v>
      </c>
      <c r="X641">
        <v>38</v>
      </c>
      <c r="Y641">
        <v>382</v>
      </c>
      <c r="Z641">
        <v>6</v>
      </c>
      <c r="AA641">
        <v>6</v>
      </c>
      <c r="AB641">
        <v>0</v>
      </c>
      <c r="AC641">
        <v>8</v>
      </c>
      <c r="AD641">
        <v>1721</v>
      </c>
      <c r="AE641">
        <v>18</v>
      </c>
      <c r="AF641">
        <v>18</v>
      </c>
      <c r="AG641">
        <v>9</v>
      </c>
      <c r="AH641">
        <v>30</v>
      </c>
      <c r="AI641" s="3">
        <v>0.19755955839628123</v>
      </c>
      <c r="AJ641" s="3">
        <v>0.16666666666666666</v>
      </c>
      <c r="AK641" s="3">
        <v>0.27777777777777779</v>
      </c>
      <c r="AL641" s="3">
        <v>0</v>
      </c>
      <c r="AM641" s="3">
        <v>0</v>
      </c>
      <c r="AN641" s="2">
        <f t="shared" si="24"/>
        <v>0.19889196675900278</v>
      </c>
      <c r="AO641" s="2">
        <v>4.1759465478841871E-2</v>
      </c>
      <c r="AP641">
        <f t="shared" si="25"/>
        <v>359</v>
      </c>
    </row>
    <row r="642" spans="1:42" ht="16.5" hidden="1" customHeight="1" x14ac:dyDescent="0.25">
      <c r="A642" s="4" t="s">
        <v>797</v>
      </c>
      <c r="B642" s="1" t="s">
        <v>255</v>
      </c>
      <c r="D642" t="s">
        <v>32</v>
      </c>
      <c r="E642" t="s">
        <v>256</v>
      </c>
      <c r="F642" t="s">
        <v>257</v>
      </c>
      <c r="G642">
        <v>316</v>
      </c>
      <c r="H642">
        <v>25</v>
      </c>
      <c r="I642">
        <v>5</v>
      </c>
      <c r="J642">
        <v>5</v>
      </c>
      <c r="K642">
        <v>0</v>
      </c>
      <c r="L642">
        <v>28</v>
      </c>
      <c r="M642">
        <v>330</v>
      </c>
      <c r="N642" s="2">
        <v>2.2801302931596091E-2</v>
      </c>
      <c r="O642" s="2">
        <v>0.26872964169381108</v>
      </c>
      <c r="P642">
        <v>182</v>
      </c>
      <c r="Q642" s="2">
        <v>0.17300380228136883</v>
      </c>
      <c r="R642">
        <v>1228</v>
      </c>
      <c r="S642">
        <v>1052</v>
      </c>
      <c r="T642">
        <v>926</v>
      </c>
      <c r="U642">
        <v>107</v>
      </c>
      <c r="V642">
        <v>4</v>
      </c>
      <c r="W642">
        <v>0</v>
      </c>
      <c r="X642">
        <v>15</v>
      </c>
      <c r="Y642">
        <v>153</v>
      </c>
      <c r="Z642">
        <v>21</v>
      </c>
      <c r="AA642">
        <v>0</v>
      </c>
      <c r="AB642">
        <v>0</v>
      </c>
      <c r="AC642">
        <v>0</v>
      </c>
      <c r="AD642">
        <v>1089</v>
      </c>
      <c r="AE642">
        <v>111</v>
      </c>
      <c r="AF642">
        <v>9</v>
      </c>
      <c r="AG642">
        <v>5</v>
      </c>
      <c r="AH642">
        <v>15</v>
      </c>
      <c r="AI642" s="3">
        <v>0.29017447199265384</v>
      </c>
      <c r="AJ642" s="3">
        <v>0.22522522522522523</v>
      </c>
      <c r="AK642" s="3">
        <v>0.55555555555555558</v>
      </c>
      <c r="AL642" s="3">
        <v>1</v>
      </c>
      <c r="AM642" s="3">
        <v>0</v>
      </c>
      <c r="AN642" s="2">
        <f t="shared" si="24"/>
        <v>0.29153094462540718</v>
      </c>
      <c r="AO642" s="2">
        <v>0.11391375101708706</v>
      </c>
      <c r="AP642">
        <f t="shared" si="25"/>
        <v>358</v>
      </c>
    </row>
    <row r="643" spans="1:42" ht="16.5" hidden="1" customHeight="1" x14ac:dyDescent="0.25">
      <c r="A643" s="4" t="s">
        <v>798</v>
      </c>
      <c r="B643" t="s">
        <v>662</v>
      </c>
      <c r="D643" t="s">
        <v>32</v>
      </c>
      <c r="E643" t="s">
        <v>603</v>
      </c>
      <c r="F643" t="s">
        <v>663</v>
      </c>
      <c r="G643">
        <v>305</v>
      </c>
      <c r="H643">
        <v>4</v>
      </c>
      <c r="I643">
        <v>4</v>
      </c>
      <c r="J643">
        <v>0</v>
      </c>
      <c r="K643">
        <v>28</v>
      </c>
      <c r="L643">
        <v>100</v>
      </c>
      <c r="M643">
        <v>257</v>
      </c>
      <c r="N643" s="2">
        <v>9.5877277085330781E-2</v>
      </c>
      <c r="O643" s="2">
        <v>0.2464046021093001</v>
      </c>
      <c r="P643">
        <v>123</v>
      </c>
      <c r="Q643" s="2">
        <v>0.15203955500618047</v>
      </c>
      <c r="R643">
        <v>1043</v>
      </c>
      <c r="S643">
        <v>809</v>
      </c>
      <c r="T643">
        <v>565</v>
      </c>
      <c r="U643">
        <v>128</v>
      </c>
      <c r="V643">
        <v>8</v>
      </c>
      <c r="W643">
        <v>18</v>
      </c>
      <c r="X643">
        <v>90</v>
      </c>
      <c r="Y643">
        <v>85</v>
      </c>
      <c r="Z643">
        <v>8</v>
      </c>
      <c r="AA643">
        <v>0</v>
      </c>
      <c r="AB643">
        <v>10</v>
      </c>
      <c r="AC643">
        <v>10</v>
      </c>
      <c r="AD643">
        <v>785</v>
      </c>
      <c r="AE643">
        <v>124</v>
      </c>
      <c r="AF643">
        <v>12</v>
      </c>
      <c r="AG643">
        <v>8</v>
      </c>
      <c r="AH643">
        <v>108</v>
      </c>
      <c r="AI643" s="3">
        <v>0.38853503184713378</v>
      </c>
      <c r="AJ643" s="3">
        <v>3.2258064516129031E-2</v>
      </c>
      <c r="AK643" s="3">
        <v>0.33333333333333331</v>
      </c>
      <c r="AL643" s="3">
        <v>0</v>
      </c>
      <c r="AM643" s="3">
        <v>0.25925925925925924</v>
      </c>
      <c r="AN643" s="2">
        <f t="shared" si="24"/>
        <v>0.34228187919463088</v>
      </c>
      <c r="AO643" s="2">
        <v>0.24300867888138863</v>
      </c>
      <c r="AP643">
        <f t="shared" si="25"/>
        <v>357</v>
      </c>
    </row>
    <row r="644" spans="1:42" ht="16.5" hidden="1" customHeight="1" x14ac:dyDescent="0.25">
      <c r="A644" s="4" t="s">
        <v>797</v>
      </c>
      <c r="B644" t="s">
        <v>662</v>
      </c>
      <c r="D644" t="s">
        <v>32</v>
      </c>
      <c r="E644" t="s">
        <v>603</v>
      </c>
      <c r="F644" t="s">
        <v>663</v>
      </c>
      <c r="G644">
        <v>312</v>
      </c>
      <c r="H644">
        <v>7</v>
      </c>
      <c r="I644">
        <v>6</v>
      </c>
      <c r="J644">
        <v>3</v>
      </c>
      <c r="K644">
        <v>19</v>
      </c>
      <c r="L644">
        <v>119</v>
      </c>
      <c r="M644">
        <v>238</v>
      </c>
      <c r="N644" s="2">
        <v>0.11121495327102804</v>
      </c>
      <c r="O644" s="2">
        <v>0.22242990654205608</v>
      </c>
      <c r="P644">
        <v>117</v>
      </c>
      <c r="Q644" s="2">
        <v>0.14096385542168674</v>
      </c>
      <c r="R644">
        <v>1070</v>
      </c>
      <c r="S644">
        <v>830</v>
      </c>
      <c r="T644">
        <v>574</v>
      </c>
      <c r="U644">
        <v>129</v>
      </c>
      <c r="V644">
        <v>8</v>
      </c>
      <c r="W644">
        <v>17</v>
      </c>
      <c r="X644">
        <v>102</v>
      </c>
      <c r="Y644">
        <v>89</v>
      </c>
      <c r="Z644">
        <v>7</v>
      </c>
      <c r="AA644">
        <v>0</v>
      </c>
      <c r="AB644">
        <v>10</v>
      </c>
      <c r="AC644">
        <v>5</v>
      </c>
      <c r="AD644">
        <v>797</v>
      </c>
      <c r="AE644">
        <v>129</v>
      </c>
      <c r="AF644">
        <v>14</v>
      </c>
      <c r="AG644">
        <v>10</v>
      </c>
      <c r="AH644">
        <v>116</v>
      </c>
      <c r="AI644" s="3">
        <v>0.39146800501882056</v>
      </c>
      <c r="AJ644" s="3">
        <v>5.4263565891472867E-2</v>
      </c>
      <c r="AK644" s="3">
        <v>0.42857142857142855</v>
      </c>
      <c r="AL644" s="3">
        <v>0.3</v>
      </c>
      <c r="AM644" s="3">
        <v>0.16379310344827586</v>
      </c>
      <c r="AN644" s="2">
        <f t="shared" si="24"/>
        <v>0.33364485981308412</v>
      </c>
      <c r="AO644" s="2">
        <v>0.25234521575984992</v>
      </c>
      <c r="AP644">
        <f t="shared" si="25"/>
        <v>357</v>
      </c>
    </row>
    <row r="645" spans="1:42" ht="16.5" hidden="1" customHeight="1" x14ac:dyDescent="0.25">
      <c r="A645" s="5" t="s">
        <v>794</v>
      </c>
      <c r="B645" s="1" t="s">
        <v>157</v>
      </c>
      <c r="C645" t="s">
        <v>36</v>
      </c>
      <c r="D645" t="s">
        <v>43</v>
      </c>
      <c r="E645" t="s">
        <v>44</v>
      </c>
      <c r="F645" t="s">
        <v>158</v>
      </c>
      <c r="G645">
        <v>295</v>
      </c>
      <c r="H645">
        <v>0</v>
      </c>
      <c r="I645">
        <v>25</v>
      </c>
      <c r="J645">
        <v>16</v>
      </c>
      <c r="K645">
        <v>5</v>
      </c>
      <c r="L645">
        <v>92</v>
      </c>
      <c r="M645">
        <v>265</v>
      </c>
      <c r="N645" s="2">
        <v>1.3870043720789989E-2</v>
      </c>
      <c r="O645" s="2">
        <v>3.9951756369666816E-2</v>
      </c>
      <c r="P645">
        <v>74</v>
      </c>
      <c r="Q645" s="2">
        <v>1.1653543307086614E-2</v>
      </c>
      <c r="R645">
        <v>6633</v>
      </c>
      <c r="S645">
        <v>6350</v>
      </c>
      <c r="T645">
        <v>5565</v>
      </c>
      <c r="U645">
        <v>25</v>
      </c>
      <c r="V645">
        <v>199</v>
      </c>
      <c r="W645">
        <v>281</v>
      </c>
      <c r="X645">
        <v>280</v>
      </c>
      <c r="Y645">
        <v>68</v>
      </c>
      <c r="Z645">
        <v>0</v>
      </c>
      <c r="AA645">
        <v>0</v>
      </c>
      <c r="AB645">
        <v>3</v>
      </c>
      <c r="AC645">
        <v>0</v>
      </c>
      <c r="AD645">
        <v>5792</v>
      </c>
      <c r="AE645">
        <v>25</v>
      </c>
      <c r="AF645">
        <v>224</v>
      </c>
      <c r="AG645">
        <v>294</v>
      </c>
      <c r="AH645">
        <v>285</v>
      </c>
      <c r="AI645" s="3">
        <v>5.0932320441988949E-2</v>
      </c>
      <c r="AJ645" s="3">
        <v>0</v>
      </c>
      <c r="AK645" s="3">
        <v>0.11160714285714286</v>
      </c>
      <c r="AL645" s="3">
        <v>5.4421768707482991E-2</v>
      </c>
      <c r="AM645" s="3">
        <v>1.7543859649122806E-2</v>
      </c>
      <c r="AN645" s="2">
        <f t="shared" si="24"/>
        <v>5.3821800090456805E-2</v>
      </c>
      <c r="AO645" s="2">
        <v>0.12507552870090635</v>
      </c>
      <c r="AP645">
        <f t="shared" si="25"/>
        <v>357</v>
      </c>
    </row>
    <row r="646" spans="1:42" ht="16.5" hidden="1" customHeight="1" x14ac:dyDescent="0.25">
      <c r="A646" s="5" t="s">
        <v>787</v>
      </c>
      <c r="B646" s="1" t="s">
        <v>558</v>
      </c>
      <c r="C646" t="s">
        <v>36</v>
      </c>
      <c r="D646" t="s">
        <v>43</v>
      </c>
      <c r="E646" t="s">
        <v>559</v>
      </c>
      <c r="F646" t="s">
        <v>560</v>
      </c>
      <c r="G646">
        <v>338</v>
      </c>
      <c r="H646">
        <v>0</v>
      </c>
      <c r="I646">
        <v>0</v>
      </c>
      <c r="J646">
        <v>3</v>
      </c>
      <c r="K646">
        <v>0</v>
      </c>
      <c r="L646">
        <v>140</v>
      </c>
      <c r="M646">
        <v>216</v>
      </c>
      <c r="N646" s="2">
        <v>1.7884517118037811E-2</v>
      </c>
      <c r="O646" s="2">
        <v>2.7593254982115484E-2</v>
      </c>
      <c r="P646">
        <v>189</v>
      </c>
      <c r="Q646" s="2">
        <v>2.4670408562850802E-2</v>
      </c>
      <c r="R646">
        <v>7828</v>
      </c>
      <c r="S646">
        <v>7661</v>
      </c>
      <c r="T646">
        <v>7441</v>
      </c>
      <c r="U646">
        <v>44</v>
      </c>
      <c r="V646">
        <v>38</v>
      </c>
      <c r="W646">
        <v>105</v>
      </c>
      <c r="X646">
        <v>33</v>
      </c>
      <c r="Y646">
        <v>170</v>
      </c>
      <c r="Z646">
        <v>0</v>
      </c>
      <c r="AA646">
        <v>0</v>
      </c>
      <c r="AB646">
        <v>0</v>
      </c>
      <c r="AC646">
        <v>0</v>
      </c>
      <c r="AD646">
        <v>7609</v>
      </c>
      <c r="AE646">
        <v>44</v>
      </c>
      <c r="AF646">
        <v>38</v>
      </c>
      <c r="AG646">
        <v>108</v>
      </c>
      <c r="AH646">
        <v>33</v>
      </c>
      <c r="AI646" s="3">
        <v>4.4421080299645158E-2</v>
      </c>
      <c r="AJ646" s="3">
        <v>0</v>
      </c>
      <c r="AK646" s="3">
        <v>0</v>
      </c>
      <c r="AL646" s="3">
        <v>2.7777777777777776E-2</v>
      </c>
      <c r="AM646" s="3">
        <v>0</v>
      </c>
      <c r="AN646" s="2">
        <f t="shared" si="24"/>
        <v>4.5477772100153295E-2</v>
      </c>
      <c r="AO646" s="2">
        <v>2.8472931562819204E-2</v>
      </c>
      <c r="AP646">
        <f t="shared" si="25"/>
        <v>356</v>
      </c>
    </row>
    <row r="647" spans="1:42" ht="16.5" hidden="1" customHeight="1" x14ac:dyDescent="0.25">
      <c r="A647" s="4" t="s">
        <v>801</v>
      </c>
      <c r="B647" t="s">
        <v>648</v>
      </c>
      <c r="D647" t="s">
        <v>32</v>
      </c>
      <c r="E647" t="s">
        <v>534</v>
      </c>
      <c r="F647" t="s">
        <v>649</v>
      </c>
      <c r="G647">
        <v>329</v>
      </c>
      <c r="H647">
        <v>5</v>
      </c>
      <c r="I647">
        <v>0</v>
      </c>
      <c r="J647">
        <v>0</v>
      </c>
      <c r="K647">
        <v>6</v>
      </c>
      <c r="L647">
        <v>7</v>
      </c>
      <c r="M647">
        <v>348</v>
      </c>
      <c r="N647" s="2">
        <v>4.6885465505693237E-3</v>
      </c>
      <c r="O647" s="2">
        <v>0.23308774279973207</v>
      </c>
      <c r="P647">
        <v>24</v>
      </c>
      <c r="Q647" s="2">
        <v>2.0654044750430294E-2</v>
      </c>
      <c r="R647">
        <v>1493</v>
      </c>
      <c r="S647">
        <v>1162</v>
      </c>
      <c r="T647">
        <v>1059</v>
      </c>
      <c r="U647">
        <v>22</v>
      </c>
      <c r="V647">
        <v>29</v>
      </c>
      <c r="W647">
        <v>16</v>
      </c>
      <c r="X647">
        <v>36</v>
      </c>
      <c r="Y647">
        <v>8</v>
      </c>
      <c r="Z647">
        <v>0</v>
      </c>
      <c r="AA647">
        <v>0</v>
      </c>
      <c r="AB647">
        <v>0</v>
      </c>
      <c r="AC647">
        <v>0</v>
      </c>
      <c r="AD647">
        <v>1380</v>
      </c>
      <c r="AE647">
        <v>27</v>
      </c>
      <c r="AF647">
        <v>29</v>
      </c>
      <c r="AG647">
        <v>16</v>
      </c>
      <c r="AH647">
        <v>42</v>
      </c>
      <c r="AI647" s="3">
        <v>0.23840579710144927</v>
      </c>
      <c r="AJ647" s="3">
        <v>0.18518518518518517</v>
      </c>
      <c r="AK647" s="3">
        <v>0</v>
      </c>
      <c r="AL647" s="3">
        <v>0</v>
      </c>
      <c r="AM647" s="3">
        <v>0.14285714285714285</v>
      </c>
      <c r="AN647" s="2">
        <f t="shared" si="24"/>
        <v>0.2377762893503014</v>
      </c>
      <c r="AO647" s="2">
        <v>7.6305220883534142E-2</v>
      </c>
      <c r="AP647">
        <f t="shared" si="25"/>
        <v>355</v>
      </c>
    </row>
    <row r="648" spans="1:42" ht="16.5" hidden="1" customHeight="1" x14ac:dyDescent="0.25">
      <c r="A648" s="5" t="s">
        <v>793</v>
      </c>
      <c r="B648" s="1" t="s">
        <v>167</v>
      </c>
      <c r="C648" t="s">
        <v>36</v>
      </c>
      <c r="D648" t="s">
        <v>43</v>
      </c>
      <c r="E648" t="s">
        <v>44</v>
      </c>
      <c r="F648" t="s">
        <v>168</v>
      </c>
      <c r="G648">
        <v>236</v>
      </c>
      <c r="H648">
        <v>0</v>
      </c>
      <c r="I648">
        <v>42</v>
      </c>
      <c r="J648">
        <v>15</v>
      </c>
      <c r="K648">
        <v>53</v>
      </c>
      <c r="L648">
        <v>46</v>
      </c>
      <c r="M648">
        <v>307</v>
      </c>
      <c r="N648" s="2">
        <v>1.1610297829379102E-2</v>
      </c>
      <c r="O648" s="2">
        <v>7.7486118122160524E-2</v>
      </c>
      <c r="P648">
        <v>104</v>
      </c>
      <c r="Q648" s="2">
        <v>2.8009695663883651E-2</v>
      </c>
      <c r="R648">
        <v>3962</v>
      </c>
      <c r="S648">
        <v>3713</v>
      </c>
      <c r="T648">
        <v>2841</v>
      </c>
      <c r="U648">
        <v>36</v>
      </c>
      <c r="V648">
        <v>274</v>
      </c>
      <c r="W648">
        <v>167</v>
      </c>
      <c r="X648">
        <v>395</v>
      </c>
      <c r="Y648">
        <v>69</v>
      </c>
      <c r="Z648">
        <v>0</v>
      </c>
      <c r="AA648">
        <v>7</v>
      </c>
      <c r="AB648">
        <v>0</v>
      </c>
      <c r="AC648">
        <v>14</v>
      </c>
      <c r="AD648">
        <v>3008</v>
      </c>
      <c r="AE648">
        <v>36</v>
      </c>
      <c r="AF648">
        <v>309</v>
      </c>
      <c r="AG648">
        <v>182</v>
      </c>
      <c r="AH648">
        <v>434</v>
      </c>
      <c r="AI648" s="3">
        <v>7.8457446808510634E-2</v>
      </c>
      <c r="AJ648" s="3">
        <v>0</v>
      </c>
      <c r="AK648" s="3">
        <v>0.13592233009708737</v>
      </c>
      <c r="AL648" s="3">
        <v>8.2417582417582416E-2</v>
      </c>
      <c r="AM648" s="3">
        <v>0.12211981566820276</v>
      </c>
      <c r="AN648" s="2">
        <f t="shared" si="24"/>
        <v>8.9096415951539623E-2</v>
      </c>
      <c r="AO648" s="2">
        <v>0.24212648022171832</v>
      </c>
      <c r="AP648">
        <f t="shared" si="25"/>
        <v>353</v>
      </c>
    </row>
    <row r="649" spans="1:42" ht="16.5" hidden="1" customHeight="1" x14ac:dyDescent="0.25">
      <c r="A649" s="4" t="s">
        <v>800</v>
      </c>
      <c r="B649" s="1" t="s">
        <v>471</v>
      </c>
      <c r="D649" t="s">
        <v>32</v>
      </c>
      <c r="E649" t="s">
        <v>463</v>
      </c>
      <c r="F649" t="s">
        <v>472</v>
      </c>
      <c r="G649">
        <v>335</v>
      </c>
      <c r="H649">
        <v>7</v>
      </c>
      <c r="I649">
        <v>0</v>
      </c>
      <c r="J649">
        <v>0</v>
      </c>
      <c r="K649">
        <v>3</v>
      </c>
      <c r="L649">
        <v>37</v>
      </c>
      <c r="M649">
        <v>315</v>
      </c>
      <c r="N649" s="2">
        <v>2.0441988950276244E-2</v>
      </c>
      <c r="O649" s="2">
        <v>0.17403314917127072</v>
      </c>
      <c r="P649">
        <v>371</v>
      </c>
      <c r="Q649" s="2">
        <v>0.202843083652269</v>
      </c>
      <c r="R649">
        <v>1810</v>
      </c>
      <c r="S649">
        <v>1829</v>
      </c>
      <c r="T649">
        <v>1751</v>
      </c>
      <c r="U649">
        <v>21</v>
      </c>
      <c r="V649">
        <v>14</v>
      </c>
      <c r="W649">
        <v>8</v>
      </c>
      <c r="X649">
        <v>35</v>
      </c>
      <c r="Y649">
        <v>355</v>
      </c>
      <c r="Z649">
        <v>4</v>
      </c>
      <c r="AA649">
        <v>0</v>
      </c>
      <c r="AB649">
        <v>0</v>
      </c>
      <c r="AC649">
        <v>6</v>
      </c>
      <c r="AD649">
        <v>1731</v>
      </c>
      <c r="AE649">
        <v>24</v>
      </c>
      <c r="AF649">
        <v>14</v>
      </c>
      <c r="AG649">
        <v>8</v>
      </c>
      <c r="AH649">
        <v>32</v>
      </c>
      <c r="AI649" s="3">
        <v>0.19352975158867705</v>
      </c>
      <c r="AJ649" s="3">
        <v>0.29166666666666669</v>
      </c>
      <c r="AK649" s="3">
        <v>0</v>
      </c>
      <c r="AL649" s="3">
        <v>0</v>
      </c>
      <c r="AM649" s="3">
        <v>9.375E-2</v>
      </c>
      <c r="AN649" s="2">
        <f t="shared" si="24"/>
        <v>0.19447513812154696</v>
      </c>
      <c r="AO649" s="2">
        <v>4.3117744610281922E-2</v>
      </c>
      <c r="AP649">
        <f t="shared" si="25"/>
        <v>352</v>
      </c>
    </row>
    <row r="650" spans="1:42" ht="16.5" hidden="1" customHeight="1" x14ac:dyDescent="0.25">
      <c r="A650" s="5" t="s">
        <v>791</v>
      </c>
      <c r="B650" s="1" t="s">
        <v>220</v>
      </c>
      <c r="C650" t="s">
        <v>36</v>
      </c>
      <c r="D650" t="s">
        <v>43</v>
      </c>
      <c r="E650" t="s">
        <v>38</v>
      </c>
      <c r="F650" t="s">
        <v>221</v>
      </c>
      <c r="G650">
        <v>325</v>
      </c>
      <c r="H650">
        <v>0</v>
      </c>
      <c r="I650">
        <v>0</v>
      </c>
      <c r="J650">
        <v>7</v>
      </c>
      <c r="K650">
        <v>4</v>
      </c>
      <c r="L650">
        <v>0</v>
      </c>
      <c r="M650">
        <v>352</v>
      </c>
      <c r="N650" s="2">
        <v>0</v>
      </c>
      <c r="O650" s="2">
        <v>0.14222222222222222</v>
      </c>
      <c r="P650">
        <v>136</v>
      </c>
      <c r="Q650" s="2">
        <v>6.0203629924745462E-2</v>
      </c>
      <c r="R650">
        <v>2475</v>
      </c>
      <c r="S650">
        <v>2259</v>
      </c>
      <c r="T650">
        <v>2142</v>
      </c>
      <c r="U650">
        <v>12</v>
      </c>
      <c r="V650">
        <v>37</v>
      </c>
      <c r="W650">
        <v>33</v>
      </c>
      <c r="X650">
        <v>35</v>
      </c>
      <c r="Y650">
        <v>110</v>
      </c>
      <c r="Z650">
        <v>0</v>
      </c>
      <c r="AA650">
        <v>0</v>
      </c>
      <c r="AB650">
        <v>4</v>
      </c>
      <c r="AC650">
        <v>0</v>
      </c>
      <c r="AD650">
        <v>2357</v>
      </c>
      <c r="AE650">
        <v>12</v>
      </c>
      <c r="AF650">
        <v>37</v>
      </c>
      <c r="AG650">
        <v>36</v>
      </c>
      <c r="AH650">
        <v>39</v>
      </c>
      <c r="AI650" s="3">
        <v>0.13788714467543486</v>
      </c>
      <c r="AJ650" s="3">
        <v>0</v>
      </c>
      <c r="AK650" s="3">
        <v>0</v>
      </c>
      <c r="AL650" s="3">
        <v>0.19444444444444445</v>
      </c>
      <c r="AM650" s="3">
        <v>0.10256410256410256</v>
      </c>
      <c r="AN650" s="2">
        <f t="shared" si="24"/>
        <v>0.14222222222222222</v>
      </c>
      <c r="AO650" s="2">
        <v>4.9979846835953246E-2</v>
      </c>
      <c r="AP650">
        <f t="shared" si="25"/>
        <v>352</v>
      </c>
    </row>
    <row r="651" spans="1:42" ht="16.5" hidden="1" customHeight="1" x14ac:dyDescent="0.25">
      <c r="A651" s="5" t="s">
        <v>795</v>
      </c>
      <c r="B651" s="1" t="s">
        <v>450</v>
      </c>
      <c r="D651" t="s">
        <v>32</v>
      </c>
      <c r="E651" t="s">
        <v>448</v>
      </c>
      <c r="F651" t="s">
        <v>451</v>
      </c>
      <c r="G651">
        <v>321</v>
      </c>
      <c r="H651">
        <v>0</v>
      </c>
      <c r="I651">
        <v>3</v>
      </c>
      <c r="J651">
        <v>11</v>
      </c>
      <c r="K651">
        <v>8</v>
      </c>
      <c r="L651">
        <v>258</v>
      </c>
      <c r="M651">
        <v>94</v>
      </c>
      <c r="N651" s="2">
        <v>6.4694082246740225E-2</v>
      </c>
      <c r="O651" s="2">
        <v>2.3570712136409228E-2</v>
      </c>
      <c r="P651">
        <v>245</v>
      </c>
      <c r="Q651" s="2">
        <v>6.312805977840763E-2</v>
      </c>
      <c r="R651">
        <v>3988</v>
      </c>
      <c r="S651">
        <v>3881</v>
      </c>
      <c r="T651">
        <v>3325</v>
      </c>
      <c r="U651">
        <v>9</v>
      </c>
      <c r="V651">
        <v>70</v>
      </c>
      <c r="W651">
        <v>77</v>
      </c>
      <c r="X651">
        <v>400</v>
      </c>
      <c r="Y651">
        <v>231</v>
      </c>
      <c r="Z651">
        <v>0</v>
      </c>
      <c r="AA651">
        <v>3</v>
      </c>
      <c r="AB651">
        <v>0</v>
      </c>
      <c r="AC651">
        <v>0</v>
      </c>
      <c r="AD651">
        <v>3415</v>
      </c>
      <c r="AE651">
        <v>9</v>
      </c>
      <c r="AF651">
        <v>70</v>
      </c>
      <c r="AG651">
        <v>88</v>
      </c>
      <c r="AH651">
        <v>408</v>
      </c>
      <c r="AI651" s="3">
        <v>9.3997071742313323E-2</v>
      </c>
      <c r="AJ651" s="3">
        <v>0</v>
      </c>
      <c r="AK651" s="3">
        <v>4.2857142857142858E-2</v>
      </c>
      <c r="AL651" s="3">
        <v>0.125</v>
      </c>
      <c r="AM651" s="3">
        <v>1.9607843137254902E-2</v>
      </c>
      <c r="AN651" s="2">
        <f t="shared" si="24"/>
        <v>8.826479438314945E-2</v>
      </c>
      <c r="AO651" s="2">
        <v>0.14411027568922305</v>
      </c>
      <c r="AP651">
        <f t="shared" si="25"/>
        <v>352</v>
      </c>
    </row>
    <row r="652" spans="1:42" ht="16.5" hidden="1" customHeight="1" x14ac:dyDescent="0.25">
      <c r="A652" s="4">
        <v>2011</v>
      </c>
      <c r="B652" t="s">
        <v>662</v>
      </c>
      <c r="D652" t="s">
        <v>32</v>
      </c>
      <c r="E652" t="s">
        <v>603</v>
      </c>
      <c r="F652" t="s">
        <v>663</v>
      </c>
      <c r="G652">
        <v>315</v>
      </c>
      <c r="H652">
        <v>5</v>
      </c>
      <c r="I652">
        <v>0</v>
      </c>
      <c r="J652">
        <v>3</v>
      </c>
      <c r="K652">
        <v>18</v>
      </c>
      <c r="L652">
        <v>126</v>
      </c>
      <c r="M652">
        <v>225</v>
      </c>
      <c r="N652" s="2">
        <v>0.11423390752493201</v>
      </c>
      <c r="O652" s="2">
        <v>0.20398912058023572</v>
      </c>
      <c r="P652">
        <v>110</v>
      </c>
      <c r="Q652" s="2">
        <v>0.12761020881670534</v>
      </c>
      <c r="R652">
        <v>1103</v>
      </c>
      <c r="S652">
        <v>862</v>
      </c>
      <c r="T652">
        <v>617</v>
      </c>
      <c r="U652">
        <v>127</v>
      </c>
      <c r="V652">
        <v>8</v>
      </c>
      <c r="W652">
        <v>8</v>
      </c>
      <c r="X652">
        <v>102</v>
      </c>
      <c r="Y652">
        <v>86</v>
      </c>
      <c r="Z652">
        <v>4</v>
      </c>
      <c r="AA652">
        <v>0</v>
      </c>
      <c r="AB652">
        <v>0</v>
      </c>
      <c r="AC652">
        <v>9</v>
      </c>
      <c r="AD652">
        <v>846</v>
      </c>
      <c r="AE652">
        <v>128</v>
      </c>
      <c r="AF652">
        <v>8</v>
      </c>
      <c r="AG652">
        <v>11</v>
      </c>
      <c r="AH652">
        <v>111</v>
      </c>
      <c r="AI652" s="3">
        <v>0.37234042553191488</v>
      </c>
      <c r="AJ652" s="3">
        <v>3.90625E-2</v>
      </c>
      <c r="AK652" s="3">
        <v>0</v>
      </c>
      <c r="AL652" s="3">
        <v>0.27272727272727271</v>
      </c>
      <c r="AM652" s="3">
        <v>0.16216216216216217</v>
      </c>
      <c r="AN652" s="2">
        <f t="shared" si="24"/>
        <v>0.31822302810516773</v>
      </c>
      <c r="AO652" s="2">
        <v>0.23369565217391305</v>
      </c>
      <c r="AP652">
        <f t="shared" si="25"/>
        <v>351</v>
      </c>
    </row>
    <row r="653" spans="1:42" ht="16.5" hidden="1" customHeight="1" x14ac:dyDescent="0.25">
      <c r="A653" s="5" t="s">
        <v>792</v>
      </c>
      <c r="B653" s="1" t="s">
        <v>220</v>
      </c>
      <c r="C653" t="s">
        <v>36</v>
      </c>
      <c r="D653" t="s">
        <v>43</v>
      </c>
      <c r="E653" t="s">
        <v>38</v>
      </c>
      <c r="F653" t="s">
        <v>221</v>
      </c>
      <c r="G653">
        <v>317</v>
      </c>
      <c r="H653">
        <v>0</v>
      </c>
      <c r="I653">
        <v>0</v>
      </c>
      <c r="J653">
        <v>9</v>
      </c>
      <c r="K653">
        <v>6</v>
      </c>
      <c r="L653">
        <v>0</v>
      </c>
      <c r="M653">
        <v>351</v>
      </c>
      <c r="N653" s="2">
        <v>0</v>
      </c>
      <c r="O653" s="2">
        <v>0.14408866995073891</v>
      </c>
      <c r="P653">
        <v>177</v>
      </c>
      <c r="Q653" s="2">
        <v>7.8249336870026526E-2</v>
      </c>
      <c r="R653">
        <v>2436</v>
      </c>
      <c r="S653">
        <v>2262</v>
      </c>
      <c r="T653">
        <v>2149</v>
      </c>
      <c r="U653">
        <v>7</v>
      </c>
      <c r="V653">
        <v>33</v>
      </c>
      <c r="W653">
        <v>31</v>
      </c>
      <c r="X653">
        <v>42</v>
      </c>
      <c r="Y653">
        <v>144</v>
      </c>
      <c r="Z653">
        <v>0</v>
      </c>
      <c r="AA653">
        <v>0</v>
      </c>
      <c r="AB653">
        <v>4</v>
      </c>
      <c r="AC653">
        <v>8</v>
      </c>
      <c r="AD653">
        <v>2322</v>
      </c>
      <c r="AE653">
        <v>7</v>
      </c>
      <c r="AF653">
        <v>33</v>
      </c>
      <c r="AG653">
        <v>36</v>
      </c>
      <c r="AH653">
        <v>40</v>
      </c>
      <c r="AI653" s="3">
        <v>0.13652024117140396</v>
      </c>
      <c r="AJ653" s="3">
        <v>0</v>
      </c>
      <c r="AK653" s="3">
        <v>0</v>
      </c>
      <c r="AL653" s="3">
        <v>0.25</v>
      </c>
      <c r="AM653" s="3">
        <v>0.15</v>
      </c>
      <c r="AN653" s="2">
        <f t="shared" si="24"/>
        <v>0.14408866995073891</v>
      </c>
      <c r="AO653" s="2">
        <v>4.7579983593109103E-2</v>
      </c>
      <c r="AP653">
        <f t="shared" si="25"/>
        <v>351</v>
      </c>
    </row>
    <row r="654" spans="1:42" ht="16.5" hidden="1" customHeight="1" x14ac:dyDescent="0.25">
      <c r="A654" s="5" t="s">
        <v>793</v>
      </c>
      <c r="B654" s="1" t="s">
        <v>165</v>
      </c>
      <c r="C654" t="s">
        <v>36</v>
      </c>
      <c r="D654" t="s">
        <v>43</v>
      </c>
      <c r="E654" t="s">
        <v>44</v>
      </c>
      <c r="F654" t="s">
        <v>166</v>
      </c>
      <c r="G654">
        <v>244</v>
      </c>
      <c r="H654">
        <v>0</v>
      </c>
      <c r="I654">
        <v>31</v>
      </c>
      <c r="J654">
        <v>18</v>
      </c>
      <c r="K654">
        <v>41</v>
      </c>
      <c r="L654">
        <v>139</v>
      </c>
      <c r="M654">
        <v>212</v>
      </c>
      <c r="N654" s="2">
        <v>3.0909495219034914E-2</v>
      </c>
      <c r="O654" s="2">
        <v>4.7142539470758284E-2</v>
      </c>
      <c r="P654">
        <v>367</v>
      </c>
      <c r="Q654" s="2">
        <v>8.1320629293153118E-2</v>
      </c>
      <c r="R654">
        <v>4497</v>
      </c>
      <c r="S654">
        <v>4513</v>
      </c>
      <c r="T654">
        <v>2920</v>
      </c>
      <c r="U654">
        <v>52</v>
      </c>
      <c r="V654">
        <v>470</v>
      </c>
      <c r="W654">
        <v>235</v>
      </c>
      <c r="X654">
        <v>836</v>
      </c>
      <c r="Y654">
        <v>188</v>
      </c>
      <c r="Z654">
        <v>0</v>
      </c>
      <c r="AA654">
        <v>37</v>
      </c>
      <c r="AB654">
        <v>12</v>
      </c>
      <c r="AC654">
        <v>106</v>
      </c>
      <c r="AD654">
        <v>2976</v>
      </c>
      <c r="AE654">
        <v>52</v>
      </c>
      <c r="AF654">
        <v>464</v>
      </c>
      <c r="AG654">
        <v>241</v>
      </c>
      <c r="AH654">
        <v>771</v>
      </c>
      <c r="AI654" s="3">
        <v>8.1989247311827954E-2</v>
      </c>
      <c r="AJ654" s="3">
        <v>0</v>
      </c>
      <c r="AK654" s="3">
        <v>6.6810344827586202E-2</v>
      </c>
      <c r="AL654" s="3">
        <v>7.4688796680497924E-2</v>
      </c>
      <c r="AM654" s="3">
        <v>5.3177691309987028E-2</v>
      </c>
      <c r="AN654" s="2">
        <f t="shared" si="24"/>
        <v>7.8052034689793201E-2</v>
      </c>
      <c r="AO654" s="2">
        <v>0.33925399644760212</v>
      </c>
      <c r="AP654">
        <f t="shared" si="25"/>
        <v>351</v>
      </c>
    </row>
    <row r="655" spans="1:42" ht="16.5" hidden="1" customHeight="1" x14ac:dyDescent="0.25">
      <c r="A655" s="5" t="s">
        <v>794</v>
      </c>
      <c r="B655" s="1" t="s">
        <v>433</v>
      </c>
      <c r="C655" t="s">
        <v>36</v>
      </c>
      <c r="D655" t="s">
        <v>43</v>
      </c>
      <c r="E655" t="s">
        <v>429</v>
      </c>
      <c r="F655" t="s">
        <v>434</v>
      </c>
      <c r="G655">
        <v>195</v>
      </c>
      <c r="H655">
        <v>6</v>
      </c>
      <c r="I655">
        <v>68</v>
      </c>
      <c r="J655">
        <v>50</v>
      </c>
      <c r="K655">
        <v>18</v>
      </c>
      <c r="L655">
        <v>184</v>
      </c>
      <c r="M655">
        <v>167</v>
      </c>
      <c r="N655" s="2">
        <v>2.9812054439403757E-2</v>
      </c>
      <c r="O655" s="2">
        <v>2.7057679844458848E-2</v>
      </c>
      <c r="P655">
        <v>725</v>
      </c>
      <c r="Q655" s="2">
        <v>0.11075465933394439</v>
      </c>
      <c r="R655">
        <v>6172</v>
      </c>
      <c r="S655">
        <v>6546</v>
      </c>
      <c r="T655">
        <v>4213</v>
      </c>
      <c r="U655">
        <v>56</v>
      </c>
      <c r="V655">
        <v>758</v>
      </c>
      <c r="W655">
        <v>1030</v>
      </c>
      <c r="X655">
        <v>489</v>
      </c>
      <c r="Y655">
        <v>510</v>
      </c>
      <c r="Z655">
        <v>3</v>
      </c>
      <c r="AA655">
        <v>78</v>
      </c>
      <c r="AB655">
        <v>56</v>
      </c>
      <c r="AC655">
        <v>49</v>
      </c>
      <c r="AD655">
        <v>3898</v>
      </c>
      <c r="AE655">
        <v>59</v>
      </c>
      <c r="AF655">
        <v>748</v>
      </c>
      <c r="AG655">
        <v>1024</v>
      </c>
      <c r="AH655">
        <v>458</v>
      </c>
      <c r="AI655" s="3">
        <v>5.0025654181631608E-2</v>
      </c>
      <c r="AJ655" s="3">
        <v>0.10169491525423729</v>
      </c>
      <c r="AK655" s="3">
        <v>9.0909090909090912E-2</v>
      </c>
      <c r="AL655" s="3">
        <v>4.8828125E-2</v>
      </c>
      <c r="AM655" s="3">
        <v>3.9301310043668124E-2</v>
      </c>
      <c r="AN655" s="2">
        <f t="shared" si="24"/>
        <v>5.6869734283862605E-2</v>
      </c>
      <c r="AO655" s="2">
        <v>0.36996929044771293</v>
      </c>
      <c r="AP655">
        <f t="shared" si="25"/>
        <v>351</v>
      </c>
    </row>
    <row r="656" spans="1:42" ht="16.5" hidden="1" customHeight="1" x14ac:dyDescent="0.25">
      <c r="A656" s="4" t="s">
        <v>796</v>
      </c>
      <c r="B656" t="s">
        <v>662</v>
      </c>
      <c r="D656" t="s">
        <v>32</v>
      </c>
      <c r="E656" t="s">
        <v>603</v>
      </c>
      <c r="F656" t="s">
        <v>663</v>
      </c>
      <c r="G656">
        <v>314</v>
      </c>
      <c r="H656">
        <v>4</v>
      </c>
      <c r="I656">
        <v>3</v>
      </c>
      <c r="J656">
        <v>3</v>
      </c>
      <c r="K656">
        <v>19</v>
      </c>
      <c r="L656">
        <v>132</v>
      </c>
      <c r="M656">
        <v>218</v>
      </c>
      <c r="N656" s="2">
        <v>0.1234798877455566</v>
      </c>
      <c r="O656" s="2">
        <v>0.20392890551917681</v>
      </c>
      <c r="P656">
        <v>129</v>
      </c>
      <c r="Q656" s="2">
        <v>0.15212264150943397</v>
      </c>
      <c r="R656">
        <v>1069</v>
      </c>
      <c r="S656">
        <v>848</v>
      </c>
      <c r="T656">
        <v>593</v>
      </c>
      <c r="U656">
        <v>133</v>
      </c>
      <c r="V656">
        <v>7</v>
      </c>
      <c r="W656">
        <v>16</v>
      </c>
      <c r="X656">
        <v>99</v>
      </c>
      <c r="Y656">
        <v>97</v>
      </c>
      <c r="Z656">
        <v>4</v>
      </c>
      <c r="AA656">
        <v>0</v>
      </c>
      <c r="AB656">
        <v>7</v>
      </c>
      <c r="AC656">
        <v>9</v>
      </c>
      <c r="AD656">
        <v>810</v>
      </c>
      <c r="AE656">
        <v>133</v>
      </c>
      <c r="AF656">
        <v>10</v>
      </c>
      <c r="AG656">
        <v>12</v>
      </c>
      <c r="AH656">
        <v>109</v>
      </c>
      <c r="AI656" s="3">
        <v>0.38765432098765434</v>
      </c>
      <c r="AJ656" s="3">
        <v>3.007518796992481E-2</v>
      </c>
      <c r="AK656" s="3">
        <v>0.3</v>
      </c>
      <c r="AL656" s="3">
        <v>0.25</v>
      </c>
      <c r="AM656" s="3">
        <v>0.1743119266055046</v>
      </c>
      <c r="AN656" s="2">
        <f t="shared" si="24"/>
        <v>0.32740879326473338</v>
      </c>
      <c r="AO656" s="2">
        <v>0.24581005586592178</v>
      </c>
      <c r="AP656">
        <f t="shared" si="25"/>
        <v>350</v>
      </c>
    </row>
    <row r="657" spans="1:42" ht="16.5" hidden="1" customHeight="1" x14ac:dyDescent="0.25">
      <c r="A657" s="4" t="s">
        <v>796</v>
      </c>
      <c r="B657" s="1" t="s">
        <v>450</v>
      </c>
      <c r="D657" t="s">
        <v>32</v>
      </c>
      <c r="E657" t="s">
        <v>448</v>
      </c>
      <c r="F657" t="s">
        <v>451</v>
      </c>
      <c r="G657">
        <v>320</v>
      </c>
      <c r="H657">
        <v>0</v>
      </c>
      <c r="I657">
        <v>0</v>
      </c>
      <c r="J657">
        <v>8</v>
      </c>
      <c r="K657">
        <v>7</v>
      </c>
      <c r="L657">
        <v>252</v>
      </c>
      <c r="M657">
        <v>98</v>
      </c>
      <c r="N657" s="2">
        <v>6.3126252505010014E-2</v>
      </c>
      <c r="O657" s="2">
        <v>2.4549098196392786E-2</v>
      </c>
      <c r="P657">
        <v>226</v>
      </c>
      <c r="Q657" s="2">
        <v>5.8428128231644262E-2</v>
      </c>
      <c r="R657">
        <v>3992</v>
      </c>
      <c r="S657">
        <v>3868</v>
      </c>
      <c r="T657">
        <v>3221</v>
      </c>
      <c r="U657">
        <v>9</v>
      </c>
      <c r="V657">
        <v>75</v>
      </c>
      <c r="W657">
        <v>90</v>
      </c>
      <c r="X657">
        <v>473</v>
      </c>
      <c r="Y657">
        <v>204</v>
      </c>
      <c r="Z657">
        <v>0</v>
      </c>
      <c r="AA657">
        <v>5</v>
      </c>
      <c r="AB657">
        <v>7</v>
      </c>
      <c r="AC657">
        <v>0</v>
      </c>
      <c r="AD657">
        <v>3337</v>
      </c>
      <c r="AE657">
        <v>9</v>
      </c>
      <c r="AF657">
        <v>70</v>
      </c>
      <c r="AG657">
        <v>91</v>
      </c>
      <c r="AH657">
        <v>480</v>
      </c>
      <c r="AI657" s="3">
        <v>9.5894516032364402E-2</v>
      </c>
      <c r="AJ657" s="3">
        <v>0</v>
      </c>
      <c r="AK657" s="3">
        <v>0</v>
      </c>
      <c r="AL657" s="3">
        <v>8.7912087912087919E-2</v>
      </c>
      <c r="AM657" s="3">
        <v>1.4583333333333334E-2</v>
      </c>
      <c r="AN657" s="2">
        <f t="shared" si="24"/>
        <v>8.7675350701402796E-2</v>
      </c>
      <c r="AO657" s="2">
        <v>0.16302984700275897</v>
      </c>
      <c r="AP657">
        <f t="shared" si="25"/>
        <v>350</v>
      </c>
    </row>
    <row r="658" spans="1:42" ht="16.5" hidden="1" customHeight="1" x14ac:dyDescent="0.25">
      <c r="A658" s="5" t="s">
        <v>795</v>
      </c>
      <c r="B658" s="1" t="s">
        <v>75</v>
      </c>
      <c r="D658" t="s">
        <v>32</v>
      </c>
      <c r="E658" t="s">
        <v>76</v>
      </c>
      <c r="F658" t="s">
        <v>77</v>
      </c>
      <c r="G658">
        <v>322</v>
      </c>
      <c r="H658">
        <v>3</v>
      </c>
      <c r="I658">
        <v>9</v>
      </c>
      <c r="J658">
        <v>4</v>
      </c>
      <c r="K658">
        <v>0</v>
      </c>
      <c r="L658">
        <v>62</v>
      </c>
      <c r="M658">
        <v>288</v>
      </c>
      <c r="N658" s="2">
        <v>1.5252152521525215E-2</v>
      </c>
      <c r="O658" s="2">
        <v>7.0848708487084869E-2</v>
      </c>
      <c r="P658">
        <v>2</v>
      </c>
      <c r="Q658" s="2">
        <v>5.3806833467850415E-4</v>
      </c>
      <c r="R658">
        <v>4065</v>
      </c>
      <c r="S658">
        <v>3717</v>
      </c>
      <c r="T658">
        <v>3382</v>
      </c>
      <c r="U658">
        <v>45</v>
      </c>
      <c r="V658">
        <v>112</v>
      </c>
      <c r="W658">
        <v>96</v>
      </c>
      <c r="X658">
        <v>82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3704</v>
      </c>
      <c r="AE658">
        <v>48</v>
      </c>
      <c r="AF658">
        <v>121</v>
      </c>
      <c r="AG658">
        <v>100</v>
      </c>
      <c r="AH658">
        <v>82</v>
      </c>
      <c r="AI658" s="3">
        <v>8.6933045356371488E-2</v>
      </c>
      <c r="AJ658" s="3">
        <v>6.25E-2</v>
      </c>
      <c r="AK658" s="3">
        <v>7.43801652892562E-2</v>
      </c>
      <c r="AL658" s="3">
        <v>0.04</v>
      </c>
      <c r="AM658" s="3">
        <v>0</v>
      </c>
      <c r="AN658" s="2">
        <f t="shared" si="24"/>
        <v>8.6100861008610086E-2</v>
      </c>
      <c r="AO658" s="2">
        <v>8.6559802712700376E-2</v>
      </c>
      <c r="AP658">
        <f t="shared" si="25"/>
        <v>350</v>
      </c>
    </row>
    <row r="659" spans="1:42" ht="16.5" hidden="1" customHeight="1" x14ac:dyDescent="0.25">
      <c r="A659" s="4" t="s">
        <v>796</v>
      </c>
      <c r="B659" s="1" t="s">
        <v>255</v>
      </c>
      <c r="D659" t="s">
        <v>32</v>
      </c>
      <c r="E659" t="s">
        <v>256</v>
      </c>
      <c r="F659" t="s">
        <v>257</v>
      </c>
      <c r="G659">
        <v>297</v>
      </c>
      <c r="H659">
        <v>39</v>
      </c>
      <c r="I659">
        <v>8</v>
      </c>
      <c r="J659">
        <v>3</v>
      </c>
      <c r="K659">
        <v>0</v>
      </c>
      <c r="L659">
        <v>44</v>
      </c>
      <c r="M659">
        <v>305</v>
      </c>
      <c r="N659" s="2">
        <v>3.6484245439469321E-2</v>
      </c>
      <c r="O659" s="2">
        <v>0.25290215588723053</v>
      </c>
      <c r="P659">
        <v>187</v>
      </c>
      <c r="Q659" s="2">
        <v>0.17911877394636017</v>
      </c>
      <c r="R659">
        <v>1206</v>
      </c>
      <c r="S659">
        <v>1044</v>
      </c>
      <c r="T659">
        <v>907</v>
      </c>
      <c r="U659">
        <v>118</v>
      </c>
      <c r="V659">
        <v>3</v>
      </c>
      <c r="W659">
        <v>1</v>
      </c>
      <c r="X659">
        <v>15</v>
      </c>
      <c r="Y659">
        <v>160</v>
      </c>
      <c r="Z659">
        <v>24</v>
      </c>
      <c r="AA659">
        <v>0</v>
      </c>
      <c r="AB659">
        <v>0</v>
      </c>
      <c r="AC659">
        <v>0</v>
      </c>
      <c r="AD659">
        <v>1044</v>
      </c>
      <c r="AE659">
        <v>133</v>
      </c>
      <c r="AF659">
        <v>11</v>
      </c>
      <c r="AG659">
        <v>4</v>
      </c>
      <c r="AH659">
        <v>15</v>
      </c>
      <c r="AI659" s="3">
        <v>0.28448275862068967</v>
      </c>
      <c r="AJ659" s="3">
        <v>0.2932330827067669</v>
      </c>
      <c r="AK659" s="3">
        <v>0.72727272727272729</v>
      </c>
      <c r="AL659" s="3">
        <v>0.75</v>
      </c>
      <c r="AM659" s="3">
        <v>0</v>
      </c>
      <c r="AN659" s="2">
        <f t="shared" si="24"/>
        <v>0.28938640132669985</v>
      </c>
      <c r="AO659" s="2">
        <v>0.13504556752278377</v>
      </c>
      <c r="AP659">
        <f t="shared" si="25"/>
        <v>349</v>
      </c>
    </row>
    <row r="660" spans="1:42" ht="16.5" hidden="1" customHeight="1" x14ac:dyDescent="0.25">
      <c r="A660" s="4" t="s">
        <v>803</v>
      </c>
      <c r="B660" s="1" t="s">
        <v>586</v>
      </c>
      <c r="D660" t="s">
        <v>32</v>
      </c>
      <c r="E660" t="s">
        <v>582</v>
      </c>
      <c r="F660" t="s">
        <v>587</v>
      </c>
      <c r="G660">
        <v>347</v>
      </c>
      <c r="H660">
        <v>0</v>
      </c>
      <c r="I660">
        <v>0</v>
      </c>
      <c r="J660">
        <v>0</v>
      </c>
      <c r="K660">
        <v>0</v>
      </c>
      <c r="L660">
        <v>172</v>
      </c>
      <c r="M660">
        <v>177</v>
      </c>
      <c r="N660" s="2">
        <v>3.566984653670676E-2</v>
      </c>
      <c r="O660" s="2">
        <v>3.670676068021568E-2</v>
      </c>
      <c r="P660">
        <v>31</v>
      </c>
      <c r="Q660" s="2">
        <v>6.8827708703374782E-3</v>
      </c>
      <c r="R660">
        <v>4822</v>
      </c>
      <c r="S660">
        <v>4504</v>
      </c>
      <c r="T660">
        <v>4179</v>
      </c>
      <c r="U660">
        <v>6</v>
      </c>
      <c r="V660">
        <v>66</v>
      </c>
      <c r="W660">
        <v>198</v>
      </c>
      <c r="X660">
        <v>50</v>
      </c>
      <c r="Y660">
        <v>26</v>
      </c>
      <c r="Z660">
        <v>0</v>
      </c>
      <c r="AA660">
        <v>0</v>
      </c>
      <c r="AB660">
        <v>0</v>
      </c>
      <c r="AC660">
        <v>0</v>
      </c>
      <c r="AD660">
        <v>4500</v>
      </c>
      <c r="AE660">
        <v>6</v>
      </c>
      <c r="AF660">
        <v>66</v>
      </c>
      <c r="AG660">
        <v>198</v>
      </c>
      <c r="AH660">
        <v>50</v>
      </c>
      <c r="AI660" s="3">
        <v>7.7111111111111116E-2</v>
      </c>
      <c r="AJ660" s="3">
        <v>0</v>
      </c>
      <c r="AK660" s="3">
        <v>0</v>
      </c>
      <c r="AL660" s="3">
        <v>0</v>
      </c>
      <c r="AM660" s="3">
        <v>0</v>
      </c>
      <c r="AN660" s="2">
        <f t="shared" si="24"/>
        <v>7.2376607216922434E-2</v>
      </c>
      <c r="AO660" s="2">
        <v>6.6390041493775934E-2</v>
      </c>
      <c r="AP660">
        <f t="shared" si="25"/>
        <v>349</v>
      </c>
    </row>
    <row r="661" spans="1:42" ht="16.5" hidden="1" customHeight="1" x14ac:dyDescent="0.25">
      <c r="A661" s="5" t="s">
        <v>788</v>
      </c>
      <c r="B661" s="1" t="s">
        <v>428</v>
      </c>
      <c r="C661" t="s">
        <v>36</v>
      </c>
      <c r="D661" t="s">
        <v>43</v>
      </c>
      <c r="E661" t="s">
        <v>429</v>
      </c>
      <c r="F661" t="s">
        <v>430</v>
      </c>
      <c r="G661">
        <v>279</v>
      </c>
      <c r="H661">
        <v>3</v>
      </c>
      <c r="I661">
        <v>30</v>
      </c>
      <c r="J661">
        <v>11</v>
      </c>
      <c r="K661">
        <v>8</v>
      </c>
      <c r="L661">
        <v>103</v>
      </c>
      <c r="M661">
        <v>246</v>
      </c>
      <c r="N661" s="2">
        <v>9.0168957366716269E-3</v>
      </c>
      <c r="O661" s="2">
        <v>2.1535498555545828E-2</v>
      </c>
      <c r="P661">
        <v>113</v>
      </c>
      <c r="Q661" s="2">
        <v>1.0101010101010102E-2</v>
      </c>
      <c r="R661">
        <v>11423</v>
      </c>
      <c r="S661">
        <v>11187</v>
      </c>
      <c r="T661">
        <v>9563</v>
      </c>
      <c r="U661">
        <v>108</v>
      </c>
      <c r="V661">
        <v>489</v>
      </c>
      <c r="W661">
        <v>743</v>
      </c>
      <c r="X661">
        <v>284</v>
      </c>
      <c r="Y661">
        <v>90</v>
      </c>
      <c r="Z661">
        <v>0</v>
      </c>
      <c r="AA661">
        <v>0</v>
      </c>
      <c r="AB661">
        <v>0</v>
      </c>
      <c r="AC661">
        <v>0</v>
      </c>
      <c r="AD661">
        <v>9752</v>
      </c>
      <c r="AE661">
        <v>111</v>
      </c>
      <c r="AF661">
        <v>519</v>
      </c>
      <c r="AG661">
        <v>754</v>
      </c>
      <c r="AH661">
        <v>292</v>
      </c>
      <c r="AI661" s="3">
        <v>2.8609515996718623E-2</v>
      </c>
      <c r="AJ661" s="3">
        <v>2.7027027027027029E-2</v>
      </c>
      <c r="AK661" s="3">
        <v>5.7803468208092484E-2</v>
      </c>
      <c r="AL661" s="3">
        <v>1.4588859416445624E-2</v>
      </c>
      <c r="AM661" s="3">
        <v>2.7397260273972601E-2</v>
      </c>
      <c r="AN661" s="2">
        <f t="shared" si="24"/>
        <v>3.0552394292217455E-2</v>
      </c>
      <c r="AO661" s="2">
        <v>0.14665733286664334</v>
      </c>
      <c r="AP661">
        <f t="shared" si="25"/>
        <v>349</v>
      </c>
    </row>
    <row r="662" spans="1:42" ht="16.5" hidden="1" customHeight="1" x14ac:dyDescent="0.25">
      <c r="A662" s="4" t="s">
        <v>800</v>
      </c>
      <c r="B662" s="1" t="s">
        <v>390</v>
      </c>
      <c r="D662" t="s">
        <v>32</v>
      </c>
      <c r="E662" t="s">
        <v>388</v>
      </c>
      <c r="F662" t="s">
        <v>391</v>
      </c>
      <c r="G662">
        <v>315</v>
      </c>
      <c r="H662">
        <v>0</v>
      </c>
      <c r="I662">
        <v>5</v>
      </c>
      <c r="J662">
        <v>8</v>
      </c>
      <c r="K662">
        <v>0</v>
      </c>
      <c r="L662">
        <v>3</v>
      </c>
      <c r="M662">
        <v>345</v>
      </c>
      <c r="N662" s="2">
        <v>1.1614401858304297E-3</v>
      </c>
      <c r="O662" s="2">
        <v>0.13356562137049943</v>
      </c>
      <c r="P662">
        <v>442</v>
      </c>
      <c r="Q662" s="2">
        <v>0.16511019798281659</v>
      </c>
      <c r="R662">
        <v>2583</v>
      </c>
      <c r="S662">
        <v>2677</v>
      </c>
      <c r="T662">
        <v>2396</v>
      </c>
      <c r="U662">
        <v>54</v>
      </c>
      <c r="V662">
        <v>122</v>
      </c>
      <c r="W662">
        <v>35</v>
      </c>
      <c r="X662">
        <v>70</v>
      </c>
      <c r="Y662">
        <v>266</v>
      </c>
      <c r="Z662">
        <v>6</v>
      </c>
      <c r="AA662">
        <v>7</v>
      </c>
      <c r="AB662">
        <v>0</v>
      </c>
      <c r="AC662">
        <v>3</v>
      </c>
      <c r="AD662">
        <v>2445</v>
      </c>
      <c r="AE662">
        <v>48</v>
      </c>
      <c r="AF662">
        <v>120</v>
      </c>
      <c r="AG662">
        <v>43</v>
      </c>
      <c r="AH662">
        <v>67</v>
      </c>
      <c r="AI662" s="3">
        <v>0.12883435582822086</v>
      </c>
      <c r="AJ662" s="3">
        <v>0</v>
      </c>
      <c r="AK662" s="3">
        <v>4.1666666666666664E-2</v>
      </c>
      <c r="AL662" s="3">
        <v>0.18604651162790697</v>
      </c>
      <c r="AM662" s="3">
        <v>0</v>
      </c>
      <c r="AN662" s="2">
        <f t="shared" si="24"/>
        <v>0.13472706155632985</v>
      </c>
      <c r="AO662" s="2">
        <v>0.1020932794711715</v>
      </c>
      <c r="AP662">
        <f t="shared" si="25"/>
        <v>348</v>
      </c>
    </row>
    <row r="663" spans="1:42" ht="16.5" hidden="1" customHeight="1" x14ac:dyDescent="0.25">
      <c r="A663" s="4" t="s">
        <v>801</v>
      </c>
      <c r="B663" s="1" t="s">
        <v>469</v>
      </c>
      <c r="D663" t="s">
        <v>32</v>
      </c>
      <c r="E663" t="s">
        <v>463</v>
      </c>
      <c r="F663" t="s">
        <v>470</v>
      </c>
      <c r="G663">
        <v>295</v>
      </c>
      <c r="H663">
        <v>23</v>
      </c>
      <c r="I663">
        <v>0</v>
      </c>
      <c r="J663">
        <v>3</v>
      </c>
      <c r="K663">
        <v>5</v>
      </c>
      <c r="L663">
        <v>46</v>
      </c>
      <c r="M663">
        <v>301</v>
      </c>
      <c r="N663" s="2">
        <v>1.842948717948718E-2</v>
      </c>
      <c r="O663" s="2">
        <v>0.12059294871794872</v>
      </c>
      <c r="P663">
        <v>296</v>
      </c>
      <c r="Q663" s="2">
        <v>0.12106339468302658</v>
      </c>
      <c r="R663">
        <v>2496</v>
      </c>
      <c r="S663">
        <v>2445</v>
      </c>
      <c r="T663">
        <v>2168</v>
      </c>
      <c r="U663">
        <v>95</v>
      </c>
      <c r="V663">
        <v>111</v>
      </c>
      <c r="W663">
        <v>37</v>
      </c>
      <c r="X663">
        <v>34</v>
      </c>
      <c r="Y663">
        <v>251</v>
      </c>
      <c r="Z663">
        <v>16</v>
      </c>
      <c r="AA663">
        <v>20</v>
      </c>
      <c r="AB663">
        <v>0</v>
      </c>
      <c r="AC663">
        <v>0</v>
      </c>
      <c r="AD663">
        <v>2212</v>
      </c>
      <c r="AE663">
        <v>102</v>
      </c>
      <c r="AF663">
        <v>91</v>
      </c>
      <c r="AG663">
        <v>40</v>
      </c>
      <c r="AH663">
        <v>39</v>
      </c>
      <c r="AI663" s="3">
        <v>0.1333634719710669</v>
      </c>
      <c r="AJ663" s="3">
        <v>0.22549019607843138</v>
      </c>
      <c r="AK663" s="3">
        <v>0</v>
      </c>
      <c r="AL663" s="3">
        <v>7.4999999999999997E-2</v>
      </c>
      <c r="AM663" s="3">
        <v>0.12820512820512819</v>
      </c>
      <c r="AN663" s="2">
        <f t="shared" si="24"/>
        <v>0.1390224358974359</v>
      </c>
      <c r="AO663" s="2">
        <v>0.10950080515297907</v>
      </c>
      <c r="AP663">
        <f t="shared" si="25"/>
        <v>347</v>
      </c>
    </row>
    <row r="664" spans="1:42" ht="16.5" hidden="1" customHeight="1" x14ac:dyDescent="0.25">
      <c r="A664" s="5" t="s">
        <v>795</v>
      </c>
      <c r="B664" s="1" t="s">
        <v>110</v>
      </c>
      <c r="C664" t="s">
        <v>36</v>
      </c>
      <c r="D664" t="s">
        <v>43</v>
      </c>
      <c r="E664" t="s">
        <v>108</v>
      </c>
      <c r="F664" t="s">
        <v>111</v>
      </c>
      <c r="G664">
        <v>309</v>
      </c>
      <c r="H664">
        <v>0</v>
      </c>
      <c r="I664">
        <v>7</v>
      </c>
      <c r="J664">
        <v>8</v>
      </c>
      <c r="K664">
        <v>7</v>
      </c>
      <c r="L664">
        <v>52</v>
      </c>
      <c r="M664">
        <v>295</v>
      </c>
      <c r="N664" s="2">
        <v>1.535735380980508E-2</v>
      </c>
      <c r="O664" s="2">
        <v>8.7123449497932659E-2</v>
      </c>
      <c r="P664">
        <v>193</v>
      </c>
      <c r="Q664" s="2">
        <v>5.9715346534653463E-2</v>
      </c>
      <c r="R664">
        <v>3386</v>
      </c>
      <c r="S664">
        <v>3232</v>
      </c>
      <c r="T664">
        <v>3020</v>
      </c>
      <c r="U664">
        <v>10</v>
      </c>
      <c r="V664">
        <v>57</v>
      </c>
      <c r="W664">
        <v>63</v>
      </c>
      <c r="X664">
        <v>82</v>
      </c>
      <c r="Y664">
        <v>175</v>
      </c>
      <c r="Z664">
        <v>0</v>
      </c>
      <c r="AA664">
        <v>5</v>
      </c>
      <c r="AB664">
        <v>0</v>
      </c>
      <c r="AC664">
        <v>0</v>
      </c>
      <c r="AD664">
        <v>3154</v>
      </c>
      <c r="AE664">
        <v>10</v>
      </c>
      <c r="AF664">
        <v>59</v>
      </c>
      <c r="AG664">
        <v>71</v>
      </c>
      <c r="AH664">
        <v>89</v>
      </c>
      <c r="AI664" s="3">
        <v>9.7970830691185798E-2</v>
      </c>
      <c r="AJ664" s="3">
        <v>0</v>
      </c>
      <c r="AK664" s="3">
        <v>0.11864406779661017</v>
      </c>
      <c r="AL664" s="3">
        <v>0.11267605633802817</v>
      </c>
      <c r="AM664" s="3">
        <v>7.8651685393258425E-2</v>
      </c>
      <c r="AN664" s="2">
        <f t="shared" si="24"/>
        <v>0.10248080330773773</v>
      </c>
      <c r="AO664" s="2">
        <v>6.7691398167307126E-2</v>
      </c>
      <c r="AP664">
        <f t="shared" si="25"/>
        <v>347</v>
      </c>
    </row>
    <row r="665" spans="1:42" ht="16.5" hidden="1" customHeight="1" x14ac:dyDescent="0.25">
      <c r="A665" s="5" t="s">
        <v>789</v>
      </c>
      <c r="B665" s="1" t="s">
        <v>447</v>
      </c>
      <c r="D665" t="s">
        <v>32</v>
      </c>
      <c r="E665" t="s">
        <v>448</v>
      </c>
      <c r="F665" t="s">
        <v>449</v>
      </c>
      <c r="G665">
        <v>333</v>
      </c>
      <c r="H665">
        <v>3</v>
      </c>
      <c r="I665">
        <v>3</v>
      </c>
      <c r="J665">
        <v>0</v>
      </c>
      <c r="K665">
        <v>3</v>
      </c>
      <c r="L665">
        <v>164</v>
      </c>
      <c r="M665">
        <v>183</v>
      </c>
      <c r="N665" s="2">
        <v>3.7761915726456367E-2</v>
      </c>
      <c r="O665" s="2">
        <v>4.2136771816716552E-2</v>
      </c>
      <c r="P665">
        <v>61</v>
      </c>
      <c r="Q665" s="2">
        <v>1.5035740695094897E-2</v>
      </c>
      <c r="R665">
        <v>4343</v>
      </c>
      <c r="S665">
        <v>4057</v>
      </c>
      <c r="T665">
        <v>3235</v>
      </c>
      <c r="U665">
        <v>8</v>
      </c>
      <c r="V665">
        <v>89</v>
      </c>
      <c r="W665">
        <v>80</v>
      </c>
      <c r="X665">
        <v>645</v>
      </c>
      <c r="Y665">
        <v>58</v>
      </c>
      <c r="Z665">
        <v>0</v>
      </c>
      <c r="AA665">
        <v>0</v>
      </c>
      <c r="AB665">
        <v>0</v>
      </c>
      <c r="AC665">
        <v>0</v>
      </c>
      <c r="AD665">
        <v>3510</v>
      </c>
      <c r="AE665">
        <v>11</v>
      </c>
      <c r="AF665">
        <v>92</v>
      </c>
      <c r="AG665">
        <v>80</v>
      </c>
      <c r="AH665">
        <v>648</v>
      </c>
      <c r="AI665" s="3">
        <v>9.4871794871794868E-2</v>
      </c>
      <c r="AJ665" s="3">
        <v>0.27272727272727271</v>
      </c>
      <c r="AK665" s="3">
        <v>3.2608695652173912E-2</v>
      </c>
      <c r="AL665" s="3">
        <v>0</v>
      </c>
      <c r="AM665" s="3">
        <v>4.6296296296296294E-3</v>
      </c>
      <c r="AN665" s="2">
        <f t="shared" si="24"/>
        <v>7.9898687543172919E-2</v>
      </c>
      <c r="AO665" s="2">
        <v>0.19143054595715273</v>
      </c>
      <c r="AP665">
        <f t="shared" si="25"/>
        <v>347</v>
      </c>
    </row>
    <row r="666" spans="1:42" ht="16.5" hidden="1" customHeight="1" x14ac:dyDescent="0.25">
      <c r="A666" s="5" t="s">
        <v>802</v>
      </c>
      <c r="B666" s="1" t="s">
        <v>558</v>
      </c>
      <c r="C666" t="s">
        <v>36</v>
      </c>
      <c r="D666" t="s">
        <v>43</v>
      </c>
      <c r="E666" t="s">
        <v>559</v>
      </c>
      <c r="F666" t="s">
        <v>560</v>
      </c>
      <c r="G666">
        <v>324</v>
      </c>
      <c r="H666">
        <v>0</v>
      </c>
      <c r="I666">
        <v>0</v>
      </c>
      <c r="J666">
        <v>5</v>
      </c>
      <c r="K666">
        <v>0</v>
      </c>
      <c r="L666">
        <v>142</v>
      </c>
      <c r="M666">
        <v>205</v>
      </c>
      <c r="N666" s="2">
        <v>1.8050082623617642E-2</v>
      </c>
      <c r="O666" s="2">
        <v>2.6058217872124062E-2</v>
      </c>
      <c r="P666">
        <v>191</v>
      </c>
      <c r="Q666" s="2">
        <v>2.4769809363247308E-2</v>
      </c>
      <c r="R666">
        <v>7867</v>
      </c>
      <c r="S666">
        <v>7711</v>
      </c>
      <c r="T666">
        <v>7506</v>
      </c>
      <c r="U666">
        <v>47</v>
      </c>
      <c r="V666">
        <v>34</v>
      </c>
      <c r="W666">
        <v>87</v>
      </c>
      <c r="X666">
        <v>37</v>
      </c>
      <c r="Y666">
        <v>178</v>
      </c>
      <c r="Z666">
        <v>0</v>
      </c>
      <c r="AA666">
        <v>0</v>
      </c>
      <c r="AB666">
        <v>0</v>
      </c>
      <c r="AC666">
        <v>0</v>
      </c>
      <c r="AD666">
        <v>7652</v>
      </c>
      <c r="AE666">
        <v>47</v>
      </c>
      <c r="AF666">
        <v>34</v>
      </c>
      <c r="AG666">
        <v>92</v>
      </c>
      <c r="AH666">
        <v>37</v>
      </c>
      <c r="AI666" s="3">
        <v>4.2341871406168324E-2</v>
      </c>
      <c r="AJ666" s="3">
        <v>0</v>
      </c>
      <c r="AK666" s="3">
        <v>0</v>
      </c>
      <c r="AL666" s="3">
        <v>5.434782608695652E-2</v>
      </c>
      <c r="AM666" s="3">
        <v>0</v>
      </c>
      <c r="AN666" s="2">
        <f t="shared" ref="AN666:AN729" si="26">N666+O666</f>
        <v>4.4108300495741701E-2</v>
      </c>
      <c r="AO666" s="2">
        <v>2.6710760620707198E-2</v>
      </c>
      <c r="AP666">
        <f t="shared" ref="AP666:AP729" si="27">L666+M666</f>
        <v>347</v>
      </c>
    </row>
    <row r="667" spans="1:42" ht="16.5" hidden="1" customHeight="1" x14ac:dyDescent="0.25">
      <c r="A667" s="5" t="s">
        <v>794</v>
      </c>
      <c r="B667" t="s">
        <v>662</v>
      </c>
      <c r="D667" t="s">
        <v>32</v>
      </c>
      <c r="E667" t="s">
        <v>603</v>
      </c>
      <c r="F667" t="s">
        <v>663</v>
      </c>
      <c r="G667">
        <v>319</v>
      </c>
      <c r="H667">
        <v>0</v>
      </c>
      <c r="I667">
        <v>3</v>
      </c>
      <c r="J667">
        <v>3</v>
      </c>
      <c r="K667">
        <v>12</v>
      </c>
      <c r="L667">
        <v>134</v>
      </c>
      <c r="M667">
        <v>211</v>
      </c>
      <c r="N667" s="2">
        <v>0.11581676750216076</v>
      </c>
      <c r="O667" s="2">
        <v>0.18236819360414866</v>
      </c>
      <c r="P667">
        <v>79</v>
      </c>
      <c r="Q667" s="2">
        <v>8.866442199775533E-2</v>
      </c>
      <c r="R667">
        <v>1157</v>
      </c>
      <c r="S667">
        <v>891</v>
      </c>
      <c r="T667">
        <v>650</v>
      </c>
      <c r="U667">
        <v>113</v>
      </c>
      <c r="V667">
        <v>6</v>
      </c>
      <c r="W667">
        <v>11</v>
      </c>
      <c r="X667">
        <v>111</v>
      </c>
      <c r="Y667">
        <v>64</v>
      </c>
      <c r="Z667">
        <v>0</v>
      </c>
      <c r="AA667">
        <v>0</v>
      </c>
      <c r="AB667">
        <v>0</v>
      </c>
      <c r="AC667">
        <v>3</v>
      </c>
      <c r="AD667">
        <v>905</v>
      </c>
      <c r="AE667">
        <v>113</v>
      </c>
      <c r="AF667">
        <v>9</v>
      </c>
      <c r="AG667">
        <v>14</v>
      </c>
      <c r="AH667">
        <v>120</v>
      </c>
      <c r="AI667" s="3">
        <v>0.35248618784530389</v>
      </c>
      <c r="AJ667" s="3">
        <v>0</v>
      </c>
      <c r="AK667" s="3">
        <v>0.33333333333333331</v>
      </c>
      <c r="AL667" s="3">
        <v>0.21428571428571427</v>
      </c>
      <c r="AM667" s="3">
        <v>0.1</v>
      </c>
      <c r="AN667" s="2">
        <f t="shared" si="26"/>
        <v>0.29818496110630943</v>
      </c>
      <c r="AO667" s="2">
        <v>0.22049956933677864</v>
      </c>
      <c r="AP667">
        <f t="shared" si="27"/>
        <v>345</v>
      </c>
    </row>
    <row r="668" spans="1:42" ht="16.5" hidden="1" customHeight="1" x14ac:dyDescent="0.25">
      <c r="A668" s="4">
        <v>2011</v>
      </c>
      <c r="B668" s="1" t="s">
        <v>255</v>
      </c>
      <c r="D668" t="s">
        <v>32</v>
      </c>
      <c r="E668" t="s">
        <v>256</v>
      </c>
      <c r="F668" t="s">
        <v>257</v>
      </c>
      <c r="G668">
        <v>295</v>
      </c>
      <c r="H668">
        <v>40</v>
      </c>
      <c r="I668">
        <v>6</v>
      </c>
      <c r="J668">
        <v>0</v>
      </c>
      <c r="K668">
        <v>0</v>
      </c>
      <c r="L668">
        <v>27</v>
      </c>
      <c r="M668">
        <v>318</v>
      </c>
      <c r="N668" s="2">
        <v>2.1791767554479417E-2</v>
      </c>
      <c r="O668" s="2">
        <v>0.2566585956416465</v>
      </c>
      <c r="P668">
        <v>194</v>
      </c>
      <c r="Q668" s="2">
        <v>0.17830882352941177</v>
      </c>
      <c r="R668">
        <v>1239</v>
      </c>
      <c r="S668">
        <v>1088</v>
      </c>
      <c r="T668">
        <v>956</v>
      </c>
      <c r="U668">
        <v>121</v>
      </c>
      <c r="V668">
        <v>3</v>
      </c>
      <c r="W668">
        <v>1</v>
      </c>
      <c r="X668">
        <v>7</v>
      </c>
      <c r="Y668">
        <v>168</v>
      </c>
      <c r="Z668">
        <v>25</v>
      </c>
      <c r="AA668">
        <v>0</v>
      </c>
      <c r="AB668">
        <v>0</v>
      </c>
      <c r="AC668">
        <v>0</v>
      </c>
      <c r="AD668">
        <v>1083</v>
      </c>
      <c r="AE668">
        <v>136</v>
      </c>
      <c r="AF668">
        <v>9</v>
      </c>
      <c r="AG668">
        <v>1</v>
      </c>
      <c r="AH668">
        <v>7</v>
      </c>
      <c r="AI668" s="3">
        <v>0.2723915050784857</v>
      </c>
      <c r="AJ668" s="3">
        <v>0.29411764705882354</v>
      </c>
      <c r="AK668" s="3">
        <v>0.66666666666666663</v>
      </c>
      <c r="AL668" s="3">
        <v>0</v>
      </c>
      <c r="AM668" s="3">
        <v>0</v>
      </c>
      <c r="AN668" s="2">
        <f t="shared" si="26"/>
        <v>0.27845036319612593</v>
      </c>
      <c r="AO668" s="2">
        <v>0.12378640776699029</v>
      </c>
      <c r="AP668">
        <f t="shared" si="27"/>
        <v>345</v>
      </c>
    </row>
    <row r="669" spans="1:42" ht="16.5" hidden="1" customHeight="1" x14ac:dyDescent="0.25">
      <c r="A669" s="5" t="s">
        <v>794</v>
      </c>
      <c r="B669" s="1" t="s">
        <v>159</v>
      </c>
      <c r="C669" t="s">
        <v>36</v>
      </c>
      <c r="D669" t="s">
        <v>43</v>
      </c>
      <c r="E669" t="s">
        <v>44</v>
      </c>
      <c r="F669" t="s">
        <v>160</v>
      </c>
      <c r="G669">
        <v>278</v>
      </c>
      <c r="H669">
        <v>0</v>
      </c>
      <c r="I669">
        <v>36</v>
      </c>
      <c r="J669">
        <v>7</v>
      </c>
      <c r="K669">
        <v>9</v>
      </c>
      <c r="L669">
        <v>125</v>
      </c>
      <c r="M669">
        <v>220</v>
      </c>
      <c r="N669" s="2">
        <v>1.0830950524218005E-2</v>
      </c>
      <c r="O669" s="2">
        <v>1.906247292262369E-2</v>
      </c>
      <c r="P669">
        <v>141</v>
      </c>
      <c r="Q669" s="2">
        <v>1.2437152685895739E-2</v>
      </c>
      <c r="R669">
        <v>11541</v>
      </c>
      <c r="S669">
        <v>11337</v>
      </c>
      <c r="T669">
        <v>10028</v>
      </c>
      <c r="U669">
        <v>58</v>
      </c>
      <c r="V669">
        <v>416</v>
      </c>
      <c r="W669">
        <v>446</v>
      </c>
      <c r="X669">
        <v>389</v>
      </c>
      <c r="Y669">
        <v>119</v>
      </c>
      <c r="Z669">
        <v>0</v>
      </c>
      <c r="AA669">
        <v>3</v>
      </c>
      <c r="AB669">
        <v>4</v>
      </c>
      <c r="AC669">
        <v>0</v>
      </c>
      <c r="AD669">
        <v>10187</v>
      </c>
      <c r="AE669">
        <v>58</v>
      </c>
      <c r="AF669">
        <v>449</v>
      </c>
      <c r="AG669">
        <v>449</v>
      </c>
      <c r="AH669">
        <v>398</v>
      </c>
      <c r="AI669" s="3">
        <v>2.728968292922352E-2</v>
      </c>
      <c r="AJ669" s="3">
        <v>0</v>
      </c>
      <c r="AK669" s="3">
        <v>8.0178173719376397E-2</v>
      </c>
      <c r="AL669" s="3">
        <v>1.5590200445434299E-2</v>
      </c>
      <c r="AM669" s="3">
        <v>2.2613065326633167E-2</v>
      </c>
      <c r="AN669" s="2">
        <f t="shared" si="26"/>
        <v>2.9893423446841694E-2</v>
      </c>
      <c r="AO669" s="2">
        <v>0.11732085607832943</v>
      </c>
      <c r="AP669">
        <f t="shared" si="27"/>
        <v>345</v>
      </c>
    </row>
    <row r="670" spans="1:42" ht="16.5" hidden="1" customHeight="1" x14ac:dyDescent="0.25">
      <c r="A670" s="4" t="s">
        <v>798</v>
      </c>
      <c r="B670" s="1" t="s">
        <v>275</v>
      </c>
      <c r="D670" t="s">
        <v>32</v>
      </c>
      <c r="E670" t="s">
        <v>273</v>
      </c>
      <c r="F670" t="s">
        <v>276</v>
      </c>
      <c r="G670">
        <v>284</v>
      </c>
      <c r="H670">
        <v>0</v>
      </c>
      <c r="I670">
        <v>0</v>
      </c>
      <c r="J670">
        <v>0</v>
      </c>
      <c r="K670">
        <v>49</v>
      </c>
      <c r="L670">
        <v>6</v>
      </c>
      <c r="M670">
        <v>338</v>
      </c>
      <c r="N670" s="2">
        <v>1.3908205841446453E-3</v>
      </c>
      <c r="O670" s="2">
        <v>7.8349559573481692E-2</v>
      </c>
      <c r="P670">
        <v>177</v>
      </c>
      <c r="Q670" s="2">
        <v>4.2681456474559926E-2</v>
      </c>
      <c r="R670">
        <v>4314</v>
      </c>
      <c r="S670">
        <v>4147</v>
      </c>
      <c r="T670">
        <v>2239</v>
      </c>
      <c r="U670">
        <v>40</v>
      </c>
      <c r="V670">
        <v>506</v>
      </c>
      <c r="W670">
        <v>65</v>
      </c>
      <c r="X670">
        <v>1297</v>
      </c>
      <c r="Y670">
        <v>143</v>
      </c>
      <c r="Z670">
        <v>3</v>
      </c>
      <c r="AA670">
        <v>0</v>
      </c>
      <c r="AB670">
        <v>0</v>
      </c>
      <c r="AC670">
        <v>10</v>
      </c>
      <c r="AD670">
        <v>2380</v>
      </c>
      <c r="AE670">
        <v>37</v>
      </c>
      <c r="AF670">
        <v>506</v>
      </c>
      <c r="AG670">
        <v>65</v>
      </c>
      <c r="AH670">
        <v>1336</v>
      </c>
      <c r="AI670" s="3">
        <v>0.11932773109243698</v>
      </c>
      <c r="AJ670" s="3">
        <v>0</v>
      </c>
      <c r="AK670" s="3">
        <v>0</v>
      </c>
      <c r="AL670" s="3">
        <v>0</v>
      </c>
      <c r="AM670" s="3">
        <v>3.6676646706586824E-2</v>
      </c>
      <c r="AN670" s="2">
        <f t="shared" si="26"/>
        <v>7.9740380157626342E-2</v>
      </c>
      <c r="AO670" s="2">
        <v>0.4495837187789084</v>
      </c>
      <c r="AP670">
        <f t="shared" si="27"/>
        <v>344</v>
      </c>
    </row>
    <row r="671" spans="1:42" ht="16.5" hidden="1" customHeight="1" x14ac:dyDescent="0.25">
      <c r="A671" s="4" t="s">
        <v>798</v>
      </c>
      <c r="B671" s="1" t="s">
        <v>83</v>
      </c>
      <c r="D671" t="s">
        <v>32</v>
      </c>
      <c r="E671" t="s">
        <v>81</v>
      </c>
      <c r="F671" t="s">
        <v>84</v>
      </c>
      <c r="G671">
        <v>307</v>
      </c>
      <c r="H671">
        <v>0</v>
      </c>
      <c r="I671">
        <v>9</v>
      </c>
      <c r="J671">
        <v>0</v>
      </c>
      <c r="K671">
        <v>11</v>
      </c>
      <c r="L671">
        <v>121</v>
      </c>
      <c r="M671">
        <v>223</v>
      </c>
      <c r="N671" s="2">
        <v>1.5502882767456759E-2</v>
      </c>
      <c r="O671" s="2">
        <v>2.8571428571428571E-2</v>
      </c>
      <c r="P671">
        <v>361</v>
      </c>
      <c r="Q671" s="2">
        <v>4.6151879314753258E-2</v>
      </c>
      <c r="R671">
        <v>7805</v>
      </c>
      <c r="S671">
        <v>7822</v>
      </c>
      <c r="T671">
        <v>6334</v>
      </c>
      <c r="U671">
        <v>33</v>
      </c>
      <c r="V671">
        <v>842</v>
      </c>
      <c r="W671">
        <v>223</v>
      </c>
      <c r="X671">
        <v>390</v>
      </c>
      <c r="Y671">
        <v>331</v>
      </c>
      <c r="Z671">
        <v>0</v>
      </c>
      <c r="AA671">
        <v>3</v>
      </c>
      <c r="AB671">
        <v>3</v>
      </c>
      <c r="AC671">
        <v>6</v>
      </c>
      <c r="AD671">
        <v>6310</v>
      </c>
      <c r="AE671">
        <v>33</v>
      </c>
      <c r="AF671">
        <v>848</v>
      </c>
      <c r="AG671">
        <v>220</v>
      </c>
      <c r="AH671">
        <v>395</v>
      </c>
      <c r="AI671" s="3">
        <v>4.865293185419968E-2</v>
      </c>
      <c r="AJ671" s="3">
        <v>0</v>
      </c>
      <c r="AK671" s="3">
        <v>1.0613207547169811E-2</v>
      </c>
      <c r="AL671" s="3">
        <v>0</v>
      </c>
      <c r="AM671" s="3">
        <v>2.7848101265822784E-2</v>
      </c>
      <c r="AN671" s="2">
        <f t="shared" si="26"/>
        <v>4.4074311338885327E-2</v>
      </c>
      <c r="AO671" s="2">
        <v>0.19164745067896491</v>
      </c>
      <c r="AP671">
        <f t="shared" si="27"/>
        <v>344</v>
      </c>
    </row>
    <row r="672" spans="1:42" ht="16.5" hidden="1" customHeight="1" x14ac:dyDescent="0.25">
      <c r="A672" s="4" t="s">
        <v>799</v>
      </c>
      <c r="B672" t="s">
        <v>708</v>
      </c>
      <c r="D672" t="s">
        <v>32</v>
      </c>
      <c r="E672" t="s">
        <v>534</v>
      </c>
      <c r="F672" t="s">
        <v>709</v>
      </c>
      <c r="G672">
        <v>309</v>
      </c>
      <c r="H672">
        <v>0</v>
      </c>
      <c r="I672">
        <v>0</v>
      </c>
      <c r="J672">
        <v>0</v>
      </c>
      <c r="K672">
        <v>20</v>
      </c>
      <c r="L672">
        <v>0</v>
      </c>
      <c r="M672">
        <v>343</v>
      </c>
      <c r="N672" s="2">
        <v>0</v>
      </c>
      <c r="O672" s="2">
        <v>0.29067796610169494</v>
      </c>
      <c r="P672">
        <v>48</v>
      </c>
      <c r="Q672" s="2">
        <v>5.4237288135593219E-2</v>
      </c>
      <c r="R672">
        <v>1180</v>
      </c>
      <c r="S672">
        <v>885</v>
      </c>
      <c r="T672">
        <v>541</v>
      </c>
      <c r="U672">
        <v>5</v>
      </c>
      <c r="V672">
        <v>8</v>
      </c>
      <c r="W672">
        <v>16</v>
      </c>
      <c r="X672">
        <v>315</v>
      </c>
      <c r="Y672">
        <v>31</v>
      </c>
      <c r="Z672">
        <v>0</v>
      </c>
      <c r="AA672">
        <v>0</v>
      </c>
      <c r="AB672">
        <v>0</v>
      </c>
      <c r="AC672">
        <v>4</v>
      </c>
      <c r="AD672">
        <v>819</v>
      </c>
      <c r="AE672">
        <v>5</v>
      </c>
      <c r="AF672">
        <v>8</v>
      </c>
      <c r="AG672">
        <v>16</v>
      </c>
      <c r="AH672">
        <v>331</v>
      </c>
      <c r="AI672" s="3">
        <v>0.37728937728937728</v>
      </c>
      <c r="AJ672" s="3">
        <v>0</v>
      </c>
      <c r="AK672" s="3">
        <v>0</v>
      </c>
      <c r="AL672" s="3">
        <v>0</v>
      </c>
      <c r="AM672" s="3">
        <v>6.0422960725075532E-2</v>
      </c>
      <c r="AN672" s="2">
        <f t="shared" si="26"/>
        <v>0.29067796610169494</v>
      </c>
      <c r="AO672" s="2">
        <v>0.30534351145038169</v>
      </c>
      <c r="AP672">
        <f t="shared" si="27"/>
        <v>343</v>
      </c>
    </row>
    <row r="673" spans="1:43" ht="16.5" hidden="1" customHeight="1" x14ac:dyDescent="0.25">
      <c r="A673" s="5" t="s">
        <v>788</v>
      </c>
      <c r="B673" s="1" t="s">
        <v>563</v>
      </c>
      <c r="C673" t="s">
        <v>36</v>
      </c>
      <c r="D673" t="s">
        <v>43</v>
      </c>
      <c r="E673" t="s">
        <v>559</v>
      </c>
      <c r="F673" t="s">
        <v>564</v>
      </c>
      <c r="G673">
        <v>262</v>
      </c>
      <c r="H673">
        <v>0</v>
      </c>
      <c r="I673">
        <v>30</v>
      </c>
      <c r="J673">
        <v>23</v>
      </c>
      <c r="K673">
        <v>11</v>
      </c>
      <c r="L673">
        <v>224</v>
      </c>
      <c r="M673">
        <v>119</v>
      </c>
      <c r="N673" s="2">
        <v>1.4263881813550688E-2</v>
      </c>
      <c r="O673" s="2">
        <v>7.5776872134488025E-3</v>
      </c>
      <c r="P673">
        <v>39</v>
      </c>
      <c r="Q673" s="2">
        <v>2.5324675324675324E-3</v>
      </c>
      <c r="R673">
        <v>15704</v>
      </c>
      <c r="S673">
        <v>15400</v>
      </c>
      <c r="T673">
        <v>13390</v>
      </c>
      <c r="U673">
        <v>87</v>
      </c>
      <c r="V673">
        <v>717</v>
      </c>
      <c r="W673">
        <v>765</v>
      </c>
      <c r="X673">
        <v>441</v>
      </c>
      <c r="Y673">
        <v>29</v>
      </c>
      <c r="Z673">
        <v>0</v>
      </c>
      <c r="AA673">
        <v>0</v>
      </c>
      <c r="AB673">
        <v>0</v>
      </c>
      <c r="AC673">
        <v>0</v>
      </c>
      <c r="AD673">
        <v>13623</v>
      </c>
      <c r="AE673">
        <v>87</v>
      </c>
      <c r="AF673">
        <v>747</v>
      </c>
      <c r="AG673">
        <v>788</v>
      </c>
      <c r="AH673">
        <v>452</v>
      </c>
      <c r="AI673" s="3">
        <v>1.9232180870586507E-2</v>
      </c>
      <c r="AJ673" s="3">
        <v>0</v>
      </c>
      <c r="AK673" s="3">
        <v>4.0160642570281124E-2</v>
      </c>
      <c r="AL673" s="3">
        <v>2.9187817258883249E-2</v>
      </c>
      <c r="AM673" s="3">
        <v>2.4336283185840708E-2</v>
      </c>
      <c r="AN673" s="2">
        <f t="shared" si="26"/>
        <v>2.1841569026999491E-2</v>
      </c>
      <c r="AO673" s="2">
        <v>0.13212715805567943</v>
      </c>
      <c r="AP673">
        <f t="shared" si="27"/>
        <v>343</v>
      </c>
    </row>
    <row r="674" spans="1:43" ht="16.5" hidden="1" customHeight="1" x14ac:dyDescent="0.25">
      <c r="A674" s="5" t="s">
        <v>793</v>
      </c>
      <c r="B674" t="s">
        <v>662</v>
      </c>
      <c r="D674" t="s">
        <v>32</v>
      </c>
      <c r="E674" t="s">
        <v>603</v>
      </c>
      <c r="F674" t="s">
        <v>663</v>
      </c>
      <c r="G674">
        <v>309</v>
      </c>
      <c r="H674">
        <v>0</v>
      </c>
      <c r="I674">
        <v>6</v>
      </c>
      <c r="J674">
        <v>0</v>
      </c>
      <c r="K674">
        <v>14</v>
      </c>
      <c r="L674">
        <v>133</v>
      </c>
      <c r="M674">
        <v>207</v>
      </c>
      <c r="N674" s="2">
        <v>0.10964550700741962</v>
      </c>
      <c r="O674" s="2">
        <v>0.17065127782357792</v>
      </c>
      <c r="P674">
        <v>74</v>
      </c>
      <c r="Q674" s="2">
        <v>7.8141499472016901E-2</v>
      </c>
      <c r="R674">
        <v>1213</v>
      </c>
      <c r="S674">
        <v>947</v>
      </c>
      <c r="T674">
        <v>722</v>
      </c>
      <c r="U674">
        <v>107</v>
      </c>
      <c r="V674">
        <v>7</v>
      </c>
      <c r="W674">
        <v>15</v>
      </c>
      <c r="X674">
        <v>96</v>
      </c>
      <c r="Y674">
        <v>67</v>
      </c>
      <c r="Z674">
        <v>0</v>
      </c>
      <c r="AA674">
        <v>0</v>
      </c>
      <c r="AB674">
        <v>0</v>
      </c>
      <c r="AC674">
        <v>0</v>
      </c>
      <c r="AD674">
        <v>964</v>
      </c>
      <c r="AE674">
        <v>107</v>
      </c>
      <c r="AF674">
        <v>13</v>
      </c>
      <c r="AG674">
        <v>15</v>
      </c>
      <c r="AH674">
        <v>110</v>
      </c>
      <c r="AI674" s="3">
        <v>0.32053941908713696</v>
      </c>
      <c r="AJ674" s="3">
        <v>0</v>
      </c>
      <c r="AK674" s="3">
        <v>0.46153846153846156</v>
      </c>
      <c r="AL674" s="3">
        <v>0</v>
      </c>
      <c r="AM674" s="3">
        <v>0.12727272727272726</v>
      </c>
      <c r="AN674" s="2">
        <f t="shared" si="26"/>
        <v>0.28029678483099751</v>
      </c>
      <c r="AO674" s="2">
        <v>0.20264681555004135</v>
      </c>
      <c r="AP674">
        <f t="shared" si="27"/>
        <v>340</v>
      </c>
    </row>
    <row r="675" spans="1:43" ht="16.5" hidden="1" customHeight="1" x14ac:dyDescent="0.25">
      <c r="A675" s="4" t="s">
        <v>798</v>
      </c>
      <c r="B675" t="s">
        <v>724</v>
      </c>
      <c r="D675" t="s">
        <v>32</v>
      </c>
      <c r="E675" t="s">
        <v>312</v>
      </c>
      <c r="F675" t="s">
        <v>725</v>
      </c>
      <c r="G675">
        <v>315</v>
      </c>
      <c r="H675">
        <v>0</v>
      </c>
      <c r="I675">
        <v>0</v>
      </c>
      <c r="J675">
        <v>0</v>
      </c>
      <c r="K675">
        <v>9</v>
      </c>
      <c r="L675">
        <v>82</v>
      </c>
      <c r="M675">
        <v>257</v>
      </c>
      <c r="N675" s="2">
        <v>4.3710021321961619E-2</v>
      </c>
      <c r="O675" s="2">
        <v>0.13699360341151387</v>
      </c>
      <c r="P675">
        <v>90</v>
      </c>
      <c r="Q675" s="2">
        <v>5.5316533497234172E-2</v>
      </c>
      <c r="R675">
        <v>1876</v>
      </c>
      <c r="S675">
        <v>1627</v>
      </c>
      <c r="T675">
        <v>1300</v>
      </c>
      <c r="U675">
        <v>4</v>
      </c>
      <c r="V675">
        <v>11</v>
      </c>
      <c r="W675">
        <v>15</v>
      </c>
      <c r="X675">
        <v>297</v>
      </c>
      <c r="Y675">
        <v>74</v>
      </c>
      <c r="Z675">
        <v>0</v>
      </c>
      <c r="AA675">
        <v>0</v>
      </c>
      <c r="AB675">
        <v>0</v>
      </c>
      <c r="AC675">
        <v>6</v>
      </c>
      <c r="AD675">
        <v>1541</v>
      </c>
      <c r="AE675">
        <v>4</v>
      </c>
      <c r="AF675">
        <v>11</v>
      </c>
      <c r="AG675">
        <v>15</v>
      </c>
      <c r="AH675">
        <v>300</v>
      </c>
      <c r="AI675" s="3">
        <v>0.20441271901362751</v>
      </c>
      <c r="AJ675" s="3">
        <v>0</v>
      </c>
      <c r="AK675" s="3">
        <v>0</v>
      </c>
      <c r="AL675" s="3">
        <v>0</v>
      </c>
      <c r="AM675" s="3">
        <v>0.03</v>
      </c>
      <c r="AN675" s="2">
        <f t="shared" si="26"/>
        <v>0.18070362473347548</v>
      </c>
      <c r="AO675" s="2">
        <v>0.17637626937466597</v>
      </c>
      <c r="AP675">
        <f t="shared" si="27"/>
        <v>339</v>
      </c>
    </row>
    <row r="676" spans="1:43" ht="16.5" hidden="1" customHeight="1" x14ac:dyDescent="0.25">
      <c r="A676" s="5" t="s">
        <v>793</v>
      </c>
      <c r="B676" s="1" t="s">
        <v>214</v>
      </c>
      <c r="C676" t="s">
        <v>36</v>
      </c>
      <c r="D676" t="s">
        <v>43</v>
      </c>
      <c r="E676" t="s">
        <v>38</v>
      </c>
      <c r="F676" t="s">
        <v>215</v>
      </c>
      <c r="G676">
        <v>238</v>
      </c>
      <c r="H676">
        <v>0</v>
      </c>
      <c r="I676">
        <v>52</v>
      </c>
      <c r="J676">
        <v>23</v>
      </c>
      <c r="K676">
        <v>8</v>
      </c>
      <c r="L676">
        <v>99</v>
      </c>
      <c r="M676">
        <v>240</v>
      </c>
      <c r="N676" s="2">
        <v>9.9567534949210508E-3</v>
      </c>
      <c r="O676" s="2">
        <v>2.4137584230111635E-2</v>
      </c>
      <c r="P676">
        <v>302</v>
      </c>
      <c r="Q676" s="2">
        <v>3.0486573793660408E-2</v>
      </c>
      <c r="R676">
        <v>9943</v>
      </c>
      <c r="S676">
        <v>9906</v>
      </c>
      <c r="T676">
        <v>7724</v>
      </c>
      <c r="U676">
        <v>36</v>
      </c>
      <c r="V676">
        <v>966</v>
      </c>
      <c r="W676">
        <v>855</v>
      </c>
      <c r="X676">
        <v>325</v>
      </c>
      <c r="Y676">
        <v>183</v>
      </c>
      <c r="Z676">
        <v>0</v>
      </c>
      <c r="AA676">
        <v>45</v>
      </c>
      <c r="AB676">
        <v>14</v>
      </c>
      <c r="AC676">
        <v>21</v>
      </c>
      <c r="AD676">
        <v>7779</v>
      </c>
      <c r="AE676">
        <v>36</v>
      </c>
      <c r="AF676">
        <v>973</v>
      </c>
      <c r="AG676">
        <v>864</v>
      </c>
      <c r="AH676">
        <v>312</v>
      </c>
      <c r="AI676" s="3">
        <v>3.0595192184085358E-2</v>
      </c>
      <c r="AJ676" s="3">
        <v>0</v>
      </c>
      <c r="AK676" s="3">
        <v>5.3442959917780058E-2</v>
      </c>
      <c r="AL676" s="3">
        <v>2.6620370370370371E-2</v>
      </c>
      <c r="AM676" s="3">
        <v>2.564102564102564E-2</v>
      </c>
      <c r="AN676" s="2">
        <f t="shared" si="26"/>
        <v>3.4094337725032689E-2</v>
      </c>
      <c r="AO676" s="2">
        <v>0.2192894419911682</v>
      </c>
      <c r="AP676">
        <f t="shared" si="27"/>
        <v>339</v>
      </c>
    </row>
    <row r="677" spans="1:43" ht="16.5" hidden="1" customHeight="1" x14ac:dyDescent="0.25">
      <c r="A677" s="4" t="s">
        <v>803</v>
      </c>
      <c r="B677" s="1" t="s">
        <v>506</v>
      </c>
      <c r="D677" t="s">
        <v>32</v>
      </c>
      <c r="E677" t="s">
        <v>498</v>
      </c>
      <c r="F677" t="s">
        <v>507</v>
      </c>
      <c r="G677">
        <v>325</v>
      </c>
      <c r="H677">
        <v>3</v>
      </c>
      <c r="I677">
        <v>0</v>
      </c>
      <c r="J677">
        <v>0</v>
      </c>
      <c r="K677">
        <v>0</v>
      </c>
      <c r="L677">
        <v>3</v>
      </c>
      <c r="M677">
        <v>336</v>
      </c>
      <c r="N677" s="2">
        <v>2.6650084391933906E-4</v>
      </c>
      <c r="O677" s="2">
        <v>2.9848094518965976E-2</v>
      </c>
      <c r="P677">
        <v>97</v>
      </c>
      <c r="Q677" s="2">
        <v>8.8061733999092139E-3</v>
      </c>
      <c r="R677">
        <v>11257</v>
      </c>
      <c r="S677">
        <v>11015</v>
      </c>
      <c r="T677">
        <v>10117</v>
      </c>
      <c r="U677">
        <v>118</v>
      </c>
      <c r="V677">
        <v>331</v>
      </c>
      <c r="W677">
        <v>360</v>
      </c>
      <c r="X677">
        <v>88</v>
      </c>
      <c r="Y677">
        <v>81</v>
      </c>
      <c r="Z677">
        <v>3</v>
      </c>
      <c r="AA677">
        <v>0</v>
      </c>
      <c r="AB677">
        <v>0</v>
      </c>
      <c r="AC677">
        <v>0</v>
      </c>
      <c r="AD677">
        <v>10361</v>
      </c>
      <c r="AE677">
        <v>118</v>
      </c>
      <c r="AF677">
        <v>331</v>
      </c>
      <c r="AG677">
        <v>360</v>
      </c>
      <c r="AH677">
        <v>88</v>
      </c>
      <c r="AI677" s="3">
        <v>3.1367628607277293E-2</v>
      </c>
      <c r="AJ677" s="3">
        <v>2.5423728813559324E-2</v>
      </c>
      <c r="AK677" s="3">
        <v>0</v>
      </c>
      <c r="AL677" s="3">
        <v>0</v>
      </c>
      <c r="AM677" s="3">
        <v>0</v>
      </c>
      <c r="AN677" s="2">
        <f t="shared" si="26"/>
        <v>3.0114595362885316E-2</v>
      </c>
      <c r="AO677" s="2">
        <v>7.9676674364896075E-2</v>
      </c>
      <c r="AP677">
        <f t="shared" si="27"/>
        <v>339</v>
      </c>
    </row>
    <row r="678" spans="1:43" ht="16.5" hidden="1" customHeight="1" x14ac:dyDescent="0.25">
      <c r="A678" s="5" t="s">
        <v>795</v>
      </c>
      <c r="B678" t="s">
        <v>662</v>
      </c>
      <c r="D678" t="s">
        <v>32</v>
      </c>
      <c r="E678" t="s">
        <v>603</v>
      </c>
      <c r="F678" t="s">
        <v>663</v>
      </c>
      <c r="G678">
        <v>304</v>
      </c>
      <c r="H678">
        <v>0</v>
      </c>
      <c r="I678">
        <v>3</v>
      </c>
      <c r="J678">
        <v>3</v>
      </c>
      <c r="K678">
        <v>17</v>
      </c>
      <c r="L678">
        <v>127</v>
      </c>
      <c r="M678">
        <v>211</v>
      </c>
      <c r="N678" s="2">
        <v>0.11101398601398602</v>
      </c>
      <c r="O678" s="2">
        <v>0.18444055944055945</v>
      </c>
      <c r="P678">
        <v>92</v>
      </c>
      <c r="Q678" s="2">
        <v>0.10244988864142539</v>
      </c>
      <c r="R678">
        <v>1144</v>
      </c>
      <c r="S678">
        <v>898</v>
      </c>
      <c r="T678">
        <v>648</v>
      </c>
      <c r="U678">
        <v>124</v>
      </c>
      <c r="V678">
        <v>10</v>
      </c>
      <c r="W678">
        <v>12</v>
      </c>
      <c r="X678">
        <v>104</v>
      </c>
      <c r="Y678">
        <v>73</v>
      </c>
      <c r="Z678">
        <v>4</v>
      </c>
      <c r="AA678">
        <v>0</v>
      </c>
      <c r="AB678">
        <v>0</v>
      </c>
      <c r="AC678">
        <v>6</v>
      </c>
      <c r="AD678">
        <v>879</v>
      </c>
      <c r="AE678">
        <v>120</v>
      </c>
      <c r="AF678">
        <v>13</v>
      </c>
      <c r="AG678">
        <v>15</v>
      </c>
      <c r="AH678">
        <v>115</v>
      </c>
      <c r="AI678" s="3">
        <v>0.34584755403868034</v>
      </c>
      <c r="AJ678" s="3">
        <v>0</v>
      </c>
      <c r="AK678" s="3">
        <v>0.23076923076923078</v>
      </c>
      <c r="AL678" s="3">
        <v>0.2</v>
      </c>
      <c r="AM678" s="3">
        <v>0.14782608695652175</v>
      </c>
      <c r="AN678" s="2">
        <f t="shared" si="26"/>
        <v>0.29545454545454547</v>
      </c>
      <c r="AO678" s="2">
        <v>0.23029772329246936</v>
      </c>
      <c r="AP678">
        <f t="shared" si="27"/>
        <v>338</v>
      </c>
    </row>
    <row r="679" spans="1:43" ht="16.5" hidden="1" customHeight="1" x14ac:dyDescent="0.25">
      <c r="A679" s="4" t="s">
        <v>801</v>
      </c>
      <c r="B679" s="1" t="s">
        <v>155</v>
      </c>
      <c r="C679" t="s">
        <v>36</v>
      </c>
      <c r="D679" t="s">
        <v>43</v>
      </c>
      <c r="E679" t="s">
        <v>44</v>
      </c>
      <c r="F679" t="s">
        <v>156</v>
      </c>
      <c r="G679">
        <v>1376</v>
      </c>
      <c r="H679">
        <v>25</v>
      </c>
      <c r="I679">
        <v>370</v>
      </c>
      <c r="J679">
        <v>167</v>
      </c>
      <c r="K679">
        <v>114</v>
      </c>
      <c r="L679">
        <v>238</v>
      </c>
      <c r="M679">
        <v>1839</v>
      </c>
      <c r="N679" s="2">
        <v>2.1794871794871794E-2</v>
      </c>
      <c r="O679" s="2">
        <v>0.16840659340659342</v>
      </c>
      <c r="P679">
        <v>404</v>
      </c>
      <c r="Q679" s="2">
        <v>4.3689845355250355E-2</v>
      </c>
      <c r="R679">
        <v>10920</v>
      </c>
      <c r="S679">
        <v>9247</v>
      </c>
      <c r="T679">
        <v>4126</v>
      </c>
      <c r="U679">
        <v>90</v>
      </c>
      <c r="V679">
        <v>2456</v>
      </c>
      <c r="W679">
        <v>916</v>
      </c>
      <c r="X679">
        <v>1659</v>
      </c>
      <c r="Y679">
        <v>188</v>
      </c>
      <c r="Z679">
        <v>0</v>
      </c>
      <c r="AA679">
        <v>74</v>
      </c>
      <c r="AB679">
        <v>62</v>
      </c>
      <c r="AC679">
        <v>42</v>
      </c>
      <c r="AD679">
        <v>5314</v>
      </c>
      <c r="AE679">
        <v>115</v>
      </c>
      <c r="AF679">
        <v>2752</v>
      </c>
      <c r="AG679">
        <v>1021</v>
      </c>
      <c r="AH679">
        <v>1731</v>
      </c>
      <c r="AI679" s="3">
        <v>0.25893865261573201</v>
      </c>
      <c r="AJ679" s="3">
        <v>0.21739130434782608</v>
      </c>
      <c r="AK679" s="3">
        <v>0.13444767441860464</v>
      </c>
      <c r="AL679" s="3">
        <v>0.16356513222331048</v>
      </c>
      <c r="AM679" s="3">
        <v>6.5857885615251299E-2</v>
      </c>
      <c r="AN679" s="2">
        <f t="shared" si="26"/>
        <v>0.19020146520146522</v>
      </c>
      <c r="AO679" s="2">
        <v>0.51394859599378029</v>
      </c>
      <c r="AP679">
        <f t="shared" si="27"/>
        <v>2077</v>
      </c>
      <c r="AQ679" s="6">
        <f>AH679/R679</f>
        <v>0.15851648351648351</v>
      </c>
    </row>
    <row r="680" spans="1:43" ht="16.5" hidden="1" customHeight="1" x14ac:dyDescent="0.25">
      <c r="A680" s="4" t="s">
        <v>801</v>
      </c>
      <c r="B680" s="1" t="s">
        <v>338</v>
      </c>
      <c r="D680" t="s">
        <v>32</v>
      </c>
      <c r="E680" t="s">
        <v>336</v>
      </c>
      <c r="F680" t="s">
        <v>339</v>
      </c>
      <c r="G680">
        <v>310</v>
      </c>
      <c r="H680">
        <v>0</v>
      </c>
      <c r="I680">
        <v>0</v>
      </c>
      <c r="J680">
        <v>9</v>
      </c>
      <c r="K680">
        <v>7</v>
      </c>
      <c r="L680">
        <v>54</v>
      </c>
      <c r="M680">
        <v>284</v>
      </c>
      <c r="N680" s="2">
        <v>1.5771028037383176E-2</v>
      </c>
      <c r="O680" s="2">
        <v>8.2943925233644855E-2</v>
      </c>
      <c r="P680">
        <v>216</v>
      </c>
      <c r="Q680" s="2">
        <v>6.5414900060569353E-2</v>
      </c>
      <c r="R680">
        <v>3424</v>
      </c>
      <c r="S680">
        <v>3302</v>
      </c>
      <c r="T680">
        <v>3101</v>
      </c>
      <c r="U680">
        <v>47</v>
      </c>
      <c r="V680">
        <v>32</v>
      </c>
      <c r="W680">
        <v>36</v>
      </c>
      <c r="X680">
        <v>86</v>
      </c>
      <c r="Y680">
        <v>179</v>
      </c>
      <c r="Z680">
        <v>3</v>
      </c>
      <c r="AA680">
        <v>0</v>
      </c>
      <c r="AB680">
        <v>0</v>
      </c>
      <c r="AC680">
        <v>6</v>
      </c>
      <c r="AD680">
        <v>3232</v>
      </c>
      <c r="AE680">
        <v>44</v>
      </c>
      <c r="AF680">
        <v>32</v>
      </c>
      <c r="AG680">
        <v>45</v>
      </c>
      <c r="AH680">
        <v>87</v>
      </c>
      <c r="AI680" s="3">
        <v>9.5915841584158418E-2</v>
      </c>
      <c r="AJ680" s="3">
        <v>0</v>
      </c>
      <c r="AK680" s="3">
        <v>0</v>
      </c>
      <c r="AL680" s="3">
        <v>0.2</v>
      </c>
      <c r="AM680" s="3">
        <v>8.0459770114942528E-2</v>
      </c>
      <c r="AN680" s="2">
        <f t="shared" si="26"/>
        <v>9.8714953271028028E-2</v>
      </c>
      <c r="AO680" s="2">
        <v>6.0465116279069767E-2</v>
      </c>
      <c r="AP680">
        <f t="shared" si="27"/>
        <v>338</v>
      </c>
    </row>
    <row r="681" spans="1:43" ht="16.5" hidden="1" customHeight="1" x14ac:dyDescent="0.25">
      <c r="A681" s="4" t="s">
        <v>797</v>
      </c>
      <c r="B681" t="s">
        <v>626</v>
      </c>
      <c r="D681" t="s">
        <v>32</v>
      </c>
      <c r="E681" t="s">
        <v>129</v>
      </c>
      <c r="F681" t="s">
        <v>627</v>
      </c>
      <c r="G681">
        <v>305</v>
      </c>
      <c r="H681">
        <v>0</v>
      </c>
      <c r="I681">
        <v>0</v>
      </c>
      <c r="J681">
        <v>3</v>
      </c>
      <c r="K681">
        <v>14</v>
      </c>
      <c r="L681">
        <v>166</v>
      </c>
      <c r="M681">
        <v>172</v>
      </c>
      <c r="N681" s="2">
        <v>4.7145697245100822E-2</v>
      </c>
      <c r="O681" s="2">
        <v>4.8849758591309286E-2</v>
      </c>
      <c r="P681">
        <v>201</v>
      </c>
      <c r="Q681" s="2">
        <v>5.9397163120567378E-2</v>
      </c>
      <c r="R681">
        <v>3521</v>
      </c>
      <c r="S681">
        <v>3384</v>
      </c>
      <c r="T681">
        <v>3223</v>
      </c>
      <c r="U681">
        <v>21</v>
      </c>
      <c r="V681">
        <v>43</v>
      </c>
      <c r="W681">
        <v>64</v>
      </c>
      <c r="X681">
        <v>33</v>
      </c>
      <c r="Y681">
        <v>177</v>
      </c>
      <c r="Z681">
        <v>0</v>
      </c>
      <c r="AA681">
        <v>3</v>
      </c>
      <c r="AB681">
        <v>0</v>
      </c>
      <c r="AC681">
        <v>0</v>
      </c>
      <c r="AD681">
        <v>3351</v>
      </c>
      <c r="AE681">
        <v>21</v>
      </c>
      <c r="AF681">
        <v>40</v>
      </c>
      <c r="AG681">
        <v>67</v>
      </c>
      <c r="AH681">
        <v>47</v>
      </c>
      <c r="AI681" s="3">
        <v>9.1017606684571775E-2</v>
      </c>
      <c r="AJ681" s="3">
        <v>0</v>
      </c>
      <c r="AK681" s="3">
        <v>0</v>
      </c>
      <c r="AL681" s="3">
        <v>4.4776119402985072E-2</v>
      </c>
      <c r="AM681" s="3">
        <v>0.2978723404255319</v>
      </c>
      <c r="AN681" s="2">
        <f t="shared" si="26"/>
        <v>9.5995455836410115E-2</v>
      </c>
      <c r="AO681" s="2">
        <v>4.9631310266591039E-2</v>
      </c>
      <c r="AP681">
        <f t="shared" si="27"/>
        <v>338</v>
      </c>
    </row>
    <row r="682" spans="1:43" ht="16.5" hidden="1" customHeight="1" x14ac:dyDescent="0.25">
      <c r="A682" s="4" t="s">
        <v>801</v>
      </c>
      <c r="B682" t="s">
        <v>631</v>
      </c>
      <c r="D682" t="s">
        <v>32</v>
      </c>
      <c r="E682" t="s">
        <v>463</v>
      </c>
      <c r="F682" t="s">
        <v>632</v>
      </c>
      <c r="G682">
        <v>295</v>
      </c>
      <c r="H682">
        <v>27</v>
      </c>
      <c r="I682">
        <v>4</v>
      </c>
      <c r="J682">
        <v>0</v>
      </c>
      <c r="K682">
        <v>4</v>
      </c>
      <c r="L682">
        <v>46</v>
      </c>
      <c r="M682">
        <v>291</v>
      </c>
      <c r="N682" s="2">
        <v>3.9792387543252594E-2</v>
      </c>
      <c r="O682" s="2">
        <v>0.2517301038062284</v>
      </c>
      <c r="P682">
        <v>179</v>
      </c>
      <c r="Q682" s="2">
        <v>0.17935871743486975</v>
      </c>
      <c r="R682">
        <v>1156</v>
      </c>
      <c r="S682">
        <v>998</v>
      </c>
      <c r="T682">
        <v>954</v>
      </c>
      <c r="U682">
        <v>13</v>
      </c>
      <c r="V682">
        <v>13</v>
      </c>
      <c r="W682">
        <v>3</v>
      </c>
      <c r="X682">
        <v>15</v>
      </c>
      <c r="Y682">
        <v>170</v>
      </c>
      <c r="Z682">
        <v>3</v>
      </c>
      <c r="AA682">
        <v>0</v>
      </c>
      <c r="AB682">
        <v>0</v>
      </c>
      <c r="AC682">
        <v>0</v>
      </c>
      <c r="AD682">
        <v>1079</v>
      </c>
      <c r="AE682">
        <v>37</v>
      </c>
      <c r="AF682">
        <v>17</v>
      </c>
      <c r="AG682">
        <v>3</v>
      </c>
      <c r="AH682">
        <v>19</v>
      </c>
      <c r="AI682" s="3">
        <v>0.27340129749768305</v>
      </c>
      <c r="AJ682" s="3">
        <v>0.72972972972972971</v>
      </c>
      <c r="AK682" s="3">
        <v>0.23529411764705882</v>
      </c>
      <c r="AL682" s="3">
        <v>0</v>
      </c>
      <c r="AM682" s="3">
        <v>0.21052631578947367</v>
      </c>
      <c r="AN682" s="2">
        <f t="shared" si="26"/>
        <v>0.29152249134948099</v>
      </c>
      <c r="AO682" s="2">
        <v>6.5800865800865804E-2</v>
      </c>
      <c r="AP682">
        <f t="shared" si="27"/>
        <v>337</v>
      </c>
    </row>
    <row r="683" spans="1:43" ht="16.5" hidden="1" customHeight="1" x14ac:dyDescent="0.25">
      <c r="A683" s="4" t="s">
        <v>800</v>
      </c>
      <c r="B683" t="s">
        <v>648</v>
      </c>
      <c r="D683" t="s">
        <v>32</v>
      </c>
      <c r="E683" t="s">
        <v>534</v>
      </c>
      <c r="F683" t="s">
        <v>649</v>
      </c>
      <c r="G683">
        <v>315</v>
      </c>
      <c r="H683">
        <v>0</v>
      </c>
      <c r="I683">
        <v>0</v>
      </c>
      <c r="J683">
        <v>0</v>
      </c>
      <c r="K683">
        <v>5</v>
      </c>
      <c r="L683">
        <v>7</v>
      </c>
      <c r="M683">
        <v>330</v>
      </c>
      <c r="N683" s="2">
        <v>4.7489823609226595E-3</v>
      </c>
      <c r="O683" s="2">
        <v>0.22388059701492538</v>
      </c>
      <c r="P683">
        <v>27</v>
      </c>
      <c r="Q683" s="2">
        <v>2.3195876288659795E-2</v>
      </c>
      <c r="R683">
        <v>1474</v>
      </c>
      <c r="S683">
        <v>1164</v>
      </c>
      <c r="T683">
        <v>1056</v>
      </c>
      <c r="U683">
        <v>25</v>
      </c>
      <c r="V683">
        <v>26</v>
      </c>
      <c r="W683">
        <v>17</v>
      </c>
      <c r="X683">
        <v>40</v>
      </c>
      <c r="Y683">
        <v>19</v>
      </c>
      <c r="Z683">
        <v>0</v>
      </c>
      <c r="AA683">
        <v>0</v>
      </c>
      <c r="AB683">
        <v>0</v>
      </c>
      <c r="AC683">
        <v>0</v>
      </c>
      <c r="AD683">
        <v>1352</v>
      </c>
      <c r="AE683">
        <v>25</v>
      </c>
      <c r="AF683">
        <v>26</v>
      </c>
      <c r="AG683">
        <v>17</v>
      </c>
      <c r="AH683">
        <v>45</v>
      </c>
      <c r="AI683" s="3">
        <v>0.23298816568047337</v>
      </c>
      <c r="AJ683" s="3">
        <v>0</v>
      </c>
      <c r="AK683" s="3">
        <v>0</v>
      </c>
      <c r="AL683" s="3">
        <v>0</v>
      </c>
      <c r="AM683" s="3">
        <v>0.1111111111111111</v>
      </c>
      <c r="AN683" s="2">
        <f t="shared" si="26"/>
        <v>0.22862957937584805</v>
      </c>
      <c r="AO683" s="2">
        <v>7.7133105802047783E-2</v>
      </c>
      <c r="AP683">
        <f t="shared" si="27"/>
        <v>337</v>
      </c>
    </row>
    <row r="684" spans="1:43" ht="16.5" hidden="1" customHeight="1" x14ac:dyDescent="0.25">
      <c r="A684" s="4" t="s">
        <v>797</v>
      </c>
      <c r="B684" s="1" t="s">
        <v>596</v>
      </c>
      <c r="D684" t="s">
        <v>32</v>
      </c>
      <c r="E684" t="s">
        <v>333</v>
      </c>
      <c r="F684" t="s">
        <v>597</v>
      </c>
      <c r="G684">
        <v>313</v>
      </c>
      <c r="H684">
        <v>0</v>
      </c>
      <c r="I684">
        <v>0</v>
      </c>
      <c r="J684">
        <v>0</v>
      </c>
      <c r="K684">
        <v>8</v>
      </c>
      <c r="L684">
        <v>93</v>
      </c>
      <c r="M684">
        <v>244</v>
      </c>
      <c r="N684" s="2">
        <v>2.2291466922339406E-2</v>
      </c>
      <c r="O684" s="2">
        <v>5.8485139022051776E-2</v>
      </c>
      <c r="P684">
        <v>302</v>
      </c>
      <c r="Q684" s="2">
        <v>7.29997582789461E-2</v>
      </c>
      <c r="R684">
        <v>4172</v>
      </c>
      <c r="S684">
        <v>4137</v>
      </c>
      <c r="T684">
        <v>3742</v>
      </c>
      <c r="U684">
        <v>13</v>
      </c>
      <c r="V684">
        <v>96</v>
      </c>
      <c r="W684">
        <v>61</v>
      </c>
      <c r="X684">
        <v>225</v>
      </c>
      <c r="Y684">
        <v>279</v>
      </c>
      <c r="Z684">
        <v>0</v>
      </c>
      <c r="AA684">
        <v>3</v>
      </c>
      <c r="AB684">
        <v>0</v>
      </c>
      <c r="AC684">
        <v>3</v>
      </c>
      <c r="AD684">
        <v>3776</v>
      </c>
      <c r="AE684">
        <v>13</v>
      </c>
      <c r="AF684">
        <v>93</v>
      </c>
      <c r="AG684">
        <v>61</v>
      </c>
      <c r="AH684">
        <v>230</v>
      </c>
      <c r="AI684" s="3">
        <v>8.2891949152542374E-2</v>
      </c>
      <c r="AJ684" s="3">
        <v>0</v>
      </c>
      <c r="AK684" s="3">
        <v>0</v>
      </c>
      <c r="AL684" s="3">
        <v>0</v>
      </c>
      <c r="AM684" s="3">
        <v>3.4782608695652174E-2</v>
      </c>
      <c r="AN684" s="2">
        <f t="shared" si="26"/>
        <v>8.0776605944391178E-2</v>
      </c>
      <c r="AO684" s="2">
        <v>9.5135394200814766E-2</v>
      </c>
      <c r="AP684">
        <f t="shared" si="27"/>
        <v>337</v>
      </c>
    </row>
    <row r="685" spans="1:43" ht="16.5" hidden="1" customHeight="1" x14ac:dyDescent="0.25">
      <c r="A685" s="5" t="s">
        <v>788</v>
      </c>
      <c r="B685" s="1" t="s">
        <v>210</v>
      </c>
      <c r="C685" t="s">
        <v>36</v>
      </c>
      <c r="D685" t="s">
        <v>43</v>
      </c>
      <c r="E685" t="s">
        <v>38</v>
      </c>
      <c r="F685" t="s">
        <v>211</v>
      </c>
      <c r="G685">
        <v>273</v>
      </c>
      <c r="H685">
        <v>0</v>
      </c>
      <c r="I685">
        <v>26</v>
      </c>
      <c r="J685">
        <v>14</v>
      </c>
      <c r="K685">
        <v>14</v>
      </c>
      <c r="L685">
        <v>8</v>
      </c>
      <c r="M685">
        <v>329</v>
      </c>
      <c r="N685" s="2">
        <v>1.0089544709294992E-3</v>
      </c>
      <c r="O685" s="2">
        <v>4.1493252616975659E-2</v>
      </c>
      <c r="P685">
        <v>631</v>
      </c>
      <c r="Q685" s="2">
        <v>7.6735984433904905E-2</v>
      </c>
      <c r="R685">
        <v>7929</v>
      </c>
      <c r="S685">
        <v>8223</v>
      </c>
      <c r="T685">
        <v>6783</v>
      </c>
      <c r="U685">
        <v>55</v>
      </c>
      <c r="V685">
        <v>703</v>
      </c>
      <c r="W685">
        <v>298</v>
      </c>
      <c r="X685">
        <v>384</v>
      </c>
      <c r="Y685">
        <v>510</v>
      </c>
      <c r="Z685">
        <v>0</v>
      </c>
      <c r="AA685">
        <v>58</v>
      </c>
      <c r="AB685">
        <v>19</v>
      </c>
      <c r="AC685">
        <v>9</v>
      </c>
      <c r="AD685">
        <v>6546</v>
      </c>
      <c r="AE685">
        <v>55</v>
      </c>
      <c r="AF685">
        <v>671</v>
      </c>
      <c r="AG685">
        <v>293</v>
      </c>
      <c r="AH685">
        <v>389</v>
      </c>
      <c r="AI685" s="3">
        <v>4.1704857928505958E-2</v>
      </c>
      <c r="AJ685" s="3">
        <v>0</v>
      </c>
      <c r="AK685" s="3">
        <v>3.8748137108792845E-2</v>
      </c>
      <c r="AL685" s="3">
        <v>4.778156996587031E-2</v>
      </c>
      <c r="AM685" s="3">
        <v>3.5989717223650387E-2</v>
      </c>
      <c r="AN685" s="2">
        <f t="shared" si="26"/>
        <v>4.2502207087905156E-2</v>
      </c>
      <c r="AO685" s="2">
        <v>0.17701785265275333</v>
      </c>
      <c r="AP685">
        <f t="shared" si="27"/>
        <v>337</v>
      </c>
    </row>
    <row r="686" spans="1:43" ht="16.5" hidden="1" customHeight="1" x14ac:dyDescent="0.25">
      <c r="A686" s="5" t="s">
        <v>787</v>
      </c>
      <c r="B686" s="1" t="s">
        <v>563</v>
      </c>
      <c r="C686" t="s">
        <v>36</v>
      </c>
      <c r="D686" t="s">
        <v>43</v>
      </c>
      <c r="E686" t="s">
        <v>559</v>
      </c>
      <c r="F686" t="s">
        <v>564</v>
      </c>
      <c r="G686">
        <v>250</v>
      </c>
      <c r="H686">
        <v>0</v>
      </c>
      <c r="I686">
        <v>24</v>
      </c>
      <c r="J686">
        <v>43</v>
      </c>
      <c r="K686">
        <v>14</v>
      </c>
      <c r="L686">
        <v>227</v>
      </c>
      <c r="M686">
        <v>110</v>
      </c>
      <c r="N686" s="2">
        <v>1.470683511499838E-2</v>
      </c>
      <c r="O686" s="2">
        <v>7.1266601878846774E-3</v>
      </c>
      <c r="P686">
        <v>41</v>
      </c>
      <c r="Q686" s="2">
        <v>2.7082370037651098E-3</v>
      </c>
      <c r="R686">
        <v>15435</v>
      </c>
      <c r="S686">
        <v>15139</v>
      </c>
      <c r="T686">
        <v>13390</v>
      </c>
      <c r="U686">
        <v>90</v>
      </c>
      <c r="V686">
        <v>625</v>
      </c>
      <c r="W686">
        <v>632</v>
      </c>
      <c r="X686">
        <v>402</v>
      </c>
      <c r="Y686">
        <v>29</v>
      </c>
      <c r="Z686">
        <v>0</v>
      </c>
      <c r="AA686">
        <v>3</v>
      </c>
      <c r="AB686">
        <v>0</v>
      </c>
      <c r="AC686">
        <v>0</v>
      </c>
      <c r="AD686">
        <v>13611</v>
      </c>
      <c r="AE686">
        <v>90</v>
      </c>
      <c r="AF686">
        <v>646</v>
      </c>
      <c r="AG686">
        <v>675</v>
      </c>
      <c r="AH686">
        <v>416</v>
      </c>
      <c r="AI686" s="3">
        <v>1.8367496877525532E-2</v>
      </c>
      <c r="AJ686" s="3">
        <v>0</v>
      </c>
      <c r="AK686" s="3">
        <v>3.7151702786377708E-2</v>
      </c>
      <c r="AL686" s="3">
        <v>6.3703703703703707E-2</v>
      </c>
      <c r="AM686" s="3">
        <v>3.3653846153846152E-2</v>
      </c>
      <c r="AN686" s="2">
        <f t="shared" si="26"/>
        <v>2.1833495302883057E-2</v>
      </c>
      <c r="AO686" s="2">
        <v>0.11834434512242518</v>
      </c>
      <c r="AP686">
        <f t="shared" si="27"/>
        <v>337</v>
      </c>
    </row>
    <row r="687" spans="1:43" ht="16.5" hidden="1" customHeight="1" x14ac:dyDescent="0.25">
      <c r="A687" s="4" t="s">
        <v>798</v>
      </c>
      <c r="B687" s="1" t="s">
        <v>471</v>
      </c>
      <c r="D687" t="s">
        <v>32</v>
      </c>
      <c r="E687" t="s">
        <v>463</v>
      </c>
      <c r="F687" t="s">
        <v>472</v>
      </c>
      <c r="G687">
        <v>319</v>
      </c>
      <c r="H687">
        <v>0</v>
      </c>
      <c r="I687">
        <v>3</v>
      </c>
      <c r="J687">
        <v>0</v>
      </c>
      <c r="K687">
        <v>3</v>
      </c>
      <c r="L687">
        <v>44</v>
      </c>
      <c r="M687">
        <v>292</v>
      </c>
      <c r="N687" s="2">
        <v>2.4458032240133407E-2</v>
      </c>
      <c r="O687" s="2">
        <v>0.1623123957754308</v>
      </c>
      <c r="P687">
        <v>336</v>
      </c>
      <c r="Q687" s="2">
        <v>0.1867704280155642</v>
      </c>
      <c r="R687">
        <v>1799</v>
      </c>
      <c r="S687">
        <v>1799</v>
      </c>
      <c r="T687">
        <v>1714</v>
      </c>
      <c r="U687">
        <v>25</v>
      </c>
      <c r="V687">
        <v>22</v>
      </c>
      <c r="W687">
        <v>10</v>
      </c>
      <c r="X687">
        <v>28</v>
      </c>
      <c r="Y687">
        <v>320</v>
      </c>
      <c r="Z687">
        <v>3</v>
      </c>
      <c r="AA687">
        <v>3</v>
      </c>
      <c r="AB687">
        <v>0</v>
      </c>
      <c r="AC687">
        <v>6</v>
      </c>
      <c r="AD687">
        <v>1713</v>
      </c>
      <c r="AE687">
        <v>22</v>
      </c>
      <c r="AF687">
        <v>22</v>
      </c>
      <c r="AG687">
        <v>10</v>
      </c>
      <c r="AH687">
        <v>25</v>
      </c>
      <c r="AI687" s="3">
        <v>0.18622300058377117</v>
      </c>
      <c r="AJ687" s="3">
        <v>0</v>
      </c>
      <c r="AK687" s="3">
        <v>0.13636363636363635</v>
      </c>
      <c r="AL687" s="3">
        <v>0</v>
      </c>
      <c r="AM687" s="3">
        <v>0.12</v>
      </c>
      <c r="AN687" s="2">
        <f t="shared" si="26"/>
        <v>0.1867704280155642</v>
      </c>
      <c r="AO687" s="2">
        <v>4.4084821428571432E-2</v>
      </c>
      <c r="AP687">
        <f t="shared" si="27"/>
        <v>336</v>
      </c>
    </row>
    <row r="688" spans="1:43" ht="16.5" hidden="1" customHeight="1" x14ac:dyDescent="0.25">
      <c r="A688" s="5" t="s">
        <v>790</v>
      </c>
      <c r="B688" s="1" t="s">
        <v>220</v>
      </c>
      <c r="C688" t="s">
        <v>36</v>
      </c>
      <c r="D688" t="s">
        <v>43</v>
      </c>
      <c r="E688" t="s">
        <v>38</v>
      </c>
      <c r="F688" t="s">
        <v>221</v>
      </c>
      <c r="G688">
        <v>303</v>
      </c>
      <c r="H688">
        <v>0</v>
      </c>
      <c r="I688">
        <v>3</v>
      </c>
      <c r="J688">
        <v>7</v>
      </c>
      <c r="K688">
        <v>5</v>
      </c>
      <c r="L688">
        <v>0</v>
      </c>
      <c r="M688">
        <v>336</v>
      </c>
      <c r="N688" s="2">
        <v>0</v>
      </c>
      <c r="O688" s="2">
        <v>0.13526570048309178</v>
      </c>
      <c r="P688">
        <v>96</v>
      </c>
      <c r="Q688" s="2">
        <v>4.2780748663101602E-2</v>
      </c>
      <c r="R688">
        <v>2484</v>
      </c>
      <c r="S688">
        <v>2244</v>
      </c>
      <c r="T688">
        <v>2149</v>
      </c>
      <c r="U688">
        <v>14</v>
      </c>
      <c r="V688">
        <v>31</v>
      </c>
      <c r="W688">
        <v>26</v>
      </c>
      <c r="X688">
        <v>24</v>
      </c>
      <c r="Y688">
        <v>89</v>
      </c>
      <c r="Z688">
        <v>0</v>
      </c>
      <c r="AA688">
        <v>0</v>
      </c>
      <c r="AB688">
        <v>0</v>
      </c>
      <c r="AC688">
        <v>0</v>
      </c>
      <c r="AD688">
        <v>2363</v>
      </c>
      <c r="AE688">
        <v>14</v>
      </c>
      <c r="AF688">
        <v>34</v>
      </c>
      <c r="AG688">
        <v>33</v>
      </c>
      <c r="AH688">
        <v>29</v>
      </c>
      <c r="AI688" s="3">
        <v>0.1282268303004655</v>
      </c>
      <c r="AJ688" s="3">
        <v>0</v>
      </c>
      <c r="AK688" s="3">
        <v>8.8235294117647065E-2</v>
      </c>
      <c r="AL688" s="3">
        <v>0.21212121212121213</v>
      </c>
      <c r="AM688" s="3">
        <v>0.17241379310344829</v>
      </c>
      <c r="AN688" s="2">
        <f t="shared" si="26"/>
        <v>0.13526570048309178</v>
      </c>
      <c r="AO688" s="2">
        <v>4.4480388192478772E-2</v>
      </c>
      <c r="AP688">
        <f t="shared" si="27"/>
        <v>336</v>
      </c>
    </row>
    <row r="689" spans="1:42" ht="16.5" hidden="1" customHeight="1" x14ac:dyDescent="0.25">
      <c r="A689" s="4" t="s">
        <v>796</v>
      </c>
      <c r="B689" t="s">
        <v>708</v>
      </c>
      <c r="D689" t="s">
        <v>32</v>
      </c>
      <c r="E689" t="s">
        <v>534</v>
      </c>
      <c r="F689" t="s">
        <v>709</v>
      </c>
      <c r="G689">
        <v>312</v>
      </c>
      <c r="H689">
        <v>0</v>
      </c>
      <c r="I689">
        <v>0</v>
      </c>
      <c r="J689">
        <v>0</v>
      </c>
      <c r="K689">
        <v>6</v>
      </c>
      <c r="L689">
        <v>11</v>
      </c>
      <c r="M689">
        <v>324</v>
      </c>
      <c r="N689" s="2">
        <v>9.0237899917965554E-3</v>
      </c>
      <c r="O689" s="2">
        <v>0.26579163248564397</v>
      </c>
      <c r="P689">
        <v>72</v>
      </c>
      <c r="Q689" s="2">
        <v>7.5313807531380755E-2</v>
      </c>
      <c r="R689">
        <v>1219</v>
      </c>
      <c r="S689">
        <v>956</v>
      </c>
      <c r="T689">
        <v>621</v>
      </c>
      <c r="U689">
        <v>5</v>
      </c>
      <c r="V689">
        <v>10</v>
      </c>
      <c r="W689">
        <v>13</v>
      </c>
      <c r="X689">
        <v>307</v>
      </c>
      <c r="Y689">
        <v>41</v>
      </c>
      <c r="Z689">
        <v>0</v>
      </c>
      <c r="AA689">
        <v>4</v>
      </c>
      <c r="AB689">
        <v>0</v>
      </c>
      <c r="AC689">
        <v>13</v>
      </c>
      <c r="AD689">
        <v>892</v>
      </c>
      <c r="AE689">
        <v>5</v>
      </c>
      <c r="AF689">
        <v>6</v>
      </c>
      <c r="AG689">
        <v>13</v>
      </c>
      <c r="AH689">
        <v>300</v>
      </c>
      <c r="AI689" s="3">
        <v>0.34977578475336324</v>
      </c>
      <c r="AJ689" s="3">
        <v>0</v>
      </c>
      <c r="AK689" s="3">
        <v>0</v>
      </c>
      <c r="AL689" s="3">
        <v>0</v>
      </c>
      <c r="AM689" s="3">
        <v>0.02</v>
      </c>
      <c r="AN689" s="2">
        <f t="shared" si="26"/>
        <v>0.27481542247744051</v>
      </c>
      <c r="AO689" s="2">
        <v>0.26644736842105265</v>
      </c>
      <c r="AP689">
        <f t="shared" si="27"/>
        <v>335</v>
      </c>
    </row>
    <row r="690" spans="1:42" ht="16.5" hidden="1" customHeight="1" x14ac:dyDescent="0.25">
      <c r="A690" s="4" t="s">
        <v>801</v>
      </c>
      <c r="B690" s="1" t="s">
        <v>390</v>
      </c>
      <c r="D690" t="s">
        <v>32</v>
      </c>
      <c r="E690" t="s">
        <v>388</v>
      </c>
      <c r="F690" t="s">
        <v>391</v>
      </c>
      <c r="G690">
        <v>306</v>
      </c>
      <c r="H690">
        <v>0</v>
      </c>
      <c r="I690">
        <v>5</v>
      </c>
      <c r="J690">
        <v>8</v>
      </c>
      <c r="K690">
        <v>0</v>
      </c>
      <c r="L690">
        <v>0</v>
      </c>
      <c r="M690">
        <v>335</v>
      </c>
      <c r="N690" s="2">
        <v>0</v>
      </c>
      <c r="O690" s="2">
        <v>0.12800917080626673</v>
      </c>
      <c r="P690">
        <v>483</v>
      </c>
      <c r="Q690" s="2">
        <v>0.17468354430379746</v>
      </c>
      <c r="R690">
        <v>2617</v>
      </c>
      <c r="S690">
        <v>2765</v>
      </c>
      <c r="T690">
        <v>2447</v>
      </c>
      <c r="U690">
        <v>47</v>
      </c>
      <c r="V690">
        <v>149</v>
      </c>
      <c r="W690">
        <v>42</v>
      </c>
      <c r="X690">
        <v>80</v>
      </c>
      <c r="Y690">
        <v>277</v>
      </c>
      <c r="Z690">
        <v>3</v>
      </c>
      <c r="AA690">
        <v>26</v>
      </c>
      <c r="AB690">
        <v>0</v>
      </c>
      <c r="AC690">
        <v>0</v>
      </c>
      <c r="AD690">
        <v>2476</v>
      </c>
      <c r="AE690">
        <v>44</v>
      </c>
      <c r="AF690">
        <v>128</v>
      </c>
      <c r="AG690">
        <v>50</v>
      </c>
      <c r="AH690">
        <v>80</v>
      </c>
      <c r="AI690" s="3">
        <v>0.12358642972536349</v>
      </c>
      <c r="AJ690" s="3">
        <v>0</v>
      </c>
      <c r="AK690" s="3">
        <v>3.90625E-2</v>
      </c>
      <c r="AL690" s="3">
        <v>0.16</v>
      </c>
      <c r="AM690" s="3">
        <v>0</v>
      </c>
      <c r="AN690" s="2">
        <f t="shared" si="26"/>
        <v>0.12800917080626673</v>
      </c>
      <c r="AO690" s="2">
        <v>0.10871130309575235</v>
      </c>
      <c r="AP690">
        <f t="shared" si="27"/>
        <v>335</v>
      </c>
    </row>
    <row r="691" spans="1:42" ht="16.5" hidden="1" customHeight="1" x14ac:dyDescent="0.25">
      <c r="A691" s="4" t="s">
        <v>798</v>
      </c>
      <c r="B691" s="1" t="s">
        <v>596</v>
      </c>
      <c r="D691" t="s">
        <v>32</v>
      </c>
      <c r="E691" t="s">
        <v>333</v>
      </c>
      <c r="F691" t="s">
        <v>597</v>
      </c>
      <c r="G691">
        <v>306</v>
      </c>
      <c r="H691">
        <v>0</v>
      </c>
      <c r="I691">
        <v>0</v>
      </c>
      <c r="J691">
        <v>0</v>
      </c>
      <c r="K691">
        <v>10</v>
      </c>
      <c r="L691">
        <v>81</v>
      </c>
      <c r="M691">
        <v>254</v>
      </c>
      <c r="N691" s="2">
        <v>1.9503973031543463E-2</v>
      </c>
      <c r="O691" s="2">
        <v>6.116060679027209E-2</v>
      </c>
      <c r="P691">
        <v>319</v>
      </c>
      <c r="Q691" s="2">
        <v>7.7109016195310617E-2</v>
      </c>
      <c r="R691">
        <v>4153</v>
      </c>
      <c r="S691">
        <v>4137</v>
      </c>
      <c r="T691">
        <v>3704</v>
      </c>
      <c r="U691">
        <v>14</v>
      </c>
      <c r="V691">
        <v>112</v>
      </c>
      <c r="W691">
        <v>56</v>
      </c>
      <c r="X691">
        <v>251</v>
      </c>
      <c r="Y691">
        <v>297</v>
      </c>
      <c r="Z691">
        <v>0</v>
      </c>
      <c r="AA691">
        <v>0</v>
      </c>
      <c r="AB691">
        <v>0</v>
      </c>
      <c r="AC691">
        <v>6</v>
      </c>
      <c r="AD691">
        <v>3713</v>
      </c>
      <c r="AE691">
        <v>14</v>
      </c>
      <c r="AF691">
        <v>112</v>
      </c>
      <c r="AG691">
        <v>56</v>
      </c>
      <c r="AH691">
        <v>255</v>
      </c>
      <c r="AI691" s="3">
        <v>8.2413143011042286E-2</v>
      </c>
      <c r="AJ691" s="3">
        <v>0</v>
      </c>
      <c r="AK691" s="3">
        <v>0</v>
      </c>
      <c r="AL691" s="3">
        <v>0</v>
      </c>
      <c r="AM691" s="3">
        <v>3.9215686274509803E-2</v>
      </c>
      <c r="AN691" s="2">
        <f t="shared" si="26"/>
        <v>8.0664579821815546E-2</v>
      </c>
      <c r="AO691" s="2">
        <v>0.10530120481927711</v>
      </c>
      <c r="AP691">
        <f t="shared" si="27"/>
        <v>335</v>
      </c>
    </row>
    <row r="692" spans="1:42" ht="16.5" hidden="1" customHeight="1" x14ac:dyDescent="0.25">
      <c r="A692" s="5" t="s">
        <v>791</v>
      </c>
      <c r="B692" s="1" t="s">
        <v>234</v>
      </c>
      <c r="C692" t="s">
        <v>36</v>
      </c>
      <c r="D692" t="s">
        <v>43</v>
      </c>
      <c r="E692" t="s">
        <v>38</v>
      </c>
      <c r="F692" t="s">
        <v>235</v>
      </c>
      <c r="G692">
        <v>297</v>
      </c>
      <c r="H692">
        <v>0</v>
      </c>
      <c r="I692">
        <v>14</v>
      </c>
      <c r="J692">
        <v>0</v>
      </c>
      <c r="K692">
        <v>0</v>
      </c>
      <c r="L692">
        <v>52</v>
      </c>
      <c r="M692">
        <v>283</v>
      </c>
      <c r="N692" s="2">
        <v>5.5307381408211016E-3</v>
      </c>
      <c r="O692" s="2">
        <v>3.0099978727930226E-2</v>
      </c>
      <c r="P692">
        <v>743</v>
      </c>
      <c r="Q692" s="2">
        <v>7.5739041794087664E-2</v>
      </c>
      <c r="R692">
        <v>9402</v>
      </c>
      <c r="S692">
        <v>9810</v>
      </c>
      <c r="T692">
        <v>8265</v>
      </c>
      <c r="U692">
        <v>33</v>
      </c>
      <c r="V692">
        <v>622</v>
      </c>
      <c r="W692">
        <v>689</v>
      </c>
      <c r="X692">
        <v>201</v>
      </c>
      <c r="Y692">
        <v>536</v>
      </c>
      <c r="Z692">
        <v>0</v>
      </c>
      <c r="AA692">
        <v>120</v>
      </c>
      <c r="AB692">
        <v>50</v>
      </c>
      <c r="AC692">
        <v>16</v>
      </c>
      <c r="AD692">
        <v>8026</v>
      </c>
      <c r="AE692">
        <v>33</v>
      </c>
      <c r="AF692">
        <v>516</v>
      </c>
      <c r="AG692">
        <v>639</v>
      </c>
      <c r="AH692">
        <v>185</v>
      </c>
      <c r="AI692" s="3">
        <v>3.7004734612509346E-2</v>
      </c>
      <c r="AJ692" s="3">
        <v>0</v>
      </c>
      <c r="AK692" s="3">
        <v>2.7131782945736434E-2</v>
      </c>
      <c r="AL692" s="3">
        <v>0</v>
      </c>
      <c r="AM692" s="3">
        <v>0</v>
      </c>
      <c r="AN692" s="2">
        <f t="shared" si="26"/>
        <v>3.5630716868751328E-2</v>
      </c>
      <c r="AO692" s="2">
        <v>0.1460793701457602</v>
      </c>
      <c r="AP692">
        <f t="shared" si="27"/>
        <v>335</v>
      </c>
    </row>
    <row r="693" spans="1:42" ht="16.5" hidden="1" customHeight="1" x14ac:dyDescent="0.25">
      <c r="A693" s="5" t="s">
        <v>795</v>
      </c>
      <c r="B693" s="1" t="s">
        <v>255</v>
      </c>
      <c r="D693" t="s">
        <v>32</v>
      </c>
      <c r="E693" t="s">
        <v>256</v>
      </c>
      <c r="F693" t="s">
        <v>257</v>
      </c>
      <c r="G693">
        <v>305</v>
      </c>
      <c r="H693">
        <v>19</v>
      </c>
      <c r="I693">
        <v>5</v>
      </c>
      <c r="J693">
        <v>0</v>
      </c>
      <c r="K693">
        <v>0</v>
      </c>
      <c r="L693">
        <v>23</v>
      </c>
      <c r="M693">
        <v>311</v>
      </c>
      <c r="N693" s="2">
        <v>1.8210609659540775E-2</v>
      </c>
      <c r="O693" s="2">
        <v>0.24623911322248615</v>
      </c>
      <c r="P693">
        <v>198</v>
      </c>
      <c r="Q693" s="2">
        <v>0.17568766637089619</v>
      </c>
      <c r="R693">
        <v>1263</v>
      </c>
      <c r="S693">
        <v>1127</v>
      </c>
      <c r="T693">
        <v>971</v>
      </c>
      <c r="U693">
        <v>138</v>
      </c>
      <c r="V693">
        <v>8</v>
      </c>
      <c r="W693">
        <v>3</v>
      </c>
      <c r="X693">
        <v>7</v>
      </c>
      <c r="Y693">
        <v>168</v>
      </c>
      <c r="Z693">
        <v>28</v>
      </c>
      <c r="AA693">
        <v>0</v>
      </c>
      <c r="AB693">
        <v>0</v>
      </c>
      <c r="AC693">
        <v>0</v>
      </c>
      <c r="AD693">
        <v>1108</v>
      </c>
      <c r="AE693">
        <v>129</v>
      </c>
      <c r="AF693">
        <v>13</v>
      </c>
      <c r="AG693">
        <v>3</v>
      </c>
      <c r="AH693">
        <v>7</v>
      </c>
      <c r="AI693" s="3">
        <v>0.27527075812274371</v>
      </c>
      <c r="AJ693" s="3">
        <v>0.14728682170542637</v>
      </c>
      <c r="AK693" s="3">
        <v>0.38461538461538464</v>
      </c>
      <c r="AL693" s="3">
        <v>0</v>
      </c>
      <c r="AM693" s="3">
        <v>0</v>
      </c>
      <c r="AN693" s="2">
        <f t="shared" si="26"/>
        <v>0.26444972288202695</v>
      </c>
      <c r="AO693" s="2">
        <v>0.12063492063492064</v>
      </c>
      <c r="AP693">
        <f t="shared" si="27"/>
        <v>334</v>
      </c>
    </row>
    <row r="694" spans="1:42" ht="16.5" hidden="1" customHeight="1" x14ac:dyDescent="0.25">
      <c r="A694" s="5" t="s">
        <v>790</v>
      </c>
      <c r="B694" s="1" t="s">
        <v>495</v>
      </c>
      <c r="D694" t="s">
        <v>32</v>
      </c>
      <c r="E694" t="s">
        <v>491</v>
      </c>
      <c r="F694" t="s">
        <v>496</v>
      </c>
      <c r="G694">
        <v>316</v>
      </c>
      <c r="H694">
        <v>0</v>
      </c>
      <c r="I694">
        <v>8</v>
      </c>
      <c r="J694">
        <v>0</v>
      </c>
      <c r="K694">
        <v>0</v>
      </c>
      <c r="L694">
        <v>224</v>
      </c>
      <c r="M694">
        <v>110</v>
      </c>
      <c r="N694" s="2">
        <v>1.9955456570155902E-2</v>
      </c>
      <c r="O694" s="2">
        <v>9.7995545657015588E-3</v>
      </c>
      <c r="P694">
        <v>49</v>
      </c>
      <c r="Q694" s="2">
        <v>4.4789762340036567E-3</v>
      </c>
      <c r="R694">
        <v>11225</v>
      </c>
      <c r="S694">
        <v>10940</v>
      </c>
      <c r="T694">
        <v>10323</v>
      </c>
      <c r="U694">
        <v>112</v>
      </c>
      <c r="V694">
        <v>116</v>
      </c>
      <c r="W694">
        <v>231</v>
      </c>
      <c r="X694">
        <v>158</v>
      </c>
      <c r="Y694">
        <v>44</v>
      </c>
      <c r="Z694">
        <v>0</v>
      </c>
      <c r="AA694">
        <v>0</v>
      </c>
      <c r="AB694">
        <v>0</v>
      </c>
      <c r="AC694">
        <v>0</v>
      </c>
      <c r="AD694">
        <v>10595</v>
      </c>
      <c r="AE694">
        <v>112</v>
      </c>
      <c r="AF694">
        <v>124</v>
      </c>
      <c r="AG694">
        <v>231</v>
      </c>
      <c r="AH694">
        <v>158</v>
      </c>
      <c r="AI694" s="3">
        <v>2.9825389334591789E-2</v>
      </c>
      <c r="AJ694" s="3">
        <v>0</v>
      </c>
      <c r="AK694" s="3">
        <v>6.4516129032258063E-2</v>
      </c>
      <c r="AL694" s="3">
        <v>0</v>
      </c>
      <c r="AM694" s="3">
        <v>0</v>
      </c>
      <c r="AN694" s="2">
        <f t="shared" si="26"/>
        <v>2.9755011135857462E-2</v>
      </c>
      <c r="AO694" s="2">
        <v>5.5704099821746879E-2</v>
      </c>
      <c r="AP694">
        <f t="shared" si="27"/>
        <v>334</v>
      </c>
    </row>
    <row r="695" spans="1:42" ht="16.5" hidden="1" customHeight="1" x14ac:dyDescent="0.25">
      <c r="A695" s="4" t="s">
        <v>800</v>
      </c>
      <c r="B695" s="1" t="s">
        <v>62</v>
      </c>
      <c r="D695" t="s">
        <v>32</v>
      </c>
      <c r="E695" t="s">
        <v>60</v>
      </c>
      <c r="F695" t="s">
        <v>63</v>
      </c>
      <c r="G695">
        <v>303</v>
      </c>
      <c r="H695">
        <v>11</v>
      </c>
      <c r="I695">
        <v>0</v>
      </c>
      <c r="J695">
        <v>0</v>
      </c>
      <c r="K695">
        <v>9</v>
      </c>
      <c r="L695">
        <v>0</v>
      </c>
      <c r="M695">
        <v>333</v>
      </c>
      <c r="N695" s="2">
        <v>0</v>
      </c>
      <c r="O695" s="2">
        <v>0.29811996418979408</v>
      </c>
      <c r="P695">
        <v>122</v>
      </c>
      <c r="Q695" s="2">
        <v>0.13465783664459161</v>
      </c>
      <c r="R695">
        <v>1117</v>
      </c>
      <c r="S695">
        <v>906</v>
      </c>
      <c r="T695">
        <v>810</v>
      </c>
      <c r="U695">
        <v>56</v>
      </c>
      <c r="V695">
        <v>8</v>
      </c>
      <c r="W695">
        <v>9</v>
      </c>
      <c r="X695">
        <v>23</v>
      </c>
      <c r="Y695">
        <v>112</v>
      </c>
      <c r="Z695">
        <v>0</v>
      </c>
      <c r="AA695">
        <v>0</v>
      </c>
      <c r="AB695">
        <v>0</v>
      </c>
      <c r="AC695">
        <v>0</v>
      </c>
      <c r="AD695">
        <v>1001</v>
      </c>
      <c r="AE695">
        <v>67</v>
      </c>
      <c r="AF695">
        <v>8</v>
      </c>
      <c r="AG695">
        <v>9</v>
      </c>
      <c r="AH695">
        <v>32</v>
      </c>
      <c r="AI695" s="3">
        <v>0.30269730269730272</v>
      </c>
      <c r="AJ695" s="3">
        <v>0.16417910447761194</v>
      </c>
      <c r="AK695" s="3">
        <v>0</v>
      </c>
      <c r="AL695" s="3">
        <v>0</v>
      </c>
      <c r="AM695" s="3">
        <v>0.28125</v>
      </c>
      <c r="AN695" s="2">
        <f t="shared" si="26"/>
        <v>0.29811996418979408</v>
      </c>
      <c r="AO695" s="2">
        <v>0.10384959713518353</v>
      </c>
      <c r="AP695">
        <f t="shared" si="27"/>
        <v>333</v>
      </c>
    </row>
    <row r="696" spans="1:42" ht="16.5" hidden="1" customHeight="1" x14ac:dyDescent="0.25">
      <c r="A696" s="4" t="s">
        <v>801</v>
      </c>
      <c r="B696" t="s">
        <v>708</v>
      </c>
      <c r="D696" t="s">
        <v>32</v>
      </c>
      <c r="E696" t="s">
        <v>534</v>
      </c>
      <c r="F696" t="s">
        <v>709</v>
      </c>
      <c r="G696">
        <v>304</v>
      </c>
      <c r="H696">
        <v>0</v>
      </c>
      <c r="I696">
        <v>0</v>
      </c>
      <c r="J696">
        <v>0</v>
      </c>
      <c r="K696">
        <v>16</v>
      </c>
      <c r="L696">
        <v>5</v>
      </c>
      <c r="M696">
        <v>328</v>
      </c>
      <c r="N696" s="2">
        <v>4.3898156277436349E-3</v>
      </c>
      <c r="O696" s="2">
        <v>0.28797190517998245</v>
      </c>
      <c r="P696">
        <v>62</v>
      </c>
      <c r="Q696" s="2">
        <v>7.1428571428571425E-2</v>
      </c>
      <c r="R696">
        <v>1139</v>
      </c>
      <c r="S696">
        <v>868</v>
      </c>
      <c r="T696">
        <v>487</v>
      </c>
      <c r="U696">
        <v>5</v>
      </c>
      <c r="V696">
        <v>8</v>
      </c>
      <c r="W696">
        <v>21</v>
      </c>
      <c r="X696">
        <v>347</v>
      </c>
      <c r="Y696">
        <v>44</v>
      </c>
      <c r="Z696">
        <v>0</v>
      </c>
      <c r="AA696">
        <v>0</v>
      </c>
      <c r="AB696">
        <v>0</v>
      </c>
      <c r="AC696">
        <v>4</v>
      </c>
      <c r="AD696">
        <v>747</v>
      </c>
      <c r="AE696">
        <v>5</v>
      </c>
      <c r="AF696">
        <v>8</v>
      </c>
      <c r="AG696">
        <v>21</v>
      </c>
      <c r="AH696">
        <v>359</v>
      </c>
      <c r="AI696" s="3">
        <v>0.4069611780455154</v>
      </c>
      <c r="AJ696" s="3">
        <v>0</v>
      </c>
      <c r="AK696" s="3">
        <v>0</v>
      </c>
      <c r="AL696" s="3">
        <v>0</v>
      </c>
      <c r="AM696" s="3">
        <v>4.456824512534819E-2</v>
      </c>
      <c r="AN696" s="2">
        <f t="shared" si="26"/>
        <v>0.2923617208077261</v>
      </c>
      <c r="AO696" s="2">
        <v>0.34473684210526317</v>
      </c>
      <c r="AP696">
        <f t="shared" si="27"/>
        <v>333</v>
      </c>
    </row>
    <row r="697" spans="1:42" ht="16.5" hidden="1" customHeight="1" x14ac:dyDescent="0.25">
      <c r="A697" s="5" t="s">
        <v>791</v>
      </c>
      <c r="B697" s="1" t="s">
        <v>114</v>
      </c>
      <c r="C697" t="s">
        <v>36</v>
      </c>
      <c r="D697" t="s">
        <v>43</v>
      </c>
      <c r="E697" t="s">
        <v>108</v>
      </c>
      <c r="F697" t="s">
        <v>115</v>
      </c>
      <c r="G697">
        <v>280</v>
      </c>
      <c r="H697">
        <v>0</v>
      </c>
      <c r="I697">
        <v>8</v>
      </c>
      <c r="J697">
        <v>22</v>
      </c>
      <c r="K697">
        <v>3</v>
      </c>
      <c r="L697">
        <v>127</v>
      </c>
      <c r="M697">
        <v>206</v>
      </c>
      <c r="N697" s="2">
        <v>1.444166477143507E-2</v>
      </c>
      <c r="O697" s="2">
        <v>2.3425062542642712E-2</v>
      </c>
      <c r="P697">
        <v>62</v>
      </c>
      <c r="Q697" s="2">
        <v>7.2744338847823536E-3</v>
      </c>
      <c r="R697">
        <v>8794</v>
      </c>
      <c r="S697">
        <v>8523</v>
      </c>
      <c r="T697">
        <v>7435</v>
      </c>
      <c r="U697">
        <v>23</v>
      </c>
      <c r="V697">
        <v>182</v>
      </c>
      <c r="W697">
        <v>325</v>
      </c>
      <c r="X697">
        <v>558</v>
      </c>
      <c r="Y697">
        <v>55</v>
      </c>
      <c r="Z697">
        <v>0</v>
      </c>
      <c r="AA697">
        <v>0</v>
      </c>
      <c r="AB697">
        <v>0</v>
      </c>
      <c r="AC697">
        <v>0</v>
      </c>
      <c r="AD697">
        <v>7660</v>
      </c>
      <c r="AE697">
        <v>23</v>
      </c>
      <c r="AF697">
        <v>190</v>
      </c>
      <c r="AG697">
        <v>347</v>
      </c>
      <c r="AH697">
        <v>561</v>
      </c>
      <c r="AI697" s="3">
        <v>3.6553524804177548E-2</v>
      </c>
      <c r="AJ697" s="3">
        <v>0</v>
      </c>
      <c r="AK697" s="3">
        <v>4.2105263157894736E-2</v>
      </c>
      <c r="AL697" s="3">
        <v>6.3400576368876083E-2</v>
      </c>
      <c r="AM697" s="3">
        <v>5.3475935828877002E-3</v>
      </c>
      <c r="AN697" s="2">
        <f t="shared" si="26"/>
        <v>3.786672731407778E-2</v>
      </c>
      <c r="AO697" s="2">
        <v>0.12766199749459059</v>
      </c>
      <c r="AP697">
        <f t="shared" si="27"/>
        <v>333</v>
      </c>
    </row>
    <row r="698" spans="1:42" ht="16.5" hidden="1" customHeight="1" x14ac:dyDescent="0.25">
      <c r="A698" s="4" t="s">
        <v>797</v>
      </c>
      <c r="B698" t="s">
        <v>708</v>
      </c>
      <c r="D698" t="s">
        <v>32</v>
      </c>
      <c r="E698" t="s">
        <v>534</v>
      </c>
      <c r="F698" t="s">
        <v>709</v>
      </c>
      <c r="G698">
        <v>312</v>
      </c>
      <c r="H698">
        <v>0</v>
      </c>
      <c r="I698">
        <v>0</v>
      </c>
      <c r="J698">
        <v>0</v>
      </c>
      <c r="K698">
        <v>7</v>
      </c>
      <c r="L698">
        <v>7</v>
      </c>
      <c r="M698">
        <v>325</v>
      </c>
      <c r="N698" s="2">
        <v>5.8873002523128683E-3</v>
      </c>
      <c r="O698" s="2">
        <v>0.27333894028595457</v>
      </c>
      <c r="P698">
        <v>66</v>
      </c>
      <c r="Q698" s="2">
        <v>7.1505958829902488E-2</v>
      </c>
      <c r="R698">
        <v>1189</v>
      </c>
      <c r="S698">
        <v>923</v>
      </c>
      <c r="T698">
        <v>599</v>
      </c>
      <c r="U698">
        <v>5</v>
      </c>
      <c r="V698">
        <v>8</v>
      </c>
      <c r="W698">
        <v>12</v>
      </c>
      <c r="X698">
        <v>299</v>
      </c>
      <c r="Y698">
        <v>48</v>
      </c>
      <c r="Z698">
        <v>0</v>
      </c>
      <c r="AA698">
        <v>0</v>
      </c>
      <c r="AB698">
        <v>0</v>
      </c>
      <c r="AC698">
        <v>14</v>
      </c>
      <c r="AD698">
        <v>863</v>
      </c>
      <c r="AE698">
        <v>5</v>
      </c>
      <c r="AF698">
        <v>8</v>
      </c>
      <c r="AG698">
        <v>12</v>
      </c>
      <c r="AH698">
        <v>292</v>
      </c>
      <c r="AI698" s="3">
        <v>0.36152954808806487</v>
      </c>
      <c r="AJ698" s="3">
        <v>0</v>
      </c>
      <c r="AK698" s="3">
        <v>0</v>
      </c>
      <c r="AL698" s="3">
        <v>0</v>
      </c>
      <c r="AM698" s="3">
        <v>2.3972602739726026E-2</v>
      </c>
      <c r="AN698" s="2">
        <f t="shared" si="26"/>
        <v>0.27922624053826745</v>
      </c>
      <c r="AO698" s="2">
        <v>0.26864406779661015</v>
      </c>
      <c r="AP698">
        <f t="shared" si="27"/>
        <v>332</v>
      </c>
    </row>
    <row r="699" spans="1:42" ht="16.5" hidden="1" customHeight="1" x14ac:dyDescent="0.25">
      <c r="A699" s="4" t="s">
        <v>799</v>
      </c>
      <c r="B699" s="1" t="s">
        <v>390</v>
      </c>
      <c r="D699" t="s">
        <v>32</v>
      </c>
      <c r="E699" t="s">
        <v>388</v>
      </c>
      <c r="F699" t="s">
        <v>391</v>
      </c>
      <c r="G699">
        <v>308</v>
      </c>
      <c r="H699">
        <v>0</v>
      </c>
      <c r="I699">
        <v>4</v>
      </c>
      <c r="J699">
        <v>8</v>
      </c>
      <c r="K699">
        <v>0</v>
      </c>
      <c r="L699">
        <v>3</v>
      </c>
      <c r="M699">
        <v>329</v>
      </c>
      <c r="N699" s="2">
        <v>1.1797090051120724E-3</v>
      </c>
      <c r="O699" s="2">
        <v>0.12937475422729061</v>
      </c>
      <c r="P699">
        <v>431</v>
      </c>
      <c r="Q699" s="2">
        <v>0.16313398940196822</v>
      </c>
      <c r="R699">
        <v>2543</v>
      </c>
      <c r="S699">
        <v>2642</v>
      </c>
      <c r="T699">
        <v>2385</v>
      </c>
      <c r="U699">
        <v>44</v>
      </c>
      <c r="V699">
        <v>125</v>
      </c>
      <c r="W699">
        <v>30</v>
      </c>
      <c r="X699">
        <v>58</v>
      </c>
      <c r="Y699">
        <v>261</v>
      </c>
      <c r="Z699">
        <v>0</v>
      </c>
      <c r="AA699">
        <v>18</v>
      </c>
      <c r="AB699">
        <v>0</v>
      </c>
      <c r="AC699">
        <v>0</v>
      </c>
      <c r="AD699">
        <v>2432</v>
      </c>
      <c r="AE699">
        <v>44</v>
      </c>
      <c r="AF699">
        <v>111</v>
      </c>
      <c r="AG699">
        <v>38</v>
      </c>
      <c r="AH699">
        <v>58</v>
      </c>
      <c r="AI699" s="3">
        <v>0.12664473684210525</v>
      </c>
      <c r="AJ699" s="3">
        <v>0</v>
      </c>
      <c r="AK699" s="3">
        <v>3.6036036036036036E-2</v>
      </c>
      <c r="AL699" s="3">
        <v>0.21052631578947367</v>
      </c>
      <c r="AM699" s="3">
        <v>0</v>
      </c>
      <c r="AN699" s="2">
        <f t="shared" si="26"/>
        <v>0.13055446323240269</v>
      </c>
      <c r="AO699" s="2">
        <v>9.3551994036526281E-2</v>
      </c>
      <c r="AP699">
        <f t="shared" si="27"/>
        <v>332</v>
      </c>
    </row>
    <row r="700" spans="1:42" ht="16.5" hidden="1" customHeight="1" x14ac:dyDescent="0.25">
      <c r="A700" s="4" t="s">
        <v>796</v>
      </c>
      <c r="B700" t="s">
        <v>626</v>
      </c>
      <c r="D700" t="s">
        <v>32</v>
      </c>
      <c r="E700" t="s">
        <v>129</v>
      </c>
      <c r="F700" t="s">
        <v>627</v>
      </c>
      <c r="G700">
        <v>300</v>
      </c>
      <c r="H700">
        <v>0</v>
      </c>
      <c r="I700">
        <v>0</v>
      </c>
      <c r="J700">
        <v>0</v>
      </c>
      <c r="K700">
        <v>16</v>
      </c>
      <c r="L700">
        <v>183</v>
      </c>
      <c r="M700">
        <v>149</v>
      </c>
      <c r="N700" s="2">
        <v>5.1709522463972875E-2</v>
      </c>
      <c r="O700" s="2">
        <v>4.2102288782141846E-2</v>
      </c>
      <c r="P700">
        <v>173</v>
      </c>
      <c r="Q700" s="2">
        <v>5.1183431952662721E-2</v>
      </c>
      <c r="R700">
        <v>3539</v>
      </c>
      <c r="S700">
        <v>3380</v>
      </c>
      <c r="T700">
        <v>3225</v>
      </c>
      <c r="U700">
        <v>24</v>
      </c>
      <c r="V700">
        <v>47</v>
      </c>
      <c r="W700">
        <v>55</v>
      </c>
      <c r="X700">
        <v>29</v>
      </c>
      <c r="Y700">
        <v>155</v>
      </c>
      <c r="Z700">
        <v>0</v>
      </c>
      <c r="AA700">
        <v>4</v>
      </c>
      <c r="AB700">
        <v>0</v>
      </c>
      <c r="AC700">
        <v>4</v>
      </c>
      <c r="AD700">
        <v>3370</v>
      </c>
      <c r="AE700">
        <v>24</v>
      </c>
      <c r="AF700">
        <v>43</v>
      </c>
      <c r="AG700">
        <v>55</v>
      </c>
      <c r="AH700">
        <v>41</v>
      </c>
      <c r="AI700" s="3">
        <v>8.9020771513353122E-2</v>
      </c>
      <c r="AJ700" s="3">
        <v>0</v>
      </c>
      <c r="AK700" s="3">
        <v>0</v>
      </c>
      <c r="AL700" s="3">
        <v>0</v>
      </c>
      <c r="AM700" s="3">
        <v>0.3902439024390244</v>
      </c>
      <c r="AN700" s="2">
        <f t="shared" si="26"/>
        <v>9.3811811246114721E-2</v>
      </c>
      <c r="AO700" s="2">
        <v>4.6136427964902346E-2</v>
      </c>
      <c r="AP700">
        <f t="shared" si="27"/>
        <v>332</v>
      </c>
    </row>
    <row r="701" spans="1:42" ht="16.5" hidden="1" customHeight="1" x14ac:dyDescent="0.25">
      <c r="A701" s="4">
        <v>2011</v>
      </c>
      <c r="B701" t="s">
        <v>626</v>
      </c>
      <c r="D701" t="s">
        <v>32</v>
      </c>
      <c r="E701" t="s">
        <v>129</v>
      </c>
      <c r="F701" t="s">
        <v>627</v>
      </c>
      <c r="G701">
        <v>308</v>
      </c>
      <c r="H701">
        <v>0</v>
      </c>
      <c r="I701">
        <v>0</v>
      </c>
      <c r="J701">
        <v>0</v>
      </c>
      <c r="K701">
        <v>11</v>
      </c>
      <c r="L701">
        <v>176</v>
      </c>
      <c r="M701">
        <v>156</v>
      </c>
      <c r="N701" s="2">
        <v>4.8378229796591531E-2</v>
      </c>
      <c r="O701" s="2">
        <v>4.2880703683342493E-2</v>
      </c>
      <c r="P701">
        <v>149</v>
      </c>
      <c r="Q701" s="2">
        <v>4.3125904486251809E-2</v>
      </c>
      <c r="R701">
        <v>3638</v>
      </c>
      <c r="S701">
        <v>3455</v>
      </c>
      <c r="T701">
        <v>3303</v>
      </c>
      <c r="U701">
        <v>22</v>
      </c>
      <c r="V701">
        <v>36</v>
      </c>
      <c r="W701">
        <v>60</v>
      </c>
      <c r="X701">
        <v>34</v>
      </c>
      <c r="Y701">
        <v>143</v>
      </c>
      <c r="Z701">
        <v>0</v>
      </c>
      <c r="AA701">
        <v>0</v>
      </c>
      <c r="AB701">
        <v>0</v>
      </c>
      <c r="AC701">
        <v>0</v>
      </c>
      <c r="AD701">
        <v>3468</v>
      </c>
      <c r="AE701">
        <v>22</v>
      </c>
      <c r="AF701">
        <v>36</v>
      </c>
      <c r="AG701">
        <v>60</v>
      </c>
      <c r="AH701">
        <v>45</v>
      </c>
      <c r="AI701" s="3">
        <v>8.8811995386389855E-2</v>
      </c>
      <c r="AJ701" s="3">
        <v>0</v>
      </c>
      <c r="AK701" s="3">
        <v>0</v>
      </c>
      <c r="AL701" s="3">
        <v>0</v>
      </c>
      <c r="AM701" s="3">
        <v>0.24444444444444444</v>
      </c>
      <c r="AN701" s="2">
        <f t="shared" si="26"/>
        <v>9.1258933479934023E-2</v>
      </c>
      <c r="AO701" s="2">
        <v>4.4891214541448635E-2</v>
      </c>
      <c r="AP701">
        <f t="shared" si="27"/>
        <v>332</v>
      </c>
    </row>
    <row r="702" spans="1:42" ht="16.5" hidden="1" customHeight="1" x14ac:dyDescent="0.25">
      <c r="A702" s="5" t="s">
        <v>788</v>
      </c>
      <c r="B702" s="1" t="s">
        <v>66</v>
      </c>
      <c r="D702" t="s">
        <v>32</v>
      </c>
      <c r="E702" t="s">
        <v>67</v>
      </c>
      <c r="F702" t="s">
        <v>68</v>
      </c>
      <c r="G702">
        <v>211</v>
      </c>
      <c r="H702">
        <v>116</v>
      </c>
      <c r="I702">
        <v>0</v>
      </c>
      <c r="J702">
        <v>0</v>
      </c>
      <c r="K702">
        <v>0</v>
      </c>
      <c r="L702">
        <v>158</v>
      </c>
      <c r="M702">
        <v>174</v>
      </c>
      <c r="N702" s="2">
        <v>2.8716830243547802E-2</v>
      </c>
      <c r="O702" s="2">
        <v>3.162486368593239E-2</v>
      </c>
      <c r="P702">
        <v>42</v>
      </c>
      <c r="Q702" s="2">
        <v>8.0583269378357632E-3</v>
      </c>
      <c r="R702">
        <v>5502</v>
      </c>
      <c r="S702">
        <v>5212</v>
      </c>
      <c r="T702">
        <v>4184</v>
      </c>
      <c r="U702">
        <v>874</v>
      </c>
      <c r="V702">
        <v>66</v>
      </c>
      <c r="W702">
        <v>43</v>
      </c>
      <c r="X702">
        <v>45</v>
      </c>
      <c r="Y702">
        <v>17</v>
      </c>
      <c r="Z702">
        <v>19</v>
      </c>
      <c r="AA702">
        <v>0</v>
      </c>
      <c r="AB702">
        <v>0</v>
      </c>
      <c r="AC702">
        <v>0</v>
      </c>
      <c r="AD702">
        <v>4378</v>
      </c>
      <c r="AE702">
        <v>971</v>
      </c>
      <c r="AF702">
        <v>66</v>
      </c>
      <c r="AG702">
        <v>43</v>
      </c>
      <c r="AH702">
        <v>45</v>
      </c>
      <c r="AI702" s="3">
        <v>4.8195523069894927E-2</v>
      </c>
      <c r="AJ702" s="3">
        <v>0.11946446961894953</v>
      </c>
      <c r="AK702" s="3">
        <v>0</v>
      </c>
      <c r="AL702" s="3">
        <v>0</v>
      </c>
      <c r="AM702" s="3">
        <v>0</v>
      </c>
      <c r="AN702" s="2">
        <f t="shared" si="26"/>
        <v>6.0341693929480189E-2</v>
      </c>
      <c r="AO702" s="2">
        <v>0.20443394512084317</v>
      </c>
      <c r="AP702">
        <f t="shared" si="27"/>
        <v>332</v>
      </c>
    </row>
    <row r="703" spans="1:42" ht="16.5" hidden="1" customHeight="1" x14ac:dyDescent="0.25">
      <c r="A703" s="5" t="s">
        <v>789</v>
      </c>
      <c r="B703" s="1" t="s">
        <v>431</v>
      </c>
      <c r="C703" t="s">
        <v>36</v>
      </c>
      <c r="D703" t="s">
        <v>43</v>
      </c>
      <c r="E703" t="s">
        <v>429</v>
      </c>
      <c r="F703" t="s">
        <v>432</v>
      </c>
      <c r="G703">
        <v>188</v>
      </c>
      <c r="H703">
        <v>0</v>
      </c>
      <c r="I703">
        <v>70</v>
      </c>
      <c r="J703">
        <v>41</v>
      </c>
      <c r="K703">
        <v>20</v>
      </c>
      <c r="L703">
        <v>132</v>
      </c>
      <c r="M703">
        <v>200</v>
      </c>
      <c r="N703" s="2">
        <v>1.1366571945233789E-2</v>
      </c>
      <c r="O703" s="2">
        <v>1.7222078704899682E-2</v>
      </c>
      <c r="P703">
        <v>84</v>
      </c>
      <c r="Q703" s="2">
        <v>7.3911130664320278E-3</v>
      </c>
      <c r="R703">
        <v>11613</v>
      </c>
      <c r="S703">
        <v>11365</v>
      </c>
      <c r="T703">
        <v>8943</v>
      </c>
      <c r="U703">
        <v>133</v>
      </c>
      <c r="V703">
        <v>921</v>
      </c>
      <c r="W703">
        <v>929</v>
      </c>
      <c r="X703">
        <v>439</v>
      </c>
      <c r="Y703">
        <v>69</v>
      </c>
      <c r="Z703">
        <v>0</v>
      </c>
      <c r="AA703">
        <v>0</v>
      </c>
      <c r="AB703">
        <v>3</v>
      </c>
      <c r="AC703">
        <v>4</v>
      </c>
      <c r="AD703">
        <v>9062</v>
      </c>
      <c r="AE703">
        <v>133</v>
      </c>
      <c r="AF703">
        <v>991</v>
      </c>
      <c r="AG703">
        <v>967</v>
      </c>
      <c r="AH703">
        <v>455</v>
      </c>
      <c r="AI703" s="3">
        <v>2.0745972191569189E-2</v>
      </c>
      <c r="AJ703" s="3">
        <v>0</v>
      </c>
      <c r="AK703" s="3">
        <v>7.0635721493440967E-2</v>
      </c>
      <c r="AL703" s="3">
        <v>4.2399172699069287E-2</v>
      </c>
      <c r="AM703" s="3">
        <v>4.3956043956043959E-2</v>
      </c>
      <c r="AN703" s="2">
        <f t="shared" si="26"/>
        <v>2.8588650650133472E-2</v>
      </c>
      <c r="AO703" s="2">
        <v>0.21933149552033079</v>
      </c>
      <c r="AP703">
        <f t="shared" si="27"/>
        <v>332</v>
      </c>
    </row>
    <row r="704" spans="1:42" ht="16.5" hidden="1" customHeight="1" x14ac:dyDescent="0.25">
      <c r="A704" s="4" t="s">
        <v>801</v>
      </c>
      <c r="B704" t="s">
        <v>633</v>
      </c>
      <c r="D704" t="s">
        <v>32</v>
      </c>
      <c r="E704" t="s">
        <v>549</v>
      </c>
      <c r="F704" t="s">
        <v>634</v>
      </c>
      <c r="G704">
        <v>317</v>
      </c>
      <c r="H704">
        <v>0</v>
      </c>
      <c r="I704">
        <v>4</v>
      </c>
      <c r="J704">
        <v>0</v>
      </c>
      <c r="K704">
        <v>0</v>
      </c>
      <c r="L704">
        <v>0</v>
      </c>
      <c r="M704">
        <v>331</v>
      </c>
      <c r="N704" s="2">
        <v>0</v>
      </c>
      <c r="O704" s="2">
        <v>0.27153404429860539</v>
      </c>
      <c r="P704">
        <v>97</v>
      </c>
      <c r="Q704" s="2">
        <v>9.847715736040609E-2</v>
      </c>
      <c r="R704">
        <v>1219</v>
      </c>
      <c r="S704">
        <v>985</v>
      </c>
      <c r="T704">
        <v>905</v>
      </c>
      <c r="U704">
        <v>5</v>
      </c>
      <c r="V704">
        <v>29</v>
      </c>
      <c r="W704">
        <v>7</v>
      </c>
      <c r="X704">
        <v>39</v>
      </c>
      <c r="Y704">
        <v>87</v>
      </c>
      <c r="Z704">
        <v>0</v>
      </c>
      <c r="AA704">
        <v>0</v>
      </c>
      <c r="AB704">
        <v>0</v>
      </c>
      <c r="AC704">
        <v>0</v>
      </c>
      <c r="AD704">
        <v>1135</v>
      </c>
      <c r="AE704">
        <v>5</v>
      </c>
      <c r="AF704">
        <v>33</v>
      </c>
      <c r="AG704">
        <v>7</v>
      </c>
      <c r="AH704">
        <v>39</v>
      </c>
      <c r="AI704" s="3">
        <v>0.27929515418502204</v>
      </c>
      <c r="AJ704" s="3">
        <v>0</v>
      </c>
      <c r="AK704" s="3">
        <v>0.12121212121212122</v>
      </c>
      <c r="AL704" s="3">
        <v>0</v>
      </c>
      <c r="AM704" s="3">
        <v>0</v>
      </c>
      <c r="AN704" s="2">
        <f t="shared" si="26"/>
        <v>0.27153404429860539</v>
      </c>
      <c r="AO704" s="2">
        <v>6.8908941755537328E-2</v>
      </c>
      <c r="AP704">
        <f t="shared" si="27"/>
        <v>331</v>
      </c>
    </row>
    <row r="705" spans="1:42" ht="16.5" hidden="1" customHeight="1" x14ac:dyDescent="0.25">
      <c r="A705" s="4" t="s">
        <v>796</v>
      </c>
      <c r="B705" t="s">
        <v>724</v>
      </c>
      <c r="D705" t="s">
        <v>32</v>
      </c>
      <c r="E705" t="s">
        <v>312</v>
      </c>
      <c r="F705" t="s">
        <v>725</v>
      </c>
      <c r="G705">
        <v>309</v>
      </c>
      <c r="H705">
        <v>0</v>
      </c>
      <c r="I705">
        <v>0</v>
      </c>
      <c r="J705">
        <v>0</v>
      </c>
      <c r="K705">
        <v>3</v>
      </c>
      <c r="L705">
        <v>59</v>
      </c>
      <c r="M705">
        <v>272</v>
      </c>
      <c r="N705" s="2">
        <v>3.0585795749092794E-2</v>
      </c>
      <c r="O705" s="2">
        <v>0.1410057024364956</v>
      </c>
      <c r="P705">
        <v>88</v>
      </c>
      <c r="Q705" s="2">
        <v>5.2194543297746143E-2</v>
      </c>
      <c r="R705">
        <v>1929</v>
      </c>
      <c r="S705">
        <v>1686</v>
      </c>
      <c r="T705">
        <v>1403</v>
      </c>
      <c r="U705">
        <v>6</v>
      </c>
      <c r="V705">
        <v>2</v>
      </c>
      <c r="W705">
        <v>15</v>
      </c>
      <c r="X705">
        <v>260</v>
      </c>
      <c r="Y705">
        <v>78</v>
      </c>
      <c r="Z705">
        <v>0</v>
      </c>
      <c r="AA705">
        <v>0</v>
      </c>
      <c r="AB705">
        <v>0</v>
      </c>
      <c r="AC705">
        <v>7</v>
      </c>
      <c r="AD705">
        <v>1634</v>
      </c>
      <c r="AE705">
        <v>6</v>
      </c>
      <c r="AF705">
        <v>2</v>
      </c>
      <c r="AG705">
        <v>15</v>
      </c>
      <c r="AH705">
        <v>256</v>
      </c>
      <c r="AI705" s="3">
        <v>0.18910648714810283</v>
      </c>
      <c r="AJ705" s="3">
        <v>0</v>
      </c>
      <c r="AK705" s="3">
        <v>0</v>
      </c>
      <c r="AL705" s="3">
        <v>0</v>
      </c>
      <c r="AM705" s="3">
        <v>1.171875E-2</v>
      </c>
      <c r="AN705" s="2">
        <f t="shared" si="26"/>
        <v>0.17159149818558839</v>
      </c>
      <c r="AO705" s="2">
        <v>0.14584422373235756</v>
      </c>
      <c r="AP705">
        <f t="shared" si="27"/>
        <v>331</v>
      </c>
    </row>
    <row r="706" spans="1:42" ht="16.5" hidden="1" customHeight="1" x14ac:dyDescent="0.25">
      <c r="A706" s="5" t="s">
        <v>794</v>
      </c>
      <c r="B706" s="1" t="s">
        <v>590</v>
      </c>
      <c r="D706" t="s">
        <v>32</v>
      </c>
      <c r="E706" t="s">
        <v>333</v>
      </c>
      <c r="F706" t="s">
        <v>591</v>
      </c>
      <c r="G706">
        <v>305</v>
      </c>
      <c r="H706">
        <v>0</v>
      </c>
      <c r="I706">
        <v>0</v>
      </c>
      <c r="J706">
        <v>0</v>
      </c>
      <c r="K706">
        <v>6</v>
      </c>
      <c r="L706">
        <v>25</v>
      </c>
      <c r="M706">
        <v>305</v>
      </c>
      <c r="N706" s="2">
        <v>4.1604260276252285E-3</v>
      </c>
      <c r="O706" s="2">
        <v>5.0757197537027794E-2</v>
      </c>
      <c r="P706">
        <v>215</v>
      </c>
      <c r="Q706" s="2">
        <v>3.647777400746522E-2</v>
      </c>
      <c r="R706">
        <v>6009</v>
      </c>
      <c r="S706">
        <v>5894</v>
      </c>
      <c r="T706">
        <v>5475</v>
      </c>
      <c r="U706">
        <v>53</v>
      </c>
      <c r="V706">
        <v>109</v>
      </c>
      <c r="W706">
        <v>92</v>
      </c>
      <c r="X706">
        <v>165</v>
      </c>
      <c r="Y706">
        <v>189</v>
      </c>
      <c r="Z706">
        <v>0</v>
      </c>
      <c r="AA706">
        <v>5</v>
      </c>
      <c r="AB706">
        <v>0</v>
      </c>
      <c r="AC706">
        <v>0</v>
      </c>
      <c r="AD706">
        <v>5591</v>
      </c>
      <c r="AE706">
        <v>53</v>
      </c>
      <c r="AF706">
        <v>104</v>
      </c>
      <c r="AG706">
        <v>92</v>
      </c>
      <c r="AH706">
        <v>171</v>
      </c>
      <c r="AI706" s="3">
        <v>5.4551958504739761E-2</v>
      </c>
      <c r="AJ706" s="3">
        <v>0</v>
      </c>
      <c r="AK706" s="3">
        <v>0</v>
      </c>
      <c r="AL706" s="3">
        <v>0</v>
      </c>
      <c r="AM706" s="3">
        <v>3.5087719298245612E-2</v>
      </c>
      <c r="AN706" s="2">
        <f t="shared" si="26"/>
        <v>5.4917623564653024E-2</v>
      </c>
      <c r="AO706" s="2">
        <v>6.9871901513891194E-2</v>
      </c>
      <c r="AP706">
        <f t="shared" si="27"/>
        <v>330</v>
      </c>
    </row>
    <row r="707" spans="1:42" ht="16.5" hidden="1" customHeight="1" x14ac:dyDescent="0.25">
      <c r="A707" s="4" t="s">
        <v>799</v>
      </c>
      <c r="B707" t="s">
        <v>648</v>
      </c>
      <c r="D707" t="s">
        <v>32</v>
      </c>
      <c r="E707" t="s">
        <v>534</v>
      </c>
      <c r="F707" t="s">
        <v>649</v>
      </c>
      <c r="G707">
        <v>318</v>
      </c>
      <c r="H707">
        <v>0</v>
      </c>
      <c r="I707">
        <v>0</v>
      </c>
      <c r="J707">
        <v>0</v>
      </c>
      <c r="K707">
        <v>0</v>
      </c>
      <c r="L707">
        <v>15</v>
      </c>
      <c r="M707">
        <v>314</v>
      </c>
      <c r="N707" s="2">
        <v>1.0080645161290322E-2</v>
      </c>
      <c r="O707" s="2">
        <v>0.21102150537634409</v>
      </c>
      <c r="P707">
        <v>19</v>
      </c>
      <c r="Q707" s="2">
        <v>1.6129032258064516E-2</v>
      </c>
      <c r="R707">
        <v>1488</v>
      </c>
      <c r="S707">
        <v>1178</v>
      </c>
      <c r="T707">
        <v>1068</v>
      </c>
      <c r="U707">
        <v>22</v>
      </c>
      <c r="V707">
        <v>26</v>
      </c>
      <c r="W707">
        <v>21</v>
      </c>
      <c r="X707">
        <v>41</v>
      </c>
      <c r="Y707">
        <v>6</v>
      </c>
      <c r="Z707">
        <v>0</v>
      </c>
      <c r="AA707">
        <v>0</v>
      </c>
      <c r="AB707">
        <v>0</v>
      </c>
      <c r="AC707">
        <v>0</v>
      </c>
      <c r="AD707">
        <v>1380</v>
      </c>
      <c r="AE707">
        <v>22</v>
      </c>
      <c r="AF707">
        <v>26</v>
      </c>
      <c r="AG707">
        <v>21</v>
      </c>
      <c r="AH707">
        <v>41</v>
      </c>
      <c r="AI707" s="3">
        <v>0.23043478260869565</v>
      </c>
      <c r="AJ707" s="3">
        <v>0</v>
      </c>
      <c r="AK707" s="3">
        <v>0</v>
      </c>
      <c r="AL707" s="3">
        <v>0</v>
      </c>
      <c r="AM707" s="3">
        <v>0</v>
      </c>
      <c r="AN707" s="2">
        <f t="shared" si="26"/>
        <v>0.22110215053763441</v>
      </c>
      <c r="AO707" s="2">
        <v>7.3825503355704702E-2</v>
      </c>
      <c r="AP707">
        <f t="shared" si="27"/>
        <v>329</v>
      </c>
    </row>
    <row r="708" spans="1:42" ht="16.5" hidden="1" customHeight="1" x14ac:dyDescent="0.25">
      <c r="A708" s="4" t="s">
        <v>799</v>
      </c>
      <c r="B708" s="1" t="s">
        <v>471</v>
      </c>
      <c r="D708" t="s">
        <v>32</v>
      </c>
      <c r="E708" t="s">
        <v>463</v>
      </c>
      <c r="F708" t="s">
        <v>472</v>
      </c>
      <c r="G708">
        <v>315</v>
      </c>
      <c r="H708">
        <v>0</v>
      </c>
      <c r="I708">
        <v>0</v>
      </c>
      <c r="J708">
        <v>0</v>
      </c>
      <c r="K708">
        <v>0</v>
      </c>
      <c r="L708">
        <v>41</v>
      </c>
      <c r="M708">
        <v>288</v>
      </c>
      <c r="N708" s="2">
        <v>2.3269012485811577E-2</v>
      </c>
      <c r="O708" s="2">
        <v>0.16345062429057888</v>
      </c>
      <c r="P708">
        <v>375</v>
      </c>
      <c r="Q708" s="2">
        <v>0.20741150442477876</v>
      </c>
      <c r="R708">
        <v>1762</v>
      </c>
      <c r="S708">
        <v>1808</v>
      </c>
      <c r="T708">
        <v>1719</v>
      </c>
      <c r="U708">
        <v>23</v>
      </c>
      <c r="V708">
        <v>17</v>
      </c>
      <c r="W708">
        <v>12</v>
      </c>
      <c r="X708">
        <v>37</v>
      </c>
      <c r="Y708">
        <v>358</v>
      </c>
      <c r="Z708">
        <v>4</v>
      </c>
      <c r="AA708">
        <v>3</v>
      </c>
      <c r="AB708">
        <v>0</v>
      </c>
      <c r="AC708">
        <v>8</v>
      </c>
      <c r="AD708">
        <v>1676</v>
      </c>
      <c r="AE708">
        <v>19</v>
      </c>
      <c r="AF708">
        <v>14</v>
      </c>
      <c r="AG708">
        <v>12</v>
      </c>
      <c r="AH708">
        <v>29</v>
      </c>
      <c r="AI708" s="3">
        <v>0.18794749403341288</v>
      </c>
      <c r="AJ708" s="3">
        <v>0</v>
      </c>
      <c r="AK708" s="3">
        <v>0</v>
      </c>
      <c r="AL708" s="3">
        <v>0</v>
      </c>
      <c r="AM708" s="3">
        <v>0</v>
      </c>
      <c r="AN708" s="2">
        <f t="shared" si="26"/>
        <v>0.18671963677639047</v>
      </c>
      <c r="AO708" s="2">
        <v>4.2285714285714288E-2</v>
      </c>
      <c r="AP708">
        <f t="shared" si="27"/>
        <v>329</v>
      </c>
    </row>
    <row r="709" spans="1:42" ht="16.5" hidden="1" customHeight="1" x14ac:dyDescent="0.25">
      <c r="A709" s="5" t="s">
        <v>793</v>
      </c>
      <c r="B709" s="1" t="s">
        <v>290</v>
      </c>
      <c r="D709" t="s">
        <v>32</v>
      </c>
      <c r="E709" t="s">
        <v>291</v>
      </c>
      <c r="F709" t="s">
        <v>292</v>
      </c>
      <c r="G709">
        <v>327</v>
      </c>
      <c r="H709">
        <v>0</v>
      </c>
      <c r="I709">
        <v>0</v>
      </c>
      <c r="J709">
        <v>0</v>
      </c>
      <c r="K709">
        <v>0</v>
      </c>
      <c r="L709">
        <v>294</v>
      </c>
      <c r="M709">
        <v>35</v>
      </c>
      <c r="N709" s="2">
        <v>0.16479820627802691</v>
      </c>
      <c r="O709" s="2">
        <v>1.961883408071749E-2</v>
      </c>
      <c r="P709">
        <v>14</v>
      </c>
      <c r="Q709" s="2">
        <v>9.5302927161334244E-3</v>
      </c>
      <c r="R709">
        <v>1784</v>
      </c>
      <c r="S709">
        <v>1469</v>
      </c>
      <c r="T709">
        <v>1426</v>
      </c>
      <c r="U709">
        <v>14</v>
      </c>
      <c r="V709">
        <v>7</v>
      </c>
      <c r="W709">
        <v>9</v>
      </c>
      <c r="X709">
        <v>13</v>
      </c>
      <c r="Y709">
        <v>10</v>
      </c>
      <c r="Z709">
        <v>0</v>
      </c>
      <c r="AA709">
        <v>0</v>
      </c>
      <c r="AB709">
        <v>0</v>
      </c>
      <c r="AC709">
        <v>0</v>
      </c>
      <c r="AD709">
        <v>1743</v>
      </c>
      <c r="AE709">
        <v>14</v>
      </c>
      <c r="AF709">
        <v>7</v>
      </c>
      <c r="AG709">
        <v>9</v>
      </c>
      <c r="AH709">
        <v>13</v>
      </c>
      <c r="AI709" s="3">
        <v>0.18760757314974183</v>
      </c>
      <c r="AJ709" s="3">
        <v>0</v>
      </c>
      <c r="AK709" s="3">
        <v>0</v>
      </c>
      <c r="AL709" s="3">
        <v>0</v>
      </c>
      <c r="AM709" s="3">
        <v>0</v>
      </c>
      <c r="AN709" s="2">
        <f t="shared" si="26"/>
        <v>0.1844170403587444</v>
      </c>
      <c r="AO709" s="2">
        <v>2.4076147816349383E-2</v>
      </c>
      <c r="AP709">
        <f t="shared" si="27"/>
        <v>329</v>
      </c>
    </row>
    <row r="710" spans="1:42" ht="16.5" hidden="1" customHeight="1" x14ac:dyDescent="0.25">
      <c r="A710" s="4">
        <v>2011</v>
      </c>
      <c r="B710" s="1" t="s">
        <v>128</v>
      </c>
      <c r="D710" t="s">
        <v>32</v>
      </c>
      <c r="E710" t="s">
        <v>129</v>
      </c>
      <c r="F710" t="s">
        <v>130</v>
      </c>
      <c r="G710">
        <v>311</v>
      </c>
      <c r="H710">
        <v>0</v>
      </c>
      <c r="I710">
        <v>0</v>
      </c>
      <c r="J710">
        <v>4</v>
      </c>
      <c r="K710">
        <v>0</v>
      </c>
      <c r="L710">
        <v>68</v>
      </c>
      <c r="M710">
        <v>261</v>
      </c>
      <c r="N710" s="2">
        <v>1.8099547511312219E-2</v>
      </c>
      <c r="O710" s="2">
        <v>6.9470322065477777E-2</v>
      </c>
      <c r="P710">
        <v>7</v>
      </c>
      <c r="Q710" s="2">
        <v>2.0378457059679767E-3</v>
      </c>
      <c r="R710">
        <v>3757</v>
      </c>
      <c r="S710">
        <v>3435</v>
      </c>
      <c r="T710">
        <v>3266</v>
      </c>
      <c r="U710">
        <v>22</v>
      </c>
      <c r="V710">
        <v>36</v>
      </c>
      <c r="W710">
        <v>51</v>
      </c>
      <c r="X710">
        <v>60</v>
      </c>
      <c r="Y710">
        <v>3</v>
      </c>
      <c r="Z710">
        <v>0</v>
      </c>
      <c r="AA710">
        <v>0</v>
      </c>
      <c r="AB710">
        <v>0</v>
      </c>
      <c r="AC710">
        <v>0</v>
      </c>
      <c r="AD710">
        <v>3574</v>
      </c>
      <c r="AE710">
        <v>22</v>
      </c>
      <c r="AF710">
        <v>36</v>
      </c>
      <c r="AG710">
        <v>55</v>
      </c>
      <c r="AH710">
        <v>60</v>
      </c>
      <c r="AI710" s="3">
        <v>8.7017347509792953E-2</v>
      </c>
      <c r="AJ710" s="3">
        <v>0</v>
      </c>
      <c r="AK710" s="3">
        <v>0</v>
      </c>
      <c r="AL710" s="3">
        <v>7.2727272727272724E-2</v>
      </c>
      <c r="AM710" s="3">
        <v>0</v>
      </c>
      <c r="AN710" s="2">
        <f t="shared" si="26"/>
        <v>8.7569869576789999E-2</v>
      </c>
      <c r="AO710" s="2">
        <v>4.6170269548972513E-2</v>
      </c>
      <c r="AP710">
        <f t="shared" si="27"/>
        <v>329</v>
      </c>
    </row>
    <row r="711" spans="1:42" ht="16.5" hidden="1" customHeight="1" x14ac:dyDescent="0.25">
      <c r="A711" s="4" t="s">
        <v>799</v>
      </c>
      <c r="B711" s="1" t="s">
        <v>605</v>
      </c>
      <c r="D711" t="s">
        <v>32</v>
      </c>
      <c r="E711" t="s">
        <v>253</v>
      </c>
      <c r="F711" t="s">
        <v>606</v>
      </c>
      <c r="G711">
        <v>312</v>
      </c>
      <c r="H711">
        <v>0</v>
      </c>
      <c r="I711">
        <v>0</v>
      </c>
      <c r="J711">
        <v>4</v>
      </c>
      <c r="K711">
        <v>0</v>
      </c>
      <c r="L711">
        <v>193</v>
      </c>
      <c r="M711">
        <v>136</v>
      </c>
      <c r="N711" s="2">
        <v>3.6622390891840606E-2</v>
      </c>
      <c r="O711" s="2">
        <v>2.5806451612903226E-2</v>
      </c>
      <c r="P711">
        <v>35</v>
      </c>
      <c r="Q711" s="2">
        <v>7.0337620578778135E-3</v>
      </c>
      <c r="R711">
        <v>5270</v>
      </c>
      <c r="S711">
        <v>4976</v>
      </c>
      <c r="T711">
        <v>4602</v>
      </c>
      <c r="U711">
        <v>62</v>
      </c>
      <c r="V711">
        <v>81</v>
      </c>
      <c r="W711">
        <v>99</v>
      </c>
      <c r="X711">
        <v>132</v>
      </c>
      <c r="Y711">
        <v>29</v>
      </c>
      <c r="Z711">
        <v>0</v>
      </c>
      <c r="AA711">
        <v>0</v>
      </c>
      <c r="AB711">
        <v>0</v>
      </c>
      <c r="AC711">
        <v>0</v>
      </c>
      <c r="AD711">
        <v>4885</v>
      </c>
      <c r="AE711">
        <v>62</v>
      </c>
      <c r="AF711">
        <v>81</v>
      </c>
      <c r="AG711">
        <v>103</v>
      </c>
      <c r="AH711">
        <v>132</v>
      </c>
      <c r="AI711" s="3">
        <v>6.38689866939611E-2</v>
      </c>
      <c r="AJ711" s="3">
        <v>0</v>
      </c>
      <c r="AK711" s="3">
        <v>0</v>
      </c>
      <c r="AL711" s="3">
        <v>3.8834951456310676E-2</v>
      </c>
      <c r="AM711" s="3">
        <v>0</v>
      </c>
      <c r="AN711" s="2">
        <f t="shared" si="26"/>
        <v>6.2428842504743828E-2</v>
      </c>
      <c r="AO711" s="2">
        <v>7.1822154664639939E-2</v>
      </c>
      <c r="AP711">
        <f t="shared" si="27"/>
        <v>329</v>
      </c>
    </row>
    <row r="712" spans="1:42" ht="16.5" hidden="1" customHeight="1" x14ac:dyDescent="0.25">
      <c r="A712" s="4" t="s">
        <v>800</v>
      </c>
      <c r="B712" t="s">
        <v>633</v>
      </c>
      <c r="D712" t="s">
        <v>32</v>
      </c>
      <c r="E712" t="s">
        <v>549</v>
      </c>
      <c r="F712" t="s">
        <v>634</v>
      </c>
      <c r="G712">
        <v>315</v>
      </c>
      <c r="H712">
        <v>0</v>
      </c>
      <c r="I712">
        <v>0</v>
      </c>
      <c r="J712">
        <v>3</v>
      </c>
      <c r="K712">
        <v>0</v>
      </c>
      <c r="L712">
        <v>4</v>
      </c>
      <c r="M712">
        <v>324</v>
      </c>
      <c r="N712" s="2">
        <v>3.3003300330033004E-3</v>
      </c>
      <c r="O712" s="2">
        <v>0.26732673267326734</v>
      </c>
      <c r="P712">
        <v>87</v>
      </c>
      <c r="Q712" s="2">
        <v>8.9598352214212154E-2</v>
      </c>
      <c r="R712">
        <v>1212</v>
      </c>
      <c r="S712">
        <v>971</v>
      </c>
      <c r="T712">
        <v>898</v>
      </c>
      <c r="U712">
        <v>8</v>
      </c>
      <c r="V712">
        <v>23</v>
      </c>
      <c r="W712">
        <v>7</v>
      </c>
      <c r="X712">
        <v>35</v>
      </c>
      <c r="Y712">
        <v>81</v>
      </c>
      <c r="Z712">
        <v>0</v>
      </c>
      <c r="AA712">
        <v>0</v>
      </c>
      <c r="AB712">
        <v>0</v>
      </c>
      <c r="AC712">
        <v>0</v>
      </c>
      <c r="AD712">
        <v>1132</v>
      </c>
      <c r="AE712">
        <v>8</v>
      </c>
      <c r="AF712">
        <v>23</v>
      </c>
      <c r="AG712">
        <v>10</v>
      </c>
      <c r="AH712">
        <v>35</v>
      </c>
      <c r="AI712" s="3">
        <v>0.2782685512367491</v>
      </c>
      <c r="AJ712" s="3">
        <v>0</v>
      </c>
      <c r="AK712" s="3">
        <v>0</v>
      </c>
      <c r="AL712" s="3">
        <v>0.3</v>
      </c>
      <c r="AM712" s="3">
        <v>0</v>
      </c>
      <c r="AN712" s="2">
        <f t="shared" si="26"/>
        <v>0.27062706270627063</v>
      </c>
      <c r="AO712" s="2">
        <v>6.2913907284768214E-2</v>
      </c>
      <c r="AP712">
        <f t="shared" si="27"/>
        <v>328</v>
      </c>
    </row>
    <row r="713" spans="1:42" ht="16.5" hidden="1" customHeight="1" x14ac:dyDescent="0.25">
      <c r="A713" s="4" t="s">
        <v>800</v>
      </c>
      <c r="B713" s="1" t="s">
        <v>112</v>
      </c>
      <c r="C713" t="s">
        <v>36</v>
      </c>
      <c r="D713" t="s">
        <v>43</v>
      </c>
      <c r="E713" t="s">
        <v>108</v>
      </c>
      <c r="F713" t="s">
        <v>113</v>
      </c>
      <c r="G713">
        <v>295</v>
      </c>
      <c r="H713">
        <v>0</v>
      </c>
      <c r="I713">
        <v>4</v>
      </c>
      <c r="J713">
        <v>3</v>
      </c>
      <c r="K713">
        <v>13</v>
      </c>
      <c r="L713">
        <v>16</v>
      </c>
      <c r="M713">
        <v>312</v>
      </c>
      <c r="N713" s="2">
        <v>9.6618357487922701E-3</v>
      </c>
      <c r="O713" s="2">
        <v>0.18840579710144928</v>
      </c>
      <c r="P713">
        <v>248</v>
      </c>
      <c r="Q713" s="2">
        <v>0.15736040609137056</v>
      </c>
      <c r="R713">
        <v>1656</v>
      </c>
      <c r="S713">
        <v>1576</v>
      </c>
      <c r="T713">
        <v>1486</v>
      </c>
      <c r="U713">
        <v>14</v>
      </c>
      <c r="V713">
        <v>25</v>
      </c>
      <c r="W713">
        <v>22</v>
      </c>
      <c r="X713">
        <v>29</v>
      </c>
      <c r="Y713">
        <v>232</v>
      </c>
      <c r="Z713">
        <v>0</v>
      </c>
      <c r="AA713">
        <v>0</v>
      </c>
      <c r="AB713">
        <v>0</v>
      </c>
      <c r="AC713">
        <v>3</v>
      </c>
      <c r="AD713">
        <v>1549</v>
      </c>
      <c r="AE713">
        <v>14</v>
      </c>
      <c r="AF713">
        <v>29</v>
      </c>
      <c r="AG713">
        <v>25</v>
      </c>
      <c r="AH713">
        <v>39</v>
      </c>
      <c r="AI713" s="3">
        <v>0.19044544867656552</v>
      </c>
      <c r="AJ713" s="3">
        <v>0</v>
      </c>
      <c r="AK713" s="3">
        <v>0.13793103448275862</v>
      </c>
      <c r="AL713" s="3">
        <v>0.12</v>
      </c>
      <c r="AM713" s="3">
        <v>0.33333333333333331</v>
      </c>
      <c r="AN713" s="2">
        <f t="shared" si="26"/>
        <v>0.19806763285024154</v>
      </c>
      <c r="AO713" s="2">
        <v>6.4613526570048305E-2</v>
      </c>
      <c r="AP713">
        <f t="shared" si="27"/>
        <v>328</v>
      </c>
    </row>
    <row r="714" spans="1:42" ht="16.5" hidden="1" customHeight="1" x14ac:dyDescent="0.25">
      <c r="A714" s="4" t="s">
        <v>798</v>
      </c>
      <c r="B714" s="1" t="s">
        <v>42</v>
      </c>
      <c r="C714" t="s">
        <v>36</v>
      </c>
      <c r="D714" t="s">
        <v>43</v>
      </c>
      <c r="E714" t="s">
        <v>44</v>
      </c>
      <c r="F714" t="s">
        <v>45</v>
      </c>
      <c r="G714">
        <v>174</v>
      </c>
      <c r="H714">
        <v>3</v>
      </c>
      <c r="I714">
        <v>51</v>
      </c>
      <c r="J714">
        <v>6</v>
      </c>
      <c r="K714">
        <v>71</v>
      </c>
      <c r="L714">
        <v>41</v>
      </c>
      <c r="M714">
        <v>285</v>
      </c>
      <c r="N714" s="2">
        <v>1.3162118780096307E-2</v>
      </c>
      <c r="O714" s="2">
        <v>9.1492776886035312E-2</v>
      </c>
      <c r="P714">
        <v>653</v>
      </c>
      <c r="Q714" s="2">
        <v>0.18971528181289948</v>
      </c>
      <c r="R714">
        <v>3115</v>
      </c>
      <c r="S714">
        <v>3442</v>
      </c>
      <c r="T714">
        <v>2143</v>
      </c>
      <c r="U714">
        <v>41</v>
      </c>
      <c r="V714">
        <v>373</v>
      </c>
      <c r="W714">
        <v>77</v>
      </c>
      <c r="X714">
        <v>808</v>
      </c>
      <c r="Y714">
        <v>393</v>
      </c>
      <c r="Z714">
        <v>3</v>
      </c>
      <c r="AA714">
        <v>50</v>
      </c>
      <c r="AB714">
        <v>7</v>
      </c>
      <c r="AC714">
        <v>184</v>
      </c>
      <c r="AD714">
        <v>1924</v>
      </c>
      <c r="AE714">
        <v>41</v>
      </c>
      <c r="AF714">
        <v>374</v>
      </c>
      <c r="AG714">
        <v>76</v>
      </c>
      <c r="AH714">
        <v>695</v>
      </c>
      <c r="AI714" s="3">
        <v>9.0436590436590442E-2</v>
      </c>
      <c r="AJ714" s="3">
        <v>7.3170731707317069E-2</v>
      </c>
      <c r="AK714" s="3">
        <v>0.13636363636363635</v>
      </c>
      <c r="AL714" s="3">
        <v>7.8947368421052627E-2</v>
      </c>
      <c r="AM714" s="3">
        <v>0.10215827338129496</v>
      </c>
      <c r="AN714" s="2">
        <f t="shared" si="26"/>
        <v>0.10465489566613162</v>
      </c>
      <c r="AO714" s="2">
        <v>0.38135048231511254</v>
      </c>
      <c r="AP714">
        <f t="shared" si="27"/>
        <v>326</v>
      </c>
    </row>
    <row r="715" spans="1:42" ht="16.5" hidden="1" customHeight="1" x14ac:dyDescent="0.25">
      <c r="A715" s="5" t="s">
        <v>790</v>
      </c>
      <c r="B715" s="1" t="s">
        <v>51</v>
      </c>
      <c r="C715" t="s">
        <v>36</v>
      </c>
      <c r="D715" t="s">
        <v>43</v>
      </c>
      <c r="E715" t="s">
        <v>47</v>
      </c>
      <c r="F715" t="s">
        <v>52</v>
      </c>
      <c r="G715">
        <v>198</v>
      </c>
      <c r="H715">
        <v>9</v>
      </c>
      <c r="I715">
        <v>80</v>
      </c>
      <c r="J715">
        <v>10</v>
      </c>
      <c r="K715">
        <v>13</v>
      </c>
      <c r="L715">
        <v>38</v>
      </c>
      <c r="M715">
        <v>287</v>
      </c>
      <c r="N715" s="2">
        <v>1.2628780325689598E-2</v>
      </c>
      <c r="O715" s="2">
        <v>9.5380525091392485E-2</v>
      </c>
      <c r="P715">
        <v>311</v>
      </c>
      <c r="Q715" s="2">
        <v>0.10383973288814691</v>
      </c>
      <c r="R715">
        <v>3009</v>
      </c>
      <c r="S715">
        <v>2995</v>
      </c>
      <c r="T715">
        <v>1645</v>
      </c>
      <c r="U715">
        <v>116</v>
      </c>
      <c r="V715">
        <v>673</v>
      </c>
      <c r="W715">
        <v>181</v>
      </c>
      <c r="X715">
        <v>380</v>
      </c>
      <c r="Y715">
        <v>127</v>
      </c>
      <c r="Z715">
        <v>5</v>
      </c>
      <c r="AA715">
        <v>118</v>
      </c>
      <c r="AB715">
        <v>19</v>
      </c>
      <c r="AC715">
        <v>19</v>
      </c>
      <c r="AD715">
        <v>1716</v>
      </c>
      <c r="AE715">
        <v>120</v>
      </c>
      <c r="AF715">
        <v>635</v>
      </c>
      <c r="AG715">
        <v>172</v>
      </c>
      <c r="AH715">
        <v>374</v>
      </c>
      <c r="AI715" s="3">
        <v>0.11538461538461539</v>
      </c>
      <c r="AJ715" s="3">
        <v>7.4999999999999997E-2</v>
      </c>
      <c r="AK715" s="3">
        <v>0.12598425196850394</v>
      </c>
      <c r="AL715" s="3">
        <v>5.8139534883720929E-2</v>
      </c>
      <c r="AM715" s="3">
        <v>3.4759358288770054E-2</v>
      </c>
      <c r="AN715" s="2">
        <f t="shared" si="26"/>
        <v>0.10800930541708208</v>
      </c>
      <c r="AO715" s="2">
        <v>0.43122306927411336</v>
      </c>
      <c r="AP715">
        <f t="shared" si="27"/>
        <v>325</v>
      </c>
    </row>
    <row r="716" spans="1:42" ht="16.5" hidden="1" customHeight="1" x14ac:dyDescent="0.25">
      <c r="A716" s="5" t="s">
        <v>795</v>
      </c>
      <c r="B716" t="s">
        <v>626</v>
      </c>
      <c r="D716" t="s">
        <v>32</v>
      </c>
      <c r="E716" t="s">
        <v>129</v>
      </c>
      <c r="F716" t="s">
        <v>627</v>
      </c>
      <c r="G716">
        <v>299</v>
      </c>
      <c r="H716">
        <v>0</v>
      </c>
      <c r="I716">
        <v>0</v>
      </c>
      <c r="J716">
        <v>0</v>
      </c>
      <c r="K716">
        <v>10</v>
      </c>
      <c r="L716">
        <v>171</v>
      </c>
      <c r="M716">
        <v>154</v>
      </c>
      <c r="N716" s="2">
        <v>4.6004842615012108E-2</v>
      </c>
      <c r="O716" s="2">
        <v>4.1431261770244823E-2</v>
      </c>
      <c r="P716">
        <v>112</v>
      </c>
      <c r="Q716" s="2">
        <v>3.1963470319634701E-2</v>
      </c>
      <c r="R716">
        <v>3717</v>
      </c>
      <c r="S716">
        <v>3504</v>
      </c>
      <c r="T716">
        <v>3345</v>
      </c>
      <c r="U716">
        <v>23</v>
      </c>
      <c r="V716">
        <v>41</v>
      </c>
      <c r="W716">
        <v>64</v>
      </c>
      <c r="X716">
        <v>31</v>
      </c>
      <c r="Y716">
        <v>103</v>
      </c>
      <c r="Z716">
        <v>0</v>
      </c>
      <c r="AA716">
        <v>0</v>
      </c>
      <c r="AB716">
        <v>0</v>
      </c>
      <c r="AC716">
        <v>0</v>
      </c>
      <c r="AD716">
        <v>3541</v>
      </c>
      <c r="AE716">
        <v>23</v>
      </c>
      <c r="AF716">
        <v>41</v>
      </c>
      <c r="AG716">
        <v>64</v>
      </c>
      <c r="AH716">
        <v>41</v>
      </c>
      <c r="AI716" s="3">
        <v>8.4439423891556051E-2</v>
      </c>
      <c r="AJ716" s="3">
        <v>0</v>
      </c>
      <c r="AK716" s="3">
        <v>0</v>
      </c>
      <c r="AL716" s="3">
        <v>0</v>
      </c>
      <c r="AM716" s="3">
        <v>0.24390243902439024</v>
      </c>
      <c r="AN716" s="2">
        <f t="shared" si="26"/>
        <v>8.7436104385256924E-2</v>
      </c>
      <c r="AO716" s="2">
        <v>4.5552560646900268E-2</v>
      </c>
      <c r="AP716">
        <f t="shared" si="27"/>
        <v>325</v>
      </c>
    </row>
    <row r="717" spans="1:42" ht="16.5" hidden="1" customHeight="1" x14ac:dyDescent="0.25">
      <c r="A717" s="5" t="s">
        <v>793</v>
      </c>
      <c r="B717" s="1" t="s">
        <v>232</v>
      </c>
      <c r="C717" t="s">
        <v>36</v>
      </c>
      <c r="D717" t="s">
        <v>43</v>
      </c>
      <c r="E717" t="s">
        <v>38</v>
      </c>
      <c r="F717" t="s">
        <v>233</v>
      </c>
      <c r="G717">
        <v>199</v>
      </c>
      <c r="H717">
        <v>3</v>
      </c>
      <c r="I717">
        <v>82</v>
      </c>
      <c r="J717">
        <v>13</v>
      </c>
      <c r="K717">
        <v>15</v>
      </c>
      <c r="L717">
        <v>77</v>
      </c>
      <c r="M717">
        <v>248</v>
      </c>
      <c r="N717" s="2">
        <v>1.8854064642507346E-2</v>
      </c>
      <c r="O717" s="2">
        <v>6.0724779627815868E-2</v>
      </c>
      <c r="P717">
        <v>512</v>
      </c>
      <c r="Q717" s="2">
        <v>0.11987824865371108</v>
      </c>
      <c r="R717">
        <v>4084</v>
      </c>
      <c r="S717">
        <v>4271</v>
      </c>
      <c r="T717">
        <v>2803</v>
      </c>
      <c r="U717">
        <v>35</v>
      </c>
      <c r="V717">
        <v>887</v>
      </c>
      <c r="W717">
        <v>237</v>
      </c>
      <c r="X717">
        <v>309</v>
      </c>
      <c r="Y717">
        <v>209</v>
      </c>
      <c r="Z717">
        <v>4</v>
      </c>
      <c r="AA717">
        <v>195</v>
      </c>
      <c r="AB717">
        <v>18</v>
      </c>
      <c r="AC717">
        <v>53</v>
      </c>
      <c r="AD717">
        <v>2793</v>
      </c>
      <c r="AE717">
        <v>34</v>
      </c>
      <c r="AF717">
        <v>774</v>
      </c>
      <c r="AG717">
        <v>232</v>
      </c>
      <c r="AH717">
        <v>271</v>
      </c>
      <c r="AI717" s="3">
        <v>7.1249552452559969E-2</v>
      </c>
      <c r="AJ717" s="3">
        <v>8.8235294117647065E-2</v>
      </c>
      <c r="AK717" s="3">
        <v>0.10594315245478036</v>
      </c>
      <c r="AL717" s="3">
        <v>5.6034482758620691E-2</v>
      </c>
      <c r="AM717" s="3">
        <v>5.5350553505535055E-2</v>
      </c>
      <c r="AN717" s="2">
        <f t="shared" si="26"/>
        <v>7.9578844270323218E-2</v>
      </c>
      <c r="AO717" s="2">
        <v>0.31944444444444442</v>
      </c>
      <c r="AP717">
        <f t="shared" si="27"/>
        <v>325</v>
      </c>
    </row>
    <row r="718" spans="1:42" ht="16.5" hidden="1" customHeight="1" x14ac:dyDescent="0.25">
      <c r="A718" s="5" t="s">
        <v>794</v>
      </c>
      <c r="B718" s="1" t="s">
        <v>486</v>
      </c>
      <c r="C718" t="s">
        <v>36</v>
      </c>
      <c r="D718" t="s">
        <v>43</v>
      </c>
      <c r="E718" t="s">
        <v>480</v>
      </c>
      <c r="F718" t="s">
        <v>487</v>
      </c>
      <c r="G718">
        <v>236</v>
      </c>
      <c r="H718">
        <v>10</v>
      </c>
      <c r="I718">
        <v>17</v>
      </c>
      <c r="J718">
        <v>29</v>
      </c>
      <c r="K718">
        <v>6</v>
      </c>
      <c r="L718">
        <v>58</v>
      </c>
      <c r="M718">
        <v>267</v>
      </c>
      <c r="N718" s="2">
        <v>8.4758147011544643E-3</v>
      </c>
      <c r="O718" s="2">
        <v>3.9017974572555895E-2</v>
      </c>
      <c r="P718">
        <v>49</v>
      </c>
      <c r="Q718" s="2">
        <v>7.4615501751180147E-3</v>
      </c>
      <c r="R718">
        <v>6843</v>
      </c>
      <c r="S718">
        <v>6567</v>
      </c>
      <c r="T718">
        <v>4524</v>
      </c>
      <c r="U718">
        <v>101</v>
      </c>
      <c r="V718">
        <v>379</v>
      </c>
      <c r="W718">
        <v>739</v>
      </c>
      <c r="X718">
        <v>824</v>
      </c>
      <c r="Y718">
        <v>36</v>
      </c>
      <c r="Z718">
        <v>0</v>
      </c>
      <c r="AA718">
        <v>0</v>
      </c>
      <c r="AB718">
        <v>0</v>
      </c>
      <c r="AC718">
        <v>0</v>
      </c>
      <c r="AD718">
        <v>4724</v>
      </c>
      <c r="AE718">
        <v>111</v>
      </c>
      <c r="AF718">
        <v>396</v>
      </c>
      <c r="AG718">
        <v>768</v>
      </c>
      <c r="AH718">
        <v>830</v>
      </c>
      <c r="AI718" s="3">
        <v>4.9957662997459781E-2</v>
      </c>
      <c r="AJ718" s="3">
        <v>9.0090090090090086E-2</v>
      </c>
      <c r="AK718" s="3">
        <v>4.2929292929292928E-2</v>
      </c>
      <c r="AL718" s="3">
        <v>3.7760416666666664E-2</v>
      </c>
      <c r="AM718" s="3">
        <v>7.2289156626506026E-3</v>
      </c>
      <c r="AN718" s="2">
        <f t="shared" si="26"/>
        <v>4.7493789273710361E-2</v>
      </c>
      <c r="AO718" s="2">
        <v>0.30824425245277493</v>
      </c>
      <c r="AP718">
        <f t="shared" si="27"/>
        <v>325</v>
      </c>
    </row>
    <row r="719" spans="1:42" ht="16.5" hidden="1" customHeight="1" x14ac:dyDescent="0.25">
      <c r="A719" s="4" t="s">
        <v>801</v>
      </c>
      <c r="B719" s="1" t="s">
        <v>62</v>
      </c>
      <c r="D719" t="s">
        <v>32</v>
      </c>
      <c r="E719" t="s">
        <v>60</v>
      </c>
      <c r="F719" t="s">
        <v>63</v>
      </c>
      <c r="G719">
        <v>291</v>
      </c>
      <c r="H719">
        <v>10</v>
      </c>
      <c r="I719">
        <v>5</v>
      </c>
      <c r="J719">
        <v>0</v>
      </c>
      <c r="K719">
        <v>4</v>
      </c>
      <c r="L719">
        <v>0</v>
      </c>
      <c r="M719">
        <v>324</v>
      </c>
      <c r="N719" s="2">
        <v>0</v>
      </c>
      <c r="O719" s="2">
        <v>0.29347826086956524</v>
      </c>
      <c r="P719">
        <v>112</v>
      </c>
      <c r="Q719" s="2">
        <v>0.12556053811659193</v>
      </c>
      <c r="R719">
        <v>1104</v>
      </c>
      <c r="S719">
        <v>892</v>
      </c>
      <c r="T719">
        <v>798</v>
      </c>
      <c r="U719">
        <v>54</v>
      </c>
      <c r="V719">
        <v>11</v>
      </c>
      <c r="W719">
        <v>3</v>
      </c>
      <c r="X719">
        <v>26</v>
      </c>
      <c r="Y719">
        <v>101</v>
      </c>
      <c r="Z719">
        <v>4</v>
      </c>
      <c r="AA719">
        <v>0</v>
      </c>
      <c r="AB719">
        <v>0</v>
      </c>
      <c r="AC719">
        <v>0</v>
      </c>
      <c r="AD719">
        <v>988</v>
      </c>
      <c r="AE719">
        <v>60</v>
      </c>
      <c r="AF719">
        <v>16</v>
      </c>
      <c r="AG719">
        <v>3</v>
      </c>
      <c r="AH719">
        <v>30</v>
      </c>
      <c r="AI719" s="3">
        <v>0.29453441295546556</v>
      </c>
      <c r="AJ719" s="3">
        <v>0.16666666666666666</v>
      </c>
      <c r="AK719" s="3">
        <v>0.3125</v>
      </c>
      <c r="AL719" s="3">
        <v>0</v>
      </c>
      <c r="AM719" s="3">
        <v>0.13333333333333333</v>
      </c>
      <c r="AN719" s="2">
        <f t="shared" si="26"/>
        <v>0.29347826086956524</v>
      </c>
      <c r="AO719" s="2">
        <v>9.9361896080218781E-2</v>
      </c>
      <c r="AP719">
        <f t="shared" si="27"/>
        <v>324</v>
      </c>
    </row>
    <row r="720" spans="1:42" ht="16.5" hidden="1" customHeight="1" x14ac:dyDescent="0.25">
      <c r="A720" s="4" t="s">
        <v>798</v>
      </c>
      <c r="B720" t="s">
        <v>708</v>
      </c>
      <c r="D720" t="s">
        <v>32</v>
      </c>
      <c r="E720" t="s">
        <v>534</v>
      </c>
      <c r="F720" t="s">
        <v>709</v>
      </c>
      <c r="G720">
        <v>290</v>
      </c>
      <c r="H720">
        <v>0</v>
      </c>
      <c r="I720">
        <v>0</v>
      </c>
      <c r="J720">
        <v>0</v>
      </c>
      <c r="K720">
        <v>19</v>
      </c>
      <c r="L720">
        <v>0</v>
      </c>
      <c r="M720">
        <v>324</v>
      </c>
      <c r="N720" s="2">
        <v>0</v>
      </c>
      <c r="O720" s="2">
        <v>0.27621483375959077</v>
      </c>
      <c r="P720">
        <v>53</v>
      </c>
      <c r="Q720" s="2">
        <v>5.8758314855875834E-2</v>
      </c>
      <c r="R720">
        <v>1173</v>
      </c>
      <c r="S720">
        <v>902</v>
      </c>
      <c r="T720">
        <v>565</v>
      </c>
      <c r="U720">
        <v>7</v>
      </c>
      <c r="V720">
        <v>7</v>
      </c>
      <c r="W720">
        <v>11</v>
      </c>
      <c r="X720">
        <v>312</v>
      </c>
      <c r="Y720">
        <v>41</v>
      </c>
      <c r="Z720">
        <v>0</v>
      </c>
      <c r="AA720">
        <v>0</v>
      </c>
      <c r="AB720">
        <v>0</v>
      </c>
      <c r="AC720">
        <v>5</v>
      </c>
      <c r="AD720">
        <v>814</v>
      </c>
      <c r="AE720">
        <v>7</v>
      </c>
      <c r="AF720">
        <v>7</v>
      </c>
      <c r="AG720">
        <v>11</v>
      </c>
      <c r="AH720">
        <v>326</v>
      </c>
      <c r="AI720" s="3">
        <v>0.35626535626535627</v>
      </c>
      <c r="AJ720" s="3">
        <v>0</v>
      </c>
      <c r="AK720" s="3">
        <v>0</v>
      </c>
      <c r="AL720" s="3">
        <v>0</v>
      </c>
      <c r="AM720" s="3">
        <v>5.8282208588957052E-2</v>
      </c>
      <c r="AN720" s="2">
        <f t="shared" si="26"/>
        <v>0.27621483375959077</v>
      </c>
      <c r="AO720" s="2">
        <v>0.3012875536480687</v>
      </c>
      <c r="AP720">
        <f t="shared" si="27"/>
        <v>324</v>
      </c>
    </row>
    <row r="721" spans="1:42" ht="16.5" hidden="1" customHeight="1" x14ac:dyDescent="0.25">
      <c r="A721" s="5" t="s">
        <v>789</v>
      </c>
      <c r="B721" s="1" t="s">
        <v>563</v>
      </c>
      <c r="C721" t="s">
        <v>36</v>
      </c>
      <c r="D721" t="s">
        <v>43</v>
      </c>
      <c r="E721" t="s">
        <v>559</v>
      </c>
      <c r="F721" t="s">
        <v>564</v>
      </c>
      <c r="G721">
        <v>263</v>
      </c>
      <c r="H721">
        <v>0</v>
      </c>
      <c r="I721">
        <v>21</v>
      </c>
      <c r="J721">
        <v>21</v>
      </c>
      <c r="K721">
        <v>9</v>
      </c>
      <c r="L721">
        <v>236</v>
      </c>
      <c r="M721">
        <v>88</v>
      </c>
      <c r="N721" s="2">
        <v>1.4811095770051462E-2</v>
      </c>
      <c r="O721" s="2">
        <v>5.5227814735785115E-3</v>
      </c>
      <c r="P721">
        <v>19</v>
      </c>
      <c r="Q721" s="2">
        <v>1.2156887836713801E-3</v>
      </c>
      <c r="R721">
        <v>15934</v>
      </c>
      <c r="S721">
        <v>15629</v>
      </c>
      <c r="T721">
        <v>13242</v>
      </c>
      <c r="U721">
        <v>87</v>
      </c>
      <c r="V721">
        <v>803</v>
      </c>
      <c r="W721">
        <v>971</v>
      </c>
      <c r="X721">
        <v>526</v>
      </c>
      <c r="Y721">
        <v>15</v>
      </c>
      <c r="Z721">
        <v>0</v>
      </c>
      <c r="AA721">
        <v>0</v>
      </c>
      <c r="AB721">
        <v>0</v>
      </c>
      <c r="AC721">
        <v>0</v>
      </c>
      <c r="AD721">
        <v>13490</v>
      </c>
      <c r="AE721">
        <v>87</v>
      </c>
      <c r="AF721">
        <v>824</v>
      </c>
      <c r="AG721">
        <v>992</v>
      </c>
      <c r="AH721">
        <v>535</v>
      </c>
      <c r="AI721" s="3">
        <v>1.9495922905856191E-2</v>
      </c>
      <c r="AJ721" s="3">
        <v>0</v>
      </c>
      <c r="AK721" s="3">
        <v>2.5485436893203883E-2</v>
      </c>
      <c r="AL721" s="3">
        <v>2.1169354838709676E-2</v>
      </c>
      <c r="AM721" s="3">
        <v>1.6822429906542057E-2</v>
      </c>
      <c r="AN721" s="2">
        <f t="shared" si="26"/>
        <v>2.0333877243629974E-2</v>
      </c>
      <c r="AO721" s="2">
        <v>0.1530637870416876</v>
      </c>
      <c r="AP721">
        <f t="shared" si="27"/>
        <v>324</v>
      </c>
    </row>
    <row r="722" spans="1:42" ht="16.5" hidden="1" customHeight="1" x14ac:dyDescent="0.25">
      <c r="A722" s="5" t="s">
        <v>795</v>
      </c>
      <c r="B722" t="s">
        <v>724</v>
      </c>
      <c r="D722" t="s">
        <v>32</v>
      </c>
      <c r="E722" t="s">
        <v>312</v>
      </c>
      <c r="F722" t="s">
        <v>725</v>
      </c>
      <c r="G722">
        <v>297</v>
      </c>
      <c r="H722">
        <v>0</v>
      </c>
      <c r="I722">
        <v>0</v>
      </c>
      <c r="J722">
        <v>0</v>
      </c>
      <c r="K722">
        <v>10</v>
      </c>
      <c r="L722">
        <v>48</v>
      </c>
      <c r="M722">
        <v>275</v>
      </c>
      <c r="N722" s="2">
        <v>2.4048096192384769E-2</v>
      </c>
      <c r="O722" s="2">
        <v>0.13777555110220441</v>
      </c>
      <c r="P722">
        <v>74</v>
      </c>
      <c r="Q722" s="2">
        <v>4.2358328563251287E-2</v>
      </c>
      <c r="R722">
        <v>1996</v>
      </c>
      <c r="S722">
        <v>1747</v>
      </c>
      <c r="T722">
        <v>1466</v>
      </c>
      <c r="U722">
        <v>5</v>
      </c>
      <c r="V722">
        <v>3</v>
      </c>
      <c r="W722">
        <v>10</v>
      </c>
      <c r="X722">
        <v>263</v>
      </c>
      <c r="Y722">
        <v>66</v>
      </c>
      <c r="Z722">
        <v>0</v>
      </c>
      <c r="AA722">
        <v>0</v>
      </c>
      <c r="AB722">
        <v>0</v>
      </c>
      <c r="AC722">
        <v>3</v>
      </c>
      <c r="AD722">
        <v>1697</v>
      </c>
      <c r="AE722">
        <v>5</v>
      </c>
      <c r="AF722">
        <v>3</v>
      </c>
      <c r="AG722">
        <v>10</v>
      </c>
      <c r="AH722">
        <v>270</v>
      </c>
      <c r="AI722" s="3">
        <v>0.17501473187978786</v>
      </c>
      <c r="AJ722" s="3">
        <v>0</v>
      </c>
      <c r="AK722" s="3">
        <v>0</v>
      </c>
      <c r="AL722" s="3">
        <v>0</v>
      </c>
      <c r="AM722" s="3">
        <v>3.7037037037037035E-2</v>
      </c>
      <c r="AN722" s="2">
        <f t="shared" si="26"/>
        <v>0.16182364729458917</v>
      </c>
      <c r="AO722" s="2">
        <v>0.14508816120906801</v>
      </c>
      <c r="AP722">
        <f t="shared" si="27"/>
        <v>323</v>
      </c>
    </row>
    <row r="723" spans="1:42" ht="16.5" hidden="1" customHeight="1" x14ac:dyDescent="0.25">
      <c r="A723" s="4" t="s">
        <v>800</v>
      </c>
      <c r="B723" t="s">
        <v>708</v>
      </c>
      <c r="D723" t="s">
        <v>32</v>
      </c>
      <c r="E723" t="s">
        <v>534</v>
      </c>
      <c r="F723" t="s">
        <v>709</v>
      </c>
      <c r="G723">
        <v>300</v>
      </c>
      <c r="H723">
        <v>0</v>
      </c>
      <c r="I723">
        <v>0</v>
      </c>
      <c r="J723">
        <v>0</v>
      </c>
      <c r="K723">
        <v>10</v>
      </c>
      <c r="L723">
        <v>6</v>
      </c>
      <c r="M723">
        <v>316</v>
      </c>
      <c r="N723" s="2">
        <v>5.1413881748071976E-3</v>
      </c>
      <c r="O723" s="2">
        <v>0.27077977720651242</v>
      </c>
      <c r="P723">
        <v>53</v>
      </c>
      <c r="Q723" s="2">
        <v>5.9020044543429843E-2</v>
      </c>
      <c r="R723">
        <v>1167</v>
      </c>
      <c r="S723">
        <v>898</v>
      </c>
      <c r="T723">
        <v>523</v>
      </c>
      <c r="U723">
        <v>6</v>
      </c>
      <c r="V723">
        <v>8</v>
      </c>
      <c r="W723">
        <v>24</v>
      </c>
      <c r="X723">
        <v>337</v>
      </c>
      <c r="Y723">
        <v>36</v>
      </c>
      <c r="Z723">
        <v>0</v>
      </c>
      <c r="AA723">
        <v>0</v>
      </c>
      <c r="AB723">
        <v>0</v>
      </c>
      <c r="AC723">
        <v>5</v>
      </c>
      <c r="AD723">
        <v>787</v>
      </c>
      <c r="AE723">
        <v>6</v>
      </c>
      <c r="AF723">
        <v>8</v>
      </c>
      <c r="AG723">
        <v>24</v>
      </c>
      <c r="AH723">
        <v>342</v>
      </c>
      <c r="AI723" s="3">
        <v>0.38119440914866581</v>
      </c>
      <c r="AJ723" s="3">
        <v>0</v>
      </c>
      <c r="AK723" s="3">
        <v>0</v>
      </c>
      <c r="AL723" s="3">
        <v>0</v>
      </c>
      <c r="AM723" s="3">
        <v>2.9239766081871343E-2</v>
      </c>
      <c r="AN723" s="2">
        <f t="shared" si="26"/>
        <v>0.27592116538131961</v>
      </c>
      <c r="AO723" s="2">
        <v>0.32562125107112255</v>
      </c>
      <c r="AP723">
        <f t="shared" si="27"/>
        <v>322</v>
      </c>
    </row>
    <row r="724" spans="1:42" ht="16.5" hidden="1" customHeight="1" x14ac:dyDescent="0.25">
      <c r="A724" s="4" t="s">
        <v>798</v>
      </c>
      <c r="B724" s="1" t="s">
        <v>169</v>
      </c>
      <c r="C724" t="s">
        <v>36</v>
      </c>
      <c r="D724" t="s">
        <v>43</v>
      </c>
      <c r="E724" t="s">
        <v>44</v>
      </c>
      <c r="F724" t="s">
        <v>170</v>
      </c>
      <c r="G724">
        <v>287</v>
      </c>
      <c r="H724">
        <v>0</v>
      </c>
      <c r="I724">
        <v>4</v>
      </c>
      <c r="J724">
        <v>3</v>
      </c>
      <c r="K724">
        <v>0</v>
      </c>
      <c r="L724">
        <v>33</v>
      </c>
      <c r="M724">
        <v>289</v>
      </c>
      <c r="N724" s="2">
        <v>6.8578553615960096E-3</v>
      </c>
      <c r="O724" s="2">
        <v>6.0058187863674145E-2</v>
      </c>
      <c r="P724">
        <v>64</v>
      </c>
      <c r="Q724" s="2">
        <v>1.4053579270970576E-2</v>
      </c>
      <c r="R724">
        <v>4812</v>
      </c>
      <c r="S724">
        <v>4554</v>
      </c>
      <c r="T724">
        <v>4125</v>
      </c>
      <c r="U724">
        <v>35</v>
      </c>
      <c r="V724">
        <v>155</v>
      </c>
      <c r="W724">
        <v>64</v>
      </c>
      <c r="X724">
        <v>175</v>
      </c>
      <c r="Y724">
        <v>48</v>
      </c>
      <c r="Z724">
        <v>0</v>
      </c>
      <c r="AA724">
        <v>0</v>
      </c>
      <c r="AB724">
        <v>0</v>
      </c>
      <c r="AC724">
        <v>0</v>
      </c>
      <c r="AD724">
        <v>4364</v>
      </c>
      <c r="AE724">
        <v>35</v>
      </c>
      <c r="AF724">
        <v>159</v>
      </c>
      <c r="AG724">
        <v>67</v>
      </c>
      <c r="AH724">
        <v>175</v>
      </c>
      <c r="AI724" s="3">
        <v>6.576535288725939E-2</v>
      </c>
      <c r="AJ724" s="3">
        <v>0</v>
      </c>
      <c r="AK724" s="3">
        <v>2.5157232704402517E-2</v>
      </c>
      <c r="AL724" s="3">
        <v>4.4776119402985072E-2</v>
      </c>
      <c r="AM724" s="3">
        <v>0</v>
      </c>
      <c r="AN724" s="2">
        <f t="shared" si="26"/>
        <v>6.6916043225270158E-2</v>
      </c>
      <c r="AO724" s="2">
        <v>9.0833333333333335E-2</v>
      </c>
      <c r="AP724">
        <f t="shared" si="27"/>
        <v>322</v>
      </c>
    </row>
    <row r="725" spans="1:42" ht="16.5" hidden="1" customHeight="1" x14ac:dyDescent="0.25">
      <c r="A725" s="4">
        <v>2011</v>
      </c>
      <c r="B725" t="s">
        <v>708</v>
      </c>
      <c r="D725" t="s">
        <v>32</v>
      </c>
      <c r="E725" t="s">
        <v>534</v>
      </c>
      <c r="F725" t="s">
        <v>709</v>
      </c>
      <c r="G725">
        <v>302</v>
      </c>
      <c r="H725">
        <v>0</v>
      </c>
      <c r="I725">
        <v>0</v>
      </c>
      <c r="J725">
        <v>0</v>
      </c>
      <c r="K725">
        <v>3</v>
      </c>
      <c r="L725">
        <v>4</v>
      </c>
      <c r="M725">
        <v>316</v>
      </c>
      <c r="N725" s="2">
        <v>3.1570639305445935E-3</v>
      </c>
      <c r="O725" s="2">
        <v>0.24940805051302289</v>
      </c>
      <c r="P725">
        <v>67</v>
      </c>
      <c r="Q725" s="2">
        <v>6.607495069033531E-2</v>
      </c>
      <c r="R725">
        <v>1267</v>
      </c>
      <c r="S725">
        <v>1014</v>
      </c>
      <c r="T725">
        <v>658</v>
      </c>
      <c r="U725">
        <v>4</v>
      </c>
      <c r="V725">
        <v>6</v>
      </c>
      <c r="W725">
        <v>16</v>
      </c>
      <c r="X725">
        <v>330</v>
      </c>
      <c r="Y725">
        <v>48</v>
      </c>
      <c r="Z725">
        <v>0</v>
      </c>
      <c r="AA725">
        <v>0</v>
      </c>
      <c r="AB725">
        <v>0</v>
      </c>
      <c r="AC725">
        <v>10</v>
      </c>
      <c r="AD725">
        <v>912</v>
      </c>
      <c r="AE725">
        <v>4</v>
      </c>
      <c r="AF725">
        <v>6</v>
      </c>
      <c r="AG725">
        <v>16</v>
      </c>
      <c r="AH725">
        <v>323</v>
      </c>
      <c r="AI725" s="3">
        <v>0.33114035087719296</v>
      </c>
      <c r="AJ725" s="3">
        <v>0</v>
      </c>
      <c r="AK725" s="3">
        <v>0</v>
      </c>
      <c r="AL725" s="3">
        <v>0</v>
      </c>
      <c r="AM725" s="3">
        <v>9.2879256965944269E-3</v>
      </c>
      <c r="AN725" s="2">
        <f t="shared" si="26"/>
        <v>0.2525651144435675</v>
      </c>
      <c r="AO725" s="2">
        <v>0.27676447264076132</v>
      </c>
      <c r="AP725">
        <f t="shared" si="27"/>
        <v>320</v>
      </c>
    </row>
    <row r="726" spans="1:42" ht="16.5" hidden="1" customHeight="1" x14ac:dyDescent="0.25">
      <c r="A726" s="4" t="s">
        <v>797</v>
      </c>
      <c r="B726" t="s">
        <v>648</v>
      </c>
      <c r="D726" t="s">
        <v>32</v>
      </c>
      <c r="E726" t="s">
        <v>534</v>
      </c>
      <c r="F726" t="s">
        <v>649</v>
      </c>
      <c r="G726">
        <v>311</v>
      </c>
      <c r="H726">
        <v>0</v>
      </c>
      <c r="I726">
        <v>0</v>
      </c>
      <c r="J726">
        <v>0</v>
      </c>
      <c r="K726">
        <v>0</v>
      </c>
      <c r="L726">
        <v>7</v>
      </c>
      <c r="M726">
        <v>313</v>
      </c>
      <c r="N726" s="2">
        <v>4.755434782608696E-3</v>
      </c>
      <c r="O726" s="2">
        <v>0.21263586956521738</v>
      </c>
      <c r="P726">
        <v>26</v>
      </c>
      <c r="Q726" s="2">
        <v>2.2071307300509338E-2</v>
      </c>
      <c r="R726">
        <v>1472</v>
      </c>
      <c r="S726">
        <v>1178</v>
      </c>
      <c r="T726">
        <v>1096</v>
      </c>
      <c r="U726">
        <v>19</v>
      </c>
      <c r="V726">
        <v>13</v>
      </c>
      <c r="W726">
        <v>12</v>
      </c>
      <c r="X726">
        <v>38</v>
      </c>
      <c r="Y726">
        <v>20</v>
      </c>
      <c r="Z726">
        <v>0</v>
      </c>
      <c r="AA726">
        <v>0</v>
      </c>
      <c r="AB726">
        <v>0</v>
      </c>
      <c r="AC726">
        <v>0</v>
      </c>
      <c r="AD726">
        <v>1387</v>
      </c>
      <c r="AE726">
        <v>19</v>
      </c>
      <c r="AF726">
        <v>13</v>
      </c>
      <c r="AG726">
        <v>12</v>
      </c>
      <c r="AH726">
        <v>38</v>
      </c>
      <c r="AI726" s="3">
        <v>0.22422494592645997</v>
      </c>
      <c r="AJ726" s="3">
        <v>0</v>
      </c>
      <c r="AK726" s="3">
        <v>0</v>
      </c>
      <c r="AL726" s="3">
        <v>0</v>
      </c>
      <c r="AM726" s="3">
        <v>0</v>
      </c>
      <c r="AN726" s="2">
        <f t="shared" si="26"/>
        <v>0.21739130434782608</v>
      </c>
      <c r="AO726" s="2">
        <v>5.5820285908781485E-2</v>
      </c>
      <c r="AP726">
        <f t="shared" si="27"/>
        <v>320</v>
      </c>
    </row>
    <row r="727" spans="1:42" ht="16.5" hidden="1" customHeight="1" x14ac:dyDescent="0.25">
      <c r="A727" s="4" t="s">
        <v>798</v>
      </c>
      <c r="B727" t="s">
        <v>648</v>
      </c>
      <c r="D727" t="s">
        <v>32</v>
      </c>
      <c r="E727" t="s">
        <v>534</v>
      </c>
      <c r="F727" t="s">
        <v>649</v>
      </c>
      <c r="G727">
        <v>307</v>
      </c>
      <c r="H727">
        <v>0</v>
      </c>
      <c r="I727">
        <v>0</v>
      </c>
      <c r="J727">
        <v>0</v>
      </c>
      <c r="K727">
        <v>4</v>
      </c>
      <c r="L727">
        <v>6</v>
      </c>
      <c r="M727">
        <v>314</v>
      </c>
      <c r="N727" s="2">
        <v>4.0160642570281121E-3</v>
      </c>
      <c r="O727" s="2">
        <v>0.21017402945113789</v>
      </c>
      <c r="P727">
        <v>26</v>
      </c>
      <c r="Q727" s="2">
        <v>2.1666666666666667E-2</v>
      </c>
      <c r="R727">
        <v>1494</v>
      </c>
      <c r="S727">
        <v>1200</v>
      </c>
      <c r="T727">
        <v>1109</v>
      </c>
      <c r="U727">
        <v>18</v>
      </c>
      <c r="V727">
        <v>19</v>
      </c>
      <c r="W727">
        <v>16</v>
      </c>
      <c r="X727">
        <v>38</v>
      </c>
      <c r="Y727">
        <v>18</v>
      </c>
      <c r="Z727">
        <v>0</v>
      </c>
      <c r="AA727">
        <v>0</v>
      </c>
      <c r="AB727">
        <v>0</v>
      </c>
      <c r="AC727">
        <v>0</v>
      </c>
      <c r="AD727">
        <v>1398</v>
      </c>
      <c r="AE727">
        <v>18</v>
      </c>
      <c r="AF727">
        <v>19</v>
      </c>
      <c r="AG727">
        <v>16</v>
      </c>
      <c r="AH727">
        <v>42</v>
      </c>
      <c r="AI727" s="3">
        <v>0.21959942775393418</v>
      </c>
      <c r="AJ727" s="3">
        <v>0</v>
      </c>
      <c r="AK727" s="3">
        <v>0</v>
      </c>
      <c r="AL727" s="3">
        <v>0</v>
      </c>
      <c r="AM727" s="3">
        <v>9.5238095238095233E-2</v>
      </c>
      <c r="AN727" s="2">
        <f t="shared" si="26"/>
        <v>0.214190093708166</v>
      </c>
      <c r="AO727" s="2">
        <v>6.3630274614869392E-2</v>
      </c>
      <c r="AP727">
        <f t="shared" si="27"/>
        <v>320</v>
      </c>
    </row>
    <row r="728" spans="1:42" ht="16.5" hidden="1" customHeight="1" x14ac:dyDescent="0.25">
      <c r="A728" s="4">
        <v>2011</v>
      </c>
      <c r="B728" t="s">
        <v>724</v>
      </c>
      <c r="D728" t="s">
        <v>32</v>
      </c>
      <c r="E728" t="s">
        <v>312</v>
      </c>
      <c r="F728" t="s">
        <v>725</v>
      </c>
      <c r="G728">
        <v>302</v>
      </c>
      <c r="H728">
        <v>0</v>
      </c>
      <c r="I728">
        <v>0</v>
      </c>
      <c r="J728">
        <v>0</v>
      </c>
      <c r="K728">
        <v>6</v>
      </c>
      <c r="L728">
        <v>53</v>
      </c>
      <c r="M728">
        <v>267</v>
      </c>
      <c r="N728" s="2">
        <v>2.6328862394436166E-2</v>
      </c>
      <c r="O728" s="2">
        <v>0.13263785394932937</v>
      </c>
      <c r="P728">
        <v>78</v>
      </c>
      <c r="Q728" s="2">
        <v>4.4042913608131E-2</v>
      </c>
      <c r="R728">
        <v>2013</v>
      </c>
      <c r="S728">
        <v>1771</v>
      </c>
      <c r="T728">
        <v>1473</v>
      </c>
      <c r="U728">
        <v>8</v>
      </c>
      <c r="V728">
        <v>6</v>
      </c>
      <c r="W728">
        <v>11</v>
      </c>
      <c r="X728">
        <v>273</v>
      </c>
      <c r="Y728">
        <v>67</v>
      </c>
      <c r="Z728">
        <v>0</v>
      </c>
      <c r="AA728">
        <v>0</v>
      </c>
      <c r="AB728">
        <v>0</v>
      </c>
      <c r="AC728">
        <v>7</v>
      </c>
      <c r="AD728">
        <v>1708</v>
      </c>
      <c r="AE728">
        <v>8</v>
      </c>
      <c r="AF728">
        <v>6</v>
      </c>
      <c r="AG728">
        <v>11</v>
      </c>
      <c r="AH728">
        <v>272</v>
      </c>
      <c r="AI728" s="3">
        <v>0.17681498829039813</v>
      </c>
      <c r="AJ728" s="3">
        <v>0</v>
      </c>
      <c r="AK728" s="3">
        <v>0</v>
      </c>
      <c r="AL728" s="3">
        <v>0</v>
      </c>
      <c r="AM728" s="3">
        <v>2.2058823529411766E-2</v>
      </c>
      <c r="AN728" s="2">
        <f t="shared" si="26"/>
        <v>0.15896671634376552</v>
      </c>
      <c r="AO728" s="2">
        <v>0.14812967581047382</v>
      </c>
      <c r="AP728">
        <f t="shared" si="27"/>
        <v>320</v>
      </c>
    </row>
    <row r="729" spans="1:42" ht="16.5" hidden="1" customHeight="1" x14ac:dyDescent="0.25">
      <c r="A729" s="4" t="s">
        <v>797</v>
      </c>
      <c r="B729" s="1" t="s">
        <v>275</v>
      </c>
      <c r="D729" t="s">
        <v>32</v>
      </c>
      <c r="E729" t="s">
        <v>273</v>
      </c>
      <c r="F729" t="s">
        <v>276</v>
      </c>
      <c r="G729">
        <v>260</v>
      </c>
      <c r="H729">
        <v>0</v>
      </c>
      <c r="I729">
        <v>0</v>
      </c>
      <c r="J729">
        <v>0</v>
      </c>
      <c r="K729">
        <v>42</v>
      </c>
      <c r="L729">
        <v>0</v>
      </c>
      <c r="M729">
        <v>320</v>
      </c>
      <c r="N729" s="2">
        <v>0</v>
      </c>
      <c r="O729" s="2">
        <v>7.376671277086215E-2</v>
      </c>
      <c r="P729">
        <v>179</v>
      </c>
      <c r="Q729" s="2">
        <v>4.2649511555873244E-2</v>
      </c>
      <c r="R729">
        <v>4338</v>
      </c>
      <c r="S729">
        <v>4197</v>
      </c>
      <c r="T729">
        <v>2362</v>
      </c>
      <c r="U729">
        <v>40</v>
      </c>
      <c r="V729">
        <v>459</v>
      </c>
      <c r="W729">
        <v>50</v>
      </c>
      <c r="X729">
        <v>1286</v>
      </c>
      <c r="Y729">
        <v>152</v>
      </c>
      <c r="Z729">
        <v>0</v>
      </c>
      <c r="AA729">
        <v>0</v>
      </c>
      <c r="AB729">
        <v>0</v>
      </c>
      <c r="AC729">
        <v>9</v>
      </c>
      <c r="AD729">
        <v>2470</v>
      </c>
      <c r="AE729">
        <v>40</v>
      </c>
      <c r="AF729">
        <v>459</v>
      </c>
      <c r="AG729">
        <v>50</v>
      </c>
      <c r="AH729">
        <v>1319</v>
      </c>
      <c r="AI729" s="3">
        <v>0.10526315789473684</v>
      </c>
      <c r="AJ729" s="3">
        <v>0</v>
      </c>
      <c r="AK729" s="3">
        <v>0</v>
      </c>
      <c r="AL729" s="3">
        <v>0</v>
      </c>
      <c r="AM729" s="3">
        <v>3.1842304776345719E-2</v>
      </c>
      <c r="AN729" s="2">
        <f t="shared" si="26"/>
        <v>7.376671277086215E-2</v>
      </c>
      <c r="AO729" s="2">
        <v>0.43061318579990782</v>
      </c>
      <c r="AP729">
        <f t="shared" si="27"/>
        <v>320</v>
      </c>
    </row>
    <row r="730" spans="1:42" ht="16.5" hidden="1" customHeight="1" x14ac:dyDescent="0.25">
      <c r="A730" s="4" t="s">
        <v>797</v>
      </c>
      <c r="B730" t="s">
        <v>724</v>
      </c>
      <c r="D730" t="s">
        <v>32</v>
      </c>
      <c r="E730" t="s">
        <v>312</v>
      </c>
      <c r="F730" t="s">
        <v>725</v>
      </c>
      <c r="G730">
        <v>295</v>
      </c>
      <c r="H730">
        <v>0</v>
      </c>
      <c r="I730">
        <v>0</v>
      </c>
      <c r="J730">
        <v>0</v>
      </c>
      <c r="K730">
        <v>8</v>
      </c>
      <c r="L730">
        <v>74</v>
      </c>
      <c r="M730">
        <v>245</v>
      </c>
      <c r="N730" s="2">
        <v>3.8885969521807673E-2</v>
      </c>
      <c r="O730" s="2">
        <v>0.12874408828166053</v>
      </c>
      <c r="P730">
        <v>78</v>
      </c>
      <c r="Q730" s="2">
        <v>4.6931407942238268E-2</v>
      </c>
      <c r="R730">
        <v>1903</v>
      </c>
      <c r="S730">
        <v>1662</v>
      </c>
      <c r="T730">
        <v>1382</v>
      </c>
      <c r="U730">
        <v>7</v>
      </c>
      <c r="V730">
        <v>2</v>
      </c>
      <c r="W730">
        <v>14</v>
      </c>
      <c r="X730">
        <v>257</v>
      </c>
      <c r="Y730">
        <v>64</v>
      </c>
      <c r="Z730">
        <v>0</v>
      </c>
      <c r="AA730">
        <v>0</v>
      </c>
      <c r="AB730">
        <v>0</v>
      </c>
      <c r="AC730">
        <v>4</v>
      </c>
      <c r="AD730">
        <v>1613</v>
      </c>
      <c r="AE730">
        <v>7</v>
      </c>
      <c r="AF730">
        <v>2</v>
      </c>
      <c r="AG730">
        <v>14</v>
      </c>
      <c r="AH730">
        <v>261</v>
      </c>
      <c r="AI730" s="3">
        <v>0.18288902665840048</v>
      </c>
      <c r="AJ730" s="3">
        <v>0</v>
      </c>
      <c r="AK730" s="3">
        <v>0</v>
      </c>
      <c r="AL730" s="3">
        <v>0</v>
      </c>
      <c r="AM730" s="3">
        <v>3.0651340996168581E-2</v>
      </c>
      <c r="AN730" s="2">
        <f t="shared" ref="AN730:AN793" si="28">N730+O730</f>
        <v>0.16763005780346821</v>
      </c>
      <c r="AO730" s="2">
        <v>0.14971006852925672</v>
      </c>
      <c r="AP730">
        <f t="shared" ref="AP730:AP793" si="29">L730+M730</f>
        <v>319</v>
      </c>
    </row>
    <row r="731" spans="1:42" ht="16.5" hidden="1" customHeight="1" x14ac:dyDescent="0.25">
      <c r="A731" s="5" t="s">
        <v>794</v>
      </c>
      <c r="B731" s="1" t="s">
        <v>311</v>
      </c>
      <c r="D731" t="s">
        <v>32</v>
      </c>
      <c r="E731" t="s">
        <v>312</v>
      </c>
      <c r="F731" t="s">
        <v>313</v>
      </c>
      <c r="G731">
        <v>300</v>
      </c>
      <c r="H731">
        <v>0</v>
      </c>
      <c r="I731">
        <v>3</v>
      </c>
      <c r="J731">
        <v>0</v>
      </c>
      <c r="K731">
        <v>6</v>
      </c>
      <c r="L731">
        <v>267</v>
      </c>
      <c r="M731">
        <v>52</v>
      </c>
      <c r="N731" s="2">
        <v>8.6801040312093625E-2</v>
      </c>
      <c r="O731" s="2">
        <v>1.6905071521456438E-2</v>
      </c>
      <c r="P731">
        <v>226</v>
      </c>
      <c r="Q731" s="2">
        <v>7.576265504525645E-2</v>
      </c>
      <c r="R731">
        <v>3076</v>
      </c>
      <c r="S731">
        <v>2983</v>
      </c>
      <c r="T731">
        <v>2749</v>
      </c>
      <c r="U731">
        <v>9</v>
      </c>
      <c r="V731">
        <v>39</v>
      </c>
      <c r="W731">
        <v>38</v>
      </c>
      <c r="X731">
        <v>148</v>
      </c>
      <c r="Y731">
        <v>204</v>
      </c>
      <c r="Z731">
        <v>0</v>
      </c>
      <c r="AA731">
        <v>0</v>
      </c>
      <c r="AB731">
        <v>0</v>
      </c>
      <c r="AC731">
        <v>9</v>
      </c>
      <c r="AD731">
        <v>2845</v>
      </c>
      <c r="AE731">
        <v>9</v>
      </c>
      <c r="AF731">
        <v>42</v>
      </c>
      <c r="AG731">
        <v>38</v>
      </c>
      <c r="AH731">
        <v>145</v>
      </c>
      <c r="AI731" s="3">
        <v>0.1054481546572935</v>
      </c>
      <c r="AJ731" s="3">
        <v>0</v>
      </c>
      <c r="AK731" s="3">
        <v>7.1428571428571425E-2</v>
      </c>
      <c r="AL731" s="3">
        <v>0</v>
      </c>
      <c r="AM731" s="3">
        <v>4.1379310344827586E-2</v>
      </c>
      <c r="AN731" s="2">
        <f t="shared" si="28"/>
        <v>0.10370611183355007</v>
      </c>
      <c r="AO731" s="2">
        <v>7.599870087690809E-2</v>
      </c>
      <c r="AP731">
        <f t="shared" si="29"/>
        <v>319</v>
      </c>
    </row>
    <row r="732" spans="1:42" ht="16.5" hidden="1" customHeight="1" x14ac:dyDescent="0.25">
      <c r="A732" s="5" t="s">
        <v>787</v>
      </c>
      <c r="B732" s="1" t="s">
        <v>66</v>
      </c>
      <c r="D732" t="s">
        <v>32</v>
      </c>
      <c r="E732" t="s">
        <v>67</v>
      </c>
      <c r="F732" t="s">
        <v>68</v>
      </c>
      <c r="G732">
        <v>198</v>
      </c>
      <c r="H732">
        <v>114</v>
      </c>
      <c r="I732">
        <v>0</v>
      </c>
      <c r="J732">
        <v>4</v>
      </c>
      <c r="K732">
        <v>0</v>
      </c>
      <c r="L732">
        <v>153</v>
      </c>
      <c r="M732">
        <v>166</v>
      </c>
      <c r="N732" s="2">
        <v>2.6984126984126985E-2</v>
      </c>
      <c r="O732" s="2">
        <v>2.9276895943562611E-2</v>
      </c>
      <c r="P732">
        <v>21</v>
      </c>
      <c r="Q732" s="2">
        <v>3.9091586001489204E-3</v>
      </c>
      <c r="R732">
        <v>5670</v>
      </c>
      <c r="S732">
        <v>5372</v>
      </c>
      <c r="T732">
        <v>4364</v>
      </c>
      <c r="U732">
        <v>857</v>
      </c>
      <c r="V732">
        <v>62</v>
      </c>
      <c r="W732">
        <v>45</v>
      </c>
      <c r="X732">
        <v>44</v>
      </c>
      <c r="Y732">
        <v>14</v>
      </c>
      <c r="Z732">
        <v>4</v>
      </c>
      <c r="AA732">
        <v>0</v>
      </c>
      <c r="AB732">
        <v>0</v>
      </c>
      <c r="AC732">
        <v>0</v>
      </c>
      <c r="AD732">
        <v>4548</v>
      </c>
      <c r="AE732">
        <v>967</v>
      </c>
      <c r="AF732">
        <v>62</v>
      </c>
      <c r="AG732">
        <v>49</v>
      </c>
      <c r="AH732">
        <v>44</v>
      </c>
      <c r="AI732" s="3">
        <v>4.3535620052770452E-2</v>
      </c>
      <c r="AJ732" s="3">
        <v>0.11789038262668046</v>
      </c>
      <c r="AK732" s="3">
        <v>0</v>
      </c>
      <c r="AL732" s="3">
        <v>8.1632653061224483E-2</v>
      </c>
      <c r="AM732" s="3">
        <v>0</v>
      </c>
      <c r="AN732" s="2">
        <f t="shared" si="28"/>
        <v>5.62610229276896E-2</v>
      </c>
      <c r="AO732" s="2">
        <v>0.19788359788359788</v>
      </c>
      <c r="AP732">
        <f t="shared" si="29"/>
        <v>319</v>
      </c>
    </row>
    <row r="733" spans="1:42" ht="16.5" hidden="1" customHeight="1" x14ac:dyDescent="0.25">
      <c r="A733" s="5" t="s">
        <v>794</v>
      </c>
      <c r="B733" s="1" t="s">
        <v>55</v>
      </c>
      <c r="C733" t="s">
        <v>36</v>
      </c>
      <c r="D733" t="s">
        <v>43</v>
      </c>
      <c r="E733" t="s">
        <v>47</v>
      </c>
      <c r="F733" t="s">
        <v>56</v>
      </c>
      <c r="G733">
        <v>284</v>
      </c>
      <c r="H733">
        <v>0</v>
      </c>
      <c r="I733">
        <v>0</v>
      </c>
      <c r="J733">
        <v>0</v>
      </c>
      <c r="K733">
        <v>5</v>
      </c>
      <c r="L733">
        <v>99</v>
      </c>
      <c r="M733">
        <v>220</v>
      </c>
      <c r="N733" s="2">
        <v>1.6494501832722427E-2</v>
      </c>
      <c r="O733" s="2">
        <v>3.6654448517160945E-2</v>
      </c>
      <c r="P733">
        <v>4</v>
      </c>
      <c r="Q733" s="2">
        <v>7.0335853701424303E-4</v>
      </c>
      <c r="R733">
        <v>6002</v>
      </c>
      <c r="S733">
        <v>5687</v>
      </c>
      <c r="T733">
        <v>5239</v>
      </c>
      <c r="U733">
        <v>82</v>
      </c>
      <c r="V733">
        <v>88</v>
      </c>
      <c r="W733">
        <v>202</v>
      </c>
      <c r="X733">
        <v>76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5523</v>
      </c>
      <c r="AE733">
        <v>82</v>
      </c>
      <c r="AF733">
        <v>88</v>
      </c>
      <c r="AG733">
        <v>202</v>
      </c>
      <c r="AH733">
        <v>81</v>
      </c>
      <c r="AI733" s="3">
        <v>5.1421328987868914E-2</v>
      </c>
      <c r="AJ733" s="3">
        <v>0</v>
      </c>
      <c r="AK733" s="3">
        <v>0</v>
      </c>
      <c r="AL733" s="3">
        <v>0</v>
      </c>
      <c r="AM733" s="3">
        <v>6.1728395061728392E-2</v>
      </c>
      <c r="AN733" s="2">
        <f t="shared" si="28"/>
        <v>5.3148950349883373E-2</v>
      </c>
      <c r="AO733" s="2">
        <v>7.5803212851405621E-2</v>
      </c>
      <c r="AP733">
        <f t="shared" si="29"/>
        <v>319</v>
      </c>
    </row>
    <row r="734" spans="1:42" ht="16.5" hidden="1" customHeight="1" x14ac:dyDescent="0.25">
      <c r="A734" s="4">
        <v>2011</v>
      </c>
      <c r="B734" s="1" t="s">
        <v>493</v>
      </c>
      <c r="D734" t="s">
        <v>32</v>
      </c>
      <c r="E734" t="s">
        <v>491</v>
      </c>
      <c r="F734" t="s">
        <v>494</v>
      </c>
      <c r="G734">
        <v>296</v>
      </c>
      <c r="H734">
        <v>0</v>
      </c>
      <c r="I734">
        <v>0</v>
      </c>
      <c r="J734">
        <v>0</v>
      </c>
      <c r="K734">
        <v>0</v>
      </c>
      <c r="L734">
        <v>91</v>
      </c>
      <c r="M734">
        <v>227</v>
      </c>
      <c r="N734" s="2">
        <v>2.4074074074074074E-2</v>
      </c>
      <c r="O734" s="2">
        <v>6.0052910052910052E-2</v>
      </c>
      <c r="P734">
        <v>44</v>
      </c>
      <c r="Q734" s="2">
        <v>1.2549914432401598E-2</v>
      </c>
      <c r="R734">
        <v>3780</v>
      </c>
      <c r="S734">
        <v>3506</v>
      </c>
      <c r="T734">
        <v>3168</v>
      </c>
      <c r="U734">
        <v>27</v>
      </c>
      <c r="V734">
        <v>100</v>
      </c>
      <c r="W734">
        <v>62</v>
      </c>
      <c r="X734">
        <v>149</v>
      </c>
      <c r="Y734">
        <v>43</v>
      </c>
      <c r="Z734">
        <v>0</v>
      </c>
      <c r="AA734">
        <v>0</v>
      </c>
      <c r="AB734">
        <v>0</v>
      </c>
      <c r="AC734">
        <v>0</v>
      </c>
      <c r="AD734">
        <v>3421</v>
      </c>
      <c r="AE734">
        <v>27</v>
      </c>
      <c r="AF734">
        <v>100</v>
      </c>
      <c r="AG734">
        <v>62</v>
      </c>
      <c r="AH734">
        <v>149</v>
      </c>
      <c r="AI734" s="3">
        <v>8.652440806781643E-2</v>
      </c>
      <c r="AJ734" s="3">
        <v>0</v>
      </c>
      <c r="AK734" s="3">
        <v>0</v>
      </c>
      <c r="AL734" s="3">
        <v>0</v>
      </c>
      <c r="AM734" s="3">
        <v>0</v>
      </c>
      <c r="AN734" s="2">
        <f t="shared" si="28"/>
        <v>8.4126984126984133E-2</v>
      </c>
      <c r="AO734" s="2">
        <v>8.991753125831338E-2</v>
      </c>
      <c r="AP734">
        <f t="shared" si="29"/>
        <v>318</v>
      </c>
    </row>
    <row r="735" spans="1:42" ht="16.5" hidden="1" customHeight="1" x14ac:dyDescent="0.25">
      <c r="A735" s="4" t="s">
        <v>798</v>
      </c>
      <c r="B735" s="1" t="s">
        <v>390</v>
      </c>
      <c r="D735" t="s">
        <v>32</v>
      </c>
      <c r="E735" t="s">
        <v>388</v>
      </c>
      <c r="F735" t="s">
        <v>391</v>
      </c>
      <c r="G735">
        <v>294</v>
      </c>
      <c r="H735">
        <v>3</v>
      </c>
      <c r="I735">
        <v>0</v>
      </c>
      <c r="J735">
        <v>4</v>
      </c>
      <c r="K735">
        <v>0</v>
      </c>
      <c r="L735">
        <v>5</v>
      </c>
      <c r="M735">
        <v>312</v>
      </c>
      <c r="N735" s="2">
        <v>2.0283975659229209E-3</v>
      </c>
      <c r="O735" s="2">
        <v>0.12657200811359026</v>
      </c>
      <c r="P735">
        <v>396</v>
      </c>
      <c r="Q735" s="2">
        <v>0.15566037735849056</v>
      </c>
      <c r="R735">
        <v>2465</v>
      </c>
      <c r="S735">
        <v>2544</v>
      </c>
      <c r="T735">
        <v>2307</v>
      </c>
      <c r="U735">
        <v>37</v>
      </c>
      <c r="V735">
        <v>111</v>
      </c>
      <c r="W735">
        <v>32</v>
      </c>
      <c r="X735">
        <v>57</v>
      </c>
      <c r="Y735">
        <v>222</v>
      </c>
      <c r="Z735">
        <v>0</v>
      </c>
      <c r="AA735">
        <v>16</v>
      </c>
      <c r="AB735">
        <v>0</v>
      </c>
      <c r="AC735">
        <v>0</v>
      </c>
      <c r="AD735">
        <v>2379</v>
      </c>
      <c r="AE735">
        <v>40</v>
      </c>
      <c r="AF735">
        <v>95</v>
      </c>
      <c r="AG735">
        <v>36</v>
      </c>
      <c r="AH735">
        <v>57</v>
      </c>
      <c r="AI735" s="3">
        <v>0.1235813366960908</v>
      </c>
      <c r="AJ735" s="3">
        <v>7.4999999999999997E-2</v>
      </c>
      <c r="AK735" s="3">
        <v>0</v>
      </c>
      <c r="AL735" s="3">
        <v>0.1111111111111111</v>
      </c>
      <c r="AM735" s="3">
        <v>0</v>
      </c>
      <c r="AN735" s="2">
        <f t="shared" si="28"/>
        <v>0.1286004056795132</v>
      </c>
      <c r="AO735" s="2">
        <v>8.7456846950517836E-2</v>
      </c>
      <c r="AP735">
        <f t="shared" si="29"/>
        <v>317</v>
      </c>
    </row>
    <row r="736" spans="1:42" ht="16.5" hidden="1" customHeight="1" x14ac:dyDescent="0.25">
      <c r="A736" s="4" t="s">
        <v>796</v>
      </c>
      <c r="B736" s="1" t="s">
        <v>49</v>
      </c>
      <c r="C736" t="s">
        <v>36</v>
      </c>
      <c r="D736" t="s">
        <v>43</v>
      </c>
      <c r="E736" t="s">
        <v>47</v>
      </c>
      <c r="F736" t="s">
        <v>50</v>
      </c>
      <c r="G736">
        <v>258</v>
      </c>
      <c r="H736">
        <v>0</v>
      </c>
      <c r="I736">
        <v>9</v>
      </c>
      <c r="J736">
        <v>9</v>
      </c>
      <c r="K736">
        <v>10</v>
      </c>
      <c r="L736">
        <v>81</v>
      </c>
      <c r="M736">
        <v>236</v>
      </c>
      <c r="N736" s="2">
        <v>1.3531573671901102E-2</v>
      </c>
      <c r="O736" s="2">
        <v>3.9425325760106919E-2</v>
      </c>
      <c r="P736">
        <v>822</v>
      </c>
      <c r="Q736" s="2">
        <v>0.12663688183638885</v>
      </c>
      <c r="R736">
        <v>5986</v>
      </c>
      <c r="S736">
        <v>6491</v>
      </c>
      <c r="T736">
        <v>5642</v>
      </c>
      <c r="U736">
        <v>83</v>
      </c>
      <c r="V736">
        <v>201</v>
      </c>
      <c r="W736">
        <v>317</v>
      </c>
      <c r="X736">
        <v>248</v>
      </c>
      <c r="Y736">
        <v>679</v>
      </c>
      <c r="Z736">
        <v>3</v>
      </c>
      <c r="AA736">
        <v>30</v>
      </c>
      <c r="AB736">
        <v>37</v>
      </c>
      <c r="AC736">
        <v>38</v>
      </c>
      <c r="AD736">
        <v>5221</v>
      </c>
      <c r="AE736">
        <v>80</v>
      </c>
      <c r="AF736">
        <v>180</v>
      </c>
      <c r="AG736">
        <v>289</v>
      </c>
      <c r="AH736">
        <v>220</v>
      </c>
      <c r="AI736" s="3">
        <v>4.9415820723999235E-2</v>
      </c>
      <c r="AJ736" s="3">
        <v>0</v>
      </c>
      <c r="AK736" s="3">
        <v>0.05</v>
      </c>
      <c r="AL736" s="3">
        <v>3.1141868512110725E-2</v>
      </c>
      <c r="AM736" s="3">
        <v>4.5454545454545456E-2</v>
      </c>
      <c r="AN736" s="2">
        <f t="shared" si="28"/>
        <v>5.2956899432008021E-2</v>
      </c>
      <c r="AO736" s="2">
        <v>0.12838063439065109</v>
      </c>
      <c r="AP736">
        <f t="shared" si="29"/>
        <v>317</v>
      </c>
    </row>
    <row r="737" spans="1:42" ht="16.5" hidden="1" customHeight="1" x14ac:dyDescent="0.25">
      <c r="A737" s="4" t="s">
        <v>796</v>
      </c>
      <c r="B737" t="s">
        <v>648</v>
      </c>
      <c r="D737" t="s">
        <v>32</v>
      </c>
      <c r="E737" t="s">
        <v>534</v>
      </c>
      <c r="F737" t="s">
        <v>649</v>
      </c>
      <c r="G737">
        <v>307</v>
      </c>
      <c r="H737">
        <v>0</v>
      </c>
      <c r="I737">
        <v>0</v>
      </c>
      <c r="J737">
        <v>0</v>
      </c>
      <c r="K737">
        <v>0</v>
      </c>
      <c r="L737">
        <v>11</v>
      </c>
      <c r="M737">
        <v>305</v>
      </c>
      <c r="N737" s="2">
        <v>7.1801566579634468E-3</v>
      </c>
      <c r="O737" s="2">
        <v>0.19908616187989556</v>
      </c>
      <c r="P737">
        <v>34</v>
      </c>
      <c r="Q737" s="2">
        <v>2.7199999999999998E-2</v>
      </c>
      <c r="R737">
        <v>1532</v>
      </c>
      <c r="S737">
        <v>1250</v>
      </c>
      <c r="T737">
        <v>1171</v>
      </c>
      <c r="U737">
        <v>18</v>
      </c>
      <c r="V737">
        <v>12</v>
      </c>
      <c r="W737">
        <v>20</v>
      </c>
      <c r="X737">
        <v>29</v>
      </c>
      <c r="Y737">
        <v>25</v>
      </c>
      <c r="Z737">
        <v>0</v>
      </c>
      <c r="AA737">
        <v>0</v>
      </c>
      <c r="AB737">
        <v>0</v>
      </c>
      <c r="AC737">
        <v>0</v>
      </c>
      <c r="AD737">
        <v>1453</v>
      </c>
      <c r="AE737">
        <v>18</v>
      </c>
      <c r="AF737">
        <v>12</v>
      </c>
      <c r="AG737">
        <v>20</v>
      </c>
      <c r="AH737">
        <v>29</v>
      </c>
      <c r="AI737" s="3">
        <v>0.21128699242945631</v>
      </c>
      <c r="AJ737" s="3">
        <v>0</v>
      </c>
      <c r="AK737" s="3">
        <v>0</v>
      </c>
      <c r="AL737" s="3">
        <v>0</v>
      </c>
      <c r="AM737" s="3">
        <v>0</v>
      </c>
      <c r="AN737" s="2">
        <f t="shared" si="28"/>
        <v>0.20626631853785901</v>
      </c>
      <c r="AO737" s="2">
        <v>5.1566579634464753E-2</v>
      </c>
      <c r="AP737">
        <f t="shared" si="29"/>
        <v>316</v>
      </c>
    </row>
    <row r="738" spans="1:42" ht="16.5" hidden="1" customHeight="1" x14ac:dyDescent="0.25">
      <c r="A738" s="4" t="s">
        <v>797</v>
      </c>
      <c r="B738" s="1" t="s">
        <v>471</v>
      </c>
      <c r="D738" t="s">
        <v>32</v>
      </c>
      <c r="E738" t="s">
        <v>463</v>
      </c>
      <c r="F738" t="s">
        <v>472</v>
      </c>
      <c r="G738">
        <v>295</v>
      </c>
      <c r="H738">
        <v>7</v>
      </c>
      <c r="I738">
        <v>0</v>
      </c>
      <c r="J738">
        <v>3</v>
      </c>
      <c r="K738">
        <v>0</v>
      </c>
      <c r="L738">
        <v>39</v>
      </c>
      <c r="M738">
        <v>277</v>
      </c>
      <c r="N738" s="2">
        <v>2.1799888205701508E-2</v>
      </c>
      <c r="O738" s="2">
        <v>0.15483510340972612</v>
      </c>
      <c r="P738">
        <v>266</v>
      </c>
      <c r="Q738" s="2">
        <v>0.15296147211040828</v>
      </c>
      <c r="R738">
        <v>1789</v>
      </c>
      <c r="S738">
        <v>1739</v>
      </c>
      <c r="T738">
        <v>1664</v>
      </c>
      <c r="U738">
        <v>28</v>
      </c>
      <c r="V738">
        <v>21</v>
      </c>
      <c r="W738">
        <v>9</v>
      </c>
      <c r="X738">
        <v>17</v>
      </c>
      <c r="Y738">
        <v>251</v>
      </c>
      <c r="Z738">
        <v>0</v>
      </c>
      <c r="AA738">
        <v>4</v>
      </c>
      <c r="AB738">
        <v>0</v>
      </c>
      <c r="AC738">
        <v>4</v>
      </c>
      <c r="AD738">
        <v>1708</v>
      </c>
      <c r="AE738">
        <v>35</v>
      </c>
      <c r="AF738">
        <v>17</v>
      </c>
      <c r="AG738">
        <v>12</v>
      </c>
      <c r="AH738">
        <v>13</v>
      </c>
      <c r="AI738" s="3">
        <v>0.17271662763466042</v>
      </c>
      <c r="AJ738" s="3">
        <v>0.2</v>
      </c>
      <c r="AK738" s="3">
        <v>0</v>
      </c>
      <c r="AL738" s="3">
        <v>0.25</v>
      </c>
      <c r="AM738" s="3">
        <v>0</v>
      </c>
      <c r="AN738" s="2">
        <f t="shared" si="28"/>
        <v>0.17663499161542762</v>
      </c>
      <c r="AO738" s="2">
        <v>4.3137254901960784E-2</v>
      </c>
      <c r="AP738">
        <f t="shared" si="29"/>
        <v>316</v>
      </c>
    </row>
    <row r="739" spans="1:42" ht="16.5" hidden="1" customHeight="1" x14ac:dyDescent="0.25">
      <c r="A739" s="4" t="s">
        <v>797</v>
      </c>
      <c r="B739" t="s">
        <v>628</v>
      </c>
      <c r="D739" t="s">
        <v>32</v>
      </c>
      <c r="E739" t="s">
        <v>629</v>
      </c>
      <c r="F739" t="s">
        <v>630</v>
      </c>
      <c r="G739">
        <v>290</v>
      </c>
      <c r="H739">
        <v>0</v>
      </c>
      <c r="I739">
        <v>3</v>
      </c>
      <c r="J739">
        <v>0</v>
      </c>
      <c r="K739">
        <v>7</v>
      </c>
      <c r="L739">
        <v>128</v>
      </c>
      <c r="M739">
        <v>187</v>
      </c>
      <c r="N739" s="2">
        <v>9.2219020172910657E-2</v>
      </c>
      <c r="O739" s="2">
        <v>0.13472622478386168</v>
      </c>
      <c r="P739">
        <v>29</v>
      </c>
      <c r="Q739" s="2">
        <v>2.6315789473684209E-2</v>
      </c>
      <c r="R739">
        <v>1388</v>
      </c>
      <c r="S739">
        <v>1102</v>
      </c>
      <c r="T739">
        <v>1049</v>
      </c>
      <c r="U739">
        <v>7</v>
      </c>
      <c r="V739">
        <v>20</v>
      </c>
      <c r="W739">
        <v>11</v>
      </c>
      <c r="X739">
        <v>15</v>
      </c>
      <c r="Y739">
        <v>22</v>
      </c>
      <c r="Z739">
        <v>0</v>
      </c>
      <c r="AA739">
        <v>0</v>
      </c>
      <c r="AB739">
        <v>0</v>
      </c>
      <c r="AC739">
        <v>0</v>
      </c>
      <c r="AD739">
        <v>1317</v>
      </c>
      <c r="AE739">
        <v>7</v>
      </c>
      <c r="AF739">
        <v>23</v>
      </c>
      <c r="AG739">
        <v>11</v>
      </c>
      <c r="AH739">
        <v>22</v>
      </c>
      <c r="AI739" s="3">
        <v>0.22019741837509491</v>
      </c>
      <c r="AJ739" s="3">
        <v>0</v>
      </c>
      <c r="AK739" s="3">
        <v>0.13043478260869565</v>
      </c>
      <c r="AL739" s="3">
        <v>0</v>
      </c>
      <c r="AM739" s="3">
        <v>0.31818181818181818</v>
      </c>
      <c r="AN739" s="2">
        <f t="shared" si="28"/>
        <v>0.22694524495677232</v>
      </c>
      <c r="AO739" s="2">
        <v>4.5652173913043478E-2</v>
      </c>
      <c r="AP739">
        <f t="shared" si="29"/>
        <v>315</v>
      </c>
    </row>
    <row r="740" spans="1:42" ht="16.5" hidden="1" customHeight="1" x14ac:dyDescent="0.25">
      <c r="A740" s="5" t="s">
        <v>794</v>
      </c>
      <c r="B740" s="1" t="s">
        <v>75</v>
      </c>
      <c r="D740" t="s">
        <v>32</v>
      </c>
      <c r="E740" t="s">
        <v>76</v>
      </c>
      <c r="F740" t="s">
        <v>77</v>
      </c>
      <c r="G740">
        <v>294</v>
      </c>
      <c r="H740">
        <v>0</v>
      </c>
      <c r="I740">
        <v>9</v>
      </c>
      <c r="J740">
        <v>3</v>
      </c>
      <c r="K740">
        <v>3</v>
      </c>
      <c r="L740">
        <v>49</v>
      </c>
      <c r="M740">
        <v>266</v>
      </c>
      <c r="N740" s="2">
        <v>1.2143742255266418E-2</v>
      </c>
      <c r="O740" s="2">
        <v>6.5923172242874847E-2</v>
      </c>
      <c r="P740">
        <v>9</v>
      </c>
      <c r="Q740" s="2">
        <v>2.4135156878519709E-3</v>
      </c>
      <c r="R740">
        <v>4035</v>
      </c>
      <c r="S740">
        <v>3729</v>
      </c>
      <c r="T740">
        <v>3390</v>
      </c>
      <c r="U740">
        <v>52</v>
      </c>
      <c r="V740">
        <v>111</v>
      </c>
      <c r="W740">
        <v>96</v>
      </c>
      <c r="X740">
        <v>80</v>
      </c>
      <c r="Y740">
        <v>7</v>
      </c>
      <c r="Z740">
        <v>0</v>
      </c>
      <c r="AA740">
        <v>0</v>
      </c>
      <c r="AB740">
        <v>0</v>
      </c>
      <c r="AC740">
        <v>0</v>
      </c>
      <c r="AD740">
        <v>3677</v>
      </c>
      <c r="AE740">
        <v>52</v>
      </c>
      <c r="AF740">
        <v>120</v>
      </c>
      <c r="AG740">
        <v>99</v>
      </c>
      <c r="AH740">
        <v>83</v>
      </c>
      <c r="AI740" s="3">
        <v>7.9956486265977705E-2</v>
      </c>
      <c r="AJ740" s="3">
        <v>0</v>
      </c>
      <c r="AK740" s="3">
        <v>7.4999999999999997E-2</v>
      </c>
      <c r="AL740" s="3">
        <v>3.0303030303030304E-2</v>
      </c>
      <c r="AM740" s="3">
        <v>3.614457831325301E-2</v>
      </c>
      <c r="AN740" s="2">
        <f t="shared" si="28"/>
        <v>7.8066914498141265E-2</v>
      </c>
      <c r="AO740" s="2">
        <v>8.7819399652691643E-2</v>
      </c>
      <c r="AP740">
        <f t="shared" si="29"/>
        <v>315</v>
      </c>
    </row>
    <row r="741" spans="1:42" ht="16.5" hidden="1" customHeight="1" x14ac:dyDescent="0.25">
      <c r="A741" s="4" t="s">
        <v>801</v>
      </c>
      <c r="B741" s="1" t="s">
        <v>250</v>
      </c>
      <c r="D741" t="s">
        <v>32</v>
      </c>
      <c r="E741" t="s">
        <v>248</v>
      </c>
      <c r="F741" t="s">
        <v>251</v>
      </c>
      <c r="G741">
        <v>273</v>
      </c>
      <c r="H741">
        <v>11</v>
      </c>
      <c r="I741">
        <v>6</v>
      </c>
      <c r="J741">
        <v>0</v>
      </c>
      <c r="K741">
        <v>8</v>
      </c>
      <c r="L741">
        <v>14</v>
      </c>
      <c r="M741">
        <v>300</v>
      </c>
      <c r="N741" s="2">
        <v>7.5921908893709323E-3</v>
      </c>
      <c r="O741" s="2">
        <v>0.16268980477223427</v>
      </c>
      <c r="P741">
        <v>111</v>
      </c>
      <c r="Q741" s="2">
        <v>6.7641681901279713E-2</v>
      </c>
      <c r="R741">
        <v>1844</v>
      </c>
      <c r="S741">
        <v>1641</v>
      </c>
      <c r="T741">
        <v>1406</v>
      </c>
      <c r="U741">
        <v>107</v>
      </c>
      <c r="V741">
        <v>43</v>
      </c>
      <c r="W741">
        <v>8</v>
      </c>
      <c r="X741">
        <v>77</v>
      </c>
      <c r="Y741">
        <v>75</v>
      </c>
      <c r="Z741">
        <v>8</v>
      </c>
      <c r="AA741">
        <v>0</v>
      </c>
      <c r="AB741">
        <v>0</v>
      </c>
      <c r="AC741">
        <v>3</v>
      </c>
      <c r="AD741">
        <v>1604</v>
      </c>
      <c r="AE741">
        <v>110</v>
      </c>
      <c r="AF741">
        <v>49</v>
      </c>
      <c r="AG741">
        <v>8</v>
      </c>
      <c r="AH741">
        <v>82</v>
      </c>
      <c r="AI741" s="3">
        <v>0.1701995012468828</v>
      </c>
      <c r="AJ741" s="3">
        <v>0.1</v>
      </c>
      <c r="AK741" s="3">
        <v>0.12244897959183673</v>
      </c>
      <c r="AL741" s="3">
        <v>0</v>
      </c>
      <c r="AM741" s="3">
        <v>9.7560975609756101E-2</v>
      </c>
      <c r="AN741" s="2">
        <f t="shared" si="28"/>
        <v>0.17028199566160521</v>
      </c>
      <c r="AO741" s="2">
        <v>0.13437668645439826</v>
      </c>
      <c r="AP741">
        <f t="shared" si="29"/>
        <v>314</v>
      </c>
    </row>
    <row r="742" spans="1:42" ht="16.5" hidden="1" customHeight="1" x14ac:dyDescent="0.25">
      <c r="A742" s="4" t="s">
        <v>797</v>
      </c>
      <c r="B742" s="1" t="s">
        <v>390</v>
      </c>
      <c r="D742" t="s">
        <v>32</v>
      </c>
      <c r="E742" t="s">
        <v>388</v>
      </c>
      <c r="F742" t="s">
        <v>391</v>
      </c>
      <c r="G742">
        <v>295</v>
      </c>
      <c r="H742">
        <v>3</v>
      </c>
      <c r="I742">
        <v>3</v>
      </c>
      <c r="J742">
        <v>3</v>
      </c>
      <c r="K742">
        <v>0</v>
      </c>
      <c r="L742">
        <v>3</v>
      </c>
      <c r="M742">
        <v>311</v>
      </c>
      <c r="N742" s="2">
        <v>1.2165450121654502E-3</v>
      </c>
      <c r="O742" s="2">
        <v>0.12611516626115166</v>
      </c>
      <c r="P742">
        <v>343</v>
      </c>
      <c r="Q742" s="2">
        <v>0.13747494989979961</v>
      </c>
      <c r="R742">
        <v>2466</v>
      </c>
      <c r="S742">
        <v>2495</v>
      </c>
      <c r="T742">
        <v>2285</v>
      </c>
      <c r="U742">
        <v>37</v>
      </c>
      <c r="V742">
        <v>104</v>
      </c>
      <c r="W742">
        <v>32</v>
      </c>
      <c r="X742">
        <v>37</v>
      </c>
      <c r="Y742">
        <v>183</v>
      </c>
      <c r="Z742">
        <v>0</v>
      </c>
      <c r="AA742">
        <v>7</v>
      </c>
      <c r="AB742">
        <v>3</v>
      </c>
      <c r="AC742">
        <v>0</v>
      </c>
      <c r="AD742">
        <v>2397</v>
      </c>
      <c r="AE742">
        <v>40</v>
      </c>
      <c r="AF742">
        <v>100</v>
      </c>
      <c r="AG742">
        <v>32</v>
      </c>
      <c r="AH742">
        <v>37</v>
      </c>
      <c r="AI742" s="3">
        <v>0.12307050479766375</v>
      </c>
      <c r="AJ742" s="3">
        <v>7.4999999999999997E-2</v>
      </c>
      <c r="AK742" s="3">
        <v>0.03</v>
      </c>
      <c r="AL742" s="3">
        <v>9.375E-2</v>
      </c>
      <c r="AM742" s="3">
        <v>0</v>
      </c>
      <c r="AN742" s="2">
        <f t="shared" si="28"/>
        <v>0.12733171127331711</v>
      </c>
      <c r="AO742" s="2">
        <v>8.0199539524174981E-2</v>
      </c>
      <c r="AP742">
        <f t="shared" si="29"/>
        <v>314</v>
      </c>
    </row>
    <row r="743" spans="1:42" ht="16.5" hidden="1" customHeight="1" x14ac:dyDescent="0.25">
      <c r="A743" s="5" t="s">
        <v>795</v>
      </c>
      <c r="B743" s="1" t="s">
        <v>311</v>
      </c>
      <c r="D743" t="s">
        <v>32</v>
      </c>
      <c r="E743" t="s">
        <v>312</v>
      </c>
      <c r="F743" t="s">
        <v>313</v>
      </c>
      <c r="G743">
        <v>288</v>
      </c>
      <c r="H743">
        <v>0</v>
      </c>
      <c r="I743">
        <v>5</v>
      </c>
      <c r="J743">
        <v>0</v>
      </c>
      <c r="K743">
        <v>9</v>
      </c>
      <c r="L743">
        <v>267</v>
      </c>
      <c r="M743">
        <v>47</v>
      </c>
      <c r="N743" s="2">
        <v>8.6603957184560487E-2</v>
      </c>
      <c r="O743" s="2">
        <v>1.5244891339604282E-2</v>
      </c>
      <c r="P743">
        <v>229</v>
      </c>
      <c r="Q743" s="2">
        <v>7.6384256170780526E-2</v>
      </c>
      <c r="R743">
        <v>3083</v>
      </c>
      <c r="S743">
        <v>2998</v>
      </c>
      <c r="T743">
        <v>2763</v>
      </c>
      <c r="U743">
        <v>7</v>
      </c>
      <c r="V743">
        <v>48</v>
      </c>
      <c r="W743">
        <v>32</v>
      </c>
      <c r="X743">
        <v>148</v>
      </c>
      <c r="Y743">
        <v>211</v>
      </c>
      <c r="Z743">
        <v>0</v>
      </c>
      <c r="AA743">
        <v>0</v>
      </c>
      <c r="AB743">
        <v>0</v>
      </c>
      <c r="AC743">
        <v>11</v>
      </c>
      <c r="AD743">
        <v>2840</v>
      </c>
      <c r="AE743">
        <v>7</v>
      </c>
      <c r="AF743">
        <v>53</v>
      </c>
      <c r="AG743">
        <v>32</v>
      </c>
      <c r="AH743">
        <v>146</v>
      </c>
      <c r="AI743" s="3">
        <v>0.10140845070422536</v>
      </c>
      <c r="AJ743" s="3">
        <v>0</v>
      </c>
      <c r="AK743" s="3">
        <v>9.4339622641509441E-2</v>
      </c>
      <c r="AL743" s="3">
        <v>0</v>
      </c>
      <c r="AM743" s="3">
        <v>6.1643835616438353E-2</v>
      </c>
      <c r="AN743" s="2">
        <f t="shared" si="28"/>
        <v>0.10184884852416477</v>
      </c>
      <c r="AO743" s="2">
        <v>7.7322936972059775E-2</v>
      </c>
      <c r="AP743">
        <f t="shared" si="29"/>
        <v>314</v>
      </c>
    </row>
    <row r="744" spans="1:42" ht="16.5" hidden="1" customHeight="1" x14ac:dyDescent="0.25">
      <c r="A744" s="4" t="s">
        <v>801</v>
      </c>
      <c r="B744" s="1" t="s">
        <v>191</v>
      </c>
      <c r="D744" t="s">
        <v>32</v>
      </c>
      <c r="E744" t="s">
        <v>192</v>
      </c>
      <c r="F744" t="s">
        <v>193</v>
      </c>
      <c r="G744">
        <v>280</v>
      </c>
      <c r="H744">
        <v>0</v>
      </c>
      <c r="I744">
        <v>4</v>
      </c>
      <c r="J744">
        <v>0</v>
      </c>
      <c r="K744">
        <v>16</v>
      </c>
      <c r="L744">
        <v>13</v>
      </c>
      <c r="M744">
        <v>301</v>
      </c>
      <c r="N744" s="2">
        <v>3.4974441754102772E-3</v>
      </c>
      <c r="O744" s="2">
        <v>8.0979284369114876E-2</v>
      </c>
      <c r="P744">
        <v>99</v>
      </c>
      <c r="Q744" s="2">
        <v>2.8269560251284982E-2</v>
      </c>
      <c r="R744">
        <v>3717</v>
      </c>
      <c r="S744">
        <v>3502</v>
      </c>
      <c r="T744">
        <v>2412</v>
      </c>
      <c r="U744">
        <v>19</v>
      </c>
      <c r="V744">
        <v>140</v>
      </c>
      <c r="W744">
        <v>208</v>
      </c>
      <c r="X744">
        <v>723</v>
      </c>
      <c r="Y744">
        <v>91</v>
      </c>
      <c r="Z744">
        <v>0</v>
      </c>
      <c r="AA744">
        <v>0</v>
      </c>
      <c r="AB744">
        <v>0</v>
      </c>
      <c r="AC744">
        <v>4</v>
      </c>
      <c r="AD744">
        <v>2601</v>
      </c>
      <c r="AE744">
        <v>19</v>
      </c>
      <c r="AF744">
        <v>144</v>
      </c>
      <c r="AG744">
        <v>208</v>
      </c>
      <c r="AH744">
        <v>735</v>
      </c>
      <c r="AI744" s="3">
        <v>0.10765090349865436</v>
      </c>
      <c r="AJ744" s="3">
        <v>0</v>
      </c>
      <c r="AK744" s="3">
        <v>2.7777777777777776E-2</v>
      </c>
      <c r="AL744" s="3">
        <v>0</v>
      </c>
      <c r="AM744" s="3">
        <v>2.1768707482993196E-2</v>
      </c>
      <c r="AN744" s="2">
        <f t="shared" si="28"/>
        <v>8.4476728544525148E-2</v>
      </c>
      <c r="AO744" s="2">
        <v>0.29835446452657133</v>
      </c>
      <c r="AP744">
        <f t="shared" si="29"/>
        <v>314</v>
      </c>
    </row>
    <row r="745" spans="1:42" ht="16.5" hidden="1" customHeight="1" x14ac:dyDescent="0.25">
      <c r="A745" s="5" t="s">
        <v>802</v>
      </c>
      <c r="B745" s="1" t="s">
        <v>447</v>
      </c>
      <c r="D745" t="s">
        <v>32</v>
      </c>
      <c r="E745" t="s">
        <v>448</v>
      </c>
      <c r="F745" t="s">
        <v>449</v>
      </c>
      <c r="G745">
        <v>299</v>
      </c>
      <c r="H745">
        <v>3</v>
      </c>
      <c r="I745">
        <v>0</v>
      </c>
      <c r="J745">
        <v>3</v>
      </c>
      <c r="K745">
        <v>5</v>
      </c>
      <c r="L745">
        <v>162</v>
      </c>
      <c r="M745">
        <v>152</v>
      </c>
      <c r="N745" s="2">
        <v>3.7387491345488112E-2</v>
      </c>
      <c r="O745" s="2">
        <v>3.5079621509346876E-2</v>
      </c>
      <c r="P745">
        <v>59</v>
      </c>
      <c r="Q745" s="2">
        <v>1.4467876410004904E-2</v>
      </c>
      <c r="R745">
        <v>4333</v>
      </c>
      <c r="S745">
        <v>4078</v>
      </c>
      <c r="T745">
        <v>3460</v>
      </c>
      <c r="U745">
        <v>8</v>
      </c>
      <c r="V745">
        <v>59</v>
      </c>
      <c r="W745">
        <v>107</v>
      </c>
      <c r="X745">
        <v>444</v>
      </c>
      <c r="Y745">
        <v>51</v>
      </c>
      <c r="Z745">
        <v>0</v>
      </c>
      <c r="AA745">
        <v>0</v>
      </c>
      <c r="AB745">
        <v>0</v>
      </c>
      <c r="AC745">
        <v>0</v>
      </c>
      <c r="AD745">
        <v>3708</v>
      </c>
      <c r="AE745">
        <v>11</v>
      </c>
      <c r="AF745">
        <v>59</v>
      </c>
      <c r="AG745">
        <v>110</v>
      </c>
      <c r="AH745">
        <v>449</v>
      </c>
      <c r="AI745" s="3">
        <v>8.0636461704422874E-2</v>
      </c>
      <c r="AJ745" s="3">
        <v>0.27272727272727271</v>
      </c>
      <c r="AK745" s="3">
        <v>0</v>
      </c>
      <c r="AL745" s="3">
        <v>2.7272727272727271E-2</v>
      </c>
      <c r="AM745" s="3">
        <v>1.1135857461024499E-2</v>
      </c>
      <c r="AN745" s="2">
        <f t="shared" si="28"/>
        <v>7.2467112854834981E-2</v>
      </c>
      <c r="AO745" s="2">
        <v>0.14503112750749367</v>
      </c>
      <c r="AP745">
        <f t="shared" si="29"/>
        <v>314</v>
      </c>
    </row>
    <row r="746" spans="1:42" ht="16.5" hidden="1" customHeight="1" x14ac:dyDescent="0.25">
      <c r="A746" s="4" t="s">
        <v>798</v>
      </c>
      <c r="B746" s="1" t="s">
        <v>62</v>
      </c>
      <c r="D746" t="s">
        <v>32</v>
      </c>
      <c r="E746" t="s">
        <v>60</v>
      </c>
      <c r="F746" t="s">
        <v>63</v>
      </c>
      <c r="G746">
        <v>296</v>
      </c>
      <c r="H746">
        <v>0</v>
      </c>
      <c r="I746">
        <v>0</v>
      </c>
      <c r="J746">
        <v>0</v>
      </c>
      <c r="K746">
        <v>4</v>
      </c>
      <c r="L746">
        <v>0</v>
      </c>
      <c r="M746">
        <v>313</v>
      </c>
      <c r="N746" s="2">
        <v>0</v>
      </c>
      <c r="O746" s="2">
        <v>0.28198198198198199</v>
      </c>
      <c r="P746">
        <v>130</v>
      </c>
      <c r="Q746" s="2">
        <v>0.14023732470334413</v>
      </c>
      <c r="R746">
        <v>1110</v>
      </c>
      <c r="S746">
        <v>927</v>
      </c>
      <c r="T746">
        <v>820</v>
      </c>
      <c r="U746">
        <v>66</v>
      </c>
      <c r="V746">
        <v>12</v>
      </c>
      <c r="W746">
        <v>9</v>
      </c>
      <c r="X746">
        <v>20</v>
      </c>
      <c r="Y746">
        <v>124</v>
      </c>
      <c r="Z746">
        <v>0</v>
      </c>
      <c r="AA746">
        <v>0</v>
      </c>
      <c r="AB746">
        <v>0</v>
      </c>
      <c r="AC746">
        <v>0</v>
      </c>
      <c r="AD746">
        <v>992</v>
      </c>
      <c r="AE746">
        <v>66</v>
      </c>
      <c r="AF746">
        <v>12</v>
      </c>
      <c r="AG746">
        <v>9</v>
      </c>
      <c r="AH746">
        <v>24</v>
      </c>
      <c r="AI746" s="3">
        <v>0.29838709677419356</v>
      </c>
      <c r="AJ746" s="3">
        <v>0</v>
      </c>
      <c r="AK746" s="3">
        <v>0</v>
      </c>
      <c r="AL746" s="3">
        <v>0</v>
      </c>
      <c r="AM746" s="3">
        <v>0.16666666666666666</v>
      </c>
      <c r="AN746" s="2">
        <f t="shared" si="28"/>
        <v>0.28198198198198199</v>
      </c>
      <c r="AO746" s="2">
        <v>0.10063463281958296</v>
      </c>
      <c r="AP746">
        <f t="shared" si="29"/>
        <v>313</v>
      </c>
    </row>
    <row r="747" spans="1:42" ht="16.5" hidden="1" customHeight="1" x14ac:dyDescent="0.25">
      <c r="A747" s="5" t="s">
        <v>792</v>
      </c>
      <c r="B747" s="1" t="s">
        <v>290</v>
      </c>
      <c r="D747" t="s">
        <v>32</v>
      </c>
      <c r="E747" t="s">
        <v>291</v>
      </c>
      <c r="F747" t="s">
        <v>292</v>
      </c>
      <c r="G747">
        <v>310</v>
      </c>
      <c r="H747">
        <v>0</v>
      </c>
      <c r="I747">
        <v>0</v>
      </c>
      <c r="J747">
        <v>0</v>
      </c>
      <c r="K747">
        <v>0</v>
      </c>
      <c r="L747">
        <v>277</v>
      </c>
      <c r="M747">
        <v>36</v>
      </c>
      <c r="N747" s="2">
        <v>0.15111838516093834</v>
      </c>
      <c r="O747" s="2">
        <v>1.9639934533551555E-2</v>
      </c>
      <c r="P747">
        <v>12</v>
      </c>
      <c r="Q747" s="2">
        <v>7.832898172323759E-3</v>
      </c>
      <c r="R747">
        <v>1833</v>
      </c>
      <c r="S747">
        <v>1532</v>
      </c>
      <c r="T747">
        <v>1475</v>
      </c>
      <c r="U747">
        <v>20</v>
      </c>
      <c r="V747">
        <v>17</v>
      </c>
      <c r="W747">
        <v>8</v>
      </c>
      <c r="X747">
        <v>12</v>
      </c>
      <c r="Y747">
        <v>9</v>
      </c>
      <c r="Z747">
        <v>0</v>
      </c>
      <c r="AA747">
        <v>0</v>
      </c>
      <c r="AB747">
        <v>0</v>
      </c>
      <c r="AC747">
        <v>0</v>
      </c>
      <c r="AD747">
        <v>1776</v>
      </c>
      <c r="AE747">
        <v>20</v>
      </c>
      <c r="AF747">
        <v>17</v>
      </c>
      <c r="AG747">
        <v>8</v>
      </c>
      <c r="AH747">
        <v>12</v>
      </c>
      <c r="AI747" s="3">
        <v>0.17454954954954954</v>
      </c>
      <c r="AJ747" s="3">
        <v>0</v>
      </c>
      <c r="AK747" s="3">
        <v>0</v>
      </c>
      <c r="AL747" s="3">
        <v>0</v>
      </c>
      <c r="AM747" s="3">
        <v>0</v>
      </c>
      <c r="AN747" s="2">
        <f t="shared" si="28"/>
        <v>0.1707583196944899</v>
      </c>
      <c r="AO747" s="2">
        <v>3.1096563011456628E-2</v>
      </c>
      <c r="AP747">
        <f t="shared" si="29"/>
        <v>313</v>
      </c>
    </row>
    <row r="748" spans="1:42" ht="16.5" hidden="1" customHeight="1" x14ac:dyDescent="0.25">
      <c r="A748" s="4" t="s">
        <v>800</v>
      </c>
      <c r="B748" s="1" t="s">
        <v>338</v>
      </c>
      <c r="D748" t="s">
        <v>32</v>
      </c>
      <c r="E748" t="s">
        <v>336</v>
      </c>
      <c r="F748" t="s">
        <v>339</v>
      </c>
      <c r="G748">
        <v>279</v>
      </c>
      <c r="H748">
        <v>3</v>
      </c>
      <c r="I748">
        <v>0</v>
      </c>
      <c r="J748">
        <v>6</v>
      </c>
      <c r="K748">
        <v>0</v>
      </c>
      <c r="L748">
        <v>55</v>
      </c>
      <c r="M748">
        <v>258</v>
      </c>
      <c r="N748" s="2">
        <v>1.6722408026755852E-2</v>
      </c>
      <c r="O748" s="2">
        <v>7.8443295834600177E-2</v>
      </c>
      <c r="P748">
        <v>156</v>
      </c>
      <c r="Q748" s="2">
        <v>4.9808429118773943E-2</v>
      </c>
      <c r="R748">
        <v>3289</v>
      </c>
      <c r="S748">
        <v>3132</v>
      </c>
      <c r="T748">
        <v>2961</v>
      </c>
      <c r="U748">
        <v>37</v>
      </c>
      <c r="V748">
        <v>31</v>
      </c>
      <c r="W748">
        <v>37</v>
      </c>
      <c r="X748">
        <v>66</v>
      </c>
      <c r="Y748">
        <v>131</v>
      </c>
      <c r="Z748">
        <v>0</v>
      </c>
      <c r="AA748">
        <v>0</v>
      </c>
      <c r="AB748">
        <v>0</v>
      </c>
      <c r="AC748">
        <v>6</v>
      </c>
      <c r="AD748">
        <v>3109</v>
      </c>
      <c r="AE748">
        <v>40</v>
      </c>
      <c r="AF748">
        <v>31</v>
      </c>
      <c r="AG748">
        <v>43</v>
      </c>
      <c r="AH748">
        <v>60</v>
      </c>
      <c r="AI748" s="3">
        <v>8.9739466066259252E-2</v>
      </c>
      <c r="AJ748" s="3">
        <v>7.4999999999999997E-2</v>
      </c>
      <c r="AK748" s="3">
        <v>0</v>
      </c>
      <c r="AL748" s="3">
        <v>0.13953488372093023</v>
      </c>
      <c r="AM748" s="3">
        <v>0</v>
      </c>
      <c r="AN748" s="2">
        <f t="shared" si="28"/>
        <v>9.5165703861356032E-2</v>
      </c>
      <c r="AO748" s="2">
        <v>5.3000304599451722E-2</v>
      </c>
      <c r="AP748">
        <f t="shared" si="29"/>
        <v>313</v>
      </c>
    </row>
    <row r="749" spans="1:42" ht="16.5" hidden="1" customHeight="1" x14ac:dyDescent="0.25">
      <c r="A749" s="4" t="s">
        <v>797</v>
      </c>
      <c r="B749" s="1" t="s">
        <v>83</v>
      </c>
      <c r="D749" t="s">
        <v>32</v>
      </c>
      <c r="E749" t="s">
        <v>81</v>
      </c>
      <c r="F749" t="s">
        <v>84</v>
      </c>
      <c r="G749">
        <v>284</v>
      </c>
      <c r="H749">
        <v>0</v>
      </c>
      <c r="I749">
        <v>9</v>
      </c>
      <c r="J749">
        <v>0</v>
      </c>
      <c r="K749">
        <v>0</v>
      </c>
      <c r="L749">
        <v>98</v>
      </c>
      <c r="M749">
        <v>215</v>
      </c>
      <c r="N749" s="2">
        <v>1.2702527543745949E-2</v>
      </c>
      <c r="O749" s="2">
        <v>2.7867790019442645E-2</v>
      </c>
      <c r="P749">
        <v>363</v>
      </c>
      <c r="Q749" s="2">
        <v>4.6748229233741147E-2</v>
      </c>
      <c r="R749">
        <v>7715</v>
      </c>
      <c r="S749">
        <v>7765</v>
      </c>
      <c r="T749">
        <v>6307</v>
      </c>
      <c r="U749">
        <v>42</v>
      </c>
      <c r="V749">
        <v>836</v>
      </c>
      <c r="W749">
        <v>234</v>
      </c>
      <c r="X749">
        <v>346</v>
      </c>
      <c r="Y749">
        <v>338</v>
      </c>
      <c r="Z749">
        <v>0</v>
      </c>
      <c r="AA749">
        <v>3</v>
      </c>
      <c r="AB749">
        <v>3</v>
      </c>
      <c r="AC749">
        <v>7</v>
      </c>
      <c r="AD749">
        <v>6253</v>
      </c>
      <c r="AE749">
        <v>42</v>
      </c>
      <c r="AF749">
        <v>842</v>
      </c>
      <c r="AG749">
        <v>231</v>
      </c>
      <c r="AH749">
        <v>339</v>
      </c>
      <c r="AI749" s="3">
        <v>4.5418199264353108E-2</v>
      </c>
      <c r="AJ749" s="3">
        <v>0</v>
      </c>
      <c r="AK749" s="3">
        <v>1.0688836104513063E-2</v>
      </c>
      <c r="AL749" s="3">
        <v>0</v>
      </c>
      <c r="AM749" s="3">
        <v>0</v>
      </c>
      <c r="AN749" s="2">
        <f t="shared" si="28"/>
        <v>4.0570317563188595E-2</v>
      </c>
      <c r="AO749" s="2">
        <v>0.18865966004930582</v>
      </c>
      <c r="AP749">
        <f t="shared" si="29"/>
        <v>313</v>
      </c>
    </row>
    <row r="750" spans="1:42" ht="16.5" hidden="1" customHeight="1" x14ac:dyDescent="0.25">
      <c r="A750" s="5" t="s">
        <v>790</v>
      </c>
      <c r="B750" s="1" t="s">
        <v>114</v>
      </c>
      <c r="C750" t="s">
        <v>36</v>
      </c>
      <c r="D750" t="s">
        <v>43</v>
      </c>
      <c r="E750" t="s">
        <v>108</v>
      </c>
      <c r="F750" t="s">
        <v>115</v>
      </c>
      <c r="G750">
        <v>274</v>
      </c>
      <c r="H750">
        <v>0</v>
      </c>
      <c r="I750">
        <v>3</v>
      </c>
      <c r="J750">
        <v>17</v>
      </c>
      <c r="K750">
        <v>6</v>
      </c>
      <c r="L750">
        <v>133</v>
      </c>
      <c r="M750">
        <v>178</v>
      </c>
      <c r="N750" s="2">
        <v>1.5652583264681653E-2</v>
      </c>
      <c r="O750" s="2">
        <v>2.0948570083558903E-2</v>
      </c>
      <c r="P750">
        <v>19</v>
      </c>
      <c r="Q750" s="2">
        <v>2.3156611822059718E-3</v>
      </c>
      <c r="R750">
        <v>8497</v>
      </c>
      <c r="S750">
        <v>8205</v>
      </c>
      <c r="T750">
        <v>7239</v>
      </c>
      <c r="U750">
        <v>13</v>
      </c>
      <c r="V750">
        <v>182</v>
      </c>
      <c r="W750">
        <v>276</v>
      </c>
      <c r="X750">
        <v>495</v>
      </c>
      <c r="Y750">
        <v>16</v>
      </c>
      <c r="Z750">
        <v>0</v>
      </c>
      <c r="AA750">
        <v>0</v>
      </c>
      <c r="AB750">
        <v>0</v>
      </c>
      <c r="AC750">
        <v>0</v>
      </c>
      <c r="AD750">
        <v>7497</v>
      </c>
      <c r="AE750">
        <v>13</v>
      </c>
      <c r="AF750">
        <v>185</v>
      </c>
      <c r="AG750">
        <v>293</v>
      </c>
      <c r="AH750">
        <v>501</v>
      </c>
      <c r="AI750" s="3">
        <v>3.6547952514339066E-2</v>
      </c>
      <c r="AJ750" s="3">
        <v>0</v>
      </c>
      <c r="AK750" s="3">
        <v>1.6216216216216217E-2</v>
      </c>
      <c r="AL750" s="3">
        <v>5.8020477815699661E-2</v>
      </c>
      <c r="AM750" s="3">
        <v>1.1976047904191617E-2</v>
      </c>
      <c r="AN750" s="2">
        <f t="shared" si="28"/>
        <v>3.6601153348240559E-2</v>
      </c>
      <c r="AO750" s="2">
        <v>0.11685710920014136</v>
      </c>
      <c r="AP750">
        <f t="shared" si="29"/>
        <v>311</v>
      </c>
    </row>
    <row r="751" spans="1:42" ht="16.5" hidden="1" customHeight="1" x14ac:dyDescent="0.25">
      <c r="A751" s="5" t="s">
        <v>788</v>
      </c>
      <c r="B751" s="1" t="s">
        <v>447</v>
      </c>
      <c r="D751" t="s">
        <v>32</v>
      </c>
      <c r="E751" t="s">
        <v>448</v>
      </c>
      <c r="F751" t="s">
        <v>449</v>
      </c>
      <c r="G751">
        <v>298</v>
      </c>
      <c r="H751">
        <v>3</v>
      </c>
      <c r="I751">
        <v>3</v>
      </c>
      <c r="J751">
        <v>0</v>
      </c>
      <c r="K751">
        <v>0</v>
      </c>
      <c r="L751">
        <v>141</v>
      </c>
      <c r="M751">
        <v>169</v>
      </c>
      <c r="N751" s="2">
        <v>3.3380681818181816E-2</v>
      </c>
      <c r="O751" s="2">
        <v>4.0009469696969696E-2</v>
      </c>
      <c r="P751">
        <v>55</v>
      </c>
      <c r="Q751" s="2">
        <v>1.3857394809775762E-2</v>
      </c>
      <c r="R751">
        <v>4224</v>
      </c>
      <c r="S751">
        <v>3969</v>
      </c>
      <c r="T751">
        <v>3260</v>
      </c>
      <c r="U751">
        <v>8</v>
      </c>
      <c r="V751">
        <v>66</v>
      </c>
      <c r="W751">
        <v>91</v>
      </c>
      <c r="X751">
        <v>544</v>
      </c>
      <c r="Y751">
        <v>52</v>
      </c>
      <c r="Z751">
        <v>0</v>
      </c>
      <c r="AA751">
        <v>0</v>
      </c>
      <c r="AB751">
        <v>0</v>
      </c>
      <c r="AC751">
        <v>0</v>
      </c>
      <c r="AD751">
        <v>3506</v>
      </c>
      <c r="AE751">
        <v>11</v>
      </c>
      <c r="AF751">
        <v>69</v>
      </c>
      <c r="AG751">
        <v>91</v>
      </c>
      <c r="AH751">
        <v>544</v>
      </c>
      <c r="AI751" s="3">
        <v>8.4997147746719903E-2</v>
      </c>
      <c r="AJ751" s="3">
        <v>0.27272727272727271</v>
      </c>
      <c r="AK751" s="3">
        <v>4.3478260869565216E-2</v>
      </c>
      <c r="AL751" s="3">
        <v>0</v>
      </c>
      <c r="AM751" s="3">
        <v>0</v>
      </c>
      <c r="AN751" s="2">
        <f t="shared" si="28"/>
        <v>7.3390151515151519E-2</v>
      </c>
      <c r="AO751" s="2">
        <v>0.16939113954039328</v>
      </c>
      <c r="AP751">
        <f t="shared" si="29"/>
        <v>310</v>
      </c>
    </row>
    <row r="752" spans="1:42" ht="16.5" hidden="1" customHeight="1" x14ac:dyDescent="0.25">
      <c r="A752" s="4" t="s">
        <v>801</v>
      </c>
      <c r="B752" s="1" t="s">
        <v>169</v>
      </c>
      <c r="C752" t="s">
        <v>36</v>
      </c>
      <c r="D752" t="s">
        <v>43</v>
      </c>
      <c r="E752" t="s">
        <v>44</v>
      </c>
      <c r="F752" t="s">
        <v>170</v>
      </c>
      <c r="G752">
        <v>275</v>
      </c>
      <c r="H752">
        <v>0</v>
      </c>
      <c r="I752">
        <v>3</v>
      </c>
      <c r="J752">
        <v>0</v>
      </c>
      <c r="K752">
        <v>3</v>
      </c>
      <c r="L752">
        <v>37</v>
      </c>
      <c r="M752">
        <v>273</v>
      </c>
      <c r="N752" s="2">
        <v>7.9178258078322281E-3</v>
      </c>
      <c r="O752" s="2">
        <v>5.8420714744275626E-2</v>
      </c>
      <c r="P752">
        <v>92</v>
      </c>
      <c r="Q752" s="2">
        <v>2.0650953984287318E-2</v>
      </c>
      <c r="R752">
        <v>4673</v>
      </c>
      <c r="S752">
        <v>4455</v>
      </c>
      <c r="T752">
        <v>3966</v>
      </c>
      <c r="U752">
        <v>51</v>
      </c>
      <c r="V752">
        <v>172</v>
      </c>
      <c r="W752">
        <v>75</v>
      </c>
      <c r="X752">
        <v>191</v>
      </c>
      <c r="Y752">
        <v>63</v>
      </c>
      <c r="Z752">
        <v>12</v>
      </c>
      <c r="AA752">
        <v>0</v>
      </c>
      <c r="AB752">
        <v>0</v>
      </c>
      <c r="AC752">
        <v>0</v>
      </c>
      <c r="AD752">
        <v>4178</v>
      </c>
      <c r="AE752">
        <v>39</v>
      </c>
      <c r="AF752">
        <v>175</v>
      </c>
      <c r="AG752">
        <v>75</v>
      </c>
      <c r="AH752">
        <v>194</v>
      </c>
      <c r="AI752" s="3">
        <v>6.5820966969842035E-2</v>
      </c>
      <c r="AJ752" s="3">
        <v>0</v>
      </c>
      <c r="AK752" s="3">
        <v>1.7142857142857144E-2</v>
      </c>
      <c r="AL752" s="3">
        <v>0</v>
      </c>
      <c r="AM752" s="3">
        <v>1.5463917525773196E-2</v>
      </c>
      <c r="AN752" s="2">
        <f t="shared" si="28"/>
        <v>6.6338540552107861E-2</v>
      </c>
      <c r="AO752" s="2">
        <v>0.10362583136665951</v>
      </c>
      <c r="AP752">
        <f t="shared" si="29"/>
        <v>310</v>
      </c>
    </row>
    <row r="753" spans="1:42" ht="16.5" hidden="1" customHeight="1" x14ac:dyDescent="0.25">
      <c r="A753" s="4" t="s">
        <v>801</v>
      </c>
      <c r="B753" s="1" t="s">
        <v>519</v>
      </c>
      <c r="D753" t="s">
        <v>32</v>
      </c>
      <c r="E753" t="s">
        <v>517</v>
      </c>
      <c r="F753" t="s">
        <v>520</v>
      </c>
      <c r="G753">
        <v>237</v>
      </c>
      <c r="H753">
        <v>0</v>
      </c>
      <c r="I753">
        <v>14</v>
      </c>
      <c r="J753">
        <v>5</v>
      </c>
      <c r="K753">
        <v>44</v>
      </c>
      <c r="L753">
        <v>90</v>
      </c>
      <c r="M753">
        <v>220</v>
      </c>
      <c r="N753" s="2">
        <v>1.7475728155339806E-2</v>
      </c>
      <c r="O753" s="2">
        <v>4.2718446601941747E-2</v>
      </c>
      <c r="P753">
        <v>136</v>
      </c>
      <c r="Q753" s="2">
        <v>2.7331189710610933E-2</v>
      </c>
      <c r="R753">
        <v>5150</v>
      </c>
      <c r="S753">
        <v>4976</v>
      </c>
      <c r="T753">
        <v>3721</v>
      </c>
      <c r="U753">
        <v>14</v>
      </c>
      <c r="V753">
        <v>447</v>
      </c>
      <c r="W753">
        <v>87</v>
      </c>
      <c r="X753">
        <v>707</v>
      </c>
      <c r="Y753">
        <v>113</v>
      </c>
      <c r="Z753">
        <v>0</v>
      </c>
      <c r="AA753">
        <v>0</v>
      </c>
      <c r="AB753">
        <v>0</v>
      </c>
      <c r="AC753">
        <v>10</v>
      </c>
      <c r="AD753">
        <v>3845</v>
      </c>
      <c r="AE753">
        <v>14</v>
      </c>
      <c r="AF753">
        <v>461</v>
      </c>
      <c r="AG753">
        <v>92</v>
      </c>
      <c r="AH753">
        <v>741</v>
      </c>
      <c r="AI753" s="3">
        <v>6.1638491547464237E-2</v>
      </c>
      <c r="AJ753" s="3">
        <v>0</v>
      </c>
      <c r="AK753" s="3">
        <v>3.0368763557483729E-2</v>
      </c>
      <c r="AL753" s="3">
        <v>5.434782608695652E-2</v>
      </c>
      <c r="AM753" s="3">
        <v>5.9379217273954114E-2</v>
      </c>
      <c r="AN753" s="2">
        <f t="shared" si="28"/>
        <v>6.0194174757281553E-2</v>
      </c>
      <c r="AO753" s="2">
        <v>0.25383271880457986</v>
      </c>
      <c r="AP753">
        <f t="shared" si="29"/>
        <v>310</v>
      </c>
    </row>
    <row r="754" spans="1:42" ht="16.5" hidden="1" customHeight="1" x14ac:dyDescent="0.25">
      <c r="A754" s="5" t="s">
        <v>793</v>
      </c>
      <c r="B754" s="1" t="s">
        <v>590</v>
      </c>
      <c r="D754" t="s">
        <v>32</v>
      </c>
      <c r="E754" t="s">
        <v>333</v>
      </c>
      <c r="F754" t="s">
        <v>591</v>
      </c>
      <c r="G754">
        <v>289</v>
      </c>
      <c r="H754">
        <v>0</v>
      </c>
      <c r="I754">
        <v>0</v>
      </c>
      <c r="J754">
        <v>0</v>
      </c>
      <c r="K754">
        <v>6</v>
      </c>
      <c r="L754">
        <v>10</v>
      </c>
      <c r="M754">
        <v>300</v>
      </c>
      <c r="N754" s="2">
        <v>1.7123287671232876E-3</v>
      </c>
      <c r="O754" s="2">
        <v>5.1369863013698627E-2</v>
      </c>
      <c r="P754">
        <v>230</v>
      </c>
      <c r="Q754" s="2">
        <v>3.9930555555555552E-2</v>
      </c>
      <c r="R754">
        <v>5840</v>
      </c>
      <c r="S754">
        <v>5760</v>
      </c>
      <c r="T754">
        <v>5365</v>
      </c>
      <c r="U754">
        <v>54</v>
      </c>
      <c r="V754">
        <v>107</v>
      </c>
      <c r="W754">
        <v>90</v>
      </c>
      <c r="X754">
        <v>144</v>
      </c>
      <c r="Y754">
        <v>208</v>
      </c>
      <c r="Z754">
        <v>0</v>
      </c>
      <c r="AA754">
        <v>5</v>
      </c>
      <c r="AB754">
        <v>0</v>
      </c>
      <c r="AC754">
        <v>0</v>
      </c>
      <c r="AD754">
        <v>5446</v>
      </c>
      <c r="AE754">
        <v>54</v>
      </c>
      <c r="AF754">
        <v>102</v>
      </c>
      <c r="AG754">
        <v>90</v>
      </c>
      <c r="AH754">
        <v>150</v>
      </c>
      <c r="AI754" s="3">
        <v>5.306647080426001E-2</v>
      </c>
      <c r="AJ754" s="3">
        <v>0</v>
      </c>
      <c r="AK754" s="3">
        <v>0</v>
      </c>
      <c r="AL754" s="3">
        <v>0</v>
      </c>
      <c r="AM754" s="3">
        <v>0.04</v>
      </c>
      <c r="AN754" s="2">
        <f t="shared" si="28"/>
        <v>5.3082191780821915E-2</v>
      </c>
      <c r="AO754" s="2">
        <v>6.7785005135227658E-2</v>
      </c>
      <c r="AP754">
        <f t="shared" si="29"/>
        <v>310</v>
      </c>
    </row>
    <row r="755" spans="1:42" ht="16.5" hidden="1" customHeight="1" x14ac:dyDescent="0.25">
      <c r="A755" s="4" t="s">
        <v>799</v>
      </c>
      <c r="B755" s="1" t="s">
        <v>62</v>
      </c>
      <c r="D755" t="s">
        <v>32</v>
      </c>
      <c r="E755" t="s">
        <v>60</v>
      </c>
      <c r="F755" t="s">
        <v>63</v>
      </c>
      <c r="G755">
        <v>279</v>
      </c>
      <c r="H755">
        <v>8</v>
      </c>
      <c r="I755">
        <v>0</v>
      </c>
      <c r="J755">
        <v>0</v>
      </c>
      <c r="K755">
        <v>10</v>
      </c>
      <c r="L755">
        <v>0</v>
      </c>
      <c r="M755">
        <v>309</v>
      </c>
      <c r="N755" s="2">
        <v>0</v>
      </c>
      <c r="O755" s="2">
        <v>0.28374655647382918</v>
      </c>
      <c r="P755">
        <v>129</v>
      </c>
      <c r="Q755" s="2">
        <v>0.14191419141914191</v>
      </c>
      <c r="R755">
        <v>1089</v>
      </c>
      <c r="S755">
        <v>909</v>
      </c>
      <c r="T755">
        <v>824</v>
      </c>
      <c r="U755">
        <v>48</v>
      </c>
      <c r="V755">
        <v>14</v>
      </c>
      <c r="W755">
        <v>7</v>
      </c>
      <c r="X755">
        <v>16</v>
      </c>
      <c r="Y755">
        <v>124</v>
      </c>
      <c r="Z755">
        <v>0</v>
      </c>
      <c r="AA755">
        <v>0</v>
      </c>
      <c r="AB755">
        <v>0</v>
      </c>
      <c r="AC755">
        <v>0</v>
      </c>
      <c r="AD755">
        <v>979</v>
      </c>
      <c r="AE755">
        <v>56</v>
      </c>
      <c r="AF755">
        <v>14</v>
      </c>
      <c r="AG755">
        <v>7</v>
      </c>
      <c r="AH755">
        <v>26</v>
      </c>
      <c r="AI755" s="3">
        <v>0.28498467824310519</v>
      </c>
      <c r="AJ755" s="3">
        <v>0.14285714285714285</v>
      </c>
      <c r="AK755" s="3">
        <v>0</v>
      </c>
      <c r="AL755" s="3">
        <v>0</v>
      </c>
      <c r="AM755" s="3">
        <v>0.38461538461538464</v>
      </c>
      <c r="AN755" s="2">
        <f t="shared" si="28"/>
        <v>0.28374655647382918</v>
      </c>
      <c r="AO755" s="2">
        <v>9.519408502772643E-2</v>
      </c>
      <c r="AP755">
        <f t="shared" si="29"/>
        <v>309</v>
      </c>
    </row>
    <row r="756" spans="1:42" ht="16.5" hidden="1" customHeight="1" x14ac:dyDescent="0.25">
      <c r="A756" s="5" t="s">
        <v>791</v>
      </c>
      <c r="B756" s="1" t="s">
        <v>290</v>
      </c>
      <c r="D756" t="s">
        <v>32</v>
      </c>
      <c r="E756" t="s">
        <v>291</v>
      </c>
      <c r="F756" t="s">
        <v>292</v>
      </c>
      <c r="G756">
        <v>305</v>
      </c>
      <c r="H756">
        <v>0</v>
      </c>
      <c r="I756">
        <v>0</v>
      </c>
      <c r="J756">
        <v>0</v>
      </c>
      <c r="K756">
        <v>0</v>
      </c>
      <c r="L756">
        <v>268</v>
      </c>
      <c r="M756">
        <v>41</v>
      </c>
      <c r="N756" s="2">
        <v>0.14194915254237289</v>
      </c>
      <c r="O756" s="2">
        <v>2.1716101694915255E-2</v>
      </c>
      <c r="P756">
        <v>14</v>
      </c>
      <c r="Q756" s="2">
        <v>8.7884494664155679E-3</v>
      </c>
      <c r="R756">
        <v>1888</v>
      </c>
      <c r="S756">
        <v>1593</v>
      </c>
      <c r="T756">
        <v>1540</v>
      </c>
      <c r="U756">
        <v>22</v>
      </c>
      <c r="V756">
        <v>17</v>
      </c>
      <c r="W756">
        <v>6</v>
      </c>
      <c r="X756">
        <v>8</v>
      </c>
      <c r="Y756">
        <v>13</v>
      </c>
      <c r="Z756">
        <v>0</v>
      </c>
      <c r="AA756">
        <v>0</v>
      </c>
      <c r="AB756">
        <v>0</v>
      </c>
      <c r="AC756">
        <v>0</v>
      </c>
      <c r="AD756">
        <v>1832</v>
      </c>
      <c r="AE756">
        <v>22</v>
      </c>
      <c r="AF756">
        <v>17</v>
      </c>
      <c r="AG756">
        <v>6</v>
      </c>
      <c r="AH756">
        <v>8</v>
      </c>
      <c r="AI756" s="3">
        <v>0.16648471615720525</v>
      </c>
      <c r="AJ756" s="3">
        <v>0</v>
      </c>
      <c r="AK756" s="3">
        <v>0</v>
      </c>
      <c r="AL756" s="3">
        <v>0</v>
      </c>
      <c r="AM756" s="3">
        <v>0</v>
      </c>
      <c r="AN756" s="2">
        <f t="shared" si="28"/>
        <v>0.16366525423728814</v>
      </c>
      <c r="AO756" s="2">
        <v>2.8116710875331564E-2</v>
      </c>
      <c r="AP756">
        <f t="shared" si="29"/>
        <v>309</v>
      </c>
    </row>
    <row r="757" spans="1:42" ht="16.5" hidden="1" customHeight="1" x14ac:dyDescent="0.25">
      <c r="A757" s="4" t="s">
        <v>797</v>
      </c>
      <c r="B757" s="1" t="s">
        <v>62</v>
      </c>
      <c r="D757" t="s">
        <v>32</v>
      </c>
      <c r="E757" t="s">
        <v>60</v>
      </c>
      <c r="F757" t="s">
        <v>63</v>
      </c>
      <c r="G757">
        <v>289</v>
      </c>
      <c r="H757">
        <v>0</v>
      </c>
      <c r="I757">
        <v>0</v>
      </c>
      <c r="J757">
        <v>0</v>
      </c>
      <c r="K757">
        <v>7</v>
      </c>
      <c r="L757">
        <v>3</v>
      </c>
      <c r="M757">
        <v>305</v>
      </c>
      <c r="N757" s="2">
        <v>2.7598896044158236E-3</v>
      </c>
      <c r="O757" s="2">
        <v>0.28058877644894203</v>
      </c>
      <c r="P757">
        <v>128</v>
      </c>
      <c r="Q757" s="2">
        <v>0.14112458654906285</v>
      </c>
      <c r="R757">
        <v>1087</v>
      </c>
      <c r="S757">
        <v>907</v>
      </c>
      <c r="T757">
        <v>802</v>
      </c>
      <c r="U757">
        <v>66</v>
      </c>
      <c r="V757">
        <v>11</v>
      </c>
      <c r="W757">
        <v>10</v>
      </c>
      <c r="X757">
        <v>18</v>
      </c>
      <c r="Y757">
        <v>123</v>
      </c>
      <c r="Z757">
        <v>0</v>
      </c>
      <c r="AA757">
        <v>0</v>
      </c>
      <c r="AB757">
        <v>0</v>
      </c>
      <c r="AC757">
        <v>0</v>
      </c>
      <c r="AD757">
        <v>968</v>
      </c>
      <c r="AE757">
        <v>66</v>
      </c>
      <c r="AF757">
        <v>11</v>
      </c>
      <c r="AG757">
        <v>10</v>
      </c>
      <c r="AH757">
        <v>25</v>
      </c>
      <c r="AI757" s="3">
        <v>0.29855371900826444</v>
      </c>
      <c r="AJ757" s="3">
        <v>0</v>
      </c>
      <c r="AK757" s="3">
        <v>0</v>
      </c>
      <c r="AL757" s="3">
        <v>0</v>
      </c>
      <c r="AM757" s="3">
        <v>0.28000000000000003</v>
      </c>
      <c r="AN757" s="2">
        <f t="shared" si="28"/>
        <v>0.28334866605335784</v>
      </c>
      <c r="AO757" s="2">
        <v>0.1037037037037037</v>
      </c>
      <c r="AP757">
        <f t="shared" si="29"/>
        <v>308</v>
      </c>
    </row>
    <row r="758" spans="1:42" ht="16.5" hidden="1" customHeight="1" x14ac:dyDescent="0.25">
      <c r="A758" s="4" t="s">
        <v>797</v>
      </c>
      <c r="B758" s="1" t="s">
        <v>107</v>
      </c>
      <c r="C758" t="s">
        <v>36</v>
      </c>
      <c r="D758" t="s">
        <v>43</v>
      </c>
      <c r="E758" t="s">
        <v>108</v>
      </c>
      <c r="F758" t="s">
        <v>109</v>
      </c>
      <c r="G758">
        <v>274</v>
      </c>
      <c r="H758">
        <v>0</v>
      </c>
      <c r="I758">
        <v>0</v>
      </c>
      <c r="J758">
        <v>3</v>
      </c>
      <c r="K758">
        <v>9</v>
      </c>
      <c r="L758">
        <v>145</v>
      </c>
      <c r="M758">
        <v>163</v>
      </c>
      <c r="N758" s="2">
        <v>0.11363636363636363</v>
      </c>
      <c r="O758" s="2">
        <v>0.12774294670846395</v>
      </c>
      <c r="P758">
        <v>53</v>
      </c>
      <c r="Q758" s="2">
        <v>5.190989226248776E-2</v>
      </c>
      <c r="R758">
        <v>1276</v>
      </c>
      <c r="S758">
        <v>1021</v>
      </c>
      <c r="T758">
        <v>926</v>
      </c>
      <c r="U758">
        <v>3</v>
      </c>
      <c r="V758">
        <v>15</v>
      </c>
      <c r="W758">
        <v>21</v>
      </c>
      <c r="X758">
        <v>56</v>
      </c>
      <c r="Y758">
        <v>53</v>
      </c>
      <c r="Z758">
        <v>0</v>
      </c>
      <c r="AA758">
        <v>0</v>
      </c>
      <c r="AB758">
        <v>0</v>
      </c>
      <c r="AC758">
        <v>0</v>
      </c>
      <c r="AD758">
        <v>1147</v>
      </c>
      <c r="AE758">
        <v>3</v>
      </c>
      <c r="AF758">
        <v>15</v>
      </c>
      <c r="AG758">
        <v>24</v>
      </c>
      <c r="AH758">
        <v>65</v>
      </c>
      <c r="AI758" s="3">
        <v>0.23888404533565824</v>
      </c>
      <c r="AJ758" s="3">
        <v>0</v>
      </c>
      <c r="AK758" s="3">
        <v>0</v>
      </c>
      <c r="AL758" s="3">
        <v>0.125</v>
      </c>
      <c r="AM758" s="3">
        <v>0.13846153846153847</v>
      </c>
      <c r="AN758" s="2">
        <f t="shared" si="28"/>
        <v>0.24137931034482757</v>
      </c>
      <c r="AO758" s="2">
        <v>8.5326953748006376E-2</v>
      </c>
      <c r="AP758">
        <f t="shared" si="29"/>
        <v>308</v>
      </c>
    </row>
    <row r="759" spans="1:42" ht="16.5" hidden="1" customHeight="1" x14ac:dyDescent="0.25">
      <c r="A759" s="4" t="s">
        <v>798</v>
      </c>
      <c r="B759" t="s">
        <v>628</v>
      </c>
      <c r="D759" t="s">
        <v>32</v>
      </c>
      <c r="E759" t="s">
        <v>629</v>
      </c>
      <c r="F759" t="s">
        <v>630</v>
      </c>
      <c r="G759">
        <v>284</v>
      </c>
      <c r="H759">
        <v>0</v>
      </c>
      <c r="I759">
        <v>6</v>
      </c>
      <c r="J759">
        <v>0</v>
      </c>
      <c r="K759">
        <v>8</v>
      </c>
      <c r="L759">
        <v>128</v>
      </c>
      <c r="M759">
        <v>180</v>
      </c>
      <c r="N759" s="2">
        <v>8.9385474860335198E-2</v>
      </c>
      <c r="O759" s="2">
        <v>0.12569832402234637</v>
      </c>
      <c r="P759">
        <v>25</v>
      </c>
      <c r="Q759" s="2">
        <v>2.1758050478677109E-2</v>
      </c>
      <c r="R759">
        <v>1432</v>
      </c>
      <c r="S759">
        <v>1149</v>
      </c>
      <c r="T759">
        <v>1079</v>
      </c>
      <c r="U759">
        <v>6</v>
      </c>
      <c r="V759">
        <v>27</v>
      </c>
      <c r="W759">
        <v>17</v>
      </c>
      <c r="X759">
        <v>20</v>
      </c>
      <c r="Y759">
        <v>19</v>
      </c>
      <c r="Z759">
        <v>0</v>
      </c>
      <c r="AA759">
        <v>0</v>
      </c>
      <c r="AB759">
        <v>0</v>
      </c>
      <c r="AC759">
        <v>0</v>
      </c>
      <c r="AD759">
        <v>1344</v>
      </c>
      <c r="AE759">
        <v>6</v>
      </c>
      <c r="AF759">
        <v>33</v>
      </c>
      <c r="AG759">
        <v>17</v>
      </c>
      <c r="AH759">
        <v>28</v>
      </c>
      <c r="AI759" s="3">
        <v>0.21130952380952381</v>
      </c>
      <c r="AJ759" s="3">
        <v>0</v>
      </c>
      <c r="AK759" s="3">
        <v>0.18181818181818182</v>
      </c>
      <c r="AL759" s="3">
        <v>0</v>
      </c>
      <c r="AM759" s="3">
        <v>0.2857142857142857</v>
      </c>
      <c r="AN759" s="2">
        <f t="shared" si="28"/>
        <v>0.21508379888268159</v>
      </c>
      <c r="AO759" s="2">
        <v>5.8823529411764705E-2</v>
      </c>
      <c r="AP759">
        <f t="shared" si="29"/>
        <v>308</v>
      </c>
    </row>
    <row r="760" spans="1:42" ht="16.5" hidden="1" customHeight="1" x14ac:dyDescent="0.25">
      <c r="A760" s="5" t="s">
        <v>790</v>
      </c>
      <c r="B760" s="1" t="s">
        <v>290</v>
      </c>
      <c r="D760" t="s">
        <v>32</v>
      </c>
      <c r="E760" t="s">
        <v>291</v>
      </c>
      <c r="F760" t="s">
        <v>292</v>
      </c>
      <c r="G760">
        <v>301</v>
      </c>
      <c r="H760">
        <v>0</v>
      </c>
      <c r="I760">
        <v>0</v>
      </c>
      <c r="J760">
        <v>0</v>
      </c>
      <c r="K760">
        <v>0</v>
      </c>
      <c r="L760">
        <v>242</v>
      </c>
      <c r="M760">
        <v>66</v>
      </c>
      <c r="N760" s="2">
        <v>0.12564901349948079</v>
      </c>
      <c r="O760" s="2">
        <v>3.4267912772585667E-2</v>
      </c>
      <c r="P760">
        <v>17</v>
      </c>
      <c r="Q760" s="2">
        <v>1.0397553516819572E-2</v>
      </c>
      <c r="R760">
        <v>1926</v>
      </c>
      <c r="S760">
        <v>1635</v>
      </c>
      <c r="T760">
        <v>1563</v>
      </c>
      <c r="U760">
        <v>29</v>
      </c>
      <c r="V760">
        <v>27</v>
      </c>
      <c r="W760">
        <v>7</v>
      </c>
      <c r="X760">
        <v>9</v>
      </c>
      <c r="Y760">
        <v>15</v>
      </c>
      <c r="Z760">
        <v>0</v>
      </c>
      <c r="AA760">
        <v>0</v>
      </c>
      <c r="AB760">
        <v>0</v>
      </c>
      <c r="AC760">
        <v>0</v>
      </c>
      <c r="AD760">
        <v>1849</v>
      </c>
      <c r="AE760">
        <v>29</v>
      </c>
      <c r="AF760">
        <v>27</v>
      </c>
      <c r="AG760">
        <v>7</v>
      </c>
      <c r="AH760">
        <v>9</v>
      </c>
      <c r="AI760" s="3">
        <v>0.16279069767441862</v>
      </c>
      <c r="AJ760" s="3">
        <v>0</v>
      </c>
      <c r="AK760" s="3">
        <v>0</v>
      </c>
      <c r="AL760" s="3">
        <v>0</v>
      </c>
      <c r="AM760" s="3">
        <v>0</v>
      </c>
      <c r="AN760" s="2">
        <f t="shared" si="28"/>
        <v>0.15991692627206647</v>
      </c>
      <c r="AO760" s="2">
        <v>3.7480478917230609E-2</v>
      </c>
      <c r="AP760">
        <f t="shared" si="29"/>
        <v>308</v>
      </c>
    </row>
    <row r="761" spans="1:42" ht="16.5" hidden="1" customHeight="1" x14ac:dyDescent="0.25">
      <c r="A761" s="5" t="s">
        <v>793</v>
      </c>
      <c r="B761" s="1" t="s">
        <v>433</v>
      </c>
      <c r="C761" t="s">
        <v>36</v>
      </c>
      <c r="D761" t="s">
        <v>43</v>
      </c>
      <c r="E761" t="s">
        <v>429</v>
      </c>
      <c r="F761" t="s">
        <v>434</v>
      </c>
      <c r="G761">
        <v>170</v>
      </c>
      <c r="H761">
        <v>0</v>
      </c>
      <c r="I761">
        <v>53</v>
      </c>
      <c r="J761">
        <v>52</v>
      </c>
      <c r="K761">
        <v>21</v>
      </c>
      <c r="L761">
        <v>142</v>
      </c>
      <c r="M761">
        <v>166</v>
      </c>
      <c r="N761" s="2">
        <v>2.3059434881455017E-2</v>
      </c>
      <c r="O761" s="2">
        <v>2.6956804157193894E-2</v>
      </c>
      <c r="P761">
        <v>654</v>
      </c>
      <c r="Q761" s="2">
        <v>0.10055350553505535</v>
      </c>
      <c r="R761">
        <v>6158</v>
      </c>
      <c r="S761">
        <v>6504</v>
      </c>
      <c r="T761">
        <v>4289</v>
      </c>
      <c r="U761">
        <v>56</v>
      </c>
      <c r="V761">
        <v>725</v>
      </c>
      <c r="W761">
        <v>969</v>
      </c>
      <c r="X761">
        <v>465</v>
      </c>
      <c r="Y761">
        <v>477</v>
      </c>
      <c r="Z761">
        <v>3</v>
      </c>
      <c r="AA761">
        <v>61</v>
      </c>
      <c r="AB761">
        <v>47</v>
      </c>
      <c r="AC761">
        <v>38</v>
      </c>
      <c r="AD761">
        <v>3982</v>
      </c>
      <c r="AE761">
        <v>53</v>
      </c>
      <c r="AF761">
        <v>717</v>
      </c>
      <c r="AG761">
        <v>974</v>
      </c>
      <c r="AH761">
        <v>448</v>
      </c>
      <c r="AI761" s="3">
        <v>4.2692114515318937E-2</v>
      </c>
      <c r="AJ761" s="3">
        <v>0</v>
      </c>
      <c r="AK761" s="3">
        <v>7.3919107391910738E-2</v>
      </c>
      <c r="AL761" s="3">
        <v>5.3388090349075976E-2</v>
      </c>
      <c r="AM761" s="3">
        <v>4.6875E-2</v>
      </c>
      <c r="AN761" s="2">
        <f t="shared" si="28"/>
        <v>5.0016239038648908E-2</v>
      </c>
      <c r="AO761" s="2">
        <v>0.35503725299643668</v>
      </c>
      <c r="AP761">
        <f t="shared" si="29"/>
        <v>308</v>
      </c>
    </row>
    <row r="762" spans="1:42" ht="16.5" hidden="1" customHeight="1" x14ac:dyDescent="0.25">
      <c r="A762" s="4" t="s">
        <v>803</v>
      </c>
      <c r="B762" s="1" t="s">
        <v>558</v>
      </c>
      <c r="C762" t="s">
        <v>36</v>
      </c>
      <c r="D762" t="s">
        <v>43</v>
      </c>
      <c r="E762" t="s">
        <v>559</v>
      </c>
      <c r="F762" t="s">
        <v>560</v>
      </c>
      <c r="G762">
        <v>293</v>
      </c>
      <c r="H762">
        <v>0</v>
      </c>
      <c r="I762">
        <v>0</v>
      </c>
      <c r="J762">
        <v>0</v>
      </c>
      <c r="K762">
        <v>0</v>
      </c>
      <c r="L762">
        <v>122</v>
      </c>
      <c r="M762">
        <v>185</v>
      </c>
      <c r="N762" s="2">
        <v>1.5703436735744626E-2</v>
      </c>
      <c r="O762" s="2">
        <v>2.3812588492727507E-2</v>
      </c>
      <c r="P762">
        <v>177</v>
      </c>
      <c r="Q762" s="2">
        <v>2.3170572064406335E-2</v>
      </c>
      <c r="R762">
        <v>7769</v>
      </c>
      <c r="S762">
        <v>7639</v>
      </c>
      <c r="T762">
        <v>7457</v>
      </c>
      <c r="U762">
        <v>48</v>
      </c>
      <c r="V762">
        <v>28</v>
      </c>
      <c r="W762">
        <v>74</v>
      </c>
      <c r="X762">
        <v>38</v>
      </c>
      <c r="Y762">
        <v>169</v>
      </c>
      <c r="Z762">
        <v>0</v>
      </c>
      <c r="AA762">
        <v>0</v>
      </c>
      <c r="AB762">
        <v>0</v>
      </c>
      <c r="AC762">
        <v>0</v>
      </c>
      <c r="AD762">
        <v>7581</v>
      </c>
      <c r="AE762">
        <v>48</v>
      </c>
      <c r="AF762">
        <v>28</v>
      </c>
      <c r="AG762">
        <v>74</v>
      </c>
      <c r="AH762">
        <v>38</v>
      </c>
      <c r="AI762" s="3">
        <v>3.8649254715736707E-2</v>
      </c>
      <c r="AJ762" s="3">
        <v>0</v>
      </c>
      <c r="AK762" s="3">
        <v>0</v>
      </c>
      <c r="AL762" s="3">
        <v>0</v>
      </c>
      <c r="AM762" s="3">
        <v>0</v>
      </c>
      <c r="AN762" s="2">
        <f t="shared" si="28"/>
        <v>3.9516025228472133E-2</v>
      </c>
      <c r="AO762" s="2">
        <v>2.4198738576393358E-2</v>
      </c>
      <c r="AP762">
        <f t="shared" si="29"/>
        <v>307</v>
      </c>
    </row>
    <row r="763" spans="1:42" ht="16.5" hidden="1" customHeight="1" x14ac:dyDescent="0.25">
      <c r="A763" s="5" t="s">
        <v>791</v>
      </c>
      <c r="B763" s="1" t="s">
        <v>431</v>
      </c>
      <c r="C763" t="s">
        <v>36</v>
      </c>
      <c r="D763" t="s">
        <v>43</v>
      </c>
      <c r="E763" t="s">
        <v>429</v>
      </c>
      <c r="F763" t="s">
        <v>432</v>
      </c>
      <c r="G763">
        <v>220</v>
      </c>
      <c r="H763">
        <v>0</v>
      </c>
      <c r="I763">
        <v>32</v>
      </c>
      <c r="J763">
        <v>22</v>
      </c>
      <c r="K763">
        <v>7</v>
      </c>
      <c r="L763">
        <v>136</v>
      </c>
      <c r="M763">
        <v>171</v>
      </c>
      <c r="N763" s="2">
        <v>1.2006709631853095E-2</v>
      </c>
      <c r="O763" s="2">
        <v>1.5096671669462347E-2</v>
      </c>
      <c r="P763">
        <v>88</v>
      </c>
      <c r="Q763" s="2">
        <v>7.9222182211019093E-3</v>
      </c>
      <c r="R763">
        <v>11327</v>
      </c>
      <c r="S763">
        <v>11108</v>
      </c>
      <c r="T763">
        <v>8137</v>
      </c>
      <c r="U763">
        <v>139</v>
      </c>
      <c r="V763">
        <v>1014</v>
      </c>
      <c r="W763">
        <v>1255</v>
      </c>
      <c r="X763">
        <v>563</v>
      </c>
      <c r="Y763">
        <v>72</v>
      </c>
      <c r="Z763">
        <v>0</v>
      </c>
      <c r="AA763">
        <v>0</v>
      </c>
      <c r="AB763">
        <v>0</v>
      </c>
      <c r="AC763">
        <v>7</v>
      </c>
      <c r="AD763">
        <v>8285</v>
      </c>
      <c r="AE763">
        <v>139</v>
      </c>
      <c r="AF763">
        <v>1046</v>
      </c>
      <c r="AG763">
        <v>1277</v>
      </c>
      <c r="AH763">
        <v>563</v>
      </c>
      <c r="AI763" s="3">
        <v>2.6554013277006638E-2</v>
      </c>
      <c r="AJ763" s="3">
        <v>0</v>
      </c>
      <c r="AK763" s="3">
        <v>3.0592734225621414E-2</v>
      </c>
      <c r="AL763" s="3">
        <v>1.7227877838684416E-2</v>
      </c>
      <c r="AM763" s="3">
        <v>1.2433392539964476E-2</v>
      </c>
      <c r="AN763" s="2">
        <f t="shared" si="28"/>
        <v>2.7103381301315441E-2</v>
      </c>
      <c r="AO763" s="2">
        <v>0.26746242263483644</v>
      </c>
      <c r="AP763">
        <f t="shared" si="29"/>
        <v>307</v>
      </c>
    </row>
    <row r="764" spans="1:42" ht="16.5" hidden="1" customHeight="1" x14ac:dyDescent="0.25">
      <c r="A764" s="4">
        <v>2011</v>
      </c>
      <c r="B764" t="s">
        <v>648</v>
      </c>
      <c r="D764" t="s">
        <v>32</v>
      </c>
      <c r="E764" t="s">
        <v>534</v>
      </c>
      <c r="F764" t="s">
        <v>649</v>
      </c>
      <c r="G764">
        <v>301</v>
      </c>
      <c r="H764">
        <v>0</v>
      </c>
      <c r="I764">
        <v>0</v>
      </c>
      <c r="J764">
        <v>0</v>
      </c>
      <c r="K764">
        <v>0</v>
      </c>
      <c r="L764">
        <v>11</v>
      </c>
      <c r="M764">
        <v>295</v>
      </c>
      <c r="N764" s="2">
        <v>7.0377479206653873E-3</v>
      </c>
      <c r="O764" s="2">
        <v>0.18873960332693537</v>
      </c>
      <c r="P764">
        <v>37</v>
      </c>
      <c r="Q764" s="2">
        <v>2.8593508500772798E-2</v>
      </c>
      <c r="R764">
        <v>1563</v>
      </c>
      <c r="S764">
        <v>1294</v>
      </c>
      <c r="T764">
        <v>1211</v>
      </c>
      <c r="U764">
        <v>18</v>
      </c>
      <c r="V764">
        <v>13</v>
      </c>
      <c r="W764">
        <v>19</v>
      </c>
      <c r="X764">
        <v>33</v>
      </c>
      <c r="Y764">
        <v>25</v>
      </c>
      <c r="Z764">
        <v>0</v>
      </c>
      <c r="AA764">
        <v>0</v>
      </c>
      <c r="AB764">
        <v>0</v>
      </c>
      <c r="AC764">
        <v>0</v>
      </c>
      <c r="AD764">
        <v>1487</v>
      </c>
      <c r="AE764">
        <v>18</v>
      </c>
      <c r="AF764">
        <v>13</v>
      </c>
      <c r="AG764">
        <v>19</v>
      </c>
      <c r="AH764">
        <v>33</v>
      </c>
      <c r="AI764" s="3">
        <v>0.20242098184263618</v>
      </c>
      <c r="AJ764" s="3">
        <v>0</v>
      </c>
      <c r="AK764" s="3">
        <v>0</v>
      </c>
      <c r="AL764" s="3">
        <v>0</v>
      </c>
      <c r="AM764" s="3">
        <v>0</v>
      </c>
      <c r="AN764" s="2">
        <f t="shared" si="28"/>
        <v>0.19577735124760076</v>
      </c>
      <c r="AO764" s="2">
        <v>5.2866242038216563E-2</v>
      </c>
      <c r="AP764">
        <f t="shared" si="29"/>
        <v>306</v>
      </c>
    </row>
    <row r="765" spans="1:42" ht="16.5" hidden="1" customHeight="1" x14ac:dyDescent="0.25">
      <c r="A765" s="5" t="s">
        <v>789</v>
      </c>
      <c r="B765" s="1" t="s">
        <v>220</v>
      </c>
      <c r="C765" t="s">
        <v>36</v>
      </c>
      <c r="D765" t="s">
        <v>43</v>
      </c>
      <c r="E765" t="s">
        <v>38</v>
      </c>
      <c r="F765" t="s">
        <v>221</v>
      </c>
      <c r="G765">
        <v>276</v>
      </c>
      <c r="H765">
        <v>0</v>
      </c>
      <c r="I765">
        <v>3</v>
      </c>
      <c r="J765">
        <v>5</v>
      </c>
      <c r="K765">
        <v>4</v>
      </c>
      <c r="L765">
        <v>0</v>
      </c>
      <c r="M765">
        <v>306</v>
      </c>
      <c r="N765" s="2">
        <v>0</v>
      </c>
      <c r="O765" s="2">
        <v>0.12196094061379036</v>
      </c>
      <c r="P765">
        <v>67</v>
      </c>
      <c r="Q765" s="2">
        <v>2.9515418502202642E-2</v>
      </c>
      <c r="R765">
        <v>2509</v>
      </c>
      <c r="S765">
        <v>2270</v>
      </c>
      <c r="T765">
        <v>2181</v>
      </c>
      <c r="U765">
        <v>13</v>
      </c>
      <c r="V765">
        <v>31</v>
      </c>
      <c r="W765">
        <v>26</v>
      </c>
      <c r="X765">
        <v>19</v>
      </c>
      <c r="Y765">
        <v>64</v>
      </c>
      <c r="Z765">
        <v>0</v>
      </c>
      <c r="AA765">
        <v>0</v>
      </c>
      <c r="AB765">
        <v>0</v>
      </c>
      <c r="AC765">
        <v>0</v>
      </c>
      <c r="AD765">
        <v>2393</v>
      </c>
      <c r="AE765">
        <v>13</v>
      </c>
      <c r="AF765">
        <v>34</v>
      </c>
      <c r="AG765">
        <v>31</v>
      </c>
      <c r="AH765">
        <v>23</v>
      </c>
      <c r="AI765" s="3">
        <v>0.11533639782699541</v>
      </c>
      <c r="AJ765" s="3">
        <v>0</v>
      </c>
      <c r="AK765" s="3">
        <v>8.8235294117647065E-2</v>
      </c>
      <c r="AL765" s="3">
        <v>0.16129032258064516</v>
      </c>
      <c r="AM765" s="3">
        <v>0.17391304347826086</v>
      </c>
      <c r="AN765" s="2">
        <f t="shared" si="28"/>
        <v>0.12196094061379036</v>
      </c>
      <c r="AO765" s="2">
        <v>4.0497193263833199E-2</v>
      </c>
      <c r="AP765">
        <f t="shared" si="29"/>
        <v>306</v>
      </c>
    </row>
    <row r="766" spans="1:42" ht="16.5" hidden="1" customHeight="1" x14ac:dyDescent="0.25">
      <c r="A766" s="4" t="s">
        <v>801</v>
      </c>
      <c r="B766" s="1" t="s">
        <v>377</v>
      </c>
      <c r="D766" t="s">
        <v>32</v>
      </c>
      <c r="E766" t="s">
        <v>373</v>
      </c>
      <c r="F766" t="s">
        <v>378</v>
      </c>
      <c r="G766">
        <v>149</v>
      </c>
      <c r="H766">
        <v>0</v>
      </c>
      <c r="I766">
        <v>0</v>
      </c>
      <c r="J766">
        <v>12</v>
      </c>
      <c r="K766">
        <v>141</v>
      </c>
      <c r="L766">
        <v>0</v>
      </c>
      <c r="M766">
        <v>306</v>
      </c>
      <c r="N766" s="2">
        <v>0</v>
      </c>
      <c r="O766" s="2">
        <v>9.1125670041691489E-2</v>
      </c>
      <c r="P766">
        <v>275</v>
      </c>
      <c r="Q766" s="2">
        <v>8.2657048391944696E-2</v>
      </c>
      <c r="R766">
        <v>3358</v>
      </c>
      <c r="S766">
        <v>3327</v>
      </c>
      <c r="T766">
        <v>1092</v>
      </c>
      <c r="U766">
        <v>6</v>
      </c>
      <c r="V766">
        <v>223</v>
      </c>
      <c r="W766">
        <v>367</v>
      </c>
      <c r="X766">
        <v>1639</v>
      </c>
      <c r="Y766">
        <v>216</v>
      </c>
      <c r="Z766">
        <v>0</v>
      </c>
      <c r="AA766">
        <v>0</v>
      </c>
      <c r="AB766">
        <v>4</v>
      </c>
      <c r="AC766">
        <v>9</v>
      </c>
      <c r="AD766">
        <v>1025</v>
      </c>
      <c r="AE766">
        <v>6</v>
      </c>
      <c r="AF766">
        <v>223</v>
      </c>
      <c r="AG766">
        <v>375</v>
      </c>
      <c r="AH766">
        <v>1771</v>
      </c>
      <c r="AI766" s="3">
        <v>0.14536585365853658</v>
      </c>
      <c r="AJ766" s="3">
        <v>0</v>
      </c>
      <c r="AK766" s="3">
        <v>0</v>
      </c>
      <c r="AL766" s="3">
        <v>3.2000000000000001E-2</v>
      </c>
      <c r="AM766" s="3">
        <v>7.9616036137775265E-2</v>
      </c>
      <c r="AN766" s="2">
        <f t="shared" si="28"/>
        <v>9.1125670041691489E-2</v>
      </c>
      <c r="AO766" s="2">
        <v>0.69852941176470584</v>
      </c>
      <c r="AP766">
        <f t="shared" si="29"/>
        <v>306</v>
      </c>
    </row>
    <row r="767" spans="1:42" ht="16.5" hidden="1" customHeight="1" x14ac:dyDescent="0.25">
      <c r="A767" s="4">
        <v>2011</v>
      </c>
      <c r="B767" s="1" t="s">
        <v>49</v>
      </c>
      <c r="C767" t="s">
        <v>36</v>
      </c>
      <c r="D767" t="s">
        <v>43</v>
      </c>
      <c r="E767" t="s">
        <v>47</v>
      </c>
      <c r="F767" t="s">
        <v>50</v>
      </c>
      <c r="G767">
        <v>249</v>
      </c>
      <c r="H767">
        <v>0</v>
      </c>
      <c r="I767">
        <v>8</v>
      </c>
      <c r="J767">
        <v>22</v>
      </c>
      <c r="K767">
        <v>4</v>
      </c>
      <c r="L767">
        <v>89</v>
      </c>
      <c r="M767">
        <v>217</v>
      </c>
      <c r="N767" s="2">
        <v>1.4398964568839993E-2</v>
      </c>
      <c r="O767" s="2">
        <v>3.5107587768969425E-2</v>
      </c>
      <c r="P767">
        <v>746</v>
      </c>
      <c r="Q767" s="2">
        <v>0.11267180184262196</v>
      </c>
      <c r="R767">
        <v>6181</v>
      </c>
      <c r="S767">
        <v>6621</v>
      </c>
      <c r="T767">
        <v>5805</v>
      </c>
      <c r="U767">
        <v>80</v>
      </c>
      <c r="V767">
        <v>186</v>
      </c>
      <c r="W767">
        <v>342</v>
      </c>
      <c r="X767">
        <v>208</v>
      </c>
      <c r="Y767">
        <v>614</v>
      </c>
      <c r="Z767">
        <v>7</v>
      </c>
      <c r="AA767">
        <v>27</v>
      </c>
      <c r="AB767">
        <v>35</v>
      </c>
      <c r="AC767">
        <v>33</v>
      </c>
      <c r="AD767">
        <v>5440</v>
      </c>
      <c r="AE767">
        <v>73</v>
      </c>
      <c r="AF767">
        <v>167</v>
      </c>
      <c r="AG767">
        <v>329</v>
      </c>
      <c r="AH767">
        <v>179</v>
      </c>
      <c r="AI767" s="3">
        <v>4.5772058823529409E-2</v>
      </c>
      <c r="AJ767" s="3">
        <v>0</v>
      </c>
      <c r="AK767" s="3">
        <v>4.790419161676647E-2</v>
      </c>
      <c r="AL767" s="3">
        <v>6.6869300911854099E-2</v>
      </c>
      <c r="AM767" s="3">
        <v>2.23463687150838E-2</v>
      </c>
      <c r="AN767" s="2">
        <f t="shared" si="28"/>
        <v>4.9506552337809415E-2</v>
      </c>
      <c r="AO767" s="2">
        <v>0.12087912087912088</v>
      </c>
      <c r="AP767">
        <f t="shared" si="29"/>
        <v>306</v>
      </c>
    </row>
    <row r="768" spans="1:42" ht="16.5" hidden="1" customHeight="1" x14ac:dyDescent="0.25">
      <c r="A768" s="4" t="s">
        <v>799</v>
      </c>
      <c r="B768" s="1" t="s">
        <v>112</v>
      </c>
      <c r="C768" t="s">
        <v>36</v>
      </c>
      <c r="D768" t="s">
        <v>43</v>
      </c>
      <c r="E768" t="s">
        <v>108</v>
      </c>
      <c r="F768" t="s">
        <v>113</v>
      </c>
      <c r="G768">
        <v>272</v>
      </c>
      <c r="H768">
        <v>0</v>
      </c>
      <c r="I768">
        <v>4</v>
      </c>
      <c r="J768">
        <v>4</v>
      </c>
      <c r="K768">
        <v>9</v>
      </c>
      <c r="L768">
        <v>20</v>
      </c>
      <c r="M768">
        <v>285</v>
      </c>
      <c r="N768" s="2">
        <v>1.2062726176115802E-2</v>
      </c>
      <c r="O768" s="2">
        <v>0.17189384800965019</v>
      </c>
      <c r="P768">
        <v>243</v>
      </c>
      <c r="Q768" s="2">
        <v>0.15225563909774437</v>
      </c>
      <c r="R768">
        <v>1658</v>
      </c>
      <c r="S768">
        <v>1596</v>
      </c>
      <c r="T768">
        <v>1502</v>
      </c>
      <c r="U768">
        <v>11</v>
      </c>
      <c r="V768">
        <v>23</v>
      </c>
      <c r="W768">
        <v>29</v>
      </c>
      <c r="X768">
        <v>31</v>
      </c>
      <c r="Y768">
        <v>225</v>
      </c>
      <c r="Z768">
        <v>0</v>
      </c>
      <c r="AA768">
        <v>0</v>
      </c>
      <c r="AB768">
        <v>0</v>
      </c>
      <c r="AC768">
        <v>5</v>
      </c>
      <c r="AD768">
        <v>1549</v>
      </c>
      <c r="AE768">
        <v>11</v>
      </c>
      <c r="AF768">
        <v>27</v>
      </c>
      <c r="AG768">
        <v>33</v>
      </c>
      <c r="AH768">
        <v>35</v>
      </c>
      <c r="AI768" s="3">
        <v>0.17559715945771465</v>
      </c>
      <c r="AJ768" s="3">
        <v>0</v>
      </c>
      <c r="AK768" s="3">
        <v>0.14814814814814814</v>
      </c>
      <c r="AL768" s="3">
        <v>0.12121212121212122</v>
      </c>
      <c r="AM768" s="3">
        <v>0.25714285714285712</v>
      </c>
      <c r="AN768" s="2">
        <f t="shared" si="28"/>
        <v>0.183956574185766</v>
      </c>
      <c r="AO768" s="2">
        <v>6.4048338368580066E-2</v>
      </c>
      <c r="AP768">
        <f t="shared" si="29"/>
        <v>305</v>
      </c>
    </row>
    <row r="769" spans="1:42" ht="16.5" hidden="1" customHeight="1" x14ac:dyDescent="0.25">
      <c r="A769" s="4" t="s">
        <v>799</v>
      </c>
      <c r="B769" s="1" t="s">
        <v>169</v>
      </c>
      <c r="C769" t="s">
        <v>36</v>
      </c>
      <c r="D769" t="s">
        <v>43</v>
      </c>
      <c r="E769" t="s">
        <v>44</v>
      </c>
      <c r="F769" t="s">
        <v>170</v>
      </c>
      <c r="G769">
        <v>270</v>
      </c>
      <c r="H769">
        <v>0</v>
      </c>
      <c r="I769">
        <v>3</v>
      </c>
      <c r="J769">
        <v>3</v>
      </c>
      <c r="K769">
        <v>7</v>
      </c>
      <c r="L769">
        <v>43</v>
      </c>
      <c r="M769">
        <v>262</v>
      </c>
      <c r="N769" s="2">
        <v>8.9751617616364021E-3</v>
      </c>
      <c r="O769" s="2">
        <v>5.4685869338342727E-2</v>
      </c>
      <c r="P769">
        <v>62</v>
      </c>
      <c r="Q769" s="2">
        <v>1.3632365875109938E-2</v>
      </c>
      <c r="R769">
        <v>4791</v>
      </c>
      <c r="S769">
        <v>4548</v>
      </c>
      <c r="T769">
        <v>4093</v>
      </c>
      <c r="U769">
        <v>36</v>
      </c>
      <c r="V769">
        <v>178</v>
      </c>
      <c r="W769">
        <v>65</v>
      </c>
      <c r="X769">
        <v>176</v>
      </c>
      <c r="Y769">
        <v>45</v>
      </c>
      <c r="Z769">
        <v>5</v>
      </c>
      <c r="AA769">
        <v>0</v>
      </c>
      <c r="AB769">
        <v>0</v>
      </c>
      <c r="AC769">
        <v>0</v>
      </c>
      <c r="AD769">
        <v>4318</v>
      </c>
      <c r="AE769">
        <v>31</v>
      </c>
      <c r="AF769">
        <v>181</v>
      </c>
      <c r="AG769">
        <v>68</v>
      </c>
      <c r="AH769">
        <v>183</v>
      </c>
      <c r="AI769" s="3">
        <v>6.2528948587308938E-2</v>
      </c>
      <c r="AJ769" s="3">
        <v>0</v>
      </c>
      <c r="AK769" s="3">
        <v>1.6574585635359115E-2</v>
      </c>
      <c r="AL769" s="3">
        <v>4.4117647058823532E-2</v>
      </c>
      <c r="AM769" s="3">
        <v>3.825136612021858E-2</v>
      </c>
      <c r="AN769" s="2">
        <f t="shared" si="28"/>
        <v>6.3661031099979129E-2</v>
      </c>
      <c r="AO769" s="2">
        <v>9.6841664923656146E-2</v>
      </c>
      <c r="AP769">
        <f t="shared" si="29"/>
        <v>305</v>
      </c>
    </row>
    <row r="770" spans="1:42" ht="16.5" hidden="1" customHeight="1" x14ac:dyDescent="0.25">
      <c r="A770" s="4" t="s">
        <v>796</v>
      </c>
      <c r="B770" s="1" t="s">
        <v>83</v>
      </c>
      <c r="D770" t="s">
        <v>32</v>
      </c>
      <c r="E770" t="s">
        <v>81</v>
      </c>
      <c r="F770" t="s">
        <v>84</v>
      </c>
      <c r="G770">
        <v>268</v>
      </c>
      <c r="H770">
        <v>0</v>
      </c>
      <c r="I770">
        <v>13</v>
      </c>
      <c r="J770">
        <v>0</v>
      </c>
      <c r="K770">
        <v>3</v>
      </c>
      <c r="L770">
        <v>98</v>
      </c>
      <c r="M770">
        <v>207</v>
      </c>
      <c r="N770" s="2">
        <v>1.2942419440042261E-2</v>
      </c>
      <c r="O770" s="2">
        <v>2.7337559429477021E-2</v>
      </c>
      <c r="P770">
        <v>366</v>
      </c>
      <c r="Q770" s="2">
        <v>4.7949692126293728E-2</v>
      </c>
      <c r="R770">
        <v>7572</v>
      </c>
      <c r="S770">
        <v>7633</v>
      </c>
      <c r="T770">
        <v>6323</v>
      </c>
      <c r="U770">
        <v>37</v>
      </c>
      <c r="V770">
        <v>737</v>
      </c>
      <c r="W770">
        <v>209</v>
      </c>
      <c r="X770">
        <v>327</v>
      </c>
      <c r="Y770">
        <v>341</v>
      </c>
      <c r="Z770">
        <v>0</v>
      </c>
      <c r="AA770">
        <v>0</v>
      </c>
      <c r="AB770">
        <v>3</v>
      </c>
      <c r="AC770">
        <v>0</v>
      </c>
      <c r="AD770">
        <v>6250</v>
      </c>
      <c r="AE770">
        <v>37</v>
      </c>
      <c r="AF770">
        <v>750</v>
      </c>
      <c r="AG770">
        <v>206</v>
      </c>
      <c r="AH770">
        <v>330</v>
      </c>
      <c r="AI770" s="3">
        <v>4.2880000000000001E-2</v>
      </c>
      <c r="AJ770" s="3">
        <v>0</v>
      </c>
      <c r="AK770" s="3">
        <v>1.7333333333333333E-2</v>
      </c>
      <c r="AL770" s="3">
        <v>0</v>
      </c>
      <c r="AM770" s="3">
        <v>9.0909090909090905E-3</v>
      </c>
      <c r="AN770" s="2">
        <f t="shared" si="28"/>
        <v>4.0279978869519284E-2</v>
      </c>
      <c r="AO770" s="2">
        <v>0.17469959065099697</v>
      </c>
      <c r="AP770">
        <f t="shared" si="29"/>
        <v>305</v>
      </c>
    </row>
    <row r="771" spans="1:42" ht="16.5" hidden="1" customHeight="1" x14ac:dyDescent="0.25">
      <c r="A771" s="5" t="s">
        <v>790</v>
      </c>
      <c r="B771" s="1" t="s">
        <v>234</v>
      </c>
      <c r="C771" t="s">
        <v>36</v>
      </c>
      <c r="D771" t="s">
        <v>43</v>
      </c>
      <c r="E771" t="s">
        <v>38</v>
      </c>
      <c r="F771" t="s">
        <v>235</v>
      </c>
      <c r="G771">
        <v>259</v>
      </c>
      <c r="H771">
        <v>0</v>
      </c>
      <c r="I771">
        <v>21</v>
      </c>
      <c r="J771">
        <v>4</v>
      </c>
      <c r="K771">
        <v>5</v>
      </c>
      <c r="L771">
        <v>26</v>
      </c>
      <c r="M771">
        <v>279</v>
      </c>
      <c r="N771" s="2">
        <v>2.7926960257787323E-3</v>
      </c>
      <c r="O771" s="2">
        <v>2.9967776584317939E-2</v>
      </c>
      <c r="P771">
        <v>686</v>
      </c>
      <c r="Q771" s="2">
        <v>7.0787328449076467E-2</v>
      </c>
      <c r="R771">
        <v>9310</v>
      </c>
      <c r="S771">
        <v>9691</v>
      </c>
      <c r="T771">
        <v>8296</v>
      </c>
      <c r="U771">
        <v>30</v>
      </c>
      <c r="V771">
        <v>552</v>
      </c>
      <c r="W771">
        <v>635</v>
      </c>
      <c r="X771">
        <v>178</v>
      </c>
      <c r="Y771">
        <v>490</v>
      </c>
      <c r="Z771">
        <v>0</v>
      </c>
      <c r="AA771">
        <v>127</v>
      </c>
      <c r="AB771">
        <v>32</v>
      </c>
      <c r="AC771">
        <v>10</v>
      </c>
      <c r="AD771">
        <v>8065</v>
      </c>
      <c r="AE771">
        <v>30</v>
      </c>
      <c r="AF771">
        <v>446</v>
      </c>
      <c r="AG771">
        <v>607</v>
      </c>
      <c r="AH771">
        <v>173</v>
      </c>
      <c r="AI771" s="3">
        <v>3.2114073155610663E-2</v>
      </c>
      <c r="AJ771" s="3">
        <v>0</v>
      </c>
      <c r="AK771" s="3">
        <v>4.708520179372197E-2</v>
      </c>
      <c r="AL771" s="3">
        <v>6.5897858319604614E-3</v>
      </c>
      <c r="AM771" s="3">
        <v>2.8901734104046242E-2</v>
      </c>
      <c r="AN771" s="2">
        <f t="shared" si="28"/>
        <v>3.2760472610096673E-2</v>
      </c>
      <c r="AO771" s="2">
        <v>0.13474949039802597</v>
      </c>
      <c r="AP771">
        <f t="shared" si="29"/>
        <v>305</v>
      </c>
    </row>
    <row r="772" spans="1:42" ht="16.5" hidden="1" customHeight="1" x14ac:dyDescent="0.25">
      <c r="A772" s="5" t="s">
        <v>802</v>
      </c>
      <c r="B772" t="s">
        <v>622</v>
      </c>
      <c r="D772" t="s">
        <v>32</v>
      </c>
      <c r="E772" t="s">
        <v>463</v>
      </c>
      <c r="F772" t="s">
        <v>623</v>
      </c>
      <c r="G772">
        <v>282</v>
      </c>
      <c r="H772">
        <v>10</v>
      </c>
      <c r="I772">
        <v>0</v>
      </c>
      <c r="J772">
        <v>0</v>
      </c>
      <c r="K772">
        <v>0</v>
      </c>
      <c r="L772">
        <v>0</v>
      </c>
      <c r="M772">
        <v>304</v>
      </c>
      <c r="N772" s="2">
        <v>0</v>
      </c>
      <c r="O772" s="2">
        <v>0.10287648054145516</v>
      </c>
      <c r="P772">
        <v>64</v>
      </c>
      <c r="Q772" s="2">
        <v>2.3572744014732964E-2</v>
      </c>
      <c r="R772">
        <v>2955</v>
      </c>
      <c r="S772">
        <v>2715</v>
      </c>
      <c r="T772">
        <v>2444</v>
      </c>
      <c r="U772">
        <v>249</v>
      </c>
      <c r="V772">
        <v>4</v>
      </c>
      <c r="W772">
        <v>12</v>
      </c>
      <c r="X772">
        <v>6</v>
      </c>
      <c r="Y772">
        <v>59</v>
      </c>
      <c r="Z772">
        <v>0</v>
      </c>
      <c r="AA772">
        <v>0</v>
      </c>
      <c r="AB772">
        <v>0</v>
      </c>
      <c r="AC772">
        <v>0</v>
      </c>
      <c r="AD772">
        <v>2667</v>
      </c>
      <c r="AE772">
        <v>259</v>
      </c>
      <c r="AF772">
        <v>4</v>
      </c>
      <c r="AG772">
        <v>12</v>
      </c>
      <c r="AH772">
        <v>6</v>
      </c>
      <c r="AI772" s="3">
        <v>0.10573678290213723</v>
      </c>
      <c r="AJ772" s="3">
        <v>3.8610038610038609E-2</v>
      </c>
      <c r="AK772" s="3">
        <v>0</v>
      </c>
      <c r="AL772" s="3">
        <v>0</v>
      </c>
      <c r="AM772" s="3">
        <v>0</v>
      </c>
      <c r="AN772" s="2">
        <f t="shared" si="28"/>
        <v>0.10287648054145516</v>
      </c>
      <c r="AO772" s="2">
        <v>9.5318860244233375E-2</v>
      </c>
      <c r="AP772">
        <f t="shared" si="29"/>
        <v>304</v>
      </c>
    </row>
    <row r="773" spans="1:42" ht="16.5" hidden="1" customHeight="1" x14ac:dyDescent="0.25">
      <c r="A773" s="4" t="s">
        <v>800</v>
      </c>
      <c r="B773" s="1" t="s">
        <v>519</v>
      </c>
      <c r="D773" t="s">
        <v>32</v>
      </c>
      <c r="E773" t="s">
        <v>517</v>
      </c>
      <c r="F773" t="s">
        <v>520</v>
      </c>
      <c r="G773">
        <v>246</v>
      </c>
      <c r="H773">
        <v>0</v>
      </c>
      <c r="I773">
        <v>8</v>
      </c>
      <c r="J773">
        <v>6</v>
      </c>
      <c r="K773">
        <v>31</v>
      </c>
      <c r="L773">
        <v>62</v>
      </c>
      <c r="M773">
        <v>241</v>
      </c>
      <c r="N773" s="2">
        <v>1.2041173043309381E-2</v>
      </c>
      <c r="O773" s="2">
        <v>4.6805204894154205E-2</v>
      </c>
      <c r="P773">
        <v>113</v>
      </c>
      <c r="Q773" s="2">
        <v>2.2786852187941117E-2</v>
      </c>
      <c r="R773">
        <v>5149</v>
      </c>
      <c r="S773">
        <v>4959</v>
      </c>
      <c r="T773">
        <v>3775</v>
      </c>
      <c r="U773">
        <v>12</v>
      </c>
      <c r="V773">
        <v>436</v>
      </c>
      <c r="W773">
        <v>70</v>
      </c>
      <c r="X773">
        <v>666</v>
      </c>
      <c r="Y773">
        <v>102</v>
      </c>
      <c r="Z773">
        <v>0</v>
      </c>
      <c r="AA773">
        <v>0</v>
      </c>
      <c r="AB773">
        <v>0</v>
      </c>
      <c r="AC773">
        <v>4</v>
      </c>
      <c r="AD773">
        <v>3919</v>
      </c>
      <c r="AE773">
        <v>12</v>
      </c>
      <c r="AF773">
        <v>444</v>
      </c>
      <c r="AG773">
        <v>76</v>
      </c>
      <c r="AH773">
        <v>693</v>
      </c>
      <c r="AI773" s="3">
        <v>6.2771115080377651E-2</v>
      </c>
      <c r="AJ773" s="3">
        <v>0</v>
      </c>
      <c r="AK773" s="3">
        <v>1.8018018018018018E-2</v>
      </c>
      <c r="AL773" s="3">
        <v>7.8947368421052627E-2</v>
      </c>
      <c r="AM773" s="3">
        <v>4.4733044733044736E-2</v>
      </c>
      <c r="AN773" s="2">
        <f t="shared" si="28"/>
        <v>5.8846377937463584E-2</v>
      </c>
      <c r="AO773" s="2">
        <v>0.23814152410575429</v>
      </c>
      <c r="AP773">
        <f t="shared" si="29"/>
        <v>303</v>
      </c>
    </row>
    <row r="774" spans="1:42" ht="16.5" hidden="1" customHeight="1" x14ac:dyDescent="0.25">
      <c r="A774" s="5" t="s">
        <v>793</v>
      </c>
      <c r="B774" t="s">
        <v>700</v>
      </c>
      <c r="D774" t="s">
        <v>32</v>
      </c>
      <c r="E774" t="s">
        <v>333</v>
      </c>
      <c r="F774" t="s">
        <v>701</v>
      </c>
      <c r="G774">
        <v>286</v>
      </c>
      <c r="H774">
        <v>0</v>
      </c>
      <c r="I774">
        <v>0</v>
      </c>
      <c r="J774">
        <v>0</v>
      </c>
      <c r="K774">
        <v>6</v>
      </c>
      <c r="L774">
        <v>0</v>
      </c>
      <c r="M774">
        <v>302</v>
      </c>
      <c r="N774" s="2">
        <v>0</v>
      </c>
      <c r="O774" s="2">
        <v>0.24413904607922393</v>
      </c>
      <c r="P774">
        <v>71</v>
      </c>
      <c r="Q774" s="2">
        <v>7.0576540755467196E-2</v>
      </c>
      <c r="R774">
        <v>1237</v>
      </c>
      <c r="S774">
        <v>1006</v>
      </c>
      <c r="T774">
        <v>967</v>
      </c>
      <c r="U774">
        <v>0</v>
      </c>
      <c r="V774">
        <v>11</v>
      </c>
      <c r="W774">
        <v>5</v>
      </c>
      <c r="X774">
        <v>23</v>
      </c>
      <c r="Y774">
        <v>59</v>
      </c>
      <c r="Z774">
        <v>0</v>
      </c>
      <c r="AA774">
        <v>0</v>
      </c>
      <c r="AB774">
        <v>0</v>
      </c>
      <c r="AC774">
        <v>0</v>
      </c>
      <c r="AD774">
        <v>1194</v>
      </c>
      <c r="AE774">
        <v>0</v>
      </c>
      <c r="AF774">
        <v>11</v>
      </c>
      <c r="AG774">
        <v>5</v>
      </c>
      <c r="AH774">
        <v>29</v>
      </c>
      <c r="AI774" s="3">
        <v>0.23953098827470687</v>
      </c>
      <c r="AJ774" s="3">
        <v>0</v>
      </c>
      <c r="AK774" s="3">
        <v>0</v>
      </c>
      <c r="AL774" s="3">
        <v>0</v>
      </c>
      <c r="AM774" s="3">
        <v>0.20689655172413793</v>
      </c>
      <c r="AN774" s="2">
        <f t="shared" si="28"/>
        <v>0.24413904607922393</v>
      </c>
      <c r="AO774" s="2">
        <v>3.6319612590799029E-2</v>
      </c>
      <c r="AP774">
        <f t="shared" si="29"/>
        <v>302</v>
      </c>
    </row>
    <row r="775" spans="1:42" ht="16.5" hidden="1" customHeight="1" x14ac:dyDescent="0.25">
      <c r="A775" s="4">
        <v>2011</v>
      </c>
      <c r="B775" s="1" t="s">
        <v>311</v>
      </c>
      <c r="D775" t="s">
        <v>32</v>
      </c>
      <c r="E775" t="s">
        <v>312</v>
      </c>
      <c r="F775" t="s">
        <v>313</v>
      </c>
      <c r="G775">
        <v>279</v>
      </c>
      <c r="H775">
        <v>0</v>
      </c>
      <c r="I775">
        <v>4</v>
      </c>
      <c r="J775">
        <v>0</v>
      </c>
      <c r="K775">
        <v>8</v>
      </c>
      <c r="L775">
        <v>259</v>
      </c>
      <c r="M775">
        <v>43</v>
      </c>
      <c r="N775" s="2">
        <v>8.3927414128321456E-2</v>
      </c>
      <c r="O775" s="2">
        <v>1.3933895009721323E-2</v>
      </c>
      <c r="P775">
        <v>190</v>
      </c>
      <c r="Q775" s="2">
        <v>6.3887020847343642E-2</v>
      </c>
      <c r="R775">
        <v>3086</v>
      </c>
      <c r="S775">
        <v>2974</v>
      </c>
      <c r="T775">
        <v>2755</v>
      </c>
      <c r="U775">
        <v>8</v>
      </c>
      <c r="V775">
        <v>42</v>
      </c>
      <c r="W775">
        <v>37</v>
      </c>
      <c r="X775">
        <v>132</v>
      </c>
      <c r="Y775">
        <v>182</v>
      </c>
      <c r="Z775">
        <v>0</v>
      </c>
      <c r="AA775">
        <v>0</v>
      </c>
      <c r="AB775">
        <v>0</v>
      </c>
      <c r="AC775">
        <v>3</v>
      </c>
      <c r="AD775">
        <v>2852</v>
      </c>
      <c r="AE775">
        <v>8</v>
      </c>
      <c r="AF775">
        <v>46</v>
      </c>
      <c r="AG775">
        <v>37</v>
      </c>
      <c r="AH775">
        <v>137</v>
      </c>
      <c r="AI775" s="3">
        <v>9.7826086956521743E-2</v>
      </c>
      <c r="AJ775" s="3">
        <v>0</v>
      </c>
      <c r="AK775" s="3">
        <v>8.6956521739130432E-2</v>
      </c>
      <c r="AL775" s="3">
        <v>0</v>
      </c>
      <c r="AM775" s="3">
        <v>5.8394160583941604E-2</v>
      </c>
      <c r="AN775" s="2">
        <f t="shared" si="28"/>
        <v>9.7861309138042779E-2</v>
      </c>
      <c r="AO775" s="2">
        <v>7.4025974025974023E-2</v>
      </c>
      <c r="AP775">
        <f t="shared" si="29"/>
        <v>302</v>
      </c>
    </row>
    <row r="776" spans="1:42" ht="16.5" hidden="1" customHeight="1" x14ac:dyDescent="0.25">
      <c r="A776" s="4" t="s">
        <v>801</v>
      </c>
      <c r="B776" s="1" t="s">
        <v>600</v>
      </c>
      <c r="D776" t="s">
        <v>32</v>
      </c>
      <c r="E776" t="s">
        <v>333</v>
      </c>
      <c r="F776" t="s">
        <v>601</v>
      </c>
      <c r="G776">
        <v>261</v>
      </c>
      <c r="H776">
        <v>0</v>
      </c>
      <c r="I776">
        <v>0</v>
      </c>
      <c r="J776">
        <v>0</v>
      </c>
      <c r="K776">
        <v>7</v>
      </c>
      <c r="L776">
        <v>104</v>
      </c>
      <c r="M776">
        <v>198</v>
      </c>
      <c r="N776" s="2">
        <v>1.8277680140597538E-2</v>
      </c>
      <c r="O776" s="2">
        <v>3.4797891036906857E-2</v>
      </c>
      <c r="P776">
        <v>898</v>
      </c>
      <c r="Q776" s="2">
        <v>0.14285714285714285</v>
      </c>
      <c r="R776">
        <v>5690</v>
      </c>
      <c r="S776">
        <v>6286</v>
      </c>
      <c r="T776">
        <v>5705</v>
      </c>
      <c r="U776">
        <v>18</v>
      </c>
      <c r="V776">
        <v>236</v>
      </c>
      <c r="W776">
        <v>187</v>
      </c>
      <c r="X776">
        <v>140</v>
      </c>
      <c r="Y776">
        <v>826</v>
      </c>
      <c r="Z776">
        <v>0</v>
      </c>
      <c r="AA776">
        <v>18</v>
      </c>
      <c r="AB776">
        <v>17</v>
      </c>
      <c r="AC776">
        <v>10</v>
      </c>
      <c r="AD776">
        <v>5140</v>
      </c>
      <c r="AE776">
        <v>18</v>
      </c>
      <c r="AF776">
        <v>218</v>
      </c>
      <c r="AG776">
        <v>170</v>
      </c>
      <c r="AH776">
        <v>137</v>
      </c>
      <c r="AI776" s="3">
        <v>5.0778210116731518E-2</v>
      </c>
      <c r="AJ776" s="3">
        <v>0</v>
      </c>
      <c r="AK776" s="3">
        <v>0</v>
      </c>
      <c r="AL776" s="3">
        <v>0</v>
      </c>
      <c r="AM776" s="3">
        <v>5.1094890510948905E-2</v>
      </c>
      <c r="AN776" s="2">
        <f t="shared" si="28"/>
        <v>5.3075571177504395E-2</v>
      </c>
      <c r="AO776" s="2">
        <v>9.5548125989794119E-2</v>
      </c>
      <c r="AP776">
        <f t="shared" si="29"/>
        <v>302</v>
      </c>
    </row>
    <row r="777" spans="1:42" ht="16.5" hidden="1" customHeight="1" x14ac:dyDescent="0.25">
      <c r="A777" s="5" t="s">
        <v>791</v>
      </c>
      <c r="B777" s="1" t="s">
        <v>151</v>
      </c>
      <c r="D777" t="s">
        <v>32</v>
      </c>
      <c r="E777" t="s">
        <v>149</v>
      </c>
      <c r="F777" t="s">
        <v>152</v>
      </c>
      <c r="G777">
        <v>289</v>
      </c>
      <c r="H777">
        <v>0</v>
      </c>
      <c r="I777">
        <v>4</v>
      </c>
      <c r="J777">
        <v>0</v>
      </c>
      <c r="K777">
        <v>0</v>
      </c>
      <c r="L777">
        <v>72</v>
      </c>
      <c r="M777">
        <v>229</v>
      </c>
      <c r="N777" s="2">
        <v>4.6035805626598467E-2</v>
      </c>
      <c r="O777" s="2">
        <v>0.14641943734015345</v>
      </c>
      <c r="P777">
        <v>8</v>
      </c>
      <c r="Q777" s="2">
        <v>6.2942564909520063E-3</v>
      </c>
      <c r="R777">
        <v>1564</v>
      </c>
      <c r="S777">
        <v>1271</v>
      </c>
      <c r="T777">
        <v>1210</v>
      </c>
      <c r="U777">
        <v>25</v>
      </c>
      <c r="V777">
        <v>16</v>
      </c>
      <c r="W777">
        <v>8</v>
      </c>
      <c r="X777">
        <v>12</v>
      </c>
      <c r="Y777">
        <v>4</v>
      </c>
      <c r="Z777">
        <v>0</v>
      </c>
      <c r="AA777">
        <v>0</v>
      </c>
      <c r="AB777">
        <v>0</v>
      </c>
      <c r="AC777">
        <v>0</v>
      </c>
      <c r="AD777">
        <v>1495</v>
      </c>
      <c r="AE777">
        <v>25</v>
      </c>
      <c r="AF777">
        <v>20</v>
      </c>
      <c r="AG777">
        <v>8</v>
      </c>
      <c r="AH777">
        <v>12</v>
      </c>
      <c r="AI777" s="3">
        <v>0.19331103678929765</v>
      </c>
      <c r="AJ777" s="3">
        <v>0</v>
      </c>
      <c r="AK777" s="3">
        <v>0.2</v>
      </c>
      <c r="AL777" s="3">
        <v>0</v>
      </c>
      <c r="AM777" s="3">
        <v>0</v>
      </c>
      <c r="AN777" s="2">
        <f t="shared" si="28"/>
        <v>0.19245524296675193</v>
      </c>
      <c r="AO777" s="2">
        <v>4.1666666666666664E-2</v>
      </c>
      <c r="AP777">
        <f t="shared" si="29"/>
        <v>301</v>
      </c>
    </row>
    <row r="778" spans="1:42" ht="16.5" hidden="1" customHeight="1" x14ac:dyDescent="0.25">
      <c r="A778" s="5" t="s">
        <v>792</v>
      </c>
      <c r="B778" t="s">
        <v>648</v>
      </c>
      <c r="D778" t="s">
        <v>32</v>
      </c>
      <c r="E778" t="s">
        <v>534</v>
      </c>
      <c r="F778" t="s">
        <v>649</v>
      </c>
      <c r="G778">
        <v>292</v>
      </c>
      <c r="H778">
        <v>0</v>
      </c>
      <c r="I778">
        <v>0</v>
      </c>
      <c r="J778">
        <v>0</v>
      </c>
      <c r="K778">
        <v>0</v>
      </c>
      <c r="L778">
        <v>8</v>
      </c>
      <c r="M778">
        <v>293</v>
      </c>
      <c r="N778" s="2">
        <v>4.9230769230769232E-3</v>
      </c>
      <c r="O778" s="2">
        <v>0.18030769230769231</v>
      </c>
      <c r="P778">
        <v>30</v>
      </c>
      <c r="Q778" s="2">
        <v>2.2156573116691284E-2</v>
      </c>
      <c r="R778">
        <v>1625</v>
      </c>
      <c r="S778">
        <v>1354</v>
      </c>
      <c r="T778">
        <v>1260</v>
      </c>
      <c r="U778">
        <v>19</v>
      </c>
      <c r="V778">
        <v>13</v>
      </c>
      <c r="W778">
        <v>18</v>
      </c>
      <c r="X778">
        <v>44</v>
      </c>
      <c r="Y778">
        <v>18</v>
      </c>
      <c r="Z778">
        <v>0</v>
      </c>
      <c r="AA778">
        <v>0</v>
      </c>
      <c r="AB778">
        <v>0</v>
      </c>
      <c r="AC778">
        <v>0</v>
      </c>
      <c r="AD778">
        <v>1534</v>
      </c>
      <c r="AE778">
        <v>19</v>
      </c>
      <c r="AF778">
        <v>13</v>
      </c>
      <c r="AG778">
        <v>18</v>
      </c>
      <c r="AH778">
        <v>44</v>
      </c>
      <c r="AI778" s="3">
        <v>0.19035202086049544</v>
      </c>
      <c r="AJ778" s="3">
        <v>0</v>
      </c>
      <c r="AK778" s="3">
        <v>0</v>
      </c>
      <c r="AL778" s="3">
        <v>0</v>
      </c>
      <c r="AM778" s="3">
        <v>0</v>
      </c>
      <c r="AN778" s="2">
        <f t="shared" si="28"/>
        <v>0.18523076923076923</v>
      </c>
      <c r="AO778" s="2">
        <v>5.7739557739557738E-2</v>
      </c>
      <c r="AP778">
        <f t="shared" si="29"/>
        <v>301</v>
      </c>
    </row>
    <row r="779" spans="1:42" ht="16.5" hidden="1" customHeight="1" x14ac:dyDescent="0.25">
      <c r="A779" s="4" t="s">
        <v>799</v>
      </c>
      <c r="B779" t="s">
        <v>628</v>
      </c>
      <c r="D779" t="s">
        <v>32</v>
      </c>
      <c r="E779" t="s">
        <v>629</v>
      </c>
      <c r="F779" t="s">
        <v>630</v>
      </c>
      <c r="G779">
        <v>277</v>
      </c>
      <c r="H779">
        <v>0</v>
      </c>
      <c r="I779">
        <v>4</v>
      </c>
      <c r="J779">
        <v>0</v>
      </c>
      <c r="K779">
        <v>8</v>
      </c>
      <c r="L779">
        <v>134</v>
      </c>
      <c r="M779">
        <v>166</v>
      </c>
      <c r="N779" s="2">
        <v>9.3771868439468165E-2</v>
      </c>
      <c r="O779" s="2">
        <v>0.11616515045486354</v>
      </c>
      <c r="P779">
        <v>21</v>
      </c>
      <c r="Q779" s="2">
        <v>1.8260869565217393E-2</v>
      </c>
      <c r="R779">
        <v>1429</v>
      </c>
      <c r="S779">
        <v>1150</v>
      </c>
      <c r="T779">
        <v>1084</v>
      </c>
      <c r="U779">
        <v>8</v>
      </c>
      <c r="V779">
        <v>23</v>
      </c>
      <c r="W779">
        <v>13</v>
      </c>
      <c r="X779">
        <v>22</v>
      </c>
      <c r="Y779">
        <v>16</v>
      </c>
      <c r="Z779">
        <v>0</v>
      </c>
      <c r="AA779">
        <v>0</v>
      </c>
      <c r="AB779">
        <v>0</v>
      </c>
      <c r="AC779">
        <v>0</v>
      </c>
      <c r="AD779">
        <v>1345</v>
      </c>
      <c r="AE779">
        <v>8</v>
      </c>
      <c r="AF779">
        <v>27</v>
      </c>
      <c r="AG779">
        <v>13</v>
      </c>
      <c r="AH779">
        <v>30</v>
      </c>
      <c r="AI779" s="3">
        <v>0.20594795539033459</v>
      </c>
      <c r="AJ779" s="3">
        <v>0</v>
      </c>
      <c r="AK779" s="3">
        <v>0.14814814814814814</v>
      </c>
      <c r="AL779" s="3">
        <v>0</v>
      </c>
      <c r="AM779" s="3">
        <v>0.26666666666666666</v>
      </c>
      <c r="AN779" s="2">
        <f t="shared" si="28"/>
        <v>0.2099370188943317</v>
      </c>
      <c r="AO779" s="2">
        <v>5.4813773717498245E-2</v>
      </c>
      <c r="AP779">
        <f t="shared" si="29"/>
        <v>300</v>
      </c>
    </row>
    <row r="780" spans="1:42" ht="16.5" hidden="1" customHeight="1" x14ac:dyDescent="0.25">
      <c r="A780" s="5" t="s">
        <v>795</v>
      </c>
      <c r="B780" t="s">
        <v>648</v>
      </c>
      <c r="D780" t="s">
        <v>32</v>
      </c>
      <c r="E780" t="s">
        <v>534</v>
      </c>
      <c r="F780" t="s">
        <v>649</v>
      </c>
      <c r="G780">
        <v>291</v>
      </c>
      <c r="H780">
        <v>0</v>
      </c>
      <c r="I780">
        <v>0</v>
      </c>
      <c r="J780">
        <v>0</v>
      </c>
      <c r="K780">
        <v>0</v>
      </c>
      <c r="L780">
        <v>7</v>
      </c>
      <c r="M780">
        <v>293</v>
      </c>
      <c r="N780" s="2">
        <v>4.4871794871794869E-3</v>
      </c>
      <c r="O780" s="2">
        <v>0.18782051282051282</v>
      </c>
      <c r="P780">
        <v>23</v>
      </c>
      <c r="Q780" s="2">
        <v>1.7926734216679657E-2</v>
      </c>
      <c r="R780">
        <v>1560</v>
      </c>
      <c r="S780">
        <v>1283</v>
      </c>
      <c r="T780">
        <v>1206</v>
      </c>
      <c r="U780">
        <v>18</v>
      </c>
      <c r="V780">
        <v>13</v>
      </c>
      <c r="W780">
        <v>19</v>
      </c>
      <c r="X780">
        <v>27</v>
      </c>
      <c r="Y780">
        <v>11</v>
      </c>
      <c r="Z780">
        <v>0</v>
      </c>
      <c r="AA780">
        <v>0</v>
      </c>
      <c r="AB780">
        <v>0</v>
      </c>
      <c r="AC780">
        <v>0</v>
      </c>
      <c r="AD780">
        <v>1486</v>
      </c>
      <c r="AE780">
        <v>18</v>
      </c>
      <c r="AF780">
        <v>13</v>
      </c>
      <c r="AG780">
        <v>19</v>
      </c>
      <c r="AH780">
        <v>27</v>
      </c>
      <c r="AI780" s="3">
        <v>0.19582772543741589</v>
      </c>
      <c r="AJ780" s="3">
        <v>0</v>
      </c>
      <c r="AK780" s="3">
        <v>0</v>
      </c>
      <c r="AL780" s="3">
        <v>0</v>
      </c>
      <c r="AM780" s="3">
        <v>0</v>
      </c>
      <c r="AN780" s="2">
        <f t="shared" si="28"/>
        <v>0.19230769230769232</v>
      </c>
      <c r="AO780" s="2">
        <v>4.926423544465771E-2</v>
      </c>
      <c r="AP780">
        <f t="shared" si="29"/>
        <v>300</v>
      </c>
    </row>
    <row r="781" spans="1:42" ht="16.5" hidden="1" customHeight="1" x14ac:dyDescent="0.25">
      <c r="A781" s="4" t="s">
        <v>796</v>
      </c>
      <c r="B781" s="1" t="s">
        <v>390</v>
      </c>
      <c r="D781" t="s">
        <v>32</v>
      </c>
      <c r="E781" t="s">
        <v>388</v>
      </c>
      <c r="F781" t="s">
        <v>391</v>
      </c>
      <c r="G781">
        <v>280</v>
      </c>
      <c r="H781">
        <v>0</v>
      </c>
      <c r="I781">
        <v>0</v>
      </c>
      <c r="J781">
        <v>4</v>
      </c>
      <c r="K781">
        <v>3</v>
      </c>
      <c r="L781">
        <v>5</v>
      </c>
      <c r="M781">
        <v>295</v>
      </c>
      <c r="N781" s="2">
        <v>2.0695364238410598E-3</v>
      </c>
      <c r="O781" s="2">
        <v>0.12210264900662252</v>
      </c>
      <c r="P781">
        <v>285</v>
      </c>
      <c r="Q781" s="2">
        <v>0.11870054144106622</v>
      </c>
      <c r="R781">
        <v>2416</v>
      </c>
      <c r="S781">
        <v>2401</v>
      </c>
      <c r="T781">
        <v>2199</v>
      </c>
      <c r="U781">
        <v>34</v>
      </c>
      <c r="V781">
        <v>94</v>
      </c>
      <c r="W781">
        <v>26</v>
      </c>
      <c r="X781">
        <v>48</v>
      </c>
      <c r="Y781">
        <v>142</v>
      </c>
      <c r="Z781">
        <v>0</v>
      </c>
      <c r="AA781">
        <v>4</v>
      </c>
      <c r="AB781">
        <v>3</v>
      </c>
      <c r="AC781">
        <v>3</v>
      </c>
      <c r="AD781">
        <v>2337</v>
      </c>
      <c r="AE781">
        <v>34</v>
      </c>
      <c r="AF781">
        <v>90</v>
      </c>
      <c r="AG781">
        <v>27</v>
      </c>
      <c r="AH781">
        <v>48</v>
      </c>
      <c r="AI781" s="3">
        <v>0.1198117244330338</v>
      </c>
      <c r="AJ781" s="3">
        <v>0</v>
      </c>
      <c r="AK781" s="3">
        <v>0</v>
      </c>
      <c r="AL781" s="3">
        <v>0.14814814814814814</v>
      </c>
      <c r="AM781" s="3">
        <v>6.25E-2</v>
      </c>
      <c r="AN781" s="2">
        <f t="shared" si="28"/>
        <v>0.12417218543046357</v>
      </c>
      <c r="AO781" s="2">
        <v>7.8470031545741323E-2</v>
      </c>
      <c r="AP781">
        <f t="shared" si="29"/>
        <v>300</v>
      </c>
    </row>
    <row r="782" spans="1:42" ht="16.5" hidden="1" customHeight="1" x14ac:dyDescent="0.25">
      <c r="A782" s="5" t="s">
        <v>794</v>
      </c>
      <c r="B782" t="s">
        <v>626</v>
      </c>
      <c r="D782" t="s">
        <v>32</v>
      </c>
      <c r="E782" t="s">
        <v>129</v>
      </c>
      <c r="F782" t="s">
        <v>627</v>
      </c>
      <c r="G782">
        <v>282</v>
      </c>
      <c r="H782">
        <v>0</v>
      </c>
      <c r="I782">
        <v>0</v>
      </c>
      <c r="J782">
        <v>0</v>
      </c>
      <c r="K782">
        <v>8</v>
      </c>
      <c r="L782">
        <v>167</v>
      </c>
      <c r="M782">
        <v>133</v>
      </c>
      <c r="N782" s="2">
        <v>4.4952893674293407E-2</v>
      </c>
      <c r="O782" s="2">
        <v>3.5800807537012112E-2</v>
      </c>
      <c r="P782">
        <v>113</v>
      </c>
      <c r="Q782" s="2">
        <v>3.202947845804989E-2</v>
      </c>
      <c r="R782">
        <v>3715</v>
      </c>
      <c r="S782">
        <v>3528</v>
      </c>
      <c r="T782">
        <v>3369</v>
      </c>
      <c r="U782">
        <v>22</v>
      </c>
      <c r="V782">
        <v>34</v>
      </c>
      <c r="W782">
        <v>66</v>
      </c>
      <c r="X782">
        <v>37</v>
      </c>
      <c r="Y782">
        <v>106</v>
      </c>
      <c r="Z782">
        <v>0</v>
      </c>
      <c r="AA782">
        <v>0</v>
      </c>
      <c r="AB782">
        <v>0</v>
      </c>
      <c r="AC782">
        <v>0</v>
      </c>
      <c r="AD782">
        <v>3545</v>
      </c>
      <c r="AE782">
        <v>22</v>
      </c>
      <c r="AF782">
        <v>34</v>
      </c>
      <c r="AG782">
        <v>66</v>
      </c>
      <c r="AH782">
        <v>45</v>
      </c>
      <c r="AI782" s="3">
        <v>7.954866008462623E-2</v>
      </c>
      <c r="AJ782" s="3">
        <v>0</v>
      </c>
      <c r="AK782" s="3">
        <v>0</v>
      </c>
      <c r="AL782" s="3">
        <v>0</v>
      </c>
      <c r="AM782" s="3">
        <v>0.17777777777777778</v>
      </c>
      <c r="AN782" s="2">
        <f t="shared" si="28"/>
        <v>8.0753701211305512E-2</v>
      </c>
      <c r="AO782" s="2">
        <v>4.4989224137931036E-2</v>
      </c>
      <c r="AP782">
        <f t="shared" si="29"/>
        <v>300</v>
      </c>
    </row>
    <row r="783" spans="1:42" ht="16.5" hidden="1" customHeight="1" x14ac:dyDescent="0.25">
      <c r="A783" s="4" t="s">
        <v>801</v>
      </c>
      <c r="B783" s="1" t="s">
        <v>97</v>
      </c>
      <c r="D783" t="s">
        <v>32</v>
      </c>
      <c r="E783" t="s">
        <v>95</v>
      </c>
      <c r="F783" t="s">
        <v>98</v>
      </c>
      <c r="G783">
        <v>228</v>
      </c>
      <c r="H783">
        <v>27</v>
      </c>
      <c r="I783">
        <v>0</v>
      </c>
      <c r="J783">
        <v>3</v>
      </c>
      <c r="K783">
        <v>8</v>
      </c>
      <c r="L783">
        <v>3</v>
      </c>
      <c r="M783">
        <v>296</v>
      </c>
      <c r="N783" s="2">
        <v>4.8465266558966073E-3</v>
      </c>
      <c r="O783" s="2">
        <v>0.47819063004846529</v>
      </c>
      <c r="P783">
        <v>155</v>
      </c>
      <c r="Q783" s="2">
        <v>0.32631578947368423</v>
      </c>
      <c r="R783">
        <v>619</v>
      </c>
      <c r="S783">
        <v>475</v>
      </c>
      <c r="T783">
        <v>389</v>
      </c>
      <c r="U783">
        <v>74</v>
      </c>
      <c r="V783">
        <v>4</v>
      </c>
      <c r="W783">
        <v>3</v>
      </c>
      <c r="X783">
        <v>5</v>
      </c>
      <c r="Y783">
        <v>118</v>
      </c>
      <c r="Z783">
        <v>21</v>
      </c>
      <c r="AA783">
        <v>0</v>
      </c>
      <c r="AB783">
        <v>0</v>
      </c>
      <c r="AC783">
        <v>0</v>
      </c>
      <c r="AD783">
        <v>499</v>
      </c>
      <c r="AE783">
        <v>80</v>
      </c>
      <c r="AF783">
        <v>4</v>
      </c>
      <c r="AG783">
        <v>6</v>
      </c>
      <c r="AH783">
        <v>13</v>
      </c>
      <c r="AI783" s="3">
        <v>0.45691382765531063</v>
      </c>
      <c r="AJ783" s="3">
        <v>0.33750000000000002</v>
      </c>
      <c r="AK783" s="3">
        <v>0</v>
      </c>
      <c r="AL783" s="3">
        <v>0.5</v>
      </c>
      <c r="AM783" s="3">
        <v>0.61538461538461542</v>
      </c>
      <c r="AN783" s="2">
        <f t="shared" si="28"/>
        <v>0.48303715670436193</v>
      </c>
      <c r="AO783" s="2">
        <v>0.17109634551495018</v>
      </c>
      <c r="AP783">
        <f t="shared" si="29"/>
        <v>299</v>
      </c>
    </row>
    <row r="784" spans="1:42" ht="16.5" hidden="1" customHeight="1" x14ac:dyDescent="0.25">
      <c r="A784" s="4" t="s">
        <v>803</v>
      </c>
      <c r="B784" s="1" t="s">
        <v>447</v>
      </c>
      <c r="D784" t="s">
        <v>32</v>
      </c>
      <c r="E784" t="s">
        <v>448</v>
      </c>
      <c r="F784" t="s">
        <v>449</v>
      </c>
      <c r="G784">
        <v>292</v>
      </c>
      <c r="H784">
        <v>3</v>
      </c>
      <c r="I784">
        <v>0</v>
      </c>
      <c r="J784">
        <v>0</v>
      </c>
      <c r="K784">
        <v>0</v>
      </c>
      <c r="L784">
        <v>178</v>
      </c>
      <c r="M784">
        <v>121</v>
      </c>
      <c r="N784" s="2">
        <v>4.0639269406392696E-2</v>
      </c>
      <c r="O784" s="2">
        <v>2.7625570776255708E-2</v>
      </c>
      <c r="P784">
        <v>61</v>
      </c>
      <c r="Q784" s="2">
        <v>1.47271849348141E-2</v>
      </c>
      <c r="R784">
        <v>4380</v>
      </c>
      <c r="S784">
        <v>4142</v>
      </c>
      <c r="T784">
        <v>3605</v>
      </c>
      <c r="U784">
        <v>8</v>
      </c>
      <c r="V784">
        <v>47</v>
      </c>
      <c r="W784">
        <v>112</v>
      </c>
      <c r="X784">
        <v>378</v>
      </c>
      <c r="Y784">
        <v>57</v>
      </c>
      <c r="Z784">
        <v>0</v>
      </c>
      <c r="AA784">
        <v>0</v>
      </c>
      <c r="AB784">
        <v>0</v>
      </c>
      <c r="AC784">
        <v>0</v>
      </c>
      <c r="AD784">
        <v>3840</v>
      </c>
      <c r="AE784">
        <v>11</v>
      </c>
      <c r="AF784">
        <v>47</v>
      </c>
      <c r="AG784">
        <v>112</v>
      </c>
      <c r="AH784">
        <v>378</v>
      </c>
      <c r="AI784" s="3">
        <v>7.604166666666666E-2</v>
      </c>
      <c r="AJ784" s="3">
        <v>0.27272727272727271</v>
      </c>
      <c r="AK784" s="3">
        <v>0</v>
      </c>
      <c r="AL784" s="3">
        <v>0</v>
      </c>
      <c r="AM784" s="3">
        <v>0</v>
      </c>
      <c r="AN784" s="2">
        <f t="shared" si="28"/>
        <v>6.8264840182648404E-2</v>
      </c>
      <c r="AO784" s="2">
        <v>0.12488605287146765</v>
      </c>
      <c r="AP784">
        <f t="shared" si="29"/>
        <v>299</v>
      </c>
    </row>
    <row r="785" spans="1:42" ht="16.5" hidden="1" customHeight="1" x14ac:dyDescent="0.25">
      <c r="A785" s="4">
        <v>2011</v>
      </c>
      <c r="B785" s="1" t="s">
        <v>342</v>
      </c>
      <c r="D785" t="s">
        <v>32</v>
      </c>
      <c r="E785" t="s">
        <v>343</v>
      </c>
      <c r="F785" t="s">
        <v>344</v>
      </c>
      <c r="G785">
        <v>290</v>
      </c>
      <c r="H785">
        <v>0</v>
      </c>
      <c r="I785">
        <v>0</v>
      </c>
      <c r="J785">
        <v>0</v>
      </c>
      <c r="K785">
        <v>0</v>
      </c>
      <c r="L785">
        <v>6</v>
      </c>
      <c r="M785">
        <v>292</v>
      </c>
      <c r="N785" s="2">
        <v>2.2857142857142859E-3</v>
      </c>
      <c r="O785" s="2">
        <v>0.11123809523809523</v>
      </c>
      <c r="P785">
        <v>120</v>
      </c>
      <c r="Q785" s="2">
        <v>4.9039640375970577E-2</v>
      </c>
      <c r="R785">
        <v>2625</v>
      </c>
      <c r="S785">
        <v>2447</v>
      </c>
      <c r="T785">
        <v>2308</v>
      </c>
      <c r="U785">
        <v>24</v>
      </c>
      <c r="V785">
        <v>35</v>
      </c>
      <c r="W785">
        <v>29</v>
      </c>
      <c r="X785">
        <v>51</v>
      </c>
      <c r="Y785">
        <v>109</v>
      </c>
      <c r="Z785">
        <v>0</v>
      </c>
      <c r="AA785">
        <v>0</v>
      </c>
      <c r="AB785">
        <v>0</v>
      </c>
      <c r="AC785">
        <v>0</v>
      </c>
      <c r="AD785">
        <v>2489</v>
      </c>
      <c r="AE785">
        <v>24</v>
      </c>
      <c r="AF785">
        <v>35</v>
      </c>
      <c r="AG785">
        <v>29</v>
      </c>
      <c r="AH785">
        <v>51</v>
      </c>
      <c r="AI785" s="3">
        <v>0.11651265568501407</v>
      </c>
      <c r="AJ785" s="3">
        <v>0</v>
      </c>
      <c r="AK785" s="3">
        <v>0</v>
      </c>
      <c r="AL785" s="3">
        <v>0</v>
      </c>
      <c r="AM785" s="3">
        <v>0</v>
      </c>
      <c r="AN785" s="2">
        <f t="shared" si="28"/>
        <v>0.11352380952380951</v>
      </c>
      <c r="AO785" s="2">
        <v>5.2891933028919327E-2</v>
      </c>
      <c r="AP785">
        <f t="shared" si="29"/>
        <v>298</v>
      </c>
    </row>
    <row r="786" spans="1:42" ht="16.5" hidden="1" customHeight="1" x14ac:dyDescent="0.25">
      <c r="A786" s="4" t="s">
        <v>798</v>
      </c>
      <c r="B786" s="1" t="s">
        <v>338</v>
      </c>
      <c r="D786" t="s">
        <v>32</v>
      </c>
      <c r="E786" t="s">
        <v>336</v>
      </c>
      <c r="F786" t="s">
        <v>339</v>
      </c>
      <c r="G786">
        <v>284</v>
      </c>
      <c r="H786">
        <v>0</v>
      </c>
      <c r="I786">
        <v>0</v>
      </c>
      <c r="J786">
        <v>0</v>
      </c>
      <c r="K786">
        <v>0</v>
      </c>
      <c r="L786">
        <v>46</v>
      </c>
      <c r="M786">
        <v>252</v>
      </c>
      <c r="N786" s="2">
        <v>1.3275613275613276E-2</v>
      </c>
      <c r="O786" s="2">
        <v>7.2727272727272724E-2</v>
      </c>
      <c r="P786">
        <v>114</v>
      </c>
      <c r="Q786" s="2">
        <v>3.4745504419384336E-2</v>
      </c>
      <c r="R786">
        <v>3465</v>
      </c>
      <c r="S786">
        <v>3281</v>
      </c>
      <c r="T786">
        <v>3138</v>
      </c>
      <c r="U786">
        <v>33</v>
      </c>
      <c r="V786">
        <v>25</v>
      </c>
      <c r="W786">
        <v>30</v>
      </c>
      <c r="X786">
        <v>55</v>
      </c>
      <c r="Y786">
        <v>94</v>
      </c>
      <c r="Z786">
        <v>0</v>
      </c>
      <c r="AA786">
        <v>0</v>
      </c>
      <c r="AB786">
        <v>0</v>
      </c>
      <c r="AC786">
        <v>3</v>
      </c>
      <c r="AD786">
        <v>3328</v>
      </c>
      <c r="AE786">
        <v>33</v>
      </c>
      <c r="AF786">
        <v>25</v>
      </c>
      <c r="AG786">
        <v>30</v>
      </c>
      <c r="AH786">
        <v>52</v>
      </c>
      <c r="AI786" s="3">
        <v>8.5336538461538464E-2</v>
      </c>
      <c r="AJ786" s="3">
        <v>0</v>
      </c>
      <c r="AK786" s="3">
        <v>0</v>
      </c>
      <c r="AL786" s="3">
        <v>0</v>
      </c>
      <c r="AM786" s="3">
        <v>0</v>
      </c>
      <c r="AN786" s="2">
        <f t="shared" si="28"/>
        <v>8.6002886002885998E-2</v>
      </c>
      <c r="AO786" s="2">
        <v>4.0369088811995385E-2</v>
      </c>
      <c r="AP786">
        <f t="shared" si="29"/>
        <v>298</v>
      </c>
    </row>
    <row r="787" spans="1:42" ht="16.5" hidden="1" customHeight="1" x14ac:dyDescent="0.25">
      <c r="A787" s="4" t="s">
        <v>801</v>
      </c>
      <c r="B787" s="1" t="s">
        <v>342</v>
      </c>
      <c r="D787" t="s">
        <v>32</v>
      </c>
      <c r="E787" t="s">
        <v>343</v>
      </c>
      <c r="F787" t="s">
        <v>344</v>
      </c>
      <c r="G787">
        <v>280</v>
      </c>
      <c r="H787">
        <v>0</v>
      </c>
      <c r="I787">
        <v>3</v>
      </c>
      <c r="J787">
        <v>0</v>
      </c>
      <c r="K787">
        <v>0</v>
      </c>
      <c r="L787">
        <v>3</v>
      </c>
      <c r="M787">
        <v>294</v>
      </c>
      <c r="N787" s="2">
        <v>1.1144130757800891E-3</v>
      </c>
      <c r="O787" s="2">
        <v>0.10921248142644874</v>
      </c>
      <c r="P787">
        <v>106</v>
      </c>
      <c r="Q787" s="2">
        <v>4.2383046781287487E-2</v>
      </c>
      <c r="R787">
        <v>2692</v>
      </c>
      <c r="S787">
        <v>2501</v>
      </c>
      <c r="T787">
        <v>2319</v>
      </c>
      <c r="U787">
        <v>14</v>
      </c>
      <c r="V787">
        <v>74</v>
      </c>
      <c r="W787">
        <v>29</v>
      </c>
      <c r="X787">
        <v>65</v>
      </c>
      <c r="Y787">
        <v>96</v>
      </c>
      <c r="Z787">
        <v>0</v>
      </c>
      <c r="AA787">
        <v>0</v>
      </c>
      <c r="AB787">
        <v>0</v>
      </c>
      <c r="AC787">
        <v>0</v>
      </c>
      <c r="AD787">
        <v>2503</v>
      </c>
      <c r="AE787">
        <v>14</v>
      </c>
      <c r="AF787">
        <v>77</v>
      </c>
      <c r="AG787">
        <v>29</v>
      </c>
      <c r="AH787">
        <v>65</v>
      </c>
      <c r="AI787" s="3">
        <v>0.11186576108669596</v>
      </c>
      <c r="AJ787" s="3">
        <v>0</v>
      </c>
      <c r="AK787" s="3">
        <v>3.896103896103896E-2</v>
      </c>
      <c r="AL787" s="3">
        <v>0</v>
      </c>
      <c r="AM787" s="3">
        <v>0</v>
      </c>
      <c r="AN787" s="2">
        <f t="shared" si="28"/>
        <v>0.11032689450222882</v>
      </c>
      <c r="AO787" s="2">
        <v>6.8824404761904767E-2</v>
      </c>
      <c r="AP787">
        <f t="shared" si="29"/>
        <v>297</v>
      </c>
    </row>
    <row r="788" spans="1:42" ht="16.5" hidden="1" customHeight="1" x14ac:dyDescent="0.25">
      <c r="A788" s="5" t="s">
        <v>794</v>
      </c>
      <c r="B788" s="1" t="s">
        <v>57</v>
      </c>
      <c r="C788" t="s">
        <v>36</v>
      </c>
      <c r="D788" t="s">
        <v>43</v>
      </c>
      <c r="E788" t="s">
        <v>47</v>
      </c>
      <c r="F788" t="s">
        <v>58</v>
      </c>
      <c r="G788">
        <v>193</v>
      </c>
      <c r="H788">
        <v>4</v>
      </c>
      <c r="I788">
        <v>22</v>
      </c>
      <c r="J788">
        <v>27</v>
      </c>
      <c r="K788">
        <v>10</v>
      </c>
      <c r="L788">
        <v>66</v>
      </c>
      <c r="M788">
        <v>231</v>
      </c>
      <c r="N788" s="2">
        <v>1.3965298349555649E-2</v>
      </c>
      <c r="O788" s="2">
        <v>4.8878544223444773E-2</v>
      </c>
      <c r="P788">
        <v>258</v>
      </c>
      <c r="Q788" s="2">
        <v>5.5045871559633031E-2</v>
      </c>
      <c r="R788">
        <v>4726</v>
      </c>
      <c r="S788">
        <v>4687</v>
      </c>
      <c r="T788">
        <v>3328</v>
      </c>
      <c r="U788">
        <v>87</v>
      </c>
      <c r="V788">
        <v>461</v>
      </c>
      <c r="W788">
        <v>443</v>
      </c>
      <c r="X788">
        <v>368</v>
      </c>
      <c r="Y788">
        <v>204</v>
      </c>
      <c r="Z788">
        <v>0</v>
      </c>
      <c r="AA788">
        <v>10</v>
      </c>
      <c r="AB788">
        <v>11</v>
      </c>
      <c r="AC788">
        <v>7</v>
      </c>
      <c r="AD788">
        <v>3317</v>
      </c>
      <c r="AE788">
        <v>91</v>
      </c>
      <c r="AF788">
        <v>473</v>
      </c>
      <c r="AG788">
        <v>459</v>
      </c>
      <c r="AH788">
        <v>371</v>
      </c>
      <c r="AI788" s="3">
        <v>5.8185107024419654E-2</v>
      </c>
      <c r="AJ788" s="3">
        <v>4.3956043956043959E-2</v>
      </c>
      <c r="AK788" s="3">
        <v>4.6511627906976744E-2</v>
      </c>
      <c r="AL788" s="3">
        <v>5.8823529411764705E-2</v>
      </c>
      <c r="AM788" s="3">
        <v>2.6954177897574125E-2</v>
      </c>
      <c r="AN788" s="2">
        <f t="shared" si="28"/>
        <v>6.2843842573000422E-2</v>
      </c>
      <c r="AO788" s="2">
        <v>0.2959032052642751</v>
      </c>
      <c r="AP788">
        <f t="shared" si="29"/>
        <v>297</v>
      </c>
    </row>
    <row r="789" spans="1:42" ht="16.5" hidden="1" customHeight="1" x14ac:dyDescent="0.25">
      <c r="A789" s="5" t="s">
        <v>788</v>
      </c>
      <c r="B789" s="1" t="s">
        <v>431</v>
      </c>
      <c r="C789" t="s">
        <v>36</v>
      </c>
      <c r="D789" t="s">
        <v>43</v>
      </c>
      <c r="E789" t="s">
        <v>429</v>
      </c>
      <c r="F789" t="s">
        <v>432</v>
      </c>
      <c r="G789">
        <v>161</v>
      </c>
      <c r="H789">
        <v>0</v>
      </c>
      <c r="I789">
        <v>63</v>
      </c>
      <c r="J789">
        <v>37</v>
      </c>
      <c r="K789">
        <v>21</v>
      </c>
      <c r="L789">
        <v>87</v>
      </c>
      <c r="M789">
        <v>210</v>
      </c>
      <c r="N789" s="2">
        <v>7.4755112562295929E-3</v>
      </c>
      <c r="O789" s="2">
        <v>1.8044337515036948E-2</v>
      </c>
      <c r="P789">
        <v>117</v>
      </c>
      <c r="Q789" s="2">
        <v>1.0211206144178741E-2</v>
      </c>
      <c r="R789">
        <v>11638</v>
      </c>
      <c r="S789">
        <v>11458</v>
      </c>
      <c r="T789">
        <v>9302</v>
      </c>
      <c r="U789">
        <v>148</v>
      </c>
      <c r="V789">
        <v>786</v>
      </c>
      <c r="W789">
        <v>836</v>
      </c>
      <c r="X789">
        <v>386</v>
      </c>
      <c r="Y789">
        <v>101</v>
      </c>
      <c r="Z789">
        <v>0</v>
      </c>
      <c r="AA789">
        <v>0</v>
      </c>
      <c r="AB789">
        <v>3</v>
      </c>
      <c r="AC789">
        <v>5</v>
      </c>
      <c r="AD789">
        <v>9362</v>
      </c>
      <c r="AE789">
        <v>148</v>
      </c>
      <c r="AF789">
        <v>849</v>
      </c>
      <c r="AG789">
        <v>870</v>
      </c>
      <c r="AH789">
        <v>402</v>
      </c>
      <c r="AI789" s="3">
        <v>1.7197180089724418E-2</v>
      </c>
      <c r="AJ789" s="3">
        <v>0</v>
      </c>
      <c r="AK789" s="3">
        <v>7.4204946996466431E-2</v>
      </c>
      <c r="AL789" s="3">
        <v>4.2528735632183907E-2</v>
      </c>
      <c r="AM789" s="3">
        <v>5.2238805970149252E-2</v>
      </c>
      <c r="AN789" s="2">
        <f t="shared" si="28"/>
        <v>2.5519848771266541E-2</v>
      </c>
      <c r="AO789" s="2">
        <v>0.19508210815922963</v>
      </c>
      <c r="AP789">
        <f t="shared" si="29"/>
        <v>297</v>
      </c>
    </row>
    <row r="790" spans="1:42" ht="16.5" hidden="1" customHeight="1" x14ac:dyDescent="0.25">
      <c r="A790" s="4" t="s">
        <v>797</v>
      </c>
      <c r="B790" t="s">
        <v>633</v>
      </c>
      <c r="D790" t="s">
        <v>32</v>
      </c>
      <c r="E790" t="s">
        <v>549</v>
      </c>
      <c r="F790" t="s">
        <v>634</v>
      </c>
      <c r="G790">
        <v>284</v>
      </c>
      <c r="H790">
        <v>0</v>
      </c>
      <c r="I790">
        <v>0</v>
      </c>
      <c r="J790">
        <v>4</v>
      </c>
      <c r="K790">
        <v>0</v>
      </c>
      <c r="L790">
        <v>5</v>
      </c>
      <c r="M790">
        <v>291</v>
      </c>
      <c r="N790" s="2">
        <v>4.329004329004329E-3</v>
      </c>
      <c r="O790" s="2">
        <v>0.25194805194805192</v>
      </c>
      <c r="P790">
        <v>127</v>
      </c>
      <c r="Q790" s="2">
        <v>0.12880324543610547</v>
      </c>
      <c r="R790">
        <v>1155</v>
      </c>
      <c r="S790">
        <v>986</v>
      </c>
      <c r="T790">
        <v>913</v>
      </c>
      <c r="U790">
        <v>17</v>
      </c>
      <c r="V790">
        <v>28</v>
      </c>
      <c r="W790">
        <v>12</v>
      </c>
      <c r="X790">
        <v>16</v>
      </c>
      <c r="Y790">
        <v>120</v>
      </c>
      <c r="Z790">
        <v>0</v>
      </c>
      <c r="AA790">
        <v>0</v>
      </c>
      <c r="AB790">
        <v>0</v>
      </c>
      <c r="AC790">
        <v>0</v>
      </c>
      <c r="AD790">
        <v>1077</v>
      </c>
      <c r="AE790">
        <v>17</v>
      </c>
      <c r="AF790">
        <v>28</v>
      </c>
      <c r="AG790">
        <v>16</v>
      </c>
      <c r="AH790">
        <v>16</v>
      </c>
      <c r="AI790" s="3">
        <v>0.26369545032497677</v>
      </c>
      <c r="AJ790" s="3">
        <v>0</v>
      </c>
      <c r="AK790" s="3">
        <v>0</v>
      </c>
      <c r="AL790" s="3">
        <v>0.25</v>
      </c>
      <c r="AM790" s="3">
        <v>0</v>
      </c>
      <c r="AN790" s="2">
        <f t="shared" si="28"/>
        <v>0.25627705627705627</v>
      </c>
      <c r="AO790" s="2">
        <v>6.672443674176777E-2</v>
      </c>
      <c r="AP790">
        <f t="shared" si="29"/>
        <v>296</v>
      </c>
    </row>
    <row r="791" spans="1:42" ht="16.5" hidden="1" customHeight="1" x14ac:dyDescent="0.25">
      <c r="A791" s="5" t="s">
        <v>794</v>
      </c>
      <c r="B791" t="s">
        <v>648</v>
      </c>
      <c r="D791" t="s">
        <v>32</v>
      </c>
      <c r="E791" t="s">
        <v>534</v>
      </c>
      <c r="F791" t="s">
        <v>649</v>
      </c>
      <c r="G791">
        <v>288</v>
      </c>
      <c r="H791">
        <v>0</v>
      </c>
      <c r="I791">
        <v>0</v>
      </c>
      <c r="J791">
        <v>0</v>
      </c>
      <c r="K791">
        <v>0</v>
      </c>
      <c r="L791">
        <v>9</v>
      </c>
      <c r="M791">
        <v>287</v>
      </c>
      <c r="N791" s="2">
        <v>5.569306930693069E-3</v>
      </c>
      <c r="O791" s="2">
        <v>0.17759900990099009</v>
      </c>
      <c r="P791">
        <v>21</v>
      </c>
      <c r="Q791" s="2">
        <v>1.5659955257270694E-2</v>
      </c>
      <c r="R791">
        <v>1616</v>
      </c>
      <c r="S791">
        <v>1341</v>
      </c>
      <c r="T791">
        <v>1252</v>
      </c>
      <c r="U791">
        <v>21</v>
      </c>
      <c r="V791">
        <v>15</v>
      </c>
      <c r="W791">
        <v>18</v>
      </c>
      <c r="X791">
        <v>35</v>
      </c>
      <c r="Y791">
        <v>9</v>
      </c>
      <c r="Z791">
        <v>0</v>
      </c>
      <c r="AA791">
        <v>0</v>
      </c>
      <c r="AB791">
        <v>0</v>
      </c>
      <c r="AC791">
        <v>0</v>
      </c>
      <c r="AD791">
        <v>1531</v>
      </c>
      <c r="AE791">
        <v>21</v>
      </c>
      <c r="AF791">
        <v>15</v>
      </c>
      <c r="AG791">
        <v>18</v>
      </c>
      <c r="AH791">
        <v>35</v>
      </c>
      <c r="AI791" s="3">
        <v>0.18811234487263226</v>
      </c>
      <c r="AJ791" s="3">
        <v>0</v>
      </c>
      <c r="AK791" s="3">
        <v>0</v>
      </c>
      <c r="AL791" s="3">
        <v>0</v>
      </c>
      <c r="AM791" s="3">
        <v>0</v>
      </c>
      <c r="AN791" s="2">
        <f t="shared" si="28"/>
        <v>0.18316831683168316</v>
      </c>
      <c r="AO791" s="2">
        <v>5.493827160493827E-2</v>
      </c>
      <c r="AP791">
        <f t="shared" si="29"/>
        <v>296</v>
      </c>
    </row>
    <row r="792" spans="1:42" ht="16.5" hidden="1" customHeight="1" x14ac:dyDescent="0.25">
      <c r="A792" s="4" t="s">
        <v>800</v>
      </c>
      <c r="B792" s="1" t="s">
        <v>598</v>
      </c>
      <c r="D792" t="s">
        <v>32</v>
      </c>
      <c r="E792" t="s">
        <v>333</v>
      </c>
      <c r="F792" t="s">
        <v>599</v>
      </c>
      <c r="G792">
        <v>268</v>
      </c>
      <c r="H792">
        <v>0</v>
      </c>
      <c r="I792">
        <v>0</v>
      </c>
      <c r="J792">
        <v>3</v>
      </c>
      <c r="K792">
        <v>3</v>
      </c>
      <c r="L792">
        <v>3</v>
      </c>
      <c r="M792">
        <v>293</v>
      </c>
      <c r="N792" s="2">
        <v>1.7574692442882249E-3</v>
      </c>
      <c r="O792" s="2">
        <v>0.17164616285881665</v>
      </c>
      <c r="P792">
        <v>307</v>
      </c>
      <c r="Q792" s="2">
        <v>0.17869615832363214</v>
      </c>
      <c r="R792">
        <v>1707</v>
      </c>
      <c r="S792">
        <v>1718</v>
      </c>
      <c r="T792">
        <v>1443</v>
      </c>
      <c r="U792">
        <v>8</v>
      </c>
      <c r="V792">
        <v>64</v>
      </c>
      <c r="W792">
        <v>64</v>
      </c>
      <c r="X792">
        <v>139</v>
      </c>
      <c r="Y792">
        <v>249</v>
      </c>
      <c r="Z792">
        <v>0</v>
      </c>
      <c r="AA792">
        <v>29</v>
      </c>
      <c r="AB792">
        <v>4</v>
      </c>
      <c r="AC792">
        <v>5</v>
      </c>
      <c r="AD792">
        <v>1462</v>
      </c>
      <c r="AE792">
        <v>8</v>
      </c>
      <c r="AF792">
        <v>35</v>
      </c>
      <c r="AG792">
        <v>63</v>
      </c>
      <c r="AH792">
        <v>137</v>
      </c>
      <c r="AI792" s="3">
        <v>0.18331053351573187</v>
      </c>
      <c r="AJ792" s="3">
        <v>0</v>
      </c>
      <c r="AK792" s="3">
        <v>0</v>
      </c>
      <c r="AL792" s="3">
        <v>4.7619047619047616E-2</v>
      </c>
      <c r="AM792" s="3">
        <v>2.1897810218978103E-2</v>
      </c>
      <c r="AN792" s="2">
        <f t="shared" si="28"/>
        <v>0.17340363210310486</v>
      </c>
      <c r="AO792" s="2">
        <v>0.14252199413489736</v>
      </c>
      <c r="AP792">
        <f t="shared" si="29"/>
        <v>296</v>
      </c>
    </row>
    <row r="793" spans="1:42" ht="16.5" hidden="1" customHeight="1" x14ac:dyDescent="0.25">
      <c r="A793" s="4" t="s">
        <v>796</v>
      </c>
      <c r="B793" t="s">
        <v>628</v>
      </c>
      <c r="D793" t="s">
        <v>32</v>
      </c>
      <c r="E793" t="s">
        <v>629</v>
      </c>
      <c r="F793" t="s">
        <v>630</v>
      </c>
      <c r="G793">
        <v>280</v>
      </c>
      <c r="H793">
        <v>0</v>
      </c>
      <c r="I793">
        <v>0</v>
      </c>
      <c r="J793">
        <v>0</v>
      </c>
      <c r="K793">
        <v>0</v>
      </c>
      <c r="L793">
        <v>106</v>
      </c>
      <c r="M793">
        <v>189</v>
      </c>
      <c r="N793" s="2">
        <v>7.7826725403817909E-2</v>
      </c>
      <c r="O793" s="2">
        <v>0.13876651982378854</v>
      </c>
      <c r="P793">
        <v>19</v>
      </c>
      <c r="Q793" s="2">
        <v>1.7495395948434623E-2</v>
      </c>
      <c r="R793">
        <v>1362</v>
      </c>
      <c r="S793">
        <v>1086</v>
      </c>
      <c r="T793">
        <v>1034</v>
      </c>
      <c r="U793">
        <v>9</v>
      </c>
      <c r="V793">
        <v>23</v>
      </c>
      <c r="W793">
        <v>8</v>
      </c>
      <c r="X793">
        <v>12</v>
      </c>
      <c r="Y793">
        <v>15</v>
      </c>
      <c r="Z793">
        <v>0</v>
      </c>
      <c r="AA793">
        <v>0</v>
      </c>
      <c r="AB793">
        <v>0</v>
      </c>
      <c r="AC793">
        <v>0</v>
      </c>
      <c r="AD793">
        <v>1299</v>
      </c>
      <c r="AE793">
        <v>9</v>
      </c>
      <c r="AF793">
        <v>23</v>
      </c>
      <c r="AG793">
        <v>8</v>
      </c>
      <c r="AH793">
        <v>12</v>
      </c>
      <c r="AI793" s="3">
        <v>0.2155504234026174</v>
      </c>
      <c r="AJ793" s="3">
        <v>0</v>
      </c>
      <c r="AK793" s="3">
        <v>0</v>
      </c>
      <c r="AL793" s="3">
        <v>0</v>
      </c>
      <c r="AM793" s="3">
        <v>0</v>
      </c>
      <c r="AN793" s="2">
        <f t="shared" si="28"/>
        <v>0.21659324522760645</v>
      </c>
      <c r="AO793" s="2">
        <v>3.84900074019245E-2</v>
      </c>
      <c r="AP793">
        <f t="shared" si="29"/>
        <v>295</v>
      </c>
    </row>
    <row r="794" spans="1:42" ht="16.5" hidden="1" customHeight="1" x14ac:dyDescent="0.25">
      <c r="A794" s="5" t="s">
        <v>793</v>
      </c>
      <c r="B794" t="s">
        <v>648</v>
      </c>
      <c r="D794" t="s">
        <v>32</v>
      </c>
      <c r="E794" t="s">
        <v>534</v>
      </c>
      <c r="F794" t="s">
        <v>649</v>
      </c>
      <c r="G794">
        <v>285</v>
      </c>
      <c r="H794">
        <v>0</v>
      </c>
      <c r="I794">
        <v>0</v>
      </c>
      <c r="J794">
        <v>0</v>
      </c>
      <c r="K794">
        <v>0</v>
      </c>
      <c r="L794">
        <v>12</v>
      </c>
      <c r="M794">
        <v>283</v>
      </c>
      <c r="N794" s="2">
        <v>7.2815533980582527E-3</v>
      </c>
      <c r="O794" s="2">
        <v>0.17172330097087379</v>
      </c>
      <c r="P794">
        <v>34</v>
      </c>
      <c r="Q794" s="2">
        <v>2.4513338139870222E-2</v>
      </c>
      <c r="R794">
        <v>1648</v>
      </c>
      <c r="S794">
        <v>1387</v>
      </c>
      <c r="T794">
        <v>1300</v>
      </c>
      <c r="U794">
        <v>17</v>
      </c>
      <c r="V794">
        <v>15</v>
      </c>
      <c r="W794">
        <v>16</v>
      </c>
      <c r="X794">
        <v>39</v>
      </c>
      <c r="Y794">
        <v>25</v>
      </c>
      <c r="Z794">
        <v>0</v>
      </c>
      <c r="AA794">
        <v>0</v>
      </c>
      <c r="AB794">
        <v>0</v>
      </c>
      <c r="AC794">
        <v>0</v>
      </c>
      <c r="AD794">
        <v>1560</v>
      </c>
      <c r="AE794">
        <v>17</v>
      </c>
      <c r="AF794">
        <v>15</v>
      </c>
      <c r="AG794">
        <v>16</v>
      </c>
      <c r="AH794">
        <v>39</v>
      </c>
      <c r="AI794" s="3">
        <v>0.18269230769230768</v>
      </c>
      <c r="AJ794" s="3">
        <v>0</v>
      </c>
      <c r="AK794" s="3">
        <v>0</v>
      </c>
      <c r="AL794" s="3">
        <v>0</v>
      </c>
      <c r="AM794" s="3">
        <v>0</v>
      </c>
      <c r="AN794" s="2">
        <f t="shared" ref="AN794:AN857" si="30">N794+O794</f>
        <v>0.17900485436893204</v>
      </c>
      <c r="AO794" s="2">
        <v>5.2823315118397086E-2</v>
      </c>
      <c r="AP794">
        <f t="shared" ref="AP794:AP857" si="31">L794+M794</f>
        <v>295</v>
      </c>
    </row>
    <row r="795" spans="1:42" ht="16.5" hidden="1" customHeight="1" x14ac:dyDescent="0.25">
      <c r="A795" s="5" t="s">
        <v>789</v>
      </c>
      <c r="B795" s="1" t="s">
        <v>290</v>
      </c>
      <c r="D795" t="s">
        <v>32</v>
      </c>
      <c r="E795" t="s">
        <v>291</v>
      </c>
      <c r="F795" t="s">
        <v>292</v>
      </c>
      <c r="G795">
        <v>290</v>
      </c>
      <c r="H795">
        <v>0</v>
      </c>
      <c r="I795">
        <v>0</v>
      </c>
      <c r="J795">
        <v>0</v>
      </c>
      <c r="K795">
        <v>0</v>
      </c>
      <c r="L795">
        <v>235</v>
      </c>
      <c r="M795">
        <v>60</v>
      </c>
      <c r="N795" s="2">
        <v>0.12310110005238345</v>
      </c>
      <c r="O795" s="2">
        <v>3.1430068098480882E-2</v>
      </c>
      <c r="P795">
        <v>11</v>
      </c>
      <c r="Q795" s="2">
        <v>6.7692307692307696E-3</v>
      </c>
      <c r="R795">
        <v>1909</v>
      </c>
      <c r="S795">
        <v>1625</v>
      </c>
      <c r="T795">
        <v>1590</v>
      </c>
      <c r="U795">
        <v>14</v>
      </c>
      <c r="V795">
        <v>11</v>
      </c>
      <c r="W795">
        <v>7</v>
      </c>
      <c r="X795">
        <v>3</v>
      </c>
      <c r="Y795">
        <v>10</v>
      </c>
      <c r="Z795">
        <v>0</v>
      </c>
      <c r="AA795">
        <v>0</v>
      </c>
      <c r="AB795">
        <v>0</v>
      </c>
      <c r="AC795">
        <v>0</v>
      </c>
      <c r="AD795">
        <v>1870</v>
      </c>
      <c r="AE795">
        <v>14</v>
      </c>
      <c r="AF795">
        <v>11</v>
      </c>
      <c r="AG795">
        <v>7</v>
      </c>
      <c r="AH795">
        <v>3</v>
      </c>
      <c r="AI795" s="3">
        <v>0.15508021390374332</v>
      </c>
      <c r="AJ795" s="3">
        <v>0</v>
      </c>
      <c r="AK795" s="3">
        <v>0</v>
      </c>
      <c r="AL795" s="3">
        <v>0</v>
      </c>
      <c r="AM795" s="3">
        <v>0</v>
      </c>
      <c r="AN795" s="2">
        <f t="shared" si="30"/>
        <v>0.15453116815086432</v>
      </c>
      <c r="AO795" s="2">
        <v>1.8372703412073491E-2</v>
      </c>
      <c r="AP795">
        <f t="shared" si="31"/>
        <v>295</v>
      </c>
    </row>
    <row r="796" spans="1:42" ht="16.5" hidden="1" customHeight="1" x14ac:dyDescent="0.25">
      <c r="A796" s="5" t="s">
        <v>790</v>
      </c>
      <c r="B796" s="1" t="s">
        <v>260</v>
      </c>
      <c r="D796" t="s">
        <v>32</v>
      </c>
      <c r="E796" t="s">
        <v>256</v>
      </c>
      <c r="F796" t="s">
        <v>261</v>
      </c>
      <c r="G796">
        <v>253</v>
      </c>
      <c r="H796">
        <v>39</v>
      </c>
      <c r="I796">
        <v>0</v>
      </c>
      <c r="J796">
        <v>0</v>
      </c>
      <c r="K796">
        <v>0</v>
      </c>
      <c r="L796">
        <v>0</v>
      </c>
      <c r="M796">
        <v>295</v>
      </c>
      <c r="N796" s="2">
        <v>0</v>
      </c>
      <c r="O796" s="2">
        <v>7.3383084577114427E-2</v>
      </c>
      <c r="P796">
        <v>244</v>
      </c>
      <c r="Q796" s="2">
        <v>6.1476442428823379E-2</v>
      </c>
      <c r="R796">
        <v>4020</v>
      </c>
      <c r="S796">
        <v>3969</v>
      </c>
      <c r="T796">
        <v>3658</v>
      </c>
      <c r="U796">
        <v>211</v>
      </c>
      <c r="V796">
        <v>32</v>
      </c>
      <c r="W796">
        <v>36</v>
      </c>
      <c r="X796">
        <v>32</v>
      </c>
      <c r="Y796">
        <v>213</v>
      </c>
      <c r="Z796">
        <v>21</v>
      </c>
      <c r="AA796">
        <v>0</v>
      </c>
      <c r="AB796">
        <v>3</v>
      </c>
      <c r="AC796">
        <v>0</v>
      </c>
      <c r="AD796">
        <v>3698</v>
      </c>
      <c r="AE796">
        <v>229</v>
      </c>
      <c r="AF796">
        <v>32</v>
      </c>
      <c r="AG796">
        <v>33</v>
      </c>
      <c r="AH796">
        <v>32</v>
      </c>
      <c r="AI796" s="3">
        <v>6.8415359653866956E-2</v>
      </c>
      <c r="AJ796" s="3">
        <v>0.1703056768558952</v>
      </c>
      <c r="AK796" s="3">
        <v>0</v>
      </c>
      <c r="AL796" s="3">
        <v>0</v>
      </c>
      <c r="AM796" s="3">
        <v>0</v>
      </c>
      <c r="AN796" s="2">
        <f t="shared" si="30"/>
        <v>7.3383084577114427E-2</v>
      </c>
      <c r="AO796" s="2">
        <v>8.1013916500994029E-2</v>
      </c>
      <c r="AP796">
        <f t="shared" si="31"/>
        <v>295</v>
      </c>
    </row>
    <row r="797" spans="1:42" ht="16.5" hidden="1" customHeight="1" x14ac:dyDescent="0.25">
      <c r="A797" s="4" t="s">
        <v>803</v>
      </c>
      <c r="B797" s="1" t="s">
        <v>218</v>
      </c>
      <c r="C797" t="s">
        <v>36</v>
      </c>
      <c r="D797" t="s">
        <v>43</v>
      </c>
      <c r="E797" t="s">
        <v>38</v>
      </c>
      <c r="F797" t="s">
        <v>219</v>
      </c>
      <c r="G797">
        <v>118</v>
      </c>
      <c r="H797">
        <v>0</v>
      </c>
      <c r="I797">
        <v>6</v>
      </c>
      <c r="J797">
        <v>0</v>
      </c>
      <c r="K797">
        <v>0</v>
      </c>
      <c r="L797">
        <v>13</v>
      </c>
      <c r="M797">
        <v>127</v>
      </c>
      <c r="N797" s="2">
        <v>1.6632548618219038E-3</v>
      </c>
      <c r="O797" s="2">
        <v>1.6248720573183214E-2</v>
      </c>
      <c r="P797">
        <v>45</v>
      </c>
      <c r="Q797" s="2">
        <v>5.8282605880067345E-3</v>
      </c>
      <c r="R797">
        <v>7816</v>
      </c>
      <c r="S797">
        <v>7721</v>
      </c>
      <c r="T797">
        <v>7318</v>
      </c>
      <c r="U797">
        <v>12</v>
      </c>
      <c r="V797">
        <v>79</v>
      </c>
      <c r="W797">
        <v>217</v>
      </c>
      <c r="X797">
        <v>96</v>
      </c>
      <c r="Y797">
        <v>32</v>
      </c>
      <c r="Z797">
        <v>0</v>
      </c>
      <c r="AA797">
        <v>0</v>
      </c>
      <c r="AB797">
        <v>4</v>
      </c>
      <c r="AC797">
        <v>0</v>
      </c>
      <c r="AD797">
        <v>7404</v>
      </c>
      <c r="AE797">
        <v>12</v>
      </c>
      <c r="AF797">
        <v>85</v>
      </c>
      <c r="AG797">
        <v>213</v>
      </c>
      <c r="AH797">
        <v>96</v>
      </c>
      <c r="AI797" s="3">
        <v>1.5937331172339277E-2</v>
      </c>
      <c r="AJ797" s="3">
        <v>0</v>
      </c>
      <c r="AK797" s="3">
        <v>7.0588235294117646E-2</v>
      </c>
      <c r="AL797" s="3">
        <v>0</v>
      </c>
      <c r="AM797" s="3">
        <v>0</v>
      </c>
      <c r="AN797" s="2">
        <f t="shared" si="30"/>
        <v>1.7911975435005119E-2</v>
      </c>
      <c r="AO797" s="2">
        <v>5.1984635083226635E-2</v>
      </c>
      <c r="AP797">
        <f t="shared" si="31"/>
        <v>140</v>
      </c>
    </row>
    <row r="798" spans="1:42" ht="16.5" hidden="1" customHeight="1" x14ac:dyDescent="0.25">
      <c r="A798" s="4" t="s">
        <v>799</v>
      </c>
      <c r="B798" t="s">
        <v>631</v>
      </c>
      <c r="D798" t="s">
        <v>32</v>
      </c>
      <c r="E798" t="s">
        <v>463</v>
      </c>
      <c r="F798" t="s">
        <v>632</v>
      </c>
      <c r="G798">
        <v>275</v>
      </c>
      <c r="H798">
        <v>12</v>
      </c>
      <c r="I798">
        <v>0</v>
      </c>
      <c r="J798">
        <v>0</v>
      </c>
      <c r="K798">
        <v>0</v>
      </c>
      <c r="L798">
        <v>32</v>
      </c>
      <c r="M798">
        <v>262</v>
      </c>
      <c r="N798" s="2">
        <v>2.780191138140747E-2</v>
      </c>
      <c r="O798" s="2">
        <v>0.22762814943527368</v>
      </c>
      <c r="P798">
        <v>205</v>
      </c>
      <c r="Q798" s="2">
        <v>0.19303201506591336</v>
      </c>
      <c r="R798">
        <v>1151</v>
      </c>
      <c r="S798">
        <v>1062</v>
      </c>
      <c r="T798">
        <v>1013</v>
      </c>
      <c r="U798">
        <v>20</v>
      </c>
      <c r="V798">
        <v>15</v>
      </c>
      <c r="W798">
        <v>4</v>
      </c>
      <c r="X798">
        <v>10</v>
      </c>
      <c r="Y798">
        <v>189</v>
      </c>
      <c r="Z798">
        <v>3</v>
      </c>
      <c r="AA798">
        <v>4</v>
      </c>
      <c r="AB798">
        <v>0</v>
      </c>
      <c r="AC798">
        <v>0</v>
      </c>
      <c r="AD798">
        <v>1099</v>
      </c>
      <c r="AE798">
        <v>29</v>
      </c>
      <c r="AF798">
        <v>11</v>
      </c>
      <c r="AG798">
        <v>4</v>
      </c>
      <c r="AH798">
        <v>10</v>
      </c>
      <c r="AI798" s="3">
        <v>0.2502274795268426</v>
      </c>
      <c r="AJ798" s="3">
        <v>0.41379310344827586</v>
      </c>
      <c r="AK798" s="3">
        <v>0</v>
      </c>
      <c r="AL798" s="3">
        <v>0</v>
      </c>
      <c r="AM798" s="3">
        <v>0</v>
      </c>
      <c r="AN798" s="2">
        <f t="shared" si="30"/>
        <v>0.25543006081668113</v>
      </c>
      <c r="AO798" s="2">
        <v>4.6834345186470075E-2</v>
      </c>
      <c r="AP798">
        <f t="shared" si="31"/>
        <v>294</v>
      </c>
    </row>
    <row r="799" spans="1:42" ht="16.5" hidden="1" customHeight="1" x14ac:dyDescent="0.25">
      <c r="A799" s="4">
        <v>2011</v>
      </c>
      <c r="B799" s="1" t="s">
        <v>83</v>
      </c>
      <c r="D799" t="s">
        <v>32</v>
      </c>
      <c r="E799" t="s">
        <v>81</v>
      </c>
      <c r="F799" t="s">
        <v>84</v>
      </c>
      <c r="G799">
        <v>264</v>
      </c>
      <c r="H799">
        <v>0</v>
      </c>
      <c r="I799">
        <v>9</v>
      </c>
      <c r="J799">
        <v>0</v>
      </c>
      <c r="K799">
        <v>6</v>
      </c>
      <c r="L799">
        <v>96</v>
      </c>
      <c r="M799">
        <v>198</v>
      </c>
      <c r="N799" s="2">
        <v>1.2806830309498399E-2</v>
      </c>
      <c r="O799" s="2">
        <v>2.6414087513340449E-2</v>
      </c>
      <c r="P799">
        <v>347</v>
      </c>
      <c r="Q799" s="2">
        <v>4.5966353159358854E-2</v>
      </c>
      <c r="R799">
        <v>7496</v>
      </c>
      <c r="S799">
        <v>7549</v>
      </c>
      <c r="T799">
        <v>6341</v>
      </c>
      <c r="U799">
        <v>39</v>
      </c>
      <c r="V799">
        <v>644</v>
      </c>
      <c r="W799">
        <v>202</v>
      </c>
      <c r="X799">
        <v>323</v>
      </c>
      <c r="Y799">
        <v>323</v>
      </c>
      <c r="Z799">
        <v>0</v>
      </c>
      <c r="AA799">
        <v>0</v>
      </c>
      <c r="AB799">
        <v>0</v>
      </c>
      <c r="AC799">
        <v>3</v>
      </c>
      <c r="AD799">
        <v>6282</v>
      </c>
      <c r="AE799">
        <v>39</v>
      </c>
      <c r="AF799">
        <v>653</v>
      </c>
      <c r="AG799">
        <v>202</v>
      </c>
      <c r="AH799">
        <v>326</v>
      </c>
      <c r="AI799" s="3">
        <v>4.2024832855778411E-2</v>
      </c>
      <c r="AJ799" s="3">
        <v>0</v>
      </c>
      <c r="AK799" s="3">
        <v>1.3782542113323124E-2</v>
      </c>
      <c r="AL799" s="3">
        <v>0</v>
      </c>
      <c r="AM799" s="3">
        <v>1.8404907975460124E-2</v>
      </c>
      <c r="AN799" s="2">
        <f t="shared" si="30"/>
        <v>3.9220917822838847E-2</v>
      </c>
      <c r="AO799" s="2">
        <v>0.16262330045321247</v>
      </c>
      <c r="AP799">
        <f t="shared" si="31"/>
        <v>294</v>
      </c>
    </row>
    <row r="800" spans="1:42" ht="16.5" hidden="1" customHeight="1" x14ac:dyDescent="0.25">
      <c r="A800" s="4" t="s">
        <v>796</v>
      </c>
      <c r="B800" s="1" t="s">
        <v>62</v>
      </c>
      <c r="D800" t="s">
        <v>32</v>
      </c>
      <c r="E800" t="s">
        <v>60</v>
      </c>
      <c r="F800" t="s">
        <v>63</v>
      </c>
      <c r="G800">
        <v>281</v>
      </c>
      <c r="H800">
        <v>3</v>
      </c>
      <c r="I800">
        <v>0</v>
      </c>
      <c r="J800">
        <v>0</v>
      </c>
      <c r="K800">
        <v>3</v>
      </c>
      <c r="L800">
        <v>4</v>
      </c>
      <c r="M800">
        <v>289</v>
      </c>
      <c r="N800" s="2">
        <v>3.6798528058877645E-3</v>
      </c>
      <c r="O800" s="2">
        <v>0.26586936522539101</v>
      </c>
      <c r="P800">
        <v>115</v>
      </c>
      <c r="Q800" s="2">
        <v>0.12651265126512651</v>
      </c>
      <c r="R800">
        <v>1087</v>
      </c>
      <c r="S800">
        <v>909</v>
      </c>
      <c r="T800">
        <v>783</v>
      </c>
      <c r="U800">
        <v>85</v>
      </c>
      <c r="V800">
        <v>12</v>
      </c>
      <c r="W800">
        <v>9</v>
      </c>
      <c r="X800">
        <v>20</v>
      </c>
      <c r="Y800">
        <v>111</v>
      </c>
      <c r="Z800">
        <v>0</v>
      </c>
      <c r="AA800">
        <v>0</v>
      </c>
      <c r="AB800">
        <v>0</v>
      </c>
      <c r="AC800">
        <v>0</v>
      </c>
      <c r="AD800">
        <v>953</v>
      </c>
      <c r="AE800">
        <v>88</v>
      </c>
      <c r="AF800">
        <v>12</v>
      </c>
      <c r="AG800">
        <v>9</v>
      </c>
      <c r="AH800">
        <v>23</v>
      </c>
      <c r="AI800" s="3">
        <v>0.29485834207764955</v>
      </c>
      <c r="AJ800" s="3">
        <v>3.4090909090909088E-2</v>
      </c>
      <c r="AK800" s="3">
        <v>0</v>
      </c>
      <c r="AL800" s="3">
        <v>0</v>
      </c>
      <c r="AM800" s="3">
        <v>0.13043478260869565</v>
      </c>
      <c r="AN800" s="2">
        <f t="shared" si="30"/>
        <v>0.26954921803127879</v>
      </c>
      <c r="AO800" s="2">
        <v>0.12165898617511521</v>
      </c>
      <c r="AP800">
        <f t="shared" si="31"/>
        <v>293</v>
      </c>
    </row>
    <row r="801" spans="1:42" ht="16.5" hidden="1" customHeight="1" x14ac:dyDescent="0.25">
      <c r="A801" s="4" t="s">
        <v>799</v>
      </c>
      <c r="B801" s="1" t="s">
        <v>250</v>
      </c>
      <c r="D801" t="s">
        <v>32</v>
      </c>
      <c r="E801" t="s">
        <v>248</v>
      </c>
      <c r="F801" t="s">
        <v>251</v>
      </c>
      <c r="G801">
        <v>250</v>
      </c>
      <c r="H801">
        <v>10</v>
      </c>
      <c r="I801">
        <v>9</v>
      </c>
      <c r="J801">
        <v>0</v>
      </c>
      <c r="K801">
        <v>9</v>
      </c>
      <c r="L801">
        <v>4</v>
      </c>
      <c r="M801">
        <v>289</v>
      </c>
      <c r="N801" s="2">
        <v>2.3543260741612712E-3</v>
      </c>
      <c r="O801" s="2">
        <v>0.17010005885815185</v>
      </c>
      <c r="P801">
        <v>112</v>
      </c>
      <c r="Q801" s="2">
        <v>7.378129117259552E-2</v>
      </c>
      <c r="R801">
        <v>1699</v>
      </c>
      <c r="S801">
        <v>1518</v>
      </c>
      <c r="T801">
        <v>1341</v>
      </c>
      <c r="U801">
        <v>85</v>
      </c>
      <c r="V801">
        <v>41</v>
      </c>
      <c r="W801">
        <v>10</v>
      </c>
      <c r="X801">
        <v>41</v>
      </c>
      <c r="Y801">
        <v>79</v>
      </c>
      <c r="Z801">
        <v>11</v>
      </c>
      <c r="AA801">
        <v>0</v>
      </c>
      <c r="AB801">
        <v>0</v>
      </c>
      <c r="AC801">
        <v>3</v>
      </c>
      <c r="AD801">
        <v>1512</v>
      </c>
      <c r="AE801">
        <v>84</v>
      </c>
      <c r="AF801">
        <v>50</v>
      </c>
      <c r="AG801">
        <v>10</v>
      </c>
      <c r="AH801">
        <v>47</v>
      </c>
      <c r="AI801" s="3">
        <v>0.16534391534391535</v>
      </c>
      <c r="AJ801" s="3">
        <v>0.11904761904761904</v>
      </c>
      <c r="AK801" s="3">
        <v>0.18</v>
      </c>
      <c r="AL801" s="3">
        <v>0</v>
      </c>
      <c r="AM801" s="3">
        <v>0.19148936170212766</v>
      </c>
      <c r="AN801" s="2">
        <f t="shared" si="30"/>
        <v>0.17245438493231313</v>
      </c>
      <c r="AO801" s="2">
        <v>0.11215502055196712</v>
      </c>
      <c r="AP801">
        <f t="shared" si="31"/>
        <v>293</v>
      </c>
    </row>
    <row r="802" spans="1:42" ht="16.5" hidden="1" customHeight="1" x14ac:dyDescent="0.25">
      <c r="A802" s="5" t="s">
        <v>788</v>
      </c>
      <c r="B802" t="s">
        <v>622</v>
      </c>
      <c r="D802" t="s">
        <v>32</v>
      </c>
      <c r="E802" t="s">
        <v>463</v>
      </c>
      <c r="F802" t="s">
        <v>623</v>
      </c>
      <c r="G802">
        <v>271</v>
      </c>
      <c r="H802">
        <v>18</v>
      </c>
      <c r="I802">
        <v>0</v>
      </c>
      <c r="J802">
        <v>0</v>
      </c>
      <c r="K802">
        <v>0</v>
      </c>
      <c r="L802">
        <v>0</v>
      </c>
      <c r="M802">
        <v>293</v>
      </c>
      <c r="N802" s="2">
        <v>0</v>
      </c>
      <c r="O802" s="2">
        <v>0.10740469208211144</v>
      </c>
      <c r="P802">
        <v>56</v>
      </c>
      <c r="Q802" s="2">
        <v>2.2480931352870333E-2</v>
      </c>
      <c r="R802">
        <v>2728</v>
      </c>
      <c r="S802">
        <v>2491</v>
      </c>
      <c r="T802">
        <v>2188</v>
      </c>
      <c r="U802">
        <v>276</v>
      </c>
      <c r="V802">
        <v>5</v>
      </c>
      <c r="W802">
        <v>15</v>
      </c>
      <c r="X802">
        <v>7</v>
      </c>
      <c r="Y802">
        <v>42</v>
      </c>
      <c r="Z802">
        <v>3</v>
      </c>
      <c r="AA802">
        <v>0</v>
      </c>
      <c r="AB802">
        <v>0</v>
      </c>
      <c r="AC802">
        <v>0</v>
      </c>
      <c r="AD802">
        <v>2417</v>
      </c>
      <c r="AE802">
        <v>291</v>
      </c>
      <c r="AF802">
        <v>5</v>
      </c>
      <c r="AG802">
        <v>15</v>
      </c>
      <c r="AH802">
        <v>7</v>
      </c>
      <c r="AI802" s="3">
        <v>0.112122465866777</v>
      </c>
      <c r="AJ802" s="3">
        <v>6.1855670103092786E-2</v>
      </c>
      <c r="AK802" s="3">
        <v>0</v>
      </c>
      <c r="AL802" s="3">
        <v>0</v>
      </c>
      <c r="AM802" s="3">
        <v>0</v>
      </c>
      <c r="AN802" s="2">
        <f t="shared" si="30"/>
        <v>0.10740469208211144</v>
      </c>
      <c r="AO802" s="2">
        <v>0.11627056672760512</v>
      </c>
      <c r="AP802">
        <f t="shared" si="31"/>
        <v>293</v>
      </c>
    </row>
    <row r="803" spans="1:42" ht="16.5" hidden="1" customHeight="1" x14ac:dyDescent="0.25">
      <c r="A803" s="4" t="s">
        <v>798</v>
      </c>
      <c r="B803" t="s">
        <v>633</v>
      </c>
      <c r="D803" t="s">
        <v>32</v>
      </c>
      <c r="E803" t="s">
        <v>549</v>
      </c>
      <c r="F803" t="s">
        <v>634</v>
      </c>
      <c r="G803">
        <v>279</v>
      </c>
      <c r="H803">
        <v>0</v>
      </c>
      <c r="I803">
        <v>0</v>
      </c>
      <c r="J803">
        <v>4</v>
      </c>
      <c r="K803">
        <v>0</v>
      </c>
      <c r="L803">
        <v>3</v>
      </c>
      <c r="M803">
        <v>289</v>
      </c>
      <c r="N803" s="2">
        <v>2.5380710659898475E-3</v>
      </c>
      <c r="O803" s="2">
        <v>0.24450084602368866</v>
      </c>
      <c r="P803">
        <v>110</v>
      </c>
      <c r="Q803" s="2">
        <v>0.11</v>
      </c>
      <c r="R803">
        <v>1182</v>
      </c>
      <c r="S803">
        <v>1000</v>
      </c>
      <c r="T803">
        <v>917</v>
      </c>
      <c r="U803">
        <v>13</v>
      </c>
      <c r="V803">
        <v>27</v>
      </c>
      <c r="W803">
        <v>12</v>
      </c>
      <c r="X803">
        <v>31</v>
      </c>
      <c r="Y803">
        <v>108</v>
      </c>
      <c r="Z803">
        <v>0</v>
      </c>
      <c r="AA803">
        <v>0</v>
      </c>
      <c r="AB803">
        <v>0</v>
      </c>
      <c r="AC803">
        <v>0</v>
      </c>
      <c r="AD803">
        <v>1088</v>
      </c>
      <c r="AE803">
        <v>13</v>
      </c>
      <c r="AF803">
        <v>27</v>
      </c>
      <c r="AG803">
        <v>16</v>
      </c>
      <c r="AH803">
        <v>31</v>
      </c>
      <c r="AI803" s="3">
        <v>0.25643382352941174</v>
      </c>
      <c r="AJ803" s="3">
        <v>0</v>
      </c>
      <c r="AK803" s="3">
        <v>0</v>
      </c>
      <c r="AL803" s="3">
        <v>0.25</v>
      </c>
      <c r="AM803" s="3">
        <v>0</v>
      </c>
      <c r="AN803" s="2">
        <f t="shared" si="30"/>
        <v>0.24703891708967851</v>
      </c>
      <c r="AO803" s="2">
        <v>7.4042553191489363E-2</v>
      </c>
      <c r="AP803">
        <f t="shared" si="31"/>
        <v>292</v>
      </c>
    </row>
    <row r="804" spans="1:42" ht="16.5" hidden="1" customHeight="1" x14ac:dyDescent="0.25">
      <c r="A804" s="5" t="s">
        <v>795</v>
      </c>
      <c r="B804" t="s">
        <v>708</v>
      </c>
      <c r="D804" t="s">
        <v>32</v>
      </c>
      <c r="E804" t="s">
        <v>534</v>
      </c>
      <c r="F804" t="s">
        <v>709</v>
      </c>
      <c r="G804">
        <v>284</v>
      </c>
      <c r="H804">
        <v>0</v>
      </c>
      <c r="I804">
        <v>0</v>
      </c>
      <c r="J804">
        <v>0</v>
      </c>
      <c r="K804">
        <v>0</v>
      </c>
      <c r="L804">
        <v>6</v>
      </c>
      <c r="M804">
        <v>286</v>
      </c>
      <c r="N804" s="2">
        <v>4.7318611987381704E-3</v>
      </c>
      <c r="O804" s="2">
        <v>0.22555205047318613</v>
      </c>
      <c r="P804">
        <v>79</v>
      </c>
      <c r="Q804" s="2">
        <v>7.4881516587677721E-2</v>
      </c>
      <c r="R804">
        <v>1268</v>
      </c>
      <c r="S804">
        <v>1055</v>
      </c>
      <c r="T804">
        <v>722</v>
      </c>
      <c r="U804">
        <v>6</v>
      </c>
      <c r="V804">
        <v>9</v>
      </c>
      <c r="W804">
        <v>16</v>
      </c>
      <c r="X804">
        <v>302</v>
      </c>
      <c r="Y804">
        <v>59</v>
      </c>
      <c r="Z804">
        <v>0</v>
      </c>
      <c r="AA804">
        <v>0</v>
      </c>
      <c r="AB804">
        <v>0</v>
      </c>
      <c r="AC804">
        <v>13</v>
      </c>
      <c r="AD804">
        <v>947</v>
      </c>
      <c r="AE804">
        <v>6</v>
      </c>
      <c r="AF804">
        <v>9</v>
      </c>
      <c r="AG804">
        <v>16</v>
      </c>
      <c r="AH804">
        <v>289</v>
      </c>
      <c r="AI804" s="3">
        <v>0.29989440337909185</v>
      </c>
      <c r="AJ804" s="3">
        <v>0</v>
      </c>
      <c r="AK804" s="3">
        <v>0</v>
      </c>
      <c r="AL804" s="3">
        <v>0</v>
      </c>
      <c r="AM804" s="3">
        <v>0</v>
      </c>
      <c r="AN804" s="2">
        <f t="shared" si="30"/>
        <v>0.2302839116719243</v>
      </c>
      <c r="AO804" s="2">
        <v>0.2525651144435675</v>
      </c>
      <c r="AP804">
        <f t="shared" si="31"/>
        <v>292</v>
      </c>
    </row>
    <row r="805" spans="1:42" ht="16.5" hidden="1" customHeight="1" x14ac:dyDescent="0.25">
      <c r="A805" s="4" t="s">
        <v>799</v>
      </c>
      <c r="B805" s="1" t="s">
        <v>598</v>
      </c>
      <c r="D805" t="s">
        <v>32</v>
      </c>
      <c r="E805" t="s">
        <v>333</v>
      </c>
      <c r="F805" t="s">
        <v>599</v>
      </c>
      <c r="G805">
        <v>265</v>
      </c>
      <c r="H805">
        <v>0</v>
      </c>
      <c r="I805">
        <v>3</v>
      </c>
      <c r="J805">
        <v>0</v>
      </c>
      <c r="K805">
        <v>0</v>
      </c>
      <c r="L805">
        <v>6</v>
      </c>
      <c r="M805">
        <v>286</v>
      </c>
      <c r="N805" s="2">
        <v>3.5314891112419068E-3</v>
      </c>
      <c r="O805" s="2">
        <v>0.1683343143025309</v>
      </c>
      <c r="P805">
        <v>281</v>
      </c>
      <c r="Q805" s="2">
        <v>0.16646919431279622</v>
      </c>
      <c r="R805">
        <v>1699</v>
      </c>
      <c r="S805">
        <v>1688</v>
      </c>
      <c r="T805">
        <v>1438</v>
      </c>
      <c r="U805">
        <v>5</v>
      </c>
      <c r="V805">
        <v>50</v>
      </c>
      <c r="W805">
        <v>65</v>
      </c>
      <c r="X805">
        <v>130</v>
      </c>
      <c r="Y805">
        <v>227</v>
      </c>
      <c r="Z805">
        <v>0</v>
      </c>
      <c r="AA805">
        <v>26</v>
      </c>
      <c r="AB805">
        <v>0</v>
      </c>
      <c r="AC805">
        <v>9</v>
      </c>
      <c r="AD805">
        <v>1476</v>
      </c>
      <c r="AE805">
        <v>5</v>
      </c>
      <c r="AF805">
        <v>27</v>
      </c>
      <c r="AG805">
        <v>65</v>
      </c>
      <c r="AH805">
        <v>121</v>
      </c>
      <c r="AI805" s="3">
        <v>0.17953929539295393</v>
      </c>
      <c r="AJ805" s="3">
        <v>0</v>
      </c>
      <c r="AK805" s="3">
        <v>0.1111111111111111</v>
      </c>
      <c r="AL805" s="3">
        <v>0</v>
      </c>
      <c r="AM805" s="3">
        <v>0</v>
      </c>
      <c r="AN805" s="2">
        <f t="shared" si="30"/>
        <v>0.17186580341377281</v>
      </c>
      <c r="AO805" s="2">
        <v>0.12868949232585597</v>
      </c>
      <c r="AP805">
        <f t="shared" si="31"/>
        <v>292</v>
      </c>
    </row>
    <row r="806" spans="1:42" ht="16.5" hidden="1" customHeight="1" x14ac:dyDescent="0.25">
      <c r="A806" s="5" t="s">
        <v>793</v>
      </c>
      <c r="B806" t="s">
        <v>626</v>
      </c>
      <c r="D806" t="s">
        <v>32</v>
      </c>
      <c r="E806" t="s">
        <v>129</v>
      </c>
      <c r="F806" t="s">
        <v>627</v>
      </c>
      <c r="G806">
        <v>270</v>
      </c>
      <c r="H806">
        <v>3</v>
      </c>
      <c r="I806">
        <v>0</v>
      </c>
      <c r="J806">
        <v>0</v>
      </c>
      <c r="K806">
        <v>8</v>
      </c>
      <c r="L806">
        <v>148</v>
      </c>
      <c r="M806">
        <v>144</v>
      </c>
      <c r="N806" s="2">
        <v>3.9849219170705441E-2</v>
      </c>
      <c r="O806" s="2">
        <v>3.8772213247172858E-2</v>
      </c>
      <c r="P806">
        <v>130</v>
      </c>
      <c r="Q806" s="2">
        <v>3.65990990990991E-2</v>
      </c>
      <c r="R806">
        <v>3714</v>
      </c>
      <c r="S806">
        <v>3552</v>
      </c>
      <c r="T806">
        <v>3379</v>
      </c>
      <c r="U806">
        <v>22</v>
      </c>
      <c r="V806">
        <v>37</v>
      </c>
      <c r="W806">
        <v>66</v>
      </c>
      <c r="X806">
        <v>48</v>
      </c>
      <c r="Y806">
        <v>121</v>
      </c>
      <c r="Z806">
        <v>0</v>
      </c>
      <c r="AA806">
        <v>0</v>
      </c>
      <c r="AB806">
        <v>0</v>
      </c>
      <c r="AC806">
        <v>0</v>
      </c>
      <c r="AD806">
        <v>3528</v>
      </c>
      <c r="AE806">
        <v>25</v>
      </c>
      <c r="AF806">
        <v>37</v>
      </c>
      <c r="AG806">
        <v>66</v>
      </c>
      <c r="AH806">
        <v>56</v>
      </c>
      <c r="AI806" s="3">
        <v>7.6530612244897961E-2</v>
      </c>
      <c r="AJ806" s="3">
        <v>0.12</v>
      </c>
      <c r="AK806" s="3">
        <v>0</v>
      </c>
      <c r="AL806" s="3">
        <v>0</v>
      </c>
      <c r="AM806" s="3">
        <v>0.14285714285714285</v>
      </c>
      <c r="AN806" s="2">
        <f t="shared" si="30"/>
        <v>7.8621432417878306E-2</v>
      </c>
      <c r="AO806" s="2">
        <v>4.9568965517241381E-2</v>
      </c>
      <c r="AP806">
        <f t="shared" si="31"/>
        <v>292</v>
      </c>
    </row>
    <row r="807" spans="1:42" ht="16.5" hidden="1" customHeight="1" x14ac:dyDescent="0.25">
      <c r="A807" s="5" t="s">
        <v>792</v>
      </c>
      <c r="B807" s="1" t="s">
        <v>151</v>
      </c>
      <c r="D807" t="s">
        <v>32</v>
      </c>
      <c r="E807" t="s">
        <v>149</v>
      </c>
      <c r="F807" t="s">
        <v>152</v>
      </c>
      <c r="G807">
        <v>281</v>
      </c>
      <c r="H807">
        <v>3</v>
      </c>
      <c r="I807">
        <v>0</v>
      </c>
      <c r="J807">
        <v>0</v>
      </c>
      <c r="K807">
        <v>0</v>
      </c>
      <c r="L807">
        <v>56</v>
      </c>
      <c r="M807">
        <v>235</v>
      </c>
      <c r="N807" s="2">
        <v>3.5943517329910142E-2</v>
      </c>
      <c r="O807" s="2">
        <v>0.15083440308087293</v>
      </c>
      <c r="P807">
        <v>26</v>
      </c>
      <c r="Q807" s="2">
        <v>2.0108275328692964E-2</v>
      </c>
      <c r="R807">
        <v>1558</v>
      </c>
      <c r="S807">
        <v>1293</v>
      </c>
      <c r="T807">
        <v>1214</v>
      </c>
      <c r="U807">
        <v>28</v>
      </c>
      <c r="V807">
        <v>23</v>
      </c>
      <c r="W807">
        <v>13</v>
      </c>
      <c r="X807">
        <v>15</v>
      </c>
      <c r="Y807">
        <v>22</v>
      </c>
      <c r="Z807">
        <v>0</v>
      </c>
      <c r="AA807">
        <v>0</v>
      </c>
      <c r="AB807">
        <v>0</v>
      </c>
      <c r="AC807">
        <v>0</v>
      </c>
      <c r="AD807">
        <v>1473</v>
      </c>
      <c r="AE807">
        <v>31</v>
      </c>
      <c r="AF807">
        <v>23</v>
      </c>
      <c r="AG807">
        <v>13</v>
      </c>
      <c r="AH807">
        <v>15</v>
      </c>
      <c r="AI807" s="3">
        <v>0.19076714188730481</v>
      </c>
      <c r="AJ807" s="3">
        <v>9.6774193548387094E-2</v>
      </c>
      <c r="AK807" s="3">
        <v>0</v>
      </c>
      <c r="AL807" s="3">
        <v>0</v>
      </c>
      <c r="AM807" s="3">
        <v>0</v>
      </c>
      <c r="AN807" s="2">
        <f t="shared" si="30"/>
        <v>0.18677792041078306</v>
      </c>
      <c r="AO807" s="2">
        <v>5.2733118971061095E-2</v>
      </c>
      <c r="AP807">
        <f t="shared" si="31"/>
        <v>291</v>
      </c>
    </row>
    <row r="808" spans="1:42" ht="16.5" hidden="1" customHeight="1" x14ac:dyDescent="0.25">
      <c r="A808" s="4" t="s">
        <v>798</v>
      </c>
      <c r="B808" s="1" t="s">
        <v>598</v>
      </c>
      <c r="D808" t="s">
        <v>32</v>
      </c>
      <c r="E808" t="s">
        <v>333</v>
      </c>
      <c r="F808" t="s">
        <v>599</v>
      </c>
      <c r="G808">
        <v>270</v>
      </c>
      <c r="H808">
        <v>0</v>
      </c>
      <c r="I808">
        <v>0</v>
      </c>
      <c r="J808">
        <v>0</v>
      </c>
      <c r="K808">
        <v>0</v>
      </c>
      <c r="L808">
        <v>16</v>
      </c>
      <c r="M808">
        <v>275</v>
      </c>
      <c r="N808" s="2">
        <v>9.4228504122497048E-3</v>
      </c>
      <c r="O808" s="2">
        <v>0.16195524146054183</v>
      </c>
      <c r="P808">
        <v>255</v>
      </c>
      <c r="Q808" s="2">
        <v>0.15342960288808663</v>
      </c>
      <c r="R808">
        <v>1698</v>
      </c>
      <c r="S808">
        <v>1662</v>
      </c>
      <c r="T808">
        <v>1447</v>
      </c>
      <c r="U808">
        <v>5</v>
      </c>
      <c r="V808">
        <v>42</v>
      </c>
      <c r="W808">
        <v>59</v>
      </c>
      <c r="X808">
        <v>109</v>
      </c>
      <c r="Y808">
        <v>218</v>
      </c>
      <c r="Z808">
        <v>0</v>
      </c>
      <c r="AA808">
        <v>20</v>
      </c>
      <c r="AB808">
        <v>0</v>
      </c>
      <c r="AC808">
        <v>4</v>
      </c>
      <c r="AD808">
        <v>1499</v>
      </c>
      <c r="AE808">
        <v>5</v>
      </c>
      <c r="AF808">
        <v>22</v>
      </c>
      <c r="AG808">
        <v>59</v>
      </c>
      <c r="AH808">
        <v>105</v>
      </c>
      <c r="AI808" s="3">
        <v>0.18012008005336891</v>
      </c>
      <c r="AJ808" s="3">
        <v>0</v>
      </c>
      <c r="AK808" s="3">
        <v>0</v>
      </c>
      <c r="AL808" s="3">
        <v>0</v>
      </c>
      <c r="AM808" s="3">
        <v>0</v>
      </c>
      <c r="AN808" s="2">
        <f t="shared" si="30"/>
        <v>0.17137809187279154</v>
      </c>
      <c r="AO808" s="2">
        <v>0.11301775147928994</v>
      </c>
      <c r="AP808">
        <f t="shared" si="31"/>
        <v>291</v>
      </c>
    </row>
    <row r="809" spans="1:42" ht="16.5" hidden="1" customHeight="1" x14ac:dyDescent="0.25">
      <c r="A809" s="5" t="s">
        <v>794</v>
      </c>
      <c r="B809" s="1" t="s">
        <v>342</v>
      </c>
      <c r="D809" t="s">
        <v>32</v>
      </c>
      <c r="E809" t="s">
        <v>343</v>
      </c>
      <c r="F809" t="s">
        <v>344</v>
      </c>
      <c r="G809">
        <v>273</v>
      </c>
      <c r="H809">
        <v>0</v>
      </c>
      <c r="I809">
        <v>0</v>
      </c>
      <c r="J809">
        <v>0</v>
      </c>
      <c r="K809">
        <v>4</v>
      </c>
      <c r="L809">
        <v>11</v>
      </c>
      <c r="M809">
        <v>280</v>
      </c>
      <c r="N809" s="2">
        <v>4.0953090096798213E-3</v>
      </c>
      <c r="O809" s="2">
        <v>0.10424422933730454</v>
      </c>
      <c r="P809">
        <v>137</v>
      </c>
      <c r="Q809" s="2">
        <v>5.410742496050553E-2</v>
      </c>
      <c r="R809">
        <v>2686</v>
      </c>
      <c r="S809">
        <v>2532</v>
      </c>
      <c r="T809">
        <v>2402</v>
      </c>
      <c r="U809">
        <v>24</v>
      </c>
      <c r="V809">
        <v>31</v>
      </c>
      <c r="W809">
        <v>31</v>
      </c>
      <c r="X809">
        <v>44</v>
      </c>
      <c r="Y809">
        <v>129</v>
      </c>
      <c r="Z809">
        <v>0</v>
      </c>
      <c r="AA809">
        <v>0</v>
      </c>
      <c r="AB809">
        <v>0</v>
      </c>
      <c r="AC809">
        <v>0</v>
      </c>
      <c r="AD809">
        <v>2546</v>
      </c>
      <c r="AE809">
        <v>24</v>
      </c>
      <c r="AF809">
        <v>31</v>
      </c>
      <c r="AG809">
        <v>31</v>
      </c>
      <c r="AH809">
        <v>48</v>
      </c>
      <c r="AI809" s="3">
        <v>0.10722702278083268</v>
      </c>
      <c r="AJ809" s="3">
        <v>0</v>
      </c>
      <c r="AK809" s="3">
        <v>0</v>
      </c>
      <c r="AL809" s="3">
        <v>0</v>
      </c>
      <c r="AM809" s="3">
        <v>8.3333333333333329E-2</v>
      </c>
      <c r="AN809" s="2">
        <f t="shared" si="30"/>
        <v>0.10833953834698436</v>
      </c>
      <c r="AO809" s="2">
        <v>0.05</v>
      </c>
      <c r="AP809">
        <f t="shared" si="31"/>
        <v>291</v>
      </c>
    </row>
    <row r="810" spans="1:42" ht="16.5" hidden="1" customHeight="1" x14ac:dyDescent="0.25">
      <c r="A810" s="4" t="s">
        <v>800</v>
      </c>
      <c r="B810" t="s">
        <v>631</v>
      </c>
      <c r="D810" t="s">
        <v>32</v>
      </c>
      <c r="E810" t="s">
        <v>463</v>
      </c>
      <c r="F810" t="s">
        <v>632</v>
      </c>
      <c r="G810">
        <v>256</v>
      </c>
      <c r="H810">
        <v>21</v>
      </c>
      <c r="I810">
        <v>3</v>
      </c>
      <c r="J810">
        <v>0</v>
      </c>
      <c r="K810">
        <v>3</v>
      </c>
      <c r="L810">
        <v>32</v>
      </c>
      <c r="M810">
        <v>258</v>
      </c>
      <c r="N810" s="2">
        <v>2.8699551569506727E-2</v>
      </c>
      <c r="O810" s="2">
        <v>0.23139013452914797</v>
      </c>
      <c r="P810">
        <v>189</v>
      </c>
      <c r="Q810" s="2">
        <v>0.18639053254437871</v>
      </c>
      <c r="R810">
        <v>1115</v>
      </c>
      <c r="S810">
        <v>1014</v>
      </c>
      <c r="T810">
        <v>969</v>
      </c>
      <c r="U810">
        <v>18</v>
      </c>
      <c r="V810">
        <v>11</v>
      </c>
      <c r="W810">
        <v>3</v>
      </c>
      <c r="X810">
        <v>13</v>
      </c>
      <c r="Y810">
        <v>182</v>
      </c>
      <c r="Z810">
        <v>3</v>
      </c>
      <c r="AA810">
        <v>0</v>
      </c>
      <c r="AB810">
        <v>0</v>
      </c>
      <c r="AC810">
        <v>0</v>
      </c>
      <c r="AD810">
        <v>1043</v>
      </c>
      <c r="AE810">
        <v>36</v>
      </c>
      <c r="AF810">
        <v>14</v>
      </c>
      <c r="AG810">
        <v>3</v>
      </c>
      <c r="AH810">
        <v>16</v>
      </c>
      <c r="AI810" s="3">
        <v>0.24544582933844677</v>
      </c>
      <c r="AJ810" s="3">
        <v>0.58333333333333337</v>
      </c>
      <c r="AK810" s="3">
        <v>0.21428571428571427</v>
      </c>
      <c r="AL810" s="3">
        <v>0</v>
      </c>
      <c r="AM810" s="3">
        <v>0.1875</v>
      </c>
      <c r="AN810" s="2">
        <f t="shared" si="30"/>
        <v>0.26008968609865468</v>
      </c>
      <c r="AO810" s="2">
        <v>6.2050359712230219E-2</v>
      </c>
      <c r="AP810">
        <f t="shared" si="31"/>
        <v>290</v>
      </c>
    </row>
    <row r="811" spans="1:42" ht="16.5" hidden="1" customHeight="1" x14ac:dyDescent="0.25">
      <c r="A811" s="4" t="s">
        <v>801</v>
      </c>
      <c r="B811" s="1" t="s">
        <v>151</v>
      </c>
      <c r="D811" t="s">
        <v>32</v>
      </c>
      <c r="E811" t="s">
        <v>149</v>
      </c>
      <c r="F811" t="s">
        <v>152</v>
      </c>
      <c r="G811">
        <v>281</v>
      </c>
      <c r="H811">
        <v>0</v>
      </c>
      <c r="I811">
        <v>0</v>
      </c>
      <c r="J811">
        <v>0</v>
      </c>
      <c r="K811">
        <v>0</v>
      </c>
      <c r="L811">
        <v>50</v>
      </c>
      <c r="M811">
        <v>240</v>
      </c>
      <c r="N811" s="2">
        <v>3.9032006245121001E-2</v>
      </c>
      <c r="O811" s="2">
        <v>0.18735362997658081</v>
      </c>
      <c r="P811">
        <v>50</v>
      </c>
      <c r="Q811" s="2">
        <v>4.8030739673390971E-2</v>
      </c>
      <c r="R811">
        <v>1281</v>
      </c>
      <c r="S811">
        <v>1041</v>
      </c>
      <c r="T811">
        <v>976</v>
      </c>
      <c r="U811">
        <v>19</v>
      </c>
      <c r="V811">
        <v>18</v>
      </c>
      <c r="W811">
        <v>9</v>
      </c>
      <c r="X811">
        <v>19</v>
      </c>
      <c r="Y811">
        <v>41</v>
      </c>
      <c r="Z811">
        <v>0</v>
      </c>
      <c r="AA811">
        <v>0</v>
      </c>
      <c r="AB811">
        <v>0</v>
      </c>
      <c r="AC811">
        <v>3</v>
      </c>
      <c r="AD811">
        <v>1216</v>
      </c>
      <c r="AE811">
        <v>19</v>
      </c>
      <c r="AF811">
        <v>18</v>
      </c>
      <c r="AG811">
        <v>9</v>
      </c>
      <c r="AH811">
        <v>16</v>
      </c>
      <c r="AI811" s="3">
        <v>0.23108552631578946</v>
      </c>
      <c r="AJ811" s="3">
        <v>0</v>
      </c>
      <c r="AK811" s="3">
        <v>0</v>
      </c>
      <c r="AL811" s="3">
        <v>0</v>
      </c>
      <c r="AM811" s="3">
        <v>0</v>
      </c>
      <c r="AN811" s="2">
        <f t="shared" si="30"/>
        <v>0.22638563622170182</v>
      </c>
      <c r="AO811" s="2">
        <v>4.8513302034428794E-2</v>
      </c>
      <c r="AP811">
        <f t="shared" si="31"/>
        <v>290</v>
      </c>
    </row>
    <row r="812" spans="1:42" ht="16.5" hidden="1" customHeight="1" x14ac:dyDescent="0.25">
      <c r="A812" s="4" t="s">
        <v>796</v>
      </c>
      <c r="B812" s="1" t="s">
        <v>151</v>
      </c>
      <c r="D812" t="s">
        <v>32</v>
      </c>
      <c r="E812" t="s">
        <v>149</v>
      </c>
      <c r="F812" t="s">
        <v>152</v>
      </c>
      <c r="G812">
        <v>277</v>
      </c>
      <c r="H812">
        <v>0</v>
      </c>
      <c r="I812">
        <v>0</v>
      </c>
      <c r="J812">
        <v>0</v>
      </c>
      <c r="K812">
        <v>0</v>
      </c>
      <c r="L812">
        <v>42</v>
      </c>
      <c r="M812">
        <v>248</v>
      </c>
      <c r="N812" s="2">
        <v>2.9288702928870293E-2</v>
      </c>
      <c r="O812" s="2">
        <v>0.17294281729428174</v>
      </c>
      <c r="P812">
        <v>47</v>
      </c>
      <c r="Q812" s="2">
        <v>3.9462636439966413E-2</v>
      </c>
      <c r="R812">
        <v>1434</v>
      </c>
      <c r="S812">
        <v>1191</v>
      </c>
      <c r="T812">
        <v>1139</v>
      </c>
      <c r="U812">
        <v>17</v>
      </c>
      <c r="V812">
        <v>14</v>
      </c>
      <c r="W812">
        <v>15</v>
      </c>
      <c r="X812">
        <v>6</v>
      </c>
      <c r="Y812">
        <v>41</v>
      </c>
      <c r="Z812">
        <v>0</v>
      </c>
      <c r="AA812">
        <v>0</v>
      </c>
      <c r="AB812">
        <v>0</v>
      </c>
      <c r="AC812">
        <v>0</v>
      </c>
      <c r="AD812">
        <v>1375</v>
      </c>
      <c r="AE812">
        <v>17</v>
      </c>
      <c r="AF812">
        <v>14</v>
      </c>
      <c r="AG812">
        <v>15</v>
      </c>
      <c r="AH812">
        <v>6</v>
      </c>
      <c r="AI812" s="3">
        <v>0.20145454545454544</v>
      </c>
      <c r="AJ812" s="3">
        <v>0</v>
      </c>
      <c r="AK812" s="3">
        <v>0</v>
      </c>
      <c r="AL812" s="3">
        <v>0</v>
      </c>
      <c r="AM812" s="3">
        <v>0</v>
      </c>
      <c r="AN812" s="2">
        <f t="shared" si="30"/>
        <v>0.20223152022315202</v>
      </c>
      <c r="AO812" s="2">
        <v>3.6440084092501754E-2</v>
      </c>
      <c r="AP812">
        <f t="shared" si="31"/>
        <v>290</v>
      </c>
    </row>
    <row r="813" spans="1:42" ht="16.5" hidden="1" customHeight="1" x14ac:dyDescent="0.25">
      <c r="A813" s="5" t="s">
        <v>791</v>
      </c>
      <c r="B813" t="s">
        <v>648</v>
      </c>
      <c r="D813" t="s">
        <v>32</v>
      </c>
      <c r="E813" t="s">
        <v>534</v>
      </c>
      <c r="F813" t="s">
        <v>649</v>
      </c>
      <c r="G813">
        <v>280</v>
      </c>
      <c r="H813">
        <v>0</v>
      </c>
      <c r="I813">
        <v>0</v>
      </c>
      <c r="J813">
        <v>0</v>
      </c>
      <c r="K813">
        <v>0</v>
      </c>
      <c r="L813">
        <v>11</v>
      </c>
      <c r="M813">
        <v>279</v>
      </c>
      <c r="N813" s="2">
        <v>6.5281899109792289E-3</v>
      </c>
      <c r="O813" s="2">
        <v>0.1655786350148368</v>
      </c>
      <c r="P813">
        <v>33</v>
      </c>
      <c r="Q813" s="2">
        <v>2.3109243697478993E-2</v>
      </c>
      <c r="R813">
        <v>1685</v>
      </c>
      <c r="S813">
        <v>1428</v>
      </c>
      <c r="T813">
        <v>1332</v>
      </c>
      <c r="U813">
        <v>20</v>
      </c>
      <c r="V813">
        <v>16</v>
      </c>
      <c r="W813">
        <v>14</v>
      </c>
      <c r="X813">
        <v>46</v>
      </c>
      <c r="Y813">
        <v>25</v>
      </c>
      <c r="Z813">
        <v>0</v>
      </c>
      <c r="AA813">
        <v>0</v>
      </c>
      <c r="AB813">
        <v>0</v>
      </c>
      <c r="AC813">
        <v>0</v>
      </c>
      <c r="AD813">
        <v>1587</v>
      </c>
      <c r="AE813">
        <v>20</v>
      </c>
      <c r="AF813">
        <v>16</v>
      </c>
      <c r="AG813">
        <v>14</v>
      </c>
      <c r="AH813">
        <v>46</v>
      </c>
      <c r="AI813" s="3">
        <v>0.17643352236925017</v>
      </c>
      <c r="AJ813" s="3">
        <v>0</v>
      </c>
      <c r="AK813" s="3">
        <v>0</v>
      </c>
      <c r="AL813" s="3">
        <v>0</v>
      </c>
      <c r="AM813" s="3">
        <v>0</v>
      </c>
      <c r="AN813" s="2">
        <f t="shared" si="30"/>
        <v>0.17210682492581603</v>
      </c>
      <c r="AO813" s="2">
        <v>5.7040998217468802E-2</v>
      </c>
      <c r="AP813">
        <f t="shared" si="31"/>
        <v>290</v>
      </c>
    </row>
    <row r="814" spans="1:42" ht="16.5" hidden="1" customHeight="1" x14ac:dyDescent="0.25">
      <c r="A814" s="5" t="s">
        <v>794</v>
      </c>
      <c r="B814" s="1" t="s">
        <v>148</v>
      </c>
      <c r="D814" t="s">
        <v>32</v>
      </c>
      <c r="E814" t="s">
        <v>149</v>
      </c>
      <c r="F814" t="s">
        <v>150</v>
      </c>
      <c r="G814">
        <v>277</v>
      </c>
      <c r="H814">
        <v>0</v>
      </c>
      <c r="I814">
        <v>0</v>
      </c>
      <c r="J814">
        <v>0</v>
      </c>
      <c r="K814">
        <v>0</v>
      </c>
      <c r="L814">
        <v>28</v>
      </c>
      <c r="M814">
        <v>262</v>
      </c>
      <c r="N814" s="2">
        <v>4.1772340742950919E-3</v>
      </c>
      <c r="O814" s="2">
        <v>3.9086975980904076E-2</v>
      </c>
      <c r="P814">
        <v>392</v>
      </c>
      <c r="Q814" s="2">
        <v>5.760470242468773E-2</v>
      </c>
      <c r="R814">
        <v>6703</v>
      </c>
      <c r="S814">
        <v>6805</v>
      </c>
      <c r="T814">
        <v>6502</v>
      </c>
      <c r="U814">
        <v>102</v>
      </c>
      <c r="V814">
        <v>89</v>
      </c>
      <c r="W814">
        <v>53</v>
      </c>
      <c r="X814">
        <v>59</v>
      </c>
      <c r="Y814">
        <v>376</v>
      </c>
      <c r="Z814">
        <v>0</v>
      </c>
      <c r="AA814">
        <v>0</v>
      </c>
      <c r="AB814">
        <v>3</v>
      </c>
      <c r="AC814">
        <v>0</v>
      </c>
      <c r="AD814">
        <v>6403</v>
      </c>
      <c r="AE814">
        <v>102</v>
      </c>
      <c r="AF814">
        <v>89</v>
      </c>
      <c r="AG814">
        <v>50</v>
      </c>
      <c r="AH814">
        <v>59</v>
      </c>
      <c r="AI814" s="3">
        <v>4.3260971419647042E-2</v>
      </c>
      <c r="AJ814" s="3">
        <v>0</v>
      </c>
      <c r="AK814" s="3">
        <v>0</v>
      </c>
      <c r="AL814" s="3">
        <v>0</v>
      </c>
      <c r="AM814" s="3">
        <v>0</v>
      </c>
      <c r="AN814" s="2">
        <f t="shared" si="30"/>
        <v>4.3264210055199169E-2</v>
      </c>
      <c r="AO814" s="2">
        <v>4.475607936744741E-2</v>
      </c>
      <c r="AP814">
        <f t="shared" si="31"/>
        <v>290</v>
      </c>
    </row>
    <row r="815" spans="1:42" ht="16.5" hidden="1" customHeight="1" x14ac:dyDescent="0.25">
      <c r="A815" s="4" t="s">
        <v>799</v>
      </c>
      <c r="B815" t="s">
        <v>633</v>
      </c>
      <c r="D815" t="s">
        <v>32</v>
      </c>
      <c r="E815" t="s">
        <v>549</v>
      </c>
      <c r="F815" t="s">
        <v>634</v>
      </c>
      <c r="G815">
        <v>275</v>
      </c>
      <c r="H815">
        <v>0</v>
      </c>
      <c r="I815">
        <v>3</v>
      </c>
      <c r="J815">
        <v>4</v>
      </c>
      <c r="K815">
        <v>0</v>
      </c>
      <c r="L815">
        <v>3</v>
      </c>
      <c r="M815">
        <v>286</v>
      </c>
      <c r="N815" s="2">
        <v>2.5316455696202532E-3</v>
      </c>
      <c r="O815" s="2">
        <v>0.24135021097046414</v>
      </c>
      <c r="P815">
        <v>90</v>
      </c>
      <c r="Q815" s="2">
        <v>9.1277890466531439E-2</v>
      </c>
      <c r="R815">
        <v>1185</v>
      </c>
      <c r="S815">
        <v>986</v>
      </c>
      <c r="T815">
        <v>915</v>
      </c>
      <c r="U815">
        <v>11</v>
      </c>
      <c r="V815">
        <v>25</v>
      </c>
      <c r="W815">
        <v>7</v>
      </c>
      <c r="X815">
        <v>28</v>
      </c>
      <c r="Y815">
        <v>87</v>
      </c>
      <c r="Z815">
        <v>0</v>
      </c>
      <c r="AA815">
        <v>0</v>
      </c>
      <c r="AB815">
        <v>0</v>
      </c>
      <c r="AC815">
        <v>0</v>
      </c>
      <c r="AD815">
        <v>1103</v>
      </c>
      <c r="AE815">
        <v>11</v>
      </c>
      <c r="AF815">
        <v>28</v>
      </c>
      <c r="AG815">
        <v>11</v>
      </c>
      <c r="AH815">
        <v>28</v>
      </c>
      <c r="AI815" s="3">
        <v>0.24932003626473254</v>
      </c>
      <c r="AJ815" s="3">
        <v>0</v>
      </c>
      <c r="AK815" s="3">
        <v>0.10714285714285714</v>
      </c>
      <c r="AL815" s="3">
        <v>0.36363636363636365</v>
      </c>
      <c r="AM815" s="3">
        <v>0</v>
      </c>
      <c r="AN815" s="2">
        <f t="shared" si="30"/>
        <v>0.2438818565400844</v>
      </c>
      <c r="AO815" s="2">
        <v>6.6045723962743441E-2</v>
      </c>
      <c r="AP815">
        <f t="shared" si="31"/>
        <v>289</v>
      </c>
    </row>
    <row r="816" spans="1:42" ht="16.5" hidden="1" customHeight="1" x14ac:dyDescent="0.25">
      <c r="A816" s="4" t="s">
        <v>801</v>
      </c>
      <c r="B816" s="1" t="s">
        <v>330</v>
      </c>
      <c r="D816" t="s">
        <v>32</v>
      </c>
      <c r="E816" t="s">
        <v>328</v>
      </c>
      <c r="F816" t="s">
        <v>331</v>
      </c>
      <c r="G816">
        <v>272</v>
      </c>
      <c r="H816">
        <v>0</v>
      </c>
      <c r="I816">
        <v>0</v>
      </c>
      <c r="J816">
        <v>0</v>
      </c>
      <c r="K816">
        <v>8</v>
      </c>
      <c r="L816">
        <v>26</v>
      </c>
      <c r="M816">
        <v>263</v>
      </c>
      <c r="N816" s="2">
        <v>1.4806378132118452E-2</v>
      </c>
      <c r="O816" s="2">
        <v>0.14977220956719817</v>
      </c>
      <c r="P816">
        <v>107</v>
      </c>
      <c r="Q816" s="2">
        <v>6.7979669631512071E-2</v>
      </c>
      <c r="R816">
        <v>1756</v>
      </c>
      <c r="S816">
        <v>1574</v>
      </c>
      <c r="T816">
        <v>1382</v>
      </c>
      <c r="U816">
        <v>12</v>
      </c>
      <c r="V816">
        <v>28</v>
      </c>
      <c r="W816">
        <v>7</v>
      </c>
      <c r="X816">
        <v>145</v>
      </c>
      <c r="Y816">
        <v>94</v>
      </c>
      <c r="Z816">
        <v>3</v>
      </c>
      <c r="AA816">
        <v>0</v>
      </c>
      <c r="AB816">
        <v>0</v>
      </c>
      <c r="AC816">
        <v>4</v>
      </c>
      <c r="AD816">
        <v>1560</v>
      </c>
      <c r="AE816">
        <v>9</v>
      </c>
      <c r="AF816">
        <v>28</v>
      </c>
      <c r="AG816">
        <v>7</v>
      </c>
      <c r="AH816">
        <v>149</v>
      </c>
      <c r="AI816" s="3">
        <v>0.17435897435897435</v>
      </c>
      <c r="AJ816" s="3">
        <v>0</v>
      </c>
      <c r="AK816" s="3">
        <v>0</v>
      </c>
      <c r="AL816" s="3">
        <v>0</v>
      </c>
      <c r="AM816" s="3">
        <v>5.3691275167785234E-2</v>
      </c>
      <c r="AN816" s="2">
        <f t="shared" si="30"/>
        <v>0.16457858769931663</v>
      </c>
      <c r="AO816" s="2">
        <v>0.11009697661152311</v>
      </c>
      <c r="AP816">
        <f t="shared" si="31"/>
        <v>289</v>
      </c>
    </row>
    <row r="817" spans="1:42" ht="16.5" hidden="1" customHeight="1" x14ac:dyDescent="0.25">
      <c r="A817" s="4" t="s">
        <v>796</v>
      </c>
      <c r="B817" s="1" t="s">
        <v>311</v>
      </c>
      <c r="D817" t="s">
        <v>32</v>
      </c>
      <c r="E817" t="s">
        <v>312</v>
      </c>
      <c r="F817" t="s">
        <v>313</v>
      </c>
      <c r="G817">
        <v>266</v>
      </c>
      <c r="H817">
        <v>0</v>
      </c>
      <c r="I817">
        <v>4</v>
      </c>
      <c r="J817">
        <v>5</v>
      </c>
      <c r="K817">
        <v>4</v>
      </c>
      <c r="L817">
        <v>245</v>
      </c>
      <c r="M817">
        <v>44</v>
      </c>
      <c r="N817" s="2">
        <v>8.0327868852459017E-2</v>
      </c>
      <c r="O817" s="2">
        <v>1.4426229508196721E-2</v>
      </c>
      <c r="P817">
        <v>186</v>
      </c>
      <c r="Q817" s="2">
        <v>6.3115032236172375E-2</v>
      </c>
      <c r="R817">
        <v>3050</v>
      </c>
      <c r="S817">
        <v>2947</v>
      </c>
      <c r="T817">
        <v>2729</v>
      </c>
      <c r="U817">
        <v>5</v>
      </c>
      <c r="V817">
        <v>47</v>
      </c>
      <c r="W817">
        <v>32</v>
      </c>
      <c r="X817">
        <v>134</v>
      </c>
      <c r="Y817">
        <v>182</v>
      </c>
      <c r="Z817">
        <v>0</v>
      </c>
      <c r="AA817">
        <v>0</v>
      </c>
      <c r="AB817">
        <v>0</v>
      </c>
      <c r="AC817">
        <v>0</v>
      </c>
      <c r="AD817">
        <v>2813</v>
      </c>
      <c r="AE817">
        <v>5</v>
      </c>
      <c r="AF817">
        <v>51</v>
      </c>
      <c r="AG817">
        <v>37</v>
      </c>
      <c r="AH817">
        <v>138</v>
      </c>
      <c r="AI817" s="3">
        <v>9.4560966939210803E-2</v>
      </c>
      <c r="AJ817" s="3">
        <v>0</v>
      </c>
      <c r="AK817" s="3">
        <v>7.8431372549019607E-2</v>
      </c>
      <c r="AL817" s="3">
        <v>0.13513513513513514</v>
      </c>
      <c r="AM817" s="3">
        <v>2.8985507246376812E-2</v>
      </c>
      <c r="AN817" s="2">
        <f t="shared" si="30"/>
        <v>9.4754098360655736E-2</v>
      </c>
      <c r="AO817" s="2">
        <v>7.5886990801576876E-2</v>
      </c>
      <c r="AP817">
        <f t="shared" si="31"/>
        <v>289</v>
      </c>
    </row>
    <row r="818" spans="1:42" ht="16.5" hidden="1" customHeight="1" x14ac:dyDescent="0.25">
      <c r="A818" s="4">
        <v>2011</v>
      </c>
      <c r="B818" s="1" t="s">
        <v>390</v>
      </c>
      <c r="D818" t="s">
        <v>32</v>
      </c>
      <c r="E818" t="s">
        <v>388</v>
      </c>
      <c r="F818" t="s">
        <v>391</v>
      </c>
      <c r="G818">
        <v>274</v>
      </c>
      <c r="H818">
        <v>0</v>
      </c>
      <c r="I818">
        <v>0</v>
      </c>
      <c r="J818">
        <v>3</v>
      </c>
      <c r="K818">
        <v>3</v>
      </c>
      <c r="L818">
        <v>8</v>
      </c>
      <c r="M818">
        <v>280</v>
      </c>
      <c r="N818" s="2">
        <v>3.2167269802975472E-3</v>
      </c>
      <c r="O818" s="2">
        <v>0.11258544431041416</v>
      </c>
      <c r="P818">
        <v>344</v>
      </c>
      <c r="Q818" s="2">
        <v>0.13527329925285098</v>
      </c>
      <c r="R818">
        <v>2487</v>
      </c>
      <c r="S818">
        <v>2543</v>
      </c>
      <c r="T818">
        <v>2310</v>
      </c>
      <c r="U818">
        <v>46</v>
      </c>
      <c r="V818">
        <v>98</v>
      </c>
      <c r="W818">
        <v>31</v>
      </c>
      <c r="X818">
        <v>58</v>
      </c>
      <c r="Y818">
        <v>193</v>
      </c>
      <c r="Z818">
        <v>3</v>
      </c>
      <c r="AA818">
        <v>4</v>
      </c>
      <c r="AB818">
        <v>0</v>
      </c>
      <c r="AC818">
        <v>3</v>
      </c>
      <c r="AD818">
        <v>2391</v>
      </c>
      <c r="AE818">
        <v>43</v>
      </c>
      <c r="AF818">
        <v>94</v>
      </c>
      <c r="AG818">
        <v>34</v>
      </c>
      <c r="AH818">
        <v>58</v>
      </c>
      <c r="AI818" s="3">
        <v>0.11459640317858637</v>
      </c>
      <c r="AJ818" s="3">
        <v>0</v>
      </c>
      <c r="AK818" s="3">
        <v>0</v>
      </c>
      <c r="AL818" s="3">
        <v>8.8235294117647065E-2</v>
      </c>
      <c r="AM818" s="3">
        <v>5.1724137931034482E-2</v>
      </c>
      <c r="AN818" s="2">
        <f t="shared" si="30"/>
        <v>0.1158021712907117</v>
      </c>
      <c r="AO818" s="2">
        <v>8.740458015267176E-2</v>
      </c>
      <c r="AP818">
        <f t="shared" si="31"/>
        <v>288</v>
      </c>
    </row>
    <row r="819" spans="1:42" ht="16.5" hidden="1" customHeight="1" x14ac:dyDescent="0.25">
      <c r="A819" s="5" t="s">
        <v>792</v>
      </c>
      <c r="B819" s="1" t="s">
        <v>165</v>
      </c>
      <c r="C819" t="s">
        <v>36</v>
      </c>
      <c r="D819" t="s">
        <v>43</v>
      </c>
      <c r="E819" t="s">
        <v>44</v>
      </c>
      <c r="F819" t="s">
        <v>166</v>
      </c>
      <c r="G819">
        <v>195</v>
      </c>
      <c r="H819">
        <v>0</v>
      </c>
      <c r="I819">
        <v>32</v>
      </c>
      <c r="J819">
        <v>21</v>
      </c>
      <c r="K819">
        <v>25</v>
      </c>
      <c r="L819">
        <v>108</v>
      </c>
      <c r="M819">
        <v>180</v>
      </c>
      <c r="N819" s="2">
        <v>2.2808870116156284E-2</v>
      </c>
      <c r="O819" s="2">
        <v>3.8014783526927137E-2</v>
      </c>
      <c r="P819">
        <v>130</v>
      </c>
      <c r="Q819" s="2">
        <v>2.8402883985143106E-2</v>
      </c>
      <c r="R819">
        <v>4735</v>
      </c>
      <c r="S819">
        <v>4577</v>
      </c>
      <c r="T819">
        <v>3092</v>
      </c>
      <c r="U819">
        <v>46</v>
      </c>
      <c r="V819">
        <v>438</v>
      </c>
      <c r="W819">
        <v>226</v>
      </c>
      <c r="X819">
        <v>775</v>
      </c>
      <c r="Y819">
        <v>91</v>
      </c>
      <c r="Z819">
        <v>0</v>
      </c>
      <c r="AA819">
        <v>4</v>
      </c>
      <c r="AB819">
        <v>0</v>
      </c>
      <c r="AC819">
        <v>24</v>
      </c>
      <c r="AD819">
        <v>3196</v>
      </c>
      <c r="AE819">
        <v>46</v>
      </c>
      <c r="AF819">
        <v>466</v>
      </c>
      <c r="AG819">
        <v>247</v>
      </c>
      <c r="AH819">
        <v>776</v>
      </c>
      <c r="AI819" s="3">
        <v>6.1013767209011263E-2</v>
      </c>
      <c r="AJ819" s="3">
        <v>0</v>
      </c>
      <c r="AK819" s="3">
        <v>6.8669527896995708E-2</v>
      </c>
      <c r="AL819" s="3">
        <v>8.5020242914979755E-2</v>
      </c>
      <c r="AM819" s="3">
        <v>3.2216494845360821E-2</v>
      </c>
      <c r="AN819" s="2">
        <f t="shared" si="30"/>
        <v>6.0823653643083425E-2</v>
      </c>
      <c r="AO819" s="2">
        <v>0.32445571760727121</v>
      </c>
      <c r="AP819">
        <f t="shared" si="31"/>
        <v>288</v>
      </c>
    </row>
    <row r="820" spans="1:42" ht="16.5" hidden="1" customHeight="1" x14ac:dyDescent="0.25">
      <c r="A820" s="4" t="s">
        <v>797</v>
      </c>
      <c r="B820" s="1" t="s">
        <v>169</v>
      </c>
      <c r="C820" t="s">
        <v>36</v>
      </c>
      <c r="D820" t="s">
        <v>43</v>
      </c>
      <c r="E820" t="s">
        <v>44</v>
      </c>
      <c r="F820" t="s">
        <v>170</v>
      </c>
      <c r="G820">
        <v>252</v>
      </c>
      <c r="H820">
        <v>5</v>
      </c>
      <c r="I820">
        <v>4</v>
      </c>
      <c r="J820">
        <v>3</v>
      </c>
      <c r="K820">
        <v>0</v>
      </c>
      <c r="L820">
        <v>31</v>
      </c>
      <c r="M820">
        <v>257</v>
      </c>
      <c r="N820" s="2">
        <v>6.3628899835796388E-3</v>
      </c>
      <c r="O820" s="2">
        <v>5.2750410509031197E-2</v>
      </c>
      <c r="P820">
        <v>75</v>
      </c>
      <c r="Q820" s="2">
        <v>1.6097875080489377E-2</v>
      </c>
      <c r="R820">
        <v>4872</v>
      </c>
      <c r="S820">
        <v>4659</v>
      </c>
      <c r="T820">
        <v>4246</v>
      </c>
      <c r="U820">
        <v>32</v>
      </c>
      <c r="V820">
        <v>153</v>
      </c>
      <c r="W820">
        <v>69</v>
      </c>
      <c r="X820">
        <v>159</v>
      </c>
      <c r="Y820">
        <v>61</v>
      </c>
      <c r="Z820">
        <v>0</v>
      </c>
      <c r="AA820">
        <v>0</v>
      </c>
      <c r="AB820">
        <v>0</v>
      </c>
      <c r="AC820">
        <v>0</v>
      </c>
      <c r="AD820">
        <v>4437</v>
      </c>
      <c r="AE820">
        <v>37</v>
      </c>
      <c r="AF820">
        <v>157</v>
      </c>
      <c r="AG820">
        <v>72</v>
      </c>
      <c r="AH820">
        <v>159</v>
      </c>
      <c r="AI820" s="3">
        <v>5.6795131845841784E-2</v>
      </c>
      <c r="AJ820" s="3">
        <v>0.13513513513513514</v>
      </c>
      <c r="AK820" s="3">
        <v>2.5477707006369428E-2</v>
      </c>
      <c r="AL820" s="3">
        <v>4.1666666666666664E-2</v>
      </c>
      <c r="AM820" s="3">
        <v>0</v>
      </c>
      <c r="AN820" s="2">
        <f t="shared" si="30"/>
        <v>5.9113300492610835E-2</v>
      </c>
      <c r="AO820" s="2">
        <v>8.7412587412587409E-2</v>
      </c>
      <c r="AP820">
        <f t="shared" si="31"/>
        <v>288</v>
      </c>
    </row>
    <row r="821" spans="1:42" ht="16.5" hidden="1" customHeight="1" x14ac:dyDescent="0.25">
      <c r="A821" s="4" t="s">
        <v>801</v>
      </c>
      <c r="B821" s="1" t="s">
        <v>99</v>
      </c>
      <c r="D821" t="s">
        <v>32</v>
      </c>
      <c r="E821" t="s">
        <v>95</v>
      </c>
      <c r="F821" t="s">
        <v>100</v>
      </c>
      <c r="G821">
        <v>231</v>
      </c>
      <c r="H821">
        <v>41</v>
      </c>
      <c r="I821">
        <v>0</v>
      </c>
      <c r="J821">
        <v>0</v>
      </c>
      <c r="K821">
        <v>0</v>
      </c>
      <c r="L821">
        <v>20</v>
      </c>
      <c r="M821">
        <v>267</v>
      </c>
      <c r="N821" s="2">
        <v>8.1135902636916835E-3</v>
      </c>
      <c r="O821" s="2">
        <v>0.10831643002028397</v>
      </c>
      <c r="P821">
        <v>390</v>
      </c>
      <c r="Q821" s="2">
        <v>0.15186915887850466</v>
      </c>
      <c r="R821">
        <v>2465</v>
      </c>
      <c r="S821">
        <v>2568</v>
      </c>
      <c r="T821">
        <v>1930</v>
      </c>
      <c r="U821">
        <v>530</v>
      </c>
      <c r="V821">
        <v>37</v>
      </c>
      <c r="W821">
        <v>26</v>
      </c>
      <c r="X821">
        <v>45</v>
      </c>
      <c r="Y821">
        <v>292</v>
      </c>
      <c r="Z821">
        <v>76</v>
      </c>
      <c r="AA821">
        <v>0</v>
      </c>
      <c r="AB821">
        <v>3</v>
      </c>
      <c r="AC821">
        <v>8</v>
      </c>
      <c r="AD821">
        <v>1869</v>
      </c>
      <c r="AE821">
        <v>495</v>
      </c>
      <c r="AF821">
        <v>37</v>
      </c>
      <c r="AG821">
        <v>23</v>
      </c>
      <c r="AH821">
        <v>37</v>
      </c>
      <c r="AI821" s="3">
        <v>0.12359550561797752</v>
      </c>
      <c r="AJ821" s="3">
        <v>8.2828282828282834E-2</v>
      </c>
      <c r="AK821" s="3">
        <v>0</v>
      </c>
      <c r="AL821" s="3">
        <v>0</v>
      </c>
      <c r="AM821" s="3">
        <v>0</v>
      </c>
      <c r="AN821" s="2">
        <f t="shared" si="30"/>
        <v>0.11643002028397566</v>
      </c>
      <c r="AO821" s="2">
        <v>0.24055262088581877</v>
      </c>
      <c r="AP821">
        <f t="shared" si="31"/>
        <v>287</v>
      </c>
    </row>
    <row r="822" spans="1:42" ht="16.5" hidden="1" customHeight="1" x14ac:dyDescent="0.25">
      <c r="A822" s="4" t="s">
        <v>800</v>
      </c>
      <c r="B822" s="1" t="s">
        <v>600</v>
      </c>
      <c r="D822" t="s">
        <v>32</v>
      </c>
      <c r="E822" t="s">
        <v>333</v>
      </c>
      <c r="F822" t="s">
        <v>601</v>
      </c>
      <c r="G822">
        <v>253</v>
      </c>
      <c r="H822">
        <v>0</v>
      </c>
      <c r="I822">
        <v>0</v>
      </c>
      <c r="J822">
        <v>0</v>
      </c>
      <c r="K822">
        <v>7</v>
      </c>
      <c r="L822">
        <v>83</v>
      </c>
      <c r="M822">
        <v>204</v>
      </c>
      <c r="N822" s="2">
        <v>1.4584431558601301E-2</v>
      </c>
      <c r="O822" s="2">
        <v>3.5846072746441748E-2</v>
      </c>
      <c r="P822">
        <v>692</v>
      </c>
      <c r="Q822" s="2">
        <v>0.11351706036745407</v>
      </c>
      <c r="R822">
        <v>5691</v>
      </c>
      <c r="S822">
        <v>6096</v>
      </c>
      <c r="T822">
        <v>5542</v>
      </c>
      <c r="U822">
        <v>15</v>
      </c>
      <c r="V822">
        <v>217</v>
      </c>
      <c r="W822">
        <v>174</v>
      </c>
      <c r="X822">
        <v>148</v>
      </c>
      <c r="Y822">
        <v>626</v>
      </c>
      <c r="Z822">
        <v>0</v>
      </c>
      <c r="AA822">
        <v>10</v>
      </c>
      <c r="AB822">
        <v>20</v>
      </c>
      <c r="AC822">
        <v>9</v>
      </c>
      <c r="AD822">
        <v>5169</v>
      </c>
      <c r="AE822">
        <v>15</v>
      </c>
      <c r="AF822">
        <v>207</v>
      </c>
      <c r="AG822">
        <v>154</v>
      </c>
      <c r="AH822">
        <v>146</v>
      </c>
      <c r="AI822" s="3">
        <v>4.8945637454053011E-2</v>
      </c>
      <c r="AJ822" s="3">
        <v>0</v>
      </c>
      <c r="AK822" s="3">
        <v>0</v>
      </c>
      <c r="AL822" s="3">
        <v>0</v>
      </c>
      <c r="AM822" s="3">
        <v>4.7945205479452052E-2</v>
      </c>
      <c r="AN822" s="2">
        <f t="shared" si="30"/>
        <v>5.0430504305043047E-2</v>
      </c>
      <c r="AO822" s="2">
        <v>9.1723774380600948E-2</v>
      </c>
      <c r="AP822">
        <f t="shared" si="31"/>
        <v>287</v>
      </c>
    </row>
    <row r="823" spans="1:42" ht="16.5" hidden="1" customHeight="1" x14ac:dyDescent="0.25">
      <c r="A823" s="5" t="s">
        <v>792</v>
      </c>
      <c r="B823" t="s">
        <v>700</v>
      </c>
      <c r="D823" t="s">
        <v>32</v>
      </c>
      <c r="E823" t="s">
        <v>333</v>
      </c>
      <c r="F823" t="s">
        <v>701</v>
      </c>
      <c r="G823">
        <v>265</v>
      </c>
      <c r="H823">
        <v>0</v>
      </c>
      <c r="I823">
        <v>0</v>
      </c>
      <c r="J823">
        <v>3</v>
      </c>
      <c r="K823">
        <v>5</v>
      </c>
      <c r="L823">
        <v>0</v>
      </c>
      <c r="M823">
        <v>286</v>
      </c>
      <c r="N823" s="2">
        <v>0</v>
      </c>
      <c r="O823" s="2">
        <v>0.23157894736842105</v>
      </c>
      <c r="P823">
        <v>70</v>
      </c>
      <c r="Q823" s="2">
        <v>6.8694798822374878E-2</v>
      </c>
      <c r="R823">
        <v>1235</v>
      </c>
      <c r="S823">
        <v>1019</v>
      </c>
      <c r="T823">
        <v>983</v>
      </c>
      <c r="U823">
        <v>3</v>
      </c>
      <c r="V823">
        <v>10</v>
      </c>
      <c r="W823">
        <v>6</v>
      </c>
      <c r="X823">
        <v>17</v>
      </c>
      <c r="Y823">
        <v>62</v>
      </c>
      <c r="Z823">
        <v>0</v>
      </c>
      <c r="AA823">
        <v>0</v>
      </c>
      <c r="AB823">
        <v>0</v>
      </c>
      <c r="AC823">
        <v>0</v>
      </c>
      <c r="AD823">
        <v>1186</v>
      </c>
      <c r="AE823">
        <v>3</v>
      </c>
      <c r="AF823">
        <v>10</v>
      </c>
      <c r="AG823">
        <v>9</v>
      </c>
      <c r="AH823">
        <v>22</v>
      </c>
      <c r="AI823" s="3">
        <v>0.22344013490725126</v>
      </c>
      <c r="AJ823" s="3">
        <v>0</v>
      </c>
      <c r="AK823" s="3">
        <v>0</v>
      </c>
      <c r="AL823" s="3">
        <v>0.33333333333333331</v>
      </c>
      <c r="AM823" s="3">
        <v>0.22727272727272727</v>
      </c>
      <c r="AN823" s="2">
        <f t="shared" si="30"/>
        <v>0.23157894736842105</v>
      </c>
      <c r="AO823" s="2">
        <v>3.5772357723577237E-2</v>
      </c>
      <c r="AP823">
        <f t="shared" si="31"/>
        <v>286</v>
      </c>
    </row>
    <row r="824" spans="1:42" ht="16.5" hidden="1" customHeight="1" x14ac:dyDescent="0.25">
      <c r="A824" s="4" t="s">
        <v>797</v>
      </c>
      <c r="B824" s="1" t="s">
        <v>151</v>
      </c>
      <c r="D824" t="s">
        <v>32</v>
      </c>
      <c r="E824" t="s">
        <v>149</v>
      </c>
      <c r="F824" t="s">
        <v>152</v>
      </c>
      <c r="G824">
        <v>271</v>
      </c>
      <c r="H824">
        <v>0</v>
      </c>
      <c r="I824">
        <v>0</v>
      </c>
      <c r="J824">
        <v>0</v>
      </c>
      <c r="K824">
        <v>0</v>
      </c>
      <c r="L824">
        <v>44</v>
      </c>
      <c r="M824">
        <v>242</v>
      </c>
      <c r="N824" s="2">
        <v>3.0898876404494381E-2</v>
      </c>
      <c r="O824" s="2">
        <v>0.1699438202247191</v>
      </c>
      <c r="P824">
        <v>40</v>
      </c>
      <c r="Q824" s="2">
        <v>3.3955857385398983E-2</v>
      </c>
      <c r="R824">
        <v>1424</v>
      </c>
      <c r="S824">
        <v>1178</v>
      </c>
      <c r="T824">
        <v>1128</v>
      </c>
      <c r="U824">
        <v>16</v>
      </c>
      <c r="V824">
        <v>20</v>
      </c>
      <c r="W824">
        <v>9</v>
      </c>
      <c r="X824">
        <v>5</v>
      </c>
      <c r="Y824">
        <v>33</v>
      </c>
      <c r="Z824">
        <v>0</v>
      </c>
      <c r="AA824">
        <v>0</v>
      </c>
      <c r="AB824">
        <v>0</v>
      </c>
      <c r="AC824">
        <v>0</v>
      </c>
      <c r="AD824">
        <v>1366</v>
      </c>
      <c r="AE824">
        <v>16</v>
      </c>
      <c r="AF824">
        <v>20</v>
      </c>
      <c r="AG824">
        <v>9</v>
      </c>
      <c r="AH824">
        <v>5</v>
      </c>
      <c r="AI824" s="3">
        <v>0.19838945827232796</v>
      </c>
      <c r="AJ824" s="3">
        <v>0</v>
      </c>
      <c r="AK824" s="3">
        <v>0</v>
      </c>
      <c r="AL824" s="3">
        <v>0</v>
      </c>
      <c r="AM824" s="3">
        <v>0</v>
      </c>
      <c r="AN824" s="2">
        <f t="shared" si="30"/>
        <v>0.20084269662921347</v>
      </c>
      <c r="AO824" s="2">
        <v>3.5310734463276837E-2</v>
      </c>
      <c r="AP824">
        <f t="shared" si="31"/>
        <v>286</v>
      </c>
    </row>
    <row r="825" spans="1:42" ht="16.5" hidden="1" customHeight="1" x14ac:dyDescent="0.25">
      <c r="A825" s="4" t="s">
        <v>797</v>
      </c>
      <c r="B825" s="1" t="s">
        <v>342</v>
      </c>
      <c r="D825" t="s">
        <v>32</v>
      </c>
      <c r="E825" t="s">
        <v>343</v>
      </c>
      <c r="F825" t="s">
        <v>344</v>
      </c>
      <c r="G825">
        <v>259</v>
      </c>
      <c r="H825">
        <v>0</v>
      </c>
      <c r="I825">
        <v>3</v>
      </c>
      <c r="J825">
        <v>0</v>
      </c>
      <c r="K825">
        <v>5</v>
      </c>
      <c r="L825">
        <v>8</v>
      </c>
      <c r="M825">
        <v>278</v>
      </c>
      <c r="N825" s="2">
        <v>3.003003003003003E-3</v>
      </c>
      <c r="O825" s="2">
        <v>0.10435435435435435</v>
      </c>
      <c r="P825">
        <v>126</v>
      </c>
      <c r="Q825" s="2">
        <v>5.0319488817891375E-2</v>
      </c>
      <c r="R825">
        <v>2664</v>
      </c>
      <c r="S825">
        <v>2504</v>
      </c>
      <c r="T825">
        <v>2356</v>
      </c>
      <c r="U825">
        <v>29</v>
      </c>
      <c r="V825">
        <v>35</v>
      </c>
      <c r="W825">
        <v>27</v>
      </c>
      <c r="X825">
        <v>57</v>
      </c>
      <c r="Y825">
        <v>108</v>
      </c>
      <c r="Z825">
        <v>0</v>
      </c>
      <c r="AA825">
        <v>0</v>
      </c>
      <c r="AB825">
        <v>0</v>
      </c>
      <c r="AC825">
        <v>4</v>
      </c>
      <c r="AD825">
        <v>2507</v>
      </c>
      <c r="AE825">
        <v>29</v>
      </c>
      <c r="AF825">
        <v>38</v>
      </c>
      <c r="AG825">
        <v>27</v>
      </c>
      <c r="AH825">
        <v>58</v>
      </c>
      <c r="AI825" s="3">
        <v>0.10331072995612285</v>
      </c>
      <c r="AJ825" s="3">
        <v>0</v>
      </c>
      <c r="AK825" s="3">
        <v>7.8947368421052627E-2</v>
      </c>
      <c r="AL825" s="3">
        <v>0</v>
      </c>
      <c r="AM825" s="3">
        <v>8.6206896551724144E-2</v>
      </c>
      <c r="AN825" s="2">
        <f t="shared" si="30"/>
        <v>0.10735735735735735</v>
      </c>
      <c r="AO825" s="2">
        <v>5.7164347499059798E-2</v>
      </c>
      <c r="AP825">
        <f t="shared" si="31"/>
        <v>286</v>
      </c>
    </row>
    <row r="826" spans="1:42" ht="16.5" hidden="1" customHeight="1" x14ac:dyDescent="0.25">
      <c r="A826" s="5" t="s">
        <v>794</v>
      </c>
      <c r="B826" s="1" t="s">
        <v>83</v>
      </c>
      <c r="D826" t="s">
        <v>32</v>
      </c>
      <c r="E826" t="s">
        <v>81</v>
      </c>
      <c r="F826" t="s">
        <v>84</v>
      </c>
      <c r="G826">
        <v>260</v>
      </c>
      <c r="H826">
        <v>0</v>
      </c>
      <c r="I826">
        <v>12</v>
      </c>
      <c r="J826">
        <v>0</v>
      </c>
      <c r="K826">
        <v>3</v>
      </c>
      <c r="L826">
        <v>125</v>
      </c>
      <c r="M826">
        <v>161</v>
      </c>
      <c r="N826" s="2">
        <v>1.7163256899629272E-2</v>
      </c>
      <c r="O826" s="2">
        <v>2.2106274886722503E-2</v>
      </c>
      <c r="P826">
        <v>318</v>
      </c>
      <c r="Q826" s="2">
        <v>4.3472317156527683E-2</v>
      </c>
      <c r="R826">
        <v>7283</v>
      </c>
      <c r="S826">
        <v>7315</v>
      </c>
      <c r="T826">
        <v>6183</v>
      </c>
      <c r="U826">
        <v>39</v>
      </c>
      <c r="V826">
        <v>545</v>
      </c>
      <c r="W826">
        <v>223</v>
      </c>
      <c r="X826">
        <v>325</v>
      </c>
      <c r="Y826">
        <v>293</v>
      </c>
      <c r="Z826">
        <v>0</v>
      </c>
      <c r="AA826">
        <v>0</v>
      </c>
      <c r="AB826">
        <v>0</v>
      </c>
      <c r="AC826">
        <v>4</v>
      </c>
      <c r="AD826">
        <v>6150</v>
      </c>
      <c r="AE826">
        <v>39</v>
      </c>
      <c r="AF826">
        <v>557</v>
      </c>
      <c r="AG826">
        <v>223</v>
      </c>
      <c r="AH826">
        <v>324</v>
      </c>
      <c r="AI826" s="3">
        <v>4.2276422764227641E-2</v>
      </c>
      <c r="AJ826" s="3">
        <v>0</v>
      </c>
      <c r="AK826" s="3">
        <v>2.1543985637342909E-2</v>
      </c>
      <c r="AL826" s="3">
        <v>0</v>
      </c>
      <c r="AM826" s="3">
        <v>9.2592592592592587E-3</v>
      </c>
      <c r="AN826" s="2">
        <f t="shared" si="30"/>
        <v>3.9269531786351772E-2</v>
      </c>
      <c r="AO826" s="2">
        <v>0.15672562731386261</v>
      </c>
      <c r="AP826">
        <f t="shared" si="31"/>
        <v>286</v>
      </c>
    </row>
    <row r="827" spans="1:42" ht="16.5" hidden="1" customHeight="1" x14ac:dyDescent="0.25">
      <c r="A827" s="5" t="s">
        <v>792</v>
      </c>
      <c r="B827" s="1" t="s">
        <v>214</v>
      </c>
      <c r="C827" t="s">
        <v>36</v>
      </c>
      <c r="D827" t="s">
        <v>43</v>
      </c>
      <c r="E827" t="s">
        <v>38</v>
      </c>
      <c r="F827" t="s">
        <v>215</v>
      </c>
      <c r="G827">
        <v>214</v>
      </c>
      <c r="H827">
        <v>0</v>
      </c>
      <c r="I827">
        <v>34</v>
      </c>
      <c r="J827">
        <v>17</v>
      </c>
      <c r="K827">
        <v>3</v>
      </c>
      <c r="L827">
        <v>68</v>
      </c>
      <c r="M827">
        <v>218</v>
      </c>
      <c r="N827" s="2">
        <v>6.8211455512087469E-3</v>
      </c>
      <c r="O827" s="2">
        <v>2.1867790149463336E-2</v>
      </c>
      <c r="P827">
        <v>172</v>
      </c>
      <c r="Q827" s="2">
        <v>1.7453069507864027E-2</v>
      </c>
      <c r="R827">
        <v>9969</v>
      </c>
      <c r="S827">
        <v>9855</v>
      </c>
      <c r="T827">
        <v>7875</v>
      </c>
      <c r="U827">
        <v>27</v>
      </c>
      <c r="V827">
        <v>894</v>
      </c>
      <c r="W827">
        <v>764</v>
      </c>
      <c r="X827">
        <v>295</v>
      </c>
      <c r="Y827">
        <v>110</v>
      </c>
      <c r="Z827">
        <v>0</v>
      </c>
      <c r="AA827">
        <v>18</v>
      </c>
      <c r="AB827">
        <v>11</v>
      </c>
      <c r="AC827">
        <v>6</v>
      </c>
      <c r="AD827">
        <v>7979</v>
      </c>
      <c r="AE827">
        <v>27</v>
      </c>
      <c r="AF827">
        <v>910</v>
      </c>
      <c r="AG827">
        <v>770</v>
      </c>
      <c r="AH827">
        <v>292</v>
      </c>
      <c r="AI827" s="3">
        <v>2.6820403559343276E-2</v>
      </c>
      <c r="AJ827" s="3">
        <v>0</v>
      </c>
      <c r="AK827" s="3">
        <v>3.7362637362637362E-2</v>
      </c>
      <c r="AL827" s="3">
        <v>2.2077922077922078E-2</v>
      </c>
      <c r="AM827" s="3">
        <v>1.0273972602739725E-2</v>
      </c>
      <c r="AN827" s="2">
        <f t="shared" si="30"/>
        <v>2.8688935700672082E-2</v>
      </c>
      <c r="AO827" s="2">
        <v>0.20034074964922829</v>
      </c>
      <c r="AP827">
        <f t="shared" si="31"/>
        <v>286</v>
      </c>
    </row>
    <row r="828" spans="1:42" ht="16.5" hidden="1" customHeight="1" x14ac:dyDescent="0.25">
      <c r="A828" s="4" t="s">
        <v>800</v>
      </c>
      <c r="B828" s="1" t="s">
        <v>97</v>
      </c>
      <c r="D828" t="s">
        <v>32</v>
      </c>
      <c r="E828" t="s">
        <v>95</v>
      </c>
      <c r="F828" t="s">
        <v>98</v>
      </c>
      <c r="G828">
        <v>216</v>
      </c>
      <c r="H828">
        <v>25</v>
      </c>
      <c r="I828">
        <v>0</v>
      </c>
      <c r="J828">
        <v>0</v>
      </c>
      <c r="K828">
        <v>6</v>
      </c>
      <c r="L828">
        <v>0</v>
      </c>
      <c r="M828">
        <v>285</v>
      </c>
      <c r="N828" s="2">
        <v>0</v>
      </c>
      <c r="O828" s="2">
        <v>0.42986425339366519</v>
      </c>
      <c r="P828">
        <v>106</v>
      </c>
      <c r="Q828" s="2">
        <v>0.21900826446280991</v>
      </c>
      <c r="R828">
        <v>663</v>
      </c>
      <c r="S828">
        <v>484</v>
      </c>
      <c r="T828">
        <v>392</v>
      </c>
      <c r="U828">
        <v>79</v>
      </c>
      <c r="V828">
        <v>5</v>
      </c>
      <c r="W828">
        <v>3</v>
      </c>
      <c r="X828">
        <v>5</v>
      </c>
      <c r="Y828">
        <v>80</v>
      </c>
      <c r="Z828">
        <v>12</v>
      </c>
      <c r="AA828">
        <v>0</v>
      </c>
      <c r="AB828">
        <v>0</v>
      </c>
      <c r="AC828">
        <v>0</v>
      </c>
      <c r="AD828">
        <v>528</v>
      </c>
      <c r="AE828">
        <v>92</v>
      </c>
      <c r="AF828">
        <v>5</v>
      </c>
      <c r="AG828">
        <v>3</v>
      </c>
      <c r="AH828">
        <v>11</v>
      </c>
      <c r="AI828" s="3">
        <v>0.40909090909090912</v>
      </c>
      <c r="AJ828" s="3">
        <v>0.27173913043478259</v>
      </c>
      <c r="AK828" s="3">
        <v>0</v>
      </c>
      <c r="AL828" s="3">
        <v>0</v>
      </c>
      <c r="AM828" s="3">
        <v>0.54545454545454541</v>
      </c>
      <c r="AN828" s="2">
        <f t="shared" si="30"/>
        <v>0.42986425339366519</v>
      </c>
      <c r="AO828" s="2">
        <v>0.17370892018779344</v>
      </c>
      <c r="AP828">
        <f t="shared" si="31"/>
        <v>285</v>
      </c>
    </row>
    <row r="829" spans="1:42" ht="16.5" hidden="1" customHeight="1" x14ac:dyDescent="0.25">
      <c r="A829" s="4" t="s">
        <v>796</v>
      </c>
      <c r="B829" s="1" t="s">
        <v>107</v>
      </c>
      <c r="C829" t="s">
        <v>36</v>
      </c>
      <c r="D829" t="s">
        <v>43</v>
      </c>
      <c r="E829" t="s">
        <v>108</v>
      </c>
      <c r="F829" t="s">
        <v>109</v>
      </c>
      <c r="G829">
        <v>259</v>
      </c>
      <c r="H829">
        <v>0</v>
      </c>
      <c r="I829">
        <v>0</v>
      </c>
      <c r="J829">
        <v>3</v>
      </c>
      <c r="K829">
        <v>7</v>
      </c>
      <c r="L829">
        <v>118</v>
      </c>
      <c r="M829">
        <v>167</v>
      </c>
      <c r="N829" s="2">
        <v>9.58570268074736E-2</v>
      </c>
      <c r="O829" s="2">
        <v>0.13566206336311942</v>
      </c>
      <c r="P829">
        <v>58</v>
      </c>
      <c r="Q829" s="2">
        <v>5.7768924302788842E-2</v>
      </c>
      <c r="R829">
        <v>1231</v>
      </c>
      <c r="S829">
        <v>1004</v>
      </c>
      <c r="T829">
        <v>916</v>
      </c>
      <c r="U829">
        <v>0</v>
      </c>
      <c r="V829">
        <v>11</v>
      </c>
      <c r="W829">
        <v>23</v>
      </c>
      <c r="X829">
        <v>54</v>
      </c>
      <c r="Y829">
        <v>52</v>
      </c>
      <c r="Z829">
        <v>0</v>
      </c>
      <c r="AA829">
        <v>0</v>
      </c>
      <c r="AB829">
        <v>0</v>
      </c>
      <c r="AC829">
        <v>0</v>
      </c>
      <c r="AD829">
        <v>1123</v>
      </c>
      <c r="AE829">
        <v>0</v>
      </c>
      <c r="AF829">
        <v>11</v>
      </c>
      <c r="AG829">
        <v>26</v>
      </c>
      <c r="AH829">
        <v>61</v>
      </c>
      <c r="AI829" s="3">
        <v>0.23063223508459482</v>
      </c>
      <c r="AJ829" s="3">
        <v>0</v>
      </c>
      <c r="AK829" s="3">
        <v>0</v>
      </c>
      <c r="AL829" s="3">
        <v>0.11538461538461539</v>
      </c>
      <c r="AM829" s="3">
        <v>0.11475409836065574</v>
      </c>
      <c r="AN829" s="2">
        <f t="shared" si="30"/>
        <v>0.23151909017059302</v>
      </c>
      <c r="AO829" s="2">
        <v>8.026208026208026E-2</v>
      </c>
      <c r="AP829">
        <f t="shared" si="31"/>
        <v>285</v>
      </c>
    </row>
    <row r="830" spans="1:42" ht="16.5" hidden="1" customHeight="1" x14ac:dyDescent="0.25">
      <c r="A830" s="4" t="s">
        <v>798</v>
      </c>
      <c r="B830" s="1" t="s">
        <v>112</v>
      </c>
      <c r="C830" t="s">
        <v>36</v>
      </c>
      <c r="D830" t="s">
        <v>43</v>
      </c>
      <c r="E830" t="s">
        <v>108</v>
      </c>
      <c r="F830" t="s">
        <v>113</v>
      </c>
      <c r="G830">
        <v>255</v>
      </c>
      <c r="H830">
        <v>0</v>
      </c>
      <c r="I830">
        <v>4</v>
      </c>
      <c r="J830">
        <v>0</v>
      </c>
      <c r="K830">
        <v>7</v>
      </c>
      <c r="L830">
        <v>20</v>
      </c>
      <c r="M830">
        <v>265</v>
      </c>
      <c r="N830" s="2">
        <v>1.2121212121212121E-2</v>
      </c>
      <c r="O830" s="2">
        <v>0.16060606060606061</v>
      </c>
      <c r="P830">
        <v>231</v>
      </c>
      <c r="Q830" s="2">
        <v>0.14473684210526316</v>
      </c>
      <c r="R830">
        <v>1650</v>
      </c>
      <c r="S830">
        <v>1596</v>
      </c>
      <c r="T830">
        <v>1499</v>
      </c>
      <c r="U830">
        <v>14</v>
      </c>
      <c r="V830">
        <v>23</v>
      </c>
      <c r="W830">
        <v>28</v>
      </c>
      <c r="X830">
        <v>32</v>
      </c>
      <c r="Y830">
        <v>212</v>
      </c>
      <c r="Z830">
        <v>0</v>
      </c>
      <c r="AA830">
        <v>0</v>
      </c>
      <c r="AB830">
        <v>0</v>
      </c>
      <c r="AC830">
        <v>5</v>
      </c>
      <c r="AD830">
        <v>1542</v>
      </c>
      <c r="AE830">
        <v>14</v>
      </c>
      <c r="AF830">
        <v>27</v>
      </c>
      <c r="AG830">
        <v>28</v>
      </c>
      <c r="AH830">
        <v>34</v>
      </c>
      <c r="AI830" s="3">
        <v>0.16536964980544747</v>
      </c>
      <c r="AJ830" s="3">
        <v>0</v>
      </c>
      <c r="AK830" s="3">
        <v>0.14814814814814814</v>
      </c>
      <c r="AL830" s="3">
        <v>0</v>
      </c>
      <c r="AM830" s="3">
        <v>0.20588235294117646</v>
      </c>
      <c r="AN830" s="2">
        <f t="shared" si="30"/>
        <v>0.17272727272727273</v>
      </c>
      <c r="AO830" s="2">
        <v>6.2613981762917936E-2</v>
      </c>
      <c r="AP830">
        <f t="shared" si="31"/>
        <v>285</v>
      </c>
    </row>
    <row r="831" spans="1:42" ht="16.5" hidden="1" customHeight="1" x14ac:dyDescent="0.25">
      <c r="A831" s="4" t="s">
        <v>797</v>
      </c>
      <c r="B831" s="1" t="s">
        <v>598</v>
      </c>
      <c r="D831" t="s">
        <v>32</v>
      </c>
      <c r="E831" t="s">
        <v>333</v>
      </c>
      <c r="F831" t="s">
        <v>599</v>
      </c>
      <c r="G831">
        <v>267</v>
      </c>
      <c r="H831">
        <v>0</v>
      </c>
      <c r="I831">
        <v>0</v>
      </c>
      <c r="J831">
        <v>0</v>
      </c>
      <c r="K831">
        <v>0</v>
      </c>
      <c r="L831">
        <v>17</v>
      </c>
      <c r="M831">
        <v>268</v>
      </c>
      <c r="N831" s="2">
        <v>1.0131108462455305E-2</v>
      </c>
      <c r="O831" s="2">
        <v>0.15971394517282478</v>
      </c>
      <c r="P831">
        <v>203</v>
      </c>
      <c r="Q831" s="2">
        <v>0.12719298245614036</v>
      </c>
      <c r="R831">
        <v>1678</v>
      </c>
      <c r="S831">
        <v>1596</v>
      </c>
      <c r="T831">
        <v>1412</v>
      </c>
      <c r="U831">
        <v>8</v>
      </c>
      <c r="V831">
        <v>39</v>
      </c>
      <c r="W831">
        <v>58</v>
      </c>
      <c r="X831">
        <v>79</v>
      </c>
      <c r="Y831">
        <v>172</v>
      </c>
      <c r="Z831">
        <v>0</v>
      </c>
      <c r="AA831">
        <v>13</v>
      </c>
      <c r="AB831">
        <v>0</v>
      </c>
      <c r="AC831">
        <v>0</v>
      </c>
      <c r="AD831">
        <v>1507</v>
      </c>
      <c r="AE831">
        <v>8</v>
      </c>
      <c r="AF831">
        <v>26</v>
      </c>
      <c r="AG831">
        <v>58</v>
      </c>
      <c r="AH831">
        <v>79</v>
      </c>
      <c r="AI831" s="3">
        <v>0.17717319177173191</v>
      </c>
      <c r="AJ831" s="3">
        <v>0</v>
      </c>
      <c r="AK831" s="3">
        <v>0</v>
      </c>
      <c r="AL831" s="3">
        <v>0</v>
      </c>
      <c r="AM831" s="3">
        <v>0</v>
      </c>
      <c r="AN831" s="2">
        <f t="shared" si="30"/>
        <v>0.16984505363528007</v>
      </c>
      <c r="AO831" s="2">
        <v>0.10190703218116806</v>
      </c>
      <c r="AP831">
        <f t="shared" si="31"/>
        <v>285</v>
      </c>
    </row>
    <row r="832" spans="1:42" ht="16.5" hidden="1" customHeight="1" x14ac:dyDescent="0.25">
      <c r="A832" s="4">
        <v>2011</v>
      </c>
      <c r="B832" s="1" t="s">
        <v>62</v>
      </c>
      <c r="D832" t="s">
        <v>32</v>
      </c>
      <c r="E832" t="s">
        <v>60</v>
      </c>
      <c r="F832" t="s">
        <v>63</v>
      </c>
      <c r="G832">
        <v>278</v>
      </c>
      <c r="H832">
        <v>0</v>
      </c>
      <c r="I832">
        <v>0</v>
      </c>
      <c r="J832">
        <v>0</v>
      </c>
      <c r="K832">
        <v>0</v>
      </c>
      <c r="L832">
        <v>3</v>
      </c>
      <c r="M832">
        <v>281</v>
      </c>
      <c r="N832" s="2">
        <v>2.7777777777777779E-3</v>
      </c>
      <c r="O832" s="2">
        <v>0.26018518518518519</v>
      </c>
      <c r="P832">
        <v>123</v>
      </c>
      <c r="Q832" s="2">
        <v>0.13384113166485309</v>
      </c>
      <c r="R832">
        <v>1080</v>
      </c>
      <c r="S832">
        <v>919</v>
      </c>
      <c r="T832">
        <v>796</v>
      </c>
      <c r="U832">
        <v>78</v>
      </c>
      <c r="V832">
        <v>8</v>
      </c>
      <c r="W832">
        <v>11</v>
      </c>
      <c r="X832">
        <v>26</v>
      </c>
      <c r="Y832">
        <v>117</v>
      </c>
      <c r="Z832">
        <v>0</v>
      </c>
      <c r="AA832">
        <v>0</v>
      </c>
      <c r="AB832">
        <v>0</v>
      </c>
      <c r="AC832">
        <v>0</v>
      </c>
      <c r="AD832">
        <v>957</v>
      </c>
      <c r="AE832">
        <v>78</v>
      </c>
      <c r="AF832">
        <v>8</v>
      </c>
      <c r="AG832">
        <v>11</v>
      </c>
      <c r="AH832">
        <v>26</v>
      </c>
      <c r="AI832" s="3">
        <v>0.29049111807732497</v>
      </c>
      <c r="AJ832" s="3">
        <v>0</v>
      </c>
      <c r="AK832" s="3">
        <v>0</v>
      </c>
      <c r="AL832" s="3">
        <v>0</v>
      </c>
      <c r="AM832" s="3">
        <v>0</v>
      </c>
      <c r="AN832" s="2">
        <f t="shared" si="30"/>
        <v>0.26296296296296295</v>
      </c>
      <c r="AO832" s="2">
        <v>0.11388888888888889</v>
      </c>
      <c r="AP832">
        <f t="shared" si="31"/>
        <v>284</v>
      </c>
    </row>
    <row r="833" spans="1:42" ht="16.5" hidden="1" customHeight="1" x14ac:dyDescent="0.25">
      <c r="A833" s="5" t="s">
        <v>793</v>
      </c>
      <c r="B833" s="1" t="s">
        <v>151</v>
      </c>
      <c r="D833" t="s">
        <v>32</v>
      </c>
      <c r="E833" t="s">
        <v>149</v>
      </c>
      <c r="F833" t="s">
        <v>152</v>
      </c>
      <c r="G833">
        <v>276</v>
      </c>
      <c r="H833">
        <v>0</v>
      </c>
      <c r="I833">
        <v>0</v>
      </c>
      <c r="J833">
        <v>0</v>
      </c>
      <c r="K833">
        <v>0</v>
      </c>
      <c r="L833">
        <v>47</v>
      </c>
      <c r="M833">
        <v>237</v>
      </c>
      <c r="N833" s="2">
        <v>3.1396125584502339E-2</v>
      </c>
      <c r="O833" s="2">
        <v>0.15831663326653306</v>
      </c>
      <c r="P833">
        <v>39</v>
      </c>
      <c r="Q833" s="2">
        <v>3.1150159744408944E-2</v>
      </c>
      <c r="R833">
        <v>1497</v>
      </c>
      <c r="S833">
        <v>1252</v>
      </c>
      <c r="T833">
        <v>1188</v>
      </c>
      <c r="U833">
        <v>24</v>
      </c>
      <c r="V833">
        <v>15</v>
      </c>
      <c r="W833">
        <v>9</v>
      </c>
      <c r="X833">
        <v>16</v>
      </c>
      <c r="Y833">
        <v>34</v>
      </c>
      <c r="Z833">
        <v>0</v>
      </c>
      <c r="AA833">
        <v>0</v>
      </c>
      <c r="AB833">
        <v>0</v>
      </c>
      <c r="AC833">
        <v>0</v>
      </c>
      <c r="AD833">
        <v>1430</v>
      </c>
      <c r="AE833">
        <v>24</v>
      </c>
      <c r="AF833">
        <v>15</v>
      </c>
      <c r="AG833">
        <v>9</v>
      </c>
      <c r="AH833">
        <v>16</v>
      </c>
      <c r="AI833" s="3">
        <v>0.19300699300699301</v>
      </c>
      <c r="AJ833" s="3">
        <v>0</v>
      </c>
      <c r="AK833" s="3">
        <v>0</v>
      </c>
      <c r="AL833" s="3">
        <v>0</v>
      </c>
      <c r="AM833" s="3">
        <v>0</v>
      </c>
      <c r="AN833" s="2">
        <f t="shared" si="30"/>
        <v>0.18971275885103539</v>
      </c>
      <c r="AO833" s="2">
        <v>4.2838018741633198E-2</v>
      </c>
      <c r="AP833">
        <f t="shared" si="31"/>
        <v>284</v>
      </c>
    </row>
    <row r="834" spans="1:42" ht="16.5" hidden="1" customHeight="1" x14ac:dyDescent="0.25">
      <c r="A834" s="4" t="s">
        <v>799</v>
      </c>
      <c r="B834" s="1" t="s">
        <v>330</v>
      </c>
      <c r="D834" t="s">
        <v>32</v>
      </c>
      <c r="E834" t="s">
        <v>328</v>
      </c>
      <c r="F834" t="s">
        <v>331</v>
      </c>
      <c r="G834">
        <v>268</v>
      </c>
      <c r="H834">
        <v>0</v>
      </c>
      <c r="I834">
        <v>0</v>
      </c>
      <c r="J834">
        <v>0</v>
      </c>
      <c r="K834">
        <v>7</v>
      </c>
      <c r="L834">
        <v>23</v>
      </c>
      <c r="M834">
        <v>261</v>
      </c>
      <c r="N834" s="2">
        <v>1.271420674405749E-2</v>
      </c>
      <c r="O834" s="2">
        <v>0.14427860696517414</v>
      </c>
      <c r="P834">
        <v>141</v>
      </c>
      <c r="Q834" s="2">
        <v>8.4633853541416573E-2</v>
      </c>
      <c r="R834">
        <v>1809</v>
      </c>
      <c r="S834">
        <v>1666</v>
      </c>
      <c r="T834">
        <v>1507</v>
      </c>
      <c r="U834">
        <v>5</v>
      </c>
      <c r="V834">
        <v>22</v>
      </c>
      <c r="W834">
        <v>5</v>
      </c>
      <c r="X834">
        <v>127</v>
      </c>
      <c r="Y834">
        <v>134</v>
      </c>
      <c r="Z834">
        <v>0</v>
      </c>
      <c r="AA834">
        <v>0</v>
      </c>
      <c r="AB834">
        <v>0</v>
      </c>
      <c r="AC834">
        <v>0</v>
      </c>
      <c r="AD834">
        <v>1641</v>
      </c>
      <c r="AE834">
        <v>5</v>
      </c>
      <c r="AF834">
        <v>22</v>
      </c>
      <c r="AG834">
        <v>5</v>
      </c>
      <c r="AH834">
        <v>134</v>
      </c>
      <c r="AI834" s="3">
        <v>0.16331505179768435</v>
      </c>
      <c r="AJ834" s="3">
        <v>0</v>
      </c>
      <c r="AK834" s="3">
        <v>0</v>
      </c>
      <c r="AL834" s="3">
        <v>0</v>
      </c>
      <c r="AM834" s="3">
        <v>5.2238805970149252E-2</v>
      </c>
      <c r="AN834" s="2">
        <f t="shared" si="30"/>
        <v>0.15699281370923163</v>
      </c>
      <c r="AO834" s="2">
        <v>9.1864969562811288E-2</v>
      </c>
      <c r="AP834">
        <f t="shared" si="31"/>
        <v>284</v>
      </c>
    </row>
    <row r="835" spans="1:42" ht="16.5" hidden="1" customHeight="1" x14ac:dyDescent="0.25">
      <c r="A835" s="5" t="s">
        <v>788</v>
      </c>
      <c r="B835" s="1" t="s">
        <v>290</v>
      </c>
      <c r="D835" t="s">
        <v>32</v>
      </c>
      <c r="E835" t="s">
        <v>291</v>
      </c>
      <c r="F835" t="s">
        <v>292</v>
      </c>
      <c r="G835">
        <v>282</v>
      </c>
      <c r="H835">
        <v>0</v>
      </c>
      <c r="I835">
        <v>0</v>
      </c>
      <c r="J835">
        <v>0</v>
      </c>
      <c r="K835">
        <v>0</v>
      </c>
      <c r="L835">
        <v>216</v>
      </c>
      <c r="M835">
        <v>68</v>
      </c>
      <c r="N835" s="2">
        <v>0.10986775178026449</v>
      </c>
      <c r="O835" s="2">
        <v>3.4587995930824011E-2</v>
      </c>
      <c r="P835">
        <v>16</v>
      </c>
      <c r="Q835" s="2">
        <v>9.4228504122497048E-3</v>
      </c>
      <c r="R835">
        <v>1966</v>
      </c>
      <c r="S835">
        <v>1698</v>
      </c>
      <c r="T835">
        <v>1662</v>
      </c>
      <c r="U835">
        <v>15</v>
      </c>
      <c r="V835">
        <v>12</v>
      </c>
      <c r="W835">
        <v>5</v>
      </c>
      <c r="X835">
        <v>4</v>
      </c>
      <c r="Y835">
        <v>14</v>
      </c>
      <c r="Z835">
        <v>0</v>
      </c>
      <c r="AA835">
        <v>0</v>
      </c>
      <c r="AB835">
        <v>0</v>
      </c>
      <c r="AC835">
        <v>0</v>
      </c>
      <c r="AD835">
        <v>1930</v>
      </c>
      <c r="AE835">
        <v>15</v>
      </c>
      <c r="AF835">
        <v>12</v>
      </c>
      <c r="AG835">
        <v>5</v>
      </c>
      <c r="AH835">
        <v>4</v>
      </c>
      <c r="AI835" s="3">
        <v>0.14611398963730571</v>
      </c>
      <c r="AJ835" s="3">
        <v>0</v>
      </c>
      <c r="AK835" s="3">
        <v>0</v>
      </c>
      <c r="AL835" s="3">
        <v>0</v>
      </c>
      <c r="AM835" s="3">
        <v>0</v>
      </c>
      <c r="AN835" s="2">
        <f t="shared" si="30"/>
        <v>0.14445574771108849</v>
      </c>
      <c r="AO835" s="2">
        <v>1.8311291963377416E-2</v>
      </c>
      <c r="AP835">
        <f t="shared" si="31"/>
        <v>284</v>
      </c>
    </row>
    <row r="836" spans="1:42" ht="16.5" hidden="1" customHeight="1" x14ac:dyDescent="0.25">
      <c r="A836" s="5" t="s">
        <v>787</v>
      </c>
      <c r="B836" t="s">
        <v>622</v>
      </c>
      <c r="D836" t="s">
        <v>32</v>
      </c>
      <c r="E836" t="s">
        <v>463</v>
      </c>
      <c r="F836" t="s">
        <v>623</v>
      </c>
      <c r="G836">
        <v>265</v>
      </c>
      <c r="H836">
        <v>16</v>
      </c>
      <c r="I836">
        <v>0</v>
      </c>
      <c r="J836">
        <v>0</v>
      </c>
      <c r="K836">
        <v>0</v>
      </c>
      <c r="L836">
        <v>0</v>
      </c>
      <c r="M836">
        <v>284</v>
      </c>
      <c r="N836" s="2">
        <v>0</v>
      </c>
      <c r="O836" s="2">
        <v>0.10175564313865998</v>
      </c>
      <c r="P836">
        <v>55</v>
      </c>
      <c r="Q836" s="2">
        <v>2.1467603434816549E-2</v>
      </c>
      <c r="R836">
        <v>2791</v>
      </c>
      <c r="S836">
        <v>2562</v>
      </c>
      <c r="T836">
        <v>2278</v>
      </c>
      <c r="U836">
        <v>264</v>
      </c>
      <c r="V836">
        <v>2</v>
      </c>
      <c r="W836">
        <v>12</v>
      </c>
      <c r="X836">
        <v>6</v>
      </c>
      <c r="Y836">
        <v>42</v>
      </c>
      <c r="Z836">
        <v>3</v>
      </c>
      <c r="AA836">
        <v>0</v>
      </c>
      <c r="AB836">
        <v>0</v>
      </c>
      <c r="AC836">
        <v>0</v>
      </c>
      <c r="AD836">
        <v>2501</v>
      </c>
      <c r="AE836">
        <v>277</v>
      </c>
      <c r="AF836">
        <v>2</v>
      </c>
      <c r="AG836">
        <v>12</v>
      </c>
      <c r="AH836">
        <v>6</v>
      </c>
      <c r="AI836" s="3">
        <v>0.10595761695321872</v>
      </c>
      <c r="AJ836" s="3">
        <v>5.7761732851985562E-2</v>
      </c>
      <c r="AK836" s="3">
        <v>0</v>
      </c>
      <c r="AL836" s="3">
        <v>0</v>
      </c>
      <c r="AM836" s="3">
        <v>0</v>
      </c>
      <c r="AN836" s="2">
        <f t="shared" si="30"/>
        <v>0.10175564313865998</v>
      </c>
      <c r="AO836" s="2">
        <v>0.10614724803431022</v>
      </c>
      <c r="AP836">
        <f t="shared" si="31"/>
        <v>284</v>
      </c>
    </row>
    <row r="837" spans="1:42" ht="16.5" hidden="1" customHeight="1" x14ac:dyDescent="0.25">
      <c r="A837" s="4" t="s">
        <v>799</v>
      </c>
      <c r="B837" s="1" t="s">
        <v>338</v>
      </c>
      <c r="D837" t="s">
        <v>32</v>
      </c>
      <c r="E837" t="s">
        <v>336</v>
      </c>
      <c r="F837" t="s">
        <v>339</v>
      </c>
      <c r="G837">
        <v>258</v>
      </c>
      <c r="H837">
        <v>0</v>
      </c>
      <c r="I837">
        <v>0</v>
      </c>
      <c r="J837">
        <v>6</v>
      </c>
      <c r="K837">
        <v>0</v>
      </c>
      <c r="L837">
        <v>48</v>
      </c>
      <c r="M837">
        <v>236</v>
      </c>
      <c r="N837" s="2">
        <v>1.4018691588785047E-2</v>
      </c>
      <c r="O837" s="2">
        <v>6.8925233644859807E-2</v>
      </c>
      <c r="P837">
        <v>129</v>
      </c>
      <c r="Q837" s="2">
        <v>3.9461609054756805E-2</v>
      </c>
      <c r="R837">
        <v>3424</v>
      </c>
      <c r="S837">
        <v>3269</v>
      </c>
      <c r="T837">
        <v>3113</v>
      </c>
      <c r="U837">
        <v>32</v>
      </c>
      <c r="V837">
        <v>28</v>
      </c>
      <c r="W837">
        <v>26</v>
      </c>
      <c r="X837">
        <v>70</v>
      </c>
      <c r="Y837">
        <v>113</v>
      </c>
      <c r="Z837">
        <v>0</v>
      </c>
      <c r="AA837">
        <v>0</v>
      </c>
      <c r="AB837">
        <v>0</v>
      </c>
      <c r="AC837">
        <v>0</v>
      </c>
      <c r="AD837">
        <v>3258</v>
      </c>
      <c r="AE837">
        <v>32</v>
      </c>
      <c r="AF837">
        <v>28</v>
      </c>
      <c r="AG837">
        <v>32</v>
      </c>
      <c r="AH837">
        <v>70</v>
      </c>
      <c r="AI837" s="3">
        <v>7.918968692449356E-2</v>
      </c>
      <c r="AJ837" s="3">
        <v>0</v>
      </c>
      <c r="AK837" s="3">
        <v>0</v>
      </c>
      <c r="AL837" s="3">
        <v>0.1875</v>
      </c>
      <c r="AM837" s="3">
        <v>0</v>
      </c>
      <c r="AN837" s="2">
        <f t="shared" si="30"/>
        <v>8.2943925233644855E-2</v>
      </c>
      <c r="AO837" s="2">
        <v>4.736842105263158E-2</v>
      </c>
      <c r="AP837">
        <f t="shared" si="31"/>
        <v>284</v>
      </c>
    </row>
    <row r="838" spans="1:42" ht="16.5" hidden="1" customHeight="1" x14ac:dyDescent="0.25">
      <c r="A838" s="4" t="s">
        <v>800</v>
      </c>
      <c r="B838" s="1" t="s">
        <v>191</v>
      </c>
      <c r="D838" t="s">
        <v>32</v>
      </c>
      <c r="E838" t="s">
        <v>192</v>
      </c>
      <c r="F838" t="s">
        <v>193</v>
      </c>
      <c r="G838">
        <v>260</v>
      </c>
      <c r="H838">
        <v>0</v>
      </c>
      <c r="I838">
        <v>5</v>
      </c>
      <c r="J838">
        <v>0</v>
      </c>
      <c r="K838">
        <v>8</v>
      </c>
      <c r="L838">
        <v>11</v>
      </c>
      <c r="M838">
        <v>273</v>
      </c>
      <c r="N838" s="2">
        <v>3.0691964285714285E-3</v>
      </c>
      <c r="O838" s="2">
        <v>7.6171875E-2</v>
      </c>
      <c r="P838">
        <v>97</v>
      </c>
      <c r="Q838" s="2">
        <v>2.8554607006181926E-2</v>
      </c>
      <c r="R838">
        <v>3584</v>
      </c>
      <c r="S838">
        <v>3397</v>
      </c>
      <c r="T838">
        <v>2441</v>
      </c>
      <c r="U838">
        <v>4</v>
      </c>
      <c r="V838">
        <v>139</v>
      </c>
      <c r="W838">
        <v>146</v>
      </c>
      <c r="X838">
        <v>667</v>
      </c>
      <c r="Y838">
        <v>83</v>
      </c>
      <c r="Z838">
        <v>0</v>
      </c>
      <c r="AA838">
        <v>0</v>
      </c>
      <c r="AB838">
        <v>0</v>
      </c>
      <c r="AC838">
        <v>7</v>
      </c>
      <c r="AD838">
        <v>2618</v>
      </c>
      <c r="AE838">
        <v>4</v>
      </c>
      <c r="AF838">
        <v>144</v>
      </c>
      <c r="AG838">
        <v>146</v>
      </c>
      <c r="AH838">
        <v>668</v>
      </c>
      <c r="AI838" s="3">
        <v>9.9312452253628725E-2</v>
      </c>
      <c r="AJ838" s="3">
        <v>0</v>
      </c>
      <c r="AK838" s="3">
        <v>3.4722222222222224E-2</v>
      </c>
      <c r="AL838" s="3">
        <v>0</v>
      </c>
      <c r="AM838" s="3">
        <v>1.1976047904191617E-2</v>
      </c>
      <c r="AN838" s="2">
        <f t="shared" si="30"/>
        <v>7.9241071428571425E-2</v>
      </c>
      <c r="AO838" s="2">
        <v>0.2687150837988827</v>
      </c>
      <c r="AP838">
        <f t="shared" si="31"/>
        <v>284</v>
      </c>
    </row>
    <row r="839" spans="1:42" ht="16.5" hidden="1" customHeight="1" x14ac:dyDescent="0.25">
      <c r="A839" s="5" t="s">
        <v>802</v>
      </c>
      <c r="B839" s="1" t="s">
        <v>218</v>
      </c>
      <c r="C839" t="s">
        <v>36</v>
      </c>
      <c r="D839" t="s">
        <v>43</v>
      </c>
      <c r="E839" t="s">
        <v>38</v>
      </c>
      <c r="F839" t="s">
        <v>219</v>
      </c>
      <c r="G839">
        <v>128</v>
      </c>
      <c r="H839">
        <v>0</v>
      </c>
      <c r="I839">
        <v>4</v>
      </c>
      <c r="J839">
        <v>3</v>
      </c>
      <c r="K839">
        <v>0</v>
      </c>
      <c r="L839">
        <v>15</v>
      </c>
      <c r="M839">
        <v>132</v>
      </c>
      <c r="N839" s="2">
        <v>1.9327406262079629E-3</v>
      </c>
      <c r="O839" s="2">
        <v>1.7008117510630073E-2</v>
      </c>
      <c r="P839">
        <v>75</v>
      </c>
      <c r="Q839" s="2">
        <v>9.7541943035505275E-3</v>
      </c>
      <c r="R839">
        <v>7761</v>
      </c>
      <c r="S839">
        <v>7689</v>
      </c>
      <c r="T839">
        <v>7233</v>
      </c>
      <c r="U839">
        <v>14</v>
      </c>
      <c r="V839">
        <v>96</v>
      </c>
      <c r="W839">
        <v>226</v>
      </c>
      <c r="X839">
        <v>120</v>
      </c>
      <c r="Y839">
        <v>61</v>
      </c>
      <c r="Z839">
        <v>0</v>
      </c>
      <c r="AA839">
        <v>0</v>
      </c>
      <c r="AB839">
        <v>4</v>
      </c>
      <c r="AC839">
        <v>0</v>
      </c>
      <c r="AD839">
        <v>7300</v>
      </c>
      <c r="AE839">
        <v>14</v>
      </c>
      <c r="AF839">
        <v>100</v>
      </c>
      <c r="AG839">
        <v>225</v>
      </c>
      <c r="AH839">
        <v>120</v>
      </c>
      <c r="AI839" s="3">
        <v>1.7534246575342465E-2</v>
      </c>
      <c r="AJ839" s="3">
        <v>0</v>
      </c>
      <c r="AK839" s="3">
        <v>0.04</v>
      </c>
      <c r="AL839" s="3">
        <v>1.3333333333333334E-2</v>
      </c>
      <c r="AM839" s="3">
        <v>0</v>
      </c>
      <c r="AN839" s="2">
        <f t="shared" si="30"/>
        <v>1.8940858136838035E-2</v>
      </c>
      <c r="AO839" s="2">
        <v>5.9157107874726125E-2</v>
      </c>
      <c r="AP839">
        <f t="shared" si="31"/>
        <v>147</v>
      </c>
    </row>
    <row r="840" spans="1:42" ht="16.5" hidden="1" customHeight="1" x14ac:dyDescent="0.25">
      <c r="A840" s="4" t="s">
        <v>796</v>
      </c>
      <c r="B840" s="1" t="s">
        <v>250</v>
      </c>
      <c r="D840" t="s">
        <v>32</v>
      </c>
      <c r="E840" t="s">
        <v>248</v>
      </c>
      <c r="F840" t="s">
        <v>251</v>
      </c>
      <c r="G840">
        <v>250</v>
      </c>
      <c r="H840">
        <v>11</v>
      </c>
      <c r="I840">
        <v>4</v>
      </c>
      <c r="J840">
        <v>0</v>
      </c>
      <c r="K840">
        <v>5</v>
      </c>
      <c r="L840">
        <v>14</v>
      </c>
      <c r="M840">
        <v>269</v>
      </c>
      <c r="N840" s="2">
        <v>8.2256169212690956E-3</v>
      </c>
      <c r="O840" s="2">
        <v>0.15804935370152762</v>
      </c>
      <c r="P840">
        <v>108</v>
      </c>
      <c r="Q840" s="2">
        <v>7.072691552062868E-2</v>
      </c>
      <c r="R840">
        <v>1702</v>
      </c>
      <c r="S840">
        <v>1527</v>
      </c>
      <c r="T840">
        <v>1358</v>
      </c>
      <c r="U840">
        <v>90</v>
      </c>
      <c r="V840">
        <v>26</v>
      </c>
      <c r="W840">
        <v>7</v>
      </c>
      <c r="X840">
        <v>46</v>
      </c>
      <c r="Y840">
        <v>76</v>
      </c>
      <c r="Z840">
        <v>14</v>
      </c>
      <c r="AA840">
        <v>0</v>
      </c>
      <c r="AB840">
        <v>0</v>
      </c>
      <c r="AC840">
        <v>0</v>
      </c>
      <c r="AD840">
        <v>1532</v>
      </c>
      <c r="AE840">
        <v>87</v>
      </c>
      <c r="AF840">
        <v>30</v>
      </c>
      <c r="AG840">
        <v>7</v>
      </c>
      <c r="AH840">
        <v>51</v>
      </c>
      <c r="AI840" s="3">
        <v>0.16318537859007834</v>
      </c>
      <c r="AJ840" s="3">
        <v>0.12643678160919541</v>
      </c>
      <c r="AK840" s="3">
        <v>0.13333333333333333</v>
      </c>
      <c r="AL840" s="3">
        <v>0</v>
      </c>
      <c r="AM840" s="3">
        <v>9.8039215686274508E-2</v>
      </c>
      <c r="AN840" s="2">
        <f t="shared" si="30"/>
        <v>0.16627497062279673</v>
      </c>
      <c r="AO840" s="2">
        <v>0.10251903925014645</v>
      </c>
      <c r="AP840">
        <f t="shared" si="31"/>
        <v>283</v>
      </c>
    </row>
    <row r="841" spans="1:42" ht="16.5" hidden="1" customHeight="1" x14ac:dyDescent="0.25">
      <c r="A841" s="5" t="s">
        <v>795</v>
      </c>
      <c r="B841" s="1" t="s">
        <v>377</v>
      </c>
      <c r="D841" t="s">
        <v>32</v>
      </c>
      <c r="E841" t="s">
        <v>373</v>
      </c>
      <c r="F841" t="s">
        <v>378</v>
      </c>
      <c r="G841">
        <v>133</v>
      </c>
      <c r="H841">
        <v>0</v>
      </c>
      <c r="I841">
        <v>0</v>
      </c>
      <c r="J841">
        <v>0</v>
      </c>
      <c r="K841">
        <v>143</v>
      </c>
      <c r="L841">
        <v>142</v>
      </c>
      <c r="M841">
        <v>141</v>
      </c>
      <c r="N841" s="2">
        <v>5.436447166921899E-2</v>
      </c>
      <c r="O841" s="2">
        <v>5.3981623277182235E-2</v>
      </c>
      <c r="P841">
        <v>88</v>
      </c>
      <c r="Q841" s="2">
        <v>3.6408771203971867E-2</v>
      </c>
      <c r="R841">
        <v>2612</v>
      </c>
      <c r="S841">
        <v>2417</v>
      </c>
      <c r="T841">
        <v>1005</v>
      </c>
      <c r="U841">
        <v>4</v>
      </c>
      <c r="V841">
        <v>144</v>
      </c>
      <c r="W841">
        <v>291</v>
      </c>
      <c r="X841">
        <v>973</v>
      </c>
      <c r="Y841">
        <v>54</v>
      </c>
      <c r="Z841">
        <v>0</v>
      </c>
      <c r="AA841">
        <v>0</v>
      </c>
      <c r="AB841">
        <v>20</v>
      </c>
      <c r="AC841">
        <v>10</v>
      </c>
      <c r="AD841">
        <v>1084</v>
      </c>
      <c r="AE841">
        <v>4</v>
      </c>
      <c r="AF841">
        <v>144</v>
      </c>
      <c r="AG841">
        <v>271</v>
      </c>
      <c r="AH841">
        <v>1106</v>
      </c>
      <c r="AI841" s="3">
        <v>0.12269372693726938</v>
      </c>
      <c r="AJ841" s="3">
        <v>0</v>
      </c>
      <c r="AK841" s="3">
        <v>0</v>
      </c>
      <c r="AL841" s="3">
        <v>0</v>
      </c>
      <c r="AM841" s="3">
        <v>0.12929475587703435</v>
      </c>
      <c r="AN841" s="2">
        <f t="shared" si="30"/>
        <v>0.10834609494640123</v>
      </c>
      <c r="AO841" s="2">
        <v>0.58451513990034498</v>
      </c>
      <c r="AP841">
        <f t="shared" si="31"/>
        <v>283</v>
      </c>
    </row>
    <row r="842" spans="1:42" ht="16.5" hidden="1" customHeight="1" x14ac:dyDescent="0.25">
      <c r="A842" s="5" t="s">
        <v>789</v>
      </c>
      <c r="B842" s="1" t="s">
        <v>260</v>
      </c>
      <c r="D842" t="s">
        <v>32</v>
      </c>
      <c r="E842" t="s">
        <v>256</v>
      </c>
      <c r="F842" t="s">
        <v>261</v>
      </c>
      <c r="G842">
        <v>239</v>
      </c>
      <c r="H842">
        <v>36</v>
      </c>
      <c r="I842">
        <v>0</v>
      </c>
      <c r="J842">
        <v>0</v>
      </c>
      <c r="K842">
        <v>0</v>
      </c>
      <c r="L842">
        <v>3</v>
      </c>
      <c r="M842">
        <v>280</v>
      </c>
      <c r="N842" s="2">
        <v>7.3818897637795275E-4</v>
      </c>
      <c r="O842" s="2">
        <v>6.8897637795275593E-2</v>
      </c>
      <c r="P842">
        <v>253</v>
      </c>
      <c r="Q842" s="2">
        <v>6.2716906296479927E-2</v>
      </c>
      <c r="R842">
        <v>4064</v>
      </c>
      <c r="S842">
        <v>4034</v>
      </c>
      <c r="T842">
        <v>3738</v>
      </c>
      <c r="U842">
        <v>213</v>
      </c>
      <c r="V842">
        <v>34</v>
      </c>
      <c r="W842">
        <v>26</v>
      </c>
      <c r="X842">
        <v>23</v>
      </c>
      <c r="Y842">
        <v>232</v>
      </c>
      <c r="Z842">
        <v>15</v>
      </c>
      <c r="AA842">
        <v>0</v>
      </c>
      <c r="AB842">
        <v>0</v>
      </c>
      <c r="AC842">
        <v>0</v>
      </c>
      <c r="AD842">
        <v>3745</v>
      </c>
      <c r="AE842">
        <v>234</v>
      </c>
      <c r="AF842">
        <v>34</v>
      </c>
      <c r="AG842">
        <v>26</v>
      </c>
      <c r="AH842">
        <v>23</v>
      </c>
      <c r="AI842" s="3">
        <v>6.3818424566088119E-2</v>
      </c>
      <c r="AJ842" s="3">
        <v>0.15384615384615385</v>
      </c>
      <c r="AK842" s="3">
        <v>0</v>
      </c>
      <c r="AL842" s="3">
        <v>0</v>
      </c>
      <c r="AM842" s="3">
        <v>0</v>
      </c>
      <c r="AN842" s="2">
        <f t="shared" si="30"/>
        <v>6.9635826771653545E-2</v>
      </c>
      <c r="AO842" s="2">
        <v>7.8040374199901522E-2</v>
      </c>
      <c r="AP842">
        <f t="shared" si="31"/>
        <v>283</v>
      </c>
    </row>
    <row r="843" spans="1:42" ht="16.5" hidden="1" customHeight="1" x14ac:dyDescent="0.25">
      <c r="A843" s="4" t="s">
        <v>796</v>
      </c>
      <c r="B843" s="1" t="s">
        <v>275</v>
      </c>
      <c r="D843" t="s">
        <v>32</v>
      </c>
      <c r="E843" t="s">
        <v>273</v>
      </c>
      <c r="F843" t="s">
        <v>276</v>
      </c>
      <c r="G843">
        <v>230</v>
      </c>
      <c r="H843">
        <v>0</v>
      </c>
      <c r="I843">
        <v>0</v>
      </c>
      <c r="J843">
        <v>0</v>
      </c>
      <c r="K843">
        <v>43</v>
      </c>
      <c r="L843">
        <v>7</v>
      </c>
      <c r="M843">
        <v>276</v>
      </c>
      <c r="N843" s="2">
        <v>1.6615238547353431E-3</v>
      </c>
      <c r="O843" s="2">
        <v>6.5511511986707807E-2</v>
      </c>
      <c r="P843">
        <v>163</v>
      </c>
      <c r="Q843" s="2">
        <v>3.9824089909601762E-2</v>
      </c>
      <c r="R843">
        <v>4213</v>
      </c>
      <c r="S843">
        <v>4093</v>
      </c>
      <c r="T843">
        <v>2383</v>
      </c>
      <c r="U843">
        <v>34</v>
      </c>
      <c r="V843">
        <v>362</v>
      </c>
      <c r="W843">
        <v>48</v>
      </c>
      <c r="X843">
        <v>1266</v>
      </c>
      <c r="Y843">
        <v>141</v>
      </c>
      <c r="Z843">
        <v>0</v>
      </c>
      <c r="AA843">
        <v>0</v>
      </c>
      <c r="AB843">
        <v>0</v>
      </c>
      <c r="AC843">
        <v>8</v>
      </c>
      <c r="AD843">
        <v>2472</v>
      </c>
      <c r="AE843">
        <v>34</v>
      </c>
      <c r="AF843">
        <v>362</v>
      </c>
      <c r="AG843">
        <v>48</v>
      </c>
      <c r="AH843">
        <v>1301</v>
      </c>
      <c r="AI843" s="3">
        <v>9.3042071197411008E-2</v>
      </c>
      <c r="AJ843" s="3">
        <v>0</v>
      </c>
      <c r="AK843" s="3">
        <v>0</v>
      </c>
      <c r="AL843" s="3">
        <v>0</v>
      </c>
      <c r="AM843" s="3">
        <v>3.3051498847040735E-2</v>
      </c>
      <c r="AN843" s="2">
        <f t="shared" si="30"/>
        <v>6.7173035841443157E-2</v>
      </c>
      <c r="AO843" s="2">
        <v>0.41380128053118331</v>
      </c>
      <c r="AP843">
        <f t="shared" si="31"/>
        <v>283</v>
      </c>
    </row>
    <row r="844" spans="1:42" ht="16.5" hidden="1" customHeight="1" x14ac:dyDescent="0.25">
      <c r="A844" s="4" t="s">
        <v>800</v>
      </c>
      <c r="B844" s="1" t="s">
        <v>169</v>
      </c>
      <c r="C844" t="s">
        <v>36</v>
      </c>
      <c r="D844" t="s">
        <v>43</v>
      </c>
      <c r="E844" t="s">
        <v>44</v>
      </c>
      <c r="F844" t="s">
        <v>170</v>
      </c>
      <c r="G844">
        <v>254</v>
      </c>
      <c r="H844">
        <v>0</v>
      </c>
      <c r="I844">
        <v>0</v>
      </c>
      <c r="J844">
        <v>0</v>
      </c>
      <c r="K844">
        <v>3</v>
      </c>
      <c r="L844">
        <v>31</v>
      </c>
      <c r="M844">
        <v>252</v>
      </c>
      <c r="N844" s="2">
        <v>6.5580706579225724E-3</v>
      </c>
      <c r="O844" s="2">
        <v>5.3310767928918978E-2</v>
      </c>
      <c r="P844">
        <v>74</v>
      </c>
      <c r="Q844" s="2">
        <v>1.637892872952634E-2</v>
      </c>
      <c r="R844">
        <v>4727</v>
      </c>
      <c r="S844">
        <v>4518</v>
      </c>
      <c r="T844">
        <v>4045</v>
      </c>
      <c r="U844">
        <v>48</v>
      </c>
      <c r="V844">
        <v>166</v>
      </c>
      <c r="W844">
        <v>73</v>
      </c>
      <c r="X844">
        <v>186</v>
      </c>
      <c r="Y844">
        <v>53</v>
      </c>
      <c r="Z844">
        <v>6</v>
      </c>
      <c r="AA844">
        <v>0</v>
      </c>
      <c r="AB844">
        <v>0</v>
      </c>
      <c r="AC844">
        <v>3</v>
      </c>
      <c r="AD844">
        <v>4246</v>
      </c>
      <c r="AE844">
        <v>42</v>
      </c>
      <c r="AF844">
        <v>166</v>
      </c>
      <c r="AG844">
        <v>73</v>
      </c>
      <c r="AH844">
        <v>186</v>
      </c>
      <c r="AI844" s="3">
        <v>5.9821008007536508E-2</v>
      </c>
      <c r="AJ844" s="3">
        <v>0</v>
      </c>
      <c r="AK844" s="3">
        <v>0</v>
      </c>
      <c r="AL844" s="3">
        <v>0</v>
      </c>
      <c r="AM844" s="3">
        <v>1.6129032258064516E-2</v>
      </c>
      <c r="AN844" s="2">
        <f t="shared" si="30"/>
        <v>5.9868838586841548E-2</v>
      </c>
      <c r="AO844" s="2">
        <v>9.908762995968598E-2</v>
      </c>
      <c r="AP844">
        <f t="shared" si="31"/>
        <v>283</v>
      </c>
    </row>
    <row r="845" spans="1:42" ht="16.5" hidden="1" customHeight="1" x14ac:dyDescent="0.25">
      <c r="A845" s="4" t="s">
        <v>799</v>
      </c>
      <c r="B845" s="1" t="s">
        <v>600</v>
      </c>
      <c r="D845" t="s">
        <v>32</v>
      </c>
      <c r="E845" t="s">
        <v>333</v>
      </c>
      <c r="F845" t="s">
        <v>601</v>
      </c>
      <c r="G845">
        <v>248</v>
      </c>
      <c r="H845">
        <v>0</v>
      </c>
      <c r="I845">
        <v>4</v>
      </c>
      <c r="J845">
        <v>0</v>
      </c>
      <c r="K845">
        <v>3</v>
      </c>
      <c r="L845">
        <v>72</v>
      </c>
      <c r="M845">
        <v>211</v>
      </c>
      <c r="N845" s="2">
        <v>1.282051282051282E-2</v>
      </c>
      <c r="O845" s="2">
        <v>3.7571225071225074E-2</v>
      </c>
      <c r="P845">
        <v>571</v>
      </c>
      <c r="Q845" s="2">
        <v>9.6714092140921415E-2</v>
      </c>
      <c r="R845">
        <v>5616</v>
      </c>
      <c r="S845">
        <v>5904</v>
      </c>
      <c r="T845">
        <v>5381</v>
      </c>
      <c r="U845">
        <v>16</v>
      </c>
      <c r="V845">
        <v>197</v>
      </c>
      <c r="W845">
        <v>180</v>
      </c>
      <c r="X845">
        <v>130</v>
      </c>
      <c r="Y845">
        <v>515</v>
      </c>
      <c r="Z845">
        <v>0</v>
      </c>
      <c r="AA845">
        <v>9</v>
      </c>
      <c r="AB845">
        <v>10</v>
      </c>
      <c r="AC845">
        <v>12</v>
      </c>
      <c r="AD845">
        <v>5114</v>
      </c>
      <c r="AE845">
        <v>16</v>
      </c>
      <c r="AF845">
        <v>192</v>
      </c>
      <c r="AG845">
        <v>170</v>
      </c>
      <c r="AH845">
        <v>121</v>
      </c>
      <c r="AI845" s="3">
        <v>4.8494329292139225E-2</v>
      </c>
      <c r="AJ845" s="3">
        <v>0</v>
      </c>
      <c r="AK845" s="3">
        <v>2.0833333333333332E-2</v>
      </c>
      <c r="AL845" s="3">
        <v>0</v>
      </c>
      <c r="AM845" s="3">
        <v>2.4793388429752067E-2</v>
      </c>
      <c r="AN845" s="2">
        <f t="shared" si="30"/>
        <v>5.0391737891737898E-2</v>
      </c>
      <c r="AO845" s="2">
        <v>8.8900766078745766E-2</v>
      </c>
      <c r="AP845">
        <f t="shared" si="31"/>
        <v>283</v>
      </c>
    </row>
    <row r="846" spans="1:42" ht="16.5" hidden="1" customHeight="1" x14ac:dyDescent="0.25">
      <c r="A846" s="4" t="s">
        <v>796</v>
      </c>
      <c r="B846" t="s">
        <v>633</v>
      </c>
      <c r="D846" t="s">
        <v>32</v>
      </c>
      <c r="E846" t="s">
        <v>549</v>
      </c>
      <c r="F846" t="s">
        <v>634</v>
      </c>
      <c r="G846">
        <v>267</v>
      </c>
      <c r="H846">
        <v>0</v>
      </c>
      <c r="I846">
        <v>0</v>
      </c>
      <c r="J846">
        <v>4</v>
      </c>
      <c r="K846">
        <v>0</v>
      </c>
      <c r="L846">
        <v>3</v>
      </c>
      <c r="M846">
        <v>279</v>
      </c>
      <c r="N846" s="2">
        <v>2.6019080659150044E-3</v>
      </c>
      <c r="O846" s="2">
        <v>0.24197745013009539</v>
      </c>
      <c r="P846">
        <v>95</v>
      </c>
      <c r="Q846" s="2">
        <v>9.834368530020704E-2</v>
      </c>
      <c r="R846">
        <v>1153</v>
      </c>
      <c r="S846">
        <v>966</v>
      </c>
      <c r="T846">
        <v>881</v>
      </c>
      <c r="U846">
        <v>14</v>
      </c>
      <c r="V846">
        <v>28</v>
      </c>
      <c r="W846">
        <v>10</v>
      </c>
      <c r="X846">
        <v>33</v>
      </c>
      <c r="Y846">
        <v>90</v>
      </c>
      <c r="Z846">
        <v>0</v>
      </c>
      <c r="AA846">
        <v>0</v>
      </c>
      <c r="AB846">
        <v>0</v>
      </c>
      <c r="AC846">
        <v>0</v>
      </c>
      <c r="AD846">
        <v>1058</v>
      </c>
      <c r="AE846">
        <v>14</v>
      </c>
      <c r="AF846">
        <v>28</v>
      </c>
      <c r="AG846">
        <v>14</v>
      </c>
      <c r="AH846">
        <v>33</v>
      </c>
      <c r="AI846" s="3">
        <v>0.25236294896030248</v>
      </c>
      <c r="AJ846" s="3">
        <v>0</v>
      </c>
      <c r="AK846" s="3">
        <v>0</v>
      </c>
      <c r="AL846" s="3">
        <v>0.2857142857142857</v>
      </c>
      <c r="AM846" s="3">
        <v>0</v>
      </c>
      <c r="AN846" s="2">
        <f t="shared" si="30"/>
        <v>0.2445793581960104</v>
      </c>
      <c r="AO846" s="2">
        <v>7.7593722755013084E-2</v>
      </c>
      <c r="AP846">
        <f t="shared" si="31"/>
        <v>282</v>
      </c>
    </row>
    <row r="847" spans="1:42" ht="16.5" hidden="1" customHeight="1" x14ac:dyDescent="0.25">
      <c r="A847" s="4" t="s">
        <v>801</v>
      </c>
      <c r="B847" s="1" t="s">
        <v>598</v>
      </c>
      <c r="D847" t="s">
        <v>32</v>
      </c>
      <c r="E847" t="s">
        <v>333</v>
      </c>
      <c r="F847" t="s">
        <v>599</v>
      </c>
      <c r="G847">
        <v>258</v>
      </c>
      <c r="H847">
        <v>0</v>
      </c>
      <c r="I847">
        <v>0</v>
      </c>
      <c r="J847">
        <v>6</v>
      </c>
      <c r="K847">
        <v>4</v>
      </c>
      <c r="L847">
        <v>7</v>
      </c>
      <c r="M847">
        <v>275</v>
      </c>
      <c r="N847" s="2">
        <v>4.1176470588235297E-3</v>
      </c>
      <c r="O847" s="2">
        <v>0.16176470588235295</v>
      </c>
      <c r="P847">
        <v>305</v>
      </c>
      <c r="Q847" s="2">
        <v>0.17701683110853164</v>
      </c>
      <c r="R847">
        <v>1700</v>
      </c>
      <c r="S847">
        <v>1723</v>
      </c>
      <c r="T847">
        <v>1467</v>
      </c>
      <c r="U847">
        <v>11</v>
      </c>
      <c r="V847">
        <v>60</v>
      </c>
      <c r="W847">
        <v>53</v>
      </c>
      <c r="X847">
        <v>132</v>
      </c>
      <c r="Y847">
        <v>251</v>
      </c>
      <c r="Z847">
        <v>0</v>
      </c>
      <c r="AA847">
        <v>24</v>
      </c>
      <c r="AB847">
        <v>0</v>
      </c>
      <c r="AC847">
        <v>7</v>
      </c>
      <c r="AD847">
        <v>1474</v>
      </c>
      <c r="AE847">
        <v>11</v>
      </c>
      <c r="AF847">
        <v>36</v>
      </c>
      <c r="AG847">
        <v>59</v>
      </c>
      <c r="AH847">
        <v>129</v>
      </c>
      <c r="AI847" s="3">
        <v>0.17503392130257803</v>
      </c>
      <c r="AJ847" s="3">
        <v>0</v>
      </c>
      <c r="AK847" s="3">
        <v>0</v>
      </c>
      <c r="AL847" s="3">
        <v>0.10169491525423729</v>
      </c>
      <c r="AM847" s="3">
        <v>3.1007751937984496E-2</v>
      </c>
      <c r="AN847" s="2">
        <f t="shared" si="30"/>
        <v>0.16588235294117648</v>
      </c>
      <c r="AO847" s="2">
        <v>0.13750731421884144</v>
      </c>
      <c r="AP847">
        <f t="shared" si="31"/>
        <v>282</v>
      </c>
    </row>
    <row r="848" spans="1:42" ht="16.5" hidden="1" customHeight="1" x14ac:dyDescent="0.25">
      <c r="A848" s="5" t="s">
        <v>795</v>
      </c>
      <c r="B848" s="1" t="s">
        <v>471</v>
      </c>
      <c r="D848" t="s">
        <v>32</v>
      </c>
      <c r="E848" t="s">
        <v>463</v>
      </c>
      <c r="F848" t="s">
        <v>472</v>
      </c>
      <c r="G848">
        <v>274</v>
      </c>
      <c r="H848">
        <v>3</v>
      </c>
      <c r="I848">
        <v>0</v>
      </c>
      <c r="J848">
        <v>0</v>
      </c>
      <c r="K848">
        <v>0</v>
      </c>
      <c r="L848">
        <v>25</v>
      </c>
      <c r="M848">
        <v>257</v>
      </c>
      <c r="N848" s="2">
        <v>1.3027618551328817E-2</v>
      </c>
      <c r="O848" s="2">
        <v>0.13392391870766024</v>
      </c>
      <c r="P848">
        <v>170</v>
      </c>
      <c r="Q848" s="2">
        <v>9.4078583287216383E-2</v>
      </c>
      <c r="R848">
        <v>1919</v>
      </c>
      <c r="S848">
        <v>1807</v>
      </c>
      <c r="T848">
        <v>1727</v>
      </c>
      <c r="U848">
        <v>24</v>
      </c>
      <c r="V848">
        <v>22</v>
      </c>
      <c r="W848">
        <v>10</v>
      </c>
      <c r="X848">
        <v>24</v>
      </c>
      <c r="Y848">
        <v>156</v>
      </c>
      <c r="Z848">
        <v>0</v>
      </c>
      <c r="AA848">
        <v>5</v>
      </c>
      <c r="AB848">
        <v>0</v>
      </c>
      <c r="AC848">
        <v>5</v>
      </c>
      <c r="AD848">
        <v>1845</v>
      </c>
      <c r="AE848">
        <v>27</v>
      </c>
      <c r="AF848">
        <v>17</v>
      </c>
      <c r="AG848">
        <v>10</v>
      </c>
      <c r="AH848">
        <v>19</v>
      </c>
      <c r="AI848" s="3">
        <v>0.14850948509485096</v>
      </c>
      <c r="AJ848" s="3">
        <v>0.1111111111111111</v>
      </c>
      <c r="AK848" s="3">
        <v>0</v>
      </c>
      <c r="AL848" s="3">
        <v>0</v>
      </c>
      <c r="AM848" s="3">
        <v>0</v>
      </c>
      <c r="AN848" s="2">
        <f t="shared" si="30"/>
        <v>0.14695153725898905</v>
      </c>
      <c r="AO848" s="2">
        <v>3.8060479666319084E-2</v>
      </c>
      <c r="AP848">
        <f t="shared" si="31"/>
        <v>282</v>
      </c>
    </row>
    <row r="849" spans="1:42" ht="16.5" hidden="1" customHeight="1" x14ac:dyDescent="0.25">
      <c r="A849" s="4" t="s">
        <v>799</v>
      </c>
      <c r="B849" s="1" t="s">
        <v>97</v>
      </c>
      <c r="D849" t="s">
        <v>32</v>
      </c>
      <c r="E849" t="s">
        <v>95</v>
      </c>
      <c r="F849" t="s">
        <v>98</v>
      </c>
      <c r="G849">
        <v>212</v>
      </c>
      <c r="H849">
        <v>19</v>
      </c>
      <c r="I849">
        <v>0</v>
      </c>
      <c r="J849">
        <v>0</v>
      </c>
      <c r="K849">
        <v>8</v>
      </c>
      <c r="L849">
        <v>0</v>
      </c>
      <c r="M849">
        <v>281</v>
      </c>
      <c r="N849" s="2">
        <v>0</v>
      </c>
      <c r="O849" s="2">
        <v>0.41877794336810731</v>
      </c>
      <c r="P849">
        <v>113</v>
      </c>
      <c r="Q849" s="2">
        <v>0.22465208747514911</v>
      </c>
      <c r="R849">
        <v>671</v>
      </c>
      <c r="S849">
        <v>503</v>
      </c>
      <c r="T849">
        <v>398</v>
      </c>
      <c r="U849">
        <v>95</v>
      </c>
      <c r="V849">
        <v>4</v>
      </c>
      <c r="W849">
        <v>3</v>
      </c>
      <c r="X849">
        <v>3</v>
      </c>
      <c r="Y849">
        <v>87</v>
      </c>
      <c r="Z849">
        <v>18</v>
      </c>
      <c r="AA849">
        <v>0</v>
      </c>
      <c r="AB849">
        <v>0</v>
      </c>
      <c r="AC849">
        <v>0</v>
      </c>
      <c r="AD849">
        <v>523</v>
      </c>
      <c r="AE849">
        <v>96</v>
      </c>
      <c r="AF849">
        <v>4</v>
      </c>
      <c r="AG849">
        <v>3</v>
      </c>
      <c r="AH849">
        <v>11</v>
      </c>
      <c r="AI849" s="3">
        <v>0.40535372848948376</v>
      </c>
      <c r="AJ849" s="3">
        <v>0.19791666666666666</v>
      </c>
      <c r="AK849" s="3">
        <v>0</v>
      </c>
      <c r="AL849" s="3">
        <v>0</v>
      </c>
      <c r="AM849" s="3">
        <v>0.72727272727272729</v>
      </c>
      <c r="AN849" s="2">
        <f t="shared" si="30"/>
        <v>0.41877794336810731</v>
      </c>
      <c r="AO849" s="2">
        <v>0.17896389324960754</v>
      </c>
      <c r="AP849">
        <f t="shared" si="31"/>
        <v>281</v>
      </c>
    </row>
    <row r="850" spans="1:42" ht="16.5" hidden="1" customHeight="1" x14ac:dyDescent="0.25">
      <c r="A850" s="5" t="s">
        <v>791</v>
      </c>
      <c r="B850" t="s">
        <v>700</v>
      </c>
      <c r="D850" t="s">
        <v>32</v>
      </c>
      <c r="E850" t="s">
        <v>333</v>
      </c>
      <c r="F850" t="s">
        <v>701</v>
      </c>
      <c r="G850">
        <v>267</v>
      </c>
      <c r="H850">
        <v>0</v>
      </c>
      <c r="I850">
        <v>0</v>
      </c>
      <c r="J850">
        <v>3</v>
      </c>
      <c r="K850">
        <v>3</v>
      </c>
      <c r="L850">
        <v>0</v>
      </c>
      <c r="M850">
        <v>281</v>
      </c>
      <c r="N850" s="2">
        <v>0</v>
      </c>
      <c r="O850" s="2">
        <v>0.23184818481848185</v>
      </c>
      <c r="P850">
        <v>72</v>
      </c>
      <c r="Q850" s="2">
        <v>7.1784646061814561E-2</v>
      </c>
      <c r="R850">
        <v>1212</v>
      </c>
      <c r="S850">
        <v>1003</v>
      </c>
      <c r="T850">
        <v>970</v>
      </c>
      <c r="U850">
        <v>1</v>
      </c>
      <c r="V850">
        <v>6</v>
      </c>
      <c r="W850">
        <v>5</v>
      </c>
      <c r="X850">
        <v>21</v>
      </c>
      <c r="Y850">
        <v>60</v>
      </c>
      <c r="Z850">
        <v>0</v>
      </c>
      <c r="AA850">
        <v>0</v>
      </c>
      <c r="AB850">
        <v>0</v>
      </c>
      <c r="AC850">
        <v>0</v>
      </c>
      <c r="AD850">
        <v>1177</v>
      </c>
      <c r="AE850">
        <v>1</v>
      </c>
      <c r="AF850">
        <v>6</v>
      </c>
      <c r="AG850">
        <v>8</v>
      </c>
      <c r="AH850">
        <v>24</v>
      </c>
      <c r="AI850" s="3">
        <v>0.22684791843670349</v>
      </c>
      <c r="AJ850" s="3">
        <v>0</v>
      </c>
      <c r="AK850" s="3">
        <v>0</v>
      </c>
      <c r="AL850" s="3">
        <v>0.375</v>
      </c>
      <c r="AM850" s="3">
        <v>0.125</v>
      </c>
      <c r="AN850" s="2">
        <f t="shared" si="30"/>
        <v>0.23184818481848185</v>
      </c>
      <c r="AO850" s="2">
        <v>3.2072368421052634E-2</v>
      </c>
      <c r="AP850">
        <f t="shared" si="31"/>
        <v>281</v>
      </c>
    </row>
    <row r="851" spans="1:42" ht="16.5" hidden="1" customHeight="1" x14ac:dyDescent="0.25">
      <c r="A851" s="4" t="s">
        <v>800</v>
      </c>
      <c r="B851" t="s">
        <v>628</v>
      </c>
      <c r="D851" t="s">
        <v>32</v>
      </c>
      <c r="E851" t="s">
        <v>629</v>
      </c>
      <c r="F851" t="s">
        <v>630</v>
      </c>
      <c r="G851">
        <v>264</v>
      </c>
      <c r="H851">
        <v>0</v>
      </c>
      <c r="I851">
        <v>5</v>
      </c>
      <c r="J851">
        <v>0</v>
      </c>
      <c r="K851">
        <v>4</v>
      </c>
      <c r="L851">
        <v>125</v>
      </c>
      <c r="M851">
        <v>156</v>
      </c>
      <c r="N851" s="2">
        <v>8.6445366528354078E-2</v>
      </c>
      <c r="O851" s="2">
        <v>0.1078838174273859</v>
      </c>
      <c r="P851">
        <v>21</v>
      </c>
      <c r="Q851" s="2">
        <v>1.7706576728499158E-2</v>
      </c>
      <c r="R851">
        <v>1446</v>
      </c>
      <c r="S851">
        <v>1186</v>
      </c>
      <c r="T851">
        <v>1115</v>
      </c>
      <c r="U851">
        <v>8</v>
      </c>
      <c r="V851">
        <v>25</v>
      </c>
      <c r="W851">
        <v>13</v>
      </c>
      <c r="X851">
        <v>25</v>
      </c>
      <c r="Y851">
        <v>11</v>
      </c>
      <c r="Z851">
        <v>0</v>
      </c>
      <c r="AA851">
        <v>0</v>
      </c>
      <c r="AB851">
        <v>0</v>
      </c>
      <c r="AC851">
        <v>0</v>
      </c>
      <c r="AD851">
        <v>1368</v>
      </c>
      <c r="AE851">
        <v>8</v>
      </c>
      <c r="AF851">
        <v>30</v>
      </c>
      <c r="AG851">
        <v>13</v>
      </c>
      <c r="AH851">
        <v>29</v>
      </c>
      <c r="AI851" s="3">
        <v>0.19298245614035087</v>
      </c>
      <c r="AJ851" s="3">
        <v>0</v>
      </c>
      <c r="AK851" s="3">
        <v>0.16666666666666666</v>
      </c>
      <c r="AL851" s="3">
        <v>0</v>
      </c>
      <c r="AM851" s="3">
        <v>0.13793103448275862</v>
      </c>
      <c r="AN851" s="2">
        <f t="shared" si="30"/>
        <v>0.19432918395573998</v>
      </c>
      <c r="AO851" s="2">
        <v>5.5248618784530384E-2</v>
      </c>
      <c r="AP851">
        <f t="shared" si="31"/>
        <v>281</v>
      </c>
    </row>
    <row r="852" spans="1:42" ht="16.5" hidden="1" customHeight="1" x14ac:dyDescent="0.25">
      <c r="A852" s="4" t="s">
        <v>797</v>
      </c>
      <c r="B852" s="1" t="s">
        <v>250</v>
      </c>
      <c r="D852" t="s">
        <v>32</v>
      </c>
      <c r="E852" t="s">
        <v>248</v>
      </c>
      <c r="F852" t="s">
        <v>251</v>
      </c>
      <c r="G852">
        <v>251</v>
      </c>
      <c r="H852">
        <v>4</v>
      </c>
      <c r="I852">
        <v>4</v>
      </c>
      <c r="J852">
        <v>0</v>
      </c>
      <c r="K852">
        <v>6</v>
      </c>
      <c r="L852">
        <v>12</v>
      </c>
      <c r="M852">
        <v>269</v>
      </c>
      <c r="N852" s="2">
        <v>7.0754716981132077E-3</v>
      </c>
      <c r="O852" s="2">
        <v>0.15860849056603774</v>
      </c>
      <c r="P852">
        <v>123</v>
      </c>
      <c r="Q852" s="2">
        <v>7.9973992197659299E-2</v>
      </c>
      <c r="R852">
        <v>1696</v>
      </c>
      <c r="S852">
        <v>1538</v>
      </c>
      <c r="T852">
        <v>1354</v>
      </c>
      <c r="U852">
        <v>107</v>
      </c>
      <c r="V852">
        <v>28</v>
      </c>
      <c r="W852">
        <v>11</v>
      </c>
      <c r="X852">
        <v>38</v>
      </c>
      <c r="Y852">
        <v>80</v>
      </c>
      <c r="Z852">
        <v>23</v>
      </c>
      <c r="AA852">
        <v>0</v>
      </c>
      <c r="AB852">
        <v>0</v>
      </c>
      <c r="AC852">
        <v>0</v>
      </c>
      <c r="AD852">
        <v>1525</v>
      </c>
      <c r="AE852">
        <v>88</v>
      </c>
      <c r="AF852">
        <v>32</v>
      </c>
      <c r="AG852">
        <v>11</v>
      </c>
      <c r="AH852">
        <v>44</v>
      </c>
      <c r="AI852" s="3">
        <v>0.16459016393442624</v>
      </c>
      <c r="AJ852" s="3">
        <v>4.5454545454545456E-2</v>
      </c>
      <c r="AK852" s="3">
        <v>0.125</v>
      </c>
      <c r="AL852" s="3">
        <v>0</v>
      </c>
      <c r="AM852" s="3">
        <v>0.13636363636363635</v>
      </c>
      <c r="AN852" s="2">
        <f t="shared" si="30"/>
        <v>0.16568396226415094</v>
      </c>
      <c r="AO852" s="2">
        <v>0.10294117647058823</v>
      </c>
      <c r="AP852">
        <f t="shared" si="31"/>
        <v>281</v>
      </c>
    </row>
    <row r="853" spans="1:42" ht="16.5" hidden="1" customHeight="1" x14ac:dyDescent="0.25">
      <c r="A853" s="4" t="s">
        <v>800</v>
      </c>
      <c r="B853" s="1" t="s">
        <v>250</v>
      </c>
      <c r="D853" t="s">
        <v>32</v>
      </c>
      <c r="E853" t="s">
        <v>248</v>
      </c>
      <c r="F853" t="s">
        <v>251</v>
      </c>
      <c r="G853">
        <v>242</v>
      </c>
      <c r="H853">
        <v>10</v>
      </c>
      <c r="I853">
        <v>6</v>
      </c>
      <c r="J853">
        <v>0</v>
      </c>
      <c r="K853">
        <v>9</v>
      </c>
      <c r="L853">
        <v>7</v>
      </c>
      <c r="M853">
        <v>274</v>
      </c>
      <c r="N853" s="2">
        <v>4.0253018976423235E-3</v>
      </c>
      <c r="O853" s="2">
        <v>0.15756181713628523</v>
      </c>
      <c r="P853">
        <v>109</v>
      </c>
      <c r="Q853" s="2">
        <v>6.9559668155711546E-2</v>
      </c>
      <c r="R853">
        <v>1739</v>
      </c>
      <c r="S853">
        <v>1567</v>
      </c>
      <c r="T853">
        <v>1381</v>
      </c>
      <c r="U853">
        <v>81</v>
      </c>
      <c r="V853">
        <v>43</v>
      </c>
      <c r="W853">
        <v>7</v>
      </c>
      <c r="X853">
        <v>55</v>
      </c>
      <c r="Y853">
        <v>72</v>
      </c>
      <c r="Z853">
        <v>6</v>
      </c>
      <c r="AA853">
        <v>8</v>
      </c>
      <c r="AB853">
        <v>0</v>
      </c>
      <c r="AC853">
        <v>0</v>
      </c>
      <c r="AD853">
        <v>1551</v>
      </c>
      <c r="AE853">
        <v>85</v>
      </c>
      <c r="AF853">
        <v>41</v>
      </c>
      <c r="AG853">
        <v>7</v>
      </c>
      <c r="AH853">
        <v>64</v>
      </c>
      <c r="AI853" s="3">
        <v>0.15602836879432624</v>
      </c>
      <c r="AJ853" s="3">
        <v>0.11764705882352941</v>
      </c>
      <c r="AK853" s="3">
        <v>0.14634146341463414</v>
      </c>
      <c r="AL853" s="3">
        <v>0</v>
      </c>
      <c r="AM853" s="3">
        <v>0.140625</v>
      </c>
      <c r="AN853" s="2">
        <f t="shared" si="30"/>
        <v>0.16158711903392756</v>
      </c>
      <c r="AO853" s="2">
        <v>0.11270022883295194</v>
      </c>
      <c r="AP853">
        <f t="shared" si="31"/>
        <v>281</v>
      </c>
    </row>
    <row r="854" spans="1:42" ht="16.5" hidden="1" customHeight="1" x14ac:dyDescent="0.25">
      <c r="A854" s="5" t="s">
        <v>793</v>
      </c>
      <c r="B854" s="1" t="s">
        <v>311</v>
      </c>
      <c r="D854" t="s">
        <v>32</v>
      </c>
      <c r="E854" t="s">
        <v>312</v>
      </c>
      <c r="F854" t="s">
        <v>313</v>
      </c>
      <c r="G854">
        <v>257</v>
      </c>
      <c r="H854">
        <v>0</v>
      </c>
      <c r="I854">
        <v>3</v>
      </c>
      <c r="J854">
        <v>3</v>
      </c>
      <c r="K854">
        <v>7</v>
      </c>
      <c r="L854">
        <v>223</v>
      </c>
      <c r="M854">
        <v>58</v>
      </c>
      <c r="N854" s="2">
        <v>7.168113146898103E-2</v>
      </c>
      <c r="O854" s="2">
        <v>1.8643522982963678E-2</v>
      </c>
      <c r="P854">
        <v>185</v>
      </c>
      <c r="Q854" s="2">
        <v>6.1359867330016582E-2</v>
      </c>
      <c r="R854">
        <v>3111</v>
      </c>
      <c r="S854">
        <v>3015</v>
      </c>
      <c r="T854">
        <v>2789</v>
      </c>
      <c r="U854">
        <v>8</v>
      </c>
      <c r="V854">
        <v>42</v>
      </c>
      <c r="W854">
        <v>38</v>
      </c>
      <c r="X854">
        <v>138</v>
      </c>
      <c r="Y854">
        <v>175</v>
      </c>
      <c r="Z854">
        <v>0</v>
      </c>
      <c r="AA854">
        <v>0</v>
      </c>
      <c r="AB854">
        <v>0</v>
      </c>
      <c r="AC854">
        <v>0</v>
      </c>
      <c r="AD854">
        <v>2871</v>
      </c>
      <c r="AE854">
        <v>8</v>
      </c>
      <c r="AF854">
        <v>45</v>
      </c>
      <c r="AG854">
        <v>41</v>
      </c>
      <c r="AH854">
        <v>145</v>
      </c>
      <c r="AI854" s="3">
        <v>8.951584813653779E-2</v>
      </c>
      <c r="AJ854" s="3">
        <v>0</v>
      </c>
      <c r="AK854" s="3">
        <v>6.6666666666666666E-2</v>
      </c>
      <c r="AL854" s="3">
        <v>7.3170731707317069E-2</v>
      </c>
      <c r="AM854" s="3">
        <v>4.8275862068965517E-2</v>
      </c>
      <c r="AN854" s="2">
        <f t="shared" si="30"/>
        <v>9.0324654451944708E-2</v>
      </c>
      <c r="AO854" s="2">
        <v>7.6848874598070743E-2</v>
      </c>
      <c r="AP854">
        <f t="shared" si="31"/>
        <v>281</v>
      </c>
    </row>
    <row r="855" spans="1:42" ht="16.5" hidden="1" customHeight="1" x14ac:dyDescent="0.25">
      <c r="A855" s="5" t="s">
        <v>795</v>
      </c>
      <c r="B855" s="1" t="s">
        <v>97</v>
      </c>
      <c r="D855" t="s">
        <v>32</v>
      </c>
      <c r="E855" t="s">
        <v>95</v>
      </c>
      <c r="F855" t="s">
        <v>98</v>
      </c>
      <c r="G855">
        <v>220</v>
      </c>
      <c r="H855">
        <v>23</v>
      </c>
      <c r="I855">
        <v>0</v>
      </c>
      <c r="J855">
        <v>0</v>
      </c>
      <c r="K855">
        <v>7</v>
      </c>
      <c r="L855">
        <v>3</v>
      </c>
      <c r="M855">
        <v>277</v>
      </c>
      <c r="N855" s="2">
        <v>4.0816326530612249E-3</v>
      </c>
      <c r="O855" s="2">
        <v>0.37687074829931971</v>
      </c>
      <c r="P855">
        <v>87</v>
      </c>
      <c r="Q855" s="2">
        <v>0.16051660516605165</v>
      </c>
      <c r="R855">
        <v>735</v>
      </c>
      <c r="S855">
        <v>542</v>
      </c>
      <c r="T855">
        <v>447</v>
      </c>
      <c r="U855">
        <v>87</v>
      </c>
      <c r="V855">
        <v>2</v>
      </c>
      <c r="W855">
        <v>2</v>
      </c>
      <c r="X855">
        <v>4</v>
      </c>
      <c r="Y855">
        <v>72</v>
      </c>
      <c r="Z855">
        <v>14</v>
      </c>
      <c r="AA855">
        <v>0</v>
      </c>
      <c r="AB855">
        <v>0</v>
      </c>
      <c r="AC855">
        <v>0</v>
      </c>
      <c r="AD855">
        <v>595</v>
      </c>
      <c r="AE855">
        <v>96</v>
      </c>
      <c r="AF855">
        <v>2</v>
      </c>
      <c r="AG855">
        <v>2</v>
      </c>
      <c r="AH855">
        <v>11</v>
      </c>
      <c r="AI855" s="3">
        <v>0.36974789915966388</v>
      </c>
      <c r="AJ855" s="3">
        <v>0.23958333333333334</v>
      </c>
      <c r="AK855" s="3">
        <v>0</v>
      </c>
      <c r="AL855" s="3">
        <v>0</v>
      </c>
      <c r="AM855" s="3">
        <v>0.63636363636363635</v>
      </c>
      <c r="AN855" s="2">
        <f t="shared" si="30"/>
        <v>0.38095238095238093</v>
      </c>
      <c r="AO855" s="2">
        <v>0.15722379603399433</v>
      </c>
      <c r="AP855">
        <f t="shared" si="31"/>
        <v>280</v>
      </c>
    </row>
    <row r="856" spans="1:42" ht="16.5" hidden="1" customHeight="1" x14ac:dyDescent="0.25">
      <c r="A856" s="4" t="s">
        <v>801</v>
      </c>
      <c r="B856" t="s">
        <v>700</v>
      </c>
      <c r="D856" t="s">
        <v>32</v>
      </c>
      <c r="E856" t="s">
        <v>333</v>
      </c>
      <c r="F856" t="s">
        <v>701</v>
      </c>
      <c r="G856">
        <v>262</v>
      </c>
      <c r="H856">
        <v>0</v>
      </c>
      <c r="I856">
        <v>0</v>
      </c>
      <c r="J856">
        <v>0</v>
      </c>
      <c r="K856">
        <v>3</v>
      </c>
      <c r="L856">
        <v>0</v>
      </c>
      <c r="M856">
        <v>280</v>
      </c>
      <c r="N856" s="2">
        <v>0</v>
      </c>
      <c r="O856" s="2">
        <v>0.21005251312828208</v>
      </c>
      <c r="P856">
        <v>106</v>
      </c>
      <c r="Q856" s="2">
        <v>9.1458153580672996E-2</v>
      </c>
      <c r="R856">
        <v>1333</v>
      </c>
      <c r="S856">
        <v>1159</v>
      </c>
      <c r="T856">
        <v>1070</v>
      </c>
      <c r="U856">
        <v>9</v>
      </c>
      <c r="V856">
        <v>22</v>
      </c>
      <c r="W856">
        <v>17</v>
      </c>
      <c r="X856">
        <v>41</v>
      </c>
      <c r="Y856">
        <v>92</v>
      </c>
      <c r="Z856">
        <v>0</v>
      </c>
      <c r="AA856">
        <v>0</v>
      </c>
      <c r="AB856">
        <v>0</v>
      </c>
      <c r="AC856">
        <v>0</v>
      </c>
      <c r="AD856">
        <v>1240</v>
      </c>
      <c r="AE856">
        <v>9</v>
      </c>
      <c r="AF856">
        <v>22</v>
      </c>
      <c r="AG856">
        <v>17</v>
      </c>
      <c r="AH856">
        <v>44</v>
      </c>
      <c r="AI856" s="3">
        <v>0.21129032258064517</v>
      </c>
      <c r="AJ856" s="3">
        <v>0</v>
      </c>
      <c r="AK856" s="3">
        <v>0</v>
      </c>
      <c r="AL856" s="3">
        <v>0</v>
      </c>
      <c r="AM856" s="3">
        <v>6.8181818181818177E-2</v>
      </c>
      <c r="AN856" s="2">
        <f t="shared" si="30"/>
        <v>0.21005251312828208</v>
      </c>
      <c r="AO856" s="2">
        <v>6.9069069069069067E-2</v>
      </c>
      <c r="AP856">
        <f t="shared" si="31"/>
        <v>280</v>
      </c>
    </row>
    <row r="857" spans="1:42" ht="16.5" hidden="1" customHeight="1" x14ac:dyDescent="0.25">
      <c r="A857" s="4" t="s">
        <v>796</v>
      </c>
      <c r="B857" s="1" t="s">
        <v>471</v>
      </c>
      <c r="D857" t="s">
        <v>32</v>
      </c>
      <c r="E857" t="s">
        <v>463</v>
      </c>
      <c r="F857" t="s">
        <v>472</v>
      </c>
      <c r="G857">
        <v>264</v>
      </c>
      <c r="H857">
        <v>3</v>
      </c>
      <c r="I857">
        <v>0</v>
      </c>
      <c r="J857">
        <v>0</v>
      </c>
      <c r="K857">
        <v>0</v>
      </c>
      <c r="L857">
        <v>26</v>
      </c>
      <c r="M857">
        <v>254</v>
      </c>
      <c r="N857" s="2">
        <v>1.4508928571428572E-2</v>
      </c>
      <c r="O857" s="2">
        <v>0.14174107142857142</v>
      </c>
      <c r="P857">
        <v>244</v>
      </c>
      <c r="Q857" s="2">
        <v>0.13895216400911162</v>
      </c>
      <c r="R857">
        <v>1792</v>
      </c>
      <c r="S857">
        <v>1756</v>
      </c>
      <c r="T857">
        <v>1669</v>
      </c>
      <c r="U857">
        <v>28</v>
      </c>
      <c r="V857">
        <v>20</v>
      </c>
      <c r="W857">
        <v>17</v>
      </c>
      <c r="X857">
        <v>22</v>
      </c>
      <c r="Y857">
        <v>228</v>
      </c>
      <c r="Z857">
        <v>4</v>
      </c>
      <c r="AA857">
        <v>4</v>
      </c>
      <c r="AB857">
        <v>0</v>
      </c>
      <c r="AC857">
        <v>3</v>
      </c>
      <c r="AD857">
        <v>1705</v>
      </c>
      <c r="AE857">
        <v>27</v>
      </c>
      <c r="AF857">
        <v>16</v>
      </c>
      <c r="AG857">
        <v>17</v>
      </c>
      <c r="AH857">
        <v>19</v>
      </c>
      <c r="AI857" s="3">
        <v>0.15483870967741936</v>
      </c>
      <c r="AJ857" s="3">
        <v>0.1111111111111111</v>
      </c>
      <c r="AK857" s="3">
        <v>0</v>
      </c>
      <c r="AL857" s="3">
        <v>0</v>
      </c>
      <c r="AM857" s="3">
        <v>0</v>
      </c>
      <c r="AN857" s="2">
        <f t="shared" si="30"/>
        <v>0.15625</v>
      </c>
      <c r="AO857" s="2">
        <v>4.4282511210762335E-2</v>
      </c>
      <c r="AP857">
        <f t="shared" si="31"/>
        <v>280</v>
      </c>
    </row>
    <row r="858" spans="1:42" ht="16.5" hidden="1" customHeight="1" x14ac:dyDescent="0.25">
      <c r="A858" s="5" t="s">
        <v>795</v>
      </c>
      <c r="B858" s="1" t="s">
        <v>342</v>
      </c>
      <c r="D858" t="s">
        <v>32</v>
      </c>
      <c r="E858" t="s">
        <v>343</v>
      </c>
      <c r="F858" t="s">
        <v>344</v>
      </c>
      <c r="G858">
        <v>266</v>
      </c>
      <c r="H858">
        <v>0</v>
      </c>
      <c r="I858">
        <v>0</v>
      </c>
      <c r="J858">
        <v>0</v>
      </c>
      <c r="K858">
        <v>0</v>
      </c>
      <c r="L858">
        <v>3</v>
      </c>
      <c r="M858">
        <v>277</v>
      </c>
      <c r="N858" s="2">
        <v>1.128668171557562E-3</v>
      </c>
      <c r="O858" s="2">
        <v>0.10421369450714824</v>
      </c>
      <c r="P858">
        <v>121</v>
      </c>
      <c r="Q858" s="2">
        <v>4.8419367747098839E-2</v>
      </c>
      <c r="R858">
        <v>2658</v>
      </c>
      <c r="S858">
        <v>2499</v>
      </c>
      <c r="T858">
        <v>2354</v>
      </c>
      <c r="U858">
        <v>27</v>
      </c>
      <c r="V858">
        <v>39</v>
      </c>
      <c r="W858">
        <v>32</v>
      </c>
      <c r="X858">
        <v>47</v>
      </c>
      <c r="Y858">
        <v>115</v>
      </c>
      <c r="Z858">
        <v>0</v>
      </c>
      <c r="AA858">
        <v>0</v>
      </c>
      <c r="AB858">
        <v>0</v>
      </c>
      <c r="AC858">
        <v>0</v>
      </c>
      <c r="AD858">
        <v>2505</v>
      </c>
      <c r="AE858">
        <v>27</v>
      </c>
      <c r="AF858">
        <v>39</v>
      </c>
      <c r="AG858">
        <v>32</v>
      </c>
      <c r="AH858">
        <v>47</v>
      </c>
      <c r="AI858" s="3">
        <v>0.106187624750499</v>
      </c>
      <c r="AJ858" s="3">
        <v>0</v>
      </c>
      <c r="AK858" s="3">
        <v>0</v>
      </c>
      <c r="AL858" s="3">
        <v>0</v>
      </c>
      <c r="AM858" s="3">
        <v>0</v>
      </c>
      <c r="AN858" s="2">
        <f t="shared" ref="AN858:AN921" si="32">N858+O858</f>
        <v>0.10534236267870579</v>
      </c>
      <c r="AO858" s="2">
        <v>5.4716981132075473E-2</v>
      </c>
      <c r="AP858">
        <f t="shared" ref="AP858:AP921" si="33">L858+M858</f>
        <v>280</v>
      </c>
    </row>
    <row r="859" spans="1:42" ht="16.5" hidden="1" customHeight="1" x14ac:dyDescent="0.25">
      <c r="A859" s="5" t="s">
        <v>793</v>
      </c>
      <c r="B859" s="1" t="s">
        <v>342</v>
      </c>
      <c r="D859" t="s">
        <v>32</v>
      </c>
      <c r="E859" t="s">
        <v>343</v>
      </c>
      <c r="F859" t="s">
        <v>344</v>
      </c>
      <c r="G859">
        <v>273</v>
      </c>
      <c r="H859">
        <v>3</v>
      </c>
      <c r="I859">
        <v>0</v>
      </c>
      <c r="J859">
        <v>0</v>
      </c>
      <c r="K859">
        <v>0</v>
      </c>
      <c r="L859">
        <v>8</v>
      </c>
      <c r="M859">
        <v>272</v>
      </c>
      <c r="N859" s="2">
        <v>2.9455081001472753E-3</v>
      </c>
      <c r="O859" s="2">
        <v>0.10014727540500737</v>
      </c>
      <c r="P859">
        <v>121</v>
      </c>
      <c r="Q859" s="2">
        <v>4.7321079389910051E-2</v>
      </c>
      <c r="R859">
        <v>2716</v>
      </c>
      <c r="S859">
        <v>2557</v>
      </c>
      <c r="T859">
        <v>2430</v>
      </c>
      <c r="U859">
        <v>17</v>
      </c>
      <c r="V859">
        <v>35</v>
      </c>
      <c r="W859">
        <v>30</v>
      </c>
      <c r="X859">
        <v>45</v>
      </c>
      <c r="Y859">
        <v>116</v>
      </c>
      <c r="Z859">
        <v>0</v>
      </c>
      <c r="AA859">
        <v>0</v>
      </c>
      <c r="AB859">
        <v>0</v>
      </c>
      <c r="AC859">
        <v>0</v>
      </c>
      <c r="AD859">
        <v>2587</v>
      </c>
      <c r="AE859">
        <v>20</v>
      </c>
      <c r="AF859">
        <v>35</v>
      </c>
      <c r="AG859">
        <v>30</v>
      </c>
      <c r="AH859">
        <v>45</v>
      </c>
      <c r="AI859" s="3">
        <v>0.10552763819095477</v>
      </c>
      <c r="AJ859" s="3">
        <v>0.15</v>
      </c>
      <c r="AK859" s="3">
        <v>0</v>
      </c>
      <c r="AL859" s="3">
        <v>0</v>
      </c>
      <c r="AM859" s="3">
        <v>0</v>
      </c>
      <c r="AN859" s="2">
        <f t="shared" si="32"/>
        <v>0.10309278350515465</v>
      </c>
      <c r="AO859" s="2">
        <v>4.784688995215311E-2</v>
      </c>
      <c r="AP859">
        <f t="shared" si="33"/>
        <v>280</v>
      </c>
    </row>
    <row r="860" spans="1:42" ht="16.5" hidden="1" customHeight="1" x14ac:dyDescent="0.25">
      <c r="A860" s="4" t="s">
        <v>797</v>
      </c>
      <c r="B860" s="1" t="s">
        <v>42</v>
      </c>
      <c r="C860" t="s">
        <v>36</v>
      </c>
      <c r="D860" t="s">
        <v>43</v>
      </c>
      <c r="E860" t="s">
        <v>44</v>
      </c>
      <c r="F860" t="s">
        <v>45</v>
      </c>
      <c r="G860">
        <v>142</v>
      </c>
      <c r="H860">
        <v>7</v>
      </c>
      <c r="I860">
        <v>46</v>
      </c>
      <c r="J860">
        <v>0</v>
      </c>
      <c r="K860">
        <v>62</v>
      </c>
      <c r="L860">
        <v>31</v>
      </c>
      <c r="M860">
        <v>249</v>
      </c>
      <c r="N860" s="2">
        <v>1.0451786918408631E-2</v>
      </c>
      <c r="O860" s="2">
        <v>8.3951449763991909E-2</v>
      </c>
      <c r="P860">
        <v>685</v>
      </c>
      <c r="Q860" s="2">
        <v>0.20320379709285077</v>
      </c>
      <c r="R860">
        <v>2966</v>
      </c>
      <c r="S860">
        <v>3371</v>
      </c>
      <c r="T860">
        <v>2166</v>
      </c>
      <c r="U860">
        <v>35</v>
      </c>
      <c r="V860">
        <v>354</v>
      </c>
      <c r="W860">
        <v>67</v>
      </c>
      <c r="X860">
        <v>749</v>
      </c>
      <c r="Y860">
        <v>431</v>
      </c>
      <c r="Z860">
        <v>0</v>
      </c>
      <c r="AA860">
        <v>44</v>
      </c>
      <c r="AB860">
        <v>5</v>
      </c>
      <c r="AC860">
        <v>176</v>
      </c>
      <c r="AD860">
        <v>1877</v>
      </c>
      <c r="AE860">
        <v>42</v>
      </c>
      <c r="AF860">
        <v>356</v>
      </c>
      <c r="AG860">
        <v>62</v>
      </c>
      <c r="AH860">
        <v>635</v>
      </c>
      <c r="AI860" s="3">
        <v>7.5652637187000535E-2</v>
      </c>
      <c r="AJ860" s="3">
        <v>0.16666666666666666</v>
      </c>
      <c r="AK860" s="3">
        <v>0.12921348314606743</v>
      </c>
      <c r="AL860" s="3">
        <v>0</v>
      </c>
      <c r="AM860" s="3">
        <v>9.763779527559055E-2</v>
      </c>
      <c r="AN860" s="2">
        <f t="shared" si="32"/>
        <v>9.440323668240054E-2</v>
      </c>
      <c r="AO860" s="2">
        <v>0.36843876177658141</v>
      </c>
      <c r="AP860">
        <f t="shared" si="33"/>
        <v>280</v>
      </c>
    </row>
    <row r="861" spans="1:42" ht="16.5" hidden="1" customHeight="1" x14ac:dyDescent="0.25">
      <c r="A861" s="5" t="s">
        <v>787</v>
      </c>
      <c r="B861" s="1" t="s">
        <v>447</v>
      </c>
      <c r="D861" t="s">
        <v>32</v>
      </c>
      <c r="E861" t="s">
        <v>448</v>
      </c>
      <c r="F861" t="s">
        <v>449</v>
      </c>
      <c r="G861">
        <v>272</v>
      </c>
      <c r="H861">
        <v>3</v>
      </c>
      <c r="I861">
        <v>0</v>
      </c>
      <c r="J861">
        <v>0</v>
      </c>
      <c r="K861">
        <v>0</v>
      </c>
      <c r="L861">
        <v>135</v>
      </c>
      <c r="M861">
        <v>145</v>
      </c>
      <c r="N861" s="2">
        <v>3.1475868500816039E-2</v>
      </c>
      <c r="O861" s="2">
        <v>3.38074143156913E-2</v>
      </c>
      <c r="P861">
        <v>70</v>
      </c>
      <c r="Q861" s="2">
        <v>1.7161068889433684E-2</v>
      </c>
      <c r="R861">
        <v>4289</v>
      </c>
      <c r="S861">
        <v>4079</v>
      </c>
      <c r="T861">
        <v>3370</v>
      </c>
      <c r="U861">
        <v>12</v>
      </c>
      <c r="V861">
        <v>78</v>
      </c>
      <c r="W861">
        <v>103</v>
      </c>
      <c r="X861">
        <v>516</v>
      </c>
      <c r="Y861">
        <v>63</v>
      </c>
      <c r="Z861">
        <v>0</v>
      </c>
      <c r="AA861">
        <v>0</v>
      </c>
      <c r="AB861">
        <v>0</v>
      </c>
      <c r="AC861">
        <v>0</v>
      </c>
      <c r="AD861">
        <v>3579</v>
      </c>
      <c r="AE861">
        <v>15</v>
      </c>
      <c r="AF861">
        <v>78</v>
      </c>
      <c r="AG861">
        <v>103</v>
      </c>
      <c r="AH861">
        <v>516</v>
      </c>
      <c r="AI861" s="3">
        <v>7.5998882369376922E-2</v>
      </c>
      <c r="AJ861" s="3">
        <v>0.2</v>
      </c>
      <c r="AK861" s="3">
        <v>0</v>
      </c>
      <c r="AL861" s="3">
        <v>0</v>
      </c>
      <c r="AM861" s="3">
        <v>0</v>
      </c>
      <c r="AN861" s="2">
        <f t="shared" si="32"/>
        <v>6.5283282816507332E-2</v>
      </c>
      <c r="AO861" s="2">
        <v>0.16592868795152646</v>
      </c>
      <c r="AP861">
        <f t="shared" si="33"/>
        <v>280</v>
      </c>
    </row>
    <row r="862" spans="1:42" ht="16.5" hidden="1" customHeight="1" x14ac:dyDescent="0.25">
      <c r="A862" s="5" t="s">
        <v>792</v>
      </c>
      <c r="B862" s="1" t="s">
        <v>590</v>
      </c>
      <c r="D862" t="s">
        <v>32</v>
      </c>
      <c r="E862" t="s">
        <v>333</v>
      </c>
      <c r="F862" t="s">
        <v>591</v>
      </c>
      <c r="G862">
        <v>260</v>
      </c>
      <c r="H862">
        <v>0</v>
      </c>
      <c r="I862">
        <v>0</v>
      </c>
      <c r="J862">
        <v>0</v>
      </c>
      <c r="K862">
        <v>6</v>
      </c>
      <c r="L862">
        <v>10</v>
      </c>
      <c r="M862">
        <v>270</v>
      </c>
      <c r="N862" s="2">
        <v>1.7755681818181818E-3</v>
      </c>
      <c r="O862" s="2">
        <v>4.7940340909090912E-2</v>
      </c>
      <c r="P862">
        <v>282</v>
      </c>
      <c r="Q862" s="2">
        <v>5.0053248136315232E-2</v>
      </c>
      <c r="R862">
        <v>5632</v>
      </c>
      <c r="S862">
        <v>5634</v>
      </c>
      <c r="T862">
        <v>5287</v>
      </c>
      <c r="U862">
        <v>50</v>
      </c>
      <c r="V862">
        <v>101</v>
      </c>
      <c r="W862">
        <v>78</v>
      </c>
      <c r="X862">
        <v>118</v>
      </c>
      <c r="Y862">
        <v>245</v>
      </c>
      <c r="Z862">
        <v>0</v>
      </c>
      <c r="AA862">
        <v>5</v>
      </c>
      <c r="AB862">
        <v>4</v>
      </c>
      <c r="AC862">
        <v>0</v>
      </c>
      <c r="AD862">
        <v>5302</v>
      </c>
      <c r="AE862">
        <v>50</v>
      </c>
      <c r="AF862">
        <v>96</v>
      </c>
      <c r="AG862">
        <v>74</v>
      </c>
      <c r="AH862">
        <v>124</v>
      </c>
      <c r="AI862" s="3">
        <v>4.9038098830629949E-2</v>
      </c>
      <c r="AJ862" s="3">
        <v>0</v>
      </c>
      <c r="AK862" s="3">
        <v>0</v>
      </c>
      <c r="AL862" s="3">
        <v>0</v>
      </c>
      <c r="AM862" s="3">
        <v>4.8387096774193547E-2</v>
      </c>
      <c r="AN862" s="2">
        <f t="shared" si="32"/>
        <v>4.9715909090909095E-2</v>
      </c>
      <c r="AO862" s="2">
        <v>6.0928090683669854E-2</v>
      </c>
      <c r="AP862">
        <f t="shared" si="33"/>
        <v>280</v>
      </c>
    </row>
    <row r="863" spans="1:42" ht="16.5" hidden="1" customHeight="1" x14ac:dyDescent="0.25">
      <c r="A863" s="4" t="s">
        <v>801</v>
      </c>
      <c r="B863" s="1" t="s">
        <v>477</v>
      </c>
      <c r="D863" t="s">
        <v>32</v>
      </c>
      <c r="E863" t="s">
        <v>463</v>
      </c>
      <c r="F863" t="s">
        <v>478</v>
      </c>
      <c r="G863">
        <v>244</v>
      </c>
      <c r="H863">
        <v>8</v>
      </c>
      <c r="I863">
        <v>10</v>
      </c>
      <c r="J863">
        <v>4</v>
      </c>
      <c r="K863">
        <v>5</v>
      </c>
      <c r="L863">
        <v>11</v>
      </c>
      <c r="M863">
        <v>268</v>
      </c>
      <c r="N863" s="2">
        <v>1.7973856209150325E-2</v>
      </c>
      <c r="O863" s="2">
        <v>0.43790849673202614</v>
      </c>
      <c r="P863">
        <v>176</v>
      </c>
      <c r="Q863" s="2">
        <v>0.34577603143418467</v>
      </c>
      <c r="R863">
        <v>612</v>
      </c>
      <c r="S863">
        <v>509</v>
      </c>
      <c r="T863">
        <v>434</v>
      </c>
      <c r="U863">
        <v>49</v>
      </c>
      <c r="V863">
        <v>12</v>
      </c>
      <c r="X863">
        <v>14</v>
      </c>
      <c r="Y863">
        <v>140</v>
      </c>
      <c r="Z863">
        <v>22</v>
      </c>
      <c r="AA863">
        <v>0</v>
      </c>
      <c r="AB863">
        <v>0</v>
      </c>
      <c r="AC863">
        <v>4</v>
      </c>
      <c r="AD863">
        <v>538</v>
      </c>
      <c r="AE863">
        <v>35</v>
      </c>
      <c r="AF863">
        <v>22</v>
      </c>
      <c r="AH863">
        <v>15</v>
      </c>
      <c r="AI863" s="3">
        <v>0.45353159851301117</v>
      </c>
      <c r="AJ863" s="3">
        <v>0.22857142857142856</v>
      </c>
      <c r="AK863" s="3">
        <v>0.45454545454545453</v>
      </c>
      <c r="AL863" s="3">
        <v>0</v>
      </c>
      <c r="AM863" s="3">
        <v>0.33333333333333331</v>
      </c>
      <c r="AN863" s="2">
        <f t="shared" si="32"/>
        <v>0.45588235294117646</v>
      </c>
      <c r="AO863" s="2">
        <v>0.11803278688524591</v>
      </c>
      <c r="AP863">
        <f t="shared" si="33"/>
        <v>279</v>
      </c>
    </row>
    <row r="864" spans="1:42" ht="16.5" hidden="1" customHeight="1" x14ac:dyDescent="0.25">
      <c r="A864" s="4" t="s">
        <v>800</v>
      </c>
      <c r="B864" s="1" t="s">
        <v>151</v>
      </c>
      <c r="D864" t="s">
        <v>32</v>
      </c>
      <c r="E864" t="s">
        <v>149</v>
      </c>
      <c r="F864" t="s">
        <v>152</v>
      </c>
      <c r="G864">
        <v>270</v>
      </c>
      <c r="H864">
        <v>0</v>
      </c>
      <c r="I864">
        <v>3</v>
      </c>
      <c r="J864">
        <v>0</v>
      </c>
      <c r="K864">
        <v>0</v>
      </c>
      <c r="L864">
        <v>51</v>
      </c>
      <c r="M864">
        <v>228</v>
      </c>
      <c r="N864" s="2">
        <v>3.8636363636363635E-2</v>
      </c>
      <c r="O864" s="2">
        <v>0.17272727272727273</v>
      </c>
      <c r="P864">
        <v>44</v>
      </c>
      <c r="Q864" s="2">
        <v>4.0552995391705073E-2</v>
      </c>
      <c r="R864">
        <v>1320</v>
      </c>
      <c r="S864">
        <v>1085</v>
      </c>
      <c r="T864">
        <v>1014</v>
      </c>
      <c r="U864">
        <v>22</v>
      </c>
      <c r="V864">
        <v>18</v>
      </c>
      <c r="W864">
        <v>11</v>
      </c>
      <c r="X864">
        <v>20</v>
      </c>
      <c r="Y864">
        <v>35</v>
      </c>
      <c r="Z864">
        <v>0</v>
      </c>
      <c r="AA864">
        <v>0</v>
      </c>
      <c r="AB864">
        <v>0</v>
      </c>
      <c r="AC864">
        <v>0</v>
      </c>
      <c r="AD864">
        <v>1249</v>
      </c>
      <c r="AE864">
        <v>22</v>
      </c>
      <c r="AF864">
        <v>21</v>
      </c>
      <c r="AG864">
        <v>11</v>
      </c>
      <c r="AH864">
        <v>20</v>
      </c>
      <c r="AI864" s="3">
        <v>0.21617293835068055</v>
      </c>
      <c r="AJ864" s="3">
        <v>0</v>
      </c>
      <c r="AK864" s="3">
        <v>0.14285714285714285</v>
      </c>
      <c r="AL864" s="3">
        <v>0</v>
      </c>
      <c r="AM864" s="3">
        <v>0</v>
      </c>
      <c r="AN864" s="2">
        <f t="shared" si="32"/>
        <v>0.21136363636363636</v>
      </c>
      <c r="AO864" s="2">
        <v>5.5933484504913075E-2</v>
      </c>
      <c r="AP864">
        <f t="shared" si="33"/>
        <v>279</v>
      </c>
    </row>
    <row r="865" spans="1:42" ht="16.5" hidden="1" customHeight="1" x14ac:dyDescent="0.25">
      <c r="A865" s="4" t="s">
        <v>801</v>
      </c>
      <c r="B865" s="1" t="s">
        <v>607</v>
      </c>
      <c r="D865" t="s">
        <v>32</v>
      </c>
      <c r="E865" t="s">
        <v>336</v>
      </c>
      <c r="F865" t="s">
        <v>608</v>
      </c>
      <c r="G865">
        <v>245</v>
      </c>
      <c r="H865">
        <v>8</v>
      </c>
      <c r="I865">
        <v>3</v>
      </c>
      <c r="J865">
        <v>0</v>
      </c>
      <c r="K865">
        <v>9</v>
      </c>
      <c r="L865">
        <v>10</v>
      </c>
      <c r="M865">
        <v>269</v>
      </c>
      <c r="N865" s="2">
        <v>4.9140049140049139E-3</v>
      </c>
      <c r="O865" s="2">
        <v>0.13218673218673219</v>
      </c>
      <c r="P865">
        <v>94</v>
      </c>
      <c r="Q865" s="2">
        <v>5.0810810810810812E-2</v>
      </c>
      <c r="R865">
        <v>2035</v>
      </c>
      <c r="S865">
        <v>1850</v>
      </c>
      <c r="T865">
        <v>1763</v>
      </c>
      <c r="U865">
        <v>31</v>
      </c>
      <c r="V865">
        <v>27</v>
      </c>
      <c r="W865">
        <v>11</v>
      </c>
      <c r="X865">
        <v>18</v>
      </c>
      <c r="Y865">
        <v>88</v>
      </c>
      <c r="Z865">
        <v>0</v>
      </c>
      <c r="AA865">
        <v>0</v>
      </c>
      <c r="AB865">
        <v>0</v>
      </c>
      <c r="AC865">
        <v>4</v>
      </c>
      <c r="AD865">
        <v>1920</v>
      </c>
      <c r="AE865">
        <v>39</v>
      </c>
      <c r="AF865">
        <v>30</v>
      </c>
      <c r="AG865">
        <v>11</v>
      </c>
      <c r="AH865">
        <v>23</v>
      </c>
      <c r="AI865" s="3">
        <v>0.12760416666666666</v>
      </c>
      <c r="AJ865" s="3">
        <v>0.20512820512820512</v>
      </c>
      <c r="AK865" s="3">
        <v>0.1</v>
      </c>
      <c r="AL865" s="3">
        <v>0</v>
      </c>
      <c r="AM865" s="3">
        <v>0.39130434782608697</v>
      </c>
      <c r="AN865" s="2">
        <f t="shared" si="32"/>
        <v>0.13710073710073711</v>
      </c>
      <c r="AO865" s="2">
        <v>5.0914483440434997E-2</v>
      </c>
      <c r="AP865">
        <f t="shared" si="33"/>
        <v>279</v>
      </c>
    </row>
    <row r="866" spans="1:42" ht="16.5" hidden="1" customHeight="1" x14ac:dyDescent="0.25">
      <c r="A866" s="4" t="s">
        <v>800</v>
      </c>
      <c r="B866" s="1" t="s">
        <v>469</v>
      </c>
      <c r="D866" t="s">
        <v>32</v>
      </c>
      <c r="E866" t="s">
        <v>463</v>
      </c>
      <c r="F866" t="s">
        <v>470</v>
      </c>
      <c r="G866">
        <v>248</v>
      </c>
      <c r="H866">
        <v>13</v>
      </c>
      <c r="I866">
        <v>0</v>
      </c>
      <c r="J866">
        <v>0</v>
      </c>
      <c r="K866">
        <v>3</v>
      </c>
      <c r="L866">
        <v>46</v>
      </c>
      <c r="M866">
        <v>233</v>
      </c>
      <c r="N866" s="2">
        <v>1.8891170431211499E-2</v>
      </c>
      <c r="O866" s="2">
        <v>9.568788501026694E-2</v>
      </c>
      <c r="P866">
        <v>299</v>
      </c>
      <c r="Q866" s="2">
        <v>0.12179226069246436</v>
      </c>
      <c r="R866">
        <v>2435</v>
      </c>
      <c r="S866">
        <v>2455</v>
      </c>
      <c r="T866">
        <v>2186</v>
      </c>
      <c r="U866">
        <v>97</v>
      </c>
      <c r="V866">
        <v>107</v>
      </c>
      <c r="W866">
        <v>33</v>
      </c>
      <c r="X866">
        <v>32</v>
      </c>
      <c r="Y866">
        <v>247</v>
      </c>
      <c r="Z866">
        <v>17</v>
      </c>
      <c r="AA866">
        <v>20</v>
      </c>
      <c r="AB866">
        <v>0</v>
      </c>
      <c r="AC866">
        <v>4</v>
      </c>
      <c r="AD866">
        <v>2187</v>
      </c>
      <c r="AE866">
        <v>93</v>
      </c>
      <c r="AF866">
        <v>87</v>
      </c>
      <c r="AG866">
        <v>33</v>
      </c>
      <c r="AH866">
        <v>31</v>
      </c>
      <c r="AI866" s="3">
        <v>0.1133973479652492</v>
      </c>
      <c r="AJ866" s="3">
        <v>0.13978494623655913</v>
      </c>
      <c r="AK866" s="3">
        <v>0</v>
      </c>
      <c r="AL866" s="3">
        <v>0</v>
      </c>
      <c r="AM866" s="3">
        <v>9.6774193548387094E-2</v>
      </c>
      <c r="AN866" s="2">
        <f t="shared" si="32"/>
        <v>0.11457905544147844</v>
      </c>
      <c r="AO866" s="2">
        <v>0.10037021801727684</v>
      </c>
      <c r="AP866">
        <f t="shared" si="33"/>
        <v>279</v>
      </c>
    </row>
    <row r="867" spans="1:42" ht="16.5" hidden="1" customHeight="1" x14ac:dyDescent="0.25">
      <c r="A867" s="5" t="s">
        <v>793</v>
      </c>
      <c r="B867" s="1" t="s">
        <v>138</v>
      </c>
      <c r="D867" t="s">
        <v>32</v>
      </c>
      <c r="E867" t="s">
        <v>134</v>
      </c>
      <c r="F867" t="s">
        <v>139</v>
      </c>
      <c r="G867">
        <v>242</v>
      </c>
      <c r="H867">
        <v>4</v>
      </c>
      <c r="I867">
        <v>3</v>
      </c>
      <c r="J867">
        <v>0</v>
      </c>
      <c r="K867">
        <v>20</v>
      </c>
      <c r="L867">
        <v>6</v>
      </c>
      <c r="M867">
        <v>273</v>
      </c>
      <c r="N867" s="2">
        <v>1.0723860589812334E-3</v>
      </c>
      <c r="O867" s="2">
        <v>4.8793565683646116E-2</v>
      </c>
      <c r="P867">
        <v>114</v>
      </c>
      <c r="Q867" s="2">
        <v>2.0994475138121547E-2</v>
      </c>
      <c r="R867">
        <v>5595</v>
      </c>
      <c r="S867">
        <v>5430</v>
      </c>
      <c r="T867">
        <v>4538</v>
      </c>
      <c r="U867">
        <v>170</v>
      </c>
      <c r="V867">
        <v>166</v>
      </c>
      <c r="W867">
        <v>86</v>
      </c>
      <c r="X867">
        <v>470</v>
      </c>
      <c r="Y867">
        <v>95</v>
      </c>
      <c r="Z867">
        <v>0</v>
      </c>
      <c r="AA867">
        <v>0</v>
      </c>
      <c r="AB867">
        <v>0</v>
      </c>
      <c r="AC867">
        <v>8</v>
      </c>
      <c r="AD867">
        <v>4685</v>
      </c>
      <c r="AE867">
        <v>174</v>
      </c>
      <c r="AF867">
        <v>169</v>
      </c>
      <c r="AG867">
        <v>86</v>
      </c>
      <c r="AH867">
        <v>482</v>
      </c>
      <c r="AI867" s="3">
        <v>5.1654215581643542E-2</v>
      </c>
      <c r="AJ867" s="3">
        <v>2.2988505747126436E-2</v>
      </c>
      <c r="AK867" s="3">
        <v>1.7751479289940829E-2</v>
      </c>
      <c r="AL867" s="3">
        <v>0</v>
      </c>
      <c r="AM867" s="3">
        <v>4.1493775933609957E-2</v>
      </c>
      <c r="AN867" s="2">
        <f t="shared" si="32"/>
        <v>4.9865951742627347E-2</v>
      </c>
      <c r="AO867" s="2">
        <v>0.16279485346676198</v>
      </c>
      <c r="AP867">
        <f t="shared" si="33"/>
        <v>279</v>
      </c>
    </row>
    <row r="868" spans="1:42" ht="16.5" hidden="1" customHeight="1" x14ac:dyDescent="0.25">
      <c r="A868" s="4" t="s">
        <v>798</v>
      </c>
      <c r="B868" s="1" t="s">
        <v>250</v>
      </c>
      <c r="D868" t="s">
        <v>32</v>
      </c>
      <c r="E868" t="s">
        <v>248</v>
      </c>
      <c r="F868" t="s">
        <v>251</v>
      </c>
      <c r="G868">
        <v>239</v>
      </c>
      <c r="H868">
        <v>7</v>
      </c>
      <c r="I868">
        <v>7</v>
      </c>
      <c r="J868">
        <v>0</v>
      </c>
      <c r="K868">
        <v>9</v>
      </c>
      <c r="L868">
        <v>8</v>
      </c>
      <c r="M868">
        <v>270</v>
      </c>
      <c r="N868" s="2">
        <v>4.793289394847214E-3</v>
      </c>
      <c r="O868" s="2">
        <v>0.16177351707609347</v>
      </c>
      <c r="P868">
        <v>109</v>
      </c>
      <c r="Q868" s="2">
        <v>7.2666666666666671E-2</v>
      </c>
      <c r="R868">
        <v>1669</v>
      </c>
      <c r="S868">
        <v>1500</v>
      </c>
      <c r="T868">
        <v>1326</v>
      </c>
      <c r="U868">
        <v>86</v>
      </c>
      <c r="V868">
        <v>33</v>
      </c>
      <c r="W868">
        <v>12</v>
      </c>
      <c r="X868">
        <v>43</v>
      </c>
      <c r="Y868">
        <v>76</v>
      </c>
      <c r="Z868">
        <v>11</v>
      </c>
      <c r="AA868">
        <v>0</v>
      </c>
      <c r="AB868">
        <v>0</v>
      </c>
      <c r="AC868">
        <v>0</v>
      </c>
      <c r="AD868">
        <v>1489</v>
      </c>
      <c r="AE868">
        <v>82</v>
      </c>
      <c r="AF868">
        <v>40</v>
      </c>
      <c r="AG868">
        <v>12</v>
      </c>
      <c r="AH868">
        <v>52</v>
      </c>
      <c r="AI868" s="3">
        <v>0.16051040967092009</v>
      </c>
      <c r="AJ868" s="3">
        <v>8.5365853658536592E-2</v>
      </c>
      <c r="AK868" s="3">
        <v>0.17499999999999999</v>
      </c>
      <c r="AL868" s="3">
        <v>0</v>
      </c>
      <c r="AM868" s="3">
        <v>0.17307692307692307</v>
      </c>
      <c r="AN868" s="2">
        <f t="shared" si="32"/>
        <v>0.16656680647094069</v>
      </c>
      <c r="AO868" s="2">
        <v>0.11104477611940299</v>
      </c>
      <c r="AP868">
        <f t="shared" si="33"/>
        <v>278</v>
      </c>
    </row>
    <row r="869" spans="1:42" ht="16.5" hidden="1" customHeight="1" x14ac:dyDescent="0.25">
      <c r="A869" s="5" t="s">
        <v>802</v>
      </c>
      <c r="B869" s="1" t="s">
        <v>66</v>
      </c>
      <c r="D869" t="s">
        <v>32</v>
      </c>
      <c r="E869" t="s">
        <v>67</v>
      </c>
      <c r="F869" t="s">
        <v>68</v>
      </c>
      <c r="G869">
        <v>168</v>
      </c>
      <c r="H869">
        <v>104</v>
      </c>
      <c r="I869">
        <v>0</v>
      </c>
      <c r="J869">
        <v>3</v>
      </c>
      <c r="K869">
        <v>0</v>
      </c>
      <c r="L869">
        <v>138</v>
      </c>
      <c r="M869">
        <v>140</v>
      </c>
      <c r="N869" s="2">
        <v>2.4398868458274398E-2</v>
      </c>
      <c r="O869" s="2">
        <v>2.4752475247524754E-2</v>
      </c>
      <c r="P869">
        <v>20</v>
      </c>
      <c r="Q869" s="2">
        <v>3.7050759540570581E-3</v>
      </c>
      <c r="R869">
        <v>5656</v>
      </c>
      <c r="S869">
        <v>5398</v>
      </c>
      <c r="T869">
        <v>4386</v>
      </c>
      <c r="U869">
        <v>878</v>
      </c>
      <c r="V869">
        <v>54</v>
      </c>
      <c r="W869">
        <v>42</v>
      </c>
      <c r="X869">
        <v>38</v>
      </c>
      <c r="Y869">
        <v>16</v>
      </c>
      <c r="Z869">
        <v>0</v>
      </c>
      <c r="AA869">
        <v>0</v>
      </c>
      <c r="AB869">
        <v>0</v>
      </c>
      <c r="AC869">
        <v>0</v>
      </c>
      <c r="AD869">
        <v>4538</v>
      </c>
      <c r="AE869">
        <v>982</v>
      </c>
      <c r="AF869">
        <v>54</v>
      </c>
      <c r="AG869">
        <v>45</v>
      </c>
      <c r="AH869">
        <v>38</v>
      </c>
      <c r="AI869" s="3">
        <v>3.7020713970912299E-2</v>
      </c>
      <c r="AJ869" s="3">
        <v>0.10590631364562118</v>
      </c>
      <c r="AK869" s="3">
        <v>0</v>
      </c>
      <c r="AL869" s="3">
        <v>6.6666666666666666E-2</v>
      </c>
      <c r="AM869" s="3">
        <v>0</v>
      </c>
      <c r="AN869" s="2">
        <f t="shared" si="32"/>
        <v>4.9151343705799155E-2</v>
      </c>
      <c r="AO869" s="2">
        <v>0.19780802545518827</v>
      </c>
      <c r="AP869">
        <f t="shared" si="33"/>
        <v>278</v>
      </c>
    </row>
    <row r="870" spans="1:42" ht="16.5" hidden="1" customHeight="1" x14ac:dyDescent="0.25">
      <c r="A870" s="5" t="s">
        <v>790</v>
      </c>
      <c r="B870" s="1" t="s">
        <v>433</v>
      </c>
      <c r="C870" t="s">
        <v>36</v>
      </c>
      <c r="D870" t="s">
        <v>43</v>
      </c>
      <c r="E870" t="s">
        <v>429</v>
      </c>
      <c r="F870" t="s">
        <v>434</v>
      </c>
      <c r="G870">
        <v>165</v>
      </c>
      <c r="H870">
        <v>6</v>
      </c>
      <c r="I870">
        <v>36</v>
      </c>
      <c r="J870">
        <v>34</v>
      </c>
      <c r="K870">
        <v>23</v>
      </c>
      <c r="L870">
        <v>112</v>
      </c>
      <c r="M870">
        <v>166</v>
      </c>
      <c r="N870" s="2">
        <v>1.8484898498101997E-2</v>
      </c>
      <c r="O870" s="2">
        <v>2.7397260273972601E-2</v>
      </c>
      <c r="P870">
        <v>557</v>
      </c>
      <c r="Q870" s="2">
        <v>8.7882612811612498E-2</v>
      </c>
      <c r="R870">
        <v>6059</v>
      </c>
      <c r="S870">
        <v>6338</v>
      </c>
      <c r="T870">
        <v>4660</v>
      </c>
      <c r="U870">
        <v>60</v>
      </c>
      <c r="V870">
        <v>551</v>
      </c>
      <c r="W870">
        <v>751</v>
      </c>
      <c r="X870">
        <v>316</v>
      </c>
      <c r="Y870">
        <v>419</v>
      </c>
      <c r="Z870">
        <v>4</v>
      </c>
      <c r="AA870">
        <v>37</v>
      </c>
      <c r="AB870">
        <v>31</v>
      </c>
      <c r="AC870">
        <v>32</v>
      </c>
      <c r="AD870">
        <v>4406</v>
      </c>
      <c r="AE870">
        <v>62</v>
      </c>
      <c r="AF870">
        <v>550</v>
      </c>
      <c r="AG870">
        <v>754</v>
      </c>
      <c r="AH870">
        <v>307</v>
      </c>
      <c r="AI870" s="3">
        <v>3.7448933272809806E-2</v>
      </c>
      <c r="AJ870" s="3">
        <v>9.6774193548387094E-2</v>
      </c>
      <c r="AK870" s="3">
        <v>6.545454545454546E-2</v>
      </c>
      <c r="AL870" s="3">
        <v>4.5092838196286469E-2</v>
      </c>
      <c r="AM870" s="3">
        <v>7.4918566775244305E-2</v>
      </c>
      <c r="AN870" s="2">
        <f t="shared" si="32"/>
        <v>4.5882158772074598E-2</v>
      </c>
      <c r="AO870" s="2">
        <v>0.27520973844382302</v>
      </c>
      <c r="AP870">
        <f t="shared" si="33"/>
        <v>278</v>
      </c>
    </row>
    <row r="871" spans="1:42" ht="16.5" hidden="1" customHeight="1" x14ac:dyDescent="0.25">
      <c r="A871" s="5" t="s">
        <v>794</v>
      </c>
      <c r="B871" t="s">
        <v>700</v>
      </c>
      <c r="D871" t="s">
        <v>32</v>
      </c>
      <c r="E871" t="s">
        <v>333</v>
      </c>
      <c r="F871" t="s">
        <v>701</v>
      </c>
      <c r="G871">
        <v>265</v>
      </c>
      <c r="H871">
        <v>0</v>
      </c>
      <c r="I871">
        <v>0</v>
      </c>
      <c r="J871">
        <v>0</v>
      </c>
      <c r="K871">
        <v>3</v>
      </c>
      <c r="L871">
        <v>3</v>
      </c>
      <c r="M871">
        <v>274</v>
      </c>
      <c r="N871" s="2">
        <v>2.4691358024691358E-3</v>
      </c>
      <c r="O871" s="2">
        <v>0.22551440329218106</v>
      </c>
      <c r="P871">
        <v>69</v>
      </c>
      <c r="Q871" s="2">
        <v>6.8520357497517378E-2</v>
      </c>
      <c r="R871">
        <v>1215</v>
      </c>
      <c r="S871">
        <v>1007</v>
      </c>
      <c r="T871">
        <v>969</v>
      </c>
      <c r="U871">
        <v>1</v>
      </c>
      <c r="V871">
        <v>10</v>
      </c>
      <c r="W871">
        <v>12</v>
      </c>
      <c r="X871">
        <v>15</v>
      </c>
      <c r="Y871">
        <v>58</v>
      </c>
      <c r="Z871">
        <v>0</v>
      </c>
      <c r="AA871">
        <v>0</v>
      </c>
      <c r="AB871">
        <v>0</v>
      </c>
      <c r="AC871">
        <v>0</v>
      </c>
      <c r="AD871">
        <v>1176</v>
      </c>
      <c r="AE871">
        <v>1</v>
      </c>
      <c r="AF871">
        <v>10</v>
      </c>
      <c r="AG871">
        <v>12</v>
      </c>
      <c r="AH871">
        <v>18</v>
      </c>
      <c r="AI871" s="3">
        <v>0.22534013605442177</v>
      </c>
      <c r="AJ871" s="3">
        <v>0</v>
      </c>
      <c r="AK871" s="3">
        <v>0</v>
      </c>
      <c r="AL871" s="3">
        <v>0</v>
      </c>
      <c r="AM871" s="3">
        <v>0.16666666666666666</v>
      </c>
      <c r="AN871" s="2">
        <f t="shared" si="32"/>
        <v>0.22798353909465019</v>
      </c>
      <c r="AO871" s="2">
        <v>3.3689400164338537E-2</v>
      </c>
      <c r="AP871">
        <f t="shared" si="33"/>
        <v>277</v>
      </c>
    </row>
    <row r="872" spans="1:42" ht="16.5" hidden="1" customHeight="1" x14ac:dyDescent="0.25">
      <c r="A872" s="5" t="s">
        <v>793</v>
      </c>
      <c r="B872" s="1" t="s">
        <v>255</v>
      </c>
      <c r="D872" t="s">
        <v>32</v>
      </c>
      <c r="E872" t="s">
        <v>256</v>
      </c>
      <c r="F872" t="s">
        <v>257</v>
      </c>
      <c r="G872">
        <v>256</v>
      </c>
      <c r="H872">
        <v>16</v>
      </c>
      <c r="I872">
        <v>3</v>
      </c>
      <c r="J872">
        <v>0</v>
      </c>
      <c r="K872">
        <v>0</v>
      </c>
      <c r="L872">
        <v>21</v>
      </c>
      <c r="M872">
        <v>256</v>
      </c>
      <c r="N872" s="2">
        <v>1.7004048582995951E-2</v>
      </c>
      <c r="O872" s="2">
        <v>0.20728744939271254</v>
      </c>
      <c r="P872">
        <v>216</v>
      </c>
      <c r="Q872" s="2">
        <v>0.18398637137989779</v>
      </c>
      <c r="R872">
        <v>1235</v>
      </c>
      <c r="S872">
        <v>1174</v>
      </c>
      <c r="T872">
        <v>1071</v>
      </c>
      <c r="U872">
        <v>90</v>
      </c>
      <c r="V872">
        <v>9</v>
      </c>
      <c r="W872">
        <v>3</v>
      </c>
      <c r="X872">
        <v>1</v>
      </c>
      <c r="Y872">
        <v>193</v>
      </c>
      <c r="Z872">
        <v>14</v>
      </c>
      <c r="AA872">
        <v>3</v>
      </c>
      <c r="AB872">
        <v>0</v>
      </c>
      <c r="AC872">
        <v>0</v>
      </c>
      <c r="AD872">
        <v>1134</v>
      </c>
      <c r="AE872">
        <v>92</v>
      </c>
      <c r="AF872">
        <v>9</v>
      </c>
      <c r="AG872">
        <v>3</v>
      </c>
      <c r="AH872">
        <v>1</v>
      </c>
      <c r="AI872" s="3">
        <v>0.2257495590828924</v>
      </c>
      <c r="AJ872" s="3">
        <v>0.17391304347826086</v>
      </c>
      <c r="AK872" s="3">
        <v>0.33333333333333331</v>
      </c>
      <c r="AL872" s="3">
        <v>0</v>
      </c>
      <c r="AM872" s="3">
        <v>0</v>
      </c>
      <c r="AN872" s="2">
        <f t="shared" si="32"/>
        <v>0.22429149797570849</v>
      </c>
      <c r="AO872" s="2">
        <v>8.4745762711864403E-2</v>
      </c>
      <c r="AP872">
        <f t="shared" si="33"/>
        <v>277</v>
      </c>
    </row>
    <row r="873" spans="1:42" ht="16.5" hidden="1" customHeight="1" x14ac:dyDescent="0.25">
      <c r="A873" s="4" t="s">
        <v>799</v>
      </c>
      <c r="B873" t="s">
        <v>700</v>
      </c>
      <c r="D873" t="s">
        <v>32</v>
      </c>
      <c r="E873" t="s">
        <v>333</v>
      </c>
      <c r="F873" t="s">
        <v>701</v>
      </c>
      <c r="G873">
        <v>266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277</v>
      </c>
      <c r="N873" s="2">
        <v>0</v>
      </c>
      <c r="O873" s="2">
        <v>0.21406491499227204</v>
      </c>
      <c r="P873">
        <v>88</v>
      </c>
      <c r="Q873" s="2">
        <v>7.963800904977375E-2</v>
      </c>
      <c r="R873">
        <v>1294</v>
      </c>
      <c r="S873">
        <v>1105</v>
      </c>
      <c r="T873">
        <v>1033</v>
      </c>
      <c r="U873">
        <v>6</v>
      </c>
      <c r="V873">
        <v>15</v>
      </c>
      <c r="W873">
        <v>10</v>
      </c>
      <c r="X873">
        <v>41</v>
      </c>
      <c r="Y873">
        <v>79</v>
      </c>
      <c r="Z873">
        <v>0</v>
      </c>
      <c r="AA873">
        <v>0</v>
      </c>
      <c r="AB873">
        <v>0</v>
      </c>
      <c r="AC873">
        <v>0</v>
      </c>
      <c r="AD873">
        <v>1220</v>
      </c>
      <c r="AE873">
        <v>6</v>
      </c>
      <c r="AF873">
        <v>15</v>
      </c>
      <c r="AG873">
        <v>10</v>
      </c>
      <c r="AH873">
        <v>41</v>
      </c>
      <c r="AI873" s="3">
        <v>0.21803278688524591</v>
      </c>
      <c r="AJ873" s="3">
        <v>0</v>
      </c>
      <c r="AK873" s="3">
        <v>0</v>
      </c>
      <c r="AL873" s="3">
        <v>0</v>
      </c>
      <c r="AM873" s="3">
        <v>0</v>
      </c>
      <c r="AN873" s="2">
        <f t="shared" si="32"/>
        <v>0.21406491499227204</v>
      </c>
      <c r="AO873" s="2">
        <v>5.5727554179566562E-2</v>
      </c>
      <c r="AP873">
        <f t="shared" si="33"/>
        <v>277</v>
      </c>
    </row>
    <row r="874" spans="1:42" ht="16.5" hidden="1" customHeight="1" x14ac:dyDescent="0.25">
      <c r="A874" s="4" t="s">
        <v>797</v>
      </c>
      <c r="B874" t="s">
        <v>700</v>
      </c>
      <c r="D874" t="s">
        <v>32</v>
      </c>
      <c r="E874" t="s">
        <v>333</v>
      </c>
      <c r="F874" t="s">
        <v>701</v>
      </c>
      <c r="G874">
        <v>262</v>
      </c>
      <c r="H874">
        <v>0</v>
      </c>
      <c r="I874">
        <v>0</v>
      </c>
      <c r="J874">
        <v>0</v>
      </c>
      <c r="K874">
        <v>3</v>
      </c>
      <c r="L874">
        <v>0</v>
      </c>
      <c r="M874">
        <v>277</v>
      </c>
      <c r="N874" s="2">
        <v>0</v>
      </c>
      <c r="O874" s="2">
        <v>0.20795795795795796</v>
      </c>
      <c r="P874">
        <v>69</v>
      </c>
      <c r="Q874" s="2">
        <v>6.1387900355871883E-2</v>
      </c>
      <c r="R874">
        <v>1332</v>
      </c>
      <c r="S874">
        <v>1124</v>
      </c>
      <c r="T874">
        <v>1053</v>
      </c>
      <c r="U874">
        <v>3</v>
      </c>
      <c r="V874">
        <v>17</v>
      </c>
      <c r="W874">
        <v>11</v>
      </c>
      <c r="X874">
        <v>40</v>
      </c>
      <c r="Y874">
        <v>58</v>
      </c>
      <c r="Z874">
        <v>0</v>
      </c>
      <c r="AA874">
        <v>0</v>
      </c>
      <c r="AB874">
        <v>0</v>
      </c>
      <c r="AC874">
        <v>0</v>
      </c>
      <c r="AD874">
        <v>1257</v>
      </c>
      <c r="AE874">
        <v>3</v>
      </c>
      <c r="AF874">
        <v>17</v>
      </c>
      <c r="AG874">
        <v>11</v>
      </c>
      <c r="AH874">
        <v>43</v>
      </c>
      <c r="AI874" s="3">
        <v>0.20843277645186953</v>
      </c>
      <c r="AJ874" s="3">
        <v>0</v>
      </c>
      <c r="AK874" s="3">
        <v>0</v>
      </c>
      <c r="AL874" s="3">
        <v>0</v>
      </c>
      <c r="AM874" s="3">
        <v>6.9767441860465115E-2</v>
      </c>
      <c r="AN874" s="2">
        <f t="shared" si="32"/>
        <v>0.20795795795795796</v>
      </c>
      <c r="AO874" s="2">
        <v>5.5597295266716758E-2</v>
      </c>
      <c r="AP874">
        <f t="shared" si="33"/>
        <v>277</v>
      </c>
    </row>
    <row r="875" spans="1:42" ht="16.5" hidden="1" customHeight="1" x14ac:dyDescent="0.25">
      <c r="A875" s="4" t="s">
        <v>798</v>
      </c>
      <c r="B875" s="1" t="s">
        <v>191</v>
      </c>
      <c r="D875" t="s">
        <v>32</v>
      </c>
      <c r="E875" t="s">
        <v>192</v>
      </c>
      <c r="F875" t="s">
        <v>193</v>
      </c>
      <c r="G875">
        <v>248</v>
      </c>
      <c r="H875">
        <v>0</v>
      </c>
      <c r="I875">
        <v>6</v>
      </c>
      <c r="J875">
        <v>0</v>
      </c>
      <c r="K875">
        <v>13</v>
      </c>
      <c r="L875">
        <v>11</v>
      </c>
      <c r="M875">
        <v>266</v>
      </c>
      <c r="N875" s="2">
        <v>3.1654676258992807E-3</v>
      </c>
      <c r="O875" s="2">
        <v>7.6546762589928055E-2</v>
      </c>
      <c r="P875">
        <v>97</v>
      </c>
      <c r="Q875" s="2">
        <v>2.9438543247344462E-2</v>
      </c>
      <c r="R875">
        <v>3475</v>
      </c>
      <c r="S875">
        <v>3295</v>
      </c>
      <c r="T875">
        <v>2448</v>
      </c>
      <c r="U875">
        <v>5</v>
      </c>
      <c r="V875">
        <v>109</v>
      </c>
      <c r="W875">
        <v>85</v>
      </c>
      <c r="X875">
        <v>648</v>
      </c>
      <c r="Y875">
        <v>82</v>
      </c>
      <c r="Z875">
        <v>0</v>
      </c>
      <c r="AA875">
        <v>0</v>
      </c>
      <c r="AB875">
        <v>0</v>
      </c>
      <c r="AC875">
        <v>5</v>
      </c>
      <c r="AD875">
        <v>2614</v>
      </c>
      <c r="AE875">
        <v>5</v>
      </c>
      <c r="AF875">
        <v>115</v>
      </c>
      <c r="AG875">
        <v>85</v>
      </c>
      <c r="AH875">
        <v>656</v>
      </c>
      <c r="AI875" s="3">
        <v>9.4873756694720729E-2</v>
      </c>
      <c r="AJ875" s="3">
        <v>0</v>
      </c>
      <c r="AK875" s="3">
        <v>5.2173913043478258E-2</v>
      </c>
      <c r="AL875" s="3">
        <v>0</v>
      </c>
      <c r="AM875" s="3">
        <v>1.9817073170731708E-2</v>
      </c>
      <c r="AN875" s="2">
        <f t="shared" si="32"/>
        <v>7.9712230215827337E-2</v>
      </c>
      <c r="AO875" s="2">
        <v>0.24776978417266188</v>
      </c>
      <c r="AP875">
        <f t="shared" si="33"/>
        <v>277</v>
      </c>
    </row>
    <row r="876" spans="1:42" ht="16.5" hidden="1" customHeight="1" x14ac:dyDescent="0.25">
      <c r="A876" s="5" t="s">
        <v>792</v>
      </c>
      <c r="B876" s="1" t="s">
        <v>232</v>
      </c>
      <c r="C876" t="s">
        <v>36</v>
      </c>
      <c r="D876" t="s">
        <v>43</v>
      </c>
      <c r="E876" t="s">
        <v>38</v>
      </c>
      <c r="F876" t="s">
        <v>233</v>
      </c>
      <c r="G876">
        <v>159</v>
      </c>
      <c r="H876">
        <v>0</v>
      </c>
      <c r="I876">
        <v>69</v>
      </c>
      <c r="J876">
        <v>13</v>
      </c>
      <c r="K876">
        <v>25</v>
      </c>
      <c r="L876">
        <v>39</v>
      </c>
      <c r="M876">
        <v>238</v>
      </c>
      <c r="N876" s="2">
        <v>9.433962264150943E-3</v>
      </c>
      <c r="O876" s="2">
        <v>5.7571359458151908E-2</v>
      </c>
      <c r="P876">
        <v>421</v>
      </c>
      <c r="Q876" s="2">
        <v>9.8410472183263209E-2</v>
      </c>
      <c r="R876">
        <v>4134</v>
      </c>
      <c r="S876">
        <v>4278</v>
      </c>
      <c r="T876">
        <v>2900</v>
      </c>
      <c r="U876">
        <v>43</v>
      </c>
      <c r="V876">
        <v>800</v>
      </c>
      <c r="W876">
        <v>217</v>
      </c>
      <c r="X876">
        <v>318</v>
      </c>
      <c r="Y876">
        <v>195</v>
      </c>
      <c r="Z876">
        <v>0</v>
      </c>
      <c r="AA876">
        <v>142</v>
      </c>
      <c r="AB876">
        <v>8</v>
      </c>
      <c r="AC876">
        <v>40</v>
      </c>
      <c r="AD876">
        <v>2864</v>
      </c>
      <c r="AE876">
        <v>43</v>
      </c>
      <c r="AF876">
        <v>727</v>
      </c>
      <c r="AG876">
        <v>222</v>
      </c>
      <c r="AH876">
        <v>303</v>
      </c>
      <c r="AI876" s="3">
        <v>5.5516759776536313E-2</v>
      </c>
      <c r="AJ876" s="3">
        <v>0</v>
      </c>
      <c r="AK876" s="3">
        <v>9.4910591471801919E-2</v>
      </c>
      <c r="AL876" s="3">
        <v>5.8558558558558557E-2</v>
      </c>
      <c r="AM876" s="3">
        <v>8.2508250825082508E-2</v>
      </c>
      <c r="AN876" s="2">
        <f t="shared" si="32"/>
        <v>6.7005321722302849E-2</v>
      </c>
      <c r="AO876" s="2">
        <v>0.31137292618417889</v>
      </c>
      <c r="AP876">
        <f t="shared" si="33"/>
        <v>277</v>
      </c>
    </row>
    <row r="877" spans="1:42" ht="16.5" hidden="1" customHeight="1" x14ac:dyDescent="0.25">
      <c r="A877" s="4" t="s">
        <v>798</v>
      </c>
      <c r="B877" s="1" t="s">
        <v>600</v>
      </c>
      <c r="D877" t="s">
        <v>32</v>
      </c>
      <c r="E877" t="s">
        <v>333</v>
      </c>
      <c r="F877" t="s">
        <v>601</v>
      </c>
      <c r="G877">
        <v>242</v>
      </c>
      <c r="H877">
        <v>0</v>
      </c>
      <c r="I877">
        <v>0</v>
      </c>
      <c r="J877">
        <v>3</v>
      </c>
      <c r="K877">
        <v>3</v>
      </c>
      <c r="L877">
        <v>49</v>
      </c>
      <c r="M877">
        <v>228</v>
      </c>
      <c r="N877" s="2">
        <v>8.8272383354350576E-3</v>
      </c>
      <c r="O877" s="2">
        <v>4.1073680417942716E-2</v>
      </c>
      <c r="P877">
        <v>473</v>
      </c>
      <c r="Q877" s="2">
        <v>8.2303810683835049E-2</v>
      </c>
      <c r="R877">
        <v>5551</v>
      </c>
      <c r="S877">
        <v>5747</v>
      </c>
      <c r="T877">
        <v>5256</v>
      </c>
      <c r="U877">
        <v>17</v>
      </c>
      <c r="V877">
        <v>185</v>
      </c>
      <c r="W877">
        <v>175</v>
      </c>
      <c r="X877">
        <v>114</v>
      </c>
      <c r="Y877">
        <v>425</v>
      </c>
      <c r="Z877">
        <v>0</v>
      </c>
      <c r="AA877">
        <v>7</v>
      </c>
      <c r="AB877">
        <v>12</v>
      </c>
      <c r="AC877">
        <v>10</v>
      </c>
      <c r="AD877">
        <v>5073</v>
      </c>
      <c r="AE877">
        <v>17</v>
      </c>
      <c r="AF877">
        <v>178</v>
      </c>
      <c r="AG877">
        <v>166</v>
      </c>
      <c r="AH877">
        <v>107</v>
      </c>
      <c r="AI877" s="3">
        <v>4.7703528484131674E-2</v>
      </c>
      <c r="AJ877" s="3">
        <v>0</v>
      </c>
      <c r="AK877" s="3">
        <v>0</v>
      </c>
      <c r="AL877" s="3">
        <v>1.8072289156626505E-2</v>
      </c>
      <c r="AM877" s="3">
        <v>2.8037383177570093E-2</v>
      </c>
      <c r="AN877" s="2">
        <f t="shared" si="32"/>
        <v>4.9900918753377772E-2</v>
      </c>
      <c r="AO877" s="2">
        <v>8.4461288576069299E-2</v>
      </c>
      <c r="AP877">
        <f t="shared" si="33"/>
        <v>277</v>
      </c>
    </row>
    <row r="878" spans="1:42" ht="16.5" hidden="1" customHeight="1" x14ac:dyDescent="0.25">
      <c r="A878" s="4" t="s">
        <v>798</v>
      </c>
      <c r="B878" s="1" t="s">
        <v>477</v>
      </c>
      <c r="D878" t="s">
        <v>32</v>
      </c>
      <c r="E878" t="s">
        <v>463</v>
      </c>
      <c r="F878" t="s">
        <v>478</v>
      </c>
      <c r="G878">
        <v>242</v>
      </c>
      <c r="H878">
        <v>14</v>
      </c>
      <c r="I878">
        <v>3</v>
      </c>
      <c r="J878">
        <v>0</v>
      </c>
      <c r="K878">
        <v>7</v>
      </c>
      <c r="L878">
        <v>9</v>
      </c>
      <c r="M878">
        <v>267</v>
      </c>
      <c r="N878" s="2">
        <v>1.2949640287769784E-2</v>
      </c>
      <c r="O878" s="2">
        <v>0.38417266187050358</v>
      </c>
      <c r="P878">
        <v>137</v>
      </c>
      <c r="Q878" s="2">
        <v>0.24640287769784172</v>
      </c>
      <c r="R878">
        <v>695</v>
      </c>
      <c r="S878">
        <v>556</v>
      </c>
      <c r="T878">
        <v>472</v>
      </c>
      <c r="U878">
        <v>42</v>
      </c>
      <c r="V878">
        <v>34</v>
      </c>
      <c r="W878">
        <v>2</v>
      </c>
      <c r="X878">
        <v>6</v>
      </c>
      <c r="Y878">
        <v>127</v>
      </c>
      <c r="Z878">
        <v>3</v>
      </c>
      <c r="AA878">
        <v>0</v>
      </c>
      <c r="AB878">
        <v>0</v>
      </c>
      <c r="AC878">
        <v>0</v>
      </c>
      <c r="AD878">
        <v>587</v>
      </c>
      <c r="AE878">
        <v>53</v>
      </c>
      <c r="AF878">
        <v>37</v>
      </c>
      <c r="AG878">
        <v>2</v>
      </c>
      <c r="AH878">
        <v>13</v>
      </c>
      <c r="AI878" s="3">
        <v>0.41226575809199317</v>
      </c>
      <c r="AJ878" s="3">
        <v>0.26415094339622641</v>
      </c>
      <c r="AK878" s="3">
        <v>8.1081081081081086E-2</v>
      </c>
      <c r="AL878" s="3">
        <v>0</v>
      </c>
      <c r="AM878" s="3">
        <v>0.53846153846153844</v>
      </c>
      <c r="AN878" s="2">
        <f t="shared" si="32"/>
        <v>0.39712230215827338</v>
      </c>
      <c r="AO878" s="2">
        <v>0.15173410404624277</v>
      </c>
      <c r="AP878">
        <f t="shared" si="33"/>
        <v>276</v>
      </c>
    </row>
    <row r="879" spans="1:42" ht="16.5" hidden="1" customHeight="1" x14ac:dyDescent="0.25">
      <c r="A879" s="4" t="s">
        <v>798</v>
      </c>
      <c r="B879" s="1" t="s">
        <v>151</v>
      </c>
      <c r="D879" t="s">
        <v>32</v>
      </c>
      <c r="E879" t="s">
        <v>149</v>
      </c>
      <c r="F879" t="s">
        <v>152</v>
      </c>
      <c r="G879">
        <v>263</v>
      </c>
      <c r="H879">
        <v>0</v>
      </c>
      <c r="I879">
        <v>0</v>
      </c>
      <c r="J879">
        <v>0</v>
      </c>
      <c r="K879">
        <v>0</v>
      </c>
      <c r="L879">
        <v>36</v>
      </c>
      <c r="M879">
        <v>240</v>
      </c>
      <c r="N879" s="2">
        <v>2.6706231454005934E-2</v>
      </c>
      <c r="O879" s="2">
        <v>0.17804154302670624</v>
      </c>
      <c r="P879">
        <v>41</v>
      </c>
      <c r="Q879" s="2">
        <v>3.6837376460017966E-2</v>
      </c>
      <c r="R879">
        <v>1348</v>
      </c>
      <c r="S879">
        <v>1113</v>
      </c>
      <c r="T879">
        <v>1058</v>
      </c>
      <c r="U879">
        <v>19</v>
      </c>
      <c r="V879">
        <v>17</v>
      </c>
      <c r="W879">
        <v>11</v>
      </c>
      <c r="X879">
        <v>8</v>
      </c>
      <c r="Y879">
        <v>30</v>
      </c>
      <c r="Z879">
        <v>0</v>
      </c>
      <c r="AA879">
        <v>0</v>
      </c>
      <c r="AB879">
        <v>3</v>
      </c>
      <c r="AC879">
        <v>0</v>
      </c>
      <c r="AD879">
        <v>1291</v>
      </c>
      <c r="AE879">
        <v>19</v>
      </c>
      <c r="AF879">
        <v>17</v>
      </c>
      <c r="AG879">
        <v>8</v>
      </c>
      <c r="AH879">
        <v>8</v>
      </c>
      <c r="AI879" s="3">
        <v>0.20371804802478699</v>
      </c>
      <c r="AJ879" s="3">
        <v>0</v>
      </c>
      <c r="AK879" s="3">
        <v>0</v>
      </c>
      <c r="AL879" s="3">
        <v>0</v>
      </c>
      <c r="AM879" s="3">
        <v>0</v>
      </c>
      <c r="AN879" s="2">
        <f t="shared" si="32"/>
        <v>0.20474777448071219</v>
      </c>
      <c r="AO879" s="2">
        <v>3.8719285182427399E-2</v>
      </c>
      <c r="AP879">
        <f t="shared" si="33"/>
        <v>276</v>
      </c>
    </row>
    <row r="880" spans="1:42" ht="16.5" hidden="1" customHeight="1" x14ac:dyDescent="0.25">
      <c r="A880" s="4" t="s">
        <v>800</v>
      </c>
      <c r="B880" s="1" t="s">
        <v>330</v>
      </c>
      <c r="D880" t="s">
        <v>32</v>
      </c>
      <c r="E880" t="s">
        <v>328</v>
      </c>
      <c r="F880" t="s">
        <v>331</v>
      </c>
      <c r="G880">
        <v>263</v>
      </c>
      <c r="H880">
        <v>0</v>
      </c>
      <c r="I880">
        <v>0</v>
      </c>
      <c r="J880">
        <v>0</v>
      </c>
      <c r="K880">
        <v>8</v>
      </c>
      <c r="L880">
        <v>16</v>
      </c>
      <c r="M880">
        <v>260</v>
      </c>
      <c r="N880" s="2">
        <v>9.0344438170525121E-3</v>
      </c>
      <c r="O880" s="2">
        <v>0.14680971202710333</v>
      </c>
      <c r="P880">
        <v>96</v>
      </c>
      <c r="Q880" s="2">
        <v>6.033940917661848E-2</v>
      </c>
      <c r="R880">
        <v>1771</v>
      </c>
      <c r="S880">
        <v>1591</v>
      </c>
      <c r="T880">
        <v>1415</v>
      </c>
      <c r="U880">
        <v>6</v>
      </c>
      <c r="V880">
        <v>22</v>
      </c>
      <c r="W880">
        <v>7</v>
      </c>
      <c r="X880">
        <v>141</v>
      </c>
      <c r="Y880">
        <v>90</v>
      </c>
      <c r="Z880">
        <v>0</v>
      </c>
      <c r="AA880">
        <v>0</v>
      </c>
      <c r="AB880">
        <v>0</v>
      </c>
      <c r="AC880">
        <v>5</v>
      </c>
      <c r="AD880">
        <v>1588</v>
      </c>
      <c r="AE880">
        <v>6</v>
      </c>
      <c r="AF880">
        <v>22</v>
      </c>
      <c r="AG880">
        <v>7</v>
      </c>
      <c r="AH880">
        <v>144</v>
      </c>
      <c r="AI880" s="3">
        <v>0.16561712846347607</v>
      </c>
      <c r="AJ880" s="3">
        <v>0</v>
      </c>
      <c r="AK880" s="3">
        <v>0</v>
      </c>
      <c r="AL880" s="3">
        <v>0</v>
      </c>
      <c r="AM880" s="3">
        <v>5.5555555555555552E-2</v>
      </c>
      <c r="AN880" s="2">
        <f t="shared" si="32"/>
        <v>0.15584415584415584</v>
      </c>
      <c r="AO880" s="2">
        <v>0.10130164119977363</v>
      </c>
      <c r="AP880">
        <f t="shared" si="33"/>
        <v>276</v>
      </c>
    </row>
    <row r="881" spans="1:42" ht="16.5" hidden="1" customHeight="1" x14ac:dyDescent="0.25">
      <c r="A881" s="4" t="s">
        <v>796</v>
      </c>
      <c r="B881" s="1" t="s">
        <v>342</v>
      </c>
      <c r="D881" t="s">
        <v>32</v>
      </c>
      <c r="E881" t="s">
        <v>343</v>
      </c>
      <c r="F881" t="s">
        <v>344</v>
      </c>
      <c r="G881">
        <v>260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276</v>
      </c>
      <c r="N881" s="2">
        <v>0</v>
      </c>
      <c r="O881" s="2">
        <v>0.1051028179741051</v>
      </c>
      <c r="P881">
        <v>125</v>
      </c>
      <c r="Q881" s="2">
        <v>5.0505050505050504E-2</v>
      </c>
      <c r="R881">
        <v>2626</v>
      </c>
      <c r="S881">
        <v>2475</v>
      </c>
      <c r="T881">
        <v>2336</v>
      </c>
      <c r="U881">
        <v>34</v>
      </c>
      <c r="V881">
        <v>32</v>
      </c>
      <c r="W881">
        <v>24</v>
      </c>
      <c r="X881">
        <v>49</v>
      </c>
      <c r="Y881">
        <v>110</v>
      </c>
      <c r="Z881">
        <v>0</v>
      </c>
      <c r="AA881">
        <v>0</v>
      </c>
      <c r="AB881">
        <v>0</v>
      </c>
      <c r="AC881">
        <v>0</v>
      </c>
      <c r="AD881">
        <v>2486</v>
      </c>
      <c r="AE881">
        <v>34</v>
      </c>
      <c r="AF881">
        <v>32</v>
      </c>
      <c r="AG881">
        <v>24</v>
      </c>
      <c r="AH881">
        <v>49</v>
      </c>
      <c r="AI881" s="3">
        <v>0.10458567980691874</v>
      </c>
      <c r="AJ881" s="3">
        <v>0</v>
      </c>
      <c r="AK881" s="3">
        <v>0</v>
      </c>
      <c r="AL881" s="3">
        <v>0</v>
      </c>
      <c r="AM881" s="3">
        <v>0</v>
      </c>
      <c r="AN881" s="2">
        <f t="shared" si="32"/>
        <v>0.1051028179741051</v>
      </c>
      <c r="AO881" s="2">
        <v>5.2952380952380952E-2</v>
      </c>
      <c r="AP881">
        <f t="shared" si="33"/>
        <v>276</v>
      </c>
    </row>
    <row r="882" spans="1:42" ht="16.5" hidden="1" customHeight="1" x14ac:dyDescent="0.25">
      <c r="A882" s="5" t="s">
        <v>793</v>
      </c>
      <c r="B882" s="1" t="s">
        <v>121</v>
      </c>
      <c r="D882" t="s">
        <v>32</v>
      </c>
      <c r="E882" t="s">
        <v>117</v>
      </c>
      <c r="F882" t="s">
        <v>122</v>
      </c>
      <c r="G882">
        <v>271</v>
      </c>
      <c r="H882">
        <v>0</v>
      </c>
      <c r="I882">
        <v>0</v>
      </c>
      <c r="J882">
        <v>3</v>
      </c>
      <c r="K882">
        <v>0</v>
      </c>
      <c r="L882">
        <v>18</v>
      </c>
      <c r="M882">
        <v>257</v>
      </c>
      <c r="N882" s="2">
        <v>2.085747392815759E-2</v>
      </c>
      <c r="O882" s="2">
        <v>0.29779837775202783</v>
      </c>
      <c r="P882">
        <v>171</v>
      </c>
      <c r="Q882" s="2">
        <v>0.22529644268774704</v>
      </c>
      <c r="R882">
        <v>863</v>
      </c>
      <c r="S882">
        <v>759</v>
      </c>
      <c r="T882">
        <v>743</v>
      </c>
      <c r="U882">
        <v>1</v>
      </c>
      <c r="V882">
        <v>5</v>
      </c>
      <c r="W882">
        <v>3</v>
      </c>
      <c r="X882">
        <v>7</v>
      </c>
      <c r="Y882">
        <v>169</v>
      </c>
      <c r="Z882">
        <v>0</v>
      </c>
      <c r="AA882">
        <v>0</v>
      </c>
      <c r="AB882">
        <v>0</v>
      </c>
      <c r="AC882">
        <v>0</v>
      </c>
      <c r="AD882">
        <v>845</v>
      </c>
      <c r="AE882">
        <v>1</v>
      </c>
      <c r="AF882">
        <v>5</v>
      </c>
      <c r="AG882">
        <v>6</v>
      </c>
      <c r="AH882">
        <v>7</v>
      </c>
      <c r="AI882" s="3">
        <v>0.32071005917159762</v>
      </c>
      <c r="AJ882" s="3">
        <v>0</v>
      </c>
      <c r="AK882" s="3">
        <v>0</v>
      </c>
      <c r="AL882" s="3">
        <v>0.5</v>
      </c>
      <c r="AM882" s="3">
        <v>0</v>
      </c>
      <c r="AN882" s="2">
        <f t="shared" si="32"/>
        <v>0.3186558516801854</v>
      </c>
      <c r="AO882" s="2">
        <v>2.1990740740740741E-2</v>
      </c>
      <c r="AP882">
        <f t="shared" si="33"/>
        <v>275</v>
      </c>
    </row>
    <row r="883" spans="1:42" ht="16.5" hidden="1" customHeight="1" x14ac:dyDescent="0.25">
      <c r="A883" s="5" t="s">
        <v>795</v>
      </c>
      <c r="B883" t="s">
        <v>700</v>
      </c>
      <c r="D883" t="s">
        <v>32</v>
      </c>
      <c r="E883" t="s">
        <v>333</v>
      </c>
      <c r="F883" t="s">
        <v>701</v>
      </c>
      <c r="G883">
        <v>263</v>
      </c>
      <c r="H883">
        <v>0</v>
      </c>
      <c r="I883">
        <v>0</v>
      </c>
      <c r="J883">
        <v>0</v>
      </c>
      <c r="K883">
        <v>0</v>
      </c>
      <c r="L883">
        <v>3</v>
      </c>
      <c r="M883">
        <v>272</v>
      </c>
      <c r="N883" s="2">
        <v>2.3847376788553257E-3</v>
      </c>
      <c r="O883" s="2">
        <v>0.21621621621621623</v>
      </c>
      <c r="P883">
        <v>59</v>
      </c>
      <c r="Q883" s="2">
        <v>5.6621880998080618E-2</v>
      </c>
      <c r="R883">
        <v>1258</v>
      </c>
      <c r="S883">
        <v>1042</v>
      </c>
      <c r="T883">
        <v>1007</v>
      </c>
      <c r="U883">
        <v>5</v>
      </c>
      <c r="V883">
        <v>7</v>
      </c>
      <c r="W883">
        <v>3</v>
      </c>
      <c r="X883">
        <v>20</v>
      </c>
      <c r="Y883">
        <v>47</v>
      </c>
      <c r="Z883">
        <v>0</v>
      </c>
      <c r="AA883">
        <v>0</v>
      </c>
      <c r="AB883">
        <v>0</v>
      </c>
      <c r="AC883">
        <v>0</v>
      </c>
      <c r="AD883">
        <v>1223</v>
      </c>
      <c r="AE883">
        <v>5</v>
      </c>
      <c r="AF883">
        <v>7</v>
      </c>
      <c r="AG883">
        <v>3</v>
      </c>
      <c r="AH883">
        <v>20</v>
      </c>
      <c r="AI883" s="3">
        <v>0.21504497138184792</v>
      </c>
      <c r="AJ883" s="3">
        <v>0</v>
      </c>
      <c r="AK883" s="3">
        <v>0</v>
      </c>
      <c r="AL883" s="3">
        <v>0</v>
      </c>
      <c r="AM883" s="3">
        <v>0</v>
      </c>
      <c r="AN883" s="2">
        <f t="shared" si="32"/>
        <v>0.21860095389507156</v>
      </c>
      <c r="AO883" s="2">
        <v>2.7821939586645469E-2</v>
      </c>
      <c r="AP883">
        <f t="shared" si="33"/>
        <v>275</v>
      </c>
    </row>
    <row r="884" spans="1:42" ht="16.5" hidden="1" customHeight="1" x14ac:dyDescent="0.25">
      <c r="A884" s="5" t="s">
        <v>793</v>
      </c>
      <c r="B884" s="1" t="s">
        <v>377</v>
      </c>
      <c r="D884" t="s">
        <v>32</v>
      </c>
      <c r="E884" t="s">
        <v>373</v>
      </c>
      <c r="F884" t="s">
        <v>378</v>
      </c>
      <c r="G884">
        <v>169</v>
      </c>
      <c r="H884">
        <v>0</v>
      </c>
      <c r="I884">
        <v>0</v>
      </c>
      <c r="J884">
        <v>3</v>
      </c>
      <c r="K884">
        <v>95</v>
      </c>
      <c r="L884">
        <v>107</v>
      </c>
      <c r="M884">
        <v>168</v>
      </c>
      <c r="N884" s="2">
        <v>4.3302306758397413E-2</v>
      </c>
      <c r="O884" s="2">
        <v>6.79886685552408E-2</v>
      </c>
      <c r="P884">
        <v>61</v>
      </c>
      <c r="Q884" s="2">
        <v>2.7027027027027029E-2</v>
      </c>
      <c r="R884">
        <v>2471</v>
      </c>
      <c r="S884">
        <v>2257</v>
      </c>
      <c r="T884">
        <v>1114</v>
      </c>
      <c r="U884">
        <v>8</v>
      </c>
      <c r="V884">
        <v>94</v>
      </c>
      <c r="W884">
        <v>207</v>
      </c>
      <c r="X884">
        <v>834</v>
      </c>
      <c r="Y884">
        <v>50</v>
      </c>
      <c r="Z884">
        <v>0</v>
      </c>
      <c r="AA884">
        <v>0</v>
      </c>
      <c r="AB884">
        <v>0</v>
      </c>
      <c r="AC884">
        <v>6</v>
      </c>
      <c r="AD884">
        <v>1233</v>
      </c>
      <c r="AE884">
        <v>8</v>
      </c>
      <c r="AF884">
        <v>94</v>
      </c>
      <c r="AG884">
        <v>210</v>
      </c>
      <c r="AH884">
        <v>923</v>
      </c>
      <c r="AI884" s="3">
        <v>0.13706407137064072</v>
      </c>
      <c r="AJ884" s="3">
        <v>0</v>
      </c>
      <c r="AK884" s="3">
        <v>0</v>
      </c>
      <c r="AL884" s="3">
        <v>1.4285714285714285E-2</v>
      </c>
      <c r="AM884" s="3">
        <v>0.10292524377031419</v>
      </c>
      <c r="AN884" s="2">
        <f t="shared" si="32"/>
        <v>0.11129097531363821</v>
      </c>
      <c r="AO884" s="2">
        <v>0.50040518638573739</v>
      </c>
      <c r="AP884">
        <f t="shared" si="33"/>
        <v>275</v>
      </c>
    </row>
    <row r="885" spans="1:42" ht="16.5" hidden="1" customHeight="1" x14ac:dyDescent="0.25">
      <c r="A885" s="4" t="s">
        <v>796</v>
      </c>
      <c r="B885" s="1" t="s">
        <v>42</v>
      </c>
      <c r="C885" t="s">
        <v>36</v>
      </c>
      <c r="D885" t="s">
        <v>43</v>
      </c>
      <c r="E885" t="s">
        <v>44</v>
      </c>
      <c r="F885" t="s">
        <v>45</v>
      </c>
      <c r="G885">
        <v>147</v>
      </c>
      <c r="H885">
        <v>0</v>
      </c>
      <c r="I885">
        <v>31</v>
      </c>
      <c r="J885">
        <v>3</v>
      </c>
      <c r="K885">
        <v>70</v>
      </c>
      <c r="L885">
        <v>51</v>
      </c>
      <c r="M885">
        <v>224</v>
      </c>
      <c r="N885" s="2">
        <v>1.7200674536256323E-2</v>
      </c>
      <c r="O885" s="2">
        <v>7.5548060708263073E-2</v>
      </c>
      <c r="P885">
        <v>631</v>
      </c>
      <c r="Q885" s="2">
        <v>0.19000301114122253</v>
      </c>
      <c r="R885">
        <v>2965</v>
      </c>
      <c r="S885">
        <v>3321</v>
      </c>
      <c r="T885">
        <v>2214</v>
      </c>
      <c r="U885">
        <v>38</v>
      </c>
      <c r="V885">
        <v>311</v>
      </c>
      <c r="W885">
        <v>62</v>
      </c>
      <c r="X885">
        <v>696</v>
      </c>
      <c r="Y885">
        <v>399</v>
      </c>
      <c r="Z885">
        <v>0</v>
      </c>
      <c r="AA885">
        <v>47</v>
      </c>
      <c r="AB885">
        <v>8</v>
      </c>
      <c r="AC885">
        <v>163</v>
      </c>
      <c r="AD885">
        <v>1962</v>
      </c>
      <c r="AE885">
        <v>38</v>
      </c>
      <c r="AF885">
        <v>295</v>
      </c>
      <c r="AG885">
        <v>57</v>
      </c>
      <c r="AH885">
        <v>603</v>
      </c>
      <c r="AI885" s="3">
        <v>7.492354740061162E-2</v>
      </c>
      <c r="AJ885" s="3">
        <v>0</v>
      </c>
      <c r="AK885" s="3">
        <v>0.10508474576271186</v>
      </c>
      <c r="AL885" s="3">
        <v>5.2631578947368418E-2</v>
      </c>
      <c r="AM885" s="3">
        <v>0.11608623548922056</v>
      </c>
      <c r="AN885" s="2">
        <f t="shared" si="32"/>
        <v>9.2748735244519404E-2</v>
      </c>
      <c r="AO885" s="2">
        <v>0.33604060913705586</v>
      </c>
      <c r="AP885">
        <f t="shared" si="33"/>
        <v>275</v>
      </c>
    </row>
    <row r="886" spans="1:42" ht="16.5" hidden="1" customHeight="1" x14ac:dyDescent="0.25">
      <c r="A886" s="4" t="s">
        <v>797</v>
      </c>
      <c r="B886" s="1" t="s">
        <v>311</v>
      </c>
      <c r="D886" t="s">
        <v>32</v>
      </c>
      <c r="E886" t="s">
        <v>312</v>
      </c>
      <c r="F886" t="s">
        <v>313</v>
      </c>
      <c r="G886">
        <v>248</v>
      </c>
      <c r="H886">
        <v>3</v>
      </c>
      <c r="I886">
        <v>4</v>
      </c>
      <c r="J886">
        <v>0</v>
      </c>
      <c r="K886">
        <v>11</v>
      </c>
      <c r="L886">
        <v>234</v>
      </c>
      <c r="M886">
        <v>41</v>
      </c>
      <c r="N886" s="2">
        <v>7.6872536136662284E-2</v>
      </c>
      <c r="O886" s="2">
        <v>1.3469119579500657E-2</v>
      </c>
      <c r="P886">
        <v>178</v>
      </c>
      <c r="Q886" s="2">
        <v>6.0400407193756361E-2</v>
      </c>
      <c r="R886">
        <v>3044</v>
      </c>
      <c r="S886">
        <v>2947</v>
      </c>
      <c r="T886">
        <v>2720</v>
      </c>
      <c r="U886">
        <v>3</v>
      </c>
      <c r="V886">
        <v>57</v>
      </c>
      <c r="W886">
        <v>36</v>
      </c>
      <c r="X886">
        <v>131</v>
      </c>
      <c r="Y886">
        <v>168</v>
      </c>
      <c r="Z886">
        <v>0</v>
      </c>
      <c r="AA886">
        <v>0</v>
      </c>
      <c r="AB886">
        <v>0</v>
      </c>
      <c r="AC886">
        <v>0</v>
      </c>
      <c r="AD886">
        <v>2800</v>
      </c>
      <c r="AE886">
        <v>6</v>
      </c>
      <c r="AF886">
        <v>61</v>
      </c>
      <c r="AG886">
        <v>36</v>
      </c>
      <c r="AH886">
        <v>142</v>
      </c>
      <c r="AI886" s="3">
        <v>8.8571428571428565E-2</v>
      </c>
      <c r="AJ886" s="3">
        <v>0.5</v>
      </c>
      <c r="AK886" s="3">
        <v>6.5573770491803282E-2</v>
      </c>
      <c r="AL886" s="3">
        <v>0</v>
      </c>
      <c r="AM886" s="3">
        <v>7.746478873239436E-2</v>
      </c>
      <c r="AN886" s="2">
        <f t="shared" si="32"/>
        <v>9.0341655716162941E-2</v>
      </c>
      <c r="AO886" s="2">
        <v>8.0459770114942528E-2</v>
      </c>
      <c r="AP886">
        <f t="shared" si="33"/>
        <v>275</v>
      </c>
    </row>
    <row r="887" spans="1:42" ht="16.5" hidden="1" customHeight="1" x14ac:dyDescent="0.25">
      <c r="A887" s="4" t="s">
        <v>798</v>
      </c>
      <c r="B887" t="s">
        <v>700</v>
      </c>
      <c r="D887" t="s">
        <v>32</v>
      </c>
      <c r="E887" t="s">
        <v>333</v>
      </c>
      <c r="F887" t="s">
        <v>701</v>
      </c>
      <c r="G887">
        <v>259</v>
      </c>
      <c r="H887">
        <v>0</v>
      </c>
      <c r="I887">
        <v>0</v>
      </c>
      <c r="J887">
        <v>0</v>
      </c>
      <c r="K887">
        <v>0</v>
      </c>
      <c r="L887">
        <v>4</v>
      </c>
      <c r="M887">
        <v>270</v>
      </c>
      <c r="N887" s="2">
        <v>3.0487804878048782E-3</v>
      </c>
      <c r="O887" s="2">
        <v>0.20579268292682926</v>
      </c>
      <c r="P887">
        <v>76</v>
      </c>
      <c r="Q887" s="2">
        <v>6.8222621184919216E-2</v>
      </c>
      <c r="R887">
        <v>1312</v>
      </c>
      <c r="S887">
        <v>1114</v>
      </c>
      <c r="T887">
        <v>1035</v>
      </c>
      <c r="U887">
        <v>5</v>
      </c>
      <c r="V887">
        <v>14</v>
      </c>
      <c r="W887">
        <v>13</v>
      </c>
      <c r="X887">
        <v>47</v>
      </c>
      <c r="Y887">
        <v>63</v>
      </c>
      <c r="Z887">
        <v>0</v>
      </c>
      <c r="AA887">
        <v>0</v>
      </c>
      <c r="AB887">
        <v>3</v>
      </c>
      <c r="AC887">
        <v>0</v>
      </c>
      <c r="AD887">
        <v>1231</v>
      </c>
      <c r="AE887">
        <v>5</v>
      </c>
      <c r="AF887">
        <v>14</v>
      </c>
      <c r="AG887">
        <v>10</v>
      </c>
      <c r="AH887">
        <v>47</v>
      </c>
      <c r="AI887" s="3">
        <v>0.21039805036555645</v>
      </c>
      <c r="AJ887" s="3">
        <v>0</v>
      </c>
      <c r="AK887" s="3">
        <v>0</v>
      </c>
      <c r="AL887" s="3">
        <v>0</v>
      </c>
      <c r="AM887" s="3">
        <v>0</v>
      </c>
      <c r="AN887" s="2">
        <f t="shared" si="32"/>
        <v>0.20884146341463414</v>
      </c>
      <c r="AO887" s="2">
        <v>5.8148431522570772E-2</v>
      </c>
      <c r="AP887">
        <f t="shared" si="33"/>
        <v>274</v>
      </c>
    </row>
    <row r="888" spans="1:42" ht="16.5" hidden="1" customHeight="1" x14ac:dyDescent="0.25">
      <c r="A888" s="5" t="s">
        <v>792</v>
      </c>
      <c r="B888" s="1" t="s">
        <v>433</v>
      </c>
      <c r="C888" t="s">
        <v>36</v>
      </c>
      <c r="D888" t="s">
        <v>43</v>
      </c>
      <c r="E888" t="s">
        <v>429</v>
      </c>
      <c r="F888" t="s">
        <v>434</v>
      </c>
      <c r="G888">
        <v>140</v>
      </c>
      <c r="H888">
        <v>0</v>
      </c>
      <c r="I888">
        <v>51</v>
      </c>
      <c r="J888">
        <v>51</v>
      </c>
      <c r="K888">
        <v>17</v>
      </c>
      <c r="L888">
        <v>102</v>
      </c>
      <c r="M888">
        <v>172</v>
      </c>
      <c r="N888" s="2">
        <v>1.6895809176743416E-2</v>
      </c>
      <c r="O888" s="2">
        <v>2.8490972337253603E-2</v>
      </c>
      <c r="P888">
        <v>664</v>
      </c>
      <c r="Q888" s="2">
        <v>0.10331414345728956</v>
      </c>
      <c r="R888">
        <v>6037</v>
      </c>
      <c r="S888">
        <v>6427</v>
      </c>
      <c r="T888">
        <v>4481</v>
      </c>
      <c r="U888">
        <v>49</v>
      </c>
      <c r="V888">
        <v>663</v>
      </c>
      <c r="W888">
        <v>840</v>
      </c>
      <c r="X888">
        <v>394</v>
      </c>
      <c r="Y888">
        <v>475</v>
      </c>
      <c r="Z888">
        <v>0</v>
      </c>
      <c r="AA888">
        <v>69</v>
      </c>
      <c r="AB888">
        <v>52</v>
      </c>
      <c r="AC888">
        <v>45</v>
      </c>
      <c r="AD888">
        <v>4146</v>
      </c>
      <c r="AE888">
        <v>49</v>
      </c>
      <c r="AF888">
        <v>645</v>
      </c>
      <c r="AG888">
        <v>839</v>
      </c>
      <c r="AH888">
        <v>366</v>
      </c>
      <c r="AI888" s="3">
        <v>3.3767486734201643E-2</v>
      </c>
      <c r="AJ888" s="3">
        <v>0</v>
      </c>
      <c r="AK888" s="3">
        <v>7.9069767441860464E-2</v>
      </c>
      <c r="AL888" s="3">
        <v>6.0786650774731825E-2</v>
      </c>
      <c r="AM888" s="3">
        <v>4.6448087431693992E-2</v>
      </c>
      <c r="AN888" s="2">
        <f t="shared" si="32"/>
        <v>4.538678151399702E-2</v>
      </c>
      <c r="AO888" s="2">
        <v>0.31414392059553348</v>
      </c>
      <c r="AP888">
        <f t="shared" si="33"/>
        <v>274</v>
      </c>
    </row>
    <row r="889" spans="1:42" ht="16.5" hidden="1" customHeight="1" x14ac:dyDescent="0.25">
      <c r="A889" s="5" t="s">
        <v>787</v>
      </c>
      <c r="B889" s="1" t="s">
        <v>428</v>
      </c>
      <c r="C889" t="s">
        <v>36</v>
      </c>
      <c r="D889" t="s">
        <v>43</v>
      </c>
      <c r="E889" t="s">
        <v>429</v>
      </c>
      <c r="F889" t="s">
        <v>430</v>
      </c>
      <c r="G889">
        <v>219</v>
      </c>
      <c r="H889">
        <v>6</v>
      </c>
      <c r="I889">
        <v>10</v>
      </c>
      <c r="J889">
        <v>18</v>
      </c>
      <c r="K889">
        <v>0</v>
      </c>
      <c r="L889">
        <v>59</v>
      </c>
      <c r="M889">
        <v>215</v>
      </c>
      <c r="N889" s="2">
        <v>5.0548320767649074E-3</v>
      </c>
      <c r="O889" s="2">
        <v>1.8420150788211104E-2</v>
      </c>
      <c r="P889">
        <v>117</v>
      </c>
      <c r="Q889" s="2">
        <v>1.0160660008684324E-2</v>
      </c>
      <c r="R889">
        <v>11672</v>
      </c>
      <c r="S889">
        <v>11515</v>
      </c>
      <c r="T889">
        <v>9872</v>
      </c>
      <c r="U889">
        <v>117</v>
      </c>
      <c r="V889">
        <v>514</v>
      </c>
      <c r="W889">
        <v>745</v>
      </c>
      <c r="X889">
        <v>267</v>
      </c>
      <c r="Y889">
        <v>99</v>
      </c>
      <c r="Z889">
        <v>0</v>
      </c>
      <c r="AA889">
        <v>0</v>
      </c>
      <c r="AB889">
        <v>0</v>
      </c>
      <c r="AC889">
        <v>0</v>
      </c>
      <c r="AD889">
        <v>9992</v>
      </c>
      <c r="AE889">
        <v>123</v>
      </c>
      <c r="AF889">
        <v>524</v>
      </c>
      <c r="AG889">
        <v>763</v>
      </c>
      <c r="AH889">
        <v>267</v>
      </c>
      <c r="AI889" s="3">
        <v>2.1917534027221776E-2</v>
      </c>
      <c r="AJ889" s="3">
        <v>4.878048780487805E-2</v>
      </c>
      <c r="AK889" s="3">
        <v>1.9083969465648856E-2</v>
      </c>
      <c r="AL889" s="3">
        <v>2.3591087811271297E-2</v>
      </c>
      <c r="AM889" s="3">
        <v>0</v>
      </c>
      <c r="AN889" s="2">
        <f t="shared" si="32"/>
        <v>2.3474982864976013E-2</v>
      </c>
      <c r="AO889" s="2">
        <v>0.14371411431999315</v>
      </c>
      <c r="AP889">
        <f t="shared" si="33"/>
        <v>274</v>
      </c>
    </row>
    <row r="890" spans="1:42" ht="16.5" hidden="1" customHeight="1" x14ac:dyDescent="0.25">
      <c r="A890" s="4" t="s">
        <v>800</v>
      </c>
      <c r="B890" s="1" t="s">
        <v>477</v>
      </c>
      <c r="D890" t="s">
        <v>32</v>
      </c>
      <c r="E890" t="s">
        <v>463</v>
      </c>
      <c r="F890" t="s">
        <v>478</v>
      </c>
      <c r="G890">
        <v>240</v>
      </c>
      <c r="H890">
        <v>9</v>
      </c>
      <c r="I890">
        <v>11</v>
      </c>
      <c r="J890">
        <v>4</v>
      </c>
      <c r="K890">
        <v>0</v>
      </c>
      <c r="L890">
        <v>5</v>
      </c>
      <c r="M890">
        <v>268</v>
      </c>
      <c r="N890" s="2">
        <v>7.2568940493468797E-3</v>
      </c>
      <c r="O890" s="2">
        <v>0.38896952104499272</v>
      </c>
      <c r="P890">
        <v>169</v>
      </c>
      <c r="Q890" s="2">
        <v>0.28888888888888886</v>
      </c>
      <c r="R890">
        <v>689</v>
      </c>
      <c r="S890">
        <v>585</v>
      </c>
      <c r="T890">
        <v>463</v>
      </c>
      <c r="U890">
        <v>54</v>
      </c>
      <c r="V890">
        <v>56</v>
      </c>
      <c r="W890">
        <v>1</v>
      </c>
      <c r="X890">
        <v>11</v>
      </c>
      <c r="Y890">
        <v>141</v>
      </c>
      <c r="Z890">
        <v>18</v>
      </c>
      <c r="AA890">
        <v>0</v>
      </c>
      <c r="AB890">
        <v>0</v>
      </c>
      <c r="AC890">
        <v>3</v>
      </c>
      <c r="AD890">
        <v>562</v>
      </c>
      <c r="AE890">
        <v>45</v>
      </c>
      <c r="AF890">
        <v>67</v>
      </c>
      <c r="AG890">
        <v>5</v>
      </c>
      <c r="AH890">
        <v>8</v>
      </c>
      <c r="AI890" s="3">
        <v>0.42704626334519574</v>
      </c>
      <c r="AJ890" s="3">
        <v>0.2</v>
      </c>
      <c r="AK890" s="3">
        <v>0.16417910447761194</v>
      </c>
      <c r="AL890" s="3">
        <v>0.8</v>
      </c>
      <c r="AM890" s="3">
        <v>0</v>
      </c>
      <c r="AN890" s="2">
        <f t="shared" si="32"/>
        <v>0.39622641509433959</v>
      </c>
      <c r="AO890" s="2">
        <v>0.18195050946142649</v>
      </c>
      <c r="AP890">
        <f t="shared" si="33"/>
        <v>273</v>
      </c>
    </row>
    <row r="891" spans="1:42" ht="16.5" hidden="1" customHeight="1" x14ac:dyDescent="0.25">
      <c r="A891" s="4" t="s">
        <v>796</v>
      </c>
      <c r="B891" t="s">
        <v>700</v>
      </c>
      <c r="D891" t="s">
        <v>32</v>
      </c>
      <c r="E891" t="s">
        <v>333</v>
      </c>
      <c r="F891" t="s">
        <v>701</v>
      </c>
      <c r="G891">
        <v>263</v>
      </c>
      <c r="H891">
        <v>0</v>
      </c>
      <c r="I891">
        <v>0</v>
      </c>
      <c r="J891">
        <v>0</v>
      </c>
      <c r="K891">
        <v>0</v>
      </c>
      <c r="L891">
        <v>5</v>
      </c>
      <c r="M891">
        <v>268</v>
      </c>
      <c r="N891" s="2">
        <v>3.968253968253968E-3</v>
      </c>
      <c r="O891" s="2">
        <v>0.21269841269841269</v>
      </c>
      <c r="P891">
        <v>72</v>
      </c>
      <c r="Q891" s="2">
        <v>6.79886685552408E-2</v>
      </c>
      <c r="R891">
        <v>1260</v>
      </c>
      <c r="S891">
        <v>1059</v>
      </c>
      <c r="T891">
        <v>994</v>
      </c>
      <c r="U891">
        <v>2</v>
      </c>
      <c r="V891">
        <v>12</v>
      </c>
      <c r="W891">
        <v>13</v>
      </c>
      <c r="X891">
        <v>38</v>
      </c>
      <c r="Y891">
        <v>63</v>
      </c>
      <c r="Z891">
        <v>0</v>
      </c>
      <c r="AA891">
        <v>0</v>
      </c>
      <c r="AB891">
        <v>0</v>
      </c>
      <c r="AC891">
        <v>3</v>
      </c>
      <c r="AD891">
        <v>1194</v>
      </c>
      <c r="AE891">
        <v>2</v>
      </c>
      <c r="AF891">
        <v>12</v>
      </c>
      <c r="AG891">
        <v>13</v>
      </c>
      <c r="AH891">
        <v>35</v>
      </c>
      <c r="AI891" s="3">
        <v>0.2202680067001675</v>
      </c>
      <c r="AJ891" s="3">
        <v>0</v>
      </c>
      <c r="AK891" s="3">
        <v>0</v>
      </c>
      <c r="AL891" s="3">
        <v>0</v>
      </c>
      <c r="AM891" s="3">
        <v>0</v>
      </c>
      <c r="AN891" s="2">
        <f t="shared" si="32"/>
        <v>0.21666666666666667</v>
      </c>
      <c r="AO891" s="2">
        <v>4.9363057324840767E-2</v>
      </c>
      <c r="AP891">
        <f t="shared" si="33"/>
        <v>273</v>
      </c>
    </row>
    <row r="892" spans="1:42" ht="16.5" hidden="1" customHeight="1" x14ac:dyDescent="0.25">
      <c r="A892" s="4" t="s">
        <v>799</v>
      </c>
      <c r="B892" s="1" t="s">
        <v>151</v>
      </c>
      <c r="D892" t="s">
        <v>32</v>
      </c>
      <c r="E892" t="s">
        <v>149</v>
      </c>
      <c r="F892" t="s">
        <v>152</v>
      </c>
      <c r="G892">
        <v>262</v>
      </c>
      <c r="H892">
        <v>0</v>
      </c>
      <c r="I892">
        <v>0</v>
      </c>
      <c r="J892">
        <v>0</v>
      </c>
      <c r="K892">
        <v>0</v>
      </c>
      <c r="L892">
        <v>39</v>
      </c>
      <c r="M892">
        <v>234</v>
      </c>
      <c r="N892" s="2">
        <v>2.9191616766467067E-2</v>
      </c>
      <c r="O892" s="2">
        <v>0.17514970059880239</v>
      </c>
      <c r="P892">
        <v>43</v>
      </c>
      <c r="Q892" s="2">
        <v>3.8878842676311032E-2</v>
      </c>
      <c r="R892">
        <v>1336</v>
      </c>
      <c r="S892">
        <v>1106</v>
      </c>
      <c r="T892">
        <v>1044</v>
      </c>
      <c r="U892">
        <v>18</v>
      </c>
      <c r="V892">
        <v>20</v>
      </c>
      <c r="W892">
        <v>12</v>
      </c>
      <c r="X892">
        <v>12</v>
      </c>
      <c r="Y892">
        <v>36</v>
      </c>
      <c r="Z892">
        <v>0</v>
      </c>
      <c r="AA892">
        <v>0</v>
      </c>
      <c r="AB892">
        <v>0</v>
      </c>
      <c r="AC892">
        <v>0</v>
      </c>
      <c r="AD892">
        <v>1270</v>
      </c>
      <c r="AE892">
        <v>18</v>
      </c>
      <c r="AF892">
        <v>20</v>
      </c>
      <c r="AG892">
        <v>12</v>
      </c>
      <c r="AH892">
        <v>12</v>
      </c>
      <c r="AI892" s="3">
        <v>0.20629921259842521</v>
      </c>
      <c r="AJ892" s="3">
        <v>0</v>
      </c>
      <c r="AK892" s="3">
        <v>0</v>
      </c>
      <c r="AL892" s="3">
        <v>0</v>
      </c>
      <c r="AM892" s="3">
        <v>0</v>
      </c>
      <c r="AN892" s="2">
        <f t="shared" si="32"/>
        <v>0.20434131736526945</v>
      </c>
      <c r="AO892" s="2">
        <v>4.6546546546546545E-2</v>
      </c>
      <c r="AP892">
        <f t="shared" si="33"/>
        <v>273</v>
      </c>
    </row>
    <row r="893" spans="1:42" ht="16.5" hidden="1" customHeight="1" x14ac:dyDescent="0.25">
      <c r="A893" s="4" t="s">
        <v>801</v>
      </c>
      <c r="B893" s="1" t="s">
        <v>73</v>
      </c>
      <c r="D893" t="s">
        <v>32</v>
      </c>
      <c r="E893" t="s">
        <v>67</v>
      </c>
      <c r="F893" t="s">
        <v>74</v>
      </c>
      <c r="G893">
        <v>0</v>
      </c>
      <c r="H893">
        <v>265</v>
      </c>
      <c r="I893">
        <v>0</v>
      </c>
      <c r="J893">
        <v>0</v>
      </c>
      <c r="K893">
        <v>0</v>
      </c>
      <c r="L893">
        <v>71</v>
      </c>
      <c r="M893">
        <v>202</v>
      </c>
      <c r="N893" s="2">
        <v>3.9731393396754335E-2</v>
      </c>
      <c r="O893" s="2">
        <v>0.11303861219921657</v>
      </c>
      <c r="P893">
        <v>0</v>
      </c>
      <c r="Q893" s="2">
        <v>0</v>
      </c>
      <c r="R893">
        <v>1787</v>
      </c>
      <c r="S893">
        <v>1514</v>
      </c>
      <c r="U893">
        <v>1513</v>
      </c>
      <c r="V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E893">
        <v>1778</v>
      </c>
      <c r="AF893">
        <v>1</v>
      </c>
      <c r="AI893" s="3">
        <v>0</v>
      </c>
      <c r="AJ893" s="3">
        <v>0.14904386951631046</v>
      </c>
      <c r="AK893" s="3">
        <v>0</v>
      </c>
      <c r="AL893" s="3">
        <v>0</v>
      </c>
      <c r="AM893" s="3">
        <v>0</v>
      </c>
      <c r="AN893" s="2">
        <f t="shared" si="32"/>
        <v>0.1527700055959709</v>
      </c>
      <c r="AO893" s="2">
        <v>1</v>
      </c>
      <c r="AP893">
        <f t="shared" si="33"/>
        <v>273</v>
      </c>
    </row>
    <row r="894" spans="1:42" ht="16.5" hidden="1" customHeight="1" x14ac:dyDescent="0.25">
      <c r="A894" s="4">
        <v>2011</v>
      </c>
      <c r="B894" s="1" t="s">
        <v>471</v>
      </c>
      <c r="D894" t="s">
        <v>32</v>
      </c>
      <c r="E894" t="s">
        <v>463</v>
      </c>
      <c r="F894" t="s">
        <v>472</v>
      </c>
      <c r="G894">
        <v>262</v>
      </c>
      <c r="H894">
        <v>0</v>
      </c>
      <c r="I894">
        <v>0</v>
      </c>
      <c r="J894">
        <v>0</v>
      </c>
      <c r="K894">
        <v>0</v>
      </c>
      <c r="L894">
        <v>9</v>
      </c>
      <c r="M894">
        <v>264</v>
      </c>
      <c r="N894" s="2">
        <v>4.8966267682263327E-3</v>
      </c>
      <c r="O894" s="2">
        <v>0.14363438520130578</v>
      </c>
      <c r="P894">
        <v>224</v>
      </c>
      <c r="Q894" s="2">
        <v>0.1252096143096702</v>
      </c>
      <c r="R894">
        <v>1838</v>
      </c>
      <c r="S894">
        <v>1789</v>
      </c>
      <c r="T894">
        <v>1698</v>
      </c>
      <c r="U894">
        <v>29</v>
      </c>
      <c r="V894">
        <v>26</v>
      </c>
      <c r="W894">
        <v>13</v>
      </c>
      <c r="X894">
        <v>23</v>
      </c>
      <c r="Y894">
        <v>209</v>
      </c>
      <c r="Z894">
        <v>4</v>
      </c>
      <c r="AA894">
        <v>4</v>
      </c>
      <c r="AB894">
        <v>0</v>
      </c>
      <c r="AC894">
        <v>3</v>
      </c>
      <c r="AD894">
        <v>1751</v>
      </c>
      <c r="AE894">
        <v>25</v>
      </c>
      <c r="AF894">
        <v>22</v>
      </c>
      <c r="AG894">
        <v>13</v>
      </c>
      <c r="AH894">
        <v>20</v>
      </c>
      <c r="AI894" s="3">
        <v>0.14962878355225587</v>
      </c>
      <c r="AJ894" s="3">
        <v>0</v>
      </c>
      <c r="AK894" s="3">
        <v>0</v>
      </c>
      <c r="AL894" s="3">
        <v>0</v>
      </c>
      <c r="AM894" s="3">
        <v>0</v>
      </c>
      <c r="AN894" s="2">
        <f t="shared" si="32"/>
        <v>0.14853101196953211</v>
      </c>
      <c r="AO894" s="2">
        <v>4.3691971600218461E-2</v>
      </c>
      <c r="AP894">
        <f t="shared" si="33"/>
        <v>273</v>
      </c>
    </row>
    <row r="895" spans="1:42" ht="16.5" hidden="1" customHeight="1" x14ac:dyDescent="0.25">
      <c r="A895" s="4" t="s">
        <v>799</v>
      </c>
      <c r="B895" s="1" t="s">
        <v>477</v>
      </c>
      <c r="D895" t="s">
        <v>32</v>
      </c>
      <c r="E895" t="s">
        <v>463</v>
      </c>
      <c r="F895" t="s">
        <v>478</v>
      </c>
      <c r="G895">
        <v>240</v>
      </c>
      <c r="H895">
        <v>11</v>
      </c>
      <c r="I895">
        <v>3</v>
      </c>
      <c r="J895">
        <v>0</v>
      </c>
      <c r="K895">
        <v>3</v>
      </c>
      <c r="L895">
        <v>12</v>
      </c>
      <c r="M895">
        <v>260</v>
      </c>
      <c r="N895" s="2">
        <v>1.7291066282420751E-2</v>
      </c>
      <c r="O895" s="2">
        <v>0.37463976945244959</v>
      </c>
      <c r="P895">
        <v>151</v>
      </c>
      <c r="Q895" s="2">
        <v>0.26352530541012215</v>
      </c>
      <c r="R895">
        <v>694</v>
      </c>
      <c r="S895">
        <v>573</v>
      </c>
      <c r="T895">
        <v>463</v>
      </c>
      <c r="U895">
        <v>40</v>
      </c>
      <c r="V895">
        <v>53</v>
      </c>
      <c r="W895">
        <v>5</v>
      </c>
      <c r="X895">
        <v>12</v>
      </c>
      <c r="Y895">
        <v>129</v>
      </c>
      <c r="Z895">
        <v>10</v>
      </c>
      <c r="AA895">
        <v>3</v>
      </c>
      <c r="AB895">
        <v>0</v>
      </c>
      <c r="AC895">
        <v>4</v>
      </c>
      <c r="AD895">
        <v>574</v>
      </c>
      <c r="AE895">
        <v>41</v>
      </c>
      <c r="AF895">
        <v>53</v>
      </c>
      <c r="AG895">
        <v>5</v>
      </c>
      <c r="AH895">
        <v>11</v>
      </c>
      <c r="AI895" s="3">
        <v>0.41811846689895471</v>
      </c>
      <c r="AJ895" s="3">
        <v>0.26829268292682928</v>
      </c>
      <c r="AK895" s="3">
        <v>5.6603773584905662E-2</v>
      </c>
      <c r="AL895" s="3">
        <v>0</v>
      </c>
      <c r="AM895" s="3">
        <v>0.27272727272727271</v>
      </c>
      <c r="AN895" s="2">
        <f t="shared" si="32"/>
        <v>0.39193083573487036</v>
      </c>
      <c r="AO895" s="2">
        <v>0.16081871345029239</v>
      </c>
      <c r="AP895">
        <f t="shared" si="33"/>
        <v>272</v>
      </c>
    </row>
    <row r="896" spans="1:42" ht="16.5" hidden="1" customHeight="1" x14ac:dyDescent="0.25">
      <c r="A896" s="4" t="s">
        <v>800</v>
      </c>
      <c r="B896" t="s">
        <v>700</v>
      </c>
      <c r="D896" t="s">
        <v>32</v>
      </c>
      <c r="E896" t="s">
        <v>333</v>
      </c>
      <c r="F896" t="s">
        <v>701</v>
      </c>
      <c r="G896">
        <v>261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272</v>
      </c>
      <c r="N896" s="2">
        <v>0</v>
      </c>
      <c r="O896" s="2">
        <v>0.20590461771385316</v>
      </c>
      <c r="P896">
        <v>88</v>
      </c>
      <c r="Q896" s="2">
        <v>7.7396657871591903E-2</v>
      </c>
      <c r="R896">
        <v>1321</v>
      </c>
      <c r="S896">
        <v>1137</v>
      </c>
      <c r="T896">
        <v>1069</v>
      </c>
      <c r="U896">
        <v>3</v>
      </c>
      <c r="V896">
        <v>14</v>
      </c>
      <c r="W896">
        <v>10</v>
      </c>
      <c r="X896">
        <v>41</v>
      </c>
      <c r="Y896">
        <v>78</v>
      </c>
      <c r="Z896">
        <v>0</v>
      </c>
      <c r="AA896">
        <v>0</v>
      </c>
      <c r="AB896">
        <v>0</v>
      </c>
      <c r="AC896">
        <v>0</v>
      </c>
      <c r="AD896">
        <v>1252</v>
      </c>
      <c r="AE896">
        <v>3</v>
      </c>
      <c r="AF896">
        <v>14</v>
      </c>
      <c r="AG896">
        <v>10</v>
      </c>
      <c r="AH896">
        <v>41</v>
      </c>
      <c r="AI896" s="3">
        <v>0.20846645367412139</v>
      </c>
      <c r="AJ896" s="3">
        <v>0</v>
      </c>
      <c r="AK896" s="3">
        <v>0</v>
      </c>
      <c r="AL896" s="3">
        <v>0</v>
      </c>
      <c r="AM896" s="3">
        <v>0</v>
      </c>
      <c r="AN896" s="2">
        <f t="shared" si="32"/>
        <v>0.20590461771385316</v>
      </c>
      <c r="AO896" s="2">
        <v>5.1515151515151514E-2</v>
      </c>
      <c r="AP896">
        <f t="shared" si="33"/>
        <v>272</v>
      </c>
    </row>
    <row r="897" spans="1:42" ht="16.5" hidden="1" customHeight="1" x14ac:dyDescent="0.25">
      <c r="A897" s="5" t="s">
        <v>795</v>
      </c>
      <c r="B897" s="1" t="s">
        <v>191</v>
      </c>
      <c r="D897" t="s">
        <v>32</v>
      </c>
      <c r="E897" t="s">
        <v>192</v>
      </c>
      <c r="F897" t="s">
        <v>193</v>
      </c>
      <c r="G897">
        <v>253</v>
      </c>
      <c r="H897">
        <v>0</v>
      </c>
      <c r="I897">
        <v>0</v>
      </c>
      <c r="J897">
        <v>0</v>
      </c>
      <c r="K897">
        <v>7</v>
      </c>
      <c r="L897">
        <v>23</v>
      </c>
      <c r="M897">
        <v>249</v>
      </c>
      <c r="N897" s="2">
        <v>6.4624894633323968E-3</v>
      </c>
      <c r="O897" s="2">
        <v>6.9963472885642031E-2</v>
      </c>
      <c r="P897">
        <v>22</v>
      </c>
      <c r="Q897" s="2">
        <v>6.6485343003928679E-3</v>
      </c>
      <c r="R897">
        <v>3559</v>
      </c>
      <c r="S897">
        <v>3309</v>
      </c>
      <c r="T897">
        <v>2610</v>
      </c>
      <c r="U897">
        <v>10</v>
      </c>
      <c r="V897">
        <v>80</v>
      </c>
      <c r="W897">
        <v>31</v>
      </c>
      <c r="X897">
        <v>578</v>
      </c>
      <c r="Y897">
        <v>15</v>
      </c>
      <c r="Z897">
        <v>0</v>
      </c>
      <c r="AA897">
        <v>0</v>
      </c>
      <c r="AB897">
        <v>0</v>
      </c>
      <c r="AC897">
        <v>0</v>
      </c>
      <c r="AD897">
        <v>2848</v>
      </c>
      <c r="AE897">
        <v>10</v>
      </c>
      <c r="AF897">
        <v>80</v>
      </c>
      <c r="AG897">
        <v>31</v>
      </c>
      <c r="AH897">
        <v>585</v>
      </c>
      <c r="AI897" s="3">
        <v>8.883426966292135E-2</v>
      </c>
      <c r="AJ897" s="3">
        <v>0</v>
      </c>
      <c r="AK897" s="3">
        <v>0</v>
      </c>
      <c r="AL897" s="3">
        <v>0</v>
      </c>
      <c r="AM897" s="3">
        <v>1.1965811965811967E-2</v>
      </c>
      <c r="AN897" s="2">
        <f t="shared" si="32"/>
        <v>7.6425962348974433E-2</v>
      </c>
      <c r="AO897" s="2">
        <v>0.19864940911648846</v>
      </c>
      <c r="AP897">
        <f t="shared" si="33"/>
        <v>272</v>
      </c>
    </row>
    <row r="898" spans="1:42" ht="16.5" hidden="1" customHeight="1" x14ac:dyDescent="0.25">
      <c r="A898" s="4">
        <v>2011</v>
      </c>
      <c r="B898" t="s">
        <v>628</v>
      </c>
      <c r="D898" t="s">
        <v>32</v>
      </c>
      <c r="E898" t="s">
        <v>629</v>
      </c>
      <c r="F898" t="s">
        <v>630</v>
      </c>
      <c r="G898">
        <v>254</v>
      </c>
      <c r="H898">
        <v>0</v>
      </c>
      <c r="I898">
        <v>3</v>
      </c>
      <c r="J898">
        <v>0</v>
      </c>
      <c r="K898">
        <v>3</v>
      </c>
      <c r="L898">
        <v>96</v>
      </c>
      <c r="M898">
        <v>175</v>
      </c>
      <c r="N898" s="2">
        <v>6.9414316702819959E-2</v>
      </c>
      <c r="O898" s="2">
        <v>0.12653651482284889</v>
      </c>
      <c r="P898">
        <v>24</v>
      </c>
      <c r="Q898" s="2">
        <v>2.1126760563380281E-2</v>
      </c>
      <c r="R898">
        <v>1383</v>
      </c>
      <c r="S898">
        <v>1136</v>
      </c>
      <c r="T898">
        <v>1081</v>
      </c>
      <c r="U898">
        <v>7</v>
      </c>
      <c r="V898">
        <v>20</v>
      </c>
      <c r="W898">
        <v>10</v>
      </c>
      <c r="X898">
        <v>18</v>
      </c>
      <c r="Y898">
        <v>16</v>
      </c>
      <c r="Z898">
        <v>0</v>
      </c>
      <c r="AA898">
        <v>0</v>
      </c>
      <c r="AB898">
        <v>0</v>
      </c>
      <c r="AC898">
        <v>0</v>
      </c>
      <c r="AD898">
        <v>1319</v>
      </c>
      <c r="AE898">
        <v>7</v>
      </c>
      <c r="AF898">
        <v>23</v>
      </c>
      <c r="AG898">
        <v>10</v>
      </c>
      <c r="AH898">
        <v>21</v>
      </c>
      <c r="AI898" s="3">
        <v>0.19257012888551933</v>
      </c>
      <c r="AJ898" s="3">
        <v>0</v>
      </c>
      <c r="AK898" s="3">
        <v>0.13043478260869565</v>
      </c>
      <c r="AL898" s="3">
        <v>0</v>
      </c>
      <c r="AM898" s="3">
        <v>0.14285714285714285</v>
      </c>
      <c r="AN898" s="2">
        <f t="shared" si="32"/>
        <v>0.19595083152566883</v>
      </c>
      <c r="AO898" s="2">
        <v>4.4202898550724637E-2</v>
      </c>
      <c r="AP898">
        <f t="shared" si="33"/>
        <v>271</v>
      </c>
    </row>
    <row r="899" spans="1:42" ht="16.5" hidden="1" customHeight="1" x14ac:dyDescent="0.25">
      <c r="A899" s="5" t="s">
        <v>795</v>
      </c>
      <c r="B899" s="1" t="s">
        <v>83</v>
      </c>
      <c r="D899" t="s">
        <v>32</v>
      </c>
      <c r="E899" t="s">
        <v>81</v>
      </c>
      <c r="F899" t="s">
        <v>84</v>
      </c>
      <c r="G899">
        <v>244</v>
      </c>
      <c r="H899">
        <v>0</v>
      </c>
      <c r="I899">
        <v>13</v>
      </c>
      <c r="J899">
        <v>0</v>
      </c>
      <c r="K899">
        <v>0</v>
      </c>
      <c r="L899">
        <v>91</v>
      </c>
      <c r="M899">
        <v>180</v>
      </c>
      <c r="N899" s="2">
        <v>1.249485102293011E-2</v>
      </c>
      <c r="O899" s="2">
        <v>2.4715089935466155E-2</v>
      </c>
      <c r="P899">
        <v>351</v>
      </c>
      <c r="Q899" s="2">
        <v>4.7670786364253703E-2</v>
      </c>
      <c r="R899">
        <v>7283</v>
      </c>
      <c r="S899">
        <v>7363</v>
      </c>
      <c r="T899">
        <v>6205</v>
      </c>
      <c r="U899">
        <v>40</v>
      </c>
      <c r="V899">
        <v>569</v>
      </c>
      <c r="W899">
        <v>226</v>
      </c>
      <c r="X899">
        <v>323</v>
      </c>
      <c r="Y899">
        <v>322</v>
      </c>
      <c r="Z899">
        <v>0</v>
      </c>
      <c r="AA899">
        <v>5</v>
      </c>
      <c r="AB899">
        <v>0</v>
      </c>
      <c r="AC899">
        <v>0</v>
      </c>
      <c r="AD899">
        <v>6127</v>
      </c>
      <c r="AE899">
        <v>40</v>
      </c>
      <c r="AF899">
        <v>577</v>
      </c>
      <c r="AG899">
        <v>226</v>
      </c>
      <c r="AH899">
        <v>323</v>
      </c>
      <c r="AI899" s="3">
        <v>3.9823731026603561E-2</v>
      </c>
      <c r="AJ899" s="3">
        <v>0</v>
      </c>
      <c r="AK899" s="3">
        <v>2.2530329289428077E-2</v>
      </c>
      <c r="AL899" s="3">
        <v>0</v>
      </c>
      <c r="AM899" s="3">
        <v>0</v>
      </c>
      <c r="AN899" s="2">
        <f t="shared" si="32"/>
        <v>3.7209940958396262E-2</v>
      </c>
      <c r="AO899" s="2">
        <v>0.15987933634992457</v>
      </c>
      <c r="AP899">
        <f t="shared" si="33"/>
        <v>271</v>
      </c>
    </row>
    <row r="900" spans="1:42" ht="16.5" hidden="1" customHeight="1" x14ac:dyDescent="0.25">
      <c r="A900" s="5" t="s">
        <v>787</v>
      </c>
      <c r="B900" s="1" t="s">
        <v>210</v>
      </c>
      <c r="C900" t="s">
        <v>36</v>
      </c>
      <c r="D900" t="s">
        <v>43</v>
      </c>
      <c r="E900" t="s">
        <v>38</v>
      </c>
      <c r="F900" t="s">
        <v>211</v>
      </c>
      <c r="G900">
        <v>235</v>
      </c>
      <c r="H900">
        <v>0</v>
      </c>
      <c r="I900">
        <v>9</v>
      </c>
      <c r="J900">
        <v>11</v>
      </c>
      <c r="K900">
        <v>7</v>
      </c>
      <c r="L900">
        <v>0</v>
      </c>
      <c r="M900">
        <v>271</v>
      </c>
      <c r="N900" s="2">
        <v>0</v>
      </c>
      <c r="O900" s="2">
        <v>3.3998243633170243E-2</v>
      </c>
      <c r="P900">
        <v>555</v>
      </c>
      <c r="Q900" s="2">
        <v>6.7231980617807385E-2</v>
      </c>
      <c r="R900">
        <v>7971</v>
      </c>
      <c r="S900">
        <v>8255</v>
      </c>
      <c r="T900">
        <v>6904</v>
      </c>
      <c r="U900">
        <v>64</v>
      </c>
      <c r="V900">
        <v>651</v>
      </c>
      <c r="W900">
        <v>307</v>
      </c>
      <c r="X900">
        <v>329</v>
      </c>
      <c r="Y900">
        <v>466</v>
      </c>
      <c r="Z900">
        <v>0</v>
      </c>
      <c r="AA900">
        <v>39</v>
      </c>
      <c r="AB900">
        <v>10</v>
      </c>
      <c r="AC900">
        <v>6</v>
      </c>
      <c r="AD900">
        <v>6673</v>
      </c>
      <c r="AE900">
        <v>64</v>
      </c>
      <c r="AF900">
        <v>621</v>
      </c>
      <c r="AG900">
        <v>308</v>
      </c>
      <c r="AH900">
        <v>330</v>
      </c>
      <c r="AI900" s="3">
        <v>3.5216544282931216E-2</v>
      </c>
      <c r="AJ900" s="3">
        <v>0</v>
      </c>
      <c r="AK900" s="3">
        <v>1.4492753623188406E-2</v>
      </c>
      <c r="AL900" s="3">
        <v>3.5714285714285712E-2</v>
      </c>
      <c r="AM900" s="3">
        <v>2.1212121212121213E-2</v>
      </c>
      <c r="AN900" s="2">
        <f t="shared" si="32"/>
        <v>3.3998243633170243E-2</v>
      </c>
      <c r="AO900" s="2">
        <v>0.16545772886443222</v>
      </c>
      <c r="AP900">
        <f t="shared" si="33"/>
        <v>271</v>
      </c>
    </row>
    <row r="901" spans="1:42" ht="16.5" hidden="1" customHeight="1" x14ac:dyDescent="0.25">
      <c r="A901" s="4" t="s">
        <v>803</v>
      </c>
      <c r="B901" s="1" t="s">
        <v>563</v>
      </c>
      <c r="C901" t="s">
        <v>36</v>
      </c>
      <c r="D901" t="s">
        <v>43</v>
      </c>
      <c r="E901" t="s">
        <v>559</v>
      </c>
      <c r="F901" t="s">
        <v>564</v>
      </c>
      <c r="G901">
        <v>207</v>
      </c>
      <c r="H901">
        <v>0</v>
      </c>
      <c r="I901">
        <v>11</v>
      </c>
      <c r="J901">
        <v>38</v>
      </c>
      <c r="K901">
        <v>4</v>
      </c>
      <c r="L901">
        <v>150</v>
      </c>
      <c r="M901">
        <v>121</v>
      </c>
      <c r="N901" s="2">
        <v>9.9993333777748158E-3</v>
      </c>
      <c r="O901" s="2">
        <v>8.0661289247383507E-3</v>
      </c>
      <c r="P901">
        <v>26</v>
      </c>
      <c r="Q901" s="2">
        <v>1.7619951206288968E-3</v>
      </c>
      <c r="R901">
        <v>15001</v>
      </c>
      <c r="S901">
        <v>14756</v>
      </c>
      <c r="T901">
        <v>13445</v>
      </c>
      <c r="U901">
        <v>81</v>
      </c>
      <c r="V901">
        <v>468</v>
      </c>
      <c r="W901">
        <v>456</v>
      </c>
      <c r="X901">
        <v>316</v>
      </c>
      <c r="Y901">
        <v>23</v>
      </c>
      <c r="Z901">
        <v>0</v>
      </c>
      <c r="AA901">
        <v>0</v>
      </c>
      <c r="AB901">
        <v>0</v>
      </c>
      <c r="AC901">
        <v>0</v>
      </c>
      <c r="AD901">
        <v>13629</v>
      </c>
      <c r="AE901">
        <v>81</v>
      </c>
      <c r="AF901">
        <v>479</v>
      </c>
      <c r="AG901">
        <v>494</v>
      </c>
      <c r="AH901">
        <v>320</v>
      </c>
      <c r="AI901" s="3">
        <v>1.5188201628879594E-2</v>
      </c>
      <c r="AJ901" s="3">
        <v>0</v>
      </c>
      <c r="AK901" s="3">
        <v>2.2964509394572025E-2</v>
      </c>
      <c r="AL901" s="3">
        <v>7.6923076923076927E-2</v>
      </c>
      <c r="AM901" s="3">
        <v>1.2500000000000001E-2</v>
      </c>
      <c r="AN901" s="2">
        <f t="shared" si="32"/>
        <v>1.8065462302513165E-2</v>
      </c>
      <c r="AO901" s="2">
        <v>9.1581683663267341E-2</v>
      </c>
      <c r="AP901">
        <f t="shared" si="33"/>
        <v>271</v>
      </c>
    </row>
    <row r="902" spans="1:42" ht="16.5" hidden="1" customHeight="1" x14ac:dyDescent="0.25">
      <c r="A902" s="4" t="s">
        <v>797</v>
      </c>
      <c r="B902" t="s">
        <v>631</v>
      </c>
      <c r="D902" t="s">
        <v>32</v>
      </c>
      <c r="E902" t="s">
        <v>463</v>
      </c>
      <c r="F902" t="s">
        <v>632</v>
      </c>
      <c r="G902">
        <v>247</v>
      </c>
      <c r="H902">
        <v>7</v>
      </c>
      <c r="I902">
        <v>5</v>
      </c>
      <c r="J902">
        <v>0</v>
      </c>
      <c r="K902">
        <v>0</v>
      </c>
      <c r="L902">
        <v>31</v>
      </c>
      <c r="M902">
        <v>239</v>
      </c>
      <c r="N902" s="2">
        <v>2.5726141078838173E-2</v>
      </c>
      <c r="O902" s="2">
        <v>0.19834024896265559</v>
      </c>
      <c r="P902">
        <v>168</v>
      </c>
      <c r="Q902" s="2">
        <v>0.15231187669990934</v>
      </c>
      <c r="R902">
        <v>1205</v>
      </c>
      <c r="S902">
        <v>1103</v>
      </c>
      <c r="T902">
        <v>1040</v>
      </c>
      <c r="U902">
        <v>26</v>
      </c>
      <c r="V902">
        <v>20</v>
      </c>
      <c r="W902">
        <v>6</v>
      </c>
      <c r="X902">
        <v>11</v>
      </c>
      <c r="Y902">
        <v>153</v>
      </c>
      <c r="Z902">
        <v>3</v>
      </c>
      <c r="AA902">
        <v>3</v>
      </c>
      <c r="AB902">
        <v>0</v>
      </c>
      <c r="AC902">
        <v>0</v>
      </c>
      <c r="AD902">
        <v>1134</v>
      </c>
      <c r="AE902">
        <v>30</v>
      </c>
      <c r="AF902">
        <v>22</v>
      </c>
      <c r="AG902">
        <v>6</v>
      </c>
      <c r="AH902">
        <v>11</v>
      </c>
      <c r="AI902" s="3">
        <v>0.21781305114638447</v>
      </c>
      <c r="AJ902" s="3">
        <v>0.23333333333333334</v>
      </c>
      <c r="AK902" s="3">
        <v>0.22727272727272727</v>
      </c>
      <c r="AL902" s="3">
        <v>0</v>
      </c>
      <c r="AM902" s="3">
        <v>0</v>
      </c>
      <c r="AN902" s="2">
        <f t="shared" si="32"/>
        <v>0.22406639004149376</v>
      </c>
      <c r="AO902" s="2">
        <v>5.7356608478802994E-2</v>
      </c>
      <c r="AP902">
        <f t="shared" si="33"/>
        <v>270</v>
      </c>
    </row>
    <row r="903" spans="1:42" ht="16.5" hidden="1" customHeight="1" x14ac:dyDescent="0.25">
      <c r="A903" s="5" t="s">
        <v>795</v>
      </c>
      <c r="B903" t="s">
        <v>628</v>
      </c>
      <c r="D903" t="s">
        <v>32</v>
      </c>
      <c r="E903" t="s">
        <v>629</v>
      </c>
      <c r="F903" t="s">
        <v>630</v>
      </c>
      <c r="G903">
        <v>257</v>
      </c>
      <c r="H903">
        <v>0</v>
      </c>
      <c r="I903">
        <v>0</v>
      </c>
      <c r="J903">
        <v>0</v>
      </c>
      <c r="K903">
        <v>3</v>
      </c>
      <c r="L903">
        <v>97</v>
      </c>
      <c r="M903">
        <v>173</v>
      </c>
      <c r="N903" s="2">
        <v>7.0289855072463769E-2</v>
      </c>
      <c r="O903" s="2">
        <v>0.12536231884057972</v>
      </c>
      <c r="P903">
        <v>30</v>
      </c>
      <c r="Q903" s="2">
        <v>2.6315789473684209E-2</v>
      </c>
      <c r="R903">
        <v>1380</v>
      </c>
      <c r="S903">
        <v>1140</v>
      </c>
      <c r="T903">
        <v>1080</v>
      </c>
      <c r="U903">
        <v>10</v>
      </c>
      <c r="V903">
        <v>24</v>
      </c>
      <c r="W903">
        <v>13</v>
      </c>
      <c r="X903">
        <v>13</v>
      </c>
      <c r="Y903">
        <v>26</v>
      </c>
      <c r="Z903">
        <v>0</v>
      </c>
      <c r="AA903">
        <v>0</v>
      </c>
      <c r="AB903">
        <v>0</v>
      </c>
      <c r="AC903">
        <v>0</v>
      </c>
      <c r="AD903">
        <v>1311</v>
      </c>
      <c r="AE903">
        <v>10</v>
      </c>
      <c r="AF903">
        <v>24</v>
      </c>
      <c r="AG903">
        <v>13</v>
      </c>
      <c r="AH903">
        <v>16</v>
      </c>
      <c r="AI903" s="3">
        <v>0.19603356216628529</v>
      </c>
      <c r="AJ903" s="3">
        <v>0</v>
      </c>
      <c r="AK903" s="3">
        <v>0</v>
      </c>
      <c r="AL903" s="3">
        <v>0</v>
      </c>
      <c r="AM903" s="3">
        <v>0.1875</v>
      </c>
      <c r="AN903" s="2">
        <f t="shared" si="32"/>
        <v>0.19565217391304349</v>
      </c>
      <c r="AO903" s="2">
        <v>4.5851528384279479E-2</v>
      </c>
      <c r="AP903">
        <f t="shared" si="33"/>
        <v>270</v>
      </c>
    </row>
    <row r="904" spans="1:42" ht="16.5" hidden="1" customHeight="1" x14ac:dyDescent="0.25">
      <c r="A904" s="4">
        <v>2011</v>
      </c>
      <c r="B904" s="1" t="s">
        <v>250</v>
      </c>
      <c r="D904" t="s">
        <v>32</v>
      </c>
      <c r="E904" t="s">
        <v>248</v>
      </c>
      <c r="F904" t="s">
        <v>251</v>
      </c>
      <c r="G904">
        <v>234</v>
      </c>
      <c r="H904">
        <v>11</v>
      </c>
      <c r="I904">
        <v>6</v>
      </c>
      <c r="J904">
        <v>0</v>
      </c>
      <c r="K904">
        <v>6</v>
      </c>
      <c r="L904">
        <v>11</v>
      </c>
      <c r="M904">
        <v>259</v>
      </c>
      <c r="N904" s="2">
        <v>6.4820271066588098E-3</v>
      </c>
      <c r="O904" s="2">
        <v>0.15262227460223923</v>
      </c>
      <c r="P904">
        <v>119</v>
      </c>
      <c r="Q904" s="2">
        <v>7.6972833117723155E-2</v>
      </c>
      <c r="R904">
        <v>1697</v>
      </c>
      <c r="S904">
        <v>1546</v>
      </c>
      <c r="T904">
        <v>1369</v>
      </c>
      <c r="U904">
        <v>107</v>
      </c>
      <c r="V904">
        <v>23</v>
      </c>
      <c r="W904">
        <v>8</v>
      </c>
      <c r="X904">
        <v>39</v>
      </c>
      <c r="Y904">
        <v>82</v>
      </c>
      <c r="Z904">
        <v>22</v>
      </c>
      <c r="AA904">
        <v>0</v>
      </c>
      <c r="AB904">
        <v>3</v>
      </c>
      <c r="AC904">
        <v>0</v>
      </c>
      <c r="AD904">
        <v>1521</v>
      </c>
      <c r="AE904">
        <v>96</v>
      </c>
      <c r="AF904">
        <v>29</v>
      </c>
      <c r="AG904">
        <v>5</v>
      </c>
      <c r="AH904">
        <v>45</v>
      </c>
      <c r="AI904" s="3">
        <v>0.15384615384615385</v>
      </c>
      <c r="AJ904" s="3">
        <v>0.11458333333333333</v>
      </c>
      <c r="AK904" s="3">
        <v>0.20689655172413793</v>
      </c>
      <c r="AL904" s="3">
        <v>0</v>
      </c>
      <c r="AM904" s="3">
        <v>0.13333333333333333</v>
      </c>
      <c r="AN904" s="2">
        <f t="shared" si="32"/>
        <v>0.15910430170889805</v>
      </c>
      <c r="AO904" s="2">
        <v>0.10318396226415094</v>
      </c>
      <c r="AP904">
        <f t="shared" si="33"/>
        <v>270</v>
      </c>
    </row>
    <row r="905" spans="1:42" ht="16.5" hidden="1" customHeight="1" x14ac:dyDescent="0.25">
      <c r="A905" s="5" t="s">
        <v>795</v>
      </c>
      <c r="B905" s="1" t="s">
        <v>53</v>
      </c>
      <c r="C905" t="s">
        <v>36</v>
      </c>
      <c r="D905" t="s">
        <v>43</v>
      </c>
      <c r="E905" t="s">
        <v>47</v>
      </c>
      <c r="F905" t="s">
        <v>54</v>
      </c>
      <c r="G905">
        <v>111</v>
      </c>
      <c r="H905">
        <v>0</v>
      </c>
      <c r="I905">
        <v>74</v>
      </c>
      <c r="J905">
        <v>40</v>
      </c>
      <c r="K905">
        <v>16</v>
      </c>
      <c r="L905">
        <v>127</v>
      </c>
      <c r="M905">
        <v>143</v>
      </c>
      <c r="N905" s="2">
        <v>4.8547400611620793E-2</v>
      </c>
      <c r="O905" s="2">
        <v>5.4663608562691132E-2</v>
      </c>
      <c r="P905">
        <v>504</v>
      </c>
      <c r="Q905" s="2">
        <v>0.17684210526315788</v>
      </c>
      <c r="R905">
        <v>2616</v>
      </c>
      <c r="S905">
        <v>2850</v>
      </c>
      <c r="T905">
        <v>1631</v>
      </c>
      <c r="U905">
        <v>71</v>
      </c>
      <c r="V905">
        <v>678</v>
      </c>
      <c r="W905">
        <v>203</v>
      </c>
      <c r="X905">
        <v>267</v>
      </c>
      <c r="Y905">
        <v>265</v>
      </c>
      <c r="Z905">
        <v>5</v>
      </c>
      <c r="AA905">
        <v>146</v>
      </c>
      <c r="AB905">
        <v>23</v>
      </c>
      <c r="AC905">
        <v>37</v>
      </c>
      <c r="AD905">
        <v>1477</v>
      </c>
      <c r="AE905">
        <v>66</v>
      </c>
      <c r="AF905">
        <v>606</v>
      </c>
      <c r="AG905">
        <v>220</v>
      </c>
      <c r="AH905">
        <v>246</v>
      </c>
      <c r="AI905" s="3">
        <v>7.5152335815842922E-2</v>
      </c>
      <c r="AJ905" s="3">
        <v>0</v>
      </c>
      <c r="AK905" s="3">
        <v>0.12211221122112212</v>
      </c>
      <c r="AL905" s="3">
        <v>0.18181818181818182</v>
      </c>
      <c r="AM905" s="3">
        <v>6.5040650406504072E-2</v>
      </c>
      <c r="AN905" s="2">
        <f t="shared" si="32"/>
        <v>0.10321100917431192</v>
      </c>
      <c r="AO905" s="2">
        <v>0.4351816443594646</v>
      </c>
      <c r="AP905">
        <f t="shared" si="33"/>
        <v>270</v>
      </c>
    </row>
    <row r="906" spans="1:42" ht="16.5" hidden="1" customHeight="1" x14ac:dyDescent="0.25">
      <c r="A906" s="4" t="s">
        <v>798</v>
      </c>
      <c r="B906" s="1" t="s">
        <v>342</v>
      </c>
      <c r="D906" t="s">
        <v>32</v>
      </c>
      <c r="E906" t="s">
        <v>343</v>
      </c>
      <c r="F906" t="s">
        <v>344</v>
      </c>
      <c r="G906">
        <v>250</v>
      </c>
      <c r="H906">
        <v>0</v>
      </c>
      <c r="I906">
        <v>0</v>
      </c>
      <c r="J906">
        <v>0</v>
      </c>
      <c r="K906">
        <v>6</v>
      </c>
      <c r="L906">
        <v>6</v>
      </c>
      <c r="M906">
        <v>264</v>
      </c>
      <c r="N906" s="2">
        <v>2.2692889561270802E-3</v>
      </c>
      <c r="O906" s="2">
        <v>9.9848714069591532E-2</v>
      </c>
      <c r="P906">
        <v>119</v>
      </c>
      <c r="Q906" s="2">
        <v>4.7733654231849179E-2</v>
      </c>
      <c r="R906">
        <v>2644</v>
      </c>
      <c r="S906">
        <v>2493</v>
      </c>
      <c r="T906">
        <v>2322</v>
      </c>
      <c r="U906">
        <v>28</v>
      </c>
      <c r="V906">
        <v>49</v>
      </c>
      <c r="W906">
        <v>29</v>
      </c>
      <c r="X906">
        <v>65</v>
      </c>
      <c r="Y906">
        <v>109</v>
      </c>
      <c r="Z906">
        <v>0</v>
      </c>
      <c r="AA906">
        <v>0</v>
      </c>
      <c r="AB906">
        <v>0</v>
      </c>
      <c r="AC906">
        <v>0</v>
      </c>
      <c r="AD906">
        <v>2463</v>
      </c>
      <c r="AE906">
        <v>28</v>
      </c>
      <c r="AF906">
        <v>49</v>
      </c>
      <c r="AG906">
        <v>29</v>
      </c>
      <c r="AH906">
        <v>71</v>
      </c>
      <c r="AI906" s="3">
        <v>0.10150223304912707</v>
      </c>
      <c r="AJ906" s="3">
        <v>0</v>
      </c>
      <c r="AK906" s="3">
        <v>0</v>
      </c>
      <c r="AL906" s="3">
        <v>0</v>
      </c>
      <c r="AM906" s="3">
        <v>8.4507042253521125E-2</v>
      </c>
      <c r="AN906" s="2">
        <f t="shared" si="32"/>
        <v>0.10211800302571861</v>
      </c>
      <c r="AO906" s="2">
        <v>6.7045454545454547E-2</v>
      </c>
      <c r="AP906">
        <f t="shared" si="33"/>
        <v>270</v>
      </c>
    </row>
    <row r="907" spans="1:42" ht="16.5" hidden="1" customHeight="1" x14ac:dyDescent="0.25">
      <c r="A907" s="5" t="s">
        <v>792</v>
      </c>
      <c r="B907" s="1" t="s">
        <v>255</v>
      </c>
      <c r="D907" t="s">
        <v>32</v>
      </c>
      <c r="E907" t="s">
        <v>256</v>
      </c>
      <c r="F907" t="s">
        <v>257</v>
      </c>
      <c r="G907">
        <v>249</v>
      </c>
      <c r="H907">
        <v>10</v>
      </c>
      <c r="I907">
        <v>4</v>
      </c>
      <c r="J907">
        <v>0</v>
      </c>
      <c r="K907">
        <v>0</v>
      </c>
      <c r="L907">
        <v>27</v>
      </c>
      <c r="M907">
        <v>242</v>
      </c>
      <c r="N907" s="2">
        <v>2.1377672209026127E-2</v>
      </c>
      <c r="O907" s="2">
        <v>0.19160728424386381</v>
      </c>
      <c r="P907">
        <v>255</v>
      </c>
      <c r="Q907" s="2">
        <v>0.20416333066453163</v>
      </c>
      <c r="R907">
        <v>1263</v>
      </c>
      <c r="S907">
        <v>1249</v>
      </c>
      <c r="T907">
        <v>1149</v>
      </c>
      <c r="U907">
        <v>95</v>
      </c>
      <c r="V907">
        <v>1</v>
      </c>
      <c r="W907">
        <v>2</v>
      </c>
      <c r="X907">
        <v>2</v>
      </c>
      <c r="Y907">
        <v>233</v>
      </c>
      <c r="Z907">
        <v>21</v>
      </c>
      <c r="AA907">
        <v>0</v>
      </c>
      <c r="AB907">
        <v>0</v>
      </c>
      <c r="AC907">
        <v>0</v>
      </c>
      <c r="AD907">
        <v>1165</v>
      </c>
      <c r="AE907">
        <v>84</v>
      </c>
      <c r="AF907">
        <v>5</v>
      </c>
      <c r="AG907">
        <v>2</v>
      </c>
      <c r="AH907">
        <v>2</v>
      </c>
      <c r="AI907" s="3">
        <v>0.21373390557939914</v>
      </c>
      <c r="AJ907" s="3">
        <v>0.11904761904761904</v>
      </c>
      <c r="AK907" s="3">
        <v>0.8</v>
      </c>
      <c r="AL907" s="3">
        <v>0</v>
      </c>
      <c r="AM907" s="3">
        <v>0</v>
      </c>
      <c r="AN907" s="2">
        <f t="shared" si="32"/>
        <v>0.21298495645288992</v>
      </c>
      <c r="AO907" s="2">
        <v>7.3926868044515107E-2</v>
      </c>
      <c r="AP907">
        <f t="shared" si="33"/>
        <v>269</v>
      </c>
    </row>
    <row r="908" spans="1:42" ht="16.5" hidden="1" customHeight="1" x14ac:dyDescent="0.25">
      <c r="A908" s="5" t="s">
        <v>795</v>
      </c>
      <c r="B908" s="1" t="s">
        <v>151</v>
      </c>
      <c r="D908" t="s">
        <v>32</v>
      </c>
      <c r="E908" t="s">
        <v>149</v>
      </c>
      <c r="F908" t="s">
        <v>152</v>
      </c>
      <c r="G908">
        <v>258</v>
      </c>
      <c r="H908">
        <v>0</v>
      </c>
      <c r="I908">
        <v>0</v>
      </c>
      <c r="J908">
        <v>0</v>
      </c>
      <c r="K908">
        <v>0</v>
      </c>
      <c r="L908">
        <v>58</v>
      </c>
      <c r="M908">
        <v>211</v>
      </c>
      <c r="N908" s="2">
        <v>4.136947218259629E-2</v>
      </c>
      <c r="O908" s="2">
        <v>0.15049928673323823</v>
      </c>
      <c r="P908">
        <v>34</v>
      </c>
      <c r="Q908" s="2">
        <v>2.913453299057412E-2</v>
      </c>
      <c r="R908">
        <v>1402</v>
      </c>
      <c r="S908">
        <v>1167</v>
      </c>
      <c r="T908">
        <v>1106</v>
      </c>
      <c r="U908">
        <v>24</v>
      </c>
      <c r="V908">
        <v>15</v>
      </c>
      <c r="W908">
        <v>10</v>
      </c>
      <c r="X908">
        <v>12</v>
      </c>
      <c r="Y908">
        <v>28</v>
      </c>
      <c r="Z908">
        <v>0</v>
      </c>
      <c r="AA908">
        <v>0</v>
      </c>
      <c r="AB908">
        <v>0</v>
      </c>
      <c r="AC908">
        <v>0</v>
      </c>
      <c r="AD908">
        <v>1336</v>
      </c>
      <c r="AE908">
        <v>24</v>
      </c>
      <c r="AF908">
        <v>15</v>
      </c>
      <c r="AG908">
        <v>10</v>
      </c>
      <c r="AH908">
        <v>12</v>
      </c>
      <c r="AI908" s="3">
        <v>0.19311377245508982</v>
      </c>
      <c r="AJ908" s="3">
        <v>0</v>
      </c>
      <c r="AK908" s="3">
        <v>0</v>
      </c>
      <c r="AL908" s="3">
        <v>0</v>
      </c>
      <c r="AM908" s="3">
        <v>0</v>
      </c>
      <c r="AN908" s="2">
        <f t="shared" si="32"/>
        <v>0.19186875891583452</v>
      </c>
      <c r="AO908" s="2">
        <v>4.3664996420901936E-2</v>
      </c>
      <c r="AP908">
        <f t="shared" si="33"/>
        <v>269</v>
      </c>
    </row>
    <row r="909" spans="1:42" ht="16.5" hidden="1" customHeight="1" x14ac:dyDescent="0.25">
      <c r="A909" s="4" t="s">
        <v>796</v>
      </c>
      <c r="B909" s="1" t="s">
        <v>598</v>
      </c>
      <c r="D909" t="s">
        <v>32</v>
      </c>
      <c r="E909" t="s">
        <v>333</v>
      </c>
      <c r="F909" t="s">
        <v>599</v>
      </c>
      <c r="G909">
        <v>240</v>
      </c>
      <c r="H909">
        <v>0</v>
      </c>
      <c r="I909">
        <v>4</v>
      </c>
      <c r="J909">
        <v>0</v>
      </c>
      <c r="K909">
        <v>0</v>
      </c>
      <c r="L909">
        <v>8</v>
      </c>
      <c r="M909">
        <v>261</v>
      </c>
      <c r="N909" s="2">
        <v>4.764740917212627E-3</v>
      </c>
      <c r="O909" s="2">
        <v>0.15544967242406194</v>
      </c>
      <c r="P909">
        <v>180</v>
      </c>
      <c r="Q909" s="2">
        <v>0.11320754716981132</v>
      </c>
      <c r="R909">
        <v>1679</v>
      </c>
      <c r="S909">
        <v>1590</v>
      </c>
      <c r="T909">
        <v>1430</v>
      </c>
      <c r="U909">
        <v>8</v>
      </c>
      <c r="V909">
        <v>32</v>
      </c>
      <c r="W909">
        <v>53</v>
      </c>
      <c r="X909">
        <v>67</v>
      </c>
      <c r="Y909">
        <v>162</v>
      </c>
      <c r="Z909">
        <v>0</v>
      </c>
      <c r="AA909">
        <v>0</v>
      </c>
      <c r="AB909">
        <v>0</v>
      </c>
      <c r="AC909">
        <v>0</v>
      </c>
      <c r="AD909">
        <v>1508</v>
      </c>
      <c r="AE909">
        <v>8</v>
      </c>
      <c r="AF909">
        <v>36</v>
      </c>
      <c r="AG909">
        <v>53</v>
      </c>
      <c r="AH909">
        <v>67</v>
      </c>
      <c r="AI909" s="3">
        <v>0.15915119363395225</v>
      </c>
      <c r="AJ909" s="3">
        <v>0</v>
      </c>
      <c r="AK909" s="3">
        <v>0.1111111111111111</v>
      </c>
      <c r="AL909" s="3">
        <v>0</v>
      </c>
      <c r="AM909" s="3">
        <v>0</v>
      </c>
      <c r="AN909" s="2">
        <f t="shared" si="32"/>
        <v>0.16021441334127456</v>
      </c>
      <c r="AO909" s="2">
        <v>9.8086124401913874E-2</v>
      </c>
      <c r="AP909">
        <f t="shared" si="33"/>
        <v>269</v>
      </c>
    </row>
    <row r="910" spans="1:42" ht="16.5" hidden="1" customHeight="1" x14ac:dyDescent="0.25">
      <c r="A910" s="4" t="s">
        <v>800</v>
      </c>
      <c r="B910" t="s">
        <v>724</v>
      </c>
      <c r="D910" t="s">
        <v>32</v>
      </c>
      <c r="E910" t="s">
        <v>312</v>
      </c>
      <c r="F910" t="s">
        <v>725</v>
      </c>
      <c r="G910">
        <v>250</v>
      </c>
      <c r="H910">
        <v>0</v>
      </c>
      <c r="I910">
        <v>0</v>
      </c>
      <c r="J910">
        <v>0</v>
      </c>
      <c r="K910">
        <v>13</v>
      </c>
      <c r="L910">
        <v>77</v>
      </c>
      <c r="M910">
        <v>192</v>
      </c>
      <c r="N910" s="2">
        <v>4.3137254901960784E-2</v>
      </c>
      <c r="O910" s="2">
        <v>0.10756302521008404</v>
      </c>
      <c r="P910">
        <v>85</v>
      </c>
      <c r="Q910" s="2">
        <v>5.3091817613991253E-2</v>
      </c>
      <c r="R910">
        <v>1785</v>
      </c>
      <c r="S910">
        <v>1601</v>
      </c>
      <c r="T910">
        <v>1256</v>
      </c>
      <c r="U910">
        <v>6</v>
      </c>
      <c r="V910">
        <v>11</v>
      </c>
      <c r="W910">
        <v>16</v>
      </c>
      <c r="X910">
        <v>312</v>
      </c>
      <c r="Y910">
        <v>75</v>
      </c>
      <c r="Z910">
        <v>0</v>
      </c>
      <c r="AA910">
        <v>0</v>
      </c>
      <c r="AB910">
        <v>0</v>
      </c>
      <c r="AC910">
        <v>3</v>
      </c>
      <c r="AD910">
        <v>1431</v>
      </c>
      <c r="AE910">
        <v>6</v>
      </c>
      <c r="AF910">
        <v>11</v>
      </c>
      <c r="AG910">
        <v>16</v>
      </c>
      <c r="AH910">
        <v>322</v>
      </c>
      <c r="AI910" s="3">
        <v>0.17470300489168414</v>
      </c>
      <c r="AJ910" s="3">
        <v>0</v>
      </c>
      <c r="AK910" s="3">
        <v>0</v>
      </c>
      <c r="AL910" s="3">
        <v>0</v>
      </c>
      <c r="AM910" s="3">
        <v>4.0372670807453416E-2</v>
      </c>
      <c r="AN910" s="2">
        <f t="shared" si="32"/>
        <v>0.15070028011204484</v>
      </c>
      <c r="AO910" s="2">
        <v>0.19876819708846585</v>
      </c>
      <c r="AP910">
        <f t="shared" si="33"/>
        <v>269</v>
      </c>
    </row>
    <row r="911" spans="1:42" ht="16.5" hidden="1" customHeight="1" x14ac:dyDescent="0.25">
      <c r="A911" s="5" t="s">
        <v>793</v>
      </c>
      <c r="B911" s="1" t="s">
        <v>471</v>
      </c>
      <c r="D911" t="s">
        <v>32</v>
      </c>
      <c r="E911" t="s">
        <v>463</v>
      </c>
      <c r="F911" t="s">
        <v>472</v>
      </c>
      <c r="G911">
        <v>258</v>
      </c>
      <c r="H911">
        <v>0</v>
      </c>
      <c r="I911">
        <v>0</v>
      </c>
      <c r="J911">
        <v>0</v>
      </c>
      <c r="K911">
        <v>0</v>
      </c>
      <c r="L911">
        <v>19</v>
      </c>
      <c r="M911">
        <v>250</v>
      </c>
      <c r="N911" s="2">
        <v>1.0171306209850108E-2</v>
      </c>
      <c r="O911" s="2">
        <v>0.13383297644539616</v>
      </c>
      <c r="P911">
        <v>121</v>
      </c>
      <c r="Q911" s="2">
        <v>7.0348837209302323E-2</v>
      </c>
      <c r="R911">
        <v>1868</v>
      </c>
      <c r="S911">
        <v>1720</v>
      </c>
      <c r="T911">
        <v>1658</v>
      </c>
      <c r="U911">
        <v>21</v>
      </c>
      <c r="V911">
        <v>13</v>
      </c>
      <c r="W911">
        <v>10</v>
      </c>
      <c r="X911">
        <v>18</v>
      </c>
      <c r="Y911">
        <v>111</v>
      </c>
      <c r="Z911">
        <v>3</v>
      </c>
      <c r="AA911">
        <v>4</v>
      </c>
      <c r="AB911">
        <v>0</v>
      </c>
      <c r="AC911">
        <v>0</v>
      </c>
      <c r="AD911">
        <v>1805</v>
      </c>
      <c r="AE911">
        <v>18</v>
      </c>
      <c r="AF911">
        <v>9</v>
      </c>
      <c r="AG911">
        <v>10</v>
      </c>
      <c r="AH911">
        <v>18</v>
      </c>
      <c r="AI911" s="3">
        <v>0.14293628808864267</v>
      </c>
      <c r="AJ911" s="3">
        <v>0</v>
      </c>
      <c r="AK911" s="3">
        <v>0</v>
      </c>
      <c r="AL911" s="3">
        <v>0</v>
      </c>
      <c r="AM911" s="3">
        <v>0</v>
      </c>
      <c r="AN911" s="2">
        <f t="shared" si="32"/>
        <v>0.14400428265524626</v>
      </c>
      <c r="AO911" s="2">
        <v>2.9569892473118281E-2</v>
      </c>
      <c r="AP911">
        <f t="shared" si="33"/>
        <v>269</v>
      </c>
    </row>
    <row r="912" spans="1:42" ht="16.5" hidden="1" customHeight="1" x14ac:dyDescent="0.25">
      <c r="A912" s="5" t="s">
        <v>794</v>
      </c>
      <c r="B912" s="1" t="s">
        <v>110</v>
      </c>
      <c r="C912" t="s">
        <v>36</v>
      </c>
      <c r="D912" t="s">
        <v>43</v>
      </c>
      <c r="E912" t="s">
        <v>108</v>
      </c>
      <c r="F912" t="s">
        <v>111</v>
      </c>
      <c r="G912">
        <v>230</v>
      </c>
      <c r="H912">
        <v>0</v>
      </c>
      <c r="I912">
        <v>4</v>
      </c>
      <c r="J912">
        <v>9</v>
      </c>
      <c r="K912">
        <v>6</v>
      </c>
      <c r="L912">
        <v>38</v>
      </c>
      <c r="M912">
        <v>231</v>
      </c>
      <c r="N912" s="2">
        <v>1.1912225705329153E-2</v>
      </c>
      <c r="O912" s="2">
        <v>7.2413793103448282E-2</v>
      </c>
      <c r="P912">
        <v>158</v>
      </c>
      <c r="Q912" s="2">
        <v>5.131536213056187E-2</v>
      </c>
      <c r="R912">
        <v>3190</v>
      </c>
      <c r="S912">
        <v>3079</v>
      </c>
      <c r="T912">
        <v>2868</v>
      </c>
      <c r="U912">
        <v>12</v>
      </c>
      <c r="V912">
        <v>47</v>
      </c>
      <c r="W912">
        <v>70</v>
      </c>
      <c r="X912">
        <v>82</v>
      </c>
      <c r="Y912">
        <v>150</v>
      </c>
      <c r="Z912">
        <v>0</v>
      </c>
      <c r="AA912">
        <v>0</v>
      </c>
      <c r="AB912">
        <v>0</v>
      </c>
      <c r="AC912">
        <v>0</v>
      </c>
      <c r="AD912">
        <v>2948</v>
      </c>
      <c r="AE912">
        <v>12</v>
      </c>
      <c r="AF912">
        <v>51</v>
      </c>
      <c r="AG912">
        <v>79</v>
      </c>
      <c r="AH912">
        <v>88</v>
      </c>
      <c r="AI912" s="3">
        <v>7.8018995929443696E-2</v>
      </c>
      <c r="AJ912" s="3">
        <v>0</v>
      </c>
      <c r="AK912" s="3">
        <v>7.8431372549019607E-2</v>
      </c>
      <c r="AL912" s="3">
        <v>0.11392405063291139</v>
      </c>
      <c r="AM912" s="3">
        <v>6.8181818181818177E-2</v>
      </c>
      <c r="AN912" s="2">
        <f t="shared" si="32"/>
        <v>8.4326018808777436E-2</v>
      </c>
      <c r="AO912" s="2">
        <v>7.23725613593455E-2</v>
      </c>
      <c r="AP912">
        <f t="shared" si="33"/>
        <v>269</v>
      </c>
    </row>
    <row r="913" spans="1:42" ht="16.5" hidden="1" customHeight="1" x14ac:dyDescent="0.25">
      <c r="A913" s="5" t="s">
        <v>802</v>
      </c>
      <c r="B913" s="1" t="s">
        <v>210</v>
      </c>
      <c r="C913" t="s">
        <v>36</v>
      </c>
      <c r="D913" t="s">
        <v>43</v>
      </c>
      <c r="E913" t="s">
        <v>38</v>
      </c>
      <c r="F913" t="s">
        <v>211</v>
      </c>
      <c r="G913">
        <v>230</v>
      </c>
      <c r="H913">
        <v>3</v>
      </c>
      <c r="I913">
        <v>11</v>
      </c>
      <c r="J913">
        <v>9</v>
      </c>
      <c r="K913">
        <v>6</v>
      </c>
      <c r="L913">
        <v>0</v>
      </c>
      <c r="M913">
        <v>269</v>
      </c>
      <c r="N913" s="2">
        <v>0</v>
      </c>
      <c r="O913" s="2">
        <v>3.2925336597307224E-2</v>
      </c>
      <c r="P913">
        <v>503</v>
      </c>
      <c r="Q913" s="2">
        <v>5.9852451213707761E-2</v>
      </c>
      <c r="R913">
        <v>8170</v>
      </c>
      <c r="S913">
        <v>8404</v>
      </c>
      <c r="T913">
        <v>7120</v>
      </c>
      <c r="U913">
        <v>71</v>
      </c>
      <c r="V913">
        <v>548</v>
      </c>
      <c r="W913">
        <v>342</v>
      </c>
      <c r="X913">
        <v>323</v>
      </c>
      <c r="Y913">
        <v>429</v>
      </c>
      <c r="Z913">
        <v>0</v>
      </c>
      <c r="AA913">
        <v>34</v>
      </c>
      <c r="AB913">
        <v>5</v>
      </c>
      <c r="AC913">
        <v>4</v>
      </c>
      <c r="AD913">
        <v>6921</v>
      </c>
      <c r="AE913">
        <v>74</v>
      </c>
      <c r="AF913">
        <v>525</v>
      </c>
      <c r="AG913">
        <v>346</v>
      </c>
      <c r="AH913">
        <v>325</v>
      </c>
      <c r="AI913" s="3">
        <v>3.3232191879786155E-2</v>
      </c>
      <c r="AJ913" s="3">
        <v>4.0540540540540543E-2</v>
      </c>
      <c r="AK913" s="3">
        <v>2.0952380952380951E-2</v>
      </c>
      <c r="AL913" s="3">
        <v>2.6011560693641619E-2</v>
      </c>
      <c r="AM913" s="3">
        <v>1.8461538461538463E-2</v>
      </c>
      <c r="AN913" s="2">
        <f t="shared" si="32"/>
        <v>3.2925336597307224E-2</v>
      </c>
      <c r="AO913" s="2">
        <v>0.15504822366011475</v>
      </c>
      <c r="AP913">
        <f t="shared" si="33"/>
        <v>269</v>
      </c>
    </row>
    <row r="914" spans="1:42" ht="16.5" hidden="1" customHeight="1" x14ac:dyDescent="0.25">
      <c r="A914" s="5" t="s">
        <v>795</v>
      </c>
      <c r="B914" s="1" t="s">
        <v>62</v>
      </c>
      <c r="D914" t="s">
        <v>32</v>
      </c>
      <c r="E914" t="s">
        <v>60</v>
      </c>
      <c r="F914" t="s">
        <v>63</v>
      </c>
      <c r="G914">
        <v>259</v>
      </c>
      <c r="H914">
        <v>0</v>
      </c>
      <c r="I914">
        <v>0</v>
      </c>
      <c r="J914">
        <v>0</v>
      </c>
      <c r="K914">
        <v>0</v>
      </c>
      <c r="L914">
        <v>3</v>
      </c>
      <c r="M914">
        <v>265</v>
      </c>
      <c r="N914" s="2">
        <v>2.798507462686567E-3</v>
      </c>
      <c r="O914" s="2">
        <v>0.24720149253731344</v>
      </c>
      <c r="P914">
        <v>117</v>
      </c>
      <c r="Q914" s="2">
        <v>0.12703583061889251</v>
      </c>
      <c r="R914">
        <v>1072</v>
      </c>
      <c r="S914">
        <v>921</v>
      </c>
      <c r="T914">
        <v>802</v>
      </c>
      <c r="U914">
        <v>80</v>
      </c>
      <c r="V914">
        <v>8</v>
      </c>
      <c r="W914">
        <v>15</v>
      </c>
      <c r="X914">
        <v>16</v>
      </c>
      <c r="Y914">
        <v>108</v>
      </c>
      <c r="Z914">
        <v>0</v>
      </c>
      <c r="AA914">
        <v>0</v>
      </c>
      <c r="AB914">
        <v>0</v>
      </c>
      <c r="AC914">
        <v>0</v>
      </c>
      <c r="AD914">
        <v>953</v>
      </c>
      <c r="AE914">
        <v>80</v>
      </c>
      <c r="AF914">
        <v>8</v>
      </c>
      <c r="AG914">
        <v>15</v>
      </c>
      <c r="AH914">
        <v>16</v>
      </c>
      <c r="AI914" s="3">
        <v>0.27177334732423925</v>
      </c>
      <c r="AJ914" s="3">
        <v>0</v>
      </c>
      <c r="AK914" s="3">
        <v>0</v>
      </c>
      <c r="AL914" s="3">
        <v>0</v>
      </c>
      <c r="AM914" s="3">
        <v>0</v>
      </c>
      <c r="AN914" s="2">
        <f t="shared" si="32"/>
        <v>0.25</v>
      </c>
      <c r="AO914" s="2">
        <v>0.11100746268656717</v>
      </c>
      <c r="AP914">
        <f t="shared" si="33"/>
        <v>268</v>
      </c>
    </row>
    <row r="915" spans="1:42" ht="16.5" hidden="1" customHeight="1" x14ac:dyDescent="0.25">
      <c r="A915" s="5" t="s">
        <v>794</v>
      </c>
      <c r="B915" s="1" t="s">
        <v>255</v>
      </c>
      <c r="D915" t="s">
        <v>32</v>
      </c>
      <c r="E915" t="s">
        <v>256</v>
      </c>
      <c r="F915" t="s">
        <v>257</v>
      </c>
      <c r="G915">
        <v>249</v>
      </c>
      <c r="H915">
        <v>10</v>
      </c>
      <c r="I915">
        <v>6</v>
      </c>
      <c r="J915">
        <v>0</v>
      </c>
      <c r="K915">
        <v>0</v>
      </c>
      <c r="L915">
        <v>21</v>
      </c>
      <c r="M915">
        <v>247</v>
      </c>
      <c r="N915" s="2">
        <v>1.7283950617283949E-2</v>
      </c>
      <c r="O915" s="2">
        <v>0.20329218106995886</v>
      </c>
      <c r="P915">
        <v>203</v>
      </c>
      <c r="Q915" s="2">
        <v>0.17652173913043478</v>
      </c>
      <c r="R915">
        <v>1215</v>
      </c>
      <c r="S915">
        <v>1150</v>
      </c>
      <c r="T915">
        <v>1020</v>
      </c>
      <c r="U915">
        <v>123</v>
      </c>
      <c r="V915">
        <v>3</v>
      </c>
      <c r="W915">
        <v>2</v>
      </c>
      <c r="X915">
        <v>2</v>
      </c>
      <c r="Y915">
        <v>176</v>
      </c>
      <c r="Z915">
        <v>23</v>
      </c>
      <c r="AA915">
        <v>0</v>
      </c>
      <c r="AB915">
        <v>0</v>
      </c>
      <c r="AC915">
        <v>0</v>
      </c>
      <c r="AD915">
        <v>1093</v>
      </c>
      <c r="AE915">
        <v>110</v>
      </c>
      <c r="AF915">
        <v>9</v>
      </c>
      <c r="AG915">
        <v>2</v>
      </c>
      <c r="AH915">
        <v>2</v>
      </c>
      <c r="AI915" s="3">
        <v>0.22781335773101555</v>
      </c>
      <c r="AJ915" s="3">
        <v>9.0909090909090912E-2</v>
      </c>
      <c r="AK915" s="3">
        <v>0.66666666666666663</v>
      </c>
      <c r="AL915" s="3">
        <v>0</v>
      </c>
      <c r="AM915" s="3">
        <v>0</v>
      </c>
      <c r="AN915" s="2">
        <f t="shared" si="32"/>
        <v>0.2205761316872428</v>
      </c>
      <c r="AO915" s="2">
        <v>0.10115131578947369</v>
      </c>
      <c r="AP915">
        <f t="shared" si="33"/>
        <v>268</v>
      </c>
    </row>
    <row r="916" spans="1:42" ht="16.5" hidden="1" customHeight="1" x14ac:dyDescent="0.25">
      <c r="A916" s="4" t="s">
        <v>797</v>
      </c>
      <c r="B916" s="1" t="s">
        <v>330</v>
      </c>
      <c r="D916" t="s">
        <v>32</v>
      </c>
      <c r="E916" t="s">
        <v>328</v>
      </c>
      <c r="F916" t="s">
        <v>331</v>
      </c>
      <c r="G916">
        <v>253</v>
      </c>
      <c r="H916">
        <v>0</v>
      </c>
      <c r="I916">
        <v>0</v>
      </c>
      <c r="J916">
        <v>0</v>
      </c>
      <c r="K916">
        <v>3</v>
      </c>
      <c r="L916">
        <v>13</v>
      </c>
      <c r="M916">
        <v>255</v>
      </c>
      <c r="N916" s="2">
        <v>7.0999453850354999E-3</v>
      </c>
      <c r="O916" s="2">
        <v>0.13926815947569635</v>
      </c>
      <c r="P916">
        <v>131</v>
      </c>
      <c r="Q916" s="2">
        <v>7.7331759149940962E-2</v>
      </c>
      <c r="R916">
        <v>1831</v>
      </c>
      <c r="S916">
        <v>1694</v>
      </c>
      <c r="T916">
        <v>1572</v>
      </c>
      <c r="U916">
        <v>7</v>
      </c>
      <c r="V916">
        <v>13</v>
      </c>
      <c r="W916">
        <v>5</v>
      </c>
      <c r="X916">
        <v>97</v>
      </c>
      <c r="Y916">
        <v>122</v>
      </c>
      <c r="Z916">
        <v>0</v>
      </c>
      <c r="AA916">
        <v>0</v>
      </c>
      <c r="AB916">
        <v>0</v>
      </c>
      <c r="AC916">
        <v>3</v>
      </c>
      <c r="AD916">
        <v>1703</v>
      </c>
      <c r="AE916">
        <v>7</v>
      </c>
      <c r="AF916">
        <v>13</v>
      </c>
      <c r="AG916">
        <v>5</v>
      </c>
      <c r="AH916">
        <v>97</v>
      </c>
      <c r="AI916" s="3">
        <v>0.14856136230182032</v>
      </c>
      <c r="AJ916" s="3">
        <v>0</v>
      </c>
      <c r="AK916" s="3">
        <v>0</v>
      </c>
      <c r="AL916" s="3">
        <v>0</v>
      </c>
      <c r="AM916" s="3">
        <v>3.0927835051546393E-2</v>
      </c>
      <c r="AN916" s="2">
        <f t="shared" si="32"/>
        <v>0.14636810486073185</v>
      </c>
      <c r="AO916" s="2">
        <v>6.6849315068493148E-2</v>
      </c>
      <c r="AP916">
        <f t="shared" si="33"/>
        <v>268</v>
      </c>
    </row>
    <row r="917" spans="1:42" ht="16.5" hidden="1" customHeight="1" x14ac:dyDescent="0.25">
      <c r="A917" s="4" t="s">
        <v>798</v>
      </c>
      <c r="B917" s="1" t="s">
        <v>330</v>
      </c>
      <c r="D917" t="s">
        <v>32</v>
      </c>
      <c r="E917" t="s">
        <v>328</v>
      </c>
      <c r="F917" t="s">
        <v>331</v>
      </c>
      <c r="G917">
        <v>256</v>
      </c>
      <c r="H917">
        <v>0</v>
      </c>
      <c r="I917">
        <v>0</v>
      </c>
      <c r="J917">
        <v>0</v>
      </c>
      <c r="K917">
        <v>6</v>
      </c>
      <c r="L917">
        <v>18</v>
      </c>
      <c r="M917">
        <v>250</v>
      </c>
      <c r="N917" s="2">
        <v>9.7932535364526653E-3</v>
      </c>
      <c r="O917" s="2">
        <v>0.13601741022850924</v>
      </c>
      <c r="P917">
        <v>128</v>
      </c>
      <c r="Q917" s="2">
        <v>7.5382803297997639E-2</v>
      </c>
      <c r="R917">
        <v>1838</v>
      </c>
      <c r="S917">
        <v>1698</v>
      </c>
      <c r="T917">
        <v>1543</v>
      </c>
      <c r="U917">
        <v>4</v>
      </c>
      <c r="V917">
        <v>17</v>
      </c>
      <c r="W917">
        <v>9</v>
      </c>
      <c r="X917">
        <v>125</v>
      </c>
      <c r="Y917">
        <v>123</v>
      </c>
      <c r="Z917">
        <v>0</v>
      </c>
      <c r="AA917">
        <v>0</v>
      </c>
      <c r="AB917">
        <v>0</v>
      </c>
      <c r="AC917">
        <v>0</v>
      </c>
      <c r="AD917">
        <v>1676</v>
      </c>
      <c r="AE917">
        <v>4</v>
      </c>
      <c r="AF917">
        <v>17</v>
      </c>
      <c r="AG917">
        <v>9</v>
      </c>
      <c r="AH917">
        <v>131</v>
      </c>
      <c r="AI917" s="3">
        <v>0.15274463007159905</v>
      </c>
      <c r="AJ917" s="3">
        <v>0</v>
      </c>
      <c r="AK917" s="3">
        <v>0</v>
      </c>
      <c r="AL917" s="3">
        <v>0</v>
      </c>
      <c r="AM917" s="3">
        <v>4.5801526717557252E-2</v>
      </c>
      <c r="AN917" s="2">
        <f t="shared" si="32"/>
        <v>0.14581066376496191</v>
      </c>
      <c r="AO917" s="2">
        <v>8.7642896026129555E-2</v>
      </c>
      <c r="AP917">
        <f t="shared" si="33"/>
        <v>268</v>
      </c>
    </row>
    <row r="918" spans="1:42" ht="16.5" hidden="1" customHeight="1" x14ac:dyDescent="0.25">
      <c r="A918" s="4" t="s">
        <v>800</v>
      </c>
      <c r="B918" s="1" t="s">
        <v>342</v>
      </c>
      <c r="D918" t="s">
        <v>32</v>
      </c>
      <c r="E918" t="s">
        <v>343</v>
      </c>
      <c r="F918" t="s">
        <v>344</v>
      </c>
      <c r="G918">
        <v>250</v>
      </c>
      <c r="H918">
        <v>0</v>
      </c>
      <c r="I918">
        <v>4</v>
      </c>
      <c r="J918">
        <v>0</v>
      </c>
      <c r="K918">
        <v>0</v>
      </c>
      <c r="L918">
        <v>7</v>
      </c>
      <c r="M918">
        <v>261</v>
      </c>
      <c r="N918" s="2">
        <v>2.619760479041916E-3</v>
      </c>
      <c r="O918" s="2">
        <v>9.7679640718562874E-2</v>
      </c>
      <c r="P918">
        <v>113</v>
      </c>
      <c r="Q918" s="2">
        <v>4.4894715931664678E-2</v>
      </c>
      <c r="R918">
        <v>2672</v>
      </c>
      <c r="S918">
        <v>2517</v>
      </c>
      <c r="T918">
        <v>2341</v>
      </c>
      <c r="U918">
        <v>16</v>
      </c>
      <c r="V918">
        <v>61</v>
      </c>
      <c r="W918">
        <v>27</v>
      </c>
      <c r="X918">
        <v>72</v>
      </c>
      <c r="Y918">
        <v>101</v>
      </c>
      <c r="Z918">
        <v>0</v>
      </c>
      <c r="AA918">
        <v>0</v>
      </c>
      <c r="AB918">
        <v>0</v>
      </c>
      <c r="AC918">
        <v>0</v>
      </c>
      <c r="AD918">
        <v>2490</v>
      </c>
      <c r="AE918">
        <v>16</v>
      </c>
      <c r="AF918">
        <v>65</v>
      </c>
      <c r="AG918">
        <v>27</v>
      </c>
      <c r="AH918">
        <v>72</v>
      </c>
      <c r="AI918" s="3">
        <v>0.10040160642570281</v>
      </c>
      <c r="AJ918" s="3">
        <v>0</v>
      </c>
      <c r="AK918" s="3">
        <v>6.1538461538461542E-2</v>
      </c>
      <c r="AL918" s="3">
        <v>0</v>
      </c>
      <c r="AM918" s="3">
        <v>0</v>
      </c>
      <c r="AN918" s="2">
        <f t="shared" si="32"/>
        <v>0.10029940119760479</v>
      </c>
      <c r="AO918" s="2">
        <v>6.741573033707865E-2</v>
      </c>
      <c r="AP918">
        <f t="shared" si="33"/>
        <v>268</v>
      </c>
    </row>
    <row r="919" spans="1:42" ht="16.5" hidden="1" customHeight="1" x14ac:dyDescent="0.25">
      <c r="A919" s="5" t="s">
        <v>802</v>
      </c>
      <c r="B919" s="1" t="s">
        <v>428</v>
      </c>
      <c r="C919" t="s">
        <v>36</v>
      </c>
      <c r="D919" t="s">
        <v>43</v>
      </c>
      <c r="E919" t="s">
        <v>429</v>
      </c>
      <c r="F919" t="s">
        <v>430</v>
      </c>
      <c r="G919">
        <v>211</v>
      </c>
      <c r="H919">
        <v>5</v>
      </c>
      <c r="I919">
        <v>11</v>
      </c>
      <c r="J919">
        <v>18</v>
      </c>
      <c r="K919">
        <v>3</v>
      </c>
      <c r="L919">
        <v>43</v>
      </c>
      <c r="M919">
        <v>225</v>
      </c>
      <c r="N919" s="2">
        <v>3.6207477265072416E-3</v>
      </c>
      <c r="O919" s="2">
        <v>1.8945772987537891E-2</v>
      </c>
      <c r="P919">
        <v>128</v>
      </c>
      <c r="Q919" s="2">
        <v>1.0906612133605999E-2</v>
      </c>
      <c r="R919">
        <v>11876</v>
      </c>
      <c r="S919">
        <v>11736</v>
      </c>
      <c r="T919">
        <v>10177</v>
      </c>
      <c r="U919">
        <v>132</v>
      </c>
      <c r="V919">
        <v>459</v>
      </c>
      <c r="W919">
        <v>718</v>
      </c>
      <c r="X919">
        <v>250</v>
      </c>
      <c r="Y919">
        <v>107</v>
      </c>
      <c r="Z919">
        <v>0</v>
      </c>
      <c r="AA919">
        <v>0</v>
      </c>
      <c r="AB919">
        <v>3</v>
      </c>
      <c r="AC919">
        <v>0</v>
      </c>
      <c r="AD919">
        <v>10281</v>
      </c>
      <c r="AE919">
        <v>137</v>
      </c>
      <c r="AF919">
        <v>470</v>
      </c>
      <c r="AG919">
        <v>733</v>
      </c>
      <c r="AH919">
        <v>253</v>
      </c>
      <c r="AI919" s="3">
        <v>2.0523295399280227E-2</v>
      </c>
      <c r="AJ919" s="3">
        <v>3.6496350364963501E-2</v>
      </c>
      <c r="AK919" s="3">
        <v>2.3404255319148935E-2</v>
      </c>
      <c r="AL919" s="3">
        <v>2.4556616643929059E-2</v>
      </c>
      <c r="AM919" s="3">
        <v>1.1857707509881422E-2</v>
      </c>
      <c r="AN919" s="2">
        <f t="shared" si="32"/>
        <v>2.2566520714045132E-2</v>
      </c>
      <c r="AO919" s="2">
        <v>0.13415866599292572</v>
      </c>
      <c r="AP919">
        <f t="shared" si="33"/>
        <v>268</v>
      </c>
    </row>
    <row r="920" spans="1:42" ht="16.5" hidden="1" customHeight="1" x14ac:dyDescent="0.25">
      <c r="A920" s="4" t="s">
        <v>796</v>
      </c>
      <c r="B920" s="1" t="s">
        <v>97</v>
      </c>
      <c r="D920" t="s">
        <v>32</v>
      </c>
      <c r="E920" t="s">
        <v>95</v>
      </c>
      <c r="F920" t="s">
        <v>98</v>
      </c>
      <c r="G920">
        <v>228</v>
      </c>
      <c r="H920">
        <v>24</v>
      </c>
      <c r="I920">
        <v>0</v>
      </c>
      <c r="J920">
        <v>0</v>
      </c>
      <c r="K920">
        <v>5</v>
      </c>
      <c r="L920">
        <v>3</v>
      </c>
      <c r="M920">
        <v>264</v>
      </c>
      <c r="N920" s="2">
        <v>4.3988269794721412E-3</v>
      </c>
      <c r="O920" s="2">
        <v>0.38709677419354838</v>
      </c>
      <c r="P920">
        <v>71</v>
      </c>
      <c r="Q920" s="2">
        <v>0.14609053497942387</v>
      </c>
      <c r="R920">
        <v>682</v>
      </c>
      <c r="S920">
        <v>486</v>
      </c>
      <c r="T920">
        <v>389</v>
      </c>
      <c r="U920">
        <v>90</v>
      </c>
      <c r="V920">
        <v>2</v>
      </c>
      <c r="W920">
        <v>2</v>
      </c>
      <c r="X920">
        <v>3</v>
      </c>
      <c r="Y920">
        <v>51</v>
      </c>
      <c r="Z920">
        <v>18</v>
      </c>
      <c r="AA920">
        <v>0</v>
      </c>
      <c r="AB920">
        <v>0</v>
      </c>
      <c r="AC920">
        <v>0</v>
      </c>
      <c r="AD920">
        <v>566</v>
      </c>
      <c r="AE920">
        <v>96</v>
      </c>
      <c r="AF920">
        <v>2</v>
      </c>
      <c r="AG920">
        <v>2</v>
      </c>
      <c r="AH920">
        <v>8</v>
      </c>
      <c r="AI920" s="3">
        <v>0.40282685512367489</v>
      </c>
      <c r="AJ920" s="3">
        <v>0.25</v>
      </c>
      <c r="AK920" s="3">
        <v>0</v>
      </c>
      <c r="AL920" s="3">
        <v>0</v>
      </c>
      <c r="AM920" s="3">
        <v>0.625</v>
      </c>
      <c r="AN920" s="2">
        <f t="shared" si="32"/>
        <v>0.39149560117302051</v>
      </c>
      <c r="AO920" s="2">
        <v>0.16023738872403562</v>
      </c>
      <c r="AP920">
        <f t="shared" si="33"/>
        <v>267</v>
      </c>
    </row>
    <row r="921" spans="1:42" ht="16.5" hidden="1" customHeight="1" x14ac:dyDescent="0.25">
      <c r="A921" s="4" t="s">
        <v>797</v>
      </c>
      <c r="B921" t="s">
        <v>615</v>
      </c>
      <c r="D921" t="s">
        <v>32</v>
      </c>
      <c r="E921" t="s">
        <v>616</v>
      </c>
      <c r="F921" t="s">
        <v>617</v>
      </c>
      <c r="G921">
        <v>252</v>
      </c>
      <c r="H921">
        <v>0</v>
      </c>
      <c r="I921">
        <v>0</v>
      </c>
      <c r="J921">
        <v>0</v>
      </c>
      <c r="K921">
        <v>8</v>
      </c>
      <c r="L921">
        <v>3</v>
      </c>
      <c r="M921">
        <v>264</v>
      </c>
      <c r="N921" s="2">
        <v>3.4207525655644243E-3</v>
      </c>
      <c r="O921" s="2">
        <v>0.30102622576966931</v>
      </c>
      <c r="P921">
        <v>30</v>
      </c>
      <c r="Q921" s="2">
        <v>4.6875E-2</v>
      </c>
      <c r="R921">
        <v>877</v>
      </c>
      <c r="S921">
        <v>640</v>
      </c>
      <c r="T921">
        <v>548</v>
      </c>
      <c r="U921">
        <v>5</v>
      </c>
      <c r="V921">
        <v>6</v>
      </c>
      <c r="W921">
        <v>4</v>
      </c>
      <c r="X921">
        <v>77</v>
      </c>
      <c r="Y921">
        <v>29</v>
      </c>
      <c r="Z921">
        <v>0</v>
      </c>
      <c r="AA921">
        <v>0</v>
      </c>
      <c r="AB921">
        <v>0</v>
      </c>
      <c r="AC921">
        <v>0</v>
      </c>
      <c r="AD921">
        <v>771</v>
      </c>
      <c r="AE921">
        <v>5</v>
      </c>
      <c r="AF921">
        <v>6</v>
      </c>
      <c r="AG921">
        <v>4</v>
      </c>
      <c r="AH921">
        <v>85</v>
      </c>
      <c r="AI921" s="3">
        <v>0.32684824902723736</v>
      </c>
      <c r="AJ921" s="3">
        <v>0</v>
      </c>
      <c r="AK921" s="3">
        <v>0</v>
      </c>
      <c r="AL921" s="3">
        <v>0</v>
      </c>
      <c r="AM921" s="3">
        <v>9.4117647058823528E-2</v>
      </c>
      <c r="AN921" s="2">
        <f t="shared" si="32"/>
        <v>0.30444697833523371</v>
      </c>
      <c r="AO921" s="2">
        <v>0.11481056257175661</v>
      </c>
      <c r="AP921">
        <f t="shared" si="33"/>
        <v>267</v>
      </c>
    </row>
    <row r="922" spans="1:42" ht="16.5" hidden="1" customHeight="1" x14ac:dyDescent="0.25">
      <c r="A922" s="4" t="s">
        <v>798</v>
      </c>
      <c r="B922" t="s">
        <v>615</v>
      </c>
      <c r="D922" t="s">
        <v>32</v>
      </c>
      <c r="E922" t="s">
        <v>616</v>
      </c>
      <c r="F922" t="s">
        <v>617</v>
      </c>
      <c r="G922">
        <v>249</v>
      </c>
      <c r="H922">
        <v>0</v>
      </c>
      <c r="I922">
        <v>0</v>
      </c>
      <c r="J922">
        <v>0</v>
      </c>
      <c r="K922">
        <v>6</v>
      </c>
      <c r="L922">
        <v>0</v>
      </c>
      <c r="M922">
        <v>267</v>
      </c>
      <c r="N922" s="2">
        <v>0</v>
      </c>
      <c r="O922" s="2">
        <v>0.30340909090909091</v>
      </c>
      <c r="P922">
        <v>29</v>
      </c>
      <c r="Q922" s="2">
        <v>4.5171339563862926E-2</v>
      </c>
      <c r="R922">
        <v>880</v>
      </c>
      <c r="S922">
        <v>642</v>
      </c>
      <c r="T922">
        <v>538</v>
      </c>
      <c r="U922">
        <v>3</v>
      </c>
      <c r="V922">
        <v>5</v>
      </c>
      <c r="W922">
        <v>4</v>
      </c>
      <c r="X922">
        <v>92</v>
      </c>
      <c r="Y922">
        <v>26</v>
      </c>
      <c r="Z922">
        <v>0</v>
      </c>
      <c r="AA922">
        <v>0</v>
      </c>
      <c r="AB922">
        <v>0</v>
      </c>
      <c r="AC922">
        <v>0</v>
      </c>
      <c r="AD922">
        <v>761</v>
      </c>
      <c r="AE922">
        <v>3</v>
      </c>
      <c r="AF922">
        <v>5</v>
      </c>
      <c r="AG922">
        <v>4</v>
      </c>
      <c r="AH922">
        <v>98</v>
      </c>
      <c r="AI922" s="3">
        <v>0.32720105124835741</v>
      </c>
      <c r="AJ922" s="3">
        <v>0</v>
      </c>
      <c r="AK922" s="3">
        <v>0</v>
      </c>
      <c r="AL922" s="3">
        <v>0</v>
      </c>
      <c r="AM922" s="3">
        <v>6.1224489795918366E-2</v>
      </c>
      <c r="AN922" s="2">
        <f t="shared" ref="AN922:AN985" si="34">N922+O922</f>
        <v>0.30340909090909091</v>
      </c>
      <c r="AO922" s="2">
        <v>0.12629161882893225</v>
      </c>
      <c r="AP922">
        <f t="shared" ref="AP922:AP985" si="35">L922+M922</f>
        <v>267</v>
      </c>
    </row>
    <row r="923" spans="1:42" ht="16.5" hidden="1" customHeight="1" x14ac:dyDescent="0.25">
      <c r="A923" s="4">
        <v>2011</v>
      </c>
      <c r="B923" s="1" t="s">
        <v>107</v>
      </c>
      <c r="C923" t="s">
        <v>36</v>
      </c>
      <c r="D923" t="s">
        <v>43</v>
      </c>
      <c r="E923" t="s">
        <v>108</v>
      </c>
      <c r="F923" t="s">
        <v>109</v>
      </c>
      <c r="G923">
        <v>244</v>
      </c>
      <c r="H923">
        <v>0</v>
      </c>
      <c r="I923">
        <v>0</v>
      </c>
      <c r="J923">
        <v>3</v>
      </c>
      <c r="K923">
        <v>4</v>
      </c>
      <c r="L923">
        <v>97</v>
      </c>
      <c r="M923">
        <v>170</v>
      </c>
      <c r="N923" s="2">
        <v>8.1444164567590266E-2</v>
      </c>
      <c r="O923" s="2">
        <v>0.14273719563392107</v>
      </c>
      <c r="P923">
        <v>84</v>
      </c>
      <c r="Q923" s="2">
        <v>8.3333333333333329E-2</v>
      </c>
      <c r="R923">
        <v>1191</v>
      </c>
      <c r="S923">
        <v>1008</v>
      </c>
      <c r="T923">
        <v>918</v>
      </c>
      <c r="U923">
        <v>0</v>
      </c>
      <c r="V923">
        <v>16</v>
      </c>
      <c r="W923">
        <v>21</v>
      </c>
      <c r="X923">
        <v>53</v>
      </c>
      <c r="Y923">
        <v>77</v>
      </c>
      <c r="Z923">
        <v>0</v>
      </c>
      <c r="AA923">
        <v>0</v>
      </c>
      <c r="AB923">
        <v>0</v>
      </c>
      <c r="AC923">
        <v>0</v>
      </c>
      <c r="AD923">
        <v>1085</v>
      </c>
      <c r="AE923">
        <v>0</v>
      </c>
      <c r="AF923">
        <v>16</v>
      </c>
      <c r="AG923">
        <v>24</v>
      </c>
      <c r="AH923">
        <v>57</v>
      </c>
      <c r="AI923" s="3">
        <v>0.22488479262672811</v>
      </c>
      <c r="AJ923" s="3">
        <v>0</v>
      </c>
      <c r="AK923" s="3">
        <v>0</v>
      </c>
      <c r="AL923" s="3">
        <v>0.125</v>
      </c>
      <c r="AM923" s="3">
        <v>7.0175438596491224E-2</v>
      </c>
      <c r="AN923" s="2">
        <f t="shared" si="34"/>
        <v>0.22418136020151133</v>
      </c>
      <c r="AO923" s="2">
        <v>8.2064297800338415E-2</v>
      </c>
      <c r="AP923">
        <f t="shared" si="35"/>
        <v>267</v>
      </c>
    </row>
    <row r="924" spans="1:42" ht="16.5" hidden="1" customHeight="1" x14ac:dyDescent="0.25">
      <c r="A924" s="4" t="s">
        <v>798</v>
      </c>
      <c r="B924" t="s">
        <v>631</v>
      </c>
      <c r="D924" t="s">
        <v>32</v>
      </c>
      <c r="E924" t="s">
        <v>463</v>
      </c>
      <c r="F924" t="s">
        <v>632</v>
      </c>
      <c r="G924">
        <v>244</v>
      </c>
      <c r="H924">
        <v>8</v>
      </c>
      <c r="I924">
        <v>5</v>
      </c>
      <c r="J924">
        <v>0</v>
      </c>
      <c r="K924">
        <v>0</v>
      </c>
      <c r="L924">
        <v>24</v>
      </c>
      <c r="M924">
        <v>243</v>
      </c>
      <c r="N924" s="2">
        <v>1.9834710743801654E-2</v>
      </c>
      <c r="O924" s="2">
        <v>0.20082644628099172</v>
      </c>
      <c r="P924">
        <v>178</v>
      </c>
      <c r="Q924" s="2">
        <v>0.15878679750223015</v>
      </c>
      <c r="R924">
        <v>1210</v>
      </c>
      <c r="S924">
        <v>1121</v>
      </c>
      <c r="T924">
        <v>1055</v>
      </c>
      <c r="U924">
        <v>27</v>
      </c>
      <c r="V924">
        <v>20</v>
      </c>
      <c r="W924">
        <v>7</v>
      </c>
      <c r="X924">
        <v>12</v>
      </c>
      <c r="Y924">
        <v>163</v>
      </c>
      <c r="Z924">
        <v>3</v>
      </c>
      <c r="AA924">
        <v>5</v>
      </c>
      <c r="AB924">
        <v>0</v>
      </c>
      <c r="AC924">
        <v>0</v>
      </c>
      <c r="AD924">
        <v>1136</v>
      </c>
      <c r="AE924">
        <v>32</v>
      </c>
      <c r="AF924">
        <v>20</v>
      </c>
      <c r="AG924">
        <v>7</v>
      </c>
      <c r="AH924">
        <v>12</v>
      </c>
      <c r="AI924" s="3">
        <v>0.21478873239436619</v>
      </c>
      <c r="AJ924" s="3">
        <v>0.25</v>
      </c>
      <c r="AK924" s="3">
        <v>0.25</v>
      </c>
      <c r="AL924" s="3">
        <v>0</v>
      </c>
      <c r="AM924" s="3">
        <v>0</v>
      </c>
      <c r="AN924" s="2">
        <f t="shared" si="34"/>
        <v>0.22066115702479339</v>
      </c>
      <c r="AO924" s="2">
        <v>5.8823529411764705E-2</v>
      </c>
      <c r="AP924">
        <f t="shared" si="35"/>
        <v>267</v>
      </c>
    </row>
    <row r="925" spans="1:42" ht="16.5" hidden="1" customHeight="1" x14ac:dyDescent="0.25">
      <c r="A925" s="5" t="s">
        <v>794</v>
      </c>
      <c r="B925" s="1" t="s">
        <v>151</v>
      </c>
      <c r="D925" t="s">
        <v>32</v>
      </c>
      <c r="E925" t="s">
        <v>149</v>
      </c>
      <c r="F925" t="s">
        <v>152</v>
      </c>
      <c r="G925">
        <v>256</v>
      </c>
      <c r="H925">
        <v>0</v>
      </c>
      <c r="I925">
        <v>0</v>
      </c>
      <c r="J925">
        <v>0</v>
      </c>
      <c r="K925">
        <v>0</v>
      </c>
      <c r="L925">
        <v>63</v>
      </c>
      <c r="M925">
        <v>204</v>
      </c>
      <c r="N925" s="2">
        <v>4.3298969072164947E-2</v>
      </c>
      <c r="O925" s="2">
        <v>0.14020618556701031</v>
      </c>
      <c r="P925">
        <v>35</v>
      </c>
      <c r="Q925" s="2">
        <v>2.8618152085036794E-2</v>
      </c>
      <c r="R925">
        <v>1455</v>
      </c>
      <c r="S925">
        <v>1223</v>
      </c>
      <c r="T925">
        <v>1162</v>
      </c>
      <c r="U925">
        <v>22</v>
      </c>
      <c r="V925">
        <v>19</v>
      </c>
      <c r="W925">
        <v>8</v>
      </c>
      <c r="X925">
        <v>12</v>
      </c>
      <c r="Y925">
        <v>30</v>
      </c>
      <c r="Z925">
        <v>0</v>
      </c>
      <c r="AA925">
        <v>0</v>
      </c>
      <c r="AB925">
        <v>0</v>
      </c>
      <c r="AC925">
        <v>0</v>
      </c>
      <c r="AD925">
        <v>1388</v>
      </c>
      <c r="AE925">
        <v>22</v>
      </c>
      <c r="AF925">
        <v>19</v>
      </c>
      <c r="AG925">
        <v>8</v>
      </c>
      <c r="AH925">
        <v>12</v>
      </c>
      <c r="AI925" s="3">
        <v>0.18443804034582131</v>
      </c>
      <c r="AJ925" s="3">
        <v>0</v>
      </c>
      <c r="AK925" s="3">
        <v>0</v>
      </c>
      <c r="AL925" s="3">
        <v>0</v>
      </c>
      <c r="AM925" s="3">
        <v>0</v>
      </c>
      <c r="AN925" s="2">
        <f t="shared" si="34"/>
        <v>0.18350515463917527</v>
      </c>
      <c r="AO925" s="2">
        <v>4.2097998619737752E-2</v>
      </c>
      <c r="AP925">
        <f t="shared" si="35"/>
        <v>267</v>
      </c>
    </row>
    <row r="926" spans="1:42" ht="16.5" hidden="1" customHeight="1" x14ac:dyDescent="0.25">
      <c r="A926" s="5" t="s">
        <v>788</v>
      </c>
      <c r="B926" s="1" t="s">
        <v>220</v>
      </c>
      <c r="C926" t="s">
        <v>36</v>
      </c>
      <c r="D926" t="s">
        <v>43</v>
      </c>
      <c r="E926" t="s">
        <v>38</v>
      </c>
      <c r="F926" t="s">
        <v>221</v>
      </c>
      <c r="G926">
        <v>245</v>
      </c>
      <c r="H926">
        <v>0</v>
      </c>
      <c r="I926">
        <v>0</v>
      </c>
      <c r="J926">
        <v>5</v>
      </c>
      <c r="K926">
        <v>0</v>
      </c>
      <c r="L926">
        <v>0</v>
      </c>
      <c r="M926">
        <v>267</v>
      </c>
      <c r="N926" s="2">
        <v>0</v>
      </c>
      <c r="O926" s="2">
        <v>0.10969597370583402</v>
      </c>
      <c r="P926">
        <v>34</v>
      </c>
      <c r="Q926" s="2">
        <v>1.5447523852794184E-2</v>
      </c>
      <c r="R926">
        <v>2434</v>
      </c>
      <c r="S926">
        <v>2201</v>
      </c>
      <c r="T926">
        <v>2144</v>
      </c>
      <c r="U926">
        <v>5</v>
      </c>
      <c r="V926">
        <v>13</v>
      </c>
      <c r="W926">
        <v>23</v>
      </c>
      <c r="X926">
        <v>16</v>
      </c>
      <c r="Y926">
        <v>24</v>
      </c>
      <c r="Z926">
        <v>0</v>
      </c>
      <c r="AA926">
        <v>0</v>
      </c>
      <c r="AB926">
        <v>0</v>
      </c>
      <c r="AC926">
        <v>0</v>
      </c>
      <c r="AD926">
        <v>2365</v>
      </c>
      <c r="AE926">
        <v>5</v>
      </c>
      <c r="AF926">
        <v>13</v>
      </c>
      <c r="AG926">
        <v>28</v>
      </c>
      <c r="AH926">
        <v>16</v>
      </c>
      <c r="AI926" s="3">
        <v>0.10359408033826638</v>
      </c>
      <c r="AJ926" s="3">
        <v>0</v>
      </c>
      <c r="AK926" s="3">
        <v>0</v>
      </c>
      <c r="AL926" s="3">
        <v>0.17857142857142858</v>
      </c>
      <c r="AM926" s="3">
        <v>0</v>
      </c>
      <c r="AN926" s="2">
        <f t="shared" si="34"/>
        <v>0.10969597370583402</v>
      </c>
      <c r="AO926" s="2">
        <v>2.554594149155336E-2</v>
      </c>
      <c r="AP926">
        <f t="shared" si="35"/>
        <v>267</v>
      </c>
    </row>
    <row r="927" spans="1:42" ht="16.5" hidden="1" customHeight="1" x14ac:dyDescent="0.25">
      <c r="A927" s="5" t="s">
        <v>794</v>
      </c>
      <c r="B927" s="1" t="s">
        <v>450</v>
      </c>
      <c r="D927" t="s">
        <v>32</v>
      </c>
      <c r="E927" t="s">
        <v>448</v>
      </c>
      <c r="F927" t="s">
        <v>451</v>
      </c>
      <c r="G927">
        <v>249</v>
      </c>
      <c r="H927">
        <v>0</v>
      </c>
      <c r="I927">
        <v>0</v>
      </c>
      <c r="J927">
        <v>5</v>
      </c>
      <c r="K927">
        <v>6</v>
      </c>
      <c r="L927">
        <v>191</v>
      </c>
      <c r="M927">
        <v>76</v>
      </c>
      <c r="N927" s="2">
        <v>4.8427991886409734E-2</v>
      </c>
      <c r="O927" s="2">
        <v>1.9269776876267748E-2</v>
      </c>
      <c r="P927">
        <v>232</v>
      </c>
      <c r="Q927" s="2">
        <v>5.9350217446917368E-2</v>
      </c>
      <c r="R927">
        <v>3944</v>
      </c>
      <c r="S927">
        <v>3909</v>
      </c>
      <c r="T927">
        <v>3347</v>
      </c>
      <c r="U927">
        <v>3</v>
      </c>
      <c r="V927">
        <v>72</v>
      </c>
      <c r="W927">
        <v>86</v>
      </c>
      <c r="X927">
        <v>401</v>
      </c>
      <c r="Y927">
        <v>220</v>
      </c>
      <c r="Z927">
        <v>0</v>
      </c>
      <c r="AA927">
        <v>3</v>
      </c>
      <c r="AB927">
        <v>3</v>
      </c>
      <c r="AC927">
        <v>0</v>
      </c>
      <c r="AD927">
        <v>3376</v>
      </c>
      <c r="AE927">
        <v>3</v>
      </c>
      <c r="AF927">
        <v>69</v>
      </c>
      <c r="AG927">
        <v>88</v>
      </c>
      <c r="AH927">
        <v>407</v>
      </c>
      <c r="AI927" s="3">
        <v>7.3755924170616119E-2</v>
      </c>
      <c r="AJ927" s="3">
        <v>0</v>
      </c>
      <c r="AK927" s="3">
        <v>0</v>
      </c>
      <c r="AL927" s="3">
        <v>5.6818181818181816E-2</v>
      </c>
      <c r="AM927" s="3">
        <v>1.4742014742014743E-2</v>
      </c>
      <c r="AN927" s="2">
        <f t="shared" si="34"/>
        <v>6.7697768762677482E-2</v>
      </c>
      <c r="AO927" s="2">
        <v>0.14379913771240171</v>
      </c>
      <c r="AP927">
        <f t="shared" si="35"/>
        <v>267</v>
      </c>
    </row>
    <row r="928" spans="1:42" ht="16.5" hidden="1" customHeight="1" x14ac:dyDescent="0.25">
      <c r="A928" s="5" t="s">
        <v>802</v>
      </c>
      <c r="B928" s="1" t="s">
        <v>563</v>
      </c>
      <c r="C928" t="s">
        <v>36</v>
      </c>
      <c r="D928" t="s">
        <v>43</v>
      </c>
      <c r="E928" t="s">
        <v>559</v>
      </c>
      <c r="F928" t="s">
        <v>564</v>
      </c>
      <c r="G928">
        <v>202</v>
      </c>
      <c r="H928">
        <v>0</v>
      </c>
      <c r="I928">
        <v>15</v>
      </c>
      <c r="J928">
        <v>35</v>
      </c>
      <c r="K928">
        <v>6</v>
      </c>
      <c r="L928">
        <v>176</v>
      </c>
      <c r="M928">
        <v>91</v>
      </c>
      <c r="N928" s="2">
        <v>1.1588095865156703E-2</v>
      </c>
      <c r="O928" s="2">
        <v>5.9915722939162495E-3</v>
      </c>
      <c r="P928">
        <v>32</v>
      </c>
      <c r="Q928" s="2">
        <v>2.1400387882030362E-3</v>
      </c>
      <c r="R928">
        <v>15188</v>
      </c>
      <c r="S928">
        <v>14953</v>
      </c>
      <c r="T928">
        <v>13409</v>
      </c>
      <c r="U928">
        <v>78</v>
      </c>
      <c r="V928">
        <v>577</v>
      </c>
      <c r="W928">
        <v>532</v>
      </c>
      <c r="X928">
        <v>357</v>
      </c>
      <c r="Y928">
        <v>22</v>
      </c>
      <c r="Z928">
        <v>0</v>
      </c>
      <c r="AA928">
        <v>0</v>
      </c>
      <c r="AB928">
        <v>0</v>
      </c>
      <c r="AC928">
        <v>0</v>
      </c>
      <c r="AD928">
        <v>13589</v>
      </c>
      <c r="AE928">
        <v>78</v>
      </c>
      <c r="AF928">
        <v>592</v>
      </c>
      <c r="AG928">
        <v>567</v>
      </c>
      <c r="AH928">
        <v>363</v>
      </c>
      <c r="AI928" s="3">
        <v>1.4864964309367871E-2</v>
      </c>
      <c r="AJ928" s="3">
        <v>0</v>
      </c>
      <c r="AK928" s="3">
        <v>2.5337837837837839E-2</v>
      </c>
      <c r="AL928" s="3">
        <v>6.1728395061728392E-2</v>
      </c>
      <c r="AM928" s="3">
        <v>1.6528925619834711E-2</v>
      </c>
      <c r="AN928" s="2">
        <f t="shared" si="34"/>
        <v>1.7579668159072952E-2</v>
      </c>
      <c r="AO928" s="2">
        <v>0.10533939034827836</v>
      </c>
      <c r="AP928">
        <f t="shared" si="35"/>
        <v>267</v>
      </c>
    </row>
    <row r="929" spans="1:42" ht="16.5" hidden="1" customHeight="1" x14ac:dyDescent="0.25">
      <c r="A929" s="5" t="s">
        <v>792</v>
      </c>
      <c r="B929" s="1" t="s">
        <v>121</v>
      </c>
      <c r="D929" t="s">
        <v>32</v>
      </c>
      <c r="E929" t="s">
        <v>117</v>
      </c>
      <c r="F929" t="s">
        <v>122</v>
      </c>
      <c r="G929">
        <v>256</v>
      </c>
      <c r="H929">
        <v>0</v>
      </c>
      <c r="I929">
        <v>0</v>
      </c>
      <c r="J929">
        <v>4</v>
      </c>
      <c r="K929">
        <v>0</v>
      </c>
      <c r="L929">
        <v>13</v>
      </c>
      <c r="M929">
        <v>252</v>
      </c>
      <c r="N929" s="2">
        <v>1.5513126491646777E-2</v>
      </c>
      <c r="O929" s="2">
        <v>0.30071599045346065</v>
      </c>
      <c r="P929">
        <v>201</v>
      </c>
      <c r="Q929" s="2">
        <v>0.25968992248062017</v>
      </c>
      <c r="R929">
        <v>838</v>
      </c>
      <c r="S929">
        <v>774</v>
      </c>
      <c r="T929">
        <v>758</v>
      </c>
      <c r="U929">
        <v>0</v>
      </c>
      <c r="V929">
        <v>7</v>
      </c>
      <c r="W929">
        <v>2</v>
      </c>
      <c r="X929">
        <v>7</v>
      </c>
      <c r="Y929">
        <v>196</v>
      </c>
      <c r="Z929">
        <v>0</v>
      </c>
      <c r="AA929">
        <v>0</v>
      </c>
      <c r="AB929">
        <v>0</v>
      </c>
      <c r="AC929">
        <v>0</v>
      </c>
      <c r="AD929">
        <v>818</v>
      </c>
      <c r="AE929">
        <v>0</v>
      </c>
      <c r="AF929">
        <v>7</v>
      </c>
      <c r="AG929">
        <v>6</v>
      </c>
      <c r="AH929">
        <v>7</v>
      </c>
      <c r="AI929" s="3">
        <v>0.31295843520782396</v>
      </c>
      <c r="AJ929" s="3">
        <v>0</v>
      </c>
      <c r="AK929" s="3">
        <v>0</v>
      </c>
      <c r="AL929" s="3">
        <v>0.66666666666666663</v>
      </c>
      <c r="AM929" s="3">
        <v>0</v>
      </c>
      <c r="AN929" s="2">
        <f t="shared" si="34"/>
        <v>0.31622911694510741</v>
      </c>
      <c r="AO929" s="2">
        <v>2.386634844868735E-2</v>
      </c>
      <c r="AP929">
        <f t="shared" si="35"/>
        <v>265</v>
      </c>
    </row>
    <row r="930" spans="1:42" ht="16.5" hidden="1" customHeight="1" x14ac:dyDescent="0.25">
      <c r="A930" s="4">
        <v>2011</v>
      </c>
      <c r="B930" s="1" t="s">
        <v>151</v>
      </c>
      <c r="D930" t="s">
        <v>32</v>
      </c>
      <c r="E930" t="s">
        <v>149</v>
      </c>
      <c r="F930" t="s">
        <v>152</v>
      </c>
      <c r="G930">
        <v>254</v>
      </c>
      <c r="H930">
        <v>0</v>
      </c>
      <c r="I930">
        <v>0</v>
      </c>
      <c r="J930">
        <v>0</v>
      </c>
      <c r="K930">
        <v>0</v>
      </c>
      <c r="L930">
        <v>43</v>
      </c>
      <c r="M930">
        <v>222</v>
      </c>
      <c r="N930" s="2">
        <v>3.0431705590941261E-2</v>
      </c>
      <c r="O930" s="2">
        <v>0.15711252653927812</v>
      </c>
      <c r="P930">
        <v>56</v>
      </c>
      <c r="Q930" s="2">
        <v>4.6511627906976744E-2</v>
      </c>
      <c r="R930">
        <v>1413</v>
      </c>
      <c r="S930">
        <v>1204</v>
      </c>
      <c r="T930">
        <v>1143</v>
      </c>
      <c r="U930">
        <v>24</v>
      </c>
      <c r="V930">
        <v>16</v>
      </c>
      <c r="W930">
        <v>11</v>
      </c>
      <c r="X930">
        <v>10</v>
      </c>
      <c r="Y930">
        <v>52</v>
      </c>
      <c r="Z930">
        <v>0</v>
      </c>
      <c r="AA930">
        <v>0</v>
      </c>
      <c r="AB930">
        <v>0</v>
      </c>
      <c r="AC930">
        <v>0</v>
      </c>
      <c r="AD930">
        <v>1345</v>
      </c>
      <c r="AE930">
        <v>24</v>
      </c>
      <c r="AF930">
        <v>16</v>
      </c>
      <c r="AG930">
        <v>11</v>
      </c>
      <c r="AH930">
        <v>10</v>
      </c>
      <c r="AI930" s="3">
        <v>0.18884758364312268</v>
      </c>
      <c r="AJ930" s="3">
        <v>0</v>
      </c>
      <c r="AK930" s="3">
        <v>0</v>
      </c>
      <c r="AL930" s="3">
        <v>0</v>
      </c>
      <c r="AM930" s="3">
        <v>0</v>
      </c>
      <c r="AN930" s="2">
        <f t="shared" si="34"/>
        <v>0.1875442321302194</v>
      </c>
      <c r="AO930" s="2">
        <v>4.3385490753911807E-2</v>
      </c>
      <c r="AP930">
        <f t="shared" si="35"/>
        <v>265</v>
      </c>
    </row>
    <row r="931" spans="1:42" ht="16.5" hidden="1" customHeight="1" x14ac:dyDescent="0.25">
      <c r="A931" s="5" t="s">
        <v>790</v>
      </c>
      <c r="B931" t="s">
        <v>648</v>
      </c>
      <c r="D931" t="s">
        <v>32</v>
      </c>
      <c r="E931" t="s">
        <v>534</v>
      </c>
      <c r="F931" t="s">
        <v>649</v>
      </c>
      <c r="G931">
        <v>251</v>
      </c>
      <c r="H931">
        <v>0</v>
      </c>
      <c r="I931">
        <v>0</v>
      </c>
      <c r="J931">
        <v>0</v>
      </c>
      <c r="K931">
        <v>0</v>
      </c>
      <c r="L931">
        <v>11</v>
      </c>
      <c r="M931">
        <v>254</v>
      </c>
      <c r="N931" s="2">
        <v>6.4705882352941177E-3</v>
      </c>
      <c r="O931" s="2">
        <v>0.14941176470588236</v>
      </c>
      <c r="P931">
        <v>25</v>
      </c>
      <c r="Q931" s="2">
        <v>1.7123287671232876E-2</v>
      </c>
      <c r="R931">
        <v>1700</v>
      </c>
      <c r="S931">
        <v>1460</v>
      </c>
      <c r="T931">
        <v>1366</v>
      </c>
      <c r="U931">
        <v>22</v>
      </c>
      <c r="V931">
        <v>14</v>
      </c>
      <c r="W931">
        <v>14</v>
      </c>
      <c r="X931">
        <v>44</v>
      </c>
      <c r="Y931">
        <v>18</v>
      </c>
      <c r="Z931">
        <v>0</v>
      </c>
      <c r="AA931">
        <v>0</v>
      </c>
      <c r="AB931">
        <v>0</v>
      </c>
      <c r="AC931">
        <v>0</v>
      </c>
      <c r="AD931">
        <v>1599</v>
      </c>
      <c r="AE931">
        <v>22</v>
      </c>
      <c r="AF931">
        <v>14</v>
      </c>
      <c r="AG931">
        <v>14</v>
      </c>
      <c r="AH931">
        <v>44</v>
      </c>
      <c r="AI931" s="3">
        <v>0.15697310819262039</v>
      </c>
      <c r="AJ931" s="3">
        <v>0</v>
      </c>
      <c r="AK931" s="3">
        <v>0</v>
      </c>
      <c r="AL931" s="3">
        <v>0</v>
      </c>
      <c r="AM931" s="3">
        <v>0</v>
      </c>
      <c r="AN931" s="2">
        <f t="shared" si="34"/>
        <v>0.15588235294117647</v>
      </c>
      <c r="AO931" s="2">
        <v>5.5522740696987594E-2</v>
      </c>
      <c r="AP931">
        <f t="shared" si="35"/>
        <v>265</v>
      </c>
    </row>
    <row r="932" spans="1:42" ht="16.5" hidden="1" customHeight="1" x14ac:dyDescent="0.25">
      <c r="A932" s="4" t="s">
        <v>800</v>
      </c>
      <c r="B932" s="1" t="s">
        <v>607</v>
      </c>
      <c r="D932" t="s">
        <v>32</v>
      </c>
      <c r="E932" t="s">
        <v>336</v>
      </c>
      <c r="F932" t="s">
        <v>608</v>
      </c>
      <c r="G932">
        <v>238</v>
      </c>
      <c r="H932">
        <v>0</v>
      </c>
      <c r="I932">
        <v>4</v>
      </c>
      <c r="J932">
        <v>0</v>
      </c>
      <c r="K932">
        <v>6</v>
      </c>
      <c r="L932">
        <v>7</v>
      </c>
      <c r="M932">
        <v>258</v>
      </c>
      <c r="N932" s="2">
        <v>3.4465780403741997E-3</v>
      </c>
      <c r="O932" s="2">
        <v>0.12703101920236337</v>
      </c>
      <c r="P932">
        <v>96</v>
      </c>
      <c r="Q932" s="2">
        <v>5.155746509129968E-2</v>
      </c>
      <c r="R932">
        <v>2031</v>
      </c>
      <c r="S932">
        <v>1862</v>
      </c>
      <c r="T932">
        <v>1768</v>
      </c>
      <c r="U932">
        <v>36</v>
      </c>
      <c r="V932">
        <v>28</v>
      </c>
      <c r="W932">
        <v>11</v>
      </c>
      <c r="X932">
        <v>19</v>
      </c>
      <c r="Y932">
        <v>85</v>
      </c>
      <c r="Z932">
        <v>0</v>
      </c>
      <c r="AA932">
        <v>0</v>
      </c>
      <c r="AB932">
        <v>0</v>
      </c>
      <c r="AC932">
        <v>0</v>
      </c>
      <c r="AD932">
        <v>1921</v>
      </c>
      <c r="AE932">
        <v>36</v>
      </c>
      <c r="AF932">
        <v>32</v>
      </c>
      <c r="AG932">
        <v>11</v>
      </c>
      <c r="AH932">
        <v>25</v>
      </c>
      <c r="AI932" s="3">
        <v>0.12389380530973451</v>
      </c>
      <c r="AJ932" s="3">
        <v>0</v>
      </c>
      <c r="AK932" s="3">
        <v>0.125</v>
      </c>
      <c r="AL932" s="3">
        <v>0</v>
      </c>
      <c r="AM932" s="3">
        <v>0.24</v>
      </c>
      <c r="AN932" s="2">
        <f t="shared" si="34"/>
        <v>0.13047759724273758</v>
      </c>
      <c r="AO932" s="2">
        <v>5.1358024691358022E-2</v>
      </c>
      <c r="AP932">
        <f t="shared" si="35"/>
        <v>265</v>
      </c>
    </row>
    <row r="933" spans="1:42" ht="16.5" hidden="1" customHeight="1" x14ac:dyDescent="0.25">
      <c r="A933" s="4" t="s">
        <v>797</v>
      </c>
      <c r="B933" s="1" t="s">
        <v>97</v>
      </c>
      <c r="D933" t="s">
        <v>32</v>
      </c>
      <c r="E933" t="s">
        <v>95</v>
      </c>
      <c r="F933" t="s">
        <v>98</v>
      </c>
      <c r="G933">
        <v>231</v>
      </c>
      <c r="H933">
        <v>19</v>
      </c>
      <c r="I933">
        <v>0</v>
      </c>
      <c r="J933">
        <v>0</v>
      </c>
      <c r="K933">
        <v>6</v>
      </c>
      <c r="L933">
        <v>0</v>
      </c>
      <c r="M933">
        <v>264</v>
      </c>
      <c r="N933" s="2">
        <v>0</v>
      </c>
      <c r="O933" s="2">
        <v>0.39699248120300751</v>
      </c>
      <c r="P933">
        <v>85</v>
      </c>
      <c r="Q933" s="2">
        <v>0.17489711934156379</v>
      </c>
      <c r="R933">
        <v>665</v>
      </c>
      <c r="S933">
        <v>486</v>
      </c>
      <c r="T933">
        <v>390</v>
      </c>
      <c r="U933">
        <v>88</v>
      </c>
      <c r="V933">
        <v>2</v>
      </c>
      <c r="W933">
        <v>3</v>
      </c>
      <c r="X933">
        <v>3</v>
      </c>
      <c r="Y933">
        <v>56</v>
      </c>
      <c r="Z933">
        <v>23</v>
      </c>
      <c r="AA933">
        <v>0</v>
      </c>
      <c r="AB933">
        <v>0</v>
      </c>
      <c r="AC933">
        <v>0</v>
      </c>
      <c r="AD933">
        <v>565</v>
      </c>
      <c r="AE933">
        <v>84</v>
      </c>
      <c r="AF933">
        <v>2</v>
      </c>
      <c r="AG933">
        <v>3</v>
      </c>
      <c r="AH933">
        <v>9</v>
      </c>
      <c r="AI933" s="3">
        <v>0.40884955752212387</v>
      </c>
      <c r="AJ933" s="3">
        <v>0.22619047619047619</v>
      </c>
      <c r="AK933" s="3">
        <v>0</v>
      </c>
      <c r="AL933" s="3">
        <v>0</v>
      </c>
      <c r="AM933" s="3">
        <v>0.66666666666666663</v>
      </c>
      <c r="AN933" s="2">
        <f t="shared" si="34"/>
        <v>0.39699248120300751</v>
      </c>
      <c r="AO933" s="2">
        <v>0.14781297134238311</v>
      </c>
      <c r="AP933">
        <f t="shared" si="35"/>
        <v>264</v>
      </c>
    </row>
    <row r="934" spans="1:42" ht="16.5" hidden="1" customHeight="1" x14ac:dyDescent="0.25">
      <c r="A934" s="4">
        <v>2011</v>
      </c>
      <c r="B934" t="s">
        <v>700</v>
      </c>
      <c r="D934" t="s">
        <v>32</v>
      </c>
      <c r="E934" t="s">
        <v>333</v>
      </c>
      <c r="F934" t="s">
        <v>701</v>
      </c>
      <c r="G934">
        <v>256</v>
      </c>
      <c r="H934">
        <v>0</v>
      </c>
      <c r="I934">
        <v>0</v>
      </c>
      <c r="J934">
        <v>0</v>
      </c>
      <c r="K934">
        <v>0</v>
      </c>
      <c r="L934">
        <v>7</v>
      </c>
      <c r="M934">
        <v>257</v>
      </c>
      <c r="N934" s="2">
        <v>5.4602184087363496E-3</v>
      </c>
      <c r="O934" s="2">
        <v>0.20046801872074882</v>
      </c>
      <c r="P934">
        <v>66</v>
      </c>
      <c r="Q934" s="2">
        <v>6.0885608856088562E-2</v>
      </c>
      <c r="R934">
        <v>1282</v>
      </c>
      <c r="S934">
        <v>1084</v>
      </c>
      <c r="T934">
        <v>1021</v>
      </c>
      <c r="U934">
        <v>5</v>
      </c>
      <c r="V934">
        <v>12</v>
      </c>
      <c r="W934">
        <v>12</v>
      </c>
      <c r="X934">
        <v>34</v>
      </c>
      <c r="Y934">
        <v>57</v>
      </c>
      <c r="Z934">
        <v>0</v>
      </c>
      <c r="AA934">
        <v>0</v>
      </c>
      <c r="AB934">
        <v>0</v>
      </c>
      <c r="AC934">
        <v>0</v>
      </c>
      <c r="AD934">
        <v>1220</v>
      </c>
      <c r="AE934">
        <v>5</v>
      </c>
      <c r="AF934">
        <v>12</v>
      </c>
      <c r="AG934">
        <v>12</v>
      </c>
      <c r="AH934">
        <v>34</v>
      </c>
      <c r="AI934" s="3">
        <v>0.20983606557377049</v>
      </c>
      <c r="AJ934" s="3">
        <v>0</v>
      </c>
      <c r="AK934" s="3">
        <v>0</v>
      </c>
      <c r="AL934" s="3">
        <v>0</v>
      </c>
      <c r="AM934" s="3">
        <v>0</v>
      </c>
      <c r="AN934" s="2">
        <f t="shared" si="34"/>
        <v>0.20592823712948516</v>
      </c>
      <c r="AO934" s="2">
        <v>4.9103663289166016E-2</v>
      </c>
      <c r="AP934">
        <f t="shared" si="35"/>
        <v>264</v>
      </c>
    </row>
    <row r="935" spans="1:42" ht="16.5" hidden="1" customHeight="1" x14ac:dyDescent="0.25">
      <c r="A935" s="5" t="s">
        <v>792</v>
      </c>
      <c r="B935" t="s">
        <v>662</v>
      </c>
      <c r="D935" t="s">
        <v>32</v>
      </c>
      <c r="E935" t="s">
        <v>603</v>
      </c>
      <c r="F935" t="s">
        <v>663</v>
      </c>
      <c r="G935">
        <v>238</v>
      </c>
      <c r="H935">
        <v>0</v>
      </c>
      <c r="I935">
        <v>0</v>
      </c>
      <c r="J935">
        <v>0</v>
      </c>
      <c r="K935">
        <v>16</v>
      </c>
      <c r="L935">
        <v>65</v>
      </c>
      <c r="M935">
        <v>198</v>
      </c>
      <c r="N935" s="2">
        <v>5.0900548159749412E-2</v>
      </c>
      <c r="O935" s="2">
        <v>0.15505090054815976</v>
      </c>
      <c r="P935">
        <v>60</v>
      </c>
      <c r="Q935" s="2">
        <v>5.5865921787709494E-2</v>
      </c>
      <c r="R935">
        <v>1277</v>
      </c>
      <c r="S935">
        <v>1074</v>
      </c>
      <c r="T935">
        <v>846</v>
      </c>
      <c r="U935">
        <v>100</v>
      </c>
      <c r="V935">
        <v>6</v>
      </c>
      <c r="W935">
        <v>14</v>
      </c>
      <c r="X935">
        <v>108</v>
      </c>
      <c r="Y935">
        <v>56</v>
      </c>
      <c r="Z935">
        <v>0</v>
      </c>
      <c r="AA935">
        <v>0</v>
      </c>
      <c r="AB935">
        <v>0</v>
      </c>
      <c r="AC935">
        <v>0</v>
      </c>
      <c r="AD935">
        <v>1028</v>
      </c>
      <c r="AE935">
        <v>100</v>
      </c>
      <c r="AF935">
        <v>6</v>
      </c>
      <c r="AG935">
        <v>14</v>
      </c>
      <c r="AH935">
        <v>124</v>
      </c>
      <c r="AI935" s="3">
        <v>0.23151750972762647</v>
      </c>
      <c r="AJ935" s="3">
        <v>0</v>
      </c>
      <c r="AK935" s="3">
        <v>0</v>
      </c>
      <c r="AL935" s="3">
        <v>0</v>
      </c>
      <c r="AM935" s="3">
        <v>0.12903225806451613</v>
      </c>
      <c r="AN935" s="2">
        <f t="shared" si="34"/>
        <v>0.20595144870790916</v>
      </c>
      <c r="AO935" s="2">
        <v>0.1918238993710692</v>
      </c>
      <c r="AP935">
        <f t="shared" si="35"/>
        <v>263</v>
      </c>
    </row>
    <row r="936" spans="1:42" ht="16.5" hidden="1" customHeight="1" x14ac:dyDescent="0.25">
      <c r="A936" s="4" t="s">
        <v>799</v>
      </c>
      <c r="B936" s="1" t="s">
        <v>469</v>
      </c>
      <c r="D936" t="s">
        <v>32</v>
      </c>
      <c r="E936" t="s">
        <v>463</v>
      </c>
      <c r="F936" t="s">
        <v>470</v>
      </c>
      <c r="G936">
        <v>231</v>
      </c>
      <c r="H936">
        <v>8</v>
      </c>
      <c r="I936">
        <v>0</v>
      </c>
      <c r="J936">
        <v>0</v>
      </c>
      <c r="K936">
        <v>3</v>
      </c>
      <c r="L936">
        <v>41</v>
      </c>
      <c r="M936">
        <v>222</v>
      </c>
      <c r="N936" s="2">
        <v>1.7212426532325777E-2</v>
      </c>
      <c r="O936" s="2">
        <v>9.3198992443324941E-2</v>
      </c>
      <c r="P936">
        <v>284</v>
      </c>
      <c r="Q936" s="2">
        <v>0.11818560133166875</v>
      </c>
      <c r="R936">
        <v>2382</v>
      </c>
      <c r="S936">
        <v>2403</v>
      </c>
      <c r="T936">
        <v>2167</v>
      </c>
      <c r="U936">
        <v>79</v>
      </c>
      <c r="V936">
        <v>91</v>
      </c>
      <c r="W936">
        <v>35</v>
      </c>
      <c r="X936">
        <v>31</v>
      </c>
      <c r="Y936">
        <v>238</v>
      </c>
      <c r="Z936">
        <v>12</v>
      </c>
      <c r="AA936">
        <v>18</v>
      </c>
      <c r="AB936">
        <v>0</v>
      </c>
      <c r="AC936">
        <v>5</v>
      </c>
      <c r="AD936">
        <v>2160</v>
      </c>
      <c r="AE936">
        <v>75</v>
      </c>
      <c r="AF936">
        <v>73</v>
      </c>
      <c r="AG936">
        <v>35</v>
      </c>
      <c r="AH936">
        <v>29</v>
      </c>
      <c r="AI936" s="3">
        <v>0.10694444444444444</v>
      </c>
      <c r="AJ936" s="3">
        <v>0.10666666666666667</v>
      </c>
      <c r="AK936" s="3">
        <v>0</v>
      </c>
      <c r="AL936" s="3">
        <v>0</v>
      </c>
      <c r="AM936" s="3">
        <v>0.10344827586206896</v>
      </c>
      <c r="AN936" s="2">
        <f t="shared" si="34"/>
        <v>0.11041141897565071</v>
      </c>
      <c r="AO936" s="2">
        <v>8.9376053962900506E-2</v>
      </c>
      <c r="AP936">
        <f t="shared" si="35"/>
        <v>263</v>
      </c>
    </row>
    <row r="937" spans="1:42" ht="16.5" hidden="1" customHeight="1" x14ac:dyDescent="0.25">
      <c r="A937" s="5" t="s">
        <v>792</v>
      </c>
      <c r="B937" t="s">
        <v>626</v>
      </c>
      <c r="D937" t="s">
        <v>32</v>
      </c>
      <c r="E937" t="s">
        <v>129</v>
      </c>
      <c r="F937" t="s">
        <v>627</v>
      </c>
      <c r="G937">
        <v>245</v>
      </c>
      <c r="H937">
        <v>0</v>
      </c>
      <c r="I937">
        <v>0</v>
      </c>
      <c r="J937">
        <v>0</v>
      </c>
      <c r="K937">
        <v>4</v>
      </c>
      <c r="L937">
        <v>116</v>
      </c>
      <c r="M937">
        <v>147</v>
      </c>
      <c r="N937" s="2">
        <v>3.102433805830436E-2</v>
      </c>
      <c r="O937" s="2">
        <v>3.9315324953196042E-2</v>
      </c>
      <c r="P937">
        <v>103</v>
      </c>
      <c r="Q937" s="2">
        <v>2.8778988544286115E-2</v>
      </c>
      <c r="R937">
        <v>3739</v>
      </c>
      <c r="S937">
        <v>3579</v>
      </c>
      <c r="T937">
        <v>3406</v>
      </c>
      <c r="U937">
        <v>21</v>
      </c>
      <c r="V937">
        <v>38</v>
      </c>
      <c r="W937">
        <v>66</v>
      </c>
      <c r="X937">
        <v>48</v>
      </c>
      <c r="Y937">
        <v>94</v>
      </c>
      <c r="Z937">
        <v>0</v>
      </c>
      <c r="AA937">
        <v>0</v>
      </c>
      <c r="AB937">
        <v>0</v>
      </c>
      <c r="AC937">
        <v>0</v>
      </c>
      <c r="AD937">
        <v>3557</v>
      </c>
      <c r="AE937">
        <v>21</v>
      </c>
      <c r="AF937">
        <v>38</v>
      </c>
      <c r="AG937">
        <v>66</v>
      </c>
      <c r="AH937">
        <v>52</v>
      </c>
      <c r="AI937" s="3">
        <v>6.8878268203542314E-2</v>
      </c>
      <c r="AJ937" s="3">
        <v>0</v>
      </c>
      <c r="AK937" s="3">
        <v>0</v>
      </c>
      <c r="AL937" s="3">
        <v>0</v>
      </c>
      <c r="AM937" s="3">
        <v>7.6923076923076927E-2</v>
      </c>
      <c r="AN937" s="2">
        <f t="shared" si="34"/>
        <v>7.0339663011500408E-2</v>
      </c>
      <c r="AO937" s="2">
        <v>4.7402249598286018E-2</v>
      </c>
      <c r="AP937">
        <f t="shared" si="35"/>
        <v>263</v>
      </c>
    </row>
    <row r="938" spans="1:42" ht="16.5" hidden="1" customHeight="1" x14ac:dyDescent="0.25">
      <c r="A938" s="4" t="s">
        <v>796</v>
      </c>
      <c r="B938" s="1" t="s">
        <v>596</v>
      </c>
      <c r="D938" t="s">
        <v>32</v>
      </c>
      <c r="E938" t="s">
        <v>333</v>
      </c>
      <c r="F938" t="s">
        <v>597</v>
      </c>
      <c r="G938">
        <v>239</v>
      </c>
      <c r="H938">
        <v>0</v>
      </c>
      <c r="I938">
        <v>0</v>
      </c>
      <c r="J938">
        <v>0</v>
      </c>
      <c r="K938">
        <v>7</v>
      </c>
      <c r="L938">
        <v>89</v>
      </c>
      <c r="M938">
        <v>174</v>
      </c>
      <c r="N938" s="2">
        <v>2.1554855897311698E-2</v>
      </c>
      <c r="O938" s="2">
        <v>4.2140954226204889E-2</v>
      </c>
      <c r="P938">
        <v>244</v>
      </c>
      <c r="Q938" s="2">
        <v>5.9367396593673967E-2</v>
      </c>
      <c r="R938">
        <v>4129</v>
      </c>
      <c r="S938">
        <v>4110</v>
      </c>
      <c r="T938">
        <v>3717</v>
      </c>
      <c r="U938">
        <v>11</v>
      </c>
      <c r="V938">
        <v>98</v>
      </c>
      <c r="W938">
        <v>66</v>
      </c>
      <c r="X938">
        <v>218</v>
      </c>
      <c r="Y938">
        <v>229</v>
      </c>
      <c r="Z938">
        <v>0</v>
      </c>
      <c r="AA938">
        <v>0</v>
      </c>
      <c r="AB938">
        <v>0</v>
      </c>
      <c r="AC938">
        <v>0</v>
      </c>
      <c r="AD938">
        <v>3727</v>
      </c>
      <c r="AE938">
        <v>11</v>
      </c>
      <c r="AF938">
        <v>98</v>
      </c>
      <c r="AG938">
        <v>66</v>
      </c>
      <c r="AH938">
        <v>225</v>
      </c>
      <c r="AI938" s="3">
        <v>6.4126643412932657E-2</v>
      </c>
      <c r="AJ938" s="3">
        <v>0</v>
      </c>
      <c r="AK938" s="3">
        <v>0</v>
      </c>
      <c r="AL938" s="3">
        <v>0</v>
      </c>
      <c r="AM938" s="3">
        <v>3.111111111111111E-2</v>
      </c>
      <c r="AN938" s="2">
        <f t="shared" si="34"/>
        <v>6.3695810123516591E-2</v>
      </c>
      <c r="AO938" s="2">
        <v>9.6922704143445601E-2</v>
      </c>
      <c r="AP938">
        <f t="shared" si="35"/>
        <v>263</v>
      </c>
    </row>
    <row r="939" spans="1:42" ht="16.5" hidden="1" customHeight="1" x14ac:dyDescent="0.25">
      <c r="A939" s="4">
        <v>2011</v>
      </c>
      <c r="B939" t="s">
        <v>633</v>
      </c>
      <c r="D939" t="s">
        <v>32</v>
      </c>
      <c r="E939" t="s">
        <v>549</v>
      </c>
      <c r="F939" t="s">
        <v>634</v>
      </c>
      <c r="G939">
        <v>252</v>
      </c>
      <c r="H939">
        <v>0</v>
      </c>
      <c r="I939">
        <v>0</v>
      </c>
      <c r="J939">
        <v>3</v>
      </c>
      <c r="K939">
        <v>0</v>
      </c>
      <c r="L939">
        <v>7</v>
      </c>
      <c r="M939">
        <v>255</v>
      </c>
      <c r="N939" s="2">
        <v>5.9880239520958087E-3</v>
      </c>
      <c r="O939" s="2">
        <v>0.21813515825491872</v>
      </c>
      <c r="P939">
        <v>92</v>
      </c>
      <c r="Q939" s="2">
        <v>9.2092092092092098E-2</v>
      </c>
      <c r="R939">
        <v>1169</v>
      </c>
      <c r="S939">
        <v>999</v>
      </c>
      <c r="T939">
        <v>936</v>
      </c>
      <c r="U939">
        <v>13</v>
      </c>
      <c r="V939">
        <v>21</v>
      </c>
      <c r="W939">
        <v>7</v>
      </c>
      <c r="X939">
        <v>22</v>
      </c>
      <c r="Y939">
        <v>84</v>
      </c>
      <c r="Z939">
        <v>0</v>
      </c>
      <c r="AA939">
        <v>0</v>
      </c>
      <c r="AB939">
        <v>3</v>
      </c>
      <c r="AC939">
        <v>0</v>
      </c>
      <c r="AD939">
        <v>1104</v>
      </c>
      <c r="AE939">
        <v>13</v>
      </c>
      <c r="AF939">
        <v>21</v>
      </c>
      <c r="AG939">
        <v>7</v>
      </c>
      <c r="AH939">
        <v>22</v>
      </c>
      <c r="AI939" s="3">
        <v>0.22826086956521738</v>
      </c>
      <c r="AJ939" s="3">
        <v>0</v>
      </c>
      <c r="AK939" s="3">
        <v>0</v>
      </c>
      <c r="AL939" s="3">
        <v>0.42857142857142855</v>
      </c>
      <c r="AM939" s="3">
        <v>0</v>
      </c>
      <c r="AN939" s="2">
        <f t="shared" si="34"/>
        <v>0.22412318220701452</v>
      </c>
      <c r="AO939" s="2">
        <v>5.3984575835475578E-2</v>
      </c>
      <c r="AP939">
        <f t="shared" si="35"/>
        <v>262</v>
      </c>
    </row>
    <row r="940" spans="1:42" ht="16.5" hidden="1" customHeight="1" x14ac:dyDescent="0.25">
      <c r="A940" s="5" t="s">
        <v>789</v>
      </c>
      <c r="B940" s="1" t="s">
        <v>51</v>
      </c>
      <c r="C940" t="s">
        <v>36</v>
      </c>
      <c r="D940" t="s">
        <v>43</v>
      </c>
      <c r="E940" t="s">
        <v>47</v>
      </c>
      <c r="F940" t="s">
        <v>52</v>
      </c>
      <c r="G940">
        <v>183</v>
      </c>
      <c r="H940">
        <v>5</v>
      </c>
      <c r="I940">
        <v>40</v>
      </c>
      <c r="J940">
        <v>4</v>
      </c>
      <c r="K940">
        <v>8</v>
      </c>
      <c r="L940">
        <v>20</v>
      </c>
      <c r="M940">
        <v>242</v>
      </c>
      <c r="N940" s="2">
        <v>6.5811122079631459E-3</v>
      </c>
      <c r="O940" s="2">
        <v>7.9631457716354062E-2</v>
      </c>
      <c r="P940">
        <v>194</v>
      </c>
      <c r="Q940" s="2">
        <v>6.529787950185123E-2</v>
      </c>
      <c r="R940">
        <v>3039</v>
      </c>
      <c r="S940">
        <v>2971</v>
      </c>
      <c r="T940">
        <v>1840</v>
      </c>
      <c r="U940">
        <v>98</v>
      </c>
      <c r="V940">
        <v>526</v>
      </c>
      <c r="W940">
        <v>207</v>
      </c>
      <c r="X940">
        <v>300</v>
      </c>
      <c r="Y940">
        <v>111</v>
      </c>
      <c r="Z940">
        <v>3</v>
      </c>
      <c r="AA940">
        <v>49</v>
      </c>
      <c r="AB940">
        <v>6</v>
      </c>
      <c r="AC940">
        <v>7</v>
      </c>
      <c r="AD940">
        <v>1912</v>
      </c>
      <c r="AE940">
        <v>100</v>
      </c>
      <c r="AF940">
        <v>517</v>
      </c>
      <c r="AG940">
        <v>205</v>
      </c>
      <c r="AH940">
        <v>301</v>
      </c>
      <c r="AI940" s="3">
        <v>9.5711297071129714E-2</v>
      </c>
      <c r="AJ940" s="3">
        <v>0.05</v>
      </c>
      <c r="AK940" s="3">
        <v>7.7369439071566737E-2</v>
      </c>
      <c r="AL940" s="3">
        <v>1.9512195121951219E-2</v>
      </c>
      <c r="AM940" s="3">
        <v>2.6578073089700997E-2</v>
      </c>
      <c r="AN940" s="2">
        <f t="shared" si="34"/>
        <v>8.6212569924317209E-2</v>
      </c>
      <c r="AO940" s="2">
        <v>0.37001647446457991</v>
      </c>
      <c r="AP940">
        <f t="shared" si="35"/>
        <v>262</v>
      </c>
    </row>
    <row r="941" spans="1:42" ht="16.5" hidden="1" customHeight="1" x14ac:dyDescent="0.25">
      <c r="A941" s="5" t="s">
        <v>789</v>
      </c>
      <c r="B941" s="1" t="s">
        <v>450</v>
      </c>
      <c r="D941" t="s">
        <v>32</v>
      </c>
      <c r="E941" t="s">
        <v>448</v>
      </c>
      <c r="F941" t="s">
        <v>451</v>
      </c>
      <c r="G941">
        <v>243</v>
      </c>
      <c r="H941">
        <v>3</v>
      </c>
      <c r="I941">
        <v>0</v>
      </c>
      <c r="J941">
        <v>7</v>
      </c>
      <c r="K941">
        <v>0</v>
      </c>
      <c r="L941">
        <v>212</v>
      </c>
      <c r="M941">
        <v>50</v>
      </c>
      <c r="N941" s="2">
        <v>5.3670886075949366E-2</v>
      </c>
      <c r="O941" s="2">
        <v>1.2658227848101266E-2</v>
      </c>
      <c r="P941">
        <v>134</v>
      </c>
      <c r="Q941" s="2">
        <v>3.5060177917320773E-2</v>
      </c>
      <c r="R941">
        <v>3950</v>
      </c>
      <c r="S941">
        <v>3822</v>
      </c>
      <c r="T941">
        <v>3455</v>
      </c>
      <c r="U941">
        <v>10</v>
      </c>
      <c r="V941">
        <v>47</v>
      </c>
      <c r="W941">
        <v>59</v>
      </c>
      <c r="X941">
        <v>251</v>
      </c>
      <c r="Y941">
        <v>126</v>
      </c>
      <c r="Z941">
        <v>3</v>
      </c>
      <c r="AA941">
        <v>0</v>
      </c>
      <c r="AB941">
        <v>0</v>
      </c>
      <c r="AC941">
        <v>0</v>
      </c>
      <c r="AD941">
        <v>3572</v>
      </c>
      <c r="AE941">
        <v>10</v>
      </c>
      <c r="AF941">
        <v>47</v>
      </c>
      <c r="AG941">
        <v>66</v>
      </c>
      <c r="AH941">
        <v>251</v>
      </c>
      <c r="AI941" s="3">
        <v>6.8029115341545349E-2</v>
      </c>
      <c r="AJ941" s="3">
        <v>0.3</v>
      </c>
      <c r="AK941" s="3">
        <v>0</v>
      </c>
      <c r="AL941" s="3">
        <v>0.10606060606060606</v>
      </c>
      <c r="AM941" s="3">
        <v>0</v>
      </c>
      <c r="AN941" s="2">
        <f t="shared" si="34"/>
        <v>6.6329113924050637E-2</v>
      </c>
      <c r="AO941" s="2">
        <v>9.4779523568170293E-2</v>
      </c>
      <c r="AP941">
        <f t="shared" si="35"/>
        <v>262</v>
      </c>
    </row>
    <row r="942" spans="1:42" ht="16.5" hidden="1" customHeight="1" x14ac:dyDescent="0.25">
      <c r="A942" s="5" t="s">
        <v>791</v>
      </c>
      <c r="B942" s="1" t="s">
        <v>121</v>
      </c>
      <c r="D942" t="s">
        <v>32</v>
      </c>
      <c r="E942" t="s">
        <v>117</v>
      </c>
      <c r="F942" t="s">
        <v>122</v>
      </c>
      <c r="G942">
        <v>249</v>
      </c>
      <c r="H942">
        <v>3</v>
      </c>
      <c r="I942">
        <v>0</v>
      </c>
      <c r="J942">
        <v>7</v>
      </c>
      <c r="K942">
        <v>0</v>
      </c>
      <c r="L942">
        <v>10</v>
      </c>
      <c r="M942">
        <v>251</v>
      </c>
      <c r="N942" s="2">
        <v>1.2004801920768308E-2</v>
      </c>
      <c r="O942" s="2">
        <v>0.30132052821128452</v>
      </c>
      <c r="P942">
        <v>171</v>
      </c>
      <c r="Q942" s="2">
        <v>0.23014804845222073</v>
      </c>
      <c r="R942">
        <v>833</v>
      </c>
      <c r="S942">
        <v>743</v>
      </c>
      <c r="T942">
        <v>734</v>
      </c>
      <c r="U942">
        <v>1</v>
      </c>
      <c r="V942">
        <v>3</v>
      </c>
      <c r="W942">
        <v>2</v>
      </c>
      <c r="X942">
        <v>3</v>
      </c>
      <c r="Y942">
        <v>166</v>
      </c>
      <c r="Z942">
        <v>0</v>
      </c>
      <c r="AA942">
        <v>0</v>
      </c>
      <c r="AB942">
        <v>0</v>
      </c>
      <c r="AC942">
        <v>0</v>
      </c>
      <c r="AD942">
        <v>817</v>
      </c>
      <c r="AE942">
        <v>4</v>
      </c>
      <c r="AF942">
        <v>3</v>
      </c>
      <c r="AG942">
        <v>9</v>
      </c>
      <c r="AH942">
        <v>3</v>
      </c>
      <c r="AI942" s="3">
        <v>0.3047735618115055</v>
      </c>
      <c r="AJ942" s="3">
        <v>0.75</v>
      </c>
      <c r="AK942" s="3">
        <v>0</v>
      </c>
      <c r="AL942" s="3">
        <v>0.77777777777777779</v>
      </c>
      <c r="AM942" s="3">
        <v>0</v>
      </c>
      <c r="AN942" s="2">
        <f t="shared" si="34"/>
        <v>0.31332533013205283</v>
      </c>
      <c r="AO942" s="2">
        <v>2.2727272727272728E-2</v>
      </c>
      <c r="AP942">
        <f t="shared" si="35"/>
        <v>261</v>
      </c>
    </row>
    <row r="943" spans="1:42" ht="16.5" hidden="1" customHeight="1" x14ac:dyDescent="0.25">
      <c r="A943" s="5" t="s">
        <v>794</v>
      </c>
      <c r="B943" t="s">
        <v>628</v>
      </c>
      <c r="D943" t="s">
        <v>32</v>
      </c>
      <c r="E943" t="s">
        <v>629</v>
      </c>
      <c r="F943" t="s">
        <v>630</v>
      </c>
      <c r="G943">
        <v>247</v>
      </c>
      <c r="H943">
        <v>0</v>
      </c>
      <c r="I943">
        <v>5</v>
      </c>
      <c r="J943">
        <v>0</v>
      </c>
      <c r="K943">
        <v>4</v>
      </c>
      <c r="L943">
        <v>102</v>
      </c>
      <c r="M943">
        <v>159</v>
      </c>
      <c r="N943" s="2">
        <v>7.3859522085445328E-2</v>
      </c>
      <c r="O943" s="2">
        <v>0.11513396089790007</v>
      </c>
      <c r="P943">
        <v>41</v>
      </c>
      <c r="Q943" s="2">
        <v>3.5314384151593457E-2</v>
      </c>
      <c r="R943">
        <v>1381</v>
      </c>
      <c r="S943">
        <v>1161</v>
      </c>
      <c r="T943">
        <v>1121</v>
      </c>
      <c r="U943">
        <v>6</v>
      </c>
      <c r="V943">
        <v>18</v>
      </c>
      <c r="W943">
        <v>4</v>
      </c>
      <c r="X943">
        <v>12</v>
      </c>
      <c r="Y943">
        <v>38</v>
      </c>
      <c r="Z943">
        <v>0</v>
      </c>
      <c r="AA943">
        <v>0</v>
      </c>
      <c r="AB943">
        <v>0</v>
      </c>
      <c r="AC943">
        <v>0</v>
      </c>
      <c r="AD943">
        <v>1330</v>
      </c>
      <c r="AE943">
        <v>6</v>
      </c>
      <c r="AF943">
        <v>23</v>
      </c>
      <c r="AG943">
        <v>4</v>
      </c>
      <c r="AH943">
        <v>16</v>
      </c>
      <c r="AI943" s="3">
        <v>0.18571428571428572</v>
      </c>
      <c r="AJ943" s="3">
        <v>0</v>
      </c>
      <c r="AK943" s="3">
        <v>0.21739130434782608</v>
      </c>
      <c r="AL943" s="3">
        <v>0</v>
      </c>
      <c r="AM943" s="3">
        <v>0.25</v>
      </c>
      <c r="AN943" s="2">
        <f t="shared" si="34"/>
        <v>0.1889934829833454</v>
      </c>
      <c r="AO943" s="2">
        <v>3.553299492385787E-2</v>
      </c>
      <c r="AP943">
        <f t="shared" si="35"/>
        <v>261</v>
      </c>
    </row>
    <row r="944" spans="1:42" ht="16.5" hidden="1" customHeight="1" x14ac:dyDescent="0.25">
      <c r="A944" s="4" t="s">
        <v>797</v>
      </c>
      <c r="B944" s="1" t="s">
        <v>191</v>
      </c>
      <c r="D944" t="s">
        <v>32</v>
      </c>
      <c r="E944" t="s">
        <v>192</v>
      </c>
      <c r="F944" t="s">
        <v>193</v>
      </c>
      <c r="G944">
        <v>231</v>
      </c>
      <c r="H944">
        <v>0</v>
      </c>
      <c r="I944">
        <v>7</v>
      </c>
      <c r="J944">
        <v>0</v>
      </c>
      <c r="K944">
        <v>11</v>
      </c>
      <c r="L944">
        <v>9</v>
      </c>
      <c r="M944">
        <v>251</v>
      </c>
      <c r="N944" s="2">
        <v>2.5728987993138938E-3</v>
      </c>
      <c r="O944" s="2">
        <v>7.1755288736420814E-2</v>
      </c>
      <c r="P944">
        <v>97</v>
      </c>
      <c r="Q944" s="2">
        <v>2.9085457271364318E-2</v>
      </c>
      <c r="R944">
        <v>3498</v>
      </c>
      <c r="S944">
        <v>3335</v>
      </c>
      <c r="T944">
        <v>2549</v>
      </c>
      <c r="U944">
        <v>7</v>
      </c>
      <c r="V944">
        <v>114</v>
      </c>
      <c r="W944">
        <v>73</v>
      </c>
      <c r="X944">
        <v>592</v>
      </c>
      <c r="Y944">
        <v>85</v>
      </c>
      <c r="Z944">
        <v>0</v>
      </c>
      <c r="AA944">
        <v>0</v>
      </c>
      <c r="AB944">
        <v>0</v>
      </c>
      <c r="AC944">
        <v>4</v>
      </c>
      <c r="AD944">
        <v>2695</v>
      </c>
      <c r="AE944">
        <v>7</v>
      </c>
      <c r="AF944">
        <v>121</v>
      </c>
      <c r="AG944">
        <v>73</v>
      </c>
      <c r="AH944">
        <v>599</v>
      </c>
      <c r="AI944" s="3">
        <v>8.5714285714285715E-2</v>
      </c>
      <c r="AJ944" s="3">
        <v>0</v>
      </c>
      <c r="AK944" s="3">
        <v>5.7851239669421489E-2</v>
      </c>
      <c r="AL944" s="3">
        <v>0</v>
      </c>
      <c r="AM944" s="3">
        <v>1.8363939899833055E-2</v>
      </c>
      <c r="AN944" s="2">
        <f t="shared" si="34"/>
        <v>7.432818753573471E-2</v>
      </c>
      <c r="AO944" s="2">
        <v>0.22889842632331903</v>
      </c>
      <c r="AP944">
        <f t="shared" si="35"/>
        <v>260</v>
      </c>
    </row>
    <row r="945" spans="1:42" ht="16.5" hidden="1" customHeight="1" x14ac:dyDescent="0.25">
      <c r="A945" s="5" t="s">
        <v>791</v>
      </c>
      <c r="B945" s="1" t="s">
        <v>83</v>
      </c>
      <c r="D945" t="s">
        <v>32</v>
      </c>
      <c r="E945" t="s">
        <v>81</v>
      </c>
      <c r="F945" t="s">
        <v>84</v>
      </c>
      <c r="G945">
        <v>243</v>
      </c>
      <c r="H945">
        <v>0</v>
      </c>
      <c r="I945">
        <v>6</v>
      </c>
      <c r="J945">
        <v>0</v>
      </c>
      <c r="K945">
        <v>5</v>
      </c>
      <c r="L945">
        <v>99</v>
      </c>
      <c r="M945">
        <v>161</v>
      </c>
      <c r="N945" s="2">
        <v>1.3963328631875882E-2</v>
      </c>
      <c r="O945" s="2">
        <v>2.2708039492242597E-2</v>
      </c>
      <c r="P945">
        <v>288</v>
      </c>
      <c r="Q945" s="2">
        <v>4.0460803596515875E-2</v>
      </c>
      <c r="R945">
        <v>7090</v>
      </c>
      <c r="S945">
        <v>7118</v>
      </c>
      <c r="T945">
        <v>6118</v>
      </c>
      <c r="U945">
        <v>40</v>
      </c>
      <c r="V945">
        <v>470</v>
      </c>
      <c r="W945">
        <v>187</v>
      </c>
      <c r="X945">
        <v>303</v>
      </c>
      <c r="Y945">
        <v>276</v>
      </c>
      <c r="Z945">
        <v>0</v>
      </c>
      <c r="AA945">
        <v>0</v>
      </c>
      <c r="AB945">
        <v>0</v>
      </c>
      <c r="AC945">
        <v>0</v>
      </c>
      <c r="AD945">
        <v>6085</v>
      </c>
      <c r="AE945">
        <v>40</v>
      </c>
      <c r="AF945">
        <v>476</v>
      </c>
      <c r="AG945">
        <v>187</v>
      </c>
      <c r="AH945">
        <v>308</v>
      </c>
      <c r="AI945" s="3">
        <v>3.993426458504519E-2</v>
      </c>
      <c r="AJ945" s="3">
        <v>0</v>
      </c>
      <c r="AK945" s="3">
        <v>1.2605042016806723E-2</v>
      </c>
      <c r="AL945" s="3">
        <v>0</v>
      </c>
      <c r="AM945" s="3">
        <v>1.6233766233766232E-2</v>
      </c>
      <c r="AN945" s="2">
        <f t="shared" si="34"/>
        <v>3.6671368124118475E-2</v>
      </c>
      <c r="AO945" s="2">
        <v>0.14247463359639234</v>
      </c>
      <c r="AP945">
        <f t="shared" si="35"/>
        <v>260</v>
      </c>
    </row>
    <row r="946" spans="1:42" ht="16.5" hidden="1" customHeight="1" x14ac:dyDescent="0.25">
      <c r="A946" s="4" t="s">
        <v>799</v>
      </c>
      <c r="B946" t="s">
        <v>615</v>
      </c>
      <c r="D946" t="s">
        <v>32</v>
      </c>
      <c r="E946" t="s">
        <v>616</v>
      </c>
      <c r="F946" t="s">
        <v>617</v>
      </c>
      <c r="G946">
        <v>238</v>
      </c>
      <c r="H946">
        <v>0</v>
      </c>
      <c r="I946">
        <v>0</v>
      </c>
      <c r="J946">
        <v>0</v>
      </c>
      <c r="K946">
        <v>12</v>
      </c>
      <c r="L946">
        <v>3</v>
      </c>
      <c r="M946">
        <v>256</v>
      </c>
      <c r="N946" s="2">
        <v>3.2679738562091504E-3</v>
      </c>
      <c r="O946" s="2">
        <v>0.27886710239651419</v>
      </c>
      <c r="P946">
        <v>22</v>
      </c>
      <c r="Q946" s="2">
        <v>3.2305433186490456E-2</v>
      </c>
      <c r="R946">
        <v>918</v>
      </c>
      <c r="S946">
        <v>681</v>
      </c>
      <c r="T946">
        <v>566</v>
      </c>
      <c r="U946">
        <v>2</v>
      </c>
      <c r="V946">
        <v>5</v>
      </c>
      <c r="W946">
        <v>7</v>
      </c>
      <c r="X946">
        <v>101</v>
      </c>
      <c r="Y946">
        <v>17</v>
      </c>
      <c r="Z946">
        <v>0</v>
      </c>
      <c r="AA946">
        <v>0</v>
      </c>
      <c r="AB946">
        <v>0</v>
      </c>
      <c r="AC946">
        <v>0</v>
      </c>
      <c r="AD946">
        <v>787</v>
      </c>
      <c r="AE946">
        <v>2</v>
      </c>
      <c r="AF946">
        <v>5</v>
      </c>
      <c r="AG946">
        <v>7</v>
      </c>
      <c r="AH946">
        <v>113</v>
      </c>
      <c r="AI946" s="3">
        <v>0.30241423125794153</v>
      </c>
      <c r="AJ946" s="3">
        <v>0</v>
      </c>
      <c r="AK946" s="3">
        <v>0</v>
      </c>
      <c r="AL946" s="3">
        <v>0</v>
      </c>
      <c r="AM946" s="3">
        <v>0.10619469026548672</v>
      </c>
      <c r="AN946" s="2">
        <f t="shared" si="34"/>
        <v>0.28213507625272333</v>
      </c>
      <c r="AO946" s="2">
        <v>0.1389496717724289</v>
      </c>
      <c r="AP946">
        <f t="shared" si="35"/>
        <v>259</v>
      </c>
    </row>
    <row r="947" spans="1:42" ht="16.5" hidden="1" customHeight="1" x14ac:dyDescent="0.25">
      <c r="A947" s="4" t="s">
        <v>801</v>
      </c>
      <c r="B947" t="s">
        <v>724</v>
      </c>
      <c r="D947" t="s">
        <v>32</v>
      </c>
      <c r="E947" t="s">
        <v>312</v>
      </c>
      <c r="F947" t="s">
        <v>725</v>
      </c>
      <c r="G947">
        <v>231</v>
      </c>
      <c r="H947">
        <v>5</v>
      </c>
      <c r="I947">
        <v>0</v>
      </c>
      <c r="J947">
        <v>0</v>
      </c>
      <c r="K947">
        <v>13</v>
      </c>
      <c r="L947">
        <v>85</v>
      </c>
      <c r="M947">
        <v>174</v>
      </c>
      <c r="N947" s="2">
        <v>4.7619047619047616E-2</v>
      </c>
      <c r="O947" s="2">
        <v>9.7478991596638656E-2</v>
      </c>
      <c r="P947">
        <v>84</v>
      </c>
      <c r="Q947" s="2">
        <v>5.2173913043478258E-2</v>
      </c>
      <c r="R947">
        <v>1785</v>
      </c>
      <c r="S947">
        <v>1610</v>
      </c>
      <c r="T947">
        <v>1268</v>
      </c>
      <c r="U947">
        <v>5</v>
      </c>
      <c r="V947">
        <v>15</v>
      </c>
      <c r="W947">
        <v>10</v>
      </c>
      <c r="X947">
        <v>312</v>
      </c>
      <c r="Y947">
        <v>70</v>
      </c>
      <c r="Z947">
        <v>0</v>
      </c>
      <c r="AA947">
        <v>0</v>
      </c>
      <c r="AB947">
        <v>0</v>
      </c>
      <c r="AC947">
        <v>8</v>
      </c>
      <c r="AD947">
        <v>1429</v>
      </c>
      <c r="AE947">
        <v>10</v>
      </c>
      <c r="AF947">
        <v>15</v>
      </c>
      <c r="AG947">
        <v>10</v>
      </c>
      <c r="AH947">
        <v>317</v>
      </c>
      <c r="AI947" s="3">
        <v>0.16165150454863542</v>
      </c>
      <c r="AJ947" s="3">
        <v>0.5</v>
      </c>
      <c r="AK947" s="3">
        <v>0</v>
      </c>
      <c r="AL947" s="3">
        <v>0</v>
      </c>
      <c r="AM947" s="3">
        <v>4.1009463722397478E-2</v>
      </c>
      <c r="AN947" s="2">
        <f t="shared" si="34"/>
        <v>0.14509803921568626</v>
      </c>
      <c r="AO947" s="2">
        <v>0.19764177428411006</v>
      </c>
      <c r="AP947">
        <f t="shared" si="35"/>
        <v>259</v>
      </c>
    </row>
    <row r="948" spans="1:42" ht="16.5" hidden="1" customHeight="1" x14ac:dyDescent="0.25">
      <c r="A948" s="5" t="s">
        <v>792</v>
      </c>
      <c r="B948" s="1" t="s">
        <v>342</v>
      </c>
      <c r="D948" t="s">
        <v>32</v>
      </c>
      <c r="E948" t="s">
        <v>343</v>
      </c>
      <c r="F948" t="s">
        <v>344</v>
      </c>
      <c r="G948">
        <v>247</v>
      </c>
      <c r="H948">
        <v>4</v>
      </c>
      <c r="I948">
        <v>0</v>
      </c>
      <c r="J948">
        <v>0</v>
      </c>
      <c r="K948">
        <v>0</v>
      </c>
      <c r="L948">
        <v>0</v>
      </c>
      <c r="M948">
        <v>259</v>
      </c>
      <c r="N948" s="2">
        <v>0</v>
      </c>
      <c r="O948" s="2">
        <v>9.5784023668639057E-2</v>
      </c>
      <c r="P948">
        <v>138</v>
      </c>
      <c r="Q948" s="2">
        <v>5.3426248548199766E-2</v>
      </c>
      <c r="R948">
        <v>2704</v>
      </c>
      <c r="S948">
        <v>2583</v>
      </c>
      <c r="T948">
        <v>2475</v>
      </c>
      <c r="U948">
        <v>17</v>
      </c>
      <c r="V948">
        <v>22</v>
      </c>
      <c r="W948">
        <v>32</v>
      </c>
      <c r="X948">
        <v>37</v>
      </c>
      <c r="Y948">
        <v>136</v>
      </c>
      <c r="Z948">
        <v>0</v>
      </c>
      <c r="AA948">
        <v>0</v>
      </c>
      <c r="AB948">
        <v>0</v>
      </c>
      <c r="AC948">
        <v>0</v>
      </c>
      <c r="AD948">
        <v>2586</v>
      </c>
      <c r="AE948">
        <v>21</v>
      </c>
      <c r="AF948">
        <v>22</v>
      </c>
      <c r="AG948">
        <v>32</v>
      </c>
      <c r="AH948">
        <v>37</v>
      </c>
      <c r="AI948" s="3">
        <v>9.5514307811291568E-2</v>
      </c>
      <c r="AJ948" s="3">
        <v>0.19047619047619047</v>
      </c>
      <c r="AK948" s="3">
        <v>0</v>
      </c>
      <c r="AL948" s="3">
        <v>0</v>
      </c>
      <c r="AM948" s="3">
        <v>0</v>
      </c>
      <c r="AN948" s="2">
        <f t="shared" si="34"/>
        <v>9.5784023668639057E-2</v>
      </c>
      <c r="AO948" s="2">
        <v>4.1512231282431429E-2</v>
      </c>
      <c r="AP948">
        <f t="shared" si="35"/>
        <v>259</v>
      </c>
    </row>
    <row r="949" spans="1:42" ht="16.5" hidden="1" customHeight="1" x14ac:dyDescent="0.25">
      <c r="A949" s="4" t="s">
        <v>799</v>
      </c>
      <c r="B949" s="1" t="s">
        <v>191</v>
      </c>
      <c r="D949" t="s">
        <v>32</v>
      </c>
      <c r="E949" t="s">
        <v>192</v>
      </c>
      <c r="F949" t="s">
        <v>193</v>
      </c>
      <c r="G949">
        <v>231</v>
      </c>
      <c r="H949">
        <v>0</v>
      </c>
      <c r="I949">
        <v>7</v>
      </c>
      <c r="J949">
        <v>0</v>
      </c>
      <c r="K949">
        <v>11</v>
      </c>
      <c r="L949">
        <v>8</v>
      </c>
      <c r="M949">
        <v>251</v>
      </c>
      <c r="N949" s="2">
        <v>2.258610954263128E-3</v>
      </c>
      <c r="O949" s="2">
        <v>7.0863918690005648E-2</v>
      </c>
      <c r="P949">
        <v>89</v>
      </c>
      <c r="Q949" s="2">
        <v>2.6393831553973901E-2</v>
      </c>
      <c r="R949">
        <v>3542</v>
      </c>
      <c r="S949">
        <v>3372</v>
      </c>
      <c r="T949">
        <v>2461</v>
      </c>
      <c r="U949">
        <v>2</v>
      </c>
      <c r="V949">
        <v>127</v>
      </c>
      <c r="W949">
        <v>119</v>
      </c>
      <c r="X949">
        <v>663</v>
      </c>
      <c r="Y949">
        <v>75</v>
      </c>
      <c r="Z949">
        <v>0</v>
      </c>
      <c r="AA949">
        <v>0</v>
      </c>
      <c r="AB949">
        <v>0</v>
      </c>
      <c r="AC949">
        <v>7</v>
      </c>
      <c r="AD949">
        <v>2617</v>
      </c>
      <c r="AE949">
        <v>2</v>
      </c>
      <c r="AF949">
        <v>134</v>
      </c>
      <c r="AG949">
        <v>119</v>
      </c>
      <c r="AH949">
        <v>667</v>
      </c>
      <c r="AI949" s="3">
        <v>8.8269010317157046E-2</v>
      </c>
      <c r="AJ949" s="3">
        <v>0</v>
      </c>
      <c r="AK949" s="3">
        <v>5.2238805970149252E-2</v>
      </c>
      <c r="AL949" s="3">
        <v>0</v>
      </c>
      <c r="AM949" s="3">
        <v>1.6491754122938532E-2</v>
      </c>
      <c r="AN949" s="2">
        <f t="shared" si="34"/>
        <v>7.3122529644268769E-2</v>
      </c>
      <c r="AO949" s="2">
        <v>0.26052557219553546</v>
      </c>
      <c r="AP949">
        <f t="shared" si="35"/>
        <v>259</v>
      </c>
    </row>
    <row r="950" spans="1:42" ht="16.5" hidden="1" customHeight="1" x14ac:dyDescent="0.25">
      <c r="A950" s="4" t="s">
        <v>801</v>
      </c>
      <c r="B950" s="1" t="s">
        <v>353</v>
      </c>
      <c r="D950" t="s">
        <v>32</v>
      </c>
      <c r="E950" t="s">
        <v>354</v>
      </c>
      <c r="F950" t="s">
        <v>355</v>
      </c>
      <c r="G950">
        <v>194</v>
      </c>
      <c r="H950">
        <v>0</v>
      </c>
      <c r="I950">
        <v>7</v>
      </c>
      <c r="J950">
        <v>0</v>
      </c>
      <c r="K950">
        <v>41</v>
      </c>
      <c r="L950">
        <v>25</v>
      </c>
      <c r="M950">
        <v>234</v>
      </c>
      <c r="N950" s="2">
        <v>4.9514755397108336E-3</v>
      </c>
      <c r="O950" s="2">
        <v>4.6345811051693407E-2</v>
      </c>
      <c r="P950">
        <v>111</v>
      </c>
      <c r="Q950" s="2">
        <v>2.2648439094062438E-2</v>
      </c>
      <c r="R950">
        <v>5049</v>
      </c>
      <c r="S950">
        <v>4901</v>
      </c>
      <c r="T950">
        <v>2746</v>
      </c>
      <c r="U950">
        <v>12</v>
      </c>
      <c r="V950">
        <v>470</v>
      </c>
      <c r="W950">
        <v>363</v>
      </c>
      <c r="X950">
        <v>1310</v>
      </c>
      <c r="Y950">
        <v>99</v>
      </c>
      <c r="Z950">
        <v>0</v>
      </c>
      <c r="AA950">
        <v>0</v>
      </c>
      <c r="AB950">
        <v>0</v>
      </c>
      <c r="AC950">
        <v>0</v>
      </c>
      <c r="AD950">
        <v>2841</v>
      </c>
      <c r="AE950">
        <v>12</v>
      </c>
      <c r="AF950">
        <v>477</v>
      </c>
      <c r="AG950">
        <v>363</v>
      </c>
      <c r="AH950">
        <v>1351</v>
      </c>
      <c r="AI950" s="3">
        <v>6.8285814853924681E-2</v>
      </c>
      <c r="AJ950" s="3">
        <v>0</v>
      </c>
      <c r="AK950" s="3">
        <v>1.4675052410901468E-2</v>
      </c>
      <c r="AL950" s="3">
        <v>0</v>
      </c>
      <c r="AM950" s="3">
        <v>3.0347890451517395E-2</v>
      </c>
      <c r="AN950" s="2">
        <f t="shared" si="34"/>
        <v>5.1297286591404243E-2</v>
      </c>
      <c r="AO950" s="2">
        <v>0.43675654242664552</v>
      </c>
      <c r="AP950">
        <f t="shared" si="35"/>
        <v>259</v>
      </c>
    </row>
    <row r="951" spans="1:42" ht="16.5" hidden="1" customHeight="1" x14ac:dyDescent="0.25">
      <c r="A951" s="4">
        <v>2011</v>
      </c>
      <c r="B951" t="s">
        <v>615</v>
      </c>
      <c r="D951" t="s">
        <v>32</v>
      </c>
      <c r="E951" t="s">
        <v>616</v>
      </c>
      <c r="F951" t="s">
        <v>617</v>
      </c>
      <c r="G951">
        <v>247</v>
      </c>
      <c r="H951">
        <v>0</v>
      </c>
      <c r="I951">
        <v>0</v>
      </c>
      <c r="J951">
        <v>0</v>
      </c>
      <c r="K951">
        <v>4</v>
      </c>
      <c r="L951">
        <v>5</v>
      </c>
      <c r="M951">
        <v>253</v>
      </c>
      <c r="N951" s="2">
        <v>5.4466230936819175E-3</v>
      </c>
      <c r="O951" s="2">
        <v>0.27559912854030499</v>
      </c>
      <c r="P951">
        <v>18</v>
      </c>
      <c r="Q951" s="2">
        <v>2.6548672566371681E-2</v>
      </c>
      <c r="R951">
        <v>918</v>
      </c>
      <c r="S951">
        <v>678</v>
      </c>
      <c r="T951">
        <v>573</v>
      </c>
      <c r="U951">
        <v>3</v>
      </c>
      <c r="V951">
        <v>7</v>
      </c>
      <c r="W951">
        <v>5</v>
      </c>
      <c r="X951">
        <v>90</v>
      </c>
      <c r="Y951">
        <v>17</v>
      </c>
      <c r="Z951">
        <v>0</v>
      </c>
      <c r="AA951">
        <v>0</v>
      </c>
      <c r="AB951">
        <v>0</v>
      </c>
      <c r="AC951">
        <v>0</v>
      </c>
      <c r="AD951">
        <v>803</v>
      </c>
      <c r="AE951">
        <v>3</v>
      </c>
      <c r="AF951">
        <v>7</v>
      </c>
      <c r="AG951">
        <v>5</v>
      </c>
      <c r="AH951">
        <v>94</v>
      </c>
      <c r="AI951" s="3">
        <v>0.30759651307596514</v>
      </c>
      <c r="AJ951" s="3">
        <v>0</v>
      </c>
      <c r="AK951" s="3">
        <v>0</v>
      </c>
      <c r="AL951" s="3">
        <v>0</v>
      </c>
      <c r="AM951" s="3">
        <v>4.2553191489361701E-2</v>
      </c>
      <c r="AN951" s="2">
        <f t="shared" si="34"/>
        <v>0.28104575163398693</v>
      </c>
      <c r="AO951" s="2">
        <v>0.11951754385964912</v>
      </c>
      <c r="AP951">
        <f t="shared" si="35"/>
        <v>258</v>
      </c>
    </row>
    <row r="952" spans="1:42" ht="16.5" hidden="1" customHeight="1" x14ac:dyDescent="0.25">
      <c r="A952" s="5" t="s">
        <v>790</v>
      </c>
      <c r="B952" t="s">
        <v>700</v>
      </c>
      <c r="D952" t="s">
        <v>32</v>
      </c>
      <c r="E952" t="s">
        <v>333</v>
      </c>
      <c r="F952" t="s">
        <v>701</v>
      </c>
      <c r="G952">
        <v>253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258</v>
      </c>
      <c r="N952" s="2">
        <v>0</v>
      </c>
      <c r="O952" s="2">
        <v>0.21772151898734177</v>
      </c>
      <c r="P952">
        <v>52</v>
      </c>
      <c r="Q952" s="2">
        <v>5.3115423901940753E-2</v>
      </c>
      <c r="R952">
        <v>1185</v>
      </c>
      <c r="S952">
        <v>979</v>
      </c>
      <c r="T952">
        <v>950</v>
      </c>
      <c r="U952">
        <v>3</v>
      </c>
      <c r="V952">
        <v>7</v>
      </c>
      <c r="W952">
        <v>5</v>
      </c>
      <c r="X952">
        <v>14</v>
      </c>
      <c r="Y952">
        <v>50</v>
      </c>
      <c r="Z952">
        <v>0</v>
      </c>
      <c r="AA952">
        <v>0</v>
      </c>
      <c r="AB952">
        <v>0</v>
      </c>
      <c r="AC952">
        <v>0</v>
      </c>
      <c r="AD952">
        <v>1153</v>
      </c>
      <c r="AE952">
        <v>3</v>
      </c>
      <c r="AF952">
        <v>7</v>
      </c>
      <c r="AG952">
        <v>5</v>
      </c>
      <c r="AH952">
        <v>14</v>
      </c>
      <c r="AI952" s="3">
        <v>0.21942758022549869</v>
      </c>
      <c r="AJ952" s="3">
        <v>0</v>
      </c>
      <c r="AK952" s="3">
        <v>0</v>
      </c>
      <c r="AL952" s="3">
        <v>0</v>
      </c>
      <c r="AM952" s="3">
        <v>0</v>
      </c>
      <c r="AN952" s="2">
        <f t="shared" si="34"/>
        <v>0.21772151898734177</v>
      </c>
      <c r="AO952" s="2">
        <v>2.4534686971235193E-2</v>
      </c>
      <c r="AP952">
        <f t="shared" si="35"/>
        <v>258</v>
      </c>
    </row>
    <row r="953" spans="1:42" ht="16.5" hidden="1" customHeight="1" x14ac:dyDescent="0.25">
      <c r="A953" s="5" t="s">
        <v>794</v>
      </c>
      <c r="B953" t="s">
        <v>708</v>
      </c>
      <c r="D953" t="s">
        <v>32</v>
      </c>
      <c r="E953" t="s">
        <v>534</v>
      </c>
      <c r="F953" t="s">
        <v>709</v>
      </c>
      <c r="G953">
        <v>249</v>
      </c>
      <c r="H953">
        <v>0</v>
      </c>
      <c r="I953">
        <v>0</v>
      </c>
      <c r="J953">
        <v>3</v>
      </c>
      <c r="K953">
        <v>0</v>
      </c>
      <c r="L953">
        <v>6</v>
      </c>
      <c r="M953">
        <v>252</v>
      </c>
      <c r="N953" s="2">
        <v>4.6874999999999998E-3</v>
      </c>
      <c r="O953" s="2">
        <v>0.19687499999999999</v>
      </c>
      <c r="P953">
        <v>99</v>
      </c>
      <c r="Q953" s="2">
        <v>8.8314005352363958E-2</v>
      </c>
      <c r="R953">
        <v>1280</v>
      </c>
      <c r="S953">
        <v>1121</v>
      </c>
      <c r="T953">
        <v>840</v>
      </c>
      <c r="U953">
        <v>4</v>
      </c>
      <c r="V953">
        <v>10</v>
      </c>
      <c r="W953">
        <v>8</v>
      </c>
      <c r="X953">
        <v>259</v>
      </c>
      <c r="Y953">
        <v>85</v>
      </c>
      <c r="Z953">
        <v>0</v>
      </c>
      <c r="AA953">
        <v>0</v>
      </c>
      <c r="AB953">
        <v>0</v>
      </c>
      <c r="AC953">
        <v>7</v>
      </c>
      <c r="AD953">
        <v>1004</v>
      </c>
      <c r="AE953">
        <v>4</v>
      </c>
      <c r="AF953">
        <v>10</v>
      </c>
      <c r="AG953">
        <v>11</v>
      </c>
      <c r="AH953">
        <v>252</v>
      </c>
      <c r="AI953" s="3">
        <v>0.24800796812749004</v>
      </c>
      <c r="AJ953" s="3">
        <v>0</v>
      </c>
      <c r="AK953" s="3">
        <v>0</v>
      </c>
      <c r="AL953" s="3">
        <v>0.27272727272727271</v>
      </c>
      <c r="AM953" s="3">
        <v>0</v>
      </c>
      <c r="AN953" s="2">
        <f t="shared" si="34"/>
        <v>0.20156250000000001</v>
      </c>
      <c r="AO953" s="2">
        <v>0.21623731459797033</v>
      </c>
      <c r="AP953">
        <f t="shared" si="35"/>
        <v>258</v>
      </c>
    </row>
    <row r="954" spans="1:42" ht="16.5" hidden="1" customHeight="1" x14ac:dyDescent="0.25">
      <c r="A954" s="5" t="s">
        <v>795</v>
      </c>
      <c r="B954" s="1" t="s">
        <v>330</v>
      </c>
      <c r="D954" t="s">
        <v>32</v>
      </c>
      <c r="E954" t="s">
        <v>328</v>
      </c>
      <c r="F954" t="s">
        <v>331</v>
      </c>
      <c r="G954">
        <v>245</v>
      </c>
      <c r="H954">
        <v>0</v>
      </c>
      <c r="I954">
        <v>0</v>
      </c>
      <c r="J954">
        <v>0</v>
      </c>
      <c r="K954">
        <v>3</v>
      </c>
      <c r="L954">
        <v>14</v>
      </c>
      <c r="M954">
        <v>244</v>
      </c>
      <c r="N954" s="2">
        <v>7.3030777256129368E-3</v>
      </c>
      <c r="O954" s="2">
        <v>0.12728221178925403</v>
      </c>
      <c r="P954">
        <v>127</v>
      </c>
      <c r="Q954" s="2">
        <v>7.1108622620380743E-2</v>
      </c>
      <c r="R954">
        <v>1917</v>
      </c>
      <c r="S954">
        <v>1786</v>
      </c>
      <c r="T954">
        <v>1627</v>
      </c>
      <c r="U954">
        <v>3</v>
      </c>
      <c r="V954">
        <v>11</v>
      </c>
      <c r="W954">
        <v>6</v>
      </c>
      <c r="X954">
        <v>139</v>
      </c>
      <c r="Y954">
        <v>118</v>
      </c>
      <c r="Z954">
        <v>0</v>
      </c>
      <c r="AA954">
        <v>0</v>
      </c>
      <c r="AB954">
        <v>0</v>
      </c>
      <c r="AC954">
        <v>0</v>
      </c>
      <c r="AD954">
        <v>1754</v>
      </c>
      <c r="AE954">
        <v>3</v>
      </c>
      <c r="AF954">
        <v>11</v>
      </c>
      <c r="AG954">
        <v>6</v>
      </c>
      <c r="AH954">
        <v>142</v>
      </c>
      <c r="AI954" s="3">
        <v>0.13968072976054732</v>
      </c>
      <c r="AJ954" s="3">
        <v>0</v>
      </c>
      <c r="AK954" s="3">
        <v>0</v>
      </c>
      <c r="AL954" s="3">
        <v>0</v>
      </c>
      <c r="AM954" s="3">
        <v>2.1126760563380281E-2</v>
      </c>
      <c r="AN954" s="2">
        <f t="shared" si="34"/>
        <v>0.13458528951486698</v>
      </c>
      <c r="AO954" s="2">
        <v>8.4551148225469733E-2</v>
      </c>
      <c r="AP954">
        <f t="shared" si="35"/>
        <v>258</v>
      </c>
    </row>
    <row r="955" spans="1:42" ht="16.5" hidden="1" customHeight="1" x14ac:dyDescent="0.25">
      <c r="A955" s="5" t="s">
        <v>795</v>
      </c>
      <c r="B955" s="1" t="s">
        <v>176</v>
      </c>
      <c r="D955" t="s">
        <v>32</v>
      </c>
      <c r="E955" t="s">
        <v>177</v>
      </c>
      <c r="F955" t="s">
        <v>178</v>
      </c>
      <c r="G955">
        <v>241</v>
      </c>
      <c r="H955">
        <v>0</v>
      </c>
      <c r="I955">
        <v>0</v>
      </c>
      <c r="J955">
        <v>0</v>
      </c>
      <c r="K955">
        <v>9</v>
      </c>
      <c r="L955">
        <v>51</v>
      </c>
      <c r="M955">
        <v>207</v>
      </c>
      <c r="N955" s="2">
        <v>1.2743628185907047E-2</v>
      </c>
      <c r="O955" s="2">
        <v>5.1724137931034482E-2</v>
      </c>
      <c r="P955">
        <v>135</v>
      </c>
      <c r="Q955" s="2">
        <v>3.4802784222737818E-2</v>
      </c>
      <c r="R955">
        <v>4002</v>
      </c>
      <c r="S955">
        <v>3879</v>
      </c>
      <c r="T955">
        <v>3721</v>
      </c>
      <c r="U955">
        <v>21</v>
      </c>
      <c r="V955">
        <v>67</v>
      </c>
      <c r="W955">
        <v>39</v>
      </c>
      <c r="X955">
        <v>31</v>
      </c>
      <c r="Y955">
        <v>124</v>
      </c>
      <c r="Z955">
        <v>0</v>
      </c>
      <c r="AA955">
        <v>0</v>
      </c>
      <c r="AB955">
        <v>0</v>
      </c>
      <c r="AC955">
        <v>0</v>
      </c>
      <c r="AD955">
        <v>3838</v>
      </c>
      <c r="AE955">
        <v>21</v>
      </c>
      <c r="AF955">
        <v>67</v>
      </c>
      <c r="AG955">
        <v>39</v>
      </c>
      <c r="AH955">
        <v>40</v>
      </c>
      <c r="AI955" s="3">
        <v>6.2793121417404896E-2</v>
      </c>
      <c r="AJ955" s="3">
        <v>0</v>
      </c>
      <c r="AK955" s="3">
        <v>0</v>
      </c>
      <c r="AL955" s="3">
        <v>0</v>
      </c>
      <c r="AM955" s="3">
        <v>0.22500000000000001</v>
      </c>
      <c r="AN955" s="2">
        <f t="shared" si="34"/>
        <v>6.4467766116941522E-2</v>
      </c>
      <c r="AO955" s="2">
        <v>4.1697877652933833E-2</v>
      </c>
      <c r="AP955">
        <f t="shared" si="35"/>
        <v>258</v>
      </c>
    </row>
    <row r="956" spans="1:42" ht="16.5" hidden="1" customHeight="1" x14ac:dyDescent="0.25">
      <c r="A956" s="5" t="s">
        <v>792</v>
      </c>
      <c r="B956" s="1" t="s">
        <v>83</v>
      </c>
      <c r="D956" t="s">
        <v>32</v>
      </c>
      <c r="E956" t="s">
        <v>81</v>
      </c>
      <c r="F956" t="s">
        <v>84</v>
      </c>
      <c r="G956">
        <v>233</v>
      </c>
      <c r="H956">
        <v>0</v>
      </c>
      <c r="I956">
        <v>10</v>
      </c>
      <c r="J956">
        <v>0</v>
      </c>
      <c r="K956">
        <v>8</v>
      </c>
      <c r="L956">
        <v>110</v>
      </c>
      <c r="M956">
        <v>148</v>
      </c>
      <c r="N956" s="2">
        <v>1.5484234234234234E-2</v>
      </c>
      <c r="O956" s="2">
        <v>2.0833333333333332E-2</v>
      </c>
      <c r="P956">
        <v>317</v>
      </c>
      <c r="Q956" s="2">
        <v>4.4255200335055145E-2</v>
      </c>
      <c r="R956">
        <v>7104</v>
      </c>
      <c r="S956">
        <v>7163</v>
      </c>
      <c r="T956">
        <v>6144</v>
      </c>
      <c r="U956">
        <v>33</v>
      </c>
      <c r="V956">
        <v>494</v>
      </c>
      <c r="W956">
        <v>196</v>
      </c>
      <c r="X956">
        <v>296</v>
      </c>
      <c r="Y956">
        <v>298</v>
      </c>
      <c r="Z956">
        <v>0</v>
      </c>
      <c r="AA956">
        <v>0</v>
      </c>
      <c r="AB956">
        <v>3</v>
      </c>
      <c r="AC956">
        <v>0</v>
      </c>
      <c r="AD956">
        <v>6079</v>
      </c>
      <c r="AE956">
        <v>33</v>
      </c>
      <c r="AF956">
        <v>504</v>
      </c>
      <c r="AG956">
        <v>193</v>
      </c>
      <c r="AH956">
        <v>304</v>
      </c>
      <c r="AI956" s="3">
        <v>3.8328672479026153E-2</v>
      </c>
      <c r="AJ956" s="3">
        <v>0</v>
      </c>
      <c r="AK956" s="3">
        <v>1.984126984126984E-2</v>
      </c>
      <c r="AL956" s="3">
        <v>0</v>
      </c>
      <c r="AM956" s="3">
        <v>2.6315789473684209E-2</v>
      </c>
      <c r="AN956" s="2">
        <f t="shared" si="34"/>
        <v>3.6317567567567564E-2</v>
      </c>
      <c r="AO956" s="2">
        <v>0.14536763672149586</v>
      </c>
      <c r="AP956">
        <f t="shared" si="35"/>
        <v>258</v>
      </c>
    </row>
    <row r="957" spans="1:42" ht="16.5" hidden="1" customHeight="1" x14ac:dyDescent="0.25">
      <c r="A957" s="4" t="s">
        <v>798</v>
      </c>
      <c r="B957" s="1" t="s">
        <v>97</v>
      </c>
      <c r="D957" t="s">
        <v>32</v>
      </c>
      <c r="E957" t="s">
        <v>95</v>
      </c>
      <c r="F957" t="s">
        <v>98</v>
      </c>
      <c r="G957">
        <v>222</v>
      </c>
      <c r="H957">
        <v>24</v>
      </c>
      <c r="I957">
        <v>0</v>
      </c>
      <c r="J957">
        <v>0</v>
      </c>
      <c r="K957">
        <v>7</v>
      </c>
      <c r="L957">
        <v>0</v>
      </c>
      <c r="M957">
        <v>257</v>
      </c>
      <c r="N957" s="2">
        <v>0</v>
      </c>
      <c r="O957" s="2">
        <v>0.41120000000000001</v>
      </c>
      <c r="P957">
        <v>120</v>
      </c>
      <c r="Q957" s="2">
        <v>0.24590163934426229</v>
      </c>
      <c r="R957">
        <v>625</v>
      </c>
      <c r="S957">
        <v>488</v>
      </c>
      <c r="T957">
        <v>382</v>
      </c>
      <c r="U957">
        <v>97</v>
      </c>
      <c r="V957">
        <v>2</v>
      </c>
      <c r="W957">
        <v>5</v>
      </c>
      <c r="X957">
        <v>2</v>
      </c>
      <c r="Y957">
        <v>83</v>
      </c>
      <c r="Z957">
        <v>31</v>
      </c>
      <c r="AA957">
        <v>0</v>
      </c>
      <c r="AB957">
        <v>0</v>
      </c>
      <c r="AC957">
        <v>0</v>
      </c>
      <c r="AD957">
        <v>521</v>
      </c>
      <c r="AE957">
        <v>90</v>
      </c>
      <c r="AF957">
        <v>2</v>
      </c>
      <c r="AG957">
        <v>5</v>
      </c>
      <c r="AH957">
        <v>9</v>
      </c>
      <c r="AI957" s="3">
        <v>0.42610364683301344</v>
      </c>
      <c r="AJ957" s="3">
        <v>0.26666666666666666</v>
      </c>
      <c r="AK957" s="3">
        <v>0</v>
      </c>
      <c r="AL957" s="3">
        <v>0</v>
      </c>
      <c r="AM957" s="3">
        <v>0.77777777777777779</v>
      </c>
      <c r="AN957" s="2">
        <f t="shared" si="34"/>
        <v>0.41120000000000001</v>
      </c>
      <c r="AO957" s="2">
        <v>0.16905901116427433</v>
      </c>
      <c r="AP957">
        <f t="shared" si="35"/>
        <v>257</v>
      </c>
    </row>
    <row r="958" spans="1:42" ht="16.5" hidden="1" customHeight="1" x14ac:dyDescent="0.25">
      <c r="A958" s="4" t="s">
        <v>796</v>
      </c>
      <c r="B958" t="s">
        <v>615</v>
      </c>
      <c r="D958" t="s">
        <v>32</v>
      </c>
      <c r="E958" t="s">
        <v>616</v>
      </c>
      <c r="F958" t="s">
        <v>617</v>
      </c>
      <c r="G958">
        <v>244</v>
      </c>
      <c r="H958">
        <v>0</v>
      </c>
      <c r="I958">
        <v>0</v>
      </c>
      <c r="J958">
        <v>0</v>
      </c>
      <c r="K958">
        <v>4</v>
      </c>
      <c r="L958">
        <v>0</v>
      </c>
      <c r="M958">
        <v>257</v>
      </c>
      <c r="N958" s="2">
        <v>0</v>
      </c>
      <c r="O958" s="2">
        <v>0.2988372093023256</v>
      </c>
      <c r="P958">
        <v>29</v>
      </c>
      <c r="Q958" s="2">
        <v>4.588607594936709E-2</v>
      </c>
      <c r="R958">
        <v>860</v>
      </c>
      <c r="S958">
        <v>632</v>
      </c>
      <c r="T958">
        <v>534</v>
      </c>
      <c r="U958">
        <v>3</v>
      </c>
      <c r="V958">
        <v>5</v>
      </c>
      <c r="W958">
        <v>4</v>
      </c>
      <c r="X958">
        <v>86</v>
      </c>
      <c r="Y958">
        <v>28</v>
      </c>
      <c r="Z958">
        <v>0</v>
      </c>
      <c r="AA958">
        <v>0</v>
      </c>
      <c r="AB958">
        <v>0</v>
      </c>
      <c r="AC958">
        <v>0</v>
      </c>
      <c r="AD958">
        <v>750</v>
      </c>
      <c r="AE958">
        <v>3</v>
      </c>
      <c r="AF958">
        <v>5</v>
      </c>
      <c r="AG958">
        <v>4</v>
      </c>
      <c r="AH958">
        <v>90</v>
      </c>
      <c r="AI958" s="3">
        <v>0.32533333333333331</v>
      </c>
      <c r="AJ958" s="3">
        <v>0</v>
      </c>
      <c r="AK958" s="3">
        <v>0</v>
      </c>
      <c r="AL958" s="3">
        <v>0</v>
      </c>
      <c r="AM958" s="3">
        <v>4.4444444444444446E-2</v>
      </c>
      <c r="AN958" s="2">
        <f t="shared" si="34"/>
        <v>0.2988372093023256</v>
      </c>
      <c r="AO958" s="2">
        <v>0.11971830985915492</v>
      </c>
      <c r="AP958">
        <f t="shared" si="35"/>
        <v>257</v>
      </c>
    </row>
    <row r="959" spans="1:42" ht="16.5" hidden="1" customHeight="1" x14ac:dyDescent="0.25">
      <c r="A959" s="4" t="s">
        <v>800</v>
      </c>
      <c r="B959" s="1" t="s">
        <v>116</v>
      </c>
      <c r="D959" t="s">
        <v>32</v>
      </c>
      <c r="E959" t="s">
        <v>117</v>
      </c>
      <c r="F959" t="s">
        <v>118</v>
      </c>
      <c r="G959">
        <v>193</v>
      </c>
      <c r="H959">
        <v>43</v>
      </c>
      <c r="I959">
        <v>4</v>
      </c>
      <c r="J959">
        <v>0</v>
      </c>
      <c r="K959">
        <v>3</v>
      </c>
      <c r="L959">
        <v>7</v>
      </c>
      <c r="M959">
        <v>250</v>
      </c>
      <c r="N959" s="2">
        <v>7.2090628218331619E-3</v>
      </c>
      <c r="O959" s="2">
        <v>0.25746652935118436</v>
      </c>
      <c r="P959">
        <v>7</v>
      </c>
      <c r="Q959" s="2">
        <v>9.7087378640776691E-3</v>
      </c>
      <c r="R959">
        <v>971</v>
      </c>
      <c r="S959">
        <v>721</v>
      </c>
      <c r="T959">
        <v>523</v>
      </c>
      <c r="U959">
        <v>176</v>
      </c>
      <c r="V959">
        <v>7</v>
      </c>
      <c r="W959">
        <v>6</v>
      </c>
      <c r="X959">
        <v>9</v>
      </c>
      <c r="Y959">
        <v>4</v>
      </c>
      <c r="Z959">
        <v>0</v>
      </c>
      <c r="AA959">
        <v>0</v>
      </c>
      <c r="AB959">
        <v>0</v>
      </c>
      <c r="AC959">
        <v>0</v>
      </c>
      <c r="AD959">
        <v>712</v>
      </c>
      <c r="AE959">
        <v>219</v>
      </c>
      <c r="AF959">
        <v>11</v>
      </c>
      <c r="AG959">
        <v>6</v>
      </c>
      <c r="AH959">
        <v>12</v>
      </c>
      <c r="AI959" s="3">
        <v>0.2710674157303371</v>
      </c>
      <c r="AJ959" s="3">
        <v>0.19634703196347031</v>
      </c>
      <c r="AK959" s="3">
        <v>0.36363636363636365</v>
      </c>
      <c r="AL959" s="3">
        <v>0</v>
      </c>
      <c r="AM959" s="3">
        <v>0.25</v>
      </c>
      <c r="AN959" s="2">
        <f t="shared" si="34"/>
        <v>0.2646755921730175</v>
      </c>
      <c r="AO959" s="2">
        <v>0.25833333333333336</v>
      </c>
      <c r="AP959">
        <f t="shared" si="35"/>
        <v>257</v>
      </c>
    </row>
    <row r="960" spans="1:42" ht="16.5" hidden="1" customHeight="1" x14ac:dyDescent="0.25">
      <c r="A960" s="5" t="s">
        <v>787</v>
      </c>
      <c r="B960" s="1" t="s">
        <v>218</v>
      </c>
      <c r="C960" t="s">
        <v>36</v>
      </c>
      <c r="D960" t="s">
        <v>43</v>
      </c>
      <c r="E960" t="s">
        <v>38</v>
      </c>
      <c r="F960" t="s">
        <v>219</v>
      </c>
      <c r="G960">
        <v>135</v>
      </c>
      <c r="H960">
        <v>0</v>
      </c>
      <c r="I960">
        <v>0</v>
      </c>
      <c r="J960">
        <v>3</v>
      </c>
      <c r="K960">
        <v>3</v>
      </c>
      <c r="L960">
        <v>16</v>
      </c>
      <c r="M960">
        <v>135</v>
      </c>
      <c r="N960" s="2">
        <v>2.071733782208986E-3</v>
      </c>
      <c r="O960" s="2">
        <v>1.7480253787388319E-2</v>
      </c>
      <c r="P960">
        <v>105</v>
      </c>
      <c r="Q960" s="2">
        <v>1.3677217663149667E-2</v>
      </c>
      <c r="R960">
        <v>7723</v>
      </c>
      <c r="S960">
        <v>7677</v>
      </c>
      <c r="T960">
        <v>7195</v>
      </c>
      <c r="U960">
        <v>19</v>
      </c>
      <c r="V960">
        <v>109</v>
      </c>
      <c r="W960">
        <v>229</v>
      </c>
      <c r="X960">
        <v>125</v>
      </c>
      <c r="Y960">
        <v>85</v>
      </c>
      <c r="Z960">
        <v>0</v>
      </c>
      <c r="AA960">
        <v>0</v>
      </c>
      <c r="AB960">
        <v>0</v>
      </c>
      <c r="AC960">
        <v>0</v>
      </c>
      <c r="AD960">
        <v>7245</v>
      </c>
      <c r="AE960">
        <v>19</v>
      </c>
      <c r="AF960">
        <v>109</v>
      </c>
      <c r="AG960">
        <v>232</v>
      </c>
      <c r="AH960">
        <v>128</v>
      </c>
      <c r="AI960" s="3">
        <v>1.8633540372670808E-2</v>
      </c>
      <c r="AJ960" s="3">
        <v>0</v>
      </c>
      <c r="AK960" s="3">
        <v>0</v>
      </c>
      <c r="AL960" s="3">
        <v>1.2931034482758621E-2</v>
      </c>
      <c r="AM960" s="3">
        <v>2.34375E-2</v>
      </c>
      <c r="AN960" s="2">
        <f t="shared" si="34"/>
        <v>1.9551987569597307E-2</v>
      </c>
      <c r="AO960" s="2">
        <v>6.3106168369326268E-2</v>
      </c>
      <c r="AP960">
        <f t="shared" si="35"/>
        <v>151</v>
      </c>
    </row>
    <row r="961" spans="1:42" ht="16.5" hidden="1" customHeight="1" x14ac:dyDescent="0.25">
      <c r="A961" s="4" t="s">
        <v>797</v>
      </c>
      <c r="B961" s="1" t="s">
        <v>112</v>
      </c>
      <c r="C961" t="s">
        <v>36</v>
      </c>
      <c r="D961" t="s">
        <v>43</v>
      </c>
      <c r="E961" t="s">
        <v>108</v>
      </c>
      <c r="F961" t="s">
        <v>113</v>
      </c>
      <c r="G961">
        <v>235</v>
      </c>
      <c r="H961">
        <v>0</v>
      </c>
      <c r="I961">
        <v>4</v>
      </c>
      <c r="J961">
        <v>0</v>
      </c>
      <c r="K961">
        <v>0</v>
      </c>
      <c r="L961">
        <v>15</v>
      </c>
      <c r="M961">
        <v>242</v>
      </c>
      <c r="N961" s="2">
        <v>9.202453987730062E-3</v>
      </c>
      <c r="O961" s="2">
        <v>0.14846625766871166</v>
      </c>
      <c r="P961">
        <v>237</v>
      </c>
      <c r="Q961" s="2">
        <v>0.14720496894409937</v>
      </c>
      <c r="R961">
        <v>1630</v>
      </c>
      <c r="S961">
        <v>1610</v>
      </c>
      <c r="T961">
        <v>1531</v>
      </c>
      <c r="U961">
        <v>9</v>
      </c>
      <c r="V961">
        <v>23</v>
      </c>
      <c r="W961">
        <v>16</v>
      </c>
      <c r="X961">
        <v>31</v>
      </c>
      <c r="Y961">
        <v>222</v>
      </c>
      <c r="Z961">
        <v>0</v>
      </c>
      <c r="AA961">
        <v>0</v>
      </c>
      <c r="AB961">
        <v>0</v>
      </c>
      <c r="AC961">
        <v>3</v>
      </c>
      <c r="AD961">
        <v>1544</v>
      </c>
      <c r="AE961">
        <v>9</v>
      </c>
      <c r="AF961">
        <v>27</v>
      </c>
      <c r="AG961">
        <v>16</v>
      </c>
      <c r="AH961">
        <v>28</v>
      </c>
      <c r="AI961" s="3">
        <v>0.15220207253886012</v>
      </c>
      <c r="AJ961" s="3">
        <v>0</v>
      </c>
      <c r="AK961" s="3">
        <v>0.14814814814814814</v>
      </c>
      <c r="AL961" s="3">
        <v>0</v>
      </c>
      <c r="AM961" s="3">
        <v>0</v>
      </c>
      <c r="AN961" s="2">
        <f t="shared" si="34"/>
        <v>0.15766871165644172</v>
      </c>
      <c r="AO961" s="2">
        <v>4.9261083743842367E-2</v>
      </c>
      <c r="AP961">
        <f t="shared" si="35"/>
        <v>257</v>
      </c>
    </row>
    <row r="962" spans="1:42" ht="16.5" hidden="1" customHeight="1" x14ac:dyDescent="0.25">
      <c r="A962" s="5" t="s">
        <v>794</v>
      </c>
      <c r="B962" s="1" t="s">
        <v>471</v>
      </c>
      <c r="D962" t="s">
        <v>32</v>
      </c>
      <c r="E962" t="s">
        <v>463</v>
      </c>
      <c r="F962" t="s">
        <v>472</v>
      </c>
      <c r="G962">
        <v>245</v>
      </c>
      <c r="H962">
        <v>4</v>
      </c>
      <c r="I962">
        <v>0</v>
      </c>
      <c r="J962">
        <v>0</v>
      </c>
      <c r="K962">
        <v>0</v>
      </c>
      <c r="L962">
        <v>29</v>
      </c>
      <c r="M962">
        <v>228</v>
      </c>
      <c r="N962" s="2">
        <v>1.5143603133159269E-2</v>
      </c>
      <c r="O962" s="2">
        <v>0.11906005221932114</v>
      </c>
      <c r="P962">
        <v>142</v>
      </c>
      <c r="Q962" s="2">
        <v>7.8888888888888883E-2</v>
      </c>
      <c r="R962">
        <v>1915</v>
      </c>
      <c r="S962">
        <v>1800</v>
      </c>
      <c r="T962">
        <v>1724</v>
      </c>
      <c r="U962">
        <v>26</v>
      </c>
      <c r="V962">
        <v>16</v>
      </c>
      <c r="W962">
        <v>11</v>
      </c>
      <c r="X962">
        <v>23</v>
      </c>
      <c r="Y962">
        <v>131</v>
      </c>
      <c r="Z962">
        <v>0</v>
      </c>
      <c r="AA962">
        <v>4</v>
      </c>
      <c r="AB962">
        <v>0</v>
      </c>
      <c r="AC962">
        <v>3</v>
      </c>
      <c r="AD962">
        <v>1838</v>
      </c>
      <c r="AE962">
        <v>30</v>
      </c>
      <c r="AF962">
        <v>12</v>
      </c>
      <c r="AG962">
        <v>11</v>
      </c>
      <c r="AH962">
        <v>20</v>
      </c>
      <c r="AI962" s="3">
        <v>0.13329706202393907</v>
      </c>
      <c r="AJ962" s="3">
        <v>0.13333333333333333</v>
      </c>
      <c r="AK962" s="3">
        <v>0</v>
      </c>
      <c r="AL962" s="3">
        <v>0</v>
      </c>
      <c r="AM962" s="3">
        <v>0</v>
      </c>
      <c r="AN962" s="2">
        <f t="shared" si="34"/>
        <v>0.13420365535248041</v>
      </c>
      <c r="AO962" s="2">
        <v>3.8199895342752484E-2</v>
      </c>
      <c r="AP962">
        <f t="shared" si="35"/>
        <v>257</v>
      </c>
    </row>
    <row r="963" spans="1:42" ht="16.5" hidden="1" customHeight="1" x14ac:dyDescent="0.25">
      <c r="A963" s="4" t="s">
        <v>796</v>
      </c>
      <c r="B963" s="1" t="s">
        <v>191</v>
      </c>
      <c r="D963" t="s">
        <v>32</v>
      </c>
      <c r="E963" t="s">
        <v>192</v>
      </c>
      <c r="F963" t="s">
        <v>193</v>
      </c>
      <c r="G963">
        <v>247</v>
      </c>
      <c r="H963">
        <v>0</v>
      </c>
      <c r="I963">
        <v>0</v>
      </c>
      <c r="J963">
        <v>0</v>
      </c>
      <c r="K963">
        <v>0</v>
      </c>
      <c r="L963">
        <v>5</v>
      </c>
      <c r="M963">
        <v>252</v>
      </c>
      <c r="N963" s="2">
        <v>1.455604075691412E-3</v>
      </c>
      <c r="O963" s="2">
        <v>7.3362445414847155E-2</v>
      </c>
      <c r="P963">
        <v>99</v>
      </c>
      <c r="Q963" s="2">
        <v>3.0210558437595361E-2</v>
      </c>
      <c r="R963">
        <v>3435</v>
      </c>
      <c r="S963">
        <v>3277</v>
      </c>
      <c r="T963">
        <v>2518</v>
      </c>
      <c r="U963">
        <v>5</v>
      </c>
      <c r="V963">
        <v>115</v>
      </c>
      <c r="W963">
        <v>77</v>
      </c>
      <c r="X963">
        <v>562</v>
      </c>
      <c r="Y963">
        <v>88</v>
      </c>
      <c r="Z963">
        <v>0</v>
      </c>
      <c r="AA963">
        <v>0</v>
      </c>
      <c r="AB963">
        <v>0</v>
      </c>
      <c r="AC963">
        <v>6</v>
      </c>
      <c r="AD963">
        <v>2677</v>
      </c>
      <c r="AE963">
        <v>5</v>
      </c>
      <c r="AF963">
        <v>115</v>
      </c>
      <c r="AG963">
        <v>77</v>
      </c>
      <c r="AH963">
        <v>556</v>
      </c>
      <c r="AI963" s="3">
        <v>9.2267463578632802E-2</v>
      </c>
      <c r="AJ963" s="3">
        <v>0</v>
      </c>
      <c r="AK963" s="3">
        <v>0</v>
      </c>
      <c r="AL963" s="3">
        <v>0</v>
      </c>
      <c r="AM963" s="3">
        <v>0</v>
      </c>
      <c r="AN963" s="2">
        <f t="shared" si="34"/>
        <v>7.4818049490538566E-2</v>
      </c>
      <c r="AO963" s="2">
        <v>0.21953352769679299</v>
      </c>
      <c r="AP963">
        <f t="shared" si="35"/>
        <v>257</v>
      </c>
    </row>
    <row r="964" spans="1:42" ht="16.5" hidden="1" customHeight="1" x14ac:dyDescent="0.25">
      <c r="A964" s="5" t="s">
        <v>792</v>
      </c>
      <c r="B964" s="1" t="s">
        <v>138</v>
      </c>
      <c r="D964" t="s">
        <v>32</v>
      </c>
      <c r="E964" t="s">
        <v>134</v>
      </c>
      <c r="F964" t="s">
        <v>139</v>
      </c>
      <c r="G964">
        <v>225</v>
      </c>
      <c r="H964">
        <v>5</v>
      </c>
      <c r="I964">
        <v>0</v>
      </c>
      <c r="J964">
        <v>0</v>
      </c>
      <c r="K964">
        <v>19</v>
      </c>
      <c r="L964">
        <v>7</v>
      </c>
      <c r="M964">
        <v>250</v>
      </c>
      <c r="N964" s="2">
        <v>1.2513407222023596E-3</v>
      </c>
      <c r="O964" s="2">
        <v>4.46907400786557E-2</v>
      </c>
      <c r="P964">
        <v>125</v>
      </c>
      <c r="Q964" s="2">
        <v>2.2885389967045037E-2</v>
      </c>
      <c r="R964">
        <v>5594</v>
      </c>
      <c r="S964">
        <v>5462</v>
      </c>
      <c r="T964">
        <v>4570</v>
      </c>
      <c r="U964">
        <v>169</v>
      </c>
      <c r="V964">
        <v>164</v>
      </c>
      <c r="W964">
        <v>89</v>
      </c>
      <c r="X964">
        <v>470</v>
      </c>
      <c r="Y964">
        <v>102</v>
      </c>
      <c r="Z964">
        <v>3</v>
      </c>
      <c r="AA964">
        <v>0</v>
      </c>
      <c r="AB964">
        <v>0</v>
      </c>
      <c r="AC964">
        <v>8</v>
      </c>
      <c r="AD964">
        <v>4693</v>
      </c>
      <c r="AE964">
        <v>171</v>
      </c>
      <c r="AF964">
        <v>164</v>
      </c>
      <c r="AG964">
        <v>89</v>
      </c>
      <c r="AH964">
        <v>481</v>
      </c>
      <c r="AI964" s="3">
        <v>4.7943746004687836E-2</v>
      </c>
      <c r="AJ964" s="3">
        <v>2.9239766081871343E-2</v>
      </c>
      <c r="AK964" s="3">
        <v>0</v>
      </c>
      <c r="AL964" s="3">
        <v>0</v>
      </c>
      <c r="AM964" s="3">
        <v>3.9501039501039503E-2</v>
      </c>
      <c r="AN964" s="2">
        <f t="shared" si="34"/>
        <v>4.5942080800858057E-2</v>
      </c>
      <c r="AO964" s="2">
        <v>0.16166488031439799</v>
      </c>
      <c r="AP964">
        <f t="shared" si="35"/>
        <v>257</v>
      </c>
    </row>
    <row r="965" spans="1:42" ht="16.5" hidden="1" customHeight="1" x14ac:dyDescent="0.25">
      <c r="A965" s="4" t="s">
        <v>800</v>
      </c>
      <c r="B965" t="s">
        <v>615</v>
      </c>
      <c r="D965" t="s">
        <v>32</v>
      </c>
      <c r="E965" t="s">
        <v>616</v>
      </c>
      <c r="F965" t="s">
        <v>617</v>
      </c>
      <c r="G965">
        <v>234</v>
      </c>
      <c r="H965">
        <v>0</v>
      </c>
      <c r="I965">
        <v>0</v>
      </c>
      <c r="J965">
        <v>0</v>
      </c>
      <c r="K965">
        <v>8</v>
      </c>
      <c r="L965">
        <v>0</v>
      </c>
      <c r="M965">
        <v>256</v>
      </c>
      <c r="N965" s="2">
        <v>0</v>
      </c>
      <c r="O965" s="2">
        <v>0.28224917309812569</v>
      </c>
      <c r="P965">
        <v>33</v>
      </c>
      <c r="Q965" s="2">
        <v>4.8245614035087717E-2</v>
      </c>
      <c r="R965">
        <v>907</v>
      </c>
      <c r="S965">
        <v>684</v>
      </c>
      <c r="T965">
        <v>564</v>
      </c>
      <c r="U965">
        <v>1</v>
      </c>
      <c r="V965">
        <v>6</v>
      </c>
      <c r="W965">
        <v>8</v>
      </c>
      <c r="X965">
        <v>105</v>
      </c>
      <c r="Y965">
        <v>26</v>
      </c>
      <c r="Z965">
        <v>0</v>
      </c>
      <c r="AA965">
        <v>0</v>
      </c>
      <c r="AB965">
        <v>0</v>
      </c>
      <c r="AC965">
        <v>0</v>
      </c>
      <c r="AD965">
        <v>772</v>
      </c>
      <c r="AE965">
        <v>1</v>
      </c>
      <c r="AF965">
        <v>6</v>
      </c>
      <c r="AG965">
        <v>8</v>
      </c>
      <c r="AH965">
        <v>113</v>
      </c>
      <c r="AI965" s="3">
        <v>0.30310880829015546</v>
      </c>
      <c r="AJ965" s="3">
        <v>0</v>
      </c>
      <c r="AK965" s="3">
        <v>0</v>
      </c>
      <c r="AL965" s="3">
        <v>0</v>
      </c>
      <c r="AM965" s="3">
        <v>7.0796460176991149E-2</v>
      </c>
      <c r="AN965" s="2">
        <f t="shared" si="34"/>
        <v>0.28224917309812569</v>
      </c>
      <c r="AO965" s="2">
        <v>0.14222222222222222</v>
      </c>
      <c r="AP965">
        <f t="shared" si="35"/>
        <v>256</v>
      </c>
    </row>
    <row r="966" spans="1:42" ht="16.5" hidden="1" customHeight="1" x14ac:dyDescent="0.25">
      <c r="A966" s="4" t="s">
        <v>798</v>
      </c>
      <c r="B966" t="s">
        <v>745</v>
      </c>
      <c r="D966" t="s">
        <v>32</v>
      </c>
      <c r="E966" t="s">
        <v>443</v>
      </c>
      <c r="F966" t="s">
        <v>746</v>
      </c>
      <c r="G966">
        <v>183</v>
      </c>
      <c r="H966">
        <v>56</v>
      </c>
      <c r="I966">
        <v>0</v>
      </c>
      <c r="J966">
        <v>3</v>
      </c>
      <c r="K966">
        <v>5</v>
      </c>
      <c r="L966">
        <v>47</v>
      </c>
      <c r="M966">
        <v>209</v>
      </c>
      <c r="N966" s="2">
        <v>3.5877862595419849E-2</v>
      </c>
      <c r="O966" s="2">
        <v>0.15954198473282444</v>
      </c>
      <c r="P966">
        <v>47</v>
      </c>
      <c r="Q966" s="2">
        <v>4.2688465031789281E-2</v>
      </c>
      <c r="R966">
        <v>1310</v>
      </c>
      <c r="S966">
        <v>1101</v>
      </c>
      <c r="T966">
        <v>733</v>
      </c>
      <c r="U966">
        <v>269</v>
      </c>
      <c r="V966">
        <v>21</v>
      </c>
      <c r="W966">
        <v>13</v>
      </c>
      <c r="X966">
        <v>65</v>
      </c>
      <c r="Y966">
        <v>27</v>
      </c>
      <c r="Z966">
        <v>7</v>
      </c>
      <c r="AA966">
        <v>0</v>
      </c>
      <c r="AB966">
        <v>0</v>
      </c>
      <c r="AC966">
        <v>3</v>
      </c>
      <c r="AD966">
        <v>889</v>
      </c>
      <c r="AE966">
        <v>318</v>
      </c>
      <c r="AF966">
        <v>21</v>
      </c>
      <c r="AG966">
        <v>16</v>
      </c>
      <c r="AH966">
        <v>67</v>
      </c>
      <c r="AI966" s="3">
        <v>0.20584926884139482</v>
      </c>
      <c r="AJ966" s="3">
        <v>0.1761006289308176</v>
      </c>
      <c r="AK966" s="3">
        <v>0</v>
      </c>
      <c r="AL966" s="3">
        <v>0.1875</v>
      </c>
      <c r="AM966" s="3">
        <v>7.4626865671641784E-2</v>
      </c>
      <c r="AN966" s="2">
        <f t="shared" si="34"/>
        <v>0.1954198473282443</v>
      </c>
      <c r="AO966" s="2">
        <v>0.32189168573607935</v>
      </c>
      <c r="AP966">
        <f t="shared" si="35"/>
        <v>256</v>
      </c>
    </row>
    <row r="967" spans="1:42" ht="16.5" hidden="1" customHeight="1" x14ac:dyDescent="0.25">
      <c r="A967" s="4">
        <v>2011</v>
      </c>
      <c r="B967" s="1" t="s">
        <v>330</v>
      </c>
      <c r="D967" t="s">
        <v>32</v>
      </c>
      <c r="E967" t="s">
        <v>328</v>
      </c>
      <c r="F967" t="s">
        <v>331</v>
      </c>
      <c r="G967">
        <v>240</v>
      </c>
      <c r="H967">
        <v>0</v>
      </c>
      <c r="I967">
        <v>0</v>
      </c>
      <c r="J967">
        <v>0</v>
      </c>
      <c r="K967">
        <v>4</v>
      </c>
      <c r="L967">
        <v>7</v>
      </c>
      <c r="M967">
        <v>249</v>
      </c>
      <c r="N967" s="2">
        <v>3.7796976241900649E-3</v>
      </c>
      <c r="O967" s="2">
        <v>0.13444924406047515</v>
      </c>
      <c r="P967">
        <v>132</v>
      </c>
      <c r="Q967" s="2">
        <v>7.6388888888888895E-2</v>
      </c>
      <c r="R967">
        <v>1852</v>
      </c>
      <c r="S967">
        <v>1728</v>
      </c>
      <c r="T967">
        <v>1566</v>
      </c>
      <c r="U967">
        <v>5</v>
      </c>
      <c r="V967">
        <v>15</v>
      </c>
      <c r="W967">
        <v>7</v>
      </c>
      <c r="X967">
        <v>135</v>
      </c>
      <c r="Y967">
        <v>123</v>
      </c>
      <c r="Z967">
        <v>0</v>
      </c>
      <c r="AA967">
        <v>0</v>
      </c>
      <c r="AB967">
        <v>0</v>
      </c>
      <c r="AC967">
        <v>3</v>
      </c>
      <c r="AD967">
        <v>1683</v>
      </c>
      <c r="AE967">
        <v>5</v>
      </c>
      <c r="AF967">
        <v>15</v>
      </c>
      <c r="AG967">
        <v>7</v>
      </c>
      <c r="AH967">
        <v>136</v>
      </c>
      <c r="AI967" s="3">
        <v>0.14260249554367202</v>
      </c>
      <c r="AJ967" s="3">
        <v>0</v>
      </c>
      <c r="AK967" s="3">
        <v>0</v>
      </c>
      <c r="AL967" s="3">
        <v>0</v>
      </c>
      <c r="AM967" s="3">
        <v>2.9411764705882353E-2</v>
      </c>
      <c r="AN967" s="2">
        <f t="shared" si="34"/>
        <v>0.13822894168466521</v>
      </c>
      <c r="AO967" s="2">
        <v>8.8299024918743224E-2</v>
      </c>
      <c r="AP967">
        <f t="shared" si="35"/>
        <v>256</v>
      </c>
    </row>
    <row r="968" spans="1:42" ht="16.5" hidden="1" customHeight="1" x14ac:dyDescent="0.25">
      <c r="A968" s="5" t="s">
        <v>792</v>
      </c>
      <c r="B968" s="1" t="s">
        <v>377</v>
      </c>
      <c r="D968" t="s">
        <v>32</v>
      </c>
      <c r="E968" t="s">
        <v>373</v>
      </c>
      <c r="F968" t="s">
        <v>378</v>
      </c>
      <c r="G968">
        <v>160</v>
      </c>
      <c r="H968">
        <v>0</v>
      </c>
      <c r="I968">
        <v>0</v>
      </c>
      <c r="J968">
        <v>5</v>
      </c>
      <c r="K968">
        <v>87</v>
      </c>
      <c r="L968">
        <v>107</v>
      </c>
      <c r="M968">
        <v>149</v>
      </c>
      <c r="N968" s="2">
        <v>4.5224006762468301E-2</v>
      </c>
      <c r="O968" s="2">
        <v>6.297548605240913E-2</v>
      </c>
      <c r="P968">
        <v>55</v>
      </c>
      <c r="Q968" s="2">
        <v>2.5404157043879907E-2</v>
      </c>
      <c r="R968">
        <v>2366</v>
      </c>
      <c r="S968">
        <v>2165</v>
      </c>
      <c r="T968">
        <v>1155</v>
      </c>
      <c r="U968">
        <v>9</v>
      </c>
      <c r="V968">
        <v>54</v>
      </c>
      <c r="W968">
        <v>209</v>
      </c>
      <c r="X968">
        <v>738</v>
      </c>
      <c r="Y968">
        <v>44</v>
      </c>
      <c r="Z968">
        <v>0</v>
      </c>
      <c r="AA968">
        <v>0</v>
      </c>
      <c r="AB968">
        <v>0</v>
      </c>
      <c r="AC968">
        <v>7</v>
      </c>
      <c r="AD968">
        <v>1271</v>
      </c>
      <c r="AE968">
        <v>9</v>
      </c>
      <c r="AF968">
        <v>54</v>
      </c>
      <c r="AG968">
        <v>214</v>
      </c>
      <c r="AH968">
        <v>818</v>
      </c>
      <c r="AI968" s="3">
        <v>0.12588512981904013</v>
      </c>
      <c r="AJ968" s="3">
        <v>0</v>
      </c>
      <c r="AK968" s="3">
        <v>0</v>
      </c>
      <c r="AL968" s="3">
        <v>2.336448598130841E-2</v>
      </c>
      <c r="AM968" s="3">
        <v>0.10635696821515893</v>
      </c>
      <c r="AN968" s="2">
        <f t="shared" si="34"/>
        <v>0.10819949281487742</v>
      </c>
      <c r="AO968" s="2">
        <v>0.46280642434488589</v>
      </c>
      <c r="AP968">
        <f t="shared" si="35"/>
        <v>256</v>
      </c>
    </row>
    <row r="969" spans="1:42" ht="16.5" hidden="1" customHeight="1" x14ac:dyDescent="0.25">
      <c r="A969" s="4" t="s">
        <v>798</v>
      </c>
      <c r="B969" s="1" t="s">
        <v>99</v>
      </c>
      <c r="D969" t="s">
        <v>32</v>
      </c>
      <c r="E969" t="s">
        <v>95</v>
      </c>
      <c r="F969" t="s">
        <v>100</v>
      </c>
      <c r="G969">
        <v>197</v>
      </c>
      <c r="H969">
        <v>47</v>
      </c>
      <c r="I969">
        <v>0</v>
      </c>
      <c r="J969">
        <v>0</v>
      </c>
      <c r="K969">
        <v>0</v>
      </c>
      <c r="L969">
        <v>11</v>
      </c>
      <c r="M969">
        <v>245</v>
      </c>
      <c r="N969" s="2">
        <v>4.5757071547420968E-3</v>
      </c>
      <c r="O969" s="2">
        <v>0.10191347753743761</v>
      </c>
      <c r="P969">
        <v>356</v>
      </c>
      <c r="Q969" s="2">
        <v>0.14217252396166133</v>
      </c>
      <c r="R969">
        <v>2404</v>
      </c>
      <c r="S969">
        <v>2504</v>
      </c>
      <c r="T969">
        <v>1917</v>
      </c>
      <c r="U969">
        <v>477</v>
      </c>
      <c r="V969">
        <v>37</v>
      </c>
      <c r="W969">
        <v>29</v>
      </c>
      <c r="X969">
        <v>44</v>
      </c>
      <c r="Y969">
        <v>266</v>
      </c>
      <c r="Z969">
        <v>62</v>
      </c>
      <c r="AA969">
        <v>0</v>
      </c>
      <c r="AB969">
        <v>0</v>
      </c>
      <c r="AC969">
        <v>10</v>
      </c>
      <c r="AD969">
        <v>1848</v>
      </c>
      <c r="AE969">
        <v>462</v>
      </c>
      <c r="AF969">
        <v>37</v>
      </c>
      <c r="AG969">
        <v>29</v>
      </c>
      <c r="AH969">
        <v>34</v>
      </c>
      <c r="AI969" s="3">
        <v>0.1066017316017316</v>
      </c>
      <c r="AJ969" s="3">
        <v>0.10173160173160173</v>
      </c>
      <c r="AK969" s="3">
        <v>0</v>
      </c>
      <c r="AL969" s="3">
        <v>0</v>
      </c>
      <c r="AM969" s="3">
        <v>0</v>
      </c>
      <c r="AN969" s="2">
        <f t="shared" si="34"/>
        <v>0.1064891846921797</v>
      </c>
      <c r="AO969" s="2">
        <v>0.23319502074688797</v>
      </c>
      <c r="AP969">
        <f t="shared" si="35"/>
        <v>256</v>
      </c>
    </row>
    <row r="970" spans="1:42" ht="16.5" hidden="1" customHeight="1" x14ac:dyDescent="0.25">
      <c r="A970" s="5" t="s">
        <v>794</v>
      </c>
      <c r="B970" s="1" t="s">
        <v>53</v>
      </c>
      <c r="C970" t="s">
        <v>36</v>
      </c>
      <c r="D970" t="s">
        <v>43</v>
      </c>
      <c r="E970" t="s">
        <v>47</v>
      </c>
      <c r="F970" t="s">
        <v>54</v>
      </c>
      <c r="G970">
        <v>109</v>
      </c>
      <c r="H970">
        <v>0</v>
      </c>
      <c r="I970">
        <v>78</v>
      </c>
      <c r="J970">
        <v>25</v>
      </c>
      <c r="K970">
        <v>15</v>
      </c>
      <c r="L970">
        <v>121</v>
      </c>
      <c r="M970">
        <v>135</v>
      </c>
      <c r="N970" s="2">
        <v>4.3920145190562615E-2</v>
      </c>
      <c r="O970" s="2">
        <v>4.9001814882032667E-2</v>
      </c>
      <c r="P970">
        <v>228</v>
      </c>
      <c r="Q970" s="2">
        <v>8.3608360836083612E-2</v>
      </c>
      <c r="R970">
        <v>2755</v>
      </c>
      <c r="S970">
        <v>2727</v>
      </c>
      <c r="T970">
        <v>1625</v>
      </c>
      <c r="U970">
        <v>71</v>
      </c>
      <c r="V970">
        <v>584</v>
      </c>
      <c r="W970">
        <v>204</v>
      </c>
      <c r="X970">
        <v>243</v>
      </c>
      <c r="Y970">
        <v>152</v>
      </c>
      <c r="Z970">
        <v>0</v>
      </c>
      <c r="AA970">
        <v>38</v>
      </c>
      <c r="AB970">
        <v>9</v>
      </c>
      <c r="AC970">
        <v>3</v>
      </c>
      <c r="AD970">
        <v>1582</v>
      </c>
      <c r="AE970">
        <v>71</v>
      </c>
      <c r="AF970">
        <v>624</v>
      </c>
      <c r="AG970">
        <v>220</v>
      </c>
      <c r="AH970">
        <v>255</v>
      </c>
      <c r="AI970" s="3">
        <v>6.890012642225031E-2</v>
      </c>
      <c r="AJ970" s="3">
        <v>0</v>
      </c>
      <c r="AK970" s="3">
        <v>0.125</v>
      </c>
      <c r="AL970" s="3">
        <v>0.11363636363636363</v>
      </c>
      <c r="AM970" s="3">
        <v>5.8823529411764705E-2</v>
      </c>
      <c r="AN970" s="2">
        <f t="shared" si="34"/>
        <v>9.2921960072595289E-2</v>
      </c>
      <c r="AO970" s="2">
        <v>0.42514534883720928</v>
      </c>
      <c r="AP970">
        <f t="shared" si="35"/>
        <v>256</v>
      </c>
    </row>
    <row r="971" spans="1:42" ht="16.5" hidden="1" customHeight="1" x14ac:dyDescent="0.25">
      <c r="A971" s="5" t="s">
        <v>793</v>
      </c>
      <c r="B971" s="1" t="s">
        <v>75</v>
      </c>
      <c r="D971" t="s">
        <v>32</v>
      </c>
      <c r="E971" t="s">
        <v>76</v>
      </c>
      <c r="F971" t="s">
        <v>77</v>
      </c>
      <c r="G971">
        <v>237</v>
      </c>
      <c r="H971">
        <v>0</v>
      </c>
      <c r="I971">
        <v>5</v>
      </c>
      <c r="J971">
        <v>0</v>
      </c>
      <c r="K971">
        <v>0</v>
      </c>
      <c r="L971">
        <v>46</v>
      </c>
      <c r="M971">
        <v>210</v>
      </c>
      <c r="N971" s="2">
        <v>1.1482775836245632E-2</v>
      </c>
      <c r="O971" s="2">
        <v>5.2421367948077884E-2</v>
      </c>
      <c r="P971">
        <v>15</v>
      </c>
      <c r="Q971" s="2">
        <v>3.9840637450199202E-3</v>
      </c>
      <c r="R971">
        <v>4006</v>
      </c>
      <c r="S971">
        <v>3765</v>
      </c>
      <c r="T971">
        <v>3511</v>
      </c>
      <c r="U971">
        <v>17</v>
      </c>
      <c r="V971">
        <v>99</v>
      </c>
      <c r="W971">
        <v>90</v>
      </c>
      <c r="X971">
        <v>48</v>
      </c>
      <c r="Y971">
        <v>9</v>
      </c>
      <c r="Z971">
        <v>0</v>
      </c>
      <c r="AA971">
        <v>0</v>
      </c>
      <c r="AB971">
        <v>0</v>
      </c>
      <c r="AC971">
        <v>0</v>
      </c>
      <c r="AD971">
        <v>3739</v>
      </c>
      <c r="AE971">
        <v>17</v>
      </c>
      <c r="AF971">
        <v>104</v>
      </c>
      <c r="AG971">
        <v>90</v>
      </c>
      <c r="AH971">
        <v>48</v>
      </c>
      <c r="AI971" s="3">
        <v>6.3385932067397704E-2</v>
      </c>
      <c r="AJ971" s="3">
        <v>0</v>
      </c>
      <c r="AK971" s="3">
        <v>4.807692307692308E-2</v>
      </c>
      <c r="AL971" s="3">
        <v>0</v>
      </c>
      <c r="AM971" s="3">
        <v>0</v>
      </c>
      <c r="AN971" s="2">
        <f t="shared" si="34"/>
        <v>6.3904143784323519E-2</v>
      </c>
      <c r="AO971" s="2">
        <v>6.4782391195597797E-2</v>
      </c>
      <c r="AP971">
        <f t="shared" si="35"/>
        <v>256</v>
      </c>
    </row>
    <row r="972" spans="1:42" ht="16.5" hidden="1" customHeight="1" x14ac:dyDescent="0.25">
      <c r="A972" s="5" t="s">
        <v>793</v>
      </c>
      <c r="B972" s="1" t="s">
        <v>148</v>
      </c>
      <c r="D972" t="s">
        <v>32</v>
      </c>
      <c r="E972" t="s">
        <v>149</v>
      </c>
      <c r="F972" t="s">
        <v>150</v>
      </c>
      <c r="G972">
        <v>244</v>
      </c>
      <c r="H972">
        <v>0</v>
      </c>
      <c r="I972">
        <v>0</v>
      </c>
      <c r="J972">
        <v>0</v>
      </c>
      <c r="K972">
        <v>0</v>
      </c>
      <c r="L972">
        <v>19</v>
      </c>
      <c r="M972">
        <v>237</v>
      </c>
      <c r="N972" s="2">
        <v>2.7624309392265192E-3</v>
      </c>
      <c r="O972" s="2">
        <v>3.4457691189299214E-2</v>
      </c>
      <c r="P972">
        <v>494</v>
      </c>
      <c r="Q972" s="2">
        <v>6.9421023046655428E-2</v>
      </c>
      <c r="R972">
        <v>6878</v>
      </c>
      <c r="S972">
        <v>7116</v>
      </c>
      <c r="T972">
        <v>6802</v>
      </c>
      <c r="U972">
        <v>104</v>
      </c>
      <c r="V972">
        <v>93</v>
      </c>
      <c r="W972">
        <v>55</v>
      </c>
      <c r="X972">
        <v>62</v>
      </c>
      <c r="Y972">
        <v>480</v>
      </c>
      <c r="Z972">
        <v>0</v>
      </c>
      <c r="AA972">
        <v>0</v>
      </c>
      <c r="AB972">
        <v>3</v>
      </c>
      <c r="AC972">
        <v>0</v>
      </c>
      <c r="AD972">
        <v>6566</v>
      </c>
      <c r="AE972">
        <v>104</v>
      </c>
      <c r="AF972">
        <v>93</v>
      </c>
      <c r="AG972">
        <v>52</v>
      </c>
      <c r="AH972">
        <v>62</v>
      </c>
      <c r="AI972" s="3">
        <v>3.7161133109960401E-2</v>
      </c>
      <c r="AJ972" s="3">
        <v>0</v>
      </c>
      <c r="AK972" s="3">
        <v>0</v>
      </c>
      <c r="AL972" s="3">
        <v>0</v>
      </c>
      <c r="AM972" s="3">
        <v>0</v>
      </c>
      <c r="AN972" s="2">
        <f t="shared" si="34"/>
        <v>3.7220122128525733E-2</v>
      </c>
      <c r="AO972" s="2">
        <v>4.5223207794096262E-2</v>
      </c>
      <c r="AP972">
        <f t="shared" si="35"/>
        <v>256</v>
      </c>
    </row>
    <row r="973" spans="1:42" ht="16.5" hidden="1" customHeight="1" x14ac:dyDescent="0.25">
      <c r="A973" s="5" t="s">
        <v>787</v>
      </c>
      <c r="B973" s="1" t="s">
        <v>431</v>
      </c>
      <c r="C973" t="s">
        <v>36</v>
      </c>
      <c r="D973" t="s">
        <v>43</v>
      </c>
      <c r="E973" t="s">
        <v>429</v>
      </c>
      <c r="F973" t="s">
        <v>432</v>
      </c>
      <c r="G973">
        <v>151</v>
      </c>
      <c r="H973">
        <v>0</v>
      </c>
      <c r="I973">
        <v>50</v>
      </c>
      <c r="J973">
        <v>25</v>
      </c>
      <c r="K973">
        <v>16</v>
      </c>
      <c r="L973">
        <v>50</v>
      </c>
      <c r="M973">
        <v>206</v>
      </c>
      <c r="N973" s="2">
        <v>4.2477274658057939E-3</v>
      </c>
      <c r="O973" s="2">
        <v>1.750063715911987E-2</v>
      </c>
      <c r="P973">
        <v>19</v>
      </c>
      <c r="Q973" s="2">
        <v>1.647303624067973E-3</v>
      </c>
      <c r="R973">
        <v>11771</v>
      </c>
      <c r="S973">
        <v>11534</v>
      </c>
      <c r="T973">
        <v>9654</v>
      </c>
      <c r="U973">
        <v>129</v>
      </c>
      <c r="V973">
        <v>665</v>
      </c>
      <c r="W973">
        <v>744</v>
      </c>
      <c r="X973">
        <v>342</v>
      </c>
      <c r="Y973">
        <v>17</v>
      </c>
      <c r="Z973">
        <v>0</v>
      </c>
      <c r="AA973">
        <v>0</v>
      </c>
      <c r="AB973">
        <v>0</v>
      </c>
      <c r="AC973">
        <v>0</v>
      </c>
      <c r="AD973">
        <v>9788</v>
      </c>
      <c r="AE973">
        <v>129</v>
      </c>
      <c r="AF973">
        <v>715</v>
      </c>
      <c r="AG973">
        <v>769</v>
      </c>
      <c r="AH973">
        <v>358</v>
      </c>
      <c r="AI973" s="3">
        <v>1.5427053534940744E-2</v>
      </c>
      <c r="AJ973" s="3">
        <v>0</v>
      </c>
      <c r="AK973" s="3">
        <v>6.9930069930069935E-2</v>
      </c>
      <c r="AL973" s="3">
        <v>3.2509752925877766E-2</v>
      </c>
      <c r="AM973" s="3">
        <v>4.4692737430167599E-2</v>
      </c>
      <c r="AN973" s="2">
        <f t="shared" si="34"/>
        <v>2.1748364624925662E-2</v>
      </c>
      <c r="AO973" s="2">
        <v>0.16761629390254273</v>
      </c>
      <c r="AP973">
        <f t="shared" si="35"/>
        <v>256</v>
      </c>
    </row>
    <row r="974" spans="1:42" ht="16.5" hidden="1" customHeight="1" x14ac:dyDescent="0.25">
      <c r="A974" s="4" t="s">
        <v>801</v>
      </c>
      <c r="B974" t="s">
        <v>615</v>
      </c>
      <c r="D974" t="s">
        <v>32</v>
      </c>
      <c r="E974" t="s">
        <v>616</v>
      </c>
      <c r="F974" t="s">
        <v>617</v>
      </c>
      <c r="G974">
        <v>237</v>
      </c>
      <c r="H974">
        <v>0</v>
      </c>
      <c r="I974">
        <v>0</v>
      </c>
      <c r="J974">
        <v>0</v>
      </c>
      <c r="K974">
        <v>3</v>
      </c>
      <c r="L974">
        <v>3</v>
      </c>
      <c r="M974">
        <v>252</v>
      </c>
      <c r="N974" s="2">
        <v>3.2154340836012861E-3</v>
      </c>
      <c r="O974" s="2">
        <v>0.27009646302250806</v>
      </c>
      <c r="P974">
        <v>38</v>
      </c>
      <c r="Q974" s="2">
        <v>5.3072625698324022E-2</v>
      </c>
      <c r="R974">
        <v>933</v>
      </c>
      <c r="S974">
        <v>716</v>
      </c>
      <c r="T974">
        <v>582</v>
      </c>
      <c r="U974">
        <v>1</v>
      </c>
      <c r="V974">
        <v>12</v>
      </c>
      <c r="W974">
        <v>13</v>
      </c>
      <c r="X974">
        <v>108</v>
      </c>
      <c r="Y974">
        <v>29</v>
      </c>
      <c r="Z974">
        <v>0</v>
      </c>
      <c r="AA974">
        <v>0</v>
      </c>
      <c r="AB974">
        <v>0</v>
      </c>
      <c r="AC974">
        <v>4</v>
      </c>
      <c r="AD974">
        <v>790</v>
      </c>
      <c r="AE974">
        <v>1</v>
      </c>
      <c r="AF974">
        <v>12</v>
      </c>
      <c r="AG974">
        <v>13</v>
      </c>
      <c r="AH974">
        <v>107</v>
      </c>
      <c r="AI974" s="3">
        <v>0.3</v>
      </c>
      <c r="AJ974" s="3">
        <v>0</v>
      </c>
      <c r="AK974" s="3">
        <v>0</v>
      </c>
      <c r="AL974" s="3">
        <v>0</v>
      </c>
      <c r="AM974" s="3">
        <v>2.8037383177570093E-2</v>
      </c>
      <c r="AN974" s="2">
        <f t="shared" si="34"/>
        <v>0.27331189710610937</v>
      </c>
      <c r="AO974" s="2">
        <v>0.14409534127843987</v>
      </c>
      <c r="AP974">
        <f t="shared" si="35"/>
        <v>255</v>
      </c>
    </row>
    <row r="975" spans="1:42" ht="16.5" hidden="1" customHeight="1" x14ac:dyDescent="0.25">
      <c r="A975" s="4">
        <v>2011</v>
      </c>
      <c r="B975" s="1" t="s">
        <v>598</v>
      </c>
      <c r="D975" t="s">
        <v>32</v>
      </c>
      <c r="E975" t="s">
        <v>333</v>
      </c>
      <c r="F975" t="s">
        <v>599</v>
      </c>
      <c r="G975">
        <v>232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255</v>
      </c>
      <c r="N975" s="2">
        <v>0</v>
      </c>
      <c r="O975" s="2">
        <v>0.15463917525773196</v>
      </c>
      <c r="P975">
        <v>143</v>
      </c>
      <c r="Q975" s="2">
        <v>9.3038386467143783E-2</v>
      </c>
      <c r="R975">
        <v>1649</v>
      </c>
      <c r="S975">
        <v>1537</v>
      </c>
      <c r="T975">
        <v>1387</v>
      </c>
      <c r="U975">
        <v>7</v>
      </c>
      <c r="V975">
        <v>26</v>
      </c>
      <c r="W975">
        <v>60</v>
      </c>
      <c r="X975">
        <v>57</v>
      </c>
      <c r="Y975">
        <v>134</v>
      </c>
      <c r="Z975">
        <v>0</v>
      </c>
      <c r="AA975">
        <v>0</v>
      </c>
      <c r="AB975">
        <v>0</v>
      </c>
      <c r="AC975">
        <v>0</v>
      </c>
      <c r="AD975">
        <v>1485</v>
      </c>
      <c r="AE975">
        <v>7</v>
      </c>
      <c r="AF975">
        <v>26</v>
      </c>
      <c r="AG975">
        <v>60</v>
      </c>
      <c r="AH975">
        <v>57</v>
      </c>
      <c r="AI975" s="3">
        <v>0.15622895622895622</v>
      </c>
      <c r="AJ975" s="3">
        <v>0</v>
      </c>
      <c r="AK975" s="3">
        <v>0</v>
      </c>
      <c r="AL975" s="3">
        <v>0</v>
      </c>
      <c r="AM975" s="3">
        <v>0</v>
      </c>
      <c r="AN975" s="2">
        <f t="shared" si="34"/>
        <v>0.15463917525773196</v>
      </c>
      <c r="AO975" s="2">
        <v>9.1743119266055051E-2</v>
      </c>
      <c r="AP975">
        <f t="shared" si="35"/>
        <v>255</v>
      </c>
    </row>
    <row r="976" spans="1:42" ht="16.5" hidden="1" customHeight="1" x14ac:dyDescent="0.25">
      <c r="A976" s="5" t="s">
        <v>791</v>
      </c>
      <c r="B976" s="1" t="s">
        <v>232</v>
      </c>
      <c r="C976" t="s">
        <v>36</v>
      </c>
      <c r="D976" t="s">
        <v>43</v>
      </c>
      <c r="E976" t="s">
        <v>38</v>
      </c>
      <c r="F976" t="s">
        <v>233</v>
      </c>
      <c r="G976">
        <v>147</v>
      </c>
      <c r="H976">
        <v>4</v>
      </c>
      <c r="I976">
        <v>72</v>
      </c>
      <c r="J976">
        <v>11</v>
      </c>
      <c r="K976">
        <v>10</v>
      </c>
      <c r="L976">
        <v>27</v>
      </c>
      <c r="M976">
        <v>228</v>
      </c>
      <c r="N976" s="2">
        <v>6.4469914040114614E-3</v>
      </c>
      <c r="O976" s="2">
        <v>5.4441260744985676E-2</v>
      </c>
      <c r="P976">
        <v>397</v>
      </c>
      <c r="Q976" s="2">
        <v>9.1685912240184755E-2</v>
      </c>
      <c r="R976">
        <v>4188</v>
      </c>
      <c r="S976">
        <v>4330</v>
      </c>
      <c r="T976">
        <v>2938</v>
      </c>
      <c r="U976">
        <v>51</v>
      </c>
      <c r="V976">
        <v>843</v>
      </c>
      <c r="W976">
        <v>210</v>
      </c>
      <c r="X976">
        <v>288</v>
      </c>
      <c r="Y976">
        <v>181</v>
      </c>
      <c r="Z976">
        <v>3</v>
      </c>
      <c r="AA976">
        <v>128</v>
      </c>
      <c r="AB976">
        <v>7</v>
      </c>
      <c r="AC976">
        <v>35</v>
      </c>
      <c r="AD976">
        <v>2904</v>
      </c>
      <c r="AE976">
        <v>52</v>
      </c>
      <c r="AF976">
        <v>787</v>
      </c>
      <c r="AG976">
        <v>214</v>
      </c>
      <c r="AH976">
        <v>263</v>
      </c>
      <c r="AI976" s="3">
        <v>5.06198347107438E-2</v>
      </c>
      <c r="AJ976" s="3">
        <v>7.6923076923076927E-2</v>
      </c>
      <c r="AK976" s="3">
        <v>9.148665819567979E-2</v>
      </c>
      <c r="AL976" s="3">
        <v>5.1401869158878503E-2</v>
      </c>
      <c r="AM976" s="3">
        <v>3.8022813688212927E-2</v>
      </c>
      <c r="AN976" s="2">
        <f t="shared" si="34"/>
        <v>6.0888252148997138E-2</v>
      </c>
      <c r="AO976" s="2">
        <v>0.31184834123222749</v>
      </c>
      <c r="AP976">
        <f t="shared" si="35"/>
        <v>255</v>
      </c>
    </row>
    <row r="977" spans="1:42" ht="16.5" hidden="1" customHeight="1" x14ac:dyDescent="0.25">
      <c r="A977" s="5" t="s">
        <v>791</v>
      </c>
      <c r="B977" s="1" t="s">
        <v>214</v>
      </c>
      <c r="C977" t="s">
        <v>36</v>
      </c>
      <c r="D977" t="s">
        <v>43</v>
      </c>
      <c r="E977" t="s">
        <v>38</v>
      </c>
      <c r="F977" t="s">
        <v>215</v>
      </c>
      <c r="G977">
        <v>190</v>
      </c>
      <c r="H977">
        <v>0</v>
      </c>
      <c r="I977">
        <v>32</v>
      </c>
      <c r="J977">
        <v>18</v>
      </c>
      <c r="K977">
        <v>0</v>
      </c>
      <c r="L977">
        <v>61</v>
      </c>
      <c r="M977">
        <v>194</v>
      </c>
      <c r="N977" s="2">
        <v>6.0563939634630656E-3</v>
      </c>
      <c r="O977" s="2">
        <v>1.926131850675139E-2</v>
      </c>
      <c r="P977">
        <v>169</v>
      </c>
      <c r="Q977" s="2">
        <v>1.6923693170438615E-2</v>
      </c>
      <c r="R977">
        <v>10072</v>
      </c>
      <c r="S977">
        <v>9986</v>
      </c>
      <c r="T977">
        <v>8186</v>
      </c>
      <c r="U977">
        <v>48</v>
      </c>
      <c r="V977">
        <v>769</v>
      </c>
      <c r="W977">
        <v>747</v>
      </c>
      <c r="X977">
        <v>236</v>
      </c>
      <c r="Y977">
        <v>122</v>
      </c>
      <c r="Z977">
        <v>0</v>
      </c>
      <c r="AA977">
        <v>12</v>
      </c>
      <c r="AB977">
        <v>12</v>
      </c>
      <c r="AC977">
        <v>3</v>
      </c>
      <c r="AD977">
        <v>8254</v>
      </c>
      <c r="AE977">
        <v>48</v>
      </c>
      <c r="AF977">
        <v>789</v>
      </c>
      <c r="AG977">
        <v>753</v>
      </c>
      <c r="AH977">
        <v>233</v>
      </c>
      <c r="AI977" s="3">
        <v>2.301914223406833E-2</v>
      </c>
      <c r="AJ977" s="3">
        <v>0</v>
      </c>
      <c r="AK977" s="3">
        <v>4.0557667934093787E-2</v>
      </c>
      <c r="AL977" s="3">
        <v>2.3904382470119521E-2</v>
      </c>
      <c r="AM977" s="3">
        <v>0</v>
      </c>
      <c r="AN977" s="2">
        <f t="shared" si="34"/>
        <v>2.5317712470214457E-2</v>
      </c>
      <c r="AO977" s="2">
        <v>0.18090701597697728</v>
      </c>
      <c r="AP977">
        <f t="shared" si="35"/>
        <v>255</v>
      </c>
    </row>
    <row r="978" spans="1:42" ht="16.5" hidden="1" customHeight="1" x14ac:dyDescent="0.25">
      <c r="A978" s="4" t="s">
        <v>797</v>
      </c>
      <c r="B978" s="1" t="s">
        <v>477</v>
      </c>
      <c r="D978" t="s">
        <v>32</v>
      </c>
      <c r="E978" t="s">
        <v>463</v>
      </c>
      <c r="F978" t="s">
        <v>478</v>
      </c>
      <c r="G978">
        <v>219</v>
      </c>
      <c r="H978">
        <v>18</v>
      </c>
      <c r="I978">
        <v>0</v>
      </c>
      <c r="J978">
        <v>0</v>
      </c>
      <c r="K978">
        <v>3</v>
      </c>
      <c r="L978">
        <v>7</v>
      </c>
      <c r="M978">
        <v>247</v>
      </c>
      <c r="N978" s="2">
        <v>1.0101010101010102E-2</v>
      </c>
      <c r="O978" s="2">
        <v>0.35642135642135642</v>
      </c>
      <c r="P978">
        <v>135</v>
      </c>
      <c r="Q978" s="2">
        <v>0.23519163763066203</v>
      </c>
      <c r="R978">
        <v>693</v>
      </c>
      <c r="S978">
        <v>574</v>
      </c>
      <c r="T978">
        <v>474</v>
      </c>
      <c r="U978">
        <v>50</v>
      </c>
      <c r="V978">
        <v>44</v>
      </c>
      <c r="W978">
        <v>1</v>
      </c>
      <c r="X978">
        <v>5</v>
      </c>
      <c r="Y978">
        <v>123</v>
      </c>
      <c r="Z978">
        <v>5</v>
      </c>
      <c r="AA978">
        <v>0</v>
      </c>
      <c r="AB978">
        <v>0</v>
      </c>
      <c r="AC978">
        <v>0</v>
      </c>
      <c r="AD978">
        <v>570</v>
      </c>
      <c r="AE978">
        <v>63</v>
      </c>
      <c r="AF978">
        <v>44</v>
      </c>
      <c r="AG978">
        <v>1</v>
      </c>
      <c r="AH978">
        <v>8</v>
      </c>
      <c r="AI978" s="3">
        <v>0.38421052631578945</v>
      </c>
      <c r="AJ978" s="3">
        <v>0.2857142857142857</v>
      </c>
      <c r="AK978" s="3">
        <v>0</v>
      </c>
      <c r="AL978" s="3">
        <v>0</v>
      </c>
      <c r="AM978" s="3">
        <v>0.375</v>
      </c>
      <c r="AN978" s="2">
        <f t="shared" si="34"/>
        <v>0.36652236652236653</v>
      </c>
      <c r="AO978" s="2">
        <v>0.16909620991253643</v>
      </c>
      <c r="AP978">
        <f t="shared" si="35"/>
        <v>254</v>
      </c>
    </row>
    <row r="979" spans="1:42" ht="16.5" hidden="1" customHeight="1" x14ac:dyDescent="0.25">
      <c r="A979" s="4" t="s">
        <v>796</v>
      </c>
      <c r="B979" s="1" t="s">
        <v>477</v>
      </c>
      <c r="D979" t="s">
        <v>32</v>
      </c>
      <c r="E979" t="s">
        <v>463</v>
      </c>
      <c r="F979" t="s">
        <v>478</v>
      </c>
      <c r="G979">
        <v>225</v>
      </c>
      <c r="H979">
        <v>15</v>
      </c>
      <c r="I979">
        <v>0</v>
      </c>
      <c r="J979">
        <v>0</v>
      </c>
      <c r="K979">
        <v>3</v>
      </c>
      <c r="L979">
        <v>21</v>
      </c>
      <c r="M979">
        <v>233</v>
      </c>
      <c r="N979" s="2">
        <v>2.8846153846153848E-2</v>
      </c>
      <c r="O979" s="2">
        <v>0.32005494505494503</v>
      </c>
      <c r="P979">
        <v>122</v>
      </c>
      <c r="Q979" s="2">
        <v>0.20469798657718122</v>
      </c>
      <c r="R979">
        <v>728</v>
      </c>
      <c r="S979">
        <v>596</v>
      </c>
      <c r="T979">
        <v>499</v>
      </c>
      <c r="U979">
        <v>49</v>
      </c>
      <c r="V979">
        <v>38</v>
      </c>
      <c r="W979">
        <v>3</v>
      </c>
      <c r="X979">
        <v>7</v>
      </c>
      <c r="Y979">
        <v>111</v>
      </c>
      <c r="Z979">
        <v>6</v>
      </c>
      <c r="AA979">
        <v>0</v>
      </c>
      <c r="AB979">
        <v>0</v>
      </c>
      <c r="AC979">
        <v>0</v>
      </c>
      <c r="AD979">
        <v>613</v>
      </c>
      <c r="AE979">
        <v>58</v>
      </c>
      <c r="AF979">
        <v>38</v>
      </c>
      <c r="AG979">
        <v>3</v>
      </c>
      <c r="AH979">
        <v>10</v>
      </c>
      <c r="AI979" s="3">
        <v>0.36704730831973897</v>
      </c>
      <c r="AJ979" s="3">
        <v>0.25862068965517243</v>
      </c>
      <c r="AK979" s="3">
        <v>0</v>
      </c>
      <c r="AL979" s="3">
        <v>0</v>
      </c>
      <c r="AM979" s="3">
        <v>0.3</v>
      </c>
      <c r="AN979" s="2">
        <f t="shared" si="34"/>
        <v>0.34890109890109888</v>
      </c>
      <c r="AO979" s="2">
        <v>0.15096952908587258</v>
      </c>
      <c r="AP979">
        <f t="shared" si="35"/>
        <v>254</v>
      </c>
    </row>
    <row r="980" spans="1:42" ht="16.5" hidden="1" customHeight="1" x14ac:dyDescent="0.25">
      <c r="A980" s="4" t="s">
        <v>801</v>
      </c>
      <c r="B980" t="s">
        <v>628</v>
      </c>
      <c r="D980" t="s">
        <v>32</v>
      </c>
      <c r="E980" t="s">
        <v>629</v>
      </c>
      <c r="F980" t="s">
        <v>630</v>
      </c>
      <c r="G980">
        <v>228</v>
      </c>
      <c r="H980">
        <v>0</v>
      </c>
      <c r="I980">
        <v>4</v>
      </c>
      <c r="J980">
        <v>0</v>
      </c>
      <c r="K980">
        <v>11</v>
      </c>
      <c r="L980">
        <v>116</v>
      </c>
      <c r="M980">
        <v>138</v>
      </c>
      <c r="N980" s="2">
        <v>7.8644067796610165E-2</v>
      </c>
      <c r="O980" s="2">
        <v>9.3559322033898301E-2</v>
      </c>
      <c r="P980">
        <v>24</v>
      </c>
      <c r="Q980" s="2">
        <v>1.9277108433734941E-2</v>
      </c>
      <c r="R980">
        <v>1475</v>
      </c>
      <c r="S980">
        <v>1245</v>
      </c>
      <c r="T980">
        <v>1167</v>
      </c>
      <c r="U980">
        <v>12</v>
      </c>
      <c r="V980">
        <v>23</v>
      </c>
      <c r="W980">
        <v>16</v>
      </c>
      <c r="X980">
        <v>27</v>
      </c>
      <c r="Y980">
        <v>19</v>
      </c>
      <c r="Z980">
        <v>0</v>
      </c>
      <c r="AA980">
        <v>0</v>
      </c>
      <c r="AB980">
        <v>0</v>
      </c>
      <c r="AC980">
        <v>0</v>
      </c>
      <c r="AD980">
        <v>1376</v>
      </c>
      <c r="AE980">
        <v>12</v>
      </c>
      <c r="AF980">
        <v>27</v>
      </c>
      <c r="AG980">
        <v>16</v>
      </c>
      <c r="AH980">
        <v>38</v>
      </c>
      <c r="AI980" s="3">
        <v>0.16569767441860464</v>
      </c>
      <c r="AJ980" s="3">
        <v>0</v>
      </c>
      <c r="AK980" s="3">
        <v>0.14814814814814814</v>
      </c>
      <c r="AL980" s="3">
        <v>0</v>
      </c>
      <c r="AM980" s="3">
        <v>0.28947368421052633</v>
      </c>
      <c r="AN980" s="2">
        <f t="shared" si="34"/>
        <v>0.17220338983050848</v>
      </c>
      <c r="AO980" s="2">
        <v>6.3308373042886321E-2</v>
      </c>
      <c r="AP980">
        <f t="shared" si="35"/>
        <v>254</v>
      </c>
    </row>
    <row r="981" spans="1:42" ht="16.5" hidden="1" customHeight="1" x14ac:dyDescent="0.25">
      <c r="A981" s="4" t="s">
        <v>799</v>
      </c>
      <c r="B981" s="1" t="s">
        <v>99</v>
      </c>
      <c r="D981" t="s">
        <v>32</v>
      </c>
      <c r="E981" t="s">
        <v>95</v>
      </c>
      <c r="F981" t="s">
        <v>100</v>
      </c>
      <c r="G981">
        <v>208</v>
      </c>
      <c r="H981">
        <v>32</v>
      </c>
      <c r="I981">
        <v>0</v>
      </c>
      <c r="J981">
        <v>0</v>
      </c>
      <c r="K981">
        <v>0</v>
      </c>
      <c r="L981">
        <v>15</v>
      </c>
      <c r="M981">
        <v>239</v>
      </c>
      <c r="N981" s="2">
        <v>6.1475409836065573E-3</v>
      </c>
      <c r="O981" s="2">
        <v>9.7950819672131151E-2</v>
      </c>
      <c r="P981">
        <v>332</v>
      </c>
      <c r="Q981" s="2">
        <v>0.1318506751389992</v>
      </c>
      <c r="R981">
        <v>2440</v>
      </c>
      <c r="S981">
        <v>2518</v>
      </c>
      <c r="T981">
        <v>1923</v>
      </c>
      <c r="U981">
        <v>496</v>
      </c>
      <c r="V981">
        <v>26</v>
      </c>
      <c r="W981">
        <v>28</v>
      </c>
      <c r="X981">
        <v>45</v>
      </c>
      <c r="Y981">
        <v>261</v>
      </c>
      <c r="Z981">
        <v>52</v>
      </c>
      <c r="AA981">
        <v>0</v>
      </c>
      <c r="AB981">
        <v>0</v>
      </c>
      <c r="AC981">
        <v>8</v>
      </c>
      <c r="AD981">
        <v>1870</v>
      </c>
      <c r="AE981">
        <v>476</v>
      </c>
      <c r="AF981">
        <v>26</v>
      </c>
      <c r="AG981">
        <v>28</v>
      </c>
      <c r="AH981">
        <v>37</v>
      </c>
      <c r="AI981" s="3">
        <v>0.11122994652406418</v>
      </c>
      <c r="AJ981" s="3">
        <v>6.7226890756302518E-2</v>
      </c>
      <c r="AK981" s="3">
        <v>0</v>
      </c>
      <c r="AL981" s="3">
        <v>0</v>
      </c>
      <c r="AM981" s="3">
        <v>0</v>
      </c>
      <c r="AN981" s="2">
        <f t="shared" si="34"/>
        <v>0.10409836065573772</v>
      </c>
      <c r="AO981" s="2">
        <v>0.23266311038161674</v>
      </c>
      <c r="AP981">
        <f t="shared" si="35"/>
        <v>254</v>
      </c>
    </row>
    <row r="982" spans="1:42" ht="16.5" hidden="1" customHeight="1" x14ac:dyDescent="0.25">
      <c r="A982" s="4">
        <v>2011</v>
      </c>
      <c r="B982" s="1" t="s">
        <v>596</v>
      </c>
      <c r="D982" t="s">
        <v>32</v>
      </c>
      <c r="E982" t="s">
        <v>333</v>
      </c>
      <c r="F982" t="s">
        <v>597</v>
      </c>
      <c r="G982">
        <v>235</v>
      </c>
      <c r="H982">
        <v>0</v>
      </c>
      <c r="I982">
        <v>0</v>
      </c>
      <c r="J982">
        <v>0</v>
      </c>
      <c r="K982">
        <v>6</v>
      </c>
      <c r="L982">
        <v>110</v>
      </c>
      <c r="M982">
        <v>144</v>
      </c>
      <c r="N982" s="2">
        <v>2.6442307692307692E-2</v>
      </c>
      <c r="O982" s="2">
        <v>3.4615384615384617E-2</v>
      </c>
      <c r="P982">
        <v>167</v>
      </c>
      <c r="Q982" s="2">
        <v>4.1001718634912844E-2</v>
      </c>
      <c r="R982">
        <v>4160</v>
      </c>
      <c r="S982">
        <v>4073</v>
      </c>
      <c r="T982">
        <v>3729</v>
      </c>
      <c r="U982">
        <v>9</v>
      </c>
      <c r="V982">
        <v>72</v>
      </c>
      <c r="W982">
        <v>65</v>
      </c>
      <c r="X982">
        <v>198</v>
      </c>
      <c r="Y982">
        <v>159</v>
      </c>
      <c r="Z982">
        <v>0</v>
      </c>
      <c r="AA982">
        <v>0</v>
      </c>
      <c r="AB982">
        <v>0</v>
      </c>
      <c r="AC982">
        <v>0</v>
      </c>
      <c r="AD982">
        <v>3805</v>
      </c>
      <c r="AE982">
        <v>9</v>
      </c>
      <c r="AF982">
        <v>72</v>
      </c>
      <c r="AG982">
        <v>65</v>
      </c>
      <c r="AH982">
        <v>204</v>
      </c>
      <c r="AI982" s="3">
        <v>6.1760840998685937E-2</v>
      </c>
      <c r="AJ982" s="3">
        <v>0</v>
      </c>
      <c r="AK982" s="3">
        <v>0</v>
      </c>
      <c r="AL982" s="3">
        <v>0</v>
      </c>
      <c r="AM982" s="3">
        <v>2.9411764705882353E-2</v>
      </c>
      <c r="AN982" s="2">
        <f t="shared" si="34"/>
        <v>6.1057692307692313E-2</v>
      </c>
      <c r="AO982" s="2">
        <v>8.4235860409145602E-2</v>
      </c>
      <c r="AP982">
        <f t="shared" si="35"/>
        <v>254</v>
      </c>
    </row>
    <row r="983" spans="1:42" ht="16.5" hidden="1" customHeight="1" x14ac:dyDescent="0.25">
      <c r="A983" s="4" t="s">
        <v>803</v>
      </c>
      <c r="B983" s="1" t="s">
        <v>260</v>
      </c>
      <c r="D983" t="s">
        <v>32</v>
      </c>
      <c r="E983" t="s">
        <v>256</v>
      </c>
      <c r="F983" t="s">
        <v>261</v>
      </c>
      <c r="G983">
        <v>226</v>
      </c>
      <c r="H983">
        <v>20</v>
      </c>
      <c r="I983">
        <v>0</v>
      </c>
      <c r="J983">
        <v>0</v>
      </c>
      <c r="K983">
        <v>0</v>
      </c>
      <c r="L983">
        <v>0</v>
      </c>
      <c r="M983">
        <v>254</v>
      </c>
      <c r="N983" s="2">
        <v>0</v>
      </c>
      <c r="O983" s="2">
        <v>5.4835924006908461E-2</v>
      </c>
      <c r="P983">
        <v>205</v>
      </c>
      <c r="Q983" s="2">
        <v>4.4730525856425923E-2</v>
      </c>
      <c r="R983">
        <v>4632</v>
      </c>
      <c r="S983">
        <v>4583</v>
      </c>
      <c r="T983">
        <v>4234</v>
      </c>
      <c r="U983">
        <v>260</v>
      </c>
      <c r="V983">
        <v>21</v>
      </c>
      <c r="W983">
        <v>36</v>
      </c>
      <c r="X983">
        <v>34</v>
      </c>
      <c r="Y983">
        <v>189</v>
      </c>
      <c r="Z983">
        <v>7</v>
      </c>
      <c r="AA983">
        <v>4</v>
      </c>
      <c r="AB983">
        <v>0</v>
      </c>
      <c r="AC983">
        <v>0</v>
      </c>
      <c r="AD983">
        <v>4271</v>
      </c>
      <c r="AE983">
        <v>273</v>
      </c>
      <c r="AF983">
        <v>17</v>
      </c>
      <c r="AG983">
        <v>36</v>
      </c>
      <c r="AH983">
        <v>34</v>
      </c>
      <c r="AI983" s="3">
        <v>5.2915008194802153E-2</v>
      </c>
      <c r="AJ983" s="3">
        <v>7.3260073260073263E-2</v>
      </c>
      <c r="AK983" s="3">
        <v>0</v>
      </c>
      <c r="AL983" s="3">
        <v>0</v>
      </c>
      <c r="AM983" s="3">
        <v>0</v>
      </c>
      <c r="AN983" s="2">
        <f t="shared" si="34"/>
        <v>5.4835924006908461E-2</v>
      </c>
      <c r="AO983" s="2">
        <v>7.7736989851004107E-2</v>
      </c>
      <c r="AP983">
        <f t="shared" si="35"/>
        <v>254</v>
      </c>
    </row>
    <row r="984" spans="1:42" ht="16.5" hidden="1" customHeight="1" x14ac:dyDescent="0.25">
      <c r="A984" s="4" t="s">
        <v>799</v>
      </c>
      <c r="B984" s="1" t="s">
        <v>73</v>
      </c>
      <c r="D984" t="s">
        <v>32</v>
      </c>
      <c r="E984" t="s">
        <v>67</v>
      </c>
      <c r="F984" t="s">
        <v>74</v>
      </c>
      <c r="G984">
        <v>0</v>
      </c>
      <c r="H984">
        <v>248</v>
      </c>
      <c r="I984">
        <v>0</v>
      </c>
      <c r="J984">
        <v>0</v>
      </c>
      <c r="K984">
        <v>0</v>
      </c>
      <c r="L984">
        <v>47</v>
      </c>
      <c r="M984">
        <v>206</v>
      </c>
      <c r="N984" s="2">
        <v>2.6949541284403671E-2</v>
      </c>
      <c r="O984" s="2">
        <v>0.11811926605504587</v>
      </c>
      <c r="P984">
        <v>0</v>
      </c>
      <c r="Q984" s="2">
        <v>0</v>
      </c>
      <c r="R984">
        <v>1744</v>
      </c>
      <c r="S984">
        <v>1491</v>
      </c>
      <c r="T984">
        <v>0</v>
      </c>
      <c r="U984">
        <v>1491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1739</v>
      </c>
      <c r="AF984">
        <v>0</v>
      </c>
      <c r="AG984">
        <v>0</v>
      </c>
      <c r="AH984">
        <v>0</v>
      </c>
      <c r="AI984" s="3">
        <v>0</v>
      </c>
      <c r="AJ984" s="3">
        <v>0.14261069580218516</v>
      </c>
      <c r="AK984" s="3">
        <v>0</v>
      </c>
      <c r="AL984" s="3">
        <v>0</v>
      </c>
      <c r="AM984" s="3">
        <v>0</v>
      </c>
      <c r="AN984" s="2">
        <f t="shared" si="34"/>
        <v>0.14506880733944955</v>
      </c>
      <c r="AO984" s="2">
        <v>1</v>
      </c>
      <c r="AP984">
        <f t="shared" si="35"/>
        <v>253</v>
      </c>
    </row>
    <row r="985" spans="1:42" ht="16.5" hidden="1" customHeight="1" x14ac:dyDescent="0.25">
      <c r="A985" s="5" t="s">
        <v>792</v>
      </c>
      <c r="B985" s="1" t="s">
        <v>167</v>
      </c>
      <c r="C985" t="s">
        <v>36</v>
      </c>
      <c r="D985" t="s">
        <v>43</v>
      </c>
      <c r="E985" t="s">
        <v>44</v>
      </c>
      <c r="F985" t="s">
        <v>168</v>
      </c>
      <c r="G985">
        <v>183</v>
      </c>
      <c r="H985">
        <v>0</v>
      </c>
      <c r="I985">
        <v>22</v>
      </c>
      <c r="J985">
        <v>12</v>
      </c>
      <c r="K985">
        <v>30</v>
      </c>
      <c r="L985">
        <v>24</v>
      </c>
      <c r="M985">
        <v>229</v>
      </c>
      <c r="N985" s="2">
        <v>5.9273894788836748E-3</v>
      </c>
      <c r="O985" s="2">
        <v>5.6557174611015067E-2</v>
      </c>
      <c r="P985">
        <v>32</v>
      </c>
      <c r="Q985" s="2">
        <v>8.3594566353187051E-3</v>
      </c>
      <c r="R985">
        <v>4049</v>
      </c>
      <c r="S985">
        <v>3828</v>
      </c>
      <c r="T985">
        <v>3004</v>
      </c>
      <c r="U985">
        <v>35</v>
      </c>
      <c r="V985">
        <v>259</v>
      </c>
      <c r="W985">
        <v>170</v>
      </c>
      <c r="X985">
        <v>360</v>
      </c>
      <c r="Y985">
        <v>25</v>
      </c>
      <c r="Z985">
        <v>0</v>
      </c>
      <c r="AA985">
        <v>0</v>
      </c>
      <c r="AB985">
        <v>0</v>
      </c>
      <c r="AC985">
        <v>0</v>
      </c>
      <c r="AD985">
        <v>3162</v>
      </c>
      <c r="AE985">
        <v>35</v>
      </c>
      <c r="AF985">
        <v>281</v>
      </c>
      <c r="AG985">
        <v>182</v>
      </c>
      <c r="AH985">
        <v>390</v>
      </c>
      <c r="AI985" s="3">
        <v>5.7874762808349148E-2</v>
      </c>
      <c r="AJ985" s="3">
        <v>0</v>
      </c>
      <c r="AK985" s="3">
        <v>7.8291814946619215E-2</v>
      </c>
      <c r="AL985" s="3">
        <v>6.5934065934065936E-2</v>
      </c>
      <c r="AM985" s="3">
        <v>7.6923076923076927E-2</v>
      </c>
      <c r="AN985" s="2">
        <f t="shared" si="34"/>
        <v>6.2484564089898741E-2</v>
      </c>
      <c r="AO985" s="2">
        <v>0.21925925925925926</v>
      </c>
      <c r="AP985">
        <f t="shared" si="35"/>
        <v>253</v>
      </c>
    </row>
    <row r="986" spans="1:42" ht="16.5" hidden="1" customHeight="1" x14ac:dyDescent="0.25">
      <c r="A986" s="4" t="s">
        <v>801</v>
      </c>
      <c r="B986" s="1" t="s">
        <v>116</v>
      </c>
      <c r="D986" t="s">
        <v>32</v>
      </c>
      <c r="E986" t="s">
        <v>117</v>
      </c>
      <c r="F986" t="s">
        <v>118</v>
      </c>
      <c r="G986">
        <v>189</v>
      </c>
      <c r="H986">
        <v>35</v>
      </c>
      <c r="I986">
        <v>4</v>
      </c>
      <c r="J986">
        <v>4</v>
      </c>
      <c r="K986">
        <v>3</v>
      </c>
      <c r="L986">
        <v>4</v>
      </c>
      <c r="M986">
        <v>247</v>
      </c>
      <c r="N986" s="2">
        <v>4.0983606557377051E-3</v>
      </c>
      <c r="O986" s="2">
        <v>0.2530737704918033</v>
      </c>
      <c r="P986">
        <v>8</v>
      </c>
      <c r="Q986" s="2">
        <v>1.0914051841746248E-2</v>
      </c>
      <c r="R986">
        <v>976</v>
      </c>
      <c r="S986">
        <v>733</v>
      </c>
      <c r="T986">
        <v>518</v>
      </c>
      <c r="U986">
        <v>184</v>
      </c>
      <c r="V986">
        <v>6</v>
      </c>
      <c r="W986">
        <v>9</v>
      </c>
      <c r="X986">
        <v>16</v>
      </c>
      <c r="Y986">
        <v>4</v>
      </c>
      <c r="Z986">
        <v>0</v>
      </c>
      <c r="AA986">
        <v>0</v>
      </c>
      <c r="AB986">
        <v>0</v>
      </c>
      <c r="AC986">
        <v>0</v>
      </c>
      <c r="AD986">
        <v>703</v>
      </c>
      <c r="AE986">
        <v>219</v>
      </c>
      <c r="AF986">
        <v>10</v>
      </c>
      <c r="AG986">
        <v>13</v>
      </c>
      <c r="AH986">
        <v>19</v>
      </c>
      <c r="AI986" s="3">
        <v>0.26884779516358465</v>
      </c>
      <c r="AJ986" s="3">
        <v>0.15981735159817351</v>
      </c>
      <c r="AK986" s="3">
        <v>0.4</v>
      </c>
      <c r="AL986" s="3">
        <v>0.30769230769230771</v>
      </c>
      <c r="AM986" s="3">
        <v>0.15789473684210525</v>
      </c>
      <c r="AN986" s="2">
        <f t="shared" ref="AN986:AN1049" si="36">N986+O986</f>
        <v>0.25717213114754101</v>
      </c>
      <c r="AO986" s="2">
        <v>0.27074688796680496</v>
      </c>
      <c r="AP986">
        <f t="shared" ref="AP986:AP1049" si="37">L986+M986</f>
        <v>251</v>
      </c>
    </row>
    <row r="987" spans="1:42" ht="16.5" hidden="1" customHeight="1" x14ac:dyDescent="0.25">
      <c r="A987" s="5" t="s">
        <v>795</v>
      </c>
      <c r="B987" s="1" t="s">
        <v>107</v>
      </c>
      <c r="C987" t="s">
        <v>36</v>
      </c>
      <c r="D987" t="s">
        <v>43</v>
      </c>
      <c r="E987" t="s">
        <v>108</v>
      </c>
      <c r="F987" t="s">
        <v>109</v>
      </c>
      <c r="G987">
        <v>229</v>
      </c>
      <c r="H987">
        <v>0</v>
      </c>
      <c r="I987">
        <v>0</v>
      </c>
      <c r="J987">
        <v>3</v>
      </c>
      <c r="K987">
        <v>5</v>
      </c>
      <c r="L987">
        <v>94</v>
      </c>
      <c r="M987">
        <v>157</v>
      </c>
      <c r="N987" s="2">
        <v>7.7302631578947373E-2</v>
      </c>
      <c r="O987" s="2">
        <v>0.12911184210526316</v>
      </c>
      <c r="P987">
        <v>55</v>
      </c>
      <c r="Q987" s="2">
        <v>5.3921568627450983E-2</v>
      </c>
      <c r="R987">
        <v>1216</v>
      </c>
      <c r="S987">
        <v>1020</v>
      </c>
      <c r="T987">
        <v>928</v>
      </c>
      <c r="U987">
        <v>0</v>
      </c>
      <c r="V987">
        <v>24</v>
      </c>
      <c r="W987">
        <v>22</v>
      </c>
      <c r="X987">
        <v>46</v>
      </c>
      <c r="Y987">
        <v>53</v>
      </c>
      <c r="Z987">
        <v>0</v>
      </c>
      <c r="AA987">
        <v>0</v>
      </c>
      <c r="AB987">
        <v>0</v>
      </c>
      <c r="AC987">
        <v>0</v>
      </c>
      <c r="AD987">
        <v>1104</v>
      </c>
      <c r="AE987">
        <v>0</v>
      </c>
      <c r="AF987">
        <v>24</v>
      </c>
      <c r="AG987">
        <v>25</v>
      </c>
      <c r="AH987">
        <v>51</v>
      </c>
      <c r="AI987" s="3">
        <v>0.20742753623188406</v>
      </c>
      <c r="AJ987" s="3">
        <v>0</v>
      </c>
      <c r="AK987" s="3">
        <v>0</v>
      </c>
      <c r="AL987" s="3">
        <v>0.12</v>
      </c>
      <c r="AM987" s="3">
        <v>9.8039215686274508E-2</v>
      </c>
      <c r="AN987" s="2">
        <f t="shared" si="36"/>
        <v>0.20641447368421054</v>
      </c>
      <c r="AO987" s="2">
        <v>8.3056478405315617E-2</v>
      </c>
      <c r="AP987">
        <f t="shared" si="37"/>
        <v>251</v>
      </c>
    </row>
    <row r="988" spans="1:42" ht="16.5" hidden="1" customHeight="1" x14ac:dyDescent="0.25">
      <c r="A988" s="4" t="s">
        <v>799</v>
      </c>
      <c r="B988" s="1" t="s">
        <v>342</v>
      </c>
      <c r="D988" t="s">
        <v>32</v>
      </c>
      <c r="E988" t="s">
        <v>343</v>
      </c>
      <c r="F988" t="s">
        <v>344</v>
      </c>
      <c r="G988">
        <v>231</v>
      </c>
      <c r="H988">
        <v>0</v>
      </c>
      <c r="I988">
        <v>3</v>
      </c>
      <c r="J988">
        <v>0</v>
      </c>
      <c r="K988">
        <v>3</v>
      </c>
      <c r="L988">
        <v>8</v>
      </c>
      <c r="M988">
        <v>243</v>
      </c>
      <c r="N988" s="2">
        <v>3.0086498683715682E-3</v>
      </c>
      <c r="O988" s="2">
        <v>9.1387739751786393E-2</v>
      </c>
      <c r="P988">
        <v>131</v>
      </c>
      <c r="Q988" s="2">
        <v>5.1595116187475386E-2</v>
      </c>
      <c r="R988">
        <v>2659</v>
      </c>
      <c r="S988">
        <v>2539</v>
      </c>
      <c r="T988">
        <v>2370</v>
      </c>
      <c r="U988">
        <v>18</v>
      </c>
      <c r="V988">
        <v>50</v>
      </c>
      <c r="W988">
        <v>33</v>
      </c>
      <c r="X988">
        <v>68</v>
      </c>
      <c r="Y988">
        <v>122</v>
      </c>
      <c r="Z988">
        <v>0</v>
      </c>
      <c r="AA988">
        <v>0</v>
      </c>
      <c r="AB988">
        <v>0</v>
      </c>
      <c r="AC988">
        <v>0</v>
      </c>
      <c r="AD988">
        <v>2479</v>
      </c>
      <c r="AE988">
        <v>18</v>
      </c>
      <c r="AF988">
        <v>53</v>
      </c>
      <c r="AG988">
        <v>33</v>
      </c>
      <c r="AH988">
        <v>71</v>
      </c>
      <c r="AI988" s="3">
        <v>9.3182734973779754E-2</v>
      </c>
      <c r="AJ988" s="3">
        <v>0</v>
      </c>
      <c r="AK988" s="3">
        <v>5.6603773584905662E-2</v>
      </c>
      <c r="AL988" s="3">
        <v>0</v>
      </c>
      <c r="AM988" s="3">
        <v>4.2253521126760563E-2</v>
      </c>
      <c r="AN988" s="2">
        <f t="shared" si="36"/>
        <v>9.4396389620157964E-2</v>
      </c>
      <c r="AO988" s="2">
        <v>6.5938206480783718E-2</v>
      </c>
      <c r="AP988">
        <f t="shared" si="37"/>
        <v>251</v>
      </c>
    </row>
    <row r="989" spans="1:42" ht="16.5" hidden="1" customHeight="1" x14ac:dyDescent="0.25">
      <c r="A989" s="4">
        <v>2011</v>
      </c>
      <c r="B989" s="1" t="s">
        <v>191</v>
      </c>
      <c r="D989" t="s">
        <v>32</v>
      </c>
      <c r="E989" t="s">
        <v>192</v>
      </c>
      <c r="F989" t="s">
        <v>193</v>
      </c>
      <c r="G989">
        <v>234</v>
      </c>
      <c r="H989">
        <v>0</v>
      </c>
      <c r="I989">
        <v>0</v>
      </c>
      <c r="J989">
        <v>0</v>
      </c>
      <c r="K989">
        <v>4</v>
      </c>
      <c r="L989">
        <v>13</v>
      </c>
      <c r="M989">
        <v>238</v>
      </c>
      <c r="N989" s="2">
        <v>3.7989479836353008E-3</v>
      </c>
      <c r="O989" s="2">
        <v>6.9549970777323208E-2</v>
      </c>
      <c r="P989">
        <v>68</v>
      </c>
      <c r="Q989" s="2">
        <v>2.0994133991972832E-2</v>
      </c>
      <c r="R989">
        <v>3422</v>
      </c>
      <c r="S989">
        <v>3239</v>
      </c>
      <c r="T989">
        <v>2506</v>
      </c>
      <c r="U989">
        <v>9</v>
      </c>
      <c r="V989">
        <v>92</v>
      </c>
      <c r="W989">
        <v>61</v>
      </c>
      <c r="X989">
        <v>571</v>
      </c>
      <c r="Y989">
        <v>65</v>
      </c>
      <c r="Z989">
        <v>0</v>
      </c>
      <c r="AA989">
        <v>0</v>
      </c>
      <c r="AB989">
        <v>0</v>
      </c>
      <c r="AC989">
        <v>0</v>
      </c>
      <c r="AD989">
        <v>2675</v>
      </c>
      <c r="AE989">
        <v>9</v>
      </c>
      <c r="AF989">
        <v>92</v>
      </c>
      <c r="AG989">
        <v>61</v>
      </c>
      <c r="AH989">
        <v>575</v>
      </c>
      <c r="AI989" s="3">
        <v>8.7476635514018686E-2</v>
      </c>
      <c r="AJ989" s="3">
        <v>0</v>
      </c>
      <c r="AK989" s="3">
        <v>0</v>
      </c>
      <c r="AL989" s="3">
        <v>0</v>
      </c>
      <c r="AM989" s="3">
        <v>6.956521739130435E-3</v>
      </c>
      <c r="AN989" s="2">
        <f t="shared" si="36"/>
        <v>7.3348918760958504E-2</v>
      </c>
      <c r="AO989" s="2">
        <v>0.21600234466588511</v>
      </c>
      <c r="AP989">
        <f t="shared" si="37"/>
        <v>251</v>
      </c>
    </row>
    <row r="990" spans="1:42" ht="16.5" hidden="1" customHeight="1" x14ac:dyDescent="0.25">
      <c r="A990" s="5" t="s">
        <v>787</v>
      </c>
      <c r="B990" s="1" t="s">
        <v>83</v>
      </c>
      <c r="D990" t="s">
        <v>32</v>
      </c>
      <c r="E990" t="s">
        <v>81</v>
      </c>
      <c r="F990" t="s">
        <v>84</v>
      </c>
      <c r="G990">
        <v>239</v>
      </c>
      <c r="H990">
        <v>0</v>
      </c>
      <c r="I990">
        <v>0</v>
      </c>
      <c r="J990">
        <v>0</v>
      </c>
      <c r="K990">
        <v>3</v>
      </c>
      <c r="L990">
        <v>109</v>
      </c>
      <c r="M990">
        <v>142</v>
      </c>
      <c r="N990" s="2">
        <v>1.5332676888451259E-2</v>
      </c>
      <c r="O990" s="2">
        <v>1.997467998311999E-2</v>
      </c>
      <c r="P990">
        <v>225</v>
      </c>
      <c r="Q990" s="2">
        <v>3.176620076238882E-2</v>
      </c>
      <c r="R990">
        <v>7109</v>
      </c>
      <c r="S990">
        <v>7083</v>
      </c>
      <c r="T990">
        <v>6393</v>
      </c>
      <c r="U990">
        <v>28</v>
      </c>
      <c r="V990">
        <v>283</v>
      </c>
      <c r="W990">
        <v>181</v>
      </c>
      <c r="X990">
        <v>198</v>
      </c>
      <c r="Y990">
        <v>201</v>
      </c>
      <c r="Z990">
        <v>0</v>
      </c>
      <c r="AA990">
        <v>6</v>
      </c>
      <c r="AB990">
        <v>0</v>
      </c>
      <c r="AC990">
        <v>3</v>
      </c>
      <c r="AD990">
        <v>6431</v>
      </c>
      <c r="AE990">
        <v>28</v>
      </c>
      <c r="AF990">
        <v>277</v>
      </c>
      <c r="AG990">
        <v>181</v>
      </c>
      <c r="AH990">
        <v>198</v>
      </c>
      <c r="AI990" s="3">
        <v>3.7163738143368062E-2</v>
      </c>
      <c r="AJ990" s="3">
        <v>0</v>
      </c>
      <c r="AK990" s="3">
        <v>0</v>
      </c>
      <c r="AL990" s="3">
        <v>0</v>
      </c>
      <c r="AM990" s="3">
        <v>1.5151515151515152E-2</v>
      </c>
      <c r="AN990" s="2">
        <f t="shared" si="36"/>
        <v>3.5307356871571251E-2</v>
      </c>
      <c r="AO990" s="2">
        <v>9.6134926212227689E-2</v>
      </c>
      <c r="AP990">
        <f t="shared" si="37"/>
        <v>251</v>
      </c>
    </row>
    <row r="991" spans="1:42" ht="16.5" hidden="1" customHeight="1" x14ac:dyDescent="0.25">
      <c r="A991" s="5" t="s">
        <v>789</v>
      </c>
      <c r="B991" s="1" t="s">
        <v>234</v>
      </c>
      <c r="C991" t="s">
        <v>36</v>
      </c>
      <c r="D991" t="s">
        <v>43</v>
      </c>
      <c r="E991" t="s">
        <v>38</v>
      </c>
      <c r="F991" t="s">
        <v>235</v>
      </c>
      <c r="G991">
        <v>209</v>
      </c>
      <c r="H991">
        <v>0</v>
      </c>
      <c r="I991">
        <v>16</v>
      </c>
      <c r="J991">
        <v>0</v>
      </c>
      <c r="K991">
        <v>3</v>
      </c>
      <c r="L991">
        <v>5</v>
      </c>
      <c r="M991">
        <v>246</v>
      </c>
      <c r="N991" s="2">
        <v>5.3453068206115036E-4</v>
      </c>
      <c r="O991" s="2">
        <v>2.6298909557408594E-2</v>
      </c>
      <c r="P991">
        <v>615</v>
      </c>
      <c r="Q991" s="2">
        <v>6.3284626466351107E-2</v>
      </c>
      <c r="R991">
        <v>9354</v>
      </c>
      <c r="S991">
        <v>9718</v>
      </c>
      <c r="T991">
        <v>8467</v>
      </c>
      <c r="U991">
        <v>35</v>
      </c>
      <c r="V991">
        <v>465</v>
      </c>
      <c r="W991">
        <v>585</v>
      </c>
      <c r="X991">
        <v>166</v>
      </c>
      <c r="Y991">
        <v>453</v>
      </c>
      <c r="Z991">
        <v>0</v>
      </c>
      <c r="AA991">
        <v>95</v>
      </c>
      <c r="AB991">
        <v>33</v>
      </c>
      <c r="AC991">
        <v>11</v>
      </c>
      <c r="AD991">
        <v>8223</v>
      </c>
      <c r="AE991">
        <v>35</v>
      </c>
      <c r="AF991">
        <v>386</v>
      </c>
      <c r="AG991">
        <v>552</v>
      </c>
      <c r="AH991">
        <v>158</v>
      </c>
      <c r="AI991" s="3">
        <v>2.5416514654019215E-2</v>
      </c>
      <c r="AJ991" s="3">
        <v>0</v>
      </c>
      <c r="AK991" s="3">
        <v>4.145077720207254E-2</v>
      </c>
      <c r="AL991" s="3">
        <v>0</v>
      </c>
      <c r="AM991" s="3">
        <v>1.8987341772151899E-2</v>
      </c>
      <c r="AN991" s="2">
        <f t="shared" si="36"/>
        <v>2.6833440239469743E-2</v>
      </c>
      <c r="AO991" s="2">
        <v>0.1209108402822322</v>
      </c>
      <c r="AP991">
        <f t="shared" si="37"/>
        <v>251</v>
      </c>
    </row>
    <row r="992" spans="1:42" ht="16.5" hidden="1" customHeight="1" x14ac:dyDescent="0.25">
      <c r="A992" s="5" t="s">
        <v>795</v>
      </c>
      <c r="B992" t="s">
        <v>631</v>
      </c>
      <c r="D992" t="s">
        <v>32</v>
      </c>
      <c r="E992" t="s">
        <v>463</v>
      </c>
      <c r="F992" t="s">
        <v>632</v>
      </c>
      <c r="G992">
        <v>222</v>
      </c>
      <c r="H992">
        <v>7</v>
      </c>
      <c r="I992">
        <v>10</v>
      </c>
      <c r="J992">
        <v>5</v>
      </c>
      <c r="K992">
        <v>0</v>
      </c>
      <c r="L992">
        <v>62</v>
      </c>
      <c r="M992">
        <v>188</v>
      </c>
      <c r="N992" s="2">
        <v>4.8934490923441203E-2</v>
      </c>
      <c r="O992" s="2">
        <v>0.1483820047355959</v>
      </c>
      <c r="P992">
        <v>181</v>
      </c>
      <c r="Q992" s="2">
        <v>0.15108514190317196</v>
      </c>
      <c r="R992">
        <v>1267</v>
      </c>
      <c r="S992">
        <v>1198</v>
      </c>
      <c r="T992">
        <v>1129</v>
      </c>
      <c r="U992">
        <v>21</v>
      </c>
      <c r="V992">
        <v>26</v>
      </c>
      <c r="W992">
        <v>9</v>
      </c>
      <c r="X992">
        <v>13</v>
      </c>
      <c r="Y992">
        <v>169</v>
      </c>
      <c r="Z992">
        <v>0</v>
      </c>
      <c r="AA992">
        <v>3</v>
      </c>
      <c r="AB992">
        <v>0</v>
      </c>
      <c r="AC992">
        <v>0</v>
      </c>
      <c r="AD992">
        <v>1182</v>
      </c>
      <c r="AE992">
        <v>28</v>
      </c>
      <c r="AF992">
        <v>33</v>
      </c>
      <c r="AG992">
        <v>14</v>
      </c>
      <c r="AH992">
        <v>13</v>
      </c>
      <c r="AI992" s="3">
        <v>0.18781725888324874</v>
      </c>
      <c r="AJ992" s="3">
        <v>0.25</v>
      </c>
      <c r="AK992" s="3">
        <v>0.30303030303030304</v>
      </c>
      <c r="AL992" s="3">
        <v>0.35714285714285715</v>
      </c>
      <c r="AM992" s="3">
        <v>0</v>
      </c>
      <c r="AN992" s="2">
        <f t="shared" si="36"/>
        <v>0.19731649565903711</v>
      </c>
      <c r="AO992" s="2">
        <v>6.9291338582677164E-2</v>
      </c>
      <c r="AP992">
        <f t="shared" si="37"/>
        <v>250</v>
      </c>
    </row>
    <row r="993" spans="1:42" ht="16.5" hidden="1" customHeight="1" x14ac:dyDescent="0.25">
      <c r="A993" s="5" t="s">
        <v>795</v>
      </c>
      <c r="B993" s="1" t="s">
        <v>598</v>
      </c>
      <c r="D993" t="s">
        <v>32</v>
      </c>
      <c r="E993" t="s">
        <v>333</v>
      </c>
      <c r="F993" t="s">
        <v>599</v>
      </c>
      <c r="G993">
        <v>234</v>
      </c>
      <c r="H993">
        <v>0</v>
      </c>
      <c r="I993">
        <v>0</v>
      </c>
      <c r="J993">
        <v>0</v>
      </c>
      <c r="K993">
        <v>0</v>
      </c>
      <c r="L993">
        <v>5</v>
      </c>
      <c r="M993">
        <v>245</v>
      </c>
      <c r="N993" s="2">
        <v>3.0248033877797943E-3</v>
      </c>
      <c r="O993" s="2">
        <v>0.14821536600120991</v>
      </c>
      <c r="P993">
        <v>141</v>
      </c>
      <c r="Q993" s="2">
        <v>9.1321243523316067E-2</v>
      </c>
      <c r="R993">
        <v>1653</v>
      </c>
      <c r="S993">
        <v>1544</v>
      </c>
      <c r="T993">
        <v>1397</v>
      </c>
      <c r="U993">
        <v>16</v>
      </c>
      <c r="V993">
        <v>31</v>
      </c>
      <c r="W993">
        <v>54</v>
      </c>
      <c r="X993">
        <v>46</v>
      </c>
      <c r="Y993">
        <v>131</v>
      </c>
      <c r="Z993">
        <v>0</v>
      </c>
      <c r="AA993">
        <v>0</v>
      </c>
      <c r="AB993">
        <v>0</v>
      </c>
      <c r="AC993">
        <v>0</v>
      </c>
      <c r="AD993">
        <v>1500</v>
      </c>
      <c r="AE993">
        <v>16</v>
      </c>
      <c r="AF993">
        <v>31</v>
      </c>
      <c r="AG993">
        <v>54</v>
      </c>
      <c r="AH993">
        <v>46</v>
      </c>
      <c r="AI993" s="3">
        <v>0.156</v>
      </c>
      <c r="AJ993" s="3">
        <v>0</v>
      </c>
      <c r="AK993" s="3">
        <v>0</v>
      </c>
      <c r="AL993" s="3">
        <v>0</v>
      </c>
      <c r="AM993" s="3">
        <v>0</v>
      </c>
      <c r="AN993" s="2">
        <f t="shared" si="36"/>
        <v>0.15124016938898971</v>
      </c>
      <c r="AO993" s="2">
        <v>8.9253187613843349E-2</v>
      </c>
      <c r="AP993">
        <f t="shared" si="37"/>
        <v>250</v>
      </c>
    </row>
    <row r="994" spans="1:42" ht="16.5" hidden="1" customHeight="1" x14ac:dyDescent="0.25">
      <c r="A994" s="5" t="s">
        <v>794</v>
      </c>
      <c r="B994" s="1" t="s">
        <v>250</v>
      </c>
      <c r="D994" t="s">
        <v>32</v>
      </c>
      <c r="E994" t="s">
        <v>248</v>
      </c>
      <c r="F994" t="s">
        <v>251</v>
      </c>
      <c r="G994">
        <v>225</v>
      </c>
      <c r="H994">
        <v>8</v>
      </c>
      <c r="I994">
        <v>0</v>
      </c>
      <c r="J994">
        <v>0</v>
      </c>
      <c r="K994">
        <v>7</v>
      </c>
      <c r="L994">
        <v>10</v>
      </c>
      <c r="M994">
        <v>240</v>
      </c>
      <c r="N994" s="2">
        <v>5.9311981020166073E-3</v>
      </c>
      <c r="O994" s="2">
        <v>0.14234875444839859</v>
      </c>
      <c r="P994">
        <v>101</v>
      </c>
      <c r="Q994" s="2">
        <v>6.5712426805465185E-2</v>
      </c>
      <c r="R994">
        <v>1686</v>
      </c>
      <c r="S994">
        <v>1537</v>
      </c>
      <c r="T994">
        <v>1385</v>
      </c>
      <c r="U994">
        <v>97</v>
      </c>
      <c r="V994">
        <v>19</v>
      </c>
      <c r="W994">
        <v>5</v>
      </c>
      <c r="X994">
        <v>31</v>
      </c>
      <c r="Y994">
        <v>71</v>
      </c>
      <c r="Z994">
        <v>18</v>
      </c>
      <c r="AA994">
        <v>0</v>
      </c>
      <c r="AB994">
        <v>0</v>
      </c>
      <c r="AC994">
        <v>0</v>
      </c>
      <c r="AD994">
        <v>1539</v>
      </c>
      <c r="AE994">
        <v>87</v>
      </c>
      <c r="AF994">
        <v>19</v>
      </c>
      <c r="AG994">
        <v>5</v>
      </c>
      <c r="AH994">
        <v>38</v>
      </c>
      <c r="AI994" s="3">
        <v>0.14619883040935672</v>
      </c>
      <c r="AJ994" s="3">
        <v>9.1954022988505746E-2</v>
      </c>
      <c r="AK994" s="3">
        <v>0</v>
      </c>
      <c r="AL994" s="3">
        <v>0</v>
      </c>
      <c r="AM994" s="3">
        <v>0.18421052631578946</v>
      </c>
      <c r="AN994" s="2">
        <f t="shared" si="36"/>
        <v>0.14827995255041521</v>
      </c>
      <c r="AO994" s="2">
        <v>8.8270142180094782E-2</v>
      </c>
      <c r="AP994">
        <f t="shared" si="37"/>
        <v>250</v>
      </c>
    </row>
    <row r="995" spans="1:42" ht="16.5" hidden="1" customHeight="1" x14ac:dyDescent="0.25">
      <c r="A995" s="5" t="s">
        <v>787</v>
      </c>
      <c r="B995" s="1" t="s">
        <v>220</v>
      </c>
      <c r="C995" t="s">
        <v>36</v>
      </c>
      <c r="D995" t="s">
        <v>43</v>
      </c>
      <c r="E995" t="s">
        <v>38</v>
      </c>
      <c r="F995" t="s">
        <v>221</v>
      </c>
      <c r="G995">
        <v>228</v>
      </c>
      <c r="H995">
        <v>0</v>
      </c>
      <c r="I995">
        <v>0</v>
      </c>
      <c r="J995">
        <v>5</v>
      </c>
      <c r="K995">
        <v>3</v>
      </c>
      <c r="L995">
        <v>0</v>
      </c>
      <c r="M995">
        <v>250</v>
      </c>
      <c r="N995" s="2">
        <v>0</v>
      </c>
      <c r="O995" s="2">
        <v>0.10092854259184497</v>
      </c>
      <c r="P995">
        <v>15</v>
      </c>
      <c r="Q995" s="2">
        <v>6.6904549509366638E-3</v>
      </c>
      <c r="R995">
        <v>2477</v>
      </c>
      <c r="S995">
        <v>2242</v>
      </c>
      <c r="T995">
        <v>2184</v>
      </c>
      <c r="U995">
        <v>8</v>
      </c>
      <c r="V995">
        <v>9</v>
      </c>
      <c r="W995">
        <v>27</v>
      </c>
      <c r="X995">
        <v>14</v>
      </c>
      <c r="Y995">
        <v>10</v>
      </c>
      <c r="Z995">
        <v>0</v>
      </c>
      <c r="AA995">
        <v>0</v>
      </c>
      <c r="AB995">
        <v>0</v>
      </c>
      <c r="AC995">
        <v>0</v>
      </c>
      <c r="AD995">
        <v>2402</v>
      </c>
      <c r="AE995">
        <v>8</v>
      </c>
      <c r="AF995">
        <v>9</v>
      </c>
      <c r="AG995">
        <v>32</v>
      </c>
      <c r="AH995">
        <v>17</v>
      </c>
      <c r="AI995" s="3">
        <v>9.4920899250624483E-2</v>
      </c>
      <c r="AJ995" s="3">
        <v>0</v>
      </c>
      <c r="AK995" s="3">
        <v>0</v>
      </c>
      <c r="AL995" s="3">
        <v>0.15625</v>
      </c>
      <c r="AM995" s="3">
        <v>0.17647058823529413</v>
      </c>
      <c r="AN995" s="2">
        <f t="shared" si="36"/>
        <v>0.10092854259184497</v>
      </c>
      <c r="AO995" s="2">
        <v>2.674230145867099E-2</v>
      </c>
      <c r="AP995">
        <f t="shared" si="37"/>
        <v>250</v>
      </c>
    </row>
    <row r="996" spans="1:42" ht="16.5" hidden="1" customHeight="1" x14ac:dyDescent="0.25">
      <c r="A996" s="5" t="s">
        <v>788</v>
      </c>
      <c r="B996" s="1" t="s">
        <v>260</v>
      </c>
      <c r="D996" t="s">
        <v>32</v>
      </c>
      <c r="E996" t="s">
        <v>256</v>
      </c>
      <c r="F996" t="s">
        <v>261</v>
      </c>
      <c r="G996">
        <v>215</v>
      </c>
      <c r="H996">
        <v>24</v>
      </c>
      <c r="I996">
        <v>0</v>
      </c>
      <c r="J996">
        <v>0</v>
      </c>
      <c r="K996">
        <v>0</v>
      </c>
      <c r="L996">
        <v>0</v>
      </c>
      <c r="M996">
        <v>250</v>
      </c>
      <c r="N996" s="2">
        <v>0</v>
      </c>
      <c r="O996" s="2">
        <v>5.9637404580152674E-2</v>
      </c>
      <c r="P996">
        <v>216</v>
      </c>
      <c r="Q996" s="2">
        <v>5.1948051948051951E-2</v>
      </c>
      <c r="R996">
        <v>4192</v>
      </c>
      <c r="S996">
        <v>4158</v>
      </c>
      <c r="T996">
        <v>3872</v>
      </c>
      <c r="U996">
        <v>203</v>
      </c>
      <c r="V996">
        <v>24</v>
      </c>
      <c r="W996">
        <v>31</v>
      </c>
      <c r="X996">
        <v>28</v>
      </c>
      <c r="Y996">
        <v>200</v>
      </c>
      <c r="Z996">
        <v>5</v>
      </c>
      <c r="AA996">
        <v>0</v>
      </c>
      <c r="AB996">
        <v>0</v>
      </c>
      <c r="AC996">
        <v>0</v>
      </c>
      <c r="AD996">
        <v>3887</v>
      </c>
      <c r="AE996">
        <v>222</v>
      </c>
      <c r="AF996">
        <v>24</v>
      </c>
      <c r="AG996">
        <v>31</v>
      </c>
      <c r="AH996">
        <v>28</v>
      </c>
      <c r="AI996" s="3">
        <v>5.5312580396192433E-2</v>
      </c>
      <c r="AJ996" s="3">
        <v>0.10810810810810811</v>
      </c>
      <c r="AK996" s="3">
        <v>0</v>
      </c>
      <c r="AL996" s="3">
        <v>0</v>
      </c>
      <c r="AM996" s="3">
        <v>0</v>
      </c>
      <c r="AN996" s="2">
        <f t="shared" si="36"/>
        <v>5.9637404580152674E-2</v>
      </c>
      <c r="AO996" s="2">
        <v>7.2757633587786266E-2</v>
      </c>
      <c r="AP996">
        <f t="shared" si="37"/>
        <v>250</v>
      </c>
    </row>
    <row r="997" spans="1:42" ht="16.5" hidden="1" customHeight="1" x14ac:dyDescent="0.25">
      <c r="A997" s="5" t="s">
        <v>793</v>
      </c>
      <c r="B997" s="1" t="s">
        <v>55</v>
      </c>
      <c r="C997" t="s">
        <v>36</v>
      </c>
      <c r="D997" t="s">
        <v>43</v>
      </c>
      <c r="E997" t="s">
        <v>47</v>
      </c>
      <c r="F997" t="s">
        <v>56</v>
      </c>
      <c r="G997">
        <v>228</v>
      </c>
      <c r="H997">
        <v>0</v>
      </c>
      <c r="I997">
        <v>0</v>
      </c>
      <c r="J997">
        <v>0</v>
      </c>
      <c r="K997">
        <v>3</v>
      </c>
      <c r="L997">
        <v>97</v>
      </c>
      <c r="M997">
        <v>153</v>
      </c>
      <c r="N997" s="2">
        <v>1.580319322254806E-2</v>
      </c>
      <c r="O997" s="2">
        <v>2.4926686217008796E-2</v>
      </c>
      <c r="P997">
        <v>5</v>
      </c>
      <c r="Q997" s="2">
        <v>8.4846427965382663E-4</v>
      </c>
      <c r="R997">
        <v>6138</v>
      </c>
      <c r="S997">
        <v>5893</v>
      </c>
      <c r="T997">
        <v>5425</v>
      </c>
      <c r="U997">
        <v>90</v>
      </c>
      <c r="V997">
        <v>91</v>
      </c>
      <c r="W997">
        <v>202</v>
      </c>
      <c r="X997">
        <v>85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5653</v>
      </c>
      <c r="AE997">
        <v>90</v>
      </c>
      <c r="AF997">
        <v>91</v>
      </c>
      <c r="AG997">
        <v>202</v>
      </c>
      <c r="AH997">
        <v>88</v>
      </c>
      <c r="AI997" s="3">
        <v>4.0332566778701576E-2</v>
      </c>
      <c r="AJ997" s="3">
        <v>0</v>
      </c>
      <c r="AK997" s="3">
        <v>0</v>
      </c>
      <c r="AL997" s="3">
        <v>0</v>
      </c>
      <c r="AM997" s="3">
        <v>3.4090909090909088E-2</v>
      </c>
      <c r="AN997" s="2">
        <f t="shared" si="36"/>
        <v>4.072987943955686E-2</v>
      </c>
      <c r="AO997" s="2">
        <v>7.6910516002612672E-2</v>
      </c>
      <c r="AP997">
        <f t="shared" si="37"/>
        <v>250</v>
      </c>
    </row>
    <row r="998" spans="1:42" ht="16.5" hidden="1" customHeight="1" x14ac:dyDescent="0.25">
      <c r="A998" s="5" t="s">
        <v>790</v>
      </c>
      <c r="B998" s="1" t="s">
        <v>121</v>
      </c>
      <c r="D998" t="s">
        <v>32</v>
      </c>
      <c r="E998" t="s">
        <v>117</v>
      </c>
      <c r="F998" t="s">
        <v>122</v>
      </c>
      <c r="G998">
        <v>236</v>
      </c>
      <c r="H998">
        <v>3</v>
      </c>
      <c r="I998">
        <v>0</v>
      </c>
      <c r="J998">
        <v>6</v>
      </c>
      <c r="K998">
        <v>0</v>
      </c>
      <c r="L998">
        <v>8</v>
      </c>
      <c r="M998">
        <v>241</v>
      </c>
      <c r="N998" s="2">
        <v>9.5351609058402856E-3</v>
      </c>
      <c r="O998" s="2">
        <v>0.28724672228843862</v>
      </c>
      <c r="P998">
        <v>152</v>
      </c>
      <c r="Q998" s="2">
        <v>0.20485175202156333</v>
      </c>
      <c r="R998">
        <v>839</v>
      </c>
      <c r="S998">
        <v>742</v>
      </c>
      <c r="T998">
        <v>723</v>
      </c>
      <c r="U998">
        <v>4</v>
      </c>
      <c r="V998">
        <v>3</v>
      </c>
      <c r="W998">
        <v>7</v>
      </c>
      <c r="X998">
        <v>5</v>
      </c>
      <c r="Y998">
        <v>144</v>
      </c>
      <c r="Z998">
        <v>0</v>
      </c>
      <c r="AA998">
        <v>0</v>
      </c>
      <c r="AB998">
        <v>0</v>
      </c>
      <c r="AC998">
        <v>0</v>
      </c>
      <c r="AD998">
        <v>815</v>
      </c>
      <c r="AE998">
        <v>7</v>
      </c>
      <c r="AF998">
        <v>3</v>
      </c>
      <c r="AG998">
        <v>13</v>
      </c>
      <c r="AH998">
        <v>5</v>
      </c>
      <c r="AI998" s="3">
        <v>0.28957055214723926</v>
      </c>
      <c r="AJ998" s="3">
        <v>0.42857142857142855</v>
      </c>
      <c r="AK998" s="3">
        <v>0</v>
      </c>
      <c r="AL998" s="3">
        <v>0.46153846153846156</v>
      </c>
      <c r="AM998" s="3">
        <v>0</v>
      </c>
      <c r="AN998" s="2">
        <f t="shared" si="36"/>
        <v>0.29678188319427889</v>
      </c>
      <c r="AO998" s="2">
        <v>3.3214709371292998E-2</v>
      </c>
      <c r="AP998">
        <f t="shared" si="37"/>
        <v>249</v>
      </c>
    </row>
    <row r="999" spans="1:42" ht="16.5" hidden="1" customHeight="1" x14ac:dyDescent="0.25">
      <c r="A999" s="5" t="s">
        <v>793</v>
      </c>
      <c r="B999" t="s">
        <v>708</v>
      </c>
      <c r="D999" t="s">
        <v>32</v>
      </c>
      <c r="E999" t="s">
        <v>534</v>
      </c>
      <c r="F999" t="s">
        <v>709</v>
      </c>
      <c r="G999">
        <v>235</v>
      </c>
      <c r="H999">
        <v>0</v>
      </c>
      <c r="I999">
        <v>0</v>
      </c>
      <c r="J999">
        <v>3</v>
      </c>
      <c r="K999">
        <v>0</v>
      </c>
      <c r="L999">
        <v>5</v>
      </c>
      <c r="M999">
        <v>244</v>
      </c>
      <c r="N999" s="2">
        <v>3.6900369003690036E-3</v>
      </c>
      <c r="O999" s="2">
        <v>0.18007380073800738</v>
      </c>
      <c r="P999">
        <v>96</v>
      </c>
      <c r="Q999" s="2">
        <v>7.9866888519134774E-2</v>
      </c>
      <c r="R999">
        <v>1355</v>
      </c>
      <c r="S999">
        <v>1202</v>
      </c>
      <c r="T999">
        <v>916</v>
      </c>
      <c r="U999">
        <v>4</v>
      </c>
      <c r="V999">
        <v>8</v>
      </c>
      <c r="W999">
        <v>9</v>
      </c>
      <c r="X999">
        <v>265</v>
      </c>
      <c r="Y999">
        <v>81</v>
      </c>
      <c r="Z999">
        <v>0</v>
      </c>
      <c r="AA999">
        <v>0</v>
      </c>
      <c r="AB999">
        <v>0</v>
      </c>
      <c r="AC999">
        <v>9</v>
      </c>
      <c r="AD999">
        <v>1070</v>
      </c>
      <c r="AE999">
        <v>4</v>
      </c>
      <c r="AF999">
        <v>8</v>
      </c>
      <c r="AG999">
        <v>12</v>
      </c>
      <c r="AH999">
        <v>256</v>
      </c>
      <c r="AI999" s="3">
        <v>0.21962616822429906</v>
      </c>
      <c r="AJ999" s="3">
        <v>0</v>
      </c>
      <c r="AK999" s="3">
        <v>0</v>
      </c>
      <c r="AL999" s="3">
        <v>0.25</v>
      </c>
      <c r="AM999" s="3">
        <v>0</v>
      </c>
      <c r="AN999" s="2">
        <f t="shared" si="36"/>
        <v>0.18376383763837639</v>
      </c>
      <c r="AO999" s="2">
        <v>0.2074074074074074</v>
      </c>
      <c r="AP999">
        <f t="shared" si="37"/>
        <v>249</v>
      </c>
    </row>
    <row r="1000" spans="1:42" ht="16.5" hidden="1" customHeight="1" x14ac:dyDescent="0.25">
      <c r="A1000" s="5" t="s">
        <v>793</v>
      </c>
      <c r="B1000" t="s">
        <v>628</v>
      </c>
      <c r="D1000" t="s">
        <v>32</v>
      </c>
      <c r="E1000" t="s">
        <v>629</v>
      </c>
      <c r="F1000" t="s">
        <v>630</v>
      </c>
      <c r="G1000">
        <v>236</v>
      </c>
      <c r="H1000">
        <v>0</v>
      </c>
      <c r="I1000">
        <v>3</v>
      </c>
      <c r="J1000">
        <v>0</v>
      </c>
      <c r="K1000">
        <v>3</v>
      </c>
      <c r="L1000">
        <v>80</v>
      </c>
      <c r="M1000">
        <v>169</v>
      </c>
      <c r="N1000" s="2">
        <v>5.730659025787966E-2</v>
      </c>
      <c r="O1000" s="2">
        <v>0.12106017191977077</v>
      </c>
      <c r="P1000">
        <v>48</v>
      </c>
      <c r="Q1000" s="2">
        <v>4.0167364016736401E-2</v>
      </c>
      <c r="R1000">
        <v>1396</v>
      </c>
      <c r="S1000">
        <v>1195</v>
      </c>
      <c r="T1000">
        <v>1162</v>
      </c>
      <c r="U1000">
        <v>7</v>
      </c>
      <c r="V1000">
        <v>12</v>
      </c>
      <c r="W1000">
        <v>8</v>
      </c>
      <c r="X1000">
        <v>6</v>
      </c>
      <c r="Y1000">
        <v>41</v>
      </c>
      <c r="Z1000">
        <v>0</v>
      </c>
      <c r="AA1000">
        <v>0</v>
      </c>
      <c r="AB1000">
        <v>0</v>
      </c>
      <c r="AC1000">
        <v>0</v>
      </c>
      <c r="AD1000">
        <v>1357</v>
      </c>
      <c r="AE1000">
        <v>7</v>
      </c>
      <c r="AF1000">
        <v>15</v>
      </c>
      <c r="AG1000">
        <v>8</v>
      </c>
      <c r="AH1000">
        <v>9</v>
      </c>
      <c r="AI1000" s="3">
        <v>0.17391304347826086</v>
      </c>
      <c r="AJ1000" s="3">
        <v>0</v>
      </c>
      <c r="AK1000" s="3">
        <v>0.2</v>
      </c>
      <c r="AL1000" s="3">
        <v>0</v>
      </c>
      <c r="AM1000" s="3">
        <v>0.33333333333333331</v>
      </c>
      <c r="AN1000" s="2">
        <f t="shared" si="36"/>
        <v>0.17836676217765043</v>
      </c>
      <c r="AO1000" s="2">
        <v>2.7936962750716332E-2</v>
      </c>
      <c r="AP1000">
        <f t="shared" si="37"/>
        <v>249</v>
      </c>
    </row>
    <row r="1001" spans="1:42" ht="16.5" hidden="1" customHeight="1" x14ac:dyDescent="0.25">
      <c r="A1001" s="5" t="s">
        <v>790</v>
      </c>
      <c r="B1001" s="1" t="s">
        <v>151</v>
      </c>
      <c r="D1001" t="s">
        <v>32</v>
      </c>
      <c r="E1001" t="s">
        <v>149</v>
      </c>
      <c r="F1001" t="s">
        <v>152</v>
      </c>
      <c r="G1001">
        <v>240</v>
      </c>
      <c r="H1001">
        <v>0</v>
      </c>
      <c r="I1001">
        <v>4</v>
      </c>
      <c r="J1001">
        <v>0</v>
      </c>
      <c r="K1001">
        <v>0</v>
      </c>
      <c r="L1001">
        <v>75</v>
      </c>
      <c r="M1001">
        <v>174</v>
      </c>
      <c r="N1001" s="2">
        <v>4.7051442910915932E-2</v>
      </c>
      <c r="O1001" s="2">
        <v>0.10915934755332497</v>
      </c>
      <c r="P1001">
        <v>28</v>
      </c>
      <c r="Q1001" s="2">
        <v>2.0393299344501091E-2</v>
      </c>
      <c r="R1001">
        <v>1594</v>
      </c>
      <c r="S1001">
        <v>1373</v>
      </c>
      <c r="T1001">
        <v>1315</v>
      </c>
      <c r="U1001">
        <v>27</v>
      </c>
      <c r="V1001">
        <v>15</v>
      </c>
      <c r="W1001">
        <v>5</v>
      </c>
      <c r="X1001">
        <v>11</v>
      </c>
      <c r="Y1001">
        <v>20</v>
      </c>
      <c r="Z1001">
        <v>0</v>
      </c>
      <c r="AA1001">
        <v>0</v>
      </c>
      <c r="AB1001">
        <v>0</v>
      </c>
      <c r="AC1001">
        <v>0</v>
      </c>
      <c r="AD1001">
        <v>1535</v>
      </c>
      <c r="AE1001">
        <v>27</v>
      </c>
      <c r="AF1001">
        <v>19</v>
      </c>
      <c r="AG1001">
        <v>5</v>
      </c>
      <c r="AH1001">
        <v>11</v>
      </c>
      <c r="AI1001" s="3">
        <v>0.15635179153094461</v>
      </c>
      <c r="AJ1001" s="3">
        <v>0</v>
      </c>
      <c r="AK1001" s="3">
        <v>0.21052631578947367</v>
      </c>
      <c r="AL1001" s="3">
        <v>0</v>
      </c>
      <c r="AM1001" s="3">
        <v>0</v>
      </c>
      <c r="AN1001" s="2">
        <f t="shared" si="36"/>
        <v>0.15621079046424091</v>
      </c>
      <c r="AO1001" s="2">
        <v>3.8822792736380715E-2</v>
      </c>
      <c r="AP1001">
        <f t="shared" si="37"/>
        <v>249</v>
      </c>
    </row>
    <row r="1002" spans="1:42" ht="16.5" hidden="1" customHeight="1" x14ac:dyDescent="0.25">
      <c r="A1002" s="5" t="s">
        <v>789</v>
      </c>
      <c r="B1002" t="s">
        <v>648</v>
      </c>
      <c r="D1002" t="s">
        <v>32</v>
      </c>
      <c r="E1002" t="s">
        <v>534</v>
      </c>
      <c r="F1002" t="s">
        <v>649</v>
      </c>
      <c r="G1002">
        <v>242</v>
      </c>
      <c r="H1002">
        <v>0</v>
      </c>
      <c r="I1002">
        <v>0</v>
      </c>
      <c r="J1002">
        <v>0</v>
      </c>
      <c r="K1002">
        <v>0</v>
      </c>
      <c r="L1002">
        <v>9</v>
      </c>
      <c r="M1002">
        <v>240</v>
      </c>
      <c r="N1002" s="2">
        <v>5.208333333333333E-3</v>
      </c>
      <c r="O1002" s="2">
        <v>0.1388888888888889</v>
      </c>
      <c r="P1002">
        <v>18</v>
      </c>
      <c r="Q1002" s="2">
        <v>1.2024048096192385E-2</v>
      </c>
      <c r="R1002">
        <v>1728</v>
      </c>
      <c r="S1002">
        <v>1497</v>
      </c>
      <c r="T1002">
        <v>1412</v>
      </c>
      <c r="U1002">
        <v>25</v>
      </c>
      <c r="V1002">
        <v>13</v>
      </c>
      <c r="W1002">
        <v>8</v>
      </c>
      <c r="X1002">
        <v>39</v>
      </c>
      <c r="Y1002">
        <v>12</v>
      </c>
      <c r="Z1002">
        <v>0</v>
      </c>
      <c r="AA1002">
        <v>0</v>
      </c>
      <c r="AB1002">
        <v>0</v>
      </c>
      <c r="AC1002">
        <v>0</v>
      </c>
      <c r="AD1002">
        <v>1642</v>
      </c>
      <c r="AE1002">
        <v>25</v>
      </c>
      <c r="AF1002">
        <v>13</v>
      </c>
      <c r="AG1002">
        <v>8</v>
      </c>
      <c r="AH1002">
        <v>39</v>
      </c>
      <c r="AI1002" s="3">
        <v>0.14738124238733252</v>
      </c>
      <c r="AJ1002" s="3">
        <v>0</v>
      </c>
      <c r="AK1002" s="3">
        <v>0</v>
      </c>
      <c r="AL1002" s="3">
        <v>0</v>
      </c>
      <c r="AM1002" s="3">
        <v>0</v>
      </c>
      <c r="AN1002" s="2">
        <f t="shared" si="36"/>
        <v>0.14409722222222224</v>
      </c>
      <c r="AO1002" s="2">
        <v>4.9218297625940939E-2</v>
      </c>
      <c r="AP1002">
        <f t="shared" si="37"/>
        <v>249</v>
      </c>
    </row>
    <row r="1003" spans="1:42" ht="16.5" hidden="1" customHeight="1" x14ac:dyDescent="0.25">
      <c r="A1003" s="5" t="s">
        <v>789</v>
      </c>
      <c r="B1003" s="1" t="s">
        <v>226</v>
      </c>
      <c r="C1003" t="s">
        <v>36</v>
      </c>
      <c r="D1003" t="s">
        <v>43</v>
      </c>
      <c r="E1003" t="s">
        <v>38</v>
      </c>
      <c r="F1003" t="s">
        <v>227</v>
      </c>
      <c r="G1003">
        <v>92</v>
      </c>
      <c r="H1003">
        <v>5</v>
      </c>
      <c r="I1003">
        <v>56</v>
      </c>
      <c r="J1003">
        <v>11</v>
      </c>
      <c r="K1003">
        <v>69</v>
      </c>
      <c r="L1003">
        <v>75</v>
      </c>
      <c r="M1003">
        <v>174</v>
      </c>
      <c r="N1003" s="2">
        <v>1.8212724623603693E-2</v>
      </c>
      <c r="O1003" s="2">
        <v>4.2253521126760563E-2</v>
      </c>
      <c r="P1003">
        <v>236</v>
      </c>
      <c r="Q1003" s="2">
        <v>5.7490864799025578E-2</v>
      </c>
      <c r="R1003">
        <v>4118</v>
      </c>
      <c r="S1003">
        <v>4105</v>
      </c>
      <c r="T1003">
        <v>2232</v>
      </c>
      <c r="U1003">
        <v>58</v>
      </c>
      <c r="V1003">
        <v>776</v>
      </c>
      <c r="W1003">
        <v>368</v>
      </c>
      <c r="X1003">
        <v>671</v>
      </c>
      <c r="Y1003">
        <v>70</v>
      </c>
      <c r="Z1003">
        <v>10</v>
      </c>
      <c r="AA1003">
        <v>115</v>
      </c>
      <c r="AB1003">
        <v>14</v>
      </c>
      <c r="AC1003">
        <v>16</v>
      </c>
      <c r="AD1003">
        <v>2254</v>
      </c>
      <c r="AE1003">
        <v>53</v>
      </c>
      <c r="AF1003">
        <v>717</v>
      </c>
      <c r="AG1003">
        <v>365</v>
      </c>
      <c r="AH1003">
        <v>724</v>
      </c>
      <c r="AI1003" s="3">
        <v>4.0816326530612242E-2</v>
      </c>
      <c r="AJ1003" s="3">
        <v>9.4339622641509441E-2</v>
      </c>
      <c r="AK1003" s="3">
        <v>7.8103207810320777E-2</v>
      </c>
      <c r="AL1003" s="3">
        <v>3.0136986301369864E-2</v>
      </c>
      <c r="AM1003" s="3">
        <v>9.5303867403314924E-2</v>
      </c>
      <c r="AN1003" s="2">
        <f t="shared" si="36"/>
        <v>6.0466245750364259E-2</v>
      </c>
      <c r="AO1003" s="2">
        <v>0.45198152200340386</v>
      </c>
      <c r="AP1003">
        <f t="shared" si="37"/>
        <v>249</v>
      </c>
    </row>
    <row r="1004" spans="1:42" ht="16.5" hidden="1" customHeight="1" x14ac:dyDescent="0.25">
      <c r="A1004" s="4" t="s">
        <v>796</v>
      </c>
      <c r="B1004" s="1" t="s">
        <v>169</v>
      </c>
      <c r="C1004" t="s">
        <v>36</v>
      </c>
      <c r="D1004" t="s">
        <v>43</v>
      </c>
      <c r="E1004" t="s">
        <v>44</v>
      </c>
      <c r="F1004" t="s">
        <v>170</v>
      </c>
      <c r="G1004">
        <v>229</v>
      </c>
      <c r="H1004">
        <v>0</v>
      </c>
      <c r="I1004">
        <v>0</v>
      </c>
      <c r="J1004">
        <v>3</v>
      </c>
      <c r="K1004">
        <v>0</v>
      </c>
      <c r="L1004">
        <v>28</v>
      </c>
      <c r="M1004">
        <v>221</v>
      </c>
      <c r="N1004" s="2">
        <v>5.7613168724279839E-3</v>
      </c>
      <c r="O1004" s="2">
        <v>4.5473251028806581E-2</v>
      </c>
      <c r="P1004">
        <v>60</v>
      </c>
      <c r="Q1004" s="2">
        <v>1.2845215157353885E-2</v>
      </c>
      <c r="R1004">
        <v>4860</v>
      </c>
      <c r="S1004">
        <v>4671</v>
      </c>
      <c r="T1004">
        <v>4286</v>
      </c>
      <c r="U1004">
        <v>35</v>
      </c>
      <c r="V1004">
        <v>126</v>
      </c>
      <c r="W1004">
        <v>67</v>
      </c>
      <c r="X1004">
        <v>157</v>
      </c>
      <c r="Y1004">
        <v>48</v>
      </c>
      <c r="Z1004">
        <v>0</v>
      </c>
      <c r="AA1004">
        <v>0</v>
      </c>
      <c r="AB1004">
        <v>0</v>
      </c>
      <c r="AC1004">
        <v>0</v>
      </c>
      <c r="AD1004">
        <v>4467</v>
      </c>
      <c r="AE1004">
        <v>35</v>
      </c>
      <c r="AF1004">
        <v>126</v>
      </c>
      <c r="AG1004">
        <v>70</v>
      </c>
      <c r="AH1004">
        <v>157</v>
      </c>
      <c r="AI1004" s="3">
        <v>5.126483098276248E-2</v>
      </c>
      <c r="AJ1004" s="3">
        <v>0</v>
      </c>
      <c r="AK1004" s="3">
        <v>0</v>
      </c>
      <c r="AL1004" s="3">
        <v>4.2857142857142858E-2</v>
      </c>
      <c r="AM1004" s="3">
        <v>0</v>
      </c>
      <c r="AN1004" s="2">
        <f t="shared" si="36"/>
        <v>5.1234567901234568E-2</v>
      </c>
      <c r="AO1004" s="2">
        <v>7.9917610710607614E-2</v>
      </c>
      <c r="AP1004">
        <f t="shared" si="37"/>
        <v>249</v>
      </c>
    </row>
    <row r="1005" spans="1:42" ht="16.5" hidden="1" customHeight="1" x14ac:dyDescent="0.25">
      <c r="A1005" s="4" t="s">
        <v>803</v>
      </c>
      <c r="B1005" s="1" t="s">
        <v>210</v>
      </c>
      <c r="C1005" t="s">
        <v>36</v>
      </c>
      <c r="D1005" t="s">
        <v>43</v>
      </c>
      <c r="E1005" t="s">
        <v>38</v>
      </c>
      <c r="F1005" t="s">
        <v>211</v>
      </c>
      <c r="G1005">
        <v>210</v>
      </c>
      <c r="H1005">
        <v>0</v>
      </c>
      <c r="I1005">
        <v>16</v>
      </c>
      <c r="J1005">
        <v>7</v>
      </c>
      <c r="K1005">
        <v>7</v>
      </c>
      <c r="L1005">
        <v>0</v>
      </c>
      <c r="M1005">
        <v>249</v>
      </c>
      <c r="N1005" s="2">
        <v>0</v>
      </c>
      <c r="O1005" s="2">
        <v>3.0083363537513591E-2</v>
      </c>
      <c r="P1005">
        <v>435</v>
      </c>
      <c r="Q1005" s="2">
        <v>5.1400212690535269E-2</v>
      </c>
      <c r="R1005">
        <v>8277</v>
      </c>
      <c r="S1005">
        <v>8463</v>
      </c>
      <c r="T1005">
        <v>7278</v>
      </c>
      <c r="U1005">
        <v>58</v>
      </c>
      <c r="V1005">
        <v>556</v>
      </c>
      <c r="W1005">
        <v>308</v>
      </c>
      <c r="X1005">
        <v>268</v>
      </c>
      <c r="Y1005">
        <v>369</v>
      </c>
      <c r="Z1005">
        <v>3</v>
      </c>
      <c r="AA1005">
        <v>26</v>
      </c>
      <c r="AB1005">
        <v>4</v>
      </c>
      <c r="AC1005">
        <v>4</v>
      </c>
      <c r="AD1005">
        <v>7119</v>
      </c>
      <c r="AE1005">
        <v>55</v>
      </c>
      <c r="AF1005">
        <v>546</v>
      </c>
      <c r="AG1005">
        <v>311</v>
      </c>
      <c r="AH1005">
        <v>271</v>
      </c>
      <c r="AI1005" s="3">
        <v>2.9498525073746312E-2</v>
      </c>
      <c r="AJ1005" s="3">
        <v>0</v>
      </c>
      <c r="AK1005" s="3">
        <v>2.9304029304029304E-2</v>
      </c>
      <c r="AL1005" s="3">
        <v>2.2508038585209004E-2</v>
      </c>
      <c r="AM1005" s="3">
        <v>2.5830258302583026E-2</v>
      </c>
      <c r="AN1005" s="2">
        <f t="shared" si="36"/>
        <v>3.0083363537513591E-2</v>
      </c>
      <c r="AO1005" s="2">
        <v>0.14249578414839797</v>
      </c>
      <c r="AP1005">
        <f t="shared" si="37"/>
        <v>249</v>
      </c>
    </row>
    <row r="1006" spans="1:42" ht="16.5" hidden="1" customHeight="1" x14ac:dyDescent="0.25">
      <c r="A1006" s="4" t="s">
        <v>799</v>
      </c>
      <c r="B1006" s="1" t="s">
        <v>116</v>
      </c>
      <c r="D1006" t="s">
        <v>32</v>
      </c>
      <c r="E1006" t="s">
        <v>117</v>
      </c>
      <c r="F1006" t="s">
        <v>118</v>
      </c>
      <c r="G1006">
        <v>185</v>
      </c>
      <c r="H1006">
        <v>36</v>
      </c>
      <c r="I1006">
        <v>5</v>
      </c>
      <c r="J1006">
        <v>0</v>
      </c>
      <c r="K1006">
        <v>3</v>
      </c>
      <c r="L1006">
        <v>5</v>
      </c>
      <c r="M1006">
        <v>243</v>
      </c>
      <c r="N1006" s="2">
        <v>5.1334702258726897E-3</v>
      </c>
      <c r="O1006" s="2">
        <v>0.24948665297741274</v>
      </c>
      <c r="P1006">
        <v>10</v>
      </c>
      <c r="Q1006" s="2">
        <v>1.358695652173913E-2</v>
      </c>
      <c r="R1006">
        <v>974</v>
      </c>
      <c r="S1006">
        <v>736</v>
      </c>
      <c r="T1006">
        <v>539</v>
      </c>
      <c r="U1006">
        <v>172</v>
      </c>
      <c r="V1006">
        <v>8</v>
      </c>
      <c r="W1006">
        <v>6</v>
      </c>
      <c r="X1006">
        <v>11</v>
      </c>
      <c r="Y1006">
        <v>8</v>
      </c>
      <c r="Z1006">
        <v>0</v>
      </c>
      <c r="AA1006">
        <v>0</v>
      </c>
      <c r="AB1006">
        <v>0</v>
      </c>
      <c r="AC1006">
        <v>0</v>
      </c>
      <c r="AD1006">
        <v>716</v>
      </c>
      <c r="AE1006">
        <v>208</v>
      </c>
      <c r="AF1006">
        <v>13</v>
      </c>
      <c r="AG1006">
        <v>6</v>
      </c>
      <c r="AH1006">
        <v>14</v>
      </c>
      <c r="AI1006" s="3">
        <v>0.25837988826815644</v>
      </c>
      <c r="AJ1006" s="3">
        <v>0.17307692307692307</v>
      </c>
      <c r="AK1006" s="3">
        <v>0.38461538461538464</v>
      </c>
      <c r="AL1006" s="3">
        <v>0</v>
      </c>
      <c r="AM1006" s="3">
        <v>0.21428571428571427</v>
      </c>
      <c r="AN1006" s="2">
        <f t="shared" si="36"/>
        <v>0.25462012320328542</v>
      </c>
      <c r="AO1006" s="2">
        <v>0.25182863113897597</v>
      </c>
      <c r="AP1006">
        <f t="shared" si="37"/>
        <v>248</v>
      </c>
    </row>
    <row r="1007" spans="1:42" ht="16.5" hidden="1" customHeight="1" x14ac:dyDescent="0.25">
      <c r="A1007" s="4" t="s">
        <v>796</v>
      </c>
      <c r="B1007" s="1" t="s">
        <v>112</v>
      </c>
      <c r="C1007" t="s">
        <v>36</v>
      </c>
      <c r="D1007" t="s">
        <v>43</v>
      </c>
      <c r="E1007" t="s">
        <v>108</v>
      </c>
      <c r="F1007" t="s">
        <v>113</v>
      </c>
      <c r="G1007">
        <v>224</v>
      </c>
      <c r="H1007">
        <v>0</v>
      </c>
      <c r="I1007">
        <v>4</v>
      </c>
      <c r="J1007">
        <v>0</v>
      </c>
      <c r="K1007">
        <v>0</v>
      </c>
      <c r="L1007">
        <v>15</v>
      </c>
      <c r="M1007">
        <v>233</v>
      </c>
      <c r="N1007" s="2">
        <v>9.068923821039904E-3</v>
      </c>
      <c r="O1007" s="2">
        <v>0.14087061668681983</v>
      </c>
      <c r="P1007">
        <v>208</v>
      </c>
      <c r="Q1007" s="2">
        <v>0.12887236679058239</v>
      </c>
      <c r="R1007">
        <v>1654</v>
      </c>
      <c r="S1007">
        <v>1614</v>
      </c>
      <c r="T1007">
        <v>1523</v>
      </c>
      <c r="U1007">
        <v>10</v>
      </c>
      <c r="V1007">
        <v>25</v>
      </c>
      <c r="W1007">
        <v>19</v>
      </c>
      <c r="X1007">
        <v>37</v>
      </c>
      <c r="Y1007">
        <v>193</v>
      </c>
      <c r="Z1007">
        <v>0</v>
      </c>
      <c r="AA1007">
        <v>0</v>
      </c>
      <c r="AB1007">
        <v>0</v>
      </c>
      <c r="AC1007">
        <v>0</v>
      </c>
      <c r="AD1007">
        <v>1554</v>
      </c>
      <c r="AE1007">
        <v>10</v>
      </c>
      <c r="AF1007">
        <v>29</v>
      </c>
      <c r="AG1007">
        <v>19</v>
      </c>
      <c r="AH1007">
        <v>37</v>
      </c>
      <c r="AI1007" s="3">
        <v>0.14414414414414414</v>
      </c>
      <c r="AJ1007" s="3">
        <v>0</v>
      </c>
      <c r="AK1007" s="3">
        <v>0.13793103448275862</v>
      </c>
      <c r="AL1007" s="3">
        <v>0</v>
      </c>
      <c r="AM1007" s="3">
        <v>0</v>
      </c>
      <c r="AN1007" s="2">
        <f t="shared" si="36"/>
        <v>0.14993954050785974</v>
      </c>
      <c r="AO1007" s="2">
        <v>5.7610673135233471E-2</v>
      </c>
      <c r="AP1007">
        <f t="shared" si="37"/>
        <v>248</v>
      </c>
    </row>
    <row r="1008" spans="1:42" ht="16.5" hidden="1" customHeight="1" x14ac:dyDescent="0.25">
      <c r="A1008" s="4" t="s">
        <v>800</v>
      </c>
      <c r="B1008" s="1" t="s">
        <v>73</v>
      </c>
      <c r="D1008" t="s">
        <v>32</v>
      </c>
      <c r="E1008" t="s">
        <v>67</v>
      </c>
      <c r="F1008" t="s">
        <v>74</v>
      </c>
      <c r="G1008">
        <v>3</v>
      </c>
      <c r="H1008">
        <v>244</v>
      </c>
      <c r="I1008">
        <v>0</v>
      </c>
      <c r="J1008">
        <v>0</v>
      </c>
      <c r="K1008">
        <v>0</v>
      </c>
      <c r="L1008">
        <v>62</v>
      </c>
      <c r="M1008">
        <v>186</v>
      </c>
      <c r="N1008" s="2">
        <v>3.479236812570146E-2</v>
      </c>
      <c r="O1008" s="2">
        <v>0.10437710437710437</v>
      </c>
      <c r="P1008">
        <v>0</v>
      </c>
      <c r="Q1008" s="2">
        <v>0</v>
      </c>
      <c r="R1008">
        <v>1782</v>
      </c>
      <c r="S1008">
        <v>1534</v>
      </c>
      <c r="T1008">
        <v>0</v>
      </c>
      <c r="U1008">
        <v>1534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3</v>
      </c>
      <c r="AE1008">
        <v>1778</v>
      </c>
      <c r="AF1008">
        <v>0</v>
      </c>
      <c r="AG1008">
        <v>0</v>
      </c>
      <c r="AH1008">
        <v>0</v>
      </c>
      <c r="AI1008" s="3">
        <v>1</v>
      </c>
      <c r="AJ1008" s="3">
        <v>0.13723284589426321</v>
      </c>
      <c r="AK1008" s="3">
        <v>0</v>
      </c>
      <c r="AL1008" s="3">
        <v>0</v>
      </c>
      <c r="AM1008" s="3">
        <v>0</v>
      </c>
      <c r="AN1008" s="2">
        <f t="shared" si="36"/>
        <v>0.13916947250280584</v>
      </c>
      <c r="AO1008" s="2">
        <v>0.99831555306007858</v>
      </c>
      <c r="AP1008">
        <f t="shared" si="37"/>
        <v>248</v>
      </c>
    </row>
    <row r="1009" spans="1:42" ht="16.5" hidden="1" customHeight="1" x14ac:dyDescent="0.25">
      <c r="A1009" s="4" t="s">
        <v>798</v>
      </c>
      <c r="B1009" s="1" t="s">
        <v>311</v>
      </c>
      <c r="D1009" t="s">
        <v>32</v>
      </c>
      <c r="E1009" t="s">
        <v>312</v>
      </c>
      <c r="F1009" t="s">
        <v>313</v>
      </c>
      <c r="G1009">
        <v>222</v>
      </c>
      <c r="H1009">
        <v>3</v>
      </c>
      <c r="I1009">
        <v>3</v>
      </c>
      <c r="J1009">
        <v>0</v>
      </c>
      <c r="K1009">
        <v>9</v>
      </c>
      <c r="L1009">
        <v>202</v>
      </c>
      <c r="M1009">
        <v>46</v>
      </c>
      <c r="N1009" s="2">
        <v>6.6099476439790569E-2</v>
      </c>
      <c r="O1009" s="2">
        <v>1.5052356020942409E-2</v>
      </c>
      <c r="P1009">
        <v>184</v>
      </c>
      <c r="Q1009" s="2">
        <v>6.1497326203208559E-2</v>
      </c>
      <c r="R1009">
        <v>3056</v>
      </c>
      <c r="S1009">
        <v>2992</v>
      </c>
      <c r="T1009">
        <v>2755</v>
      </c>
      <c r="U1009">
        <v>2</v>
      </c>
      <c r="V1009">
        <v>48</v>
      </c>
      <c r="W1009">
        <v>37</v>
      </c>
      <c r="X1009">
        <v>150</v>
      </c>
      <c r="Y1009">
        <v>173</v>
      </c>
      <c r="Z1009">
        <v>0</v>
      </c>
      <c r="AA1009">
        <v>0</v>
      </c>
      <c r="AB1009">
        <v>0</v>
      </c>
      <c r="AC1009">
        <v>0</v>
      </c>
      <c r="AD1009">
        <v>2804</v>
      </c>
      <c r="AE1009">
        <v>5</v>
      </c>
      <c r="AF1009">
        <v>51</v>
      </c>
      <c r="AG1009">
        <v>37</v>
      </c>
      <c r="AH1009">
        <v>159</v>
      </c>
      <c r="AI1009" s="3">
        <v>7.9172610556348069E-2</v>
      </c>
      <c r="AJ1009" s="3">
        <v>0.6</v>
      </c>
      <c r="AK1009" s="3">
        <v>5.8823529411764705E-2</v>
      </c>
      <c r="AL1009" s="3">
        <v>0</v>
      </c>
      <c r="AM1009" s="3">
        <v>5.6603773584905662E-2</v>
      </c>
      <c r="AN1009" s="2">
        <f t="shared" si="36"/>
        <v>8.1151832460732973E-2</v>
      </c>
      <c r="AO1009" s="2">
        <v>8.2460732984293197E-2</v>
      </c>
      <c r="AP1009">
        <f t="shared" si="37"/>
        <v>248</v>
      </c>
    </row>
    <row r="1010" spans="1:42" ht="16.5" hidden="1" customHeight="1" x14ac:dyDescent="0.25">
      <c r="A1010" s="5" t="s">
        <v>792</v>
      </c>
      <c r="B1010" s="1" t="s">
        <v>311</v>
      </c>
      <c r="D1010" t="s">
        <v>32</v>
      </c>
      <c r="E1010" t="s">
        <v>312</v>
      </c>
      <c r="F1010" t="s">
        <v>313</v>
      </c>
      <c r="G1010">
        <v>233</v>
      </c>
      <c r="H1010">
        <v>0</v>
      </c>
      <c r="I1010">
        <v>0</v>
      </c>
      <c r="J1010">
        <v>0</v>
      </c>
      <c r="K1010">
        <v>8</v>
      </c>
      <c r="L1010">
        <v>188</v>
      </c>
      <c r="M1010">
        <v>60</v>
      </c>
      <c r="N1010" s="2">
        <v>6.0469604374396912E-2</v>
      </c>
      <c r="O1010" s="2">
        <v>1.9298809906722419E-2</v>
      </c>
      <c r="P1010">
        <v>154</v>
      </c>
      <c r="Q1010" s="2">
        <v>5.1077943615257047E-2</v>
      </c>
      <c r="R1010">
        <v>3109</v>
      </c>
      <c r="S1010">
        <v>3015</v>
      </c>
      <c r="T1010">
        <v>2774</v>
      </c>
      <c r="U1010">
        <v>11</v>
      </c>
      <c r="V1010">
        <v>44</v>
      </c>
      <c r="W1010">
        <v>40</v>
      </c>
      <c r="X1010">
        <v>146</v>
      </c>
      <c r="Y1010">
        <v>147</v>
      </c>
      <c r="Z1010">
        <v>0</v>
      </c>
      <c r="AA1010">
        <v>0</v>
      </c>
      <c r="AB1010">
        <v>0</v>
      </c>
      <c r="AC1010">
        <v>0</v>
      </c>
      <c r="AD1010">
        <v>2860</v>
      </c>
      <c r="AE1010">
        <v>11</v>
      </c>
      <c r="AF1010">
        <v>44</v>
      </c>
      <c r="AG1010">
        <v>40</v>
      </c>
      <c r="AH1010">
        <v>154</v>
      </c>
      <c r="AI1010" s="3">
        <v>8.1468531468531474E-2</v>
      </c>
      <c r="AJ1010" s="3">
        <v>0</v>
      </c>
      <c r="AK1010" s="3">
        <v>0</v>
      </c>
      <c r="AL1010" s="3">
        <v>0</v>
      </c>
      <c r="AM1010" s="3">
        <v>5.1948051948051951E-2</v>
      </c>
      <c r="AN1010" s="2">
        <f t="shared" si="36"/>
        <v>7.9768414281119332E-2</v>
      </c>
      <c r="AO1010" s="2">
        <v>8.0090061112898042E-2</v>
      </c>
      <c r="AP1010">
        <f t="shared" si="37"/>
        <v>248</v>
      </c>
    </row>
    <row r="1011" spans="1:42" ht="16.5" hidden="1" customHeight="1" x14ac:dyDescent="0.25">
      <c r="A1011" s="4" t="s">
        <v>797</v>
      </c>
      <c r="B1011" s="1" t="s">
        <v>176</v>
      </c>
      <c r="D1011" t="s">
        <v>32</v>
      </c>
      <c r="E1011" t="s">
        <v>177</v>
      </c>
      <c r="F1011" t="s">
        <v>178</v>
      </c>
      <c r="G1011">
        <v>240</v>
      </c>
      <c r="H1011">
        <v>0</v>
      </c>
      <c r="I1011">
        <v>0</v>
      </c>
      <c r="J1011">
        <v>0</v>
      </c>
      <c r="K1011">
        <v>0</v>
      </c>
      <c r="L1011">
        <v>22</v>
      </c>
      <c r="M1011">
        <v>226</v>
      </c>
      <c r="N1011" s="2">
        <v>5.4227261523293073E-3</v>
      </c>
      <c r="O1011" s="2">
        <v>5.5706186837564703E-2</v>
      </c>
      <c r="P1011">
        <v>134</v>
      </c>
      <c r="Q1011" s="2">
        <v>3.3984275932031446E-2</v>
      </c>
      <c r="R1011">
        <v>4057</v>
      </c>
      <c r="S1011">
        <v>3943</v>
      </c>
      <c r="T1011">
        <v>3746</v>
      </c>
      <c r="U1011">
        <v>34</v>
      </c>
      <c r="V1011">
        <v>77</v>
      </c>
      <c r="W1011">
        <v>38</v>
      </c>
      <c r="X1011">
        <v>48</v>
      </c>
      <c r="Y1011">
        <v>129</v>
      </c>
      <c r="Z1011">
        <v>0</v>
      </c>
      <c r="AA1011">
        <v>0</v>
      </c>
      <c r="AB1011">
        <v>0</v>
      </c>
      <c r="AC1011">
        <v>0</v>
      </c>
      <c r="AD1011">
        <v>3857</v>
      </c>
      <c r="AE1011">
        <v>34</v>
      </c>
      <c r="AF1011">
        <v>77</v>
      </c>
      <c r="AG1011">
        <v>38</v>
      </c>
      <c r="AH1011">
        <v>48</v>
      </c>
      <c r="AI1011" s="3">
        <v>6.22245268343272E-2</v>
      </c>
      <c r="AJ1011" s="3">
        <v>0</v>
      </c>
      <c r="AK1011" s="3">
        <v>0</v>
      </c>
      <c r="AL1011" s="3">
        <v>0</v>
      </c>
      <c r="AM1011" s="3">
        <v>0</v>
      </c>
      <c r="AN1011" s="2">
        <f t="shared" si="36"/>
        <v>6.1128912989894008E-2</v>
      </c>
      <c r="AO1011" s="2">
        <v>4.8593981253083375E-2</v>
      </c>
      <c r="AP1011">
        <f t="shared" si="37"/>
        <v>248</v>
      </c>
    </row>
    <row r="1012" spans="1:42" ht="16.5" hidden="1" customHeight="1" x14ac:dyDescent="0.25">
      <c r="A1012" s="4">
        <v>2011</v>
      </c>
      <c r="B1012" s="1" t="s">
        <v>275</v>
      </c>
      <c r="D1012" t="s">
        <v>32</v>
      </c>
      <c r="E1012" t="s">
        <v>273</v>
      </c>
      <c r="F1012" t="s">
        <v>276</v>
      </c>
      <c r="G1012">
        <v>212</v>
      </c>
      <c r="H1012">
        <v>0</v>
      </c>
      <c r="I1012">
        <v>0</v>
      </c>
      <c r="J1012">
        <v>0</v>
      </c>
      <c r="K1012">
        <v>26</v>
      </c>
      <c r="L1012">
        <v>8</v>
      </c>
      <c r="M1012">
        <v>240</v>
      </c>
      <c r="N1012" s="2">
        <v>1.9207683073229293E-3</v>
      </c>
      <c r="O1012" s="2">
        <v>5.7623049219687875E-2</v>
      </c>
      <c r="P1012">
        <v>162</v>
      </c>
      <c r="Q1012" s="2">
        <v>3.9715616572689384E-2</v>
      </c>
      <c r="R1012">
        <v>4165</v>
      </c>
      <c r="S1012">
        <v>4079</v>
      </c>
      <c r="T1012">
        <v>2457</v>
      </c>
      <c r="U1012">
        <v>40</v>
      </c>
      <c r="V1012">
        <v>303</v>
      </c>
      <c r="W1012">
        <v>49</v>
      </c>
      <c r="X1012">
        <v>1230</v>
      </c>
      <c r="Y1012">
        <v>135</v>
      </c>
      <c r="Z1012">
        <v>0</v>
      </c>
      <c r="AA1012">
        <v>0</v>
      </c>
      <c r="AB1012">
        <v>0</v>
      </c>
      <c r="AC1012">
        <v>8</v>
      </c>
      <c r="AD1012">
        <v>2534</v>
      </c>
      <c r="AE1012">
        <v>40</v>
      </c>
      <c r="AF1012">
        <v>303</v>
      </c>
      <c r="AG1012">
        <v>49</v>
      </c>
      <c r="AH1012">
        <v>1248</v>
      </c>
      <c r="AI1012" s="3">
        <v>8.3662194159431727E-2</v>
      </c>
      <c r="AJ1012" s="3">
        <v>0</v>
      </c>
      <c r="AK1012" s="3">
        <v>0</v>
      </c>
      <c r="AL1012" s="3">
        <v>0</v>
      </c>
      <c r="AM1012" s="3">
        <v>2.0833333333333332E-2</v>
      </c>
      <c r="AN1012" s="2">
        <f t="shared" si="36"/>
        <v>5.9543817527010802E-2</v>
      </c>
      <c r="AO1012" s="2">
        <v>0.392908481073311</v>
      </c>
      <c r="AP1012">
        <f t="shared" si="37"/>
        <v>248</v>
      </c>
    </row>
    <row r="1013" spans="1:42" ht="16.5" hidden="1" customHeight="1" x14ac:dyDescent="0.25">
      <c r="A1013" s="5" t="s">
        <v>789</v>
      </c>
      <c r="B1013" s="1" t="s">
        <v>433</v>
      </c>
      <c r="C1013" t="s">
        <v>36</v>
      </c>
      <c r="D1013" t="s">
        <v>43</v>
      </c>
      <c r="E1013" t="s">
        <v>429</v>
      </c>
      <c r="F1013" t="s">
        <v>434</v>
      </c>
      <c r="G1013">
        <v>162</v>
      </c>
      <c r="H1013">
        <v>0</v>
      </c>
      <c r="I1013">
        <v>40</v>
      </c>
      <c r="J1013">
        <v>10</v>
      </c>
      <c r="K1013">
        <v>23</v>
      </c>
      <c r="L1013">
        <v>118</v>
      </c>
      <c r="M1013">
        <v>130</v>
      </c>
      <c r="N1013" s="2">
        <v>1.9029188840509595E-2</v>
      </c>
      <c r="O1013" s="2">
        <v>2.0964360587002098E-2</v>
      </c>
      <c r="P1013">
        <v>436</v>
      </c>
      <c r="Q1013" s="2">
        <v>6.8242291438409763E-2</v>
      </c>
      <c r="R1013">
        <v>6201</v>
      </c>
      <c r="S1013">
        <v>6389</v>
      </c>
      <c r="T1013">
        <v>4829</v>
      </c>
      <c r="U1013">
        <v>57</v>
      </c>
      <c r="V1013">
        <v>492</v>
      </c>
      <c r="W1013">
        <v>728</v>
      </c>
      <c r="X1013">
        <v>283</v>
      </c>
      <c r="Y1013">
        <v>340</v>
      </c>
      <c r="Z1013">
        <v>0</v>
      </c>
      <c r="AA1013">
        <v>26</v>
      </c>
      <c r="AB1013">
        <v>17</v>
      </c>
      <c r="AC1013">
        <v>25</v>
      </c>
      <c r="AD1013">
        <v>4651</v>
      </c>
      <c r="AE1013">
        <v>57</v>
      </c>
      <c r="AF1013">
        <v>506</v>
      </c>
      <c r="AG1013">
        <v>721</v>
      </c>
      <c r="AH1013">
        <v>281</v>
      </c>
      <c r="AI1013" s="3">
        <v>3.4831219092668245E-2</v>
      </c>
      <c r="AJ1013" s="3">
        <v>0</v>
      </c>
      <c r="AK1013" s="3">
        <v>7.9051383399209488E-2</v>
      </c>
      <c r="AL1013" s="3">
        <v>1.3869625520110958E-2</v>
      </c>
      <c r="AM1013" s="3">
        <v>8.1850533807829182E-2</v>
      </c>
      <c r="AN1013" s="2">
        <f t="shared" si="36"/>
        <v>3.9993549427511696E-2</v>
      </c>
      <c r="AO1013" s="2">
        <v>0.25176962676962678</v>
      </c>
      <c r="AP1013">
        <f t="shared" si="37"/>
        <v>248</v>
      </c>
    </row>
    <row r="1014" spans="1:42" ht="16.5" hidden="1" customHeight="1" x14ac:dyDescent="0.25">
      <c r="A1014" s="5" t="s">
        <v>788</v>
      </c>
      <c r="B1014" s="1" t="s">
        <v>218</v>
      </c>
      <c r="C1014" t="s">
        <v>36</v>
      </c>
      <c r="D1014" t="s">
        <v>43</v>
      </c>
      <c r="E1014" t="s">
        <v>38</v>
      </c>
      <c r="F1014" t="s">
        <v>219</v>
      </c>
      <c r="G1014">
        <v>134</v>
      </c>
      <c r="H1014">
        <v>0</v>
      </c>
      <c r="I1014">
        <v>3</v>
      </c>
      <c r="J1014">
        <v>0</v>
      </c>
      <c r="K1014">
        <v>6</v>
      </c>
      <c r="L1014">
        <v>11</v>
      </c>
      <c r="M1014">
        <v>150</v>
      </c>
      <c r="N1014" s="2">
        <v>1.4473684210526317E-3</v>
      </c>
      <c r="O1014" s="2">
        <v>1.9736842105263157E-2</v>
      </c>
      <c r="P1014">
        <v>152</v>
      </c>
      <c r="Q1014" s="2">
        <v>2.0023712290870768E-2</v>
      </c>
      <c r="R1014">
        <v>7600</v>
      </c>
      <c r="S1014">
        <v>7591</v>
      </c>
      <c r="T1014">
        <v>7062</v>
      </c>
      <c r="U1014">
        <v>31</v>
      </c>
      <c r="V1014">
        <v>124</v>
      </c>
      <c r="W1014">
        <v>253</v>
      </c>
      <c r="X1014">
        <v>121</v>
      </c>
      <c r="Y1014">
        <v>120</v>
      </c>
      <c r="Z1014">
        <v>0</v>
      </c>
      <c r="AA1014">
        <v>6</v>
      </c>
      <c r="AB1014">
        <v>3</v>
      </c>
      <c r="AC1014">
        <v>3</v>
      </c>
      <c r="AD1014">
        <v>7076</v>
      </c>
      <c r="AE1014">
        <v>31</v>
      </c>
      <c r="AF1014">
        <v>121</v>
      </c>
      <c r="AG1014">
        <v>250</v>
      </c>
      <c r="AH1014">
        <v>124</v>
      </c>
      <c r="AI1014" s="3">
        <v>1.8937252685132844E-2</v>
      </c>
      <c r="AJ1014" s="3">
        <v>0</v>
      </c>
      <c r="AK1014" s="3">
        <v>2.4793388429752067E-2</v>
      </c>
      <c r="AL1014" s="3">
        <v>0</v>
      </c>
      <c r="AM1014" s="3">
        <v>4.8387096774193547E-2</v>
      </c>
      <c r="AN1014" s="2">
        <f t="shared" si="36"/>
        <v>2.1184210526315788E-2</v>
      </c>
      <c r="AO1014" s="2">
        <v>6.9192317811102341E-2</v>
      </c>
      <c r="AP1014">
        <f t="shared" si="37"/>
        <v>161</v>
      </c>
    </row>
    <row r="1015" spans="1:42" ht="16.5" hidden="1" customHeight="1" x14ac:dyDescent="0.25">
      <c r="A1015" s="5" t="s">
        <v>795</v>
      </c>
      <c r="B1015" s="1" t="s">
        <v>493</v>
      </c>
      <c r="D1015" t="s">
        <v>32</v>
      </c>
      <c r="E1015" t="s">
        <v>491</v>
      </c>
      <c r="F1015" t="s">
        <v>494</v>
      </c>
      <c r="G1015">
        <v>232</v>
      </c>
      <c r="H1015">
        <v>0</v>
      </c>
      <c r="I1015">
        <v>0</v>
      </c>
      <c r="J1015">
        <v>0</v>
      </c>
      <c r="K1015">
        <v>0</v>
      </c>
      <c r="L1015">
        <v>97</v>
      </c>
      <c r="M1015">
        <v>150</v>
      </c>
      <c r="N1015" s="2">
        <v>2.5873566284342491E-2</v>
      </c>
      <c r="O1015" s="2">
        <v>4.001066951186983E-2</v>
      </c>
      <c r="P1015">
        <v>27</v>
      </c>
      <c r="Q1015" s="2">
        <v>7.6508926041371494E-3</v>
      </c>
      <c r="R1015">
        <v>3749</v>
      </c>
      <c r="S1015">
        <v>3529</v>
      </c>
      <c r="T1015">
        <v>3202</v>
      </c>
      <c r="U1015">
        <v>28</v>
      </c>
      <c r="V1015">
        <v>99</v>
      </c>
      <c r="W1015">
        <v>49</v>
      </c>
      <c r="X1015">
        <v>151</v>
      </c>
      <c r="Y1015">
        <v>27</v>
      </c>
      <c r="Z1015">
        <v>0</v>
      </c>
      <c r="AA1015">
        <v>0</v>
      </c>
      <c r="AB1015">
        <v>0</v>
      </c>
      <c r="AC1015">
        <v>0</v>
      </c>
      <c r="AD1015">
        <v>3407</v>
      </c>
      <c r="AE1015">
        <v>28</v>
      </c>
      <c r="AF1015">
        <v>99</v>
      </c>
      <c r="AG1015">
        <v>49</v>
      </c>
      <c r="AH1015">
        <v>151</v>
      </c>
      <c r="AI1015" s="3">
        <v>6.8095098326973871E-2</v>
      </c>
      <c r="AJ1015" s="3">
        <v>0</v>
      </c>
      <c r="AK1015" s="3">
        <v>0</v>
      </c>
      <c r="AL1015" s="3">
        <v>0</v>
      </c>
      <c r="AM1015" s="3">
        <v>0</v>
      </c>
      <c r="AN1015" s="2">
        <f t="shared" si="36"/>
        <v>6.5884235796212318E-2</v>
      </c>
      <c r="AO1015" s="2">
        <v>8.7573647562935189E-2</v>
      </c>
      <c r="AP1015">
        <f t="shared" si="37"/>
        <v>247</v>
      </c>
    </row>
    <row r="1016" spans="1:42" ht="16.5" hidden="1" customHeight="1" x14ac:dyDescent="0.25">
      <c r="A1016" s="5" t="s">
        <v>790</v>
      </c>
      <c r="B1016" s="1" t="s">
        <v>450</v>
      </c>
      <c r="D1016" t="s">
        <v>32</v>
      </c>
      <c r="E1016" t="s">
        <v>448</v>
      </c>
      <c r="F1016" t="s">
        <v>451</v>
      </c>
      <c r="G1016">
        <v>228</v>
      </c>
      <c r="H1016">
        <v>5</v>
      </c>
      <c r="I1016">
        <v>3</v>
      </c>
      <c r="J1016">
        <v>7</v>
      </c>
      <c r="K1016">
        <v>0</v>
      </c>
      <c r="L1016">
        <v>198</v>
      </c>
      <c r="M1016">
        <v>49</v>
      </c>
      <c r="N1016" s="2">
        <v>4.9586776859504134E-2</v>
      </c>
      <c r="O1016" s="2">
        <v>1.2271475081392437E-2</v>
      </c>
      <c r="P1016">
        <v>135</v>
      </c>
      <c r="Q1016" s="2">
        <v>3.478484926565318E-2</v>
      </c>
      <c r="R1016">
        <v>3993</v>
      </c>
      <c r="S1016">
        <v>3881</v>
      </c>
      <c r="T1016">
        <v>3516</v>
      </c>
      <c r="U1016">
        <v>8</v>
      </c>
      <c r="V1016">
        <v>40</v>
      </c>
      <c r="W1016">
        <v>45</v>
      </c>
      <c r="X1016">
        <v>272</v>
      </c>
      <c r="Y1016">
        <v>129</v>
      </c>
      <c r="Z1016">
        <v>0</v>
      </c>
      <c r="AA1016">
        <v>0</v>
      </c>
      <c r="AB1016">
        <v>0</v>
      </c>
      <c r="AC1016">
        <v>0</v>
      </c>
      <c r="AD1016">
        <v>3615</v>
      </c>
      <c r="AE1016">
        <v>13</v>
      </c>
      <c r="AF1016">
        <v>43</v>
      </c>
      <c r="AG1016">
        <v>52</v>
      </c>
      <c r="AH1016">
        <v>272</v>
      </c>
      <c r="AI1016" s="3">
        <v>6.3070539419087135E-2</v>
      </c>
      <c r="AJ1016" s="3">
        <v>0.38461538461538464</v>
      </c>
      <c r="AK1016" s="3">
        <v>6.9767441860465115E-2</v>
      </c>
      <c r="AL1016" s="3">
        <v>0.13461538461538461</v>
      </c>
      <c r="AM1016" s="3">
        <v>0</v>
      </c>
      <c r="AN1016" s="2">
        <f t="shared" si="36"/>
        <v>6.1858251940896572E-2</v>
      </c>
      <c r="AO1016" s="2">
        <v>9.5118898623279102E-2</v>
      </c>
      <c r="AP1016">
        <f t="shared" si="37"/>
        <v>247</v>
      </c>
    </row>
    <row r="1017" spans="1:42" ht="16.5" hidden="1" customHeight="1" x14ac:dyDescent="0.25">
      <c r="A1017" s="4" t="s">
        <v>797</v>
      </c>
      <c r="B1017" s="1" t="s">
        <v>600</v>
      </c>
      <c r="D1017" t="s">
        <v>32</v>
      </c>
      <c r="E1017" t="s">
        <v>333</v>
      </c>
      <c r="F1017" t="s">
        <v>601</v>
      </c>
      <c r="G1017">
        <v>205</v>
      </c>
      <c r="H1017">
        <v>0</v>
      </c>
      <c r="I1017">
        <v>3</v>
      </c>
      <c r="J1017">
        <v>3</v>
      </c>
      <c r="K1017">
        <v>0</v>
      </c>
      <c r="L1017">
        <v>54</v>
      </c>
      <c r="M1017">
        <v>193</v>
      </c>
      <c r="N1017" s="2">
        <v>9.8057018340294167E-3</v>
      </c>
      <c r="O1017" s="2">
        <v>3.5046304703105137E-2</v>
      </c>
      <c r="P1017">
        <v>385</v>
      </c>
      <c r="Q1017" s="2">
        <v>6.8201948627103631E-2</v>
      </c>
      <c r="R1017">
        <v>5507</v>
      </c>
      <c r="S1017">
        <v>5645</v>
      </c>
      <c r="T1017">
        <v>5158</v>
      </c>
      <c r="U1017">
        <v>15</v>
      </c>
      <c r="V1017">
        <v>177</v>
      </c>
      <c r="W1017">
        <v>172</v>
      </c>
      <c r="X1017">
        <v>123</v>
      </c>
      <c r="Y1017">
        <v>343</v>
      </c>
      <c r="Z1017">
        <v>0</v>
      </c>
      <c r="AA1017">
        <v>5</v>
      </c>
      <c r="AB1017">
        <v>11</v>
      </c>
      <c r="AC1017">
        <v>14</v>
      </c>
      <c r="AD1017">
        <v>5020</v>
      </c>
      <c r="AE1017">
        <v>15</v>
      </c>
      <c r="AF1017">
        <v>175</v>
      </c>
      <c r="AG1017">
        <v>164</v>
      </c>
      <c r="AH1017">
        <v>109</v>
      </c>
      <c r="AI1017" s="3">
        <v>4.0836653386454182E-2</v>
      </c>
      <c r="AJ1017" s="3">
        <v>0</v>
      </c>
      <c r="AK1017" s="3">
        <v>1.7142857142857144E-2</v>
      </c>
      <c r="AL1017" s="3">
        <v>1.8292682926829267E-2</v>
      </c>
      <c r="AM1017" s="3">
        <v>0</v>
      </c>
      <c r="AN1017" s="2">
        <f t="shared" si="36"/>
        <v>4.4852006537134552E-2</v>
      </c>
      <c r="AO1017" s="2">
        <v>8.4442823271931422E-2</v>
      </c>
      <c r="AP1017">
        <f t="shared" si="37"/>
        <v>247</v>
      </c>
    </row>
    <row r="1018" spans="1:42" ht="16.5" hidden="1" customHeight="1" x14ac:dyDescent="0.25">
      <c r="A1018" s="5" t="s">
        <v>788</v>
      </c>
      <c r="B1018" s="1" t="s">
        <v>83</v>
      </c>
      <c r="D1018" t="s">
        <v>32</v>
      </c>
      <c r="E1018" t="s">
        <v>81</v>
      </c>
      <c r="F1018" t="s">
        <v>84</v>
      </c>
      <c r="G1018">
        <v>239</v>
      </c>
      <c r="H1018">
        <v>0</v>
      </c>
      <c r="I1018">
        <v>0</v>
      </c>
      <c r="J1018">
        <v>0</v>
      </c>
      <c r="K1018">
        <v>0</v>
      </c>
      <c r="L1018">
        <v>95</v>
      </c>
      <c r="M1018">
        <v>152</v>
      </c>
      <c r="N1018" s="2">
        <v>1.3365222284749578E-2</v>
      </c>
      <c r="O1018" s="2">
        <v>2.1384355655599326E-2</v>
      </c>
      <c r="P1018">
        <v>229</v>
      </c>
      <c r="Q1018" s="2">
        <v>3.229901269393512E-2</v>
      </c>
      <c r="R1018">
        <v>7108</v>
      </c>
      <c r="S1018">
        <v>7090</v>
      </c>
      <c r="T1018">
        <v>6335</v>
      </c>
      <c r="U1018">
        <v>35</v>
      </c>
      <c r="V1018">
        <v>320</v>
      </c>
      <c r="W1018">
        <v>180</v>
      </c>
      <c r="X1018">
        <v>220</v>
      </c>
      <c r="Y1018">
        <v>220</v>
      </c>
      <c r="Z1018">
        <v>0</v>
      </c>
      <c r="AA1018">
        <v>0</v>
      </c>
      <c r="AB1018">
        <v>0</v>
      </c>
      <c r="AC1018">
        <v>0</v>
      </c>
      <c r="AD1018">
        <v>6354</v>
      </c>
      <c r="AE1018">
        <v>35</v>
      </c>
      <c r="AF1018">
        <v>320</v>
      </c>
      <c r="AG1018">
        <v>180</v>
      </c>
      <c r="AH1018">
        <v>220</v>
      </c>
      <c r="AI1018" s="3">
        <v>3.7614101353478126E-2</v>
      </c>
      <c r="AJ1018" s="3">
        <v>0</v>
      </c>
      <c r="AK1018" s="3">
        <v>0</v>
      </c>
      <c r="AL1018" s="3">
        <v>0</v>
      </c>
      <c r="AM1018" s="3">
        <v>0</v>
      </c>
      <c r="AN1018" s="2">
        <f t="shared" si="36"/>
        <v>3.47495779403489E-2</v>
      </c>
      <c r="AO1018" s="2">
        <v>0.10620340413560275</v>
      </c>
      <c r="AP1018">
        <f t="shared" si="37"/>
        <v>247</v>
      </c>
    </row>
    <row r="1019" spans="1:42" ht="16.5" hidden="1" customHeight="1" x14ac:dyDescent="0.25">
      <c r="A1019" s="4">
        <v>2011</v>
      </c>
      <c r="B1019" s="1" t="s">
        <v>477</v>
      </c>
      <c r="D1019" t="s">
        <v>32</v>
      </c>
      <c r="E1019" t="s">
        <v>463</v>
      </c>
      <c r="F1019" t="s">
        <v>478</v>
      </c>
      <c r="G1019">
        <v>220</v>
      </c>
      <c r="H1019">
        <v>9</v>
      </c>
      <c r="I1019">
        <v>3</v>
      </c>
      <c r="J1019">
        <v>0</v>
      </c>
      <c r="K1019">
        <v>3</v>
      </c>
      <c r="L1019">
        <v>24</v>
      </c>
      <c r="M1019">
        <v>222</v>
      </c>
      <c r="N1019" s="2">
        <v>3.5139092240117131E-2</v>
      </c>
      <c r="O1019" s="2">
        <v>0.32503660322108346</v>
      </c>
      <c r="P1019">
        <v>113</v>
      </c>
      <c r="Q1019" s="2">
        <v>0.20545454545454545</v>
      </c>
      <c r="R1019">
        <v>683</v>
      </c>
      <c r="S1019">
        <v>550</v>
      </c>
      <c r="T1019">
        <v>470</v>
      </c>
      <c r="U1019">
        <v>45</v>
      </c>
      <c r="V1019">
        <v>28</v>
      </c>
      <c r="W1019">
        <v>2</v>
      </c>
      <c r="X1019">
        <v>5</v>
      </c>
      <c r="Y1019">
        <v>98</v>
      </c>
      <c r="Z1019">
        <v>10</v>
      </c>
      <c r="AA1019">
        <v>0</v>
      </c>
      <c r="AB1019">
        <v>0</v>
      </c>
      <c r="AC1019">
        <v>0</v>
      </c>
      <c r="AD1019">
        <v>592</v>
      </c>
      <c r="AE1019">
        <v>44</v>
      </c>
      <c r="AF1019">
        <v>31</v>
      </c>
      <c r="AG1019">
        <v>2</v>
      </c>
      <c r="AH1019">
        <v>8</v>
      </c>
      <c r="AI1019" s="3">
        <v>0.3716216216216216</v>
      </c>
      <c r="AJ1019" s="3">
        <v>0.20454545454545456</v>
      </c>
      <c r="AK1019" s="3">
        <v>9.6774193548387094E-2</v>
      </c>
      <c r="AL1019" s="3">
        <v>0</v>
      </c>
      <c r="AM1019" s="3">
        <v>0.375</v>
      </c>
      <c r="AN1019" s="2">
        <f t="shared" si="36"/>
        <v>0.3601756954612006</v>
      </c>
      <c r="AO1019" s="2">
        <v>0.12555391432791729</v>
      </c>
      <c r="AP1019">
        <f t="shared" si="37"/>
        <v>246</v>
      </c>
    </row>
    <row r="1020" spans="1:42" ht="16.5" hidden="1" customHeight="1" x14ac:dyDescent="0.25">
      <c r="A1020" s="4">
        <v>2011</v>
      </c>
      <c r="B1020" s="1" t="s">
        <v>42</v>
      </c>
      <c r="C1020" t="s">
        <v>36</v>
      </c>
      <c r="D1020" t="s">
        <v>43</v>
      </c>
      <c r="E1020" t="s">
        <v>44</v>
      </c>
      <c r="F1020" t="s">
        <v>45</v>
      </c>
      <c r="G1020">
        <v>146</v>
      </c>
      <c r="H1020">
        <v>0</v>
      </c>
      <c r="I1020">
        <v>28</v>
      </c>
      <c r="J1020">
        <v>0</v>
      </c>
      <c r="K1020">
        <v>56</v>
      </c>
      <c r="L1020">
        <v>48</v>
      </c>
      <c r="M1020">
        <v>198</v>
      </c>
      <c r="N1020" s="2">
        <v>1.646655231560892E-2</v>
      </c>
      <c r="O1020" s="2">
        <v>6.7924528301886791E-2</v>
      </c>
      <c r="P1020">
        <v>556</v>
      </c>
      <c r="Q1020" s="2">
        <v>0.1724031007751938</v>
      </c>
      <c r="R1020">
        <v>2915</v>
      </c>
      <c r="S1020">
        <v>3225</v>
      </c>
      <c r="T1020">
        <v>2174</v>
      </c>
      <c r="U1020">
        <v>37</v>
      </c>
      <c r="V1020">
        <v>282</v>
      </c>
      <c r="W1020">
        <v>78</v>
      </c>
      <c r="X1020">
        <v>654</v>
      </c>
      <c r="Y1020">
        <v>348</v>
      </c>
      <c r="Z1020">
        <v>0</v>
      </c>
      <c r="AA1020">
        <v>41</v>
      </c>
      <c r="AB1020">
        <v>0</v>
      </c>
      <c r="AC1020">
        <v>143</v>
      </c>
      <c r="AD1020">
        <v>1972</v>
      </c>
      <c r="AE1020">
        <v>37</v>
      </c>
      <c r="AF1020">
        <v>269</v>
      </c>
      <c r="AG1020">
        <v>78</v>
      </c>
      <c r="AH1020">
        <v>567</v>
      </c>
      <c r="AI1020" s="3">
        <v>7.4036511156186618E-2</v>
      </c>
      <c r="AJ1020" s="3">
        <v>0</v>
      </c>
      <c r="AK1020" s="3">
        <v>0.10408921933085502</v>
      </c>
      <c r="AL1020" s="3">
        <v>0</v>
      </c>
      <c r="AM1020" s="3">
        <v>9.8765432098765427E-2</v>
      </c>
      <c r="AN1020" s="2">
        <f t="shared" si="36"/>
        <v>8.4391080617495715E-2</v>
      </c>
      <c r="AO1020" s="2">
        <v>0.32535066712281902</v>
      </c>
      <c r="AP1020">
        <f t="shared" si="37"/>
        <v>246</v>
      </c>
    </row>
    <row r="1021" spans="1:42" ht="16.5" hidden="1" customHeight="1" x14ac:dyDescent="0.25">
      <c r="A1021" s="5" t="s">
        <v>793</v>
      </c>
      <c r="B1021" s="1" t="s">
        <v>450</v>
      </c>
      <c r="D1021" t="s">
        <v>32</v>
      </c>
      <c r="E1021" t="s">
        <v>448</v>
      </c>
      <c r="F1021" t="s">
        <v>451</v>
      </c>
      <c r="G1021">
        <v>229</v>
      </c>
      <c r="H1021">
        <v>0</v>
      </c>
      <c r="I1021">
        <v>0</v>
      </c>
      <c r="J1021">
        <v>10</v>
      </c>
      <c r="K1021">
        <v>0</v>
      </c>
      <c r="L1021">
        <v>183</v>
      </c>
      <c r="M1021">
        <v>63</v>
      </c>
      <c r="N1021" s="2">
        <v>4.5945267386392166E-2</v>
      </c>
      <c r="O1021" s="2">
        <v>1.5817223198594025E-2</v>
      </c>
      <c r="P1021">
        <v>204</v>
      </c>
      <c r="Q1021" s="2">
        <v>5.176351179903578E-2</v>
      </c>
      <c r="R1021">
        <v>3983</v>
      </c>
      <c r="S1021">
        <v>3941</v>
      </c>
      <c r="T1021">
        <v>3411</v>
      </c>
      <c r="U1021">
        <v>5</v>
      </c>
      <c r="V1021">
        <v>72</v>
      </c>
      <c r="W1021">
        <v>84</v>
      </c>
      <c r="X1021">
        <v>369</v>
      </c>
      <c r="Y1021">
        <v>191</v>
      </c>
      <c r="Z1021">
        <v>0</v>
      </c>
      <c r="AA1021">
        <v>5</v>
      </c>
      <c r="AB1021">
        <v>3</v>
      </c>
      <c r="AC1021">
        <v>0</v>
      </c>
      <c r="AD1021">
        <v>3449</v>
      </c>
      <c r="AE1021">
        <v>5</v>
      </c>
      <c r="AF1021">
        <v>67</v>
      </c>
      <c r="AG1021">
        <v>91</v>
      </c>
      <c r="AH1021">
        <v>369</v>
      </c>
      <c r="AI1021" s="3">
        <v>6.6396056828066111E-2</v>
      </c>
      <c r="AJ1021" s="3">
        <v>0</v>
      </c>
      <c r="AK1021" s="3">
        <v>0</v>
      </c>
      <c r="AL1021" s="3">
        <v>0.10989010989010989</v>
      </c>
      <c r="AM1021" s="3">
        <v>0</v>
      </c>
      <c r="AN1021" s="2">
        <f t="shared" si="36"/>
        <v>6.1762490584986188E-2</v>
      </c>
      <c r="AO1021" s="2">
        <v>0.13363476513438835</v>
      </c>
      <c r="AP1021">
        <f t="shared" si="37"/>
        <v>246</v>
      </c>
    </row>
    <row r="1022" spans="1:42" ht="16.5" hidden="1" customHeight="1" x14ac:dyDescent="0.25">
      <c r="A1022" s="4" t="s">
        <v>796</v>
      </c>
      <c r="B1022" s="1" t="s">
        <v>176</v>
      </c>
      <c r="D1022" t="s">
        <v>32</v>
      </c>
      <c r="E1022" t="s">
        <v>177</v>
      </c>
      <c r="F1022" t="s">
        <v>178</v>
      </c>
      <c r="G1022">
        <v>237</v>
      </c>
      <c r="H1022">
        <v>0</v>
      </c>
      <c r="I1022">
        <v>0</v>
      </c>
      <c r="J1022">
        <v>0</v>
      </c>
      <c r="K1022">
        <v>0</v>
      </c>
      <c r="L1022">
        <v>28</v>
      </c>
      <c r="M1022">
        <v>218</v>
      </c>
      <c r="N1022" s="2">
        <v>6.9427225390528147E-3</v>
      </c>
      <c r="O1022" s="2">
        <v>5.4054054054054057E-2</v>
      </c>
      <c r="P1022">
        <v>129</v>
      </c>
      <c r="Q1022" s="2">
        <v>3.2941777323799798E-2</v>
      </c>
      <c r="R1022">
        <v>4033</v>
      </c>
      <c r="S1022">
        <v>3916</v>
      </c>
      <c r="T1022">
        <v>3727</v>
      </c>
      <c r="U1022">
        <v>28</v>
      </c>
      <c r="V1022">
        <v>70</v>
      </c>
      <c r="W1022">
        <v>43</v>
      </c>
      <c r="X1022">
        <v>48</v>
      </c>
      <c r="Y1022">
        <v>111</v>
      </c>
      <c r="Z1022">
        <v>0</v>
      </c>
      <c r="AA1022">
        <v>0</v>
      </c>
      <c r="AB1022">
        <v>0</v>
      </c>
      <c r="AC1022">
        <v>0</v>
      </c>
      <c r="AD1022">
        <v>3853</v>
      </c>
      <c r="AE1022">
        <v>28</v>
      </c>
      <c r="AF1022">
        <v>70</v>
      </c>
      <c r="AG1022">
        <v>43</v>
      </c>
      <c r="AH1022">
        <v>48</v>
      </c>
      <c r="AI1022" s="3">
        <v>6.1510511289903973E-2</v>
      </c>
      <c r="AJ1022" s="3">
        <v>0</v>
      </c>
      <c r="AK1022" s="3">
        <v>0</v>
      </c>
      <c r="AL1022" s="3">
        <v>0</v>
      </c>
      <c r="AM1022" s="3">
        <v>0</v>
      </c>
      <c r="AN1022" s="2">
        <f t="shared" si="36"/>
        <v>6.0996776593106872E-2</v>
      </c>
      <c r="AO1022" s="2">
        <v>4.6759030183077685E-2</v>
      </c>
      <c r="AP1022">
        <f t="shared" si="37"/>
        <v>246</v>
      </c>
    </row>
    <row r="1023" spans="1:42" ht="16.5" hidden="1" customHeight="1" x14ac:dyDescent="0.25">
      <c r="A1023" s="4" t="s">
        <v>796</v>
      </c>
      <c r="B1023" s="1" t="s">
        <v>330</v>
      </c>
      <c r="D1023" t="s">
        <v>32</v>
      </c>
      <c r="E1023" t="s">
        <v>328</v>
      </c>
      <c r="F1023" t="s">
        <v>331</v>
      </c>
      <c r="G1023">
        <v>237</v>
      </c>
      <c r="H1023">
        <v>0</v>
      </c>
      <c r="I1023">
        <v>0</v>
      </c>
      <c r="J1023">
        <v>0</v>
      </c>
      <c r="K1023">
        <v>0</v>
      </c>
      <c r="L1023">
        <v>9</v>
      </c>
      <c r="M1023">
        <v>236</v>
      </c>
      <c r="N1023" s="2">
        <v>4.9833887043189366E-3</v>
      </c>
      <c r="O1023" s="2">
        <v>0.13067552602436322</v>
      </c>
      <c r="P1023">
        <v>128</v>
      </c>
      <c r="Q1023" s="2">
        <v>7.5784487862640609E-2</v>
      </c>
      <c r="R1023">
        <v>1806</v>
      </c>
      <c r="S1023">
        <v>1689</v>
      </c>
      <c r="T1023">
        <v>1541</v>
      </c>
      <c r="U1023">
        <v>4</v>
      </c>
      <c r="V1023">
        <v>10</v>
      </c>
      <c r="W1023">
        <v>6</v>
      </c>
      <c r="X1023">
        <v>128</v>
      </c>
      <c r="Y1023">
        <v>121</v>
      </c>
      <c r="Z1023">
        <v>0</v>
      </c>
      <c r="AA1023">
        <v>0</v>
      </c>
      <c r="AB1023">
        <v>0</v>
      </c>
      <c r="AC1023">
        <v>3</v>
      </c>
      <c r="AD1023">
        <v>1657</v>
      </c>
      <c r="AE1023">
        <v>4</v>
      </c>
      <c r="AF1023">
        <v>10</v>
      </c>
      <c r="AG1023">
        <v>6</v>
      </c>
      <c r="AH1023">
        <v>125</v>
      </c>
      <c r="AI1023" s="3">
        <v>0.14302957151478576</v>
      </c>
      <c r="AJ1023" s="3">
        <v>0</v>
      </c>
      <c r="AK1023" s="3">
        <v>0</v>
      </c>
      <c r="AL1023" s="3">
        <v>0</v>
      </c>
      <c r="AM1023" s="3">
        <v>0</v>
      </c>
      <c r="AN1023" s="2">
        <f t="shared" si="36"/>
        <v>0.13565891472868216</v>
      </c>
      <c r="AO1023" s="2">
        <v>8.0466148723640399E-2</v>
      </c>
      <c r="AP1023">
        <f t="shared" si="37"/>
        <v>245</v>
      </c>
    </row>
    <row r="1024" spans="1:42" ht="16.5" hidden="1" customHeight="1" x14ac:dyDescent="0.25">
      <c r="A1024" s="5" t="s">
        <v>794</v>
      </c>
      <c r="B1024" s="1" t="s">
        <v>330</v>
      </c>
      <c r="D1024" t="s">
        <v>32</v>
      </c>
      <c r="E1024" t="s">
        <v>328</v>
      </c>
      <c r="F1024" t="s">
        <v>331</v>
      </c>
      <c r="G1024">
        <v>233</v>
      </c>
      <c r="H1024">
        <v>0</v>
      </c>
      <c r="I1024">
        <v>0</v>
      </c>
      <c r="J1024">
        <v>0</v>
      </c>
      <c r="K1024">
        <v>6</v>
      </c>
      <c r="L1024">
        <v>7</v>
      </c>
      <c r="M1024">
        <v>238</v>
      </c>
      <c r="N1024" s="2">
        <v>3.6726128016789086E-3</v>
      </c>
      <c r="O1024" s="2">
        <v>0.12486883525708289</v>
      </c>
      <c r="P1024">
        <v>124</v>
      </c>
      <c r="Q1024" s="2">
        <v>6.9467787114845941E-2</v>
      </c>
      <c r="R1024">
        <v>1906</v>
      </c>
      <c r="S1024">
        <v>1785</v>
      </c>
      <c r="T1024">
        <v>1638</v>
      </c>
      <c r="U1024">
        <v>4</v>
      </c>
      <c r="V1024">
        <v>14</v>
      </c>
      <c r="W1024">
        <v>10</v>
      </c>
      <c r="X1024">
        <v>119</v>
      </c>
      <c r="Y1024">
        <v>113</v>
      </c>
      <c r="Z1024">
        <v>0</v>
      </c>
      <c r="AA1024">
        <v>3</v>
      </c>
      <c r="AB1024">
        <v>0</v>
      </c>
      <c r="AC1024">
        <v>0</v>
      </c>
      <c r="AD1024">
        <v>1758</v>
      </c>
      <c r="AE1024">
        <v>4</v>
      </c>
      <c r="AF1024">
        <v>11</v>
      </c>
      <c r="AG1024">
        <v>10</v>
      </c>
      <c r="AH1024">
        <v>125</v>
      </c>
      <c r="AI1024" s="3">
        <v>0.13253697383390217</v>
      </c>
      <c r="AJ1024" s="3">
        <v>0</v>
      </c>
      <c r="AK1024" s="3">
        <v>0</v>
      </c>
      <c r="AL1024" s="3">
        <v>0</v>
      </c>
      <c r="AM1024" s="3">
        <v>4.8000000000000001E-2</v>
      </c>
      <c r="AN1024" s="2">
        <f t="shared" si="36"/>
        <v>0.1285414480587618</v>
      </c>
      <c r="AO1024" s="2">
        <v>7.8616352201257858E-2</v>
      </c>
      <c r="AP1024">
        <f t="shared" si="37"/>
        <v>245</v>
      </c>
    </row>
    <row r="1025" spans="1:42" ht="16.5" hidden="1" customHeight="1" x14ac:dyDescent="0.25">
      <c r="A1025" s="4" t="s">
        <v>800</v>
      </c>
      <c r="B1025" s="1" t="s">
        <v>99</v>
      </c>
      <c r="D1025" t="s">
        <v>32</v>
      </c>
      <c r="E1025" t="s">
        <v>95</v>
      </c>
      <c r="F1025" t="s">
        <v>100</v>
      </c>
      <c r="G1025">
        <v>199</v>
      </c>
      <c r="H1025">
        <v>31</v>
      </c>
      <c r="I1025">
        <v>3</v>
      </c>
      <c r="J1025">
        <v>0</v>
      </c>
      <c r="K1025">
        <v>0</v>
      </c>
      <c r="L1025">
        <v>17</v>
      </c>
      <c r="M1025">
        <v>228</v>
      </c>
      <c r="N1025" s="2">
        <v>7.0422535211267607E-3</v>
      </c>
      <c r="O1025" s="2">
        <v>9.4449047224523616E-2</v>
      </c>
      <c r="P1025">
        <v>380</v>
      </c>
      <c r="Q1025" s="2">
        <v>0.14907806983130639</v>
      </c>
      <c r="R1025">
        <v>2414</v>
      </c>
      <c r="S1025">
        <v>2549</v>
      </c>
      <c r="T1025">
        <v>1926</v>
      </c>
      <c r="U1025">
        <v>523</v>
      </c>
      <c r="V1025">
        <v>30</v>
      </c>
      <c r="W1025">
        <v>27</v>
      </c>
      <c r="X1025">
        <v>43</v>
      </c>
      <c r="Y1025">
        <v>290</v>
      </c>
      <c r="Z1025">
        <v>72</v>
      </c>
      <c r="AA1025">
        <v>0</v>
      </c>
      <c r="AB1025">
        <v>0</v>
      </c>
      <c r="AC1025">
        <v>6</v>
      </c>
      <c r="AD1025">
        <v>1835</v>
      </c>
      <c r="AE1025">
        <v>482</v>
      </c>
      <c r="AF1025">
        <v>33</v>
      </c>
      <c r="AG1025">
        <v>27</v>
      </c>
      <c r="AH1025">
        <v>37</v>
      </c>
      <c r="AI1025" s="3">
        <v>0.10844686648501363</v>
      </c>
      <c r="AJ1025" s="3">
        <v>6.4315352697095429E-2</v>
      </c>
      <c r="AK1025" s="3">
        <v>9.0909090909090912E-2</v>
      </c>
      <c r="AL1025" s="3">
        <v>0</v>
      </c>
      <c r="AM1025" s="3">
        <v>0</v>
      </c>
      <c r="AN1025" s="2">
        <f t="shared" si="36"/>
        <v>0.10149130074565038</v>
      </c>
      <c r="AO1025" s="2">
        <v>0.23985086992543497</v>
      </c>
      <c r="AP1025">
        <f t="shared" si="37"/>
        <v>245</v>
      </c>
    </row>
    <row r="1026" spans="1:42" ht="16.5" hidden="1" customHeight="1" x14ac:dyDescent="0.25">
      <c r="A1026" s="4" t="s">
        <v>797</v>
      </c>
      <c r="B1026" s="1" t="s">
        <v>338</v>
      </c>
      <c r="D1026" t="s">
        <v>32</v>
      </c>
      <c r="E1026" t="s">
        <v>336</v>
      </c>
      <c r="F1026" t="s">
        <v>339</v>
      </c>
      <c r="G1026">
        <v>234</v>
      </c>
      <c r="H1026">
        <v>0</v>
      </c>
      <c r="I1026">
        <v>0</v>
      </c>
      <c r="J1026">
        <v>0</v>
      </c>
      <c r="K1026">
        <v>0</v>
      </c>
      <c r="L1026">
        <v>60</v>
      </c>
      <c r="M1026">
        <v>185</v>
      </c>
      <c r="N1026" s="2">
        <v>1.7595307917888565E-2</v>
      </c>
      <c r="O1026" s="2">
        <v>5.4252199413489736E-2</v>
      </c>
      <c r="P1026">
        <v>104</v>
      </c>
      <c r="Q1026" s="2">
        <v>3.1814010400734172E-2</v>
      </c>
      <c r="R1026">
        <v>3410</v>
      </c>
      <c r="S1026">
        <v>3269</v>
      </c>
      <c r="T1026">
        <v>3118</v>
      </c>
      <c r="U1026">
        <v>33</v>
      </c>
      <c r="V1026">
        <v>37</v>
      </c>
      <c r="W1026">
        <v>32</v>
      </c>
      <c r="X1026">
        <v>49</v>
      </c>
      <c r="Y1026">
        <v>89</v>
      </c>
      <c r="Z1026">
        <v>0</v>
      </c>
      <c r="AA1026">
        <v>0</v>
      </c>
      <c r="AB1026">
        <v>0</v>
      </c>
      <c r="AC1026">
        <v>3</v>
      </c>
      <c r="AD1026">
        <v>3263</v>
      </c>
      <c r="AE1026">
        <v>33</v>
      </c>
      <c r="AF1026">
        <v>37</v>
      </c>
      <c r="AG1026">
        <v>32</v>
      </c>
      <c r="AH1026">
        <v>46</v>
      </c>
      <c r="AI1026" s="3">
        <v>7.1713147410358571E-2</v>
      </c>
      <c r="AJ1026" s="3">
        <v>0</v>
      </c>
      <c r="AK1026" s="3">
        <v>0</v>
      </c>
      <c r="AL1026" s="3">
        <v>0</v>
      </c>
      <c r="AM1026" s="3">
        <v>0</v>
      </c>
      <c r="AN1026" s="2">
        <f t="shared" si="36"/>
        <v>7.1847507331378305E-2</v>
      </c>
      <c r="AO1026" s="2">
        <v>4.3389035473468188E-2</v>
      </c>
      <c r="AP1026">
        <f t="shared" si="37"/>
        <v>245</v>
      </c>
    </row>
    <row r="1027" spans="1:42" ht="16.5" hidden="1" customHeight="1" x14ac:dyDescent="0.25">
      <c r="A1027" s="5" t="s">
        <v>790</v>
      </c>
      <c r="B1027" s="1" t="s">
        <v>232</v>
      </c>
      <c r="C1027" t="s">
        <v>36</v>
      </c>
      <c r="D1027" t="s">
        <v>43</v>
      </c>
      <c r="E1027" t="s">
        <v>38</v>
      </c>
      <c r="F1027" t="s">
        <v>233</v>
      </c>
      <c r="G1027">
        <v>163</v>
      </c>
      <c r="H1027">
        <v>5</v>
      </c>
      <c r="I1027">
        <v>48</v>
      </c>
      <c r="J1027">
        <v>9</v>
      </c>
      <c r="K1027">
        <v>9</v>
      </c>
      <c r="L1027">
        <v>18</v>
      </c>
      <c r="M1027">
        <v>227</v>
      </c>
      <c r="N1027" s="2">
        <v>4.1997200186654222E-3</v>
      </c>
      <c r="O1027" s="2">
        <v>5.2963135790947267E-2</v>
      </c>
      <c r="P1027">
        <v>308</v>
      </c>
      <c r="Q1027" s="2">
        <v>7.0820878362842038E-2</v>
      </c>
      <c r="R1027">
        <v>4286</v>
      </c>
      <c r="S1027">
        <v>4349</v>
      </c>
      <c r="T1027">
        <v>3052</v>
      </c>
      <c r="U1027">
        <v>52</v>
      </c>
      <c r="V1027">
        <v>773</v>
      </c>
      <c r="W1027">
        <v>216</v>
      </c>
      <c r="X1027">
        <v>256</v>
      </c>
      <c r="Y1027">
        <v>159</v>
      </c>
      <c r="Z1027">
        <v>3</v>
      </c>
      <c r="AA1027">
        <v>86</v>
      </c>
      <c r="AB1027">
        <v>6</v>
      </c>
      <c r="AC1027">
        <v>25</v>
      </c>
      <c r="AD1027">
        <v>3056</v>
      </c>
      <c r="AE1027">
        <v>54</v>
      </c>
      <c r="AF1027">
        <v>735</v>
      </c>
      <c r="AG1027">
        <v>219</v>
      </c>
      <c r="AH1027">
        <v>240</v>
      </c>
      <c r="AI1027" s="3">
        <v>5.3337696335078531E-2</v>
      </c>
      <c r="AJ1027" s="3">
        <v>9.2592592592592587E-2</v>
      </c>
      <c r="AK1027" s="3">
        <v>6.5306122448979598E-2</v>
      </c>
      <c r="AL1027" s="3">
        <v>4.1095890410958902E-2</v>
      </c>
      <c r="AM1027" s="3">
        <v>3.7499999999999999E-2</v>
      </c>
      <c r="AN1027" s="2">
        <f t="shared" si="36"/>
        <v>5.7162855809612688E-2</v>
      </c>
      <c r="AO1027" s="2">
        <v>0.2899628252788104</v>
      </c>
      <c r="AP1027">
        <f t="shared" si="37"/>
        <v>245</v>
      </c>
    </row>
    <row r="1028" spans="1:42" ht="16.5" hidden="1" customHeight="1" x14ac:dyDescent="0.25">
      <c r="A1028" s="4">
        <v>2011</v>
      </c>
      <c r="B1028" s="1" t="s">
        <v>169</v>
      </c>
      <c r="C1028" t="s">
        <v>36</v>
      </c>
      <c r="D1028" t="s">
        <v>43</v>
      </c>
      <c r="E1028" t="s">
        <v>44</v>
      </c>
      <c r="F1028" t="s">
        <v>170</v>
      </c>
      <c r="G1028">
        <v>229</v>
      </c>
      <c r="H1028">
        <v>0</v>
      </c>
      <c r="I1028">
        <v>0</v>
      </c>
      <c r="J1028">
        <v>4</v>
      </c>
      <c r="K1028">
        <v>0</v>
      </c>
      <c r="L1028">
        <v>44</v>
      </c>
      <c r="M1028">
        <v>201</v>
      </c>
      <c r="N1028" s="2">
        <v>9.0534979423868307E-3</v>
      </c>
      <c r="O1028" s="2">
        <v>4.1358024691358027E-2</v>
      </c>
      <c r="P1028">
        <v>73</v>
      </c>
      <c r="Q1028" s="2">
        <v>1.5571672354948805E-2</v>
      </c>
      <c r="R1028">
        <v>4860</v>
      </c>
      <c r="S1028">
        <v>4688</v>
      </c>
      <c r="T1028">
        <v>4296</v>
      </c>
      <c r="U1028">
        <v>41</v>
      </c>
      <c r="V1028">
        <v>124</v>
      </c>
      <c r="W1028">
        <v>68</v>
      </c>
      <c r="X1028">
        <v>159</v>
      </c>
      <c r="Y1028">
        <v>64</v>
      </c>
      <c r="Z1028">
        <v>0</v>
      </c>
      <c r="AA1028">
        <v>0</v>
      </c>
      <c r="AB1028">
        <v>0</v>
      </c>
      <c r="AC1028">
        <v>0</v>
      </c>
      <c r="AD1028">
        <v>4461</v>
      </c>
      <c r="AE1028">
        <v>41</v>
      </c>
      <c r="AF1028">
        <v>124</v>
      </c>
      <c r="AG1028">
        <v>72</v>
      </c>
      <c r="AH1028">
        <v>159</v>
      </c>
      <c r="AI1028" s="3">
        <v>5.1333781663304191E-2</v>
      </c>
      <c r="AJ1028" s="3">
        <v>0</v>
      </c>
      <c r="AK1028" s="3">
        <v>0</v>
      </c>
      <c r="AL1028" s="3">
        <v>5.5555555555555552E-2</v>
      </c>
      <c r="AM1028" s="3">
        <v>0</v>
      </c>
      <c r="AN1028" s="2">
        <f t="shared" si="36"/>
        <v>5.0411522633744855E-2</v>
      </c>
      <c r="AO1028" s="2">
        <v>8.1531809759110563E-2</v>
      </c>
      <c r="AP1028">
        <f t="shared" si="37"/>
        <v>245</v>
      </c>
    </row>
    <row r="1029" spans="1:42" ht="16.5" hidden="1" customHeight="1" x14ac:dyDescent="0.25">
      <c r="A1029" s="5" t="s">
        <v>789</v>
      </c>
      <c r="B1029" s="1" t="s">
        <v>218</v>
      </c>
      <c r="C1029" t="s">
        <v>36</v>
      </c>
      <c r="D1029" t="s">
        <v>43</v>
      </c>
      <c r="E1029" t="s">
        <v>38</v>
      </c>
      <c r="F1029" t="s">
        <v>219</v>
      </c>
      <c r="G1029">
        <v>135</v>
      </c>
      <c r="H1029">
        <v>0</v>
      </c>
      <c r="I1029">
        <v>8</v>
      </c>
      <c r="J1029">
        <v>0</v>
      </c>
      <c r="K1029">
        <v>8</v>
      </c>
      <c r="L1029">
        <v>9</v>
      </c>
      <c r="M1029">
        <v>161</v>
      </c>
      <c r="N1029" s="2">
        <v>1.1826544021024967E-3</v>
      </c>
      <c r="O1029" s="2">
        <v>2.1156373193166884E-2</v>
      </c>
      <c r="P1029">
        <v>206</v>
      </c>
      <c r="Q1029" s="2">
        <v>2.6942191995814806E-2</v>
      </c>
      <c r="R1029">
        <v>7610</v>
      </c>
      <c r="S1029">
        <v>7646</v>
      </c>
      <c r="T1029">
        <v>7054</v>
      </c>
      <c r="U1029">
        <v>36</v>
      </c>
      <c r="V1029">
        <v>145</v>
      </c>
      <c r="W1029">
        <v>274</v>
      </c>
      <c r="X1029">
        <v>137</v>
      </c>
      <c r="Y1029">
        <v>163</v>
      </c>
      <c r="Z1029">
        <v>0</v>
      </c>
      <c r="AA1029">
        <v>0</v>
      </c>
      <c r="AB1029">
        <v>5</v>
      </c>
      <c r="AC1029">
        <v>0</v>
      </c>
      <c r="AD1029">
        <v>7026</v>
      </c>
      <c r="AE1029">
        <v>36</v>
      </c>
      <c r="AF1029">
        <v>153</v>
      </c>
      <c r="AG1029">
        <v>269</v>
      </c>
      <c r="AH1029">
        <v>145</v>
      </c>
      <c r="AI1029" s="3">
        <v>1.9214346712211786E-2</v>
      </c>
      <c r="AJ1029" s="3">
        <v>0</v>
      </c>
      <c r="AK1029" s="3">
        <v>5.2287581699346407E-2</v>
      </c>
      <c r="AL1029" s="3">
        <v>0</v>
      </c>
      <c r="AM1029" s="3">
        <v>5.5172413793103448E-2</v>
      </c>
      <c r="AN1029" s="2">
        <f t="shared" si="36"/>
        <v>2.233902759526938E-2</v>
      </c>
      <c r="AO1029" s="2">
        <v>7.9040503342508853E-2</v>
      </c>
      <c r="AP1029">
        <f t="shared" si="37"/>
        <v>170</v>
      </c>
    </row>
    <row r="1030" spans="1:42" ht="16.5" hidden="1" customHeight="1" x14ac:dyDescent="0.25">
      <c r="A1030" s="5" t="s">
        <v>795</v>
      </c>
      <c r="B1030" t="s">
        <v>633</v>
      </c>
      <c r="D1030" t="s">
        <v>32</v>
      </c>
      <c r="E1030" t="s">
        <v>549</v>
      </c>
      <c r="F1030" t="s">
        <v>634</v>
      </c>
      <c r="G1030">
        <v>234</v>
      </c>
      <c r="H1030">
        <v>0</v>
      </c>
      <c r="I1030">
        <v>0</v>
      </c>
      <c r="J1030">
        <v>3</v>
      </c>
      <c r="K1030">
        <v>0</v>
      </c>
      <c r="L1030">
        <v>0</v>
      </c>
      <c r="M1030">
        <v>244</v>
      </c>
      <c r="N1030" s="2">
        <v>0</v>
      </c>
      <c r="O1030" s="2">
        <v>0.20625528317836009</v>
      </c>
      <c r="P1030">
        <v>89</v>
      </c>
      <c r="Q1030" s="2">
        <v>8.6575875486381321E-2</v>
      </c>
      <c r="R1030">
        <v>1183</v>
      </c>
      <c r="S1030">
        <v>1028</v>
      </c>
      <c r="T1030">
        <v>942</v>
      </c>
      <c r="U1030">
        <v>17</v>
      </c>
      <c r="V1030">
        <v>25</v>
      </c>
      <c r="W1030">
        <v>10</v>
      </c>
      <c r="X1030">
        <v>34</v>
      </c>
      <c r="Y1030">
        <v>85</v>
      </c>
      <c r="Z1030">
        <v>0</v>
      </c>
      <c r="AA1030">
        <v>0</v>
      </c>
      <c r="AB1030">
        <v>0</v>
      </c>
      <c r="AC1030">
        <v>0</v>
      </c>
      <c r="AD1030">
        <v>1091</v>
      </c>
      <c r="AE1030">
        <v>17</v>
      </c>
      <c r="AF1030">
        <v>25</v>
      </c>
      <c r="AG1030">
        <v>13</v>
      </c>
      <c r="AH1030">
        <v>34</v>
      </c>
      <c r="AI1030" s="3">
        <v>0.21448212648945922</v>
      </c>
      <c r="AJ1030" s="3">
        <v>0</v>
      </c>
      <c r="AK1030" s="3">
        <v>0</v>
      </c>
      <c r="AL1030" s="3">
        <v>0.23076923076923078</v>
      </c>
      <c r="AM1030" s="3">
        <v>0</v>
      </c>
      <c r="AN1030" s="2">
        <f t="shared" si="36"/>
        <v>0.20625528317836009</v>
      </c>
      <c r="AO1030" s="2">
        <v>7.5423728813559326E-2</v>
      </c>
      <c r="AP1030">
        <f t="shared" si="37"/>
        <v>244</v>
      </c>
    </row>
    <row r="1031" spans="1:42" ht="16.5" hidden="1" customHeight="1" x14ac:dyDescent="0.25">
      <c r="A1031" s="5" t="s">
        <v>794</v>
      </c>
      <c r="B1031" t="s">
        <v>633</v>
      </c>
      <c r="D1031" t="s">
        <v>32</v>
      </c>
      <c r="E1031" t="s">
        <v>549</v>
      </c>
      <c r="F1031" t="s">
        <v>634</v>
      </c>
      <c r="G1031">
        <v>234</v>
      </c>
      <c r="H1031">
        <v>0</v>
      </c>
      <c r="I1031">
        <v>0</v>
      </c>
      <c r="J1031">
        <v>3</v>
      </c>
      <c r="K1031">
        <v>0</v>
      </c>
      <c r="L1031">
        <v>3</v>
      </c>
      <c r="M1031">
        <v>241</v>
      </c>
      <c r="N1031" s="2">
        <v>2.4813895781637717E-3</v>
      </c>
      <c r="O1031" s="2">
        <v>0.19933829611248965</v>
      </c>
      <c r="P1031">
        <v>104</v>
      </c>
      <c r="Q1031" s="2">
        <v>9.7287184284377923E-2</v>
      </c>
      <c r="R1031">
        <v>1209</v>
      </c>
      <c r="S1031">
        <v>1069</v>
      </c>
      <c r="T1031">
        <v>982</v>
      </c>
      <c r="U1031">
        <v>22</v>
      </c>
      <c r="V1031">
        <v>20</v>
      </c>
      <c r="W1031">
        <v>7</v>
      </c>
      <c r="X1031">
        <v>38</v>
      </c>
      <c r="Y1031">
        <v>98</v>
      </c>
      <c r="Z1031">
        <v>0</v>
      </c>
      <c r="AA1031">
        <v>0</v>
      </c>
      <c r="AB1031">
        <v>0</v>
      </c>
      <c r="AC1031">
        <v>0</v>
      </c>
      <c r="AD1031">
        <v>1118</v>
      </c>
      <c r="AE1031">
        <v>22</v>
      </c>
      <c r="AF1031">
        <v>20</v>
      </c>
      <c r="AG1031">
        <v>10</v>
      </c>
      <c r="AH1031">
        <v>38</v>
      </c>
      <c r="AI1031" s="3">
        <v>0.20930232558139536</v>
      </c>
      <c r="AJ1031" s="3">
        <v>0</v>
      </c>
      <c r="AK1031" s="3">
        <v>0</v>
      </c>
      <c r="AL1031" s="3">
        <v>0.3</v>
      </c>
      <c r="AM1031" s="3">
        <v>0</v>
      </c>
      <c r="AN1031" s="2">
        <f t="shared" si="36"/>
        <v>0.20181968569065342</v>
      </c>
      <c r="AO1031" s="2">
        <v>7.4503311258278151E-2</v>
      </c>
      <c r="AP1031">
        <f t="shared" si="37"/>
        <v>244</v>
      </c>
    </row>
    <row r="1032" spans="1:42" ht="16.5" hidden="1" customHeight="1" x14ac:dyDescent="0.25">
      <c r="A1032" s="4">
        <v>2011</v>
      </c>
      <c r="B1032" s="1" t="s">
        <v>176</v>
      </c>
      <c r="D1032" t="s">
        <v>32</v>
      </c>
      <c r="E1032" t="s">
        <v>177</v>
      </c>
      <c r="F1032" t="s">
        <v>178</v>
      </c>
      <c r="G1032">
        <v>232</v>
      </c>
      <c r="H1032">
        <v>0</v>
      </c>
      <c r="I1032">
        <v>0</v>
      </c>
      <c r="J1032">
        <v>0</v>
      </c>
      <c r="K1032">
        <v>3</v>
      </c>
      <c r="L1032">
        <v>28</v>
      </c>
      <c r="M1032">
        <v>216</v>
      </c>
      <c r="N1032" s="2">
        <v>7.0175438596491229E-3</v>
      </c>
      <c r="O1032" s="2">
        <v>5.4135338345864661E-2</v>
      </c>
      <c r="P1032">
        <v>135</v>
      </c>
      <c r="Q1032" s="2">
        <v>3.478484926565318E-2</v>
      </c>
      <c r="R1032">
        <v>3990</v>
      </c>
      <c r="S1032">
        <v>3881</v>
      </c>
      <c r="T1032">
        <v>3701</v>
      </c>
      <c r="U1032">
        <v>32</v>
      </c>
      <c r="V1032">
        <v>68</v>
      </c>
      <c r="W1032">
        <v>44</v>
      </c>
      <c r="X1032">
        <v>36</v>
      </c>
      <c r="Y1032">
        <v>125</v>
      </c>
      <c r="Z1032">
        <v>0</v>
      </c>
      <c r="AA1032">
        <v>0</v>
      </c>
      <c r="AB1032">
        <v>0</v>
      </c>
      <c r="AC1032">
        <v>0</v>
      </c>
      <c r="AD1032">
        <v>3808</v>
      </c>
      <c r="AE1032">
        <v>32</v>
      </c>
      <c r="AF1032">
        <v>68</v>
      </c>
      <c r="AG1032">
        <v>44</v>
      </c>
      <c r="AH1032">
        <v>39</v>
      </c>
      <c r="AI1032" s="3">
        <v>6.0924369747899158E-2</v>
      </c>
      <c r="AJ1032" s="3">
        <v>0</v>
      </c>
      <c r="AK1032" s="3">
        <v>0</v>
      </c>
      <c r="AL1032" s="3">
        <v>0</v>
      </c>
      <c r="AM1032" s="3">
        <v>7.6923076923076927E-2</v>
      </c>
      <c r="AN1032" s="2">
        <f t="shared" si="36"/>
        <v>6.1152882205513785E-2</v>
      </c>
      <c r="AO1032" s="2">
        <v>4.5853169631671263E-2</v>
      </c>
      <c r="AP1032">
        <f t="shared" si="37"/>
        <v>244</v>
      </c>
    </row>
    <row r="1033" spans="1:42" ht="16.5" hidden="1" customHeight="1" x14ac:dyDescent="0.25">
      <c r="A1033" s="5" t="s">
        <v>790</v>
      </c>
      <c r="B1033" s="1" t="s">
        <v>218</v>
      </c>
      <c r="C1033" t="s">
        <v>36</v>
      </c>
      <c r="D1033" t="s">
        <v>43</v>
      </c>
      <c r="E1033" t="s">
        <v>38</v>
      </c>
      <c r="F1033" t="s">
        <v>219</v>
      </c>
      <c r="G1033">
        <v>164</v>
      </c>
      <c r="H1033">
        <v>0</v>
      </c>
      <c r="I1033">
        <v>9</v>
      </c>
      <c r="J1033">
        <v>0</v>
      </c>
      <c r="K1033">
        <v>4</v>
      </c>
      <c r="L1033">
        <v>26</v>
      </c>
      <c r="M1033">
        <v>163</v>
      </c>
      <c r="N1033" s="2">
        <v>3.4592868547099519E-3</v>
      </c>
      <c r="O1033" s="2">
        <v>2.1687067589143162E-2</v>
      </c>
      <c r="P1033">
        <v>298</v>
      </c>
      <c r="Q1033" s="2">
        <v>3.9081967213114757E-2</v>
      </c>
      <c r="R1033">
        <v>7516</v>
      </c>
      <c r="S1033">
        <v>7625</v>
      </c>
      <c r="T1033">
        <v>6986</v>
      </c>
      <c r="U1033">
        <v>43</v>
      </c>
      <c r="V1033">
        <v>156</v>
      </c>
      <c r="W1033">
        <v>296</v>
      </c>
      <c r="X1033">
        <v>144</v>
      </c>
      <c r="Y1033">
        <v>238</v>
      </c>
      <c r="Z1033">
        <v>0</v>
      </c>
      <c r="AA1033">
        <v>7</v>
      </c>
      <c r="AB1033">
        <v>19</v>
      </c>
      <c r="AC1033">
        <v>6</v>
      </c>
      <c r="AD1033">
        <v>6912</v>
      </c>
      <c r="AE1033">
        <v>43</v>
      </c>
      <c r="AF1033">
        <v>158</v>
      </c>
      <c r="AG1033">
        <v>277</v>
      </c>
      <c r="AH1033">
        <v>142</v>
      </c>
      <c r="AI1033" s="3">
        <v>2.3726851851851853E-2</v>
      </c>
      <c r="AJ1033" s="3">
        <v>0</v>
      </c>
      <c r="AK1033" s="3">
        <v>5.6962025316455694E-2</v>
      </c>
      <c r="AL1033" s="3">
        <v>0</v>
      </c>
      <c r="AM1033" s="3">
        <v>2.8169014084507043E-2</v>
      </c>
      <c r="AN1033" s="2">
        <f t="shared" si="36"/>
        <v>2.5146354443853113E-2</v>
      </c>
      <c r="AO1033" s="2">
        <v>8.2315454062665952E-2</v>
      </c>
      <c r="AP1033">
        <f t="shared" si="37"/>
        <v>189</v>
      </c>
    </row>
    <row r="1034" spans="1:42" ht="16.5" hidden="1" customHeight="1" x14ac:dyDescent="0.25">
      <c r="A1034" s="4" t="s">
        <v>796</v>
      </c>
      <c r="B1034" s="1" t="s">
        <v>121</v>
      </c>
      <c r="D1034" t="s">
        <v>32</v>
      </c>
      <c r="E1034" t="s">
        <v>117</v>
      </c>
      <c r="F1034" t="s">
        <v>122</v>
      </c>
      <c r="G1034">
        <v>237</v>
      </c>
      <c r="H1034">
        <v>0</v>
      </c>
      <c r="I1034">
        <v>0</v>
      </c>
      <c r="J1034">
        <v>0</v>
      </c>
      <c r="K1034">
        <v>0</v>
      </c>
      <c r="L1034">
        <v>11</v>
      </c>
      <c r="M1034">
        <v>232</v>
      </c>
      <c r="N1034" s="2">
        <v>1.2925969447708578E-2</v>
      </c>
      <c r="O1034" s="2">
        <v>0.27262044653348999</v>
      </c>
      <c r="P1034">
        <v>243</v>
      </c>
      <c r="Q1034" s="2">
        <v>0.28554641598119856</v>
      </c>
      <c r="R1034">
        <v>851</v>
      </c>
      <c r="S1034">
        <v>851</v>
      </c>
      <c r="T1034">
        <v>837</v>
      </c>
      <c r="U1034">
        <v>2</v>
      </c>
      <c r="V1034">
        <v>4</v>
      </c>
      <c r="W1034">
        <v>1</v>
      </c>
      <c r="X1034">
        <v>7</v>
      </c>
      <c r="Y1034">
        <v>235</v>
      </c>
      <c r="Z1034">
        <v>0</v>
      </c>
      <c r="AA1034">
        <v>0</v>
      </c>
      <c r="AB1034">
        <v>0</v>
      </c>
      <c r="AC1034">
        <v>0</v>
      </c>
      <c r="AD1034">
        <v>839</v>
      </c>
      <c r="AE1034">
        <v>2</v>
      </c>
      <c r="AF1034">
        <v>4</v>
      </c>
      <c r="AG1034">
        <v>1</v>
      </c>
      <c r="AH1034">
        <v>7</v>
      </c>
      <c r="AI1034" s="3">
        <v>0.28247914183551848</v>
      </c>
      <c r="AJ1034" s="3">
        <v>0</v>
      </c>
      <c r="AK1034" s="3">
        <v>0</v>
      </c>
      <c r="AL1034" s="3">
        <v>0</v>
      </c>
      <c r="AM1034" s="3">
        <v>0</v>
      </c>
      <c r="AN1034" s="2">
        <f t="shared" si="36"/>
        <v>0.28554641598119856</v>
      </c>
      <c r="AO1034" s="2">
        <v>1.6412661195779603E-2</v>
      </c>
      <c r="AP1034">
        <f t="shared" si="37"/>
        <v>243</v>
      </c>
    </row>
    <row r="1035" spans="1:42" ht="16.5" hidden="1" customHeight="1" x14ac:dyDescent="0.25">
      <c r="A1035" s="5" t="s">
        <v>791</v>
      </c>
      <c r="B1035" t="s">
        <v>662</v>
      </c>
      <c r="D1035" t="s">
        <v>32</v>
      </c>
      <c r="E1035" t="s">
        <v>603</v>
      </c>
      <c r="F1035" t="s">
        <v>663</v>
      </c>
      <c r="G1035">
        <v>218</v>
      </c>
      <c r="H1035">
        <v>5</v>
      </c>
      <c r="I1035">
        <v>0</v>
      </c>
      <c r="J1035">
        <v>0</v>
      </c>
      <c r="K1035">
        <v>11</v>
      </c>
      <c r="L1035">
        <v>65</v>
      </c>
      <c r="M1035">
        <v>178</v>
      </c>
      <c r="N1035" s="2">
        <v>5.08209538702111E-2</v>
      </c>
      <c r="O1035" s="2">
        <v>0.13917122752150118</v>
      </c>
      <c r="P1035">
        <v>51</v>
      </c>
      <c r="Q1035" s="2">
        <v>4.6918123275068994E-2</v>
      </c>
      <c r="R1035">
        <v>1279</v>
      </c>
      <c r="S1035">
        <v>1087</v>
      </c>
      <c r="T1035">
        <v>868</v>
      </c>
      <c r="U1035">
        <v>93</v>
      </c>
      <c r="V1035">
        <v>5</v>
      </c>
      <c r="W1035">
        <v>13</v>
      </c>
      <c r="X1035">
        <v>108</v>
      </c>
      <c r="Y1035">
        <v>44</v>
      </c>
      <c r="Z1035">
        <v>3</v>
      </c>
      <c r="AA1035">
        <v>0</v>
      </c>
      <c r="AB1035">
        <v>0</v>
      </c>
      <c r="AC1035">
        <v>0</v>
      </c>
      <c r="AD1035">
        <v>1042</v>
      </c>
      <c r="AE1035">
        <v>95</v>
      </c>
      <c r="AF1035">
        <v>5</v>
      </c>
      <c r="AG1035">
        <v>13</v>
      </c>
      <c r="AH1035">
        <v>119</v>
      </c>
      <c r="AI1035" s="3">
        <v>0.20921305182341651</v>
      </c>
      <c r="AJ1035" s="3">
        <v>5.2631578947368418E-2</v>
      </c>
      <c r="AK1035" s="3">
        <v>0</v>
      </c>
      <c r="AL1035" s="3">
        <v>0</v>
      </c>
      <c r="AM1035" s="3">
        <v>9.2436974789915971E-2</v>
      </c>
      <c r="AN1035" s="2">
        <f t="shared" si="36"/>
        <v>0.18999218139171228</v>
      </c>
      <c r="AO1035" s="2">
        <v>0.18210361067503925</v>
      </c>
      <c r="AP1035">
        <f t="shared" si="37"/>
        <v>243</v>
      </c>
    </row>
    <row r="1036" spans="1:42" ht="16.5" hidden="1" customHeight="1" x14ac:dyDescent="0.25">
      <c r="A1036" s="5" t="s">
        <v>795</v>
      </c>
      <c r="B1036" s="1" t="s">
        <v>250</v>
      </c>
      <c r="D1036" t="s">
        <v>32</v>
      </c>
      <c r="E1036" t="s">
        <v>248</v>
      </c>
      <c r="F1036" t="s">
        <v>251</v>
      </c>
      <c r="G1036">
        <v>215</v>
      </c>
      <c r="H1036">
        <v>12</v>
      </c>
      <c r="I1036">
        <v>0</v>
      </c>
      <c r="J1036">
        <v>0</v>
      </c>
      <c r="K1036">
        <v>6</v>
      </c>
      <c r="L1036">
        <v>11</v>
      </c>
      <c r="M1036">
        <v>232</v>
      </c>
      <c r="N1036" s="2">
        <v>6.6066066066066062E-3</v>
      </c>
      <c r="O1036" s="2">
        <v>0.13933933933933934</v>
      </c>
      <c r="P1036">
        <v>123</v>
      </c>
      <c r="Q1036" s="2">
        <v>7.9611650485436891E-2</v>
      </c>
      <c r="R1036">
        <v>1665</v>
      </c>
      <c r="S1036">
        <v>1545</v>
      </c>
      <c r="T1036">
        <v>1368</v>
      </c>
      <c r="U1036">
        <v>121</v>
      </c>
      <c r="V1036">
        <v>17</v>
      </c>
      <c r="W1036">
        <v>10</v>
      </c>
      <c r="X1036">
        <v>29</v>
      </c>
      <c r="Y1036">
        <v>75</v>
      </c>
      <c r="Z1036">
        <v>34</v>
      </c>
      <c r="AA1036">
        <v>0</v>
      </c>
      <c r="AB1036">
        <v>3</v>
      </c>
      <c r="AC1036">
        <v>0</v>
      </c>
      <c r="AD1036">
        <v>1508</v>
      </c>
      <c r="AE1036">
        <v>99</v>
      </c>
      <c r="AF1036">
        <v>17</v>
      </c>
      <c r="AG1036">
        <v>7</v>
      </c>
      <c r="AH1036">
        <v>35</v>
      </c>
      <c r="AI1036" s="3">
        <v>0.14257294429708223</v>
      </c>
      <c r="AJ1036" s="3">
        <v>0.12121212121212122</v>
      </c>
      <c r="AK1036" s="3">
        <v>0</v>
      </c>
      <c r="AL1036" s="3">
        <v>0</v>
      </c>
      <c r="AM1036" s="3">
        <v>0.17142857142857143</v>
      </c>
      <c r="AN1036" s="2">
        <f t="shared" si="36"/>
        <v>0.14594594594594595</v>
      </c>
      <c r="AO1036" s="2">
        <v>9.4837935174069632E-2</v>
      </c>
      <c r="AP1036">
        <f t="shared" si="37"/>
        <v>243</v>
      </c>
    </row>
    <row r="1037" spans="1:42" ht="16.5" hidden="1" customHeight="1" x14ac:dyDescent="0.25">
      <c r="A1037" s="4" t="s">
        <v>799</v>
      </c>
      <c r="B1037" s="1" t="s">
        <v>488</v>
      </c>
      <c r="C1037" t="s">
        <v>36</v>
      </c>
      <c r="D1037" t="s">
        <v>43</v>
      </c>
      <c r="E1037" t="s">
        <v>480</v>
      </c>
      <c r="F1037" t="s">
        <v>489</v>
      </c>
      <c r="G1037">
        <v>211</v>
      </c>
      <c r="H1037">
        <v>0</v>
      </c>
      <c r="I1037">
        <v>0</v>
      </c>
      <c r="J1037">
        <v>0</v>
      </c>
      <c r="K1037">
        <v>4</v>
      </c>
      <c r="L1037">
        <v>14</v>
      </c>
      <c r="M1037">
        <v>229</v>
      </c>
      <c r="N1037" s="2">
        <v>3.7593984962406013E-3</v>
      </c>
      <c r="O1037" s="2">
        <v>6.1493018259935556E-2</v>
      </c>
      <c r="P1037">
        <v>540</v>
      </c>
      <c r="Q1037" s="2">
        <v>0.13429495150460086</v>
      </c>
      <c r="R1037">
        <v>3724</v>
      </c>
      <c r="S1037">
        <v>4021</v>
      </c>
      <c r="T1037">
        <v>3859</v>
      </c>
      <c r="U1037">
        <v>17</v>
      </c>
      <c r="V1037">
        <v>43</v>
      </c>
      <c r="W1037">
        <v>40</v>
      </c>
      <c r="X1037">
        <v>62</v>
      </c>
      <c r="Y1037">
        <v>508</v>
      </c>
      <c r="Z1037">
        <v>0</v>
      </c>
      <c r="AA1037">
        <v>0</v>
      </c>
      <c r="AB1037">
        <v>7</v>
      </c>
      <c r="AC1037">
        <v>14</v>
      </c>
      <c r="AD1037">
        <v>3562</v>
      </c>
      <c r="AE1037">
        <v>17</v>
      </c>
      <c r="AF1037">
        <v>43</v>
      </c>
      <c r="AG1037">
        <v>33</v>
      </c>
      <c r="AH1037">
        <v>52</v>
      </c>
      <c r="AI1037" s="3">
        <v>5.9236384053902302E-2</v>
      </c>
      <c r="AJ1037" s="3">
        <v>0</v>
      </c>
      <c r="AK1037" s="3">
        <v>0</v>
      </c>
      <c r="AL1037" s="3">
        <v>0</v>
      </c>
      <c r="AM1037" s="3">
        <v>7.6923076923076927E-2</v>
      </c>
      <c r="AN1037" s="2">
        <f t="shared" si="36"/>
        <v>6.5252416756176157E-2</v>
      </c>
      <c r="AO1037" s="2">
        <v>3.9115187483140003E-2</v>
      </c>
      <c r="AP1037">
        <f t="shared" si="37"/>
        <v>243</v>
      </c>
    </row>
    <row r="1038" spans="1:42" ht="16.5" hidden="1" customHeight="1" x14ac:dyDescent="0.25">
      <c r="A1038" s="5" t="s">
        <v>791</v>
      </c>
      <c r="B1038" s="1" t="s">
        <v>218</v>
      </c>
      <c r="C1038" t="s">
        <v>36</v>
      </c>
      <c r="D1038" t="s">
        <v>43</v>
      </c>
      <c r="E1038" t="s">
        <v>38</v>
      </c>
      <c r="F1038" t="s">
        <v>219</v>
      </c>
      <c r="G1038">
        <v>191</v>
      </c>
      <c r="H1038">
        <v>0</v>
      </c>
      <c r="I1038">
        <v>11</v>
      </c>
      <c r="J1038">
        <v>3</v>
      </c>
      <c r="K1038">
        <v>6</v>
      </c>
      <c r="L1038">
        <v>49</v>
      </c>
      <c r="M1038">
        <v>172</v>
      </c>
      <c r="N1038" s="2">
        <v>6.4849126521969299E-3</v>
      </c>
      <c r="O1038" s="2">
        <v>2.2763366860772894E-2</v>
      </c>
      <c r="P1038">
        <v>368</v>
      </c>
      <c r="Q1038" s="2">
        <v>4.7773594703362329E-2</v>
      </c>
      <c r="R1038">
        <v>7556</v>
      </c>
      <c r="S1038">
        <v>7703</v>
      </c>
      <c r="T1038">
        <v>7051</v>
      </c>
      <c r="U1038">
        <v>38</v>
      </c>
      <c r="V1038">
        <v>165</v>
      </c>
      <c r="W1038">
        <v>298</v>
      </c>
      <c r="X1038">
        <v>151</v>
      </c>
      <c r="Y1038">
        <v>317</v>
      </c>
      <c r="Z1038">
        <v>0</v>
      </c>
      <c r="AA1038">
        <v>7</v>
      </c>
      <c r="AB1038">
        <v>17</v>
      </c>
      <c r="AC1038">
        <v>0</v>
      </c>
      <c r="AD1038">
        <v>6925</v>
      </c>
      <c r="AE1038">
        <v>38</v>
      </c>
      <c r="AF1038">
        <v>169</v>
      </c>
      <c r="AG1038">
        <v>284</v>
      </c>
      <c r="AH1038">
        <v>157</v>
      </c>
      <c r="AI1038" s="3">
        <v>2.7581227436823105E-2</v>
      </c>
      <c r="AJ1038" s="3">
        <v>0</v>
      </c>
      <c r="AK1038" s="3">
        <v>6.5088757396449703E-2</v>
      </c>
      <c r="AL1038" s="3">
        <v>1.0563380281690141E-2</v>
      </c>
      <c r="AM1038" s="3">
        <v>3.8216560509554139E-2</v>
      </c>
      <c r="AN1038" s="2">
        <f t="shared" si="36"/>
        <v>2.9248279512969825E-2</v>
      </c>
      <c r="AO1038" s="2">
        <v>8.5567146441304628E-2</v>
      </c>
      <c r="AP1038">
        <f t="shared" si="37"/>
        <v>221</v>
      </c>
    </row>
    <row r="1039" spans="1:42" ht="16.5" hidden="1" customHeight="1" x14ac:dyDescent="0.25">
      <c r="A1039" s="4">
        <v>2011</v>
      </c>
      <c r="B1039" s="1" t="s">
        <v>97</v>
      </c>
      <c r="D1039" t="s">
        <v>32</v>
      </c>
      <c r="E1039" t="s">
        <v>95</v>
      </c>
      <c r="F1039" t="s">
        <v>98</v>
      </c>
      <c r="G1039">
        <v>211</v>
      </c>
      <c r="H1039">
        <v>18</v>
      </c>
      <c r="I1039">
        <v>0</v>
      </c>
      <c r="J1039">
        <v>0</v>
      </c>
      <c r="K1039">
        <v>6</v>
      </c>
      <c r="L1039">
        <v>6</v>
      </c>
      <c r="M1039">
        <v>236</v>
      </c>
      <c r="N1039" s="2">
        <v>8.8495575221238937E-3</v>
      </c>
      <c r="O1039" s="2">
        <v>0.34808259587020651</v>
      </c>
      <c r="P1039">
        <v>68</v>
      </c>
      <c r="Q1039" s="2">
        <v>0.13492063492063491</v>
      </c>
      <c r="R1039">
        <v>678</v>
      </c>
      <c r="S1039">
        <v>504</v>
      </c>
      <c r="T1039">
        <v>397</v>
      </c>
      <c r="U1039">
        <v>98</v>
      </c>
      <c r="V1039">
        <v>2</v>
      </c>
      <c r="W1039">
        <v>2</v>
      </c>
      <c r="X1039">
        <v>5</v>
      </c>
      <c r="Y1039">
        <v>55</v>
      </c>
      <c r="Z1039">
        <v>13</v>
      </c>
      <c r="AA1039">
        <v>0</v>
      </c>
      <c r="AB1039">
        <v>0</v>
      </c>
      <c r="AC1039">
        <v>0</v>
      </c>
      <c r="AD1039">
        <v>553</v>
      </c>
      <c r="AE1039">
        <v>103</v>
      </c>
      <c r="AF1039">
        <v>2</v>
      </c>
      <c r="AG1039">
        <v>2</v>
      </c>
      <c r="AH1039">
        <v>11</v>
      </c>
      <c r="AI1039" s="3">
        <v>0.38155515370705245</v>
      </c>
      <c r="AJ1039" s="3">
        <v>0.17475728155339806</v>
      </c>
      <c r="AK1039" s="3">
        <v>0</v>
      </c>
      <c r="AL1039" s="3">
        <v>0</v>
      </c>
      <c r="AM1039" s="3">
        <v>0.54545454545454541</v>
      </c>
      <c r="AN1039" s="2">
        <f t="shared" si="36"/>
        <v>0.35693215339233042</v>
      </c>
      <c r="AO1039" s="2">
        <v>0.17585692995529062</v>
      </c>
      <c r="AP1039">
        <f t="shared" si="37"/>
        <v>242</v>
      </c>
    </row>
    <row r="1040" spans="1:42" ht="16.5" hidden="1" customHeight="1" x14ac:dyDescent="0.25">
      <c r="A1040" s="4" t="s">
        <v>799</v>
      </c>
      <c r="B1040" s="1" t="s">
        <v>311</v>
      </c>
      <c r="D1040" t="s">
        <v>32</v>
      </c>
      <c r="E1040" t="s">
        <v>312</v>
      </c>
      <c r="F1040" t="s">
        <v>313</v>
      </c>
      <c r="G1040">
        <v>209</v>
      </c>
      <c r="H1040">
        <v>0</v>
      </c>
      <c r="I1040">
        <v>3</v>
      </c>
      <c r="J1040">
        <v>4</v>
      </c>
      <c r="K1040">
        <v>8</v>
      </c>
      <c r="L1040">
        <v>197</v>
      </c>
      <c r="M1040">
        <v>45</v>
      </c>
      <c r="N1040" s="2">
        <v>6.7304407242910827E-2</v>
      </c>
      <c r="O1040" s="2">
        <v>1.5374103177314656E-2</v>
      </c>
      <c r="P1040">
        <v>274</v>
      </c>
      <c r="Q1040" s="2">
        <v>9.2598850963163226E-2</v>
      </c>
      <c r="R1040">
        <v>2927</v>
      </c>
      <c r="S1040">
        <v>2959</v>
      </c>
      <c r="T1040">
        <v>2697</v>
      </c>
      <c r="U1040">
        <v>5</v>
      </c>
      <c r="V1040">
        <v>49</v>
      </c>
      <c r="W1040">
        <v>33</v>
      </c>
      <c r="X1040">
        <v>175</v>
      </c>
      <c r="Y1040">
        <v>254</v>
      </c>
      <c r="Z1040">
        <v>0</v>
      </c>
      <c r="AA1040">
        <v>0</v>
      </c>
      <c r="AB1040">
        <v>0</v>
      </c>
      <c r="AC1040">
        <v>10</v>
      </c>
      <c r="AD1040">
        <v>2652</v>
      </c>
      <c r="AE1040">
        <v>5</v>
      </c>
      <c r="AF1040">
        <v>52</v>
      </c>
      <c r="AG1040">
        <v>37</v>
      </c>
      <c r="AH1040">
        <v>173</v>
      </c>
      <c r="AI1040" s="3">
        <v>7.8808446455505277E-2</v>
      </c>
      <c r="AJ1040" s="3">
        <v>0</v>
      </c>
      <c r="AK1040" s="3">
        <v>5.7692307692307696E-2</v>
      </c>
      <c r="AL1040" s="3">
        <v>0.10810810810810811</v>
      </c>
      <c r="AM1040" s="3">
        <v>4.6242774566473986E-2</v>
      </c>
      <c r="AN1040" s="2">
        <f t="shared" si="36"/>
        <v>8.2678510420225476E-2</v>
      </c>
      <c r="AO1040" s="2">
        <v>9.146968139773895E-2</v>
      </c>
      <c r="AP1040">
        <f t="shared" si="37"/>
        <v>242</v>
      </c>
    </row>
    <row r="1041" spans="1:42" ht="16.5" hidden="1" customHeight="1" x14ac:dyDescent="0.25">
      <c r="A1041" s="4" t="s">
        <v>800</v>
      </c>
      <c r="B1041" s="1" t="s">
        <v>488</v>
      </c>
      <c r="C1041" t="s">
        <v>36</v>
      </c>
      <c r="D1041" t="s">
        <v>43</v>
      </c>
      <c r="E1041" t="s">
        <v>480</v>
      </c>
      <c r="F1041" t="s">
        <v>489</v>
      </c>
      <c r="G1041">
        <v>216</v>
      </c>
      <c r="H1041">
        <v>0</v>
      </c>
      <c r="I1041">
        <v>0</v>
      </c>
      <c r="J1041">
        <v>3</v>
      </c>
      <c r="K1041">
        <v>3</v>
      </c>
      <c r="L1041">
        <v>24</v>
      </c>
      <c r="M1041">
        <v>218</v>
      </c>
      <c r="N1041" s="2">
        <v>6.2483728195782346E-3</v>
      </c>
      <c r="O1041" s="2">
        <v>5.6756053111168964E-2</v>
      </c>
      <c r="P1041">
        <v>528</v>
      </c>
      <c r="Q1041" s="2">
        <v>0.12793796946934818</v>
      </c>
      <c r="R1041">
        <v>3841</v>
      </c>
      <c r="S1041">
        <v>4127</v>
      </c>
      <c r="T1041">
        <v>3920</v>
      </c>
      <c r="U1041">
        <v>22</v>
      </c>
      <c r="V1041">
        <v>54</v>
      </c>
      <c r="W1041">
        <v>54</v>
      </c>
      <c r="X1041">
        <v>77</v>
      </c>
      <c r="Y1041">
        <v>485</v>
      </c>
      <c r="Z1041">
        <v>3</v>
      </c>
      <c r="AA1041">
        <v>10</v>
      </c>
      <c r="AB1041">
        <v>5</v>
      </c>
      <c r="AC1041">
        <v>13</v>
      </c>
      <c r="AD1041">
        <v>3651</v>
      </c>
      <c r="AE1041">
        <v>19</v>
      </c>
      <c r="AF1041">
        <v>44</v>
      </c>
      <c r="AG1041">
        <v>52</v>
      </c>
      <c r="AH1041">
        <v>67</v>
      </c>
      <c r="AI1041" s="3">
        <v>5.9161873459326213E-2</v>
      </c>
      <c r="AJ1041" s="3">
        <v>0</v>
      </c>
      <c r="AK1041" s="3">
        <v>0</v>
      </c>
      <c r="AL1041" s="3">
        <v>5.7692307692307696E-2</v>
      </c>
      <c r="AM1041" s="3">
        <v>4.4776119402985072E-2</v>
      </c>
      <c r="AN1041" s="2">
        <f t="shared" si="36"/>
        <v>6.3004425930747204E-2</v>
      </c>
      <c r="AO1041" s="2">
        <v>4.7482389773023742E-2</v>
      </c>
      <c r="AP1041">
        <f t="shared" si="37"/>
        <v>242</v>
      </c>
    </row>
    <row r="1042" spans="1:42" ht="16.5" hidden="1" customHeight="1" x14ac:dyDescent="0.25">
      <c r="A1042" s="5" t="s">
        <v>802</v>
      </c>
      <c r="B1042" s="1" t="s">
        <v>83</v>
      </c>
      <c r="D1042" t="s">
        <v>32</v>
      </c>
      <c r="E1042" t="s">
        <v>81</v>
      </c>
      <c r="F1042" t="s">
        <v>84</v>
      </c>
      <c r="G1042">
        <v>227</v>
      </c>
      <c r="H1042">
        <v>0</v>
      </c>
      <c r="I1042">
        <v>0</v>
      </c>
      <c r="J1042">
        <v>0</v>
      </c>
      <c r="K1042">
        <v>9</v>
      </c>
      <c r="L1042">
        <v>110</v>
      </c>
      <c r="M1042">
        <v>132</v>
      </c>
      <c r="N1042" s="2">
        <v>1.5618344455487718E-2</v>
      </c>
      <c r="O1042" s="2">
        <v>1.8742013346585262E-2</v>
      </c>
      <c r="P1042">
        <v>190</v>
      </c>
      <c r="Q1042" s="2">
        <v>2.7177800028608212E-2</v>
      </c>
      <c r="R1042">
        <v>7043</v>
      </c>
      <c r="S1042">
        <v>6991</v>
      </c>
      <c r="T1042">
        <v>6427</v>
      </c>
      <c r="U1042">
        <v>19</v>
      </c>
      <c r="V1042">
        <v>220</v>
      </c>
      <c r="W1042">
        <v>165</v>
      </c>
      <c r="X1042">
        <v>160</v>
      </c>
      <c r="Y1042">
        <v>178</v>
      </c>
      <c r="Z1042">
        <v>0</v>
      </c>
      <c r="AA1042">
        <v>3</v>
      </c>
      <c r="AB1042">
        <v>0</v>
      </c>
      <c r="AC1042">
        <v>0</v>
      </c>
      <c r="AD1042">
        <v>6476</v>
      </c>
      <c r="AE1042">
        <v>19</v>
      </c>
      <c r="AF1042">
        <v>217</v>
      </c>
      <c r="AG1042">
        <v>165</v>
      </c>
      <c r="AH1042">
        <v>169</v>
      </c>
      <c r="AI1042" s="3">
        <v>3.5052501544163062E-2</v>
      </c>
      <c r="AJ1042" s="3">
        <v>0</v>
      </c>
      <c r="AK1042" s="3">
        <v>0</v>
      </c>
      <c r="AL1042" s="3">
        <v>0</v>
      </c>
      <c r="AM1042" s="3">
        <v>5.3254437869822487E-2</v>
      </c>
      <c r="AN1042" s="2">
        <f t="shared" si="36"/>
        <v>3.4360357802072979E-2</v>
      </c>
      <c r="AO1042" s="2">
        <v>8.0896962815782E-2</v>
      </c>
      <c r="AP1042">
        <f t="shared" si="37"/>
        <v>242</v>
      </c>
    </row>
    <row r="1043" spans="1:42" ht="16.5" hidden="1" customHeight="1" x14ac:dyDescent="0.25">
      <c r="A1043" s="4" t="s">
        <v>803</v>
      </c>
      <c r="B1043" s="1" t="s">
        <v>477</v>
      </c>
      <c r="D1043" t="s">
        <v>32</v>
      </c>
      <c r="E1043" t="s">
        <v>463</v>
      </c>
      <c r="F1043" t="s">
        <v>478</v>
      </c>
      <c r="G1043">
        <v>240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241</v>
      </c>
      <c r="N1043" s="2">
        <v>0</v>
      </c>
      <c r="O1043" s="2">
        <v>0.31136950904392763</v>
      </c>
      <c r="P1043">
        <v>59</v>
      </c>
      <c r="Q1043" s="2">
        <v>9.9662162162162157E-2</v>
      </c>
      <c r="R1043">
        <v>774</v>
      </c>
      <c r="S1043">
        <v>592</v>
      </c>
      <c r="T1043">
        <v>583</v>
      </c>
      <c r="U1043">
        <v>6</v>
      </c>
      <c r="V1043">
        <v>1</v>
      </c>
      <c r="W1043">
        <v>2</v>
      </c>
      <c r="X1043">
        <v>0</v>
      </c>
      <c r="Y1043">
        <v>55</v>
      </c>
      <c r="Z1043">
        <v>0</v>
      </c>
      <c r="AA1043">
        <v>0</v>
      </c>
      <c r="AB1043">
        <v>0</v>
      </c>
      <c r="AC1043">
        <v>0</v>
      </c>
      <c r="AD1043">
        <v>768</v>
      </c>
      <c r="AE1043">
        <v>6</v>
      </c>
      <c r="AF1043">
        <v>1</v>
      </c>
      <c r="AG1043">
        <v>2</v>
      </c>
      <c r="AH1043">
        <v>0</v>
      </c>
      <c r="AI1043" s="3">
        <v>0.3125</v>
      </c>
      <c r="AJ1043" s="3">
        <v>0</v>
      </c>
      <c r="AK1043" s="3">
        <v>0</v>
      </c>
      <c r="AL1043" s="3">
        <v>0</v>
      </c>
      <c r="AM1043" s="3">
        <v>0</v>
      </c>
      <c r="AN1043" s="2">
        <f t="shared" si="36"/>
        <v>0.31136950904392763</v>
      </c>
      <c r="AO1043" s="2">
        <v>1.1583011583011582E-2</v>
      </c>
      <c r="AP1043">
        <f t="shared" si="37"/>
        <v>241</v>
      </c>
    </row>
    <row r="1044" spans="1:42" ht="16.5" hidden="1" customHeight="1" x14ac:dyDescent="0.25">
      <c r="A1044" s="5" t="s">
        <v>794</v>
      </c>
      <c r="B1044" s="1" t="s">
        <v>121</v>
      </c>
      <c r="D1044" t="s">
        <v>32</v>
      </c>
      <c r="E1044" t="s">
        <v>117</v>
      </c>
      <c r="F1044" t="s">
        <v>122</v>
      </c>
      <c r="G1044">
        <v>237</v>
      </c>
      <c r="H1044">
        <v>0</v>
      </c>
      <c r="I1044">
        <v>0</v>
      </c>
      <c r="J1044">
        <v>3</v>
      </c>
      <c r="K1044">
        <v>0</v>
      </c>
      <c r="L1044">
        <v>19</v>
      </c>
      <c r="M1044">
        <v>222</v>
      </c>
      <c r="N1044" s="2">
        <v>2.2700119474313024E-2</v>
      </c>
      <c r="O1044" s="2">
        <v>0.26523297491039427</v>
      </c>
      <c r="P1044">
        <v>187</v>
      </c>
      <c r="Q1044" s="2">
        <v>0.2388250319284802</v>
      </c>
      <c r="R1044">
        <v>837</v>
      </c>
      <c r="S1044">
        <v>783</v>
      </c>
      <c r="T1044">
        <v>768</v>
      </c>
      <c r="U1044">
        <v>2</v>
      </c>
      <c r="V1044">
        <v>5</v>
      </c>
      <c r="W1044">
        <v>1</v>
      </c>
      <c r="X1044">
        <v>7</v>
      </c>
      <c r="Y1044">
        <v>183</v>
      </c>
      <c r="Z1044">
        <v>0</v>
      </c>
      <c r="AA1044">
        <v>0</v>
      </c>
      <c r="AB1044">
        <v>0</v>
      </c>
      <c r="AC1044">
        <v>0</v>
      </c>
      <c r="AD1044">
        <v>822</v>
      </c>
      <c r="AE1044">
        <v>2</v>
      </c>
      <c r="AF1044">
        <v>5</v>
      </c>
      <c r="AG1044">
        <v>4</v>
      </c>
      <c r="AH1044">
        <v>7</v>
      </c>
      <c r="AI1044" s="3">
        <v>0.28832116788321166</v>
      </c>
      <c r="AJ1044" s="3">
        <v>0</v>
      </c>
      <c r="AK1044" s="3">
        <v>0</v>
      </c>
      <c r="AL1044" s="3">
        <v>0.75</v>
      </c>
      <c r="AM1044" s="3">
        <v>0</v>
      </c>
      <c r="AN1044" s="2">
        <f t="shared" si="36"/>
        <v>0.28793309438470727</v>
      </c>
      <c r="AO1044" s="2">
        <v>2.1428571428571429E-2</v>
      </c>
      <c r="AP1044">
        <f t="shared" si="37"/>
        <v>241</v>
      </c>
    </row>
    <row r="1045" spans="1:42" ht="16.5" hidden="1" customHeight="1" x14ac:dyDescent="0.25">
      <c r="A1045" s="5" t="s">
        <v>795</v>
      </c>
      <c r="B1045" t="s">
        <v>611</v>
      </c>
      <c r="D1045" t="s">
        <v>32</v>
      </c>
      <c r="E1045" t="s">
        <v>81</v>
      </c>
      <c r="F1045" t="s">
        <v>612</v>
      </c>
      <c r="G1045">
        <v>220</v>
      </c>
      <c r="H1045">
        <v>0</v>
      </c>
      <c r="I1045">
        <v>5</v>
      </c>
      <c r="J1045">
        <v>0</v>
      </c>
      <c r="K1045">
        <v>4</v>
      </c>
      <c r="L1045">
        <v>9</v>
      </c>
      <c r="M1045">
        <v>232</v>
      </c>
      <c r="N1045" s="2">
        <v>9.2879256965944269E-3</v>
      </c>
      <c r="O1045" s="2">
        <v>0.23942208462332301</v>
      </c>
      <c r="P1045">
        <v>54</v>
      </c>
      <c r="Q1045" s="2">
        <v>6.9053708439897693E-2</v>
      </c>
      <c r="R1045">
        <v>969</v>
      </c>
      <c r="S1045">
        <v>782</v>
      </c>
      <c r="T1045">
        <v>747</v>
      </c>
      <c r="U1045">
        <v>4</v>
      </c>
      <c r="V1045">
        <v>8</v>
      </c>
      <c r="W1045">
        <v>8</v>
      </c>
      <c r="X1045">
        <v>15</v>
      </c>
      <c r="Y1045">
        <v>48</v>
      </c>
      <c r="Z1045">
        <v>0</v>
      </c>
      <c r="AA1045">
        <v>0</v>
      </c>
      <c r="AB1045">
        <v>0</v>
      </c>
      <c r="AC1045">
        <v>0</v>
      </c>
      <c r="AD1045">
        <v>919</v>
      </c>
      <c r="AE1045">
        <v>4</v>
      </c>
      <c r="AF1045">
        <v>13</v>
      </c>
      <c r="AG1045">
        <v>8</v>
      </c>
      <c r="AH1045">
        <v>19</v>
      </c>
      <c r="AI1045" s="3">
        <v>0.23939064200217627</v>
      </c>
      <c r="AJ1045" s="3">
        <v>0</v>
      </c>
      <c r="AK1045" s="3">
        <v>0.38461538461538464</v>
      </c>
      <c r="AL1045" s="3">
        <v>0</v>
      </c>
      <c r="AM1045" s="3">
        <v>0.21052631578947367</v>
      </c>
      <c r="AN1045" s="2">
        <f t="shared" si="36"/>
        <v>0.24871001031991744</v>
      </c>
      <c r="AO1045" s="2">
        <v>4.569055036344756E-2</v>
      </c>
      <c r="AP1045">
        <f t="shared" si="37"/>
        <v>241</v>
      </c>
    </row>
    <row r="1046" spans="1:42" ht="16.5" hidden="1" customHeight="1" x14ac:dyDescent="0.25">
      <c r="A1046" s="5" t="s">
        <v>790</v>
      </c>
      <c r="B1046" t="s">
        <v>611</v>
      </c>
      <c r="D1046" t="s">
        <v>32</v>
      </c>
      <c r="E1046" t="s">
        <v>81</v>
      </c>
      <c r="F1046" t="s">
        <v>612</v>
      </c>
      <c r="G1046">
        <v>238</v>
      </c>
      <c r="H1046">
        <v>0</v>
      </c>
      <c r="I1046">
        <v>0</v>
      </c>
      <c r="J1046">
        <v>0</v>
      </c>
      <c r="K1046">
        <v>0</v>
      </c>
      <c r="L1046">
        <v>8</v>
      </c>
      <c r="M1046">
        <v>233</v>
      </c>
      <c r="N1046" s="2">
        <v>7.9443892750744784E-3</v>
      </c>
      <c r="O1046" s="2">
        <v>0.2313803376365442</v>
      </c>
      <c r="P1046">
        <v>21</v>
      </c>
      <c r="Q1046" s="2">
        <v>2.6683608640406607E-2</v>
      </c>
      <c r="R1046">
        <v>1007</v>
      </c>
      <c r="S1046">
        <v>787</v>
      </c>
      <c r="T1046">
        <v>769</v>
      </c>
      <c r="U1046">
        <v>0</v>
      </c>
      <c r="V1046">
        <v>5</v>
      </c>
      <c r="W1046">
        <v>5</v>
      </c>
      <c r="X1046">
        <v>8</v>
      </c>
      <c r="Y1046">
        <v>13</v>
      </c>
      <c r="Z1046">
        <v>0</v>
      </c>
      <c r="AA1046">
        <v>0</v>
      </c>
      <c r="AB1046">
        <v>0</v>
      </c>
      <c r="AC1046">
        <v>0</v>
      </c>
      <c r="AD1046">
        <v>994</v>
      </c>
      <c r="AE1046">
        <v>0</v>
      </c>
      <c r="AF1046">
        <v>5</v>
      </c>
      <c r="AG1046">
        <v>5</v>
      </c>
      <c r="AH1046">
        <v>8</v>
      </c>
      <c r="AI1046" s="3">
        <v>0.23943661971830985</v>
      </c>
      <c r="AJ1046" s="3">
        <v>0</v>
      </c>
      <c r="AK1046" s="3">
        <v>0</v>
      </c>
      <c r="AL1046" s="3">
        <v>0</v>
      </c>
      <c r="AM1046" s="3">
        <v>0</v>
      </c>
      <c r="AN1046" s="2">
        <f t="shared" si="36"/>
        <v>0.23932472691161868</v>
      </c>
      <c r="AO1046" s="2">
        <v>1.7786561264822136E-2</v>
      </c>
      <c r="AP1046">
        <f t="shared" si="37"/>
        <v>241</v>
      </c>
    </row>
    <row r="1047" spans="1:42" ht="16.5" hidden="1" customHeight="1" x14ac:dyDescent="0.25">
      <c r="A1047" s="4" t="s">
        <v>796</v>
      </c>
      <c r="B1047" t="s">
        <v>745</v>
      </c>
      <c r="D1047" t="s">
        <v>32</v>
      </c>
      <c r="E1047" t="s">
        <v>443</v>
      </c>
      <c r="F1047" t="s">
        <v>746</v>
      </c>
      <c r="G1047">
        <v>193</v>
      </c>
      <c r="H1047">
        <v>29</v>
      </c>
      <c r="I1047">
        <v>0</v>
      </c>
      <c r="J1047">
        <v>0</v>
      </c>
      <c r="K1047">
        <v>4</v>
      </c>
      <c r="L1047">
        <v>72</v>
      </c>
      <c r="M1047">
        <v>169</v>
      </c>
      <c r="N1047" s="2">
        <v>5.5342044581091467E-2</v>
      </c>
      <c r="O1047" s="2">
        <v>0.1299000768639508</v>
      </c>
      <c r="P1047">
        <v>73</v>
      </c>
      <c r="Q1047" s="2">
        <v>6.4430714916151807E-2</v>
      </c>
      <c r="R1047">
        <v>1301</v>
      </c>
      <c r="S1047">
        <v>1133</v>
      </c>
      <c r="T1047">
        <v>804</v>
      </c>
      <c r="U1047">
        <v>255</v>
      </c>
      <c r="V1047">
        <v>13</v>
      </c>
      <c r="W1047">
        <v>8</v>
      </c>
      <c r="X1047">
        <v>53</v>
      </c>
      <c r="Y1047">
        <v>49</v>
      </c>
      <c r="Z1047">
        <v>0</v>
      </c>
      <c r="AA1047">
        <v>0</v>
      </c>
      <c r="AB1047">
        <v>3</v>
      </c>
      <c r="AC1047">
        <v>4</v>
      </c>
      <c r="AD1047">
        <v>948</v>
      </c>
      <c r="AE1047">
        <v>284</v>
      </c>
      <c r="AF1047">
        <v>13</v>
      </c>
      <c r="AG1047">
        <v>5</v>
      </c>
      <c r="AH1047">
        <v>53</v>
      </c>
      <c r="AI1047" s="3">
        <v>0.20358649789029537</v>
      </c>
      <c r="AJ1047" s="3">
        <v>0.10211267605633803</v>
      </c>
      <c r="AK1047" s="3">
        <v>0</v>
      </c>
      <c r="AL1047" s="3">
        <v>0</v>
      </c>
      <c r="AM1047" s="3">
        <v>7.5471698113207544E-2</v>
      </c>
      <c r="AN1047" s="2">
        <f t="shared" si="36"/>
        <v>0.18524212144504226</v>
      </c>
      <c r="AO1047" s="2">
        <v>0.27244819646968532</v>
      </c>
      <c r="AP1047">
        <f t="shared" si="37"/>
        <v>241</v>
      </c>
    </row>
    <row r="1048" spans="1:42" ht="16.5" hidden="1" customHeight="1" x14ac:dyDescent="0.25">
      <c r="A1048" s="4" t="s">
        <v>801</v>
      </c>
      <c r="B1048" t="s">
        <v>745</v>
      </c>
      <c r="D1048" t="s">
        <v>32</v>
      </c>
      <c r="E1048" t="s">
        <v>443</v>
      </c>
      <c r="F1048" t="s">
        <v>746</v>
      </c>
      <c r="G1048">
        <v>166</v>
      </c>
      <c r="H1048">
        <v>49</v>
      </c>
      <c r="I1048">
        <v>0</v>
      </c>
      <c r="J1048">
        <v>0</v>
      </c>
      <c r="K1048">
        <v>8</v>
      </c>
      <c r="L1048">
        <v>26</v>
      </c>
      <c r="M1048">
        <v>215</v>
      </c>
      <c r="N1048" s="2">
        <v>1.9741837509491267E-2</v>
      </c>
      <c r="O1048" s="2">
        <v>0.16324981017463933</v>
      </c>
      <c r="P1048">
        <v>53</v>
      </c>
      <c r="Q1048" s="2">
        <v>4.6944198405668734E-2</v>
      </c>
      <c r="R1048">
        <v>1317</v>
      </c>
      <c r="S1048">
        <v>1129</v>
      </c>
      <c r="T1048">
        <v>730</v>
      </c>
      <c r="U1048">
        <v>288</v>
      </c>
      <c r="V1048">
        <v>20</v>
      </c>
      <c r="W1048">
        <v>19</v>
      </c>
      <c r="X1048">
        <v>72</v>
      </c>
      <c r="Y1048">
        <v>30</v>
      </c>
      <c r="Z1048">
        <v>3</v>
      </c>
      <c r="AA1048">
        <v>0</v>
      </c>
      <c r="AB1048">
        <v>0</v>
      </c>
      <c r="AC1048">
        <v>6</v>
      </c>
      <c r="AD1048">
        <v>866</v>
      </c>
      <c r="AE1048">
        <v>334</v>
      </c>
      <c r="AF1048">
        <v>20</v>
      </c>
      <c r="AG1048">
        <v>19</v>
      </c>
      <c r="AH1048">
        <v>74</v>
      </c>
      <c r="AI1048" s="3">
        <v>0.19168591224018475</v>
      </c>
      <c r="AJ1048" s="3">
        <v>0.1467065868263473</v>
      </c>
      <c r="AK1048" s="3">
        <v>0</v>
      </c>
      <c r="AL1048" s="3">
        <v>0</v>
      </c>
      <c r="AM1048" s="3">
        <v>0.10810810810810811</v>
      </c>
      <c r="AN1048" s="2">
        <f t="shared" si="36"/>
        <v>0.18299164768413059</v>
      </c>
      <c r="AO1048" s="2">
        <v>0.34044173648134046</v>
      </c>
      <c r="AP1048">
        <f t="shared" si="37"/>
        <v>241</v>
      </c>
    </row>
    <row r="1049" spans="1:42" ht="16.5" hidden="1" customHeight="1" x14ac:dyDescent="0.25">
      <c r="A1049" s="4" t="s">
        <v>801</v>
      </c>
      <c r="B1049" s="1" t="s">
        <v>473</v>
      </c>
      <c r="D1049" t="s">
        <v>32</v>
      </c>
      <c r="E1049" t="s">
        <v>463</v>
      </c>
      <c r="F1049" t="s">
        <v>474</v>
      </c>
      <c r="G1049">
        <v>208</v>
      </c>
      <c r="H1049">
        <v>25</v>
      </c>
      <c r="I1049">
        <v>0</v>
      </c>
      <c r="J1049">
        <v>0</v>
      </c>
      <c r="K1049">
        <v>4</v>
      </c>
      <c r="L1049">
        <v>39</v>
      </c>
      <c r="M1049">
        <v>202</v>
      </c>
      <c r="N1049" s="2">
        <v>2.8761061946902654E-2</v>
      </c>
      <c r="O1049" s="2">
        <v>0.14896755162241887</v>
      </c>
      <c r="P1049">
        <v>548</v>
      </c>
      <c r="Q1049" s="2">
        <v>0.32952495490078171</v>
      </c>
      <c r="R1049">
        <v>1356</v>
      </c>
      <c r="S1049">
        <v>1663</v>
      </c>
      <c r="T1049">
        <v>1383</v>
      </c>
      <c r="U1049">
        <v>133</v>
      </c>
      <c r="V1049">
        <v>77</v>
      </c>
      <c r="W1049">
        <v>25</v>
      </c>
      <c r="X1049">
        <v>45</v>
      </c>
      <c r="Y1049">
        <v>467</v>
      </c>
      <c r="Z1049">
        <v>38</v>
      </c>
      <c r="AA1049">
        <v>18</v>
      </c>
      <c r="AB1049">
        <v>4</v>
      </c>
      <c r="AC1049">
        <v>9</v>
      </c>
      <c r="AD1049">
        <v>1124</v>
      </c>
      <c r="AE1049">
        <v>120</v>
      </c>
      <c r="AF1049">
        <v>59</v>
      </c>
      <c r="AG1049">
        <v>21</v>
      </c>
      <c r="AH1049">
        <v>40</v>
      </c>
      <c r="AI1049" s="3">
        <v>0.18505338078291814</v>
      </c>
      <c r="AJ1049" s="3">
        <v>0.20833333333333334</v>
      </c>
      <c r="AK1049" s="3">
        <v>0</v>
      </c>
      <c r="AL1049" s="3">
        <v>0</v>
      </c>
      <c r="AM1049" s="3">
        <v>0.1</v>
      </c>
      <c r="AN1049" s="2">
        <f t="shared" si="36"/>
        <v>0.17772861356932151</v>
      </c>
      <c r="AO1049" s="2">
        <v>0.17595307917888564</v>
      </c>
      <c r="AP1049">
        <f t="shared" si="37"/>
        <v>241</v>
      </c>
    </row>
    <row r="1050" spans="1:42" ht="16.5" hidden="1" customHeight="1" x14ac:dyDescent="0.25">
      <c r="A1050" s="4" t="s">
        <v>798</v>
      </c>
      <c r="B1050" s="1" t="s">
        <v>469</v>
      </c>
      <c r="D1050" t="s">
        <v>32</v>
      </c>
      <c r="E1050" t="s">
        <v>463</v>
      </c>
      <c r="F1050" t="s">
        <v>470</v>
      </c>
      <c r="G1050">
        <v>216</v>
      </c>
      <c r="H1050">
        <v>3</v>
      </c>
      <c r="I1050">
        <v>3</v>
      </c>
      <c r="J1050">
        <v>0</v>
      </c>
      <c r="K1050">
        <v>3</v>
      </c>
      <c r="L1050">
        <v>41</v>
      </c>
      <c r="M1050">
        <v>200</v>
      </c>
      <c r="N1050" s="2">
        <v>1.6991297140489019E-2</v>
      </c>
      <c r="O1050" s="2">
        <v>8.2884376295068382E-2</v>
      </c>
      <c r="P1050">
        <v>281</v>
      </c>
      <c r="Q1050" s="2">
        <v>0.11455360782715043</v>
      </c>
      <c r="R1050">
        <v>2413</v>
      </c>
      <c r="S1050">
        <v>2453</v>
      </c>
      <c r="T1050">
        <v>2231</v>
      </c>
      <c r="U1050">
        <v>61</v>
      </c>
      <c r="V1050">
        <v>90</v>
      </c>
      <c r="W1050">
        <v>35</v>
      </c>
      <c r="X1050">
        <v>36</v>
      </c>
      <c r="Y1050">
        <v>239</v>
      </c>
      <c r="Z1050">
        <v>4</v>
      </c>
      <c r="AA1050">
        <v>19</v>
      </c>
      <c r="AB1050">
        <v>0</v>
      </c>
      <c r="AC1050">
        <v>10</v>
      </c>
      <c r="AD1050">
        <v>2208</v>
      </c>
      <c r="AE1050">
        <v>60</v>
      </c>
      <c r="AF1050">
        <v>74</v>
      </c>
      <c r="AG1050">
        <v>35</v>
      </c>
      <c r="AH1050">
        <v>29</v>
      </c>
      <c r="AI1050" s="3">
        <v>9.7826086956521743E-2</v>
      </c>
      <c r="AJ1050" s="3">
        <v>0.05</v>
      </c>
      <c r="AK1050" s="3">
        <v>4.0540540540540543E-2</v>
      </c>
      <c r="AL1050" s="3">
        <v>0</v>
      </c>
      <c r="AM1050" s="3">
        <v>0.10344827586206896</v>
      </c>
      <c r="AN1050" s="2">
        <f t="shared" ref="AN1050:AN1113" si="38">N1050+O1050</f>
        <v>9.9875673435557394E-2</v>
      </c>
      <c r="AO1050" s="2">
        <v>8.2294264339152115E-2</v>
      </c>
      <c r="AP1050">
        <f t="shared" ref="AP1050:AP1113" si="39">L1050+M1050</f>
        <v>241</v>
      </c>
    </row>
    <row r="1051" spans="1:42" ht="16.5" hidden="1" customHeight="1" x14ac:dyDescent="0.25">
      <c r="A1051" s="4" t="s">
        <v>801</v>
      </c>
      <c r="B1051" s="1" t="s">
        <v>176</v>
      </c>
      <c r="D1051" t="s">
        <v>32</v>
      </c>
      <c r="E1051" t="s">
        <v>177</v>
      </c>
      <c r="F1051" t="s">
        <v>178</v>
      </c>
      <c r="G1051">
        <v>220</v>
      </c>
      <c r="H1051">
        <v>4</v>
      </c>
      <c r="I1051">
        <v>0</v>
      </c>
      <c r="J1051">
        <v>0</v>
      </c>
      <c r="K1051">
        <v>0</v>
      </c>
      <c r="L1051">
        <v>9</v>
      </c>
      <c r="M1051">
        <v>232</v>
      </c>
      <c r="N1051" s="2">
        <v>2.1634615384615386E-3</v>
      </c>
      <c r="O1051" s="2">
        <v>5.5769230769230772E-2</v>
      </c>
      <c r="P1051">
        <v>158</v>
      </c>
      <c r="Q1051" s="2">
        <v>3.8753985773853326E-2</v>
      </c>
      <c r="R1051">
        <v>4160</v>
      </c>
      <c r="S1051">
        <v>4077</v>
      </c>
      <c r="T1051">
        <v>3810</v>
      </c>
      <c r="U1051">
        <v>25</v>
      </c>
      <c r="V1051">
        <v>72</v>
      </c>
      <c r="W1051">
        <v>55</v>
      </c>
      <c r="X1051">
        <v>115</v>
      </c>
      <c r="Y1051">
        <v>141</v>
      </c>
      <c r="Z1051">
        <v>0</v>
      </c>
      <c r="AA1051">
        <v>0</v>
      </c>
      <c r="AB1051">
        <v>0</v>
      </c>
      <c r="AC1051">
        <v>0</v>
      </c>
      <c r="AD1051">
        <v>3889</v>
      </c>
      <c r="AE1051">
        <v>29</v>
      </c>
      <c r="AF1051">
        <v>72</v>
      </c>
      <c r="AG1051">
        <v>55</v>
      </c>
      <c r="AH1051">
        <v>115</v>
      </c>
      <c r="AI1051" s="3">
        <v>5.6569812291077395E-2</v>
      </c>
      <c r="AJ1051" s="3">
        <v>0.13793103448275862</v>
      </c>
      <c r="AK1051" s="3">
        <v>0</v>
      </c>
      <c r="AL1051" s="3">
        <v>0</v>
      </c>
      <c r="AM1051" s="3">
        <v>0</v>
      </c>
      <c r="AN1051" s="2">
        <f t="shared" si="38"/>
        <v>5.793269230769231E-2</v>
      </c>
      <c r="AO1051" s="2">
        <v>6.5144230769230774E-2</v>
      </c>
      <c r="AP1051">
        <f t="shared" si="39"/>
        <v>241</v>
      </c>
    </row>
    <row r="1052" spans="1:42" ht="16.5" hidden="1" customHeight="1" x14ac:dyDescent="0.25">
      <c r="A1052" s="5" t="s">
        <v>789</v>
      </c>
      <c r="B1052" s="1" t="s">
        <v>114</v>
      </c>
      <c r="C1052" t="s">
        <v>36</v>
      </c>
      <c r="D1052" t="s">
        <v>43</v>
      </c>
      <c r="E1052" t="s">
        <v>108</v>
      </c>
      <c r="F1052" t="s">
        <v>115</v>
      </c>
      <c r="G1052">
        <v>210</v>
      </c>
      <c r="H1052">
        <v>0</v>
      </c>
      <c r="I1052">
        <v>0</v>
      </c>
      <c r="J1052">
        <v>8</v>
      </c>
      <c r="K1052">
        <v>0</v>
      </c>
      <c r="L1052">
        <v>83</v>
      </c>
      <c r="M1052">
        <v>158</v>
      </c>
      <c r="N1052" s="2">
        <v>1.0055730554882481E-2</v>
      </c>
      <c r="O1052" s="2">
        <v>1.9142234068330505E-2</v>
      </c>
      <c r="P1052">
        <v>23</v>
      </c>
      <c r="Q1052" s="2">
        <v>2.8621204579392734E-3</v>
      </c>
      <c r="R1052">
        <v>8254</v>
      </c>
      <c r="S1052">
        <v>8036</v>
      </c>
      <c r="T1052">
        <v>7159</v>
      </c>
      <c r="U1052">
        <v>13</v>
      </c>
      <c r="V1052">
        <v>180</v>
      </c>
      <c r="W1052">
        <v>246</v>
      </c>
      <c r="X1052">
        <v>438</v>
      </c>
      <c r="Y1052">
        <v>22</v>
      </c>
      <c r="Z1052">
        <v>0</v>
      </c>
      <c r="AA1052">
        <v>0</v>
      </c>
      <c r="AB1052">
        <v>0</v>
      </c>
      <c r="AC1052">
        <v>0</v>
      </c>
      <c r="AD1052">
        <v>7347</v>
      </c>
      <c r="AE1052">
        <v>13</v>
      </c>
      <c r="AF1052">
        <v>180</v>
      </c>
      <c r="AG1052">
        <v>254</v>
      </c>
      <c r="AH1052">
        <v>438</v>
      </c>
      <c r="AI1052" s="3">
        <v>2.8583095140873826E-2</v>
      </c>
      <c r="AJ1052" s="3">
        <v>0</v>
      </c>
      <c r="AK1052" s="3">
        <v>0</v>
      </c>
      <c r="AL1052" s="3">
        <v>3.1496062992125984E-2</v>
      </c>
      <c r="AM1052" s="3">
        <v>0</v>
      </c>
      <c r="AN1052" s="2">
        <f t="shared" si="38"/>
        <v>2.9197964623212988E-2</v>
      </c>
      <c r="AO1052" s="2">
        <v>0.10750728862973762</v>
      </c>
      <c r="AP1052">
        <f t="shared" si="39"/>
        <v>241</v>
      </c>
    </row>
    <row r="1053" spans="1:42" ht="16.5" hidden="1" customHeight="1" x14ac:dyDescent="0.25">
      <c r="A1053" s="5" t="s">
        <v>795</v>
      </c>
      <c r="B1053" s="1" t="s">
        <v>99</v>
      </c>
      <c r="D1053" t="s">
        <v>32</v>
      </c>
      <c r="E1053" t="s">
        <v>95</v>
      </c>
      <c r="F1053" t="s">
        <v>100</v>
      </c>
      <c r="G1053">
        <v>201</v>
      </c>
      <c r="H1053">
        <v>28</v>
      </c>
      <c r="I1053">
        <v>0</v>
      </c>
      <c r="J1053">
        <v>0</v>
      </c>
      <c r="K1053">
        <v>0</v>
      </c>
      <c r="L1053">
        <v>20</v>
      </c>
      <c r="M1053">
        <v>220</v>
      </c>
      <c r="N1053" s="2">
        <v>8.5689802913453302E-3</v>
      </c>
      <c r="O1053" s="2">
        <v>9.4258783204798635E-2</v>
      </c>
      <c r="P1053">
        <v>330</v>
      </c>
      <c r="Q1053" s="2">
        <v>0.13613861386138615</v>
      </c>
      <c r="R1053">
        <v>2334</v>
      </c>
      <c r="S1053">
        <v>2424</v>
      </c>
      <c r="T1053">
        <v>1885</v>
      </c>
      <c r="U1053">
        <v>439</v>
      </c>
      <c r="V1053">
        <v>20</v>
      </c>
      <c r="W1053">
        <v>39</v>
      </c>
      <c r="X1053">
        <v>41</v>
      </c>
      <c r="Y1053">
        <v>255</v>
      </c>
      <c r="Z1053">
        <v>45</v>
      </c>
      <c r="AA1053">
        <v>0</v>
      </c>
      <c r="AB1053">
        <v>0</v>
      </c>
      <c r="AC1053">
        <v>12</v>
      </c>
      <c r="AD1053">
        <v>1831</v>
      </c>
      <c r="AE1053">
        <v>422</v>
      </c>
      <c r="AF1053">
        <v>20</v>
      </c>
      <c r="AG1053">
        <v>39</v>
      </c>
      <c r="AH1053">
        <v>29</v>
      </c>
      <c r="AI1053" s="3">
        <v>0.10977607864554888</v>
      </c>
      <c r="AJ1053" s="3">
        <v>6.6350710900473939E-2</v>
      </c>
      <c r="AK1053" s="3">
        <v>0</v>
      </c>
      <c r="AL1053" s="3">
        <v>0</v>
      </c>
      <c r="AM1053" s="3">
        <v>0</v>
      </c>
      <c r="AN1053" s="2">
        <f t="shared" si="38"/>
        <v>0.10282776349614396</v>
      </c>
      <c r="AO1053" s="2">
        <v>0.21785561725758223</v>
      </c>
      <c r="AP1053">
        <f t="shared" si="39"/>
        <v>240</v>
      </c>
    </row>
    <row r="1054" spans="1:42" ht="16.5" hidden="1" customHeight="1" x14ac:dyDescent="0.25">
      <c r="A1054" s="5" t="s">
        <v>793</v>
      </c>
      <c r="B1054" s="1" t="s">
        <v>83</v>
      </c>
      <c r="D1054" t="s">
        <v>32</v>
      </c>
      <c r="E1054" t="s">
        <v>81</v>
      </c>
      <c r="F1054" t="s">
        <v>84</v>
      </c>
      <c r="G1054">
        <v>216</v>
      </c>
      <c r="H1054">
        <v>0</v>
      </c>
      <c r="I1054">
        <v>9</v>
      </c>
      <c r="J1054">
        <v>0</v>
      </c>
      <c r="K1054">
        <v>4</v>
      </c>
      <c r="L1054">
        <v>103</v>
      </c>
      <c r="M1054">
        <v>137</v>
      </c>
      <c r="N1054" s="2">
        <v>1.4395527603074772E-2</v>
      </c>
      <c r="O1054" s="2">
        <v>1.914744933612858E-2</v>
      </c>
      <c r="P1054">
        <v>330</v>
      </c>
      <c r="Q1054" s="2">
        <v>4.5548654244306416E-2</v>
      </c>
      <c r="R1054">
        <v>7155</v>
      </c>
      <c r="S1054">
        <v>7245</v>
      </c>
      <c r="T1054">
        <v>6160</v>
      </c>
      <c r="U1054">
        <v>37</v>
      </c>
      <c r="V1054">
        <v>540</v>
      </c>
      <c r="W1054">
        <v>197</v>
      </c>
      <c r="X1054">
        <v>311</v>
      </c>
      <c r="Y1054">
        <v>309</v>
      </c>
      <c r="Z1054">
        <v>0</v>
      </c>
      <c r="AA1054">
        <v>0</v>
      </c>
      <c r="AB1054">
        <v>0</v>
      </c>
      <c r="AC1054">
        <v>0</v>
      </c>
      <c r="AD1054">
        <v>6067</v>
      </c>
      <c r="AE1054">
        <v>37</v>
      </c>
      <c r="AF1054">
        <v>549</v>
      </c>
      <c r="AG1054">
        <v>197</v>
      </c>
      <c r="AH1054">
        <v>315</v>
      </c>
      <c r="AI1054" s="3">
        <v>3.560243942640514E-2</v>
      </c>
      <c r="AJ1054" s="3">
        <v>0</v>
      </c>
      <c r="AK1054" s="3">
        <v>1.6393442622950821E-2</v>
      </c>
      <c r="AL1054" s="3">
        <v>0</v>
      </c>
      <c r="AM1054" s="3">
        <v>1.2698412698412698E-2</v>
      </c>
      <c r="AN1054" s="2">
        <f t="shared" si="38"/>
        <v>3.3542976939203356E-2</v>
      </c>
      <c r="AO1054" s="2">
        <v>0.15324494068387998</v>
      </c>
      <c r="AP1054">
        <f t="shared" si="39"/>
        <v>240</v>
      </c>
    </row>
    <row r="1055" spans="1:42" ht="16.5" hidden="1" customHeight="1" x14ac:dyDescent="0.25">
      <c r="A1055" s="5" t="s">
        <v>792</v>
      </c>
      <c r="B1055" s="1" t="s">
        <v>218</v>
      </c>
      <c r="C1055" t="s">
        <v>36</v>
      </c>
      <c r="D1055" t="s">
        <v>43</v>
      </c>
      <c r="E1055" t="s">
        <v>38</v>
      </c>
      <c r="F1055" t="s">
        <v>219</v>
      </c>
      <c r="G1055">
        <v>207</v>
      </c>
      <c r="H1055">
        <v>0</v>
      </c>
      <c r="I1055">
        <v>12</v>
      </c>
      <c r="J1055">
        <v>6</v>
      </c>
      <c r="K1055">
        <v>8</v>
      </c>
      <c r="L1055">
        <v>57</v>
      </c>
      <c r="M1055">
        <v>191</v>
      </c>
      <c r="N1055" s="2">
        <v>7.4999999999999997E-3</v>
      </c>
      <c r="O1055" s="2">
        <v>2.5131578947368421E-2</v>
      </c>
      <c r="P1055">
        <v>439</v>
      </c>
      <c r="Q1055" s="2">
        <v>5.6347067128738285E-2</v>
      </c>
      <c r="R1055">
        <v>7600</v>
      </c>
      <c r="S1055">
        <v>7791</v>
      </c>
      <c r="T1055">
        <v>7140</v>
      </c>
      <c r="U1055">
        <v>29</v>
      </c>
      <c r="V1055">
        <v>183</v>
      </c>
      <c r="W1055">
        <v>294</v>
      </c>
      <c r="X1055">
        <v>145</v>
      </c>
      <c r="Y1055">
        <v>383</v>
      </c>
      <c r="Z1055">
        <v>0</v>
      </c>
      <c r="AA1055">
        <v>9</v>
      </c>
      <c r="AB1055">
        <v>16</v>
      </c>
      <c r="AC1055">
        <v>4</v>
      </c>
      <c r="AD1055">
        <v>6964</v>
      </c>
      <c r="AE1055">
        <v>29</v>
      </c>
      <c r="AF1055">
        <v>186</v>
      </c>
      <c r="AG1055">
        <v>284</v>
      </c>
      <c r="AH1055">
        <v>149</v>
      </c>
      <c r="AI1055" s="3">
        <v>2.9724296381390007E-2</v>
      </c>
      <c r="AJ1055" s="3">
        <v>0</v>
      </c>
      <c r="AK1055" s="3">
        <v>6.4516129032258063E-2</v>
      </c>
      <c r="AL1055" s="3">
        <v>2.1126760563380281E-2</v>
      </c>
      <c r="AM1055" s="3">
        <v>5.3691275167785234E-2</v>
      </c>
      <c r="AN1055" s="2">
        <f t="shared" si="38"/>
        <v>3.2631578947368421E-2</v>
      </c>
      <c r="AO1055" s="2">
        <v>8.5128744088281666E-2</v>
      </c>
      <c r="AP1055">
        <f t="shared" si="39"/>
        <v>248</v>
      </c>
    </row>
    <row r="1056" spans="1:42" ht="16.5" hidden="1" customHeight="1" x14ac:dyDescent="0.25">
      <c r="A1056" s="4" t="s">
        <v>797</v>
      </c>
      <c r="B1056" s="1" t="s">
        <v>469</v>
      </c>
      <c r="D1056" t="s">
        <v>32</v>
      </c>
      <c r="E1056" t="s">
        <v>463</v>
      </c>
      <c r="F1056" t="s">
        <v>470</v>
      </c>
      <c r="G1056">
        <v>214</v>
      </c>
      <c r="H1056">
        <v>3</v>
      </c>
      <c r="I1056">
        <v>0</v>
      </c>
      <c r="J1056">
        <v>0</v>
      </c>
      <c r="K1056">
        <v>7</v>
      </c>
      <c r="L1056">
        <v>38</v>
      </c>
      <c r="M1056">
        <v>201</v>
      </c>
      <c r="N1056" s="2">
        <v>1.6122189223589309E-2</v>
      </c>
      <c r="O1056" s="2">
        <v>8.5277895630038181E-2</v>
      </c>
      <c r="P1056">
        <v>313</v>
      </c>
      <c r="Q1056" s="2">
        <v>0.12875359934183464</v>
      </c>
      <c r="R1056">
        <v>2357</v>
      </c>
      <c r="S1056">
        <v>2431</v>
      </c>
      <c r="T1056">
        <v>2230</v>
      </c>
      <c r="U1056">
        <v>56</v>
      </c>
      <c r="V1056">
        <v>85</v>
      </c>
      <c r="W1056">
        <v>30</v>
      </c>
      <c r="X1056">
        <v>30</v>
      </c>
      <c r="Y1056">
        <v>268</v>
      </c>
      <c r="Z1056">
        <v>10</v>
      </c>
      <c r="AA1056">
        <v>18</v>
      </c>
      <c r="AB1056">
        <v>0</v>
      </c>
      <c r="AC1056">
        <v>10</v>
      </c>
      <c r="AD1056">
        <v>2176</v>
      </c>
      <c r="AE1056">
        <v>49</v>
      </c>
      <c r="AF1056">
        <v>67</v>
      </c>
      <c r="AG1056">
        <v>30</v>
      </c>
      <c r="AH1056">
        <v>27</v>
      </c>
      <c r="AI1056" s="3">
        <v>9.8345588235294115E-2</v>
      </c>
      <c r="AJ1056" s="3">
        <v>6.1224489795918366E-2</v>
      </c>
      <c r="AK1056" s="3">
        <v>0</v>
      </c>
      <c r="AL1056" s="3">
        <v>0</v>
      </c>
      <c r="AM1056" s="3">
        <v>0.25925925925925924</v>
      </c>
      <c r="AN1056" s="2">
        <f t="shared" si="38"/>
        <v>0.10140008485362749</v>
      </c>
      <c r="AO1056" s="2">
        <v>7.3648361004682847E-2</v>
      </c>
      <c r="AP1056">
        <f t="shared" si="39"/>
        <v>239</v>
      </c>
    </row>
    <row r="1057" spans="1:42" ht="16.5" hidden="1" customHeight="1" x14ac:dyDescent="0.25">
      <c r="A1057" s="5" t="s">
        <v>791</v>
      </c>
      <c r="B1057" s="1" t="s">
        <v>450</v>
      </c>
      <c r="D1057" t="s">
        <v>32</v>
      </c>
      <c r="E1057" t="s">
        <v>448</v>
      </c>
      <c r="F1057" t="s">
        <v>451</v>
      </c>
      <c r="G1057">
        <v>216</v>
      </c>
      <c r="H1057">
        <v>5</v>
      </c>
      <c r="I1057">
        <v>0</v>
      </c>
      <c r="J1057">
        <v>12</v>
      </c>
      <c r="K1057">
        <v>0</v>
      </c>
      <c r="L1057">
        <v>189</v>
      </c>
      <c r="M1057">
        <v>50</v>
      </c>
      <c r="N1057" s="2">
        <v>4.8091603053435114E-2</v>
      </c>
      <c r="O1057" s="2">
        <v>1.2722646310432569E-2</v>
      </c>
      <c r="P1057">
        <v>201</v>
      </c>
      <c r="Q1057" s="2">
        <v>5.1644398766700926E-2</v>
      </c>
      <c r="R1057">
        <v>3930</v>
      </c>
      <c r="S1057">
        <v>3892</v>
      </c>
      <c r="T1057">
        <v>3477</v>
      </c>
      <c r="U1057">
        <v>11</v>
      </c>
      <c r="V1057">
        <v>43</v>
      </c>
      <c r="W1057">
        <v>56</v>
      </c>
      <c r="X1057">
        <v>305</v>
      </c>
      <c r="Y1057">
        <v>189</v>
      </c>
      <c r="Z1057">
        <v>0</v>
      </c>
      <c r="AA1057">
        <v>4</v>
      </c>
      <c r="AB1057">
        <v>0</v>
      </c>
      <c r="AC1057">
        <v>0</v>
      </c>
      <c r="AD1057">
        <v>3504</v>
      </c>
      <c r="AE1057">
        <v>16</v>
      </c>
      <c r="AF1057">
        <v>39</v>
      </c>
      <c r="AG1057">
        <v>68</v>
      </c>
      <c r="AH1057">
        <v>305</v>
      </c>
      <c r="AI1057" s="3">
        <v>6.1643835616438353E-2</v>
      </c>
      <c r="AJ1057" s="3">
        <v>0.3125</v>
      </c>
      <c r="AK1057" s="3">
        <v>0</v>
      </c>
      <c r="AL1057" s="3">
        <v>0.17647058823529413</v>
      </c>
      <c r="AM1057" s="3">
        <v>0</v>
      </c>
      <c r="AN1057" s="2">
        <f t="shared" si="38"/>
        <v>6.0814249363867687E-2</v>
      </c>
      <c r="AO1057" s="2">
        <v>0.10885045778229908</v>
      </c>
      <c r="AP1057">
        <f t="shared" si="39"/>
        <v>239</v>
      </c>
    </row>
    <row r="1058" spans="1:42" ht="16.5" hidden="1" customHeight="1" x14ac:dyDescent="0.25">
      <c r="A1058" s="4" t="s">
        <v>799</v>
      </c>
      <c r="B1058" s="1" t="s">
        <v>519</v>
      </c>
      <c r="D1058" t="s">
        <v>32</v>
      </c>
      <c r="E1058" t="s">
        <v>517</v>
      </c>
      <c r="F1058" t="s">
        <v>520</v>
      </c>
      <c r="G1058">
        <v>195</v>
      </c>
      <c r="H1058">
        <v>0</v>
      </c>
      <c r="I1058">
        <v>6</v>
      </c>
      <c r="J1058">
        <v>5</v>
      </c>
      <c r="K1058">
        <v>18</v>
      </c>
      <c r="L1058">
        <v>24</v>
      </c>
      <c r="M1058">
        <v>215</v>
      </c>
      <c r="N1058" s="2">
        <v>4.7628497717801151E-3</v>
      </c>
      <c r="O1058" s="2">
        <v>4.2667195872196861E-2</v>
      </c>
      <c r="P1058">
        <v>148</v>
      </c>
      <c r="Q1058" s="2">
        <v>2.9911075181891674E-2</v>
      </c>
      <c r="R1058">
        <v>5039</v>
      </c>
      <c r="S1058">
        <v>4948</v>
      </c>
      <c r="T1058">
        <v>3808</v>
      </c>
      <c r="U1058">
        <v>9</v>
      </c>
      <c r="V1058">
        <v>389</v>
      </c>
      <c r="W1058">
        <v>80</v>
      </c>
      <c r="X1058">
        <v>662</v>
      </c>
      <c r="Y1058">
        <v>131</v>
      </c>
      <c r="Z1058">
        <v>0</v>
      </c>
      <c r="AA1058">
        <v>0</v>
      </c>
      <c r="AB1058">
        <v>0</v>
      </c>
      <c r="AC1058">
        <v>4</v>
      </c>
      <c r="AD1058">
        <v>3872</v>
      </c>
      <c r="AE1058">
        <v>9</v>
      </c>
      <c r="AF1058">
        <v>395</v>
      </c>
      <c r="AG1058">
        <v>85</v>
      </c>
      <c r="AH1058">
        <v>676</v>
      </c>
      <c r="AI1058" s="3">
        <v>5.0361570247933883E-2</v>
      </c>
      <c r="AJ1058" s="3">
        <v>0</v>
      </c>
      <c r="AK1058" s="3">
        <v>1.5189873417721518E-2</v>
      </c>
      <c r="AL1058" s="3">
        <v>5.8823529411764705E-2</v>
      </c>
      <c r="AM1058" s="3">
        <v>2.6627218934911243E-2</v>
      </c>
      <c r="AN1058" s="2">
        <f t="shared" si="38"/>
        <v>4.7430045643976973E-2</v>
      </c>
      <c r="AO1058" s="2">
        <v>0.23128846535636291</v>
      </c>
      <c r="AP1058">
        <f t="shared" si="39"/>
        <v>239</v>
      </c>
    </row>
    <row r="1059" spans="1:42" ht="16.5" hidden="1" customHeight="1" x14ac:dyDescent="0.25">
      <c r="A1059" s="4" t="s">
        <v>803</v>
      </c>
      <c r="B1059" s="1" t="s">
        <v>428</v>
      </c>
      <c r="C1059" t="s">
        <v>36</v>
      </c>
      <c r="D1059" t="s">
        <v>43</v>
      </c>
      <c r="E1059" t="s">
        <v>429</v>
      </c>
      <c r="F1059" t="s">
        <v>430</v>
      </c>
      <c r="G1059">
        <v>187</v>
      </c>
      <c r="H1059">
        <v>4</v>
      </c>
      <c r="I1059">
        <v>6</v>
      </c>
      <c r="J1059">
        <v>23</v>
      </c>
      <c r="K1059">
        <v>0</v>
      </c>
      <c r="L1059">
        <v>12</v>
      </c>
      <c r="M1059">
        <v>227</v>
      </c>
      <c r="N1059" s="2">
        <v>9.9222755085166207E-4</v>
      </c>
      <c r="O1059" s="2">
        <v>1.876963783694394E-2</v>
      </c>
      <c r="P1059">
        <v>152</v>
      </c>
      <c r="Q1059" s="2">
        <v>1.2659282085450155E-2</v>
      </c>
      <c r="R1059">
        <v>12094</v>
      </c>
      <c r="S1059">
        <v>12007</v>
      </c>
      <c r="T1059">
        <v>10606</v>
      </c>
      <c r="U1059">
        <v>123</v>
      </c>
      <c r="V1059">
        <v>384</v>
      </c>
      <c r="W1059">
        <v>682</v>
      </c>
      <c r="X1059">
        <v>212</v>
      </c>
      <c r="Y1059">
        <v>133</v>
      </c>
      <c r="Z1059">
        <v>0</v>
      </c>
      <c r="AA1059">
        <v>0</v>
      </c>
      <c r="AB1059">
        <v>4</v>
      </c>
      <c r="AC1059">
        <v>0</v>
      </c>
      <c r="AD1059">
        <v>10660</v>
      </c>
      <c r="AE1059">
        <v>127</v>
      </c>
      <c r="AF1059">
        <v>390</v>
      </c>
      <c r="AG1059">
        <v>701</v>
      </c>
      <c r="AH1059">
        <v>212</v>
      </c>
      <c r="AI1059" s="3">
        <v>1.7542213883677299E-2</v>
      </c>
      <c r="AJ1059" s="3">
        <v>3.1496062992125984E-2</v>
      </c>
      <c r="AK1059" s="3">
        <v>1.5384615384615385E-2</v>
      </c>
      <c r="AL1059" s="3">
        <v>3.2810271041369472E-2</v>
      </c>
      <c r="AM1059" s="3">
        <v>0</v>
      </c>
      <c r="AN1059" s="2">
        <f t="shared" si="38"/>
        <v>1.9761865387795601E-2</v>
      </c>
      <c r="AO1059" s="2">
        <v>0.11827956989247312</v>
      </c>
      <c r="AP1059">
        <f t="shared" si="39"/>
        <v>239</v>
      </c>
    </row>
    <row r="1060" spans="1:42" ht="16.5" hidden="1" customHeight="1" x14ac:dyDescent="0.25">
      <c r="A1060" s="4" t="s">
        <v>800</v>
      </c>
      <c r="B1060" t="s">
        <v>745</v>
      </c>
      <c r="D1060" t="s">
        <v>32</v>
      </c>
      <c r="E1060" t="s">
        <v>443</v>
      </c>
      <c r="F1060" t="s">
        <v>746</v>
      </c>
      <c r="G1060">
        <v>168</v>
      </c>
      <c r="H1060">
        <v>49</v>
      </c>
      <c r="I1060">
        <v>0</v>
      </c>
      <c r="J1060">
        <v>0</v>
      </c>
      <c r="K1060">
        <v>7</v>
      </c>
      <c r="L1060">
        <v>29</v>
      </c>
      <c r="M1060">
        <v>209</v>
      </c>
      <c r="N1060" s="2">
        <v>2.2463206816421378E-2</v>
      </c>
      <c r="O1060" s="2">
        <v>0.16189000774593337</v>
      </c>
      <c r="P1060">
        <v>64</v>
      </c>
      <c r="Q1060" s="2">
        <v>5.729632945389436E-2</v>
      </c>
      <c r="R1060">
        <v>1291</v>
      </c>
      <c r="S1060">
        <v>1117</v>
      </c>
      <c r="T1060">
        <v>736</v>
      </c>
      <c r="U1060">
        <v>278</v>
      </c>
      <c r="V1060">
        <v>17</v>
      </c>
      <c r="W1060">
        <v>16</v>
      </c>
      <c r="X1060">
        <v>70</v>
      </c>
      <c r="Y1060">
        <v>41</v>
      </c>
      <c r="Z1060">
        <v>0</v>
      </c>
      <c r="AA1060">
        <v>0</v>
      </c>
      <c r="AB1060">
        <v>0</v>
      </c>
      <c r="AC1060">
        <v>6</v>
      </c>
      <c r="AD1060">
        <v>863</v>
      </c>
      <c r="AE1060">
        <v>327</v>
      </c>
      <c r="AF1060">
        <v>17</v>
      </c>
      <c r="AG1060">
        <v>16</v>
      </c>
      <c r="AH1060">
        <v>71</v>
      </c>
      <c r="AI1060" s="3">
        <v>0.19466975666280417</v>
      </c>
      <c r="AJ1060" s="3">
        <v>0.14984709480122324</v>
      </c>
      <c r="AK1060" s="3">
        <v>0</v>
      </c>
      <c r="AL1060" s="3">
        <v>0</v>
      </c>
      <c r="AM1060" s="3">
        <v>9.8591549295774641E-2</v>
      </c>
      <c r="AN1060" s="2">
        <f t="shared" si="38"/>
        <v>0.18435321456235476</v>
      </c>
      <c r="AO1060" s="2">
        <v>0.33307573415765068</v>
      </c>
      <c r="AP1060">
        <f t="shared" si="39"/>
        <v>238</v>
      </c>
    </row>
    <row r="1061" spans="1:42" ht="16.5" hidden="1" customHeight="1" x14ac:dyDescent="0.25">
      <c r="A1061" s="5" t="s">
        <v>788</v>
      </c>
      <c r="B1061" t="s">
        <v>648</v>
      </c>
      <c r="D1061" t="s">
        <v>32</v>
      </c>
      <c r="E1061" t="s">
        <v>534</v>
      </c>
      <c r="F1061" t="s">
        <v>649</v>
      </c>
      <c r="G1061">
        <v>226</v>
      </c>
      <c r="H1061">
        <v>0</v>
      </c>
      <c r="I1061">
        <v>0</v>
      </c>
      <c r="J1061">
        <v>0</v>
      </c>
      <c r="K1061">
        <v>0</v>
      </c>
      <c r="L1061">
        <v>3</v>
      </c>
      <c r="M1061">
        <v>235</v>
      </c>
      <c r="N1061" s="2">
        <v>1.7472335468841002E-3</v>
      </c>
      <c r="O1061" s="2">
        <v>0.13686662783925452</v>
      </c>
      <c r="P1061">
        <v>25</v>
      </c>
      <c r="Q1061" s="2">
        <v>1.6622340425531915E-2</v>
      </c>
      <c r="R1061">
        <v>1717</v>
      </c>
      <c r="S1061">
        <v>1504</v>
      </c>
      <c r="T1061">
        <v>1438</v>
      </c>
      <c r="U1061">
        <v>17</v>
      </c>
      <c r="V1061">
        <v>11</v>
      </c>
      <c r="W1061">
        <v>8</v>
      </c>
      <c r="X1061">
        <v>30</v>
      </c>
      <c r="Y1061">
        <v>19</v>
      </c>
      <c r="Z1061">
        <v>0</v>
      </c>
      <c r="AA1061">
        <v>0</v>
      </c>
      <c r="AB1061">
        <v>0</v>
      </c>
      <c r="AC1061">
        <v>0</v>
      </c>
      <c r="AD1061">
        <v>1645</v>
      </c>
      <c r="AE1061">
        <v>17</v>
      </c>
      <c r="AF1061">
        <v>11</v>
      </c>
      <c r="AG1061">
        <v>8</v>
      </c>
      <c r="AH1061">
        <v>30</v>
      </c>
      <c r="AI1061" s="3">
        <v>0.13738601823708207</v>
      </c>
      <c r="AJ1061" s="3">
        <v>0</v>
      </c>
      <c r="AK1061" s="3">
        <v>0</v>
      </c>
      <c r="AL1061" s="3">
        <v>0</v>
      </c>
      <c r="AM1061" s="3">
        <v>0</v>
      </c>
      <c r="AN1061" s="2">
        <f t="shared" si="38"/>
        <v>0.13861386138613863</v>
      </c>
      <c r="AO1061" s="2">
        <v>3.8573933372296899E-2</v>
      </c>
      <c r="AP1061">
        <f t="shared" si="39"/>
        <v>238</v>
      </c>
    </row>
    <row r="1062" spans="1:42" ht="16.5" hidden="1" customHeight="1" x14ac:dyDescent="0.25">
      <c r="A1062" s="4" t="s">
        <v>797</v>
      </c>
      <c r="B1062" s="1" t="s">
        <v>99</v>
      </c>
      <c r="D1062" t="s">
        <v>32</v>
      </c>
      <c r="E1062" t="s">
        <v>95</v>
      </c>
      <c r="F1062" t="s">
        <v>100</v>
      </c>
      <c r="G1062">
        <v>186</v>
      </c>
      <c r="H1062">
        <v>38</v>
      </c>
      <c r="I1062">
        <v>0</v>
      </c>
      <c r="J1062">
        <v>0</v>
      </c>
      <c r="K1062">
        <v>0</v>
      </c>
      <c r="L1062">
        <v>13</v>
      </c>
      <c r="M1062">
        <v>225</v>
      </c>
      <c r="N1062" s="2">
        <v>5.5603079555175362E-3</v>
      </c>
      <c r="O1062" s="2">
        <v>9.6236099230111199E-2</v>
      </c>
      <c r="P1062">
        <v>352</v>
      </c>
      <c r="Q1062" s="2">
        <v>0.14355628058727568</v>
      </c>
      <c r="R1062">
        <v>2338</v>
      </c>
      <c r="S1062">
        <v>2452</v>
      </c>
      <c r="T1062">
        <v>1882</v>
      </c>
      <c r="U1062">
        <v>473</v>
      </c>
      <c r="V1062">
        <v>35</v>
      </c>
      <c r="W1062">
        <v>32</v>
      </c>
      <c r="X1062">
        <v>30</v>
      </c>
      <c r="Y1062">
        <v>262</v>
      </c>
      <c r="Z1062">
        <v>63</v>
      </c>
      <c r="AA1062">
        <v>0</v>
      </c>
      <c r="AB1062">
        <v>0</v>
      </c>
      <c r="AC1062">
        <v>9</v>
      </c>
      <c r="AD1062">
        <v>1806</v>
      </c>
      <c r="AE1062">
        <v>448</v>
      </c>
      <c r="AF1062">
        <v>35</v>
      </c>
      <c r="AG1062">
        <v>32</v>
      </c>
      <c r="AH1062">
        <v>21</v>
      </c>
      <c r="AI1062" s="3">
        <v>0.10299003322259136</v>
      </c>
      <c r="AJ1062" s="3">
        <v>8.4821428571428575E-2</v>
      </c>
      <c r="AK1062" s="3">
        <v>0</v>
      </c>
      <c r="AL1062" s="3">
        <v>0</v>
      </c>
      <c r="AM1062" s="3">
        <v>0</v>
      </c>
      <c r="AN1062" s="2">
        <f t="shared" si="38"/>
        <v>0.10179640718562874</v>
      </c>
      <c r="AO1062" s="2">
        <v>0.22886421861656703</v>
      </c>
      <c r="AP1062">
        <f t="shared" si="39"/>
        <v>238</v>
      </c>
    </row>
    <row r="1063" spans="1:42" ht="16.5" hidden="1" customHeight="1" x14ac:dyDescent="0.25">
      <c r="A1063" s="4" t="s">
        <v>800</v>
      </c>
      <c r="B1063" s="1" t="s">
        <v>176</v>
      </c>
      <c r="D1063" t="s">
        <v>32</v>
      </c>
      <c r="E1063" t="s">
        <v>177</v>
      </c>
      <c r="F1063" t="s">
        <v>178</v>
      </c>
      <c r="G1063">
        <v>218</v>
      </c>
      <c r="H1063">
        <v>4</v>
      </c>
      <c r="I1063">
        <v>0</v>
      </c>
      <c r="J1063">
        <v>0</v>
      </c>
      <c r="K1063">
        <v>0</v>
      </c>
      <c r="L1063">
        <v>18</v>
      </c>
      <c r="M1063">
        <v>220</v>
      </c>
      <c r="N1063" s="2">
        <v>4.4139283962726823E-3</v>
      </c>
      <c r="O1063" s="2">
        <v>5.3948013732221675E-2</v>
      </c>
      <c r="P1063">
        <v>149</v>
      </c>
      <c r="Q1063" s="2">
        <v>3.7352719979944847E-2</v>
      </c>
      <c r="R1063">
        <v>4078</v>
      </c>
      <c r="S1063">
        <v>3989</v>
      </c>
      <c r="T1063">
        <v>3741</v>
      </c>
      <c r="U1063">
        <v>31</v>
      </c>
      <c r="V1063">
        <v>59</v>
      </c>
      <c r="W1063">
        <v>51</v>
      </c>
      <c r="X1063">
        <v>107</v>
      </c>
      <c r="Y1063">
        <v>132</v>
      </c>
      <c r="Z1063">
        <v>0</v>
      </c>
      <c r="AA1063">
        <v>0</v>
      </c>
      <c r="AB1063">
        <v>0</v>
      </c>
      <c r="AC1063">
        <v>0</v>
      </c>
      <c r="AD1063">
        <v>3827</v>
      </c>
      <c r="AE1063">
        <v>35</v>
      </c>
      <c r="AF1063">
        <v>59</v>
      </c>
      <c r="AG1063">
        <v>51</v>
      </c>
      <c r="AH1063">
        <v>107</v>
      </c>
      <c r="AI1063" s="3">
        <v>5.6963679122027697E-2</v>
      </c>
      <c r="AJ1063" s="3">
        <v>0.11428571428571428</v>
      </c>
      <c r="AK1063" s="3">
        <v>0</v>
      </c>
      <c r="AL1063" s="3">
        <v>0</v>
      </c>
      <c r="AM1063" s="3">
        <v>0</v>
      </c>
      <c r="AN1063" s="2">
        <f t="shared" si="38"/>
        <v>5.8361942128494354E-2</v>
      </c>
      <c r="AO1063" s="2">
        <v>6.1779848001961263E-2</v>
      </c>
      <c r="AP1063">
        <f t="shared" si="39"/>
        <v>238</v>
      </c>
    </row>
    <row r="1064" spans="1:42" ht="16.5" hidden="1" customHeight="1" x14ac:dyDescent="0.25">
      <c r="A1064" s="5" t="s">
        <v>793</v>
      </c>
      <c r="B1064" s="1" t="s">
        <v>57</v>
      </c>
      <c r="C1064" t="s">
        <v>36</v>
      </c>
      <c r="D1064" t="s">
        <v>43</v>
      </c>
      <c r="E1064" t="s">
        <v>47</v>
      </c>
      <c r="F1064" t="s">
        <v>58</v>
      </c>
      <c r="G1064">
        <v>137</v>
      </c>
      <c r="H1064">
        <v>11</v>
      </c>
      <c r="I1064">
        <v>11</v>
      </c>
      <c r="J1064">
        <v>30</v>
      </c>
      <c r="K1064">
        <v>16</v>
      </c>
      <c r="L1064">
        <v>24</v>
      </c>
      <c r="M1064">
        <v>214</v>
      </c>
      <c r="N1064" s="2">
        <v>5.2933392148213501E-3</v>
      </c>
      <c r="O1064" s="2">
        <v>4.7198941332157039E-2</v>
      </c>
      <c r="P1064">
        <v>351</v>
      </c>
      <c r="Q1064" s="2">
        <v>7.5532601678502259E-2</v>
      </c>
      <c r="R1064">
        <v>4534</v>
      </c>
      <c r="S1064">
        <v>4647</v>
      </c>
      <c r="T1064">
        <v>3399</v>
      </c>
      <c r="U1064">
        <v>86</v>
      </c>
      <c r="V1064">
        <v>422</v>
      </c>
      <c r="W1064">
        <v>417</v>
      </c>
      <c r="X1064">
        <v>323</v>
      </c>
      <c r="Y1064">
        <v>278</v>
      </c>
      <c r="Z1064">
        <v>0</v>
      </c>
      <c r="AA1064">
        <v>19</v>
      </c>
      <c r="AB1064">
        <v>16</v>
      </c>
      <c r="AC1064">
        <v>11</v>
      </c>
      <c r="AD1064">
        <v>3258</v>
      </c>
      <c r="AE1064">
        <v>97</v>
      </c>
      <c r="AF1064">
        <v>414</v>
      </c>
      <c r="AG1064">
        <v>431</v>
      </c>
      <c r="AH1064">
        <v>328</v>
      </c>
      <c r="AI1064" s="3">
        <v>4.2050337630448124E-2</v>
      </c>
      <c r="AJ1064" s="3">
        <v>0.1134020618556701</v>
      </c>
      <c r="AK1064" s="3">
        <v>2.6570048309178744E-2</v>
      </c>
      <c r="AL1064" s="3">
        <v>6.9605568445475635E-2</v>
      </c>
      <c r="AM1064" s="3">
        <v>4.878048780487805E-2</v>
      </c>
      <c r="AN1064" s="2">
        <f t="shared" si="38"/>
        <v>5.2492280546978388E-2</v>
      </c>
      <c r="AO1064" s="2">
        <v>0.28047703180212014</v>
      </c>
      <c r="AP1064">
        <f t="shared" si="39"/>
        <v>238</v>
      </c>
    </row>
    <row r="1065" spans="1:42" ht="16.5" hidden="1" customHeight="1" x14ac:dyDescent="0.25">
      <c r="A1065" s="5" t="s">
        <v>792</v>
      </c>
      <c r="B1065" s="1" t="s">
        <v>148</v>
      </c>
      <c r="D1065" t="s">
        <v>32</v>
      </c>
      <c r="E1065" t="s">
        <v>149</v>
      </c>
      <c r="F1065" t="s">
        <v>150</v>
      </c>
      <c r="G1065">
        <v>226</v>
      </c>
      <c r="H1065">
        <v>0</v>
      </c>
      <c r="I1065">
        <v>0</v>
      </c>
      <c r="J1065">
        <v>0</v>
      </c>
      <c r="K1065">
        <v>0</v>
      </c>
      <c r="L1065">
        <v>15</v>
      </c>
      <c r="M1065">
        <v>223</v>
      </c>
      <c r="N1065" s="2">
        <v>2.1710811984368217E-3</v>
      </c>
      <c r="O1065" s="2">
        <v>3.2276740483427414E-2</v>
      </c>
      <c r="P1065">
        <v>478</v>
      </c>
      <c r="Q1065" s="2">
        <v>6.6862498251503713E-2</v>
      </c>
      <c r="R1065">
        <v>6909</v>
      </c>
      <c r="S1065">
        <v>7149</v>
      </c>
      <c r="T1065">
        <v>6852</v>
      </c>
      <c r="U1065">
        <v>109</v>
      </c>
      <c r="V1065">
        <v>75</v>
      </c>
      <c r="W1065">
        <v>54</v>
      </c>
      <c r="X1065">
        <v>59</v>
      </c>
      <c r="Y1065">
        <v>457</v>
      </c>
      <c r="Z1065">
        <v>3</v>
      </c>
      <c r="AA1065">
        <v>0</v>
      </c>
      <c r="AB1065">
        <v>4</v>
      </c>
      <c r="AC1065">
        <v>0</v>
      </c>
      <c r="AD1065">
        <v>6621</v>
      </c>
      <c r="AE1065">
        <v>106</v>
      </c>
      <c r="AF1065">
        <v>75</v>
      </c>
      <c r="AG1065">
        <v>50</v>
      </c>
      <c r="AH1065">
        <v>59</v>
      </c>
      <c r="AI1065" s="3">
        <v>3.413381664401148E-2</v>
      </c>
      <c r="AJ1065" s="3">
        <v>0</v>
      </c>
      <c r="AK1065" s="3">
        <v>0</v>
      </c>
      <c r="AL1065" s="3">
        <v>0</v>
      </c>
      <c r="AM1065" s="3">
        <v>0</v>
      </c>
      <c r="AN1065" s="2">
        <f t="shared" si="38"/>
        <v>3.4447821681864235E-2</v>
      </c>
      <c r="AO1065" s="2">
        <v>4.1962089422659526E-2</v>
      </c>
      <c r="AP1065">
        <f t="shared" si="39"/>
        <v>238</v>
      </c>
    </row>
    <row r="1066" spans="1:42" ht="16.5" hidden="1" customHeight="1" x14ac:dyDescent="0.25">
      <c r="A1066" s="4">
        <v>2011</v>
      </c>
      <c r="B1066" s="1" t="s">
        <v>121</v>
      </c>
      <c r="D1066" t="s">
        <v>32</v>
      </c>
      <c r="E1066" t="s">
        <v>117</v>
      </c>
      <c r="F1066" t="s">
        <v>122</v>
      </c>
      <c r="G1066">
        <v>233</v>
      </c>
      <c r="H1066">
        <v>0</v>
      </c>
      <c r="I1066">
        <v>0</v>
      </c>
      <c r="J1066">
        <v>0</v>
      </c>
      <c r="K1066">
        <v>0</v>
      </c>
      <c r="L1066">
        <v>15</v>
      </c>
      <c r="M1066">
        <v>222</v>
      </c>
      <c r="N1066" s="2">
        <v>1.7605633802816902E-2</v>
      </c>
      <c r="O1066" s="2">
        <v>0.26056338028169013</v>
      </c>
      <c r="P1066">
        <v>236</v>
      </c>
      <c r="Q1066" s="2">
        <v>0.27732079905992951</v>
      </c>
      <c r="R1066">
        <v>852</v>
      </c>
      <c r="S1066">
        <v>851</v>
      </c>
      <c r="T1066">
        <v>834</v>
      </c>
      <c r="U1066">
        <v>3</v>
      </c>
      <c r="V1066">
        <v>5</v>
      </c>
      <c r="W1066">
        <v>1</v>
      </c>
      <c r="X1066">
        <v>8</v>
      </c>
      <c r="Y1066">
        <v>229</v>
      </c>
      <c r="Z1066">
        <v>0</v>
      </c>
      <c r="AA1066">
        <v>0</v>
      </c>
      <c r="AB1066">
        <v>0</v>
      </c>
      <c r="AC1066">
        <v>0</v>
      </c>
      <c r="AD1066">
        <v>838</v>
      </c>
      <c r="AE1066">
        <v>3</v>
      </c>
      <c r="AF1066">
        <v>5</v>
      </c>
      <c r="AG1066">
        <v>1</v>
      </c>
      <c r="AH1066">
        <v>8</v>
      </c>
      <c r="AI1066" s="3">
        <v>0.27804295942720764</v>
      </c>
      <c r="AJ1066" s="3">
        <v>0</v>
      </c>
      <c r="AK1066" s="3">
        <v>0</v>
      </c>
      <c r="AL1066" s="3">
        <v>0</v>
      </c>
      <c r="AM1066" s="3">
        <v>0</v>
      </c>
      <c r="AN1066" s="2">
        <f t="shared" si="38"/>
        <v>0.278169014084507</v>
      </c>
      <c r="AO1066" s="2">
        <v>1.9883040935672516E-2</v>
      </c>
      <c r="AP1066">
        <f t="shared" si="39"/>
        <v>237</v>
      </c>
    </row>
    <row r="1067" spans="1:42" ht="16.5" hidden="1" customHeight="1" x14ac:dyDescent="0.25">
      <c r="A1067" s="5" t="s">
        <v>794</v>
      </c>
      <c r="B1067" s="1" t="s">
        <v>62</v>
      </c>
      <c r="D1067" t="s">
        <v>32</v>
      </c>
      <c r="E1067" t="s">
        <v>60</v>
      </c>
      <c r="F1067" t="s">
        <v>63</v>
      </c>
      <c r="G1067">
        <v>223</v>
      </c>
      <c r="H1067">
        <v>0</v>
      </c>
      <c r="I1067">
        <v>0</v>
      </c>
      <c r="J1067">
        <v>0</v>
      </c>
      <c r="K1067">
        <v>0</v>
      </c>
      <c r="L1067">
        <v>4</v>
      </c>
      <c r="M1067">
        <v>233</v>
      </c>
      <c r="N1067" s="2">
        <v>3.770028275212064E-3</v>
      </c>
      <c r="O1067" s="2">
        <v>0.21960414703110273</v>
      </c>
      <c r="P1067">
        <v>126</v>
      </c>
      <c r="Q1067" s="2">
        <v>0.13263157894736843</v>
      </c>
      <c r="R1067">
        <v>1061</v>
      </c>
      <c r="S1067">
        <v>950</v>
      </c>
      <c r="T1067">
        <v>814</v>
      </c>
      <c r="U1067">
        <v>82</v>
      </c>
      <c r="V1067">
        <v>10</v>
      </c>
      <c r="W1067">
        <v>17</v>
      </c>
      <c r="X1067">
        <v>27</v>
      </c>
      <c r="Y1067">
        <v>118</v>
      </c>
      <c r="Z1067">
        <v>0</v>
      </c>
      <c r="AA1067">
        <v>0</v>
      </c>
      <c r="AB1067">
        <v>0</v>
      </c>
      <c r="AC1067">
        <v>0</v>
      </c>
      <c r="AD1067">
        <v>919</v>
      </c>
      <c r="AE1067">
        <v>82</v>
      </c>
      <c r="AF1067">
        <v>10</v>
      </c>
      <c r="AG1067">
        <v>17</v>
      </c>
      <c r="AH1067">
        <v>27</v>
      </c>
      <c r="AI1067" s="3">
        <v>0.2426550598476605</v>
      </c>
      <c r="AJ1067" s="3">
        <v>0</v>
      </c>
      <c r="AK1067" s="3">
        <v>0</v>
      </c>
      <c r="AL1067" s="3">
        <v>0</v>
      </c>
      <c r="AM1067" s="3">
        <v>0</v>
      </c>
      <c r="AN1067" s="2">
        <f t="shared" si="38"/>
        <v>0.22337417530631479</v>
      </c>
      <c r="AO1067" s="2">
        <v>0.12890995260663507</v>
      </c>
      <c r="AP1067">
        <f t="shared" si="39"/>
        <v>237</v>
      </c>
    </row>
    <row r="1068" spans="1:42" ht="16.5" hidden="1" customHeight="1" x14ac:dyDescent="0.25">
      <c r="A1068" s="5" t="s">
        <v>789</v>
      </c>
      <c r="B1068" t="s">
        <v>700</v>
      </c>
      <c r="D1068" t="s">
        <v>32</v>
      </c>
      <c r="E1068" t="s">
        <v>333</v>
      </c>
      <c r="F1068" t="s">
        <v>701</v>
      </c>
      <c r="G1068">
        <v>228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237</v>
      </c>
      <c r="N1068" s="2">
        <v>0</v>
      </c>
      <c r="O1068" s="2">
        <v>0.20572916666666666</v>
      </c>
      <c r="P1068">
        <v>51</v>
      </c>
      <c r="Q1068" s="2">
        <v>5.2795031055900624E-2</v>
      </c>
      <c r="R1068">
        <v>1152</v>
      </c>
      <c r="S1068">
        <v>966</v>
      </c>
      <c r="T1068">
        <v>942</v>
      </c>
      <c r="U1068">
        <v>3</v>
      </c>
      <c r="V1068">
        <v>10</v>
      </c>
      <c r="W1068">
        <v>3</v>
      </c>
      <c r="X1068">
        <v>8</v>
      </c>
      <c r="Y1068">
        <v>50</v>
      </c>
      <c r="Z1068">
        <v>0</v>
      </c>
      <c r="AA1068">
        <v>0</v>
      </c>
      <c r="AB1068">
        <v>0</v>
      </c>
      <c r="AC1068">
        <v>0</v>
      </c>
      <c r="AD1068">
        <v>1120</v>
      </c>
      <c r="AE1068">
        <v>3</v>
      </c>
      <c r="AF1068">
        <v>10</v>
      </c>
      <c r="AG1068">
        <v>3</v>
      </c>
      <c r="AH1068">
        <v>8</v>
      </c>
      <c r="AI1068" s="3">
        <v>0.20357142857142857</v>
      </c>
      <c r="AJ1068" s="3">
        <v>0</v>
      </c>
      <c r="AK1068" s="3">
        <v>0</v>
      </c>
      <c r="AL1068" s="3">
        <v>0</v>
      </c>
      <c r="AM1068" s="3">
        <v>0</v>
      </c>
      <c r="AN1068" s="2">
        <f t="shared" si="38"/>
        <v>0.20572916666666666</v>
      </c>
      <c r="AO1068" s="2">
        <v>2.097902097902098E-2</v>
      </c>
      <c r="AP1068">
        <f t="shared" si="39"/>
        <v>237</v>
      </c>
    </row>
    <row r="1069" spans="1:42" ht="16.5" hidden="1" customHeight="1" x14ac:dyDescent="0.25">
      <c r="A1069" s="4" t="s">
        <v>803</v>
      </c>
      <c r="B1069" s="1" t="s">
        <v>220</v>
      </c>
      <c r="C1069" t="s">
        <v>36</v>
      </c>
      <c r="D1069" t="s">
        <v>43</v>
      </c>
      <c r="E1069" t="s">
        <v>38</v>
      </c>
      <c r="F1069" t="s">
        <v>221</v>
      </c>
      <c r="G1069">
        <v>221</v>
      </c>
      <c r="H1069">
        <v>0</v>
      </c>
      <c r="I1069">
        <v>3</v>
      </c>
      <c r="J1069">
        <v>0</v>
      </c>
      <c r="K1069">
        <v>0</v>
      </c>
      <c r="L1069">
        <v>0</v>
      </c>
      <c r="M1069">
        <v>237</v>
      </c>
      <c r="N1069" s="2">
        <v>0</v>
      </c>
      <c r="O1069" s="2">
        <v>9.221789883268483E-2</v>
      </c>
      <c r="P1069">
        <v>18</v>
      </c>
      <c r="Q1069" s="2">
        <v>7.6563164610803916E-3</v>
      </c>
      <c r="R1069">
        <v>2570</v>
      </c>
      <c r="S1069">
        <v>2351</v>
      </c>
      <c r="T1069">
        <v>2281</v>
      </c>
      <c r="U1069">
        <v>7</v>
      </c>
      <c r="V1069">
        <v>15</v>
      </c>
      <c r="W1069">
        <v>34</v>
      </c>
      <c r="X1069">
        <v>12</v>
      </c>
      <c r="Y1069">
        <v>13</v>
      </c>
      <c r="Z1069">
        <v>0</v>
      </c>
      <c r="AA1069">
        <v>0</v>
      </c>
      <c r="AB1069">
        <v>0</v>
      </c>
      <c r="AC1069">
        <v>0</v>
      </c>
      <c r="AD1069">
        <v>2489</v>
      </c>
      <c r="AE1069">
        <v>7</v>
      </c>
      <c r="AF1069">
        <v>18</v>
      </c>
      <c r="AG1069">
        <v>34</v>
      </c>
      <c r="AH1069">
        <v>12</v>
      </c>
      <c r="AI1069" s="3">
        <v>8.8790678987545196E-2</v>
      </c>
      <c r="AJ1069" s="3">
        <v>0</v>
      </c>
      <c r="AK1069" s="3">
        <v>0.16666666666666666</v>
      </c>
      <c r="AL1069" s="3">
        <v>0</v>
      </c>
      <c r="AM1069" s="3">
        <v>0</v>
      </c>
      <c r="AN1069" s="2">
        <f t="shared" si="38"/>
        <v>9.221789883268483E-2</v>
      </c>
      <c r="AO1069" s="2">
        <v>2.7734374999999999E-2</v>
      </c>
      <c r="AP1069">
        <f t="shared" si="39"/>
        <v>237</v>
      </c>
    </row>
    <row r="1070" spans="1:42" ht="16.5" hidden="1" customHeight="1" x14ac:dyDescent="0.25">
      <c r="A1070" s="4" t="s">
        <v>798</v>
      </c>
      <c r="B1070" s="1" t="s">
        <v>488</v>
      </c>
      <c r="C1070" t="s">
        <v>36</v>
      </c>
      <c r="D1070" t="s">
        <v>43</v>
      </c>
      <c r="E1070" t="s">
        <v>480</v>
      </c>
      <c r="F1070" t="s">
        <v>489</v>
      </c>
      <c r="G1070">
        <v>210</v>
      </c>
      <c r="H1070">
        <v>0</v>
      </c>
      <c r="I1070">
        <v>0</v>
      </c>
      <c r="J1070">
        <v>0</v>
      </c>
      <c r="K1070">
        <v>5</v>
      </c>
      <c r="L1070">
        <v>12</v>
      </c>
      <c r="M1070">
        <v>225</v>
      </c>
      <c r="N1070" s="2">
        <v>3.2529140688533479E-3</v>
      </c>
      <c r="O1070" s="2">
        <v>6.0992138791000274E-2</v>
      </c>
      <c r="P1070">
        <v>523</v>
      </c>
      <c r="Q1070" s="2">
        <v>0.13157232704402516</v>
      </c>
      <c r="R1070">
        <v>3689</v>
      </c>
      <c r="S1070">
        <v>3975</v>
      </c>
      <c r="T1070">
        <v>3829</v>
      </c>
      <c r="U1070">
        <v>14</v>
      </c>
      <c r="V1070">
        <v>41</v>
      </c>
      <c r="W1070">
        <v>38</v>
      </c>
      <c r="X1070">
        <v>53</v>
      </c>
      <c r="Y1070">
        <v>495</v>
      </c>
      <c r="Z1070">
        <v>0</v>
      </c>
      <c r="AA1070">
        <v>0</v>
      </c>
      <c r="AB1070">
        <v>7</v>
      </c>
      <c r="AC1070">
        <v>6</v>
      </c>
      <c r="AD1070">
        <v>3544</v>
      </c>
      <c r="AE1070">
        <v>14</v>
      </c>
      <c r="AF1070">
        <v>41</v>
      </c>
      <c r="AG1070">
        <v>31</v>
      </c>
      <c r="AH1070">
        <v>52</v>
      </c>
      <c r="AI1070" s="3">
        <v>5.9255079006772009E-2</v>
      </c>
      <c r="AJ1070" s="3">
        <v>0</v>
      </c>
      <c r="AK1070" s="3">
        <v>0</v>
      </c>
      <c r="AL1070" s="3">
        <v>0</v>
      </c>
      <c r="AM1070" s="3">
        <v>9.6153846153846159E-2</v>
      </c>
      <c r="AN1070" s="2">
        <f t="shared" si="38"/>
        <v>6.4245052859853616E-2</v>
      </c>
      <c r="AO1070" s="2">
        <v>3.7479630635524175E-2</v>
      </c>
      <c r="AP1070">
        <f t="shared" si="39"/>
        <v>237</v>
      </c>
    </row>
    <row r="1071" spans="1:42" ht="16.5" hidden="1" customHeight="1" x14ac:dyDescent="0.25">
      <c r="A1071" s="5" t="s">
        <v>794</v>
      </c>
      <c r="B1071" s="1" t="s">
        <v>176</v>
      </c>
      <c r="D1071" t="s">
        <v>32</v>
      </c>
      <c r="E1071" t="s">
        <v>177</v>
      </c>
      <c r="F1071" t="s">
        <v>178</v>
      </c>
      <c r="G1071">
        <v>226</v>
      </c>
      <c r="H1071">
        <v>0</v>
      </c>
      <c r="I1071">
        <v>3</v>
      </c>
      <c r="J1071">
        <v>0</v>
      </c>
      <c r="K1071">
        <v>0</v>
      </c>
      <c r="L1071">
        <v>48</v>
      </c>
      <c r="M1071">
        <v>189</v>
      </c>
      <c r="N1071" s="2">
        <v>1.1976047904191617E-2</v>
      </c>
      <c r="O1071" s="2">
        <v>4.7155688622754488E-2</v>
      </c>
      <c r="P1071">
        <v>120</v>
      </c>
      <c r="Q1071" s="2">
        <v>3.0840400925212029E-2</v>
      </c>
      <c r="R1071">
        <v>4008</v>
      </c>
      <c r="S1071">
        <v>3891</v>
      </c>
      <c r="T1071">
        <v>3741</v>
      </c>
      <c r="U1071">
        <v>29</v>
      </c>
      <c r="V1071">
        <v>60</v>
      </c>
      <c r="W1071">
        <v>40</v>
      </c>
      <c r="X1071">
        <v>21</v>
      </c>
      <c r="Y1071">
        <v>112</v>
      </c>
      <c r="Z1071">
        <v>0</v>
      </c>
      <c r="AA1071">
        <v>0</v>
      </c>
      <c r="AB1071">
        <v>0</v>
      </c>
      <c r="AC1071">
        <v>0</v>
      </c>
      <c r="AD1071">
        <v>3855</v>
      </c>
      <c r="AE1071">
        <v>29</v>
      </c>
      <c r="AF1071">
        <v>63</v>
      </c>
      <c r="AG1071">
        <v>40</v>
      </c>
      <c r="AH1071">
        <v>21</v>
      </c>
      <c r="AI1071" s="3">
        <v>5.8625162127107652E-2</v>
      </c>
      <c r="AJ1071" s="3">
        <v>0</v>
      </c>
      <c r="AK1071" s="3">
        <v>4.7619047619047616E-2</v>
      </c>
      <c r="AL1071" s="3">
        <v>0</v>
      </c>
      <c r="AM1071" s="3">
        <v>0</v>
      </c>
      <c r="AN1071" s="2">
        <f t="shared" si="38"/>
        <v>5.9131736526946102E-2</v>
      </c>
      <c r="AO1071" s="2">
        <v>3.8173652694610781E-2</v>
      </c>
      <c r="AP1071">
        <f t="shared" si="39"/>
        <v>237</v>
      </c>
    </row>
    <row r="1072" spans="1:42" ht="16.5" hidden="1" customHeight="1" x14ac:dyDescent="0.25">
      <c r="A1072" s="5" t="s">
        <v>791</v>
      </c>
      <c r="B1072" s="1" t="s">
        <v>590</v>
      </c>
      <c r="D1072" t="s">
        <v>32</v>
      </c>
      <c r="E1072" t="s">
        <v>333</v>
      </c>
      <c r="F1072" t="s">
        <v>591</v>
      </c>
      <c r="G1072">
        <v>217</v>
      </c>
      <c r="H1072">
        <v>0</v>
      </c>
      <c r="I1072">
        <v>0</v>
      </c>
      <c r="J1072">
        <v>0</v>
      </c>
      <c r="K1072">
        <v>7</v>
      </c>
      <c r="L1072">
        <v>0</v>
      </c>
      <c r="M1072">
        <v>237</v>
      </c>
      <c r="N1072" s="2">
        <v>0</v>
      </c>
      <c r="O1072" s="2">
        <v>4.3622308117062393E-2</v>
      </c>
      <c r="P1072">
        <v>301</v>
      </c>
      <c r="Q1072" s="2">
        <v>5.475714025832272E-2</v>
      </c>
      <c r="R1072">
        <v>5433</v>
      </c>
      <c r="S1072">
        <v>5497</v>
      </c>
      <c r="T1072">
        <v>5174</v>
      </c>
      <c r="U1072">
        <v>46</v>
      </c>
      <c r="V1072">
        <v>97</v>
      </c>
      <c r="W1072">
        <v>79</v>
      </c>
      <c r="X1072">
        <v>101</v>
      </c>
      <c r="Y1072">
        <v>259</v>
      </c>
      <c r="Z1072">
        <v>0</v>
      </c>
      <c r="AA1072">
        <v>5</v>
      </c>
      <c r="AB1072">
        <v>4</v>
      </c>
      <c r="AC1072">
        <v>3</v>
      </c>
      <c r="AD1072">
        <v>5132</v>
      </c>
      <c r="AE1072">
        <v>46</v>
      </c>
      <c r="AF1072">
        <v>92</v>
      </c>
      <c r="AG1072">
        <v>75</v>
      </c>
      <c r="AH1072">
        <v>105</v>
      </c>
      <c r="AI1072" s="3">
        <v>4.2283710054559623E-2</v>
      </c>
      <c r="AJ1072" s="3">
        <v>0</v>
      </c>
      <c r="AK1072" s="3">
        <v>0</v>
      </c>
      <c r="AL1072" s="3">
        <v>0</v>
      </c>
      <c r="AM1072" s="3">
        <v>6.6666666666666666E-2</v>
      </c>
      <c r="AN1072" s="2">
        <f t="shared" si="38"/>
        <v>4.3622308117062393E-2</v>
      </c>
      <c r="AO1072" s="2">
        <v>5.8348623853211011E-2</v>
      </c>
      <c r="AP1072">
        <f t="shared" si="39"/>
        <v>237</v>
      </c>
    </row>
    <row r="1073" spans="1:42" ht="16.5" hidden="1" customHeight="1" x14ac:dyDescent="0.25">
      <c r="A1073" s="5" t="s">
        <v>793</v>
      </c>
      <c r="B1073" s="1" t="s">
        <v>486</v>
      </c>
      <c r="C1073" t="s">
        <v>36</v>
      </c>
      <c r="D1073" t="s">
        <v>43</v>
      </c>
      <c r="E1073" t="s">
        <v>480</v>
      </c>
      <c r="F1073" t="s">
        <v>487</v>
      </c>
      <c r="G1073">
        <v>173</v>
      </c>
      <c r="H1073">
        <v>6</v>
      </c>
      <c r="I1073">
        <v>10</v>
      </c>
      <c r="J1073">
        <v>18</v>
      </c>
      <c r="K1073">
        <v>4</v>
      </c>
      <c r="L1073">
        <v>16</v>
      </c>
      <c r="M1073">
        <v>221</v>
      </c>
      <c r="N1073" s="2">
        <v>2.4844720496894411E-3</v>
      </c>
      <c r="O1073" s="2">
        <v>3.4316770186335402E-2</v>
      </c>
      <c r="P1073">
        <v>74</v>
      </c>
      <c r="Q1073" s="2">
        <v>1.1789071212362594E-2</v>
      </c>
      <c r="R1073">
        <v>6440</v>
      </c>
      <c r="S1073">
        <v>6277</v>
      </c>
      <c r="T1073">
        <v>4401</v>
      </c>
      <c r="U1073">
        <v>115</v>
      </c>
      <c r="V1073">
        <v>333</v>
      </c>
      <c r="W1073">
        <v>678</v>
      </c>
      <c r="X1073">
        <v>750</v>
      </c>
      <c r="Y1073">
        <v>61</v>
      </c>
      <c r="Z1073">
        <v>0</v>
      </c>
      <c r="AA1073">
        <v>0</v>
      </c>
      <c r="AB1073">
        <v>5</v>
      </c>
      <c r="AC1073">
        <v>0</v>
      </c>
      <c r="AD1073">
        <v>4513</v>
      </c>
      <c r="AE1073">
        <v>121</v>
      </c>
      <c r="AF1073">
        <v>343</v>
      </c>
      <c r="AG1073">
        <v>691</v>
      </c>
      <c r="AH1073">
        <v>754</v>
      </c>
      <c r="AI1073" s="3">
        <v>3.8333702636826943E-2</v>
      </c>
      <c r="AJ1073" s="3">
        <v>4.9586776859504134E-2</v>
      </c>
      <c r="AK1073" s="3">
        <v>2.9154518950437316E-2</v>
      </c>
      <c r="AL1073" s="3">
        <v>2.6049204052098408E-2</v>
      </c>
      <c r="AM1073" s="3">
        <v>5.3050397877984082E-3</v>
      </c>
      <c r="AN1073" s="2">
        <f t="shared" si="38"/>
        <v>3.6801242236024843E-2</v>
      </c>
      <c r="AO1073" s="2">
        <v>0.2972594207412021</v>
      </c>
      <c r="AP1073">
        <f t="shared" si="39"/>
        <v>237</v>
      </c>
    </row>
    <row r="1074" spans="1:42" ht="16.5" hidden="1" customHeight="1" x14ac:dyDescent="0.25">
      <c r="A1074" s="5" t="s">
        <v>792</v>
      </c>
      <c r="B1074" t="s">
        <v>611</v>
      </c>
      <c r="D1074" t="s">
        <v>32</v>
      </c>
      <c r="E1074" t="s">
        <v>81</v>
      </c>
      <c r="F1074" t="s">
        <v>612</v>
      </c>
      <c r="G1074">
        <v>230</v>
      </c>
      <c r="H1074">
        <v>0</v>
      </c>
      <c r="I1074">
        <v>0</v>
      </c>
      <c r="J1074">
        <v>0</v>
      </c>
      <c r="K1074">
        <v>4</v>
      </c>
      <c r="L1074">
        <v>3</v>
      </c>
      <c r="M1074">
        <v>233</v>
      </c>
      <c r="N1074" s="2">
        <v>3.1380753138075313E-3</v>
      </c>
      <c r="O1074" s="2">
        <v>0.24372384937238495</v>
      </c>
      <c r="P1074">
        <v>55</v>
      </c>
      <c r="Q1074" s="2">
        <v>7.0967741935483872E-2</v>
      </c>
      <c r="R1074">
        <v>956</v>
      </c>
      <c r="S1074">
        <v>775</v>
      </c>
      <c r="T1074">
        <v>752</v>
      </c>
      <c r="U1074">
        <v>2</v>
      </c>
      <c r="V1074">
        <v>6</v>
      </c>
      <c r="W1074">
        <v>7</v>
      </c>
      <c r="X1074">
        <v>8</v>
      </c>
      <c r="Y1074">
        <v>47</v>
      </c>
      <c r="Z1074">
        <v>0</v>
      </c>
      <c r="AA1074">
        <v>0</v>
      </c>
      <c r="AB1074">
        <v>0</v>
      </c>
      <c r="AC1074">
        <v>0</v>
      </c>
      <c r="AD1074">
        <v>935</v>
      </c>
      <c r="AE1074">
        <v>2</v>
      </c>
      <c r="AF1074">
        <v>6</v>
      </c>
      <c r="AG1074">
        <v>7</v>
      </c>
      <c r="AH1074">
        <v>12</v>
      </c>
      <c r="AI1074" s="3">
        <v>0.24598930481283424</v>
      </c>
      <c r="AJ1074" s="3">
        <v>0</v>
      </c>
      <c r="AK1074" s="3">
        <v>0</v>
      </c>
      <c r="AL1074" s="3">
        <v>0</v>
      </c>
      <c r="AM1074" s="3">
        <v>0.33333333333333331</v>
      </c>
      <c r="AN1074" s="2">
        <f t="shared" si="38"/>
        <v>0.24686192468619247</v>
      </c>
      <c r="AO1074" s="2">
        <v>2.8066528066528068E-2</v>
      </c>
      <c r="AP1074">
        <f t="shared" si="39"/>
        <v>236</v>
      </c>
    </row>
    <row r="1075" spans="1:42" ht="16.5" hidden="1" customHeight="1" x14ac:dyDescent="0.25">
      <c r="A1075" s="4" t="s">
        <v>798</v>
      </c>
      <c r="B1075" s="1" t="s">
        <v>116</v>
      </c>
      <c r="D1075" t="s">
        <v>32</v>
      </c>
      <c r="E1075" t="s">
        <v>117</v>
      </c>
      <c r="F1075" t="s">
        <v>118</v>
      </c>
      <c r="G1075">
        <v>177</v>
      </c>
      <c r="H1075">
        <v>39</v>
      </c>
      <c r="I1075">
        <v>4</v>
      </c>
      <c r="J1075">
        <v>0</v>
      </c>
      <c r="K1075">
        <v>0</v>
      </c>
      <c r="L1075">
        <v>5</v>
      </c>
      <c r="M1075">
        <v>231</v>
      </c>
      <c r="N1075" s="2">
        <v>5.1440329218106996E-3</v>
      </c>
      <c r="O1075" s="2">
        <v>0.23765432098765432</v>
      </c>
      <c r="P1075">
        <v>13</v>
      </c>
      <c r="Q1075" s="2">
        <v>1.7356475300400534E-2</v>
      </c>
      <c r="R1075">
        <v>972</v>
      </c>
      <c r="S1075">
        <v>749</v>
      </c>
      <c r="T1075">
        <v>565</v>
      </c>
      <c r="U1075">
        <v>156</v>
      </c>
      <c r="V1075">
        <v>7</v>
      </c>
      <c r="W1075">
        <v>10</v>
      </c>
      <c r="X1075">
        <v>11</v>
      </c>
      <c r="Y1075">
        <v>9</v>
      </c>
      <c r="Z1075">
        <v>0</v>
      </c>
      <c r="AA1075">
        <v>0</v>
      </c>
      <c r="AB1075">
        <v>0</v>
      </c>
      <c r="AC1075">
        <v>0</v>
      </c>
      <c r="AD1075">
        <v>733</v>
      </c>
      <c r="AE1075">
        <v>195</v>
      </c>
      <c r="AF1075">
        <v>11</v>
      </c>
      <c r="AG1075">
        <v>10</v>
      </c>
      <c r="AH1075">
        <v>11</v>
      </c>
      <c r="AI1075" s="3">
        <v>0.24147339699863574</v>
      </c>
      <c r="AJ1075" s="3">
        <v>0.2</v>
      </c>
      <c r="AK1075" s="3">
        <v>0.36363636363636365</v>
      </c>
      <c r="AL1075" s="3">
        <v>0</v>
      </c>
      <c r="AM1075" s="3">
        <v>0</v>
      </c>
      <c r="AN1075" s="2">
        <f t="shared" si="38"/>
        <v>0.24279835390946503</v>
      </c>
      <c r="AO1075" s="2">
        <v>0.23645833333333333</v>
      </c>
      <c r="AP1075">
        <f t="shared" si="39"/>
        <v>236</v>
      </c>
    </row>
    <row r="1076" spans="1:42" ht="16.5" hidden="1" customHeight="1" x14ac:dyDescent="0.25">
      <c r="A1076" s="5" t="s">
        <v>791</v>
      </c>
      <c r="B1076" s="1" t="s">
        <v>377</v>
      </c>
      <c r="D1076" t="s">
        <v>32</v>
      </c>
      <c r="E1076" t="s">
        <v>373</v>
      </c>
      <c r="F1076" t="s">
        <v>378</v>
      </c>
      <c r="G1076">
        <v>160</v>
      </c>
      <c r="H1076">
        <v>0</v>
      </c>
      <c r="I1076">
        <v>0</v>
      </c>
      <c r="J1076">
        <v>0</v>
      </c>
      <c r="K1076">
        <v>70</v>
      </c>
      <c r="L1076">
        <v>82</v>
      </c>
      <c r="M1076">
        <v>154</v>
      </c>
      <c r="N1076" s="2">
        <v>3.3898305084745763E-2</v>
      </c>
      <c r="O1076" s="2">
        <v>6.3662670525010331E-2</v>
      </c>
      <c r="P1076">
        <v>43</v>
      </c>
      <c r="Q1076" s="2">
        <v>1.9317160826594789E-2</v>
      </c>
      <c r="R1076">
        <v>2419</v>
      </c>
      <c r="S1076">
        <v>2226</v>
      </c>
      <c r="T1076">
        <v>1240</v>
      </c>
      <c r="U1076">
        <v>10</v>
      </c>
      <c r="V1076">
        <v>43</v>
      </c>
      <c r="W1076">
        <v>227</v>
      </c>
      <c r="X1076">
        <v>706</v>
      </c>
      <c r="Y1076">
        <v>35</v>
      </c>
      <c r="Z1076">
        <v>0</v>
      </c>
      <c r="AA1076">
        <v>0</v>
      </c>
      <c r="AB1076">
        <v>0</v>
      </c>
      <c r="AC1076">
        <v>4</v>
      </c>
      <c r="AD1076">
        <v>1365</v>
      </c>
      <c r="AE1076">
        <v>10</v>
      </c>
      <c r="AF1076">
        <v>43</v>
      </c>
      <c r="AG1076">
        <v>227</v>
      </c>
      <c r="AH1076">
        <v>772</v>
      </c>
      <c r="AI1076" s="3">
        <v>0.11721611721611722</v>
      </c>
      <c r="AJ1076" s="3">
        <v>0</v>
      </c>
      <c r="AK1076" s="3">
        <v>0</v>
      </c>
      <c r="AL1076" s="3">
        <v>0</v>
      </c>
      <c r="AM1076" s="3">
        <v>9.0673575129533682E-2</v>
      </c>
      <c r="AN1076" s="2">
        <f t="shared" si="38"/>
        <v>9.7560975609756101E-2</v>
      </c>
      <c r="AO1076" s="2">
        <v>0.43525031030202732</v>
      </c>
      <c r="AP1076">
        <f t="shared" si="39"/>
        <v>236</v>
      </c>
    </row>
    <row r="1077" spans="1:42" ht="16.5" hidden="1" customHeight="1" x14ac:dyDescent="0.25">
      <c r="A1077" s="5" t="s">
        <v>794</v>
      </c>
      <c r="B1077" s="1" t="s">
        <v>191</v>
      </c>
      <c r="D1077" t="s">
        <v>32</v>
      </c>
      <c r="E1077" t="s">
        <v>192</v>
      </c>
      <c r="F1077" t="s">
        <v>193</v>
      </c>
      <c r="G1077">
        <v>220</v>
      </c>
      <c r="H1077">
        <v>0</v>
      </c>
      <c r="I1077">
        <v>0</v>
      </c>
      <c r="J1077">
        <v>0</v>
      </c>
      <c r="K1077">
        <v>3</v>
      </c>
      <c r="L1077">
        <v>6</v>
      </c>
      <c r="M1077">
        <v>230</v>
      </c>
      <c r="N1077" s="2">
        <v>1.7401392111368909E-3</v>
      </c>
      <c r="O1077" s="2">
        <v>6.6705336426914147E-2</v>
      </c>
      <c r="P1077">
        <v>67</v>
      </c>
      <c r="Q1077" s="2">
        <v>2.0433058859408357E-2</v>
      </c>
      <c r="R1077">
        <v>3448</v>
      </c>
      <c r="S1077">
        <v>3279</v>
      </c>
      <c r="T1077">
        <v>2623</v>
      </c>
      <c r="U1077">
        <v>11</v>
      </c>
      <c r="V1077">
        <v>68</v>
      </c>
      <c r="W1077">
        <v>35</v>
      </c>
      <c r="X1077">
        <v>542</v>
      </c>
      <c r="Y1077">
        <v>67</v>
      </c>
      <c r="Z1077">
        <v>0</v>
      </c>
      <c r="AA1077">
        <v>0</v>
      </c>
      <c r="AB1077">
        <v>0</v>
      </c>
      <c r="AC1077">
        <v>0</v>
      </c>
      <c r="AD1077">
        <v>2776</v>
      </c>
      <c r="AE1077">
        <v>11</v>
      </c>
      <c r="AF1077">
        <v>68</v>
      </c>
      <c r="AG1077">
        <v>35</v>
      </c>
      <c r="AH1077">
        <v>545</v>
      </c>
      <c r="AI1077" s="3">
        <v>7.9250720461095103E-2</v>
      </c>
      <c r="AJ1077" s="3">
        <v>0</v>
      </c>
      <c r="AK1077" s="3">
        <v>0</v>
      </c>
      <c r="AL1077" s="3">
        <v>0</v>
      </c>
      <c r="AM1077" s="3">
        <v>5.5045871559633031E-3</v>
      </c>
      <c r="AN1077" s="2">
        <f t="shared" si="38"/>
        <v>6.8445475638051034E-2</v>
      </c>
      <c r="AO1077" s="2">
        <v>0.19184861717612808</v>
      </c>
      <c r="AP1077">
        <f t="shared" si="39"/>
        <v>236</v>
      </c>
    </row>
    <row r="1078" spans="1:42" ht="16.5" hidden="1" customHeight="1" x14ac:dyDescent="0.25">
      <c r="A1078" s="5" t="s">
        <v>793</v>
      </c>
      <c r="B1078" s="1" t="s">
        <v>218</v>
      </c>
      <c r="C1078" t="s">
        <v>36</v>
      </c>
      <c r="D1078" t="s">
        <v>43</v>
      </c>
      <c r="E1078" t="s">
        <v>38</v>
      </c>
      <c r="F1078" t="s">
        <v>219</v>
      </c>
      <c r="G1078">
        <v>202</v>
      </c>
      <c r="H1078">
        <v>0</v>
      </c>
      <c r="I1078">
        <v>19</v>
      </c>
      <c r="J1078">
        <v>7</v>
      </c>
      <c r="K1078">
        <v>8</v>
      </c>
      <c r="L1078">
        <v>71</v>
      </c>
      <c r="M1078">
        <v>174</v>
      </c>
      <c r="N1078" s="2">
        <v>9.381606765327696E-3</v>
      </c>
      <c r="O1078" s="2">
        <v>2.299154334038055E-2</v>
      </c>
      <c r="P1078">
        <v>651</v>
      </c>
      <c r="Q1078" s="2">
        <v>8.1640331075996997E-2</v>
      </c>
      <c r="R1078">
        <v>7568</v>
      </c>
      <c r="S1078">
        <v>7974</v>
      </c>
      <c r="T1078">
        <v>7276</v>
      </c>
      <c r="U1078">
        <v>31</v>
      </c>
      <c r="V1078">
        <v>192</v>
      </c>
      <c r="W1078">
        <v>318</v>
      </c>
      <c r="X1078">
        <v>157</v>
      </c>
      <c r="Y1078">
        <v>551</v>
      </c>
      <c r="Z1078">
        <v>0</v>
      </c>
      <c r="AA1078">
        <v>11</v>
      </c>
      <c r="AB1078">
        <v>44</v>
      </c>
      <c r="AC1078">
        <v>10</v>
      </c>
      <c r="AD1078">
        <v>6927</v>
      </c>
      <c r="AE1078">
        <v>31</v>
      </c>
      <c r="AF1078">
        <v>200</v>
      </c>
      <c r="AG1078">
        <v>281</v>
      </c>
      <c r="AH1078">
        <v>155</v>
      </c>
      <c r="AI1078" s="3">
        <v>2.9161253067706078E-2</v>
      </c>
      <c r="AJ1078" s="3">
        <v>0</v>
      </c>
      <c r="AK1078" s="3">
        <v>9.5000000000000001E-2</v>
      </c>
      <c r="AL1078" s="3">
        <v>2.491103202846975E-2</v>
      </c>
      <c r="AM1078" s="3">
        <v>5.1612903225806452E-2</v>
      </c>
      <c r="AN1078" s="2">
        <f t="shared" si="38"/>
        <v>3.2373150105708244E-2</v>
      </c>
      <c r="AO1078" s="2">
        <v>8.7832499341585463E-2</v>
      </c>
      <c r="AP1078">
        <f t="shared" si="39"/>
        <v>245</v>
      </c>
    </row>
    <row r="1079" spans="1:42" ht="16.5" hidden="1" customHeight="1" x14ac:dyDescent="0.25">
      <c r="A1079" s="5" t="s">
        <v>794</v>
      </c>
      <c r="B1079" s="1" t="s">
        <v>218</v>
      </c>
      <c r="C1079" t="s">
        <v>36</v>
      </c>
      <c r="D1079" t="s">
        <v>43</v>
      </c>
      <c r="E1079" t="s">
        <v>38</v>
      </c>
      <c r="F1079" t="s">
        <v>219</v>
      </c>
      <c r="G1079">
        <v>201</v>
      </c>
      <c r="H1079">
        <v>0</v>
      </c>
      <c r="I1079">
        <v>22</v>
      </c>
      <c r="J1079">
        <v>6</v>
      </c>
      <c r="K1079">
        <v>0</v>
      </c>
      <c r="L1079">
        <v>59</v>
      </c>
      <c r="M1079">
        <v>184</v>
      </c>
      <c r="N1079" s="2">
        <v>7.8322049648214525E-3</v>
      </c>
      <c r="O1079" s="2">
        <v>2.4425859551307581E-2</v>
      </c>
      <c r="P1079">
        <v>933</v>
      </c>
      <c r="Q1079" s="2">
        <v>0.11346224005837285</v>
      </c>
      <c r="R1079">
        <v>7533</v>
      </c>
      <c r="S1079">
        <v>8223</v>
      </c>
      <c r="T1079">
        <v>7455</v>
      </c>
      <c r="U1079">
        <v>30</v>
      </c>
      <c r="V1079">
        <v>211</v>
      </c>
      <c r="W1079">
        <v>338</v>
      </c>
      <c r="X1079">
        <v>189</v>
      </c>
      <c r="Y1079">
        <v>779</v>
      </c>
      <c r="Z1079">
        <v>0</v>
      </c>
      <c r="AA1079">
        <v>20</v>
      </c>
      <c r="AB1079">
        <v>59</v>
      </c>
      <c r="AC1079">
        <v>27</v>
      </c>
      <c r="AD1079">
        <v>6877</v>
      </c>
      <c r="AE1079">
        <v>30</v>
      </c>
      <c r="AF1079">
        <v>213</v>
      </c>
      <c r="AG1079">
        <v>285</v>
      </c>
      <c r="AH1079">
        <v>162</v>
      </c>
      <c r="AI1079" s="3">
        <v>2.9227860985895013E-2</v>
      </c>
      <c r="AJ1079" s="3">
        <v>0</v>
      </c>
      <c r="AK1079" s="3">
        <v>0.10328638497652583</v>
      </c>
      <c r="AL1079" s="3">
        <v>2.1052631578947368E-2</v>
      </c>
      <c r="AM1079" s="3">
        <v>0</v>
      </c>
      <c r="AN1079" s="2">
        <f t="shared" si="38"/>
        <v>3.2258064516129031E-2</v>
      </c>
      <c r="AO1079" s="2">
        <v>9.1185410334346503E-2</v>
      </c>
      <c r="AP1079">
        <f t="shared" si="39"/>
        <v>243</v>
      </c>
    </row>
    <row r="1080" spans="1:42" ht="16.5" hidden="1" customHeight="1" x14ac:dyDescent="0.25">
      <c r="A1080" s="5" t="s">
        <v>791</v>
      </c>
      <c r="B1080" t="s">
        <v>708</v>
      </c>
      <c r="D1080" t="s">
        <v>32</v>
      </c>
      <c r="E1080" t="s">
        <v>534</v>
      </c>
      <c r="F1080" t="s">
        <v>709</v>
      </c>
      <c r="G1080">
        <v>228</v>
      </c>
      <c r="H1080">
        <v>0</v>
      </c>
      <c r="I1080">
        <v>0</v>
      </c>
      <c r="J1080">
        <v>0</v>
      </c>
      <c r="K1080">
        <v>3</v>
      </c>
      <c r="L1080">
        <v>11</v>
      </c>
      <c r="M1080">
        <v>224</v>
      </c>
      <c r="N1080" s="2">
        <v>7.6601671309192198E-3</v>
      </c>
      <c r="O1080" s="2">
        <v>0.15598885793871867</v>
      </c>
      <c r="P1080">
        <v>101</v>
      </c>
      <c r="Q1080" s="2">
        <v>7.757296466973887E-2</v>
      </c>
      <c r="R1080">
        <v>1436</v>
      </c>
      <c r="S1080">
        <v>1302</v>
      </c>
      <c r="T1080">
        <v>1046</v>
      </c>
      <c r="U1080">
        <v>4</v>
      </c>
      <c r="V1080">
        <v>14</v>
      </c>
      <c r="W1080">
        <v>9</v>
      </c>
      <c r="X1080">
        <v>229</v>
      </c>
      <c r="Y1080">
        <v>84</v>
      </c>
      <c r="Z1080">
        <v>0</v>
      </c>
      <c r="AA1080">
        <v>4</v>
      </c>
      <c r="AB1080">
        <v>0</v>
      </c>
      <c r="AC1080">
        <v>8</v>
      </c>
      <c r="AD1080">
        <v>1190</v>
      </c>
      <c r="AE1080">
        <v>4</v>
      </c>
      <c r="AF1080">
        <v>10</v>
      </c>
      <c r="AG1080">
        <v>9</v>
      </c>
      <c r="AH1080">
        <v>224</v>
      </c>
      <c r="AI1080" s="3">
        <v>0.1915966386554622</v>
      </c>
      <c r="AJ1080" s="3">
        <v>0</v>
      </c>
      <c r="AK1080" s="3">
        <v>0</v>
      </c>
      <c r="AL1080" s="3">
        <v>0</v>
      </c>
      <c r="AM1080" s="3">
        <v>1.3392857142857142E-2</v>
      </c>
      <c r="AN1080" s="2">
        <f t="shared" si="38"/>
        <v>0.16364902506963788</v>
      </c>
      <c r="AO1080" s="2">
        <v>0.17188587334725122</v>
      </c>
      <c r="AP1080">
        <f t="shared" si="39"/>
        <v>235</v>
      </c>
    </row>
    <row r="1081" spans="1:42" ht="16.5" hidden="1" customHeight="1" x14ac:dyDescent="0.25">
      <c r="A1081" s="5" t="s">
        <v>793</v>
      </c>
      <c r="B1081" s="1" t="s">
        <v>250</v>
      </c>
      <c r="D1081" t="s">
        <v>32</v>
      </c>
      <c r="E1081" t="s">
        <v>248</v>
      </c>
      <c r="F1081" t="s">
        <v>251</v>
      </c>
      <c r="G1081">
        <v>216</v>
      </c>
      <c r="H1081">
        <v>3</v>
      </c>
      <c r="I1081">
        <v>0</v>
      </c>
      <c r="J1081">
        <v>0</v>
      </c>
      <c r="K1081">
        <v>5</v>
      </c>
      <c r="L1081">
        <v>6</v>
      </c>
      <c r="M1081">
        <v>229</v>
      </c>
      <c r="N1081" s="2">
        <v>3.4364261168384879E-3</v>
      </c>
      <c r="O1081" s="2">
        <v>0.1311569301260023</v>
      </c>
      <c r="P1081">
        <v>100</v>
      </c>
      <c r="Q1081" s="2">
        <v>6.2073246430788327E-2</v>
      </c>
      <c r="R1081">
        <v>1746</v>
      </c>
      <c r="S1081">
        <v>1611</v>
      </c>
      <c r="T1081">
        <v>1443</v>
      </c>
      <c r="U1081">
        <v>107</v>
      </c>
      <c r="V1081">
        <v>22</v>
      </c>
      <c r="W1081">
        <v>5</v>
      </c>
      <c r="X1081">
        <v>34</v>
      </c>
      <c r="Y1081">
        <v>71</v>
      </c>
      <c r="Z1081">
        <v>16</v>
      </c>
      <c r="AA1081">
        <v>0</v>
      </c>
      <c r="AB1081">
        <v>0</v>
      </c>
      <c r="AC1081">
        <v>0</v>
      </c>
      <c r="AD1081">
        <v>1588</v>
      </c>
      <c r="AE1081">
        <v>94</v>
      </c>
      <c r="AF1081">
        <v>22</v>
      </c>
      <c r="AG1081">
        <v>5</v>
      </c>
      <c r="AH1081">
        <v>39</v>
      </c>
      <c r="AI1081" s="3">
        <v>0.13602015113350127</v>
      </c>
      <c r="AJ1081" s="3">
        <v>3.1914893617021274E-2</v>
      </c>
      <c r="AK1081" s="3">
        <v>0</v>
      </c>
      <c r="AL1081" s="3">
        <v>0</v>
      </c>
      <c r="AM1081" s="3">
        <v>0.12820512820512819</v>
      </c>
      <c r="AN1081" s="2">
        <f t="shared" si="38"/>
        <v>0.13459335624284077</v>
      </c>
      <c r="AO1081" s="2">
        <v>9.1533180778032033E-2</v>
      </c>
      <c r="AP1081">
        <f t="shared" si="39"/>
        <v>235</v>
      </c>
    </row>
    <row r="1082" spans="1:42" ht="16.5" hidden="1" customHeight="1" x14ac:dyDescent="0.25">
      <c r="A1082" s="4" t="s">
        <v>800</v>
      </c>
      <c r="B1082" s="1" t="s">
        <v>353</v>
      </c>
      <c r="D1082" t="s">
        <v>32</v>
      </c>
      <c r="E1082" t="s">
        <v>354</v>
      </c>
      <c r="F1082" t="s">
        <v>355</v>
      </c>
      <c r="G1082">
        <v>179</v>
      </c>
      <c r="H1082">
        <v>0</v>
      </c>
      <c r="I1082">
        <v>7</v>
      </c>
      <c r="J1082">
        <v>0</v>
      </c>
      <c r="K1082">
        <v>33</v>
      </c>
      <c r="L1082">
        <v>13</v>
      </c>
      <c r="M1082">
        <v>222</v>
      </c>
      <c r="N1082" s="2">
        <v>2.6141162276291977E-3</v>
      </c>
      <c r="O1082" s="2">
        <v>4.4641061733360146E-2</v>
      </c>
      <c r="P1082">
        <v>94</v>
      </c>
      <c r="Q1082" s="2">
        <v>1.9453642384105959E-2</v>
      </c>
      <c r="R1082">
        <v>4973</v>
      </c>
      <c r="S1082">
        <v>4832</v>
      </c>
      <c r="T1082">
        <v>2787</v>
      </c>
      <c r="U1082">
        <v>7</v>
      </c>
      <c r="V1082">
        <v>444</v>
      </c>
      <c r="W1082">
        <v>307</v>
      </c>
      <c r="X1082">
        <v>1287</v>
      </c>
      <c r="Y1082">
        <v>81</v>
      </c>
      <c r="Z1082">
        <v>0</v>
      </c>
      <c r="AA1082">
        <v>0</v>
      </c>
      <c r="AB1082">
        <v>0</v>
      </c>
      <c r="AC1082">
        <v>3</v>
      </c>
      <c r="AD1082">
        <v>2885</v>
      </c>
      <c r="AE1082">
        <v>7</v>
      </c>
      <c r="AF1082">
        <v>451</v>
      </c>
      <c r="AG1082">
        <v>307</v>
      </c>
      <c r="AH1082">
        <v>1317</v>
      </c>
      <c r="AI1082" s="3">
        <v>6.2045060658578857E-2</v>
      </c>
      <c r="AJ1082" s="3">
        <v>0</v>
      </c>
      <c r="AK1082" s="3">
        <v>1.5521064301552107E-2</v>
      </c>
      <c r="AL1082" s="3">
        <v>0</v>
      </c>
      <c r="AM1082" s="3">
        <v>2.5056947608200455E-2</v>
      </c>
      <c r="AN1082" s="2">
        <f t="shared" si="38"/>
        <v>4.7255177960989346E-2</v>
      </c>
      <c r="AO1082" s="2">
        <v>0.41916649889269175</v>
      </c>
      <c r="AP1082">
        <f t="shared" si="39"/>
        <v>235</v>
      </c>
    </row>
    <row r="1083" spans="1:42" ht="16.5" hidden="1" customHeight="1" x14ac:dyDescent="0.25">
      <c r="A1083" s="5" t="s">
        <v>793</v>
      </c>
      <c r="B1083" t="s">
        <v>611</v>
      </c>
      <c r="D1083" t="s">
        <v>32</v>
      </c>
      <c r="E1083" t="s">
        <v>81</v>
      </c>
      <c r="F1083" t="s">
        <v>612</v>
      </c>
      <c r="G1083">
        <v>222</v>
      </c>
      <c r="H1083">
        <v>0</v>
      </c>
      <c r="I1083">
        <v>0</v>
      </c>
      <c r="J1083">
        <v>0</v>
      </c>
      <c r="K1083">
        <v>4</v>
      </c>
      <c r="L1083">
        <v>4</v>
      </c>
      <c r="M1083">
        <v>230</v>
      </c>
      <c r="N1083" s="2">
        <v>4.0567951318458417E-3</v>
      </c>
      <c r="O1083" s="2">
        <v>0.23326572008113591</v>
      </c>
      <c r="P1083">
        <v>47</v>
      </c>
      <c r="Q1083" s="2">
        <v>5.8823529411764705E-2</v>
      </c>
      <c r="R1083">
        <v>986</v>
      </c>
      <c r="S1083">
        <v>799</v>
      </c>
      <c r="T1083">
        <v>763</v>
      </c>
      <c r="U1083">
        <v>2</v>
      </c>
      <c r="V1083">
        <v>9</v>
      </c>
      <c r="W1083">
        <v>9</v>
      </c>
      <c r="X1083">
        <v>16</v>
      </c>
      <c r="Y1083">
        <v>35</v>
      </c>
      <c r="Z1083">
        <v>0</v>
      </c>
      <c r="AA1083">
        <v>0</v>
      </c>
      <c r="AB1083">
        <v>0</v>
      </c>
      <c r="AC1083">
        <v>0</v>
      </c>
      <c r="AD1083">
        <v>950</v>
      </c>
      <c r="AE1083">
        <v>2</v>
      </c>
      <c r="AF1083">
        <v>9</v>
      </c>
      <c r="AG1083">
        <v>9</v>
      </c>
      <c r="AH1083">
        <v>20</v>
      </c>
      <c r="AI1083" s="3">
        <v>0.2336842105263158</v>
      </c>
      <c r="AJ1083" s="3">
        <v>0</v>
      </c>
      <c r="AK1083" s="3">
        <v>0</v>
      </c>
      <c r="AL1083" s="3">
        <v>0</v>
      </c>
      <c r="AM1083" s="3">
        <v>0.2</v>
      </c>
      <c r="AN1083" s="2">
        <f t="shared" si="38"/>
        <v>0.23732251521298176</v>
      </c>
      <c r="AO1083" s="2">
        <v>4.0404040404040407E-2</v>
      </c>
      <c r="AP1083">
        <f t="shared" si="39"/>
        <v>234</v>
      </c>
    </row>
    <row r="1084" spans="1:42" ht="16.5" hidden="1" customHeight="1" x14ac:dyDescent="0.25">
      <c r="A1084" s="4" t="s">
        <v>796</v>
      </c>
      <c r="B1084" t="s">
        <v>631</v>
      </c>
      <c r="D1084" t="s">
        <v>32</v>
      </c>
      <c r="E1084" t="s">
        <v>463</v>
      </c>
      <c r="F1084" t="s">
        <v>632</v>
      </c>
      <c r="G1084">
        <v>218</v>
      </c>
      <c r="H1084">
        <v>3</v>
      </c>
      <c r="I1084">
        <v>4</v>
      </c>
      <c r="J1084">
        <v>0</v>
      </c>
      <c r="K1084">
        <v>0</v>
      </c>
      <c r="L1084">
        <v>39</v>
      </c>
      <c r="M1084">
        <v>195</v>
      </c>
      <c r="N1084" s="2">
        <v>3.188879803761243E-2</v>
      </c>
      <c r="O1084" s="2">
        <v>0.15944399018806213</v>
      </c>
      <c r="P1084">
        <v>180</v>
      </c>
      <c r="Q1084" s="2">
        <v>0.15397775876817793</v>
      </c>
      <c r="R1084">
        <v>1223</v>
      </c>
      <c r="S1084">
        <v>1169</v>
      </c>
      <c r="T1084">
        <v>1111</v>
      </c>
      <c r="U1084">
        <v>19</v>
      </c>
      <c r="V1084">
        <v>21</v>
      </c>
      <c r="W1084">
        <v>6</v>
      </c>
      <c r="X1084">
        <v>12</v>
      </c>
      <c r="Y1084">
        <v>168</v>
      </c>
      <c r="Z1084">
        <v>0</v>
      </c>
      <c r="AA1084">
        <v>3</v>
      </c>
      <c r="AB1084">
        <v>0</v>
      </c>
      <c r="AC1084">
        <v>0</v>
      </c>
      <c r="AD1084">
        <v>1161</v>
      </c>
      <c r="AE1084">
        <v>22</v>
      </c>
      <c r="AF1084">
        <v>22</v>
      </c>
      <c r="AG1084">
        <v>6</v>
      </c>
      <c r="AH1084">
        <v>12</v>
      </c>
      <c r="AI1084" s="3">
        <v>0.18776916451335057</v>
      </c>
      <c r="AJ1084" s="3">
        <v>0.13636363636363635</v>
      </c>
      <c r="AK1084" s="3">
        <v>0.18181818181818182</v>
      </c>
      <c r="AL1084" s="3">
        <v>0</v>
      </c>
      <c r="AM1084" s="3">
        <v>0</v>
      </c>
      <c r="AN1084" s="2">
        <f t="shared" si="38"/>
        <v>0.19133278822567457</v>
      </c>
      <c r="AO1084" s="2">
        <v>5.0695012264922325E-2</v>
      </c>
      <c r="AP1084">
        <f t="shared" si="39"/>
        <v>234</v>
      </c>
    </row>
    <row r="1085" spans="1:42" ht="16.5" hidden="1" customHeight="1" x14ac:dyDescent="0.25">
      <c r="A1085" s="5" t="s">
        <v>792</v>
      </c>
      <c r="B1085" t="s">
        <v>708</v>
      </c>
      <c r="D1085" t="s">
        <v>32</v>
      </c>
      <c r="E1085" t="s">
        <v>534</v>
      </c>
      <c r="F1085" t="s">
        <v>709</v>
      </c>
      <c r="G1085">
        <v>228</v>
      </c>
      <c r="H1085">
        <v>0</v>
      </c>
      <c r="I1085">
        <v>0</v>
      </c>
      <c r="J1085">
        <v>0</v>
      </c>
      <c r="K1085">
        <v>0</v>
      </c>
      <c r="L1085">
        <v>6</v>
      </c>
      <c r="M1085">
        <v>228</v>
      </c>
      <c r="N1085" s="2">
        <v>4.3699927166788053E-3</v>
      </c>
      <c r="O1085" s="2">
        <v>0.16605972323379461</v>
      </c>
      <c r="P1085">
        <v>103</v>
      </c>
      <c r="Q1085" s="2">
        <v>8.2930756843800316E-2</v>
      </c>
      <c r="R1085">
        <v>1373</v>
      </c>
      <c r="S1085">
        <v>1242</v>
      </c>
      <c r="T1085">
        <v>974</v>
      </c>
      <c r="U1085">
        <v>4</v>
      </c>
      <c r="V1085">
        <v>14</v>
      </c>
      <c r="W1085">
        <v>8</v>
      </c>
      <c r="X1085">
        <v>242</v>
      </c>
      <c r="Y1085">
        <v>83</v>
      </c>
      <c r="Z1085">
        <v>0</v>
      </c>
      <c r="AA1085">
        <v>4</v>
      </c>
      <c r="AB1085">
        <v>0</v>
      </c>
      <c r="AC1085">
        <v>13</v>
      </c>
      <c r="AD1085">
        <v>1119</v>
      </c>
      <c r="AE1085">
        <v>4</v>
      </c>
      <c r="AF1085">
        <v>10</v>
      </c>
      <c r="AG1085">
        <v>8</v>
      </c>
      <c r="AH1085">
        <v>229</v>
      </c>
      <c r="AI1085" s="3">
        <v>0.20375335120643431</v>
      </c>
      <c r="AJ1085" s="3">
        <v>0</v>
      </c>
      <c r="AK1085" s="3">
        <v>0</v>
      </c>
      <c r="AL1085" s="3">
        <v>0</v>
      </c>
      <c r="AM1085" s="3">
        <v>0</v>
      </c>
      <c r="AN1085" s="2">
        <f t="shared" si="38"/>
        <v>0.17042971595047343</v>
      </c>
      <c r="AO1085" s="2">
        <v>0.18321167883211678</v>
      </c>
      <c r="AP1085">
        <f t="shared" si="39"/>
        <v>234</v>
      </c>
    </row>
    <row r="1086" spans="1:42" ht="16.5" hidden="1" customHeight="1" x14ac:dyDescent="0.25">
      <c r="A1086" s="5" t="s">
        <v>793</v>
      </c>
      <c r="B1086" s="1" t="s">
        <v>159</v>
      </c>
      <c r="C1086" t="s">
        <v>36</v>
      </c>
      <c r="D1086" t="s">
        <v>43</v>
      </c>
      <c r="E1086" t="s">
        <v>44</v>
      </c>
      <c r="F1086" t="s">
        <v>160</v>
      </c>
      <c r="G1086">
        <v>200</v>
      </c>
      <c r="H1086">
        <v>0</v>
      </c>
      <c r="I1086">
        <v>16</v>
      </c>
      <c r="J1086">
        <v>0</v>
      </c>
      <c r="K1086">
        <v>3</v>
      </c>
      <c r="L1086">
        <v>117</v>
      </c>
      <c r="M1086">
        <v>117</v>
      </c>
      <c r="N1086" s="2">
        <v>1.0232639496239286E-2</v>
      </c>
      <c r="O1086" s="2">
        <v>1.0232639496239286E-2</v>
      </c>
      <c r="P1086">
        <v>127</v>
      </c>
      <c r="Q1086" s="2">
        <v>1.1212147965039287E-2</v>
      </c>
      <c r="R1086">
        <v>11434</v>
      </c>
      <c r="S1086">
        <v>11327</v>
      </c>
      <c r="T1086">
        <v>10133</v>
      </c>
      <c r="U1086">
        <v>49</v>
      </c>
      <c r="V1086">
        <v>365</v>
      </c>
      <c r="W1086">
        <v>418</v>
      </c>
      <c r="X1086">
        <v>362</v>
      </c>
      <c r="Y1086">
        <v>108</v>
      </c>
      <c r="Z1086">
        <v>0</v>
      </c>
      <c r="AA1086">
        <v>0</v>
      </c>
      <c r="AB1086">
        <v>0</v>
      </c>
      <c r="AC1086">
        <v>0</v>
      </c>
      <c r="AD1086">
        <v>10225</v>
      </c>
      <c r="AE1086">
        <v>49</v>
      </c>
      <c r="AF1086">
        <v>381</v>
      </c>
      <c r="AG1086">
        <v>418</v>
      </c>
      <c r="AH1086">
        <v>365</v>
      </c>
      <c r="AI1086" s="3">
        <v>1.9559902200488997E-2</v>
      </c>
      <c r="AJ1086" s="3">
        <v>0</v>
      </c>
      <c r="AK1086" s="3">
        <v>4.1994750656167978E-2</v>
      </c>
      <c r="AL1086" s="3">
        <v>0</v>
      </c>
      <c r="AM1086" s="3">
        <v>8.21917808219178E-3</v>
      </c>
      <c r="AN1086" s="2">
        <f t="shared" si="38"/>
        <v>2.0465278992478571E-2</v>
      </c>
      <c r="AO1086" s="2">
        <v>0.10605000874278719</v>
      </c>
      <c r="AP1086">
        <f t="shared" si="39"/>
        <v>234</v>
      </c>
    </row>
    <row r="1087" spans="1:42" ht="16.5" hidden="1" customHeight="1" x14ac:dyDescent="0.25">
      <c r="A1087" s="5" t="s">
        <v>795</v>
      </c>
      <c r="B1087" s="1" t="s">
        <v>121</v>
      </c>
      <c r="D1087" t="s">
        <v>32</v>
      </c>
      <c r="E1087" t="s">
        <v>117</v>
      </c>
      <c r="F1087" t="s">
        <v>122</v>
      </c>
      <c r="G1087">
        <v>229</v>
      </c>
      <c r="H1087">
        <v>0</v>
      </c>
      <c r="I1087">
        <v>0</v>
      </c>
      <c r="J1087">
        <v>3</v>
      </c>
      <c r="K1087">
        <v>0</v>
      </c>
      <c r="L1087">
        <v>11</v>
      </c>
      <c r="M1087">
        <v>222</v>
      </c>
      <c r="N1087" s="2">
        <v>1.3480392156862746E-2</v>
      </c>
      <c r="O1087" s="2">
        <v>0.27205882352941174</v>
      </c>
      <c r="P1087">
        <v>215</v>
      </c>
      <c r="Q1087" s="2">
        <v>0.26942355889724312</v>
      </c>
      <c r="R1087">
        <v>816</v>
      </c>
      <c r="S1087">
        <v>798</v>
      </c>
      <c r="T1087">
        <v>782</v>
      </c>
      <c r="U1087">
        <v>3</v>
      </c>
      <c r="V1087">
        <v>5</v>
      </c>
      <c r="W1087">
        <v>0</v>
      </c>
      <c r="X1087">
        <v>8</v>
      </c>
      <c r="Y1087">
        <v>209</v>
      </c>
      <c r="Z1087">
        <v>0</v>
      </c>
      <c r="AA1087">
        <v>0</v>
      </c>
      <c r="AB1087">
        <v>0</v>
      </c>
      <c r="AC1087">
        <v>0</v>
      </c>
      <c r="AD1087">
        <v>802</v>
      </c>
      <c r="AE1087">
        <v>3</v>
      </c>
      <c r="AF1087">
        <v>5</v>
      </c>
      <c r="AG1087">
        <v>3</v>
      </c>
      <c r="AH1087">
        <v>8</v>
      </c>
      <c r="AI1087" s="3">
        <v>0.28553615960099749</v>
      </c>
      <c r="AJ1087" s="3">
        <v>0</v>
      </c>
      <c r="AK1087" s="3">
        <v>0</v>
      </c>
      <c r="AL1087" s="3">
        <v>1</v>
      </c>
      <c r="AM1087" s="3">
        <v>0</v>
      </c>
      <c r="AN1087" s="2">
        <f t="shared" si="38"/>
        <v>0.28553921568627449</v>
      </c>
      <c r="AO1087" s="2">
        <v>2.3142509135200974E-2</v>
      </c>
      <c r="AP1087">
        <f t="shared" si="39"/>
        <v>233</v>
      </c>
    </row>
    <row r="1088" spans="1:42" ht="16.5" hidden="1" customHeight="1" x14ac:dyDescent="0.25">
      <c r="A1088" s="4" t="s">
        <v>797</v>
      </c>
      <c r="B1088" t="s">
        <v>745</v>
      </c>
      <c r="D1088" t="s">
        <v>32</v>
      </c>
      <c r="E1088" t="s">
        <v>443</v>
      </c>
      <c r="F1088" t="s">
        <v>746</v>
      </c>
      <c r="G1088">
        <v>165</v>
      </c>
      <c r="H1088">
        <v>48</v>
      </c>
      <c r="I1088">
        <v>0</v>
      </c>
      <c r="J1088">
        <v>3</v>
      </c>
      <c r="K1088">
        <v>3</v>
      </c>
      <c r="L1088">
        <v>63</v>
      </c>
      <c r="M1088">
        <v>170</v>
      </c>
      <c r="N1088" s="2">
        <v>4.8648648648648651E-2</v>
      </c>
      <c r="O1088" s="2">
        <v>0.13127413127413126</v>
      </c>
      <c r="P1088">
        <v>60</v>
      </c>
      <c r="Q1088" s="2">
        <v>5.3475935828877004E-2</v>
      </c>
      <c r="R1088">
        <v>1295</v>
      </c>
      <c r="S1088">
        <v>1122</v>
      </c>
      <c r="T1088">
        <v>784</v>
      </c>
      <c r="U1088">
        <v>244</v>
      </c>
      <c r="V1088">
        <v>16</v>
      </c>
      <c r="W1088">
        <v>8</v>
      </c>
      <c r="X1088">
        <v>70</v>
      </c>
      <c r="Y1088">
        <v>39</v>
      </c>
      <c r="Z1088">
        <v>6</v>
      </c>
      <c r="AA1088">
        <v>0</v>
      </c>
      <c r="AB1088">
        <v>0</v>
      </c>
      <c r="AC1088">
        <v>4</v>
      </c>
      <c r="AD1088">
        <v>910</v>
      </c>
      <c r="AE1088">
        <v>286</v>
      </c>
      <c r="AF1088">
        <v>16</v>
      </c>
      <c r="AG1088">
        <v>11</v>
      </c>
      <c r="AH1088">
        <v>69</v>
      </c>
      <c r="AI1088" s="3">
        <v>0.18131868131868131</v>
      </c>
      <c r="AJ1088" s="3">
        <v>0.16783216783216784</v>
      </c>
      <c r="AK1088" s="3">
        <v>0</v>
      </c>
      <c r="AL1088" s="3">
        <v>0.27272727272727271</v>
      </c>
      <c r="AM1088" s="3">
        <v>4.3478260869565216E-2</v>
      </c>
      <c r="AN1088" s="2">
        <f t="shared" si="38"/>
        <v>0.17992277992277991</v>
      </c>
      <c r="AO1088" s="2">
        <v>0.29566563467492263</v>
      </c>
      <c r="AP1088">
        <f t="shared" si="39"/>
        <v>233</v>
      </c>
    </row>
    <row r="1089" spans="1:42" ht="16.5" hidden="1" customHeight="1" x14ac:dyDescent="0.25">
      <c r="A1089" s="5" t="s">
        <v>790</v>
      </c>
      <c r="B1089" s="1" t="s">
        <v>83</v>
      </c>
      <c r="D1089" t="s">
        <v>32</v>
      </c>
      <c r="E1089" t="s">
        <v>81</v>
      </c>
      <c r="F1089" t="s">
        <v>84</v>
      </c>
      <c r="G1089">
        <v>226</v>
      </c>
      <c r="H1089">
        <v>0</v>
      </c>
      <c r="I1089">
        <v>0</v>
      </c>
      <c r="J1089">
        <v>0</v>
      </c>
      <c r="K1089">
        <v>0</v>
      </c>
      <c r="L1089">
        <v>78</v>
      </c>
      <c r="M1089">
        <v>155</v>
      </c>
      <c r="N1089" s="2">
        <v>1.117798796216681E-2</v>
      </c>
      <c r="O1089" s="2">
        <v>2.2212668386357121E-2</v>
      </c>
      <c r="P1089">
        <v>265</v>
      </c>
      <c r="Q1089" s="2">
        <v>3.7803138373751786E-2</v>
      </c>
      <c r="R1089">
        <v>6978</v>
      </c>
      <c r="S1089">
        <v>7010</v>
      </c>
      <c r="T1089">
        <v>6101</v>
      </c>
      <c r="U1089">
        <v>31</v>
      </c>
      <c r="V1089">
        <v>417</v>
      </c>
      <c r="W1089">
        <v>187</v>
      </c>
      <c r="X1089">
        <v>274</v>
      </c>
      <c r="Y1089">
        <v>254</v>
      </c>
      <c r="Z1089">
        <v>0</v>
      </c>
      <c r="AA1089">
        <v>0</v>
      </c>
      <c r="AB1089">
        <v>0</v>
      </c>
      <c r="AC1089">
        <v>0</v>
      </c>
      <c r="AD1089">
        <v>6073</v>
      </c>
      <c r="AE1089">
        <v>31</v>
      </c>
      <c r="AF1089">
        <v>417</v>
      </c>
      <c r="AG1089">
        <v>187</v>
      </c>
      <c r="AH1089">
        <v>274</v>
      </c>
      <c r="AI1089" s="3">
        <v>3.7213897579450025E-2</v>
      </c>
      <c r="AJ1089" s="3">
        <v>0</v>
      </c>
      <c r="AK1089" s="3">
        <v>0</v>
      </c>
      <c r="AL1089" s="3">
        <v>0</v>
      </c>
      <c r="AM1089" s="3">
        <v>0</v>
      </c>
      <c r="AN1089" s="2">
        <f t="shared" si="38"/>
        <v>3.339065634852393E-2</v>
      </c>
      <c r="AO1089" s="2">
        <v>0.13019192208536237</v>
      </c>
      <c r="AP1089">
        <f t="shared" si="39"/>
        <v>233</v>
      </c>
    </row>
    <row r="1090" spans="1:42" ht="16.5" hidden="1" customHeight="1" x14ac:dyDescent="0.25">
      <c r="A1090" s="5" t="s">
        <v>795</v>
      </c>
      <c r="B1090" s="1" t="s">
        <v>218</v>
      </c>
      <c r="C1090" t="s">
        <v>36</v>
      </c>
      <c r="D1090" t="s">
        <v>43</v>
      </c>
      <c r="E1090" t="s">
        <v>38</v>
      </c>
      <c r="F1090" t="s">
        <v>219</v>
      </c>
      <c r="G1090">
        <v>191</v>
      </c>
      <c r="H1090">
        <v>0</v>
      </c>
      <c r="I1090">
        <v>18</v>
      </c>
      <c r="J1090">
        <v>3</v>
      </c>
      <c r="K1090">
        <v>0</v>
      </c>
      <c r="L1090">
        <v>51</v>
      </c>
      <c r="M1090">
        <v>182</v>
      </c>
      <c r="N1090" s="2">
        <v>6.8154483495924097E-3</v>
      </c>
      <c r="O1090" s="2">
        <v>2.4321796071094481E-2</v>
      </c>
      <c r="P1090">
        <v>1235</v>
      </c>
      <c r="Q1090" s="2">
        <v>0.145550972304066</v>
      </c>
      <c r="R1090">
        <v>7483</v>
      </c>
      <c r="S1090">
        <v>8485</v>
      </c>
      <c r="T1090">
        <v>7613</v>
      </c>
      <c r="U1090">
        <v>40</v>
      </c>
      <c r="V1090">
        <v>245</v>
      </c>
      <c r="W1090">
        <v>377</v>
      </c>
      <c r="X1090">
        <v>210</v>
      </c>
      <c r="Y1090">
        <v>1006</v>
      </c>
      <c r="Z1090">
        <v>0</v>
      </c>
      <c r="AA1090">
        <v>37</v>
      </c>
      <c r="AB1090">
        <v>99</v>
      </c>
      <c r="AC1090">
        <v>37</v>
      </c>
      <c r="AD1090">
        <v>6798</v>
      </c>
      <c r="AE1090">
        <v>40</v>
      </c>
      <c r="AF1090">
        <v>226</v>
      </c>
      <c r="AG1090">
        <v>281</v>
      </c>
      <c r="AH1090">
        <v>173</v>
      </c>
      <c r="AI1090" s="3">
        <v>2.8096498970285377E-2</v>
      </c>
      <c r="AJ1090" s="3">
        <v>0</v>
      </c>
      <c r="AK1090" s="3">
        <v>7.9646017699115043E-2</v>
      </c>
      <c r="AL1090" s="3">
        <v>1.0676156583629894E-2</v>
      </c>
      <c r="AM1090" s="3">
        <v>0</v>
      </c>
      <c r="AN1090" s="2">
        <f t="shared" si="38"/>
        <v>3.113724442068689E-2</v>
      </c>
      <c r="AO1090" s="2">
        <v>9.5770151636073428E-2</v>
      </c>
      <c r="AP1090">
        <f t="shared" si="39"/>
        <v>233</v>
      </c>
    </row>
    <row r="1091" spans="1:42" ht="16.5" hidden="1" customHeight="1" x14ac:dyDescent="0.25">
      <c r="A1091" s="4" t="s">
        <v>801</v>
      </c>
      <c r="B1091" s="1" t="s">
        <v>462</v>
      </c>
      <c r="D1091" t="s">
        <v>32</v>
      </c>
      <c r="E1091" t="s">
        <v>463</v>
      </c>
      <c r="F1091" t="s">
        <v>464</v>
      </c>
      <c r="G1091">
        <v>202</v>
      </c>
      <c r="H1091">
        <v>10</v>
      </c>
      <c r="I1091">
        <v>11</v>
      </c>
      <c r="J1091">
        <v>0</v>
      </c>
      <c r="K1091">
        <v>0</v>
      </c>
      <c r="L1091">
        <v>25</v>
      </c>
      <c r="M1091">
        <v>207</v>
      </c>
      <c r="N1091" s="2">
        <v>2.8571428571428571E-2</v>
      </c>
      <c r="O1091" s="2">
        <v>0.23657142857142857</v>
      </c>
      <c r="P1091">
        <v>112</v>
      </c>
      <c r="Q1091" s="2">
        <v>0.14834437086092717</v>
      </c>
      <c r="R1091">
        <v>875</v>
      </c>
      <c r="S1091">
        <v>755</v>
      </c>
      <c r="T1091">
        <v>687</v>
      </c>
      <c r="U1091">
        <v>33</v>
      </c>
      <c r="V1091">
        <v>22</v>
      </c>
      <c r="W1091">
        <v>4</v>
      </c>
      <c r="X1091">
        <v>9</v>
      </c>
      <c r="Y1091">
        <v>99</v>
      </c>
      <c r="Z1091">
        <v>4</v>
      </c>
      <c r="AA1091">
        <v>0</v>
      </c>
      <c r="AB1091">
        <v>0</v>
      </c>
      <c r="AC1091">
        <v>0</v>
      </c>
      <c r="AD1091">
        <v>790</v>
      </c>
      <c r="AE1091">
        <v>39</v>
      </c>
      <c r="AF1091">
        <v>33</v>
      </c>
      <c r="AG1091">
        <v>4</v>
      </c>
      <c r="AH1091">
        <v>9</v>
      </c>
      <c r="AI1091" s="3">
        <v>0.25569620253164554</v>
      </c>
      <c r="AJ1091" s="3">
        <v>0.25641025641025639</v>
      </c>
      <c r="AK1091" s="3">
        <v>0.33333333333333331</v>
      </c>
      <c r="AL1091" s="3">
        <v>0</v>
      </c>
      <c r="AM1091" s="3">
        <v>0</v>
      </c>
      <c r="AN1091" s="2">
        <f t="shared" si="38"/>
        <v>0.26514285714285712</v>
      </c>
      <c r="AO1091" s="2">
        <v>9.7142857142857142E-2</v>
      </c>
      <c r="AP1091">
        <f t="shared" si="39"/>
        <v>232</v>
      </c>
    </row>
    <row r="1092" spans="1:42" ht="16.5" hidden="1" customHeight="1" x14ac:dyDescent="0.25">
      <c r="A1092" s="4">
        <v>2011</v>
      </c>
      <c r="B1092" t="s">
        <v>745</v>
      </c>
      <c r="D1092" t="s">
        <v>32</v>
      </c>
      <c r="E1092" t="s">
        <v>443</v>
      </c>
      <c r="F1092" t="s">
        <v>746</v>
      </c>
      <c r="G1092">
        <v>182</v>
      </c>
      <c r="H1092">
        <v>34</v>
      </c>
      <c r="I1092">
        <v>0</v>
      </c>
      <c r="J1092">
        <v>0</v>
      </c>
      <c r="K1092">
        <v>5</v>
      </c>
      <c r="L1092">
        <v>69</v>
      </c>
      <c r="M1092">
        <v>163</v>
      </c>
      <c r="N1092" s="2">
        <v>5.1415797317436659E-2</v>
      </c>
      <c r="O1092" s="2">
        <v>0.12146050670640834</v>
      </c>
      <c r="P1092">
        <v>70</v>
      </c>
      <c r="Q1092" s="2">
        <v>5.9322033898305086E-2</v>
      </c>
      <c r="R1092">
        <v>1342</v>
      </c>
      <c r="S1092">
        <v>1180</v>
      </c>
      <c r="T1092">
        <v>868</v>
      </c>
      <c r="U1092">
        <v>243</v>
      </c>
      <c r="V1092">
        <v>8</v>
      </c>
      <c r="W1092">
        <v>10</v>
      </c>
      <c r="X1092">
        <v>51</v>
      </c>
      <c r="Y1092">
        <v>47</v>
      </c>
      <c r="Z1092">
        <v>3</v>
      </c>
      <c r="AA1092">
        <v>0</v>
      </c>
      <c r="AB1092">
        <v>5</v>
      </c>
      <c r="AC1092">
        <v>8</v>
      </c>
      <c r="AD1092">
        <v>1003</v>
      </c>
      <c r="AE1092">
        <v>274</v>
      </c>
      <c r="AF1092">
        <v>8</v>
      </c>
      <c r="AG1092">
        <v>5</v>
      </c>
      <c r="AH1092">
        <v>48</v>
      </c>
      <c r="AI1092" s="3">
        <v>0.1814556331006979</v>
      </c>
      <c r="AJ1092" s="3">
        <v>0.12408759124087591</v>
      </c>
      <c r="AK1092" s="3">
        <v>0</v>
      </c>
      <c r="AL1092" s="3">
        <v>0</v>
      </c>
      <c r="AM1092" s="3">
        <v>0.10416666666666667</v>
      </c>
      <c r="AN1092" s="2">
        <f t="shared" si="38"/>
        <v>0.17287630402384502</v>
      </c>
      <c r="AO1092" s="2">
        <v>0.25037369207772797</v>
      </c>
      <c r="AP1092">
        <f t="shared" si="39"/>
        <v>232</v>
      </c>
    </row>
    <row r="1093" spans="1:42" ht="16.5" hidden="1" customHeight="1" x14ac:dyDescent="0.25">
      <c r="A1093" s="5" t="s">
        <v>802</v>
      </c>
      <c r="B1093" s="1" t="s">
        <v>220</v>
      </c>
      <c r="C1093" t="s">
        <v>36</v>
      </c>
      <c r="D1093" t="s">
        <v>43</v>
      </c>
      <c r="E1093" t="s">
        <v>38</v>
      </c>
      <c r="F1093" t="s">
        <v>221</v>
      </c>
      <c r="G1093">
        <v>214</v>
      </c>
      <c r="H1093">
        <v>0</v>
      </c>
      <c r="I1093">
        <v>3</v>
      </c>
      <c r="J1093">
        <v>0</v>
      </c>
      <c r="K1093">
        <v>0</v>
      </c>
      <c r="L1093">
        <v>0</v>
      </c>
      <c r="M1093">
        <v>232</v>
      </c>
      <c r="N1093" s="2">
        <v>0</v>
      </c>
      <c r="O1093" s="2">
        <v>9.1808468539770482E-2</v>
      </c>
      <c r="P1093">
        <v>19</v>
      </c>
      <c r="Q1093" s="2">
        <v>8.210890233362144E-3</v>
      </c>
      <c r="R1093">
        <v>2527</v>
      </c>
      <c r="S1093">
        <v>2314</v>
      </c>
      <c r="T1093">
        <v>2239</v>
      </c>
      <c r="U1093">
        <v>9</v>
      </c>
      <c r="V1093">
        <v>15</v>
      </c>
      <c r="W1093">
        <v>33</v>
      </c>
      <c r="X1093">
        <v>18</v>
      </c>
      <c r="Y1093">
        <v>14</v>
      </c>
      <c r="Z1093">
        <v>0</v>
      </c>
      <c r="AA1093">
        <v>0</v>
      </c>
      <c r="AB1093">
        <v>0</v>
      </c>
      <c r="AC1093">
        <v>0</v>
      </c>
      <c r="AD1093">
        <v>2439</v>
      </c>
      <c r="AE1093">
        <v>9</v>
      </c>
      <c r="AF1093">
        <v>18</v>
      </c>
      <c r="AG1093">
        <v>33</v>
      </c>
      <c r="AH1093">
        <v>18</v>
      </c>
      <c r="AI1093" s="3">
        <v>8.7740877408774093E-2</v>
      </c>
      <c r="AJ1093" s="3">
        <v>0</v>
      </c>
      <c r="AK1093" s="3">
        <v>0.16666666666666666</v>
      </c>
      <c r="AL1093" s="3">
        <v>0</v>
      </c>
      <c r="AM1093" s="3">
        <v>0</v>
      </c>
      <c r="AN1093" s="2">
        <f t="shared" si="38"/>
        <v>9.1808468539770482E-2</v>
      </c>
      <c r="AO1093" s="2">
        <v>3.098927294398093E-2</v>
      </c>
      <c r="AP1093">
        <f t="shared" si="39"/>
        <v>232</v>
      </c>
    </row>
    <row r="1094" spans="1:42" ht="16.5" hidden="1" customHeight="1" x14ac:dyDescent="0.25">
      <c r="A1094" s="5" t="s">
        <v>791</v>
      </c>
      <c r="B1094" s="1" t="s">
        <v>255</v>
      </c>
      <c r="D1094" t="s">
        <v>32</v>
      </c>
      <c r="E1094" t="s">
        <v>256</v>
      </c>
      <c r="F1094" t="s">
        <v>257</v>
      </c>
      <c r="G1094">
        <v>220</v>
      </c>
      <c r="H1094">
        <v>7</v>
      </c>
      <c r="I1094">
        <v>0</v>
      </c>
      <c r="J1094">
        <v>0</v>
      </c>
      <c r="K1094">
        <v>0</v>
      </c>
      <c r="L1094">
        <v>17</v>
      </c>
      <c r="M1094">
        <v>214</v>
      </c>
      <c r="N1094" s="2">
        <v>1.3449367088607595E-2</v>
      </c>
      <c r="O1094" s="2">
        <v>0.16930379746835442</v>
      </c>
      <c r="P1094">
        <v>248</v>
      </c>
      <c r="Q1094" s="2">
        <v>0.19359875097580015</v>
      </c>
      <c r="R1094">
        <v>1264</v>
      </c>
      <c r="S1094">
        <v>1281</v>
      </c>
      <c r="T1094">
        <v>1171</v>
      </c>
      <c r="U1094">
        <v>104</v>
      </c>
      <c r="V1094">
        <v>1</v>
      </c>
      <c r="W1094">
        <v>3</v>
      </c>
      <c r="X1094">
        <v>2</v>
      </c>
      <c r="Y1094">
        <v>227</v>
      </c>
      <c r="Z1094">
        <v>17</v>
      </c>
      <c r="AA1094">
        <v>0</v>
      </c>
      <c r="AB1094">
        <v>0</v>
      </c>
      <c r="AC1094">
        <v>0</v>
      </c>
      <c r="AD1094">
        <v>1164</v>
      </c>
      <c r="AE1094">
        <v>94</v>
      </c>
      <c r="AF1094">
        <v>1</v>
      </c>
      <c r="AG1094">
        <v>3</v>
      </c>
      <c r="AH1094">
        <v>2</v>
      </c>
      <c r="AI1094" s="3">
        <v>0.18900343642611683</v>
      </c>
      <c r="AJ1094" s="3">
        <v>7.4468085106382975E-2</v>
      </c>
      <c r="AK1094" s="3">
        <v>0</v>
      </c>
      <c r="AL1094" s="3">
        <v>0</v>
      </c>
      <c r="AM1094" s="3">
        <v>0</v>
      </c>
      <c r="AN1094" s="2">
        <f t="shared" si="38"/>
        <v>0.182753164556962</v>
      </c>
      <c r="AO1094" s="2">
        <v>7.9113924050632917E-2</v>
      </c>
      <c r="AP1094">
        <f t="shared" si="39"/>
        <v>231</v>
      </c>
    </row>
    <row r="1095" spans="1:42" ht="16.5" hidden="1" customHeight="1" x14ac:dyDescent="0.25">
      <c r="A1095" s="4" t="s">
        <v>797</v>
      </c>
      <c r="B1095" s="1" t="s">
        <v>377</v>
      </c>
      <c r="D1095" t="s">
        <v>32</v>
      </c>
      <c r="E1095" t="s">
        <v>373</v>
      </c>
      <c r="F1095" t="s">
        <v>378</v>
      </c>
      <c r="G1095">
        <v>153</v>
      </c>
      <c r="H1095">
        <v>0</v>
      </c>
      <c r="I1095">
        <v>0</v>
      </c>
      <c r="J1095">
        <v>0</v>
      </c>
      <c r="K1095">
        <v>68</v>
      </c>
      <c r="L1095">
        <v>13</v>
      </c>
      <c r="M1095">
        <v>218</v>
      </c>
      <c r="N1095" s="2">
        <v>4.567814476458187E-3</v>
      </c>
      <c r="O1095" s="2">
        <v>7.6598735066760362E-2</v>
      </c>
      <c r="P1095">
        <v>115</v>
      </c>
      <c r="Q1095" s="2">
        <v>4.2124542124542128E-2</v>
      </c>
      <c r="R1095">
        <v>2846</v>
      </c>
      <c r="S1095">
        <v>2730</v>
      </c>
      <c r="T1095">
        <v>956</v>
      </c>
      <c r="U1095">
        <v>12</v>
      </c>
      <c r="V1095">
        <v>157</v>
      </c>
      <c r="W1095">
        <v>339</v>
      </c>
      <c r="X1095">
        <v>1266</v>
      </c>
      <c r="Y1095">
        <v>96</v>
      </c>
      <c r="Z1095">
        <v>0</v>
      </c>
      <c r="AA1095">
        <v>0</v>
      </c>
      <c r="AB1095">
        <v>0</v>
      </c>
      <c r="AC1095">
        <v>6</v>
      </c>
      <c r="AD1095">
        <v>1013</v>
      </c>
      <c r="AE1095">
        <v>12</v>
      </c>
      <c r="AF1095">
        <v>157</v>
      </c>
      <c r="AG1095">
        <v>339</v>
      </c>
      <c r="AH1095">
        <v>1328</v>
      </c>
      <c r="AI1095" s="3">
        <v>0.1510365251727542</v>
      </c>
      <c r="AJ1095" s="3">
        <v>0</v>
      </c>
      <c r="AK1095" s="3">
        <v>0</v>
      </c>
      <c r="AL1095" s="3">
        <v>0</v>
      </c>
      <c r="AM1095" s="3">
        <v>5.1204819277108432E-2</v>
      </c>
      <c r="AN1095" s="2">
        <f t="shared" si="38"/>
        <v>8.1166549543218544E-2</v>
      </c>
      <c r="AO1095" s="2">
        <v>0.64443664443664439</v>
      </c>
      <c r="AP1095">
        <f t="shared" si="39"/>
        <v>231</v>
      </c>
    </row>
    <row r="1096" spans="1:42" ht="16.5" hidden="1" customHeight="1" x14ac:dyDescent="0.25">
      <c r="A1096" s="4">
        <v>2011</v>
      </c>
      <c r="B1096" s="1" t="s">
        <v>218</v>
      </c>
      <c r="C1096" t="s">
        <v>36</v>
      </c>
      <c r="D1096" t="s">
        <v>43</v>
      </c>
      <c r="E1096" t="s">
        <v>38</v>
      </c>
      <c r="F1096" t="s">
        <v>219</v>
      </c>
      <c r="G1096">
        <v>189</v>
      </c>
      <c r="H1096">
        <v>0</v>
      </c>
      <c r="I1096">
        <v>17</v>
      </c>
      <c r="J1096">
        <v>0</v>
      </c>
      <c r="K1096">
        <v>4</v>
      </c>
      <c r="L1096">
        <v>48</v>
      </c>
      <c r="M1096">
        <v>183</v>
      </c>
      <c r="N1096" s="2">
        <v>6.4533476741059428E-3</v>
      </c>
      <c r="O1096" s="2">
        <v>2.4603388007528905E-2</v>
      </c>
      <c r="P1096">
        <v>1494</v>
      </c>
      <c r="Q1096" s="2">
        <v>0.17170440179289737</v>
      </c>
      <c r="R1096">
        <v>7438</v>
      </c>
      <c r="S1096">
        <v>8701</v>
      </c>
      <c r="T1096">
        <v>7779</v>
      </c>
      <c r="U1096">
        <v>37</v>
      </c>
      <c r="V1096">
        <v>239</v>
      </c>
      <c r="W1096">
        <v>415</v>
      </c>
      <c r="X1096">
        <v>231</v>
      </c>
      <c r="Y1096">
        <v>1213</v>
      </c>
      <c r="Z1096">
        <v>0</v>
      </c>
      <c r="AA1096">
        <v>54</v>
      </c>
      <c r="AB1096">
        <v>140</v>
      </c>
      <c r="AC1096">
        <v>38</v>
      </c>
      <c r="AD1096">
        <v>6755</v>
      </c>
      <c r="AE1096">
        <v>37</v>
      </c>
      <c r="AF1096">
        <v>202</v>
      </c>
      <c r="AG1096">
        <v>275</v>
      </c>
      <c r="AH1096">
        <v>197</v>
      </c>
      <c r="AI1096" s="3">
        <v>2.7979274611398965E-2</v>
      </c>
      <c r="AJ1096" s="3">
        <v>0</v>
      </c>
      <c r="AK1096" s="3">
        <v>8.4158415841584164E-2</v>
      </c>
      <c r="AL1096" s="3">
        <v>0</v>
      </c>
      <c r="AM1096" s="3">
        <v>2.030456852791878E-2</v>
      </c>
      <c r="AN1096" s="2">
        <f t="shared" si="38"/>
        <v>3.1056735681634848E-2</v>
      </c>
      <c r="AO1096" s="2">
        <v>9.5231717117599785E-2</v>
      </c>
      <c r="AP1096">
        <f t="shared" si="39"/>
        <v>231</v>
      </c>
    </row>
    <row r="1097" spans="1:42" ht="16.5" hidden="1" customHeight="1" x14ac:dyDescent="0.25">
      <c r="A1097" s="5" t="s">
        <v>792</v>
      </c>
      <c r="B1097" s="1" t="s">
        <v>330</v>
      </c>
      <c r="D1097" t="s">
        <v>32</v>
      </c>
      <c r="E1097" t="s">
        <v>328</v>
      </c>
      <c r="F1097" t="s">
        <v>331</v>
      </c>
      <c r="G1097">
        <v>221</v>
      </c>
      <c r="H1097">
        <v>0</v>
      </c>
      <c r="I1097">
        <v>3</v>
      </c>
      <c r="J1097">
        <v>0</v>
      </c>
      <c r="K1097">
        <v>0</v>
      </c>
      <c r="L1097">
        <v>3</v>
      </c>
      <c r="M1097">
        <v>227</v>
      </c>
      <c r="N1097" s="2">
        <v>1.5690376569037657E-3</v>
      </c>
      <c r="O1097" s="2">
        <v>0.11872384937238493</v>
      </c>
      <c r="P1097">
        <v>113</v>
      </c>
      <c r="Q1097" s="2">
        <v>6.2952646239554322E-2</v>
      </c>
      <c r="R1097">
        <v>1912</v>
      </c>
      <c r="S1097">
        <v>1795</v>
      </c>
      <c r="T1097">
        <v>1659</v>
      </c>
      <c r="U1097">
        <v>3</v>
      </c>
      <c r="V1097">
        <v>11</v>
      </c>
      <c r="W1097">
        <v>10</v>
      </c>
      <c r="X1097">
        <v>112</v>
      </c>
      <c r="Y1097">
        <v>104</v>
      </c>
      <c r="Z1097">
        <v>0</v>
      </c>
      <c r="AA1097">
        <v>0</v>
      </c>
      <c r="AB1097">
        <v>0</v>
      </c>
      <c r="AC1097">
        <v>4</v>
      </c>
      <c r="AD1097">
        <v>1776</v>
      </c>
      <c r="AE1097">
        <v>3</v>
      </c>
      <c r="AF1097">
        <v>14</v>
      </c>
      <c r="AG1097">
        <v>10</v>
      </c>
      <c r="AH1097">
        <v>108</v>
      </c>
      <c r="AI1097" s="3">
        <v>0.12443693693693694</v>
      </c>
      <c r="AJ1097" s="3">
        <v>0</v>
      </c>
      <c r="AK1097" s="3">
        <v>0.21428571428571427</v>
      </c>
      <c r="AL1097" s="3">
        <v>0</v>
      </c>
      <c r="AM1097" s="3">
        <v>0</v>
      </c>
      <c r="AN1097" s="2">
        <f t="shared" si="38"/>
        <v>0.1202928870292887</v>
      </c>
      <c r="AO1097" s="2">
        <v>7.0643642072213506E-2</v>
      </c>
      <c r="AP1097">
        <f t="shared" si="39"/>
        <v>230</v>
      </c>
    </row>
    <row r="1098" spans="1:42" ht="16.5" hidden="1" customHeight="1" x14ac:dyDescent="0.25">
      <c r="A1098" s="4" t="s">
        <v>799</v>
      </c>
      <c r="B1098" s="1" t="s">
        <v>607</v>
      </c>
      <c r="D1098" t="s">
        <v>32</v>
      </c>
      <c r="E1098" t="s">
        <v>336</v>
      </c>
      <c r="F1098" t="s">
        <v>608</v>
      </c>
      <c r="G1098">
        <v>217</v>
      </c>
      <c r="H1098">
        <v>0</v>
      </c>
      <c r="I1098">
        <v>0</v>
      </c>
      <c r="J1098">
        <v>0</v>
      </c>
      <c r="K1098">
        <v>0</v>
      </c>
      <c r="L1098">
        <v>11</v>
      </c>
      <c r="M1098">
        <v>219</v>
      </c>
      <c r="N1098" s="2">
        <v>5.1886792452830186E-3</v>
      </c>
      <c r="O1098" s="2">
        <v>0.10330188679245284</v>
      </c>
      <c r="P1098">
        <v>58</v>
      </c>
      <c r="Q1098" s="2">
        <v>2.9774127310061602E-2</v>
      </c>
      <c r="R1098">
        <v>2120</v>
      </c>
      <c r="S1098">
        <v>1948</v>
      </c>
      <c r="T1098">
        <v>1848</v>
      </c>
      <c r="U1098">
        <v>43</v>
      </c>
      <c r="V1098">
        <v>26</v>
      </c>
      <c r="W1098">
        <v>9</v>
      </c>
      <c r="X1098">
        <v>22</v>
      </c>
      <c r="Y1098">
        <v>43</v>
      </c>
      <c r="Z1098">
        <v>0</v>
      </c>
      <c r="AA1098">
        <v>0</v>
      </c>
      <c r="AB1098">
        <v>0</v>
      </c>
      <c r="AC1098">
        <v>3</v>
      </c>
      <c r="AD1098">
        <v>2022</v>
      </c>
      <c r="AE1098">
        <v>43</v>
      </c>
      <c r="AF1098">
        <v>26</v>
      </c>
      <c r="AG1098">
        <v>9</v>
      </c>
      <c r="AH1098">
        <v>19</v>
      </c>
      <c r="AI1098" s="3">
        <v>0.10731948565776459</v>
      </c>
      <c r="AJ1098" s="3">
        <v>0</v>
      </c>
      <c r="AK1098" s="3">
        <v>0</v>
      </c>
      <c r="AL1098" s="3">
        <v>0</v>
      </c>
      <c r="AM1098" s="3">
        <v>0</v>
      </c>
      <c r="AN1098" s="2">
        <f t="shared" si="38"/>
        <v>0.10849056603773585</v>
      </c>
      <c r="AO1098" s="2">
        <v>4.5776309579990564E-2</v>
      </c>
      <c r="AP1098">
        <f t="shared" si="39"/>
        <v>230</v>
      </c>
    </row>
    <row r="1099" spans="1:42" ht="16.5" hidden="1" customHeight="1" x14ac:dyDescent="0.25">
      <c r="A1099" s="4" t="s">
        <v>797</v>
      </c>
      <c r="B1099" s="1" t="s">
        <v>488</v>
      </c>
      <c r="C1099" t="s">
        <v>36</v>
      </c>
      <c r="D1099" t="s">
        <v>43</v>
      </c>
      <c r="E1099" t="s">
        <v>480</v>
      </c>
      <c r="F1099" t="s">
        <v>489</v>
      </c>
      <c r="G1099">
        <v>200</v>
      </c>
      <c r="H1099">
        <v>0</v>
      </c>
      <c r="I1099">
        <v>3</v>
      </c>
      <c r="J1099">
        <v>0</v>
      </c>
      <c r="K1099">
        <v>0</v>
      </c>
      <c r="L1099">
        <v>5</v>
      </c>
      <c r="M1099">
        <v>225</v>
      </c>
      <c r="N1099" s="2">
        <v>1.361285053090117E-3</v>
      </c>
      <c r="O1099" s="2">
        <v>6.1257827389055268E-2</v>
      </c>
      <c r="P1099">
        <v>502</v>
      </c>
      <c r="Q1099" s="2">
        <v>0.12724968314321927</v>
      </c>
      <c r="R1099">
        <v>3673</v>
      </c>
      <c r="S1099">
        <v>3945</v>
      </c>
      <c r="T1099">
        <v>3797</v>
      </c>
      <c r="U1099">
        <v>11</v>
      </c>
      <c r="V1099">
        <v>38</v>
      </c>
      <c r="W1099">
        <v>45</v>
      </c>
      <c r="X1099">
        <v>54</v>
      </c>
      <c r="Y1099">
        <v>465</v>
      </c>
      <c r="Z1099">
        <v>5</v>
      </c>
      <c r="AA1099">
        <v>0</v>
      </c>
      <c r="AB1099">
        <v>6</v>
      </c>
      <c r="AC1099">
        <v>7</v>
      </c>
      <c r="AD1099">
        <v>3532</v>
      </c>
      <c r="AE1099">
        <v>6</v>
      </c>
      <c r="AF1099">
        <v>41</v>
      </c>
      <c r="AG1099">
        <v>39</v>
      </c>
      <c r="AH1099">
        <v>47</v>
      </c>
      <c r="AI1099" s="3">
        <v>5.6625141562853906E-2</v>
      </c>
      <c r="AJ1099" s="3">
        <v>0</v>
      </c>
      <c r="AK1099" s="3">
        <v>7.3170731707317069E-2</v>
      </c>
      <c r="AL1099" s="3">
        <v>0</v>
      </c>
      <c r="AM1099" s="3">
        <v>0</v>
      </c>
      <c r="AN1099" s="2">
        <f t="shared" si="38"/>
        <v>6.261911244214538E-2</v>
      </c>
      <c r="AO1099" s="2">
        <v>3.6289222373806274E-2</v>
      </c>
      <c r="AP1099">
        <f t="shared" si="39"/>
        <v>230</v>
      </c>
    </row>
    <row r="1100" spans="1:42" ht="16.5" hidden="1" customHeight="1" x14ac:dyDescent="0.25">
      <c r="A1100" s="5" t="s">
        <v>791</v>
      </c>
      <c r="B1100" s="1" t="s">
        <v>138</v>
      </c>
      <c r="D1100" t="s">
        <v>32</v>
      </c>
      <c r="E1100" t="s">
        <v>134</v>
      </c>
      <c r="F1100" t="s">
        <v>139</v>
      </c>
      <c r="G1100">
        <v>192</v>
      </c>
      <c r="H1100">
        <v>6</v>
      </c>
      <c r="I1100">
        <v>4</v>
      </c>
      <c r="J1100">
        <v>3</v>
      </c>
      <c r="K1100">
        <v>21</v>
      </c>
      <c r="L1100">
        <v>0</v>
      </c>
      <c r="M1100">
        <v>230</v>
      </c>
      <c r="N1100" s="2">
        <v>0</v>
      </c>
      <c r="O1100" s="2">
        <v>4.2256108763549516E-2</v>
      </c>
      <c r="P1100">
        <v>142</v>
      </c>
      <c r="Q1100" s="2">
        <v>2.6517273576097105E-2</v>
      </c>
      <c r="R1100">
        <v>5443</v>
      </c>
      <c r="S1100">
        <v>5355</v>
      </c>
      <c r="T1100">
        <v>4517</v>
      </c>
      <c r="U1100">
        <v>168</v>
      </c>
      <c r="V1100">
        <v>141</v>
      </c>
      <c r="W1100">
        <v>78</v>
      </c>
      <c r="X1100">
        <v>451</v>
      </c>
      <c r="Y1100">
        <v>118</v>
      </c>
      <c r="Z1100">
        <v>3</v>
      </c>
      <c r="AA1100">
        <v>0</v>
      </c>
      <c r="AB1100">
        <v>0</v>
      </c>
      <c r="AC1100">
        <v>13</v>
      </c>
      <c r="AD1100">
        <v>4591</v>
      </c>
      <c r="AE1100">
        <v>171</v>
      </c>
      <c r="AF1100">
        <v>145</v>
      </c>
      <c r="AG1100">
        <v>81</v>
      </c>
      <c r="AH1100">
        <v>459</v>
      </c>
      <c r="AI1100" s="3">
        <v>4.1820954040514051E-2</v>
      </c>
      <c r="AJ1100" s="3">
        <v>3.5087719298245612E-2</v>
      </c>
      <c r="AK1100" s="3">
        <v>2.7586206896551724E-2</v>
      </c>
      <c r="AL1100" s="3">
        <v>3.7037037037037035E-2</v>
      </c>
      <c r="AM1100" s="3">
        <v>4.5751633986928102E-2</v>
      </c>
      <c r="AN1100" s="2">
        <f t="shared" si="38"/>
        <v>4.2256108763549516E-2</v>
      </c>
      <c r="AO1100" s="2">
        <v>0.15715072516981826</v>
      </c>
      <c r="AP1100">
        <f t="shared" si="39"/>
        <v>230</v>
      </c>
    </row>
    <row r="1101" spans="1:42" ht="16.5" hidden="1" customHeight="1" x14ac:dyDescent="0.25">
      <c r="A1101" s="5" t="s">
        <v>795</v>
      </c>
      <c r="B1101" s="1" t="s">
        <v>477</v>
      </c>
      <c r="D1101" t="s">
        <v>32</v>
      </c>
      <c r="E1101" t="s">
        <v>463</v>
      </c>
      <c r="F1101" t="s">
        <v>478</v>
      </c>
      <c r="G1101">
        <v>210</v>
      </c>
      <c r="H1101">
        <v>3</v>
      </c>
      <c r="I1101">
        <v>3</v>
      </c>
      <c r="J1101">
        <v>0</v>
      </c>
      <c r="K1101">
        <v>3</v>
      </c>
      <c r="L1101">
        <v>16</v>
      </c>
      <c r="M1101">
        <v>213</v>
      </c>
      <c r="N1101" s="2">
        <v>2.3460410557184751E-2</v>
      </c>
      <c r="O1101" s="2">
        <v>0.31231671554252199</v>
      </c>
      <c r="P1101">
        <v>133</v>
      </c>
      <c r="Q1101" s="2">
        <v>0.22696245733788395</v>
      </c>
      <c r="R1101">
        <v>682</v>
      </c>
      <c r="S1101">
        <v>586</v>
      </c>
      <c r="T1101">
        <v>513</v>
      </c>
      <c r="U1101">
        <v>37</v>
      </c>
      <c r="V1101">
        <v>28</v>
      </c>
      <c r="W1101">
        <v>2</v>
      </c>
      <c r="X1101">
        <v>6</v>
      </c>
      <c r="Y1101">
        <v>116</v>
      </c>
      <c r="Z1101">
        <v>10</v>
      </c>
      <c r="AA1101">
        <v>4</v>
      </c>
      <c r="AB1101">
        <v>0</v>
      </c>
      <c r="AC1101">
        <v>3</v>
      </c>
      <c r="AD1101">
        <v>607</v>
      </c>
      <c r="AE1101">
        <v>30</v>
      </c>
      <c r="AF1101">
        <v>27</v>
      </c>
      <c r="AG1101">
        <v>2</v>
      </c>
      <c r="AH1101">
        <v>6</v>
      </c>
      <c r="AI1101" s="3">
        <v>0.34596375617792424</v>
      </c>
      <c r="AJ1101" s="3">
        <v>0.1</v>
      </c>
      <c r="AK1101" s="3">
        <v>0.1111111111111111</v>
      </c>
      <c r="AL1101" s="3">
        <v>0</v>
      </c>
      <c r="AM1101" s="3">
        <v>0.5</v>
      </c>
      <c r="AN1101" s="2">
        <f t="shared" si="38"/>
        <v>0.33577712609970672</v>
      </c>
      <c r="AO1101" s="2">
        <v>9.6726190476190479E-2</v>
      </c>
      <c r="AP1101">
        <f t="shared" si="39"/>
        <v>229</v>
      </c>
    </row>
    <row r="1102" spans="1:42" ht="16.5" hidden="1" customHeight="1" x14ac:dyDescent="0.25">
      <c r="A1102" s="5" t="s">
        <v>802</v>
      </c>
      <c r="B1102" s="1" t="s">
        <v>477</v>
      </c>
      <c r="D1102" t="s">
        <v>32</v>
      </c>
      <c r="E1102" t="s">
        <v>463</v>
      </c>
      <c r="F1102" t="s">
        <v>478</v>
      </c>
      <c r="G1102">
        <v>227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229</v>
      </c>
      <c r="N1102" s="2">
        <v>0</v>
      </c>
      <c r="O1102" s="2">
        <v>0.30574098798397864</v>
      </c>
      <c r="P1102">
        <v>64</v>
      </c>
      <c r="Q1102" s="2">
        <v>0.1095890410958904</v>
      </c>
      <c r="R1102">
        <v>749</v>
      </c>
      <c r="S1102">
        <v>584</v>
      </c>
      <c r="T1102">
        <v>578</v>
      </c>
      <c r="U1102">
        <v>5</v>
      </c>
      <c r="V1102">
        <v>0</v>
      </c>
      <c r="W1102">
        <v>1</v>
      </c>
      <c r="X1102">
        <v>0</v>
      </c>
      <c r="Y1102">
        <v>61</v>
      </c>
      <c r="Z1102">
        <v>0</v>
      </c>
      <c r="AA1102">
        <v>0</v>
      </c>
      <c r="AB1102">
        <v>0</v>
      </c>
      <c r="AC1102">
        <v>0</v>
      </c>
      <c r="AD1102">
        <v>744</v>
      </c>
      <c r="AE1102">
        <v>5</v>
      </c>
      <c r="AF1102">
        <v>0</v>
      </c>
      <c r="AG1102">
        <v>1</v>
      </c>
      <c r="AH1102">
        <v>0</v>
      </c>
      <c r="AI1102" s="3">
        <v>0.30510752688172044</v>
      </c>
      <c r="AJ1102" s="3">
        <v>0</v>
      </c>
      <c r="AK1102" s="3">
        <v>0</v>
      </c>
      <c r="AL1102" s="3">
        <v>0</v>
      </c>
      <c r="AM1102" s="3">
        <v>0</v>
      </c>
      <c r="AN1102" s="2">
        <f t="shared" si="38"/>
        <v>0.30574098798397864</v>
      </c>
      <c r="AO1102" s="2">
        <v>8.0000000000000002E-3</v>
      </c>
      <c r="AP1102">
        <f t="shared" si="39"/>
        <v>229</v>
      </c>
    </row>
    <row r="1103" spans="1:42" ht="16.5" hidden="1" customHeight="1" x14ac:dyDescent="0.25">
      <c r="A1103" s="4" t="s">
        <v>796</v>
      </c>
      <c r="B1103" t="s">
        <v>611</v>
      </c>
      <c r="D1103" t="s">
        <v>32</v>
      </c>
      <c r="E1103" t="s">
        <v>81</v>
      </c>
      <c r="F1103" t="s">
        <v>612</v>
      </c>
      <c r="G1103">
        <v>209</v>
      </c>
      <c r="H1103">
        <v>0</v>
      </c>
      <c r="I1103">
        <v>0</v>
      </c>
      <c r="J1103">
        <v>3</v>
      </c>
      <c r="K1103">
        <v>0</v>
      </c>
      <c r="L1103">
        <v>3</v>
      </c>
      <c r="M1103">
        <v>226</v>
      </c>
      <c r="N1103" s="2">
        <v>3.0991735537190084E-3</v>
      </c>
      <c r="O1103" s="2">
        <v>0.23347107438016529</v>
      </c>
      <c r="P1103">
        <v>74</v>
      </c>
      <c r="Q1103" s="2">
        <v>9.1020910209102093E-2</v>
      </c>
      <c r="R1103">
        <v>968</v>
      </c>
      <c r="S1103">
        <v>813</v>
      </c>
      <c r="T1103">
        <v>776</v>
      </c>
      <c r="U1103">
        <v>1</v>
      </c>
      <c r="V1103">
        <v>7</v>
      </c>
      <c r="W1103">
        <v>4</v>
      </c>
      <c r="X1103">
        <v>25</v>
      </c>
      <c r="Y1103">
        <v>65</v>
      </c>
      <c r="Z1103">
        <v>0</v>
      </c>
      <c r="AA1103">
        <v>0</v>
      </c>
      <c r="AB1103">
        <v>0</v>
      </c>
      <c r="AC1103">
        <v>0</v>
      </c>
      <c r="AD1103">
        <v>920</v>
      </c>
      <c r="AE1103">
        <v>1</v>
      </c>
      <c r="AF1103">
        <v>7</v>
      </c>
      <c r="AG1103">
        <v>7</v>
      </c>
      <c r="AH1103">
        <v>25</v>
      </c>
      <c r="AI1103" s="3">
        <v>0.22717391304347825</v>
      </c>
      <c r="AJ1103" s="3">
        <v>0</v>
      </c>
      <c r="AK1103" s="3">
        <v>0</v>
      </c>
      <c r="AL1103" s="3">
        <v>0.42857142857142855</v>
      </c>
      <c r="AM1103" s="3">
        <v>0</v>
      </c>
      <c r="AN1103" s="2">
        <f t="shared" si="38"/>
        <v>0.23657024793388429</v>
      </c>
      <c r="AO1103" s="2">
        <v>4.1666666666666664E-2</v>
      </c>
      <c r="AP1103">
        <f t="shared" si="39"/>
        <v>229</v>
      </c>
    </row>
    <row r="1104" spans="1:42" ht="16.5" hidden="1" customHeight="1" x14ac:dyDescent="0.25">
      <c r="A1104" s="5" t="s">
        <v>791</v>
      </c>
      <c r="B1104" t="s">
        <v>611</v>
      </c>
      <c r="D1104" t="s">
        <v>32</v>
      </c>
      <c r="E1104" t="s">
        <v>81</v>
      </c>
      <c r="F1104" t="s">
        <v>612</v>
      </c>
      <c r="G1104">
        <v>224</v>
      </c>
      <c r="H1104">
        <v>0</v>
      </c>
      <c r="I1104">
        <v>0</v>
      </c>
      <c r="J1104">
        <v>0</v>
      </c>
      <c r="K1104">
        <v>0</v>
      </c>
      <c r="L1104">
        <v>5</v>
      </c>
      <c r="M1104">
        <v>224</v>
      </c>
      <c r="N1104" s="2">
        <v>5.0251256281407036E-3</v>
      </c>
      <c r="O1104" s="2">
        <v>0.22512562814070353</v>
      </c>
      <c r="P1104">
        <v>30</v>
      </c>
      <c r="Q1104" s="2">
        <v>3.7688442211055273E-2</v>
      </c>
      <c r="R1104">
        <v>995</v>
      </c>
      <c r="S1104">
        <v>796</v>
      </c>
      <c r="T1104">
        <v>772</v>
      </c>
      <c r="U1104">
        <v>1</v>
      </c>
      <c r="V1104">
        <v>5</v>
      </c>
      <c r="W1104">
        <v>7</v>
      </c>
      <c r="X1104">
        <v>11</v>
      </c>
      <c r="Y1104">
        <v>23</v>
      </c>
      <c r="Z1104">
        <v>0</v>
      </c>
      <c r="AA1104">
        <v>0</v>
      </c>
      <c r="AB1104">
        <v>0</v>
      </c>
      <c r="AC1104">
        <v>0</v>
      </c>
      <c r="AD1104">
        <v>973</v>
      </c>
      <c r="AE1104">
        <v>1</v>
      </c>
      <c r="AF1104">
        <v>5</v>
      </c>
      <c r="AG1104">
        <v>7</v>
      </c>
      <c r="AH1104">
        <v>11</v>
      </c>
      <c r="AI1104" s="3">
        <v>0.23021582733812951</v>
      </c>
      <c r="AJ1104" s="3">
        <v>0</v>
      </c>
      <c r="AK1104" s="3">
        <v>0</v>
      </c>
      <c r="AL1104" s="3">
        <v>0</v>
      </c>
      <c r="AM1104" s="3">
        <v>0</v>
      </c>
      <c r="AN1104" s="2">
        <f t="shared" si="38"/>
        <v>0.23015075376884422</v>
      </c>
      <c r="AO1104" s="2">
        <v>2.4072216649949848E-2</v>
      </c>
      <c r="AP1104">
        <f t="shared" si="39"/>
        <v>229</v>
      </c>
    </row>
    <row r="1105" spans="1:42" ht="16.5" hidden="1" customHeight="1" x14ac:dyDescent="0.25">
      <c r="A1105" s="4">
        <v>2011</v>
      </c>
      <c r="B1105" t="s">
        <v>631</v>
      </c>
      <c r="D1105" t="s">
        <v>32</v>
      </c>
      <c r="E1105" t="s">
        <v>463</v>
      </c>
      <c r="F1105" t="s">
        <v>632</v>
      </c>
      <c r="G1105">
        <v>205</v>
      </c>
      <c r="H1105">
        <v>10</v>
      </c>
      <c r="I1105">
        <v>4</v>
      </c>
      <c r="J1105">
        <v>0</v>
      </c>
      <c r="K1105">
        <v>0</v>
      </c>
      <c r="L1105">
        <v>49</v>
      </c>
      <c r="M1105">
        <v>180</v>
      </c>
      <c r="N1105" s="2">
        <v>3.8281250000000003E-2</v>
      </c>
      <c r="O1105" s="2">
        <v>0.140625</v>
      </c>
      <c r="P1105">
        <v>160</v>
      </c>
      <c r="Q1105" s="2">
        <v>0.13212221304706853</v>
      </c>
      <c r="R1105">
        <v>1280</v>
      </c>
      <c r="S1105">
        <v>1211</v>
      </c>
      <c r="T1105">
        <v>1152</v>
      </c>
      <c r="U1105">
        <v>21</v>
      </c>
      <c r="V1105">
        <v>21</v>
      </c>
      <c r="W1105">
        <v>8</v>
      </c>
      <c r="X1105">
        <v>9</v>
      </c>
      <c r="Y1105">
        <v>153</v>
      </c>
      <c r="Z1105">
        <v>0</v>
      </c>
      <c r="AA1105">
        <v>3</v>
      </c>
      <c r="AB1105">
        <v>0</v>
      </c>
      <c r="AC1105">
        <v>0</v>
      </c>
      <c r="AD1105">
        <v>1204</v>
      </c>
      <c r="AE1105">
        <v>31</v>
      </c>
      <c r="AF1105">
        <v>22</v>
      </c>
      <c r="AG1105">
        <v>8</v>
      </c>
      <c r="AH1105">
        <v>9</v>
      </c>
      <c r="AI1105" s="3">
        <v>0.17026578073089702</v>
      </c>
      <c r="AJ1105" s="3">
        <v>0.32258064516129031</v>
      </c>
      <c r="AK1105" s="3">
        <v>0.18181818181818182</v>
      </c>
      <c r="AL1105" s="3">
        <v>0</v>
      </c>
      <c r="AM1105" s="3">
        <v>0</v>
      </c>
      <c r="AN1105" s="2">
        <f t="shared" si="38"/>
        <v>0.17890624999999999</v>
      </c>
      <c r="AO1105" s="2">
        <v>5.4945054945054944E-2</v>
      </c>
      <c r="AP1105">
        <f t="shared" si="39"/>
        <v>229</v>
      </c>
    </row>
    <row r="1106" spans="1:42" ht="16.5" hidden="1" customHeight="1" x14ac:dyDescent="0.25">
      <c r="A1106" s="4" t="s">
        <v>799</v>
      </c>
      <c r="B1106" s="1" t="s">
        <v>280</v>
      </c>
      <c r="D1106" t="s">
        <v>32</v>
      </c>
      <c r="E1106" t="s">
        <v>281</v>
      </c>
      <c r="F1106" t="s">
        <v>282</v>
      </c>
      <c r="G1106">
        <v>203</v>
      </c>
      <c r="H1106">
        <v>7</v>
      </c>
      <c r="I1106">
        <v>9</v>
      </c>
      <c r="J1106">
        <v>0</v>
      </c>
      <c r="K1106">
        <v>6</v>
      </c>
      <c r="L1106">
        <v>11</v>
      </c>
      <c r="M1106">
        <v>218</v>
      </c>
      <c r="N1106" s="2">
        <v>8.2335329341317372E-3</v>
      </c>
      <c r="O1106" s="2">
        <v>0.16317365269461079</v>
      </c>
      <c r="P1106">
        <v>9</v>
      </c>
      <c r="Q1106" s="2">
        <v>8.0645161290322578E-3</v>
      </c>
      <c r="R1106">
        <v>1336</v>
      </c>
      <c r="S1106">
        <v>1116</v>
      </c>
      <c r="T1106">
        <v>1023</v>
      </c>
      <c r="U1106">
        <v>65</v>
      </c>
      <c r="V1106">
        <v>11</v>
      </c>
      <c r="W1106">
        <v>7</v>
      </c>
      <c r="X1106">
        <v>10</v>
      </c>
      <c r="Y1106">
        <v>7</v>
      </c>
      <c r="Z1106">
        <v>0</v>
      </c>
      <c r="AA1106">
        <v>0</v>
      </c>
      <c r="AB1106">
        <v>0</v>
      </c>
      <c r="AC1106">
        <v>0</v>
      </c>
      <c r="AD1106">
        <v>1219</v>
      </c>
      <c r="AE1106">
        <v>72</v>
      </c>
      <c r="AF1106">
        <v>20</v>
      </c>
      <c r="AG1106">
        <v>7</v>
      </c>
      <c r="AH1106">
        <v>16</v>
      </c>
      <c r="AI1106" s="3">
        <v>0.16652994257588188</v>
      </c>
      <c r="AJ1106" s="3">
        <v>9.7222222222222224E-2</v>
      </c>
      <c r="AK1106" s="3">
        <v>0.45</v>
      </c>
      <c r="AL1106" s="3">
        <v>0</v>
      </c>
      <c r="AM1106" s="3">
        <v>0.375</v>
      </c>
      <c r="AN1106" s="2">
        <f t="shared" si="38"/>
        <v>0.17140718562874252</v>
      </c>
      <c r="AO1106" s="2">
        <v>8.6206896551724144E-2</v>
      </c>
      <c r="AP1106">
        <f t="shared" si="39"/>
        <v>229</v>
      </c>
    </row>
    <row r="1107" spans="1:42" ht="16.5" hidden="1" customHeight="1" x14ac:dyDescent="0.25">
      <c r="A1107" s="4" t="s">
        <v>800</v>
      </c>
      <c r="B1107" s="1" t="s">
        <v>473</v>
      </c>
      <c r="D1107" t="s">
        <v>32</v>
      </c>
      <c r="E1107" t="s">
        <v>463</v>
      </c>
      <c r="F1107" t="s">
        <v>474</v>
      </c>
      <c r="G1107">
        <v>198</v>
      </c>
      <c r="H1107">
        <v>19</v>
      </c>
      <c r="I1107">
        <v>0</v>
      </c>
      <c r="J1107">
        <v>0</v>
      </c>
      <c r="K1107">
        <v>3</v>
      </c>
      <c r="L1107">
        <v>34</v>
      </c>
      <c r="M1107">
        <v>195</v>
      </c>
      <c r="N1107" s="2">
        <v>2.5000000000000001E-2</v>
      </c>
      <c r="O1107" s="2">
        <v>0.14338235294117646</v>
      </c>
      <c r="P1107">
        <v>564</v>
      </c>
      <c r="Q1107" s="2">
        <v>0.3327433628318584</v>
      </c>
      <c r="R1107">
        <v>1360</v>
      </c>
      <c r="S1107">
        <v>1695</v>
      </c>
      <c r="T1107">
        <v>1411</v>
      </c>
      <c r="U1107">
        <v>130</v>
      </c>
      <c r="V1107">
        <v>86</v>
      </c>
      <c r="W1107">
        <v>24</v>
      </c>
      <c r="X1107">
        <v>44</v>
      </c>
      <c r="Y1107">
        <v>488</v>
      </c>
      <c r="Z1107">
        <v>36</v>
      </c>
      <c r="AA1107">
        <v>21</v>
      </c>
      <c r="AB1107">
        <v>4</v>
      </c>
      <c r="AC1107">
        <v>6</v>
      </c>
      <c r="AD1107">
        <v>1121</v>
      </c>
      <c r="AE1107">
        <v>113</v>
      </c>
      <c r="AF1107">
        <v>65</v>
      </c>
      <c r="AG1107">
        <v>20</v>
      </c>
      <c r="AH1107">
        <v>41</v>
      </c>
      <c r="AI1107" s="3">
        <v>0.17662801070472792</v>
      </c>
      <c r="AJ1107" s="3">
        <v>0.16814159292035399</v>
      </c>
      <c r="AK1107" s="3">
        <v>0</v>
      </c>
      <c r="AL1107" s="3">
        <v>0</v>
      </c>
      <c r="AM1107" s="3">
        <v>7.3170731707317069E-2</v>
      </c>
      <c r="AN1107" s="2">
        <f t="shared" si="38"/>
        <v>0.16838235294117646</v>
      </c>
      <c r="AO1107" s="2">
        <v>0.17573529411764705</v>
      </c>
      <c r="AP1107">
        <f t="shared" si="39"/>
        <v>229</v>
      </c>
    </row>
    <row r="1108" spans="1:42" ht="16.5" hidden="1" customHeight="1" x14ac:dyDescent="0.25">
      <c r="A1108" s="4" t="s">
        <v>799</v>
      </c>
      <c r="B1108" s="1" t="s">
        <v>473</v>
      </c>
      <c r="D1108" t="s">
        <v>32</v>
      </c>
      <c r="E1108" t="s">
        <v>463</v>
      </c>
      <c r="F1108" t="s">
        <v>474</v>
      </c>
      <c r="G1108">
        <v>191</v>
      </c>
      <c r="H1108">
        <v>17</v>
      </c>
      <c r="I1108">
        <v>7</v>
      </c>
      <c r="J1108">
        <v>0</v>
      </c>
      <c r="K1108">
        <v>4</v>
      </c>
      <c r="L1108">
        <v>42</v>
      </c>
      <c r="M1108">
        <v>187</v>
      </c>
      <c r="N1108" s="2">
        <v>3.0656934306569343E-2</v>
      </c>
      <c r="O1108" s="2">
        <v>0.13649635036496349</v>
      </c>
      <c r="P1108">
        <v>535</v>
      </c>
      <c r="Q1108" s="2">
        <v>0.31921241050119331</v>
      </c>
      <c r="R1108">
        <v>1370</v>
      </c>
      <c r="S1108">
        <v>1676</v>
      </c>
      <c r="T1108">
        <v>1410</v>
      </c>
      <c r="U1108">
        <v>125</v>
      </c>
      <c r="V1108">
        <v>77</v>
      </c>
      <c r="W1108">
        <v>21</v>
      </c>
      <c r="X1108">
        <v>43</v>
      </c>
      <c r="Y1108">
        <v>475</v>
      </c>
      <c r="Z1108">
        <v>29</v>
      </c>
      <c r="AA1108">
        <v>12</v>
      </c>
      <c r="AB1108">
        <v>0</v>
      </c>
      <c r="AC1108">
        <v>3</v>
      </c>
      <c r="AD1108">
        <v>1126</v>
      </c>
      <c r="AE1108">
        <v>113</v>
      </c>
      <c r="AF1108">
        <v>72</v>
      </c>
      <c r="AG1108">
        <v>21</v>
      </c>
      <c r="AH1108">
        <v>44</v>
      </c>
      <c r="AI1108" s="3">
        <v>0.16962699822380106</v>
      </c>
      <c r="AJ1108" s="3">
        <v>0.15044247787610621</v>
      </c>
      <c r="AK1108" s="3">
        <v>9.7222222222222224E-2</v>
      </c>
      <c r="AL1108" s="3">
        <v>0</v>
      </c>
      <c r="AM1108" s="3">
        <v>9.0909090909090912E-2</v>
      </c>
      <c r="AN1108" s="2">
        <f t="shared" si="38"/>
        <v>0.16715328467153284</v>
      </c>
      <c r="AO1108" s="2">
        <v>0.1816860465116279</v>
      </c>
      <c r="AP1108">
        <f t="shared" si="39"/>
        <v>229</v>
      </c>
    </row>
    <row r="1109" spans="1:42" ht="16.5" hidden="1" customHeight="1" x14ac:dyDescent="0.25">
      <c r="A1109" s="5" t="s">
        <v>792</v>
      </c>
      <c r="B1109" s="1" t="s">
        <v>471</v>
      </c>
      <c r="D1109" t="s">
        <v>32</v>
      </c>
      <c r="E1109" t="s">
        <v>463</v>
      </c>
      <c r="F1109" t="s">
        <v>472</v>
      </c>
      <c r="G1109">
        <v>222</v>
      </c>
      <c r="H1109">
        <v>0</v>
      </c>
      <c r="I1109">
        <v>0</v>
      </c>
      <c r="J1109">
        <v>0</v>
      </c>
      <c r="K1109">
        <v>0</v>
      </c>
      <c r="L1109">
        <v>23</v>
      </c>
      <c r="M1109">
        <v>206</v>
      </c>
      <c r="N1109" s="2">
        <v>1.2227538543328018E-2</v>
      </c>
      <c r="O1109" s="2">
        <v>0.10951621477937268</v>
      </c>
      <c r="P1109">
        <v>98</v>
      </c>
      <c r="Q1109" s="2">
        <v>5.6000000000000001E-2</v>
      </c>
      <c r="R1109">
        <v>1881</v>
      </c>
      <c r="S1109">
        <v>1750</v>
      </c>
      <c r="T1109">
        <v>1702</v>
      </c>
      <c r="U1109">
        <v>17</v>
      </c>
      <c r="V1109">
        <v>11</v>
      </c>
      <c r="W1109">
        <v>6</v>
      </c>
      <c r="X1109">
        <v>14</v>
      </c>
      <c r="Y1109">
        <v>90</v>
      </c>
      <c r="Z1109">
        <v>0</v>
      </c>
      <c r="AA1109">
        <v>4</v>
      </c>
      <c r="AB1109">
        <v>0</v>
      </c>
      <c r="AC1109">
        <v>0</v>
      </c>
      <c r="AD1109">
        <v>1834</v>
      </c>
      <c r="AE1109">
        <v>17</v>
      </c>
      <c r="AF1109">
        <v>7</v>
      </c>
      <c r="AG1109">
        <v>6</v>
      </c>
      <c r="AH1109">
        <v>14</v>
      </c>
      <c r="AI1109" s="3">
        <v>0.12104689203925845</v>
      </c>
      <c r="AJ1109" s="3">
        <v>0</v>
      </c>
      <c r="AK1109" s="3">
        <v>0</v>
      </c>
      <c r="AL1109" s="3">
        <v>0</v>
      </c>
      <c r="AM1109" s="3">
        <v>0</v>
      </c>
      <c r="AN1109" s="2">
        <f t="shared" si="38"/>
        <v>0.1217437533227007</v>
      </c>
      <c r="AO1109" s="2">
        <v>2.3429179978700747E-2</v>
      </c>
      <c r="AP1109">
        <f t="shared" si="39"/>
        <v>229</v>
      </c>
    </row>
    <row r="1110" spans="1:42" ht="16.5" hidden="1" customHeight="1" x14ac:dyDescent="0.25">
      <c r="A1110" s="5" t="s">
        <v>793</v>
      </c>
      <c r="B1110" s="1" t="s">
        <v>330</v>
      </c>
      <c r="D1110" t="s">
        <v>32</v>
      </c>
      <c r="E1110" t="s">
        <v>328</v>
      </c>
      <c r="F1110" t="s">
        <v>331</v>
      </c>
      <c r="G1110">
        <v>222</v>
      </c>
      <c r="H1110">
        <v>0</v>
      </c>
      <c r="I1110">
        <v>0</v>
      </c>
      <c r="J1110">
        <v>0</v>
      </c>
      <c r="K1110">
        <v>0</v>
      </c>
      <c r="L1110">
        <v>3</v>
      </c>
      <c r="M1110">
        <v>226</v>
      </c>
      <c r="N1110" s="2">
        <v>1.5839493136219642E-3</v>
      </c>
      <c r="O1110" s="2">
        <v>0.11932418162618796</v>
      </c>
      <c r="P1110">
        <v>129</v>
      </c>
      <c r="Q1110" s="2">
        <v>7.1906354515050161E-2</v>
      </c>
      <c r="R1110">
        <v>1894</v>
      </c>
      <c r="S1110">
        <v>1794</v>
      </c>
      <c r="T1110">
        <v>1657</v>
      </c>
      <c r="U1110">
        <v>4</v>
      </c>
      <c r="V1110">
        <v>8</v>
      </c>
      <c r="W1110">
        <v>10</v>
      </c>
      <c r="X1110">
        <v>115</v>
      </c>
      <c r="Y1110">
        <v>118</v>
      </c>
      <c r="Z1110">
        <v>0</v>
      </c>
      <c r="AA1110">
        <v>0</v>
      </c>
      <c r="AB1110">
        <v>0</v>
      </c>
      <c r="AC1110">
        <v>3</v>
      </c>
      <c r="AD1110">
        <v>1761</v>
      </c>
      <c r="AE1110">
        <v>4</v>
      </c>
      <c r="AF1110">
        <v>8</v>
      </c>
      <c r="AG1110">
        <v>10</v>
      </c>
      <c r="AH1110">
        <v>112</v>
      </c>
      <c r="AI1110" s="3">
        <v>0.12606473594548551</v>
      </c>
      <c r="AJ1110" s="3">
        <v>0</v>
      </c>
      <c r="AK1110" s="3">
        <v>0</v>
      </c>
      <c r="AL1110" s="3">
        <v>0</v>
      </c>
      <c r="AM1110" s="3">
        <v>0</v>
      </c>
      <c r="AN1110" s="2">
        <f t="shared" si="38"/>
        <v>0.12090813093980993</v>
      </c>
      <c r="AO1110" s="2">
        <v>7.0712401055408977E-2</v>
      </c>
      <c r="AP1110">
        <f t="shared" si="39"/>
        <v>229</v>
      </c>
    </row>
    <row r="1111" spans="1:42" ht="16.5" hidden="1" customHeight="1" x14ac:dyDescent="0.25">
      <c r="A1111" s="4" t="s">
        <v>799</v>
      </c>
      <c r="B1111" s="1" t="s">
        <v>377</v>
      </c>
      <c r="D1111" t="s">
        <v>32</v>
      </c>
      <c r="E1111" t="s">
        <v>373</v>
      </c>
      <c r="F1111" t="s">
        <v>378</v>
      </c>
      <c r="G1111">
        <v>154</v>
      </c>
      <c r="H1111">
        <v>0</v>
      </c>
      <c r="I1111">
        <v>0</v>
      </c>
      <c r="J1111">
        <v>3</v>
      </c>
      <c r="K1111">
        <v>65</v>
      </c>
      <c r="L1111">
        <v>0</v>
      </c>
      <c r="M1111">
        <v>229</v>
      </c>
      <c r="N1111" s="2">
        <v>0</v>
      </c>
      <c r="O1111" s="2">
        <v>7.3942525024216985E-2</v>
      </c>
      <c r="P1111">
        <v>128</v>
      </c>
      <c r="Q1111" s="2">
        <v>4.2723631508678236E-2</v>
      </c>
      <c r="R1111">
        <v>3097</v>
      </c>
      <c r="S1111">
        <v>2996</v>
      </c>
      <c r="T1111">
        <v>978</v>
      </c>
      <c r="U1111">
        <v>5</v>
      </c>
      <c r="V1111">
        <v>178</v>
      </c>
      <c r="W1111">
        <v>359</v>
      </c>
      <c r="X1111">
        <v>1476</v>
      </c>
      <c r="Y1111">
        <v>84</v>
      </c>
      <c r="Z1111">
        <v>0</v>
      </c>
      <c r="AA1111">
        <v>0</v>
      </c>
      <c r="AB1111">
        <v>5</v>
      </c>
      <c r="AC1111">
        <v>18</v>
      </c>
      <c r="AD1111">
        <v>1048</v>
      </c>
      <c r="AE1111">
        <v>5</v>
      </c>
      <c r="AF1111">
        <v>178</v>
      </c>
      <c r="AG1111">
        <v>357</v>
      </c>
      <c r="AH1111">
        <v>1523</v>
      </c>
      <c r="AI1111" s="3">
        <v>0.14694656488549618</v>
      </c>
      <c r="AJ1111" s="3">
        <v>0</v>
      </c>
      <c r="AK1111" s="3">
        <v>0</v>
      </c>
      <c r="AL1111" s="3">
        <v>8.4033613445378148E-3</v>
      </c>
      <c r="AM1111" s="3">
        <v>4.2678923177938283E-2</v>
      </c>
      <c r="AN1111" s="2">
        <f t="shared" si="38"/>
        <v>7.3942525024216985E-2</v>
      </c>
      <c r="AO1111" s="2">
        <v>0.66313082610093221</v>
      </c>
      <c r="AP1111">
        <f t="shared" si="39"/>
        <v>229</v>
      </c>
    </row>
    <row r="1112" spans="1:42" ht="16.5" hidden="1" customHeight="1" x14ac:dyDescent="0.25">
      <c r="A1112" s="5" t="s">
        <v>795</v>
      </c>
      <c r="B1112" s="1" t="s">
        <v>596</v>
      </c>
      <c r="D1112" t="s">
        <v>32</v>
      </c>
      <c r="E1112" t="s">
        <v>333</v>
      </c>
      <c r="F1112" t="s">
        <v>597</v>
      </c>
      <c r="G1112">
        <v>210</v>
      </c>
      <c r="H1112">
        <v>0</v>
      </c>
      <c r="I1112">
        <v>0</v>
      </c>
      <c r="J1112">
        <v>3</v>
      </c>
      <c r="K1112">
        <v>4</v>
      </c>
      <c r="L1112">
        <v>104</v>
      </c>
      <c r="M1112">
        <v>125</v>
      </c>
      <c r="N1112" s="2">
        <v>2.4662082048849895E-2</v>
      </c>
      <c r="O1112" s="2">
        <v>2.9641925539483045E-2</v>
      </c>
      <c r="P1112">
        <v>69</v>
      </c>
      <c r="Q1112" s="2">
        <v>1.7007641114123735E-2</v>
      </c>
      <c r="R1112">
        <v>4217</v>
      </c>
      <c r="S1112">
        <v>4057</v>
      </c>
      <c r="T1112">
        <v>3709</v>
      </c>
      <c r="U1112">
        <v>14</v>
      </c>
      <c r="V1112">
        <v>77</v>
      </c>
      <c r="W1112">
        <v>63</v>
      </c>
      <c r="X1112">
        <v>194</v>
      </c>
      <c r="Y1112">
        <v>66</v>
      </c>
      <c r="Z1112">
        <v>0</v>
      </c>
      <c r="AA1112">
        <v>0</v>
      </c>
      <c r="AB1112">
        <v>0</v>
      </c>
      <c r="AC1112">
        <v>0</v>
      </c>
      <c r="AD1112">
        <v>3853</v>
      </c>
      <c r="AE1112">
        <v>14</v>
      </c>
      <c r="AF1112">
        <v>77</v>
      </c>
      <c r="AG1112">
        <v>66</v>
      </c>
      <c r="AH1112">
        <v>198</v>
      </c>
      <c r="AI1112" s="3">
        <v>5.4502984687256686E-2</v>
      </c>
      <c r="AJ1112" s="3">
        <v>0</v>
      </c>
      <c r="AK1112" s="3">
        <v>0</v>
      </c>
      <c r="AL1112" s="3">
        <v>4.5454545454545456E-2</v>
      </c>
      <c r="AM1112" s="3">
        <v>2.0202020202020204E-2</v>
      </c>
      <c r="AN1112" s="2">
        <f t="shared" si="38"/>
        <v>5.4304007588332939E-2</v>
      </c>
      <c r="AO1112" s="2">
        <v>8.436311787072244E-2</v>
      </c>
      <c r="AP1112">
        <f t="shared" si="39"/>
        <v>229</v>
      </c>
    </row>
    <row r="1113" spans="1:42" ht="16.5" hidden="1" customHeight="1" x14ac:dyDescent="0.25">
      <c r="A1113" s="5" t="s">
        <v>794</v>
      </c>
      <c r="B1113" s="1" t="s">
        <v>97</v>
      </c>
      <c r="D1113" t="s">
        <v>32</v>
      </c>
      <c r="E1113" t="s">
        <v>95</v>
      </c>
      <c r="F1113" t="s">
        <v>98</v>
      </c>
      <c r="G1113">
        <v>190</v>
      </c>
      <c r="H1113">
        <v>23</v>
      </c>
      <c r="I1113">
        <v>0</v>
      </c>
      <c r="J1113">
        <v>0</v>
      </c>
      <c r="K1113">
        <v>9</v>
      </c>
      <c r="L1113">
        <v>4</v>
      </c>
      <c r="M1113">
        <v>224</v>
      </c>
      <c r="N1113" s="2">
        <v>5.4644808743169399E-3</v>
      </c>
      <c r="O1113" s="2">
        <v>0.30601092896174864</v>
      </c>
      <c r="P1113">
        <v>86</v>
      </c>
      <c r="Q1113" s="2">
        <v>0.14576271186440679</v>
      </c>
      <c r="R1113">
        <v>732</v>
      </c>
      <c r="S1113">
        <v>590</v>
      </c>
      <c r="T1113">
        <v>473</v>
      </c>
      <c r="U1113">
        <v>109</v>
      </c>
      <c r="V1113">
        <v>4</v>
      </c>
      <c r="W1113">
        <v>3</v>
      </c>
      <c r="X1113">
        <v>1</v>
      </c>
      <c r="Y1113">
        <v>73</v>
      </c>
      <c r="Z1113">
        <v>9</v>
      </c>
      <c r="AA1113">
        <v>0</v>
      </c>
      <c r="AB1113">
        <v>0</v>
      </c>
      <c r="AC1113">
        <v>0</v>
      </c>
      <c r="AD1113">
        <v>590</v>
      </c>
      <c r="AE1113">
        <v>123</v>
      </c>
      <c r="AF1113">
        <v>4</v>
      </c>
      <c r="AG1113">
        <v>3</v>
      </c>
      <c r="AH1113">
        <v>10</v>
      </c>
      <c r="AI1113" s="3">
        <v>0.32203389830508472</v>
      </c>
      <c r="AJ1113" s="3">
        <v>0.18699186991869918</v>
      </c>
      <c r="AK1113" s="3">
        <v>0</v>
      </c>
      <c r="AL1113" s="3">
        <v>0</v>
      </c>
      <c r="AM1113" s="3">
        <v>0.9</v>
      </c>
      <c r="AN1113" s="2">
        <f t="shared" si="38"/>
        <v>0.31147540983606559</v>
      </c>
      <c r="AO1113" s="2">
        <v>0.19178082191780821</v>
      </c>
      <c r="AP1113">
        <f t="shared" si="39"/>
        <v>228</v>
      </c>
    </row>
    <row r="1114" spans="1:42" ht="16.5" hidden="1" customHeight="1" x14ac:dyDescent="0.25">
      <c r="A1114" s="5" t="s">
        <v>789</v>
      </c>
      <c r="B1114" s="1" t="s">
        <v>121</v>
      </c>
      <c r="D1114" t="s">
        <v>32</v>
      </c>
      <c r="E1114" t="s">
        <v>117</v>
      </c>
      <c r="F1114" t="s">
        <v>122</v>
      </c>
      <c r="G1114">
        <v>221</v>
      </c>
      <c r="H1114">
        <v>0</v>
      </c>
      <c r="I1114">
        <v>0</v>
      </c>
      <c r="J1114">
        <v>0</v>
      </c>
      <c r="K1114">
        <v>0</v>
      </c>
      <c r="L1114">
        <v>9</v>
      </c>
      <c r="M1114">
        <v>219</v>
      </c>
      <c r="N1114" s="2">
        <v>1.0895883777239709E-2</v>
      </c>
      <c r="O1114" s="2">
        <v>0.26513317191283292</v>
      </c>
      <c r="P1114">
        <v>164</v>
      </c>
      <c r="Q1114" s="2">
        <v>0.21522309711286089</v>
      </c>
      <c r="R1114">
        <v>826</v>
      </c>
      <c r="S1114">
        <v>762</v>
      </c>
      <c r="T1114">
        <v>754</v>
      </c>
      <c r="U1114">
        <v>3</v>
      </c>
      <c r="V1114">
        <v>2</v>
      </c>
      <c r="W1114">
        <v>3</v>
      </c>
      <c r="X1114">
        <v>0</v>
      </c>
      <c r="Y1114">
        <v>160</v>
      </c>
      <c r="Z1114">
        <v>0</v>
      </c>
      <c r="AA1114">
        <v>0</v>
      </c>
      <c r="AB1114">
        <v>0</v>
      </c>
      <c r="AC1114">
        <v>0</v>
      </c>
      <c r="AD1114">
        <v>815</v>
      </c>
      <c r="AE1114">
        <v>3</v>
      </c>
      <c r="AF1114">
        <v>2</v>
      </c>
      <c r="AG1114">
        <v>3</v>
      </c>
      <c r="AH1114">
        <v>0</v>
      </c>
      <c r="AI1114" s="3">
        <v>0.27116564417177913</v>
      </c>
      <c r="AJ1114" s="3">
        <v>0</v>
      </c>
      <c r="AK1114" s="3">
        <v>0</v>
      </c>
      <c r="AL1114" s="3">
        <v>0</v>
      </c>
      <c r="AM1114" s="3">
        <v>0</v>
      </c>
      <c r="AN1114" s="2">
        <f t="shared" ref="AN1114:AN1177" si="40">N1114+O1114</f>
        <v>0.27602905569007263</v>
      </c>
      <c r="AO1114" s="2">
        <v>9.7205346294046164E-3</v>
      </c>
      <c r="AP1114">
        <f t="shared" ref="AP1114:AP1177" si="41">L1114+M1114</f>
        <v>228</v>
      </c>
    </row>
    <row r="1115" spans="1:42" ht="16.5" hidden="1" customHeight="1" x14ac:dyDescent="0.25">
      <c r="A1115" s="4">
        <v>2011</v>
      </c>
      <c r="B1115" t="s">
        <v>611</v>
      </c>
      <c r="D1115" t="s">
        <v>32</v>
      </c>
      <c r="E1115" t="s">
        <v>81</v>
      </c>
      <c r="F1115" t="s">
        <v>612</v>
      </c>
      <c r="G1115">
        <v>210</v>
      </c>
      <c r="H1115">
        <v>0</v>
      </c>
      <c r="I1115">
        <v>0</v>
      </c>
      <c r="J1115">
        <v>0</v>
      </c>
      <c r="K1115">
        <v>4</v>
      </c>
      <c r="L1115">
        <v>5</v>
      </c>
      <c r="M1115">
        <v>223</v>
      </c>
      <c r="N1115" s="2">
        <v>5.2742616033755272E-3</v>
      </c>
      <c r="O1115" s="2">
        <v>0.23523206751054854</v>
      </c>
      <c r="P1115">
        <v>66</v>
      </c>
      <c r="Q1115" s="2">
        <v>8.3969465648854963E-2</v>
      </c>
      <c r="R1115">
        <v>948</v>
      </c>
      <c r="S1115">
        <v>786</v>
      </c>
      <c r="T1115">
        <v>751</v>
      </c>
      <c r="U1115">
        <v>0</v>
      </c>
      <c r="V1115">
        <v>10</v>
      </c>
      <c r="W1115">
        <v>11</v>
      </c>
      <c r="X1115">
        <v>14</v>
      </c>
      <c r="Y1115">
        <v>61</v>
      </c>
      <c r="Z1115">
        <v>0</v>
      </c>
      <c r="AA1115">
        <v>0</v>
      </c>
      <c r="AB1115">
        <v>0</v>
      </c>
      <c r="AC1115">
        <v>0</v>
      </c>
      <c r="AD1115">
        <v>900</v>
      </c>
      <c r="AE1115">
        <v>0</v>
      </c>
      <c r="AF1115">
        <v>10</v>
      </c>
      <c r="AG1115">
        <v>11</v>
      </c>
      <c r="AH1115">
        <v>18</v>
      </c>
      <c r="AI1115" s="3">
        <v>0.23333333333333334</v>
      </c>
      <c r="AJ1115" s="3">
        <v>0</v>
      </c>
      <c r="AK1115" s="3">
        <v>0</v>
      </c>
      <c r="AL1115" s="3">
        <v>0</v>
      </c>
      <c r="AM1115" s="3">
        <v>0.22222222222222221</v>
      </c>
      <c r="AN1115" s="2">
        <f t="shared" si="40"/>
        <v>0.24050632911392406</v>
      </c>
      <c r="AO1115" s="2">
        <v>4.1533546325878593E-2</v>
      </c>
      <c r="AP1115">
        <f t="shared" si="41"/>
        <v>228</v>
      </c>
    </row>
    <row r="1116" spans="1:42" ht="16.5" hidden="1" customHeight="1" x14ac:dyDescent="0.25">
      <c r="A1116" s="5" t="s">
        <v>790</v>
      </c>
      <c r="B1116" s="1" t="s">
        <v>255</v>
      </c>
      <c r="D1116" t="s">
        <v>32</v>
      </c>
      <c r="E1116" t="s">
        <v>256</v>
      </c>
      <c r="F1116" t="s">
        <v>257</v>
      </c>
      <c r="G1116">
        <v>202</v>
      </c>
      <c r="H1116">
        <v>18</v>
      </c>
      <c r="I1116">
        <v>0</v>
      </c>
      <c r="J1116">
        <v>3</v>
      </c>
      <c r="K1116">
        <v>0</v>
      </c>
      <c r="L1116">
        <v>0</v>
      </c>
      <c r="M1116">
        <v>228</v>
      </c>
      <c r="N1116" s="2">
        <v>0</v>
      </c>
      <c r="O1116" s="2">
        <v>0.17325227963525835</v>
      </c>
      <c r="P1116">
        <v>216</v>
      </c>
      <c r="Q1116" s="2">
        <v>0.16564417177914109</v>
      </c>
      <c r="R1116">
        <v>1316</v>
      </c>
      <c r="S1116">
        <v>1304</v>
      </c>
      <c r="T1116">
        <v>1166</v>
      </c>
      <c r="U1116">
        <v>133</v>
      </c>
      <c r="V1116">
        <v>1</v>
      </c>
      <c r="W1116">
        <v>3</v>
      </c>
      <c r="X1116">
        <v>1</v>
      </c>
      <c r="Y1116">
        <v>186</v>
      </c>
      <c r="Z1116">
        <v>24</v>
      </c>
      <c r="AA1116">
        <v>0</v>
      </c>
      <c r="AB1116">
        <v>0</v>
      </c>
      <c r="AC1116">
        <v>0</v>
      </c>
      <c r="AD1116">
        <v>1182</v>
      </c>
      <c r="AE1116">
        <v>127</v>
      </c>
      <c r="AF1116">
        <v>1</v>
      </c>
      <c r="AG1116">
        <v>6</v>
      </c>
      <c r="AH1116">
        <v>1</v>
      </c>
      <c r="AI1116" s="3">
        <v>0.17089678510998307</v>
      </c>
      <c r="AJ1116" s="3">
        <v>0.14173228346456693</v>
      </c>
      <c r="AK1116" s="3">
        <v>0</v>
      </c>
      <c r="AL1116" s="3">
        <v>0.5</v>
      </c>
      <c r="AM1116" s="3">
        <v>0</v>
      </c>
      <c r="AN1116" s="2">
        <f t="shared" si="40"/>
        <v>0.17325227963525835</v>
      </c>
      <c r="AO1116" s="2">
        <v>0.10250569476082004</v>
      </c>
      <c r="AP1116">
        <f t="shared" si="41"/>
        <v>228</v>
      </c>
    </row>
    <row r="1117" spans="1:42" ht="16.5" hidden="1" customHeight="1" x14ac:dyDescent="0.25">
      <c r="A1117" s="5" t="s">
        <v>789</v>
      </c>
      <c r="B1117" s="1" t="s">
        <v>83</v>
      </c>
      <c r="D1117" t="s">
        <v>32</v>
      </c>
      <c r="E1117" t="s">
        <v>81</v>
      </c>
      <c r="F1117" t="s">
        <v>84</v>
      </c>
      <c r="G1117">
        <v>222</v>
      </c>
      <c r="H1117">
        <v>0</v>
      </c>
      <c r="I1117">
        <v>0</v>
      </c>
      <c r="J1117">
        <v>0</v>
      </c>
      <c r="K1117">
        <v>0</v>
      </c>
      <c r="L1117">
        <v>76</v>
      </c>
      <c r="M1117">
        <v>152</v>
      </c>
      <c r="N1117" s="2">
        <v>1.0778612962700326E-2</v>
      </c>
      <c r="O1117" s="2">
        <v>2.1557225925400651E-2</v>
      </c>
      <c r="P1117">
        <v>264</v>
      </c>
      <c r="Q1117" s="2">
        <v>3.7251305206716524E-2</v>
      </c>
      <c r="R1117">
        <v>7051</v>
      </c>
      <c r="S1117">
        <v>7087</v>
      </c>
      <c r="T1117">
        <v>6268</v>
      </c>
      <c r="U1117">
        <v>27</v>
      </c>
      <c r="V1117">
        <v>375</v>
      </c>
      <c r="W1117">
        <v>169</v>
      </c>
      <c r="X1117">
        <v>248</v>
      </c>
      <c r="Y1117">
        <v>253</v>
      </c>
      <c r="Z1117">
        <v>0</v>
      </c>
      <c r="AA1117">
        <v>4</v>
      </c>
      <c r="AB1117">
        <v>0</v>
      </c>
      <c r="AC1117">
        <v>0</v>
      </c>
      <c r="AD1117">
        <v>6237</v>
      </c>
      <c r="AE1117">
        <v>27</v>
      </c>
      <c r="AF1117">
        <v>371</v>
      </c>
      <c r="AG1117">
        <v>169</v>
      </c>
      <c r="AH1117">
        <v>248</v>
      </c>
      <c r="AI1117" s="3">
        <v>3.5594035594035595E-2</v>
      </c>
      <c r="AJ1117" s="3">
        <v>0</v>
      </c>
      <c r="AK1117" s="3">
        <v>0</v>
      </c>
      <c r="AL1117" s="3">
        <v>0</v>
      </c>
      <c r="AM1117" s="3">
        <v>0</v>
      </c>
      <c r="AN1117" s="2">
        <f t="shared" si="40"/>
        <v>3.2335838888100973E-2</v>
      </c>
      <c r="AO1117" s="2">
        <v>0.1155700510493477</v>
      </c>
      <c r="AP1117">
        <f t="shared" si="41"/>
        <v>228</v>
      </c>
    </row>
    <row r="1118" spans="1:42" ht="16.5" hidden="1" customHeight="1" x14ac:dyDescent="0.25">
      <c r="A1118" s="5" t="s">
        <v>794</v>
      </c>
      <c r="B1118" t="s">
        <v>631</v>
      </c>
      <c r="D1118" t="s">
        <v>32</v>
      </c>
      <c r="E1118" t="s">
        <v>463</v>
      </c>
      <c r="F1118" t="s">
        <v>632</v>
      </c>
      <c r="G1118">
        <v>207</v>
      </c>
      <c r="H1118">
        <v>6</v>
      </c>
      <c r="I1118">
        <v>4</v>
      </c>
      <c r="J1118">
        <v>3</v>
      </c>
      <c r="K1118">
        <v>0</v>
      </c>
      <c r="L1118">
        <v>61</v>
      </c>
      <c r="M1118">
        <v>166</v>
      </c>
      <c r="N1118" s="2">
        <v>4.8221343873517786E-2</v>
      </c>
      <c r="O1118" s="2">
        <v>0.13122529644268774</v>
      </c>
      <c r="P1118">
        <v>174</v>
      </c>
      <c r="Q1118" s="2">
        <v>0.14356435643564355</v>
      </c>
      <c r="R1118">
        <v>1265</v>
      </c>
      <c r="S1118">
        <v>1212</v>
      </c>
      <c r="T1118">
        <v>1153</v>
      </c>
      <c r="U1118">
        <v>20</v>
      </c>
      <c r="V1118">
        <v>21</v>
      </c>
      <c r="W1118">
        <v>8</v>
      </c>
      <c r="X1118">
        <v>10</v>
      </c>
      <c r="Y1118">
        <v>164</v>
      </c>
      <c r="Z1118">
        <v>0</v>
      </c>
      <c r="AA1118">
        <v>0</v>
      </c>
      <c r="AB1118">
        <v>0</v>
      </c>
      <c r="AC1118">
        <v>3</v>
      </c>
      <c r="AD1118">
        <v>1196</v>
      </c>
      <c r="AE1118">
        <v>26</v>
      </c>
      <c r="AF1118">
        <v>25</v>
      </c>
      <c r="AG1118">
        <v>11</v>
      </c>
      <c r="AH1118">
        <v>7</v>
      </c>
      <c r="AI1118" s="3">
        <v>0.17307692307692307</v>
      </c>
      <c r="AJ1118" s="3">
        <v>0.23076923076923078</v>
      </c>
      <c r="AK1118" s="3">
        <v>0.16</v>
      </c>
      <c r="AL1118" s="3">
        <v>0.27272727272727271</v>
      </c>
      <c r="AM1118" s="3">
        <v>0</v>
      </c>
      <c r="AN1118" s="2">
        <f t="shared" si="40"/>
        <v>0.17944664031620552</v>
      </c>
      <c r="AO1118" s="2">
        <v>5.4545454545454543E-2</v>
      </c>
      <c r="AP1118">
        <f t="shared" si="41"/>
        <v>227</v>
      </c>
    </row>
    <row r="1119" spans="1:42" ht="16.5" hidden="1" customHeight="1" x14ac:dyDescent="0.25">
      <c r="A1119" s="4" t="s">
        <v>800</v>
      </c>
      <c r="B1119" s="1" t="s">
        <v>377</v>
      </c>
      <c r="D1119" t="s">
        <v>32</v>
      </c>
      <c r="E1119" t="s">
        <v>373</v>
      </c>
      <c r="F1119" t="s">
        <v>378</v>
      </c>
      <c r="G1119">
        <v>144</v>
      </c>
      <c r="H1119">
        <v>0</v>
      </c>
      <c r="I1119">
        <v>0</v>
      </c>
      <c r="J1119">
        <v>0</v>
      </c>
      <c r="K1119">
        <v>73</v>
      </c>
      <c r="L1119">
        <v>0</v>
      </c>
      <c r="M1119">
        <v>227</v>
      </c>
      <c r="N1119" s="2">
        <v>0</v>
      </c>
      <c r="O1119" s="2">
        <v>7.0213424064336533E-2</v>
      </c>
      <c r="P1119">
        <v>215</v>
      </c>
      <c r="Q1119" s="2">
        <v>6.6749456690468792E-2</v>
      </c>
      <c r="R1119">
        <v>3233</v>
      </c>
      <c r="S1119">
        <v>3221</v>
      </c>
      <c r="T1119">
        <v>1039</v>
      </c>
      <c r="U1119">
        <v>8</v>
      </c>
      <c r="V1119">
        <v>187</v>
      </c>
      <c r="W1119">
        <v>373</v>
      </c>
      <c r="X1119">
        <v>1614</v>
      </c>
      <c r="Y1119">
        <v>156</v>
      </c>
      <c r="Z1119">
        <v>0</v>
      </c>
      <c r="AA1119">
        <v>0</v>
      </c>
      <c r="AB1119">
        <v>4</v>
      </c>
      <c r="AC1119">
        <v>22</v>
      </c>
      <c r="AD1119">
        <v>1027</v>
      </c>
      <c r="AE1119">
        <v>8</v>
      </c>
      <c r="AF1119">
        <v>187</v>
      </c>
      <c r="AG1119">
        <v>369</v>
      </c>
      <c r="AH1119">
        <v>1665</v>
      </c>
      <c r="AI1119" s="3">
        <v>0.14021421616358326</v>
      </c>
      <c r="AJ1119" s="3">
        <v>0</v>
      </c>
      <c r="AK1119" s="3">
        <v>0</v>
      </c>
      <c r="AL1119" s="3">
        <v>0</v>
      </c>
      <c r="AM1119" s="3">
        <v>4.3843843843843842E-2</v>
      </c>
      <c r="AN1119" s="2">
        <f t="shared" si="40"/>
        <v>7.0213424064336533E-2</v>
      </c>
      <c r="AO1119" s="2">
        <v>0.68458230958230959</v>
      </c>
      <c r="AP1119">
        <f t="shared" si="41"/>
        <v>227</v>
      </c>
    </row>
    <row r="1120" spans="1:42" ht="16.5" hidden="1" customHeight="1" x14ac:dyDescent="0.25">
      <c r="A1120" s="5" t="s">
        <v>788</v>
      </c>
      <c r="B1120" s="1" t="s">
        <v>234</v>
      </c>
      <c r="C1120" t="s">
        <v>36</v>
      </c>
      <c r="D1120" t="s">
        <v>43</v>
      </c>
      <c r="E1120" t="s">
        <v>38</v>
      </c>
      <c r="F1120" t="s">
        <v>235</v>
      </c>
      <c r="G1120">
        <v>196</v>
      </c>
      <c r="H1120">
        <v>0</v>
      </c>
      <c r="I1120">
        <v>4</v>
      </c>
      <c r="J1120">
        <v>0</v>
      </c>
      <c r="K1120">
        <v>8</v>
      </c>
      <c r="L1120">
        <v>9</v>
      </c>
      <c r="M1120">
        <v>218</v>
      </c>
      <c r="N1120" s="2">
        <v>9.7508125677139759E-4</v>
      </c>
      <c r="O1120" s="2">
        <v>2.3618634886240521E-2</v>
      </c>
      <c r="P1120">
        <v>531</v>
      </c>
      <c r="Q1120" s="2">
        <v>5.5695405915670231E-2</v>
      </c>
      <c r="R1120">
        <v>9230</v>
      </c>
      <c r="S1120">
        <v>9534</v>
      </c>
      <c r="T1120">
        <v>8478</v>
      </c>
      <c r="U1120">
        <v>20</v>
      </c>
      <c r="V1120">
        <v>374</v>
      </c>
      <c r="W1120">
        <v>523</v>
      </c>
      <c r="X1120">
        <v>139</v>
      </c>
      <c r="Y1120">
        <v>424</v>
      </c>
      <c r="Z1120">
        <v>0</v>
      </c>
      <c r="AA1120">
        <v>63</v>
      </c>
      <c r="AB1120">
        <v>21</v>
      </c>
      <c r="AC1120">
        <v>3</v>
      </c>
      <c r="AD1120">
        <v>8250</v>
      </c>
      <c r="AE1120">
        <v>20</v>
      </c>
      <c r="AF1120">
        <v>315</v>
      </c>
      <c r="AG1120">
        <v>502</v>
      </c>
      <c r="AH1120">
        <v>144</v>
      </c>
      <c r="AI1120" s="3">
        <v>2.3757575757575759E-2</v>
      </c>
      <c r="AJ1120" s="3">
        <v>0</v>
      </c>
      <c r="AK1120" s="3">
        <v>1.2698412698412698E-2</v>
      </c>
      <c r="AL1120" s="3">
        <v>0</v>
      </c>
      <c r="AM1120" s="3">
        <v>5.5555555555555552E-2</v>
      </c>
      <c r="AN1120" s="2">
        <f t="shared" si="40"/>
        <v>2.459371614301192E-2</v>
      </c>
      <c r="AO1120" s="2">
        <v>0.10627234319142022</v>
      </c>
      <c r="AP1120">
        <f t="shared" si="41"/>
        <v>227</v>
      </c>
    </row>
    <row r="1121" spans="1:42" ht="16.5" hidden="1" customHeight="1" x14ac:dyDescent="0.25">
      <c r="A1121" s="5" t="s">
        <v>791</v>
      </c>
      <c r="B1121" s="1" t="s">
        <v>212</v>
      </c>
      <c r="C1121" t="s">
        <v>36</v>
      </c>
      <c r="D1121" t="s">
        <v>43</v>
      </c>
      <c r="E1121" t="s">
        <v>38</v>
      </c>
      <c r="F1121" t="s">
        <v>213</v>
      </c>
      <c r="G1121">
        <v>138</v>
      </c>
      <c r="H1121">
        <v>0</v>
      </c>
      <c r="I1121">
        <v>42</v>
      </c>
      <c r="J1121">
        <v>16</v>
      </c>
      <c r="K1121">
        <v>14</v>
      </c>
      <c r="L1121">
        <v>68</v>
      </c>
      <c r="M1121">
        <v>159</v>
      </c>
      <c r="N1121" s="2">
        <v>6.2494256042643142E-3</v>
      </c>
      <c r="O1121" s="2">
        <v>1.4612627515853323E-2</v>
      </c>
      <c r="P1121">
        <v>15</v>
      </c>
      <c r="Q1121" s="2">
        <v>1.4059424500890429E-3</v>
      </c>
      <c r="R1121">
        <v>10881</v>
      </c>
      <c r="S1121">
        <v>10669</v>
      </c>
      <c r="T1121">
        <v>7272</v>
      </c>
      <c r="U1121">
        <v>108</v>
      </c>
      <c r="V1121">
        <v>1474</v>
      </c>
      <c r="W1121">
        <v>919</v>
      </c>
      <c r="X1121">
        <v>896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7410</v>
      </c>
      <c r="AE1121">
        <v>108</v>
      </c>
      <c r="AF1121">
        <v>1516</v>
      </c>
      <c r="AG1121">
        <v>935</v>
      </c>
      <c r="AH1121">
        <v>910</v>
      </c>
      <c r="AI1121" s="3">
        <v>1.862348178137652E-2</v>
      </c>
      <c r="AJ1121" s="3">
        <v>0</v>
      </c>
      <c r="AK1121" s="3">
        <v>2.7704485488126648E-2</v>
      </c>
      <c r="AL1121" s="3">
        <v>1.7112299465240642E-2</v>
      </c>
      <c r="AM1121" s="3">
        <v>1.5384615384615385E-2</v>
      </c>
      <c r="AN1121" s="2">
        <f t="shared" si="40"/>
        <v>2.0862053120117637E-2</v>
      </c>
      <c r="AO1121" s="2">
        <v>0.3188712197812299</v>
      </c>
      <c r="AP1121">
        <f t="shared" si="41"/>
        <v>227</v>
      </c>
    </row>
    <row r="1122" spans="1:42" ht="16.5" hidden="1" customHeight="1" x14ac:dyDescent="0.25">
      <c r="A1122" s="4" t="s">
        <v>803</v>
      </c>
      <c r="B1122" s="1" t="s">
        <v>431</v>
      </c>
      <c r="C1122" t="s">
        <v>36</v>
      </c>
      <c r="D1122" t="s">
        <v>43</v>
      </c>
      <c r="E1122" t="s">
        <v>429</v>
      </c>
      <c r="F1122" t="s">
        <v>432</v>
      </c>
      <c r="G1122">
        <v>139</v>
      </c>
      <c r="H1122">
        <v>0</v>
      </c>
      <c r="I1122">
        <v>30</v>
      </c>
      <c r="J1122">
        <v>31</v>
      </c>
      <c r="K1122">
        <v>13</v>
      </c>
      <c r="L1122">
        <v>25</v>
      </c>
      <c r="M1122">
        <v>202</v>
      </c>
      <c r="N1122" s="2">
        <v>2.1385799828913601E-3</v>
      </c>
      <c r="O1122" s="2">
        <v>1.7279726261762191E-2</v>
      </c>
      <c r="P1122">
        <v>33</v>
      </c>
      <c r="Q1122" s="2">
        <v>2.8705636743215032E-3</v>
      </c>
      <c r="R1122">
        <v>11690</v>
      </c>
      <c r="S1122">
        <v>11496</v>
      </c>
      <c r="T1122">
        <v>10122</v>
      </c>
      <c r="U1122">
        <v>99</v>
      </c>
      <c r="V1122">
        <v>485</v>
      </c>
      <c r="W1122">
        <v>510</v>
      </c>
      <c r="X1122">
        <v>252</v>
      </c>
      <c r="Y1122">
        <v>26</v>
      </c>
      <c r="Z1122">
        <v>0</v>
      </c>
      <c r="AA1122">
        <v>0</v>
      </c>
      <c r="AB1122">
        <v>0</v>
      </c>
      <c r="AC1122">
        <v>0</v>
      </c>
      <c r="AD1122">
        <v>10235</v>
      </c>
      <c r="AE1122">
        <v>99</v>
      </c>
      <c r="AF1122">
        <v>515</v>
      </c>
      <c r="AG1122">
        <v>541</v>
      </c>
      <c r="AH1122">
        <v>265</v>
      </c>
      <c r="AI1122" s="3">
        <v>1.3580850024425989E-2</v>
      </c>
      <c r="AJ1122" s="3">
        <v>0</v>
      </c>
      <c r="AK1122" s="3">
        <v>5.8252427184466021E-2</v>
      </c>
      <c r="AL1122" s="3">
        <v>5.730129390018484E-2</v>
      </c>
      <c r="AM1122" s="3">
        <v>4.9056603773584909E-2</v>
      </c>
      <c r="AN1122" s="2">
        <f t="shared" si="40"/>
        <v>1.9418306244653551E-2</v>
      </c>
      <c r="AO1122" s="2">
        <v>0.12183612183612183</v>
      </c>
      <c r="AP1122">
        <f t="shared" si="41"/>
        <v>227</v>
      </c>
    </row>
    <row r="1123" spans="1:42" ht="16.5" hidden="1" customHeight="1" x14ac:dyDescent="0.25">
      <c r="A1123" s="4" t="s">
        <v>799</v>
      </c>
      <c r="B1123" t="s">
        <v>613</v>
      </c>
      <c r="D1123" t="s">
        <v>32</v>
      </c>
      <c r="E1123" t="s">
        <v>172</v>
      </c>
      <c r="F1123" t="s">
        <v>614</v>
      </c>
      <c r="G1123">
        <v>200</v>
      </c>
      <c r="H1123">
        <v>0</v>
      </c>
      <c r="I1123">
        <v>0</v>
      </c>
      <c r="J1123">
        <v>0</v>
      </c>
      <c r="K1123">
        <v>17</v>
      </c>
      <c r="L1123">
        <v>51</v>
      </c>
      <c r="M1123">
        <v>175</v>
      </c>
      <c r="N1123" s="2">
        <v>3.9627039627039624E-2</v>
      </c>
      <c r="O1123" s="2">
        <v>0.13597513597513597</v>
      </c>
      <c r="P1123">
        <v>95</v>
      </c>
      <c r="Q1123" s="2">
        <v>8.2179930795847747E-2</v>
      </c>
      <c r="R1123">
        <v>1287</v>
      </c>
      <c r="S1123">
        <v>1156</v>
      </c>
      <c r="T1123">
        <v>913</v>
      </c>
      <c r="U1123">
        <v>7</v>
      </c>
      <c r="V1123">
        <v>25</v>
      </c>
      <c r="W1123">
        <v>4</v>
      </c>
      <c r="X1123">
        <v>207</v>
      </c>
      <c r="Y1123">
        <v>67</v>
      </c>
      <c r="Z1123">
        <v>0</v>
      </c>
      <c r="AA1123">
        <v>0</v>
      </c>
      <c r="AB1123">
        <v>0</v>
      </c>
      <c r="AC1123">
        <v>24</v>
      </c>
      <c r="AD1123">
        <v>1046</v>
      </c>
      <c r="AE1123">
        <v>7</v>
      </c>
      <c r="AF1123">
        <v>25</v>
      </c>
      <c r="AG1123">
        <v>4</v>
      </c>
      <c r="AH1123">
        <v>200</v>
      </c>
      <c r="AI1123" s="3">
        <v>0.19120458891013384</v>
      </c>
      <c r="AJ1123" s="3">
        <v>0</v>
      </c>
      <c r="AK1123" s="3">
        <v>0</v>
      </c>
      <c r="AL1123" s="3">
        <v>0</v>
      </c>
      <c r="AM1123" s="3">
        <v>8.5000000000000006E-2</v>
      </c>
      <c r="AN1123" s="2">
        <f t="shared" si="40"/>
        <v>0.17560217560217559</v>
      </c>
      <c r="AO1123" s="2">
        <v>0.18408736349453977</v>
      </c>
      <c r="AP1123">
        <f t="shared" si="41"/>
        <v>226</v>
      </c>
    </row>
    <row r="1124" spans="1:42" ht="16.5" hidden="1" customHeight="1" x14ac:dyDescent="0.25">
      <c r="A1124" s="5" t="s">
        <v>787</v>
      </c>
      <c r="B1124" s="1" t="s">
        <v>255</v>
      </c>
      <c r="D1124" t="s">
        <v>32</v>
      </c>
      <c r="E1124" t="s">
        <v>256</v>
      </c>
      <c r="F1124" t="s">
        <v>257</v>
      </c>
      <c r="G1124">
        <v>217</v>
      </c>
      <c r="H1124">
        <v>5</v>
      </c>
      <c r="I1124">
        <v>0</v>
      </c>
      <c r="J1124">
        <v>0</v>
      </c>
      <c r="K1124">
        <v>0</v>
      </c>
      <c r="L1124">
        <v>0</v>
      </c>
      <c r="M1124">
        <v>226</v>
      </c>
      <c r="N1124" s="2">
        <v>0</v>
      </c>
      <c r="O1124" s="2">
        <v>0.15661815661815662</v>
      </c>
      <c r="P1124">
        <v>157</v>
      </c>
      <c r="Q1124" s="2">
        <v>0.11426491994177583</v>
      </c>
      <c r="R1124">
        <v>1443</v>
      </c>
      <c r="S1124">
        <v>1374</v>
      </c>
      <c r="T1124">
        <v>1287</v>
      </c>
      <c r="U1124">
        <v>81</v>
      </c>
      <c r="V1124">
        <v>1</v>
      </c>
      <c r="W1124">
        <v>3</v>
      </c>
      <c r="X1124">
        <v>2</v>
      </c>
      <c r="Y1124">
        <v>139</v>
      </c>
      <c r="Z1124">
        <v>14</v>
      </c>
      <c r="AA1124">
        <v>0</v>
      </c>
      <c r="AB1124">
        <v>0</v>
      </c>
      <c r="AC1124">
        <v>0</v>
      </c>
      <c r="AD1124">
        <v>1365</v>
      </c>
      <c r="AE1124">
        <v>72</v>
      </c>
      <c r="AF1124">
        <v>1</v>
      </c>
      <c r="AG1124">
        <v>3</v>
      </c>
      <c r="AH1124">
        <v>2</v>
      </c>
      <c r="AI1124" s="3">
        <v>0.15897435897435896</v>
      </c>
      <c r="AJ1124" s="3">
        <v>6.9444444444444448E-2</v>
      </c>
      <c r="AK1124" s="3">
        <v>0</v>
      </c>
      <c r="AL1124" s="3">
        <v>0</v>
      </c>
      <c r="AM1124" s="3">
        <v>0</v>
      </c>
      <c r="AN1124" s="2">
        <f t="shared" si="40"/>
        <v>0.15661815661815662</v>
      </c>
      <c r="AO1124" s="2">
        <v>5.4054054054054057E-2</v>
      </c>
      <c r="AP1124">
        <f t="shared" si="41"/>
        <v>226</v>
      </c>
    </row>
    <row r="1125" spans="1:42" ht="16.5" hidden="1" customHeight="1" x14ac:dyDescent="0.25">
      <c r="A1125" s="5" t="s">
        <v>802</v>
      </c>
      <c r="B1125" t="s">
        <v>648</v>
      </c>
      <c r="D1125" t="s">
        <v>32</v>
      </c>
      <c r="E1125" t="s">
        <v>534</v>
      </c>
      <c r="F1125" t="s">
        <v>649</v>
      </c>
      <c r="G1125">
        <v>217</v>
      </c>
      <c r="H1125">
        <v>3</v>
      </c>
      <c r="I1125">
        <v>0</v>
      </c>
      <c r="J1125">
        <v>0</v>
      </c>
      <c r="K1125">
        <v>0</v>
      </c>
      <c r="L1125">
        <v>0</v>
      </c>
      <c r="M1125">
        <v>226</v>
      </c>
      <c r="N1125" s="2">
        <v>0</v>
      </c>
      <c r="O1125" s="2">
        <v>0.12370005473453749</v>
      </c>
      <c r="P1125">
        <v>22</v>
      </c>
      <c r="Q1125" s="2">
        <v>1.3555144793592114E-2</v>
      </c>
      <c r="R1125">
        <v>1827</v>
      </c>
      <c r="S1125">
        <v>1623</v>
      </c>
      <c r="T1125">
        <v>1605</v>
      </c>
      <c r="U1125">
        <v>16</v>
      </c>
      <c r="V1125">
        <v>2</v>
      </c>
      <c r="W1125">
        <v>0</v>
      </c>
      <c r="X1125">
        <v>0</v>
      </c>
      <c r="Y1125">
        <v>20</v>
      </c>
      <c r="Z1125">
        <v>0</v>
      </c>
      <c r="AA1125">
        <v>0</v>
      </c>
      <c r="AB1125">
        <v>0</v>
      </c>
      <c r="AC1125">
        <v>0</v>
      </c>
      <c r="AD1125">
        <v>1802</v>
      </c>
      <c r="AE1125">
        <v>19</v>
      </c>
      <c r="AF1125">
        <v>2</v>
      </c>
      <c r="AG1125">
        <v>0</v>
      </c>
      <c r="AH1125">
        <v>0</v>
      </c>
      <c r="AI1125" s="3">
        <v>0.12042175360710322</v>
      </c>
      <c r="AJ1125" s="3">
        <v>0.15789473684210525</v>
      </c>
      <c r="AK1125" s="3">
        <v>0</v>
      </c>
      <c r="AL1125" s="3">
        <v>0</v>
      </c>
      <c r="AM1125" s="3">
        <v>0</v>
      </c>
      <c r="AN1125" s="2">
        <f t="shared" si="40"/>
        <v>0.12370005473453749</v>
      </c>
      <c r="AO1125" s="2">
        <v>1.151947339550192E-2</v>
      </c>
      <c r="AP1125">
        <f t="shared" si="41"/>
        <v>226</v>
      </c>
    </row>
    <row r="1126" spans="1:42" ht="16.5" hidden="1" customHeight="1" x14ac:dyDescent="0.25">
      <c r="A1126" s="5" t="s">
        <v>795</v>
      </c>
      <c r="B1126" s="1" t="s">
        <v>49</v>
      </c>
      <c r="C1126" t="s">
        <v>36</v>
      </c>
      <c r="D1126" t="s">
        <v>43</v>
      </c>
      <c r="E1126" t="s">
        <v>47</v>
      </c>
      <c r="F1126" t="s">
        <v>50</v>
      </c>
      <c r="G1126">
        <v>183</v>
      </c>
      <c r="H1126">
        <v>0</v>
      </c>
      <c r="I1126">
        <v>4</v>
      </c>
      <c r="J1126">
        <v>14</v>
      </c>
      <c r="K1126">
        <v>3</v>
      </c>
      <c r="L1126">
        <v>89</v>
      </c>
      <c r="M1126">
        <v>137</v>
      </c>
      <c r="N1126" s="2">
        <v>1.3965165542130864E-2</v>
      </c>
      <c r="O1126" s="2">
        <v>2.1496940216538522E-2</v>
      </c>
      <c r="P1126">
        <v>636</v>
      </c>
      <c r="Q1126" s="2">
        <v>9.3763821318000887E-2</v>
      </c>
      <c r="R1126">
        <v>6373</v>
      </c>
      <c r="S1126">
        <v>6783</v>
      </c>
      <c r="T1126">
        <v>5965</v>
      </c>
      <c r="U1126">
        <v>105</v>
      </c>
      <c r="V1126">
        <v>186</v>
      </c>
      <c r="W1126">
        <v>337</v>
      </c>
      <c r="X1126">
        <v>190</v>
      </c>
      <c r="Y1126">
        <v>535</v>
      </c>
      <c r="Z1126">
        <v>8</v>
      </c>
      <c r="AA1126">
        <v>14</v>
      </c>
      <c r="AB1126">
        <v>28</v>
      </c>
      <c r="AC1126">
        <v>20</v>
      </c>
      <c r="AD1126">
        <v>5613</v>
      </c>
      <c r="AE1126">
        <v>97</v>
      </c>
      <c r="AF1126">
        <v>176</v>
      </c>
      <c r="AG1126">
        <v>323</v>
      </c>
      <c r="AH1126">
        <v>173</v>
      </c>
      <c r="AI1126" s="3">
        <v>3.2602886157135219E-2</v>
      </c>
      <c r="AJ1126" s="3">
        <v>0</v>
      </c>
      <c r="AK1126" s="3">
        <v>2.2727272727272728E-2</v>
      </c>
      <c r="AL1126" s="3">
        <v>4.3343653250773995E-2</v>
      </c>
      <c r="AM1126" s="3">
        <v>1.7341040462427744E-2</v>
      </c>
      <c r="AN1126" s="2">
        <f t="shared" si="40"/>
        <v>3.5462105758669385E-2</v>
      </c>
      <c r="AO1126" s="2">
        <v>0.12049514258853024</v>
      </c>
      <c r="AP1126">
        <f t="shared" si="41"/>
        <v>226</v>
      </c>
    </row>
    <row r="1127" spans="1:42" ht="16.5" hidden="1" customHeight="1" x14ac:dyDescent="0.25">
      <c r="A1127" s="5" t="s">
        <v>791</v>
      </c>
      <c r="B1127" s="1" t="s">
        <v>471</v>
      </c>
      <c r="D1127" t="s">
        <v>32</v>
      </c>
      <c r="E1127" t="s">
        <v>463</v>
      </c>
      <c r="F1127" t="s">
        <v>472</v>
      </c>
      <c r="G1127">
        <v>218</v>
      </c>
      <c r="H1127">
        <v>0</v>
      </c>
      <c r="I1127">
        <v>0</v>
      </c>
      <c r="J1127">
        <v>0</v>
      </c>
      <c r="K1127">
        <v>0</v>
      </c>
      <c r="L1127">
        <v>19</v>
      </c>
      <c r="M1127">
        <v>206</v>
      </c>
      <c r="N1127" s="2">
        <v>9.9424385138670857E-3</v>
      </c>
      <c r="O1127" s="2">
        <v>0.10779696493982208</v>
      </c>
      <c r="P1127">
        <v>85</v>
      </c>
      <c r="Q1127" s="2">
        <v>4.7995482778091472E-2</v>
      </c>
      <c r="R1127">
        <v>1911</v>
      </c>
      <c r="S1127">
        <v>1771</v>
      </c>
      <c r="T1127">
        <v>1733</v>
      </c>
      <c r="U1127">
        <v>14</v>
      </c>
      <c r="V1127">
        <v>10</v>
      </c>
      <c r="W1127">
        <v>6</v>
      </c>
      <c r="X1127">
        <v>8</v>
      </c>
      <c r="Y1127">
        <v>82</v>
      </c>
      <c r="Z1127">
        <v>0</v>
      </c>
      <c r="AA1127">
        <v>0</v>
      </c>
      <c r="AB1127">
        <v>0</v>
      </c>
      <c r="AC1127">
        <v>0</v>
      </c>
      <c r="AD1127">
        <v>1869</v>
      </c>
      <c r="AE1127">
        <v>14</v>
      </c>
      <c r="AF1127">
        <v>10</v>
      </c>
      <c r="AG1127">
        <v>6</v>
      </c>
      <c r="AH1127">
        <v>8</v>
      </c>
      <c r="AI1127" s="3">
        <v>0.11663991439272338</v>
      </c>
      <c r="AJ1127" s="3">
        <v>0</v>
      </c>
      <c r="AK1127" s="3">
        <v>0</v>
      </c>
      <c r="AL1127" s="3">
        <v>0</v>
      </c>
      <c r="AM1127" s="3">
        <v>0</v>
      </c>
      <c r="AN1127" s="2">
        <f t="shared" si="40"/>
        <v>0.11773940345368916</v>
      </c>
      <c r="AO1127" s="2">
        <v>1.9926586261143155E-2</v>
      </c>
      <c r="AP1127">
        <f t="shared" si="41"/>
        <v>225</v>
      </c>
    </row>
    <row r="1128" spans="1:42" ht="16.5" hidden="1" customHeight="1" x14ac:dyDescent="0.25">
      <c r="A1128" s="5" t="s">
        <v>792</v>
      </c>
      <c r="B1128" s="1" t="s">
        <v>450</v>
      </c>
      <c r="D1128" t="s">
        <v>32</v>
      </c>
      <c r="E1128" t="s">
        <v>448</v>
      </c>
      <c r="F1128" t="s">
        <v>451</v>
      </c>
      <c r="G1128">
        <v>205</v>
      </c>
      <c r="H1128">
        <v>0</v>
      </c>
      <c r="I1128">
        <v>0</v>
      </c>
      <c r="J1128">
        <v>11</v>
      </c>
      <c r="K1128">
        <v>0</v>
      </c>
      <c r="L1128">
        <v>181</v>
      </c>
      <c r="M1128">
        <v>44</v>
      </c>
      <c r="N1128" s="2">
        <v>4.5683997980817771E-2</v>
      </c>
      <c r="O1128" s="2">
        <v>1.110550227158001E-2</v>
      </c>
      <c r="P1128">
        <v>212</v>
      </c>
      <c r="Q1128" s="2">
        <v>5.368447708280577E-2</v>
      </c>
      <c r="R1128">
        <v>3962</v>
      </c>
      <c r="S1128">
        <v>3949</v>
      </c>
      <c r="T1128">
        <v>3461</v>
      </c>
      <c r="U1128">
        <v>11</v>
      </c>
      <c r="V1128">
        <v>62</v>
      </c>
      <c r="W1128">
        <v>70</v>
      </c>
      <c r="X1128">
        <v>345</v>
      </c>
      <c r="Y1128">
        <v>198</v>
      </c>
      <c r="Z1128">
        <v>0</v>
      </c>
      <c r="AA1128">
        <v>4</v>
      </c>
      <c r="AB1128">
        <v>3</v>
      </c>
      <c r="AC1128">
        <v>0</v>
      </c>
      <c r="AD1128">
        <v>3468</v>
      </c>
      <c r="AE1128">
        <v>11</v>
      </c>
      <c r="AF1128">
        <v>58</v>
      </c>
      <c r="AG1128">
        <v>78</v>
      </c>
      <c r="AH1128">
        <v>345</v>
      </c>
      <c r="AI1128" s="3">
        <v>5.91118800461361E-2</v>
      </c>
      <c r="AJ1128" s="3">
        <v>0</v>
      </c>
      <c r="AK1128" s="3">
        <v>0</v>
      </c>
      <c r="AL1128" s="3">
        <v>0.14102564102564102</v>
      </c>
      <c r="AM1128" s="3">
        <v>0</v>
      </c>
      <c r="AN1128" s="2">
        <f t="shared" si="40"/>
        <v>5.6789500252397783E-2</v>
      </c>
      <c r="AO1128" s="2">
        <v>0.12424242424242424</v>
      </c>
      <c r="AP1128">
        <f t="shared" si="41"/>
        <v>225</v>
      </c>
    </row>
    <row r="1129" spans="1:42" ht="16.5" hidden="1" customHeight="1" x14ac:dyDescent="0.25">
      <c r="A1129" s="5" t="s">
        <v>793</v>
      </c>
      <c r="B1129" s="1" t="s">
        <v>176</v>
      </c>
      <c r="D1129" t="s">
        <v>32</v>
      </c>
      <c r="E1129" t="s">
        <v>177</v>
      </c>
      <c r="F1129" t="s">
        <v>178</v>
      </c>
      <c r="G1129">
        <v>216</v>
      </c>
      <c r="H1129">
        <v>0</v>
      </c>
      <c r="I1129">
        <v>0</v>
      </c>
      <c r="J1129">
        <v>0</v>
      </c>
      <c r="K1129">
        <v>3</v>
      </c>
      <c r="L1129">
        <v>32</v>
      </c>
      <c r="M1129">
        <v>193</v>
      </c>
      <c r="N1129" s="2">
        <v>7.8934385791810564E-3</v>
      </c>
      <c r="O1129" s="2">
        <v>4.7607301430685742E-2</v>
      </c>
      <c r="P1129">
        <v>132</v>
      </c>
      <c r="Q1129" s="2">
        <v>3.332491795001262E-2</v>
      </c>
      <c r="R1129">
        <v>4054</v>
      </c>
      <c r="S1129">
        <v>3961</v>
      </c>
      <c r="T1129">
        <v>3816</v>
      </c>
      <c r="U1129">
        <v>21</v>
      </c>
      <c r="V1129">
        <v>59</v>
      </c>
      <c r="W1129">
        <v>36</v>
      </c>
      <c r="X1129">
        <v>29</v>
      </c>
      <c r="Y1129">
        <v>116</v>
      </c>
      <c r="Z1129">
        <v>0</v>
      </c>
      <c r="AA1129">
        <v>0</v>
      </c>
      <c r="AB1129">
        <v>0</v>
      </c>
      <c r="AC1129">
        <v>0</v>
      </c>
      <c r="AD1129">
        <v>3916</v>
      </c>
      <c r="AE1129">
        <v>21</v>
      </c>
      <c r="AF1129">
        <v>59</v>
      </c>
      <c r="AG1129">
        <v>36</v>
      </c>
      <c r="AH1129">
        <v>32</v>
      </c>
      <c r="AI1129" s="3">
        <v>5.515832482124617E-2</v>
      </c>
      <c r="AJ1129" s="3">
        <v>0</v>
      </c>
      <c r="AK1129" s="3">
        <v>0</v>
      </c>
      <c r="AL1129" s="3">
        <v>0</v>
      </c>
      <c r="AM1129" s="3">
        <v>9.375E-2</v>
      </c>
      <c r="AN1129" s="2">
        <f t="shared" si="40"/>
        <v>5.5500740009866795E-2</v>
      </c>
      <c r="AO1129" s="2">
        <v>3.6417322834645667E-2</v>
      </c>
      <c r="AP1129">
        <f t="shared" si="41"/>
        <v>225</v>
      </c>
    </row>
    <row r="1130" spans="1:42" ht="16.5" hidden="1" customHeight="1" x14ac:dyDescent="0.25">
      <c r="A1130" s="4">
        <v>2011</v>
      </c>
      <c r="B1130" s="1" t="s">
        <v>600</v>
      </c>
      <c r="D1130" t="s">
        <v>32</v>
      </c>
      <c r="E1130" t="s">
        <v>333</v>
      </c>
      <c r="F1130" t="s">
        <v>601</v>
      </c>
      <c r="G1130">
        <v>188</v>
      </c>
      <c r="H1130">
        <v>0</v>
      </c>
      <c r="I1130">
        <v>6</v>
      </c>
      <c r="J1130">
        <v>3</v>
      </c>
      <c r="K1130">
        <v>3</v>
      </c>
      <c r="L1130">
        <v>46</v>
      </c>
      <c r="M1130">
        <v>179</v>
      </c>
      <c r="N1130" s="2">
        <v>8.5613251442397172E-3</v>
      </c>
      <c r="O1130" s="2">
        <v>3.3314721756932814E-2</v>
      </c>
      <c r="P1130">
        <v>178</v>
      </c>
      <c r="Q1130" s="2">
        <v>3.3420953811490801E-2</v>
      </c>
      <c r="R1130">
        <v>5373</v>
      </c>
      <c r="S1130">
        <v>5326</v>
      </c>
      <c r="T1130">
        <v>4849</v>
      </c>
      <c r="U1130">
        <v>14</v>
      </c>
      <c r="V1130">
        <v>170</v>
      </c>
      <c r="W1130">
        <v>180</v>
      </c>
      <c r="X1130">
        <v>113</v>
      </c>
      <c r="Y1130">
        <v>157</v>
      </c>
      <c r="Z1130">
        <v>0</v>
      </c>
      <c r="AA1130">
        <v>0</v>
      </c>
      <c r="AB1130">
        <v>7</v>
      </c>
      <c r="AC1130">
        <v>0</v>
      </c>
      <c r="AD1130">
        <v>4880</v>
      </c>
      <c r="AE1130">
        <v>14</v>
      </c>
      <c r="AF1130">
        <v>176</v>
      </c>
      <c r="AG1130">
        <v>176</v>
      </c>
      <c r="AH1130">
        <v>116</v>
      </c>
      <c r="AI1130" s="3">
        <v>3.8524590163934426E-2</v>
      </c>
      <c r="AJ1130" s="3">
        <v>0</v>
      </c>
      <c r="AK1130" s="3">
        <v>3.4090909090909088E-2</v>
      </c>
      <c r="AL1130" s="3">
        <v>1.7045454545454544E-2</v>
      </c>
      <c r="AM1130" s="3">
        <v>2.5862068965517241E-2</v>
      </c>
      <c r="AN1130" s="2">
        <f t="shared" si="40"/>
        <v>4.1876046901172533E-2</v>
      </c>
      <c r="AO1130" s="2">
        <v>8.9891831406191725E-2</v>
      </c>
      <c r="AP1130">
        <f t="shared" si="41"/>
        <v>225</v>
      </c>
    </row>
    <row r="1131" spans="1:42" ht="16.5" hidden="1" customHeight="1" x14ac:dyDescent="0.25">
      <c r="A1131" s="5" t="s">
        <v>789</v>
      </c>
      <c r="B1131" s="1" t="s">
        <v>255</v>
      </c>
      <c r="D1131" t="s">
        <v>32</v>
      </c>
      <c r="E1131" t="s">
        <v>256</v>
      </c>
      <c r="F1131" t="s">
        <v>257</v>
      </c>
      <c r="G1131">
        <v>203</v>
      </c>
      <c r="H1131">
        <v>15</v>
      </c>
      <c r="I1131">
        <v>0</v>
      </c>
      <c r="J1131">
        <v>0</v>
      </c>
      <c r="K1131">
        <v>0</v>
      </c>
      <c r="L1131">
        <v>0</v>
      </c>
      <c r="M1131">
        <v>224</v>
      </c>
      <c r="N1131" s="2">
        <v>0</v>
      </c>
      <c r="O1131" s="2">
        <v>0.1706016755521706</v>
      </c>
      <c r="P1131">
        <v>189</v>
      </c>
      <c r="Q1131" s="2">
        <v>0.14788732394366197</v>
      </c>
      <c r="R1131">
        <v>1313</v>
      </c>
      <c r="S1131">
        <v>1278</v>
      </c>
      <c r="T1131">
        <v>1116</v>
      </c>
      <c r="U1131">
        <v>156</v>
      </c>
      <c r="V1131">
        <v>1</v>
      </c>
      <c r="W1131">
        <v>3</v>
      </c>
      <c r="X1131">
        <v>2</v>
      </c>
      <c r="Y1131">
        <v>155</v>
      </c>
      <c r="Z1131">
        <v>27</v>
      </c>
      <c r="AA1131">
        <v>0</v>
      </c>
      <c r="AB1131">
        <v>0</v>
      </c>
      <c r="AC1131">
        <v>0</v>
      </c>
      <c r="AD1131">
        <v>1164</v>
      </c>
      <c r="AE1131">
        <v>144</v>
      </c>
      <c r="AF1131">
        <v>1</v>
      </c>
      <c r="AG1131">
        <v>3</v>
      </c>
      <c r="AH1131">
        <v>2</v>
      </c>
      <c r="AI1131" s="3">
        <v>0.17439862542955326</v>
      </c>
      <c r="AJ1131" s="3">
        <v>0.10416666666666667</v>
      </c>
      <c r="AK1131" s="3">
        <v>0</v>
      </c>
      <c r="AL1131" s="3">
        <v>0</v>
      </c>
      <c r="AM1131" s="3">
        <v>0</v>
      </c>
      <c r="AN1131" s="2">
        <f t="shared" si="40"/>
        <v>0.1706016755521706</v>
      </c>
      <c r="AO1131" s="2">
        <v>0.11415525114155251</v>
      </c>
      <c r="AP1131">
        <f t="shared" si="41"/>
        <v>224</v>
      </c>
    </row>
    <row r="1132" spans="1:42" ht="16.5" hidden="1" customHeight="1" x14ac:dyDescent="0.25">
      <c r="A1132" s="4" t="s">
        <v>801</v>
      </c>
      <c r="B1132" s="1" t="s">
        <v>482</v>
      </c>
      <c r="C1132" t="s">
        <v>36</v>
      </c>
      <c r="D1132" t="s">
        <v>43</v>
      </c>
      <c r="E1132" t="s">
        <v>480</v>
      </c>
      <c r="F1132" t="s">
        <v>483</v>
      </c>
      <c r="G1132">
        <v>197</v>
      </c>
      <c r="H1132">
        <v>3</v>
      </c>
      <c r="I1132">
        <v>3</v>
      </c>
      <c r="J1132">
        <v>3</v>
      </c>
      <c r="K1132">
        <v>7</v>
      </c>
      <c r="L1132">
        <v>23</v>
      </c>
      <c r="M1132">
        <v>201</v>
      </c>
      <c r="N1132" s="2">
        <v>1.2247071352502662E-2</v>
      </c>
      <c r="O1132" s="2">
        <v>0.10702875399361023</v>
      </c>
      <c r="P1132">
        <v>157</v>
      </c>
      <c r="Q1132" s="2">
        <v>8.6692435118718936E-2</v>
      </c>
      <c r="R1132">
        <v>1878</v>
      </c>
      <c r="S1132">
        <v>1811</v>
      </c>
      <c r="T1132">
        <v>1516</v>
      </c>
      <c r="U1132">
        <v>33</v>
      </c>
      <c r="V1132">
        <v>48</v>
      </c>
      <c r="W1132">
        <v>35</v>
      </c>
      <c r="X1132">
        <v>179</v>
      </c>
      <c r="Y1132">
        <v>141</v>
      </c>
      <c r="Z1132">
        <v>0</v>
      </c>
      <c r="AA1132">
        <v>0</v>
      </c>
      <c r="AB1132">
        <v>0</v>
      </c>
      <c r="AC1132">
        <v>7</v>
      </c>
      <c r="AD1132">
        <v>1572</v>
      </c>
      <c r="AE1132">
        <v>36</v>
      </c>
      <c r="AF1132">
        <v>51</v>
      </c>
      <c r="AG1132">
        <v>38</v>
      </c>
      <c r="AH1132">
        <v>179</v>
      </c>
      <c r="AI1132" s="3">
        <v>0.12531806615776081</v>
      </c>
      <c r="AJ1132" s="3">
        <v>8.3333333333333329E-2</v>
      </c>
      <c r="AK1132" s="3">
        <v>5.8823529411764705E-2</v>
      </c>
      <c r="AL1132" s="3">
        <v>7.8947368421052627E-2</v>
      </c>
      <c r="AM1132" s="3">
        <v>3.9106145251396648E-2</v>
      </c>
      <c r="AN1132" s="2">
        <f t="shared" si="40"/>
        <v>0.11927582534611289</v>
      </c>
      <c r="AO1132" s="2">
        <v>0.16204690831556504</v>
      </c>
      <c r="AP1132">
        <f t="shared" si="41"/>
        <v>224</v>
      </c>
    </row>
    <row r="1133" spans="1:42" ht="16.5" hidden="1" customHeight="1" x14ac:dyDescent="0.25">
      <c r="A1133" s="4" t="s">
        <v>798</v>
      </c>
      <c r="B1133" s="1" t="s">
        <v>377</v>
      </c>
      <c r="D1133" t="s">
        <v>32</v>
      </c>
      <c r="E1133" t="s">
        <v>373</v>
      </c>
      <c r="F1133" t="s">
        <v>378</v>
      </c>
      <c r="G1133">
        <v>154</v>
      </c>
      <c r="H1133">
        <v>0</v>
      </c>
      <c r="I1133">
        <v>0</v>
      </c>
      <c r="J1133">
        <v>3</v>
      </c>
      <c r="K1133">
        <v>60</v>
      </c>
      <c r="L1133">
        <v>4</v>
      </c>
      <c r="M1133">
        <v>220</v>
      </c>
      <c r="N1133" s="2">
        <v>1.3518080432578573E-3</v>
      </c>
      <c r="O1133" s="2">
        <v>7.434944237918216E-2</v>
      </c>
      <c r="P1133">
        <v>106</v>
      </c>
      <c r="Q1133" s="2">
        <v>3.7310806054206266E-2</v>
      </c>
      <c r="R1133">
        <v>2959</v>
      </c>
      <c r="S1133">
        <v>2841</v>
      </c>
      <c r="T1133">
        <v>946</v>
      </c>
      <c r="U1133">
        <v>6</v>
      </c>
      <c r="V1133">
        <v>160</v>
      </c>
      <c r="W1133">
        <v>358</v>
      </c>
      <c r="X1133">
        <v>1371</v>
      </c>
      <c r="Y1133">
        <v>82</v>
      </c>
      <c r="Z1133">
        <v>0</v>
      </c>
      <c r="AA1133">
        <v>0</v>
      </c>
      <c r="AB1133">
        <v>6</v>
      </c>
      <c r="AC1133">
        <v>9</v>
      </c>
      <c r="AD1133">
        <v>1018</v>
      </c>
      <c r="AE1133">
        <v>6</v>
      </c>
      <c r="AF1133">
        <v>160</v>
      </c>
      <c r="AG1133">
        <v>355</v>
      </c>
      <c r="AH1133">
        <v>1422</v>
      </c>
      <c r="AI1133" s="3">
        <v>0.15127701375245581</v>
      </c>
      <c r="AJ1133" s="3">
        <v>0</v>
      </c>
      <c r="AK1133" s="3">
        <v>0</v>
      </c>
      <c r="AL1133" s="3">
        <v>8.4507042253521118E-3</v>
      </c>
      <c r="AM1133" s="3">
        <v>4.2194092827004218E-2</v>
      </c>
      <c r="AN1133" s="2">
        <f t="shared" si="40"/>
        <v>7.5701250422440011E-2</v>
      </c>
      <c r="AO1133" s="2">
        <v>0.65619723066531577</v>
      </c>
      <c r="AP1133">
        <f t="shared" si="41"/>
        <v>224</v>
      </c>
    </row>
    <row r="1134" spans="1:42" ht="16.5" hidden="1" customHeight="1" x14ac:dyDescent="0.25">
      <c r="A1134" s="4" t="s">
        <v>798</v>
      </c>
      <c r="B1134" s="1" t="s">
        <v>176</v>
      </c>
      <c r="D1134" t="s">
        <v>32</v>
      </c>
      <c r="E1134" t="s">
        <v>177</v>
      </c>
      <c r="F1134" t="s">
        <v>178</v>
      </c>
      <c r="G1134">
        <v>215</v>
      </c>
      <c r="H1134">
        <v>0</v>
      </c>
      <c r="I1134">
        <v>0</v>
      </c>
      <c r="J1134">
        <v>0</v>
      </c>
      <c r="K1134">
        <v>0</v>
      </c>
      <c r="L1134">
        <v>14</v>
      </c>
      <c r="M1134">
        <v>210</v>
      </c>
      <c r="N1134" s="2">
        <v>3.4843205574912892E-3</v>
      </c>
      <c r="O1134" s="2">
        <v>5.2264808362369339E-2</v>
      </c>
      <c r="P1134">
        <v>130</v>
      </c>
      <c r="Q1134" s="2">
        <v>3.3129459734964326E-2</v>
      </c>
      <c r="R1134">
        <v>4018</v>
      </c>
      <c r="S1134">
        <v>3924</v>
      </c>
      <c r="T1134">
        <v>3692</v>
      </c>
      <c r="U1134">
        <v>33</v>
      </c>
      <c r="V1134">
        <v>74</v>
      </c>
      <c r="W1134">
        <v>40</v>
      </c>
      <c r="X1134">
        <v>85</v>
      </c>
      <c r="Y1134">
        <v>122</v>
      </c>
      <c r="Z1134">
        <v>0</v>
      </c>
      <c r="AA1134">
        <v>0</v>
      </c>
      <c r="AB1134">
        <v>0</v>
      </c>
      <c r="AC1134">
        <v>0</v>
      </c>
      <c r="AD1134">
        <v>3785</v>
      </c>
      <c r="AE1134">
        <v>33</v>
      </c>
      <c r="AF1134">
        <v>74</v>
      </c>
      <c r="AG1134">
        <v>40</v>
      </c>
      <c r="AH1134">
        <v>85</v>
      </c>
      <c r="AI1134" s="3">
        <v>5.6803170409511231E-2</v>
      </c>
      <c r="AJ1134" s="3">
        <v>0</v>
      </c>
      <c r="AK1134" s="3">
        <v>0</v>
      </c>
      <c r="AL1134" s="3">
        <v>0</v>
      </c>
      <c r="AM1134" s="3">
        <v>0</v>
      </c>
      <c r="AN1134" s="2">
        <f t="shared" si="40"/>
        <v>5.5749128919860627E-2</v>
      </c>
      <c r="AO1134" s="2">
        <v>5.7754543191436393E-2</v>
      </c>
      <c r="AP1134">
        <f t="shared" si="41"/>
        <v>224</v>
      </c>
    </row>
    <row r="1135" spans="1:42" ht="16.5" hidden="1" customHeight="1" x14ac:dyDescent="0.25">
      <c r="A1135" s="5" t="s">
        <v>788</v>
      </c>
      <c r="B1135" t="s">
        <v>700</v>
      </c>
      <c r="D1135" t="s">
        <v>32</v>
      </c>
      <c r="E1135" t="s">
        <v>333</v>
      </c>
      <c r="F1135" t="s">
        <v>701</v>
      </c>
      <c r="G1135">
        <v>212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223</v>
      </c>
      <c r="N1135" s="2">
        <v>0</v>
      </c>
      <c r="O1135" s="2">
        <v>0.19964189794091317</v>
      </c>
      <c r="P1135">
        <v>45</v>
      </c>
      <c r="Q1135" s="2">
        <v>4.7923322683706068E-2</v>
      </c>
      <c r="R1135">
        <v>1117</v>
      </c>
      <c r="S1135">
        <v>939</v>
      </c>
      <c r="T1135">
        <v>924</v>
      </c>
      <c r="U1135">
        <v>2</v>
      </c>
      <c r="V1135">
        <v>6</v>
      </c>
      <c r="W1135">
        <v>1</v>
      </c>
      <c r="X1135">
        <v>6</v>
      </c>
      <c r="Y1135">
        <v>38</v>
      </c>
      <c r="Z1135">
        <v>0</v>
      </c>
      <c r="AA1135">
        <v>0</v>
      </c>
      <c r="AB1135">
        <v>0</v>
      </c>
      <c r="AC1135">
        <v>0</v>
      </c>
      <c r="AD1135">
        <v>1098</v>
      </c>
      <c r="AE1135">
        <v>2</v>
      </c>
      <c r="AF1135">
        <v>6</v>
      </c>
      <c r="AG1135">
        <v>1</v>
      </c>
      <c r="AH1135">
        <v>6</v>
      </c>
      <c r="AI1135" s="3">
        <v>0.19307832422586521</v>
      </c>
      <c r="AJ1135" s="3">
        <v>0</v>
      </c>
      <c r="AK1135" s="3">
        <v>0</v>
      </c>
      <c r="AL1135" s="3">
        <v>0</v>
      </c>
      <c r="AM1135" s="3">
        <v>0</v>
      </c>
      <c r="AN1135" s="2">
        <f t="shared" si="40"/>
        <v>0.19964189794091317</v>
      </c>
      <c r="AO1135" s="2">
        <v>1.3477088948787063E-2</v>
      </c>
      <c r="AP1135">
        <f t="shared" si="41"/>
        <v>223</v>
      </c>
    </row>
    <row r="1136" spans="1:42" ht="16.5" hidden="1" customHeight="1" x14ac:dyDescent="0.25">
      <c r="A1136" s="5" t="s">
        <v>793</v>
      </c>
      <c r="B1136" t="s">
        <v>633</v>
      </c>
      <c r="D1136" t="s">
        <v>32</v>
      </c>
      <c r="E1136" t="s">
        <v>549</v>
      </c>
      <c r="F1136" t="s">
        <v>634</v>
      </c>
      <c r="G1136">
        <v>216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223</v>
      </c>
      <c r="N1136" s="2">
        <v>0</v>
      </c>
      <c r="O1136" s="2">
        <v>0.18429752066115704</v>
      </c>
      <c r="P1136">
        <v>115</v>
      </c>
      <c r="Q1136" s="2">
        <v>0.10435571687840291</v>
      </c>
      <c r="R1136">
        <v>1210</v>
      </c>
      <c r="S1136">
        <v>1102</v>
      </c>
      <c r="T1136">
        <v>1040</v>
      </c>
      <c r="U1136">
        <v>13</v>
      </c>
      <c r="V1136">
        <v>23</v>
      </c>
      <c r="W1136">
        <v>3</v>
      </c>
      <c r="X1136">
        <v>23</v>
      </c>
      <c r="Y1136">
        <v>106</v>
      </c>
      <c r="Z1136">
        <v>3</v>
      </c>
      <c r="AA1136">
        <v>0</v>
      </c>
      <c r="AB1136">
        <v>0</v>
      </c>
      <c r="AC1136">
        <v>0</v>
      </c>
      <c r="AD1136">
        <v>1150</v>
      </c>
      <c r="AE1136">
        <v>10</v>
      </c>
      <c r="AF1136">
        <v>23</v>
      </c>
      <c r="AG1136">
        <v>3</v>
      </c>
      <c r="AH1136">
        <v>23</v>
      </c>
      <c r="AI1136" s="3">
        <v>0.18782608695652173</v>
      </c>
      <c r="AJ1136" s="3">
        <v>0</v>
      </c>
      <c r="AK1136" s="3">
        <v>0</v>
      </c>
      <c r="AL1136" s="3">
        <v>0</v>
      </c>
      <c r="AM1136" s="3">
        <v>0</v>
      </c>
      <c r="AN1136" s="2">
        <f t="shared" si="40"/>
        <v>0.18429752066115704</v>
      </c>
      <c r="AO1136" s="2">
        <v>4.8800661703887513E-2</v>
      </c>
      <c r="AP1136">
        <f t="shared" si="41"/>
        <v>223</v>
      </c>
    </row>
    <row r="1137" spans="1:42" ht="16.5" hidden="1" customHeight="1" x14ac:dyDescent="0.25">
      <c r="A1137" s="4" t="s">
        <v>801</v>
      </c>
      <c r="B1137" s="1" t="s">
        <v>340</v>
      </c>
      <c r="D1137" t="s">
        <v>32</v>
      </c>
      <c r="E1137" t="s">
        <v>336</v>
      </c>
      <c r="F1137" t="s">
        <v>341</v>
      </c>
      <c r="G1137">
        <v>199</v>
      </c>
      <c r="H1137">
        <v>7</v>
      </c>
      <c r="I1137">
        <v>0</v>
      </c>
      <c r="J1137">
        <v>0</v>
      </c>
      <c r="K1137">
        <v>0</v>
      </c>
      <c r="L1137">
        <v>6</v>
      </c>
      <c r="M1137">
        <v>216</v>
      </c>
      <c r="N1137" s="2">
        <v>7.0838252656434475E-3</v>
      </c>
      <c r="O1137" s="2">
        <v>0.25501770956316411</v>
      </c>
      <c r="P1137">
        <v>65</v>
      </c>
      <c r="Q1137" s="2">
        <v>9.420289855072464E-2</v>
      </c>
      <c r="R1137">
        <v>847</v>
      </c>
      <c r="S1137">
        <v>690</v>
      </c>
      <c r="T1137">
        <v>312</v>
      </c>
      <c r="U1137">
        <v>343</v>
      </c>
      <c r="V1137">
        <v>19</v>
      </c>
      <c r="W1137">
        <v>3</v>
      </c>
      <c r="X1137">
        <v>13</v>
      </c>
      <c r="Y1137">
        <v>27</v>
      </c>
      <c r="Z1137">
        <v>25</v>
      </c>
      <c r="AA1137">
        <v>0</v>
      </c>
      <c r="AB1137">
        <v>0</v>
      </c>
      <c r="AC1137">
        <v>0</v>
      </c>
      <c r="AD1137">
        <v>484</v>
      </c>
      <c r="AE1137">
        <v>325</v>
      </c>
      <c r="AF1137">
        <v>19</v>
      </c>
      <c r="AG1137">
        <v>3</v>
      </c>
      <c r="AH1137">
        <v>13</v>
      </c>
      <c r="AI1137" s="3">
        <v>0.41115702479338845</v>
      </c>
      <c r="AJ1137" s="3">
        <v>2.1538461538461538E-2</v>
      </c>
      <c r="AK1137" s="3">
        <v>0</v>
      </c>
      <c r="AL1137" s="3">
        <v>0</v>
      </c>
      <c r="AM1137" s="3">
        <v>0</v>
      </c>
      <c r="AN1137" s="2">
        <f t="shared" si="40"/>
        <v>0.26210153482880755</v>
      </c>
      <c r="AO1137" s="2">
        <v>0.42654028436018959</v>
      </c>
      <c r="AP1137">
        <f t="shared" si="41"/>
        <v>222</v>
      </c>
    </row>
    <row r="1138" spans="1:42" ht="16.5" hidden="1" customHeight="1" x14ac:dyDescent="0.25">
      <c r="A1138" s="5" t="s">
        <v>793</v>
      </c>
      <c r="B1138" s="1" t="s">
        <v>62</v>
      </c>
      <c r="D1138" t="s">
        <v>32</v>
      </c>
      <c r="E1138" t="s">
        <v>60</v>
      </c>
      <c r="F1138" t="s">
        <v>63</v>
      </c>
      <c r="G1138">
        <v>207</v>
      </c>
      <c r="H1138">
        <v>0</v>
      </c>
      <c r="I1138">
        <v>0</v>
      </c>
      <c r="J1138">
        <v>0</v>
      </c>
      <c r="K1138">
        <v>6</v>
      </c>
      <c r="L1138">
        <v>0</v>
      </c>
      <c r="M1138">
        <v>222</v>
      </c>
      <c r="N1138" s="2">
        <v>0</v>
      </c>
      <c r="O1138" s="2">
        <v>0.21407907425265188</v>
      </c>
      <c r="P1138">
        <v>125</v>
      </c>
      <c r="Q1138" s="2">
        <v>0.13297872340425532</v>
      </c>
      <c r="R1138">
        <v>1037</v>
      </c>
      <c r="S1138">
        <v>940</v>
      </c>
      <c r="T1138">
        <v>818</v>
      </c>
      <c r="U1138">
        <v>78</v>
      </c>
      <c r="V1138">
        <v>10</v>
      </c>
      <c r="W1138">
        <v>15</v>
      </c>
      <c r="X1138">
        <v>19</v>
      </c>
      <c r="Y1138">
        <v>115</v>
      </c>
      <c r="Z1138">
        <v>3</v>
      </c>
      <c r="AA1138">
        <v>0</v>
      </c>
      <c r="AB1138">
        <v>0</v>
      </c>
      <c r="AC1138">
        <v>4</v>
      </c>
      <c r="AD1138">
        <v>910</v>
      </c>
      <c r="AE1138">
        <v>75</v>
      </c>
      <c r="AF1138">
        <v>10</v>
      </c>
      <c r="AG1138">
        <v>15</v>
      </c>
      <c r="AH1138">
        <v>21</v>
      </c>
      <c r="AI1138" s="3">
        <v>0.22747252747252747</v>
      </c>
      <c r="AJ1138" s="3">
        <v>0</v>
      </c>
      <c r="AK1138" s="3">
        <v>0</v>
      </c>
      <c r="AL1138" s="3">
        <v>0</v>
      </c>
      <c r="AM1138" s="3">
        <v>0.2857142857142857</v>
      </c>
      <c r="AN1138" s="2">
        <f t="shared" si="40"/>
        <v>0.21407907425265188</v>
      </c>
      <c r="AO1138" s="2">
        <v>0.11736178467507274</v>
      </c>
      <c r="AP1138">
        <f t="shared" si="41"/>
        <v>222</v>
      </c>
    </row>
    <row r="1139" spans="1:42" ht="16.5" hidden="1" customHeight="1" x14ac:dyDescent="0.25">
      <c r="A1139" s="4" t="s">
        <v>796</v>
      </c>
      <c r="B1139" s="1" t="s">
        <v>99</v>
      </c>
      <c r="D1139" t="s">
        <v>32</v>
      </c>
      <c r="E1139" t="s">
        <v>95</v>
      </c>
      <c r="F1139" t="s">
        <v>100</v>
      </c>
      <c r="G1139">
        <v>184</v>
      </c>
      <c r="H1139">
        <v>31</v>
      </c>
      <c r="I1139">
        <v>0</v>
      </c>
      <c r="J1139">
        <v>0</v>
      </c>
      <c r="K1139">
        <v>0</v>
      </c>
      <c r="L1139">
        <v>21</v>
      </c>
      <c r="M1139">
        <v>201</v>
      </c>
      <c r="N1139" s="2">
        <v>9.0244950580146109E-3</v>
      </c>
      <c r="O1139" s="2">
        <v>8.6377309840996994E-2</v>
      </c>
      <c r="P1139">
        <v>327</v>
      </c>
      <c r="Q1139" s="2">
        <v>0.13445723684210525</v>
      </c>
      <c r="R1139">
        <v>2327</v>
      </c>
      <c r="S1139">
        <v>2432</v>
      </c>
      <c r="T1139">
        <v>1902</v>
      </c>
      <c r="U1139">
        <v>440</v>
      </c>
      <c r="V1139">
        <v>28</v>
      </c>
      <c r="W1139">
        <v>30</v>
      </c>
      <c r="X1139">
        <v>32</v>
      </c>
      <c r="Y1139">
        <v>250</v>
      </c>
      <c r="Z1139">
        <v>62</v>
      </c>
      <c r="AA1139">
        <v>0</v>
      </c>
      <c r="AB1139">
        <v>0</v>
      </c>
      <c r="AC1139">
        <v>8</v>
      </c>
      <c r="AD1139">
        <v>1836</v>
      </c>
      <c r="AE1139">
        <v>409</v>
      </c>
      <c r="AF1139">
        <v>28</v>
      </c>
      <c r="AG1139">
        <v>30</v>
      </c>
      <c r="AH1139">
        <v>24</v>
      </c>
      <c r="AI1139" s="3">
        <v>0.10021786492374728</v>
      </c>
      <c r="AJ1139" s="3">
        <v>7.5794621026894868E-2</v>
      </c>
      <c r="AK1139" s="3">
        <v>0</v>
      </c>
      <c r="AL1139" s="3">
        <v>0</v>
      </c>
      <c r="AM1139" s="3">
        <v>0</v>
      </c>
      <c r="AN1139" s="2">
        <f t="shared" si="40"/>
        <v>9.5401804899011608E-2</v>
      </c>
      <c r="AO1139" s="2">
        <v>0.21100128921357972</v>
      </c>
      <c r="AP1139">
        <f t="shared" si="41"/>
        <v>222</v>
      </c>
    </row>
    <row r="1140" spans="1:42" ht="16.5" hidden="1" customHeight="1" x14ac:dyDescent="0.25">
      <c r="A1140" s="5" t="s">
        <v>790</v>
      </c>
      <c r="B1140" s="1" t="s">
        <v>471</v>
      </c>
      <c r="D1140" t="s">
        <v>32</v>
      </c>
      <c r="E1140" t="s">
        <v>463</v>
      </c>
      <c r="F1140" t="s">
        <v>472</v>
      </c>
      <c r="G1140">
        <v>211</v>
      </c>
      <c r="H1140">
        <v>4</v>
      </c>
      <c r="I1140">
        <v>0</v>
      </c>
      <c r="J1140">
        <v>0</v>
      </c>
      <c r="K1140">
        <v>0</v>
      </c>
      <c r="L1140">
        <v>13</v>
      </c>
      <c r="M1140">
        <v>208</v>
      </c>
      <c r="N1140" s="2">
        <v>6.6838046272493573E-3</v>
      </c>
      <c r="O1140" s="2">
        <v>0.10694087403598972</v>
      </c>
      <c r="P1140">
        <v>90</v>
      </c>
      <c r="Q1140" s="2">
        <v>4.9614112458654908E-2</v>
      </c>
      <c r="R1140">
        <v>1945</v>
      </c>
      <c r="S1140">
        <v>1814</v>
      </c>
      <c r="T1140">
        <v>1777</v>
      </c>
      <c r="U1140">
        <v>13</v>
      </c>
      <c r="V1140">
        <v>12</v>
      </c>
      <c r="W1140">
        <v>5</v>
      </c>
      <c r="X1140">
        <v>7</v>
      </c>
      <c r="Y1140">
        <v>86</v>
      </c>
      <c r="Z1140">
        <v>0</v>
      </c>
      <c r="AA1140">
        <v>0</v>
      </c>
      <c r="AB1140">
        <v>0</v>
      </c>
      <c r="AC1140">
        <v>0</v>
      </c>
      <c r="AD1140">
        <v>1902</v>
      </c>
      <c r="AE1140">
        <v>17</v>
      </c>
      <c r="AF1140">
        <v>12</v>
      </c>
      <c r="AG1140">
        <v>5</v>
      </c>
      <c r="AH1140">
        <v>7</v>
      </c>
      <c r="AI1140" s="3">
        <v>0.11093585699263933</v>
      </c>
      <c r="AJ1140" s="3">
        <v>0.23529411764705882</v>
      </c>
      <c r="AK1140" s="3">
        <v>0</v>
      </c>
      <c r="AL1140" s="3">
        <v>0</v>
      </c>
      <c r="AM1140" s="3">
        <v>0</v>
      </c>
      <c r="AN1140" s="2">
        <f t="shared" si="40"/>
        <v>0.11362467866323907</v>
      </c>
      <c r="AO1140" s="2">
        <v>2.1101389603705611E-2</v>
      </c>
      <c r="AP1140">
        <f t="shared" si="41"/>
        <v>221</v>
      </c>
    </row>
    <row r="1141" spans="1:42" ht="16.5" hidden="1" customHeight="1" x14ac:dyDescent="0.25">
      <c r="A1141" s="5" t="s">
        <v>791</v>
      </c>
      <c r="B1141" s="1" t="s">
        <v>330</v>
      </c>
      <c r="D1141" t="s">
        <v>32</v>
      </c>
      <c r="E1141" t="s">
        <v>328</v>
      </c>
      <c r="F1141" t="s">
        <v>331</v>
      </c>
      <c r="G1141">
        <v>213</v>
      </c>
      <c r="H1141">
        <v>0</v>
      </c>
      <c r="I1141">
        <v>0</v>
      </c>
      <c r="J1141">
        <v>0</v>
      </c>
      <c r="K1141">
        <v>3</v>
      </c>
      <c r="L1141">
        <v>4</v>
      </c>
      <c r="M1141">
        <v>217</v>
      </c>
      <c r="N1141" s="2">
        <v>2.0449897750511249E-3</v>
      </c>
      <c r="O1141" s="2">
        <v>0.11094069529652352</v>
      </c>
      <c r="P1141">
        <v>116</v>
      </c>
      <c r="Q1141" s="2">
        <v>6.266882766072393E-2</v>
      </c>
      <c r="R1141">
        <v>1956</v>
      </c>
      <c r="S1141">
        <v>1851</v>
      </c>
      <c r="T1141">
        <v>1696</v>
      </c>
      <c r="U1141">
        <v>3</v>
      </c>
      <c r="V1141">
        <v>13</v>
      </c>
      <c r="W1141">
        <v>14</v>
      </c>
      <c r="X1141">
        <v>125</v>
      </c>
      <c r="Y1141">
        <v>106</v>
      </c>
      <c r="Z1141">
        <v>0</v>
      </c>
      <c r="AA1141">
        <v>0</v>
      </c>
      <c r="AB1141">
        <v>0</v>
      </c>
      <c r="AC1141">
        <v>4</v>
      </c>
      <c r="AD1141">
        <v>1803</v>
      </c>
      <c r="AE1141">
        <v>3</v>
      </c>
      <c r="AF1141">
        <v>13</v>
      </c>
      <c r="AG1141">
        <v>14</v>
      </c>
      <c r="AH1141">
        <v>124</v>
      </c>
      <c r="AI1141" s="3">
        <v>0.11813643926788686</v>
      </c>
      <c r="AJ1141" s="3">
        <v>0</v>
      </c>
      <c r="AK1141" s="3">
        <v>0</v>
      </c>
      <c r="AL1141" s="3">
        <v>0</v>
      </c>
      <c r="AM1141" s="3">
        <v>2.4193548387096774E-2</v>
      </c>
      <c r="AN1141" s="2">
        <f t="shared" si="40"/>
        <v>0.11298568507157465</v>
      </c>
      <c r="AO1141" s="2">
        <v>7.8691875319366375E-2</v>
      </c>
      <c r="AP1141">
        <f t="shared" si="41"/>
        <v>221</v>
      </c>
    </row>
    <row r="1142" spans="1:42" ht="16.5" hidden="1" customHeight="1" x14ac:dyDescent="0.25">
      <c r="A1142" s="5" t="s">
        <v>795</v>
      </c>
      <c r="B1142" s="1" t="s">
        <v>128</v>
      </c>
      <c r="D1142" t="s">
        <v>32</v>
      </c>
      <c r="E1142" t="s">
        <v>129</v>
      </c>
      <c r="F1142" t="s">
        <v>130</v>
      </c>
      <c r="G1142">
        <v>203</v>
      </c>
      <c r="H1142">
        <v>0</v>
      </c>
      <c r="I1142">
        <v>0</v>
      </c>
      <c r="J1142">
        <v>3</v>
      </c>
      <c r="K1142">
        <v>0</v>
      </c>
      <c r="L1142">
        <v>46</v>
      </c>
      <c r="M1142">
        <v>175</v>
      </c>
      <c r="N1142" s="2">
        <v>1.1982287053920291E-2</v>
      </c>
      <c r="O1142" s="2">
        <v>4.5584787705131545E-2</v>
      </c>
      <c r="P1142">
        <v>15</v>
      </c>
      <c r="Q1142" s="2">
        <v>4.1288191577208916E-3</v>
      </c>
      <c r="R1142">
        <v>3839</v>
      </c>
      <c r="S1142">
        <v>3633</v>
      </c>
      <c r="T1142">
        <v>3457</v>
      </c>
      <c r="U1142">
        <v>28</v>
      </c>
      <c r="V1142">
        <v>37</v>
      </c>
      <c r="W1142">
        <v>58</v>
      </c>
      <c r="X1142">
        <v>53</v>
      </c>
      <c r="Y1142">
        <v>9</v>
      </c>
      <c r="Z1142">
        <v>0</v>
      </c>
      <c r="AA1142">
        <v>0</v>
      </c>
      <c r="AB1142">
        <v>0</v>
      </c>
      <c r="AC1142">
        <v>0</v>
      </c>
      <c r="AD1142">
        <v>3651</v>
      </c>
      <c r="AE1142">
        <v>28</v>
      </c>
      <c r="AF1142">
        <v>37</v>
      </c>
      <c r="AG1142">
        <v>61</v>
      </c>
      <c r="AH1142">
        <v>53</v>
      </c>
      <c r="AI1142" s="3">
        <v>5.560120514927417E-2</v>
      </c>
      <c r="AJ1142" s="3">
        <v>0</v>
      </c>
      <c r="AK1142" s="3">
        <v>0</v>
      </c>
      <c r="AL1142" s="3">
        <v>4.9180327868852458E-2</v>
      </c>
      <c r="AM1142" s="3">
        <v>0</v>
      </c>
      <c r="AN1142" s="2">
        <f t="shared" si="40"/>
        <v>5.7567074759051838E-2</v>
      </c>
      <c r="AO1142" s="2">
        <v>4.6736292428198434E-2</v>
      </c>
      <c r="AP1142">
        <f t="shared" si="41"/>
        <v>221</v>
      </c>
    </row>
    <row r="1143" spans="1:42" ht="16.5" hidden="1" customHeight="1" x14ac:dyDescent="0.25">
      <c r="A1143" s="4" t="s">
        <v>796</v>
      </c>
      <c r="B1143" s="1" t="s">
        <v>519</v>
      </c>
      <c r="D1143" t="s">
        <v>32</v>
      </c>
      <c r="E1143" t="s">
        <v>517</v>
      </c>
      <c r="F1143" t="s">
        <v>520</v>
      </c>
      <c r="G1143">
        <v>188</v>
      </c>
      <c r="H1143">
        <v>0</v>
      </c>
      <c r="I1143">
        <v>4</v>
      </c>
      <c r="J1143">
        <v>4</v>
      </c>
      <c r="K1143">
        <v>17</v>
      </c>
      <c r="L1143">
        <v>22</v>
      </c>
      <c r="M1143">
        <v>199</v>
      </c>
      <c r="N1143" s="2">
        <v>4.4543429844097994E-3</v>
      </c>
      <c r="O1143" s="2">
        <v>4.0291556995343189E-2</v>
      </c>
      <c r="P1143">
        <v>144</v>
      </c>
      <c r="Q1143" s="2">
        <v>2.9617441382147263E-2</v>
      </c>
      <c r="R1143">
        <v>4939</v>
      </c>
      <c r="S1143">
        <v>4862</v>
      </c>
      <c r="T1143">
        <v>3945</v>
      </c>
      <c r="U1143">
        <v>13</v>
      </c>
      <c r="V1143">
        <v>334</v>
      </c>
      <c r="W1143">
        <v>67</v>
      </c>
      <c r="X1143">
        <v>503</v>
      </c>
      <c r="Y1143">
        <v>122</v>
      </c>
      <c r="Z1143">
        <v>0</v>
      </c>
      <c r="AA1143">
        <v>0</v>
      </c>
      <c r="AB1143">
        <v>0</v>
      </c>
      <c r="AC1143">
        <v>4</v>
      </c>
      <c r="AD1143">
        <v>4011</v>
      </c>
      <c r="AE1143">
        <v>13</v>
      </c>
      <c r="AF1143">
        <v>338</v>
      </c>
      <c r="AG1143">
        <v>71</v>
      </c>
      <c r="AH1143">
        <v>516</v>
      </c>
      <c r="AI1143" s="3">
        <v>4.6871104462727499E-2</v>
      </c>
      <c r="AJ1143" s="3">
        <v>0</v>
      </c>
      <c r="AK1143" s="3">
        <v>1.1834319526627219E-2</v>
      </c>
      <c r="AL1143" s="3">
        <v>5.6338028169014086E-2</v>
      </c>
      <c r="AM1143" s="3">
        <v>3.294573643410853E-2</v>
      </c>
      <c r="AN1143" s="2">
        <f t="shared" si="40"/>
        <v>4.4745899979752986E-2</v>
      </c>
      <c r="AO1143" s="2">
        <v>0.18953323903818953</v>
      </c>
      <c r="AP1143">
        <f t="shared" si="41"/>
        <v>221</v>
      </c>
    </row>
    <row r="1144" spans="1:42" ht="16.5" hidden="1" customHeight="1" x14ac:dyDescent="0.25">
      <c r="A1144" s="5" t="s">
        <v>788</v>
      </c>
      <c r="B1144" s="1" t="s">
        <v>433</v>
      </c>
      <c r="C1144" t="s">
        <v>36</v>
      </c>
      <c r="D1144" t="s">
        <v>43</v>
      </c>
      <c r="E1144" t="s">
        <v>429</v>
      </c>
      <c r="F1144" t="s">
        <v>434</v>
      </c>
      <c r="G1144">
        <v>136</v>
      </c>
      <c r="H1144">
        <v>0</v>
      </c>
      <c r="I1144">
        <v>35</v>
      </c>
      <c r="J1144">
        <v>14</v>
      </c>
      <c r="K1144">
        <v>22</v>
      </c>
      <c r="L1144">
        <v>89</v>
      </c>
      <c r="M1144">
        <v>132</v>
      </c>
      <c r="N1144" s="2">
        <v>1.4324802832769998E-2</v>
      </c>
      <c r="O1144" s="2">
        <v>2.1245774987928536E-2</v>
      </c>
      <c r="P1144">
        <v>383</v>
      </c>
      <c r="Q1144" s="2">
        <v>6.0078431372549021E-2</v>
      </c>
      <c r="R1144">
        <v>6213</v>
      </c>
      <c r="S1144">
        <v>6375</v>
      </c>
      <c r="T1144">
        <v>4907</v>
      </c>
      <c r="U1144">
        <v>38</v>
      </c>
      <c r="V1144">
        <v>478</v>
      </c>
      <c r="W1144">
        <v>736</v>
      </c>
      <c r="X1144">
        <v>216</v>
      </c>
      <c r="Y1144">
        <v>297</v>
      </c>
      <c r="Z1144">
        <v>0</v>
      </c>
      <c r="AA1144">
        <v>21</v>
      </c>
      <c r="AB1144">
        <v>23</v>
      </c>
      <c r="AC1144">
        <v>16</v>
      </c>
      <c r="AD1144">
        <v>4746</v>
      </c>
      <c r="AE1144">
        <v>38</v>
      </c>
      <c r="AF1144">
        <v>492</v>
      </c>
      <c r="AG1144">
        <v>727</v>
      </c>
      <c r="AH1144">
        <v>222</v>
      </c>
      <c r="AI1144" s="3">
        <v>2.8655710071639275E-2</v>
      </c>
      <c r="AJ1144" s="3">
        <v>0</v>
      </c>
      <c r="AK1144" s="3">
        <v>7.113821138211382E-2</v>
      </c>
      <c r="AL1144" s="3">
        <v>1.9257221458046769E-2</v>
      </c>
      <c r="AM1144" s="3">
        <v>9.90990990990991E-2</v>
      </c>
      <c r="AN1144" s="2">
        <f t="shared" si="40"/>
        <v>3.5570577820698536E-2</v>
      </c>
      <c r="AO1144" s="2">
        <v>0.23759036144578313</v>
      </c>
      <c r="AP1144">
        <f t="shared" si="41"/>
        <v>221</v>
      </c>
    </row>
    <row r="1145" spans="1:42" ht="16.5" hidden="1" customHeight="1" x14ac:dyDescent="0.25">
      <c r="A1145" s="4" t="s">
        <v>796</v>
      </c>
      <c r="B1145" s="1" t="s">
        <v>218</v>
      </c>
      <c r="C1145" t="s">
        <v>36</v>
      </c>
      <c r="D1145" t="s">
        <v>43</v>
      </c>
      <c r="E1145" t="s">
        <v>38</v>
      </c>
      <c r="F1145" t="s">
        <v>219</v>
      </c>
      <c r="G1145">
        <v>201</v>
      </c>
      <c r="H1145">
        <v>0</v>
      </c>
      <c r="I1145">
        <v>14</v>
      </c>
      <c r="J1145">
        <v>3</v>
      </c>
      <c r="K1145">
        <v>0</v>
      </c>
      <c r="L1145">
        <v>52</v>
      </c>
      <c r="M1145">
        <v>188</v>
      </c>
      <c r="N1145" s="2">
        <v>6.9789290028184139E-3</v>
      </c>
      <c r="O1145" s="2">
        <v>2.5231512548651188E-2</v>
      </c>
      <c r="P1145">
        <v>1900</v>
      </c>
      <c r="Q1145" s="2">
        <v>0.20853912852595763</v>
      </c>
      <c r="R1145">
        <v>7451</v>
      </c>
      <c r="S1145">
        <v>9111</v>
      </c>
      <c r="T1145">
        <v>8113</v>
      </c>
      <c r="U1145">
        <v>48</v>
      </c>
      <c r="V1145">
        <v>235</v>
      </c>
      <c r="W1145">
        <v>455</v>
      </c>
      <c r="X1145">
        <v>260</v>
      </c>
      <c r="Y1145">
        <v>1548</v>
      </c>
      <c r="Z1145">
        <v>19</v>
      </c>
      <c r="AA1145">
        <v>53</v>
      </c>
      <c r="AB1145">
        <v>173</v>
      </c>
      <c r="AC1145">
        <v>51</v>
      </c>
      <c r="AD1145">
        <v>6766</v>
      </c>
      <c r="AE1145">
        <v>29</v>
      </c>
      <c r="AF1145">
        <v>196</v>
      </c>
      <c r="AG1145">
        <v>285</v>
      </c>
      <c r="AH1145">
        <v>209</v>
      </c>
      <c r="AI1145" s="3">
        <v>2.9707360331067099E-2</v>
      </c>
      <c r="AJ1145" s="3">
        <v>0</v>
      </c>
      <c r="AK1145" s="3">
        <v>7.1428571428571425E-2</v>
      </c>
      <c r="AL1145" s="3">
        <v>1.0526315789473684E-2</v>
      </c>
      <c r="AM1145" s="3">
        <v>0</v>
      </c>
      <c r="AN1145" s="2">
        <f t="shared" si="40"/>
        <v>3.2210441551469599E-2</v>
      </c>
      <c r="AO1145" s="2">
        <v>9.6058784235136946E-2</v>
      </c>
      <c r="AP1145">
        <f t="shared" si="41"/>
        <v>240</v>
      </c>
    </row>
    <row r="1146" spans="1:42" ht="16.5" hidden="1" customHeight="1" x14ac:dyDescent="0.25">
      <c r="A1146" s="5" t="s">
        <v>793</v>
      </c>
      <c r="B1146" s="1" t="s">
        <v>477</v>
      </c>
      <c r="D1146" t="s">
        <v>32</v>
      </c>
      <c r="E1146" t="s">
        <v>463</v>
      </c>
      <c r="F1146" t="s">
        <v>478</v>
      </c>
      <c r="G1146">
        <v>206</v>
      </c>
      <c r="H1146">
        <v>4</v>
      </c>
      <c r="I1146">
        <v>3</v>
      </c>
      <c r="J1146">
        <v>0</v>
      </c>
      <c r="K1146">
        <v>0</v>
      </c>
      <c r="L1146">
        <v>5</v>
      </c>
      <c r="M1146">
        <v>215</v>
      </c>
      <c r="N1146" s="2">
        <v>6.9252077562326868E-3</v>
      </c>
      <c r="O1146" s="2">
        <v>0.29778393351800553</v>
      </c>
      <c r="P1146">
        <v>143</v>
      </c>
      <c r="Q1146" s="2">
        <v>0.22170542635658916</v>
      </c>
      <c r="R1146">
        <v>722</v>
      </c>
      <c r="S1146">
        <v>645</v>
      </c>
      <c r="T1146">
        <v>585</v>
      </c>
      <c r="U1146">
        <v>17</v>
      </c>
      <c r="V1146">
        <v>37</v>
      </c>
      <c r="W1146">
        <v>0</v>
      </c>
      <c r="X1146">
        <v>6</v>
      </c>
      <c r="Y1146">
        <v>138</v>
      </c>
      <c r="Z1146">
        <v>0</v>
      </c>
      <c r="AA1146">
        <v>4</v>
      </c>
      <c r="AB1146">
        <v>0</v>
      </c>
      <c r="AC1146">
        <v>0</v>
      </c>
      <c r="AD1146">
        <v>653</v>
      </c>
      <c r="AE1146">
        <v>21</v>
      </c>
      <c r="AF1146">
        <v>36</v>
      </c>
      <c r="AG1146">
        <v>0</v>
      </c>
      <c r="AH1146">
        <v>6</v>
      </c>
      <c r="AI1146" s="3">
        <v>0.31546707503828486</v>
      </c>
      <c r="AJ1146" s="3">
        <v>0.19047619047619047</v>
      </c>
      <c r="AK1146" s="3">
        <v>8.3333333333333329E-2</v>
      </c>
      <c r="AL1146" s="3">
        <v>0</v>
      </c>
      <c r="AM1146" s="3">
        <v>0</v>
      </c>
      <c r="AN1146" s="2">
        <f t="shared" si="40"/>
        <v>0.3047091412742382</v>
      </c>
      <c r="AO1146" s="2">
        <v>8.7988826815642462E-2</v>
      </c>
      <c r="AP1146">
        <f t="shared" si="41"/>
        <v>220</v>
      </c>
    </row>
    <row r="1147" spans="1:42" ht="16.5" hidden="1" customHeight="1" x14ac:dyDescent="0.25">
      <c r="A1147" s="5" t="s">
        <v>794</v>
      </c>
      <c r="B1147" s="1" t="s">
        <v>280</v>
      </c>
      <c r="D1147" t="s">
        <v>32</v>
      </c>
      <c r="E1147" t="s">
        <v>281</v>
      </c>
      <c r="F1147" t="s">
        <v>282</v>
      </c>
      <c r="G1147">
        <v>198</v>
      </c>
      <c r="H1147">
        <v>13</v>
      </c>
      <c r="I1147">
        <v>4</v>
      </c>
      <c r="J1147">
        <v>0</v>
      </c>
      <c r="K1147">
        <v>0</v>
      </c>
      <c r="L1147">
        <v>28</v>
      </c>
      <c r="M1147">
        <v>192</v>
      </c>
      <c r="N1147" s="2">
        <v>1.8970189701897018E-2</v>
      </c>
      <c r="O1147" s="2">
        <v>0.13008130081300814</v>
      </c>
      <c r="P1147">
        <v>19</v>
      </c>
      <c r="Q1147" s="2">
        <v>1.4901960784313726E-2</v>
      </c>
      <c r="R1147">
        <v>1476</v>
      </c>
      <c r="S1147">
        <v>1275</v>
      </c>
      <c r="T1147">
        <v>1099</v>
      </c>
      <c r="U1147">
        <v>152</v>
      </c>
      <c r="V1147">
        <v>15</v>
      </c>
      <c r="W1147">
        <v>5</v>
      </c>
      <c r="X1147">
        <v>4</v>
      </c>
      <c r="Y1147">
        <v>17</v>
      </c>
      <c r="Z1147">
        <v>0</v>
      </c>
      <c r="AA1147">
        <v>0</v>
      </c>
      <c r="AB1147">
        <v>0</v>
      </c>
      <c r="AC1147">
        <v>0</v>
      </c>
      <c r="AD1147">
        <v>1280</v>
      </c>
      <c r="AE1147">
        <v>165</v>
      </c>
      <c r="AF1147">
        <v>19</v>
      </c>
      <c r="AG1147">
        <v>5</v>
      </c>
      <c r="AH1147">
        <v>4</v>
      </c>
      <c r="AI1147" s="3">
        <v>0.15468750000000001</v>
      </c>
      <c r="AJ1147" s="3">
        <v>7.8787878787878782E-2</v>
      </c>
      <c r="AK1147" s="3">
        <v>0.21052631578947367</v>
      </c>
      <c r="AL1147" s="3">
        <v>0</v>
      </c>
      <c r="AM1147" s="3">
        <v>0</v>
      </c>
      <c r="AN1147" s="2">
        <f t="shared" si="40"/>
        <v>0.14905149051490515</v>
      </c>
      <c r="AO1147" s="2">
        <v>0.13102511880515955</v>
      </c>
      <c r="AP1147">
        <f t="shared" si="41"/>
        <v>220</v>
      </c>
    </row>
    <row r="1148" spans="1:42" ht="16.5" hidden="1" customHeight="1" x14ac:dyDescent="0.25">
      <c r="A1148" s="5" t="s">
        <v>791</v>
      </c>
      <c r="B1148" s="1" t="s">
        <v>342</v>
      </c>
      <c r="D1148" t="s">
        <v>32</v>
      </c>
      <c r="E1148" t="s">
        <v>343</v>
      </c>
      <c r="F1148" t="s">
        <v>344</v>
      </c>
      <c r="G1148">
        <v>215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220</v>
      </c>
      <c r="N1148" s="2">
        <v>0</v>
      </c>
      <c r="O1148" s="2">
        <v>7.9365079365079361E-2</v>
      </c>
      <c r="P1148">
        <v>135</v>
      </c>
      <c r="Q1148" s="2">
        <v>5.0241905470785261E-2</v>
      </c>
      <c r="R1148">
        <v>2772</v>
      </c>
      <c r="S1148">
        <v>2687</v>
      </c>
      <c r="T1148">
        <v>2584</v>
      </c>
      <c r="U1148">
        <v>18</v>
      </c>
      <c r="V1148">
        <v>23</v>
      </c>
      <c r="W1148">
        <v>33</v>
      </c>
      <c r="X1148">
        <v>29</v>
      </c>
      <c r="Y1148">
        <v>129</v>
      </c>
      <c r="Z1148">
        <v>0</v>
      </c>
      <c r="AA1148">
        <v>0</v>
      </c>
      <c r="AB1148">
        <v>0</v>
      </c>
      <c r="AC1148">
        <v>0</v>
      </c>
      <c r="AD1148">
        <v>2670</v>
      </c>
      <c r="AE1148">
        <v>18</v>
      </c>
      <c r="AF1148">
        <v>23</v>
      </c>
      <c r="AG1148">
        <v>33</v>
      </c>
      <c r="AH1148">
        <v>29</v>
      </c>
      <c r="AI1148" s="3">
        <v>8.0524344569288392E-2</v>
      </c>
      <c r="AJ1148" s="3">
        <v>0</v>
      </c>
      <c r="AK1148" s="3">
        <v>0</v>
      </c>
      <c r="AL1148" s="3">
        <v>0</v>
      </c>
      <c r="AM1148" s="3">
        <v>0</v>
      </c>
      <c r="AN1148" s="2">
        <f t="shared" si="40"/>
        <v>7.9365079365079361E-2</v>
      </c>
      <c r="AO1148" s="2">
        <v>3.7143887486476741E-2</v>
      </c>
      <c r="AP1148">
        <f t="shared" si="41"/>
        <v>220</v>
      </c>
    </row>
    <row r="1149" spans="1:42" ht="16.5" hidden="1" customHeight="1" x14ac:dyDescent="0.25">
      <c r="A1149" s="4" t="s">
        <v>801</v>
      </c>
      <c r="B1149" s="1" t="s">
        <v>488</v>
      </c>
      <c r="C1149" t="s">
        <v>36</v>
      </c>
      <c r="D1149" t="s">
        <v>43</v>
      </c>
      <c r="E1149" t="s">
        <v>480</v>
      </c>
      <c r="F1149" t="s">
        <v>489</v>
      </c>
      <c r="G1149">
        <v>198</v>
      </c>
      <c r="H1149">
        <v>0</v>
      </c>
      <c r="I1149">
        <v>0</v>
      </c>
      <c r="J1149">
        <v>3</v>
      </c>
      <c r="K1149">
        <v>3</v>
      </c>
      <c r="L1149">
        <v>20</v>
      </c>
      <c r="M1149">
        <v>200</v>
      </c>
      <c r="N1149" s="2">
        <v>5.2617732175743222E-3</v>
      </c>
      <c r="O1149" s="2">
        <v>5.2617732175743226E-2</v>
      </c>
      <c r="P1149">
        <v>575</v>
      </c>
      <c r="Q1149" s="2">
        <v>0.13835418671799807</v>
      </c>
      <c r="R1149">
        <v>3801</v>
      </c>
      <c r="S1149">
        <v>4156</v>
      </c>
      <c r="T1149">
        <v>3918</v>
      </c>
      <c r="U1149">
        <v>33</v>
      </c>
      <c r="V1149">
        <v>53</v>
      </c>
      <c r="W1149">
        <v>61</v>
      </c>
      <c r="X1149">
        <v>91</v>
      </c>
      <c r="Y1149">
        <v>525</v>
      </c>
      <c r="Z1149">
        <v>5</v>
      </c>
      <c r="AA1149">
        <v>6</v>
      </c>
      <c r="AB1149">
        <v>4</v>
      </c>
      <c r="AC1149">
        <v>14</v>
      </c>
      <c r="AD1149">
        <v>3591</v>
      </c>
      <c r="AE1149">
        <v>28</v>
      </c>
      <c r="AF1149">
        <v>47</v>
      </c>
      <c r="AG1149">
        <v>60</v>
      </c>
      <c r="AH1149">
        <v>80</v>
      </c>
      <c r="AI1149" s="3">
        <v>5.5137844611528819E-2</v>
      </c>
      <c r="AJ1149" s="3">
        <v>0</v>
      </c>
      <c r="AK1149" s="3">
        <v>0</v>
      </c>
      <c r="AL1149" s="3">
        <v>0.05</v>
      </c>
      <c r="AM1149" s="3">
        <v>3.7499999999999999E-2</v>
      </c>
      <c r="AN1149" s="2">
        <f t="shared" si="40"/>
        <v>5.787950539331755E-2</v>
      </c>
      <c r="AO1149" s="2">
        <v>5.6489753021544929E-2</v>
      </c>
      <c r="AP1149">
        <f t="shared" si="41"/>
        <v>220</v>
      </c>
    </row>
    <row r="1150" spans="1:42" ht="16.5" hidden="1" customHeight="1" x14ac:dyDescent="0.25">
      <c r="A1150" s="4" t="s">
        <v>797</v>
      </c>
      <c r="B1150" s="1" t="s">
        <v>519</v>
      </c>
      <c r="D1150" t="s">
        <v>32</v>
      </c>
      <c r="E1150" t="s">
        <v>517</v>
      </c>
      <c r="F1150" t="s">
        <v>520</v>
      </c>
      <c r="G1150">
        <v>184</v>
      </c>
      <c r="H1150">
        <v>0</v>
      </c>
      <c r="I1150">
        <v>3</v>
      </c>
      <c r="J1150">
        <v>6</v>
      </c>
      <c r="K1150">
        <v>14</v>
      </c>
      <c r="L1150">
        <v>13</v>
      </c>
      <c r="M1150">
        <v>207</v>
      </c>
      <c r="N1150" s="2">
        <v>2.6109660574412533E-3</v>
      </c>
      <c r="O1150" s="2">
        <v>4.1574613376179959E-2</v>
      </c>
      <c r="P1150">
        <v>134</v>
      </c>
      <c r="Q1150" s="2">
        <v>2.738606172082567E-2</v>
      </c>
      <c r="R1150">
        <v>4979</v>
      </c>
      <c r="S1150">
        <v>4893</v>
      </c>
      <c r="T1150">
        <v>3848</v>
      </c>
      <c r="U1150">
        <v>12</v>
      </c>
      <c r="V1150">
        <v>381</v>
      </c>
      <c r="W1150">
        <v>73</v>
      </c>
      <c r="X1150">
        <v>579</v>
      </c>
      <c r="Y1150">
        <v>117</v>
      </c>
      <c r="Z1150">
        <v>0</v>
      </c>
      <c r="AA1150">
        <v>0</v>
      </c>
      <c r="AB1150">
        <v>0</v>
      </c>
      <c r="AC1150">
        <v>3</v>
      </c>
      <c r="AD1150">
        <v>3915</v>
      </c>
      <c r="AE1150">
        <v>12</v>
      </c>
      <c r="AF1150">
        <v>384</v>
      </c>
      <c r="AG1150">
        <v>79</v>
      </c>
      <c r="AH1150">
        <v>590</v>
      </c>
      <c r="AI1150" s="3">
        <v>4.6998722860791826E-2</v>
      </c>
      <c r="AJ1150" s="3">
        <v>0</v>
      </c>
      <c r="AK1150" s="3">
        <v>7.8125E-3</v>
      </c>
      <c r="AL1150" s="3">
        <v>7.5949367088607597E-2</v>
      </c>
      <c r="AM1150" s="3">
        <v>2.3728813559322035E-2</v>
      </c>
      <c r="AN1150" s="2">
        <f t="shared" si="40"/>
        <v>4.4185579433621211E-2</v>
      </c>
      <c r="AO1150" s="2">
        <v>0.21385542168674698</v>
      </c>
      <c r="AP1150">
        <f t="shared" si="41"/>
        <v>220</v>
      </c>
    </row>
    <row r="1151" spans="1:42" ht="16.5" hidden="1" customHeight="1" x14ac:dyDescent="0.25">
      <c r="A1151" s="5" t="s">
        <v>795</v>
      </c>
      <c r="B1151" t="s">
        <v>615</v>
      </c>
      <c r="D1151" t="s">
        <v>32</v>
      </c>
      <c r="E1151" t="s">
        <v>616</v>
      </c>
      <c r="F1151" t="s">
        <v>617</v>
      </c>
      <c r="G1151">
        <v>209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219</v>
      </c>
      <c r="N1151" s="2">
        <v>0</v>
      </c>
      <c r="O1151" s="2">
        <v>0.23908296943231441</v>
      </c>
      <c r="P1151">
        <v>24</v>
      </c>
      <c r="Q1151" s="2">
        <v>3.3287101248266296E-2</v>
      </c>
      <c r="R1151">
        <v>916</v>
      </c>
      <c r="S1151">
        <v>721</v>
      </c>
      <c r="T1151">
        <v>607</v>
      </c>
      <c r="U1151">
        <v>3</v>
      </c>
      <c r="V1151">
        <v>6</v>
      </c>
      <c r="W1151">
        <v>10</v>
      </c>
      <c r="X1151">
        <v>95</v>
      </c>
      <c r="Y1151">
        <v>22</v>
      </c>
      <c r="Z1151">
        <v>0</v>
      </c>
      <c r="AA1151">
        <v>0</v>
      </c>
      <c r="AB1151">
        <v>0</v>
      </c>
      <c r="AC1151">
        <v>0</v>
      </c>
      <c r="AD1151">
        <v>794</v>
      </c>
      <c r="AE1151">
        <v>3</v>
      </c>
      <c r="AF1151">
        <v>6</v>
      </c>
      <c r="AG1151">
        <v>10</v>
      </c>
      <c r="AH1151">
        <v>95</v>
      </c>
      <c r="AI1151" s="3">
        <v>0.26322418136020154</v>
      </c>
      <c r="AJ1151" s="3">
        <v>0</v>
      </c>
      <c r="AK1151" s="3">
        <v>0</v>
      </c>
      <c r="AL1151" s="3">
        <v>0</v>
      </c>
      <c r="AM1151" s="3">
        <v>0</v>
      </c>
      <c r="AN1151" s="2">
        <f t="shared" si="40"/>
        <v>0.23908296943231441</v>
      </c>
      <c r="AO1151" s="2">
        <v>0.12555066079295155</v>
      </c>
      <c r="AP1151">
        <f t="shared" si="41"/>
        <v>219</v>
      </c>
    </row>
    <row r="1152" spans="1:42" ht="16.5" hidden="1" customHeight="1" x14ac:dyDescent="0.25">
      <c r="A1152" s="5" t="s">
        <v>794</v>
      </c>
      <c r="B1152" t="s">
        <v>745</v>
      </c>
      <c r="D1152" t="s">
        <v>32</v>
      </c>
      <c r="E1152" t="s">
        <v>443</v>
      </c>
      <c r="F1152" t="s">
        <v>746</v>
      </c>
      <c r="G1152">
        <v>163</v>
      </c>
      <c r="H1152">
        <v>38</v>
      </c>
      <c r="I1152">
        <v>3</v>
      </c>
      <c r="J1152">
        <v>0</v>
      </c>
      <c r="K1152">
        <v>0</v>
      </c>
      <c r="L1152">
        <v>96</v>
      </c>
      <c r="M1152">
        <v>123</v>
      </c>
      <c r="N1152" s="2">
        <v>6.8571428571428575E-2</v>
      </c>
      <c r="O1152" s="2">
        <v>8.7857142857142856E-2</v>
      </c>
      <c r="P1152">
        <v>76</v>
      </c>
      <c r="Q1152" s="2">
        <v>6.0461416070007955E-2</v>
      </c>
      <c r="R1152">
        <v>1400</v>
      </c>
      <c r="S1152">
        <v>1257</v>
      </c>
      <c r="T1152">
        <v>934</v>
      </c>
      <c r="U1152">
        <v>251</v>
      </c>
      <c r="V1152">
        <v>10</v>
      </c>
      <c r="W1152">
        <v>12</v>
      </c>
      <c r="X1152">
        <v>50</v>
      </c>
      <c r="Y1152">
        <v>57</v>
      </c>
      <c r="Z1152">
        <v>5</v>
      </c>
      <c r="AA1152">
        <v>0</v>
      </c>
      <c r="AB1152">
        <v>5</v>
      </c>
      <c r="AC1152">
        <v>4</v>
      </c>
      <c r="AD1152">
        <v>1040</v>
      </c>
      <c r="AE1152">
        <v>284</v>
      </c>
      <c r="AF1152">
        <v>13</v>
      </c>
      <c r="AG1152">
        <v>7</v>
      </c>
      <c r="AH1152">
        <v>46</v>
      </c>
      <c r="AI1152" s="3">
        <v>0.15673076923076923</v>
      </c>
      <c r="AJ1152" s="3">
        <v>0.13380281690140844</v>
      </c>
      <c r="AK1152" s="3">
        <v>0.23076923076923078</v>
      </c>
      <c r="AL1152" s="3">
        <v>0</v>
      </c>
      <c r="AM1152" s="3">
        <v>0</v>
      </c>
      <c r="AN1152" s="2">
        <f t="shared" si="40"/>
        <v>0.15642857142857142</v>
      </c>
      <c r="AO1152" s="2">
        <v>0.25179856115107913</v>
      </c>
      <c r="AP1152">
        <f t="shared" si="41"/>
        <v>219</v>
      </c>
    </row>
    <row r="1153" spans="1:42" ht="16.5" hidden="1" customHeight="1" x14ac:dyDescent="0.25">
      <c r="A1153" s="5" t="s">
        <v>787</v>
      </c>
      <c r="B1153" t="s">
        <v>648</v>
      </c>
      <c r="D1153" t="s">
        <v>32</v>
      </c>
      <c r="E1153" t="s">
        <v>534</v>
      </c>
      <c r="F1153" t="s">
        <v>649</v>
      </c>
      <c r="G1153">
        <v>211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219</v>
      </c>
      <c r="N1153" s="2">
        <v>0</v>
      </c>
      <c r="O1153" s="2">
        <v>0.12275784753363228</v>
      </c>
      <c r="P1153">
        <v>18</v>
      </c>
      <c r="Q1153" s="2">
        <v>1.1370814908401769E-2</v>
      </c>
      <c r="R1153">
        <v>1784</v>
      </c>
      <c r="S1153">
        <v>1583</v>
      </c>
      <c r="T1153">
        <v>1512</v>
      </c>
      <c r="U1153">
        <v>21</v>
      </c>
      <c r="V1153">
        <v>9</v>
      </c>
      <c r="W1153">
        <v>4</v>
      </c>
      <c r="X1153">
        <v>37</v>
      </c>
      <c r="Y1153">
        <v>15</v>
      </c>
      <c r="Z1153">
        <v>0</v>
      </c>
      <c r="AA1153">
        <v>0</v>
      </c>
      <c r="AB1153">
        <v>0</v>
      </c>
      <c r="AC1153">
        <v>0</v>
      </c>
      <c r="AD1153">
        <v>1708</v>
      </c>
      <c r="AE1153">
        <v>21</v>
      </c>
      <c r="AF1153">
        <v>9</v>
      </c>
      <c r="AG1153">
        <v>4</v>
      </c>
      <c r="AH1153">
        <v>37</v>
      </c>
      <c r="AI1153" s="3">
        <v>0.12353629976580796</v>
      </c>
      <c r="AJ1153" s="3">
        <v>0</v>
      </c>
      <c r="AK1153" s="3">
        <v>0</v>
      </c>
      <c r="AL1153" s="3">
        <v>0</v>
      </c>
      <c r="AM1153" s="3">
        <v>0</v>
      </c>
      <c r="AN1153" s="2">
        <f t="shared" si="40"/>
        <v>0.12275784753363228</v>
      </c>
      <c r="AO1153" s="2">
        <v>3.9910061832490164E-2</v>
      </c>
      <c r="AP1153">
        <f t="shared" si="41"/>
        <v>219</v>
      </c>
    </row>
    <row r="1154" spans="1:42" ht="16.5" hidden="1" customHeight="1" x14ac:dyDescent="0.25">
      <c r="A1154" s="4">
        <v>2011</v>
      </c>
      <c r="B1154" s="1" t="s">
        <v>488</v>
      </c>
      <c r="C1154" t="s">
        <v>36</v>
      </c>
      <c r="D1154" t="s">
        <v>43</v>
      </c>
      <c r="E1154" t="s">
        <v>480</v>
      </c>
      <c r="F1154" t="s">
        <v>489</v>
      </c>
      <c r="G1154">
        <v>192</v>
      </c>
      <c r="H1154">
        <v>0</v>
      </c>
      <c r="I1154">
        <v>0</v>
      </c>
      <c r="J1154">
        <v>3</v>
      </c>
      <c r="K1154">
        <v>3</v>
      </c>
      <c r="L1154">
        <v>12</v>
      </c>
      <c r="M1154">
        <v>207</v>
      </c>
      <c r="N1154" s="2">
        <v>3.4023249220300538E-3</v>
      </c>
      <c r="O1154" s="2">
        <v>5.8690104905018428E-2</v>
      </c>
      <c r="P1154">
        <v>493</v>
      </c>
      <c r="Q1154" s="2">
        <v>0.12970270981320706</v>
      </c>
      <c r="R1154">
        <v>3527</v>
      </c>
      <c r="S1154">
        <v>3801</v>
      </c>
      <c r="T1154">
        <v>3671</v>
      </c>
      <c r="U1154">
        <v>9</v>
      </c>
      <c r="V1154">
        <v>27</v>
      </c>
      <c r="W1154">
        <v>52</v>
      </c>
      <c r="X1154">
        <v>42</v>
      </c>
      <c r="Y1154">
        <v>476</v>
      </c>
      <c r="Z1154">
        <v>3</v>
      </c>
      <c r="AA1154">
        <v>0</v>
      </c>
      <c r="AB1154">
        <v>3</v>
      </c>
      <c r="AC1154">
        <v>0</v>
      </c>
      <c r="AD1154">
        <v>3387</v>
      </c>
      <c r="AE1154">
        <v>6</v>
      </c>
      <c r="AF1154">
        <v>27</v>
      </c>
      <c r="AG1154">
        <v>52</v>
      </c>
      <c r="AH1154">
        <v>45</v>
      </c>
      <c r="AI1154" s="3">
        <v>5.6687333923826397E-2</v>
      </c>
      <c r="AJ1154" s="3">
        <v>0</v>
      </c>
      <c r="AK1154" s="3">
        <v>0</v>
      </c>
      <c r="AL1154" s="3">
        <v>5.7692307692307696E-2</v>
      </c>
      <c r="AM1154" s="3">
        <v>6.6666666666666666E-2</v>
      </c>
      <c r="AN1154" s="2">
        <f t="shared" si="40"/>
        <v>6.2092429827048483E-2</v>
      </c>
      <c r="AO1154" s="2">
        <v>3.6963321012226331E-2</v>
      </c>
      <c r="AP1154">
        <f t="shared" si="41"/>
        <v>219</v>
      </c>
    </row>
    <row r="1155" spans="1:42" ht="16.5" hidden="1" customHeight="1" x14ac:dyDescent="0.25">
      <c r="A1155" s="4" t="s">
        <v>799</v>
      </c>
      <c r="B1155" s="1" t="s">
        <v>176</v>
      </c>
      <c r="D1155" t="s">
        <v>32</v>
      </c>
      <c r="E1155" t="s">
        <v>177</v>
      </c>
      <c r="F1155" t="s">
        <v>178</v>
      </c>
      <c r="G1155">
        <v>207</v>
      </c>
      <c r="H1155">
        <v>0</v>
      </c>
      <c r="I1155">
        <v>0</v>
      </c>
      <c r="J1155">
        <v>0</v>
      </c>
      <c r="K1155">
        <v>0</v>
      </c>
      <c r="L1155">
        <v>11</v>
      </c>
      <c r="M1155">
        <v>208</v>
      </c>
      <c r="N1155" s="2">
        <v>2.7247956403269754E-3</v>
      </c>
      <c r="O1155" s="2">
        <v>5.1523408471637354E-2</v>
      </c>
      <c r="P1155">
        <v>144</v>
      </c>
      <c r="Q1155" s="2">
        <v>3.6345280161534578E-2</v>
      </c>
      <c r="R1155">
        <v>4037</v>
      </c>
      <c r="S1155">
        <v>3962</v>
      </c>
      <c r="T1155">
        <v>3698</v>
      </c>
      <c r="U1155">
        <v>34</v>
      </c>
      <c r="V1155">
        <v>73</v>
      </c>
      <c r="W1155">
        <v>47</v>
      </c>
      <c r="X1155">
        <v>110</v>
      </c>
      <c r="Y1155">
        <v>124</v>
      </c>
      <c r="Z1155">
        <v>0</v>
      </c>
      <c r="AA1155">
        <v>0</v>
      </c>
      <c r="AB1155">
        <v>0</v>
      </c>
      <c r="AC1155">
        <v>3</v>
      </c>
      <c r="AD1155">
        <v>3781</v>
      </c>
      <c r="AE1155">
        <v>34</v>
      </c>
      <c r="AF1155">
        <v>73</v>
      </c>
      <c r="AG1155">
        <v>47</v>
      </c>
      <c r="AH1155">
        <v>107</v>
      </c>
      <c r="AI1155" s="3">
        <v>5.4747421317111876E-2</v>
      </c>
      <c r="AJ1155" s="3">
        <v>0</v>
      </c>
      <c r="AK1155" s="3">
        <v>0</v>
      </c>
      <c r="AL1155" s="3">
        <v>0</v>
      </c>
      <c r="AM1155" s="3">
        <v>0</v>
      </c>
      <c r="AN1155" s="2">
        <f t="shared" si="40"/>
        <v>5.4248204111964328E-2</v>
      </c>
      <c r="AO1155" s="2">
        <v>6.4571994062345373E-2</v>
      </c>
      <c r="AP1155">
        <f t="shared" si="41"/>
        <v>219</v>
      </c>
    </row>
    <row r="1156" spans="1:42" ht="16.5" hidden="1" customHeight="1" x14ac:dyDescent="0.25">
      <c r="A1156" s="5" t="s">
        <v>795</v>
      </c>
      <c r="B1156" s="1" t="s">
        <v>275</v>
      </c>
      <c r="D1156" t="s">
        <v>32</v>
      </c>
      <c r="E1156" t="s">
        <v>273</v>
      </c>
      <c r="F1156" t="s">
        <v>276</v>
      </c>
      <c r="G1156">
        <v>182</v>
      </c>
      <c r="H1156">
        <v>0</v>
      </c>
      <c r="I1156">
        <v>0</v>
      </c>
      <c r="J1156">
        <v>0</v>
      </c>
      <c r="K1156">
        <v>29</v>
      </c>
      <c r="L1156">
        <v>8</v>
      </c>
      <c r="M1156">
        <v>211</v>
      </c>
      <c r="N1156" s="2">
        <v>1.893939393939394E-3</v>
      </c>
      <c r="O1156" s="2">
        <v>4.9952651515151512E-2</v>
      </c>
      <c r="P1156">
        <v>159</v>
      </c>
      <c r="Q1156" s="2">
        <v>3.8184438040345818E-2</v>
      </c>
      <c r="R1156">
        <v>4224</v>
      </c>
      <c r="S1156">
        <v>4164</v>
      </c>
      <c r="T1156">
        <v>2528</v>
      </c>
      <c r="U1156">
        <v>38</v>
      </c>
      <c r="V1156">
        <v>273</v>
      </c>
      <c r="W1156">
        <v>47</v>
      </c>
      <c r="X1156">
        <v>1278</v>
      </c>
      <c r="Y1156">
        <v>133</v>
      </c>
      <c r="Z1156">
        <v>0</v>
      </c>
      <c r="AA1156">
        <v>3</v>
      </c>
      <c r="AB1156">
        <v>3</v>
      </c>
      <c r="AC1156">
        <v>0</v>
      </c>
      <c r="AD1156">
        <v>2577</v>
      </c>
      <c r="AE1156">
        <v>38</v>
      </c>
      <c r="AF1156">
        <v>270</v>
      </c>
      <c r="AG1156">
        <v>44</v>
      </c>
      <c r="AH1156">
        <v>1307</v>
      </c>
      <c r="AI1156" s="3">
        <v>7.0624757469926275E-2</v>
      </c>
      <c r="AJ1156" s="3">
        <v>0</v>
      </c>
      <c r="AK1156" s="3">
        <v>0</v>
      </c>
      <c r="AL1156" s="3">
        <v>0</v>
      </c>
      <c r="AM1156" s="3">
        <v>2.2188217291507269E-2</v>
      </c>
      <c r="AN1156" s="2">
        <f t="shared" si="40"/>
        <v>5.1846590909090905E-2</v>
      </c>
      <c r="AO1156" s="2">
        <v>0.39164305949008499</v>
      </c>
      <c r="AP1156">
        <f t="shared" si="41"/>
        <v>219</v>
      </c>
    </row>
    <row r="1157" spans="1:42" ht="16.5" hidden="1" customHeight="1" x14ac:dyDescent="0.25">
      <c r="A1157" s="5" t="s">
        <v>789</v>
      </c>
      <c r="B1157" s="1" t="s">
        <v>163</v>
      </c>
      <c r="C1157" t="s">
        <v>36</v>
      </c>
      <c r="D1157" t="s">
        <v>43</v>
      </c>
      <c r="E1157" t="s">
        <v>44</v>
      </c>
      <c r="F1157" t="s">
        <v>164</v>
      </c>
      <c r="G1157">
        <v>161</v>
      </c>
      <c r="H1157">
        <v>0</v>
      </c>
      <c r="I1157">
        <v>34</v>
      </c>
      <c r="J1157">
        <v>3</v>
      </c>
      <c r="K1157">
        <v>3</v>
      </c>
      <c r="L1157">
        <v>50</v>
      </c>
      <c r="M1157">
        <v>169</v>
      </c>
      <c r="N1157" s="2">
        <v>1.7445917655268667E-3</v>
      </c>
      <c r="O1157" s="2">
        <v>5.8967201674808099E-3</v>
      </c>
      <c r="P1157">
        <v>120</v>
      </c>
      <c r="Q1157" s="2">
        <v>4.2015335597493089E-3</v>
      </c>
      <c r="R1157">
        <v>28660</v>
      </c>
      <c r="S1157">
        <v>28561</v>
      </c>
      <c r="T1157">
        <v>24278</v>
      </c>
      <c r="U1157">
        <v>158</v>
      </c>
      <c r="V1157">
        <v>1660</v>
      </c>
      <c r="W1157">
        <v>1616</v>
      </c>
      <c r="X1157">
        <v>849</v>
      </c>
      <c r="Y1157">
        <v>103</v>
      </c>
      <c r="Z1157">
        <v>0</v>
      </c>
      <c r="AA1157">
        <v>0</v>
      </c>
      <c r="AB1157">
        <v>5</v>
      </c>
      <c r="AC1157">
        <v>0</v>
      </c>
      <c r="AD1157">
        <v>24336</v>
      </c>
      <c r="AE1157">
        <v>158</v>
      </c>
      <c r="AF1157">
        <v>1694</v>
      </c>
      <c r="AG1157">
        <v>1614</v>
      </c>
      <c r="AH1157">
        <v>852</v>
      </c>
      <c r="AI1157" s="3">
        <v>6.6157133464825775E-3</v>
      </c>
      <c r="AJ1157" s="3">
        <v>0</v>
      </c>
      <c r="AK1157" s="3">
        <v>2.0070838252656435E-2</v>
      </c>
      <c r="AL1157" s="3">
        <v>1.8587360594795538E-3</v>
      </c>
      <c r="AM1157" s="3">
        <v>3.5211267605633804E-3</v>
      </c>
      <c r="AN1157" s="2">
        <f t="shared" si="40"/>
        <v>7.6413119330076768E-3</v>
      </c>
      <c r="AO1157" s="2">
        <v>0.15069449291547429</v>
      </c>
      <c r="AP1157">
        <f t="shared" si="41"/>
        <v>219</v>
      </c>
    </row>
    <row r="1158" spans="1:42" ht="16.5" hidden="1" customHeight="1" x14ac:dyDescent="0.25">
      <c r="A1158" s="5" t="s">
        <v>790</v>
      </c>
      <c r="B1158" s="1" t="s">
        <v>477</v>
      </c>
      <c r="D1158" t="s">
        <v>32</v>
      </c>
      <c r="E1158" t="s">
        <v>463</v>
      </c>
      <c r="F1158" t="s">
        <v>478</v>
      </c>
      <c r="G1158">
        <v>205</v>
      </c>
      <c r="H1158">
        <v>6</v>
      </c>
      <c r="I1158">
        <v>0</v>
      </c>
      <c r="J1158">
        <v>0</v>
      </c>
      <c r="K1158">
        <v>0</v>
      </c>
      <c r="L1158">
        <v>0</v>
      </c>
      <c r="M1158">
        <v>218</v>
      </c>
      <c r="N1158" s="2">
        <v>0</v>
      </c>
      <c r="O1158" s="2">
        <v>0.29027962716378164</v>
      </c>
      <c r="P1158">
        <v>111</v>
      </c>
      <c r="Q1158" s="2">
        <v>0.17236024844720496</v>
      </c>
      <c r="R1158">
        <v>751</v>
      </c>
      <c r="S1158">
        <v>644</v>
      </c>
      <c r="T1158">
        <v>605</v>
      </c>
      <c r="U1158">
        <v>13</v>
      </c>
      <c r="V1158">
        <v>21</v>
      </c>
      <c r="W1158">
        <v>2</v>
      </c>
      <c r="X1158">
        <v>3</v>
      </c>
      <c r="Y1158">
        <v>110</v>
      </c>
      <c r="Z1158">
        <v>0</v>
      </c>
      <c r="AA1158">
        <v>0</v>
      </c>
      <c r="AB1158">
        <v>0</v>
      </c>
      <c r="AC1158">
        <v>0</v>
      </c>
      <c r="AD1158">
        <v>700</v>
      </c>
      <c r="AE1158">
        <v>19</v>
      </c>
      <c r="AF1158">
        <v>21</v>
      </c>
      <c r="AG1158">
        <v>2</v>
      </c>
      <c r="AH1158">
        <v>3</v>
      </c>
      <c r="AI1158" s="3">
        <v>0.29285714285714287</v>
      </c>
      <c r="AJ1158" s="3">
        <v>0.31578947368421051</v>
      </c>
      <c r="AK1158" s="3">
        <v>0</v>
      </c>
      <c r="AL1158" s="3">
        <v>0</v>
      </c>
      <c r="AM1158" s="3">
        <v>0</v>
      </c>
      <c r="AN1158" s="2">
        <f t="shared" si="40"/>
        <v>0.29027962716378164</v>
      </c>
      <c r="AO1158" s="2">
        <v>6.0402684563758392E-2</v>
      </c>
      <c r="AP1158">
        <f t="shared" si="41"/>
        <v>218</v>
      </c>
    </row>
    <row r="1159" spans="1:42" ht="16.5" hidden="1" customHeight="1" x14ac:dyDescent="0.25">
      <c r="A1159" s="4" t="s">
        <v>797</v>
      </c>
      <c r="B1159" s="1" t="s">
        <v>121</v>
      </c>
      <c r="D1159" t="s">
        <v>32</v>
      </c>
      <c r="E1159" t="s">
        <v>117</v>
      </c>
      <c r="F1159" t="s">
        <v>122</v>
      </c>
      <c r="G1159">
        <v>206</v>
      </c>
      <c r="H1159">
        <v>0</v>
      </c>
      <c r="I1159">
        <v>0</v>
      </c>
      <c r="J1159">
        <v>3</v>
      </c>
      <c r="K1159">
        <v>0</v>
      </c>
      <c r="L1159">
        <v>8</v>
      </c>
      <c r="M1159">
        <v>210</v>
      </c>
      <c r="N1159" s="2">
        <v>9.8280098280098278E-3</v>
      </c>
      <c r="O1159" s="2">
        <v>0.25798525798525801</v>
      </c>
      <c r="P1159">
        <v>276</v>
      </c>
      <c r="Q1159" s="2">
        <v>0.3165137614678899</v>
      </c>
      <c r="R1159">
        <v>814</v>
      </c>
      <c r="S1159">
        <v>872</v>
      </c>
      <c r="T1159">
        <v>861</v>
      </c>
      <c r="U1159">
        <v>2</v>
      </c>
      <c r="V1159">
        <v>3</v>
      </c>
      <c r="W1159">
        <v>1</v>
      </c>
      <c r="X1159">
        <v>5</v>
      </c>
      <c r="Y1159">
        <v>264</v>
      </c>
      <c r="Z1159">
        <v>0</v>
      </c>
      <c r="AA1159">
        <v>0</v>
      </c>
      <c r="AB1159">
        <v>0</v>
      </c>
      <c r="AC1159">
        <v>0</v>
      </c>
      <c r="AD1159">
        <v>803</v>
      </c>
      <c r="AE1159">
        <v>2</v>
      </c>
      <c r="AF1159">
        <v>3</v>
      </c>
      <c r="AG1159">
        <v>4</v>
      </c>
      <c r="AH1159">
        <v>5</v>
      </c>
      <c r="AI1159" s="3">
        <v>0.25653798256537985</v>
      </c>
      <c r="AJ1159" s="3">
        <v>0</v>
      </c>
      <c r="AK1159" s="3">
        <v>0</v>
      </c>
      <c r="AL1159" s="3">
        <v>0.75</v>
      </c>
      <c r="AM1159" s="3">
        <v>0</v>
      </c>
      <c r="AN1159" s="2">
        <f t="shared" si="40"/>
        <v>0.26781326781326786</v>
      </c>
      <c r="AO1159" s="2">
        <v>1.7135862913096694E-2</v>
      </c>
      <c r="AP1159">
        <f t="shared" si="41"/>
        <v>218</v>
      </c>
    </row>
    <row r="1160" spans="1:42" ht="16.5" hidden="1" customHeight="1" x14ac:dyDescent="0.25">
      <c r="A1160" s="4" t="s">
        <v>800</v>
      </c>
      <c r="B1160" s="1" t="s">
        <v>340</v>
      </c>
      <c r="D1160" t="s">
        <v>32</v>
      </c>
      <c r="E1160" t="s">
        <v>336</v>
      </c>
      <c r="F1160" t="s">
        <v>341</v>
      </c>
      <c r="G1160">
        <v>184</v>
      </c>
      <c r="H1160">
        <v>4</v>
      </c>
      <c r="I1160">
        <v>4</v>
      </c>
      <c r="J1160">
        <v>0</v>
      </c>
      <c r="K1160">
        <v>3</v>
      </c>
      <c r="L1160">
        <v>4</v>
      </c>
      <c r="M1160">
        <v>214</v>
      </c>
      <c r="N1160" s="2">
        <v>4.807692307692308E-3</v>
      </c>
      <c r="O1160" s="2">
        <v>0.25721153846153844</v>
      </c>
      <c r="P1160">
        <v>61</v>
      </c>
      <c r="Q1160" s="2">
        <v>9.0370370370370365E-2</v>
      </c>
      <c r="R1160">
        <v>832</v>
      </c>
      <c r="S1160">
        <v>675</v>
      </c>
      <c r="T1160">
        <v>341</v>
      </c>
      <c r="U1160">
        <v>303</v>
      </c>
      <c r="V1160">
        <v>18</v>
      </c>
      <c r="W1160">
        <v>4</v>
      </c>
      <c r="X1160">
        <v>9</v>
      </c>
      <c r="Y1160">
        <v>30</v>
      </c>
      <c r="Z1160">
        <v>18</v>
      </c>
      <c r="AA1160">
        <v>0</v>
      </c>
      <c r="AB1160">
        <v>0</v>
      </c>
      <c r="AC1160">
        <v>0</v>
      </c>
      <c r="AD1160">
        <v>495</v>
      </c>
      <c r="AE1160">
        <v>289</v>
      </c>
      <c r="AF1160">
        <v>22</v>
      </c>
      <c r="AG1160">
        <v>4</v>
      </c>
      <c r="AH1160">
        <v>12</v>
      </c>
      <c r="AI1160" s="3">
        <v>0.37171717171717172</v>
      </c>
      <c r="AJ1160" s="3">
        <v>1.384083044982699E-2</v>
      </c>
      <c r="AK1160" s="3">
        <v>0.18181818181818182</v>
      </c>
      <c r="AL1160" s="3">
        <v>0</v>
      </c>
      <c r="AM1160" s="3">
        <v>0.25</v>
      </c>
      <c r="AN1160" s="2">
        <f t="shared" si="40"/>
        <v>0.26201923076923073</v>
      </c>
      <c r="AO1160" s="2">
        <v>0.3978102189781022</v>
      </c>
      <c r="AP1160">
        <f t="shared" si="41"/>
        <v>218</v>
      </c>
    </row>
    <row r="1161" spans="1:42" ht="16.5" hidden="1" customHeight="1" x14ac:dyDescent="0.25">
      <c r="A1161" s="5" t="s">
        <v>794</v>
      </c>
      <c r="B1161" t="s">
        <v>611</v>
      </c>
      <c r="D1161" t="s">
        <v>32</v>
      </c>
      <c r="E1161" t="s">
        <v>81</v>
      </c>
      <c r="F1161" t="s">
        <v>612</v>
      </c>
      <c r="G1161">
        <v>203</v>
      </c>
      <c r="H1161">
        <v>0</v>
      </c>
      <c r="I1161">
        <v>0</v>
      </c>
      <c r="J1161">
        <v>0</v>
      </c>
      <c r="K1161">
        <v>4</v>
      </c>
      <c r="L1161">
        <v>5</v>
      </c>
      <c r="M1161">
        <v>213</v>
      </c>
      <c r="N1161" s="2">
        <v>5.076142131979695E-3</v>
      </c>
      <c r="O1161" s="2">
        <v>0.21624365482233501</v>
      </c>
      <c r="P1161">
        <v>47</v>
      </c>
      <c r="Q1161" s="2">
        <v>5.7739557739557738E-2</v>
      </c>
      <c r="R1161">
        <v>985</v>
      </c>
      <c r="S1161">
        <v>814</v>
      </c>
      <c r="T1161">
        <v>777</v>
      </c>
      <c r="U1161">
        <v>3</v>
      </c>
      <c r="V1161">
        <v>7</v>
      </c>
      <c r="W1161">
        <v>10</v>
      </c>
      <c r="X1161">
        <v>17</v>
      </c>
      <c r="Y1161">
        <v>39</v>
      </c>
      <c r="Z1161">
        <v>0</v>
      </c>
      <c r="AA1161">
        <v>0</v>
      </c>
      <c r="AB1161">
        <v>0</v>
      </c>
      <c r="AC1161">
        <v>0</v>
      </c>
      <c r="AD1161">
        <v>941</v>
      </c>
      <c r="AE1161">
        <v>3</v>
      </c>
      <c r="AF1161">
        <v>7</v>
      </c>
      <c r="AG1161">
        <v>10</v>
      </c>
      <c r="AH1161">
        <v>21</v>
      </c>
      <c r="AI1161" s="3">
        <v>0.21572794899043571</v>
      </c>
      <c r="AJ1161" s="3">
        <v>0</v>
      </c>
      <c r="AK1161" s="3">
        <v>0</v>
      </c>
      <c r="AL1161" s="3">
        <v>0</v>
      </c>
      <c r="AM1161" s="3">
        <v>0.19047619047619047</v>
      </c>
      <c r="AN1161" s="2">
        <f t="shared" si="40"/>
        <v>0.2213197969543147</v>
      </c>
      <c r="AO1161" s="2">
        <v>4.1751527494908347E-2</v>
      </c>
      <c r="AP1161">
        <f t="shared" si="41"/>
        <v>218</v>
      </c>
    </row>
    <row r="1162" spans="1:42" ht="16.5" hidden="1" customHeight="1" x14ac:dyDescent="0.25">
      <c r="A1162" s="4" t="s">
        <v>798</v>
      </c>
      <c r="B1162" s="1" t="s">
        <v>519</v>
      </c>
      <c r="D1162" t="s">
        <v>32</v>
      </c>
      <c r="E1162" t="s">
        <v>517</v>
      </c>
      <c r="F1162" t="s">
        <v>520</v>
      </c>
      <c r="G1162">
        <v>181</v>
      </c>
      <c r="H1162">
        <v>0</v>
      </c>
      <c r="I1162">
        <v>3</v>
      </c>
      <c r="J1162">
        <v>4</v>
      </c>
      <c r="K1162">
        <v>17</v>
      </c>
      <c r="L1162">
        <v>26</v>
      </c>
      <c r="M1162">
        <v>192</v>
      </c>
      <c r="N1162" s="2">
        <v>5.1968818708774739E-3</v>
      </c>
      <c r="O1162" s="2">
        <v>3.837697381571057E-2</v>
      </c>
      <c r="P1162">
        <v>130</v>
      </c>
      <c r="Q1162" s="2">
        <v>2.6449643947100712E-2</v>
      </c>
      <c r="R1162">
        <v>5003</v>
      </c>
      <c r="S1162">
        <v>4915</v>
      </c>
      <c r="T1162">
        <v>3771</v>
      </c>
      <c r="U1162">
        <v>10</v>
      </c>
      <c r="V1162">
        <v>409</v>
      </c>
      <c r="W1162">
        <v>89</v>
      </c>
      <c r="X1162">
        <v>636</v>
      </c>
      <c r="Y1162">
        <v>112</v>
      </c>
      <c r="Z1162">
        <v>0</v>
      </c>
      <c r="AA1162">
        <v>0</v>
      </c>
      <c r="AB1162">
        <v>0</v>
      </c>
      <c r="AC1162">
        <v>0</v>
      </c>
      <c r="AD1162">
        <v>3840</v>
      </c>
      <c r="AE1162">
        <v>10</v>
      </c>
      <c r="AF1162">
        <v>412</v>
      </c>
      <c r="AG1162">
        <v>93</v>
      </c>
      <c r="AH1162">
        <v>653</v>
      </c>
      <c r="AI1162" s="3">
        <v>4.7135416666666666E-2</v>
      </c>
      <c r="AJ1162" s="3">
        <v>0</v>
      </c>
      <c r="AK1162" s="3">
        <v>7.2815533980582527E-3</v>
      </c>
      <c r="AL1162" s="3">
        <v>4.3010752688172046E-2</v>
      </c>
      <c r="AM1162" s="3">
        <v>2.6033690658499236E-2</v>
      </c>
      <c r="AN1162" s="2">
        <f t="shared" si="40"/>
        <v>4.3573855686588045E-2</v>
      </c>
      <c r="AO1162" s="2">
        <v>0.23322683706070288</v>
      </c>
      <c r="AP1162">
        <f t="shared" si="41"/>
        <v>218</v>
      </c>
    </row>
    <row r="1163" spans="1:42" ht="16.5" hidden="1" customHeight="1" x14ac:dyDescent="0.25">
      <c r="A1163" s="4" t="s">
        <v>797</v>
      </c>
      <c r="B1163" s="1" t="s">
        <v>218</v>
      </c>
      <c r="C1163" t="s">
        <v>36</v>
      </c>
      <c r="D1163" t="s">
        <v>43</v>
      </c>
      <c r="E1163" t="s">
        <v>38</v>
      </c>
      <c r="F1163" t="s">
        <v>219</v>
      </c>
      <c r="G1163">
        <v>179</v>
      </c>
      <c r="H1163">
        <v>0</v>
      </c>
      <c r="I1163">
        <v>18</v>
      </c>
      <c r="J1163">
        <v>8</v>
      </c>
      <c r="K1163">
        <v>0</v>
      </c>
      <c r="L1163">
        <v>41</v>
      </c>
      <c r="M1163">
        <v>195</v>
      </c>
      <c r="N1163" s="2">
        <v>5.4586606310744242E-3</v>
      </c>
      <c r="O1163" s="2">
        <v>2.5961922513646651E-2</v>
      </c>
      <c r="P1163">
        <v>2292</v>
      </c>
      <c r="Q1163" s="2">
        <v>0.23957353402320478</v>
      </c>
      <c r="R1163">
        <v>7511</v>
      </c>
      <c r="S1163">
        <v>9567</v>
      </c>
      <c r="T1163">
        <v>8461</v>
      </c>
      <c r="U1163">
        <v>53</v>
      </c>
      <c r="V1163">
        <v>267</v>
      </c>
      <c r="W1163">
        <v>508</v>
      </c>
      <c r="X1163">
        <v>278</v>
      </c>
      <c r="Y1163">
        <v>1859</v>
      </c>
      <c r="Z1163">
        <v>20</v>
      </c>
      <c r="AA1163">
        <v>76</v>
      </c>
      <c r="AB1163">
        <v>208</v>
      </c>
      <c r="AC1163">
        <v>72</v>
      </c>
      <c r="AD1163">
        <v>6781</v>
      </c>
      <c r="AE1163">
        <v>33</v>
      </c>
      <c r="AF1163">
        <v>209</v>
      </c>
      <c r="AG1163">
        <v>308</v>
      </c>
      <c r="AH1163">
        <v>206</v>
      </c>
      <c r="AI1163" s="3">
        <v>2.6397286535909156E-2</v>
      </c>
      <c r="AJ1163" s="3">
        <v>0</v>
      </c>
      <c r="AK1163" s="3">
        <v>8.6124401913875603E-2</v>
      </c>
      <c r="AL1163" s="3">
        <v>2.5974025974025976E-2</v>
      </c>
      <c r="AM1163" s="3">
        <v>0</v>
      </c>
      <c r="AN1163" s="2">
        <f t="shared" si="40"/>
        <v>3.1420583144721077E-2</v>
      </c>
      <c r="AO1163" s="2">
        <v>0.10030516120472337</v>
      </c>
      <c r="AP1163">
        <f t="shared" si="41"/>
        <v>236</v>
      </c>
    </row>
    <row r="1164" spans="1:42" ht="16.5" hidden="1" customHeight="1" x14ac:dyDescent="0.25">
      <c r="A1164" s="4" t="s">
        <v>800</v>
      </c>
      <c r="B1164" t="s">
        <v>613</v>
      </c>
      <c r="D1164" t="s">
        <v>32</v>
      </c>
      <c r="E1164" t="s">
        <v>172</v>
      </c>
      <c r="F1164" t="s">
        <v>614</v>
      </c>
      <c r="G1164">
        <v>198</v>
      </c>
      <c r="H1164">
        <v>0</v>
      </c>
      <c r="I1164">
        <v>0</v>
      </c>
      <c r="J1164">
        <v>0</v>
      </c>
      <c r="K1164">
        <v>9</v>
      </c>
      <c r="L1164">
        <v>46</v>
      </c>
      <c r="M1164">
        <v>171</v>
      </c>
      <c r="N1164" s="2">
        <v>3.685897435897436E-2</v>
      </c>
      <c r="O1164" s="2">
        <v>0.13701923076923078</v>
      </c>
      <c r="P1164">
        <v>110</v>
      </c>
      <c r="Q1164" s="2">
        <v>9.6406660823838738E-2</v>
      </c>
      <c r="R1164">
        <v>1248</v>
      </c>
      <c r="S1164">
        <v>1141</v>
      </c>
      <c r="T1164">
        <v>902</v>
      </c>
      <c r="U1164">
        <v>8</v>
      </c>
      <c r="V1164">
        <v>10</v>
      </c>
      <c r="W1164">
        <v>5</v>
      </c>
      <c r="X1164">
        <v>216</v>
      </c>
      <c r="Y1164">
        <v>67</v>
      </c>
      <c r="Z1164">
        <v>0</v>
      </c>
      <c r="AA1164">
        <v>0</v>
      </c>
      <c r="AB1164">
        <v>0</v>
      </c>
      <c r="AC1164">
        <v>34</v>
      </c>
      <c r="AD1164">
        <v>1033</v>
      </c>
      <c r="AE1164">
        <v>8</v>
      </c>
      <c r="AF1164">
        <v>10</v>
      </c>
      <c r="AG1164">
        <v>5</v>
      </c>
      <c r="AH1164">
        <v>191</v>
      </c>
      <c r="AI1164" s="3">
        <v>0.19167473378509198</v>
      </c>
      <c r="AJ1164" s="3">
        <v>0</v>
      </c>
      <c r="AK1164" s="3">
        <v>0</v>
      </c>
      <c r="AL1164" s="3">
        <v>0</v>
      </c>
      <c r="AM1164" s="3">
        <v>4.712041884816754E-2</v>
      </c>
      <c r="AN1164" s="2">
        <f t="shared" si="40"/>
        <v>0.17387820512820515</v>
      </c>
      <c r="AO1164" s="2">
        <v>0.17161186848436247</v>
      </c>
      <c r="AP1164">
        <f t="shared" si="41"/>
        <v>217</v>
      </c>
    </row>
    <row r="1165" spans="1:42" ht="16.5" hidden="1" customHeight="1" x14ac:dyDescent="0.25">
      <c r="A1165" s="5" t="s">
        <v>792</v>
      </c>
      <c r="B1165" s="1" t="s">
        <v>280</v>
      </c>
      <c r="D1165" t="s">
        <v>32</v>
      </c>
      <c r="E1165" t="s">
        <v>281</v>
      </c>
      <c r="F1165" t="s">
        <v>282</v>
      </c>
      <c r="G1165">
        <v>210</v>
      </c>
      <c r="H1165">
        <v>0</v>
      </c>
      <c r="I1165">
        <v>0</v>
      </c>
      <c r="J1165">
        <v>0</v>
      </c>
      <c r="K1165">
        <v>0</v>
      </c>
      <c r="L1165">
        <v>29</v>
      </c>
      <c r="M1165">
        <v>188</v>
      </c>
      <c r="N1165" s="2">
        <v>1.8991486574983629E-2</v>
      </c>
      <c r="O1165" s="2">
        <v>0.12311722331368696</v>
      </c>
      <c r="P1165">
        <v>20</v>
      </c>
      <c r="Q1165" s="2">
        <v>1.5037593984962405E-2</v>
      </c>
      <c r="R1165">
        <v>1527</v>
      </c>
      <c r="S1165">
        <v>1330</v>
      </c>
      <c r="T1165">
        <v>1100</v>
      </c>
      <c r="U1165">
        <v>210</v>
      </c>
      <c r="V1165">
        <v>10</v>
      </c>
      <c r="W1165">
        <v>5</v>
      </c>
      <c r="X1165">
        <v>5</v>
      </c>
      <c r="Y1165">
        <v>17</v>
      </c>
      <c r="Z1165">
        <v>0</v>
      </c>
      <c r="AA1165">
        <v>0</v>
      </c>
      <c r="AB1165">
        <v>0</v>
      </c>
      <c r="AC1165">
        <v>0</v>
      </c>
      <c r="AD1165">
        <v>1293</v>
      </c>
      <c r="AE1165">
        <v>210</v>
      </c>
      <c r="AF1165">
        <v>10</v>
      </c>
      <c r="AG1165">
        <v>5</v>
      </c>
      <c r="AH1165">
        <v>5</v>
      </c>
      <c r="AI1165" s="3">
        <v>0.16241299303944315</v>
      </c>
      <c r="AJ1165" s="3">
        <v>0</v>
      </c>
      <c r="AK1165" s="3">
        <v>0</v>
      </c>
      <c r="AL1165" s="3">
        <v>0</v>
      </c>
      <c r="AM1165" s="3">
        <v>0</v>
      </c>
      <c r="AN1165" s="2">
        <f t="shared" si="40"/>
        <v>0.14210870988867058</v>
      </c>
      <c r="AO1165" s="2">
        <v>0.15101772816808931</v>
      </c>
      <c r="AP1165">
        <f t="shared" si="41"/>
        <v>217</v>
      </c>
    </row>
    <row r="1166" spans="1:42" ht="16.5" hidden="1" customHeight="1" x14ac:dyDescent="0.25">
      <c r="A1166" s="5" t="s">
        <v>789</v>
      </c>
      <c r="B1166" s="1" t="s">
        <v>151</v>
      </c>
      <c r="D1166" t="s">
        <v>32</v>
      </c>
      <c r="E1166" t="s">
        <v>149</v>
      </c>
      <c r="F1166" t="s">
        <v>152</v>
      </c>
      <c r="G1166">
        <v>207</v>
      </c>
      <c r="H1166">
        <v>0</v>
      </c>
      <c r="I1166">
        <v>4</v>
      </c>
      <c r="J1166">
        <v>0</v>
      </c>
      <c r="K1166">
        <v>0</v>
      </c>
      <c r="L1166">
        <v>72</v>
      </c>
      <c r="M1166">
        <v>145</v>
      </c>
      <c r="N1166" s="2">
        <v>4.4417026526835289E-2</v>
      </c>
      <c r="O1166" s="2">
        <v>8.9450956199876613E-2</v>
      </c>
      <c r="P1166">
        <v>22</v>
      </c>
      <c r="Q1166" s="2">
        <v>1.5427769985974754E-2</v>
      </c>
      <c r="R1166">
        <v>1621</v>
      </c>
      <c r="S1166">
        <v>1426</v>
      </c>
      <c r="T1166">
        <v>1382</v>
      </c>
      <c r="U1166">
        <v>20</v>
      </c>
      <c r="V1166">
        <v>10</v>
      </c>
      <c r="W1166">
        <v>4</v>
      </c>
      <c r="X1166">
        <v>10</v>
      </c>
      <c r="Y1166">
        <v>17</v>
      </c>
      <c r="Z1166">
        <v>0</v>
      </c>
      <c r="AA1166">
        <v>0</v>
      </c>
      <c r="AB1166">
        <v>0</v>
      </c>
      <c r="AC1166">
        <v>0</v>
      </c>
      <c r="AD1166">
        <v>1572</v>
      </c>
      <c r="AE1166">
        <v>20</v>
      </c>
      <c r="AF1166">
        <v>14</v>
      </c>
      <c r="AG1166">
        <v>4</v>
      </c>
      <c r="AH1166">
        <v>10</v>
      </c>
      <c r="AI1166" s="3">
        <v>0.1316793893129771</v>
      </c>
      <c r="AJ1166" s="3">
        <v>0</v>
      </c>
      <c r="AK1166" s="3">
        <v>0.2857142857142857</v>
      </c>
      <c r="AL1166" s="3">
        <v>0</v>
      </c>
      <c r="AM1166" s="3">
        <v>0</v>
      </c>
      <c r="AN1166" s="2">
        <f t="shared" si="40"/>
        <v>0.13386798272671191</v>
      </c>
      <c r="AO1166" s="2">
        <v>2.9629629629629631E-2</v>
      </c>
      <c r="AP1166">
        <f t="shared" si="41"/>
        <v>217</v>
      </c>
    </row>
    <row r="1167" spans="1:42" ht="16.5" hidden="1" customHeight="1" x14ac:dyDescent="0.25">
      <c r="A1167" s="4" t="s">
        <v>798</v>
      </c>
      <c r="B1167" s="1" t="s">
        <v>353</v>
      </c>
      <c r="D1167" t="s">
        <v>32</v>
      </c>
      <c r="E1167" t="s">
        <v>354</v>
      </c>
      <c r="F1167" t="s">
        <v>355</v>
      </c>
      <c r="G1167">
        <v>176</v>
      </c>
      <c r="H1167">
        <v>0</v>
      </c>
      <c r="I1167">
        <v>9</v>
      </c>
      <c r="J1167">
        <v>0</v>
      </c>
      <c r="K1167">
        <v>15</v>
      </c>
      <c r="L1167">
        <v>16</v>
      </c>
      <c r="M1167">
        <v>201</v>
      </c>
      <c r="N1167" s="2">
        <v>3.3044196612969849E-3</v>
      </c>
      <c r="O1167" s="2">
        <v>4.151177199504337E-2</v>
      </c>
      <c r="P1167">
        <v>90</v>
      </c>
      <c r="Q1167" s="2">
        <v>1.9088016967126194E-2</v>
      </c>
      <c r="R1167">
        <v>4842</v>
      </c>
      <c r="S1167">
        <v>4715</v>
      </c>
      <c r="T1167">
        <v>2864</v>
      </c>
      <c r="U1167">
        <v>13</v>
      </c>
      <c r="V1167">
        <v>402</v>
      </c>
      <c r="W1167">
        <v>213</v>
      </c>
      <c r="X1167">
        <v>1223</v>
      </c>
      <c r="Y1167">
        <v>74</v>
      </c>
      <c r="Z1167">
        <v>0</v>
      </c>
      <c r="AA1167">
        <v>0</v>
      </c>
      <c r="AB1167">
        <v>0</v>
      </c>
      <c r="AC1167">
        <v>6</v>
      </c>
      <c r="AD1167">
        <v>2966</v>
      </c>
      <c r="AE1167">
        <v>13</v>
      </c>
      <c r="AF1167">
        <v>411</v>
      </c>
      <c r="AG1167">
        <v>213</v>
      </c>
      <c r="AH1167">
        <v>1232</v>
      </c>
      <c r="AI1167" s="3">
        <v>5.9339177343223193E-2</v>
      </c>
      <c r="AJ1167" s="3">
        <v>0</v>
      </c>
      <c r="AK1167" s="3">
        <v>2.1897810218978103E-2</v>
      </c>
      <c r="AL1167" s="3">
        <v>0</v>
      </c>
      <c r="AM1167" s="3">
        <v>1.2175324675324676E-2</v>
      </c>
      <c r="AN1167" s="2">
        <f t="shared" si="40"/>
        <v>4.4816191656340355E-2</v>
      </c>
      <c r="AO1167" s="2">
        <v>0.38655635987590486</v>
      </c>
      <c r="AP1167">
        <f t="shared" si="41"/>
        <v>217</v>
      </c>
    </row>
    <row r="1168" spans="1:42" ht="16.5" hidden="1" customHeight="1" x14ac:dyDescent="0.25">
      <c r="A1168" s="5" t="s">
        <v>795</v>
      </c>
      <c r="B1168" t="s">
        <v>745</v>
      </c>
      <c r="D1168" t="s">
        <v>32</v>
      </c>
      <c r="E1168" t="s">
        <v>443</v>
      </c>
      <c r="F1168" t="s">
        <v>746</v>
      </c>
      <c r="G1168">
        <v>174</v>
      </c>
      <c r="H1168">
        <v>30</v>
      </c>
      <c r="I1168">
        <v>3</v>
      </c>
      <c r="J1168">
        <v>0</v>
      </c>
      <c r="K1168">
        <v>4</v>
      </c>
      <c r="L1168">
        <v>71</v>
      </c>
      <c r="M1168">
        <v>145</v>
      </c>
      <c r="N1168" s="2">
        <v>5.270972531551596E-2</v>
      </c>
      <c r="O1168" s="2">
        <v>0.10764662212323682</v>
      </c>
      <c r="P1168">
        <v>72</v>
      </c>
      <c r="Q1168" s="2">
        <v>5.9850374064837904E-2</v>
      </c>
      <c r="R1168">
        <v>1347</v>
      </c>
      <c r="S1168">
        <v>1203</v>
      </c>
      <c r="T1168">
        <v>889</v>
      </c>
      <c r="U1168">
        <v>243</v>
      </c>
      <c r="V1168">
        <v>8</v>
      </c>
      <c r="W1168">
        <v>13</v>
      </c>
      <c r="X1168">
        <v>50</v>
      </c>
      <c r="Y1168">
        <v>43</v>
      </c>
      <c r="Z1168">
        <v>5</v>
      </c>
      <c r="AA1168">
        <v>0</v>
      </c>
      <c r="AB1168">
        <v>6</v>
      </c>
      <c r="AC1168">
        <v>7</v>
      </c>
      <c r="AD1168">
        <v>1020</v>
      </c>
      <c r="AE1168">
        <v>268</v>
      </c>
      <c r="AF1168">
        <v>11</v>
      </c>
      <c r="AG1168">
        <v>7</v>
      </c>
      <c r="AH1168">
        <v>47</v>
      </c>
      <c r="AI1168" s="3">
        <v>0.17058823529411765</v>
      </c>
      <c r="AJ1168" s="3">
        <v>0.11194029850746269</v>
      </c>
      <c r="AK1168" s="3">
        <v>0.27272727272727271</v>
      </c>
      <c r="AL1168" s="3">
        <v>0</v>
      </c>
      <c r="AM1168" s="3">
        <v>8.5106382978723402E-2</v>
      </c>
      <c r="AN1168" s="2">
        <f t="shared" si="40"/>
        <v>0.16035634743875277</v>
      </c>
      <c r="AO1168" s="2">
        <v>0.24611973392461198</v>
      </c>
      <c r="AP1168">
        <f t="shared" si="41"/>
        <v>216</v>
      </c>
    </row>
    <row r="1169" spans="1:42" ht="16.5" hidden="1" customHeight="1" x14ac:dyDescent="0.25">
      <c r="A1169" s="5" t="s">
        <v>790</v>
      </c>
      <c r="B1169" s="1" t="s">
        <v>280</v>
      </c>
      <c r="D1169" t="s">
        <v>32</v>
      </c>
      <c r="E1169" t="s">
        <v>281</v>
      </c>
      <c r="F1169" t="s">
        <v>282</v>
      </c>
      <c r="G1169">
        <v>206</v>
      </c>
      <c r="H1169">
        <v>0</v>
      </c>
      <c r="I1169">
        <v>3</v>
      </c>
      <c r="J1169">
        <v>0</v>
      </c>
      <c r="K1169">
        <v>0</v>
      </c>
      <c r="L1169">
        <v>3</v>
      </c>
      <c r="M1169">
        <v>213</v>
      </c>
      <c r="N1169" s="2">
        <v>1.9096117122851686E-3</v>
      </c>
      <c r="O1169" s="2">
        <v>0.13558243157224698</v>
      </c>
      <c r="P1169">
        <v>18</v>
      </c>
      <c r="Q1169" s="2">
        <v>1.3109978150036417E-2</v>
      </c>
      <c r="R1169">
        <v>1571</v>
      </c>
      <c r="S1169">
        <v>1373</v>
      </c>
      <c r="T1169">
        <v>1189</v>
      </c>
      <c r="U1169">
        <v>169</v>
      </c>
      <c r="V1169">
        <v>7</v>
      </c>
      <c r="W1169">
        <v>3</v>
      </c>
      <c r="X1169">
        <v>5</v>
      </c>
      <c r="Y1169">
        <v>16</v>
      </c>
      <c r="Z1169">
        <v>0</v>
      </c>
      <c r="AA1169">
        <v>0</v>
      </c>
      <c r="AB1169">
        <v>0</v>
      </c>
      <c r="AC1169">
        <v>0</v>
      </c>
      <c r="AD1169">
        <v>1379</v>
      </c>
      <c r="AE1169">
        <v>169</v>
      </c>
      <c r="AF1169">
        <v>10</v>
      </c>
      <c r="AG1169">
        <v>3</v>
      </c>
      <c r="AH1169">
        <v>5</v>
      </c>
      <c r="AI1169" s="3">
        <v>0.14938361131254532</v>
      </c>
      <c r="AJ1169" s="3">
        <v>0</v>
      </c>
      <c r="AK1169" s="3">
        <v>0.3</v>
      </c>
      <c r="AL1169" s="3">
        <v>0</v>
      </c>
      <c r="AM1169" s="3">
        <v>0</v>
      </c>
      <c r="AN1169" s="2">
        <f t="shared" si="40"/>
        <v>0.13749204328453216</v>
      </c>
      <c r="AO1169" s="2">
        <v>0.1194125159642401</v>
      </c>
      <c r="AP1169">
        <f t="shared" si="41"/>
        <v>216</v>
      </c>
    </row>
    <row r="1170" spans="1:42" ht="16.5" hidden="1" customHeight="1" x14ac:dyDescent="0.25">
      <c r="A1170" s="5" t="s">
        <v>793</v>
      </c>
      <c r="B1170" s="1" t="s">
        <v>110</v>
      </c>
      <c r="C1170" t="s">
        <v>36</v>
      </c>
      <c r="D1170" t="s">
        <v>43</v>
      </c>
      <c r="E1170" t="s">
        <v>108</v>
      </c>
      <c r="F1170" t="s">
        <v>111</v>
      </c>
      <c r="G1170">
        <v>186</v>
      </c>
      <c r="H1170">
        <v>0</v>
      </c>
      <c r="I1170">
        <v>3</v>
      </c>
      <c r="J1170">
        <v>3</v>
      </c>
      <c r="K1170">
        <v>7</v>
      </c>
      <c r="L1170">
        <v>10</v>
      </c>
      <c r="M1170">
        <v>206</v>
      </c>
      <c r="N1170" s="2">
        <v>3.2658393207054214E-3</v>
      </c>
      <c r="O1170" s="2">
        <v>6.727629000653168E-2</v>
      </c>
      <c r="P1170">
        <v>139</v>
      </c>
      <c r="Q1170" s="2">
        <v>4.6566164154103855E-2</v>
      </c>
      <c r="R1170">
        <v>3062</v>
      </c>
      <c r="S1170">
        <v>2985</v>
      </c>
      <c r="T1170">
        <v>2795</v>
      </c>
      <c r="U1170">
        <v>16</v>
      </c>
      <c r="V1170">
        <v>39</v>
      </c>
      <c r="W1170">
        <v>65</v>
      </c>
      <c r="X1170">
        <v>70</v>
      </c>
      <c r="Y1170">
        <v>130</v>
      </c>
      <c r="Z1170">
        <v>0</v>
      </c>
      <c r="AA1170">
        <v>0</v>
      </c>
      <c r="AB1170">
        <v>0</v>
      </c>
      <c r="AC1170">
        <v>0</v>
      </c>
      <c r="AD1170">
        <v>2851</v>
      </c>
      <c r="AE1170">
        <v>16</v>
      </c>
      <c r="AF1170">
        <v>42</v>
      </c>
      <c r="AG1170">
        <v>68</v>
      </c>
      <c r="AH1170">
        <v>77</v>
      </c>
      <c r="AI1170" s="3">
        <v>6.5240266573132241E-2</v>
      </c>
      <c r="AJ1170" s="3">
        <v>0</v>
      </c>
      <c r="AK1170" s="3">
        <v>7.1428571428571425E-2</v>
      </c>
      <c r="AL1170" s="3">
        <v>4.4117647058823532E-2</v>
      </c>
      <c r="AM1170" s="3">
        <v>9.0909090909090912E-2</v>
      </c>
      <c r="AN1170" s="2">
        <f t="shared" si="40"/>
        <v>7.0542129327237107E-2</v>
      </c>
      <c r="AO1170" s="2">
        <v>6.6470203012442691E-2</v>
      </c>
      <c r="AP1170">
        <f t="shared" si="41"/>
        <v>216</v>
      </c>
    </row>
    <row r="1171" spans="1:42" ht="16.5" hidden="1" customHeight="1" x14ac:dyDescent="0.25">
      <c r="A1171" s="4" t="s">
        <v>800</v>
      </c>
      <c r="B1171" s="1" t="s">
        <v>311</v>
      </c>
      <c r="D1171" t="s">
        <v>32</v>
      </c>
      <c r="E1171" t="s">
        <v>312</v>
      </c>
      <c r="F1171" t="s">
        <v>313</v>
      </c>
      <c r="G1171">
        <v>201</v>
      </c>
      <c r="H1171">
        <v>0</v>
      </c>
      <c r="I1171">
        <v>0</v>
      </c>
      <c r="J1171">
        <v>0</v>
      </c>
      <c r="K1171">
        <v>3</v>
      </c>
      <c r="L1171">
        <v>170</v>
      </c>
      <c r="M1171">
        <v>46</v>
      </c>
      <c r="N1171" s="2">
        <v>5.4365206267988485E-2</v>
      </c>
      <c r="O1171" s="2">
        <v>1.4710585225455708E-2</v>
      </c>
      <c r="P1171">
        <v>46</v>
      </c>
      <c r="Q1171" s="2">
        <v>1.5556307067974298E-2</v>
      </c>
      <c r="R1171">
        <v>3127</v>
      </c>
      <c r="S1171">
        <v>2957</v>
      </c>
      <c r="T1171">
        <v>2655</v>
      </c>
      <c r="U1171">
        <v>6</v>
      </c>
      <c r="V1171">
        <v>56</v>
      </c>
      <c r="W1171">
        <v>41</v>
      </c>
      <c r="X1171">
        <v>199</v>
      </c>
      <c r="Y1171">
        <v>36</v>
      </c>
      <c r="Z1171">
        <v>0</v>
      </c>
      <c r="AA1171">
        <v>0</v>
      </c>
      <c r="AB1171">
        <v>0</v>
      </c>
      <c r="AC1171">
        <v>5</v>
      </c>
      <c r="AD1171">
        <v>2820</v>
      </c>
      <c r="AE1171">
        <v>6</v>
      </c>
      <c r="AF1171">
        <v>56</v>
      </c>
      <c r="AG1171">
        <v>41</v>
      </c>
      <c r="AH1171">
        <v>197</v>
      </c>
      <c r="AI1171" s="3">
        <v>7.1276595744680857E-2</v>
      </c>
      <c r="AJ1171" s="3">
        <v>0</v>
      </c>
      <c r="AK1171" s="3">
        <v>0</v>
      </c>
      <c r="AL1171" s="3">
        <v>0</v>
      </c>
      <c r="AM1171" s="3">
        <v>1.5228426395939087E-2</v>
      </c>
      <c r="AN1171" s="2">
        <f t="shared" si="40"/>
        <v>6.90757914934442E-2</v>
      </c>
      <c r="AO1171" s="2">
        <v>9.6153846153846159E-2</v>
      </c>
      <c r="AP1171">
        <f t="shared" si="41"/>
        <v>216</v>
      </c>
    </row>
    <row r="1172" spans="1:42" ht="16.5" hidden="1" customHeight="1" x14ac:dyDescent="0.25">
      <c r="A1172" s="4" t="s">
        <v>796</v>
      </c>
      <c r="B1172" s="1" t="s">
        <v>488</v>
      </c>
      <c r="C1172" t="s">
        <v>36</v>
      </c>
      <c r="D1172" t="s">
        <v>43</v>
      </c>
      <c r="E1172" t="s">
        <v>480</v>
      </c>
      <c r="F1172" t="s">
        <v>489</v>
      </c>
      <c r="G1172">
        <v>189</v>
      </c>
      <c r="H1172">
        <v>0</v>
      </c>
      <c r="I1172">
        <v>3</v>
      </c>
      <c r="J1172">
        <v>3</v>
      </c>
      <c r="K1172">
        <v>3</v>
      </c>
      <c r="L1172">
        <v>10</v>
      </c>
      <c r="M1172">
        <v>206</v>
      </c>
      <c r="N1172" s="2">
        <v>2.7746947835738068E-3</v>
      </c>
      <c r="O1172" s="2">
        <v>5.7158712541620423E-2</v>
      </c>
      <c r="P1172">
        <v>521</v>
      </c>
      <c r="Q1172" s="2">
        <v>0.13328216935277565</v>
      </c>
      <c r="R1172">
        <v>3604</v>
      </c>
      <c r="S1172">
        <v>3909</v>
      </c>
      <c r="T1172">
        <v>3768</v>
      </c>
      <c r="U1172">
        <v>12</v>
      </c>
      <c r="V1172">
        <v>30</v>
      </c>
      <c r="W1172">
        <v>48</v>
      </c>
      <c r="X1172">
        <v>51</v>
      </c>
      <c r="Y1172">
        <v>488</v>
      </c>
      <c r="Z1172">
        <v>5</v>
      </c>
      <c r="AA1172">
        <v>0</v>
      </c>
      <c r="AB1172">
        <v>5</v>
      </c>
      <c r="AC1172">
        <v>5</v>
      </c>
      <c r="AD1172">
        <v>3469</v>
      </c>
      <c r="AE1172">
        <v>7</v>
      </c>
      <c r="AF1172">
        <v>33</v>
      </c>
      <c r="AG1172">
        <v>46</v>
      </c>
      <c r="AH1172">
        <v>49</v>
      </c>
      <c r="AI1172" s="3">
        <v>5.4482559815508792E-2</v>
      </c>
      <c r="AJ1172" s="3">
        <v>0</v>
      </c>
      <c r="AK1172" s="3">
        <v>9.0909090909090912E-2</v>
      </c>
      <c r="AL1172" s="3">
        <v>6.5217391304347824E-2</v>
      </c>
      <c r="AM1172" s="3">
        <v>6.1224489795918366E-2</v>
      </c>
      <c r="AN1172" s="2">
        <f t="shared" si="40"/>
        <v>5.9933407325194227E-2</v>
      </c>
      <c r="AO1172" s="2">
        <v>3.7458379578246395E-2</v>
      </c>
      <c r="AP1172">
        <f t="shared" si="41"/>
        <v>216</v>
      </c>
    </row>
    <row r="1173" spans="1:42" ht="16.5" hidden="1" customHeight="1" x14ac:dyDescent="0.25">
      <c r="A1173" s="5" t="s">
        <v>791</v>
      </c>
      <c r="B1173" t="s">
        <v>626</v>
      </c>
      <c r="D1173" t="s">
        <v>32</v>
      </c>
      <c r="E1173" t="s">
        <v>129</v>
      </c>
      <c r="F1173" t="s">
        <v>627</v>
      </c>
      <c r="G1173">
        <v>203</v>
      </c>
      <c r="H1173">
        <v>0</v>
      </c>
      <c r="I1173">
        <v>0</v>
      </c>
      <c r="J1173">
        <v>0</v>
      </c>
      <c r="K1173">
        <v>0</v>
      </c>
      <c r="L1173">
        <v>84</v>
      </c>
      <c r="M1173">
        <v>132</v>
      </c>
      <c r="N1173" s="2">
        <v>2.2489959839357431E-2</v>
      </c>
      <c r="O1173" s="2">
        <v>3.5341365461847386E-2</v>
      </c>
      <c r="P1173">
        <v>75</v>
      </c>
      <c r="Q1173" s="2">
        <v>2.0868113522537562E-2</v>
      </c>
      <c r="R1173">
        <v>3735</v>
      </c>
      <c r="S1173">
        <v>3594</v>
      </c>
      <c r="T1173">
        <v>3412</v>
      </c>
      <c r="U1173">
        <v>25</v>
      </c>
      <c r="V1173">
        <v>43</v>
      </c>
      <c r="W1173">
        <v>74</v>
      </c>
      <c r="X1173">
        <v>40</v>
      </c>
      <c r="Y1173">
        <v>72</v>
      </c>
      <c r="Z1173">
        <v>0</v>
      </c>
      <c r="AA1173">
        <v>0</v>
      </c>
      <c r="AB1173">
        <v>0</v>
      </c>
      <c r="AC1173">
        <v>0</v>
      </c>
      <c r="AD1173">
        <v>3543</v>
      </c>
      <c r="AE1173">
        <v>25</v>
      </c>
      <c r="AF1173">
        <v>43</v>
      </c>
      <c r="AG1173">
        <v>74</v>
      </c>
      <c r="AH1173">
        <v>40</v>
      </c>
      <c r="AI1173" s="3">
        <v>5.7296076771097937E-2</v>
      </c>
      <c r="AJ1173" s="3">
        <v>0</v>
      </c>
      <c r="AK1173" s="3">
        <v>0</v>
      </c>
      <c r="AL1173" s="3">
        <v>0</v>
      </c>
      <c r="AM1173" s="3">
        <v>0</v>
      </c>
      <c r="AN1173" s="2">
        <f t="shared" si="40"/>
        <v>5.7831325301204814E-2</v>
      </c>
      <c r="AO1173" s="2">
        <v>4.8859060402684562E-2</v>
      </c>
      <c r="AP1173">
        <f t="shared" si="41"/>
        <v>216</v>
      </c>
    </row>
    <row r="1174" spans="1:42" ht="16.5" hidden="1" customHeight="1" x14ac:dyDescent="0.25">
      <c r="A1174" s="5" t="s">
        <v>787</v>
      </c>
      <c r="B1174" s="1" t="s">
        <v>260</v>
      </c>
      <c r="D1174" t="s">
        <v>32</v>
      </c>
      <c r="E1174" t="s">
        <v>256</v>
      </c>
      <c r="F1174" t="s">
        <v>261</v>
      </c>
      <c r="G1174">
        <v>190</v>
      </c>
      <c r="H1174">
        <v>19</v>
      </c>
      <c r="I1174">
        <v>0</v>
      </c>
      <c r="J1174">
        <v>0</v>
      </c>
      <c r="K1174">
        <v>0</v>
      </c>
      <c r="L1174">
        <v>0</v>
      </c>
      <c r="M1174">
        <v>216</v>
      </c>
      <c r="N1174" s="2">
        <v>0</v>
      </c>
      <c r="O1174" s="2">
        <v>5.0787679285210441E-2</v>
      </c>
      <c r="P1174">
        <v>244</v>
      </c>
      <c r="Q1174" s="2">
        <v>5.6996028965195046E-2</v>
      </c>
      <c r="R1174">
        <v>4253</v>
      </c>
      <c r="S1174">
        <v>4281</v>
      </c>
      <c r="T1174">
        <v>3949</v>
      </c>
      <c r="U1174">
        <v>248</v>
      </c>
      <c r="V1174">
        <v>22</v>
      </c>
      <c r="W1174">
        <v>33</v>
      </c>
      <c r="X1174">
        <v>29</v>
      </c>
      <c r="Y1174">
        <v>232</v>
      </c>
      <c r="Z1174">
        <v>5</v>
      </c>
      <c r="AA1174">
        <v>0</v>
      </c>
      <c r="AB1174">
        <v>0</v>
      </c>
      <c r="AC1174">
        <v>0</v>
      </c>
      <c r="AD1174">
        <v>3907</v>
      </c>
      <c r="AE1174">
        <v>262</v>
      </c>
      <c r="AF1174">
        <v>22</v>
      </c>
      <c r="AG1174">
        <v>33</v>
      </c>
      <c r="AH1174">
        <v>29</v>
      </c>
      <c r="AI1174" s="3">
        <v>4.8630662912720758E-2</v>
      </c>
      <c r="AJ1174" s="3">
        <v>7.2519083969465645E-2</v>
      </c>
      <c r="AK1174" s="3">
        <v>0</v>
      </c>
      <c r="AL1174" s="3">
        <v>0</v>
      </c>
      <c r="AM1174" s="3">
        <v>0</v>
      </c>
      <c r="AN1174" s="2">
        <f t="shared" si="40"/>
        <v>5.0787679285210441E-2</v>
      </c>
      <c r="AO1174" s="2">
        <v>8.1354338114272284E-2</v>
      </c>
      <c r="AP1174">
        <f t="shared" si="41"/>
        <v>216</v>
      </c>
    </row>
    <row r="1175" spans="1:42" ht="16.5" hidden="1" customHeight="1" x14ac:dyDescent="0.25">
      <c r="A1175" s="4" t="s">
        <v>796</v>
      </c>
      <c r="B1175" s="1" t="s">
        <v>600</v>
      </c>
      <c r="D1175" t="s">
        <v>32</v>
      </c>
      <c r="E1175" t="s">
        <v>333</v>
      </c>
      <c r="F1175" t="s">
        <v>601</v>
      </c>
      <c r="G1175">
        <v>180</v>
      </c>
      <c r="H1175">
        <v>0</v>
      </c>
      <c r="I1175">
        <v>3</v>
      </c>
      <c r="J1175">
        <v>4</v>
      </c>
      <c r="K1175">
        <v>0</v>
      </c>
      <c r="L1175">
        <v>46</v>
      </c>
      <c r="M1175">
        <v>170</v>
      </c>
      <c r="N1175" s="2">
        <v>8.4667771028897471E-3</v>
      </c>
      <c r="O1175" s="2">
        <v>3.129026320633168E-2</v>
      </c>
      <c r="P1175">
        <v>280</v>
      </c>
      <c r="Q1175" s="2">
        <v>5.0936874658904854E-2</v>
      </c>
      <c r="R1175">
        <v>5433</v>
      </c>
      <c r="S1175">
        <v>5497</v>
      </c>
      <c r="T1175">
        <v>5011</v>
      </c>
      <c r="U1175">
        <v>14</v>
      </c>
      <c r="V1175">
        <v>167</v>
      </c>
      <c r="W1175">
        <v>189</v>
      </c>
      <c r="X1175">
        <v>116</v>
      </c>
      <c r="Y1175">
        <v>246</v>
      </c>
      <c r="Z1175">
        <v>0</v>
      </c>
      <c r="AA1175">
        <v>7</v>
      </c>
      <c r="AB1175">
        <v>9</v>
      </c>
      <c r="AC1175">
        <v>3</v>
      </c>
      <c r="AD1175">
        <v>4945</v>
      </c>
      <c r="AE1175">
        <v>14</v>
      </c>
      <c r="AF1175">
        <v>163</v>
      </c>
      <c r="AG1175">
        <v>184</v>
      </c>
      <c r="AH1175">
        <v>113</v>
      </c>
      <c r="AI1175" s="3">
        <v>3.6400404448938321E-2</v>
      </c>
      <c r="AJ1175" s="3">
        <v>0</v>
      </c>
      <c r="AK1175" s="3">
        <v>1.8404907975460124E-2</v>
      </c>
      <c r="AL1175" s="3">
        <v>2.1739130434782608E-2</v>
      </c>
      <c r="AM1175" s="3">
        <v>0</v>
      </c>
      <c r="AN1175" s="2">
        <f t="shared" si="40"/>
        <v>3.9757040309221427E-2</v>
      </c>
      <c r="AO1175" s="2">
        <v>8.7470012917512455E-2</v>
      </c>
      <c r="AP1175">
        <f t="shared" si="41"/>
        <v>216</v>
      </c>
    </row>
    <row r="1176" spans="1:42" ht="16.5" hidden="1" customHeight="1" x14ac:dyDescent="0.25">
      <c r="A1176" s="5" t="s">
        <v>792</v>
      </c>
      <c r="B1176" s="1" t="s">
        <v>477</v>
      </c>
      <c r="D1176" t="s">
        <v>32</v>
      </c>
      <c r="E1176" t="s">
        <v>463</v>
      </c>
      <c r="F1176" t="s">
        <v>478</v>
      </c>
      <c r="G1176">
        <v>201</v>
      </c>
      <c r="H1176">
        <v>5</v>
      </c>
      <c r="I1176">
        <v>0</v>
      </c>
      <c r="J1176">
        <v>0</v>
      </c>
      <c r="K1176">
        <v>0</v>
      </c>
      <c r="L1176">
        <v>0</v>
      </c>
      <c r="M1176">
        <v>215</v>
      </c>
      <c r="N1176" s="2">
        <v>0</v>
      </c>
      <c r="O1176" s="2">
        <v>0.28975741239892183</v>
      </c>
      <c r="P1176">
        <v>129</v>
      </c>
      <c r="Q1176" s="2">
        <v>0.19664634146341464</v>
      </c>
      <c r="R1176">
        <v>742</v>
      </c>
      <c r="S1176">
        <v>656</v>
      </c>
      <c r="T1176">
        <v>604</v>
      </c>
      <c r="U1176">
        <v>17</v>
      </c>
      <c r="V1176">
        <v>30</v>
      </c>
      <c r="W1176">
        <v>1</v>
      </c>
      <c r="X1176">
        <v>4</v>
      </c>
      <c r="Y1176">
        <v>124</v>
      </c>
      <c r="Z1176">
        <v>0</v>
      </c>
      <c r="AA1176">
        <v>3</v>
      </c>
      <c r="AB1176">
        <v>0</v>
      </c>
      <c r="AC1176">
        <v>0</v>
      </c>
      <c r="AD1176">
        <v>681</v>
      </c>
      <c r="AE1176">
        <v>22</v>
      </c>
      <c r="AF1176">
        <v>27</v>
      </c>
      <c r="AG1176">
        <v>1</v>
      </c>
      <c r="AH1176">
        <v>4</v>
      </c>
      <c r="AI1176" s="3">
        <v>0.29515418502202645</v>
      </c>
      <c r="AJ1176" s="3">
        <v>0.22727272727272727</v>
      </c>
      <c r="AK1176" s="3">
        <v>0</v>
      </c>
      <c r="AL1176" s="3">
        <v>0</v>
      </c>
      <c r="AM1176" s="3">
        <v>0</v>
      </c>
      <c r="AN1176" s="2">
        <f t="shared" si="40"/>
        <v>0.28975741239892183</v>
      </c>
      <c r="AO1176" s="2">
        <v>7.3469387755102047E-2</v>
      </c>
      <c r="AP1176">
        <f t="shared" si="41"/>
        <v>215</v>
      </c>
    </row>
    <row r="1177" spans="1:42" ht="16.5" hidden="1" customHeight="1" x14ac:dyDescent="0.25">
      <c r="A1177" s="5" t="s">
        <v>787</v>
      </c>
      <c r="B1177" t="s">
        <v>700</v>
      </c>
      <c r="D1177" t="s">
        <v>32</v>
      </c>
      <c r="E1177" t="s">
        <v>333</v>
      </c>
      <c r="F1177" t="s">
        <v>701</v>
      </c>
      <c r="G1177">
        <v>203</v>
      </c>
      <c r="H1177">
        <v>0</v>
      </c>
      <c r="I1177">
        <v>0</v>
      </c>
      <c r="J1177">
        <v>3</v>
      </c>
      <c r="K1177">
        <v>0</v>
      </c>
      <c r="L1177">
        <v>0</v>
      </c>
      <c r="M1177">
        <v>215</v>
      </c>
      <c r="N1177" s="2">
        <v>0</v>
      </c>
      <c r="O1177" s="2">
        <v>0.18909410729991205</v>
      </c>
      <c r="P1177">
        <v>27</v>
      </c>
      <c r="Q1177" s="2">
        <v>2.8451001053740779E-2</v>
      </c>
      <c r="R1177">
        <v>1137</v>
      </c>
      <c r="S1177">
        <v>949</v>
      </c>
      <c r="T1177">
        <v>941</v>
      </c>
      <c r="U1177">
        <v>0</v>
      </c>
      <c r="V1177">
        <v>6</v>
      </c>
      <c r="W1177">
        <v>1</v>
      </c>
      <c r="X1177">
        <v>1</v>
      </c>
      <c r="Y1177">
        <v>24</v>
      </c>
      <c r="Z1177">
        <v>0</v>
      </c>
      <c r="AA1177">
        <v>0</v>
      </c>
      <c r="AB1177">
        <v>0</v>
      </c>
      <c r="AC1177">
        <v>0</v>
      </c>
      <c r="AD1177">
        <v>1120</v>
      </c>
      <c r="AE1177">
        <v>0</v>
      </c>
      <c r="AF1177">
        <v>6</v>
      </c>
      <c r="AG1177">
        <v>4</v>
      </c>
      <c r="AH1177">
        <v>1</v>
      </c>
      <c r="AI1177" s="3">
        <v>0.18124999999999999</v>
      </c>
      <c r="AJ1177" s="3">
        <v>0</v>
      </c>
      <c r="AK1177" s="3">
        <v>0</v>
      </c>
      <c r="AL1177" s="3">
        <v>0.75</v>
      </c>
      <c r="AM1177" s="3">
        <v>0</v>
      </c>
      <c r="AN1177" s="2">
        <f t="shared" si="40"/>
        <v>0.18909410729991205</v>
      </c>
      <c r="AO1177" s="2">
        <v>9.7259062776304164E-3</v>
      </c>
      <c r="AP1177">
        <f t="shared" si="41"/>
        <v>215</v>
      </c>
    </row>
    <row r="1178" spans="1:42" ht="16.5" hidden="1" customHeight="1" x14ac:dyDescent="0.25">
      <c r="A1178" s="4" t="s">
        <v>798</v>
      </c>
      <c r="B1178" s="1" t="s">
        <v>280</v>
      </c>
      <c r="D1178" t="s">
        <v>32</v>
      </c>
      <c r="E1178" t="s">
        <v>281</v>
      </c>
      <c r="F1178" t="s">
        <v>282</v>
      </c>
      <c r="G1178">
        <v>186</v>
      </c>
      <c r="H1178">
        <v>8</v>
      </c>
      <c r="I1178">
        <v>10</v>
      </c>
      <c r="J1178">
        <v>0</v>
      </c>
      <c r="K1178">
        <v>3</v>
      </c>
      <c r="L1178">
        <v>14</v>
      </c>
      <c r="M1178">
        <v>201</v>
      </c>
      <c r="N1178" s="2">
        <v>1.0534236267870579E-2</v>
      </c>
      <c r="O1178" s="2">
        <v>0.15124153498871332</v>
      </c>
      <c r="P1178">
        <v>5</v>
      </c>
      <c r="Q1178" s="2">
        <v>4.4682752457551383E-3</v>
      </c>
      <c r="R1178">
        <v>1329</v>
      </c>
      <c r="S1178">
        <v>1119</v>
      </c>
      <c r="T1178">
        <v>1015</v>
      </c>
      <c r="U1178">
        <v>76</v>
      </c>
      <c r="V1178">
        <v>15</v>
      </c>
      <c r="W1178">
        <v>5</v>
      </c>
      <c r="X1178">
        <v>8</v>
      </c>
      <c r="Y1178">
        <v>3</v>
      </c>
      <c r="Z1178">
        <v>0</v>
      </c>
      <c r="AA1178">
        <v>0</v>
      </c>
      <c r="AB1178">
        <v>0</v>
      </c>
      <c r="AC1178">
        <v>0</v>
      </c>
      <c r="AD1178">
        <v>1198</v>
      </c>
      <c r="AE1178">
        <v>84</v>
      </c>
      <c r="AF1178">
        <v>25</v>
      </c>
      <c r="AG1178">
        <v>5</v>
      </c>
      <c r="AH1178">
        <v>11</v>
      </c>
      <c r="AI1178" s="3">
        <v>0.15525876460767946</v>
      </c>
      <c r="AJ1178" s="3">
        <v>9.5238095238095233E-2</v>
      </c>
      <c r="AK1178" s="3">
        <v>0.4</v>
      </c>
      <c r="AL1178" s="3">
        <v>0</v>
      </c>
      <c r="AM1178" s="3">
        <v>0.27272727272727271</v>
      </c>
      <c r="AN1178" s="2">
        <f t="shared" ref="AN1178:AN1241" si="42">N1178+O1178</f>
        <v>0.16177577125658391</v>
      </c>
      <c r="AO1178" s="2">
        <v>9.4482237339380201E-2</v>
      </c>
      <c r="AP1178">
        <f t="shared" ref="AP1178:AP1241" si="43">L1178+M1178</f>
        <v>215</v>
      </c>
    </row>
    <row r="1179" spans="1:42" ht="16.5" hidden="1" customHeight="1" x14ac:dyDescent="0.25">
      <c r="A1179" s="4" t="s">
        <v>798</v>
      </c>
      <c r="B1179" s="1" t="s">
        <v>218</v>
      </c>
      <c r="C1179" t="s">
        <v>36</v>
      </c>
      <c r="D1179" t="s">
        <v>43</v>
      </c>
      <c r="E1179" t="s">
        <v>38</v>
      </c>
      <c r="F1179" t="s">
        <v>219</v>
      </c>
      <c r="G1179">
        <v>154</v>
      </c>
      <c r="H1179">
        <v>0</v>
      </c>
      <c r="I1179">
        <v>9</v>
      </c>
      <c r="J1179">
        <v>6</v>
      </c>
      <c r="K1179">
        <v>6</v>
      </c>
      <c r="L1179">
        <v>44</v>
      </c>
      <c r="M1179">
        <v>153</v>
      </c>
      <c r="N1179" s="2">
        <v>5.9020791415157611E-3</v>
      </c>
      <c r="O1179" s="2">
        <v>2.0523138832997986E-2</v>
      </c>
      <c r="P1179">
        <v>2481</v>
      </c>
      <c r="Q1179" s="2">
        <v>0.25474894753054728</v>
      </c>
      <c r="R1179">
        <v>7455</v>
      </c>
      <c r="S1179">
        <v>9739</v>
      </c>
      <c r="T1179">
        <v>8518</v>
      </c>
      <c r="U1179">
        <v>43</v>
      </c>
      <c r="V1179">
        <v>257</v>
      </c>
      <c r="W1179">
        <v>599</v>
      </c>
      <c r="X1179">
        <v>322</v>
      </c>
      <c r="Y1179">
        <v>2010</v>
      </c>
      <c r="Z1179">
        <v>20</v>
      </c>
      <c r="AA1179">
        <v>70</v>
      </c>
      <c r="AB1179">
        <v>238</v>
      </c>
      <c r="AC1179">
        <v>95</v>
      </c>
      <c r="AD1179">
        <v>6662</v>
      </c>
      <c r="AE1179">
        <v>23</v>
      </c>
      <c r="AF1179">
        <v>196</v>
      </c>
      <c r="AG1179">
        <v>367</v>
      </c>
      <c r="AH1179">
        <v>233</v>
      </c>
      <c r="AI1179" s="3">
        <v>2.3116181326928852E-2</v>
      </c>
      <c r="AJ1179" s="3">
        <v>0</v>
      </c>
      <c r="AK1179" s="3">
        <v>4.5918367346938778E-2</v>
      </c>
      <c r="AL1179" s="3">
        <v>1.6348773841961851E-2</v>
      </c>
      <c r="AM1179" s="3">
        <v>2.575107296137339E-2</v>
      </c>
      <c r="AN1179" s="2">
        <f t="shared" si="42"/>
        <v>2.6425217974513748E-2</v>
      </c>
      <c r="AO1179" s="2">
        <v>0.10947734260125652</v>
      </c>
      <c r="AP1179">
        <f t="shared" si="43"/>
        <v>197</v>
      </c>
    </row>
    <row r="1180" spans="1:42" ht="16.5" hidden="1" customHeight="1" x14ac:dyDescent="0.25">
      <c r="A1180" s="5" t="s">
        <v>788</v>
      </c>
      <c r="B1180" s="1" t="s">
        <v>477</v>
      </c>
      <c r="D1180" t="s">
        <v>32</v>
      </c>
      <c r="E1180" t="s">
        <v>463</v>
      </c>
      <c r="F1180" t="s">
        <v>478</v>
      </c>
      <c r="G1180">
        <v>205</v>
      </c>
      <c r="H1180">
        <v>6</v>
      </c>
      <c r="I1180">
        <v>0</v>
      </c>
      <c r="J1180">
        <v>0</v>
      </c>
      <c r="K1180">
        <v>0</v>
      </c>
      <c r="L1180">
        <v>0</v>
      </c>
      <c r="M1180">
        <v>214</v>
      </c>
      <c r="N1180" s="2">
        <v>0</v>
      </c>
      <c r="O1180" s="2">
        <v>0.30311614730878189</v>
      </c>
      <c r="P1180">
        <v>73</v>
      </c>
      <c r="Q1180" s="2">
        <v>0.12920353982300886</v>
      </c>
      <c r="R1180">
        <v>706</v>
      </c>
      <c r="S1180">
        <v>565</v>
      </c>
      <c r="T1180">
        <v>559</v>
      </c>
      <c r="U1180">
        <v>2</v>
      </c>
      <c r="V1180">
        <v>3</v>
      </c>
      <c r="W1180">
        <v>1</v>
      </c>
      <c r="X1180">
        <v>0</v>
      </c>
      <c r="Y1180">
        <v>73</v>
      </c>
      <c r="Z1180">
        <v>0</v>
      </c>
      <c r="AA1180">
        <v>0</v>
      </c>
      <c r="AB1180">
        <v>0</v>
      </c>
      <c r="AC1180">
        <v>0</v>
      </c>
      <c r="AD1180">
        <v>691</v>
      </c>
      <c r="AE1180">
        <v>8</v>
      </c>
      <c r="AF1180">
        <v>3</v>
      </c>
      <c r="AG1180">
        <v>1</v>
      </c>
      <c r="AH1180">
        <v>0</v>
      </c>
      <c r="AI1180" s="3">
        <v>0.29667149059334297</v>
      </c>
      <c r="AJ1180" s="3">
        <v>0.75</v>
      </c>
      <c r="AK1180" s="3">
        <v>0</v>
      </c>
      <c r="AL1180" s="3">
        <v>0</v>
      </c>
      <c r="AM1180" s="3">
        <v>0</v>
      </c>
      <c r="AN1180" s="2">
        <f t="shared" si="42"/>
        <v>0.30311614730878189</v>
      </c>
      <c r="AO1180" s="2">
        <v>1.7069701280227598E-2</v>
      </c>
      <c r="AP1180">
        <f t="shared" si="43"/>
        <v>214</v>
      </c>
    </row>
    <row r="1181" spans="1:42" ht="16.5" hidden="1" customHeight="1" x14ac:dyDescent="0.25">
      <c r="A1181" s="5" t="s">
        <v>793</v>
      </c>
      <c r="B1181" s="1" t="s">
        <v>97</v>
      </c>
      <c r="D1181" t="s">
        <v>32</v>
      </c>
      <c r="E1181" t="s">
        <v>95</v>
      </c>
      <c r="F1181" t="s">
        <v>98</v>
      </c>
      <c r="G1181">
        <v>190</v>
      </c>
      <c r="H1181">
        <v>12</v>
      </c>
      <c r="I1181">
        <v>0</v>
      </c>
      <c r="J1181">
        <v>0</v>
      </c>
      <c r="K1181">
        <v>5</v>
      </c>
      <c r="L1181">
        <v>0</v>
      </c>
      <c r="M1181">
        <v>214</v>
      </c>
      <c r="N1181" s="2">
        <v>0</v>
      </c>
      <c r="O1181" s="2">
        <v>0.28533333333333333</v>
      </c>
      <c r="P1181">
        <v>94</v>
      </c>
      <c r="Q1181" s="2">
        <v>0.1492063492063492</v>
      </c>
      <c r="R1181">
        <v>750</v>
      </c>
      <c r="S1181">
        <v>630</v>
      </c>
      <c r="T1181">
        <v>513</v>
      </c>
      <c r="U1181">
        <v>108</v>
      </c>
      <c r="V1181">
        <v>5</v>
      </c>
      <c r="W1181">
        <v>3</v>
      </c>
      <c r="X1181">
        <v>1</v>
      </c>
      <c r="Y1181">
        <v>78</v>
      </c>
      <c r="Z1181">
        <v>14</v>
      </c>
      <c r="AA1181">
        <v>0</v>
      </c>
      <c r="AB1181">
        <v>0</v>
      </c>
      <c r="AC1181">
        <v>0</v>
      </c>
      <c r="AD1181">
        <v>625</v>
      </c>
      <c r="AE1181">
        <v>106</v>
      </c>
      <c r="AF1181">
        <v>5</v>
      </c>
      <c r="AG1181">
        <v>3</v>
      </c>
      <c r="AH1181">
        <v>6</v>
      </c>
      <c r="AI1181" s="3">
        <v>0.30399999999999999</v>
      </c>
      <c r="AJ1181" s="3">
        <v>0.11320754716981132</v>
      </c>
      <c r="AK1181" s="3">
        <v>0</v>
      </c>
      <c r="AL1181" s="3">
        <v>0</v>
      </c>
      <c r="AM1181" s="3">
        <v>0.83333333333333337</v>
      </c>
      <c r="AN1181" s="2">
        <f t="shared" si="42"/>
        <v>0.28533333333333333</v>
      </c>
      <c r="AO1181" s="2">
        <v>0.16107382550335569</v>
      </c>
      <c r="AP1181">
        <f t="shared" si="43"/>
        <v>214</v>
      </c>
    </row>
    <row r="1182" spans="1:42" ht="16.5" hidden="1" customHeight="1" x14ac:dyDescent="0.25">
      <c r="A1182" s="4" t="s">
        <v>797</v>
      </c>
      <c r="B1182" s="1" t="s">
        <v>116</v>
      </c>
      <c r="D1182" t="s">
        <v>32</v>
      </c>
      <c r="E1182" t="s">
        <v>117</v>
      </c>
      <c r="F1182" t="s">
        <v>118</v>
      </c>
      <c r="G1182">
        <v>159</v>
      </c>
      <c r="H1182">
        <v>37</v>
      </c>
      <c r="I1182">
        <v>5</v>
      </c>
      <c r="J1182">
        <v>0</v>
      </c>
      <c r="K1182">
        <v>0</v>
      </c>
      <c r="L1182">
        <v>9</v>
      </c>
      <c r="M1182">
        <v>205</v>
      </c>
      <c r="N1182" s="2">
        <v>9.0909090909090905E-3</v>
      </c>
      <c r="O1182" s="2">
        <v>0.20707070707070707</v>
      </c>
      <c r="P1182">
        <v>18</v>
      </c>
      <c r="Q1182" s="2">
        <v>2.2670025188916875E-2</v>
      </c>
      <c r="R1182">
        <v>990</v>
      </c>
      <c r="S1182">
        <v>794</v>
      </c>
      <c r="T1182">
        <v>612</v>
      </c>
      <c r="U1182">
        <v>160</v>
      </c>
      <c r="V1182">
        <v>2</v>
      </c>
      <c r="W1182">
        <v>11</v>
      </c>
      <c r="X1182">
        <v>9</v>
      </c>
      <c r="Y1182">
        <v>16</v>
      </c>
      <c r="Z1182">
        <v>0</v>
      </c>
      <c r="AA1182">
        <v>0</v>
      </c>
      <c r="AB1182">
        <v>0</v>
      </c>
      <c r="AC1182">
        <v>0</v>
      </c>
      <c r="AD1182">
        <v>755</v>
      </c>
      <c r="AE1182">
        <v>197</v>
      </c>
      <c r="AF1182">
        <v>7</v>
      </c>
      <c r="AG1182">
        <v>11</v>
      </c>
      <c r="AH1182">
        <v>9</v>
      </c>
      <c r="AI1182" s="3">
        <v>0.21059602649006623</v>
      </c>
      <c r="AJ1182" s="3">
        <v>0.18781725888324874</v>
      </c>
      <c r="AK1182" s="3">
        <v>0.7142857142857143</v>
      </c>
      <c r="AL1182" s="3">
        <v>0</v>
      </c>
      <c r="AM1182" s="3">
        <v>0</v>
      </c>
      <c r="AN1182" s="2">
        <f t="shared" si="42"/>
        <v>0.21616161616161617</v>
      </c>
      <c r="AO1182" s="2">
        <v>0.22880490296220635</v>
      </c>
      <c r="AP1182">
        <f t="shared" si="43"/>
        <v>214</v>
      </c>
    </row>
    <row r="1183" spans="1:42" ht="16.5" hidden="1" customHeight="1" x14ac:dyDescent="0.25">
      <c r="A1183" s="4" t="s">
        <v>801</v>
      </c>
      <c r="B1183" t="s">
        <v>613</v>
      </c>
      <c r="D1183" t="s">
        <v>32</v>
      </c>
      <c r="E1183" t="s">
        <v>172</v>
      </c>
      <c r="F1183" t="s">
        <v>614</v>
      </c>
      <c r="G1183">
        <v>195</v>
      </c>
      <c r="H1183">
        <v>0</v>
      </c>
      <c r="I1183">
        <v>0</v>
      </c>
      <c r="J1183">
        <v>0</v>
      </c>
      <c r="K1183">
        <v>5</v>
      </c>
      <c r="L1183">
        <v>0</v>
      </c>
      <c r="M1183">
        <v>214</v>
      </c>
      <c r="N1183" s="2">
        <v>0</v>
      </c>
      <c r="O1183" s="2">
        <v>0.16810683424980361</v>
      </c>
      <c r="P1183">
        <v>88</v>
      </c>
      <c r="Q1183" s="2">
        <v>7.6721883173496083E-2</v>
      </c>
      <c r="R1183">
        <v>1273</v>
      </c>
      <c r="S1183">
        <v>1147</v>
      </c>
      <c r="T1183">
        <v>914</v>
      </c>
      <c r="U1183">
        <v>7</v>
      </c>
      <c r="V1183">
        <v>11</v>
      </c>
      <c r="W1183">
        <v>5</v>
      </c>
      <c r="X1183">
        <v>210</v>
      </c>
      <c r="Y1183">
        <v>63</v>
      </c>
      <c r="Z1183">
        <v>0</v>
      </c>
      <c r="AA1183">
        <v>0</v>
      </c>
      <c r="AB1183">
        <v>0</v>
      </c>
      <c r="AC1183">
        <v>16</v>
      </c>
      <c r="AD1183">
        <v>1046</v>
      </c>
      <c r="AE1183">
        <v>7</v>
      </c>
      <c r="AF1183">
        <v>11</v>
      </c>
      <c r="AG1183">
        <v>5</v>
      </c>
      <c r="AH1183">
        <v>199</v>
      </c>
      <c r="AI1183" s="3">
        <v>0.18642447418738051</v>
      </c>
      <c r="AJ1183" s="3">
        <v>0</v>
      </c>
      <c r="AK1183" s="3">
        <v>0</v>
      </c>
      <c r="AL1183" s="3">
        <v>0</v>
      </c>
      <c r="AM1183" s="3">
        <v>2.5125628140703519E-2</v>
      </c>
      <c r="AN1183" s="2">
        <f t="shared" si="42"/>
        <v>0.16810683424980361</v>
      </c>
      <c r="AO1183" s="2">
        <v>0.1750788643533123</v>
      </c>
      <c r="AP1183">
        <f t="shared" si="43"/>
        <v>214</v>
      </c>
    </row>
    <row r="1184" spans="1:42" ht="16.5" hidden="1" customHeight="1" x14ac:dyDescent="0.25">
      <c r="A1184" s="5" t="s">
        <v>794</v>
      </c>
      <c r="B1184" t="s">
        <v>724</v>
      </c>
      <c r="D1184" t="s">
        <v>32</v>
      </c>
      <c r="E1184" t="s">
        <v>312</v>
      </c>
      <c r="F1184" t="s">
        <v>725</v>
      </c>
      <c r="G1184">
        <v>198</v>
      </c>
      <c r="H1184">
        <v>0</v>
      </c>
      <c r="I1184">
        <v>0</v>
      </c>
      <c r="J1184">
        <v>0</v>
      </c>
      <c r="K1184">
        <v>6</v>
      </c>
      <c r="L1184">
        <v>36</v>
      </c>
      <c r="M1184">
        <v>178</v>
      </c>
      <c r="N1184" s="2">
        <v>2.0247469066366704E-2</v>
      </c>
      <c r="O1184" s="2">
        <v>0.10011248593925759</v>
      </c>
      <c r="P1184">
        <v>74</v>
      </c>
      <c r="Q1184" s="2">
        <v>4.5177045177045176E-2</v>
      </c>
      <c r="R1184">
        <v>1778</v>
      </c>
      <c r="S1184">
        <v>1638</v>
      </c>
      <c r="T1184">
        <v>1359</v>
      </c>
      <c r="U1184">
        <v>5</v>
      </c>
      <c r="V1184">
        <v>3</v>
      </c>
      <c r="W1184">
        <v>14</v>
      </c>
      <c r="X1184">
        <v>257</v>
      </c>
      <c r="Y1184">
        <v>70</v>
      </c>
      <c r="Z1184">
        <v>0</v>
      </c>
      <c r="AA1184">
        <v>0</v>
      </c>
      <c r="AB1184">
        <v>0</v>
      </c>
      <c r="AC1184">
        <v>0</v>
      </c>
      <c r="AD1184">
        <v>1487</v>
      </c>
      <c r="AE1184">
        <v>5</v>
      </c>
      <c r="AF1184">
        <v>3</v>
      </c>
      <c r="AG1184">
        <v>14</v>
      </c>
      <c r="AH1184">
        <v>263</v>
      </c>
      <c r="AI1184" s="3">
        <v>0.13315400134498992</v>
      </c>
      <c r="AJ1184" s="3">
        <v>0</v>
      </c>
      <c r="AK1184" s="3">
        <v>0</v>
      </c>
      <c r="AL1184" s="3">
        <v>0</v>
      </c>
      <c r="AM1184" s="3">
        <v>2.2813688212927757E-2</v>
      </c>
      <c r="AN1184" s="2">
        <f t="shared" si="42"/>
        <v>0.1203599550056243</v>
      </c>
      <c r="AO1184" s="2">
        <v>0.16083521444695259</v>
      </c>
      <c r="AP1184">
        <f t="shared" si="43"/>
        <v>214</v>
      </c>
    </row>
    <row r="1185" spans="1:42" ht="16.5" hidden="1" customHeight="1" x14ac:dyDescent="0.25">
      <c r="A1185" s="5" t="s">
        <v>789</v>
      </c>
      <c r="B1185" s="1" t="s">
        <v>138</v>
      </c>
      <c r="D1185" t="s">
        <v>32</v>
      </c>
      <c r="E1185" t="s">
        <v>134</v>
      </c>
      <c r="F1185" t="s">
        <v>139</v>
      </c>
      <c r="G1185">
        <v>171</v>
      </c>
      <c r="H1185">
        <v>6</v>
      </c>
      <c r="I1185">
        <v>3</v>
      </c>
      <c r="J1185">
        <v>3</v>
      </c>
      <c r="K1185">
        <v>29</v>
      </c>
      <c r="L1185">
        <v>0</v>
      </c>
      <c r="M1185">
        <v>214</v>
      </c>
      <c r="N1185" s="2">
        <v>0</v>
      </c>
      <c r="O1185" s="2">
        <v>3.8859633194116582E-2</v>
      </c>
      <c r="P1185">
        <v>72</v>
      </c>
      <c r="Q1185" s="2">
        <v>1.3420316868592731E-2</v>
      </c>
      <c r="R1185">
        <v>5507</v>
      </c>
      <c r="S1185">
        <v>5365</v>
      </c>
      <c r="T1185">
        <v>4539</v>
      </c>
      <c r="U1185">
        <v>164</v>
      </c>
      <c r="V1185">
        <v>134</v>
      </c>
      <c r="W1185">
        <v>82</v>
      </c>
      <c r="X1185">
        <v>446</v>
      </c>
      <c r="Y1185">
        <v>53</v>
      </c>
      <c r="Z1185">
        <v>0</v>
      </c>
      <c r="AA1185">
        <v>0</v>
      </c>
      <c r="AB1185">
        <v>0</v>
      </c>
      <c r="AC1185">
        <v>11</v>
      </c>
      <c r="AD1185">
        <v>4657</v>
      </c>
      <c r="AE1185">
        <v>170</v>
      </c>
      <c r="AF1185">
        <v>137</v>
      </c>
      <c r="AG1185">
        <v>85</v>
      </c>
      <c r="AH1185">
        <v>464</v>
      </c>
      <c r="AI1185" s="3">
        <v>3.671891775821344E-2</v>
      </c>
      <c r="AJ1185" s="3">
        <v>3.5294117647058823E-2</v>
      </c>
      <c r="AK1185" s="3">
        <v>2.1897810218978103E-2</v>
      </c>
      <c r="AL1185" s="3">
        <v>3.5294117647058823E-2</v>
      </c>
      <c r="AM1185" s="3">
        <v>6.25E-2</v>
      </c>
      <c r="AN1185" s="2">
        <f t="shared" si="42"/>
        <v>3.8859633194116582E-2</v>
      </c>
      <c r="AO1185" s="2">
        <v>0.1552693633230546</v>
      </c>
      <c r="AP1185">
        <f t="shared" si="43"/>
        <v>214</v>
      </c>
    </row>
    <row r="1186" spans="1:42" ht="16.5" hidden="1" customHeight="1" x14ac:dyDescent="0.25">
      <c r="A1186" s="5" t="s">
        <v>790</v>
      </c>
      <c r="B1186" s="1" t="s">
        <v>214</v>
      </c>
      <c r="C1186" t="s">
        <v>36</v>
      </c>
      <c r="D1186" t="s">
        <v>43</v>
      </c>
      <c r="E1186" t="s">
        <v>38</v>
      </c>
      <c r="F1186" t="s">
        <v>215</v>
      </c>
      <c r="G1186">
        <v>161</v>
      </c>
      <c r="H1186">
        <v>0</v>
      </c>
      <c r="I1186">
        <v>20</v>
      </c>
      <c r="J1186">
        <v>17</v>
      </c>
      <c r="K1186">
        <v>0</v>
      </c>
      <c r="L1186">
        <v>37</v>
      </c>
      <c r="M1186">
        <v>177</v>
      </c>
      <c r="N1186" s="2">
        <v>3.6360062893081762E-3</v>
      </c>
      <c r="O1186" s="2">
        <v>1.7393867924528301E-2</v>
      </c>
      <c r="P1186">
        <v>162</v>
      </c>
      <c r="Q1186" s="2">
        <v>1.6001580403002764E-2</v>
      </c>
      <c r="R1186">
        <v>10176</v>
      </c>
      <c r="S1186">
        <v>10124</v>
      </c>
      <c r="T1186">
        <v>8513</v>
      </c>
      <c r="U1186">
        <v>52</v>
      </c>
      <c r="V1186">
        <v>663</v>
      </c>
      <c r="W1186">
        <v>695</v>
      </c>
      <c r="X1186">
        <v>201</v>
      </c>
      <c r="Y1186">
        <v>129</v>
      </c>
      <c r="Z1186">
        <v>0</v>
      </c>
      <c r="AA1186">
        <v>3</v>
      </c>
      <c r="AB1186">
        <v>4</v>
      </c>
      <c r="AC1186">
        <v>0</v>
      </c>
      <c r="AD1186">
        <v>8545</v>
      </c>
      <c r="AE1186">
        <v>52</v>
      </c>
      <c r="AF1186">
        <v>680</v>
      </c>
      <c r="AG1186">
        <v>708</v>
      </c>
      <c r="AH1186">
        <v>201</v>
      </c>
      <c r="AI1186" s="3">
        <v>1.8841427735517845E-2</v>
      </c>
      <c r="AJ1186" s="3">
        <v>0</v>
      </c>
      <c r="AK1186" s="3">
        <v>2.9411764705882353E-2</v>
      </c>
      <c r="AL1186" s="3">
        <v>2.4011299435028249E-2</v>
      </c>
      <c r="AM1186" s="3">
        <v>0</v>
      </c>
      <c r="AN1186" s="2">
        <f t="shared" si="42"/>
        <v>2.1029874213836477E-2</v>
      </c>
      <c r="AO1186" s="2">
        <v>0.16110347535833497</v>
      </c>
      <c r="AP1186">
        <f t="shared" si="43"/>
        <v>214</v>
      </c>
    </row>
    <row r="1187" spans="1:42" ht="16.5" hidden="1" customHeight="1" x14ac:dyDescent="0.25">
      <c r="A1187" s="5" t="s">
        <v>794</v>
      </c>
      <c r="B1187" s="1" t="s">
        <v>477</v>
      </c>
      <c r="D1187" t="s">
        <v>32</v>
      </c>
      <c r="E1187" t="s">
        <v>463</v>
      </c>
      <c r="F1187" t="s">
        <v>478</v>
      </c>
      <c r="G1187">
        <v>199</v>
      </c>
      <c r="H1187">
        <v>4</v>
      </c>
      <c r="I1187">
        <v>3</v>
      </c>
      <c r="J1187">
        <v>0</v>
      </c>
      <c r="K1187">
        <v>0</v>
      </c>
      <c r="L1187">
        <v>8</v>
      </c>
      <c r="M1187">
        <v>205</v>
      </c>
      <c r="N1187" s="2">
        <v>1.1527377521613832E-2</v>
      </c>
      <c r="O1187" s="2">
        <v>0.29538904899135449</v>
      </c>
      <c r="P1187">
        <v>135</v>
      </c>
      <c r="Q1187" s="2">
        <v>0.21915584415584416</v>
      </c>
      <c r="R1187">
        <v>694</v>
      </c>
      <c r="S1187">
        <v>616</v>
      </c>
      <c r="T1187">
        <v>563</v>
      </c>
      <c r="U1187">
        <v>23</v>
      </c>
      <c r="V1187">
        <v>24</v>
      </c>
      <c r="W1187">
        <v>1</v>
      </c>
      <c r="X1187">
        <v>5</v>
      </c>
      <c r="Y1187">
        <v>129</v>
      </c>
      <c r="Z1187">
        <v>0</v>
      </c>
      <c r="AA1187">
        <v>3</v>
      </c>
      <c r="AB1187">
        <v>0</v>
      </c>
      <c r="AC1187">
        <v>0</v>
      </c>
      <c r="AD1187">
        <v>633</v>
      </c>
      <c r="AE1187">
        <v>27</v>
      </c>
      <c r="AF1187">
        <v>24</v>
      </c>
      <c r="AG1187">
        <v>1</v>
      </c>
      <c r="AH1187">
        <v>5</v>
      </c>
      <c r="AI1187" s="3">
        <v>0.31437598736176936</v>
      </c>
      <c r="AJ1187" s="3">
        <v>0.14814814814814814</v>
      </c>
      <c r="AK1187" s="3">
        <v>0.125</v>
      </c>
      <c r="AL1187" s="3">
        <v>0</v>
      </c>
      <c r="AM1187" s="3">
        <v>0</v>
      </c>
      <c r="AN1187" s="2">
        <f t="shared" si="42"/>
        <v>0.3069164265129683</v>
      </c>
      <c r="AO1187" s="2">
        <v>8.2608695652173908E-2</v>
      </c>
      <c r="AP1187">
        <f t="shared" si="43"/>
        <v>213</v>
      </c>
    </row>
    <row r="1188" spans="1:42" ht="16.5" hidden="1" customHeight="1" x14ac:dyDescent="0.25">
      <c r="A1188" s="5" t="s">
        <v>794</v>
      </c>
      <c r="B1188" s="1" t="s">
        <v>107</v>
      </c>
      <c r="C1188" t="s">
        <v>36</v>
      </c>
      <c r="D1188" t="s">
        <v>43</v>
      </c>
      <c r="E1188" t="s">
        <v>108</v>
      </c>
      <c r="F1188" t="s">
        <v>109</v>
      </c>
      <c r="G1188">
        <v>189</v>
      </c>
      <c r="H1188">
        <v>0</v>
      </c>
      <c r="I1188">
        <v>0</v>
      </c>
      <c r="J1188">
        <v>6</v>
      </c>
      <c r="K1188">
        <v>7</v>
      </c>
      <c r="L1188">
        <v>85</v>
      </c>
      <c r="M1188">
        <v>128</v>
      </c>
      <c r="N1188" s="2">
        <v>6.8438003220611915E-2</v>
      </c>
      <c r="O1188" s="2">
        <v>0.10305958132045089</v>
      </c>
      <c r="P1188">
        <v>30</v>
      </c>
      <c r="Q1188" s="2">
        <v>2.8328611898016998E-2</v>
      </c>
      <c r="R1188">
        <v>1242</v>
      </c>
      <c r="S1188">
        <v>1059</v>
      </c>
      <c r="T1188">
        <v>959</v>
      </c>
      <c r="U1188">
        <v>0</v>
      </c>
      <c r="V1188">
        <v>21</v>
      </c>
      <c r="W1188">
        <v>30</v>
      </c>
      <c r="X1188">
        <v>49</v>
      </c>
      <c r="Y1188">
        <v>29</v>
      </c>
      <c r="Z1188">
        <v>0</v>
      </c>
      <c r="AA1188">
        <v>0</v>
      </c>
      <c r="AB1188">
        <v>0</v>
      </c>
      <c r="AC1188">
        <v>0</v>
      </c>
      <c r="AD1188">
        <v>1119</v>
      </c>
      <c r="AE1188">
        <v>0</v>
      </c>
      <c r="AF1188">
        <v>21</v>
      </c>
      <c r="AG1188">
        <v>36</v>
      </c>
      <c r="AH1188">
        <v>56</v>
      </c>
      <c r="AI1188" s="3">
        <v>0.16890080428954424</v>
      </c>
      <c r="AJ1188" s="3">
        <v>0</v>
      </c>
      <c r="AK1188" s="3">
        <v>0</v>
      </c>
      <c r="AL1188" s="3">
        <v>0.16666666666666666</v>
      </c>
      <c r="AM1188" s="3">
        <v>0.125</v>
      </c>
      <c r="AN1188" s="2">
        <f t="shared" si="42"/>
        <v>0.17149758454106279</v>
      </c>
      <c r="AO1188" s="2">
        <v>9.1720779220779217E-2</v>
      </c>
      <c r="AP1188">
        <f t="shared" si="43"/>
        <v>213</v>
      </c>
    </row>
    <row r="1189" spans="1:42" ht="16.5" hidden="1" customHeight="1" x14ac:dyDescent="0.25">
      <c r="A1189" s="5" t="s">
        <v>792</v>
      </c>
      <c r="B1189" t="s">
        <v>633</v>
      </c>
      <c r="D1189" t="s">
        <v>32</v>
      </c>
      <c r="E1189" t="s">
        <v>549</v>
      </c>
      <c r="F1189" t="s">
        <v>634</v>
      </c>
      <c r="G1189">
        <v>207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213</v>
      </c>
      <c r="N1189" s="2">
        <v>0</v>
      </c>
      <c r="O1189" s="2">
        <v>0.16958598726114649</v>
      </c>
      <c r="P1189">
        <v>83</v>
      </c>
      <c r="Q1189" s="2">
        <v>7.3712255772646534E-2</v>
      </c>
      <c r="R1189">
        <v>1256</v>
      </c>
      <c r="S1189">
        <v>1126</v>
      </c>
      <c r="T1189">
        <v>1071</v>
      </c>
      <c r="U1189">
        <v>12</v>
      </c>
      <c r="V1189">
        <v>17</v>
      </c>
      <c r="W1189">
        <v>2</v>
      </c>
      <c r="X1189">
        <v>24</v>
      </c>
      <c r="Y1189">
        <v>80</v>
      </c>
      <c r="Z1189">
        <v>0</v>
      </c>
      <c r="AA1189">
        <v>0</v>
      </c>
      <c r="AB1189">
        <v>0</v>
      </c>
      <c r="AC1189">
        <v>0</v>
      </c>
      <c r="AD1189">
        <v>1198</v>
      </c>
      <c r="AE1189">
        <v>12</v>
      </c>
      <c r="AF1189">
        <v>17</v>
      </c>
      <c r="AG1189">
        <v>2</v>
      </c>
      <c r="AH1189">
        <v>24</v>
      </c>
      <c r="AI1189" s="3">
        <v>0.17278797996661102</v>
      </c>
      <c r="AJ1189" s="3">
        <v>0</v>
      </c>
      <c r="AK1189" s="3">
        <v>0</v>
      </c>
      <c r="AL1189" s="3">
        <v>0</v>
      </c>
      <c r="AM1189" s="3">
        <v>0</v>
      </c>
      <c r="AN1189" s="2">
        <f t="shared" si="42"/>
        <v>0.16958598726114649</v>
      </c>
      <c r="AO1189" s="2">
        <v>4.3894652833200321E-2</v>
      </c>
      <c r="AP1189">
        <f t="shared" si="43"/>
        <v>213</v>
      </c>
    </row>
    <row r="1190" spans="1:42" ht="16.5" hidden="1" customHeight="1" x14ac:dyDescent="0.25">
      <c r="A1190" s="5" t="s">
        <v>793</v>
      </c>
      <c r="B1190" t="s">
        <v>631</v>
      </c>
      <c r="D1190" t="s">
        <v>32</v>
      </c>
      <c r="E1190" t="s">
        <v>463</v>
      </c>
      <c r="F1190" t="s">
        <v>632</v>
      </c>
      <c r="G1190">
        <v>194</v>
      </c>
      <c r="H1190">
        <v>4</v>
      </c>
      <c r="I1190">
        <v>8</v>
      </c>
      <c r="J1190">
        <v>3</v>
      </c>
      <c r="K1190">
        <v>0</v>
      </c>
      <c r="L1190">
        <v>45</v>
      </c>
      <c r="M1190">
        <v>168</v>
      </c>
      <c r="N1190" s="2">
        <v>3.4535686876438987E-2</v>
      </c>
      <c r="O1190" s="2">
        <v>0.12893323100537221</v>
      </c>
      <c r="P1190">
        <v>192</v>
      </c>
      <c r="Q1190" s="2">
        <v>0.14976599063962559</v>
      </c>
      <c r="R1190">
        <v>1303</v>
      </c>
      <c r="S1190">
        <v>1282</v>
      </c>
      <c r="T1190">
        <v>1221</v>
      </c>
      <c r="U1190">
        <v>25</v>
      </c>
      <c r="V1190">
        <v>15</v>
      </c>
      <c r="W1190">
        <v>11</v>
      </c>
      <c r="X1190">
        <v>10</v>
      </c>
      <c r="Y1190">
        <v>185</v>
      </c>
      <c r="Z1190">
        <v>0</v>
      </c>
      <c r="AA1190">
        <v>0</v>
      </c>
      <c r="AB1190">
        <v>0</v>
      </c>
      <c r="AC1190">
        <v>0</v>
      </c>
      <c r="AD1190">
        <v>1230</v>
      </c>
      <c r="AE1190">
        <v>29</v>
      </c>
      <c r="AF1190">
        <v>23</v>
      </c>
      <c r="AG1190">
        <v>14</v>
      </c>
      <c r="AH1190">
        <v>10</v>
      </c>
      <c r="AI1190" s="3">
        <v>0.15772357723577235</v>
      </c>
      <c r="AJ1190" s="3">
        <v>0.13793103448275862</v>
      </c>
      <c r="AK1190" s="3">
        <v>0.34782608695652173</v>
      </c>
      <c r="AL1190" s="3">
        <v>0.21428571428571427</v>
      </c>
      <c r="AM1190" s="3">
        <v>0</v>
      </c>
      <c r="AN1190" s="2">
        <f t="shared" si="42"/>
        <v>0.1634689178818112</v>
      </c>
      <c r="AO1190" s="2">
        <v>5.8192955589586523E-2</v>
      </c>
      <c r="AP1190">
        <f t="shared" si="43"/>
        <v>213</v>
      </c>
    </row>
    <row r="1191" spans="1:42" ht="16.5" hidden="1" customHeight="1" x14ac:dyDescent="0.25">
      <c r="A1191" s="5" t="s">
        <v>790</v>
      </c>
      <c r="B1191" t="s">
        <v>708</v>
      </c>
      <c r="D1191" t="s">
        <v>32</v>
      </c>
      <c r="E1191" t="s">
        <v>534</v>
      </c>
      <c r="F1191" t="s">
        <v>709</v>
      </c>
      <c r="G1191">
        <v>203</v>
      </c>
      <c r="H1191">
        <v>0</v>
      </c>
      <c r="I1191">
        <v>0</v>
      </c>
      <c r="J1191">
        <v>0</v>
      </c>
      <c r="K1191">
        <v>5</v>
      </c>
      <c r="L1191">
        <v>8</v>
      </c>
      <c r="M1191">
        <v>205</v>
      </c>
      <c r="N1191" s="2">
        <v>5.4127198917456026E-3</v>
      </c>
      <c r="O1191" s="2">
        <v>0.13870094722598106</v>
      </c>
      <c r="P1191">
        <v>93</v>
      </c>
      <c r="Q1191" s="2">
        <v>6.848306332842416E-2</v>
      </c>
      <c r="R1191">
        <v>1478</v>
      </c>
      <c r="S1191">
        <v>1358</v>
      </c>
      <c r="T1191">
        <v>1101</v>
      </c>
      <c r="U1191">
        <v>4</v>
      </c>
      <c r="V1191">
        <v>11</v>
      </c>
      <c r="W1191">
        <v>8</v>
      </c>
      <c r="X1191">
        <v>234</v>
      </c>
      <c r="Y1191">
        <v>76</v>
      </c>
      <c r="Z1191">
        <v>0</v>
      </c>
      <c r="AA1191">
        <v>3</v>
      </c>
      <c r="AB1191">
        <v>0</v>
      </c>
      <c r="AC1191">
        <v>10</v>
      </c>
      <c r="AD1191">
        <v>1228</v>
      </c>
      <c r="AE1191">
        <v>4</v>
      </c>
      <c r="AF1191">
        <v>8</v>
      </c>
      <c r="AG1191">
        <v>8</v>
      </c>
      <c r="AH1191">
        <v>229</v>
      </c>
      <c r="AI1191" s="3">
        <v>0.16530944625407165</v>
      </c>
      <c r="AJ1191" s="3">
        <v>0</v>
      </c>
      <c r="AK1191" s="3">
        <v>0</v>
      </c>
      <c r="AL1191" s="3">
        <v>0</v>
      </c>
      <c r="AM1191" s="3">
        <v>2.1834061135371178E-2</v>
      </c>
      <c r="AN1191" s="2">
        <f t="shared" si="42"/>
        <v>0.14411366711772666</v>
      </c>
      <c r="AO1191" s="2">
        <v>0.16858496953283683</v>
      </c>
      <c r="AP1191">
        <f t="shared" si="43"/>
        <v>213</v>
      </c>
    </row>
    <row r="1192" spans="1:42" ht="16.5" hidden="1" customHeight="1" x14ac:dyDescent="0.25">
      <c r="A1192" s="4" t="s">
        <v>799</v>
      </c>
      <c r="B1192" s="1" t="s">
        <v>218</v>
      </c>
      <c r="C1192" t="s">
        <v>36</v>
      </c>
      <c r="D1192" t="s">
        <v>43</v>
      </c>
      <c r="E1192" t="s">
        <v>38</v>
      </c>
      <c r="F1192" t="s">
        <v>219</v>
      </c>
      <c r="G1192">
        <v>166</v>
      </c>
      <c r="H1192">
        <v>0</v>
      </c>
      <c r="I1192">
        <v>17</v>
      </c>
      <c r="J1192">
        <v>3</v>
      </c>
      <c r="K1192">
        <v>8</v>
      </c>
      <c r="L1192">
        <v>52</v>
      </c>
      <c r="M1192">
        <v>166</v>
      </c>
      <c r="N1192" s="2">
        <v>7.0137577555975184E-3</v>
      </c>
      <c r="O1192" s="2">
        <v>2.2390072835176692E-2</v>
      </c>
      <c r="P1192">
        <v>2757</v>
      </c>
      <c r="Q1192" s="2">
        <v>0.2770019089721692</v>
      </c>
      <c r="R1192">
        <v>7414</v>
      </c>
      <c r="S1192">
        <v>9953</v>
      </c>
      <c r="T1192">
        <v>8615</v>
      </c>
      <c r="U1192">
        <v>57</v>
      </c>
      <c r="V1192">
        <v>295</v>
      </c>
      <c r="W1192">
        <v>650</v>
      </c>
      <c r="X1192">
        <v>336</v>
      </c>
      <c r="Y1192">
        <v>2214</v>
      </c>
      <c r="Z1192">
        <v>25</v>
      </c>
      <c r="AA1192">
        <v>84</v>
      </c>
      <c r="AB1192">
        <v>292</v>
      </c>
      <c r="AC1192">
        <v>90</v>
      </c>
      <c r="AD1192">
        <v>6567</v>
      </c>
      <c r="AE1192">
        <v>32</v>
      </c>
      <c r="AF1192">
        <v>228</v>
      </c>
      <c r="AG1192">
        <v>361</v>
      </c>
      <c r="AH1192">
        <v>254</v>
      </c>
      <c r="AI1192" s="3">
        <v>2.5277904674889599E-2</v>
      </c>
      <c r="AJ1192" s="3">
        <v>0</v>
      </c>
      <c r="AK1192" s="3">
        <v>7.4561403508771926E-2</v>
      </c>
      <c r="AL1192" s="3">
        <v>8.3102493074792248E-3</v>
      </c>
      <c r="AM1192" s="3">
        <v>3.1496062992125984E-2</v>
      </c>
      <c r="AN1192" s="2">
        <f t="shared" si="42"/>
        <v>2.940383059077421E-2</v>
      </c>
      <c r="AO1192" s="2">
        <v>0.11757592045149154</v>
      </c>
      <c r="AP1192">
        <f t="shared" si="43"/>
        <v>218</v>
      </c>
    </row>
    <row r="1193" spans="1:42" ht="16.5" hidden="1" customHeight="1" x14ac:dyDescent="0.25">
      <c r="A1193" s="5" t="s">
        <v>794</v>
      </c>
      <c r="B1193" s="1" t="s">
        <v>598</v>
      </c>
      <c r="D1193" t="s">
        <v>32</v>
      </c>
      <c r="E1193" t="s">
        <v>333</v>
      </c>
      <c r="F1193" t="s">
        <v>599</v>
      </c>
      <c r="G1193">
        <v>199</v>
      </c>
      <c r="H1193">
        <v>0</v>
      </c>
      <c r="I1193">
        <v>0</v>
      </c>
      <c r="J1193">
        <v>0</v>
      </c>
      <c r="K1193">
        <v>0</v>
      </c>
      <c r="L1193">
        <v>6</v>
      </c>
      <c r="M1193">
        <v>207</v>
      </c>
      <c r="N1193" s="2">
        <v>3.6122817579771222E-3</v>
      </c>
      <c r="O1193" s="2">
        <v>0.12462372065021071</v>
      </c>
      <c r="P1193">
        <v>102</v>
      </c>
      <c r="Q1193" s="2">
        <v>6.580645161290323E-2</v>
      </c>
      <c r="R1193">
        <v>1661</v>
      </c>
      <c r="S1193">
        <v>1550</v>
      </c>
      <c r="T1193">
        <v>1430</v>
      </c>
      <c r="U1193">
        <v>13</v>
      </c>
      <c r="V1193">
        <v>31</v>
      </c>
      <c r="W1193">
        <v>42</v>
      </c>
      <c r="X1193">
        <v>34</v>
      </c>
      <c r="Y1193">
        <v>89</v>
      </c>
      <c r="Z1193">
        <v>0</v>
      </c>
      <c r="AA1193">
        <v>0</v>
      </c>
      <c r="AB1193">
        <v>0</v>
      </c>
      <c r="AC1193">
        <v>0</v>
      </c>
      <c r="AD1193">
        <v>1540</v>
      </c>
      <c r="AE1193">
        <v>13</v>
      </c>
      <c r="AF1193">
        <v>31</v>
      </c>
      <c r="AG1193">
        <v>42</v>
      </c>
      <c r="AH1193">
        <v>34</v>
      </c>
      <c r="AI1193" s="3">
        <v>0.12922077922077921</v>
      </c>
      <c r="AJ1193" s="3">
        <v>0</v>
      </c>
      <c r="AK1193" s="3">
        <v>0</v>
      </c>
      <c r="AL1193" s="3">
        <v>0</v>
      </c>
      <c r="AM1193" s="3">
        <v>0</v>
      </c>
      <c r="AN1193" s="2">
        <f t="shared" si="42"/>
        <v>0.12823600240818783</v>
      </c>
      <c r="AO1193" s="2">
        <v>7.2289156626506021E-2</v>
      </c>
      <c r="AP1193">
        <f t="shared" si="43"/>
        <v>213</v>
      </c>
    </row>
    <row r="1194" spans="1:42" ht="16.5" hidden="1" customHeight="1" x14ac:dyDescent="0.25">
      <c r="A1194" s="4" t="s">
        <v>799</v>
      </c>
      <c r="B1194" s="1" t="s">
        <v>353</v>
      </c>
      <c r="D1194" t="s">
        <v>32</v>
      </c>
      <c r="E1194" t="s">
        <v>354</v>
      </c>
      <c r="F1194" t="s">
        <v>355</v>
      </c>
      <c r="G1194">
        <v>173</v>
      </c>
      <c r="H1194">
        <v>0</v>
      </c>
      <c r="I1194">
        <v>5</v>
      </c>
      <c r="J1194">
        <v>0</v>
      </c>
      <c r="K1194">
        <v>23</v>
      </c>
      <c r="L1194">
        <v>19</v>
      </c>
      <c r="M1194">
        <v>194</v>
      </c>
      <c r="N1194" s="2">
        <v>3.8641448037421192E-3</v>
      </c>
      <c r="O1194" s="2">
        <v>3.9454952206630062E-2</v>
      </c>
      <c r="P1194">
        <v>93</v>
      </c>
      <c r="Q1194" s="2">
        <v>1.9387116948092559E-2</v>
      </c>
      <c r="R1194">
        <v>4917</v>
      </c>
      <c r="S1194">
        <v>4797</v>
      </c>
      <c r="T1194">
        <v>2839</v>
      </c>
      <c r="U1194">
        <v>12</v>
      </c>
      <c r="V1194">
        <v>409</v>
      </c>
      <c r="W1194">
        <v>265</v>
      </c>
      <c r="X1194">
        <v>1272</v>
      </c>
      <c r="Y1194">
        <v>74</v>
      </c>
      <c r="Z1194">
        <v>0</v>
      </c>
      <c r="AA1194">
        <v>0</v>
      </c>
      <c r="AB1194">
        <v>0</v>
      </c>
      <c r="AC1194">
        <v>7</v>
      </c>
      <c r="AD1194">
        <v>2938</v>
      </c>
      <c r="AE1194">
        <v>12</v>
      </c>
      <c r="AF1194">
        <v>414</v>
      </c>
      <c r="AG1194">
        <v>265</v>
      </c>
      <c r="AH1194">
        <v>1288</v>
      </c>
      <c r="AI1194" s="3">
        <v>5.8883594281824374E-2</v>
      </c>
      <c r="AJ1194" s="3">
        <v>0</v>
      </c>
      <c r="AK1194" s="3">
        <v>1.2077294685990338E-2</v>
      </c>
      <c r="AL1194" s="3">
        <v>0</v>
      </c>
      <c r="AM1194" s="3">
        <v>1.7857142857142856E-2</v>
      </c>
      <c r="AN1194" s="2">
        <f t="shared" si="42"/>
        <v>4.3319097010372183E-2</v>
      </c>
      <c r="AO1194" s="2">
        <v>0.40248118771608704</v>
      </c>
      <c r="AP1194">
        <f t="shared" si="43"/>
        <v>213</v>
      </c>
    </row>
    <row r="1195" spans="1:42" ht="16.5" hidden="1" customHeight="1" x14ac:dyDescent="0.25">
      <c r="A1195" s="4" t="s">
        <v>799</v>
      </c>
      <c r="B1195" s="1" t="s">
        <v>482</v>
      </c>
      <c r="C1195" t="s">
        <v>36</v>
      </c>
      <c r="D1195" t="s">
        <v>43</v>
      </c>
      <c r="E1195" t="s">
        <v>480</v>
      </c>
      <c r="F1195" t="s">
        <v>483</v>
      </c>
      <c r="G1195">
        <v>195</v>
      </c>
      <c r="H1195">
        <v>0</v>
      </c>
      <c r="I1195">
        <v>3</v>
      </c>
      <c r="J1195">
        <v>0</v>
      </c>
      <c r="K1195">
        <v>3</v>
      </c>
      <c r="L1195">
        <v>14</v>
      </c>
      <c r="M1195">
        <v>198</v>
      </c>
      <c r="N1195" s="2">
        <v>7.4428495481127059E-3</v>
      </c>
      <c r="O1195" s="2">
        <v>0.10526315789473684</v>
      </c>
      <c r="P1195">
        <v>140</v>
      </c>
      <c r="Q1195" s="2">
        <v>7.7390823659480371E-2</v>
      </c>
      <c r="R1195">
        <v>1881</v>
      </c>
      <c r="S1195">
        <v>1809</v>
      </c>
      <c r="T1195">
        <v>1566</v>
      </c>
      <c r="U1195">
        <v>26</v>
      </c>
      <c r="V1195">
        <v>29</v>
      </c>
      <c r="W1195">
        <v>28</v>
      </c>
      <c r="X1195">
        <v>160</v>
      </c>
      <c r="Y1195">
        <v>122</v>
      </c>
      <c r="Z1195">
        <v>0</v>
      </c>
      <c r="AA1195">
        <v>0</v>
      </c>
      <c r="AB1195">
        <v>0</v>
      </c>
      <c r="AC1195">
        <v>4</v>
      </c>
      <c r="AD1195">
        <v>1639</v>
      </c>
      <c r="AE1195">
        <v>26</v>
      </c>
      <c r="AF1195">
        <v>32</v>
      </c>
      <c r="AG1195">
        <v>28</v>
      </c>
      <c r="AH1195">
        <v>159</v>
      </c>
      <c r="AI1195" s="3">
        <v>0.11897498474679682</v>
      </c>
      <c r="AJ1195" s="3">
        <v>0</v>
      </c>
      <c r="AK1195" s="3">
        <v>9.375E-2</v>
      </c>
      <c r="AL1195" s="3">
        <v>0</v>
      </c>
      <c r="AM1195" s="3">
        <v>1.8867924528301886E-2</v>
      </c>
      <c r="AN1195" s="2">
        <f t="shared" si="42"/>
        <v>0.11270600744284955</v>
      </c>
      <c r="AO1195" s="2">
        <v>0.13004246284501061</v>
      </c>
      <c r="AP1195">
        <f t="shared" si="43"/>
        <v>212</v>
      </c>
    </row>
    <row r="1196" spans="1:42" ht="16.5" hidden="1" customHeight="1" x14ac:dyDescent="0.25">
      <c r="A1196" s="4">
        <v>2011</v>
      </c>
      <c r="B1196" s="1" t="s">
        <v>99</v>
      </c>
      <c r="D1196" t="s">
        <v>32</v>
      </c>
      <c r="E1196" t="s">
        <v>95</v>
      </c>
      <c r="F1196" t="s">
        <v>100</v>
      </c>
      <c r="G1196">
        <v>175</v>
      </c>
      <c r="H1196">
        <v>25</v>
      </c>
      <c r="I1196">
        <v>0</v>
      </c>
      <c r="J1196">
        <v>0</v>
      </c>
      <c r="K1196">
        <v>0</v>
      </c>
      <c r="L1196">
        <v>14</v>
      </c>
      <c r="M1196">
        <v>198</v>
      </c>
      <c r="N1196" s="2">
        <v>6.044905008635579E-3</v>
      </c>
      <c r="O1196" s="2">
        <v>8.549222797927461E-2</v>
      </c>
      <c r="P1196">
        <v>311</v>
      </c>
      <c r="Q1196" s="2">
        <v>0.12877846790890268</v>
      </c>
      <c r="R1196">
        <v>2316</v>
      </c>
      <c r="S1196">
        <v>2415</v>
      </c>
      <c r="T1196">
        <v>1860</v>
      </c>
      <c r="U1196">
        <v>457</v>
      </c>
      <c r="V1196">
        <v>26</v>
      </c>
      <c r="W1196">
        <v>34</v>
      </c>
      <c r="X1196">
        <v>38</v>
      </c>
      <c r="Y1196">
        <v>242</v>
      </c>
      <c r="Z1196">
        <v>47</v>
      </c>
      <c r="AA1196">
        <v>0</v>
      </c>
      <c r="AB1196">
        <v>0</v>
      </c>
      <c r="AC1196">
        <v>9</v>
      </c>
      <c r="AD1196">
        <v>1793</v>
      </c>
      <c r="AE1196">
        <v>435</v>
      </c>
      <c r="AF1196">
        <v>26</v>
      </c>
      <c r="AG1196">
        <v>34</v>
      </c>
      <c r="AH1196">
        <v>29</v>
      </c>
      <c r="AI1196" s="3">
        <v>9.7601784718349141E-2</v>
      </c>
      <c r="AJ1196" s="3">
        <v>5.7471264367816091E-2</v>
      </c>
      <c r="AK1196" s="3">
        <v>0</v>
      </c>
      <c r="AL1196" s="3">
        <v>0</v>
      </c>
      <c r="AM1196" s="3">
        <v>0</v>
      </c>
      <c r="AN1196" s="2">
        <f t="shared" si="42"/>
        <v>9.1537132987910191E-2</v>
      </c>
      <c r="AO1196" s="2">
        <v>0.22615451014242555</v>
      </c>
      <c r="AP1196">
        <f t="shared" si="43"/>
        <v>212</v>
      </c>
    </row>
    <row r="1197" spans="1:42" ht="16.5" hidden="1" customHeight="1" x14ac:dyDescent="0.25">
      <c r="A1197" s="4" t="s">
        <v>798</v>
      </c>
      <c r="B1197" s="1" t="s">
        <v>121</v>
      </c>
      <c r="D1197" t="s">
        <v>32</v>
      </c>
      <c r="E1197" t="s">
        <v>117</v>
      </c>
      <c r="F1197" t="s">
        <v>122</v>
      </c>
      <c r="G1197">
        <v>202</v>
      </c>
      <c r="H1197">
        <v>0</v>
      </c>
      <c r="I1197">
        <v>0</v>
      </c>
      <c r="J1197">
        <v>4</v>
      </c>
      <c r="K1197">
        <v>0</v>
      </c>
      <c r="L1197">
        <v>8</v>
      </c>
      <c r="M1197">
        <v>203</v>
      </c>
      <c r="N1197" s="2">
        <v>9.4562647754137114E-3</v>
      </c>
      <c r="O1197" s="2">
        <v>0.23995271867612294</v>
      </c>
      <c r="P1197">
        <v>298</v>
      </c>
      <c r="Q1197" s="2">
        <v>0.31939978563772775</v>
      </c>
      <c r="R1197">
        <v>846</v>
      </c>
      <c r="S1197">
        <v>933</v>
      </c>
      <c r="T1197">
        <v>909</v>
      </c>
      <c r="U1197">
        <v>1</v>
      </c>
      <c r="V1197">
        <v>7</v>
      </c>
      <c r="W1197">
        <v>2</v>
      </c>
      <c r="X1197">
        <v>14</v>
      </c>
      <c r="Y1197">
        <v>285</v>
      </c>
      <c r="Z1197">
        <v>0</v>
      </c>
      <c r="AA1197">
        <v>0</v>
      </c>
      <c r="AB1197">
        <v>0</v>
      </c>
      <c r="AC1197">
        <v>7</v>
      </c>
      <c r="AD1197">
        <v>826</v>
      </c>
      <c r="AE1197">
        <v>1</v>
      </c>
      <c r="AF1197">
        <v>7</v>
      </c>
      <c r="AG1197">
        <v>6</v>
      </c>
      <c r="AH1197">
        <v>7</v>
      </c>
      <c r="AI1197" s="3">
        <v>0.24455205811138014</v>
      </c>
      <c r="AJ1197" s="3">
        <v>0</v>
      </c>
      <c r="AK1197" s="3">
        <v>0</v>
      </c>
      <c r="AL1197" s="3">
        <v>0.66666666666666663</v>
      </c>
      <c r="AM1197" s="3">
        <v>0</v>
      </c>
      <c r="AN1197" s="2">
        <f t="shared" si="42"/>
        <v>0.24940898345153667</v>
      </c>
      <c r="AO1197" s="2">
        <v>2.4793388429752067E-2</v>
      </c>
      <c r="AP1197">
        <f t="shared" si="43"/>
        <v>211</v>
      </c>
    </row>
    <row r="1198" spans="1:42" ht="16.5" hidden="1" customHeight="1" x14ac:dyDescent="0.25">
      <c r="A1198" s="5" t="s">
        <v>794</v>
      </c>
      <c r="B1198" s="1" t="s">
        <v>99</v>
      </c>
      <c r="D1198" t="s">
        <v>32</v>
      </c>
      <c r="E1198" t="s">
        <v>95</v>
      </c>
      <c r="F1198" t="s">
        <v>100</v>
      </c>
      <c r="G1198">
        <v>178</v>
      </c>
      <c r="H1198">
        <v>19</v>
      </c>
      <c r="I1198">
        <v>0</v>
      </c>
      <c r="J1198">
        <v>0</v>
      </c>
      <c r="K1198">
        <v>0</v>
      </c>
      <c r="L1198">
        <v>14</v>
      </c>
      <c r="M1198">
        <v>197</v>
      </c>
      <c r="N1198" s="2">
        <v>5.8749475451112046E-3</v>
      </c>
      <c r="O1198" s="2">
        <v>8.2668904741921942E-2</v>
      </c>
      <c r="P1198">
        <v>247</v>
      </c>
      <c r="Q1198" s="2">
        <v>0.10210830921868541</v>
      </c>
      <c r="R1198">
        <v>2383</v>
      </c>
      <c r="S1198">
        <v>2419</v>
      </c>
      <c r="T1198">
        <v>1881</v>
      </c>
      <c r="U1198">
        <v>440</v>
      </c>
      <c r="V1198">
        <v>21</v>
      </c>
      <c r="W1198">
        <v>34</v>
      </c>
      <c r="X1198">
        <v>43</v>
      </c>
      <c r="Y1198">
        <v>185</v>
      </c>
      <c r="Z1198">
        <v>38</v>
      </c>
      <c r="AA1198">
        <v>0</v>
      </c>
      <c r="AB1198">
        <v>0</v>
      </c>
      <c r="AC1198">
        <v>12</v>
      </c>
      <c r="AD1198">
        <v>1874</v>
      </c>
      <c r="AE1198">
        <v>421</v>
      </c>
      <c r="AF1198">
        <v>21</v>
      </c>
      <c r="AG1198">
        <v>34</v>
      </c>
      <c r="AH1198">
        <v>31</v>
      </c>
      <c r="AI1198" s="3">
        <v>9.4983991462113129E-2</v>
      </c>
      <c r="AJ1198" s="3">
        <v>4.5130641330166268E-2</v>
      </c>
      <c r="AK1198" s="3">
        <v>0</v>
      </c>
      <c r="AL1198" s="3">
        <v>0</v>
      </c>
      <c r="AM1198" s="3">
        <v>0</v>
      </c>
      <c r="AN1198" s="2">
        <f t="shared" si="42"/>
        <v>8.8543852287033153E-2</v>
      </c>
      <c r="AO1198" s="2">
        <v>0.21293574128517428</v>
      </c>
      <c r="AP1198">
        <f t="shared" si="43"/>
        <v>211</v>
      </c>
    </row>
    <row r="1199" spans="1:42" ht="16.5" hidden="1" customHeight="1" x14ac:dyDescent="0.25">
      <c r="A1199" s="4" t="s">
        <v>796</v>
      </c>
      <c r="B1199" s="1" t="s">
        <v>377</v>
      </c>
      <c r="D1199" t="s">
        <v>32</v>
      </c>
      <c r="E1199" t="s">
        <v>373</v>
      </c>
      <c r="F1199" t="s">
        <v>378</v>
      </c>
      <c r="G1199">
        <v>146</v>
      </c>
      <c r="H1199">
        <v>0</v>
      </c>
      <c r="I1199">
        <v>0</v>
      </c>
      <c r="J1199">
        <v>0</v>
      </c>
      <c r="K1199">
        <v>59</v>
      </c>
      <c r="L1199">
        <v>5</v>
      </c>
      <c r="M1199">
        <v>206</v>
      </c>
      <c r="N1199" s="2">
        <v>1.8395879323031641E-3</v>
      </c>
      <c r="O1199" s="2">
        <v>7.5791022810890354E-2</v>
      </c>
      <c r="P1199">
        <v>117</v>
      </c>
      <c r="Q1199" s="2">
        <v>4.4588414634146339E-2</v>
      </c>
      <c r="R1199">
        <v>2718</v>
      </c>
      <c r="S1199">
        <v>2624</v>
      </c>
      <c r="T1199">
        <v>975</v>
      </c>
      <c r="U1199">
        <v>5</v>
      </c>
      <c r="V1199">
        <v>157</v>
      </c>
      <c r="W1199">
        <v>333</v>
      </c>
      <c r="X1199">
        <v>1154</v>
      </c>
      <c r="Y1199">
        <v>85</v>
      </c>
      <c r="Z1199">
        <v>0</v>
      </c>
      <c r="AA1199">
        <v>0</v>
      </c>
      <c r="AB1199">
        <v>12</v>
      </c>
      <c r="AC1199">
        <v>9</v>
      </c>
      <c r="AD1199">
        <v>1036</v>
      </c>
      <c r="AE1199">
        <v>5</v>
      </c>
      <c r="AF1199">
        <v>157</v>
      </c>
      <c r="AG1199">
        <v>321</v>
      </c>
      <c r="AH1199">
        <v>1204</v>
      </c>
      <c r="AI1199" s="3">
        <v>0.14092664092664092</v>
      </c>
      <c r="AJ1199" s="3">
        <v>0</v>
      </c>
      <c r="AK1199" s="3">
        <v>0</v>
      </c>
      <c r="AL1199" s="3">
        <v>0</v>
      </c>
      <c r="AM1199" s="3">
        <v>4.9003322259136214E-2</v>
      </c>
      <c r="AN1199" s="2">
        <f t="shared" si="42"/>
        <v>7.7630610743193523E-2</v>
      </c>
      <c r="AO1199" s="2">
        <v>0.61953727506426737</v>
      </c>
      <c r="AP1199">
        <f t="shared" si="43"/>
        <v>211</v>
      </c>
    </row>
    <row r="1200" spans="1:42" ht="16.5" hidden="1" customHeight="1" x14ac:dyDescent="0.25">
      <c r="A1200" s="4">
        <v>2011</v>
      </c>
      <c r="B1200" s="1" t="s">
        <v>338</v>
      </c>
      <c r="D1200" t="s">
        <v>32</v>
      </c>
      <c r="E1200" t="s">
        <v>336</v>
      </c>
      <c r="F1200" t="s">
        <v>339</v>
      </c>
      <c r="G1200">
        <v>192</v>
      </c>
      <c r="H1200">
        <v>3</v>
      </c>
      <c r="I1200">
        <v>0</v>
      </c>
      <c r="J1200">
        <v>0</v>
      </c>
      <c r="K1200">
        <v>0</v>
      </c>
      <c r="L1200">
        <v>36</v>
      </c>
      <c r="M1200">
        <v>175</v>
      </c>
      <c r="N1200" s="2">
        <v>1.002227171492205E-2</v>
      </c>
      <c r="O1200" s="2">
        <v>4.8719376391982185E-2</v>
      </c>
      <c r="P1200">
        <v>51</v>
      </c>
      <c r="Q1200" s="2">
        <v>1.486013986013986E-2</v>
      </c>
      <c r="R1200">
        <v>3592</v>
      </c>
      <c r="S1200">
        <v>3432</v>
      </c>
      <c r="T1200">
        <v>3298</v>
      </c>
      <c r="U1200">
        <v>32</v>
      </c>
      <c r="V1200">
        <v>31</v>
      </c>
      <c r="W1200">
        <v>32</v>
      </c>
      <c r="X1200">
        <v>39</v>
      </c>
      <c r="Y1200">
        <v>44</v>
      </c>
      <c r="Z1200">
        <v>0</v>
      </c>
      <c r="AA1200">
        <v>0</v>
      </c>
      <c r="AB1200">
        <v>0</v>
      </c>
      <c r="AC1200">
        <v>3</v>
      </c>
      <c r="AD1200">
        <v>3446</v>
      </c>
      <c r="AE1200">
        <v>35</v>
      </c>
      <c r="AF1200">
        <v>31</v>
      </c>
      <c r="AG1200">
        <v>32</v>
      </c>
      <c r="AH1200">
        <v>36</v>
      </c>
      <c r="AI1200" s="3">
        <v>5.571677307022635E-2</v>
      </c>
      <c r="AJ1200" s="3">
        <v>8.5714285714285715E-2</v>
      </c>
      <c r="AK1200" s="3">
        <v>0</v>
      </c>
      <c r="AL1200" s="3">
        <v>0</v>
      </c>
      <c r="AM1200" s="3">
        <v>0</v>
      </c>
      <c r="AN1200" s="2">
        <f t="shared" si="42"/>
        <v>5.8741648106904236E-2</v>
      </c>
      <c r="AO1200" s="2">
        <v>3.7430167597765365E-2</v>
      </c>
      <c r="AP1200">
        <f t="shared" si="43"/>
        <v>211</v>
      </c>
    </row>
    <row r="1201" spans="1:42" ht="16.5" hidden="1" customHeight="1" x14ac:dyDescent="0.25">
      <c r="A1201" s="5" t="s">
        <v>793</v>
      </c>
      <c r="B1201" s="1" t="s">
        <v>275</v>
      </c>
      <c r="D1201" t="s">
        <v>32</v>
      </c>
      <c r="E1201" t="s">
        <v>273</v>
      </c>
      <c r="F1201" t="s">
        <v>276</v>
      </c>
      <c r="G1201">
        <v>177</v>
      </c>
      <c r="H1201">
        <v>0</v>
      </c>
      <c r="I1201">
        <v>3</v>
      </c>
      <c r="J1201">
        <v>0</v>
      </c>
      <c r="K1201">
        <v>27</v>
      </c>
      <c r="L1201">
        <v>0</v>
      </c>
      <c r="M1201">
        <v>211</v>
      </c>
      <c r="N1201" s="2">
        <v>0</v>
      </c>
      <c r="O1201" s="2">
        <v>4.9799386358272364E-2</v>
      </c>
      <c r="P1201">
        <v>163</v>
      </c>
      <c r="Q1201" s="2">
        <v>3.8911434709954645E-2</v>
      </c>
      <c r="R1201">
        <v>4237</v>
      </c>
      <c r="S1201">
        <v>4189</v>
      </c>
      <c r="T1201">
        <v>2721</v>
      </c>
      <c r="U1201">
        <v>29</v>
      </c>
      <c r="V1201">
        <v>197</v>
      </c>
      <c r="W1201">
        <v>36</v>
      </c>
      <c r="X1201">
        <v>1206</v>
      </c>
      <c r="Y1201">
        <v>139</v>
      </c>
      <c r="Z1201">
        <v>0</v>
      </c>
      <c r="AA1201">
        <v>3</v>
      </c>
      <c r="AB1201">
        <v>0</v>
      </c>
      <c r="AC1201">
        <v>9</v>
      </c>
      <c r="AD1201">
        <v>2759</v>
      </c>
      <c r="AE1201">
        <v>29</v>
      </c>
      <c r="AF1201">
        <v>197</v>
      </c>
      <c r="AG1201">
        <v>36</v>
      </c>
      <c r="AH1201">
        <v>1224</v>
      </c>
      <c r="AI1201" s="3">
        <v>6.4153678869155489E-2</v>
      </c>
      <c r="AJ1201" s="3">
        <v>0</v>
      </c>
      <c r="AK1201" s="3">
        <v>1.5228426395939087E-2</v>
      </c>
      <c r="AL1201" s="3">
        <v>0</v>
      </c>
      <c r="AM1201" s="3">
        <v>2.2058823529411766E-2</v>
      </c>
      <c r="AN1201" s="2">
        <f t="shared" si="42"/>
        <v>4.9799386358272364E-2</v>
      </c>
      <c r="AO1201" s="2">
        <v>0.35005889281507657</v>
      </c>
      <c r="AP1201">
        <f t="shared" si="43"/>
        <v>211</v>
      </c>
    </row>
    <row r="1202" spans="1:42" ht="16.5" hidden="1" customHeight="1" x14ac:dyDescent="0.25">
      <c r="A1202" s="5" t="s">
        <v>788</v>
      </c>
      <c r="B1202" s="1" t="s">
        <v>114</v>
      </c>
      <c r="C1202" t="s">
        <v>36</v>
      </c>
      <c r="D1202" t="s">
        <v>43</v>
      </c>
      <c r="E1202" t="s">
        <v>108</v>
      </c>
      <c r="F1202" t="s">
        <v>115</v>
      </c>
      <c r="G1202">
        <v>192</v>
      </c>
      <c r="H1202">
        <v>0</v>
      </c>
      <c r="I1202">
        <v>0</v>
      </c>
      <c r="J1202">
        <v>6</v>
      </c>
      <c r="K1202">
        <v>0</v>
      </c>
      <c r="L1202">
        <v>67</v>
      </c>
      <c r="M1202">
        <v>144</v>
      </c>
      <c r="N1202" s="2">
        <v>8.3949379776970309E-3</v>
      </c>
      <c r="O1202" s="2">
        <v>1.8042851772960781E-2</v>
      </c>
      <c r="P1202">
        <v>34</v>
      </c>
      <c r="Q1202" s="2">
        <v>4.3567401332649924E-3</v>
      </c>
      <c r="R1202">
        <v>7981</v>
      </c>
      <c r="S1202">
        <v>7804</v>
      </c>
      <c r="T1202">
        <v>7071</v>
      </c>
      <c r="U1202">
        <v>13</v>
      </c>
      <c r="V1202">
        <v>131</v>
      </c>
      <c r="W1202">
        <v>225</v>
      </c>
      <c r="X1202">
        <v>364</v>
      </c>
      <c r="Y1202">
        <v>32</v>
      </c>
      <c r="Z1202">
        <v>0</v>
      </c>
      <c r="AA1202">
        <v>0</v>
      </c>
      <c r="AB1202">
        <v>0</v>
      </c>
      <c r="AC1202">
        <v>0</v>
      </c>
      <c r="AD1202">
        <v>7231</v>
      </c>
      <c r="AE1202">
        <v>13</v>
      </c>
      <c r="AF1202">
        <v>131</v>
      </c>
      <c r="AG1202">
        <v>231</v>
      </c>
      <c r="AH1202">
        <v>364</v>
      </c>
      <c r="AI1202" s="3">
        <v>2.6552344074125295E-2</v>
      </c>
      <c r="AJ1202" s="3">
        <v>0</v>
      </c>
      <c r="AK1202" s="3">
        <v>0</v>
      </c>
      <c r="AL1202" s="3">
        <v>2.5974025974025976E-2</v>
      </c>
      <c r="AM1202" s="3">
        <v>0</v>
      </c>
      <c r="AN1202" s="2">
        <f t="shared" si="42"/>
        <v>2.643778975065781E-2</v>
      </c>
      <c r="AO1202" s="2">
        <v>9.2722710163111663E-2</v>
      </c>
      <c r="AP1202">
        <f t="shared" si="43"/>
        <v>211</v>
      </c>
    </row>
    <row r="1203" spans="1:42" ht="16.5" hidden="1" customHeight="1" x14ac:dyDescent="0.25">
      <c r="A1203" s="4" t="s">
        <v>797</v>
      </c>
      <c r="B1203" t="s">
        <v>611</v>
      </c>
      <c r="D1203" t="s">
        <v>32</v>
      </c>
      <c r="E1203" t="s">
        <v>81</v>
      </c>
      <c r="F1203" t="s">
        <v>612</v>
      </c>
      <c r="G1203">
        <v>193</v>
      </c>
      <c r="H1203">
        <v>0</v>
      </c>
      <c r="I1203">
        <v>0</v>
      </c>
      <c r="J1203">
        <v>3</v>
      </c>
      <c r="K1203">
        <v>3</v>
      </c>
      <c r="L1203">
        <v>0</v>
      </c>
      <c r="M1203">
        <v>210</v>
      </c>
      <c r="N1203" s="2">
        <v>0</v>
      </c>
      <c r="O1203" s="2">
        <v>0.21897810218978103</v>
      </c>
      <c r="P1203">
        <v>72</v>
      </c>
      <c r="Q1203" s="2">
        <v>8.76979293544458E-2</v>
      </c>
      <c r="R1203">
        <v>959</v>
      </c>
      <c r="S1203">
        <v>821</v>
      </c>
      <c r="T1203">
        <v>791</v>
      </c>
      <c r="U1203">
        <v>1</v>
      </c>
      <c r="V1203">
        <v>4</v>
      </c>
      <c r="W1203">
        <v>5</v>
      </c>
      <c r="X1203">
        <v>20</v>
      </c>
      <c r="Y1203">
        <v>63</v>
      </c>
      <c r="Z1203">
        <v>0</v>
      </c>
      <c r="AA1203">
        <v>0</v>
      </c>
      <c r="AB1203">
        <v>0</v>
      </c>
      <c r="AC1203">
        <v>3</v>
      </c>
      <c r="AD1203">
        <v>921</v>
      </c>
      <c r="AE1203">
        <v>1</v>
      </c>
      <c r="AF1203">
        <v>4</v>
      </c>
      <c r="AG1203">
        <v>8</v>
      </c>
      <c r="AH1203">
        <v>20</v>
      </c>
      <c r="AI1203" s="3">
        <v>0.20955483170466885</v>
      </c>
      <c r="AJ1203" s="3">
        <v>0</v>
      </c>
      <c r="AK1203" s="3">
        <v>0</v>
      </c>
      <c r="AL1203" s="3">
        <v>0.375</v>
      </c>
      <c r="AM1203" s="3">
        <v>0.15</v>
      </c>
      <c r="AN1203" s="2">
        <f t="shared" si="42"/>
        <v>0.21897810218978103</v>
      </c>
      <c r="AO1203" s="2">
        <v>3.4591194968553458E-2</v>
      </c>
      <c r="AP1203">
        <f t="shared" si="43"/>
        <v>210</v>
      </c>
    </row>
    <row r="1204" spans="1:42" ht="16.5" hidden="1" customHeight="1" x14ac:dyDescent="0.25">
      <c r="A1204" s="5" t="s">
        <v>789</v>
      </c>
      <c r="B1204" t="s">
        <v>611</v>
      </c>
      <c r="D1204" t="s">
        <v>32</v>
      </c>
      <c r="E1204" t="s">
        <v>81</v>
      </c>
      <c r="F1204" t="s">
        <v>612</v>
      </c>
      <c r="G1204">
        <v>206</v>
      </c>
      <c r="H1204">
        <v>0</v>
      </c>
      <c r="I1204">
        <v>0</v>
      </c>
      <c r="J1204">
        <v>0</v>
      </c>
      <c r="K1204">
        <v>0</v>
      </c>
      <c r="L1204">
        <v>8</v>
      </c>
      <c r="M1204">
        <v>202</v>
      </c>
      <c r="N1204" s="2">
        <v>8.171603677221655E-3</v>
      </c>
      <c r="O1204" s="2">
        <v>0.20633299284984677</v>
      </c>
      <c r="P1204">
        <v>32</v>
      </c>
      <c r="Q1204" s="2">
        <v>3.9950062421972535E-2</v>
      </c>
      <c r="R1204">
        <v>979</v>
      </c>
      <c r="S1204">
        <v>801</v>
      </c>
      <c r="T1204">
        <v>786</v>
      </c>
      <c r="U1204">
        <v>0</v>
      </c>
      <c r="V1204">
        <v>5</v>
      </c>
      <c r="W1204">
        <v>3</v>
      </c>
      <c r="X1204">
        <v>7</v>
      </c>
      <c r="Y1204">
        <v>25</v>
      </c>
      <c r="Z1204">
        <v>0</v>
      </c>
      <c r="AA1204">
        <v>0</v>
      </c>
      <c r="AB1204">
        <v>0</v>
      </c>
      <c r="AC1204">
        <v>0</v>
      </c>
      <c r="AD1204">
        <v>967</v>
      </c>
      <c r="AE1204">
        <v>0</v>
      </c>
      <c r="AF1204">
        <v>5</v>
      </c>
      <c r="AG1204">
        <v>3</v>
      </c>
      <c r="AH1204">
        <v>7</v>
      </c>
      <c r="AI1204" s="3">
        <v>0.21302998965873837</v>
      </c>
      <c r="AJ1204" s="3">
        <v>0</v>
      </c>
      <c r="AK1204" s="3">
        <v>0</v>
      </c>
      <c r="AL1204" s="3">
        <v>0</v>
      </c>
      <c r="AM1204" s="3">
        <v>0</v>
      </c>
      <c r="AN1204" s="2">
        <f t="shared" si="42"/>
        <v>0.21450459652706844</v>
      </c>
      <c r="AO1204" s="2">
        <v>1.5274949083503055E-2</v>
      </c>
      <c r="AP1204">
        <f t="shared" si="43"/>
        <v>210</v>
      </c>
    </row>
    <row r="1205" spans="1:42" ht="16.5" hidden="1" customHeight="1" x14ac:dyDescent="0.25">
      <c r="A1205" s="4" t="s">
        <v>799</v>
      </c>
      <c r="B1205" t="s">
        <v>745</v>
      </c>
      <c r="D1205" t="s">
        <v>32</v>
      </c>
      <c r="E1205" t="s">
        <v>443</v>
      </c>
      <c r="F1205" t="s">
        <v>746</v>
      </c>
      <c r="G1205">
        <v>145</v>
      </c>
      <c r="H1205">
        <v>41</v>
      </c>
      <c r="I1205">
        <v>0</v>
      </c>
      <c r="J1205">
        <v>3</v>
      </c>
      <c r="K1205">
        <v>8</v>
      </c>
      <c r="L1205">
        <v>37</v>
      </c>
      <c r="M1205">
        <v>173</v>
      </c>
      <c r="N1205" s="2">
        <v>2.9042386185243328E-2</v>
      </c>
      <c r="O1205" s="2">
        <v>0.13579277864992151</v>
      </c>
      <c r="P1205">
        <v>51</v>
      </c>
      <c r="Q1205" s="2">
        <v>4.5739910313901344E-2</v>
      </c>
      <c r="R1205">
        <v>1274</v>
      </c>
      <c r="S1205">
        <v>1115</v>
      </c>
      <c r="T1205">
        <v>731</v>
      </c>
      <c r="U1205">
        <v>287</v>
      </c>
      <c r="V1205">
        <v>17</v>
      </c>
      <c r="W1205">
        <v>12</v>
      </c>
      <c r="X1205">
        <v>68</v>
      </c>
      <c r="Y1205">
        <v>26</v>
      </c>
      <c r="Z1205">
        <v>5</v>
      </c>
      <c r="AA1205">
        <v>0</v>
      </c>
      <c r="AB1205">
        <v>0</v>
      </c>
      <c r="AC1205">
        <v>0</v>
      </c>
      <c r="AD1205">
        <v>850</v>
      </c>
      <c r="AE1205">
        <v>323</v>
      </c>
      <c r="AF1205">
        <v>17</v>
      </c>
      <c r="AG1205">
        <v>15</v>
      </c>
      <c r="AH1205">
        <v>76</v>
      </c>
      <c r="AI1205" s="3">
        <v>0.17058823529411765</v>
      </c>
      <c r="AJ1205" s="3">
        <v>0.12693498452012383</v>
      </c>
      <c r="AK1205" s="3">
        <v>0</v>
      </c>
      <c r="AL1205" s="3">
        <v>0.2</v>
      </c>
      <c r="AM1205" s="3">
        <v>0.10526315789473684</v>
      </c>
      <c r="AN1205" s="2">
        <f t="shared" si="42"/>
        <v>0.16483516483516483</v>
      </c>
      <c r="AO1205" s="2">
        <v>0.336455893832943</v>
      </c>
      <c r="AP1205">
        <f t="shared" si="43"/>
        <v>210</v>
      </c>
    </row>
    <row r="1206" spans="1:42" ht="16.5" hidden="1" customHeight="1" x14ac:dyDescent="0.25">
      <c r="A1206" s="5" t="s">
        <v>791</v>
      </c>
      <c r="B1206" t="s">
        <v>633</v>
      </c>
      <c r="D1206" t="s">
        <v>32</v>
      </c>
      <c r="E1206" t="s">
        <v>549</v>
      </c>
      <c r="F1206" t="s">
        <v>634</v>
      </c>
      <c r="G1206">
        <v>204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210</v>
      </c>
      <c r="N1206" s="2">
        <v>0</v>
      </c>
      <c r="O1206" s="2">
        <v>0.15328467153284672</v>
      </c>
      <c r="P1206">
        <v>74</v>
      </c>
      <c r="Q1206" s="2">
        <v>5.9967585089141004E-2</v>
      </c>
      <c r="R1206">
        <v>1370</v>
      </c>
      <c r="S1206">
        <v>1234</v>
      </c>
      <c r="T1206">
        <v>1172</v>
      </c>
      <c r="U1206">
        <v>8</v>
      </c>
      <c r="V1206">
        <v>17</v>
      </c>
      <c r="W1206">
        <v>2</v>
      </c>
      <c r="X1206">
        <v>35</v>
      </c>
      <c r="Y1206">
        <v>68</v>
      </c>
      <c r="Z1206">
        <v>3</v>
      </c>
      <c r="AA1206">
        <v>0</v>
      </c>
      <c r="AB1206">
        <v>0</v>
      </c>
      <c r="AC1206">
        <v>0</v>
      </c>
      <c r="AD1206">
        <v>1308</v>
      </c>
      <c r="AE1206">
        <v>5</v>
      </c>
      <c r="AF1206">
        <v>17</v>
      </c>
      <c r="AG1206">
        <v>2</v>
      </c>
      <c r="AH1206">
        <v>35</v>
      </c>
      <c r="AI1206" s="3">
        <v>0.15596330275229359</v>
      </c>
      <c r="AJ1206" s="3">
        <v>0</v>
      </c>
      <c r="AK1206" s="3">
        <v>0</v>
      </c>
      <c r="AL1206" s="3">
        <v>0</v>
      </c>
      <c r="AM1206" s="3">
        <v>0</v>
      </c>
      <c r="AN1206" s="2">
        <f t="shared" si="42"/>
        <v>0.15328467153284672</v>
      </c>
      <c r="AO1206" s="2">
        <v>4.3160204828090708E-2</v>
      </c>
      <c r="AP1206">
        <f t="shared" si="43"/>
        <v>210</v>
      </c>
    </row>
    <row r="1207" spans="1:42" ht="16.5" hidden="1" customHeight="1" x14ac:dyDescent="0.25">
      <c r="A1207" s="4" t="s">
        <v>803</v>
      </c>
      <c r="B1207" t="s">
        <v>648</v>
      </c>
      <c r="D1207" t="s">
        <v>32</v>
      </c>
      <c r="E1207" t="s">
        <v>534</v>
      </c>
      <c r="F1207" t="s">
        <v>649</v>
      </c>
      <c r="G1207">
        <v>205</v>
      </c>
      <c r="H1207">
        <v>0</v>
      </c>
      <c r="I1207">
        <v>0</v>
      </c>
      <c r="J1207">
        <v>0</v>
      </c>
      <c r="K1207">
        <v>0</v>
      </c>
      <c r="L1207">
        <v>5</v>
      </c>
      <c r="M1207">
        <v>205</v>
      </c>
      <c r="N1207" s="2">
        <v>2.6809651474530832E-3</v>
      </c>
      <c r="O1207" s="2">
        <v>0.10991957104557641</v>
      </c>
      <c r="P1207">
        <v>25</v>
      </c>
      <c r="Q1207" s="2">
        <v>1.488095238095238E-2</v>
      </c>
      <c r="R1207">
        <v>1865</v>
      </c>
      <c r="S1207">
        <v>1680</v>
      </c>
      <c r="T1207">
        <v>1630</v>
      </c>
      <c r="U1207">
        <v>20</v>
      </c>
      <c r="V1207">
        <v>10</v>
      </c>
      <c r="W1207">
        <v>6</v>
      </c>
      <c r="X1207">
        <v>18</v>
      </c>
      <c r="Y1207">
        <v>23</v>
      </c>
      <c r="Z1207">
        <v>0</v>
      </c>
      <c r="AA1207">
        <v>0</v>
      </c>
      <c r="AB1207">
        <v>0</v>
      </c>
      <c r="AC1207">
        <v>0</v>
      </c>
      <c r="AD1207">
        <v>1812</v>
      </c>
      <c r="AE1207">
        <v>20</v>
      </c>
      <c r="AF1207">
        <v>10</v>
      </c>
      <c r="AG1207">
        <v>6</v>
      </c>
      <c r="AH1207">
        <v>18</v>
      </c>
      <c r="AI1207" s="3">
        <v>0.11313465783664459</v>
      </c>
      <c r="AJ1207" s="3">
        <v>0</v>
      </c>
      <c r="AK1207" s="3">
        <v>0</v>
      </c>
      <c r="AL1207" s="3">
        <v>0</v>
      </c>
      <c r="AM1207" s="3">
        <v>0</v>
      </c>
      <c r="AN1207" s="2">
        <f t="shared" si="42"/>
        <v>0.1126005361930295</v>
      </c>
      <c r="AO1207" s="2">
        <v>2.8938906752411574E-2</v>
      </c>
      <c r="AP1207">
        <f t="shared" si="43"/>
        <v>210</v>
      </c>
    </row>
    <row r="1208" spans="1:42" ht="16.5" hidden="1" customHeight="1" x14ac:dyDescent="0.25">
      <c r="A1208" s="5" t="s">
        <v>795</v>
      </c>
      <c r="B1208" s="1" t="s">
        <v>488</v>
      </c>
      <c r="C1208" t="s">
        <v>36</v>
      </c>
      <c r="D1208" t="s">
        <v>43</v>
      </c>
      <c r="E1208" t="s">
        <v>480</v>
      </c>
      <c r="F1208" t="s">
        <v>489</v>
      </c>
      <c r="G1208">
        <v>187</v>
      </c>
      <c r="H1208">
        <v>0</v>
      </c>
      <c r="I1208">
        <v>0</v>
      </c>
      <c r="J1208">
        <v>3</v>
      </c>
      <c r="K1208">
        <v>7</v>
      </c>
      <c r="L1208">
        <v>9</v>
      </c>
      <c r="M1208">
        <v>201</v>
      </c>
      <c r="N1208" s="2">
        <v>2.5633722586157789E-3</v>
      </c>
      <c r="O1208" s="2">
        <v>5.7248647109085733E-2</v>
      </c>
      <c r="P1208">
        <v>438</v>
      </c>
      <c r="Q1208" s="2">
        <v>0.11714362128911474</v>
      </c>
      <c r="R1208">
        <v>3511</v>
      </c>
      <c r="S1208">
        <v>3739</v>
      </c>
      <c r="T1208">
        <v>3611</v>
      </c>
      <c r="U1208">
        <v>11</v>
      </c>
      <c r="V1208">
        <v>24</v>
      </c>
      <c r="W1208">
        <v>48</v>
      </c>
      <c r="X1208">
        <v>45</v>
      </c>
      <c r="Y1208">
        <v>422</v>
      </c>
      <c r="Z1208">
        <v>0</v>
      </c>
      <c r="AA1208">
        <v>3</v>
      </c>
      <c r="AB1208">
        <v>3</v>
      </c>
      <c r="AC1208">
        <v>3</v>
      </c>
      <c r="AD1208">
        <v>3376</v>
      </c>
      <c r="AE1208">
        <v>11</v>
      </c>
      <c r="AF1208">
        <v>21</v>
      </c>
      <c r="AG1208">
        <v>48</v>
      </c>
      <c r="AH1208">
        <v>49</v>
      </c>
      <c r="AI1208" s="3">
        <v>5.539099526066351E-2</v>
      </c>
      <c r="AJ1208" s="3">
        <v>0</v>
      </c>
      <c r="AK1208" s="3">
        <v>0</v>
      </c>
      <c r="AL1208" s="3">
        <v>6.25E-2</v>
      </c>
      <c r="AM1208" s="3">
        <v>0.14285714285714285</v>
      </c>
      <c r="AN1208" s="2">
        <f t="shared" si="42"/>
        <v>5.9812019367701509E-2</v>
      </c>
      <c r="AO1208" s="2">
        <v>3.6804564907275322E-2</v>
      </c>
      <c r="AP1208">
        <f t="shared" si="43"/>
        <v>210</v>
      </c>
    </row>
    <row r="1209" spans="1:42" ht="16.5" hidden="1" customHeight="1" x14ac:dyDescent="0.25">
      <c r="A1209" s="5" t="s">
        <v>790</v>
      </c>
      <c r="B1209" s="1" t="s">
        <v>590</v>
      </c>
      <c r="D1209" t="s">
        <v>32</v>
      </c>
      <c r="E1209" t="s">
        <v>333</v>
      </c>
      <c r="F1209" t="s">
        <v>591</v>
      </c>
      <c r="G1209">
        <v>191</v>
      </c>
      <c r="H1209">
        <v>0</v>
      </c>
      <c r="I1209">
        <v>0</v>
      </c>
      <c r="J1209">
        <v>0</v>
      </c>
      <c r="K1209">
        <v>3</v>
      </c>
      <c r="L1209">
        <v>0</v>
      </c>
      <c r="M1209">
        <v>210</v>
      </c>
      <c r="N1209" s="2">
        <v>0</v>
      </c>
      <c r="O1209" s="2">
        <v>3.8838542629924172E-2</v>
      </c>
      <c r="P1209">
        <v>279</v>
      </c>
      <c r="Q1209" s="2">
        <v>5.0949598246895544E-2</v>
      </c>
      <c r="R1209">
        <v>5407</v>
      </c>
      <c r="S1209">
        <v>5476</v>
      </c>
      <c r="T1209">
        <v>5179</v>
      </c>
      <c r="U1209">
        <v>48</v>
      </c>
      <c r="V1209">
        <v>91</v>
      </c>
      <c r="W1209">
        <v>61</v>
      </c>
      <c r="X1209">
        <v>97</v>
      </c>
      <c r="Y1209">
        <v>250</v>
      </c>
      <c r="Z1209">
        <v>0</v>
      </c>
      <c r="AA1209">
        <v>5</v>
      </c>
      <c r="AB1209">
        <v>4</v>
      </c>
      <c r="AC1209">
        <v>0</v>
      </c>
      <c r="AD1209">
        <v>5120</v>
      </c>
      <c r="AE1209">
        <v>48</v>
      </c>
      <c r="AF1209">
        <v>86</v>
      </c>
      <c r="AG1209">
        <v>57</v>
      </c>
      <c r="AH1209">
        <v>100</v>
      </c>
      <c r="AI1209" s="3">
        <v>3.7304687500000003E-2</v>
      </c>
      <c r="AJ1209" s="3">
        <v>0</v>
      </c>
      <c r="AK1209" s="3">
        <v>0</v>
      </c>
      <c r="AL1209" s="3">
        <v>0</v>
      </c>
      <c r="AM1209" s="3">
        <v>0.03</v>
      </c>
      <c r="AN1209" s="2">
        <f t="shared" si="42"/>
        <v>3.8838542629924172E-2</v>
      </c>
      <c r="AO1209" s="2">
        <v>5.3779338384771759E-2</v>
      </c>
      <c r="AP1209">
        <f t="shared" si="43"/>
        <v>210</v>
      </c>
    </row>
    <row r="1210" spans="1:42" ht="16.5" hidden="1" customHeight="1" x14ac:dyDescent="0.25">
      <c r="A1210" s="5" t="s">
        <v>790</v>
      </c>
      <c r="B1210" s="1" t="s">
        <v>163</v>
      </c>
      <c r="C1210" t="s">
        <v>36</v>
      </c>
      <c r="D1210" t="s">
        <v>43</v>
      </c>
      <c r="E1210" t="s">
        <v>44</v>
      </c>
      <c r="F1210" t="s">
        <v>164</v>
      </c>
      <c r="G1210">
        <v>138</v>
      </c>
      <c r="H1210">
        <v>0</v>
      </c>
      <c r="I1210">
        <v>40</v>
      </c>
      <c r="J1210">
        <v>3</v>
      </c>
      <c r="K1210">
        <v>3</v>
      </c>
      <c r="L1210">
        <v>52</v>
      </c>
      <c r="M1210">
        <v>158</v>
      </c>
      <c r="N1210" s="2">
        <v>1.8284106891701829E-3</v>
      </c>
      <c r="O1210" s="2">
        <v>5.5555555555555558E-3</v>
      </c>
      <c r="P1210">
        <v>137</v>
      </c>
      <c r="Q1210" s="2">
        <v>4.8295554693834385E-3</v>
      </c>
      <c r="R1210">
        <v>28440</v>
      </c>
      <c r="S1210">
        <v>28367</v>
      </c>
      <c r="T1210">
        <v>23728</v>
      </c>
      <c r="U1210">
        <v>152</v>
      </c>
      <c r="V1210">
        <v>1807</v>
      </c>
      <c r="W1210">
        <v>1713</v>
      </c>
      <c r="X1210">
        <v>967</v>
      </c>
      <c r="Y1210">
        <v>123</v>
      </c>
      <c r="Z1210">
        <v>0</v>
      </c>
      <c r="AA1210">
        <v>0</v>
      </c>
      <c r="AB1210">
        <v>0</v>
      </c>
      <c r="AC1210">
        <v>0</v>
      </c>
      <c r="AD1210">
        <v>23743</v>
      </c>
      <c r="AE1210">
        <v>152</v>
      </c>
      <c r="AF1210">
        <v>1847</v>
      </c>
      <c r="AG1210">
        <v>1716</v>
      </c>
      <c r="AH1210">
        <v>970</v>
      </c>
      <c r="AI1210" s="3">
        <v>5.8122393968748683E-3</v>
      </c>
      <c r="AJ1210" s="3">
        <v>0</v>
      </c>
      <c r="AK1210" s="3">
        <v>2.1656740660530589E-2</v>
      </c>
      <c r="AL1210" s="3">
        <v>1.7482517482517483E-3</v>
      </c>
      <c r="AM1210" s="3">
        <v>3.092783505154639E-3</v>
      </c>
      <c r="AN1210" s="2">
        <f t="shared" si="42"/>
        <v>7.3839662447257384E-3</v>
      </c>
      <c r="AO1210" s="2">
        <v>0.16480230758407205</v>
      </c>
      <c r="AP1210">
        <f t="shared" si="43"/>
        <v>210</v>
      </c>
    </row>
    <row r="1211" spans="1:42" ht="16.5" hidden="1" customHeight="1" x14ac:dyDescent="0.25">
      <c r="A1211" s="5" t="s">
        <v>791</v>
      </c>
      <c r="B1211" s="1" t="s">
        <v>477</v>
      </c>
      <c r="D1211" t="s">
        <v>32</v>
      </c>
      <c r="E1211" t="s">
        <v>463</v>
      </c>
      <c r="F1211" t="s">
        <v>478</v>
      </c>
      <c r="G1211">
        <v>198</v>
      </c>
      <c r="H1211">
        <v>6</v>
      </c>
      <c r="I1211">
        <v>0</v>
      </c>
      <c r="J1211">
        <v>0</v>
      </c>
      <c r="K1211">
        <v>0</v>
      </c>
      <c r="L1211">
        <v>0</v>
      </c>
      <c r="M1211">
        <v>209</v>
      </c>
      <c r="N1211" s="2">
        <v>0</v>
      </c>
      <c r="O1211" s="2">
        <v>0.29729729729729731</v>
      </c>
      <c r="P1211">
        <v>138</v>
      </c>
      <c r="Q1211" s="2">
        <v>0.21835443037974683</v>
      </c>
      <c r="R1211">
        <v>703</v>
      </c>
      <c r="S1211">
        <v>632</v>
      </c>
      <c r="T1211">
        <v>601</v>
      </c>
      <c r="U1211">
        <v>9</v>
      </c>
      <c r="V1211">
        <v>21</v>
      </c>
      <c r="W1211">
        <v>0</v>
      </c>
      <c r="X1211">
        <v>1</v>
      </c>
      <c r="Y1211">
        <v>136</v>
      </c>
      <c r="Z1211">
        <v>0</v>
      </c>
      <c r="AA1211">
        <v>0</v>
      </c>
      <c r="AB1211">
        <v>0</v>
      </c>
      <c r="AC1211">
        <v>0</v>
      </c>
      <c r="AD1211">
        <v>663</v>
      </c>
      <c r="AE1211">
        <v>15</v>
      </c>
      <c r="AF1211">
        <v>21</v>
      </c>
      <c r="AG1211">
        <v>0</v>
      </c>
      <c r="AH1211">
        <v>1</v>
      </c>
      <c r="AI1211" s="3">
        <v>0.29864253393665158</v>
      </c>
      <c r="AJ1211" s="3">
        <v>0.4</v>
      </c>
      <c r="AK1211" s="3">
        <v>0</v>
      </c>
      <c r="AL1211" s="3">
        <v>0</v>
      </c>
      <c r="AM1211" s="3">
        <v>0</v>
      </c>
      <c r="AN1211" s="2">
        <f t="shared" si="42"/>
        <v>0.29729729729729731</v>
      </c>
      <c r="AO1211" s="2">
        <v>5.2857142857142859E-2</v>
      </c>
      <c r="AP1211">
        <f t="shared" si="43"/>
        <v>209</v>
      </c>
    </row>
    <row r="1212" spans="1:42" ht="16.5" hidden="1" customHeight="1" x14ac:dyDescent="0.25">
      <c r="A1212" s="5" t="s">
        <v>789</v>
      </c>
      <c r="B1212" s="1" t="s">
        <v>477</v>
      </c>
      <c r="D1212" t="s">
        <v>32</v>
      </c>
      <c r="E1212" t="s">
        <v>463</v>
      </c>
      <c r="F1212" t="s">
        <v>478</v>
      </c>
      <c r="G1212">
        <v>203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209</v>
      </c>
      <c r="N1212" s="2">
        <v>0</v>
      </c>
      <c r="O1212" s="2">
        <v>0.26898326898326896</v>
      </c>
      <c r="P1212">
        <v>99</v>
      </c>
      <c r="Q1212" s="2">
        <v>0.14842578710644677</v>
      </c>
      <c r="R1212">
        <v>777</v>
      </c>
      <c r="S1212">
        <v>667</v>
      </c>
      <c r="T1212">
        <v>635</v>
      </c>
      <c r="U1212">
        <v>9</v>
      </c>
      <c r="V1212">
        <v>20</v>
      </c>
      <c r="W1212">
        <v>2</v>
      </c>
      <c r="X1212">
        <v>1</v>
      </c>
      <c r="Y1212">
        <v>98</v>
      </c>
      <c r="Z1212">
        <v>0</v>
      </c>
      <c r="AA1212">
        <v>0</v>
      </c>
      <c r="AB1212">
        <v>0</v>
      </c>
      <c r="AC1212">
        <v>0</v>
      </c>
      <c r="AD1212">
        <v>740</v>
      </c>
      <c r="AE1212">
        <v>9</v>
      </c>
      <c r="AF1212">
        <v>20</v>
      </c>
      <c r="AG1212">
        <v>2</v>
      </c>
      <c r="AH1212">
        <v>1</v>
      </c>
      <c r="AI1212" s="3">
        <v>0.2743243243243243</v>
      </c>
      <c r="AJ1212" s="3">
        <v>0</v>
      </c>
      <c r="AK1212" s="3">
        <v>0</v>
      </c>
      <c r="AL1212" s="3">
        <v>0</v>
      </c>
      <c r="AM1212" s="3">
        <v>0</v>
      </c>
      <c r="AN1212" s="2">
        <f t="shared" si="42"/>
        <v>0.26898326898326896</v>
      </c>
      <c r="AO1212" s="2">
        <v>4.145077720207254E-2</v>
      </c>
      <c r="AP1212">
        <f t="shared" si="43"/>
        <v>209</v>
      </c>
    </row>
    <row r="1213" spans="1:42" ht="16.5" hidden="1" customHeight="1" x14ac:dyDescent="0.25">
      <c r="A1213" s="4" t="s">
        <v>800</v>
      </c>
      <c r="B1213" s="1" t="s">
        <v>462</v>
      </c>
      <c r="D1213" t="s">
        <v>32</v>
      </c>
      <c r="E1213" t="s">
        <v>463</v>
      </c>
      <c r="F1213" t="s">
        <v>464</v>
      </c>
      <c r="G1213">
        <v>174</v>
      </c>
      <c r="H1213">
        <v>9</v>
      </c>
      <c r="I1213">
        <v>12</v>
      </c>
      <c r="J1213">
        <v>0</v>
      </c>
      <c r="K1213">
        <v>4</v>
      </c>
      <c r="L1213">
        <v>19</v>
      </c>
      <c r="M1213">
        <v>190</v>
      </c>
      <c r="N1213" s="2">
        <v>2.2118742724097789E-2</v>
      </c>
      <c r="O1213" s="2">
        <v>0.22118742724097787</v>
      </c>
      <c r="P1213">
        <v>95</v>
      </c>
      <c r="Q1213" s="2">
        <v>0.12751677852348994</v>
      </c>
      <c r="R1213">
        <v>859</v>
      </c>
      <c r="S1213">
        <v>745</v>
      </c>
      <c r="T1213">
        <v>704</v>
      </c>
      <c r="U1213">
        <v>15</v>
      </c>
      <c r="V1213">
        <v>17</v>
      </c>
      <c r="W1213">
        <v>3</v>
      </c>
      <c r="X1213">
        <v>6</v>
      </c>
      <c r="Y1213">
        <v>88</v>
      </c>
      <c r="Z1213">
        <v>0</v>
      </c>
      <c r="AA1213">
        <v>0</v>
      </c>
      <c r="AB1213">
        <v>0</v>
      </c>
      <c r="AC1213">
        <v>0</v>
      </c>
      <c r="AD1213">
        <v>790</v>
      </c>
      <c r="AE1213">
        <v>24</v>
      </c>
      <c r="AF1213">
        <v>29</v>
      </c>
      <c r="AG1213">
        <v>3</v>
      </c>
      <c r="AH1213">
        <v>10</v>
      </c>
      <c r="AI1213" s="3">
        <v>0.22025316455696203</v>
      </c>
      <c r="AJ1213" s="3">
        <v>0.375</v>
      </c>
      <c r="AK1213" s="3">
        <v>0.41379310344827586</v>
      </c>
      <c r="AL1213" s="3">
        <v>0</v>
      </c>
      <c r="AM1213" s="3">
        <v>0.4</v>
      </c>
      <c r="AN1213" s="2">
        <f t="shared" si="42"/>
        <v>0.24330616996507565</v>
      </c>
      <c r="AO1213" s="2">
        <v>7.7102803738317752E-2</v>
      </c>
      <c r="AP1213">
        <f t="shared" si="43"/>
        <v>209</v>
      </c>
    </row>
    <row r="1214" spans="1:42" ht="16.5" hidden="1" customHeight="1" x14ac:dyDescent="0.25">
      <c r="A1214" s="4">
        <v>2011</v>
      </c>
      <c r="B1214" s="1" t="s">
        <v>116</v>
      </c>
      <c r="D1214" t="s">
        <v>32</v>
      </c>
      <c r="E1214" t="s">
        <v>117</v>
      </c>
      <c r="F1214" t="s">
        <v>118</v>
      </c>
      <c r="G1214">
        <v>160</v>
      </c>
      <c r="H1214">
        <v>33</v>
      </c>
      <c r="I1214">
        <v>3</v>
      </c>
      <c r="J1214">
        <v>0</v>
      </c>
      <c r="K1214">
        <v>0</v>
      </c>
      <c r="L1214">
        <v>9</v>
      </c>
      <c r="M1214">
        <v>200</v>
      </c>
      <c r="N1214" s="2">
        <v>8.771929824561403E-3</v>
      </c>
      <c r="O1214" s="2">
        <v>0.19493177387914229</v>
      </c>
      <c r="P1214">
        <v>3</v>
      </c>
      <c r="Q1214" s="2">
        <v>3.6585365853658539E-3</v>
      </c>
      <c r="R1214">
        <v>1026</v>
      </c>
      <c r="S1214">
        <v>820</v>
      </c>
      <c r="T1214">
        <v>643</v>
      </c>
      <c r="U1214">
        <v>155</v>
      </c>
      <c r="V1214">
        <v>5</v>
      </c>
      <c r="W1214">
        <v>9</v>
      </c>
      <c r="X1214">
        <v>8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800</v>
      </c>
      <c r="AE1214">
        <v>188</v>
      </c>
      <c r="AF1214">
        <v>8</v>
      </c>
      <c r="AG1214">
        <v>9</v>
      </c>
      <c r="AH1214">
        <v>8</v>
      </c>
      <c r="AI1214" s="3">
        <v>0.2</v>
      </c>
      <c r="AJ1214" s="3">
        <v>0.17553191489361702</v>
      </c>
      <c r="AK1214" s="3">
        <v>0.375</v>
      </c>
      <c r="AL1214" s="3">
        <v>0</v>
      </c>
      <c r="AM1214" s="3">
        <v>0</v>
      </c>
      <c r="AN1214" s="2">
        <f t="shared" si="42"/>
        <v>0.20370370370370369</v>
      </c>
      <c r="AO1214" s="2">
        <v>0.2102665350444225</v>
      </c>
      <c r="AP1214">
        <f t="shared" si="43"/>
        <v>209</v>
      </c>
    </row>
    <row r="1215" spans="1:42" ht="16.5" hidden="1" customHeight="1" x14ac:dyDescent="0.25">
      <c r="A1215" s="5" t="s">
        <v>802</v>
      </c>
      <c r="B1215" t="s">
        <v>700</v>
      </c>
      <c r="D1215" t="s">
        <v>32</v>
      </c>
      <c r="E1215" t="s">
        <v>333</v>
      </c>
      <c r="F1215" t="s">
        <v>701</v>
      </c>
      <c r="G1215">
        <v>206</v>
      </c>
      <c r="H1215">
        <v>0</v>
      </c>
      <c r="I1215">
        <v>0</v>
      </c>
      <c r="J1215">
        <v>3</v>
      </c>
      <c r="K1215">
        <v>0</v>
      </c>
      <c r="L1215">
        <v>0</v>
      </c>
      <c r="M1215">
        <v>209</v>
      </c>
      <c r="N1215" s="2">
        <v>0</v>
      </c>
      <c r="O1215" s="2">
        <v>0.18727598566308243</v>
      </c>
      <c r="P1215">
        <v>26</v>
      </c>
      <c r="Q1215" s="2">
        <v>2.7867095391211148E-2</v>
      </c>
      <c r="R1215">
        <v>1116</v>
      </c>
      <c r="S1215">
        <v>933</v>
      </c>
      <c r="T1215">
        <v>926</v>
      </c>
      <c r="U1215">
        <v>0</v>
      </c>
      <c r="V1215">
        <v>5</v>
      </c>
      <c r="W1215">
        <v>1</v>
      </c>
      <c r="X1215">
        <v>1</v>
      </c>
      <c r="Y1215">
        <v>21</v>
      </c>
      <c r="Z1215">
        <v>0</v>
      </c>
      <c r="AA1215">
        <v>0</v>
      </c>
      <c r="AB1215">
        <v>0</v>
      </c>
      <c r="AC1215">
        <v>0</v>
      </c>
      <c r="AD1215">
        <v>1111</v>
      </c>
      <c r="AE1215">
        <v>0</v>
      </c>
      <c r="AF1215">
        <v>5</v>
      </c>
      <c r="AG1215">
        <v>4</v>
      </c>
      <c r="AH1215">
        <v>1</v>
      </c>
      <c r="AI1215" s="3">
        <v>0.18541854185418541</v>
      </c>
      <c r="AJ1215" s="3">
        <v>0</v>
      </c>
      <c r="AK1215" s="3">
        <v>0</v>
      </c>
      <c r="AL1215" s="3">
        <v>0.75</v>
      </c>
      <c r="AM1215" s="3">
        <v>0</v>
      </c>
      <c r="AN1215" s="2">
        <f t="shared" si="42"/>
        <v>0.18727598566308243</v>
      </c>
      <c r="AO1215" s="2">
        <v>8.9206066012488851E-3</v>
      </c>
      <c r="AP1215">
        <f t="shared" si="43"/>
        <v>209</v>
      </c>
    </row>
    <row r="1216" spans="1:42" ht="16.5" hidden="1" customHeight="1" x14ac:dyDescent="0.25">
      <c r="A1216" s="5" t="s">
        <v>793</v>
      </c>
      <c r="B1216" s="1" t="s">
        <v>280</v>
      </c>
      <c r="D1216" t="s">
        <v>32</v>
      </c>
      <c r="E1216" t="s">
        <v>281</v>
      </c>
      <c r="F1216" t="s">
        <v>282</v>
      </c>
      <c r="G1216">
        <v>193</v>
      </c>
      <c r="H1216">
        <v>8</v>
      </c>
      <c r="I1216">
        <v>5</v>
      </c>
      <c r="J1216">
        <v>0</v>
      </c>
      <c r="K1216">
        <v>0</v>
      </c>
      <c r="L1216">
        <v>25</v>
      </c>
      <c r="M1216">
        <v>184</v>
      </c>
      <c r="N1216" s="2">
        <v>1.6600265604249667E-2</v>
      </c>
      <c r="O1216" s="2">
        <v>0.12217795484727756</v>
      </c>
      <c r="P1216">
        <v>15</v>
      </c>
      <c r="Q1216" s="2">
        <v>1.1432926829268292E-2</v>
      </c>
      <c r="R1216">
        <v>1506</v>
      </c>
      <c r="S1216">
        <v>1312</v>
      </c>
      <c r="T1216">
        <v>1093</v>
      </c>
      <c r="U1216">
        <v>191</v>
      </c>
      <c r="V1216">
        <v>15</v>
      </c>
      <c r="W1216">
        <v>6</v>
      </c>
      <c r="X1216">
        <v>7</v>
      </c>
      <c r="Y1216">
        <v>10</v>
      </c>
      <c r="Z1216">
        <v>0</v>
      </c>
      <c r="AA1216">
        <v>0</v>
      </c>
      <c r="AB1216">
        <v>0</v>
      </c>
      <c r="AC1216">
        <v>0</v>
      </c>
      <c r="AD1216">
        <v>1276</v>
      </c>
      <c r="AE1216">
        <v>199</v>
      </c>
      <c r="AF1216">
        <v>20</v>
      </c>
      <c r="AG1216">
        <v>6</v>
      </c>
      <c r="AH1216">
        <v>7</v>
      </c>
      <c r="AI1216" s="3">
        <v>0.15125391849529782</v>
      </c>
      <c r="AJ1216" s="3">
        <v>4.0201005025125629E-2</v>
      </c>
      <c r="AK1216" s="3">
        <v>0.25</v>
      </c>
      <c r="AL1216" s="3">
        <v>0</v>
      </c>
      <c r="AM1216" s="3">
        <v>0</v>
      </c>
      <c r="AN1216" s="2">
        <f t="shared" si="42"/>
        <v>0.13877822045152721</v>
      </c>
      <c r="AO1216" s="2">
        <v>0.15384615384615385</v>
      </c>
      <c r="AP1216">
        <f t="shared" si="43"/>
        <v>209</v>
      </c>
    </row>
    <row r="1217" spans="1:42" ht="16.5" hidden="1" customHeight="1" x14ac:dyDescent="0.25">
      <c r="A1217" s="4" t="s">
        <v>798</v>
      </c>
      <c r="B1217" s="1" t="s">
        <v>73</v>
      </c>
      <c r="D1217" t="s">
        <v>32</v>
      </c>
      <c r="E1217" t="s">
        <v>67</v>
      </c>
      <c r="F1217" t="s">
        <v>74</v>
      </c>
      <c r="G1217">
        <v>0</v>
      </c>
      <c r="H1217">
        <v>206</v>
      </c>
      <c r="I1217">
        <v>0</v>
      </c>
      <c r="J1217">
        <v>0</v>
      </c>
      <c r="K1217">
        <v>0</v>
      </c>
      <c r="L1217">
        <v>41</v>
      </c>
      <c r="M1217">
        <v>168</v>
      </c>
      <c r="N1217" s="2">
        <v>2.4924012158054711E-2</v>
      </c>
      <c r="O1217" s="2">
        <v>0.10212765957446808</v>
      </c>
      <c r="P1217">
        <v>0</v>
      </c>
      <c r="Q1217" s="2">
        <v>0</v>
      </c>
      <c r="R1217">
        <v>1645</v>
      </c>
      <c r="S1217">
        <v>1436</v>
      </c>
      <c r="T1217">
        <v>0</v>
      </c>
      <c r="U1217">
        <v>1436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1642</v>
      </c>
      <c r="AF1217">
        <v>0</v>
      </c>
      <c r="AG1217">
        <v>0</v>
      </c>
      <c r="AH1217">
        <v>0</v>
      </c>
      <c r="AI1217" s="3">
        <v>0</v>
      </c>
      <c r="AJ1217" s="3">
        <v>0.12545676004872108</v>
      </c>
      <c r="AK1217" s="3">
        <v>0</v>
      </c>
      <c r="AL1217" s="3">
        <v>0</v>
      </c>
      <c r="AM1217" s="3">
        <v>0</v>
      </c>
      <c r="AN1217" s="2">
        <f t="shared" si="42"/>
        <v>0.1270516717325228</v>
      </c>
      <c r="AO1217" s="2">
        <v>1</v>
      </c>
      <c r="AP1217">
        <f t="shared" si="43"/>
        <v>209</v>
      </c>
    </row>
    <row r="1218" spans="1:42" ht="16.5" hidden="1" customHeight="1" x14ac:dyDescent="0.25">
      <c r="A1218" s="4" t="s">
        <v>801</v>
      </c>
      <c r="B1218" s="1" t="s">
        <v>479</v>
      </c>
      <c r="C1218" t="s">
        <v>36</v>
      </c>
      <c r="D1218" t="s">
        <v>43</v>
      </c>
      <c r="E1218" t="s">
        <v>480</v>
      </c>
      <c r="F1218" t="s">
        <v>481</v>
      </c>
      <c r="G1218">
        <v>188</v>
      </c>
      <c r="H1218">
        <v>0</v>
      </c>
      <c r="I1218">
        <v>4</v>
      </c>
      <c r="J1218">
        <v>0</v>
      </c>
      <c r="K1218">
        <v>10</v>
      </c>
      <c r="L1218">
        <v>79</v>
      </c>
      <c r="M1218">
        <v>130</v>
      </c>
      <c r="N1218" s="2">
        <v>4.3406593406593405E-2</v>
      </c>
      <c r="O1218" s="2">
        <v>7.1428571428571425E-2</v>
      </c>
      <c r="P1218">
        <v>44</v>
      </c>
      <c r="Q1218" s="2">
        <v>2.6586102719033233E-2</v>
      </c>
      <c r="R1218">
        <v>1820</v>
      </c>
      <c r="S1218">
        <v>1655</v>
      </c>
      <c r="T1218">
        <v>1485</v>
      </c>
      <c r="U1218">
        <v>10</v>
      </c>
      <c r="V1218">
        <v>40</v>
      </c>
      <c r="W1218">
        <v>45</v>
      </c>
      <c r="X1218">
        <v>75</v>
      </c>
      <c r="Y1218">
        <v>38</v>
      </c>
      <c r="Z1218">
        <v>0</v>
      </c>
      <c r="AA1218">
        <v>0</v>
      </c>
      <c r="AB1218">
        <v>0</v>
      </c>
      <c r="AC1218">
        <v>0</v>
      </c>
      <c r="AD1218">
        <v>1635</v>
      </c>
      <c r="AE1218">
        <v>10</v>
      </c>
      <c r="AF1218">
        <v>44</v>
      </c>
      <c r="AG1218">
        <v>45</v>
      </c>
      <c r="AH1218">
        <v>85</v>
      </c>
      <c r="AI1218" s="3">
        <v>0.11498470948012232</v>
      </c>
      <c r="AJ1218" s="3">
        <v>0</v>
      </c>
      <c r="AK1218" s="3">
        <v>9.0909090909090912E-2</v>
      </c>
      <c r="AL1218" s="3">
        <v>0</v>
      </c>
      <c r="AM1218" s="3">
        <v>0.11764705882352941</v>
      </c>
      <c r="AN1218" s="2">
        <f t="shared" si="42"/>
        <v>0.11483516483516483</v>
      </c>
      <c r="AO1218" s="2">
        <v>0.1011544804837823</v>
      </c>
      <c r="AP1218">
        <f t="shared" si="43"/>
        <v>209</v>
      </c>
    </row>
    <row r="1219" spans="1:42" ht="16.5" hidden="1" customHeight="1" x14ac:dyDescent="0.25">
      <c r="A1219" s="5" t="s">
        <v>802</v>
      </c>
      <c r="B1219" s="1" t="s">
        <v>255</v>
      </c>
      <c r="D1219" t="s">
        <v>32</v>
      </c>
      <c r="E1219" t="s">
        <v>256</v>
      </c>
      <c r="F1219" t="s">
        <v>257</v>
      </c>
      <c r="G1219">
        <v>196</v>
      </c>
      <c r="H1219">
        <v>8</v>
      </c>
      <c r="I1219">
        <v>0</v>
      </c>
      <c r="J1219">
        <v>0</v>
      </c>
      <c r="K1219">
        <v>0</v>
      </c>
      <c r="L1219">
        <v>0</v>
      </c>
      <c r="M1219">
        <v>208</v>
      </c>
      <c r="N1219" s="2">
        <v>0</v>
      </c>
      <c r="O1219" s="2">
        <v>0.13922356091030791</v>
      </c>
      <c r="P1219">
        <v>122</v>
      </c>
      <c r="Q1219" s="2">
        <v>8.6647727272727279E-2</v>
      </c>
      <c r="R1219">
        <v>1494</v>
      </c>
      <c r="S1219">
        <v>1408</v>
      </c>
      <c r="T1219">
        <v>1333</v>
      </c>
      <c r="U1219">
        <v>66</v>
      </c>
      <c r="V1219">
        <v>3</v>
      </c>
      <c r="W1219">
        <v>4</v>
      </c>
      <c r="X1219">
        <v>2</v>
      </c>
      <c r="Y1219">
        <v>112</v>
      </c>
      <c r="Z1219">
        <v>8</v>
      </c>
      <c r="AA1219">
        <v>0</v>
      </c>
      <c r="AB1219">
        <v>0</v>
      </c>
      <c r="AC1219">
        <v>0</v>
      </c>
      <c r="AD1219">
        <v>1417</v>
      </c>
      <c r="AE1219">
        <v>66</v>
      </c>
      <c r="AF1219">
        <v>3</v>
      </c>
      <c r="AG1219">
        <v>4</v>
      </c>
      <c r="AH1219">
        <v>2</v>
      </c>
      <c r="AI1219" s="3">
        <v>0.13832039520112915</v>
      </c>
      <c r="AJ1219" s="3">
        <v>0.12121212121212122</v>
      </c>
      <c r="AK1219" s="3">
        <v>0</v>
      </c>
      <c r="AL1219" s="3">
        <v>0</v>
      </c>
      <c r="AM1219" s="3">
        <v>0</v>
      </c>
      <c r="AN1219" s="2">
        <f t="shared" si="42"/>
        <v>0.13922356091030791</v>
      </c>
      <c r="AO1219" s="2">
        <v>5.0268096514745307E-2</v>
      </c>
      <c r="AP1219">
        <f t="shared" si="43"/>
        <v>208</v>
      </c>
    </row>
    <row r="1220" spans="1:42" ht="16.5" hidden="1" customHeight="1" x14ac:dyDescent="0.25">
      <c r="A1220" s="5" t="s">
        <v>792</v>
      </c>
      <c r="B1220" s="1" t="s">
        <v>250</v>
      </c>
      <c r="D1220" t="s">
        <v>32</v>
      </c>
      <c r="E1220" t="s">
        <v>248</v>
      </c>
      <c r="F1220" t="s">
        <v>251</v>
      </c>
      <c r="G1220">
        <v>189</v>
      </c>
      <c r="H1220">
        <v>3</v>
      </c>
      <c r="I1220">
        <v>0</v>
      </c>
      <c r="J1220">
        <v>0</v>
      </c>
      <c r="K1220">
        <v>5</v>
      </c>
      <c r="L1220">
        <v>0</v>
      </c>
      <c r="M1220">
        <v>208</v>
      </c>
      <c r="N1220" s="2">
        <v>0</v>
      </c>
      <c r="O1220" s="2">
        <v>0.11858608893956671</v>
      </c>
      <c r="P1220">
        <v>96</v>
      </c>
      <c r="Q1220" s="2">
        <v>5.8465286236297195E-2</v>
      </c>
      <c r="R1220">
        <v>1754</v>
      </c>
      <c r="S1220">
        <v>1642</v>
      </c>
      <c r="T1220">
        <v>1481</v>
      </c>
      <c r="U1220">
        <v>112</v>
      </c>
      <c r="V1220">
        <v>18</v>
      </c>
      <c r="W1220">
        <v>4</v>
      </c>
      <c r="X1220">
        <v>27</v>
      </c>
      <c r="Y1220">
        <v>63</v>
      </c>
      <c r="Z1220">
        <v>22</v>
      </c>
      <c r="AA1220">
        <v>0</v>
      </c>
      <c r="AB1220">
        <v>0</v>
      </c>
      <c r="AC1220">
        <v>0</v>
      </c>
      <c r="AD1220">
        <v>1607</v>
      </c>
      <c r="AE1220">
        <v>93</v>
      </c>
      <c r="AF1220">
        <v>18</v>
      </c>
      <c r="AG1220">
        <v>4</v>
      </c>
      <c r="AH1220">
        <v>32</v>
      </c>
      <c r="AI1220" s="3">
        <v>0.11761045426260112</v>
      </c>
      <c r="AJ1220" s="3">
        <v>3.2258064516129031E-2</v>
      </c>
      <c r="AK1220" s="3">
        <v>0</v>
      </c>
      <c r="AL1220" s="3">
        <v>0</v>
      </c>
      <c r="AM1220" s="3">
        <v>0.15625</v>
      </c>
      <c r="AN1220" s="2">
        <f t="shared" si="42"/>
        <v>0.11858608893956671</v>
      </c>
      <c r="AO1220" s="2">
        <v>8.3808437856328397E-2</v>
      </c>
      <c r="AP1220">
        <f t="shared" si="43"/>
        <v>208</v>
      </c>
    </row>
    <row r="1221" spans="1:42" ht="16.5" hidden="1" customHeight="1" x14ac:dyDescent="0.25">
      <c r="A1221" s="5" t="s">
        <v>789</v>
      </c>
      <c r="B1221" s="1" t="s">
        <v>471</v>
      </c>
      <c r="D1221" t="s">
        <v>32</v>
      </c>
      <c r="E1221" t="s">
        <v>463</v>
      </c>
      <c r="F1221" t="s">
        <v>472</v>
      </c>
      <c r="G1221">
        <v>196</v>
      </c>
      <c r="H1221">
        <v>4</v>
      </c>
      <c r="I1221">
        <v>0</v>
      </c>
      <c r="J1221">
        <v>3</v>
      </c>
      <c r="K1221">
        <v>0</v>
      </c>
      <c r="L1221">
        <v>15</v>
      </c>
      <c r="M1221">
        <v>193</v>
      </c>
      <c r="N1221" s="2">
        <v>7.545271629778672E-3</v>
      </c>
      <c r="O1221" s="2">
        <v>9.7082494969818911E-2</v>
      </c>
      <c r="P1221">
        <v>84</v>
      </c>
      <c r="Q1221" s="2">
        <v>4.5064377682403435E-2</v>
      </c>
      <c r="R1221">
        <v>1988</v>
      </c>
      <c r="S1221">
        <v>1864</v>
      </c>
      <c r="T1221">
        <v>1835</v>
      </c>
      <c r="U1221">
        <v>10</v>
      </c>
      <c r="V1221">
        <v>8</v>
      </c>
      <c r="W1221">
        <v>7</v>
      </c>
      <c r="X1221">
        <v>4</v>
      </c>
      <c r="Y1221">
        <v>81</v>
      </c>
      <c r="Z1221">
        <v>0</v>
      </c>
      <c r="AA1221">
        <v>0</v>
      </c>
      <c r="AB1221">
        <v>0</v>
      </c>
      <c r="AC1221">
        <v>0</v>
      </c>
      <c r="AD1221">
        <v>1950</v>
      </c>
      <c r="AE1221">
        <v>14</v>
      </c>
      <c r="AF1221">
        <v>8</v>
      </c>
      <c r="AG1221">
        <v>10</v>
      </c>
      <c r="AH1221">
        <v>4</v>
      </c>
      <c r="AI1221" s="3">
        <v>0.10051282051282051</v>
      </c>
      <c r="AJ1221" s="3">
        <v>0.2857142857142857</v>
      </c>
      <c r="AK1221" s="3">
        <v>0</v>
      </c>
      <c r="AL1221" s="3">
        <v>0.3</v>
      </c>
      <c r="AM1221" s="3">
        <v>0</v>
      </c>
      <c r="AN1221" s="2">
        <f t="shared" si="42"/>
        <v>0.10462776659959758</v>
      </c>
      <c r="AO1221" s="2">
        <v>1.812688821752266E-2</v>
      </c>
      <c r="AP1221">
        <f t="shared" si="43"/>
        <v>208</v>
      </c>
    </row>
    <row r="1222" spans="1:42" ht="16.5" hidden="1" customHeight="1" x14ac:dyDescent="0.25">
      <c r="A1222" s="5" t="s">
        <v>793</v>
      </c>
      <c r="B1222" s="1" t="s">
        <v>53</v>
      </c>
      <c r="C1222" t="s">
        <v>36</v>
      </c>
      <c r="D1222" t="s">
        <v>43</v>
      </c>
      <c r="E1222" t="s">
        <v>47</v>
      </c>
      <c r="F1222" t="s">
        <v>54</v>
      </c>
      <c r="G1222">
        <v>114</v>
      </c>
      <c r="H1222">
        <v>0</v>
      </c>
      <c r="I1222">
        <v>50</v>
      </c>
      <c r="J1222">
        <v>10</v>
      </c>
      <c r="K1222">
        <v>15</v>
      </c>
      <c r="L1222">
        <v>68</v>
      </c>
      <c r="M1222">
        <v>140</v>
      </c>
      <c r="N1222" s="2">
        <v>2.5231910946196659E-2</v>
      </c>
      <c r="O1222" s="2">
        <v>5.1948051948051951E-2</v>
      </c>
      <c r="P1222">
        <v>238</v>
      </c>
      <c r="Q1222" s="2">
        <v>8.7339449541284406E-2</v>
      </c>
      <c r="R1222">
        <v>2695</v>
      </c>
      <c r="S1222">
        <v>2725</v>
      </c>
      <c r="T1222">
        <v>1659</v>
      </c>
      <c r="U1222">
        <v>59</v>
      </c>
      <c r="V1222">
        <v>545</v>
      </c>
      <c r="W1222">
        <v>215</v>
      </c>
      <c r="X1222">
        <v>247</v>
      </c>
      <c r="Y1222">
        <v>167</v>
      </c>
      <c r="Z1222">
        <v>3</v>
      </c>
      <c r="AA1222">
        <v>33</v>
      </c>
      <c r="AB1222">
        <v>4</v>
      </c>
      <c r="AC1222">
        <v>10</v>
      </c>
      <c r="AD1222">
        <v>1606</v>
      </c>
      <c r="AE1222">
        <v>56</v>
      </c>
      <c r="AF1222">
        <v>562</v>
      </c>
      <c r="AG1222">
        <v>221</v>
      </c>
      <c r="AH1222">
        <v>252</v>
      </c>
      <c r="AI1222" s="3">
        <v>7.0983810709838113E-2</v>
      </c>
      <c r="AJ1222" s="3">
        <v>0</v>
      </c>
      <c r="AK1222" s="3">
        <v>8.8967971530249115E-2</v>
      </c>
      <c r="AL1222" s="3">
        <v>4.5248868778280542E-2</v>
      </c>
      <c r="AM1222" s="3">
        <v>5.9523809523809521E-2</v>
      </c>
      <c r="AN1222" s="2">
        <f t="shared" si="42"/>
        <v>7.717996289424861E-2</v>
      </c>
      <c r="AO1222" s="2">
        <v>0.40452354467927326</v>
      </c>
      <c r="AP1222">
        <f t="shared" si="43"/>
        <v>208</v>
      </c>
    </row>
    <row r="1223" spans="1:42" ht="16.5" hidden="1" customHeight="1" x14ac:dyDescent="0.25">
      <c r="A1223" s="5" t="s">
        <v>791</v>
      </c>
      <c r="B1223" s="1" t="s">
        <v>148</v>
      </c>
      <c r="D1223" t="s">
        <v>32</v>
      </c>
      <c r="E1223" t="s">
        <v>149</v>
      </c>
      <c r="F1223" t="s">
        <v>150</v>
      </c>
      <c r="G1223">
        <v>200</v>
      </c>
      <c r="H1223">
        <v>0</v>
      </c>
      <c r="I1223">
        <v>0</v>
      </c>
      <c r="J1223">
        <v>0</v>
      </c>
      <c r="K1223">
        <v>0</v>
      </c>
      <c r="L1223">
        <v>14</v>
      </c>
      <c r="M1223">
        <v>194</v>
      </c>
      <c r="N1223" s="2">
        <v>2.0251699696224503E-3</v>
      </c>
      <c r="O1223" s="2">
        <v>2.8063069579053957E-2</v>
      </c>
      <c r="P1223">
        <v>439</v>
      </c>
      <c r="Q1223" s="2">
        <v>6.1450167973124303E-2</v>
      </c>
      <c r="R1223">
        <v>6913</v>
      </c>
      <c r="S1223">
        <v>7144</v>
      </c>
      <c r="T1223">
        <v>6874</v>
      </c>
      <c r="U1223">
        <v>105</v>
      </c>
      <c r="V1223">
        <v>65</v>
      </c>
      <c r="W1223">
        <v>51</v>
      </c>
      <c r="X1223">
        <v>49</v>
      </c>
      <c r="Y1223">
        <v>415</v>
      </c>
      <c r="Z1223">
        <v>3</v>
      </c>
      <c r="AA1223">
        <v>4</v>
      </c>
      <c r="AB1223">
        <v>7</v>
      </c>
      <c r="AC1223">
        <v>0</v>
      </c>
      <c r="AD1223">
        <v>6659</v>
      </c>
      <c r="AE1223">
        <v>102</v>
      </c>
      <c r="AF1223">
        <v>61</v>
      </c>
      <c r="AG1223">
        <v>44</v>
      </c>
      <c r="AH1223">
        <v>49</v>
      </c>
      <c r="AI1223" s="3">
        <v>3.003453972067878E-2</v>
      </c>
      <c r="AJ1223" s="3">
        <v>0</v>
      </c>
      <c r="AK1223" s="3">
        <v>0</v>
      </c>
      <c r="AL1223" s="3">
        <v>0</v>
      </c>
      <c r="AM1223" s="3">
        <v>0</v>
      </c>
      <c r="AN1223" s="2">
        <f t="shared" si="42"/>
        <v>3.0088239548676406E-2</v>
      </c>
      <c r="AO1223" s="2">
        <v>3.7020968908170644E-2</v>
      </c>
      <c r="AP1223">
        <f t="shared" si="43"/>
        <v>208</v>
      </c>
    </row>
    <row r="1224" spans="1:42" ht="16.5" hidden="1" customHeight="1" x14ac:dyDescent="0.25">
      <c r="A1224" s="5" t="s">
        <v>787</v>
      </c>
      <c r="B1224" s="1" t="s">
        <v>477</v>
      </c>
      <c r="D1224" t="s">
        <v>32</v>
      </c>
      <c r="E1224" t="s">
        <v>463</v>
      </c>
      <c r="F1224" t="s">
        <v>478</v>
      </c>
      <c r="G1224">
        <v>198</v>
      </c>
      <c r="H1224">
        <v>3</v>
      </c>
      <c r="I1224">
        <v>0</v>
      </c>
      <c r="J1224">
        <v>0</v>
      </c>
      <c r="K1224">
        <v>0</v>
      </c>
      <c r="L1224">
        <v>0</v>
      </c>
      <c r="M1224">
        <v>207</v>
      </c>
      <c r="N1224" s="2">
        <v>0</v>
      </c>
      <c r="O1224" s="2">
        <v>0.29320113314447593</v>
      </c>
      <c r="P1224">
        <v>58</v>
      </c>
      <c r="Q1224" s="2">
        <v>0.10412926391382406</v>
      </c>
      <c r="R1224">
        <v>706</v>
      </c>
      <c r="S1224">
        <v>557</v>
      </c>
      <c r="T1224">
        <v>551</v>
      </c>
      <c r="U1224">
        <v>4</v>
      </c>
      <c r="V1224">
        <v>1</v>
      </c>
      <c r="W1224">
        <v>1</v>
      </c>
      <c r="X1224">
        <v>0</v>
      </c>
      <c r="Y1224">
        <v>56</v>
      </c>
      <c r="Z1224">
        <v>0</v>
      </c>
      <c r="AA1224">
        <v>0</v>
      </c>
      <c r="AB1224">
        <v>0</v>
      </c>
      <c r="AC1224">
        <v>0</v>
      </c>
      <c r="AD1224">
        <v>693</v>
      </c>
      <c r="AE1224">
        <v>7</v>
      </c>
      <c r="AF1224">
        <v>1</v>
      </c>
      <c r="AG1224">
        <v>1</v>
      </c>
      <c r="AH1224">
        <v>0</v>
      </c>
      <c r="AI1224" s="3">
        <v>0.2857142857142857</v>
      </c>
      <c r="AJ1224" s="3">
        <v>0.42857142857142855</v>
      </c>
      <c r="AK1224" s="3">
        <v>0</v>
      </c>
      <c r="AL1224" s="3">
        <v>0</v>
      </c>
      <c r="AM1224" s="3">
        <v>0</v>
      </c>
      <c r="AN1224" s="2">
        <f t="shared" si="42"/>
        <v>0.29320113314447593</v>
      </c>
      <c r="AO1224" s="2">
        <v>1.282051282051282E-2</v>
      </c>
      <c r="AP1224">
        <f t="shared" si="43"/>
        <v>207</v>
      </c>
    </row>
    <row r="1225" spans="1:42" ht="16.5" hidden="1" customHeight="1" x14ac:dyDescent="0.25">
      <c r="A1225" s="5" t="s">
        <v>795</v>
      </c>
      <c r="B1225" s="1" t="s">
        <v>116</v>
      </c>
      <c r="D1225" t="s">
        <v>32</v>
      </c>
      <c r="E1225" t="s">
        <v>117</v>
      </c>
      <c r="F1225" t="s">
        <v>118</v>
      </c>
      <c r="G1225">
        <v>169</v>
      </c>
      <c r="H1225">
        <v>28</v>
      </c>
      <c r="I1225">
        <v>3</v>
      </c>
      <c r="J1225">
        <v>0</v>
      </c>
      <c r="K1225">
        <v>0</v>
      </c>
      <c r="L1225">
        <v>10</v>
      </c>
      <c r="M1225">
        <v>197</v>
      </c>
      <c r="N1225" s="2">
        <v>1.0121457489878543E-2</v>
      </c>
      <c r="O1225" s="2">
        <v>0.19939271255060728</v>
      </c>
      <c r="P1225">
        <v>3</v>
      </c>
      <c r="Q1225" s="2">
        <v>3.8265306122448979E-3</v>
      </c>
      <c r="R1225">
        <v>988</v>
      </c>
      <c r="S1225">
        <v>784</v>
      </c>
      <c r="T1225">
        <v>602</v>
      </c>
      <c r="U1225">
        <v>166</v>
      </c>
      <c r="V1225">
        <v>0</v>
      </c>
      <c r="W1225">
        <v>9</v>
      </c>
      <c r="X1225">
        <v>7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771</v>
      </c>
      <c r="AE1225">
        <v>194</v>
      </c>
      <c r="AF1225">
        <v>3</v>
      </c>
      <c r="AG1225">
        <v>9</v>
      </c>
      <c r="AH1225">
        <v>7</v>
      </c>
      <c r="AI1225" s="3">
        <v>0.2191958495460441</v>
      </c>
      <c r="AJ1225" s="3">
        <v>0.14432989690721648</v>
      </c>
      <c r="AK1225" s="3">
        <v>1</v>
      </c>
      <c r="AL1225" s="3">
        <v>0</v>
      </c>
      <c r="AM1225" s="3">
        <v>0</v>
      </c>
      <c r="AN1225" s="2">
        <f t="shared" si="42"/>
        <v>0.20951417004048584</v>
      </c>
      <c r="AO1225" s="2">
        <v>0.21646341463414634</v>
      </c>
      <c r="AP1225">
        <f t="shared" si="43"/>
        <v>207</v>
      </c>
    </row>
    <row r="1226" spans="1:42" ht="16.5" hidden="1" customHeight="1" x14ac:dyDescent="0.25">
      <c r="A1226" s="4" t="s">
        <v>800</v>
      </c>
      <c r="B1226" s="1" t="s">
        <v>280</v>
      </c>
      <c r="D1226" t="s">
        <v>32</v>
      </c>
      <c r="E1226" t="s">
        <v>281</v>
      </c>
      <c r="F1226" t="s">
        <v>282</v>
      </c>
      <c r="G1226">
        <v>181</v>
      </c>
      <c r="H1226">
        <v>7</v>
      </c>
      <c r="I1226">
        <v>11</v>
      </c>
      <c r="J1226">
        <v>0</v>
      </c>
      <c r="K1226">
        <v>0</v>
      </c>
      <c r="L1226">
        <v>3</v>
      </c>
      <c r="M1226">
        <v>204</v>
      </c>
      <c r="N1226" s="2">
        <v>2.3364485981308409E-3</v>
      </c>
      <c r="O1226" s="2">
        <v>0.15887850467289719</v>
      </c>
      <c r="P1226">
        <v>13</v>
      </c>
      <c r="Q1226" s="2">
        <v>1.1926605504587157E-2</v>
      </c>
      <c r="R1226">
        <v>1284</v>
      </c>
      <c r="S1226">
        <v>1090</v>
      </c>
      <c r="T1226">
        <v>1014</v>
      </c>
      <c r="U1226">
        <v>48</v>
      </c>
      <c r="V1226">
        <v>13</v>
      </c>
      <c r="W1226">
        <v>4</v>
      </c>
      <c r="X1226">
        <v>11</v>
      </c>
      <c r="Y1226">
        <v>13</v>
      </c>
      <c r="Z1226">
        <v>0</v>
      </c>
      <c r="AA1226">
        <v>0</v>
      </c>
      <c r="AB1226">
        <v>0</v>
      </c>
      <c r="AC1226">
        <v>0</v>
      </c>
      <c r="AD1226">
        <v>1182</v>
      </c>
      <c r="AE1226">
        <v>55</v>
      </c>
      <c r="AF1226">
        <v>24</v>
      </c>
      <c r="AG1226">
        <v>4</v>
      </c>
      <c r="AH1226">
        <v>11</v>
      </c>
      <c r="AI1226" s="3">
        <v>0.15313028764805414</v>
      </c>
      <c r="AJ1226" s="3">
        <v>0.12727272727272726</v>
      </c>
      <c r="AK1226" s="3">
        <v>0.45833333333333331</v>
      </c>
      <c r="AL1226" s="3">
        <v>0</v>
      </c>
      <c r="AM1226" s="3">
        <v>0</v>
      </c>
      <c r="AN1226" s="2">
        <f t="shared" si="42"/>
        <v>0.16121495327102803</v>
      </c>
      <c r="AO1226" s="2">
        <v>7.3667711598746077E-2</v>
      </c>
      <c r="AP1226">
        <f t="shared" si="43"/>
        <v>207</v>
      </c>
    </row>
    <row r="1227" spans="1:42" ht="16.5" hidden="1" customHeight="1" x14ac:dyDescent="0.25">
      <c r="A1227" s="5" t="s">
        <v>795</v>
      </c>
      <c r="B1227" s="1" t="s">
        <v>600</v>
      </c>
      <c r="D1227" t="s">
        <v>32</v>
      </c>
      <c r="E1227" t="s">
        <v>333</v>
      </c>
      <c r="F1227" t="s">
        <v>601</v>
      </c>
      <c r="G1227">
        <v>184</v>
      </c>
      <c r="H1227">
        <v>0</v>
      </c>
      <c r="I1227">
        <v>6</v>
      </c>
      <c r="J1227">
        <v>3</v>
      </c>
      <c r="K1227">
        <v>0</v>
      </c>
      <c r="L1227">
        <v>48</v>
      </c>
      <c r="M1227">
        <v>159</v>
      </c>
      <c r="N1227" s="2">
        <v>9.1830878132772142E-3</v>
      </c>
      <c r="O1227" s="2">
        <v>3.0418978381480773E-2</v>
      </c>
      <c r="P1227">
        <v>74</v>
      </c>
      <c r="Q1227" s="2">
        <v>1.4526894385551629E-2</v>
      </c>
      <c r="R1227">
        <v>5227</v>
      </c>
      <c r="S1227">
        <v>5094</v>
      </c>
      <c r="T1227">
        <v>4626</v>
      </c>
      <c r="U1227">
        <v>13</v>
      </c>
      <c r="V1227">
        <v>172</v>
      </c>
      <c r="W1227">
        <v>183</v>
      </c>
      <c r="X1227">
        <v>100</v>
      </c>
      <c r="Y1227">
        <v>62</v>
      </c>
      <c r="Z1227">
        <v>0</v>
      </c>
      <c r="AA1227">
        <v>0</v>
      </c>
      <c r="AB1227">
        <v>4</v>
      </c>
      <c r="AC1227">
        <v>0</v>
      </c>
      <c r="AD1227">
        <v>4748</v>
      </c>
      <c r="AE1227">
        <v>13</v>
      </c>
      <c r="AF1227">
        <v>178</v>
      </c>
      <c r="AG1227">
        <v>182</v>
      </c>
      <c r="AH1227">
        <v>100</v>
      </c>
      <c r="AI1227" s="3">
        <v>3.8753159224936815E-2</v>
      </c>
      <c r="AJ1227" s="3">
        <v>0</v>
      </c>
      <c r="AK1227" s="3">
        <v>3.3707865168539325E-2</v>
      </c>
      <c r="AL1227" s="3">
        <v>1.6483516483516484E-2</v>
      </c>
      <c r="AM1227" s="3">
        <v>0</v>
      </c>
      <c r="AN1227" s="2">
        <f t="shared" si="42"/>
        <v>3.9602066194757986E-2</v>
      </c>
      <c r="AO1227" s="2">
        <v>9.0595671327331928E-2</v>
      </c>
      <c r="AP1227">
        <f t="shared" si="43"/>
        <v>207</v>
      </c>
    </row>
    <row r="1228" spans="1:42" ht="16.5" hidden="1" customHeight="1" x14ac:dyDescent="0.25">
      <c r="A1228" s="4" t="s">
        <v>800</v>
      </c>
      <c r="B1228" s="1" t="s">
        <v>398</v>
      </c>
      <c r="D1228" t="s">
        <v>32</v>
      </c>
      <c r="E1228" t="s">
        <v>388</v>
      </c>
      <c r="F1228" t="s">
        <v>399</v>
      </c>
      <c r="G1228">
        <v>186</v>
      </c>
      <c r="H1228">
        <v>0</v>
      </c>
      <c r="I1228">
        <v>3</v>
      </c>
      <c r="J1228">
        <v>0</v>
      </c>
      <c r="K1228">
        <v>6</v>
      </c>
      <c r="L1228">
        <v>8</v>
      </c>
      <c r="M1228">
        <v>198</v>
      </c>
      <c r="N1228" s="2">
        <v>5.3475935828877002E-3</v>
      </c>
      <c r="O1228" s="2">
        <v>0.13235294117647059</v>
      </c>
      <c r="P1228">
        <v>166</v>
      </c>
      <c r="Q1228" s="2">
        <v>0.11401098901098901</v>
      </c>
      <c r="R1228">
        <v>1496</v>
      </c>
      <c r="S1228">
        <v>1456</v>
      </c>
      <c r="T1228">
        <v>1283</v>
      </c>
      <c r="U1228">
        <v>30</v>
      </c>
      <c r="V1228">
        <v>31</v>
      </c>
      <c r="W1228">
        <v>11</v>
      </c>
      <c r="X1228">
        <v>101</v>
      </c>
      <c r="Y1228">
        <v>150</v>
      </c>
      <c r="Z1228">
        <v>0</v>
      </c>
      <c r="AA1228">
        <v>6</v>
      </c>
      <c r="AB1228">
        <v>0</v>
      </c>
      <c r="AC1228">
        <v>3</v>
      </c>
      <c r="AD1228">
        <v>1319</v>
      </c>
      <c r="AE1228">
        <v>30</v>
      </c>
      <c r="AF1228">
        <v>28</v>
      </c>
      <c r="AG1228">
        <v>11</v>
      </c>
      <c r="AH1228">
        <v>104</v>
      </c>
      <c r="AI1228" s="3">
        <v>0.14101592115238817</v>
      </c>
      <c r="AJ1228" s="3">
        <v>0</v>
      </c>
      <c r="AK1228" s="3">
        <v>0.10714285714285714</v>
      </c>
      <c r="AL1228" s="3">
        <v>0</v>
      </c>
      <c r="AM1228" s="3">
        <v>5.7692307692307696E-2</v>
      </c>
      <c r="AN1228" s="2">
        <f t="shared" si="42"/>
        <v>0.13770053475935828</v>
      </c>
      <c r="AO1228" s="2">
        <v>0.11595174262734584</v>
      </c>
      <c r="AP1228">
        <f t="shared" si="43"/>
        <v>206</v>
      </c>
    </row>
    <row r="1229" spans="1:42" ht="16.5" hidden="1" customHeight="1" x14ac:dyDescent="0.25">
      <c r="A1229" s="5" t="s">
        <v>789</v>
      </c>
      <c r="B1229" s="1" t="s">
        <v>232</v>
      </c>
      <c r="C1229" t="s">
        <v>36</v>
      </c>
      <c r="D1229" t="s">
        <v>43</v>
      </c>
      <c r="E1229" t="s">
        <v>38</v>
      </c>
      <c r="F1229" t="s">
        <v>233</v>
      </c>
      <c r="G1229">
        <v>128</v>
      </c>
      <c r="H1229">
        <v>4</v>
      </c>
      <c r="I1229">
        <v>38</v>
      </c>
      <c r="J1229">
        <v>10</v>
      </c>
      <c r="K1229">
        <v>12</v>
      </c>
      <c r="L1229">
        <v>10</v>
      </c>
      <c r="M1229">
        <v>196</v>
      </c>
      <c r="N1229" s="2">
        <v>2.3452157598499064E-3</v>
      </c>
      <c r="O1229" s="2">
        <v>4.596622889305816E-2</v>
      </c>
      <c r="P1229">
        <v>290</v>
      </c>
      <c r="Q1229" s="2">
        <v>6.6697332106715732E-2</v>
      </c>
      <c r="R1229">
        <v>4264</v>
      </c>
      <c r="S1229">
        <v>4348</v>
      </c>
      <c r="T1229">
        <v>3158</v>
      </c>
      <c r="U1229">
        <v>49</v>
      </c>
      <c r="V1229">
        <v>675</v>
      </c>
      <c r="W1229">
        <v>222</v>
      </c>
      <c r="X1229">
        <v>244</v>
      </c>
      <c r="Y1229">
        <v>152</v>
      </c>
      <c r="Z1229">
        <v>3</v>
      </c>
      <c r="AA1229">
        <v>77</v>
      </c>
      <c r="AB1229">
        <v>5</v>
      </c>
      <c r="AC1229">
        <v>26</v>
      </c>
      <c r="AD1229">
        <v>3134</v>
      </c>
      <c r="AE1229">
        <v>50</v>
      </c>
      <c r="AF1229">
        <v>636</v>
      </c>
      <c r="AG1229">
        <v>227</v>
      </c>
      <c r="AH1229">
        <v>230</v>
      </c>
      <c r="AI1229" s="3">
        <v>4.0842373962986601E-2</v>
      </c>
      <c r="AJ1229" s="3">
        <v>0.08</v>
      </c>
      <c r="AK1229" s="3">
        <v>5.9748427672955975E-2</v>
      </c>
      <c r="AL1229" s="3">
        <v>4.405286343612335E-2</v>
      </c>
      <c r="AM1229" s="3">
        <v>5.2173913043478258E-2</v>
      </c>
      <c r="AN1229" s="2">
        <f t="shared" si="42"/>
        <v>4.831144465290807E-2</v>
      </c>
      <c r="AO1229" s="2">
        <v>0.26724339490296939</v>
      </c>
      <c r="AP1229">
        <f t="shared" si="43"/>
        <v>206</v>
      </c>
    </row>
    <row r="1230" spans="1:42" ht="16.5" hidden="1" customHeight="1" x14ac:dyDescent="0.25">
      <c r="A1230" s="5" t="s">
        <v>802</v>
      </c>
      <c r="B1230" s="1" t="s">
        <v>431</v>
      </c>
      <c r="C1230" t="s">
        <v>36</v>
      </c>
      <c r="D1230" t="s">
        <v>43</v>
      </c>
      <c r="E1230" t="s">
        <v>429</v>
      </c>
      <c r="F1230" t="s">
        <v>432</v>
      </c>
      <c r="G1230">
        <v>134</v>
      </c>
      <c r="H1230">
        <v>0</v>
      </c>
      <c r="I1230">
        <v>25</v>
      </c>
      <c r="J1230">
        <v>22</v>
      </c>
      <c r="K1230">
        <v>8</v>
      </c>
      <c r="L1230">
        <v>35</v>
      </c>
      <c r="M1230">
        <v>171</v>
      </c>
      <c r="N1230" s="2">
        <v>2.9827850690301687E-3</v>
      </c>
      <c r="O1230" s="2">
        <v>1.4573035622975967E-2</v>
      </c>
      <c r="P1230">
        <v>26</v>
      </c>
      <c r="Q1230" s="2">
        <v>2.2503029253938029E-3</v>
      </c>
      <c r="R1230">
        <v>11734</v>
      </c>
      <c r="S1230">
        <v>11554</v>
      </c>
      <c r="T1230">
        <v>9958</v>
      </c>
      <c r="U1230">
        <v>114</v>
      </c>
      <c r="V1230">
        <v>556</v>
      </c>
      <c r="W1230">
        <v>623</v>
      </c>
      <c r="X1230">
        <v>303</v>
      </c>
      <c r="Y1230">
        <v>22</v>
      </c>
      <c r="Z1230">
        <v>0</v>
      </c>
      <c r="AA1230">
        <v>0</v>
      </c>
      <c r="AB1230">
        <v>0</v>
      </c>
      <c r="AC1230">
        <v>0</v>
      </c>
      <c r="AD1230">
        <v>10070</v>
      </c>
      <c r="AE1230">
        <v>114</v>
      </c>
      <c r="AF1230">
        <v>581</v>
      </c>
      <c r="AG1230">
        <v>645</v>
      </c>
      <c r="AH1230">
        <v>311</v>
      </c>
      <c r="AI1230" s="3">
        <v>1.3306852035749751E-2</v>
      </c>
      <c r="AJ1230" s="3">
        <v>0</v>
      </c>
      <c r="AK1230" s="3">
        <v>4.3029259896729774E-2</v>
      </c>
      <c r="AL1230" s="3">
        <v>3.4108527131782945E-2</v>
      </c>
      <c r="AM1230" s="3">
        <v>2.5723472668810289E-2</v>
      </c>
      <c r="AN1230" s="2">
        <f t="shared" si="42"/>
        <v>1.7555820692006136E-2</v>
      </c>
      <c r="AO1230" s="2">
        <v>0.14085828854193327</v>
      </c>
      <c r="AP1230">
        <f t="shared" si="43"/>
        <v>206</v>
      </c>
    </row>
    <row r="1231" spans="1:42" ht="16.5" hidden="1" customHeight="1" x14ac:dyDescent="0.25">
      <c r="A1231" s="4" t="s">
        <v>803</v>
      </c>
      <c r="B1231" t="s">
        <v>700</v>
      </c>
      <c r="D1231" t="s">
        <v>32</v>
      </c>
      <c r="E1231" t="s">
        <v>333</v>
      </c>
      <c r="F1231" t="s">
        <v>701</v>
      </c>
      <c r="G1231">
        <v>201</v>
      </c>
      <c r="H1231">
        <v>0</v>
      </c>
      <c r="I1231">
        <v>0</v>
      </c>
      <c r="J1231">
        <v>3</v>
      </c>
      <c r="K1231">
        <v>0</v>
      </c>
      <c r="L1231">
        <v>0</v>
      </c>
      <c r="M1231">
        <v>205</v>
      </c>
      <c r="N1231" s="2">
        <v>0</v>
      </c>
      <c r="O1231" s="2">
        <v>0.1784160139251523</v>
      </c>
      <c r="P1231">
        <v>27</v>
      </c>
      <c r="Q1231" s="2">
        <v>2.7806385169927908E-2</v>
      </c>
      <c r="R1231">
        <v>1149</v>
      </c>
      <c r="S1231">
        <v>971</v>
      </c>
      <c r="T1231">
        <v>965</v>
      </c>
      <c r="U1231">
        <v>0</v>
      </c>
      <c r="V1231">
        <v>4</v>
      </c>
      <c r="W1231">
        <v>2</v>
      </c>
      <c r="X1231">
        <v>0</v>
      </c>
      <c r="Y1231">
        <v>25</v>
      </c>
      <c r="Z1231">
        <v>0</v>
      </c>
      <c r="AA1231">
        <v>0</v>
      </c>
      <c r="AB1231">
        <v>0</v>
      </c>
      <c r="AC1231">
        <v>0</v>
      </c>
      <c r="AD1231">
        <v>1141</v>
      </c>
      <c r="AE1231">
        <v>0</v>
      </c>
      <c r="AF1231">
        <v>4</v>
      </c>
      <c r="AG1231">
        <v>5</v>
      </c>
      <c r="AH1231">
        <v>0</v>
      </c>
      <c r="AI1231" s="3">
        <v>0.1761612620508326</v>
      </c>
      <c r="AJ1231" s="3">
        <v>0</v>
      </c>
      <c r="AK1231" s="3">
        <v>0</v>
      </c>
      <c r="AL1231" s="3">
        <v>0.6</v>
      </c>
      <c r="AM1231" s="3">
        <v>0</v>
      </c>
      <c r="AN1231" s="2">
        <f t="shared" si="42"/>
        <v>0.1784160139251523</v>
      </c>
      <c r="AO1231" s="2">
        <v>7.8260869565217397E-3</v>
      </c>
      <c r="AP1231">
        <f t="shared" si="43"/>
        <v>205</v>
      </c>
    </row>
    <row r="1232" spans="1:42" ht="16.5" hidden="1" customHeight="1" x14ac:dyDescent="0.25">
      <c r="A1232" s="5" t="s">
        <v>802</v>
      </c>
      <c r="B1232" s="1" t="s">
        <v>151</v>
      </c>
      <c r="D1232" t="s">
        <v>32</v>
      </c>
      <c r="E1232" t="s">
        <v>149</v>
      </c>
      <c r="F1232" t="s">
        <v>152</v>
      </c>
      <c r="G1232">
        <v>203</v>
      </c>
      <c r="H1232">
        <v>0</v>
      </c>
      <c r="I1232">
        <v>0</v>
      </c>
      <c r="J1232">
        <v>0</v>
      </c>
      <c r="K1232">
        <v>0</v>
      </c>
      <c r="L1232">
        <v>80</v>
      </c>
      <c r="M1232">
        <v>125</v>
      </c>
      <c r="N1232" s="2">
        <v>4.730928444707274E-2</v>
      </c>
      <c r="O1232" s="2">
        <v>7.3920756948551158E-2</v>
      </c>
      <c r="P1232">
        <v>29</v>
      </c>
      <c r="Q1232" s="2">
        <v>1.914191419141914E-2</v>
      </c>
      <c r="R1232">
        <v>1691</v>
      </c>
      <c r="S1232">
        <v>1515</v>
      </c>
      <c r="T1232">
        <v>1463</v>
      </c>
      <c r="U1232">
        <v>23</v>
      </c>
      <c r="V1232">
        <v>10</v>
      </c>
      <c r="W1232">
        <v>4</v>
      </c>
      <c r="X1232">
        <v>15</v>
      </c>
      <c r="Y1232">
        <v>19</v>
      </c>
      <c r="Z1232">
        <v>0</v>
      </c>
      <c r="AA1232">
        <v>0</v>
      </c>
      <c r="AB1232">
        <v>0</v>
      </c>
      <c r="AC1232">
        <v>0</v>
      </c>
      <c r="AD1232">
        <v>1647</v>
      </c>
      <c r="AE1232">
        <v>23</v>
      </c>
      <c r="AF1232">
        <v>10</v>
      </c>
      <c r="AG1232">
        <v>4</v>
      </c>
      <c r="AH1232">
        <v>15</v>
      </c>
      <c r="AI1232" s="3">
        <v>0.12325440194292653</v>
      </c>
      <c r="AJ1232" s="3">
        <v>0</v>
      </c>
      <c r="AK1232" s="3">
        <v>0</v>
      </c>
      <c r="AL1232" s="3">
        <v>0</v>
      </c>
      <c r="AM1232" s="3">
        <v>0</v>
      </c>
      <c r="AN1232" s="2">
        <f t="shared" si="42"/>
        <v>0.12123004139562391</v>
      </c>
      <c r="AO1232" s="2">
        <v>3.0606238964096526E-2</v>
      </c>
      <c r="AP1232">
        <f t="shared" si="43"/>
        <v>205</v>
      </c>
    </row>
    <row r="1233" spans="1:42" ht="16.5" hidden="1" customHeight="1" x14ac:dyDescent="0.25">
      <c r="A1233" s="5" t="s">
        <v>788</v>
      </c>
      <c r="B1233" s="1" t="s">
        <v>51</v>
      </c>
      <c r="C1233" t="s">
        <v>36</v>
      </c>
      <c r="D1233" t="s">
        <v>43</v>
      </c>
      <c r="E1233" t="s">
        <v>47</v>
      </c>
      <c r="F1233" t="s">
        <v>52</v>
      </c>
      <c r="G1233">
        <v>142</v>
      </c>
      <c r="H1233">
        <v>10</v>
      </c>
      <c r="I1233">
        <v>23</v>
      </c>
      <c r="J1233">
        <v>3</v>
      </c>
      <c r="K1233">
        <v>5</v>
      </c>
      <c r="L1233">
        <v>7</v>
      </c>
      <c r="M1233">
        <v>198</v>
      </c>
      <c r="N1233" s="2">
        <v>2.3148148148148147E-3</v>
      </c>
      <c r="O1233" s="2">
        <v>6.5476190476190479E-2</v>
      </c>
      <c r="P1233">
        <v>211</v>
      </c>
      <c r="Q1233" s="2">
        <v>6.9636963696369639E-2</v>
      </c>
      <c r="R1233">
        <v>3024</v>
      </c>
      <c r="S1233">
        <v>3030</v>
      </c>
      <c r="T1233">
        <v>2034</v>
      </c>
      <c r="U1233">
        <v>111</v>
      </c>
      <c r="V1233">
        <v>470</v>
      </c>
      <c r="W1233">
        <v>188</v>
      </c>
      <c r="X1233">
        <v>227</v>
      </c>
      <c r="Y1233">
        <v>122</v>
      </c>
      <c r="Z1233">
        <v>10</v>
      </c>
      <c r="AA1233">
        <v>47</v>
      </c>
      <c r="AB1233">
        <v>3</v>
      </c>
      <c r="AC1233">
        <v>10</v>
      </c>
      <c r="AD1233">
        <v>2054</v>
      </c>
      <c r="AE1233">
        <v>111</v>
      </c>
      <c r="AF1233">
        <v>446</v>
      </c>
      <c r="AG1233">
        <v>188</v>
      </c>
      <c r="AH1233">
        <v>222</v>
      </c>
      <c r="AI1233" s="3">
        <v>6.91333982473223E-2</v>
      </c>
      <c r="AJ1233" s="3">
        <v>9.0090090090090086E-2</v>
      </c>
      <c r="AK1233" s="3">
        <v>5.1569506726457402E-2</v>
      </c>
      <c r="AL1233" s="3">
        <v>1.5957446808510637E-2</v>
      </c>
      <c r="AM1233" s="3">
        <v>2.2522522522522521E-2</v>
      </c>
      <c r="AN1233" s="2">
        <f t="shared" si="42"/>
        <v>6.7791005291005291E-2</v>
      </c>
      <c r="AO1233" s="2">
        <v>0.32009268454154255</v>
      </c>
      <c r="AP1233">
        <f t="shared" si="43"/>
        <v>205</v>
      </c>
    </row>
    <row r="1234" spans="1:42" ht="16.5" hidden="1" customHeight="1" x14ac:dyDescent="0.25">
      <c r="A1234" s="5" t="s">
        <v>791</v>
      </c>
      <c r="B1234" s="1" t="s">
        <v>75</v>
      </c>
      <c r="D1234" t="s">
        <v>32</v>
      </c>
      <c r="E1234" t="s">
        <v>76</v>
      </c>
      <c r="F1234" t="s">
        <v>77</v>
      </c>
      <c r="G1234">
        <v>184</v>
      </c>
      <c r="H1234">
        <v>0</v>
      </c>
      <c r="I1234">
        <v>5</v>
      </c>
      <c r="J1234">
        <v>3</v>
      </c>
      <c r="K1234">
        <v>4</v>
      </c>
      <c r="L1234">
        <v>23</v>
      </c>
      <c r="M1234">
        <v>182</v>
      </c>
      <c r="N1234" s="2">
        <v>5.8598726114649684E-3</v>
      </c>
      <c r="O1234" s="2">
        <v>4.6369426751592356E-2</v>
      </c>
      <c r="P1234">
        <v>52</v>
      </c>
      <c r="Q1234" s="2">
        <v>1.3785790031813362E-2</v>
      </c>
      <c r="R1234">
        <v>3925</v>
      </c>
      <c r="S1234">
        <v>3772</v>
      </c>
      <c r="T1234">
        <v>3587</v>
      </c>
      <c r="U1234">
        <v>8</v>
      </c>
      <c r="V1234">
        <v>64</v>
      </c>
      <c r="W1234">
        <v>74</v>
      </c>
      <c r="X1234">
        <v>39</v>
      </c>
      <c r="Y1234">
        <v>48</v>
      </c>
      <c r="Z1234">
        <v>0</v>
      </c>
      <c r="AA1234">
        <v>0</v>
      </c>
      <c r="AB1234">
        <v>0</v>
      </c>
      <c r="AC1234">
        <v>0</v>
      </c>
      <c r="AD1234">
        <v>3723</v>
      </c>
      <c r="AE1234">
        <v>8</v>
      </c>
      <c r="AF1234">
        <v>69</v>
      </c>
      <c r="AG1234">
        <v>77</v>
      </c>
      <c r="AH1234">
        <v>43</v>
      </c>
      <c r="AI1234" s="3">
        <v>4.9422508729519206E-2</v>
      </c>
      <c r="AJ1234" s="3">
        <v>0</v>
      </c>
      <c r="AK1234" s="3">
        <v>7.2463768115942032E-2</v>
      </c>
      <c r="AL1234" s="3">
        <v>3.896103896103896E-2</v>
      </c>
      <c r="AM1234" s="3">
        <v>9.3023255813953487E-2</v>
      </c>
      <c r="AN1234" s="2">
        <f t="shared" si="42"/>
        <v>5.2229299363057327E-2</v>
      </c>
      <c r="AO1234" s="2">
        <v>5.0255102040816325E-2</v>
      </c>
      <c r="AP1234">
        <f t="shared" si="43"/>
        <v>205</v>
      </c>
    </row>
    <row r="1235" spans="1:42" ht="16.5" hidden="1" customHeight="1" x14ac:dyDescent="0.25">
      <c r="A1235" s="4" t="s">
        <v>800</v>
      </c>
      <c r="B1235" t="s">
        <v>694</v>
      </c>
      <c r="D1235" t="s">
        <v>32</v>
      </c>
      <c r="E1235" t="s">
        <v>408</v>
      </c>
      <c r="F1235" t="s">
        <v>695</v>
      </c>
      <c r="G1235">
        <v>163</v>
      </c>
      <c r="H1235">
        <v>17</v>
      </c>
      <c r="I1235">
        <v>0</v>
      </c>
      <c r="J1235">
        <v>0</v>
      </c>
      <c r="K1235">
        <v>5</v>
      </c>
      <c r="L1235">
        <v>5</v>
      </c>
      <c r="M1235">
        <v>199</v>
      </c>
      <c r="N1235" s="2">
        <v>6.024096385542169E-3</v>
      </c>
      <c r="O1235" s="2">
        <v>0.2397590361445783</v>
      </c>
      <c r="P1235">
        <v>100</v>
      </c>
      <c r="Q1235" s="2">
        <v>0.13774104683195593</v>
      </c>
      <c r="R1235">
        <v>830</v>
      </c>
      <c r="S1235">
        <v>726</v>
      </c>
      <c r="T1235">
        <v>616</v>
      </c>
      <c r="U1235">
        <v>63</v>
      </c>
      <c r="V1235">
        <v>19</v>
      </c>
      <c r="W1235">
        <v>7</v>
      </c>
      <c r="X1235">
        <v>21</v>
      </c>
      <c r="Y1235">
        <v>86</v>
      </c>
      <c r="Z1235">
        <v>3</v>
      </c>
      <c r="AA1235">
        <v>3</v>
      </c>
      <c r="AB1235">
        <v>0</v>
      </c>
      <c r="AC1235">
        <v>3</v>
      </c>
      <c r="AD1235">
        <v>693</v>
      </c>
      <c r="AE1235">
        <v>77</v>
      </c>
      <c r="AF1235">
        <v>16</v>
      </c>
      <c r="AG1235">
        <v>7</v>
      </c>
      <c r="AH1235">
        <v>23</v>
      </c>
      <c r="AI1235" s="3">
        <v>0.2352092352092352</v>
      </c>
      <c r="AJ1235" s="3">
        <v>0.22077922077922077</v>
      </c>
      <c r="AK1235" s="3">
        <v>0</v>
      </c>
      <c r="AL1235" s="3">
        <v>0</v>
      </c>
      <c r="AM1235" s="3">
        <v>0.21739130434782608</v>
      </c>
      <c r="AN1235" s="2">
        <f t="shared" si="42"/>
        <v>0.24578313253012046</v>
      </c>
      <c r="AO1235" s="2">
        <v>0.15073529411764705</v>
      </c>
      <c r="AP1235">
        <f t="shared" si="43"/>
        <v>204</v>
      </c>
    </row>
    <row r="1236" spans="1:42" ht="16.5" hidden="1" customHeight="1" x14ac:dyDescent="0.25">
      <c r="A1236" s="4" t="s">
        <v>801</v>
      </c>
      <c r="B1236" s="1" t="s">
        <v>398</v>
      </c>
      <c r="D1236" t="s">
        <v>32</v>
      </c>
      <c r="E1236" t="s">
        <v>388</v>
      </c>
      <c r="F1236" t="s">
        <v>399</v>
      </c>
      <c r="G1236">
        <v>181</v>
      </c>
      <c r="H1236">
        <v>4</v>
      </c>
      <c r="I1236">
        <v>3</v>
      </c>
      <c r="J1236">
        <v>0</v>
      </c>
      <c r="K1236">
        <v>6</v>
      </c>
      <c r="L1236">
        <v>8</v>
      </c>
      <c r="M1236">
        <v>196</v>
      </c>
      <c r="N1236" s="2">
        <v>5.2735662491760048E-3</v>
      </c>
      <c r="O1236" s="2">
        <v>0.12920237310481214</v>
      </c>
      <c r="P1236">
        <v>166</v>
      </c>
      <c r="Q1236" s="2">
        <v>0.11223799864773495</v>
      </c>
      <c r="R1236">
        <v>1517</v>
      </c>
      <c r="S1236">
        <v>1479</v>
      </c>
      <c r="T1236">
        <v>1259</v>
      </c>
      <c r="U1236">
        <v>49</v>
      </c>
      <c r="V1236">
        <v>36</v>
      </c>
      <c r="W1236">
        <v>16</v>
      </c>
      <c r="X1236">
        <v>119</v>
      </c>
      <c r="Y1236">
        <v>144</v>
      </c>
      <c r="Z1236">
        <v>0</v>
      </c>
      <c r="AA1236">
        <v>6</v>
      </c>
      <c r="AB1236">
        <v>0</v>
      </c>
      <c r="AC1236">
        <v>0</v>
      </c>
      <c r="AD1236">
        <v>1296</v>
      </c>
      <c r="AE1236">
        <v>53</v>
      </c>
      <c r="AF1236">
        <v>33</v>
      </c>
      <c r="AG1236">
        <v>16</v>
      </c>
      <c r="AH1236">
        <v>125</v>
      </c>
      <c r="AI1236" s="3">
        <v>0.1396604938271605</v>
      </c>
      <c r="AJ1236" s="3">
        <v>7.5471698113207544E-2</v>
      </c>
      <c r="AK1236" s="3">
        <v>9.0909090909090912E-2</v>
      </c>
      <c r="AL1236" s="3">
        <v>0</v>
      </c>
      <c r="AM1236" s="3">
        <v>4.8000000000000001E-2</v>
      </c>
      <c r="AN1236" s="2">
        <f t="shared" si="42"/>
        <v>0.13447593935398813</v>
      </c>
      <c r="AO1236" s="2">
        <v>0.14904793171372291</v>
      </c>
      <c r="AP1236">
        <f t="shared" si="43"/>
        <v>204</v>
      </c>
    </row>
    <row r="1237" spans="1:42" ht="16.5" hidden="1" customHeight="1" x14ac:dyDescent="0.25">
      <c r="A1237" s="4" t="s">
        <v>800</v>
      </c>
      <c r="B1237" s="1" t="s">
        <v>482</v>
      </c>
      <c r="C1237" t="s">
        <v>36</v>
      </c>
      <c r="D1237" t="s">
        <v>43</v>
      </c>
      <c r="E1237" t="s">
        <v>480</v>
      </c>
      <c r="F1237" t="s">
        <v>483</v>
      </c>
      <c r="G1237">
        <v>183</v>
      </c>
      <c r="H1237">
        <v>0</v>
      </c>
      <c r="I1237">
        <v>0</v>
      </c>
      <c r="J1237">
        <v>0</v>
      </c>
      <c r="K1237">
        <v>0</v>
      </c>
      <c r="L1237">
        <v>9</v>
      </c>
      <c r="M1237">
        <v>195</v>
      </c>
      <c r="N1237" s="2">
        <v>4.7568710359408035E-3</v>
      </c>
      <c r="O1237" s="2">
        <v>0.10306553911205074</v>
      </c>
      <c r="P1237">
        <v>137</v>
      </c>
      <c r="Q1237" s="2">
        <v>7.5068493150684937E-2</v>
      </c>
      <c r="R1237">
        <v>1892</v>
      </c>
      <c r="S1237">
        <v>1825</v>
      </c>
      <c r="T1237">
        <v>1556</v>
      </c>
      <c r="U1237">
        <v>34</v>
      </c>
      <c r="V1237">
        <v>37</v>
      </c>
      <c r="W1237">
        <v>33</v>
      </c>
      <c r="X1237">
        <v>165</v>
      </c>
      <c r="Y1237">
        <v>120</v>
      </c>
      <c r="Z1237">
        <v>0</v>
      </c>
      <c r="AA1237">
        <v>0</v>
      </c>
      <c r="AB1237">
        <v>0</v>
      </c>
      <c r="AC1237">
        <v>5</v>
      </c>
      <c r="AD1237">
        <v>1619</v>
      </c>
      <c r="AE1237">
        <v>34</v>
      </c>
      <c r="AF1237">
        <v>37</v>
      </c>
      <c r="AG1237">
        <v>33</v>
      </c>
      <c r="AH1237">
        <v>160</v>
      </c>
      <c r="AI1237" s="3">
        <v>0.11303273625694873</v>
      </c>
      <c r="AJ1237" s="3">
        <v>0</v>
      </c>
      <c r="AK1237" s="3">
        <v>0</v>
      </c>
      <c r="AL1237" s="3">
        <v>0</v>
      </c>
      <c r="AM1237" s="3">
        <v>0</v>
      </c>
      <c r="AN1237" s="2">
        <f t="shared" si="42"/>
        <v>0.10782241014799154</v>
      </c>
      <c r="AO1237" s="2">
        <v>0.14020180562931492</v>
      </c>
      <c r="AP1237">
        <f t="shared" si="43"/>
        <v>204</v>
      </c>
    </row>
    <row r="1238" spans="1:42" ht="16.5" hidden="1" customHeight="1" x14ac:dyDescent="0.25">
      <c r="A1238" s="4" t="s">
        <v>801</v>
      </c>
      <c r="B1238" s="1" t="s">
        <v>512</v>
      </c>
      <c r="D1238" t="s">
        <v>32</v>
      </c>
      <c r="E1238" t="s">
        <v>498</v>
      </c>
      <c r="F1238" t="s">
        <v>513</v>
      </c>
      <c r="G1238">
        <v>185</v>
      </c>
      <c r="H1238">
        <v>0</v>
      </c>
      <c r="I1238">
        <v>0</v>
      </c>
      <c r="J1238">
        <v>3</v>
      </c>
      <c r="K1238">
        <v>0</v>
      </c>
      <c r="L1238">
        <v>18</v>
      </c>
      <c r="M1238">
        <v>186</v>
      </c>
      <c r="N1238" s="2">
        <v>4.5569620253164559E-3</v>
      </c>
      <c r="O1238" s="2">
        <v>4.7088607594936709E-2</v>
      </c>
      <c r="P1238">
        <v>179</v>
      </c>
      <c r="Q1238" s="2">
        <v>4.5605095541401276E-2</v>
      </c>
      <c r="R1238">
        <v>3950</v>
      </c>
      <c r="S1238">
        <v>3925</v>
      </c>
      <c r="T1238">
        <v>3662</v>
      </c>
      <c r="U1238">
        <v>13</v>
      </c>
      <c r="V1238">
        <v>91</v>
      </c>
      <c r="W1238">
        <v>100</v>
      </c>
      <c r="X1238">
        <v>59</v>
      </c>
      <c r="Y1238">
        <v>154</v>
      </c>
      <c r="Z1238">
        <v>0</v>
      </c>
      <c r="AA1238">
        <v>0</v>
      </c>
      <c r="AB1238">
        <v>3</v>
      </c>
      <c r="AC1238">
        <v>5</v>
      </c>
      <c r="AD1238">
        <v>3693</v>
      </c>
      <c r="AE1238">
        <v>13</v>
      </c>
      <c r="AF1238">
        <v>91</v>
      </c>
      <c r="AG1238">
        <v>100</v>
      </c>
      <c r="AH1238">
        <v>54</v>
      </c>
      <c r="AI1238" s="3">
        <v>5.0094773896561064E-2</v>
      </c>
      <c r="AJ1238" s="3">
        <v>0</v>
      </c>
      <c r="AK1238" s="3">
        <v>0</v>
      </c>
      <c r="AL1238" s="3">
        <v>0.03</v>
      </c>
      <c r="AM1238" s="3">
        <v>0</v>
      </c>
      <c r="AN1238" s="2">
        <f t="shared" si="42"/>
        <v>5.1645569620253164E-2</v>
      </c>
      <c r="AO1238" s="2">
        <v>6.5299924069855728E-2</v>
      </c>
      <c r="AP1238">
        <f t="shared" si="43"/>
        <v>204</v>
      </c>
    </row>
    <row r="1239" spans="1:42" ht="16.5" hidden="1" customHeight="1" x14ac:dyDescent="0.25">
      <c r="A1239" s="4" t="s">
        <v>798</v>
      </c>
      <c r="B1239" t="s">
        <v>613</v>
      </c>
      <c r="D1239" t="s">
        <v>32</v>
      </c>
      <c r="E1239" t="s">
        <v>172</v>
      </c>
      <c r="F1239" t="s">
        <v>614</v>
      </c>
      <c r="G1239">
        <v>171</v>
      </c>
      <c r="H1239">
        <v>4</v>
      </c>
      <c r="I1239">
        <v>3</v>
      </c>
      <c r="J1239">
        <v>0</v>
      </c>
      <c r="K1239">
        <v>12</v>
      </c>
      <c r="L1239">
        <v>38</v>
      </c>
      <c r="M1239">
        <v>165</v>
      </c>
      <c r="N1239" s="2">
        <v>2.9007633587786259E-2</v>
      </c>
      <c r="O1239" s="2">
        <v>0.12595419847328243</v>
      </c>
      <c r="P1239">
        <v>91</v>
      </c>
      <c r="Q1239" s="2">
        <v>7.595993322203673E-2</v>
      </c>
      <c r="R1239">
        <v>1310</v>
      </c>
      <c r="S1239">
        <v>1198</v>
      </c>
      <c r="T1239">
        <v>953</v>
      </c>
      <c r="U1239">
        <v>9</v>
      </c>
      <c r="V1239">
        <v>19</v>
      </c>
      <c r="W1239">
        <v>6</v>
      </c>
      <c r="X1239">
        <v>211</v>
      </c>
      <c r="Y1239">
        <v>73</v>
      </c>
      <c r="Z1239">
        <v>0</v>
      </c>
      <c r="AA1239">
        <v>0</v>
      </c>
      <c r="AB1239">
        <v>0</v>
      </c>
      <c r="AC1239">
        <v>13</v>
      </c>
      <c r="AD1239">
        <v>1051</v>
      </c>
      <c r="AE1239">
        <v>13</v>
      </c>
      <c r="AF1239">
        <v>22</v>
      </c>
      <c r="AG1239">
        <v>6</v>
      </c>
      <c r="AH1239">
        <v>210</v>
      </c>
      <c r="AI1239" s="3">
        <v>0.16270218839200762</v>
      </c>
      <c r="AJ1239" s="3">
        <v>0.30769230769230771</v>
      </c>
      <c r="AK1239" s="3">
        <v>0.13636363636363635</v>
      </c>
      <c r="AL1239" s="3">
        <v>0</v>
      </c>
      <c r="AM1239" s="3">
        <v>5.7142857142857141E-2</v>
      </c>
      <c r="AN1239" s="2">
        <f t="shared" si="42"/>
        <v>0.1549618320610687</v>
      </c>
      <c r="AO1239" s="2">
        <v>0.19278033794162827</v>
      </c>
      <c r="AP1239">
        <f t="shared" si="43"/>
        <v>203</v>
      </c>
    </row>
    <row r="1240" spans="1:42" ht="16.5" hidden="1" customHeight="1" x14ac:dyDescent="0.25">
      <c r="A1240" s="4" t="s">
        <v>796</v>
      </c>
      <c r="B1240" s="1" t="s">
        <v>280</v>
      </c>
      <c r="D1240" t="s">
        <v>32</v>
      </c>
      <c r="E1240" t="s">
        <v>281</v>
      </c>
      <c r="F1240" t="s">
        <v>282</v>
      </c>
      <c r="G1240">
        <v>187</v>
      </c>
      <c r="H1240">
        <v>4</v>
      </c>
      <c r="I1240">
        <v>4</v>
      </c>
      <c r="J1240">
        <v>0</v>
      </c>
      <c r="K1240">
        <v>0</v>
      </c>
      <c r="L1240">
        <v>28</v>
      </c>
      <c r="M1240">
        <v>175</v>
      </c>
      <c r="N1240" s="2">
        <v>1.9350380096751902E-2</v>
      </c>
      <c r="O1240" s="2">
        <v>0.12093987560469938</v>
      </c>
      <c r="P1240">
        <v>2</v>
      </c>
      <c r="Q1240" s="2">
        <v>1.6051364365971107E-3</v>
      </c>
      <c r="R1240">
        <v>1447</v>
      </c>
      <c r="S1240">
        <v>1246</v>
      </c>
      <c r="T1240">
        <v>1116</v>
      </c>
      <c r="U1240">
        <v>106</v>
      </c>
      <c r="V1240">
        <v>9</v>
      </c>
      <c r="W1240">
        <v>4</v>
      </c>
      <c r="X1240">
        <v>11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1303</v>
      </c>
      <c r="AE1240">
        <v>110</v>
      </c>
      <c r="AF1240">
        <v>13</v>
      </c>
      <c r="AG1240">
        <v>4</v>
      </c>
      <c r="AH1240">
        <v>11</v>
      </c>
      <c r="AI1240" s="3">
        <v>0.14351496546431311</v>
      </c>
      <c r="AJ1240" s="3">
        <v>3.6363636363636362E-2</v>
      </c>
      <c r="AK1240" s="3">
        <v>0.30769230769230771</v>
      </c>
      <c r="AL1240" s="3">
        <v>0</v>
      </c>
      <c r="AM1240" s="3">
        <v>0</v>
      </c>
      <c r="AN1240" s="2">
        <f t="shared" si="42"/>
        <v>0.14029025570145129</v>
      </c>
      <c r="AO1240" s="2">
        <v>9.576682859125607E-2</v>
      </c>
      <c r="AP1240">
        <f t="shared" si="43"/>
        <v>203</v>
      </c>
    </row>
    <row r="1241" spans="1:42" ht="16.5" hidden="1" customHeight="1" x14ac:dyDescent="0.25">
      <c r="A1241" s="4">
        <v>2011</v>
      </c>
      <c r="B1241" s="1" t="s">
        <v>112</v>
      </c>
      <c r="C1241" t="s">
        <v>36</v>
      </c>
      <c r="D1241" t="s">
        <v>43</v>
      </c>
      <c r="E1241" t="s">
        <v>108</v>
      </c>
      <c r="F1241" t="s">
        <v>113</v>
      </c>
      <c r="G1241">
        <v>182</v>
      </c>
      <c r="H1241">
        <v>0</v>
      </c>
      <c r="I1241">
        <v>4</v>
      </c>
      <c r="J1241">
        <v>0</v>
      </c>
      <c r="K1241">
        <v>0</v>
      </c>
      <c r="L1241">
        <v>6</v>
      </c>
      <c r="M1241">
        <v>197</v>
      </c>
      <c r="N1241" s="2">
        <v>3.7499999999999999E-3</v>
      </c>
      <c r="O1241" s="2">
        <v>0.123125</v>
      </c>
      <c r="P1241">
        <v>225</v>
      </c>
      <c r="Q1241" s="2">
        <v>0.13871763255240444</v>
      </c>
      <c r="R1241">
        <v>1600</v>
      </c>
      <c r="S1241">
        <v>1622</v>
      </c>
      <c r="T1241">
        <v>1530</v>
      </c>
      <c r="U1241">
        <v>11</v>
      </c>
      <c r="V1241">
        <v>22</v>
      </c>
      <c r="W1241">
        <v>21</v>
      </c>
      <c r="X1241">
        <v>38</v>
      </c>
      <c r="Y1241">
        <v>215</v>
      </c>
      <c r="Z1241">
        <v>0</v>
      </c>
      <c r="AA1241">
        <v>0</v>
      </c>
      <c r="AB1241">
        <v>0</v>
      </c>
      <c r="AC1241">
        <v>0</v>
      </c>
      <c r="AD1241">
        <v>1497</v>
      </c>
      <c r="AE1241">
        <v>11</v>
      </c>
      <c r="AF1241">
        <v>26</v>
      </c>
      <c r="AG1241">
        <v>21</v>
      </c>
      <c r="AH1241">
        <v>38</v>
      </c>
      <c r="AI1241" s="3">
        <v>0.12157648630594522</v>
      </c>
      <c r="AJ1241" s="3">
        <v>0</v>
      </c>
      <c r="AK1241" s="3">
        <v>0.15384615384615385</v>
      </c>
      <c r="AL1241" s="3">
        <v>0</v>
      </c>
      <c r="AM1241" s="3">
        <v>0</v>
      </c>
      <c r="AN1241" s="2">
        <f t="shared" si="42"/>
        <v>0.12687499999999999</v>
      </c>
      <c r="AO1241" s="2">
        <v>6.0263653483992465E-2</v>
      </c>
      <c r="AP1241">
        <f t="shared" si="43"/>
        <v>203</v>
      </c>
    </row>
    <row r="1242" spans="1:42" ht="16.5" hidden="1" customHeight="1" x14ac:dyDescent="0.25">
      <c r="A1242" s="5" t="s">
        <v>792</v>
      </c>
      <c r="B1242" s="1" t="s">
        <v>598</v>
      </c>
      <c r="D1242" t="s">
        <v>32</v>
      </c>
      <c r="E1242" t="s">
        <v>333</v>
      </c>
      <c r="F1242" t="s">
        <v>599</v>
      </c>
      <c r="G1242">
        <v>179</v>
      </c>
      <c r="H1242">
        <v>0</v>
      </c>
      <c r="I1242">
        <v>5</v>
      </c>
      <c r="J1242">
        <v>0</v>
      </c>
      <c r="K1242">
        <v>3</v>
      </c>
      <c r="L1242">
        <v>0</v>
      </c>
      <c r="M1242">
        <v>203</v>
      </c>
      <c r="N1242" s="2">
        <v>0</v>
      </c>
      <c r="O1242" s="2">
        <v>0.11969339622641509</v>
      </c>
      <c r="P1242">
        <v>128</v>
      </c>
      <c r="Q1242" s="2">
        <v>7.8963602714373846E-2</v>
      </c>
      <c r="R1242">
        <v>1696</v>
      </c>
      <c r="S1242">
        <v>1621</v>
      </c>
      <c r="T1242">
        <v>1510</v>
      </c>
      <c r="U1242">
        <v>16</v>
      </c>
      <c r="V1242">
        <v>22</v>
      </c>
      <c r="W1242">
        <v>37</v>
      </c>
      <c r="X1242">
        <v>36</v>
      </c>
      <c r="Y1242">
        <v>114</v>
      </c>
      <c r="Z1242">
        <v>0</v>
      </c>
      <c r="AA1242">
        <v>0</v>
      </c>
      <c r="AB1242">
        <v>0</v>
      </c>
      <c r="AC1242">
        <v>0</v>
      </c>
      <c r="AD1242">
        <v>1575</v>
      </c>
      <c r="AE1242">
        <v>16</v>
      </c>
      <c r="AF1242">
        <v>27</v>
      </c>
      <c r="AG1242">
        <v>37</v>
      </c>
      <c r="AH1242">
        <v>39</v>
      </c>
      <c r="AI1242" s="3">
        <v>0.11365079365079366</v>
      </c>
      <c r="AJ1242" s="3">
        <v>0</v>
      </c>
      <c r="AK1242" s="3">
        <v>0.18518518518518517</v>
      </c>
      <c r="AL1242" s="3">
        <v>0</v>
      </c>
      <c r="AM1242" s="3">
        <v>7.6923076923076927E-2</v>
      </c>
      <c r="AN1242" s="2">
        <f t="shared" ref="AN1242:AN1305" si="44">N1242+O1242</f>
        <v>0.11969339622641509</v>
      </c>
      <c r="AO1242" s="2">
        <v>7.0247933884297523E-2</v>
      </c>
      <c r="AP1242">
        <f t="shared" ref="AP1242:AP1305" si="45">L1242+M1242</f>
        <v>203</v>
      </c>
    </row>
    <row r="1243" spans="1:42" ht="16.5" hidden="1" customHeight="1" x14ac:dyDescent="0.25">
      <c r="A1243" s="5" t="s">
        <v>794</v>
      </c>
      <c r="B1243" s="1" t="s">
        <v>377</v>
      </c>
      <c r="D1243" t="s">
        <v>32</v>
      </c>
      <c r="E1243" t="s">
        <v>373</v>
      </c>
      <c r="F1243" t="s">
        <v>378</v>
      </c>
      <c r="G1243">
        <v>134</v>
      </c>
      <c r="H1243">
        <v>0</v>
      </c>
      <c r="I1243">
        <v>0</v>
      </c>
      <c r="J1243">
        <v>0</v>
      </c>
      <c r="K1243">
        <v>64</v>
      </c>
      <c r="L1243">
        <v>64</v>
      </c>
      <c r="M1243">
        <v>139</v>
      </c>
      <c r="N1243" s="2">
        <v>2.6079869600651995E-2</v>
      </c>
      <c r="O1243" s="2">
        <v>5.6642216788916053E-2</v>
      </c>
      <c r="P1243">
        <v>66</v>
      </c>
      <c r="Q1243" s="2">
        <v>2.8485110056107037E-2</v>
      </c>
      <c r="R1243">
        <v>2454</v>
      </c>
      <c r="S1243">
        <v>2317</v>
      </c>
      <c r="T1243">
        <v>1057</v>
      </c>
      <c r="U1243">
        <v>11</v>
      </c>
      <c r="V1243">
        <v>117</v>
      </c>
      <c r="W1243">
        <v>248</v>
      </c>
      <c r="X1243">
        <v>884</v>
      </c>
      <c r="Y1243">
        <v>51</v>
      </c>
      <c r="Z1243">
        <v>0</v>
      </c>
      <c r="AA1243">
        <v>0</v>
      </c>
      <c r="AB1243">
        <v>4</v>
      </c>
      <c r="AC1243">
        <v>7</v>
      </c>
      <c r="AD1243">
        <v>1140</v>
      </c>
      <c r="AE1243">
        <v>11</v>
      </c>
      <c r="AF1243">
        <v>117</v>
      </c>
      <c r="AG1243">
        <v>244</v>
      </c>
      <c r="AH1243">
        <v>941</v>
      </c>
      <c r="AI1243" s="3">
        <v>0.11754385964912281</v>
      </c>
      <c r="AJ1243" s="3">
        <v>0</v>
      </c>
      <c r="AK1243" s="3">
        <v>0</v>
      </c>
      <c r="AL1243" s="3">
        <v>0</v>
      </c>
      <c r="AM1243" s="3">
        <v>6.8012752391073322E-2</v>
      </c>
      <c r="AN1243" s="2">
        <f t="shared" si="44"/>
        <v>8.2722086389568045E-2</v>
      </c>
      <c r="AO1243" s="2">
        <v>0.53526294333469226</v>
      </c>
      <c r="AP1243">
        <f t="shared" si="45"/>
        <v>203</v>
      </c>
    </row>
    <row r="1244" spans="1:42" ht="16.5" hidden="1" customHeight="1" x14ac:dyDescent="0.25">
      <c r="A1244" s="4" t="s">
        <v>796</v>
      </c>
      <c r="B1244" s="1" t="s">
        <v>338</v>
      </c>
      <c r="D1244" t="s">
        <v>32</v>
      </c>
      <c r="E1244" t="s">
        <v>336</v>
      </c>
      <c r="F1244" t="s">
        <v>339</v>
      </c>
      <c r="G1244">
        <v>187</v>
      </c>
      <c r="H1244">
        <v>0</v>
      </c>
      <c r="I1244">
        <v>0</v>
      </c>
      <c r="J1244">
        <v>0</v>
      </c>
      <c r="K1244">
        <v>0</v>
      </c>
      <c r="L1244">
        <v>37</v>
      </c>
      <c r="M1244">
        <v>166</v>
      </c>
      <c r="N1244" s="2">
        <v>1.0384507437552624E-2</v>
      </c>
      <c r="O1244" s="2">
        <v>4.6589952287398262E-2</v>
      </c>
      <c r="P1244">
        <v>31</v>
      </c>
      <c r="Q1244" s="2">
        <v>9.1418460631082273E-3</v>
      </c>
      <c r="R1244">
        <v>3563</v>
      </c>
      <c r="S1244">
        <v>3391</v>
      </c>
      <c r="T1244">
        <v>3260</v>
      </c>
      <c r="U1244">
        <v>22</v>
      </c>
      <c r="V1244">
        <v>30</v>
      </c>
      <c r="W1244">
        <v>36</v>
      </c>
      <c r="X1244">
        <v>43</v>
      </c>
      <c r="Y1244">
        <v>23</v>
      </c>
      <c r="Z1244">
        <v>0</v>
      </c>
      <c r="AA1244">
        <v>0</v>
      </c>
      <c r="AB1244">
        <v>0</v>
      </c>
      <c r="AC1244">
        <v>0</v>
      </c>
      <c r="AD1244">
        <v>3424</v>
      </c>
      <c r="AE1244">
        <v>22</v>
      </c>
      <c r="AF1244">
        <v>30</v>
      </c>
      <c r="AG1244">
        <v>36</v>
      </c>
      <c r="AH1244">
        <v>43</v>
      </c>
      <c r="AI1244" s="3">
        <v>5.4614485981308414E-2</v>
      </c>
      <c r="AJ1244" s="3">
        <v>0</v>
      </c>
      <c r="AK1244" s="3">
        <v>0</v>
      </c>
      <c r="AL1244" s="3">
        <v>0</v>
      </c>
      <c r="AM1244" s="3">
        <v>0</v>
      </c>
      <c r="AN1244" s="2">
        <f t="shared" si="44"/>
        <v>5.6974459724950882E-2</v>
      </c>
      <c r="AO1244" s="2">
        <v>3.6849507735583688E-2</v>
      </c>
      <c r="AP1244">
        <f t="shared" si="45"/>
        <v>203</v>
      </c>
    </row>
    <row r="1245" spans="1:42" ht="16.5" hidden="1" customHeight="1" x14ac:dyDescent="0.25">
      <c r="A1245" s="5" t="s">
        <v>802</v>
      </c>
      <c r="B1245" s="1" t="s">
        <v>260</v>
      </c>
      <c r="D1245" t="s">
        <v>32</v>
      </c>
      <c r="E1245" t="s">
        <v>256</v>
      </c>
      <c r="F1245" t="s">
        <v>261</v>
      </c>
      <c r="G1245">
        <v>181</v>
      </c>
      <c r="H1245">
        <v>14</v>
      </c>
      <c r="I1245">
        <v>0</v>
      </c>
      <c r="J1245">
        <v>0</v>
      </c>
      <c r="K1245">
        <v>0</v>
      </c>
      <c r="L1245">
        <v>0</v>
      </c>
      <c r="M1245">
        <v>203</v>
      </c>
      <c r="N1245" s="2">
        <v>0</v>
      </c>
      <c r="O1245" s="2">
        <v>4.658100045892611E-2</v>
      </c>
      <c r="P1245">
        <v>228</v>
      </c>
      <c r="Q1245" s="2">
        <v>5.2019164955509928E-2</v>
      </c>
      <c r="R1245">
        <v>4358</v>
      </c>
      <c r="S1245">
        <v>4383</v>
      </c>
      <c r="T1245">
        <v>4056</v>
      </c>
      <c r="U1245">
        <v>237</v>
      </c>
      <c r="V1245">
        <v>21</v>
      </c>
      <c r="W1245">
        <v>37</v>
      </c>
      <c r="X1245">
        <v>32</v>
      </c>
      <c r="Y1245">
        <v>217</v>
      </c>
      <c r="Z1245">
        <v>8</v>
      </c>
      <c r="AA1245">
        <v>0</v>
      </c>
      <c r="AB1245">
        <v>0</v>
      </c>
      <c r="AC1245">
        <v>0</v>
      </c>
      <c r="AD1245">
        <v>4020</v>
      </c>
      <c r="AE1245">
        <v>243</v>
      </c>
      <c r="AF1245">
        <v>21</v>
      </c>
      <c r="AG1245">
        <v>37</v>
      </c>
      <c r="AH1245">
        <v>32</v>
      </c>
      <c r="AI1245" s="3">
        <v>4.5024875621890545E-2</v>
      </c>
      <c r="AJ1245" s="3">
        <v>5.7613168724279837E-2</v>
      </c>
      <c r="AK1245" s="3">
        <v>0</v>
      </c>
      <c r="AL1245" s="3">
        <v>0</v>
      </c>
      <c r="AM1245" s="3">
        <v>0</v>
      </c>
      <c r="AN1245" s="2">
        <f t="shared" si="44"/>
        <v>4.658100045892611E-2</v>
      </c>
      <c r="AO1245" s="2">
        <v>7.649896623018608E-2</v>
      </c>
      <c r="AP1245">
        <f t="shared" si="45"/>
        <v>203</v>
      </c>
    </row>
    <row r="1246" spans="1:42" ht="16.5" hidden="1" customHeight="1" x14ac:dyDescent="0.25">
      <c r="A1246" s="4" t="s">
        <v>796</v>
      </c>
      <c r="B1246" s="1" t="s">
        <v>116</v>
      </c>
      <c r="D1246" t="s">
        <v>32</v>
      </c>
      <c r="E1246" t="s">
        <v>117</v>
      </c>
      <c r="F1246" t="s">
        <v>118</v>
      </c>
      <c r="G1246">
        <v>149</v>
      </c>
      <c r="H1246">
        <v>39</v>
      </c>
      <c r="I1246">
        <v>3</v>
      </c>
      <c r="J1246">
        <v>0</v>
      </c>
      <c r="K1246">
        <v>0</v>
      </c>
      <c r="L1246">
        <v>11</v>
      </c>
      <c r="M1246">
        <v>191</v>
      </c>
      <c r="N1246" s="2">
        <v>1.1066398390342052E-2</v>
      </c>
      <c r="O1246" s="2">
        <v>0.19215291750503019</v>
      </c>
      <c r="P1246">
        <v>16</v>
      </c>
      <c r="Q1246" s="2">
        <v>1.9801980198019802E-2</v>
      </c>
      <c r="R1246">
        <v>994</v>
      </c>
      <c r="S1246">
        <v>808</v>
      </c>
      <c r="T1246">
        <v>634</v>
      </c>
      <c r="U1246">
        <v>153</v>
      </c>
      <c r="V1246">
        <v>3</v>
      </c>
      <c r="W1246">
        <v>11</v>
      </c>
      <c r="X1246">
        <v>7</v>
      </c>
      <c r="Y1246">
        <v>15</v>
      </c>
      <c r="Z1246">
        <v>0</v>
      </c>
      <c r="AA1246">
        <v>0</v>
      </c>
      <c r="AB1246">
        <v>0</v>
      </c>
      <c r="AC1246">
        <v>0</v>
      </c>
      <c r="AD1246">
        <v>768</v>
      </c>
      <c r="AE1246">
        <v>192</v>
      </c>
      <c r="AF1246">
        <v>6</v>
      </c>
      <c r="AG1246">
        <v>11</v>
      </c>
      <c r="AH1246">
        <v>7</v>
      </c>
      <c r="AI1246" s="3">
        <v>0.19401041666666666</v>
      </c>
      <c r="AJ1246" s="3">
        <v>0.203125</v>
      </c>
      <c r="AK1246" s="3">
        <v>0.5</v>
      </c>
      <c r="AL1246" s="3">
        <v>0</v>
      </c>
      <c r="AM1246" s="3">
        <v>0</v>
      </c>
      <c r="AN1246" s="2">
        <f t="shared" si="44"/>
        <v>0.20321931589537223</v>
      </c>
      <c r="AO1246" s="2">
        <v>0.21951219512195122</v>
      </c>
      <c r="AP1246">
        <f t="shared" si="45"/>
        <v>202</v>
      </c>
    </row>
    <row r="1247" spans="1:42" ht="16.5" hidden="1" customHeight="1" x14ac:dyDescent="0.25">
      <c r="A1247" s="4" t="s">
        <v>800</v>
      </c>
      <c r="B1247" s="1" t="s">
        <v>588</v>
      </c>
      <c r="D1247" t="s">
        <v>32</v>
      </c>
      <c r="E1247" t="s">
        <v>333</v>
      </c>
      <c r="F1247" t="s">
        <v>589</v>
      </c>
      <c r="G1247">
        <v>191</v>
      </c>
      <c r="H1247">
        <v>0</v>
      </c>
      <c r="I1247">
        <v>0</v>
      </c>
      <c r="J1247">
        <v>0</v>
      </c>
      <c r="K1247">
        <v>0</v>
      </c>
      <c r="L1247">
        <v>20</v>
      </c>
      <c r="M1247">
        <v>182</v>
      </c>
      <c r="N1247" s="2">
        <v>1.2360939431396786E-2</v>
      </c>
      <c r="O1247" s="2">
        <v>0.11248454882571075</v>
      </c>
      <c r="P1247">
        <v>379</v>
      </c>
      <c r="Q1247" s="2">
        <v>0.21114206128133706</v>
      </c>
      <c r="R1247">
        <v>1618</v>
      </c>
      <c r="S1247">
        <v>1795</v>
      </c>
      <c r="T1247">
        <v>1698</v>
      </c>
      <c r="U1247">
        <v>6</v>
      </c>
      <c r="V1247">
        <v>31</v>
      </c>
      <c r="W1247">
        <v>18</v>
      </c>
      <c r="X1247">
        <v>42</v>
      </c>
      <c r="Y1247">
        <v>365</v>
      </c>
      <c r="Z1247">
        <v>0</v>
      </c>
      <c r="AA1247">
        <v>3</v>
      </c>
      <c r="AB1247">
        <v>5</v>
      </c>
      <c r="AC1247">
        <v>0</v>
      </c>
      <c r="AD1247">
        <v>1524</v>
      </c>
      <c r="AE1247">
        <v>6</v>
      </c>
      <c r="AF1247">
        <v>28</v>
      </c>
      <c r="AG1247">
        <v>13</v>
      </c>
      <c r="AH1247">
        <v>42</v>
      </c>
      <c r="AI1247" s="3">
        <v>0.12532808398950132</v>
      </c>
      <c r="AJ1247" s="3">
        <v>0</v>
      </c>
      <c r="AK1247" s="3">
        <v>0</v>
      </c>
      <c r="AL1247" s="3">
        <v>0</v>
      </c>
      <c r="AM1247" s="3">
        <v>0</v>
      </c>
      <c r="AN1247" s="2">
        <f t="shared" si="44"/>
        <v>0.12484548825710753</v>
      </c>
      <c r="AO1247" s="2">
        <v>5.5176689398636083E-2</v>
      </c>
      <c r="AP1247">
        <f t="shared" si="45"/>
        <v>202</v>
      </c>
    </row>
    <row r="1248" spans="1:42" ht="16.5" hidden="1" customHeight="1" x14ac:dyDescent="0.25">
      <c r="A1248" s="5" t="s">
        <v>792</v>
      </c>
      <c r="B1248" s="1" t="s">
        <v>176</v>
      </c>
      <c r="D1248" t="s">
        <v>32</v>
      </c>
      <c r="E1248" t="s">
        <v>177</v>
      </c>
      <c r="F1248" t="s">
        <v>178</v>
      </c>
      <c r="G1248">
        <v>190</v>
      </c>
      <c r="H1248">
        <v>0</v>
      </c>
      <c r="I1248">
        <v>0</v>
      </c>
      <c r="J1248">
        <v>0</v>
      </c>
      <c r="K1248">
        <v>6</v>
      </c>
      <c r="L1248">
        <v>29</v>
      </c>
      <c r="M1248">
        <v>173</v>
      </c>
      <c r="N1248" s="2">
        <v>7.064555420219245E-3</v>
      </c>
      <c r="O1248" s="2">
        <v>4.2143727161997567E-2</v>
      </c>
      <c r="P1248">
        <v>118</v>
      </c>
      <c r="Q1248" s="2">
        <v>2.9345933847301667E-2</v>
      </c>
      <c r="R1248">
        <v>4105</v>
      </c>
      <c r="S1248">
        <v>4021</v>
      </c>
      <c r="T1248">
        <v>3887</v>
      </c>
      <c r="U1248">
        <v>20</v>
      </c>
      <c r="V1248">
        <v>54</v>
      </c>
      <c r="W1248">
        <v>34</v>
      </c>
      <c r="X1248">
        <v>26</v>
      </c>
      <c r="Y1248">
        <v>109</v>
      </c>
      <c r="Z1248">
        <v>0</v>
      </c>
      <c r="AA1248">
        <v>0</v>
      </c>
      <c r="AB1248">
        <v>0</v>
      </c>
      <c r="AC1248">
        <v>0</v>
      </c>
      <c r="AD1248">
        <v>3968</v>
      </c>
      <c r="AE1248">
        <v>20</v>
      </c>
      <c r="AF1248">
        <v>54</v>
      </c>
      <c r="AG1248">
        <v>34</v>
      </c>
      <c r="AH1248">
        <v>32</v>
      </c>
      <c r="AI1248" s="3">
        <v>4.7883064516129031E-2</v>
      </c>
      <c r="AJ1248" s="3">
        <v>0</v>
      </c>
      <c r="AK1248" s="3">
        <v>0</v>
      </c>
      <c r="AL1248" s="3">
        <v>0</v>
      </c>
      <c r="AM1248" s="3">
        <v>0.1875</v>
      </c>
      <c r="AN1248" s="2">
        <f t="shared" si="44"/>
        <v>4.9208282582216809E-2</v>
      </c>
      <c r="AO1248" s="2">
        <v>3.4079844206426485E-2</v>
      </c>
      <c r="AP1248">
        <f t="shared" si="45"/>
        <v>202</v>
      </c>
    </row>
    <row r="1249" spans="1:42" ht="16.5" hidden="1" customHeight="1" x14ac:dyDescent="0.25">
      <c r="A1249" s="4">
        <v>2011</v>
      </c>
      <c r="B1249" s="1" t="s">
        <v>519</v>
      </c>
      <c r="D1249" t="s">
        <v>32</v>
      </c>
      <c r="E1249" t="s">
        <v>517</v>
      </c>
      <c r="F1249" t="s">
        <v>520</v>
      </c>
      <c r="G1249">
        <v>170</v>
      </c>
      <c r="H1249">
        <v>0</v>
      </c>
      <c r="I1249">
        <v>0</v>
      </c>
      <c r="J1249">
        <v>5</v>
      </c>
      <c r="K1249">
        <v>11</v>
      </c>
      <c r="L1249">
        <v>12</v>
      </c>
      <c r="M1249">
        <v>190</v>
      </c>
      <c r="N1249" s="2">
        <v>2.4009603841536613E-3</v>
      </c>
      <c r="O1249" s="2">
        <v>3.8015206082432973E-2</v>
      </c>
      <c r="P1249">
        <v>139</v>
      </c>
      <c r="Q1249" s="2">
        <v>2.8166160081053698E-2</v>
      </c>
      <c r="R1249">
        <v>4998</v>
      </c>
      <c r="S1249">
        <v>4935</v>
      </c>
      <c r="T1249">
        <v>3969</v>
      </c>
      <c r="U1249">
        <v>14</v>
      </c>
      <c r="V1249">
        <v>337</v>
      </c>
      <c r="W1249">
        <v>81</v>
      </c>
      <c r="X1249">
        <v>534</v>
      </c>
      <c r="Y1249">
        <v>115</v>
      </c>
      <c r="Z1249">
        <v>0</v>
      </c>
      <c r="AA1249">
        <v>0</v>
      </c>
      <c r="AB1249">
        <v>0</v>
      </c>
      <c r="AC1249">
        <v>9</v>
      </c>
      <c r="AD1249">
        <v>4024</v>
      </c>
      <c r="AE1249">
        <v>14</v>
      </c>
      <c r="AF1249">
        <v>337</v>
      </c>
      <c r="AG1249">
        <v>86</v>
      </c>
      <c r="AH1249">
        <v>536</v>
      </c>
      <c r="AI1249" s="3">
        <v>4.2246520874751489E-2</v>
      </c>
      <c r="AJ1249" s="3">
        <v>0</v>
      </c>
      <c r="AK1249" s="3">
        <v>0</v>
      </c>
      <c r="AL1249" s="3">
        <v>5.8139534883720929E-2</v>
      </c>
      <c r="AM1249" s="3">
        <v>2.0522388059701493E-2</v>
      </c>
      <c r="AN1249" s="2">
        <f t="shared" si="44"/>
        <v>4.0416166466586634E-2</v>
      </c>
      <c r="AO1249" s="2">
        <v>0.19471683009805885</v>
      </c>
      <c r="AP1249">
        <f t="shared" si="45"/>
        <v>202</v>
      </c>
    </row>
    <row r="1250" spans="1:42" ht="16.5" hidden="1" customHeight="1" x14ac:dyDescent="0.25">
      <c r="A1250" s="5" t="s">
        <v>790</v>
      </c>
      <c r="B1250" s="1" t="s">
        <v>148</v>
      </c>
      <c r="D1250" t="s">
        <v>32</v>
      </c>
      <c r="E1250" t="s">
        <v>149</v>
      </c>
      <c r="F1250" t="s">
        <v>150</v>
      </c>
      <c r="G1250">
        <v>193</v>
      </c>
      <c r="H1250">
        <v>0</v>
      </c>
      <c r="I1250">
        <v>0</v>
      </c>
      <c r="J1250">
        <v>0</v>
      </c>
      <c r="K1250">
        <v>0</v>
      </c>
      <c r="L1250">
        <v>19</v>
      </c>
      <c r="M1250">
        <v>183</v>
      </c>
      <c r="N1250" s="2">
        <v>2.7185577335813423E-3</v>
      </c>
      <c r="O1250" s="2">
        <v>2.6184003433967665E-2</v>
      </c>
      <c r="P1250">
        <v>399</v>
      </c>
      <c r="Q1250" s="2">
        <v>5.5524631227386587E-2</v>
      </c>
      <c r="R1250">
        <v>6989</v>
      </c>
      <c r="S1250">
        <v>7186</v>
      </c>
      <c r="T1250">
        <v>6915</v>
      </c>
      <c r="U1250">
        <v>109</v>
      </c>
      <c r="V1250">
        <v>73</v>
      </c>
      <c r="W1250">
        <v>49</v>
      </c>
      <c r="X1250">
        <v>40</v>
      </c>
      <c r="Y1250">
        <v>379</v>
      </c>
      <c r="Z1250">
        <v>3</v>
      </c>
      <c r="AA1250">
        <v>4</v>
      </c>
      <c r="AB1250">
        <v>6</v>
      </c>
      <c r="AC1250">
        <v>0</v>
      </c>
      <c r="AD1250">
        <v>6729</v>
      </c>
      <c r="AE1250">
        <v>106</v>
      </c>
      <c r="AF1250">
        <v>69</v>
      </c>
      <c r="AG1250">
        <v>43</v>
      </c>
      <c r="AH1250">
        <v>40</v>
      </c>
      <c r="AI1250" s="3">
        <v>2.8681824936840541E-2</v>
      </c>
      <c r="AJ1250" s="3">
        <v>0</v>
      </c>
      <c r="AK1250" s="3">
        <v>0</v>
      </c>
      <c r="AL1250" s="3">
        <v>0</v>
      </c>
      <c r="AM1250" s="3">
        <v>0</v>
      </c>
      <c r="AN1250" s="2">
        <f t="shared" si="44"/>
        <v>2.8902561167549006E-2</v>
      </c>
      <c r="AO1250" s="2">
        <v>3.6925719192786602E-2</v>
      </c>
      <c r="AP1250">
        <f t="shared" si="45"/>
        <v>202</v>
      </c>
    </row>
    <row r="1251" spans="1:42" ht="16.5" hidden="1" customHeight="1" x14ac:dyDescent="0.25">
      <c r="A1251" s="5" t="s">
        <v>787</v>
      </c>
      <c r="B1251" s="1" t="s">
        <v>234</v>
      </c>
      <c r="C1251" t="s">
        <v>36</v>
      </c>
      <c r="D1251" t="s">
        <v>43</v>
      </c>
      <c r="E1251" t="s">
        <v>38</v>
      </c>
      <c r="F1251" t="s">
        <v>235</v>
      </c>
      <c r="G1251">
        <v>179</v>
      </c>
      <c r="H1251">
        <v>0</v>
      </c>
      <c r="I1251">
        <v>11</v>
      </c>
      <c r="J1251">
        <v>0</v>
      </c>
      <c r="K1251">
        <v>0</v>
      </c>
      <c r="L1251">
        <v>4</v>
      </c>
      <c r="M1251">
        <v>198</v>
      </c>
      <c r="N1251" s="2">
        <v>4.3464087797457349E-4</v>
      </c>
      <c r="O1251" s="2">
        <v>2.151472345974139E-2</v>
      </c>
      <c r="P1251">
        <v>440</v>
      </c>
      <c r="Q1251" s="2">
        <v>4.6605232496557569E-2</v>
      </c>
      <c r="R1251">
        <v>9203</v>
      </c>
      <c r="S1251">
        <v>9441</v>
      </c>
      <c r="T1251">
        <v>8459</v>
      </c>
      <c r="U1251">
        <v>25</v>
      </c>
      <c r="V1251">
        <v>324</v>
      </c>
      <c r="W1251">
        <v>499</v>
      </c>
      <c r="X1251">
        <v>134</v>
      </c>
      <c r="Y1251">
        <v>361</v>
      </c>
      <c r="Z1251">
        <v>0</v>
      </c>
      <c r="AA1251">
        <v>33</v>
      </c>
      <c r="AB1251">
        <v>16</v>
      </c>
      <c r="AC1251">
        <v>5</v>
      </c>
      <c r="AD1251">
        <v>8277</v>
      </c>
      <c r="AE1251">
        <v>25</v>
      </c>
      <c r="AF1251">
        <v>302</v>
      </c>
      <c r="AG1251">
        <v>483</v>
      </c>
      <c r="AH1251">
        <v>129</v>
      </c>
      <c r="AI1251" s="3">
        <v>2.1626193065120213E-2</v>
      </c>
      <c r="AJ1251" s="3">
        <v>0</v>
      </c>
      <c r="AK1251" s="3">
        <v>3.6423841059602648E-2</v>
      </c>
      <c r="AL1251" s="3">
        <v>0</v>
      </c>
      <c r="AM1251" s="3">
        <v>0</v>
      </c>
      <c r="AN1251" s="2">
        <f t="shared" si="44"/>
        <v>2.1949364337715965E-2</v>
      </c>
      <c r="AO1251" s="2">
        <v>0.10188802083333333</v>
      </c>
      <c r="AP1251">
        <f t="shared" si="45"/>
        <v>202</v>
      </c>
    </row>
    <row r="1252" spans="1:42" ht="16.5" hidden="1" customHeight="1" x14ac:dyDescent="0.25">
      <c r="A1252" s="4" t="s">
        <v>801</v>
      </c>
      <c r="B1252" t="s">
        <v>718</v>
      </c>
      <c r="D1252" t="s">
        <v>32</v>
      </c>
      <c r="E1252" t="s">
        <v>288</v>
      </c>
      <c r="F1252" t="s">
        <v>719</v>
      </c>
      <c r="G1252">
        <v>174</v>
      </c>
      <c r="H1252">
        <v>0</v>
      </c>
      <c r="I1252">
        <v>0</v>
      </c>
      <c r="J1252">
        <v>4</v>
      </c>
      <c r="K1252">
        <v>9</v>
      </c>
      <c r="L1252">
        <v>0</v>
      </c>
      <c r="M1252">
        <v>201</v>
      </c>
      <c r="N1252" s="2">
        <v>0</v>
      </c>
      <c r="O1252" s="2">
        <v>0.22185430463576158</v>
      </c>
      <c r="P1252">
        <v>46</v>
      </c>
      <c r="Q1252" s="2">
        <v>6.1251664447403459E-2</v>
      </c>
      <c r="R1252">
        <v>906</v>
      </c>
      <c r="S1252">
        <v>751</v>
      </c>
      <c r="T1252">
        <v>609</v>
      </c>
      <c r="U1252">
        <v>5</v>
      </c>
      <c r="V1252">
        <v>17</v>
      </c>
      <c r="W1252">
        <v>68</v>
      </c>
      <c r="X1252">
        <v>52</v>
      </c>
      <c r="Y1252">
        <v>44</v>
      </c>
      <c r="Z1252">
        <v>0</v>
      </c>
      <c r="AA1252">
        <v>0</v>
      </c>
      <c r="AB1252">
        <v>0</v>
      </c>
      <c r="AC1252">
        <v>0</v>
      </c>
      <c r="AD1252">
        <v>739</v>
      </c>
      <c r="AE1252">
        <v>5</v>
      </c>
      <c r="AF1252">
        <v>17</v>
      </c>
      <c r="AG1252">
        <v>72</v>
      </c>
      <c r="AH1252">
        <v>61</v>
      </c>
      <c r="AI1252" s="3">
        <v>0.23545331529093369</v>
      </c>
      <c r="AJ1252" s="3">
        <v>0</v>
      </c>
      <c r="AK1252" s="3">
        <v>0</v>
      </c>
      <c r="AL1252" s="3">
        <v>5.5555555555555552E-2</v>
      </c>
      <c r="AM1252" s="3">
        <v>0.14754098360655737</v>
      </c>
      <c r="AN1252" s="2">
        <f t="shared" si="44"/>
        <v>0.22185430463576158</v>
      </c>
      <c r="AO1252" s="2">
        <v>0.17337807606263983</v>
      </c>
      <c r="AP1252">
        <f t="shared" si="45"/>
        <v>201</v>
      </c>
    </row>
    <row r="1253" spans="1:42" ht="16.5" hidden="1" customHeight="1" x14ac:dyDescent="0.25">
      <c r="A1253" s="5" t="s">
        <v>802</v>
      </c>
      <c r="B1253" t="s">
        <v>662</v>
      </c>
      <c r="D1253" t="s">
        <v>32</v>
      </c>
      <c r="E1253" t="s">
        <v>603</v>
      </c>
      <c r="F1253" t="s">
        <v>663</v>
      </c>
      <c r="G1253">
        <v>174</v>
      </c>
      <c r="H1253">
        <v>16</v>
      </c>
      <c r="I1253">
        <v>0</v>
      </c>
      <c r="J1253">
        <v>0</v>
      </c>
      <c r="K1253">
        <v>7</v>
      </c>
      <c r="L1253">
        <v>72</v>
      </c>
      <c r="M1253">
        <v>129</v>
      </c>
      <c r="N1253" s="2">
        <v>5.1798561151079135E-2</v>
      </c>
      <c r="O1253" s="2">
        <v>9.2805755395683448E-2</v>
      </c>
      <c r="P1253">
        <v>56</v>
      </c>
      <c r="Q1253" s="2">
        <v>4.4979919678714862E-2</v>
      </c>
      <c r="R1253">
        <v>1390</v>
      </c>
      <c r="S1253">
        <v>1245</v>
      </c>
      <c r="T1253">
        <v>1082</v>
      </c>
      <c r="U1253">
        <v>83</v>
      </c>
      <c r="V1253">
        <v>4</v>
      </c>
      <c r="W1253">
        <v>5</v>
      </c>
      <c r="X1253">
        <v>71</v>
      </c>
      <c r="Y1253">
        <v>44</v>
      </c>
      <c r="Z1253">
        <v>3</v>
      </c>
      <c r="AA1253">
        <v>0</v>
      </c>
      <c r="AB1253">
        <v>0</v>
      </c>
      <c r="AC1253">
        <v>0</v>
      </c>
      <c r="AD1253">
        <v>1212</v>
      </c>
      <c r="AE1253">
        <v>96</v>
      </c>
      <c r="AF1253">
        <v>4</v>
      </c>
      <c r="AG1253">
        <v>5</v>
      </c>
      <c r="AH1253">
        <v>78</v>
      </c>
      <c r="AI1253" s="3">
        <v>0.14356435643564355</v>
      </c>
      <c r="AJ1253" s="3">
        <v>0.16666666666666666</v>
      </c>
      <c r="AK1253" s="3">
        <v>0</v>
      </c>
      <c r="AL1253" s="3">
        <v>0</v>
      </c>
      <c r="AM1253" s="3">
        <v>8.9743589743589744E-2</v>
      </c>
      <c r="AN1253" s="2">
        <f t="shared" si="44"/>
        <v>0.14460431654676259</v>
      </c>
      <c r="AO1253" s="2">
        <v>0.13118279569892474</v>
      </c>
      <c r="AP1253">
        <f t="shared" si="45"/>
        <v>201</v>
      </c>
    </row>
    <row r="1254" spans="1:42" ht="16.5" hidden="1" customHeight="1" x14ac:dyDescent="0.25">
      <c r="A1254" s="5" t="s">
        <v>795</v>
      </c>
      <c r="B1254" s="1" t="s">
        <v>280</v>
      </c>
      <c r="D1254" t="s">
        <v>32</v>
      </c>
      <c r="E1254" t="s">
        <v>281</v>
      </c>
      <c r="F1254" t="s">
        <v>282</v>
      </c>
      <c r="G1254">
        <v>185</v>
      </c>
      <c r="H1254">
        <v>5</v>
      </c>
      <c r="I1254">
        <v>4</v>
      </c>
      <c r="J1254">
        <v>0</v>
      </c>
      <c r="K1254">
        <v>3</v>
      </c>
      <c r="L1254">
        <v>28</v>
      </c>
      <c r="M1254">
        <v>173</v>
      </c>
      <c r="N1254" s="2">
        <v>1.891891891891892E-2</v>
      </c>
      <c r="O1254" s="2">
        <v>0.11689189189189189</v>
      </c>
      <c r="P1254">
        <v>5</v>
      </c>
      <c r="Q1254" s="2">
        <v>3.8940809968847352E-3</v>
      </c>
      <c r="R1254">
        <v>1480</v>
      </c>
      <c r="S1254">
        <v>1284</v>
      </c>
      <c r="T1254">
        <v>1100</v>
      </c>
      <c r="U1254">
        <v>166</v>
      </c>
      <c r="V1254">
        <v>11</v>
      </c>
      <c r="W1254">
        <v>3</v>
      </c>
      <c r="X1254">
        <v>4</v>
      </c>
      <c r="Y1254">
        <v>3</v>
      </c>
      <c r="Z1254">
        <v>0</v>
      </c>
      <c r="AA1254">
        <v>0</v>
      </c>
      <c r="AB1254">
        <v>0</v>
      </c>
      <c r="AC1254">
        <v>0</v>
      </c>
      <c r="AD1254">
        <v>1282</v>
      </c>
      <c r="AE1254">
        <v>171</v>
      </c>
      <c r="AF1254">
        <v>15</v>
      </c>
      <c r="AG1254">
        <v>3</v>
      </c>
      <c r="AH1254">
        <v>7</v>
      </c>
      <c r="AI1254" s="3">
        <v>0.14430577223088922</v>
      </c>
      <c r="AJ1254" s="3">
        <v>2.9239766081871343E-2</v>
      </c>
      <c r="AK1254" s="3">
        <v>0.26666666666666666</v>
      </c>
      <c r="AL1254" s="3">
        <v>0</v>
      </c>
      <c r="AM1254" s="3">
        <v>0.42857142857142855</v>
      </c>
      <c r="AN1254" s="2">
        <f t="shared" si="44"/>
        <v>0.13581081081081081</v>
      </c>
      <c r="AO1254" s="2">
        <v>0.13261163734776726</v>
      </c>
      <c r="AP1254">
        <f t="shared" si="45"/>
        <v>201</v>
      </c>
    </row>
    <row r="1255" spans="1:42" ht="16.5" hidden="1" customHeight="1" x14ac:dyDescent="0.25">
      <c r="A1255" s="5" t="s">
        <v>793</v>
      </c>
      <c r="B1255" s="1" t="s">
        <v>598</v>
      </c>
      <c r="D1255" t="s">
        <v>32</v>
      </c>
      <c r="E1255" t="s">
        <v>333</v>
      </c>
      <c r="F1255" t="s">
        <v>599</v>
      </c>
      <c r="G1255">
        <v>184</v>
      </c>
      <c r="H1255">
        <v>0</v>
      </c>
      <c r="I1255">
        <v>3</v>
      </c>
      <c r="J1255">
        <v>0</v>
      </c>
      <c r="K1255">
        <v>3</v>
      </c>
      <c r="L1255">
        <v>0</v>
      </c>
      <c r="M1255">
        <v>201</v>
      </c>
      <c r="N1255" s="2">
        <v>0</v>
      </c>
      <c r="O1255" s="2">
        <v>0.1205758848230354</v>
      </c>
      <c r="P1255">
        <v>119</v>
      </c>
      <c r="Q1255" s="2">
        <v>7.5078864353312305E-2</v>
      </c>
      <c r="R1255">
        <v>1667</v>
      </c>
      <c r="S1255">
        <v>1585</v>
      </c>
      <c r="T1255">
        <v>1476</v>
      </c>
      <c r="U1255">
        <v>13</v>
      </c>
      <c r="V1255">
        <v>26</v>
      </c>
      <c r="W1255">
        <v>40</v>
      </c>
      <c r="X1255">
        <v>30</v>
      </c>
      <c r="Y1255">
        <v>104</v>
      </c>
      <c r="Z1255">
        <v>0</v>
      </c>
      <c r="AA1255">
        <v>0</v>
      </c>
      <c r="AB1255">
        <v>0</v>
      </c>
      <c r="AC1255">
        <v>0</v>
      </c>
      <c r="AD1255">
        <v>1556</v>
      </c>
      <c r="AE1255">
        <v>13</v>
      </c>
      <c r="AF1255">
        <v>29</v>
      </c>
      <c r="AG1255">
        <v>40</v>
      </c>
      <c r="AH1255">
        <v>33</v>
      </c>
      <c r="AI1255" s="3">
        <v>0.11825192802056556</v>
      </c>
      <c r="AJ1255" s="3">
        <v>0</v>
      </c>
      <c r="AK1255" s="3">
        <v>0.10344827586206896</v>
      </c>
      <c r="AL1255" s="3">
        <v>0</v>
      </c>
      <c r="AM1255" s="3">
        <v>9.0909090909090912E-2</v>
      </c>
      <c r="AN1255" s="2">
        <f t="shared" si="44"/>
        <v>0.1205758848230354</v>
      </c>
      <c r="AO1255" s="2">
        <v>6.8821065230400963E-2</v>
      </c>
      <c r="AP1255">
        <f t="shared" si="45"/>
        <v>201</v>
      </c>
    </row>
    <row r="1256" spans="1:42" ht="16.5" hidden="1" customHeight="1" x14ac:dyDescent="0.25">
      <c r="A1256" s="5" t="s">
        <v>795</v>
      </c>
      <c r="B1256" s="1" t="s">
        <v>390</v>
      </c>
      <c r="D1256" t="s">
        <v>32</v>
      </c>
      <c r="E1256" t="s">
        <v>388</v>
      </c>
      <c r="F1256" t="s">
        <v>391</v>
      </c>
      <c r="G1256">
        <v>189</v>
      </c>
      <c r="H1256">
        <v>0</v>
      </c>
      <c r="I1256">
        <v>0</v>
      </c>
      <c r="J1256">
        <v>3</v>
      </c>
      <c r="K1256">
        <v>0</v>
      </c>
      <c r="L1256">
        <v>9</v>
      </c>
      <c r="M1256">
        <v>192</v>
      </c>
      <c r="N1256" s="2">
        <v>3.6217303822937627E-3</v>
      </c>
      <c r="O1256" s="2">
        <v>7.72635814889336E-2</v>
      </c>
      <c r="P1256">
        <v>280</v>
      </c>
      <c r="Q1256" s="2">
        <v>0.10920436817472699</v>
      </c>
      <c r="R1256">
        <v>2485</v>
      </c>
      <c r="S1256">
        <v>2564</v>
      </c>
      <c r="T1256">
        <v>2344</v>
      </c>
      <c r="U1256">
        <v>34</v>
      </c>
      <c r="V1256">
        <v>93</v>
      </c>
      <c r="W1256">
        <v>33</v>
      </c>
      <c r="X1256">
        <v>60</v>
      </c>
      <c r="Y1256">
        <v>165</v>
      </c>
      <c r="Z1256">
        <v>3</v>
      </c>
      <c r="AA1256">
        <v>4</v>
      </c>
      <c r="AB1256">
        <v>0</v>
      </c>
      <c r="AC1256">
        <v>0</v>
      </c>
      <c r="AD1256">
        <v>2368</v>
      </c>
      <c r="AE1256">
        <v>31</v>
      </c>
      <c r="AF1256">
        <v>89</v>
      </c>
      <c r="AG1256">
        <v>36</v>
      </c>
      <c r="AH1256">
        <v>60</v>
      </c>
      <c r="AI1256" s="3">
        <v>7.9814189189189186E-2</v>
      </c>
      <c r="AJ1256" s="3">
        <v>0</v>
      </c>
      <c r="AK1256" s="3">
        <v>0</v>
      </c>
      <c r="AL1256" s="3">
        <v>8.3333333333333329E-2</v>
      </c>
      <c r="AM1256" s="3">
        <v>0</v>
      </c>
      <c r="AN1256" s="2">
        <f t="shared" si="44"/>
        <v>8.0885311871227356E-2</v>
      </c>
      <c r="AO1256" s="2">
        <v>8.3591331269349839E-2</v>
      </c>
      <c r="AP1256">
        <f t="shared" si="45"/>
        <v>201</v>
      </c>
    </row>
    <row r="1257" spans="1:42" ht="16.5" hidden="1" customHeight="1" x14ac:dyDescent="0.25">
      <c r="A1257" s="5" t="s">
        <v>790</v>
      </c>
      <c r="B1257" s="1" t="s">
        <v>176</v>
      </c>
      <c r="D1257" t="s">
        <v>32</v>
      </c>
      <c r="E1257" t="s">
        <v>177</v>
      </c>
      <c r="F1257" t="s">
        <v>178</v>
      </c>
      <c r="G1257">
        <v>192</v>
      </c>
      <c r="H1257">
        <v>0</v>
      </c>
      <c r="I1257">
        <v>0</v>
      </c>
      <c r="J1257">
        <v>0</v>
      </c>
      <c r="K1257">
        <v>3</v>
      </c>
      <c r="L1257">
        <v>32</v>
      </c>
      <c r="M1257">
        <v>169</v>
      </c>
      <c r="N1257" s="2">
        <v>7.5276405551634911E-3</v>
      </c>
      <c r="O1257" s="2">
        <v>3.9755351681957186E-2</v>
      </c>
      <c r="P1257">
        <v>107</v>
      </c>
      <c r="Q1257" s="2">
        <v>2.5739716141448158E-2</v>
      </c>
      <c r="R1257">
        <v>4251</v>
      </c>
      <c r="S1257">
        <v>4157</v>
      </c>
      <c r="T1257">
        <v>4028</v>
      </c>
      <c r="U1257">
        <v>10</v>
      </c>
      <c r="V1257">
        <v>51</v>
      </c>
      <c r="W1257">
        <v>34</v>
      </c>
      <c r="X1257">
        <v>34</v>
      </c>
      <c r="Y1257">
        <v>99</v>
      </c>
      <c r="Z1257">
        <v>0</v>
      </c>
      <c r="AA1257">
        <v>0</v>
      </c>
      <c r="AB1257">
        <v>0</v>
      </c>
      <c r="AC1257">
        <v>0</v>
      </c>
      <c r="AD1257">
        <v>4121</v>
      </c>
      <c r="AE1257">
        <v>10</v>
      </c>
      <c r="AF1257">
        <v>51</v>
      </c>
      <c r="AG1257">
        <v>34</v>
      </c>
      <c r="AH1257">
        <v>37</v>
      </c>
      <c r="AI1257" s="3">
        <v>4.6590633341421987E-2</v>
      </c>
      <c r="AJ1257" s="3">
        <v>0</v>
      </c>
      <c r="AK1257" s="3">
        <v>0</v>
      </c>
      <c r="AL1257" s="3">
        <v>0</v>
      </c>
      <c r="AM1257" s="3">
        <v>8.1081081081081086E-2</v>
      </c>
      <c r="AN1257" s="2">
        <f t="shared" si="44"/>
        <v>4.728299223712068E-2</v>
      </c>
      <c r="AO1257" s="2">
        <v>3.1036915118739714E-2</v>
      </c>
      <c r="AP1257">
        <f t="shared" si="45"/>
        <v>201</v>
      </c>
    </row>
    <row r="1258" spans="1:42" ht="16.5" hidden="1" customHeight="1" x14ac:dyDescent="0.25">
      <c r="A1258" s="5" t="s">
        <v>790</v>
      </c>
      <c r="B1258" s="1" t="s">
        <v>165</v>
      </c>
      <c r="C1258" t="s">
        <v>36</v>
      </c>
      <c r="D1258" t="s">
        <v>43</v>
      </c>
      <c r="E1258" t="s">
        <v>44</v>
      </c>
      <c r="F1258" t="s">
        <v>166</v>
      </c>
      <c r="G1258">
        <v>142</v>
      </c>
      <c r="H1258">
        <v>5</v>
      </c>
      <c r="I1258">
        <v>11</v>
      </c>
      <c r="J1258">
        <v>7</v>
      </c>
      <c r="K1258">
        <v>29</v>
      </c>
      <c r="L1258">
        <v>53</v>
      </c>
      <c r="M1258">
        <v>148</v>
      </c>
      <c r="N1258" s="2">
        <v>1.0903106356716725E-2</v>
      </c>
      <c r="O1258" s="2">
        <v>3.0446410203661799E-2</v>
      </c>
      <c r="P1258">
        <v>89</v>
      </c>
      <c r="Q1258" s="2">
        <v>1.8740787534217731E-2</v>
      </c>
      <c r="R1258">
        <v>4861</v>
      </c>
      <c r="S1258">
        <v>4749</v>
      </c>
      <c r="T1258">
        <v>3347</v>
      </c>
      <c r="U1258">
        <v>44</v>
      </c>
      <c r="V1258">
        <v>411</v>
      </c>
      <c r="W1258">
        <v>241</v>
      </c>
      <c r="X1258">
        <v>706</v>
      </c>
      <c r="Y1258">
        <v>64</v>
      </c>
      <c r="Z1258">
        <v>0</v>
      </c>
      <c r="AA1258">
        <v>0</v>
      </c>
      <c r="AB1258">
        <v>3</v>
      </c>
      <c r="AC1258">
        <v>12</v>
      </c>
      <c r="AD1258">
        <v>3425</v>
      </c>
      <c r="AE1258">
        <v>49</v>
      </c>
      <c r="AF1258">
        <v>422</v>
      </c>
      <c r="AG1258">
        <v>245</v>
      </c>
      <c r="AH1258">
        <v>723</v>
      </c>
      <c r="AI1258" s="3">
        <v>4.1459854014598542E-2</v>
      </c>
      <c r="AJ1258" s="3">
        <v>0.10204081632653061</v>
      </c>
      <c r="AK1258" s="3">
        <v>2.6066350710900472E-2</v>
      </c>
      <c r="AL1258" s="3">
        <v>2.8571428571428571E-2</v>
      </c>
      <c r="AM1258" s="3">
        <v>4.0110650069156296E-2</v>
      </c>
      <c r="AN1258" s="2">
        <f t="shared" si="44"/>
        <v>4.1349516560378524E-2</v>
      </c>
      <c r="AO1258" s="2">
        <v>0.29584703947368424</v>
      </c>
      <c r="AP1258">
        <f t="shared" si="45"/>
        <v>201</v>
      </c>
    </row>
    <row r="1259" spans="1:42" ht="16.5" hidden="1" customHeight="1" x14ac:dyDescent="0.25">
      <c r="A1259" s="5" t="s">
        <v>789</v>
      </c>
      <c r="B1259" s="1" t="s">
        <v>148</v>
      </c>
      <c r="D1259" t="s">
        <v>32</v>
      </c>
      <c r="E1259" t="s">
        <v>149</v>
      </c>
      <c r="F1259" t="s">
        <v>150</v>
      </c>
      <c r="G1259">
        <v>193</v>
      </c>
      <c r="H1259">
        <v>0</v>
      </c>
      <c r="I1259">
        <v>0</v>
      </c>
      <c r="J1259">
        <v>0</v>
      </c>
      <c r="K1259">
        <v>0</v>
      </c>
      <c r="L1259">
        <v>18</v>
      </c>
      <c r="M1259">
        <v>183</v>
      </c>
      <c r="N1259" s="2">
        <v>2.5395033860045146E-3</v>
      </c>
      <c r="O1259" s="2">
        <v>2.5818284424379234E-2</v>
      </c>
      <c r="P1259">
        <v>371</v>
      </c>
      <c r="Q1259" s="2">
        <v>5.1116009920088176E-2</v>
      </c>
      <c r="R1259">
        <v>7088</v>
      </c>
      <c r="S1259">
        <v>7258</v>
      </c>
      <c r="T1259">
        <v>6992</v>
      </c>
      <c r="U1259">
        <v>99</v>
      </c>
      <c r="V1259">
        <v>90</v>
      </c>
      <c r="W1259">
        <v>40</v>
      </c>
      <c r="X1259">
        <v>37</v>
      </c>
      <c r="Y1259">
        <v>359</v>
      </c>
      <c r="Z1259">
        <v>0</v>
      </c>
      <c r="AA1259">
        <v>4</v>
      </c>
      <c r="AB1259">
        <v>0</v>
      </c>
      <c r="AC1259">
        <v>0</v>
      </c>
      <c r="AD1259">
        <v>6826</v>
      </c>
      <c r="AE1259">
        <v>99</v>
      </c>
      <c r="AF1259">
        <v>86</v>
      </c>
      <c r="AG1259">
        <v>40</v>
      </c>
      <c r="AH1259">
        <v>37</v>
      </c>
      <c r="AI1259" s="3">
        <v>2.8274245531790212E-2</v>
      </c>
      <c r="AJ1259" s="3">
        <v>0</v>
      </c>
      <c r="AK1259" s="3">
        <v>0</v>
      </c>
      <c r="AL1259" s="3">
        <v>0</v>
      </c>
      <c r="AM1259" s="3">
        <v>0</v>
      </c>
      <c r="AN1259" s="2">
        <f t="shared" si="44"/>
        <v>2.8357787810383749E-2</v>
      </c>
      <c r="AO1259" s="2">
        <v>3.6963882618510156E-2</v>
      </c>
      <c r="AP1259">
        <f t="shared" si="45"/>
        <v>201</v>
      </c>
    </row>
    <row r="1260" spans="1:42" ht="16.5" hidden="1" customHeight="1" x14ac:dyDescent="0.25">
      <c r="A1260" s="4" t="s">
        <v>797</v>
      </c>
      <c r="B1260" s="1" t="s">
        <v>462</v>
      </c>
      <c r="D1260" t="s">
        <v>32</v>
      </c>
      <c r="E1260" t="s">
        <v>463</v>
      </c>
      <c r="F1260" t="s">
        <v>464</v>
      </c>
      <c r="G1260">
        <v>169</v>
      </c>
      <c r="H1260">
        <v>3</v>
      </c>
      <c r="I1260">
        <v>14</v>
      </c>
      <c r="J1260">
        <v>0</v>
      </c>
      <c r="K1260">
        <v>7</v>
      </c>
      <c r="L1260">
        <v>13</v>
      </c>
      <c r="M1260">
        <v>187</v>
      </c>
      <c r="N1260" s="2">
        <v>1.5204678362573099E-2</v>
      </c>
      <c r="O1260" s="2">
        <v>0.21871345029239767</v>
      </c>
      <c r="P1260">
        <v>99</v>
      </c>
      <c r="Q1260" s="2">
        <v>0.1312997347480106</v>
      </c>
      <c r="R1260">
        <v>855</v>
      </c>
      <c r="S1260">
        <v>754</v>
      </c>
      <c r="T1260">
        <v>706</v>
      </c>
      <c r="U1260">
        <v>16</v>
      </c>
      <c r="V1260">
        <v>22</v>
      </c>
      <c r="W1260">
        <v>6</v>
      </c>
      <c r="X1260">
        <v>4</v>
      </c>
      <c r="Y1260">
        <v>88</v>
      </c>
      <c r="Z1260">
        <v>0</v>
      </c>
      <c r="AA1260">
        <v>0</v>
      </c>
      <c r="AB1260">
        <v>0</v>
      </c>
      <c r="AC1260">
        <v>3</v>
      </c>
      <c r="AD1260">
        <v>787</v>
      </c>
      <c r="AE1260">
        <v>19</v>
      </c>
      <c r="AF1260">
        <v>36</v>
      </c>
      <c r="AG1260">
        <v>6</v>
      </c>
      <c r="AH1260">
        <v>8</v>
      </c>
      <c r="AI1260" s="3">
        <v>0.21473951715374842</v>
      </c>
      <c r="AJ1260" s="3">
        <v>0.15789473684210525</v>
      </c>
      <c r="AK1260" s="3">
        <v>0.3888888888888889</v>
      </c>
      <c r="AL1260" s="3">
        <v>0</v>
      </c>
      <c r="AM1260" s="3">
        <v>0.875</v>
      </c>
      <c r="AN1260" s="2">
        <f t="shared" si="44"/>
        <v>0.23391812865497078</v>
      </c>
      <c r="AO1260" s="2">
        <v>8.0607476635514014E-2</v>
      </c>
      <c r="AP1260">
        <f t="shared" si="45"/>
        <v>200</v>
      </c>
    </row>
    <row r="1261" spans="1:42" ht="16.5" hidden="1" customHeight="1" x14ac:dyDescent="0.25">
      <c r="A1261" s="4" t="s">
        <v>801</v>
      </c>
      <c r="B1261" s="1" t="s">
        <v>121</v>
      </c>
      <c r="D1261" t="s">
        <v>32</v>
      </c>
      <c r="E1261" t="s">
        <v>117</v>
      </c>
      <c r="F1261" t="s">
        <v>122</v>
      </c>
      <c r="G1261">
        <v>195</v>
      </c>
      <c r="H1261">
        <v>0</v>
      </c>
      <c r="I1261">
        <v>0</v>
      </c>
      <c r="J1261">
        <v>0</v>
      </c>
      <c r="K1261">
        <v>0</v>
      </c>
      <c r="L1261">
        <v>8</v>
      </c>
      <c r="M1261">
        <v>192</v>
      </c>
      <c r="N1261" s="2">
        <v>9.324009324009324E-3</v>
      </c>
      <c r="O1261" s="2">
        <v>0.22377622377622378</v>
      </c>
      <c r="P1261">
        <v>394</v>
      </c>
      <c r="Q1261" s="2">
        <v>0.37452471482889732</v>
      </c>
      <c r="R1261">
        <v>858</v>
      </c>
      <c r="S1261">
        <v>1052</v>
      </c>
      <c r="T1261">
        <v>1011</v>
      </c>
      <c r="U1261">
        <v>10</v>
      </c>
      <c r="V1261">
        <v>7</v>
      </c>
      <c r="W1261">
        <v>3</v>
      </c>
      <c r="X1261">
        <v>21</v>
      </c>
      <c r="Y1261">
        <v>368</v>
      </c>
      <c r="Z1261">
        <v>5</v>
      </c>
      <c r="AA1261">
        <v>0</v>
      </c>
      <c r="AB1261">
        <v>3</v>
      </c>
      <c r="AC1261">
        <v>10</v>
      </c>
      <c r="AD1261">
        <v>838</v>
      </c>
      <c r="AE1261">
        <v>5</v>
      </c>
      <c r="AF1261">
        <v>7</v>
      </c>
      <c r="AG1261">
        <v>0</v>
      </c>
      <c r="AH1261">
        <v>11</v>
      </c>
      <c r="AI1261" s="3">
        <v>0.23269689737470167</v>
      </c>
      <c r="AJ1261" s="3">
        <v>0</v>
      </c>
      <c r="AK1261" s="3">
        <v>0</v>
      </c>
      <c r="AL1261" s="3">
        <v>0</v>
      </c>
      <c r="AM1261" s="3">
        <v>0</v>
      </c>
      <c r="AN1261" s="2">
        <f t="shared" si="44"/>
        <v>0.23310023310023309</v>
      </c>
      <c r="AO1261" s="2">
        <v>2.6713124274099883E-2</v>
      </c>
      <c r="AP1261">
        <f t="shared" si="45"/>
        <v>200</v>
      </c>
    </row>
    <row r="1262" spans="1:42" ht="16.5" hidden="1" customHeight="1" x14ac:dyDescent="0.25">
      <c r="A1262" s="4" t="s">
        <v>801</v>
      </c>
      <c r="B1262" s="1" t="s">
        <v>280</v>
      </c>
      <c r="D1262" t="s">
        <v>32</v>
      </c>
      <c r="E1262" t="s">
        <v>281</v>
      </c>
      <c r="F1262" t="s">
        <v>282</v>
      </c>
      <c r="G1262">
        <v>183</v>
      </c>
      <c r="H1262">
        <v>5</v>
      </c>
      <c r="I1262">
        <v>5</v>
      </c>
      <c r="J1262">
        <v>0</v>
      </c>
      <c r="K1262">
        <v>0</v>
      </c>
      <c r="L1262">
        <v>6</v>
      </c>
      <c r="M1262">
        <v>194</v>
      </c>
      <c r="N1262" s="2">
        <v>4.6189376443418013E-3</v>
      </c>
      <c r="O1262" s="2">
        <v>0.14934565050038492</v>
      </c>
      <c r="P1262">
        <v>13</v>
      </c>
      <c r="Q1262" s="2">
        <v>1.1690647482014389E-2</v>
      </c>
      <c r="R1262">
        <v>1299</v>
      </c>
      <c r="S1262">
        <v>1112</v>
      </c>
      <c r="T1262">
        <v>1043</v>
      </c>
      <c r="U1262">
        <v>41</v>
      </c>
      <c r="V1262">
        <v>12</v>
      </c>
      <c r="W1262">
        <v>4</v>
      </c>
      <c r="X1262">
        <v>12</v>
      </c>
      <c r="Y1262">
        <v>13</v>
      </c>
      <c r="Z1262">
        <v>0</v>
      </c>
      <c r="AA1262">
        <v>0</v>
      </c>
      <c r="AB1262">
        <v>0</v>
      </c>
      <c r="AC1262">
        <v>0</v>
      </c>
      <c r="AD1262">
        <v>1213</v>
      </c>
      <c r="AE1262">
        <v>46</v>
      </c>
      <c r="AF1262">
        <v>17</v>
      </c>
      <c r="AG1262">
        <v>4</v>
      </c>
      <c r="AH1262">
        <v>12</v>
      </c>
      <c r="AI1262" s="3">
        <v>0.1508656224237428</v>
      </c>
      <c r="AJ1262" s="3">
        <v>0.10869565217391304</v>
      </c>
      <c r="AK1262" s="3">
        <v>0.29411764705882354</v>
      </c>
      <c r="AL1262" s="3">
        <v>0</v>
      </c>
      <c r="AM1262" s="3">
        <v>0</v>
      </c>
      <c r="AN1262" s="2">
        <f t="shared" si="44"/>
        <v>0.15396458814472672</v>
      </c>
      <c r="AO1262" s="2">
        <v>6.1145510835913311E-2</v>
      </c>
      <c r="AP1262">
        <f t="shared" si="45"/>
        <v>200</v>
      </c>
    </row>
    <row r="1263" spans="1:42" ht="16.5" hidden="1" customHeight="1" x14ac:dyDescent="0.25">
      <c r="A1263" s="4" t="s">
        <v>800</v>
      </c>
      <c r="B1263" s="1" t="s">
        <v>218</v>
      </c>
      <c r="C1263" t="s">
        <v>36</v>
      </c>
      <c r="D1263" t="s">
        <v>43</v>
      </c>
      <c r="E1263" t="s">
        <v>38</v>
      </c>
      <c r="F1263" t="s">
        <v>219</v>
      </c>
      <c r="G1263">
        <v>158</v>
      </c>
      <c r="H1263">
        <v>0</v>
      </c>
      <c r="I1263">
        <v>18</v>
      </c>
      <c r="J1263">
        <v>6</v>
      </c>
      <c r="K1263">
        <v>11</v>
      </c>
      <c r="L1263">
        <v>50</v>
      </c>
      <c r="M1263">
        <v>165</v>
      </c>
      <c r="N1263" s="2">
        <v>6.7033114358493098E-3</v>
      </c>
      <c r="O1263" s="2">
        <v>2.2120927738302723E-2</v>
      </c>
      <c r="P1263">
        <v>2979</v>
      </c>
      <c r="Q1263" s="2">
        <v>0.29140174117186735</v>
      </c>
      <c r="R1263">
        <v>7459</v>
      </c>
      <c r="S1263">
        <v>10223</v>
      </c>
      <c r="T1263">
        <v>8768</v>
      </c>
      <c r="U1263">
        <v>56</v>
      </c>
      <c r="V1263">
        <v>336</v>
      </c>
      <c r="W1263">
        <v>699</v>
      </c>
      <c r="X1263">
        <v>364</v>
      </c>
      <c r="Y1263">
        <v>2350</v>
      </c>
      <c r="Z1263">
        <v>19</v>
      </c>
      <c r="AA1263">
        <v>105</v>
      </c>
      <c r="AB1263">
        <v>323</v>
      </c>
      <c r="AC1263">
        <v>125</v>
      </c>
      <c r="AD1263">
        <v>6576</v>
      </c>
      <c r="AE1263">
        <v>37</v>
      </c>
      <c r="AF1263">
        <v>249</v>
      </c>
      <c r="AG1263">
        <v>382</v>
      </c>
      <c r="AH1263">
        <v>250</v>
      </c>
      <c r="AI1263" s="3">
        <v>2.4026763990267638E-2</v>
      </c>
      <c r="AJ1263" s="3">
        <v>0</v>
      </c>
      <c r="AK1263" s="3">
        <v>7.2289156626506021E-2</v>
      </c>
      <c r="AL1263" s="3">
        <v>1.5706806282722512E-2</v>
      </c>
      <c r="AM1263" s="3">
        <v>4.3999999999999997E-2</v>
      </c>
      <c r="AN1263" s="2">
        <f t="shared" si="44"/>
        <v>2.8824239174152035E-2</v>
      </c>
      <c r="AO1263" s="2">
        <v>0.12249799839871897</v>
      </c>
      <c r="AP1263">
        <f t="shared" si="45"/>
        <v>215</v>
      </c>
    </row>
    <row r="1264" spans="1:42" ht="16.5" hidden="1" customHeight="1" x14ac:dyDescent="0.25">
      <c r="A1264" s="4" t="s">
        <v>803</v>
      </c>
      <c r="B1264" s="1" t="s">
        <v>255</v>
      </c>
      <c r="D1264" t="s">
        <v>32</v>
      </c>
      <c r="E1264" t="s">
        <v>256</v>
      </c>
      <c r="F1264" t="s">
        <v>257</v>
      </c>
      <c r="G1264">
        <v>182</v>
      </c>
      <c r="H1264">
        <v>7</v>
      </c>
      <c r="I1264">
        <v>0</v>
      </c>
      <c r="J1264">
        <v>0</v>
      </c>
      <c r="K1264">
        <v>0</v>
      </c>
      <c r="L1264">
        <v>0</v>
      </c>
      <c r="M1264">
        <v>200</v>
      </c>
      <c r="N1264" s="2">
        <v>0</v>
      </c>
      <c r="O1264" s="2">
        <v>0.12995451591942819</v>
      </c>
      <c r="P1264">
        <v>159</v>
      </c>
      <c r="Q1264" s="2">
        <v>0.10614152202937249</v>
      </c>
      <c r="R1264">
        <v>1539</v>
      </c>
      <c r="S1264">
        <v>1498</v>
      </c>
      <c r="T1264">
        <v>1414</v>
      </c>
      <c r="U1264">
        <v>75</v>
      </c>
      <c r="V1264">
        <v>3</v>
      </c>
      <c r="W1264">
        <v>3</v>
      </c>
      <c r="X1264">
        <v>2</v>
      </c>
      <c r="Y1264">
        <v>134</v>
      </c>
      <c r="Z1264">
        <v>12</v>
      </c>
      <c r="AA1264">
        <v>0</v>
      </c>
      <c r="AB1264">
        <v>0</v>
      </c>
      <c r="AC1264">
        <v>0</v>
      </c>
      <c r="AD1264">
        <v>1462</v>
      </c>
      <c r="AE1264">
        <v>70</v>
      </c>
      <c r="AF1264">
        <v>3</v>
      </c>
      <c r="AG1264">
        <v>3</v>
      </c>
      <c r="AH1264">
        <v>2</v>
      </c>
      <c r="AI1264" s="3">
        <v>0.12448700410396717</v>
      </c>
      <c r="AJ1264" s="3">
        <v>0.1</v>
      </c>
      <c r="AK1264" s="3">
        <v>0</v>
      </c>
      <c r="AL1264" s="3">
        <v>0</v>
      </c>
      <c r="AM1264" s="3">
        <v>0</v>
      </c>
      <c r="AN1264" s="2">
        <f t="shared" si="44"/>
        <v>0.12995451591942819</v>
      </c>
      <c r="AO1264" s="2">
        <v>5.0649350649350652E-2</v>
      </c>
      <c r="AP1264">
        <f t="shared" si="45"/>
        <v>200</v>
      </c>
    </row>
    <row r="1265" spans="1:42" ht="16.5" hidden="1" customHeight="1" x14ac:dyDescent="0.25">
      <c r="A1265" s="5" t="s">
        <v>787</v>
      </c>
      <c r="B1265" s="1" t="s">
        <v>151</v>
      </c>
      <c r="D1265" t="s">
        <v>32</v>
      </c>
      <c r="E1265" t="s">
        <v>149</v>
      </c>
      <c r="F1265" t="s">
        <v>152</v>
      </c>
      <c r="G1265">
        <v>196</v>
      </c>
      <c r="H1265">
        <v>0</v>
      </c>
      <c r="I1265">
        <v>0</v>
      </c>
      <c r="J1265">
        <v>0</v>
      </c>
      <c r="K1265">
        <v>0</v>
      </c>
      <c r="L1265">
        <v>82</v>
      </c>
      <c r="M1265">
        <v>118</v>
      </c>
      <c r="N1265" s="2">
        <v>4.8896839594514012E-2</v>
      </c>
      <c r="O1265" s="2">
        <v>7.0363744782349427E-2</v>
      </c>
      <c r="P1265">
        <v>25</v>
      </c>
      <c r="Q1265" s="2">
        <v>1.6644474034620507E-2</v>
      </c>
      <c r="R1265">
        <v>1677</v>
      </c>
      <c r="S1265">
        <v>1502</v>
      </c>
      <c r="T1265">
        <v>1453</v>
      </c>
      <c r="U1265">
        <v>21</v>
      </c>
      <c r="V1265">
        <v>12</v>
      </c>
      <c r="W1265">
        <v>4</v>
      </c>
      <c r="X1265">
        <v>12</v>
      </c>
      <c r="Y1265">
        <v>17</v>
      </c>
      <c r="Z1265">
        <v>0</v>
      </c>
      <c r="AA1265">
        <v>0</v>
      </c>
      <c r="AB1265">
        <v>0</v>
      </c>
      <c r="AC1265">
        <v>0</v>
      </c>
      <c r="AD1265">
        <v>1632</v>
      </c>
      <c r="AE1265">
        <v>21</v>
      </c>
      <c r="AF1265">
        <v>12</v>
      </c>
      <c r="AG1265">
        <v>4</v>
      </c>
      <c r="AH1265">
        <v>12</v>
      </c>
      <c r="AI1265" s="3">
        <v>0.12009803921568628</v>
      </c>
      <c r="AJ1265" s="3">
        <v>0</v>
      </c>
      <c r="AK1265" s="3">
        <v>0</v>
      </c>
      <c r="AL1265" s="3">
        <v>0</v>
      </c>
      <c r="AM1265" s="3">
        <v>0</v>
      </c>
      <c r="AN1265" s="2">
        <f t="shared" si="44"/>
        <v>0.11926058437686343</v>
      </c>
      <c r="AO1265" s="2">
        <v>2.9149315883402735E-2</v>
      </c>
      <c r="AP1265">
        <f t="shared" si="45"/>
        <v>200</v>
      </c>
    </row>
    <row r="1266" spans="1:42" ht="16.5" hidden="1" customHeight="1" x14ac:dyDescent="0.25">
      <c r="A1266" s="5" t="s">
        <v>794</v>
      </c>
      <c r="B1266" s="1" t="s">
        <v>275</v>
      </c>
      <c r="D1266" t="s">
        <v>32</v>
      </c>
      <c r="E1266" t="s">
        <v>273</v>
      </c>
      <c r="F1266" t="s">
        <v>276</v>
      </c>
      <c r="G1266">
        <v>167</v>
      </c>
      <c r="H1266">
        <v>0</v>
      </c>
      <c r="I1266">
        <v>0</v>
      </c>
      <c r="J1266">
        <v>0</v>
      </c>
      <c r="K1266">
        <v>26</v>
      </c>
      <c r="L1266">
        <v>3</v>
      </c>
      <c r="M1266">
        <v>197</v>
      </c>
      <c r="N1266" s="2">
        <v>7.1599045346062051E-4</v>
      </c>
      <c r="O1266" s="2">
        <v>4.7016706443914084E-2</v>
      </c>
      <c r="P1266">
        <v>173</v>
      </c>
      <c r="Q1266" s="2">
        <v>4.1556569781407642E-2</v>
      </c>
      <c r="R1266">
        <v>4190</v>
      </c>
      <c r="S1266">
        <v>4163</v>
      </c>
      <c r="T1266">
        <v>2644</v>
      </c>
      <c r="U1266">
        <v>26</v>
      </c>
      <c r="V1266">
        <v>243</v>
      </c>
      <c r="W1266">
        <v>42</v>
      </c>
      <c r="X1266">
        <v>1208</v>
      </c>
      <c r="Y1266">
        <v>140</v>
      </c>
      <c r="Z1266">
        <v>0</v>
      </c>
      <c r="AA1266">
        <v>4</v>
      </c>
      <c r="AB1266">
        <v>0</v>
      </c>
      <c r="AC1266">
        <v>0</v>
      </c>
      <c r="AD1266">
        <v>2671</v>
      </c>
      <c r="AE1266">
        <v>26</v>
      </c>
      <c r="AF1266">
        <v>239</v>
      </c>
      <c r="AG1266">
        <v>42</v>
      </c>
      <c r="AH1266">
        <v>1234</v>
      </c>
      <c r="AI1266" s="3">
        <v>6.252339947585174E-2</v>
      </c>
      <c r="AJ1266" s="3">
        <v>0</v>
      </c>
      <c r="AK1266" s="3">
        <v>0</v>
      </c>
      <c r="AL1266" s="3">
        <v>0</v>
      </c>
      <c r="AM1266" s="3">
        <v>2.1069692058346839E-2</v>
      </c>
      <c r="AN1266" s="2">
        <f t="shared" si="44"/>
        <v>4.7732696897374707E-2</v>
      </c>
      <c r="AO1266" s="2">
        <v>0.36585944919278252</v>
      </c>
      <c r="AP1266">
        <f t="shared" si="45"/>
        <v>200</v>
      </c>
    </row>
    <row r="1267" spans="1:42" ht="16.5" hidden="1" customHeight="1" x14ac:dyDescent="0.25">
      <c r="A1267" s="5" t="s">
        <v>793</v>
      </c>
      <c r="B1267" s="1" t="s">
        <v>99</v>
      </c>
      <c r="D1267" t="s">
        <v>32</v>
      </c>
      <c r="E1267" t="s">
        <v>95</v>
      </c>
      <c r="F1267" t="s">
        <v>100</v>
      </c>
      <c r="G1267">
        <v>166</v>
      </c>
      <c r="H1267">
        <v>24</v>
      </c>
      <c r="I1267">
        <v>0</v>
      </c>
      <c r="J1267">
        <v>0</v>
      </c>
      <c r="K1267">
        <v>0</v>
      </c>
      <c r="L1267">
        <v>14</v>
      </c>
      <c r="M1267">
        <v>185</v>
      </c>
      <c r="N1267" s="2">
        <v>6.0896041757285777E-3</v>
      </c>
      <c r="O1267" s="2">
        <v>8.0469769464984769E-2</v>
      </c>
      <c r="P1267">
        <v>250</v>
      </c>
      <c r="Q1267" s="2">
        <v>0.10638297872340426</v>
      </c>
      <c r="R1267">
        <v>2299</v>
      </c>
      <c r="S1267">
        <v>2350</v>
      </c>
      <c r="T1267">
        <v>1859</v>
      </c>
      <c r="U1267">
        <v>407</v>
      </c>
      <c r="V1267">
        <v>19</v>
      </c>
      <c r="W1267">
        <v>37</v>
      </c>
      <c r="X1267">
        <v>28</v>
      </c>
      <c r="Y1267">
        <v>202</v>
      </c>
      <c r="Z1267">
        <v>26</v>
      </c>
      <c r="AA1267">
        <v>0</v>
      </c>
      <c r="AB1267">
        <v>0</v>
      </c>
      <c r="AC1267">
        <v>5</v>
      </c>
      <c r="AD1267">
        <v>1823</v>
      </c>
      <c r="AE1267">
        <v>405</v>
      </c>
      <c r="AF1267">
        <v>19</v>
      </c>
      <c r="AG1267">
        <v>37</v>
      </c>
      <c r="AH1267">
        <v>23</v>
      </c>
      <c r="AI1267" s="3">
        <v>9.1058694459681844E-2</v>
      </c>
      <c r="AJ1267" s="3">
        <v>5.9259259259259262E-2</v>
      </c>
      <c r="AK1267" s="3">
        <v>0</v>
      </c>
      <c r="AL1267" s="3">
        <v>0</v>
      </c>
      <c r="AM1267" s="3">
        <v>0</v>
      </c>
      <c r="AN1267" s="2">
        <f t="shared" si="44"/>
        <v>8.6559373640713352E-2</v>
      </c>
      <c r="AO1267" s="2">
        <v>0.20979627221499783</v>
      </c>
      <c r="AP1267">
        <f t="shared" si="45"/>
        <v>199</v>
      </c>
    </row>
    <row r="1268" spans="1:42" ht="16.5" hidden="1" customHeight="1" x14ac:dyDescent="0.25">
      <c r="A1268" s="5" t="s">
        <v>791</v>
      </c>
      <c r="B1268" s="1" t="s">
        <v>311</v>
      </c>
      <c r="D1268" t="s">
        <v>32</v>
      </c>
      <c r="E1268" t="s">
        <v>312</v>
      </c>
      <c r="F1268" t="s">
        <v>313</v>
      </c>
      <c r="G1268">
        <v>187</v>
      </c>
      <c r="H1268">
        <v>0</v>
      </c>
      <c r="I1268">
        <v>0</v>
      </c>
      <c r="J1268">
        <v>0</v>
      </c>
      <c r="K1268">
        <v>6</v>
      </c>
      <c r="L1268">
        <v>132</v>
      </c>
      <c r="M1268">
        <v>67</v>
      </c>
      <c r="N1268" s="2">
        <v>4.195804195804196E-2</v>
      </c>
      <c r="O1268" s="2">
        <v>2.1296884933248571E-2</v>
      </c>
      <c r="P1268">
        <v>139</v>
      </c>
      <c r="Q1268" s="2">
        <v>4.5042125729099158E-2</v>
      </c>
      <c r="R1268">
        <v>3146</v>
      </c>
      <c r="S1268">
        <v>3086</v>
      </c>
      <c r="T1268">
        <v>2833</v>
      </c>
      <c r="U1268">
        <v>13</v>
      </c>
      <c r="V1268">
        <v>41</v>
      </c>
      <c r="W1268">
        <v>40</v>
      </c>
      <c r="X1268">
        <v>159</v>
      </c>
      <c r="Y1268">
        <v>135</v>
      </c>
      <c r="Z1268">
        <v>0</v>
      </c>
      <c r="AA1268">
        <v>0</v>
      </c>
      <c r="AB1268">
        <v>0</v>
      </c>
      <c r="AC1268">
        <v>0</v>
      </c>
      <c r="AD1268">
        <v>2885</v>
      </c>
      <c r="AE1268">
        <v>13</v>
      </c>
      <c r="AF1268">
        <v>41</v>
      </c>
      <c r="AG1268">
        <v>40</v>
      </c>
      <c r="AH1268">
        <v>165</v>
      </c>
      <c r="AI1268" s="3">
        <v>6.4818024263431542E-2</v>
      </c>
      <c r="AJ1268" s="3">
        <v>0</v>
      </c>
      <c r="AK1268" s="3">
        <v>0</v>
      </c>
      <c r="AL1268" s="3">
        <v>0</v>
      </c>
      <c r="AM1268" s="3">
        <v>3.6363636363636362E-2</v>
      </c>
      <c r="AN1268" s="2">
        <f t="shared" si="44"/>
        <v>6.325492689129053E-2</v>
      </c>
      <c r="AO1268" s="2">
        <v>8.2379134860050884E-2</v>
      </c>
      <c r="AP1268">
        <f t="shared" si="45"/>
        <v>199</v>
      </c>
    </row>
    <row r="1269" spans="1:42" ht="16.5" hidden="1" customHeight="1" x14ac:dyDescent="0.25">
      <c r="A1269" s="5" t="s">
        <v>790</v>
      </c>
      <c r="B1269" t="s">
        <v>662</v>
      </c>
      <c r="D1269" t="s">
        <v>32</v>
      </c>
      <c r="E1269" t="s">
        <v>603</v>
      </c>
      <c r="F1269" t="s">
        <v>663</v>
      </c>
      <c r="G1269">
        <v>177</v>
      </c>
      <c r="H1269">
        <v>3</v>
      </c>
      <c r="I1269">
        <v>0</v>
      </c>
      <c r="J1269">
        <v>3</v>
      </c>
      <c r="K1269">
        <v>8</v>
      </c>
      <c r="L1269">
        <v>61</v>
      </c>
      <c r="M1269">
        <v>137</v>
      </c>
      <c r="N1269" s="2">
        <v>4.8683160415003993E-2</v>
      </c>
      <c r="O1269" s="2">
        <v>0.10933758978451716</v>
      </c>
      <c r="P1269">
        <v>46</v>
      </c>
      <c r="Q1269" s="2">
        <v>4.1780199818346957E-2</v>
      </c>
      <c r="R1269">
        <v>1253</v>
      </c>
      <c r="S1269">
        <v>1101</v>
      </c>
      <c r="T1269">
        <v>928</v>
      </c>
      <c r="U1269">
        <v>64</v>
      </c>
      <c r="V1269">
        <v>5</v>
      </c>
      <c r="W1269">
        <v>12</v>
      </c>
      <c r="X1269">
        <v>92</v>
      </c>
      <c r="Y1269">
        <v>39</v>
      </c>
      <c r="Z1269">
        <v>0</v>
      </c>
      <c r="AA1269">
        <v>0</v>
      </c>
      <c r="AB1269">
        <v>0</v>
      </c>
      <c r="AC1269">
        <v>0</v>
      </c>
      <c r="AD1269">
        <v>1066</v>
      </c>
      <c r="AE1269">
        <v>67</v>
      </c>
      <c r="AF1269">
        <v>5</v>
      </c>
      <c r="AG1269">
        <v>15</v>
      </c>
      <c r="AH1269">
        <v>100</v>
      </c>
      <c r="AI1269" s="3">
        <v>0.16604127579737335</v>
      </c>
      <c r="AJ1269" s="3">
        <v>4.4776119402985072E-2</v>
      </c>
      <c r="AK1269" s="3">
        <v>0</v>
      </c>
      <c r="AL1269" s="3">
        <v>0.2</v>
      </c>
      <c r="AM1269" s="3">
        <v>0.08</v>
      </c>
      <c r="AN1269" s="2">
        <f t="shared" si="44"/>
        <v>0.15802075019952116</v>
      </c>
      <c r="AO1269" s="2">
        <v>0.14924181963288108</v>
      </c>
      <c r="AP1269">
        <f t="shared" si="45"/>
        <v>198</v>
      </c>
    </row>
    <row r="1270" spans="1:42" ht="16.5" hidden="1" customHeight="1" x14ac:dyDescent="0.25">
      <c r="A1270" s="4" t="s">
        <v>801</v>
      </c>
      <c r="B1270" s="1" t="s">
        <v>153</v>
      </c>
      <c r="D1270" t="s">
        <v>32</v>
      </c>
      <c r="E1270" t="s">
        <v>149</v>
      </c>
      <c r="F1270" t="s">
        <v>154</v>
      </c>
      <c r="G1270">
        <v>180</v>
      </c>
      <c r="H1270">
        <v>0</v>
      </c>
      <c r="I1270">
        <v>3</v>
      </c>
      <c r="J1270">
        <v>0</v>
      </c>
      <c r="K1270">
        <v>0</v>
      </c>
      <c r="L1270">
        <v>102</v>
      </c>
      <c r="M1270">
        <v>96</v>
      </c>
      <c r="N1270" s="2">
        <v>6.5426555484284804E-2</v>
      </c>
      <c r="O1270" s="2">
        <v>6.1577934573444515E-2</v>
      </c>
      <c r="P1270">
        <v>323</v>
      </c>
      <c r="Q1270" s="2">
        <v>0.19180522565320665</v>
      </c>
      <c r="R1270">
        <v>1559</v>
      </c>
      <c r="S1270">
        <v>1684</v>
      </c>
      <c r="T1270">
        <v>1618</v>
      </c>
      <c r="U1270">
        <v>21</v>
      </c>
      <c r="V1270">
        <v>29</v>
      </c>
      <c r="W1270">
        <v>4</v>
      </c>
      <c r="X1270">
        <v>12</v>
      </c>
      <c r="Y1270">
        <v>307</v>
      </c>
      <c r="Z1270">
        <v>5</v>
      </c>
      <c r="AA1270">
        <v>0</v>
      </c>
      <c r="AB1270">
        <v>0</v>
      </c>
      <c r="AC1270">
        <v>0</v>
      </c>
      <c r="AD1270">
        <v>1491</v>
      </c>
      <c r="AE1270">
        <v>16</v>
      </c>
      <c r="AF1270">
        <v>32</v>
      </c>
      <c r="AG1270">
        <v>4</v>
      </c>
      <c r="AH1270">
        <v>12</v>
      </c>
      <c r="AI1270" s="3">
        <v>0.12072434607645875</v>
      </c>
      <c r="AJ1270" s="3">
        <v>0</v>
      </c>
      <c r="AK1270" s="3">
        <v>9.375E-2</v>
      </c>
      <c r="AL1270" s="3">
        <v>0</v>
      </c>
      <c r="AM1270" s="3">
        <v>0</v>
      </c>
      <c r="AN1270" s="2">
        <f t="shared" si="44"/>
        <v>0.12700449005772932</v>
      </c>
      <c r="AO1270" s="2">
        <v>4.1157556270096464E-2</v>
      </c>
      <c r="AP1270">
        <f t="shared" si="45"/>
        <v>198</v>
      </c>
    </row>
    <row r="1271" spans="1:42" ht="16.5" hidden="1" customHeight="1" x14ac:dyDescent="0.25">
      <c r="A1271" s="5" t="s">
        <v>791</v>
      </c>
      <c r="B1271" s="1" t="s">
        <v>250</v>
      </c>
      <c r="D1271" t="s">
        <v>32</v>
      </c>
      <c r="E1271" t="s">
        <v>248</v>
      </c>
      <c r="F1271" t="s">
        <v>251</v>
      </c>
      <c r="G1271">
        <v>181</v>
      </c>
      <c r="H1271">
        <v>3</v>
      </c>
      <c r="I1271">
        <v>0</v>
      </c>
      <c r="J1271">
        <v>0</v>
      </c>
      <c r="K1271">
        <v>6</v>
      </c>
      <c r="L1271">
        <v>0</v>
      </c>
      <c r="M1271">
        <v>198</v>
      </c>
      <c r="N1271" s="2">
        <v>0</v>
      </c>
      <c r="O1271" s="2">
        <v>0.11418685121107267</v>
      </c>
      <c r="P1271">
        <v>92</v>
      </c>
      <c r="Q1271" s="2">
        <v>5.6511056511056514E-2</v>
      </c>
      <c r="R1271">
        <v>1734</v>
      </c>
      <c r="S1271">
        <v>1628</v>
      </c>
      <c r="T1271">
        <v>1481</v>
      </c>
      <c r="U1271">
        <v>105</v>
      </c>
      <c r="V1271">
        <v>15</v>
      </c>
      <c r="W1271">
        <v>5</v>
      </c>
      <c r="X1271">
        <v>22</v>
      </c>
      <c r="Y1271">
        <v>53</v>
      </c>
      <c r="Z1271">
        <v>25</v>
      </c>
      <c r="AA1271">
        <v>0</v>
      </c>
      <c r="AB1271">
        <v>0</v>
      </c>
      <c r="AC1271">
        <v>0</v>
      </c>
      <c r="AD1271">
        <v>1609</v>
      </c>
      <c r="AE1271">
        <v>83</v>
      </c>
      <c r="AF1271">
        <v>15</v>
      </c>
      <c r="AG1271">
        <v>5</v>
      </c>
      <c r="AH1271">
        <v>28</v>
      </c>
      <c r="AI1271" s="3">
        <v>0.1124922311995028</v>
      </c>
      <c r="AJ1271" s="3">
        <v>3.614457831325301E-2</v>
      </c>
      <c r="AK1271" s="3">
        <v>0</v>
      </c>
      <c r="AL1271" s="3">
        <v>0</v>
      </c>
      <c r="AM1271" s="3">
        <v>0.21428571428571427</v>
      </c>
      <c r="AN1271" s="2">
        <f t="shared" si="44"/>
        <v>0.11418685121107267</v>
      </c>
      <c r="AO1271" s="2">
        <v>7.5287356321839083E-2</v>
      </c>
      <c r="AP1271">
        <f t="shared" si="45"/>
        <v>198</v>
      </c>
    </row>
    <row r="1272" spans="1:42" ht="16.5" hidden="1" customHeight="1" x14ac:dyDescent="0.25">
      <c r="A1272" s="5" t="s">
        <v>792</v>
      </c>
      <c r="B1272" s="1" t="s">
        <v>191</v>
      </c>
      <c r="D1272" t="s">
        <v>32</v>
      </c>
      <c r="E1272" t="s">
        <v>192</v>
      </c>
      <c r="F1272" t="s">
        <v>193</v>
      </c>
      <c r="G1272">
        <v>183</v>
      </c>
      <c r="H1272">
        <v>0</v>
      </c>
      <c r="I1272">
        <v>0</v>
      </c>
      <c r="J1272">
        <v>0</v>
      </c>
      <c r="K1272">
        <v>3</v>
      </c>
      <c r="L1272">
        <v>0</v>
      </c>
      <c r="M1272">
        <v>198</v>
      </c>
      <c r="N1272" s="2">
        <v>0</v>
      </c>
      <c r="O1272" s="2">
        <v>5.3995091355331336E-2</v>
      </c>
      <c r="P1272">
        <v>87</v>
      </c>
      <c r="Q1272" s="2">
        <v>2.4465691788526433E-2</v>
      </c>
      <c r="R1272">
        <v>3667</v>
      </c>
      <c r="S1272">
        <v>3556</v>
      </c>
      <c r="T1272">
        <v>2929</v>
      </c>
      <c r="U1272">
        <v>14</v>
      </c>
      <c r="V1272">
        <v>62</v>
      </c>
      <c r="W1272">
        <v>39</v>
      </c>
      <c r="X1272">
        <v>512</v>
      </c>
      <c r="Y1272">
        <v>85</v>
      </c>
      <c r="Z1272">
        <v>0</v>
      </c>
      <c r="AA1272">
        <v>0</v>
      </c>
      <c r="AB1272">
        <v>0</v>
      </c>
      <c r="AC1272">
        <v>0</v>
      </c>
      <c r="AD1272">
        <v>3027</v>
      </c>
      <c r="AE1272">
        <v>14</v>
      </c>
      <c r="AF1272">
        <v>62</v>
      </c>
      <c r="AG1272">
        <v>39</v>
      </c>
      <c r="AH1272">
        <v>515</v>
      </c>
      <c r="AI1272" s="3">
        <v>6.0455896927651138E-2</v>
      </c>
      <c r="AJ1272" s="3">
        <v>0</v>
      </c>
      <c r="AK1272" s="3">
        <v>0</v>
      </c>
      <c r="AL1272" s="3">
        <v>0</v>
      </c>
      <c r="AM1272" s="3">
        <v>5.8252427184466021E-3</v>
      </c>
      <c r="AN1272" s="2">
        <f t="shared" si="44"/>
        <v>5.3995091355331336E-2</v>
      </c>
      <c r="AO1272" s="2">
        <v>0.17227235438884331</v>
      </c>
      <c r="AP1272">
        <f t="shared" si="45"/>
        <v>198</v>
      </c>
    </row>
    <row r="1273" spans="1:42" ht="16.5" hidden="1" customHeight="1" x14ac:dyDescent="0.25">
      <c r="A1273" s="5" t="s">
        <v>790</v>
      </c>
      <c r="B1273" t="s">
        <v>626</v>
      </c>
      <c r="D1273" t="s">
        <v>32</v>
      </c>
      <c r="E1273" t="s">
        <v>129</v>
      </c>
      <c r="F1273" t="s">
        <v>627</v>
      </c>
      <c r="G1273">
        <v>191</v>
      </c>
      <c r="H1273">
        <v>0</v>
      </c>
      <c r="I1273">
        <v>0</v>
      </c>
      <c r="J1273">
        <v>0</v>
      </c>
      <c r="K1273">
        <v>0</v>
      </c>
      <c r="L1273">
        <v>79</v>
      </c>
      <c r="M1273">
        <v>119</v>
      </c>
      <c r="N1273" s="2">
        <v>2.1316783594171614E-2</v>
      </c>
      <c r="O1273" s="2">
        <v>3.2110091743119268E-2</v>
      </c>
      <c r="P1273">
        <v>62</v>
      </c>
      <c r="Q1273" s="2">
        <v>1.7366946778711485E-2</v>
      </c>
      <c r="R1273">
        <v>3706</v>
      </c>
      <c r="S1273">
        <v>3570</v>
      </c>
      <c r="T1273">
        <v>3390</v>
      </c>
      <c r="U1273">
        <v>22</v>
      </c>
      <c r="V1273">
        <v>42</v>
      </c>
      <c r="W1273">
        <v>82</v>
      </c>
      <c r="X1273">
        <v>34</v>
      </c>
      <c r="Y1273">
        <v>55</v>
      </c>
      <c r="Z1273">
        <v>0</v>
      </c>
      <c r="AA1273">
        <v>0</v>
      </c>
      <c r="AB1273">
        <v>0</v>
      </c>
      <c r="AC1273">
        <v>0</v>
      </c>
      <c r="AD1273">
        <v>3526</v>
      </c>
      <c r="AE1273">
        <v>22</v>
      </c>
      <c r="AF1273">
        <v>42</v>
      </c>
      <c r="AG1273">
        <v>82</v>
      </c>
      <c r="AH1273">
        <v>34</v>
      </c>
      <c r="AI1273" s="3">
        <v>5.4169030062393646E-2</v>
      </c>
      <c r="AJ1273" s="3">
        <v>0</v>
      </c>
      <c r="AK1273" s="3">
        <v>0</v>
      </c>
      <c r="AL1273" s="3">
        <v>0</v>
      </c>
      <c r="AM1273" s="3">
        <v>0</v>
      </c>
      <c r="AN1273" s="2">
        <f t="shared" si="44"/>
        <v>5.3426875337290881E-2</v>
      </c>
      <c r="AO1273" s="2">
        <v>4.8569886670264434E-2</v>
      </c>
      <c r="AP1273">
        <f t="shared" si="45"/>
        <v>198</v>
      </c>
    </row>
    <row r="1274" spans="1:42" ht="16.5" hidden="1" customHeight="1" x14ac:dyDescent="0.25">
      <c r="A1274" s="5" t="s">
        <v>792</v>
      </c>
      <c r="B1274" s="1" t="s">
        <v>75</v>
      </c>
      <c r="D1274" t="s">
        <v>32</v>
      </c>
      <c r="E1274" t="s">
        <v>76</v>
      </c>
      <c r="F1274" t="s">
        <v>77</v>
      </c>
      <c r="G1274">
        <v>182</v>
      </c>
      <c r="H1274">
        <v>0</v>
      </c>
      <c r="I1274">
        <v>3</v>
      </c>
      <c r="J1274">
        <v>4</v>
      </c>
      <c r="K1274">
        <v>3</v>
      </c>
      <c r="L1274">
        <v>19</v>
      </c>
      <c r="M1274">
        <v>179</v>
      </c>
      <c r="N1274" s="2">
        <v>4.7428856714927612E-3</v>
      </c>
      <c r="O1274" s="2">
        <v>4.4682975536694959E-2</v>
      </c>
      <c r="P1274">
        <v>26</v>
      </c>
      <c r="Q1274" s="2">
        <v>6.7814293166405838E-3</v>
      </c>
      <c r="R1274">
        <v>4006</v>
      </c>
      <c r="S1274">
        <v>3834</v>
      </c>
      <c r="T1274">
        <v>3610</v>
      </c>
      <c r="U1274">
        <v>12</v>
      </c>
      <c r="V1274">
        <v>81</v>
      </c>
      <c r="W1274">
        <v>76</v>
      </c>
      <c r="X1274">
        <v>55</v>
      </c>
      <c r="Y1274">
        <v>22</v>
      </c>
      <c r="Z1274">
        <v>0</v>
      </c>
      <c r="AA1274">
        <v>0</v>
      </c>
      <c r="AB1274">
        <v>0</v>
      </c>
      <c r="AC1274">
        <v>0</v>
      </c>
      <c r="AD1274">
        <v>3770</v>
      </c>
      <c r="AE1274">
        <v>12</v>
      </c>
      <c r="AF1274">
        <v>84</v>
      </c>
      <c r="AG1274">
        <v>80</v>
      </c>
      <c r="AH1274">
        <v>58</v>
      </c>
      <c r="AI1274" s="3">
        <v>4.8275862068965517E-2</v>
      </c>
      <c r="AJ1274" s="3">
        <v>0</v>
      </c>
      <c r="AK1274" s="3">
        <v>3.5714285714285712E-2</v>
      </c>
      <c r="AL1274" s="3">
        <v>0.05</v>
      </c>
      <c r="AM1274" s="3">
        <v>5.1724137931034482E-2</v>
      </c>
      <c r="AN1274" s="2">
        <f t="shared" si="44"/>
        <v>4.9425861208187719E-2</v>
      </c>
      <c r="AO1274" s="2">
        <v>5.844155844155844E-2</v>
      </c>
      <c r="AP1274">
        <f t="shared" si="45"/>
        <v>198</v>
      </c>
    </row>
    <row r="1275" spans="1:42" ht="16.5" hidden="1" customHeight="1" x14ac:dyDescent="0.25">
      <c r="A1275" s="5" t="s">
        <v>791</v>
      </c>
      <c r="B1275" s="1" t="s">
        <v>176</v>
      </c>
      <c r="D1275" t="s">
        <v>32</v>
      </c>
      <c r="E1275" t="s">
        <v>177</v>
      </c>
      <c r="F1275" t="s">
        <v>178</v>
      </c>
      <c r="G1275">
        <v>186</v>
      </c>
      <c r="H1275">
        <v>0</v>
      </c>
      <c r="I1275">
        <v>0</v>
      </c>
      <c r="J1275">
        <v>0</v>
      </c>
      <c r="K1275">
        <v>8</v>
      </c>
      <c r="L1275">
        <v>31</v>
      </c>
      <c r="M1275">
        <v>167</v>
      </c>
      <c r="N1275" s="2">
        <v>7.5060532687651329E-3</v>
      </c>
      <c r="O1275" s="2">
        <v>4.0435835351089591E-2</v>
      </c>
      <c r="P1275">
        <v>107</v>
      </c>
      <c r="Q1275" s="2">
        <v>2.6491705867789057E-2</v>
      </c>
      <c r="R1275">
        <v>4130</v>
      </c>
      <c r="S1275">
        <v>4039</v>
      </c>
      <c r="T1275">
        <v>3915</v>
      </c>
      <c r="U1275">
        <v>13</v>
      </c>
      <c r="V1275">
        <v>59</v>
      </c>
      <c r="W1275">
        <v>28</v>
      </c>
      <c r="X1275">
        <v>24</v>
      </c>
      <c r="Y1275">
        <v>106</v>
      </c>
      <c r="Z1275">
        <v>0</v>
      </c>
      <c r="AA1275">
        <v>0</v>
      </c>
      <c r="AB1275">
        <v>0</v>
      </c>
      <c r="AC1275">
        <v>0</v>
      </c>
      <c r="AD1275">
        <v>3995</v>
      </c>
      <c r="AE1275">
        <v>13</v>
      </c>
      <c r="AF1275">
        <v>59</v>
      </c>
      <c r="AG1275">
        <v>28</v>
      </c>
      <c r="AH1275">
        <v>32</v>
      </c>
      <c r="AI1275" s="3">
        <v>4.6558197747183977E-2</v>
      </c>
      <c r="AJ1275" s="3">
        <v>0</v>
      </c>
      <c r="AK1275" s="3">
        <v>0</v>
      </c>
      <c r="AL1275" s="3">
        <v>0</v>
      </c>
      <c r="AM1275" s="3">
        <v>0.25</v>
      </c>
      <c r="AN1275" s="2">
        <f t="shared" si="44"/>
        <v>4.7941888619854725E-2</v>
      </c>
      <c r="AO1275" s="2">
        <v>3.1984492367337046E-2</v>
      </c>
      <c r="AP1275">
        <f t="shared" si="45"/>
        <v>198</v>
      </c>
    </row>
    <row r="1276" spans="1:42" ht="16.5" hidden="1" customHeight="1" x14ac:dyDescent="0.25">
      <c r="A1276" s="5" t="s">
        <v>792</v>
      </c>
      <c r="B1276" s="1" t="s">
        <v>435</v>
      </c>
      <c r="C1276" t="s">
        <v>36</v>
      </c>
      <c r="D1276" t="s">
        <v>43</v>
      </c>
      <c r="E1276" t="s">
        <v>429</v>
      </c>
      <c r="F1276" t="s">
        <v>436</v>
      </c>
      <c r="G1276">
        <v>156</v>
      </c>
      <c r="H1276">
        <v>0</v>
      </c>
      <c r="I1276">
        <v>10</v>
      </c>
      <c r="J1276">
        <v>15</v>
      </c>
      <c r="K1276">
        <v>3</v>
      </c>
      <c r="L1276">
        <v>62</v>
      </c>
      <c r="M1276">
        <v>136</v>
      </c>
      <c r="N1276" s="2">
        <v>7.1288950212717028E-3</v>
      </c>
      <c r="O1276" s="2">
        <v>1.5637576175692766E-2</v>
      </c>
      <c r="P1276">
        <v>158</v>
      </c>
      <c r="Q1276" s="2">
        <v>1.8251126256208849E-2</v>
      </c>
      <c r="R1276">
        <v>8697</v>
      </c>
      <c r="S1276">
        <v>8657</v>
      </c>
      <c r="T1276">
        <v>7299</v>
      </c>
      <c r="U1276">
        <v>49</v>
      </c>
      <c r="V1276">
        <v>354</v>
      </c>
      <c r="W1276">
        <v>672</v>
      </c>
      <c r="X1276">
        <v>283</v>
      </c>
      <c r="Y1276">
        <v>120</v>
      </c>
      <c r="Z1276">
        <v>0</v>
      </c>
      <c r="AA1276">
        <v>9</v>
      </c>
      <c r="AB1276">
        <v>7</v>
      </c>
      <c r="AC1276">
        <v>4</v>
      </c>
      <c r="AD1276">
        <v>7335</v>
      </c>
      <c r="AE1276">
        <v>49</v>
      </c>
      <c r="AF1276">
        <v>355</v>
      </c>
      <c r="AG1276">
        <v>680</v>
      </c>
      <c r="AH1276">
        <v>282</v>
      </c>
      <c r="AI1276" s="3">
        <v>2.1267893660531698E-2</v>
      </c>
      <c r="AJ1276" s="3">
        <v>0</v>
      </c>
      <c r="AK1276" s="3">
        <v>2.8169014084507043E-2</v>
      </c>
      <c r="AL1276" s="3">
        <v>2.2058823529411766E-2</v>
      </c>
      <c r="AM1276" s="3">
        <v>1.0638297872340425E-2</v>
      </c>
      <c r="AN1276" s="2">
        <f t="shared" si="44"/>
        <v>2.2766471196964469E-2</v>
      </c>
      <c r="AO1276" s="2">
        <v>0.15699344902884727</v>
      </c>
      <c r="AP1276">
        <f t="shared" si="45"/>
        <v>198</v>
      </c>
    </row>
    <row r="1277" spans="1:42" ht="16.5" hidden="1" customHeight="1" x14ac:dyDescent="0.25">
      <c r="A1277" s="4" t="s">
        <v>801</v>
      </c>
      <c r="B1277" t="s">
        <v>694</v>
      </c>
      <c r="D1277" t="s">
        <v>32</v>
      </c>
      <c r="E1277" t="s">
        <v>408</v>
      </c>
      <c r="F1277" t="s">
        <v>695</v>
      </c>
      <c r="G1277">
        <v>162</v>
      </c>
      <c r="H1277">
        <v>9</v>
      </c>
      <c r="I1277">
        <v>3</v>
      </c>
      <c r="J1277">
        <v>0</v>
      </c>
      <c r="K1277">
        <v>4</v>
      </c>
      <c r="L1277">
        <v>3</v>
      </c>
      <c r="M1277">
        <v>194</v>
      </c>
      <c r="N1277" s="2">
        <v>3.6452004860267314E-3</v>
      </c>
      <c r="O1277" s="2">
        <v>0.23572296476306198</v>
      </c>
      <c r="P1277">
        <v>98</v>
      </c>
      <c r="Q1277" s="2">
        <v>0.13535911602209943</v>
      </c>
      <c r="R1277">
        <v>823</v>
      </c>
      <c r="S1277">
        <v>724</v>
      </c>
      <c r="T1277">
        <v>631</v>
      </c>
      <c r="U1277">
        <v>58</v>
      </c>
      <c r="V1277">
        <v>15</v>
      </c>
      <c r="W1277">
        <v>3</v>
      </c>
      <c r="X1277">
        <v>17</v>
      </c>
      <c r="Y1277">
        <v>82</v>
      </c>
      <c r="Z1277">
        <v>6</v>
      </c>
      <c r="AA1277">
        <v>0</v>
      </c>
      <c r="AB1277">
        <v>0</v>
      </c>
      <c r="AC1277">
        <v>0</v>
      </c>
      <c r="AD1277">
        <v>711</v>
      </c>
      <c r="AE1277">
        <v>61</v>
      </c>
      <c r="AF1277">
        <v>18</v>
      </c>
      <c r="AG1277">
        <v>3</v>
      </c>
      <c r="AH1277">
        <v>21</v>
      </c>
      <c r="AI1277" s="3">
        <v>0.22784810126582278</v>
      </c>
      <c r="AJ1277" s="3">
        <v>0.14754098360655737</v>
      </c>
      <c r="AK1277" s="3">
        <v>0.16666666666666666</v>
      </c>
      <c r="AL1277" s="3">
        <v>0</v>
      </c>
      <c r="AM1277" s="3">
        <v>0.19047619047619047</v>
      </c>
      <c r="AN1277" s="2">
        <f t="shared" si="44"/>
        <v>0.23936816524908872</v>
      </c>
      <c r="AO1277" s="2">
        <v>0.12653562653562653</v>
      </c>
      <c r="AP1277">
        <f t="shared" si="45"/>
        <v>197</v>
      </c>
    </row>
    <row r="1278" spans="1:42" ht="16.5" hidden="1" customHeight="1" x14ac:dyDescent="0.25">
      <c r="A1278" s="4" t="s">
        <v>800</v>
      </c>
      <c r="B1278" s="1" t="s">
        <v>121</v>
      </c>
      <c r="D1278" t="s">
        <v>32</v>
      </c>
      <c r="E1278" t="s">
        <v>117</v>
      </c>
      <c r="F1278" t="s">
        <v>122</v>
      </c>
      <c r="G1278">
        <v>189</v>
      </c>
      <c r="H1278">
        <v>0</v>
      </c>
      <c r="I1278">
        <v>0</v>
      </c>
      <c r="J1278">
        <v>0</v>
      </c>
      <c r="K1278">
        <v>0</v>
      </c>
      <c r="L1278">
        <v>7</v>
      </c>
      <c r="M1278">
        <v>190</v>
      </c>
      <c r="N1278" s="2">
        <v>8.2352941176470594E-3</v>
      </c>
      <c r="O1278" s="2">
        <v>0.22352941176470589</v>
      </c>
      <c r="P1278">
        <v>375</v>
      </c>
      <c r="Q1278" s="2">
        <v>0.36478599221789881</v>
      </c>
      <c r="R1278">
        <v>850</v>
      </c>
      <c r="S1278">
        <v>1028</v>
      </c>
      <c r="T1278">
        <v>998</v>
      </c>
      <c r="U1278">
        <v>8</v>
      </c>
      <c r="V1278">
        <v>3</v>
      </c>
      <c r="W1278">
        <v>2</v>
      </c>
      <c r="X1278">
        <v>17</v>
      </c>
      <c r="Y1278">
        <v>355</v>
      </c>
      <c r="Z1278">
        <v>0</v>
      </c>
      <c r="AA1278">
        <v>0</v>
      </c>
      <c r="AB1278">
        <v>0</v>
      </c>
      <c r="AC1278">
        <v>9</v>
      </c>
      <c r="AD1278">
        <v>832</v>
      </c>
      <c r="AE1278">
        <v>8</v>
      </c>
      <c r="AF1278">
        <v>3</v>
      </c>
      <c r="AG1278">
        <v>2</v>
      </c>
      <c r="AH1278">
        <v>8</v>
      </c>
      <c r="AI1278" s="3">
        <v>0.22716346153846154</v>
      </c>
      <c r="AJ1278" s="3">
        <v>0</v>
      </c>
      <c r="AK1278" s="3">
        <v>0</v>
      </c>
      <c r="AL1278" s="3">
        <v>0</v>
      </c>
      <c r="AM1278" s="3">
        <v>0</v>
      </c>
      <c r="AN1278" s="2">
        <f t="shared" si="44"/>
        <v>0.23176470588235296</v>
      </c>
      <c r="AO1278" s="2">
        <v>2.4618991793669401E-2</v>
      </c>
      <c r="AP1278">
        <f t="shared" si="45"/>
        <v>197</v>
      </c>
    </row>
    <row r="1279" spans="1:42" ht="16.5" hidden="1" customHeight="1" x14ac:dyDescent="0.25">
      <c r="A1279" s="4" t="s">
        <v>799</v>
      </c>
      <c r="B1279" t="s">
        <v>682</v>
      </c>
      <c r="D1279" t="s">
        <v>32</v>
      </c>
      <c r="E1279" t="s">
        <v>328</v>
      </c>
      <c r="F1279" t="s">
        <v>683</v>
      </c>
      <c r="G1279">
        <v>181</v>
      </c>
      <c r="H1279">
        <v>0</v>
      </c>
      <c r="I1279">
        <v>0</v>
      </c>
      <c r="J1279">
        <v>0</v>
      </c>
      <c r="K1279">
        <v>4</v>
      </c>
      <c r="L1279">
        <v>10</v>
      </c>
      <c r="M1279">
        <v>187</v>
      </c>
      <c r="N1279" s="2">
        <v>1.1494252873563218E-2</v>
      </c>
      <c r="O1279" s="2">
        <v>0.21494252873563219</v>
      </c>
      <c r="P1279">
        <v>95</v>
      </c>
      <c r="Q1279" s="2">
        <v>0.12369791666666667</v>
      </c>
      <c r="R1279">
        <v>870</v>
      </c>
      <c r="S1279">
        <v>768</v>
      </c>
      <c r="T1279">
        <v>705</v>
      </c>
      <c r="U1279">
        <v>2</v>
      </c>
      <c r="V1279">
        <v>7</v>
      </c>
      <c r="W1279">
        <v>5</v>
      </c>
      <c r="X1279">
        <v>49</v>
      </c>
      <c r="Y1279">
        <v>67</v>
      </c>
      <c r="Z1279">
        <v>0</v>
      </c>
      <c r="AA1279">
        <v>0</v>
      </c>
      <c r="AB1279">
        <v>0</v>
      </c>
      <c r="AC1279">
        <v>20</v>
      </c>
      <c r="AD1279">
        <v>819</v>
      </c>
      <c r="AE1279">
        <v>2</v>
      </c>
      <c r="AF1279">
        <v>7</v>
      </c>
      <c r="AG1279">
        <v>5</v>
      </c>
      <c r="AH1279">
        <v>33</v>
      </c>
      <c r="AI1279" s="3">
        <v>0.22100122100122099</v>
      </c>
      <c r="AJ1279" s="3">
        <v>0</v>
      </c>
      <c r="AK1279" s="3">
        <v>0</v>
      </c>
      <c r="AL1279" s="3">
        <v>0</v>
      </c>
      <c r="AM1279" s="3">
        <v>0.12121212121212122</v>
      </c>
      <c r="AN1279" s="2">
        <f t="shared" si="44"/>
        <v>0.22643678160919539</v>
      </c>
      <c r="AO1279" s="2">
        <v>5.4272517321016164E-2</v>
      </c>
      <c r="AP1279">
        <f t="shared" si="45"/>
        <v>197</v>
      </c>
    </row>
    <row r="1280" spans="1:42" ht="16.5" hidden="1" customHeight="1" x14ac:dyDescent="0.25">
      <c r="A1280" s="5" t="s">
        <v>788</v>
      </c>
      <c r="B1280" s="1" t="s">
        <v>255</v>
      </c>
      <c r="D1280" t="s">
        <v>32</v>
      </c>
      <c r="E1280" t="s">
        <v>256</v>
      </c>
      <c r="F1280" t="s">
        <v>257</v>
      </c>
      <c r="G1280">
        <v>188</v>
      </c>
      <c r="H1280">
        <v>5</v>
      </c>
      <c r="I1280">
        <v>0</v>
      </c>
      <c r="J1280">
        <v>0</v>
      </c>
      <c r="K1280">
        <v>0</v>
      </c>
      <c r="L1280">
        <v>0</v>
      </c>
      <c r="M1280">
        <v>197</v>
      </c>
      <c r="N1280" s="2">
        <v>0</v>
      </c>
      <c r="O1280" s="2">
        <v>0.14528023598820058</v>
      </c>
      <c r="P1280">
        <v>188</v>
      </c>
      <c r="Q1280" s="2">
        <v>0.13956941351150706</v>
      </c>
      <c r="R1280">
        <v>1356</v>
      </c>
      <c r="S1280">
        <v>1347</v>
      </c>
      <c r="T1280">
        <v>1243</v>
      </c>
      <c r="U1280">
        <v>98</v>
      </c>
      <c r="V1280">
        <v>1</v>
      </c>
      <c r="W1280">
        <v>3</v>
      </c>
      <c r="X1280">
        <v>2</v>
      </c>
      <c r="Y1280">
        <v>162</v>
      </c>
      <c r="Z1280">
        <v>18</v>
      </c>
      <c r="AA1280">
        <v>0</v>
      </c>
      <c r="AB1280">
        <v>0</v>
      </c>
      <c r="AC1280">
        <v>0</v>
      </c>
      <c r="AD1280">
        <v>1269</v>
      </c>
      <c r="AE1280">
        <v>85</v>
      </c>
      <c r="AF1280">
        <v>1</v>
      </c>
      <c r="AG1280">
        <v>3</v>
      </c>
      <c r="AH1280">
        <v>2</v>
      </c>
      <c r="AI1280" s="3">
        <v>0.14814814814814814</v>
      </c>
      <c r="AJ1280" s="3">
        <v>5.8823529411764705E-2</v>
      </c>
      <c r="AK1280" s="3">
        <v>0</v>
      </c>
      <c r="AL1280" s="3">
        <v>0</v>
      </c>
      <c r="AM1280" s="3">
        <v>0</v>
      </c>
      <c r="AN1280" s="2">
        <f t="shared" si="44"/>
        <v>0.14528023598820058</v>
      </c>
      <c r="AO1280" s="2">
        <v>6.6911764705882351E-2</v>
      </c>
      <c r="AP1280">
        <f t="shared" si="45"/>
        <v>197</v>
      </c>
    </row>
    <row r="1281" spans="1:42" ht="16.5" hidden="1" customHeight="1" x14ac:dyDescent="0.25">
      <c r="A1281" s="4" t="s">
        <v>801</v>
      </c>
      <c r="B1281" s="1" t="s">
        <v>592</v>
      </c>
      <c r="D1281" t="s">
        <v>32</v>
      </c>
      <c r="E1281" t="s">
        <v>333</v>
      </c>
      <c r="F1281" t="s">
        <v>593</v>
      </c>
      <c r="G1281">
        <v>173</v>
      </c>
      <c r="H1281">
        <v>0</v>
      </c>
      <c r="I1281">
        <v>0</v>
      </c>
      <c r="J1281">
        <v>3</v>
      </c>
      <c r="K1281">
        <v>7</v>
      </c>
      <c r="L1281">
        <v>9</v>
      </c>
      <c r="M1281">
        <v>188</v>
      </c>
      <c r="N1281" s="2">
        <v>3.8379530916844351E-3</v>
      </c>
      <c r="O1281" s="2">
        <v>8.017057569296375E-2</v>
      </c>
      <c r="P1281">
        <v>377</v>
      </c>
      <c r="Q1281" s="2">
        <v>0.1493069306930693</v>
      </c>
      <c r="R1281">
        <v>2345</v>
      </c>
      <c r="S1281">
        <v>2525</v>
      </c>
      <c r="T1281">
        <v>2408</v>
      </c>
      <c r="U1281">
        <v>11</v>
      </c>
      <c r="V1281">
        <v>22</v>
      </c>
      <c r="W1281">
        <v>39</v>
      </c>
      <c r="X1281">
        <v>45</v>
      </c>
      <c r="Y1281">
        <v>356</v>
      </c>
      <c r="Z1281">
        <v>0</v>
      </c>
      <c r="AA1281">
        <v>0</v>
      </c>
      <c r="AB1281">
        <v>6</v>
      </c>
      <c r="AC1281">
        <v>3</v>
      </c>
      <c r="AD1281">
        <v>2225</v>
      </c>
      <c r="AE1281">
        <v>11</v>
      </c>
      <c r="AF1281">
        <v>22</v>
      </c>
      <c r="AG1281">
        <v>36</v>
      </c>
      <c r="AH1281">
        <v>49</v>
      </c>
      <c r="AI1281" s="3">
        <v>7.7752808988764049E-2</v>
      </c>
      <c r="AJ1281" s="3">
        <v>0</v>
      </c>
      <c r="AK1281" s="3">
        <v>0</v>
      </c>
      <c r="AL1281" s="3">
        <v>8.3333333333333329E-2</v>
      </c>
      <c r="AM1281" s="3">
        <v>0.14285714285714285</v>
      </c>
      <c r="AN1281" s="2">
        <f t="shared" si="44"/>
        <v>8.4008528784648179E-2</v>
      </c>
      <c r="AO1281" s="2">
        <v>5.0362782757148956E-2</v>
      </c>
      <c r="AP1281">
        <f t="shared" si="45"/>
        <v>197</v>
      </c>
    </row>
    <row r="1282" spans="1:42" ht="16.5" hidden="1" customHeight="1" x14ac:dyDescent="0.25">
      <c r="A1282" s="5" t="s">
        <v>790</v>
      </c>
      <c r="B1282" s="1" t="s">
        <v>138</v>
      </c>
      <c r="D1282" t="s">
        <v>32</v>
      </c>
      <c r="E1282" t="s">
        <v>134</v>
      </c>
      <c r="F1282" t="s">
        <v>139</v>
      </c>
      <c r="G1282">
        <v>166</v>
      </c>
      <c r="H1282">
        <v>3</v>
      </c>
      <c r="I1282">
        <v>4</v>
      </c>
      <c r="J1282">
        <v>0</v>
      </c>
      <c r="K1282">
        <v>17</v>
      </c>
      <c r="L1282">
        <v>0</v>
      </c>
      <c r="M1282">
        <v>197</v>
      </c>
      <c r="N1282" s="2">
        <v>0</v>
      </c>
      <c r="O1282" s="2">
        <v>3.5759666001089124E-2</v>
      </c>
      <c r="P1282">
        <v>80</v>
      </c>
      <c r="Q1282" s="2">
        <v>1.483679525222552E-2</v>
      </c>
      <c r="R1282">
        <v>5509</v>
      </c>
      <c r="S1282">
        <v>5392</v>
      </c>
      <c r="T1282">
        <v>4546</v>
      </c>
      <c r="U1282">
        <v>175</v>
      </c>
      <c r="V1282">
        <v>137</v>
      </c>
      <c r="W1282">
        <v>80</v>
      </c>
      <c r="X1282">
        <v>454</v>
      </c>
      <c r="Y1282">
        <v>60</v>
      </c>
      <c r="Z1282">
        <v>0</v>
      </c>
      <c r="AA1282">
        <v>0</v>
      </c>
      <c r="AB1282">
        <v>0</v>
      </c>
      <c r="AC1282">
        <v>11</v>
      </c>
      <c r="AD1282">
        <v>4652</v>
      </c>
      <c r="AE1282">
        <v>178</v>
      </c>
      <c r="AF1282">
        <v>141</v>
      </c>
      <c r="AG1282">
        <v>80</v>
      </c>
      <c r="AH1282">
        <v>460</v>
      </c>
      <c r="AI1282" s="3">
        <v>3.5683576956147892E-2</v>
      </c>
      <c r="AJ1282" s="3">
        <v>1.6853932584269662E-2</v>
      </c>
      <c r="AK1282" s="3">
        <v>2.8368794326241134E-2</v>
      </c>
      <c r="AL1282" s="3">
        <v>0</v>
      </c>
      <c r="AM1282" s="3">
        <v>3.6956521739130437E-2</v>
      </c>
      <c r="AN1282" s="2">
        <f t="shared" si="44"/>
        <v>3.5759666001089124E-2</v>
      </c>
      <c r="AO1282" s="2">
        <v>0.15587007802576666</v>
      </c>
      <c r="AP1282">
        <f t="shared" si="45"/>
        <v>197</v>
      </c>
    </row>
    <row r="1283" spans="1:42" ht="16.5" hidden="1" customHeight="1" x14ac:dyDescent="0.25">
      <c r="A1283" s="4" t="s">
        <v>801</v>
      </c>
      <c r="B1283" s="1" t="s">
        <v>218</v>
      </c>
      <c r="C1283" t="s">
        <v>36</v>
      </c>
      <c r="D1283" t="s">
        <v>43</v>
      </c>
      <c r="E1283" t="s">
        <v>38</v>
      </c>
      <c r="F1283" t="s">
        <v>219</v>
      </c>
      <c r="G1283">
        <v>134</v>
      </c>
      <c r="H1283">
        <v>0</v>
      </c>
      <c r="I1283">
        <v>15</v>
      </c>
      <c r="J1283">
        <v>3</v>
      </c>
      <c r="K1283">
        <v>9</v>
      </c>
      <c r="L1283">
        <v>44</v>
      </c>
      <c r="M1283">
        <v>146</v>
      </c>
      <c r="N1283" s="2">
        <v>5.854177754124534E-3</v>
      </c>
      <c r="O1283" s="2">
        <v>1.9425226184140502E-2</v>
      </c>
      <c r="P1283">
        <v>3241</v>
      </c>
      <c r="Q1283" s="2">
        <v>0.30670956752152928</v>
      </c>
      <c r="R1283">
        <v>7516</v>
      </c>
      <c r="S1283">
        <v>10567</v>
      </c>
      <c r="T1283">
        <v>8953</v>
      </c>
      <c r="U1283">
        <v>58</v>
      </c>
      <c r="V1283">
        <v>352</v>
      </c>
      <c r="W1283">
        <v>790</v>
      </c>
      <c r="X1283">
        <v>414</v>
      </c>
      <c r="Y1283">
        <v>2529</v>
      </c>
      <c r="Z1283">
        <v>21</v>
      </c>
      <c r="AA1283">
        <v>124</v>
      </c>
      <c r="AB1283">
        <v>370</v>
      </c>
      <c r="AC1283">
        <v>156</v>
      </c>
      <c r="AD1283">
        <v>6558</v>
      </c>
      <c r="AE1283">
        <v>37</v>
      </c>
      <c r="AF1283">
        <v>243</v>
      </c>
      <c r="AG1283">
        <v>423</v>
      </c>
      <c r="AH1283">
        <v>267</v>
      </c>
      <c r="AI1283" s="3">
        <v>2.0433058859408357E-2</v>
      </c>
      <c r="AJ1283" s="3">
        <v>0</v>
      </c>
      <c r="AK1283" s="3">
        <v>6.1728395061728392E-2</v>
      </c>
      <c r="AL1283" s="3">
        <v>7.0921985815602835E-3</v>
      </c>
      <c r="AM1283" s="3">
        <v>3.3707865168539325E-2</v>
      </c>
      <c r="AN1283" s="2">
        <f t="shared" si="44"/>
        <v>2.5279403938265034E-2</v>
      </c>
      <c r="AO1283" s="2">
        <v>0.12885228480340064</v>
      </c>
      <c r="AP1283">
        <f t="shared" si="45"/>
        <v>190</v>
      </c>
    </row>
    <row r="1284" spans="1:42" ht="16.5" hidden="1" customHeight="1" x14ac:dyDescent="0.25">
      <c r="A1284" s="4" t="s">
        <v>799</v>
      </c>
      <c r="B1284" s="1" t="s">
        <v>121</v>
      </c>
      <c r="D1284" t="s">
        <v>32</v>
      </c>
      <c r="E1284" t="s">
        <v>117</v>
      </c>
      <c r="F1284" t="s">
        <v>122</v>
      </c>
      <c r="G1284">
        <v>190</v>
      </c>
      <c r="H1284">
        <v>0</v>
      </c>
      <c r="I1284">
        <v>0</v>
      </c>
      <c r="J1284">
        <v>4</v>
      </c>
      <c r="K1284">
        <v>0</v>
      </c>
      <c r="L1284">
        <v>7</v>
      </c>
      <c r="M1284">
        <v>189</v>
      </c>
      <c r="N1284" s="2">
        <v>8.3432657926102508E-3</v>
      </c>
      <c r="O1284" s="2">
        <v>0.22526817640047675</v>
      </c>
      <c r="P1284">
        <v>332</v>
      </c>
      <c r="Q1284" s="2">
        <v>0.3405128205128205</v>
      </c>
      <c r="R1284">
        <v>839</v>
      </c>
      <c r="S1284">
        <v>975</v>
      </c>
      <c r="T1284">
        <v>949</v>
      </c>
      <c r="U1284">
        <v>7</v>
      </c>
      <c r="V1284">
        <v>4</v>
      </c>
      <c r="W1284">
        <v>3</v>
      </c>
      <c r="X1284">
        <v>12</v>
      </c>
      <c r="Y1284">
        <v>320</v>
      </c>
      <c r="Z1284">
        <v>0</v>
      </c>
      <c r="AA1284">
        <v>0</v>
      </c>
      <c r="AB1284">
        <v>0</v>
      </c>
      <c r="AC1284">
        <v>0</v>
      </c>
      <c r="AD1284">
        <v>819</v>
      </c>
      <c r="AE1284">
        <v>7</v>
      </c>
      <c r="AF1284">
        <v>4</v>
      </c>
      <c r="AG1284">
        <v>7</v>
      </c>
      <c r="AH1284">
        <v>12</v>
      </c>
      <c r="AI1284" s="3">
        <v>0.231990231990232</v>
      </c>
      <c r="AJ1284" s="3">
        <v>0</v>
      </c>
      <c r="AK1284" s="3">
        <v>0</v>
      </c>
      <c r="AL1284" s="3">
        <v>0.5714285714285714</v>
      </c>
      <c r="AM1284" s="3">
        <v>0</v>
      </c>
      <c r="AN1284" s="2">
        <f t="shared" si="44"/>
        <v>0.23361144219308699</v>
      </c>
      <c r="AO1284" s="2">
        <v>3.5335689045936397E-2</v>
      </c>
      <c r="AP1284">
        <f t="shared" si="45"/>
        <v>196</v>
      </c>
    </row>
    <row r="1285" spans="1:42" ht="16.5" hidden="1" customHeight="1" x14ac:dyDescent="0.25">
      <c r="A1285" s="5" t="s">
        <v>791</v>
      </c>
      <c r="B1285" t="s">
        <v>682</v>
      </c>
      <c r="D1285" t="s">
        <v>32</v>
      </c>
      <c r="E1285" t="s">
        <v>328</v>
      </c>
      <c r="F1285" t="s">
        <v>683</v>
      </c>
      <c r="G1285">
        <v>188</v>
      </c>
      <c r="H1285">
        <v>0</v>
      </c>
      <c r="I1285">
        <v>0</v>
      </c>
      <c r="J1285">
        <v>0</v>
      </c>
      <c r="K1285">
        <v>4</v>
      </c>
      <c r="L1285">
        <v>0</v>
      </c>
      <c r="M1285">
        <v>196</v>
      </c>
      <c r="N1285" s="2">
        <v>0</v>
      </c>
      <c r="O1285" s="2">
        <v>0.20040899795501022</v>
      </c>
      <c r="P1285">
        <v>78</v>
      </c>
      <c r="Q1285" s="2">
        <v>9.0697674418604657E-2</v>
      </c>
      <c r="R1285">
        <v>978</v>
      </c>
      <c r="S1285">
        <v>860</v>
      </c>
      <c r="T1285">
        <v>825</v>
      </c>
      <c r="U1285">
        <v>1</v>
      </c>
      <c r="V1285">
        <v>1</v>
      </c>
      <c r="W1285">
        <v>5</v>
      </c>
      <c r="X1285">
        <v>28</v>
      </c>
      <c r="Y1285">
        <v>70</v>
      </c>
      <c r="Z1285">
        <v>0</v>
      </c>
      <c r="AA1285">
        <v>0</v>
      </c>
      <c r="AB1285">
        <v>0</v>
      </c>
      <c r="AC1285">
        <v>6</v>
      </c>
      <c r="AD1285">
        <v>943</v>
      </c>
      <c r="AE1285">
        <v>1</v>
      </c>
      <c r="AF1285">
        <v>1</v>
      </c>
      <c r="AG1285">
        <v>5</v>
      </c>
      <c r="AH1285">
        <v>26</v>
      </c>
      <c r="AI1285" s="3">
        <v>0.19936373276776245</v>
      </c>
      <c r="AJ1285" s="3">
        <v>0</v>
      </c>
      <c r="AK1285" s="3">
        <v>0</v>
      </c>
      <c r="AL1285" s="3">
        <v>0</v>
      </c>
      <c r="AM1285" s="3">
        <v>0.15384615384615385</v>
      </c>
      <c r="AN1285" s="2">
        <f t="shared" si="44"/>
        <v>0.20040899795501022</v>
      </c>
      <c r="AO1285" s="2">
        <v>3.3811475409836068E-2</v>
      </c>
      <c r="AP1285">
        <f t="shared" si="45"/>
        <v>196</v>
      </c>
    </row>
    <row r="1286" spans="1:42" ht="16.5" hidden="1" customHeight="1" x14ac:dyDescent="0.25">
      <c r="A1286" s="5" t="s">
        <v>792</v>
      </c>
      <c r="B1286" t="s">
        <v>628</v>
      </c>
      <c r="D1286" t="s">
        <v>32</v>
      </c>
      <c r="E1286" t="s">
        <v>629</v>
      </c>
      <c r="F1286" t="s">
        <v>630</v>
      </c>
      <c r="G1286">
        <v>187</v>
      </c>
      <c r="H1286">
        <v>0</v>
      </c>
      <c r="I1286">
        <v>0</v>
      </c>
      <c r="J1286">
        <v>0</v>
      </c>
      <c r="K1286">
        <v>3</v>
      </c>
      <c r="L1286">
        <v>12</v>
      </c>
      <c r="M1286">
        <v>184</v>
      </c>
      <c r="N1286" s="2">
        <v>8.4985835694051E-3</v>
      </c>
      <c r="O1286" s="2">
        <v>0.13031161473087818</v>
      </c>
      <c r="P1286">
        <v>33</v>
      </c>
      <c r="Q1286" s="2">
        <v>2.6421136909527621E-2</v>
      </c>
      <c r="R1286">
        <v>1412</v>
      </c>
      <c r="S1286">
        <v>1249</v>
      </c>
      <c r="T1286">
        <v>1220</v>
      </c>
      <c r="U1286">
        <v>8</v>
      </c>
      <c r="V1286">
        <v>14</v>
      </c>
      <c r="W1286">
        <v>5</v>
      </c>
      <c r="X1286">
        <v>2</v>
      </c>
      <c r="Y1286">
        <v>25</v>
      </c>
      <c r="Z1286">
        <v>0</v>
      </c>
      <c r="AA1286">
        <v>0</v>
      </c>
      <c r="AB1286">
        <v>0</v>
      </c>
      <c r="AC1286">
        <v>0</v>
      </c>
      <c r="AD1286">
        <v>1382</v>
      </c>
      <c r="AE1286">
        <v>8</v>
      </c>
      <c r="AF1286">
        <v>14</v>
      </c>
      <c r="AG1286">
        <v>5</v>
      </c>
      <c r="AH1286">
        <v>5</v>
      </c>
      <c r="AI1286" s="3">
        <v>0.1353111432706223</v>
      </c>
      <c r="AJ1286" s="3">
        <v>0</v>
      </c>
      <c r="AK1286" s="3">
        <v>0</v>
      </c>
      <c r="AL1286" s="3">
        <v>0</v>
      </c>
      <c r="AM1286" s="3">
        <v>0.6</v>
      </c>
      <c r="AN1286" s="2">
        <f t="shared" si="44"/>
        <v>0.13881019830028329</v>
      </c>
      <c r="AO1286" s="2">
        <v>2.2630834512022632E-2</v>
      </c>
      <c r="AP1286">
        <f t="shared" si="45"/>
        <v>196</v>
      </c>
    </row>
    <row r="1287" spans="1:42" ht="16.5" hidden="1" customHeight="1" x14ac:dyDescent="0.25">
      <c r="A1287" s="5" t="s">
        <v>788</v>
      </c>
      <c r="B1287" s="1" t="s">
        <v>151</v>
      </c>
      <c r="D1287" t="s">
        <v>32</v>
      </c>
      <c r="E1287" t="s">
        <v>149</v>
      </c>
      <c r="F1287" t="s">
        <v>152</v>
      </c>
      <c r="G1287">
        <v>187</v>
      </c>
      <c r="H1287">
        <v>0</v>
      </c>
      <c r="I1287">
        <v>0</v>
      </c>
      <c r="J1287">
        <v>0</v>
      </c>
      <c r="K1287">
        <v>0</v>
      </c>
      <c r="L1287">
        <v>66</v>
      </c>
      <c r="M1287">
        <v>130</v>
      </c>
      <c r="N1287" s="2">
        <v>3.9285714285714285E-2</v>
      </c>
      <c r="O1287" s="2">
        <v>7.7380952380952384E-2</v>
      </c>
      <c r="P1287">
        <v>29</v>
      </c>
      <c r="Q1287" s="2">
        <v>1.9167217448777262E-2</v>
      </c>
      <c r="R1287">
        <v>1680</v>
      </c>
      <c r="S1287">
        <v>1513</v>
      </c>
      <c r="T1287">
        <v>1460</v>
      </c>
      <c r="U1287">
        <v>19</v>
      </c>
      <c r="V1287">
        <v>14</v>
      </c>
      <c r="W1287">
        <v>6</v>
      </c>
      <c r="X1287">
        <v>14</v>
      </c>
      <c r="Y1287">
        <v>19</v>
      </c>
      <c r="Z1287">
        <v>0</v>
      </c>
      <c r="AA1287">
        <v>0</v>
      </c>
      <c r="AB1287">
        <v>0</v>
      </c>
      <c r="AC1287">
        <v>0</v>
      </c>
      <c r="AD1287">
        <v>1628</v>
      </c>
      <c r="AE1287">
        <v>19</v>
      </c>
      <c r="AF1287">
        <v>14</v>
      </c>
      <c r="AG1287">
        <v>6</v>
      </c>
      <c r="AH1287">
        <v>14</v>
      </c>
      <c r="AI1287" s="3">
        <v>0.11486486486486487</v>
      </c>
      <c r="AJ1287" s="3">
        <v>0</v>
      </c>
      <c r="AK1287" s="3">
        <v>0</v>
      </c>
      <c r="AL1287" s="3">
        <v>0</v>
      </c>
      <c r="AM1287" s="3">
        <v>0</v>
      </c>
      <c r="AN1287" s="2">
        <f t="shared" si="44"/>
        <v>0.11666666666666667</v>
      </c>
      <c r="AO1287" s="2">
        <v>3.1528851873884593E-2</v>
      </c>
      <c r="AP1287">
        <f t="shared" si="45"/>
        <v>196</v>
      </c>
    </row>
    <row r="1288" spans="1:42" ht="16.5" hidden="1" customHeight="1" x14ac:dyDescent="0.25">
      <c r="A1288" s="4" t="s">
        <v>800</v>
      </c>
      <c r="B1288" s="1" t="s">
        <v>592</v>
      </c>
      <c r="D1288" t="s">
        <v>32</v>
      </c>
      <c r="E1288" t="s">
        <v>333</v>
      </c>
      <c r="F1288" t="s">
        <v>593</v>
      </c>
      <c r="G1288">
        <v>170</v>
      </c>
      <c r="H1288">
        <v>0</v>
      </c>
      <c r="I1288">
        <v>0</v>
      </c>
      <c r="J1288">
        <v>3</v>
      </c>
      <c r="K1288">
        <v>7</v>
      </c>
      <c r="L1288">
        <v>8</v>
      </c>
      <c r="M1288">
        <v>188</v>
      </c>
      <c r="N1288" s="2">
        <v>3.4873583260680036E-3</v>
      </c>
      <c r="O1288" s="2">
        <v>8.1952920662598086E-2</v>
      </c>
      <c r="P1288">
        <v>350</v>
      </c>
      <c r="Q1288" s="2">
        <v>0.14297385620915032</v>
      </c>
      <c r="R1288">
        <v>2294</v>
      </c>
      <c r="S1288">
        <v>2448</v>
      </c>
      <c r="T1288">
        <v>2337</v>
      </c>
      <c r="U1288">
        <v>11</v>
      </c>
      <c r="V1288">
        <v>25</v>
      </c>
      <c r="W1288">
        <v>37</v>
      </c>
      <c r="X1288">
        <v>38</v>
      </c>
      <c r="Y1288">
        <v>330</v>
      </c>
      <c r="Z1288">
        <v>0</v>
      </c>
      <c r="AA1288">
        <v>0</v>
      </c>
      <c r="AB1288">
        <v>6</v>
      </c>
      <c r="AC1288">
        <v>3</v>
      </c>
      <c r="AD1288">
        <v>2177</v>
      </c>
      <c r="AE1288">
        <v>11</v>
      </c>
      <c r="AF1288">
        <v>25</v>
      </c>
      <c r="AG1288">
        <v>34</v>
      </c>
      <c r="AH1288">
        <v>42</v>
      </c>
      <c r="AI1288" s="3">
        <v>7.8089113458888373E-2</v>
      </c>
      <c r="AJ1288" s="3">
        <v>0</v>
      </c>
      <c r="AK1288" s="3">
        <v>0</v>
      </c>
      <c r="AL1288" s="3">
        <v>8.8235294117647065E-2</v>
      </c>
      <c r="AM1288" s="3">
        <v>0.16666666666666666</v>
      </c>
      <c r="AN1288" s="2">
        <f t="shared" si="44"/>
        <v>8.5440278988666088E-2</v>
      </c>
      <c r="AO1288" s="2">
        <v>4.8929663608562692E-2</v>
      </c>
      <c r="AP1288">
        <f t="shared" si="45"/>
        <v>196</v>
      </c>
    </row>
    <row r="1289" spans="1:42" ht="16.5" hidden="1" customHeight="1" x14ac:dyDescent="0.25">
      <c r="A1289" s="5" t="s">
        <v>794</v>
      </c>
      <c r="B1289" s="1" t="s">
        <v>390</v>
      </c>
      <c r="D1289" t="s">
        <v>32</v>
      </c>
      <c r="E1289" t="s">
        <v>388</v>
      </c>
      <c r="F1289" t="s">
        <v>391</v>
      </c>
      <c r="G1289">
        <v>185</v>
      </c>
      <c r="H1289">
        <v>0</v>
      </c>
      <c r="I1289">
        <v>0</v>
      </c>
      <c r="J1289">
        <v>0</v>
      </c>
      <c r="K1289">
        <v>0</v>
      </c>
      <c r="L1289">
        <v>3</v>
      </c>
      <c r="M1289">
        <v>193</v>
      </c>
      <c r="N1289" s="2">
        <v>1.1037527593818985E-3</v>
      </c>
      <c r="O1289" s="2">
        <v>7.100809418690214E-2</v>
      </c>
      <c r="P1289">
        <v>53</v>
      </c>
      <c r="Q1289" s="2">
        <v>2.0582524271844659E-2</v>
      </c>
      <c r="R1289">
        <v>2718</v>
      </c>
      <c r="S1289">
        <v>2575</v>
      </c>
      <c r="T1289">
        <v>2381</v>
      </c>
      <c r="U1289">
        <v>40</v>
      </c>
      <c r="V1289">
        <v>78</v>
      </c>
      <c r="W1289">
        <v>28</v>
      </c>
      <c r="X1289">
        <v>48</v>
      </c>
      <c r="Y1289">
        <v>42</v>
      </c>
      <c r="Z1289">
        <v>0</v>
      </c>
      <c r="AA1289">
        <v>3</v>
      </c>
      <c r="AB1289">
        <v>0</v>
      </c>
      <c r="AC1289">
        <v>0</v>
      </c>
      <c r="AD1289">
        <v>2524</v>
      </c>
      <c r="AE1289">
        <v>40</v>
      </c>
      <c r="AF1289">
        <v>75</v>
      </c>
      <c r="AG1289">
        <v>28</v>
      </c>
      <c r="AH1289">
        <v>48</v>
      </c>
      <c r="AI1289" s="3">
        <v>7.3296354992076068E-2</v>
      </c>
      <c r="AJ1289" s="3">
        <v>0</v>
      </c>
      <c r="AK1289" s="3">
        <v>0</v>
      </c>
      <c r="AL1289" s="3">
        <v>0</v>
      </c>
      <c r="AM1289" s="3">
        <v>0</v>
      </c>
      <c r="AN1289" s="2">
        <f t="shared" si="44"/>
        <v>7.2111846946284044E-2</v>
      </c>
      <c r="AO1289" s="2">
        <v>7.0349907918968696E-2</v>
      </c>
      <c r="AP1289">
        <f t="shared" si="45"/>
        <v>196</v>
      </c>
    </row>
    <row r="1290" spans="1:42" ht="16.5" hidden="1" customHeight="1" x14ac:dyDescent="0.25">
      <c r="A1290" s="5" t="s">
        <v>793</v>
      </c>
      <c r="B1290" s="1" t="s">
        <v>191</v>
      </c>
      <c r="D1290" t="s">
        <v>32</v>
      </c>
      <c r="E1290" t="s">
        <v>192</v>
      </c>
      <c r="F1290" t="s">
        <v>193</v>
      </c>
      <c r="G1290">
        <v>185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196</v>
      </c>
      <c r="N1290" s="2">
        <v>0</v>
      </c>
      <c r="O1290" s="2">
        <v>5.6241032998565282E-2</v>
      </c>
      <c r="P1290">
        <v>78</v>
      </c>
      <c r="Q1290" s="2">
        <v>2.3166023166023165E-2</v>
      </c>
      <c r="R1290">
        <v>3485</v>
      </c>
      <c r="S1290">
        <v>3367</v>
      </c>
      <c r="T1290">
        <v>2717</v>
      </c>
      <c r="U1290">
        <v>9</v>
      </c>
      <c r="V1290">
        <v>73</v>
      </c>
      <c r="W1290">
        <v>42</v>
      </c>
      <c r="X1290">
        <v>526</v>
      </c>
      <c r="Y1290">
        <v>72</v>
      </c>
      <c r="Z1290">
        <v>0</v>
      </c>
      <c r="AA1290">
        <v>0</v>
      </c>
      <c r="AB1290">
        <v>0</v>
      </c>
      <c r="AC1290">
        <v>0</v>
      </c>
      <c r="AD1290">
        <v>2830</v>
      </c>
      <c r="AE1290">
        <v>9</v>
      </c>
      <c r="AF1290">
        <v>73</v>
      </c>
      <c r="AG1290">
        <v>42</v>
      </c>
      <c r="AH1290">
        <v>526</v>
      </c>
      <c r="AI1290" s="3">
        <v>6.5371024734982339E-2</v>
      </c>
      <c r="AJ1290" s="3">
        <v>0</v>
      </c>
      <c r="AK1290" s="3">
        <v>0</v>
      </c>
      <c r="AL1290" s="3">
        <v>0</v>
      </c>
      <c r="AM1290" s="3">
        <v>0</v>
      </c>
      <c r="AN1290" s="2">
        <f t="shared" si="44"/>
        <v>5.6241032998565282E-2</v>
      </c>
      <c r="AO1290" s="2">
        <v>0.18678160919540229</v>
      </c>
      <c r="AP1290">
        <f t="shared" si="45"/>
        <v>196</v>
      </c>
    </row>
    <row r="1291" spans="1:42" ht="16.5" hidden="1" customHeight="1" x14ac:dyDescent="0.25">
      <c r="A1291" s="5" t="s">
        <v>792</v>
      </c>
      <c r="B1291" s="1" t="s">
        <v>57</v>
      </c>
      <c r="C1291" t="s">
        <v>36</v>
      </c>
      <c r="D1291" t="s">
        <v>43</v>
      </c>
      <c r="E1291" t="s">
        <v>47</v>
      </c>
      <c r="F1291" t="s">
        <v>58</v>
      </c>
      <c r="G1291">
        <v>119</v>
      </c>
      <c r="H1291">
        <v>8</v>
      </c>
      <c r="I1291">
        <v>24</v>
      </c>
      <c r="J1291">
        <v>11</v>
      </c>
      <c r="K1291">
        <v>10</v>
      </c>
      <c r="L1291">
        <v>16</v>
      </c>
      <c r="M1291">
        <v>180</v>
      </c>
      <c r="N1291" s="2">
        <v>3.6747818098300414E-3</v>
      </c>
      <c r="O1291" s="2">
        <v>4.1341295360587962E-2</v>
      </c>
      <c r="P1291">
        <v>455</v>
      </c>
      <c r="Q1291" s="2">
        <v>9.8634294385432475E-2</v>
      </c>
      <c r="R1291">
        <v>4354</v>
      </c>
      <c r="S1291">
        <v>4613</v>
      </c>
      <c r="T1291">
        <v>3441</v>
      </c>
      <c r="U1291">
        <v>80</v>
      </c>
      <c r="V1291">
        <v>371</v>
      </c>
      <c r="W1291">
        <v>425</v>
      </c>
      <c r="X1291">
        <v>296</v>
      </c>
      <c r="Y1291">
        <v>346</v>
      </c>
      <c r="Z1291">
        <v>4</v>
      </c>
      <c r="AA1291">
        <v>42</v>
      </c>
      <c r="AB1291">
        <v>19</v>
      </c>
      <c r="AC1291">
        <v>13</v>
      </c>
      <c r="AD1291">
        <v>3214</v>
      </c>
      <c r="AE1291">
        <v>84</v>
      </c>
      <c r="AF1291">
        <v>353</v>
      </c>
      <c r="AG1291">
        <v>417</v>
      </c>
      <c r="AH1291">
        <v>293</v>
      </c>
      <c r="AI1291" s="3">
        <v>3.702551337896702E-2</v>
      </c>
      <c r="AJ1291" s="3">
        <v>9.5238095238095233E-2</v>
      </c>
      <c r="AK1291" s="3">
        <v>6.79886685552408E-2</v>
      </c>
      <c r="AL1291" s="3">
        <v>2.6378896882494004E-2</v>
      </c>
      <c r="AM1291" s="3">
        <v>3.4129692832764506E-2</v>
      </c>
      <c r="AN1291" s="2">
        <f t="shared" si="44"/>
        <v>4.5016077170418001E-2</v>
      </c>
      <c r="AO1291" s="2">
        <v>0.26301307039669802</v>
      </c>
      <c r="AP1291">
        <f t="shared" si="45"/>
        <v>196</v>
      </c>
    </row>
    <row r="1292" spans="1:42" ht="16.5" hidden="1" customHeight="1" x14ac:dyDescent="0.25">
      <c r="A1292" s="5" t="s">
        <v>791</v>
      </c>
      <c r="B1292" s="1" t="s">
        <v>165</v>
      </c>
      <c r="C1292" t="s">
        <v>36</v>
      </c>
      <c r="D1292" t="s">
        <v>43</v>
      </c>
      <c r="E1292" t="s">
        <v>44</v>
      </c>
      <c r="F1292" t="s">
        <v>166</v>
      </c>
      <c r="G1292">
        <v>155</v>
      </c>
      <c r="H1292">
        <v>0</v>
      </c>
      <c r="I1292">
        <v>11</v>
      </c>
      <c r="J1292">
        <v>4</v>
      </c>
      <c r="K1292">
        <v>11</v>
      </c>
      <c r="L1292">
        <v>80</v>
      </c>
      <c r="M1292">
        <v>116</v>
      </c>
      <c r="N1292" s="2">
        <v>1.692405331076793E-2</v>
      </c>
      <c r="O1292" s="2">
        <v>2.4539877300613498E-2</v>
      </c>
      <c r="P1292">
        <v>172</v>
      </c>
      <c r="Q1292" s="2">
        <v>3.6572400595364658E-2</v>
      </c>
      <c r="R1292">
        <v>4727</v>
      </c>
      <c r="S1292">
        <v>4703</v>
      </c>
      <c r="T1292">
        <v>3218</v>
      </c>
      <c r="U1292">
        <v>47</v>
      </c>
      <c r="V1292">
        <v>457</v>
      </c>
      <c r="W1292">
        <v>239</v>
      </c>
      <c r="X1292">
        <v>742</v>
      </c>
      <c r="Y1292">
        <v>113</v>
      </c>
      <c r="Z1292">
        <v>0</v>
      </c>
      <c r="AA1292">
        <v>8</v>
      </c>
      <c r="AB1292">
        <v>3</v>
      </c>
      <c r="AC1292">
        <v>27</v>
      </c>
      <c r="AD1292">
        <v>3260</v>
      </c>
      <c r="AE1292">
        <v>47</v>
      </c>
      <c r="AF1292">
        <v>460</v>
      </c>
      <c r="AG1292">
        <v>240</v>
      </c>
      <c r="AH1292">
        <v>726</v>
      </c>
      <c r="AI1292" s="3">
        <v>4.7546012269938653E-2</v>
      </c>
      <c r="AJ1292" s="3">
        <v>0</v>
      </c>
      <c r="AK1292" s="3">
        <v>2.391304347826087E-2</v>
      </c>
      <c r="AL1292" s="3">
        <v>1.6666666666666666E-2</v>
      </c>
      <c r="AM1292" s="3">
        <v>1.5151515151515152E-2</v>
      </c>
      <c r="AN1292" s="2">
        <f t="shared" si="44"/>
        <v>4.1463930611381428E-2</v>
      </c>
      <c r="AO1292" s="2">
        <v>0.31121909993661523</v>
      </c>
      <c r="AP1292">
        <f t="shared" si="45"/>
        <v>196</v>
      </c>
    </row>
    <row r="1293" spans="1:42" ht="16.5" hidden="1" customHeight="1" x14ac:dyDescent="0.25">
      <c r="A1293" s="5" t="s">
        <v>792</v>
      </c>
      <c r="B1293" s="1" t="s">
        <v>97</v>
      </c>
      <c r="D1293" t="s">
        <v>32</v>
      </c>
      <c r="E1293" t="s">
        <v>95</v>
      </c>
      <c r="F1293" t="s">
        <v>98</v>
      </c>
      <c r="G1293">
        <v>177</v>
      </c>
      <c r="H1293">
        <v>9</v>
      </c>
      <c r="I1293">
        <v>0</v>
      </c>
      <c r="J1293">
        <v>0</v>
      </c>
      <c r="K1293">
        <v>3</v>
      </c>
      <c r="L1293">
        <v>0</v>
      </c>
      <c r="M1293">
        <v>195</v>
      </c>
      <c r="N1293" s="2">
        <v>0</v>
      </c>
      <c r="O1293" s="2">
        <v>0.27196652719665271</v>
      </c>
      <c r="P1293">
        <v>80</v>
      </c>
      <c r="Q1293" s="2">
        <v>0.13289036544850499</v>
      </c>
      <c r="R1293">
        <v>717</v>
      </c>
      <c r="S1293">
        <v>602</v>
      </c>
      <c r="T1293">
        <v>498</v>
      </c>
      <c r="U1293">
        <v>99</v>
      </c>
      <c r="V1293">
        <v>2</v>
      </c>
      <c r="W1293">
        <v>2</v>
      </c>
      <c r="X1293">
        <v>1</v>
      </c>
      <c r="Y1293">
        <v>66</v>
      </c>
      <c r="Z1293">
        <v>11</v>
      </c>
      <c r="AA1293">
        <v>0</v>
      </c>
      <c r="AB1293">
        <v>0</v>
      </c>
      <c r="AC1293">
        <v>0</v>
      </c>
      <c r="AD1293">
        <v>609</v>
      </c>
      <c r="AE1293">
        <v>97</v>
      </c>
      <c r="AF1293">
        <v>2</v>
      </c>
      <c r="AG1293">
        <v>2</v>
      </c>
      <c r="AH1293">
        <v>4</v>
      </c>
      <c r="AI1293" s="3">
        <v>0.29064039408866993</v>
      </c>
      <c r="AJ1293" s="3">
        <v>9.2783505154639179E-2</v>
      </c>
      <c r="AK1293" s="3">
        <v>0</v>
      </c>
      <c r="AL1293" s="3">
        <v>0</v>
      </c>
      <c r="AM1293" s="3">
        <v>0.75</v>
      </c>
      <c r="AN1293" s="2">
        <f t="shared" si="44"/>
        <v>0.27196652719665271</v>
      </c>
      <c r="AO1293" s="2">
        <v>0.14705882352941177</v>
      </c>
      <c r="AP1293">
        <f t="shared" si="45"/>
        <v>195</v>
      </c>
    </row>
    <row r="1294" spans="1:42" ht="16.5" hidden="1" customHeight="1" x14ac:dyDescent="0.25">
      <c r="A1294" s="4" t="s">
        <v>796</v>
      </c>
      <c r="B1294" t="s">
        <v>694</v>
      </c>
      <c r="D1294" t="s">
        <v>32</v>
      </c>
      <c r="E1294" t="s">
        <v>408</v>
      </c>
      <c r="F1294" t="s">
        <v>695</v>
      </c>
      <c r="G1294">
        <v>161</v>
      </c>
      <c r="H1294">
        <v>22</v>
      </c>
      <c r="I1294">
        <v>8</v>
      </c>
      <c r="J1294">
        <v>0</v>
      </c>
      <c r="K1294">
        <v>0</v>
      </c>
      <c r="L1294">
        <v>21</v>
      </c>
      <c r="M1294">
        <v>174</v>
      </c>
      <c r="N1294" s="2">
        <v>2.4764150943396228E-2</v>
      </c>
      <c r="O1294" s="2">
        <v>0.20518867924528303</v>
      </c>
      <c r="P1294">
        <v>124</v>
      </c>
      <c r="Q1294" s="2">
        <v>0.15958815958815958</v>
      </c>
      <c r="R1294">
        <v>848</v>
      </c>
      <c r="S1294">
        <v>777</v>
      </c>
      <c r="T1294">
        <v>664</v>
      </c>
      <c r="U1294">
        <v>63</v>
      </c>
      <c r="V1294">
        <v>22</v>
      </c>
      <c r="W1294">
        <v>6</v>
      </c>
      <c r="X1294">
        <v>22</v>
      </c>
      <c r="Y1294">
        <v>98</v>
      </c>
      <c r="Z1294">
        <v>17</v>
      </c>
      <c r="AA1294">
        <v>4</v>
      </c>
      <c r="AB1294">
        <v>0</v>
      </c>
      <c r="AC1294">
        <v>0</v>
      </c>
      <c r="AD1294">
        <v>727</v>
      </c>
      <c r="AE1294">
        <v>68</v>
      </c>
      <c r="AF1294">
        <v>26</v>
      </c>
      <c r="AG1294">
        <v>6</v>
      </c>
      <c r="AH1294">
        <v>22</v>
      </c>
      <c r="AI1294" s="3">
        <v>0.22145804676753783</v>
      </c>
      <c r="AJ1294" s="3">
        <v>0.3235294117647059</v>
      </c>
      <c r="AK1294" s="3">
        <v>0.30769230769230771</v>
      </c>
      <c r="AL1294" s="3">
        <v>0</v>
      </c>
      <c r="AM1294" s="3">
        <v>0</v>
      </c>
      <c r="AN1294" s="2">
        <f t="shared" si="44"/>
        <v>0.22995283018867926</v>
      </c>
      <c r="AO1294" s="2">
        <v>0.143698468786808</v>
      </c>
      <c r="AP1294">
        <f t="shared" si="45"/>
        <v>195</v>
      </c>
    </row>
    <row r="1295" spans="1:42" ht="16.5" hidden="1" customHeight="1" x14ac:dyDescent="0.25">
      <c r="A1295" s="4">
        <v>2011</v>
      </c>
      <c r="B1295" s="1" t="s">
        <v>280</v>
      </c>
      <c r="D1295" t="s">
        <v>32</v>
      </c>
      <c r="E1295" t="s">
        <v>281</v>
      </c>
      <c r="F1295" t="s">
        <v>282</v>
      </c>
      <c r="G1295">
        <v>179</v>
      </c>
      <c r="H1295">
        <v>6</v>
      </c>
      <c r="I1295">
        <v>4</v>
      </c>
      <c r="J1295">
        <v>0</v>
      </c>
      <c r="K1295">
        <v>3</v>
      </c>
      <c r="L1295">
        <v>29</v>
      </c>
      <c r="M1295">
        <v>166</v>
      </c>
      <c r="N1295" s="2">
        <v>1.9554956169925825E-2</v>
      </c>
      <c r="O1295" s="2">
        <v>0.11193526635198921</v>
      </c>
      <c r="P1295">
        <v>2</v>
      </c>
      <c r="Q1295" s="2">
        <v>1.5503875968992248E-3</v>
      </c>
      <c r="R1295">
        <v>1483</v>
      </c>
      <c r="S1295">
        <v>1290</v>
      </c>
      <c r="T1295">
        <v>1125</v>
      </c>
      <c r="U1295">
        <v>145</v>
      </c>
      <c r="V1295">
        <v>10</v>
      </c>
      <c r="W1295">
        <v>5</v>
      </c>
      <c r="X1295">
        <v>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1304</v>
      </c>
      <c r="AE1295">
        <v>151</v>
      </c>
      <c r="AF1295">
        <v>14</v>
      </c>
      <c r="AG1295">
        <v>5</v>
      </c>
      <c r="AH1295">
        <v>8</v>
      </c>
      <c r="AI1295" s="3">
        <v>0.13726993865030676</v>
      </c>
      <c r="AJ1295" s="3">
        <v>3.9735099337748346E-2</v>
      </c>
      <c r="AK1295" s="3">
        <v>0.2857142857142857</v>
      </c>
      <c r="AL1295" s="3">
        <v>0</v>
      </c>
      <c r="AM1295" s="3">
        <v>0.375</v>
      </c>
      <c r="AN1295" s="2">
        <f t="shared" si="44"/>
        <v>0.13149022252191503</v>
      </c>
      <c r="AO1295" s="2">
        <v>0.12010796221322537</v>
      </c>
      <c r="AP1295">
        <f t="shared" si="45"/>
        <v>195</v>
      </c>
    </row>
    <row r="1296" spans="1:42" ht="16.5" hidden="1" customHeight="1" x14ac:dyDescent="0.25">
      <c r="A1296" s="5" t="s">
        <v>788</v>
      </c>
      <c r="B1296" s="1" t="s">
        <v>598</v>
      </c>
      <c r="D1296" t="s">
        <v>32</v>
      </c>
      <c r="E1296" t="s">
        <v>333</v>
      </c>
      <c r="F1296" t="s">
        <v>599</v>
      </c>
      <c r="G1296">
        <v>180</v>
      </c>
      <c r="H1296">
        <v>3</v>
      </c>
      <c r="I1296">
        <v>0</v>
      </c>
      <c r="J1296">
        <v>0</v>
      </c>
      <c r="K1296">
        <v>0</v>
      </c>
      <c r="L1296">
        <v>0</v>
      </c>
      <c r="M1296">
        <v>195</v>
      </c>
      <c r="N1296" s="2">
        <v>0</v>
      </c>
      <c r="O1296" s="2">
        <v>0.10322922181048173</v>
      </c>
      <c r="P1296">
        <v>68</v>
      </c>
      <c r="Q1296" s="2">
        <v>3.8592508513053347E-2</v>
      </c>
      <c r="R1296">
        <v>1889</v>
      </c>
      <c r="S1296">
        <v>1762</v>
      </c>
      <c r="T1296">
        <v>1675</v>
      </c>
      <c r="U1296">
        <v>9</v>
      </c>
      <c r="V1296">
        <v>23</v>
      </c>
      <c r="W1296">
        <v>31</v>
      </c>
      <c r="X1296">
        <v>24</v>
      </c>
      <c r="Y1296">
        <v>62</v>
      </c>
      <c r="Z1296">
        <v>0</v>
      </c>
      <c r="AA1296">
        <v>0</v>
      </c>
      <c r="AB1296">
        <v>0</v>
      </c>
      <c r="AC1296">
        <v>0</v>
      </c>
      <c r="AD1296">
        <v>1793</v>
      </c>
      <c r="AE1296">
        <v>12</v>
      </c>
      <c r="AF1296">
        <v>23</v>
      </c>
      <c r="AG1296">
        <v>31</v>
      </c>
      <c r="AH1296">
        <v>24</v>
      </c>
      <c r="AI1296" s="3">
        <v>0.1003904071388734</v>
      </c>
      <c r="AJ1296" s="3">
        <v>0.25</v>
      </c>
      <c r="AK1296" s="3">
        <v>0</v>
      </c>
      <c r="AL1296" s="3">
        <v>0</v>
      </c>
      <c r="AM1296" s="3">
        <v>0</v>
      </c>
      <c r="AN1296" s="2">
        <f t="shared" si="44"/>
        <v>0.10322922181048173</v>
      </c>
      <c r="AO1296" s="2">
        <v>4.7796070100902817E-2</v>
      </c>
      <c r="AP1296">
        <f t="shared" si="45"/>
        <v>195</v>
      </c>
    </row>
    <row r="1297" spans="1:42" ht="16.5" hidden="1" customHeight="1" x14ac:dyDescent="0.25">
      <c r="A1297" s="5" t="s">
        <v>790</v>
      </c>
      <c r="B1297" s="1" t="s">
        <v>75</v>
      </c>
      <c r="D1297" t="s">
        <v>32</v>
      </c>
      <c r="E1297" t="s">
        <v>76</v>
      </c>
      <c r="F1297" t="s">
        <v>77</v>
      </c>
      <c r="G1297">
        <v>177</v>
      </c>
      <c r="H1297">
        <v>0</v>
      </c>
      <c r="I1297">
        <v>4</v>
      </c>
      <c r="J1297">
        <v>3</v>
      </c>
      <c r="K1297">
        <v>0</v>
      </c>
      <c r="L1297">
        <v>0</v>
      </c>
      <c r="M1297">
        <v>195</v>
      </c>
      <c r="N1297" s="2">
        <v>0</v>
      </c>
      <c r="O1297" s="2">
        <v>5.1655629139072845E-2</v>
      </c>
      <c r="P1297">
        <v>74</v>
      </c>
      <c r="Q1297" s="2">
        <v>2.0251778872468526E-2</v>
      </c>
      <c r="R1297">
        <v>3775</v>
      </c>
      <c r="S1297">
        <v>3654</v>
      </c>
      <c r="T1297">
        <v>3493</v>
      </c>
      <c r="U1297">
        <v>6</v>
      </c>
      <c r="V1297">
        <v>53</v>
      </c>
      <c r="W1297">
        <v>66</v>
      </c>
      <c r="X1297">
        <v>36</v>
      </c>
      <c r="Y1297">
        <v>64</v>
      </c>
      <c r="Z1297">
        <v>0</v>
      </c>
      <c r="AA1297">
        <v>0</v>
      </c>
      <c r="AB1297">
        <v>0</v>
      </c>
      <c r="AC1297">
        <v>0</v>
      </c>
      <c r="AD1297">
        <v>3606</v>
      </c>
      <c r="AE1297">
        <v>6</v>
      </c>
      <c r="AF1297">
        <v>57</v>
      </c>
      <c r="AG1297">
        <v>69</v>
      </c>
      <c r="AH1297">
        <v>36</v>
      </c>
      <c r="AI1297" s="3">
        <v>4.9084858569051579E-2</v>
      </c>
      <c r="AJ1297" s="3">
        <v>0</v>
      </c>
      <c r="AK1297" s="3">
        <v>7.0175438596491224E-2</v>
      </c>
      <c r="AL1297" s="3">
        <v>4.3478260869565216E-2</v>
      </c>
      <c r="AM1297" s="3">
        <v>0</v>
      </c>
      <c r="AN1297" s="2">
        <f t="shared" si="44"/>
        <v>5.1655629139072845E-2</v>
      </c>
      <c r="AO1297" s="2">
        <v>4.4515103338632747E-2</v>
      </c>
      <c r="AP1297">
        <f t="shared" si="45"/>
        <v>195</v>
      </c>
    </row>
    <row r="1298" spans="1:42" ht="16.5" hidden="1" customHeight="1" x14ac:dyDescent="0.25">
      <c r="A1298" s="4" t="s">
        <v>797</v>
      </c>
      <c r="B1298" t="s">
        <v>694</v>
      </c>
      <c r="D1298" t="s">
        <v>32</v>
      </c>
      <c r="E1298" t="s">
        <v>408</v>
      </c>
      <c r="F1298" t="s">
        <v>695</v>
      </c>
      <c r="G1298">
        <v>166</v>
      </c>
      <c r="H1298">
        <v>14</v>
      </c>
      <c r="I1298">
        <v>8</v>
      </c>
      <c r="J1298">
        <v>0</v>
      </c>
      <c r="K1298">
        <v>0</v>
      </c>
      <c r="L1298">
        <v>12</v>
      </c>
      <c r="M1298">
        <v>182</v>
      </c>
      <c r="N1298" s="2">
        <v>1.4234875444839857E-2</v>
      </c>
      <c r="O1298" s="2">
        <v>0.21589561091340451</v>
      </c>
      <c r="P1298">
        <v>128</v>
      </c>
      <c r="Q1298" s="2">
        <v>0.16473616473616473</v>
      </c>
      <c r="R1298">
        <v>843</v>
      </c>
      <c r="S1298">
        <v>777</v>
      </c>
      <c r="T1298">
        <v>658</v>
      </c>
      <c r="U1298">
        <v>71</v>
      </c>
      <c r="V1298">
        <v>20</v>
      </c>
      <c r="W1298">
        <v>6</v>
      </c>
      <c r="X1298">
        <v>22</v>
      </c>
      <c r="Y1298">
        <v>95</v>
      </c>
      <c r="Z1298">
        <v>17</v>
      </c>
      <c r="AA1298">
        <v>4</v>
      </c>
      <c r="AB1298">
        <v>0</v>
      </c>
      <c r="AC1298">
        <v>4</v>
      </c>
      <c r="AD1298">
        <v>729</v>
      </c>
      <c r="AE1298">
        <v>68</v>
      </c>
      <c r="AF1298">
        <v>24</v>
      </c>
      <c r="AG1298">
        <v>6</v>
      </c>
      <c r="AH1298">
        <v>18</v>
      </c>
      <c r="AI1298" s="3">
        <v>0.22770919067215364</v>
      </c>
      <c r="AJ1298" s="3">
        <v>0.20588235294117646</v>
      </c>
      <c r="AK1298" s="3">
        <v>0.33333333333333331</v>
      </c>
      <c r="AL1298" s="3">
        <v>0</v>
      </c>
      <c r="AM1298" s="3">
        <v>0</v>
      </c>
      <c r="AN1298" s="2">
        <f t="shared" si="44"/>
        <v>0.23013048635824437</v>
      </c>
      <c r="AO1298" s="2">
        <v>0.13727810650887573</v>
      </c>
      <c r="AP1298">
        <f t="shared" si="45"/>
        <v>194</v>
      </c>
    </row>
    <row r="1299" spans="1:42" ht="16.5" hidden="1" customHeight="1" x14ac:dyDescent="0.25">
      <c r="A1299" s="4" t="s">
        <v>800</v>
      </c>
      <c r="B1299" s="1" t="s">
        <v>153</v>
      </c>
      <c r="D1299" t="s">
        <v>32</v>
      </c>
      <c r="E1299" t="s">
        <v>149</v>
      </c>
      <c r="F1299" t="s">
        <v>154</v>
      </c>
      <c r="G1299">
        <v>184</v>
      </c>
      <c r="H1299">
        <v>0</v>
      </c>
      <c r="I1299">
        <v>0</v>
      </c>
      <c r="J1299">
        <v>0</v>
      </c>
      <c r="K1299">
        <v>0</v>
      </c>
      <c r="L1299">
        <v>104</v>
      </c>
      <c r="M1299">
        <v>90</v>
      </c>
      <c r="N1299" s="2">
        <v>6.7620286085825751E-2</v>
      </c>
      <c r="O1299" s="2">
        <v>5.8517555266579972E-2</v>
      </c>
      <c r="P1299">
        <v>299</v>
      </c>
      <c r="Q1299" s="2">
        <v>0.18198417528910529</v>
      </c>
      <c r="R1299">
        <v>1538</v>
      </c>
      <c r="S1299">
        <v>1643</v>
      </c>
      <c r="T1299">
        <v>1579</v>
      </c>
      <c r="U1299">
        <v>19</v>
      </c>
      <c r="V1299">
        <v>26</v>
      </c>
      <c r="W1299">
        <v>4</v>
      </c>
      <c r="X1299">
        <v>15</v>
      </c>
      <c r="Y1299">
        <v>284</v>
      </c>
      <c r="Z1299">
        <v>0</v>
      </c>
      <c r="AA1299">
        <v>3</v>
      </c>
      <c r="AB1299">
        <v>0</v>
      </c>
      <c r="AC1299">
        <v>0</v>
      </c>
      <c r="AD1299">
        <v>1479</v>
      </c>
      <c r="AE1299">
        <v>19</v>
      </c>
      <c r="AF1299">
        <v>23</v>
      </c>
      <c r="AG1299">
        <v>4</v>
      </c>
      <c r="AH1299">
        <v>15</v>
      </c>
      <c r="AI1299" s="3">
        <v>0.12440838404327248</v>
      </c>
      <c r="AJ1299" s="3">
        <v>0</v>
      </c>
      <c r="AK1299" s="3">
        <v>0</v>
      </c>
      <c r="AL1299" s="3">
        <v>0</v>
      </c>
      <c r="AM1299" s="3">
        <v>0</v>
      </c>
      <c r="AN1299" s="2">
        <f t="shared" si="44"/>
        <v>0.12613784135240572</v>
      </c>
      <c r="AO1299" s="2">
        <v>3.961038961038961E-2</v>
      </c>
      <c r="AP1299">
        <f t="shared" si="45"/>
        <v>194</v>
      </c>
    </row>
    <row r="1300" spans="1:42" ht="16.5" hidden="1" customHeight="1" x14ac:dyDescent="0.25">
      <c r="A1300" s="5" t="s">
        <v>790</v>
      </c>
      <c r="B1300" s="1" t="s">
        <v>598</v>
      </c>
      <c r="D1300" t="s">
        <v>32</v>
      </c>
      <c r="E1300" t="s">
        <v>333</v>
      </c>
      <c r="F1300" t="s">
        <v>599</v>
      </c>
      <c r="G1300">
        <v>178</v>
      </c>
      <c r="H1300">
        <v>3</v>
      </c>
      <c r="I1300">
        <v>0</v>
      </c>
      <c r="J1300">
        <v>0</v>
      </c>
      <c r="K1300">
        <v>0</v>
      </c>
      <c r="L1300">
        <v>0</v>
      </c>
      <c r="M1300">
        <v>194</v>
      </c>
      <c r="N1300" s="2">
        <v>0</v>
      </c>
      <c r="O1300" s="2">
        <v>0.10630136986301369</v>
      </c>
      <c r="P1300">
        <v>104</v>
      </c>
      <c r="Q1300" s="2">
        <v>5.9942363112391928E-2</v>
      </c>
      <c r="R1300">
        <v>1825</v>
      </c>
      <c r="S1300">
        <v>1735</v>
      </c>
      <c r="T1300">
        <v>1640</v>
      </c>
      <c r="U1300">
        <v>10</v>
      </c>
      <c r="V1300">
        <v>24</v>
      </c>
      <c r="W1300">
        <v>37</v>
      </c>
      <c r="X1300">
        <v>24</v>
      </c>
      <c r="Y1300">
        <v>86</v>
      </c>
      <c r="Z1300">
        <v>0</v>
      </c>
      <c r="AA1300">
        <v>0</v>
      </c>
      <c r="AB1300">
        <v>0</v>
      </c>
      <c r="AC1300">
        <v>0</v>
      </c>
      <c r="AD1300">
        <v>1732</v>
      </c>
      <c r="AE1300">
        <v>13</v>
      </c>
      <c r="AF1300">
        <v>24</v>
      </c>
      <c r="AG1300">
        <v>37</v>
      </c>
      <c r="AH1300">
        <v>24</v>
      </c>
      <c r="AI1300" s="3">
        <v>0.10277136258660508</v>
      </c>
      <c r="AJ1300" s="3">
        <v>0.23076923076923078</v>
      </c>
      <c r="AK1300" s="3">
        <v>0</v>
      </c>
      <c r="AL1300" s="3">
        <v>0</v>
      </c>
      <c r="AM1300" s="3">
        <v>0</v>
      </c>
      <c r="AN1300" s="2">
        <f t="shared" si="44"/>
        <v>0.10630136986301369</v>
      </c>
      <c r="AO1300" s="2">
        <v>5.3551912568306013E-2</v>
      </c>
      <c r="AP1300">
        <f t="shared" si="45"/>
        <v>194</v>
      </c>
    </row>
    <row r="1301" spans="1:42" ht="16.5" hidden="1" customHeight="1" x14ac:dyDescent="0.25">
      <c r="A1301" s="5" t="s">
        <v>789</v>
      </c>
      <c r="B1301" s="1" t="s">
        <v>598</v>
      </c>
      <c r="D1301" t="s">
        <v>32</v>
      </c>
      <c r="E1301" t="s">
        <v>333</v>
      </c>
      <c r="F1301" t="s">
        <v>599</v>
      </c>
      <c r="G1301">
        <v>179</v>
      </c>
      <c r="H1301">
        <v>3</v>
      </c>
      <c r="I1301">
        <v>0</v>
      </c>
      <c r="J1301">
        <v>0</v>
      </c>
      <c r="K1301">
        <v>0</v>
      </c>
      <c r="L1301">
        <v>0</v>
      </c>
      <c r="M1301">
        <v>194</v>
      </c>
      <c r="N1301" s="2">
        <v>0</v>
      </c>
      <c r="O1301" s="2">
        <v>0.10469508904479223</v>
      </c>
      <c r="P1301">
        <v>99</v>
      </c>
      <c r="Q1301" s="2">
        <v>5.6313993174061432E-2</v>
      </c>
      <c r="R1301">
        <v>1853</v>
      </c>
      <c r="S1301">
        <v>1758</v>
      </c>
      <c r="T1301">
        <v>1671</v>
      </c>
      <c r="U1301">
        <v>14</v>
      </c>
      <c r="V1301">
        <v>20</v>
      </c>
      <c r="W1301">
        <v>32</v>
      </c>
      <c r="X1301">
        <v>21</v>
      </c>
      <c r="Y1301">
        <v>82</v>
      </c>
      <c r="Z1301">
        <v>0</v>
      </c>
      <c r="AA1301">
        <v>0</v>
      </c>
      <c r="AB1301">
        <v>0</v>
      </c>
      <c r="AC1301">
        <v>0</v>
      </c>
      <c r="AD1301">
        <v>1768</v>
      </c>
      <c r="AE1301">
        <v>17</v>
      </c>
      <c r="AF1301">
        <v>20</v>
      </c>
      <c r="AG1301">
        <v>32</v>
      </c>
      <c r="AH1301">
        <v>21</v>
      </c>
      <c r="AI1301" s="3">
        <v>0.10124434389140272</v>
      </c>
      <c r="AJ1301" s="3">
        <v>0.17647058823529413</v>
      </c>
      <c r="AK1301" s="3">
        <v>0</v>
      </c>
      <c r="AL1301" s="3">
        <v>0</v>
      </c>
      <c r="AM1301" s="3">
        <v>0</v>
      </c>
      <c r="AN1301" s="2">
        <f t="shared" si="44"/>
        <v>0.10469508904479223</v>
      </c>
      <c r="AO1301" s="2">
        <v>4.843918191603875E-2</v>
      </c>
      <c r="AP1301">
        <f t="shared" si="45"/>
        <v>194</v>
      </c>
    </row>
    <row r="1302" spans="1:42" ht="16.5" hidden="1" customHeight="1" x14ac:dyDescent="0.25">
      <c r="A1302" s="5" t="s">
        <v>792</v>
      </c>
      <c r="B1302" s="1" t="s">
        <v>275</v>
      </c>
      <c r="D1302" t="s">
        <v>32</v>
      </c>
      <c r="E1302" t="s">
        <v>273</v>
      </c>
      <c r="F1302" t="s">
        <v>276</v>
      </c>
      <c r="G1302">
        <v>160</v>
      </c>
      <c r="H1302">
        <v>0</v>
      </c>
      <c r="I1302">
        <v>5</v>
      </c>
      <c r="J1302">
        <v>0</v>
      </c>
      <c r="K1302">
        <v>22</v>
      </c>
      <c r="L1302">
        <v>0</v>
      </c>
      <c r="M1302">
        <v>194</v>
      </c>
      <c r="N1302" s="2">
        <v>0</v>
      </c>
      <c r="O1302" s="2">
        <v>4.5733144743045732E-2</v>
      </c>
      <c r="P1302">
        <v>176</v>
      </c>
      <c r="Q1302" s="2">
        <v>4.1666666666666664E-2</v>
      </c>
      <c r="R1302">
        <v>4242</v>
      </c>
      <c r="S1302">
        <v>4224</v>
      </c>
      <c r="T1302">
        <v>2820</v>
      </c>
      <c r="U1302">
        <v>25</v>
      </c>
      <c r="V1302">
        <v>151</v>
      </c>
      <c r="W1302">
        <v>41</v>
      </c>
      <c r="X1302">
        <v>1187</v>
      </c>
      <c r="Y1302">
        <v>145</v>
      </c>
      <c r="Z1302">
        <v>0</v>
      </c>
      <c r="AA1302">
        <v>4</v>
      </c>
      <c r="AB1302">
        <v>0</v>
      </c>
      <c r="AC1302">
        <v>9</v>
      </c>
      <c r="AD1302">
        <v>2835</v>
      </c>
      <c r="AE1302">
        <v>25</v>
      </c>
      <c r="AF1302">
        <v>152</v>
      </c>
      <c r="AG1302">
        <v>41</v>
      </c>
      <c r="AH1302">
        <v>1200</v>
      </c>
      <c r="AI1302" s="3">
        <v>5.6437389770723101E-2</v>
      </c>
      <c r="AJ1302" s="3">
        <v>0</v>
      </c>
      <c r="AK1302" s="3">
        <v>3.2894736842105261E-2</v>
      </c>
      <c r="AL1302" s="3">
        <v>0</v>
      </c>
      <c r="AM1302" s="3">
        <v>1.8333333333333333E-2</v>
      </c>
      <c r="AN1302" s="2">
        <f t="shared" si="44"/>
        <v>4.5733144743045732E-2</v>
      </c>
      <c r="AO1302" s="2">
        <v>0.33341170938161296</v>
      </c>
      <c r="AP1302">
        <f t="shared" si="45"/>
        <v>194</v>
      </c>
    </row>
    <row r="1303" spans="1:42" ht="16.5" hidden="1" customHeight="1" x14ac:dyDescent="0.25">
      <c r="A1303" s="4" t="s">
        <v>797</v>
      </c>
      <c r="B1303" s="1" t="s">
        <v>353</v>
      </c>
      <c r="D1303" t="s">
        <v>32</v>
      </c>
      <c r="E1303" t="s">
        <v>354</v>
      </c>
      <c r="F1303" t="s">
        <v>355</v>
      </c>
      <c r="G1303">
        <v>172</v>
      </c>
      <c r="H1303">
        <v>0</v>
      </c>
      <c r="I1303">
        <v>0</v>
      </c>
      <c r="J1303">
        <v>0</v>
      </c>
      <c r="K1303">
        <v>9</v>
      </c>
      <c r="L1303">
        <v>13</v>
      </c>
      <c r="M1303">
        <v>181</v>
      </c>
      <c r="N1303" s="2">
        <v>2.773629187113292E-3</v>
      </c>
      <c r="O1303" s="2">
        <v>3.8617452528269681E-2</v>
      </c>
      <c r="P1303">
        <v>89</v>
      </c>
      <c r="Q1303" s="2">
        <v>1.9423832387603666E-2</v>
      </c>
      <c r="R1303">
        <v>4687</v>
      </c>
      <c r="S1303">
        <v>4582</v>
      </c>
      <c r="T1303">
        <v>2903</v>
      </c>
      <c r="U1303">
        <v>11</v>
      </c>
      <c r="V1303">
        <v>377</v>
      </c>
      <c r="W1303">
        <v>179</v>
      </c>
      <c r="X1303">
        <v>1112</v>
      </c>
      <c r="Y1303">
        <v>74</v>
      </c>
      <c r="Z1303">
        <v>0</v>
      </c>
      <c r="AA1303">
        <v>0</v>
      </c>
      <c r="AB1303">
        <v>0</v>
      </c>
      <c r="AC1303">
        <v>3</v>
      </c>
      <c r="AD1303">
        <v>3001</v>
      </c>
      <c r="AE1303">
        <v>11</v>
      </c>
      <c r="AF1303">
        <v>377</v>
      </c>
      <c r="AG1303">
        <v>179</v>
      </c>
      <c r="AH1303">
        <v>1118</v>
      </c>
      <c r="AI1303" s="3">
        <v>5.7314228590469841E-2</v>
      </c>
      <c r="AJ1303" s="3">
        <v>0</v>
      </c>
      <c r="AK1303" s="3">
        <v>0</v>
      </c>
      <c r="AL1303" s="3">
        <v>0</v>
      </c>
      <c r="AM1303" s="3">
        <v>8.0500894454382833E-3</v>
      </c>
      <c r="AN1303" s="2">
        <f t="shared" si="44"/>
        <v>4.1391081715382971E-2</v>
      </c>
      <c r="AO1303" s="2">
        <v>0.35958173282116945</v>
      </c>
      <c r="AP1303">
        <f t="shared" si="45"/>
        <v>194</v>
      </c>
    </row>
    <row r="1304" spans="1:42" ht="16.5" hidden="1" customHeight="1" x14ac:dyDescent="0.25">
      <c r="A1304" s="5" t="s">
        <v>794</v>
      </c>
      <c r="B1304" t="s">
        <v>615</v>
      </c>
      <c r="D1304" t="s">
        <v>32</v>
      </c>
      <c r="E1304" t="s">
        <v>616</v>
      </c>
      <c r="F1304" t="s">
        <v>617</v>
      </c>
      <c r="G1304">
        <v>183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193</v>
      </c>
      <c r="N1304" s="2">
        <v>0</v>
      </c>
      <c r="O1304" s="2">
        <v>0.21001088139281829</v>
      </c>
      <c r="P1304">
        <v>35</v>
      </c>
      <c r="Q1304" s="2">
        <v>4.5992115637319315E-2</v>
      </c>
      <c r="R1304">
        <v>919</v>
      </c>
      <c r="S1304">
        <v>761</v>
      </c>
      <c r="T1304">
        <v>652</v>
      </c>
      <c r="U1304">
        <v>3</v>
      </c>
      <c r="V1304">
        <v>8</v>
      </c>
      <c r="W1304">
        <v>12</v>
      </c>
      <c r="X1304">
        <v>86</v>
      </c>
      <c r="Y1304">
        <v>31</v>
      </c>
      <c r="Z1304">
        <v>0</v>
      </c>
      <c r="AA1304">
        <v>0</v>
      </c>
      <c r="AB1304">
        <v>0</v>
      </c>
      <c r="AC1304">
        <v>0</v>
      </c>
      <c r="AD1304">
        <v>804</v>
      </c>
      <c r="AE1304">
        <v>3</v>
      </c>
      <c r="AF1304">
        <v>8</v>
      </c>
      <c r="AG1304">
        <v>12</v>
      </c>
      <c r="AH1304">
        <v>86</v>
      </c>
      <c r="AI1304" s="3">
        <v>0.22761194029850745</v>
      </c>
      <c r="AJ1304" s="3">
        <v>0</v>
      </c>
      <c r="AK1304" s="3">
        <v>0</v>
      </c>
      <c r="AL1304" s="3">
        <v>0</v>
      </c>
      <c r="AM1304" s="3">
        <v>0</v>
      </c>
      <c r="AN1304" s="2">
        <f t="shared" si="44"/>
        <v>0.21001088139281829</v>
      </c>
      <c r="AO1304" s="2">
        <v>0.11938663745892661</v>
      </c>
      <c r="AP1304">
        <f t="shared" si="45"/>
        <v>193</v>
      </c>
    </row>
    <row r="1305" spans="1:42" ht="16.5" hidden="1" customHeight="1" x14ac:dyDescent="0.25">
      <c r="A1305" s="5" t="s">
        <v>793</v>
      </c>
      <c r="B1305" t="s">
        <v>682</v>
      </c>
      <c r="D1305" t="s">
        <v>32</v>
      </c>
      <c r="E1305" t="s">
        <v>328</v>
      </c>
      <c r="F1305" t="s">
        <v>683</v>
      </c>
      <c r="G1305">
        <v>187</v>
      </c>
      <c r="H1305">
        <v>0</v>
      </c>
      <c r="I1305">
        <v>0</v>
      </c>
      <c r="J1305">
        <v>0</v>
      </c>
      <c r="K1305">
        <v>3</v>
      </c>
      <c r="L1305">
        <v>0</v>
      </c>
      <c r="M1305">
        <v>193</v>
      </c>
      <c r="N1305" s="2">
        <v>0</v>
      </c>
      <c r="O1305" s="2">
        <v>0.20978260869565218</v>
      </c>
      <c r="P1305">
        <v>87</v>
      </c>
      <c r="Q1305" s="2">
        <v>0.10687960687960688</v>
      </c>
      <c r="R1305">
        <v>920</v>
      </c>
      <c r="S1305">
        <v>814</v>
      </c>
      <c r="T1305">
        <v>765</v>
      </c>
      <c r="U1305">
        <v>2</v>
      </c>
      <c r="V1305">
        <v>2</v>
      </c>
      <c r="W1305">
        <v>5</v>
      </c>
      <c r="X1305">
        <v>40</v>
      </c>
      <c r="Y1305">
        <v>70</v>
      </c>
      <c r="Z1305">
        <v>0</v>
      </c>
      <c r="AA1305">
        <v>0</v>
      </c>
      <c r="AB1305">
        <v>0</v>
      </c>
      <c r="AC1305">
        <v>13</v>
      </c>
      <c r="AD1305">
        <v>882</v>
      </c>
      <c r="AE1305">
        <v>2</v>
      </c>
      <c r="AF1305">
        <v>2</v>
      </c>
      <c r="AG1305">
        <v>5</v>
      </c>
      <c r="AH1305">
        <v>30</v>
      </c>
      <c r="AI1305" s="3">
        <v>0.21201814058956917</v>
      </c>
      <c r="AJ1305" s="3">
        <v>0</v>
      </c>
      <c r="AK1305" s="3">
        <v>0</v>
      </c>
      <c r="AL1305" s="3">
        <v>0</v>
      </c>
      <c r="AM1305" s="3">
        <v>0.1</v>
      </c>
      <c r="AN1305" s="2">
        <f t="shared" si="44"/>
        <v>0.20978260869565218</v>
      </c>
      <c r="AO1305" s="2">
        <v>4.2345276872964167E-2</v>
      </c>
      <c r="AP1305">
        <f t="shared" si="45"/>
        <v>193</v>
      </c>
    </row>
    <row r="1306" spans="1:42" ht="16.5" hidden="1" customHeight="1" x14ac:dyDescent="0.25">
      <c r="A1306" s="5" t="s">
        <v>790</v>
      </c>
      <c r="B1306" t="s">
        <v>682</v>
      </c>
      <c r="D1306" t="s">
        <v>32</v>
      </c>
      <c r="E1306" t="s">
        <v>328</v>
      </c>
      <c r="F1306" t="s">
        <v>683</v>
      </c>
      <c r="G1306">
        <v>183</v>
      </c>
      <c r="H1306">
        <v>0</v>
      </c>
      <c r="I1306">
        <v>0</v>
      </c>
      <c r="J1306">
        <v>0</v>
      </c>
      <c r="K1306">
        <v>7</v>
      </c>
      <c r="L1306">
        <v>0</v>
      </c>
      <c r="M1306">
        <v>193</v>
      </c>
      <c r="N1306" s="2">
        <v>0</v>
      </c>
      <c r="O1306" s="2">
        <v>0.19514661274014156</v>
      </c>
      <c r="P1306">
        <v>66</v>
      </c>
      <c r="Q1306" s="2">
        <v>7.6566125290023199E-2</v>
      </c>
      <c r="R1306">
        <v>989</v>
      </c>
      <c r="S1306">
        <v>862</v>
      </c>
      <c r="T1306">
        <v>832</v>
      </c>
      <c r="U1306">
        <v>0</v>
      </c>
      <c r="V1306">
        <v>2</v>
      </c>
      <c r="W1306">
        <v>5</v>
      </c>
      <c r="X1306">
        <v>23</v>
      </c>
      <c r="Y1306">
        <v>56</v>
      </c>
      <c r="Z1306">
        <v>0</v>
      </c>
      <c r="AA1306">
        <v>0</v>
      </c>
      <c r="AB1306">
        <v>0</v>
      </c>
      <c r="AC1306">
        <v>5</v>
      </c>
      <c r="AD1306">
        <v>959</v>
      </c>
      <c r="AE1306">
        <v>0</v>
      </c>
      <c r="AF1306">
        <v>2</v>
      </c>
      <c r="AG1306">
        <v>5</v>
      </c>
      <c r="AH1306">
        <v>25</v>
      </c>
      <c r="AI1306" s="3">
        <v>0.19082377476538059</v>
      </c>
      <c r="AJ1306" s="3">
        <v>0</v>
      </c>
      <c r="AK1306" s="3">
        <v>0</v>
      </c>
      <c r="AL1306" s="3">
        <v>0</v>
      </c>
      <c r="AM1306" s="3">
        <v>0.28000000000000003</v>
      </c>
      <c r="AN1306" s="2">
        <f t="shared" ref="AN1306:AN1369" si="46">N1306+O1306</f>
        <v>0.19514661274014156</v>
      </c>
      <c r="AO1306" s="2">
        <v>3.2290615539858729E-2</v>
      </c>
      <c r="AP1306">
        <f t="shared" ref="AP1306:AP1369" si="47">L1306+M1306</f>
        <v>193</v>
      </c>
    </row>
    <row r="1307" spans="1:42" ht="16.5" hidden="1" customHeight="1" x14ac:dyDescent="0.25">
      <c r="A1307" s="4" t="s">
        <v>801</v>
      </c>
      <c r="B1307" t="s">
        <v>654</v>
      </c>
      <c r="D1307" t="s">
        <v>32</v>
      </c>
      <c r="E1307" t="s">
        <v>117</v>
      </c>
      <c r="F1307" t="s">
        <v>655</v>
      </c>
      <c r="G1307">
        <v>180</v>
      </c>
      <c r="H1307">
        <v>5</v>
      </c>
      <c r="I1307">
        <v>0</v>
      </c>
      <c r="J1307">
        <v>0</v>
      </c>
      <c r="K1307">
        <v>0</v>
      </c>
      <c r="L1307">
        <v>28</v>
      </c>
      <c r="M1307">
        <v>165</v>
      </c>
      <c r="N1307" s="2">
        <v>2.644003777148253E-2</v>
      </c>
      <c r="O1307" s="2">
        <v>0.15580736543909349</v>
      </c>
      <c r="P1307">
        <v>92</v>
      </c>
      <c r="Q1307" s="2">
        <v>9.6033402922755737E-2</v>
      </c>
      <c r="R1307">
        <v>1059</v>
      </c>
      <c r="S1307">
        <v>958</v>
      </c>
      <c r="T1307">
        <v>917</v>
      </c>
      <c r="U1307">
        <v>6</v>
      </c>
      <c r="V1307">
        <v>14</v>
      </c>
      <c r="W1307">
        <v>8</v>
      </c>
      <c r="X1307">
        <v>13</v>
      </c>
      <c r="Y1307">
        <v>89</v>
      </c>
      <c r="Z1307">
        <v>0</v>
      </c>
      <c r="AA1307">
        <v>0</v>
      </c>
      <c r="AB1307">
        <v>0</v>
      </c>
      <c r="AC1307">
        <v>0</v>
      </c>
      <c r="AD1307">
        <v>1008</v>
      </c>
      <c r="AE1307">
        <v>11</v>
      </c>
      <c r="AF1307">
        <v>14</v>
      </c>
      <c r="AG1307">
        <v>8</v>
      </c>
      <c r="AH1307">
        <v>13</v>
      </c>
      <c r="AI1307" s="3">
        <v>0.17857142857142858</v>
      </c>
      <c r="AJ1307" s="3">
        <v>0.45454545454545453</v>
      </c>
      <c r="AK1307" s="3">
        <v>0</v>
      </c>
      <c r="AL1307" s="3">
        <v>0</v>
      </c>
      <c r="AM1307" s="3">
        <v>0</v>
      </c>
      <c r="AN1307" s="2">
        <f t="shared" si="46"/>
        <v>0.18224740321057603</v>
      </c>
      <c r="AO1307" s="2">
        <v>4.3643263757115747E-2</v>
      </c>
      <c r="AP1307">
        <f t="shared" si="47"/>
        <v>193</v>
      </c>
    </row>
    <row r="1308" spans="1:42" ht="16.5" hidden="1" customHeight="1" x14ac:dyDescent="0.25">
      <c r="A1308" s="4" t="s">
        <v>797</v>
      </c>
      <c r="B1308" s="1" t="s">
        <v>73</v>
      </c>
      <c r="D1308" t="s">
        <v>32</v>
      </c>
      <c r="E1308" t="s">
        <v>67</v>
      </c>
      <c r="F1308" t="s">
        <v>74</v>
      </c>
      <c r="G1308">
        <v>0</v>
      </c>
      <c r="H1308">
        <v>187</v>
      </c>
      <c r="I1308">
        <v>0</v>
      </c>
      <c r="J1308">
        <v>0</v>
      </c>
      <c r="K1308">
        <v>0</v>
      </c>
      <c r="L1308">
        <v>31</v>
      </c>
      <c r="M1308">
        <v>162</v>
      </c>
      <c r="N1308" s="2">
        <v>1.9897304236200258E-2</v>
      </c>
      <c r="O1308" s="2">
        <v>0.10397946084724005</v>
      </c>
      <c r="P1308">
        <v>0</v>
      </c>
      <c r="Q1308" s="2">
        <v>0</v>
      </c>
      <c r="R1308">
        <v>1558</v>
      </c>
      <c r="S1308">
        <v>1365</v>
      </c>
      <c r="T1308">
        <v>1</v>
      </c>
      <c r="U1308">
        <v>1364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1551</v>
      </c>
      <c r="AF1308">
        <v>0</v>
      </c>
      <c r="AG1308">
        <v>0</v>
      </c>
      <c r="AH1308">
        <v>0</v>
      </c>
      <c r="AI1308" s="3">
        <v>0</v>
      </c>
      <c r="AJ1308" s="3">
        <v>0.12056737588652482</v>
      </c>
      <c r="AK1308" s="3">
        <v>0</v>
      </c>
      <c r="AL1308" s="3">
        <v>0</v>
      </c>
      <c r="AM1308" s="3">
        <v>0</v>
      </c>
      <c r="AN1308" s="2">
        <f t="shared" si="46"/>
        <v>0.12387676508344031</v>
      </c>
      <c r="AO1308" s="2">
        <v>0.99935567010309279</v>
      </c>
      <c r="AP1308">
        <f t="shared" si="47"/>
        <v>193</v>
      </c>
    </row>
    <row r="1309" spans="1:42" ht="16.5" hidden="1" customHeight="1" x14ac:dyDescent="0.25">
      <c r="A1309" s="5" t="s">
        <v>802</v>
      </c>
      <c r="B1309" s="1" t="s">
        <v>598</v>
      </c>
      <c r="D1309" t="s">
        <v>32</v>
      </c>
      <c r="E1309" t="s">
        <v>333</v>
      </c>
      <c r="F1309" t="s">
        <v>599</v>
      </c>
      <c r="G1309">
        <v>175</v>
      </c>
      <c r="H1309">
        <v>3</v>
      </c>
      <c r="I1309">
        <v>0</v>
      </c>
      <c r="J1309">
        <v>0</v>
      </c>
      <c r="K1309">
        <v>0</v>
      </c>
      <c r="L1309">
        <v>0</v>
      </c>
      <c r="M1309">
        <v>193</v>
      </c>
      <c r="N1309" s="2">
        <v>0</v>
      </c>
      <c r="O1309" s="2">
        <v>0.10415542363734484</v>
      </c>
      <c r="P1309">
        <v>93</v>
      </c>
      <c r="Q1309" s="2">
        <v>5.305191100969766E-2</v>
      </c>
      <c r="R1309">
        <v>1853</v>
      </c>
      <c r="S1309">
        <v>1753</v>
      </c>
      <c r="T1309">
        <v>1681</v>
      </c>
      <c r="U1309">
        <v>8</v>
      </c>
      <c r="V1309">
        <v>18</v>
      </c>
      <c r="W1309">
        <v>26</v>
      </c>
      <c r="X1309">
        <v>20</v>
      </c>
      <c r="Y1309">
        <v>81</v>
      </c>
      <c r="Z1309">
        <v>0</v>
      </c>
      <c r="AA1309">
        <v>0</v>
      </c>
      <c r="AB1309">
        <v>0</v>
      </c>
      <c r="AC1309">
        <v>0</v>
      </c>
      <c r="AD1309">
        <v>1775</v>
      </c>
      <c r="AE1309">
        <v>11</v>
      </c>
      <c r="AF1309">
        <v>18</v>
      </c>
      <c r="AG1309">
        <v>26</v>
      </c>
      <c r="AH1309">
        <v>20</v>
      </c>
      <c r="AI1309" s="3">
        <v>9.8591549295774641E-2</v>
      </c>
      <c r="AJ1309" s="3">
        <v>0.27272727272727271</v>
      </c>
      <c r="AK1309" s="3">
        <v>0</v>
      </c>
      <c r="AL1309" s="3">
        <v>0</v>
      </c>
      <c r="AM1309" s="3">
        <v>0</v>
      </c>
      <c r="AN1309" s="2">
        <f t="shared" si="46"/>
        <v>0.10415542363734484</v>
      </c>
      <c r="AO1309" s="2">
        <v>4.0540540540540543E-2</v>
      </c>
      <c r="AP1309">
        <f t="shared" si="47"/>
        <v>193</v>
      </c>
    </row>
    <row r="1310" spans="1:42" ht="16.5" hidden="1" customHeight="1" x14ac:dyDescent="0.25">
      <c r="A1310" s="5" t="s">
        <v>790</v>
      </c>
      <c r="B1310" s="1" t="s">
        <v>311</v>
      </c>
      <c r="D1310" t="s">
        <v>32</v>
      </c>
      <c r="E1310" t="s">
        <v>312</v>
      </c>
      <c r="F1310" t="s">
        <v>313</v>
      </c>
      <c r="G1310">
        <v>180</v>
      </c>
      <c r="H1310">
        <v>0</v>
      </c>
      <c r="I1310">
        <v>0</v>
      </c>
      <c r="J1310">
        <v>0</v>
      </c>
      <c r="K1310">
        <v>6</v>
      </c>
      <c r="L1310">
        <v>132</v>
      </c>
      <c r="M1310">
        <v>61</v>
      </c>
      <c r="N1310" s="2">
        <v>4.2512077294685993E-2</v>
      </c>
      <c r="O1310" s="2">
        <v>1.9645732689210951E-2</v>
      </c>
      <c r="P1310">
        <v>130</v>
      </c>
      <c r="Q1310" s="2">
        <v>4.2735042735042736E-2</v>
      </c>
      <c r="R1310">
        <v>3105</v>
      </c>
      <c r="S1310">
        <v>3042</v>
      </c>
      <c r="T1310">
        <v>2823</v>
      </c>
      <c r="U1310">
        <v>16</v>
      </c>
      <c r="V1310">
        <v>35</v>
      </c>
      <c r="W1310">
        <v>30</v>
      </c>
      <c r="X1310">
        <v>138</v>
      </c>
      <c r="Y1310">
        <v>125</v>
      </c>
      <c r="Z1310">
        <v>0</v>
      </c>
      <c r="AA1310">
        <v>0</v>
      </c>
      <c r="AB1310">
        <v>0</v>
      </c>
      <c r="AC1310">
        <v>0</v>
      </c>
      <c r="AD1310">
        <v>2878</v>
      </c>
      <c r="AE1310">
        <v>16</v>
      </c>
      <c r="AF1310">
        <v>35</v>
      </c>
      <c r="AG1310">
        <v>30</v>
      </c>
      <c r="AH1310">
        <v>144</v>
      </c>
      <c r="AI1310" s="3">
        <v>6.2543432939541344E-2</v>
      </c>
      <c r="AJ1310" s="3">
        <v>0</v>
      </c>
      <c r="AK1310" s="3">
        <v>0</v>
      </c>
      <c r="AL1310" s="3">
        <v>0</v>
      </c>
      <c r="AM1310" s="3">
        <v>4.1666666666666664E-2</v>
      </c>
      <c r="AN1310" s="2">
        <f t="shared" si="46"/>
        <v>6.2157809983896944E-2</v>
      </c>
      <c r="AO1310" s="2">
        <v>7.2510473735095074E-2</v>
      </c>
      <c r="AP1310">
        <f t="shared" si="47"/>
        <v>193</v>
      </c>
    </row>
    <row r="1311" spans="1:42" ht="16.5" hidden="1" customHeight="1" x14ac:dyDescent="0.25">
      <c r="A1311" s="5" t="s">
        <v>790</v>
      </c>
      <c r="B1311" s="1" t="s">
        <v>212</v>
      </c>
      <c r="C1311" t="s">
        <v>36</v>
      </c>
      <c r="D1311" t="s">
        <v>43</v>
      </c>
      <c r="E1311" t="s">
        <v>38</v>
      </c>
      <c r="F1311" t="s">
        <v>213</v>
      </c>
      <c r="G1311">
        <v>110</v>
      </c>
      <c r="H1311">
        <v>0</v>
      </c>
      <c r="I1311">
        <v>38</v>
      </c>
      <c r="J1311">
        <v>14</v>
      </c>
      <c r="K1311">
        <v>13</v>
      </c>
      <c r="L1311">
        <v>47</v>
      </c>
      <c r="M1311">
        <v>146</v>
      </c>
      <c r="N1311" s="2">
        <v>4.3851464825527152E-3</v>
      </c>
      <c r="O1311" s="2">
        <v>1.3621944392610563E-2</v>
      </c>
      <c r="P1311">
        <v>7</v>
      </c>
      <c r="Q1311" s="2">
        <v>6.6464109380934299E-4</v>
      </c>
      <c r="R1311">
        <v>10718</v>
      </c>
      <c r="S1311">
        <v>10532</v>
      </c>
      <c r="T1311">
        <v>7381</v>
      </c>
      <c r="U1311">
        <v>98</v>
      </c>
      <c r="V1311">
        <v>1367</v>
      </c>
      <c r="W1311">
        <v>912</v>
      </c>
      <c r="X1311">
        <v>774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7488</v>
      </c>
      <c r="AE1311">
        <v>98</v>
      </c>
      <c r="AF1311">
        <v>1405</v>
      </c>
      <c r="AG1311">
        <v>926</v>
      </c>
      <c r="AH1311">
        <v>787</v>
      </c>
      <c r="AI1311" s="3">
        <v>1.469017094017094E-2</v>
      </c>
      <c r="AJ1311" s="3">
        <v>0</v>
      </c>
      <c r="AK1311" s="3">
        <v>2.7046263345195731E-2</v>
      </c>
      <c r="AL1311" s="3">
        <v>1.511879049676026E-2</v>
      </c>
      <c r="AM1311" s="3">
        <v>1.6518424396442185E-2</v>
      </c>
      <c r="AN1311" s="2">
        <f t="shared" si="46"/>
        <v>1.8007090875163279E-2</v>
      </c>
      <c r="AO1311" s="2">
        <v>0.30044843049327352</v>
      </c>
      <c r="AP1311">
        <f t="shared" si="47"/>
        <v>193</v>
      </c>
    </row>
    <row r="1312" spans="1:42" ht="16.5" hidden="1" customHeight="1" x14ac:dyDescent="0.25">
      <c r="A1312" s="4" t="s">
        <v>799</v>
      </c>
      <c r="B1312" s="1" t="s">
        <v>462</v>
      </c>
      <c r="D1312" t="s">
        <v>32</v>
      </c>
      <c r="E1312" t="s">
        <v>463</v>
      </c>
      <c r="F1312" t="s">
        <v>464</v>
      </c>
      <c r="G1312">
        <v>163</v>
      </c>
      <c r="H1312">
        <v>3</v>
      </c>
      <c r="I1312">
        <v>15</v>
      </c>
      <c r="J1312">
        <v>0</v>
      </c>
      <c r="K1312">
        <v>5</v>
      </c>
      <c r="L1312">
        <v>21</v>
      </c>
      <c r="M1312">
        <v>171</v>
      </c>
      <c r="N1312" s="2">
        <v>2.4881516587677725E-2</v>
      </c>
      <c r="O1312" s="2">
        <v>0.20260663507109006</v>
      </c>
      <c r="P1312">
        <v>102</v>
      </c>
      <c r="Q1312" s="2">
        <v>0.13527851458885942</v>
      </c>
      <c r="R1312">
        <v>844</v>
      </c>
      <c r="S1312">
        <v>754</v>
      </c>
      <c r="T1312">
        <v>705</v>
      </c>
      <c r="U1312">
        <v>23</v>
      </c>
      <c r="V1312">
        <v>17</v>
      </c>
      <c r="W1312">
        <v>3</v>
      </c>
      <c r="X1312">
        <v>6</v>
      </c>
      <c r="Y1312">
        <v>89</v>
      </c>
      <c r="Z1312">
        <v>4</v>
      </c>
      <c r="AA1312">
        <v>0</v>
      </c>
      <c r="AB1312">
        <v>0</v>
      </c>
      <c r="AC1312">
        <v>0</v>
      </c>
      <c r="AD1312">
        <v>779</v>
      </c>
      <c r="AE1312">
        <v>22</v>
      </c>
      <c r="AF1312">
        <v>32</v>
      </c>
      <c r="AG1312">
        <v>3</v>
      </c>
      <c r="AH1312">
        <v>11</v>
      </c>
      <c r="AI1312" s="3">
        <v>0.20924261874197689</v>
      </c>
      <c r="AJ1312" s="3">
        <v>0.13636363636363635</v>
      </c>
      <c r="AK1312" s="3">
        <v>0.46875</v>
      </c>
      <c r="AL1312" s="3">
        <v>0</v>
      </c>
      <c r="AM1312" s="3">
        <v>0.45454545454545453</v>
      </c>
      <c r="AN1312" s="2">
        <f t="shared" si="46"/>
        <v>0.22748815165876779</v>
      </c>
      <c r="AO1312" s="2">
        <v>8.0283353010625738E-2</v>
      </c>
      <c r="AP1312">
        <f t="shared" si="47"/>
        <v>192</v>
      </c>
    </row>
    <row r="1313" spans="1:42" ht="16.5" hidden="1" customHeight="1" x14ac:dyDescent="0.25">
      <c r="A1313" s="4" t="s">
        <v>797</v>
      </c>
      <c r="B1313" s="1" t="s">
        <v>280</v>
      </c>
      <c r="D1313" t="s">
        <v>32</v>
      </c>
      <c r="E1313" t="s">
        <v>281</v>
      </c>
      <c r="F1313" t="s">
        <v>282</v>
      </c>
      <c r="G1313">
        <v>177</v>
      </c>
      <c r="H1313">
        <v>3</v>
      </c>
      <c r="I1313">
        <v>4</v>
      </c>
      <c r="J1313">
        <v>0</v>
      </c>
      <c r="K1313">
        <v>0</v>
      </c>
      <c r="L1313">
        <v>16</v>
      </c>
      <c r="M1313">
        <v>176</v>
      </c>
      <c r="N1313" s="2">
        <v>1.1404133998574484E-2</v>
      </c>
      <c r="O1313" s="2">
        <v>0.12544547398431932</v>
      </c>
      <c r="P1313">
        <v>5</v>
      </c>
      <c r="Q1313" s="2">
        <v>4.1118421052631577E-3</v>
      </c>
      <c r="R1313">
        <v>1403</v>
      </c>
      <c r="S1313">
        <v>1216</v>
      </c>
      <c r="T1313">
        <v>1093</v>
      </c>
      <c r="U1313">
        <v>96</v>
      </c>
      <c r="V1313">
        <v>16</v>
      </c>
      <c r="W1313">
        <v>4</v>
      </c>
      <c r="X1313">
        <v>7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1267</v>
      </c>
      <c r="AE1313">
        <v>99</v>
      </c>
      <c r="AF1313">
        <v>20</v>
      </c>
      <c r="AG1313">
        <v>4</v>
      </c>
      <c r="AH1313">
        <v>7</v>
      </c>
      <c r="AI1313" s="3">
        <v>0.13970007892659828</v>
      </c>
      <c r="AJ1313" s="3">
        <v>3.0303030303030304E-2</v>
      </c>
      <c r="AK1313" s="3">
        <v>0.2</v>
      </c>
      <c r="AL1313" s="3">
        <v>0</v>
      </c>
      <c r="AM1313" s="3">
        <v>0</v>
      </c>
      <c r="AN1313" s="2">
        <f t="shared" si="46"/>
        <v>0.13684960798289381</v>
      </c>
      <c r="AO1313" s="2">
        <v>9.3056549749463133E-2</v>
      </c>
      <c r="AP1313">
        <f t="shared" si="47"/>
        <v>192</v>
      </c>
    </row>
    <row r="1314" spans="1:42" ht="16.5" hidden="1" customHeight="1" x14ac:dyDescent="0.25">
      <c r="A1314" s="5" t="s">
        <v>791</v>
      </c>
      <c r="B1314" s="1" t="s">
        <v>280</v>
      </c>
      <c r="D1314" t="s">
        <v>32</v>
      </c>
      <c r="E1314" t="s">
        <v>281</v>
      </c>
      <c r="F1314" t="s">
        <v>282</v>
      </c>
      <c r="G1314">
        <v>185</v>
      </c>
      <c r="H1314">
        <v>0</v>
      </c>
      <c r="I1314">
        <v>3</v>
      </c>
      <c r="J1314">
        <v>0</v>
      </c>
      <c r="K1314">
        <v>0</v>
      </c>
      <c r="L1314">
        <v>7</v>
      </c>
      <c r="M1314">
        <v>185</v>
      </c>
      <c r="N1314" s="2">
        <v>4.623513870541612E-3</v>
      </c>
      <c r="O1314" s="2">
        <v>0.12219286657859973</v>
      </c>
      <c r="P1314">
        <v>18</v>
      </c>
      <c r="Q1314" s="2">
        <v>1.3432835820895522E-2</v>
      </c>
      <c r="R1314">
        <v>1514</v>
      </c>
      <c r="S1314">
        <v>1340</v>
      </c>
      <c r="T1314">
        <v>1166</v>
      </c>
      <c r="U1314">
        <v>149</v>
      </c>
      <c r="V1314">
        <v>14</v>
      </c>
      <c r="W1314">
        <v>4</v>
      </c>
      <c r="X1314">
        <v>7</v>
      </c>
      <c r="Y1314">
        <v>16</v>
      </c>
      <c r="Z1314">
        <v>0</v>
      </c>
      <c r="AA1314">
        <v>0</v>
      </c>
      <c r="AB1314">
        <v>0</v>
      </c>
      <c r="AC1314">
        <v>0</v>
      </c>
      <c r="AD1314">
        <v>1335</v>
      </c>
      <c r="AE1314">
        <v>149</v>
      </c>
      <c r="AF1314">
        <v>17</v>
      </c>
      <c r="AG1314">
        <v>4</v>
      </c>
      <c r="AH1314">
        <v>7</v>
      </c>
      <c r="AI1314" s="3">
        <v>0.13857677902621723</v>
      </c>
      <c r="AJ1314" s="3">
        <v>0</v>
      </c>
      <c r="AK1314" s="3">
        <v>0.17647058823529413</v>
      </c>
      <c r="AL1314" s="3">
        <v>0</v>
      </c>
      <c r="AM1314" s="3">
        <v>0</v>
      </c>
      <c r="AN1314" s="2">
        <f t="shared" si="46"/>
        <v>0.12681638044914134</v>
      </c>
      <c r="AO1314" s="2">
        <v>0.11706349206349206</v>
      </c>
      <c r="AP1314">
        <f t="shared" si="47"/>
        <v>192</v>
      </c>
    </row>
    <row r="1315" spans="1:42" ht="16.5" hidden="1" customHeight="1" x14ac:dyDescent="0.25">
      <c r="A1315" s="4" t="s">
        <v>798</v>
      </c>
      <c r="B1315" s="1" t="s">
        <v>588</v>
      </c>
      <c r="D1315" t="s">
        <v>32</v>
      </c>
      <c r="E1315" t="s">
        <v>333</v>
      </c>
      <c r="F1315" t="s">
        <v>589</v>
      </c>
      <c r="G1315">
        <v>174</v>
      </c>
      <c r="H1315">
        <v>0</v>
      </c>
      <c r="I1315">
        <v>0</v>
      </c>
      <c r="J1315">
        <v>0</v>
      </c>
      <c r="K1315">
        <v>0</v>
      </c>
      <c r="L1315">
        <v>4</v>
      </c>
      <c r="M1315">
        <v>188</v>
      </c>
      <c r="N1315" s="2">
        <v>2.5380710659898475E-3</v>
      </c>
      <c r="O1315" s="2">
        <v>0.11928934010152284</v>
      </c>
      <c r="P1315">
        <v>326</v>
      </c>
      <c r="Q1315" s="2">
        <v>0.19064327485380117</v>
      </c>
      <c r="R1315">
        <v>1576</v>
      </c>
      <c r="S1315">
        <v>1710</v>
      </c>
      <c r="T1315">
        <v>1636</v>
      </c>
      <c r="U1315">
        <v>6</v>
      </c>
      <c r="V1315">
        <v>22</v>
      </c>
      <c r="W1315">
        <v>11</v>
      </c>
      <c r="X1315">
        <v>35</v>
      </c>
      <c r="Y1315">
        <v>314</v>
      </c>
      <c r="Z1315">
        <v>0</v>
      </c>
      <c r="AA1315">
        <v>3</v>
      </c>
      <c r="AB1315">
        <v>0</v>
      </c>
      <c r="AC1315">
        <v>0</v>
      </c>
      <c r="AD1315">
        <v>1496</v>
      </c>
      <c r="AE1315">
        <v>6</v>
      </c>
      <c r="AF1315">
        <v>19</v>
      </c>
      <c r="AG1315">
        <v>11</v>
      </c>
      <c r="AH1315">
        <v>35</v>
      </c>
      <c r="AI1315" s="3">
        <v>0.11631016042780749</v>
      </c>
      <c r="AJ1315" s="3">
        <v>0</v>
      </c>
      <c r="AK1315" s="3">
        <v>0</v>
      </c>
      <c r="AL1315" s="3">
        <v>0</v>
      </c>
      <c r="AM1315" s="3">
        <v>0</v>
      </c>
      <c r="AN1315" s="2">
        <f t="shared" si="46"/>
        <v>0.12182741116751268</v>
      </c>
      <c r="AO1315" s="2">
        <v>4.530950861518826E-2</v>
      </c>
      <c r="AP1315">
        <f t="shared" si="47"/>
        <v>192</v>
      </c>
    </row>
    <row r="1316" spans="1:42" ht="16.5" hidden="1" customHeight="1" x14ac:dyDescent="0.25">
      <c r="A1316" s="4" t="s">
        <v>796</v>
      </c>
      <c r="B1316" s="1" t="s">
        <v>469</v>
      </c>
      <c r="D1316" t="s">
        <v>32</v>
      </c>
      <c r="E1316" t="s">
        <v>463</v>
      </c>
      <c r="F1316" t="s">
        <v>470</v>
      </c>
      <c r="G1316">
        <v>176</v>
      </c>
      <c r="H1316">
        <v>4</v>
      </c>
      <c r="I1316">
        <v>0</v>
      </c>
      <c r="J1316">
        <v>0</v>
      </c>
      <c r="K1316">
        <v>0</v>
      </c>
      <c r="L1316">
        <v>31</v>
      </c>
      <c r="M1316">
        <v>161</v>
      </c>
      <c r="N1316" s="2">
        <v>1.3219616204690832E-2</v>
      </c>
      <c r="O1316" s="2">
        <v>6.8656716417910449E-2</v>
      </c>
      <c r="P1316">
        <v>277</v>
      </c>
      <c r="Q1316" s="2">
        <v>0.11399176954732511</v>
      </c>
      <c r="R1316">
        <v>2345</v>
      </c>
      <c r="S1316">
        <v>2430</v>
      </c>
      <c r="T1316">
        <v>2262</v>
      </c>
      <c r="U1316">
        <v>47</v>
      </c>
      <c r="V1316">
        <v>67</v>
      </c>
      <c r="W1316">
        <v>27</v>
      </c>
      <c r="X1316">
        <v>27</v>
      </c>
      <c r="Y1316">
        <v>240</v>
      </c>
      <c r="Z1316">
        <v>3</v>
      </c>
      <c r="AA1316">
        <v>11</v>
      </c>
      <c r="AB1316">
        <v>4</v>
      </c>
      <c r="AC1316">
        <v>8</v>
      </c>
      <c r="AD1316">
        <v>2198</v>
      </c>
      <c r="AE1316">
        <v>48</v>
      </c>
      <c r="AF1316">
        <v>56</v>
      </c>
      <c r="AG1316">
        <v>23</v>
      </c>
      <c r="AH1316">
        <v>19</v>
      </c>
      <c r="AI1316" s="3">
        <v>8.0072793448589627E-2</v>
      </c>
      <c r="AJ1316" s="3">
        <v>8.3333333333333329E-2</v>
      </c>
      <c r="AK1316" s="3">
        <v>0</v>
      </c>
      <c r="AL1316" s="3">
        <v>0</v>
      </c>
      <c r="AM1316" s="3">
        <v>0</v>
      </c>
      <c r="AN1316" s="2">
        <f t="shared" si="46"/>
        <v>8.1876332622601286E-2</v>
      </c>
      <c r="AO1316" s="2">
        <v>6.2286689419795219E-2</v>
      </c>
      <c r="AP1316">
        <f t="shared" si="47"/>
        <v>192</v>
      </c>
    </row>
    <row r="1317" spans="1:42" ht="16.5" hidden="1" customHeight="1" x14ac:dyDescent="0.25">
      <c r="A1317" s="5" t="s">
        <v>795</v>
      </c>
      <c r="B1317" s="1" t="s">
        <v>469</v>
      </c>
      <c r="D1317" t="s">
        <v>32</v>
      </c>
      <c r="E1317" t="s">
        <v>463</v>
      </c>
      <c r="F1317" t="s">
        <v>470</v>
      </c>
      <c r="G1317">
        <v>169</v>
      </c>
      <c r="H1317">
        <v>8</v>
      </c>
      <c r="I1317">
        <v>0</v>
      </c>
      <c r="J1317">
        <v>0</v>
      </c>
      <c r="K1317">
        <v>0</v>
      </c>
      <c r="L1317">
        <v>42</v>
      </c>
      <c r="M1317">
        <v>150</v>
      </c>
      <c r="N1317" s="2">
        <v>1.7879948914431672E-2</v>
      </c>
      <c r="O1317" s="2">
        <v>6.3856960408684549E-2</v>
      </c>
      <c r="P1317">
        <v>226</v>
      </c>
      <c r="Q1317" s="2">
        <v>9.4838438942509443E-2</v>
      </c>
      <c r="R1317">
        <v>2349</v>
      </c>
      <c r="S1317">
        <v>2383</v>
      </c>
      <c r="T1317">
        <v>2241</v>
      </c>
      <c r="U1317">
        <v>46</v>
      </c>
      <c r="V1317">
        <v>52</v>
      </c>
      <c r="W1317">
        <v>22</v>
      </c>
      <c r="X1317">
        <v>22</v>
      </c>
      <c r="Y1317">
        <v>199</v>
      </c>
      <c r="Z1317">
        <v>0</v>
      </c>
      <c r="AA1317">
        <v>11</v>
      </c>
      <c r="AB1317">
        <v>0</v>
      </c>
      <c r="AC1317">
        <v>3</v>
      </c>
      <c r="AD1317">
        <v>2211</v>
      </c>
      <c r="AE1317">
        <v>54</v>
      </c>
      <c r="AF1317">
        <v>41</v>
      </c>
      <c r="AG1317">
        <v>22</v>
      </c>
      <c r="AH1317">
        <v>19</v>
      </c>
      <c r="AI1317" s="3">
        <v>7.6436001809136137E-2</v>
      </c>
      <c r="AJ1317" s="3">
        <v>0.14814814814814814</v>
      </c>
      <c r="AK1317" s="3">
        <v>0</v>
      </c>
      <c r="AL1317" s="3">
        <v>0</v>
      </c>
      <c r="AM1317" s="3">
        <v>0</v>
      </c>
      <c r="AN1317" s="2">
        <f t="shared" si="46"/>
        <v>8.1736909323116225E-2</v>
      </c>
      <c r="AO1317" s="2">
        <v>5.7946314443971025E-2</v>
      </c>
      <c r="AP1317">
        <f t="shared" si="47"/>
        <v>192</v>
      </c>
    </row>
    <row r="1318" spans="1:42" ht="16.5" hidden="1" customHeight="1" x14ac:dyDescent="0.25">
      <c r="A1318" s="5" t="s">
        <v>794</v>
      </c>
      <c r="B1318" s="1" t="s">
        <v>128</v>
      </c>
      <c r="D1318" t="s">
        <v>32</v>
      </c>
      <c r="E1318" t="s">
        <v>129</v>
      </c>
      <c r="F1318" t="s">
        <v>130</v>
      </c>
      <c r="G1318">
        <v>179</v>
      </c>
      <c r="H1318">
        <v>0</v>
      </c>
      <c r="I1318">
        <v>0</v>
      </c>
      <c r="J1318">
        <v>0</v>
      </c>
      <c r="K1318">
        <v>0</v>
      </c>
      <c r="L1318">
        <v>38</v>
      </c>
      <c r="M1318">
        <v>154</v>
      </c>
      <c r="N1318" s="2">
        <v>9.6129521882114856E-3</v>
      </c>
      <c r="O1318" s="2">
        <v>3.8957753604857072E-2</v>
      </c>
      <c r="P1318">
        <v>19</v>
      </c>
      <c r="Q1318" s="2">
        <v>5.0264550264550265E-3</v>
      </c>
      <c r="R1318">
        <v>3953</v>
      </c>
      <c r="S1318">
        <v>3780</v>
      </c>
      <c r="T1318">
        <v>3576</v>
      </c>
      <c r="U1318">
        <v>23</v>
      </c>
      <c r="V1318">
        <v>43</v>
      </c>
      <c r="W1318">
        <v>66</v>
      </c>
      <c r="X1318">
        <v>72</v>
      </c>
      <c r="Y1318">
        <v>15</v>
      </c>
      <c r="Z1318">
        <v>0</v>
      </c>
      <c r="AA1318">
        <v>0</v>
      </c>
      <c r="AB1318">
        <v>0</v>
      </c>
      <c r="AC1318">
        <v>0</v>
      </c>
      <c r="AD1318">
        <v>3740</v>
      </c>
      <c r="AE1318">
        <v>23</v>
      </c>
      <c r="AF1318">
        <v>43</v>
      </c>
      <c r="AG1318">
        <v>66</v>
      </c>
      <c r="AH1318">
        <v>72</v>
      </c>
      <c r="AI1318" s="3">
        <v>4.7860962566844918E-2</v>
      </c>
      <c r="AJ1318" s="3">
        <v>0</v>
      </c>
      <c r="AK1318" s="3">
        <v>0</v>
      </c>
      <c r="AL1318" s="3">
        <v>0</v>
      </c>
      <c r="AM1318" s="3">
        <v>0</v>
      </c>
      <c r="AN1318" s="2">
        <f t="shared" si="46"/>
        <v>4.8570705793068561E-2</v>
      </c>
      <c r="AO1318" s="2">
        <v>5.1724137931034482E-2</v>
      </c>
      <c r="AP1318">
        <f t="shared" si="47"/>
        <v>192</v>
      </c>
    </row>
    <row r="1319" spans="1:42" ht="16.5" hidden="1" customHeight="1" x14ac:dyDescent="0.25">
      <c r="A1319" s="4" t="s">
        <v>798</v>
      </c>
      <c r="B1319" s="1" t="s">
        <v>482</v>
      </c>
      <c r="C1319" t="s">
        <v>36</v>
      </c>
      <c r="D1319" t="s">
        <v>43</v>
      </c>
      <c r="E1319" t="s">
        <v>480</v>
      </c>
      <c r="F1319" t="s">
        <v>483</v>
      </c>
      <c r="G1319">
        <v>178</v>
      </c>
      <c r="H1319">
        <v>0</v>
      </c>
      <c r="I1319">
        <v>0</v>
      </c>
      <c r="J1319">
        <v>0</v>
      </c>
      <c r="K1319">
        <v>3</v>
      </c>
      <c r="L1319">
        <v>11</v>
      </c>
      <c r="M1319">
        <v>180</v>
      </c>
      <c r="N1319" s="2">
        <v>5.975013579576317E-3</v>
      </c>
      <c r="O1319" s="2">
        <v>9.7772949483976093E-2</v>
      </c>
      <c r="P1319">
        <v>155</v>
      </c>
      <c r="Q1319" s="2">
        <v>8.5872576177285317E-2</v>
      </c>
      <c r="R1319">
        <v>1841</v>
      </c>
      <c r="S1319">
        <v>1805</v>
      </c>
      <c r="T1319">
        <v>1570</v>
      </c>
      <c r="U1319">
        <v>21</v>
      </c>
      <c r="V1319">
        <v>30</v>
      </c>
      <c r="W1319">
        <v>29</v>
      </c>
      <c r="X1319">
        <v>155</v>
      </c>
      <c r="Y1319">
        <v>137</v>
      </c>
      <c r="Z1319">
        <v>0</v>
      </c>
      <c r="AA1319">
        <v>0</v>
      </c>
      <c r="AB1319">
        <v>0</v>
      </c>
      <c r="AC1319">
        <v>7</v>
      </c>
      <c r="AD1319">
        <v>1611</v>
      </c>
      <c r="AE1319">
        <v>21</v>
      </c>
      <c r="AF1319">
        <v>30</v>
      </c>
      <c r="AG1319">
        <v>29</v>
      </c>
      <c r="AH1319">
        <v>151</v>
      </c>
      <c r="AI1319" s="3">
        <v>0.11049037864680322</v>
      </c>
      <c r="AJ1319" s="3">
        <v>0</v>
      </c>
      <c r="AK1319" s="3">
        <v>0</v>
      </c>
      <c r="AL1319" s="3">
        <v>0</v>
      </c>
      <c r="AM1319" s="3">
        <v>1.9867549668874173E-2</v>
      </c>
      <c r="AN1319" s="2">
        <f t="shared" si="46"/>
        <v>0.10374796306355241</v>
      </c>
      <c r="AO1319" s="2">
        <v>0.1254071661237785</v>
      </c>
      <c r="AP1319">
        <f t="shared" si="47"/>
        <v>191</v>
      </c>
    </row>
    <row r="1320" spans="1:42" ht="16.5" hidden="1" customHeight="1" x14ac:dyDescent="0.25">
      <c r="A1320" s="4" t="s">
        <v>799</v>
      </c>
      <c r="B1320" s="1" t="s">
        <v>592</v>
      </c>
      <c r="D1320" t="s">
        <v>32</v>
      </c>
      <c r="E1320" t="s">
        <v>333</v>
      </c>
      <c r="F1320" t="s">
        <v>593</v>
      </c>
      <c r="G1320">
        <v>167</v>
      </c>
      <c r="H1320">
        <v>0</v>
      </c>
      <c r="I1320">
        <v>0</v>
      </c>
      <c r="J1320">
        <v>3</v>
      </c>
      <c r="K1320">
        <v>5</v>
      </c>
      <c r="L1320">
        <v>8</v>
      </c>
      <c r="M1320">
        <v>183</v>
      </c>
      <c r="N1320" s="2">
        <v>3.5476718403547672E-3</v>
      </c>
      <c r="O1320" s="2">
        <v>8.1152993348115293E-2</v>
      </c>
      <c r="P1320">
        <v>338</v>
      </c>
      <c r="Q1320" s="2">
        <v>0.14071606994171523</v>
      </c>
      <c r="R1320">
        <v>2255</v>
      </c>
      <c r="S1320">
        <v>2402</v>
      </c>
      <c r="T1320">
        <v>2287</v>
      </c>
      <c r="U1320">
        <v>11</v>
      </c>
      <c r="V1320">
        <v>24</v>
      </c>
      <c r="W1320">
        <v>39</v>
      </c>
      <c r="X1320">
        <v>41</v>
      </c>
      <c r="Y1320">
        <v>323</v>
      </c>
      <c r="Z1320">
        <v>0</v>
      </c>
      <c r="AA1320">
        <v>3</v>
      </c>
      <c r="AB1320">
        <v>3</v>
      </c>
      <c r="AC1320">
        <v>0</v>
      </c>
      <c r="AD1320">
        <v>2131</v>
      </c>
      <c r="AE1320">
        <v>11</v>
      </c>
      <c r="AF1320">
        <v>21</v>
      </c>
      <c r="AG1320">
        <v>39</v>
      </c>
      <c r="AH1320">
        <v>46</v>
      </c>
      <c r="AI1320" s="3">
        <v>7.8366963866729242E-2</v>
      </c>
      <c r="AJ1320" s="3">
        <v>0</v>
      </c>
      <c r="AK1320" s="3">
        <v>0</v>
      </c>
      <c r="AL1320" s="3">
        <v>7.6923076923076927E-2</v>
      </c>
      <c r="AM1320" s="3">
        <v>0.10869565217391304</v>
      </c>
      <c r="AN1320" s="2">
        <f t="shared" si="46"/>
        <v>8.4700665188470053E-2</v>
      </c>
      <c r="AO1320" s="2">
        <v>5.2046263345195729E-2</v>
      </c>
      <c r="AP1320">
        <f t="shared" si="47"/>
        <v>191</v>
      </c>
    </row>
    <row r="1321" spans="1:42" ht="16.5" hidden="1" customHeight="1" x14ac:dyDescent="0.25">
      <c r="A1321" s="5" t="s">
        <v>789</v>
      </c>
      <c r="B1321" s="1" t="s">
        <v>590</v>
      </c>
      <c r="D1321" t="s">
        <v>32</v>
      </c>
      <c r="E1321" t="s">
        <v>333</v>
      </c>
      <c r="F1321" t="s">
        <v>591</v>
      </c>
      <c r="G1321">
        <v>174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191</v>
      </c>
      <c r="N1321" s="2">
        <v>0</v>
      </c>
      <c r="O1321" s="2">
        <v>3.6844135802469133E-2</v>
      </c>
      <c r="P1321">
        <v>281</v>
      </c>
      <c r="Q1321" s="2">
        <v>5.3280242700037922E-2</v>
      </c>
      <c r="R1321">
        <v>5184</v>
      </c>
      <c r="S1321">
        <v>5274</v>
      </c>
      <c r="T1321">
        <v>5036</v>
      </c>
      <c r="U1321">
        <v>35</v>
      </c>
      <c r="V1321">
        <v>66</v>
      </c>
      <c r="W1321">
        <v>51</v>
      </c>
      <c r="X1321">
        <v>86</v>
      </c>
      <c r="Y1321">
        <v>256</v>
      </c>
      <c r="Z1321">
        <v>0</v>
      </c>
      <c r="AA1321">
        <v>7</v>
      </c>
      <c r="AB1321">
        <v>3</v>
      </c>
      <c r="AC1321">
        <v>0</v>
      </c>
      <c r="AD1321">
        <v>4954</v>
      </c>
      <c r="AE1321">
        <v>35</v>
      </c>
      <c r="AF1321">
        <v>59</v>
      </c>
      <c r="AG1321">
        <v>48</v>
      </c>
      <c r="AH1321">
        <v>86</v>
      </c>
      <c r="AI1321" s="3">
        <v>3.5123132821962048E-2</v>
      </c>
      <c r="AJ1321" s="3">
        <v>0</v>
      </c>
      <c r="AK1321" s="3">
        <v>0</v>
      </c>
      <c r="AL1321" s="3">
        <v>0</v>
      </c>
      <c r="AM1321" s="3">
        <v>0</v>
      </c>
      <c r="AN1321" s="2">
        <f t="shared" si="46"/>
        <v>3.6844135802469133E-2</v>
      </c>
      <c r="AO1321" s="2">
        <v>4.3998456194519489E-2</v>
      </c>
      <c r="AP1321">
        <f t="shared" si="47"/>
        <v>191</v>
      </c>
    </row>
    <row r="1322" spans="1:42" ht="16.5" hidden="1" customHeight="1" x14ac:dyDescent="0.25">
      <c r="A1322" s="5" t="s">
        <v>802</v>
      </c>
      <c r="B1322" s="1" t="s">
        <v>234</v>
      </c>
      <c r="C1322" t="s">
        <v>36</v>
      </c>
      <c r="D1322" t="s">
        <v>43</v>
      </c>
      <c r="E1322" t="s">
        <v>38</v>
      </c>
      <c r="F1322" t="s">
        <v>235</v>
      </c>
      <c r="G1322">
        <v>165</v>
      </c>
      <c r="H1322">
        <v>0</v>
      </c>
      <c r="I1322">
        <v>12</v>
      </c>
      <c r="J1322">
        <v>0</v>
      </c>
      <c r="K1322">
        <v>0</v>
      </c>
      <c r="L1322">
        <v>0</v>
      </c>
      <c r="M1322">
        <v>191</v>
      </c>
      <c r="N1322" s="2">
        <v>0</v>
      </c>
      <c r="O1322" s="2">
        <v>2.0885729907053036E-2</v>
      </c>
      <c r="P1322">
        <v>363</v>
      </c>
      <c r="Q1322" s="2">
        <v>3.896103896103896E-2</v>
      </c>
      <c r="R1322">
        <v>9145</v>
      </c>
      <c r="S1322">
        <v>9317</v>
      </c>
      <c r="T1322">
        <v>8420</v>
      </c>
      <c r="U1322">
        <v>32</v>
      </c>
      <c r="V1322">
        <v>245</v>
      </c>
      <c r="W1322">
        <v>486</v>
      </c>
      <c r="X1322">
        <v>134</v>
      </c>
      <c r="Y1322">
        <v>328</v>
      </c>
      <c r="Z1322">
        <v>0</v>
      </c>
      <c r="AA1322">
        <v>7</v>
      </c>
      <c r="AB1322">
        <v>11</v>
      </c>
      <c r="AC1322">
        <v>0</v>
      </c>
      <c r="AD1322">
        <v>8257</v>
      </c>
      <c r="AE1322">
        <v>32</v>
      </c>
      <c r="AF1322">
        <v>250</v>
      </c>
      <c r="AG1322">
        <v>475</v>
      </c>
      <c r="AH1322">
        <v>134</v>
      </c>
      <c r="AI1322" s="3">
        <v>1.9983044689354489E-2</v>
      </c>
      <c r="AJ1322" s="3">
        <v>0</v>
      </c>
      <c r="AK1322" s="3">
        <v>4.8000000000000001E-2</v>
      </c>
      <c r="AL1322" s="3">
        <v>0</v>
      </c>
      <c r="AM1322" s="3">
        <v>0</v>
      </c>
      <c r="AN1322" s="2">
        <f t="shared" si="46"/>
        <v>2.0885729907053036E-2</v>
      </c>
      <c r="AO1322" s="2">
        <v>9.7398338434630527E-2</v>
      </c>
      <c r="AP1322">
        <f t="shared" si="47"/>
        <v>191</v>
      </c>
    </row>
    <row r="1323" spans="1:42" ht="16.5" hidden="1" customHeight="1" x14ac:dyDescent="0.25">
      <c r="A1323" s="5" t="s">
        <v>795</v>
      </c>
      <c r="B1323" t="s">
        <v>735</v>
      </c>
      <c r="D1323" t="s">
        <v>32</v>
      </c>
      <c r="E1323" t="s">
        <v>60</v>
      </c>
      <c r="F1323" t="s">
        <v>736</v>
      </c>
      <c r="G1323">
        <v>182</v>
      </c>
      <c r="H1323">
        <v>4</v>
      </c>
      <c r="I1323">
        <v>0</v>
      </c>
      <c r="J1323">
        <v>0</v>
      </c>
      <c r="K1323">
        <v>3</v>
      </c>
      <c r="L1323">
        <v>0</v>
      </c>
      <c r="M1323">
        <v>190</v>
      </c>
      <c r="N1323" s="2">
        <v>0</v>
      </c>
      <c r="O1323" s="2">
        <v>0.24934383202099739</v>
      </c>
      <c r="P1323">
        <v>37</v>
      </c>
      <c r="Q1323" s="2">
        <v>6.0755336617405585E-2</v>
      </c>
      <c r="R1323">
        <v>762</v>
      </c>
      <c r="S1323">
        <v>609</v>
      </c>
      <c r="T1323">
        <v>578</v>
      </c>
      <c r="U1323">
        <v>18</v>
      </c>
      <c r="V1323">
        <v>2</v>
      </c>
      <c r="W1323">
        <v>2</v>
      </c>
      <c r="X1323">
        <v>9</v>
      </c>
      <c r="Y1323">
        <v>32</v>
      </c>
      <c r="Z1323">
        <v>0</v>
      </c>
      <c r="AA1323">
        <v>0</v>
      </c>
      <c r="AB1323">
        <v>0</v>
      </c>
      <c r="AC1323">
        <v>0</v>
      </c>
      <c r="AD1323">
        <v>728</v>
      </c>
      <c r="AE1323">
        <v>22</v>
      </c>
      <c r="AF1323">
        <v>2</v>
      </c>
      <c r="AG1323">
        <v>2</v>
      </c>
      <c r="AH1323">
        <v>12</v>
      </c>
      <c r="AI1323" s="3">
        <v>0.25</v>
      </c>
      <c r="AJ1323" s="3">
        <v>0.18181818181818182</v>
      </c>
      <c r="AK1323" s="3">
        <v>0</v>
      </c>
      <c r="AL1323" s="3">
        <v>0</v>
      </c>
      <c r="AM1323" s="3">
        <v>0.25</v>
      </c>
      <c r="AN1323" s="2">
        <f t="shared" si="46"/>
        <v>0.24934383202099739</v>
      </c>
      <c r="AO1323" s="2">
        <v>4.960835509138381E-2</v>
      </c>
      <c r="AP1323">
        <f t="shared" si="47"/>
        <v>190</v>
      </c>
    </row>
    <row r="1324" spans="1:42" ht="16.5" hidden="1" customHeight="1" x14ac:dyDescent="0.25">
      <c r="A1324" s="4" t="s">
        <v>796</v>
      </c>
      <c r="B1324" s="1" t="s">
        <v>462</v>
      </c>
      <c r="D1324" t="s">
        <v>32</v>
      </c>
      <c r="E1324" t="s">
        <v>463</v>
      </c>
      <c r="F1324" t="s">
        <v>464</v>
      </c>
      <c r="G1324">
        <v>165</v>
      </c>
      <c r="H1324">
        <v>3</v>
      </c>
      <c r="I1324">
        <v>8</v>
      </c>
      <c r="J1324">
        <v>0</v>
      </c>
      <c r="K1324">
        <v>5</v>
      </c>
      <c r="L1324">
        <v>17</v>
      </c>
      <c r="M1324">
        <v>173</v>
      </c>
      <c r="N1324" s="2">
        <v>2.0807833537331701E-2</v>
      </c>
      <c r="O1324" s="2">
        <v>0.21175030599755201</v>
      </c>
      <c r="P1324">
        <v>96</v>
      </c>
      <c r="Q1324" s="2">
        <v>0.13278008298755187</v>
      </c>
      <c r="R1324">
        <v>817</v>
      </c>
      <c r="S1324">
        <v>723</v>
      </c>
      <c r="T1324">
        <v>685</v>
      </c>
      <c r="U1324">
        <v>13</v>
      </c>
      <c r="V1324">
        <v>16</v>
      </c>
      <c r="W1324">
        <v>7</v>
      </c>
      <c r="X1324">
        <v>2</v>
      </c>
      <c r="Y1324">
        <v>92</v>
      </c>
      <c r="Z1324">
        <v>0</v>
      </c>
      <c r="AA1324">
        <v>0</v>
      </c>
      <c r="AB1324">
        <v>0</v>
      </c>
      <c r="AC1324">
        <v>0</v>
      </c>
      <c r="AD1324">
        <v>758</v>
      </c>
      <c r="AE1324">
        <v>16</v>
      </c>
      <c r="AF1324">
        <v>24</v>
      </c>
      <c r="AG1324">
        <v>7</v>
      </c>
      <c r="AH1324">
        <v>7</v>
      </c>
      <c r="AI1324" s="3">
        <v>0.21767810026385223</v>
      </c>
      <c r="AJ1324" s="3">
        <v>0.1875</v>
      </c>
      <c r="AK1324" s="3">
        <v>0.33333333333333331</v>
      </c>
      <c r="AL1324" s="3">
        <v>0</v>
      </c>
      <c r="AM1324" s="3">
        <v>0.7142857142857143</v>
      </c>
      <c r="AN1324" s="2">
        <f t="shared" si="46"/>
        <v>0.23255813953488372</v>
      </c>
      <c r="AO1324" s="2">
        <v>6.6502463054187194E-2</v>
      </c>
      <c r="AP1324">
        <f t="shared" si="47"/>
        <v>190</v>
      </c>
    </row>
    <row r="1325" spans="1:42" ht="16.5" hidden="1" customHeight="1" x14ac:dyDescent="0.25">
      <c r="A1325" s="4" t="s">
        <v>798</v>
      </c>
      <c r="B1325" s="1" t="s">
        <v>462</v>
      </c>
      <c r="D1325" t="s">
        <v>32</v>
      </c>
      <c r="E1325" t="s">
        <v>463</v>
      </c>
      <c r="F1325" t="s">
        <v>464</v>
      </c>
      <c r="G1325">
        <v>165</v>
      </c>
      <c r="H1325">
        <v>0</v>
      </c>
      <c r="I1325">
        <v>12</v>
      </c>
      <c r="J1325">
        <v>0</v>
      </c>
      <c r="K1325">
        <v>7</v>
      </c>
      <c r="L1325">
        <v>15</v>
      </c>
      <c r="M1325">
        <v>175</v>
      </c>
      <c r="N1325" s="2">
        <v>1.8159806295399514E-2</v>
      </c>
      <c r="O1325" s="2">
        <v>0.21186440677966101</v>
      </c>
      <c r="P1325">
        <v>89</v>
      </c>
      <c r="Q1325" s="2">
        <v>0.12275862068965518</v>
      </c>
      <c r="R1325">
        <v>826</v>
      </c>
      <c r="S1325">
        <v>725</v>
      </c>
      <c r="T1325">
        <v>680</v>
      </c>
      <c r="U1325">
        <v>15</v>
      </c>
      <c r="V1325">
        <v>17</v>
      </c>
      <c r="W1325">
        <v>4</v>
      </c>
      <c r="X1325">
        <v>9</v>
      </c>
      <c r="Y1325">
        <v>81</v>
      </c>
      <c r="Z1325">
        <v>0</v>
      </c>
      <c r="AA1325">
        <v>3</v>
      </c>
      <c r="AB1325">
        <v>0</v>
      </c>
      <c r="AC1325">
        <v>0</v>
      </c>
      <c r="AD1325">
        <v>764</v>
      </c>
      <c r="AE1325">
        <v>15</v>
      </c>
      <c r="AF1325">
        <v>26</v>
      </c>
      <c r="AG1325">
        <v>4</v>
      </c>
      <c r="AH1325">
        <v>16</v>
      </c>
      <c r="AI1325" s="3">
        <v>0.21596858638743455</v>
      </c>
      <c r="AJ1325" s="3">
        <v>0</v>
      </c>
      <c r="AK1325" s="3">
        <v>0.46153846153846156</v>
      </c>
      <c r="AL1325" s="3">
        <v>0</v>
      </c>
      <c r="AM1325" s="3">
        <v>0.4375</v>
      </c>
      <c r="AN1325" s="2">
        <f t="shared" si="46"/>
        <v>0.23002421307506052</v>
      </c>
      <c r="AO1325" s="2">
        <v>7.3939393939393944E-2</v>
      </c>
      <c r="AP1325">
        <f t="shared" si="47"/>
        <v>190</v>
      </c>
    </row>
    <row r="1326" spans="1:42" ht="16.5" hidden="1" customHeight="1" x14ac:dyDescent="0.25">
      <c r="A1326" s="4" t="s">
        <v>798</v>
      </c>
      <c r="B1326" t="s">
        <v>611</v>
      </c>
      <c r="D1326" t="s">
        <v>32</v>
      </c>
      <c r="E1326" t="s">
        <v>81</v>
      </c>
      <c r="F1326" t="s">
        <v>612</v>
      </c>
      <c r="G1326">
        <v>172</v>
      </c>
      <c r="H1326">
        <v>0</v>
      </c>
      <c r="I1326">
        <v>0</v>
      </c>
      <c r="J1326">
        <v>3</v>
      </c>
      <c r="K1326">
        <v>6</v>
      </c>
      <c r="L1326">
        <v>0</v>
      </c>
      <c r="M1326">
        <v>190</v>
      </c>
      <c r="N1326" s="2">
        <v>0</v>
      </c>
      <c r="O1326" s="2">
        <v>0.19547325102880658</v>
      </c>
      <c r="P1326">
        <v>65</v>
      </c>
      <c r="Q1326" s="2">
        <v>7.6741440377804018E-2</v>
      </c>
      <c r="R1326">
        <v>972</v>
      </c>
      <c r="S1326">
        <v>847</v>
      </c>
      <c r="T1326">
        <v>785</v>
      </c>
      <c r="U1326">
        <v>0</v>
      </c>
      <c r="V1326">
        <v>18</v>
      </c>
      <c r="W1326">
        <v>4</v>
      </c>
      <c r="X1326">
        <v>40</v>
      </c>
      <c r="Y1326">
        <v>56</v>
      </c>
      <c r="Z1326">
        <v>0</v>
      </c>
      <c r="AA1326">
        <v>0</v>
      </c>
      <c r="AB1326">
        <v>0</v>
      </c>
      <c r="AC1326">
        <v>3</v>
      </c>
      <c r="AD1326">
        <v>901</v>
      </c>
      <c r="AE1326">
        <v>0</v>
      </c>
      <c r="AF1326">
        <v>18</v>
      </c>
      <c r="AG1326">
        <v>7</v>
      </c>
      <c r="AH1326">
        <v>43</v>
      </c>
      <c r="AI1326" s="3">
        <v>0.19089900110987792</v>
      </c>
      <c r="AJ1326" s="3">
        <v>0</v>
      </c>
      <c r="AK1326" s="3">
        <v>0</v>
      </c>
      <c r="AL1326" s="3">
        <v>0.42857142857142855</v>
      </c>
      <c r="AM1326" s="3">
        <v>0.13953488372093023</v>
      </c>
      <c r="AN1326" s="2">
        <f t="shared" si="46"/>
        <v>0.19547325102880658</v>
      </c>
      <c r="AO1326" s="2">
        <v>7.0175438596491224E-2</v>
      </c>
      <c r="AP1326">
        <f t="shared" si="47"/>
        <v>190</v>
      </c>
    </row>
    <row r="1327" spans="1:42" ht="16.5" hidden="1" customHeight="1" x14ac:dyDescent="0.25">
      <c r="A1327" s="5" t="s">
        <v>788</v>
      </c>
      <c r="B1327" t="s">
        <v>662</v>
      </c>
      <c r="D1327" t="s">
        <v>32</v>
      </c>
      <c r="E1327" t="s">
        <v>603</v>
      </c>
      <c r="F1327" t="s">
        <v>663</v>
      </c>
      <c r="G1327">
        <v>170</v>
      </c>
      <c r="H1327">
        <v>8</v>
      </c>
      <c r="I1327">
        <v>0</v>
      </c>
      <c r="J1327">
        <v>0</v>
      </c>
      <c r="K1327">
        <v>3</v>
      </c>
      <c r="L1327">
        <v>67</v>
      </c>
      <c r="M1327">
        <v>123</v>
      </c>
      <c r="N1327" s="2">
        <v>5.1301684532924961E-2</v>
      </c>
      <c r="O1327" s="2">
        <v>9.4180704441041346E-2</v>
      </c>
      <c r="P1327">
        <v>57</v>
      </c>
      <c r="Q1327" s="2">
        <v>4.859335038363171E-2</v>
      </c>
      <c r="R1327">
        <v>1306</v>
      </c>
      <c r="S1327">
        <v>1173</v>
      </c>
      <c r="T1327">
        <v>1017</v>
      </c>
      <c r="U1327">
        <v>58</v>
      </c>
      <c r="V1327">
        <v>5</v>
      </c>
      <c r="W1327">
        <v>6</v>
      </c>
      <c r="X1327">
        <v>87</v>
      </c>
      <c r="Y1327">
        <v>51</v>
      </c>
      <c r="Z1327">
        <v>0</v>
      </c>
      <c r="AA1327">
        <v>0</v>
      </c>
      <c r="AB1327">
        <v>0</v>
      </c>
      <c r="AC1327">
        <v>0</v>
      </c>
      <c r="AD1327">
        <v>1136</v>
      </c>
      <c r="AE1327">
        <v>66</v>
      </c>
      <c r="AF1327">
        <v>5</v>
      </c>
      <c r="AG1327">
        <v>6</v>
      </c>
      <c r="AH1327">
        <v>90</v>
      </c>
      <c r="AI1327" s="3">
        <v>0.14964788732394366</v>
      </c>
      <c r="AJ1327" s="3">
        <v>0.12121212121212122</v>
      </c>
      <c r="AK1327" s="3">
        <v>0</v>
      </c>
      <c r="AL1327" s="3">
        <v>0</v>
      </c>
      <c r="AM1327" s="3">
        <v>3.3333333333333333E-2</v>
      </c>
      <c r="AN1327" s="2">
        <f t="shared" si="46"/>
        <v>0.14548238897396631</v>
      </c>
      <c r="AO1327" s="2">
        <v>0.1281657712970069</v>
      </c>
      <c r="AP1327">
        <f t="shared" si="47"/>
        <v>190</v>
      </c>
    </row>
    <row r="1328" spans="1:42" ht="16.5" hidden="1" customHeight="1" x14ac:dyDescent="0.25">
      <c r="A1328" s="5" t="s">
        <v>791</v>
      </c>
      <c r="B1328" t="s">
        <v>628</v>
      </c>
      <c r="D1328" t="s">
        <v>32</v>
      </c>
      <c r="E1328" t="s">
        <v>629</v>
      </c>
      <c r="F1328" t="s">
        <v>630</v>
      </c>
      <c r="G1328">
        <v>177</v>
      </c>
      <c r="H1328">
        <v>0</v>
      </c>
      <c r="I1328">
        <v>3</v>
      </c>
      <c r="J1328">
        <v>0</v>
      </c>
      <c r="K1328">
        <v>5</v>
      </c>
      <c r="L1328">
        <v>7</v>
      </c>
      <c r="M1328">
        <v>183</v>
      </c>
      <c r="N1328" s="2">
        <v>4.8985304408677398E-3</v>
      </c>
      <c r="O1328" s="2">
        <v>0.12806158152554234</v>
      </c>
      <c r="P1328">
        <v>32</v>
      </c>
      <c r="Q1328" s="2">
        <v>2.5177025963808025E-2</v>
      </c>
      <c r="R1328">
        <v>1429</v>
      </c>
      <c r="S1328">
        <v>1271</v>
      </c>
      <c r="T1328">
        <v>1252</v>
      </c>
      <c r="U1328">
        <v>4</v>
      </c>
      <c r="V1328">
        <v>6</v>
      </c>
      <c r="W1328">
        <v>5</v>
      </c>
      <c r="X1328">
        <v>4</v>
      </c>
      <c r="Y1328">
        <v>31</v>
      </c>
      <c r="Z1328">
        <v>0</v>
      </c>
      <c r="AA1328">
        <v>0</v>
      </c>
      <c r="AB1328">
        <v>0</v>
      </c>
      <c r="AC1328">
        <v>0</v>
      </c>
      <c r="AD1328">
        <v>1398</v>
      </c>
      <c r="AE1328">
        <v>4</v>
      </c>
      <c r="AF1328">
        <v>9</v>
      </c>
      <c r="AG1328">
        <v>5</v>
      </c>
      <c r="AH1328">
        <v>9</v>
      </c>
      <c r="AI1328" s="3">
        <v>0.12660944206008584</v>
      </c>
      <c r="AJ1328" s="3">
        <v>0</v>
      </c>
      <c r="AK1328" s="3">
        <v>0.33333333333333331</v>
      </c>
      <c r="AL1328" s="3">
        <v>0</v>
      </c>
      <c r="AM1328" s="3">
        <v>0.55555555555555558</v>
      </c>
      <c r="AN1328" s="2">
        <f t="shared" si="46"/>
        <v>0.13296011196641008</v>
      </c>
      <c r="AO1328" s="2">
        <v>1.8947368421052633E-2</v>
      </c>
      <c r="AP1328">
        <f t="shared" si="47"/>
        <v>190</v>
      </c>
    </row>
    <row r="1329" spans="1:42" ht="16.5" hidden="1" customHeight="1" x14ac:dyDescent="0.25">
      <c r="A1329" s="5" t="s">
        <v>788</v>
      </c>
      <c r="B1329" s="1" t="s">
        <v>471</v>
      </c>
      <c r="D1329" t="s">
        <v>32</v>
      </c>
      <c r="E1329" t="s">
        <v>463</v>
      </c>
      <c r="F1329" t="s">
        <v>472</v>
      </c>
      <c r="G1329">
        <v>180</v>
      </c>
      <c r="H1329">
        <v>4</v>
      </c>
      <c r="I1329">
        <v>0</v>
      </c>
      <c r="J1329">
        <v>0</v>
      </c>
      <c r="K1329">
        <v>0</v>
      </c>
      <c r="L1329">
        <v>3</v>
      </c>
      <c r="M1329">
        <v>187</v>
      </c>
      <c r="N1329" s="2">
        <v>1.5220700152207001E-3</v>
      </c>
      <c r="O1329" s="2">
        <v>9.4875697615423638E-2</v>
      </c>
      <c r="P1329">
        <v>92</v>
      </c>
      <c r="Q1329" s="2">
        <v>4.9119060331019752E-2</v>
      </c>
      <c r="R1329">
        <v>1971</v>
      </c>
      <c r="S1329">
        <v>1873</v>
      </c>
      <c r="T1329">
        <v>1836</v>
      </c>
      <c r="U1329">
        <v>14</v>
      </c>
      <c r="V1329">
        <v>6</v>
      </c>
      <c r="W1329">
        <v>10</v>
      </c>
      <c r="X1329">
        <v>7</v>
      </c>
      <c r="Y1329">
        <v>88</v>
      </c>
      <c r="Z1329">
        <v>0</v>
      </c>
      <c r="AA1329">
        <v>0</v>
      </c>
      <c r="AB1329">
        <v>0</v>
      </c>
      <c r="AC1329">
        <v>0</v>
      </c>
      <c r="AD1329">
        <v>1928</v>
      </c>
      <c r="AE1329">
        <v>18</v>
      </c>
      <c r="AF1329">
        <v>6</v>
      </c>
      <c r="AG1329">
        <v>10</v>
      </c>
      <c r="AH1329">
        <v>7</v>
      </c>
      <c r="AI1329" s="3">
        <v>9.3360995850622408E-2</v>
      </c>
      <c r="AJ1329" s="3">
        <v>0.22222222222222221</v>
      </c>
      <c r="AK1329" s="3">
        <v>0</v>
      </c>
      <c r="AL1329" s="3">
        <v>0</v>
      </c>
      <c r="AM1329" s="3">
        <v>0</v>
      </c>
      <c r="AN1329" s="2">
        <f t="shared" si="46"/>
        <v>9.6397767630644338E-2</v>
      </c>
      <c r="AO1329" s="2">
        <v>2.0822752666328086E-2</v>
      </c>
      <c r="AP1329">
        <f t="shared" si="47"/>
        <v>190</v>
      </c>
    </row>
    <row r="1330" spans="1:42" ht="16.5" hidden="1" customHeight="1" x14ac:dyDescent="0.25">
      <c r="A1330" s="4" t="s">
        <v>797</v>
      </c>
      <c r="B1330" s="1" t="s">
        <v>607</v>
      </c>
      <c r="D1330" t="s">
        <v>32</v>
      </c>
      <c r="E1330" t="s">
        <v>336</v>
      </c>
      <c r="F1330" t="s">
        <v>608</v>
      </c>
      <c r="G1330">
        <v>171</v>
      </c>
      <c r="H1330">
        <v>0</v>
      </c>
      <c r="I1330">
        <v>3</v>
      </c>
      <c r="J1330">
        <v>3</v>
      </c>
      <c r="K1330">
        <v>3</v>
      </c>
      <c r="L1330">
        <v>16</v>
      </c>
      <c r="M1330">
        <v>174</v>
      </c>
      <c r="N1330" s="2">
        <v>7.8469838155958808E-3</v>
      </c>
      <c r="O1330" s="2">
        <v>8.5335948994605199E-2</v>
      </c>
      <c r="P1330">
        <v>41</v>
      </c>
      <c r="Q1330" s="2">
        <v>2.1693121693121695E-2</v>
      </c>
      <c r="R1330">
        <v>2039</v>
      </c>
      <c r="S1330">
        <v>1890</v>
      </c>
      <c r="T1330">
        <v>1819</v>
      </c>
      <c r="U1330">
        <v>27</v>
      </c>
      <c r="V1330">
        <v>11</v>
      </c>
      <c r="W1330">
        <v>16</v>
      </c>
      <c r="X1330">
        <v>17</v>
      </c>
      <c r="Y1330">
        <v>33</v>
      </c>
      <c r="Z1330">
        <v>0</v>
      </c>
      <c r="AA1330">
        <v>0</v>
      </c>
      <c r="AB1330">
        <v>0</v>
      </c>
      <c r="AC1330">
        <v>0</v>
      </c>
      <c r="AD1330">
        <v>1957</v>
      </c>
      <c r="AE1330">
        <v>27</v>
      </c>
      <c r="AF1330">
        <v>14</v>
      </c>
      <c r="AG1330">
        <v>19</v>
      </c>
      <c r="AH1330">
        <v>20</v>
      </c>
      <c r="AI1330" s="3">
        <v>8.7378640776699032E-2</v>
      </c>
      <c r="AJ1330" s="3">
        <v>0</v>
      </c>
      <c r="AK1330" s="3">
        <v>0.21428571428571427</v>
      </c>
      <c r="AL1330" s="3">
        <v>0.15789473684210525</v>
      </c>
      <c r="AM1330" s="3">
        <v>0.15</v>
      </c>
      <c r="AN1330" s="2">
        <f t="shared" si="46"/>
        <v>9.3182932810201083E-2</v>
      </c>
      <c r="AO1330" s="2">
        <v>3.9273441335297005E-2</v>
      </c>
      <c r="AP1330">
        <f t="shared" si="47"/>
        <v>190</v>
      </c>
    </row>
    <row r="1331" spans="1:42" ht="16.5" hidden="1" customHeight="1" x14ac:dyDescent="0.25">
      <c r="A1331" s="4" t="s">
        <v>798</v>
      </c>
      <c r="B1331" s="1" t="s">
        <v>607</v>
      </c>
      <c r="D1331" t="s">
        <v>32</v>
      </c>
      <c r="E1331" t="s">
        <v>336</v>
      </c>
      <c r="F1331" t="s">
        <v>608</v>
      </c>
      <c r="G1331">
        <v>175</v>
      </c>
      <c r="H1331">
        <v>0</v>
      </c>
      <c r="I1331">
        <v>0</v>
      </c>
      <c r="J1331">
        <v>0</v>
      </c>
      <c r="K1331">
        <v>3</v>
      </c>
      <c r="L1331">
        <v>12</v>
      </c>
      <c r="M1331">
        <v>178</v>
      </c>
      <c r="N1331" s="2">
        <v>5.8679706601466996E-3</v>
      </c>
      <c r="O1331" s="2">
        <v>8.7041564792176035E-2</v>
      </c>
      <c r="P1331">
        <v>66</v>
      </c>
      <c r="Q1331" s="2">
        <v>3.4357105674128058E-2</v>
      </c>
      <c r="R1331">
        <v>2045</v>
      </c>
      <c r="S1331">
        <v>1921</v>
      </c>
      <c r="T1331">
        <v>1817</v>
      </c>
      <c r="U1331">
        <v>43</v>
      </c>
      <c r="V1331">
        <v>19</v>
      </c>
      <c r="W1331">
        <v>10</v>
      </c>
      <c r="X1331">
        <v>32</v>
      </c>
      <c r="Y1331">
        <v>52</v>
      </c>
      <c r="Z1331">
        <v>0</v>
      </c>
      <c r="AA1331">
        <v>0</v>
      </c>
      <c r="AB1331">
        <v>0</v>
      </c>
      <c r="AC1331">
        <v>3</v>
      </c>
      <c r="AD1331">
        <v>1940</v>
      </c>
      <c r="AE1331">
        <v>43</v>
      </c>
      <c r="AF1331">
        <v>19</v>
      </c>
      <c r="AG1331">
        <v>10</v>
      </c>
      <c r="AH1331">
        <v>32</v>
      </c>
      <c r="AI1331" s="3">
        <v>9.0206185567010308E-2</v>
      </c>
      <c r="AJ1331" s="3">
        <v>0</v>
      </c>
      <c r="AK1331" s="3">
        <v>0</v>
      </c>
      <c r="AL1331" s="3">
        <v>0</v>
      </c>
      <c r="AM1331" s="3">
        <v>9.375E-2</v>
      </c>
      <c r="AN1331" s="2">
        <f t="shared" si="46"/>
        <v>9.2909535452322736E-2</v>
      </c>
      <c r="AO1331" s="2">
        <v>5.0880626223091974E-2</v>
      </c>
      <c r="AP1331">
        <f t="shared" si="47"/>
        <v>190</v>
      </c>
    </row>
    <row r="1332" spans="1:42" ht="16.5" hidden="1" customHeight="1" x14ac:dyDescent="0.25">
      <c r="A1332" s="4" t="s">
        <v>803</v>
      </c>
      <c r="B1332" s="1" t="s">
        <v>236</v>
      </c>
      <c r="C1332" t="s">
        <v>36</v>
      </c>
      <c r="D1332" t="s">
        <v>43</v>
      </c>
      <c r="E1332" t="s">
        <v>38</v>
      </c>
      <c r="F1332" t="s">
        <v>237</v>
      </c>
      <c r="G1332">
        <v>25</v>
      </c>
      <c r="H1332">
        <v>0</v>
      </c>
      <c r="I1332">
        <v>11</v>
      </c>
      <c r="J1332">
        <v>0</v>
      </c>
      <c r="K1332">
        <v>0</v>
      </c>
      <c r="L1332">
        <v>11</v>
      </c>
      <c r="M1332">
        <v>35</v>
      </c>
      <c r="N1332" s="2">
        <v>6.4327485380116962E-3</v>
      </c>
      <c r="O1332" s="2">
        <v>2.046783625730994E-2</v>
      </c>
      <c r="P1332">
        <v>70</v>
      </c>
      <c r="Q1332" s="2">
        <v>4.0369088811995385E-2</v>
      </c>
      <c r="R1332">
        <v>1710</v>
      </c>
      <c r="S1332">
        <v>1734</v>
      </c>
      <c r="T1332">
        <v>949</v>
      </c>
      <c r="U1332">
        <v>35</v>
      </c>
      <c r="V1332">
        <v>437</v>
      </c>
      <c r="W1332">
        <v>268</v>
      </c>
      <c r="X1332">
        <v>52</v>
      </c>
      <c r="Y1332">
        <v>49</v>
      </c>
      <c r="Z1332">
        <v>0</v>
      </c>
      <c r="AA1332">
        <v>9</v>
      </c>
      <c r="AB1332">
        <v>3</v>
      </c>
      <c r="AC1332">
        <v>0</v>
      </c>
      <c r="AD1332">
        <v>925</v>
      </c>
      <c r="AE1332">
        <v>35</v>
      </c>
      <c r="AF1332">
        <v>439</v>
      </c>
      <c r="AG1332">
        <v>265</v>
      </c>
      <c r="AH1332">
        <v>52</v>
      </c>
      <c r="AI1332" s="3">
        <v>2.7027027027027029E-2</v>
      </c>
      <c r="AJ1332" s="3">
        <v>0</v>
      </c>
      <c r="AK1332" s="3">
        <v>2.5056947608200455E-2</v>
      </c>
      <c r="AL1332" s="3">
        <v>0</v>
      </c>
      <c r="AM1332" s="3">
        <v>0</v>
      </c>
      <c r="AN1332" s="2">
        <f t="shared" si="46"/>
        <v>2.6900584795321637E-2</v>
      </c>
      <c r="AO1332" s="2">
        <v>0.46095571095571097</v>
      </c>
      <c r="AP1332">
        <f t="shared" si="47"/>
        <v>46</v>
      </c>
    </row>
    <row r="1333" spans="1:42" ht="16.5" hidden="1" customHeight="1" x14ac:dyDescent="0.25">
      <c r="A1333" s="5" t="s">
        <v>792</v>
      </c>
      <c r="B1333" t="s">
        <v>682</v>
      </c>
      <c r="D1333" t="s">
        <v>32</v>
      </c>
      <c r="E1333" t="s">
        <v>328</v>
      </c>
      <c r="F1333" t="s">
        <v>683</v>
      </c>
      <c r="G1333">
        <v>180</v>
      </c>
      <c r="H1333">
        <v>0</v>
      </c>
      <c r="I1333">
        <v>0</v>
      </c>
      <c r="J1333">
        <v>0</v>
      </c>
      <c r="K1333">
        <v>4</v>
      </c>
      <c r="L1333">
        <v>0</v>
      </c>
      <c r="M1333">
        <v>189</v>
      </c>
      <c r="N1333" s="2">
        <v>0</v>
      </c>
      <c r="O1333" s="2">
        <v>0.19915700737618547</v>
      </c>
      <c r="P1333">
        <v>89</v>
      </c>
      <c r="Q1333" s="2">
        <v>0.10482921083627797</v>
      </c>
      <c r="R1333">
        <v>949</v>
      </c>
      <c r="S1333">
        <v>849</v>
      </c>
      <c r="T1333">
        <v>803</v>
      </c>
      <c r="U1333">
        <v>1</v>
      </c>
      <c r="V1333">
        <v>4</v>
      </c>
      <c r="W1333">
        <v>5</v>
      </c>
      <c r="X1333">
        <v>36</v>
      </c>
      <c r="Y1333">
        <v>64</v>
      </c>
      <c r="Z1333">
        <v>0</v>
      </c>
      <c r="AA1333">
        <v>0</v>
      </c>
      <c r="AB1333">
        <v>0</v>
      </c>
      <c r="AC1333">
        <v>18</v>
      </c>
      <c r="AD1333">
        <v>919</v>
      </c>
      <c r="AE1333">
        <v>1</v>
      </c>
      <c r="AF1333">
        <v>4</v>
      </c>
      <c r="AG1333">
        <v>5</v>
      </c>
      <c r="AH1333">
        <v>22</v>
      </c>
      <c r="AI1333" s="3">
        <v>0.19586507072905332</v>
      </c>
      <c r="AJ1333" s="3">
        <v>0</v>
      </c>
      <c r="AK1333" s="3">
        <v>0</v>
      </c>
      <c r="AL1333" s="3">
        <v>0</v>
      </c>
      <c r="AM1333" s="3">
        <v>0.18181818181818182</v>
      </c>
      <c r="AN1333" s="2">
        <f t="shared" si="46"/>
        <v>0.19915700737618547</v>
      </c>
      <c r="AO1333" s="2">
        <v>3.3648790746582544E-2</v>
      </c>
      <c r="AP1333">
        <f t="shared" si="47"/>
        <v>189</v>
      </c>
    </row>
    <row r="1334" spans="1:42" ht="16.5" hidden="1" customHeight="1" x14ac:dyDescent="0.25">
      <c r="A1334" s="4" t="s">
        <v>803</v>
      </c>
      <c r="B1334" t="s">
        <v>662</v>
      </c>
      <c r="D1334" t="s">
        <v>32</v>
      </c>
      <c r="E1334" t="s">
        <v>603</v>
      </c>
      <c r="F1334" t="s">
        <v>663</v>
      </c>
      <c r="G1334">
        <v>170</v>
      </c>
      <c r="H1334">
        <v>9</v>
      </c>
      <c r="I1334">
        <v>0</v>
      </c>
      <c r="J1334">
        <v>0</v>
      </c>
      <c r="K1334">
        <v>5</v>
      </c>
      <c r="L1334">
        <v>54</v>
      </c>
      <c r="M1334">
        <v>135</v>
      </c>
      <c r="N1334" s="2">
        <v>3.7087912087912088E-2</v>
      </c>
      <c r="O1334" s="2">
        <v>9.2719780219780223E-2</v>
      </c>
      <c r="P1334">
        <v>32</v>
      </c>
      <c r="Q1334" s="2">
        <v>2.4634334103156273E-2</v>
      </c>
      <c r="R1334">
        <v>1456</v>
      </c>
      <c r="S1334">
        <v>1299</v>
      </c>
      <c r="T1334">
        <v>1132</v>
      </c>
      <c r="U1334">
        <v>92</v>
      </c>
      <c r="V1334">
        <v>5</v>
      </c>
      <c r="W1334">
        <v>9</v>
      </c>
      <c r="X1334">
        <v>48</v>
      </c>
      <c r="Y1334">
        <v>24</v>
      </c>
      <c r="Z1334">
        <v>3</v>
      </c>
      <c r="AA1334">
        <v>0</v>
      </c>
      <c r="AB1334">
        <v>0</v>
      </c>
      <c r="AC1334">
        <v>0</v>
      </c>
      <c r="AD1334">
        <v>1278</v>
      </c>
      <c r="AE1334">
        <v>98</v>
      </c>
      <c r="AF1334">
        <v>5</v>
      </c>
      <c r="AG1334">
        <v>9</v>
      </c>
      <c r="AH1334">
        <v>53</v>
      </c>
      <c r="AI1334" s="3">
        <v>0.13302034428794993</v>
      </c>
      <c r="AJ1334" s="3">
        <v>9.1836734693877556E-2</v>
      </c>
      <c r="AK1334" s="3">
        <v>0</v>
      </c>
      <c r="AL1334" s="3">
        <v>0</v>
      </c>
      <c r="AM1334" s="3">
        <v>9.4339622641509441E-2</v>
      </c>
      <c r="AN1334" s="2">
        <f t="shared" si="46"/>
        <v>0.12980769230769232</v>
      </c>
      <c r="AO1334" s="2">
        <v>0.11434511434511435</v>
      </c>
      <c r="AP1334">
        <f t="shared" si="47"/>
        <v>189</v>
      </c>
    </row>
    <row r="1335" spans="1:42" ht="16.5" hidden="1" customHeight="1" x14ac:dyDescent="0.25">
      <c r="A1335" s="4" t="s">
        <v>799</v>
      </c>
      <c r="B1335" s="1" t="s">
        <v>588</v>
      </c>
      <c r="D1335" t="s">
        <v>32</v>
      </c>
      <c r="E1335" t="s">
        <v>333</v>
      </c>
      <c r="F1335" t="s">
        <v>589</v>
      </c>
      <c r="G1335">
        <v>175</v>
      </c>
      <c r="H1335">
        <v>0</v>
      </c>
      <c r="I1335">
        <v>0</v>
      </c>
      <c r="J1335">
        <v>0</v>
      </c>
      <c r="K1335">
        <v>0</v>
      </c>
      <c r="L1335">
        <v>4</v>
      </c>
      <c r="M1335">
        <v>185</v>
      </c>
      <c r="N1335" s="2">
        <v>2.5348542458808617E-3</v>
      </c>
      <c r="O1335" s="2">
        <v>0.11723700887198986</v>
      </c>
      <c r="P1335">
        <v>359</v>
      </c>
      <c r="Q1335" s="2">
        <v>0.20537757437070939</v>
      </c>
      <c r="R1335">
        <v>1578</v>
      </c>
      <c r="S1335">
        <v>1748</v>
      </c>
      <c r="T1335">
        <v>1664</v>
      </c>
      <c r="U1335">
        <v>5</v>
      </c>
      <c r="V1335">
        <v>25</v>
      </c>
      <c r="W1335">
        <v>15</v>
      </c>
      <c r="X1335">
        <v>39</v>
      </c>
      <c r="Y1335">
        <v>340</v>
      </c>
      <c r="Z1335">
        <v>0</v>
      </c>
      <c r="AA1335">
        <v>4</v>
      </c>
      <c r="AB1335">
        <v>4</v>
      </c>
      <c r="AC1335">
        <v>3</v>
      </c>
      <c r="AD1335">
        <v>1499</v>
      </c>
      <c r="AE1335">
        <v>5</v>
      </c>
      <c r="AF1335">
        <v>21</v>
      </c>
      <c r="AG1335">
        <v>11</v>
      </c>
      <c r="AH1335">
        <v>36</v>
      </c>
      <c r="AI1335" s="3">
        <v>0.11674449633088725</v>
      </c>
      <c r="AJ1335" s="3">
        <v>0</v>
      </c>
      <c r="AK1335" s="3">
        <v>0</v>
      </c>
      <c r="AL1335" s="3">
        <v>0</v>
      </c>
      <c r="AM1335" s="3">
        <v>0</v>
      </c>
      <c r="AN1335" s="2">
        <f t="shared" si="46"/>
        <v>0.11977186311787072</v>
      </c>
      <c r="AO1335" s="2">
        <v>4.6437659033078879E-2</v>
      </c>
      <c r="AP1335">
        <f t="shared" si="47"/>
        <v>189</v>
      </c>
    </row>
    <row r="1336" spans="1:42" ht="16.5" hidden="1" customHeight="1" x14ac:dyDescent="0.25">
      <c r="A1336" s="5" t="s">
        <v>790</v>
      </c>
      <c r="B1336" s="1" t="s">
        <v>250</v>
      </c>
      <c r="D1336" t="s">
        <v>32</v>
      </c>
      <c r="E1336" t="s">
        <v>248</v>
      </c>
      <c r="F1336" t="s">
        <v>251</v>
      </c>
      <c r="G1336">
        <v>164</v>
      </c>
      <c r="H1336">
        <v>6</v>
      </c>
      <c r="I1336">
        <v>0</v>
      </c>
      <c r="J1336">
        <v>0</v>
      </c>
      <c r="K1336">
        <v>9</v>
      </c>
      <c r="L1336">
        <v>0</v>
      </c>
      <c r="M1336">
        <v>189</v>
      </c>
      <c r="N1336" s="2">
        <v>0</v>
      </c>
      <c r="O1336" s="2">
        <v>0.10441988950276243</v>
      </c>
      <c r="P1336">
        <v>87</v>
      </c>
      <c r="Q1336" s="2">
        <v>5.0936768149882905E-2</v>
      </c>
      <c r="R1336">
        <v>1810</v>
      </c>
      <c r="S1336">
        <v>1708</v>
      </c>
      <c r="T1336">
        <v>1551</v>
      </c>
      <c r="U1336">
        <v>112</v>
      </c>
      <c r="V1336">
        <v>17</v>
      </c>
      <c r="W1336">
        <v>10</v>
      </c>
      <c r="X1336">
        <v>18</v>
      </c>
      <c r="Y1336">
        <v>60</v>
      </c>
      <c r="Z1336">
        <v>8</v>
      </c>
      <c r="AA1336">
        <v>0</v>
      </c>
      <c r="AB1336">
        <v>0</v>
      </c>
      <c r="AC1336">
        <v>0</v>
      </c>
      <c r="AD1336">
        <v>1655</v>
      </c>
      <c r="AE1336">
        <v>110</v>
      </c>
      <c r="AF1336">
        <v>17</v>
      </c>
      <c r="AG1336">
        <v>10</v>
      </c>
      <c r="AH1336">
        <v>27</v>
      </c>
      <c r="AI1336" s="3">
        <v>9.9093655589123864E-2</v>
      </c>
      <c r="AJ1336" s="3">
        <v>5.4545454545454543E-2</v>
      </c>
      <c r="AK1336" s="3">
        <v>0</v>
      </c>
      <c r="AL1336" s="3">
        <v>0</v>
      </c>
      <c r="AM1336" s="3">
        <v>0.33333333333333331</v>
      </c>
      <c r="AN1336" s="2">
        <f t="shared" si="46"/>
        <v>0.10441988950276243</v>
      </c>
      <c r="AO1336" s="2">
        <v>9.0159428257284221E-2</v>
      </c>
      <c r="AP1336">
        <f t="shared" si="47"/>
        <v>189</v>
      </c>
    </row>
    <row r="1337" spans="1:42" ht="16.5" hidden="1" customHeight="1" x14ac:dyDescent="0.25">
      <c r="A1337" s="5" t="s">
        <v>787</v>
      </c>
      <c r="B1337" s="1" t="s">
        <v>598</v>
      </c>
      <c r="D1337" t="s">
        <v>32</v>
      </c>
      <c r="E1337" t="s">
        <v>333</v>
      </c>
      <c r="F1337" t="s">
        <v>599</v>
      </c>
      <c r="G1337">
        <v>175</v>
      </c>
      <c r="H1337">
        <v>3</v>
      </c>
      <c r="I1337">
        <v>0</v>
      </c>
      <c r="J1337">
        <v>0</v>
      </c>
      <c r="K1337">
        <v>0</v>
      </c>
      <c r="L1337">
        <v>0</v>
      </c>
      <c r="M1337">
        <v>189</v>
      </c>
      <c r="N1337" s="2">
        <v>0</v>
      </c>
      <c r="O1337" s="2">
        <v>0.10216216216216216</v>
      </c>
      <c r="P1337">
        <v>86</v>
      </c>
      <c r="Q1337" s="2">
        <v>4.9227246708643389E-2</v>
      </c>
      <c r="R1337">
        <v>1850</v>
      </c>
      <c r="S1337">
        <v>1747</v>
      </c>
      <c r="T1337">
        <v>1665</v>
      </c>
      <c r="U1337">
        <v>8</v>
      </c>
      <c r="V1337">
        <v>21</v>
      </c>
      <c r="W1337">
        <v>30</v>
      </c>
      <c r="X1337">
        <v>23</v>
      </c>
      <c r="Y1337">
        <v>73</v>
      </c>
      <c r="Z1337">
        <v>0</v>
      </c>
      <c r="AA1337">
        <v>0</v>
      </c>
      <c r="AB1337">
        <v>0</v>
      </c>
      <c r="AC1337">
        <v>0</v>
      </c>
      <c r="AD1337">
        <v>1767</v>
      </c>
      <c r="AE1337">
        <v>11</v>
      </c>
      <c r="AF1337">
        <v>21</v>
      </c>
      <c r="AG1337">
        <v>30</v>
      </c>
      <c r="AH1337">
        <v>23</v>
      </c>
      <c r="AI1337" s="3">
        <v>9.9037917374080367E-2</v>
      </c>
      <c r="AJ1337" s="3">
        <v>0.27272727272727271</v>
      </c>
      <c r="AK1337" s="3">
        <v>0</v>
      </c>
      <c r="AL1337" s="3">
        <v>0</v>
      </c>
      <c r="AM1337" s="3">
        <v>0</v>
      </c>
      <c r="AN1337" s="2">
        <f t="shared" si="46"/>
        <v>0.10216216216216216</v>
      </c>
      <c r="AO1337" s="2">
        <v>4.5896328293736501E-2</v>
      </c>
      <c r="AP1337">
        <f t="shared" si="47"/>
        <v>189</v>
      </c>
    </row>
    <row r="1338" spans="1:42" ht="16.5" hidden="1" customHeight="1" x14ac:dyDescent="0.25">
      <c r="A1338" s="5" t="s">
        <v>788</v>
      </c>
      <c r="B1338" s="1" t="s">
        <v>226</v>
      </c>
      <c r="C1338" t="s">
        <v>36</v>
      </c>
      <c r="D1338" t="s">
        <v>43</v>
      </c>
      <c r="E1338" t="s">
        <v>38</v>
      </c>
      <c r="F1338" t="s">
        <v>227</v>
      </c>
      <c r="G1338">
        <v>92</v>
      </c>
      <c r="H1338">
        <v>3</v>
      </c>
      <c r="I1338">
        <v>54</v>
      </c>
      <c r="J1338">
        <v>6</v>
      </c>
      <c r="K1338">
        <v>22</v>
      </c>
      <c r="L1338">
        <v>45</v>
      </c>
      <c r="M1338">
        <v>144</v>
      </c>
      <c r="N1338" s="2">
        <v>1.0864316755190728E-2</v>
      </c>
      <c r="O1338" s="2">
        <v>3.4765813616610332E-2</v>
      </c>
      <c r="P1338">
        <v>223</v>
      </c>
      <c r="Q1338" s="2">
        <v>5.3400383141762452E-2</v>
      </c>
      <c r="R1338">
        <v>4142</v>
      </c>
      <c r="S1338">
        <v>4176</v>
      </c>
      <c r="T1338">
        <v>2470</v>
      </c>
      <c r="U1338">
        <v>62</v>
      </c>
      <c r="V1338">
        <v>731</v>
      </c>
      <c r="W1338">
        <v>349</v>
      </c>
      <c r="X1338">
        <v>564</v>
      </c>
      <c r="Y1338">
        <v>75</v>
      </c>
      <c r="Z1338">
        <v>9</v>
      </c>
      <c r="AA1338">
        <v>112</v>
      </c>
      <c r="AB1338">
        <v>8</v>
      </c>
      <c r="AC1338">
        <v>11</v>
      </c>
      <c r="AD1338">
        <v>2487</v>
      </c>
      <c r="AE1338">
        <v>56</v>
      </c>
      <c r="AF1338">
        <v>673</v>
      </c>
      <c r="AG1338">
        <v>347</v>
      </c>
      <c r="AH1338">
        <v>575</v>
      </c>
      <c r="AI1338" s="3">
        <v>3.6992360273421794E-2</v>
      </c>
      <c r="AJ1338" s="3">
        <v>5.3571428571428568E-2</v>
      </c>
      <c r="AK1338" s="3">
        <v>8.0237741456166425E-2</v>
      </c>
      <c r="AL1338" s="3">
        <v>1.7291066282420751E-2</v>
      </c>
      <c r="AM1338" s="3">
        <v>3.826086956521739E-2</v>
      </c>
      <c r="AN1338" s="2">
        <f t="shared" si="46"/>
        <v>4.563013037180106E-2</v>
      </c>
      <c r="AO1338" s="2">
        <v>0.39898501691638472</v>
      </c>
      <c r="AP1338">
        <f t="shared" si="47"/>
        <v>189</v>
      </c>
    </row>
    <row r="1339" spans="1:42" ht="16.5" hidden="1" customHeight="1" x14ac:dyDescent="0.25">
      <c r="A1339" s="5" t="s">
        <v>787</v>
      </c>
      <c r="B1339" s="1" t="s">
        <v>433</v>
      </c>
      <c r="C1339" t="s">
        <v>36</v>
      </c>
      <c r="D1339" t="s">
        <v>43</v>
      </c>
      <c r="E1339" t="s">
        <v>429</v>
      </c>
      <c r="F1339" t="s">
        <v>434</v>
      </c>
      <c r="G1339">
        <v>117</v>
      </c>
      <c r="H1339">
        <v>0</v>
      </c>
      <c r="I1339">
        <v>31</v>
      </c>
      <c r="J1339">
        <v>14</v>
      </c>
      <c r="K1339">
        <v>18</v>
      </c>
      <c r="L1339">
        <v>75</v>
      </c>
      <c r="M1339">
        <v>114</v>
      </c>
      <c r="N1339" s="2">
        <v>1.1709601873536301E-2</v>
      </c>
      <c r="O1339" s="2">
        <v>1.7798594847775177E-2</v>
      </c>
      <c r="P1339">
        <v>358</v>
      </c>
      <c r="Q1339" s="2">
        <v>5.445695162762397E-2</v>
      </c>
      <c r="R1339">
        <v>6405</v>
      </c>
      <c r="S1339">
        <v>6574</v>
      </c>
      <c r="T1339">
        <v>5135</v>
      </c>
      <c r="U1339">
        <v>43</v>
      </c>
      <c r="V1339">
        <v>469</v>
      </c>
      <c r="W1339">
        <v>728</v>
      </c>
      <c r="X1339">
        <v>199</v>
      </c>
      <c r="Y1339">
        <v>277</v>
      </c>
      <c r="Z1339">
        <v>0</v>
      </c>
      <c r="AA1339">
        <v>18</v>
      </c>
      <c r="AB1339">
        <v>26</v>
      </c>
      <c r="AC1339">
        <v>14</v>
      </c>
      <c r="AD1339">
        <v>4975</v>
      </c>
      <c r="AE1339">
        <v>43</v>
      </c>
      <c r="AF1339">
        <v>482</v>
      </c>
      <c r="AG1339">
        <v>716</v>
      </c>
      <c r="AH1339">
        <v>203</v>
      </c>
      <c r="AI1339" s="3">
        <v>2.3517587939698492E-2</v>
      </c>
      <c r="AJ1339" s="3">
        <v>0</v>
      </c>
      <c r="AK1339" s="3">
        <v>6.4315352697095429E-2</v>
      </c>
      <c r="AL1339" s="3">
        <v>1.9553072625698324E-2</v>
      </c>
      <c r="AM1339" s="3">
        <v>8.8669950738916259E-2</v>
      </c>
      <c r="AN1339" s="2">
        <f t="shared" si="46"/>
        <v>2.9508196721311476E-2</v>
      </c>
      <c r="AO1339" s="2">
        <v>0.22495715843589345</v>
      </c>
      <c r="AP1339">
        <f t="shared" si="47"/>
        <v>189</v>
      </c>
    </row>
    <row r="1340" spans="1:42" ht="16.5" hidden="1" customHeight="1" x14ac:dyDescent="0.25">
      <c r="A1340" s="5" t="s">
        <v>788</v>
      </c>
      <c r="B1340" s="1" t="s">
        <v>148</v>
      </c>
      <c r="D1340" t="s">
        <v>32</v>
      </c>
      <c r="E1340" t="s">
        <v>149</v>
      </c>
      <c r="F1340" t="s">
        <v>150</v>
      </c>
      <c r="G1340">
        <v>179</v>
      </c>
      <c r="H1340">
        <v>0</v>
      </c>
      <c r="I1340">
        <v>0</v>
      </c>
      <c r="J1340">
        <v>0</v>
      </c>
      <c r="K1340">
        <v>0</v>
      </c>
      <c r="L1340">
        <v>23</v>
      </c>
      <c r="M1340">
        <v>166</v>
      </c>
      <c r="N1340" s="2">
        <v>3.2033426183844011E-3</v>
      </c>
      <c r="O1340" s="2">
        <v>2.3119777158774373E-2</v>
      </c>
      <c r="P1340">
        <v>312</v>
      </c>
      <c r="Q1340" s="2">
        <v>4.2722168971655483E-2</v>
      </c>
      <c r="R1340">
        <v>7180</v>
      </c>
      <c r="S1340">
        <v>7303</v>
      </c>
      <c r="T1340">
        <v>7080</v>
      </c>
      <c r="U1340">
        <v>97</v>
      </c>
      <c r="V1340">
        <v>61</v>
      </c>
      <c r="W1340">
        <v>32</v>
      </c>
      <c r="X1340">
        <v>33</v>
      </c>
      <c r="Y1340">
        <v>306</v>
      </c>
      <c r="Z1340">
        <v>0</v>
      </c>
      <c r="AA1340">
        <v>0</v>
      </c>
      <c r="AB1340">
        <v>0</v>
      </c>
      <c r="AC1340">
        <v>0</v>
      </c>
      <c r="AD1340">
        <v>6953</v>
      </c>
      <c r="AE1340">
        <v>97</v>
      </c>
      <c r="AF1340">
        <v>61</v>
      </c>
      <c r="AG1340">
        <v>32</v>
      </c>
      <c r="AH1340">
        <v>33</v>
      </c>
      <c r="AI1340" s="3">
        <v>2.5744283043290666E-2</v>
      </c>
      <c r="AJ1340" s="3">
        <v>0</v>
      </c>
      <c r="AK1340" s="3">
        <v>0</v>
      </c>
      <c r="AL1340" s="3">
        <v>0</v>
      </c>
      <c r="AM1340" s="3">
        <v>0</v>
      </c>
      <c r="AN1340" s="2">
        <f t="shared" si="46"/>
        <v>2.6323119777158774E-2</v>
      </c>
      <c r="AO1340" s="2">
        <v>3.1075808249721292E-2</v>
      </c>
      <c r="AP1340">
        <f t="shared" si="47"/>
        <v>189</v>
      </c>
    </row>
    <row r="1341" spans="1:42" ht="16.5" hidden="1" customHeight="1" x14ac:dyDescent="0.25">
      <c r="A1341" s="5" t="s">
        <v>802</v>
      </c>
      <c r="B1341" s="1" t="s">
        <v>236</v>
      </c>
      <c r="C1341" t="s">
        <v>36</v>
      </c>
      <c r="D1341" t="s">
        <v>43</v>
      </c>
      <c r="E1341" t="s">
        <v>38</v>
      </c>
      <c r="F1341" t="s">
        <v>237</v>
      </c>
      <c r="G1341">
        <v>16</v>
      </c>
      <c r="H1341">
        <v>0</v>
      </c>
      <c r="I1341">
        <v>21</v>
      </c>
      <c r="J1341">
        <v>3</v>
      </c>
      <c r="K1341">
        <v>0</v>
      </c>
      <c r="L1341">
        <v>14</v>
      </c>
      <c r="M1341">
        <v>37</v>
      </c>
      <c r="N1341" s="2">
        <v>8.459214501510574E-3</v>
      </c>
      <c r="O1341" s="2">
        <v>2.2356495468277945E-2</v>
      </c>
      <c r="P1341">
        <v>78</v>
      </c>
      <c r="Q1341" s="2">
        <v>4.6373365041617119E-2</v>
      </c>
      <c r="R1341">
        <v>1655</v>
      </c>
      <c r="S1341">
        <v>1682</v>
      </c>
      <c r="T1341">
        <v>846</v>
      </c>
      <c r="U1341">
        <v>28</v>
      </c>
      <c r="V1341">
        <v>447</v>
      </c>
      <c r="W1341">
        <v>280</v>
      </c>
      <c r="X1341">
        <v>81</v>
      </c>
      <c r="Y1341">
        <v>50</v>
      </c>
      <c r="Z1341">
        <v>0</v>
      </c>
      <c r="AA1341">
        <v>13</v>
      </c>
      <c r="AB1341">
        <v>0</v>
      </c>
      <c r="AC1341">
        <v>3</v>
      </c>
      <c r="AD1341">
        <v>812</v>
      </c>
      <c r="AE1341">
        <v>28</v>
      </c>
      <c r="AF1341">
        <v>455</v>
      </c>
      <c r="AG1341">
        <v>283</v>
      </c>
      <c r="AH1341">
        <v>78</v>
      </c>
      <c r="AI1341" s="3">
        <v>1.9704433497536946E-2</v>
      </c>
      <c r="AJ1341" s="3">
        <v>0</v>
      </c>
      <c r="AK1341" s="3">
        <v>4.6153846153846156E-2</v>
      </c>
      <c r="AL1341" s="3">
        <v>1.0600706713780919E-2</v>
      </c>
      <c r="AM1341" s="3">
        <v>0</v>
      </c>
      <c r="AN1341" s="2">
        <f t="shared" si="46"/>
        <v>3.0815709969788517E-2</v>
      </c>
      <c r="AO1341" s="2">
        <v>0.50966183574879231</v>
      </c>
      <c r="AP1341">
        <f t="shared" si="47"/>
        <v>51</v>
      </c>
    </row>
    <row r="1342" spans="1:42" ht="16.5" hidden="1" customHeight="1" x14ac:dyDescent="0.25">
      <c r="A1342" s="5" t="s">
        <v>794</v>
      </c>
      <c r="B1342" s="1" t="s">
        <v>116</v>
      </c>
      <c r="D1342" t="s">
        <v>32</v>
      </c>
      <c r="E1342" t="s">
        <v>117</v>
      </c>
      <c r="F1342" t="s">
        <v>118</v>
      </c>
      <c r="G1342">
        <v>166</v>
      </c>
      <c r="H1342">
        <v>15</v>
      </c>
      <c r="I1342">
        <v>0</v>
      </c>
      <c r="J1342">
        <v>0</v>
      </c>
      <c r="K1342">
        <v>0</v>
      </c>
      <c r="L1342">
        <v>7</v>
      </c>
      <c r="M1342">
        <v>181</v>
      </c>
      <c r="N1342" s="2">
        <v>6.8694798822374874E-3</v>
      </c>
      <c r="O1342" s="2">
        <v>0.17762512266928362</v>
      </c>
      <c r="P1342">
        <v>5</v>
      </c>
      <c r="Q1342" s="2">
        <v>5.9808612440191387E-3</v>
      </c>
      <c r="R1342">
        <v>1019</v>
      </c>
      <c r="S1342">
        <v>836</v>
      </c>
      <c r="T1342">
        <v>650</v>
      </c>
      <c r="U1342">
        <v>165</v>
      </c>
      <c r="V1342">
        <v>3</v>
      </c>
      <c r="W1342">
        <v>9</v>
      </c>
      <c r="X1342">
        <v>9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816</v>
      </c>
      <c r="AE1342">
        <v>180</v>
      </c>
      <c r="AF1342">
        <v>3</v>
      </c>
      <c r="AG1342">
        <v>9</v>
      </c>
      <c r="AH1342">
        <v>9</v>
      </c>
      <c r="AI1342" s="3">
        <v>0.20343137254901961</v>
      </c>
      <c r="AJ1342" s="3">
        <v>8.3333333333333329E-2</v>
      </c>
      <c r="AK1342" s="3">
        <v>0</v>
      </c>
      <c r="AL1342" s="3">
        <v>0</v>
      </c>
      <c r="AM1342" s="3">
        <v>0</v>
      </c>
      <c r="AN1342" s="2">
        <f t="shared" si="46"/>
        <v>0.18449460255152111</v>
      </c>
      <c r="AO1342" s="2">
        <v>0.19764011799410031</v>
      </c>
      <c r="AP1342">
        <f t="shared" si="47"/>
        <v>188</v>
      </c>
    </row>
    <row r="1343" spans="1:42" ht="16.5" hidden="1" customHeight="1" x14ac:dyDescent="0.25">
      <c r="A1343" s="5" t="s">
        <v>791</v>
      </c>
      <c r="B1343" s="1" t="s">
        <v>598</v>
      </c>
      <c r="D1343" t="s">
        <v>32</v>
      </c>
      <c r="E1343" t="s">
        <v>333</v>
      </c>
      <c r="F1343" t="s">
        <v>599</v>
      </c>
      <c r="G1343">
        <v>169</v>
      </c>
      <c r="H1343">
        <v>3</v>
      </c>
      <c r="I1343">
        <v>0</v>
      </c>
      <c r="J1343">
        <v>0</v>
      </c>
      <c r="K1343">
        <v>0</v>
      </c>
      <c r="L1343">
        <v>0</v>
      </c>
      <c r="M1343">
        <v>188</v>
      </c>
      <c r="N1343" s="2">
        <v>0</v>
      </c>
      <c r="O1343" s="2">
        <v>0.10930232558139535</v>
      </c>
      <c r="P1343">
        <v>115</v>
      </c>
      <c r="Q1343" s="2">
        <v>6.9823922282938683E-2</v>
      </c>
      <c r="R1343">
        <v>1720</v>
      </c>
      <c r="S1343">
        <v>1647</v>
      </c>
      <c r="T1343">
        <v>1547</v>
      </c>
      <c r="U1343">
        <v>13</v>
      </c>
      <c r="V1343">
        <v>23</v>
      </c>
      <c r="W1343">
        <v>35</v>
      </c>
      <c r="X1343">
        <v>29</v>
      </c>
      <c r="Y1343">
        <v>103</v>
      </c>
      <c r="Z1343">
        <v>0</v>
      </c>
      <c r="AA1343">
        <v>0</v>
      </c>
      <c r="AB1343">
        <v>0</v>
      </c>
      <c r="AC1343">
        <v>0</v>
      </c>
      <c r="AD1343">
        <v>1613</v>
      </c>
      <c r="AE1343">
        <v>16</v>
      </c>
      <c r="AF1343">
        <v>23</v>
      </c>
      <c r="AG1343">
        <v>35</v>
      </c>
      <c r="AH1343">
        <v>29</v>
      </c>
      <c r="AI1343" s="3">
        <v>0.10477371357718537</v>
      </c>
      <c r="AJ1343" s="3">
        <v>0.1875</v>
      </c>
      <c r="AK1343" s="3">
        <v>0</v>
      </c>
      <c r="AL1343" s="3">
        <v>0</v>
      </c>
      <c r="AM1343" s="3">
        <v>0</v>
      </c>
      <c r="AN1343" s="2">
        <f t="shared" si="46"/>
        <v>0.10930232558139535</v>
      </c>
      <c r="AO1343" s="2">
        <v>6.0023310023310024E-2</v>
      </c>
      <c r="AP1343">
        <f t="shared" si="47"/>
        <v>188</v>
      </c>
    </row>
    <row r="1344" spans="1:42" ht="16.5" hidden="1" customHeight="1" x14ac:dyDescent="0.25">
      <c r="A1344" s="4" t="s">
        <v>797</v>
      </c>
      <c r="B1344" s="1" t="s">
        <v>482</v>
      </c>
      <c r="C1344" t="s">
        <v>36</v>
      </c>
      <c r="D1344" t="s">
        <v>43</v>
      </c>
      <c r="E1344" t="s">
        <v>480</v>
      </c>
      <c r="F1344" t="s">
        <v>483</v>
      </c>
      <c r="G1344">
        <v>171</v>
      </c>
      <c r="H1344">
        <v>0</v>
      </c>
      <c r="I1344">
        <v>3</v>
      </c>
      <c r="J1344">
        <v>3</v>
      </c>
      <c r="K1344">
        <v>0</v>
      </c>
      <c r="L1344">
        <v>17</v>
      </c>
      <c r="M1344">
        <v>171</v>
      </c>
      <c r="N1344" s="2">
        <v>9.3406593406593404E-3</v>
      </c>
      <c r="O1344" s="2">
        <v>9.3956043956043955E-2</v>
      </c>
      <c r="P1344">
        <v>129</v>
      </c>
      <c r="Q1344" s="2">
        <v>7.3253833049403749E-2</v>
      </c>
      <c r="R1344">
        <v>1820</v>
      </c>
      <c r="S1344">
        <v>1761</v>
      </c>
      <c r="T1344">
        <v>1580</v>
      </c>
      <c r="U1344">
        <v>16</v>
      </c>
      <c r="V1344">
        <v>20</v>
      </c>
      <c r="W1344">
        <v>20</v>
      </c>
      <c r="X1344">
        <v>125</v>
      </c>
      <c r="Y1344">
        <v>119</v>
      </c>
      <c r="Z1344">
        <v>0</v>
      </c>
      <c r="AA1344">
        <v>0</v>
      </c>
      <c r="AB1344">
        <v>0</v>
      </c>
      <c r="AC1344">
        <v>0</v>
      </c>
      <c r="AD1344">
        <v>1632</v>
      </c>
      <c r="AE1344">
        <v>16</v>
      </c>
      <c r="AF1344">
        <v>23</v>
      </c>
      <c r="AG1344">
        <v>23</v>
      </c>
      <c r="AH1344">
        <v>125</v>
      </c>
      <c r="AI1344" s="3">
        <v>0.10477941176470588</v>
      </c>
      <c r="AJ1344" s="3">
        <v>0</v>
      </c>
      <c r="AK1344" s="3">
        <v>0.13043478260869565</v>
      </c>
      <c r="AL1344" s="3">
        <v>0.13043478260869565</v>
      </c>
      <c r="AM1344" s="3">
        <v>0</v>
      </c>
      <c r="AN1344" s="2">
        <f t="shared" si="46"/>
        <v>0.10329670329670329</v>
      </c>
      <c r="AO1344" s="2">
        <v>0.10280373831775701</v>
      </c>
      <c r="AP1344">
        <f t="shared" si="47"/>
        <v>188</v>
      </c>
    </row>
    <row r="1345" spans="1:42" ht="16.5" hidden="1" customHeight="1" x14ac:dyDescent="0.25">
      <c r="A1345" s="5" t="s">
        <v>790</v>
      </c>
      <c r="B1345" s="1" t="s">
        <v>342</v>
      </c>
      <c r="D1345" t="s">
        <v>32</v>
      </c>
      <c r="E1345" t="s">
        <v>343</v>
      </c>
      <c r="F1345" t="s">
        <v>344</v>
      </c>
      <c r="G1345">
        <v>180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188</v>
      </c>
      <c r="N1345" s="2">
        <v>0</v>
      </c>
      <c r="O1345" s="2">
        <v>6.5918653576437586E-2</v>
      </c>
      <c r="P1345">
        <v>137</v>
      </c>
      <c r="Q1345" s="2">
        <v>4.8911103177436632E-2</v>
      </c>
      <c r="R1345">
        <v>2852</v>
      </c>
      <c r="S1345">
        <v>2801</v>
      </c>
      <c r="T1345">
        <v>2704</v>
      </c>
      <c r="U1345">
        <v>16</v>
      </c>
      <c r="V1345">
        <v>22</v>
      </c>
      <c r="W1345">
        <v>29</v>
      </c>
      <c r="X1345">
        <v>30</v>
      </c>
      <c r="Y1345">
        <v>127</v>
      </c>
      <c r="Z1345">
        <v>0</v>
      </c>
      <c r="AA1345">
        <v>0</v>
      </c>
      <c r="AB1345">
        <v>0</v>
      </c>
      <c r="AC1345">
        <v>0</v>
      </c>
      <c r="AD1345">
        <v>2757</v>
      </c>
      <c r="AE1345">
        <v>16</v>
      </c>
      <c r="AF1345">
        <v>22</v>
      </c>
      <c r="AG1345">
        <v>29</v>
      </c>
      <c r="AH1345">
        <v>30</v>
      </c>
      <c r="AI1345" s="3">
        <v>6.5288356909684445E-2</v>
      </c>
      <c r="AJ1345" s="3">
        <v>0</v>
      </c>
      <c r="AK1345" s="3">
        <v>0</v>
      </c>
      <c r="AL1345" s="3">
        <v>0</v>
      </c>
      <c r="AM1345" s="3">
        <v>0</v>
      </c>
      <c r="AN1345" s="2">
        <f t="shared" si="46"/>
        <v>6.5918653576437586E-2</v>
      </c>
      <c r="AO1345" s="2">
        <v>3.3987386124737208E-2</v>
      </c>
      <c r="AP1345">
        <f t="shared" si="47"/>
        <v>188</v>
      </c>
    </row>
    <row r="1346" spans="1:42" ht="16.5" hidden="1" customHeight="1" x14ac:dyDescent="0.25">
      <c r="A1346" s="5" t="s">
        <v>791</v>
      </c>
      <c r="B1346" s="1" t="s">
        <v>167</v>
      </c>
      <c r="C1346" t="s">
        <v>36</v>
      </c>
      <c r="D1346" t="s">
        <v>43</v>
      </c>
      <c r="E1346" t="s">
        <v>44</v>
      </c>
      <c r="F1346" t="s">
        <v>168</v>
      </c>
      <c r="G1346">
        <v>121</v>
      </c>
      <c r="H1346">
        <v>0</v>
      </c>
      <c r="I1346">
        <v>22</v>
      </c>
      <c r="J1346">
        <v>7</v>
      </c>
      <c r="K1346">
        <v>24</v>
      </c>
      <c r="L1346">
        <v>17</v>
      </c>
      <c r="M1346">
        <v>171</v>
      </c>
      <c r="N1346" s="2">
        <v>4.3048873132438591E-3</v>
      </c>
      <c r="O1346" s="2">
        <v>4.3302101797923521E-2</v>
      </c>
      <c r="P1346">
        <v>26</v>
      </c>
      <c r="Q1346" s="2">
        <v>6.8655928175336677E-3</v>
      </c>
      <c r="R1346">
        <v>3949</v>
      </c>
      <c r="S1346">
        <v>3787</v>
      </c>
      <c r="T1346">
        <v>3080</v>
      </c>
      <c r="U1346">
        <v>28</v>
      </c>
      <c r="V1346">
        <v>216</v>
      </c>
      <c r="W1346">
        <v>148</v>
      </c>
      <c r="X1346">
        <v>315</v>
      </c>
      <c r="Y1346">
        <v>22</v>
      </c>
      <c r="Z1346">
        <v>0</v>
      </c>
      <c r="AA1346">
        <v>0</v>
      </c>
      <c r="AB1346">
        <v>0</v>
      </c>
      <c r="AC1346">
        <v>0</v>
      </c>
      <c r="AD1346">
        <v>3179</v>
      </c>
      <c r="AE1346">
        <v>28</v>
      </c>
      <c r="AF1346">
        <v>238</v>
      </c>
      <c r="AG1346">
        <v>155</v>
      </c>
      <c r="AH1346">
        <v>339</v>
      </c>
      <c r="AI1346" s="3">
        <v>3.8062283737024222E-2</v>
      </c>
      <c r="AJ1346" s="3">
        <v>0</v>
      </c>
      <c r="AK1346" s="3">
        <v>9.2436974789915971E-2</v>
      </c>
      <c r="AL1346" s="3">
        <v>4.5161290322580643E-2</v>
      </c>
      <c r="AM1346" s="3">
        <v>7.0796460176991149E-2</v>
      </c>
      <c r="AN1346" s="2">
        <f t="shared" si="46"/>
        <v>4.7606989111167383E-2</v>
      </c>
      <c r="AO1346" s="2">
        <v>0.19294237116019294</v>
      </c>
      <c r="AP1346">
        <f t="shared" si="47"/>
        <v>188</v>
      </c>
    </row>
    <row r="1347" spans="1:42" ht="16.5" hidden="1" customHeight="1" x14ac:dyDescent="0.25">
      <c r="A1347" s="4" t="s">
        <v>801</v>
      </c>
      <c r="B1347" t="s">
        <v>716</v>
      </c>
      <c r="D1347" t="s">
        <v>32</v>
      </c>
      <c r="E1347" t="s">
        <v>556</v>
      </c>
      <c r="F1347" t="s">
        <v>717</v>
      </c>
      <c r="G1347">
        <v>176</v>
      </c>
      <c r="H1347">
        <v>0</v>
      </c>
      <c r="I1347">
        <v>0</v>
      </c>
      <c r="J1347">
        <v>0</v>
      </c>
      <c r="K1347">
        <v>4</v>
      </c>
      <c r="L1347">
        <v>0</v>
      </c>
      <c r="M1347">
        <v>187</v>
      </c>
      <c r="N1347" s="2">
        <v>0</v>
      </c>
      <c r="O1347" s="2">
        <v>0.2361111111111111</v>
      </c>
      <c r="P1347">
        <v>46</v>
      </c>
      <c r="Q1347" s="2">
        <v>7.0660522273425494E-2</v>
      </c>
      <c r="R1347">
        <v>792</v>
      </c>
      <c r="S1347">
        <v>651</v>
      </c>
      <c r="T1347">
        <v>633</v>
      </c>
      <c r="V1347">
        <v>10</v>
      </c>
      <c r="W1347">
        <v>2</v>
      </c>
      <c r="X1347">
        <v>6</v>
      </c>
      <c r="Y1347">
        <v>42</v>
      </c>
      <c r="Z1347">
        <v>0</v>
      </c>
      <c r="AA1347">
        <v>0</v>
      </c>
      <c r="AB1347">
        <v>0</v>
      </c>
      <c r="AC1347">
        <v>0</v>
      </c>
      <c r="AD1347">
        <v>767</v>
      </c>
      <c r="AF1347">
        <v>10</v>
      </c>
      <c r="AG1347">
        <v>2</v>
      </c>
      <c r="AH1347">
        <v>10</v>
      </c>
      <c r="AI1347" s="3">
        <v>0.22946544980443284</v>
      </c>
      <c r="AJ1347" s="3">
        <v>0</v>
      </c>
      <c r="AK1347" s="3">
        <v>0</v>
      </c>
      <c r="AL1347" s="3">
        <v>0</v>
      </c>
      <c r="AM1347" s="3">
        <v>0.4</v>
      </c>
      <c r="AN1347" s="2">
        <f t="shared" si="46"/>
        <v>0.2361111111111111</v>
      </c>
      <c r="AO1347" s="2">
        <v>2.7883396704689482E-2</v>
      </c>
      <c r="AP1347">
        <f t="shared" si="47"/>
        <v>187</v>
      </c>
    </row>
    <row r="1348" spans="1:42" ht="16.5" hidden="1" customHeight="1" x14ac:dyDescent="0.25">
      <c r="A1348" s="4">
        <v>2011</v>
      </c>
      <c r="B1348" t="s">
        <v>682</v>
      </c>
      <c r="D1348" t="s">
        <v>32</v>
      </c>
      <c r="E1348" t="s">
        <v>328</v>
      </c>
      <c r="F1348" t="s">
        <v>683</v>
      </c>
      <c r="G1348">
        <v>165</v>
      </c>
      <c r="H1348">
        <v>0</v>
      </c>
      <c r="I1348">
        <v>0</v>
      </c>
      <c r="J1348">
        <v>0</v>
      </c>
      <c r="K1348">
        <v>8</v>
      </c>
      <c r="L1348">
        <v>0</v>
      </c>
      <c r="M1348">
        <v>187</v>
      </c>
      <c r="N1348" s="2">
        <v>0</v>
      </c>
      <c r="O1348" s="2">
        <v>0.20348204570184983</v>
      </c>
      <c r="P1348">
        <v>103</v>
      </c>
      <c r="Q1348" s="2">
        <v>0.12335329341317365</v>
      </c>
      <c r="R1348">
        <v>919</v>
      </c>
      <c r="S1348">
        <v>835</v>
      </c>
      <c r="T1348">
        <v>789</v>
      </c>
      <c r="U1348">
        <v>0</v>
      </c>
      <c r="V1348">
        <v>6</v>
      </c>
      <c r="W1348">
        <v>4</v>
      </c>
      <c r="X1348">
        <v>36</v>
      </c>
      <c r="Y1348">
        <v>88</v>
      </c>
      <c r="Z1348">
        <v>0</v>
      </c>
      <c r="AA1348">
        <v>0</v>
      </c>
      <c r="AB1348">
        <v>0</v>
      </c>
      <c r="AC1348">
        <v>7</v>
      </c>
      <c r="AD1348">
        <v>866</v>
      </c>
      <c r="AE1348">
        <v>0</v>
      </c>
      <c r="AF1348">
        <v>6</v>
      </c>
      <c r="AG1348">
        <v>4</v>
      </c>
      <c r="AH1348">
        <v>37</v>
      </c>
      <c r="AI1348" s="3">
        <v>0.19053117782909931</v>
      </c>
      <c r="AJ1348" s="3">
        <v>0</v>
      </c>
      <c r="AK1348" s="3">
        <v>0</v>
      </c>
      <c r="AL1348" s="3">
        <v>0</v>
      </c>
      <c r="AM1348" s="3">
        <v>0.21621621621621623</v>
      </c>
      <c r="AN1348" s="2">
        <f t="shared" si="46"/>
        <v>0.20348204570184983</v>
      </c>
      <c r="AO1348" s="2">
        <v>5.1478641840087623E-2</v>
      </c>
      <c r="AP1348">
        <f t="shared" si="47"/>
        <v>187</v>
      </c>
    </row>
    <row r="1349" spans="1:42" ht="16.5" hidden="1" customHeight="1" x14ac:dyDescent="0.25">
      <c r="A1349" s="5" t="s">
        <v>789</v>
      </c>
      <c r="B1349" t="s">
        <v>682</v>
      </c>
      <c r="D1349" t="s">
        <v>32</v>
      </c>
      <c r="E1349" t="s">
        <v>328</v>
      </c>
      <c r="F1349" t="s">
        <v>683</v>
      </c>
      <c r="G1349">
        <v>183</v>
      </c>
      <c r="H1349">
        <v>0</v>
      </c>
      <c r="I1349">
        <v>0</v>
      </c>
      <c r="J1349">
        <v>0</v>
      </c>
      <c r="K1349">
        <v>4</v>
      </c>
      <c r="L1349">
        <v>0</v>
      </c>
      <c r="M1349">
        <v>187</v>
      </c>
      <c r="N1349" s="2">
        <v>0</v>
      </c>
      <c r="O1349" s="2">
        <v>0.17980769230769231</v>
      </c>
      <c r="P1349">
        <v>63</v>
      </c>
      <c r="Q1349" s="2">
        <v>6.8777292576419208E-2</v>
      </c>
      <c r="R1349">
        <v>1040</v>
      </c>
      <c r="S1349">
        <v>916</v>
      </c>
      <c r="T1349">
        <v>884</v>
      </c>
      <c r="U1349">
        <v>0</v>
      </c>
      <c r="V1349">
        <v>1</v>
      </c>
      <c r="W1349">
        <v>5</v>
      </c>
      <c r="X1349">
        <v>26</v>
      </c>
      <c r="Y1349">
        <v>51</v>
      </c>
      <c r="Z1349">
        <v>0</v>
      </c>
      <c r="AA1349">
        <v>0</v>
      </c>
      <c r="AB1349">
        <v>0</v>
      </c>
      <c r="AC1349">
        <v>4</v>
      </c>
      <c r="AD1349">
        <v>1016</v>
      </c>
      <c r="AE1349">
        <v>0</v>
      </c>
      <c r="AF1349">
        <v>1</v>
      </c>
      <c r="AG1349">
        <v>5</v>
      </c>
      <c r="AH1349">
        <v>26</v>
      </c>
      <c r="AI1349" s="3">
        <v>0.18011811023622049</v>
      </c>
      <c r="AJ1349" s="3">
        <v>0</v>
      </c>
      <c r="AK1349" s="3">
        <v>0</v>
      </c>
      <c r="AL1349" s="3">
        <v>0</v>
      </c>
      <c r="AM1349" s="3">
        <v>0.15384615384615385</v>
      </c>
      <c r="AN1349" s="2">
        <f t="shared" si="46"/>
        <v>0.17980769230769231</v>
      </c>
      <c r="AO1349" s="2">
        <v>3.0534351145038167E-2</v>
      </c>
      <c r="AP1349">
        <f t="shared" si="47"/>
        <v>187</v>
      </c>
    </row>
    <row r="1350" spans="1:42" ht="16.5" hidden="1" customHeight="1" x14ac:dyDescent="0.25">
      <c r="A1350" s="4">
        <v>2011</v>
      </c>
      <c r="B1350" s="1" t="s">
        <v>469</v>
      </c>
      <c r="D1350" t="s">
        <v>32</v>
      </c>
      <c r="E1350" t="s">
        <v>463</v>
      </c>
      <c r="F1350" t="s">
        <v>470</v>
      </c>
      <c r="G1350">
        <v>167</v>
      </c>
      <c r="H1350">
        <v>5</v>
      </c>
      <c r="I1350">
        <v>0</v>
      </c>
      <c r="J1350">
        <v>0</v>
      </c>
      <c r="K1350">
        <v>0</v>
      </c>
      <c r="L1350">
        <v>33</v>
      </c>
      <c r="M1350">
        <v>154</v>
      </c>
      <c r="N1350" s="2">
        <v>1.3900589721988205E-2</v>
      </c>
      <c r="O1350" s="2">
        <v>6.486941870261162E-2</v>
      </c>
      <c r="P1350">
        <v>239</v>
      </c>
      <c r="Q1350" s="2">
        <v>9.851607584501236E-2</v>
      </c>
      <c r="R1350">
        <v>2374</v>
      </c>
      <c r="S1350">
        <v>2426</v>
      </c>
      <c r="T1350">
        <v>2257</v>
      </c>
      <c r="U1350">
        <v>45</v>
      </c>
      <c r="V1350">
        <v>75</v>
      </c>
      <c r="W1350">
        <v>24</v>
      </c>
      <c r="X1350">
        <v>25</v>
      </c>
      <c r="Y1350">
        <v>203</v>
      </c>
      <c r="Z1350">
        <v>0</v>
      </c>
      <c r="AA1350">
        <v>18</v>
      </c>
      <c r="AB1350">
        <v>0</v>
      </c>
      <c r="AC1350">
        <v>3</v>
      </c>
      <c r="AD1350">
        <v>2221</v>
      </c>
      <c r="AE1350">
        <v>50</v>
      </c>
      <c r="AF1350">
        <v>57</v>
      </c>
      <c r="AG1350">
        <v>24</v>
      </c>
      <c r="AH1350">
        <v>22</v>
      </c>
      <c r="AI1350" s="3">
        <v>7.5191355245384964E-2</v>
      </c>
      <c r="AJ1350" s="3">
        <v>0.1</v>
      </c>
      <c r="AK1350" s="3">
        <v>0</v>
      </c>
      <c r="AL1350" s="3">
        <v>0</v>
      </c>
      <c r="AM1350" s="3">
        <v>0</v>
      </c>
      <c r="AN1350" s="2">
        <f t="shared" si="46"/>
        <v>7.877000842459983E-2</v>
      </c>
      <c r="AO1350" s="2">
        <v>6.4448188711036219E-2</v>
      </c>
      <c r="AP1350">
        <f t="shared" si="47"/>
        <v>187</v>
      </c>
    </row>
    <row r="1351" spans="1:42" ht="16.5" hidden="1" customHeight="1" x14ac:dyDescent="0.25">
      <c r="A1351" s="5" t="s">
        <v>793</v>
      </c>
      <c r="B1351" s="1" t="s">
        <v>469</v>
      </c>
      <c r="D1351" t="s">
        <v>32</v>
      </c>
      <c r="E1351" t="s">
        <v>463</v>
      </c>
      <c r="F1351" t="s">
        <v>470</v>
      </c>
      <c r="G1351">
        <v>167</v>
      </c>
      <c r="H1351">
        <v>11</v>
      </c>
      <c r="I1351">
        <v>0</v>
      </c>
      <c r="J1351">
        <v>0</v>
      </c>
      <c r="K1351">
        <v>0</v>
      </c>
      <c r="L1351">
        <v>39</v>
      </c>
      <c r="M1351">
        <v>148</v>
      </c>
      <c r="N1351" s="2">
        <v>1.5977058582548137E-2</v>
      </c>
      <c r="O1351" s="2">
        <v>6.0630888979926259E-2</v>
      </c>
      <c r="P1351">
        <v>197</v>
      </c>
      <c r="Q1351" s="2">
        <v>8.0375356997144029E-2</v>
      </c>
      <c r="R1351">
        <v>2441</v>
      </c>
      <c r="S1351">
        <v>2451</v>
      </c>
      <c r="T1351">
        <v>2328</v>
      </c>
      <c r="U1351">
        <v>46</v>
      </c>
      <c r="V1351">
        <v>46</v>
      </c>
      <c r="W1351">
        <v>16</v>
      </c>
      <c r="X1351">
        <v>15</v>
      </c>
      <c r="Y1351">
        <v>174</v>
      </c>
      <c r="Z1351">
        <v>0</v>
      </c>
      <c r="AA1351">
        <v>9</v>
      </c>
      <c r="AB1351">
        <v>3</v>
      </c>
      <c r="AC1351">
        <v>0</v>
      </c>
      <c r="AD1351">
        <v>2321</v>
      </c>
      <c r="AE1351">
        <v>57</v>
      </c>
      <c r="AF1351">
        <v>37</v>
      </c>
      <c r="AG1351">
        <v>13</v>
      </c>
      <c r="AH1351">
        <v>15</v>
      </c>
      <c r="AI1351" s="3">
        <v>7.1951744937526929E-2</v>
      </c>
      <c r="AJ1351" s="3">
        <v>0.19298245614035087</v>
      </c>
      <c r="AK1351" s="3">
        <v>0</v>
      </c>
      <c r="AL1351" s="3">
        <v>0</v>
      </c>
      <c r="AM1351" s="3">
        <v>0</v>
      </c>
      <c r="AN1351" s="2">
        <f t="shared" si="46"/>
        <v>7.6607947562474396E-2</v>
      </c>
      <c r="AO1351" s="2">
        <v>4.9938600081866555E-2</v>
      </c>
      <c r="AP1351">
        <f t="shared" si="47"/>
        <v>187</v>
      </c>
    </row>
    <row r="1352" spans="1:42" ht="16.5" hidden="1" customHeight="1" x14ac:dyDescent="0.25">
      <c r="A1352" s="5" t="s">
        <v>794</v>
      </c>
      <c r="B1352" s="1" t="s">
        <v>488</v>
      </c>
      <c r="C1352" t="s">
        <v>36</v>
      </c>
      <c r="D1352" t="s">
        <v>43</v>
      </c>
      <c r="E1352" t="s">
        <v>480</v>
      </c>
      <c r="F1352" t="s">
        <v>489</v>
      </c>
      <c r="G1352">
        <v>163</v>
      </c>
      <c r="H1352">
        <v>0</v>
      </c>
      <c r="I1352">
        <v>0</v>
      </c>
      <c r="J1352">
        <v>4</v>
      </c>
      <c r="K1352">
        <v>0</v>
      </c>
      <c r="L1352">
        <v>12</v>
      </c>
      <c r="M1352">
        <v>175</v>
      </c>
      <c r="N1352" s="2">
        <v>3.5273368606701938E-3</v>
      </c>
      <c r="O1352" s="2">
        <v>5.1440329218106998E-2</v>
      </c>
      <c r="P1352">
        <v>383</v>
      </c>
      <c r="Q1352" s="2">
        <v>0.10644802668148971</v>
      </c>
      <c r="R1352">
        <v>3402</v>
      </c>
      <c r="S1352">
        <v>3598</v>
      </c>
      <c r="T1352">
        <v>3476</v>
      </c>
      <c r="U1352">
        <v>4</v>
      </c>
      <c r="V1352">
        <v>24</v>
      </c>
      <c r="W1352">
        <v>48</v>
      </c>
      <c r="X1352">
        <v>46</v>
      </c>
      <c r="Y1352">
        <v>369</v>
      </c>
      <c r="Z1352">
        <v>0</v>
      </c>
      <c r="AA1352">
        <v>0</v>
      </c>
      <c r="AB1352">
        <v>3</v>
      </c>
      <c r="AC1352">
        <v>4</v>
      </c>
      <c r="AD1352">
        <v>3270</v>
      </c>
      <c r="AE1352">
        <v>4</v>
      </c>
      <c r="AF1352">
        <v>24</v>
      </c>
      <c r="AG1352">
        <v>49</v>
      </c>
      <c r="AH1352">
        <v>42</v>
      </c>
      <c r="AI1352" s="3">
        <v>4.9847094801223242E-2</v>
      </c>
      <c r="AJ1352" s="3">
        <v>0</v>
      </c>
      <c r="AK1352" s="3">
        <v>0</v>
      </c>
      <c r="AL1352" s="3">
        <v>8.1632653061224483E-2</v>
      </c>
      <c r="AM1352" s="3">
        <v>0</v>
      </c>
      <c r="AN1352" s="2">
        <f t="shared" si="46"/>
        <v>5.4967666078777191E-2</v>
      </c>
      <c r="AO1352" s="2">
        <v>3.5113602832694012E-2</v>
      </c>
      <c r="AP1352">
        <f t="shared" si="47"/>
        <v>187</v>
      </c>
    </row>
    <row r="1353" spans="1:42" ht="16.5" hidden="1" customHeight="1" x14ac:dyDescent="0.25">
      <c r="A1353" s="5" t="s">
        <v>793</v>
      </c>
      <c r="B1353" s="1" t="s">
        <v>484</v>
      </c>
      <c r="C1353" t="s">
        <v>36</v>
      </c>
      <c r="D1353" t="s">
        <v>43</v>
      </c>
      <c r="E1353" t="s">
        <v>480</v>
      </c>
      <c r="F1353" t="s">
        <v>485</v>
      </c>
      <c r="G1353">
        <v>160</v>
      </c>
      <c r="H1353">
        <v>0</v>
      </c>
      <c r="I1353">
        <v>3</v>
      </c>
      <c r="J1353">
        <v>11</v>
      </c>
      <c r="K1353">
        <v>0</v>
      </c>
      <c r="L1353">
        <v>49</v>
      </c>
      <c r="M1353">
        <v>138</v>
      </c>
      <c r="N1353" s="2">
        <v>7.2894971734602798E-3</v>
      </c>
      <c r="O1353" s="2">
        <v>2.0529604284439156E-2</v>
      </c>
      <c r="P1353">
        <v>318</v>
      </c>
      <c r="Q1353" s="2">
        <v>4.6403035167080109E-2</v>
      </c>
      <c r="R1353">
        <v>6722</v>
      </c>
      <c r="S1353">
        <v>6853</v>
      </c>
      <c r="T1353">
        <v>6087</v>
      </c>
      <c r="U1353">
        <v>81</v>
      </c>
      <c r="V1353">
        <v>184</v>
      </c>
      <c r="W1353">
        <v>359</v>
      </c>
      <c r="X1353">
        <v>142</v>
      </c>
      <c r="Y1353">
        <v>277</v>
      </c>
      <c r="Z1353">
        <v>6</v>
      </c>
      <c r="AA1353">
        <v>8</v>
      </c>
      <c r="AB1353">
        <v>14</v>
      </c>
      <c r="AC1353">
        <v>0</v>
      </c>
      <c r="AD1353">
        <v>5970</v>
      </c>
      <c r="AE1353">
        <v>75</v>
      </c>
      <c r="AF1353">
        <v>179</v>
      </c>
      <c r="AG1353">
        <v>356</v>
      </c>
      <c r="AH1353">
        <v>142</v>
      </c>
      <c r="AI1353" s="3">
        <v>2.6800670016750419E-2</v>
      </c>
      <c r="AJ1353" s="3">
        <v>0</v>
      </c>
      <c r="AK1353" s="3">
        <v>1.6759776536312849E-2</v>
      </c>
      <c r="AL1353" s="3">
        <v>3.0898876404494381E-2</v>
      </c>
      <c r="AM1353" s="3">
        <v>0</v>
      </c>
      <c r="AN1353" s="2">
        <f t="shared" si="46"/>
        <v>2.7819101457899436E-2</v>
      </c>
      <c r="AO1353" s="2">
        <v>0.1118714668253496</v>
      </c>
      <c r="AP1353">
        <f t="shared" si="47"/>
        <v>187</v>
      </c>
    </row>
    <row r="1354" spans="1:42" ht="16.5" hidden="1" customHeight="1" x14ac:dyDescent="0.25">
      <c r="A1354" s="5" t="s">
        <v>791</v>
      </c>
      <c r="B1354" s="1" t="s">
        <v>97</v>
      </c>
      <c r="D1354" t="s">
        <v>32</v>
      </c>
      <c r="E1354" t="s">
        <v>95</v>
      </c>
      <c r="F1354" t="s">
        <v>98</v>
      </c>
      <c r="G1354">
        <v>171</v>
      </c>
      <c r="H1354">
        <v>9</v>
      </c>
      <c r="I1354">
        <v>0</v>
      </c>
      <c r="J1354">
        <v>0</v>
      </c>
      <c r="K1354">
        <v>0</v>
      </c>
      <c r="L1354">
        <v>0</v>
      </c>
      <c r="M1354">
        <v>186</v>
      </c>
      <c r="N1354" s="2">
        <v>0</v>
      </c>
      <c r="O1354" s="2">
        <v>0.26495726495726496</v>
      </c>
      <c r="P1354">
        <v>66</v>
      </c>
      <c r="Q1354" s="2">
        <v>0.1134020618556701</v>
      </c>
      <c r="R1354">
        <v>702</v>
      </c>
      <c r="S1354">
        <v>582</v>
      </c>
      <c r="T1354">
        <v>493</v>
      </c>
      <c r="U1354">
        <v>85</v>
      </c>
      <c r="V1354">
        <v>1</v>
      </c>
      <c r="W1354">
        <v>2</v>
      </c>
      <c r="X1354">
        <v>1</v>
      </c>
      <c r="Y1354">
        <v>57</v>
      </c>
      <c r="Z1354">
        <v>7</v>
      </c>
      <c r="AA1354">
        <v>0</v>
      </c>
      <c r="AB1354">
        <v>0</v>
      </c>
      <c r="AC1354">
        <v>0</v>
      </c>
      <c r="AD1354">
        <v>607</v>
      </c>
      <c r="AE1354">
        <v>87</v>
      </c>
      <c r="AF1354">
        <v>1</v>
      </c>
      <c r="AG1354">
        <v>2</v>
      </c>
      <c r="AH1354">
        <v>1</v>
      </c>
      <c r="AI1354" s="3">
        <v>0.28171334431630973</v>
      </c>
      <c r="AJ1354" s="3">
        <v>0.10344827586206896</v>
      </c>
      <c r="AK1354" s="3">
        <v>0</v>
      </c>
      <c r="AL1354" s="3">
        <v>0</v>
      </c>
      <c r="AM1354" s="3">
        <v>0</v>
      </c>
      <c r="AN1354" s="2">
        <f t="shared" si="46"/>
        <v>0.26495726495726496</v>
      </c>
      <c r="AO1354" s="2">
        <v>0.13037249283667621</v>
      </c>
      <c r="AP1354">
        <f t="shared" si="47"/>
        <v>186</v>
      </c>
    </row>
    <row r="1355" spans="1:42" ht="16.5" hidden="1" customHeight="1" x14ac:dyDescent="0.25">
      <c r="A1355" s="4" t="s">
        <v>798</v>
      </c>
      <c r="B1355" t="s">
        <v>716</v>
      </c>
      <c r="D1355" t="s">
        <v>32</v>
      </c>
      <c r="E1355" t="s">
        <v>556</v>
      </c>
      <c r="F1355" t="s">
        <v>717</v>
      </c>
      <c r="G1355">
        <v>175</v>
      </c>
      <c r="H1355">
        <v>0</v>
      </c>
      <c r="I1355">
        <v>0</v>
      </c>
      <c r="J1355">
        <v>0</v>
      </c>
      <c r="K1355">
        <v>3</v>
      </c>
      <c r="L1355">
        <v>0</v>
      </c>
      <c r="M1355">
        <v>186</v>
      </c>
      <c r="N1355" s="2">
        <v>0</v>
      </c>
      <c r="O1355" s="2">
        <v>0.24538258575197888</v>
      </c>
      <c r="P1355">
        <v>32</v>
      </c>
      <c r="Q1355" s="2">
        <v>5.2980132450331126E-2</v>
      </c>
      <c r="R1355">
        <v>758</v>
      </c>
      <c r="S1355">
        <v>604</v>
      </c>
      <c r="T1355">
        <v>586</v>
      </c>
      <c r="U1355">
        <v>0</v>
      </c>
      <c r="V1355">
        <v>8</v>
      </c>
      <c r="W1355">
        <v>5</v>
      </c>
      <c r="X1355">
        <v>5</v>
      </c>
      <c r="Y1355">
        <v>30</v>
      </c>
      <c r="Z1355">
        <v>0</v>
      </c>
      <c r="AA1355">
        <v>0</v>
      </c>
      <c r="AB1355">
        <v>0</v>
      </c>
      <c r="AC1355">
        <v>0</v>
      </c>
      <c r="AD1355">
        <v>731</v>
      </c>
      <c r="AE1355">
        <v>0</v>
      </c>
      <c r="AF1355">
        <v>8</v>
      </c>
      <c r="AG1355">
        <v>5</v>
      </c>
      <c r="AH1355">
        <v>8</v>
      </c>
      <c r="AI1355" s="3">
        <v>0.23939808481532149</v>
      </c>
      <c r="AJ1355" s="3">
        <v>0</v>
      </c>
      <c r="AK1355" s="3">
        <v>0</v>
      </c>
      <c r="AL1355" s="3">
        <v>0</v>
      </c>
      <c r="AM1355" s="3">
        <v>0.375</v>
      </c>
      <c r="AN1355" s="2">
        <f t="shared" si="46"/>
        <v>0.24538258575197888</v>
      </c>
      <c r="AO1355" s="2">
        <v>2.7925531914893616E-2</v>
      </c>
      <c r="AP1355">
        <f t="shared" si="47"/>
        <v>186</v>
      </c>
    </row>
    <row r="1356" spans="1:42" ht="16.5" hidden="1" customHeight="1" x14ac:dyDescent="0.25">
      <c r="A1356" s="4" t="s">
        <v>797</v>
      </c>
      <c r="B1356" s="1" t="s">
        <v>588</v>
      </c>
      <c r="D1356" t="s">
        <v>32</v>
      </c>
      <c r="E1356" t="s">
        <v>333</v>
      </c>
      <c r="F1356" t="s">
        <v>589</v>
      </c>
      <c r="G1356">
        <v>176</v>
      </c>
      <c r="H1356">
        <v>0</v>
      </c>
      <c r="I1356">
        <v>0</v>
      </c>
      <c r="J1356">
        <v>0</v>
      </c>
      <c r="K1356">
        <v>0</v>
      </c>
      <c r="L1356">
        <v>6</v>
      </c>
      <c r="M1356">
        <v>180</v>
      </c>
      <c r="N1356" s="2">
        <v>3.8935756002595719E-3</v>
      </c>
      <c r="O1356" s="2">
        <v>0.11680726800778715</v>
      </c>
      <c r="P1356">
        <v>313</v>
      </c>
      <c r="Q1356" s="2">
        <v>0.18764988009592326</v>
      </c>
      <c r="R1356">
        <v>1541</v>
      </c>
      <c r="S1356">
        <v>1668</v>
      </c>
      <c r="T1356">
        <v>1602</v>
      </c>
      <c r="U1356">
        <v>4</v>
      </c>
      <c r="V1356">
        <v>14</v>
      </c>
      <c r="W1356">
        <v>14</v>
      </c>
      <c r="X1356">
        <v>34</v>
      </c>
      <c r="Y1356">
        <v>301</v>
      </c>
      <c r="Z1356">
        <v>0</v>
      </c>
      <c r="AA1356">
        <v>0</v>
      </c>
      <c r="AB1356">
        <v>0</v>
      </c>
      <c r="AC1356">
        <v>0</v>
      </c>
      <c r="AD1356">
        <v>1477</v>
      </c>
      <c r="AE1356">
        <v>4</v>
      </c>
      <c r="AF1356">
        <v>14</v>
      </c>
      <c r="AG1356">
        <v>14</v>
      </c>
      <c r="AH1356">
        <v>34</v>
      </c>
      <c r="AI1356" s="3">
        <v>0.11916046039268788</v>
      </c>
      <c r="AJ1356" s="3">
        <v>0</v>
      </c>
      <c r="AK1356" s="3">
        <v>0</v>
      </c>
      <c r="AL1356" s="3">
        <v>0</v>
      </c>
      <c r="AM1356" s="3">
        <v>0</v>
      </c>
      <c r="AN1356" s="2">
        <f t="shared" si="46"/>
        <v>0.12070084360804673</v>
      </c>
      <c r="AO1356" s="2">
        <v>4.2773817239144522E-2</v>
      </c>
      <c r="AP1356">
        <f t="shared" si="47"/>
        <v>186</v>
      </c>
    </row>
    <row r="1357" spans="1:42" ht="16.5" hidden="1" customHeight="1" x14ac:dyDescent="0.25">
      <c r="A1357" s="4" t="s">
        <v>801</v>
      </c>
      <c r="B1357" s="1" t="s">
        <v>370</v>
      </c>
      <c r="D1357" t="s">
        <v>32</v>
      </c>
      <c r="E1357" t="s">
        <v>368</v>
      </c>
      <c r="F1357" t="s">
        <v>371</v>
      </c>
      <c r="G1357">
        <v>160</v>
      </c>
      <c r="H1357">
        <v>0</v>
      </c>
      <c r="I1357">
        <v>0</v>
      </c>
      <c r="J1357">
        <v>0</v>
      </c>
      <c r="K1357">
        <v>12</v>
      </c>
      <c r="L1357">
        <v>59</v>
      </c>
      <c r="M1357">
        <v>127</v>
      </c>
      <c r="N1357" s="2">
        <v>2.660054102795311E-2</v>
      </c>
      <c r="O1357" s="2">
        <v>5.7258791704238053E-2</v>
      </c>
      <c r="P1357">
        <v>97</v>
      </c>
      <c r="Q1357" s="2">
        <v>4.5561296383278535E-2</v>
      </c>
      <c r="R1357">
        <v>2218</v>
      </c>
      <c r="S1357">
        <v>2129</v>
      </c>
      <c r="T1357">
        <v>1596</v>
      </c>
      <c r="U1357">
        <v>13</v>
      </c>
      <c r="V1357">
        <v>199</v>
      </c>
      <c r="W1357">
        <v>48</v>
      </c>
      <c r="X1357">
        <v>273</v>
      </c>
      <c r="Y1357">
        <v>82</v>
      </c>
      <c r="Z1357">
        <v>0</v>
      </c>
      <c r="AA1357">
        <v>0</v>
      </c>
      <c r="AB1357">
        <v>0</v>
      </c>
      <c r="AC1357">
        <v>4</v>
      </c>
      <c r="AD1357">
        <v>1674</v>
      </c>
      <c r="AE1357">
        <v>13</v>
      </c>
      <c r="AF1357">
        <v>199</v>
      </c>
      <c r="AG1357">
        <v>48</v>
      </c>
      <c r="AH1357">
        <v>281</v>
      </c>
      <c r="AI1357" s="3">
        <v>9.55794504181601E-2</v>
      </c>
      <c r="AJ1357" s="3">
        <v>0</v>
      </c>
      <c r="AK1357" s="3">
        <v>0</v>
      </c>
      <c r="AL1357" s="3">
        <v>0</v>
      </c>
      <c r="AM1357" s="3">
        <v>4.2704626334519574E-2</v>
      </c>
      <c r="AN1357" s="2">
        <f t="shared" si="46"/>
        <v>8.3859332732191164E-2</v>
      </c>
      <c r="AO1357" s="2">
        <v>0.24424379232505644</v>
      </c>
      <c r="AP1357">
        <f t="shared" si="47"/>
        <v>186</v>
      </c>
    </row>
    <row r="1358" spans="1:42" ht="16.5" hidden="1" customHeight="1" x14ac:dyDescent="0.25">
      <c r="A1358" s="5" t="s">
        <v>791</v>
      </c>
      <c r="B1358" s="1" t="s">
        <v>275</v>
      </c>
      <c r="D1358" t="s">
        <v>32</v>
      </c>
      <c r="E1358" t="s">
        <v>273</v>
      </c>
      <c r="F1358" t="s">
        <v>276</v>
      </c>
      <c r="G1358">
        <v>169</v>
      </c>
      <c r="H1358">
        <v>0</v>
      </c>
      <c r="I1358">
        <v>0</v>
      </c>
      <c r="J1358">
        <v>0</v>
      </c>
      <c r="K1358">
        <v>9</v>
      </c>
      <c r="L1358">
        <v>0</v>
      </c>
      <c r="M1358">
        <v>186</v>
      </c>
      <c r="N1358" s="2">
        <v>0</v>
      </c>
      <c r="O1358" s="2">
        <v>4.360056258790436E-2</v>
      </c>
      <c r="P1358">
        <v>175</v>
      </c>
      <c r="Q1358" s="2">
        <v>4.1128084606345476E-2</v>
      </c>
      <c r="R1358">
        <v>4266</v>
      </c>
      <c r="S1358">
        <v>4255</v>
      </c>
      <c r="T1358">
        <v>2922</v>
      </c>
      <c r="U1358">
        <v>28</v>
      </c>
      <c r="V1358">
        <v>117</v>
      </c>
      <c r="W1358">
        <v>29</v>
      </c>
      <c r="X1358">
        <v>1159</v>
      </c>
      <c r="Y1358">
        <v>142</v>
      </c>
      <c r="Z1358">
        <v>0</v>
      </c>
      <c r="AA1358">
        <v>3</v>
      </c>
      <c r="AB1358">
        <v>0</v>
      </c>
      <c r="AC1358">
        <v>6</v>
      </c>
      <c r="AD1358">
        <v>2949</v>
      </c>
      <c r="AE1358">
        <v>28</v>
      </c>
      <c r="AF1358">
        <v>114</v>
      </c>
      <c r="AG1358">
        <v>29</v>
      </c>
      <c r="AH1358">
        <v>1162</v>
      </c>
      <c r="AI1358" s="3">
        <v>5.7307561885384876E-2</v>
      </c>
      <c r="AJ1358" s="3">
        <v>0</v>
      </c>
      <c r="AK1358" s="3">
        <v>0</v>
      </c>
      <c r="AL1358" s="3">
        <v>0</v>
      </c>
      <c r="AM1358" s="3">
        <v>7.7452667814113599E-3</v>
      </c>
      <c r="AN1358" s="2">
        <f t="shared" si="46"/>
        <v>4.360056258790436E-2</v>
      </c>
      <c r="AO1358" s="2">
        <v>0.31130312937879495</v>
      </c>
      <c r="AP1358">
        <f t="shared" si="47"/>
        <v>186</v>
      </c>
    </row>
    <row r="1359" spans="1:42" ht="16.5" hidden="1" customHeight="1" x14ac:dyDescent="0.25">
      <c r="A1359" s="5" t="s">
        <v>802</v>
      </c>
      <c r="B1359" s="1" t="s">
        <v>590</v>
      </c>
      <c r="D1359" t="s">
        <v>32</v>
      </c>
      <c r="E1359" t="s">
        <v>333</v>
      </c>
      <c r="F1359" t="s">
        <v>591</v>
      </c>
      <c r="G1359">
        <v>175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186</v>
      </c>
      <c r="N1359" s="2">
        <v>0</v>
      </c>
      <c r="O1359" s="2">
        <v>3.9157894736842107E-2</v>
      </c>
      <c r="P1359">
        <v>211</v>
      </c>
      <c r="Q1359" s="2">
        <v>4.4188481675392667E-2</v>
      </c>
      <c r="R1359">
        <v>4750</v>
      </c>
      <c r="S1359">
        <v>4775</v>
      </c>
      <c r="T1359">
        <v>4661</v>
      </c>
      <c r="U1359">
        <v>23</v>
      </c>
      <c r="V1359">
        <v>25</v>
      </c>
      <c r="W1359">
        <v>34</v>
      </c>
      <c r="X1359">
        <v>32</v>
      </c>
      <c r="Y1359">
        <v>192</v>
      </c>
      <c r="Z1359">
        <v>0</v>
      </c>
      <c r="AA1359">
        <v>0</v>
      </c>
      <c r="AB1359">
        <v>0</v>
      </c>
      <c r="AC1359">
        <v>0</v>
      </c>
      <c r="AD1359">
        <v>4644</v>
      </c>
      <c r="AE1359">
        <v>23</v>
      </c>
      <c r="AF1359">
        <v>25</v>
      </c>
      <c r="AG1359">
        <v>34</v>
      </c>
      <c r="AH1359">
        <v>32</v>
      </c>
      <c r="AI1359" s="3">
        <v>3.7683031869078377E-2</v>
      </c>
      <c r="AJ1359" s="3">
        <v>0</v>
      </c>
      <c r="AK1359" s="3">
        <v>0</v>
      </c>
      <c r="AL1359" s="3">
        <v>0</v>
      </c>
      <c r="AM1359" s="3">
        <v>0</v>
      </c>
      <c r="AN1359" s="2">
        <f t="shared" si="46"/>
        <v>3.9157894736842107E-2</v>
      </c>
      <c r="AO1359" s="2">
        <v>2.3959646910466582E-2</v>
      </c>
      <c r="AP1359">
        <f t="shared" si="47"/>
        <v>186</v>
      </c>
    </row>
    <row r="1360" spans="1:42" ht="16.5" hidden="1" customHeight="1" x14ac:dyDescent="0.25">
      <c r="A1360" s="5" t="s">
        <v>795</v>
      </c>
      <c r="B1360" s="1" t="s">
        <v>169</v>
      </c>
      <c r="C1360" t="s">
        <v>36</v>
      </c>
      <c r="D1360" t="s">
        <v>43</v>
      </c>
      <c r="E1360" t="s">
        <v>44</v>
      </c>
      <c r="F1360" t="s">
        <v>170</v>
      </c>
      <c r="G1360">
        <v>168</v>
      </c>
      <c r="H1360">
        <v>0</v>
      </c>
      <c r="I1360">
        <v>3</v>
      </c>
      <c r="J1360">
        <v>0</v>
      </c>
      <c r="K1360">
        <v>0</v>
      </c>
      <c r="L1360">
        <v>27</v>
      </c>
      <c r="M1360">
        <v>159</v>
      </c>
      <c r="N1360" s="2">
        <v>5.454545454545455E-3</v>
      </c>
      <c r="O1360" s="2">
        <v>3.212121212121212E-2</v>
      </c>
      <c r="P1360">
        <v>79</v>
      </c>
      <c r="Q1360" s="2">
        <v>1.63122031798472E-2</v>
      </c>
      <c r="R1360">
        <v>4950</v>
      </c>
      <c r="S1360">
        <v>4843</v>
      </c>
      <c r="T1360">
        <v>4448</v>
      </c>
      <c r="U1360">
        <v>42</v>
      </c>
      <c r="V1360">
        <v>121</v>
      </c>
      <c r="W1360">
        <v>83</v>
      </c>
      <c r="X1360">
        <v>149</v>
      </c>
      <c r="Y1360">
        <v>70</v>
      </c>
      <c r="Z1360">
        <v>0</v>
      </c>
      <c r="AA1360">
        <v>0</v>
      </c>
      <c r="AB1360">
        <v>0</v>
      </c>
      <c r="AC1360">
        <v>0</v>
      </c>
      <c r="AD1360">
        <v>4546</v>
      </c>
      <c r="AE1360">
        <v>42</v>
      </c>
      <c r="AF1360">
        <v>124</v>
      </c>
      <c r="AG1360">
        <v>83</v>
      </c>
      <c r="AH1360">
        <v>149</v>
      </c>
      <c r="AI1360" s="3">
        <v>3.6955565332160142E-2</v>
      </c>
      <c r="AJ1360" s="3">
        <v>0</v>
      </c>
      <c r="AK1360" s="3">
        <v>2.4193548387096774E-2</v>
      </c>
      <c r="AL1360" s="3">
        <v>0</v>
      </c>
      <c r="AM1360" s="3">
        <v>0</v>
      </c>
      <c r="AN1360" s="2">
        <f t="shared" si="46"/>
        <v>3.7575757575757575E-2</v>
      </c>
      <c r="AO1360" s="2">
        <v>8.0501618122977348E-2</v>
      </c>
      <c r="AP1360">
        <f t="shared" si="47"/>
        <v>186</v>
      </c>
    </row>
    <row r="1361" spans="1:42" ht="16.5" hidden="1" customHeight="1" x14ac:dyDescent="0.25">
      <c r="A1361" s="4" t="s">
        <v>801</v>
      </c>
      <c r="B1361" s="1" t="s">
        <v>216</v>
      </c>
      <c r="C1361" t="s">
        <v>36</v>
      </c>
      <c r="D1361" t="s">
        <v>43</v>
      </c>
      <c r="E1361" t="s">
        <v>38</v>
      </c>
      <c r="F1361" t="s">
        <v>217</v>
      </c>
      <c r="G1361">
        <v>96</v>
      </c>
      <c r="H1361">
        <v>0</v>
      </c>
      <c r="I1361">
        <v>17</v>
      </c>
      <c r="J1361">
        <v>33</v>
      </c>
      <c r="K1361">
        <v>17</v>
      </c>
      <c r="L1361">
        <v>66</v>
      </c>
      <c r="M1361">
        <v>120</v>
      </c>
      <c r="N1361" s="2">
        <v>8.8223499532148111E-3</v>
      </c>
      <c r="O1361" s="2">
        <v>1.6040636278572384E-2</v>
      </c>
      <c r="P1361">
        <v>1292</v>
      </c>
      <c r="Q1361" s="2">
        <v>0.15045999767089788</v>
      </c>
      <c r="R1361">
        <v>7481</v>
      </c>
      <c r="S1361">
        <v>8587</v>
      </c>
      <c r="T1361">
        <v>6566</v>
      </c>
      <c r="U1361">
        <v>25</v>
      </c>
      <c r="V1361">
        <v>586</v>
      </c>
      <c r="W1361">
        <v>1004</v>
      </c>
      <c r="X1361">
        <v>406</v>
      </c>
      <c r="Y1361">
        <v>781</v>
      </c>
      <c r="Z1361">
        <v>0</v>
      </c>
      <c r="AA1361">
        <v>256</v>
      </c>
      <c r="AB1361">
        <v>131</v>
      </c>
      <c r="AC1361">
        <v>85</v>
      </c>
      <c r="AD1361">
        <v>5881</v>
      </c>
      <c r="AE1361">
        <v>25</v>
      </c>
      <c r="AF1361">
        <v>347</v>
      </c>
      <c r="AG1361">
        <v>906</v>
      </c>
      <c r="AH1361">
        <v>338</v>
      </c>
      <c r="AI1361" s="3">
        <v>1.6323754463526612E-2</v>
      </c>
      <c r="AJ1361" s="3">
        <v>0</v>
      </c>
      <c r="AK1361" s="3">
        <v>4.8991354466858789E-2</v>
      </c>
      <c r="AL1361" s="3">
        <v>3.6423841059602648E-2</v>
      </c>
      <c r="AM1361" s="3">
        <v>5.0295857988165681E-2</v>
      </c>
      <c r="AN1361" s="2">
        <f t="shared" si="46"/>
        <v>2.4862986231787197E-2</v>
      </c>
      <c r="AO1361" s="2">
        <v>0.21555288782179538</v>
      </c>
      <c r="AP1361">
        <f t="shared" si="47"/>
        <v>186</v>
      </c>
    </row>
    <row r="1362" spans="1:42" ht="16.5" hidden="1" customHeight="1" x14ac:dyDescent="0.25">
      <c r="A1362" s="5" t="s">
        <v>788</v>
      </c>
      <c r="B1362" s="1" t="s">
        <v>565</v>
      </c>
      <c r="C1362" t="s">
        <v>36</v>
      </c>
      <c r="D1362" t="s">
        <v>43</v>
      </c>
      <c r="E1362" t="s">
        <v>559</v>
      </c>
      <c r="F1362" t="s">
        <v>566</v>
      </c>
      <c r="G1362">
        <v>168</v>
      </c>
      <c r="H1362">
        <v>0</v>
      </c>
      <c r="I1362">
        <v>0</v>
      </c>
      <c r="J1362">
        <v>8</v>
      </c>
      <c r="K1362">
        <v>5</v>
      </c>
      <c r="L1362">
        <v>147</v>
      </c>
      <c r="M1362">
        <v>39</v>
      </c>
      <c r="N1362" s="2">
        <v>1.6034031413612565E-2</v>
      </c>
      <c r="O1362" s="2">
        <v>4.2539267015706808E-3</v>
      </c>
      <c r="P1362">
        <v>23</v>
      </c>
      <c r="Q1362" s="2">
        <v>2.5541365907828985E-3</v>
      </c>
      <c r="R1362">
        <v>9168</v>
      </c>
      <c r="S1362">
        <v>9005</v>
      </c>
      <c r="T1362">
        <v>8609</v>
      </c>
      <c r="U1362">
        <v>21</v>
      </c>
      <c r="V1362">
        <v>91</v>
      </c>
      <c r="W1362">
        <v>199</v>
      </c>
      <c r="X1362">
        <v>85</v>
      </c>
      <c r="Y1362">
        <v>20</v>
      </c>
      <c r="Z1362">
        <v>0</v>
      </c>
      <c r="AA1362">
        <v>0</v>
      </c>
      <c r="AB1362">
        <v>0</v>
      </c>
      <c r="AC1362">
        <v>0</v>
      </c>
      <c r="AD1362">
        <v>8757</v>
      </c>
      <c r="AE1362">
        <v>21</v>
      </c>
      <c r="AF1362">
        <v>91</v>
      </c>
      <c r="AG1362">
        <v>207</v>
      </c>
      <c r="AH1362">
        <v>90</v>
      </c>
      <c r="AI1362" s="3">
        <v>1.9184652278177457E-2</v>
      </c>
      <c r="AJ1362" s="3">
        <v>0</v>
      </c>
      <c r="AK1362" s="3">
        <v>0</v>
      </c>
      <c r="AL1362" s="3">
        <v>3.864734299516908E-2</v>
      </c>
      <c r="AM1362" s="3">
        <v>5.5555555555555552E-2</v>
      </c>
      <c r="AN1362" s="2">
        <f t="shared" si="46"/>
        <v>2.0287958115183247E-2</v>
      </c>
      <c r="AO1362" s="2">
        <v>4.4621427012873666E-2</v>
      </c>
      <c r="AP1362">
        <f t="shared" si="47"/>
        <v>186</v>
      </c>
    </row>
    <row r="1363" spans="1:42" ht="16.5" hidden="1" customHeight="1" x14ac:dyDescent="0.25">
      <c r="A1363" s="4">
        <v>2011</v>
      </c>
      <c r="B1363" t="s">
        <v>735</v>
      </c>
      <c r="D1363" t="s">
        <v>32</v>
      </c>
      <c r="E1363" t="s">
        <v>60</v>
      </c>
      <c r="F1363" t="s">
        <v>736</v>
      </c>
      <c r="G1363">
        <v>176</v>
      </c>
      <c r="H1363">
        <v>0</v>
      </c>
      <c r="I1363">
        <v>0</v>
      </c>
      <c r="J1363">
        <v>0</v>
      </c>
      <c r="K1363">
        <v>0</v>
      </c>
      <c r="L1363">
        <v>3</v>
      </c>
      <c r="M1363">
        <v>182</v>
      </c>
      <c r="N1363" s="2">
        <v>3.90625E-3</v>
      </c>
      <c r="O1363" s="2">
        <v>0.23697916666666666</v>
      </c>
      <c r="P1363">
        <v>45</v>
      </c>
      <c r="Q1363" s="2">
        <v>7.1656050955414011E-2</v>
      </c>
      <c r="R1363">
        <v>768</v>
      </c>
      <c r="S1363">
        <v>628</v>
      </c>
      <c r="T1363">
        <v>589</v>
      </c>
      <c r="U1363">
        <v>19</v>
      </c>
      <c r="V1363">
        <v>2</v>
      </c>
      <c r="W1363">
        <v>2</v>
      </c>
      <c r="X1363">
        <v>16</v>
      </c>
      <c r="Y1363">
        <v>42</v>
      </c>
      <c r="Z1363">
        <v>0</v>
      </c>
      <c r="AA1363">
        <v>0</v>
      </c>
      <c r="AB1363">
        <v>0</v>
      </c>
      <c r="AC1363">
        <v>0</v>
      </c>
      <c r="AD1363">
        <v>723</v>
      </c>
      <c r="AE1363">
        <v>19</v>
      </c>
      <c r="AF1363">
        <v>2</v>
      </c>
      <c r="AG1363">
        <v>2</v>
      </c>
      <c r="AH1363">
        <v>16</v>
      </c>
      <c r="AI1363" s="3">
        <v>0.24343015214384509</v>
      </c>
      <c r="AJ1363" s="3">
        <v>0</v>
      </c>
      <c r="AK1363" s="3">
        <v>0</v>
      </c>
      <c r="AL1363" s="3">
        <v>0</v>
      </c>
      <c r="AM1363" s="3">
        <v>0</v>
      </c>
      <c r="AN1363" s="2">
        <f t="shared" si="46"/>
        <v>0.24088541666666666</v>
      </c>
      <c r="AO1363" s="2">
        <v>5.1181102362204724E-2</v>
      </c>
      <c r="AP1363">
        <f t="shared" si="47"/>
        <v>185</v>
      </c>
    </row>
    <row r="1364" spans="1:42" ht="16.5" hidden="1" customHeight="1" x14ac:dyDescent="0.25">
      <c r="A1364" s="5" t="s">
        <v>794</v>
      </c>
      <c r="B1364" t="s">
        <v>682</v>
      </c>
      <c r="D1364" t="s">
        <v>32</v>
      </c>
      <c r="E1364" t="s">
        <v>328</v>
      </c>
      <c r="F1364" t="s">
        <v>683</v>
      </c>
      <c r="G1364">
        <v>178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185</v>
      </c>
      <c r="N1364" s="2">
        <v>0</v>
      </c>
      <c r="O1364" s="2">
        <v>0.20374449339207049</v>
      </c>
      <c r="P1364">
        <v>89</v>
      </c>
      <c r="Q1364" s="2">
        <v>0.10960591133004927</v>
      </c>
      <c r="R1364">
        <v>908</v>
      </c>
      <c r="S1364">
        <v>812</v>
      </c>
      <c r="T1364">
        <v>775</v>
      </c>
      <c r="U1364">
        <v>0</v>
      </c>
      <c r="V1364">
        <v>4</v>
      </c>
      <c r="W1364">
        <v>5</v>
      </c>
      <c r="X1364">
        <v>28</v>
      </c>
      <c r="Y1364">
        <v>78</v>
      </c>
      <c r="Z1364">
        <v>0</v>
      </c>
      <c r="AA1364">
        <v>0</v>
      </c>
      <c r="AB1364">
        <v>0</v>
      </c>
      <c r="AC1364">
        <v>8</v>
      </c>
      <c r="AD1364">
        <v>875</v>
      </c>
      <c r="AE1364">
        <v>0</v>
      </c>
      <c r="AF1364">
        <v>4</v>
      </c>
      <c r="AG1364">
        <v>5</v>
      </c>
      <c r="AH1364">
        <v>20</v>
      </c>
      <c r="AI1364" s="3">
        <v>0.20342857142857143</v>
      </c>
      <c r="AJ1364" s="3">
        <v>0</v>
      </c>
      <c r="AK1364" s="3">
        <v>0</v>
      </c>
      <c r="AL1364" s="3">
        <v>0</v>
      </c>
      <c r="AM1364" s="3">
        <v>0</v>
      </c>
      <c r="AN1364" s="2">
        <f t="shared" si="46"/>
        <v>0.20374449339207049</v>
      </c>
      <c r="AO1364" s="2">
        <v>3.2079646017699116E-2</v>
      </c>
      <c r="AP1364">
        <f t="shared" si="47"/>
        <v>185</v>
      </c>
    </row>
    <row r="1365" spans="1:42" ht="16.5" hidden="1" customHeight="1" x14ac:dyDescent="0.25">
      <c r="A1365" s="4" t="s">
        <v>800</v>
      </c>
      <c r="B1365" t="s">
        <v>718</v>
      </c>
      <c r="D1365" t="s">
        <v>32</v>
      </c>
      <c r="E1365" t="s">
        <v>288</v>
      </c>
      <c r="F1365" t="s">
        <v>719</v>
      </c>
      <c r="G1365">
        <v>155</v>
      </c>
      <c r="H1365">
        <v>0</v>
      </c>
      <c r="I1365">
        <v>0</v>
      </c>
      <c r="J1365">
        <v>5</v>
      </c>
      <c r="K1365">
        <v>9</v>
      </c>
      <c r="L1365">
        <v>0</v>
      </c>
      <c r="M1365">
        <v>185</v>
      </c>
      <c r="N1365" s="2">
        <v>0</v>
      </c>
      <c r="O1365" s="2">
        <v>0.2032967032967033</v>
      </c>
      <c r="P1365">
        <v>49</v>
      </c>
      <c r="Q1365" s="2">
        <v>6.3307493540051676E-2</v>
      </c>
      <c r="R1365">
        <v>910</v>
      </c>
      <c r="S1365">
        <v>774</v>
      </c>
      <c r="T1365">
        <v>633</v>
      </c>
      <c r="U1365">
        <v>4</v>
      </c>
      <c r="V1365">
        <v>20</v>
      </c>
      <c r="W1365">
        <v>65</v>
      </c>
      <c r="X1365">
        <v>52</v>
      </c>
      <c r="Y1365">
        <v>47</v>
      </c>
      <c r="Z1365">
        <v>0</v>
      </c>
      <c r="AA1365">
        <v>0</v>
      </c>
      <c r="AB1365">
        <v>0</v>
      </c>
      <c r="AC1365">
        <v>0</v>
      </c>
      <c r="AD1365">
        <v>741</v>
      </c>
      <c r="AE1365">
        <v>4</v>
      </c>
      <c r="AF1365">
        <v>20</v>
      </c>
      <c r="AG1365">
        <v>70</v>
      </c>
      <c r="AH1365">
        <v>61</v>
      </c>
      <c r="AI1365" s="3">
        <v>0.20917678812415655</v>
      </c>
      <c r="AJ1365" s="3">
        <v>0</v>
      </c>
      <c r="AK1365" s="3">
        <v>0</v>
      </c>
      <c r="AL1365" s="3">
        <v>7.1428571428571425E-2</v>
      </c>
      <c r="AM1365" s="3">
        <v>0.14754098360655737</v>
      </c>
      <c r="AN1365" s="2">
        <f t="shared" si="46"/>
        <v>0.2032967032967033</v>
      </c>
      <c r="AO1365" s="2">
        <v>0.17299107142857142</v>
      </c>
      <c r="AP1365">
        <f t="shared" si="47"/>
        <v>185</v>
      </c>
    </row>
    <row r="1366" spans="1:42" ht="16.5" hidden="1" customHeight="1" x14ac:dyDescent="0.25">
      <c r="A1366" s="4" t="s">
        <v>799</v>
      </c>
      <c r="B1366" t="s">
        <v>704</v>
      </c>
      <c r="D1366" t="s">
        <v>32</v>
      </c>
      <c r="E1366" t="s">
        <v>463</v>
      </c>
      <c r="F1366" t="s">
        <v>705</v>
      </c>
      <c r="G1366">
        <v>174</v>
      </c>
      <c r="H1366">
        <v>3</v>
      </c>
      <c r="I1366">
        <v>0</v>
      </c>
      <c r="J1366">
        <v>0</v>
      </c>
      <c r="K1366">
        <v>0</v>
      </c>
      <c r="L1366">
        <v>40</v>
      </c>
      <c r="M1366">
        <v>145</v>
      </c>
      <c r="N1366" s="2">
        <v>3.8387715930902108E-2</v>
      </c>
      <c r="O1366" s="2">
        <v>0.13915547024952016</v>
      </c>
      <c r="P1366">
        <v>64</v>
      </c>
      <c r="Q1366" s="2">
        <v>6.9489685124864281E-2</v>
      </c>
      <c r="R1366">
        <v>1042</v>
      </c>
      <c r="S1366">
        <v>921</v>
      </c>
      <c r="T1366">
        <v>863</v>
      </c>
      <c r="U1366">
        <v>35</v>
      </c>
      <c r="V1366">
        <v>6</v>
      </c>
      <c r="W1366">
        <v>7</v>
      </c>
      <c r="X1366">
        <v>10</v>
      </c>
      <c r="Y1366">
        <v>64</v>
      </c>
      <c r="Z1366">
        <v>0</v>
      </c>
      <c r="AA1366">
        <v>0</v>
      </c>
      <c r="AB1366">
        <v>0</v>
      </c>
      <c r="AC1366">
        <v>0</v>
      </c>
      <c r="AD1366">
        <v>973</v>
      </c>
      <c r="AE1366">
        <v>38</v>
      </c>
      <c r="AF1366">
        <v>6</v>
      </c>
      <c r="AG1366">
        <v>7</v>
      </c>
      <c r="AH1366">
        <v>10</v>
      </c>
      <c r="AI1366" s="3">
        <v>0.17882836587872558</v>
      </c>
      <c r="AJ1366" s="3">
        <v>7.8947368421052627E-2</v>
      </c>
      <c r="AK1366" s="3">
        <v>0</v>
      </c>
      <c r="AL1366" s="3">
        <v>0</v>
      </c>
      <c r="AM1366" s="3">
        <v>0</v>
      </c>
      <c r="AN1366" s="2">
        <f t="shared" si="46"/>
        <v>0.17754318618042225</v>
      </c>
      <c r="AO1366" s="2">
        <v>5.8994197292069631E-2</v>
      </c>
      <c r="AP1366">
        <f t="shared" si="47"/>
        <v>185</v>
      </c>
    </row>
    <row r="1367" spans="1:42" ht="16.5" hidden="1" customHeight="1" x14ac:dyDescent="0.25">
      <c r="A1367" s="4" t="s">
        <v>801</v>
      </c>
      <c r="B1367" s="1" t="s">
        <v>396</v>
      </c>
      <c r="D1367" t="s">
        <v>32</v>
      </c>
      <c r="E1367" t="s">
        <v>388</v>
      </c>
      <c r="F1367" t="s">
        <v>397</v>
      </c>
      <c r="G1367">
        <v>167</v>
      </c>
      <c r="H1367">
        <v>8</v>
      </c>
      <c r="I1367">
        <v>0</v>
      </c>
      <c r="J1367">
        <v>0</v>
      </c>
      <c r="K1367">
        <v>0</v>
      </c>
      <c r="L1367">
        <v>0</v>
      </c>
      <c r="M1367">
        <v>185</v>
      </c>
      <c r="N1367" s="2">
        <v>0</v>
      </c>
      <c r="O1367" s="2">
        <v>0.17403574788334902</v>
      </c>
      <c r="P1367">
        <v>17</v>
      </c>
      <c r="Q1367" s="2">
        <v>1.899441340782123E-2</v>
      </c>
      <c r="R1367">
        <v>1063</v>
      </c>
      <c r="S1367">
        <v>895</v>
      </c>
      <c r="T1367">
        <v>489</v>
      </c>
      <c r="U1367">
        <v>14</v>
      </c>
      <c r="V1367">
        <v>125</v>
      </c>
      <c r="W1367">
        <v>21</v>
      </c>
      <c r="X1367">
        <v>246</v>
      </c>
      <c r="Y1367">
        <v>13</v>
      </c>
      <c r="Z1367">
        <v>0</v>
      </c>
      <c r="AA1367">
        <v>0</v>
      </c>
      <c r="AB1367">
        <v>0</v>
      </c>
      <c r="AC1367">
        <v>0</v>
      </c>
      <c r="AD1367">
        <v>643</v>
      </c>
      <c r="AE1367">
        <v>22</v>
      </c>
      <c r="AF1367">
        <v>125</v>
      </c>
      <c r="AG1367">
        <v>21</v>
      </c>
      <c r="AH1367">
        <v>246</v>
      </c>
      <c r="AI1367" s="3">
        <v>0.25972006220839816</v>
      </c>
      <c r="AJ1367" s="3">
        <v>0.36363636363636365</v>
      </c>
      <c r="AK1367" s="3">
        <v>0</v>
      </c>
      <c r="AL1367" s="3">
        <v>0</v>
      </c>
      <c r="AM1367" s="3">
        <v>0</v>
      </c>
      <c r="AN1367" s="2">
        <f t="shared" si="46"/>
        <v>0.17403574788334902</v>
      </c>
      <c r="AO1367" s="2">
        <v>0.39167455061494799</v>
      </c>
      <c r="AP1367">
        <f t="shared" si="47"/>
        <v>185</v>
      </c>
    </row>
    <row r="1368" spans="1:42" ht="16.5" hidden="1" customHeight="1" x14ac:dyDescent="0.25">
      <c r="A1368" s="4" t="s">
        <v>798</v>
      </c>
      <c r="B1368" s="1" t="s">
        <v>473</v>
      </c>
      <c r="D1368" t="s">
        <v>32</v>
      </c>
      <c r="E1368" t="s">
        <v>463</v>
      </c>
      <c r="F1368" t="s">
        <v>474</v>
      </c>
      <c r="G1368">
        <v>163</v>
      </c>
      <c r="H1368">
        <v>6</v>
      </c>
      <c r="I1368">
        <v>5</v>
      </c>
      <c r="J1368">
        <v>0</v>
      </c>
      <c r="K1368">
        <v>0</v>
      </c>
      <c r="L1368">
        <v>28</v>
      </c>
      <c r="M1368">
        <v>157</v>
      </c>
      <c r="N1368" s="2">
        <v>2.0497803806734993E-2</v>
      </c>
      <c r="O1368" s="2">
        <v>0.11493411420204978</v>
      </c>
      <c r="P1368">
        <v>543</v>
      </c>
      <c r="Q1368" s="2">
        <v>0.31496519721577726</v>
      </c>
      <c r="R1368">
        <v>1366</v>
      </c>
      <c r="S1368">
        <v>1724</v>
      </c>
      <c r="T1368">
        <v>1435</v>
      </c>
      <c r="U1368">
        <v>140</v>
      </c>
      <c r="V1368">
        <v>64</v>
      </c>
      <c r="W1368">
        <v>27</v>
      </c>
      <c r="X1368">
        <v>58</v>
      </c>
      <c r="Y1368">
        <v>480</v>
      </c>
      <c r="Z1368">
        <v>33</v>
      </c>
      <c r="AA1368">
        <v>9</v>
      </c>
      <c r="AB1368">
        <v>0</v>
      </c>
      <c r="AC1368">
        <v>4</v>
      </c>
      <c r="AD1368">
        <v>1118</v>
      </c>
      <c r="AE1368">
        <v>113</v>
      </c>
      <c r="AF1368">
        <v>60</v>
      </c>
      <c r="AG1368">
        <v>27</v>
      </c>
      <c r="AH1368">
        <v>54</v>
      </c>
      <c r="AI1368" s="3">
        <v>0.14579606440071557</v>
      </c>
      <c r="AJ1368" s="3">
        <v>5.3097345132743362E-2</v>
      </c>
      <c r="AK1368" s="3">
        <v>8.3333333333333329E-2</v>
      </c>
      <c r="AL1368" s="3">
        <v>0</v>
      </c>
      <c r="AM1368" s="3">
        <v>0</v>
      </c>
      <c r="AN1368" s="2">
        <f t="shared" si="46"/>
        <v>0.13543191800878479</v>
      </c>
      <c r="AO1368" s="2">
        <v>0.18513119533527697</v>
      </c>
      <c r="AP1368">
        <f t="shared" si="47"/>
        <v>185</v>
      </c>
    </row>
    <row r="1369" spans="1:42" ht="16.5" hidden="1" customHeight="1" x14ac:dyDescent="0.25">
      <c r="A1369" s="5" t="s">
        <v>787</v>
      </c>
      <c r="B1369" t="s">
        <v>708</v>
      </c>
      <c r="D1369" t="s">
        <v>32</v>
      </c>
      <c r="E1369" t="s">
        <v>534</v>
      </c>
      <c r="F1369" t="s">
        <v>709</v>
      </c>
      <c r="G1369">
        <v>180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185</v>
      </c>
      <c r="N1369" s="2">
        <v>0</v>
      </c>
      <c r="O1369" s="2">
        <v>0.12341561040693796</v>
      </c>
      <c r="P1369">
        <v>83</v>
      </c>
      <c r="Q1369" s="2">
        <v>5.9413027916964928E-2</v>
      </c>
      <c r="R1369">
        <v>1499</v>
      </c>
      <c r="S1369">
        <v>1397</v>
      </c>
      <c r="T1369">
        <v>1254</v>
      </c>
      <c r="U1369">
        <v>4</v>
      </c>
      <c r="V1369">
        <v>8</v>
      </c>
      <c r="W1369">
        <v>6</v>
      </c>
      <c r="X1369">
        <v>125</v>
      </c>
      <c r="Y1369">
        <v>72</v>
      </c>
      <c r="Z1369">
        <v>0</v>
      </c>
      <c r="AA1369">
        <v>0</v>
      </c>
      <c r="AB1369">
        <v>0</v>
      </c>
      <c r="AC1369">
        <v>5</v>
      </c>
      <c r="AD1369">
        <v>1362</v>
      </c>
      <c r="AE1369">
        <v>4</v>
      </c>
      <c r="AF1369">
        <v>8</v>
      </c>
      <c r="AG1369">
        <v>6</v>
      </c>
      <c r="AH1369">
        <v>120</v>
      </c>
      <c r="AI1369" s="3">
        <v>0.13215859030837004</v>
      </c>
      <c r="AJ1369" s="3">
        <v>0</v>
      </c>
      <c r="AK1369" s="3">
        <v>0</v>
      </c>
      <c r="AL1369" s="3">
        <v>0</v>
      </c>
      <c r="AM1369" s="3">
        <v>0</v>
      </c>
      <c r="AN1369" s="2">
        <f t="shared" si="46"/>
        <v>0.12341561040693796</v>
      </c>
      <c r="AO1369" s="2">
        <v>9.1999999999999998E-2</v>
      </c>
      <c r="AP1369">
        <f t="shared" si="47"/>
        <v>185</v>
      </c>
    </row>
    <row r="1370" spans="1:42" ht="16.5" hidden="1" customHeight="1" x14ac:dyDescent="0.25">
      <c r="A1370" s="4" t="s">
        <v>801</v>
      </c>
      <c r="B1370" s="1" t="s">
        <v>311</v>
      </c>
      <c r="D1370" t="s">
        <v>32</v>
      </c>
      <c r="E1370" t="s">
        <v>312</v>
      </c>
      <c r="F1370" t="s">
        <v>313</v>
      </c>
      <c r="G1370">
        <v>170</v>
      </c>
      <c r="H1370">
        <v>0</v>
      </c>
      <c r="I1370">
        <v>0</v>
      </c>
      <c r="J1370">
        <v>0</v>
      </c>
      <c r="K1370">
        <v>8</v>
      </c>
      <c r="L1370">
        <v>144</v>
      </c>
      <c r="M1370">
        <v>41</v>
      </c>
      <c r="N1370" s="2">
        <v>4.6346958480849694E-2</v>
      </c>
      <c r="O1370" s="2">
        <v>1.3196009011908594E-2</v>
      </c>
      <c r="P1370">
        <v>46</v>
      </c>
      <c r="Q1370" s="2">
        <v>1.5498652291105121E-2</v>
      </c>
      <c r="R1370">
        <v>3107</v>
      </c>
      <c r="S1370">
        <v>2968</v>
      </c>
      <c r="T1370">
        <v>2657</v>
      </c>
      <c r="U1370">
        <v>4</v>
      </c>
      <c r="V1370">
        <v>66</v>
      </c>
      <c r="W1370">
        <v>39</v>
      </c>
      <c r="X1370">
        <v>202</v>
      </c>
      <c r="Y1370">
        <v>40</v>
      </c>
      <c r="Z1370">
        <v>0</v>
      </c>
      <c r="AA1370">
        <v>0</v>
      </c>
      <c r="AB1370">
        <v>0</v>
      </c>
      <c r="AC1370">
        <v>0</v>
      </c>
      <c r="AD1370">
        <v>2787</v>
      </c>
      <c r="AE1370">
        <v>4</v>
      </c>
      <c r="AF1370">
        <v>66</v>
      </c>
      <c r="AG1370">
        <v>39</v>
      </c>
      <c r="AH1370">
        <v>210</v>
      </c>
      <c r="AI1370" s="3">
        <v>6.0997488338715468E-2</v>
      </c>
      <c r="AJ1370" s="3">
        <v>0</v>
      </c>
      <c r="AK1370" s="3">
        <v>0</v>
      </c>
      <c r="AL1370" s="3">
        <v>0</v>
      </c>
      <c r="AM1370" s="3">
        <v>3.8095238095238099E-2</v>
      </c>
      <c r="AN1370" s="2">
        <f t="shared" ref="AN1370:AN1433" si="48">N1370+O1370</f>
        <v>5.9542967492758288E-2</v>
      </c>
      <c r="AO1370" s="2">
        <v>0.10270444301352222</v>
      </c>
      <c r="AP1370">
        <f t="shared" ref="AP1370:AP1433" si="49">L1370+M1370</f>
        <v>185</v>
      </c>
    </row>
    <row r="1371" spans="1:42" ht="16.5" hidden="1" customHeight="1" x14ac:dyDescent="0.25">
      <c r="A1371" s="4" t="s">
        <v>799</v>
      </c>
      <c r="B1371" t="s">
        <v>716</v>
      </c>
      <c r="D1371" t="s">
        <v>32</v>
      </c>
      <c r="E1371" t="s">
        <v>556</v>
      </c>
      <c r="F1371" t="s">
        <v>717</v>
      </c>
      <c r="G1371">
        <v>175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184</v>
      </c>
      <c r="N1371" s="2">
        <v>0</v>
      </c>
      <c r="O1371" s="2">
        <v>0.23741935483870968</v>
      </c>
      <c r="P1371">
        <v>34</v>
      </c>
      <c r="Q1371" s="2">
        <v>5.4399999999999997E-2</v>
      </c>
      <c r="R1371">
        <v>775</v>
      </c>
      <c r="S1371">
        <v>625</v>
      </c>
      <c r="T1371">
        <v>605</v>
      </c>
      <c r="U1371">
        <v>0</v>
      </c>
      <c r="V1371">
        <v>11</v>
      </c>
      <c r="W1371">
        <v>5</v>
      </c>
      <c r="X1371">
        <v>4</v>
      </c>
      <c r="Y1371">
        <v>31</v>
      </c>
      <c r="Z1371">
        <v>0</v>
      </c>
      <c r="AA1371">
        <v>0</v>
      </c>
      <c r="AB1371">
        <v>0</v>
      </c>
      <c r="AC1371">
        <v>0</v>
      </c>
      <c r="AD1371">
        <v>749</v>
      </c>
      <c r="AE1371">
        <v>0</v>
      </c>
      <c r="AF1371">
        <v>11</v>
      </c>
      <c r="AG1371">
        <v>5</v>
      </c>
      <c r="AH1371">
        <v>4</v>
      </c>
      <c r="AI1371" s="3">
        <v>0.23364485981308411</v>
      </c>
      <c r="AJ1371" s="3">
        <v>0</v>
      </c>
      <c r="AK1371" s="3">
        <v>0</v>
      </c>
      <c r="AL1371" s="3">
        <v>0</v>
      </c>
      <c r="AM1371" s="3">
        <v>0</v>
      </c>
      <c r="AN1371" s="2">
        <f t="shared" si="48"/>
        <v>0.23741935483870968</v>
      </c>
      <c r="AO1371" s="2">
        <v>2.600780234070221E-2</v>
      </c>
      <c r="AP1371">
        <f t="shared" si="49"/>
        <v>184</v>
      </c>
    </row>
    <row r="1372" spans="1:42" ht="16.5" hidden="1" customHeight="1" x14ac:dyDescent="0.25">
      <c r="A1372" s="4" t="s">
        <v>797</v>
      </c>
      <c r="B1372" t="s">
        <v>682</v>
      </c>
      <c r="D1372" t="s">
        <v>32</v>
      </c>
      <c r="E1372" t="s">
        <v>328</v>
      </c>
      <c r="F1372" t="s">
        <v>683</v>
      </c>
      <c r="G1372">
        <v>164</v>
      </c>
      <c r="H1372">
        <v>0</v>
      </c>
      <c r="I1372">
        <v>0</v>
      </c>
      <c r="J1372">
        <v>0</v>
      </c>
      <c r="K1372">
        <v>4</v>
      </c>
      <c r="L1372">
        <v>0</v>
      </c>
      <c r="M1372">
        <v>184</v>
      </c>
      <c r="N1372" s="2">
        <v>0</v>
      </c>
      <c r="O1372" s="2">
        <v>0.21125143513203215</v>
      </c>
      <c r="P1372">
        <v>100</v>
      </c>
      <c r="Q1372" s="2">
        <v>0.12706480304955528</v>
      </c>
      <c r="R1372">
        <v>871</v>
      </c>
      <c r="S1372">
        <v>787</v>
      </c>
      <c r="T1372">
        <v>742</v>
      </c>
      <c r="U1372">
        <v>2</v>
      </c>
      <c r="V1372">
        <v>5</v>
      </c>
      <c r="W1372">
        <v>2</v>
      </c>
      <c r="X1372">
        <v>36</v>
      </c>
      <c r="Y1372">
        <v>80</v>
      </c>
      <c r="Z1372">
        <v>0</v>
      </c>
      <c r="AA1372">
        <v>0</v>
      </c>
      <c r="AB1372">
        <v>0</v>
      </c>
      <c r="AC1372">
        <v>15</v>
      </c>
      <c r="AD1372">
        <v>826</v>
      </c>
      <c r="AE1372">
        <v>2</v>
      </c>
      <c r="AF1372">
        <v>5</v>
      </c>
      <c r="AG1372">
        <v>2</v>
      </c>
      <c r="AH1372">
        <v>25</v>
      </c>
      <c r="AI1372" s="3">
        <v>0.19854721549636803</v>
      </c>
      <c r="AJ1372" s="3">
        <v>0</v>
      </c>
      <c r="AK1372" s="3">
        <v>0</v>
      </c>
      <c r="AL1372" s="3">
        <v>0</v>
      </c>
      <c r="AM1372" s="3">
        <v>0.16</v>
      </c>
      <c r="AN1372" s="2">
        <f t="shared" si="48"/>
        <v>0.21125143513203215</v>
      </c>
      <c r="AO1372" s="2">
        <v>3.9534883720930232E-2</v>
      </c>
      <c r="AP1372">
        <f t="shared" si="49"/>
        <v>184</v>
      </c>
    </row>
    <row r="1373" spans="1:42" ht="16.5" hidden="1" customHeight="1" x14ac:dyDescent="0.25">
      <c r="A1373" s="4" t="s">
        <v>799</v>
      </c>
      <c r="B1373" t="s">
        <v>611</v>
      </c>
      <c r="D1373" t="s">
        <v>32</v>
      </c>
      <c r="E1373" t="s">
        <v>81</v>
      </c>
      <c r="F1373" t="s">
        <v>612</v>
      </c>
      <c r="G1373">
        <v>167</v>
      </c>
      <c r="H1373">
        <v>0</v>
      </c>
      <c r="I1373">
        <v>0</v>
      </c>
      <c r="J1373">
        <v>3</v>
      </c>
      <c r="K1373">
        <v>6</v>
      </c>
      <c r="L1373">
        <v>0</v>
      </c>
      <c r="M1373">
        <v>184</v>
      </c>
      <c r="N1373" s="2">
        <v>0</v>
      </c>
      <c r="O1373" s="2">
        <v>0.18852459016393441</v>
      </c>
      <c r="P1373">
        <v>64</v>
      </c>
      <c r="Q1373" s="2">
        <v>7.476635514018691E-2</v>
      </c>
      <c r="R1373">
        <v>976</v>
      </c>
      <c r="S1373">
        <v>856</v>
      </c>
      <c r="T1373">
        <v>809</v>
      </c>
      <c r="U1373">
        <v>3</v>
      </c>
      <c r="V1373">
        <v>12</v>
      </c>
      <c r="W1373">
        <v>4</v>
      </c>
      <c r="X1373">
        <v>28</v>
      </c>
      <c r="Y1373">
        <v>58</v>
      </c>
      <c r="Z1373">
        <v>0</v>
      </c>
      <c r="AA1373">
        <v>0</v>
      </c>
      <c r="AB1373">
        <v>0</v>
      </c>
      <c r="AC1373">
        <v>3</v>
      </c>
      <c r="AD1373">
        <v>918</v>
      </c>
      <c r="AE1373">
        <v>3</v>
      </c>
      <c r="AF1373">
        <v>12</v>
      </c>
      <c r="AG1373">
        <v>7</v>
      </c>
      <c r="AH1373">
        <v>31</v>
      </c>
      <c r="AI1373" s="3">
        <v>0.18191721132897604</v>
      </c>
      <c r="AJ1373" s="3">
        <v>0</v>
      </c>
      <c r="AK1373" s="3">
        <v>0</v>
      </c>
      <c r="AL1373" s="3">
        <v>0.42857142857142855</v>
      </c>
      <c r="AM1373" s="3">
        <v>0.19354838709677419</v>
      </c>
      <c r="AN1373" s="2">
        <f t="shared" si="48"/>
        <v>0.18852459016393441</v>
      </c>
      <c r="AO1373" s="2">
        <v>5.458290422245108E-2</v>
      </c>
      <c r="AP1373">
        <f t="shared" si="49"/>
        <v>184</v>
      </c>
    </row>
    <row r="1374" spans="1:42" ht="16.5" hidden="1" customHeight="1" x14ac:dyDescent="0.25">
      <c r="A1374" s="5" t="s">
        <v>792</v>
      </c>
      <c r="B1374" s="1" t="s">
        <v>62</v>
      </c>
      <c r="D1374" t="s">
        <v>32</v>
      </c>
      <c r="E1374" t="s">
        <v>60</v>
      </c>
      <c r="F1374" t="s">
        <v>63</v>
      </c>
      <c r="G1374">
        <v>173</v>
      </c>
      <c r="H1374">
        <v>4</v>
      </c>
      <c r="I1374">
        <v>0</v>
      </c>
      <c r="J1374">
        <v>0</v>
      </c>
      <c r="K1374">
        <v>0</v>
      </c>
      <c r="L1374">
        <v>0</v>
      </c>
      <c r="M1374">
        <v>184</v>
      </c>
      <c r="N1374" s="2">
        <v>0</v>
      </c>
      <c r="O1374" s="2">
        <v>0.16989843028624191</v>
      </c>
      <c r="P1374">
        <v>142</v>
      </c>
      <c r="Q1374" s="2">
        <v>0.13640730067243034</v>
      </c>
      <c r="R1374">
        <v>1083</v>
      </c>
      <c r="S1374">
        <v>1041</v>
      </c>
      <c r="T1374">
        <v>924</v>
      </c>
      <c r="U1374">
        <v>72</v>
      </c>
      <c r="V1374">
        <v>7</v>
      </c>
      <c r="W1374">
        <v>15</v>
      </c>
      <c r="X1374">
        <v>23</v>
      </c>
      <c r="Y1374">
        <v>131</v>
      </c>
      <c r="Z1374">
        <v>0</v>
      </c>
      <c r="AA1374">
        <v>0</v>
      </c>
      <c r="AB1374">
        <v>0</v>
      </c>
      <c r="AC1374">
        <v>4</v>
      </c>
      <c r="AD1374">
        <v>966</v>
      </c>
      <c r="AE1374">
        <v>76</v>
      </c>
      <c r="AF1374">
        <v>7</v>
      </c>
      <c r="AG1374">
        <v>15</v>
      </c>
      <c r="AH1374">
        <v>19</v>
      </c>
      <c r="AI1374" s="3">
        <v>0.17908902691511386</v>
      </c>
      <c r="AJ1374" s="3">
        <v>5.2631578947368418E-2</v>
      </c>
      <c r="AK1374" s="3">
        <v>0</v>
      </c>
      <c r="AL1374" s="3">
        <v>0</v>
      </c>
      <c r="AM1374" s="3">
        <v>0</v>
      </c>
      <c r="AN1374" s="2">
        <f t="shared" si="48"/>
        <v>0.16989843028624191</v>
      </c>
      <c r="AO1374" s="2">
        <v>0.10803324099722991</v>
      </c>
      <c r="AP1374">
        <f t="shared" si="49"/>
        <v>184</v>
      </c>
    </row>
    <row r="1375" spans="1:42" ht="16.5" hidden="1" customHeight="1" x14ac:dyDescent="0.25">
      <c r="A1375" s="5" t="s">
        <v>788</v>
      </c>
      <c r="B1375" t="s">
        <v>708</v>
      </c>
      <c r="D1375" t="s">
        <v>32</v>
      </c>
      <c r="E1375" t="s">
        <v>534</v>
      </c>
      <c r="F1375" t="s">
        <v>709</v>
      </c>
      <c r="G1375">
        <v>176</v>
      </c>
      <c r="H1375">
        <v>0</v>
      </c>
      <c r="I1375">
        <v>0</v>
      </c>
      <c r="J1375">
        <v>0</v>
      </c>
      <c r="K1375">
        <v>3</v>
      </c>
      <c r="L1375">
        <v>3</v>
      </c>
      <c r="M1375">
        <v>181</v>
      </c>
      <c r="N1375" s="2">
        <v>1.9206145966709346E-3</v>
      </c>
      <c r="O1375" s="2">
        <v>0.11587708066581306</v>
      </c>
      <c r="P1375">
        <v>80</v>
      </c>
      <c r="Q1375" s="2">
        <v>5.4869684499314127E-2</v>
      </c>
      <c r="R1375">
        <v>1562</v>
      </c>
      <c r="S1375">
        <v>1458</v>
      </c>
      <c r="T1375">
        <v>1224</v>
      </c>
      <c r="U1375">
        <v>7</v>
      </c>
      <c r="V1375">
        <v>9</v>
      </c>
      <c r="W1375">
        <v>8</v>
      </c>
      <c r="X1375">
        <v>210</v>
      </c>
      <c r="Y1375">
        <v>62</v>
      </c>
      <c r="Z1375">
        <v>0</v>
      </c>
      <c r="AA1375">
        <v>0</v>
      </c>
      <c r="AB1375">
        <v>0</v>
      </c>
      <c r="AC1375">
        <v>13</v>
      </c>
      <c r="AD1375">
        <v>1338</v>
      </c>
      <c r="AE1375">
        <v>7</v>
      </c>
      <c r="AF1375">
        <v>9</v>
      </c>
      <c r="AG1375">
        <v>8</v>
      </c>
      <c r="AH1375">
        <v>200</v>
      </c>
      <c r="AI1375" s="3">
        <v>0.13153961136023917</v>
      </c>
      <c r="AJ1375" s="3">
        <v>0</v>
      </c>
      <c r="AK1375" s="3">
        <v>0</v>
      </c>
      <c r="AL1375" s="3">
        <v>0</v>
      </c>
      <c r="AM1375" s="3">
        <v>1.4999999999999999E-2</v>
      </c>
      <c r="AN1375" s="2">
        <f t="shared" si="48"/>
        <v>0.117797695262484</v>
      </c>
      <c r="AO1375" s="2">
        <v>0.14340588988476313</v>
      </c>
      <c r="AP1375">
        <f t="shared" si="49"/>
        <v>184</v>
      </c>
    </row>
    <row r="1376" spans="1:42" ht="16.5" hidden="1" customHeight="1" x14ac:dyDescent="0.25">
      <c r="A1376" s="5" t="s">
        <v>787</v>
      </c>
      <c r="B1376" s="1" t="s">
        <v>114</v>
      </c>
      <c r="C1376" t="s">
        <v>36</v>
      </c>
      <c r="D1376" t="s">
        <v>43</v>
      </c>
      <c r="E1376" t="s">
        <v>108</v>
      </c>
      <c r="F1376" t="s">
        <v>115</v>
      </c>
      <c r="G1376">
        <v>158</v>
      </c>
      <c r="H1376">
        <v>0</v>
      </c>
      <c r="I1376">
        <v>7</v>
      </c>
      <c r="J1376">
        <v>3</v>
      </c>
      <c r="K1376">
        <v>0</v>
      </c>
      <c r="L1376">
        <v>60</v>
      </c>
      <c r="M1376">
        <v>124</v>
      </c>
      <c r="N1376" s="2">
        <v>7.8554595443833461E-3</v>
      </c>
      <c r="O1376" s="2">
        <v>1.6234616391725583E-2</v>
      </c>
      <c r="P1376">
        <v>35</v>
      </c>
      <c r="Q1376" s="2">
        <v>4.6735211643744159E-3</v>
      </c>
      <c r="R1376">
        <v>7638</v>
      </c>
      <c r="S1376">
        <v>7489</v>
      </c>
      <c r="T1376">
        <v>6834</v>
      </c>
      <c r="U1376">
        <v>11</v>
      </c>
      <c r="V1376">
        <v>119</v>
      </c>
      <c r="W1376">
        <v>211</v>
      </c>
      <c r="X1376">
        <v>314</v>
      </c>
      <c r="Y1376">
        <v>32</v>
      </c>
      <c r="Z1376">
        <v>0</v>
      </c>
      <c r="AA1376">
        <v>0</v>
      </c>
      <c r="AB1376">
        <v>0</v>
      </c>
      <c r="AC1376">
        <v>0</v>
      </c>
      <c r="AD1376">
        <v>6960</v>
      </c>
      <c r="AE1376">
        <v>11</v>
      </c>
      <c r="AF1376">
        <v>126</v>
      </c>
      <c r="AG1376">
        <v>214</v>
      </c>
      <c r="AH1376">
        <v>314</v>
      </c>
      <c r="AI1376" s="3">
        <v>2.2701149425287358E-2</v>
      </c>
      <c r="AJ1376" s="3">
        <v>0</v>
      </c>
      <c r="AK1376" s="3">
        <v>5.5555555555555552E-2</v>
      </c>
      <c r="AL1376" s="3">
        <v>1.4018691588785047E-2</v>
      </c>
      <c r="AM1376" s="3">
        <v>0</v>
      </c>
      <c r="AN1376" s="2">
        <f t="shared" si="48"/>
        <v>2.4090075936108929E-2</v>
      </c>
      <c r="AO1376" s="2">
        <v>8.7213114754098361E-2</v>
      </c>
      <c r="AP1376">
        <f t="shared" si="49"/>
        <v>184</v>
      </c>
    </row>
    <row r="1377" spans="1:42" ht="16.5" hidden="1" customHeight="1" x14ac:dyDescent="0.25">
      <c r="A1377" s="4" t="s">
        <v>799</v>
      </c>
      <c r="B1377" s="1" t="s">
        <v>316</v>
      </c>
      <c r="D1377" t="s">
        <v>32</v>
      </c>
      <c r="E1377" t="s">
        <v>317</v>
      </c>
      <c r="F1377" t="s">
        <v>318</v>
      </c>
      <c r="G1377">
        <v>31</v>
      </c>
      <c r="H1377">
        <v>146</v>
      </c>
      <c r="I1377">
        <v>0</v>
      </c>
      <c r="J1377">
        <v>0</v>
      </c>
      <c r="K1377">
        <v>0</v>
      </c>
      <c r="L1377">
        <v>123</v>
      </c>
      <c r="M1377">
        <v>60</v>
      </c>
      <c r="N1377" s="2">
        <v>0.15974025974025974</v>
      </c>
      <c r="O1377" s="2">
        <v>7.792207792207792E-2</v>
      </c>
      <c r="P1377">
        <v>44</v>
      </c>
      <c r="Q1377" s="2">
        <v>6.9730586370839939E-2</v>
      </c>
      <c r="R1377">
        <v>770</v>
      </c>
      <c r="S1377">
        <v>631</v>
      </c>
      <c r="T1377">
        <v>116</v>
      </c>
      <c r="U1377">
        <v>492</v>
      </c>
      <c r="V1377">
        <v>3</v>
      </c>
      <c r="W1377">
        <v>1</v>
      </c>
      <c r="X1377">
        <v>19</v>
      </c>
      <c r="Y1377">
        <v>14</v>
      </c>
      <c r="Z1377">
        <v>21</v>
      </c>
      <c r="AA1377">
        <v>0</v>
      </c>
      <c r="AB1377">
        <v>0</v>
      </c>
      <c r="AC1377">
        <v>0</v>
      </c>
      <c r="AD1377">
        <v>133</v>
      </c>
      <c r="AE1377">
        <v>617</v>
      </c>
      <c r="AF1377">
        <v>3</v>
      </c>
      <c r="AG1377">
        <v>1</v>
      </c>
      <c r="AH1377">
        <v>19</v>
      </c>
      <c r="AI1377" s="3">
        <v>0.23308270676691728</v>
      </c>
      <c r="AJ1377" s="3">
        <v>0.23662884927066449</v>
      </c>
      <c r="AK1377" s="3">
        <v>0</v>
      </c>
      <c r="AL1377" s="3">
        <v>0</v>
      </c>
      <c r="AM1377" s="3">
        <v>0</v>
      </c>
      <c r="AN1377" s="2">
        <f t="shared" si="48"/>
        <v>0.23766233766233766</v>
      </c>
      <c r="AO1377" s="2">
        <v>0.82794307891332475</v>
      </c>
      <c r="AP1377">
        <f t="shared" si="49"/>
        <v>183</v>
      </c>
    </row>
    <row r="1378" spans="1:42" ht="16.5" hidden="1" customHeight="1" x14ac:dyDescent="0.25">
      <c r="A1378" s="4" t="s">
        <v>803</v>
      </c>
      <c r="B1378" t="s">
        <v>716</v>
      </c>
      <c r="D1378" t="s">
        <v>32</v>
      </c>
      <c r="E1378" t="s">
        <v>556</v>
      </c>
      <c r="F1378" t="s">
        <v>717</v>
      </c>
      <c r="G1378">
        <v>180</v>
      </c>
      <c r="H1378">
        <v>0</v>
      </c>
      <c r="I1378">
        <v>0</v>
      </c>
      <c r="J1378">
        <v>0</v>
      </c>
      <c r="K1378">
        <v>3</v>
      </c>
      <c r="L1378">
        <v>0</v>
      </c>
      <c r="M1378">
        <v>183</v>
      </c>
      <c r="N1378" s="2">
        <v>0</v>
      </c>
      <c r="O1378" s="2">
        <v>0.22761194029850745</v>
      </c>
      <c r="P1378">
        <v>15</v>
      </c>
      <c r="Q1378" s="2">
        <v>2.358490566037736E-2</v>
      </c>
      <c r="R1378">
        <v>804</v>
      </c>
      <c r="S1378">
        <v>636</v>
      </c>
      <c r="T1378">
        <v>629</v>
      </c>
      <c r="U1378">
        <v>0</v>
      </c>
      <c r="V1378">
        <v>0</v>
      </c>
      <c r="W1378">
        <v>2</v>
      </c>
      <c r="X1378">
        <v>4</v>
      </c>
      <c r="Y1378">
        <v>11</v>
      </c>
      <c r="Z1378">
        <v>0</v>
      </c>
      <c r="AA1378">
        <v>0</v>
      </c>
      <c r="AB1378">
        <v>0</v>
      </c>
      <c r="AC1378">
        <v>0</v>
      </c>
      <c r="AD1378">
        <v>798</v>
      </c>
      <c r="AE1378">
        <v>0</v>
      </c>
      <c r="AF1378">
        <v>0</v>
      </c>
      <c r="AG1378">
        <v>2</v>
      </c>
      <c r="AH1378">
        <v>7</v>
      </c>
      <c r="AI1378" s="3">
        <v>0.22556390977443608</v>
      </c>
      <c r="AJ1378" s="3">
        <v>0</v>
      </c>
      <c r="AK1378" s="3">
        <v>0</v>
      </c>
      <c r="AL1378" s="3">
        <v>0</v>
      </c>
      <c r="AM1378" s="3">
        <v>0.42857142857142855</v>
      </c>
      <c r="AN1378" s="2">
        <f t="shared" si="48"/>
        <v>0.22761194029850745</v>
      </c>
      <c r="AO1378" s="2">
        <v>1.1152416356877323E-2</v>
      </c>
      <c r="AP1378">
        <f t="shared" si="49"/>
        <v>183</v>
      </c>
    </row>
    <row r="1379" spans="1:42" ht="16.5" hidden="1" customHeight="1" x14ac:dyDescent="0.25">
      <c r="A1379" s="4" t="s">
        <v>800</v>
      </c>
      <c r="B1379" t="s">
        <v>682</v>
      </c>
      <c r="D1379" t="s">
        <v>32</v>
      </c>
      <c r="E1379" t="s">
        <v>328</v>
      </c>
      <c r="F1379" t="s">
        <v>683</v>
      </c>
      <c r="G1379">
        <v>165</v>
      </c>
      <c r="H1379">
        <v>3</v>
      </c>
      <c r="I1379">
        <v>0</v>
      </c>
      <c r="J1379">
        <v>0</v>
      </c>
      <c r="K1379">
        <v>9</v>
      </c>
      <c r="L1379">
        <v>19</v>
      </c>
      <c r="M1379">
        <v>164</v>
      </c>
      <c r="N1379" s="2">
        <v>2.2144522144522144E-2</v>
      </c>
      <c r="O1379" s="2">
        <v>0.19114219114219114</v>
      </c>
      <c r="P1379">
        <v>123</v>
      </c>
      <c r="Q1379" s="2">
        <v>0.15413533834586465</v>
      </c>
      <c r="R1379">
        <v>858</v>
      </c>
      <c r="S1379">
        <v>798</v>
      </c>
      <c r="T1379">
        <v>723</v>
      </c>
      <c r="U1379">
        <v>8</v>
      </c>
      <c r="V1379">
        <v>6</v>
      </c>
      <c r="W1379">
        <v>4</v>
      </c>
      <c r="X1379">
        <v>57</v>
      </c>
      <c r="Y1379">
        <v>98</v>
      </c>
      <c r="Z1379">
        <v>0</v>
      </c>
      <c r="AA1379">
        <v>0</v>
      </c>
      <c r="AB1379">
        <v>0</v>
      </c>
      <c r="AC1379">
        <v>16</v>
      </c>
      <c r="AD1379">
        <v>790</v>
      </c>
      <c r="AE1379">
        <v>11</v>
      </c>
      <c r="AF1379">
        <v>6</v>
      </c>
      <c r="AG1379">
        <v>4</v>
      </c>
      <c r="AH1379">
        <v>50</v>
      </c>
      <c r="AI1379" s="3">
        <v>0.20886075949367089</v>
      </c>
      <c r="AJ1379" s="3">
        <v>0.27272727272727271</v>
      </c>
      <c r="AK1379" s="3">
        <v>0</v>
      </c>
      <c r="AL1379" s="3">
        <v>0</v>
      </c>
      <c r="AM1379" s="3">
        <v>0.18</v>
      </c>
      <c r="AN1379" s="2">
        <f t="shared" si="48"/>
        <v>0.21328671328671328</v>
      </c>
      <c r="AO1379" s="2">
        <v>8.2462253193960514E-2</v>
      </c>
      <c r="AP1379">
        <f t="shared" si="49"/>
        <v>183</v>
      </c>
    </row>
    <row r="1380" spans="1:42" ht="16.5" hidden="1" customHeight="1" x14ac:dyDescent="0.25">
      <c r="A1380" s="4" t="s">
        <v>803</v>
      </c>
      <c r="B1380" t="s">
        <v>682</v>
      </c>
      <c r="D1380" t="s">
        <v>32</v>
      </c>
      <c r="E1380" t="s">
        <v>328</v>
      </c>
      <c r="F1380" t="s">
        <v>683</v>
      </c>
      <c r="G1380">
        <v>178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183</v>
      </c>
      <c r="N1380" s="2">
        <v>0</v>
      </c>
      <c r="O1380" s="2">
        <v>0.15495342929720576</v>
      </c>
      <c r="P1380">
        <v>27</v>
      </c>
      <c r="Q1380" s="2">
        <v>2.6341463414634145E-2</v>
      </c>
      <c r="R1380">
        <v>1181</v>
      </c>
      <c r="S1380">
        <v>1025</v>
      </c>
      <c r="T1380">
        <v>1011</v>
      </c>
      <c r="U1380">
        <v>1</v>
      </c>
      <c r="V1380">
        <v>1</v>
      </c>
      <c r="W1380">
        <v>9</v>
      </c>
      <c r="X1380">
        <v>2</v>
      </c>
      <c r="Y1380">
        <v>21</v>
      </c>
      <c r="Z1380">
        <v>0</v>
      </c>
      <c r="AA1380">
        <v>0</v>
      </c>
      <c r="AB1380">
        <v>0</v>
      </c>
      <c r="AC1380">
        <v>0</v>
      </c>
      <c r="AD1380">
        <v>1168</v>
      </c>
      <c r="AE1380">
        <v>1</v>
      </c>
      <c r="AF1380">
        <v>1</v>
      </c>
      <c r="AG1380">
        <v>9</v>
      </c>
      <c r="AH1380">
        <v>2</v>
      </c>
      <c r="AI1380" s="3">
        <v>0.1523972602739726</v>
      </c>
      <c r="AJ1380" s="3">
        <v>0</v>
      </c>
      <c r="AK1380" s="3">
        <v>0</v>
      </c>
      <c r="AL1380" s="3">
        <v>0</v>
      </c>
      <c r="AM1380" s="3">
        <v>0</v>
      </c>
      <c r="AN1380" s="2">
        <f t="shared" si="48"/>
        <v>0.15495342929720576</v>
      </c>
      <c r="AO1380" s="2">
        <v>1.100762066045724E-2</v>
      </c>
      <c r="AP1380">
        <f t="shared" si="49"/>
        <v>183</v>
      </c>
    </row>
    <row r="1381" spans="1:42" ht="16.5" hidden="1" customHeight="1" x14ac:dyDescent="0.25">
      <c r="A1381" s="5" t="s">
        <v>795</v>
      </c>
      <c r="B1381" s="1" t="s">
        <v>112</v>
      </c>
      <c r="C1381" t="s">
        <v>36</v>
      </c>
      <c r="D1381" t="s">
        <v>43</v>
      </c>
      <c r="E1381" t="s">
        <v>108</v>
      </c>
      <c r="F1381" t="s">
        <v>113</v>
      </c>
      <c r="G1381">
        <v>163</v>
      </c>
      <c r="H1381">
        <v>0</v>
      </c>
      <c r="I1381">
        <v>0</v>
      </c>
      <c r="J1381">
        <v>0</v>
      </c>
      <c r="K1381">
        <v>0</v>
      </c>
      <c r="L1381">
        <v>6</v>
      </c>
      <c r="M1381">
        <v>177</v>
      </c>
      <c r="N1381" s="2">
        <v>3.7831021437578815E-3</v>
      </c>
      <c r="O1381" s="2">
        <v>0.1116015132408575</v>
      </c>
      <c r="P1381">
        <v>205</v>
      </c>
      <c r="Q1381" s="2">
        <v>0.12748756218905472</v>
      </c>
      <c r="R1381">
        <v>1586</v>
      </c>
      <c r="S1381">
        <v>1608</v>
      </c>
      <c r="T1381">
        <v>1528</v>
      </c>
      <c r="U1381">
        <v>11</v>
      </c>
      <c r="V1381">
        <v>21</v>
      </c>
      <c r="W1381">
        <v>21</v>
      </c>
      <c r="X1381">
        <v>27</v>
      </c>
      <c r="Y1381">
        <v>200</v>
      </c>
      <c r="Z1381">
        <v>0</v>
      </c>
      <c r="AA1381">
        <v>0</v>
      </c>
      <c r="AB1381">
        <v>0</v>
      </c>
      <c r="AC1381">
        <v>0</v>
      </c>
      <c r="AD1381">
        <v>1491</v>
      </c>
      <c r="AE1381">
        <v>11</v>
      </c>
      <c r="AF1381">
        <v>21</v>
      </c>
      <c r="AG1381">
        <v>21</v>
      </c>
      <c r="AH1381">
        <v>27</v>
      </c>
      <c r="AI1381" s="3">
        <v>0.10932260228034876</v>
      </c>
      <c r="AJ1381" s="3">
        <v>0</v>
      </c>
      <c r="AK1381" s="3">
        <v>0</v>
      </c>
      <c r="AL1381" s="3">
        <v>0</v>
      </c>
      <c r="AM1381" s="3">
        <v>0</v>
      </c>
      <c r="AN1381" s="2">
        <f t="shared" si="48"/>
        <v>0.11538461538461538</v>
      </c>
      <c r="AO1381" s="2">
        <v>5.0922978994271166E-2</v>
      </c>
      <c r="AP1381">
        <f t="shared" si="49"/>
        <v>183</v>
      </c>
    </row>
    <row r="1382" spans="1:42" ht="16.5" hidden="1" customHeight="1" x14ac:dyDescent="0.25">
      <c r="A1382" s="4" t="s">
        <v>799</v>
      </c>
      <c r="B1382" t="s">
        <v>706</v>
      </c>
      <c r="D1382" t="s">
        <v>32</v>
      </c>
      <c r="E1382" t="s">
        <v>325</v>
      </c>
      <c r="F1382" t="s">
        <v>707</v>
      </c>
      <c r="G1382">
        <v>164</v>
      </c>
      <c r="H1382">
        <v>3</v>
      </c>
      <c r="I1382">
        <v>0</v>
      </c>
      <c r="J1382">
        <v>0</v>
      </c>
      <c r="K1382">
        <v>10</v>
      </c>
      <c r="L1382">
        <v>7</v>
      </c>
      <c r="M1382">
        <v>176</v>
      </c>
      <c r="N1382" s="2">
        <v>4.0160642570281121E-3</v>
      </c>
      <c r="O1382" s="2">
        <v>0.10097532989099255</v>
      </c>
      <c r="P1382">
        <v>156</v>
      </c>
      <c r="Q1382" s="2">
        <v>9.0909090909090912E-2</v>
      </c>
      <c r="R1382">
        <v>1743</v>
      </c>
      <c r="S1382">
        <v>1716</v>
      </c>
      <c r="T1382">
        <v>1490</v>
      </c>
      <c r="U1382">
        <v>7</v>
      </c>
      <c r="V1382">
        <v>32</v>
      </c>
      <c r="W1382">
        <v>27</v>
      </c>
      <c r="X1382">
        <v>160</v>
      </c>
      <c r="Y1382">
        <v>142</v>
      </c>
      <c r="Z1382">
        <v>0</v>
      </c>
      <c r="AA1382">
        <v>0</v>
      </c>
      <c r="AB1382">
        <v>0</v>
      </c>
      <c r="AC1382">
        <v>7</v>
      </c>
      <c r="AD1382">
        <v>1512</v>
      </c>
      <c r="AE1382">
        <v>10</v>
      </c>
      <c r="AF1382">
        <v>32</v>
      </c>
      <c r="AG1382">
        <v>27</v>
      </c>
      <c r="AH1382">
        <v>163</v>
      </c>
      <c r="AI1382" s="3">
        <v>0.10846560846560846</v>
      </c>
      <c r="AJ1382" s="3">
        <v>0.3</v>
      </c>
      <c r="AK1382" s="3">
        <v>0</v>
      </c>
      <c r="AL1382" s="3">
        <v>0</v>
      </c>
      <c r="AM1382" s="3">
        <v>6.1349693251533742E-2</v>
      </c>
      <c r="AN1382" s="2">
        <f t="shared" si="48"/>
        <v>0.10499139414802065</v>
      </c>
      <c r="AO1382" s="2">
        <v>0.13302752293577982</v>
      </c>
      <c r="AP1382">
        <f t="shared" si="49"/>
        <v>183</v>
      </c>
    </row>
    <row r="1383" spans="1:42" ht="16.5" hidden="1" customHeight="1" x14ac:dyDescent="0.25">
      <c r="A1383" s="5" t="s">
        <v>802</v>
      </c>
      <c r="B1383" s="1" t="s">
        <v>51</v>
      </c>
      <c r="C1383" t="s">
        <v>36</v>
      </c>
      <c r="D1383" t="s">
        <v>43</v>
      </c>
      <c r="E1383" t="s">
        <v>47</v>
      </c>
      <c r="F1383" t="s">
        <v>52</v>
      </c>
      <c r="G1383">
        <v>153</v>
      </c>
      <c r="H1383">
        <v>4</v>
      </c>
      <c r="I1383">
        <v>10</v>
      </c>
      <c r="J1383">
        <v>3</v>
      </c>
      <c r="K1383">
        <v>0</v>
      </c>
      <c r="L1383">
        <v>4</v>
      </c>
      <c r="M1383">
        <v>179</v>
      </c>
      <c r="N1383" s="2">
        <v>1.2978585334198572E-3</v>
      </c>
      <c r="O1383" s="2">
        <v>5.8079169370538614E-2</v>
      </c>
      <c r="P1383">
        <v>119</v>
      </c>
      <c r="Q1383" s="2">
        <v>3.9430086149768055E-2</v>
      </c>
      <c r="R1383">
        <v>3082</v>
      </c>
      <c r="S1383">
        <v>3018</v>
      </c>
      <c r="T1383">
        <v>2280</v>
      </c>
      <c r="U1383">
        <v>115</v>
      </c>
      <c r="V1383">
        <v>301</v>
      </c>
      <c r="W1383">
        <v>176</v>
      </c>
      <c r="X1383">
        <v>146</v>
      </c>
      <c r="Y1383">
        <v>70</v>
      </c>
      <c r="Z1383">
        <v>7</v>
      </c>
      <c r="AA1383">
        <v>24</v>
      </c>
      <c r="AB1383">
        <v>0</v>
      </c>
      <c r="AC1383">
        <v>4</v>
      </c>
      <c r="AD1383">
        <v>2363</v>
      </c>
      <c r="AE1383">
        <v>112</v>
      </c>
      <c r="AF1383">
        <v>287</v>
      </c>
      <c r="AG1383">
        <v>179</v>
      </c>
      <c r="AH1383">
        <v>142</v>
      </c>
      <c r="AI1383" s="3">
        <v>6.4748201438848921E-2</v>
      </c>
      <c r="AJ1383" s="3">
        <v>3.5714285714285712E-2</v>
      </c>
      <c r="AK1383" s="3">
        <v>3.484320557491289E-2</v>
      </c>
      <c r="AL1383" s="3">
        <v>1.6759776536312849E-2</v>
      </c>
      <c r="AM1383" s="3">
        <v>0</v>
      </c>
      <c r="AN1383" s="2">
        <f t="shared" si="48"/>
        <v>5.9377027903958469E-2</v>
      </c>
      <c r="AO1383" s="2">
        <v>0.23353876094712941</v>
      </c>
      <c r="AP1383">
        <f t="shared" si="49"/>
        <v>183</v>
      </c>
    </row>
    <row r="1384" spans="1:42" ht="16.5" hidden="1" customHeight="1" x14ac:dyDescent="0.25">
      <c r="A1384" s="5" t="s">
        <v>790</v>
      </c>
      <c r="B1384" s="1" t="s">
        <v>191</v>
      </c>
      <c r="D1384" t="s">
        <v>32</v>
      </c>
      <c r="E1384" t="s">
        <v>192</v>
      </c>
      <c r="F1384" t="s">
        <v>193</v>
      </c>
      <c r="G1384">
        <v>168</v>
      </c>
      <c r="H1384">
        <v>0</v>
      </c>
      <c r="I1384">
        <v>0</v>
      </c>
      <c r="J1384">
        <v>6</v>
      </c>
      <c r="K1384">
        <v>0</v>
      </c>
      <c r="L1384">
        <v>0</v>
      </c>
      <c r="M1384">
        <v>183</v>
      </c>
      <c r="N1384" s="2">
        <v>0</v>
      </c>
      <c r="O1384" s="2">
        <v>4.9180327868852458E-2</v>
      </c>
      <c r="P1384">
        <v>50</v>
      </c>
      <c r="Q1384" s="2">
        <v>1.3935340022296544E-2</v>
      </c>
      <c r="R1384">
        <v>3721</v>
      </c>
      <c r="S1384">
        <v>3588</v>
      </c>
      <c r="T1384">
        <v>3033</v>
      </c>
      <c r="U1384">
        <v>9</v>
      </c>
      <c r="V1384">
        <v>52</v>
      </c>
      <c r="W1384">
        <v>41</v>
      </c>
      <c r="X1384">
        <v>453</v>
      </c>
      <c r="Y1384">
        <v>49</v>
      </c>
      <c r="Z1384">
        <v>0</v>
      </c>
      <c r="AA1384">
        <v>0</v>
      </c>
      <c r="AB1384">
        <v>0</v>
      </c>
      <c r="AC1384">
        <v>0</v>
      </c>
      <c r="AD1384">
        <v>3152</v>
      </c>
      <c r="AE1384">
        <v>9</v>
      </c>
      <c r="AF1384">
        <v>52</v>
      </c>
      <c r="AG1384">
        <v>47</v>
      </c>
      <c r="AH1384">
        <v>453</v>
      </c>
      <c r="AI1384" s="3">
        <v>5.3299492385786802E-2</v>
      </c>
      <c r="AJ1384" s="3">
        <v>0</v>
      </c>
      <c r="AK1384" s="3">
        <v>0</v>
      </c>
      <c r="AL1384" s="3">
        <v>0.1276595744680851</v>
      </c>
      <c r="AM1384" s="3">
        <v>0</v>
      </c>
      <c r="AN1384" s="2">
        <f t="shared" si="48"/>
        <v>4.9180327868852458E-2</v>
      </c>
      <c r="AO1384" s="2">
        <v>0.15109076218691087</v>
      </c>
      <c r="AP1384">
        <f t="shared" si="49"/>
        <v>183</v>
      </c>
    </row>
    <row r="1385" spans="1:42" ht="16.5" hidden="1" customHeight="1" x14ac:dyDescent="0.25">
      <c r="A1385" s="5" t="s">
        <v>794</v>
      </c>
      <c r="B1385" s="1" t="s">
        <v>596</v>
      </c>
      <c r="D1385" t="s">
        <v>32</v>
      </c>
      <c r="E1385" t="s">
        <v>333</v>
      </c>
      <c r="F1385" t="s">
        <v>597</v>
      </c>
      <c r="G1385">
        <v>156</v>
      </c>
      <c r="H1385">
        <v>0</v>
      </c>
      <c r="I1385">
        <v>0</v>
      </c>
      <c r="J1385">
        <v>4</v>
      </c>
      <c r="K1385">
        <v>3</v>
      </c>
      <c r="L1385">
        <v>114</v>
      </c>
      <c r="M1385">
        <v>69</v>
      </c>
      <c r="N1385" s="2">
        <v>2.74434280211844E-2</v>
      </c>
      <c r="O1385" s="2">
        <v>1.6610495907558979E-2</v>
      </c>
      <c r="P1385">
        <v>65</v>
      </c>
      <c r="Q1385" s="2">
        <v>1.6105054509415264E-2</v>
      </c>
      <c r="R1385">
        <v>4154</v>
      </c>
      <c r="S1385">
        <v>4036</v>
      </c>
      <c r="T1385">
        <v>3704</v>
      </c>
      <c r="U1385">
        <v>12</v>
      </c>
      <c r="V1385">
        <v>74</v>
      </c>
      <c r="W1385">
        <v>61</v>
      </c>
      <c r="X1385">
        <v>185</v>
      </c>
      <c r="Y1385">
        <v>54</v>
      </c>
      <c r="Z1385">
        <v>0</v>
      </c>
      <c r="AA1385">
        <v>0</v>
      </c>
      <c r="AB1385">
        <v>0</v>
      </c>
      <c r="AC1385">
        <v>0</v>
      </c>
      <c r="AD1385">
        <v>3806</v>
      </c>
      <c r="AE1385">
        <v>12</v>
      </c>
      <c r="AF1385">
        <v>74</v>
      </c>
      <c r="AG1385">
        <v>65</v>
      </c>
      <c r="AH1385">
        <v>188</v>
      </c>
      <c r="AI1385" s="3">
        <v>4.0987913820283765E-2</v>
      </c>
      <c r="AJ1385" s="3">
        <v>0</v>
      </c>
      <c r="AK1385" s="3">
        <v>0</v>
      </c>
      <c r="AL1385" s="3">
        <v>6.1538461538461542E-2</v>
      </c>
      <c r="AM1385" s="3">
        <v>1.5957446808510637E-2</v>
      </c>
      <c r="AN1385" s="2">
        <f t="shared" si="48"/>
        <v>4.4053923928743383E-2</v>
      </c>
      <c r="AO1385" s="2">
        <v>8.1785283474065135E-2</v>
      </c>
      <c r="AP1385">
        <f t="shared" si="49"/>
        <v>183</v>
      </c>
    </row>
    <row r="1386" spans="1:42" ht="16.5" hidden="1" customHeight="1" x14ac:dyDescent="0.25">
      <c r="A1386" s="5" t="s">
        <v>788</v>
      </c>
      <c r="B1386" s="1" t="s">
        <v>138</v>
      </c>
      <c r="D1386" t="s">
        <v>32</v>
      </c>
      <c r="E1386" t="s">
        <v>134</v>
      </c>
      <c r="F1386" t="s">
        <v>139</v>
      </c>
      <c r="G1386">
        <v>149</v>
      </c>
      <c r="H1386">
        <v>6</v>
      </c>
      <c r="I1386">
        <v>0</v>
      </c>
      <c r="J1386">
        <v>3</v>
      </c>
      <c r="K1386">
        <v>22</v>
      </c>
      <c r="L1386">
        <v>0</v>
      </c>
      <c r="M1386">
        <v>183</v>
      </c>
      <c r="N1386" s="2">
        <v>0</v>
      </c>
      <c r="O1386" s="2">
        <v>3.237791932059448E-2</v>
      </c>
      <c r="P1386">
        <v>78</v>
      </c>
      <c r="Q1386" s="2">
        <v>1.4061654948620876E-2</v>
      </c>
      <c r="R1386">
        <v>5652</v>
      </c>
      <c r="S1386">
        <v>5547</v>
      </c>
      <c r="T1386">
        <v>4702</v>
      </c>
      <c r="U1386">
        <v>174</v>
      </c>
      <c r="V1386">
        <v>108</v>
      </c>
      <c r="W1386">
        <v>83</v>
      </c>
      <c r="X1386">
        <v>480</v>
      </c>
      <c r="Y1386">
        <v>56</v>
      </c>
      <c r="Z1386">
        <v>0</v>
      </c>
      <c r="AA1386">
        <v>0</v>
      </c>
      <c r="AB1386">
        <v>0</v>
      </c>
      <c r="AC1386">
        <v>14</v>
      </c>
      <c r="AD1386">
        <v>4795</v>
      </c>
      <c r="AE1386">
        <v>180</v>
      </c>
      <c r="AF1386">
        <v>108</v>
      </c>
      <c r="AG1386">
        <v>86</v>
      </c>
      <c r="AH1386">
        <v>488</v>
      </c>
      <c r="AI1386" s="3">
        <v>3.1074035453597496E-2</v>
      </c>
      <c r="AJ1386" s="3">
        <v>3.3333333333333333E-2</v>
      </c>
      <c r="AK1386" s="3">
        <v>0</v>
      </c>
      <c r="AL1386" s="3">
        <v>3.4883720930232558E-2</v>
      </c>
      <c r="AM1386" s="3">
        <v>4.5081967213114756E-2</v>
      </c>
      <c r="AN1386" s="2">
        <f t="shared" si="48"/>
        <v>3.237791932059448E-2</v>
      </c>
      <c r="AO1386" s="2">
        <v>0.1523775852925579</v>
      </c>
      <c r="AP1386">
        <f t="shared" si="49"/>
        <v>183</v>
      </c>
    </row>
    <row r="1387" spans="1:42" ht="16.5" hidden="1" customHeight="1" x14ac:dyDescent="0.25">
      <c r="A1387" s="5" t="s">
        <v>792</v>
      </c>
      <c r="B1387" s="1" t="s">
        <v>55</v>
      </c>
      <c r="C1387" t="s">
        <v>36</v>
      </c>
      <c r="D1387" t="s">
        <v>43</v>
      </c>
      <c r="E1387" t="s">
        <v>47</v>
      </c>
      <c r="F1387" t="s">
        <v>56</v>
      </c>
      <c r="G1387">
        <v>159</v>
      </c>
      <c r="H1387">
        <v>0</v>
      </c>
      <c r="I1387">
        <v>0</v>
      </c>
      <c r="J1387">
        <v>0</v>
      </c>
      <c r="K1387">
        <v>4</v>
      </c>
      <c r="L1387">
        <v>76</v>
      </c>
      <c r="M1387">
        <v>107</v>
      </c>
      <c r="N1387" s="2">
        <v>1.2319662830280435E-2</v>
      </c>
      <c r="O1387" s="2">
        <v>1.7344788458421138E-2</v>
      </c>
      <c r="P1387">
        <v>7</v>
      </c>
      <c r="Q1387" s="2">
        <v>1.1680293675955281E-3</v>
      </c>
      <c r="R1387">
        <v>6169</v>
      </c>
      <c r="S1387">
        <v>5993</v>
      </c>
      <c r="T1387">
        <v>5535</v>
      </c>
      <c r="U1387">
        <v>67</v>
      </c>
      <c r="V1387">
        <v>95</v>
      </c>
      <c r="W1387">
        <v>210</v>
      </c>
      <c r="X1387">
        <v>86</v>
      </c>
      <c r="Y1387">
        <v>3</v>
      </c>
      <c r="Z1387">
        <v>0</v>
      </c>
      <c r="AA1387">
        <v>0</v>
      </c>
      <c r="AB1387">
        <v>0</v>
      </c>
      <c r="AC1387">
        <v>0</v>
      </c>
      <c r="AD1387">
        <v>5691</v>
      </c>
      <c r="AE1387">
        <v>67</v>
      </c>
      <c r="AF1387">
        <v>95</v>
      </c>
      <c r="AG1387">
        <v>210</v>
      </c>
      <c r="AH1387">
        <v>90</v>
      </c>
      <c r="AI1387" s="3">
        <v>2.79388508170796E-2</v>
      </c>
      <c r="AJ1387" s="3">
        <v>0</v>
      </c>
      <c r="AK1387" s="3">
        <v>0</v>
      </c>
      <c r="AL1387" s="3">
        <v>0</v>
      </c>
      <c r="AM1387" s="3">
        <v>4.4444444444444446E-2</v>
      </c>
      <c r="AN1387" s="2">
        <f t="shared" si="48"/>
        <v>2.9664451288701571E-2</v>
      </c>
      <c r="AO1387" s="2">
        <v>7.5085324232081918E-2</v>
      </c>
      <c r="AP1387">
        <f t="shared" si="49"/>
        <v>183</v>
      </c>
    </row>
    <row r="1388" spans="1:42" ht="16.5" hidden="1" customHeight="1" x14ac:dyDescent="0.25">
      <c r="A1388" s="4" t="s">
        <v>796</v>
      </c>
      <c r="B1388" s="1" t="s">
        <v>340</v>
      </c>
      <c r="D1388" t="s">
        <v>32</v>
      </c>
      <c r="E1388" t="s">
        <v>336</v>
      </c>
      <c r="F1388" t="s">
        <v>341</v>
      </c>
      <c r="G1388">
        <v>165</v>
      </c>
      <c r="H1388">
        <v>4</v>
      </c>
      <c r="I1388">
        <v>0</v>
      </c>
      <c r="J1388">
        <v>4</v>
      </c>
      <c r="K1388">
        <v>0</v>
      </c>
      <c r="L1388">
        <v>3</v>
      </c>
      <c r="M1388">
        <v>179</v>
      </c>
      <c r="N1388" s="2">
        <v>3.8461538461538464E-3</v>
      </c>
      <c r="O1388" s="2">
        <v>0.22948717948717948</v>
      </c>
      <c r="P1388">
        <v>75</v>
      </c>
      <c r="Q1388" s="2">
        <v>0.11144130757800892</v>
      </c>
      <c r="R1388">
        <v>780</v>
      </c>
      <c r="S1388">
        <v>673</v>
      </c>
      <c r="T1388">
        <v>395</v>
      </c>
      <c r="U1388">
        <v>239</v>
      </c>
      <c r="V1388">
        <v>24</v>
      </c>
      <c r="W1388">
        <v>9</v>
      </c>
      <c r="X1388">
        <v>6</v>
      </c>
      <c r="Y1388">
        <v>46</v>
      </c>
      <c r="Z1388">
        <v>18</v>
      </c>
      <c r="AA1388">
        <v>0</v>
      </c>
      <c r="AB1388">
        <v>3</v>
      </c>
      <c r="AC1388">
        <v>0</v>
      </c>
      <c r="AD1388">
        <v>514</v>
      </c>
      <c r="AE1388">
        <v>225</v>
      </c>
      <c r="AF1388">
        <v>24</v>
      </c>
      <c r="AG1388">
        <v>10</v>
      </c>
      <c r="AH1388">
        <v>6</v>
      </c>
      <c r="AI1388" s="3">
        <v>0.321011673151751</v>
      </c>
      <c r="AJ1388" s="3">
        <v>1.7777777777777778E-2</v>
      </c>
      <c r="AK1388" s="3">
        <v>0</v>
      </c>
      <c r="AL1388" s="3">
        <v>0.4</v>
      </c>
      <c r="AM1388" s="3">
        <v>0</v>
      </c>
      <c r="AN1388" s="2">
        <f t="shared" si="48"/>
        <v>0.23333333333333334</v>
      </c>
      <c r="AO1388" s="2">
        <v>0.34017971758664955</v>
      </c>
      <c r="AP1388">
        <f t="shared" si="49"/>
        <v>182</v>
      </c>
    </row>
    <row r="1389" spans="1:42" ht="16.5" hidden="1" customHeight="1" x14ac:dyDescent="0.25">
      <c r="A1389" s="4" t="s">
        <v>796</v>
      </c>
      <c r="B1389" t="s">
        <v>682</v>
      </c>
      <c r="D1389" t="s">
        <v>32</v>
      </c>
      <c r="E1389" t="s">
        <v>328</v>
      </c>
      <c r="F1389" t="s">
        <v>683</v>
      </c>
      <c r="G1389">
        <v>164</v>
      </c>
      <c r="H1389">
        <v>0</v>
      </c>
      <c r="I1389">
        <v>0</v>
      </c>
      <c r="J1389">
        <v>0</v>
      </c>
      <c r="K1389">
        <v>3</v>
      </c>
      <c r="L1389">
        <v>0</v>
      </c>
      <c r="M1389">
        <v>182</v>
      </c>
      <c r="N1389" s="2">
        <v>0</v>
      </c>
      <c r="O1389" s="2">
        <v>0.20611551528878821</v>
      </c>
      <c r="P1389">
        <v>89</v>
      </c>
      <c r="Q1389" s="2">
        <v>0.11265822784810127</v>
      </c>
      <c r="R1389">
        <v>883</v>
      </c>
      <c r="S1389">
        <v>790</v>
      </c>
      <c r="T1389">
        <v>743</v>
      </c>
      <c r="U1389">
        <v>0</v>
      </c>
      <c r="V1389">
        <v>5</v>
      </c>
      <c r="W1389">
        <v>5</v>
      </c>
      <c r="X1389">
        <v>37</v>
      </c>
      <c r="Y1389">
        <v>73</v>
      </c>
      <c r="Z1389">
        <v>0</v>
      </c>
      <c r="AA1389">
        <v>0</v>
      </c>
      <c r="AB1389">
        <v>0</v>
      </c>
      <c r="AC1389">
        <v>9</v>
      </c>
      <c r="AD1389">
        <v>834</v>
      </c>
      <c r="AE1389">
        <v>0</v>
      </c>
      <c r="AF1389">
        <v>5</v>
      </c>
      <c r="AG1389">
        <v>5</v>
      </c>
      <c r="AH1389">
        <v>31</v>
      </c>
      <c r="AI1389" s="3">
        <v>0.19664268585131894</v>
      </c>
      <c r="AJ1389" s="3">
        <v>0</v>
      </c>
      <c r="AK1389" s="3">
        <v>0</v>
      </c>
      <c r="AL1389" s="3">
        <v>0</v>
      </c>
      <c r="AM1389" s="3">
        <v>9.6774193548387094E-2</v>
      </c>
      <c r="AN1389" s="2">
        <f t="shared" si="48"/>
        <v>0.20611551528878821</v>
      </c>
      <c r="AO1389" s="2">
        <v>4.6857142857142854E-2</v>
      </c>
      <c r="AP1389">
        <f t="shared" si="49"/>
        <v>182</v>
      </c>
    </row>
    <row r="1390" spans="1:42" ht="16.5" hidden="1" customHeight="1" x14ac:dyDescent="0.25">
      <c r="A1390" s="5" t="s">
        <v>795</v>
      </c>
      <c r="B1390" t="s">
        <v>704</v>
      </c>
      <c r="D1390" t="s">
        <v>32</v>
      </c>
      <c r="E1390" t="s">
        <v>463</v>
      </c>
      <c r="F1390" t="s">
        <v>705</v>
      </c>
      <c r="G1390">
        <v>169</v>
      </c>
      <c r="H1390">
        <v>4</v>
      </c>
      <c r="I1390">
        <v>0</v>
      </c>
      <c r="J1390">
        <v>0</v>
      </c>
      <c r="K1390">
        <v>0</v>
      </c>
      <c r="L1390">
        <v>42</v>
      </c>
      <c r="M1390">
        <v>140</v>
      </c>
      <c r="N1390" s="2">
        <v>4.1055718475073312E-2</v>
      </c>
      <c r="O1390" s="2">
        <v>0.13685239491691104</v>
      </c>
      <c r="P1390">
        <v>24</v>
      </c>
      <c r="Q1390" s="2">
        <v>2.7745664739884393E-2</v>
      </c>
      <c r="R1390">
        <v>1023</v>
      </c>
      <c r="S1390">
        <v>865</v>
      </c>
      <c r="T1390">
        <v>845</v>
      </c>
      <c r="U1390">
        <v>8</v>
      </c>
      <c r="V1390">
        <v>2</v>
      </c>
      <c r="W1390">
        <v>8</v>
      </c>
      <c r="X1390">
        <v>2</v>
      </c>
      <c r="Y1390">
        <v>23</v>
      </c>
      <c r="Z1390">
        <v>0</v>
      </c>
      <c r="AA1390">
        <v>0</v>
      </c>
      <c r="AB1390">
        <v>0</v>
      </c>
      <c r="AC1390">
        <v>0</v>
      </c>
      <c r="AD1390">
        <v>991</v>
      </c>
      <c r="AE1390">
        <v>12</v>
      </c>
      <c r="AF1390">
        <v>2</v>
      </c>
      <c r="AG1390">
        <v>8</v>
      </c>
      <c r="AH1390">
        <v>2</v>
      </c>
      <c r="AI1390" s="3">
        <v>0.17053481331987891</v>
      </c>
      <c r="AJ1390" s="3">
        <v>0.33333333333333331</v>
      </c>
      <c r="AK1390" s="3">
        <v>0</v>
      </c>
      <c r="AL1390" s="3">
        <v>0</v>
      </c>
      <c r="AM1390" s="3">
        <v>0</v>
      </c>
      <c r="AN1390" s="2">
        <f t="shared" si="48"/>
        <v>0.17790811339198434</v>
      </c>
      <c r="AO1390" s="2">
        <v>2.3645320197044337E-2</v>
      </c>
      <c r="AP1390">
        <f t="shared" si="49"/>
        <v>182</v>
      </c>
    </row>
    <row r="1391" spans="1:42" ht="16.5" hidden="1" customHeight="1" x14ac:dyDescent="0.25">
      <c r="A1391" s="5" t="s">
        <v>802</v>
      </c>
      <c r="B1391" t="s">
        <v>682</v>
      </c>
      <c r="D1391" t="s">
        <v>32</v>
      </c>
      <c r="E1391" t="s">
        <v>328</v>
      </c>
      <c r="F1391" t="s">
        <v>683</v>
      </c>
      <c r="G1391">
        <v>176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182</v>
      </c>
      <c r="N1391" s="2">
        <v>0</v>
      </c>
      <c r="O1391" s="2">
        <v>0.16134751773049646</v>
      </c>
      <c r="P1391">
        <v>43</v>
      </c>
      <c r="Q1391" s="2">
        <v>4.3478260869565216E-2</v>
      </c>
      <c r="R1391">
        <v>1128</v>
      </c>
      <c r="S1391">
        <v>989</v>
      </c>
      <c r="T1391">
        <v>974</v>
      </c>
      <c r="U1391">
        <v>0</v>
      </c>
      <c r="V1391">
        <v>1</v>
      </c>
      <c r="W1391">
        <v>9</v>
      </c>
      <c r="X1391">
        <v>5</v>
      </c>
      <c r="Y1391">
        <v>38</v>
      </c>
      <c r="Z1391">
        <v>0</v>
      </c>
      <c r="AA1391">
        <v>0</v>
      </c>
      <c r="AB1391">
        <v>0</v>
      </c>
      <c r="AC1391">
        <v>0</v>
      </c>
      <c r="AD1391">
        <v>1112</v>
      </c>
      <c r="AE1391">
        <v>0</v>
      </c>
      <c r="AF1391">
        <v>1</v>
      </c>
      <c r="AG1391">
        <v>9</v>
      </c>
      <c r="AH1391">
        <v>5</v>
      </c>
      <c r="AI1391" s="3">
        <v>0.15827338129496402</v>
      </c>
      <c r="AJ1391" s="3">
        <v>0</v>
      </c>
      <c r="AK1391" s="3">
        <v>0</v>
      </c>
      <c r="AL1391" s="3">
        <v>0</v>
      </c>
      <c r="AM1391" s="3">
        <v>0</v>
      </c>
      <c r="AN1391" s="2">
        <f t="shared" si="48"/>
        <v>0.16134751773049646</v>
      </c>
      <c r="AO1391" s="2">
        <v>1.3309671694764862E-2</v>
      </c>
      <c r="AP1391">
        <f t="shared" si="49"/>
        <v>182</v>
      </c>
    </row>
    <row r="1392" spans="1:42" ht="16.5" hidden="1" customHeight="1" x14ac:dyDescent="0.25">
      <c r="A1392" s="5" t="s">
        <v>793</v>
      </c>
      <c r="B1392" t="s">
        <v>745</v>
      </c>
      <c r="D1392" t="s">
        <v>32</v>
      </c>
      <c r="E1392" t="s">
        <v>443</v>
      </c>
      <c r="F1392" t="s">
        <v>746</v>
      </c>
      <c r="G1392">
        <v>146</v>
      </c>
      <c r="H1392">
        <v>27</v>
      </c>
      <c r="I1392">
        <v>3</v>
      </c>
      <c r="J1392">
        <v>0</v>
      </c>
      <c r="K1392">
        <v>0</v>
      </c>
      <c r="L1392">
        <v>82</v>
      </c>
      <c r="M1392">
        <v>100</v>
      </c>
      <c r="N1392" s="2">
        <v>5.989773557341125E-2</v>
      </c>
      <c r="O1392" s="2">
        <v>7.3046018991964931E-2</v>
      </c>
      <c r="P1392">
        <v>79</v>
      </c>
      <c r="Q1392" s="2">
        <v>6.2401263823064768E-2</v>
      </c>
      <c r="R1392">
        <v>1369</v>
      </c>
      <c r="S1392">
        <v>1266</v>
      </c>
      <c r="T1392">
        <v>936</v>
      </c>
      <c r="U1392">
        <v>253</v>
      </c>
      <c r="V1392">
        <v>8</v>
      </c>
      <c r="W1392">
        <v>20</v>
      </c>
      <c r="X1392">
        <v>49</v>
      </c>
      <c r="Y1392">
        <v>55</v>
      </c>
      <c r="Z1392">
        <v>4</v>
      </c>
      <c r="AA1392">
        <v>0</v>
      </c>
      <c r="AB1392">
        <v>9</v>
      </c>
      <c r="AC1392">
        <v>4</v>
      </c>
      <c r="AD1392">
        <v>1027</v>
      </c>
      <c r="AE1392">
        <v>276</v>
      </c>
      <c r="AF1392">
        <v>11</v>
      </c>
      <c r="AG1392">
        <v>11</v>
      </c>
      <c r="AH1392">
        <v>45</v>
      </c>
      <c r="AI1392" s="3">
        <v>0.14216163583252192</v>
      </c>
      <c r="AJ1392" s="3">
        <v>9.7826086956521743E-2</v>
      </c>
      <c r="AK1392" s="3">
        <v>0.27272727272727271</v>
      </c>
      <c r="AL1392" s="3">
        <v>0</v>
      </c>
      <c r="AM1392" s="3">
        <v>0</v>
      </c>
      <c r="AN1392" s="2">
        <f t="shared" si="48"/>
        <v>0.13294375456537619</v>
      </c>
      <c r="AO1392" s="2">
        <v>0.25036496350364962</v>
      </c>
      <c r="AP1392">
        <f t="shared" si="49"/>
        <v>182</v>
      </c>
    </row>
    <row r="1393" spans="1:42" ht="16.5" hidden="1" customHeight="1" x14ac:dyDescent="0.25">
      <c r="A1393" s="4" t="s">
        <v>801</v>
      </c>
      <c r="B1393" s="1" t="s">
        <v>588</v>
      </c>
      <c r="D1393" t="s">
        <v>32</v>
      </c>
      <c r="E1393" t="s">
        <v>333</v>
      </c>
      <c r="F1393" t="s">
        <v>589</v>
      </c>
      <c r="G1393">
        <v>168</v>
      </c>
      <c r="H1393">
        <v>0</v>
      </c>
      <c r="I1393">
        <v>0</v>
      </c>
      <c r="J1393">
        <v>0</v>
      </c>
      <c r="K1393">
        <v>0</v>
      </c>
      <c r="L1393">
        <v>15</v>
      </c>
      <c r="M1393">
        <v>167</v>
      </c>
      <c r="N1393" s="2">
        <v>9.1743119266055051E-3</v>
      </c>
      <c r="O1393" s="2">
        <v>0.10214067278287461</v>
      </c>
      <c r="P1393">
        <v>387</v>
      </c>
      <c r="Q1393" s="2">
        <v>0.21032608695652175</v>
      </c>
      <c r="R1393">
        <v>1635</v>
      </c>
      <c r="S1393">
        <v>1840</v>
      </c>
      <c r="T1393">
        <v>1744</v>
      </c>
      <c r="U1393">
        <v>4</v>
      </c>
      <c r="V1393">
        <v>35</v>
      </c>
      <c r="W1393">
        <v>17</v>
      </c>
      <c r="X1393">
        <v>40</v>
      </c>
      <c r="Y1393">
        <v>362</v>
      </c>
      <c r="Z1393">
        <v>0</v>
      </c>
      <c r="AA1393">
        <v>0</v>
      </c>
      <c r="AB1393">
        <v>5</v>
      </c>
      <c r="AC1393">
        <v>5</v>
      </c>
      <c r="AD1393">
        <v>1550</v>
      </c>
      <c r="AE1393">
        <v>4</v>
      </c>
      <c r="AF1393">
        <v>35</v>
      </c>
      <c r="AG1393">
        <v>12</v>
      </c>
      <c r="AH1393">
        <v>35</v>
      </c>
      <c r="AI1393" s="3">
        <v>0.10838709677419354</v>
      </c>
      <c r="AJ1393" s="3">
        <v>0</v>
      </c>
      <c r="AK1393" s="3">
        <v>0</v>
      </c>
      <c r="AL1393" s="3">
        <v>0</v>
      </c>
      <c r="AM1393" s="3">
        <v>0</v>
      </c>
      <c r="AN1393" s="2">
        <f t="shared" si="48"/>
        <v>0.11131498470948012</v>
      </c>
      <c r="AO1393" s="2">
        <v>5.256723716381418E-2</v>
      </c>
      <c r="AP1393">
        <f t="shared" si="49"/>
        <v>182</v>
      </c>
    </row>
    <row r="1394" spans="1:42" ht="16.5" hidden="1" customHeight="1" x14ac:dyDescent="0.25">
      <c r="A1394" s="5" t="s">
        <v>787</v>
      </c>
      <c r="B1394" s="1" t="s">
        <v>590</v>
      </c>
      <c r="D1394" t="s">
        <v>32</v>
      </c>
      <c r="E1394" t="s">
        <v>333</v>
      </c>
      <c r="F1394" t="s">
        <v>591</v>
      </c>
      <c r="G1394">
        <v>170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182</v>
      </c>
      <c r="N1394" s="2">
        <v>0</v>
      </c>
      <c r="O1394" s="2">
        <v>3.7425457536500104E-2</v>
      </c>
      <c r="P1394">
        <v>241</v>
      </c>
      <c r="Q1394" s="2">
        <v>4.8963835839089802E-2</v>
      </c>
      <c r="R1394">
        <v>4863</v>
      </c>
      <c r="S1394">
        <v>4922</v>
      </c>
      <c r="T1394">
        <v>4788</v>
      </c>
      <c r="U1394">
        <v>21</v>
      </c>
      <c r="V1394">
        <v>26</v>
      </c>
      <c r="W1394">
        <v>35</v>
      </c>
      <c r="X1394">
        <v>52</v>
      </c>
      <c r="Y1394">
        <v>225</v>
      </c>
      <c r="Z1394">
        <v>0</v>
      </c>
      <c r="AA1394">
        <v>0</v>
      </c>
      <c r="AB1394">
        <v>0</v>
      </c>
      <c r="AC1394">
        <v>0</v>
      </c>
      <c r="AD1394">
        <v>4733</v>
      </c>
      <c r="AE1394">
        <v>21</v>
      </c>
      <c r="AF1394">
        <v>26</v>
      </c>
      <c r="AG1394">
        <v>35</v>
      </c>
      <c r="AH1394">
        <v>52</v>
      </c>
      <c r="AI1394" s="3">
        <v>3.5918022395943376E-2</v>
      </c>
      <c r="AJ1394" s="3">
        <v>0</v>
      </c>
      <c r="AK1394" s="3">
        <v>0</v>
      </c>
      <c r="AL1394" s="3">
        <v>0</v>
      </c>
      <c r="AM1394" s="3">
        <v>0</v>
      </c>
      <c r="AN1394" s="2">
        <f t="shared" si="48"/>
        <v>3.7425457536500104E-2</v>
      </c>
      <c r="AO1394" s="2">
        <v>2.7532360797205672E-2</v>
      </c>
      <c r="AP1394">
        <f t="shared" si="49"/>
        <v>182</v>
      </c>
    </row>
    <row r="1395" spans="1:42" ht="16.5" hidden="1" customHeight="1" x14ac:dyDescent="0.25">
      <c r="A1395" s="5" t="s">
        <v>791</v>
      </c>
      <c r="B1395" s="1" t="s">
        <v>433</v>
      </c>
      <c r="C1395" t="s">
        <v>36</v>
      </c>
      <c r="D1395" t="s">
        <v>43</v>
      </c>
      <c r="E1395" t="s">
        <v>429</v>
      </c>
      <c r="F1395" t="s">
        <v>434</v>
      </c>
      <c r="G1395">
        <v>124</v>
      </c>
      <c r="H1395">
        <v>0</v>
      </c>
      <c r="I1395">
        <v>13</v>
      </c>
      <c r="J1395">
        <v>20</v>
      </c>
      <c r="K1395">
        <v>5</v>
      </c>
      <c r="L1395">
        <v>107</v>
      </c>
      <c r="M1395">
        <v>75</v>
      </c>
      <c r="N1395" s="2">
        <v>1.7901957503764429E-2</v>
      </c>
      <c r="O1395" s="2">
        <v>1.2548101054040488E-2</v>
      </c>
      <c r="P1395">
        <v>599</v>
      </c>
      <c r="Q1395" s="2">
        <v>9.3681576477948073E-2</v>
      </c>
      <c r="R1395">
        <v>5977</v>
      </c>
      <c r="S1395">
        <v>6394</v>
      </c>
      <c r="T1395">
        <v>4556</v>
      </c>
      <c r="U1395">
        <v>55</v>
      </c>
      <c r="V1395">
        <v>633</v>
      </c>
      <c r="W1395">
        <v>791</v>
      </c>
      <c r="X1395">
        <v>359</v>
      </c>
      <c r="Y1395">
        <v>443</v>
      </c>
      <c r="Z1395">
        <v>0</v>
      </c>
      <c r="AA1395">
        <v>64</v>
      </c>
      <c r="AB1395">
        <v>34</v>
      </c>
      <c r="AC1395">
        <v>31</v>
      </c>
      <c r="AD1395">
        <v>4237</v>
      </c>
      <c r="AE1395">
        <v>55</v>
      </c>
      <c r="AF1395">
        <v>582</v>
      </c>
      <c r="AG1395">
        <v>777</v>
      </c>
      <c r="AH1395">
        <v>333</v>
      </c>
      <c r="AI1395" s="3">
        <v>2.9265990087325937E-2</v>
      </c>
      <c r="AJ1395" s="3">
        <v>0</v>
      </c>
      <c r="AK1395" s="3">
        <v>2.2336769759450172E-2</v>
      </c>
      <c r="AL1395" s="3">
        <v>2.5740025740025738E-2</v>
      </c>
      <c r="AM1395" s="3">
        <v>1.5015015015015015E-2</v>
      </c>
      <c r="AN1395" s="2">
        <f t="shared" si="48"/>
        <v>3.0450058557804915E-2</v>
      </c>
      <c r="AO1395" s="2">
        <v>0.29194518716577539</v>
      </c>
      <c r="AP1395">
        <f t="shared" si="49"/>
        <v>182</v>
      </c>
    </row>
    <row r="1396" spans="1:42" ht="16.5" hidden="1" customHeight="1" x14ac:dyDescent="0.25">
      <c r="A1396" s="4" t="s">
        <v>800</v>
      </c>
      <c r="B1396" t="s">
        <v>712</v>
      </c>
      <c r="D1396" t="s">
        <v>32</v>
      </c>
      <c r="E1396" t="s">
        <v>534</v>
      </c>
      <c r="F1396" t="s">
        <v>713</v>
      </c>
      <c r="G1396">
        <v>156</v>
      </c>
      <c r="H1396">
        <v>0</v>
      </c>
      <c r="I1396">
        <v>3</v>
      </c>
      <c r="J1396">
        <v>0</v>
      </c>
      <c r="K1396">
        <v>9</v>
      </c>
      <c r="L1396">
        <v>0</v>
      </c>
      <c r="M1396">
        <v>181</v>
      </c>
      <c r="N1396" s="2">
        <v>0</v>
      </c>
      <c r="O1396" s="2">
        <v>0.47135416666666669</v>
      </c>
      <c r="P1396">
        <v>19</v>
      </c>
      <c r="Q1396" s="2">
        <v>8.5585585585585586E-2</v>
      </c>
      <c r="R1396">
        <v>384</v>
      </c>
      <c r="S1396">
        <v>222</v>
      </c>
      <c r="T1396">
        <v>200</v>
      </c>
      <c r="U1396">
        <v>0</v>
      </c>
      <c r="V1396">
        <v>2</v>
      </c>
      <c r="W1396">
        <v>1</v>
      </c>
      <c r="X1396">
        <v>19</v>
      </c>
      <c r="Y1396">
        <v>15</v>
      </c>
      <c r="Z1396">
        <v>0</v>
      </c>
      <c r="AA1396">
        <v>0</v>
      </c>
      <c r="AB1396">
        <v>0</v>
      </c>
      <c r="AC1396">
        <v>0</v>
      </c>
      <c r="AD1396">
        <v>341</v>
      </c>
      <c r="AE1396">
        <v>0</v>
      </c>
      <c r="AF1396">
        <v>5</v>
      </c>
      <c r="AG1396">
        <v>1</v>
      </c>
      <c r="AH1396">
        <v>28</v>
      </c>
      <c r="AI1396" s="3">
        <v>0.45747800586510262</v>
      </c>
      <c r="AJ1396" s="3">
        <v>0</v>
      </c>
      <c r="AK1396" s="3">
        <v>0.6</v>
      </c>
      <c r="AL1396" s="3">
        <v>0</v>
      </c>
      <c r="AM1396" s="3">
        <v>0.32142857142857145</v>
      </c>
      <c r="AN1396" s="2">
        <f t="shared" si="48"/>
        <v>0.47135416666666669</v>
      </c>
      <c r="AO1396" s="2">
        <v>9.0666666666666673E-2</v>
      </c>
      <c r="AP1396">
        <f t="shared" si="49"/>
        <v>181</v>
      </c>
    </row>
    <row r="1397" spans="1:42" ht="16.5" hidden="1" customHeight="1" x14ac:dyDescent="0.25">
      <c r="A1397" s="4" t="s">
        <v>801</v>
      </c>
      <c r="B1397" t="s">
        <v>682</v>
      </c>
      <c r="D1397" t="s">
        <v>32</v>
      </c>
      <c r="E1397" t="s">
        <v>328</v>
      </c>
      <c r="F1397" t="s">
        <v>683</v>
      </c>
      <c r="G1397">
        <v>158</v>
      </c>
      <c r="H1397">
        <v>3</v>
      </c>
      <c r="I1397">
        <v>0</v>
      </c>
      <c r="J1397">
        <v>0</v>
      </c>
      <c r="K1397">
        <v>8</v>
      </c>
      <c r="L1397">
        <v>11</v>
      </c>
      <c r="M1397">
        <v>170</v>
      </c>
      <c r="N1397" s="2">
        <v>1.288056206088993E-2</v>
      </c>
      <c r="O1397" s="2">
        <v>0.19906323185011709</v>
      </c>
      <c r="P1397">
        <v>140</v>
      </c>
      <c r="Q1397" s="2">
        <v>0.17220172201722017</v>
      </c>
      <c r="R1397">
        <v>854</v>
      </c>
      <c r="S1397">
        <v>813</v>
      </c>
      <c r="T1397">
        <v>727</v>
      </c>
      <c r="U1397">
        <v>11</v>
      </c>
      <c r="V1397">
        <v>5</v>
      </c>
      <c r="W1397">
        <v>4</v>
      </c>
      <c r="X1397">
        <v>66</v>
      </c>
      <c r="Y1397">
        <v>110</v>
      </c>
      <c r="Z1397">
        <v>0</v>
      </c>
      <c r="AA1397">
        <v>0</v>
      </c>
      <c r="AB1397">
        <v>0</v>
      </c>
      <c r="AC1397">
        <v>19</v>
      </c>
      <c r="AD1397">
        <v>775</v>
      </c>
      <c r="AE1397">
        <v>14</v>
      </c>
      <c r="AF1397">
        <v>5</v>
      </c>
      <c r="AG1397">
        <v>4</v>
      </c>
      <c r="AH1397">
        <v>55</v>
      </c>
      <c r="AI1397" s="3">
        <v>0.20387096774193547</v>
      </c>
      <c r="AJ1397" s="3">
        <v>0.21428571428571427</v>
      </c>
      <c r="AK1397" s="3">
        <v>0</v>
      </c>
      <c r="AL1397" s="3">
        <v>0</v>
      </c>
      <c r="AM1397" s="3">
        <v>0.14545454545454545</v>
      </c>
      <c r="AN1397" s="2">
        <f t="shared" si="48"/>
        <v>0.21194379391100704</v>
      </c>
      <c r="AO1397" s="2">
        <v>9.1441969519343497E-2</v>
      </c>
      <c r="AP1397">
        <f t="shared" si="49"/>
        <v>181</v>
      </c>
    </row>
    <row r="1398" spans="1:42" ht="16.5" hidden="1" customHeight="1" x14ac:dyDescent="0.25">
      <c r="A1398" s="5" t="s">
        <v>802</v>
      </c>
      <c r="B1398" t="s">
        <v>708</v>
      </c>
      <c r="D1398" t="s">
        <v>32</v>
      </c>
      <c r="E1398" t="s">
        <v>534</v>
      </c>
      <c r="F1398" t="s">
        <v>709</v>
      </c>
      <c r="G1398">
        <v>176</v>
      </c>
      <c r="H1398">
        <v>0</v>
      </c>
      <c r="I1398">
        <v>0</v>
      </c>
      <c r="J1398">
        <v>0</v>
      </c>
      <c r="K1398">
        <v>0</v>
      </c>
      <c r="L1398">
        <v>9</v>
      </c>
      <c r="M1398">
        <v>172</v>
      </c>
      <c r="N1398" s="2">
        <v>6.0851926977687626E-3</v>
      </c>
      <c r="O1398" s="2">
        <v>0.1162947937795808</v>
      </c>
      <c r="P1398">
        <v>71</v>
      </c>
      <c r="Q1398" s="2">
        <v>5.1862673484295109E-2</v>
      </c>
      <c r="R1398">
        <v>1479</v>
      </c>
      <c r="S1398">
        <v>1369</v>
      </c>
      <c r="T1398">
        <v>1261</v>
      </c>
      <c r="U1398">
        <v>3</v>
      </c>
      <c r="V1398">
        <v>8</v>
      </c>
      <c r="W1398">
        <v>8</v>
      </c>
      <c r="X1398">
        <v>89</v>
      </c>
      <c r="Y1398">
        <v>64</v>
      </c>
      <c r="Z1398">
        <v>0</v>
      </c>
      <c r="AA1398">
        <v>0</v>
      </c>
      <c r="AB1398">
        <v>0</v>
      </c>
      <c r="AC1398">
        <v>3</v>
      </c>
      <c r="AD1398">
        <v>1373</v>
      </c>
      <c r="AE1398">
        <v>3</v>
      </c>
      <c r="AF1398">
        <v>8</v>
      </c>
      <c r="AG1398">
        <v>8</v>
      </c>
      <c r="AH1398">
        <v>86</v>
      </c>
      <c r="AI1398" s="3">
        <v>0.12818645302257831</v>
      </c>
      <c r="AJ1398" s="3">
        <v>0</v>
      </c>
      <c r="AK1398" s="3">
        <v>0</v>
      </c>
      <c r="AL1398" s="3">
        <v>0</v>
      </c>
      <c r="AM1398" s="3">
        <v>0</v>
      </c>
      <c r="AN1398" s="2">
        <f t="shared" si="48"/>
        <v>0.12237998647734956</v>
      </c>
      <c r="AO1398" s="2">
        <v>7.1041948579161032E-2</v>
      </c>
      <c r="AP1398">
        <f t="shared" si="49"/>
        <v>181</v>
      </c>
    </row>
    <row r="1399" spans="1:42" ht="16.5" hidden="1" customHeight="1" x14ac:dyDescent="0.25">
      <c r="A1399" s="4" t="s">
        <v>799</v>
      </c>
      <c r="B1399" s="1" t="s">
        <v>153</v>
      </c>
      <c r="D1399" t="s">
        <v>32</v>
      </c>
      <c r="E1399" t="s">
        <v>149</v>
      </c>
      <c r="F1399" t="s">
        <v>154</v>
      </c>
      <c r="G1399">
        <v>175</v>
      </c>
      <c r="H1399">
        <v>0</v>
      </c>
      <c r="I1399">
        <v>0</v>
      </c>
      <c r="J1399">
        <v>0</v>
      </c>
      <c r="K1399">
        <v>0</v>
      </c>
      <c r="L1399">
        <v>88</v>
      </c>
      <c r="M1399">
        <v>93</v>
      </c>
      <c r="N1399" s="2">
        <v>5.5873015873015873E-2</v>
      </c>
      <c r="O1399" s="2">
        <v>5.904761904761905E-2</v>
      </c>
      <c r="P1399">
        <v>235</v>
      </c>
      <c r="Q1399" s="2">
        <v>0.14426028238182934</v>
      </c>
      <c r="R1399">
        <v>1575</v>
      </c>
      <c r="S1399">
        <v>1629</v>
      </c>
      <c r="T1399">
        <v>1578</v>
      </c>
      <c r="U1399">
        <v>14</v>
      </c>
      <c r="V1399">
        <v>24</v>
      </c>
      <c r="W1399">
        <v>5</v>
      </c>
      <c r="X1399">
        <v>8</v>
      </c>
      <c r="Y1399">
        <v>226</v>
      </c>
      <c r="Z1399">
        <v>0</v>
      </c>
      <c r="AA1399">
        <v>0</v>
      </c>
      <c r="AB1399">
        <v>0</v>
      </c>
      <c r="AC1399">
        <v>0</v>
      </c>
      <c r="AD1399">
        <v>1527</v>
      </c>
      <c r="AE1399">
        <v>14</v>
      </c>
      <c r="AF1399">
        <v>24</v>
      </c>
      <c r="AG1399">
        <v>5</v>
      </c>
      <c r="AH1399">
        <v>8</v>
      </c>
      <c r="AI1399" s="3">
        <v>0.114603798297315</v>
      </c>
      <c r="AJ1399" s="3">
        <v>0</v>
      </c>
      <c r="AK1399" s="3">
        <v>0</v>
      </c>
      <c r="AL1399" s="3">
        <v>0</v>
      </c>
      <c r="AM1399" s="3">
        <v>0</v>
      </c>
      <c r="AN1399" s="2">
        <f t="shared" si="48"/>
        <v>0.11492063492063492</v>
      </c>
      <c r="AO1399" s="2">
        <v>3.2319391634980987E-2</v>
      </c>
      <c r="AP1399">
        <f t="shared" si="49"/>
        <v>181</v>
      </c>
    </row>
    <row r="1400" spans="1:42" ht="16.5" hidden="1" customHeight="1" x14ac:dyDescent="0.25">
      <c r="A1400" s="5" t="s">
        <v>795</v>
      </c>
      <c r="B1400" s="1" t="s">
        <v>42</v>
      </c>
      <c r="C1400" t="s">
        <v>36</v>
      </c>
      <c r="D1400" t="s">
        <v>43</v>
      </c>
      <c r="E1400" t="s">
        <v>44</v>
      </c>
      <c r="F1400" t="s">
        <v>45</v>
      </c>
      <c r="G1400">
        <v>102</v>
      </c>
      <c r="H1400">
        <v>0</v>
      </c>
      <c r="I1400">
        <v>33</v>
      </c>
      <c r="J1400">
        <v>0</v>
      </c>
      <c r="K1400">
        <v>37</v>
      </c>
      <c r="L1400">
        <v>50</v>
      </c>
      <c r="M1400">
        <v>131</v>
      </c>
      <c r="N1400" s="2">
        <v>1.7024174327545116E-2</v>
      </c>
      <c r="O1400" s="2">
        <v>4.4603336738168201E-2</v>
      </c>
      <c r="P1400">
        <v>535</v>
      </c>
      <c r="Q1400" s="2">
        <v>0.16256457003950167</v>
      </c>
      <c r="R1400">
        <v>2937</v>
      </c>
      <c r="S1400">
        <v>3291</v>
      </c>
      <c r="T1400">
        <v>2242</v>
      </c>
      <c r="U1400">
        <v>36</v>
      </c>
      <c r="V1400">
        <v>263</v>
      </c>
      <c r="W1400">
        <v>84</v>
      </c>
      <c r="X1400">
        <v>666</v>
      </c>
      <c r="Y1400">
        <v>330</v>
      </c>
      <c r="Z1400">
        <v>0</v>
      </c>
      <c r="AA1400">
        <v>36</v>
      </c>
      <c r="AB1400">
        <v>4</v>
      </c>
      <c r="AC1400">
        <v>144</v>
      </c>
      <c r="AD1400">
        <v>2014</v>
      </c>
      <c r="AE1400">
        <v>36</v>
      </c>
      <c r="AF1400">
        <v>260</v>
      </c>
      <c r="AG1400">
        <v>80</v>
      </c>
      <c r="AH1400">
        <v>559</v>
      </c>
      <c r="AI1400" s="3">
        <v>5.0645481628599803E-2</v>
      </c>
      <c r="AJ1400" s="3">
        <v>0</v>
      </c>
      <c r="AK1400" s="3">
        <v>0.12692307692307692</v>
      </c>
      <c r="AL1400" s="3">
        <v>0</v>
      </c>
      <c r="AM1400" s="3">
        <v>6.6189624329159216E-2</v>
      </c>
      <c r="AN1400" s="2">
        <f t="shared" si="48"/>
        <v>6.162751106571332E-2</v>
      </c>
      <c r="AO1400" s="2">
        <v>0.31705662936588674</v>
      </c>
      <c r="AP1400">
        <f t="shared" si="49"/>
        <v>181</v>
      </c>
    </row>
    <row r="1401" spans="1:42" ht="16.5" hidden="1" customHeight="1" x14ac:dyDescent="0.25">
      <c r="A1401" s="5" t="s">
        <v>793</v>
      </c>
      <c r="B1401" t="s">
        <v>716</v>
      </c>
      <c r="D1401" t="s">
        <v>32</v>
      </c>
      <c r="E1401" t="s">
        <v>556</v>
      </c>
      <c r="F1401" t="s">
        <v>717</v>
      </c>
      <c r="G1401">
        <v>178</v>
      </c>
      <c r="H1401">
        <v>0</v>
      </c>
      <c r="I1401">
        <v>0</v>
      </c>
      <c r="J1401">
        <v>0</v>
      </c>
      <c r="K1401">
        <v>0</v>
      </c>
      <c r="L1401">
        <v>5</v>
      </c>
      <c r="M1401">
        <v>175</v>
      </c>
      <c r="N1401" s="2">
        <v>7.0028011204481795E-3</v>
      </c>
      <c r="O1401" s="2">
        <v>0.24509803921568626</v>
      </c>
      <c r="P1401">
        <v>14</v>
      </c>
      <c r="Q1401" s="2">
        <v>2.5547445255474453E-2</v>
      </c>
      <c r="R1401">
        <v>714</v>
      </c>
      <c r="S1401">
        <v>548</v>
      </c>
      <c r="T1401">
        <v>540</v>
      </c>
      <c r="U1401">
        <v>0</v>
      </c>
      <c r="V1401">
        <v>2</v>
      </c>
      <c r="W1401">
        <v>4</v>
      </c>
      <c r="X1401">
        <v>2</v>
      </c>
      <c r="Y1401">
        <v>11</v>
      </c>
      <c r="Z1401">
        <v>0</v>
      </c>
      <c r="AA1401">
        <v>0</v>
      </c>
      <c r="AB1401">
        <v>0</v>
      </c>
      <c r="AC1401">
        <v>0</v>
      </c>
      <c r="AD1401">
        <v>707</v>
      </c>
      <c r="AE1401">
        <v>0</v>
      </c>
      <c r="AF1401">
        <v>2</v>
      </c>
      <c r="AG1401">
        <v>4</v>
      </c>
      <c r="AH1401">
        <v>2</v>
      </c>
      <c r="AI1401" s="3">
        <v>0.25176803394625175</v>
      </c>
      <c r="AJ1401" s="3">
        <v>0</v>
      </c>
      <c r="AK1401" s="3">
        <v>0</v>
      </c>
      <c r="AL1401" s="3">
        <v>0</v>
      </c>
      <c r="AM1401" s="3">
        <v>0</v>
      </c>
      <c r="AN1401" s="2">
        <f t="shared" si="48"/>
        <v>0.25210084033613445</v>
      </c>
      <c r="AO1401" s="2">
        <v>1.1188811188811189E-2</v>
      </c>
      <c r="AP1401">
        <f t="shared" si="49"/>
        <v>180</v>
      </c>
    </row>
    <row r="1402" spans="1:42" ht="16.5" hidden="1" customHeight="1" x14ac:dyDescent="0.25">
      <c r="A1402" s="4" t="s">
        <v>800</v>
      </c>
      <c r="B1402" t="s">
        <v>716</v>
      </c>
      <c r="D1402" t="s">
        <v>32</v>
      </c>
      <c r="E1402" t="s">
        <v>556</v>
      </c>
      <c r="F1402" t="s">
        <v>717</v>
      </c>
      <c r="G1402">
        <v>174</v>
      </c>
      <c r="H1402">
        <v>0</v>
      </c>
      <c r="I1402">
        <v>0</v>
      </c>
      <c r="J1402">
        <v>0</v>
      </c>
      <c r="K1402">
        <v>0</v>
      </c>
      <c r="L1402">
        <v>3</v>
      </c>
      <c r="M1402">
        <v>177</v>
      </c>
      <c r="N1402" s="2">
        <v>3.8314176245210726E-3</v>
      </c>
      <c r="O1402" s="2">
        <v>0.22605363984674329</v>
      </c>
      <c r="P1402">
        <v>44</v>
      </c>
      <c r="Q1402" s="2">
        <v>6.8006182380216385E-2</v>
      </c>
      <c r="R1402">
        <v>783</v>
      </c>
      <c r="S1402">
        <v>647</v>
      </c>
      <c r="T1402">
        <v>620</v>
      </c>
      <c r="U1402">
        <v>0</v>
      </c>
      <c r="V1402">
        <v>15</v>
      </c>
      <c r="W1402">
        <v>5</v>
      </c>
      <c r="X1402">
        <v>7</v>
      </c>
      <c r="Y1402">
        <v>40</v>
      </c>
      <c r="Z1402">
        <v>0</v>
      </c>
      <c r="AA1402">
        <v>0</v>
      </c>
      <c r="AB1402">
        <v>0</v>
      </c>
      <c r="AC1402">
        <v>0</v>
      </c>
      <c r="AD1402">
        <v>754</v>
      </c>
      <c r="AE1402">
        <v>0</v>
      </c>
      <c r="AF1402">
        <v>15</v>
      </c>
      <c r="AG1402">
        <v>5</v>
      </c>
      <c r="AH1402">
        <v>7</v>
      </c>
      <c r="AI1402" s="3">
        <v>0.23076923076923078</v>
      </c>
      <c r="AJ1402" s="3">
        <v>0</v>
      </c>
      <c r="AK1402" s="3">
        <v>0</v>
      </c>
      <c r="AL1402" s="3">
        <v>0</v>
      </c>
      <c r="AM1402" s="3">
        <v>0</v>
      </c>
      <c r="AN1402" s="2">
        <f t="shared" si="48"/>
        <v>0.22988505747126436</v>
      </c>
      <c r="AO1402" s="2">
        <v>3.4571062740076826E-2</v>
      </c>
      <c r="AP1402">
        <f t="shared" si="49"/>
        <v>180</v>
      </c>
    </row>
    <row r="1403" spans="1:42" ht="16.5" hidden="1" customHeight="1" x14ac:dyDescent="0.25">
      <c r="A1403" s="4" t="s">
        <v>798</v>
      </c>
      <c r="B1403" t="s">
        <v>735</v>
      </c>
      <c r="D1403" t="s">
        <v>32</v>
      </c>
      <c r="E1403" t="s">
        <v>60</v>
      </c>
      <c r="F1403" t="s">
        <v>736</v>
      </c>
      <c r="G1403">
        <v>160</v>
      </c>
      <c r="H1403">
        <v>11</v>
      </c>
      <c r="I1403">
        <v>0</v>
      </c>
      <c r="J1403">
        <v>0</v>
      </c>
      <c r="K1403">
        <v>0</v>
      </c>
      <c r="L1403">
        <v>3</v>
      </c>
      <c r="M1403">
        <v>177</v>
      </c>
      <c r="N1403" s="2">
        <v>3.6764705882352941E-3</v>
      </c>
      <c r="O1403" s="2">
        <v>0.21691176470588236</v>
      </c>
      <c r="P1403">
        <v>57</v>
      </c>
      <c r="Q1403" s="2">
        <v>8.2251082251082255E-2</v>
      </c>
      <c r="R1403">
        <v>816</v>
      </c>
      <c r="S1403">
        <v>693</v>
      </c>
      <c r="T1403">
        <v>627</v>
      </c>
      <c r="U1403">
        <v>32</v>
      </c>
      <c r="V1403">
        <v>3</v>
      </c>
      <c r="W1403">
        <v>7</v>
      </c>
      <c r="X1403">
        <v>24</v>
      </c>
      <c r="Y1403">
        <v>49</v>
      </c>
      <c r="Z1403">
        <v>0</v>
      </c>
      <c r="AA1403">
        <v>0</v>
      </c>
      <c r="AB1403">
        <v>0</v>
      </c>
      <c r="AC1403">
        <v>0</v>
      </c>
      <c r="AD1403">
        <v>738</v>
      </c>
      <c r="AE1403">
        <v>43</v>
      </c>
      <c r="AF1403">
        <v>3</v>
      </c>
      <c r="AG1403">
        <v>7</v>
      </c>
      <c r="AH1403">
        <v>24</v>
      </c>
      <c r="AI1403" s="3">
        <v>0.21680216802168023</v>
      </c>
      <c r="AJ1403" s="3">
        <v>0.2558139534883721</v>
      </c>
      <c r="AK1403" s="3">
        <v>0</v>
      </c>
      <c r="AL1403" s="3">
        <v>0</v>
      </c>
      <c r="AM1403" s="3">
        <v>0</v>
      </c>
      <c r="AN1403" s="2">
        <f t="shared" si="48"/>
        <v>0.22058823529411764</v>
      </c>
      <c r="AO1403" s="2">
        <v>9.4478527607361959E-2</v>
      </c>
      <c r="AP1403">
        <f t="shared" si="49"/>
        <v>180</v>
      </c>
    </row>
    <row r="1404" spans="1:42" ht="16.5" hidden="1" customHeight="1" x14ac:dyDescent="0.25">
      <c r="A1404" s="5" t="s">
        <v>789</v>
      </c>
      <c r="B1404" t="s">
        <v>662</v>
      </c>
      <c r="D1404" t="s">
        <v>32</v>
      </c>
      <c r="E1404" t="s">
        <v>603</v>
      </c>
      <c r="F1404" t="s">
        <v>663</v>
      </c>
      <c r="G1404">
        <v>169</v>
      </c>
      <c r="H1404">
        <v>0</v>
      </c>
      <c r="I1404">
        <v>0</v>
      </c>
      <c r="J1404">
        <v>0</v>
      </c>
      <c r="K1404">
        <v>3</v>
      </c>
      <c r="L1404">
        <v>61</v>
      </c>
      <c r="M1404">
        <v>119</v>
      </c>
      <c r="N1404" s="2">
        <v>4.8917401764234161E-2</v>
      </c>
      <c r="O1404" s="2">
        <v>9.5429029671210905E-2</v>
      </c>
      <c r="P1404">
        <v>45</v>
      </c>
      <c r="Q1404" s="2">
        <v>4.0467625899280574E-2</v>
      </c>
      <c r="R1404">
        <v>1247</v>
      </c>
      <c r="S1404">
        <v>1112</v>
      </c>
      <c r="T1404">
        <v>968</v>
      </c>
      <c r="U1404">
        <v>56</v>
      </c>
      <c r="V1404">
        <v>6</v>
      </c>
      <c r="W1404">
        <v>12</v>
      </c>
      <c r="X1404">
        <v>70</v>
      </c>
      <c r="Y1404">
        <v>38</v>
      </c>
      <c r="Z1404">
        <v>0</v>
      </c>
      <c r="AA1404">
        <v>0</v>
      </c>
      <c r="AB1404">
        <v>0</v>
      </c>
      <c r="AC1404">
        <v>0</v>
      </c>
      <c r="AD1404">
        <v>1099</v>
      </c>
      <c r="AE1404">
        <v>56</v>
      </c>
      <c r="AF1404">
        <v>6</v>
      </c>
      <c r="AG1404">
        <v>12</v>
      </c>
      <c r="AH1404">
        <v>73</v>
      </c>
      <c r="AI1404" s="3">
        <v>0.1537761601455869</v>
      </c>
      <c r="AJ1404" s="3">
        <v>0</v>
      </c>
      <c r="AK1404" s="3">
        <v>0</v>
      </c>
      <c r="AL1404" s="3">
        <v>0</v>
      </c>
      <c r="AM1404" s="3">
        <v>4.1095890410958902E-2</v>
      </c>
      <c r="AN1404" s="2">
        <f t="shared" si="48"/>
        <v>0.14434643143544507</v>
      </c>
      <c r="AO1404" s="2">
        <v>0.11797752808988764</v>
      </c>
      <c r="AP1404">
        <f t="shared" si="49"/>
        <v>180</v>
      </c>
    </row>
    <row r="1405" spans="1:42" ht="16.5" hidden="1" customHeight="1" x14ac:dyDescent="0.25">
      <c r="A1405" s="5" t="s">
        <v>793</v>
      </c>
      <c r="B1405" s="1" t="s">
        <v>390</v>
      </c>
      <c r="D1405" t="s">
        <v>32</v>
      </c>
      <c r="E1405" t="s">
        <v>388</v>
      </c>
      <c r="F1405" t="s">
        <v>391</v>
      </c>
      <c r="G1405">
        <v>172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180</v>
      </c>
      <c r="N1405" s="2">
        <v>0</v>
      </c>
      <c r="O1405" s="2">
        <v>6.7289719626168226E-2</v>
      </c>
      <c r="P1405">
        <v>63</v>
      </c>
      <c r="Q1405" s="2">
        <v>2.4628616106333073E-2</v>
      </c>
      <c r="R1405">
        <v>2675</v>
      </c>
      <c r="S1405">
        <v>2558</v>
      </c>
      <c r="T1405">
        <v>2428</v>
      </c>
      <c r="U1405">
        <v>29</v>
      </c>
      <c r="V1405">
        <v>46</v>
      </c>
      <c r="W1405">
        <v>25</v>
      </c>
      <c r="X1405">
        <v>30</v>
      </c>
      <c r="Y1405">
        <v>47</v>
      </c>
      <c r="Z1405">
        <v>0</v>
      </c>
      <c r="AA1405">
        <v>3</v>
      </c>
      <c r="AB1405">
        <v>0</v>
      </c>
      <c r="AC1405">
        <v>0</v>
      </c>
      <c r="AD1405">
        <v>2553</v>
      </c>
      <c r="AE1405">
        <v>29</v>
      </c>
      <c r="AF1405">
        <v>43</v>
      </c>
      <c r="AG1405">
        <v>25</v>
      </c>
      <c r="AH1405">
        <v>30</v>
      </c>
      <c r="AI1405" s="3">
        <v>6.7371719545632591E-2</v>
      </c>
      <c r="AJ1405" s="3">
        <v>0</v>
      </c>
      <c r="AK1405" s="3">
        <v>0</v>
      </c>
      <c r="AL1405" s="3">
        <v>0</v>
      </c>
      <c r="AM1405" s="3">
        <v>0</v>
      </c>
      <c r="AN1405" s="2">
        <f t="shared" si="48"/>
        <v>6.7289719626168226E-2</v>
      </c>
      <c r="AO1405" s="2">
        <v>4.7388059701492534E-2</v>
      </c>
      <c r="AP1405">
        <f t="shared" si="49"/>
        <v>180</v>
      </c>
    </row>
    <row r="1406" spans="1:42" ht="16.5" hidden="1" customHeight="1" x14ac:dyDescent="0.25">
      <c r="A1406" s="5" t="s">
        <v>788</v>
      </c>
      <c r="B1406" s="1" t="s">
        <v>176</v>
      </c>
      <c r="D1406" t="s">
        <v>32</v>
      </c>
      <c r="E1406" t="s">
        <v>177</v>
      </c>
      <c r="F1406" t="s">
        <v>178</v>
      </c>
      <c r="G1406">
        <v>174</v>
      </c>
      <c r="H1406">
        <v>0</v>
      </c>
      <c r="I1406">
        <v>0</v>
      </c>
      <c r="J1406">
        <v>0</v>
      </c>
      <c r="K1406">
        <v>0</v>
      </c>
      <c r="L1406">
        <v>25</v>
      </c>
      <c r="M1406">
        <v>155</v>
      </c>
      <c r="N1406" s="2">
        <v>5.9537985234579659E-3</v>
      </c>
      <c r="O1406" s="2">
        <v>3.6913550845439388E-2</v>
      </c>
      <c r="P1406">
        <v>81</v>
      </c>
      <c r="Q1406" s="2">
        <v>1.975609756097561E-2</v>
      </c>
      <c r="R1406">
        <v>4199</v>
      </c>
      <c r="S1406">
        <v>4100</v>
      </c>
      <c r="T1406">
        <v>4003</v>
      </c>
      <c r="U1406">
        <v>7</v>
      </c>
      <c r="V1406">
        <v>40</v>
      </c>
      <c r="W1406">
        <v>27</v>
      </c>
      <c r="X1406">
        <v>23</v>
      </c>
      <c r="Y1406">
        <v>75</v>
      </c>
      <c r="Z1406">
        <v>0</v>
      </c>
      <c r="AA1406">
        <v>0</v>
      </c>
      <c r="AB1406">
        <v>0</v>
      </c>
      <c r="AC1406">
        <v>0</v>
      </c>
      <c r="AD1406">
        <v>4102</v>
      </c>
      <c r="AE1406">
        <v>7</v>
      </c>
      <c r="AF1406">
        <v>40</v>
      </c>
      <c r="AG1406">
        <v>27</v>
      </c>
      <c r="AH1406">
        <v>23</v>
      </c>
      <c r="AI1406" s="3">
        <v>4.2418332520721601E-2</v>
      </c>
      <c r="AJ1406" s="3">
        <v>0</v>
      </c>
      <c r="AK1406" s="3">
        <v>0</v>
      </c>
      <c r="AL1406" s="3">
        <v>0</v>
      </c>
      <c r="AM1406" s="3">
        <v>0</v>
      </c>
      <c r="AN1406" s="2">
        <f t="shared" si="48"/>
        <v>4.2867349368897356E-2</v>
      </c>
      <c r="AO1406" s="2">
        <v>2.3100738271016909E-2</v>
      </c>
      <c r="AP1406">
        <f t="shared" si="49"/>
        <v>180</v>
      </c>
    </row>
    <row r="1407" spans="1:42" ht="16.5" hidden="1" customHeight="1" x14ac:dyDescent="0.25">
      <c r="A1407" s="5" t="s">
        <v>789</v>
      </c>
      <c r="B1407" s="1" t="s">
        <v>176</v>
      </c>
      <c r="D1407" t="s">
        <v>32</v>
      </c>
      <c r="E1407" t="s">
        <v>177</v>
      </c>
      <c r="F1407" t="s">
        <v>178</v>
      </c>
      <c r="G1407">
        <v>177</v>
      </c>
      <c r="H1407">
        <v>0</v>
      </c>
      <c r="I1407">
        <v>0</v>
      </c>
      <c r="J1407">
        <v>0</v>
      </c>
      <c r="K1407">
        <v>0</v>
      </c>
      <c r="L1407">
        <v>25</v>
      </c>
      <c r="M1407">
        <v>155</v>
      </c>
      <c r="N1407" s="2">
        <v>5.918560606060606E-3</v>
      </c>
      <c r="O1407" s="2">
        <v>3.669507575757576E-2</v>
      </c>
      <c r="P1407">
        <v>109</v>
      </c>
      <c r="Q1407" s="2">
        <v>2.6246087165904167E-2</v>
      </c>
      <c r="R1407">
        <v>4224</v>
      </c>
      <c r="S1407">
        <v>4153</v>
      </c>
      <c r="T1407">
        <v>4038</v>
      </c>
      <c r="U1407">
        <v>9</v>
      </c>
      <c r="V1407">
        <v>43</v>
      </c>
      <c r="W1407">
        <v>31</v>
      </c>
      <c r="X1407">
        <v>32</v>
      </c>
      <c r="Y1407">
        <v>99</v>
      </c>
      <c r="Z1407">
        <v>0</v>
      </c>
      <c r="AA1407">
        <v>0</v>
      </c>
      <c r="AB1407">
        <v>0</v>
      </c>
      <c r="AC1407">
        <v>0</v>
      </c>
      <c r="AD1407">
        <v>4116</v>
      </c>
      <c r="AE1407">
        <v>9</v>
      </c>
      <c r="AF1407">
        <v>43</v>
      </c>
      <c r="AG1407">
        <v>31</v>
      </c>
      <c r="AH1407">
        <v>32</v>
      </c>
      <c r="AI1407" s="3">
        <v>4.3002915451895045E-2</v>
      </c>
      <c r="AJ1407" s="3">
        <v>0</v>
      </c>
      <c r="AK1407" s="3">
        <v>0</v>
      </c>
      <c r="AL1407" s="3">
        <v>0</v>
      </c>
      <c r="AM1407" s="3">
        <v>0</v>
      </c>
      <c r="AN1407" s="2">
        <f t="shared" si="48"/>
        <v>4.2613636363636367E-2</v>
      </c>
      <c r="AO1407" s="2">
        <v>2.7180335618057196E-2</v>
      </c>
      <c r="AP1407">
        <f t="shared" si="49"/>
        <v>180</v>
      </c>
    </row>
    <row r="1408" spans="1:42" ht="16.5" hidden="1" customHeight="1" x14ac:dyDescent="0.25">
      <c r="A1408" s="5" t="s">
        <v>788</v>
      </c>
      <c r="B1408" s="1" t="s">
        <v>590</v>
      </c>
      <c r="D1408" t="s">
        <v>32</v>
      </c>
      <c r="E1408" t="s">
        <v>333</v>
      </c>
      <c r="F1408" t="s">
        <v>591</v>
      </c>
      <c r="G1408">
        <v>167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180</v>
      </c>
      <c r="N1408" s="2">
        <v>0</v>
      </c>
      <c r="O1408" s="2">
        <v>3.5608308605341248E-2</v>
      </c>
      <c r="P1408">
        <v>227</v>
      </c>
      <c r="Q1408" s="2">
        <v>4.4492355938847511E-2</v>
      </c>
      <c r="R1408">
        <v>5055</v>
      </c>
      <c r="S1408">
        <v>5102</v>
      </c>
      <c r="T1408">
        <v>4936</v>
      </c>
      <c r="U1408">
        <v>22</v>
      </c>
      <c r="V1408">
        <v>33</v>
      </c>
      <c r="W1408">
        <v>41</v>
      </c>
      <c r="X1408">
        <v>70</v>
      </c>
      <c r="Y1408">
        <v>201</v>
      </c>
      <c r="Z1408">
        <v>0</v>
      </c>
      <c r="AA1408">
        <v>3</v>
      </c>
      <c r="AB1408">
        <v>0</v>
      </c>
      <c r="AC1408">
        <v>0</v>
      </c>
      <c r="AD1408">
        <v>4902</v>
      </c>
      <c r="AE1408">
        <v>22</v>
      </c>
      <c r="AF1408">
        <v>30</v>
      </c>
      <c r="AG1408">
        <v>41</v>
      </c>
      <c r="AH1408">
        <v>70</v>
      </c>
      <c r="AI1408" s="3">
        <v>3.4067727458180333E-2</v>
      </c>
      <c r="AJ1408" s="3">
        <v>0</v>
      </c>
      <c r="AK1408" s="3">
        <v>0</v>
      </c>
      <c r="AL1408" s="3">
        <v>0</v>
      </c>
      <c r="AM1408" s="3">
        <v>0</v>
      </c>
      <c r="AN1408" s="2">
        <f t="shared" si="48"/>
        <v>3.5608308605341248E-2</v>
      </c>
      <c r="AO1408" s="2">
        <v>3.2181638696939782E-2</v>
      </c>
      <c r="AP1408">
        <f t="shared" si="49"/>
        <v>180</v>
      </c>
    </row>
    <row r="1409" spans="1:42" ht="16.5" hidden="1" customHeight="1" x14ac:dyDescent="0.25">
      <c r="A1409" s="4" t="s">
        <v>797</v>
      </c>
      <c r="B1409" s="1" t="s">
        <v>340</v>
      </c>
      <c r="D1409" t="s">
        <v>32</v>
      </c>
      <c r="E1409" t="s">
        <v>336</v>
      </c>
      <c r="F1409" t="s">
        <v>341</v>
      </c>
      <c r="G1409">
        <v>166</v>
      </c>
      <c r="H1409">
        <v>3</v>
      </c>
      <c r="I1409">
        <v>0</v>
      </c>
      <c r="J1409">
        <v>3</v>
      </c>
      <c r="K1409">
        <v>0</v>
      </c>
      <c r="L1409">
        <v>5</v>
      </c>
      <c r="M1409">
        <v>174</v>
      </c>
      <c r="N1409" s="2">
        <v>6.3613231552162846E-3</v>
      </c>
      <c r="O1409" s="2">
        <v>0.22137404580152673</v>
      </c>
      <c r="P1409">
        <v>79</v>
      </c>
      <c r="Q1409" s="2">
        <v>0.11516034985422741</v>
      </c>
      <c r="R1409">
        <v>786</v>
      </c>
      <c r="S1409">
        <v>686</v>
      </c>
      <c r="T1409">
        <v>410</v>
      </c>
      <c r="U1409">
        <v>245</v>
      </c>
      <c r="V1409">
        <v>19</v>
      </c>
      <c r="W1409">
        <v>7</v>
      </c>
      <c r="X1409">
        <v>5</v>
      </c>
      <c r="Y1409">
        <v>40</v>
      </c>
      <c r="Z1409">
        <v>22</v>
      </c>
      <c r="AA1409">
        <v>0</v>
      </c>
      <c r="AB1409">
        <v>3</v>
      </c>
      <c r="AC1409">
        <v>0</v>
      </c>
      <c r="AD1409">
        <v>536</v>
      </c>
      <c r="AE1409">
        <v>226</v>
      </c>
      <c r="AF1409">
        <v>19</v>
      </c>
      <c r="AG1409">
        <v>7</v>
      </c>
      <c r="AH1409">
        <v>5</v>
      </c>
      <c r="AI1409" s="3">
        <v>0.30970149253731344</v>
      </c>
      <c r="AJ1409" s="3">
        <v>1.3274336283185841E-2</v>
      </c>
      <c r="AK1409" s="3">
        <v>0</v>
      </c>
      <c r="AL1409" s="3">
        <v>0.42857142857142855</v>
      </c>
      <c r="AM1409" s="3">
        <v>0</v>
      </c>
      <c r="AN1409" s="2">
        <f t="shared" si="48"/>
        <v>0.22773536895674301</v>
      </c>
      <c r="AO1409" s="2">
        <v>0.32408575031525849</v>
      </c>
      <c r="AP1409">
        <f t="shared" si="49"/>
        <v>179</v>
      </c>
    </row>
    <row r="1410" spans="1:42" ht="16.5" hidden="1" customHeight="1" x14ac:dyDescent="0.25">
      <c r="A1410" s="4" t="s">
        <v>798</v>
      </c>
      <c r="B1410" t="s">
        <v>682</v>
      </c>
      <c r="D1410" t="s">
        <v>32</v>
      </c>
      <c r="E1410" t="s">
        <v>328</v>
      </c>
      <c r="F1410" t="s">
        <v>683</v>
      </c>
      <c r="G1410">
        <v>165</v>
      </c>
      <c r="H1410">
        <v>0</v>
      </c>
      <c r="I1410">
        <v>0</v>
      </c>
      <c r="J1410">
        <v>0</v>
      </c>
      <c r="K1410">
        <v>4</v>
      </c>
      <c r="L1410">
        <v>0</v>
      </c>
      <c r="M1410">
        <v>179</v>
      </c>
      <c r="N1410" s="2">
        <v>0</v>
      </c>
      <c r="O1410" s="2">
        <v>0.20935672514619882</v>
      </c>
      <c r="P1410">
        <v>94</v>
      </c>
      <c r="Q1410" s="2">
        <v>0.12207792207792208</v>
      </c>
      <c r="R1410">
        <v>855</v>
      </c>
      <c r="S1410">
        <v>770</v>
      </c>
      <c r="T1410">
        <v>708</v>
      </c>
      <c r="U1410">
        <v>4</v>
      </c>
      <c r="V1410">
        <v>7</v>
      </c>
      <c r="W1410">
        <v>4</v>
      </c>
      <c r="X1410">
        <v>47</v>
      </c>
      <c r="Y1410">
        <v>68</v>
      </c>
      <c r="Z1410">
        <v>0</v>
      </c>
      <c r="AA1410">
        <v>0</v>
      </c>
      <c r="AB1410">
        <v>0</v>
      </c>
      <c r="AC1410">
        <v>19</v>
      </c>
      <c r="AD1410">
        <v>805</v>
      </c>
      <c r="AE1410">
        <v>4</v>
      </c>
      <c r="AF1410">
        <v>7</v>
      </c>
      <c r="AG1410">
        <v>4</v>
      </c>
      <c r="AH1410">
        <v>32</v>
      </c>
      <c r="AI1410" s="3">
        <v>0.20496894409937888</v>
      </c>
      <c r="AJ1410" s="3">
        <v>0</v>
      </c>
      <c r="AK1410" s="3">
        <v>0</v>
      </c>
      <c r="AL1410" s="3">
        <v>0</v>
      </c>
      <c r="AM1410" s="3">
        <v>0.125</v>
      </c>
      <c r="AN1410" s="2">
        <f t="shared" si="48"/>
        <v>0.20935672514619882</v>
      </c>
      <c r="AO1410" s="2">
        <v>5.5164319248826289E-2</v>
      </c>
      <c r="AP1410">
        <f t="shared" si="49"/>
        <v>179</v>
      </c>
    </row>
    <row r="1411" spans="1:42" ht="16.5" hidden="1" customHeight="1" x14ac:dyDescent="0.25">
      <c r="A1411" s="5" t="s">
        <v>793</v>
      </c>
      <c r="B1411" t="s">
        <v>615</v>
      </c>
      <c r="D1411" t="s">
        <v>32</v>
      </c>
      <c r="E1411" t="s">
        <v>616</v>
      </c>
      <c r="F1411" t="s">
        <v>617</v>
      </c>
      <c r="G1411">
        <v>169</v>
      </c>
      <c r="H1411">
        <v>0</v>
      </c>
      <c r="I1411">
        <v>0</v>
      </c>
      <c r="J1411">
        <v>0</v>
      </c>
      <c r="K1411">
        <v>5</v>
      </c>
      <c r="L1411">
        <v>0</v>
      </c>
      <c r="M1411">
        <v>179</v>
      </c>
      <c r="N1411" s="2">
        <v>0</v>
      </c>
      <c r="O1411" s="2">
        <v>0.18228105906313646</v>
      </c>
      <c r="P1411">
        <v>26</v>
      </c>
      <c r="Q1411" s="2">
        <v>3.1363088057901084E-2</v>
      </c>
      <c r="R1411">
        <v>982</v>
      </c>
      <c r="S1411">
        <v>829</v>
      </c>
      <c r="T1411">
        <v>730</v>
      </c>
      <c r="U1411">
        <v>5</v>
      </c>
      <c r="V1411">
        <v>7</v>
      </c>
      <c r="W1411">
        <v>13</v>
      </c>
      <c r="X1411">
        <v>74</v>
      </c>
      <c r="Y1411">
        <v>25</v>
      </c>
      <c r="Z1411">
        <v>0</v>
      </c>
      <c r="AA1411">
        <v>0</v>
      </c>
      <c r="AB1411">
        <v>0</v>
      </c>
      <c r="AC1411">
        <v>0</v>
      </c>
      <c r="AD1411">
        <v>874</v>
      </c>
      <c r="AE1411">
        <v>5</v>
      </c>
      <c r="AF1411">
        <v>7</v>
      </c>
      <c r="AG1411">
        <v>13</v>
      </c>
      <c r="AH1411">
        <v>79</v>
      </c>
      <c r="AI1411" s="3">
        <v>0.19336384439359267</v>
      </c>
      <c r="AJ1411" s="3">
        <v>0</v>
      </c>
      <c r="AK1411" s="3">
        <v>0</v>
      </c>
      <c r="AL1411" s="3">
        <v>0</v>
      </c>
      <c r="AM1411" s="3">
        <v>6.3291139240506333E-2</v>
      </c>
      <c r="AN1411" s="2">
        <f t="shared" si="48"/>
        <v>0.18228105906313646</v>
      </c>
      <c r="AO1411" s="2">
        <v>0.10633946830265849</v>
      </c>
      <c r="AP1411">
        <f t="shared" si="49"/>
        <v>179</v>
      </c>
    </row>
    <row r="1412" spans="1:42" ht="16.5" hidden="1" customHeight="1" x14ac:dyDescent="0.25">
      <c r="A1412" s="5" t="s">
        <v>787</v>
      </c>
      <c r="B1412" t="s">
        <v>662</v>
      </c>
      <c r="D1412" t="s">
        <v>32</v>
      </c>
      <c r="E1412" t="s">
        <v>603</v>
      </c>
      <c r="F1412" t="s">
        <v>663</v>
      </c>
      <c r="G1412">
        <v>151</v>
      </c>
      <c r="H1412">
        <v>12</v>
      </c>
      <c r="I1412">
        <v>0</v>
      </c>
      <c r="J1412">
        <v>0</v>
      </c>
      <c r="K1412">
        <v>8</v>
      </c>
      <c r="L1412">
        <v>62</v>
      </c>
      <c r="M1412">
        <v>117</v>
      </c>
      <c r="N1412" s="2">
        <v>4.7112462006079027E-2</v>
      </c>
      <c r="O1412" s="2">
        <v>8.8905775075987847E-2</v>
      </c>
      <c r="P1412">
        <v>46</v>
      </c>
      <c r="Q1412" s="2">
        <v>3.888419273034658E-2</v>
      </c>
      <c r="R1412">
        <v>1316</v>
      </c>
      <c r="S1412">
        <v>1183</v>
      </c>
      <c r="T1412">
        <v>1042</v>
      </c>
      <c r="U1412">
        <v>64</v>
      </c>
      <c r="V1412">
        <v>7</v>
      </c>
      <c r="W1412">
        <v>5</v>
      </c>
      <c r="X1412">
        <v>65</v>
      </c>
      <c r="Y1412">
        <v>33</v>
      </c>
      <c r="Z1412">
        <v>0</v>
      </c>
      <c r="AA1412">
        <v>0</v>
      </c>
      <c r="AB1412">
        <v>0</v>
      </c>
      <c r="AC1412">
        <v>0</v>
      </c>
      <c r="AD1412">
        <v>1160</v>
      </c>
      <c r="AE1412">
        <v>76</v>
      </c>
      <c r="AF1412">
        <v>7</v>
      </c>
      <c r="AG1412">
        <v>5</v>
      </c>
      <c r="AH1412">
        <v>73</v>
      </c>
      <c r="AI1412" s="3">
        <v>0.13017241379310346</v>
      </c>
      <c r="AJ1412" s="3">
        <v>0.15789473684210525</v>
      </c>
      <c r="AK1412" s="3">
        <v>0</v>
      </c>
      <c r="AL1412" s="3">
        <v>0</v>
      </c>
      <c r="AM1412" s="3">
        <v>0.1095890410958904</v>
      </c>
      <c r="AN1412" s="2">
        <f t="shared" si="48"/>
        <v>0.13601823708206687</v>
      </c>
      <c r="AO1412" s="2">
        <v>0.12187736563209689</v>
      </c>
      <c r="AP1412">
        <f t="shared" si="49"/>
        <v>179</v>
      </c>
    </row>
    <row r="1413" spans="1:42" ht="16.5" hidden="1" customHeight="1" x14ac:dyDescent="0.25">
      <c r="A1413" s="5" t="s">
        <v>794</v>
      </c>
      <c r="B1413" s="1" t="s">
        <v>473</v>
      </c>
      <c r="D1413" t="s">
        <v>32</v>
      </c>
      <c r="E1413" t="s">
        <v>463</v>
      </c>
      <c r="F1413" t="s">
        <v>474</v>
      </c>
      <c r="G1413">
        <v>165</v>
      </c>
      <c r="H1413">
        <v>0</v>
      </c>
      <c r="I1413">
        <v>3</v>
      </c>
      <c r="J1413">
        <v>0</v>
      </c>
      <c r="K1413">
        <v>0</v>
      </c>
      <c r="L1413">
        <v>30</v>
      </c>
      <c r="M1413">
        <v>149</v>
      </c>
      <c r="N1413" s="2">
        <v>2.2388059701492536E-2</v>
      </c>
      <c r="O1413" s="2">
        <v>0.11119402985074626</v>
      </c>
      <c r="P1413">
        <v>365</v>
      </c>
      <c r="Q1413" s="2">
        <v>0.23918741808650065</v>
      </c>
      <c r="R1413">
        <v>1340</v>
      </c>
      <c r="S1413">
        <v>1526</v>
      </c>
      <c r="T1413">
        <v>1346</v>
      </c>
      <c r="U1413">
        <v>91</v>
      </c>
      <c r="V1413">
        <v>48</v>
      </c>
      <c r="W1413">
        <v>22</v>
      </c>
      <c r="X1413">
        <v>19</v>
      </c>
      <c r="Y1413">
        <v>325</v>
      </c>
      <c r="Z1413">
        <v>27</v>
      </c>
      <c r="AA1413">
        <v>4</v>
      </c>
      <c r="AB1413">
        <v>3</v>
      </c>
      <c r="AC1413">
        <v>0</v>
      </c>
      <c r="AD1413">
        <v>1186</v>
      </c>
      <c r="AE1413">
        <v>64</v>
      </c>
      <c r="AF1413">
        <v>47</v>
      </c>
      <c r="AG1413">
        <v>19</v>
      </c>
      <c r="AH1413">
        <v>19</v>
      </c>
      <c r="AI1413" s="3">
        <v>0.13912310286677909</v>
      </c>
      <c r="AJ1413" s="3">
        <v>0</v>
      </c>
      <c r="AK1413" s="3">
        <v>6.3829787234042548E-2</v>
      </c>
      <c r="AL1413" s="3">
        <v>0</v>
      </c>
      <c r="AM1413" s="3">
        <v>0</v>
      </c>
      <c r="AN1413" s="2">
        <f t="shared" si="48"/>
        <v>0.1335820895522388</v>
      </c>
      <c r="AO1413" s="2">
        <v>0.11161048689138577</v>
      </c>
      <c r="AP1413">
        <f t="shared" si="49"/>
        <v>179</v>
      </c>
    </row>
    <row r="1414" spans="1:42" ht="16.5" hidden="1" customHeight="1" x14ac:dyDescent="0.25">
      <c r="A1414" s="4" t="s">
        <v>797</v>
      </c>
      <c r="B1414" s="1" t="s">
        <v>592</v>
      </c>
      <c r="D1414" t="s">
        <v>32</v>
      </c>
      <c r="E1414" t="s">
        <v>333</v>
      </c>
      <c r="F1414" t="s">
        <v>593</v>
      </c>
      <c r="G1414">
        <v>164</v>
      </c>
      <c r="H1414">
        <v>0</v>
      </c>
      <c r="I1414">
        <v>4</v>
      </c>
      <c r="J1414">
        <v>3</v>
      </c>
      <c r="K1414">
        <v>4</v>
      </c>
      <c r="L1414">
        <v>3</v>
      </c>
      <c r="M1414">
        <v>176</v>
      </c>
      <c r="N1414" s="2">
        <v>1.3531799729364006E-3</v>
      </c>
      <c r="O1414" s="2">
        <v>7.9386558412268826E-2</v>
      </c>
      <c r="P1414">
        <v>302</v>
      </c>
      <c r="Q1414" s="2">
        <v>0.12905982905982907</v>
      </c>
      <c r="R1414">
        <v>2217</v>
      </c>
      <c r="S1414">
        <v>2340</v>
      </c>
      <c r="T1414">
        <v>2230</v>
      </c>
      <c r="U1414">
        <v>11</v>
      </c>
      <c r="V1414">
        <v>29</v>
      </c>
      <c r="W1414">
        <v>41</v>
      </c>
      <c r="X1414">
        <v>29</v>
      </c>
      <c r="Y1414">
        <v>295</v>
      </c>
      <c r="Z1414">
        <v>0</v>
      </c>
      <c r="AA1414">
        <v>0</v>
      </c>
      <c r="AB1414">
        <v>0</v>
      </c>
      <c r="AC1414">
        <v>0</v>
      </c>
      <c r="AD1414">
        <v>2099</v>
      </c>
      <c r="AE1414">
        <v>11</v>
      </c>
      <c r="AF1414">
        <v>33</v>
      </c>
      <c r="AG1414">
        <v>44</v>
      </c>
      <c r="AH1414">
        <v>33</v>
      </c>
      <c r="AI1414" s="3">
        <v>7.8132444020962366E-2</v>
      </c>
      <c r="AJ1414" s="3">
        <v>0</v>
      </c>
      <c r="AK1414" s="3">
        <v>0.12121212121212122</v>
      </c>
      <c r="AL1414" s="3">
        <v>6.8181818181818177E-2</v>
      </c>
      <c r="AM1414" s="3">
        <v>0.12121212121212122</v>
      </c>
      <c r="AN1414" s="2">
        <f t="shared" si="48"/>
        <v>8.073973838520522E-2</v>
      </c>
      <c r="AO1414" s="2">
        <v>5.4504504504504503E-2</v>
      </c>
      <c r="AP1414">
        <f t="shared" si="49"/>
        <v>179</v>
      </c>
    </row>
    <row r="1415" spans="1:42" ht="16.5" hidden="1" customHeight="1" x14ac:dyDescent="0.25">
      <c r="A1415" s="5" t="s">
        <v>792</v>
      </c>
      <c r="B1415" s="1" t="s">
        <v>53</v>
      </c>
      <c r="C1415" t="s">
        <v>36</v>
      </c>
      <c r="D1415" t="s">
        <v>43</v>
      </c>
      <c r="E1415" t="s">
        <v>47</v>
      </c>
      <c r="F1415" t="s">
        <v>54</v>
      </c>
      <c r="G1415">
        <v>96</v>
      </c>
      <c r="H1415">
        <v>5</v>
      </c>
      <c r="I1415">
        <v>48</v>
      </c>
      <c r="J1415">
        <v>3</v>
      </c>
      <c r="K1415">
        <v>11</v>
      </c>
      <c r="L1415">
        <v>39</v>
      </c>
      <c r="M1415">
        <v>140</v>
      </c>
      <c r="N1415" s="2">
        <v>1.4645137063462261E-2</v>
      </c>
      <c r="O1415" s="2">
        <v>5.257228689447991E-2</v>
      </c>
      <c r="P1415">
        <v>206</v>
      </c>
      <c r="Q1415" s="2">
        <v>7.6579925650557615E-2</v>
      </c>
      <c r="R1415">
        <v>2663</v>
      </c>
      <c r="S1415">
        <v>2690</v>
      </c>
      <c r="T1415">
        <v>1732</v>
      </c>
      <c r="U1415">
        <v>54</v>
      </c>
      <c r="V1415">
        <v>506</v>
      </c>
      <c r="W1415">
        <v>200</v>
      </c>
      <c r="X1415">
        <v>198</v>
      </c>
      <c r="Y1415">
        <v>151</v>
      </c>
      <c r="Z1415">
        <v>3</v>
      </c>
      <c r="AA1415">
        <v>18</v>
      </c>
      <c r="AB1415">
        <v>4</v>
      </c>
      <c r="AC1415">
        <v>10</v>
      </c>
      <c r="AD1415">
        <v>1677</v>
      </c>
      <c r="AE1415">
        <v>56</v>
      </c>
      <c r="AF1415">
        <v>536</v>
      </c>
      <c r="AG1415">
        <v>199</v>
      </c>
      <c r="AH1415">
        <v>199</v>
      </c>
      <c r="AI1415" s="3">
        <v>5.7245080500894455E-2</v>
      </c>
      <c r="AJ1415" s="3">
        <v>8.9285714285714288E-2</v>
      </c>
      <c r="AK1415" s="3">
        <v>8.9552238805970144E-2</v>
      </c>
      <c r="AL1415" s="3">
        <v>1.507537688442211E-2</v>
      </c>
      <c r="AM1415" s="3">
        <v>5.5276381909547742E-2</v>
      </c>
      <c r="AN1415" s="2">
        <f t="shared" si="48"/>
        <v>6.7217423957942168E-2</v>
      </c>
      <c r="AO1415" s="2">
        <v>0.37120359955005622</v>
      </c>
      <c r="AP1415">
        <f t="shared" si="49"/>
        <v>179</v>
      </c>
    </row>
    <row r="1416" spans="1:42" ht="16.5" hidden="1" customHeight="1" x14ac:dyDescent="0.25">
      <c r="A1416" s="4" t="s">
        <v>798</v>
      </c>
      <c r="B1416" s="1" t="s">
        <v>512</v>
      </c>
      <c r="D1416" t="s">
        <v>32</v>
      </c>
      <c r="E1416" t="s">
        <v>498</v>
      </c>
      <c r="F1416" t="s">
        <v>513</v>
      </c>
      <c r="G1416">
        <v>158</v>
      </c>
      <c r="H1416">
        <v>0</v>
      </c>
      <c r="I1416">
        <v>3</v>
      </c>
      <c r="J1416">
        <v>0</v>
      </c>
      <c r="K1416">
        <v>5</v>
      </c>
      <c r="L1416">
        <v>28</v>
      </c>
      <c r="M1416">
        <v>151</v>
      </c>
      <c r="N1416" s="2">
        <v>7.4746396155899626E-3</v>
      </c>
      <c r="O1416" s="2">
        <v>4.0309663641217297E-2</v>
      </c>
      <c r="P1416">
        <v>149</v>
      </c>
      <c r="Q1416" s="2">
        <v>4.0096878363832078E-2</v>
      </c>
      <c r="R1416">
        <v>3746</v>
      </c>
      <c r="S1416">
        <v>3716</v>
      </c>
      <c r="T1416">
        <v>3499</v>
      </c>
      <c r="U1416">
        <v>6</v>
      </c>
      <c r="V1416">
        <v>72</v>
      </c>
      <c r="W1416">
        <v>86</v>
      </c>
      <c r="X1416">
        <v>53</v>
      </c>
      <c r="Y1416">
        <v>134</v>
      </c>
      <c r="Z1416">
        <v>0</v>
      </c>
      <c r="AA1416">
        <v>3</v>
      </c>
      <c r="AB1416">
        <v>0</v>
      </c>
      <c r="AC1416">
        <v>0</v>
      </c>
      <c r="AD1416">
        <v>3523</v>
      </c>
      <c r="AE1416">
        <v>6</v>
      </c>
      <c r="AF1416">
        <v>72</v>
      </c>
      <c r="AG1416">
        <v>86</v>
      </c>
      <c r="AH1416">
        <v>58</v>
      </c>
      <c r="AI1416" s="3">
        <v>4.4848140789100197E-2</v>
      </c>
      <c r="AJ1416" s="3">
        <v>0</v>
      </c>
      <c r="AK1416" s="3">
        <v>4.1666666666666664E-2</v>
      </c>
      <c r="AL1416" s="3">
        <v>0</v>
      </c>
      <c r="AM1416" s="3">
        <v>8.6206896551724144E-2</v>
      </c>
      <c r="AN1416" s="2">
        <f t="shared" si="48"/>
        <v>4.7784303256807256E-2</v>
      </c>
      <c r="AO1416" s="2">
        <v>5.9279038718291058E-2</v>
      </c>
      <c r="AP1416">
        <f t="shared" si="49"/>
        <v>179</v>
      </c>
    </row>
    <row r="1417" spans="1:42" ht="16.5" hidden="1" customHeight="1" x14ac:dyDescent="0.25">
      <c r="A1417" s="5" t="s">
        <v>787</v>
      </c>
      <c r="B1417" s="1" t="s">
        <v>163</v>
      </c>
      <c r="C1417" t="s">
        <v>36</v>
      </c>
      <c r="D1417" t="s">
        <v>43</v>
      </c>
      <c r="E1417" t="s">
        <v>44</v>
      </c>
      <c r="F1417" t="s">
        <v>164</v>
      </c>
      <c r="G1417">
        <v>128</v>
      </c>
      <c r="H1417">
        <v>0</v>
      </c>
      <c r="I1417">
        <v>18</v>
      </c>
      <c r="J1417">
        <v>9</v>
      </c>
      <c r="K1417">
        <v>3</v>
      </c>
      <c r="L1417">
        <v>17</v>
      </c>
      <c r="M1417">
        <v>162</v>
      </c>
      <c r="N1417" s="2">
        <v>5.9770761549820693E-4</v>
      </c>
      <c r="O1417" s="2">
        <v>5.6958019829829124E-3</v>
      </c>
      <c r="P1417">
        <v>101</v>
      </c>
      <c r="Q1417" s="2">
        <v>3.5608517839514878E-3</v>
      </c>
      <c r="R1417">
        <v>28442</v>
      </c>
      <c r="S1417">
        <v>28364</v>
      </c>
      <c r="T1417">
        <v>24768</v>
      </c>
      <c r="U1417">
        <v>146</v>
      </c>
      <c r="V1417">
        <v>1360</v>
      </c>
      <c r="W1417">
        <v>1482</v>
      </c>
      <c r="X1417">
        <v>608</v>
      </c>
      <c r="Y1417">
        <v>85</v>
      </c>
      <c r="Z1417">
        <v>0</v>
      </c>
      <c r="AA1417">
        <v>4</v>
      </c>
      <c r="AB1417">
        <v>0</v>
      </c>
      <c r="AC1417">
        <v>0</v>
      </c>
      <c r="AD1417">
        <v>24811</v>
      </c>
      <c r="AE1417">
        <v>146</v>
      </c>
      <c r="AF1417">
        <v>1374</v>
      </c>
      <c r="AG1417">
        <v>1491</v>
      </c>
      <c r="AH1417">
        <v>611</v>
      </c>
      <c r="AI1417" s="3">
        <v>5.1590020555398819E-3</v>
      </c>
      <c r="AJ1417" s="3">
        <v>0</v>
      </c>
      <c r="AK1417" s="3">
        <v>1.3100436681222707E-2</v>
      </c>
      <c r="AL1417" s="3">
        <v>6.0362173038229373E-3</v>
      </c>
      <c r="AM1417" s="3">
        <v>4.9099836333878887E-3</v>
      </c>
      <c r="AN1417" s="2">
        <f t="shared" si="48"/>
        <v>6.2935095984811198E-3</v>
      </c>
      <c r="AO1417" s="2">
        <v>0.12738719094010481</v>
      </c>
      <c r="AP1417">
        <f t="shared" si="49"/>
        <v>179</v>
      </c>
    </row>
    <row r="1418" spans="1:42" ht="16.5" hidden="1" customHeight="1" x14ac:dyDescent="0.25">
      <c r="A1418" s="5" t="s">
        <v>792</v>
      </c>
      <c r="B1418" t="s">
        <v>716</v>
      </c>
      <c r="D1418" t="s">
        <v>32</v>
      </c>
      <c r="E1418" t="s">
        <v>556</v>
      </c>
      <c r="F1418" t="s">
        <v>717</v>
      </c>
      <c r="G1418">
        <v>177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178</v>
      </c>
      <c r="N1418" s="2">
        <v>0</v>
      </c>
      <c r="O1418" s="2">
        <v>0.25248226950354608</v>
      </c>
      <c r="P1418">
        <v>20</v>
      </c>
      <c r="Q1418" s="2">
        <v>3.6563071297989032E-2</v>
      </c>
      <c r="R1418">
        <v>705</v>
      </c>
      <c r="S1418">
        <v>547</v>
      </c>
      <c r="T1418">
        <v>537</v>
      </c>
      <c r="U1418">
        <v>0</v>
      </c>
      <c r="V1418">
        <v>3</v>
      </c>
      <c r="W1418">
        <v>6</v>
      </c>
      <c r="X1418">
        <v>1</v>
      </c>
      <c r="Y1418">
        <v>14</v>
      </c>
      <c r="Z1418">
        <v>0</v>
      </c>
      <c r="AA1418">
        <v>0</v>
      </c>
      <c r="AB1418">
        <v>0</v>
      </c>
      <c r="AC1418">
        <v>0</v>
      </c>
      <c r="AD1418">
        <v>700</v>
      </c>
      <c r="AE1418">
        <v>0</v>
      </c>
      <c r="AF1418">
        <v>3</v>
      </c>
      <c r="AG1418">
        <v>6</v>
      </c>
      <c r="AH1418">
        <v>1</v>
      </c>
      <c r="AI1418" s="3">
        <v>0.25285714285714284</v>
      </c>
      <c r="AJ1418" s="3">
        <v>0</v>
      </c>
      <c r="AK1418" s="3">
        <v>0</v>
      </c>
      <c r="AL1418" s="3">
        <v>0</v>
      </c>
      <c r="AM1418" s="3">
        <v>0</v>
      </c>
      <c r="AN1418" s="2">
        <f t="shared" si="48"/>
        <v>0.25248226950354608</v>
      </c>
      <c r="AO1418" s="2">
        <v>1.4084507042253521E-2</v>
      </c>
      <c r="AP1418">
        <f t="shared" si="49"/>
        <v>178</v>
      </c>
    </row>
    <row r="1419" spans="1:42" ht="16.5" hidden="1" customHeight="1" x14ac:dyDescent="0.25">
      <c r="A1419" s="4" t="s">
        <v>801</v>
      </c>
      <c r="B1419" s="1" t="s">
        <v>500</v>
      </c>
      <c r="D1419" t="s">
        <v>32</v>
      </c>
      <c r="E1419" t="s">
        <v>498</v>
      </c>
      <c r="F1419" t="s">
        <v>501</v>
      </c>
      <c r="G1419">
        <v>160</v>
      </c>
      <c r="H1419">
        <v>0</v>
      </c>
      <c r="I1419">
        <v>0</v>
      </c>
      <c r="J1419">
        <v>0</v>
      </c>
      <c r="K1419">
        <v>3</v>
      </c>
      <c r="L1419">
        <v>7</v>
      </c>
      <c r="M1419">
        <v>171</v>
      </c>
      <c r="N1419" s="2">
        <v>9.1863517060367453E-3</v>
      </c>
      <c r="O1419" s="2">
        <v>0.22440944881889763</v>
      </c>
      <c r="P1419">
        <v>156</v>
      </c>
      <c r="Q1419" s="2">
        <v>0.21081081081081082</v>
      </c>
      <c r="R1419">
        <v>762</v>
      </c>
      <c r="S1419">
        <v>740</v>
      </c>
      <c r="T1419">
        <v>707</v>
      </c>
      <c r="U1419">
        <v>11</v>
      </c>
      <c r="V1419">
        <v>7</v>
      </c>
      <c r="W1419">
        <v>8</v>
      </c>
      <c r="X1419">
        <v>7</v>
      </c>
      <c r="Y1419">
        <v>145</v>
      </c>
      <c r="Z1419">
        <v>7</v>
      </c>
      <c r="AA1419">
        <v>0</v>
      </c>
      <c r="AB1419">
        <v>0</v>
      </c>
      <c r="AC1419">
        <v>0</v>
      </c>
      <c r="AD1419">
        <v>722</v>
      </c>
      <c r="AE1419">
        <v>4</v>
      </c>
      <c r="AF1419">
        <v>7</v>
      </c>
      <c r="AG1419">
        <v>8</v>
      </c>
      <c r="AH1419">
        <v>10</v>
      </c>
      <c r="AI1419" s="3">
        <v>0.22160664819944598</v>
      </c>
      <c r="AJ1419" s="3">
        <v>0</v>
      </c>
      <c r="AK1419" s="3">
        <v>0</v>
      </c>
      <c r="AL1419" s="3">
        <v>0</v>
      </c>
      <c r="AM1419" s="3">
        <v>0.3</v>
      </c>
      <c r="AN1419" s="2">
        <f t="shared" si="48"/>
        <v>0.23359580052493437</v>
      </c>
      <c r="AO1419" s="2">
        <v>3.8615179760319571E-2</v>
      </c>
      <c r="AP1419">
        <f t="shared" si="49"/>
        <v>178</v>
      </c>
    </row>
    <row r="1420" spans="1:42" ht="16.5" hidden="1" customHeight="1" x14ac:dyDescent="0.25">
      <c r="A1420" s="4" t="s">
        <v>799</v>
      </c>
      <c r="B1420" t="s">
        <v>735</v>
      </c>
      <c r="D1420" t="s">
        <v>32</v>
      </c>
      <c r="E1420" t="s">
        <v>60</v>
      </c>
      <c r="F1420" t="s">
        <v>736</v>
      </c>
      <c r="G1420">
        <v>148</v>
      </c>
      <c r="H1420">
        <v>14</v>
      </c>
      <c r="I1420">
        <v>0</v>
      </c>
      <c r="J1420">
        <v>0</v>
      </c>
      <c r="K1420">
        <v>0</v>
      </c>
      <c r="L1420">
        <v>3</v>
      </c>
      <c r="M1420">
        <v>175</v>
      </c>
      <c r="N1420" s="2">
        <v>3.7220843672456576E-3</v>
      </c>
      <c r="O1420" s="2">
        <v>0.21712158808933002</v>
      </c>
      <c r="P1420">
        <v>57</v>
      </c>
      <c r="Q1420" s="2">
        <v>8.3211678832116789E-2</v>
      </c>
      <c r="R1420">
        <v>806</v>
      </c>
      <c r="S1420">
        <v>685</v>
      </c>
      <c r="T1420">
        <v>623</v>
      </c>
      <c r="U1420">
        <v>33</v>
      </c>
      <c r="V1420">
        <v>6</v>
      </c>
      <c r="W1420">
        <v>7</v>
      </c>
      <c r="X1420">
        <v>16</v>
      </c>
      <c r="Y1420">
        <v>48</v>
      </c>
      <c r="Z1420">
        <v>0</v>
      </c>
      <c r="AA1420">
        <v>0</v>
      </c>
      <c r="AB1420">
        <v>0</v>
      </c>
      <c r="AC1420">
        <v>0</v>
      </c>
      <c r="AD1420">
        <v>723</v>
      </c>
      <c r="AE1420">
        <v>47</v>
      </c>
      <c r="AF1420">
        <v>6</v>
      </c>
      <c r="AG1420">
        <v>7</v>
      </c>
      <c r="AH1420">
        <v>16</v>
      </c>
      <c r="AI1420" s="3">
        <v>0.20470262793914246</v>
      </c>
      <c r="AJ1420" s="3">
        <v>0.2978723404255319</v>
      </c>
      <c r="AK1420" s="3">
        <v>0</v>
      </c>
      <c r="AL1420" s="3">
        <v>0</v>
      </c>
      <c r="AM1420" s="3">
        <v>0</v>
      </c>
      <c r="AN1420" s="2">
        <f t="shared" si="48"/>
        <v>0.22084367245657568</v>
      </c>
      <c r="AO1420" s="2">
        <v>9.5118898623279102E-2</v>
      </c>
      <c r="AP1420">
        <f t="shared" si="49"/>
        <v>178</v>
      </c>
    </row>
    <row r="1421" spans="1:42" ht="16.5" hidden="1" customHeight="1" x14ac:dyDescent="0.25">
      <c r="A1421" s="4" t="s">
        <v>800</v>
      </c>
      <c r="B1421" t="s">
        <v>611</v>
      </c>
      <c r="D1421" t="s">
        <v>32</v>
      </c>
      <c r="E1421" t="s">
        <v>81</v>
      </c>
      <c r="F1421" t="s">
        <v>612</v>
      </c>
      <c r="G1421">
        <v>159</v>
      </c>
      <c r="H1421">
        <v>0</v>
      </c>
      <c r="I1421">
        <v>3</v>
      </c>
      <c r="J1421">
        <v>0</v>
      </c>
      <c r="K1421">
        <v>7</v>
      </c>
      <c r="L1421">
        <v>0</v>
      </c>
      <c r="M1421">
        <v>178</v>
      </c>
      <c r="N1421" s="2">
        <v>0</v>
      </c>
      <c r="O1421" s="2">
        <v>0.18016194331983806</v>
      </c>
      <c r="P1421">
        <v>73</v>
      </c>
      <c r="Q1421" s="2">
        <v>8.2672706681766711E-2</v>
      </c>
      <c r="R1421">
        <v>988</v>
      </c>
      <c r="S1421">
        <v>883</v>
      </c>
      <c r="T1421">
        <v>830</v>
      </c>
      <c r="U1421">
        <v>2</v>
      </c>
      <c r="V1421">
        <v>17</v>
      </c>
      <c r="W1421">
        <v>5</v>
      </c>
      <c r="X1421">
        <v>29</v>
      </c>
      <c r="Y1421">
        <v>65</v>
      </c>
      <c r="Z1421">
        <v>0</v>
      </c>
      <c r="AA1421">
        <v>0</v>
      </c>
      <c r="AB1421">
        <v>0</v>
      </c>
      <c r="AC1421">
        <v>3</v>
      </c>
      <c r="AD1421">
        <v>924</v>
      </c>
      <c r="AE1421">
        <v>2</v>
      </c>
      <c r="AF1421">
        <v>20</v>
      </c>
      <c r="AG1421">
        <v>5</v>
      </c>
      <c r="AH1421">
        <v>33</v>
      </c>
      <c r="AI1421" s="3">
        <v>0.17207792207792208</v>
      </c>
      <c r="AJ1421" s="3">
        <v>0</v>
      </c>
      <c r="AK1421" s="3">
        <v>0.15</v>
      </c>
      <c r="AL1421" s="3">
        <v>0</v>
      </c>
      <c r="AM1421" s="3">
        <v>0.21212121212121213</v>
      </c>
      <c r="AN1421" s="2">
        <f t="shared" si="48"/>
        <v>0.18016194331983806</v>
      </c>
      <c r="AO1421" s="2">
        <v>6.097560975609756E-2</v>
      </c>
      <c r="AP1421">
        <f t="shared" si="49"/>
        <v>178</v>
      </c>
    </row>
    <row r="1422" spans="1:42" ht="16.5" hidden="1" customHeight="1" x14ac:dyDescent="0.25">
      <c r="A1422" s="4" t="s">
        <v>799</v>
      </c>
      <c r="B1422" s="1" t="s">
        <v>398</v>
      </c>
      <c r="D1422" t="s">
        <v>32</v>
      </c>
      <c r="E1422" t="s">
        <v>388</v>
      </c>
      <c r="F1422" t="s">
        <v>399</v>
      </c>
      <c r="G1422">
        <v>160</v>
      </c>
      <c r="H1422">
        <v>0</v>
      </c>
      <c r="I1422">
        <v>4</v>
      </c>
      <c r="J1422">
        <v>0</v>
      </c>
      <c r="K1422">
        <v>7</v>
      </c>
      <c r="L1422">
        <v>3</v>
      </c>
      <c r="M1422">
        <v>175</v>
      </c>
      <c r="N1422" s="2">
        <v>2.1660649819494585E-3</v>
      </c>
      <c r="O1422" s="2">
        <v>0.1263537906137184</v>
      </c>
      <c r="P1422">
        <v>168</v>
      </c>
      <c r="Q1422" s="2">
        <v>0.12218181818181818</v>
      </c>
      <c r="R1422">
        <v>1385</v>
      </c>
      <c r="S1422">
        <v>1375</v>
      </c>
      <c r="T1422">
        <v>1230</v>
      </c>
      <c r="U1422">
        <v>23</v>
      </c>
      <c r="V1422">
        <v>24</v>
      </c>
      <c r="W1422">
        <v>10</v>
      </c>
      <c r="X1422">
        <v>88</v>
      </c>
      <c r="Y1422">
        <v>140</v>
      </c>
      <c r="Z1422">
        <v>0</v>
      </c>
      <c r="AA1422">
        <v>8</v>
      </c>
      <c r="AB1422">
        <v>0</v>
      </c>
      <c r="AC1422">
        <v>7</v>
      </c>
      <c r="AD1422">
        <v>1250</v>
      </c>
      <c r="AE1422">
        <v>23</v>
      </c>
      <c r="AF1422">
        <v>20</v>
      </c>
      <c r="AG1422">
        <v>10</v>
      </c>
      <c r="AH1422">
        <v>88</v>
      </c>
      <c r="AI1422" s="3">
        <v>0.128</v>
      </c>
      <c r="AJ1422" s="3">
        <v>0</v>
      </c>
      <c r="AK1422" s="3">
        <v>0.2</v>
      </c>
      <c r="AL1422" s="3">
        <v>0</v>
      </c>
      <c r="AM1422" s="3">
        <v>7.9545454545454544E-2</v>
      </c>
      <c r="AN1422" s="2">
        <f t="shared" si="48"/>
        <v>0.12851985559566786</v>
      </c>
      <c r="AO1422" s="2">
        <v>0.10136592379583034</v>
      </c>
      <c r="AP1422">
        <f t="shared" si="49"/>
        <v>178</v>
      </c>
    </row>
    <row r="1423" spans="1:42" ht="16.5" hidden="1" customHeight="1" x14ac:dyDescent="0.25">
      <c r="A1423" s="4" t="s">
        <v>797</v>
      </c>
      <c r="B1423" t="s">
        <v>706</v>
      </c>
      <c r="D1423" t="s">
        <v>32</v>
      </c>
      <c r="E1423" t="s">
        <v>325</v>
      </c>
      <c r="F1423" t="s">
        <v>707</v>
      </c>
      <c r="G1423">
        <v>167</v>
      </c>
      <c r="H1423">
        <v>0</v>
      </c>
      <c r="I1423">
        <v>4</v>
      </c>
      <c r="J1423">
        <v>0</v>
      </c>
      <c r="K1423">
        <v>3</v>
      </c>
      <c r="L1423">
        <v>6</v>
      </c>
      <c r="M1423">
        <v>172</v>
      </c>
      <c r="N1423" s="2">
        <v>3.4924330616996507E-3</v>
      </c>
      <c r="O1423" s="2">
        <v>0.10011641443538999</v>
      </c>
      <c r="P1423">
        <v>170</v>
      </c>
      <c r="Q1423" s="2">
        <v>9.9415204678362568E-2</v>
      </c>
      <c r="R1423">
        <v>1718</v>
      </c>
      <c r="S1423">
        <v>1710</v>
      </c>
      <c r="T1423">
        <v>1537</v>
      </c>
      <c r="U1423">
        <v>4</v>
      </c>
      <c r="V1423">
        <v>27</v>
      </c>
      <c r="W1423">
        <v>23</v>
      </c>
      <c r="X1423">
        <v>119</v>
      </c>
      <c r="Y1423">
        <v>163</v>
      </c>
      <c r="Z1423">
        <v>0</v>
      </c>
      <c r="AA1423">
        <v>0</v>
      </c>
      <c r="AB1423">
        <v>0</v>
      </c>
      <c r="AC1423">
        <v>0</v>
      </c>
      <c r="AD1423">
        <v>1541</v>
      </c>
      <c r="AE1423">
        <v>4</v>
      </c>
      <c r="AF1423">
        <v>31</v>
      </c>
      <c r="AG1423">
        <v>23</v>
      </c>
      <c r="AH1423">
        <v>122</v>
      </c>
      <c r="AI1423" s="3">
        <v>0.10837118754055808</v>
      </c>
      <c r="AJ1423" s="3">
        <v>0</v>
      </c>
      <c r="AK1423" s="3">
        <v>0.12903225806451613</v>
      </c>
      <c r="AL1423" s="3">
        <v>0</v>
      </c>
      <c r="AM1423" s="3">
        <v>2.4590163934426229E-2</v>
      </c>
      <c r="AN1423" s="2">
        <f t="shared" si="48"/>
        <v>0.10360884749708964</v>
      </c>
      <c r="AO1423" s="2">
        <v>0.10459035444509006</v>
      </c>
      <c r="AP1423">
        <f t="shared" si="49"/>
        <v>178</v>
      </c>
    </row>
    <row r="1424" spans="1:42" ht="16.5" hidden="1" customHeight="1" x14ac:dyDescent="0.25">
      <c r="A1424" s="4" t="s">
        <v>800</v>
      </c>
      <c r="B1424" s="1" t="s">
        <v>479</v>
      </c>
      <c r="C1424" t="s">
        <v>36</v>
      </c>
      <c r="D1424" t="s">
        <v>43</v>
      </c>
      <c r="E1424" t="s">
        <v>480</v>
      </c>
      <c r="F1424" t="s">
        <v>481</v>
      </c>
      <c r="G1424">
        <v>159</v>
      </c>
      <c r="H1424">
        <v>0</v>
      </c>
      <c r="I1424">
        <v>0</v>
      </c>
      <c r="J1424">
        <v>0</v>
      </c>
      <c r="K1424">
        <v>5</v>
      </c>
      <c r="L1424">
        <v>67</v>
      </c>
      <c r="M1424">
        <v>111</v>
      </c>
      <c r="N1424" s="2">
        <v>3.7640449438202245E-2</v>
      </c>
      <c r="O1424" s="2">
        <v>6.2359550561797754E-2</v>
      </c>
      <c r="P1424">
        <v>33</v>
      </c>
      <c r="Q1424" s="2">
        <v>2.0183486238532111E-2</v>
      </c>
      <c r="R1424">
        <v>1780</v>
      </c>
      <c r="S1424">
        <v>1635</v>
      </c>
      <c r="T1424">
        <v>1483</v>
      </c>
      <c r="U1424">
        <v>11</v>
      </c>
      <c r="V1424">
        <v>36</v>
      </c>
      <c r="W1424">
        <v>42</v>
      </c>
      <c r="X1424">
        <v>63</v>
      </c>
      <c r="Y1424">
        <v>26</v>
      </c>
      <c r="Z1424">
        <v>0</v>
      </c>
      <c r="AA1424">
        <v>0</v>
      </c>
      <c r="AB1424">
        <v>0</v>
      </c>
      <c r="AC1424">
        <v>0</v>
      </c>
      <c r="AD1424">
        <v>1616</v>
      </c>
      <c r="AE1424">
        <v>11</v>
      </c>
      <c r="AF1424">
        <v>36</v>
      </c>
      <c r="AG1424">
        <v>42</v>
      </c>
      <c r="AH1424">
        <v>68</v>
      </c>
      <c r="AI1424" s="3">
        <v>9.8391089108910895E-2</v>
      </c>
      <c r="AJ1424" s="3">
        <v>0</v>
      </c>
      <c r="AK1424" s="3">
        <v>0</v>
      </c>
      <c r="AL1424" s="3">
        <v>0</v>
      </c>
      <c r="AM1424" s="3">
        <v>7.3529411764705885E-2</v>
      </c>
      <c r="AN1424" s="2">
        <f t="shared" si="48"/>
        <v>0.1</v>
      </c>
      <c r="AO1424" s="2">
        <v>8.8550479413423575E-2</v>
      </c>
      <c r="AP1424">
        <f t="shared" si="49"/>
        <v>178</v>
      </c>
    </row>
    <row r="1425" spans="1:42" ht="16.5" hidden="1" customHeight="1" x14ac:dyDescent="0.25">
      <c r="A1425" s="4" t="s">
        <v>798</v>
      </c>
      <c r="B1425" s="1" t="s">
        <v>592</v>
      </c>
      <c r="D1425" t="s">
        <v>32</v>
      </c>
      <c r="E1425" t="s">
        <v>333</v>
      </c>
      <c r="F1425" t="s">
        <v>593</v>
      </c>
      <c r="G1425">
        <v>165</v>
      </c>
      <c r="H1425">
        <v>0</v>
      </c>
      <c r="I1425">
        <v>0</v>
      </c>
      <c r="J1425">
        <v>3</v>
      </c>
      <c r="K1425">
        <v>5</v>
      </c>
      <c r="L1425">
        <v>8</v>
      </c>
      <c r="M1425">
        <v>170</v>
      </c>
      <c r="N1425" s="2">
        <v>3.6019810895992796E-3</v>
      </c>
      <c r="O1425" s="2">
        <v>7.6542098153984689E-2</v>
      </c>
      <c r="P1425">
        <v>334</v>
      </c>
      <c r="Q1425" s="2">
        <v>0.14051325199831721</v>
      </c>
      <c r="R1425">
        <v>2221</v>
      </c>
      <c r="S1425">
        <v>2377</v>
      </c>
      <c r="T1425">
        <v>2262</v>
      </c>
      <c r="U1425">
        <v>10</v>
      </c>
      <c r="V1425">
        <v>33</v>
      </c>
      <c r="W1425">
        <v>37</v>
      </c>
      <c r="X1425">
        <v>35</v>
      </c>
      <c r="Y1425">
        <v>320</v>
      </c>
      <c r="Z1425">
        <v>0</v>
      </c>
      <c r="AA1425">
        <v>0</v>
      </c>
      <c r="AB1425">
        <v>0</v>
      </c>
      <c r="AC1425">
        <v>0</v>
      </c>
      <c r="AD1425">
        <v>2107</v>
      </c>
      <c r="AE1425">
        <v>10</v>
      </c>
      <c r="AF1425">
        <v>33</v>
      </c>
      <c r="AG1425">
        <v>40</v>
      </c>
      <c r="AH1425">
        <v>40</v>
      </c>
      <c r="AI1425" s="3">
        <v>7.8310393925011865E-2</v>
      </c>
      <c r="AJ1425" s="3">
        <v>0</v>
      </c>
      <c r="AK1425" s="3">
        <v>0</v>
      </c>
      <c r="AL1425" s="3">
        <v>7.4999999999999997E-2</v>
      </c>
      <c r="AM1425" s="3">
        <v>0.125</v>
      </c>
      <c r="AN1425" s="2">
        <f t="shared" si="48"/>
        <v>8.0144079243583966E-2</v>
      </c>
      <c r="AO1425" s="2">
        <v>5.5156950672645741E-2</v>
      </c>
      <c r="AP1425">
        <f t="shared" si="49"/>
        <v>178</v>
      </c>
    </row>
    <row r="1426" spans="1:42" ht="16.5" hidden="1" customHeight="1" x14ac:dyDescent="0.25">
      <c r="A1426" s="5" t="s">
        <v>792</v>
      </c>
      <c r="B1426" s="1" t="s">
        <v>99</v>
      </c>
      <c r="D1426" t="s">
        <v>32</v>
      </c>
      <c r="E1426" t="s">
        <v>95</v>
      </c>
      <c r="F1426" t="s">
        <v>100</v>
      </c>
      <c r="G1426">
        <v>150</v>
      </c>
      <c r="H1426">
        <v>15</v>
      </c>
      <c r="I1426">
        <v>0</v>
      </c>
      <c r="J1426">
        <v>0</v>
      </c>
      <c r="K1426">
        <v>0</v>
      </c>
      <c r="L1426">
        <v>4</v>
      </c>
      <c r="M1426">
        <v>174</v>
      </c>
      <c r="N1426" s="2">
        <v>1.7691287041132243E-3</v>
      </c>
      <c r="O1426" s="2">
        <v>7.6957098628925261E-2</v>
      </c>
      <c r="P1426">
        <v>225</v>
      </c>
      <c r="Q1426" s="2">
        <v>9.7487001733102249E-2</v>
      </c>
      <c r="R1426">
        <v>2261</v>
      </c>
      <c r="S1426">
        <v>2308</v>
      </c>
      <c r="T1426">
        <v>1846</v>
      </c>
      <c r="U1426">
        <v>379</v>
      </c>
      <c r="V1426">
        <v>18</v>
      </c>
      <c r="W1426">
        <v>38</v>
      </c>
      <c r="X1426">
        <v>27</v>
      </c>
      <c r="Y1426">
        <v>187</v>
      </c>
      <c r="Z1426">
        <v>22</v>
      </c>
      <c r="AA1426">
        <v>0</v>
      </c>
      <c r="AB1426">
        <v>0</v>
      </c>
      <c r="AC1426">
        <v>3</v>
      </c>
      <c r="AD1426">
        <v>1809</v>
      </c>
      <c r="AE1426">
        <v>372</v>
      </c>
      <c r="AF1426">
        <v>18</v>
      </c>
      <c r="AG1426">
        <v>38</v>
      </c>
      <c r="AH1426">
        <v>24</v>
      </c>
      <c r="AI1426" s="3">
        <v>8.2918739635157543E-2</v>
      </c>
      <c r="AJ1426" s="3">
        <v>4.0322580645161289E-2</v>
      </c>
      <c r="AK1426" s="3">
        <v>0</v>
      </c>
      <c r="AL1426" s="3">
        <v>0</v>
      </c>
      <c r="AM1426" s="3">
        <v>0</v>
      </c>
      <c r="AN1426" s="2">
        <f t="shared" si="48"/>
        <v>7.8726227333038482E-2</v>
      </c>
      <c r="AO1426" s="2">
        <v>0.19991154356479435</v>
      </c>
      <c r="AP1426">
        <f t="shared" si="49"/>
        <v>178</v>
      </c>
    </row>
    <row r="1427" spans="1:42" ht="16.5" hidden="1" customHeight="1" x14ac:dyDescent="0.25">
      <c r="A1427" s="5" t="s">
        <v>791</v>
      </c>
      <c r="B1427" s="1" t="s">
        <v>191</v>
      </c>
      <c r="D1427" t="s">
        <v>32</v>
      </c>
      <c r="E1427" t="s">
        <v>192</v>
      </c>
      <c r="F1427" t="s">
        <v>193</v>
      </c>
      <c r="G1427">
        <v>162</v>
      </c>
      <c r="H1427">
        <v>0</v>
      </c>
      <c r="I1427">
        <v>0</v>
      </c>
      <c r="J1427">
        <v>6</v>
      </c>
      <c r="K1427">
        <v>7</v>
      </c>
      <c r="L1427">
        <v>0</v>
      </c>
      <c r="M1427">
        <v>178</v>
      </c>
      <c r="N1427" s="2">
        <v>0</v>
      </c>
      <c r="O1427" s="2">
        <v>4.8238482384823846E-2</v>
      </c>
      <c r="P1427">
        <v>88</v>
      </c>
      <c r="Q1427" s="2">
        <v>2.4444444444444446E-2</v>
      </c>
      <c r="R1427">
        <v>3690</v>
      </c>
      <c r="S1427">
        <v>3600</v>
      </c>
      <c r="T1427">
        <v>3015</v>
      </c>
      <c r="U1427">
        <v>12</v>
      </c>
      <c r="V1427">
        <v>56</v>
      </c>
      <c r="W1427">
        <v>42</v>
      </c>
      <c r="X1427">
        <v>475</v>
      </c>
      <c r="Y1427">
        <v>81</v>
      </c>
      <c r="Z1427">
        <v>0</v>
      </c>
      <c r="AA1427">
        <v>3</v>
      </c>
      <c r="AB1427">
        <v>0</v>
      </c>
      <c r="AC1427">
        <v>0</v>
      </c>
      <c r="AD1427">
        <v>3096</v>
      </c>
      <c r="AE1427">
        <v>12</v>
      </c>
      <c r="AF1427">
        <v>53</v>
      </c>
      <c r="AG1427">
        <v>48</v>
      </c>
      <c r="AH1427">
        <v>482</v>
      </c>
      <c r="AI1427" s="3">
        <v>5.232558139534884E-2</v>
      </c>
      <c r="AJ1427" s="3">
        <v>0</v>
      </c>
      <c r="AK1427" s="3">
        <v>0</v>
      </c>
      <c r="AL1427" s="3">
        <v>0.125</v>
      </c>
      <c r="AM1427" s="3">
        <v>1.4522821576763486E-2</v>
      </c>
      <c r="AN1427" s="2">
        <f t="shared" si="48"/>
        <v>4.8238482384823846E-2</v>
      </c>
      <c r="AO1427" s="2">
        <v>0.16120292603630451</v>
      </c>
      <c r="AP1427">
        <f t="shared" si="49"/>
        <v>178</v>
      </c>
    </row>
    <row r="1428" spans="1:42" ht="16.5" hidden="1" customHeight="1" x14ac:dyDescent="0.25">
      <c r="A1428" s="4" t="s">
        <v>800</v>
      </c>
      <c r="B1428" s="1" t="s">
        <v>512</v>
      </c>
      <c r="D1428" t="s">
        <v>32</v>
      </c>
      <c r="E1428" t="s">
        <v>498</v>
      </c>
      <c r="F1428" t="s">
        <v>513</v>
      </c>
      <c r="G1428">
        <v>160</v>
      </c>
      <c r="H1428">
        <v>0</v>
      </c>
      <c r="I1428">
        <v>4</v>
      </c>
      <c r="J1428">
        <v>0</v>
      </c>
      <c r="K1428">
        <v>3</v>
      </c>
      <c r="L1428">
        <v>15</v>
      </c>
      <c r="M1428">
        <v>163</v>
      </c>
      <c r="N1428" s="2">
        <v>3.8729666924864447E-3</v>
      </c>
      <c r="O1428" s="2">
        <v>4.2086238058352696E-2</v>
      </c>
      <c r="P1428">
        <v>151</v>
      </c>
      <c r="Q1428" s="2">
        <v>3.9261570462818515E-2</v>
      </c>
      <c r="R1428">
        <v>3873</v>
      </c>
      <c r="S1428">
        <v>3846</v>
      </c>
      <c r="T1428">
        <v>3614</v>
      </c>
      <c r="U1428">
        <v>9</v>
      </c>
      <c r="V1428">
        <v>76</v>
      </c>
      <c r="W1428">
        <v>94</v>
      </c>
      <c r="X1428">
        <v>53</v>
      </c>
      <c r="Y1428">
        <v>131</v>
      </c>
      <c r="Z1428">
        <v>0</v>
      </c>
      <c r="AA1428">
        <v>0</v>
      </c>
      <c r="AB1428">
        <v>0</v>
      </c>
      <c r="AC1428">
        <v>6</v>
      </c>
      <c r="AD1428">
        <v>3643</v>
      </c>
      <c r="AE1428">
        <v>9</v>
      </c>
      <c r="AF1428">
        <v>80</v>
      </c>
      <c r="AG1428">
        <v>94</v>
      </c>
      <c r="AH1428">
        <v>50</v>
      </c>
      <c r="AI1428" s="3">
        <v>4.3919846280538015E-2</v>
      </c>
      <c r="AJ1428" s="3">
        <v>0</v>
      </c>
      <c r="AK1428" s="3">
        <v>0.05</v>
      </c>
      <c r="AL1428" s="3">
        <v>0</v>
      </c>
      <c r="AM1428" s="3">
        <v>0.06</v>
      </c>
      <c r="AN1428" s="2">
        <f t="shared" si="48"/>
        <v>4.5959204750839137E-2</v>
      </c>
      <c r="AO1428" s="2">
        <v>6.0113519091847263E-2</v>
      </c>
      <c r="AP1428">
        <f t="shared" si="49"/>
        <v>178</v>
      </c>
    </row>
    <row r="1429" spans="1:42" ht="16.5" hidden="1" customHeight="1" x14ac:dyDescent="0.25">
      <c r="A1429" s="5" t="s">
        <v>788</v>
      </c>
      <c r="B1429" s="1" t="s">
        <v>165</v>
      </c>
      <c r="C1429" t="s">
        <v>36</v>
      </c>
      <c r="D1429" t="s">
        <v>43</v>
      </c>
      <c r="E1429" t="s">
        <v>44</v>
      </c>
      <c r="F1429" t="s">
        <v>166</v>
      </c>
      <c r="G1429">
        <v>118</v>
      </c>
      <c r="H1429">
        <v>0</v>
      </c>
      <c r="I1429">
        <v>14</v>
      </c>
      <c r="J1429">
        <v>4</v>
      </c>
      <c r="K1429">
        <v>24</v>
      </c>
      <c r="L1429">
        <v>49</v>
      </c>
      <c r="M1429">
        <v>129</v>
      </c>
      <c r="N1429" s="2">
        <v>1.0159651669085631E-2</v>
      </c>
      <c r="O1429" s="2">
        <v>2.6746838067592784E-2</v>
      </c>
      <c r="P1429">
        <v>138</v>
      </c>
      <c r="Q1429" s="2">
        <v>2.8852184821241897E-2</v>
      </c>
      <c r="R1429">
        <v>4823</v>
      </c>
      <c r="S1429">
        <v>4783</v>
      </c>
      <c r="T1429">
        <v>3624</v>
      </c>
      <c r="U1429">
        <v>42</v>
      </c>
      <c r="V1429">
        <v>336</v>
      </c>
      <c r="W1429">
        <v>238</v>
      </c>
      <c r="X1429">
        <v>543</v>
      </c>
      <c r="Y1429">
        <v>100</v>
      </c>
      <c r="Z1429">
        <v>0</v>
      </c>
      <c r="AA1429">
        <v>0</v>
      </c>
      <c r="AB1429">
        <v>5</v>
      </c>
      <c r="AC1429">
        <v>22</v>
      </c>
      <c r="AD1429">
        <v>3642</v>
      </c>
      <c r="AE1429">
        <v>42</v>
      </c>
      <c r="AF1429">
        <v>350</v>
      </c>
      <c r="AG1429">
        <v>237</v>
      </c>
      <c r="AH1429">
        <v>545</v>
      </c>
      <c r="AI1429" s="3">
        <v>3.2399780340472265E-2</v>
      </c>
      <c r="AJ1429" s="3">
        <v>0</v>
      </c>
      <c r="AK1429" s="3">
        <v>0.04</v>
      </c>
      <c r="AL1429" s="3">
        <v>1.6877637130801686E-2</v>
      </c>
      <c r="AM1429" s="3">
        <v>4.4036697247706424E-2</v>
      </c>
      <c r="AN1429" s="2">
        <f t="shared" si="48"/>
        <v>3.6906489736678413E-2</v>
      </c>
      <c r="AO1429" s="2">
        <v>0.24377076411960133</v>
      </c>
      <c r="AP1429">
        <f t="shared" si="49"/>
        <v>178</v>
      </c>
    </row>
    <row r="1430" spans="1:42" ht="16.5" hidden="1" customHeight="1" x14ac:dyDescent="0.25">
      <c r="A1430" s="5" t="s">
        <v>802</v>
      </c>
      <c r="B1430" t="s">
        <v>716</v>
      </c>
      <c r="D1430" t="s">
        <v>32</v>
      </c>
      <c r="E1430" t="s">
        <v>556</v>
      </c>
      <c r="F1430" t="s">
        <v>717</v>
      </c>
      <c r="G1430">
        <v>173</v>
      </c>
      <c r="H1430">
        <v>0</v>
      </c>
      <c r="I1430">
        <v>0</v>
      </c>
      <c r="J1430">
        <v>0</v>
      </c>
      <c r="K1430">
        <v>0</v>
      </c>
      <c r="L1430">
        <v>11</v>
      </c>
      <c r="M1430">
        <v>166</v>
      </c>
      <c r="N1430" s="2">
        <v>1.4322916666666666E-2</v>
      </c>
      <c r="O1430" s="2">
        <v>0.21614583333333334</v>
      </c>
      <c r="P1430">
        <v>11</v>
      </c>
      <c r="Q1430" s="2">
        <v>1.8272425249169437E-2</v>
      </c>
      <c r="R1430">
        <v>768</v>
      </c>
      <c r="S1430">
        <v>602</v>
      </c>
      <c r="T1430">
        <v>592</v>
      </c>
      <c r="U1430">
        <v>0</v>
      </c>
      <c r="V1430">
        <v>1</v>
      </c>
      <c r="W1430">
        <v>4</v>
      </c>
      <c r="X1430">
        <v>5</v>
      </c>
      <c r="Y1430">
        <v>6</v>
      </c>
      <c r="Z1430">
        <v>0</v>
      </c>
      <c r="AA1430">
        <v>0</v>
      </c>
      <c r="AB1430">
        <v>0</v>
      </c>
      <c r="AC1430">
        <v>0</v>
      </c>
      <c r="AD1430">
        <v>759</v>
      </c>
      <c r="AE1430">
        <v>0</v>
      </c>
      <c r="AF1430">
        <v>1</v>
      </c>
      <c r="AG1430">
        <v>4</v>
      </c>
      <c r="AH1430">
        <v>5</v>
      </c>
      <c r="AI1430" s="3">
        <v>0.22793148880105402</v>
      </c>
      <c r="AJ1430" s="3">
        <v>0</v>
      </c>
      <c r="AK1430" s="3">
        <v>0</v>
      </c>
      <c r="AL1430" s="3">
        <v>0</v>
      </c>
      <c r="AM1430" s="3">
        <v>0</v>
      </c>
      <c r="AN1430" s="2">
        <f t="shared" si="48"/>
        <v>0.23046875</v>
      </c>
      <c r="AO1430" s="2">
        <v>1.3003901170351105E-2</v>
      </c>
      <c r="AP1430">
        <f t="shared" si="49"/>
        <v>177</v>
      </c>
    </row>
    <row r="1431" spans="1:42" ht="16.5" hidden="1" customHeight="1" x14ac:dyDescent="0.25">
      <c r="A1431" s="4" t="s">
        <v>796</v>
      </c>
      <c r="B1431" t="s">
        <v>735</v>
      </c>
      <c r="D1431" t="s">
        <v>32</v>
      </c>
      <c r="E1431" t="s">
        <v>60</v>
      </c>
      <c r="F1431" t="s">
        <v>736</v>
      </c>
      <c r="G1431">
        <v>167</v>
      </c>
      <c r="H1431">
        <v>5</v>
      </c>
      <c r="I1431">
        <v>0</v>
      </c>
      <c r="J1431">
        <v>0</v>
      </c>
      <c r="K1431">
        <v>0</v>
      </c>
      <c r="L1431">
        <v>0</v>
      </c>
      <c r="M1431">
        <v>177</v>
      </c>
      <c r="N1431" s="2">
        <v>0</v>
      </c>
      <c r="O1431" s="2">
        <v>0.22957198443579765</v>
      </c>
      <c r="P1431">
        <v>52</v>
      </c>
      <c r="Q1431" s="2">
        <v>8.0495356037151702E-2</v>
      </c>
      <c r="R1431">
        <v>771</v>
      </c>
      <c r="S1431">
        <v>646</v>
      </c>
      <c r="T1431">
        <v>603</v>
      </c>
      <c r="U1431">
        <v>22</v>
      </c>
      <c r="V1431">
        <v>2</v>
      </c>
      <c r="W1431">
        <v>2</v>
      </c>
      <c r="X1431">
        <v>17</v>
      </c>
      <c r="Y1431">
        <v>45</v>
      </c>
      <c r="Z1431">
        <v>0</v>
      </c>
      <c r="AA1431">
        <v>0</v>
      </c>
      <c r="AB1431">
        <v>0</v>
      </c>
      <c r="AC1431">
        <v>0</v>
      </c>
      <c r="AD1431">
        <v>725</v>
      </c>
      <c r="AE1431">
        <v>27</v>
      </c>
      <c r="AF1431">
        <v>2</v>
      </c>
      <c r="AG1431">
        <v>2</v>
      </c>
      <c r="AH1431">
        <v>17</v>
      </c>
      <c r="AI1431" s="3">
        <v>0.23034482758620689</v>
      </c>
      <c r="AJ1431" s="3">
        <v>0.18518518518518517</v>
      </c>
      <c r="AK1431" s="3">
        <v>0</v>
      </c>
      <c r="AL1431" s="3">
        <v>0</v>
      </c>
      <c r="AM1431" s="3">
        <v>0</v>
      </c>
      <c r="AN1431" s="2">
        <f t="shared" si="48"/>
        <v>0.22957198443579765</v>
      </c>
      <c r="AO1431" s="2">
        <v>6.2095730918499355E-2</v>
      </c>
      <c r="AP1431">
        <f t="shared" si="49"/>
        <v>177</v>
      </c>
    </row>
    <row r="1432" spans="1:42" ht="16.5" hidden="1" customHeight="1" x14ac:dyDescent="0.25">
      <c r="A1432" s="4" t="s">
        <v>800</v>
      </c>
      <c r="B1432" t="s">
        <v>654</v>
      </c>
      <c r="D1432" t="s">
        <v>32</v>
      </c>
      <c r="E1432" t="s">
        <v>117</v>
      </c>
      <c r="F1432" t="s">
        <v>655</v>
      </c>
      <c r="G1432">
        <v>165</v>
      </c>
      <c r="H1432">
        <v>0</v>
      </c>
      <c r="I1432">
        <v>0</v>
      </c>
      <c r="J1432">
        <v>0</v>
      </c>
      <c r="K1432">
        <v>0</v>
      </c>
      <c r="L1432">
        <v>22</v>
      </c>
      <c r="M1432">
        <v>155</v>
      </c>
      <c r="N1432" s="2">
        <v>2.1379980563654033E-2</v>
      </c>
      <c r="O1432" s="2">
        <v>0.15063168124392615</v>
      </c>
      <c r="P1432">
        <v>77</v>
      </c>
      <c r="Q1432" s="2">
        <v>8.288482238966631E-2</v>
      </c>
      <c r="R1432">
        <v>1029</v>
      </c>
      <c r="S1432">
        <v>929</v>
      </c>
      <c r="T1432">
        <v>877</v>
      </c>
      <c r="U1432">
        <v>12</v>
      </c>
      <c r="V1432">
        <v>21</v>
      </c>
      <c r="W1432">
        <v>9</v>
      </c>
      <c r="X1432">
        <v>10</v>
      </c>
      <c r="Y1432">
        <v>74</v>
      </c>
      <c r="Z1432">
        <v>0</v>
      </c>
      <c r="AA1432">
        <v>0</v>
      </c>
      <c r="AB1432">
        <v>0</v>
      </c>
      <c r="AC1432">
        <v>0</v>
      </c>
      <c r="AD1432">
        <v>968</v>
      </c>
      <c r="AE1432">
        <v>12</v>
      </c>
      <c r="AF1432">
        <v>21</v>
      </c>
      <c r="AG1432">
        <v>9</v>
      </c>
      <c r="AH1432">
        <v>10</v>
      </c>
      <c r="AI1432" s="3">
        <v>0.17045454545454544</v>
      </c>
      <c r="AJ1432" s="3">
        <v>0</v>
      </c>
      <c r="AK1432" s="3">
        <v>0</v>
      </c>
      <c r="AL1432" s="3">
        <v>0</v>
      </c>
      <c r="AM1432" s="3">
        <v>0</v>
      </c>
      <c r="AN1432" s="2">
        <f t="shared" si="48"/>
        <v>0.17201166180758018</v>
      </c>
      <c r="AO1432" s="2">
        <v>5.0980392156862744E-2</v>
      </c>
      <c r="AP1432">
        <f t="shared" si="49"/>
        <v>177</v>
      </c>
    </row>
    <row r="1433" spans="1:42" ht="16.5" hidden="1" customHeight="1" x14ac:dyDescent="0.25">
      <c r="A1433" s="5" t="s">
        <v>787</v>
      </c>
      <c r="B1433" t="s">
        <v>682</v>
      </c>
      <c r="D1433" t="s">
        <v>32</v>
      </c>
      <c r="E1433" t="s">
        <v>328</v>
      </c>
      <c r="F1433" t="s">
        <v>683</v>
      </c>
      <c r="G1433">
        <v>166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177</v>
      </c>
      <c r="N1433" s="2">
        <v>0</v>
      </c>
      <c r="O1433" s="2">
        <v>0.16179159049360145</v>
      </c>
      <c r="P1433">
        <v>49</v>
      </c>
      <c r="Q1433" s="2">
        <v>5.0724637681159424E-2</v>
      </c>
      <c r="R1433">
        <v>1094</v>
      </c>
      <c r="S1433">
        <v>966</v>
      </c>
      <c r="T1433">
        <v>947</v>
      </c>
      <c r="U1433">
        <v>0</v>
      </c>
      <c r="V1433">
        <v>1</v>
      </c>
      <c r="W1433">
        <v>6</v>
      </c>
      <c r="X1433">
        <v>12</v>
      </c>
      <c r="Y1433">
        <v>41</v>
      </c>
      <c r="Z1433">
        <v>0</v>
      </c>
      <c r="AA1433">
        <v>0</v>
      </c>
      <c r="AB1433">
        <v>0</v>
      </c>
      <c r="AC1433">
        <v>3</v>
      </c>
      <c r="AD1433">
        <v>1072</v>
      </c>
      <c r="AE1433">
        <v>0</v>
      </c>
      <c r="AF1433">
        <v>1</v>
      </c>
      <c r="AG1433">
        <v>6</v>
      </c>
      <c r="AH1433">
        <v>9</v>
      </c>
      <c r="AI1433" s="3">
        <v>0.15485074626865672</v>
      </c>
      <c r="AJ1433" s="3">
        <v>0</v>
      </c>
      <c r="AK1433" s="3">
        <v>0</v>
      </c>
      <c r="AL1433" s="3">
        <v>0</v>
      </c>
      <c r="AM1433" s="3">
        <v>0</v>
      </c>
      <c r="AN1433" s="2">
        <f t="shared" si="48"/>
        <v>0.16179159049360145</v>
      </c>
      <c r="AO1433" s="2">
        <v>1.4705882352941176E-2</v>
      </c>
      <c r="AP1433">
        <f t="shared" si="49"/>
        <v>177</v>
      </c>
    </row>
    <row r="1434" spans="1:42" ht="16.5" hidden="1" customHeight="1" x14ac:dyDescent="0.25">
      <c r="A1434" s="5" t="s">
        <v>788</v>
      </c>
      <c r="B1434" s="1" t="s">
        <v>232</v>
      </c>
      <c r="C1434" t="s">
        <v>36</v>
      </c>
      <c r="D1434" t="s">
        <v>43</v>
      </c>
      <c r="E1434" t="s">
        <v>38</v>
      </c>
      <c r="F1434" t="s">
        <v>233</v>
      </c>
      <c r="G1434">
        <v>121</v>
      </c>
      <c r="H1434">
        <v>0</v>
      </c>
      <c r="I1434">
        <v>32</v>
      </c>
      <c r="J1434">
        <v>0</v>
      </c>
      <c r="K1434">
        <v>3</v>
      </c>
      <c r="L1434">
        <v>14</v>
      </c>
      <c r="M1434">
        <v>163</v>
      </c>
      <c r="N1434" s="2">
        <v>3.3317467872441696E-3</v>
      </c>
      <c r="O1434" s="2">
        <v>3.8791051880057117E-2</v>
      </c>
      <c r="P1434">
        <v>213</v>
      </c>
      <c r="Q1434" s="2">
        <v>5.0259556394525721E-2</v>
      </c>
      <c r="R1434">
        <v>4202</v>
      </c>
      <c r="S1434">
        <v>4238</v>
      </c>
      <c r="T1434">
        <v>3296</v>
      </c>
      <c r="U1434">
        <v>29</v>
      </c>
      <c r="V1434">
        <v>506</v>
      </c>
      <c r="W1434">
        <v>202</v>
      </c>
      <c r="X1434">
        <v>205</v>
      </c>
      <c r="Y1434">
        <v>111</v>
      </c>
      <c r="Z1434">
        <v>4</v>
      </c>
      <c r="AA1434">
        <v>52</v>
      </c>
      <c r="AB1434">
        <v>4</v>
      </c>
      <c r="AC1434">
        <v>24</v>
      </c>
      <c r="AD1434">
        <v>3306</v>
      </c>
      <c r="AE1434">
        <v>25</v>
      </c>
      <c r="AF1434">
        <v>486</v>
      </c>
      <c r="AG1434">
        <v>198</v>
      </c>
      <c r="AH1434">
        <v>184</v>
      </c>
      <c r="AI1434" s="3">
        <v>3.6600120992135513E-2</v>
      </c>
      <c r="AJ1434" s="3">
        <v>0</v>
      </c>
      <c r="AK1434" s="3">
        <v>6.584362139917696E-2</v>
      </c>
      <c r="AL1434" s="3">
        <v>0</v>
      </c>
      <c r="AM1434" s="3">
        <v>1.6304347826086956E-2</v>
      </c>
      <c r="AN1434" s="2">
        <f t="shared" ref="AN1434:AN1497" si="50">N1434+O1434</f>
        <v>4.2122798667301287E-2</v>
      </c>
      <c r="AO1434" s="2">
        <v>0.21266968325791855</v>
      </c>
      <c r="AP1434">
        <f t="shared" ref="AP1434:AP1497" si="51">L1434+M1434</f>
        <v>177</v>
      </c>
    </row>
    <row r="1435" spans="1:42" ht="16.5" hidden="1" customHeight="1" x14ac:dyDescent="0.25">
      <c r="A1435" s="5" t="s">
        <v>795</v>
      </c>
      <c r="B1435" s="1" t="s">
        <v>519</v>
      </c>
      <c r="D1435" t="s">
        <v>32</v>
      </c>
      <c r="E1435" t="s">
        <v>517</v>
      </c>
      <c r="F1435" t="s">
        <v>520</v>
      </c>
      <c r="G1435">
        <v>151</v>
      </c>
      <c r="H1435">
        <v>0</v>
      </c>
      <c r="I1435">
        <v>0</v>
      </c>
      <c r="J1435">
        <v>0</v>
      </c>
      <c r="K1435">
        <v>9</v>
      </c>
      <c r="L1435">
        <v>19</v>
      </c>
      <c r="M1435">
        <v>158</v>
      </c>
      <c r="N1435" s="2">
        <v>3.7675986515962722E-3</v>
      </c>
      <c r="O1435" s="2">
        <v>3.1330557208011103E-2</v>
      </c>
      <c r="P1435">
        <v>65</v>
      </c>
      <c r="Q1435" s="2">
        <v>1.3181910363009532E-2</v>
      </c>
      <c r="R1435">
        <v>5043</v>
      </c>
      <c r="S1435">
        <v>4931</v>
      </c>
      <c r="T1435">
        <v>3990</v>
      </c>
      <c r="U1435">
        <v>20</v>
      </c>
      <c r="V1435">
        <v>334</v>
      </c>
      <c r="W1435">
        <v>84</v>
      </c>
      <c r="X1435">
        <v>503</v>
      </c>
      <c r="Y1435">
        <v>61</v>
      </c>
      <c r="Z1435">
        <v>0</v>
      </c>
      <c r="AA1435">
        <v>0</v>
      </c>
      <c r="AB1435">
        <v>0</v>
      </c>
      <c r="AC1435">
        <v>0</v>
      </c>
      <c r="AD1435">
        <v>4080</v>
      </c>
      <c r="AE1435">
        <v>20</v>
      </c>
      <c r="AF1435">
        <v>334</v>
      </c>
      <c r="AG1435">
        <v>84</v>
      </c>
      <c r="AH1435">
        <v>512</v>
      </c>
      <c r="AI1435" s="3">
        <v>3.7009803921568628E-2</v>
      </c>
      <c r="AJ1435" s="3">
        <v>0</v>
      </c>
      <c r="AK1435" s="3">
        <v>0</v>
      </c>
      <c r="AL1435" s="3">
        <v>0</v>
      </c>
      <c r="AM1435" s="3">
        <v>1.7578125E-2</v>
      </c>
      <c r="AN1435" s="2">
        <f t="shared" si="50"/>
        <v>3.5098155859607377E-2</v>
      </c>
      <c r="AO1435" s="2">
        <v>0.18886679920477137</v>
      </c>
      <c r="AP1435">
        <f t="shared" si="51"/>
        <v>177</v>
      </c>
    </row>
    <row r="1436" spans="1:42" ht="16.5" hidden="1" customHeight="1" x14ac:dyDescent="0.25">
      <c r="A1436" s="5" t="s">
        <v>787</v>
      </c>
      <c r="B1436" t="s">
        <v>716</v>
      </c>
      <c r="D1436" t="s">
        <v>32</v>
      </c>
      <c r="E1436" t="s">
        <v>556</v>
      </c>
      <c r="F1436" t="s">
        <v>717</v>
      </c>
      <c r="G1436">
        <v>172</v>
      </c>
      <c r="H1436">
        <v>0</v>
      </c>
      <c r="I1436">
        <v>0</v>
      </c>
      <c r="J1436">
        <v>0</v>
      </c>
      <c r="K1436">
        <v>3</v>
      </c>
      <c r="L1436">
        <v>11</v>
      </c>
      <c r="M1436">
        <v>165</v>
      </c>
      <c r="N1436" s="2">
        <v>1.4666666666666666E-2</v>
      </c>
      <c r="O1436" s="2">
        <v>0.22</v>
      </c>
      <c r="P1436">
        <v>19</v>
      </c>
      <c r="Q1436" s="2">
        <v>3.2040472175379427E-2</v>
      </c>
      <c r="R1436">
        <v>750</v>
      </c>
      <c r="S1436">
        <v>593</v>
      </c>
      <c r="T1436">
        <v>588</v>
      </c>
      <c r="U1436">
        <v>0</v>
      </c>
      <c r="V1436">
        <v>0</v>
      </c>
      <c r="W1436">
        <v>4</v>
      </c>
      <c r="X1436">
        <v>1</v>
      </c>
      <c r="Y1436">
        <v>14</v>
      </c>
      <c r="Z1436">
        <v>0</v>
      </c>
      <c r="AA1436">
        <v>0</v>
      </c>
      <c r="AB1436">
        <v>0</v>
      </c>
      <c r="AC1436">
        <v>0</v>
      </c>
      <c r="AD1436">
        <v>746</v>
      </c>
      <c r="AE1436">
        <v>0</v>
      </c>
      <c r="AF1436">
        <v>0</v>
      </c>
      <c r="AG1436">
        <v>4</v>
      </c>
      <c r="AH1436">
        <v>4</v>
      </c>
      <c r="AI1436" s="3">
        <v>0.23056300268096513</v>
      </c>
      <c r="AJ1436" s="3">
        <v>0</v>
      </c>
      <c r="AK1436" s="3">
        <v>0</v>
      </c>
      <c r="AL1436" s="3">
        <v>0</v>
      </c>
      <c r="AM1436" s="3">
        <v>0.75</v>
      </c>
      <c r="AN1436" s="2">
        <f t="shared" si="50"/>
        <v>0.23466666666666666</v>
      </c>
      <c r="AO1436" s="2">
        <v>1.0610079575596816E-2</v>
      </c>
      <c r="AP1436">
        <f t="shared" si="51"/>
        <v>176</v>
      </c>
    </row>
    <row r="1437" spans="1:42" ht="16.5" hidden="1" customHeight="1" x14ac:dyDescent="0.25">
      <c r="A1437" s="4" t="s">
        <v>798</v>
      </c>
      <c r="B1437" s="1" t="s">
        <v>340</v>
      </c>
      <c r="D1437" t="s">
        <v>32</v>
      </c>
      <c r="E1437" t="s">
        <v>336</v>
      </c>
      <c r="F1437" t="s">
        <v>341</v>
      </c>
      <c r="G1437">
        <v>160</v>
      </c>
      <c r="H1437">
        <v>7</v>
      </c>
      <c r="I1437">
        <v>0</v>
      </c>
      <c r="J1437">
        <v>0</v>
      </c>
      <c r="K1437">
        <v>0</v>
      </c>
      <c r="L1437">
        <v>3</v>
      </c>
      <c r="M1437">
        <v>173</v>
      </c>
      <c r="N1437" s="2">
        <v>3.8314176245210726E-3</v>
      </c>
      <c r="O1437" s="2">
        <v>0.22094508301404853</v>
      </c>
      <c r="P1437">
        <v>78</v>
      </c>
      <c r="Q1437" s="2">
        <v>0.11386861313868613</v>
      </c>
      <c r="R1437">
        <v>783</v>
      </c>
      <c r="S1437">
        <v>685</v>
      </c>
      <c r="T1437">
        <v>389</v>
      </c>
      <c r="U1437">
        <v>263</v>
      </c>
      <c r="V1437">
        <v>21</v>
      </c>
      <c r="W1437">
        <v>5</v>
      </c>
      <c r="X1437">
        <v>7</v>
      </c>
      <c r="Y1437">
        <v>41</v>
      </c>
      <c r="Z1437">
        <v>28</v>
      </c>
      <c r="AA1437">
        <v>0</v>
      </c>
      <c r="AB1437">
        <v>0</v>
      </c>
      <c r="AC1437">
        <v>0</v>
      </c>
      <c r="AD1437">
        <v>508</v>
      </c>
      <c r="AE1437">
        <v>242</v>
      </c>
      <c r="AF1437">
        <v>21</v>
      </c>
      <c r="AG1437">
        <v>5</v>
      </c>
      <c r="AH1437">
        <v>7</v>
      </c>
      <c r="AI1437" s="3">
        <v>0.31496062992125984</v>
      </c>
      <c r="AJ1437" s="3">
        <v>2.8925619834710745E-2</v>
      </c>
      <c r="AK1437" s="3">
        <v>0</v>
      </c>
      <c r="AL1437" s="3">
        <v>0</v>
      </c>
      <c r="AM1437" s="3">
        <v>0</v>
      </c>
      <c r="AN1437" s="2">
        <f t="shared" si="50"/>
        <v>0.2247765006385696</v>
      </c>
      <c r="AO1437" s="2">
        <v>0.35121328224776499</v>
      </c>
      <c r="AP1437">
        <f t="shared" si="51"/>
        <v>176</v>
      </c>
    </row>
    <row r="1438" spans="1:42" ht="16.5" hidden="1" customHeight="1" x14ac:dyDescent="0.25">
      <c r="A1438" s="4" t="s">
        <v>800</v>
      </c>
      <c r="B1438" t="s">
        <v>704</v>
      </c>
      <c r="D1438" t="s">
        <v>32</v>
      </c>
      <c r="E1438" t="s">
        <v>463</v>
      </c>
      <c r="F1438" t="s">
        <v>705</v>
      </c>
      <c r="G1438">
        <v>165</v>
      </c>
      <c r="H1438">
        <v>3</v>
      </c>
      <c r="I1438">
        <v>3</v>
      </c>
      <c r="J1438">
        <v>0</v>
      </c>
      <c r="K1438">
        <v>0</v>
      </c>
      <c r="L1438">
        <v>35</v>
      </c>
      <c r="M1438">
        <v>141</v>
      </c>
      <c r="N1438" s="2">
        <v>3.4930139720558882E-2</v>
      </c>
      <c r="O1438" s="2">
        <v>0.1407185628742515</v>
      </c>
      <c r="P1438">
        <v>62</v>
      </c>
      <c r="Q1438" s="2">
        <v>6.9819819819819814E-2</v>
      </c>
      <c r="R1438">
        <v>1002</v>
      </c>
      <c r="S1438">
        <v>888</v>
      </c>
      <c r="T1438">
        <v>824</v>
      </c>
      <c r="U1438">
        <v>36</v>
      </c>
      <c r="V1438">
        <v>9</v>
      </c>
      <c r="W1438">
        <v>7</v>
      </c>
      <c r="X1438">
        <v>12</v>
      </c>
      <c r="Y1438">
        <v>60</v>
      </c>
      <c r="Z1438">
        <v>0</v>
      </c>
      <c r="AA1438">
        <v>0</v>
      </c>
      <c r="AB1438">
        <v>0</v>
      </c>
      <c r="AC1438">
        <v>0</v>
      </c>
      <c r="AD1438">
        <v>929</v>
      </c>
      <c r="AE1438">
        <v>39</v>
      </c>
      <c r="AF1438">
        <v>12</v>
      </c>
      <c r="AG1438">
        <v>7</v>
      </c>
      <c r="AH1438">
        <v>12</v>
      </c>
      <c r="AI1438" s="3">
        <v>0.17761033369214208</v>
      </c>
      <c r="AJ1438" s="3">
        <v>7.6923076923076927E-2</v>
      </c>
      <c r="AK1438" s="3">
        <v>0.25</v>
      </c>
      <c r="AL1438" s="3">
        <v>0</v>
      </c>
      <c r="AM1438" s="3">
        <v>0</v>
      </c>
      <c r="AN1438" s="2">
        <f t="shared" si="50"/>
        <v>0.17564870259481039</v>
      </c>
      <c r="AO1438" s="2">
        <v>7.0070070070070073E-2</v>
      </c>
      <c r="AP1438">
        <f t="shared" si="51"/>
        <v>176</v>
      </c>
    </row>
    <row r="1439" spans="1:42" ht="16.5" hidden="1" customHeight="1" x14ac:dyDescent="0.25">
      <c r="A1439" s="4" t="s">
        <v>796</v>
      </c>
      <c r="B1439" s="1" t="s">
        <v>482</v>
      </c>
      <c r="C1439" t="s">
        <v>36</v>
      </c>
      <c r="D1439" t="s">
        <v>43</v>
      </c>
      <c r="E1439" t="s">
        <v>480</v>
      </c>
      <c r="F1439" t="s">
        <v>483</v>
      </c>
      <c r="G1439">
        <v>163</v>
      </c>
      <c r="H1439">
        <v>0</v>
      </c>
      <c r="I1439">
        <v>0</v>
      </c>
      <c r="J1439">
        <v>0</v>
      </c>
      <c r="K1439">
        <v>4</v>
      </c>
      <c r="L1439">
        <v>11</v>
      </c>
      <c r="M1439">
        <v>165</v>
      </c>
      <c r="N1439" s="2">
        <v>6.1418202121719711E-3</v>
      </c>
      <c r="O1439" s="2">
        <v>9.212730318257957E-2</v>
      </c>
      <c r="P1439">
        <v>127</v>
      </c>
      <c r="Q1439" s="2">
        <v>7.2904707233065441E-2</v>
      </c>
      <c r="R1439">
        <v>1791</v>
      </c>
      <c r="S1439">
        <v>1742</v>
      </c>
      <c r="T1439">
        <v>1570</v>
      </c>
      <c r="U1439">
        <v>12</v>
      </c>
      <c r="V1439">
        <v>18</v>
      </c>
      <c r="W1439">
        <v>22</v>
      </c>
      <c r="X1439">
        <v>120</v>
      </c>
      <c r="Y1439">
        <v>116</v>
      </c>
      <c r="Z1439">
        <v>0</v>
      </c>
      <c r="AA1439">
        <v>0</v>
      </c>
      <c r="AB1439">
        <v>0</v>
      </c>
      <c r="AC1439">
        <v>0</v>
      </c>
      <c r="AD1439">
        <v>1617</v>
      </c>
      <c r="AE1439">
        <v>12</v>
      </c>
      <c r="AF1439">
        <v>18</v>
      </c>
      <c r="AG1439">
        <v>22</v>
      </c>
      <c r="AH1439">
        <v>124</v>
      </c>
      <c r="AI1439" s="3">
        <v>0.10080395794681508</v>
      </c>
      <c r="AJ1439" s="3">
        <v>0</v>
      </c>
      <c r="AK1439" s="3">
        <v>0</v>
      </c>
      <c r="AL1439" s="3">
        <v>0</v>
      </c>
      <c r="AM1439" s="3">
        <v>3.2258064516129031E-2</v>
      </c>
      <c r="AN1439" s="2">
        <f t="shared" si="50"/>
        <v>9.8269123394751537E-2</v>
      </c>
      <c r="AO1439" s="2">
        <v>9.815950920245399E-2</v>
      </c>
      <c r="AP1439">
        <f t="shared" si="51"/>
        <v>176</v>
      </c>
    </row>
    <row r="1440" spans="1:42" ht="16.5" hidden="1" customHeight="1" x14ac:dyDescent="0.25">
      <c r="A1440" s="5" t="s">
        <v>789</v>
      </c>
      <c r="B1440" s="1" t="s">
        <v>330</v>
      </c>
      <c r="D1440" t="s">
        <v>32</v>
      </c>
      <c r="E1440" t="s">
        <v>328</v>
      </c>
      <c r="F1440" t="s">
        <v>331</v>
      </c>
      <c r="G1440">
        <v>162</v>
      </c>
      <c r="H1440">
        <v>0</v>
      </c>
      <c r="I1440">
        <v>0</v>
      </c>
      <c r="J1440">
        <v>0</v>
      </c>
      <c r="K1440">
        <v>5</v>
      </c>
      <c r="L1440">
        <v>0</v>
      </c>
      <c r="M1440">
        <v>176</v>
      </c>
      <c r="N1440" s="2">
        <v>0</v>
      </c>
      <c r="O1440" s="2">
        <v>8.6444007858546168E-2</v>
      </c>
      <c r="P1440">
        <v>90</v>
      </c>
      <c r="Q1440" s="2">
        <v>4.6153846153846156E-2</v>
      </c>
      <c r="R1440">
        <v>2036</v>
      </c>
      <c r="S1440">
        <v>1950</v>
      </c>
      <c r="T1440">
        <v>1792</v>
      </c>
      <c r="U1440">
        <v>5</v>
      </c>
      <c r="V1440">
        <v>16</v>
      </c>
      <c r="W1440">
        <v>14</v>
      </c>
      <c r="X1440">
        <v>123</v>
      </c>
      <c r="Y1440">
        <v>78</v>
      </c>
      <c r="Z1440">
        <v>0</v>
      </c>
      <c r="AA1440">
        <v>0</v>
      </c>
      <c r="AB1440">
        <v>0</v>
      </c>
      <c r="AC1440">
        <v>4</v>
      </c>
      <c r="AD1440">
        <v>1876</v>
      </c>
      <c r="AE1440">
        <v>5</v>
      </c>
      <c r="AF1440">
        <v>16</v>
      </c>
      <c r="AG1440">
        <v>14</v>
      </c>
      <c r="AH1440">
        <v>124</v>
      </c>
      <c r="AI1440" s="3">
        <v>8.6353944562899784E-2</v>
      </c>
      <c r="AJ1440" s="3">
        <v>0</v>
      </c>
      <c r="AK1440" s="3">
        <v>0</v>
      </c>
      <c r="AL1440" s="3">
        <v>0</v>
      </c>
      <c r="AM1440" s="3">
        <v>4.0322580645161289E-2</v>
      </c>
      <c r="AN1440" s="2">
        <f t="shared" si="50"/>
        <v>8.6444007858546168E-2</v>
      </c>
      <c r="AO1440" s="2">
        <v>7.8132678132678129E-2</v>
      </c>
      <c r="AP1440">
        <f t="shared" si="51"/>
        <v>176</v>
      </c>
    </row>
    <row r="1441" spans="1:42" ht="16.5" hidden="1" customHeight="1" x14ac:dyDescent="0.25">
      <c r="A1441" s="4" t="s">
        <v>801</v>
      </c>
      <c r="B1441" s="1" t="s">
        <v>203</v>
      </c>
      <c r="D1441" t="s">
        <v>32</v>
      </c>
      <c r="E1441" t="s">
        <v>197</v>
      </c>
      <c r="F1441" t="s">
        <v>204</v>
      </c>
      <c r="G1441">
        <v>149</v>
      </c>
      <c r="H1441">
        <v>12</v>
      </c>
      <c r="I1441">
        <v>0</v>
      </c>
      <c r="J1441">
        <v>0</v>
      </c>
      <c r="K1441">
        <v>0</v>
      </c>
      <c r="L1441">
        <v>7</v>
      </c>
      <c r="M1441">
        <v>169</v>
      </c>
      <c r="N1441" s="2">
        <v>2.5008931761343338E-3</v>
      </c>
      <c r="O1441" s="2">
        <v>6.0378706680957482E-2</v>
      </c>
      <c r="P1441">
        <v>22</v>
      </c>
      <c r="Q1441" s="2">
        <v>8.3175803402646496E-3</v>
      </c>
      <c r="R1441">
        <v>2799</v>
      </c>
      <c r="S1441">
        <v>2645</v>
      </c>
      <c r="T1441">
        <v>2091</v>
      </c>
      <c r="U1441">
        <v>152</v>
      </c>
      <c r="V1441">
        <v>138</v>
      </c>
      <c r="W1441">
        <v>49</v>
      </c>
      <c r="X1441">
        <v>215</v>
      </c>
      <c r="Y1441">
        <v>16</v>
      </c>
      <c r="Z1441">
        <v>0</v>
      </c>
      <c r="AA1441">
        <v>0</v>
      </c>
      <c r="AB1441">
        <v>0</v>
      </c>
      <c r="AC1441">
        <v>0</v>
      </c>
      <c r="AD1441">
        <v>2224</v>
      </c>
      <c r="AE1441">
        <v>164</v>
      </c>
      <c r="AF1441">
        <v>138</v>
      </c>
      <c r="AG1441">
        <v>49</v>
      </c>
      <c r="AH1441">
        <v>215</v>
      </c>
      <c r="AI1441" s="3">
        <v>6.6996402877697842E-2</v>
      </c>
      <c r="AJ1441" s="3">
        <v>7.3170731707317069E-2</v>
      </c>
      <c r="AK1441" s="3">
        <v>0</v>
      </c>
      <c r="AL1441" s="3">
        <v>0</v>
      </c>
      <c r="AM1441" s="3">
        <v>0</v>
      </c>
      <c r="AN1441" s="2">
        <f t="shared" si="50"/>
        <v>6.2879599857091822E-2</v>
      </c>
      <c r="AO1441" s="2">
        <v>0.2028673835125448</v>
      </c>
      <c r="AP1441">
        <f t="shared" si="51"/>
        <v>176</v>
      </c>
    </row>
    <row r="1442" spans="1:42" ht="16.5" hidden="1" customHeight="1" x14ac:dyDescent="0.25">
      <c r="A1442" s="4" t="s">
        <v>803</v>
      </c>
      <c r="B1442" s="1" t="s">
        <v>51</v>
      </c>
      <c r="C1442" t="s">
        <v>36</v>
      </c>
      <c r="D1442" t="s">
        <v>43</v>
      </c>
      <c r="E1442" t="s">
        <v>47</v>
      </c>
      <c r="F1442" t="s">
        <v>52</v>
      </c>
      <c r="G1442">
        <v>141</v>
      </c>
      <c r="H1442">
        <v>0</v>
      </c>
      <c r="I1442">
        <v>13</v>
      </c>
      <c r="J1442">
        <v>3</v>
      </c>
      <c r="K1442">
        <v>0</v>
      </c>
      <c r="L1442">
        <v>0</v>
      </c>
      <c r="M1442">
        <v>176</v>
      </c>
      <c r="N1442" s="2">
        <v>0</v>
      </c>
      <c r="O1442" s="2">
        <v>5.690268347882315E-2</v>
      </c>
      <c r="P1442">
        <v>99</v>
      </c>
      <c r="Q1442" s="2">
        <v>3.282493368700265E-2</v>
      </c>
      <c r="R1442">
        <v>3093</v>
      </c>
      <c r="S1442">
        <v>3016</v>
      </c>
      <c r="T1442">
        <v>2380</v>
      </c>
      <c r="U1442">
        <v>106</v>
      </c>
      <c r="V1442">
        <v>268</v>
      </c>
      <c r="W1442">
        <v>157</v>
      </c>
      <c r="X1442">
        <v>110</v>
      </c>
      <c r="Y1442">
        <v>67</v>
      </c>
      <c r="Z1442">
        <v>0</v>
      </c>
      <c r="AA1442">
        <v>10</v>
      </c>
      <c r="AB1442">
        <v>0</v>
      </c>
      <c r="AC1442">
        <v>3</v>
      </c>
      <c r="AD1442">
        <v>2454</v>
      </c>
      <c r="AE1442">
        <v>106</v>
      </c>
      <c r="AF1442">
        <v>271</v>
      </c>
      <c r="AG1442">
        <v>160</v>
      </c>
      <c r="AH1442">
        <v>107</v>
      </c>
      <c r="AI1442" s="3">
        <v>5.7457212713936431E-2</v>
      </c>
      <c r="AJ1442" s="3">
        <v>0</v>
      </c>
      <c r="AK1442" s="3">
        <v>4.797047970479705E-2</v>
      </c>
      <c r="AL1442" s="3">
        <v>1.8749999999999999E-2</v>
      </c>
      <c r="AM1442" s="3">
        <v>0</v>
      </c>
      <c r="AN1442" s="2">
        <f t="shared" si="50"/>
        <v>5.690268347882315E-2</v>
      </c>
      <c r="AO1442" s="2">
        <v>0.20787604906391219</v>
      </c>
      <c r="AP1442">
        <f t="shared" si="51"/>
        <v>176</v>
      </c>
    </row>
    <row r="1443" spans="1:42" ht="16.5" hidden="1" customHeight="1" x14ac:dyDescent="0.25">
      <c r="A1443" s="5" t="s">
        <v>787</v>
      </c>
      <c r="B1443" s="1" t="s">
        <v>51</v>
      </c>
      <c r="C1443" t="s">
        <v>36</v>
      </c>
      <c r="D1443" t="s">
        <v>43</v>
      </c>
      <c r="E1443" t="s">
        <v>47</v>
      </c>
      <c r="F1443" t="s">
        <v>52</v>
      </c>
      <c r="G1443">
        <v>135</v>
      </c>
      <c r="H1443">
        <v>4</v>
      </c>
      <c r="I1443">
        <v>14</v>
      </c>
      <c r="J1443">
        <v>3</v>
      </c>
      <c r="K1443">
        <v>3</v>
      </c>
      <c r="L1443">
        <v>4</v>
      </c>
      <c r="M1443">
        <v>172</v>
      </c>
      <c r="N1443" s="2">
        <v>1.2650221378874131E-3</v>
      </c>
      <c r="O1443" s="2">
        <v>5.4395951929158762E-2</v>
      </c>
      <c r="P1443">
        <v>174</v>
      </c>
      <c r="Q1443" s="2">
        <v>5.5063291139240508E-2</v>
      </c>
      <c r="R1443">
        <v>3162</v>
      </c>
      <c r="S1443">
        <v>3160</v>
      </c>
      <c r="T1443">
        <v>2271</v>
      </c>
      <c r="U1443">
        <v>113</v>
      </c>
      <c r="V1443">
        <v>409</v>
      </c>
      <c r="W1443">
        <v>190</v>
      </c>
      <c r="X1443">
        <v>177</v>
      </c>
      <c r="Y1443">
        <v>105</v>
      </c>
      <c r="Z1443">
        <v>5</v>
      </c>
      <c r="AA1443">
        <v>41</v>
      </c>
      <c r="AB1443">
        <v>7</v>
      </c>
      <c r="AC1443">
        <v>4</v>
      </c>
      <c r="AD1443">
        <v>2301</v>
      </c>
      <c r="AE1443">
        <v>112</v>
      </c>
      <c r="AF1443">
        <v>382</v>
      </c>
      <c r="AG1443">
        <v>186</v>
      </c>
      <c r="AH1443">
        <v>176</v>
      </c>
      <c r="AI1443" s="3">
        <v>5.867014341590613E-2</v>
      </c>
      <c r="AJ1443" s="3">
        <v>3.5714285714285712E-2</v>
      </c>
      <c r="AK1443" s="3">
        <v>3.6649214659685861E-2</v>
      </c>
      <c r="AL1443" s="3">
        <v>1.6129032258064516E-2</v>
      </c>
      <c r="AM1443" s="3">
        <v>1.7045454545454544E-2</v>
      </c>
      <c r="AN1443" s="2">
        <f t="shared" si="50"/>
        <v>5.5660974067046176E-2</v>
      </c>
      <c r="AO1443" s="2">
        <v>0.27114349065568577</v>
      </c>
      <c r="AP1443">
        <f t="shared" si="51"/>
        <v>176</v>
      </c>
    </row>
    <row r="1444" spans="1:42" ht="16.5" hidden="1" customHeight="1" x14ac:dyDescent="0.25">
      <c r="A1444" s="4">
        <v>2011</v>
      </c>
      <c r="B1444" s="1" t="s">
        <v>353</v>
      </c>
      <c r="D1444" t="s">
        <v>32</v>
      </c>
      <c r="E1444" t="s">
        <v>354</v>
      </c>
      <c r="F1444" t="s">
        <v>355</v>
      </c>
      <c r="G1444">
        <v>141</v>
      </c>
      <c r="H1444">
        <v>0</v>
      </c>
      <c r="I1444">
        <v>0</v>
      </c>
      <c r="J1444">
        <v>0</v>
      </c>
      <c r="K1444">
        <v>20</v>
      </c>
      <c r="L1444">
        <v>32</v>
      </c>
      <c r="M1444">
        <v>144</v>
      </c>
      <c r="N1444" s="2">
        <v>6.9429377305272296E-3</v>
      </c>
      <c r="O1444" s="2">
        <v>3.1243219787372531E-2</v>
      </c>
      <c r="P1444">
        <v>74</v>
      </c>
      <c r="Q1444" s="2">
        <v>1.6418903927224317E-2</v>
      </c>
      <c r="R1444">
        <v>4609</v>
      </c>
      <c r="S1444">
        <v>4507</v>
      </c>
      <c r="T1444">
        <v>2978</v>
      </c>
      <c r="U1444">
        <v>9</v>
      </c>
      <c r="V1444">
        <v>303</v>
      </c>
      <c r="W1444">
        <v>139</v>
      </c>
      <c r="X1444">
        <v>1078</v>
      </c>
      <c r="Y1444">
        <v>70</v>
      </c>
      <c r="Z1444">
        <v>0</v>
      </c>
      <c r="AA1444">
        <v>0</v>
      </c>
      <c r="AB1444">
        <v>0</v>
      </c>
      <c r="AC1444">
        <v>0</v>
      </c>
      <c r="AD1444">
        <v>3049</v>
      </c>
      <c r="AE1444">
        <v>9</v>
      </c>
      <c r="AF1444">
        <v>303</v>
      </c>
      <c r="AG1444">
        <v>139</v>
      </c>
      <c r="AH1444">
        <v>1098</v>
      </c>
      <c r="AI1444" s="3">
        <v>4.6244670383732374E-2</v>
      </c>
      <c r="AJ1444" s="3">
        <v>0</v>
      </c>
      <c r="AK1444" s="3">
        <v>0</v>
      </c>
      <c r="AL1444" s="3">
        <v>0</v>
      </c>
      <c r="AM1444" s="3">
        <v>1.8214936247723135E-2</v>
      </c>
      <c r="AN1444" s="2">
        <f t="shared" si="50"/>
        <v>3.8186157517899763E-2</v>
      </c>
      <c r="AO1444" s="2">
        <v>0.33688560243584165</v>
      </c>
      <c r="AP1444">
        <f t="shared" si="51"/>
        <v>176</v>
      </c>
    </row>
    <row r="1445" spans="1:42" ht="16.5" hidden="1" customHeight="1" x14ac:dyDescent="0.25">
      <c r="A1445" s="4" t="s">
        <v>796</v>
      </c>
      <c r="B1445" s="1" t="s">
        <v>353</v>
      </c>
      <c r="D1445" t="s">
        <v>32</v>
      </c>
      <c r="E1445" t="s">
        <v>354</v>
      </c>
      <c r="F1445" t="s">
        <v>355</v>
      </c>
      <c r="G1445">
        <v>151</v>
      </c>
      <c r="H1445">
        <v>0</v>
      </c>
      <c r="I1445">
        <v>0</v>
      </c>
      <c r="J1445">
        <v>0</v>
      </c>
      <c r="K1445">
        <v>16</v>
      </c>
      <c r="L1445">
        <v>15</v>
      </c>
      <c r="M1445">
        <v>161</v>
      </c>
      <c r="N1445" s="2">
        <v>3.2502708559046588E-3</v>
      </c>
      <c r="O1445" s="2">
        <v>3.4886240520043334E-2</v>
      </c>
      <c r="P1445">
        <v>81</v>
      </c>
      <c r="Q1445" s="2">
        <v>1.7920353982300886E-2</v>
      </c>
      <c r="R1445">
        <v>4615</v>
      </c>
      <c r="S1445">
        <v>4520</v>
      </c>
      <c r="T1445">
        <v>2904</v>
      </c>
      <c r="U1445">
        <v>10</v>
      </c>
      <c r="V1445">
        <v>340</v>
      </c>
      <c r="W1445">
        <v>146</v>
      </c>
      <c r="X1445">
        <v>1120</v>
      </c>
      <c r="Y1445">
        <v>71</v>
      </c>
      <c r="Z1445">
        <v>0</v>
      </c>
      <c r="AA1445">
        <v>0</v>
      </c>
      <c r="AB1445">
        <v>0</v>
      </c>
      <c r="AC1445">
        <v>0</v>
      </c>
      <c r="AD1445">
        <v>2984</v>
      </c>
      <c r="AE1445">
        <v>10</v>
      </c>
      <c r="AF1445">
        <v>340</v>
      </c>
      <c r="AG1445">
        <v>146</v>
      </c>
      <c r="AH1445">
        <v>1136</v>
      </c>
      <c r="AI1445" s="3">
        <v>5.0603217158176943E-2</v>
      </c>
      <c r="AJ1445" s="3">
        <v>0</v>
      </c>
      <c r="AK1445" s="3">
        <v>0</v>
      </c>
      <c r="AL1445" s="3">
        <v>0</v>
      </c>
      <c r="AM1445" s="3">
        <v>1.4084507042253521E-2</v>
      </c>
      <c r="AN1445" s="2">
        <f t="shared" si="50"/>
        <v>3.8136511375947993E-2</v>
      </c>
      <c r="AO1445" s="2">
        <v>0.35355285961871752</v>
      </c>
      <c r="AP1445">
        <f t="shared" si="51"/>
        <v>176</v>
      </c>
    </row>
    <row r="1446" spans="1:42" ht="16.5" hidden="1" customHeight="1" x14ac:dyDescent="0.25">
      <c r="A1446" s="5" t="s">
        <v>802</v>
      </c>
      <c r="B1446" s="1" t="s">
        <v>114</v>
      </c>
      <c r="C1446" t="s">
        <v>36</v>
      </c>
      <c r="D1446" t="s">
        <v>43</v>
      </c>
      <c r="E1446" t="s">
        <v>108</v>
      </c>
      <c r="F1446" t="s">
        <v>115</v>
      </c>
      <c r="G1446">
        <v>152</v>
      </c>
      <c r="H1446">
        <v>0</v>
      </c>
      <c r="I1446">
        <v>4</v>
      </c>
      <c r="J1446">
        <v>4</v>
      </c>
      <c r="K1446">
        <v>0</v>
      </c>
      <c r="L1446">
        <v>60</v>
      </c>
      <c r="M1446">
        <v>116</v>
      </c>
      <c r="N1446" s="2">
        <v>8.2987551867219917E-3</v>
      </c>
      <c r="O1446" s="2">
        <v>1.6044260027662516E-2</v>
      </c>
      <c r="P1446">
        <v>50</v>
      </c>
      <c r="Q1446" s="2">
        <v>7.0382882882882884E-3</v>
      </c>
      <c r="R1446">
        <v>7230</v>
      </c>
      <c r="S1446">
        <v>7104</v>
      </c>
      <c r="T1446">
        <v>6577</v>
      </c>
      <c r="U1446">
        <v>14</v>
      </c>
      <c r="V1446">
        <v>63</v>
      </c>
      <c r="W1446">
        <v>175</v>
      </c>
      <c r="X1446">
        <v>275</v>
      </c>
      <c r="Y1446">
        <v>42</v>
      </c>
      <c r="Z1446">
        <v>0</v>
      </c>
      <c r="AA1446">
        <v>0</v>
      </c>
      <c r="AB1446">
        <v>0</v>
      </c>
      <c r="AC1446">
        <v>0</v>
      </c>
      <c r="AD1446">
        <v>6687</v>
      </c>
      <c r="AE1446">
        <v>14</v>
      </c>
      <c r="AF1446">
        <v>67</v>
      </c>
      <c r="AG1446">
        <v>179</v>
      </c>
      <c r="AH1446">
        <v>275</v>
      </c>
      <c r="AI1446" s="3">
        <v>2.2730671452071183E-2</v>
      </c>
      <c r="AJ1446" s="3">
        <v>0</v>
      </c>
      <c r="AK1446" s="3">
        <v>5.9701492537313432E-2</v>
      </c>
      <c r="AL1446" s="3">
        <v>2.23463687150838E-2</v>
      </c>
      <c r="AM1446" s="3">
        <v>0</v>
      </c>
      <c r="AN1446" s="2">
        <f t="shared" si="50"/>
        <v>2.4343015214384506E-2</v>
      </c>
      <c r="AO1446" s="2">
        <v>7.407920243699806E-2</v>
      </c>
      <c r="AP1446">
        <f t="shared" si="51"/>
        <v>176</v>
      </c>
    </row>
    <row r="1447" spans="1:42" ht="16.5" hidden="1" customHeight="1" x14ac:dyDescent="0.25">
      <c r="A1447" s="5" t="s">
        <v>789</v>
      </c>
      <c r="B1447" s="1" t="s">
        <v>565</v>
      </c>
      <c r="C1447" t="s">
        <v>36</v>
      </c>
      <c r="D1447" t="s">
        <v>43</v>
      </c>
      <c r="E1447" t="s">
        <v>559</v>
      </c>
      <c r="F1447" t="s">
        <v>566</v>
      </c>
      <c r="G1447">
        <v>158</v>
      </c>
      <c r="H1447">
        <v>0</v>
      </c>
      <c r="I1447">
        <v>0</v>
      </c>
      <c r="J1447">
        <v>4</v>
      </c>
      <c r="K1447">
        <v>3</v>
      </c>
      <c r="L1447">
        <v>143</v>
      </c>
      <c r="M1447">
        <v>33</v>
      </c>
      <c r="N1447" s="2">
        <v>1.5630123510766203E-2</v>
      </c>
      <c r="O1447" s="2">
        <v>3.6069515794075854E-3</v>
      </c>
      <c r="P1447">
        <v>20</v>
      </c>
      <c r="Q1447" s="2">
        <v>2.2239519626376068E-3</v>
      </c>
      <c r="R1447">
        <v>9149</v>
      </c>
      <c r="S1447">
        <v>8993</v>
      </c>
      <c r="T1447">
        <v>8566</v>
      </c>
      <c r="U1447">
        <v>16</v>
      </c>
      <c r="V1447">
        <v>103</v>
      </c>
      <c r="W1447">
        <v>213</v>
      </c>
      <c r="X1447">
        <v>95</v>
      </c>
      <c r="Y1447">
        <v>15</v>
      </c>
      <c r="Z1447">
        <v>0</v>
      </c>
      <c r="AA1447">
        <v>0</v>
      </c>
      <c r="AB1447">
        <v>0</v>
      </c>
      <c r="AC1447">
        <v>0</v>
      </c>
      <c r="AD1447">
        <v>8709</v>
      </c>
      <c r="AE1447">
        <v>16</v>
      </c>
      <c r="AF1447">
        <v>103</v>
      </c>
      <c r="AG1447">
        <v>217</v>
      </c>
      <c r="AH1447">
        <v>98</v>
      </c>
      <c r="AI1447" s="3">
        <v>1.8142151796991617E-2</v>
      </c>
      <c r="AJ1447" s="3">
        <v>0</v>
      </c>
      <c r="AK1447" s="3">
        <v>0</v>
      </c>
      <c r="AL1447" s="3">
        <v>1.8433179723502304E-2</v>
      </c>
      <c r="AM1447" s="3">
        <v>3.0612244897959183E-2</v>
      </c>
      <c r="AN1447" s="2">
        <f t="shared" si="50"/>
        <v>1.9237075090173788E-2</v>
      </c>
      <c r="AO1447" s="2">
        <v>4.7468008312370122E-2</v>
      </c>
      <c r="AP1447">
        <f t="shared" si="51"/>
        <v>176</v>
      </c>
    </row>
    <row r="1448" spans="1:42" ht="16.5" hidden="1" customHeight="1" x14ac:dyDescent="0.25">
      <c r="A1448" s="5" t="s">
        <v>790</v>
      </c>
      <c r="B1448" s="1" t="s">
        <v>97</v>
      </c>
      <c r="D1448" t="s">
        <v>32</v>
      </c>
      <c r="E1448" t="s">
        <v>95</v>
      </c>
      <c r="F1448" t="s">
        <v>98</v>
      </c>
      <c r="G1448">
        <v>163</v>
      </c>
      <c r="H1448">
        <v>8</v>
      </c>
      <c r="I1448">
        <v>0</v>
      </c>
      <c r="J1448">
        <v>0</v>
      </c>
      <c r="K1448">
        <v>0</v>
      </c>
      <c r="L1448">
        <v>0</v>
      </c>
      <c r="M1448">
        <v>175</v>
      </c>
      <c r="N1448" s="2">
        <v>0</v>
      </c>
      <c r="O1448" s="2">
        <v>0.2368064952638701</v>
      </c>
      <c r="P1448">
        <v>75</v>
      </c>
      <c r="Q1448" s="2">
        <v>0.11737089201877934</v>
      </c>
      <c r="R1448">
        <v>739</v>
      </c>
      <c r="S1448">
        <v>639</v>
      </c>
      <c r="T1448">
        <v>551</v>
      </c>
      <c r="U1448">
        <v>86</v>
      </c>
      <c r="V1448">
        <v>1</v>
      </c>
      <c r="W1448">
        <v>1</v>
      </c>
      <c r="X1448">
        <v>0</v>
      </c>
      <c r="Y1448">
        <v>61</v>
      </c>
      <c r="Z1448">
        <v>12</v>
      </c>
      <c r="AA1448">
        <v>0</v>
      </c>
      <c r="AB1448">
        <v>0</v>
      </c>
      <c r="AC1448">
        <v>0</v>
      </c>
      <c r="AD1448">
        <v>653</v>
      </c>
      <c r="AE1448">
        <v>82</v>
      </c>
      <c r="AF1448">
        <v>1</v>
      </c>
      <c r="AG1448">
        <v>1</v>
      </c>
      <c r="AH1448">
        <v>0</v>
      </c>
      <c r="AI1448" s="3">
        <v>0.24961715160796324</v>
      </c>
      <c r="AJ1448" s="3">
        <v>9.7560975609756101E-2</v>
      </c>
      <c r="AK1448" s="3">
        <v>0</v>
      </c>
      <c r="AL1448" s="3">
        <v>0</v>
      </c>
      <c r="AM1448" s="3">
        <v>0</v>
      </c>
      <c r="AN1448" s="2">
        <f t="shared" si="50"/>
        <v>0.2368064952638701</v>
      </c>
      <c r="AO1448" s="2">
        <v>0.11397557666214382</v>
      </c>
      <c r="AP1448">
        <f t="shared" si="51"/>
        <v>175</v>
      </c>
    </row>
    <row r="1449" spans="1:42" ht="16.5" hidden="1" customHeight="1" x14ac:dyDescent="0.25">
      <c r="A1449" s="5" t="s">
        <v>788</v>
      </c>
      <c r="B1449" s="1" t="s">
        <v>121</v>
      </c>
      <c r="D1449" t="s">
        <v>32</v>
      </c>
      <c r="E1449" t="s">
        <v>117</v>
      </c>
      <c r="F1449" t="s">
        <v>122</v>
      </c>
      <c r="G1449">
        <v>166</v>
      </c>
      <c r="H1449">
        <v>0</v>
      </c>
      <c r="I1449">
        <v>0</v>
      </c>
      <c r="J1449">
        <v>0</v>
      </c>
      <c r="K1449">
        <v>0</v>
      </c>
      <c r="L1449">
        <v>11</v>
      </c>
      <c r="M1449">
        <v>164</v>
      </c>
      <c r="N1449" s="2">
        <v>1.375E-2</v>
      </c>
      <c r="O1449" s="2">
        <v>0.20499999999999999</v>
      </c>
      <c r="P1449">
        <v>152</v>
      </c>
      <c r="Q1449" s="2">
        <v>0.19562419562419561</v>
      </c>
      <c r="R1449">
        <v>800</v>
      </c>
      <c r="S1449">
        <v>777</v>
      </c>
      <c r="T1449">
        <v>765</v>
      </c>
      <c r="U1449">
        <v>4</v>
      </c>
      <c r="V1449">
        <v>2</v>
      </c>
      <c r="W1449">
        <v>6</v>
      </c>
      <c r="X1449">
        <v>0</v>
      </c>
      <c r="Y1449">
        <v>145</v>
      </c>
      <c r="Z1449">
        <v>0</v>
      </c>
      <c r="AA1449">
        <v>0</v>
      </c>
      <c r="AB1449">
        <v>0</v>
      </c>
      <c r="AC1449">
        <v>0</v>
      </c>
      <c r="AD1449">
        <v>786</v>
      </c>
      <c r="AE1449">
        <v>4</v>
      </c>
      <c r="AF1449">
        <v>2</v>
      </c>
      <c r="AG1449">
        <v>6</v>
      </c>
      <c r="AH1449">
        <v>0</v>
      </c>
      <c r="AI1449" s="3">
        <v>0.21119592875318066</v>
      </c>
      <c r="AJ1449" s="3">
        <v>0</v>
      </c>
      <c r="AK1449" s="3">
        <v>0</v>
      </c>
      <c r="AL1449" s="3">
        <v>0</v>
      </c>
      <c r="AM1449" s="3">
        <v>0</v>
      </c>
      <c r="AN1449" s="2">
        <f t="shared" si="50"/>
        <v>0.21875</v>
      </c>
      <c r="AO1449" s="2">
        <v>1.5037593984962405E-2</v>
      </c>
      <c r="AP1449">
        <f t="shared" si="51"/>
        <v>175</v>
      </c>
    </row>
    <row r="1450" spans="1:42" ht="16.5" hidden="1" customHeight="1" x14ac:dyDescent="0.25">
      <c r="A1450" s="4" t="s">
        <v>799</v>
      </c>
      <c r="B1450" s="1" t="s">
        <v>396</v>
      </c>
      <c r="D1450" t="s">
        <v>32</v>
      </c>
      <c r="E1450" t="s">
        <v>388</v>
      </c>
      <c r="F1450" t="s">
        <v>397</v>
      </c>
      <c r="G1450">
        <v>166</v>
      </c>
      <c r="H1450">
        <v>3</v>
      </c>
      <c r="I1450">
        <v>0</v>
      </c>
      <c r="J1450">
        <v>0</v>
      </c>
      <c r="K1450">
        <v>0</v>
      </c>
      <c r="L1450">
        <v>3</v>
      </c>
      <c r="M1450">
        <v>172</v>
      </c>
      <c r="N1450" s="2">
        <v>2.8625954198473282E-3</v>
      </c>
      <c r="O1450" s="2">
        <v>0.16412213740458015</v>
      </c>
      <c r="P1450">
        <v>15</v>
      </c>
      <c r="Q1450" s="2">
        <v>1.6891891891891893E-2</v>
      </c>
      <c r="R1450">
        <v>1048</v>
      </c>
      <c r="S1450">
        <v>888</v>
      </c>
      <c r="T1450">
        <v>519</v>
      </c>
      <c r="U1450">
        <v>12</v>
      </c>
      <c r="V1450">
        <v>72</v>
      </c>
      <c r="W1450">
        <v>27</v>
      </c>
      <c r="X1450">
        <v>258</v>
      </c>
      <c r="Y1450">
        <v>8</v>
      </c>
      <c r="Z1450">
        <v>0</v>
      </c>
      <c r="AA1450">
        <v>0</v>
      </c>
      <c r="AB1450">
        <v>0</v>
      </c>
      <c r="AC1450">
        <v>3</v>
      </c>
      <c r="AD1450">
        <v>677</v>
      </c>
      <c r="AE1450">
        <v>15</v>
      </c>
      <c r="AF1450">
        <v>72</v>
      </c>
      <c r="AG1450">
        <v>27</v>
      </c>
      <c r="AH1450">
        <v>255</v>
      </c>
      <c r="AI1450" s="3">
        <v>0.24519940915805022</v>
      </c>
      <c r="AJ1450" s="3">
        <v>0.2</v>
      </c>
      <c r="AK1450" s="3">
        <v>0</v>
      </c>
      <c r="AL1450" s="3">
        <v>0</v>
      </c>
      <c r="AM1450" s="3">
        <v>0</v>
      </c>
      <c r="AN1450" s="2">
        <f t="shared" si="50"/>
        <v>0.16698473282442747</v>
      </c>
      <c r="AO1450" s="2">
        <v>0.35277246653919692</v>
      </c>
      <c r="AP1450">
        <f t="shared" si="51"/>
        <v>175</v>
      </c>
    </row>
    <row r="1451" spans="1:42" ht="16.5" hidden="1" customHeight="1" x14ac:dyDescent="0.25">
      <c r="A1451" s="5" t="s">
        <v>792</v>
      </c>
      <c r="B1451" t="s">
        <v>745</v>
      </c>
      <c r="D1451" t="s">
        <v>32</v>
      </c>
      <c r="E1451" t="s">
        <v>443</v>
      </c>
      <c r="F1451" t="s">
        <v>746</v>
      </c>
      <c r="G1451">
        <v>136</v>
      </c>
      <c r="H1451">
        <v>31</v>
      </c>
      <c r="I1451">
        <v>0</v>
      </c>
      <c r="J1451">
        <v>0</v>
      </c>
      <c r="K1451">
        <v>0</v>
      </c>
      <c r="L1451">
        <v>80</v>
      </c>
      <c r="M1451">
        <v>95</v>
      </c>
      <c r="N1451" s="2">
        <v>5.7061340941512127E-2</v>
      </c>
      <c r="O1451" s="2">
        <v>6.7760342368045651E-2</v>
      </c>
      <c r="P1451">
        <v>63</v>
      </c>
      <c r="Q1451" s="2">
        <v>4.8837209302325581E-2</v>
      </c>
      <c r="R1451">
        <v>1402</v>
      </c>
      <c r="S1451">
        <v>1290</v>
      </c>
      <c r="T1451">
        <v>970</v>
      </c>
      <c r="U1451">
        <v>246</v>
      </c>
      <c r="V1451">
        <v>9</v>
      </c>
      <c r="W1451">
        <v>11</v>
      </c>
      <c r="X1451">
        <v>54</v>
      </c>
      <c r="Y1451">
        <v>52</v>
      </c>
      <c r="Z1451">
        <v>4</v>
      </c>
      <c r="AA1451">
        <v>0</v>
      </c>
      <c r="AB1451">
        <v>0</v>
      </c>
      <c r="AC1451">
        <v>0</v>
      </c>
      <c r="AD1451">
        <v>1054</v>
      </c>
      <c r="AE1451">
        <v>273</v>
      </c>
      <c r="AF1451">
        <v>9</v>
      </c>
      <c r="AG1451">
        <v>11</v>
      </c>
      <c r="AH1451">
        <v>54</v>
      </c>
      <c r="AI1451" s="3">
        <v>0.12903225806451613</v>
      </c>
      <c r="AJ1451" s="3">
        <v>0.11355311355311355</v>
      </c>
      <c r="AK1451" s="3">
        <v>0</v>
      </c>
      <c r="AL1451" s="3">
        <v>0</v>
      </c>
      <c r="AM1451" s="3">
        <v>0</v>
      </c>
      <c r="AN1451" s="2">
        <f t="shared" si="50"/>
        <v>0.12482168330955778</v>
      </c>
      <c r="AO1451" s="2">
        <v>0.2476802284082798</v>
      </c>
      <c r="AP1451">
        <f t="shared" si="51"/>
        <v>175</v>
      </c>
    </row>
    <row r="1452" spans="1:42" ht="16.5" hidden="1" customHeight="1" x14ac:dyDescent="0.25">
      <c r="A1452" s="5" t="s">
        <v>793</v>
      </c>
      <c r="B1452" s="1" t="s">
        <v>128</v>
      </c>
      <c r="D1452" t="s">
        <v>32</v>
      </c>
      <c r="E1452" t="s">
        <v>129</v>
      </c>
      <c r="F1452" t="s">
        <v>130</v>
      </c>
      <c r="G1452">
        <v>158</v>
      </c>
      <c r="H1452">
        <v>0</v>
      </c>
      <c r="I1452">
        <v>0</v>
      </c>
      <c r="J1452">
        <v>0</v>
      </c>
      <c r="K1452">
        <v>0</v>
      </c>
      <c r="L1452">
        <v>26</v>
      </c>
      <c r="M1452">
        <v>149</v>
      </c>
      <c r="N1452" s="2">
        <v>6.4708810353409658E-3</v>
      </c>
      <c r="O1452" s="2">
        <v>3.7083125933300147E-2</v>
      </c>
      <c r="P1452">
        <v>17</v>
      </c>
      <c r="Q1452" s="2">
        <v>4.4041450777202069E-3</v>
      </c>
      <c r="R1452">
        <v>4018</v>
      </c>
      <c r="S1452">
        <v>3860</v>
      </c>
      <c r="T1452">
        <v>3644</v>
      </c>
      <c r="U1452">
        <v>24</v>
      </c>
      <c r="V1452">
        <v>42</v>
      </c>
      <c r="W1452">
        <v>82</v>
      </c>
      <c r="X1452">
        <v>68</v>
      </c>
      <c r="Y1452">
        <v>12</v>
      </c>
      <c r="Z1452">
        <v>0</v>
      </c>
      <c r="AA1452">
        <v>0</v>
      </c>
      <c r="AB1452">
        <v>0</v>
      </c>
      <c r="AC1452">
        <v>0</v>
      </c>
      <c r="AD1452">
        <v>3790</v>
      </c>
      <c r="AE1452">
        <v>24</v>
      </c>
      <c r="AF1452">
        <v>42</v>
      </c>
      <c r="AG1452">
        <v>82</v>
      </c>
      <c r="AH1452">
        <v>68</v>
      </c>
      <c r="AI1452" s="3">
        <v>4.1688654353562005E-2</v>
      </c>
      <c r="AJ1452" s="3">
        <v>0</v>
      </c>
      <c r="AK1452" s="3">
        <v>0</v>
      </c>
      <c r="AL1452" s="3">
        <v>0</v>
      </c>
      <c r="AM1452" s="3">
        <v>0</v>
      </c>
      <c r="AN1452" s="2">
        <f t="shared" si="50"/>
        <v>4.3554006968641111E-2</v>
      </c>
      <c r="AO1452" s="2">
        <v>5.3919121318022963E-2</v>
      </c>
      <c r="AP1452">
        <f t="shared" si="51"/>
        <v>175</v>
      </c>
    </row>
    <row r="1453" spans="1:42" ht="16.5" hidden="1" customHeight="1" x14ac:dyDescent="0.25">
      <c r="A1453" s="4" t="s">
        <v>800</v>
      </c>
      <c r="B1453" s="1" t="s">
        <v>216</v>
      </c>
      <c r="C1453" t="s">
        <v>36</v>
      </c>
      <c r="D1453" t="s">
        <v>43</v>
      </c>
      <c r="E1453" t="s">
        <v>38</v>
      </c>
      <c r="F1453" t="s">
        <v>217</v>
      </c>
      <c r="G1453">
        <v>93</v>
      </c>
      <c r="H1453">
        <v>0</v>
      </c>
      <c r="I1453">
        <v>21</v>
      </c>
      <c r="J1453">
        <v>15</v>
      </c>
      <c r="K1453">
        <v>17</v>
      </c>
      <c r="L1453">
        <v>57</v>
      </c>
      <c r="M1453">
        <v>118</v>
      </c>
      <c r="N1453" s="2">
        <v>7.714169711733658E-3</v>
      </c>
      <c r="O1453" s="2">
        <v>1.5969684666395995E-2</v>
      </c>
      <c r="P1453">
        <v>1319</v>
      </c>
      <c r="Q1453" s="2">
        <v>0.15457635063869682</v>
      </c>
      <c r="R1453">
        <v>7389</v>
      </c>
      <c r="S1453">
        <v>8533</v>
      </c>
      <c r="T1453">
        <v>6552</v>
      </c>
      <c r="U1453">
        <v>27</v>
      </c>
      <c r="V1453">
        <v>571</v>
      </c>
      <c r="W1453">
        <v>976</v>
      </c>
      <c r="X1453">
        <v>407</v>
      </c>
      <c r="Y1453">
        <v>808</v>
      </c>
      <c r="Z1453">
        <v>3</v>
      </c>
      <c r="AA1453">
        <v>250</v>
      </c>
      <c r="AB1453">
        <v>137</v>
      </c>
      <c r="AC1453">
        <v>94</v>
      </c>
      <c r="AD1453">
        <v>5837</v>
      </c>
      <c r="AE1453">
        <v>24</v>
      </c>
      <c r="AF1453">
        <v>342</v>
      </c>
      <c r="AG1453">
        <v>854</v>
      </c>
      <c r="AH1453">
        <v>330</v>
      </c>
      <c r="AI1453" s="3">
        <v>1.5932842213465821E-2</v>
      </c>
      <c r="AJ1453" s="3">
        <v>0</v>
      </c>
      <c r="AK1453" s="3">
        <v>6.1403508771929821E-2</v>
      </c>
      <c r="AL1453" s="3">
        <v>1.7564402810304448E-2</v>
      </c>
      <c r="AM1453" s="3">
        <v>5.1515151515151514E-2</v>
      </c>
      <c r="AN1453" s="2">
        <f t="shared" si="50"/>
        <v>2.3683854378129653E-2</v>
      </c>
      <c r="AO1453" s="2">
        <v>0.2098280763503452</v>
      </c>
      <c r="AP1453">
        <f t="shared" si="51"/>
        <v>175</v>
      </c>
    </row>
    <row r="1454" spans="1:42" ht="16.5" hidden="1" customHeight="1" x14ac:dyDescent="0.25">
      <c r="A1454" s="5" t="s">
        <v>794</v>
      </c>
      <c r="B1454" t="s">
        <v>716</v>
      </c>
      <c r="D1454" t="s">
        <v>32</v>
      </c>
      <c r="E1454" t="s">
        <v>556</v>
      </c>
      <c r="F1454" t="s">
        <v>717</v>
      </c>
      <c r="G1454">
        <v>169</v>
      </c>
      <c r="H1454">
        <v>0</v>
      </c>
      <c r="I1454">
        <v>0</v>
      </c>
      <c r="J1454">
        <v>0</v>
      </c>
      <c r="K1454">
        <v>0</v>
      </c>
      <c r="L1454">
        <v>4</v>
      </c>
      <c r="M1454">
        <v>170</v>
      </c>
      <c r="N1454" s="2">
        <v>5.6657223796033997E-3</v>
      </c>
      <c r="O1454" s="2">
        <v>0.24079320113314448</v>
      </c>
      <c r="P1454">
        <v>13</v>
      </c>
      <c r="Q1454" s="2">
        <v>2.3853211009174313E-2</v>
      </c>
      <c r="R1454">
        <v>706</v>
      </c>
      <c r="S1454">
        <v>545</v>
      </c>
      <c r="T1454">
        <v>531</v>
      </c>
      <c r="U1454">
        <v>1</v>
      </c>
      <c r="V1454">
        <v>6</v>
      </c>
      <c r="W1454">
        <v>4</v>
      </c>
      <c r="X1454">
        <v>3</v>
      </c>
      <c r="Y1454">
        <v>8</v>
      </c>
      <c r="Z1454">
        <v>0</v>
      </c>
      <c r="AA1454">
        <v>0</v>
      </c>
      <c r="AB1454">
        <v>0</v>
      </c>
      <c r="AC1454">
        <v>0</v>
      </c>
      <c r="AD1454">
        <v>692</v>
      </c>
      <c r="AE1454">
        <v>1</v>
      </c>
      <c r="AF1454">
        <v>6</v>
      </c>
      <c r="AG1454">
        <v>4</v>
      </c>
      <c r="AH1454">
        <v>3</v>
      </c>
      <c r="AI1454" s="3">
        <v>0.24421965317919075</v>
      </c>
      <c r="AJ1454" s="3">
        <v>0</v>
      </c>
      <c r="AK1454" s="3">
        <v>0</v>
      </c>
      <c r="AL1454" s="3">
        <v>0</v>
      </c>
      <c r="AM1454" s="3">
        <v>0</v>
      </c>
      <c r="AN1454" s="2">
        <f t="shared" si="50"/>
        <v>0.24645892351274787</v>
      </c>
      <c r="AO1454" s="2">
        <v>1.9830028328611898E-2</v>
      </c>
      <c r="AP1454">
        <f t="shared" si="51"/>
        <v>174</v>
      </c>
    </row>
    <row r="1455" spans="1:42" ht="16.5" hidden="1" customHeight="1" x14ac:dyDescent="0.25">
      <c r="A1455" s="4" t="s">
        <v>799</v>
      </c>
      <c r="B1455" s="1" t="s">
        <v>340</v>
      </c>
      <c r="D1455" t="s">
        <v>32</v>
      </c>
      <c r="E1455" t="s">
        <v>336</v>
      </c>
      <c r="F1455" t="s">
        <v>341</v>
      </c>
      <c r="G1455">
        <v>154</v>
      </c>
      <c r="H1455">
        <v>3</v>
      </c>
      <c r="I1455">
        <v>0</v>
      </c>
      <c r="J1455">
        <v>0</v>
      </c>
      <c r="K1455">
        <v>3</v>
      </c>
      <c r="L1455">
        <v>4</v>
      </c>
      <c r="M1455">
        <v>170</v>
      </c>
      <c r="N1455" s="2">
        <v>5.1347881899871627E-3</v>
      </c>
      <c r="O1455" s="2">
        <v>0.21822849807445444</v>
      </c>
      <c r="P1455">
        <v>80</v>
      </c>
      <c r="Q1455" s="2">
        <v>0.11678832116788321</v>
      </c>
      <c r="R1455">
        <v>779</v>
      </c>
      <c r="S1455">
        <v>685</v>
      </c>
      <c r="T1455">
        <v>373</v>
      </c>
      <c r="U1455">
        <v>281</v>
      </c>
      <c r="V1455">
        <v>22</v>
      </c>
      <c r="W1455">
        <v>2</v>
      </c>
      <c r="X1455">
        <v>7</v>
      </c>
      <c r="Y1455">
        <v>40</v>
      </c>
      <c r="Z1455">
        <v>27</v>
      </c>
      <c r="AA1455">
        <v>0</v>
      </c>
      <c r="AB1455">
        <v>0</v>
      </c>
      <c r="AC1455">
        <v>0</v>
      </c>
      <c r="AD1455">
        <v>487</v>
      </c>
      <c r="AE1455">
        <v>257</v>
      </c>
      <c r="AF1455">
        <v>22</v>
      </c>
      <c r="AG1455">
        <v>2</v>
      </c>
      <c r="AH1455">
        <v>10</v>
      </c>
      <c r="AI1455" s="3">
        <v>0.31622176591375772</v>
      </c>
      <c r="AJ1455" s="3">
        <v>1.1673151750972763E-2</v>
      </c>
      <c r="AK1455" s="3">
        <v>0</v>
      </c>
      <c r="AL1455" s="3">
        <v>0</v>
      </c>
      <c r="AM1455" s="3">
        <v>0.3</v>
      </c>
      <c r="AN1455" s="2">
        <f t="shared" si="50"/>
        <v>0.2233632862644416</v>
      </c>
      <c r="AO1455" s="2">
        <v>0.37403598971722363</v>
      </c>
      <c r="AP1455">
        <f t="shared" si="51"/>
        <v>174</v>
      </c>
    </row>
    <row r="1456" spans="1:42" ht="16.5" hidden="1" customHeight="1" x14ac:dyDescent="0.25">
      <c r="A1456" s="4" t="s">
        <v>796</v>
      </c>
      <c r="B1456" s="1" t="s">
        <v>396</v>
      </c>
      <c r="D1456" t="s">
        <v>32</v>
      </c>
      <c r="E1456" t="s">
        <v>388</v>
      </c>
      <c r="F1456" t="s">
        <v>397</v>
      </c>
      <c r="G1456">
        <v>163</v>
      </c>
      <c r="H1456">
        <v>3</v>
      </c>
      <c r="I1456">
        <v>0</v>
      </c>
      <c r="J1456">
        <v>3</v>
      </c>
      <c r="K1456">
        <v>0</v>
      </c>
      <c r="L1456">
        <v>4</v>
      </c>
      <c r="M1456">
        <v>170</v>
      </c>
      <c r="N1456" s="2">
        <v>3.8424591738712775E-3</v>
      </c>
      <c r="O1456" s="2">
        <v>0.1633045148895293</v>
      </c>
      <c r="P1456">
        <v>25</v>
      </c>
      <c r="Q1456" s="2">
        <v>2.8026905829596414E-2</v>
      </c>
      <c r="R1456">
        <v>1041</v>
      </c>
      <c r="S1456">
        <v>892</v>
      </c>
      <c r="T1456">
        <v>562</v>
      </c>
      <c r="U1456">
        <v>12</v>
      </c>
      <c r="V1456">
        <v>41</v>
      </c>
      <c r="W1456">
        <v>28</v>
      </c>
      <c r="X1456">
        <v>249</v>
      </c>
      <c r="Y1456">
        <v>21</v>
      </c>
      <c r="Z1456">
        <v>0</v>
      </c>
      <c r="AA1456">
        <v>0</v>
      </c>
      <c r="AB1456">
        <v>0</v>
      </c>
      <c r="AC1456">
        <v>0</v>
      </c>
      <c r="AD1456">
        <v>704</v>
      </c>
      <c r="AE1456">
        <v>15</v>
      </c>
      <c r="AF1456">
        <v>41</v>
      </c>
      <c r="AG1456">
        <v>31</v>
      </c>
      <c r="AH1456">
        <v>249</v>
      </c>
      <c r="AI1456" s="3">
        <v>0.23153409090909091</v>
      </c>
      <c r="AJ1456" s="3">
        <v>0.2</v>
      </c>
      <c r="AK1456" s="3">
        <v>0</v>
      </c>
      <c r="AL1456" s="3">
        <v>9.6774193548387094E-2</v>
      </c>
      <c r="AM1456" s="3">
        <v>0</v>
      </c>
      <c r="AN1456" s="2">
        <f t="shared" si="50"/>
        <v>0.16714697406340057</v>
      </c>
      <c r="AO1456" s="2">
        <v>0.32307692307692309</v>
      </c>
      <c r="AP1456">
        <f t="shared" si="51"/>
        <v>174</v>
      </c>
    </row>
    <row r="1457" spans="1:42" ht="16.5" hidden="1" customHeight="1" x14ac:dyDescent="0.25">
      <c r="A1457" s="4">
        <v>2011</v>
      </c>
      <c r="B1457" s="1" t="s">
        <v>396</v>
      </c>
      <c r="D1457" t="s">
        <v>32</v>
      </c>
      <c r="E1457" t="s">
        <v>388</v>
      </c>
      <c r="F1457" t="s">
        <v>397</v>
      </c>
      <c r="G1457">
        <v>163</v>
      </c>
      <c r="H1457">
        <v>3</v>
      </c>
      <c r="I1457">
        <v>0</v>
      </c>
      <c r="J1457">
        <v>0</v>
      </c>
      <c r="K1457">
        <v>0</v>
      </c>
      <c r="L1457">
        <v>0</v>
      </c>
      <c r="M1457">
        <v>174</v>
      </c>
      <c r="N1457" s="2">
        <v>0</v>
      </c>
      <c r="O1457" s="2">
        <v>0.16246498599439776</v>
      </c>
      <c r="P1457">
        <v>21</v>
      </c>
      <c r="Q1457" s="2">
        <v>2.2875816993464051E-2</v>
      </c>
      <c r="R1457">
        <v>1071</v>
      </c>
      <c r="S1457">
        <v>918</v>
      </c>
      <c r="T1457">
        <v>577</v>
      </c>
      <c r="U1457">
        <v>11</v>
      </c>
      <c r="V1457">
        <v>45</v>
      </c>
      <c r="W1457">
        <v>29</v>
      </c>
      <c r="X1457">
        <v>256</v>
      </c>
      <c r="Y1457">
        <v>17</v>
      </c>
      <c r="Z1457">
        <v>0</v>
      </c>
      <c r="AA1457">
        <v>0</v>
      </c>
      <c r="AB1457">
        <v>0</v>
      </c>
      <c r="AC1457">
        <v>0</v>
      </c>
      <c r="AD1457">
        <v>723</v>
      </c>
      <c r="AE1457">
        <v>14</v>
      </c>
      <c r="AF1457">
        <v>45</v>
      </c>
      <c r="AG1457">
        <v>29</v>
      </c>
      <c r="AH1457">
        <v>256</v>
      </c>
      <c r="AI1457" s="3">
        <v>0.22544951590594745</v>
      </c>
      <c r="AJ1457" s="3">
        <v>0.21428571428571427</v>
      </c>
      <c r="AK1457" s="3">
        <v>0</v>
      </c>
      <c r="AL1457" s="3">
        <v>0</v>
      </c>
      <c r="AM1457" s="3">
        <v>0</v>
      </c>
      <c r="AN1457" s="2">
        <f t="shared" si="50"/>
        <v>0.16246498599439776</v>
      </c>
      <c r="AO1457" s="2">
        <v>0.32239925023430177</v>
      </c>
      <c r="AP1457">
        <f t="shared" si="51"/>
        <v>174</v>
      </c>
    </row>
    <row r="1458" spans="1:42" ht="16.5" hidden="1" customHeight="1" x14ac:dyDescent="0.25">
      <c r="A1458" s="5" t="s">
        <v>793</v>
      </c>
      <c r="B1458" t="s">
        <v>654</v>
      </c>
      <c r="D1458" t="s">
        <v>32</v>
      </c>
      <c r="E1458" t="s">
        <v>117</v>
      </c>
      <c r="F1458" t="s">
        <v>655</v>
      </c>
      <c r="G1458">
        <v>170</v>
      </c>
      <c r="H1458">
        <v>0</v>
      </c>
      <c r="I1458">
        <v>0</v>
      </c>
      <c r="J1458">
        <v>0</v>
      </c>
      <c r="K1458">
        <v>0</v>
      </c>
      <c r="L1458">
        <v>26</v>
      </c>
      <c r="M1458">
        <v>148</v>
      </c>
      <c r="N1458" s="2">
        <v>2.376599634369287E-2</v>
      </c>
      <c r="O1458" s="2">
        <v>0.13528336380255943</v>
      </c>
      <c r="P1458">
        <v>56</v>
      </c>
      <c r="Q1458" s="2">
        <v>5.737704918032787E-2</v>
      </c>
      <c r="R1458">
        <v>1094</v>
      </c>
      <c r="S1458">
        <v>976</v>
      </c>
      <c r="T1458">
        <v>929</v>
      </c>
      <c r="U1458">
        <v>12</v>
      </c>
      <c r="V1458">
        <v>18</v>
      </c>
      <c r="W1458">
        <v>7</v>
      </c>
      <c r="X1458">
        <v>10</v>
      </c>
      <c r="Y1458">
        <v>55</v>
      </c>
      <c r="Z1458">
        <v>0</v>
      </c>
      <c r="AA1458">
        <v>0</v>
      </c>
      <c r="AB1458">
        <v>0</v>
      </c>
      <c r="AC1458">
        <v>0</v>
      </c>
      <c r="AD1458">
        <v>1044</v>
      </c>
      <c r="AE1458">
        <v>12</v>
      </c>
      <c r="AF1458">
        <v>18</v>
      </c>
      <c r="AG1458">
        <v>7</v>
      </c>
      <c r="AH1458">
        <v>10</v>
      </c>
      <c r="AI1458" s="3">
        <v>0.16283524904214558</v>
      </c>
      <c r="AJ1458" s="3">
        <v>0</v>
      </c>
      <c r="AK1458" s="3">
        <v>0</v>
      </c>
      <c r="AL1458" s="3">
        <v>0</v>
      </c>
      <c r="AM1458" s="3">
        <v>0</v>
      </c>
      <c r="AN1458" s="2">
        <f t="shared" si="50"/>
        <v>0.15904936014625229</v>
      </c>
      <c r="AO1458" s="2">
        <v>4.3079743354720437E-2</v>
      </c>
      <c r="AP1458">
        <f t="shared" si="51"/>
        <v>174</v>
      </c>
    </row>
    <row r="1459" spans="1:42" ht="16.5" hidden="1" customHeight="1" x14ac:dyDescent="0.25">
      <c r="A1459" s="5" t="s">
        <v>793</v>
      </c>
      <c r="B1459" s="1" t="s">
        <v>473</v>
      </c>
      <c r="D1459" t="s">
        <v>32</v>
      </c>
      <c r="E1459" t="s">
        <v>463</v>
      </c>
      <c r="F1459" t="s">
        <v>474</v>
      </c>
      <c r="G1459">
        <v>167</v>
      </c>
      <c r="H1459">
        <v>0</v>
      </c>
      <c r="I1459">
        <v>4</v>
      </c>
      <c r="J1459">
        <v>0</v>
      </c>
      <c r="K1459">
        <v>0</v>
      </c>
      <c r="L1459">
        <v>25</v>
      </c>
      <c r="M1459">
        <v>149</v>
      </c>
      <c r="N1459" s="2">
        <v>1.8089725036179449E-2</v>
      </c>
      <c r="O1459" s="2">
        <v>0.10781476121562952</v>
      </c>
      <c r="P1459">
        <v>374</v>
      </c>
      <c r="Q1459" s="2">
        <v>0.23640960809102401</v>
      </c>
      <c r="R1459">
        <v>1382</v>
      </c>
      <c r="S1459">
        <v>1582</v>
      </c>
      <c r="T1459">
        <v>1407</v>
      </c>
      <c r="U1459">
        <v>95</v>
      </c>
      <c r="V1459">
        <v>43</v>
      </c>
      <c r="W1459">
        <v>19</v>
      </c>
      <c r="X1459">
        <v>18</v>
      </c>
      <c r="Y1459">
        <v>330</v>
      </c>
      <c r="Z1459">
        <v>26</v>
      </c>
      <c r="AA1459">
        <v>8</v>
      </c>
      <c r="AB1459">
        <v>3</v>
      </c>
      <c r="AC1459">
        <v>0</v>
      </c>
      <c r="AD1459">
        <v>1244</v>
      </c>
      <c r="AE1459">
        <v>69</v>
      </c>
      <c r="AF1459">
        <v>39</v>
      </c>
      <c r="AG1459">
        <v>16</v>
      </c>
      <c r="AH1459">
        <v>18</v>
      </c>
      <c r="AI1459" s="3">
        <v>0.13424437299035369</v>
      </c>
      <c r="AJ1459" s="3">
        <v>0</v>
      </c>
      <c r="AK1459" s="3">
        <v>0.10256410256410256</v>
      </c>
      <c r="AL1459" s="3">
        <v>0</v>
      </c>
      <c r="AM1459" s="3">
        <v>0</v>
      </c>
      <c r="AN1459" s="2">
        <f t="shared" si="50"/>
        <v>0.12590448625180897</v>
      </c>
      <c r="AO1459" s="2">
        <v>0.10245310245310245</v>
      </c>
      <c r="AP1459">
        <f t="shared" si="51"/>
        <v>174</v>
      </c>
    </row>
    <row r="1460" spans="1:42" ht="16.5" hidden="1" customHeight="1" x14ac:dyDescent="0.25">
      <c r="A1460" s="5" t="s">
        <v>789</v>
      </c>
      <c r="B1460" t="s">
        <v>708</v>
      </c>
      <c r="D1460" t="s">
        <v>32</v>
      </c>
      <c r="E1460" t="s">
        <v>534</v>
      </c>
      <c r="F1460" t="s">
        <v>709</v>
      </c>
      <c r="G1460">
        <v>166</v>
      </c>
      <c r="H1460">
        <v>0</v>
      </c>
      <c r="I1460">
        <v>0</v>
      </c>
      <c r="J1460">
        <v>0</v>
      </c>
      <c r="K1460">
        <v>6</v>
      </c>
      <c r="L1460">
        <v>8</v>
      </c>
      <c r="M1460">
        <v>166</v>
      </c>
      <c r="N1460" s="2">
        <v>5.4163845633039944E-3</v>
      </c>
      <c r="O1460" s="2">
        <v>0.11238997968855789</v>
      </c>
      <c r="P1460">
        <v>82</v>
      </c>
      <c r="Q1460" s="2">
        <v>5.92057761732852E-2</v>
      </c>
      <c r="R1460">
        <v>1477</v>
      </c>
      <c r="S1460">
        <v>1385</v>
      </c>
      <c r="T1460">
        <v>1140</v>
      </c>
      <c r="U1460">
        <v>3</v>
      </c>
      <c r="V1460">
        <v>9</v>
      </c>
      <c r="W1460">
        <v>8</v>
      </c>
      <c r="X1460">
        <v>225</v>
      </c>
      <c r="Y1460">
        <v>65</v>
      </c>
      <c r="Z1460">
        <v>0</v>
      </c>
      <c r="AA1460">
        <v>3</v>
      </c>
      <c r="AB1460">
        <v>0</v>
      </c>
      <c r="AC1460">
        <v>11</v>
      </c>
      <c r="AD1460">
        <v>1241</v>
      </c>
      <c r="AE1460">
        <v>3</v>
      </c>
      <c r="AF1460">
        <v>6</v>
      </c>
      <c r="AG1460">
        <v>8</v>
      </c>
      <c r="AH1460">
        <v>220</v>
      </c>
      <c r="AI1460" s="3">
        <v>0.13376309427880742</v>
      </c>
      <c r="AJ1460" s="3">
        <v>0</v>
      </c>
      <c r="AK1460" s="3">
        <v>0</v>
      </c>
      <c r="AL1460" s="3">
        <v>0</v>
      </c>
      <c r="AM1460" s="3">
        <v>2.7272727272727271E-2</v>
      </c>
      <c r="AN1460" s="2">
        <f t="shared" si="50"/>
        <v>0.11780636425186189</v>
      </c>
      <c r="AO1460" s="2">
        <v>0.16035182679296348</v>
      </c>
      <c r="AP1460">
        <f t="shared" si="51"/>
        <v>174</v>
      </c>
    </row>
    <row r="1461" spans="1:42" ht="16.5" hidden="1" customHeight="1" x14ac:dyDescent="0.25">
      <c r="A1461" s="4">
        <v>2011</v>
      </c>
      <c r="B1461" s="1" t="s">
        <v>555</v>
      </c>
      <c r="D1461" t="s">
        <v>32</v>
      </c>
      <c r="E1461" t="s">
        <v>556</v>
      </c>
      <c r="F1461" t="s">
        <v>557</v>
      </c>
      <c r="G1461">
        <v>124</v>
      </c>
      <c r="H1461">
        <v>3</v>
      </c>
      <c r="I1461">
        <v>4</v>
      </c>
      <c r="J1461">
        <v>4</v>
      </c>
      <c r="K1461">
        <v>31</v>
      </c>
      <c r="L1461">
        <v>150</v>
      </c>
      <c r="M1461">
        <v>24</v>
      </c>
      <c r="N1461" s="2">
        <v>7.2184793070259864E-2</v>
      </c>
      <c r="O1461" s="2">
        <v>1.1549566891241578E-2</v>
      </c>
      <c r="P1461">
        <v>20</v>
      </c>
      <c r="Q1461" s="2">
        <v>1.0395010395010396E-2</v>
      </c>
      <c r="R1461">
        <v>2078</v>
      </c>
      <c r="S1461">
        <v>1924</v>
      </c>
      <c r="T1461">
        <v>1668</v>
      </c>
      <c r="U1461">
        <v>8</v>
      </c>
      <c r="V1461">
        <v>51</v>
      </c>
      <c r="W1461">
        <v>21</v>
      </c>
      <c r="X1461">
        <v>176</v>
      </c>
      <c r="Y1461">
        <v>17</v>
      </c>
      <c r="Z1461">
        <v>0</v>
      </c>
      <c r="AA1461">
        <v>0</v>
      </c>
      <c r="AB1461">
        <v>0</v>
      </c>
      <c r="AC1461">
        <v>0</v>
      </c>
      <c r="AD1461">
        <v>1775</v>
      </c>
      <c r="AE1461">
        <v>11</v>
      </c>
      <c r="AF1461">
        <v>55</v>
      </c>
      <c r="AG1461">
        <v>25</v>
      </c>
      <c r="AH1461">
        <v>207</v>
      </c>
      <c r="AI1461" s="3">
        <v>6.9859154929577463E-2</v>
      </c>
      <c r="AJ1461" s="3">
        <v>0.27272727272727271</v>
      </c>
      <c r="AK1461" s="3">
        <v>7.2727272727272724E-2</v>
      </c>
      <c r="AL1461" s="3">
        <v>0.16</v>
      </c>
      <c r="AM1461" s="3">
        <v>0.14975845410628019</v>
      </c>
      <c r="AN1461" s="2">
        <f t="shared" si="50"/>
        <v>8.3734359961501442E-2</v>
      </c>
      <c r="AO1461" s="2">
        <v>0.1437530149541727</v>
      </c>
      <c r="AP1461">
        <f t="shared" si="51"/>
        <v>174</v>
      </c>
    </row>
    <row r="1462" spans="1:42" ht="16.5" hidden="1" customHeight="1" x14ac:dyDescent="0.25">
      <c r="A1462" s="5" t="s">
        <v>792</v>
      </c>
      <c r="B1462" s="1" t="s">
        <v>110</v>
      </c>
      <c r="C1462" t="s">
        <v>36</v>
      </c>
      <c r="D1462" t="s">
        <v>43</v>
      </c>
      <c r="E1462" t="s">
        <v>108</v>
      </c>
      <c r="F1462" t="s">
        <v>111</v>
      </c>
      <c r="G1462">
        <v>148</v>
      </c>
      <c r="H1462">
        <v>0</v>
      </c>
      <c r="I1462">
        <v>0</v>
      </c>
      <c r="J1462">
        <v>4</v>
      </c>
      <c r="K1462">
        <v>8</v>
      </c>
      <c r="L1462">
        <v>7</v>
      </c>
      <c r="M1462">
        <v>167</v>
      </c>
      <c r="N1462" s="2">
        <v>2.3521505376344087E-3</v>
      </c>
      <c r="O1462" s="2">
        <v>5.6115591397849461E-2</v>
      </c>
      <c r="P1462">
        <v>93</v>
      </c>
      <c r="Q1462" s="2">
        <v>3.2124352331606217E-2</v>
      </c>
      <c r="R1462">
        <v>2976</v>
      </c>
      <c r="S1462">
        <v>2895</v>
      </c>
      <c r="T1462">
        <v>2696</v>
      </c>
      <c r="U1462">
        <v>16</v>
      </c>
      <c r="V1462">
        <v>48</v>
      </c>
      <c r="W1462">
        <v>68</v>
      </c>
      <c r="X1462">
        <v>67</v>
      </c>
      <c r="Y1462">
        <v>85</v>
      </c>
      <c r="Z1462">
        <v>0</v>
      </c>
      <c r="AA1462">
        <v>0</v>
      </c>
      <c r="AB1462">
        <v>0</v>
      </c>
      <c r="AC1462">
        <v>0</v>
      </c>
      <c r="AD1462">
        <v>2759</v>
      </c>
      <c r="AE1462">
        <v>16</v>
      </c>
      <c r="AF1462">
        <v>48</v>
      </c>
      <c r="AG1462">
        <v>72</v>
      </c>
      <c r="AH1462">
        <v>75</v>
      </c>
      <c r="AI1462" s="3">
        <v>5.3642624139180861E-2</v>
      </c>
      <c r="AJ1462" s="3">
        <v>0</v>
      </c>
      <c r="AK1462" s="3">
        <v>0</v>
      </c>
      <c r="AL1462" s="3">
        <v>5.5555555555555552E-2</v>
      </c>
      <c r="AM1462" s="3">
        <v>0.10666666666666667</v>
      </c>
      <c r="AN1462" s="2">
        <f t="shared" si="50"/>
        <v>5.8467741935483868E-2</v>
      </c>
      <c r="AO1462" s="2">
        <v>7.1043771043771048E-2</v>
      </c>
      <c r="AP1462">
        <f t="shared" si="51"/>
        <v>174</v>
      </c>
    </row>
    <row r="1463" spans="1:42" ht="16.5" hidden="1" customHeight="1" x14ac:dyDescent="0.25">
      <c r="A1463" s="4" t="s">
        <v>797</v>
      </c>
      <c r="B1463" t="s">
        <v>735</v>
      </c>
      <c r="D1463" t="s">
        <v>32</v>
      </c>
      <c r="E1463" t="s">
        <v>60</v>
      </c>
      <c r="F1463" t="s">
        <v>736</v>
      </c>
      <c r="G1463">
        <v>157</v>
      </c>
      <c r="H1463">
        <v>10</v>
      </c>
      <c r="I1463">
        <v>0</v>
      </c>
      <c r="J1463">
        <v>0</v>
      </c>
      <c r="K1463">
        <v>0</v>
      </c>
      <c r="L1463">
        <v>0</v>
      </c>
      <c r="M1463">
        <v>173</v>
      </c>
      <c r="N1463" s="2">
        <v>0</v>
      </c>
      <c r="O1463" s="2">
        <v>0.21954314720812182</v>
      </c>
      <c r="P1463">
        <v>57</v>
      </c>
      <c r="Q1463" s="2">
        <v>8.4821428571428575E-2</v>
      </c>
      <c r="R1463">
        <v>788</v>
      </c>
      <c r="S1463">
        <v>672</v>
      </c>
      <c r="T1463">
        <v>629</v>
      </c>
      <c r="U1463">
        <v>25</v>
      </c>
      <c r="V1463">
        <v>4</v>
      </c>
      <c r="W1463">
        <v>3</v>
      </c>
      <c r="X1463">
        <v>11</v>
      </c>
      <c r="Y1463">
        <v>49</v>
      </c>
      <c r="Z1463">
        <v>0</v>
      </c>
      <c r="AA1463">
        <v>0</v>
      </c>
      <c r="AB1463">
        <v>0</v>
      </c>
      <c r="AC1463">
        <v>0</v>
      </c>
      <c r="AD1463">
        <v>737</v>
      </c>
      <c r="AE1463">
        <v>35</v>
      </c>
      <c r="AF1463">
        <v>4</v>
      </c>
      <c r="AG1463">
        <v>3</v>
      </c>
      <c r="AH1463">
        <v>11</v>
      </c>
      <c r="AI1463" s="3">
        <v>0.2130257801899593</v>
      </c>
      <c r="AJ1463" s="3">
        <v>0.2857142857142857</v>
      </c>
      <c r="AK1463" s="3">
        <v>0</v>
      </c>
      <c r="AL1463" s="3">
        <v>0</v>
      </c>
      <c r="AM1463" s="3">
        <v>0</v>
      </c>
      <c r="AN1463" s="2">
        <f t="shared" si="50"/>
        <v>0.21954314720812182</v>
      </c>
      <c r="AO1463" s="2">
        <v>6.7088607594936706E-2</v>
      </c>
      <c r="AP1463">
        <f t="shared" si="51"/>
        <v>173</v>
      </c>
    </row>
    <row r="1464" spans="1:42" ht="16.5" hidden="1" customHeight="1" x14ac:dyDescent="0.25">
      <c r="A1464" s="5" t="s">
        <v>787</v>
      </c>
      <c r="B1464" s="1" t="s">
        <v>330</v>
      </c>
      <c r="D1464" t="s">
        <v>32</v>
      </c>
      <c r="E1464" t="s">
        <v>328</v>
      </c>
      <c r="F1464" t="s">
        <v>331</v>
      </c>
      <c r="G1464">
        <v>164</v>
      </c>
      <c r="H1464">
        <v>0</v>
      </c>
      <c r="I1464">
        <v>0</v>
      </c>
      <c r="J1464">
        <v>0</v>
      </c>
      <c r="K1464">
        <v>3</v>
      </c>
      <c r="L1464">
        <v>0</v>
      </c>
      <c r="M1464">
        <v>173</v>
      </c>
      <c r="N1464" s="2">
        <v>0</v>
      </c>
      <c r="O1464" s="2">
        <v>8.2224334600760451E-2</v>
      </c>
      <c r="P1464">
        <v>81</v>
      </c>
      <c r="Q1464" s="2">
        <v>4.0258449304174951E-2</v>
      </c>
      <c r="R1464">
        <v>2104</v>
      </c>
      <c r="S1464">
        <v>2012</v>
      </c>
      <c r="T1464">
        <v>1875</v>
      </c>
      <c r="U1464">
        <v>2</v>
      </c>
      <c r="V1464">
        <v>22</v>
      </c>
      <c r="W1464">
        <v>18</v>
      </c>
      <c r="X1464">
        <v>95</v>
      </c>
      <c r="Y1464">
        <v>77</v>
      </c>
      <c r="Z1464">
        <v>0</v>
      </c>
      <c r="AA1464">
        <v>0</v>
      </c>
      <c r="AB1464">
        <v>0</v>
      </c>
      <c r="AC1464">
        <v>0</v>
      </c>
      <c r="AD1464">
        <v>1962</v>
      </c>
      <c r="AE1464">
        <v>2</v>
      </c>
      <c r="AF1464">
        <v>22</v>
      </c>
      <c r="AG1464">
        <v>18</v>
      </c>
      <c r="AH1464">
        <v>98</v>
      </c>
      <c r="AI1464" s="3">
        <v>8.3588175331294604E-2</v>
      </c>
      <c r="AJ1464" s="3">
        <v>0</v>
      </c>
      <c r="AK1464" s="3">
        <v>0</v>
      </c>
      <c r="AL1464" s="3">
        <v>0</v>
      </c>
      <c r="AM1464" s="3">
        <v>3.0612244897959183E-2</v>
      </c>
      <c r="AN1464" s="2">
        <f t="shared" si="50"/>
        <v>8.2224334600760451E-2</v>
      </c>
      <c r="AO1464" s="2">
        <v>6.6603235014272122E-2</v>
      </c>
      <c r="AP1464">
        <f t="shared" si="51"/>
        <v>173</v>
      </c>
    </row>
    <row r="1465" spans="1:42" ht="16.5" hidden="1" customHeight="1" x14ac:dyDescent="0.25">
      <c r="A1465" s="4" t="s">
        <v>798</v>
      </c>
      <c r="B1465" s="1" t="s">
        <v>59</v>
      </c>
      <c r="D1465" t="s">
        <v>32</v>
      </c>
      <c r="E1465" t="s">
        <v>60</v>
      </c>
      <c r="F1465" t="s">
        <v>61</v>
      </c>
      <c r="G1465">
        <v>128</v>
      </c>
      <c r="H1465">
        <v>32</v>
      </c>
      <c r="I1465">
        <v>0</v>
      </c>
      <c r="J1465">
        <v>0</v>
      </c>
      <c r="K1465">
        <v>0</v>
      </c>
      <c r="L1465">
        <v>8</v>
      </c>
      <c r="M1465">
        <v>165</v>
      </c>
      <c r="N1465" s="2">
        <v>2.8901734104046241E-3</v>
      </c>
      <c r="O1465" s="2">
        <v>5.9609826589595377E-2</v>
      </c>
      <c r="P1465">
        <v>321</v>
      </c>
      <c r="Q1465" s="2">
        <v>0.11008230452674897</v>
      </c>
      <c r="R1465">
        <v>2768</v>
      </c>
      <c r="S1465">
        <v>2916</v>
      </c>
      <c r="T1465">
        <v>2391</v>
      </c>
      <c r="U1465">
        <v>396</v>
      </c>
      <c r="V1465">
        <v>43</v>
      </c>
      <c r="W1465">
        <v>30</v>
      </c>
      <c r="X1465">
        <v>56</v>
      </c>
      <c r="Y1465">
        <v>288</v>
      </c>
      <c r="Z1465">
        <v>23</v>
      </c>
      <c r="AA1465">
        <v>0</v>
      </c>
      <c r="AB1465">
        <v>0</v>
      </c>
      <c r="AC1465">
        <v>0</v>
      </c>
      <c r="AD1465">
        <v>2231</v>
      </c>
      <c r="AE1465">
        <v>405</v>
      </c>
      <c r="AF1465">
        <v>43</v>
      </c>
      <c r="AG1465">
        <v>30</v>
      </c>
      <c r="AH1465">
        <v>56</v>
      </c>
      <c r="AI1465" s="3">
        <v>5.7373375168086063E-2</v>
      </c>
      <c r="AJ1465" s="3">
        <v>7.9012345679012344E-2</v>
      </c>
      <c r="AK1465" s="3">
        <v>0</v>
      </c>
      <c r="AL1465" s="3">
        <v>0</v>
      </c>
      <c r="AM1465" s="3">
        <v>0</v>
      </c>
      <c r="AN1465" s="2">
        <f t="shared" si="50"/>
        <v>6.25E-2</v>
      </c>
      <c r="AO1465" s="2">
        <v>0.19312839059674503</v>
      </c>
      <c r="AP1465">
        <f t="shared" si="51"/>
        <v>173</v>
      </c>
    </row>
    <row r="1466" spans="1:42" ht="16.5" hidden="1" customHeight="1" x14ac:dyDescent="0.25">
      <c r="A1466" s="4" t="s">
        <v>799</v>
      </c>
      <c r="B1466" s="1" t="s">
        <v>512</v>
      </c>
      <c r="D1466" t="s">
        <v>32</v>
      </c>
      <c r="E1466" t="s">
        <v>498</v>
      </c>
      <c r="F1466" t="s">
        <v>513</v>
      </c>
      <c r="G1466">
        <v>158</v>
      </c>
      <c r="H1466">
        <v>0</v>
      </c>
      <c r="I1466">
        <v>0</v>
      </c>
      <c r="J1466">
        <v>0</v>
      </c>
      <c r="K1466">
        <v>0</v>
      </c>
      <c r="L1466">
        <v>23</v>
      </c>
      <c r="M1466">
        <v>150</v>
      </c>
      <c r="N1466" s="2">
        <v>6.0670007913479294E-3</v>
      </c>
      <c r="O1466" s="2">
        <v>3.9567396465312585E-2</v>
      </c>
      <c r="P1466">
        <v>153</v>
      </c>
      <c r="Q1466" s="2">
        <v>4.0572792362768499E-2</v>
      </c>
      <c r="R1466">
        <v>3791</v>
      </c>
      <c r="S1466">
        <v>3771</v>
      </c>
      <c r="T1466">
        <v>3546</v>
      </c>
      <c r="U1466">
        <v>8</v>
      </c>
      <c r="V1466">
        <v>67</v>
      </c>
      <c r="W1466">
        <v>101</v>
      </c>
      <c r="X1466">
        <v>49</v>
      </c>
      <c r="Y1466">
        <v>131</v>
      </c>
      <c r="Z1466">
        <v>0</v>
      </c>
      <c r="AA1466">
        <v>0</v>
      </c>
      <c r="AB1466">
        <v>0</v>
      </c>
      <c r="AC1466">
        <v>5</v>
      </c>
      <c r="AD1466">
        <v>3573</v>
      </c>
      <c r="AE1466">
        <v>8</v>
      </c>
      <c r="AF1466">
        <v>67</v>
      </c>
      <c r="AG1466">
        <v>101</v>
      </c>
      <c r="AH1466">
        <v>44</v>
      </c>
      <c r="AI1466" s="3">
        <v>4.422054296109712E-2</v>
      </c>
      <c r="AJ1466" s="3">
        <v>0</v>
      </c>
      <c r="AK1466" s="3">
        <v>0</v>
      </c>
      <c r="AL1466" s="3">
        <v>0</v>
      </c>
      <c r="AM1466" s="3">
        <v>0</v>
      </c>
      <c r="AN1466" s="2">
        <f t="shared" si="50"/>
        <v>4.5634397256660512E-2</v>
      </c>
      <c r="AO1466" s="2">
        <v>5.8001581861323488E-2</v>
      </c>
      <c r="AP1466">
        <f t="shared" si="51"/>
        <v>173</v>
      </c>
    </row>
    <row r="1467" spans="1:42" ht="16.5" hidden="1" customHeight="1" x14ac:dyDescent="0.25">
      <c r="A1467" s="5" t="s">
        <v>792</v>
      </c>
      <c r="B1467" s="1" t="s">
        <v>486</v>
      </c>
      <c r="C1467" t="s">
        <v>36</v>
      </c>
      <c r="D1467" t="s">
        <v>43</v>
      </c>
      <c r="E1467" t="s">
        <v>480</v>
      </c>
      <c r="F1467" t="s">
        <v>487</v>
      </c>
      <c r="G1467">
        <v>124</v>
      </c>
      <c r="H1467">
        <v>3</v>
      </c>
      <c r="I1467">
        <v>3</v>
      </c>
      <c r="J1467">
        <v>14</v>
      </c>
      <c r="K1467">
        <v>0</v>
      </c>
      <c r="L1467">
        <v>15</v>
      </c>
      <c r="M1467">
        <v>158</v>
      </c>
      <c r="N1467" s="2">
        <v>2.4679170779861796E-3</v>
      </c>
      <c r="O1467" s="2">
        <v>2.5995393221454426E-2</v>
      </c>
      <c r="P1467">
        <v>42</v>
      </c>
      <c r="Q1467" s="2">
        <v>7.0623843954935265E-3</v>
      </c>
      <c r="R1467">
        <v>6078</v>
      </c>
      <c r="S1467">
        <v>5947</v>
      </c>
      <c r="T1467">
        <v>4197</v>
      </c>
      <c r="U1467">
        <v>112</v>
      </c>
      <c r="V1467">
        <v>316</v>
      </c>
      <c r="W1467">
        <v>610</v>
      </c>
      <c r="X1467">
        <v>712</v>
      </c>
      <c r="Y1467">
        <v>36</v>
      </c>
      <c r="Z1467">
        <v>0</v>
      </c>
      <c r="AA1467">
        <v>0</v>
      </c>
      <c r="AB1467">
        <v>0</v>
      </c>
      <c r="AC1467">
        <v>0</v>
      </c>
      <c r="AD1467">
        <v>4285</v>
      </c>
      <c r="AE1467">
        <v>115</v>
      </c>
      <c r="AF1467">
        <v>319</v>
      </c>
      <c r="AG1467">
        <v>624</v>
      </c>
      <c r="AH1467">
        <v>712</v>
      </c>
      <c r="AI1467" s="3">
        <v>2.8938156359393234E-2</v>
      </c>
      <c r="AJ1467" s="3">
        <v>2.6086956521739129E-2</v>
      </c>
      <c r="AK1467" s="3">
        <v>9.4043887147335428E-3</v>
      </c>
      <c r="AL1467" s="3">
        <v>2.2435897435897436E-2</v>
      </c>
      <c r="AM1467" s="3">
        <v>0</v>
      </c>
      <c r="AN1467" s="2">
        <f t="shared" si="50"/>
        <v>2.8463310299440606E-2</v>
      </c>
      <c r="AO1467" s="2">
        <v>0.29232039636663915</v>
      </c>
      <c r="AP1467">
        <f t="shared" si="51"/>
        <v>173</v>
      </c>
    </row>
    <row r="1468" spans="1:42" ht="16.5" hidden="1" customHeight="1" x14ac:dyDescent="0.25">
      <c r="A1468" s="4" t="s">
        <v>798</v>
      </c>
      <c r="B1468" t="s">
        <v>620</v>
      </c>
      <c r="D1468" t="s">
        <v>32</v>
      </c>
      <c r="E1468" t="s">
        <v>185</v>
      </c>
      <c r="F1468" t="s">
        <v>621</v>
      </c>
      <c r="G1468">
        <v>161</v>
      </c>
      <c r="H1468">
        <v>0</v>
      </c>
      <c r="I1468">
        <v>0</v>
      </c>
      <c r="J1468">
        <v>0</v>
      </c>
      <c r="K1468">
        <v>0</v>
      </c>
      <c r="L1468">
        <v>3</v>
      </c>
      <c r="M1468">
        <v>169</v>
      </c>
      <c r="N1468" s="2">
        <v>3.9840637450199202E-3</v>
      </c>
      <c r="O1468" s="2">
        <v>0.22443559096945551</v>
      </c>
      <c r="P1468">
        <v>33</v>
      </c>
      <c r="Q1468" s="2">
        <v>5.3745928338762218E-2</v>
      </c>
      <c r="R1468">
        <v>753</v>
      </c>
      <c r="S1468">
        <v>614</v>
      </c>
      <c r="T1468">
        <v>592</v>
      </c>
      <c r="U1468">
        <v>1</v>
      </c>
      <c r="V1468">
        <v>8</v>
      </c>
      <c r="W1468">
        <v>7</v>
      </c>
      <c r="X1468">
        <v>6</v>
      </c>
      <c r="Y1468">
        <v>28</v>
      </c>
      <c r="Z1468">
        <v>0</v>
      </c>
      <c r="AA1468">
        <v>0</v>
      </c>
      <c r="AB1468">
        <v>0</v>
      </c>
      <c r="AC1468">
        <v>0</v>
      </c>
      <c r="AD1468">
        <v>725</v>
      </c>
      <c r="AE1468">
        <v>1</v>
      </c>
      <c r="AF1468">
        <v>8</v>
      </c>
      <c r="AG1468">
        <v>7</v>
      </c>
      <c r="AH1468">
        <v>6</v>
      </c>
      <c r="AI1468" s="3">
        <v>0.22206896551724137</v>
      </c>
      <c r="AJ1468" s="3">
        <v>0</v>
      </c>
      <c r="AK1468" s="3">
        <v>0</v>
      </c>
      <c r="AL1468" s="3">
        <v>0</v>
      </c>
      <c r="AM1468" s="3">
        <v>0</v>
      </c>
      <c r="AN1468" s="2">
        <f t="shared" si="50"/>
        <v>0.22841965471447542</v>
      </c>
      <c r="AO1468" s="2">
        <v>2.9451137884872823E-2</v>
      </c>
      <c r="AP1468">
        <f t="shared" si="51"/>
        <v>172</v>
      </c>
    </row>
    <row r="1469" spans="1:42" ht="16.5" hidden="1" customHeight="1" x14ac:dyDescent="0.25">
      <c r="A1469" s="5" t="s">
        <v>795</v>
      </c>
      <c r="B1469" t="s">
        <v>682</v>
      </c>
      <c r="D1469" t="s">
        <v>32</v>
      </c>
      <c r="E1469" t="s">
        <v>328</v>
      </c>
      <c r="F1469" t="s">
        <v>683</v>
      </c>
      <c r="G1469">
        <v>165</v>
      </c>
      <c r="H1469">
        <v>0</v>
      </c>
      <c r="I1469">
        <v>0</v>
      </c>
      <c r="J1469">
        <v>0</v>
      </c>
      <c r="K1469">
        <v>0</v>
      </c>
      <c r="L1469">
        <v>4</v>
      </c>
      <c r="M1469">
        <v>168</v>
      </c>
      <c r="N1469" s="2">
        <v>4.4198895027624313E-3</v>
      </c>
      <c r="O1469" s="2">
        <v>0.18563535911602211</v>
      </c>
      <c r="P1469">
        <v>94</v>
      </c>
      <c r="Q1469" s="2">
        <v>0.11366384522370013</v>
      </c>
      <c r="R1469">
        <v>905</v>
      </c>
      <c r="S1469">
        <v>827</v>
      </c>
      <c r="T1469">
        <v>774</v>
      </c>
      <c r="U1469">
        <v>1</v>
      </c>
      <c r="V1469">
        <v>9</v>
      </c>
      <c r="W1469">
        <v>4</v>
      </c>
      <c r="X1469">
        <v>39</v>
      </c>
      <c r="Y1469">
        <v>81</v>
      </c>
      <c r="Z1469">
        <v>0</v>
      </c>
      <c r="AA1469">
        <v>0</v>
      </c>
      <c r="AB1469">
        <v>0</v>
      </c>
      <c r="AC1469">
        <v>5</v>
      </c>
      <c r="AD1469">
        <v>858</v>
      </c>
      <c r="AE1469">
        <v>1</v>
      </c>
      <c r="AF1469">
        <v>9</v>
      </c>
      <c r="AG1469">
        <v>4</v>
      </c>
      <c r="AH1469">
        <v>34</v>
      </c>
      <c r="AI1469" s="3">
        <v>0.19230769230769232</v>
      </c>
      <c r="AJ1469" s="3">
        <v>0</v>
      </c>
      <c r="AK1469" s="3">
        <v>0</v>
      </c>
      <c r="AL1469" s="3">
        <v>0</v>
      </c>
      <c r="AM1469" s="3">
        <v>0</v>
      </c>
      <c r="AN1469" s="2">
        <f t="shared" si="50"/>
        <v>0.19005524861878453</v>
      </c>
      <c r="AO1469" s="2">
        <v>5.2980132450331126E-2</v>
      </c>
      <c r="AP1469">
        <f t="shared" si="51"/>
        <v>172</v>
      </c>
    </row>
    <row r="1470" spans="1:42" ht="16.5" hidden="1" customHeight="1" x14ac:dyDescent="0.25">
      <c r="A1470" s="4" t="s">
        <v>800</v>
      </c>
      <c r="B1470" s="1" t="s">
        <v>396</v>
      </c>
      <c r="D1470" t="s">
        <v>32</v>
      </c>
      <c r="E1470" t="s">
        <v>388</v>
      </c>
      <c r="F1470" t="s">
        <v>397</v>
      </c>
      <c r="G1470">
        <v>161</v>
      </c>
      <c r="H1470">
        <v>0</v>
      </c>
      <c r="I1470">
        <v>0</v>
      </c>
      <c r="J1470">
        <v>0</v>
      </c>
      <c r="K1470">
        <v>0</v>
      </c>
      <c r="L1470">
        <v>5</v>
      </c>
      <c r="M1470">
        <v>167</v>
      </c>
      <c r="N1470" s="2">
        <v>4.8355899419729211E-3</v>
      </c>
      <c r="O1470" s="2">
        <v>0.16150870406189555</v>
      </c>
      <c r="P1470">
        <v>18</v>
      </c>
      <c r="Q1470" s="2">
        <v>2.0454545454545454E-2</v>
      </c>
      <c r="R1470">
        <v>1034</v>
      </c>
      <c r="S1470">
        <v>880</v>
      </c>
      <c r="T1470">
        <v>482</v>
      </c>
      <c r="U1470">
        <v>18</v>
      </c>
      <c r="V1470">
        <v>90</v>
      </c>
      <c r="W1470">
        <v>23</v>
      </c>
      <c r="X1470">
        <v>267</v>
      </c>
      <c r="Y1470">
        <v>11</v>
      </c>
      <c r="Z1470">
        <v>0</v>
      </c>
      <c r="AA1470">
        <v>0</v>
      </c>
      <c r="AB1470">
        <v>0</v>
      </c>
      <c r="AC1470">
        <v>3</v>
      </c>
      <c r="AD1470">
        <v>632</v>
      </c>
      <c r="AE1470">
        <v>18</v>
      </c>
      <c r="AF1470">
        <v>90</v>
      </c>
      <c r="AG1470">
        <v>23</v>
      </c>
      <c r="AH1470">
        <v>264</v>
      </c>
      <c r="AI1470" s="3">
        <v>0.254746835443038</v>
      </c>
      <c r="AJ1470" s="3">
        <v>0</v>
      </c>
      <c r="AK1470" s="3">
        <v>0</v>
      </c>
      <c r="AL1470" s="3">
        <v>0</v>
      </c>
      <c r="AM1470" s="3">
        <v>0</v>
      </c>
      <c r="AN1470" s="2">
        <f t="shared" si="50"/>
        <v>0.16634429400386846</v>
      </c>
      <c r="AO1470" s="2">
        <v>0.38461538461538464</v>
      </c>
      <c r="AP1470">
        <f t="shared" si="51"/>
        <v>172</v>
      </c>
    </row>
    <row r="1471" spans="1:42" ht="16.5" hidden="1" customHeight="1" x14ac:dyDescent="0.25">
      <c r="A1471" s="4" t="s">
        <v>797</v>
      </c>
      <c r="B1471" s="1" t="s">
        <v>396</v>
      </c>
      <c r="D1471" t="s">
        <v>32</v>
      </c>
      <c r="E1471" t="s">
        <v>388</v>
      </c>
      <c r="F1471" t="s">
        <v>397</v>
      </c>
      <c r="G1471">
        <v>156</v>
      </c>
      <c r="H1471">
        <v>3</v>
      </c>
      <c r="I1471">
        <v>0</v>
      </c>
      <c r="J1471">
        <v>3</v>
      </c>
      <c r="K1471">
        <v>0</v>
      </c>
      <c r="L1471">
        <v>7</v>
      </c>
      <c r="M1471">
        <v>165</v>
      </c>
      <c r="N1471" s="2">
        <v>6.6225165562913907E-3</v>
      </c>
      <c r="O1471" s="2">
        <v>0.15610217596972564</v>
      </c>
      <c r="P1471">
        <v>28</v>
      </c>
      <c r="Q1471" s="2">
        <v>3.0668127053669222E-2</v>
      </c>
      <c r="R1471">
        <v>1057</v>
      </c>
      <c r="S1471">
        <v>913</v>
      </c>
      <c r="T1471">
        <v>567</v>
      </c>
      <c r="U1471">
        <v>11</v>
      </c>
      <c r="V1471">
        <v>68</v>
      </c>
      <c r="W1471">
        <v>22</v>
      </c>
      <c r="X1471">
        <v>245</v>
      </c>
      <c r="Y1471">
        <v>18</v>
      </c>
      <c r="Z1471">
        <v>0</v>
      </c>
      <c r="AA1471">
        <v>0</v>
      </c>
      <c r="AB1471">
        <v>0</v>
      </c>
      <c r="AC1471">
        <v>4</v>
      </c>
      <c r="AD1471">
        <v>705</v>
      </c>
      <c r="AE1471">
        <v>14</v>
      </c>
      <c r="AF1471">
        <v>68</v>
      </c>
      <c r="AG1471">
        <v>25</v>
      </c>
      <c r="AH1471">
        <v>241</v>
      </c>
      <c r="AI1471" s="3">
        <v>0.22127659574468084</v>
      </c>
      <c r="AJ1471" s="3">
        <v>0.21428571428571427</v>
      </c>
      <c r="AK1471" s="3">
        <v>0</v>
      </c>
      <c r="AL1471" s="3">
        <v>0.12</v>
      </c>
      <c r="AM1471" s="3">
        <v>0</v>
      </c>
      <c r="AN1471" s="2">
        <f t="shared" si="50"/>
        <v>0.16272469252601704</v>
      </c>
      <c r="AO1471" s="2">
        <v>0.33048433048433046</v>
      </c>
      <c r="AP1471">
        <f t="shared" si="51"/>
        <v>172</v>
      </c>
    </row>
    <row r="1472" spans="1:42" ht="16.5" hidden="1" customHeight="1" x14ac:dyDescent="0.25">
      <c r="A1472" s="5" t="s">
        <v>793</v>
      </c>
      <c r="B1472" t="s">
        <v>724</v>
      </c>
      <c r="D1472" t="s">
        <v>32</v>
      </c>
      <c r="E1472" t="s">
        <v>312</v>
      </c>
      <c r="F1472" t="s">
        <v>725</v>
      </c>
      <c r="G1472">
        <v>158</v>
      </c>
      <c r="H1472">
        <v>0</v>
      </c>
      <c r="I1472">
        <v>0</v>
      </c>
      <c r="J1472">
        <v>0</v>
      </c>
      <c r="K1472">
        <v>5</v>
      </c>
      <c r="L1472">
        <v>12</v>
      </c>
      <c r="M1472">
        <v>160</v>
      </c>
      <c r="N1472" s="2">
        <v>6.8649885583524023E-3</v>
      </c>
      <c r="O1472" s="2">
        <v>9.1533180778032033E-2</v>
      </c>
      <c r="P1472">
        <v>74</v>
      </c>
      <c r="Q1472" s="2">
        <v>4.4848484848484846E-2</v>
      </c>
      <c r="R1472">
        <v>1748</v>
      </c>
      <c r="S1472">
        <v>1650</v>
      </c>
      <c r="T1472">
        <v>1403</v>
      </c>
      <c r="U1472">
        <v>4</v>
      </c>
      <c r="V1472">
        <v>7</v>
      </c>
      <c r="W1472">
        <v>9</v>
      </c>
      <c r="X1472">
        <v>227</v>
      </c>
      <c r="Y1472">
        <v>67</v>
      </c>
      <c r="Z1472">
        <v>0</v>
      </c>
      <c r="AA1472">
        <v>0</v>
      </c>
      <c r="AB1472">
        <v>0</v>
      </c>
      <c r="AC1472">
        <v>0</v>
      </c>
      <c r="AD1472">
        <v>1494</v>
      </c>
      <c r="AE1472">
        <v>4</v>
      </c>
      <c r="AF1472">
        <v>7</v>
      </c>
      <c r="AG1472">
        <v>9</v>
      </c>
      <c r="AH1472">
        <v>232</v>
      </c>
      <c r="AI1472" s="3">
        <v>0.10575635876840696</v>
      </c>
      <c r="AJ1472" s="3">
        <v>0</v>
      </c>
      <c r="AK1472" s="3">
        <v>0</v>
      </c>
      <c r="AL1472" s="3">
        <v>0</v>
      </c>
      <c r="AM1472" s="3">
        <v>2.1551724137931036E-2</v>
      </c>
      <c r="AN1472" s="2">
        <f t="shared" si="50"/>
        <v>9.8398169336384442E-2</v>
      </c>
      <c r="AO1472" s="2">
        <v>0.14432989690721648</v>
      </c>
      <c r="AP1472">
        <f t="shared" si="51"/>
        <v>172</v>
      </c>
    </row>
    <row r="1473" spans="1:42" ht="16.5" hidden="1" customHeight="1" x14ac:dyDescent="0.25">
      <c r="A1473" s="4">
        <v>2011</v>
      </c>
      <c r="B1473" s="1" t="s">
        <v>482</v>
      </c>
      <c r="C1473" t="s">
        <v>36</v>
      </c>
      <c r="D1473" t="s">
        <v>43</v>
      </c>
      <c r="E1473" t="s">
        <v>480</v>
      </c>
      <c r="F1473" t="s">
        <v>483</v>
      </c>
      <c r="G1473">
        <v>158</v>
      </c>
      <c r="H1473">
        <v>0</v>
      </c>
      <c r="I1473">
        <v>0</v>
      </c>
      <c r="J1473">
        <v>0</v>
      </c>
      <c r="K1473">
        <v>4</v>
      </c>
      <c r="L1473">
        <v>13</v>
      </c>
      <c r="M1473">
        <v>159</v>
      </c>
      <c r="N1473" s="2">
        <v>7.3947667804323096E-3</v>
      </c>
      <c r="O1473" s="2">
        <v>9.0443686006825938E-2</v>
      </c>
      <c r="P1473">
        <v>122</v>
      </c>
      <c r="Q1473" s="2">
        <v>7.1428571428571425E-2</v>
      </c>
      <c r="R1473">
        <v>1758</v>
      </c>
      <c r="S1473">
        <v>1708</v>
      </c>
      <c r="T1473">
        <v>1554</v>
      </c>
      <c r="U1473">
        <v>7</v>
      </c>
      <c r="V1473">
        <v>17</v>
      </c>
      <c r="W1473">
        <v>24</v>
      </c>
      <c r="X1473">
        <v>106</v>
      </c>
      <c r="Y1473">
        <v>111</v>
      </c>
      <c r="Z1473">
        <v>0</v>
      </c>
      <c r="AA1473">
        <v>0</v>
      </c>
      <c r="AB1473">
        <v>0</v>
      </c>
      <c r="AC1473">
        <v>0</v>
      </c>
      <c r="AD1473">
        <v>1601</v>
      </c>
      <c r="AE1473">
        <v>7</v>
      </c>
      <c r="AF1473">
        <v>17</v>
      </c>
      <c r="AG1473">
        <v>24</v>
      </c>
      <c r="AH1473">
        <v>110</v>
      </c>
      <c r="AI1473" s="3">
        <v>9.8688319800124921E-2</v>
      </c>
      <c r="AJ1473" s="3">
        <v>0</v>
      </c>
      <c r="AK1473" s="3">
        <v>0</v>
      </c>
      <c r="AL1473" s="3">
        <v>0</v>
      </c>
      <c r="AM1473" s="3">
        <v>3.6363636363636362E-2</v>
      </c>
      <c r="AN1473" s="2">
        <f t="shared" si="50"/>
        <v>9.7838452787258251E-2</v>
      </c>
      <c r="AO1473" s="2">
        <v>8.982376350198977E-2</v>
      </c>
      <c r="AP1473">
        <f t="shared" si="51"/>
        <v>172</v>
      </c>
    </row>
    <row r="1474" spans="1:42" ht="16.5" hidden="1" customHeight="1" x14ac:dyDescent="0.25">
      <c r="A1474" s="4" t="s">
        <v>798</v>
      </c>
      <c r="B1474" s="1" t="s">
        <v>555</v>
      </c>
      <c r="D1474" t="s">
        <v>32</v>
      </c>
      <c r="E1474" t="s">
        <v>556</v>
      </c>
      <c r="F1474" t="s">
        <v>557</v>
      </c>
      <c r="G1474">
        <v>125</v>
      </c>
      <c r="H1474">
        <v>0</v>
      </c>
      <c r="I1474">
        <v>0</v>
      </c>
      <c r="J1474">
        <v>4</v>
      </c>
      <c r="K1474">
        <v>36</v>
      </c>
      <c r="L1474">
        <v>133</v>
      </c>
      <c r="M1474">
        <v>39</v>
      </c>
      <c r="N1474" s="2">
        <v>6.3514804202483288E-2</v>
      </c>
      <c r="O1474" s="2">
        <v>1.8624641833810889E-2</v>
      </c>
      <c r="P1474">
        <v>11</v>
      </c>
      <c r="Q1474" s="2">
        <v>5.6906363166063113E-3</v>
      </c>
      <c r="R1474">
        <v>2094</v>
      </c>
      <c r="S1474">
        <v>1933</v>
      </c>
      <c r="T1474">
        <v>1650</v>
      </c>
      <c r="U1474">
        <v>13</v>
      </c>
      <c r="V1474">
        <v>56</v>
      </c>
      <c r="W1474">
        <v>17</v>
      </c>
      <c r="X1474">
        <v>197</v>
      </c>
      <c r="Y1474">
        <v>8</v>
      </c>
      <c r="Z1474">
        <v>0</v>
      </c>
      <c r="AA1474">
        <v>0</v>
      </c>
      <c r="AB1474">
        <v>0</v>
      </c>
      <c r="AC1474">
        <v>0</v>
      </c>
      <c r="AD1474">
        <v>1767</v>
      </c>
      <c r="AE1474">
        <v>13</v>
      </c>
      <c r="AF1474">
        <v>56</v>
      </c>
      <c r="AG1474">
        <v>21</v>
      </c>
      <c r="AH1474">
        <v>233</v>
      </c>
      <c r="AI1474" s="3">
        <v>7.0741369552914546E-2</v>
      </c>
      <c r="AJ1474" s="3">
        <v>0</v>
      </c>
      <c r="AK1474" s="3">
        <v>0</v>
      </c>
      <c r="AL1474" s="3">
        <v>0.19047619047619047</v>
      </c>
      <c r="AM1474" s="3">
        <v>0.15450643776824036</v>
      </c>
      <c r="AN1474" s="2">
        <f t="shared" si="50"/>
        <v>8.2139446036294181E-2</v>
      </c>
      <c r="AO1474" s="2">
        <v>0.15454545454545454</v>
      </c>
      <c r="AP1474">
        <f t="shared" si="51"/>
        <v>172</v>
      </c>
    </row>
    <row r="1475" spans="1:42" ht="16.5" hidden="1" customHeight="1" x14ac:dyDescent="0.25">
      <c r="A1475" s="4" t="s">
        <v>797</v>
      </c>
      <c r="B1475" s="1" t="s">
        <v>59</v>
      </c>
      <c r="D1475" t="s">
        <v>32</v>
      </c>
      <c r="E1475" t="s">
        <v>60</v>
      </c>
      <c r="F1475" t="s">
        <v>61</v>
      </c>
      <c r="G1475">
        <v>111</v>
      </c>
      <c r="H1475">
        <v>44</v>
      </c>
      <c r="I1475">
        <v>0</v>
      </c>
      <c r="J1475">
        <v>0</v>
      </c>
      <c r="K1475">
        <v>0</v>
      </c>
      <c r="L1475">
        <v>3</v>
      </c>
      <c r="M1475">
        <v>169</v>
      </c>
      <c r="N1475" s="2">
        <v>1.0733452593917709E-3</v>
      </c>
      <c r="O1475" s="2">
        <v>6.0465116279069767E-2</v>
      </c>
      <c r="P1475">
        <v>319</v>
      </c>
      <c r="Q1475" s="2">
        <v>0.10842963970088375</v>
      </c>
      <c r="R1475">
        <v>2795</v>
      </c>
      <c r="S1475">
        <v>2942</v>
      </c>
      <c r="T1475">
        <v>2441</v>
      </c>
      <c r="U1475">
        <v>389</v>
      </c>
      <c r="V1475">
        <v>39</v>
      </c>
      <c r="W1475">
        <v>28</v>
      </c>
      <c r="X1475">
        <v>45</v>
      </c>
      <c r="Y1475">
        <v>288</v>
      </c>
      <c r="Z1475">
        <v>21</v>
      </c>
      <c r="AA1475">
        <v>0</v>
      </c>
      <c r="AB1475">
        <v>0</v>
      </c>
      <c r="AC1475">
        <v>0</v>
      </c>
      <c r="AD1475">
        <v>2264</v>
      </c>
      <c r="AE1475">
        <v>412</v>
      </c>
      <c r="AF1475">
        <v>39</v>
      </c>
      <c r="AG1475">
        <v>28</v>
      </c>
      <c r="AH1475">
        <v>45</v>
      </c>
      <c r="AI1475" s="3">
        <v>4.9028268551236751E-2</v>
      </c>
      <c r="AJ1475" s="3">
        <v>0.10679611650485436</v>
      </c>
      <c r="AK1475" s="3">
        <v>0</v>
      </c>
      <c r="AL1475" s="3">
        <v>0</v>
      </c>
      <c r="AM1475" s="3">
        <v>0</v>
      </c>
      <c r="AN1475" s="2">
        <f t="shared" si="50"/>
        <v>6.1538461538461535E-2</v>
      </c>
      <c r="AO1475" s="2">
        <v>0.18794835007173602</v>
      </c>
      <c r="AP1475">
        <f t="shared" si="51"/>
        <v>172</v>
      </c>
    </row>
    <row r="1476" spans="1:42" ht="16.5" hidden="1" customHeight="1" x14ac:dyDescent="0.25">
      <c r="A1476" s="5" t="s">
        <v>789</v>
      </c>
      <c r="B1476" s="1" t="s">
        <v>311</v>
      </c>
      <c r="D1476" t="s">
        <v>32</v>
      </c>
      <c r="E1476" t="s">
        <v>312</v>
      </c>
      <c r="F1476" t="s">
        <v>313</v>
      </c>
      <c r="G1476">
        <v>157</v>
      </c>
      <c r="H1476">
        <v>0</v>
      </c>
      <c r="I1476">
        <v>0</v>
      </c>
      <c r="J1476">
        <v>0</v>
      </c>
      <c r="K1476">
        <v>7</v>
      </c>
      <c r="L1476">
        <v>113</v>
      </c>
      <c r="M1476">
        <v>59</v>
      </c>
      <c r="N1476" s="2">
        <v>3.6287732819524729E-2</v>
      </c>
      <c r="O1476" s="2">
        <v>1.8946692357096982E-2</v>
      </c>
      <c r="P1476">
        <v>130</v>
      </c>
      <c r="Q1476" s="2">
        <v>4.2317708333333336E-2</v>
      </c>
      <c r="R1476">
        <v>3114</v>
      </c>
      <c r="S1476">
        <v>3072</v>
      </c>
      <c r="T1476">
        <v>2876</v>
      </c>
      <c r="U1476">
        <v>11</v>
      </c>
      <c r="V1476">
        <v>32</v>
      </c>
      <c r="W1476">
        <v>30</v>
      </c>
      <c r="X1476">
        <v>123</v>
      </c>
      <c r="Y1476">
        <v>126</v>
      </c>
      <c r="Z1476">
        <v>0</v>
      </c>
      <c r="AA1476">
        <v>0</v>
      </c>
      <c r="AB1476">
        <v>0</v>
      </c>
      <c r="AC1476">
        <v>0</v>
      </c>
      <c r="AD1476">
        <v>2907</v>
      </c>
      <c r="AE1476">
        <v>11</v>
      </c>
      <c r="AF1476">
        <v>32</v>
      </c>
      <c r="AG1476">
        <v>30</v>
      </c>
      <c r="AH1476">
        <v>130</v>
      </c>
      <c r="AI1476" s="3">
        <v>5.4007567939456484E-2</v>
      </c>
      <c r="AJ1476" s="3">
        <v>0</v>
      </c>
      <c r="AK1476" s="3">
        <v>0</v>
      </c>
      <c r="AL1476" s="3">
        <v>0</v>
      </c>
      <c r="AM1476" s="3">
        <v>5.3846153846153849E-2</v>
      </c>
      <c r="AN1476" s="2">
        <f t="shared" si="50"/>
        <v>5.5234425176621707E-2</v>
      </c>
      <c r="AO1476" s="2">
        <v>6.5273311897106112E-2</v>
      </c>
      <c r="AP1476">
        <f t="shared" si="51"/>
        <v>172</v>
      </c>
    </row>
    <row r="1477" spans="1:42" ht="16.5" hidden="1" customHeight="1" x14ac:dyDescent="0.25">
      <c r="A1477" s="5" t="s">
        <v>788</v>
      </c>
      <c r="B1477" s="1" t="s">
        <v>191</v>
      </c>
      <c r="D1477" t="s">
        <v>32</v>
      </c>
      <c r="E1477" t="s">
        <v>192</v>
      </c>
      <c r="F1477" t="s">
        <v>193</v>
      </c>
      <c r="G1477">
        <v>158</v>
      </c>
      <c r="H1477">
        <v>0</v>
      </c>
      <c r="I1477">
        <v>0</v>
      </c>
      <c r="J1477">
        <v>0</v>
      </c>
      <c r="K1477">
        <v>10</v>
      </c>
      <c r="L1477">
        <v>0</v>
      </c>
      <c r="M1477">
        <v>172</v>
      </c>
      <c r="N1477" s="2">
        <v>0</v>
      </c>
      <c r="O1477" s="2">
        <v>4.4410018073844565E-2</v>
      </c>
      <c r="P1477">
        <v>12</v>
      </c>
      <c r="Q1477" s="2">
        <v>3.2318879612173446E-3</v>
      </c>
      <c r="R1477">
        <v>3873</v>
      </c>
      <c r="S1477">
        <v>3713</v>
      </c>
      <c r="T1477">
        <v>3150</v>
      </c>
      <c r="U1477">
        <v>5</v>
      </c>
      <c r="V1477">
        <v>25</v>
      </c>
      <c r="W1477">
        <v>36</v>
      </c>
      <c r="X1477">
        <v>497</v>
      </c>
      <c r="Y1477">
        <v>8</v>
      </c>
      <c r="Z1477">
        <v>0</v>
      </c>
      <c r="AA1477">
        <v>0</v>
      </c>
      <c r="AB1477">
        <v>0</v>
      </c>
      <c r="AC1477">
        <v>0</v>
      </c>
      <c r="AD1477">
        <v>3300</v>
      </c>
      <c r="AE1477">
        <v>5</v>
      </c>
      <c r="AF1477">
        <v>25</v>
      </c>
      <c r="AG1477">
        <v>36</v>
      </c>
      <c r="AH1477">
        <v>507</v>
      </c>
      <c r="AI1477" s="3">
        <v>4.7878787878787882E-2</v>
      </c>
      <c r="AJ1477" s="3">
        <v>0</v>
      </c>
      <c r="AK1477" s="3">
        <v>0</v>
      </c>
      <c r="AL1477" s="3">
        <v>0</v>
      </c>
      <c r="AM1477" s="3">
        <v>1.9723865877712032E-2</v>
      </c>
      <c r="AN1477" s="2">
        <f t="shared" si="50"/>
        <v>4.4410018073844565E-2</v>
      </c>
      <c r="AO1477" s="2">
        <v>0.14794732765298219</v>
      </c>
      <c r="AP1477">
        <f t="shared" si="51"/>
        <v>172</v>
      </c>
    </row>
    <row r="1478" spans="1:42" ht="16.5" hidden="1" customHeight="1" x14ac:dyDescent="0.25">
      <c r="A1478" s="5" t="s">
        <v>791</v>
      </c>
      <c r="B1478" s="1" t="s">
        <v>55</v>
      </c>
      <c r="C1478" t="s">
        <v>36</v>
      </c>
      <c r="D1478" t="s">
        <v>43</v>
      </c>
      <c r="E1478" t="s">
        <v>47</v>
      </c>
      <c r="F1478" t="s">
        <v>56</v>
      </c>
      <c r="G1478">
        <v>147</v>
      </c>
      <c r="H1478">
        <v>0</v>
      </c>
      <c r="I1478">
        <v>0</v>
      </c>
      <c r="J1478">
        <v>0</v>
      </c>
      <c r="K1478">
        <v>6</v>
      </c>
      <c r="L1478">
        <v>80</v>
      </c>
      <c r="M1478">
        <v>92</v>
      </c>
      <c r="N1478" s="2">
        <v>1.2694382735639479E-2</v>
      </c>
      <c r="O1478" s="2">
        <v>1.4598540145985401E-2</v>
      </c>
      <c r="P1478">
        <v>1</v>
      </c>
      <c r="Q1478" s="2">
        <v>1.6310552927744252E-4</v>
      </c>
      <c r="R1478">
        <v>6302</v>
      </c>
      <c r="S1478">
        <v>6131</v>
      </c>
      <c r="T1478">
        <v>5646</v>
      </c>
      <c r="U1478">
        <v>84</v>
      </c>
      <c r="V1478">
        <v>112</v>
      </c>
      <c r="W1478">
        <v>192</v>
      </c>
      <c r="X1478">
        <v>97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5793</v>
      </c>
      <c r="AE1478">
        <v>84</v>
      </c>
      <c r="AF1478">
        <v>112</v>
      </c>
      <c r="AG1478">
        <v>192</v>
      </c>
      <c r="AH1478">
        <v>103</v>
      </c>
      <c r="AI1478" s="3">
        <v>2.5375453133091662E-2</v>
      </c>
      <c r="AJ1478" s="3">
        <v>0</v>
      </c>
      <c r="AK1478" s="3">
        <v>0</v>
      </c>
      <c r="AL1478" s="3">
        <v>0</v>
      </c>
      <c r="AM1478" s="3">
        <v>5.8252427184466021E-2</v>
      </c>
      <c r="AN1478" s="2">
        <f t="shared" si="50"/>
        <v>2.7292922881624881E-2</v>
      </c>
      <c r="AO1478" s="2">
        <v>7.8134945894334812E-2</v>
      </c>
      <c r="AP1478">
        <f t="shared" si="51"/>
        <v>172</v>
      </c>
    </row>
    <row r="1479" spans="1:42" ht="16.5" hidden="1" customHeight="1" x14ac:dyDescent="0.25">
      <c r="A1479" s="5" t="s">
        <v>794</v>
      </c>
      <c r="B1479" t="s">
        <v>735</v>
      </c>
      <c r="D1479" t="s">
        <v>32</v>
      </c>
      <c r="E1479" t="s">
        <v>60</v>
      </c>
      <c r="F1479" t="s">
        <v>736</v>
      </c>
      <c r="G1479">
        <v>162</v>
      </c>
      <c r="H1479">
        <v>4</v>
      </c>
      <c r="I1479">
        <v>0</v>
      </c>
      <c r="J1479">
        <v>0</v>
      </c>
      <c r="K1479">
        <v>3</v>
      </c>
      <c r="L1479">
        <v>0</v>
      </c>
      <c r="M1479">
        <v>171</v>
      </c>
      <c r="N1479" s="2">
        <v>0</v>
      </c>
      <c r="O1479" s="2">
        <v>0.2286096256684492</v>
      </c>
      <c r="P1479">
        <v>36</v>
      </c>
      <c r="Q1479" s="2">
        <v>5.872756933115824E-2</v>
      </c>
      <c r="R1479">
        <v>748</v>
      </c>
      <c r="S1479">
        <v>613</v>
      </c>
      <c r="T1479">
        <v>595</v>
      </c>
      <c r="U1479">
        <v>6</v>
      </c>
      <c r="V1479">
        <v>1</v>
      </c>
      <c r="W1479">
        <v>3</v>
      </c>
      <c r="X1479">
        <v>8</v>
      </c>
      <c r="Y1479">
        <v>32</v>
      </c>
      <c r="Z1479">
        <v>0</v>
      </c>
      <c r="AA1479">
        <v>0</v>
      </c>
      <c r="AB1479">
        <v>0</v>
      </c>
      <c r="AC1479">
        <v>0</v>
      </c>
      <c r="AD1479">
        <v>725</v>
      </c>
      <c r="AE1479">
        <v>10</v>
      </c>
      <c r="AF1479">
        <v>1</v>
      </c>
      <c r="AG1479">
        <v>3</v>
      </c>
      <c r="AH1479">
        <v>11</v>
      </c>
      <c r="AI1479" s="3">
        <v>0.22344827586206897</v>
      </c>
      <c r="AJ1479" s="3">
        <v>0.4</v>
      </c>
      <c r="AK1479" s="3">
        <v>0</v>
      </c>
      <c r="AL1479" s="3">
        <v>0</v>
      </c>
      <c r="AM1479" s="3">
        <v>0.27272727272727271</v>
      </c>
      <c r="AN1479" s="2">
        <f t="shared" si="50"/>
        <v>0.2286096256684492</v>
      </c>
      <c r="AO1479" s="2">
        <v>3.3333333333333333E-2</v>
      </c>
      <c r="AP1479">
        <f t="shared" si="51"/>
        <v>171</v>
      </c>
    </row>
    <row r="1480" spans="1:42" ht="16.5" hidden="1" customHeight="1" x14ac:dyDescent="0.25">
      <c r="A1480" s="4" t="s">
        <v>797</v>
      </c>
      <c r="B1480" t="s">
        <v>716</v>
      </c>
      <c r="D1480" t="s">
        <v>32</v>
      </c>
      <c r="E1480" t="s">
        <v>556</v>
      </c>
      <c r="F1480" t="s">
        <v>717</v>
      </c>
      <c r="G1480">
        <v>159</v>
      </c>
      <c r="H1480">
        <v>0</v>
      </c>
      <c r="I1480">
        <v>0</v>
      </c>
      <c r="J1480">
        <v>0</v>
      </c>
      <c r="K1480">
        <v>3</v>
      </c>
      <c r="L1480">
        <v>0</v>
      </c>
      <c r="M1480">
        <v>171</v>
      </c>
      <c r="N1480" s="2">
        <v>0</v>
      </c>
      <c r="O1480" s="2">
        <v>0.22529644268774704</v>
      </c>
      <c r="P1480">
        <v>31</v>
      </c>
      <c r="Q1480" s="2">
        <v>5.0080775444264945E-2</v>
      </c>
      <c r="R1480">
        <v>759</v>
      </c>
      <c r="S1480">
        <v>619</v>
      </c>
      <c r="T1480">
        <v>600</v>
      </c>
      <c r="U1480">
        <v>0</v>
      </c>
      <c r="V1480">
        <v>8</v>
      </c>
      <c r="W1480">
        <v>5</v>
      </c>
      <c r="X1480">
        <v>6</v>
      </c>
      <c r="Y1480">
        <v>24</v>
      </c>
      <c r="Z1480">
        <v>0</v>
      </c>
      <c r="AA1480">
        <v>0</v>
      </c>
      <c r="AB1480">
        <v>0</v>
      </c>
      <c r="AC1480">
        <v>0</v>
      </c>
      <c r="AD1480">
        <v>735</v>
      </c>
      <c r="AE1480">
        <v>0</v>
      </c>
      <c r="AF1480">
        <v>8</v>
      </c>
      <c r="AG1480">
        <v>5</v>
      </c>
      <c r="AH1480">
        <v>9</v>
      </c>
      <c r="AI1480" s="3">
        <v>0.21632653061224491</v>
      </c>
      <c r="AJ1480" s="3">
        <v>0</v>
      </c>
      <c r="AK1480" s="3">
        <v>0</v>
      </c>
      <c r="AL1480" s="3">
        <v>0</v>
      </c>
      <c r="AM1480" s="3">
        <v>0.33333333333333331</v>
      </c>
      <c r="AN1480" s="2">
        <f t="shared" si="50"/>
        <v>0.22529644268774704</v>
      </c>
      <c r="AO1480" s="2">
        <v>2.9062087186261559E-2</v>
      </c>
      <c r="AP1480">
        <f t="shared" si="51"/>
        <v>171</v>
      </c>
    </row>
    <row r="1481" spans="1:42" ht="16.5" hidden="1" customHeight="1" x14ac:dyDescent="0.25">
      <c r="A1481" s="4" t="s">
        <v>800</v>
      </c>
      <c r="B1481" t="s">
        <v>735</v>
      </c>
      <c r="D1481" t="s">
        <v>32</v>
      </c>
      <c r="E1481" t="s">
        <v>60</v>
      </c>
      <c r="F1481" t="s">
        <v>736</v>
      </c>
      <c r="G1481">
        <v>147</v>
      </c>
      <c r="H1481">
        <v>15</v>
      </c>
      <c r="I1481">
        <v>0</v>
      </c>
      <c r="J1481">
        <v>0</v>
      </c>
      <c r="K1481">
        <v>0</v>
      </c>
      <c r="L1481">
        <v>0</v>
      </c>
      <c r="M1481">
        <v>171</v>
      </c>
      <c r="N1481" s="2">
        <v>0</v>
      </c>
      <c r="O1481" s="2">
        <v>0.21348314606741572</v>
      </c>
      <c r="P1481">
        <v>56</v>
      </c>
      <c r="Q1481" s="2">
        <v>8.1632653061224483E-2</v>
      </c>
      <c r="R1481">
        <v>801</v>
      </c>
      <c r="S1481">
        <v>686</v>
      </c>
      <c r="T1481">
        <v>617</v>
      </c>
      <c r="U1481">
        <v>35</v>
      </c>
      <c r="V1481">
        <v>6</v>
      </c>
      <c r="W1481">
        <v>10</v>
      </c>
      <c r="X1481">
        <v>18</v>
      </c>
      <c r="Y1481">
        <v>51</v>
      </c>
      <c r="Z1481">
        <v>0</v>
      </c>
      <c r="AA1481">
        <v>0</v>
      </c>
      <c r="AB1481">
        <v>0</v>
      </c>
      <c r="AC1481">
        <v>0</v>
      </c>
      <c r="AD1481">
        <v>713</v>
      </c>
      <c r="AE1481">
        <v>50</v>
      </c>
      <c r="AF1481">
        <v>6</v>
      </c>
      <c r="AG1481">
        <v>10</v>
      </c>
      <c r="AH1481">
        <v>18</v>
      </c>
      <c r="AI1481" s="3">
        <v>0.2061711079943899</v>
      </c>
      <c r="AJ1481" s="3">
        <v>0.3</v>
      </c>
      <c r="AK1481" s="3">
        <v>0</v>
      </c>
      <c r="AL1481" s="3">
        <v>0</v>
      </c>
      <c r="AM1481" s="3">
        <v>0</v>
      </c>
      <c r="AN1481" s="2">
        <f t="shared" si="50"/>
        <v>0.21348314606741572</v>
      </c>
      <c r="AO1481" s="2">
        <v>0.1053952321204517</v>
      </c>
      <c r="AP1481">
        <f t="shared" si="51"/>
        <v>171</v>
      </c>
    </row>
    <row r="1482" spans="1:42" ht="16.5" hidden="1" customHeight="1" x14ac:dyDescent="0.25">
      <c r="A1482" s="4" t="s">
        <v>801</v>
      </c>
      <c r="B1482" t="s">
        <v>611</v>
      </c>
      <c r="D1482" t="s">
        <v>32</v>
      </c>
      <c r="E1482" t="s">
        <v>81</v>
      </c>
      <c r="F1482" t="s">
        <v>612</v>
      </c>
      <c r="G1482">
        <v>157</v>
      </c>
      <c r="H1482">
        <v>0</v>
      </c>
      <c r="I1482">
        <v>0</v>
      </c>
      <c r="J1482">
        <v>0</v>
      </c>
      <c r="K1482">
        <v>3</v>
      </c>
      <c r="L1482">
        <v>0</v>
      </c>
      <c r="M1482">
        <v>171</v>
      </c>
      <c r="N1482" s="2">
        <v>0</v>
      </c>
      <c r="O1482" s="2">
        <v>0.17413441955193482</v>
      </c>
      <c r="P1482">
        <v>69</v>
      </c>
      <c r="Q1482" s="2">
        <v>7.8409090909090914E-2</v>
      </c>
      <c r="R1482">
        <v>982</v>
      </c>
      <c r="S1482">
        <v>880</v>
      </c>
      <c r="T1482">
        <v>835</v>
      </c>
      <c r="V1482">
        <v>12</v>
      </c>
      <c r="W1482">
        <v>5</v>
      </c>
      <c r="X1482">
        <v>28</v>
      </c>
      <c r="Y1482">
        <v>61</v>
      </c>
      <c r="Z1482">
        <v>0</v>
      </c>
      <c r="AA1482">
        <v>0</v>
      </c>
      <c r="AB1482">
        <v>0</v>
      </c>
      <c r="AC1482">
        <v>0</v>
      </c>
      <c r="AD1482">
        <v>931</v>
      </c>
      <c r="AF1482">
        <v>12</v>
      </c>
      <c r="AG1482">
        <v>5</v>
      </c>
      <c r="AH1482">
        <v>31</v>
      </c>
      <c r="AI1482" s="3">
        <v>0.16863587540279271</v>
      </c>
      <c r="AJ1482" s="3">
        <v>0</v>
      </c>
      <c r="AK1482" s="3">
        <v>0</v>
      </c>
      <c r="AL1482" s="3">
        <v>0</v>
      </c>
      <c r="AM1482" s="3">
        <v>9.6774193548387094E-2</v>
      </c>
      <c r="AN1482" s="2">
        <f t="shared" si="50"/>
        <v>0.17413441955193482</v>
      </c>
      <c r="AO1482" s="2">
        <v>4.9029622063329927E-2</v>
      </c>
      <c r="AP1482">
        <f t="shared" si="51"/>
        <v>171</v>
      </c>
    </row>
    <row r="1483" spans="1:42" ht="16.5" hidden="1" customHeight="1" x14ac:dyDescent="0.25">
      <c r="A1483" s="4" t="s">
        <v>798</v>
      </c>
      <c r="B1483" t="s">
        <v>654</v>
      </c>
      <c r="D1483" t="s">
        <v>32</v>
      </c>
      <c r="E1483" t="s">
        <v>117</v>
      </c>
      <c r="F1483" t="s">
        <v>655</v>
      </c>
      <c r="G1483">
        <v>163</v>
      </c>
      <c r="H1483">
        <v>0</v>
      </c>
      <c r="I1483">
        <v>0</v>
      </c>
      <c r="J1483">
        <v>0</v>
      </c>
      <c r="K1483">
        <v>0</v>
      </c>
      <c r="L1483">
        <v>29</v>
      </c>
      <c r="M1483">
        <v>142</v>
      </c>
      <c r="N1483" s="2">
        <v>2.7724665391969407E-2</v>
      </c>
      <c r="O1483" s="2">
        <v>0.13575525812619502</v>
      </c>
      <c r="P1483">
        <v>51</v>
      </c>
      <c r="Q1483" s="2">
        <v>5.5075593952483799E-2</v>
      </c>
      <c r="R1483">
        <v>1046</v>
      </c>
      <c r="S1483">
        <v>926</v>
      </c>
      <c r="T1483">
        <v>866</v>
      </c>
      <c r="U1483">
        <v>15</v>
      </c>
      <c r="V1483">
        <v>23</v>
      </c>
      <c r="W1483">
        <v>10</v>
      </c>
      <c r="X1483">
        <v>12</v>
      </c>
      <c r="Y1483">
        <v>47</v>
      </c>
      <c r="Z1483">
        <v>0</v>
      </c>
      <c r="AA1483">
        <v>0</v>
      </c>
      <c r="AB1483">
        <v>0</v>
      </c>
      <c r="AC1483">
        <v>0</v>
      </c>
      <c r="AD1483">
        <v>982</v>
      </c>
      <c r="AE1483">
        <v>15</v>
      </c>
      <c r="AF1483">
        <v>23</v>
      </c>
      <c r="AG1483">
        <v>10</v>
      </c>
      <c r="AH1483">
        <v>12</v>
      </c>
      <c r="AI1483" s="3">
        <v>0.1659877800407332</v>
      </c>
      <c r="AJ1483" s="3">
        <v>0</v>
      </c>
      <c r="AK1483" s="3">
        <v>0</v>
      </c>
      <c r="AL1483" s="3">
        <v>0</v>
      </c>
      <c r="AM1483" s="3">
        <v>0</v>
      </c>
      <c r="AN1483" s="2">
        <f t="shared" si="50"/>
        <v>0.16347992351816443</v>
      </c>
      <c r="AO1483" s="2">
        <v>5.7581573896353169E-2</v>
      </c>
      <c r="AP1483">
        <f t="shared" si="51"/>
        <v>171</v>
      </c>
    </row>
    <row r="1484" spans="1:42" ht="16.5" hidden="1" customHeight="1" x14ac:dyDescent="0.25">
      <c r="A1484" s="5" t="s">
        <v>787</v>
      </c>
      <c r="B1484" t="s">
        <v>611</v>
      </c>
      <c r="D1484" t="s">
        <v>32</v>
      </c>
      <c r="E1484" t="s">
        <v>81</v>
      </c>
      <c r="F1484" t="s">
        <v>612</v>
      </c>
      <c r="G1484">
        <v>167</v>
      </c>
      <c r="H1484">
        <v>0</v>
      </c>
      <c r="I1484">
        <v>3</v>
      </c>
      <c r="J1484">
        <v>0</v>
      </c>
      <c r="K1484">
        <v>0</v>
      </c>
      <c r="L1484">
        <v>4</v>
      </c>
      <c r="M1484">
        <v>167</v>
      </c>
      <c r="N1484" s="2">
        <v>3.7986704653371322E-3</v>
      </c>
      <c r="O1484" s="2">
        <v>0.15859449192782527</v>
      </c>
      <c r="P1484">
        <v>26</v>
      </c>
      <c r="Q1484" s="2">
        <v>2.8634361233480177E-2</v>
      </c>
      <c r="R1484">
        <v>1053</v>
      </c>
      <c r="S1484">
        <v>908</v>
      </c>
      <c r="T1484">
        <v>882</v>
      </c>
      <c r="U1484">
        <v>2</v>
      </c>
      <c r="V1484">
        <v>8</v>
      </c>
      <c r="W1484">
        <v>8</v>
      </c>
      <c r="X1484">
        <v>8</v>
      </c>
      <c r="Y1484">
        <v>19</v>
      </c>
      <c r="Z1484">
        <v>0</v>
      </c>
      <c r="AA1484">
        <v>0</v>
      </c>
      <c r="AB1484">
        <v>0</v>
      </c>
      <c r="AC1484">
        <v>0</v>
      </c>
      <c r="AD1484">
        <v>1030</v>
      </c>
      <c r="AE1484">
        <v>2</v>
      </c>
      <c r="AF1484">
        <v>11</v>
      </c>
      <c r="AG1484">
        <v>8</v>
      </c>
      <c r="AH1484">
        <v>8</v>
      </c>
      <c r="AI1484" s="3">
        <v>0.16213592233009708</v>
      </c>
      <c r="AJ1484" s="3">
        <v>0</v>
      </c>
      <c r="AK1484" s="3">
        <v>0.27272727272727271</v>
      </c>
      <c r="AL1484" s="3">
        <v>0</v>
      </c>
      <c r="AM1484" s="3">
        <v>0</v>
      </c>
      <c r="AN1484" s="2">
        <f t="shared" si="50"/>
        <v>0.1623931623931624</v>
      </c>
      <c r="AO1484" s="2">
        <v>2.7384324834749764E-2</v>
      </c>
      <c r="AP1484">
        <f t="shared" si="51"/>
        <v>171</v>
      </c>
    </row>
    <row r="1485" spans="1:42" ht="16.5" hidden="1" customHeight="1" x14ac:dyDescent="0.25">
      <c r="A1485" s="5" t="s">
        <v>795</v>
      </c>
      <c r="B1485" s="1" t="s">
        <v>396</v>
      </c>
      <c r="D1485" t="s">
        <v>32</v>
      </c>
      <c r="E1485" t="s">
        <v>388</v>
      </c>
      <c r="F1485" t="s">
        <v>397</v>
      </c>
      <c r="G1485">
        <v>165</v>
      </c>
      <c r="H1485">
        <v>0</v>
      </c>
      <c r="I1485">
        <v>0</v>
      </c>
      <c r="J1485">
        <v>0</v>
      </c>
      <c r="K1485">
        <v>0</v>
      </c>
      <c r="L1485">
        <v>5</v>
      </c>
      <c r="M1485">
        <v>166</v>
      </c>
      <c r="N1485" s="2">
        <v>4.646840148698885E-3</v>
      </c>
      <c r="O1485" s="2">
        <v>0.15427509293680297</v>
      </c>
      <c r="P1485">
        <v>22</v>
      </c>
      <c r="Q1485" s="2">
        <v>2.3732470334412083E-2</v>
      </c>
      <c r="R1485">
        <v>1076</v>
      </c>
      <c r="S1485">
        <v>927</v>
      </c>
      <c r="T1485">
        <v>602</v>
      </c>
      <c r="U1485">
        <v>12</v>
      </c>
      <c r="V1485">
        <v>43</v>
      </c>
      <c r="W1485">
        <v>29</v>
      </c>
      <c r="X1485">
        <v>241</v>
      </c>
      <c r="Y1485">
        <v>15</v>
      </c>
      <c r="Z1485">
        <v>0</v>
      </c>
      <c r="AA1485">
        <v>0</v>
      </c>
      <c r="AB1485">
        <v>0</v>
      </c>
      <c r="AC1485">
        <v>0</v>
      </c>
      <c r="AD1485">
        <v>752</v>
      </c>
      <c r="AE1485">
        <v>12</v>
      </c>
      <c r="AF1485">
        <v>43</v>
      </c>
      <c r="AG1485">
        <v>29</v>
      </c>
      <c r="AH1485">
        <v>241</v>
      </c>
      <c r="AI1485" s="3">
        <v>0.21941489361702127</v>
      </c>
      <c r="AJ1485" s="3">
        <v>0</v>
      </c>
      <c r="AK1485" s="3">
        <v>0</v>
      </c>
      <c r="AL1485" s="3">
        <v>0</v>
      </c>
      <c r="AM1485" s="3">
        <v>0</v>
      </c>
      <c r="AN1485" s="2">
        <f t="shared" si="50"/>
        <v>0.15892193308550184</v>
      </c>
      <c r="AO1485" s="2">
        <v>0.30176415970287834</v>
      </c>
      <c r="AP1485">
        <f t="shared" si="51"/>
        <v>171</v>
      </c>
    </row>
    <row r="1486" spans="1:42" ht="16.5" hidden="1" customHeight="1" x14ac:dyDescent="0.25">
      <c r="A1486" s="5" t="s">
        <v>795</v>
      </c>
      <c r="B1486" s="1" t="s">
        <v>473</v>
      </c>
      <c r="D1486" t="s">
        <v>32</v>
      </c>
      <c r="E1486" t="s">
        <v>463</v>
      </c>
      <c r="F1486" t="s">
        <v>474</v>
      </c>
      <c r="G1486">
        <v>151</v>
      </c>
      <c r="H1486">
        <v>6</v>
      </c>
      <c r="I1486">
        <v>4</v>
      </c>
      <c r="J1486">
        <v>0</v>
      </c>
      <c r="K1486">
        <v>3</v>
      </c>
      <c r="L1486">
        <v>27</v>
      </c>
      <c r="M1486">
        <v>144</v>
      </c>
      <c r="N1486" s="2">
        <v>2.02854996243426E-2</v>
      </c>
      <c r="O1486" s="2">
        <v>0.10818933132982719</v>
      </c>
      <c r="P1486">
        <v>416</v>
      </c>
      <c r="Q1486" s="2">
        <v>0.26395939086294418</v>
      </c>
      <c r="R1486">
        <v>1331</v>
      </c>
      <c r="S1486">
        <v>1576</v>
      </c>
      <c r="T1486">
        <v>1368</v>
      </c>
      <c r="U1486">
        <v>106</v>
      </c>
      <c r="V1486">
        <v>59</v>
      </c>
      <c r="W1486">
        <v>20</v>
      </c>
      <c r="X1486">
        <v>23</v>
      </c>
      <c r="Y1486">
        <v>367</v>
      </c>
      <c r="Z1486">
        <v>23</v>
      </c>
      <c r="AA1486">
        <v>10</v>
      </c>
      <c r="AB1486">
        <v>5</v>
      </c>
      <c r="AC1486">
        <v>0</v>
      </c>
      <c r="AD1486">
        <v>1152</v>
      </c>
      <c r="AE1486">
        <v>89</v>
      </c>
      <c r="AF1486">
        <v>53</v>
      </c>
      <c r="AG1486">
        <v>15</v>
      </c>
      <c r="AH1486">
        <v>26</v>
      </c>
      <c r="AI1486" s="3">
        <v>0.1310763888888889</v>
      </c>
      <c r="AJ1486" s="3">
        <v>6.741573033707865E-2</v>
      </c>
      <c r="AK1486" s="3">
        <v>7.5471698113207544E-2</v>
      </c>
      <c r="AL1486" s="3">
        <v>0</v>
      </c>
      <c r="AM1486" s="3">
        <v>0.11538461538461539</v>
      </c>
      <c r="AN1486" s="2">
        <f t="shared" si="50"/>
        <v>0.12847483095416978</v>
      </c>
      <c r="AO1486" s="2">
        <v>0.13707865168539327</v>
      </c>
      <c r="AP1486">
        <f t="shared" si="51"/>
        <v>171</v>
      </c>
    </row>
    <row r="1487" spans="1:42" ht="16.5" hidden="1" customHeight="1" x14ac:dyDescent="0.25">
      <c r="A1487" s="5" t="s">
        <v>789</v>
      </c>
      <c r="B1487" s="1" t="s">
        <v>75</v>
      </c>
      <c r="D1487" t="s">
        <v>32</v>
      </c>
      <c r="E1487" t="s">
        <v>76</v>
      </c>
      <c r="F1487" t="s">
        <v>77</v>
      </c>
      <c r="G1487">
        <v>167</v>
      </c>
      <c r="H1487">
        <v>0</v>
      </c>
      <c r="I1487">
        <v>0</v>
      </c>
      <c r="J1487">
        <v>0</v>
      </c>
      <c r="K1487">
        <v>0</v>
      </c>
      <c r="L1487">
        <v>4</v>
      </c>
      <c r="M1487">
        <v>167</v>
      </c>
      <c r="N1487" s="2">
        <v>1.0840108401084011E-3</v>
      </c>
      <c r="O1487" s="2">
        <v>4.5257452574525743E-2</v>
      </c>
      <c r="P1487">
        <v>86</v>
      </c>
      <c r="Q1487" s="2">
        <v>2.3855755894590845E-2</v>
      </c>
      <c r="R1487">
        <v>3690</v>
      </c>
      <c r="S1487">
        <v>3605</v>
      </c>
      <c r="T1487">
        <v>3461</v>
      </c>
      <c r="U1487">
        <v>7</v>
      </c>
      <c r="V1487">
        <v>46</v>
      </c>
      <c r="W1487">
        <v>62</v>
      </c>
      <c r="X1487">
        <v>29</v>
      </c>
      <c r="Y1487">
        <v>77</v>
      </c>
      <c r="Z1487">
        <v>0</v>
      </c>
      <c r="AA1487">
        <v>0</v>
      </c>
      <c r="AB1487">
        <v>0</v>
      </c>
      <c r="AC1487">
        <v>0</v>
      </c>
      <c r="AD1487">
        <v>3551</v>
      </c>
      <c r="AE1487">
        <v>7</v>
      </c>
      <c r="AF1487">
        <v>46</v>
      </c>
      <c r="AG1487">
        <v>62</v>
      </c>
      <c r="AH1487">
        <v>29</v>
      </c>
      <c r="AI1487" s="3">
        <v>4.7029005913827089E-2</v>
      </c>
      <c r="AJ1487" s="3">
        <v>0</v>
      </c>
      <c r="AK1487" s="3">
        <v>0</v>
      </c>
      <c r="AL1487" s="3">
        <v>0</v>
      </c>
      <c r="AM1487" s="3">
        <v>0</v>
      </c>
      <c r="AN1487" s="2">
        <f t="shared" si="50"/>
        <v>4.6341463414634146E-2</v>
      </c>
      <c r="AO1487" s="2">
        <v>3.8971583220568339E-2</v>
      </c>
      <c r="AP1487">
        <f t="shared" si="51"/>
        <v>171</v>
      </c>
    </row>
    <row r="1488" spans="1:42" ht="16.5" hidden="1" customHeight="1" x14ac:dyDescent="0.25">
      <c r="A1488" s="5" t="s">
        <v>788</v>
      </c>
      <c r="B1488" s="1" t="s">
        <v>450</v>
      </c>
      <c r="D1488" t="s">
        <v>32</v>
      </c>
      <c r="E1488" t="s">
        <v>448</v>
      </c>
      <c r="F1488" t="s">
        <v>451</v>
      </c>
      <c r="G1488">
        <v>153</v>
      </c>
      <c r="H1488">
        <v>3</v>
      </c>
      <c r="I1488">
        <v>0</v>
      </c>
      <c r="J1488">
        <v>6</v>
      </c>
      <c r="K1488">
        <v>0</v>
      </c>
      <c r="L1488">
        <v>123</v>
      </c>
      <c r="M1488">
        <v>48</v>
      </c>
      <c r="N1488" s="2">
        <v>3.1170805879371516E-2</v>
      </c>
      <c r="O1488" s="2">
        <v>1.2164216928535226E-2</v>
      </c>
      <c r="P1488">
        <v>136</v>
      </c>
      <c r="Q1488" s="2">
        <v>3.4773715162362565E-2</v>
      </c>
      <c r="R1488">
        <v>3946</v>
      </c>
      <c r="S1488">
        <v>3911</v>
      </c>
      <c r="T1488">
        <v>3572</v>
      </c>
      <c r="U1488">
        <v>7</v>
      </c>
      <c r="V1488">
        <v>35</v>
      </c>
      <c r="W1488">
        <v>62</v>
      </c>
      <c r="X1488">
        <v>235</v>
      </c>
      <c r="Y1488">
        <v>123</v>
      </c>
      <c r="Z1488">
        <v>3</v>
      </c>
      <c r="AA1488">
        <v>0</v>
      </c>
      <c r="AB1488">
        <v>0</v>
      </c>
      <c r="AC1488">
        <v>0</v>
      </c>
      <c r="AD1488">
        <v>3602</v>
      </c>
      <c r="AE1488">
        <v>7</v>
      </c>
      <c r="AF1488">
        <v>35</v>
      </c>
      <c r="AG1488">
        <v>68</v>
      </c>
      <c r="AH1488">
        <v>235</v>
      </c>
      <c r="AI1488" s="3">
        <v>4.2476401998889503E-2</v>
      </c>
      <c r="AJ1488" s="3">
        <v>0.42857142857142855</v>
      </c>
      <c r="AK1488" s="3">
        <v>0</v>
      </c>
      <c r="AL1488" s="3">
        <v>8.8235294117647065E-2</v>
      </c>
      <c r="AM1488" s="3">
        <v>0</v>
      </c>
      <c r="AN1488" s="2">
        <f t="shared" si="50"/>
        <v>4.3335022807906742E-2</v>
      </c>
      <c r="AO1488" s="2">
        <v>8.7408158094755509E-2</v>
      </c>
      <c r="AP1488">
        <f t="shared" si="51"/>
        <v>171</v>
      </c>
    </row>
    <row r="1489" spans="1:42" ht="16.5" hidden="1" customHeight="1" x14ac:dyDescent="0.25">
      <c r="A1489" s="5" t="s">
        <v>789</v>
      </c>
      <c r="B1489" s="1" t="s">
        <v>275</v>
      </c>
      <c r="D1489" t="s">
        <v>32</v>
      </c>
      <c r="E1489" t="s">
        <v>273</v>
      </c>
      <c r="F1489" t="s">
        <v>276</v>
      </c>
      <c r="G1489">
        <v>156</v>
      </c>
      <c r="H1489">
        <v>0</v>
      </c>
      <c r="I1489">
        <v>0</v>
      </c>
      <c r="J1489">
        <v>0</v>
      </c>
      <c r="K1489">
        <v>10</v>
      </c>
      <c r="L1489">
        <v>0</v>
      </c>
      <c r="M1489">
        <v>171</v>
      </c>
      <c r="N1489" s="2">
        <v>0</v>
      </c>
      <c r="O1489" s="2">
        <v>3.9583333333333331E-2</v>
      </c>
      <c r="P1489">
        <v>136</v>
      </c>
      <c r="Q1489" s="2">
        <v>3.1738623103850644E-2</v>
      </c>
      <c r="R1489">
        <v>4320</v>
      </c>
      <c r="S1489">
        <v>4285</v>
      </c>
      <c r="T1489">
        <v>3038</v>
      </c>
      <c r="U1489">
        <v>24</v>
      </c>
      <c r="V1489">
        <v>95</v>
      </c>
      <c r="W1489">
        <v>28</v>
      </c>
      <c r="X1489">
        <v>1100</v>
      </c>
      <c r="Y1489">
        <v>119</v>
      </c>
      <c r="Z1489">
        <v>0</v>
      </c>
      <c r="AA1489">
        <v>0</v>
      </c>
      <c r="AB1489">
        <v>0</v>
      </c>
      <c r="AC1489">
        <v>3</v>
      </c>
      <c r="AD1489">
        <v>3075</v>
      </c>
      <c r="AE1489">
        <v>24</v>
      </c>
      <c r="AF1489">
        <v>95</v>
      </c>
      <c r="AG1489">
        <v>28</v>
      </c>
      <c r="AH1489">
        <v>1107</v>
      </c>
      <c r="AI1489" s="3">
        <v>5.0731707317073174E-2</v>
      </c>
      <c r="AJ1489" s="3">
        <v>0</v>
      </c>
      <c r="AK1489" s="3">
        <v>0</v>
      </c>
      <c r="AL1489" s="3">
        <v>0</v>
      </c>
      <c r="AM1489" s="3">
        <v>9.0334236675700084E-3</v>
      </c>
      <c r="AN1489" s="2">
        <f t="shared" si="50"/>
        <v>3.9583333333333331E-2</v>
      </c>
      <c r="AO1489" s="2">
        <v>0.28967428967428965</v>
      </c>
      <c r="AP1489">
        <f t="shared" si="51"/>
        <v>171</v>
      </c>
    </row>
    <row r="1490" spans="1:42" ht="16.5" hidden="1" customHeight="1" x14ac:dyDescent="0.25">
      <c r="A1490" s="4" t="s">
        <v>797</v>
      </c>
      <c r="B1490" s="1" t="s">
        <v>316</v>
      </c>
      <c r="D1490" t="s">
        <v>32</v>
      </c>
      <c r="E1490" t="s">
        <v>317</v>
      </c>
      <c r="F1490" t="s">
        <v>318</v>
      </c>
      <c r="G1490">
        <v>52</v>
      </c>
      <c r="H1490">
        <v>110</v>
      </c>
      <c r="I1490">
        <v>0</v>
      </c>
      <c r="J1490">
        <v>0</v>
      </c>
      <c r="K1490">
        <v>0</v>
      </c>
      <c r="L1490">
        <v>119</v>
      </c>
      <c r="M1490">
        <v>51</v>
      </c>
      <c r="N1490" s="2">
        <v>0.15236875800256081</v>
      </c>
      <c r="O1490" s="2">
        <v>6.530089628681178E-2</v>
      </c>
      <c r="P1490">
        <v>44</v>
      </c>
      <c r="Q1490" s="2">
        <v>6.7175572519083973E-2</v>
      </c>
      <c r="R1490">
        <v>781</v>
      </c>
      <c r="S1490">
        <v>655</v>
      </c>
      <c r="T1490">
        <v>179</v>
      </c>
      <c r="U1490">
        <v>465</v>
      </c>
      <c r="V1490">
        <v>2</v>
      </c>
      <c r="W1490">
        <v>4</v>
      </c>
      <c r="X1490">
        <v>5</v>
      </c>
      <c r="Y1490">
        <v>16</v>
      </c>
      <c r="Z1490">
        <v>24</v>
      </c>
      <c r="AA1490">
        <v>0</v>
      </c>
      <c r="AB1490">
        <v>0</v>
      </c>
      <c r="AC1490">
        <v>0</v>
      </c>
      <c r="AD1490">
        <v>215</v>
      </c>
      <c r="AE1490">
        <v>551</v>
      </c>
      <c r="AF1490">
        <v>2</v>
      </c>
      <c r="AG1490">
        <v>4</v>
      </c>
      <c r="AH1490">
        <v>5</v>
      </c>
      <c r="AI1490" s="3">
        <v>0.24186046511627907</v>
      </c>
      <c r="AJ1490" s="3">
        <v>0.19963702359346641</v>
      </c>
      <c r="AK1490" s="3">
        <v>0</v>
      </c>
      <c r="AL1490" s="3">
        <v>0</v>
      </c>
      <c r="AM1490" s="3">
        <v>0</v>
      </c>
      <c r="AN1490" s="2">
        <f t="shared" si="50"/>
        <v>0.21766965428937257</v>
      </c>
      <c r="AO1490" s="2">
        <v>0.72329472329472333</v>
      </c>
      <c r="AP1490">
        <f t="shared" si="51"/>
        <v>170</v>
      </c>
    </row>
    <row r="1491" spans="1:42" ht="16.5" hidden="1" customHeight="1" x14ac:dyDescent="0.25">
      <c r="A1491" s="4" t="s">
        <v>797</v>
      </c>
      <c r="B1491" s="1" t="s">
        <v>473</v>
      </c>
      <c r="D1491" t="s">
        <v>32</v>
      </c>
      <c r="E1491" t="s">
        <v>463</v>
      </c>
      <c r="F1491" t="s">
        <v>474</v>
      </c>
      <c r="G1491">
        <v>151</v>
      </c>
      <c r="H1491">
        <v>8</v>
      </c>
      <c r="I1491">
        <v>3</v>
      </c>
      <c r="J1491">
        <v>0</v>
      </c>
      <c r="K1491">
        <v>0</v>
      </c>
      <c r="L1491">
        <v>22</v>
      </c>
      <c r="M1491">
        <v>148</v>
      </c>
      <c r="N1491" s="2">
        <v>1.6442451420029897E-2</v>
      </c>
      <c r="O1491" s="2">
        <v>0.11061285500747384</v>
      </c>
      <c r="P1491">
        <v>527</v>
      </c>
      <c r="Q1491" s="2">
        <v>0.31091445427728615</v>
      </c>
      <c r="R1491">
        <v>1338</v>
      </c>
      <c r="S1491">
        <v>1695</v>
      </c>
      <c r="T1491">
        <v>1417</v>
      </c>
      <c r="U1491">
        <v>158</v>
      </c>
      <c r="V1491">
        <v>66</v>
      </c>
      <c r="W1491">
        <v>25</v>
      </c>
      <c r="X1491">
        <v>29</v>
      </c>
      <c r="Y1491">
        <v>461</v>
      </c>
      <c r="Z1491">
        <v>42</v>
      </c>
      <c r="AA1491">
        <v>9</v>
      </c>
      <c r="AB1491">
        <v>0</v>
      </c>
      <c r="AC1491">
        <v>0</v>
      </c>
      <c r="AD1491">
        <v>1107</v>
      </c>
      <c r="AE1491">
        <v>124</v>
      </c>
      <c r="AF1491">
        <v>60</v>
      </c>
      <c r="AG1491">
        <v>25</v>
      </c>
      <c r="AH1491">
        <v>29</v>
      </c>
      <c r="AI1491" s="3">
        <v>0.13640469738030714</v>
      </c>
      <c r="AJ1491" s="3">
        <v>6.4516129032258063E-2</v>
      </c>
      <c r="AK1491" s="3">
        <v>0.05</v>
      </c>
      <c r="AL1491" s="3">
        <v>0</v>
      </c>
      <c r="AM1491" s="3">
        <v>0</v>
      </c>
      <c r="AN1491" s="2">
        <f t="shared" si="50"/>
        <v>0.12705530642750373</v>
      </c>
      <c r="AO1491" s="2">
        <v>0.17695167286245353</v>
      </c>
      <c r="AP1491">
        <f t="shared" si="51"/>
        <v>170</v>
      </c>
    </row>
    <row r="1492" spans="1:42" ht="16.5" hidden="1" customHeight="1" x14ac:dyDescent="0.25">
      <c r="A1492" s="5" t="s">
        <v>794</v>
      </c>
      <c r="B1492" s="1" t="s">
        <v>112</v>
      </c>
      <c r="C1492" t="s">
        <v>36</v>
      </c>
      <c r="D1492" t="s">
        <v>43</v>
      </c>
      <c r="E1492" t="s">
        <v>108</v>
      </c>
      <c r="F1492" t="s">
        <v>113</v>
      </c>
      <c r="G1492">
        <v>150</v>
      </c>
      <c r="H1492">
        <v>0</v>
      </c>
      <c r="I1492">
        <v>0</v>
      </c>
      <c r="J1492">
        <v>0</v>
      </c>
      <c r="K1492">
        <v>3</v>
      </c>
      <c r="L1492">
        <v>6</v>
      </c>
      <c r="M1492">
        <v>164</v>
      </c>
      <c r="N1492" s="2">
        <v>3.7220843672456576E-3</v>
      </c>
      <c r="O1492" s="2">
        <v>0.10173697270471464</v>
      </c>
      <c r="P1492">
        <v>219</v>
      </c>
      <c r="Q1492" s="2">
        <v>0.13184828416616495</v>
      </c>
      <c r="R1492">
        <v>1612</v>
      </c>
      <c r="S1492">
        <v>1661</v>
      </c>
      <c r="T1492">
        <v>1571</v>
      </c>
      <c r="U1492">
        <v>10</v>
      </c>
      <c r="V1492">
        <v>22</v>
      </c>
      <c r="W1492">
        <v>24</v>
      </c>
      <c r="X1492">
        <v>34</v>
      </c>
      <c r="Y1492">
        <v>208</v>
      </c>
      <c r="Z1492">
        <v>0</v>
      </c>
      <c r="AA1492">
        <v>0</v>
      </c>
      <c r="AB1492">
        <v>0</v>
      </c>
      <c r="AC1492">
        <v>0</v>
      </c>
      <c r="AD1492">
        <v>1513</v>
      </c>
      <c r="AE1492">
        <v>10</v>
      </c>
      <c r="AF1492">
        <v>22</v>
      </c>
      <c r="AG1492">
        <v>24</v>
      </c>
      <c r="AH1492">
        <v>37</v>
      </c>
      <c r="AI1492" s="3">
        <v>9.9140779907468599E-2</v>
      </c>
      <c r="AJ1492" s="3">
        <v>0</v>
      </c>
      <c r="AK1492" s="3">
        <v>0</v>
      </c>
      <c r="AL1492" s="3">
        <v>0</v>
      </c>
      <c r="AM1492" s="3">
        <v>8.1081081081081086E-2</v>
      </c>
      <c r="AN1492" s="2">
        <f t="shared" si="50"/>
        <v>0.10545905707196029</v>
      </c>
      <c r="AO1492" s="2">
        <v>5.7907845579078458E-2</v>
      </c>
      <c r="AP1492">
        <f t="shared" si="51"/>
        <v>170</v>
      </c>
    </row>
    <row r="1493" spans="1:42" ht="16.5" hidden="1" customHeight="1" x14ac:dyDescent="0.25">
      <c r="A1493" s="4" t="s">
        <v>801</v>
      </c>
      <c r="B1493" t="s">
        <v>706</v>
      </c>
      <c r="D1493" t="s">
        <v>32</v>
      </c>
      <c r="E1493" t="s">
        <v>325</v>
      </c>
      <c r="F1493" t="s">
        <v>707</v>
      </c>
      <c r="G1493">
        <v>146</v>
      </c>
      <c r="H1493">
        <v>3</v>
      </c>
      <c r="I1493">
        <v>0</v>
      </c>
      <c r="J1493">
        <v>0</v>
      </c>
      <c r="K1493">
        <v>10</v>
      </c>
      <c r="L1493">
        <v>11</v>
      </c>
      <c r="M1493">
        <v>159</v>
      </c>
      <c r="N1493" s="2">
        <v>6.3990692262943568E-3</v>
      </c>
      <c r="O1493" s="2">
        <v>9.2495636998254804E-2</v>
      </c>
      <c r="P1493">
        <v>168</v>
      </c>
      <c r="Q1493" s="2">
        <v>9.7845078625509604E-2</v>
      </c>
      <c r="R1493">
        <v>1719</v>
      </c>
      <c r="S1493">
        <v>1717</v>
      </c>
      <c r="T1493">
        <v>1429</v>
      </c>
      <c r="U1493">
        <v>8</v>
      </c>
      <c r="V1493">
        <v>35</v>
      </c>
      <c r="W1493">
        <v>31</v>
      </c>
      <c r="X1493">
        <v>214</v>
      </c>
      <c r="Y1493">
        <v>148</v>
      </c>
      <c r="Z1493">
        <v>0</v>
      </c>
      <c r="AA1493">
        <v>0</v>
      </c>
      <c r="AB1493">
        <v>0</v>
      </c>
      <c r="AC1493">
        <v>10</v>
      </c>
      <c r="AD1493">
        <v>1427</v>
      </c>
      <c r="AE1493">
        <v>11</v>
      </c>
      <c r="AF1493">
        <v>35</v>
      </c>
      <c r="AG1493">
        <v>31</v>
      </c>
      <c r="AH1493">
        <v>214</v>
      </c>
      <c r="AI1493" s="3">
        <v>0.102312543798178</v>
      </c>
      <c r="AJ1493" s="3">
        <v>0.27272727272727271</v>
      </c>
      <c r="AK1493" s="3">
        <v>0</v>
      </c>
      <c r="AL1493" s="3">
        <v>0</v>
      </c>
      <c r="AM1493" s="3">
        <v>4.6728971962616821E-2</v>
      </c>
      <c r="AN1493" s="2">
        <f t="shared" si="50"/>
        <v>9.8894706224549156E-2</v>
      </c>
      <c r="AO1493" s="2">
        <v>0.16938300349243307</v>
      </c>
      <c r="AP1493">
        <f t="shared" si="51"/>
        <v>170</v>
      </c>
    </row>
    <row r="1494" spans="1:42" ht="16.5" hidden="1" customHeight="1" x14ac:dyDescent="0.25">
      <c r="A1494" s="4" t="s">
        <v>799</v>
      </c>
      <c r="B1494" s="1" t="s">
        <v>555</v>
      </c>
      <c r="D1494" t="s">
        <v>32</v>
      </c>
      <c r="E1494" t="s">
        <v>556</v>
      </c>
      <c r="F1494" t="s">
        <v>557</v>
      </c>
      <c r="G1494">
        <v>117</v>
      </c>
      <c r="H1494">
        <v>0</v>
      </c>
      <c r="I1494">
        <v>5</v>
      </c>
      <c r="J1494">
        <v>0</v>
      </c>
      <c r="K1494">
        <v>38</v>
      </c>
      <c r="L1494">
        <v>133</v>
      </c>
      <c r="M1494">
        <v>37</v>
      </c>
      <c r="N1494" s="2">
        <v>6.3666826232647203E-2</v>
      </c>
      <c r="O1494" s="2">
        <v>1.7711823839157492E-2</v>
      </c>
      <c r="P1494">
        <v>11</v>
      </c>
      <c r="Q1494" s="2">
        <v>5.699481865284974E-3</v>
      </c>
      <c r="R1494">
        <v>2089</v>
      </c>
      <c r="S1494">
        <v>1930</v>
      </c>
      <c r="T1494">
        <v>1640</v>
      </c>
      <c r="U1494">
        <v>10</v>
      </c>
      <c r="V1494">
        <v>56</v>
      </c>
      <c r="W1494">
        <v>16</v>
      </c>
      <c r="X1494">
        <v>208</v>
      </c>
      <c r="Y1494">
        <v>9</v>
      </c>
      <c r="Z1494">
        <v>0</v>
      </c>
      <c r="AA1494">
        <v>0</v>
      </c>
      <c r="AB1494">
        <v>0</v>
      </c>
      <c r="AC1494">
        <v>0</v>
      </c>
      <c r="AD1494">
        <v>1748</v>
      </c>
      <c r="AE1494">
        <v>10</v>
      </c>
      <c r="AF1494">
        <v>61</v>
      </c>
      <c r="AG1494">
        <v>16</v>
      </c>
      <c r="AH1494">
        <v>246</v>
      </c>
      <c r="AI1494" s="3">
        <v>6.6933638443935933E-2</v>
      </c>
      <c r="AJ1494" s="3">
        <v>0</v>
      </c>
      <c r="AK1494" s="3">
        <v>8.1967213114754092E-2</v>
      </c>
      <c r="AL1494" s="3">
        <v>0</v>
      </c>
      <c r="AM1494" s="3">
        <v>0.15447154471544716</v>
      </c>
      <c r="AN1494" s="2">
        <f t="shared" si="50"/>
        <v>8.1378650071804698E-2</v>
      </c>
      <c r="AO1494" s="2">
        <v>0.16001922152811149</v>
      </c>
      <c r="AP1494">
        <f t="shared" si="51"/>
        <v>170</v>
      </c>
    </row>
    <row r="1495" spans="1:42" ht="16.5" hidden="1" customHeight="1" x14ac:dyDescent="0.25">
      <c r="A1495" s="5" t="s">
        <v>789</v>
      </c>
      <c r="B1495" s="1" t="s">
        <v>342</v>
      </c>
      <c r="D1495" t="s">
        <v>32</v>
      </c>
      <c r="E1495" t="s">
        <v>343</v>
      </c>
      <c r="F1495" t="s">
        <v>344</v>
      </c>
      <c r="G1495">
        <v>166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170</v>
      </c>
      <c r="N1495" s="2">
        <v>0</v>
      </c>
      <c r="O1495" s="2">
        <v>5.7008718980549968E-2</v>
      </c>
      <c r="P1495">
        <v>161</v>
      </c>
      <c r="Q1495" s="2">
        <v>5.415405314497141E-2</v>
      </c>
      <c r="R1495">
        <v>2982</v>
      </c>
      <c r="S1495">
        <v>2973</v>
      </c>
      <c r="T1495">
        <v>2873</v>
      </c>
      <c r="U1495">
        <v>16</v>
      </c>
      <c r="V1495">
        <v>31</v>
      </c>
      <c r="W1495">
        <v>26</v>
      </c>
      <c r="X1495">
        <v>27</v>
      </c>
      <c r="Y1495">
        <v>158</v>
      </c>
      <c r="Z1495">
        <v>0</v>
      </c>
      <c r="AA1495">
        <v>0</v>
      </c>
      <c r="AB1495">
        <v>0</v>
      </c>
      <c r="AC1495">
        <v>0</v>
      </c>
      <c r="AD1495">
        <v>2881</v>
      </c>
      <c r="AE1495">
        <v>16</v>
      </c>
      <c r="AF1495">
        <v>31</v>
      </c>
      <c r="AG1495">
        <v>26</v>
      </c>
      <c r="AH1495">
        <v>27</v>
      </c>
      <c r="AI1495" s="3">
        <v>5.7618882332523429E-2</v>
      </c>
      <c r="AJ1495" s="3">
        <v>0</v>
      </c>
      <c r="AK1495" s="3">
        <v>0</v>
      </c>
      <c r="AL1495" s="3">
        <v>0</v>
      </c>
      <c r="AM1495" s="3">
        <v>0</v>
      </c>
      <c r="AN1495" s="2">
        <f t="shared" si="50"/>
        <v>5.7008718980549968E-2</v>
      </c>
      <c r="AO1495" s="2">
        <v>3.3545790003354579E-2</v>
      </c>
      <c r="AP1495">
        <f t="shared" si="51"/>
        <v>170</v>
      </c>
    </row>
    <row r="1496" spans="1:42" ht="16.5" hidden="1" customHeight="1" x14ac:dyDescent="0.25">
      <c r="A1496" s="5" t="s">
        <v>793</v>
      </c>
      <c r="B1496" s="1" t="s">
        <v>157</v>
      </c>
      <c r="C1496" t="s">
        <v>36</v>
      </c>
      <c r="D1496" t="s">
        <v>43</v>
      </c>
      <c r="E1496" t="s">
        <v>44</v>
      </c>
      <c r="F1496" t="s">
        <v>158</v>
      </c>
      <c r="G1496">
        <v>143</v>
      </c>
      <c r="H1496">
        <v>0</v>
      </c>
      <c r="I1496">
        <v>8</v>
      </c>
      <c r="J1496">
        <v>0</v>
      </c>
      <c r="K1496">
        <v>3</v>
      </c>
      <c r="L1496">
        <v>58</v>
      </c>
      <c r="M1496">
        <v>112</v>
      </c>
      <c r="N1496" s="2">
        <v>9.1123330714846813E-3</v>
      </c>
      <c r="O1496" s="2">
        <v>1.7596229379418696E-2</v>
      </c>
      <c r="P1496">
        <v>85</v>
      </c>
      <c r="Q1496" s="2">
        <v>1.3535031847133758E-2</v>
      </c>
      <c r="R1496">
        <v>6365</v>
      </c>
      <c r="S1496">
        <v>6280</v>
      </c>
      <c r="T1496">
        <v>5495</v>
      </c>
      <c r="U1496">
        <v>15</v>
      </c>
      <c r="V1496">
        <v>204</v>
      </c>
      <c r="W1496">
        <v>268</v>
      </c>
      <c r="X1496">
        <v>298</v>
      </c>
      <c r="Y1496">
        <v>75</v>
      </c>
      <c r="Z1496">
        <v>0</v>
      </c>
      <c r="AA1496">
        <v>0</v>
      </c>
      <c r="AB1496">
        <v>4</v>
      </c>
      <c r="AC1496">
        <v>0</v>
      </c>
      <c r="AD1496">
        <v>5563</v>
      </c>
      <c r="AE1496">
        <v>15</v>
      </c>
      <c r="AF1496">
        <v>212</v>
      </c>
      <c r="AG1496">
        <v>264</v>
      </c>
      <c r="AH1496">
        <v>301</v>
      </c>
      <c r="AI1496" s="3">
        <v>2.5705554556893762E-2</v>
      </c>
      <c r="AJ1496" s="3">
        <v>0</v>
      </c>
      <c r="AK1496" s="3">
        <v>3.7735849056603772E-2</v>
      </c>
      <c r="AL1496" s="3">
        <v>0</v>
      </c>
      <c r="AM1496" s="3">
        <v>9.9667774086378731E-3</v>
      </c>
      <c r="AN1496" s="2">
        <f t="shared" si="50"/>
        <v>2.6708562450903375E-2</v>
      </c>
      <c r="AO1496" s="2">
        <v>0.12462627852084973</v>
      </c>
      <c r="AP1496">
        <f t="shared" si="51"/>
        <v>170</v>
      </c>
    </row>
    <row r="1497" spans="1:42" ht="16.5" hidden="1" customHeight="1" x14ac:dyDescent="0.25">
      <c r="A1497" s="5" t="s">
        <v>787</v>
      </c>
      <c r="B1497" s="1" t="s">
        <v>236</v>
      </c>
      <c r="C1497" t="s">
        <v>36</v>
      </c>
      <c r="D1497" t="s">
        <v>43</v>
      </c>
      <c r="E1497" t="s">
        <v>38</v>
      </c>
      <c r="F1497" t="s">
        <v>237</v>
      </c>
      <c r="G1497">
        <v>25</v>
      </c>
      <c r="H1497">
        <v>0</v>
      </c>
      <c r="I1497">
        <v>26</v>
      </c>
      <c r="J1497">
        <v>0</v>
      </c>
      <c r="K1497">
        <v>0</v>
      </c>
      <c r="L1497">
        <v>14</v>
      </c>
      <c r="M1497">
        <v>46</v>
      </c>
      <c r="N1497" s="2">
        <v>8.2449941107184919E-3</v>
      </c>
      <c r="O1497" s="2">
        <v>2.7090694935217905E-2</v>
      </c>
      <c r="P1497">
        <v>86</v>
      </c>
      <c r="Q1497" s="2">
        <v>4.9883990719257539E-2</v>
      </c>
      <c r="R1497">
        <v>1698</v>
      </c>
      <c r="S1497">
        <v>1724</v>
      </c>
      <c r="T1497">
        <v>742</v>
      </c>
      <c r="U1497">
        <v>22</v>
      </c>
      <c r="V1497">
        <v>559</v>
      </c>
      <c r="W1497">
        <v>305</v>
      </c>
      <c r="X1497">
        <v>96</v>
      </c>
      <c r="Y1497">
        <v>44</v>
      </c>
      <c r="Z1497">
        <v>0</v>
      </c>
      <c r="AA1497">
        <v>18</v>
      </c>
      <c r="AB1497">
        <v>9</v>
      </c>
      <c r="AC1497">
        <v>4</v>
      </c>
      <c r="AD1497">
        <v>723</v>
      </c>
      <c r="AE1497">
        <v>22</v>
      </c>
      <c r="AF1497">
        <v>567</v>
      </c>
      <c r="AG1497">
        <v>296</v>
      </c>
      <c r="AH1497">
        <v>92</v>
      </c>
      <c r="AI1497" s="3">
        <v>3.4578146611341634E-2</v>
      </c>
      <c r="AJ1497" s="3">
        <v>0</v>
      </c>
      <c r="AK1497" s="3">
        <v>4.585537918871252E-2</v>
      </c>
      <c r="AL1497" s="3">
        <v>0</v>
      </c>
      <c r="AM1497" s="3">
        <v>0</v>
      </c>
      <c r="AN1497" s="2">
        <f t="shared" si="50"/>
        <v>3.5335689045936397E-2</v>
      </c>
      <c r="AO1497" s="2">
        <v>0.57470588235294118</v>
      </c>
      <c r="AP1497">
        <f t="shared" si="51"/>
        <v>60</v>
      </c>
    </row>
    <row r="1498" spans="1:42" ht="16.5" hidden="1" customHeight="1" x14ac:dyDescent="0.25">
      <c r="A1498" s="4" t="s">
        <v>800</v>
      </c>
      <c r="B1498" t="s">
        <v>706</v>
      </c>
      <c r="D1498" t="s">
        <v>32</v>
      </c>
      <c r="E1498" t="s">
        <v>325</v>
      </c>
      <c r="F1498" t="s">
        <v>707</v>
      </c>
      <c r="G1498">
        <v>150</v>
      </c>
      <c r="H1498">
        <v>0</v>
      </c>
      <c r="I1498">
        <v>0</v>
      </c>
      <c r="J1498">
        <v>0</v>
      </c>
      <c r="K1498">
        <v>7</v>
      </c>
      <c r="L1498">
        <v>13</v>
      </c>
      <c r="M1498">
        <v>156</v>
      </c>
      <c r="N1498" s="2">
        <v>7.5318655851680186E-3</v>
      </c>
      <c r="O1498" s="2">
        <v>9.0382387022016217E-2</v>
      </c>
      <c r="P1498">
        <v>163</v>
      </c>
      <c r="Q1498" s="2">
        <v>9.476744186046511E-2</v>
      </c>
      <c r="R1498">
        <v>1726</v>
      </c>
      <c r="S1498">
        <v>1720</v>
      </c>
      <c r="T1498">
        <v>1472</v>
      </c>
      <c r="U1498">
        <v>6</v>
      </c>
      <c r="V1498">
        <v>30</v>
      </c>
      <c r="W1498">
        <v>26</v>
      </c>
      <c r="X1498">
        <v>186</v>
      </c>
      <c r="Y1498">
        <v>148</v>
      </c>
      <c r="Z1498">
        <v>0</v>
      </c>
      <c r="AA1498">
        <v>0</v>
      </c>
      <c r="AB1498">
        <v>0</v>
      </c>
      <c r="AC1498">
        <v>7</v>
      </c>
      <c r="AD1498">
        <v>1474</v>
      </c>
      <c r="AE1498">
        <v>6</v>
      </c>
      <c r="AF1498">
        <v>30</v>
      </c>
      <c r="AG1498">
        <v>26</v>
      </c>
      <c r="AH1498">
        <v>186</v>
      </c>
      <c r="AI1498" s="3">
        <v>0.10176390773405698</v>
      </c>
      <c r="AJ1498" s="3">
        <v>0</v>
      </c>
      <c r="AK1498" s="3">
        <v>0</v>
      </c>
      <c r="AL1498" s="3">
        <v>0</v>
      </c>
      <c r="AM1498" s="3">
        <v>3.7634408602150539E-2</v>
      </c>
      <c r="AN1498" s="2">
        <f t="shared" ref="AN1498:AN1561" si="52">N1498+O1498</f>
        <v>9.7914252607184241E-2</v>
      </c>
      <c r="AO1498" s="2">
        <v>0.1440185830429733</v>
      </c>
      <c r="AP1498">
        <f t="shared" ref="AP1498:AP1561" si="53">L1498+M1498</f>
        <v>169</v>
      </c>
    </row>
    <row r="1499" spans="1:42" ht="16.5" hidden="1" customHeight="1" x14ac:dyDescent="0.25">
      <c r="A1499" s="4" t="s">
        <v>796</v>
      </c>
      <c r="B1499" t="s">
        <v>706</v>
      </c>
      <c r="D1499" t="s">
        <v>32</v>
      </c>
      <c r="E1499" t="s">
        <v>325</v>
      </c>
      <c r="F1499" t="s">
        <v>707</v>
      </c>
      <c r="G1499">
        <v>157</v>
      </c>
      <c r="H1499">
        <v>0</v>
      </c>
      <c r="I1499">
        <v>4</v>
      </c>
      <c r="J1499">
        <v>0</v>
      </c>
      <c r="K1499">
        <v>3</v>
      </c>
      <c r="L1499">
        <v>3</v>
      </c>
      <c r="M1499">
        <v>166</v>
      </c>
      <c r="N1499" s="2">
        <v>1.736111111111111E-3</v>
      </c>
      <c r="O1499" s="2">
        <v>9.6064814814814811E-2</v>
      </c>
      <c r="P1499">
        <v>159</v>
      </c>
      <c r="Q1499" s="2">
        <v>9.2549476135040748E-2</v>
      </c>
      <c r="R1499">
        <v>1728</v>
      </c>
      <c r="S1499">
        <v>1718</v>
      </c>
      <c r="T1499">
        <v>1557</v>
      </c>
      <c r="U1499">
        <v>4</v>
      </c>
      <c r="V1499">
        <v>16</v>
      </c>
      <c r="W1499">
        <v>20</v>
      </c>
      <c r="X1499">
        <v>121</v>
      </c>
      <c r="Y1499">
        <v>142</v>
      </c>
      <c r="Z1499">
        <v>0</v>
      </c>
      <c r="AA1499">
        <v>0</v>
      </c>
      <c r="AB1499">
        <v>0</v>
      </c>
      <c r="AC1499">
        <v>5</v>
      </c>
      <c r="AD1499">
        <v>1572</v>
      </c>
      <c r="AE1499">
        <v>4</v>
      </c>
      <c r="AF1499">
        <v>20</v>
      </c>
      <c r="AG1499">
        <v>20</v>
      </c>
      <c r="AH1499">
        <v>119</v>
      </c>
      <c r="AI1499" s="3">
        <v>9.9872773536895679E-2</v>
      </c>
      <c r="AJ1499" s="3">
        <v>0</v>
      </c>
      <c r="AK1499" s="3">
        <v>0.2</v>
      </c>
      <c r="AL1499" s="3">
        <v>0</v>
      </c>
      <c r="AM1499" s="3">
        <v>2.5210084033613446E-2</v>
      </c>
      <c r="AN1499" s="2">
        <f t="shared" si="52"/>
        <v>9.7800925925925916E-2</v>
      </c>
      <c r="AO1499" s="2">
        <v>9.3948126801152734E-2</v>
      </c>
      <c r="AP1499">
        <f t="shared" si="53"/>
        <v>169</v>
      </c>
    </row>
    <row r="1500" spans="1:42" ht="16.5" hidden="1" customHeight="1" x14ac:dyDescent="0.25">
      <c r="A1500" s="4" t="s">
        <v>796</v>
      </c>
      <c r="B1500" s="1" t="s">
        <v>59</v>
      </c>
      <c r="D1500" t="s">
        <v>32</v>
      </c>
      <c r="E1500" t="s">
        <v>60</v>
      </c>
      <c r="F1500" t="s">
        <v>61</v>
      </c>
      <c r="G1500">
        <v>118</v>
      </c>
      <c r="H1500">
        <v>37</v>
      </c>
      <c r="I1500">
        <v>0</v>
      </c>
      <c r="J1500">
        <v>0</v>
      </c>
      <c r="K1500">
        <v>0</v>
      </c>
      <c r="L1500">
        <v>5</v>
      </c>
      <c r="M1500">
        <v>164</v>
      </c>
      <c r="N1500" s="2">
        <v>1.8162005085361425E-3</v>
      </c>
      <c r="O1500" s="2">
        <v>5.9571376679985473E-2</v>
      </c>
      <c r="P1500">
        <v>298</v>
      </c>
      <c r="Q1500" s="2">
        <v>0.10340041637751561</v>
      </c>
      <c r="R1500">
        <v>2753</v>
      </c>
      <c r="S1500">
        <v>2882</v>
      </c>
      <c r="T1500">
        <v>2443</v>
      </c>
      <c r="U1500">
        <v>351</v>
      </c>
      <c r="V1500">
        <v>31</v>
      </c>
      <c r="W1500">
        <v>22</v>
      </c>
      <c r="X1500">
        <v>35</v>
      </c>
      <c r="Y1500">
        <v>273</v>
      </c>
      <c r="Z1500">
        <v>21</v>
      </c>
      <c r="AA1500">
        <v>0</v>
      </c>
      <c r="AB1500">
        <v>0</v>
      </c>
      <c r="AC1500">
        <v>0</v>
      </c>
      <c r="AD1500">
        <v>2288</v>
      </c>
      <c r="AE1500">
        <v>367</v>
      </c>
      <c r="AF1500">
        <v>31</v>
      </c>
      <c r="AG1500">
        <v>22</v>
      </c>
      <c r="AH1500">
        <v>35</v>
      </c>
      <c r="AI1500" s="3">
        <v>5.1573426573426576E-2</v>
      </c>
      <c r="AJ1500" s="3">
        <v>0.1008174386920981</v>
      </c>
      <c r="AK1500" s="3">
        <v>0</v>
      </c>
      <c r="AL1500" s="3">
        <v>0</v>
      </c>
      <c r="AM1500" s="3">
        <v>0</v>
      </c>
      <c r="AN1500" s="2">
        <f t="shared" si="52"/>
        <v>6.1387577188521614E-2</v>
      </c>
      <c r="AO1500" s="2">
        <v>0.16587677725118483</v>
      </c>
      <c r="AP1500">
        <f t="shared" si="53"/>
        <v>169</v>
      </c>
    </row>
    <row r="1501" spans="1:42" ht="16.5" hidden="1" customHeight="1" x14ac:dyDescent="0.25">
      <c r="A1501" s="5" t="s">
        <v>794</v>
      </c>
      <c r="B1501" s="1" t="s">
        <v>493</v>
      </c>
      <c r="D1501" t="s">
        <v>32</v>
      </c>
      <c r="E1501" t="s">
        <v>491</v>
      </c>
      <c r="F1501" t="s">
        <v>494</v>
      </c>
      <c r="G1501">
        <v>162</v>
      </c>
      <c r="H1501">
        <v>0</v>
      </c>
      <c r="I1501">
        <v>0</v>
      </c>
      <c r="J1501">
        <v>0</v>
      </c>
      <c r="K1501">
        <v>0</v>
      </c>
      <c r="L1501">
        <v>90</v>
      </c>
      <c r="M1501">
        <v>79</v>
      </c>
      <c r="N1501" s="2">
        <v>2.4232633279483037E-2</v>
      </c>
      <c r="O1501" s="2">
        <v>2.1270866989768444E-2</v>
      </c>
      <c r="P1501">
        <v>18</v>
      </c>
      <c r="Q1501" s="2">
        <v>5.0519225371877634E-3</v>
      </c>
      <c r="R1501">
        <v>3714</v>
      </c>
      <c r="S1501">
        <v>3563</v>
      </c>
      <c r="T1501">
        <v>3232</v>
      </c>
      <c r="U1501">
        <v>29</v>
      </c>
      <c r="V1501">
        <v>111</v>
      </c>
      <c r="W1501">
        <v>45</v>
      </c>
      <c r="X1501">
        <v>146</v>
      </c>
      <c r="Y1501">
        <v>16</v>
      </c>
      <c r="Z1501">
        <v>0</v>
      </c>
      <c r="AA1501">
        <v>0</v>
      </c>
      <c r="AB1501">
        <v>0</v>
      </c>
      <c r="AC1501">
        <v>0</v>
      </c>
      <c r="AD1501">
        <v>3378</v>
      </c>
      <c r="AE1501">
        <v>29</v>
      </c>
      <c r="AF1501">
        <v>111</v>
      </c>
      <c r="AG1501">
        <v>45</v>
      </c>
      <c r="AH1501">
        <v>146</v>
      </c>
      <c r="AI1501" s="3">
        <v>4.7957371225577264E-2</v>
      </c>
      <c r="AJ1501" s="3">
        <v>0</v>
      </c>
      <c r="AK1501" s="3">
        <v>0</v>
      </c>
      <c r="AL1501" s="3">
        <v>0</v>
      </c>
      <c r="AM1501" s="3">
        <v>0</v>
      </c>
      <c r="AN1501" s="2">
        <f t="shared" si="52"/>
        <v>4.5503500269251485E-2</v>
      </c>
      <c r="AO1501" s="2">
        <v>8.9242383391749794E-2</v>
      </c>
      <c r="AP1501">
        <f t="shared" si="53"/>
        <v>169</v>
      </c>
    </row>
    <row r="1502" spans="1:42" ht="16.5" hidden="1" customHeight="1" x14ac:dyDescent="0.25">
      <c r="A1502" s="5" t="s">
        <v>787</v>
      </c>
      <c r="B1502" s="1" t="s">
        <v>191</v>
      </c>
      <c r="D1502" t="s">
        <v>32</v>
      </c>
      <c r="E1502" t="s">
        <v>192</v>
      </c>
      <c r="F1502" t="s">
        <v>193</v>
      </c>
      <c r="G1502">
        <v>151</v>
      </c>
      <c r="H1502">
        <v>0</v>
      </c>
      <c r="I1502">
        <v>0</v>
      </c>
      <c r="J1502">
        <v>0</v>
      </c>
      <c r="K1502">
        <v>5</v>
      </c>
      <c r="L1502">
        <v>0</v>
      </c>
      <c r="M1502">
        <v>169</v>
      </c>
      <c r="N1502" s="2">
        <v>0</v>
      </c>
      <c r="O1502" s="2">
        <v>4.2494342469197886E-2</v>
      </c>
      <c r="P1502">
        <v>49</v>
      </c>
      <c r="Q1502" s="2">
        <v>1.2704174228675136E-2</v>
      </c>
      <c r="R1502">
        <v>3977</v>
      </c>
      <c r="S1502">
        <v>3857</v>
      </c>
      <c r="T1502">
        <v>3313</v>
      </c>
      <c r="U1502">
        <v>2</v>
      </c>
      <c r="V1502">
        <v>16</v>
      </c>
      <c r="W1502">
        <v>39</v>
      </c>
      <c r="X1502">
        <v>487</v>
      </c>
      <c r="Y1502">
        <v>47</v>
      </c>
      <c r="Z1502">
        <v>0</v>
      </c>
      <c r="AA1502">
        <v>0</v>
      </c>
      <c r="AB1502">
        <v>0</v>
      </c>
      <c r="AC1502">
        <v>0</v>
      </c>
      <c r="AD1502">
        <v>3417</v>
      </c>
      <c r="AE1502">
        <v>2</v>
      </c>
      <c r="AF1502">
        <v>16</v>
      </c>
      <c r="AG1502">
        <v>39</v>
      </c>
      <c r="AH1502">
        <v>492</v>
      </c>
      <c r="AI1502" s="3">
        <v>4.4190810652619254E-2</v>
      </c>
      <c r="AJ1502" s="3">
        <v>0</v>
      </c>
      <c r="AK1502" s="3">
        <v>0</v>
      </c>
      <c r="AL1502" s="3">
        <v>0</v>
      </c>
      <c r="AM1502" s="3">
        <v>1.016260162601626E-2</v>
      </c>
      <c r="AN1502" s="2">
        <f t="shared" si="52"/>
        <v>4.2494342469197886E-2</v>
      </c>
      <c r="AO1502" s="2">
        <v>0.13842662632375188</v>
      </c>
      <c r="AP1502">
        <f t="shared" si="53"/>
        <v>169</v>
      </c>
    </row>
    <row r="1503" spans="1:42" ht="16.5" hidden="1" customHeight="1" x14ac:dyDescent="0.25">
      <c r="A1503" s="4" t="s">
        <v>798</v>
      </c>
      <c r="B1503" t="s">
        <v>718</v>
      </c>
      <c r="D1503" t="s">
        <v>32</v>
      </c>
      <c r="E1503" t="s">
        <v>288</v>
      </c>
      <c r="F1503" t="s">
        <v>719</v>
      </c>
      <c r="G1503">
        <v>151</v>
      </c>
      <c r="H1503">
        <v>0</v>
      </c>
      <c r="I1503">
        <v>0</v>
      </c>
      <c r="J1503">
        <v>5</v>
      </c>
      <c r="K1503">
        <v>3</v>
      </c>
      <c r="L1503">
        <v>0</v>
      </c>
      <c r="M1503">
        <v>168</v>
      </c>
      <c r="N1503" s="2">
        <v>0</v>
      </c>
      <c r="O1503" s="2">
        <v>0.19069239500567536</v>
      </c>
      <c r="P1503">
        <v>61</v>
      </c>
      <c r="Q1503" s="2">
        <v>7.8811369509043924E-2</v>
      </c>
      <c r="R1503">
        <v>881</v>
      </c>
      <c r="S1503">
        <v>774</v>
      </c>
      <c r="T1503">
        <v>670</v>
      </c>
      <c r="U1503">
        <v>7</v>
      </c>
      <c r="V1503">
        <v>19</v>
      </c>
      <c r="W1503">
        <v>39</v>
      </c>
      <c r="X1503">
        <v>39</v>
      </c>
      <c r="Y1503">
        <v>57</v>
      </c>
      <c r="Z1503">
        <v>0</v>
      </c>
      <c r="AA1503">
        <v>0</v>
      </c>
      <c r="AB1503">
        <v>0</v>
      </c>
      <c r="AC1503">
        <v>0</v>
      </c>
      <c r="AD1503">
        <v>764</v>
      </c>
      <c r="AE1503">
        <v>7</v>
      </c>
      <c r="AF1503">
        <v>19</v>
      </c>
      <c r="AG1503">
        <v>44</v>
      </c>
      <c r="AH1503">
        <v>42</v>
      </c>
      <c r="AI1503" s="3">
        <v>0.19764397905759162</v>
      </c>
      <c r="AJ1503" s="3">
        <v>0</v>
      </c>
      <c r="AK1503" s="3">
        <v>0</v>
      </c>
      <c r="AL1503" s="3">
        <v>0.11363636363636363</v>
      </c>
      <c r="AM1503" s="3">
        <v>7.1428571428571425E-2</v>
      </c>
      <c r="AN1503" s="2">
        <f t="shared" si="52"/>
        <v>0.19069239500567536</v>
      </c>
      <c r="AO1503" s="2">
        <v>0.12785388127853881</v>
      </c>
      <c r="AP1503">
        <f t="shared" si="53"/>
        <v>168</v>
      </c>
    </row>
    <row r="1504" spans="1:42" ht="16.5" hidden="1" customHeight="1" x14ac:dyDescent="0.25">
      <c r="A1504" s="5" t="s">
        <v>788</v>
      </c>
      <c r="B1504" t="s">
        <v>611</v>
      </c>
      <c r="D1504" t="s">
        <v>32</v>
      </c>
      <c r="E1504" t="s">
        <v>81</v>
      </c>
      <c r="F1504" t="s">
        <v>612</v>
      </c>
      <c r="G1504">
        <v>165</v>
      </c>
      <c r="H1504">
        <v>0</v>
      </c>
      <c r="I1504">
        <v>0</v>
      </c>
      <c r="J1504">
        <v>0</v>
      </c>
      <c r="K1504">
        <v>0</v>
      </c>
      <c r="L1504">
        <v>6</v>
      </c>
      <c r="M1504">
        <v>162</v>
      </c>
      <c r="N1504" s="2">
        <v>6.0606060606060606E-3</v>
      </c>
      <c r="O1504" s="2">
        <v>0.16363636363636364</v>
      </c>
      <c r="P1504">
        <v>32</v>
      </c>
      <c r="Q1504" s="2">
        <v>3.7470725995316159E-2</v>
      </c>
      <c r="R1504">
        <v>990</v>
      </c>
      <c r="S1504">
        <v>854</v>
      </c>
      <c r="T1504">
        <v>832</v>
      </c>
      <c r="U1504">
        <v>2</v>
      </c>
      <c r="V1504">
        <v>9</v>
      </c>
      <c r="W1504">
        <v>5</v>
      </c>
      <c r="X1504">
        <v>6</v>
      </c>
      <c r="Y1504">
        <v>26</v>
      </c>
      <c r="Z1504">
        <v>0</v>
      </c>
      <c r="AA1504">
        <v>0</v>
      </c>
      <c r="AB1504">
        <v>0</v>
      </c>
      <c r="AC1504">
        <v>0</v>
      </c>
      <c r="AD1504">
        <v>971</v>
      </c>
      <c r="AE1504">
        <v>2</v>
      </c>
      <c r="AF1504">
        <v>9</v>
      </c>
      <c r="AG1504">
        <v>5</v>
      </c>
      <c r="AH1504">
        <v>6</v>
      </c>
      <c r="AI1504" s="3">
        <v>0.16992790937178168</v>
      </c>
      <c r="AJ1504" s="3">
        <v>0</v>
      </c>
      <c r="AK1504" s="3">
        <v>0</v>
      </c>
      <c r="AL1504" s="3">
        <v>0</v>
      </c>
      <c r="AM1504" s="3">
        <v>0</v>
      </c>
      <c r="AN1504" s="2">
        <f t="shared" si="52"/>
        <v>0.16969696969696971</v>
      </c>
      <c r="AO1504" s="2">
        <v>2.2155085599194362E-2</v>
      </c>
      <c r="AP1504">
        <f t="shared" si="53"/>
        <v>168</v>
      </c>
    </row>
    <row r="1505" spans="1:42" ht="16.5" hidden="1" customHeight="1" x14ac:dyDescent="0.25">
      <c r="A1505" s="4" t="s">
        <v>798</v>
      </c>
      <c r="B1505" s="1" t="s">
        <v>398</v>
      </c>
      <c r="D1505" t="s">
        <v>32</v>
      </c>
      <c r="E1505" t="s">
        <v>388</v>
      </c>
      <c r="F1505" t="s">
        <v>399</v>
      </c>
      <c r="G1505">
        <v>148</v>
      </c>
      <c r="H1505">
        <v>0</v>
      </c>
      <c r="I1505">
        <v>3</v>
      </c>
      <c r="J1505">
        <v>0</v>
      </c>
      <c r="K1505">
        <v>6</v>
      </c>
      <c r="L1505">
        <v>4</v>
      </c>
      <c r="M1505">
        <v>164</v>
      </c>
      <c r="N1505" s="2">
        <v>2.9133284777858705E-3</v>
      </c>
      <c r="O1505" s="2">
        <v>0.11944646758922069</v>
      </c>
      <c r="P1505">
        <v>158</v>
      </c>
      <c r="Q1505" s="2">
        <v>0.11592076302274394</v>
      </c>
      <c r="R1505">
        <v>1373</v>
      </c>
      <c r="S1505">
        <v>1363</v>
      </c>
      <c r="T1505">
        <v>1251</v>
      </c>
      <c r="U1505">
        <v>12</v>
      </c>
      <c r="V1505">
        <v>21</v>
      </c>
      <c r="W1505">
        <v>6</v>
      </c>
      <c r="X1505">
        <v>73</v>
      </c>
      <c r="Y1505">
        <v>135</v>
      </c>
      <c r="Z1505">
        <v>3</v>
      </c>
      <c r="AA1505">
        <v>6</v>
      </c>
      <c r="AB1505">
        <v>0</v>
      </c>
      <c r="AC1505">
        <v>4</v>
      </c>
      <c r="AD1505">
        <v>1264</v>
      </c>
      <c r="AE1505">
        <v>9</v>
      </c>
      <c r="AF1505">
        <v>18</v>
      </c>
      <c r="AG1505">
        <v>6</v>
      </c>
      <c r="AH1505">
        <v>75</v>
      </c>
      <c r="AI1505" s="3">
        <v>0.11708860759493671</v>
      </c>
      <c r="AJ1505" s="3">
        <v>0</v>
      </c>
      <c r="AK1505" s="3">
        <v>0.16666666666666666</v>
      </c>
      <c r="AL1505" s="3">
        <v>0</v>
      </c>
      <c r="AM1505" s="3">
        <v>0.08</v>
      </c>
      <c r="AN1505" s="2">
        <f t="shared" si="52"/>
        <v>0.12235979606700656</v>
      </c>
      <c r="AO1505" s="2">
        <v>7.8717201166180764E-2</v>
      </c>
      <c r="AP1505">
        <f t="shared" si="53"/>
        <v>168</v>
      </c>
    </row>
    <row r="1506" spans="1:42" ht="16.5" hidden="1" customHeight="1" x14ac:dyDescent="0.25">
      <c r="A1506" s="5" t="s">
        <v>787</v>
      </c>
      <c r="B1506" s="1" t="s">
        <v>471</v>
      </c>
      <c r="D1506" t="s">
        <v>32</v>
      </c>
      <c r="E1506" t="s">
        <v>463</v>
      </c>
      <c r="F1506" t="s">
        <v>472</v>
      </c>
      <c r="G1506">
        <v>160</v>
      </c>
      <c r="H1506">
        <v>0</v>
      </c>
      <c r="I1506">
        <v>0</v>
      </c>
      <c r="J1506">
        <v>4</v>
      </c>
      <c r="K1506">
        <v>0</v>
      </c>
      <c r="L1506">
        <v>6</v>
      </c>
      <c r="M1506">
        <v>162</v>
      </c>
      <c r="N1506" s="2">
        <v>2.9600394671928957E-3</v>
      </c>
      <c r="O1506" s="2">
        <v>7.9921065614208184E-2</v>
      </c>
      <c r="P1506">
        <v>87</v>
      </c>
      <c r="Q1506" s="2">
        <v>4.4707091469681395E-2</v>
      </c>
      <c r="R1506">
        <v>2027</v>
      </c>
      <c r="S1506">
        <v>1946</v>
      </c>
      <c r="T1506">
        <v>1910</v>
      </c>
      <c r="U1506">
        <v>15</v>
      </c>
      <c r="V1506">
        <v>5</v>
      </c>
      <c r="W1506">
        <v>9</v>
      </c>
      <c r="X1506">
        <v>7</v>
      </c>
      <c r="Y1506">
        <v>85</v>
      </c>
      <c r="Z1506">
        <v>0</v>
      </c>
      <c r="AA1506">
        <v>0</v>
      </c>
      <c r="AB1506">
        <v>0</v>
      </c>
      <c r="AC1506">
        <v>0</v>
      </c>
      <c r="AD1506">
        <v>1985</v>
      </c>
      <c r="AE1506">
        <v>15</v>
      </c>
      <c r="AF1506">
        <v>5</v>
      </c>
      <c r="AG1506">
        <v>13</v>
      </c>
      <c r="AH1506">
        <v>7</v>
      </c>
      <c r="AI1506" s="3">
        <v>8.0604534005037781E-2</v>
      </c>
      <c r="AJ1506" s="3">
        <v>0</v>
      </c>
      <c r="AK1506" s="3">
        <v>0</v>
      </c>
      <c r="AL1506" s="3">
        <v>0.30769230769230771</v>
      </c>
      <c r="AM1506" s="3">
        <v>0</v>
      </c>
      <c r="AN1506" s="2">
        <f t="shared" si="52"/>
        <v>8.2881105081401077E-2</v>
      </c>
      <c r="AO1506" s="2">
        <v>1.9753086419753086E-2</v>
      </c>
      <c r="AP1506">
        <f t="shared" si="53"/>
        <v>168</v>
      </c>
    </row>
    <row r="1507" spans="1:42" ht="16.5" hidden="1" customHeight="1" x14ac:dyDescent="0.25">
      <c r="A1507" s="5" t="s">
        <v>802</v>
      </c>
      <c r="B1507" s="1" t="s">
        <v>330</v>
      </c>
      <c r="D1507" t="s">
        <v>32</v>
      </c>
      <c r="E1507" t="s">
        <v>328</v>
      </c>
      <c r="F1507" t="s">
        <v>331</v>
      </c>
      <c r="G1507">
        <v>157</v>
      </c>
      <c r="H1507">
        <v>0</v>
      </c>
      <c r="I1507">
        <v>0</v>
      </c>
      <c r="J1507">
        <v>0</v>
      </c>
      <c r="K1507">
        <v>4</v>
      </c>
      <c r="L1507">
        <v>0</v>
      </c>
      <c r="M1507">
        <v>168</v>
      </c>
      <c r="N1507" s="2">
        <v>0</v>
      </c>
      <c r="O1507" s="2">
        <v>7.8614880673841828E-2</v>
      </c>
      <c r="P1507">
        <v>93</v>
      </c>
      <c r="Q1507" s="2">
        <v>4.5101842870999033E-2</v>
      </c>
      <c r="R1507">
        <v>2137</v>
      </c>
      <c r="S1507">
        <v>2062</v>
      </c>
      <c r="T1507">
        <v>1948</v>
      </c>
      <c r="U1507">
        <v>2</v>
      </c>
      <c r="V1507">
        <v>15</v>
      </c>
      <c r="W1507">
        <v>15</v>
      </c>
      <c r="X1507">
        <v>82</v>
      </c>
      <c r="Y1507">
        <v>87</v>
      </c>
      <c r="Z1507">
        <v>0</v>
      </c>
      <c r="AA1507">
        <v>0</v>
      </c>
      <c r="AB1507">
        <v>0</v>
      </c>
      <c r="AC1507">
        <v>0</v>
      </c>
      <c r="AD1507">
        <v>2018</v>
      </c>
      <c r="AE1507">
        <v>2</v>
      </c>
      <c r="AF1507">
        <v>15</v>
      </c>
      <c r="AG1507">
        <v>15</v>
      </c>
      <c r="AH1507">
        <v>86</v>
      </c>
      <c r="AI1507" s="3">
        <v>7.7799801783944494E-2</v>
      </c>
      <c r="AJ1507" s="3">
        <v>0</v>
      </c>
      <c r="AK1507" s="3">
        <v>0</v>
      </c>
      <c r="AL1507" s="3">
        <v>0</v>
      </c>
      <c r="AM1507" s="3">
        <v>4.6511627906976744E-2</v>
      </c>
      <c r="AN1507" s="2">
        <f t="shared" si="52"/>
        <v>7.8614880673841828E-2</v>
      </c>
      <c r="AO1507" s="2">
        <v>5.5243445692883898E-2</v>
      </c>
      <c r="AP1507">
        <f t="shared" si="53"/>
        <v>168</v>
      </c>
    </row>
    <row r="1508" spans="1:42" ht="16.5" hidden="1" customHeight="1" x14ac:dyDescent="0.25">
      <c r="A1508" s="5" t="s">
        <v>790</v>
      </c>
      <c r="B1508" s="1" t="s">
        <v>275</v>
      </c>
      <c r="D1508" t="s">
        <v>32</v>
      </c>
      <c r="E1508" t="s">
        <v>273</v>
      </c>
      <c r="F1508" t="s">
        <v>276</v>
      </c>
      <c r="G1508">
        <v>153</v>
      </c>
      <c r="H1508">
        <v>0</v>
      </c>
      <c r="I1508">
        <v>0</v>
      </c>
      <c r="J1508">
        <v>0</v>
      </c>
      <c r="K1508">
        <v>9</v>
      </c>
      <c r="L1508">
        <v>0</v>
      </c>
      <c r="M1508">
        <v>168</v>
      </c>
      <c r="N1508" s="2">
        <v>0</v>
      </c>
      <c r="O1508" s="2">
        <v>3.9538714991762765E-2</v>
      </c>
      <c r="P1508">
        <v>170</v>
      </c>
      <c r="Q1508" s="2">
        <v>3.9990590449306043E-2</v>
      </c>
      <c r="R1508">
        <v>4249</v>
      </c>
      <c r="S1508">
        <v>4251</v>
      </c>
      <c r="T1508">
        <v>2980</v>
      </c>
      <c r="U1508">
        <v>29</v>
      </c>
      <c r="V1508">
        <v>108</v>
      </c>
      <c r="W1508">
        <v>21</v>
      </c>
      <c r="X1508">
        <v>1113</v>
      </c>
      <c r="Y1508">
        <v>134</v>
      </c>
      <c r="Z1508">
        <v>0</v>
      </c>
      <c r="AA1508">
        <v>3</v>
      </c>
      <c r="AB1508">
        <v>0</v>
      </c>
      <c r="AC1508">
        <v>19</v>
      </c>
      <c r="AD1508">
        <v>2999</v>
      </c>
      <c r="AE1508">
        <v>29</v>
      </c>
      <c r="AF1508">
        <v>105</v>
      </c>
      <c r="AG1508">
        <v>21</v>
      </c>
      <c r="AH1508">
        <v>1103</v>
      </c>
      <c r="AI1508" s="3">
        <v>5.1017005668556187E-2</v>
      </c>
      <c r="AJ1508" s="3">
        <v>0</v>
      </c>
      <c r="AK1508" s="3">
        <v>0</v>
      </c>
      <c r="AL1508" s="3">
        <v>0</v>
      </c>
      <c r="AM1508" s="3">
        <v>8.1595648232094288E-3</v>
      </c>
      <c r="AN1508" s="2">
        <f t="shared" si="52"/>
        <v>3.9538714991762765E-2</v>
      </c>
      <c r="AO1508" s="2">
        <v>0.29551327225745833</v>
      </c>
      <c r="AP1508">
        <f t="shared" si="53"/>
        <v>168</v>
      </c>
    </row>
    <row r="1509" spans="1:42" ht="16.5" hidden="1" customHeight="1" x14ac:dyDescent="0.25">
      <c r="A1509" s="4" t="s">
        <v>799</v>
      </c>
      <c r="B1509" s="1" t="s">
        <v>500</v>
      </c>
      <c r="D1509" t="s">
        <v>32</v>
      </c>
      <c r="E1509" t="s">
        <v>498</v>
      </c>
      <c r="F1509" t="s">
        <v>501</v>
      </c>
      <c r="G1509">
        <v>155</v>
      </c>
      <c r="H1509">
        <v>0</v>
      </c>
      <c r="I1509">
        <v>0</v>
      </c>
      <c r="J1509">
        <v>0</v>
      </c>
      <c r="K1509">
        <v>3</v>
      </c>
      <c r="L1509">
        <v>0</v>
      </c>
      <c r="M1509">
        <v>167</v>
      </c>
      <c r="N1509" s="2">
        <v>0</v>
      </c>
      <c r="O1509" s="2">
        <v>0.2253711201079622</v>
      </c>
      <c r="P1509">
        <v>117</v>
      </c>
      <c r="Q1509" s="2">
        <v>0.16931982633863965</v>
      </c>
      <c r="R1509">
        <v>741</v>
      </c>
      <c r="S1509">
        <v>691</v>
      </c>
      <c r="T1509">
        <v>662</v>
      </c>
      <c r="U1509">
        <v>11</v>
      </c>
      <c r="V1509">
        <v>6</v>
      </c>
      <c r="W1509">
        <v>3</v>
      </c>
      <c r="X1509">
        <v>9</v>
      </c>
      <c r="Y1509">
        <v>100</v>
      </c>
      <c r="Z1509">
        <v>7</v>
      </c>
      <c r="AA1509">
        <v>0</v>
      </c>
      <c r="AB1509">
        <v>0</v>
      </c>
      <c r="AC1509">
        <v>0</v>
      </c>
      <c r="AD1509">
        <v>717</v>
      </c>
      <c r="AE1509">
        <v>4</v>
      </c>
      <c r="AF1509">
        <v>6</v>
      </c>
      <c r="AG1509">
        <v>3</v>
      </c>
      <c r="AH1509">
        <v>12</v>
      </c>
      <c r="AI1509" s="3">
        <v>0.21617852161785217</v>
      </c>
      <c r="AJ1509" s="3">
        <v>0</v>
      </c>
      <c r="AK1509" s="3">
        <v>0</v>
      </c>
      <c r="AL1509" s="3">
        <v>0</v>
      </c>
      <c r="AM1509" s="3">
        <v>0.25</v>
      </c>
      <c r="AN1509" s="2">
        <f t="shared" si="52"/>
        <v>0.2253711201079622</v>
      </c>
      <c r="AO1509" s="2">
        <v>3.3692722371967652E-2</v>
      </c>
      <c r="AP1509">
        <f t="shared" si="53"/>
        <v>167</v>
      </c>
    </row>
    <row r="1510" spans="1:42" ht="16.5" hidden="1" customHeight="1" x14ac:dyDescent="0.25">
      <c r="A1510" s="4" t="s">
        <v>799</v>
      </c>
      <c r="B1510" t="s">
        <v>718</v>
      </c>
      <c r="D1510" t="s">
        <v>32</v>
      </c>
      <c r="E1510" t="s">
        <v>288</v>
      </c>
      <c r="F1510" t="s">
        <v>719</v>
      </c>
      <c r="G1510">
        <v>148</v>
      </c>
      <c r="H1510">
        <v>0</v>
      </c>
      <c r="I1510">
        <v>0</v>
      </c>
      <c r="J1510">
        <v>5</v>
      </c>
      <c r="K1510">
        <v>7</v>
      </c>
      <c r="L1510">
        <v>0</v>
      </c>
      <c r="M1510">
        <v>167</v>
      </c>
      <c r="N1510" s="2">
        <v>0</v>
      </c>
      <c r="O1510" s="2">
        <v>0.1849390919158361</v>
      </c>
      <c r="P1510">
        <v>55</v>
      </c>
      <c r="Q1510" s="2">
        <v>6.9532237673830599E-2</v>
      </c>
      <c r="R1510">
        <v>903</v>
      </c>
      <c r="S1510">
        <v>791</v>
      </c>
      <c r="T1510">
        <v>653</v>
      </c>
      <c r="U1510">
        <v>3</v>
      </c>
      <c r="V1510">
        <v>26</v>
      </c>
      <c r="W1510">
        <v>46</v>
      </c>
      <c r="X1510">
        <v>63</v>
      </c>
      <c r="Y1510">
        <v>51</v>
      </c>
      <c r="Z1510">
        <v>0</v>
      </c>
      <c r="AA1510">
        <v>0</v>
      </c>
      <c r="AB1510">
        <v>0</v>
      </c>
      <c r="AC1510">
        <v>0</v>
      </c>
      <c r="AD1510">
        <v>750</v>
      </c>
      <c r="AE1510">
        <v>3</v>
      </c>
      <c r="AF1510">
        <v>26</v>
      </c>
      <c r="AG1510">
        <v>51</v>
      </c>
      <c r="AH1510">
        <v>70</v>
      </c>
      <c r="AI1510" s="3">
        <v>0.19733333333333333</v>
      </c>
      <c r="AJ1510" s="3">
        <v>0</v>
      </c>
      <c r="AK1510" s="3">
        <v>0</v>
      </c>
      <c r="AL1510" s="3">
        <v>9.8039215686274508E-2</v>
      </c>
      <c r="AM1510" s="3">
        <v>0.1</v>
      </c>
      <c r="AN1510" s="2">
        <f t="shared" si="52"/>
        <v>0.1849390919158361</v>
      </c>
      <c r="AO1510" s="2">
        <v>0.16666666666666666</v>
      </c>
      <c r="AP1510">
        <f t="shared" si="53"/>
        <v>167</v>
      </c>
    </row>
    <row r="1511" spans="1:42" ht="16.5" hidden="1" customHeight="1" x14ac:dyDescent="0.25">
      <c r="A1511" s="4" t="s">
        <v>800</v>
      </c>
      <c r="B1511" t="s">
        <v>640</v>
      </c>
      <c r="D1511" t="s">
        <v>32</v>
      </c>
      <c r="E1511" t="s">
        <v>408</v>
      </c>
      <c r="F1511" t="s">
        <v>641</v>
      </c>
      <c r="G1511">
        <v>136</v>
      </c>
      <c r="H1511">
        <v>3</v>
      </c>
      <c r="I1511">
        <v>13</v>
      </c>
      <c r="J1511">
        <v>0</v>
      </c>
      <c r="K1511">
        <v>3</v>
      </c>
      <c r="L1511">
        <v>7</v>
      </c>
      <c r="M1511">
        <v>160</v>
      </c>
      <c r="N1511" s="2">
        <v>6.6857688634192934E-3</v>
      </c>
      <c r="O1511" s="2">
        <v>0.15281757402101243</v>
      </c>
      <c r="P1511">
        <v>97</v>
      </c>
      <c r="Q1511" s="2">
        <v>9.9283520982599793E-2</v>
      </c>
      <c r="R1511">
        <v>1047</v>
      </c>
      <c r="S1511">
        <v>977</v>
      </c>
      <c r="T1511">
        <v>728</v>
      </c>
      <c r="U1511">
        <v>184</v>
      </c>
      <c r="V1511">
        <v>30</v>
      </c>
      <c r="W1511">
        <v>11</v>
      </c>
      <c r="X1511">
        <v>24</v>
      </c>
      <c r="Y1511">
        <v>67</v>
      </c>
      <c r="Z1511">
        <v>17</v>
      </c>
      <c r="AA1511">
        <v>0</v>
      </c>
      <c r="AB1511">
        <v>0</v>
      </c>
      <c r="AC1511">
        <v>5</v>
      </c>
      <c r="AD1511">
        <v>797</v>
      </c>
      <c r="AE1511">
        <v>170</v>
      </c>
      <c r="AF1511">
        <v>43</v>
      </c>
      <c r="AG1511">
        <v>11</v>
      </c>
      <c r="AH1511">
        <v>22</v>
      </c>
      <c r="AI1511" s="3">
        <v>0.17063989962358847</v>
      </c>
      <c r="AJ1511" s="3">
        <v>1.7647058823529412E-2</v>
      </c>
      <c r="AK1511" s="3">
        <v>0.30232558139534882</v>
      </c>
      <c r="AL1511" s="3">
        <v>0</v>
      </c>
      <c r="AM1511" s="3">
        <v>0.13636363636363635</v>
      </c>
      <c r="AN1511" s="2">
        <f t="shared" si="52"/>
        <v>0.15950334288443171</v>
      </c>
      <c r="AO1511" s="2">
        <v>0.23585810162991372</v>
      </c>
      <c r="AP1511">
        <f t="shared" si="53"/>
        <v>167</v>
      </c>
    </row>
    <row r="1512" spans="1:42" ht="16.5" hidden="1" customHeight="1" x14ac:dyDescent="0.25">
      <c r="A1512" s="4" t="s">
        <v>796</v>
      </c>
      <c r="B1512" s="1" t="s">
        <v>555</v>
      </c>
      <c r="D1512" t="s">
        <v>32</v>
      </c>
      <c r="E1512" t="s">
        <v>556</v>
      </c>
      <c r="F1512" t="s">
        <v>557</v>
      </c>
      <c r="G1512">
        <v>123</v>
      </c>
      <c r="H1512">
        <v>3</v>
      </c>
      <c r="I1512">
        <v>4</v>
      </c>
      <c r="J1512">
        <v>0</v>
      </c>
      <c r="K1512">
        <v>33</v>
      </c>
      <c r="L1512">
        <v>147</v>
      </c>
      <c r="M1512">
        <v>20</v>
      </c>
      <c r="N1512" s="2">
        <v>7.177734375E-2</v>
      </c>
      <c r="O1512" s="2">
        <v>9.765625E-3</v>
      </c>
      <c r="P1512">
        <v>14</v>
      </c>
      <c r="Q1512" s="2">
        <v>7.3878627968337728E-3</v>
      </c>
      <c r="R1512">
        <v>2048</v>
      </c>
      <c r="S1512">
        <v>1895</v>
      </c>
      <c r="T1512">
        <v>1630</v>
      </c>
      <c r="U1512">
        <v>9</v>
      </c>
      <c r="V1512">
        <v>52</v>
      </c>
      <c r="W1512">
        <v>18</v>
      </c>
      <c r="X1512">
        <v>186</v>
      </c>
      <c r="Y1512">
        <v>11</v>
      </c>
      <c r="Z1512">
        <v>0</v>
      </c>
      <c r="AA1512">
        <v>0</v>
      </c>
      <c r="AB1512">
        <v>0</v>
      </c>
      <c r="AC1512">
        <v>0</v>
      </c>
      <c r="AD1512">
        <v>1742</v>
      </c>
      <c r="AE1512">
        <v>12</v>
      </c>
      <c r="AF1512">
        <v>56</v>
      </c>
      <c r="AG1512">
        <v>18</v>
      </c>
      <c r="AH1512">
        <v>219</v>
      </c>
      <c r="AI1512" s="3">
        <v>7.0608495981630312E-2</v>
      </c>
      <c r="AJ1512" s="3">
        <v>0.25</v>
      </c>
      <c r="AK1512" s="3">
        <v>7.1428571428571425E-2</v>
      </c>
      <c r="AL1512" s="3">
        <v>0</v>
      </c>
      <c r="AM1512" s="3">
        <v>0.15068493150684931</v>
      </c>
      <c r="AN1512" s="2">
        <f t="shared" si="52"/>
        <v>8.154296875E-2</v>
      </c>
      <c r="AO1512" s="2">
        <v>0.14899853444064484</v>
      </c>
      <c r="AP1512">
        <f t="shared" si="53"/>
        <v>167</v>
      </c>
    </row>
    <row r="1513" spans="1:42" ht="16.5" hidden="1" customHeight="1" x14ac:dyDescent="0.25">
      <c r="A1513" s="5" t="s">
        <v>795</v>
      </c>
      <c r="B1513" s="1" t="s">
        <v>592</v>
      </c>
      <c r="D1513" t="s">
        <v>32</v>
      </c>
      <c r="E1513" t="s">
        <v>333</v>
      </c>
      <c r="F1513" t="s">
        <v>593</v>
      </c>
      <c r="G1513">
        <v>154</v>
      </c>
      <c r="H1513">
        <v>0</v>
      </c>
      <c r="I1513">
        <v>0</v>
      </c>
      <c r="J1513">
        <v>3</v>
      </c>
      <c r="K1513">
        <v>0</v>
      </c>
      <c r="L1513">
        <v>5</v>
      </c>
      <c r="M1513">
        <v>162</v>
      </c>
      <c r="N1513" s="2">
        <v>2.232142857142857E-3</v>
      </c>
      <c r="O1513" s="2">
        <v>7.2321428571428578E-2</v>
      </c>
      <c r="P1513">
        <v>244</v>
      </c>
      <c r="Q1513" s="2">
        <v>0.1053085886922745</v>
      </c>
      <c r="R1513">
        <v>2240</v>
      </c>
      <c r="S1513">
        <v>2317</v>
      </c>
      <c r="T1513">
        <v>2221</v>
      </c>
      <c r="U1513">
        <v>15</v>
      </c>
      <c r="V1513">
        <v>21</v>
      </c>
      <c r="W1513">
        <v>36</v>
      </c>
      <c r="X1513">
        <v>24</v>
      </c>
      <c r="Y1513">
        <v>230</v>
      </c>
      <c r="Z1513">
        <v>0</v>
      </c>
      <c r="AA1513">
        <v>0</v>
      </c>
      <c r="AB1513">
        <v>0</v>
      </c>
      <c r="AC1513">
        <v>3</v>
      </c>
      <c r="AD1513">
        <v>2145</v>
      </c>
      <c r="AE1513">
        <v>15</v>
      </c>
      <c r="AF1513">
        <v>21</v>
      </c>
      <c r="AG1513">
        <v>39</v>
      </c>
      <c r="AH1513">
        <v>21</v>
      </c>
      <c r="AI1513" s="3">
        <v>7.179487179487179E-2</v>
      </c>
      <c r="AJ1513" s="3">
        <v>0</v>
      </c>
      <c r="AK1513" s="3">
        <v>0</v>
      </c>
      <c r="AL1513" s="3">
        <v>7.6923076923076927E-2</v>
      </c>
      <c r="AM1513" s="3">
        <v>0</v>
      </c>
      <c r="AN1513" s="2">
        <f t="shared" si="52"/>
        <v>7.4553571428571441E-2</v>
      </c>
      <c r="AO1513" s="2">
        <v>4.2838018741633198E-2</v>
      </c>
      <c r="AP1513">
        <f t="shared" si="53"/>
        <v>167</v>
      </c>
    </row>
    <row r="1514" spans="1:42" ht="16.5" hidden="1" customHeight="1" x14ac:dyDescent="0.25">
      <c r="A1514" s="5" t="s">
        <v>790</v>
      </c>
      <c r="B1514" t="s">
        <v>716</v>
      </c>
      <c r="D1514" t="s">
        <v>32</v>
      </c>
      <c r="E1514" t="s">
        <v>556</v>
      </c>
      <c r="F1514" t="s">
        <v>717</v>
      </c>
      <c r="G1514">
        <v>165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166</v>
      </c>
      <c r="N1514" s="2">
        <v>0</v>
      </c>
      <c r="O1514" s="2">
        <v>0.22646657571623466</v>
      </c>
      <c r="P1514">
        <v>24</v>
      </c>
      <c r="Q1514" s="2">
        <v>4.060913705583756E-2</v>
      </c>
      <c r="R1514">
        <v>733</v>
      </c>
      <c r="S1514">
        <v>591</v>
      </c>
      <c r="T1514">
        <v>583</v>
      </c>
      <c r="U1514">
        <v>0</v>
      </c>
      <c r="V1514">
        <v>0</v>
      </c>
      <c r="W1514">
        <v>7</v>
      </c>
      <c r="X1514">
        <v>1</v>
      </c>
      <c r="Y1514">
        <v>19</v>
      </c>
      <c r="Z1514">
        <v>0</v>
      </c>
      <c r="AA1514">
        <v>0</v>
      </c>
      <c r="AB1514">
        <v>0</v>
      </c>
      <c r="AC1514">
        <v>0</v>
      </c>
      <c r="AD1514">
        <v>729</v>
      </c>
      <c r="AE1514">
        <v>0</v>
      </c>
      <c r="AF1514">
        <v>0</v>
      </c>
      <c r="AG1514">
        <v>7</v>
      </c>
      <c r="AH1514">
        <v>1</v>
      </c>
      <c r="AI1514" s="3">
        <v>0.22633744855967078</v>
      </c>
      <c r="AJ1514" s="3">
        <v>0</v>
      </c>
      <c r="AK1514" s="3">
        <v>0</v>
      </c>
      <c r="AL1514" s="3">
        <v>0</v>
      </c>
      <c r="AM1514" s="3">
        <v>0</v>
      </c>
      <c r="AN1514" s="2">
        <f t="shared" si="52"/>
        <v>0.22646657571623466</v>
      </c>
      <c r="AO1514" s="2">
        <v>1.0854816824966078E-2</v>
      </c>
      <c r="AP1514">
        <f t="shared" si="53"/>
        <v>166</v>
      </c>
    </row>
    <row r="1515" spans="1:42" ht="16.5" hidden="1" customHeight="1" x14ac:dyDescent="0.25">
      <c r="A1515" s="4" t="s">
        <v>796</v>
      </c>
      <c r="B1515" t="s">
        <v>704</v>
      </c>
      <c r="D1515" t="s">
        <v>32</v>
      </c>
      <c r="E1515" t="s">
        <v>463</v>
      </c>
      <c r="F1515" t="s">
        <v>705</v>
      </c>
      <c r="G1515">
        <v>154</v>
      </c>
      <c r="H1515">
        <v>3</v>
      </c>
      <c r="I1515">
        <v>3</v>
      </c>
      <c r="J1515">
        <v>0</v>
      </c>
      <c r="K1515">
        <v>0</v>
      </c>
      <c r="L1515">
        <v>40</v>
      </c>
      <c r="M1515">
        <v>126</v>
      </c>
      <c r="N1515" s="2">
        <v>3.9447731755424063E-2</v>
      </c>
      <c r="O1515" s="2">
        <v>0.1242603550295858</v>
      </c>
      <c r="P1515">
        <v>33</v>
      </c>
      <c r="Q1515" s="2">
        <v>3.7457434733257661E-2</v>
      </c>
      <c r="R1515">
        <v>1014</v>
      </c>
      <c r="S1515">
        <v>881</v>
      </c>
      <c r="T1515">
        <v>840</v>
      </c>
      <c r="U1515">
        <v>21</v>
      </c>
      <c r="V1515">
        <v>6</v>
      </c>
      <c r="W1515">
        <v>10</v>
      </c>
      <c r="X1515">
        <v>4</v>
      </c>
      <c r="Y1515">
        <v>33</v>
      </c>
      <c r="Z1515">
        <v>0</v>
      </c>
      <c r="AA1515">
        <v>0</v>
      </c>
      <c r="AB1515">
        <v>0</v>
      </c>
      <c r="AC1515">
        <v>0</v>
      </c>
      <c r="AD1515">
        <v>961</v>
      </c>
      <c r="AE1515">
        <v>24</v>
      </c>
      <c r="AF1515">
        <v>9</v>
      </c>
      <c r="AG1515">
        <v>10</v>
      </c>
      <c r="AH1515">
        <v>4</v>
      </c>
      <c r="AI1515" s="3">
        <v>0.16024973985431842</v>
      </c>
      <c r="AJ1515" s="3">
        <v>0.125</v>
      </c>
      <c r="AK1515" s="3">
        <v>0.33333333333333331</v>
      </c>
      <c r="AL1515" s="3">
        <v>0</v>
      </c>
      <c r="AM1515" s="3">
        <v>0</v>
      </c>
      <c r="AN1515" s="2">
        <f t="shared" si="52"/>
        <v>0.16370808678500987</v>
      </c>
      <c r="AO1515" s="2">
        <v>4.6626984126984128E-2</v>
      </c>
      <c r="AP1515">
        <f t="shared" si="53"/>
        <v>166</v>
      </c>
    </row>
    <row r="1516" spans="1:42" ht="16.5" hidden="1" customHeight="1" x14ac:dyDescent="0.25">
      <c r="A1516" s="4" t="s">
        <v>797</v>
      </c>
      <c r="B1516" t="s">
        <v>704</v>
      </c>
      <c r="D1516" t="s">
        <v>32</v>
      </c>
      <c r="E1516" t="s">
        <v>463</v>
      </c>
      <c r="F1516" t="s">
        <v>705</v>
      </c>
      <c r="G1516">
        <v>154</v>
      </c>
      <c r="H1516">
        <v>4</v>
      </c>
      <c r="I1516">
        <v>0</v>
      </c>
      <c r="J1516">
        <v>0</v>
      </c>
      <c r="K1516">
        <v>0</v>
      </c>
      <c r="L1516">
        <v>32</v>
      </c>
      <c r="M1516">
        <v>134</v>
      </c>
      <c r="N1516" s="2">
        <v>3.0534351145038167E-2</v>
      </c>
      <c r="O1516" s="2">
        <v>0.12786259541984732</v>
      </c>
      <c r="P1516">
        <v>47</v>
      </c>
      <c r="Q1516" s="2">
        <v>5.0592034445640477E-2</v>
      </c>
      <c r="R1516">
        <v>1048</v>
      </c>
      <c r="S1516">
        <v>929</v>
      </c>
      <c r="T1516">
        <v>874</v>
      </c>
      <c r="U1516">
        <v>31</v>
      </c>
      <c r="V1516">
        <v>8</v>
      </c>
      <c r="W1516">
        <v>9</v>
      </c>
      <c r="X1516">
        <v>7</v>
      </c>
      <c r="Y1516">
        <v>47</v>
      </c>
      <c r="Z1516">
        <v>0</v>
      </c>
      <c r="AA1516">
        <v>0</v>
      </c>
      <c r="AB1516">
        <v>0</v>
      </c>
      <c r="AC1516">
        <v>0</v>
      </c>
      <c r="AD1516">
        <v>981</v>
      </c>
      <c r="AE1516">
        <v>35</v>
      </c>
      <c r="AF1516">
        <v>8</v>
      </c>
      <c r="AG1516">
        <v>9</v>
      </c>
      <c r="AH1516">
        <v>7</v>
      </c>
      <c r="AI1516" s="3">
        <v>0.15698267074413863</v>
      </c>
      <c r="AJ1516" s="3">
        <v>0.11428571428571428</v>
      </c>
      <c r="AK1516" s="3">
        <v>0</v>
      </c>
      <c r="AL1516" s="3">
        <v>0</v>
      </c>
      <c r="AM1516" s="3">
        <v>0</v>
      </c>
      <c r="AN1516" s="2">
        <f t="shared" si="52"/>
        <v>0.15839694656488548</v>
      </c>
      <c r="AO1516" s="2">
        <v>5.673076923076923E-2</v>
      </c>
      <c r="AP1516">
        <f t="shared" si="53"/>
        <v>166</v>
      </c>
    </row>
    <row r="1517" spans="1:42" ht="16.5" hidden="1" customHeight="1" x14ac:dyDescent="0.25">
      <c r="A1517" s="4" t="s">
        <v>796</v>
      </c>
      <c r="B1517" s="1" t="s">
        <v>73</v>
      </c>
      <c r="D1517" t="s">
        <v>32</v>
      </c>
      <c r="E1517" t="s">
        <v>67</v>
      </c>
      <c r="F1517" t="s">
        <v>74</v>
      </c>
      <c r="G1517">
        <v>0</v>
      </c>
      <c r="H1517">
        <v>163</v>
      </c>
      <c r="I1517">
        <v>0</v>
      </c>
      <c r="J1517">
        <v>0</v>
      </c>
      <c r="K1517">
        <v>0</v>
      </c>
      <c r="L1517">
        <v>21</v>
      </c>
      <c r="M1517">
        <v>145</v>
      </c>
      <c r="N1517" s="2">
        <v>1.3609850939727802E-2</v>
      </c>
      <c r="O1517" s="2">
        <v>9.3972780298120548E-2</v>
      </c>
      <c r="P1517">
        <v>0</v>
      </c>
      <c r="Q1517" s="2">
        <v>0</v>
      </c>
      <c r="R1517">
        <v>1543</v>
      </c>
      <c r="S1517">
        <v>1377</v>
      </c>
      <c r="T1517">
        <v>1</v>
      </c>
      <c r="U1517">
        <v>1374</v>
      </c>
      <c r="V1517">
        <v>0</v>
      </c>
      <c r="W1517">
        <v>0</v>
      </c>
      <c r="X1517">
        <v>2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1537</v>
      </c>
      <c r="AF1517">
        <v>0</v>
      </c>
      <c r="AG1517">
        <v>0</v>
      </c>
      <c r="AH1517">
        <v>2</v>
      </c>
      <c r="AI1517" s="3">
        <v>0</v>
      </c>
      <c r="AJ1517" s="3">
        <v>0.10605074821080027</v>
      </c>
      <c r="AK1517" s="3">
        <v>0</v>
      </c>
      <c r="AL1517" s="3">
        <v>0</v>
      </c>
      <c r="AM1517" s="3">
        <v>0</v>
      </c>
      <c r="AN1517" s="2">
        <f t="shared" si="52"/>
        <v>0.10758263123784835</v>
      </c>
      <c r="AO1517" s="2">
        <v>0.99935064935064932</v>
      </c>
      <c r="AP1517">
        <f t="shared" si="53"/>
        <v>166</v>
      </c>
    </row>
    <row r="1518" spans="1:42" ht="16.5" hidden="1" customHeight="1" x14ac:dyDescent="0.25">
      <c r="A1518" s="4" t="s">
        <v>797</v>
      </c>
      <c r="B1518" s="1" t="s">
        <v>555</v>
      </c>
      <c r="D1518" t="s">
        <v>32</v>
      </c>
      <c r="E1518" t="s">
        <v>556</v>
      </c>
      <c r="F1518" t="s">
        <v>557</v>
      </c>
      <c r="G1518">
        <v>120</v>
      </c>
      <c r="H1518">
        <v>0</v>
      </c>
      <c r="I1518">
        <v>4</v>
      </c>
      <c r="J1518">
        <v>3</v>
      </c>
      <c r="K1518">
        <v>30</v>
      </c>
      <c r="L1518">
        <v>138</v>
      </c>
      <c r="M1518">
        <v>28</v>
      </c>
      <c r="N1518" s="2">
        <v>6.8622575832918947E-2</v>
      </c>
      <c r="O1518" s="2">
        <v>1.3923421183490801E-2</v>
      </c>
      <c r="P1518">
        <v>6</v>
      </c>
      <c r="Q1518" s="2">
        <v>3.2414910858995136E-3</v>
      </c>
      <c r="R1518">
        <v>2011</v>
      </c>
      <c r="S1518">
        <v>1851</v>
      </c>
      <c r="T1518">
        <v>1613</v>
      </c>
      <c r="U1518">
        <v>11</v>
      </c>
      <c r="V1518">
        <v>50</v>
      </c>
      <c r="W1518">
        <v>15</v>
      </c>
      <c r="X1518">
        <v>162</v>
      </c>
      <c r="Y1518">
        <v>3</v>
      </c>
      <c r="Z1518">
        <v>0</v>
      </c>
      <c r="AA1518">
        <v>0</v>
      </c>
      <c r="AB1518">
        <v>0</v>
      </c>
      <c r="AC1518">
        <v>0</v>
      </c>
      <c r="AD1518">
        <v>1730</v>
      </c>
      <c r="AE1518">
        <v>11</v>
      </c>
      <c r="AF1518">
        <v>54</v>
      </c>
      <c r="AG1518">
        <v>18</v>
      </c>
      <c r="AH1518">
        <v>192</v>
      </c>
      <c r="AI1518" s="3">
        <v>6.9364161849710976E-2</v>
      </c>
      <c r="AJ1518" s="3">
        <v>0</v>
      </c>
      <c r="AK1518" s="3">
        <v>7.407407407407407E-2</v>
      </c>
      <c r="AL1518" s="3">
        <v>0.16666666666666666</v>
      </c>
      <c r="AM1518" s="3">
        <v>0.15625</v>
      </c>
      <c r="AN1518" s="2">
        <f t="shared" si="52"/>
        <v>8.2545997016409745E-2</v>
      </c>
      <c r="AO1518" s="2">
        <v>0.13715710723192021</v>
      </c>
      <c r="AP1518">
        <f t="shared" si="53"/>
        <v>166</v>
      </c>
    </row>
    <row r="1519" spans="1:42" ht="16.5" hidden="1" customHeight="1" x14ac:dyDescent="0.25">
      <c r="A1519" s="4">
        <v>2011</v>
      </c>
      <c r="B1519" s="1" t="s">
        <v>592</v>
      </c>
      <c r="D1519" t="s">
        <v>32</v>
      </c>
      <c r="E1519" t="s">
        <v>333</v>
      </c>
      <c r="F1519" t="s">
        <v>593</v>
      </c>
      <c r="G1519">
        <v>151</v>
      </c>
      <c r="H1519">
        <v>0</v>
      </c>
      <c r="I1519">
        <v>0</v>
      </c>
      <c r="J1519">
        <v>0</v>
      </c>
      <c r="K1519">
        <v>0</v>
      </c>
      <c r="L1519">
        <v>7</v>
      </c>
      <c r="M1519">
        <v>159</v>
      </c>
      <c r="N1519" s="2">
        <v>3.1659882406151062E-3</v>
      </c>
      <c r="O1519" s="2">
        <v>7.1913161465400277E-2</v>
      </c>
      <c r="P1519">
        <v>249</v>
      </c>
      <c r="Q1519" s="2">
        <v>0.10854402789886661</v>
      </c>
      <c r="R1519">
        <v>2211</v>
      </c>
      <c r="S1519">
        <v>2294</v>
      </c>
      <c r="T1519">
        <v>2190</v>
      </c>
      <c r="U1519">
        <v>13</v>
      </c>
      <c r="V1519">
        <v>30</v>
      </c>
      <c r="W1519">
        <v>34</v>
      </c>
      <c r="X1519">
        <v>27</v>
      </c>
      <c r="Y1519">
        <v>241</v>
      </c>
      <c r="Z1519">
        <v>0</v>
      </c>
      <c r="AA1519">
        <v>0</v>
      </c>
      <c r="AB1519">
        <v>0</v>
      </c>
      <c r="AC1519">
        <v>0</v>
      </c>
      <c r="AD1519">
        <v>2100</v>
      </c>
      <c r="AE1519">
        <v>13</v>
      </c>
      <c r="AF1519">
        <v>30</v>
      </c>
      <c r="AG1519">
        <v>34</v>
      </c>
      <c r="AH1519">
        <v>27</v>
      </c>
      <c r="AI1519" s="3">
        <v>7.1904761904761902E-2</v>
      </c>
      <c r="AJ1519" s="3">
        <v>0</v>
      </c>
      <c r="AK1519" s="3">
        <v>0</v>
      </c>
      <c r="AL1519" s="3">
        <v>0</v>
      </c>
      <c r="AM1519" s="3">
        <v>0</v>
      </c>
      <c r="AN1519" s="2">
        <f t="shared" si="52"/>
        <v>7.5079149706015383E-2</v>
      </c>
      <c r="AO1519" s="2">
        <v>4.7186932849364795E-2</v>
      </c>
      <c r="AP1519">
        <f t="shared" si="53"/>
        <v>166</v>
      </c>
    </row>
    <row r="1520" spans="1:42" ht="16.5" hidden="1" customHeight="1" x14ac:dyDescent="0.25">
      <c r="A1520" s="5" t="s">
        <v>794</v>
      </c>
      <c r="B1520" s="1" t="s">
        <v>469</v>
      </c>
      <c r="D1520" t="s">
        <v>32</v>
      </c>
      <c r="E1520" t="s">
        <v>463</v>
      </c>
      <c r="F1520" t="s">
        <v>470</v>
      </c>
      <c r="G1520">
        <v>154</v>
      </c>
      <c r="H1520">
        <v>4</v>
      </c>
      <c r="I1520">
        <v>0</v>
      </c>
      <c r="J1520">
        <v>0</v>
      </c>
      <c r="K1520">
        <v>0</v>
      </c>
      <c r="L1520">
        <v>35</v>
      </c>
      <c r="M1520">
        <v>131</v>
      </c>
      <c r="N1520" s="2">
        <v>1.4887282007656316E-2</v>
      </c>
      <c r="O1520" s="2">
        <v>5.572096980008507E-2</v>
      </c>
      <c r="P1520">
        <v>188</v>
      </c>
      <c r="Q1520" s="2">
        <v>7.9224610198061526E-2</v>
      </c>
      <c r="R1520">
        <v>2351</v>
      </c>
      <c r="S1520">
        <v>2373</v>
      </c>
      <c r="T1520">
        <v>2239</v>
      </c>
      <c r="U1520">
        <v>43</v>
      </c>
      <c r="V1520">
        <v>47</v>
      </c>
      <c r="W1520">
        <v>23</v>
      </c>
      <c r="X1520">
        <v>21</v>
      </c>
      <c r="Y1520">
        <v>161</v>
      </c>
      <c r="Z1520">
        <v>0</v>
      </c>
      <c r="AA1520">
        <v>7</v>
      </c>
      <c r="AB1520">
        <v>3</v>
      </c>
      <c r="AC1520">
        <v>0</v>
      </c>
      <c r="AD1520">
        <v>2232</v>
      </c>
      <c r="AE1520">
        <v>47</v>
      </c>
      <c r="AF1520">
        <v>40</v>
      </c>
      <c r="AG1520">
        <v>20</v>
      </c>
      <c r="AH1520">
        <v>21</v>
      </c>
      <c r="AI1520" s="3">
        <v>6.8996415770609318E-2</v>
      </c>
      <c r="AJ1520" s="3">
        <v>8.5106382978723402E-2</v>
      </c>
      <c r="AK1520" s="3">
        <v>0</v>
      </c>
      <c r="AL1520" s="3">
        <v>0</v>
      </c>
      <c r="AM1520" s="3">
        <v>0</v>
      </c>
      <c r="AN1520" s="2">
        <f t="shared" si="52"/>
        <v>7.0608251807741385E-2</v>
      </c>
      <c r="AO1520" s="2">
        <v>5.4237288135593219E-2</v>
      </c>
      <c r="AP1520">
        <f t="shared" si="53"/>
        <v>166</v>
      </c>
    </row>
    <row r="1521" spans="1:42" ht="16.5" hidden="1" customHeight="1" x14ac:dyDescent="0.25">
      <c r="A1521" s="5" t="s">
        <v>793</v>
      </c>
      <c r="B1521" s="1" t="s">
        <v>488</v>
      </c>
      <c r="C1521" t="s">
        <v>36</v>
      </c>
      <c r="D1521" t="s">
        <v>43</v>
      </c>
      <c r="E1521" t="s">
        <v>480</v>
      </c>
      <c r="F1521" t="s">
        <v>489</v>
      </c>
      <c r="G1521">
        <v>142</v>
      </c>
      <c r="H1521">
        <v>0</v>
      </c>
      <c r="I1521">
        <v>3</v>
      </c>
      <c r="J1521">
        <v>0</v>
      </c>
      <c r="K1521">
        <v>0</v>
      </c>
      <c r="L1521">
        <v>8</v>
      </c>
      <c r="M1521">
        <v>158</v>
      </c>
      <c r="N1521" s="2">
        <v>2.3344032681645753E-3</v>
      </c>
      <c r="O1521" s="2">
        <v>4.6104464546250362E-2</v>
      </c>
      <c r="P1521">
        <v>327</v>
      </c>
      <c r="Q1521" s="2">
        <v>9.1137123745819393E-2</v>
      </c>
      <c r="R1521">
        <v>3427</v>
      </c>
      <c r="S1521">
        <v>3588</v>
      </c>
      <c r="T1521">
        <v>3458</v>
      </c>
      <c r="U1521">
        <v>4</v>
      </c>
      <c r="V1521">
        <v>32</v>
      </c>
      <c r="W1521">
        <v>46</v>
      </c>
      <c r="X1521">
        <v>48</v>
      </c>
      <c r="Y1521">
        <v>310</v>
      </c>
      <c r="Z1521">
        <v>0</v>
      </c>
      <c r="AA1521">
        <v>0</v>
      </c>
      <c r="AB1521">
        <v>3</v>
      </c>
      <c r="AC1521">
        <v>3</v>
      </c>
      <c r="AD1521">
        <v>3290</v>
      </c>
      <c r="AE1521">
        <v>4</v>
      </c>
      <c r="AF1521">
        <v>35</v>
      </c>
      <c r="AG1521">
        <v>43</v>
      </c>
      <c r="AH1521">
        <v>45</v>
      </c>
      <c r="AI1521" s="3">
        <v>4.3161094224924014E-2</v>
      </c>
      <c r="AJ1521" s="3">
        <v>0</v>
      </c>
      <c r="AK1521" s="3">
        <v>8.5714285714285715E-2</v>
      </c>
      <c r="AL1521" s="3">
        <v>0</v>
      </c>
      <c r="AM1521" s="3">
        <v>0</v>
      </c>
      <c r="AN1521" s="2">
        <f t="shared" si="52"/>
        <v>4.8438867814414935E-2</v>
      </c>
      <c r="AO1521" s="2">
        <v>3.7167105648229441E-2</v>
      </c>
      <c r="AP1521">
        <f t="shared" si="53"/>
        <v>166</v>
      </c>
    </row>
    <row r="1522" spans="1:42" ht="16.5" hidden="1" customHeight="1" x14ac:dyDescent="0.25">
      <c r="A1522" s="5" t="s">
        <v>795</v>
      </c>
      <c r="B1522" s="1" t="s">
        <v>338</v>
      </c>
      <c r="D1522" t="s">
        <v>32</v>
      </c>
      <c r="E1522" t="s">
        <v>336</v>
      </c>
      <c r="F1522" t="s">
        <v>339</v>
      </c>
      <c r="G1522">
        <v>154</v>
      </c>
      <c r="H1522">
        <v>0</v>
      </c>
      <c r="I1522">
        <v>0</v>
      </c>
      <c r="J1522">
        <v>0</v>
      </c>
      <c r="K1522">
        <v>0</v>
      </c>
      <c r="L1522">
        <v>32</v>
      </c>
      <c r="M1522">
        <v>134</v>
      </c>
      <c r="N1522" s="2">
        <v>8.9560593338930874E-3</v>
      </c>
      <c r="O1522" s="2">
        <v>3.7503498460677305E-2</v>
      </c>
      <c r="P1522">
        <v>51</v>
      </c>
      <c r="Q1522" s="2">
        <v>1.4748409485251591E-2</v>
      </c>
      <c r="R1522">
        <v>3573</v>
      </c>
      <c r="S1522">
        <v>3458</v>
      </c>
      <c r="T1522">
        <v>3307</v>
      </c>
      <c r="U1522">
        <v>34</v>
      </c>
      <c r="V1522">
        <v>33</v>
      </c>
      <c r="W1522">
        <v>31</v>
      </c>
      <c r="X1522">
        <v>53</v>
      </c>
      <c r="Y1522">
        <v>41</v>
      </c>
      <c r="Z1522">
        <v>0</v>
      </c>
      <c r="AA1522">
        <v>0</v>
      </c>
      <c r="AB1522">
        <v>0</v>
      </c>
      <c r="AC1522">
        <v>0</v>
      </c>
      <c r="AD1522">
        <v>3420</v>
      </c>
      <c r="AE1522">
        <v>34</v>
      </c>
      <c r="AF1522">
        <v>33</v>
      </c>
      <c r="AG1522">
        <v>31</v>
      </c>
      <c r="AH1522">
        <v>53</v>
      </c>
      <c r="AI1522" s="3">
        <v>4.502923976608187E-2</v>
      </c>
      <c r="AJ1522" s="3">
        <v>0</v>
      </c>
      <c r="AK1522" s="3">
        <v>0</v>
      </c>
      <c r="AL1522" s="3">
        <v>0</v>
      </c>
      <c r="AM1522" s="3">
        <v>0</v>
      </c>
      <c r="AN1522" s="2">
        <f t="shared" si="52"/>
        <v>4.6459557794570394E-2</v>
      </c>
      <c r="AO1522" s="2">
        <v>4.2285074208905066E-2</v>
      </c>
      <c r="AP1522">
        <f t="shared" si="53"/>
        <v>166</v>
      </c>
    </row>
    <row r="1523" spans="1:42" ht="16.5" hidden="1" customHeight="1" x14ac:dyDescent="0.25">
      <c r="A1523" s="5" t="s">
        <v>794</v>
      </c>
      <c r="B1523" s="1" t="s">
        <v>49</v>
      </c>
      <c r="C1523" t="s">
        <v>36</v>
      </c>
      <c r="D1523" t="s">
        <v>43</v>
      </c>
      <c r="E1523" t="s">
        <v>47</v>
      </c>
      <c r="F1523" t="s">
        <v>50</v>
      </c>
      <c r="G1523">
        <v>135</v>
      </c>
      <c r="H1523">
        <v>0</v>
      </c>
      <c r="I1523">
        <v>0</v>
      </c>
      <c r="J1523">
        <v>10</v>
      </c>
      <c r="K1523">
        <v>3</v>
      </c>
      <c r="L1523">
        <v>84</v>
      </c>
      <c r="M1523">
        <v>82</v>
      </c>
      <c r="N1523" s="2">
        <v>1.2933025404157044E-2</v>
      </c>
      <c r="O1523" s="2">
        <v>1.262509622786759E-2</v>
      </c>
      <c r="P1523">
        <v>496</v>
      </c>
      <c r="Q1523" s="2">
        <v>7.2673992673992674E-2</v>
      </c>
      <c r="R1523">
        <v>6495</v>
      </c>
      <c r="S1523">
        <v>6825</v>
      </c>
      <c r="T1523">
        <v>6057</v>
      </c>
      <c r="U1523">
        <v>105</v>
      </c>
      <c r="V1523">
        <v>180</v>
      </c>
      <c r="W1523">
        <v>323</v>
      </c>
      <c r="X1523">
        <v>160</v>
      </c>
      <c r="Y1523">
        <v>437</v>
      </c>
      <c r="Z1523">
        <v>8</v>
      </c>
      <c r="AA1523">
        <v>0</v>
      </c>
      <c r="AB1523">
        <v>17</v>
      </c>
      <c r="AC1523">
        <v>11</v>
      </c>
      <c r="AD1523">
        <v>5755</v>
      </c>
      <c r="AE1523">
        <v>97</v>
      </c>
      <c r="AF1523">
        <v>180</v>
      </c>
      <c r="AG1523">
        <v>316</v>
      </c>
      <c r="AH1523">
        <v>152</v>
      </c>
      <c r="AI1523" s="3">
        <v>2.3457862728062554E-2</v>
      </c>
      <c r="AJ1523" s="3">
        <v>0</v>
      </c>
      <c r="AK1523" s="3">
        <v>0</v>
      </c>
      <c r="AL1523" s="3">
        <v>3.1645569620253167E-2</v>
      </c>
      <c r="AM1523" s="3">
        <v>1.9736842105263157E-2</v>
      </c>
      <c r="AN1523" s="2">
        <f t="shared" si="52"/>
        <v>2.5558121632024634E-2</v>
      </c>
      <c r="AO1523" s="2">
        <v>0.11461538461538462</v>
      </c>
      <c r="AP1523">
        <f t="shared" si="53"/>
        <v>166</v>
      </c>
    </row>
    <row r="1524" spans="1:42" ht="16.5" hidden="1" customHeight="1" x14ac:dyDescent="0.25">
      <c r="A1524" s="5" t="s">
        <v>788</v>
      </c>
      <c r="B1524" s="1" t="s">
        <v>236</v>
      </c>
      <c r="C1524" t="s">
        <v>36</v>
      </c>
      <c r="D1524" t="s">
        <v>43</v>
      </c>
      <c r="E1524" t="s">
        <v>38</v>
      </c>
      <c r="F1524" t="s">
        <v>237</v>
      </c>
      <c r="G1524">
        <v>16</v>
      </c>
      <c r="H1524">
        <v>0</v>
      </c>
      <c r="I1524">
        <v>37</v>
      </c>
      <c r="J1524">
        <v>0</v>
      </c>
      <c r="K1524">
        <v>0</v>
      </c>
      <c r="L1524">
        <v>24</v>
      </c>
      <c r="M1524">
        <v>43</v>
      </c>
      <c r="N1524" s="2">
        <v>1.4285714285714285E-2</v>
      </c>
      <c r="O1524" s="2">
        <v>2.5595238095238095E-2</v>
      </c>
      <c r="P1524">
        <v>119</v>
      </c>
      <c r="Q1524" s="2">
        <v>6.8706697459584298E-2</v>
      </c>
      <c r="R1524">
        <v>1680</v>
      </c>
      <c r="S1524">
        <v>1732</v>
      </c>
      <c r="T1524">
        <v>699</v>
      </c>
      <c r="U1524">
        <v>27</v>
      </c>
      <c r="V1524">
        <v>569</v>
      </c>
      <c r="W1524">
        <v>335</v>
      </c>
      <c r="X1524">
        <v>102</v>
      </c>
      <c r="Y1524">
        <v>61</v>
      </c>
      <c r="Z1524">
        <v>0</v>
      </c>
      <c r="AA1524">
        <v>35</v>
      </c>
      <c r="AB1524">
        <v>11</v>
      </c>
      <c r="AC1524">
        <v>0</v>
      </c>
      <c r="AD1524">
        <v>654</v>
      </c>
      <c r="AE1524">
        <v>27</v>
      </c>
      <c r="AF1524">
        <v>571</v>
      </c>
      <c r="AG1524">
        <v>324</v>
      </c>
      <c r="AH1524">
        <v>102</v>
      </c>
      <c r="AI1524" s="3">
        <v>2.4464831804281346E-2</v>
      </c>
      <c r="AJ1524" s="3">
        <v>0</v>
      </c>
      <c r="AK1524" s="3">
        <v>6.4798598949211902E-2</v>
      </c>
      <c r="AL1524" s="3">
        <v>0</v>
      </c>
      <c r="AM1524" s="3">
        <v>0</v>
      </c>
      <c r="AN1524" s="2">
        <f t="shared" si="52"/>
        <v>3.9880952380952378E-2</v>
      </c>
      <c r="AO1524" s="2">
        <v>0.61025029797377828</v>
      </c>
      <c r="AP1524">
        <f t="shared" si="53"/>
        <v>67</v>
      </c>
    </row>
    <row r="1525" spans="1:42" ht="16.5" hidden="1" customHeight="1" x14ac:dyDescent="0.25">
      <c r="A1525" s="4" t="s">
        <v>796</v>
      </c>
      <c r="B1525" t="s">
        <v>716</v>
      </c>
      <c r="D1525" t="s">
        <v>32</v>
      </c>
      <c r="E1525" t="s">
        <v>556</v>
      </c>
      <c r="F1525" t="s">
        <v>717</v>
      </c>
      <c r="G1525">
        <v>152</v>
      </c>
      <c r="H1525">
        <v>0</v>
      </c>
      <c r="I1525">
        <v>0</v>
      </c>
      <c r="J1525">
        <v>0</v>
      </c>
      <c r="K1525">
        <v>3</v>
      </c>
      <c r="L1525">
        <v>0</v>
      </c>
      <c r="M1525">
        <v>165</v>
      </c>
      <c r="N1525" s="2">
        <v>0</v>
      </c>
      <c r="O1525" s="2">
        <v>0.22664835164835165</v>
      </c>
      <c r="P1525">
        <v>39</v>
      </c>
      <c r="Q1525" s="2">
        <v>6.4784053156146174E-2</v>
      </c>
      <c r="R1525">
        <v>728</v>
      </c>
      <c r="S1525">
        <v>602</v>
      </c>
      <c r="T1525">
        <v>586</v>
      </c>
      <c r="U1525">
        <v>0</v>
      </c>
      <c r="V1525">
        <v>6</v>
      </c>
      <c r="W1525">
        <v>2</v>
      </c>
      <c r="X1525">
        <v>8</v>
      </c>
      <c r="Y1525">
        <v>31</v>
      </c>
      <c r="Z1525">
        <v>0</v>
      </c>
      <c r="AA1525">
        <v>0</v>
      </c>
      <c r="AB1525">
        <v>0</v>
      </c>
      <c r="AC1525">
        <v>0</v>
      </c>
      <c r="AD1525">
        <v>707</v>
      </c>
      <c r="AE1525">
        <v>0</v>
      </c>
      <c r="AF1525">
        <v>6</v>
      </c>
      <c r="AG1525">
        <v>2</v>
      </c>
      <c r="AH1525">
        <v>11</v>
      </c>
      <c r="AI1525" s="3">
        <v>0.21499292786421501</v>
      </c>
      <c r="AJ1525" s="3">
        <v>0</v>
      </c>
      <c r="AK1525" s="3">
        <v>0</v>
      </c>
      <c r="AL1525" s="3">
        <v>0</v>
      </c>
      <c r="AM1525" s="3">
        <v>0.27272727272727271</v>
      </c>
      <c r="AN1525" s="2">
        <f t="shared" si="52"/>
        <v>0.22664835164835165</v>
      </c>
      <c r="AO1525" s="2">
        <v>2.6170798898071626E-2</v>
      </c>
      <c r="AP1525">
        <f t="shared" si="53"/>
        <v>165</v>
      </c>
    </row>
    <row r="1526" spans="1:42" ht="16.5" hidden="1" customHeight="1" x14ac:dyDescent="0.25">
      <c r="A1526" s="5" t="s">
        <v>788</v>
      </c>
      <c r="B1526" t="s">
        <v>716</v>
      </c>
      <c r="D1526" t="s">
        <v>32</v>
      </c>
      <c r="E1526" t="s">
        <v>556</v>
      </c>
      <c r="F1526" t="s">
        <v>717</v>
      </c>
      <c r="G1526">
        <v>165</v>
      </c>
      <c r="H1526">
        <v>0</v>
      </c>
      <c r="I1526">
        <v>0</v>
      </c>
      <c r="J1526">
        <v>0</v>
      </c>
      <c r="K1526">
        <v>0</v>
      </c>
      <c r="L1526">
        <v>6</v>
      </c>
      <c r="M1526">
        <v>159</v>
      </c>
      <c r="N1526" s="2">
        <v>8.119079837618403E-3</v>
      </c>
      <c r="O1526" s="2">
        <v>0.21515561569688768</v>
      </c>
      <c r="P1526">
        <v>24</v>
      </c>
      <c r="Q1526" s="2">
        <v>4.0133779264214048E-2</v>
      </c>
      <c r="R1526">
        <v>739</v>
      </c>
      <c r="S1526">
        <v>598</v>
      </c>
      <c r="T1526">
        <v>594</v>
      </c>
      <c r="U1526">
        <v>0</v>
      </c>
      <c r="V1526">
        <v>0</v>
      </c>
      <c r="W1526">
        <v>3</v>
      </c>
      <c r="X1526">
        <v>1</v>
      </c>
      <c r="Y1526">
        <v>20</v>
      </c>
      <c r="Z1526">
        <v>0</v>
      </c>
      <c r="AA1526">
        <v>0</v>
      </c>
      <c r="AB1526">
        <v>0</v>
      </c>
      <c r="AC1526">
        <v>0</v>
      </c>
      <c r="AD1526">
        <v>739</v>
      </c>
      <c r="AE1526">
        <v>0</v>
      </c>
      <c r="AF1526">
        <v>0</v>
      </c>
      <c r="AG1526">
        <v>3</v>
      </c>
      <c r="AH1526">
        <v>1</v>
      </c>
      <c r="AI1526" s="3">
        <v>0.2232746955345061</v>
      </c>
      <c r="AJ1526" s="3">
        <v>0</v>
      </c>
      <c r="AK1526" s="3">
        <v>0</v>
      </c>
      <c r="AL1526" s="3">
        <v>0</v>
      </c>
      <c r="AM1526" s="3">
        <v>0</v>
      </c>
      <c r="AN1526" s="2">
        <f t="shared" si="52"/>
        <v>0.22327469553450607</v>
      </c>
      <c r="AO1526" s="2">
        <v>5.3835800807537013E-3</v>
      </c>
      <c r="AP1526">
        <f t="shared" si="53"/>
        <v>165</v>
      </c>
    </row>
    <row r="1527" spans="1:42" ht="16.5" hidden="1" customHeight="1" x14ac:dyDescent="0.25">
      <c r="A1527" s="4" t="s">
        <v>800</v>
      </c>
      <c r="B1527" s="1" t="s">
        <v>316</v>
      </c>
      <c r="D1527" t="s">
        <v>32</v>
      </c>
      <c r="E1527" t="s">
        <v>317</v>
      </c>
      <c r="F1527" t="s">
        <v>318</v>
      </c>
      <c r="G1527">
        <v>33</v>
      </c>
      <c r="H1527">
        <v>124</v>
      </c>
      <c r="I1527">
        <v>0</v>
      </c>
      <c r="J1527">
        <v>0</v>
      </c>
      <c r="K1527">
        <v>0</v>
      </c>
      <c r="L1527">
        <v>98</v>
      </c>
      <c r="M1527">
        <v>67</v>
      </c>
      <c r="N1527" s="2">
        <v>0.12844036697247707</v>
      </c>
      <c r="O1527" s="2">
        <v>8.7811271297509833E-2</v>
      </c>
      <c r="P1527">
        <v>40</v>
      </c>
      <c r="Q1527" s="2">
        <v>6.2695924764890276E-2</v>
      </c>
      <c r="R1527">
        <v>763</v>
      </c>
      <c r="S1527">
        <v>638</v>
      </c>
      <c r="T1527">
        <v>98</v>
      </c>
      <c r="U1527">
        <v>519</v>
      </c>
      <c r="V1527">
        <v>2</v>
      </c>
      <c r="W1527">
        <v>1</v>
      </c>
      <c r="X1527">
        <v>18</v>
      </c>
      <c r="Y1527">
        <v>9</v>
      </c>
      <c r="Z1527">
        <v>24</v>
      </c>
      <c r="AA1527">
        <v>0</v>
      </c>
      <c r="AB1527">
        <v>0</v>
      </c>
      <c r="AC1527">
        <v>0</v>
      </c>
      <c r="AD1527">
        <v>122</v>
      </c>
      <c r="AE1527">
        <v>619</v>
      </c>
      <c r="AF1527">
        <v>2</v>
      </c>
      <c r="AG1527">
        <v>1</v>
      </c>
      <c r="AH1527">
        <v>18</v>
      </c>
      <c r="AI1527" s="3">
        <v>0.27049180327868855</v>
      </c>
      <c r="AJ1527" s="3">
        <v>0.20032310177705978</v>
      </c>
      <c r="AK1527" s="3">
        <v>0</v>
      </c>
      <c r="AL1527" s="3">
        <v>0</v>
      </c>
      <c r="AM1527" s="3">
        <v>0</v>
      </c>
      <c r="AN1527" s="2">
        <f t="shared" si="52"/>
        <v>0.21625163826998689</v>
      </c>
      <c r="AO1527" s="2">
        <v>0.83989501312335957</v>
      </c>
      <c r="AP1527">
        <f t="shared" si="53"/>
        <v>165</v>
      </c>
    </row>
    <row r="1528" spans="1:42" ht="16.5" hidden="1" customHeight="1" x14ac:dyDescent="0.25">
      <c r="A1528" s="4" t="s">
        <v>798</v>
      </c>
      <c r="B1528" t="s">
        <v>694</v>
      </c>
      <c r="D1528" t="s">
        <v>32</v>
      </c>
      <c r="E1528" t="s">
        <v>408</v>
      </c>
      <c r="F1528" t="s">
        <v>695</v>
      </c>
      <c r="G1528">
        <v>141</v>
      </c>
      <c r="H1528">
        <v>10</v>
      </c>
      <c r="I1528">
        <v>6</v>
      </c>
      <c r="J1528">
        <v>0</v>
      </c>
      <c r="K1528">
        <v>0</v>
      </c>
      <c r="L1528">
        <v>8</v>
      </c>
      <c r="M1528">
        <v>157</v>
      </c>
      <c r="N1528" s="2">
        <v>1.020408163265306E-2</v>
      </c>
      <c r="O1528" s="2">
        <v>0.20025510204081631</v>
      </c>
      <c r="P1528">
        <v>131</v>
      </c>
      <c r="Q1528" s="2">
        <v>0.17466666666666666</v>
      </c>
      <c r="R1528">
        <v>784</v>
      </c>
      <c r="S1528">
        <v>750</v>
      </c>
      <c r="T1528">
        <v>628</v>
      </c>
      <c r="U1528">
        <v>64</v>
      </c>
      <c r="V1528">
        <v>25</v>
      </c>
      <c r="W1528">
        <v>6</v>
      </c>
      <c r="X1528">
        <v>27</v>
      </c>
      <c r="Y1528">
        <v>102</v>
      </c>
      <c r="Z1528">
        <v>9</v>
      </c>
      <c r="AA1528">
        <v>7</v>
      </c>
      <c r="AB1528">
        <v>0</v>
      </c>
      <c r="AC1528">
        <v>6</v>
      </c>
      <c r="AD1528">
        <v>667</v>
      </c>
      <c r="AE1528">
        <v>65</v>
      </c>
      <c r="AF1528">
        <v>24</v>
      </c>
      <c r="AG1528">
        <v>6</v>
      </c>
      <c r="AH1528">
        <v>21</v>
      </c>
      <c r="AI1528" s="3">
        <v>0.21139430284857572</v>
      </c>
      <c r="AJ1528" s="3">
        <v>0.15384615384615385</v>
      </c>
      <c r="AK1528" s="3">
        <v>0.25</v>
      </c>
      <c r="AL1528" s="3">
        <v>0</v>
      </c>
      <c r="AM1528" s="3">
        <v>0</v>
      </c>
      <c r="AN1528" s="2">
        <f t="shared" si="52"/>
        <v>0.21045918367346939</v>
      </c>
      <c r="AO1528" s="2">
        <v>0.14814814814814814</v>
      </c>
      <c r="AP1528">
        <f t="shared" si="53"/>
        <v>165</v>
      </c>
    </row>
    <row r="1529" spans="1:42" ht="16.5" hidden="1" customHeight="1" x14ac:dyDescent="0.25">
      <c r="A1529" s="4">
        <v>2011</v>
      </c>
      <c r="B1529" t="s">
        <v>704</v>
      </c>
      <c r="D1529" t="s">
        <v>32</v>
      </c>
      <c r="E1529" t="s">
        <v>463</v>
      </c>
      <c r="F1529" t="s">
        <v>705</v>
      </c>
      <c r="G1529">
        <v>150</v>
      </c>
      <c r="H1529">
        <v>5</v>
      </c>
      <c r="I1529">
        <v>0</v>
      </c>
      <c r="J1529">
        <v>0</v>
      </c>
      <c r="K1529">
        <v>0</v>
      </c>
      <c r="L1529">
        <v>37</v>
      </c>
      <c r="M1529">
        <v>128</v>
      </c>
      <c r="N1529" s="2">
        <v>3.722334004024145E-2</v>
      </c>
      <c r="O1529" s="2">
        <v>0.12877263581488935</v>
      </c>
      <c r="P1529">
        <v>28</v>
      </c>
      <c r="Q1529" s="2">
        <v>3.2672112018669777E-2</v>
      </c>
      <c r="R1529">
        <v>994</v>
      </c>
      <c r="S1529">
        <v>857</v>
      </c>
      <c r="T1529">
        <v>830</v>
      </c>
      <c r="U1529">
        <v>19</v>
      </c>
      <c r="V1529">
        <v>1</v>
      </c>
      <c r="W1529">
        <v>5</v>
      </c>
      <c r="X1529">
        <v>2</v>
      </c>
      <c r="Y1529">
        <v>24</v>
      </c>
      <c r="Z1529">
        <v>0</v>
      </c>
      <c r="AA1529">
        <v>0</v>
      </c>
      <c r="AB1529">
        <v>0</v>
      </c>
      <c r="AC1529">
        <v>0</v>
      </c>
      <c r="AD1529">
        <v>956</v>
      </c>
      <c r="AE1529">
        <v>24</v>
      </c>
      <c r="AF1529">
        <v>1</v>
      </c>
      <c r="AG1529">
        <v>5</v>
      </c>
      <c r="AH1529">
        <v>2</v>
      </c>
      <c r="AI1529" s="3">
        <v>0.15690376569037656</v>
      </c>
      <c r="AJ1529" s="3">
        <v>0.20833333333333334</v>
      </c>
      <c r="AK1529" s="3">
        <v>0</v>
      </c>
      <c r="AL1529" s="3">
        <v>0</v>
      </c>
      <c r="AM1529" s="3">
        <v>0</v>
      </c>
      <c r="AN1529" s="2">
        <f t="shared" si="52"/>
        <v>0.16599597585513079</v>
      </c>
      <c r="AO1529" s="2">
        <v>3.2388663967611336E-2</v>
      </c>
      <c r="AP1529">
        <f t="shared" si="53"/>
        <v>165</v>
      </c>
    </row>
    <row r="1530" spans="1:42" ht="16.5" hidden="1" customHeight="1" x14ac:dyDescent="0.25">
      <c r="A1530" s="4" t="s">
        <v>798</v>
      </c>
      <c r="B1530" t="s">
        <v>706</v>
      </c>
      <c r="D1530" t="s">
        <v>32</v>
      </c>
      <c r="E1530" t="s">
        <v>325</v>
      </c>
      <c r="F1530" t="s">
        <v>707</v>
      </c>
      <c r="G1530">
        <v>156</v>
      </c>
      <c r="H1530">
        <v>0</v>
      </c>
      <c r="I1530">
        <v>0</v>
      </c>
      <c r="J1530">
        <v>0</v>
      </c>
      <c r="K1530">
        <v>3</v>
      </c>
      <c r="L1530">
        <v>9</v>
      </c>
      <c r="M1530">
        <v>156</v>
      </c>
      <c r="N1530" s="2">
        <v>5.2910052910052907E-3</v>
      </c>
      <c r="O1530" s="2">
        <v>9.1710758377425039E-2</v>
      </c>
      <c r="P1530">
        <v>164</v>
      </c>
      <c r="Q1530" s="2">
        <v>9.6470588235294114E-2</v>
      </c>
      <c r="R1530">
        <v>1701</v>
      </c>
      <c r="S1530">
        <v>1700</v>
      </c>
      <c r="T1530">
        <v>1488</v>
      </c>
      <c r="U1530">
        <v>2</v>
      </c>
      <c r="V1530">
        <v>30</v>
      </c>
      <c r="W1530">
        <v>25</v>
      </c>
      <c r="X1530">
        <v>155</v>
      </c>
      <c r="Y1530">
        <v>150</v>
      </c>
      <c r="Z1530">
        <v>0</v>
      </c>
      <c r="AA1530">
        <v>3</v>
      </c>
      <c r="AB1530">
        <v>0</v>
      </c>
      <c r="AC1530">
        <v>4</v>
      </c>
      <c r="AD1530">
        <v>1494</v>
      </c>
      <c r="AE1530">
        <v>2</v>
      </c>
      <c r="AF1530">
        <v>27</v>
      </c>
      <c r="AG1530">
        <v>25</v>
      </c>
      <c r="AH1530">
        <v>154</v>
      </c>
      <c r="AI1530" s="3">
        <v>0.10441767068273092</v>
      </c>
      <c r="AJ1530" s="3">
        <v>0</v>
      </c>
      <c r="AK1530" s="3">
        <v>0</v>
      </c>
      <c r="AL1530" s="3">
        <v>0</v>
      </c>
      <c r="AM1530" s="3">
        <v>1.948051948051948E-2</v>
      </c>
      <c r="AN1530" s="2">
        <f t="shared" si="52"/>
        <v>9.700176366843033E-2</v>
      </c>
      <c r="AO1530" s="2">
        <v>0.12220916568742655</v>
      </c>
      <c r="AP1530">
        <f t="shared" si="53"/>
        <v>165</v>
      </c>
    </row>
    <row r="1531" spans="1:42" ht="16.5" hidden="1" customHeight="1" x14ac:dyDescent="0.25">
      <c r="A1531" s="4" t="s">
        <v>803</v>
      </c>
      <c r="B1531" s="1" t="s">
        <v>234</v>
      </c>
      <c r="C1531" t="s">
        <v>36</v>
      </c>
      <c r="D1531" t="s">
        <v>43</v>
      </c>
      <c r="E1531" t="s">
        <v>38</v>
      </c>
      <c r="F1531" t="s">
        <v>235</v>
      </c>
      <c r="G1531">
        <v>145</v>
      </c>
      <c r="H1531">
        <v>0</v>
      </c>
      <c r="I1531">
        <v>4</v>
      </c>
      <c r="J1531">
        <v>0</v>
      </c>
      <c r="K1531">
        <v>0</v>
      </c>
      <c r="L1531">
        <v>0</v>
      </c>
      <c r="M1531">
        <v>165</v>
      </c>
      <c r="N1531" s="2">
        <v>0</v>
      </c>
      <c r="O1531" s="2">
        <v>1.8325188804975568E-2</v>
      </c>
      <c r="P1531">
        <v>327</v>
      </c>
      <c r="Q1531" s="2">
        <v>3.5675321841588482E-2</v>
      </c>
      <c r="R1531">
        <v>9004</v>
      </c>
      <c r="S1531">
        <v>9166</v>
      </c>
      <c r="T1531">
        <v>8351</v>
      </c>
      <c r="U1531">
        <v>33</v>
      </c>
      <c r="V1531">
        <v>222</v>
      </c>
      <c r="W1531">
        <v>425</v>
      </c>
      <c r="X1531">
        <v>142</v>
      </c>
      <c r="Y1531">
        <v>298</v>
      </c>
      <c r="Z1531">
        <v>0</v>
      </c>
      <c r="AA1531">
        <v>3</v>
      </c>
      <c r="AB1531">
        <v>7</v>
      </c>
      <c r="AC1531">
        <v>0</v>
      </c>
      <c r="AD1531">
        <v>8198</v>
      </c>
      <c r="AE1531">
        <v>33</v>
      </c>
      <c r="AF1531">
        <v>223</v>
      </c>
      <c r="AG1531">
        <v>418</v>
      </c>
      <c r="AH1531">
        <v>142</v>
      </c>
      <c r="AI1531" s="3">
        <v>1.7687240790436692E-2</v>
      </c>
      <c r="AJ1531" s="3">
        <v>0</v>
      </c>
      <c r="AK1531" s="3">
        <v>1.7937219730941704E-2</v>
      </c>
      <c r="AL1531" s="3">
        <v>0</v>
      </c>
      <c r="AM1531" s="3">
        <v>0</v>
      </c>
      <c r="AN1531" s="2">
        <f t="shared" si="52"/>
        <v>1.8325188804975568E-2</v>
      </c>
      <c r="AO1531" s="2">
        <v>9.0525848679831378E-2</v>
      </c>
      <c r="AP1531">
        <f t="shared" si="53"/>
        <v>165</v>
      </c>
    </row>
    <row r="1532" spans="1:42" ht="16.5" hidden="1" customHeight="1" x14ac:dyDescent="0.25">
      <c r="A1532" s="5" t="s">
        <v>792</v>
      </c>
      <c r="B1532" t="s">
        <v>656</v>
      </c>
      <c r="D1532" t="s">
        <v>32</v>
      </c>
      <c r="E1532" t="s">
        <v>322</v>
      </c>
      <c r="F1532" t="s">
        <v>657</v>
      </c>
      <c r="G1532">
        <v>124</v>
      </c>
      <c r="H1532">
        <v>3</v>
      </c>
      <c r="I1532">
        <v>4</v>
      </c>
      <c r="J1532">
        <v>0</v>
      </c>
      <c r="K1532">
        <v>30</v>
      </c>
      <c r="L1532">
        <v>0</v>
      </c>
      <c r="M1532">
        <v>164</v>
      </c>
      <c r="N1532" s="2">
        <v>0</v>
      </c>
      <c r="O1532" s="2">
        <v>0.25308641975308643</v>
      </c>
      <c r="P1532">
        <v>5</v>
      </c>
      <c r="Q1532" s="2">
        <v>1.0224948875255624E-2</v>
      </c>
      <c r="R1532">
        <v>648</v>
      </c>
      <c r="S1532">
        <v>489</v>
      </c>
      <c r="T1532">
        <v>415</v>
      </c>
      <c r="U1532">
        <v>3</v>
      </c>
      <c r="V1532">
        <v>5</v>
      </c>
      <c r="W1532">
        <v>1</v>
      </c>
      <c r="X1532">
        <v>65</v>
      </c>
      <c r="Y1532">
        <v>3</v>
      </c>
      <c r="Z1532">
        <v>0</v>
      </c>
      <c r="AA1532">
        <v>0</v>
      </c>
      <c r="AB1532">
        <v>0</v>
      </c>
      <c r="AC1532">
        <v>0</v>
      </c>
      <c r="AD1532">
        <v>536</v>
      </c>
      <c r="AE1532">
        <v>6</v>
      </c>
      <c r="AF1532">
        <v>9</v>
      </c>
      <c r="AG1532">
        <v>1</v>
      </c>
      <c r="AH1532">
        <v>95</v>
      </c>
      <c r="AI1532" s="3">
        <v>0.23134328358208955</v>
      </c>
      <c r="AJ1532" s="3">
        <v>0.5</v>
      </c>
      <c r="AK1532" s="3">
        <v>0.44444444444444442</v>
      </c>
      <c r="AL1532" s="3">
        <v>0</v>
      </c>
      <c r="AM1532" s="3">
        <v>0.31578947368421051</v>
      </c>
      <c r="AN1532" s="2">
        <f t="shared" si="52"/>
        <v>0.25308641975308643</v>
      </c>
      <c r="AO1532" s="2">
        <v>0.17156105100463678</v>
      </c>
      <c r="AP1532">
        <f t="shared" si="53"/>
        <v>164</v>
      </c>
    </row>
    <row r="1533" spans="1:42" ht="16.5" hidden="1" customHeight="1" x14ac:dyDescent="0.25">
      <c r="A1533" s="5" t="s">
        <v>791</v>
      </c>
      <c r="B1533" t="s">
        <v>716</v>
      </c>
      <c r="D1533" t="s">
        <v>32</v>
      </c>
      <c r="E1533" t="s">
        <v>556</v>
      </c>
      <c r="F1533" t="s">
        <v>717</v>
      </c>
      <c r="G1533">
        <v>164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164</v>
      </c>
      <c r="N1533" s="2">
        <v>0</v>
      </c>
      <c r="O1533" s="2">
        <v>0.23229461756373937</v>
      </c>
      <c r="P1533">
        <v>17</v>
      </c>
      <c r="Q1533" s="2">
        <v>3.041144901610018E-2</v>
      </c>
      <c r="R1533">
        <v>706</v>
      </c>
      <c r="S1533">
        <v>559</v>
      </c>
      <c r="T1533">
        <v>554</v>
      </c>
      <c r="U1533">
        <v>0</v>
      </c>
      <c r="V1533">
        <v>0</v>
      </c>
      <c r="W1533">
        <v>4</v>
      </c>
      <c r="X1533">
        <v>1</v>
      </c>
      <c r="Y1533">
        <v>13</v>
      </c>
      <c r="Z1533">
        <v>0</v>
      </c>
      <c r="AA1533">
        <v>0</v>
      </c>
      <c r="AB1533">
        <v>0</v>
      </c>
      <c r="AC1533">
        <v>0</v>
      </c>
      <c r="AD1533">
        <v>705</v>
      </c>
      <c r="AE1533">
        <v>0</v>
      </c>
      <c r="AF1533">
        <v>0</v>
      </c>
      <c r="AG1533">
        <v>4</v>
      </c>
      <c r="AH1533">
        <v>1</v>
      </c>
      <c r="AI1533" s="3">
        <v>0.23262411347517731</v>
      </c>
      <c r="AJ1533" s="3">
        <v>0</v>
      </c>
      <c r="AK1533" s="3">
        <v>0</v>
      </c>
      <c r="AL1533" s="3">
        <v>0</v>
      </c>
      <c r="AM1533" s="3">
        <v>0</v>
      </c>
      <c r="AN1533" s="2">
        <f t="shared" si="52"/>
        <v>0.23229461756373937</v>
      </c>
      <c r="AO1533" s="2">
        <v>7.0422535211267607E-3</v>
      </c>
      <c r="AP1533">
        <f t="shared" si="53"/>
        <v>164</v>
      </c>
    </row>
    <row r="1534" spans="1:42" ht="16.5" hidden="1" customHeight="1" x14ac:dyDescent="0.25">
      <c r="A1534" s="4" t="s">
        <v>800</v>
      </c>
      <c r="B1534" t="s">
        <v>620</v>
      </c>
      <c r="D1534" t="s">
        <v>32</v>
      </c>
      <c r="E1534" t="s">
        <v>185</v>
      </c>
      <c r="F1534" t="s">
        <v>621</v>
      </c>
      <c r="G1534">
        <v>155</v>
      </c>
      <c r="H1534">
        <v>0</v>
      </c>
      <c r="I1534">
        <v>0</v>
      </c>
      <c r="J1534">
        <v>0</v>
      </c>
      <c r="K1534">
        <v>0</v>
      </c>
      <c r="L1534">
        <v>6</v>
      </c>
      <c r="M1534">
        <v>158</v>
      </c>
      <c r="N1534" s="2">
        <v>8.1743869209809257E-3</v>
      </c>
      <c r="O1534" s="2">
        <v>0.21525885558583105</v>
      </c>
      <c r="P1534">
        <v>31</v>
      </c>
      <c r="Q1534" s="2">
        <v>5.1580698835274545E-2</v>
      </c>
      <c r="R1534">
        <v>734</v>
      </c>
      <c r="S1534">
        <v>601</v>
      </c>
      <c r="T1534">
        <v>575</v>
      </c>
      <c r="U1534">
        <v>2</v>
      </c>
      <c r="V1534">
        <v>6</v>
      </c>
      <c r="W1534">
        <v>11</v>
      </c>
      <c r="X1534">
        <v>7</v>
      </c>
      <c r="Y1534">
        <v>25</v>
      </c>
      <c r="Z1534">
        <v>0</v>
      </c>
      <c r="AA1534">
        <v>0</v>
      </c>
      <c r="AB1534">
        <v>0</v>
      </c>
      <c r="AC1534">
        <v>0</v>
      </c>
      <c r="AD1534">
        <v>705</v>
      </c>
      <c r="AE1534">
        <v>2</v>
      </c>
      <c r="AF1534">
        <v>6</v>
      </c>
      <c r="AG1534">
        <v>11</v>
      </c>
      <c r="AH1534">
        <v>7</v>
      </c>
      <c r="AI1534" s="3">
        <v>0.21985815602836881</v>
      </c>
      <c r="AJ1534" s="3">
        <v>0</v>
      </c>
      <c r="AK1534" s="3">
        <v>0</v>
      </c>
      <c r="AL1534" s="3">
        <v>0</v>
      </c>
      <c r="AM1534" s="3">
        <v>0</v>
      </c>
      <c r="AN1534" s="2">
        <f t="shared" si="52"/>
        <v>0.22343324250681199</v>
      </c>
      <c r="AO1534" s="2">
        <v>3.5567715458276333E-2</v>
      </c>
      <c r="AP1534">
        <f t="shared" si="53"/>
        <v>164</v>
      </c>
    </row>
    <row r="1535" spans="1:42" ht="16.5" hidden="1" customHeight="1" x14ac:dyDescent="0.25">
      <c r="A1535" s="5" t="s">
        <v>792</v>
      </c>
      <c r="B1535" t="s">
        <v>735</v>
      </c>
      <c r="D1535" t="s">
        <v>32</v>
      </c>
      <c r="E1535" t="s">
        <v>60</v>
      </c>
      <c r="F1535" t="s">
        <v>736</v>
      </c>
      <c r="G1535">
        <v>152</v>
      </c>
      <c r="H1535">
        <v>4</v>
      </c>
      <c r="I1535">
        <v>0</v>
      </c>
      <c r="J1535">
        <v>0</v>
      </c>
      <c r="K1535">
        <v>0</v>
      </c>
      <c r="L1535">
        <v>0</v>
      </c>
      <c r="M1535">
        <v>164</v>
      </c>
      <c r="N1535" s="2">
        <v>0</v>
      </c>
      <c r="O1535" s="2">
        <v>0.21354166666666666</v>
      </c>
      <c r="P1535">
        <v>46</v>
      </c>
      <c r="Q1535" s="2">
        <v>7.0769230769230765E-2</v>
      </c>
      <c r="R1535">
        <v>768</v>
      </c>
      <c r="S1535">
        <v>650</v>
      </c>
      <c r="T1535">
        <v>632</v>
      </c>
      <c r="U1535">
        <v>9</v>
      </c>
      <c r="V1535">
        <v>0</v>
      </c>
      <c r="W1535">
        <v>4</v>
      </c>
      <c r="X1535">
        <v>5</v>
      </c>
      <c r="Y1535">
        <v>38</v>
      </c>
      <c r="Z1535">
        <v>0</v>
      </c>
      <c r="AA1535">
        <v>0</v>
      </c>
      <c r="AB1535">
        <v>0</v>
      </c>
      <c r="AC1535">
        <v>3</v>
      </c>
      <c r="AD1535">
        <v>746</v>
      </c>
      <c r="AE1535">
        <v>13</v>
      </c>
      <c r="AF1535">
        <v>0</v>
      </c>
      <c r="AG1535">
        <v>4</v>
      </c>
      <c r="AH1535">
        <v>2</v>
      </c>
      <c r="AI1535" s="3">
        <v>0.20375335120643431</v>
      </c>
      <c r="AJ1535" s="3">
        <v>0.30769230769230771</v>
      </c>
      <c r="AK1535" s="3">
        <v>0</v>
      </c>
      <c r="AL1535" s="3">
        <v>0</v>
      </c>
      <c r="AM1535" s="3">
        <v>0</v>
      </c>
      <c r="AN1535" s="2">
        <f t="shared" si="52"/>
        <v>0.21354166666666666</v>
      </c>
      <c r="AO1535" s="2">
        <v>2.4836601307189541E-2</v>
      </c>
      <c r="AP1535">
        <f t="shared" si="53"/>
        <v>164</v>
      </c>
    </row>
    <row r="1536" spans="1:42" ht="16.5" hidden="1" customHeight="1" x14ac:dyDescent="0.25">
      <c r="A1536" s="5" t="s">
        <v>795</v>
      </c>
      <c r="B1536" t="s">
        <v>654</v>
      </c>
      <c r="D1536" t="s">
        <v>32</v>
      </c>
      <c r="E1536" t="s">
        <v>117</v>
      </c>
      <c r="F1536" t="s">
        <v>655</v>
      </c>
      <c r="G1536">
        <v>155</v>
      </c>
      <c r="H1536">
        <v>0</v>
      </c>
      <c r="I1536">
        <v>0</v>
      </c>
      <c r="J1536">
        <v>0</v>
      </c>
      <c r="K1536">
        <v>0</v>
      </c>
      <c r="L1536">
        <v>30</v>
      </c>
      <c r="M1536">
        <v>134</v>
      </c>
      <c r="N1536" s="2">
        <v>2.8818443804034581E-2</v>
      </c>
      <c r="O1536" s="2">
        <v>0.1287223823246878</v>
      </c>
      <c r="P1536">
        <v>51</v>
      </c>
      <c r="Q1536" s="2">
        <v>5.4956896551724137E-2</v>
      </c>
      <c r="R1536">
        <v>1041</v>
      </c>
      <c r="S1536">
        <v>928</v>
      </c>
      <c r="T1536">
        <v>873</v>
      </c>
      <c r="U1536">
        <v>12</v>
      </c>
      <c r="V1536">
        <v>23</v>
      </c>
      <c r="W1536">
        <v>12</v>
      </c>
      <c r="X1536">
        <v>8</v>
      </c>
      <c r="Y1536">
        <v>49</v>
      </c>
      <c r="Z1536">
        <v>0</v>
      </c>
      <c r="AA1536">
        <v>0</v>
      </c>
      <c r="AB1536">
        <v>0</v>
      </c>
      <c r="AC1536">
        <v>0</v>
      </c>
      <c r="AD1536">
        <v>979</v>
      </c>
      <c r="AE1536">
        <v>12</v>
      </c>
      <c r="AF1536">
        <v>23</v>
      </c>
      <c r="AG1536">
        <v>12</v>
      </c>
      <c r="AH1536">
        <v>8</v>
      </c>
      <c r="AI1536" s="3">
        <v>0.15832482124616956</v>
      </c>
      <c r="AJ1536" s="3">
        <v>0</v>
      </c>
      <c r="AK1536" s="3">
        <v>0</v>
      </c>
      <c r="AL1536" s="3">
        <v>0</v>
      </c>
      <c r="AM1536" s="3">
        <v>0</v>
      </c>
      <c r="AN1536" s="2">
        <f t="shared" si="52"/>
        <v>0.15754082612872239</v>
      </c>
      <c r="AO1536" s="2">
        <v>5.3191489361702128E-2</v>
      </c>
      <c r="AP1536">
        <f t="shared" si="53"/>
        <v>164</v>
      </c>
    </row>
    <row r="1537" spans="1:42" ht="16.5" hidden="1" customHeight="1" x14ac:dyDescent="0.25">
      <c r="A1537" s="4" t="s">
        <v>798</v>
      </c>
      <c r="B1537" s="1" t="s">
        <v>396</v>
      </c>
      <c r="D1537" t="s">
        <v>32</v>
      </c>
      <c r="E1537" t="s">
        <v>388</v>
      </c>
      <c r="F1537" t="s">
        <v>397</v>
      </c>
      <c r="G1537">
        <v>152</v>
      </c>
      <c r="H1537">
        <v>6</v>
      </c>
      <c r="I1537">
        <v>0</v>
      </c>
      <c r="J1537">
        <v>0</v>
      </c>
      <c r="K1537">
        <v>0</v>
      </c>
      <c r="L1537">
        <v>3</v>
      </c>
      <c r="M1537">
        <v>161</v>
      </c>
      <c r="N1537" s="2">
        <v>2.8382213812677389E-3</v>
      </c>
      <c r="O1537" s="2">
        <v>0.15231788079470199</v>
      </c>
      <c r="P1537">
        <v>20</v>
      </c>
      <c r="Q1537" s="2">
        <v>2.1905805038335158E-2</v>
      </c>
      <c r="R1537">
        <v>1057</v>
      </c>
      <c r="S1537">
        <v>913</v>
      </c>
      <c r="T1537">
        <v>542</v>
      </c>
      <c r="U1537">
        <v>13</v>
      </c>
      <c r="V1537">
        <v>65</v>
      </c>
      <c r="W1537">
        <v>24</v>
      </c>
      <c r="X1537">
        <v>269</v>
      </c>
      <c r="Y1537">
        <v>13</v>
      </c>
      <c r="Z1537">
        <v>0</v>
      </c>
      <c r="AA1537">
        <v>0</v>
      </c>
      <c r="AB1537">
        <v>0</v>
      </c>
      <c r="AC1537">
        <v>0</v>
      </c>
      <c r="AD1537">
        <v>681</v>
      </c>
      <c r="AE1537">
        <v>19</v>
      </c>
      <c r="AF1537">
        <v>65</v>
      </c>
      <c r="AG1537">
        <v>24</v>
      </c>
      <c r="AH1537">
        <v>269</v>
      </c>
      <c r="AI1537" s="3">
        <v>0.22320117474302498</v>
      </c>
      <c r="AJ1537" s="3">
        <v>0.31578947368421051</v>
      </c>
      <c r="AK1537" s="3">
        <v>0</v>
      </c>
      <c r="AL1537" s="3">
        <v>0</v>
      </c>
      <c r="AM1537" s="3">
        <v>0</v>
      </c>
      <c r="AN1537" s="2">
        <f t="shared" si="52"/>
        <v>0.15515610217596973</v>
      </c>
      <c r="AO1537" s="2">
        <v>0.3563327032136106</v>
      </c>
      <c r="AP1537">
        <f t="shared" si="53"/>
        <v>164</v>
      </c>
    </row>
    <row r="1538" spans="1:42" ht="16.5" hidden="1" customHeight="1" x14ac:dyDescent="0.25">
      <c r="A1538" s="4" t="s">
        <v>801</v>
      </c>
      <c r="B1538" t="s">
        <v>684</v>
      </c>
      <c r="D1538" t="s">
        <v>32</v>
      </c>
      <c r="E1538" t="s">
        <v>297</v>
      </c>
      <c r="F1538" t="s">
        <v>685</v>
      </c>
      <c r="G1538">
        <v>151</v>
      </c>
      <c r="H1538">
        <v>0</v>
      </c>
      <c r="I1538">
        <v>0</v>
      </c>
      <c r="J1538">
        <v>0</v>
      </c>
      <c r="K1538">
        <v>4</v>
      </c>
      <c r="L1538">
        <v>79</v>
      </c>
      <c r="M1538">
        <v>85</v>
      </c>
      <c r="N1538" s="2">
        <v>6.8280034572169399E-2</v>
      </c>
      <c r="O1538" s="2">
        <v>7.3465859982713919E-2</v>
      </c>
      <c r="P1538">
        <v>38</v>
      </c>
      <c r="Q1538" s="2">
        <v>3.6857419980601359E-2</v>
      </c>
      <c r="R1538">
        <v>1157</v>
      </c>
      <c r="S1538">
        <v>1031</v>
      </c>
      <c r="T1538">
        <v>801</v>
      </c>
      <c r="U1538">
        <v>8</v>
      </c>
      <c r="V1538">
        <v>34</v>
      </c>
      <c r="W1538">
        <v>15</v>
      </c>
      <c r="X1538">
        <v>173</v>
      </c>
      <c r="Y1538">
        <v>32</v>
      </c>
      <c r="Z1538">
        <v>0</v>
      </c>
      <c r="AA1538">
        <v>0</v>
      </c>
      <c r="AB1538">
        <v>0</v>
      </c>
      <c r="AC1538">
        <v>3</v>
      </c>
      <c r="AD1538">
        <v>920</v>
      </c>
      <c r="AE1538">
        <v>8</v>
      </c>
      <c r="AF1538">
        <v>34</v>
      </c>
      <c r="AG1538">
        <v>15</v>
      </c>
      <c r="AH1538">
        <v>174</v>
      </c>
      <c r="AI1538" s="3">
        <v>0.16413043478260869</v>
      </c>
      <c r="AJ1538" s="3">
        <v>0</v>
      </c>
      <c r="AK1538" s="3">
        <v>0</v>
      </c>
      <c r="AL1538" s="3">
        <v>0</v>
      </c>
      <c r="AM1538" s="3">
        <v>2.2988505747126436E-2</v>
      </c>
      <c r="AN1538" s="2">
        <f t="shared" si="52"/>
        <v>0.14174589455488332</v>
      </c>
      <c r="AO1538" s="2">
        <v>0.20069504778453517</v>
      </c>
      <c r="AP1538">
        <f t="shared" si="53"/>
        <v>164</v>
      </c>
    </row>
    <row r="1539" spans="1:42" ht="16.5" hidden="1" customHeight="1" x14ac:dyDescent="0.25">
      <c r="A1539" s="4" t="s">
        <v>801</v>
      </c>
      <c r="B1539" s="1" t="s">
        <v>201</v>
      </c>
      <c r="D1539" t="s">
        <v>32</v>
      </c>
      <c r="E1539" t="s">
        <v>197</v>
      </c>
      <c r="F1539" t="s">
        <v>202</v>
      </c>
      <c r="G1539">
        <v>137</v>
      </c>
      <c r="H1539">
        <v>0</v>
      </c>
      <c r="I1539">
        <v>4</v>
      </c>
      <c r="J1539">
        <v>8</v>
      </c>
      <c r="K1539">
        <v>10</v>
      </c>
      <c r="L1539">
        <v>0</v>
      </c>
      <c r="M1539">
        <v>164</v>
      </c>
      <c r="N1539" s="2">
        <v>0</v>
      </c>
      <c r="O1539" s="2">
        <v>0.13486842105263158</v>
      </c>
      <c r="P1539">
        <v>221</v>
      </c>
      <c r="Q1539" s="2">
        <v>0.17360565593087196</v>
      </c>
      <c r="R1539">
        <v>1216</v>
      </c>
      <c r="S1539">
        <v>1273</v>
      </c>
      <c r="T1539">
        <v>1185</v>
      </c>
      <c r="U1539">
        <v>3</v>
      </c>
      <c r="V1539">
        <v>37</v>
      </c>
      <c r="W1539">
        <v>14</v>
      </c>
      <c r="X1539">
        <v>34</v>
      </c>
      <c r="Y1539">
        <v>199</v>
      </c>
      <c r="Z1539">
        <v>0</v>
      </c>
      <c r="AA1539">
        <v>4</v>
      </c>
      <c r="AB1539">
        <v>0</v>
      </c>
      <c r="AC1539">
        <v>6</v>
      </c>
      <c r="AD1539">
        <v>1123</v>
      </c>
      <c r="AE1539">
        <v>3</v>
      </c>
      <c r="AF1539">
        <v>37</v>
      </c>
      <c r="AG1539">
        <v>22</v>
      </c>
      <c r="AH1539">
        <v>38</v>
      </c>
      <c r="AI1539" s="3">
        <v>0.1219946571682992</v>
      </c>
      <c r="AJ1539" s="3">
        <v>0</v>
      </c>
      <c r="AK1539" s="3">
        <v>0.10810810810810811</v>
      </c>
      <c r="AL1539" s="3">
        <v>0.36363636363636365</v>
      </c>
      <c r="AM1539" s="3">
        <v>0.26315789473684209</v>
      </c>
      <c r="AN1539" s="2">
        <f t="shared" si="52"/>
        <v>0.13486842105263158</v>
      </c>
      <c r="AO1539" s="2">
        <v>8.1766148814390843E-2</v>
      </c>
      <c r="AP1539">
        <f t="shared" si="53"/>
        <v>164</v>
      </c>
    </row>
    <row r="1540" spans="1:42" ht="16.5" hidden="1" customHeight="1" x14ac:dyDescent="0.25">
      <c r="A1540" s="4" t="s">
        <v>803</v>
      </c>
      <c r="B1540" s="1" t="s">
        <v>151</v>
      </c>
      <c r="D1540" t="s">
        <v>32</v>
      </c>
      <c r="E1540" t="s">
        <v>149</v>
      </c>
      <c r="F1540" t="s">
        <v>152</v>
      </c>
      <c r="G1540">
        <v>161</v>
      </c>
      <c r="H1540">
        <v>0</v>
      </c>
      <c r="I1540">
        <v>0</v>
      </c>
      <c r="J1540">
        <v>0</v>
      </c>
      <c r="K1540">
        <v>0</v>
      </c>
      <c r="L1540">
        <v>67</v>
      </c>
      <c r="M1540">
        <v>97</v>
      </c>
      <c r="N1540" s="2">
        <v>3.8750722961249276E-2</v>
      </c>
      <c r="O1540" s="2">
        <v>5.6101792943898207E-2</v>
      </c>
      <c r="P1540">
        <v>25</v>
      </c>
      <c r="Q1540" s="2">
        <v>1.5723270440251572E-2</v>
      </c>
      <c r="R1540">
        <v>1729</v>
      </c>
      <c r="S1540">
        <v>1590</v>
      </c>
      <c r="T1540">
        <v>1534</v>
      </c>
      <c r="U1540">
        <v>24</v>
      </c>
      <c r="V1540">
        <v>14</v>
      </c>
      <c r="W1540">
        <v>3</v>
      </c>
      <c r="X1540">
        <v>6</v>
      </c>
      <c r="Y1540">
        <v>17</v>
      </c>
      <c r="Z1540">
        <v>0</v>
      </c>
      <c r="AA1540">
        <v>0</v>
      </c>
      <c r="AB1540">
        <v>0</v>
      </c>
      <c r="AC1540">
        <v>0</v>
      </c>
      <c r="AD1540">
        <v>1678</v>
      </c>
      <c r="AE1540">
        <v>24</v>
      </c>
      <c r="AF1540">
        <v>14</v>
      </c>
      <c r="AG1540">
        <v>3</v>
      </c>
      <c r="AH1540">
        <v>6</v>
      </c>
      <c r="AI1540" s="3">
        <v>9.5947556615017873E-2</v>
      </c>
      <c r="AJ1540" s="3">
        <v>0</v>
      </c>
      <c r="AK1540" s="3">
        <v>0</v>
      </c>
      <c r="AL1540" s="3">
        <v>0</v>
      </c>
      <c r="AM1540" s="3">
        <v>0</v>
      </c>
      <c r="AN1540" s="2">
        <f t="shared" si="52"/>
        <v>9.4852515905147483E-2</v>
      </c>
      <c r="AO1540" s="2">
        <v>2.7246376811594204E-2</v>
      </c>
      <c r="AP1540">
        <f t="shared" si="53"/>
        <v>164</v>
      </c>
    </row>
    <row r="1541" spans="1:42" ht="16.5" hidden="1" customHeight="1" x14ac:dyDescent="0.25">
      <c r="A1541" s="5" t="s">
        <v>791</v>
      </c>
      <c r="B1541" s="1" t="s">
        <v>486</v>
      </c>
      <c r="C1541" t="s">
        <v>36</v>
      </c>
      <c r="D1541" t="s">
        <v>43</v>
      </c>
      <c r="E1541" t="s">
        <v>480</v>
      </c>
      <c r="F1541" t="s">
        <v>487</v>
      </c>
      <c r="G1541">
        <v>113</v>
      </c>
      <c r="H1541">
        <v>8</v>
      </c>
      <c r="I1541">
        <v>4</v>
      </c>
      <c r="J1541">
        <v>11</v>
      </c>
      <c r="K1541">
        <v>0</v>
      </c>
      <c r="L1541">
        <v>18</v>
      </c>
      <c r="M1541">
        <v>146</v>
      </c>
      <c r="N1541" s="2">
        <v>3.188097768331562E-3</v>
      </c>
      <c r="O1541" s="2">
        <v>2.5859015232022671E-2</v>
      </c>
      <c r="P1541">
        <v>57</v>
      </c>
      <c r="Q1541" s="2">
        <v>1.0290666185231992E-2</v>
      </c>
      <c r="R1541">
        <v>5646</v>
      </c>
      <c r="S1541">
        <v>5539</v>
      </c>
      <c r="T1541">
        <v>4041</v>
      </c>
      <c r="U1541">
        <v>98</v>
      </c>
      <c r="V1541">
        <v>279</v>
      </c>
      <c r="W1541">
        <v>499</v>
      </c>
      <c r="X1541">
        <v>622</v>
      </c>
      <c r="Y1541">
        <v>43</v>
      </c>
      <c r="Z1541">
        <v>0</v>
      </c>
      <c r="AA1541">
        <v>0</v>
      </c>
      <c r="AB1541">
        <v>0</v>
      </c>
      <c r="AC1541">
        <v>0</v>
      </c>
      <c r="AD1541">
        <v>4111</v>
      </c>
      <c r="AE1541">
        <v>106</v>
      </c>
      <c r="AF1541">
        <v>283</v>
      </c>
      <c r="AG1541">
        <v>510</v>
      </c>
      <c r="AH1541">
        <v>622</v>
      </c>
      <c r="AI1541" s="3">
        <v>2.7487229384577962E-2</v>
      </c>
      <c r="AJ1541" s="3">
        <v>7.5471698113207544E-2</v>
      </c>
      <c r="AK1541" s="3">
        <v>1.4134275618374558E-2</v>
      </c>
      <c r="AL1541" s="3">
        <v>2.1568627450980392E-2</v>
      </c>
      <c r="AM1541" s="3">
        <v>0</v>
      </c>
      <c r="AN1541" s="2">
        <f t="shared" si="52"/>
        <v>2.9047113000354233E-2</v>
      </c>
      <c r="AO1541" s="2">
        <v>0.27006392045454547</v>
      </c>
      <c r="AP1541">
        <f t="shared" si="53"/>
        <v>164</v>
      </c>
    </row>
    <row r="1542" spans="1:42" ht="16.5" hidden="1" customHeight="1" x14ac:dyDescent="0.25">
      <c r="A1542" s="5" t="s">
        <v>793</v>
      </c>
      <c r="B1542" t="s">
        <v>735</v>
      </c>
      <c r="D1542" t="s">
        <v>32</v>
      </c>
      <c r="E1542" t="s">
        <v>60</v>
      </c>
      <c r="F1542" t="s">
        <v>736</v>
      </c>
      <c r="G1542">
        <v>150</v>
      </c>
      <c r="H1542">
        <v>3</v>
      </c>
      <c r="I1542">
        <v>0</v>
      </c>
      <c r="J1542">
        <v>0</v>
      </c>
      <c r="K1542">
        <v>0</v>
      </c>
      <c r="L1542">
        <v>0</v>
      </c>
      <c r="M1542">
        <v>163</v>
      </c>
      <c r="N1542" s="2">
        <v>0</v>
      </c>
      <c r="O1542" s="2">
        <v>0.21997300944669365</v>
      </c>
      <c r="P1542">
        <v>40</v>
      </c>
      <c r="Q1542" s="2">
        <v>6.4724919093851127E-2</v>
      </c>
      <c r="R1542">
        <v>741</v>
      </c>
      <c r="S1542">
        <v>618</v>
      </c>
      <c r="T1542">
        <v>606</v>
      </c>
      <c r="U1542">
        <v>5</v>
      </c>
      <c r="V1542">
        <v>1</v>
      </c>
      <c r="W1542">
        <v>3</v>
      </c>
      <c r="X1542">
        <v>3</v>
      </c>
      <c r="Y1542">
        <v>33</v>
      </c>
      <c r="Z1542">
        <v>0</v>
      </c>
      <c r="AA1542">
        <v>0</v>
      </c>
      <c r="AB1542">
        <v>0</v>
      </c>
      <c r="AC1542">
        <v>3</v>
      </c>
      <c r="AD1542">
        <v>723</v>
      </c>
      <c r="AE1542">
        <v>8</v>
      </c>
      <c r="AF1542">
        <v>1</v>
      </c>
      <c r="AG1542">
        <v>3</v>
      </c>
      <c r="AH1542">
        <v>0</v>
      </c>
      <c r="AI1542" s="3">
        <v>0.2074688796680498</v>
      </c>
      <c r="AJ1542" s="3">
        <v>0.375</v>
      </c>
      <c r="AK1542" s="3">
        <v>0</v>
      </c>
      <c r="AL1542" s="3">
        <v>0</v>
      </c>
      <c r="AM1542" s="3">
        <v>0</v>
      </c>
      <c r="AN1542" s="2">
        <f t="shared" si="52"/>
        <v>0.21997300944669365</v>
      </c>
      <c r="AO1542" s="2">
        <v>1.6326530612244899E-2</v>
      </c>
      <c r="AP1542">
        <f t="shared" si="53"/>
        <v>163</v>
      </c>
    </row>
    <row r="1543" spans="1:42" ht="16.5" hidden="1" customHeight="1" x14ac:dyDescent="0.25">
      <c r="A1543" s="4">
        <v>2011</v>
      </c>
      <c r="B1543" s="1" t="s">
        <v>340</v>
      </c>
      <c r="D1543" t="s">
        <v>32</v>
      </c>
      <c r="E1543" t="s">
        <v>336</v>
      </c>
      <c r="F1543" t="s">
        <v>341</v>
      </c>
      <c r="G1543">
        <v>148</v>
      </c>
      <c r="H1543">
        <v>0</v>
      </c>
      <c r="I1543">
        <v>0</v>
      </c>
      <c r="J1543">
        <v>4</v>
      </c>
      <c r="K1543">
        <v>0</v>
      </c>
      <c r="L1543">
        <v>4</v>
      </c>
      <c r="M1543">
        <v>159</v>
      </c>
      <c r="N1543" s="2">
        <v>5.0251256281407036E-3</v>
      </c>
      <c r="O1543" s="2">
        <v>0.19974874371859297</v>
      </c>
      <c r="P1543">
        <v>70</v>
      </c>
      <c r="Q1543" s="2">
        <v>9.9573257467994308E-2</v>
      </c>
      <c r="R1543">
        <v>796</v>
      </c>
      <c r="S1543">
        <v>703</v>
      </c>
      <c r="T1543">
        <v>414</v>
      </c>
      <c r="U1543">
        <v>244</v>
      </c>
      <c r="V1543">
        <v>29</v>
      </c>
      <c r="W1543">
        <v>8</v>
      </c>
      <c r="X1543">
        <v>8</v>
      </c>
      <c r="Y1543">
        <v>46</v>
      </c>
      <c r="Z1543">
        <v>17</v>
      </c>
      <c r="AA1543">
        <v>0</v>
      </c>
      <c r="AB1543">
        <v>3</v>
      </c>
      <c r="AC1543">
        <v>0</v>
      </c>
      <c r="AD1543">
        <v>516</v>
      </c>
      <c r="AE1543">
        <v>227</v>
      </c>
      <c r="AF1543">
        <v>29</v>
      </c>
      <c r="AG1543">
        <v>9</v>
      </c>
      <c r="AH1543">
        <v>8</v>
      </c>
      <c r="AI1543" s="3">
        <v>0.2868217054263566</v>
      </c>
      <c r="AJ1543" s="3">
        <v>0</v>
      </c>
      <c r="AK1543" s="3">
        <v>0</v>
      </c>
      <c r="AL1543" s="3">
        <v>0.44444444444444442</v>
      </c>
      <c r="AM1543" s="3">
        <v>0</v>
      </c>
      <c r="AN1543" s="2">
        <f t="shared" si="52"/>
        <v>0.20477386934673367</v>
      </c>
      <c r="AO1543" s="2">
        <v>0.34600760456273766</v>
      </c>
      <c r="AP1543">
        <f t="shared" si="53"/>
        <v>163</v>
      </c>
    </row>
    <row r="1544" spans="1:42" ht="16.5" hidden="1" customHeight="1" x14ac:dyDescent="0.25">
      <c r="A1544" s="5" t="s">
        <v>788</v>
      </c>
      <c r="B1544" t="s">
        <v>682</v>
      </c>
      <c r="D1544" t="s">
        <v>32</v>
      </c>
      <c r="E1544" t="s">
        <v>328</v>
      </c>
      <c r="F1544" t="s">
        <v>683</v>
      </c>
      <c r="G1544">
        <v>156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163</v>
      </c>
      <c r="N1544" s="2">
        <v>0</v>
      </c>
      <c r="O1544" s="2">
        <v>0.15494296577946767</v>
      </c>
      <c r="P1544">
        <v>55</v>
      </c>
      <c r="Q1544" s="2">
        <v>5.8262711864406777E-2</v>
      </c>
      <c r="R1544">
        <v>1052</v>
      </c>
      <c r="S1544">
        <v>944</v>
      </c>
      <c r="T1544">
        <v>916</v>
      </c>
      <c r="U1544">
        <v>0</v>
      </c>
      <c r="V1544">
        <v>1</v>
      </c>
      <c r="W1544">
        <v>6</v>
      </c>
      <c r="X1544">
        <v>21</v>
      </c>
      <c r="Y1544">
        <v>46</v>
      </c>
      <c r="Z1544">
        <v>0</v>
      </c>
      <c r="AA1544">
        <v>0</v>
      </c>
      <c r="AB1544">
        <v>0</v>
      </c>
      <c r="AC1544">
        <v>4</v>
      </c>
      <c r="AD1544">
        <v>1026</v>
      </c>
      <c r="AE1544">
        <v>0</v>
      </c>
      <c r="AF1544">
        <v>1</v>
      </c>
      <c r="AG1544">
        <v>6</v>
      </c>
      <c r="AH1544">
        <v>17</v>
      </c>
      <c r="AI1544" s="3">
        <v>0.15204678362573099</v>
      </c>
      <c r="AJ1544" s="3">
        <v>0</v>
      </c>
      <c r="AK1544" s="3">
        <v>0</v>
      </c>
      <c r="AL1544" s="3">
        <v>0</v>
      </c>
      <c r="AM1544" s="3">
        <v>0</v>
      </c>
      <c r="AN1544" s="2">
        <f t="shared" si="52"/>
        <v>0.15494296577946767</v>
      </c>
      <c r="AO1544" s="2">
        <v>2.2857142857142857E-2</v>
      </c>
      <c r="AP1544">
        <f t="shared" si="53"/>
        <v>163</v>
      </c>
    </row>
    <row r="1545" spans="1:42" ht="16.5" hidden="1" customHeight="1" x14ac:dyDescent="0.25">
      <c r="A1545" s="5" t="s">
        <v>790</v>
      </c>
      <c r="B1545" t="s">
        <v>633</v>
      </c>
      <c r="D1545" t="s">
        <v>32</v>
      </c>
      <c r="E1545" t="s">
        <v>549</v>
      </c>
      <c r="F1545" t="s">
        <v>634</v>
      </c>
      <c r="G1545">
        <v>159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163</v>
      </c>
      <c r="N1545" s="2">
        <v>0</v>
      </c>
      <c r="O1545" s="2">
        <v>0.11871813546977422</v>
      </c>
      <c r="P1545">
        <v>73</v>
      </c>
      <c r="Q1545" s="2">
        <v>5.6897895557287609E-2</v>
      </c>
      <c r="R1545">
        <v>1373</v>
      </c>
      <c r="S1545">
        <v>1283</v>
      </c>
      <c r="T1545">
        <v>1244</v>
      </c>
      <c r="U1545">
        <v>2</v>
      </c>
      <c r="V1545">
        <v>17</v>
      </c>
      <c r="W1545">
        <v>3</v>
      </c>
      <c r="X1545">
        <v>17</v>
      </c>
      <c r="Y1545">
        <v>68</v>
      </c>
      <c r="Z1545">
        <v>0</v>
      </c>
      <c r="AA1545">
        <v>0</v>
      </c>
      <c r="AB1545">
        <v>0</v>
      </c>
      <c r="AC1545">
        <v>0</v>
      </c>
      <c r="AD1545">
        <v>1335</v>
      </c>
      <c r="AE1545">
        <v>2</v>
      </c>
      <c r="AF1545">
        <v>17</v>
      </c>
      <c r="AG1545">
        <v>3</v>
      </c>
      <c r="AH1545">
        <v>17</v>
      </c>
      <c r="AI1545" s="3">
        <v>0.11910112359550562</v>
      </c>
      <c r="AJ1545" s="3">
        <v>0</v>
      </c>
      <c r="AK1545" s="3">
        <v>0</v>
      </c>
      <c r="AL1545" s="3">
        <v>0</v>
      </c>
      <c r="AM1545" s="3">
        <v>0</v>
      </c>
      <c r="AN1545" s="2">
        <f t="shared" si="52"/>
        <v>0.11871813546977422</v>
      </c>
      <c r="AO1545" s="2">
        <v>2.8384279475982533E-2</v>
      </c>
      <c r="AP1545">
        <f t="shared" si="53"/>
        <v>163</v>
      </c>
    </row>
    <row r="1546" spans="1:42" ht="16.5" hidden="1" customHeight="1" x14ac:dyDescent="0.25">
      <c r="A1546" s="5" t="s">
        <v>791</v>
      </c>
      <c r="B1546" s="1" t="s">
        <v>31</v>
      </c>
      <c r="D1546" t="s">
        <v>32</v>
      </c>
      <c r="E1546" t="s">
        <v>33</v>
      </c>
      <c r="F1546" t="s">
        <v>34</v>
      </c>
      <c r="G1546">
        <v>61</v>
      </c>
      <c r="H1546">
        <v>0</v>
      </c>
      <c r="I1546">
        <v>73</v>
      </c>
      <c r="J1546">
        <v>7</v>
      </c>
      <c r="K1546">
        <v>15</v>
      </c>
      <c r="L1546">
        <v>134</v>
      </c>
      <c r="M1546">
        <v>29</v>
      </c>
      <c r="N1546" s="2">
        <v>9.5373665480427042E-2</v>
      </c>
      <c r="O1546" s="2">
        <v>2.0640569395017794E-2</v>
      </c>
      <c r="P1546">
        <v>83</v>
      </c>
      <c r="Q1546" s="2">
        <v>6.2641509433962267E-2</v>
      </c>
      <c r="R1546">
        <v>1405</v>
      </c>
      <c r="S1546">
        <v>1325</v>
      </c>
      <c r="T1546">
        <v>1262</v>
      </c>
      <c r="U1546">
        <v>23</v>
      </c>
      <c r="V1546">
        <v>15</v>
      </c>
      <c r="W1546">
        <v>17</v>
      </c>
      <c r="X1546">
        <v>8</v>
      </c>
      <c r="Y1546">
        <v>80</v>
      </c>
      <c r="Z1546">
        <v>0</v>
      </c>
      <c r="AA1546">
        <v>0</v>
      </c>
      <c r="AB1546">
        <v>0</v>
      </c>
      <c r="AC1546">
        <v>0</v>
      </c>
      <c r="AD1546">
        <v>1243</v>
      </c>
      <c r="AE1546">
        <v>23</v>
      </c>
      <c r="AF1546">
        <v>88</v>
      </c>
      <c r="AG1546">
        <v>24</v>
      </c>
      <c r="AH1546">
        <v>23</v>
      </c>
      <c r="AI1546" s="3">
        <v>4.9074818986323411E-2</v>
      </c>
      <c r="AJ1546" s="3">
        <v>0</v>
      </c>
      <c r="AK1546" s="3">
        <v>0.82954545454545459</v>
      </c>
      <c r="AL1546" s="3">
        <v>0.29166666666666669</v>
      </c>
      <c r="AM1546" s="3">
        <v>0.65217391304347827</v>
      </c>
      <c r="AN1546" s="2">
        <f t="shared" si="52"/>
        <v>0.11601423487544484</v>
      </c>
      <c r="AO1546" s="2">
        <v>0.11277658815132048</v>
      </c>
      <c r="AP1546">
        <f t="shared" si="53"/>
        <v>163</v>
      </c>
    </row>
    <row r="1547" spans="1:42" ht="16.5" hidden="1" customHeight="1" x14ac:dyDescent="0.25">
      <c r="A1547" s="5" t="s">
        <v>795</v>
      </c>
      <c r="B1547" s="1" t="s">
        <v>153</v>
      </c>
      <c r="D1547" t="s">
        <v>32</v>
      </c>
      <c r="E1547" t="s">
        <v>149</v>
      </c>
      <c r="F1547" t="s">
        <v>154</v>
      </c>
      <c r="G1547">
        <v>161</v>
      </c>
      <c r="H1547">
        <v>0</v>
      </c>
      <c r="I1547">
        <v>0</v>
      </c>
      <c r="J1547">
        <v>0</v>
      </c>
      <c r="K1547">
        <v>0</v>
      </c>
      <c r="L1547">
        <v>72</v>
      </c>
      <c r="M1547">
        <v>91</v>
      </c>
      <c r="N1547" s="2">
        <v>4.9484536082474224E-2</v>
      </c>
      <c r="O1547" s="2">
        <v>6.2542955326460481E-2</v>
      </c>
      <c r="P1547">
        <v>289</v>
      </c>
      <c r="Q1547" s="2">
        <v>0.18279569892473119</v>
      </c>
      <c r="R1547">
        <v>1455</v>
      </c>
      <c r="S1547">
        <v>1581</v>
      </c>
      <c r="T1547">
        <v>1559</v>
      </c>
      <c r="U1547">
        <v>13</v>
      </c>
      <c r="V1547">
        <v>8</v>
      </c>
      <c r="W1547">
        <v>0</v>
      </c>
      <c r="X1547">
        <v>1</v>
      </c>
      <c r="Y1547">
        <v>285</v>
      </c>
      <c r="Z1547">
        <v>0</v>
      </c>
      <c r="AA1547">
        <v>0</v>
      </c>
      <c r="AB1547">
        <v>0</v>
      </c>
      <c r="AC1547">
        <v>0</v>
      </c>
      <c r="AD1547">
        <v>1435</v>
      </c>
      <c r="AE1547">
        <v>13</v>
      </c>
      <c r="AF1547">
        <v>8</v>
      </c>
      <c r="AG1547">
        <v>0</v>
      </c>
      <c r="AH1547">
        <v>1</v>
      </c>
      <c r="AI1547" s="3">
        <v>0.11219512195121951</v>
      </c>
      <c r="AJ1547" s="3">
        <v>0</v>
      </c>
      <c r="AK1547" s="3">
        <v>0</v>
      </c>
      <c r="AL1547" s="3">
        <v>0</v>
      </c>
      <c r="AM1547" s="3">
        <v>0</v>
      </c>
      <c r="AN1547" s="2">
        <f t="shared" si="52"/>
        <v>0.1120274914089347</v>
      </c>
      <c r="AO1547" s="2">
        <v>1.5099519560741249E-2</v>
      </c>
      <c r="AP1547">
        <f t="shared" si="53"/>
        <v>163</v>
      </c>
    </row>
    <row r="1548" spans="1:42" ht="16.5" hidden="1" customHeight="1" x14ac:dyDescent="0.25">
      <c r="A1548" s="4" t="s">
        <v>799</v>
      </c>
      <c r="B1548" s="1" t="s">
        <v>59</v>
      </c>
      <c r="D1548" t="s">
        <v>32</v>
      </c>
      <c r="E1548" t="s">
        <v>60</v>
      </c>
      <c r="F1548" t="s">
        <v>61</v>
      </c>
      <c r="G1548">
        <v>116</v>
      </c>
      <c r="H1548">
        <v>33</v>
      </c>
      <c r="I1548">
        <v>0</v>
      </c>
      <c r="J1548">
        <v>0</v>
      </c>
      <c r="K1548">
        <v>0</v>
      </c>
      <c r="L1548">
        <v>5</v>
      </c>
      <c r="M1548">
        <v>158</v>
      </c>
      <c r="N1548" s="2">
        <v>1.7507002801120449E-3</v>
      </c>
      <c r="O1548" s="2">
        <v>5.5322128851540614E-2</v>
      </c>
      <c r="P1548">
        <v>308</v>
      </c>
      <c r="Q1548" s="2">
        <v>0.10263245584805065</v>
      </c>
      <c r="R1548">
        <v>2856</v>
      </c>
      <c r="S1548">
        <v>3001</v>
      </c>
      <c r="T1548">
        <v>2406</v>
      </c>
      <c r="U1548">
        <v>462</v>
      </c>
      <c r="V1548">
        <v>48</v>
      </c>
      <c r="W1548">
        <v>31</v>
      </c>
      <c r="X1548">
        <v>54</v>
      </c>
      <c r="Y1548">
        <v>264</v>
      </c>
      <c r="Z1548">
        <v>33</v>
      </c>
      <c r="AA1548">
        <v>0</v>
      </c>
      <c r="AB1548">
        <v>0</v>
      </c>
      <c r="AC1548">
        <v>0</v>
      </c>
      <c r="AD1548">
        <v>2258</v>
      </c>
      <c r="AE1548">
        <v>462</v>
      </c>
      <c r="AF1548">
        <v>48</v>
      </c>
      <c r="AG1548">
        <v>31</v>
      </c>
      <c r="AH1548">
        <v>54</v>
      </c>
      <c r="AI1548" s="3">
        <v>5.1372896368467667E-2</v>
      </c>
      <c r="AJ1548" s="3">
        <v>7.1428571428571425E-2</v>
      </c>
      <c r="AK1548" s="3">
        <v>0</v>
      </c>
      <c r="AL1548" s="3">
        <v>0</v>
      </c>
      <c r="AM1548" s="3">
        <v>0</v>
      </c>
      <c r="AN1548" s="2">
        <f t="shared" si="52"/>
        <v>5.707282913165266E-2</v>
      </c>
      <c r="AO1548" s="2">
        <v>0.20855240098142305</v>
      </c>
      <c r="AP1548">
        <f t="shared" si="53"/>
        <v>163</v>
      </c>
    </row>
    <row r="1549" spans="1:42" ht="16.5" hidden="1" customHeight="1" x14ac:dyDescent="0.25">
      <c r="A1549" s="5" t="s">
        <v>791</v>
      </c>
      <c r="B1549" s="1" t="s">
        <v>57</v>
      </c>
      <c r="C1549" t="s">
        <v>36</v>
      </c>
      <c r="D1549" t="s">
        <v>43</v>
      </c>
      <c r="E1549" t="s">
        <v>47</v>
      </c>
      <c r="F1549" t="s">
        <v>58</v>
      </c>
      <c r="G1549">
        <v>118</v>
      </c>
      <c r="H1549">
        <v>0</v>
      </c>
      <c r="I1549">
        <v>13</v>
      </c>
      <c r="J1549">
        <v>8</v>
      </c>
      <c r="K1549">
        <v>3</v>
      </c>
      <c r="L1549">
        <v>14</v>
      </c>
      <c r="M1549">
        <v>149</v>
      </c>
      <c r="N1549" s="2">
        <v>3.2664489034064394E-3</v>
      </c>
      <c r="O1549" s="2">
        <v>3.4764349043397105E-2</v>
      </c>
      <c r="P1549">
        <v>468</v>
      </c>
      <c r="Q1549" s="2">
        <v>0.101938575473753</v>
      </c>
      <c r="R1549">
        <v>4286</v>
      </c>
      <c r="S1549">
        <v>4591</v>
      </c>
      <c r="T1549">
        <v>3556</v>
      </c>
      <c r="U1549">
        <v>85</v>
      </c>
      <c r="V1549">
        <v>327</v>
      </c>
      <c r="W1549">
        <v>366</v>
      </c>
      <c r="X1549">
        <v>257</v>
      </c>
      <c r="Y1549">
        <v>370</v>
      </c>
      <c r="Z1549">
        <v>0</v>
      </c>
      <c r="AA1549">
        <v>29</v>
      </c>
      <c r="AB1549">
        <v>17</v>
      </c>
      <c r="AC1549">
        <v>16</v>
      </c>
      <c r="AD1549">
        <v>3304</v>
      </c>
      <c r="AE1549">
        <v>85</v>
      </c>
      <c r="AF1549">
        <v>311</v>
      </c>
      <c r="AG1549">
        <v>357</v>
      </c>
      <c r="AH1549">
        <v>244</v>
      </c>
      <c r="AI1549" s="3">
        <v>3.5714285714285712E-2</v>
      </c>
      <c r="AJ1549" s="3">
        <v>0</v>
      </c>
      <c r="AK1549" s="3">
        <v>4.1800643086816719E-2</v>
      </c>
      <c r="AL1549" s="3">
        <v>2.2408963585434174E-2</v>
      </c>
      <c r="AM1549" s="3">
        <v>1.2295081967213115E-2</v>
      </c>
      <c r="AN1549" s="2">
        <f t="shared" si="52"/>
        <v>3.8030797946803543E-2</v>
      </c>
      <c r="AO1549" s="2">
        <v>0.23180655661474076</v>
      </c>
      <c r="AP1549">
        <f t="shared" si="53"/>
        <v>163</v>
      </c>
    </row>
    <row r="1550" spans="1:42" ht="16.5" hidden="1" customHeight="1" x14ac:dyDescent="0.25">
      <c r="A1550" s="5" t="s">
        <v>802</v>
      </c>
      <c r="B1550" s="1" t="s">
        <v>148</v>
      </c>
      <c r="D1550" t="s">
        <v>32</v>
      </c>
      <c r="E1550" t="s">
        <v>149</v>
      </c>
      <c r="F1550" t="s">
        <v>150</v>
      </c>
      <c r="G1550">
        <v>157</v>
      </c>
      <c r="H1550">
        <v>0</v>
      </c>
      <c r="I1550">
        <v>0</v>
      </c>
      <c r="J1550">
        <v>0</v>
      </c>
      <c r="K1550">
        <v>3</v>
      </c>
      <c r="L1550">
        <v>15</v>
      </c>
      <c r="M1550">
        <v>148</v>
      </c>
      <c r="N1550" s="2">
        <v>2.0932179737650014E-3</v>
      </c>
      <c r="O1550" s="2">
        <v>2.0653084007814682E-2</v>
      </c>
      <c r="P1550">
        <v>255</v>
      </c>
      <c r="Q1550" s="2">
        <v>3.5133645632405619E-2</v>
      </c>
      <c r="R1550">
        <v>7166</v>
      </c>
      <c r="S1550">
        <v>7258</v>
      </c>
      <c r="T1550">
        <v>7046</v>
      </c>
      <c r="U1550">
        <v>78</v>
      </c>
      <c r="V1550">
        <v>61</v>
      </c>
      <c r="W1550">
        <v>44</v>
      </c>
      <c r="X1550">
        <v>29</v>
      </c>
      <c r="Y1550">
        <v>247</v>
      </c>
      <c r="Z1550">
        <v>0</v>
      </c>
      <c r="AA1550">
        <v>0</v>
      </c>
      <c r="AB1550">
        <v>3</v>
      </c>
      <c r="AC1550">
        <v>0</v>
      </c>
      <c r="AD1550">
        <v>6956</v>
      </c>
      <c r="AE1550">
        <v>78</v>
      </c>
      <c r="AF1550">
        <v>61</v>
      </c>
      <c r="AG1550">
        <v>41</v>
      </c>
      <c r="AH1550">
        <v>32</v>
      </c>
      <c r="AI1550" s="3">
        <v>2.2570442783208741E-2</v>
      </c>
      <c r="AJ1550" s="3">
        <v>0</v>
      </c>
      <c r="AK1550" s="3">
        <v>0</v>
      </c>
      <c r="AL1550" s="3">
        <v>0</v>
      </c>
      <c r="AM1550" s="3">
        <v>9.375E-2</v>
      </c>
      <c r="AN1550" s="2">
        <f t="shared" si="52"/>
        <v>2.2746301981579682E-2</v>
      </c>
      <c r="AO1550" s="2">
        <v>2.9575892857142856E-2</v>
      </c>
      <c r="AP1550">
        <f t="shared" si="53"/>
        <v>163</v>
      </c>
    </row>
    <row r="1551" spans="1:42" ht="16.5" hidden="1" customHeight="1" x14ac:dyDescent="0.25">
      <c r="A1551" s="4" t="s">
        <v>803</v>
      </c>
      <c r="B1551" s="1" t="s">
        <v>148</v>
      </c>
      <c r="D1551" t="s">
        <v>32</v>
      </c>
      <c r="E1551" t="s">
        <v>149</v>
      </c>
      <c r="F1551" t="s">
        <v>150</v>
      </c>
      <c r="G1551">
        <v>154</v>
      </c>
      <c r="H1551">
        <v>0</v>
      </c>
      <c r="I1551">
        <v>0</v>
      </c>
      <c r="J1551">
        <v>0</v>
      </c>
      <c r="K1551">
        <v>3</v>
      </c>
      <c r="L1551">
        <v>24</v>
      </c>
      <c r="M1551">
        <v>139</v>
      </c>
      <c r="N1551" s="2">
        <v>3.3268644302744664E-3</v>
      </c>
      <c r="O1551" s="2">
        <v>1.9268089825339618E-2</v>
      </c>
      <c r="P1551">
        <v>222</v>
      </c>
      <c r="Q1551" s="2">
        <v>3.0523855355424172E-2</v>
      </c>
      <c r="R1551">
        <v>7214</v>
      </c>
      <c r="S1551">
        <v>7273</v>
      </c>
      <c r="T1551">
        <v>7065</v>
      </c>
      <c r="U1551">
        <v>84</v>
      </c>
      <c r="V1551">
        <v>46</v>
      </c>
      <c r="W1551">
        <v>46</v>
      </c>
      <c r="X1551">
        <v>38</v>
      </c>
      <c r="Y1551">
        <v>211</v>
      </c>
      <c r="Z1551">
        <v>0</v>
      </c>
      <c r="AA1551">
        <v>0</v>
      </c>
      <c r="AB1551">
        <v>3</v>
      </c>
      <c r="AC1551">
        <v>0</v>
      </c>
      <c r="AD1551">
        <v>7008</v>
      </c>
      <c r="AE1551">
        <v>84</v>
      </c>
      <c r="AF1551">
        <v>46</v>
      </c>
      <c r="AG1551">
        <v>43</v>
      </c>
      <c r="AH1551">
        <v>41</v>
      </c>
      <c r="AI1551" s="3">
        <v>2.1974885844748857E-2</v>
      </c>
      <c r="AJ1551" s="3">
        <v>0</v>
      </c>
      <c r="AK1551" s="3">
        <v>0</v>
      </c>
      <c r="AL1551" s="3">
        <v>0</v>
      </c>
      <c r="AM1551" s="3">
        <v>7.3170731707317069E-2</v>
      </c>
      <c r="AN1551" s="2">
        <f t="shared" si="52"/>
        <v>2.2594954255614086E-2</v>
      </c>
      <c r="AO1551" s="2">
        <v>2.9631680974799224E-2</v>
      </c>
      <c r="AP1551">
        <f t="shared" si="53"/>
        <v>163</v>
      </c>
    </row>
    <row r="1552" spans="1:42" ht="16.5" hidden="1" customHeight="1" x14ac:dyDescent="0.25">
      <c r="A1552" s="4" t="s">
        <v>796</v>
      </c>
      <c r="B1552" s="1" t="s">
        <v>316</v>
      </c>
      <c r="D1552" t="s">
        <v>32</v>
      </c>
      <c r="E1552" t="s">
        <v>317</v>
      </c>
      <c r="F1552" t="s">
        <v>318</v>
      </c>
      <c r="G1552">
        <v>25</v>
      </c>
      <c r="H1552">
        <v>126</v>
      </c>
      <c r="I1552">
        <v>0</v>
      </c>
      <c r="J1552">
        <v>0</v>
      </c>
      <c r="K1552">
        <v>0</v>
      </c>
      <c r="L1552">
        <v>113</v>
      </c>
      <c r="M1552">
        <v>49</v>
      </c>
      <c r="N1552" s="2">
        <v>0.15395095367847411</v>
      </c>
      <c r="O1552" s="2">
        <v>6.67574931880109E-2</v>
      </c>
      <c r="P1552">
        <v>34</v>
      </c>
      <c r="Q1552" s="2">
        <v>5.6105610561056105E-2</v>
      </c>
      <c r="R1552">
        <v>734</v>
      </c>
      <c r="S1552">
        <v>606</v>
      </c>
      <c r="T1552">
        <v>153</v>
      </c>
      <c r="U1552">
        <v>441</v>
      </c>
      <c r="V1552">
        <v>3</v>
      </c>
      <c r="W1552">
        <v>5</v>
      </c>
      <c r="X1552">
        <v>4</v>
      </c>
      <c r="Y1552">
        <v>10</v>
      </c>
      <c r="Z1552">
        <v>17</v>
      </c>
      <c r="AA1552">
        <v>0</v>
      </c>
      <c r="AB1552">
        <v>0</v>
      </c>
      <c r="AC1552">
        <v>0</v>
      </c>
      <c r="AD1552">
        <v>168</v>
      </c>
      <c r="AE1552">
        <v>550</v>
      </c>
      <c r="AF1552">
        <v>3</v>
      </c>
      <c r="AG1552">
        <v>5</v>
      </c>
      <c r="AH1552">
        <v>4</v>
      </c>
      <c r="AI1552" s="3">
        <v>0.14880952380952381</v>
      </c>
      <c r="AJ1552" s="3">
        <v>0.2290909090909091</v>
      </c>
      <c r="AK1552" s="3">
        <v>0</v>
      </c>
      <c r="AL1552" s="3">
        <v>0</v>
      </c>
      <c r="AM1552" s="3">
        <v>0</v>
      </c>
      <c r="AN1552" s="2">
        <f t="shared" si="52"/>
        <v>0.220708446866485</v>
      </c>
      <c r="AO1552" s="2">
        <v>0.76986301369863008</v>
      </c>
      <c r="AP1552">
        <f t="shared" si="53"/>
        <v>162</v>
      </c>
    </row>
    <row r="1553" spans="1:42" ht="16.5" hidden="1" customHeight="1" x14ac:dyDescent="0.25">
      <c r="A1553" s="4" t="s">
        <v>797</v>
      </c>
      <c r="B1553" s="1" t="s">
        <v>398</v>
      </c>
      <c r="D1553" t="s">
        <v>32</v>
      </c>
      <c r="E1553" t="s">
        <v>388</v>
      </c>
      <c r="F1553" t="s">
        <v>399</v>
      </c>
      <c r="G1553">
        <v>149</v>
      </c>
      <c r="H1553">
        <v>3</v>
      </c>
      <c r="I1553">
        <v>3</v>
      </c>
      <c r="J1553">
        <v>0</v>
      </c>
      <c r="K1553">
        <v>0</v>
      </c>
      <c r="L1553">
        <v>3</v>
      </c>
      <c r="M1553">
        <v>159</v>
      </c>
      <c r="N1553" s="2">
        <v>2.1994134897360706E-3</v>
      </c>
      <c r="O1553" s="2">
        <v>0.11656891495601172</v>
      </c>
      <c r="P1553">
        <v>155</v>
      </c>
      <c r="Q1553" s="2">
        <v>0.11422254974207811</v>
      </c>
      <c r="R1553">
        <v>1364</v>
      </c>
      <c r="S1553">
        <v>1357</v>
      </c>
      <c r="T1553">
        <v>1246</v>
      </c>
      <c r="U1553">
        <v>13</v>
      </c>
      <c r="V1553">
        <v>20</v>
      </c>
      <c r="W1553">
        <v>4</v>
      </c>
      <c r="X1553">
        <v>74</v>
      </c>
      <c r="Y1553">
        <v>132</v>
      </c>
      <c r="Z1553">
        <v>3</v>
      </c>
      <c r="AA1553">
        <v>3</v>
      </c>
      <c r="AB1553">
        <v>0</v>
      </c>
      <c r="AC1553">
        <v>3</v>
      </c>
      <c r="AD1553">
        <v>1263</v>
      </c>
      <c r="AE1553">
        <v>13</v>
      </c>
      <c r="AF1553">
        <v>20</v>
      </c>
      <c r="AG1553">
        <v>4</v>
      </c>
      <c r="AH1553">
        <v>71</v>
      </c>
      <c r="AI1553" s="3">
        <v>0.11797307996832937</v>
      </c>
      <c r="AJ1553" s="3">
        <v>0.23076923076923078</v>
      </c>
      <c r="AK1553" s="3">
        <v>0.15</v>
      </c>
      <c r="AL1553" s="3">
        <v>0</v>
      </c>
      <c r="AM1553" s="3">
        <v>0</v>
      </c>
      <c r="AN1553" s="2">
        <f t="shared" si="52"/>
        <v>0.11876832844574779</v>
      </c>
      <c r="AO1553" s="2">
        <v>7.8774617067833702E-2</v>
      </c>
      <c r="AP1553">
        <f t="shared" si="53"/>
        <v>162</v>
      </c>
    </row>
    <row r="1554" spans="1:42" ht="16.5" hidden="1" customHeight="1" x14ac:dyDescent="0.25">
      <c r="A1554" s="5" t="s">
        <v>795</v>
      </c>
      <c r="B1554" s="1" t="s">
        <v>482</v>
      </c>
      <c r="C1554" t="s">
        <v>36</v>
      </c>
      <c r="D1554" t="s">
        <v>43</v>
      </c>
      <c r="E1554" t="s">
        <v>480</v>
      </c>
      <c r="F1554" t="s">
        <v>483</v>
      </c>
      <c r="G1554">
        <v>137</v>
      </c>
      <c r="H1554">
        <v>0</v>
      </c>
      <c r="I1554">
        <v>0</v>
      </c>
      <c r="J1554">
        <v>0</v>
      </c>
      <c r="K1554">
        <v>7</v>
      </c>
      <c r="L1554">
        <v>3</v>
      </c>
      <c r="M1554">
        <v>159</v>
      </c>
      <c r="N1554" s="2">
        <v>1.6438356164383563E-3</v>
      </c>
      <c r="O1554" s="2">
        <v>8.7123287671232882E-2</v>
      </c>
      <c r="P1554">
        <v>56</v>
      </c>
      <c r="Q1554" s="2">
        <v>3.2577079697498547E-2</v>
      </c>
      <c r="R1554">
        <v>1825</v>
      </c>
      <c r="S1554">
        <v>1719</v>
      </c>
      <c r="T1554">
        <v>1570</v>
      </c>
      <c r="U1554">
        <v>7</v>
      </c>
      <c r="V1554">
        <v>14</v>
      </c>
      <c r="W1554">
        <v>19</v>
      </c>
      <c r="X1554">
        <v>109</v>
      </c>
      <c r="Y1554">
        <v>47</v>
      </c>
      <c r="Z1554">
        <v>0</v>
      </c>
      <c r="AA1554">
        <v>0</v>
      </c>
      <c r="AB1554">
        <v>0</v>
      </c>
      <c r="AC1554">
        <v>4</v>
      </c>
      <c r="AD1554">
        <v>1660</v>
      </c>
      <c r="AE1554">
        <v>7</v>
      </c>
      <c r="AF1554">
        <v>14</v>
      </c>
      <c r="AG1554">
        <v>19</v>
      </c>
      <c r="AH1554">
        <v>112</v>
      </c>
      <c r="AI1554" s="3">
        <v>8.2530120481927705E-2</v>
      </c>
      <c r="AJ1554" s="3">
        <v>0</v>
      </c>
      <c r="AK1554" s="3">
        <v>0</v>
      </c>
      <c r="AL1554" s="3">
        <v>0</v>
      </c>
      <c r="AM1554" s="3">
        <v>6.25E-2</v>
      </c>
      <c r="AN1554" s="2">
        <f t="shared" si="52"/>
        <v>8.8767123287671237E-2</v>
      </c>
      <c r="AO1554" s="2">
        <v>8.3885209713024281E-2</v>
      </c>
      <c r="AP1554">
        <f t="shared" si="53"/>
        <v>162</v>
      </c>
    </row>
    <row r="1555" spans="1:42" ht="16.5" hidden="1" customHeight="1" x14ac:dyDescent="0.25">
      <c r="A1555" s="5" t="s">
        <v>790</v>
      </c>
      <c r="B1555" s="1" t="s">
        <v>330</v>
      </c>
      <c r="D1555" t="s">
        <v>32</v>
      </c>
      <c r="E1555" t="s">
        <v>328</v>
      </c>
      <c r="F1555" t="s">
        <v>331</v>
      </c>
      <c r="G1555">
        <v>153</v>
      </c>
      <c r="H1555">
        <v>0</v>
      </c>
      <c r="I1555">
        <v>0</v>
      </c>
      <c r="J1555">
        <v>0</v>
      </c>
      <c r="K1555">
        <v>5</v>
      </c>
      <c r="L1555">
        <v>0</v>
      </c>
      <c r="M1555">
        <v>162</v>
      </c>
      <c r="N1555" s="2">
        <v>0</v>
      </c>
      <c r="O1555" s="2">
        <v>8.3204930662557783E-2</v>
      </c>
      <c r="P1555">
        <v>122</v>
      </c>
      <c r="Q1555" s="2">
        <v>6.3974829575249081E-2</v>
      </c>
      <c r="R1555">
        <v>1947</v>
      </c>
      <c r="S1555">
        <v>1907</v>
      </c>
      <c r="T1555">
        <v>1744</v>
      </c>
      <c r="U1555">
        <v>4</v>
      </c>
      <c r="V1555">
        <v>19</v>
      </c>
      <c r="W1555">
        <v>13</v>
      </c>
      <c r="X1555">
        <v>127</v>
      </c>
      <c r="Y1555">
        <v>108</v>
      </c>
      <c r="Z1555">
        <v>0</v>
      </c>
      <c r="AA1555">
        <v>0</v>
      </c>
      <c r="AB1555">
        <v>0</v>
      </c>
      <c r="AC1555">
        <v>7</v>
      </c>
      <c r="AD1555">
        <v>1789</v>
      </c>
      <c r="AE1555">
        <v>4</v>
      </c>
      <c r="AF1555">
        <v>19</v>
      </c>
      <c r="AG1555">
        <v>13</v>
      </c>
      <c r="AH1555">
        <v>125</v>
      </c>
      <c r="AI1555" s="3">
        <v>8.5522638345444379E-2</v>
      </c>
      <c r="AJ1555" s="3">
        <v>0</v>
      </c>
      <c r="AK1555" s="3">
        <v>0</v>
      </c>
      <c r="AL1555" s="3">
        <v>0</v>
      </c>
      <c r="AM1555" s="3">
        <v>0.04</v>
      </c>
      <c r="AN1555" s="2">
        <f t="shared" si="52"/>
        <v>8.3204930662557783E-2</v>
      </c>
      <c r="AO1555" s="2">
        <v>8.2564102564102571E-2</v>
      </c>
      <c r="AP1555">
        <f t="shared" si="53"/>
        <v>162</v>
      </c>
    </row>
    <row r="1556" spans="1:42" ht="16.5" hidden="1" customHeight="1" x14ac:dyDescent="0.25">
      <c r="A1556" s="4" t="s">
        <v>800</v>
      </c>
      <c r="B1556" s="1" t="s">
        <v>59</v>
      </c>
      <c r="D1556" t="s">
        <v>32</v>
      </c>
      <c r="E1556" t="s">
        <v>60</v>
      </c>
      <c r="F1556" t="s">
        <v>61</v>
      </c>
      <c r="G1556">
        <v>111</v>
      </c>
      <c r="H1556">
        <v>38</v>
      </c>
      <c r="I1556">
        <v>0</v>
      </c>
      <c r="J1556">
        <v>0</v>
      </c>
      <c r="K1556">
        <v>0</v>
      </c>
      <c r="L1556">
        <v>0</v>
      </c>
      <c r="M1556">
        <v>162</v>
      </c>
      <c r="N1556" s="2">
        <v>0</v>
      </c>
      <c r="O1556" s="2">
        <v>5.6406685236768804E-2</v>
      </c>
      <c r="P1556">
        <v>324</v>
      </c>
      <c r="Q1556" s="2">
        <v>0.10678971654581411</v>
      </c>
      <c r="R1556">
        <v>2872</v>
      </c>
      <c r="S1556">
        <v>3034</v>
      </c>
      <c r="T1556">
        <v>2349</v>
      </c>
      <c r="U1556">
        <v>539</v>
      </c>
      <c r="V1556">
        <v>59</v>
      </c>
      <c r="W1556">
        <v>39</v>
      </c>
      <c r="X1556">
        <v>48</v>
      </c>
      <c r="Y1556">
        <v>267</v>
      </c>
      <c r="Z1556">
        <v>42</v>
      </c>
      <c r="AA1556">
        <v>0</v>
      </c>
      <c r="AB1556">
        <v>0</v>
      </c>
      <c r="AC1556">
        <v>3</v>
      </c>
      <c r="AD1556">
        <v>2193</v>
      </c>
      <c r="AE1556">
        <v>535</v>
      </c>
      <c r="AF1556">
        <v>59</v>
      </c>
      <c r="AG1556">
        <v>39</v>
      </c>
      <c r="AH1556">
        <v>45</v>
      </c>
      <c r="AI1556" s="3">
        <v>5.0615595075239397E-2</v>
      </c>
      <c r="AJ1556" s="3">
        <v>7.1028037383177575E-2</v>
      </c>
      <c r="AK1556" s="3">
        <v>0</v>
      </c>
      <c r="AL1556" s="3">
        <v>0</v>
      </c>
      <c r="AM1556" s="3">
        <v>0</v>
      </c>
      <c r="AN1556" s="2">
        <f t="shared" si="52"/>
        <v>5.6406685236768804E-2</v>
      </c>
      <c r="AO1556" s="2">
        <v>0.2361546499477534</v>
      </c>
      <c r="AP1556">
        <f t="shared" si="53"/>
        <v>162</v>
      </c>
    </row>
    <row r="1557" spans="1:42" ht="16.5" hidden="1" customHeight="1" x14ac:dyDescent="0.25">
      <c r="A1557" s="4" t="s">
        <v>797</v>
      </c>
      <c r="B1557" t="s">
        <v>620</v>
      </c>
      <c r="D1557" t="s">
        <v>32</v>
      </c>
      <c r="E1557" t="s">
        <v>185</v>
      </c>
      <c r="F1557" t="s">
        <v>621</v>
      </c>
      <c r="G1557">
        <v>151</v>
      </c>
      <c r="H1557">
        <v>0</v>
      </c>
      <c r="I1557">
        <v>0</v>
      </c>
      <c r="J1557">
        <v>0</v>
      </c>
      <c r="K1557">
        <v>0</v>
      </c>
      <c r="L1557">
        <v>6</v>
      </c>
      <c r="M1557">
        <v>155</v>
      </c>
      <c r="N1557" s="2">
        <v>8.21917808219178E-3</v>
      </c>
      <c r="O1557" s="2">
        <v>0.21232876712328766</v>
      </c>
      <c r="P1557">
        <v>40</v>
      </c>
      <c r="Q1557" s="2">
        <v>6.5681444991789822E-2</v>
      </c>
      <c r="R1557">
        <v>730</v>
      </c>
      <c r="S1557">
        <v>609</v>
      </c>
      <c r="T1557">
        <v>596</v>
      </c>
      <c r="U1557">
        <v>0</v>
      </c>
      <c r="V1557">
        <v>6</v>
      </c>
      <c r="W1557">
        <v>5</v>
      </c>
      <c r="X1557">
        <v>2</v>
      </c>
      <c r="Y1557">
        <v>31</v>
      </c>
      <c r="Z1557">
        <v>0</v>
      </c>
      <c r="AA1557">
        <v>0</v>
      </c>
      <c r="AB1557">
        <v>0</v>
      </c>
      <c r="AC1557">
        <v>0</v>
      </c>
      <c r="AD1557">
        <v>716</v>
      </c>
      <c r="AE1557">
        <v>0</v>
      </c>
      <c r="AF1557">
        <v>6</v>
      </c>
      <c r="AG1557">
        <v>5</v>
      </c>
      <c r="AH1557">
        <v>2</v>
      </c>
      <c r="AI1557" s="3">
        <v>0.21089385474860337</v>
      </c>
      <c r="AJ1557" s="3">
        <v>0</v>
      </c>
      <c r="AK1557" s="3">
        <v>0</v>
      </c>
      <c r="AL1557" s="3">
        <v>0</v>
      </c>
      <c r="AM1557" s="3">
        <v>0</v>
      </c>
      <c r="AN1557" s="2">
        <f t="shared" si="52"/>
        <v>0.22054794520547943</v>
      </c>
      <c r="AO1557" s="2">
        <v>1.7832647462277092E-2</v>
      </c>
      <c r="AP1557">
        <f t="shared" si="53"/>
        <v>161</v>
      </c>
    </row>
    <row r="1558" spans="1:42" ht="16.5" hidden="1" customHeight="1" x14ac:dyDescent="0.25">
      <c r="A1558" s="4" t="s">
        <v>803</v>
      </c>
      <c r="B1558" s="1" t="s">
        <v>121</v>
      </c>
      <c r="D1558" t="s">
        <v>32</v>
      </c>
      <c r="E1558" t="s">
        <v>117</v>
      </c>
      <c r="F1558" t="s">
        <v>122</v>
      </c>
      <c r="G1558">
        <v>157</v>
      </c>
      <c r="H1558">
        <v>0</v>
      </c>
      <c r="I1558">
        <v>0</v>
      </c>
      <c r="J1558">
        <v>3</v>
      </c>
      <c r="K1558">
        <v>0</v>
      </c>
      <c r="L1558">
        <v>23</v>
      </c>
      <c r="M1558">
        <v>138</v>
      </c>
      <c r="N1558" s="2">
        <v>3.0707610146862484E-2</v>
      </c>
      <c r="O1558" s="2">
        <v>0.18424566088117489</v>
      </c>
      <c r="P1558">
        <v>97</v>
      </c>
      <c r="Q1558" s="2">
        <v>0.14160583941605839</v>
      </c>
      <c r="R1558">
        <v>749</v>
      </c>
      <c r="S1558">
        <v>685</v>
      </c>
      <c r="T1558">
        <v>670</v>
      </c>
      <c r="U1558">
        <v>12</v>
      </c>
      <c r="V1558">
        <v>1</v>
      </c>
      <c r="W1558">
        <v>2</v>
      </c>
      <c r="X1558">
        <v>0</v>
      </c>
      <c r="Y1558">
        <v>88</v>
      </c>
      <c r="Z1558">
        <v>0</v>
      </c>
      <c r="AA1558">
        <v>0</v>
      </c>
      <c r="AB1558">
        <v>0</v>
      </c>
      <c r="AC1558">
        <v>0</v>
      </c>
      <c r="AD1558">
        <v>739</v>
      </c>
      <c r="AE1558">
        <v>12</v>
      </c>
      <c r="AF1558">
        <v>1</v>
      </c>
      <c r="AG1558">
        <v>5</v>
      </c>
      <c r="AH1558">
        <v>0</v>
      </c>
      <c r="AI1558" s="3">
        <v>0.21244925575101489</v>
      </c>
      <c r="AJ1558" s="3">
        <v>0</v>
      </c>
      <c r="AK1558" s="3">
        <v>0</v>
      </c>
      <c r="AL1558" s="3">
        <v>0.6</v>
      </c>
      <c r="AM1558" s="3">
        <v>0</v>
      </c>
      <c r="AN1558" s="2">
        <f t="shared" si="52"/>
        <v>0.21495327102803738</v>
      </c>
      <c r="AO1558" s="2">
        <v>2.3778071334214002E-2</v>
      </c>
      <c r="AP1558">
        <f t="shared" si="53"/>
        <v>161</v>
      </c>
    </row>
    <row r="1559" spans="1:42" ht="16.5" hidden="1" customHeight="1" x14ac:dyDescent="0.25">
      <c r="A1559" s="4">
        <v>2011</v>
      </c>
      <c r="B1559" s="1" t="s">
        <v>462</v>
      </c>
      <c r="D1559" t="s">
        <v>32</v>
      </c>
      <c r="E1559" t="s">
        <v>463</v>
      </c>
      <c r="F1559" t="s">
        <v>464</v>
      </c>
      <c r="G1559">
        <v>139</v>
      </c>
      <c r="H1559">
        <v>0</v>
      </c>
      <c r="I1559">
        <v>9</v>
      </c>
      <c r="J1559">
        <v>0</v>
      </c>
      <c r="K1559">
        <v>0</v>
      </c>
      <c r="L1559">
        <v>19</v>
      </c>
      <c r="M1559">
        <v>142</v>
      </c>
      <c r="N1559" s="2">
        <v>2.3929471032745592E-2</v>
      </c>
      <c r="O1559" s="2">
        <v>0.17884130982367757</v>
      </c>
      <c r="P1559">
        <v>95</v>
      </c>
      <c r="Q1559" s="2">
        <v>0.1304945054945055</v>
      </c>
      <c r="R1559">
        <v>794</v>
      </c>
      <c r="S1559">
        <v>728</v>
      </c>
      <c r="T1559">
        <v>678</v>
      </c>
      <c r="U1559">
        <v>17</v>
      </c>
      <c r="V1559">
        <v>20</v>
      </c>
      <c r="W1559">
        <v>10</v>
      </c>
      <c r="X1559">
        <v>3</v>
      </c>
      <c r="Y1559">
        <v>84</v>
      </c>
      <c r="Z1559">
        <v>0</v>
      </c>
      <c r="AA1559">
        <v>0</v>
      </c>
      <c r="AB1559">
        <v>0</v>
      </c>
      <c r="AC1559">
        <v>0</v>
      </c>
      <c r="AD1559">
        <v>733</v>
      </c>
      <c r="AE1559">
        <v>17</v>
      </c>
      <c r="AF1559">
        <v>29</v>
      </c>
      <c r="AG1559">
        <v>10</v>
      </c>
      <c r="AH1559">
        <v>3</v>
      </c>
      <c r="AI1559" s="3">
        <v>0.18963165075034105</v>
      </c>
      <c r="AJ1559" s="3">
        <v>0</v>
      </c>
      <c r="AK1559" s="3">
        <v>0.31034482758620691</v>
      </c>
      <c r="AL1559" s="3">
        <v>0</v>
      </c>
      <c r="AM1559" s="3">
        <v>0</v>
      </c>
      <c r="AN1559" s="2">
        <f t="shared" si="52"/>
        <v>0.20277078085642317</v>
      </c>
      <c r="AO1559" s="2">
        <v>7.4494949494949489E-2</v>
      </c>
      <c r="AP1559">
        <f t="shared" si="53"/>
        <v>161</v>
      </c>
    </row>
    <row r="1560" spans="1:42" ht="16.5" hidden="1" customHeight="1" x14ac:dyDescent="0.25">
      <c r="A1560" s="5" t="s">
        <v>792</v>
      </c>
      <c r="B1560" t="s">
        <v>615</v>
      </c>
      <c r="D1560" t="s">
        <v>32</v>
      </c>
      <c r="E1560" t="s">
        <v>616</v>
      </c>
      <c r="F1560" t="s">
        <v>617</v>
      </c>
      <c r="G1560">
        <v>154</v>
      </c>
      <c r="H1560">
        <v>0</v>
      </c>
      <c r="I1560">
        <v>0</v>
      </c>
      <c r="J1560">
        <v>0</v>
      </c>
      <c r="K1560">
        <v>0</v>
      </c>
      <c r="L1560">
        <v>4</v>
      </c>
      <c r="M1560">
        <v>157</v>
      </c>
      <c r="N1560" s="2">
        <v>4.0609137055837565E-3</v>
      </c>
      <c r="O1560" s="2">
        <v>0.15939086294416244</v>
      </c>
      <c r="P1560">
        <v>26</v>
      </c>
      <c r="Q1560" s="2">
        <v>3.0588235294117649E-2</v>
      </c>
      <c r="R1560">
        <v>985</v>
      </c>
      <c r="S1560">
        <v>850</v>
      </c>
      <c r="T1560">
        <v>759</v>
      </c>
      <c r="U1560">
        <v>4</v>
      </c>
      <c r="V1560">
        <v>1</v>
      </c>
      <c r="W1560">
        <v>13</v>
      </c>
      <c r="X1560">
        <v>73</v>
      </c>
      <c r="Y1560">
        <v>24</v>
      </c>
      <c r="Z1560">
        <v>0</v>
      </c>
      <c r="AA1560">
        <v>0</v>
      </c>
      <c r="AB1560">
        <v>0</v>
      </c>
      <c r="AC1560">
        <v>0</v>
      </c>
      <c r="AD1560">
        <v>889</v>
      </c>
      <c r="AE1560">
        <v>4</v>
      </c>
      <c r="AF1560">
        <v>1</v>
      </c>
      <c r="AG1560">
        <v>13</v>
      </c>
      <c r="AH1560">
        <v>73</v>
      </c>
      <c r="AI1560" s="3">
        <v>0.17322834645669291</v>
      </c>
      <c r="AJ1560" s="3">
        <v>0</v>
      </c>
      <c r="AK1560" s="3">
        <v>0</v>
      </c>
      <c r="AL1560" s="3">
        <v>0</v>
      </c>
      <c r="AM1560" s="3">
        <v>0</v>
      </c>
      <c r="AN1560" s="2">
        <f t="shared" si="52"/>
        <v>0.16345177664974619</v>
      </c>
      <c r="AO1560" s="2">
        <v>9.285714285714286E-2</v>
      </c>
      <c r="AP1560">
        <f t="shared" si="53"/>
        <v>161</v>
      </c>
    </row>
    <row r="1561" spans="1:42" ht="16.5" hidden="1" customHeight="1" x14ac:dyDescent="0.25">
      <c r="A1561" s="5" t="s">
        <v>791</v>
      </c>
      <c r="B1561" s="1" t="s">
        <v>62</v>
      </c>
      <c r="D1561" t="s">
        <v>32</v>
      </c>
      <c r="E1561" t="s">
        <v>60</v>
      </c>
      <c r="F1561" t="s">
        <v>63</v>
      </c>
      <c r="G1561">
        <v>145</v>
      </c>
      <c r="H1561">
        <v>5</v>
      </c>
      <c r="I1561">
        <v>0</v>
      </c>
      <c r="J1561">
        <v>0</v>
      </c>
      <c r="K1561">
        <v>0</v>
      </c>
      <c r="L1561">
        <v>0</v>
      </c>
      <c r="M1561">
        <v>161</v>
      </c>
      <c r="N1561" s="2">
        <v>0</v>
      </c>
      <c r="O1561" s="2">
        <v>0.14596554850407978</v>
      </c>
      <c r="P1561">
        <v>162</v>
      </c>
      <c r="Q1561" s="2">
        <v>0.14673913043478262</v>
      </c>
      <c r="R1561">
        <v>1103</v>
      </c>
      <c r="S1561">
        <v>1104</v>
      </c>
      <c r="T1561">
        <v>999</v>
      </c>
      <c r="U1561">
        <v>67</v>
      </c>
      <c r="V1561">
        <v>9</v>
      </c>
      <c r="W1561">
        <v>11</v>
      </c>
      <c r="X1561">
        <v>18</v>
      </c>
      <c r="Y1561">
        <v>156</v>
      </c>
      <c r="Z1561">
        <v>0</v>
      </c>
      <c r="AA1561">
        <v>0</v>
      </c>
      <c r="AB1561">
        <v>0</v>
      </c>
      <c r="AC1561">
        <v>3</v>
      </c>
      <c r="AD1561">
        <v>988</v>
      </c>
      <c r="AE1561">
        <v>72</v>
      </c>
      <c r="AF1561">
        <v>9</v>
      </c>
      <c r="AG1561">
        <v>11</v>
      </c>
      <c r="AH1561">
        <v>15</v>
      </c>
      <c r="AI1561" s="3">
        <v>0.14676113360323886</v>
      </c>
      <c r="AJ1561" s="3">
        <v>6.9444444444444448E-2</v>
      </c>
      <c r="AK1561" s="3">
        <v>0</v>
      </c>
      <c r="AL1561" s="3">
        <v>0</v>
      </c>
      <c r="AM1561" s="3">
        <v>0</v>
      </c>
      <c r="AN1561" s="2">
        <f t="shared" si="52"/>
        <v>0.14596554850407978</v>
      </c>
      <c r="AO1561" s="2">
        <v>9.7716894977168955E-2</v>
      </c>
      <c r="AP1561">
        <f t="shared" si="53"/>
        <v>161</v>
      </c>
    </row>
    <row r="1562" spans="1:42" ht="16.5" hidden="1" customHeight="1" x14ac:dyDescent="0.25">
      <c r="A1562" s="5" t="s">
        <v>792</v>
      </c>
      <c r="B1562" t="s">
        <v>654</v>
      </c>
      <c r="D1562" t="s">
        <v>32</v>
      </c>
      <c r="E1562" t="s">
        <v>117</v>
      </c>
      <c r="F1562" t="s">
        <v>655</v>
      </c>
      <c r="G1562">
        <v>153</v>
      </c>
      <c r="H1562">
        <v>0</v>
      </c>
      <c r="I1562">
        <v>0</v>
      </c>
      <c r="J1562">
        <v>0</v>
      </c>
      <c r="K1562">
        <v>0</v>
      </c>
      <c r="L1562">
        <v>32</v>
      </c>
      <c r="M1562">
        <v>129</v>
      </c>
      <c r="N1562" s="2">
        <v>2.8725314183123879E-2</v>
      </c>
      <c r="O1562" s="2">
        <v>0.11579892280071813</v>
      </c>
      <c r="P1562">
        <v>53</v>
      </c>
      <c r="Q1562" s="2">
        <v>5.268389662027833E-2</v>
      </c>
      <c r="R1562">
        <v>1114</v>
      </c>
      <c r="S1562">
        <v>1006</v>
      </c>
      <c r="T1562">
        <v>951</v>
      </c>
      <c r="U1562">
        <v>16</v>
      </c>
      <c r="V1562">
        <v>22</v>
      </c>
      <c r="W1562">
        <v>7</v>
      </c>
      <c r="X1562">
        <v>10</v>
      </c>
      <c r="Y1562">
        <v>52</v>
      </c>
      <c r="Z1562">
        <v>0</v>
      </c>
      <c r="AA1562">
        <v>0</v>
      </c>
      <c r="AB1562">
        <v>0</v>
      </c>
      <c r="AC1562">
        <v>0</v>
      </c>
      <c r="AD1562">
        <v>1052</v>
      </c>
      <c r="AE1562">
        <v>16</v>
      </c>
      <c r="AF1562">
        <v>22</v>
      </c>
      <c r="AG1562">
        <v>7</v>
      </c>
      <c r="AH1562">
        <v>10</v>
      </c>
      <c r="AI1562" s="3">
        <v>0.14543726235741444</v>
      </c>
      <c r="AJ1562" s="3">
        <v>0</v>
      </c>
      <c r="AK1562" s="3">
        <v>0</v>
      </c>
      <c r="AL1562" s="3">
        <v>0</v>
      </c>
      <c r="AM1562" s="3">
        <v>0</v>
      </c>
      <c r="AN1562" s="2">
        <f t="shared" ref="AN1562:AN1625" si="54">N1562+O1562</f>
        <v>0.14452423698384201</v>
      </c>
      <c r="AO1562" s="2">
        <v>4.9683830171635052E-2</v>
      </c>
      <c r="AP1562">
        <f t="shared" ref="AP1562:AP1625" si="55">L1562+M1562</f>
        <v>161</v>
      </c>
    </row>
    <row r="1563" spans="1:42" ht="16.5" hidden="1" customHeight="1" x14ac:dyDescent="0.25">
      <c r="A1563" s="5" t="s">
        <v>790</v>
      </c>
      <c r="B1563" t="s">
        <v>718</v>
      </c>
      <c r="D1563" t="s">
        <v>32</v>
      </c>
      <c r="E1563" t="s">
        <v>288</v>
      </c>
      <c r="F1563" t="s">
        <v>719</v>
      </c>
      <c r="G1563">
        <v>155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161</v>
      </c>
      <c r="N1563" s="2">
        <v>0</v>
      </c>
      <c r="O1563" s="2">
        <v>0.13843508168529664</v>
      </c>
      <c r="P1563">
        <v>47</v>
      </c>
      <c r="Q1563" s="2">
        <v>4.4804575786463297E-2</v>
      </c>
      <c r="R1563">
        <v>1163</v>
      </c>
      <c r="S1563">
        <v>1049</v>
      </c>
      <c r="T1563">
        <v>970</v>
      </c>
      <c r="U1563">
        <v>9</v>
      </c>
      <c r="V1563">
        <v>11</v>
      </c>
      <c r="W1563">
        <v>21</v>
      </c>
      <c r="X1563">
        <v>38</v>
      </c>
      <c r="Y1563">
        <v>44</v>
      </c>
      <c r="Z1563">
        <v>0</v>
      </c>
      <c r="AA1563">
        <v>0</v>
      </c>
      <c r="AB1563">
        <v>0</v>
      </c>
      <c r="AC1563">
        <v>0</v>
      </c>
      <c r="AD1563">
        <v>1081</v>
      </c>
      <c r="AE1563">
        <v>9</v>
      </c>
      <c r="AF1563">
        <v>11</v>
      </c>
      <c r="AG1563">
        <v>21</v>
      </c>
      <c r="AH1563">
        <v>38</v>
      </c>
      <c r="AI1563" s="3">
        <v>0.14338575393154487</v>
      </c>
      <c r="AJ1563" s="3">
        <v>0</v>
      </c>
      <c r="AK1563" s="3">
        <v>0</v>
      </c>
      <c r="AL1563" s="3">
        <v>0</v>
      </c>
      <c r="AM1563" s="3">
        <v>0</v>
      </c>
      <c r="AN1563" s="2">
        <f t="shared" si="54"/>
        <v>0.13843508168529664</v>
      </c>
      <c r="AO1563" s="2">
        <v>6.8103448275862066E-2</v>
      </c>
      <c r="AP1563">
        <f t="shared" si="55"/>
        <v>161</v>
      </c>
    </row>
    <row r="1564" spans="1:42" ht="16.5" hidden="1" customHeight="1" x14ac:dyDescent="0.25">
      <c r="A1564" s="4">
        <v>2011</v>
      </c>
      <c r="B1564" s="1" t="s">
        <v>153</v>
      </c>
      <c r="D1564" t="s">
        <v>32</v>
      </c>
      <c r="E1564" t="s">
        <v>149</v>
      </c>
      <c r="F1564" t="s">
        <v>154</v>
      </c>
      <c r="G1564">
        <v>151</v>
      </c>
      <c r="H1564">
        <v>0</v>
      </c>
      <c r="I1564">
        <v>0</v>
      </c>
      <c r="J1564">
        <v>0</v>
      </c>
      <c r="K1564">
        <v>0</v>
      </c>
      <c r="L1564">
        <v>81</v>
      </c>
      <c r="M1564">
        <v>80</v>
      </c>
      <c r="N1564" s="2">
        <v>5.5064581917063225E-2</v>
      </c>
      <c r="O1564" s="2">
        <v>5.4384772263766146E-2</v>
      </c>
      <c r="P1564">
        <v>296</v>
      </c>
      <c r="Q1564" s="2">
        <v>0.18430884184308841</v>
      </c>
      <c r="R1564">
        <v>1471</v>
      </c>
      <c r="S1564">
        <v>1606</v>
      </c>
      <c r="T1564">
        <v>1580</v>
      </c>
      <c r="U1564">
        <v>12</v>
      </c>
      <c r="V1564">
        <v>9</v>
      </c>
      <c r="W1564">
        <v>4</v>
      </c>
      <c r="X1564">
        <v>1</v>
      </c>
      <c r="Y1564">
        <v>293</v>
      </c>
      <c r="Z1564">
        <v>0</v>
      </c>
      <c r="AA1564">
        <v>0</v>
      </c>
      <c r="AB1564">
        <v>0</v>
      </c>
      <c r="AC1564">
        <v>0</v>
      </c>
      <c r="AD1564">
        <v>1438</v>
      </c>
      <c r="AE1564">
        <v>12</v>
      </c>
      <c r="AF1564">
        <v>9</v>
      </c>
      <c r="AG1564">
        <v>4</v>
      </c>
      <c r="AH1564">
        <v>1</v>
      </c>
      <c r="AI1564" s="3">
        <v>0.10500695410292073</v>
      </c>
      <c r="AJ1564" s="3">
        <v>0</v>
      </c>
      <c r="AK1564" s="3">
        <v>0</v>
      </c>
      <c r="AL1564" s="3">
        <v>0</v>
      </c>
      <c r="AM1564" s="3">
        <v>0</v>
      </c>
      <c r="AN1564" s="2">
        <f t="shared" si="54"/>
        <v>0.10944935418082938</v>
      </c>
      <c r="AO1564" s="2">
        <v>1.7759562841530054E-2</v>
      </c>
      <c r="AP1564">
        <f t="shared" si="55"/>
        <v>161</v>
      </c>
    </row>
    <row r="1565" spans="1:42" ht="16.5" hidden="1" customHeight="1" x14ac:dyDescent="0.25">
      <c r="A1565" s="5" t="s">
        <v>788</v>
      </c>
      <c r="B1565" s="1" t="s">
        <v>330</v>
      </c>
      <c r="D1565" t="s">
        <v>32</v>
      </c>
      <c r="E1565" t="s">
        <v>328</v>
      </c>
      <c r="F1565" t="s">
        <v>331</v>
      </c>
      <c r="G1565">
        <v>153</v>
      </c>
      <c r="H1565">
        <v>0</v>
      </c>
      <c r="I1565">
        <v>0</v>
      </c>
      <c r="J1565">
        <v>0</v>
      </c>
      <c r="K1565">
        <v>3</v>
      </c>
      <c r="L1565">
        <v>0</v>
      </c>
      <c r="M1565">
        <v>161</v>
      </c>
      <c r="N1565" s="2">
        <v>0</v>
      </c>
      <c r="O1565" s="2">
        <v>7.8767123287671229E-2</v>
      </c>
      <c r="P1565">
        <v>79</v>
      </c>
      <c r="Q1565" s="2">
        <v>4.0265035677879715E-2</v>
      </c>
      <c r="R1565">
        <v>2044</v>
      </c>
      <c r="S1565">
        <v>1962</v>
      </c>
      <c r="T1565">
        <v>1821</v>
      </c>
      <c r="U1565">
        <v>3</v>
      </c>
      <c r="V1565">
        <v>19</v>
      </c>
      <c r="W1565">
        <v>13</v>
      </c>
      <c r="X1565">
        <v>106</v>
      </c>
      <c r="Y1565">
        <v>71</v>
      </c>
      <c r="Z1565">
        <v>0</v>
      </c>
      <c r="AA1565">
        <v>0</v>
      </c>
      <c r="AB1565">
        <v>0</v>
      </c>
      <c r="AC1565">
        <v>0</v>
      </c>
      <c r="AD1565">
        <v>1903</v>
      </c>
      <c r="AE1565">
        <v>3</v>
      </c>
      <c r="AF1565">
        <v>19</v>
      </c>
      <c r="AG1565">
        <v>13</v>
      </c>
      <c r="AH1565">
        <v>109</v>
      </c>
      <c r="AI1565" s="3">
        <v>8.0399369416710456E-2</v>
      </c>
      <c r="AJ1565" s="3">
        <v>0</v>
      </c>
      <c r="AK1565" s="3">
        <v>0</v>
      </c>
      <c r="AL1565" s="3">
        <v>0</v>
      </c>
      <c r="AM1565" s="3">
        <v>2.7522935779816515E-2</v>
      </c>
      <c r="AN1565" s="2">
        <f t="shared" si="54"/>
        <v>7.8767123287671229E-2</v>
      </c>
      <c r="AO1565" s="2">
        <v>7.0346849047386417E-2</v>
      </c>
      <c r="AP1565">
        <f t="shared" si="55"/>
        <v>161</v>
      </c>
    </row>
    <row r="1566" spans="1:42" ht="16.5" hidden="1" customHeight="1" x14ac:dyDescent="0.25">
      <c r="A1566" s="4" t="s">
        <v>803</v>
      </c>
      <c r="B1566" s="1" t="s">
        <v>330</v>
      </c>
      <c r="D1566" t="s">
        <v>32</v>
      </c>
      <c r="E1566" t="s">
        <v>328</v>
      </c>
      <c r="F1566" t="s">
        <v>331</v>
      </c>
      <c r="G1566">
        <v>152</v>
      </c>
      <c r="H1566">
        <v>0</v>
      </c>
      <c r="I1566">
        <v>0</v>
      </c>
      <c r="J1566">
        <v>0</v>
      </c>
      <c r="K1566">
        <v>3</v>
      </c>
      <c r="L1566">
        <v>0</v>
      </c>
      <c r="M1566">
        <v>161</v>
      </c>
      <c r="N1566" s="2">
        <v>0</v>
      </c>
      <c r="O1566" s="2">
        <v>7.4502545118000932E-2</v>
      </c>
      <c r="P1566">
        <v>85</v>
      </c>
      <c r="Q1566" s="2">
        <v>4.0767386091127102E-2</v>
      </c>
      <c r="R1566">
        <v>2161</v>
      </c>
      <c r="S1566">
        <v>2085</v>
      </c>
      <c r="T1566">
        <v>1970</v>
      </c>
      <c r="U1566">
        <v>0</v>
      </c>
      <c r="V1566">
        <v>16</v>
      </c>
      <c r="W1566">
        <v>16</v>
      </c>
      <c r="X1566">
        <v>72</v>
      </c>
      <c r="Y1566">
        <v>82</v>
      </c>
      <c r="Z1566">
        <v>0</v>
      </c>
      <c r="AA1566">
        <v>0</v>
      </c>
      <c r="AB1566">
        <v>0</v>
      </c>
      <c r="AC1566">
        <v>0</v>
      </c>
      <c r="AD1566">
        <v>2040</v>
      </c>
      <c r="AE1566">
        <v>0</v>
      </c>
      <c r="AF1566">
        <v>16</v>
      </c>
      <c r="AG1566">
        <v>16</v>
      </c>
      <c r="AH1566">
        <v>75</v>
      </c>
      <c r="AI1566" s="3">
        <v>7.4509803921568626E-2</v>
      </c>
      <c r="AJ1566" s="3">
        <v>0</v>
      </c>
      <c r="AK1566" s="3">
        <v>0</v>
      </c>
      <c r="AL1566" s="3">
        <v>0</v>
      </c>
      <c r="AM1566" s="3">
        <v>0.04</v>
      </c>
      <c r="AN1566" s="2">
        <f t="shared" si="54"/>
        <v>7.4502545118000932E-2</v>
      </c>
      <c r="AO1566" s="2">
        <v>4.9836981835118768E-2</v>
      </c>
      <c r="AP1566">
        <f t="shared" si="55"/>
        <v>161</v>
      </c>
    </row>
    <row r="1567" spans="1:42" ht="16.5" hidden="1" customHeight="1" x14ac:dyDescent="0.25">
      <c r="A1567" s="4" t="s">
        <v>801</v>
      </c>
      <c r="B1567" s="1" t="s">
        <v>304</v>
      </c>
      <c r="D1567" t="s">
        <v>32</v>
      </c>
      <c r="E1567" t="s">
        <v>305</v>
      </c>
      <c r="F1567" t="s">
        <v>306</v>
      </c>
      <c r="G1567">
        <v>94</v>
      </c>
      <c r="H1567">
        <v>0</v>
      </c>
      <c r="I1567">
        <v>5</v>
      </c>
      <c r="J1567">
        <v>3</v>
      </c>
      <c r="K1567">
        <v>46</v>
      </c>
      <c r="L1567">
        <v>4</v>
      </c>
      <c r="M1567">
        <v>157</v>
      </c>
      <c r="N1567" s="2">
        <v>1.5546055188495919E-3</v>
      </c>
      <c r="O1567" s="2">
        <v>6.1018266614846481E-2</v>
      </c>
      <c r="P1567">
        <v>123</v>
      </c>
      <c r="Q1567" s="2">
        <v>4.85207100591716E-2</v>
      </c>
      <c r="R1567">
        <v>2573</v>
      </c>
      <c r="S1567">
        <v>2535</v>
      </c>
      <c r="T1567">
        <v>1583</v>
      </c>
      <c r="U1567">
        <v>23</v>
      </c>
      <c r="V1567">
        <v>321</v>
      </c>
      <c r="W1567">
        <v>229</v>
      </c>
      <c r="X1567">
        <v>379</v>
      </c>
      <c r="Y1567">
        <v>100</v>
      </c>
      <c r="Z1567">
        <v>0</v>
      </c>
      <c r="AA1567">
        <v>0</v>
      </c>
      <c r="AB1567">
        <v>0</v>
      </c>
      <c r="AC1567">
        <v>3</v>
      </c>
      <c r="AD1567">
        <v>1577</v>
      </c>
      <c r="AE1567">
        <v>23</v>
      </c>
      <c r="AF1567">
        <v>326</v>
      </c>
      <c r="AG1567">
        <v>232</v>
      </c>
      <c r="AH1567">
        <v>422</v>
      </c>
      <c r="AI1567" s="3">
        <v>5.9606848446417247E-2</v>
      </c>
      <c r="AJ1567" s="3">
        <v>0</v>
      </c>
      <c r="AK1567" s="3">
        <v>1.5337423312883436E-2</v>
      </c>
      <c r="AL1567" s="3">
        <v>1.2931034482758621E-2</v>
      </c>
      <c r="AM1567" s="3">
        <v>0.10900473933649289</v>
      </c>
      <c r="AN1567" s="2">
        <f t="shared" si="54"/>
        <v>6.257287213369607E-2</v>
      </c>
      <c r="AO1567" s="2">
        <v>0.38875968992248061</v>
      </c>
      <c r="AP1567">
        <f t="shared" si="55"/>
        <v>161</v>
      </c>
    </row>
    <row r="1568" spans="1:42" ht="16.5" hidden="1" customHeight="1" x14ac:dyDescent="0.25">
      <c r="A1568" s="5" t="s">
        <v>789</v>
      </c>
      <c r="B1568" s="1" t="s">
        <v>191</v>
      </c>
      <c r="D1568" t="s">
        <v>32</v>
      </c>
      <c r="E1568" t="s">
        <v>192</v>
      </c>
      <c r="F1568" t="s">
        <v>193</v>
      </c>
      <c r="G1568">
        <v>151</v>
      </c>
      <c r="H1568">
        <v>3</v>
      </c>
      <c r="I1568">
        <v>0</v>
      </c>
      <c r="J1568">
        <v>0</v>
      </c>
      <c r="K1568">
        <v>0</v>
      </c>
      <c r="L1568">
        <v>0</v>
      </c>
      <c r="M1568">
        <v>161</v>
      </c>
      <c r="N1568" s="2">
        <v>0</v>
      </c>
      <c r="O1568" s="2">
        <v>4.2944785276073622E-2</v>
      </c>
      <c r="P1568">
        <v>56</v>
      </c>
      <c r="Q1568" s="2">
        <v>1.5367727771679473E-2</v>
      </c>
      <c r="R1568">
        <v>3749</v>
      </c>
      <c r="S1568">
        <v>3644</v>
      </c>
      <c r="T1568">
        <v>3108</v>
      </c>
      <c r="U1568">
        <v>8</v>
      </c>
      <c r="V1568">
        <v>36</v>
      </c>
      <c r="W1568">
        <v>43</v>
      </c>
      <c r="X1568">
        <v>449</v>
      </c>
      <c r="Y1568">
        <v>56</v>
      </c>
      <c r="Z1568">
        <v>0</v>
      </c>
      <c r="AA1568">
        <v>0</v>
      </c>
      <c r="AB1568">
        <v>0</v>
      </c>
      <c r="AC1568">
        <v>0</v>
      </c>
      <c r="AD1568">
        <v>3203</v>
      </c>
      <c r="AE1568">
        <v>11</v>
      </c>
      <c r="AF1568">
        <v>36</v>
      </c>
      <c r="AG1568">
        <v>43</v>
      </c>
      <c r="AH1568">
        <v>449</v>
      </c>
      <c r="AI1568" s="3">
        <v>4.7143303153293785E-2</v>
      </c>
      <c r="AJ1568" s="3">
        <v>0.27272727272727271</v>
      </c>
      <c r="AK1568" s="3">
        <v>0</v>
      </c>
      <c r="AL1568" s="3">
        <v>0</v>
      </c>
      <c r="AM1568" s="3">
        <v>0</v>
      </c>
      <c r="AN1568" s="2">
        <f t="shared" si="54"/>
        <v>4.2944785276073622E-2</v>
      </c>
      <c r="AO1568" s="2">
        <v>0.14404061998931053</v>
      </c>
      <c r="AP1568">
        <f t="shared" si="55"/>
        <v>161</v>
      </c>
    </row>
    <row r="1569" spans="1:42" ht="16.5" hidden="1" customHeight="1" x14ac:dyDescent="0.25">
      <c r="A1569" s="5" t="s">
        <v>790</v>
      </c>
      <c r="B1569" s="1" t="s">
        <v>55</v>
      </c>
      <c r="C1569" t="s">
        <v>36</v>
      </c>
      <c r="D1569" t="s">
        <v>43</v>
      </c>
      <c r="E1569" t="s">
        <v>47</v>
      </c>
      <c r="F1569" t="s">
        <v>56</v>
      </c>
      <c r="G1569">
        <v>143</v>
      </c>
      <c r="H1569">
        <v>0</v>
      </c>
      <c r="I1569">
        <v>0</v>
      </c>
      <c r="J1569">
        <v>0</v>
      </c>
      <c r="K1569">
        <v>3</v>
      </c>
      <c r="L1569">
        <v>74</v>
      </c>
      <c r="M1569">
        <v>87</v>
      </c>
      <c r="N1569" s="2">
        <v>1.2032520325203253E-2</v>
      </c>
      <c r="O1569" s="2">
        <v>1.4146341463414635E-2</v>
      </c>
      <c r="P1569">
        <v>0</v>
      </c>
      <c r="Q1569" s="2">
        <v>0</v>
      </c>
      <c r="R1569">
        <v>6150</v>
      </c>
      <c r="S1569">
        <v>5989</v>
      </c>
      <c r="T1569">
        <v>5572</v>
      </c>
      <c r="U1569">
        <v>83</v>
      </c>
      <c r="V1569">
        <v>100</v>
      </c>
      <c r="W1569">
        <v>157</v>
      </c>
      <c r="X1569">
        <v>77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5715</v>
      </c>
      <c r="AE1569">
        <v>83</v>
      </c>
      <c r="AF1569">
        <v>100</v>
      </c>
      <c r="AG1569">
        <v>157</v>
      </c>
      <c r="AH1569">
        <v>80</v>
      </c>
      <c r="AI1569" s="3">
        <v>2.5021872265966753E-2</v>
      </c>
      <c r="AJ1569" s="3">
        <v>0</v>
      </c>
      <c r="AK1569" s="3">
        <v>0</v>
      </c>
      <c r="AL1569" s="3">
        <v>0</v>
      </c>
      <c r="AM1569" s="3">
        <v>3.7499999999999999E-2</v>
      </c>
      <c r="AN1569" s="2">
        <f t="shared" si="54"/>
        <v>2.6178861788617887E-2</v>
      </c>
      <c r="AO1569" s="2">
        <v>6.8459657701711488E-2</v>
      </c>
      <c r="AP1569">
        <f t="shared" si="55"/>
        <v>161</v>
      </c>
    </row>
    <row r="1570" spans="1:42" ht="16.5" hidden="1" customHeight="1" x14ac:dyDescent="0.25">
      <c r="A1570" s="5" t="s">
        <v>789</v>
      </c>
      <c r="B1570" s="1" t="s">
        <v>236</v>
      </c>
      <c r="C1570" t="s">
        <v>36</v>
      </c>
      <c r="D1570" t="s">
        <v>43</v>
      </c>
      <c r="E1570" t="s">
        <v>38</v>
      </c>
      <c r="F1570" t="s">
        <v>237</v>
      </c>
      <c r="G1570">
        <v>21</v>
      </c>
      <c r="H1570">
        <v>0</v>
      </c>
      <c r="I1570">
        <v>54</v>
      </c>
      <c r="J1570">
        <v>3</v>
      </c>
      <c r="K1570">
        <v>0</v>
      </c>
      <c r="L1570">
        <v>26</v>
      </c>
      <c r="M1570">
        <v>59</v>
      </c>
      <c r="N1570" s="2">
        <v>1.6861219195849545E-2</v>
      </c>
      <c r="O1570" s="2">
        <v>3.826199740596628E-2</v>
      </c>
      <c r="P1570">
        <v>275</v>
      </c>
      <c r="Q1570" s="2">
        <v>0.15877598152424943</v>
      </c>
      <c r="R1570">
        <v>1542</v>
      </c>
      <c r="S1570">
        <v>1732</v>
      </c>
      <c r="T1570">
        <v>660</v>
      </c>
      <c r="U1570">
        <v>24</v>
      </c>
      <c r="V1570">
        <v>601</v>
      </c>
      <c r="W1570">
        <v>322</v>
      </c>
      <c r="X1570">
        <v>125</v>
      </c>
      <c r="Y1570">
        <v>107</v>
      </c>
      <c r="Z1570">
        <v>3</v>
      </c>
      <c r="AA1570">
        <v>118</v>
      </c>
      <c r="AB1570">
        <v>28</v>
      </c>
      <c r="AC1570">
        <v>7</v>
      </c>
      <c r="AD1570">
        <v>574</v>
      </c>
      <c r="AE1570">
        <v>21</v>
      </c>
      <c r="AF1570">
        <v>537</v>
      </c>
      <c r="AG1570">
        <v>297</v>
      </c>
      <c r="AH1570">
        <v>118</v>
      </c>
      <c r="AI1570" s="3">
        <v>3.6585365853658534E-2</v>
      </c>
      <c r="AJ1570" s="3">
        <v>0</v>
      </c>
      <c r="AK1570" s="3">
        <v>0.1005586592178771</v>
      </c>
      <c r="AL1570" s="3">
        <v>1.0101010101010102E-2</v>
      </c>
      <c r="AM1570" s="3">
        <v>0</v>
      </c>
      <c r="AN1570" s="2">
        <f t="shared" si="54"/>
        <v>5.5123216601815822E-2</v>
      </c>
      <c r="AO1570" s="2">
        <v>0.62895927601809953</v>
      </c>
      <c r="AP1570">
        <f t="shared" si="55"/>
        <v>85</v>
      </c>
    </row>
    <row r="1571" spans="1:42" ht="16.5" hidden="1" customHeight="1" x14ac:dyDescent="0.25">
      <c r="A1571" s="4">
        <v>2011</v>
      </c>
      <c r="B1571" t="s">
        <v>716</v>
      </c>
      <c r="D1571" t="s">
        <v>32</v>
      </c>
      <c r="E1571" t="s">
        <v>556</v>
      </c>
      <c r="F1571" t="s">
        <v>717</v>
      </c>
      <c r="G1571">
        <v>148</v>
      </c>
      <c r="H1571">
        <v>0</v>
      </c>
      <c r="I1571">
        <v>0</v>
      </c>
      <c r="J1571">
        <v>0</v>
      </c>
      <c r="K1571">
        <v>4</v>
      </c>
      <c r="L1571">
        <v>6</v>
      </c>
      <c r="M1571">
        <v>154</v>
      </c>
      <c r="N1571" s="2">
        <v>8.5227272727272721E-3</v>
      </c>
      <c r="O1571" s="2">
        <v>0.21875</v>
      </c>
      <c r="P1571">
        <v>34</v>
      </c>
      <c r="Q1571" s="2">
        <v>5.8823529411764705E-2</v>
      </c>
      <c r="R1571">
        <v>704</v>
      </c>
      <c r="S1571">
        <v>578</v>
      </c>
      <c r="T1571">
        <v>560</v>
      </c>
      <c r="U1571">
        <v>1</v>
      </c>
      <c r="V1571">
        <v>8</v>
      </c>
      <c r="W1571">
        <v>3</v>
      </c>
      <c r="X1571">
        <v>6</v>
      </c>
      <c r="Y1571">
        <v>28</v>
      </c>
      <c r="Z1571">
        <v>0</v>
      </c>
      <c r="AA1571">
        <v>0</v>
      </c>
      <c r="AB1571">
        <v>0</v>
      </c>
      <c r="AC1571">
        <v>3</v>
      </c>
      <c r="AD1571">
        <v>680</v>
      </c>
      <c r="AE1571">
        <v>1</v>
      </c>
      <c r="AF1571">
        <v>8</v>
      </c>
      <c r="AG1571">
        <v>3</v>
      </c>
      <c r="AH1571">
        <v>7</v>
      </c>
      <c r="AI1571" s="3">
        <v>0.21764705882352942</v>
      </c>
      <c r="AJ1571" s="3">
        <v>0</v>
      </c>
      <c r="AK1571" s="3">
        <v>0</v>
      </c>
      <c r="AL1571" s="3">
        <v>0</v>
      </c>
      <c r="AM1571" s="3">
        <v>0.5714285714285714</v>
      </c>
      <c r="AN1571" s="2">
        <f t="shared" si="54"/>
        <v>0.22727272727272727</v>
      </c>
      <c r="AO1571" s="2">
        <v>2.7181688125894134E-2</v>
      </c>
      <c r="AP1571">
        <f t="shared" si="55"/>
        <v>160</v>
      </c>
    </row>
    <row r="1572" spans="1:42" ht="16.5" hidden="1" customHeight="1" x14ac:dyDescent="0.25">
      <c r="A1572" s="4" t="s">
        <v>796</v>
      </c>
      <c r="B1572" s="1" t="s">
        <v>398</v>
      </c>
      <c r="D1572" t="s">
        <v>32</v>
      </c>
      <c r="E1572" t="s">
        <v>388</v>
      </c>
      <c r="F1572" t="s">
        <v>399</v>
      </c>
      <c r="G1572">
        <v>144</v>
      </c>
      <c r="H1572">
        <v>3</v>
      </c>
      <c r="I1572">
        <v>3</v>
      </c>
      <c r="J1572">
        <v>0</v>
      </c>
      <c r="K1572">
        <v>0</v>
      </c>
      <c r="L1572">
        <v>0</v>
      </c>
      <c r="M1572">
        <v>160</v>
      </c>
      <c r="N1572" s="2">
        <v>0</v>
      </c>
      <c r="O1572" s="2">
        <v>0.11387900355871886</v>
      </c>
      <c r="P1572">
        <v>150</v>
      </c>
      <c r="Q1572" s="2">
        <v>0.10752688172043011</v>
      </c>
      <c r="R1572">
        <v>1405</v>
      </c>
      <c r="S1572">
        <v>1395</v>
      </c>
      <c r="T1572">
        <v>1290</v>
      </c>
      <c r="U1572">
        <v>12</v>
      </c>
      <c r="V1572">
        <v>19</v>
      </c>
      <c r="W1572">
        <v>5</v>
      </c>
      <c r="X1572">
        <v>69</v>
      </c>
      <c r="Y1572">
        <v>137</v>
      </c>
      <c r="Z1572">
        <v>0</v>
      </c>
      <c r="AA1572">
        <v>0</v>
      </c>
      <c r="AB1572">
        <v>0</v>
      </c>
      <c r="AC1572">
        <v>3</v>
      </c>
      <c r="AD1572">
        <v>1297</v>
      </c>
      <c r="AE1572">
        <v>15</v>
      </c>
      <c r="AF1572">
        <v>22</v>
      </c>
      <c r="AG1572">
        <v>5</v>
      </c>
      <c r="AH1572">
        <v>66</v>
      </c>
      <c r="AI1572" s="3">
        <v>0.11102544333076329</v>
      </c>
      <c r="AJ1572" s="3">
        <v>0.2</v>
      </c>
      <c r="AK1572" s="3">
        <v>0.13636363636363635</v>
      </c>
      <c r="AL1572" s="3">
        <v>0</v>
      </c>
      <c r="AM1572" s="3">
        <v>0</v>
      </c>
      <c r="AN1572" s="2">
        <f t="shared" si="54"/>
        <v>0.11387900355871886</v>
      </c>
      <c r="AO1572" s="2">
        <v>7.6868327402135228E-2</v>
      </c>
      <c r="AP1572">
        <f t="shared" si="55"/>
        <v>160</v>
      </c>
    </row>
    <row r="1573" spans="1:42" ht="16.5" hidden="1" customHeight="1" x14ac:dyDescent="0.25">
      <c r="A1573" s="4" t="s">
        <v>801</v>
      </c>
      <c r="B1573" s="1" t="s">
        <v>59</v>
      </c>
      <c r="D1573" t="s">
        <v>32</v>
      </c>
      <c r="E1573" t="s">
        <v>60</v>
      </c>
      <c r="F1573" t="s">
        <v>61</v>
      </c>
      <c r="G1573">
        <v>112</v>
      </c>
      <c r="H1573">
        <v>34</v>
      </c>
      <c r="I1573">
        <v>0</v>
      </c>
      <c r="J1573">
        <v>0</v>
      </c>
      <c r="K1573">
        <v>0</v>
      </c>
      <c r="L1573">
        <v>4</v>
      </c>
      <c r="M1573">
        <v>156</v>
      </c>
      <c r="N1573" s="2">
        <v>1.3703323055841042E-3</v>
      </c>
      <c r="O1573" s="2">
        <v>5.3442959917780058E-2</v>
      </c>
      <c r="P1573">
        <v>311</v>
      </c>
      <c r="Q1573" s="2">
        <v>0.1013029315960912</v>
      </c>
      <c r="R1573">
        <v>2919</v>
      </c>
      <c r="S1573">
        <v>3070</v>
      </c>
      <c r="T1573">
        <v>2317</v>
      </c>
      <c r="U1573">
        <v>596</v>
      </c>
      <c r="V1573">
        <v>62</v>
      </c>
      <c r="W1573">
        <v>36</v>
      </c>
      <c r="X1573">
        <v>59</v>
      </c>
      <c r="Y1573">
        <v>249</v>
      </c>
      <c r="Z1573">
        <v>45</v>
      </c>
      <c r="AA1573">
        <v>5</v>
      </c>
      <c r="AB1573">
        <v>0</v>
      </c>
      <c r="AC1573">
        <v>4</v>
      </c>
      <c r="AD1573">
        <v>2180</v>
      </c>
      <c r="AE1573">
        <v>585</v>
      </c>
      <c r="AF1573">
        <v>57</v>
      </c>
      <c r="AG1573">
        <v>36</v>
      </c>
      <c r="AH1573">
        <v>55</v>
      </c>
      <c r="AI1573" s="3">
        <v>5.1376146788990829E-2</v>
      </c>
      <c r="AJ1573" s="3">
        <v>5.8119658119658121E-2</v>
      </c>
      <c r="AK1573" s="3">
        <v>0</v>
      </c>
      <c r="AL1573" s="3">
        <v>0</v>
      </c>
      <c r="AM1573" s="3">
        <v>0</v>
      </c>
      <c r="AN1573" s="2">
        <f t="shared" si="54"/>
        <v>5.481329222336416E-2</v>
      </c>
      <c r="AO1573" s="2">
        <v>0.25163062135255748</v>
      </c>
      <c r="AP1573">
        <f t="shared" si="55"/>
        <v>160</v>
      </c>
    </row>
    <row r="1574" spans="1:42" ht="16.5" hidden="1" customHeight="1" x14ac:dyDescent="0.25">
      <c r="A1574" s="4" t="s">
        <v>803</v>
      </c>
      <c r="B1574" s="1" t="s">
        <v>590</v>
      </c>
      <c r="D1574" t="s">
        <v>32</v>
      </c>
      <c r="E1574" t="s">
        <v>333</v>
      </c>
      <c r="F1574" t="s">
        <v>591</v>
      </c>
      <c r="G1574">
        <v>149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160</v>
      </c>
      <c r="N1574" s="2">
        <v>0</v>
      </c>
      <c r="O1574" s="2">
        <v>3.3564086427522552E-2</v>
      </c>
      <c r="P1574">
        <v>189</v>
      </c>
      <c r="Q1574" s="2">
        <v>3.9407839866555466E-2</v>
      </c>
      <c r="R1574">
        <v>4767</v>
      </c>
      <c r="S1574">
        <v>4796</v>
      </c>
      <c r="T1574">
        <v>4684</v>
      </c>
      <c r="U1574">
        <v>17</v>
      </c>
      <c r="V1574">
        <v>24</v>
      </c>
      <c r="W1574">
        <v>40</v>
      </c>
      <c r="X1574">
        <v>26</v>
      </c>
      <c r="Y1574">
        <v>174</v>
      </c>
      <c r="Z1574">
        <v>0</v>
      </c>
      <c r="AA1574">
        <v>0</v>
      </c>
      <c r="AB1574">
        <v>0</v>
      </c>
      <c r="AC1574">
        <v>0</v>
      </c>
      <c r="AD1574">
        <v>4659</v>
      </c>
      <c r="AE1574">
        <v>17</v>
      </c>
      <c r="AF1574">
        <v>24</v>
      </c>
      <c r="AG1574">
        <v>40</v>
      </c>
      <c r="AH1574">
        <v>26</v>
      </c>
      <c r="AI1574" s="3">
        <v>3.1981111826572227E-2</v>
      </c>
      <c r="AJ1574" s="3">
        <v>0</v>
      </c>
      <c r="AK1574" s="3">
        <v>0</v>
      </c>
      <c r="AL1574" s="3">
        <v>0</v>
      </c>
      <c r="AM1574" s="3">
        <v>0</v>
      </c>
      <c r="AN1574" s="2">
        <f t="shared" si="54"/>
        <v>3.3564086427522552E-2</v>
      </c>
      <c r="AO1574" s="2">
        <v>2.2450692404532104E-2</v>
      </c>
      <c r="AP1574">
        <f t="shared" si="55"/>
        <v>160</v>
      </c>
    </row>
    <row r="1575" spans="1:42" ht="16.5" hidden="1" customHeight="1" x14ac:dyDescent="0.25">
      <c r="A1575" s="5" t="s">
        <v>792</v>
      </c>
      <c r="B1575" s="1" t="s">
        <v>159</v>
      </c>
      <c r="C1575" t="s">
        <v>36</v>
      </c>
      <c r="D1575" t="s">
        <v>43</v>
      </c>
      <c r="E1575" t="s">
        <v>44</v>
      </c>
      <c r="F1575" t="s">
        <v>160</v>
      </c>
      <c r="G1575">
        <v>137</v>
      </c>
      <c r="H1575">
        <v>0</v>
      </c>
      <c r="I1575">
        <v>9</v>
      </c>
      <c r="J1575">
        <v>0</v>
      </c>
      <c r="K1575">
        <v>0</v>
      </c>
      <c r="L1575">
        <v>79</v>
      </c>
      <c r="M1575">
        <v>81</v>
      </c>
      <c r="N1575" s="2">
        <v>7.0447654717317636E-3</v>
      </c>
      <c r="O1575" s="2">
        <v>7.2231139646869984E-3</v>
      </c>
      <c r="P1575">
        <v>114</v>
      </c>
      <c r="Q1575" s="2">
        <v>1.0207736389684814E-2</v>
      </c>
      <c r="R1575">
        <v>11214</v>
      </c>
      <c r="S1575">
        <v>11168</v>
      </c>
      <c r="T1575">
        <v>10113</v>
      </c>
      <c r="U1575">
        <v>42</v>
      </c>
      <c r="V1575">
        <v>333</v>
      </c>
      <c r="W1575">
        <v>374</v>
      </c>
      <c r="X1575">
        <v>306</v>
      </c>
      <c r="Y1575">
        <v>101</v>
      </c>
      <c r="Z1575">
        <v>0</v>
      </c>
      <c r="AA1575">
        <v>0</v>
      </c>
      <c r="AB1575">
        <v>0</v>
      </c>
      <c r="AC1575">
        <v>0</v>
      </c>
      <c r="AD1575">
        <v>10149</v>
      </c>
      <c r="AE1575">
        <v>42</v>
      </c>
      <c r="AF1575">
        <v>342</v>
      </c>
      <c r="AG1575">
        <v>374</v>
      </c>
      <c r="AH1575">
        <v>306</v>
      </c>
      <c r="AI1575" s="3">
        <v>1.3498866883436792E-2</v>
      </c>
      <c r="AJ1575" s="3">
        <v>0</v>
      </c>
      <c r="AK1575" s="3">
        <v>2.6315789473684209E-2</v>
      </c>
      <c r="AL1575" s="3">
        <v>0</v>
      </c>
      <c r="AM1575" s="3">
        <v>0</v>
      </c>
      <c r="AN1575" s="2">
        <f t="shared" si="54"/>
        <v>1.4267879436418763E-2</v>
      </c>
      <c r="AO1575" s="2">
        <v>9.4889859983947208E-2</v>
      </c>
      <c r="AP1575">
        <f t="shared" si="55"/>
        <v>160</v>
      </c>
    </row>
    <row r="1576" spans="1:42" ht="16.5" hidden="1" customHeight="1" x14ac:dyDescent="0.25">
      <c r="A1576" s="4" t="s">
        <v>800</v>
      </c>
      <c r="B1576" s="1" t="s">
        <v>500</v>
      </c>
      <c r="D1576" t="s">
        <v>32</v>
      </c>
      <c r="E1576" t="s">
        <v>498</v>
      </c>
      <c r="F1576" t="s">
        <v>501</v>
      </c>
      <c r="G1576">
        <v>150</v>
      </c>
      <c r="H1576">
        <v>0</v>
      </c>
      <c r="I1576">
        <v>0</v>
      </c>
      <c r="J1576">
        <v>0</v>
      </c>
      <c r="K1576">
        <v>3</v>
      </c>
      <c r="L1576">
        <v>9</v>
      </c>
      <c r="M1576">
        <v>150</v>
      </c>
      <c r="N1576" s="2">
        <v>1.272984441301273E-2</v>
      </c>
      <c r="O1576" s="2">
        <v>0.21216407355021216</v>
      </c>
      <c r="P1576">
        <v>160</v>
      </c>
      <c r="Q1576" s="2">
        <v>0.22598870056497175</v>
      </c>
      <c r="R1576">
        <v>707</v>
      </c>
      <c r="S1576">
        <v>708</v>
      </c>
      <c r="T1576">
        <v>681</v>
      </c>
      <c r="U1576">
        <v>11</v>
      </c>
      <c r="V1576">
        <v>6</v>
      </c>
      <c r="W1576">
        <v>5</v>
      </c>
      <c r="X1576">
        <v>5</v>
      </c>
      <c r="Y1576">
        <v>148</v>
      </c>
      <c r="Z1576">
        <v>7</v>
      </c>
      <c r="AA1576">
        <v>0</v>
      </c>
      <c r="AB1576">
        <v>0</v>
      </c>
      <c r="AC1576">
        <v>0</v>
      </c>
      <c r="AD1576">
        <v>683</v>
      </c>
      <c r="AE1576">
        <v>4</v>
      </c>
      <c r="AF1576">
        <v>6</v>
      </c>
      <c r="AG1576">
        <v>5</v>
      </c>
      <c r="AH1576">
        <v>8</v>
      </c>
      <c r="AI1576" s="3">
        <v>0.21961932650073207</v>
      </c>
      <c r="AJ1576" s="3">
        <v>0</v>
      </c>
      <c r="AK1576" s="3">
        <v>0</v>
      </c>
      <c r="AL1576" s="3">
        <v>0</v>
      </c>
      <c r="AM1576" s="3">
        <v>0.375</v>
      </c>
      <c r="AN1576" s="2">
        <f t="shared" si="54"/>
        <v>0.22489391796322489</v>
      </c>
      <c r="AO1576" s="2">
        <v>3.2577903682719546E-2</v>
      </c>
      <c r="AP1576">
        <f t="shared" si="55"/>
        <v>159</v>
      </c>
    </row>
    <row r="1577" spans="1:42" ht="16.5" hidden="1" customHeight="1" x14ac:dyDescent="0.25">
      <c r="A1577" s="4" t="s">
        <v>796</v>
      </c>
      <c r="B1577" t="s">
        <v>620</v>
      </c>
      <c r="D1577" t="s">
        <v>32</v>
      </c>
      <c r="E1577" t="s">
        <v>185</v>
      </c>
      <c r="F1577" t="s">
        <v>621</v>
      </c>
      <c r="G1577">
        <v>150</v>
      </c>
      <c r="H1577">
        <v>0</v>
      </c>
      <c r="I1577">
        <v>0</v>
      </c>
      <c r="J1577">
        <v>0</v>
      </c>
      <c r="K1577">
        <v>0</v>
      </c>
      <c r="L1577">
        <v>3</v>
      </c>
      <c r="M1577">
        <v>156</v>
      </c>
      <c r="N1577" s="2">
        <v>4.0376850605652759E-3</v>
      </c>
      <c r="O1577" s="2">
        <v>0.20995962314939434</v>
      </c>
      <c r="P1577">
        <v>44</v>
      </c>
      <c r="Q1577" s="2">
        <v>7.0063694267515922E-2</v>
      </c>
      <c r="R1577">
        <v>743</v>
      </c>
      <c r="S1577">
        <v>628</v>
      </c>
      <c r="T1577">
        <v>614</v>
      </c>
      <c r="U1577">
        <v>0</v>
      </c>
      <c r="V1577">
        <v>5</v>
      </c>
      <c r="W1577">
        <v>6</v>
      </c>
      <c r="X1577">
        <v>3</v>
      </c>
      <c r="Y1577">
        <v>34</v>
      </c>
      <c r="Z1577">
        <v>0</v>
      </c>
      <c r="AA1577">
        <v>0</v>
      </c>
      <c r="AB1577">
        <v>0</v>
      </c>
      <c r="AC1577">
        <v>0</v>
      </c>
      <c r="AD1577">
        <v>730</v>
      </c>
      <c r="AE1577">
        <v>0</v>
      </c>
      <c r="AF1577">
        <v>5</v>
      </c>
      <c r="AG1577">
        <v>6</v>
      </c>
      <c r="AH1577">
        <v>3</v>
      </c>
      <c r="AI1577" s="3">
        <v>0.20547945205479451</v>
      </c>
      <c r="AJ1577" s="3">
        <v>0</v>
      </c>
      <c r="AK1577" s="3">
        <v>0</v>
      </c>
      <c r="AL1577" s="3">
        <v>0</v>
      </c>
      <c r="AM1577" s="3">
        <v>0</v>
      </c>
      <c r="AN1577" s="2">
        <f t="shared" si="54"/>
        <v>0.21399730820995963</v>
      </c>
      <c r="AO1577" s="2">
        <v>1.8817204301075269E-2</v>
      </c>
      <c r="AP1577">
        <f t="shared" si="55"/>
        <v>159</v>
      </c>
    </row>
    <row r="1578" spans="1:42" ht="16.5" hidden="1" customHeight="1" x14ac:dyDescent="0.25">
      <c r="A1578" s="4" t="s">
        <v>798</v>
      </c>
      <c r="B1578" s="1" t="s">
        <v>316</v>
      </c>
      <c r="D1578" t="s">
        <v>32</v>
      </c>
      <c r="E1578" t="s">
        <v>317</v>
      </c>
      <c r="F1578" t="s">
        <v>318</v>
      </c>
      <c r="G1578">
        <v>27</v>
      </c>
      <c r="H1578">
        <v>125</v>
      </c>
      <c r="I1578">
        <v>0</v>
      </c>
      <c r="J1578">
        <v>0</v>
      </c>
      <c r="K1578">
        <v>0</v>
      </c>
      <c r="L1578">
        <v>104</v>
      </c>
      <c r="M1578">
        <v>55</v>
      </c>
      <c r="N1578" s="2">
        <v>0.13941018766756033</v>
      </c>
      <c r="O1578" s="2">
        <v>7.3726541554959779E-2</v>
      </c>
      <c r="P1578">
        <v>43</v>
      </c>
      <c r="Q1578" s="2">
        <v>6.8253968253968247E-2</v>
      </c>
      <c r="R1578">
        <v>746</v>
      </c>
      <c r="S1578">
        <v>630</v>
      </c>
      <c r="T1578">
        <v>138</v>
      </c>
      <c r="U1578">
        <v>474</v>
      </c>
      <c r="V1578">
        <v>0</v>
      </c>
      <c r="W1578">
        <v>1</v>
      </c>
      <c r="X1578">
        <v>17</v>
      </c>
      <c r="Y1578">
        <v>12</v>
      </c>
      <c r="Z1578">
        <v>21</v>
      </c>
      <c r="AA1578">
        <v>0</v>
      </c>
      <c r="AB1578">
        <v>0</v>
      </c>
      <c r="AC1578">
        <v>0</v>
      </c>
      <c r="AD1578">
        <v>153</v>
      </c>
      <c r="AE1578">
        <v>578</v>
      </c>
      <c r="AF1578">
        <v>0</v>
      </c>
      <c r="AG1578">
        <v>1</v>
      </c>
      <c r="AH1578">
        <v>17</v>
      </c>
      <c r="AI1578" s="3">
        <v>0.17647058823529413</v>
      </c>
      <c r="AJ1578" s="3">
        <v>0.21626297577854672</v>
      </c>
      <c r="AK1578" s="3">
        <v>0</v>
      </c>
      <c r="AL1578" s="3">
        <v>0</v>
      </c>
      <c r="AM1578" s="3">
        <v>0</v>
      </c>
      <c r="AN1578" s="2">
        <f t="shared" si="54"/>
        <v>0.21313672922252011</v>
      </c>
      <c r="AO1578" s="2">
        <v>0.79572763684913217</v>
      </c>
      <c r="AP1578">
        <f t="shared" si="55"/>
        <v>159</v>
      </c>
    </row>
    <row r="1579" spans="1:42" ht="16.5" hidden="1" customHeight="1" x14ac:dyDescent="0.25">
      <c r="A1579" s="5" t="s">
        <v>802</v>
      </c>
      <c r="B1579" s="1" t="s">
        <v>121</v>
      </c>
      <c r="D1579" t="s">
        <v>32</v>
      </c>
      <c r="E1579" t="s">
        <v>117</v>
      </c>
      <c r="F1579" t="s">
        <v>122</v>
      </c>
      <c r="G1579">
        <v>154</v>
      </c>
      <c r="H1579">
        <v>0</v>
      </c>
      <c r="I1579">
        <v>0</v>
      </c>
      <c r="J1579">
        <v>3</v>
      </c>
      <c r="K1579">
        <v>0</v>
      </c>
      <c r="L1579">
        <v>16</v>
      </c>
      <c r="M1579">
        <v>143</v>
      </c>
      <c r="N1579" s="2">
        <v>2.1220159151193633E-2</v>
      </c>
      <c r="O1579" s="2">
        <v>0.18965517241379309</v>
      </c>
      <c r="P1579">
        <v>115</v>
      </c>
      <c r="Q1579" s="2">
        <v>0.1619718309859155</v>
      </c>
      <c r="R1579">
        <v>754</v>
      </c>
      <c r="S1579">
        <v>710</v>
      </c>
      <c r="T1579">
        <v>697</v>
      </c>
      <c r="U1579">
        <v>9</v>
      </c>
      <c r="V1579">
        <v>1</v>
      </c>
      <c r="W1579">
        <v>3</v>
      </c>
      <c r="X1579">
        <v>0</v>
      </c>
      <c r="Y1579">
        <v>111</v>
      </c>
      <c r="Z1579">
        <v>0</v>
      </c>
      <c r="AA1579">
        <v>0</v>
      </c>
      <c r="AB1579">
        <v>0</v>
      </c>
      <c r="AC1579">
        <v>0</v>
      </c>
      <c r="AD1579">
        <v>740</v>
      </c>
      <c r="AE1579">
        <v>9</v>
      </c>
      <c r="AF1579">
        <v>1</v>
      </c>
      <c r="AG1579">
        <v>6</v>
      </c>
      <c r="AH1579">
        <v>0</v>
      </c>
      <c r="AI1579" s="3">
        <v>0.20810810810810812</v>
      </c>
      <c r="AJ1579" s="3">
        <v>0</v>
      </c>
      <c r="AK1579" s="3">
        <v>0</v>
      </c>
      <c r="AL1579" s="3">
        <v>0.5</v>
      </c>
      <c r="AM1579" s="3">
        <v>0</v>
      </c>
      <c r="AN1579" s="2">
        <f t="shared" si="54"/>
        <v>0.21087533156498672</v>
      </c>
      <c r="AO1579" s="2">
        <v>2.1164021164021163E-2</v>
      </c>
      <c r="AP1579">
        <f t="shared" si="55"/>
        <v>159</v>
      </c>
    </row>
    <row r="1580" spans="1:42" ht="16.5" hidden="1" customHeight="1" x14ac:dyDescent="0.25">
      <c r="A1580" s="5" t="s">
        <v>795</v>
      </c>
      <c r="B1580" s="1" t="s">
        <v>462</v>
      </c>
      <c r="D1580" t="s">
        <v>32</v>
      </c>
      <c r="E1580" t="s">
        <v>463</v>
      </c>
      <c r="F1580" t="s">
        <v>464</v>
      </c>
      <c r="G1580">
        <v>143</v>
      </c>
      <c r="H1580">
        <v>0</v>
      </c>
      <c r="I1580">
        <v>8</v>
      </c>
      <c r="J1580">
        <v>0</v>
      </c>
      <c r="K1580">
        <v>0</v>
      </c>
      <c r="L1580">
        <v>23</v>
      </c>
      <c r="M1580">
        <v>136</v>
      </c>
      <c r="N1580" s="2">
        <v>2.8930817610062894E-2</v>
      </c>
      <c r="O1580" s="2">
        <v>0.1710691823899371</v>
      </c>
      <c r="P1580">
        <v>103</v>
      </c>
      <c r="Q1580" s="2">
        <v>0.13937753721244925</v>
      </c>
      <c r="R1580">
        <v>795</v>
      </c>
      <c r="S1580">
        <v>739</v>
      </c>
      <c r="T1580">
        <v>694</v>
      </c>
      <c r="U1580">
        <v>15</v>
      </c>
      <c r="V1580">
        <v>19</v>
      </c>
      <c r="W1580">
        <v>10</v>
      </c>
      <c r="X1580">
        <v>1</v>
      </c>
      <c r="Y1580">
        <v>96</v>
      </c>
      <c r="Z1580">
        <v>0</v>
      </c>
      <c r="AA1580">
        <v>0</v>
      </c>
      <c r="AB1580">
        <v>0</v>
      </c>
      <c r="AC1580">
        <v>0</v>
      </c>
      <c r="AD1580">
        <v>741</v>
      </c>
      <c r="AE1580">
        <v>15</v>
      </c>
      <c r="AF1580">
        <v>27</v>
      </c>
      <c r="AG1580">
        <v>10</v>
      </c>
      <c r="AH1580">
        <v>1</v>
      </c>
      <c r="AI1580" s="3">
        <v>0.19298245614035087</v>
      </c>
      <c r="AJ1580" s="3">
        <v>0</v>
      </c>
      <c r="AK1580" s="3">
        <v>0.29629629629629628</v>
      </c>
      <c r="AL1580" s="3">
        <v>0</v>
      </c>
      <c r="AM1580" s="3">
        <v>0</v>
      </c>
      <c r="AN1580" s="2">
        <f t="shared" si="54"/>
        <v>0.19999999999999998</v>
      </c>
      <c r="AO1580" s="2">
        <v>6.6750629722921909E-2</v>
      </c>
      <c r="AP1580">
        <f t="shared" si="55"/>
        <v>159</v>
      </c>
    </row>
    <row r="1581" spans="1:42" ht="16.5" hidden="1" customHeight="1" x14ac:dyDescent="0.25">
      <c r="A1581" s="4" t="s">
        <v>798</v>
      </c>
      <c r="B1581" s="1" t="s">
        <v>572</v>
      </c>
      <c r="D1581" t="s">
        <v>32</v>
      </c>
      <c r="E1581" t="s">
        <v>568</v>
      </c>
      <c r="F1581" t="s">
        <v>573</v>
      </c>
      <c r="G1581">
        <v>93</v>
      </c>
      <c r="H1581">
        <v>0</v>
      </c>
      <c r="I1581">
        <v>0</v>
      </c>
      <c r="J1581">
        <v>0</v>
      </c>
      <c r="K1581">
        <v>60</v>
      </c>
      <c r="L1581">
        <v>6</v>
      </c>
      <c r="M1581">
        <v>153</v>
      </c>
      <c r="N1581" s="2">
        <v>5.3238686779059448E-3</v>
      </c>
      <c r="O1581" s="2">
        <v>0.13575865128660158</v>
      </c>
      <c r="P1581">
        <v>40</v>
      </c>
      <c r="Q1581" s="2">
        <v>3.968253968253968E-2</v>
      </c>
      <c r="R1581">
        <v>1127</v>
      </c>
      <c r="S1581">
        <v>1008</v>
      </c>
      <c r="T1581">
        <v>538</v>
      </c>
      <c r="U1581">
        <v>2</v>
      </c>
      <c r="V1581">
        <v>5</v>
      </c>
      <c r="W1581">
        <v>9</v>
      </c>
      <c r="X1581">
        <v>454</v>
      </c>
      <c r="Y1581">
        <v>33</v>
      </c>
      <c r="Z1581">
        <v>0</v>
      </c>
      <c r="AA1581">
        <v>0</v>
      </c>
      <c r="AB1581">
        <v>0</v>
      </c>
      <c r="AC1581">
        <v>0</v>
      </c>
      <c r="AD1581">
        <v>598</v>
      </c>
      <c r="AE1581">
        <v>2</v>
      </c>
      <c r="AF1581">
        <v>5</v>
      </c>
      <c r="AG1581">
        <v>9</v>
      </c>
      <c r="AH1581">
        <v>514</v>
      </c>
      <c r="AI1581" s="3">
        <v>0.15551839464882944</v>
      </c>
      <c r="AJ1581" s="3">
        <v>0</v>
      </c>
      <c r="AK1581" s="3">
        <v>0</v>
      </c>
      <c r="AL1581" s="3">
        <v>0</v>
      </c>
      <c r="AM1581" s="3">
        <v>0.11673151750972763</v>
      </c>
      <c r="AN1581" s="2">
        <f t="shared" si="54"/>
        <v>0.14108251996450752</v>
      </c>
      <c r="AO1581" s="2">
        <v>0.46985815602836878</v>
      </c>
      <c r="AP1581">
        <f t="shared" si="55"/>
        <v>159</v>
      </c>
    </row>
    <row r="1582" spans="1:42" ht="16.5" hidden="1" customHeight="1" x14ac:dyDescent="0.25">
      <c r="A1582" s="4" t="s">
        <v>798</v>
      </c>
      <c r="B1582" s="1" t="s">
        <v>370</v>
      </c>
      <c r="D1582" t="s">
        <v>32</v>
      </c>
      <c r="E1582" t="s">
        <v>368</v>
      </c>
      <c r="F1582" t="s">
        <v>371</v>
      </c>
      <c r="G1582">
        <v>147</v>
      </c>
      <c r="H1582">
        <v>0</v>
      </c>
      <c r="I1582">
        <v>3</v>
      </c>
      <c r="J1582">
        <v>0</v>
      </c>
      <c r="K1582">
        <v>3</v>
      </c>
      <c r="L1582">
        <v>38</v>
      </c>
      <c r="M1582">
        <v>121</v>
      </c>
      <c r="N1582" s="2">
        <v>1.8536585365853658E-2</v>
      </c>
      <c r="O1582" s="2">
        <v>5.9024390243902436E-2</v>
      </c>
      <c r="P1582">
        <v>64</v>
      </c>
      <c r="Q1582" s="2">
        <v>3.2736572890025573E-2</v>
      </c>
      <c r="R1582">
        <v>2050</v>
      </c>
      <c r="S1582">
        <v>1955</v>
      </c>
      <c r="T1582">
        <v>1562</v>
      </c>
      <c r="U1582">
        <v>8</v>
      </c>
      <c r="V1582">
        <v>135</v>
      </c>
      <c r="W1582">
        <v>35</v>
      </c>
      <c r="X1582">
        <v>215</v>
      </c>
      <c r="Y1582">
        <v>57</v>
      </c>
      <c r="Z1582">
        <v>0</v>
      </c>
      <c r="AA1582">
        <v>0</v>
      </c>
      <c r="AB1582">
        <v>0</v>
      </c>
      <c r="AC1582">
        <v>4</v>
      </c>
      <c r="AD1582">
        <v>1652</v>
      </c>
      <c r="AE1582">
        <v>8</v>
      </c>
      <c r="AF1582">
        <v>138</v>
      </c>
      <c r="AG1582">
        <v>35</v>
      </c>
      <c r="AH1582">
        <v>214</v>
      </c>
      <c r="AI1582" s="3">
        <v>8.8983050847457626E-2</v>
      </c>
      <c r="AJ1582" s="3">
        <v>0</v>
      </c>
      <c r="AK1582" s="3">
        <v>2.1739130434782608E-2</v>
      </c>
      <c r="AL1582" s="3">
        <v>0</v>
      </c>
      <c r="AM1582" s="3">
        <v>1.4018691588785047E-2</v>
      </c>
      <c r="AN1582" s="2">
        <f t="shared" si="54"/>
        <v>7.7560975609756097E-2</v>
      </c>
      <c r="AO1582" s="2">
        <v>0.19296531509526135</v>
      </c>
      <c r="AP1582">
        <f t="shared" si="55"/>
        <v>159</v>
      </c>
    </row>
    <row r="1583" spans="1:42" ht="16.5" hidden="1" customHeight="1" x14ac:dyDescent="0.25">
      <c r="A1583" s="5" t="s">
        <v>794</v>
      </c>
      <c r="B1583" s="1" t="s">
        <v>555</v>
      </c>
      <c r="D1583" t="s">
        <v>32</v>
      </c>
      <c r="E1583" t="s">
        <v>556</v>
      </c>
      <c r="F1583" t="s">
        <v>557</v>
      </c>
      <c r="G1583">
        <v>116</v>
      </c>
      <c r="H1583">
        <v>0</v>
      </c>
      <c r="I1583">
        <v>4</v>
      </c>
      <c r="J1583">
        <v>0</v>
      </c>
      <c r="K1583">
        <v>32</v>
      </c>
      <c r="L1583">
        <v>138</v>
      </c>
      <c r="M1583">
        <v>21</v>
      </c>
      <c r="N1583" s="2">
        <v>6.725146198830409E-2</v>
      </c>
      <c r="O1583" s="2">
        <v>1.023391812865497E-2</v>
      </c>
      <c r="P1583">
        <v>26</v>
      </c>
      <c r="Q1583" s="2">
        <v>1.354872329338197E-2</v>
      </c>
      <c r="R1583">
        <v>2052</v>
      </c>
      <c r="S1583">
        <v>1919</v>
      </c>
      <c r="T1583">
        <v>1657</v>
      </c>
      <c r="U1583">
        <v>7</v>
      </c>
      <c r="V1583">
        <v>43</v>
      </c>
      <c r="W1583">
        <v>19</v>
      </c>
      <c r="X1583">
        <v>193</v>
      </c>
      <c r="Y1583">
        <v>25</v>
      </c>
      <c r="Z1583">
        <v>0</v>
      </c>
      <c r="AA1583">
        <v>0</v>
      </c>
      <c r="AB1583">
        <v>0</v>
      </c>
      <c r="AC1583">
        <v>0</v>
      </c>
      <c r="AD1583">
        <v>1748</v>
      </c>
      <c r="AE1583">
        <v>7</v>
      </c>
      <c r="AF1583">
        <v>47</v>
      </c>
      <c r="AG1583">
        <v>19</v>
      </c>
      <c r="AH1583">
        <v>225</v>
      </c>
      <c r="AI1583" s="3">
        <v>6.6361556064073221E-2</v>
      </c>
      <c r="AJ1583" s="3">
        <v>0</v>
      </c>
      <c r="AK1583" s="3">
        <v>8.5106382978723402E-2</v>
      </c>
      <c r="AL1583" s="3">
        <v>0</v>
      </c>
      <c r="AM1583" s="3">
        <v>0.14222222222222222</v>
      </c>
      <c r="AN1583" s="2">
        <f t="shared" si="54"/>
        <v>7.748538011695906E-2</v>
      </c>
      <c r="AO1583" s="2">
        <v>0.14565004887585534</v>
      </c>
      <c r="AP1583">
        <f t="shared" si="55"/>
        <v>159</v>
      </c>
    </row>
    <row r="1584" spans="1:42" ht="16.5" hidden="1" customHeight="1" x14ac:dyDescent="0.25">
      <c r="A1584" s="4" t="s">
        <v>799</v>
      </c>
      <c r="B1584" s="1" t="s">
        <v>370</v>
      </c>
      <c r="D1584" t="s">
        <v>32</v>
      </c>
      <c r="E1584" t="s">
        <v>368</v>
      </c>
      <c r="F1584" t="s">
        <v>371</v>
      </c>
      <c r="G1584">
        <v>147</v>
      </c>
      <c r="H1584">
        <v>0</v>
      </c>
      <c r="I1584">
        <v>0</v>
      </c>
      <c r="J1584">
        <v>0</v>
      </c>
      <c r="K1584">
        <v>4</v>
      </c>
      <c r="L1584">
        <v>39</v>
      </c>
      <c r="M1584">
        <v>120</v>
      </c>
      <c r="N1584" s="2">
        <v>1.8932038834951457E-2</v>
      </c>
      <c r="O1584" s="2">
        <v>5.8252427184466021E-2</v>
      </c>
      <c r="P1584">
        <v>76</v>
      </c>
      <c r="Q1584" s="2">
        <v>3.8442083965604452E-2</v>
      </c>
      <c r="R1584">
        <v>2060</v>
      </c>
      <c r="S1584">
        <v>1977</v>
      </c>
      <c r="T1584">
        <v>1559</v>
      </c>
      <c r="U1584">
        <v>7</v>
      </c>
      <c r="V1584">
        <v>146</v>
      </c>
      <c r="W1584">
        <v>41</v>
      </c>
      <c r="X1584">
        <v>224</v>
      </c>
      <c r="Y1584">
        <v>56</v>
      </c>
      <c r="Z1584">
        <v>0</v>
      </c>
      <c r="AA1584">
        <v>0</v>
      </c>
      <c r="AB1584">
        <v>0</v>
      </c>
      <c r="AC1584">
        <v>7</v>
      </c>
      <c r="AD1584">
        <v>1650</v>
      </c>
      <c r="AE1584">
        <v>7</v>
      </c>
      <c r="AF1584">
        <v>146</v>
      </c>
      <c r="AG1584">
        <v>41</v>
      </c>
      <c r="AH1584">
        <v>221</v>
      </c>
      <c r="AI1584" s="3">
        <v>8.9090909090909096E-2</v>
      </c>
      <c r="AJ1584" s="3">
        <v>0</v>
      </c>
      <c r="AK1584" s="3">
        <v>0</v>
      </c>
      <c r="AL1584" s="3">
        <v>0</v>
      </c>
      <c r="AM1584" s="3">
        <v>1.8099547511312219E-2</v>
      </c>
      <c r="AN1584" s="2">
        <f t="shared" si="54"/>
        <v>7.7184466019417475E-2</v>
      </c>
      <c r="AO1584" s="2">
        <v>0.2009685230024213</v>
      </c>
      <c r="AP1584">
        <f t="shared" si="55"/>
        <v>159</v>
      </c>
    </row>
    <row r="1585" spans="1:42" ht="16.5" hidden="1" customHeight="1" x14ac:dyDescent="0.25">
      <c r="A1585" s="4" t="s">
        <v>800</v>
      </c>
      <c r="B1585" s="1" t="s">
        <v>370</v>
      </c>
      <c r="D1585" t="s">
        <v>32</v>
      </c>
      <c r="E1585" t="s">
        <v>368</v>
      </c>
      <c r="F1585" t="s">
        <v>371</v>
      </c>
      <c r="G1585">
        <v>144</v>
      </c>
      <c r="H1585">
        <v>0</v>
      </c>
      <c r="I1585">
        <v>0</v>
      </c>
      <c r="J1585">
        <v>0</v>
      </c>
      <c r="K1585">
        <v>6</v>
      </c>
      <c r="L1585">
        <v>43</v>
      </c>
      <c r="M1585">
        <v>116</v>
      </c>
      <c r="N1585" s="2">
        <v>1.9990701999070201E-2</v>
      </c>
      <c r="O1585" s="2">
        <v>5.3928405392840537E-2</v>
      </c>
      <c r="P1585">
        <v>84</v>
      </c>
      <c r="Q1585" s="2">
        <v>4.046242774566474E-2</v>
      </c>
      <c r="R1585">
        <v>2151</v>
      </c>
      <c r="S1585">
        <v>2076</v>
      </c>
      <c r="T1585">
        <v>1606</v>
      </c>
      <c r="U1585">
        <v>10</v>
      </c>
      <c r="V1585">
        <v>175</v>
      </c>
      <c r="W1585">
        <v>50</v>
      </c>
      <c r="X1585">
        <v>235</v>
      </c>
      <c r="Y1585">
        <v>64</v>
      </c>
      <c r="Z1585">
        <v>0</v>
      </c>
      <c r="AA1585">
        <v>0</v>
      </c>
      <c r="AB1585">
        <v>0</v>
      </c>
      <c r="AC1585">
        <v>8</v>
      </c>
      <c r="AD1585">
        <v>1686</v>
      </c>
      <c r="AE1585">
        <v>10</v>
      </c>
      <c r="AF1585">
        <v>175</v>
      </c>
      <c r="AG1585">
        <v>50</v>
      </c>
      <c r="AH1585">
        <v>233</v>
      </c>
      <c r="AI1585" s="3">
        <v>8.5409252669039148E-2</v>
      </c>
      <c r="AJ1585" s="3">
        <v>0</v>
      </c>
      <c r="AK1585" s="3">
        <v>0</v>
      </c>
      <c r="AL1585" s="3">
        <v>0</v>
      </c>
      <c r="AM1585" s="3">
        <v>2.575107296137339E-2</v>
      </c>
      <c r="AN1585" s="2">
        <f t="shared" si="54"/>
        <v>7.3919107391910738E-2</v>
      </c>
      <c r="AO1585" s="2">
        <v>0.21727019498607242</v>
      </c>
      <c r="AP1585">
        <f t="shared" si="55"/>
        <v>159</v>
      </c>
    </row>
    <row r="1586" spans="1:42" ht="16.5" hidden="1" customHeight="1" x14ac:dyDescent="0.25">
      <c r="A1586" s="5" t="s">
        <v>790</v>
      </c>
      <c r="B1586" s="1" t="s">
        <v>377</v>
      </c>
      <c r="D1586" t="s">
        <v>32</v>
      </c>
      <c r="E1586" t="s">
        <v>373</v>
      </c>
      <c r="F1586" t="s">
        <v>378</v>
      </c>
      <c r="G1586">
        <v>150</v>
      </c>
      <c r="H1586">
        <v>0</v>
      </c>
      <c r="I1586">
        <v>0</v>
      </c>
      <c r="J1586">
        <v>0</v>
      </c>
      <c r="K1586">
        <v>3</v>
      </c>
      <c r="L1586">
        <v>0</v>
      </c>
      <c r="M1586">
        <v>159</v>
      </c>
      <c r="N1586" s="2">
        <v>0</v>
      </c>
      <c r="O1586" s="2">
        <v>6.5432098765432101E-2</v>
      </c>
      <c r="P1586">
        <v>38</v>
      </c>
      <c r="Q1586" s="2">
        <v>1.645734084019056E-2</v>
      </c>
      <c r="R1586">
        <v>2430</v>
      </c>
      <c r="S1586">
        <v>2309</v>
      </c>
      <c r="T1586">
        <v>1334</v>
      </c>
      <c r="U1586">
        <v>9</v>
      </c>
      <c r="V1586">
        <v>39</v>
      </c>
      <c r="W1586">
        <v>238</v>
      </c>
      <c r="X1586">
        <v>689</v>
      </c>
      <c r="Y1586">
        <v>33</v>
      </c>
      <c r="Z1586">
        <v>0</v>
      </c>
      <c r="AA1586">
        <v>0</v>
      </c>
      <c r="AB1586">
        <v>0</v>
      </c>
      <c r="AC1586">
        <v>3</v>
      </c>
      <c r="AD1586">
        <v>1451</v>
      </c>
      <c r="AE1586">
        <v>9</v>
      </c>
      <c r="AF1586">
        <v>39</v>
      </c>
      <c r="AG1586">
        <v>238</v>
      </c>
      <c r="AH1586">
        <v>689</v>
      </c>
      <c r="AI1586" s="3">
        <v>0.10337698139214335</v>
      </c>
      <c r="AJ1586" s="3">
        <v>0</v>
      </c>
      <c r="AK1586" s="3">
        <v>0</v>
      </c>
      <c r="AL1586" s="3">
        <v>0</v>
      </c>
      <c r="AM1586" s="3">
        <v>4.3541364296081275E-3</v>
      </c>
      <c r="AN1586" s="2">
        <f t="shared" si="54"/>
        <v>6.5432098765432101E-2</v>
      </c>
      <c r="AO1586" s="2">
        <v>0.40189612530915086</v>
      </c>
      <c r="AP1586">
        <f t="shared" si="55"/>
        <v>159</v>
      </c>
    </row>
    <row r="1587" spans="1:42" ht="16.5" hidden="1" customHeight="1" x14ac:dyDescent="0.25">
      <c r="A1587" s="4">
        <v>2011</v>
      </c>
      <c r="B1587" s="1" t="s">
        <v>377</v>
      </c>
      <c r="D1587" t="s">
        <v>32</v>
      </c>
      <c r="E1587" t="s">
        <v>373</v>
      </c>
      <c r="F1587" t="s">
        <v>378</v>
      </c>
      <c r="G1587">
        <v>135</v>
      </c>
      <c r="H1587">
        <v>0</v>
      </c>
      <c r="I1587">
        <v>3</v>
      </c>
      <c r="J1587">
        <v>0</v>
      </c>
      <c r="K1587">
        <v>16</v>
      </c>
      <c r="L1587">
        <v>7</v>
      </c>
      <c r="M1587">
        <v>152</v>
      </c>
      <c r="N1587" s="2">
        <v>2.6666666666666666E-3</v>
      </c>
      <c r="O1587" s="2">
        <v>5.7904761904761903E-2</v>
      </c>
      <c r="P1587">
        <v>76</v>
      </c>
      <c r="Q1587" s="2">
        <v>2.9897718332022032E-2</v>
      </c>
      <c r="R1587">
        <v>2625</v>
      </c>
      <c r="S1587">
        <v>2542</v>
      </c>
      <c r="T1587">
        <v>966</v>
      </c>
      <c r="U1587">
        <v>8</v>
      </c>
      <c r="V1587">
        <v>140</v>
      </c>
      <c r="W1587">
        <v>318</v>
      </c>
      <c r="X1587">
        <v>1110</v>
      </c>
      <c r="Y1587">
        <v>46</v>
      </c>
      <c r="Z1587">
        <v>0</v>
      </c>
      <c r="AA1587">
        <v>0</v>
      </c>
      <c r="AB1587">
        <v>16</v>
      </c>
      <c r="AC1587">
        <v>4</v>
      </c>
      <c r="AD1587">
        <v>1055</v>
      </c>
      <c r="AE1587">
        <v>8</v>
      </c>
      <c r="AF1587">
        <v>143</v>
      </c>
      <c r="AG1587">
        <v>302</v>
      </c>
      <c r="AH1587">
        <v>1122</v>
      </c>
      <c r="AI1587" s="3">
        <v>0.12796208530805686</v>
      </c>
      <c r="AJ1587" s="3">
        <v>0</v>
      </c>
      <c r="AK1587" s="3">
        <v>2.097902097902098E-2</v>
      </c>
      <c r="AL1587" s="3">
        <v>0</v>
      </c>
      <c r="AM1587" s="3">
        <v>1.4260249554367201E-2</v>
      </c>
      <c r="AN1587" s="2">
        <f t="shared" si="54"/>
        <v>6.0571428571428568E-2</v>
      </c>
      <c r="AO1587" s="2">
        <v>0.59885931558935357</v>
      </c>
      <c r="AP1587">
        <f t="shared" si="55"/>
        <v>159</v>
      </c>
    </row>
    <row r="1588" spans="1:42" ht="16.5" hidden="1" customHeight="1" x14ac:dyDescent="0.25">
      <c r="A1588" s="5" t="s">
        <v>788</v>
      </c>
      <c r="B1588" t="s">
        <v>626</v>
      </c>
      <c r="D1588" t="s">
        <v>32</v>
      </c>
      <c r="E1588" t="s">
        <v>129</v>
      </c>
      <c r="F1588" t="s">
        <v>627</v>
      </c>
      <c r="G1588">
        <v>154</v>
      </c>
      <c r="H1588">
        <v>0</v>
      </c>
      <c r="I1588">
        <v>0</v>
      </c>
      <c r="J1588">
        <v>0</v>
      </c>
      <c r="K1588">
        <v>0</v>
      </c>
      <c r="L1588">
        <v>42</v>
      </c>
      <c r="M1588">
        <v>117</v>
      </c>
      <c r="N1588" s="2">
        <v>1.1547979103656861E-2</v>
      </c>
      <c r="O1588" s="2">
        <v>3.2169370360186966E-2</v>
      </c>
      <c r="P1588">
        <v>48</v>
      </c>
      <c r="Q1588" s="2">
        <v>1.3613159387407828E-2</v>
      </c>
      <c r="R1588">
        <v>3637</v>
      </c>
      <c r="S1588">
        <v>3526</v>
      </c>
      <c r="T1588">
        <v>3360</v>
      </c>
      <c r="U1588">
        <v>22</v>
      </c>
      <c r="V1588">
        <v>38</v>
      </c>
      <c r="W1588">
        <v>75</v>
      </c>
      <c r="X1588">
        <v>31</v>
      </c>
      <c r="Y1588">
        <v>45</v>
      </c>
      <c r="Z1588">
        <v>0</v>
      </c>
      <c r="AA1588">
        <v>0</v>
      </c>
      <c r="AB1588">
        <v>0</v>
      </c>
      <c r="AC1588">
        <v>0</v>
      </c>
      <c r="AD1588">
        <v>3469</v>
      </c>
      <c r="AE1588">
        <v>22</v>
      </c>
      <c r="AF1588">
        <v>38</v>
      </c>
      <c r="AG1588">
        <v>75</v>
      </c>
      <c r="AH1588">
        <v>31</v>
      </c>
      <c r="AI1588" s="3">
        <v>4.4393196886710867E-2</v>
      </c>
      <c r="AJ1588" s="3">
        <v>0</v>
      </c>
      <c r="AK1588" s="3">
        <v>0</v>
      </c>
      <c r="AL1588" s="3">
        <v>0</v>
      </c>
      <c r="AM1588" s="3">
        <v>0</v>
      </c>
      <c r="AN1588" s="2">
        <f t="shared" si="54"/>
        <v>4.3717349463843827E-2</v>
      </c>
      <c r="AO1588" s="2">
        <v>4.5667125171939479E-2</v>
      </c>
      <c r="AP1588">
        <f t="shared" si="55"/>
        <v>159</v>
      </c>
    </row>
    <row r="1589" spans="1:42" ht="16.5" hidden="1" customHeight="1" x14ac:dyDescent="0.25">
      <c r="A1589" s="4" t="s">
        <v>797</v>
      </c>
      <c r="B1589" s="1" t="s">
        <v>512</v>
      </c>
      <c r="D1589" t="s">
        <v>32</v>
      </c>
      <c r="E1589" t="s">
        <v>498</v>
      </c>
      <c r="F1589" t="s">
        <v>513</v>
      </c>
      <c r="G1589">
        <v>136</v>
      </c>
      <c r="H1589">
        <v>0</v>
      </c>
      <c r="I1589">
        <v>6</v>
      </c>
      <c r="J1589">
        <v>0</v>
      </c>
      <c r="K1589">
        <v>3</v>
      </c>
      <c r="L1589">
        <v>24</v>
      </c>
      <c r="M1589">
        <v>135</v>
      </c>
      <c r="N1589" s="2">
        <v>6.4935064935064939E-3</v>
      </c>
      <c r="O1589" s="2">
        <v>3.6525974025974024E-2</v>
      </c>
      <c r="P1589">
        <v>140</v>
      </c>
      <c r="Q1589" s="2">
        <v>3.8074517269513192E-2</v>
      </c>
      <c r="R1589">
        <v>3696</v>
      </c>
      <c r="S1589">
        <v>3677</v>
      </c>
      <c r="T1589">
        <v>3477</v>
      </c>
      <c r="U1589">
        <v>6</v>
      </c>
      <c r="V1589">
        <v>62</v>
      </c>
      <c r="W1589">
        <v>82</v>
      </c>
      <c r="X1589">
        <v>50</v>
      </c>
      <c r="Y1589">
        <v>126</v>
      </c>
      <c r="Z1589">
        <v>0</v>
      </c>
      <c r="AA1589">
        <v>7</v>
      </c>
      <c r="AB1589">
        <v>0</v>
      </c>
      <c r="AC1589">
        <v>0</v>
      </c>
      <c r="AD1589">
        <v>3487</v>
      </c>
      <c r="AE1589">
        <v>6</v>
      </c>
      <c r="AF1589">
        <v>61</v>
      </c>
      <c r="AG1589">
        <v>82</v>
      </c>
      <c r="AH1589">
        <v>53</v>
      </c>
      <c r="AI1589" s="3">
        <v>3.9002007456266134E-2</v>
      </c>
      <c r="AJ1589" s="3">
        <v>0</v>
      </c>
      <c r="AK1589" s="3">
        <v>9.8360655737704916E-2</v>
      </c>
      <c r="AL1589" s="3">
        <v>0</v>
      </c>
      <c r="AM1589" s="3">
        <v>5.6603773584905662E-2</v>
      </c>
      <c r="AN1589" s="2">
        <f t="shared" si="54"/>
        <v>4.301948051948052E-2</v>
      </c>
      <c r="AO1589" s="2">
        <v>5.4757386825698022E-2</v>
      </c>
      <c r="AP1589">
        <f t="shared" si="55"/>
        <v>159</v>
      </c>
    </row>
    <row r="1590" spans="1:42" ht="16.5" hidden="1" customHeight="1" x14ac:dyDescent="0.25">
      <c r="A1590" s="5" t="s">
        <v>787</v>
      </c>
      <c r="B1590" s="1" t="s">
        <v>275</v>
      </c>
      <c r="D1590" t="s">
        <v>32</v>
      </c>
      <c r="E1590" t="s">
        <v>273</v>
      </c>
      <c r="F1590" t="s">
        <v>276</v>
      </c>
      <c r="G1590">
        <v>133</v>
      </c>
      <c r="H1590">
        <v>0</v>
      </c>
      <c r="I1590">
        <v>0</v>
      </c>
      <c r="J1590">
        <v>0</v>
      </c>
      <c r="K1590">
        <v>16</v>
      </c>
      <c r="L1590">
        <v>0</v>
      </c>
      <c r="M1590">
        <v>159</v>
      </c>
      <c r="N1590" s="2">
        <v>0</v>
      </c>
      <c r="O1590" s="2">
        <v>3.546732099040821E-2</v>
      </c>
      <c r="P1590">
        <v>141</v>
      </c>
      <c r="Q1590" s="2">
        <v>3.1578947368421054E-2</v>
      </c>
      <c r="R1590">
        <v>4483</v>
      </c>
      <c r="S1590">
        <v>4465</v>
      </c>
      <c r="T1590">
        <v>3354</v>
      </c>
      <c r="U1590">
        <v>27</v>
      </c>
      <c r="V1590">
        <v>74</v>
      </c>
      <c r="W1590">
        <v>23</v>
      </c>
      <c r="X1590">
        <v>987</v>
      </c>
      <c r="Y1590">
        <v>125</v>
      </c>
      <c r="Z1590">
        <v>0</v>
      </c>
      <c r="AA1590">
        <v>0</v>
      </c>
      <c r="AB1590">
        <v>0</v>
      </c>
      <c r="AC1590">
        <v>10</v>
      </c>
      <c r="AD1590">
        <v>3362</v>
      </c>
      <c r="AE1590">
        <v>27</v>
      </c>
      <c r="AF1590">
        <v>74</v>
      </c>
      <c r="AG1590">
        <v>23</v>
      </c>
      <c r="AH1590">
        <v>993</v>
      </c>
      <c r="AI1590" s="3">
        <v>3.9559785841760856E-2</v>
      </c>
      <c r="AJ1590" s="3">
        <v>0</v>
      </c>
      <c r="AK1590" s="3">
        <v>0</v>
      </c>
      <c r="AL1590" s="3">
        <v>0</v>
      </c>
      <c r="AM1590" s="3">
        <v>1.6112789526686808E-2</v>
      </c>
      <c r="AN1590" s="2">
        <f t="shared" si="54"/>
        <v>3.546732099040821E-2</v>
      </c>
      <c r="AO1590" s="2">
        <v>0.24938602366599688</v>
      </c>
      <c r="AP1590">
        <f t="shared" si="55"/>
        <v>159</v>
      </c>
    </row>
    <row r="1591" spans="1:42" ht="16.5" hidden="1" customHeight="1" x14ac:dyDescent="0.25">
      <c r="A1591" s="4" t="s">
        <v>799</v>
      </c>
      <c r="B1591" s="1" t="s">
        <v>216</v>
      </c>
      <c r="C1591" t="s">
        <v>36</v>
      </c>
      <c r="D1591" t="s">
        <v>43</v>
      </c>
      <c r="E1591" t="s">
        <v>38</v>
      </c>
      <c r="F1591" t="s">
        <v>217</v>
      </c>
      <c r="G1591">
        <v>90</v>
      </c>
      <c r="H1591">
        <v>0</v>
      </c>
      <c r="I1591">
        <v>19</v>
      </c>
      <c r="J1591">
        <v>14</v>
      </c>
      <c r="K1591">
        <v>12</v>
      </c>
      <c r="L1591">
        <v>70</v>
      </c>
      <c r="M1591">
        <v>89</v>
      </c>
      <c r="N1591" s="2">
        <v>9.5134547431367216E-3</v>
      </c>
      <c r="O1591" s="2">
        <v>1.2095678173416689E-2</v>
      </c>
      <c r="P1591">
        <v>1321</v>
      </c>
      <c r="Q1591" s="2">
        <v>0.15504694835680752</v>
      </c>
      <c r="R1591">
        <v>7358</v>
      </c>
      <c r="S1591">
        <v>8520</v>
      </c>
      <c r="T1591">
        <v>6720</v>
      </c>
      <c r="U1591">
        <v>16</v>
      </c>
      <c r="V1591">
        <v>517</v>
      </c>
      <c r="W1591">
        <v>890</v>
      </c>
      <c r="X1591">
        <v>377</v>
      </c>
      <c r="Y1591">
        <v>830</v>
      </c>
      <c r="Z1591">
        <v>6</v>
      </c>
      <c r="AA1591">
        <v>230</v>
      </c>
      <c r="AB1591">
        <v>128</v>
      </c>
      <c r="AC1591">
        <v>91</v>
      </c>
      <c r="AD1591">
        <v>5980</v>
      </c>
      <c r="AE1591">
        <v>10</v>
      </c>
      <c r="AF1591">
        <v>306</v>
      </c>
      <c r="AG1591">
        <v>776</v>
      </c>
      <c r="AH1591">
        <v>298</v>
      </c>
      <c r="AI1591" s="3">
        <v>1.5050167224080268E-2</v>
      </c>
      <c r="AJ1591" s="3">
        <v>0</v>
      </c>
      <c r="AK1591" s="3">
        <v>6.2091503267973858E-2</v>
      </c>
      <c r="AL1591" s="3">
        <v>1.804123711340206E-2</v>
      </c>
      <c r="AM1591" s="3">
        <v>4.0268456375838924E-2</v>
      </c>
      <c r="AN1591" s="2">
        <f t="shared" si="54"/>
        <v>2.1609132916553413E-2</v>
      </c>
      <c r="AO1591" s="2">
        <v>0.18860244233378562</v>
      </c>
      <c r="AP1591">
        <f t="shared" si="55"/>
        <v>159</v>
      </c>
    </row>
    <row r="1592" spans="1:42" ht="16.5" hidden="1" customHeight="1" x14ac:dyDescent="0.25">
      <c r="A1592" s="4">
        <v>2011</v>
      </c>
      <c r="B1592" t="s">
        <v>640</v>
      </c>
      <c r="D1592" t="s">
        <v>32</v>
      </c>
      <c r="E1592" t="s">
        <v>408</v>
      </c>
      <c r="F1592" t="s">
        <v>641</v>
      </c>
      <c r="G1592">
        <v>122</v>
      </c>
      <c r="H1592">
        <v>20</v>
      </c>
      <c r="I1592">
        <v>5</v>
      </c>
      <c r="J1592">
        <v>0</v>
      </c>
      <c r="K1592">
        <v>0</v>
      </c>
      <c r="L1592">
        <v>23</v>
      </c>
      <c r="M1592">
        <v>135</v>
      </c>
      <c r="N1592" s="2">
        <v>1.9475021168501271E-2</v>
      </c>
      <c r="O1592" s="2">
        <v>0.11430990685859441</v>
      </c>
      <c r="P1592">
        <v>0</v>
      </c>
      <c r="Q1592" s="2">
        <v>0</v>
      </c>
      <c r="R1592">
        <v>1181</v>
      </c>
      <c r="S1592">
        <v>1023</v>
      </c>
      <c r="T1592">
        <v>829</v>
      </c>
      <c r="U1592">
        <v>146</v>
      </c>
      <c r="V1592">
        <v>24</v>
      </c>
      <c r="W1592">
        <v>9</v>
      </c>
      <c r="X1592">
        <v>15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951</v>
      </c>
      <c r="AE1592">
        <v>166</v>
      </c>
      <c r="AF1592">
        <v>29</v>
      </c>
      <c r="AG1592">
        <v>9</v>
      </c>
      <c r="AH1592">
        <v>15</v>
      </c>
      <c r="AI1592" s="3">
        <v>0.12828601472134596</v>
      </c>
      <c r="AJ1592" s="3">
        <v>0.12048192771084337</v>
      </c>
      <c r="AK1592" s="3">
        <v>0.17241379310344829</v>
      </c>
      <c r="AL1592" s="3">
        <v>0</v>
      </c>
      <c r="AM1592" s="3">
        <v>0</v>
      </c>
      <c r="AN1592" s="2">
        <f t="shared" si="54"/>
        <v>0.13378492802709568</v>
      </c>
      <c r="AO1592" s="2">
        <v>0.18717948717948718</v>
      </c>
      <c r="AP1592">
        <f t="shared" si="55"/>
        <v>158</v>
      </c>
    </row>
    <row r="1593" spans="1:42" ht="16.5" hidden="1" customHeight="1" x14ac:dyDescent="0.25">
      <c r="A1593" s="4" t="s">
        <v>800</v>
      </c>
      <c r="B1593" s="1" t="s">
        <v>201</v>
      </c>
      <c r="D1593" t="s">
        <v>32</v>
      </c>
      <c r="E1593" t="s">
        <v>197</v>
      </c>
      <c r="F1593" t="s">
        <v>202</v>
      </c>
      <c r="G1593">
        <v>133</v>
      </c>
      <c r="H1593">
        <v>0</v>
      </c>
      <c r="I1593">
        <v>4</v>
      </c>
      <c r="J1593">
        <v>6</v>
      </c>
      <c r="K1593">
        <v>8</v>
      </c>
      <c r="L1593">
        <v>3</v>
      </c>
      <c r="M1593">
        <v>155</v>
      </c>
      <c r="N1593" s="2">
        <v>2.4390243902439024E-3</v>
      </c>
      <c r="O1593" s="2">
        <v>0.12601626016260162</v>
      </c>
      <c r="P1593">
        <v>208</v>
      </c>
      <c r="Q1593" s="2">
        <v>0.16250000000000001</v>
      </c>
      <c r="R1593">
        <v>1230</v>
      </c>
      <c r="S1593">
        <v>1280</v>
      </c>
      <c r="T1593">
        <v>1176</v>
      </c>
      <c r="U1593">
        <v>5</v>
      </c>
      <c r="V1593">
        <v>36</v>
      </c>
      <c r="W1593">
        <v>22</v>
      </c>
      <c r="X1593">
        <v>41</v>
      </c>
      <c r="Y1593">
        <v>187</v>
      </c>
      <c r="Z1593">
        <v>0</v>
      </c>
      <c r="AA1593">
        <v>3</v>
      </c>
      <c r="AB1593">
        <v>0</v>
      </c>
      <c r="AC1593">
        <v>10</v>
      </c>
      <c r="AD1593">
        <v>1122</v>
      </c>
      <c r="AE1593">
        <v>5</v>
      </c>
      <c r="AF1593">
        <v>37</v>
      </c>
      <c r="AG1593">
        <v>28</v>
      </c>
      <c r="AH1593">
        <v>39</v>
      </c>
      <c r="AI1593" s="3">
        <v>0.11853832442067737</v>
      </c>
      <c r="AJ1593" s="3">
        <v>0</v>
      </c>
      <c r="AK1593" s="3">
        <v>0.10810810810810811</v>
      </c>
      <c r="AL1593" s="3">
        <v>0.21428571428571427</v>
      </c>
      <c r="AM1593" s="3">
        <v>0.20512820512820512</v>
      </c>
      <c r="AN1593" s="2">
        <f t="shared" si="54"/>
        <v>0.12845528455284552</v>
      </c>
      <c r="AO1593" s="2">
        <v>8.8545897644191712E-2</v>
      </c>
      <c r="AP1593">
        <f t="shared" si="55"/>
        <v>158</v>
      </c>
    </row>
    <row r="1594" spans="1:42" ht="16.5" hidden="1" customHeight="1" x14ac:dyDescent="0.25">
      <c r="A1594" s="5" t="s">
        <v>792</v>
      </c>
      <c r="B1594" s="1" t="s">
        <v>153</v>
      </c>
      <c r="D1594" t="s">
        <v>32</v>
      </c>
      <c r="E1594" t="s">
        <v>149</v>
      </c>
      <c r="F1594" t="s">
        <v>154</v>
      </c>
      <c r="G1594">
        <v>148</v>
      </c>
      <c r="H1594">
        <v>5</v>
      </c>
      <c r="I1594">
        <v>0</v>
      </c>
      <c r="J1594">
        <v>0</v>
      </c>
      <c r="K1594">
        <v>0</v>
      </c>
      <c r="L1594">
        <v>80</v>
      </c>
      <c r="M1594">
        <v>78</v>
      </c>
      <c r="N1594" s="2">
        <v>5.5096418732782371E-2</v>
      </c>
      <c r="O1594" s="2">
        <v>5.3719008264462811E-2</v>
      </c>
      <c r="P1594">
        <v>261</v>
      </c>
      <c r="Q1594" s="2">
        <v>0.16784565916398714</v>
      </c>
      <c r="R1594">
        <v>1452</v>
      </c>
      <c r="S1594">
        <v>1555</v>
      </c>
      <c r="T1594">
        <v>1538</v>
      </c>
      <c r="U1594">
        <v>3</v>
      </c>
      <c r="V1594">
        <v>9</v>
      </c>
      <c r="W1594">
        <v>1</v>
      </c>
      <c r="X1594">
        <v>4</v>
      </c>
      <c r="Y1594">
        <v>259</v>
      </c>
      <c r="Z1594">
        <v>0</v>
      </c>
      <c r="AA1594">
        <v>0</v>
      </c>
      <c r="AB1594">
        <v>0</v>
      </c>
      <c r="AC1594">
        <v>0</v>
      </c>
      <c r="AD1594">
        <v>1427</v>
      </c>
      <c r="AE1594">
        <v>8</v>
      </c>
      <c r="AF1594">
        <v>9</v>
      </c>
      <c r="AG1594">
        <v>1</v>
      </c>
      <c r="AH1594">
        <v>4</v>
      </c>
      <c r="AI1594" s="3">
        <v>0.10371408549404344</v>
      </c>
      <c r="AJ1594" s="3">
        <v>0.625</v>
      </c>
      <c r="AK1594" s="3">
        <v>0</v>
      </c>
      <c r="AL1594" s="3">
        <v>0</v>
      </c>
      <c r="AM1594" s="3">
        <v>0</v>
      </c>
      <c r="AN1594" s="2">
        <f t="shared" si="54"/>
        <v>0.10881542699724518</v>
      </c>
      <c r="AO1594" s="2">
        <v>1.518288474810214E-2</v>
      </c>
      <c r="AP1594">
        <f t="shared" si="55"/>
        <v>158</v>
      </c>
    </row>
    <row r="1595" spans="1:42" ht="16.5" hidden="1" customHeight="1" x14ac:dyDescent="0.25">
      <c r="A1595" s="5" t="s">
        <v>789</v>
      </c>
      <c r="B1595" t="s">
        <v>724</v>
      </c>
      <c r="D1595" t="s">
        <v>32</v>
      </c>
      <c r="E1595" t="s">
        <v>312</v>
      </c>
      <c r="F1595" t="s">
        <v>725</v>
      </c>
      <c r="G1595">
        <v>147</v>
      </c>
      <c r="H1595">
        <v>0</v>
      </c>
      <c r="I1595">
        <v>0</v>
      </c>
      <c r="J1595">
        <v>0</v>
      </c>
      <c r="K1595">
        <v>6</v>
      </c>
      <c r="L1595">
        <v>4</v>
      </c>
      <c r="M1595">
        <v>154</v>
      </c>
      <c r="N1595" s="2">
        <v>2.1574973031283709E-3</v>
      </c>
      <c r="O1595" s="2">
        <v>8.306364617044229E-2</v>
      </c>
      <c r="P1595">
        <v>75</v>
      </c>
      <c r="Q1595" s="2">
        <v>4.2348955392433656E-2</v>
      </c>
      <c r="R1595">
        <v>1854</v>
      </c>
      <c r="S1595">
        <v>1771</v>
      </c>
      <c r="T1595">
        <v>1492</v>
      </c>
      <c r="U1595">
        <v>3</v>
      </c>
      <c r="V1595">
        <v>1</v>
      </c>
      <c r="W1595">
        <v>6</v>
      </c>
      <c r="X1595">
        <v>269</v>
      </c>
      <c r="Y1595">
        <v>63</v>
      </c>
      <c r="Z1595">
        <v>0</v>
      </c>
      <c r="AA1595">
        <v>0</v>
      </c>
      <c r="AB1595">
        <v>0</v>
      </c>
      <c r="AC1595">
        <v>8</v>
      </c>
      <c r="AD1595">
        <v>1576</v>
      </c>
      <c r="AE1595">
        <v>3</v>
      </c>
      <c r="AF1595">
        <v>1</v>
      </c>
      <c r="AG1595">
        <v>6</v>
      </c>
      <c r="AH1595">
        <v>267</v>
      </c>
      <c r="AI1595" s="3">
        <v>9.3274111675126906E-2</v>
      </c>
      <c r="AJ1595" s="3">
        <v>0</v>
      </c>
      <c r="AK1595" s="3">
        <v>0</v>
      </c>
      <c r="AL1595" s="3">
        <v>0</v>
      </c>
      <c r="AM1595" s="3">
        <v>2.247191011235955E-2</v>
      </c>
      <c r="AN1595" s="2">
        <f t="shared" si="54"/>
        <v>8.5221143473570654E-2</v>
      </c>
      <c r="AO1595" s="2">
        <v>0.14948731786292499</v>
      </c>
      <c r="AP1595">
        <f t="shared" si="55"/>
        <v>158</v>
      </c>
    </row>
    <row r="1596" spans="1:42" ht="16.5" hidden="1" customHeight="1" x14ac:dyDescent="0.25">
      <c r="A1596" s="4" t="s">
        <v>801</v>
      </c>
      <c r="B1596" s="1" t="s">
        <v>555</v>
      </c>
      <c r="D1596" t="s">
        <v>32</v>
      </c>
      <c r="E1596" t="s">
        <v>556</v>
      </c>
      <c r="F1596" t="s">
        <v>557</v>
      </c>
      <c r="G1596">
        <v>117</v>
      </c>
      <c r="H1596">
        <v>0</v>
      </c>
      <c r="I1596">
        <v>3</v>
      </c>
      <c r="J1596">
        <v>0</v>
      </c>
      <c r="K1596">
        <v>34</v>
      </c>
      <c r="L1596">
        <v>111</v>
      </c>
      <c r="M1596">
        <v>47</v>
      </c>
      <c r="N1596" s="2">
        <v>5.4093567251461985E-2</v>
      </c>
      <c r="O1596" s="2">
        <v>2.2904483430799219E-2</v>
      </c>
      <c r="P1596">
        <v>17</v>
      </c>
      <c r="Q1596" s="2">
        <v>8.8958660387231814E-3</v>
      </c>
      <c r="R1596">
        <v>2052</v>
      </c>
      <c r="S1596">
        <v>1911</v>
      </c>
      <c r="T1596">
        <v>1595</v>
      </c>
      <c r="U1596">
        <v>14</v>
      </c>
      <c r="V1596">
        <v>80</v>
      </c>
      <c r="W1596">
        <v>24</v>
      </c>
      <c r="X1596">
        <v>198</v>
      </c>
      <c r="Y1596">
        <v>12</v>
      </c>
      <c r="Z1596">
        <v>0</v>
      </c>
      <c r="AA1596">
        <v>0</v>
      </c>
      <c r="AB1596">
        <v>0</v>
      </c>
      <c r="AC1596">
        <v>0</v>
      </c>
      <c r="AD1596">
        <v>1700</v>
      </c>
      <c r="AE1596">
        <v>14</v>
      </c>
      <c r="AF1596">
        <v>83</v>
      </c>
      <c r="AG1596">
        <v>24</v>
      </c>
      <c r="AH1596">
        <v>232</v>
      </c>
      <c r="AI1596" s="3">
        <v>6.88235294117647E-2</v>
      </c>
      <c r="AJ1596" s="3">
        <v>0</v>
      </c>
      <c r="AK1596" s="3">
        <v>3.614457831325301E-2</v>
      </c>
      <c r="AL1596" s="3">
        <v>0</v>
      </c>
      <c r="AM1596" s="3">
        <v>0.14655172413793102</v>
      </c>
      <c r="AN1596" s="2">
        <f t="shared" si="54"/>
        <v>7.6998050682261204E-2</v>
      </c>
      <c r="AO1596" s="2">
        <v>0.17194349732099368</v>
      </c>
      <c r="AP1596">
        <f t="shared" si="55"/>
        <v>158</v>
      </c>
    </row>
    <row r="1597" spans="1:42" ht="16.5" hidden="1" customHeight="1" x14ac:dyDescent="0.25">
      <c r="A1597" s="5" t="s">
        <v>792</v>
      </c>
      <c r="B1597" s="1" t="s">
        <v>390</v>
      </c>
      <c r="D1597" t="s">
        <v>32</v>
      </c>
      <c r="E1597" t="s">
        <v>388</v>
      </c>
      <c r="F1597" t="s">
        <v>391</v>
      </c>
      <c r="G1597">
        <v>146</v>
      </c>
      <c r="H1597">
        <v>0</v>
      </c>
      <c r="I1597">
        <v>0</v>
      </c>
      <c r="J1597">
        <v>0</v>
      </c>
      <c r="K1597">
        <v>0</v>
      </c>
      <c r="L1597">
        <v>3</v>
      </c>
      <c r="M1597">
        <v>155</v>
      </c>
      <c r="N1597" s="2">
        <v>1.1261261261261261E-3</v>
      </c>
      <c r="O1597" s="2">
        <v>5.8183183183183183E-2</v>
      </c>
      <c r="P1597">
        <v>78</v>
      </c>
      <c r="Q1597" s="2">
        <v>3.018575851393189E-2</v>
      </c>
      <c r="R1597">
        <v>2664</v>
      </c>
      <c r="S1597">
        <v>2584</v>
      </c>
      <c r="T1597">
        <v>2440</v>
      </c>
      <c r="U1597">
        <v>33</v>
      </c>
      <c r="V1597">
        <v>55</v>
      </c>
      <c r="W1597">
        <v>28</v>
      </c>
      <c r="X1597">
        <v>28</v>
      </c>
      <c r="Y1597">
        <v>63</v>
      </c>
      <c r="Z1597">
        <v>0</v>
      </c>
      <c r="AA1597">
        <v>4</v>
      </c>
      <c r="AB1597">
        <v>0</v>
      </c>
      <c r="AC1597">
        <v>0</v>
      </c>
      <c r="AD1597">
        <v>2523</v>
      </c>
      <c r="AE1597">
        <v>33</v>
      </c>
      <c r="AF1597">
        <v>51</v>
      </c>
      <c r="AG1597">
        <v>28</v>
      </c>
      <c r="AH1597">
        <v>28</v>
      </c>
      <c r="AI1597" s="3">
        <v>5.7867617915180337E-2</v>
      </c>
      <c r="AJ1597" s="3">
        <v>0</v>
      </c>
      <c r="AK1597" s="3">
        <v>0</v>
      </c>
      <c r="AL1597" s="3">
        <v>0</v>
      </c>
      <c r="AM1597" s="3">
        <v>0</v>
      </c>
      <c r="AN1597" s="2">
        <f t="shared" si="54"/>
        <v>5.9309309309309312E-2</v>
      </c>
      <c r="AO1597" s="2">
        <v>5.257228689447991E-2</v>
      </c>
      <c r="AP1597">
        <f t="shared" si="55"/>
        <v>158</v>
      </c>
    </row>
    <row r="1598" spans="1:42" ht="16.5" hidden="1" customHeight="1" x14ac:dyDescent="0.25">
      <c r="A1598" s="4" t="s">
        <v>801</v>
      </c>
      <c r="B1598" s="1" t="s">
        <v>407</v>
      </c>
      <c r="D1598" t="s">
        <v>32</v>
      </c>
      <c r="E1598" t="s">
        <v>408</v>
      </c>
      <c r="F1598" t="s">
        <v>409</v>
      </c>
      <c r="G1598">
        <v>142</v>
      </c>
      <c r="H1598">
        <v>3</v>
      </c>
      <c r="I1598">
        <v>0</v>
      </c>
      <c r="J1598">
        <v>0</v>
      </c>
      <c r="K1598">
        <v>0</v>
      </c>
      <c r="L1598">
        <v>3</v>
      </c>
      <c r="M1598">
        <v>154</v>
      </c>
      <c r="N1598" s="2">
        <v>6.1728395061728392E-3</v>
      </c>
      <c r="O1598" s="2">
        <v>0.3168724279835391</v>
      </c>
      <c r="P1598">
        <v>106</v>
      </c>
      <c r="Q1598" s="2">
        <v>0.24367816091954023</v>
      </c>
      <c r="R1598">
        <v>486</v>
      </c>
      <c r="S1598">
        <v>435</v>
      </c>
      <c r="T1598">
        <v>425</v>
      </c>
      <c r="U1598">
        <v>5</v>
      </c>
      <c r="V1598">
        <v>2</v>
      </c>
      <c r="W1598">
        <v>1</v>
      </c>
      <c r="X1598">
        <v>2</v>
      </c>
      <c r="Y1598">
        <v>101</v>
      </c>
      <c r="Z1598">
        <v>0</v>
      </c>
      <c r="AA1598">
        <v>0</v>
      </c>
      <c r="AB1598">
        <v>0</v>
      </c>
      <c r="AC1598">
        <v>0</v>
      </c>
      <c r="AD1598">
        <v>466</v>
      </c>
      <c r="AE1598">
        <v>8</v>
      </c>
      <c r="AF1598">
        <v>2</v>
      </c>
      <c r="AG1598">
        <v>1</v>
      </c>
      <c r="AH1598">
        <v>2</v>
      </c>
      <c r="AI1598" s="3">
        <v>0.30472103004291845</v>
      </c>
      <c r="AJ1598" s="3">
        <v>0.375</v>
      </c>
      <c r="AK1598" s="3">
        <v>0</v>
      </c>
      <c r="AL1598" s="3">
        <v>0</v>
      </c>
      <c r="AM1598" s="3">
        <v>0</v>
      </c>
      <c r="AN1598" s="2">
        <f t="shared" si="54"/>
        <v>0.32304526748971196</v>
      </c>
      <c r="AO1598" s="2">
        <v>2.7139874739039668E-2</v>
      </c>
      <c r="AP1598">
        <f t="shared" si="55"/>
        <v>157</v>
      </c>
    </row>
    <row r="1599" spans="1:42" ht="16.5" hidden="1" customHeight="1" x14ac:dyDescent="0.25">
      <c r="A1599" s="5" t="s">
        <v>795</v>
      </c>
      <c r="B1599" s="1" t="s">
        <v>340</v>
      </c>
      <c r="D1599" t="s">
        <v>32</v>
      </c>
      <c r="E1599" t="s">
        <v>336</v>
      </c>
      <c r="F1599" t="s">
        <v>341</v>
      </c>
      <c r="G1599">
        <v>138</v>
      </c>
      <c r="H1599">
        <v>6</v>
      </c>
      <c r="I1599">
        <v>0</v>
      </c>
      <c r="J1599">
        <v>4</v>
      </c>
      <c r="K1599">
        <v>0</v>
      </c>
      <c r="L1599">
        <v>5</v>
      </c>
      <c r="M1599">
        <v>152</v>
      </c>
      <c r="N1599" s="2">
        <v>6.0975609756097563E-3</v>
      </c>
      <c r="O1599" s="2">
        <v>0.18536585365853658</v>
      </c>
      <c r="P1599">
        <v>67</v>
      </c>
      <c r="Q1599" s="2">
        <v>9.1780821917808217E-2</v>
      </c>
      <c r="R1599">
        <v>820</v>
      </c>
      <c r="S1599">
        <v>730</v>
      </c>
      <c r="T1599">
        <v>450</v>
      </c>
      <c r="U1599">
        <v>236</v>
      </c>
      <c r="V1599">
        <v>30</v>
      </c>
      <c r="W1599">
        <v>8</v>
      </c>
      <c r="X1599">
        <v>6</v>
      </c>
      <c r="Y1599">
        <v>47</v>
      </c>
      <c r="Z1599">
        <v>11</v>
      </c>
      <c r="AA1599">
        <v>0</v>
      </c>
      <c r="AB1599">
        <v>3</v>
      </c>
      <c r="AC1599">
        <v>0</v>
      </c>
      <c r="AD1599">
        <v>541</v>
      </c>
      <c r="AE1599">
        <v>231</v>
      </c>
      <c r="AF1599">
        <v>30</v>
      </c>
      <c r="AG1599">
        <v>9</v>
      </c>
      <c r="AH1599">
        <v>6</v>
      </c>
      <c r="AI1599" s="3">
        <v>0.25508317929759705</v>
      </c>
      <c r="AJ1599" s="3">
        <v>2.5974025974025976E-2</v>
      </c>
      <c r="AK1599" s="3">
        <v>0</v>
      </c>
      <c r="AL1599" s="3">
        <v>0.44444444444444442</v>
      </c>
      <c r="AM1599" s="3">
        <v>0</v>
      </c>
      <c r="AN1599" s="2">
        <f t="shared" si="54"/>
        <v>0.19146341463414634</v>
      </c>
      <c r="AO1599" s="2">
        <v>0.33782129742962058</v>
      </c>
      <c r="AP1599">
        <f t="shared" si="55"/>
        <v>157</v>
      </c>
    </row>
    <row r="1600" spans="1:42" ht="16.5" hidden="1" customHeight="1" x14ac:dyDescent="0.25">
      <c r="A1600" s="4" t="s">
        <v>796</v>
      </c>
      <c r="B1600" t="s">
        <v>640</v>
      </c>
      <c r="D1600" t="s">
        <v>32</v>
      </c>
      <c r="E1600" t="s">
        <v>408</v>
      </c>
      <c r="F1600" t="s">
        <v>641</v>
      </c>
      <c r="G1600">
        <v>128</v>
      </c>
      <c r="H1600">
        <v>19</v>
      </c>
      <c r="I1600">
        <v>4</v>
      </c>
      <c r="J1600">
        <v>0</v>
      </c>
      <c r="K1600">
        <v>0</v>
      </c>
      <c r="L1600">
        <v>24</v>
      </c>
      <c r="M1600">
        <v>133</v>
      </c>
      <c r="N1600" s="2">
        <v>2.3809523809523808E-2</v>
      </c>
      <c r="O1600" s="2">
        <v>0.13194444444444445</v>
      </c>
      <c r="P1600">
        <v>141</v>
      </c>
      <c r="Q1600" s="2">
        <v>0.14213709677419356</v>
      </c>
      <c r="R1600">
        <v>1008</v>
      </c>
      <c r="S1600">
        <v>992</v>
      </c>
      <c r="T1600">
        <v>773</v>
      </c>
      <c r="U1600">
        <v>154</v>
      </c>
      <c r="V1600">
        <v>29</v>
      </c>
      <c r="W1600">
        <v>14</v>
      </c>
      <c r="X1600">
        <v>22</v>
      </c>
      <c r="Y1600">
        <v>105</v>
      </c>
      <c r="Z1600">
        <v>21</v>
      </c>
      <c r="AA1600">
        <v>8</v>
      </c>
      <c r="AB1600">
        <v>0</v>
      </c>
      <c r="AC1600">
        <v>0</v>
      </c>
      <c r="AD1600">
        <v>796</v>
      </c>
      <c r="AE1600">
        <v>152</v>
      </c>
      <c r="AF1600">
        <v>25</v>
      </c>
      <c r="AG1600">
        <v>14</v>
      </c>
      <c r="AH1600">
        <v>22</v>
      </c>
      <c r="AI1600" s="3">
        <v>0.16080402010050251</v>
      </c>
      <c r="AJ1600" s="3">
        <v>0.125</v>
      </c>
      <c r="AK1600" s="3">
        <v>0.16</v>
      </c>
      <c r="AL1600" s="3">
        <v>0</v>
      </c>
      <c r="AM1600" s="3">
        <v>0</v>
      </c>
      <c r="AN1600" s="2">
        <f t="shared" si="54"/>
        <v>0.15575396825396826</v>
      </c>
      <c r="AO1600" s="2">
        <v>0.21110009910802774</v>
      </c>
      <c r="AP1600">
        <f t="shared" si="55"/>
        <v>157</v>
      </c>
    </row>
    <row r="1601" spans="1:42" ht="16.5" hidden="1" customHeight="1" x14ac:dyDescent="0.25">
      <c r="A1601" s="5" t="s">
        <v>802</v>
      </c>
      <c r="B1601" t="s">
        <v>615</v>
      </c>
      <c r="D1601" t="s">
        <v>32</v>
      </c>
      <c r="E1601" t="s">
        <v>616</v>
      </c>
      <c r="F1601" t="s">
        <v>617</v>
      </c>
      <c r="G1601">
        <v>154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157</v>
      </c>
      <c r="N1601" s="2">
        <v>0</v>
      </c>
      <c r="O1601" s="2">
        <v>0.13628472222222221</v>
      </c>
      <c r="P1601">
        <v>18</v>
      </c>
      <c r="Q1601" s="2">
        <v>1.7769002961500493E-2</v>
      </c>
      <c r="R1601">
        <v>1152</v>
      </c>
      <c r="S1601">
        <v>1013</v>
      </c>
      <c r="T1601">
        <v>935</v>
      </c>
      <c r="U1601">
        <v>5</v>
      </c>
      <c r="V1601">
        <v>7</v>
      </c>
      <c r="W1601">
        <v>13</v>
      </c>
      <c r="X1601">
        <v>53</v>
      </c>
      <c r="Y1601">
        <v>16</v>
      </c>
      <c r="Z1601">
        <v>0</v>
      </c>
      <c r="AA1601">
        <v>0</v>
      </c>
      <c r="AB1601">
        <v>0</v>
      </c>
      <c r="AC1601">
        <v>0</v>
      </c>
      <c r="AD1601">
        <v>1073</v>
      </c>
      <c r="AE1601">
        <v>5</v>
      </c>
      <c r="AF1601">
        <v>7</v>
      </c>
      <c r="AG1601">
        <v>13</v>
      </c>
      <c r="AH1601">
        <v>53</v>
      </c>
      <c r="AI1601" s="3">
        <v>0.1435228331780056</v>
      </c>
      <c r="AJ1601" s="3">
        <v>0</v>
      </c>
      <c r="AK1601" s="3">
        <v>0</v>
      </c>
      <c r="AL1601" s="3">
        <v>0</v>
      </c>
      <c r="AM1601" s="3">
        <v>0</v>
      </c>
      <c r="AN1601" s="2">
        <f t="shared" si="54"/>
        <v>0.13628472222222221</v>
      </c>
      <c r="AO1601" s="2">
        <v>6.7767158992180707E-2</v>
      </c>
      <c r="AP1601">
        <f t="shared" si="55"/>
        <v>157</v>
      </c>
    </row>
    <row r="1602" spans="1:42" ht="16.5" hidden="1" customHeight="1" x14ac:dyDescent="0.25">
      <c r="A1602" s="5" t="s">
        <v>791</v>
      </c>
      <c r="B1602" t="s">
        <v>654</v>
      </c>
      <c r="D1602" t="s">
        <v>32</v>
      </c>
      <c r="E1602" t="s">
        <v>117</v>
      </c>
      <c r="F1602" t="s">
        <v>655</v>
      </c>
      <c r="G1602">
        <v>151</v>
      </c>
      <c r="H1602">
        <v>0</v>
      </c>
      <c r="I1602">
        <v>0</v>
      </c>
      <c r="J1602">
        <v>0</v>
      </c>
      <c r="K1602">
        <v>0</v>
      </c>
      <c r="L1602">
        <v>22</v>
      </c>
      <c r="M1602">
        <v>135</v>
      </c>
      <c r="N1602" s="2">
        <v>1.8835616438356163E-2</v>
      </c>
      <c r="O1602" s="2">
        <v>0.11558219178082192</v>
      </c>
      <c r="P1602">
        <v>51</v>
      </c>
      <c r="Q1602" s="2">
        <v>4.8022598870056499E-2</v>
      </c>
      <c r="R1602">
        <v>1168</v>
      </c>
      <c r="S1602">
        <v>1062</v>
      </c>
      <c r="T1602">
        <v>1010</v>
      </c>
      <c r="U1602">
        <v>17</v>
      </c>
      <c r="V1602">
        <v>16</v>
      </c>
      <c r="W1602">
        <v>8</v>
      </c>
      <c r="X1602">
        <v>11</v>
      </c>
      <c r="Y1602">
        <v>48</v>
      </c>
      <c r="Z1602">
        <v>0</v>
      </c>
      <c r="AA1602">
        <v>0</v>
      </c>
      <c r="AB1602">
        <v>0</v>
      </c>
      <c r="AC1602">
        <v>0</v>
      </c>
      <c r="AD1602">
        <v>1113</v>
      </c>
      <c r="AE1602">
        <v>17</v>
      </c>
      <c r="AF1602">
        <v>16</v>
      </c>
      <c r="AG1602">
        <v>8</v>
      </c>
      <c r="AH1602">
        <v>11</v>
      </c>
      <c r="AI1602" s="3">
        <v>0.13566936208445643</v>
      </c>
      <c r="AJ1602" s="3">
        <v>0</v>
      </c>
      <c r="AK1602" s="3">
        <v>0</v>
      </c>
      <c r="AL1602" s="3">
        <v>0</v>
      </c>
      <c r="AM1602" s="3">
        <v>0</v>
      </c>
      <c r="AN1602" s="2">
        <f t="shared" si="54"/>
        <v>0.13441780821917809</v>
      </c>
      <c r="AO1602" s="2">
        <v>4.4635193133047209E-2</v>
      </c>
      <c r="AP1602">
        <f t="shared" si="55"/>
        <v>157</v>
      </c>
    </row>
    <row r="1603" spans="1:42" ht="16.5" hidden="1" customHeight="1" x14ac:dyDescent="0.25">
      <c r="A1603" s="4" t="s">
        <v>801</v>
      </c>
      <c r="B1603" t="s">
        <v>702</v>
      </c>
      <c r="D1603" t="s">
        <v>32</v>
      </c>
      <c r="E1603" t="s">
        <v>413</v>
      </c>
      <c r="F1603" t="s">
        <v>703</v>
      </c>
      <c r="G1603">
        <v>114</v>
      </c>
      <c r="H1603">
        <v>3</v>
      </c>
      <c r="I1603">
        <v>10</v>
      </c>
      <c r="J1603">
        <v>0</v>
      </c>
      <c r="K1603">
        <v>22</v>
      </c>
      <c r="L1603">
        <v>9</v>
      </c>
      <c r="M1603">
        <v>148</v>
      </c>
      <c r="N1603" s="2">
        <v>7.2580645161290326E-3</v>
      </c>
      <c r="O1603" s="2">
        <v>0.11935483870967742</v>
      </c>
      <c r="P1603">
        <v>48</v>
      </c>
      <c r="Q1603" s="2">
        <v>4.2440318302387266E-2</v>
      </c>
      <c r="R1603">
        <v>1240</v>
      </c>
      <c r="S1603">
        <v>1131</v>
      </c>
      <c r="T1603">
        <v>868</v>
      </c>
      <c r="U1603">
        <v>31</v>
      </c>
      <c r="V1603">
        <v>49</v>
      </c>
      <c r="W1603">
        <v>25</v>
      </c>
      <c r="X1603">
        <v>158</v>
      </c>
      <c r="Y1603">
        <v>46</v>
      </c>
      <c r="Z1603">
        <v>0</v>
      </c>
      <c r="AA1603">
        <v>0</v>
      </c>
      <c r="AB1603">
        <v>0</v>
      </c>
      <c r="AC1603">
        <v>0</v>
      </c>
      <c r="AD1603">
        <v>936</v>
      </c>
      <c r="AE1603">
        <v>34</v>
      </c>
      <c r="AF1603">
        <v>59</v>
      </c>
      <c r="AG1603">
        <v>25</v>
      </c>
      <c r="AH1603">
        <v>180</v>
      </c>
      <c r="AI1603" s="3">
        <v>0.12179487179487179</v>
      </c>
      <c r="AJ1603" s="3">
        <v>8.8235294117647065E-2</v>
      </c>
      <c r="AK1603" s="3">
        <v>0.16949152542372881</v>
      </c>
      <c r="AL1603" s="3">
        <v>0</v>
      </c>
      <c r="AM1603" s="3">
        <v>0.12222222222222222</v>
      </c>
      <c r="AN1603" s="2">
        <f t="shared" si="54"/>
        <v>0.12661290322580646</v>
      </c>
      <c r="AO1603" s="2">
        <v>0.24149108589951376</v>
      </c>
      <c r="AP1603">
        <f t="shared" si="55"/>
        <v>157</v>
      </c>
    </row>
    <row r="1604" spans="1:42" ht="16.5" hidden="1" customHeight="1" x14ac:dyDescent="0.25">
      <c r="A1604" s="4">
        <v>2011</v>
      </c>
      <c r="B1604" s="1" t="s">
        <v>73</v>
      </c>
      <c r="D1604" t="s">
        <v>32</v>
      </c>
      <c r="E1604" t="s">
        <v>67</v>
      </c>
      <c r="F1604" t="s">
        <v>74</v>
      </c>
      <c r="G1604">
        <v>0</v>
      </c>
      <c r="H1604">
        <v>149</v>
      </c>
      <c r="I1604">
        <v>0</v>
      </c>
      <c r="J1604">
        <v>0</v>
      </c>
      <c r="K1604">
        <v>0</v>
      </c>
      <c r="L1604">
        <v>24</v>
      </c>
      <c r="M1604">
        <v>133</v>
      </c>
      <c r="N1604" s="2">
        <v>1.5483870967741935E-2</v>
      </c>
      <c r="O1604" s="2">
        <v>8.580645161290322E-2</v>
      </c>
      <c r="P1604">
        <v>0</v>
      </c>
      <c r="Q1604" s="2">
        <v>0</v>
      </c>
      <c r="R1604">
        <v>1550</v>
      </c>
      <c r="S1604">
        <v>1393</v>
      </c>
      <c r="T1604">
        <v>1</v>
      </c>
      <c r="U1604">
        <v>1384</v>
      </c>
      <c r="V1604">
        <v>6</v>
      </c>
      <c r="W1604">
        <v>0</v>
      </c>
      <c r="X1604">
        <v>2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1533</v>
      </c>
      <c r="AF1604">
        <v>6</v>
      </c>
      <c r="AG1604">
        <v>0</v>
      </c>
      <c r="AH1604">
        <v>2</v>
      </c>
      <c r="AI1604" s="3">
        <v>0</v>
      </c>
      <c r="AJ1604" s="3">
        <v>9.7195042400521847E-2</v>
      </c>
      <c r="AK1604" s="3">
        <v>0</v>
      </c>
      <c r="AL1604" s="3">
        <v>0</v>
      </c>
      <c r="AM1604" s="3">
        <v>0</v>
      </c>
      <c r="AN1604" s="2">
        <f t="shared" si="54"/>
        <v>0.10129032258064516</v>
      </c>
      <c r="AO1604" s="2">
        <v>0.9993514915693904</v>
      </c>
      <c r="AP1604">
        <f t="shared" si="55"/>
        <v>157</v>
      </c>
    </row>
    <row r="1605" spans="1:42" ht="16.5" hidden="1" customHeight="1" x14ac:dyDescent="0.25">
      <c r="A1605" s="4" t="s">
        <v>796</v>
      </c>
      <c r="B1605" s="1" t="s">
        <v>153</v>
      </c>
      <c r="D1605" t="s">
        <v>32</v>
      </c>
      <c r="E1605" t="s">
        <v>149</v>
      </c>
      <c r="F1605" t="s">
        <v>154</v>
      </c>
      <c r="G1605">
        <v>149</v>
      </c>
      <c r="H1605">
        <v>0</v>
      </c>
      <c r="I1605">
        <v>0</v>
      </c>
      <c r="J1605">
        <v>0</v>
      </c>
      <c r="K1605">
        <v>0</v>
      </c>
      <c r="L1605">
        <v>79</v>
      </c>
      <c r="M1605">
        <v>78</v>
      </c>
      <c r="N1605" s="2">
        <v>5.0706033376123234E-2</v>
      </c>
      <c r="O1605" s="2">
        <v>5.0064184852374842E-2</v>
      </c>
      <c r="P1605">
        <v>245</v>
      </c>
      <c r="Q1605" s="2">
        <v>0.1488456865127582</v>
      </c>
      <c r="R1605">
        <v>1558</v>
      </c>
      <c r="S1605">
        <v>1646</v>
      </c>
      <c r="T1605">
        <v>1609</v>
      </c>
      <c r="U1605">
        <v>15</v>
      </c>
      <c r="V1605">
        <v>12</v>
      </c>
      <c r="W1605">
        <v>8</v>
      </c>
      <c r="X1605">
        <v>2</v>
      </c>
      <c r="Y1605">
        <v>242</v>
      </c>
      <c r="Z1605">
        <v>0</v>
      </c>
      <c r="AA1605">
        <v>0</v>
      </c>
      <c r="AB1605">
        <v>0</v>
      </c>
      <c r="AC1605">
        <v>0</v>
      </c>
      <c r="AD1605">
        <v>1516</v>
      </c>
      <c r="AE1605">
        <v>15</v>
      </c>
      <c r="AF1605">
        <v>12</v>
      </c>
      <c r="AG1605">
        <v>8</v>
      </c>
      <c r="AH1605">
        <v>2</v>
      </c>
      <c r="AI1605" s="3">
        <v>9.8284960422163586E-2</v>
      </c>
      <c r="AJ1605" s="3">
        <v>0</v>
      </c>
      <c r="AK1605" s="3">
        <v>0</v>
      </c>
      <c r="AL1605" s="3">
        <v>0</v>
      </c>
      <c r="AM1605" s="3">
        <v>0</v>
      </c>
      <c r="AN1605" s="2">
        <f t="shared" si="54"/>
        <v>0.10077021822849808</v>
      </c>
      <c r="AO1605" s="2">
        <v>2.3824855119124275E-2</v>
      </c>
      <c r="AP1605">
        <f t="shared" si="55"/>
        <v>157</v>
      </c>
    </row>
    <row r="1606" spans="1:42" ht="16.5" hidden="1" customHeight="1" x14ac:dyDescent="0.25">
      <c r="A1606" s="4" t="s">
        <v>803</v>
      </c>
      <c r="B1606" s="1" t="s">
        <v>598</v>
      </c>
      <c r="D1606" t="s">
        <v>32</v>
      </c>
      <c r="E1606" t="s">
        <v>333</v>
      </c>
      <c r="F1606" t="s">
        <v>599</v>
      </c>
      <c r="G1606">
        <v>138</v>
      </c>
      <c r="H1606">
        <v>3</v>
      </c>
      <c r="I1606">
        <v>0</v>
      </c>
      <c r="J1606">
        <v>0</v>
      </c>
      <c r="K1606">
        <v>0</v>
      </c>
      <c r="L1606">
        <v>0</v>
      </c>
      <c r="M1606">
        <v>157</v>
      </c>
      <c r="N1606" s="2">
        <v>0</v>
      </c>
      <c r="O1606" s="2">
        <v>8.915388983532084E-2</v>
      </c>
      <c r="P1606">
        <v>89</v>
      </c>
      <c r="Q1606" s="2">
        <v>5.2569403425871235E-2</v>
      </c>
      <c r="R1606">
        <v>1761</v>
      </c>
      <c r="S1606">
        <v>1693</v>
      </c>
      <c r="T1606">
        <v>1637</v>
      </c>
      <c r="U1606">
        <v>7</v>
      </c>
      <c r="V1606">
        <v>17</v>
      </c>
      <c r="W1606">
        <v>17</v>
      </c>
      <c r="X1606">
        <v>12</v>
      </c>
      <c r="Y1606">
        <v>77</v>
      </c>
      <c r="Z1606">
        <v>0</v>
      </c>
      <c r="AA1606">
        <v>0</v>
      </c>
      <c r="AB1606">
        <v>0</v>
      </c>
      <c r="AC1606">
        <v>0</v>
      </c>
      <c r="AD1606">
        <v>1698</v>
      </c>
      <c r="AE1606">
        <v>10</v>
      </c>
      <c r="AF1606">
        <v>17</v>
      </c>
      <c r="AG1606">
        <v>17</v>
      </c>
      <c r="AH1606">
        <v>12</v>
      </c>
      <c r="AI1606" s="3">
        <v>8.1272084805653705E-2</v>
      </c>
      <c r="AJ1606" s="3">
        <v>0.3</v>
      </c>
      <c r="AK1606" s="3">
        <v>0</v>
      </c>
      <c r="AL1606" s="3">
        <v>0</v>
      </c>
      <c r="AM1606" s="3">
        <v>0</v>
      </c>
      <c r="AN1606" s="2">
        <f t="shared" si="54"/>
        <v>8.915388983532084E-2</v>
      </c>
      <c r="AO1606" s="2">
        <v>3.192702394526796E-2</v>
      </c>
      <c r="AP1606">
        <f t="shared" si="55"/>
        <v>157</v>
      </c>
    </row>
    <row r="1607" spans="1:42" ht="16.5" hidden="1" customHeight="1" x14ac:dyDescent="0.25">
      <c r="A1607" s="4">
        <v>2011</v>
      </c>
      <c r="B1607" s="1" t="s">
        <v>607</v>
      </c>
      <c r="D1607" t="s">
        <v>32</v>
      </c>
      <c r="E1607" t="s">
        <v>336</v>
      </c>
      <c r="F1607" t="s">
        <v>608</v>
      </c>
      <c r="G1607">
        <v>139</v>
      </c>
      <c r="H1607">
        <v>0</v>
      </c>
      <c r="I1607">
        <v>4</v>
      </c>
      <c r="J1607">
        <v>3</v>
      </c>
      <c r="K1607">
        <v>3</v>
      </c>
      <c r="L1607">
        <v>17</v>
      </c>
      <c r="M1607">
        <v>140</v>
      </c>
      <c r="N1607" s="2">
        <v>8.4915084915084919E-3</v>
      </c>
      <c r="O1607" s="2">
        <v>6.9930069930069935E-2</v>
      </c>
      <c r="P1607">
        <v>11</v>
      </c>
      <c r="Q1607" s="2">
        <v>5.9267241379310342E-3</v>
      </c>
      <c r="R1607">
        <v>2002</v>
      </c>
      <c r="S1607">
        <v>1856</v>
      </c>
      <c r="T1607">
        <v>1793</v>
      </c>
      <c r="U1607">
        <v>32</v>
      </c>
      <c r="V1607">
        <v>8</v>
      </c>
      <c r="W1607">
        <v>12</v>
      </c>
      <c r="X1607">
        <v>11</v>
      </c>
      <c r="Y1607">
        <v>8</v>
      </c>
      <c r="Z1607">
        <v>0</v>
      </c>
      <c r="AA1607">
        <v>0</v>
      </c>
      <c r="AB1607">
        <v>0</v>
      </c>
      <c r="AC1607">
        <v>0</v>
      </c>
      <c r="AD1607">
        <v>1924</v>
      </c>
      <c r="AE1607">
        <v>32</v>
      </c>
      <c r="AF1607">
        <v>12</v>
      </c>
      <c r="AG1607">
        <v>15</v>
      </c>
      <c r="AH1607">
        <v>14</v>
      </c>
      <c r="AI1607" s="3">
        <v>7.2245322245322249E-2</v>
      </c>
      <c r="AJ1607" s="3">
        <v>0</v>
      </c>
      <c r="AK1607" s="3">
        <v>0.33333333333333331</v>
      </c>
      <c r="AL1607" s="3">
        <v>0.2</v>
      </c>
      <c r="AM1607" s="3">
        <v>0.21428571428571427</v>
      </c>
      <c r="AN1607" s="2">
        <f t="shared" si="54"/>
        <v>7.8421578421578431E-2</v>
      </c>
      <c r="AO1607" s="2">
        <v>3.6554832248372561E-2</v>
      </c>
      <c r="AP1607">
        <f t="shared" si="55"/>
        <v>157</v>
      </c>
    </row>
    <row r="1608" spans="1:42" ht="16.5" hidden="1" customHeight="1" x14ac:dyDescent="0.25">
      <c r="A1608" s="5" t="s">
        <v>788</v>
      </c>
      <c r="B1608" s="1" t="s">
        <v>75</v>
      </c>
      <c r="D1608" t="s">
        <v>32</v>
      </c>
      <c r="E1608" t="s">
        <v>76</v>
      </c>
      <c r="F1608" t="s">
        <v>77</v>
      </c>
      <c r="G1608">
        <v>145</v>
      </c>
      <c r="H1608">
        <v>5</v>
      </c>
      <c r="I1608">
        <v>0</v>
      </c>
      <c r="J1608">
        <v>0</v>
      </c>
      <c r="K1608">
        <v>0</v>
      </c>
      <c r="L1608">
        <v>3</v>
      </c>
      <c r="M1608">
        <v>154</v>
      </c>
      <c r="N1608" s="2">
        <v>8.0993520518358531E-4</v>
      </c>
      <c r="O1608" s="2">
        <v>4.1576673866090715E-2</v>
      </c>
      <c r="P1608">
        <v>53</v>
      </c>
      <c r="Q1608" s="2">
        <v>1.4722222222222222E-2</v>
      </c>
      <c r="R1608">
        <v>3704</v>
      </c>
      <c r="S1608">
        <v>3600</v>
      </c>
      <c r="T1608">
        <v>3513</v>
      </c>
      <c r="U1608">
        <v>5</v>
      </c>
      <c r="V1608">
        <v>29</v>
      </c>
      <c r="W1608">
        <v>37</v>
      </c>
      <c r="X1608">
        <v>16</v>
      </c>
      <c r="Y1608">
        <v>48</v>
      </c>
      <c r="Z1608">
        <v>0</v>
      </c>
      <c r="AA1608">
        <v>0</v>
      </c>
      <c r="AB1608">
        <v>0</v>
      </c>
      <c r="AC1608">
        <v>0</v>
      </c>
      <c r="AD1608">
        <v>3610</v>
      </c>
      <c r="AE1608">
        <v>10</v>
      </c>
      <c r="AF1608">
        <v>29</v>
      </c>
      <c r="AG1608">
        <v>37</v>
      </c>
      <c r="AH1608">
        <v>16</v>
      </c>
      <c r="AI1608" s="3">
        <v>4.0166204986149583E-2</v>
      </c>
      <c r="AJ1608" s="3">
        <v>0.5</v>
      </c>
      <c r="AK1608" s="3">
        <v>0</v>
      </c>
      <c r="AL1608" s="3">
        <v>0</v>
      </c>
      <c r="AM1608" s="3">
        <v>0</v>
      </c>
      <c r="AN1608" s="2">
        <f t="shared" si="54"/>
        <v>4.2386609071274298E-2</v>
      </c>
      <c r="AO1608" s="2">
        <v>2.4851431658562941E-2</v>
      </c>
      <c r="AP1608">
        <f t="shared" si="55"/>
        <v>157</v>
      </c>
    </row>
    <row r="1609" spans="1:42" ht="16.5" hidden="1" customHeight="1" x14ac:dyDescent="0.25">
      <c r="A1609" s="5" t="s">
        <v>789</v>
      </c>
      <c r="B1609" s="1" t="s">
        <v>165</v>
      </c>
      <c r="C1609" t="s">
        <v>36</v>
      </c>
      <c r="D1609" t="s">
        <v>43</v>
      </c>
      <c r="E1609" t="s">
        <v>44</v>
      </c>
      <c r="F1609" t="s">
        <v>166</v>
      </c>
      <c r="G1609">
        <v>109</v>
      </c>
      <c r="H1609">
        <v>0</v>
      </c>
      <c r="I1609">
        <v>10</v>
      </c>
      <c r="J1609">
        <v>4</v>
      </c>
      <c r="K1609">
        <v>26</v>
      </c>
      <c r="L1609">
        <v>41</v>
      </c>
      <c r="M1609">
        <v>116</v>
      </c>
      <c r="N1609" s="2">
        <v>8.4921292460646228E-3</v>
      </c>
      <c r="O1609" s="2">
        <v>2.4026512013256007E-2</v>
      </c>
      <c r="P1609">
        <v>118</v>
      </c>
      <c r="Q1609" s="2">
        <v>2.4639799540613908E-2</v>
      </c>
      <c r="R1609">
        <v>4828</v>
      </c>
      <c r="S1609">
        <v>4789</v>
      </c>
      <c r="T1609">
        <v>3524</v>
      </c>
      <c r="U1609">
        <v>40</v>
      </c>
      <c r="V1609">
        <v>352</v>
      </c>
      <c r="W1609">
        <v>236</v>
      </c>
      <c r="X1609">
        <v>637</v>
      </c>
      <c r="Y1609">
        <v>88</v>
      </c>
      <c r="Z1609">
        <v>0</v>
      </c>
      <c r="AA1609">
        <v>0</v>
      </c>
      <c r="AB1609">
        <v>3</v>
      </c>
      <c r="AC1609">
        <v>18</v>
      </c>
      <c r="AD1609">
        <v>3545</v>
      </c>
      <c r="AE1609">
        <v>40</v>
      </c>
      <c r="AF1609">
        <v>362</v>
      </c>
      <c r="AG1609">
        <v>237</v>
      </c>
      <c r="AH1609">
        <v>645</v>
      </c>
      <c r="AI1609" s="3">
        <v>3.07475317348378E-2</v>
      </c>
      <c r="AJ1609" s="3">
        <v>0</v>
      </c>
      <c r="AK1609" s="3">
        <v>2.7624309392265192E-2</v>
      </c>
      <c r="AL1609" s="3">
        <v>1.6877637130801686E-2</v>
      </c>
      <c r="AM1609" s="3">
        <v>4.0310077519379844E-2</v>
      </c>
      <c r="AN1609" s="2">
        <f t="shared" si="54"/>
        <v>3.2518641259320628E-2</v>
      </c>
      <c r="AO1609" s="2">
        <v>0.26589355974321804</v>
      </c>
      <c r="AP1609">
        <f t="shared" si="55"/>
        <v>157</v>
      </c>
    </row>
    <row r="1610" spans="1:42" ht="16.5" hidden="1" customHeight="1" x14ac:dyDescent="0.25">
      <c r="A1610" s="4" t="s">
        <v>803</v>
      </c>
      <c r="B1610" s="1" t="s">
        <v>138</v>
      </c>
      <c r="D1610" t="s">
        <v>32</v>
      </c>
      <c r="E1610" t="s">
        <v>134</v>
      </c>
      <c r="F1610" t="s">
        <v>139</v>
      </c>
      <c r="G1610">
        <v>140</v>
      </c>
      <c r="H1610">
        <v>0</v>
      </c>
      <c r="I1610">
        <v>0</v>
      </c>
      <c r="J1610">
        <v>3</v>
      </c>
      <c r="K1610">
        <v>8</v>
      </c>
      <c r="L1610">
        <v>0</v>
      </c>
      <c r="M1610">
        <v>157</v>
      </c>
      <c r="N1610" s="2">
        <v>0</v>
      </c>
      <c r="O1610" s="2">
        <v>2.6782668031388606E-2</v>
      </c>
      <c r="P1610">
        <v>101</v>
      </c>
      <c r="Q1610" s="2">
        <v>1.739579745091285E-2</v>
      </c>
      <c r="R1610">
        <v>5862</v>
      </c>
      <c r="S1610">
        <v>5806</v>
      </c>
      <c r="T1610">
        <v>4984</v>
      </c>
      <c r="U1610">
        <v>167</v>
      </c>
      <c r="V1610">
        <v>52</v>
      </c>
      <c r="W1610">
        <v>117</v>
      </c>
      <c r="X1610">
        <v>538</v>
      </c>
      <c r="Y1610">
        <v>66</v>
      </c>
      <c r="Z1610">
        <v>0</v>
      </c>
      <c r="AA1610">
        <v>0</v>
      </c>
      <c r="AB1610">
        <v>0</v>
      </c>
      <c r="AC1610">
        <v>24</v>
      </c>
      <c r="AD1610">
        <v>5058</v>
      </c>
      <c r="AE1610">
        <v>167</v>
      </c>
      <c r="AF1610">
        <v>52</v>
      </c>
      <c r="AG1610">
        <v>120</v>
      </c>
      <c r="AH1610">
        <v>522</v>
      </c>
      <c r="AI1610" s="3">
        <v>2.7678924476077501E-2</v>
      </c>
      <c r="AJ1610" s="3">
        <v>0</v>
      </c>
      <c r="AK1610" s="3">
        <v>0</v>
      </c>
      <c r="AL1610" s="3">
        <v>2.5000000000000001E-2</v>
      </c>
      <c r="AM1610" s="3">
        <v>1.532567049808429E-2</v>
      </c>
      <c r="AN1610" s="2">
        <f t="shared" si="54"/>
        <v>2.6782668031388606E-2</v>
      </c>
      <c r="AO1610" s="2">
        <v>0.14546376077040041</v>
      </c>
      <c r="AP1610">
        <f t="shared" si="55"/>
        <v>157</v>
      </c>
    </row>
    <row r="1611" spans="1:42" ht="16.5" hidden="1" customHeight="1" x14ac:dyDescent="0.25">
      <c r="A1611" s="4" t="s">
        <v>798</v>
      </c>
      <c r="B1611" s="1" t="s">
        <v>500</v>
      </c>
      <c r="D1611" t="s">
        <v>32</v>
      </c>
      <c r="E1611" t="s">
        <v>498</v>
      </c>
      <c r="F1611" t="s">
        <v>501</v>
      </c>
      <c r="G1611">
        <v>146</v>
      </c>
      <c r="H1611">
        <v>0</v>
      </c>
      <c r="I1611">
        <v>0</v>
      </c>
      <c r="J1611">
        <v>0</v>
      </c>
      <c r="K1611">
        <v>3</v>
      </c>
      <c r="L1611">
        <v>0</v>
      </c>
      <c r="M1611">
        <v>156</v>
      </c>
      <c r="N1611" s="2">
        <v>0</v>
      </c>
      <c r="O1611" s="2">
        <v>0.22065063649222066</v>
      </c>
      <c r="P1611">
        <v>115</v>
      </c>
      <c r="Q1611" s="2">
        <v>0.17267267267267267</v>
      </c>
      <c r="R1611">
        <v>707</v>
      </c>
      <c r="S1611">
        <v>666</v>
      </c>
      <c r="T1611">
        <v>636</v>
      </c>
      <c r="U1611">
        <v>10</v>
      </c>
      <c r="V1611">
        <v>7</v>
      </c>
      <c r="W1611">
        <v>3</v>
      </c>
      <c r="X1611">
        <v>10</v>
      </c>
      <c r="Y1611">
        <v>100</v>
      </c>
      <c r="Z1611">
        <v>5</v>
      </c>
      <c r="AA1611">
        <v>0</v>
      </c>
      <c r="AB1611">
        <v>0</v>
      </c>
      <c r="AC1611">
        <v>0</v>
      </c>
      <c r="AD1611">
        <v>682</v>
      </c>
      <c r="AE1611">
        <v>5</v>
      </c>
      <c r="AF1611">
        <v>7</v>
      </c>
      <c r="AG1611">
        <v>3</v>
      </c>
      <c r="AH1611">
        <v>13</v>
      </c>
      <c r="AI1611" s="3">
        <v>0.21407624633431085</v>
      </c>
      <c r="AJ1611" s="3">
        <v>0</v>
      </c>
      <c r="AK1611" s="3">
        <v>0</v>
      </c>
      <c r="AL1611" s="3">
        <v>0</v>
      </c>
      <c r="AM1611" s="3">
        <v>0.23076923076923078</v>
      </c>
      <c r="AN1611" s="2">
        <f t="shared" si="54"/>
        <v>0.22065063649222066</v>
      </c>
      <c r="AO1611" s="2">
        <v>3.9436619718309862E-2</v>
      </c>
      <c r="AP1611">
        <f t="shared" si="55"/>
        <v>156</v>
      </c>
    </row>
    <row r="1612" spans="1:42" ht="16.5" hidden="1" customHeight="1" x14ac:dyDescent="0.25">
      <c r="A1612" s="4" t="s">
        <v>799</v>
      </c>
      <c r="B1612" t="s">
        <v>620</v>
      </c>
      <c r="D1612" t="s">
        <v>32</v>
      </c>
      <c r="E1612" t="s">
        <v>185</v>
      </c>
      <c r="F1612" t="s">
        <v>621</v>
      </c>
      <c r="G1612">
        <v>146</v>
      </c>
      <c r="H1612">
        <v>0</v>
      </c>
      <c r="I1612">
        <v>0</v>
      </c>
      <c r="J1612">
        <v>0</v>
      </c>
      <c r="K1612">
        <v>0</v>
      </c>
      <c r="L1612">
        <v>4</v>
      </c>
      <c r="M1612">
        <v>152</v>
      </c>
      <c r="N1612" s="2">
        <v>5.4945054945054949E-3</v>
      </c>
      <c r="O1612" s="2">
        <v>0.2087912087912088</v>
      </c>
      <c r="P1612">
        <v>36</v>
      </c>
      <c r="Q1612" s="2">
        <v>5.921052631578947E-2</v>
      </c>
      <c r="R1612">
        <v>728</v>
      </c>
      <c r="S1612">
        <v>608</v>
      </c>
      <c r="T1612">
        <v>586</v>
      </c>
      <c r="U1612">
        <v>1</v>
      </c>
      <c r="V1612">
        <v>5</v>
      </c>
      <c r="W1612">
        <v>9</v>
      </c>
      <c r="X1612">
        <v>7</v>
      </c>
      <c r="Y1612">
        <v>28</v>
      </c>
      <c r="Z1612">
        <v>0</v>
      </c>
      <c r="AA1612">
        <v>0</v>
      </c>
      <c r="AB1612">
        <v>0</v>
      </c>
      <c r="AC1612">
        <v>0</v>
      </c>
      <c r="AD1612">
        <v>704</v>
      </c>
      <c r="AE1612">
        <v>1</v>
      </c>
      <c r="AF1612">
        <v>5</v>
      </c>
      <c r="AG1612">
        <v>9</v>
      </c>
      <c r="AH1612">
        <v>7</v>
      </c>
      <c r="AI1612" s="3">
        <v>0.20738636363636365</v>
      </c>
      <c r="AJ1612" s="3">
        <v>0</v>
      </c>
      <c r="AK1612" s="3">
        <v>0</v>
      </c>
      <c r="AL1612" s="3">
        <v>0</v>
      </c>
      <c r="AM1612" s="3">
        <v>0</v>
      </c>
      <c r="AN1612" s="2">
        <f t="shared" si="54"/>
        <v>0.2142857142857143</v>
      </c>
      <c r="AO1612" s="2">
        <v>3.0303030303030304E-2</v>
      </c>
      <c r="AP1612">
        <f t="shared" si="55"/>
        <v>156</v>
      </c>
    </row>
    <row r="1613" spans="1:42" ht="16.5" hidden="1" customHeight="1" x14ac:dyDescent="0.25">
      <c r="A1613" s="5" t="s">
        <v>793</v>
      </c>
      <c r="B1613" s="1" t="s">
        <v>116</v>
      </c>
      <c r="D1613" t="s">
        <v>32</v>
      </c>
      <c r="E1613" t="s">
        <v>117</v>
      </c>
      <c r="F1613" t="s">
        <v>118</v>
      </c>
      <c r="G1613">
        <v>133</v>
      </c>
      <c r="H1613">
        <v>15</v>
      </c>
      <c r="I1613">
        <v>0</v>
      </c>
      <c r="J1613">
        <v>0</v>
      </c>
      <c r="K1613">
        <v>0</v>
      </c>
      <c r="L1613">
        <v>0</v>
      </c>
      <c r="M1613">
        <v>156</v>
      </c>
      <c r="N1613" s="2">
        <v>0</v>
      </c>
      <c r="O1613" s="2">
        <v>0.15072463768115943</v>
      </c>
      <c r="P1613">
        <v>6</v>
      </c>
      <c r="Q1613" s="2">
        <v>6.7796610169491523E-3</v>
      </c>
      <c r="R1613">
        <v>1035</v>
      </c>
      <c r="S1613">
        <v>885</v>
      </c>
      <c r="T1613">
        <v>698</v>
      </c>
      <c r="U1613">
        <v>171</v>
      </c>
      <c r="V1613">
        <v>1</v>
      </c>
      <c r="W1613">
        <v>7</v>
      </c>
      <c r="X1613">
        <v>8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831</v>
      </c>
      <c r="AE1613">
        <v>186</v>
      </c>
      <c r="AF1613">
        <v>1</v>
      </c>
      <c r="AG1613">
        <v>7</v>
      </c>
      <c r="AH1613">
        <v>8</v>
      </c>
      <c r="AI1613" s="3">
        <v>0.16004813477737664</v>
      </c>
      <c r="AJ1613" s="3">
        <v>8.0645161290322578E-2</v>
      </c>
      <c r="AK1613" s="3">
        <v>0</v>
      </c>
      <c r="AL1613" s="3">
        <v>0</v>
      </c>
      <c r="AM1613" s="3">
        <v>0</v>
      </c>
      <c r="AN1613" s="2">
        <f t="shared" si="54"/>
        <v>0.15072463768115943</v>
      </c>
      <c r="AO1613" s="2">
        <v>0.19554695062923524</v>
      </c>
      <c r="AP1613">
        <f t="shared" si="55"/>
        <v>156</v>
      </c>
    </row>
    <row r="1614" spans="1:42" ht="16.5" hidden="1" customHeight="1" x14ac:dyDescent="0.25">
      <c r="A1614" s="5" t="s">
        <v>789</v>
      </c>
      <c r="B1614" s="1" t="s">
        <v>280</v>
      </c>
      <c r="D1614" t="s">
        <v>32</v>
      </c>
      <c r="E1614" t="s">
        <v>281</v>
      </c>
      <c r="F1614" t="s">
        <v>282</v>
      </c>
      <c r="G1614">
        <v>152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156</v>
      </c>
      <c r="N1614" s="2">
        <v>0</v>
      </c>
      <c r="O1614" s="2">
        <v>0.1001926782273603</v>
      </c>
      <c r="P1614">
        <v>22</v>
      </c>
      <c r="Q1614" s="2">
        <v>1.5460295151089248E-2</v>
      </c>
      <c r="R1614">
        <v>1557</v>
      </c>
      <c r="S1614">
        <v>1423</v>
      </c>
      <c r="T1614">
        <v>1209</v>
      </c>
      <c r="U1614">
        <v>195</v>
      </c>
      <c r="V1614">
        <v>11</v>
      </c>
      <c r="W1614">
        <v>2</v>
      </c>
      <c r="X1614">
        <v>6</v>
      </c>
      <c r="Y1614">
        <v>19</v>
      </c>
      <c r="Z1614">
        <v>0</v>
      </c>
      <c r="AA1614">
        <v>0</v>
      </c>
      <c r="AB1614">
        <v>0</v>
      </c>
      <c r="AC1614">
        <v>0</v>
      </c>
      <c r="AD1614">
        <v>1342</v>
      </c>
      <c r="AE1614">
        <v>195</v>
      </c>
      <c r="AF1614">
        <v>11</v>
      </c>
      <c r="AG1614">
        <v>2</v>
      </c>
      <c r="AH1614">
        <v>6</v>
      </c>
      <c r="AI1614" s="3">
        <v>0.11326378539493294</v>
      </c>
      <c r="AJ1614" s="3">
        <v>0</v>
      </c>
      <c r="AK1614" s="3">
        <v>0</v>
      </c>
      <c r="AL1614" s="3">
        <v>0</v>
      </c>
      <c r="AM1614" s="3">
        <v>0</v>
      </c>
      <c r="AN1614" s="2">
        <f t="shared" si="54"/>
        <v>0.1001926782273603</v>
      </c>
      <c r="AO1614" s="2">
        <v>0.13753213367609254</v>
      </c>
      <c r="AP1614">
        <f t="shared" si="55"/>
        <v>156</v>
      </c>
    </row>
    <row r="1615" spans="1:42" ht="16.5" hidden="1" customHeight="1" x14ac:dyDescent="0.25">
      <c r="A1615" s="5" t="s">
        <v>792</v>
      </c>
      <c r="B1615" t="s">
        <v>724</v>
      </c>
      <c r="D1615" t="s">
        <v>32</v>
      </c>
      <c r="E1615" t="s">
        <v>312</v>
      </c>
      <c r="F1615" t="s">
        <v>725</v>
      </c>
      <c r="G1615">
        <v>148</v>
      </c>
      <c r="H1615">
        <v>0</v>
      </c>
      <c r="I1615">
        <v>0</v>
      </c>
      <c r="J1615">
        <v>0</v>
      </c>
      <c r="K1615">
        <v>5</v>
      </c>
      <c r="L1615">
        <v>17</v>
      </c>
      <c r="M1615">
        <v>139</v>
      </c>
      <c r="N1615" s="2">
        <v>9.7031963470319629E-3</v>
      </c>
      <c r="O1615" s="2">
        <v>7.9337899543378998E-2</v>
      </c>
      <c r="P1615">
        <v>83</v>
      </c>
      <c r="Q1615" s="2">
        <v>4.9434187016081002E-2</v>
      </c>
      <c r="R1615">
        <v>1752</v>
      </c>
      <c r="S1615">
        <v>1679</v>
      </c>
      <c r="T1615">
        <v>1403</v>
      </c>
      <c r="U1615">
        <v>3</v>
      </c>
      <c r="V1615">
        <v>7</v>
      </c>
      <c r="W1615">
        <v>7</v>
      </c>
      <c r="X1615">
        <v>259</v>
      </c>
      <c r="Y1615">
        <v>73</v>
      </c>
      <c r="Z1615">
        <v>0</v>
      </c>
      <c r="AA1615">
        <v>0</v>
      </c>
      <c r="AB1615">
        <v>0</v>
      </c>
      <c r="AC1615">
        <v>4</v>
      </c>
      <c r="AD1615">
        <v>1478</v>
      </c>
      <c r="AE1615">
        <v>3</v>
      </c>
      <c r="AF1615">
        <v>7</v>
      </c>
      <c r="AG1615">
        <v>7</v>
      </c>
      <c r="AH1615">
        <v>260</v>
      </c>
      <c r="AI1615" s="3">
        <v>0.10013531799729364</v>
      </c>
      <c r="AJ1615" s="3">
        <v>0</v>
      </c>
      <c r="AK1615" s="3">
        <v>0</v>
      </c>
      <c r="AL1615" s="3">
        <v>0</v>
      </c>
      <c r="AM1615" s="3">
        <v>1.9230769230769232E-2</v>
      </c>
      <c r="AN1615" s="2">
        <f t="shared" si="54"/>
        <v>8.9041095890410954E-2</v>
      </c>
      <c r="AO1615" s="2">
        <v>0.15783475783475784</v>
      </c>
      <c r="AP1615">
        <f t="shared" si="55"/>
        <v>156</v>
      </c>
    </row>
    <row r="1616" spans="1:42" ht="16.5" hidden="1" customHeight="1" x14ac:dyDescent="0.25">
      <c r="A1616" s="5" t="s">
        <v>792</v>
      </c>
      <c r="B1616" s="1" t="s">
        <v>592</v>
      </c>
      <c r="D1616" t="s">
        <v>32</v>
      </c>
      <c r="E1616" t="s">
        <v>333</v>
      </c>
      <c r="F1616" t="s">
        <v>593</v>
      </c>
      <c r="G1616">
        <v>144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156</v>
      </c>
      <c r="N1616" s="2">
        <v>0</v>
      </c>
      <c r="O1616" s="2">
        <v>7.1757129714811407E-2</v>
      </c>
      <c r="P1616">
        <v>174</v>
      </c>
      <c r="Q1616" s="2">
        <v>7.9379562043795621E-2</v>
      </c>
      <c r="R1616">
        <v>2174</v>
      </c>
      <c r="S1616">
        <v>2192</v>
      </c>
      <c r="T1616">
        <v>2109</v>
      </c>
      <c r="U1616">
        <v>9</v>
      </c>
      <c r="V1616">
        <v>29</v>
      </c>
      <c r="W1616">
        <v>26</v>
      </c>
      <c r="X1616">
        <v>19</v>
      </c>
      <c r="Y1616">
        <v>154</v>
      </c>
      <c r="Z1616">
        <v>0</v>
      </c>
      <c r="AA1616">
        <v>3</v>
      </c>
      <c r="AB1616">
        <v>0</v>
      </c>
      <c r="AC1616">
        <v>3</v>
      </c>
      <c r="AD1616">
        <v>2099</v>
      </c>
      <c r="AE1616">
        <v>9</v>
      </c>
      <c r="AF1616">
        <v>26</v>
      </c>
      <c r="AG1616">
        <v>26</v>
      </c>
      <c r="AH1616">
        <v>16</v>
      </c>
      <c r="AI1616" s="3">
        <v>6.8604097189137681E-2</v>
      </c>
      <c r="AJ1616" s="3">
        <v>0</v>
      </c>
      <c r="AK1616" s="3">
        <v>0</v>
      </c>
      <c r="AL1616" s="3">
        <v>0</v>
      </c>
      <c r="AM1616" s="3">
        <v>0</v>
      </c>
      <c r="AN1616" s="2">
        <f t="shared" si="54"/>
        <v>7.1757129714811407E-2</v>
      </c>
      <c r="AO1616" s="2">
        <v>3.5386029411764705E-2</v>
      </c>
      <c r="AP1616">
        <f t="shared" si="55"/>
        <v>156</v>
      </c>
    </row>
    <row r="1617" spans="1:42" ht="16.5" hidden="1" customHeight="1" x14ac:dyDescent="0.25">
      <c r="A1617" s="5" t="s">
        <v>791</v>
      </c>
      <c r="B1617" s="1" t="s">
        <v>53</v>
      </c>
      <c r="C1617" t="s">
        <v>36</v>
      </c>
      <c r="D1617" t="s">
        <v>43</v>
      </c>
      <c r="E1617" t="s">
        <v>47</v>
      </c>
      <c r="F1617" t="s">
        <v>54</v>
      </c>
      <c r="G1617">
        <v>88</v>
      </c>
      <c r="H1617">
        <v>4</v>
      </c>
      <c r="I1617">
        <v>47</v>
      </c>
      <c r="J1617">
        <v>0</v>
      </c>
      <c r="K1617">
        <v>5</v>
      </c>
      <c r="L1617">
        <v>34</v>
      </c>
      <c r="M1617">
        <v>122</v>
      </c>
      <c r="N1617" s="2">
        <v>1.3286440015631106E-2</v>
      </c>
      <c r="O1617" s="2">
        <v>4.7674872997264556E-2</v>
      </c>
      <c r="P1617">
        <v>129</v>
      </c>
      <c r="Q1617" s="2">
        <v>5.0947867298578198E-2</v>
      </c>
      <c r="R1617">
        <v>2559</v>
      </c>
      <c r="S1617">
        <v>2532</v>
      </c>
      <c r="T1617">
        <v>1732</v>
      </c>
      <c r="U1617">
        <v>54</v>
      </c>
      <c r="V1617">
        <v>411</v>
      </c>
      <c r="W1617">
        <v>189</v>
      </c>
      <c r="X1617">
        <v>146</v>
      </c>
      <c r="Y1617">
        <v>114</v>
      </c>
      <c r="Z1617">
        <v>0</v>
      </c>
      <c r="AA1617">
        <v>5</v>
      </c>
      <c r="AB1617">
        <v>0</v>
      </c>
      <c r="AC1617">
        <v>0</v>
      </c>
      <c r="AD1617">
        <v>1706</v>
      </c>
      <c r="AE1617">
        <v>58</v>
      </c>
      <c r="AF1617">
        <v>453</v>
      </c>
      <c r="AG1617">
        <v>189</v>
      </c>
      <c r="AH1617">
        <v>151</v>
      </c>
      <c r="AI1617" s="3">
        <v>5.1582649472450177E-2</v>
      </c>
      <c r="AJ1617" s="3">
        <v>6.8965517241379309E-2</v>
      </c>
      <c r="AK1617" s="3">
        <v>0.10375275938189846</v>
      </c>
      <c r="AL1617" s="3">
        <v>0</v>
      </c>
      <c r="AM1617" s="3">
        <v>3.3112582781456956E-2</v>
      </c>
      <c r="AN1617" s="2">
        <f t="shared" si="54"/>
        <v>6.096131301289566E-2</v>
      </c>
      <c r="AO1617" s="2">
        <v>0.33281188893234259</v>
      </c>
      <c r="AP1617">
        <f t="shared" si="55"/>
        <v>156</v>
      </c>
    </row>
    <row r="1618" spans="1:42" ht="16.5" hidden="1" customHeight="1" x14ac:dyDescent="0.25">
      <c r="A1618" s="5" t="s">
        <v>788</v>
      </c>
      <c r="B1618" s="1" t="s">
        <v>311</v>
      </c>
      <c r="D1618" t="s">
        <v>32</v>
      </c>
      <c r="E1618" t="s">
        <v>312</v>
      </c>
      <c r="F1618" t="s">
        <v>313</v>
      </c>
      <c r="G1618">
        <v>139</v>
      </c>
      <c r="H1618">
        <v>0</v>
      </c>
      <c r="I1618">
        <v>0</v>
      </c>
      <c r="J1618">
        <v>0</v>
      </c>
      <c r="K1618">
        <v>4</v>
      </c>
      <c r="L1618">
        <v>87</v>
      </c>
      <c r="M1618">
        <v>69</v>
      </c>
      <c r="N1618" s="2">
        <v>2.7281279397930385E-2</v>
      </c>
      <c r="O1618" s="2">
        <v>2.1636876763875823E-2</v>
      </c>
      <c r="P1618">
        <v>109</v>
      </c>
      <c r="Q1618" s="2">
        <v>3.4691279439847234E-2</v>
      </c>
      <c r="R1618">
        <v>3189</v>
      </c>
      <c r="S1618">
        <v>3142</v>
      </c>
      <c r="T1618">
        <v>2935</v>
      </c>
      <c r="U1618">
        <v>7</v>
      </c>
      <c r="V1618">
        <v>29</v>
      </c>
      <c r="W1618">
        <v>31</v>
      </c>
      <c r="X1618">
        <v>140</v>
      </c>
      <c r="Y1618">
        <v>101</v>
      </c>
      <c r="Z1618">
        <v>0</v>
      </c>
      <c r="AA1618">
        <v>0</v>
      </c>
      <c r="AB1618">
        <v>0</v>
      </c>
      <c r="AC1618">
        <v>0</v>
      </c>
      <c r="AD1618">
        <v>2973</v>
      </c>
      <c r="AE1618">
        <v>7</v>
      </c>
      <c r="AF1618">
        <v>29</v>
      </c>
      <c r="AG1618">
        <v>31</v>
      </c>
      <c r="AH1618">
        <v>144</v>
      </c>
      <c r="AI1618" s="3">
        <v>4.6754120417087118E-2</v>
      </c>
      <c r="AJ1618" s="3">
        <v>0</v>
      </c>
      <c r="AK1618" s="3">
        <v>0</v>
      </c>
      <c r="AL1618" s="3">
        <v>0</v>
      </c>
      <c r="AM1618" s="3">
        <v>2.7777777777777776E-2</v>
      </c>
      <c r="AN1618" s="2">
        <f t="shared" si="54"/>
        <v>4.8918156161806212E-2</v>
      </c>
      <c r="AO1618" s="2">
        <v>6.626884422110553E-2</v>
      </c>
      <c r="AP1618">
        <f t="shared" si="55"/>
        <v>156</v>
      </c>
    </row>
    <row r="1619" spans="1:42" ht="16.5" hidden="1" customHeight="1" x14ac:dyDescent="0.25">
      <c r="A1619" s="4">
        <v>2011</v>
      </c>
      <c r="B1619" t="s">
        <v>737</v>
      </c>
      <c r="D1619" t="s">
        <v>32</v>
      </c>
      <c r="E1619" t="s">
        <v>636</v>
      </c>
      <c r="F1619" t="s">
        <v>738</v>
      </c>
      <c r="G1619">
        <v>128</v>
      </c>
      <c r="H1619">
        <v>0</v>
      </c>
      <c r="I1619">
        <v>0</v>
      </c>
      <c r="J1619">
        <v>0</v>
      </c>
      <c r="K1619">
        <v>19</v>
      </c>
      <c r="L1619">
        <v>22</v>
      </c>
      <c r="M1619">
        <v>133</v>
      </c>
      <c r="N1619" s="2">
        <v>3.3690658499234305E-2</v>
      </c>
      <c r="O1619" s="2">
        <v>0.20367534456355282</v>
      </c>
      <c r="P1619">
        <v>25</v>
      </c>
      <c r="Q1619" s="2">
        <v>4.780114722753346E-2</v>
      </c>
      <c r="R1619">
        <v>653</v>
      </c>
      <c r="S1619">
        <v>523</v>
      </c>
      <c r="T1619">
        <v>371</v>
      </c>
      <c r="U1619">
        <v>0</v>
      </c>
      <c r="V1619">
        <v>3</v>
      </c>
      <c r="W1619">
        <v>3</v>
      </c>
      <c r="X1619">
        <v>146</v>
      </c>
      <c r="Y1619">
        <v>13</v>
      </c>
      <c r="Z1619">
        <v>0</v>
      </c>
      <c r="AA1619">
        <v>0</v>
      </c>
      <c r="AB1619">
        <v>0</v>
      </c>
      <c r="AC1619">
        <v>10</v>
      </c>
      <c r="AD1619">
        <v>486</v>
      </c>
      <c r="AE1619">
        <v>0</v>
      </c>
      <c r="AF1619">
        <v>3</v>
      </c>
      <c r="AG1619">
        <v>3</v>
      </c>
      <c r="AH1619">
        <v>155</v>
      </c>
      <c r="AI1619" s="3">
        <v>0.26337448559670784</v>
      </c>
      <c r="AJ1619" s="3">
        <v>0</v>
      </c>
      <c r="AK1619" s="3">
        <v>0</v>
      </c>
      <c r="AL1619" s="3">
        <v>0</v>
      </c>
      <c r="AM1619" s="3">
        <v>0.12258064516129032</v>
      </c>
      <c r="AN1619" s="2">
        <f t="shared" si="54"/>
        <v>0.23736600306278713</v>
      </c>
      <c r="AO1619" s="2">
        <v>0.24884080370942813</v>
      </c>
      <c r="AP1619">
        <f t="shared" si="55"/>
        <v>155</v>
      </c>
    </row>
    <row r="1620" spans="1:42" ht="16.5" hidden="1" customHeight="1" x14ac:dyDescent="0.25">
      <c r="A1620" s="5" t="s">
        <v>789</v>
      </c>
      <c r="B1620" t="s">
        <v>716</v>
      </c>
      <c r="D1620" t="s">
        <v>32</v>
      </c>
      <c r="E1620" t="s">
        <v>556</v>
      </c>
      <c r="F1620" t="s">
        <v>717</v>
      </c>
      <c r="G1620">
        <v>155</v>
      </c>
      <c r="H1620">
        <v>0</v>
      </c>
      <c r="I1620">
        <v>0</v>
      </c>
      <c r="J1620">
        <v>0</v>
      </c>
      <c r="K1620">
        <v>0</v>
      </c>
      <c r="L1620">
        <v>3</v>
      </c>
      <c r="M1620">
        <v>152</v>
      </c>
      <c r="N1620" s="2">
        <v>4.1841004184100415E-3</v>
      </c>
      <c r="O1620" s="2">
        <v>0.21199442119944212</v>
      </c>
      <c r="P1620">
        <v>25</v>
      </c>
      <c r="Q1620" s="2">
        <v>4.2589437819420782E-2</v>
      </c>
      <c r="R1620">
        <v>717</v>
      </c>
      <c r="S1620">
        <v>587</v>
      </c>
      <c r="T1620">
        <v>579</v>
      </c>
      <c r="U1620">
        <v>0</v>
      </c>
      <c r="V1620">
        <v>1</v>
      </c>
      <c r="W1620">
        <v>5</v>
      </c>
      <c r="X1620">
        <v>2</v>
      </c>
      <c r="Y1620">
        <v>21</v>
      </c>
      <c r="Z1620">
        <v>0</v>
      </c>
      <c r="AA1620">
        <v>0</v>
      </c>
      <c r="AB1620">
        <v>0</v>
      </c>
      <c r="AC1620">
        <v>0</v>
      </c>
      <c r="AD1620">
        <v>713</v>
      </c>
      <c r="AE1620">
        <v>0</v>
      </c>
      <c r="AF1620">
        <v>1</v>
      </c>
      <c r="AG1620">
        <v>5</v>
      </c>
      <c r="AH1620">
        <v>2</v>
      </c>
      <c r="AI1620" s="3">
        <v>0.21739130434782608</v>
      </c>
      <c r="AJ1620" s="3">
        <v>0</v>
      </c>
      <c r="AK1620" s="3">
        <v>0</v>
      </c>
      <c r="AL1620" s="3">
        <v>0</v>
      </c>
      <c r="AM1620" s="3">
        <v>0</v>
      </c>
      <c r="AN1620" s="2">
        <f t="shared" si="54"/>
        <v>0.21617852161785217</v>
      </c>
      <c r="AO1620" s="2">
        <v>1.1095700416088766E-2</v>
      </c>
      <c r="AP1620">
        <f t="shared" si="55"/>
        <v>155</v>
      </c>
    </row>
    <row r="1621" spans="1:42" ht="16.5" hidden="1" customHeight="1" x14ac:dyDescent="0.25">
      <c r="A1621" s="4" t="s">
        <v>801</v>
      </c>
      <c r="B1621" s="1" t="s">
        <v>316</v>
      </c>
      <c r="D1621" t="s">
        <v>32</v>
      </c>
      <c r="E1621" t="s">
        <v>317</v>
      </c>
      <c r="F1621" t="s">
        <v>318</v>
      </c>
      <c r="G1621">
        <v>25</v>
      </c>
      <c r="H1621">
        <v>123</v>
      </c>
      <c r="I1621">
        <v>0</v>
      </c>
      <c r="J1621">
        <v>0</v>
      </c>
      <c r="K1621">
        <v>0</v>
      </c>
      <c r="L1621">
        <v>92</v>
      </c>
      <c r="M1621">
        <v>63</v>
      </c>
      <c r="N1621" s="2">
        <v>0.11932555123216602</v>
      </c>
      <c r="O1621" s="2">
        <v>8.171206225680934E-2</v>
      </c>
      <c r="P1621">
        <v>43</v>
      </c>
      <c r="Q1621" s="2">
        <v>6.525037936267071E-2</v>
      </c>
      <c r="R1621">
        <v>771</v>
      </c>
      <c r="S1621">
        <v>659</v>
      </c>
      <c r="T1621">
        <v>107</v>
      </c>
      <c r="U1621">
        <v>536</v>
      </c>
      <c r="V1621">
        <v>3</v>
      </c>
      <c r="X1621">
        <v>13</v>
      </c>
      <c r="Y1621">
        <v>12</v>
      </c>
      <c r="Z1621">
        <v>22</v>
      </c>
      <c r="AA1621">
        <v>0</v>
      </c>
      <c r="AB1621">
        <v>0</v>
      </c>
      <c r="AC1621">
        <v>0</v>
      </c>
      <c r="AD1621">
        <v>120</v>
      </c>
      <c r="AE1621">
        <v>637</v>
      </c>
      <c r="AF1621">
        <v>3</v>
      </c>
      <c r="AH1621">
        <v>13</v>
      </c>
      <c r="AI1621" s="3">
        <v>0.20833333333333334</v>
      </c>
      <c r="AJ1621" s="3">
        <v>0.19309262166405022</v>
      </c>
      <c r="AK1621" s="3">
        <v>0</v>
      </c>
      <c r="AL1621" s="3">
        <v>0</v>
      </c>
      <c r="AM1621" s="3">
        <v>0</v>
      </c>
      <c r="AN1621" s="2">
        <f t="shared" si="54"/>
        <v>0.20103761348897536</v>
      </c>
      <c r="AO1621" s="2">
        <v>0.84476067270375166</v>
      </c>
      <c r="AP1621">
        <f t="shared" si="55"/>
        <v>155</v>
      </c>
    </row>
    <row r="1622" spans="1:42" ht="16.5" hidden="1" customHeight="1" x14ac:dyDescent="0.25">
      <c r="A1622" s="4" t="s">
        <v>799</v>
      </c>
      <c r="B1622" t="s">
        <v>694</v>
      </c>
      <c r="D1622" t="s">
        <v>32</v>
      </c>
      <c r="E1622" t="s">
        <v>408</v>
      </c>
      <c r="F1622" t="s">
        <v>695</v>
      </c>
      <c r="G1622">
        <v>124</v>
      </c>
      <c r="H1622">
        <v>16</v>
      </c>
      <c r="I1622">
        <v>5</v>
      </c>
      <c r="J1622">
        <v>0</v>
      </c>
      <c r="K1622">
        <v>0</v>
      </c>
      <c r="L1622">
        <v>6</v>
      </c>
      <c r="M1622">
        <v>149</v>
      </c>
      <c r="N1622" s="2">
        <v>7.6726342710997444E-3</v>
      </c>
      <c r="O1622" s="2">
        <v>0.19053708439897699</v>
      </c>
      <c r="P1622">
        <v>112</v>
      </c>
      <c r="Q1622" s="2">
        <v>0.15155615696887687</v>
      </c>
      <c r="R1622">
        <v>782</v>
      </c>
      <c r="S1622">
        <v>739</v>
      </c>
      <c r="T1622">
        <v>622</v>
      </c>
      <c r="U1622">
        <v>66</v>
      </c>
      <c r="V1622">
        <v>18</v>
      </c>
      <c r="W1622">
        <v>7</v>
      </c>
      <c r="X1622">
        <v>26</v>
      </c>
      <c r="Y1622">
        <v>92</v>
      </c>
      <c r="Z1622">
        <v>5</v>
      </c>
      <c r="AA1622">
        <v>4</v>
      </c>
      <c r="AB1622">
        <v>0</v>
      </c>
      <c r="AC1622">
        <v>8</v>
      </c>
      <c r="AD1622">
        <v>654</v>
      </c>
      <c r="AE1622">
        <v>77</v>
      </c>
      <c r="AF1622">
        <v>19</v>
      </c>
      <c r="AG1622">
        <v>7</v>
      </c>
      <c r="AH1622">
        <v>18</v>
      </c>
      <c r="AI1622" s="3">
        <v>0.18960244648318042</v>
      </c>
      <c r="AJ1622" s="3">
        <v>0.20779220779220781</v>
      </c>
      <c r="AK1622" s="3">
        <v>0.26315789473684209</v>
      </c>
      <c r="AL1622" s="3">
        <v>0</v>
      </c>
      <c r="AM1622" s="3">
        <v>0</v>
      </c>
      <c r="AN1622" s="2">
        <f t="shared" si="54"/>
        <v>0.19820971867007672</v>
      </c>
      <c r="AO1622" s="2">
        <v>0.15612903225806452</v>
      </c>
      <c r="AP1622">
        <f t="shared" si="55"/>
        <v>155</v>
      </c>
    </row>
    <row r="1623" spans="1:42" ht="16.5" hidden="1" customHeight="1" x14ac:dyDescent="0.25">
      <c r="A1623" s="5" t="s">
        <v>793</v>
      </c>
      <c r="B1623" s="1" t="s">
        <v>340</v>
      </c>
      <c r="D1623" t="s">
        <v>32</v>
      </c>
      <c r="E1623" t="s">
        <v>336</v>
      </c>
      <c r="F1623" t="s">
        <v>341</v>
      </c>
      <c r="G1623">
        <v>137</v>
      </c>
      <c r="H1623">
        <v>11</v>
      </c>
      <c r="I1623">
        <v>0</v>
      </c>
      <c r="J1623">
        <v>0</v>
      </c>
      <c r="K1623">
        <v>0</v>
      </c>
      <c r="L1623">
        <v>11</v>
      </c>
      <c r="M1623">
        <v>144</v>
      </c>
      <c r="N1623" s="2">
        <v>1.2373453318335208E-2</v>
      </c>
      <c r="O1623" s="2">
        <v>0.16197975253093364</v>
      </c>
      <c r="P1623">
        <v>47</v>
      </c>
      <c r="Q1623" s="2">
        <v>6.0179257362355951E-2</v>
      </c>
      <c r="R1623">
        <v>889</v>
      </c>
      <c r="S1623">
        <v>781</v>
      </c>
      <c r="T1623">
        <v>513</v>
      </c>
      <c r="U1623">
        <v>225</v>
      </c>
      <c r="V1623">
        <v>27</v>
      </c>
      <c r="W1623">
        <v>11</v>
      </c>
      <c r="X1623">
        <v>5</v>
      </c>
      <c r="Y1623">
        <v>27</v>
      </c>
      <c r="Z1623">
        <v>14</v>
      </c>
      <c r="AA1623">
        <v>0</v>
      </c>
      <c r="AB1623">
        <v>0</v>
      </c>
      <c r="AC1623">
        <v>0</v>
      </c>
      <c r="AD1623">
        <v>623</v>
      </c>
      <c r="AE1623">
        <v>222</v>
      </c>
      <c r="AF1623">
        <v>27</v>
      </c>
      <c r="AG1623">
        <v>11</v>
      </c>
      <c r="AH1623">
        <v>5</v>
      </c>
      <c r="AI1623" s="3">
        <v>0.21990369181380418</v>
      </c>
      <c r="AJ1623" s="3">
        <v>4.954954954954955E-2</v>
      </c>
      <c r="AK1623" s="3">
        <v>0</v>
      </c>
      <c r="AL1623" s="3">
        <v>0</v>
      </c>
      <c r="AM1623" s="3">
        <v>0</v>
      </c>
      <c r="AN1623" s="2">
        <f t="shared" si="54"/>
        <v>0.17435320584926883</v>
      </c>
      <c r="AO1623" s="2">
        <v>0.29842342342342343</v>
      </c>
      <c r="AP1623">
        <f t="shared" si="55"/>
        <v>155</v>
      </c>
    </row>
    <row r="1624" spans="1:42" ht="16.5" hidden="1" customHeight="1" x14ac:dyDescent="0.25">
      <c r="A1624" s="5" t="s">
        <v>794</v>
      </c>
      <c r="B1624" t="s">
        <v>654</v>
      </c>
      <c r="D1624" t="s">
        <v>32</v>
      </c>
      <c r="E1624" t="s">
        <v>117</v>
      </c>
      <c r="F1624" t="s">
        <v>655</v>
      </c>
      <c r="G1624">
        <v>150</v>
      </c>
      <c r="H1624">
        <v>0</v>
      </c>
      <c r="I1624">
        <v>0</v>
      </c>
      <c r="J1624">
        <v>0</v>
      </c>
      <c r="K1624">
        <v>0</v>
      </c>
      <c r="L1624">
        <v>26</v>
      </c>
      <c r="M1624">
        <v>129</v>
      </c>
      <c r="N1624" s="2">
        <v>2.5465230166503428E-2</v>
      </c>
      <c r="O1624" s="2">
        <v>0.12634671890303623</v>
      </c>
      <c r="P1624">
        <v>58</v>
      </c>
      <c r="Q1624" s="2">
        <v>6.2770562770562768E-2</v>
      </c>
      <c r="R1624">
        <v>1021</v>
      </c>
      <c r="S1624">
        <v>924</v>
      </c>
      <c r="T1624">
        <v>875</v>
      </c>
      <c r="U1624">
        <v>13</v>
      </c>
      <c r="V1624">
        <v>20</v>
      </c>
      <c r="W1624">
        <v>8</v>
      </c>
      <c r="X1624">
        <v>8</v>
      </c>
      <c r="Y1624">
        <v>56</v>
      </c>
      <c r="Z1624">
        <v>0</v>
      </c>
      <c r="AA1624">
        <v>0</v>
      </c>
      <c r="AB1624">
        <v>0</v>
      </c>
      <c r="AC1624">
        <v>0</v>
      </c>
      <c r="AD1624">
        <v>969</v>
      </c>
      <c r="AE1624">
        <v>13</v>
      </c>
      <c r="AF1624">
        <v>20</v>
      </c>
      <c r="AG1624">
        <v>8</v>
      </c>
      <c r="AH1624">
        <v>8</v>
      </c>
      <c r="AI1624" s="3">
        <v>0.15479876160990713</v>
      </c>
      <c r="AJ1624" s="3">
        <v>0</v>
      </c>
      <c r="AK1624" s="3">
        <v>0</v>
      </c>
      <c r="AL1624" s="3">
        <v>0</v>
      </c>
      <c r="AM1624" s="3">
        <v>0</v>
      </c>
      <c r="AN1624" s="2">
        <f t="shared" si="54"/>
        <v>0.15181194906953965</v>
      </c>
      <c r="AO1624" s="2">
        <v>4.8133595284872301E-2</v>
      </c>
      <c r="AP1624">
        <f t="shared" si="55"/>
        <v>155</v>
      </c>
    </row>
    <row r="1625" spans="1:42" ht="16.5" hidden="1" customHeight="1" x14ac:dyDescent="0.25">
      <c r="A1625" s="4" t="s">
        <v>803</v>
      </c>
      <c r="B1625" t="s">
        <v>615</v>
      </c>
      <c r="D1625" t="s">
        <v>32</v>
      </c>
      <c r="E1625" t="s">
        <v>616</v>
      </c>
      <c r="F1625" t="s">
        <v>617</v>
      </c>
      <c r="G1625">
        <v>152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155</v>
      </c>
      <c r="N1625" s="2">
        <v>0</v>
      </c>
      <c r="O1625" s="2">
        <v>0.12959866220735786</v>
      </c>
      <c r="P1625">
        <v>22</v>
      </c>
      <c r="Q1625" s="2">
        <v>2.0696142991533398E-2</v>
      </c>
      <c r="R1625">
        <v>1196</v>
      </c>
      <c r="S1625">
        <v>1063</v>
      </c>
      <c r="T1625">
        <v>1012</v>
      </c>
      <c r="U1625">
        <v>1</v>
      </c>
      <c r="V1625">
        <v>5</v>
      </c>
      <c r="W1625">
        <v>7</v>
      </c>
      <c r="X1625">
        <v>40</v>
      </c>
      <c r="Y1625">
        <v>20</v>
      </c>
      <c r="Z1625">
        <v>0</v>
      </c>
      <c r="AA1625">
        <v>0</v>
      </c>
      <c r="AB1625">
        <v>0</v>
      </c>
      <c r="AC1625">
        <v>0</v>
      </c>
      <c r="AD1625">
        <v>1144</v>
      </c>
      <c r="AE1625">
        <v>1</v>
      </c>
      <c r="AF1625">
        <v>5</v>
      </c>
      <c r="AG1625">
        <v>7</v>
      </c>
      <c r="AH1625">
        <v>40</v>
      </c>
      <c r="AI1625" s="3">
        <v>0.13286713286713286</v>
      </c>
      <c r="AJ1625" s="3">
        <v>0</v>
      </c>
      <c r="AK1625" s="3">
        <v>0</v>
      </c>
      <c r="AL1625" s="3">
        <v>0</v>
      </c>
      <c r="AM1625" s="3">
        <v>0</v>
      </c>
      <c r="AN1625" s="2">
        <f t="shared" si="54"/>
        <v>0.12959866220735786</v>
      </c>
      <c r="AO1625" s="2">
        <v>4.4277360066833749E-2</v>
      </c>
      <c r="AP1625">
        <f t="shared" si="55"/>
        <v>155</v>
      </c>
    </row>
    <row r="1626" spans="1:42" ht="16.5" hidden="1" customHeight="1" x14ac:dyDescent="0.25">
      <c r="A1626" s="4" t="s">
        <v>800</v>
      </c>
      <c r="B1626" t="s">
        <v>702</v>
      </c>
      <c r="D1626" t="s">
        <v>32</v>
      </c>
      <c r="E1626" t="s">
        <v>413</v>
      </c>
      <c r="F1626" t="s">
        <v>703</v>
      </c>
      <c r="G1626">
        <v>119</v>
      </c>
      <c r="H1626">
        <v>0</v>
      </c>
      <c r="I1626">
        <v>5</v>
      </c>
      <c r="J1626">
        <v>0</v>
      </c>
      <c r="K1626">
        <v>18</v>
      </c>
      <c r="L1626">
        <v>7</v>
      </c>
      <c r="M1626">
        <v>148</v>
      </c>
      <c r="N1626" s="2">
        <v>5.627009646302251E-3</v>
      </c>
      <c r="O1626" s="2">
        <v>0.11897106109324759</v>
      </c>
      <c r="P1626">
        <v>53</v>
      </c>
      <c r="Q1626" s="2">
        <v>4.6409807355516634E-2</v>
      </c>
      <c r="R1626">
        <v>1244</v>
      </c>
      <c r="S1626">
        <v>1142</v>
      </c>
      <c r="T1626">
        <v>909</v>
      </c>
      <c r="U1626">
        <v>22</v>
      </c>
      <c r="V1626">
        <v>55</v>
      </c>
      <c r="W1626">
        <v>20</v>
      </c>
      <c r="X1626">
        <v>136</v>
      </c>
      <c r="Y1626">
        <v>50</v>
      </c>
      <c r="Z1626">
        <v>0</v>
      </c>
      <c r="AA1626">
        <v>0</v>
      </c>
      <c r="AB1626">
        <v>0</v>
      </c>
      <c r="AC1626">
        <v>3</v>
      </c>
      <c r="AD1626">
        <v>978</v>
      </c>
      <c r="AE1626">
        <v>22</v>
      </c>
      <c r="AF1626">
        <v>60</v>
      </c>
      <c r="AG1626">
        <v>20</v>
      </c>
      <c r="AH1626">
        <v>151</v>
      </c>
      <c r="AI1626" s="3">
        <v>0.12167689161554192</v>
      </c>
      <c r="AJ1626" s="3">
        <v>0</v>
      </c>
      <c r="AK1626" s="3">
        <v>8.3333333333333329E-2</v>
      </c>
      <c r="AL1626" s="3">
        <v>0</v>
      </c>
      <c r="AM1626" s="3">
        <v>0.11920529801324503</v>
      </c>
      <c r="AN1626" s="2">
        <f t="shared" ref="AN1626:AN1689" si="56">N1626+O1626</f>
        <v>0.12459807073954984</v>
      </c>
      <c r="AO1626" s="2">
        <v>0.20552396425670186</v>
      </c>
      <c r="AP1626">
        <f t="shared" ref="AP1626:AP1689" si="57">L1626+M1626</f>
        <v>155</v>
      </c>
    </row>
    <row r="1627" spans="1:42" ht="16.5" hidden="1" customHeight="1" x14ac:dyDescent="0.25">
      <c r="A1627" s="5" t="s">
        <v>788</v>
      </c>
      <c r="B1627" s="1" t="s">
        <v>280</v>
      </c>
      <c r="D1627" t="s">
        <v>32</v>
      </c>
      <c r="E1627" t="s">
        <v>281</v>
      </c>
      <c r="F1627" t="s">
        <v>282</v>
      </c>
      <c r="G1627">
        <v>149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155</v>
      </c>
      <c r="N1627" s="2">
        <v>0</v>
      </c>
      <c r="O1627" s="2">
        <v>9.7668557025834907E-2</v>
      </c>
      <c r="P1627">
        <v>24</v>
      </c>
      <c r="Q1627" s="2">
        <v>1.6483516483516484E-2</v>
      </c>
      <c r="R1627">
        <v>1587</v>
      </c>
      <c r="S1627">
        <v>1456</v>
      </c>
      <c r="T1627">
        <v>1312</v>
      </c>
      <c r="U1627">
        <v>122</v>
      </c>
      <c r="V1627">
        <v>9</v>
      </c>
      <c r="W1627">
        <v>2</v>
      </c>
      <c r="X1627">
        <v>11</v>
      </c>
      <c r="Y1627">
        <v>21</v>
      </c>
      <c r="Z1627">
        <v>0</v>
      </c>
      <c r="AA1627">
        <v>0</v>
      </c>
      <c r="AB1627">
        <v>0</v>
      </c>
      <c r="AC1627">
        <v>0</v>
      </c>
      <c r="AD1627">
        <v>1440</v>
      </c>
      <c r="AE1627">
        <v>122</v>
      </c>
      <c r="AF1627">
        <v>9</v>
      </c>
      <c r="AG1627">
        <v>2</v>
      </c>
      <c r="AH1627">
        <v>11</v>
      </c>
      <c r="AI1627" s="3">
        <v>0.10347222222222222</v>
      </c>
      <c r="AJ1627" s="3">
        <v>0</v>
      </c>
      <c r="AK1627" s="3">
        <v>0</v>
      </c>
      <c r="AL1627" s="3">
        <v>0</v>
      </c>
      <c r="AM1627" s="3">
        <v>0</v>
      </c>
      <c r="AN1627" s="2">
        <f t="shared" si="56"/>
        <v>9.7668557025834907E-2</v>
      </c>
      <c r="AO1627" s="2">
        <v>9.0909090909090912E-2</v>
      </c>
      <c r="AP1627">
        <f t="shared" si="57"/>
        <v>155</v>
      </c>
    </row>
    <row r="1628" spans="1:42" ht="16.5" hidden="1" customHeight="1" x14ac:dyDescent="0.25">
      <c r="A1628" s="5" t="s">
        <v>787</v>
      </c>
      <c r="B1628" s="1" t="s">
        <v>565</v>
      </c>
      <c r="C1628" t="s">
        <v>36</v>
      </c>
      <c r="D1628" t="s">
        <v>43</v>
      </c>
      <c r="E1628" t="s">
        <v>559</v>
      </c>
      <c r="F1628" t="s">
        <v>566</v>
      </c>
      <c r="G1628">
        <v>137</v>
      </c>
      <c r="H1628">
        <v>0</v>
      </c>
      <c r="I1628">
        <v>0</v>
      </c>
      <c r="J1628">
        <v>9</v>
      </c>
      <c r="K1628">
        <v>3</v>
      </c>
      <c r="L1628">
        <v>121</v>
      </c>
      <c r="M1628">
        <v>34</v>
      </c>
      <c r="N1628" s="2">
        <v>1.3175087108013937E-2</v>
      </c>
      <c r="O1628" s="2">
        <v>3.7020905923344947E-3</v>
      </c>
      <c r="P1628">
        <v>10</v>
      </c>
      <c r="Q1628" s="2">
        <v>1.1063170704723973E-3</v>
      </c>
      <c r="R1628">
        <v>9184</v>
      </c>
      <c r="S1628">
        <v>9039</v>
      </c>
      <c r="T1628">
        <v>8680</v>
      </c>
      <c r="U1628">
        <v>20</v>
      </c>
      <c r="V1628">
        <v>70</v>
      </c>
      <c r="W1628">
        <v>184</v>
      </c>
      <c r="X1628">
        <v>85</v>
      </c>
      <c r="Y1628">
        <v>6</v>
      </c>
      <c r="Z1628">
        <v>0</v>
      </c>
      <c r="AA1628">
        <v>0</v>
      </c>
      <c r="AB1628">
        <v>0</v>
      </c>
      <c r="AC1628">
        <v>0</v>
      </c>
      <c r="AD1628">
        <v>8811</v>
      </c>
      <c r="AE1628">
        <v>20</v>
      </c>
      <c r="AF1628">
        <v>70</v>
      </c>
      <c r="AG1628">
        <v>193</v>
      </c>
      <c r="AH1628">
        <v>88</v>
      </c>
      <c r="AI1628" s="3">
        <v>1.5548745885824538E-2</v>
      </c>
      <c r="AJ1628" s="3">
        <v>0</v>
      </c>
      <c r="AK1628" s="3">
        <v>0</v>
      </c>
      <c r="AL1628" s="3">
        <v>4.6632124352331605E-2</v>
      </c>
      <c r="AM1628" s="3">
        <v>3.4090909090909088E-2</v>
      </c>
      <c r="AN1628" s="2">
        <f t="shared" si="56"/>
        <v>1.6877177700348432E-2</v>
      </c>
      <c r="AO1628" s="2">
        <v>4.0405140492267483E-2</v>
      </c>
      <c r="AP1628">
        <f t="shared" si="57"/>
        <v>155</v>
      </c>
    </row>
    <row r="1629" spans="1:42" ht="16.5" hidden="1" customHeight="1" x14ac:dyDescent="0.25">
      <c r="A1629" s="5" t="s">
        <v>789</v>
      </c>
      <c r="B1629" s="1" t="s">
        <v>214</v>
      </c>
      <c r="C1629" t="s">
        <v>36</v>
      </c>
      <c r="D1629" t="s">
        <v>43</v>
      </c>
      <c r="E1629" t="s">
        <v>38</v>
      </c>
      <c r="F1629" t="s">
        <v>215</v>
      </c>
      <c r="G1629">
        <v>112</v>
      </c>
      <c r="H1629">
        <v>0</v>
      </c>
      <c r="I1629">
        <v>16</v>
      </c>
      <c r="J1629">
        <v>14</v>
      </c>
      <c r="K1629">
        <v>0</v>
      </c>
      <c r="L1629">
        <v>19</v>
      </c>
      <c r="M1629">
        <v>136</v>
      </c>
      <c r="N1629" s="2">
        <v>1.8412636883418936E-3</v>
      </c>
      <c r="O1629" s="2">
        <v>1.3179571663920923E-2</v>
      </c>
      <c r="P1629">
        <v>162</v>
      </c>
      <c r="Q1629" s="2">
        <v>1.568855316676351E-2</v>
      </c>
      <c r="R1629">
        <v>10319</v>
      </c>
      <c r="S1629">
        <v>10326</v>
      </c>
      <c r="T1629">
        <v>8888</v>
      </c>
      <c r="U1629">
        <v>102</v>
      </c>
      <c r="V1629">
        <v>565</v>
      </c>
      <c r="W1629">
        <v>641</v>
      </c>
      <c r="X1629">
        <v>130</v>
      </c>
      <c r="Y1629">
        <v>135</v>
      </c>
      <c r="Z1629">
        <v>0</v>
      </c>
      <c r="AA1629">
        <v>0</v>
      </c>
      <c r="AB1629">
        <v>0</v>
      </c>
      <c r="AC1629">
        <v>0</v>
      </c>
      <c r="AD1629">
        <v>8865</v>
      </c>
      <c r="AE1629">
        <v>102</v>
      </c>
      <c r="AF1629">
        <v>581</v>
      </c>
      <c r="AG1629">
        <v>655</v>
      </c>
      <c r="AH1629">
        <v>130</v>
      </c>
      <c r="AI1629" s="3">
        <v>1.2633953750705021E-2</v>
      </c>
      <c r="AJ1629" s="3">
        <v>0</v>
      </c>
      <c r="AK1629" s="3">
        <v>2.7538726333907058E-2</v>
      </c>
      <c r="AL1629" s="3">
        <v>2.1374045801526718E-2</v>
      </c>
      <c r="AM1629" s="3">
        <v>0</v>
      </c>
      <c r="AN1629" s="2">
        <f t="shared" si="56"/>
        <v>1.5020835352262816E-2</v>
      </c>
      <c r="AO1629" s="2">
        <v>0.14206909900319364</v>
      </c>
      <c r="AP1629">
        <f t="shared" si="57"/>
        <v>155</v>
      </c>
    </row>
    <row r="1630" spans="1:42" ht="16.5" hidden="1" customHeight="1" x14ac:dyDescent="0.25">
      <c r="A1630" s="4" t="s">
        <v>798</v>
      </c>
      <c r="B1630" t="s">
        <v>656</v>
      </c>
      <c r="D1630" t="s">
        <v>32</v>
      </c>
      <c r="E1630" t="s">
        <v>322</v>
      </c>
      <c r="F1630" t="s">
        <v>657</v>
      </c>
      <c r="G1630">
        <v>125</v>
      </c>
      <c r="H1630">
        <v>0</v>
      </c>
      <c r="I1630">
        <v>0</v>
      </c>
      <c r="J1630">
        <v>0</v>
      </c>
      <c r="K1630">
        <v>14</v>
      </c>
      <c r="L1630">
        <v>0</v>
      </c>
      <c r="M1630">
        <v>154</v>
      </c>
      <c r="N1630" s="2">
        <v>0</v>
      </c>
      <c r="O1630" s="2">
        <v>0.27304964539007093</v>
      </c>
      <c r="P1630">
        <v>22</v>
      </c>
      <c r="Q1630" s="2">
        <v>5.0925925925925923E-2</v>
      </c>
      <c r="R1630">
        <v>564</v>
      </c>
      <c r="S1630">
        <v>432</v>
      </c>
      <c r="T1630">
        <v>358</v>
      </c>
      <c r="U1630">
        <v>0</v>
      </c>
      <c r="V1630">
        <v>5</v>
      </c>
      <c r="W1630">
        <v>7</v>
      </c>
      <c r="X1630">
        <v>62</v>
      </c>
      <c r="Y1630">
        <v>21</v>
      </c>
      <c r="Z1630">
        <v>0</v>
      </c>
      <c r="AA1630">
        <v>0</v>
      </c>
      <c r="AB1630">
        <v>0</v>
      </c>
      <c r="AC1630">
        <v>0</v>
      </c>
      <c r="AD1630">
        <v>462</v>
      </c>
      <c r="AE1630">
        <v>0</v>
      </c>
      <c r="AF1630">
        <v>5</v>
      </c>
      <c r="AG1630">
        <v>7</v>
      </c>
      <c r="AH1630">
        <v>76</v>
      </c>
      <c r="AI1630" s="3">
        <v>0.27056277056277056</v>
      </c>
      <c r="AJ1630" s="3">
        <v>0</v>
      </c>
      <c r="AK1630" s="3">
        <v>0</v>
      </c>
      <c r="AL1630" s="3">
        <v>0</v>
      </c>
      <c r="AM1630" s="3">
        <v>0.18421052631578946</v>
      </c>
      <c r="AN1630" s="2">
        <f t="shared" si="56"/>
        <v>0.27304964539007093</v>
      </c>
      <c r="AO1630" s="2">
        <v>0.16</v>
      </c>
      <c r="AP1630">
        <f t="shared" si="57"/>
        <v>154</v>
      </c>
    </row>
    <row r="1631" spans="1:42" ht="16.5" hidden="1" customHeight="1" x14ac:dyDescent="0.25">
      <c r="A1631" s="5" t="s">
        <v>795</v>
      </c>
      <c r="B1631" t="s">
        <v>716</v>
      </c>
      <c r="D1631" t="s">
        <v>32</v>
      </c>
      <c r="E1631" t="s">
        <v>556</v>
      </c>
      <c r="F1631" t="s">
        <v>717</v>
      </c>
      <c r="G1631">
        <v>143</v>
      </c>
      <c r="H1631">
        <v>0</v>
      </c>
      <c r="I1631">
        <v>0</v>
      </c>
      <c r="J1631">
        <v>0</v>
      </c>
      <c r="K1631">
        <v>3</v>
      </c>
      <c r="L1631">
        <v>0</v>
      </c>
      <c r="M1631">
        <v>154</v>
      </c>
      <c r="N1631" s="2">
        <v>0</v>
      </c>
      <c r="O1631" s="2">
        <v>0.21968616262482168</v>
      </c>
      <c r="P1631">
        <v>23</v>
      </c>
      <c r="Q1631" s="2">
        <v>4.0350877192982457E-2</v>
      </c>
      <c r="R1631">
        <v>701</v>
      </c>
      <c r="S1631">
        <v>570</v>
      </c>
      <c r="T1631">
        <v>553</v>
      </c>
      <c r="U1631">
        <v>0</v>
      </c>
      <c r="V1631">
        <v>10</v>
      </c>
      <c r="W1631">
        <v>4</v>
      </c>
      <c r="X1631">
        <v>3</v>
      </c>
      <c r="Y1631">
        <v>18</v>
      </c>
      <c r="Z1631">
        <v>0</v>
      </c>
      <c r="AA1631">
        <v>0</v>
      </c>
      <c r="AB1631">
        <v>0</v>
      </c>
      <c r="AC1631">
        <v>0</v>
      </c>
      <c r="AD1631">
        <v>678</v>
      </c>
      <c r="AE1631">
        <v>0</v>
      </c>
      <c r="AF1631">
        <v>10</v>
      </c>
      <c r="AG1631">
        <v>4</v>
      </c>
      <c r="AH1631">
        <v>6</v>
      </c>
      <c r="AI1631" s="3">
        <v>0.21091445427728614</v>
      </c>
      <c r="AJ1631" s="3">
        <v>0</v>
      </c>
      <c r="AK1631" s="3">
        <v>0</v>
      </c>
      <c r="AL1631" s="3">
        <v>0</v>
      </c>
      <c r="AM1631" s="3">
        <v>0.5</v>
      </c>
      <c r="AN1631" s="2">
        <f t="shared" si="56"/>
        <v>0.21968616262482168</v>
      </c>
      <c r="AO1631" s="2">
        <v>2.865329512893983E-2</v>
      </c>
      <c r="AP1631">
        <f t="shared" si="57"/>
        <v>154</v>
      </c>
    </row>
    <row r="1632" spans="1:42" ht="16.5" hidden="1" customHeight="1" x14ac:dyDescent="0.25">
      <c r="A1632" s="4" t="s">
        <v>797</v>
      </c>
      <c r="B1632" t="s">
        <v>640</v>
      </c>
      <c r="D1632" t="s">
        <v>32</v>
      </c>
      <c r="E1632" t="s">
        <v>408</v>
      </c>
      <c r="F1632" t="s">
        <v>641</v>
      </c>
      <c r="G1632">
        <v>125</v>
      </c>
      <c r="H1632">
        <v>9</v>
      </c>
      <c r="I1632">
        <v>7</v>
      </c>
      <c r="J1632">
        <v>0</v>
      </c>
      <c r="K1632">
        <v>4</v>
      </c>
      <c r="L1632">
        <v>6</v>
      </c>
      <c r="M1632">
        <v>148</v>
      </c>
      <c r="N1632" s="2">
        <v>5.8997050147492625E-3</v>
      </c>
      <c r="O1632" s="2">
        <v>0.1455260570304818</v>
      </c>
      <c r="P1632">
        <v>117</v>
      </c>
      <c r="Q1632" s="2">
        <v>0.11938775510204082</v>
      </c>
      <c r="R1632">
        <v>1017</v>
      </c>
      <c r="S1632">
        <v>980</v>
      </c>
      <c r="T1632">
        <v>746</v>
      </c>
      <c r="U1632">
        <v>171</v>
      </c>
      <c r="V1632">
        <v>30</v>
      </c>
      <c r="W1632">
        <v>16</v>
      </c>
      <c r="X1632">
        <v>17</v>
      </c>
      <c r="Y1632">
        <v>85</v>
      </c>
      <c r="Z1632">
        <v>14</v>
      </c>
      <c r="AA1632">
        <v>8</v>
      </c>
      <c r="AB1632">
        <v>0</v>
      </c>
      <c r="AC1632">
        <v>0</v>
      </c>
      <c r="AD1632">
        <v>786</v>
      </c>
      <c r="AE1632">
        <v>166</v>
      </c>
      <c r="AF1632">
        <v>29</v>
      </c>
      <c r="AG1632">
        <v>16</v>
      </c>
      <c r="AH1632">
        <v>21</v>
      </c>
      <c r="AI1632" s="3">
        <v>0.15903307888040713</v>
      </c>
      <c r="AJ1632" s="3">
        <v>5.4216867469879519E-2</v>
      </c>
      <c r="AK1632" s="3">
        <v>0.2413793103448276</v>
      </c>
      <c r="AL1632" s="3">
        <v>0</v>
      </c>
      <c r="AM1632" s="3">
        <v>0.19047619047619047</v>
      </c>
      <c r="AN1632" s="2">
        <f t="shared" si="56"/>
        <v>0.15142576204523106</v>
      </c>
      <c r="AO1632" s="2">
        <v>0.22789783889980353</v>
      </c>
      <c r="AP1632">
        <f t="shared" si="57"/>
        <v>154</v>
      </c>
    </row>
    <row r="1633" spans="1:42" ht="16.5" hidden="1" customHeight="1" x14ac:dyDescent="0.25">
      <c r="A1633" s="4">
        <v>2011</v>
      </c>
      <c r="B1633" t="s">
        <v>654</v>
      </c>
      <c r="D1633" t="s">
        <v>32</v>
      </c>
      <c r="E1633" t="s">
        <v>117</v>
      </c>
      <c r="F1633" t="s">
        <v>655</v>
      </c>
      <c r="G1633">
        <v>148</v>
      </c>
      <c r="H1633">
        <v>0</v>
      </c>
      <c r="I1633">
        <v>0</v>
      </c>
      <c r="J1633">
        <v>0</v>
      </c>
      <c r="K1633">
        <v>0</v>
      </c>
      <c r="L1633">
        <v>29</v>
      </c>
      <c r="M1633">
        <v>125</v>
      </c>
      <c r="N1633" s="2">
        <v>2.7831094049904029E-2</v>
      </c>
      <c r="O1633" s="2">
        <v>0.1199616122840691</v>
      </c>
      <c r="P1633">
        <v>44</v>
      </c>
      <c r="Q1633" s="2">
        <v>4.7210300429184553E-2</v>
      </c>
      <c r="R1633">
        <v>1042</v>
      </c>
      <c r="S1633">
        <v>932</v>
      </c>
      <c r="T1633">
        <v>877</v>
      </c>
      <c r="U1633">
        <v>10</v>
      </c>
      <c r="V1633">
        <v>24</v>
      </c>
      <c r="W1633">
        <v>10</v>
      </c>
      <c r="X1633">
        <v>11</v>
      </c>
      <c r="Y1633">
        <v>39</v>
      </c>
      <c r="Z1633">
        <v>0</v>
      </c>
      <c r="AA1633">
        <v>0</v>
      </c>
      <c r="AB1633">
        <v>0</v>
      </c>
      <c r="AC1633">
        <v>0</v>
      </c>
      <c r="AD1633">
        <v>986</v>
      </c>
      <c r="AE1633">
        <v>10</v>
      </c>
      <c r="AF1633">
        <v>24</v>
      </c>
      <c r="AG1633">
        <v>10</v>
      </c>
      <c r="AH1633">
        <v>11</v>
      </c>
      <c r="AI1633" s="3">
        <v>0.15010141987829614</v>
      </c>
      <c r="AJ1633" s="3">
        <v>0</v>
      </c>
      <c r="AK1633" s="3">
        <v>0</v>
      </c>
      <c r="AL1633" s="3">
        <v>0</v>
      </c>
      <c r="AM1633" s="3">
        <v>0</v>
      </c>
      <c r="AN1633" s="2">
        <f t="shared" si="56"/>
        <v>0.14779270633397312</v>
      </c>
      <c r="AO1633" s="2">
        <v>5.2833813640730067E-2</v>
      </c>
      <c r="AP1633">
        <f t="shared" si="57"/>
        <v>154</v>
      </c>
    </row>
    <row r="1634" spans="1:42" ht="16.5" hidden="1" customHeight="1" x14ac:dyDescent="0.25">
      <c r="A1634" s="5" t="s">
        <v>789</v>
      </c>
      <c r="B1634" t="s">
        <v>654</v>
      </c>
      <c r="D1634" t="s">
        <v>32</v>
      </c>
      <c r="E1634" t="s">
        <v>117</v>
      </c>
      <c r="F1634" t="s">
        <v>655</v>
      </c>
      <c r="G1634">
        <v>148</v>
      </c>
      <c r="H1634">
        <v>0</v>
      </c>
      <c r="I1634">
        <v>0</v>
      </c>
      <c r="J1634">
        <v>0</v>
      </c>
      <c r="K1634">
        <v>0</v>
      </c>
      <c r="L1634">
        <v>30</v>
      </c>
      <c r="M1634">
        <v>124</v>
      </c>
      <c r="N1634" s="2">
        <v>2.5423728813559324E-2</v>
      </c>
      <c r="O1634" s="2">
        <v>0.10508474576271186</v>
      </c>
      <c r="P1634">
        <v>47</v>
      </c>
      <c r="Q1634" s="2">
        <v>4.3802423112767941E-2</v>
      </c>
      <c r="R1634">
        <v>1180</v>
      </c>
      <c r="S1634">
        <v>1073</v>
      </c>
      <c r="T1634">
        <v>1027</v>
      </c>
      <c r="U1634">
        <v>16</v>
      </c>
      <c r="V1634">
        <v>14</v>
      </c>
      <c r="W1634">
        <v>8</v>
      </c>
      <c r="X1634">
        <v>8</v>
      </c>
      <c r="Y1634">
        <v>44</v>
      </c>
      <c r="Z1634">
        <v>0</v>
      </c>
      <c r="AA1634">
        <v>0</v>
      </c>
      <c r="AB1634">
        <v>0</v>
      </c>
      <c r="AC1634">
        <v>0</v>
      </c>
      <c r="AD1634">
        <v>1131</v>
      </c>
      <c r="AE1634">
        <v>16</v>
      </c>
      <c r="AF1634">
        <v>14</v>
      </c>
      <c r="AG1634">
        <v>8</v>
      </c>
      <c r="AH1634">
        <v>8</v>
      </c>
      <c r="AI1634" s="3">
        <v>0.13085764809902742</v>
      </c>
      <c r="AJ1634" s="3">
        <v>0</v>
      </c>
      <c r="AK1634" s="3">
        <v>0</v>
      </c>
      <c r="AL1634" s="3">
        <v>0</v>
      </c>
      <c r="AM1634" s="3">
        <v>0</v>
      </c>
      <c r="AN1634" s="2">
        <f t="shared" si="56"/>
        <v>0.13050847457627118</v>
      </c>
      <c r="AO1634" s="2">
        <v>3.9082412914188618E-2</v>
      </c>
      <c r="AP1634">
        <f t="shared" si="57"/>
        <v>154</v>
      </c>
    </row>
    <row r="1635" spans="1:42" ht="16.5" hidden="1" customHeight="1" x14ac:dyDescent="0.25">
      <c r="A1635" s="4">
        <v>2011</v>
      </c>
      <c r="B1635" t="s">
        <v>613</v>
      </c>
      <c r="D1635" t="s">
        <v>32</v>
      </c>
      <c r="E1635" t="s">
        <v>172</v>
      </c>
      <c r="F1635" t="s">
        <v>614</v>
      </c>
      <c r="G1635">
        <v>134</v>
      </c>
      <c r="H1635">
        <v>0</v>
      </c>
      <c r="I1635">
        <v>0</v>
      </c>
      <c r="J1635">
        <v>0</v>
      </c>
      <c r="K1635">
        <v>8</v>
      </c>
      <c r="L1635">
        <v>8</v>
      </c>
      <c r="M1635">
        <v>146</v>
      </c>
      <c r="N1635" s="2">
        <v>6.4829821717990272E-3</v>
      </c>
      <c r="O1635" s="2">
        <v>0.11831442463533225</v>
      </c>
      <c r="P1635">
        <v>98</v>
      </c>
      <c r="Q1635" s="2">
        <v>8.3191850594227498E-2</v>
      </c>
      <c r="R1635">
        <v>1234</v>
      </c>
      <c r="S1635">
        <v>1178</v>
      </c>
      <c r="T1635">
        <v>963</v>
      </c>
      <c r="U1635">
        <v>6</v>
      </c>
      <c r="V1635">
        <v>9</v>
      </c>
      <c r="W1635">
        <v>3</v>
      </c>
      <c r="X1635">
        <v>197</v>
      </c>
      <c r="Y1635">
        <v>63</v>
      </c>
      <c r="Z1635">
        <v>0</v>
      </c>
      <c r="AA1635">
        <v>0</v>
      </c>
      <c r="AB1635">
        <v>0</v>
      </c>
      <c r="AC1635">
        <v>24</v>
      </c>
      <c r="AD1635">
        <v>1034</v>
      </c>
      <c r="AE1635">
        <v>6</v>
      </c>
      <c r="AF1635">
        <v>9</v>
      </c>
      <c r="AG1635">
        <v>3</v>
      </c>
      <c r="AH1635">
        <v>181</v>
      </c>
      <c r="AI1635" s="3">
        <v>0.12959381044487428</v>
      </c>
      <c r="AJ1635" s="3">
        <v>0</v>
      </c>
      <c r="AK1635" s="3">
        <v>0</v>
      </c>
      <c r="AL1635" s="3">
        <v>0</v>
      </c>
      <c r="AM1635" s="3">
        <v>4.4198895027624308E-2</v>
      </c>
      <c r="AN1635" s="2">
        <f t="shared" si="56"/>
        <v>0.12479740680713128</v>
      </c>
      <c r="AO1635" s="2">
        <v>0.16139497161394972</v>
      </c>
      <c r="AP1635">
        <f t="shared" si="57"/>
        <v>154</v>
      </c>
    </row>
    <row r="1636" spans="1:42" ht="16.5" hidden="1" customHeight="1" x14ac:dyDescent="0.25">
      <c r="A1636" s="5" t="s">
        <v>795</v>
      </c>
      <c r="B1636" t="s">
        <v>669</v>
      </c>
      <c r="D1636" t="s">
        <v>32</v>
      </c>
      <c r="E1636" t="s">
        <v>670</v>
      </c>
      <c r="F1636" t="s">
        <v>671</v>
      </c>
      <c r="G1636">
        <v>141</v>
      </c>
      <c r="H1636">
        <v>0</v>
      </c>
      <c r="I1636">
        <v>0</v>
      </c>
      <c r="J1636">
        <v>0</v>
      </c>
      <c r="K1636">
        <v>6</v>
      </c>
      <c r="L1636">
        <v>98</v>
      </c>
      <c r="M1636">
        <v>56</v>
      </c>
      <c r="N1636" s="2">
        <v>7.5617283950617287E-2</v>
      </c>
      <c r="O1636" s="2">
        <v>4.3209876543209874E-2</v>
      </c>
      <c r="P1636">
        <v>54</v>
      </c>
      <c r="Q1636" s="2">
        <v>4.51505016722408E-2</v>
      </c>
      <c r="R1636">
        <v>1296</v>
      </c>
      <c r="S1636">
        <v>1196</v>
      </c>
      <c r="T1636">
        <v>871</v>
      </c>
      <c r="U1636">
        <v>0</v>
      </c>
      <c r="V1636">
        <v>11</v>
      </c>
      <c r="W1636">
        <v>24</v>
      </c>
      <c r="X1636">
        <v>290</v>
      </c>
      <c r="Y1636">
        <v>46</v>
      </c>
      <c r="Z1636">
        <v>0</v>
      </c>
      <c r="AA1636">
        <v>0</v>
      </c>
      <c r="AB1636">
        <v>0</v>
      </c>
      <c r="AC1636">
        <v>0</v>
      </c>
      <c r="AD1636">
        <v>966</v>
      </c>
      <c r="AE1636">
        <v>0</v>
      </c>
      <c r="AF1636">
        <v>11</v>
      </c>
      <c r="AG1636">
        <v>24</v>
      </c>
      <c r="AH1636">
        <v>296</v>
      </c>
      <c r="AI1636" s="3">
        <v>0.14596273291925466</v>
      </c>
      <c r="AJ1636" s="3">
        <v>0</v>
      </c>
      <c r="AK1636" s="3">
        <v>0</v>
      </c>
      <c r="AL1636" s="3">
        <v>0</v>
      </c>
      <c r="AM1636" s="3">
        <v>2.0270270270270271E-2</v>
      </c>
      <c r="AN1636" s="2">
        <f t="shared" si="56"/>
        <v>0.11882716049382716</v>
      </c>
      <c r="AO1636" s="2">
        <v>0.25520431765612955</v>
      </c>
      <c r="AP1636">
        <f t="shared" si="57"/>
        <v>154</v>
      </c>
    </row>
    <row r="1637" spans="1:42" ht="16.5" hidden="1" customHeight="1" x14ac:dyDescent="0.25">
      <c r="A1637" s="4" t="s">
        <v>796</v>
      </c>
      <c r="B1637" s="1" t="s">
        <v>588</v>
      </c>
      <c r="D1637" t="s">
        <v>32</v>
      </c>
      <c r="E1637" t="s">
        <v>333</v>
      </c>
      <c r="F1637" t="s">
        <v>589</v>
      </c>
      <c r="G1637">
        <v>143</v>
      </c>
      <c r="H1637">
        <v>0</v>
      </c>
      <c r="I1637">
        <v>0</v>
      </c>
      <c r="J1637">
        <v>0</v>
      </c>
      <c r="K1637">
        <v>0</v>
      </c>
      <c r="L1637">
        <v>8</v>
      </c>
      <c r="M1637">
        <v>146</v>
      </c>
      <c r="N1637" s="2">
        <v>5.111821086261981E-3</v>
      </c>
      <c r="O1637" s="2">
        <v>9.3290734824281144E-2</v>
      </c>
      <c r="P1637">
        <v>298</v>
      </c>
      <c r="Q1637" s="2">
        <v>0.1743709771796372</v>
      </c>
      <c r="R1637">
        <v>1565</v>
      </c>
      <c r="S1637">
        <v>1709</v>
      </c>
      <c r="T1637">
        <v>1641</v>
      </c>
      <c r="U1637">
        <v>4</v>
      </c>
      <c r="V1637">
        <v>16</v>
      </c>
      <c r="W1637">
        <v>14</v>
      </c>
      <c r="X1637">
        <v>34</v>
      </c>
      <c r="Y1637">
        <v>287</v>
      </c>
      <c r="Z1637">
        <v>0</v>
      </c>
      <c r="AA1637">
        <v>0</v>
      </c>
      <c r="AB1637">
        <v>0</v>
      </c>
      <c r="AC1637">
        <v>0</v>
      </c>
      <c r="AD1637">
        <v>1497</v>
      </c>
      <c r="AE1637">
        <v>4</v>
      </c>
      <c r="AF1637">
        <v>16</v>
      </c>
      <c r="AG1637">
        <v>14</v>
      </c>
      <c r="AH1637">
        <v>34</v>
      </c>
      <c r="AI1637" s="3">
        <v>9.5524382097528393E-2</v>
      </c>
      <c r="AJ1637" s="3">
        <v>0</v>
      </c>
      <c r="AK1637" s="3">
        <v>0</v>
      </c>
      <c r="AL1637" s="3">
        <v>0</v>
      </c>
      <c r="AM1637" s="3">
        <v>0</v>
      </c>
      <c r="AN1637" s="2">
        <f t="shared" si="56"/>
        <v>9.840255591054313E-2</v>
      </c>
      <c r="AO1637" s="2">
        <v>4.3450479233226834E-2</v>
      </c>
      <c r="AP1637">
        <f t="shared" si="57"/>
        <v>154</v>
      </c>
    </row>
    <row r="1638" spans="1:42" ht="16.5" hidden="1" customHeight="1" x14ac:dyDescent="0.25">
      <c r="A1638" s="5" t="s">
        <v>793</v>
      </c>
      <c r="B1638" s="1" t="s">
        <v>112</v>
      </c>
      <c r="C1638" t="s">
        <v>36</v>
      </c>
      <c r="D1638" t="s">
        <v>43</v>
      </c>
      <c r="E1638" t="s">
        <v>108</v>
      </c>
      <c r="F1638" t="s">
        <v>113</v>
      </c>
      <c r="G1638">
        <v>142</v>
      </c>
      <c r="H1638">
        <v>0</v>
      </c>
      <c r="I1638">
        <v>0</v>
      </c>
      <c r="J1638">
        <v>0</v>
      </c>
      <c r="K1638">
        <v>0</v>
      </c>
      <c r="L1638">
        <v>5</v>
      </c>
      <c r="M1638">
        <v>149</v>
      </c>
      <c r="N1638" s="2">
        <v>3.1230480949406619E-3</v>
      </c>
      <c r="O1638" s="2">
        <v>9.3066833229231732E-2</v>
      </c>
      <c r="P1638">
        <v>212</v>
      </c>
      <c r="Q1638" s="2">
        <v>0.12778782399035563</v>
      </c>
      <c r="R1638">
        <v>1601</v>
      </c>
      <c r="S1638">
        <v>1659</v>
      </c>
      <c r="T1638">
        <v>1567</v>
      </c>
      <c r="U1638">
        <v>13</v>
      </c>
      <c r="V1638">
        <v>26</v>
      </c>
      <c r="W1638">
        <v>24</v>
      </c>
      <c r="X1638">
        <v>29</v>
      </c>
      <c r="Y1638">
        <v>205</v>
      </c>
      <c r="Z1638">
        <v>0</v>
      </c>
      <c r="AA1638">
        <v>0</v>
      </c>
      <c r="AB1638">
        <v>0</v>
      </c>
      <c r="AC1638">
        <v>0</v>
      </c>
      <c r="AD1638">
        <v>1504</v>
      </c>
      <c r="AE1638">
        <v>13</v>
      </c>
      <c r="AF1638">
        <v>26</v>
      </c>
      <c r="AG1638">
        <v>24</v>
      </c>
      <c r="AH1638">
        <v>29</v>
      </c>
      <c r="AI1638" s="3">
        <v>9.4414893617021281E-2</v>
      </c>
      <c r="AJ1638" s="3">
        <v>0</v>
      </c>
      <c r="AK1638" s="3">
        <v>0</v>
      </c>
      <c r="AL1638" s="3">
        <v>0</v>
      </c>
      <c r="AM1638" s="3">
        <v>0</v>
      </c>
      <c r="AN1638" s="2">
        <f t="shared" si="56"/>
        <v>9.6189881324172388E-2</v>
      </c>
      <c r="AO1638" s="2">
        <v>5.764411027568922E-2</v>
      </c>
      <c r="AP1638">
        <f t="shared" si="57"/>
        <v>154</v>
      </c>
    </row>
    <row r="1639" spans="1:42" ht="16.5" hidden="1" customHeight="1" x14ac:dyDescent="0.25">
      <c r="A1639" s="4" t="s">
        <v>800</v>
      </c>
      <c r="B1639" s="1" t="s">
        <v>555</v>
      </c>
      <c r="D1639" t="s">
        <v>32</v>
      </c>
      <c r="E1639" t="s">
        <v>556</v>
      </c>
      <c r="F1639" t="s">
        <v>557</v>
      </c>
      <c r="G1639">
        <v>115</v>
      </c>
      <c r="H1639">
        <v>0</v>
      </c>
      <c r="I1639">
        <v>0</v>
      </c>
      <c r="J1639">
        <v>0</v>
      </c>
      <c r="K1639">
        <v>34</v>
      </c>
      <c r="L1639">
        <v>111</v>
      </c>
      <c r="M1639">
        <v>43</v>
      </c>
      <c r="N1639" s="2">
        <v>5.4146341463414634E-2</v>
      </c>
      <c r="O1639" s="2">
        <v>2.0975609756097562E-2</v>
      </c>
      <c r="P1639">
        <v>10</v>
      </c>
      <c r="Q1639" s="2">
        <v>5.246589716684155E-3</v>
      </c>
      <c r="R1639">
        <v>2050</v>
      </c>
      <c r="S1639">
        <v>1906</v>
      </c>
      <c r="T1639">
        <v>1592</v>
      </c>
      <c r="U1639">
        <v>9</v>
      </c>
      <c r="V1639">
        <v>69</v>
      </c>
      <c r="W1639">
        <v>21</v>
      </c>
      <c r="X1639">
        <v>215</v>
      </c>
      <c r="Y1639">
        <v>5</v>
      </c>
      <c r="Z1639">
        <v>0</v>
      </c>
      <c r="AA1639">
        <v>0</v>
      </c>
      <c r="AB1639">
        <v>0</v>
      </c>
      <c r="AC1639">
        <v>0</v>
      </c>
      <c r="AD1639">
        <v>1702</v>
      </c>
      <c r="AE1639">
        <v>9</v>
      </c>
      <c r="AF1639">
        <v>69</v>
      </c>
      <c r="AG1639">
        <v>21</v>
      </c>
      <c r="AH1639">
        <v>249</v>
      </c>
      <c r="AI1639" s="3">
        <v>6.7567567567567571E-2</v>
      </c>
      <c r="AJ1639" s="3">
        <v>0</v>
      </c>
      <c r="AK1639" s="3">
        <v>0</v>
      </c>
      <c r="AL1639" s="3">
        <v>0</v>
      </c>
      <c r="AM1639" s="3">
        <v>0.13654618473895583</v>
      </c>
      <c r="AN1639" s="2">
        <f t="shared" si="56"/>
        <v>7.5121951219512192E-2</v>
      </c>
      <c r="AO1639" s="2">
        <v>0.16975609756097562</v>
      </c>
      <c r="AP1639">
        <f t="shared" si="57"/>
        <v>154</v>
      </c>
    </row>
    <row r="1640" spans="1:42" ht="16.5" hidden="1" customHeight="1" x14ac:dyDescent="0.25">
      <c r="A1640" s="5" t="s">
        <v>795</v>
      </c>
      <c r="B1640" s="1" t="s">
        <v>555</v>
      </c>
      <c r="D1640" t="s">
        <v>32</v>
      </c>
      <c r="E1640" t="s">
        <v>556</v>
      </c>
      <c r="F1640" t="s">
        <v>557</v>
      </c>
      <c r="G1640">
        <v>107</v>
      </c>
      <c r="H1640">
        <v>0</v>
      </c>
      <c r="I1640">
        <v>4</v>
      </c>
      <c r="J1640">
        <v>0</v>
      </c>
      <c r="K1640">
        <v>34</v>
      </c>
      <c r="L1640">
        <v>132</v>
      </c>
      <c r="M1640">
        <v>22</v>
      </c>
      <c r="N1640" s="2">
        <v>6.3339731285988479E-2</v>
      </c>
      <c r="O1640" s="2">
        <v>1.055662188099808E-2</v>
      </c>
      <c r="P1640">
        <v>19</v>
      </c>
      <c r="Q1640" s="2">
        <v>9.748589020010261E-3</v>
      </c>
      <c r="R1640">
        <v>2084</v>
      </c>
      <c r="S1640">
        <v>1949</v>
      </c>
      <c r="T1640">
        <v>1701</v>
      </c>
      <c r="U1640">
        <v>10</v>
      </c>
      <c r="V1640">
        <v>45</v>
      </c>
      <c r="W1640">
        <v>19</v>
      </c>
      <c r="X1640">
        <v>174</v>
      </c>
      <c r="Y1640">
        <v>18</v>
      </c>
      <c r="Z1640">
        <v>0</v>
      </c>
      <c r="AA1640">
        <v>0</v>
      </c>
      <c r="AB1640">
        <v>0</v>
      </c>
      <c r="AC1640">
        <v>0</v>
      </c>
      <c r="AD1640">
        <v>1790</v>
      </c>
      <c r="AE1640">
        <v>10</v>
      </c>
      <c r="AF1640">
        <v>49</v>
      </c>
      <c r="AG1640">
        <v>19</v>
      </c>
      <c r="AH1640">
        <v>208</v>
      </c>
      <c r="AI1640" s="3">
        <v>5.9776536312849161E-2</v>
      </c>
      <c r="AJ1640" s="3">
        <v>0</v>
      </c>
      <c r="AK1640" s="3">
        <v>8.1632653061224483E-2</v>
      </c>
      <c r="AL1640" s="3">
        <v>0</v>
      </c>
      <c r="AM1640" s="3">
        <v>0.16346153846153846</v>
      </c>
      <c r="AN1640" s="2">
        <f t="shared" si="56"/>
        <v>7.3896353166986561E-2</v>
      </c>
      <c r="AO1640" s="2">
        <v>0.13776493256262043</v>
      </c>
      <c r="AP1640">
        <f t="shared" si="57"/>
        <v>154</v>
      </c>
    </row>
    <row r="1641" spans="1:42" ht="16.5" hidden="1" customHeight="1" x14ac:dyDescent="0.25">
      <c r="A1641" s="4" t="s">
        <v>800</v>
      </c>
      <c r="B1641" s="1" t="s">
        <v>404</v>
      </c>
      <c r="D1641" t="s">
        <v>32</v>
      </c>
      <c r="E1641" t="s">
        <v>405</v>
      </c>
      <c r="F1641" t="s">
        <v>406</v>
      </c>
      <c r="G1641">
        <v>137</v>
      </c>
      <c r="H1641">
        <v>3</v>
      </c>
      <c r="I1641">
        <v>0</v>
      </c>
      <c r="J1641">
        <v>0</v>
      </c>
      <c r="K1641">
        <v>3</v>
      </c>
      <c r="L1641">
        <v>4</v>
      </c>
      <c r="M1641">
        <v>150</v>
      </c>
      <c r="N1641" s="2">
        <v>1.8876828692779614E-3</v>
      </c>
      <c r="O1641" s="2">
        <v>7.0788107597923547E-2</v>
      </c>
      <c r="P1641">
        <v>62</v>
      </c>
      <c r="Q1641" s="2">
        <v>3.0587074494326592E-2</v>
      </c>
      <c r="R1641">
        <v>2119</v>
      </c>
      <c r="S1641">
        <v>2027</v>
      </c>
      <c r="T1641">
        <v>1741</v>
      </c>
      <c r="U1641">
        <v>75</v>
      </c>
      <c r="V1641">
        <v>55</v>
      </c>
      <c r="W1641">
        <v>35</v>
      </c>
      <c r="X1641">
        <v>121</v>
      </c>
      <c r="Y1641">
        <v>51</v>
      </c>
      <c r="Z1641">
        <v>0</v>
      </c>
      <c r="AA1641">
        <v>0</v>
      </c>
      <c r="AB1641">
        <v>0</v>
      </c>
      <c r="AC1641">
        <v>0</v>
      </c>
      <c r="AD1641">
        <v>1827</v>
      </c>
      <c r="AE1641">
        <v>78</v>
      </c>
      <c r="AF1641">
        <v>55</v>
      </c>
      <c r="AG1641">
        <v>35</v>
      </c>
      <c r="AH1641">
        <v>124</v>
      </c>
      <c r="AI1641" s="3">
        <v>7.4986316365626707E-2</v>
      </c>
      <c r="AJ1641" s="3">
        <v>3.8461538461538464E-2</v>
      </c>
      <c r="AK1641" s="3">
        <v>0</v>
      </c>
      <c r="AL1641" s="3">
        <v>0</v>
      </c>
      <c r="AM1641" s="3">
        <v>2.4193548387096774E-2</v>
      </c>
      <c r="AN1641" s="2">
        <f t="shared" si="56"/>
        <v>7.2675790467201504E-2</v>
      </c>
      <c r="AO1641" s="2">
        <v>0.13780084945729118</v>
      </c>
      <c r="AP1641">
        <f t="shared" si="57"/>
        <v>154</v>
      </c>
    </row>
    <row r="1642" spans="1:42" ht="16.5" hidden="1" customHeight="1" x14ac:dyDescent="0.25">
      <c r="A1642" s="5" t="s">
        <v>789</v>
      </c>
      <c r="B1642" s="1" t="s">
        <v>377</v>
      </c>
      <c r="D1642" t="s">
        <v>32</v>
      </c>
      <c r="E1642" t="s">
        <v>373</v>
      </c>
      <c r="F1642" t="s">
        <v>378</v>
      </c>
      <c r="G1642">
        <v>146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154</v>
      </c>
      <c r="N1642" s="2">
        <v>0</v>
      </c>
      <c r="O1642" s="2">
        <v>6.3741721854304642E-2</v>
      </c>
      <c r="P1642">
        <v>34</v>
      </c>
      <c r="Q1642" s="2">
        <v>1.4808362369337979E-2</v>
      </c>
      <c r="R1642">
        <v>2416</v>
      </c>
      <c r="S1642">
        <v>2296</v>
      </c>
      <c r="T1642">
        <v>1355</v>
      </c>
      <c r="U1642">
        <v>7</v>
      </c>
      <c r="V1642">
        <v>48</v>
      </c>
      <c r="W1642">
        <v>239</v>
      </c>
      <c r="X1642">
        <v>647</v>
      </c>
      <c r="Y1642">
        <v>33</v>
      </c>
      <c r="Z1642">
        <v>0</v>
      </c>
      <c r="AA1642">
        <v>0</v>
      </c>
      <c r="AB1642">
        <v>0</v>
      </c>
      <c r="AC1642">
        <v>0</v>
      </c>
      <c r="AD1642">
        <v>1468</v>
      </c>
      <c r="AE1642">
        <v>7</v>
      </c>
      <c r="AF1642">
        <v>48</v>
      </c>
      <c r="AG1642">
        <v>239</v>
      </c>
      <c r="AH1642">
        <v>647</v>
      </c>
      <c r="AI1642" s="3">
        <v>9.9455040871934602E-2</v>
      </c>
      <c r="AJ1642" s="3">
        <v>0</v>
      </c>
      <c r="AK1642" s="3">
        <v>0</v>
      </c>
      <c r="AL1642" s="3">
        <v>0</v>
      </c>
      <c r="AM1642" s="3">
        <v>0</v>
      </c>
      <c r="AN1642" s="2">
        <f t="shared" si="56"/>
        <v>6.3741721854304642E-2</v>
      </c>
      <c r="AO1642" s="2">
        <v>0.39061851390618513</v>
      </c>
      <c r="AP1642">
        <f t="shared" si="57"/>
        <v>154</v>
      </c>
    </row>
    <row r="1643" spans="1:42" ht="16.5" hidden="1" customHeight="1" x14ac:dyDescent="0.25">
      <c r="A1643" s="5" t="s">
        <v>802</v>
      </c>
      <c r="B1643" s="1" t="s">
        <v>176</v>
      </c>
      <c r="D1643" t="s">
        <v>32</v>
      </c>
      <c r="E1643" t="s">
        <v>177</v>
      </c>
      <c r="F1643" t="s">
        <v>178</v>
      </c>
      <c r="G1643">
        <v>153</v>
      </c>
      <c r="H1643">
        <v>0</v>
      </c>
      <c r="I1643">
        <v>0</v>
      </c>
      <c r="J1643">
        <v>0</v>
      </c>
      <c r="K1643">
        <v>0</v>
      </c>
      <c r="L1643">
        <v>18</v>
      </c>
      <c r="M1643">
        <v>136</v>
      </c>
      <c r="N1643" s="2">
        <v>4.2233693101830123E-3</v>
      </c>
      <c r="O1643" s="2">
        <v>3.1909901454716096E-2</v>
      </c>
      <c r="P1643">
        <v>71</v>
      </c>
      <c r="Q1643" s="2">
        <v>1.6989710457047141E-2</v>
      </c>
      <c r="R1643">
        <v>4262</v>
      </c>
      <c r="S1643">
        <v>4179</v>
      </c>
      <c r="T1643">
        <v>4101</v>
      </c>
      <c r="U1643">
        <v>10</v>
      </c>
      <c r="V1643">
        <v>21</v>
      </c>
      <c r="W1643">
        <v>27</v>
      </c>
      <c r="X1643">
        <v>20</v>
      </c>
      <c r="Y1643">
        <v>69</v>
      </c>
      <c r="Z1643">
        <v>0</v>
      </c>
      <c r="AA1643">
        <v>0</v>
      </c>
      <c r="AB1643">
        <v>0</v>
      </c>
      <c r="AC1643">
        <v>0</v>
      </c>
      <c r="AD1643">
        <v>4185</v>
      </c>
      <c r="AE1643">
        <v>10</v>
      </c>
      <c r="AF1643">
        <v>21</v>
      </c>
      <c r="AG1643">
        <v>27</v>
      </c>
      <c r="AH1643">
        <v>20</v>
      </c>
      <c r="AI1643" s="3">
        <v>3.6559139784946237E-2</v>
      </c>
      <c r="AJ1643" s="3">
        <v>0</v>
      </c>
      <c r="AK1643" s="3">
        <v>0</v>
      </c>
      <c r="AL1643" s="3">
        <v>0</v>
      </c>
      <c r="AM1643" s="3">
        <v>0</v>
      </c>
      <c r="AN1643" s="2">
        <f t="shared" si="56"/>
        <v>3.6133270764899111E-2</v>
      </c>
      <c r="AO1643" s="2">
        <v>1.8296973961998593E-2</v>
      </c>
      <c r="AP1643">
        <f t="shared" si="57"/>
        <v>154</v>
      </c>
    </row>
    <row r="1644" spans="1:42" ht="16.5" hidden="1" customHeight="1" x14ac:dyDescent="0.25">
      <c r="A1644" s="5" t="s">
        <v>795</v>
      </c>
      <c r="B1644" s="1" t="s">
        <v>353</v>
      </c>
      <c r="D1644" t="s">
        <v>32</v>
      </c>
      <c r="E1644" t="s">
        <v>354</v>
      </c>
      <c r="F1644" t="s">
        <v>355</v>
      </c>
      <c r="G1644">
        <v>132</v>
      </c>
      <c r="H1644">
        <v>0</v>
      </c>
      <c r="I1644">
        <v>0</v>
      </c>
      <c r="J1644">
        <v>0</v>
      </c>
      <c r="K1644">
        <v>13</v>
      </c>
      <c r="L1644">
        <v>19</v>
      </c>
      <c r="M1644">
        <v>135</v>
      </c>
      <c r="N1644" s="2">
        <v>4.1961130742049473E-3</v>
      </c>
      <c r="O1644" s="2">
        <v>2.9814487632508834E-2</v>
      </c>
      <c r="P1644">
        <v>77</v>
      </c>
      <c r="Q1644" s="2">
        <v>1.7299483262188272E-2</v>
      </c>
      <c r="R1644">
        <v>4528</v>
      </c>
      <c r="S1644">
        <v>4451</v>
      </c>
      <c r="T1644">
        <v>3049</v>
      </c>
      <c r="U1644">
        <v>10</v>
      </c>
      <c r="V1644">
        <v>254</v>
      </c>
      <c r="W1644">
        <v>130</v>
      </c>
      <c r="X1644">
        <v>1008</v>
      </c>
      <c r="Y1644">
        <v>71</v>
      </c>
      <c r="Z1644">
        <v>0</v>
      </c>
      <c r="AA1644">
        <v>0</v>
      </c>
      <c r="AB1644">
        <v>0</v>
      </c>
      <c r="AC1644">
        <v>0</v>
      </c>
      <c r="AD1644">
        <v>3110</v>
      </c>
      <c r="AE1644">
        <v>10</v>
      </c>
      <c r="AF1644">
        <v>254</v>
      </c>
      <c r="AG1644">
        <v>130</v>
      </c>
      <c r="AH1644">
        <v>1021</v>
      </c>
      <c r="AI1644" s="3">
        <v>4.2443729903536981E-2</v>
      </c>
      <c r="AJ1644" s="3">
        <v>0</v>
      </c>
      <c r="AK1644" s="3">
        <v>0</v>
      </c>
      <c r="AL1644" s="3">
        <v>0</v>
      </c>
      <c r="AM1644" s="3">
        <v>1.2732615083251714E-2</v>
      </c>
      <c r="AN1644" s="2">
        <f t="shared" si="56"/>
        <v>3.401060070671378E-2</v>
      </c>
      <c r="AO1644" s="2">
        <v>0.31270718232044198</v>
      </c>
      <c r="AP1644">
        <f t="shared" si="57"/>
        <v>154</v>
      </c>
    </row>
    <row r="1645" spans="1:42" ht="16.5" hidden="1" customHeight="1" x14ac:dyDescent="0.25">
      <c r="A1645" s="5" t="s">
        <v>794</v>
      </c>
      <c r="B1645" s="1" t="s">
        <v>600</v>
      </c>
      <c r="D1645" t="s">
        <v>32</v>
      </c>
      <c r="E1645" t="s">
        <v>333</v>
      </c>
      <c r="F1645" t="s">
        <v>601</v>
      </c>
      <c r="G1645">
        <v>118</v>
      </c>
      <c r="H1645">
        <v>0</v>
      </c>
      <c r="I1645">
        <v>3</v>
      </c>
      <c r="J1645">
        <v>5</v>
      </c>
      <c r="K1645">
        <v>0</v>
      </c>
      <c r="L1645">
        <v>46</v>
      </c>
      <c r="M1645">
        <v>108</v>
      </c>
      <c r="N1645" s="2">
        <v>9.2350933547480432E-3</v>
      </c>
      <c r="O1645" s="2">
        <v>2.1682393093756275E-2</v>
      </c>
      <c r="P1645">
        <v>46</v>
      </c>
      <c r="Q1645" s="2">
        <v>9.4397701621177915E-3</v>
      </c>
      <c r="R1645">
        <v>4981</v>
      </c>
      <c r="S1645">
        <v>4873</v>
      </c>
      <c r="T1645">
        <v>4422</v>
      </c>
      <c r="U1645">
        <v>11</v>
      </c>
      <c r="V1645">
        <v>152</v>
      </c>
      <c r="W1645">
        <v>181</v>
      </c>
      <c r="X1645">
        <v>107</v>
      </c>
      <c r="Y1645">
        <v>41</v>
      </c>
      <c r="Z1645">
        <v>0</v>
      </c>
      <c r="AA1645">
        <v>0</v>
      </c>
      <c r="AB1645">
        <v>0</v>
      </c>
      <c r="AC1645">
        <v>0</v>
      </c>
      <c r="AD1645">
        <v>4499</v>
      </c>
      <c r="AE1645">
        <v>11</v>
      </c>
      <c r="AF1645">
        <v>155</v>
      </c>
      <c r="AG1645">
        <v>186</v>
      </c>
      <c r="AH1645">
        <v>107</v>
      </c>
      <c r="AI1645" s="3">
        <v>2.6228050677928428E-2</v>
      </c>
      <c r="AJ1645" s="3">
        <v>0</v>
      </c>
      <c r="AK1645" s="3">
        <v>1.935483870967742E-2</v>
      </c>
      <c r="AL1645" s="3">
        <v>2.6881720430107527E-2</v>
      </c>
      <c r="AM1645" s="3">
        <v>0</v>
      </c>
      <c r="AN1645" s="2">
        <f t="shared" si="56"/>
        <v>3.0917486448504318E-2</v>
      </c>
      <c r="AO1645" s="2">
        <v>9.2577652279144815E-2</v>
      </c>
      <c r="AP1645">
        <f t="shared" si="57"/>
        <v>154</v>
      </c>
    </row>
    <row r="1646" spans="1:42" ht="16.5" hidden="1" customHeight="1" x14ac:dyDescent="0.25">
      <c r="A1646" s="5" t="s">
        <v>794</v>
      </c>
      <c r="B1646" s="1" t="s">
        <v>519</v>
      </c>
      <c r="D1646" t="s">
        <v>32</v>
      </c>
      <c r="E1646" t="s">
        <v>517</v>
      </c>
      <c r="F1646" t="s">
        <v>520</v>
      </c>
      <c r="G1646">
        <v>128</v>
      </c>
      <c r="H1646">
        <v>0</v>
      </c>
      <c r="I1646">
        <v>0</v>
      </c>
      <c r="J1646">
        <v>0</v>
      </c>
      <c r="K1646">
        <v>12</v>
      </c>
      <c r="L1646">
        <v>23</v>
      </c>
      <c r="M1646">
        <v>131</v>
      </c>
      <c r="N1646" s="2">
        <v>4.5400710619818395E-3</v>
      </c>
      <c r="O1646" s="2">
        <v>2.5858665613896565E-2</v>
      </c>
      <c r="P1646">
        <v>57</v>
      </c>
      <c r="Q1646" s="2">
        <v>1.1471120949889314E-2</v>
      </c>
      <c r="R1646">
        <v>5066</v>
      </c>
      <c r="S1646">
        <v>4969</v>
      </c>
      <c r="T1646">
        <v>4091</v>
      </c>
      <c r="U1646">
        <v>10</v>
      </c>
      <c r="V1646">
        <v>308</v>
      </c>
      <c r="W1646">
        <v>77</v>
      </c>
      <c r="X1646">
        <v>483</v>
      </c>
      <c r="Y1646">
        <v>53</v>
      </c>
      <c r="Z1646">
        <v>0</v>
      </c>
      <c r="AA1646">
        <v>0</v>
      </c>
      <c r="AB1646">
        <v>0</v>
      </c>
      <c r="AC1646">
        <v>0</v>
      </c>
      <c r="AD1646">
        <v>4166</v>
      </c>
      <c r="AE1646">
        <v>10</v>
      </c>
      <c r="AF1646">
        <v>308</v>
      </c>
      <c r="AG1646">
        <v>77</v>
      </c>
      <c r="AH1646">
        <v>495</v>
      </c>
      <c r="AI1646" s="3">
        <v>3.0724915986557848E-2</v>
      </c>
      <c r="AJ1646" s="3">
        <v>0</v>
      </c>
      <c r="AK1646" s="3">
        <v>0</v>
      </c>
      <c r="AL1646" s="3">
        <v>0</v>
      </c>
      <c r="AM1646" s="3">
        <v>2.4242424242424242E-2</v>
      </c>
      <c r="AN1646" s="2">
        <f t="shared" si="56"/>
        <v>3.0398736675878404E-2</v>
      </c>
      <c r="AO1646" s="2">
        <v>0.17602848101265822</v>
      </c>
      <c r="AP1646">
        <f t="shared" si="57"/>
        <v>154</v>
      </c>
    </row>
    <row r="1647" spans="1:42" ht="16.5" hidden="1" customHeight="1" x14ac:dyDescent="0.25">
      <c r="A1647" s="5" t="s">
        <v>789</v>
      </c>
      <c r="B1647" s="1" t="s">
        <v>484</v>
      </c>
      <c r="C1647" t="s">
        <v>36</v>
      </c>
      <c r="D1647" t="s">
        <v>43</v>
      </c>
      <c r="E1647" t="s">
        <v>480</v>
      </c>
      <c r="F1647" t="s">
        <v>485</v>
      </c>
      <c r="G1647">
        <v>135</v>
      </c>
      <c r="H1647">
        <v>3</v>
      </c>
      <c r="I1647">
        <v>0</v>
      </c>
      <c r="J1647">
        <v>0</v>
      </c>
      <c r="K1647">
        <v>0</v>
      </c>
      <c r="L1647">
        <v>0</v>
      </c>
      <c r="M1647">
        <v>154</v>
      </c>
      <c r="N1647" s="2">
        <v>0</v>
      </c>
      <c r="O1647" s="2">
        <v>2.8086813788072224E-2</v>
      </c>
      <c r="P1647">
        <v>216</v>
      </c>
      <c r="Q1647" s="2">
        <v>3.8954012623985575E-2</v>
      </c>
      <c r="R1647">
        <v>5483</v>
      </c>
      <c r="S1647">
        <v>5545</v>
      </c>
      <c r="T1647">
        <v>5059</v>
      </c>
      <c r="U1647">
        <v>75</v>
      </c>
      <c r="V1647">
        <v>102</v>
      </c>
      <c r="W1647">
        <v>231</v>
      </c>
      <c r="X1647">
        <v>78</v>
      </c>
      <c r="Y1647">
        <v>183</v>
      </c>
      <c r="Z1647">
        <v>9</v>
      </c>
      <c r="AA1647">
        <v>3</v>
      </c>
      <c r="AB1647">
        <v>12</v>
      </c>
      <c r="AC1647">
        <v>0</v>
      </c>
      <c r="AD1647">
        <v>5011</v>
      </c>
      <c r="AE1647">
        <v>69</v>
      </c>
      <c r="AF1647">
        <v>99</v>
      </c>
      <c r="AG1647">
        <v>219</v>
      </c>
      <c r="AH1647">
        <v>78</v>
      </c>
      <c r="AI1647" s="3">
        <v>2.6940730393135104E-2</v>
      </c>
      <c r="AJ1647" s="3">
        <v>4.3478260869565216E-2</v>
      </c>
      <c r="AK1647" s="3">
        <v>0</v>
      </c>
      <c r="AL1647" s="3">
        <v>0</v>
      </c>
      <c r="AM1647" s="3">
        <v>0</v>
      </c>
      <c r="AN1647" s="2">
        <f t="shared" si="56"/>
        <v>2.8086813788072224E-2</v>
      </c>
      <c r="AO1647" s="2">
        <v>8.4915997078159236E-2</v>
      </c>
      <c r="AP1647">
        <f t="shared" si="57"/>
        <v>154</v>
      </c>
    </row>
    <row r="1648" spans="1:42" ht="16.5" hidden="1" customHeight="1" x14ac:dyDescent="0.25">
      <c r="A1648" s="5" t="s">
        <v>790</v>
      </c>
      <c r="B1648" s="1" t="s">
        <v>236</v>
      </c>
      <c r="C1648" t="s">
        <v>36</v>
      </c>
      <c r="D1648" t="s">
        <v>43</v>
      </c>
      <c r="E1648" t="s">
        <v>38</v>
      </c>
      <c r="F1648" t="s">
        <v>237</v>
      </c>
      <c r="G1648">
        <v>19</v>
      </c>
      <c r="H1648">
        <v>0</v>
      </c>
      <c r="I1648">
        <v>63</v>
      </c>
      <c r="J1648">
        <v>15</v>
      </c>
      <c r="K1648">
        <v>0</v>
      </c>
      <c r="L1648">
        <v>41</v>
      </c>
      <c r="M1648">
        <v>71</v>
      </c>
      <c r="N1648" s="2">
        <v>2.7535258562793822E-2</v>
      </c>
      <c r="O1648" s="2">
        <v>4.7683008730691742E-2</v>
      </c>
      <c r="P1648">
        <v>314</v>
      </c>
      <c r="Q1648" s="2">
        <v>0.1856889414547605</v>
      </c>
      <c r="R1648">
        <v>1489</v>
      </c>
      <c r="S1648">
        <v>1691</v>
      </c>
      <c r="T1648">
        <v>575</v>
      </c>
      <c r="U1648">
        <v>31</v>
      </c>
      <c r="V1648">
        <v>623</v>
      </c>
      <c r="W1648">
        <v>319</v>
      </c>
      <c r="X1648">
        <v>143</v>
      </c>
      <c r="Y1648">
        <v>103</v>
      </c>
      <c r="Z1648">
        <v>8</v>
      </c>
      <c r="AA1648">
        <v>141</v>
      </c>
      <c r="AB1648">
        <v>42</v>
      </c>
      <c r="AC1648">
        <v>10</v>
      </c>
      <c r="AD1648">
        <v>491</v>
      </c>
      <c r="AE1648">
        <v>23</v>
      </c>
      <c r="AF1648">
        <v>545</v>
      </c>
      <c r="AG1648">
        <v>292</v>
      </c>
      <c r="AH1648">
        <v>133</v>
      </c>
      <c r="AI1648" s="3">
        <v>3.8696537678207736E-2</v>
      </c>
      <c r="AJ1648" s="3">
        <v>0</v>
      </c>
      <c r="AK1648" s="3">
        <v>0.11559633027522936</v>
      </c>
      <c r="AL1648" s="3">
        <v>5.1369863013698627E-2</v>
      </c>
      <c r="AM1648" s="3">
        <v>0</v>
      </c>
      <c r="AN1648" s="2">
        <f t="shared" si="56"/>
        <v>7.5218267293485561E-2</v>
      </c>
      <c r="AO1648" s="2">
        <v>0.66913746630727766</v>
      </c>
      <c r="AP1648">
        <f t="shared" si="57"/>
        <v>112</v>
      </c>
    </row>
    <row r="1649" spans="1:42" ht="16.5" hidden="1" customHeight="1" x14ac:dyDescent="0.25">
      <c r="A1649" s="5" t="s">
        <v>788</v>
      </c>
      <c r="B1649" s="1" t="s">
        <v>163</v>
      </c>
      <c r="C1649" t="s">
        <v>36</v>
      </c>
      <c r="D1649" t="s">
        <v>43</v>
      </c>
      <c r="E1649" t="s">
        <v>44</v>
      </c>
      <c r="F1649" t="s">
        <v>164</v>
      </c>
      <c r="G1649">
        <v>114</v>
      </c>
      <c r="H1649">
        <v>0</v>
      </c>
      <c r="I1649">
        <v>17</v>
      </c>
      <c r="J1649">
        <v>4</v>
      </c>
      <c r="K1649">
        <v>0</v>
      </c>
      <c r="L1649">
        <v>21</v>
      </c>
      <c r="M1649">
        <v>133</v>
      </c>
      <c r="N1649" s="2">
        <v>7.3598990642414043E-4</v>
      </c>
      <c r="O1649" s="2">
        <v>4.6612694073528893E-3</v>
      </c>
      <c r="P1649">
        <v>107</v>
      </c>
      <c r="Q1649" s="2">
        <v>3.7562311310819349E-3</v>
      </c>
      <c r="R1649">
        <v>28533</v>
      </c>
      <c r="S1649">
        <v>28486</v>
      </c>
      <c r="T1649">
        <v>24601</v>
      </c>
      <c r="U1649">
        <v>148</v>
      </c>
      <c r="V1649">
        <v>1469</v>
      </c>
      <c r="W1649">
        <v>1544</v>
      </c>
      <c r="X1649">
        <v>724</v>
      </c>
      <c r="Y1649">
        <v>90</v>
      </c>
      <c r="Z1649">
        <v>0</v>
      </c>
      <c r="AA1649">
        <v>0</v>
      </c>
      <c r="AB1649">
        <v>4</v>
      </c>
      <c r="AC1649">
        <v>0</v>
      </c>
      <c r="AD1649">
        <v>24625</v>
      </c>
      <c r="AE1649">
        <v>148</v>
      </c>
      <c r="AF1649">
        <v>1486</v>
      </c>
      <c r="AG1649">
        <v>1544</v>
      </c>
      <c r="AH1649">
        <v>724</v>
      </c>
      <c r="AI1649" s="3">
        <v>4.6294416243654818E-3</v>
      </c>
      <c r="AJ1649" s="3">
        <v>0</v>
      </c>
      <c r="AK1649" s="3">
        <v>1.1440107671601614E-2</v>
      </c>
      <c r="AL1649" s="3">
        <v>2.5906735751295338E-3</v>
      </c>
      <c r="AM1649" s="3">
        <v>0</v>
      </c>
      <c r="AN1649" s="2">
        <f t="shared" si="56"/>
        <v>5.3972593137770301E-3</v>
      </c>
      <c r="AO1649" s="2">
        <v>0.13678269709398114</v>
      </c>
      <c r="AP1649">
        <f t="shared" si="57"/>
        <v>154</v>
      </c>
    </row>
    <row r="1650" spans="1:42" ht="16.5" hidden="1" customHeight="1" x14ac:dyDescent="0.25">
      <c r="A1650" s="5" t="s">
        <v>793</v>
      </c>
      <c r="B1650" t="s">
        <v>656</v>
      </c>
      <c r="D1650" t="s">
        <v>32</v>
      </c>
      <c r="E1650" t="s">
        <v>322</v>
      </c>
      <c r="F1650" t="s">
        <v>657</v>
      </c>
      <c r="G1650">
        <v>124</v>
      </c>
      <c r="H1650">
        <v>3</v>
      </c>
      <c r="I1650">
        <v>0</v>
      </c>
      <c r="J1650">
        <v>0</v>
      </c>
      <c r="K1650">
        <v>24</v>
      </c>
      <c r="L1650">
        <v>0</v>
      </c>
      <c r="M1650">
        <v>153</v>
      </c>
      <c r="N1650" s="2">
        <v>0</v>
      </c>
      <c r="O1650" s="2">
        <v>0.25</v>
      </c>
      <c r="P1650">
        <v>9</v>
      </c>
      <c r="Q1650" s="2">
        <v>1.9230769230769232E-2</v>
      </c>
      <c r="R1650">
        <v>612</v>
      </c>
      <c r="S1650">
        <v>468</v>
      </c>
      <c r="T1650">
        <v>388</v>
      </c>
      <c r="U1650">
        <v>4</v>
      </c>
      <c r="V1650">
        <v>5</v>
      </c>
      <c r="W1650">
        <v>1</v>
      </c>
      <c r="X1650">
        <v>70</v>
      </c>
      <c r="Y1650">
        <v>8</v>
      </c>
      <c r="Z1650">
        <v>0</v>
      </c>
      <c r="AA1650">
        <v>0</v>
      </c>
      <c r="AB1650">
        <v>0</v>
      </c>
      <c r="AC1650">
        <v>0</v>
      </c>
      <c r="AD1650">
        <v>504</v>
      </c>
      <c r="AE1650">
        <v>7</v>
      </c>
      <c r="AF1650">
        <v>5</v>
      </c>
      <c r="AG1650">
        <v>1</v>
      </c>
      <c r="AH1650">
        <v>94</v>
      </c>
      <c r="AI1650" s="3">
        <v>0.24603174603174602</v>
      </c>
      <c r="AJ1650" s="3">
        <v>0.42857142857142855</v>
      </c>
      <c r="AK1650" s="3">
        <v>0</v>
      </c>
      <c r="AL1650" s="3">
        <v>0</v>
      </c>
      <c r="AM1650" s="3">
        <v>0.25531914893617019</v>
      </c>
      <c r="AN1650" s="2">
        <f t="shared" si="56"/>
        <v>0.25</v>
      </c>
      <c r="AO1650" s="2">
        <v>0.17512274959083471</v>
      </c>
      <c r="AP1650">
        <f t="shared" si="57"/>
        <v>153</v>
      </c>
    </row>
    <row r="1651" spans="1:42" ht="16.5" hidden="1" customHeight="1" x14ac:dyDescent="0.25">
      <c r="A1651" s="5" t="s">
        <v>793</v>
      </c>
      <c r="B1651" t="s">
        <v>704</v>
      </c>
      <c r="D1651" t="s">
        <v>32</v>
      </c>
      <c r="E1651" t="s">
        <v>463</v>
      </c>
      <c r="F1651" t="s">
        <v>705</v>
      </c>
      <c r="G1651">
        <v>144</v>
      </c>
      <c r="H1651">
        <v>3</v>
      </c>
      <c r="I1651">
        <v>0</v>
      </c>
      <c r="J1651">
        <v>0</v>
      </c>
      <c r="K1651">
        <v>0</v>
      </c>
      <c r="L1651">
        <v>28</v>
      </c>
      <c r="M1651">
        <v>125</v>
      </c>
      <c r="N1651" s="2">
        <v>2.8028028028028028E-2</v>
      </c>
      <c r="O1651" s="2">
        <v>0.12512512512512514</v>
      </c>
      <c r="P1651">
        <v>27</v>
      </c>
      <c r="Q1651" s="2">
        <v>3.0927835051546393E-2</v>
      </c>
      <c r="R1651">
        <v>999</v>
      </c>
      <c r="S1651">
        <v>873</v>
      </c>
      <c r="T1651">
        <v>847</v>
      </c>
      <c r="U1651">
        <v>14</v>
      </c>
      <c r="V1651">
        <v>4</v>
      </c>
      <c r="W1651">
        <v>5</v>
      </c>
      <c r="X1651">
        <v>3</v>
      </c>
      <c r="Y1651">
        <v>26</v>
      </c>
      <c r="Z1651">
        <v>0</v>
      </c>
      <c r="AA1651">
        <v>0</v>
      </c>
      <c r="AB1651">
        <v>0</v>
      </c>
      <c r="AC1651">
        <v>0</v>
      </c>
      <c r="AD1651">
        <v>965</v>
      </c>
      <c r="AE1651">
        <v>17</v>
      </c>
      <c r="AF1651">
        <v>4</v>
      </c>
      <c r="AG1651">
        <v>5</v>
      </c>
      <c r="AH1651">
        <v>3</v>
      </c>
      <c r="AI1651" s="3">
        <v>0.14922279792746113</v>
      </c>
      <c r="AJ1651" s="3">
        <v>0.17647058823529413</v>
      </c>
      <c r="AK1651" s="3">
        <v>0</v>
      </c>
      <c r="AL1651" s="3">
        <v>0</v>
      </c>
      <c r="AM1651" s="3">
        <v>0</v>
      </c>
      <c r="AN1651" s="2">
        <f t="shared" si="56"/>
        <v>0.15315315315315317</v>
      </c>
      <c r="AO1651" s="2">
        <v>2.9175050301810865E-2</v>
      </c>
      <c r="AP1651">
        <f t="shared" si="57"/>
        <v>153</v>
      </c>
    </row>
    <row r="1652" spans="1:42" ht="16.5" hidden="1" customHeight="1" x14ac:dyDescent="0.25">
      <c r="A1652" s="4" t="s">
        <v>799</v>
      </c>
      <c r="B1652" s="1" t="s">
        <v>201</v>
      </c>
      <c r="D1652" t="s">
        <v>32</v>
      </c>
      <c r="E1652" t="s">
        <v>197</v>
      </c>
      <c r="F1652" t="s">
        <v>202</v>
      </c>
      <c r="G1652">
        <v>129</v>
      </c>
      <c r="H1652">
        <v>0</v>
      </c>
      <c r="I1652">
        <v>3</v>
      </c>
      <c r="J1652">
        <v>9</v>
      </c>
      <c r="K1652">
        <v>5</v>
      </c>
      <c r="L1652">
        <v>3</v>
      </c>
      <c r="M1652">
        <v>150</v>
      </c>
      <c r="N1652" s="2">
        <v>2.4732069249793899E-3</v>
      </c>
      <c r="O1652" s="2">
        <v>0.1236603462489695</v>
      </c>
      <c r="P1652">
        <v>171</v>
      </c>
      <c r="Q1652" s="2">
        <v>0.13891145410235581</v>
      </c>
      <c r="R1652">
        <v>1213</v>
      </c>
      <c r="S1652">
        <v>1231</v>
      </c>
      <c r="T1652">
        <v>1157</v>
      </c>
      <c r="U1652">
        <v>4</v>
      </c>
      <c r="V1652">
        <v>20</v>
      </c>
      <c r="W1652">
        <v>16</v>
      </c>
      <c r="X1652">
        <v>34</v>
      </c>
      <c r="Y1652">
        <v>151</v>
      </c>
      <c r="Z1652">
        <v>0</v>
      </c>
      <c r="AA1652">
        <v>3</v>
      </c>
      <c r="AB1652">
        <v>0</v>
      </c>
      <c r="AC1652">
        <v>6</v>
      </c>
      <c r="AD1652">
        <v>1135</v>
      </c>
      <c r="AE1652">
        <v>4</v>
      </c>
      <c r="AF1652">
        <v>20</v>
      </c>
      <c r="AG1652">
        <v>25</v>
      </c>
      <c r="AH1652">
        <v>33</v>
      </c>
      <c r="AI1652" s="3">
        <v>0.11365638766519824</v>
      </c>
      <c r="AJ1652" s="3">
        <v>0</v>
      </c>
      <c r="AK1652" s="3">
        <v>0.15</v>
      </c>
      <c r="AL1652" s="3">
        <v>0.36</v>
      </c>
      <c r="AM1652" s="3">
        <v>0.15151515151515152</v>
      </c>
      <c r="AN1652" s="2">
        <f t="shared" si="56"/>
        <v>0.12613355317394889</v>
      </c>
      <c r="AO1652" s="2">
        <v>6.7378800328677074E-2</v>
      </c>
      <c r="AP1652">
        <f t="shared" si="57"/>
        <v>153</v>
      </c>
    </row>
    <row r="1653" spans="1:42" ht="16.5" hidden="1" customHeight="1" x14ac:dyDescent="0.25">
      <c r="A1653" s="4" t="s">
        <v>796</v>
      </c>
      <c r="B1653" s="1" t="s">
        <v>473</v>
      </c>
      <c r="D1653" t="s">
        <v>32</v>
      </c>
      <c r="E1653" t="s">
        <v>463</v>
      </c>
      <c r="F1653" t="s">
        <v>474</v>
      </c>
      <c r="G1653">
        <v>136</v>
      </c>
      <c r="H1653">
        <v>6</v>
      </c>
      <c r="I1653">
        <v>3</v>
      </c>
      <c r="J1653">
        <v>0</v>
      </c>
      <c r="K1653">
        <v>0</v>
      </c>
      <c r="L1653">
        <v>16</v>
      </c>
      <c r="M1653">
        <v>137</v>
      </c>
      <c r="N1653" s="2">
        <v>1.2185833968012186E-2</v>
      </c>
      <c r="O1653" s="2">
        <v>0.10434120335110435</v>
      </c>
      <c r="P1653">
        <v>482</v>
      </c>
      <c r="Q1653" s="2">
        <v>0.29354445797807549</v>
      </c>
      <c r="R1653">
        <v>1313</v>
      </c>
      <c r="S1653">
        <v>1642</v>
      </c>
      <c r="T1653">
        <v>1400</v>
      </c>
      <c r="U1653">
        <v>132</v>
      </c>
      <c r="V1653">
        <v>69</v>
      </c>
      <c r="W1653">
        <v>19</v>
      </c>
      <c r="X1653">
        <v>22</v>
      </c>
      <c r="Y1653">
        <v>426</v>
      </c>
      <c r="Z1653">
        <v>35</v>
      </c>
      <c r="AA1653">
        <v>11</v>
      </c>
      <c r="AB1653">
        <v>0</v>
      </c>
      <c r="AC1653">
        <v>0</v>
      </c>
      <c r="AD1653">
        <v>1110</v>
      </c>
      <c r="AE1653">
        <v>103</v>
      </c>
      <c r="AF1653">
        <v>61</v>
      </c>
      <c r="AG1653">
        <v>19</v>
      </c>
      <c r="AH1653">
        <v>22</v>
      </c>
      <c r="AI1653" s="3">
        <v>0.12252252252252252</v>
      </c>
      <c r="AJ1653" s="3">
        <v>5.8252427184466021E-2</v>
      </c>
      <c r="AK1653" s="3">
        <v>4.9180327868852458E-2</v>
      </c>
      <c r="AL1653" s="3">
        <v>0</v>
      </c>
      <c r="AM1653" s="3">
        <v>0</v>
      </c>
      <c r="AN1653" s="2">
        <f t="shared" si="56"/>
        <v>0.11652703731911654</v>
      </c>
      <c r="AO1653" s="2">
        <v>0.155893536121673</v>
      </c>
      <c r="AP1653">
        <f t="shared" si="57"/>
        <v>153</v>
      </c>
    </row>
    <row r="1654" spans="1:42" ht="16.5" hidden="1" customHeight="1" x14ac:dyDescent="0.25">
      <c r="A1654" s="4">
        <v>2011</v>
      </c>
      <c r="B1654" t="s">
        <v>706</v>
      </c>
      <c r="D1654" t="s">
        <v>32</v>
      </c>
      <c r="E1654" t="s">
        <v>325</v>
      </c>
      <c r="F1654" t="s">
        <v>707</v>
      </c>
      <c r="G1654">
        <v>136</v>
      </c>
      <c r="H1654">
        <v>0</v>
      </c>
      <c r="I1654">
        <v>5</v>
      </c>
      <c r="J1654">
        <v>0</v>
      </c>
      <c r="K1654">
        <v>3</v>
      </c>
      <c r="L1654">
        <v>6</v>
      </c>
      <c r="M1654">
        <v>147</v>
      </c>
      <c r="N1654" s="2">
        <v>3.5211267605633804E-3</v>
      </c>
      <c r="O1654" s="2">
        <v>8.6267605633802813E-2</v>
      </c>
      <c r="P1654">
        <v>125</v>
      </c>
      <c r="Q1654" s="2">
        <v>7.4582338902147965E-2</v>
      </c>
      <c r="R1654">
        <v>1704</v>
      </c>
      <c r="S1654">
        <v>1676</v>
      </c>
      <c r="T1654">
        <v>1519</v>
      </c>
      <c r="U1654">
        <v>3</v>
      </c>
      <c r="V1654">
        <v>12</v>
      </c>
      <c r="W1654">
        <v>19</v>
      </c>
      <c r="X1654">
        <v>123</v>
      </c>
      <c r="Y1654">
        <v>119</v>
      </c>
      <c r="Z1654">
        <v>0</v>
      </c>
      <c r="AA1654">
        <v>0</v>
      </c>
      <c r="AB1654">
        <v>0</v>
      </c>
      <c r="AC1654">
        <v>0</v>
      </c>
      <c r="AD1654">
        <v>1536</v>
      </c>
      <c r="AE1654">
        <v>3</v>
      </c>
      <c r="AF1654">
        <v>17</v>
      </c>
      <c r="AG1654">
        <v>19</v>
      </c>
      <c r="AH1654">
        <v>126</v>
      </c>
      <c r="AI1654" s="3">
        <v>8.8541666666666671E-2</v>
      </c>
      <c r="AJ1654" s="3">
        <v>0</v>
      </c>
      <c r="AK1654" s="3">
        <v>0.29411764705882354</v>
      </c>
      <c r="AL1654" s="3">
        <v>0</v>
      </c>
      <c r="AM1654" s="3">
        <v>2.3809523809523808E-2</v>
      </c>
      <c r="AN1654" s="2">
        <f t="shared" si="56"/>
        <v>8.9788732394366189E-2</v>
      </c>
      <c r="AO1654" s="2">
        <v>9.700176366843033E-2</v>
      </c>
      <c r="AP1654">
        <f t="shared" si="57"/>
        <v>153</v>
      </c>
    </row>
    <row r="1655" spans="1:42" ht="16.5" hidden="1" customHeight="1" x14ac:dyDescent="0.25">
      <c r="A1655" s="4">
        <v>2011</v>
      </c>
      <c r="B1655" s="1" t="s">
        <v>404</v>
      </c>
      <c r="D1655" t="s">
        <v>32</v>
      </c>
      <c r="E1655" t="s">
        <v>405</v>
      </c>
      <c r="F1655" t="s">
        <v>406</v>
      </c>
      <c r="G1655">
        <v>144</v>
      </c>
      <c r="H1655">
        <v>0</v>
      </c>
      <c r="I1655">
        <v>0</v>
      </c>
      <c r="J1655">
        <v>0</v>
      </c>
      <c r="K1655">
        <v>0</v>
      </c>
      <c r="L1655">
        <v>8</v>
      </c>
      <c r="M1655">
        <v>145</v>
      </c>
      <c r="N1655" s="2">
        <v>3.793266951161688E-3</v>
      </c>
      <c r="O1655" s="2">
        <v>6.8752963489805599E-2</v>
      </c>
      <c r="P1655">
        <v>59</v>
      </c>
      <c r="Q1655" s="2">
        <v>2.9280397022332507E-2</v>
      </c>
      <c r="R1655">
        <v>2109</v>
      </c>
      <c r="S1655">
        <v>2015</v>
      </c>
      <c r="T1655">
        <v>1727</v>
      </c>
      <c r="U1655">
        <v>67</v>
      </c>
      <c r="V1655">
        <v>75</v>
      </c>
      <c r="W1655">
        <v>34</v>
      </c>
      <c r="X1655">
        <v>112</v>
      </c>
      <c r="Y1655">
        <v>44</v>
      </c>
      <c r="Z1655">
        <v>0</v>
      </c>
      <c r="AA1655">
        <v>0</v>
      </c>
      <c r="AB1655">
        <v>3</v>
      </c>
      <c r="AC1655">
        <v>0</v>
      </c>
      <c r="AD1655">
        <v>1827</v>
      </c>
      <c r="AE1655">
        <v>67</v>
      </c>
      <c r="AF1655">
        <v>75</v>
      </c>
      <c r="AG1655">
        <v>31</v>
      </c>
      <c r="AH1655">
        <v>112</v>
      </c>
      <c r="AI1655" s="3">
        <v>7.8817733990147784E-2</v>
      </c>
      <c r="AJ1655" s="3">
        <v>0</v>
      </c>
      <c r="AK1655" s="3">
        <v>0</v>
      </c>
      <c r="AL1655" s="3">
        <v>0</v>
      </c>
      <c r="AM1655" s="3">
        <v>0</v>
      </c>
      <c r="AN1655" s="2">
        <f t="shared" si="56"/>
        <v>7.2546230440967294E-2</v>
      </c>
      <c r="AO1655" s="2">
        <v>0.13494318181818182</v>
      </c>
      <c r="AP1655">
        <f t="shared" si="57"/>
        <v>153</v>
      </c>
    </row>
    <row r="1656" spans="1:42" ht="16.5" hidden="1" customHeight="1" x14ac:dyDescent="0.25">
      <c r="A1656" s="4" t="s">
        <v>796</v>
      </c>
      <c r="B1656" s="1" t="s">
        <v>592</v>
      </c>
      <c r="D1656" t="s">
        <v>32</v>
      </c>
      <c r="E1656" t="s">
        <v>333</v>
      </c>
      <c r="F1656" t="s">
        <v>593</v>
      </c>
      <c r="G1656">
        <v>139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153</v>
      </c>
      <c r="N1656" s="2">
        <v>0</v>
      </c>
      <c r="O1656" s="2">
        <v>7.0247933884297523E-2</v>
      </c>
      <c r="P1656">
        <v>276</v>
      </c>
      <c r="Q1656" s="2">
        <v>0.11994784876140809</v>
      </c>
      <c r="R1656">
        <v>2178</v>
      </c>
      <c r="S1656">
        <v>2301</v>
      </c>
      <c r="T1656">
        <v>2193</v>
      </c>
      <c r="U1656">
        <v>12</v>
      </c>
      <c r="V1656">
        <v>29</v>
      </c>
      <c r="W1656">
        <v>40</v>
      </c>
      <c r="X1656">
        <v>27</v>
      </c>
      <c r="Y1656">
        <v>270</v>
      </c>
      <c r="Z1656">
        <v>0</v>
      </c>
      <c r="AA1656">
        <v>0</v>
      </c>
      <c r="AB1656">
        <v>0</v>
      </c>
      <c r="AC1656">
        <v>0</v>
      </c>
      <c r="AD1656">
        <v>2062</v>
      </c>
      <c r="AE1656">
        <v>12</v>
      </c>
      <c r="AF1656">
        <v>29</v>
      </c>
      <c r="AG1656">
        <v>40</v>
      </c>
      <c r="AH1656">
        <v>27</v>
      </c>
      <c r="AI1656" s="3">
        <v>6.7410281280310375E-2</v>
      </c>
      <c r="AJ1656" s="3">
        <v>0</v>
      </c>
      <c r="AK1656" s="3">
        <v>0</v>
      </c>
      <c r="AL1656" s="3">
        <v>0</v>
      </c>
      <c r="AM1656" s="3">
        <v>0</v>
      </c>
      <c r="AN1656" s="2">
        <f t="shared" si="56"/>
        <v>7.0247933884297523E-2</v>
      </c>
      <c r="AO1656" s="2">
        <v>4.9769585253456219E-2</v>
      </c>
      <c r="AP1656">
        <f t="shared" si="57"/>
        <v>153</v>
      </c>
    </row>
    <row r="1657" spans="1:42" ht="16.5" hidden="1" customHeight="1" x14ac:dyDescent="0.25">
      <c r="A1657" s="4" t="s">
        <v>800</v>
      </c>
      <c r="B1657" s="1" t="s">
        <v>304</v>
      </c>
      <c r="D1657" t="s">
        <v>32</v>
      </c>
      <c r="E1657" t="s">
        <v>305</v>
      </c>
      <c r="F1657" t="s">
        <v>306</v>
      </c>
      <c r="G1657">
        <v>96</v>
      </c>
      <c r="H1657">
        <v>0</v>
      </c>
      <c r="I1657">
        <v>4</v>
      </c>
      <c r="J1657">
        <v>4</v>
      </c>
      <c r="K1657">
        <v>39</v>
      </c>
      <c r="L1657">
        <v>0</v>
      </c>
      <c r="M1657">
        <v>153</v>
      </c>
      <c r="N1657" s="2">
        <v>0</v>
      </c>
      <c r="O1657" s="2">
        <v>6.1248999199359486E-2</v>
      </c>
      <c r="P1657">
        <v>158</v>
      </c>
      <c r="Q1657" s="2">
        <v>6.3124250898921291E-2</v>
      </c>
      <c r="R1657">
        <v>2498</v>
      </c>
      <c r="S1657">
        <v>2503</v>
      </c>
      <c r="T1657">
        <v>1688</v>
      </c>
      <c r="U1657">
        <v>7</v>
      </c>
      <c r="V1657">
        <v>302</v>
      </c>
      <c r="W1657">
        <v>164</v>
      </c>
      <c r="X1657">
        <v>342</v>
      </c>
      <c r="Y1657">
        <v>130</v>
      </c>
      <c r="Z1657">
        <v>0</v>
      </c>
      <c r="AA1657">
        <v>3</v>
      </c>
      <c r="AB1657">
        <v>0</v>
      </c>
      <c r="AC1657">
        <v>5</v>
      </c>
      <c r="AD1657">
        <v>1654</v>
      </c>
      <c r="AE1657">
        <v>7</v>
      </c>
      <c r="AF1657">
        <v>303</v>
      </c>
      <c r="AG1657">
        <v>168</v>
      </c>
      <c r="AH1657">
        <v>376</v>
      </c>
      <c r="AI1657" s="3">
        <v>5.8041112454655382E-2</v>
      </c>
      <c r="AJ1657" s="3">
        <v>0</v>
      </c>
      <c r="AK1657" s="3">
        <v>1.3201320132013201E-2</v>
      </c>
      <c r="AL1657" s="3">
        <v>2.3809523809523808E-2</v>
      </c>
      <c r="AM1657" s="3">
        <v>0.10372340425531915</v>
      </c>
      <c r="AN1657" s="2">
        <f t="shared" si="56"/>
        <v>6.1248999199359486E-2</v>
      </c>
      <c r="AO1657" s="2">
        <v>0.34051036682615632</v>
      </c>
      <c r="AP1657">
        <f t="shared" si="57"/>
        <v>153</v>
      </c>
    </row>
    <row r="1658" spans="1:42" ht="16.5" hidden="1" customHeight="1" x14ac:dyDescent="0.25">
      <c r="A1658" s="4" t="s">
        <v>803</v>
      </c>
      <c r="B1658" t="s">
        <v>626</v>
      </c>
      <c r="D1658" t="s">
        <v>32</v>
      </c>
      <c r="E1658" t="s">
        <v>129</v>
      </c>
      <c r="F1658" t="s">
        <v>627</v>
      </c>
      <c r="G1658">
        <v>148</v>
      </c>
      <c r="H1658">
        <v>0</v>
      </c>
      <c r="I1658">
        <v>0</v>
      </c>
      <c r="J1658">
        <v>0</v>
      </c>
      <c r="K1658">
        <v>0</v>
      </c>
      <c r="L1658">
        <v>59</v>
      </c>
      <c r="M1658">
        <v>94</v>
      </c>
      <c r="N1658" s="2">
        <v>1.5967523680649527E-2</v>
      </c>
      <c r="O1658" s="2">
        <v>2.5439783491204331E-2</v>
      </c>
      <c r="P1658">
        <v>39</v>
      </c>
      <c r="Q1658" s="2">
        <v>1.0890812622172577E-2</v>
      </c>
      <c r="R1658">
        <v>3695</v>
      </c>
      <c r="S1658">
        <v>3581</v>
      </c>
      <c r="T1658">
        <v>3458</v>
      </c>
      <c r="U1658">
        <v>15</v>
      </c>
      <c r="V1658">
        <v>28</v>
      </c>
      <c r="W1658">
        <v>53</v>
      </c>
      <c r="X1658">
        <v>22</v>
      </c>
      <c r="Y1658">
        <v>35</v>
      </c>
      <c r="Z1658">
        <v>0</v>
      </c>
      <c r="AA1658">
        <v>0</v>
      </c>
      <c r="AB1658">
        <v>0</v>
      </c>
      <c r="AC1658">
        <v>0</v>
      </c>
      <c r="AD1658">
        <v>3571</v>
      </c>
      <c r="AE1658">
        <v>15</v>
      </c>
      <c r="AF1658">
        <v>28</v>
      </c>
      <c r="AG1658">
        <v>53</v>
      </c>
      <c r="AH1658">
        <v>22</v>
      </c>
      <c r="AI1658" s="3">
        <v>4.1444973396807618E-2</v>
      </c>
      <c r="AJ1658" s="3">
        <v>0</v>
      </c>
      <c r="AK1658" s="3">
        <v>0</v>
      </c>
      <c r="AL1658" s="3">
        <v>0</v>
      </c>
      <c r="AM1658" s="3">
        <v>0</v>
      </c>
      <c r="AN1658" s="2">
        <f t="shared" si="56"/>
        <v>4.1407307171853855E-2</v>
      </c>
      <c r="AO1658" s="2">
        <v>3.1986988343724584E-2</v>
      </c>
      <c r="AP1658">
        <f t="shared" si="57"/>
        <v>153</v>
      </c>
    </row>
    <row r="1659" spans="1:42" ht="16.5" hidden="1" customHeight="1" x14ac:dyDescent="0.25">
      <c r="A1659" s="5" t="s">
        <v>790</v>
      </c>
      <c r="B1659" s="1" t="s">
        <v>57</v>
      </c>
      <c r="C1659" t="s">
        <v>36</v>
      </c>
      <c r="D1659" t="s">
        <v>43</v>
      </c>
      <c r="E1659" t="s">
        <v>47</v>
      </c>
      <c r="F1659" t="s">
        <v>58</v>
      </c>
      <c r="G1659">
        <v>116</v>
      </c>
      <c r="H1659">
        <v>0</v>
      </c>
      <c r="I1659">
        <v>16</v>
      </c>
      <c r="J1659">
        <v>4</v>
      </c>
      <c r="K1659">
        <v>0</v>
      </c>
      <c r="L1659">
        <v>17</v>
      </c>
      <c r="M1659">
        <v>136</v>
      </c>
      <c r="N1659" s="2">
        <v>4.1605482134116495E-3</v>
      </c>
      <c r="O1659" s="2">
        <v>3.3284385707293196E-2</v>
      </c>
      <c r="P1659">
        <v>425</v>
      </c>
      <c r="Q1659" s="2">
        <v>9.7521798990362549E-2</v>
      </c>
      <c r="R1659">
        <v>4086</v>
      </c>
      <c r="S1659">
        <v>4358</v>
      </c>
      <c r="T1659">
        <v>3486</v>
      </c>
      <c r="U1659">
        <v>73</v>
      </c>
      <c r="V1659">
        <v>259</v>
      </c>
      <c r="W1659">
        <v>309</v>
      </c>
      <c r="X1659">
        <v>231</v>
      </c>
      <c r="Y1659">
        <v>343</v>
      </c>
      <c r="Z1659">
        <v>7</v>
      </c>
      <c r="AA1659">
        <v>18</v>
      </c>
      <c r="AB1659">
        <v>18</v>
      </c>
      <c r="AC1659">
        <v>11</v>
      </c>
      <c r="AD1659">
        <v>3259</v>
      </c>
      <c r="AE1659">
        <v>66</v>
      </c>
      <c r="AF1659">
        <v>257</v>
      </c>
      <c r="AG1659">
        <v>295</v>
      </c>
      <c r="AH1659">
        <v>220</v>
      </c>
      <c r="AI1659" s="3">
        <v>3.559374041116907E-2</v>
      </c>
      <c r="AJ1659" s="3">
        <v>0</v>
      </c>
      <c r="AK1659" s="3">
        <v>6.2256809338521402E-2</v>
      </c>
      <c r="AL1659" s="3">
        <v>1.3559322033898305E-2</v>
      </c>
      <c r="AM1659" s="3">
        <v>0</v>
      </c>
      <c r="AN1659" s="2">
        <f t="shared" si="56"/>
        <v>3.7444933920704845E-2</v>
      </c>
      <c r="AO1659" s="2">
        <v>0.20453990724920673</v>
      </c>
      <c r="AP1659">
        <f t="shared" si="57"/>
        <v>153</v>
      </c>
    </row>
    <row r="1660" spans="1:42" ht="16.5" hidden="1" customHeight="1" x14ac:dyDescent="0.25">
      <c r="A1660" s="5" t="s">
        <v>793</v>
      </c>
      <c r="B1660" s="1" t="s">
        <v>596</v>
      </c>
      <c r="D1660" t="s">
        <v>32</v>
      </c>
      <c r="E1660" t="s">
        <v>333</v>
      </c>
      <c r="F1660" t="s">
        <v>597</v>
      </c>
      <c r="G1660">
        <v>136</v>
      </c>
      <c r="H1660">
        <v>0</v>
      </c>
      <c r="I1660">
        <v>0</v>
      </c>
      <c r="J1660">
        <v>4</v>
      </c>
      <c r="K1660">
        <v>0</v>
      </c>
      <c r="L1660">
        <v>79</v>
      </c>
      <c r="M1660">
        <v>74</v>
      </c>
      <c r="N1660" s="2">
        <v>1.9179412478756978E-2</v>
      </c>
      <c r="O1660" s="2">
        <v>1.7965525613012866E-2</v>
      </c>
      <c r="P1660">
        <v>46</v>
      </c>
      <c r="Q1660" s="2">
        <v>1.1465603190428714E-2</v>
      </c>
      <c r="R1660">
        <v>4119</v>
      </c>
      <c r="S1660">
        <v>4012</v>
      </c>
      <c r="T1660">
        <v>3684</v>
      </c>
      <c r="U1660">
        <v>14</v>
      </c>
      <c r="V1660">
        <v>75</v>
      </c>
      <c r="W1660">
        <v>54</v>
      </c>
      <c r="X1660">
        <v>185</v>
      </c>
      <c r="Y1660">
        <v>41</v>
      </c>
      <c r="Z1660">
        <v>0</v>
      </c>
      <c r="AA1660">
        <v>0</v>
      </c>
      <c r="AB1660">
        <v>0</v>
      </c>
      <c r="AC1660">
        <v>0</v>
      </c>
      <c r="AD1660">
        <v>3779</v>
      </c>
      <c r="AE1660">
        <v>14</v>
      </c>
      <c r="AF1660">
        <v>75</v>
      </c>
      <c r="AG1660">
        <v>58</v>
      </c>
      <c r="AH1660">
        <v>185</v>
      </c>
      <c r="AI1660" s="3">
        <v>3.5988356708123843E-2</v>
      </c>
      <c r="AJ1660" s="3">
        <v>0</v>
      </c>
      <c r="AK1660" s="3">
        <v>0</v>
      </c>
      <c r="AL1660" s="3">
        <v>6.8965517241379309E-2</v>
      </c>
      <c r="AM1660" s="3">
        <v>0</v>
      </c>
      <c r="AN1660" s="2">
        <f t="shared" si="56"/>
        <v>3.7144938091769844E-2</v>
      </c>
      <c r="AO1660" s="2">
        <v>8.0758939430795429E-2</v>
      </c>
      <c r="AP1660">
        <f t="shared" si="57"/>
        <v>153</v>
      </c>
    </row>
    <row r="1661" spans="1:42" ht="16.5" hidden="1" customHeight="1" x14ac:dyDescent="0.25">
      <c r="A1661" s="5" t="s">
        <v>788</v>
      </c>
      <c r="B1661" s="1" t="s">
        <v>275</v>
      </c>
      <c r="D1661" t="s">
        <v>32</v>
      </c>
      <c r="E1661" t="s">
        <v>273</v>
      </c>
      <c r="F1661" t="s">
        <v>276</v>
      </c>
      <c r="G1661">
        <v>139</v>
      </c>
      <c r="H1661">
        <v>0</v>
      </c>
      <c r="I1661">
        <v>0</v>
      </c>
      <c r="J1661">
        <v>0</v>
      </c>
      <c r="K1661">
        <v>8</v>
      </c>
      <c r="L1661">
        <v>0</v>
      </c>
      <c r="M1661">
        <v>153</v>
      </c>
      <c r="N1661" s="2">
        <v>0</v>
      </c>
      <c r="O1661" s="2">
        <v>3.4701746427761394E-2</v>
      </c>
      <c r="P1661">
        <v>126</v>
      </c>
      <c r="Q1661" s="2">
        <v>2.8753993610223641E-2</v>
      </c>
      <c r="R1661">
        <v>4409</v>
      </c>
      <c r="S1661">
        <v>4382</v>
      </c>
      <c r="T1661">
        <v>3207</v>
      </c>
      <c r="U1661">
        <v>26</v>
      </c>
      <c r="V1661">
        <v>84</v>
      </c>
      <c r="W1661">
        <v>23</v>
      </c>
      <c r="X1661">
        <v>1042</v>
      </c>
      <c r="Y1661">
        <v>113</v>
      </c>
      <c r="Z1661">
        <v>0</v>
      </c>
      <c r="AA1661">
        <v>0</v>
      </c>
      <c r="AB1661">
        <v>0</v>
      </c>
      <c r="AC1661">
        <v>3</v>
      </c>
      <c r="AD1661">
        <v>3233</v>
      </c>
      <c r="AE1661">
        <v>26</v>
      </c>
      <c r="AF1661">
        <v>84</v>
      </c>
      <c r="AG1661">
        <v>23</v>
      </c>
      <c r="AH1661">
        <v>1047</v>
      </c>
      <c r="AI1661" s="3">
        <v>4.2994123105474791E-2</v>
      </c>
      <c r="AJ1661" s="3">
        <v>0</v>
      </c>
      <c r="AK1661" s="3">
        <v>0</v>
      </c>
      <c r="AL1661" s="3">
        <v>0</v>
      </c>
      <c r="AM1661" s="3">
        <v>7.6408787010506206E-3</v>
      </c>
      <c r="AN1661" s="2">
        <f t="shared" si="56"/>
        <v>3.4701746427761394E-2</v>
      </c>
      <c r="AO1661" s="2">
        <v>0.26739179696351689</v>
      </c>
      <c r="AP1661">
        <f t="shared" si="57"/>
        <v>153</v>
      </c>
    </row>
    <row r="1662" spans="1:42" ht="16.5" hidden="1" customHeight="1" x14ac:dyDescent="0.25">
      <c r="A1662" s="4" t="s">
        <v>801</v>
      </c>
      <c r="B1662" t="s">
        <v>712</v>
      </c>
      <c r="D1662" t="s">
        <v>32</v>
      </c>
      <c r="E1662" t="s">
        <v>534</v>
      </c>
      <c r="F1662" t="s">
        <v>713</v>
      </c>
      <c r="G1662">
        <v>136</v>
      </c>
      <c r="H1662">
        <v>3</v>
      </c>
      <c r="I1662">
        <v>3</v>
      </c>
      <c r="J1662">
        <v>0</v>
      </c>
      <c r="K1662">
        <v>0</v>
      </c>
      <c r="L1662">
        <v>0</v>
      </c>
      <c r="M1662">
        <v>152</v>
      </c>
      <c r="N1662" s="2">
        <v>0</v>
      </c>
      <c r="O1662" s="2">
        <v>0.53521126760563376</v>
      </c>
      <c r="P1662">
        <v>7</v>
      </c>
      <c r="Q1662" s="2">
        <v>5.0359712230215826E-2</v>
      </c>
      <c r="R1662">
        <v>284</v>
      </c>
      <c r="S1662">
        <v>139</v>
      </c>
      <c r="T1662">
        <v>122</v>
      </c>
      <c r="V1662">
        <v>2</v>
      </c>
      <c r="W1662">
        <v>1</v>
      </c>
      <c r="X1662">
        <v>14</v>
      </c>
      <c r="Y1662">
        <v>4</v>
      </c>
      <c r="Z1662">
        <v>0</v>
      </c>
      <c r="AA1662">
        <v>0</v>
      </c>
      <c r="AB1662">
        <v>0</v>
      </c>
      <c r="AC1662">
        <v>0</v>
      </c>
      <c r="AD1662">
        <v>254</v>
      </c>
      <c r="AF1662">
        <v>5</v>
      </c>
      <c r="AG1662">
        <v>1</v>
      </c>
      <c r="AH1662">
        <v>14</v>
      </c>
      <c r="AI1662" s="3">
        <v>0.53543307086614178</v>
      </c>
      <c r="AJ1662" s="3">
        <v>0</v>
      </c>
      <c r="AK1662" s="3">
        <v>0.6</v>
      </c>
      <c r="AL1662" s="3">
        <v>0</v>
      </c>
      <c r="AM1662" s="3">
        <v>0</v>
      </c>
      <c r="AN1662" s="2">
        <f t="shared" si="56"/>
        <v>0.53521126760563376</v>
      </c>
      <c r="AO1662" s="2">
        <v>7.2992700729927001E-2</v>
      </c>
      <c r="AP1662">
        <f t="shared" si="57"/>
        <v>152</v>
      </c>
    </row>
    <row r="1663" spans="1:42" ht="16.5" hidden="1" customHeight="1" x14ac:dyDescent="0.25">
      <c r="A1663" s="4" t="s">
        <v>797</v>
      </c>
      <c r="B1663" t="s">
        <v>656</v>
      </c>
      <c r="D1663" t="s">
        <v>32</v>
      </c>
      <c r="E1663" t="s">
        <v>322</v>
      </c>
      <c r="F1663" t="s">
        <v>657</v>
      </c>
      <c r="G1663">
        <v>128</v>
      </c>
      <c r="H1663">
        <v>4</v>
      </c>
      <c r="I1663">
        <v>0</v>
      </c>
      <c r="J1663">
        <v>0</v>
      </c>
      <c r="K1663">
        <v>10</v>
      </c>
      <c r="L1663">
        <v>0</v>
      </c>
      <c r="M1663">
        <v>152</v>
      </c>
      <c r="N1663" s="2">
        <v>0</v>
      </c>
      <c r="O1663" s="2">
        <v>0.26573426573426573</v>
      </c>
      <c r="P1663">
        <v>18</v>
      </c>
      <c r="Q1663" s="2">
        <v>4.1095890410958902E-2</v>
      </c>
      <c r="R1663">
        <v>572</v>
      </c>
      <c r="S1663">
        <v>438</v>
      </c>
      <c r="T1663">
        <v>359</v>
      </c>
      <c r="U1663">
        <v>4</v>
      </c>
      <c r="V1663">
        <v>11</v>
      </c>
      <c r="W1663">
        <v>5</v>
      </c>
      <c r="X1663">
        <v>59</v>
      </c>
      <c r="Y1663">
        <v>12</v>
      </c>
      <c r="Z1663">
        <v>0</v>
      </c>
      <c r="AA1663">
        <v>0</v>
      </c>
      <c r="AB1663">
        <v>0</v>
      </c>
      <c r="AC1663">
        <v>0</v>
      </c>
      <c r="AD1663">
        <v>475</v>
      </c>
      <c r="AE1663">
        <v>8</v>
      </c>
      <c r="AF1663">
        <v>11</v>
      </c>
      <c r="AG1663">
        <v>5</v>
      </c>
      <c r="AH1663">
        <v>69</v>
      </c>
      <c r="AI1663" s="3">
        <v>0.26947368421052631</v>
      </c>
      <c r="AJ1663" s="3">
        <v>0.5</v>
      </c>
      <c r="AK1663" s="3">
        <v>0</v>
      </c>
      <c r="AL1663" s="3">
        <v>0</v>
      </c>
      <c r="AM1663" s="3">
        <v>0.14492753623188406</v>
      </c>
      <c r="AN1663" s="2">
        <f t="shared" si="56"/>
        <v>0.26573426573426573</v>
      </c>
      <c r="AO1663" s="2">
        <v>0.16373239436619719</v>
      </c>
      <c r="AP1663">
        <f t="shared" si="57"/>
        <v>152</v>
      </c>
    </row>
    <row r="1664" spans="1:42" ht="16.5" hidden="1" customHeight="1" x14ac:dyDescent="0.25">
      <c r="A1664" s="4" t="s">
        <v>799</v>
      </c>
      <c r="B1664" t="s">
        <v>656</v>
      </c>
      <c r="D1664" t="s">
        <v>32</v>
      </c>
      <c r="E1664" t="s">
        <v>322</v>
      </c>
      <c r="F1664" t="s">
        <v>657</v>
      </c>
      <c r="G1664">
        <v>125</v>
      </c>
      <c r="H1664">
        <v>3</v>
      </c>
      <c r="I1664">
        <v>0</v>
      </c>
      <c r="J1664">
        <v>0</v>
      </c>
      <c r="K1664">
        <v>12</v>
      </c>
      <c r="L1664">
        <v>0</v>
      </c>
      <c r="M1664">
        <v>152</v>
      </c>
      <c r="N1664" s="2">
        <v>0</v>
      </c>
      <c r="O1664" s="2">
        <v>0.25938566552901021</v>
      </c>
      <c r="P1664">
        <v>25</v>
      </c>
      <c r="Q1664" s="2">
        <v>5.4466230936819175E-2</v>
      </c>
      <c r="R1664">
        <v>586</v>
      </c>
      <c r="S1664">
        <v>459</v>
      </c>
      <c r="T1664">
        <v>373</v>
      </c>
      <c r="U1664">
        <v>3</v>
      </c>
      <c r="V1664">
        <v>5</v>
      </c>
      <c r="W1664">
        <v>6</v>
      </c>
      <c r="X1664">
        <v>72</v>
      </c>
      <c r="Y1664">
        <v>21</v>
      </c>
      <c r="Z1664">
        <v>0</v>
      </c>
      <c r="AA1664">
        <v>0</v>
      </c>
      <c r="AB1664">
        <v>0</v>
      </c>
      <c r="AC1664">
        <v>3</v>
      </c>
      <c r="AD1664">
        <v>477</v>
      </c>
      <c r="AE1664">
        <v>6</v>
      </c>
      <c r="AF1664">
        <v>5</v>
      </c>
      <c r="AG1664">
        <v>6</v>
      </c>
      <c r="AH1664">
        <v>81</v>
      </c>
      <c r="AI1664" s="3">
        <v>0.26205450733752622</v>
      </c>
      <c r="AJ1664" s="3">
        <v>0.5</v>
      </c>
      <c r="AK1664" s="3">
        <v>0</v>
      </c>
      <c r="AL1664" s="3">
        <v>0</v>
      </c>
      <c r="AM1664" s="3">
        <v>0.14814814814814814</v>
      </c>
      <c r="AN1664" s="2">
        <f t="shared" si="56"/>
        <v>0.25938566552901021</v>
      </c>
      <c r="AO1664" s="2">
        <v>0.17043478260869566</v>
      </c>
      <c r="AP1664">
        <f t="shared" si="57"/>
        <v>152</v>
      </c>
    </row>
    <row r="1665" spans="1:42" ht="16.5" hidden="1" customHeight="1" x14ac:dyDescent="0.25">
      <c r="A1665" s="4" t="s">
        <v>797</v>
      </c>
      <c r="B1665" s="1" t="s">
        <v>500</v>
      </c>
      <c r="D1665" t="s">
        <v>32</v>
      </c>
      <c r="E1665" t="s">
        <v>498</v>
      </c>
      <c r="F1665" t="s">
        <v>501</v>
      </c>
      <c r="G1665">
        <v>142</v>
      </c>
      <c r="H1665">
        <v>0</v>
      </c>
      <c r="I1665">
        <v>0</v>
      </c>
      <c r="J1665">
        <v>0</v>
      </c>
      <c r="K1665">
        <v>6</v>
      </c>
      <c r="L1665">
        <v>0</v>
      </c>
      <c r="M1665">
        <v>152</v>
      </c>
      <c r="N1665" s="2">
        <v>0</v>
      </c>
      <c r="O1665" s="2">
        <v>0.21258741258741259</v>
      </c>
      <c r="P1665">
        <v>108</v>
      </c>
      <c r="Q1665" s="2">
        <v>0.16095380029806258</v>
      </c>
      <c r="R1665">
        <v>715</v>
      </c>
      <c r="S1665">
        <v>671</v>
      </c>
      <c r="T1665">
        <v>643</v>
      </c>
      <c r="U1665">
        <v>11</v>
      </c>
      <c r="V1665">
        <v>9</v>
      </c>
      <c r="W1665">
        <v>4</v>
      </c>
      <c r="X1665">
        <v>4</v>
      </c>
      <c r="Y1665">
        <v>97</v>
      </c>
      <c r="Z1665">
        <v>4</v>
      </c>
      <c r="AA1665">
        <v>0</v>
      </c>
      <c r="AB1665">
        <v>0</v>
      </c>
      <c r="AC1665">
        <v>0</v>
      </c>
      <c r="AD1665">
        <v>688</v>
      </c>
      <c r="AE1665">
        <v>7</v>
      </c>
      <c r="AF1665">
        <v>9</v>
      </c>
      <c r="AG1665">
        <v>4</v>
      </c>
      <c r="AH1665">
        <v>10</v>
      </c>
      <c r="AI1665" s="3">
        <v>0.20639534883720931</v>
      </c>
      <c r="AJ1665" s="3">
        <v>0</v>
      </c>
      <c r="AK1665" s="3">
        <v>0</v>
      </c>
      <c r="AL1665" s="3">
        <v>0</v>
      </c>
      <c r="AM1665" s="3">
        <v>0.6</v>
      </c>
      <c r="AN1665" s="2">
        <f t="shared" si="56"/>
        <v>0.21258741258741259</v>
      </c>
      <c r="AO1665" s="2">
        <v>4.1782729805013928E-2</v>
      </c>
      <c r="AP1665">
        <f t="shared" si="57"/>
        <v>152</v>
      </c>
    </row>
    <row r="1666" spans="1:42" ht="16.5" hidden="1" customHeight="1" x14ac:dyDescent="0.25">
      <c r="A1666" s="4" t="s">
        <v>798</v>
      </c>
      <c r="B1666" t="s">
        <v>640</v>
      </c>
      <c r="D1666" t="s">
        <v>32</v>
      </c>
      <c r="E1666" t="s">
        <v>408</v>
      </c>
      <c r="F1666" t="s">
        <v>641</v>
      </c>
      <c r="G1666">
        <v>119</v>
      </c>
      <c r="H1666">
        <v>9</v>
      </c>
      <c r="I1666">
        <v>10</v>
      </c>
      <c r="J1666">
        <v>0</v>
      </c>
      <c r="K1666">
        <v>6</v>
      </c>
      <c r="L1666">
        <v>3</v>
      </c>
      <c r="M1666">
        <v>149</v>
      </c>
      <c r="N1666" s="2">
        <v>2.8873917228103944E-3</v>
      </c>
      <c r="O1666" s="2">
        <v>0.14340712223291627</v>
      </c>
      <c r="P1666">
        <v>79</v>
      </c>
      <c r="Q1666" s="2">
        <v>8.1780538302277439E-2</v>
      </c>
      <c r="R1666">
        <v>1039</v>
      </c>
      <c r="S1666">
        <v>966</v>
      </c>
      <c r="T1666">
        <v>735</v>
      </c>
      <c r="U1666">
        <v>170</v>
      </c>
      <c r="V1666">
        <v>29</v>
      </c>
      <c r="W1666">
        <v>12</v>
      </c>
      <c r="X1666">
        <v>20</v>
      </c>
      <c r="Y1666">
        <v>58</v>
      </c>
      <c r="Z1666">
        <v>10</v>
      </c>
      <c r="AA1666">
        <v>6</v>
      </c>
      <c r="AB1666">
        <v>0</v>
      </c>
      <c r="AC1666">
        <v>0</v>
      </c>
      <c r="AD1666">
        <v>796</v>
      </c>
      <c r="AE1666">
        <v>169</v>
      </c>
      <c r="AF1666">
        <v>33</v>
      </c>
      <c r="AG1666">
        <v>12</v>
      </c>
      <c r="AH1666">
        <v>26</v>
      </c>
      <c r="AI1666" s="3">
        <v>0.14949748743718594</v>
      </c>
      <c r="AJ1666" s="3">
        <v>5.3254437869822487E-2</v>
      </c>
      <c r="AK1666" s="3">
        <v>0.30303030303030304</v>
      </c>
      <c r="AL1666" s="3">
        <v>0</v>
      </c>
      <c r="AM1666" s="3">
        <v>0.23076923076923078</v>
      </c>
      <c r="AN1666" s="2">
        <f t="shared" si="56"/>
        <v>0.14629451395572665</v>
      </c>
      <c r="AO1666" s="2">
        <v>0.23166023166023167</v>
      </c>
      <c r="AP1666">
        <f t="shared" si="57"/>
        <v>152</v>
      </c>
    </row>
    <row r="1667" spans="1:42" ht="16.5" hidden="1" customHeight="1" x14ac:dyDescent="0.25">
      <c r="A1667" s="4" t="s">
        <v>800</v>
      </c>
      <c r="B1667" s="1" t="s">
        <v>572</v>
      </c>
      <c r="D1667" t="s">
        <v>32</v>
      </c>
      <c r="E1667" t="s">
        <v>568</v>
      </c>
      <c r="F1667" t="s">
        <v>573</v>
      </c>
      <c r="G1667">
        <v>81</v>
      </c>
      <c r="H1667">
        <v>0</v>
      </c>
      <c r="I1667">
        <v>0</v>
      </c>
      <c r="J1667">
        <v>0</v>
      </c>
      <c r="K1667">
        <v>60</v>
      </c>
      <c r="L1667">
        <v>5</v>
      </c>
      <c r="M1667">
        <v>147</v>
      </c>
      <c r="N1667" s="2">
        <v>4.6296296296296294E-3</v>
      </c>
      <c r="O1667" s="2">
        <v>0.1361111111111111</v>
      </c>
      <c r="P1667">
        <v>44</v>
      </c>
      <c r="Q1667" s="2">
        <v>4.5267489711934158E-2</v>
      </c>
      <c r="R1667">
        <v>1080</v>
      </c>
      <c r="S1667">
        <v>972</v>
      </c>
      <c r="T1667">
        <v>487</v>
      </c>
      <c r="U1667">
        <v>6</v>
      </c>
      <c r="V1667">
        <v>8</v>
      </c>
      <c r="W1667">
        <v>10</v>
      </c>
      <c r="X1667">
        <v>461</v>
      </c>
      <c r="Y1667">
        <v>42</v>
      </c>
      <c r="Z1667">
        <v>0</v>
      </c>
      <c r="AA1667">
        <v>0</v>
      </c>
      <c r="AB1667">
        <v>0</v>
      </c>
      <c r="AC1667">
        <v>0</v>
      </c>
      <c r="AD1667">
        <v>526</v>
      </c>
      <c r="AE1667">
        <v>6</v>
      </c>
      <c r="AF1667">
        <v>8</v>
      </c>
      <c r="AG1667">
        <v>10</v>
      </c>
      <c r="AH1667">
        <v>521</v>
      </c>
      <c r="AI1667" s="3">
        <v>0.15399239543726237</v>
      </c>
      <c r="AJ1667" s="3">
        <v>0</v>
      </c>
      <c r="AK1667" s="3">
        <v>0</v>
      </c>
      <c r="AL1667" s="3">
        <v>0</v>
      </c>
      <c r="AM1667" s="3">
        <v>0.11516314779270634</v>
      </c>
      <c r="AN1667" s="2">
        <f t="shared" si="56"/>
        <v>0.14074074074074072</v>
      </c>
      <c r="AO1667" s="2">
        <v>0.50887021475256766</v>
      </c>
      <c r="AP1667">
        <f t="shared" si="57"/>
        <v>152</v>
      </c>
    </row>
    <row r="1668" spans="1:42" ht="16.5" hidden="1" customHeight="1" x14ac:dyDescent="0.25">
      <c r="A1668" s="4" t="s">
        <v>799</v>
      </c>
      <c r="B1668" s="1" t="s">
        <v>479</v>
      </c>
      <c r="C1668" t="s">
        <v>36</v>
      </c>
      <c r="D1668" t="s">
        <v>43</v>
      </c>
      <c r="E1668" t="s">
        <v>480</v>
      </c>
      <c r="F1668" t="s">
        <v>481</v>
      </c>
      <c r="G1668">
        <v>132</v>
      </c>
      <c r="H1668">
        <v>0</v>
      </c>
      <c r="I1668">
        <v>0</v>
      </c>
      <c r="J1668">
        <v>3</v>
      </c>
      <c r="K1668">
        <v>4</v>
      </c>
      <c r="L1668">
        <v>49</v>
      </c>
      <c r="M1668">
        <v>103</v>
      </c>
      <c r="N1668" s="2">
        <v>2.8225806451612902E-2</v>
      </c>
      <c r="O1668" s="2">
        <v>5.9331797235023041E-2</v>
      </c>
      <c r="P1668">
        <v>36</v>
      </c>
      <c r="Q1668" s="2">
        <v>2.2222222222222223E-2</v>
      </c>
      <c r="R1668">
        <v>1736</v>
      </c>
      <c r="S1668">
        <v>1620</v>
      </c>
      <c r="T1668">
        <v>1487</v>
      </c>
      <c r="U1668">
        <v>7</v>
      </c>
      <c r="V1668">
        <v>31</v>
      </c>
      <c r="W1668">
        <v>41</v>
      </c>
      <c r="X1668">
        <v>54</v>
      </c>
      <c r="Y1668">
        <v>29</v>
      </c>
      <c r="Z1668">
        <v>0</v>
      </c>
      <c r="AA1668">
        <v>0</v>
      </c>
      <c r="AB1668">
        <v>0</v>
      </c>
      <c r="AC1668">
        <v>0</v>
      </c>
      <c r="AD1668">
        <v>1590</v>
      </c>
      <c r="AE1668">
        <v>7</v>
      </c>
      <c r="AF1668">
        <v>31</v>
      </c>
      <c r="AG1668">
        <v>44</v>
      </c>
      <c r="AH1668">
        <v>58</v>
      </c>
      <c r="AI1668" s="3">
        <v>8.3018867924528297E-2</v>
      </c>
      <c r="AJ1668" s="3">
        <v>0</v>
      </c>
      <c r="AK1668" s="3">
        <v>0</v>
      </c>
      <c r="AL1668" s="3">
        <v>6.8181818181818177E-2</v>
      </c>
      <c r="AM1668" s="3">
        <v>6.8965517241379309E-2</v>
      </c>
      <c r="AN1668" s="2">
        <f t="shared" si="56"/>
        <v>8.755760368663594E-2</v>
      </c>
      <c r="AO1668" s="2">
        <v>8.0924855491329481E-2</v>
      </c>
      <c r="AP1668">
        <f t="shared" si="57"/>
        <v>152</v>
      </c>
    </row>
    <row r="1669" spans="1:42" ht="16.5" hidden="1" customHeight="1" x14ac:dyDescent="0.25">
      <c r="A1669" s="5" t="s">
        <v>789</v>
      </c>
      <c r="B1669" s="1" t="s">
        <v>250</v>
      </c>
      <c r="D1669" t="s">
        <v>32</v>
      </c>
      <c r="E1669" t="s">
        <v>248</v>
      </c>
      <c r="F1669" t="s">
        <v>251</v>
      </c>
      <c r="G1669">
        <v>125</v>
      </c>
      <c r="H1669">
        <v>5</v>
      </c>
      <c r="I1669">
        <v>0</v>
      </c>
      <c r="J1669">
        <v>0</v>
      </c>
      <c r="K1669">
        <v>11</v>
      </c>
      <c r="L1669">
        <v>0</v>
      </c>
      <c r="M1669">
        <v>152</v>
      </c>
      <c r="N1669" s="2">
        <v>0</v>
      </c>
      <c r="O1669" s="2">
        <v>8.2653616095704194E-2</v>
      </c>
      <c r="P1669">
        <v>68</v>
      </c>
      <c r="Q1669" s="2">
        <v>3.8746438746438745E-2</v>
      </c>
      <c r="R1669">
        <v>1839</v>
      </c>
      <c r="S1669">
        <v>1755</v>
      </c>
      <c r="T1669">
        <v>1590</v>
      </c>
      <c r="U1669">
        <v>118</v>
      </c>
      <c r="V1669">
        <v>11</v>
      </c>
      <c r="W1669">
        <v>10</v>
      </c>
      <c r="X1669">
        <v>26</v>
      </c>
      <c r="Y1669">
        <v>42</v>
      </c>
      <c r="Z1669">
        <v>9</v>
      </c>
      <c r="AA1669">
        <v>0</v>
      </c>
      <c r="AB1669">
        <v>0</v>
      </c>
      <c r="AC1669">
        <v>0</v>
      </c>
      <c r="AD1669">
        <v>1673</v>
      </c>
      <c r="AE1669">
        <v>114</v>
      </c>
      <c r="AF1669">
        <v>11</v>
      </c>
      <c r="AG1669">
        <v>10</v>
      </c>
      <c r="AH1669">
        <v>37</v>
      </c>
      <c r="AI1669" s="3">
        <v>7.4716078900179325E-2</v>
      </c>
      <c r="AJ1669" s="3">
        <v>4.3859649122807015E-2</v>
      </c>
      <c r="AK1669" s="3">
        <v>0</v>
      </c>
      <c r="AL1669" s="3">
        <v>0</v>
      </c>
      <c r="AM1669" s="3">
        <v>0.29729729729729731</v>
      </c>
      <c r="AN1669" s="2">
        <f t="shared" si="56"/>
        <v>8.2653616095704194E-2</v>
      </c>
      <c r="AO1669" s="2">
        <v>9.322493224932249E-2</v>
      </c>
      <c r="AP1669">
        <f t="shared" si="57"/>
        <v>152</v>
      </c>
    </row>
    <row r="1670" spans="1:42" ht="16.5" hidden="1" customHeight="1" x14ac:dyDescent="0.25">
      <c r="A1670" s="5" t="s">
        <v>789</v>
      </c>
      <c r="B1670" t="s">
        <v>626</v>
      </c>
      <c r="D1670" t="s">
        <v>32</v>
      </c>
      <c r="E1670" t="s">
        <v>129</v>
      </c>
      <c r="F1670" t="s">
        <v>627</v>
      </c>
      <c r="G1670">
        <v>148</v>
      </c>
      <c r="H1670">
        <v>0</v>
      </c>
      <c r="I1670">
        <v>0</v>
      </c>
      <c r="J1670">
        <v>0</v>
      </c>
      <c r="K1670">
        <v>0</v>
      </c>
      <c r="L1670">
        <v>49</v>
      </c>
      <c r="M1670">
        <v>103</v>
      </c>
      <c r="N1670" s="2">
        <v>1.3257575757575758E-2</v>
      </c>
      <c r="O1670" s="2">
        <v>2.7867965367965368E-2</v>
      </c>
      <c r="P1670">
        <v>79</v>
      </c>
      <c r="Q1670" s="2">
        <v>2.1805133866961084E-2</v>
      </c>
      <c r="R1670">
        <v>3696</v>
      </c>
      <c r="S1670">
        <v>3623</v>
      </c>
      <c r="T1670">
        <v>3455</v>
      </c>
      <c r="U1670">
        <v>19</v>
      </c>
      <c r="V1670">
        <v>43</v>
      </c>
      <c r="W1670">
        <v>66</v>
      </c>
      <c r="X1670">
        <v>40</v>
      </c>
      <c r="Y1670">
        <v>68</v>
      </c>
      <c r="Z1670">
        <v>0</v>
      </c>
      <c r="AA1670">
        <v>0</v>
      </c>
      <c r="AB1670">
        <v>0</v>
      </c>
      <c r="AC1670">
        <v>0</v>
      </c>
      <c r="AD1670">
        <v>3535</v>
      </c>
      <c r="AE1670">
        <v>19</v>
      </c>
      <c r="AF1670">
        <v>43</v>
      </c>
      <c r="AG1670">
        <v>66</v>
      </c>
      <c r="AH1670">
        <v>40</v>
      </c>
      <c r="AI1670" s="3">
        <v>4.1867043847241867E-2</v>
      </c>
      <c r="AJ1670" s="3">
        <v>0</v>
      </c>
      <c r="AK1670" s="3">
        <v>0</v>
      </c>
      <c r="AL1670" s="3">
        <v>0</v>
      </c>
      <c r="AM1670" s="3">
        <v>0</v>
      </c>
      <c r="AN1670" s="2">
        <f t="shared" si="56"/>
        <v>4.1125541125541128E-2</v>
      </c>
      <c r="AO1670" s="2">
        <v>4.5368620037807186E-2</v>
      </c>
      <c r="AP1670">
        <f t="shared" si="57"/>
        <v>152</v>
      </c>
    </row>
    <row r="1671" spans="1:42" ht="16.5" hidden="1" customHeight="1" x14ac:dyDescent="0.25">
      <c r="A1671" s="5" t="s">
        <v>787</v>
      </c>
      <c r="B1671" s="1" t="s">
        <v>165</v>
      </c>
      <c r="C1671" t="s">
        <v>36</v>
      </c>
      <c r="D1671" t="s">
        <v>43</v>
      </c>
      <c r="E1671" t="s">
        <v>44</v>
      </c>
      <c r="F1671" t="s">
        <v>166</v>
      </c>
      <c r="G1671">
        <v>101</v>
      </c>
      <c r="H1671">
        <v>0</v>
      </c>
      <c r="I1671">
        <v>10</v>
      </c>
      <c r="J1671">
        <v>7</v>
      </c>
      <c r="K1671">
        <v>20</v>
      </c>
      <c r="L1671">
        <v>35</v>
      </c>
      <c r="M1671">
        <v>117</v>
      </c>
      <c r="N1671" s="2">
        <v>7.3824087745201434E-3</v>
      </c>
      <c r="O1671" s="2">
        <v>2.4678337903395908E-2</v>
      </c>
      <c r="P1671">
        <v>171</v>
      </c>
      <c r="Q1671" s="2">
        <v>3.5924369747899157E-2</v>
      </c>
      <c r="R1671">
        <v>4741</v>
      </c>
      <c r="S1671">
        <v>4760</v>
      </c>
      <c r="T1671">
        <v>3747</v>
      </c>
      <c r="U1671">
        <v>40</v>
      </c>
      <c r="V1671">
        <v>285</v>
      </c>
      <c r="W1671">
        <v>220</v>
      </c>
      <c r="X1671">
        <v>468</v>
      </c>
      <c r="Y1671">
        <v>134</v>
      </c>
      <c r="Z1671">
        <v>0</v>
      </c>
      <c r="AA1671">
        <v>3</v>
      </c>
      <c r="AB1671">
        <v>5</v>
      </c>
      <c r="AC1671">
        <v>25</v>
      </c>
      <c r="AD1671">
        <v>3714</v>
      </c>
      <c r="AE1671">
        <v>40</v>
      </c>
      <c r="AF1671">
        <v>292</v>
      </c>
      <c r="AG1671">
        <v>222</v>
      </c>
      <c r="AH1671">
        <v>463</v>
      </c>
      <c r="AI1671" s="3">
        <v>2.7194399569197631E-2</v>
      </c>
      <c r="AJ1671" s="3">
        <v>0</v>
      </c>
      <c r="AK1671" s="3">
        <v>3.4246575342465752E-2</v>
      </c>
      <c r="AL1671" s="3">
        <v>3.1531531531531529E-2</v>
      </c>
      <c r="AM1671" s="3">
        <v>4.3196544276457881E-2</v>
      </c>
      <c r="AN1671" s="2">
        <f t="shared" si="56"/>
        <v>3.2060746677916051E-2</v>
      </c>
      <c r="AO1671" s="2">
        <v>0.21496512365250475</v>
      </c>
      <c r="AP1671">
        <f t="shared" si="57"/>
        <v>152</v>
      </c>
    </row>
    <row r="1672" spans="1:42" ht="16.5" hidden="1" customHeight="1" x14ac:dyDescent="0.25">
      <c r="A1672" s="4" t="s">
        <v>798</v>
      </c>
      <c r="B1672" s="1" t="s">
        <v>216</v>
      </c>
      <c r="C1672" t="s">
        <v>36</v>
      </c>
      <c r="D1672" t="s">
        <v>43</v>
      </c>
      <c r="E1672" t="s">
        <v>38</v>
      </c>
      <c r="F1672" t="s">
        <v>217</v>
      </c>
      <c r="G1672">
        <v>94</v>
      </c>
      <c r="H1672">
        <v>0</v>
      </c>
      <c r="I1672">
        <v>21</v>
      </c>
      <c r="J1672">
        <v>6</v>
      </c>
      <c r="K1672">
        <v>7</v>
      </c>
      <c r="L1672">
        <v>64</v>
      </c>
      <c r="M1672">
        <v>88</v>
      </c>
      <c r="N1672" s="2">
        <v>8.6650419712970481E-3</v>
      </c>
      <c r="O1672" s="2">
        <v>1.1914432710533442E-2</v>
      </c>
      <c r="P1672">
        <v>1254</v>
      </c>
      <c r="Q1672" s="2">
        <v>0.14773798303487276</v>
      </c>
      <c r="R1672">
        <v>7386</v>
      </c>
      <c r="S1672">
        <v>8488</v>
      </c>
      <c r="T1672">
        <v>6788</v>
      </c>
      <c r="U1672">
        <v>23</v>
      </c>
      <c r="V1672">
        <v>469</v>
      </c>
      <c r="W1672">
        <v>844</v>
      </c>
      <c r="X1672">
        <v>364</v>
      </c>
      <c r="Y1672">
        <v>804</v>
      </c>
      <c r="Z1672">
        <v>5</v>
      </c>
      <c r="AA1672">
        <v>207</v>
      </c>
      <c r="AB1672">
        <v>128</v>
      </c>
      <c r="AC1672">
        <v>77</v>
      </c>
      <c r="AD1672">
        <v>6078</v>
      </c>
      <c r="AE1672">
        <v>18</v>
      </c>
      <c r="AF1672">
        <v>283</v>
      </c>
      <c r="AG1672">
        <v>722</v>
      </c>
      <c r="AH1672">
        <v>294</v>
      </c>
      <c r="AI1672" s="3">
        <v>1.5465613688713393E-2</v>
      </c>
      <c r="AJ1672" s="3">
        <v>0</v>
      </c>
      <c r="AK1672" s="3">
        <v>7.4204946996466431E-2</v>
      </c>
      <c r="AL1672" s="3">
        <v>8.3102493074792248E-3</v>
      </c>
      <c r="AM1672" s="3">
        <v>2.3809523809523808E-2</v>
      </c>
      <c r="AN1672" s="2">
        <f t="shared" si="56"/>
        <v>2.0579474681830488E-2</v>
      </c>
      <c r="AO1672" s="2">
        <v>0.17809330628803247</v>
      </c>
      <c r="AP1672">
        <f t="shared" si="57"/>
        <v>152</v>
      </c>
    </row>
    <row r="1673" spans="1:42" ht="16.5" hidden="1" customHeight="1" x14ac:dyDescent="0.25">
      <c r="A1673" s="4" t="s">
        <v>800</v>
      </c>
      <c r="B1673" t="s">
        <v>656</v>
      </c>
      <c r="D1673" t="s">
        <v>32</v>
      </c>
      <c r="E1673" t="s">
        <v>322</v>
      </c>
      <c r="F1673" t="s">
        <v>657</v>
      </c>
      <c r="G1673">
        <v>128</v>
      </c>
      <c r="H1673">
        <v>0</v>
      </c>
      <c r="I1673">
        <v>0</v>
      </c>
      <c r="J1673">
        <v>0</v>
      </c>
      <c r="K1673">
        <v>16</v>
      </c>
      <c r="L1673">
        <v>0</v>
      </c>
      <c r="M1673">
        <v>151</v>
      </c>
      <c r="N1673" s="2">
        <v>0</v>
      </c>
      <c r="O1673" s="2">
        <v>0.26169844020797228</v>
      </c>
      <c r="P1673">
        <v>25</v>
      </c>
      <c r="Q1673" s="2">
        <v>5.543237250554324E-2</v>
      </c>
      <c r="R1673">
        <v>577</v>
      </c>
      <c r="S1673">
        <v>451</v>
      </c>
      <c r="T1673">
        <v>371</v>
      </c>
      <c r="U1673">
        <v>5</v>
      </c>
      <c r="V1673">
        <v>8</v>
      </c>
      <c r="W1673">
        <v>2</v>
      </c>
      <c r="X1673">
        <v>65</v>
      </c>
      <c r="Y1673">
        <v>21</v>
      </c>
      <c r="Z1673">
        <v>0</v>
      </c>
      <c r="AA1673">
        <v>0</v>
      </c>
      <c r="AB1673">
        <v>0</v>
      </c>
      <c r="AC1673">
        <v>3</v>
      </c>
      <c r="AD1673">
        <v>478</v>
      </c>
      <c r="AE1673">
        <v>5</v>
      </c>
      <c r="AF1673">
        <v>8</v>
      </c>
      <c r="AG1673">
        <v>2</v>
      </c>
      <c r="AH1673">
        <v>78</v>
      </c>
      <c r="AI1673" s="3">
        <v>0.26778242677824265</v>
      </c>
      <c r="AJ1673" s="3">
        <v>0</v>
      </c>
      <c r="AK1673" s="3">
        <v>0</v>
      </c>
      <c r="AL1673" s="3">
        <v>0</v>
      </c>
      <c r="AM1673" s="3">
        <v>0.20512820512820512</v>
      </c>
      <c r="AN1673" s="2">
        <f t="shared" si="56"/>
        <v>0.26169844020797228</v>
      </c>
      <c r="AO1673" s="2">
        <v>0.1628721541155867</v>
      </c>
      <c r="AP1673">
        <f t="shared" si="57"/>
        <v>151</v>
      </c>
    </row>
    <row r="1674" spans="1:42" ht="16.5" hidden="1" customHeight="1" x14ac:dyDescent="0.25">
      <c r="A1674" s="5" t="s">
        <v>791</v>
      </c>
      <c r="B1674" t="s">
        <v>735</v>
      </c>
      <c r="D1674" t="s">
        <v>32</v>
      </c>
      <c r="E1674" t="s">
        <v>60</v>
      </c>
      <c r="F1674" t="s">
        <v>736</v>
      </c>
      <c r="G1674">
        <v>136</v>
      </c>
      <c r="H1674">
        <v>10</v>
      </c>
      <c r="I1674">
        <v>0</v>
      </c>
      <c r="J1674">
        <v>0</v>
      </c>
      <c r="K1674">
        <v>0</v>
      </c>
      <c r="L1674">
        <v>0</v>
      </c>
      <c r="M1674">
        <v>151</v>
      </c>
      <c r="N1674" s="2">
        <v>0</v>
      </c>
      <c r="O1674" s="2">
        <v>0.19920844327176782</v>
      </c>
      <c r="P1674">
        <v>33</v>
      </c>
      <c r="Q1674" s="2">
        <v>5.1562499999999997E-2</v>
      </c>
      <c r="R1674">
        <v>758</v>
      </c>
      <c r="S1674">
        <v>640</v>
      </c>
      <c r="T1674">
        <v>626</v>
      </c>
      <c r="U1674">
        <v>6</v>
      </c>
      <c r="V1674">
        <v>0</v>
      </c>
      <c r="W1674">
        <v>5</v>
      </c>
      <c r="X1674">
        <v>3</v>
      </c>
      <c r="Y1674">
        <v>29</v>
      </c>
      <c r="Z1674">
        <v>0</v>
      </c>
      <c r="AA1674">
        <v>0</v>
      </c>
      <c r="AB1674">
        <v>0</v>
      </c>
      <c r="AC1674">
        <v>3</v>
      </c>
      <c r="AD1674">
        <v>733</v>
      </c>
      <c r="AE1674">
        <v>16</v>
      </c>
      <c r="AF1674">
        <v>0</v>
      </c>
      <c r="AG1674">
        <v>5</v>
      </c>
      <c r="AH1674">
        <v>0</v>
      </c>
      <c r="AI1674" s="3">
        <v>0.18553888130968621</v>
      </c>
      <c r="AJ1674" s="3">
        <v>0.625</v>
      </c>
      <c r="AK1674" s="3">
        <v>0</v>
      </c>
      <c r="AL1674" s="3">
        <v>0</v>
      </c>
      <c r="AM1674" s="3">
        <v>0</v>
      </c>
      <c r="AN1674" s="2">
        <f t="shared" si="56"/>
        <v>0.19920844327176782</v>
      </c>
      <c r="AO1674" s="2">
        <v>2.7851458885941646E-2</v>
      </c>
      <c r="AP1674">
        <f t="shared" si="57"/>
        <v>151</v>
      </c>
    </row>
    <row r="1675" spans="1:42" ht="16.5" hidden="1" customHeight="1" x14ac:dyDescent="0.25">
      <c r="A1675" s="4" t="s">
        <v>801</v>
      </c>
      <c r="B1675" t="s">
        <v>640</v>
      </c>
      <c r="D1675" t="s">
        <v>32</v>
      </c>
      <c r="E1675" t="s">
        <v>408</v>
      </c>
      <c r="F1675" t="s">
        <v>641</v>
      </c>
      <c r="G1675">
        <v>130</v>
      </c>
      <c r="H1675">
        <v>6</v>
      </c>
      <c r="I1675">
        <v>5</v>
      </c>
      <c r="J1675">
        <v>0</v>
      </c>
      <c r="K1675">
        <v>0</v>
      </c>
      <c r="L1675">
        <v>8</v>
      </c>
      <c r="M1675">
        <v>143</v>
      </c>
      <c r="N1675" s="2">
        <v>7.8048780487804878E-3</v>
      </c>
      <c r="O1675" s="2">
        <v>0.13951219512195123</v>
      </c>
      <c r="P1675">
        <v>82</v>
      </c>
      <c r="Q1675" s="2">
        <v>8.5774058577405859E-2</v>
      </c>
      <c r="R1675">
        <v>1025</v>
      </c>
      <c r="S1675">
        <v>956</v>
      </c>
      <c r="T1675">
        <v>700</v>
      </c>
      <c r="U1675">
        <v>179</v>
      </c>
      <c r="V1675">
        <v>29</v>
      </c>
      <c r="W1675">
        <v>13</v>
      </c>
      <c r="X1675">
        <v>35</v>
      </c>
      <c r="Y1675">
        <v>63</v>
      </c>
      <c r="Z1675">
        <v>9</v>
      </c>
      <c r="AA1675">
        <v>3</v>
      </c>
      <c r="AB1675">
        <v>0</v>
      </c>
      <c r="AC1675">
        <v>4</v>
      </c>
      <c r="AD1675">
        <v>767</v>
      </c>
      <c r="AE1675">
        <v>176</v>
      </c>
      <c r="AF1675">
        <v>31</v>
      </c>
      <c r="AG1675">
        <v>13</v>
      </c>
      <c r="AH1675">
        <v>31</v>
      </c>
      <c r="AI1675" s="3">
        <v>0.16949152542372881</v>
      </c>
      <c r="AJ1675" s="3">
        <v>3.4090909090909088E-2</v>
      </c>
      <c r="AK1675" s="3">
        <v>0.16129032258064516</v>
      </c>
      <c r="AL1675" s="3">
        <v>0</v>
      </c>
      <c r="AM1675" s="3">
        <v>0</v>
      </c>
      <c r="AN1675" s="2">
        <f t="shared" si="56"/>
        <v>0.14731707317073173</v>
      </c>
      <c r="AO1675" s="2">
        <v>0.24656188605108054</v>
      </c>
      <c r="AP1675">
        <f t="shared" si="57"/>
        <v>151</v>
      </c>
    </row>
    <row r="1676" spans="1:42" ht="16.5" hidden="1" customHeight="1" x14ac:dyDescent="0.25">
      <c r="A1676" s="5" t="s">
        <v>791</v>
      </c>
      <c r="B1676" t="s">
        <v>615</v>
      </c>
      <c r="D1676" t="s">
        <v>32</v>
      </c>
      <c r="E1676" t="s">
        <v>616</v>
      </c>
      <c r="F1676" t="s">
        <v>617</v>
      </c>
      <c r="G1676">
        <v>145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151</v>
      </c>
      <c r="N1676" s="2">
        <v>0</v>
      </c>
      <c r="O1676" s="2">
        <v>0.1473170731707317</v>
      </c>
      <c r="P1676">
        <v>24</v>
      </c>
      <c r="Q1676" s="2">
        <v>2.6726057906458798E-2</v>
      </c>
      <c r="R1676">
        <v>1025</v>
      </c>
      <c r="S1676">
        <v>898</v>
      </c>
      <c r="T1676">
        <v>808</v>
      </c>
      <c r="U1676">
        <v>4</v>
      </c>
      <c r="V1676">
        <v>5</v>
      </c>
      <c r="W1676">
        <v>14</v>
      </c>
      <c r="X1676">
        <v>67</v>
      </c>
      <c r="Y1676">
        <v>23</v>
      </c>
      <c r="Z1676">
        <v>0</v>
      </c>
      <c r="AA1676">
        <v>0</v>
      </c>
      <c r="AB1676">
        <v>0</v>
      </c>
      <c r="AC1676">
        <v>0</v>
      </c>
      <c r="AD1676">
        <v>930</v>
      </c>
      <c r="AE1676">
        <v>4</v>
      </c>
      <c r="AF1676">
        <v>5</v>
      </c>
      <c r="AG1676">
        <v>14</v>
      </c>
      <c r="AH1676">
        <v>67</v>
      </c>
      <c r="AI1676" s="3">
        <v>0.15591397849462366</v>
      </c>
      <c r="AJ1676" s="3">
        <v>0</v>
      </c>
      <c r="AK1676" s="3">
        <v>0</v>
      </c>
      <c r="AL1676" s="3">
        <v>0</v>
      </c>
      <c r="AM1676" s="3">
        <v>0</v>
      </c>
      <c r="AN1676" s="2">
        <f t="shared" si="56"/>
        <v>0.1473170731707317</v>
      </c>
      <c r="AO1676" s="2">
        <v>8.8235294117647065E-2</v>
      </c>
      <c r="AP1676">
        <f t="shared" si="57"/>
        <v>151</v>
      </c>
    </row>
    <row r="1677" spans="1:42" ht="16.5" hidden="1" customHeight="1" x14ac:dyDescent="0.25">
      <c r="A1677" s="4" t="s">
        <v>797</v>
      </c>
      <c r="B1677" t="s">
        <v>613</v>
      </c>
      <c r="D1677" t="s">
        <v>32</v>
      </c>
      <c r="E1677" t="s">
        <v>172</v>
      </c>
      <c r="F1677" t="s">
        <v>614</v>
      </c>
      <c r="G1677">
        <v>139</v>
      </c>
      <c r="H1677">
        <v>0</v>
      </c>
      <c r="I1677">
        <v>0</v>
      </c>
      <c r="J1677">
        <v>0</v>
      </c>
      <c r="K1677">
        <v>3</v>
      </c>
      <c r="L1677">
        <v>7</v>
      </c>
      <c r="M1677">
        <v>144</v>
      </c>
      <c r="N1677" s="2">
        <v>5.5248618784530384E-3</v>
      </c>
      <c r="O1677" s="2">
        <v>0.11365430149960537</v>
      </c>
      <c r="P1677">
        <v>86</v>
      </c>
      <c r="Q1677" s="2">
        <v>7.1547420965058242E-2</v>
      </c>
      <c r="R1677">
        <v>1267</v>
      </c>
      <c r="S1677">
        <v>1202</v>
      </c>
      <c r="T1677">
        <v>994</v>
      </c>
      <c r="U1677">
        <v>8</v>
      </c>
      <c r="V1677">
        <v>15</v>
      </c>
      <c r="W1677">
        <v>4</v>
      </c>
      <c r="X1677">
        <v>181</v>
      </c>
      <c r="Y1677">
        <v>71</v>
      </c>
      <c r="Z1677">
        <v>0</v>
      </c>
      <c r="AA1677">
        <v>0</v>
      </c>
      <c r="AB1677">
        <v>0</v>
      </c>
      <c r="AC1677">
        <v>10</v>
      </c>
      <c r="AD1677">
        <v>1062</v>
      </c>
      <c r="AE1677">
        <v>8</v>
      </c>
      <c r="AF1677">
        <v>15</v>
      </c>
      <c r="AG1677">
        <v>4</v>
      </c>
      <c r="AH1677">
        <v>174</v>
      </c>
      <c r="AI1677" s="3">
        <v>0.13088512241054615</v>
      </c>
      <c r="AJ1677" s="3">
        <v>0</v>
      </c>
      <c r="AK1677" s="3">
        <v>0</v>
      </c>
      <c r="AL1677" s="3">
        <v>0</v>
      </c>
      <c r="AM1677" s="3">
        <v>1.7241379310344827E-2</v>
      </c>
      <c r="AN1677" s="2">
        <f t="shared" si="56"/>
        <v>0.11917916337805841</v>
      </c>
      <c r="AO1677" s="2">
        <v>0.15914489311163896</v>
      </c>
      <c r="AP1677">
        <f t="shared" si="57"/>
        <v>151</v>
      </c>
    </row>
    <row r="1678" spans="1:42" ht="16.5" hidden="1" customHeight="1" x14ac:dyDescent="0.25">
      <c r="A1678" s="4">
        <v>2011</v>
      </c>
      <c r="B1678" s="1" t="s">
        <v>473</v>
      </c>
      <c r="D1678" t="s">
        <v>32</v>
      </c>
      <c r="E1678" t="s">
        <v>463</v>
      </c>
      <c r="F1678" t="s">
        <v>474</v>
      </c>
      <c r="G1678">
        <v>124</v>
      </c>
      <c r="H1678">
        <v>9</v>
      </c>
      <c r="I1678">
        <v>3</v>
      </c>
      <c r="J1678">
        <v>0</v>
      </c>
      <c r="K1678">
        <v>0</v>
      </c>
      <c r="L1678">
        <v>28</v>
      </c>
      <c r="M1678">
        <v>123</v>
      </c>
      <c r="N1678" s="2">
        <v>2.1472392638036811E-2</v>
      </c>
      <c r="O1678" s="2">
        <v>9.4325153374233126E-2</v>
      </c>
      <c r="P1678">
        <v>434</v>
      </c>
      <c r="Q1678" s="2">
        <v>0.27347195967233773</v>
      </c>
      <c r="R1678">
        <v>1304</v>
      </c>
      <c r="S1678">
        <v>1587</v>
      </c>
      <c r="T1678">
        <v>1366</v>
      </c>
      <c r="U1678">
        <v>126</v>
      </c>
      <c r="V1678">
        <v>58</v>
      </c>
      <c r="W1678">
        <v>18</v>
      </c>
      <c r="X1678">
        <v>19</v>
      </c>
      <c r="Y1678">
        <v>383</v>
      </c>
      <c r="Z1678">
        <v>32</v>
      </c>
      <c r="AA1678">
        <v>9</v>
      </c>
      <c r="AB1678">
        <v>0</v>
      </c>
      <c r="AC1678">
        <v>0</v>
      </c>
      <c r="AD1678">
        <v>1107</v>
      </c>
      <c r="AE1678">
        <v>103</v>
      </c>
      <c r="AF1678">
        <v>52</v>
      </c>
      <c r="AG1678">
        <v>18</v>
      </c>
      <c r="AH1678">
        <v>19</v>
      </c>
      <c r="AI1678" s="3">
        <v>0.11201445347786811</v>
      </c>
      <c r="AJ1678" s="3">
        <v>8.7378640776699032E-2</v>
      </c>
      <c r="AK1678" s="3">
        <v>5.7692307692307696E-2</v>
      </c>
      <c r="AL1678" s="3">
        <v>0</v>
      </c>
      <c r="AM1678" s="3">
        <v>0</v>
      </c>
      <c r="AN1678" s="2">
        <f t="shared" si="56"/>
        <v>0.11579754601226994</v>
      </c>
      <c r="AO1678" s="2">
        <v>0.14780600461893764</v>
      </c>
      <c r="AP1678">
        <f t="shared" si="57"/>
        <v>151</v>
      </c>
    </row>
    <row r="1679" spans="1:42" ht="16.5" hidden="1" customHeight="1" x14ac:dyDescent="0.25">
      <c r="A1679" s="5" t="s">
        <v>791</v>
      </c>
      <c r="B1679" t="s">
        <v>745</v>
      </c>
      <c r="D1679" t="s">
        <v>32</v>
      </c>
      <c r="E1679" t="s">
        <v>443</v>
      </c>
      <c r="F1679" t="s">
        <v>746</v>
      </c>
      <c r="G1679">
        <v>118</v>
      </c>
      <c r="H1679">
        <v>31</v>
      </c>
      <c r="I1679">
        <v>0</v>
      </c>
      <c r="J1679">
        <v>0</v>
      </c>
      <c r="K1679">
        <v>0</v>
      </c>
      <c r="L1679">
        <v>79</v>
      </c>
      <c r="M1679">
        <v>72</v>
      </c>
      <c r="N1679" s="2">
        <v>5.5477528089887637E-2</v>
      </c>
      <c r="O1679" s="2">
        <v>5.0561797752808987E-2</v>
      </c>
      <c r="P1679">
        <v>74</v>
      </c>
      <c r="Q1679" s="2">
        <v>5.4936896807720861E-2</v>
      </c>
      <c r="R1679">
        <v>1424</v>
      </c>
      <c r="S1679">
        <v>1347</v>
      </c>
      <c r="T1679">
        <v>1032</v>
      </c>
      <c r="U1679">
        <v>229</v>
      </c>
      <c r="V1679">
        <v>10</v>
      </c>
      <c r="W1679">
        <v>12</v>
      </c>
      <c r="X1679">
        <v>64</v>
      </c>
      <c r="Y1679">
        <v>58</v>
      </c>
      <c r="Z1679">
        <v>4</v>
      </c>
      <c r="AA1679">
        <v>0</v>
      </c>
      <c r="AB1679">
        <v>0</v>
      </c>
      <c r="AC1679">
        <v>0</v>
      </c>
      <c r="AD1679">
        <v>1092</v>
      </c>
      <c r="AE1679">
        <v>256</v>
      </c>
      <c r="AF1679">
        <v>10</v>
      </c>
      <c r="AG1679">
        <v>12</v>
      </c>
      <c r="AH1679">
        <v>64</v>
      </c>
      <c r="AI1679" s="3">
        <v>0.10805860805860806</v>
      </c>
      <c r="AJ1679" s="3">
        <v>0.12109375</v>
      </c>
      <c r="AK1679" s="3">
        <v>0</v>
      </c>
      <c r="AL1679" s="3">
        <v>0</v>
      </c>
      <c r="AM1679" s="3">
        <v>0</v>
      </c>
      <c r="AN1679" s="2">
        <f t="shared" si="56"/>
        <v>0.10603932584269662</v>
      </c>
      <c r="AO1679" s="2">
        <v>0.2384937238493724</v>
      </c>
      <c r="AP1679">
        <f t="shared" si="57"/>
        <v>151</v>
      </c>
    </row>
    <row r="1680" spans="1:42" ht="16.5" hidden="1" customHeight="1" x14ac:dyDescent="0.25">
      <c r="A1680" s="4" t="s">
        <v>803</v>
      </c>
      <c r="B1680" t="s">
        <v>708</v>
      </c>
      <c r="D1680" t="s">
        <v>32</v>
      </c>
      <c r="E1680" t="s">
        <v>534</v>
      </c>
      <c r="F1680" t="s">
        <v>709</v>
      </c>
      <c r="G1680">
        <v>147</v>
      </c>
      <c r="H1680">
        <v>0</v>
      </c>
      <c r="I1680">
        <v>0</v>
      </c>
      <c r="J1680">
        <v>0</v>
      </c>
      <c r="K1680">
        <v>0</v>
      </c>
      <c r="L1680">
        <v>4</v>
      </c>
      <c r="M1680">
        <v>147</v>
      </c>
      <c r="N1680" s="2">
        <v>2.6281208935611039E-3</v>
      </c>
      <c r="O1680" s="2">
        <v>9.6583442838370559E-2</v>
      </c>
      <c r="P1680">
        <v>59</v>
      </c>
      <c r="Q1680" s="2">
        <v>4.1258741258741259E-2</v>
      </c>
      <c r="R1680">
        <v>1522</v>
      </c>
      <c r="S1680">
        <v>1430</v>
      </c>
      <c r="T1680">
        <v>1346</v>
      </c>
      <c r="U1680">
        <v>3</v>
      </c>
      <c r="V1680">
        <v>2</v>
      </c>
      <c r="W1680">
        <v>7</v>
      </c>
      <c r="X1680">
        <v>72</v>
      </c>
      <c r="Y1680">
        <v>55</v>
      </c>
      <c r="Z1680">
        <v>0</v>
      </c>
      <c r="AA1680">
        <v>0</v>
      </c>
      <c r="AB1680">
        <v>0</v>
      </c>
      <c r="AC1680">
        <v>0</v>
      </c>
      <c r="AD1680">
        <v>1438</v>
      </c>
      <c r="AE1680">
        <v>3</v>
      </c>
      <c r="AF1680">
        <v>2</v>
      </c>
      <c r="AG1680">
        <v>7</v>
      </c>
      <c r="AH1680">
        <v>72</v>
      </c>
      <c r="AI1680" s="3">
        <v>0.10222531293463143</v>
      </c>
      <c r="AJ1680" s="3">
        <v>0</v>
      </c>
      <c r="AK1680" s="3">
        <v>0</v>
      </c>
      <c r="AL1680" s="3">
        <v>0</v>
      </c>
      <c r="AM1680" s="3">
        <v>0</v>
      </c>
      <c r="AN1680" s="2">
        <f t="shared" si="56"/>
        <v>9.9211563731931657E-2</v>
      </c>
      <c r="AO1680" s="2">
        <v>5.5190538764783179E-2</v>
      </c>
      <c r="AP1680">
        <f t="shared" si="57"/>
        <v>151</v>
      </c>
    </row>
    <row r="1681" spans="1:42" ht="16.5" hidden="1" customHeight="1" x14ac:dyDescent="0.25">
      <c r="A1681" s="5" t="s">
        <v>790</v>
      </c>
      <c r="B1681" s="1" t="s">
        <v>99</v>
      </c>
      <c r="D1681" t="s">
        <v>32</v>
      </c>
      <c r="E1681" t="s">
        <v>95</v>
      </c>
      <c r="F1681" t="s">
        <v>100</v>
      </c>
      <c r="G1681">
        <v>126</v>
      </c>
      <c r="H1681">
        <v>16</v>
      </c>
      <c r="I1681">
        <v>0</v>
      </c>
      <c r="J1681">
        <v>0</v>
      </c>
      <c r="K1681">
        <v>0</v>
      </c>
      <c r="L1681">
        <v>3</v>
      </c>
      <c r="M1681">
        <v>148</v>
      </c>
      <c r="N1681" s="2">
        <v>1.3280212483399733E-3</v>
      </c>
      <c r="O1681" s="2">
        <v>6.5515714918105358E-2</v>
      </c>
      <c r="P1681">
        <v>221</v>
      </c>
      <c r="Q1681" s="2">
        <v>9.4890510948905105E-2</v>
      </c>
      <c r="R1681">
        <v>2259</v>
      </c>
      <c r="S1681">
        <v>2329</v>
      </c>
      <c r="T1681">
        <v>1927</v>
      </c>
      <c r="U1681">
        <v>338</v>
      </c>
      <c r="V1681">
        <v>19</v>
      </c>
      <c r="W1681">
        <v>26</v>
      </c>
      <c r="X1681">
        <v>19</v>
      </c>
      <c r="Y1681">
        <v>194</v>
      </c>
      <c r="Z1681">
        <v>20</v>
      </c>
      <c r="AA1681">
        <v>0</v>
      </c>
      <c r="AB1681">
        <v>0</v>
      </c>
      <c r="AC1681">
        <v>0</v>
      </c>
      <c r="AD1681">
        <v>1859</v>
      </c>
      <c r="AE1681">
        <v>334</v>
      </c>
      <c r="AF1681">
        <v>19</v>
      </c>
      <c r="AG1681">
        <v>26</v>
      </c>
      <c r="AH1681">
        <v>19</v>
      </c>
      <c r="AI1681" s="3">
        <v>6.7778375470683161E-2</v>
      </c>
      <c r="AJ1681" s="3">
        <v>4.790419161676647E-2</v>
      </c>
      <c r="AK1681" s="3">
        <v>0</v>
      </c>
      <c r="AL1681" s="3">
        <v>0</v>
      </c>
      <c r="AM1681" s="3">
        <v>0</v>
      </c>
      <c r="AN1681" s="2">
        <f t="shared" si="56"/>
        <v>6.6843736166445331E-2</v>
      </c>
      <c r="AO1681" s="2">
        <v>0.17634027470093044</v>
      </c>
      <c r="AP1681">
        <f t="shared" si="57"/>
        <v>151</v>
      </c>
    </row>
    <row r="1682" spans="1:42" ht="16.5" hidden="1" customHeight="1" x14ac:dyDescent="0.25">
      <c r="A1682" s="5" t="s">
        <v>795</v>
      </c>
      <c r="B1682" s="1" t="s">
        <v>203</v>
      </c>
      <c r="D1682" t="s">
        <v>32</v>
      </c>
      <c r="E1682" t="s">
        <v>197</v>
      </c>
      <c r="F1682" t="s">
        <v>204</v>
      </c>
      <c r="G1682">
        <v>138</v>
      </c>
      <c r="H1682">
        <v>0</v>
      </c>
      <c r="I1682">
        <v>0</v>
      </c>
      <c r="J1682">
        <v>0</v>
      </c>
      <c r="K1682">
        <v>0</v>
      </c>
      <c r="L1682">
        <v>10</v>
      </c>
      <c r="M1682">
        <v>141</v>
      </c>
      <c r="N1682" s="2">
        <v>3.3818058843422386E-3</v>
      </c>
      <c r="O1682" s="2">
        <v>4.7683462969225564E-2</v>
      </c>
      <c r="P1682">
        <v>34</v>
      </c>
      <c r="Q1682" s="2">
        <v>1.1971830985915493E-2</v>
      </c>
      <c r="R1682">
        <v>2957</v>
      </c>
      <c r="S1682">
        <v>2840</v>
      </c>
      <c r="T1682">
        <v>2401</v>
      </c>
      <c r="U1682">
        <v>139</v>
      </c>
      <c r="V1682">
        <v>113</v>
      </c>
      <c r="W1682">
        <v>51</v>
      </c>
      <c r="X1682">
        <v>136</v>
      </c>
      <c r="Y1682">
        <v>29</v>
      </c>
      <c r="Z1682">
        <v>0</v>
      </c>
      <c r="AA1682">
        <v>0</v>
      </c>
      <c r="AB1682">
        <v>0</v>
      </c>
      <c r="AC1682">
        <v>0</v>
      </c>
      <c r="AD1682">
        <v>2510</v>
      </c>
      <c r="AE1682">
        <v>139</v>
      </c>
      <c r="AF1682">
        <v>113</v>
      </c>
      <c r="AG1682">
        <v>51</v>
      </c>
      <c r="AH1682">
        <v>136</v>
      </c>
      <c r="AI1682" s="3">
        <v>5.4980079681274899E-2</v>
      </c>
      <c r="AJ1682" s="3">
        <v>0</v>
      </c>
      <c r="AK1682" s="3">
        <v>0</v>
      </c>
      <c r="AL1682" s="3">
        <v>0</v>
      </c>
      <c r="AM1682" s="3">
        <v>0</v>
      </c>
      <c r="AN1682" s="2">
        <f t="shared" si="56"/>
        <v>5.1065268853567804E-2</v>
      </c>
      <c r="AO1682" s="2">
        <v>0.14886402170227195</v>
      </c>
      <c r="AP1682">
        <f t="shared" si="57"/>
        <v>151</v>
      </c>
    </row>
    <row r="1683" spans="1:42" ht="16.5" hidden="1" customHeight="1" x14ac:dyDescent="0.25">
      <c r="A1683" s="4">
        <v>2011</v>
      </c>
      <c r="B1683" s="1" t="s">
        <v>203</v>
      </c>
      <c r="D1683" t="s">
        <v>32</v>
      </c>
      <c r="E1683" t="s">
        <v>197</v>
      </c>
      <c r="F1683" t="s">
        <v>204</v>
      </c>
      <c r="G1683">
        <v>141</v>
      </c>
      <c r="H1683">
        <v>0</v>
      </c>
      <c r="I1683">
        <v>0</v>
      </c>
      <c r="J1683">
        <v>0</v>
      </c>
      <c r="K1683">
        <v>0</v>
      </c>
      <c r="L1683">
        <v>7</v>
      </c>
      <c r="M1683">
        <v>144</v>
      </c>
      <c r="N1683" s="2">
        <v>2.3513604299630502E-3</v>
      </c>
      <c r="O1683" s="2">
        <v>4.8370843130668459E-2</v>
      </c>
      <c r="P1683">
        <v>27</v>
      </c>
      <c r="Q1683" s="2">
        <v>9.4637223974763408E-3</v>
      </c>
      <c r="R1683">
        <v>2977</v>
      </c>
      <c r="S1683">
        <v>2853</v>
      </c>
      <c r="T1683">
        <v>2393</v>
      </c>
      <c r="U1683">
        <v>137</v>
      </c>
      <c r="V1683">
        <v>123</v>
      </c>
      <c r="W1683">
        <v>62</v>
      </c>
      <c r="X1683">
        <v>138</v>
      </c>
      <c r="Y1683">
        <v>21</v>
      </c>
      <c r="Z1683">
        <v>0</v>
      </c>
      <c r="AA1683">
        <v>0</v>
      </c>
      <c r="AB1683">
        <v>0</v>
      </c>
      <c r="AC1683">
        <v>0</v>
      </c>
      <c r="AD1683">
        <v>2513</v>
      </c>
      <c r="AE1683">
        <v>137</v>
      </c>
      <c r="AF1683">
        <v>123</v>
      </c>
      <c r="AG1683">
        <v>62</v>
      </c>
      <c r="AH1683">
        <v>138</v>
      </c>
      <c r="AI1683" s="3">
        <v>5.6108237166732987E-2</v>
      </c>
      <c r="AJ1683" s="3">
        <v>0</v>
      </c>
      <c r="AK1683" s="3">
        <v>0</v>
      </c>
      <c r="AL1683" s="3">
        <v>0</v>
      </c>
      <c r="AM1683" s="3">
        <v>0</v>
      </c>
      <c r="AN1683" s="2">
        <f t="shared" si="56"/>
        <v>5.0722203560631507E-2</v>
      </c>
      <c r="AO1683" s="2">
        <v>0.15472586612848974</v>
      </c>
      <c r="AP1683">
        <f t="shared" si="57"/>
        <v>151</v>
      </c>
    </row>
    <row r="1684" spans="1:42" ht="16.5" hidden="1" customHeight="1" x14ac:dyDescent="0.25">
      <c r="A1684" s="5" t="s">
        <v>802</v>
      </c>
      <c r="B1684" s="1" t="s">
        <v>275</v>
      </c>
      <c r="D1684" t="s">
        <v>32</v>
      </c>
      <c r="E1684" t="s">
        <v>273</v>
      </c>
      <c r="F1684" t="s">
        <v>276</v>
      </c>
      <c r="G1684">
        <v>139</v>
      </c>
      <c r="H1684">
        <v>0</v>
      </c>
      <c r="I1684">
        <v>0</v>
      </c>
      <c r="J1684">
        <v>0</v>
      </c>
      <c r="K1684">
        <v>6</v>
      </c>
      <c r="L1684">
        <v>0</v>
      </c>
      <c r="M1684">
        <v>151</v>
      </c>
      <c r="N1684" s="2">
        <v>0</v>
      </c>
      <c r="O1684" s="2">
        <v>3.2740676496097139E-2</v>
      </c>
      <c r="P1684">
        <v>126</v>
      </c>
      <c r="Q1684" s="2">
        <v>2.7468933943754086E-2</v>
      </c>
      <c r="R1684">
        <v>4612</v>
      </c>
      <c r="S1684">
        <v>4587</v>
      </c>
      <c r="T1684">
        <v>3517</v>
      </c>
      <c r="U1684">
        <v>24</v>
      </c>
      <c r="V1684">
        <v>85</v>
      </c>
      <c r="W1684">
        <v>20</v>
      </c>
      <c r="X1684">
        <v>941</v>
      </c>
      <c r="Y1684">
        <v>110</v>
      </c>
      <c r="Z1684">
        <v>0</v>
      </c>
      <c r="AA1684">
        <v>0</v>
      </c>
      <c r="AB1684">
        <v>0</v>
      </c>
      <c r="AC1684">
        <v>0</v>
      </c>
      <c r="AD1684">
        <v>3546</v>
      </c>
      <c r="AE1684">
        <v>24</v>
      </c>
      <c r="AF1684">
        <v>85</v>
      </c>
      <c r="AG1684">
        <v>20</v>
      </c>
      <c r="AH1684">
        <v>947</v>
      </c>
      <c r="AI1684" s="3">
        <v>3.919909757473209E-2</v>
      </c>
      <c r="AJ1684" s="3">
        <v>0</v>
      </c>
      <c r="AK1684" s="3">
        <v>0</v>
      </c>
      <c r="AL1684" s="3">
        <v>0</v>
      </c>
      <c r="AM1684" s="3">
        <v>6.3357972544878568E-3</v>
      </c>
      <c r="AN1684" s="2">
        <f t="shared" si="56"/>
        <v>3.2740676496097139E-2</v>
      </c>
      <c r="AO1684" s="2">
        <v>0.23279965382951104</v>
      </c>
      <c r="AP1684">
        <f t="shared" si="57"/>
        <v>151</v>
      </c>
    </row>
    <row r="1685" spans="1:42" ht="16.5" hidden="1" customHeight="1" x14ac:dyDescent="0.25">
      <c r="A1685" s="5" t="s">
        <v>787</v>
      </c>
      <c r="B1685" s="1" t="s">
        <v>148</v>
      </c>
      <c r="D1685" t="s">
        <v>32</v>
      </c>
      <c r="E1685" t="s">
        <v>149</v>
      </c>
      <c r="F1685" t="s">
        <v>150</v>
      </c>
      <c r="G1685">
        <v>145</v>
      </c>
      <c r="H1685">
        <v>0</v>
      </c>
      <c r="I1685">
        <v>0</v>
      </c>
      <c r="J1685">
        <v>0</v>
      </c>
      <c r="K1685">
        <v>3</v>
      </c>
      <c r="L1685">
        <v>16</v>
      </c>
      <c r="M1685">
        <v>135</v>
      </c>
      <c r="N1685" s="2">
        <v>2.2206800832755033E-3</v>
      </c>
      <c r="O1685" s="2">
        <v>1.8736988202637056E-2</v>
      </c>
      <c r="P1685">
        <v>268</v>
      </c>
      <c r="Q1685" s="2">
        <v>3.6602021305654195E-2</v>
      </c>
      <c r="R1685">
        <v>7205</v>
      </c>
      <c r="S1685">
        <v>7322</v>
      </c>
      <c r="T1685">
        <v>7114</v>
      </c>
      <c r="U1685">
        <v>84</v>
      </c>
      <c r="V1685">
        <v>58</v>
      </c>
      <c r="W1685">
        <v>37</v>
      </c>
      <c r="X1685">
        <v>29</v>
      </c>
      <c r="Y1685">
        <v>258</v>
      </c>
      <c r="Z1685">
        <v>0</v>
      </c>
      <c r="AA1685">
        <v>0</v>
      </c>
      <c r="AB1685">
        <v>0</v>
      </c>
      <c r="AC1685">
        <v>0</v>
      </c>
      <c r="AD1685">
        <v>7001</v>
      </c>
      <c r="AE1685">
        <v>84</v>
      </c>
      <c r="AF1685">
        <v>58</v>
      </c>
      <c r="AG1685">
        <v>37</v>
      </c>
      <c r="AH1685">
        <v>32</v>
      </c>
      <c r="AI1685" s="3">
        <v>2.0711326953292388E-2</v>
      </c>
      <c r="AJ1685" s="3">
        <v>0</v>
      </c>
      <c r="AK1685" s="3">
        <v>0</v>
      </c>
      <c r="AL1685" s="3">
        <v>0</v>
      </c>
      <c r="AM1685" s="3">
        <v>9.375E-2</v>
      </c>
      <c r="AN1685" s="2">
        <f t="shared" si="56"/>
        <v>2.095766828591256E-2</v>
      </c>
      <c r="AO1685" s="2">
        <v>2.9256794231835827E-2</v>
      </c>
      <c r="AP1685">
        <f t="shared" si="57"/>
        <v>151</v>
      </c>
    </row>
    <row r="1686" spans="1:42" ht="16.5" hidden="1" customHeight="1" x14ac:dyDescent="0.25">
      <c r="A1686" s="5" t="s">
        <v>791</v>
      </c>
      <c r="B1686" s="1" t="s">
        <v>236</v>
      </c>
      <c r="C1686" t="s">
        <v>36</v>
      </c>
      <c r="D1686" t="s">
        <v>43</v>
      </c>
      <c r="E1686" t="s">
        <v>38</v>
      </c>
      <c r="F1686" t="s">
        <v>237</v>
      </c>
      <c r="G1686">
        <v>35</v>
      </c>
      <c r="H1686">
        <v>0</v>
      </c>
      <c r="I1686">
        <v>65</v>
      </c>
      <c r="J1686">
        <v>11</v>
      </c>
      <c r="K1686">
        <v>9</v>
      </c>
      <c r="L1686">
        <v>49</v>
      </c>
      <c r="M1686">
        <v>87</v>
      </c>
      <c r="N1686" s="2">
        <v>3.4361851332398316E-2</v>
      </c>
      <c r="O1686" s="2">
        <v>6.1009817671809255E-2</v>
      </c>
      <c r="P1686">
        <v>389</v>
      </c>
      <c r="Q1686" s="2">
        <v>0.23168552709946397</v>
      </c>
      <c r="R1686">
        <v>1426</v>
      </c>
      <c r="S1686">
        <v>1679</v>
      </c>
      <c r="T1686">
        <v>500</v>
      </c>
      <c r="U1686">
        <v>29</v>
      </c>
      <c r="V1686">
        <v>634</v>
      </c>
      <c r="W1686">
        <v>319</v>
      </c>
      <c r="X1686">
        <v>197</v>
      </c>
      <c r="Y1686">
        <v>124</v>
      </c>
      <c r="Z1686">
        <v>3</v>
      </c>
      <c r="AA1686">
        <v>176</v>
      </c>
      <c r="AB1686">
        <v>51</v>
      </c>
      <c r="AC1686">
        <v>20</v>
      </c>
      <c r="AD1686">
        <v>411</v>
      </c>
      <c r="AE1686">
        <v>26</v>
      </c>
      <c r="AF1686">
        <v>523</v>
      </c>
      <c r="AG1686">
        <v>279</v>
      </c>
      <c r="AH1686">
        <v>186</v>
      </c>
      <c r="AI1686" s="3">
        <v>8.5158150851581502E-2</v>
      </c>
      <c r="AJ1686" s="3">
        <v>0</v>
      </c>
      <c r="AK1686" s="3">
        <v>0.124282982791587</v>
      </c>
      <c r="AL1686" s="3">
        <v>3.9426523297491037E-2</v>
      </c>
      <c r="AM1686" s="3">
        <v>4.8387096774193547E-2</v>
      </c>
      <c r="AN1686" s="2">
        <f t="shared" si="56"/>
        <v>9.5371669004207571E-2</v>
      </c>
      <c r="AO1686" s="2">
        <v>0.71157894736842109</v>
      </c>
      <c r="AP1686">
        <f t="shared" si="57"/>
        <v>136</v>
      </c>
    </row>
    <row r="1687" spans="1:42" ht="16.5" hidden="1" customHeight="1" x14ac:dyDescent="0.25">
      <c r="A1687" s="4" t="s">
        <v>798</v>
      </c>
      <c r="B1687" s="1" t="s">
        <v>201</v>
      </c>
      <c r="D1687" t="s">
        <v>32</v>
      </c>
      <c r="E1687" t="s">
        <v>197</v>
      </c>
      <c r="F1687" t="s">
        <v>202</v>
      </c>
      <c r="G1687">
        <v>128</v>
      </c>
      <c r="H1687">
        <v>0</v>
      </c>
      <c r="I1687">
        <v>3</v>
      </c>
      <c r="J1687">
        <v>6</v>
      </c>
      <c r="K1687">
        <v>9</v>
      </c>
      <c r="L1687">
        <v>4</v>
      </c>
      <c r="M1687">
        <v>146</v>
      </c>
      <c r="N1687" s="2">
        <v>3.3557046979865771E-3</v>
      </c>
      <c r="O1687" s="2">
        <v>0.12248322147651007</v>
      </c>
      <c r="P1687">
        <v>152</v>
      </c>
      <c r="Q1687" s="2">
        <v>0.12730318257956449</v>
      </c>
      <c r="R1687">
        <v>1192</v>
      </c>
      <c r="S1687">
        <v>1194</v>
      </c>
      <c r="T1687">
        <v>1119</v>
      </c>
      <c r="U1687">
        <v>4</v>
      </c>
      <c r="V1687">
        <v>23</v>
      </c>
      <c r="W1687">
        <v>18</v>
      </c>
      <c r="X1687">
        <v>30</v>
      </c>
      <c r="Y1687">
        <v>138</v>
      </c>
      <c r="Z1687">
        <v>0</v>
      </c>
      <c r="AA1687">
        <v>0</v>
      </c>
      <c r="AB1687">
        <v>0</v>
      </c>
      <c r="AC1687">
        <v>5</v>
      </c>
      <c r="AD1687">
        <v>1109</v>
      </c>
      <c r="AE1687">
        <v>4</v>
      </c>
      <c r="AF1687">
        <v>26</v>
      </c>
      <c r="AG1687">
        <v>24</v>
      </c>
      <c r="AH1687">
        <v>34</v>
      </c>
      <c r="AI1687" s="3">
        <v>0.11541929666366095</v>
      </c>
      <c r="AJ1687" s="3">
        <v>0</v>
      </c>
      <c r="AK1687" s="3">
        <v>0.11538461538461539</v>
      </c>
      <c r="AL1687" s="3">
        <v>0.25</v>
      </c>
      <c r="AM1687" s="3">
        <v>0.26470588235294118</v>
      </c>
      <c r="AN1687" s="2">
        <f t="shared" si="56"/>
        <v>0.12583892617449666</v>
      </c>
      <c r="AO1687" s="2">
        <v>7.3517126148705092E-2</v>
      </c>
      <c r="AP1687">
        <f t="shared" si="57"/>
        <v>150</v>
      </c>
    </row>
    <row r="1688" spans="1:42" ht="16.5" hidden="1" customHeight="1" x14ac:dyDescent="0.25">
      <c r="A1688" s="4" t="s">
        <v>800</v>
      </c>
      <c r="B1688" s="1" t="s">
        <v>502</v>
      </c>
      <c r="D1688" t="s">
        <v>32</v>
      </c>
      <c r="E1688" t="s">
        <v>498</v>
      </c>
      <c r="F1688" t="s">
        <v>503</v>
      </c>
      <c r="G1688">
        <v>133</v>
      </c>
      <c r="H1688">
        <v>0</v>
      </c>
      <c r="I1688">
        <v>0</v>
      </c>
      <c r="J1688">
        <v>0</v>
      </c>
      <c r="K1688">
        <v>10</v>
      </c>
      <c r="L1688">
        <v>0</v>
      </c>
      <c r="M1688">
        <v>150</v>
      </c>
      <c r="N1688" s="2">
        <v>0</v>
      </c>
      <c r="O1688" s="2">
        <v>0.10518934081346423</v>
      </c>
      <c r="P1688">
        <v>83</v>
      </c>
      <c r="Q1688" s="2">
        <v>6.1074319352465045E-2</v>
      </c>
      <c r="R1688">
        <v>1426</v>
      </c>
      <c r="S1688">
        <v>1359</v>
      </c>
      <c r="T1688">
        <v>994</v>
      </c>
      <c r="U1688">
        <v>0</v>
      </c>
      <c r="V1688">
        <v>8</v>
      </c>
      <c r="W1688">
        <v>2</v>
      </c>
      <c r="X1688">
        <v>355</v>
      </c>
      <c r="Y1688">
        <v>77</v>
      </c>
      <c r="Z1688">
        <v>0</v>
      </c>
      <c r="AA1688">
        <v>0</v>
      </c>
      <c r="AB1688">
        <v>0</v>
      </c>
      <c r="AC1688">
        <v>3</v>
      </c>
      <c r="AD1688">
        <v>1050</v>
      </c>
      <c r="AE1688">
        <v>0</v>
      </c>
      <c r="AF1688">
        <v>8</v>
      </c>
      <c r="AG1688">
        <v>2</v>
      </c>
      <c r="AH1688">
        <v>362</v>
      </c>
      <c r="AI1688" s="3">
        <v>0.12666666666666668</v>
      </c>
      <c r="AJ1688" s="3">
        <v>0</v>
      </c>
      <c r="AK1688" s="3">
        <v>0</v>
      </c>
      <c r="AL1688" s="3">
        <v>0</v>
      </c>
      <c r="AM1688" s="3">
        <v>2.7624309392265192E-2</v>
      </c>
      <c r="AN1688" s="2">
        <f t="shared" si="56"/>
        <v>0.10518934081346423</v>
      </c>
      <c r="AO1688" s="2">
        <v>0.26160337552742619</v>
      </c>
      <c r="AP1688">
        <f t="shared" si="57"/>
        <v>150</v>
      </c>
    </row>
    <row r="1689" spans="1:42" ht="16.5" hidden="1" customHeight="1" x14ac:dyDescent="0.25">
      <c r="A1689" s="4" t="s">
        <v>797</v>
      </c>
      <c r="B1689" s="1" t="s">
        <v>404</v>
      </c>
      <c r="D1689" t="s">
        <v>32</v>
      </c>
      <c r="E1689" t="s">
        <v>405</v>
      </c>
      <c r="F1689" t="s">
        <v>406</v>
      </c>
      <c r="G1689">
        <v>134</v>
      </c>
      <c r="H1689">
        <v>3</v>
      </c>
      <c r="I1689">
        <v>3</v>
      </c>
      <c r="J1689">
        <v>0</v>
      </c>
      <c r="K1689">
        <v>0</v>
      </c>
      <c r="L1689">
        <v>7</v>
      </c>
      <c r="M1689">
        <v>143</v>
      </c>
      <c r="N1689" s="2">
        <v>3.386550556361877E-3</v>
      </c>
      <c r="O1689" s="2">
        <v>6.9182389937106917E-2</v>
      </c>
      <c r="P1689">
        <v>62</v>
      </c>
      <c r="Q1689" s="2">
        <v>3.1328954017180395E-2</v>
      </c>
      <c r="R1689">
        <v>2067</v>
      </c>
      <c r="S1689">
        <v>1979</v>
      </c>
      <c r="T1689">
        <v>1716</v>
      </c>
      <c r="U1689">
        <v>60</v>
      </c>
      <c r="V1689">
        <v>53</v>
      </c>
      <c r="W1689">
        <v>31</v>
      </c>
      <c r="X1689">
        <v>119</v>
      </c>
      <c r="Y1689">
        <v>52</v>
      </c>
      <c r="Z1689">
        <v>0</v>
      </c>
      <c r="AA1689">
        <v>0</v>
      </c>
      <c r="AB1689">
        <v>3</v>
      </c>
      <c r="AC1689">
        <v>0</v>
      </c>
      <c r="AD1689">
        <v>1798</v>
      </c>
      <c r="AE1689">
        <v>63</v>
      </c>
      <c r="AF1689">
        <v>56</v>
      </c>
      <c r="AG1689">
        <v>28</v>
      </c>
      <c r="AH1689">
        <v>119</v>
      </c>
      <c r="AI1689" s="3">
        <v>7.4527252502780861E-2</v>
      </c>
      <c r="AJ1689" s="3">
        <v>4.7619047619047616E-2</v>
      </c>
      <c r="AK1689" s="3">
        <v>5.3571428571428568E-2</v>
      </c>
      <c r="AL1689" s="3">
        <v>0</v>
      </c>
      <c r="AM1689" s="3">
        <v>0</v>
      </c>
      <c r="AN1689" s="2">
        <f t="shared" si="56"/>
        <v>7.2568940493468792E-2</v>
      </c>
      <c r="AO1689" s="2">
        <v>0.12887596899224807</v>
      </c>
      <c r="AP1689">
        <f t="shared" si="57"/>
        <v>150</v>
      </c>
    </row>
    <row r="1690" spans="1:42" ht="16.5" hidden="1" customHeight="1" x14ac:dyDescent="0.25">
      <c r="A1690" s="4" t="s">
        <v>799</v>
      </c>
      <c r="B1690" s="1" t="s">
        <v>404</v>
      </c>
      <c r="D1690" t="s">
        <v>32</v>
      </c>
      <c r="E1690" t="s">
        <v>405</v>
      </c>
      <c r="F1690" t="s">
        <v>406</v>
      </c>
      <c r="G1690">
        <v>132</v>
      </c>
      <c r="H1690">
        <v>3</v>
      </c>
      <c r="I1690">
        <v>0</v>
      </c>
      <c r="J1690">
        <v>0</v>
      </c>
      <c r="K1690">
        <v>3</v>
      </c>
      <c r="L1690">
        <v>4</v>
      </c>
      <c r="M1690">
        <v>146</v>
      </c>
      <c r="N1690" s="2">
        <v>1.9342359767891683E-3</v>
      </c>
      <c r="O1690" s="2">
        <v>7.0599613152804636E-2</v>
      </c>
      <c r="P1690">
        <v>59</v>
      </c>
      <c r="Q1690" s="2">
        <v>2.9843196762771876E-2</v>
      </c>
      <c r="R1690">
        <v>2068</v>
      </c>
      <c r="S1690">
        <v>1977</v>
      </c>
      <c r="T1690">
        <v>1721</v>
      </c>
      <c r="U1690">
        <v>54</v>
      </c>
      <c r="V1690">
        <v>46</v>
      </c>
      <c r="W1690">
        <v>30</v>
      </c>
      <c r="X1690">
        <v>126</v>
      </c>
      <c r="Y1690">
        <v>51</v>
      </c>
      <c r="Z1690">
        <v>0</v>
      </c>
      <c r="AA1690">
        <v>0</v>
      </c>
      <c r="AB1690">
        <v>0</v>
      </c>
      <c r="AC1690">
        <v>0</v>
      </c>
      <c r="AD1690">
        <v>1802</v>
      </c>
      <c r="AE1690">
        <v>57</v>
      </c>
      <c r="AF1690">
        <v>46</v>
      </c>
      <c r="AG1690">
        <v>30</v>
      </c>
      <c r="AH1690">
        <v>129</v>
      </c>
      <c r="AI1690" s="3">
        <v>7.3251942286348501E-2</v>
      </c>
      <c r="AJ1690" s="3">
        <v>5.2631578947368418E-2</v>
      </c>
      <c r="AK1690" s="3">
        <v>0</v>
      </c>
      <c r="AL1690" s="3">
        <v>0</v>
      </c>
      <c r="AM1690" s="3">
        <v>2.3255813953488372E-2</v>
      </c>
      <c r="AN1690" s="2">
        <f t="shared" ref="AN1690:AN1753" si="58">N1690+O1690</f>
        <v>7.2533849129593805E-2</v>
      </c>
      <c r="AO1690" s="2">
        <v>0.12693798449612403</v>
      </c>
      <c r="AP1690">
        <f t="shared" ref="AP1690:AP1753" si="59">L1690+M1690</f>
        <v>150</v>
      </c>
    </row>
    <row r="1691" spans="1:42" ht="16.5" hidden="1" customHeight="1" x14ac:dyDescent="0.25">
      <c r="A1691" s="5" t="s">
        <v>794</v>
      </c>
      <c r="B1691" s="1" t="s">
        <v>169</v>
      </c>
      <c r="C1691" t="s">
        <v>36</v>
      </c>
      <c r="D1691" t="s">
        <v>43</v>
      </c>
      <c r="E1691" t="s">
        <v>44</v>
      </c>
      <c r="F1691" t="s">
        <v>170</v>
      </c>
      <c r="G1691">
        <v>135</v>
      </c>
      <c r="H1691">
        <v>0</v>
      </c>
      <c r="I1691">
        <v>0</v>
      </c>
      <c r="J1691">
        <v>0</v>
      </c>
      <c r="K1691">
        <v>0</v>
      </c>
      <c r="L1691">
        <v>28</v>
      </c>
      <c r="M1691">
        <v>122</v>
      </c>
      <c r="N1691" s="2">
        <v>5.6236192006426993E-3</v>
      </c>
      <c r="O1691" s="2">
        <v>2.450291223137176E-2</v>
      </c>
      <c r="P1691">
        <v>72</v>
      </c>
      <c r="Q1691" s="2">
        <v>1.4690879412364823E-2</v>
      </c>
      <c r="R1691">
        <v>4979</v>
      </c>
      <c r="S1691">
        <v>4901</v>
      </c>
      <c r="T1691">
        <v>4501</v>
      </c>
      <c r="U1691">
        <v>44</v>
      </c>
      <c r="V1691">
        <v>133</v>
      </c>
      <c r="W1691">
        <v>77</v>
      </c>
      <c r="X1691">
        <v>146</v>
      </c>
      <c r="Y1691">
        <v>66</v>
      </c>
      <c r="Z1691">
        <v>0</v>
      </c>
      <c r="AA1691">
        <v>0</v>
      </c>
      <c r="AB1691">
        <v>0</v>
      </c>
      <c r="AC1691">
        <v>0</v>
      </c>
      <c r="AD1691">
        <v>4570</v>
      </c>
      <c r="AE1691">
        <v>44</v>
      </c>
      <c r="AF1691">
        <v>133</v>
      </c>
      <c r="AG1691">
        <v>77</v>
      </c>
      <c r="AH1691">
        <v>146</v>
      </c>
      <c r="AI1691" s="3">
        <v>2.9540481400437638E-2</v>
      </c>
      <c r="AJ1691" s="3">
        <v>0</v>
      </c>
      <c r="AK1691" s="3">
        <v>0</v>
      </c>
      <c r="AL1691" s="3">
        <v>0</v>
      </c>
      <c r="AM1691" s="3">
        <v>0</v>
      </c>
      <c r="AN1691" s="2">
        <f t="shared" si="58"/>
        <v>3.012653143201446E-2</v>
      </c>
      <c r="AO1691" s="2">
        <v>8.0482897384305835E-2</v>
      </c>
      <c r="AP1691">
        <f t="shared" si="59"/>
        <v>150</v>
      </c>
    </row>
    <row r="1692" spans="1:42" ht="16.5" hidden="1" customHeight="1" x14ac:dyDescent="0.25">
      <c r="A1692" s="5" t="s">
        <v>802</v>
      </c>
      <c r="B1692" s="1" t="s">
        <v>163</v>
      </c>
      <c r="C1692" t="s">
        <v>36</v>
      </c>
      <c r="D1692" t="s">
        <v>43</v>
      </c>
      <c r="E1692" t="s">
        <v>44</v>
      </c>
      <c r="F1692" t="s">
        <v>164</v>
      </c>
      <c r="G1692">
        <v>108</v>
      </c>
      <c r="H1692">
        <v>0</v>
      </c>
      <c r="I1692">
        <v>7</v>
      </c>
      <c r="J1692">
        <v>9</v>
      </c>
      <c r="K1692">
        <v>3</v>
      </c>
      <c r="L1692">
        <v>29</v>
      </c>
      <c r="M1692">
        <v>121</v>
      </c>
      <c r="N1692" s="2">
        <v>1.0222065562213605E-3</v>
      </c>
      <c r="O1692" s="2">
        <v>4.2650687345787801E-3</v>
      </c>
      <c r="P1692">
        <v>110</v>
      </c>
      <c r="Q1692" s="2">
        <v>3.8828097423226262E-3</v>
      </c>
      <c r="R1692">
        <v>28370</v>
      </c>
      <c r="S1692">
        <v>28330</v>
      </c>
      <c r="T1692">
        <v>25022</v>
      </c>
      <c r="U1692">
        <v>146</v>
      </c>
      <c r="V1692">
        <v>1225</v>
      </c>
      <c r="W1692">
        <v>1410</v>
      </c>
      <c r="X1692">
        <v>527</v>
      </c>
      <c r="Y1692">
        <v>92</v>
      </c>
      <c r="Z1692">
        <v>0</v>
      </c>
      <c r="AA1692">
        <v>3</v>
      </c>
      <c r="AB1692">
        <v>0</v>
      </c>
      <c r="AC1692">
        <v>0</v>
      </c>
      <c r="AD1692">
        <v>25038</v>
      </c>
      <c r="AE1692">
        <v>146</v>
      </c>
      <c r="AF1692">
        <v>1229</v>
      </c>
      <c r="AG1692">
        <v>1419</v>
      </c>
      <c r="AH1692">
        <v>530</v>
      </c>
      <c r="AI1692" s="3">
        <v>4.3134435657800141E-3</v>
      </c>
      <c r="AJ1692" s="3">
        <v>0</v>
      </c>
      <c r="AK1692" s="3">
        <v>5.6956875508543531E-3</v>
      </c>
      <c r="AL1692" s="3">
        <v>6.3424947145877377E-3</v>
      </c>
      <c r="AM1692" s="3">
        <v>5.6603773584905656E-3</v>
      </c>
      <c r="AN1692" s="2">
        <f t="shared" si="58"/>
        <v>5.2872752908001402E-3</v>
      </c>
      <c r="AO1692" s="2">
        <v>0.1171990691770679</v>
      </c>
      <c r="AP1692">
        <f t="shared" si="59"/>
        <v>150</v>
      </c>
    </row>
    <row r="1693" spans="1:42" ht="16.5" hidden="1" customHeight="1" x14ac:dyDescent="0.25">
      <c r="A1693" s="4" t="s">
        <v>796</v>
      </c>
      <c r="B1693" t="s">
        <v>712</v>
      </c>
      <c r="D1693" t="s">
        <v>32</v>
      </c>
      <c r="E1693" t="s">
        <v>534</v>
      </c>
      <c r="F1693" t="s">
        <v>713</v>
      </c>
      <c r="G1693">
        <v>132</v>
      </c>
      <c r="H1693">
        <v>0</v>
      </c>
      <c r="I1693">
        <v>7</v>
      </c>
      <c r="J1693">
        <v>0</v>
      </c>
      <c r="K1693">
        <v>0</v>
      </c>
      <c r="L1693">
        <v>0</v>
      </c>
      <c r="M1693">
        <v>149</v>
      </c>
      <c r="N1693" s="2">
        <v>0</v>
      </c>
      <c r="O1693" s="2">
        <v>0.38701298701298703</v>
      </c>
      <c r="P1693">
        <v>29</v>
      </c>
      <c r="Q1693" s="2">
        <v>0.10943396226415095</v>
      </c>
      <c r="R1693">
        <v>385</v>
      </c>
      <c r="S1693">
        <v>265</v>
      </c>
      <c r="T1693">
        <v>255</v>
      </c>
      <c r="U1693">
        <v>0</v>
      </c>
      <c r="V1693">
        <v>2</v>
      </c>
      <c r="W1693">
        <v>1</v>
      </c>
      <c r="X1693">
        <v>7</v>
      </c>
      <c r="Y1693">
        <v>22</v>
      </c>
      <c r="Z1693">
        <v>0</v>
      </c>
      <c r="AA1693">
        <v>0</v>
      </c>
      <c r="AB1693">
        <v>0</v>
      </c>
      <c r="AC1693">
        <v>3</v>
      </c>
      <c r="AD1693">
        <v>365</v>
      </c>
      <c r="AE1693">
        <v>0</v>
      </c>
      <c r="AF1693">
        <v>9</v>
      </c>
      <c r="AG1693">
        <v>1</v>
      </c>
      <c r="AH1693">
        <v>4</v>
      </c>
      <c r="AI1693" s="3">
        <v>0.36164383561643837</v>
      </c>
      <c r="AJ1693" s="3">
        <v>0</v>
      </c>
      <c r="AK1693" s="3">
        <v>0.77777777777777779</v>
      </c>
      <c r="AL1693" s="3">
        <v>0</v>
      </c>
      <c r="AM1693" s="3">
        <v>0</v>
      </c>
      <c r="AN1693" s="2">
        <f t="shared" si="58"/>
        <v>0.38701298701298703</v>
      </c>
      <c r="AO1693" s="2">
        <v>3.6939313984168866E-2</v>
      </c>
      <c r="AP1693">
        <f t="shared" si="59"/>
        <v>149</v>
      </c>
    </row>
    <row r="1694" spans="1:42" ht="16.5" hidden="1" customHeight="1" x14ac:dyDescent="0.25">
      <c r="A1694" s="4" t="s">
        <v>801</v>
      </c>
      <c r="B1694" t="s">
        <v>735</v>
      </c>
      <c r="D1694" t="s">
        <v>32</v>
      </c>
      <c r="E1694" t="s">
        <v>60</v>
      </c>
      <c r="F1694" t="s">
        <v>736</v>
      </c>
      <c r="G1694">
        <v>128</v>
      </c>
      <c r="H1694">
        <v>11</v>
      </c>
      <c r="I1694">
        <v>0</v>
      </c>
      <c r="J1694">
        <v>0</v>
      </c>
      <c r="K1694">
        <v>0</v>
      </c>
      <c r="L1694">
        <v>0</v>
      </c>
      <c r="M1694">
        <v>149</v>
      </c>
      <c r="N1694" s="2">
        <v>0</v>
      </c>
      <c r="O1694" s="2">
        <v>0.1888466413181242</v>
      </c>
      <c r="P1694">
        <v>53</v>
      </c>
      <c r="Q1694" s="2">
        <v>7.647907647907648E-2</v>
      </c>
      <c r="R1694">
        <v>789</v>
      </c>
      <c r="S1694">
        <v>693</v>
      </c>
      <c r="T1694">
        <v>639</v>
      </c>
      <c r="U1694">
        <v>25</v>
      </c>
      <c r="V1694">
        <v>4</v>
      </c>
      <c r="W1694">
        <v>10</v>
      </c>
      <c r="X1694">
        <v>15</v>
      </c>
      <c r="Y1694">
        <v>49</v>
      </c>
      <c r="Z1694">
        <v>0</v>
      </c>
      <c r="AA1694">
        <v>0</v>
      </c>
      <c r="AB1694">
        <v>0</v>
      </c>
      <c r="AC1694">
        <v>0</v>
      </c>
      <c r="AD1694">
        <v>718</v>
      </c>
      <c r="AE1694">
        <v>36</v>
      </c>
      <c r="AF1694">
        <v>4</v>
      </c>
      <c r="AG1694">
        <v>10</v>
      </c>
      <c r="AH1694">
        <v>15</v>
      </c>
      <c r="AI1694" s="3">
        <v>0.17827298050139276</v>
      </c>
      <c r="AJ1694" s="3">
        <v>0.30555555555555558</v>
      </c>
      <c r="AK1694" s="3">
        <v>0</v>
      </c>
      <c r="AL1694" s="3">
        <v>0</v>
      </c>
      <c r="AM1694" s="3">
        <v>0</v>
      </c>
      <c r="AN1694" s="2">
        <f t="shared" si="58"/>
        <v>0.1888466413181242</v>
      </c>
      <c r="AO1694" s="2">
        <v>8.3014048531289908E-2</v>
      </c>
      <c r="AP1694">
        <f t="shared" si="59"/>
        <v>149</v>
      </c>
    </row>
    <row r="1695" spans="1:42" ht="16.5" hidden="1" customHeight="1" x14ac:dyDescent="0.25">
      <c r="A1695" s="5" t="s">
        <v>792</v>
      </c>
      <c r="B1695" s="1" t="s">
        <v>116</v>
      </c>
      <c r="D1695" t="s">
        <v>32</v>
      </c>
      <c r="E1695" t="s">
        <v>117</v>
      </c>
      <c r="F1695" t="s">
        <v>118</v>
      </c>
      <c r="G1695">
        <v>133</v>
      </c>
      <c r="H1695">
        <v>7</v>
      </c>
      <c r="I1695">
        <v>0</v>
      </c>
      <c r="J1695">
        <v>0</v>
      </c>
      <c r="K1695">
        <v>0</v>
      </c>
      <c r="L1695">
        <v>0</v>
      </c>
      <c r="M1695">
        <v>149</v>
      </c>
      <c r="N1695" s="2">
        <v>0</v>
      </c>
      <c r="O1695" s="2">
        <v>0.13912231559290383</v>
      </c>
      <c r="P1695">
        <v>11</v>
      </c>
      <c r="Q1695" s="2">
        <v>1.1789924973204717E-2</v>
      </c>
      <c r="R1695">
        <v>1071</v>
      </c>
      <c r="S1695">
        <v>933</v>
      </c>
      <c r="T1695">
        <v>733</v>
      </c>
      <c r="U1695">
        <v>181</v>
      </c>
      <c r="V1695">
        <v>5</v>
      </c>
      <c r="W1695">
        <v>7</v>
      </c>
      <c r="X1695">
        <v>7</v>
      </c>
      <c r="Y1695">
        <v>3</v>
      </c>
      <c r="Z1695">
        <v>0</v>
      </c>
      <c r="AA1695">
        <v>0</v>
      </c>
      <c r="AB1695">
        <v>0</v>
      </c>
      <c r="AC1695">
        <v>0</v>
      </c>
      <c r="AD1695">
        <v>863</v>
      </c>
      <c r="AE1695">
        <v>188</v>
      </c>
      <c r="AF1695">
        <v>5</v>
      </c>
      <c r="AG1695">
        <v>7</v>
      </c>
      <c r="AH1695">
        <v>7</v>
      </c>
      <c r="AI1695" s="3">
        <v>0.15411355735805329</v>
      </c>
      <c r="AJ1695" s="3">
        <v>3.7234042553191488E-2</v>
      </c>
      <c r="AK1695" s="3">
        <v>0</v>
      </c>
      <c r="AL1695" s="3">
        <v>0</v>
      </c>
      <c r="AM1695" s="3">
        <v>0</v>
      </c>
      <c r="AN1695" s="2">
        <f t="shared" si="58"/>
        <v>0.13912231559290383</v>
      </c>
      <c r="AO1695" s="2">
        <v>0.19345794392523363</v>
      </c>
      <c r="AP1695">
        <f t="shared" si="59"/>
        <v>149</v>
      </c>
    </row>
    <row r="1696" spans="1:42" ht="16.5" hidden="1" customHeight="1" x14ac:dyDescent="0.25">
      <c r="A1696" s="4">
        <v>2011</v>
      </c>
      <c r="B1696" t="s">
        <v>702</v>
      </c>
      <c r="D1696" t="s">
        <v>32</v>
      </c>
      <c r="E1696" t="s">
        <v>413</v>
      </c>
      <c r="F1696" t="s">
        <v>703</v>
      </c>
      <c r="G1696">
        <v>136</v>
      </c>
      <c r="H1696">
        <v>0</v>
      </c>
      <c r="I1696">
        <v>5</v>
      </c>
      <c r="J1696">
        <v>0</v>
      </c>
      <c r="K1696">
        <v>0</v>
      </c>
      <c r="L1696">
        <v>18</v>
      </c>
      <c r="M1696">
        <v>131</v>
      </c>
      <c r="N1696" s="2">
        <v>1.4297061159650517E-2</v>
      </c>
      <c r="O1696" s="2">
        <v>0.10405083399523431</v>
      </c>
      <c r="P1696">
        <v>42</v>
      </c>
      <c r="Q1696" s="2">
        <v>3.6458333333333336E-2</v>
      </c>
      <c r="R1696">
        <v>1259</v>
      </c>
      <c r="S1696">
        <v>1152</v>
      </c>
      <c r="T1696">
        <v>1014</v>
      </c>
      <c r="U1696">
        <v>21</v>
      </c>
      <c r="V1696">
        <v>31</v>
      </c>
      <c r="W1696">
        <v>19</v>
      </c>
      <c r="X1696">
        <v>67</v>
      </c>
      <c r="Y1696">
        <v>38</v>
      </c>
      <c r="Z1696">
        <v>0</v>
      </c>
      <c r="AA1696">
        <v>0</v>
      </c>
      <c r="AB1696">
        <v>0</v>
      </c>
      <c r="AC1696">
        <v>0</v>
      </c>
      <c r="AD1696">
        <v>1112</v>
      </c>
      <c r="AE1696">
        <v>21</v>
      </c>
      <c r="AF1696">
        <v>36</v>
      </c>
      <c r="AG1696">
        <v>19</v>
      </c>
      <c r="AH1696">
        <v>67</v>
      </c>
      <c r="AI1696" s="3">
        <v>0.1223021582733813</v>
      </c>
      <c r="AJ1696" s="3">
        <v>0</v>
      </c>
      <c r="AK1696" s="3">
        <v>0.1388888888888889</v>
      </c>
      <c r="AL1696" s="3">
        <v>0</v>
      </c>
      <c r="AM1696" s="3">
        <v>0</v>
      </c>
      <c r="AN1696" s="2">
        <f t="shared" si="58"/>
        <v>0.11834789515488482</v>
      </c>
      <c r="AO1696" s="2">
        <v>0.11394422310756971</v>
      </c>
      <c r="AP1696">
        <f t="shared" si="59"/>
        <v>149</v>
      </c>
    </row>
    <row r="1697" spans="1:42" ht="16.5" hidden="1" customHeight="1" x14ac:dyDescent="0.25">
      <c r="A1697" s="4">
        <v>2011</v>
      </c>
      <c r="B1697" s="1" t="s">
        <v>588</v>
      </c>
      <c r="D1697" t="s">
        <v>32</v>
      </c>
      <c r="E1697" t="s">
        <v>333</v>
      </c>
      <c r="F1697" t="s">
        <v>589</v>
      </c>
      <c r="G1697">
        <v>136</v>
      </c>
      <c r="H1697">
        <v>0</v>
      </c>
      <c r="I1697">
        <v>0</v>
      </c>
      <c r="J1697">
        <v>0</v>
      </c>
      <c r="K1697">
        <v>0</v>
      </c>
      <c r="L1697">
        <v>5</v>
      </c>
      <c r="M1697">
        <v>144</v>
      </c>
      <c r="N1697" s="2">
        <v>3.2216494845360823E-3</v>
      </c>
      <c r="O1697" s="2">
        <v>9.2783505154639179E-2</v>
      </c>
      <c r="P1697">
        <v>298</v>
      </c>
      <c r="Q1697" s="2">
        <v>0.17519106407995297</v>
      </c>
      <c r="R1697">
        <v>1552</v>
      </c>
      <c r="S1697">
        <v>1701</v>
      </c>
      <c r="T1697">
        <v>1631</v>
      </c>
      <c r="U1697">
        <v>4</v>
      </c>
      <c r="V1697">
        <v>16</v>
      </c>
      <c r="W1697">
        <v>14</v>
      </c>
      <c r="X1697">
        <v>36</v>
      </c>
      <c r="Y1697">
        <v>285</v>
      </c>
      <c r="Z1697">
        <v>0</v>
      </c>
      <c r="AA1697">
        <v>0</v>
      </c>
      <c r="AB1697">
        <v>0</v>
      </c>
      <c r="AC1697">
        <v>0</v>
      </c>
      <c r="AD1697">
        <v>1482</v>
      </c>
      <c r="AE1697">
        <v>4</v>
      </c>
      <c r="AF1697">
        <v>16</v>
      </c>
      <c r="AG1697">
        <v>14</v>
      </c>
      <c r="AH1697">
        <v>36</v>
      </c>
      <c r="AI1697" s="3">
        <v>9.1767881241565458E-2</v>
      </c>
      <c r="AJ1697" s="3">
        <v>0</v>
      </c>
      <c r="AK1697" s="3">
        <v>0</v>
      </c>
      <c r="AL1697" s="3">
        <v>0</v>
      </c>
      <c r="AM1697" s="3">
        <v>0</v>
      </c>
      <c r="AN1697" s="2">
        <f t="shared" si="58"/>
        <v>9.6005154639175264E-2</v>
      </c>
      <c r="AO1697" s="2">
        <v>4.5103092783505154E-2</v>
      </c>
      <c r="AP1697">
        <f t="shared" si="59"/>
        <v>149</v>
      </c>
    </row>
    <row r="1698" spans="1:42" ht="16.5" hidden="1" customHeight="1" x14ac:dyDescent="0.25">
      <c r="A1698" s="5" t="s">
        <v>794</v>
      </c>
      <c r="B1698" t="s">
        <v>706</v>
      </c>
      <c r="D1698" t="s">
        <v>32</v>
      </c>
      <c r="E1698" t="s">
        <v>325</v>
      </c>
      <c r="F1698" t="s">
        <v>707</v>
      </c>
      <c r="G1698">
        <v>135</v>
      </c>
      <c r="H1698">
        <v>0</v>
      </c>
      <c r="I1698">
        <v>3</v>
      </c>
      <c r="J1698">
        <v>0</v>
      </c>
      <c r="K1698">
        <v>7</v>
      </c>
      <c r="L1698">
        <v>10</v>
      </c>
      <c r="M1698">
        <v>139</v>
      </c>
      <c r="N1698" s="2">
        <v>5.6721497447532613E-3</v>
      </c>
      <c r="O1698" s="2">
        <v>7.8842881452070329E-2</v>
      </c>
      <c r="P1698">
        <v>125</v>
      </c>
      <c r="Q1698" s="2">
        <v>7.1880391029327195E-2</v>
      </c>
      <c r="R1698">
        <v>1763</v>
      </c>
      <c r="S1698">
        <v>1739</v>
      </c>
      <c r="T1698">
        <v>1564</v>
      </c>
      <c r="U1698">
        <v>2</v>
      </c>
      <c r="V1698">
        <v>18</v>
      </c>
      <c r="W1698">
        <v>10</v>
      </c>
      <c r="X1698">
        <v>145</v>
      </c>
      <c r="Y1698">
        <v>116</v>
      </c>
      <c r="Z1698">
        <v>0</v>
      </c>
      <c r="AA1698">
        <v>0</v>
      </c>
      <c r="AB1698">
        <v>0</v>
      </c>
      <c r="AC1698">
        <v>4</v>
      </c>
      <c r="AD1698">
        <v>1583</v>
      </c>
      <c r="AE1698">
        <v>2</v>
      </c>
      <c r="AF1698">
        <v>21</v>
      </c>
      <c r="AG1698">
        <v>10</v>
      </c>
      <c r="AH1698">
        <v>148</v>
      </c>
      <c r="AI1698" s="3">
        <v>8.5281111813013261E-2</v>
      </c>
      <c r="AJ1698" s="3">
        <v>0</v>
      </c>
      <c r="AK1698" s="3">
        <v>0.14285714285714285</v>
      </c>
      <c r="AL1698" s="3">
        <v>0</v>
      </c>
      <c r="AM1698" s="3">
        <v>4.72972972972973E-2</v>
      </c>
      <c r="AN1698" s="2">
        <f t="shared" si="58"/>
        <v>8.451503119682359E-2</v>
      </c>
      <c r="AO1698" s="2">
        <v>0.10260770975056689</v>
      </c>
      <c r="AP1698">
        <f t="shared" si="59"/>
        <v>149</v>
      </c>
    </row>
    <row r="1699" spans="1:42" ht="16.5" hidden="1" customHeight="1" x14ac:dyDescent="0.25">
      <c r="A1699" s="5" t="s">
        <v>795</v>
      </c>
      <c r="B1699" s="1" t="s">
        <v>607</v>
      </c>
      <c r="D1699" t="s">
        <v>32</v>
      </c>
      <c r="E1699" t="s">
        <v>336</v>
      </c>
      <c r="F1699" t="s">
        <v>608</v>
      </c>
      <c r="G1699">
        <v>138</v>
      </c>
      <c r="H1699">
        <v>0</v>
      </c>
      <c r="I1699">
        <v>0</v>
      </c>
      <c r="J1699">
        <v>3</v>
      </c>
      <c r="K1699">
        <v>0</v>
      </c>
      <c r="L1699">
        <v>18</v>
      </c>
      <c r="M1699">
        <v>131</v>
      </c>
      <c r="N1699" s="2">
        <v>9.1370558375634525E-3</v>
      </c>
      <c r="O1699" s="2">
        <v>6.6497461928934007E-2</v>
      </c>
      <c r="P1699">
        <v>12</v>
      </c>
      <c r="Q1699" s="2">
        <v>6.5466448445171853E-3</v>
      </c>
      <c r="R1699">
        <v>1970</v>
      </c>
      <c r="S1699">
        <v>1833</v>
      </c>
      <c r="T1699">
        <v>1769</v>
      </c>
      <c r="U1699">
        <v>34</v>
      </c>
      <c r="V1699">
        <v>5</v>
      </c>
      <c r="W1699">
        <v>9</v>
      </c>
      <c r="X1699">
        <v>16</v>
      </c>
      <c r="Y1699">
        <v>9</v>
      </c>
      <c r="Z1699">
        <v>0</v>
      </c>
      <c r="AA1699">
        <v>0</v>
      </c>
      <c r="AB1699">
        <v>0</v>
      </c>
      <c r="AC1699">
        <v>0</v>
      </c>
      <c r="AD1699">
        <v>1898</v>
      </c>
      <c r="AE1699">
        <v>34</v>
      </c>
      <c r="AF1699">
        <v>5</v>
      </c>
      <c r="AG1699">
        <v>12</v>
      </c>
      <c r="AH1699">
        <v>16</v>
      </c>
      <c r="AI1699" s="3">
        <v>7.2708113804004215E-2</v>
      </c>
      <c r="AJ1699" s="3">
        <v>0</v>
      </c>
      <c r="AK1699" s="3">
        <v>0</v>
      </c>
      <c r="AL1699" s="3">
        <v>0.25</v>
      </c>
      <c r="AM1699" s="3">
        <v>0</v>
      </c>
      <c r="AN1699" s="2">
        <f t="shared" si="58"/>
        <v>7.5634517766497461E-2</v>
      </c>
      <c r="AO1699" s="2">
        <v>3.4096692111959287E-2</v>
      </c>
      <c r="AP1699">
        <f t="shared" si="59"/>
        <v>149</v>
      </c>
    </row>
    <row r="1700" spans="1:42" ht="16.5" hidden="1" customHeight="1" x14ac:dyDescent="0.25">
      <c r="A1700" s="5" t="s">
        <v>791</v>
      </c>
      <c r="B1700" s="1" t="s">
        <v>592</v>
      </c>
      <c r="D1700" t="s">
        <v>32</v>
      </c>
      <c r="E1700" t="s">
        <v>333</v>
      </c>
      <c r="F1700" t="s">
        <v>593</v>
      </c>
      <c r="G1700">
        <v>133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149</v>
      </c>
      <c r="N1700" s="2">
        <v>0</v>
      </c>
      <c r="O1700" s="2">
        <v>7.1703561116458134E-2</v>
      </c>
      <c r="P1700">
        <v>151</v>
      </c>
      <c r="Q1700" s="2">
        <v>7.2596153846153852E-2</v>
      </c>
      <c r="R1700">
        <v>2078</v>
      </c>
      <c r="S1700">
        <v>2080</v>
      </c>
      <c r="T1700">
        <v>1995</v>
      </c>
      <c r="U1700">
        <v>12</v>
      </c>
      <c r="V1700">
        <v>30</v>
      </c>
      <c r="W1700">
        <v>27</v>
      </c>
      <c r="X1700">
        <v>16</v>
      </c>
      <c r="Y1700">
        <v>139</v>
      </c>
      <c r="Z1700">
        <v>3</v>
      </c>
      <c r="AA1700">
        <v>0</v>
      </c>
      <c r="AB1700">
        <v>0</v>
      </c>
      <c r="AC1700">
        <v>3</v>
      </c>
      <c r="AD1700">
        <v>1989</v>
      </c>
      <c r="AE1700">
        <v>9</v>
      </c>
      <c r="AF1700">
        <v>30</v>
      </c>
      <c r="AG1700">
        <v>27</v>
      </c>
      <c r="AH1700">
        <v>13</v>
      </c>
      <c r="AI1700" s="3">
        <v>6.686777275012569E-2</v>
      </c>
      <c r="AJ1700" s="3">
        <v>0</v>
      </c>
      <c r="AK1700" s="3">
        <v>0</v>
      </c>
      <c r="AL1700" s="3">
        <v>0</v>
      </c>
      <c r="AM1700" s="3">
        <v>0</v>
      </c>
      <c r="AN1700" s="2">
        <f t="shared" si="58"/>
        <v>7.1703561116458134E-2</v>
      </c>
      <c r="AO1700" s="2">
        <v>3.8201160541586072E-2</v>
      </c>
      <c r="AP1700">
        <f t="shared" si="59"/>
        <v>149</v>
      </c>
    </row>
    <row r="1701" spans="1:42" ht="16.5" hidden="1" customHeight="1" x14ac:dyDescent="0.25">
      <c r="A1701" s="5" t="s">
        <v>794</v>
      </c>
      <c r="B1701" s="1" t="s">
        <v>592</v>
      </c>
      <c r="D1701" t="s">
        <v>32</v>
      </c>
      <c r="E1701" t="s">
        <v>333</v>
      </c>
      <c r="F1701" t="s">
        <v>593</v>
      </c>
      <c r="G1701">
        <v>137</v>
      </c>
      <c r="H1701">
        <v>0</v>
      </c>
      <c r="I1701">
        <v>0</v>
      </c>
      <c r="J1701">
        <v>3</v>
      </c>
      <c r="K1701">
        <v>0</v>
      </c>
      <c r="L1701">
        <v>0</v>
      </c>
      <c r="M1701">
        <v>149</v>
      </c>
      <c r="N1701" s="2">
        <v>0</v>
      </c>
      <c r="O1701" s="2">
        <v>6.8098720292504564E-2</v>
      </c>
      <c r="P1701">
        <v>223</v>
      </c>
      <c r="Q1701" s="2">
        <v>9.8585322723253752E-2</v>
      </c>
      <c r="R1701">
        <v>2188</v>
      </c>
      <c r="S1701">
        <v>2262</v>
      </c>
      <c r="T1701">
        <v>2177</v>
      </c>
      <c r="U1701">
        <v>11</v>
      </c>
      <c r="V1701">
        <v>24</v>
      </c>
      <c r="W1701">
        <v>34</v>
      </c>
      <c r="X1701">
        <v>16</v>
      </c>
      <c r="Y1701">
        <v>209</v>
      </c>
      <c r="Z1701">
        <v>0</v>
      </c>
      <c r="AA1701">
        <v>0</v>
      </c>
      <c r="AB1701">
        <v>0</v>
      </c>
      <c r="AC1701">
        <v>6</v>
      </c>
      <c r="AD1701">
        <v>2105</v>
      </c>
      <c r="AE1701">
        <v>11</v>
      </c>
      <c r="AF1701">
        <v>24</v>
      </c>
      <c r="AG1701">
        <v>37</v>
      </c>
      <c r="AH1701">
        <v>10</v>
      </c>
      <c r="AI1701" s="3">
        <v>6.5083135391923994E-2</v>
      </c>
      <c r="AJ1701" s="3">
        <v>0</v>
      </c>
      <c r="AK1701" s="3">
        <v>0</v>
      </c>
      <c r="AL1701" s="3">
        <v>8.1081081081081086E-2</v>
      </c>
      <c r="AM1701" s="3">
        <v>0</v>
      </c>
      <c r="AN1701" s="2">
        <f t="shared" si="58"/>
        <v>6.8098720292504564E-2</v>
      </c>
      <c r="AO1701" s="2">
        <v>3.7494284407864654E-2</v>
      </c>
      <c r="AP1701">
        <f t="shared" si="59"/>
        <v>149</v>
      </c>
    </row>
    <row r="1702" spans="1:42" ht="16.5" hidden="1" customHeight="1" x14ac:dyDescent="0.25">
      <c r="A1702" s="5" t="s">
        <v>793</v>
      </c>
      <c r="B1702" s="1" t="s">
        <v>592</v>
      </c>
      <c r="D1702" t="s">
        <v>32</v>
      </c>
      <c r="E1702" t="s">
        <v>333</v>
      </c>
      <c r="F1702" t="s">
        <v>593</v>
      </c>
      <c r="G1702">
        <v>139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149</v>
      </c>
      <c r="N1702" s="2">
        <v>0</v>
      </c>
      <c r="O1702" s="2">
        <v>6.6966292134831462E-2</v>
      </c>
      <c r="P1702">
        <v>190</v>
      </c>
      <c r="Q1702" s="2">
        <v>8.3848190644307152E-2</v>
      </c>
      <c r="R1702">
        <v>2225</v>
      </c>
      <c r="S1702">
        <v>2266</v>
      </c>
      <c r="T1702">
        <v>2178</v>
      </c>
      <c r="U1702">
        <v>9</v>
      </c>
      <c r="V1702">
        <v>29</v>
      </c>
      <c r="W1702">
        <v>29</v>
      </c>
      <c r="X1702">
        <v>21</v>
      </c>
      <c r="Y1702">
        <v>174</v>
      </c>
      <c r="Z1702">
        <v>0</v>
      </c>
      <c r="AA1702">
        <v>0</v>
      </c>
      <c r="AB1702">
        <v>0</v>
      </c>
      <c r="AC1702">
        <v>6</v>
      </c>
      <c r="AD1702">
        <v>2143</v>
      </c>
      <c r="AE1702">
        <v>9</v>
      </c>
      <c r="AF1702">
        <v>29</v>
      </c>
      <c r="AG1702">
        <v>29</v>
      </c>
      <c r="AH1702">
        <v>15</v>
      </c>
      <c r="AI1702" s="3">
        <v>6.4862342510499299E-2</v>
      </c>
      <c r="AJ1702" s="3">
        <v>0</v>
      </c>
      <c r="AK1702" s="3">
        <v>0</v>
      </c>
      <c r="AL1702" s="3">
        <v>0</v>
      </c>
      <c r="AM1702" s="3">
        <v>0</v>
      </c>
      <c r="AN1702" s="2">
        <f t="shared" si="58"/>
        <v>6.6966292134831462E-2</v>
      </c>
      <c r="AO1702" s="2">
        <v>3.6853932584269666E-2</v>
      </c>
      <c r="AP1702">
        <f t="shared" si="59"/>
        <v>149</v>
      </c>
    </row>
    <row r="1703" spans="1:42" ht="16.5" hidden="1" customHeight="1" x14ac:dyDescent="0.25">
      <c r="A1703" s="5" t="s">
        <v>791</v>
      </c>
      <c r="B1703" s="1" t="s">
        <v>110</v>
      </c>
      <c r="C1703" t="s">
        <v>36</v>
      </c>
      <c r="D1703" t="s">
        <v>43</v>
      </c>
      <c r="E1703" t="s">
        <v>108</v>
      </c>
      <c r="F1703" t="s">
        <v>111</v>
      </c>
      <c r="G1703">
        <v>127</v>
      </c>
      <c r="H1703">
        <v>0</v>
      </c>
      <c r="I1703">
        <v>0</v>
      </c>
      <c r="J1703">
        <v>4</v>
      </c>
      <c r="K1703">
        <v>0</v>
      </c>
      <c r="L1703">
        <v>4</v>
      </c>
      <c r="M1703">
        <v>145</v>
      </c>
      <c r="N1703" s="2">
        <v>1.4214641080312722E-3</v>
      </c>
      <c r="O1703" s="2">
        <v>5.1528073916133621E-2</v>
      </c>
      <c r="P1703">
        <v>105</v>
      </c>
      <c r="Q1703" s="2">
        <v>3.7906137184115521E-2</v>
      </c>
      <c r="R1703">
        <v>2814</v>
      </c>
      <c r="S1703">
        <v>2770</v>
      </c>
      <c r="T1703">
        <v>2570</v>
      </c>
      <c r="U1703">
        <v>11</v>
      </c>
      <c r="V1703">
        <v>46</v>
      </c>
      <c r="W1703">
        <v>72</v>
      </c>
      <c r="X1703">
        <v>71</v>
      </c>
      <c r="Y1703">
        <v>97</v>
      </c>
      <c r="Z1703">
        <v>0</v>
      </c>
      <c r="AA1703">
        <v>0</v>
      </c>
      <c r="AB1703">
        <v>0</v>
      </c>
      <c r="AC1703">
        <v>0</v>
      </c>
      <c r="AD1703">
        <v>2600</v>
      </c>
      <c r="AE1703">
        <v>11</v>
      </c>
      <c r="AF1703">
        <v>46</v>
      </c>
      <c r="AG1703">
        <v>76</v>
      </c>
      <c r="AH1703">
        <v>71</v>
      </c>
      <c r="AI1703" s="3">
        <v>4.8846153846153845E-2</v>
      </c>
      <c r="AJ1703" s="3">
        <v>0</v>
      </c>
      <c r="AK1703" s="3">
        <v>0</v>
      </c>
      <c r="AL1703" s="3">
        <v>5.2631578947368418E-2</v>
      </c>
      <c r="AM1703" s="3">
        <v>0</v>
      </c>
      <c r="AN1703" s="2">
        <f t="shared" si="58"/>
        <v>5.2949538024164897E-2</v>
      </c>
      <c r="AO1703" s="2">
        <v>7.2753209700427965E-2</v>
      </c>
      <c r="AP1703">
        <f t="shared" si="59"/>
        <v>149</v>
      </c>
    </row>
    <row r="1704" spans="1:42" ht="16.5" hidden="1" customHeight="1" x14ac:dyDescent="0.25">
      <c r="A1704" s="5" t="s">
        <v>802</v>
      </c>
      <c r="B1704" s="1" t="s">
        <v>191</v>
      </c>
      <c r="D1704" t="s">
        <v>32</v>
      </c>
      <c r="E1704" t="s">
        <v>192</v>
      </c>
      <c r="F1704" t="s">
        <v>193</v>
      </c>
      <c r="G1704">
        <v>139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149</v>
      </c>
      <c r="N1704" s="2">
        <v>0</v>
      </c>
      <c r="O1704" s="2">
        <v>3.6645351696999506E-2</v>
      </c>
      <c r="P1704">
        <v>51</v>
      </c>
      <c r="Q1704" s="2">
        <v>1.2852822580645162E-2</v>
      </c>
      <c r="R1704">
        <v>4066</v>
      </c>
      <c r="S1704">
        <v>3968</v>
      </c>
      <c r="T1704">
        <v>3424</v>
      </c>
      <c r="U1704">
        <v>5</v>
      </c>
      <c r="V1704">
        <v>18</v>
      </c>
      <c r="W1704">
        <v>38</v>
      </c>
      <c r="X1704">
        <v>483</v>
      </c>
      <c r="Y1704">
        <v>47</v>
      </c>
      <c r="Z1704">
        <v>0</v>
      </c>
      <c r="AA1704">
        <v>0</v>
      </c>
      <c r="AB1704">
        <v>0</v>
      </c>
      <c r="AC1704">
        <v>0</v>
      </c>
      <c r="AD1704">
        <v>3516</v>
      </c>
      <c r="AE1704">
        <v>5</v>
      </c>
      <c r="AF1704">
        <v>18</v>
      </c>
      <c r="AG1704">
        <v>38</v>
      </c>
      <c r="AH1704">
        <v>483</v>
      </c>
      <c r="AI1704" s="3">
        <v>3.9533560864618886E-2</v>
      </c>
      <c r="AJ1704" s="3">
        <v>0</v>
      </c>
      <c r="AK1704" s="3">
        <v>0</v>
      </c>
      <c r="AL1704" s="3">
        <v>0</v>
      </c>
      <c r="AM1704" s="3">
        <v>0</v>
      </c>
      <c r="AN1704" s="2">
        <f t="shared" si="58"/>
        <v>3.6645351696999506E-2</v>
      </c>
      <c r="AO1704" s="2">
        <v>0.13399014778325122</v>
      </c>
      <c r="AP1704">
        <f t="shared" si="59"/>
        <v>149</v>
      </c>
    </row>
    <row r="1705" spans="1:42" ht="16.5" hidden="1" customHeight="1" x14ac:dyDescent="0.25">
      <c r="A1705" s="5" t="s">
        <v>788</v>
      </c>
      <c r="B1705" s="1" t="s">
        <v>484</v>
      </c>
      <c r="C1705" t="s">
        <v>36</v>
      </c>
      <c r="D1705" t="s">
        <v>43</v>
      </c>
      <c r="E1705" t="s">
        <v>480</v>
      </c>
      <c r="F1705" t="s">
        <v>485</v>
      </c>
      <c r="G1705">
        <v>128</v>
      </c>
      <c r="H1705">
        <v>4</v>
      </c>
      <c r="I1705">
        <v>0</v>
      </c>
      <c r="J1705">
        <v>0</v>
      </c>
      <c r="K1705">
        <v>0</v>
      </c>
      <c r="L1705">
        <v>0</v>
      </c>
      <c r="M1705">
        <v>149</v>
      </c>
      <c r="N1705" s="2">
        <v>0</v>
      </c>
      <c r="O1705" s="2">
        <v>2.8659357568763224E-2</v>
      </c>
      <c r="P1705">
        <v>170</v>
      </c>
      <c r="Q1705" s="2">
        <v>3.2567049808429116E-2</v>
      </c>
      <c r="R1705">
        <v>5199</v>
      </c>
      <c r="S1705">
        <v>5220</v>
      </c>
      <c r="T1705">
        <v>4807</v>
      </c>
      <c r="U1705">
        <v>67</v>
      </c>
      <c r="V1705">
        <v>80</v>
      </c>
      <c r="W1705">
        <v>194</v>
      </c>
      <c r="X1705">
        <v>72</v>
      </c>
      <c r="Y1705">
        <v>149</v>
      </c>
      <c r="Z1705">
        <v>7</v>
      </c>
      <c r="AA1705">
        <v>0</v>
      </c>
      <c r="AB1705">
        <v>3</v>
      </c>
      <c r="AC1705">
        <v>0</v>
      </c>
      <c r="AD1705">
        <v>4786</v>
      </c>
      <c r="AE1705">
        <v>64</v>
      </c>
      <c r="AF1705">
        <v>80</v>
      </c>
      <c r="AG1705">
        <v>191</v>
      </c>
      <c r="AH1705">
        <v>72</v>
      </c>
      <c r="AI1705" s="3">
        <v>2.6744671959882994E-2</v>
      </c>
      <c r="AJ1705" s="3">
        <v>6.25E-2</v>
      </c>
      <c r="AK1705" s="3">
        <v>0</v>
      </c>
      <c r="AL1705" s="3">
        <v>0</v>
      </c>
      <c r="AM1705" s="3">
        <v>0</v>
      </c>
      <c r="AN1705" s="2">
        <f t="shared" si="58"/>
        <v>2.8659357568763224E-2</v>
      </c>
      <c r="AO1705" s="2">
        <v>7.8374735220489114E-2</v>
      </c>
      <c r="AP1705">
        <f t="shared" si="59"/>
        <v>149</v>
      </c>
    </row>
    <row r="1706" spans="1:42" ht="16.5" hidden="1" customHeight="1" x14ac:dyDescent="0.25">
      <c r="A1706" s="4" t="s">
        <v>798</v>
      </c>
      <c r="B1706" s="1" t="s">
        <v>605</v>
      </c>
      <c r="D1706" t="s">
        <v>32</v>
      </c>
      <c r="E1706" t="s">
        <v>253</v>
      </c>
      <c r="F1706" t="s">
        <v>606</v>
      </c>
      <c r="G1706">
        <v>130</v>
      </c>
      <c r="H1706">
        <v>0</v>
      </c>
      <c r="I1706">
        <v>0</v>
      </c>
      <c r="J1706">
        <v>4</v>
      </c>
      <c r="K1706">
        <v>0</v>
      </c>
      <c r="L1706">
        <v>24</v>
      </c>
      <c r="M1706">
        <v>125</v>
      </c>
      <c r="N1706" s="2">
        <v>4.5489006823351023E-3</v>
      </c>
      <c r="O1706" s="2">
        <v>2.3692191053828658E-2</v>
      </c>
      <c r="P1706">
        <v>43</v>
      </c>
      <c r="Q1706" s="2">
        <v>8.3172147001934239E-3</v>
      </c>
      <c r="R1706">
        <v>5276</v>
      </c>
      <c r="S1706">
        <v>5170</v>
      </c>
      <c r="T1706">
        <v>4789</v>
      </c>
      <c r="U1706">
        <v>57</v>
      </c>
      <c r="V1706">
        <v>86</v>
      </c>
      <c r="W1706">
        <v>103</v>
      </c>
      <c r="X1706">
        <v>135</v>
      </c>
      <c r="Y1706">
        <v>35</v>
      </c>
      <c r="Z1706">
        <v>0</v>
      </c>
      <c r="AA1706">
        <v>0</v>
      </c>
      <c r="AB1706">
        <v>0</v>
      </c>
      <c r="AC1706">
        <v>0</v>
      </c>
      <c r="AD1706">
        <v>4884</v>
      </c>
      <c r="AE1706">
        <v>57</v>
      </c>
      <c r="AF1706">
        <v>86</v>
      </c>
      <c r="AG1706">
        <v>107</v>
      </c>
      <c r="AH1706">
        <v>135</v>
      </c>
      <c r="AI1706" s="3">
        <v>2.6617526617526619E-2</v>
      </c>
      <c r="AJ1706" s="3">
        <v>0</v>
      </c>
      <c r="AK1706" s="3">
        <v>0</v>
      </c>
      <c r="AL1706" s="3">
        <v>3.7383177570093455E-2</v>
      </c>
      <c r="AM1706" s="3">
        <v>0</v>
      </c>
      <c r="AN1706" s="2">
        <f t="shared" si="58"/>
        <v>2.8241091736163761E-2</v>
      </c>
      <c r="AO1706" s="2">
        <v>7.3068893528183715E-2</v>
      </c>
      <c r="AP1706">
        <f t="shared" si="59"/>
        <v>149</v>
      </c>
    </row>
    <row r="1707" spans="1:42" ht="16.5" hidden="1" customHeight="1" x14ac:dyDescent="0.25">
      <c r="A1707" s="5" t="s">
        <v>787</v>
      </c>
      <c r="B1707" s="1" t="s">
        <v>138</v>
      </c>
      <c r="D1707" t="s">
        <v>32</v>
      </c>
      <c r="E1707" t="s">
        <v>134</v>
      </c>
      <c r="F1707" t="s">
        <v>139</v>
      </c>
      <c r="G1707">
        <v>129</v>
      </c>
      <c r="H1707">
        <v>3</v>
      </c>
      <c r="I1707">
        <v>0</v>
      </c>
      <c r="J1707">
        <v>3</v>
      </c>
      <c r="K1707">
        <v>10</v>
      </c>
      <c r="L1707">
        <v>0</v>
      </c>
      <c r="M1707">
        <v>149</v>
      </c>
      <c r="N1707" s="2">
        <v>0</v>
      </c>
      <c r="O1707" s="2">
        <v>2.6460664180429763E-2</v>
      </c>
      <c r="P1707">
        <v>92</v>
      </c>
      <c r="Q1707" s="2">
        <v>1.6505202726946538E-2</v>
      </c>
      <c r="R1707">
        <v>5631</v>
      </c>
      <c r="S1707">
        <v>5574</v>
      </c>
      <c r="T1707">
        <v>4801</v>
      </c>
      <c r="U1707">
        <v>166</v>
      </c>
      <c r="V1707">
        <v>84</v>
      </c>
      <c r="W1707">
        <v>69</v>
      </c>
      <c r="X1707">
        <v>454</v>
      </c>
      <c r="Y1707">
        <v>65</v>
      </c>
      <c r="Z1707">
        <v>0</v>
      </c>
      <c r="AA1707">
        <v>0</v>
      </c>
      <c r="AB1707">
        <v>0</v>
      </c>
      <c r="AC1707">
        <v>17</v>
      </c>
      <c r="AD1707">
        <v>4865</v>
      </c>
      <c r="AE1707">
        <v>169</v>
      </c>
      <c r="AF1707">
        <v>84</v>
      </c>
      <c r="AG1707">
        <v>72</v>
      </c>
      <c r="AH1707">
        <v>447</v>
      </c>
      <c r="AI1707" s="3">
        <v>2.6515930113052415E-2</v>
      </c>
      <c r="AJ1707" s="3">
        <v>1.7751479289940829E-2</v>
      </c>
      <c r="AK1707" s="3">
        <v>0</v>
      </c>
      <c r="AL1707" s="3">
        <v>4.1666666666666664E-2</v>
      </c>
      <c r="AM1707" s="3">
        <v>2.2371364653243849E-2</v>
      </c>
      <c r="AN1707" s="2">
        <f t="shared" si="58"/>
        <v>2.6460664180429763E-2</v>
      </c>
      <c r="AO1707" s="2">
        <v>0.1369522795813376</v>
      </c>
      <c r="AP1707">
        <f t="shared" si="59"/>
        <v>149</v>
      </c>
    </row>
    <row r="1708" spans="1:42" ht="16.5" hidden="1" customHeight="1" x14ac:dyDescent="0.25">
      <c r="A1708" s="5" t="s">
        <v>802</v>
      </c>
      <c r="B1708" s="1" t="s">
        <v>433</v>
      </c>
      <c r="C1708" t="s">
        <v>36</v>
      </c>
      <c r="D1708" t="s">
        <v>43</v>
      </c>
      <c r="E1708" t="s">
        <v>429</v>
      </c>
      <c r="F1708" t="s">
        <v>434</v>
      </c>
      <c r="G1708">
        <v>93</v>
      </c>
      <c r="H1708">
        <v>0</v>
      </c>
      <c r="I1708">
        <v>24</v>
      </c>
      <c r="J1708">
        <v>17</v>
      </c>
      <c r="K1708">
        <v>10</v>
      </c>
      <c r="L1708">
        <v>54</v>
      </c>
      <c r="M1708">
        <v>95</v>
      </c>
      <c r="N1708" s="2">
        <v>8.3968278650287664E-3</v>
      </c>
      <c r="O1708" s="2">
        <v>1.4772197169958015E-2</v>
      </c>
      <c r="P1708">
        <v>351</v>
      </c>
      <c r="Q1708" s="2">
        <v>5.2917232021709636E-2</v>
      </c>
      <c r="R1708">
        <v>6431</v>
      </c>
      <c r="S1708">
        <v>6633</v>
      </c>
      <c r="T1708">
        <v>5280</v>
      </c>
      <c r="U1708">
        <v>49</v>
      </c>
      <c r="V1708">
        <v>424</v>
      </c>
      <c r="W1708">
        <v>685</v>
      </c>
      <c r="X1708">
        <v>195</v>
      </c>
      <c r="Y1708">
        <v>288</v>
      </c>
      <c r="Z1708">
        <v>3</v>
      </c>
      <c r="AA1708">
        <v>11</v>
      </c>
      <c r="AB1708">
        <v>17</v>
      </c>
      <c r="AC1708">
        <v>12</v>
      </c>
      <c r="AD1708">
        <v>5085</v>
      </c>
      <c r="AE1708">
        <v>46</v>
      </c>
      <c r="AF1708">
        <v>437</v>
      </c>
      <c r="AG1708">
        <v>685</v>
      </c>
      <c r="AH1708">
        <v>193</v>
      </c>
      <c r="AI1708" s="3">
        <v>1.8289085545722714E-2</v>
      </c>
      <c r="AJ1708" s="3">
        <v>0</v>
      </c>
      <c r="AK1708" s="3">
        <v>5.4919908466819219E-2</v>
      </c>
      <c r="AL1708" s="3">
        <v>2.4817518248175182E-2</v>
      </c>
      <c r="AM1708" s="3">
        <v>5.181347150259067E-2</v>
      </c>
      <c r="AN1708" s="2">
        <f t="shared" si="58"/>
        <v>2.316902503498678E-2</v>
      </c>
      <c r="AO1708" s="2">
        <v>0.21113869066087496</v>
      </c>
      <c r="AP1708">
        <f t="shared" si="59"/>
        <v>149</v>
      </c>
    </row>
    <row r="1709" spans="1:42" ht="16.5" hidden="1" customHeight="1" x14ac:dyDescent="0.25">
      <c r="A1709" s="4" t="s">
        <v>796</v>
      </c>
      <c r="B1709" t="s">
        <v>656</v>
      </c>
      <c r="D1709" t="s">
        <v>32</v>
      </c>
      <c r="E1709" t="s">
        <v>322</v>
      </c>
      <c r="F1709" t="s">
        <v>657</v>
      </c>
      <c r="G1709">
        <v>126</v>
      </c>
      <c r="H1709">
        <v>3</v>
      </c>
      <c r="I1709">
        <v>0</v>
      </c>
      <c r="J1709">
        <v>0</v>
      </c>
      <c r="K1709">
        <v>11</v>
      </c>
      <c r="L1709">
        <v>0</v>
      </c>
      <c r="M1709">
        <v>148</v>
      </c>
      <c r="N1709" s="2">
        <v>0</v>
      </c>
      <c r="O1709" s="2">
        <v>0.26194690265486725</v>
      </c>
      <c r="P1709">
        <v>14</v>
      </c>
      <c r="Q1709" s="2">
        <v>3.248259860788863E-2</v>
      </c>
      <c r="R1709">
        <v>565</v>
      </c>
      <c r="S1709">
        <v>431</v>
      </c>
      <c r="T1709">
        <v>361</v>
      </c>
      <c r="U1709">
        <v>1</v>
      </c>
      <c r="V1709">
        <v>6</v>
      </c>
      <c r="W1709">
        <v>4</v>
      </c>
      <c r="X1709">
        <v>59</v>
      </c>
      <c r="Y1709">
        <v>7</v>
      </c>
      <c r="Z1709">
        <v>0</v>
      </c>
      <c r="AA1709">
        <v>0</v>
      </c>
      <c r="AB1709">
        <v>0</v>
      </c>
      <c r="AC1709">
        <v>0</v>
      </c>
      <c r="AD1709">
        <v>480</v>
      </c>
      <c r="AE1709">
        <v>4</v>
      </c>
      <c r="AF1709">
        <v>6</v>
      </c>
      <c r="AG1709">
        <v>4</v>
      </c>
      <c r="AH1709">
        <v>70</v>
      </c>
      <c r="AI1709" s="3">
        <v>0.26250000000000001</v>
      </c>
      <c r="AJ1709" s="3">
        <v>0.75</v>
      </c>
      <c r="AK1709" s="3">
        <v>0</v>
      </c>
      <c r="AL1709" s="3">
        <v>0</v>
      </c>
      <c r="AM1709" s="3">
        <v>0.15714285714285714</v>
      </c>
      <c r="AN1709" s="2">
        <f t="shared" si="58"/>
        <v>0.26194690265486725</v>
      </c>
      <c r="AO1709" s="2">
        <v>0.14893617021276595</v>
      </c>
      <c r="AP1709">
        <f t="shared" si="59"/>
        <v>148</v>
      </c>
    </row>
    <row r="1710" spans="1:42" ht="16.5" hidden="1" customHeight="1" x14ac:dyDescent="0.25">
      <c r="A1710" s="4">
        <v>2011</v>
      </c>
      <c r="B1710" s="1" t="s">
        <v>316</v>
      </c>
      <c r="D1710" t="s">
        <v>32</v>
      </c>
      <c r="E1710" t="s">
        <v>317</v>
      </c>
      <c r="F1710" t="s">
        <v>318</v>
      </c>
      <c r="G1710">
        <v>16</v>
      </c>
      <c r="H1710">
        <v>122</v>
      </c>
      <c r="I1710">
        <v>0</v>
      </c>
      <c r="J1710">
        <v>0</v>
      </c>
      <c r="K1710">
        <v>0</v>
      </c>
      <c r="L1710">
        <v>117</v>
      </c>
      <c r="M1710">
        <v>31</v>
      </c>
      <c r="N1710" s="2">
        <v>0.16071428571428573</v>
      </c>
      <c r="O1710" s="2">
        <v>4.2582417582417584E-2</v>
      </c>
      <c r="P1710">
        <v>40</v>
      </c>
      <c r="Q1710" s="2">
        <v>6.4516129032258063E-2</v>
      </c>
      <c r="R1710">
        <v>728</v>
      </c>
      <c r="S1710">
        <v>620</v>
      </c>
      <c r="T1710">
        <v>181</v>
      </c>
      <c r="U1710">
        <v>427</v>
      </c>
      <c r="V1710">
        <v>3</v>
      </c>
      <c r="W1710">
        <v>5</v>
      </c>
      <c r="X1710">
        <v>4</v>
      </c>
      <c r="Y1710">
        <v>12</v>
      </c>
      <c r="Z1710">
        <v>24</v>
      </c>
      <c r="AA1710">
        <v>0</v>
      </c>
      <c r="AB1710">
        <v>0</v>
      </c>
      <c r="AC1710">
        <v>0</v>
      </c>
      <c r="AD1710">
        <v>185</v>
      </c>
      <c r="AE1710">
        <v>525</v>
      </c>
      <c r="AF1710">
        <v>3</v>
      </c>
      <c r="AG1710">
        <v>5</v>
      </c>
      <c r="AH1710">
        <v>4</v>
      </c>
      <c r="AI1710" s="3">
        <v>8.6486486486486491E-2</v>
      </c>
      <c r="AJ1710" s="3">
        <v>0.23238095238095238</v>
      </c>
      <c r="AK1710" s="3">
        <v>0</v>
      </c>
      <c r="AL1710" s="3">
        <v>0</v>
      </c>
      <c r="AM1710" s="3">
        <v>0</v>
      </c>
      <c r="AN1710" s="2">
        <f t="shared" si="58"/>
        <v>0.2032967032967033</v>
      </c>
      <c r="AO1710" s="2">
        <v>0.74376731301939059</v>
      </c>
      <c r="AP1710">
        <f t="shared" si="59"/>
        <v>148</v>
      </c>
    </row>
    <row r="1711" spans="1:42" ht="16.5" hidden="1" customHeight="1" x14ac:dyDescent="0.25">
      <c r="A1711" s="4" t="s">
        <v>798</v>
      </c>
      <c r="B1711" t="s">
        <v>768</v>
      </c>
      <c r="D1711" t="s">
        <v>32</v>
      </c>
      <c r="E1711" t="s">
        <v>305</v>
      </c>
      <c r="F1711" t="s">
        <v>769</v>
      </c>
      <c r="G1711">
        <v>132</v>
      </c>
      <c r="H1711">
        <v>0</v>
      </c>
      <c r="I1711">
        <v>4</v>
      </c>
      <c r="J1711">
        <v>0</v>
      </c>
      <c r="K1711">
        <v>0</v>
      </c>
      <c r="L1711">
        <v>3</v>
      </c>
      <c r="M1711">
        <v>145</v>
      </c>
      <c r="N1711" s="2">
        <v>3.6809815950920245E-3</v>
      </c>
      <c r="O1711" s="2">
        <v>0.17791411042944785</v>
      </c>
      <c r="P1711">
        <v>96</v>
      </c>
      <c r="Q1711" s="2">
        <v>0.12581913499344691</v>
      </c>
      <c r="R1711">
        <v>815</v>
      </c>
      <c r="S1711">
        <v>763</v>
      </c>
      <c r="T1711">
        <v>599</v>
      </c>
      <c r="U1711">
        <v>2</v>
      </c>
      <c r="V1711">
        <v>5</v>
      </c>
      <c r="W1711">
        <v>118</v>
      </c>
      <c r="X1711">
        <v>39</v>
      </c>
      <c r="Y1711">
        <v>41</v>
      </c>
      <c r="Z1711">
        <v>0</v>
      </c>
      <c r="AA1711">
        <v>0</v>
      </c>
      <c r="AB1711">
        <v>54</v>
      </c>
      <c r="AC1711">
        <v>0</v>
      </c>
      <c r="AD1711">
        <v>690</v>
      </c>
      <c r="AE1711">
        <v>2</v>
      </c>
      <c r="AF1711">
        <v>9</v>
      </c>
      <c r="AG1711">
        <v>64</v>
      </c>
      <c r="AH1711">
        <v>39</v>
      </c>
      <c r="AI1711" s="3">
        <v>0.19130434782608696</v>
      </c>
      <c r="AJ1711" s="3">
        <v>0</v>
      </c>
      <c r="AK1711" s="3">
        <v>0.44444444444444442</v>
      </c>
      <c r="AL1711" s="3">
        <v>0</v>
      </c>
      <c r="AM1711" s="3">
        <v>0</v>
      </c>
      <c r="AN1711" s="2">
        <f t="shared" si="58"/>
        <v>0.18159509202453988</v>
      </c>
      <c r="AO1711" s="2">
        <v>0.1417910447761194</v>
      </c>
      <c r="AP1711">
        <f t="shared" si="59"/>
        <v>148</v>
      </c>
    </row>
    <row r="1712" spans="1:42" ht="16.5" hidden="1" customHeight="1" x14ac:dyDescent="0.25">
      <c r="A1712" s="4" t="s">
        <v>801</v>
      </c>
      <c r="B1712" t="s">
        <v>680</v>
      </c>
      <c r="D1712" t="s">
        <v>32</v>
      </c>
      <c r="E1712" t="s">
        <v>670</v>
      </c>
      <c r="F1712" t="s">
        <v>681</v>
      </c>
      <c r="G1712">
        <v>127</v>
      </c>
      <c r="H1712">
        <v>4</v>
      </c>
      <c r="I1712">
        <v>0</v>
      </c>
      <c r="J1712">
        <v>0</v>
      </c>
      <c r="K1712">
        <v>9</v>
      </c>
      <c r="L1712">
        <v>37</v>
      </c>
      <c r="M1712">
        <v>111</v>
      </c>
      <c r="N1712" s="2">
        <v>4.3173862310385065E-2</v>
      </c>
      <c r="O1712" s="2">
        <v>0.1295215869311552</v>
      </c>
      <c r="P1712">
        <v>28</v>
      </c>
      <c r="Q1712" s="2">
        <v>3.7991858887381276E-2</v>
      </c>
      <c r="R1712">
        <v>857</v>
      </c>
      <c r="S1712">
        <v>737</v>
      </c>
      <c r="T1712">
        <v>562</v>
      </c>
      <c r="U1712">
        <v>3</v>
      </c>
      <c r="V1712">
        <v>19</v>
      </c>
      <c r="W1712">
        <v>7</v>
      </c>
      <c r="X1712">
        <v>146</v>
      </c>
      <c r="Y1712">
        <v>17</v>
      </c>
      <c r="Z1712">
        <v>0</v>
      </c>
      <c r="AA1712">
        <v>0</v>
      </c>
      <c r="AB1712">
        <v>0</v>
      </c>
      <c r="AC1712">
        <v>5</v>
      </c>
      <c r="AD1712">
        <v>672</v>
      </c>
      <c r="AE1712">
        <v>7</v>
      </c>
      <c r="AF1712">
        <v>19</v>
      </c>
      <c r="AG1712">
        <v>7</v>
      </c>
      <c r="AH1712">
        <v>150</v>
      </c>
      <c r="AI1712" s="3">
        <v>0.18898809523809523</v>
      </c>
      <c r="AJ1712" s="3">
        <v>0.5714285714285714</v>
      </c>
      <c r="AK1712" s="3">
        <v>0</v>
      </c>
      <c r="AL1712" s="3">
        <v>0</v>
      </c>
      <c r="AM1712" s="3">
        <v>0.06</v>
      </c>
      <c r="AN1712" s="2">
        <f t="shared" si="58"/>
        <v>0.17269544924154026</v>
      </c>
      <c r="AO1712" s="2">
        <v>0.21403508771929824</v>
      </c>
      <c r="AP1712">
        <f t="shared" si="59"/>
        <v>148</v>
      </c>
    </row>
    <row r="1713" spans="1:42" ht="16.5" hidden="1" customHeight="1" x14ac:dyDescent="0.25">
      <c r="A1713" s="4" t="s">
        <v>797</v>
      </c>
      <c r="B1713" t="s">
        <v>718</v>
      </c>
      <c r="D1713" t="s">
        <v>32</v>
      </c>
      <c r="E1713" t="s">
        <v>288</v>
      </c>
      <c r="F1713" t="s">
        <v>719</v>
      </c>
      <c r="G1713">
        <v>129</v>
      </c>
      <c r="H1713">
        <v>0</v>
      </c>
      <c r="I1713">
        <v>0</v>
      </c>
      <c r="J1713">
        <v>5</v>
      </c>
      <c r="K1713">
        <v>4</v>
      </c>
      <c r="L1713">
        <v>0</v>
      </c>
      <c r="M1713">
        <v>148</v>
      </c>
      <c r="N1713" s="2">
        <v>0</v>
      </c>
      <c r="O1713" s="2">
        <v>0.16685456595264939</v>
      </c>
      <c r="P1713">
        <v>73</v>
      </c>
      <c r="Q1713" s="2">
        <v>8.9901477832512317E-2</v>
      </c>
      <c r="R1713">
        <v>887</v>
      </c>
      <c r="S1713">
        <v>812</v>
      </c>
      <c r="T1713">
        <v>723</v>
      </c>
      <c r="U1713">
        <v>6</v>
      </c>
      <c r="V1713">
        <v>18</v>
      </c>
      <c r="W1713">
        <v>35</v>
      </c>
      <c r="X1713">
        <v>30</v>
      </c>
      <c r="Y1713">
        <v>69</v>
      </c>
      <c r="Z1713">
        <v>0</v>
      </c>
      <c r="AA1713">
        <v>0</v>
      </c>
      <c r="AB1713">
        <v>0</v>
      </c>
      <c r="AC1713">
        <v>0</v>
      </c>
      <c r="AD1713">
        <v>783</v>
      </c>
      <c r="AE1713">
        <v>6</v>
      </c>
      <c r="AF1713">
        <v>18</v>
      </c>
      <c r="AG1713">
        <v>40</v>
      </c>
      <c r="AH1713">
        <v>34</v>
      </c>
      <c r="AI1713" s="3">
        <v>0.16475095785440613</v>
      </c>
      <c r="AJ1713" s="3">
        <v>0</v>
      </c>
      <c r="AK1713" s="3">
        <v>0</v>
      </c>
      <c r="AL1713" s="3">
        <v>0.125</v>
      </c>
      <c r="AM1713" s="3">
        <v>0.11764705882352941</v>
      </c>
      <c r="AN1713" s="2">
        <f t="shared" si="58"/>
        <v>0.16685456595264939</v>
      </c>
      <c r="AO1713" s="2">
        <v>0.1112372304199773</v>
      </c>
      <c r="AP1713">
        <f t="shared" si="59"/>
        <v>148</v>
      </c>
    </row>
    <row r="1714" spans="1:42" ht="16.5" hidden="1" customHeight="1" x14ac:dyDescent="0.25">
      <c r="A1714" s="4" t="s">
        <v>798</v>
      </c>
      <c r="B1714" t="s">
        <v>704</v>
      </c>
      <c r="D1714" t="s">
        <v>32</v>
      </c>
      <c r="E1714" t="s">
        <v>463</v>
      </c>
      <c r="F1714" t="s">
        <v>705</v>
      </c>
      <c r="G1714">
        <v>137</v>
      </c>
      <c r="H1714">
        <v>0</v>
      </c>
      <c r="I1714">
        <v>0</v>
      </c>
      <c r="J1714">
        <v>0</v>
      </c>
      <c r="K1714">
        <v>0</v>
      </c>
      <c r="L1714">
        <v>26</v>
      </c>
      <c r="M1714">
        <v>122</v>
      </c>
      <c r="N1714" s="2">
        <v>2.4574669187145556E-2</v>
      </c>
      <c r="O1714" s="2">
        <v>0.11531190926275993</v>
      </c>
      <c r="P1714">
        <v>54</v>
      </c>
      <c r="Q1714" s="2">
        <v>5.6016597510373446E-2</v>
      </c>
      <c r="R1714">
        <v>1058</v>
      </c>
      <c r="S1714">
        <v>964</v>
      </c>
      <c r="T1714">
        <v>903</v>
      </c>
      <c r="U1714">
        <v>35</v>
      </c>
      <c r="V1714">
        <v>8</v>
      </c>
      <c r="W1714">
        <v>10</v>
      </c>
      <c r="X1714">
        <v>8</v>
      </c>
      <c r="Y1714">
        <v>50</v>
      </c>
      <c r="Z1714">
        <v>0</v>
      </c>
      <c r="AA1714">
        <v>0</v>
      </c>
      <c r="AB1714">
        <v>0</v>
      </c>
      <c r="AC1714">
        <v>0</v>
      </c>
      <c r="AD1714">
        <v>990</v>
      </c>
      <c r="AE1714">
        <v>35</v>
      </c>
      <c r="AF1714">
        <v>8</v>
      </c>
      <c r="AG1714">
        <v>10</v>
      </c>
      <c r="AH1714">
        <v>8</v>
      </c>
      <c r="AI1714" s="3">
        <v>0.13838383838383839</v>
      </c>
      <c r="AJ1714" s="3">
        <v>0</v>
      </c>
      <c r="AK1714" s="3">
        <v>0</v>
      </c>
      <c r="AL1714" s="3">
        <v>0</v>
      </c>
      <c r="AM1714" s="3">
        <v>0</v>
      </c>
      <c r="AN1714" s="2">
        <f t="shared" si="58"/>
        <v>0.13988657844990549</v>
      </c>
      <c r="AO1714" s="2">
        <v>5.8039961941008564E-2</v>
      </c>
      <c r="AP1714">
        <f t="shared" si="59"/>
        <v>148</v>
      </c>
    </row>
    <row r="1715" spans="1:42" ht="16.5" hidden="1" customHeight="1" x14ac:dyDescent="0.25">
      <c r="A1715" s="5" t="s">
        <v>794</v>
      </c>
      <c r="B1715" s="1" t="s">
        <v>396</v>
      </c>
      <c r="D1715" t="s">
        <v>32</v>
      </c>
      <c r="E1715" t="s">
        <v>388</v>
      </c>
      <c r="F1715" t="s">
        <v>397</v>
      </c>
      <c r="G1715">
        <v>145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148</v>
      </c>
      <c r="N1715" s="2">
        <v>0</v>
      </c>
      <c r="O1715" s="2">
        <v>0.13627992633517497</v>
      </c>
      <c r="P1715">
        <v>13</v>
      </c>
      <c r="Q1715" s="2">
        <v>1.3669821240799159E-2</v>
      </c>
      <c r="R1715">
        <v>1086</v>
      </c>
      <c r="S1715">
        <v>951</v>
      </c>
      <c r="T1715">
        <v>634</v>
      </c>
      <c r="U1715">
        <v>11</v>
      </c>
      <c r="V1715">
        <v>50</v>
      </c>
      <c r="W1715">
        <v>20</v>
      </c>
      <c r="X1715">
        <v>236</v>
      </c>
      <c r="Y1715">
        <v>9</v>
      </c>
      <c r="Z1715">
        <v>0</v>
      </c>
      <c r="AA1715">
        <v>0</v>
      </c>
      <c r="AB1715">
        <v>0</v>
      </c>
      <c r="AC1715">
        <v>0</v>
      </c>
      <c r="AD1715">
        <v>770</v>
      </c>
      <c r="AE1715">
        <v>11</v>
      </c>
      <c r="AF1715">
        <v>50</v>
      </c>
      <c r="AG1715">
        <v>20</v>
      </c>
      <c r="AH1715">
        <v>236</v>
      </c>
      <c r="AI1715" s="3">
        <v>0.18831168831168832</v>
      </c>
      <c r="AJ1715" s="3">
        <v>0</v>
      </c>
      <c r="AK1715" s="3">
        <v>0</v>
      </c>
      <c r="AL1715" s="3">
        <v>0</v>
      </c>
      <c r="AM1715" s="3">
        <v>0</v>
      </c>
      <c r="AN1715" s="2">
        <f t="shared" si="58"/>
        <v>0.13627992633517497</v>
      </c>
      <c r="AO1715" s="2">
        <v>0.29162833486660533</v>
      </c>
      <c r="AP1715">
        <f t="shared" si="59"/>
        <v>148</v>
      </c>
    </row>
    <row r="1716" spans="1:42" ht="16.5" hidden="1" customHeight="1" x14ac:dyDescent="0.25">
      <c r="A1716" s="5" t="s">
        <v>787</v>
      </c>
      <c r="B1716" t="s">
        <v>615</v>
      </c>
      <c r="D1716" t="s">
        <v>32</v>
      </c>
      <c r="E1716" t="s">
        <v>616</v>
      </c>
      <c r="F1716" t="s">
        <v>617</v>
      </c>
      <c r="G1716">
        <v>146</v>
      </c>
      <c r="H1716">
        <v>0</v>
      </c>
      <c r="I1716">
        <v>0</v>
      </c>
      <c r="J1716">
        <v>0</v>
      </c>
      <c r="K1716">
        <v>0</v>
      </c>
      <c r="L1716">
        <v>3</v>
      </c>
      <c r="M1716">
        <v>145</v>
      </c>
      <c r="N1716" s="2">
        <v>2.6385224274406332E-3</v>
      </c>
      <c r="O1716" s="2">
        <v>0.12752858399296393</v>
      </c>
      <c r="P1716">
        <v>23</v>
      </c>
      <c r="Q1716" s="2">
        <v>2.2727272727272728E-2</v>
      </c>
      <c r="R1716">
        <v>1137</v>
      </c>
      <c r="S1716">
        <v>1012</v>
      </c>
      <c r="T1716">
        <v>939</v>
      </c>
      <c r="U1716">
        <v>3</v>
      </c>
      <c r="V1716">
        <v>6</v>
      </c>
      <c r="W1716">
        <v>14</v>
      </c>
      <c r="X1716">
        <v>50</v>
      </c>
      <c r="Y1716">
        <v>21</v>
      </c>
      <c r="Z1716">
        <v>0</v>
      </c>
      <c r="AA1716">
        <v>0</v>
      </c>
      <c r="AB1716">
        <v>0</v>
      </c>
      <c r="AC1716">
        <v>0</v>
      </c>
      <c r="AD1716">
        <v>1064</v>
      </c>
      <c r="AE1716">
        <v>3</v>
      </c>
      <c r="AF1716">
        <v>6</v>
      </c>
      <c r="AG1716">
        <v>14</v>
      </c>
      <c r="AH1716">
        <v>50</v>
      </c>
      <c r="AI1716" s="3">
        <v>0.13721804511278196</v>
      </c>
      <c r="AJ1716" s="3">
        <v>0</v>
      </c>
      <c r="AK1716" s="3">
        <v>0</v>
      </c>
      <c r="AL1716" s="3">
        <v>0</v>
      </c>
      <c r="AM1716" s="3">
        <v>0</v>
      </c>
      <c r="AN1716" s="2">
        <f t="shared" si="58"/>
        <v>0.13016710642040458</v>
      </c>
      <c r="AO1716" s="2">
        <v>6.4204045734388746E-2</v>
      </c>
      <c r="AP1716">
        <f t="shared" si="59"/>
        <v>148</v>
      </c>
    </row>
    <row r="1717" spans="1:42" ht="16.5" hidden="1" customHeight="1" x14ac:dyDescent="0.25">
      <c r="A1717" s="4" t="s">
        <v>801</v>
      </c>
      <c r="B1717" s="1" t="s">
        <v>119</v>
      </c>
      <c r="D1717" t="s">
        <v>32</v>
      </c>
      <c r="E1717" t="s">
        <v>117</v>
      </c>
      <c r="F1717" t="s">
        <v>120</v>
      </c>
      <c r="G1717">
        <v>71</v>
      </c>
      <c r="H1717">
        <v>67</v>
      </c>
      <c r="I1717">
        <v>0</v>
      </c>
      <c r="J1717">
        <v>0</v>
      </c>
      <c r="K1717">
        <v>0</v>
      </c>
      <c r="L1717">
        <v>39</v>
      </c>
      <c r="M1717">
        <v>109</v>
      </c>
      <c r="N1717" s="2">
        <v>3.3649698015530631E-2</v>
      </c>
      <c r="O1717" s="2">
        <v>9.4046591889559966E-2</v>
      </c>
      <c r="P1717">
        <v>203</v>
      </c>
      <c r="Q1717" s="2">
        <v>0.1672158154859967</v>
      </c>
      <c r="R1717">
        <v>1159</v>
      </c>
      <c r="S1717">
        <v>1214</v>
      </c>
      <c r="T1717">
        <v>91</v>
      </c>
      <c r="U1717">
        <v>1086</v>
      </c>
      <c r="V1717">
        <v>2</v>
      </c>
      <c r="W1717">
        <v>2</v>
      </c>
      <c r="X1717">
        <v>33</v>
      </c>
      <c r="Y1717">
        <v>9</v>
      </c>
      <c r="Z1717">
        <v>181</v>
      </c>
      <c r="AA1717">
        <v>0</v>
      </c>
      <c r="AB1717">
        <v>0</v>
      </c>
      <c r="AC1717">
        <v>6</v>
      </c>
      <c r="AD1717">
        <v>153</v>
      </c>
      <c r="AE1717">
        <v>972</v>
      </c>
      <c r="AF1717">
        <v>2</v>
      </c>
      <c r="AG1717">
        <v>2</v>
      </c>
      <c r="AH1717">
        <v>27</v>
      </c>
      <c r="AI1717" s="3">
        <v>0.46405228758169936</v>
      </c>
      <c r="AJ1717" s="3">
        <v>6.893004115226338E-2</v>
      </c>
      <c r="AK1717" s="3">
        <v>0</v>
      </c>
      <c r="AL1717" s="3">
        <v>0</v>
      </c>
      <c r="AM1717" s="3">
        <v>0</v>
      </c>
      <c r="AN1717" s="2">
        <f t="shared" si="58"/>
        <v>0.1276962899050906</v>
      </c>
      <c r="AO1717" s="2">
        <v>0.86764705882352944</v>
      </c>
      <c r="AP1717">
        <f t="shared" si="59"/>
        <v>148</v>
      </c>
    </row>
    <row r="1718" spans="1:42" ht="16.5" hidden="1" customHeight="1" x14ac:dyDescent="0.25">
      <c r="A1718" s="5" t="s">
        <v>791</v>
      </c>
      <c r="B1718" s="1" t="s">
        <v>153</v>
      </c>
      <c r="D1718" t="s">
        <v>32</v>
      </c>
      <c r="E1718" t="s">
        <v>149</v>
      </c>
      <c r="F1718" t="s">
        <v>154</v>
      </c>
      <c r="G1718">
        <v>142</v>
      </c>
      <c r="H1718">
        <v>3</v>
      </c>
      <c r="I1718">
        <v>0</v>
      </c>
      <c r="J1718">
        <v>0</v>
      </c>
      <c r="K1718">
        <v>0</v>
      </c>
      <c r="L1718">
        <v>97</v>
      </c>
      <c r="M1718">
        <v>51</v>
      </c>
      <c r="N1718" s="2">
        <v>6.9534050179211465E-2</v>
      </c>
      <c r="O1718" s="2">
        <v>3.6559139784946237E-2</v>
      </c>
      <c r="P1718">
        <v>288</v>
      </c>
      <c r="Q1718" s="2">
        <v>0.18762214983713354</v>
      </c>
      <c r="R1718">
        <v>1395</v>
      </c>
      <c r="S1718">
        <v>1535</v>
      </c>
      <c r="T1718">
        <v>1522</v>
      </c>
      <c r="U1718">
        <v>4</v>
      </c>
      <c r="V1718">
        <v>3</v>
      </c>
      <c r="W1718">
        <v>1</v>
      </c>
      <c r="X1718">
        <v>5</v>
      </c>
      <c r="Y1718">
        <v>284</v>
      </c>
      <c r="Z1718">
        <v>0</v>
      </c>
      <c r="AA1718">
        <v>0</v>
      </c>
      <c r="AB1718">
        <v>0</v>
      </c>
      <c r="AC1718">
        <v>0</v>
      </c>
      <c r="AD1718">
        <v>1380</v>
      </c>
      <c r="AE1718">
        <v>7</v>
      </c>
      <c r="AF1718">
        <v>3</v>
      </c>
      <c r="AG1718">
        <v>1</v>
      </c>
      <c r="AH1718">
        <v>5</v>
      </c>
      <c r="AI1718" s="3">
        <v>0.10289855072463767</v>
      </c>
      <c r="AJ1718" s="3">
        <v>0.42857142857142855</v>
      </c>
      <c r="AK1718" s="3">
        <v>0</v>
      </c>
      <c r="AL1718" s="3">
        <v>0</v>
      </c>
      <c r="AM1718" s="3">
        <v>0</v>
      </c>
      <c r="AN1718" s="2">
        <f t="shared" si="58"/>
        <v>0.1060931899641577</v>
      </c>
      <c r="AO1718" s="2">
        <v>1.1461318051575931E-2</v>
      </c>
      <c r="AP1718">
        <f t="shared" si="59"/>
        <v>148</v>
      </c>
    </row>
    <row r="1719" spans="1:42" ht="16.5" hidden="1" customHeight="1" x14ac:dyDescent="0.25">
      <c r="A1719" s="4" t="s">
        <v>799</v>
      </c>
      <c r="B1719" s="1" t="s">
        <v>203</v>
      </c>
      <c r="D1719" t="s">
        <v>32</v>
      </c>
      <c r="E1719" t="s">
        <v>197</v>
      </c>
      <c r="F1719" t="s">
        <v>204</v>
      </c>
      <c r="G1719">
        <v>133</v>
      </c>
      <c r="H1719">
        <v>5</v>
      </c>
      <c r="I1719">
        <v>0</v>
      </c>
      <c r="J1719">
        <v>0</v>
      </c>
      <c r="K1719">
        <v>0</v>
      </c>
      <c r="L1719">
        <v>7</v>
      </c>
      <c r="M1719">
        <v>141</v>
      </c>
      <c r="N1719" s="2">
        <v>2.4501225061253061E-3</v>
      </c>
      <c r="O1719" s="2">
        <v>4.935246762338117E-2</v>
      </c>
      <c r="P1719">
        <v>22</v>
      </c>
      <c r="Q1719" s="2">
        <v>8.0556572683998535E-3</v>
      </c>
      <c r="R1719">
        <v>2857</v>
      </c>
      <c r="S1719">
        <v>2731</v>
      </c>
      <c r="T1719">
        <v>2222</v>
      </c>
      <c r="U1719">
        <v>145</v>
      </c>
      <c r="V1719">
        <v>129</v>
      </c>
      <c r="W1719">
        <v>59</v>
      </c>
      <c r="X1719">
        <v>176</v>
      </c>
      <c r="Y1719">
        <v>16</v>
      </c>
      <c r="Z1719">
        <v>0</v>
      </c>
      <c r="AA1719">
        <v>0</v>
      </c>
      <c r="AB1719">
        <v>0</v>
      </c>
      <c r="AC1719">
        <v>0</v>
      </c>
      <c r="AD1719">
        <v>2339</v>
      </c>
      <c r="AE1719">
        <v>150</v>
      </c>
      <c r="AF1719">
        <v>129</v>
      </c>
      <c r="AG1719">
        <v>59</v>
      </c>
      <c r="AH1719">
        <v>176</v>
      </c>
      <c r="AI1719" s="3">
        <v>5.6861906797776827E-2</v>
      </c>
      <c r="AJ1719" s="3">
        <v>3.3333333333333333E-2</v>
      </c>
      <c r="AK1719" s="3">
        <v>0</v>
      </c>
      <c r="AL1719" s="3">
        <v>0</v>
      </c>
      <c r="AM1719" s="3">
        <v>0</v>
      </c>
      <c r="AN1719" s="2">
        <f t="shared" si="58"/>
        <v>5.1802590129506478E-2</v>
      </c>
      <c r="AO1719" s="2">
        <v>0.18016123378899404</v>
      </c>
      <c r="AP1719">
        <f t="shared" si="59"/>
        <v>148</v>
      </c>
    </row>
    <row r="1720" spans="1:42" ht="16.5" hidden="1" customHeight="1" x14ac:dyDescent="0.25">
      <c r="A1720" s="5" t="s">
        <v>794</v>
      </c>
      <c r="B1720" s="1" t="s">
        <v>203</v>
      </c>
      <c r="D1720" t="s">
        <v>32</v>
      </c>
      <c r="E1720" t="s">
        <v>197</v>
      </c>
      <c r="F1720" t="s">
        <v>204</v>
      </c>
      <c r="G1720">
        <v>141</v>
      </c>
      <c r="H1720">
        <v>0</v>
      </c>
      <c r="I1720">
        <v>0</v>
      </c>
      <c r="J1720">
        <v>0</v>
      </c>
      <c r="K1720">
        <v>0</v>
      </c>
      <c r="L1720">
        <v>12</v>
      </c>
      <c r="M1720">
        <v>136</v>
      </c>
      <c r="N1720" s="2">
        <v>4.0147206423553029E-3</v>
      </c>
      <c r="O1720" s="2">
        <v>4.5500167280026767E-2</v>
      </c>
      <c r="P1720">
        <v>28</v>
      </c>
      <c r="Q1720" s="2">
        <v>9.7594980829557344E-3</v>
      </c>
      <c r="R1720">
        <v>2989</v>
      </c>
      <c r="S1720">
        <v>2869</v>
      </c>
      <c r="T1720">
        <v>2425</v>
      </c>
      <c r="U1720">
        <v>143</v>
      </c>
      <c r="V1720">
        <v>112</v>
      </c>
      <c r="W1720">
        <v>61</v>
      </c>
      <c r="X1720">
        <v>128</v>
      </c>
      <c r="Y1720">
        <v>24</v>
      </c>
      <c r="Z1720">
        <v>0</v>
      </c>
      <c r="AA1720">
        <v>0</v>
      </c>
      <c r="AB1720">
        <v>0</v>
      </c>
      <c r="AC1720">
        <v>0</v>
      </c>
      <c r="AD1720">
        <v>2542</v>
      </c>
      <c r="AE1720">
        <v>143</v>
      </c>
      <c r="AF1720">
        <v>112</v>
      </c>
      <c r="AG1720">
        <v>61</v>
      </c>
      <c r="AH1720">
        <v>128</v>
      </c>
      <c r="AI1720" s="3">
        <v>5.5468135326514553E-2</v>
      </c>
      <c r="AJ1720" s="3">
        <v>0</v>
      </c>
      <c r="AK1720" s="3">
        <v>0</v>
      </c>
      <c r="AL1720" s="3">
        <v>0</v>
      </c>
      <c r="AM1720" s="3">
        <v>0</v>
      </c>
      <c r="AN1720" s="2">
        <f t="shared" si="58"/>
        <v>4.9514887922382067E-2</v>
      </c>
      <c r="AO1720" s="2">
        <v>0.14869390488948425</v>
      </c>
      <c r="AP1720">
        <f t="shared" si="59"/>
        <v>148</v>
      </c>
    </row>
    <row r="1721" spans="1:42" ht="16.5" hidden="1" customHeight="1" x14ac:dyDescent="0.25">
      <c r="A1721" s="4" t="s">
        <v>797</v>
      </c>
      <c r="B1721" s="1" t="s">
        <v>594</v>
      </c>
      <c r="D1721" t="s">
        <v>32</v>
      </c>
      <c r="E1721" t="s">
        <v>333</v>
      </c>
      <c r="F1721" t="s">
        <v>595</v>
      </c>
      <c r="G1721">
        <v>138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147</v>
      </c>
      <c r="N1721" s="2">
        <v>0</v>
      </c>
      <c r="O1721" s="2">
        <v>0.17033603707995365</v>
      </c>
      <c r="P1721">
        <v>220</v>
      </c>
      <c r="Q1721" s="2">
        <v>0.23504273504273504</v>
      </c>
      <c r="R1721">
        <v>863</v>
      </c>
      <c r="S1721">
        <v>936</v>
      </c>
      <c r="T1721">
        <v>907</v>
      </c>
      <c r="U1721">
        <v>1</v>
      </c>
      <c r="V1721">
        <v>9</v>
      </c>
      <c r="W1721">
        <v>15</v>
      </c>
      <c r="X1721">
        <v>4</v>
      </c>
      <c r="Y1721">
        <v>213</v>
      </c>
      <c r="Z1721">
        <v>0</v>
      </c>
      <c r="AA1721">
        <v>0</v>
      </c>
      <c r="AB1721">
        <v>0</v>
      </c>
      <c r="AC1721">
        <v>0</v>
      </c>
      <c r="AD1721">
        <v>832</v>
      </c>
      <c r="AE1721">
        <v>1</v>
      </c>
      <c r="AF1721">
        <v>9</v>
      </c>
      <c r="AG1721">
        <v>15</v>
      </c>
      <c r="AH1721">
        <v>4</v>
      </c>
      <c r="AI1721" s="3">
        <v>0.16586538461538461</v>
      </c>
      <c r="AJ1721" s="3">
        <v>0</v>
      </c>
      <c r="AK1721" s="3">
        <v>0</v>
      </c>
      <c r="AL1721" s="3">
        <v>0</v>
      </c>
      <c r="AM1721" s="3">
        <v>0</v>
      </c>
      <c r="AN1721" s="2">
        <f t="shared" si="58"/>
        <v>0.17033603707995365</v>
      </c>
      <c r="AO1721" s="2">
        <v>3.3681765389082463E-2</v>
      </c>
      <c r="AP1721">
        <f t="shared" si="59"/>
        <v>147</v>
      </c>
    </row>
    <row r="1722" spans="1:42" ht="16.5" hidden="1" customHeight="1" x14ac:dyDescent="0.25">
      <c r="A1722" s="4" t="s">
        <v>797</v>
      </c>
      <c r="B1722" s="1" t="s">
        <v>201</v>
      </c>
      <c r="D1722" t="s">
        <v>32</v>
      </c>
      <c r="E1722" t="s">
        <v>197</v>
      </c>
      <c r="F1722" t="s">
        <v>202</v>
      </c>
      <c r="G1722">
        <v>125</v>
      </c>
      <c r="H1722">
        <v>0</v>
      </c>
      <c r="I1722">
        <v>4</v>
      </c>
      <c r="J1722">
        <v>6</v>
      </c>
      <c r="K1722">
        <v>6</v>
      </c>
      <c r="L1722">
        <v>9</v>
      </c>
      <c r="M1722">
        <v>138</v>
      </c>
      <c r="N1722" s="2">
        <v>7.5187969924812026E-3</v>
      </c>
      <c r="O1722" s="2">
        <v>0.11528822055137844</v>
      </c>
      <c r="P1722">
        <v>120</v>
      </c>
      <c r="Q1722" s="2">
        <v>0.10256410256410256</v>
      </c>
      <c r="R1722">
        <v>1197</v>
      </c>
      <c r="S1722">
        <v>1170</v>
      </c>
      <c r="T1722">
        <v>1113</v>
      </c>
      <c r="U1722">
        <v>1</v>
      </c>
      <c r="V1722">
        <v>17</v>
      </c>
      <c r="W1722">
        <v>17</v>
      </c>
      <c r="X1722">
        <v>22</v>
      </c>
      <c r="Y1722">
        <v>112</v>
      </c>
      <c r="Z1722">
        <v>0</v>
      </c>
      <c r="AA1722">
        <v>0</v>
      </c>
      <c r="AB1722">
        <v>0</v>
      </c>
      <c r="AC1722">
        <v>4</v>
      </c>
      <c r="AD1722">
        <v>1126</v>
      </c>
      <c r="AE1722">
        <v>1</v>
      </c>
      <c r="AF1722">
        <v>21</v>
      </c>
      <c r="AG1722">
        <v>23</v>
      </c>
      <c r="AH1722">
        <v>24</v>
      </c>
      <c r="AI1722" s="3">
        <v>0.11101243339253997</v>
      </c>
      <c r="AJ1722" s="3">
        <v>0</v>
      </c>
      <c r="AK1722" s="3">
        <v>0.19047619047619047</v>
      </c>
      <c r="AL1722" s="3">
        <v>0.2608695652173913</v>
      </c>
      <c r="AM1722" s="3">
        <v>0.25</v>
      </c>
      <c r="AN1722" s="2">
        <f t="shared" si="58"/>
        <v>0.12280701754385964</v>
      </c>
      <c r="AO1722" s="2">
        <v>5.7740585774058578E-2</v>
      </c>
      <c r="AP1722">
        <f t="shared" si="59"/>
        <v>147</v>
      </c>
    </row>
    <row r="1723" spans="1:42" ht="16.5" hidden="1" customHeight="1" x14ac:dyDescent="0.25">
      <c r="A1723" s="5" t="s">
        <v>788</v>
      </c>
      <c r="B1723" t="s">
        <v>633</v>
      </c>
      <c r="D1723" t="s">
        <v>32</v>
      </c>
      <c r="E1723" t="s">
        <v>549</v>
      </c>
      <c r="F1723" t="s">
        <v>634</v>
      </c>
      <c r="G1723">
        <v>140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147</v>
      </c>
      <c r="N1723" s="2">
        <v>0</v>
      </c>
      <c r="O1723" s="2">
        <v>0.1026536312849162</v>
      </c>
      <c r="P1723">
        <v>61</v>
      </c>
      <c r="Q1723" s="2">
        <v>4.5319465081723624E-2</v>
      </c>
      <c r="R1723">
        <v>1432</v>
      </c>
      <c r="S1723">
        <v>1346</v>
      </c>
      <c r="T1723">
        <v>1329</v>
      </c>
      <c r="U1723">
        <v>1</v>
      </c>
      <c r="V1723">
        <v>9</v>
      </c>
      <c r="W1723">
        <v>2</v>
      </c>
      <c r="X1723">
        <v>5</v>
      </c>
      <c r="Y1723">
        <v>59</v>
      </c>
      <c r="Z1723">
        <v>0</v>
      </c>
      <c r="AA1723">
        <v>0</v>
      </c>
      <c r="AB1723">
        <v>0</v>
      </c>
      <c r="AC1723">
        <v>0</v>
      </c>
      <c r="AD1723">
        <v>1410</v>
      </c>
      <c r="AE1723">
        <v>1</v>
      </c>
      <c r="AF1723">
        <v>9</v>
      </c>
      <c r="AG1723">
        <v>2</v>
      </c>
      <c r="AH1723">
        <v>5</v>
      </c>
      <c r="AI1723" s="3">
        <v>9.9290780141843976E-2</v>
      </c>
      <c r="AJ1723" s="3">
        <v>0</v>
      </c>
      <c r="AK1723" s="3">
        <v>0</v>
      </c>
      <c r="AL1723" s="3">
        <v>0</v>
      </c>
      <c r="AM1723" s="3">
        <v>0</v>
      </c>
      <c r="AN1723" s="2">
        <f t="shared" si="58"/>
        <v>0.1026536312849162</v>
      </c>
      <c r="AO1723" s="2">
        <v>1.1913104414856343E-2</v>
      </c>
      <c r="AP1723">
        <f t="shared" si="59"/>
        <v>147</v>
      </c>
    </row>
    <row r="1724" spans="1:42" ht="16.5" hidden="1" customHeight="1" x14ac:dyDescent="0.25">
      <c r="A1724" s="4" t="s">
        <v>798</v>
      </c>
      <c r="B1724" s="1" t="s">
        <v>153</v>
      </c>
      <c r="D1724" t="s">
        <v>32</v>
      </c>
      <c r="E1724" t="s">
        <v>149</v>
      </c>
      <c r="F1724" t="s">
        <v>154</v>
      </c>
      <c r="G1724">
        <v>139</v>
      </c>
      <c r="H1724">
        <v>0</v>
      </c>
      <c r="I1724">
        <v>3</v>
      </c>
      <c r="J1724">
        <v>0</v>
      </c>
      <c r="K1724">
        <v>0</v>
      </c>
      <c r="L1724">
        <v>74</v>
      </c>
      <c r="M1724">
        <v>73</v>
      </c>
      <c r="N1724" s="2">
        <v>5.0237610319076711E-2</v>
      </c>
      <c r="O1724" s="2">
        <v>4.9558723693143243E-2</v>
      </c>
      <c r="P1724">
        <v>297</v>
      </c>
      <c r="Q1724" s="2">
        <v>0.18299445471349354</v>
      </c>
      <c r="R1724">
        <v>1473</v>
      </c>
      <c r="S1724">
        <v>1623</v>
      </c>
      <c r="T1724">
        <v>1574</v>
      </c>
      <c r="U1724">
        <v>17</v>
      </c>
      <c r="V1724">
        <v>16</v>
      </c>
      <c r="W1724">
        <v>8</v>
      </c>
      <c r="X1724">
        <v>8</v>
      </c>
      <c r="Y1724">
        <v>286</v>
      </c>
      <c r="Z1724">
        <v>0</v>
      </c>
      <c r="AA1724">
        <v>0</v>
      </c>
      <c r="AB1724">
        <v>0</v>
      </c>
      <c r="AC1724">
        <v>0</v>
      </c>
      <c r="AD1724">
        <v>1427</v>
      </c>
      <c r="AE1724">
        <v>17</v>
      </c>
      <c r="AF1724">
        <v>19</v>
      </c>
      <c r="AG1724">
        <v>8</v>
      </c>
      <c r="AH1724">
        <v>8</v>
      </c>
      <c r="AI1724" s="3">
        <v>9.740714786264891E-2</v>
      </c>
      <c r="AJ1724" s="3">
        <v>0</v>
      </c>
      <c r="AK1724" s="3">
        <v>0.15789473684210525</v>
      </c>
      <c r="AL1724" s="3">
        <v>0</v>
      </c>
      <c r="AM1724" s="3">
        <v>0</v>
      </c>
      <c r="AN1724" s="2">
        <f t="shared" si="58"/>
        <v>9.9796334012219962E-2</v>
      </c>
      <c r="AO1724" s="2">
        <v>3.5158891142663962E-2</v>
      </c>
      <c r="AP1724">
        <f t="shared" si="59"/>
        <v>147</v>
      </c>
    </row>
    <row r="1725" spans="1:42" ht="16.5" hidden="1" customHeight="1" x14ac:dyDescent="0.25">
      <c r="A1725" s="4" t="s">
        <v>797</v>
      </c>
      <c r="B1725" s="1" t="s">
        <v>153</v>
      </c>
      <c r="D1725" t="s">
        <v>32</v>
      </c>
      <c r="E1725" t="s">
        <v>149</v>
      </c>
      <c r="F1725" t="s">
        <v>154</v>
      </c>
      <c r="G1725">
        <v>134</v>
      </c>
      <c r="H1725">
        <v>0</v>
      </c>
      <c r="I1725">
        <v>0</v>
      </c>
      <c r="J1725">
        <v>0</v>
      </c>
      <c r="K1725">
        <v>0</v>
      </c>
      <c r="L1725">
        <v>76</v>
      </c>
      <c r="M1725">
        <v>71</v>
      </c>
      <c r="N1725" s="2">
        <v>4.9254698639014903E-2</v>
      </c>
      <c r="O1725" s="2">
        <v>4.6014257939079713E-2</v>
      </c>
      <c r="P1725">
        <v>243</v>
      </c>
      <c r="Q1725" s="2">
        <v>0.14826113483831604</v>
      </c>
      <c r="R1725">
        <v>1543</v>
      </c>
      <c r="S1725">
        <v>1639</v>
      </c>
      <c r="T1725">
        <v>1603</v>
      </c>
      <c r="U1725">
        <v>14</v>
      </c>
      <c r="V1725">
        <v>14</v>
      </c>
      <c r="W1725">
        <v>5</v>
      </c>
      <c r="X1725">
        <v>3</v>
      </c>
      <c r="Y1725">
        <v>239</v>
      </c>
      <c r="Z1725">
        <v>0</v>
      </c>
      <c r="AA1725">
        <v>0</v>
      </c>
      <c r="AB1725">
        <v>0</v>
      </c>
      <c r="AC1725">
        <v>0</v>
      </c>
      <c r="AD1725">
        <v>1498</v>
      </c>
      <c r="AE1725">
        <v>14</v>
      </c>
      <c r="AF1725">
        <v>14</v>
      </c>
      <c r="AG1725">
        <v>5</v>
      </c>
      <c r="AH1725">
        <v>3</v>
      </c>
      <c r="AI1725" s="3">
        <v>8.9452603471295064E-2</v>
      </c>
      <c r="AJ1725" s="3">
        <v>0</v>
      </c>
      <c r="AK1725" s="3">
        <v>0</v>
      </c>
      <c r="AL1725" s="3">
        <v>0</v>
      </c>
      <c r="AM1725" s="3">
        <v>0</v>
      </c>
      <c r="AN1725" s="2">
        <f t="shared" si="58"/>
        <v>9.5268956578094616E-2</v>
      </c>
      <c r="AO1725" s="2">
        <v>2.3468057366362451E-2</v>
      </c>
      <c r="AP1725">
        <f t="shared" si="59"/>
        <v>147</v>
      </c>
    </row>
    <row r="1726" spans="1:42" ht="16.5" hidden="1" customHeight="1" x14ac:dyDescent="0.25">
      <c r="A1726" s="4" t="s">
        <v>796</v>
      </c>
      <c r="B1726" s="1" t="s">
        <v>607</v>
      </c>
      <c r="D1726" t="s">
        <v>32</v>
      </c>
      <c r="E1726" t="s">
        <v>336</v>
      </c>
      <c r="F1726" t="s">
        <v>608</v>
      </c>
      <c r="G1726">
        <v>129</v>
      </c>
      <c r="H1726">
        <v>0</v>
      </c>
      <c r="I1726">
        <v>3</v>
      </c>
      <c r="J1726">
        <v>3</v>
      </c>
      <c r="K1726">
        <v>0</v>
      </c>
      <c r="L1726">
        <v>7</v>
      </c>
      <c r="M1726">
        <v>140</v>
      </c>
      <c r="N1726" s="2">
        <v>3.5122930255895636E-3</v>
      </c>
      <c r="O1726" s="2">
        <v>7.0245860511791269E-2</v>
      </c>
      <c r="P1726">
        <v>24</v>
      </c>
      <c r="Q1726" s="2">
        <v>1.2834224598930482E-2</v>
      </c>
      <c r="R1726">
        <v>1993</v>
      </c>
      <c r="S1726">
        <v>1870</v>
      </c>
      <c r="T1726">
        <v>1804</v>
      </c>
      <c r="U1726">
        <v>24</v>
      </c>
      <c r="V1726">
        <v>12</v>
      </c>
      <c r="W1726">
        <v>10</v>
      </c>
      <c r="X1726">
        <v>20</v>
      </c>
      <c r="Y1726">
        <v>21</v>
      </c>
      <c r="Z1726">
        <v>0</v>
      </c>
      <c r="AA1726">
        <v>0</v>
      </c>
      <c r="AB1726">
        <v>0</v>
      </c>
      <c r="AC1726">
        <v>0</v>
      </c>
      <c r="AD1726">
        <v>1912</v>
      </c>
      <c r="AE1726">
        <v>24</v>
      </c>
      <c r="AF1726">
        <v>15</v>
      </c>
      <c r="AG1726">
        <v>13</v>
      </c>
      <c r="AH1726">
        <v>20</v>
      </c>
      <c r="AI1726" s="3">
        <v>6.7468619246861927E-2</v>
      </c>
      <c r="AJ1726" s="3">
        <v>0</v>
      </c>
      <c r="AK1726" s="3">
        <v>0.2</v>
      </c>
      <c r="AL1726" s="3">
        <v>0.23076923076923078</v>
      </c>
      <c r="AM1726" s="3">
        <v>0</v>
      </c>
      <c r="AN1726" s="2">
        <f t="shared" si="58"/>
        <v>7.3758153537380827E-2</v>
      </c>
      <c r="AO1726" s="2">
        <v>3.6290322580645164E-2</v>
      </c>
      <c r="AP1726">
        <f t="shared" si="59"/>
        <v>147</v>
      </c>
    </row>
    <row r="1727" spans="1:42" ht="16.5" hidden="1" customHeight="1" x14ac:dyDescent="0.25">
      <c r="A1727" s="4" t="s">
        <v>800</v>
      </c>
      <c r="B1727" s="1" t="s">
        <v>174</v>
      </c>
      <c r="D1727" t="s">
        <v>32</v>
      </c>
      <c r="E1727" t="s">
        <v>172</v>
      </c>
      <c r="F1727" t="s">
        <v>175</v>
      </c>
      <c r="G1727">
        <v>106</v>
      </c>
      <c r="H1727">
        <v>0</v>
      </c>
      <c r="I1727">
        <v>0</v>
      </c>
      <c r="J1727">
        <v>0</v>
      </c>
      <c r="K1727">
        <v>34</v>
      </c>
      <c r="L1727">
        <v>15</v>
      </c>
      <c r="M1727">
        <v>132</v>
      </c>
      <c r="N1727" s="2">
        <v>7.2498791686805217E-3</v>
      </c>
      <c r="O1727" s="2">
        <v>6.3798936684388588E-2</v>
      </c>
      <c r="P1727">
        <v>170</v>
      </c>
      <c r="Q1727" s="2">
        <v>8.1261950286806883E-2</v>
      </c>
      <c r="R1727">
        <v>2069</v>
      </c>
      <c r="S1727">
        <v>2092</v>
      </c>
      <c r="T1727">
        <v>1946</v>
      </c>
      <c r="U1727">
        <v>6</v>
      </c>
      <c r="V1727">
        <v>18</v>
      </c>
      <c r="W1727">
        <v>21</v>
      </c>
      <c r="X1727">
        <v>101</v>
      </c>
      <c r="Y1727">
        <v>156</v>
      </c>
      <c r="Z1727">
        <v>0</v>
      </c>
      <c r="AA1727">
        <v>0</v>
      </c>
      <c r="AB1727">
        <v>3</v>
      </c>
      <c r="AC1727">
        <v>5</v>
      </c>
      <c r="AD1727">
        <v>1896</v>
      </c>
      <c r="AE1727">
        <v>6</v>
      </c>
      <c r="AF1727">
        <v>18</v>
      </c>
      <c r="AG1727">
        <v>18</v>
      </c>
      <c r="AH1727">
        <v>130</v>
      </c>
      <c r="AI1727" s="3">
        <v>5.5907172995780588E-2</v>
      </c>
      <c r="AJ1727" s="3">
        <v>0</v>
      </c>
      <c r="AK1727" s="3">
        <v>0</v>
      </c>
      <c r="AL1727" s="3">
        <v>0</v>
      </c>
      <c r="AM1727" s="3">
        <v>0.26153846153846155</v>
      </c>
      <c r="AN1727" s="2">
        <f t="shared" si="58"/>
        <v>7.1048815853069103E-2</v>
      </c>
      <c r="AO1727" s="2">
        <v>8.3172147001934232E-2</v>
      </c>
      <c r="AP1727">
        <f t="shared" si="59"/>
        <v>147</v>
      </c>
    </row>
    <row r="1728" spans="1:42" ht="16.5" hidden="1" customHeight="1" x14ac:dyDescent="0.25">
      <c r="A1728" s="4" t="s">
        <v>798</v>
      </c>
      <c r="B1728" s="1" t="s">
        <v>404</v>
      </c>
      <c r="D1728" t="s">
        <v>32</v>
      </c>
      <c r="E1728" t="s">
        <v>405</v>
      </c>
      <c r="F1728" t="s">
        <v>406</v>
      </c>
      <c r="G1728">
        <v>119</v>
      </c>
      <c r="H1728">
        <v>3</v>
      </c>
      <c r="I1728">
        <v>4</v>
      </c>
      <c r="J1728">
        <v>0</v>
      </c>
      <c r="K1728">
        <v>4</v>
      </c>
      <c r="L1728">
        <v>4</v>
      </c>
      <c r="M1728">
        <v>143</v>
      </c>
      <c r="N1728" s="2">
        <v>1.9011406844106464E-3</v>
      </c>
      <c r="O1728" s="2">
        <v>6.7965779467680607E-2</v>
      </c>
      <c r="P1728">
        <v>60</v>
      </c>
      <c r="Q1728" s="2">
        <v>2.9747149231531978E-2</v>
      </c>
      <c r="R1728">
        <v>2104</v>
      </c>
      <c r="S1728">
        <v>2017</v>
      </c>
      <c r="T1728">
        <v>1746</v>
      </c>
      <c r="U1728">
        <v>53</v>
      </c>
      <c r="V1728">
        <v>53</v>
      </c>
      <c r="W1728">
        <v>28</v>
      </c>
      <c r="X1728">
        <v>137</v>
      </c>
      <c r="Y1728">
        <v>51</v>
      </c>
      <c r="Z1728">
        <v>0</v>
      </c>
      <c r="AA1728">
        <v>0</v>
      </c>
      <c r="AB1728">
        <v>0</v>
      </c>
      <c r="AC1728">
        <v>3</v>
      </c>
      <c r="AD1728">
        <v>1814</v>
      </c>
      <c r="AE1728">
        <v>56</v>
      </c>
      <c r="AF1728">
        <v>57</v>
      </c>
      <c r="AG1728">
        <v>28</v>
      </c>
      <c r="AH1728">
        <v>138</v>
      </c>
      <c r="AI1728" s="3">
        <v>6.560088202866593E-2</v>
      </c>
      <c r="AJ1728" s="3">
        <v>5.3571428571428568E-2</v>
      </c>
      <c r="AK1728" s="3">
        <v>7.0175438596491224E-2</v>
      </c>
      <c r="AL1728" s="3">
        <v>0</v>
      </c>
      <c r="AM1728" s="3">
        <v>2.8985507246376812E-2</v>
      </c>
      <c r="AN1728" s="2">
        <f t="shared" si="58"/>
        <v>6.9866920152091255E-2</v>
      </c>
      <c r="AO1728" s="2">
        <v>0.13330148112756809</v>
      </c>
      <c r="AP1728">
        <f t="shared" si="59"/>
        <v>147</v>
      </c>
    </row>
    <row r="1729" spans="1:42" ht="16.5" hidden="1" customHeight="1" x14ac:dyDescent="0.25">
      <c r="A1729" s="4" t="s">
        <v>797</v>
      </c>
      <c r="B1729" s="1" t="s">
        <v>203</v>
      </c>
      <c r="D1729" t="s">
        <v>32</v>
      </c>
      <c r="E1729" t="s">
        <v>197</v>
      </c>
      <c r="F1729" t="s">
        <v>204</v>
      </c>
      <c r="G1729">
        <v>138</v>
      </c>
      <c r="H1729">
        <v>0</v>
      </c>
      <c r="I1729">
        <v>0</v>
      </c>
      <c r="J1729">
        <v>0</v>
      </c>
      <c r="K1729">
        <v>0</v>
      </c>
      <c r="L1729">
        <v>4</v>
      </c>
      <c r="M1729">
        <v>143</v>
      </c>
      <c r="N1729" s="2">
        <v>1.3563919972872161E-3</v>
      </c>
      <c r="O1729" s="2">
        <v>4.8491013903017972E-2</v>
      </c>
      <c r="P1729">
        <v>32</v>
      </c>
      <c r="Q1729" s="2">
        <v>1.1291460832745237E-2</v>
      </c>
      <c r="R1729">
        <v>2949</v>
      </c>
      <c r="S1729">
        <v>2834</v>
      </c>
      <c r="T1729">
        <v>2340</v>
      </c>
      <c r="U1729">
        <v>136</v>
      </c>
      <c r="V1729">
        <v>136</v>
      </c>
      <c r="W1729">
        <v>70</v>
      </c>
      <c r="X1729">
        <v>152</v>
      </c>
      <c r="Y1729">
        <v>21</v>
      </c>
      <c r="Z1729">
        <v>0</v>
      </c>
      <c r="AA1729">
        <v>0</v>
      </c>
      <c r="AB1729">
        <v>0</v>
      </c>
      <c r="AC1729">
        <v>0</v>
      </c>
      <c r="AD1729">
        <v>2457</v>
      </c>
      <c r="AE1729">
        <v>136</v>
      </c>
      <c r="AF1729">
        <v>136</v>
      </c>
      <c r="AG1729">
        <v>70</v>
      </c>
      <c r="AH1729">
        <v>152</v>
      </c>
      <c r="AI1729" s="3">
        <v>5.6166056166056168E-2</v>
      </c>
      <c r="AJ1729" s="3">
        <v>0</v>
      </c>
      <c r="AK1729" s="3">
        <v>0</v>
      </c>
      <c r="AL1729" s="3">
        <v>0</v>
      </c>
      <c r="AM1729" s="3">
        <v>0</v>
      </c>
      <c r="AN1729" s="2">
        <f t="shared" si="58"/>
        <v>4.9847405900305189E-2</v>
      </c>
      <c r="AO1729" s="2">
        <v>0.16740088105726872</v>
      </c>
      <c r="AP1729">
        <f t="shared" si="59"/>
        <v>147</v>
      </c>
    </row>
    <row r="1730" spans="1:42" ht="16.5" hidden="1" customHeight="1" x14ac:dyDescent="0.25">
      <c r="A1730" s="4" t="s">
        <v>796</v>
      </c>
      <c r="B1730" s="1" t="s">
        <v>203</v>
      </c>
      <c r="D1730" t="s">
        <v>32</v>
      </c>
      <c r="E1730" t="s">
        <v>197</v>
      </c>
      <c r="F1730" t="s">
        <v>204</v>
      </c>
      <c r="G1730">
        <v>141</v>
      </c>
      <c r="H1730">
        <v>0</v>
      </c>
      <c r="I1730">
        <v>0</v>
      </c>
      <c r="J1730">
        <v>0</v>
      </c>
      <c r="K1730">
        <v>0</v>
      </c>
      <c r="L1730">
        <v>6</v>
      </c>
      <c r="M1730">
        <v>141</v>
      </c>
      <c r="N1730" s="2">
        <v>2.0073603211776514E-3</v>
      </c>
      <c r="O1730" s="2">
        <v>4.7172967547674804E-2</v>
      </c>
      <c r="P1730">
        <v>33</v>
      </c>
      <c r="Q1730" s="2">
        <v>1.1478260869565217E-2</v>
      </c>
      <c r="R1730">
        <v>2989</v>
      </c>
      <c r="S1730">
        <v>2875</v>
      </c>
      <c r="T1730">
        <v>2398</v>
      </c>
      <c r="U1730">
        <v>143</v>
      </c>
      <c r="V1730">
        <v>125</v>
      </c>
      <c r="W1730">
        <v>68</v>
      </c>
      <c r="X1730">
        <v>141</v>
      </c>
      <c r="Y1730">
        <v>23</v>
      </c>
      <c r="Z1730">
        <v>0</v>
      </c>
      <c r="AA1730">
        <v>0</v>
      </c>
      <c r="AB1730">
        <v>0</v>
      </c>
      <c r="AC1730">
        <v>0</v>
      </c>
      <c r="AD1730">
        <v>2516</v>
      </c>
      <c r="AE1730">
        <v>143</v>
      </c>
      <c r="AF1730">
        <v>125</v>
      </c>
      <c r="AG1730">
        <v>68</v>
      </c>
      <c r="AH1730">
        <v>141</v>
      </c>
      <c r="AI1730" s="3">
        <v>5.6041335453100159E-2</v>
      </c>
      <c r="AJ1730" s="3">
        <v>0</v>
      </c>
      <c r="AK1730" s="3">
        <v>0</v>
      </c>
      <c r="AL1730" s="3">
        <v>0</v>
      </c>
      <c r="AM1730" s="3">
        <v>0</v>
      </c>
      <c r="AN1730" s="2">
        <f t="shared" si="58"/>
        <v>4.9180327868852458E-2</v>
      </c>
      <c r="AO1730" s="2">
        <v>0.15937186769127965</v>
      </c>
      <c r="AP1730">
        <f t="shared" si="59"/>
        <v>147</v>
      </c>
    </row>
    <row r="1731" spans="1:42" ht="16.5" hidden="1" customHeight="1" x14ac:dyDescent="0.25">
      <c r="A1731" s="5" t="s">
        <v>802</v>
      </c>
      <c r="B1731" s="1" t="s">
        <v>75</v>
      </c>
      <c r="D1731" t="s">
        <v>32</v>
      </c>
      <c r="E1731" t="s">
        <v>76</v>
      </c>
      <c r="F1731" t="s">
        <v>77</v>
      </c>
      <c r="G1731">
        <v>141</v>
      </c>
      <c r="H1731">
        <v>0</v>
      </c>
      <c r="I1731">
        <v>0</v>
      </c>
      <c r="J1731">
        <v>0</v>
      </c>
      <c r="K1731">
        <v>0</v>
      </c>
      <c r="L1731">
        <v>6</v>
      </c>
      <c r="M1731">
        <v>141</v>
      </c>
      <c r="N1731" s="2">
        <v>1.6699137211244085E-3</v>
      </c>
      <c r="O1731" s="2">
        <v>3.92429724464236E-2</v>
      </c>
      <c r="P1731">
        <v>20</v>
      </c>
      <c r="Q1731" s="2">
        <v>5.7703404500865554E-3</v>
      </c>
      <c r="R1731">
        <v>3593</v>
      </c>
      <c r="S1731">
        <v>3466</v>
      </c>
      <c r="T1731">
        <v>3365</v>
      </c>
      <c r="U1731">
        <v>13</v>
      </c>
      <c r="V1731">
        <v>29</v>
      </c>
      <c r="W1731">
        <v>37</v>
      </c>
      <c r="X1731">
        <v>22</v>
      </c>
      <c r="Y1731">
        <v>18</v>
      </c>
      <c r="Z1731">
        <v>0</v>
      </c>
      <c r="AA1731">
        <v>0</v>
      </c>
      <c r="AB1731">
        <v>0</v>
      </c>
      <c r="AC1731">
        <v>0</v>
      </c>
      <c r="AD1731">
        <v>3488</v>
      </c>
      <c r="AE1731">
        <v>13</v>
      </c>
      <c r="AF1731">
        <v>29</v>
      </c>
      <c r="AG1731">
        <v>37</v>
      </c>
      <c r="AH1731">
        <v>22</v>
      </c>
      <c r="AI1731" s="3">
        <v>4.0424311926605505E-2</v>
      </c>
      <c r="AJ1731" s="3">
        <v>0</v>
      </c>
      <c r="AK1731" s="3">
        <v>0</v>
      </c>
      <c r="AL1731" s="3">
        <v>0</v>
      </c>
      <c r="AM1731" s="3">
        <v>0</v>
      </c>
      <c r="AN1731" s="2">
        <f t="shared" si="58"/>
        <v>4.0912886167548006E-2</v>
      </c>
      <c r="AO1731" s="2">
        <v>2.8141543605461131E-2</v>
      </c>
      <c r="AP1731">
        <f t="shared" si="59"/>
        <v>147</v>
      </c>
    </row>
    <row r="1732" spans="1:42" ht="16.5" hidden="1" customHeight="1" x14ac:dyDescent="0.25">
      <c r="A1732" s="5" t="s">
        <v>792</v>
      </c>
      <c r="B1732" s="1" t="s">
        <v>484</v>
      </c>
      <c r="C1732" t="s">
        <v>36</v>
      </c>
      <c r="D1732" t="s">
        <v>43</v>
      </c>
      <c r="E1732" t="s">
        <v>480</v>
      </c>
      <c r="F1732" t="s">
        <v>485</v>
      </c>
      <c r="G1732">
        <v>129</v>
      </c>
      <c r="H1732">
        <v>0</v>
      </c>
      <c r="I1732">
        <v>4</v>
      </c>
      <c r="J1732">
        <v>0</v>
      </c>
      <c r="K1732">
        <v>0</v>
      </c>
      <c r="L1732">
        <v>20</v>
      </c>
      <c r="M1732">
        <v>127</v>
      </c>
      <c r="N1732" s="2">
        <v>3.0950170225936243E-3</v>
      </c>
      <c r="O1732" s="2">
        <v>1.9653358093469513E-2</v>
      </c>
      <c r="P1732">
        <v>261</v>
      </c>
      <c r="Q1732" s="2">
        <v>3.968978102189781E-2</v>
      </c>
      <c r="R1732">
        <v>6462</v>
      </c>
      <c r="S1732">
        <v>6576</v>
      </c>
      <c r="T1732">
        <v>5901</v>
      </c>
      <c r="U1732">
        <v>86</v>
      </c>
      <c r="V1732">
        <v>124</v>
      </c>
      <c r="W1732">
        <v>336</v>
      </c>
      <c r="X1732">
        <v>129</v>
      </c>
      <c r="Y1732">
        <v>227</v>
      </c>
      <c r="Z1732">
        <v>3</v>
      </c>
      <c r="AA1732">
        <v>3</v>
      </c>
      <c r="AB1732">
        <v>14</v>
      </c>
      <c r="AC1732">
        <v>3</v>
      </c>
      <c r="AD1732">
        <v>5803</v>
      </c>
      <c r="AE1732">
        <v>83</v>
      </c>
      <c r="AF1732">
        <v>125</v>
      </c>
      <c r="AG1732">
        <v>322</v>
      </c>
      <c r="AH1732">
        <v>126</v>
      </c>
      <c r="AI1732" s="3">
        <v>2.2229881095984835E-2</v>
      </c>
      <c r="AJ1732" s="3">
        <v>0</v>
      </c>
      <c r="AK1732" s="3">
        <v>3.2000000000000001E-2</v>
      </c>
      <c r="AL1732" s="3">
        <v>0</v>
      </c>
      <c r="AM1732" s="3">
        <v>0</v>
      </c>
      <c r="AN1732" s="2">
        <f t="shared" si="58"/>
        <v>2.2748375116063136E-2</v>
      </c>
      <c r="AO1732" s="2">
        <v>0.10156370955256232</v>
      </c>
      <c r="AP1732">
        <f t="shared" si="59"/>
        <v>147</v>
      </c>
    </row>
    <row r="1733" spans="1:42" ht="16.5" hidden="1" customHeight="1" x14ac:dyDescent="0.25">
      <c r="A1733" s="5" t="s">
        <v>792</v>
      </c>
      <c r="B1733" s="1" t="s">
        <v>236</v>
      </c>
      <c r="C1733" t="s">
        <v>36</v>
      </c>
      <c r="D1733" t="s">
        <v>43</v>
      </c>
      <c r="E1733" t="s">
        <v>38</v>
      </c>
      <c r="F1733" t="s">
        <v>237</v>
      </c>
      <c r="G1733">
        <v>43</v>
      </c>
      <c r="H1733">
        <v>0</v>
      </c>
      <c r="I1733">
        <v>95</v>
      </c>
      <c r="J1733">
        <v>28</v>
      </c>
      <c r="K1733">
        <v>11</v>
      </c>
      <c r="L1733">
        <v>82</v>
      </c>
      <c r="M1733">
        <v>118</v>
      </c>
      <c r="N1733" s="2">
        <v>5.6396148555708389E-2</v>
      </c>
      <c r="O1733" s="2">
        <v>8.11554332874828E-2</v>
      </c>
      <c r="P1733">
        <v>451</v>
      </c>
      <c r="Q1733" s="2">
        <v>0.26451612903225807</v>
      </c>
      <c r="R1733">
        <v>1454</v>
      </c>
      <c r="S1733">
        <v>1705</v>
      </c>
      <c r="T1733">
        <v>479</v>
      </c>
      <c r="U1733">
        <v>23</v>
      </c>
      <c r="V1733">
        <v>680</v>
      </c>
      <c r="W1733">
        <v>277</v>
      </c>
      <c r="X1733">
        <v>246</v>
      </c>
      <c r="Y1733">
        <v>137</v>
      </c>
      <c r="Z1733">
        <v>6</v>
      </c>
      <c r="AA1733">
        <v>199</v>
      </c>
      <c r="AB1733">
        <v>65</v>
      </c>
      <c r="AC1733">
        <v>31</v>
      </c>
      <c r="AD1733">
        <v>385</v>
      </c>
      <c r="AE1733">
        <v>17</v>
      </c>
      <c r="AF1733">
        <v>576</v>
      </c>
      <c r="AG1733">
        <v>240</v>
      </c>
      <c r="AH1733">
        <v>226</v>
      </c>
      <c r="AI1733" s="3">
        <v>0.11168831168831168</v>
      </c>
      <c r="AJ1733" s="3">
        <v>0</v>
      </c>
      <c r="AK1733" s="3">
        <v>0.16493055555555555</v>
      </c>
      <c r="AL1733" s="3">
        <v>0.11666666666666667</v>
      </c>
      <c r="AM1733" s="3">
        <v>4.8672566371681415E-2</v>
      </c>
      <c r="AN1733" s="2">
        <f t="shared" si="58"/>
        <v>0.13755158184319119</v>
      </c>
      <c r="AO1733" s="2">
        <v>0.7333795013850416</v>
      </c>
      <c r="AP1733">
        <f t="shared" si="59"/>
        <v>200</v>
      </c>
    </row>
    <row r="1734" spans="1:42" ht="16.5" hidden="1" customHeight="1" x14ac:dyDescent="0.25">
      <c r="A1734" s="5" t="s">
        <v>793</v>
      </c>
      <c r="B1734" s="1" t="s">
        <v>236</v>
      </c>
      <c r="C1734" t="s">
        <v>36</v>
      </c>
      <c r="D1734" t="s">
        <v>43</v>
      </c>
      <c r="E1734" t="s">
        <v>38</v>
      </c>
      <c r="F1734" t="s">
        <v>237</v>
      </c>
      <c r="G1734">
        <v>35</v>
      </c>
      <c r="H1734">
        <v>3</v>
      </c>
      <c r="I1734">
        <v>112</v>
      </c>
      <c r="J1734">
        <v>25</v>
      </c>
      <c r="K1734">
        <v>22</v>
      </c>
      <c r="L1734">
        <v>64</v>
      </c>
      <c r="M1734">
        <v>149</v>
      </c>
      <c r="N1734" s="2">
        <v>4.3126684636118601E-2</v>
      </c>
      <c r="O1734" s="2">
        <v>0.10040431266846361</v>
      </c>
      <c r="P1734">
        <v>492</v>
      </c>
      <c r="Q1734" s="2">
        <v>0.27906976744186046</v>
      </c>
      <c r="R1734">
        <v>1484</v>
      </c>
      <c r="S1734">
        <v>1763</v>
      </c>
      <c r="T1734">
        <v>480</v>
      </c>
      <c r="U1734">
        <v>25</v>
      </c>
      <c r="V1734">
        <v>753</v>
      </c>
      <c r="W1734">
        <v>253</v>
      </c>
      <c r="X1734">
        <v>252</v>
      </c>
      <c r="Y1734">
        <v>150</v>
      </c>
      <c r="Z1734">
        <v>9</v>
      </c>
      <c r="AA1734">
        <v>226</v>
      </c>
      <c r="AB1734">
        <v>63</v>
      </c>
      <c r="AC1734">
        <v>33</v>
      </c>
      <c r="AD1734">
        <v>365</v>
      </c>
      <c r="AE1734">
        <v>19</v>
      </c>
      <c r="AF1734">
        <v>639</v>
      </c>
      <c r="AG1734">
        <v>215</v>
      </c>
      <c r="AH1734">
        <v>241</v>
      </c>
      <c r="AI1734" s="3">
        <v>9.5890410958904104E-2</v>
      </c>
      <c r="AJ1734" s="3">
        <v>0.15789473684210525</v>
      </c>
      <c r="AK1734" s="3">
        <v>0.17527386541471049</v>
      </c>
      <c r="AL1734" s="3">
        <v>0.11627906976744186</v>
      </c>
      <c r="AM1734" s="3">
        <v>9.1286307053941904E-2</v>
      </c>
      <c r="AN1734" s="2">
        <f t="shared" si="58"/>
        <v>0.14353099730458221</v>
      </c>
      <c r="AO1734" s="2">
        <v>0.75321162947937792</v>
      </c>
      <c r="AP1734">
        <f t="shared" si="59"/>
        <v>213</v>
      </c>
    </row>
    <row r="1735" spans="1:42" ht="16.5" hidden="1" customHeight="1" x14ac:dyDescent="0.25">
      <c r="A1735" s="4" t="s">
        <v>800</v>
      </c>
      <c r="B1735" s="1" t="s">
        <v>407</v>
      </c>
      <c r="D1735" t="s">
        <v>32</v>
      </c>
      <c r="E1735" t="s">
        <v>408</v>
      </c>
      <c r="F1735" t="s">
        <v>409</v>
      </c>
      <c r="G1735">
        <v>137</v>
      </c>
      <c r="H1735">
        <v>0</v>
      </c>
      <c r="I1735">
        <v>0</v>
      </c>
      <c r="J1735">
        <v>0</v>
      </c>
      <c r="K1735">
        <v>3</v>
      </c>
      <c r="L1735">
        <v>0</v>
      </c>
      <c r="M1735">
        <v>146</v>
      </c>
      <c r="N1735" s="2">
        <v>0</v>
      </c>
      <c r="O1735" s="2">
        <v>0.30290456431535268</v>
      </c>
      <c r="P1735">
        <v>99</v>
      </c>
      <c r="Q1735" s="2">
        <v>0.22758620689655173</v>
      </c>
      <c r="R1735">
        <v>482</v>
      </c>
      <c r="S1735">
        <v>435</v>
      </c>
      <c r="T1735">
        <v>426</v>
      </c>
      <c r="U1735">
        <v>5</v>
      </c>
      <c r="V1735">
        <v>3</v>
      </c>
      <c r="W1735">
        <v>0</v>
      </c>
      <c r="X1735">
        <v>1</v>
      </c>
      <c r="Y1735">
        <v>96</v>
      </c>
      <c r="Z1735">
        <v>0</v>
      </c>
      <c r="AA1735">
        <v>0</v>
      </c>
      <c r="AB1735">
        <v>0</v>
      </c>
      <c r="AC1735">
        <v>0</v>
      </c>
      <c r="AD1735">
        <v>467</v>
      </c>
      <c r="AE1735">
        <v>5</v>
      </c>
      <c r="AF1735">
        <v>3</v>
      </c>
      <c r="AG1735">
        <v>0</v>
      </c>
      <c r="AH1735">
        <v>4</v>
      </c>
      <c r="AI1735" s="3">
        <v>0.29336188436830835</v>
      </c>
      <c r="AJ1735" s="3">
        <v>0</v>
      </c>
      <c r="AK1735" s="3">
        <v>0</v>
      </c>
      <c r="AL1735" s="3">
        <v>0</v>
      </c>
      <c r="AM1735" s="3">
        <v>0.75</v>
      </c>
      <c r="AN1735" s="2">
        <f t="shared" si="58"/>
        <v>0.30290456431535268</v>
      </c>
      <c r="AO1735" s="2">
        <v>2.5052192066805846E-2</v>
      </c>
      <c r="AP1735">
        <f t="shared" si="59"/>
        <v>146</v>
      </c>
    </row>
    <row r="1736" spans="1:42" ht="16.5" hidden="1" customHeight="1" x14ac:dyDescent="0.25">
      <c r="A1736" s="4" t="s">
        <v>801</v>
      </c>
      <c r="B1736" t="s">
        <v>728</v>
      </c>
      <c r="D1736" t="s">
        <v>32</v>
      </c>
      <c r="E1736" t="s">
        <v>144</v>
      </c>
      <c r="F1736" t="s">
        <v>729</v>
      </c>
      <c r="G1736">
        <v>125</v>
      </c>
      <c r="H1736">
        <v>0</v>
      </c>
      <c r="I1736">
        <v>0</v>
      </c>
      <c r="J1736">
        <v>3</v>
      </c>
      <c r="K1736">
        <v>9</v>
      </c>
      <c r="L1736">
        <v>0</v>
      </c>
      <c r="M1736">
        <v>146</v>
      </c>
      <c r="N1736" s="2">
        <v>0</v>
      </c>
      <c r="O1736" s="2">
        <v>0.26987060998151569</v>
      </c>
      <c r="P1736">
        <v>39</v>
      </c>
      <c r="Q1736" s="2">
        <v>8.9861751152073732E-2</v>
      </c>
      <c r="R1736">
        <v>541</v>
      </c>
      <c r="S1736">
        <v>434</v>
      </c>
      <c r="T1736">
        <v>401</v>
      </c>
      <c r="V1736">
        <v>5</v>
      </c>
      <c r="W1736">
        <v>9</v>
      </c>
      <c r="X1736">
        <v>19</v>
      </c>
      <c r="Y1736">
        <v>31</v>
      </c>
      <c r="Z1736">
        <v>0</v>
      </c>
      <c r="AA1736">
        <v>0</v>
      </c>
      <c r="AB1736">
        <v>0</v>
      </c>
      <c r="AC1736">
        <v>4</v>
      </c>
      <c r="AD1736">
        <v>495</v>
      </c>
      <c r="AF1736">
        <v>5</v>
      </c>
      <c r="AG1736">
        <v>12</v>
      </c>
      <c r="AH1736">
        <v>24</v>
      </c>
      <c r="AI1736" s="3">
        <v>0.25252525252525254</v>
      </c>
      <c r="AJ1736" s="3">
        <v>0</v>
      </c>
      <c r="AK1736" s="3">
        <v>0</v>
      </c>
      <c r="AL1736" s="3">
        <v>0.25</v>
      </c>
      <c r="AM1736" s="3">
        <v>0.375</v>
      </c>
      <c r="AN1736" s="2">
        <f t="shared" si="58"/>
        <v>0.26987060998151569</v>
      </c>
      <c r="AO1736" s="2">
        <v>7.6492537313432835E-2</v>
      </c>
      <c r="AP1736">
        <f t="shared" si="59"/>
        <v>146</v>
      </c>
    </row>
    <row r="1737" spans="1:42" ht="16.5" hidden="1" customHeight="1" x14ac:dyDescent="0.25">
      <c r="A1737" s="4">
        <v>2011</v>
      </c>
      <c r="B1737" t="s">
        <v>656</v>
      </c>
      <c r="D1737" t="s">
        <v>32</v>
      </c>
      <c r="E1737" t="s">
        <v>322</v>
      </c>
      <c r="F1737" t="s">
        <v>657</v>
      </c>
      <c r="G1737">
        <v>125</v>
      </c>
      <c r="H1737">
        <v>4</v>
      </c>
      <c r="I1737">
        <v>0</v>
      </c>
      <c r="J1737">
        <v>0</v>
      </c>
      <c r="K1737">
        <v>13</v>
      </c>
      <c r="L1737">
        <v>0</v>
      </c>
      <c r="M1737">
        <v>146</v>
      </c>
      <c r="N1737" s="2">
        <v>0</v>
      </c>
      <c r="O1737" s="2">
        <v>0.25886524822695034</v>
      </c>
      <c r="P1737">
        <v>17</v>
      </c>
      <c r="Q1737" s="2">
        <v>3.9080459770114942E-2</v>
      </c>
      <c r="R1737">
        <v>564</v>
      </c>
      <c r="S1737">
        <v>435</v>
      </c>
      <c r="T1737">
        <v>357</v>
      </c>
      <c r="U1737">
        <v>3</v>
      </c>
      <c r="V1737">
        <v>6</v>
      </c>
      <c r="W1737">
        <v>2</v>
      </c>
      <c r="X1737">
        <v>67</v>
      </c>
      <c r="Y1737">
        <v>11</v>
      </c>
      <c r="Z1737">
        <v>0</v>
      </c>
      <c r="AA1737">
        <v>0</v>
      </c>
      <c r="AB1737">
        <v>0</v>
      </c>
      <c r="AC1737">
        <v>0</v>
      </c>
      <c r="AD1737">
        <v>471</v>
      </c>
      <c r="AE1737">
        <v>7</v>
      </c>
      <c r="AF1737">
        <v>6</v>
      </c>
      <c r="AG1737">
        <v>2</v>
      </c>
      <c r="AH1737">
        <v>80</v>
      </c>
      <c r="AI1737" s="3">
        <v>0.26539278131634819</v>
      </c>
      <c r="AJ1737" s="3">
        <v>0.5714285714285714</v>
      </c>
      <c r="AK1737" s="3">
        <v>0</v>
      </c>
      <c r="AL1737" s="3">
        <v>0</v>
      </c>
      <c r="AM1737" s="3">
        <v>0.16250000000000001</v>
      </c>
      <c r="AN1737" s="2">
        <f t="shared" si="58"/>
        <v>0.25886524822695034</v>
      </c>
      <c r="AO1737" s="2">
        <v>0.16784452296819788</v>
      </c>
      <c r="AP1737">
        <f t="shared" si="59"/>
        <v>146</v>
      </c>
    </row>
    <row r="1738" spans="1:42" ht="16.5" hidden="1" customHeight="1" x14ac:dyDescent="0.25">
      <c r="A1738" s="4" t="s">
        <v>798</v>
      </c>
      <c r="B1738" s="1" t="s">
        <v>751</v>
      </c>
      <c r="D1738" t="s">
        <v>32</v>
      </c>
      <c r="E1738" t="s">
        <v>752</v>
      </c>
      <c r="F1738" t="s">
        <v>753</v>
      </c>
      <c r="G1738">
        <v>103</v>
      </c>
      <c r="H1738">
        <v>35</v>
      </c>
      <c r="I1738">
        <v>0</v>
      </c>
      <c r="J1738">
        <v>3</v>
      </c>
      <c r="K1738">
        <v>0</v>
      </c>
      <c r="L1738">
        <v>141</v>
      </c>
      <c r="M1738">
        <v>5</v>
      </c>
      <c r="N1738" s="2">
        <v>0.23857868020304568</v>
      </c>
      <c r="O1738" s="2">
        <v>8.4602368866328256E-3</v>
      </c>
      <c r="P1738">
        <v>0</v>
      </c>
      <c r="Q1738" s="2">
        <v>0</v>
      </c>
      <c r="R1738">
        <v>591</v>
      </c>
      <c r="S1738">
        <v>445</v>
      </c>
      <c r="T1738">
        <v>336</v>
      </c>
      <c r="U1738">
        <v>88</v>
      </c>
      <c r="V1738">
        <v>6</v>
      </c>
      <c r="W1738">
        <v>3</v>
      </c>
      <c r="X1738">
        <v>12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439</v>
      </c>
      <c r="AE1738">
        <v>123</v>
      </c>
      <c r="AF1738">
        <v>6</v>
      </c>
      <c r="AG1738">
        <v>6</v>
      </c>
      <c r="AH1738">
        <v>12</v>
      </c>
      <c r="AI1738" s="3">
        <v>0.23462414578587698</v>
      </c>
      <c r="AJ1738" s="3">
        <v>0.28455284552845528</v>
      </c>
      <c r="AK1738" s="3">
        <v>0</v>
      </c>
      <c r="AL1738" s="3">
        <v>0.5</v>
      </c>
      <c r="AM1738" s="3">
        <v>0</v>
      </c>
      <c r="AN1738" s="2">
        <f t="shared" si="58"/>
        <v>0.24703891708967851</v>
      </c>
      <c r="AO1738" s="2">
        <v>0.25085324232081913</v>
      </c>
      <c r="AP1738">
        <f t="shared" si="59"/>
        <v>146</v>
      </c>
    </row>
    <row r="1739" spans="1:42" ht="16.5" hidden="1" customHeight="1" x14ac:dyDescent="0.25">
      <c r="A1739" s="4" t="s">
        <v>797</v>
      </c>
      <c r="B1739" t="s">
        <v>737</v>
      </c>
      <c r="D1739" t="s">
        <v>32</v>
      </c>
      <c r="E1739" t="s">
        <v>636</v>
      </c>
      <c r="F1739" t="s">
        <v>738</v>
      </c>
      <c r="G1739">
        <v>131</v>
      </c>
      <c r="H1739">
        <v>0</v>
      </c>
      <c r="I1739">
        <v>0</v>
      </c>
      <c r="J1739">
        <v>3</v>
      </c>
      <c r="K1739">
        <v>5</v>
      </c>
      <c r="L1739">
        <v>15</v>
      </c>
      <c r="M1739">
        <v>131</v>
      </c>
      <c r="N1739" s="2">
        <v>2.2727272727272728E-2</v>
      </c>
      <c r="O1739" s="2">
        <v>0.19848484848484849</v>
      </c>
      <c r="P1739">
        <v>28</v>
      </c>
      <c r="Q1739" s="2">
        <v>5.1660516605166053E-2</v>
      </c>
      <c r="R1739">
        <v>660</v>
      </c>
      <c r="S1739">
        <v>542</v>
      </c>
      <c r="T1739">
        <v>377</v>
      </c>
      <c r="U1739">
        <v>1</v>
      </c>
      <c r="V1739">
        <v>1</v>
      </c>
      <c r="W1739">
        <v>2</v>
      </c>
      <c r="X1739">
        <v>161</v>
      </c>
      <c r="Y1739">
        <v>14</v>
      </c>
      <c r="Z1739">
        <v>0</v>
      </c>
      <c r="AA1739">
        <v>0</v>
      </c>
      <c r="AB1739">
        <v>0</v>
      </c>
      <c r="AC1739">
        <v>7</v>
      </c>
      <c r="AD1739">
        <v>494</v>
      </c>
      <c r="AE1739">
        <v>1</v>
      </c>
      <c r="AF1739">
        <v>1</v>
      </c>
      <c r="AG1739">
        <v>5</v>
      </c>
      <c r="AH1739">
        <v>159</v>
      </c>
      <c r="AI1739" s="3">
        <v>0.26518218623481782</v>
      </c>
      <c r="AJ1739" s="3">
        <v>0</v>
      </c>
      <c r="AK1739" s="3">
        <v>0</v>
      </c>
      <c r="AL1739" s="3">
        <v>0.6</v>
      </c>
      <c r="AM1739" s="3">
        <v>3.1446540880503145E-2</v>
      </c>
      <c r="AN1739" s="2">
        <f t="shared" si="58"/>
        <v>0.22121212121212122</v>
      </c>
      <c r="AO1739" s="2">
        <v>0.25151515151515152</v>
      </c>
      <c r="AP1739">
        <f t="shared" si="59"/>
        <v>146</v>
      </c>
    </row>
    <row r="1740" spans="1:42" ht="16.5" hidden="1" customHeight="1" x14ac:dyDescent="0.25">
      <c r="A1740" s="4" t="s">
        <v>801</v>
      </c>
      <c r="B1740" t="s">
        <v>620</v>
      </c>
      <c r="D1740" t="s">
        <v>32</v>
      </c>
      <c r="E1740" t="s">
        <v>185</v>
      </c>
      <c r="F1740" t="s">
        <v>621</v>
      </c>
      <c r="G1740">
        <v>134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146</v>
      </c>
      <c r="N1740" s="2">
        <v>0</v>
      </c>
      <c r="O1740" s="2">
        <v>0.21159420289855072</v>
      </c>
      <c r="P1740">
        <v>32</v>
      </c>
      <c r="Q1740" s="2">
        <v>5.5555555555555552E-2</v>
      </c>
      <c r="R1740">
        <v>690</v>
      </c>
      <c r="S1740">
        <v>576</v>
      </c>
      <c r="T1740">
        <v>554</v>
      </c>
      <c r="U1740">
        <v>1</v>
      </c>
      <c r="V1740">
        <v>5</v>
      </c>
      <c r="W1740">
        <v>10</v>
      </c>
      <c r="X1740">
        <v>6</v>
      </c>
      <c r="Y1740">
        <v>25</v>
      </c>
      <c r="Z1740">
        <v>0</v>
      </c>
      <c r="AA1740">
        <v>0</v>
      </c>
      <c r="AB1740">
        <v>0</v>
      </c>
      <c r="AC1740">
        <v>0</v>
      </c>
      <c r="AD1740">
        <v>663</v>
      </c>
      <c r="AE1740">
        <v>1</v>
      </c>
      <c r="AF1740">
        <v>5</v>
      </c>
      <c r="AG1740">
        <v>10</v>
      </c>
      <c r="AH1740">
        <v>6</v>
      </c>
      <c r="AI1740" s="3">
        <v>0.20211161387631976</v>
      </c>
      <c r="AJ1740" s="3">
        <v>0</v>
      </c>
      <c r="AK1740" s="3">
        <v>0</v>
      </c>
      <c r="AL1740" s="3">
        <v>0</v>
      </c>
      <c r="AM1740" s="3">
        <v>0</v>
      </c>
      <c r="AN1740" s="2">
        <f t="shared" si="58"/>
        <v>0.21159420289855072</v>
      </c>
      <c r="AO1740" s="2">
        <v>3.2116788321167884E-2</v>
      </c>
      <c r="AP1740">
        <f t="shared" si="59"/>
        <v>146</v>
      </c>
    </row>
    <row r="1741" spans="1:42" ht="16.5" hidden="1" customHeight="1" x14ac:dyDescent="0.25">
      <c r="A1741" s="5" t="s">
        <v>787</v>
      </c>
      <c r="B1741" s="1" t="s">
        <v>121</v>
      </c>
      <c r="D1741" t="s">
        <v>32</v>
      </c>
      <c r="E1741" t="s">
        <v>117</v>
      </c>
      <c r="F1741" t="s">
        <v>122</v>
      </c>
      <c r="G1741">
        <v>141</v>
      </c>
      <c r="H1741">
        <v>0</v>
      </c>
      <c r="I1741">
        <v>0</v>
      </c>
      <c r="J1741">
        <v>0</v>
      </c>
      <c r="K1741">
        <v>0</v>
      </c>
      <c r="L1741">
        <v>17</v>
      </c>
      <c r="M1741">
        <v>129</v>
      </c>
      <c r="N1741" s="2">
        <v>2.2941970310391364E-2</v>
      </c>
      <c r="O1741" s="2">
        <v>0.17408906882591094</v>
      </c>
      <c r="P1741">
        <v>121</v>
      </c>
      <c r="Q1741" s="2">
        <v>0.16899441340782123</v>
      </c>
      <c r="R1741">
        <v>741</v>
      </c>
      <c r="S1741">
        <v>716</v>
      </c>
      <c r="T1741">
        <v>701</v>
      </c>
      <c r="U1741">
        <v>10</v>
      </c>
      <c r="V1741">
        <v>2</v>
      </c>
      <c r="W1741">
        <v>3</v>
      </c>
      <c r="X1741">
        <v>0</v>
      </c>
      <c r="Y1741">
        <v>118</v>
      </c>
      <c r="Z1741">
        <v>0</v>
      </c>
      <c r="AA1741">
        <v>0</v>
      </c>
      <c r="AB1741">
        <v>0</v>
      </c>
      <c r="AC1741">
        <v>0</v>
      </c>
      <c r="AD1741">
        <v>724</v>
      </c>
      <c r="AE1741">
        <v>10</v>
      </c>
      <c r="AF1741">
        <v>2</v>
      </c>
      <c r="AG1741">
        <v>3</v>
      </c>
      <c r="AH1741">
        <v>0</v>
      </c>
      <c r="AI1741" s="3">
        <v>0.19475138121546962</v>
      </c>
      <c r="AJ1741" s="3">
        <v>0</v>
      </c>
      <c r="AK1741" s="3">
        <v>0</v>
      </c>
      <c r="AL1741" s="3">
        <v>0</v>
      </c>
      <c r="AM1741" s="3">
        <v>0</v>
      </c>
      <c r="AN1741" s="2">
        <f t="shared" si="58"/>
        <v>0.19703103913630229</v>
      </c>
      <c r="AO1741" s="2">
        <v>2.0297699594046009E-2</v>
      </c>
      <c r="AP1741">
        <f t="shared" si="59"/>
        <v>146</v>
      </c>
    </row>
    <row r="1742" spans="1:42" ht="16.5" hidden="1" customHeight="1" x14ac:dyDescent="0.25">
      <c r="A1742" s="4" t="s">
        <v>801</v>
      </c>
      <c r="B1742" t="s">
        <v>704</v>
      </c>
      <c r="D1742" t="s">
        <v>32</v>
      </c>
      <c r="E1742" t="s">
        <v>463</v>
      </c>
      <c r="F1742" t="s">
        <v>705</v>
      </c>
      <c r="G1742">
        <v>129</v>
      </c>
      <c r="H1742">
        <v>6</v>
      </c>
      <c r="I1742">
        <v>0</v>
      </c>
      <c r="J1742">
        <v>0</v>
      </c>
      <c r="K1742">
        <v>0</v>
      </c>
      <c r="L1742">
        <v>32</v>
      </c>
      <c r="M1742">
        <v>114</v>
      </c>
      <c r="N1742" s="2">
        <v>3.2619775739041797E-2</v>
      </c>
      <c r="O1742" s="2">
        <v>0.11620795107033639</v>
      </c>
      <c r="P1742">
        <v>78</v>
      </c>
      <c r="Q1742" s="2">
        <v>8.5432639649507119E-2</v>
      </c>
      <c r="R1742">
        <v>981</v>
      </c>
      <c r="S1742">
        <v>913</v>
      </c>
      <c r="T1742">
        <v>853</v>
      </c>
      <c r="U1742">
        <v>35</v>
      </c>
      <c r="V1742">
        <v>10</v>
      </c>
      <c r="W1742">
        <v>7</v>
      </c>
      <c r="X1742">
        <v>8</v>
      </c>
      <c r="Y1742">
        <v>74</v>
      </c>
      <c r="Z1742">
        <v>0</v>
      </c>
      <c r="AA1742">
        <v>0</v>
      </c>
      <c r="AB1742">
        <v>0</v>
      </c>
      <c r="AC1742">
        <v>0</v>
      </c>
      <c r="AD1742">
        <v>908</v>
      </c>
      <c r="AE1742">
        <v>41</v>
      </c>
      <c r="AF1742">
        <v>10</v>
      </c>
      <c r="AG1742">
        <v>7</v>
      </c>
      <c r="AH1742">
        <v>8</v>
      </c>
      <c r="AI1742" s="3">
        <v>0.14207048458149779</v>
      </c>
      <c r="AJ1742" s="3">
        <v>0.14634146341463414</v>
      </c>
      <c r="AK1742" s="3">
        <v>0</v>
      </c>
      <c r="AL1742" s="3">
        <v>0</v>
      </c>
      <c r="AM1742" s="3">
        <v>0</v>
      </c>
      <c r="AN1742" s="2">
        <f t="shared" si="58"/>
        <v>0.1488277268093782</v>
      </c>
      <c r="AO1742" s="2">
        <v>6.7761806981519512E-2</v>
      </c>
      <c r="AP1742">
        <f t="shared" si="59"/>
        <v>146</v>
      </c>
    </row>
    <row r="1743" spans="1:42" ht="16.5" hidden="1" customHeight="1" x14ac:dyDescent="0.25">
      <c r="A1743" s="5" t="s">
        <v>792</v>
      </c>
      <c r="B1743" s="1" t="s">
        <v>396</v>
      </c>
      <c r="D1743" t="s">
        <v>32</v>
      </c>
      <c r="E1743" t="s">
        <v>388</v>
      </c>
      <c r="F1743" t="s">
        <v>397</v>
      </c>
      <c r="G1743">
        <v>140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146</v>
      </c>
      <c r="N1743" s="2">
        <v>0</v>
      </c>
      <c r="O1743" s="2">
        <v>0.12258606213266163</v>
      </c>
      <c r="P1743">
        <v>17</v>
      </c>
      <c r="Q1743" s="2">
        <v>1.60075329566855E-2</v>
      </c>
      <c r="R1743">
        <v>1191</v>
      </c>
      <c r="S1743">
        <v>1062</v>
      </c>
      <c r="T1743">
        <v>718</v>
      </c>
      <c r="U1743">
        <v>5</v>
      </c>
      <c r="V1743">
        <v>62</v>
      </c>
      <c r="W1743">
        <v>26</v>
      </c>
      <c r="X1743">
        <v>251</v>
      </c>
      <c r="Y1743">
        <v>12</v>
      </c>
      <c r="Z1743">
        <v>0</v>
      </c>
      <c r="AA1743">
        <v>0</v>
      </c>
      <c r="AB1743">
        <v>0</v>
      </c>
      <c r="AC1743">
        <v>0</v>
      </c>
      <c r="AD1743">
        <v>846</v>
      </c>
      <c r="AE1743">
        <v>5</v>
      </c>
      <c r="AF1743">
        <v>62</v>
      </c>
      <c r="AG1743">
        <v>26</v>
      </c>
      <c r="AH1743">
        <v>251</v>
      </c>
      <c r="AI1743" s="3">
        <v>0.16548463356973994</v>
      </c>
      <c r="AJ1743" s="3">
        <v>0</v>
      </c>
      <c r="AK1743" s="3">
        <v>0</v>
      </c>
      <c r="AL1743" s="3">
        <v>0</v>
      </c>
      <c r="AM1743" s="3">
        <v>0</v>
      </c>
      <c r="AN1743" s="2">
        <f t="shared" si="58"/>
        <v>0.12258606213266163</v>
      </c>
      <c r="AO1743" s="2">
        <v>0.28907563025210087</v>
      </c>
      <c r="AP1743">
        <f t="shared" si="59"/>
        <v>146</v>
      </c>
    </row>
    <row r="1744" spans="1:42" ht="16.5" hidden="1" customHeight="1" x14ac:dyDescent="0.25">
      <c r="A1744" s="4" t="s">
        <v>799</v>
      </c>
      <c r="B1744" t="s">
        <v>702</v>
      </c>
      <c r="D1744" t="s">
        <v>32</v>
      </c>
      <c r="E1744" t="s">
        <v>413</v>
      </c>
      <c r="F1744" t="s">
        <v>703</v>
      </c>
      <c r="G1744">
        <v>118</v>
      </c>
      <c r="H1744">
        <v>0</v>
      </c>
      <c r="I1744">
        <v>5</v>
      </c>
      <c r="J1744">
        <v>0</v>
      </c>
      <c r="K1744">
        <v>10</v>
      </c>
      <c r="L1744">
        <v>8</v>
      </c>
      <c r="M1744">
        <v>138</v>
      </c>
      <c r="N1744" s="2">
        <v>6.4257028112449802E-3</v>
      </c>
      <c r="O1744" s="2">
        <v>0.1108433734939759</v>
      </c>
      <c r="P1744">
        <v>44</v>
      </c>
      <c r="Q1744" s="2">
        <v>3.8495188101487311E-2</v>
      </c>
      <c r="R1744">
        <v>1245</v>
      </c>
      <c r="S1744">
        <v>1143</v>
      </c>
      <c r="T1744">
        <v>936</v>
      </c>
      <c r="U1744">
        <v>22</v>
      </c>
      <c r="V1744">
        <v>44</v>
      </c>
      <c r="W1744">
        <v>19</v>
      </c>
      <c r="X1744">
        <v>122</v>
      </c>
      <c r="Y1744">
        <v>43</v>
      </c>
      <c r="Z1744">
        <v>0</v>
      </c>
      <c r="AA1744">
        <v>0</v>
      </c>
      <c r="AB1744">
        <v>0</v>
      </c>
      <c r="AC1744">
        <v>0</v>
      </c>
      <c r="AD1744">
        <v>1011</v>
      </c>
      <c r="AE1744">
        <v>22</v>
      </c>
      <c r="AF1744">
        <v>49</v>
      </c>
      <c r="AG1744">
        <v>19</v>
      </c>
      <c r="AH1744">
        <v>132</v>
      </c>
      <c r="AI1744" s="3">
        <v>0.11671612265084075</v>
      </c>
      <c r="AJ1744" s="3">
        <v>0</v>
      </c>
      <c r="AK1744" s="3">
        <v>0.10204081632653061</v>
      </c>
      <c r="AL1744" s="3">
        <v>0</v>
      </c>
      <c r="AM1744" s="3">
        <v>7.575757575757576E-2</v>
      </c>
      <c r="AN1744" s="2">
        <f t="shared" si="58"/>
        <v>0.11726907630522088</v>
      </c>
      <c r="AO1744" s="2">
        <v>0.18004866180048662</v>
      </c>
      <c r="AP1744">
        <f t="shared" si="59"/>
        <v>146</v>
      </c>
    </row>
    <row r="1745" spans="1:42" ht="16.5" hidden="1" customHeight="1" x14ac:dyDescent="0.25">
      <c r="A1745" s="5" t="s">
        <v>794</v>
      </c>
      <c r="B1745" t="s">
        <v>702</v>
      </c>
      <c r="D1745" t="s">
        <v>32</v>
      </c>
      <c r="E1745" t="s">
        <v>413</v>
      </c>
      <c r="F1745" t="s">
        <v>703</v>
      </c>
      <c r="G1745">
        <v>132</v>
      </c>
      <c r="H1745">
        <v>0</v>
      </c>
      <c r="I1745">
        <v>4</v>
      </c>
      <c r="J1745">
        <v>0</v>
      </c>
      <c r="K1745">
        <v>0</v>
      </c>
      <c r="L1745">
        <v>14</v>
      </c>
      <c r="M1745">
        <v>132</v>
      </c>
      <c r="N1745" s="2">
        <v>1.0971786833855799E-2</v>
      </c>
      <c r="O1745" s="2">
        <v>0.10344827586206896</v>
      </c>
      <c r="P1745">
        <v>34</v>
      </c>
      <c r="Q1745" s="2">
        <v>2.9209621993127148E-2</v>
      </c>
      <c r="R1745">
        <v>1276</v>
      </c>
      <c r="S1745">
        <v>1164</v>
      </c>
      <c r="T1745">
        <v>1046</v>
      </c>
      <c r="U1745">
        <v>31</v>
      </c>
      <c r="V1745">
        <v>23</v>
      </c>
      <c r="W1745">
        <v>13</v>
      </c>
      <c r="X1745">
        <v>51</v>
      </c>
      <c r="Y1745">
        <v>33</v>
      </c>
      <c r="Z1745">
        <v>0</v>
      </c>
      <c r="AA1745">
        <v>0</v>
      </c>
      <c r="AB1745">
        <v>0</v>
      </c>
      <c r="AC1745">
        <v>0</v>
      </c>
      <c r="AD1745">
        <v>1145</v>
      </c>
      <c r="AE1745">
        <v>31</v>
      </c>
      <c r="AF1745">
        <v>27</v>
      </c>
      <c r="AG1745">
        <v>13</v>
      </c>
      <c r="AH1745">
        <v>51</v>
      </c>
      <c r="AI1745" s="3">
        <v>0.11528384279475982</v>
      </c>
      <c r="AJ1745" s="3">
        <v>0</v>
      </c>
      <c r="AK1745" s="3">
        <v>0.14814814814814814</v>
      </c>
      <c r="AL1745" s="3">
        <v>0</v>
      </c>
      <c r="AM1745" s="3">
        <v>0</v>
      </c>
      <c r="AN1745" s="2">
        <f t="shared" si="58"/>
        <v>0.11442006269592477</v>
      </c>
      <c r="AO1745" s="2">
        <v>9.6290449881610105E-2</v>
      </c>
      <c r="AP1745">
        <f t="shared" si="59"/>
        <v>146</v>
      </c>
    </row>
    <row r="1746" spans="1:42" ht="16.5" hidden="1" customHeight="1" x14ac:dyDescent="0.25">
      <c r="A1746" s="4" t="s">
        <v>801</v>
      </c>
      <c r="B1746" s="1" t="s">
        <v>418</v>
      </c>
      <c r="D1746" t="s">
        <v>32</v>
      </c>
      <c r="E1746" t="s">
        <v>416</v>
      </c>
      <c r="F1746" t="s">
        <v>419</v>
      </c>
      <c r="G1746">
        <v>116</v>
      </c>
      <c r="H1746">
        <v>0</v>
      </c>
      <c r="I1746">
        <v>0</v>
      </c>
      <c r="J1746">
        <v>0</v>
      </c>
      <c r="K1746">
        <v>20</v>
      </c>
      <c r="L1746">
        <v>0</v>
      </c>
      <c r="M1746">
        <v>146</v>
      </c>
      <c r="N1746" s="2">
        <v>0</v>
      </c>
      <c r="O1746" s="2">
        <v>0.10488505747126436</v>
      </c>
      <c r="P1746">
        <v>13</v>
      </c>
      <c r="Q1746" s="2">
        <v>1.0325655281969817E-2</v>
      </c>
      <c r="R1746">
        <v>1392</v>
      </c>
      <c r="S1746">
        <v>1259</v>
      </c>
      <c r="T1746">
        <v>865</v>
      </c>
      <c r="U1746">
        <v>51</v>
      </c>
      <c r="V1746">
        <v>49</v>
      </c>
      <c r="W1746">
        <v>20</v>
      </c>
      <c r="X1746">
        <v>274</v>
      </c>
      <c r="Y1746">
        <v>9</v>
      </c>
      <c r="Z1746">
        <v>0</v>
      </c>
      <c r="AA1746">
        <v>0</v>
      </c>
      <c r="AB1746">
        <v>0</v>
      </c>
      <c r="AC1746">
        <v>0</v>
      </c>
      <c r="AD1746">
        <v>972</v>
      </c>
      <c r="AE1746">
        <v>51</v>
      </c>
      <c r="AF1746">
        <v>49</v>
      </c>
      <c r="AG1746">
        <v>20</v>
      </c>
      <c r="AH1746">
        <v>294</v>
      </c>
      <c r="AI1746" s="3">
        <v>0.11934156378600823</v>
      </c>
      <c r="AJ1746" s="3">
        <v>0</v>
      </c>
      <c r="AK1746" s="3">
        <v>0</v>
      </c>
      <c r="AL1746" s="3">
        <v>0</v>
      </c>
      <c r="AM1746" s="3">
        <v>6.8027210884353748E-2</v>
      </c>
      <c r="AN1746" s="2">
        <f t="shared" si="58"/>
        <v>0.10488505747126436</v>
      </c>
      <c r="AO1746" s="2">
        <v>0.29870129870129869</v>
      </c>
      <c r="AP1746">
        <f t="shared" si="59"/>
        <v>146</v>
      </c>
    </row>
    <row r="1747" spans="1:42" ht="16.5" hidden="1" customHeight="1" x14ac:dyDescent="0.25">
      <c r="A1747" s="5" t="s">
        <v>794</v>
      </c>
      <c r="B1747" s="1" t="s">
        <v>404</v>
      </c>
      <c r="D1747" t="s">
        <v>32</v>
      </c>
      <c r="E1747" t="s">
        <v>405</v>
      </c>
      <c r="F1747" t="s">
        <v>406</v>
      </c>
      <c r="G1747">
        <v>131</v>
      </c>
      <c r="H1747">
        <v>3</v>
      </c>
      <c r="I1747">
        <v>0</v>
      </c>
      <c r="J1747">
        <v>0</v>
      </c>
      <c r="K1747">
        <v>0</v>
      </c>
      <c r="L1747">
        <v>0</v>
      </c>
      <c r="M1747">
        <v>146</v>
      </c>
      <c r="N1747" s="2">
        <v>0</v>
      </c>
      <c r="O1747" s="2">
        <v>6.9889899473432271E-2</v>
      </c>
      <c r="P1747">
        <v>60</v>
      </c>
      <c r="Q1747" s="2">
        <v>2.9955067398901646E-2</v>
      </c>
      <c r="R1747">
        <v>2089</v>
      </c>
      <c r="S1747">
        <v>2003</v>
      </c>
      <c r="T1747">
        <v>1799</v>
      </c>
      <c r="U1747">
        <v>64</v>
      </c>
      <c r="V1747">
        <v>45</v>
      </c>
      <c r="W1747">
        <v>22</v>
      </c>
      <c r="X1747">
        <v>73</v>
      </c>
      <c r="Y1747">
        <v>51</v>
      </c>
      <c r="Z1747">
        <v>3</v>
      </c>
      <c r="AA1747">
        <v>0</v>
      </c>
      <c r="AB1747">
        <v>0</v>
      </c>
      <c r="AC1747">
        <v>0</v>
      </c>
      <c r="AD1747">
        <v>1879</v>
      </c>
      <c r="AE1747">
        <v>64</v>
      </c>
      <c r="AF1747">
        <v>45</v>
      </c>
      <c r="AG1747">
        <v>22</v>
      </c>
      <c r="AH1747">
        <v>73</v>
      </c>
      <c r="AI1747" s="3">
        <v>6.9717935071846732E-2</v>
      </c>
      <c r="AJ1747" s="3">
        <v>4.6875E-2</v>
      </c>
      <c r="AK1747" s="3">
        <v>0</v>
      </c>
      <c r="AL1747" s="3">
        <v>0</v>
      </c>
      <c r="AM1747" s="3">
        <v>0</v>
      </c>
      <c r="AN1747" s="2">
        <f t="shared" si="58"/>
        <v>6.9889899473432271E-2</v>
      </c>
      <c r="AO1747" s="2">
        <v>9.7935669707153145E-2</v>
      </c>
      <c r="AP1747">
        <f t="shared" si="59"/>
        <v>146</v>
      </c>
    </row>
    <row r="1748" spans="1:42" ht="16.5" hidden="1" customHeight="1" x14ac:dyDescent="0.25">
      <c r="A1748" s="4" t="s">
        <v>798</v>
      </c>
      <c r="B1748" s="1" t="s">
        <v>174</v>
      </c>
      <c r="D1748" t="s">
        <v>32</v>
      </c>
      <c r="E1748" t="s">
        <v>172</v>
      </c>
      <c r="F1748" t="s">
        <v>175</v>
      </c>
      <c r="G1748">
        <v>120</v>
      </c>
      <c r="H1748">
        <v>0</v>
      </c>
      <c r="I1748">
        <v>0</v>
      </c>
      <c r="J1748">
        <v>0</v>
      </c>
      <c r="K1748">
        <v>19</v>
      </c>
      <c r="L1748">
        <v>9</v>
      </c>
      <c r="M1748">
        <v>137</v>
      </c>
      <c r="N1748" s="2">
        <v>4.2755344418052253E-3</v>
      </c>
      <c r="O1748" s="2">
        <v>6.5083135391923994E-2</v>
      </c>
      <c r="P1748">
        <v>151</v>
      </c>
      <c r="Q1748" s="2">
        <v>7.1563981042654032E-2</v>
      </c>
      <c r="R1748">
        <v>2105</v>
      </c>
      <c r="S1748">
        <v>2110</v>
      </c>
      <c r="T1748">
        <v>1974</v>
      </c>
      <c r="U1748">
        <v>10</v>
      </c>
      <c r="V1748">
        <v>19</v>
      </c>
      <c r="W1748">
        <v>21</v>
      </c>
      <c r="X1748">
        <v>86</v>
      </c>
      <c r="Y1748">
        <v>137</v>
      </c>
      <c r="Z1748">
        <v>4</v>
      </c>
      <c r="AA1748">
        <v>0</v>
      </c>
      <c r="AB1748">
        <v>0</v>
      </c>
      <c r="AC1748">
        <v>5</v>
      </c>
      <c r="AD1748">
        <v>1957</v>
      </c>
      <c r="AE1748">
        <v>6</v>
      </c>
      <c r="AF1748">
        <v>19</v>
      </c>
      <c r="AG1748">
        <v>21</v>
      </c>
      <c r="AH1748">
        <v>100</v>
      </c>
      <c r="AI1748" s="3">
        <v>6.1318344404701075E-2</v>
      </c>
      <c r="AJ1748" s="3">
        <v>0</v>
      </c>
      <c r="AK1748" s="3">
        <v>0</v>
      </c>
      <c r="AL1748" s="3">
        <v>0</v>
      </c>
      <c r="AM1748" s="3">
        <v>0.19</v>
      </c>
      <c r="AN1748" s="2">
        <f t="shared" si="58"/>
        <v>6.9358669833729222E-2</v>
      </c>
      <c r="AO1748" s="2">
        <v>6.9424631478839746E-2</v>
      </c>
      <c r="AP1748">
        <f t="shared" si="59"/>
        <v>146</v>
      </c>
    </row>
    <row r="1749" spans="1:42" ht="16.5" hidden="1" customHeight="1" x14ac:dyDescent="0.25">
      <c r="A1749" s="4" t="s">
        <v>801</v>
      </c>
      <c r="B1749" s="1" t="s">
        <v>404</v>
      </c>
      <c r="D1749" t="s">
        <v>32</v>
      </c>
      <c r="E1749" t="s">
        <v>405</v>
      </c>
      <c r="F1749" t="s">
        <v>406</v>
      </c>
      <c r="G1749">
        <v>126</v>
      </c>
      <c r="H1749">
        <v>3</v>
      </c>
      <c r="I1749">
        <v>4</v>
      </c>
      <c r="J1749">
        <v>0</v>
      </c>
      <c r="K1749">
        <v>4</v>
      </c>
      <c r="L1749">
        <v>3</v>
      </c>
      <c r="M1749">
        <v>143</v>
      </c>
      <c r="N1749" s="2">
        <v>1.419782300047326E-3</v>
      </c>
      <c r="O1749" s="2">
        <v>6.7676289635589207E-2</v>
      </c>
      <c r="P1749">
        <v>72</v>
      </c>
      <c r="Q1749" s="2">
        <v>3.5311427170181459E-2</v>
      </c>
      <c r="R1749">
        <v>2113</v>
      </c>
      <c r="S1749">
        <v>2039</v>
      </c>
      <c r="T1749">
        <v>1742</v>
      </c>
      <c r="U1749">
        <v>96</v>
      </c>
      <c r="V1749">
        <v>48</v>
      </c>
      <c r="W1749">
        <v>37</v>
      </c>
      <c r="X1749">
        <v>116</v>
      </c>
      <c r="Y1749">
        <v>59</v>
      </c>
      <c r="Z1749">
        <v>0</v>
      </c>
      <c r="AA1749">
        <v>0</v>
      </c>
      <c r="AB1749">
        <v>0</v>
      </c>
      <c r="AC1749">
        <v>0</v>
      </c>
      <c r="AD1749">
        <v>1809</v>
      </c>
      <c r="AE1749">
        <v>99</v>
      </c>
      <c r="AF1749">
        <v>52</v>
      </c>
      <c r="AG1749">
        <v>37</v>
      </c>
      <c r="AH1749">
        <v>120</v>
      </c>
      <c r="AI1749" s="3">
        <v>6.965174129353234E-2</v>
      </c>
      <c r="AJ1749" s="3">
        <v>3.0303030303030304E-2</v>
      </c>
      <c r="AK1749" s="3">
        <v>7.6923076923076927E-2</v>
      </c>
      <c r="AL1749" s="3">
        <v>0</v>
      </c>
      <c r="AM1749" s="3">
        <v>3.3333333333333333E-2</v>
      </c>
      <c r="AN1749" s="2">
        <f t="shared" si="58"/>
        <v>6.9096071935636535E-2</v>
      </c>
      <c r="AO1749" s="2">
        <v>0.14548889938592346</v>
      </c>
      <c r="AP1749">
        <f t="shared" si="59"/>
        <v>146</v>
      </c>
    </row>
    <row r="1750" spans="1:42" ht="16.5" hidden="1" customHeight="1" x14ac:dyDescent="0.25">
      <c r="A1750" s="5" t="s">
        <v>802</v>
      </c>
      <c r="B1750" s="1" t="s">
        <v>377</v>
      </c>
      <c r="D1750" t="s">
        <v>32</v>
      </c>
      <c r="E1750" t="s">
        <v>373</v>
      </c>
      <c r="F1750" t="s">
        <v>378</v>
      </c>
      <c r="G1750">
        <v>137</v>
      </c>
      <c r="H1750">
        <v>0</v>
      </c>
      <c r="I1750">
        <v>0</v>
      </c>
      <c r="J1750">
        <v>7</v>
      </c>
      <c r="K1750">
        <v>0</v>
      </c>
      <c r="L1750">
        <v>0</v>
      </c>
      <c r="M1750">
        <v>146</v>
      </c>
      <c r="N1750" s="2">
        <v>0</v>
      </c>
      <c r="O1750" s="2">
        <v>5.7776018994855557E-2</v>
      </c>
      <c r="P1750">
        <v>10</v>
      </c>
      <c r="Q1750" s="2">
        <v>4.1823504809703057E-3</v>
      </c>
      <c r="R1750">
        <v>2527</v>
      </c>
      <c r="S1750">
        <v>2391</v>
      </c>
      <c r="T1750">
        <v>1577</v>
      </c>
      <c r="U1750">
        <v>6</v>
      </c>
      <c r="V1750">
        <v>44</v>
      </c>
      <c r="W1750">
        <v>244</v>
      </c>
      <c r="X1750">
        <v>520</v>
      </c>
      <c r="Y1750">
        <v>4</v>
      </c>
      <c r="Z1750">
        <v>0</v>
      </c>
      <c r="AA1750">
        <v>0</v>
      </c>
      <c r="AB1750">
        <v>0</v>
      </c>
      <c r="AC1750">
        <v>0</v>
      </c>
      <c r="AD1750">
        <v>1710</v>
      </c>
      <c r="AE1750">
        <v>6</v>
      </c>
      <c r="AF1750">
        <v>44</v>
      </c>
      <c r="AG1750">
        <v>251</v>
      </c>
      <c r="AH1750">
        <v>520</v>
      </c>
      <c r="AI1750" s="3">
        <v>8.0116959064327489E-2</v>
      </c>
      <c r="AJ1750" s="3">
        <v>0</v>
      </c>
      <c r="AK1750" s="3">
        <v>0</v>
      </c>
      <c r="AL1750" s="3">
        <v>2.7888446215139442E-2</v>
      </c>
      <c r="AM1750" s="3">
        <v>0</v>
      </c>
      <c r="AN1750" s="2">
        <f t="shared" si="58"/>
        <v>5.7776018994855557E-2</v>
      </c>
      <c r="AO1750" s="2">
        <v>0.32437771631766099</v>
      </c>
      <c r="AP1750">
        <f t="shared" si="59"/>
        <v>146</v>
      </c>
    </row>
    <row r="1751" spans="1:42" ht="16.5" hidden="1" customHeight="1" x14ac:dyDescent="0.25">
      <c r="A1751" s="5" t="s">
        <v>790</v>
      </c>
      <c r="B1751" s="1" t="s">
        <v>435</v>
      </c>
      <c r="C1751" t="s">
        <v>36</v>
      </c>
      <c r="D1751" t="s">
        <v>43</v>
      </c>
      <c r="E1751" t="s">
        <v>429</v>
      </c>
      <c r="F1751" t="s">
        <v>436</v>
      </c>
      <c r="G1751">
        <v>114</v>
      </c>
      <c r="H1751">
        <v>0</v>
      </c>
      <c r="I1751">
        <v>17</v>
      </c>
      <c r="J1751">
        <v>3</v>
      </c>
      <c r="K1751">
        <v>3</v>
      </c>
      <c r="L1751">
        <v>27</v>
      </c>
      <c r="M1751">
        <v>119</v>
      </c>
      <c r="N1751" s="2">
        <v>3.0857142857142858E-3</v>
      </c>
      <c r="O1751" s="2">
        <v>1.3599999999999999E-2</v>
      </c>
      <c r="P1751">
        <v>170</v>
      </c>
      <c r="Q1751" s="2">
        <v>1.9375427399133803E-2</v>
      </c>
      <c r="R1751">
        <v>8750</v>
      </c>
      <c r="S1751">
        <v>8774</v>
      </c>
      <c r="T1751">
        <v>7689</v>
      </c>
      <c r="U1751">
        <v>45</v>
      </c>
      <c r="V1751">
        <v>259</v>
      </c>
      <c r="W1751">
        <v>590</v>
      </c>
      <c r="X1751">
        <v>191</v>
      </c>
      <c r="Y1751">
        <v>133</v>
      </c>
      <c r="Z1751">
        <v>0</v>
      </c>
      <c r="AA1751">
        <v>9</v>
      </c>
      <c r="AB1751">
        <v>9</v>
      </c>
      <c r="AC1751">
        <v>5</v>
      </c>
      <c r="AD1751">
        <v>7670</v>
      </c>
      <c r="AE1751">
        <v>45</v>
      </c>
      <c r="AF1751">
        <v>267</v>
      </c>
      <c r="AG1751">
        <v>584</v>
      </c>
      <c r="AH1751">
        <v>189</v>
      </c>
      <c r="AI1751" s="3">
        <v>1.4863102998696219E-2</v>
      </c>
      <c r="AJ1751" s="3">
        <v>0</v>
      </c>
      <c r="AK1751" s="3">
        <v>6.3670411985018729E-2</v>
      </c>
      <c r="AL1751" s="3">
        <v>5.1369863013698627E-3</v>
      </c>
      <c r="AM1751" s="3">
        <v>1.5873015873015872E-2</v>
      </c>
      <c r="AN1751" s="2">
        <f t="shared" si="58"/>
        <v>1.6685714285714286E-2</v>
      </c>
      <c r="AO1751" s="2">
        <v>0.12392918332381496</v>
      </c>
      <c r="AP1751">
        <f t="shared" si="59"/>
        <v>146</v>
      </c>
    </row>
    <row r="1752" spans="1:42" ht="16.5" hidden="1" customHeight="1" x14ac:dyDescent="0.25">
      <c r="A1752" s="5" t="s">
        <v>792</v>
      </c>
      <c r="B1752" s="1" t="s">
        <v>340</v>
      </c>
      <c r="D1752" t="s">
        <v>32</v>
      </c>
      <c r="E1752" t="s">
        <v>336</v>
      </c>
      <c r="F1752" t="s">
        <v>341</v>
      </c>
      <c r="G1752">
        <v>140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145</v>
      </c>
      <c r="N1752" s="2">
        <v>0</v>
      </c>
      <c r="O1752" s="2">
        <v>0.16201117318435754</v>
      </c>
      <c r="P1752">
        <v>44</v>
      </c>
      <c r="Q1752" s="2">
        <v>5.5415617128463476E-2</v>
      </c>
      <c r="R1752">
        <v>895</v>
      </c>
      <c r="S1752">
        <v>794</v>
      </c>
      <c r="T1752">
        <v>555</v>
      </c>
      <c r="U1752">
        <v>194</v>
      </c>
      <c r="V1752">
        <v>28</v>
      </c>
      <c r="W1752">
        <v>9</v>
      </c>
      <c r="X1752">
        <v>8</v>
      </c>
      <c r="Y1752">
        <v>31</v>
      </c>
      <c r="Z1752">
        <v>11</v>
      </c>
      <c r="AA1752">
        <v>0</v>
      </c>
      <c r="AB1752">
        <v>0</v>
      </c>
      <c r="AC1752">
        <v>0</v>
      </c>
      <c r="AD1752">
        <v>664</v>
      </c>
      <c r="AE1752">
        <v>183</v>
      </c>
      <c r="AF1752">
        <v>28</v>
      </c>
      <c r="AG1752">
        <v>9</v>
      </c>
      <c r="AH1752">
        <v>8</v>
      </c>
      <c r="AI1752" s="3">
        <v>0.21084337349397592</v>
      </c>
      <c r="AJ1752" s="3">
        <v>0</v>
      </c>
      <c r="AK1752" s="3">
        <v>0</v>
      </c>
      <c r="AL1752" s="3">
        <v>0</v>
      </c>
      <c r="AM1752" s="3">
        <v>0</v>
      </c>
      <c r="AN1752" s="2">
        <f t="shared" si="58"/>
        <v>0.16201117318435754</v>
      </c>
      <c r="AO1752" s="2">
        <v>0.2556053811659193</v>
      </c>
      <c r="AP1752">
        <f t="shared" si="59"/>
        <v>145</v>
      </c>
    </row>
    <row r="1753" spans="1:42" ht="16.5" hidden="1" customHeight="1" x14ac:dyDescent="0.25">
      <c r="A1753" s="4" t="s">
        <v>799</v>
      </c>
      <c r="B1753" t="s">
        <v>654</v>
      </c>
      <c r="D1753" t="s">
        <v>32</v>
      </c>
      <c r="E1753" t="s">
        <v>117</v>
      </c>
      <c r="F1753" t="s">
        <v>655</v>
      </c>
      <c r="G1753">
        <v>135</v>
      </c>
      <c r="H1753">
        <v>0</v>
      </c>
      <c r="I1753">
        <v>0</v>
      </c>
      <c r="J1753">
        <v>0</v>
      </c>
      <c r="K1753">
        <v>0</v>
      </c>
      <c r="L1753">
        <v>28</v>
      </c>
      <c r="M1753">
        <v>117</v>
      </c>
      <c r="N1753" s="2">
        <v>2.8169014084507043E-2</v>
      </c>
      <c r="O1753" s="2">
        <v>0.11770623742454728</v>
      </c>
      <c r="P1753">
        <v>74</v>
      </c>
      <c r="Q1753" s="2">
        <v>8.017334777898158E-2</v>
      </c>
      <c r="R1753">
        <v>994</v>
      </c>
      <c r="S1753">
        <v>923</v>
      </c>
      <c r="T1753">
        <v>871</v>
      </c>
      <c r="U1753">
        <v>15</v>
      </c>
      <c r="V1753">
        <v>19</v>
      </c>
      <c r="W1753">
        <v>9</v>
      </c>
      <c r="X1753">
        <v>9</v>
      </c>
      <c r="Y1753">
        <v>66</v>
      </c>
      <c r="Z1753">
        <v>0</v>
      </c>
      <c r="AA1753">
        <v>0</v>
      </c>
      <c r="AB1753">
        <v>0</v>
      </c>
      <c r="AC1753">
        <v>0</v>
      </c>
      <c r="AD1753">
        <v>940</v>
      </c>
      <c r="AE1753">
        <v>15</v>
      </c>
      <c r="AF1753">
        <v>19</v>
      </c>
      <c r="AG1753">
        <v>9</v>
      </c>
      <c r="AH1753">
        <v>9</v>
      </c>
      <c r="AI1753" s="3">
        <v>0.14361702127659576</v>
      </c>
      <c r="AJ1753" s="3">
        <v>0</v>
      </c>
      <c r="AK1753" s="3">
        <v>0</v>
      </c>
      <c r="AL1753" s="3">
        <v>0</v>
      </c>
      <c r="AM1753" s="3">
        <v>0</v>
      </c>
      <c r="AN1753" s="2">
        <f t="shared" si="58"/>
        <v>0.14587525150905431</v>
      </c>
      <c r="AO1753" s="2">
        <v>5.2419354838709679E-2</v>
      </c>
      <c r="AP1753">
        <f t="shared" si="59"/>
        <v>145</v>
      </c>
    </row>
    <row r="1754" spans="1:42" ht="16.5" hidden="1" customHeight="1" x14ac:dyDescent="0.25">
      <c r="A1754" s="5" t="s">
        <v>790</v>
      </c>
      <c r="B1754" s="1" t="s">
        <v>62</v>
      </c>
      <c r="D1754" t="s">
        <v>32</v>
      </c>
      <c r="E1754" t="s">
        <v>60</v>
      </c>
      <c r="F1754" t="s">
        <v>63</v>
      </c>
      <c r="G1754">
        <v>128</v>
      </c>
      <c r="H1754">
        <v>4</v>
      </c>
      <c r="I1754">
        <v>0</v>
      </c>
      <c r="J1754">
        <v>0</v>
      </c>
      <c r="K1754">
        <v>0</v>
      </c>
      <c r="L1754">
        <v>0</v>
      </c>
      <c r="M1754">
        <v>145</v>
      </c>
      <c r="N1754" s="2">
        <v>0</v>
      </c>
      <c r="O1754" s="2">
        <v>0.12393162393162394</v>
      </c>
      <c r="P1754">
        <v>110</v>
      </c>
      <c r="Q1754" s="2">
        <v>9.6916299559471369E-2</v>
      </c>
      <c r="R1754">
        <v>1170</v>
      </c>
      <c r="S1754">
        <v>1135</v>
      </c>
      <c r="T1754">
        <v>1037</v>
      </c>
      <c r="U1754">
        <v>63</v>
      </c>
      <c r="V1754">
        <v>10</v>
      </c>
      <c r="W1754">
        <v>10</v>
      </c>
      <c r="X1754">
        <v>15</v>
      </c>
      <c r="Y1754">
        <v>107</v>
      </c>
      <c r="Z1754">
        <v>0</v>
      </c>
      <c r="AA1754">
        <v>0</v>
      </c>
      <c r="AB1754">
        <v>0</v>
      </c>
      <c r="AC1754">
        <v>0</v>
      </c>
      <c r="AD1754">
        <v>1058</v>
      </c>
      <c r="AE1754">
        <v>67</v>
      </c>
      <c r="AF1754">
        <v>10</v>
      </c>
      <c r="AG1754">
        <v>10</v>
      </c>
      <c r="AH1754">
        <v>15</v>
      </c>
      <c r="AI1754" s="3">
        <v>0.12098298676748583</v>
      </c>
      <c r="AJ1754" s="3">
        <v>5.9701492537313432E-2</v>
      </c>
      <c r="AK1754" s="3">
        <v>0</v>
      </c>
      <c r="AL1754" s="3">
        <v>0</v>
      </c>
      <c r="AM1754" s="3">
        <v>0</v>
      </c>
      <c r="AN1754" s="2">
        <f t="shared" ref="AN1754:AN1817" si="60">N1754+O1754</f>
        <v>0.12393162393162394</v>
      </c>
      <c r="AO1754" s="2">
        <v>8.7931034482758616E-2</v>
      </c>
      <c r="AP1754">
        <f t="shared" ref="AP1754:AP1817" si="61">L1754+M1754</f>
        <v>145</v>
      </c>
    </row>
    <row r="1755" spans="1:42" ht="16.5" hidden="1" customHeight="1" x14ac:dyDescent="0.25">
      <c r="A1755" s="4">
        <v>2011</v>
      </c>
      <c r="B1755" t="s">
        <v>669</v>
      </c>
      <c r="D1755" t="s">
        <v>32</v>
      </c>
      <c r="E1755" t="s">
        <v>670</v>
      </c>
      <c r="F1755" t="s">
        <v>671</v>
      </c>
      <c r="G1755">
        <v>129</v>
      </c>
      <c r="H1755">
        <v>0</v>
      </c>
      <c r="I1755">
        <v>0</v>
      </c>
      <c r="J1755">
        <v>0</v>
      </c>
      <c r="K1755">
        <v>5</v>
      </c>
      <c r="L1755">
        <v>78</v>
      </c>
      <c r="M1755">
        <v>67</v>
      </c>
      <c r="N1755" s="2">
        <v>6.0606060606060608E-2</v>
      </c>
      <c r="O1755" s="2">
        <v>5.2059052059052056E-2</v>
      </c>
      <c r="P1755">
        <v>59</v>
      </c>
      <c r="Q1755" s="2">
        <v>4.9125728559533725E-2</v>
      </c>
      <c r="R1755">
        <v>1287</v>
      </c>
      <c r="S1755">
        <v>1201</v>
      </c>
      <c r="T1755">
        <v>920</v>
      </c>
      <c r="U1755">
        <v>0</v>
      </c>
      <c r="V1755">
        <v>9</v>
      </c>
      <c r="W1755">
        <v>25</v>
      </c>
      <c r="X1755">
        <v>247</v>
      </c>
      <c r="Y1755">
        <v>51</v>
      </c>
      <c r="Z1755">
        <v>0</v>
      </c>
      <c r="AA1755">
        <v>0</v>
      </c>
      <c r="AB1755">
        <v>0</v>
      </c>
      <c r="AC1755">
        <v>5</v>
      </c>
      <c r="AD1755">
        <v>998</v>
      </c>
      <c r="AE1755">
        <v>0</v>
      </c>
      <c r="AF1755">
        <v>9</v>
      </c>
      <c r="AG1755">
        <v>25</v>
      </c>
      <c r="AH1755">
        <v>247</v>
      </c>
      <c r="AI1755" s="3">
        <v>0.12925851703406813</v>
      </c>
      <c r="AJ1755" s="3">
        <v>0</v>
      </c>
      <c r="AK1755" s="3">
        <v>0</v>
      </c>
      <c r="AL1755" s="3">
        <v>0</v>
      </c>
      <c r="AM1755" s="3">
        <v>2.0242914979757085E-2</v>
      </c>
      <c r="AN1755" s="2">
        <f t="shared" si="60"/>
        <v>0.11266511266511267</v>
      </c>
      <c r="AO1755" s="2">
        <v>0.21970289288506645</v>
      </c>
      <c r="AP1755">
        <f t="shared" si="61"/>
        <v>145</v>
      </c>
    </row>
    <row r="1756" spans="1:42" ht="16.5" hidden="1" customHeight="1" x14ac:dyDescent="0.25">
      <c r="A1756" s="5" t="s">
        <v>789</v>
      </c>
      <c r="B1756" t="s">
        <v>633</v>
      </c>
      <c r="D1756" t="s">
        <v>32</v>
      </c>
      <c r="E1756" t="s">
        <v>549</v>
      </c>
      <c r="F1756" t="s">
        <v>634</v>
      </c>
      <c r="G1756">
        <v>141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145</v>
      </c>
      <c r="N1756" s="2">
        <v>0</v>
      </c>
      <c r="O1756" s="2">
        <v>0.10371959942775394</v>
      </c>
      <c r="P1756">
        <v>73</v>
      </c>
      <c r="Q1756" s="2">
        <v>5.5052790346907993E-2</v>
      </c>
      <c r="R1756">
        <v>1398</v>
      </c>
      <c r="S1756">
        <v>1326</v>
      </c>
      <c r="T1756">
        <v>1293</v>
      </c>
      <c r="U1756">
        <v>8</v>
      </c>
      <c r="V1756">
        <v>17</v>
      </c>
      <c r="W1756">
        <v>2</v>
      </c>
      <c r="X1756">
        <v>6</v>
      </c>
      <c r="Y1756">
        <v>66</v>
      </c>
      <c r="Z1756">
        <v>0</v>
      </c>
      <c r="AA1756">
        <v>0</v>
      </c>
      <c r="AB1756">
        <v>0</v>
      </c>
      <c r="AC1756">
        <v>0</v>
      </c>
      <c r="AD1756">
        <v>1368</v>
      </c>
      <c r="AE1756">
        <v>8</v>
      </c>
      <c r="AF1756">
        <v>17</v>
      </c>
      <c r="AG1756">
        <v>2</v>
      </c>
      <c r="AH1756">
        <v>6</v>
      </c>
      <c r="AI1756" s="3">
        <v>0.10307017543859649</v>
      </c>
      <c r="AJ1756" s="3">
        <v>0</v>
      </c>
      <c r="AK1756" s="3">
        <v>0</v>
      </c>
      <c r="AL1756" s="3">
        <v>0</v>
      </c>
      <c r="AM1756" s="3">
        <v>0</v>
      </c>
      <c r="AN1756" s="2">
        <f t="shared" si="60"/>
        <v>0.10371959942775394</v>
      </c>
      <c r="AO1756" s="2">
        <v>2.3554603854389723E-2</v>
      </c>
      <c r="AP1756">
        <f t="shared" si="61"/>
        <v>145</v>
      </c>
    </row>
    <row r="1757" spans="1:42" ht="16.5" hidden="1" customHeight="1" x14ac:dyDescent="0.25">
      <c r="A1757" s="4">
        <v>2011</v>
      </c>
      <c r="B1757" s="1" t="s">
        <v>398</v>
      </c>
      <c r="D1757" t="s">
        <v>32</v>
      </c>
      <c r="E1757" t="s">
        <v>388</v>
      </c>
      <c r="F1757" t="s">
        <v>399</v>
      </c>
      <c r="G1757">
        <v>139</v>
      </c>
      <c r="H1757">
        <v>0</v>
      </c>
      <c r="I1757">
        <v>3</v>
      </c>
      <c r="J1757">
        <v>0</v>
      </c>
      <c r="K1757">
        <v>0</v>
      </c>
      <c r="L1757">
        <v>4</v>
      </c>
      <c r="M1757">
        <v>141</v>
      </c>
      <c r="N1757" s="2">
        <v>2.8070175438596489E-3</v>
      </c>
      <c r="O1757" s="2">
        <v>9.8947368421052631E-2</v>
      </c>
      <c r="P1757">
        <v>150</v>
      </c>
      <c r="Q1757" s="2">
        <v>0.1048951048951049</v>
      </c>
      <c r="R1757">
        <v>1425</v>
      </c>
      <c r="S1757">
        <v>1430</v>
      </c>
      <c r="T1757">
        <v>1333</v>
      </c>
      <c r="U1757">
        <v>13</v>
      </c>
      <c r="V1757">
        <v>20</v>
      </c>
      <c r="W1757">
        <v>4</v>
      </c>
      <c r="X1757">
        <v>60</v>
      </c>
      <c r="Y1757">
        <v>143</v>
      </c>
      <c r="Z1757">
        <v>0</v>
      </c>
      <c r="AA1757">
        <v>0</v>
      </c>
      <c r="AB1757">
        <v>0</v>
      </c>
      <c r="AC1757">
        <v>0</v>
      </c>
      <c r="AD1757">
        <v>1329</v>
      </c>
      <c r="AE1757">
        <v>13</v>
      </c>
      <c r="AF1757">
        <v>23</v>
      </c>
      <c r="AG1757">
        <v>4</v>
      </c>
      <c r="AH1757">
        <v>60</v>
      </c>
      <c r="AI1757" s="3">
        <v>0.10458991723100075</v>
      </c>
      <c r="AJ1757" s="3">
        <v>0</v>
      </c>
      <c r="AK1757" s="3">
        <v>0.13043478260869565</v>
      </c>
      <c r="AL1757" s="3">
        <v>0</v>
      </c>
      <c r="AM1757" s="3">
        <v>0</v>
      </c>
      <c r="AN1757" s="2">
        <f t="shared" si="60"/>
        <v>0.10175438596491228</v>
      </c>
      <c r="AO1757" s="2">
        <v>6.997900629811056E-2</v>
      </c>
      <c r="AP1757">
        <f t="shared" si="61"/>
        <v>145</v>
      </c>
    </row>
    <row r="1758" spans="1:42" ht="16.5" hidden="1" customHeight="1" x14ac:dyDescent="0.25">
      <c r="A1758" s="5" t="s">
        <v>793</v>
      </c>
      <c r="B1758" s="1" t="s">
        <v>153</v>
      </c>
      <c r="D1758" t="s">
        <v>32</v>
      </c>
      <c r="E1758" t="s">
        <v>149</v>
      </c>
      <c r="F1758" t="s">
        <v>154</v>
      </c>
      <c r="G1758">
        <v>142</v>
      </c>
      <c r="H1758">
        <v>0</v>
      </c>
      <c r="I1758">
        <v>0</v>
      </c>
      <c r="J1758">
        <v>0</v>
      </c>
      <c r="K1758">
        <v>0</v>
      </c>
      <c r="L1758">
        <v>68</v>
      </c>
      <c r="M1758">
        <v>77</v>
      </c>
      <c r="N1758" s="2">
        <v>4.6607265250171351E-2</v>
      </c>
      <c r="O1758" s="2">
        <v>5.2775873886223443E-2</v>
      </c>
      <c r="P1758">
        <v>292</v>
      </c>
      <c r="Q1758" s="2">
        <v>0.18181818181818182</v>
      </c>
      <c r="R1758">
        <v>1459</v>
      </c>
      <c r="S1758">
        <v>1606</v>
      </c>
      <c r="T1758">
        <v>1582</v>
      </c>
      <c r="U1758">
        <v>12</v>
      </c>
      <c r="V1758">
        <v>7</v>
      </c>
      <c r="W1758">
        <v>1</v>
      </c>
      <c r="X1758">
        <v>4</v>
      </c>
      <c r="Y1758">
        <v>289</v>
      </c>
      <c r="Z1758">
        <v>0</v>
      </c>
      <c r="AA1758">
        <v>0</v>
      </c>
      <c r="AB1758">
        <v>0</v>
      </c>
      <c r="AC1758">
        <v>0</v>
      </c>
      <c r="AD1758">
        <v>1435</v>
      </c>
      <c r="AE1758">
        <v>12</v>
      </c>
      <c r="AF1758">
        <v>7</v>
      </c>
      <c r="AG1758">
        <v>1</v>
      </c>
      <c r="AH1758">
        <v>4</v>
      </c>
      <c r="AI1758" s="3">
        <v>9.8954703832752608E-2</v>
      </c>
      <c r="AJ1758" s="3">
        <v>0</v>
      </c>
      <c r="AK1758" s="3">
        <v>0</v>
      </c>
      <c r="AL1758" s="3">
        <v>0</v>
      </c>
      <c r="AM1758" s="3">
        <v>0</v>
      </c>
      <c r="AN1758" s="2">
        <f t="shared" si="60"/>
        <v>9.9383139136394794E-2</v>
      </c>
      <c r="AO1758" s="2">
        <v>1.6449623029472241E-2</v>
      </c>
      <c r="AP1758">
        <f t="shared" si="61"/>
        <v>145</v>
      </c>
    </row>
    <row r="1759" spans="1:42" ht="16.5" hidden="1" customHeight="1" x14ac:dyDescent="0.25">
      <c r="A1759" s="5" t="s">
        <v>795</v>
      </c>
      <c r="B1759" t="s">
        <v>706</v>
      </c>
      <c r="D1759" t="s">
        <v>32</v>
      </c>
      <c r="E1759" t="s">
        <v>325</v>
      </c>
      <c r="F1759" t="s">
        <v>707</v>
      </c>
      <c r="G1759">
        <v>129</v>
      </c>
      <c r="H1759">
        <v>0</v>
      </c>
      <c r="I1759">
        <v>5</v>
      </c>
      <c r="J1759">
        <v>0</v>
      </c>
      <c r="K1759">
        <v>3</v>
      </c>
      <c r="L1759">
        <v>4</v>
      </c>
      <c r="M1759">
        <v>141</v>
      </c>
      <c r="N1759" s="2">
        <v>2.3515579071134627E-3</v>
      </c>
      <c r="O1759" s="2">
        <v>8.2892416225749554E-2</v>
      </c>
      <c r="P1759">
        <v>131</v>
      </c>
      <c r="Q1759" s="2">
        <v>7.7652637818612924E-2</v>
      </c>
      <c r="R1759">
        <v>1701</v>
      </c>
      <c r="S1759">
        <v>1687</v>
      </c>
      <c r="T1759">
        <v>1526</v>
      </c>
      <c r="U1759">
        <v>5</v>
      </c>
      <c r="V1759">
        <v>16</v>
      </c>
      <c r="W1759">
        <v>14</v>
      </c>
      <c r="X1759">
        <v>126</v>
      </c>
      <c r="Y1759">
        <v>124</v>
      </c>
      <c r="Z1759">
        <v>0</v>
      </c>
      <c r="AA1759">
        <v>0</v>
      </c>
      <c r="AB1759">
        <v>0</v>
      </c>
      <c r="AC1759">
        <v>0</v>
      </c>
      <c r="AD1759">
        <v>1531</v>
      </c>
      <c r="AE1759">
        <v>5</v>
      </c>
      <c r="AF1759">
        <v>21</v>
      </c>
      <c r="AG1759">
        <v>14</v>
      </c>
      <c r="AH1759">
        <v>129</v>
      </c>
      <c r="AI1759" s="3">
        <v>8.4258654474199876E-2</v>
      </c>
      <c r="AJ1759" s="3">
        <v>0</v>
      </c>
      <c r="AK1759" s="3">
        <v>0.23809523809523808</v>
      </c>
      <c r="AL1759" s="3">
        <v>0</v>
      </c>
      <c r="AM1759" s="3">
        <v>2.3255813953488372E-2</v>
      </c>
      <c r="AN1759" s="2">
        <f t="shared" si="60"/>
        <v>8.5243974132863012E-2</v>
      </c>
      <c r="AO1759" s="2">
        <v>9.9411764705882352E-2</v>
      </c>
      <c r="AP1759">
        <f t="shared" si="61"/>
        <v>145</v>
      </c>
    </row>
    <row r="1760" spans="1:42" ht="16.5" hidden="1" customHeight="1" x14ac:dyDescent="0.25">
      <c r="A1760" s="5" t="s">
        <v>795</v>
      </c>
      <c r="B1760" s="1" t="s">
        <v>404</v>
      </c>
      <c r="D1760" t="s">
        <v>32</v>
      </c>
      <c r="E1760" t="s">
        <v>405</v>
      </c>
      <c r="F1760" t="s">
        <v>406</v>
      </c>
      <c r="G1760">
        <v>129</v>
      </c>
      <c r="H1760">
        <v>0</v>
      </c>
      <c r="I1760">
        <v>4</v>
      </c>
      <c r="J1760">
        <v>0</v>
      </c>
      <c r="K1760">
        <v>0</v>
      </c>
      <c r="L1760">
        <v>3</v>
      </c>
      <c r="M1760">
        <v>142</v>
      </c>
      <c r="N1760" s="2">
        <v>1.4238253440911248E-3</v>
      </c>
      <c r="O1760" s="2">
        <v>6.7394399620313239E-2</v>
      </c>
      <c r="P1760">
        <v>61</v>
      </c>
      <c r="Q1760" s="2">
        <v>3.0153237765694514E-2</v>
      </c>
      <c r="R1760">
        <v>2107</v>
      </c>
      <c r="S1760">
        <v>2023</v>
      </c>
      <c r="T1760">
        <v>1765</v>
      </c>
      <c r="U1760">
        <v>69</v>
      </c>
      <c r="V1760">
        <v>70</v>
      </c>
      <c r="W1760">
        <v>25</v>
      </c>
      <c r="X1760">
        <v>94</v>
      </c>
      <c r="Y1760">
        <v>49</v>
      </c>
      <c r="Z1760">
        <v>0</v>
      </c>
      <c r="AA1760">
        <v>0</v>
      </c>
      <c r="AB1760">
        <v>0</v>
      </c>
      <c r="AC1760">
        <v>0</v>
      </c>
      <c r="AD1760">
        <v>1845</v>
      </c>
      <c r="AE1760">
        <v>69</v>
      </c>
      <c r="AF1760">
        <v>74</v>
      </c>
      <c r="AG1760">
        <v>25</v>
      </c>
      <c r="AH1760">
        <v>94</v>
      </c>
      <c r="AI1760" s="3">
        <v>6.9918699186991867E-2</v>
      </c>
      <c r="AJ1760" s="3">
        <v>0</v>
      </c>
      <c r="AK1760" s="3">
        <v>5.4054054054054057E-2</v>
      </c>
      <c r="AL1760" s="3">
        <v>0</v>
      </c>
      <c r="AM1760" s="3">
        <v>0</v>
      </c>
      <c r="AN1760" s="2">
        <f t="shared" si="60"/>
        <v>6.8818224964404359E-2</v>
      </c>
      <c r="AO1760" s="2">
        <v>0.12434741338395823</v>
      </c>
      <c r="AP1760">
        <f t="shared" si="61"/>
        <v>145</v>
      </c>
    </row>
    <row r="1761" spans="1:42" ht="16.5" hidden="1" customHeight="1" x14ac:dyDescent="0.25">
      <c r="A1761" s="5" t="s">
        <v>791</v>
      </c>
      <c r="B1761" s="1" t="s">
        <v>99</v>
      </c>
      <c r="D1761" t="s">
        <v>32</v>
      </c>
      <c r="E1761" t="s">
        <v>95</v>
      </c>
      <c r="F1761" t="s">
        <v>100</v>
      </c>
      <c r="G1761">
        <v>123</v>
      </c>
      <c r="H1761">
        <v>11</v>
      </c>
      <c r="I1761">
        <v>0</v>
      </c>
      <c r="J1761">
        <v>0</v>
      </c>
      <c r="K1761">
        <v>0</v>
      </c>
      <c r="L1761">
        <v>3</v>
      </c>
      <c r="M1761">
        <v>142</v>
      </c>
      <c r="N1761" s="2">
        <v>1.3374944271065537E-3</v>
      </c>
      <c r="O1761" s="2">
        <v>6.3308069549710216E-2</v>
      </c>
      <c r="P1761">
        <v>216</v>
      </c>
      <c r="Q1761" s="2">
        <v>9.3344857389801209E-2</v>
      </c>
      <c r="R1761">
        <v>2243</v>
      </c>
      <c r="S1761">
        <v>2314</v>
      </c>
      <c r="T1761">
        <v>1880</v>
      </c>
      <c r="U1761">
        <v>371</v>
      </c>
      <c r="V1761">
        <v>18</v>
      </c>
      <c r="W1761">
        <v>24</v>
      </c>
      <c r="X1761">
        <v>21</v>
      </c>
      <c r="Y1761">
        <v>187</v>
      </c>
      <c r="Z1761">
        <v>20</v>
      </c>
      <c r="AA1761">
        <v>0</v>
      </c>
      <c r="AB1761">
        <v>0</v>
      </c>
      <c r="AC1761">
        <v>0</v>
      </c>
      <c r="AD1761">
        <v>1816</v>
      </c>
      <c r="AE1761">
        <v>362</v>
      </c>
      <c r="AF1761">
        <v>18</v>
      </c>
      <c r="AG1761">
        <v>24</v>
      </c>
      <c r="AH1761">
        <v>21</v>
      </c>
      <c r="AI1761" s="3">
        <v>6.7731277533039647E-2</v>
      </c>
      <c r="AJ1761" s="3">
        <v>3.0386740331491711E-2</v>
      </c>
      <c r="AK1761" s="3">
        <v>0</v>
      </c>
      <c r="AL1761" s="3">
        <v>0</v>
      </c>
      <c r="AM1761" s="3">
        <v>0</v>
      </c>
      <c r="AN1761" s="2">
        <f t="shared" si="60"/>
        <v>6.4645563976816769E-2</v>
      </c>
      <c r="AO1761" s="2">
        <v>0.18964747880410532</v>
      </c>
      <c r="AP1761">
        <f t="shared" si="61"/>
        <v>145</v>
      </c>
    </row>
    <row r="1762" spans="1:42" ht="16.5" hidden="1" customHeight="1" x14ac:dyDescent="0.25">
      <c r="A1762" s="5" t="s">
        <v>787</v>
      </c>
      <c r="B1762" s="1" t="s">
        <v>75</v>
      </c>
      <c r="D1762" t="s">
        <v>32</v>
      </c>
      <c r="E1762" t="s">
        <v>76</v>
      </c>
      <c r="F1762" t="s">
        <v>77</v>
      </c>
      <c r="G1762">
        <v>139</v>
      </c>
      <c r="H1762">
        <v>0</v>
      </c>
      <c r="I1762">
        <v>0</v>
      </c>
      <c r="J1762">
        <v>0</v>
      </c>
      <c r="K1762">
        <v>0</v>
      </c>
      <c r="L1762">
        <v>7</v>
      </c>
      <c r="M1762">
        <v>138</v>
      </c>
      <c r="N1762" s="2">
        <v>1.9460661662496525E-3</v>
      </c>
      <c r="O1762" s="2">
        <v>3.8365304420350292E-2</v>
      </c>
      <c r="P1762">
        <v>43</v>
      </c>
      <c r="Q1762" s="2">
        <v>1.2303290414878397E-2</v>
      </c>
      <c r="R1762">
        <v>3597</v>
      </c>
      <c r="S1762">
        <v>3495</v>
      </c>
      <c r="T1762">
        <v>3403</v>
      </c>
      <c r="U1762">
        <v>9</v>
      </c>
      <c r="V1762">
        <v>31</v>
      </c>
      <c r="W1762">
        <v>37</v>
      </c>
      <c r="X1762">
        <v>15</v>
      </c>
      <c r="Y1762">
        <v>38</v>
      </c>
      <c r="Z1762">
        <v>0</v>
      </c>
      <c r="AA1762">
        <v>0</v>
      </c>
      <c r="AB1762">
        <v>0</v>
      </c>
      <c r="AC1762">
        <v>0</v>
      </c>
      <c r="AD1762">
        <v>3504</v>
      </c>
      <c r="AE1762">
        <v>9</v>
      </c>
      <c r="AF1762">
        <v>31</v>
      </c>
      <c r="AG1762">
        <v>37</v>
      </c>
      <c r="AH1762">
        <v>15</v>
      </c>
      <c r="AI1762" s="3">
        <v>3.9668949771689499E-2</v>
      </c>
      <c r="AJ1762" s="3">
        <v>0</v>
      </c>
      <c r="AK1762" s="3">
        <v>0</v>
      </c>
      <c r="AL1762" s="3">
        <v>0</v>
      </c>
      <c r="AM1762" s="3">
        <v>0</v>
      </c>
      <c r="AN1762" s="2">
        <f t="shared" si="60"/>
        <v>4.0311370586599941E-2</v>
      </c>
      <c r="AO1762" s="2">
        <v>2.5583982202447165E-2</v>
      </c>
      <c r="AP1762">
        <f t="shared" si="61"/>
        <v>145</v>
      </c>
    </row>
    <row r="1763" spans="1:42" ht="16.5" hidden="1" customHeight="1" x14ac:dyDescent="0.25">
      <c r="A1763" s="5" t="s">
        <v>802</v>
      </c>
      <c r="B1763" s="1" t="s">
        <v>138</v>
      </c>
      <c r="D1763" t="s">
        <v>32</v>
      </c>
      <c r="E1763" t="s">
        <v>134</v>
      </c>
      <c r="F1763" t="s">
        <v>139</v>
      </c>
      <c r="G1763">
        <v>123</v>
      </c>
      <c r="H1763">
        <v>3</v>
      </c>
      <c r="I1763">
        <v>0</v>
      </c>
      <c r="J1763">
        <v>3</v>
      </c>
      <c r="K1763">
        <v>11</v>
      </c>
      <c r="L1763">
        <v>0</v>
      </c>
      <c r="M1763">
        <v>145</v>
      </c>
      <c r="N1763" s="2">
        <v>0</v>
      </c>
      <c r="O1763" s="2">
        <v>2.5239338555265448E-2</v>
      </c>
      <c r="P1763">
        <v>98</v>
      </c>
      <c r="Q1763" s="2">
        <v>1.7199017199017199E-2</v>
      </c>
      <c r="R1763">
        <v>5745</v>
      </c>
      <c r="S1763">
        <v>5698</v>
      </c>
      <c r="T1763">
        <v>4895</v>
      </c>
      <c r="U1763">
        <v>181</v>
      </c>
      <c r="V1763">
        <v>76</v>
      </c>
      <c r="W1763">
        <v>70</v>
      </c>
      <c r="X1763">
        <v>476</v>
      </c>
      <c r="Y1763">
        <v>71</v>
      </c>
      <c r="Z1763">
        <v>0</v>
      </c>
      <c r="AA1763">
        <v>0</v>
      </c>
      <c r="AB1763">
        <v>0</v>
      </c>
      <c r="AC1763">
        <v>19</v>
      </c>
      <c r="AD1763">
        <v>4947</v>
      </c>
      <c r="AE1763">
        <v>184</v>
      </c>
      <c r="AF1763">
        <v>76</v>
      </c>
      <c r="AG1763">
        <v>73</v>
      </c>
      <c r="AH1763">
        <v>468</v>
      </c>
      <c r="AI1763" s="3">
        <v>2.4863553668890235E-2</v>
      </c>
      <c r="AJ1763" s="3">
        <v>1.6304347826086956E-2</v>
      </c>
      <c r="AK1763" s="3">
        <v>0</v>
      </c>
      <c r="AL1763" s="3">
        <v>4.1095890410958902E-2</v>
      </c>
      <c r="AM1763" s="3">
        <v>2.3504273504273504E-2</v>
      </c>
      <c r="AN1763" s="2">
        <f t="shared" si="60"/>
        <v>2.5239338555265448E-2</v>
      </c>
      <c r="AO1763" s="2">
        <v>0.13935281837160751</v>
      </c>
      <c r="AP1763">
        <f t="shared" si="61"/>
        <v>145</v>
      </c>
    </row>
    <row r="1764" spans="1:42" ht="16.5" hidden="1" customHeight="1" x14ac:dyDescent="0.25">
      <c r="A1764" s="4" t="s">
        <v>803</v>
      </c>
      <c r="B1764" s="1" t="s">
        <v>433</v>
      </c>
      <c r="C1764" t="s">
        <v>36</v>
      </c>
      <c r="D1764" t="s">
        <v>43</v>
      </c>
      <c r="E1764" t="s">
        <v>429</v>
      </c>
      <c r="F1764" t="s">
        <v>434</v>
      </c>
      <c r="G1764">
        <v>65</v>
      </c>
      <c r="H1764">
        <v>5</v>
      </c>
      <c r="I1764">
        <v>29</v>
      </c>
      <c r="J1764">
        <v>29</v>
      </c>
      <c r="K1764">
        <v>4</v>
      </c>
      <c r="L1764">
        <v>24</v>
      </c>
      <c r="M1764">
        <v>121</v>
      </c>
      <c r="N1764" s="2">
        <v>3.708281829419036E-3</v>
      </c>
      <c r="O1764" s="2">
        <v>1.869592088998764E-2</v>
      </c>
      <c r="P1764">
        <v>318</v>
      </c>
      <c r="Q1764" s="2">
        <v>4.7855530474040633E-2</v>
      </c>
      <c r="R1764">
        <v>6472</v>
      </c>
      <c r="S1764">
        <v>6645</v>
      </c>
      <c r="T1764">
        <v>5418</v>
      </c>
      <c r="U1764">
        <v>49</v>
      </c>
      <c r="V1764">
        <v>375</v>
      </c>
      <c r="W1764">
        <v>646</v>
      </c>
      <c r="X1764">
        <v>170</v>
      </c>
      <c r="Y1764">
        <v>268</v>
      </c>
      <c r="Z1764">
        <v>0</v>
      </c>
      <c r="AA1764">
        <v>5</v>
      </c>
      <c r="AB1764">
        <v>13</v>
      </c>
      <c r="AC1764">
        <v>6</v>
      </c>
      <c r="AD1764">
        <v>5215</v>
      </c>
      <c r="AE1764">
        <v>54</v>
      </c>
      <c r="AF1764">
        <v>399</v>
      </c>
      <c r="AG1764">
        <v>662</v>
      </c>
      <c r="AH1764">
        <v>168</v>
      </c>
      <c r="AI1764" s="3">
        <v>1.2464046021093002E-2</v>
      </c>
      <c r="AJ1764" s="3">
        <v>9.2592592592592587E-2</v>
      </c>
      <c r="AK1764" s="3">
        <v>7.2681704260651625E-2</v>
      </c>
      <c r="AL1764" s="3">
        <v>4.3806646525679761E-2</v>
      </c>
      <c r="AM1764" s="3">
        <v>2.3809523809523808E-2</v>
      </c>
      <c r="AN1764" s="2">
        <f t="shared" si="60"/>
        <v>2.2404202719406678E-2</v>
      </c>
      <c r="AO1764" s="2">
        <v>0.19744536780547861</v>
      </c>
      <c r="AP1764">
        <f t="shared" si="61"/>
        <v>145</v>
      </c>
    </row>
    <row r="1765" spans="1:42" ht="16.5" hidden="1" customHeight="1" x14ac:dyDescent="0.25">
      <c r="A1765" s="4" t="s">
        <v>799</v>
      </c>
      <c r="B1765" t="s">
        <v>712</v>
      </c>
      <c r="D1765" t="s">
        <v>32</v>
      </c>
      <c r="E1765" t="s">
        <v>534</v>
      </c>
      <c r="F1765" t="s">
        <v>713</v>
      </c>
      <c r="G1765">
        <v>127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144</v>
      </c>
      <c r="N1765" s="2">
        <v>0</v>
      </c>
      <c r="O1765" s="2">
        <v>0.37795275590551181</v>
      </c>
      <c r="P1765">
        <v>29</v>
      </c>
      <c r="Q1765" s="2">
        <v>0.10902255639097744</v>
      </c>
      <c r="R1765">
        <v>381</v>
      </c>
      <c r="S1765">
        <v>266</v>
      </c>
      <c r="T1765">
        <v>248</v>
      </c>
      <c r="U1765">
        <v>0</v>
      </c>
      <c r="V1765">
        <v>3</v>
      </c>
      <c r="W1765">
        <v>1</v>
      </c>
      <c r="X1765">
        <v>14</v>
      </c>
      <c r="Y1765">
        <v>24</v>
      </c>
      <c r="Z1765">
        <v>0</v>
      </c>
      <c r="AA1765">
        <v>0</v>
      </c>
      <c r="AB1765">
        <v>0</v>
      </c>
      <c r="AC1765">
        <v>3</v>
      </c>
      <c r="AD1765">
        <v>351</v>
      </c>
      <c r="AE1765">
        <v>0</v>
      </c>
      <c r="AF1765">
        <v>3</v>
      </c>
      <c r="AG1765">
        <v>1</v>
      </c>
      <c r="AH1765">
        <v>11</v>
      </c>
      <c r="AI1765" s="3">
        <v>0.36182336182336183</v>
      </c>
      <c r="AJ1765" s="3">
        <v>0</v>
      </c>
      <c r="AK1765" s="3">
        <v>0</v>
      </c>
      <c r="AL1765" s="3">
        <v>0</v>
      </c>
      <c r="AM1765" s="3">
        <v>0</v>
      </c>
      <c r="AN1765" s="2">
        <f t="shared" si="60"/>
        <v>0.37795275590551181</v>
      </c>
      <c r="AO1765" s="2">
        <v>4.0983606557377046E-2</v>
      </c>
      <c r="AP1765">
        <f t="shared" si="61"/>
        <v>144</v>
      </c>
    </row>
    <row r="1766" spans="1:42" ht="16.5" hidden="1" customHeight="1" x14ac:dyDescent="0.25">
      <c r="A1766" s="4" t="s">
        <v>799</v>
      </c>
      <c r="B1766" t="s">
        <v>737</v>
      </c>
      <c r="D1766" t="s">
        <v>32</v>
      </c>
      <c r="E1766" t="s">
        <v>636</v>
      </c>
      <c r="F1766" t="s">
        <v>738</v>
      </c>
      <c r="G1766">
        <v>116</v>
      </c>
      <c r="H1766">
        <v>3</v>
      </c>
      <c r="I1766">
        <v>0</v>
      </c>
      <c r="J1766">
        <v>4</v>
      </c>
      <c r="K1766">
        <v>12</v>
      </c>
      <c r="L1766">
        <v>0</v>
      </c>
      <c r="M1766">
        <v>144</v>
      </c>
      <c r="N1766" s="2">
        <v>0</v>
      </c>
      <c r="O1766" s="2">
        <v>0.22857142857142856</v>
      </c>
      <c r="P1766">
        <v>30</v>
      </c>
      <c r="Q1766" s="2">
        <v>5.8139534883720929E-2</v>
      </c>
      <c r="R1766">
        <v>630</v>
      </c>
      <c r="S1766">
        <v>516</v>
      </c>
      <c r="T1766">
        <v>347</v>
      </c>
      <c r="U1766">
        <v>0</v>
      </c>
      <c r="V1766">
        <v>3</v>
      </c>
      <c r="W1766">
        <v>1</v>
      </c>
      <c r="X1766">
        <v>165</v>
      </c>
      <c r="Y1766">
        <v>12</v>
      </c>
      <c r="Z1766">
        <v>0</v>
      </c>
      <c r="AA1766">
        <v>0</v>
      </c>
      <c r="AB1766">
        <v>0</v>
      </c>
      <c r="AC1766">
        <v>15</v>
      </c>
      <c r="AD1766">
        <v>451</v>
      </c>
      <c r="AE1766">
        <v>3</v>
      </c>
      <c r="AF1766">
        <v>3</v>
      </c>
      <c r="AG1766">
        <v>5</v>
      </c>
      <c r="AH1766">
        <v>162</v>
      </c>
      <c r="AI1766" s="3">
        <v>0.25720620842572062</v>
      </c>
      <c r="AJ1766" s="3">
        <v>1</v>
      </c>
      <c r="AK1766" s="3">
        <v>0</v>
      </c>
      <c r="AL1766" s="3">
        <v>0.8</v>
      </c>
      <c r="AM1766" s="3">
        <v>7.407407407407407E-2</v>
      </c>
      <c r="AN1766" s="2">
        <f t="shared" si="60"/>
        <v>0.22857142857142856</v>
      </c>
      <c r="AO1766" s="2">
        <v>0.27724358974358976</v>
      </c>
      <c r="AP1766">
        <f t="shared" si="61"/>
        <v>144</v>
      </c>
    </row>
    <row r="1767" spans="1:42" ht="16.5" hidden="1" customHeight="1" x14ac:dyDescent="0.25">
      <c r="A1767" s="4" t="s">
        <v>801</v>
      </c>
      <c r="B1767" s="1" t="s">
        <v>751</v>
      </c>
      <c r="D1767" t="s">
        <v>32</v>
      </c>
      <c r="E1767" t="s">
        <v>752</v>
      </c>
      <c r="F1767" t="s">
        <v>753</v>
      </c>
      <c r="G1767">
        <v>112</v>
      </c>
      <c r="H1767">
        <v>28</v>
      </c>
      <c r="I1767">
        <v>0</v>
      </c>
      <c r="J1767">
        <v>0</v>
      </c>
      <c r="K1767">
        <v>0</v>
      </c>
      <c r="L1767">
        <v>140</v>
      </c>
      <c r="M1767">
        <v>4</v>
      </c>
      <c r="N1767" s="2">
        <v>0.2153846153846154</v>
      </c>
      <c r="O1767" s="2">
        <v>6.1538461538461538E-3</v>
      </c>
      <c r="P1767">
        <v>0</v>
      </c>
      <c r="Q1767" s="2">
        <v>0</v>
      </c>
      <c r="R1767">
        <v>650</v>
      </c>
      <c r="S1767">
        <v>506</v>
      </c>
      <c r="T1767">
        <v>366</v>
      </c>
      <c r="U1767">
        <v>107</v>
      </c>
      <c r="V1767">
        <v>9</v>
      </c>
      <c r="W1767">
        <v>7</v>
      </c>
      <c r="X1767">
        <v>17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478</v>
      </c>
      <c r="AE1767">
        <v>135</v>
      </c>
      <c r="AF1767">
        <v>9</v>
      </c>
      <c r="AG1767">
        <v>7</v>
      </c>
      <c r="AH1767">
        <v>17</v>
      </c>
      <c r="AI1767" s="3">
        <v>0.23430962343096234</v>
      </c>
      <c r="AJ1767" s="3">
        <v>0.2074074074074074</v>
      </c>
      <c r="AK1767" s="3">
        <v>0</v>
      </c>
      <c r="AL1767" s="3">
        <v>0</v>
      </c>
      <c r="AM1767" s="3">
        <v>0</v>
      </c>
      <c r="AN1767" s="2">
        <f t="shared" si="60"/>
        <v>0.22153846153846155</v>
      </c>
      <c r="AO1767" s="2">
        <v>0.26006191950464397</v>
      </c>
      <c r="AP1767">
        <f t="shared" si="61"/>
        <v>144</v>
      </c>
    </row>
    <row r="1768" spans="1:42" ht="16.5" hidden="1" customHeight="1" x14ac:dyDescent="0.25">
      <c r="A1768" s="4" t="s">
        <v>799</v>
      </c>
      <c r="B1768" t="s">
        <v>680</v>
      </c>
      <c r="D1768" t="s">
        <v>32</v>
      </c>
      <c r="E1768" t="s">
        <v>670</v>
      </c>
      <c r="F1768" t="s">
        <v>681</v>
      </c>
      <c r="G1768">
        <v>123</v>
      </c>
      <c r="H1768">
        <v>4</v>
      </c>
      <c r="I1768">
        <v>0</v>
      </c>
      <c r="J1768">
        <v>0</v>
      </c>
      <c r="K1768">
        <v>8</v>
      </c>
      <c r="L1768">
        <v>49</v>
      </c>
      <c r="M1768">
        <v>95</v>
      </c>
      <c r="N1768" s="2">
        <v>5.568181818181818E-2</v>
      </c>
      <c r="O1768" s="2">
        <v>0.10795454545454546</v>
      </c>
      <c r="P1768">
        <v>28</v>
      </c>
      <c r="Q1768" s="2">
        <v>3.6649214659685861E-2</v>
      </c>
      <c r="R1768">
        <v>880</v>
      </c>
      <c r="S1768">
        <v>764</v>
      </c>
      <c r="T1768">
        <v>597</v>
      </c>
      <c r="U1768">
        <v>4</v>
      </c>
      <c r="V1768">
        <v>8</v>
      </c>
      <c r="W1768">
        <v>7</v>
      </c>
      <c r="X1768">
        <v>148</v>
      </c>
      <c r="Y1768">
        <v>17</v>
      </c>
      <c r="Z1768">
        <v>0</v>
      </c>
      <c r="AA1768">
        <v>0</v>
      </c>
      <c r="AB1768">
        <v>0</v>
      </c>
      <c r="AC1768">
        <v>4</v>
      </c>
      <c r="AD1768">
        <v>703</v>
      </c>
      <c r="AE1768">
        <v>8</v>
      </c>
      <c r="AF1768">
        <v>8</v>
      </c>
      <c r="AG1768">
        <v>7</v>
      </c>
      <c r="AH1768">
        <v>152</v>
      </c>
      <c r="AI1768" s="3">
        <v>0.17496443812233287</v>
      </c>
      <c r="AJ1768" s="3">
        <v>0.5</v>
      </c>
      <c r="AK1768" s="3">
        <v>0</v>
      </c>
      <c r="AL1768" s="3">
        <v>0</v>
      </c>
      <c r="AM1768" s="3">
        <v>5.2631578947368418E-2</v>
      </c>
      <c r="AN1768" s="2">
        <f t="shared" si="60"/>
        <v>0.16363636363636364</v>
      </c>
      <c r="AO1768" s="2">
        <v>0.19931662870159453</v>
      </c>
      <c r="AP1768">
        <f t="shared" si="61"/>
        <v>144</v>
      </c>
    </row>
    <row r="1769" spans="1:42" ht="16.5" hidden="1" customHeight="1" x14ac:dyDescent="0.25">
      <c r="A1769" s="5" t="s">
        <v>794</v>
      </c>
      <c r="B1769" t="s">
        <v>704</v>
      </c>
      <c r="D1769" t="s">
        <v>32</v>
      </c>
      <c r="E1769" t="s">
        <v>463</v>
      </c>
      <c r="F1769" t="s">
        <v>705</v>
      </c>
      <c r="G1769">
        <v>128</v>
      </c>
      <c r="H1769">
        <v>3</v>
      </c>
      <c r="I1769">
        <v>0</v>
      </c>
      <c r="J1769">
        <v>0</v>
      </c>
      <c r="K1769">
        <v>3</v>
      </c>
      <c r="L1769">
        <v>39</v>
      </c>
      <c r="M1769">
        <v>105</v>
      </c>
      <c r="N1769" s="2">
        <v>3.9314516129032258E-2</v>
      </c>
      <c r="O1769" s="2">
        <v>0.10584677419354839</v>
      </c>
      <c r="P1769">
        <v>17</v>
      </c>
      <c r="Q1769" s="2">
        <v>1.9653179190751446E-2</v>
      </c>
      <c r="R1769">
        <v>992</v>
      </c>
      <c r="S1769">
        <v>865</v>
      </c>
      <c r="T1769">
        <v>838</v>
      </c>
      <c r="U1769">
        <v>15</v>
      </c>
      <c r="V1769">
        <v>4</v>
      </c>
      <c r="W1769">
        <v>6</v>
      </c>
      <c r="X1769">
        <v>2</v>
      </c>
      <c r="Y1769">
        <v>14</v>
      </c>
      <c r="Z1769">
        <v>0</v>
      </c>
      <c r="AA1769">
        <v>0</v>
      </c>
      <c r="AB1769">
        <v>0</v>
      </c>
      <c r="AC1769">
        <v>0</v>
      </c>
      <c r="AD1769">
        <v>952</v>
      </c>
      <c r="AE1769">
        <v>18</v>
      </c>
      <c r="AF1769">
        <v>4</v>
      </c>
      <c r="AG1769">
        <v>6</v>
      </c>
      <c r="AH1769">
        <v>5</v>
      </c>
      <c r="AI1769" s="3">
        <v>0.13445378151260504</v>
      </c>
      <c r="AJ1769" s="3">
        <v>0.16666666666666666</v>
      </c>
      <c r="AK1769" s="3">
        <v>0</v>
      </c>
      <c r="AL1769" s="3">
        <v>0</v>
      </c>
      <c r="AM1769" s="3">
        <v>0.6</v>
      </c>
      <c r="AN1769" s="2">
        <f t="shared" si="60"/>
        <v>0.14516129032258066</v>
      </c>
      <c r="AO1769" s="2">
        <v>3.3502538071065992E-2</v>
      </c>
      <c r="AP1769">
        <f t="shared" si="61"/>
        <v>144</v>
      </c>
    </row>
    <row r="1770" spans="1:42" ht="16.5" hidden="1" customHeight="1" x14ac:dyDescent="0.25">
      <c r="A1770" s="4" t="s">
        <v>801</v>
      </c>
      <c r="B1770" s="1" t="s">
        <v>572</v>
      </c>
      <c r="D1770" t="s">
        <v>32</v>
      </c>
      <c r="E1770" t="s">
        <v>568</v>
      </c>
      <c r="F1770" t="s">
        <v>573</v>
      </c>
      <c r="G1770">
        <v>75</v>
      </c>
      <c r="H1770">
        <v>0</v>
      </c>
      <c r="I1770">
        <v>0</v>
      </c>
      <c r="J1770">
        <v>0</v>
      </c>
      <c r="K1770">
        <v>56</v>
      </c>
      <c r="L1770">
        <v>7</v>
      </c>
      <c r="M1770">
        <v>137</v>
      </c>
      <c r="N1770" s="2">
        <v>6.1028770706190059E-3</v>
      </c>
      <c r="O1770" s="2">
        <v>0.11944202266782912</v>
      </c>
      <c r="P1770">
        <v>46</v>
      </c>
      <c r="Q1770" s="2">
        <v>4.38512869399428E-2</v>
      </c>
      <c r="R1770">
        <v>1147</v>
      </c>
      <c r="S1770">
        <v>1049</v>
      </c>
      <c r="T1770">
        <v>510</v>
      </c>
      <c r="U1770">
        <v>2</v>
      </c>
      <c r="V1770">
        <v>8</v>
      </c>
      <c r="W1770">
        <v>7</v>
      </c>
      <c r="X1770">
        <v>522</v>
      </c>
      <c r="Y1770">
        <v>40</v>
      </c>
      <c r="Z1770">
        <v>0</v>
      </c>
      <c r="AA1770">
        <v>0</v>
      </c>
      <c r="AB1770">
        <v>0</v>
      </c>
      <c r="AC1770">
        <v>0</v>
      </c>
      <c r="AD1770">
        <v>545</v>
      </c>
      <c r="AE1770">
        <v>2</v>
      </c>
      <c r="AF1770">
        <v>8</v>
      </c>
      <c r="AG1770">
        <v>7</v>
      </c>
      <c r="AH1770">
        <v>578</v>
      </c>
      <c r="AI1770" s="3">
        <v>0.13761467889908258</v>
      </c>
      <c r="AJ1770" s="3">
        <v>0</v>
      </c>
      <c r="AK1770" s="3">
        <v>0</v>
      </c>
      <c r="AL1770" s="3">
        <v>0</v>
      </c>
      <c r="AM1770" s="3">
        <v>9.6885813148788927E-2</v>
      </c>
      <c r="AN1770" s="2">
        <f t="shared" si="60"/>
        <v>0.12554489973844812</v>
      </c>
      <c r="AO1770" s="2">
        <v>0.52192982456140347</v>
      </c>
      <c r="AP1770">
        <f t="shared" si="61"/>
        <v>144</v>
      </c>
    </row>
    <row r="1771" spans="1:42" ht="16.5" hidden="1" customHeight="1" x14ac:dyDescent="0.25">
      <c r="A1771" s="5" t="s">
        <v>790</v>
      </c>
      <c r="B1771" t="s">
        <v>654</v>
      </c>
      <c r="D1771" t="s">
        <v>32</v>
      </c>
      <c r="E1771" t="s">
        <v>117</v>
      </c>
      <c r="F1771" t="s">
        <v>655</v>
      </c>
      <c r="G1771">
        <v>136</v>
      </c>
      <c r="H1771">
        <v>0</v>
      </c>
      <c r="I1771">
        <v>0</v>
      </c>
      <c r="J1771">
        <v>0</v>
      </c>
      <c r="K1771">
        <v>0</v>
      </c>
      <c r="L1771">
        <v>22</v>
      </c>
      <c r="M1771">
        <v>122</v>
      </c>
      <c r="N1771" s="2">
        <v>1.8675721561969439E-2</v>
      </c>
      <c r="O1771" s="2">
        <v>0.1035653650254669</v>
      </c>
      <c r="P1771">
        <v>53</v>
      </c>
      <c r="Q1771" s="2">
        <v>4.875804967801288E-2</v>
      </c>
      <c r="R1771">
        <v>1178</v>
      </c>
      <c r="S1771">
        <v>1087</v>
      </c>
      <c r="T1771">
        <v>1030</v>
      </c>
      <c r="U1771">
        <v>18</v>
      </c>
      <c r="V1771">
        <v>15</v>
      </c>
      <c r="W1771">
        <v>12</v>
      </c>
      <c r="X1771">
        <v>12</v>
      </c>
      <c r="Y1771">
        <v>47</v>
      </c>
      <c r="Z1771">
        <v>0</v>
      </c>
      <c r="AA1771">
        <v>0</v>
      </c>
      <c r="AB1771">
        <v>0</v>
      </c>
      <c r="AC1771">
        <v>0</v>
      </c>
      <c r="AD1771">
        <v>1119</v>
      </c>
      <c r="AE1771">
        <v>18</v>
      </c>
      <c r="AF1771">
        <v>15</v>
      </c>
      <c r="AG1771">
        <v>12</v>
      </c>
      <c r="AH1771">
        <v>12</v>
      </c>
      <c r="AI1771" s="3">
        <v>0.12153708668453976</v>
      </c>
      <c r="AJ1771" s="3">
        <v>0</v>
      </c>
      <c r="AK1771" s="3">
        <v>0</v>
      </c>
      <c r="AL1771" s="3">
        <v>0</v>
      </c>
      <c r="AM1771" s="3">
        <v>0</v>
      </c>
      <c r="AN1771" s="2">
        <f t="shared" si="60"/>
        <v>0.12224108658743633</v>
      </c>
      <c r="AO1771" s="2">
        <v>4.8469387755102039E-2</v>
      </c>
      <c r="AP1771">
        <f t="shared" si="61"/>
        <v>144</v>
      </c>
    </row>
    <row r="1772" spans="1:42" ht="16.5" hidden="1" customHeight="1" x14ac:dyDescent="0.25">
      <c r="A1772" s="4" t="s">
        <v>796</v>
      </c>
      <c r="B1772" t="s">
        <v>613</v>
      </c>
      <c r="D1772" t="s">
        <v>32</v>
      </c>
      <c r="E1772" t="s">
        <v>172</v>
      </c>
      <c r="F1772" t="s">
        <v>614</v>
      </c>
      <c r="G1772">
        <v>137</v>
      </c>
      <c r="H1772">
        <v>0</v>
      </c>
      <c r="I1772">
        <v>0</v>
      </c>
      <c r="J1772">
        <v>0</v>
      </c>
      <c r="K1772">
        <v>0</v>
      </c>
      <c r="L1772">
        <v>3</v>
      </c>
      <c r="M1772">
        <v>141</v>
      </c>
      <c r="N1772" s="2">
        <v>2.4291497975708503E-3</v>
      </c>
      <c r="O1772" s="2">
        <v>0.11417004048582996</v>
      </c>
      <c r="P1772">
        <v>84</v>
      </c>
      <c r="Q1772" s="2">
        <v>7.1489361702127663E-2</v>
      </c>
      <c r="R1772">
        <v>1235</v>
      </c>
      <c r="S1772">
        <v>1175</v>
      </c>
      <c r="T1772">
        <v>974</v>
      </c>
      <c r="U1772">
        <v>8</v>
      </c>
      <c r="V1772">
        <v>10</v>
      </c>
      <c r="W1772">
        <v>4</v>
      </c>
      <c r="X1772">
        <v>179</v>
      </c>
      <c r="Y1772">
        <v>64</v>
      </c>
      <c r="Z1772">
        <v>0</v>
      </c>
      <c r="AA1772">
        <v>0</v>
      </c>
      <c r="AB1772">
        <v>0</v>
      </c>
      <c r="AC1772">
        <v>13</v>
      </c>
      <c r="AD1772">
        <v>1047</v>
      </c>
      <c r="AE1772">
        <v>8</v>
      </c>
      <c r="AF1772">
        <v>10</v>
      </c>
      <c r="AG1772">
        <v>4</v>
      </c>
      <c r="AH1772">
        <v>166</v>
      </c>
      <c r="AI1772" s="3">
        <v>0.13085004775549189</v>
      </c>
      <c r="AJ1772" s="3">
        <v>0</v>
      </c>
      <c r="AK1772" s="3">
        <v>0</v>
      </c>
      <c r="AL1772" s="3">
        <v>0</v>
      </c>
      <c r="AM1772" s="3">
        <v>0</v>
      </c>
      <c r="AN1772" s="2">
        <f t="shared" si="60"/>
        <v>0.11659919028340081</v>
      </c>
      <c r="AO1772" s="2">
        <v>0.15222672064777329</v>
      </c>
      <c r="AP1772">
        <f t="shared" si="61"/>
        <v>144</v>
      </c>
    </row>
    <row r="1773" spans="1:42" ht="16.5" hidden="1" customHeight="1" x14ac:dyDescent="0.25">
      <c r="A1773" s="4">
        <v>2011</v>
      </c>
      <c r="B1773" s="1" t="s">
        <v>59</v>
      </c>
      <c r="D1773" t="s">
        <v>32</v>
      </c>
      <c r="E1773" t="s">
        <v>60</v>
      </c>
      <c r="F1773" t="s">
        <v>61</v>
      </c>
      <c r="G1773">
        <v>107</v>
      </c>
      <c r="H1773">
        <v>27</v>
      </c>
      <c r="I1773">
        <v>0</v>
      </c>
      <c r="J1773">
        <v>0</v>
      </c>
      <c r="K1773">
        <v>0</v>
      </c>
      <c r="L1773">
        <v>12</v>
      </c>
      <c r="M1773">
        <v>132</v>
      </c>
      <c r="N1773" s="2">
        <v>4.4395116537180911E-3</v>
      </c>
      <c r="O1773" s="2">
        <v>4.8834628190899003E-2</v>
      </c>
      <c r="P1773">
        <v>296</v>
      </c>
      <c r="Q1773" s="2">
        <v>0.10367775831873906</v>
      </c>
      <c r="R1773">
        <v>2703</v>
      </c>
      <c r="S1773">
        <v>2855</v>
      </c>
      <c r="T1773">
        <v>2409</v>
      </c>
      <c r="U1773">
        <v>346</v>
      </c>
      <c r="V1773">
        <v>35</v>
      </c>
      <c r="W1773">
        <v>21</v>
      </c>
      <c r="X1773">
        <v>44</v>
      </c>
      <c r="Y1773">
        <v>276</v>
      </c>
      <c r="Z1773">
        <v>11</v>
      </c>
      <c r="AA1773">
        <v>0</v>
      </c>
      <c r="AB1773">
        <v>0</v>
      </c>
      <c r="AC1773">
        <v>0</v>
      </c>
      <c r="AD1773">
        <v>2240</v>
      </c>
      <c r="AE1773">
        <v>362</v>
      </c>
      <c r="AF1773">
        <v>35</v>
      </c>
      <c r="AG1773">
        <v>21</v>
      </c>
      <c r="AH1773">
        <v>44</v>
      </c>
      <c r="AI1773" s="3">
        <v>4.776785714285714E-2</v>
      </c>
      <c r="AJ1773" s="3">
        <v>7.4585635359116026E-2</v>
      </c>
      <c r="AK1773" s="3">
        <v>0</v>
      </c>
      <c r="AL1773" s="3">
        <v>0</v>
      </c>
      <c r="AM1773" s="3">
        <v>0</v>
      </c>
      <c r="AN1773" s="2">
        <f t="shared" si="60"/>
        <v>5.3274139844617097E-2</v>
      </c>
      <c r="AO1773" s="2">
        <v>0.17098445595854922</v>
      </c>
      <c r="AP1773">
        <f t="shared" si="61"/>
        <v>144</v>
      </c>
    </row>
    <row r="1774" spans="1:42" ht="16.5" hidden="1" customHeight="1" x14ac:dyDescent="0.25">
      <c r="A1774" s="5" t="s">
        <v>802</v>
      </c>
      <c r="B1774" s="1" t="s">
        <v>165</v>
      </c>
      <c r="C1774" t="s">
        <v>36</v>
      </c>
      <c r="D1774" t="s">
        <v>43</v>
      </c>
      <c r="E1774" t="s">
        <v>44</v>
      </c>
      <c r="F1774" t="s">
        <v>166</v>
      </c>
      <c r="G1774">
        <v>111</v>
      </c>
      <c r="H1774">
        <v>0</v>
      </c>
      <c r="I1774">
        <v>5</v>
      </c>
      <c r="J1774">
        <v>4</v>
      </c>
      <c r="K1774">
        <v>14</v>
      </c>
      <c r="L1774">
        <v>29</v>
      </c>
      <c r="M1774">
        <v>115</v>
      </c>
      <c r="N1774" s="2">
        <v>6.0530160718012937E-3</v>
      </c>
      <c r="O1774" s="2">
        <v>2.4003339595074096E-2</v>
      </c>
      <c r="P1774">
        <v>190</v>
      </c>
      <c r="Q1774" s="2">
        <v>3.9280545792846809E-2</v>
      </c>
      <c r="R1774">
        <v>4791</v>
      </c>
      <c r="S1774">
        <v>4837</v>
      </c>
      <c r="T1774">
        <v>3916</v>
      </c>
      <c r="U1774">
        <v>32</v>
      </c>
      <c r="V1774">
        <v>244</v>
      </c>
      <c r="W1774">
        <v>231</v>
      </c>
      <c r="X1774">
        <v>414</v>
      </c>
      <c r="Y1774">
        <v>144</v>
      </c>
      <c r="Z1774">
        <v>0</v>
      </c>
      <c r="AA1774">
        <v>4</v>
      </c>
      <c r="AB1774">
        <v>8</v>
      </c>
      <c r="AC1774">
        <v>26</v>
      </c>
      <c r="AD1774">
        <v>3883</v>
      </c>
      <c r="AE1774">
        <v>32</v>
      </c>
      <c r="AF1774">
        <v>245</v>
      </c>
      <c r="AG1774">
        <v>227</v>
      </c>
      <c r="AH1774">
        <v>402</v>
      </c>
      <c r="AI1774" s="3">
        <v>2.8586144733453514E-2</v>
      </c>
      <c r="AJ1774" s="3">
        <v>0</v>
      </c>
      <c r="AK1774" s="3">
        <v>2.0408163265306121E-2</v>
      </c>
      <c r="AL1774" s="3">
        <v>1.7621145374449341E-2</v>
      </c>
      <c r="AM1774" s="3">
        <v>3.482587064676617E-2</v>
      </c>
      <c r="AN1774" s="2">
        <f t="shared" si="60"/>
        <v>3.0056355666875388E-2</v>
      </c>
      <c r="AO1774" s="2">
        <v>0.18918354562539152</v>
      </c>
      <c r="AP1774">
        <f t="shared" si="61"/>
        <v>144</v>
      </c>
    </row>
    <row r="1775" spans="1:42" ht="16.5" hidden="1" customHeight="1" x14ac:dyDescent="0.25">
      <c r="A1775" s="5" t="s">
        <v>792</v>
      </c>
      <c r="B1775" s="1" t="s">
        <v>519</v>
      </c>
      <c r="D1775" t="s">
        <v>32</v>
      </c>
      <c r="E1775" t="s">
        <v>517</v>
      </c>
      <c r="F1775" t="s">
        <v>520</v>
      </c>
      <c r="G1775">
        <v>129</v>
      </c>
      <c r="H1775">
        <v>0</v>
      </c>
      <c r="I1775">
        <v>0</v>
      </c>
      <c r="J1775">
        <v>0</v>
      </c>
      <c r="K1775">
        <v>0</v>
      </c>
      <c r="L1775">
        <v>17</v>
      </c>
      <c r="M1775">
        <v>127</v>
      </c>
      <c r="N1775" s="2">
        <v>3.3106134371957158E-3</v>
      </c>
      <c r="O1775" s="2">
        <v>2.4732229795520935E-2</v>
      </c>
      <c r="P1775">
        <v>48</v>
      </c>
      <c r="Q1775" s="2">
        <v>9.5256995435602301E-3</v>
      </c>
      <c r="R1775">
        <v>5135</v>
      </c>
      <c r="S1775">
        <v>5039</v>
      </c>
      <c r="T1775">
        <v>4169</v>
      </c>
      <c r="U1775">
        <v>9</v>
      </c>
      <c r="V1775">
        <v>302</v>
      </c>
      <c r="W1775">
        <v>61</v>
      </c>
      <c r="X1775">
        <v>498</v>
      </c>
      <c r="Y1775">
        <v>45</v>
      </c>
      <c r="Z1775">
        <v>0</v>
      </c>
      <c r="AA1775">
        <v>0</v>
      </c>
      <c r="AB1775">
        <v>0</v>
      </c>
      <c r="AC1775">
        <v>0</v>
      </c>
      <c r="AD1775">
        <v>4253</v>
      </c>
      <c r="AE1775">
        <v>9</v>
      </c>
      <c r="AF1775">
        <v>302</v>
      </c>
      <c r="AG1775">
        <v>61</v>
      </c>
      <c r="AH1775">
        <v>498</v>
      </c>
      <c r="AI1775" s="3">
        <v>3.0331530684222903E-2</v>
      </c>
      <c r="AJ1775" s="3">
        <v>0</v>
      </c>
      <c r="AK1775" s="3">
        <v>0</v>
      </c>
      <c r="AL1775" s="3">
        <v>0</v>
      </c>
      <c r="AM1775" s="3">
        <v>0</v>
      </c>
      <c r="AN1775" s="2">
        <f t="shared" si="60"/>
        <v>2.8042843232716649E-2</v>
      </c>
      <c r="AO1775" s="2">
        <v>0.16982236970525083</v>
      </c>
      <c r="AP1775">
        <f t="shared" si="61"/>
        <v>144</v>
      </c>
    </row>
    <row r="1776" spans="1:42" ht="16.5" hidden="1" customHeight="1" x14ac:dyDescent="0.25">
      <c r="A1776" s="5" t="s">
        <v>790</v>
      </c>
      <c r="B1776" s="1" t="s">
        <v>484</v>
      </c>
      <c r="C1776" t="s">
        <v>36</v>
      </c>
      <c r="D1776" t="s">
        <v>43</v>
      </c>
      <c r="E1776" t="s">
        <v>480</v>
      </c>
      <c r="F1776" t="s">
        <v>485</v>
      </c>
      <c r="G1776">
        <v>126</v>
      </c>
      <c r="H1776">
        <v>3</v>
      </c>
      <c r="I1776">
        <v>0</v>
      </c>
      <c r="J1776">
        <v>0</v>
      </c>
      <c r="K1776">
        <v>0</v>
      </c>
      <c r="L1776">
        <v>3</v>
      </c>
      <c r="M1776">
        <v>141</v>
      </c>
      <c r="N1776" s="2">
        <v>5.1440329218107E-4</v>
      </c>
      <c r="O1776" s="2">
        <v>2.4176954732510289E-2</v>
      </c>
      <c r="P1776">
        <v>259</v>
      </c>
      <c r="Q1776" s="2">
        <v>4.3551370438876746E-2</v>
      </c>
      <c r="R1776">
        <v>5832</v>
      </c>
      <c r="S1776">
        <v>5947</v>
      </c>
      <c r="T1776">
        <v>5368</v>
      </c>
      <c r="U1776">
        <v>88</v>
      </c>
      <c r="V1776">
        <v>120</v>
      </c>
      <c r="W1776">
        <v>265</v>
      </c>
      <c r="X1776">
        <v>106</v>
      </c>
      <c r="Y1776">
        <v>218</v>
      </c>
      <c r="Z1776">
        <v>9</v>
      </c>
      <c r="AA1776">
        <v>3</v>
      </c>
      <c r="AB1776">
        <v>14</v>
      </c>
      <c r="AC1776">
        <v>0</v>
      </c>
      <c r="AD1776">
        <v>5276</v>
      </c>
      <c r="AE1776">
        <v>82</v>
      </c>
      <c r="AF1776">
        <v>117</v>
      </c>
      <c r="AG1776">
        <v>251</v>
      </c>
      <c r="AH1776">
        <v>106</v>
      </c>
      <c r="AI1776" s="3">
        <v>2.3881728582259287E-2</v>
      </c>
      <c r="AJ1776" s="3">
        <v>3.6585365853658534E-2</v>
      </c>
      <c r="AK1776" s="3">
        <v>0</v>
      </c>
      <c r="AL1776" s="3">
        <v>0</v>
      </c>
      <c r="AM1776" s="3">
        <v>0</v>
      </c>
      <c r="AN1776" s="2">
        <f t="shared" si="60"/>
        <v>2.469135802469136E-2</v>
      </c>
      <c r="AO1776" s="2">
        <v>9.5336076817558305E-2</v>
      </c>
      <c r="AP1776">
        <f t="shared" si="61"/>
        <v>144</v>
      </c>
    </row>
    <row r="1777" spans="1:42" ht="16.5" hidden="1" customHeight="1" x14ac:dyDescent="0.25">
      <c r="A1777" s="4" t="s">
        <v>798</v>
      </c>
      <c r="B1777" t="s">
        <v>728</v>
      </c>
      <c r="D1777" t="s">
        <v>32</v>
      </c>
      <c r="E1777" t="s">
        <v>144</v>
      </c>
      <c r="F1777" t="s">
        <v>729</v>
      </c>
      <c r="G1777">
        <v>118</v>
      </c>
      <c r="H1777">
        <v>0</v>
      </c>
      <c r="I1777">
        <v>0</v>
      </c>
      <c r="J1777">
        <v>3</v>
      </c>
      <c r="K1777">
        <v>9</v>
      </c>
      <c r="L1777">
        <v>0</v>
      </c>
      <c r="M1777">
        <v>143</v>
      </c>
      <c r="N1777" s="2">
        <v>0</v>
      </c>
      <c r="O1777" s="2">
        <v>0.29183673469387755</v>
      </c>
      <c r="P1777">
        <v>27</v>
      </c>
      <c r="Q1777" s="2">
        <v>7.2192513368983954E-2</v>
      </c>
      <c r="R1777">
        <v>490</v>
      </c>
      <c r="S1777">
        <v>374</v>
      </c>
      <c r="T1777">
        <v>344</v>
      </c>
      <c r="U1777">
        <v>3</v>
      </c>
      <c r="V1777">
        <v>3</v>
      </c>
      <c r="W1777">
        <v>8</v>
      </c>
      <c r="X1777">
        <v>16</v>
      </c>
      <c r="Y1777">
        <v>25</v>
      </c>
      <c r="Z1777">
        <v>0</v>
      </c>
      <c r="AA1777">
        <v>0</v>
      </c>
      <c r="AB1777">
        <v>0</v>
      </c>
      <c r="AC1777">
        <v>0</v>
      </c>
      <c r="AD1777">
        <v>437</v>
      </c>
      <c r="AE1777">
        <v>3</v>
      </c>
      <c r="AF1777">
        <v>3</v>
      </c>
      <c r="AG1777">
        <v>11</v>
      </c>
      <c r="AH1777">
        <v>25</v>
      </c>
      <c r="AI1777" s="3">
        <v>0.27002288329519453</v>
      </c>
      <c r="AJ1777" s="3">
        <v>0</v>
      </c>
      <c r="AK1777" s="3">
        <v>0</v>
      </c>
      <c r="AL1777" s="3">
        <v>0.27272727272727271</v>
      </c>
      <c r="AM1777" s="3">
        <v>0.36</v>
      </c>
      <c r="AN1777" s="2">
        <f t="shared" si="60"/>
        <v>0.29183673469387755</v>
      </c>
      <c r="AO1777" s="2">
        <v>8.7682672233820466E-2</v>
      </c>
      <c r="AP1777">
        <f t="shared" si="61"/>
        <v>143</v>
      </c>
    </row>
    <row r="1778" spans="1:42" ht="16.5" hidden="1" customHeight="1" x14ac:dyDescent="0.25">
      <c r="A1778" s="4" t="s">
        <v>796</v>
      </c>
      <c r="B1778" t="s">
        <v>728</v>
      </c>
      <c r="D1778" t="s">
        <v>32</v>
      </c>
      <c r="E1778" t="s">
        <v>144</v>
      </c>
      <c r="F1778" t="s">
        <v>729</v>
      </c>
      <c r="G1778">
        <v>125</v>
      </c>
      <c r="H1778">
        <v>0</v>
      </c>
      <c r="I1778">
        <v>0</v>
      </c>
      <c r="J1778">
        <v>0</v>
      </c>
      <c r="K1778">
        <v>9</v>
      </c>
      <c r="L1778">
        <v>0</v>
      </c>
      <c r="M1778">
        <v>143</v>
      </c>
      <c r="N1778" s="2">
        <v>0</v>
      </c>
      <c r="O1778" s="2">
        <v>0.26383763837638374</v>
      </c>
      <c r="P1778">
        <v>28</v>
      </c>
      <c r="Q1778" s="2">
        <v>6.5573770491803282E-2</v>
      </c>
      <c r="R1778">
        <v>542</v>
      </c>
      <c r="S1778">
        <v>427</v>
      </c>
      <c r="T1778">
        <v>396</v>
      </c>
      <c r="U1778">
        <v>6</v>
      </c>
      <c r="V1778">
        <v>5</v>
      </c>
      <c r="W1778">
        <v>7</v>
      </c>
      <c r="X1778">
        <v>13</v>
      </c>
      <c r="Y1778">
        <v>24</v>
      </c>
      <c r="Z1778">
        <v>0</v>
      </c>
      <c r="AA1778">
        <v>0</v>
      </c>
      <c r="AB1778">
        <v>0</v>
      </c>
      <c r="AC1778">
        <v>0</v>
      </c>
      <c r="AD1778">
        <v>497</v>
      </c>
      <c r="AE1778">
        <v>6</v>
      </c>
      <c r="AF1778">
        <v>5</v>
      </c>
      <c r="AG1778">
        <v>7</v>
      </c>
      <c r="AH1778">
        <v>22</v>
      </c>
      <c r="AI1778" s="3">
        <v>0.25150905432595572</v>
      </c>
      <c r="AJ1778" s="3">
        <v>0</v>
      </c>
      <c r="AK1778" s="3">
        <v>0</v>
      </c>
      <c r="AL1778" s="3">
        <v>0</v>
      </c>
      <c r="AM1778" s="3">
        <v>0.40909090909090912</v>
      </c>
      <c r="AN1778" s="2">
        <f t="shared" si="60"/>
        <v>0.26383763837638374</v>
      </c>
      <c r="AO1778" s="2">
        <v>7.4487895716946001E-2</v>
      </c>
      <c r="AP1778">
        <f t="shared" si="61"/>
        <v>143</v>
      </c>
    </row>
    <row r="1779" spans="1:42" ht="16.5" hidden="1" customHeight="1" x14ac:dyDescent="0.25">
      <c r="A1779" s="4" t="s">
        <v>797</v>
      </c>
      <c r="B1779" s="1" t="s">
        <v>262</v>
      </c>
      <c r="D1779" t="s">
        <v>32</v>
      </c>
      <c r="E1779" t="s">
        <v>256</v>
      </c>
      <c r="F1779" t="s">
        <v>263</v>
      </c>
      <c r="G1779">
        <v>121</v>
      </c>
      <c r="H1779">
        <v>12</v>
      </c>
      <c r="I1779">
        <v>4</v>
      </c>
      <c r="J1779">
        <v>0</v>
      </c>
      <c r="K1779">
        <v>0</v>
      </c>
      <c r="L1779">
        <v>8</v>
      </c>
      <c r="M1779">
        <v>135</v>
      </c>
      <c r="N1779" s="2">
        <v>1.3513513513513514E-2</v>
      </c>
      <c r="O1779" s="2">
        <v>0.22804054054054054</v>
      </c>
      <c r="P1779">
        <v>106</v>
      </c>
      <c r="Q1779" s="2">
        <v>0.19099099099099098</v>
      </c>
      <c r="R1779">
        <v>592</v>
      </c>
      <c r="S1779">
        <v>555</v>
      </c>
      <c r="T1779">
        <v>509</v>
      </c>
      <c r="U1779">
        <v>31</v>
      </c>
      <c r="V1779">
        <v>10</v>
      </c>
      <c r="W1779">
        <v>5</v>
      </c>
      <c r="X1779">
        <v>0</v>
      </c>
      <c r="Y1779">
        <v>99</v>
      </c>
      <c r="Z1779">
        <v>3</v>
      </c>
      <c r="AA1779">
        <v>0</v>
      </c>
      <c r="AB1779">
        <v>0</v>
      </c>
      <c r="AC1779">
        <v>0</v>
      </c>
      <c r="AD1779">
        <v>531</v>
      </c>
      <c r="AE1779">
        <v>40</v>
      </c>
      <c r="AF1779">
        <v>14</v>
      </c>
      <c r="AG1779">
        <v>5</v>
      </c>
      <c r="AH1779">
        <v>0</v>
      </c>
      <c r="AI1779" s="3">
        <v>0.22787193973634651</v>
      </c>
      <c r="AJ1779" s="3">
        <v>0.3</v>
      </c>
      <c r="AK1779" s="3">
        <v>0.2857142857142857</v>
      </c>
      <c r="AL1779" s="3">
        <v>0</v>
      </c>
      <c r="AM1779" s="3">
        <v>0</v>
      </c>
      <c r="AN1779" s="2">
        <f t="shared" si="60"/>
        <v>0.24155405405405406</v>
      </c>
      <c r="AO1779" s="2">
        <v>0.1</v>
      </c>
      <c r="AP1779">
        <f t="shared" si="61"/>
        <v>143</v>
      </c>
    </row>
    <row r="1780" spans="1:42" ht="16.5" hidden="1" customHeight="1" x14ac:dyDescent="0.25">
      <c r="A1780" s="5" t="s">
        <v>795</v>
      </c>
      <c r="B1780" s="1" t="s">
        <v>73</v>
      </c>
      <c r="D1780" t="s">
        <v>32</v>
      </c>
      <c r="E1780" t="s">
        <v>67</v>
      </c>
      <c r="F1780" t="s">
        <v>74</v>
      </c>
      <c r="G1780">
        <v>0</v>
      </c>
      <c r="H1780">
        <v>136</v>
      </c>
      <c r="I1780">
        <v>0</v>
      </c>
      <c r="J1780">
        <v>0</v>
      </c>
      <c r="K1780">
        <v>0</v>
      </c>
      <c r="L1780">
        <v>30</v>
      </c>
      <c r="M1780">
        <v>113</v>
      </c>
      <c r="N1780" s="2">
        <v>1.9305019305019305E-2</v>
      </c>
      <c r="O1780" s="2">
        <v>7.2715572715572718E-2</v>
      </c>
      <c r="P1780">
        <v>0</v>
      </c>
      <c r="Q1780" s="2">
        <v>0</v>
      </c>
      <c r="R1780">
        <v>1554</v>
      </c>
      <c r="S1780">
        <v>1411</v>
      </c>
      <c r="T1780">
        <v>0</v>
      </c>
      <c r="U1780">
        <v>1411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1547</v>
      </c>
      <c r="AF1780">
        <v>0</v>
      </c>
      <c r="AG1780">
        <v>0</v>
      </c>
      <c r="AH1780">
        <v>0</v>
      </c>
      <c r="AI1780" s="3">
        <v>0</v>
      </c>
      <c r="AJ1780" s="3">
        <v>8.7912087912087919E-2</v>
      </c>
      <c r="AK1780" s="3">
        <v>0</v>
      </c>
      <c r="AL1780" s="3">
        <v>0</v>
      </c>
      <c r="AM1780" s="3">
        <v>0</v>
      </c>
      <c r="AN1780" s="2">
        <f t="shared" si="60"/>
        <v>9.2020592020592026E-2</v>
      </c>
      <c r="AO1780" s="2">
        <v>1</v>
      </c>
      <c r="AP1780">
        <f t="shared" si="61"/>
        <v>143</v>
      </c>
    </row>
    <row r="1781" spans="1:42" ht="16.5" hidden="1" customHeight="1" x14ac:dyDescent="0.25">
      <c r="A1781" s="4" t="s">
        <v>800</v>
      </c>
      <c r="B1781" s="1" t="s">
        <v>203</v>
      </c>
      <c r="D1781" t="s">
        <v>32</v>
      </c>
      <c r="E1781" t="s">
        <v>197</v>
      </c>
      <c r="F1781" t="s">
        <v>204</v>
      </c>
      <c r="G1781">
        <v>123</v>
      </c>
      <c r="H1781">
        <v>10</v>
      </c>
      <c r="I1781">
        <v>0</v>
      </c>
      <c r="J1781">
        <v>0</v>
      </c>
      <c r="K1781">
        <v>0</v>
      </c>
      <c r="L1781">
        <v>5</v>
      </c>
      <c r="M1781">
        <v>138</v>
      </c>
      <c r="N1781" s="2">
        <v>1.7818959372772631E-3</v>
      </c>
      <c r="O1781" s="2">
        <v>4.9180327868852458E-2</v>
      </c>
      <c r="P1781">
        <v>22</v>
      </c>
      <c r="Q1781" s="2">
        <v>8.1936685288640596E-3</v>
      </c>
      <c r="R1781">
        <v>2806</v>
      </c>
      <c r="S1781">
        <v>2685</v>
      </c>
      <c r="T1781">
        <v>2147</v>
      </c>
      <c r="U1781">
        <v>149</v>
      </c>
      <c r="V1781">
        <v>134</v>
      </c>
      <c r="W1781">
        <v>54</v>
      </c>
      <c r="X1781">
        <v>201</v>
      </c>
      <c r="Y1781">
        <v>14</v>
      </c>
      <c r="Z1781">
        <v>0</v>
      </c>
      <c r="AA1781">
        <v>0</v>
      </c>
      <c r="AB1781">
        <v>0</v>
      </c>
      <c r="AC1781">
        <v>0</v>
      </c>
      <c r="AD1781">
        <v>2256</v>
      </c>
      <c r="AE1781">
        <v>159</v>
      </c>
      <c r="AF1781">
        <v>134</v>
      </c>
      <c r="AG1781">
        <v>54</v>
      </c>
      <c r="AH1781">
        <v>201</v>
      </c>
      <c r="AI1781" s="3">
        <v>5.4521276595744683E-2</v>
      </c>
      <c r="AJ1781" s="3">
        <v>6.2893081761006289E-2</v>
      </c>
      <c r="AK1781" s="3">
        <v>0</v>
      </c>
      <c r="AL1781" s="3">
        <v>0</v>
      </c>
      <c r="AM1781" s="3">
        <v>0</v>
      </c>
      <c r="AN1781" s="2">
        <f t="shared" si="60"/>
        <v>5.0962223806129719E-2</v>
      </c>
      <c r="AO1781" s="2">
        <v>0.19543509272467904</v>
      </c>
      <c r="AP1781">
        <f t="shared" si="61"/>
        <v>143</v>
      </c>
    </row>
    <row r="1782" spans="1:42" ht="16.5" hidden="1" customHeight="1" x14ac:dyDescent="0.25">
      <c r="A1782" s="4" t="s">
        <v>797</v>
      </c>
      <c r="B1782" t="s">
        <v>712</v>
      </c>
      <c r="D1782" t="s">
        <v>32</v>
      </c>
      <c r="E1782" t="s">
        <v>534</v>
      </c>
      <c r="F1782" t="s">
        <v>713</v>
      </c>
      <c r="G1782">
        <v>123</v>
      </c>
      <c r="H1782">
        <v>0</v>
      </c>
      <c r="I1782">
        <v>3</v>
      </c>
      <c r="J1782">
        <v>0</v>
      </c>
      <c r="K1782">
        <v>6</v>
      </c>
      <c r="L1782">
        <v>0</v>
      </c>
      <c r="M1782">
        <v>142</v>
      </c>
      <c r="N1782" s="2">
        <v>0</v>
      </c>
      <c r="O1782" s="2">
        <v>0.37967914438502676</v>
      </c>
      <c r="P1782">
        <v>34</v>
      </c>
      <c r="Q1782" s="2">
        <v>0.12781954887218044</v>
      </c>
      <c r="R1782">
        <v>374</v>
      </c>
      <c r="S1782">
        <v>266</v>
      </c>
      <c r="T1782">
        <v>252</v>
      </c>
      <c r="U1782">
        <v>0</v>
      </c>
      <c r="V1782">
        <v>2</v>
      </c>
      <c r="W1782">
        <v>0</v>
      </c>
      <c r="X1782">
        <v>12</v>
      </c>
      <c r="Y1782">
        <v>29</v>
      </c>
      <c r="Z1782">
        <v>0</v>
      </c>
      <c r="AA1782">
        <v>0</v>
      </c>
      <c r="AB1782">
        <v>0</v>
      </c>
      <c r="AC1782">
        <v>3</v>
      </c>
      <c r="AD1782">
        <v>346</v>
      </c>
      <c r="AE1782">
        <v>0</v>
      </c>
      <c r="AF1782">
        <v>5</v>
      </c>
      <c r="AG1782">
        <v>0</v>
      </c>
      <c r="AH1782">
        <v>15</v>
      </c>
      <c r="AI1782" s="3">
        <v>0.3554913294797688</v>
      </c>
      <c r="AJ1782" s="3">
        <v>0</v>
      </c>
      <c r="AK1782" s="3">
        <v>0.6</v>
      </c>
      <c r="AL1782" s="3">
        <v>0</v>
      </c>
      <c r="AM1782" s="3">
        <v>0.4</v>
      </c>
      <c r="AN1782" s="2">
        <f t="shared" si="60"/>
        <v>0.37967914438502676</v>
      </c>
      <c r="AO1782" s="2">
        <v>5.4644808743169397E-2</v>
      </c>
      <c r="AP1782">
        <f t="shared" si="61"/>
        <v>142</v>
      </c>
    </row>
    <row r="1783" spans="1:42" ht="16.5" hidden="1" customHeight="1" x14ac:dyDescent="0.25">
      <c r="A1783" s="5" t="s">
        <v>795</v>
      </c>
      <c r="B1783" t="s">
        <v>656</v>
      </c>
      <c r="D1783" t="s">
        <v>32</v>
      </c>
      <c r="E1783" t="s">
        <v>322</v>
      </c>
      <c r="F1783" t="s">
        <v>657</v>
      </c>
      <c r="G1783">
        <v>118</v>
      </c>
      <c r="H1783">
        <v>4</v>
      </c>
      <c r="I1783">
        <v>0</v>
      </c>
      <c r="J1783">
        <v>0</v>
      </c>
      <c r="K1783">
        <v>17</v>
      </c>
      <c r="L1783">
        <v>0</v>
      </c>
      <c r="M1783">
        <v>142</v>
      </c>
      <c r="N1783" s="2">
        <v>0</v>
      </c>
      <c r="O1783" s="2">
        <v>0.24825174825174826</v>
      </c>
      <c r="P1783">
        <v>10</v>
      </c>
      <c r="Q1783" s="2">
        <v>2.2727272727272728E-2</v>
      </c>
      <c r="R1783">
        <v>572</v>
      </c>
      <c r="S1783">
        <v>440</v>
      </c>
      <c r="T1783">
        <v>361</v>
      </c>
      <c r="U1783">
        <v>7</v>
      </c>
      <c r="V1783">
        <v>5</v>
      </c>
      <c r="W1783">
        <v>4</v>
      </c>
      <c r="X1783">
        <v>63</v>
      </c>
      <c r="Y1783">
        <v>4</v>
      </c>
      <c r="Z1783">
        <v>0</v>
      </c>
      <c r="AA1783">
        <v>3</v>
      </c>
      <c r="AB1783">
        <v>0</v>
      </c>
      <c r="AC1783">
        <v>0</v>
      </c>
      <c r="AD1783">
        <v>475</v>
      </c>
      <c r="AE1783">
        <v>11</v>
      </c>
      <c r="AF1783">
        <v>2</v>
      </c>
      <c r="AG1783">
        <v>4</v>
      </c>
      <c r="AH1783">
        <v>80</v>
      </c>
      <c r="AI1783" s="3">
        <v>0.24842105263157896</v>
      </c>
      <c r="AJ1783" s="3">
        <v>0.36363636363636365</v>
      </c>
      <c r="AK1783" s="3">
        <v>0</v>
      </c>
      <c r="AL1783" s="3">
        <v>0</v>
      </c>
      <c r="AM1783" s="3">
        <v>0.21249999999999999</v>
      </c>
      <c r="AN1783" s="2">
        <f t="shared" si="60"/>
        <v>0.24825174825174826</v>
      </c>
      <c r="AO1783" s="2">
        <v>0.16958041958041958</v>
      </c>
      <c r="AP1783">
        <f t="shared" si="61"/>
        <v>142</v>
      </c>
    </row>
    <row r="1784" spans="1:42" ht="16.5" hidden="1" customHeight="1" x14ac:dyDescent="0.25">
      <c r="A1784" s="4" t="s">
        <v>798</v>
      </c>
      <c r="B1784" t="s">
        <v>737</v>
      </c>
      <c r="D1784" t="s">
        <v>32</v>
      </c>
      <c r="E1784" t="s">
        <v>636</v>
      </c>
      <c r="F1784" t="s">
        <v>738</v>
      </c>
      <c r="G1784">
        <v>119</v>
      </c>
      <c r="H1784">
        <v>0</v>
      </c>
      <c r="I1784">
        <v>0</v>
      </c>
      <c r="J1784">
        <v>4</v>
      </c>
      <c r="K1784">
        <v>14</v>
      </c>
      <c r="L1784">
        <v>6</v>
      </c>
      <c r="M1784">
        <v>136</v>
      </c>
      <c r="N1784" s="2">
        <v>9.202453987730062E-3</v>
      </c>
      <c r="O1784" s="2">
        <v>0.20858895705521471</v>
      </c>
      <c r="P1784">
        <v>24</v>
      </c>
      <c r="Q1784" s="2">
        <v>4.49438202247191E-2</v>
      </c>
      <c r="R1784">
        <v>652</v>
      </c>
      <c r="S1784">
        <v>534</v>
      </c>
      <c r="T1784">
        <v>355</v>
      </c>
      <c r="U1784">
        <v>6</v>
      </c>
      <c r="V1784">
        <v>3</v>
      </c>
      <c r="W1784">
        <v>1</v>
      </c>
      <c r="X1784">
        <v>169</v>
      </c>
      <c r="Y1784">
        <v>15</v>
      </c>
      <c r="Z1784">
        <v>0</v>
      </c>
      <c r="AA1784">
        <v>0</v>
      </c>
      <c r="AB1784">
        <v>0</v>
      </c>
      <c r="AC1784">
        <v>7</v>
      </c>
      <c r="AD1784">
        <v>459</v>
      </c>
      <c r="AE1784">
        <v>6</v>
      </c>
      <c r="AF1784">
        <v>3</v>
      </c>
      <c r="AG1784">
        <v>5</v>
      </c>
      <c r="AH1784">
        <v>176</v>
      </c>
      <c r="AI1784" s="3">
        <v>0.25925925925925924</v>
      </c>
      <c r="AJ1784" s="3">
        <v>0</v>
      </c>
      <c r="AK1784" s="3">
        <v>0</v>
      </c>
      <c r="AL1784" s="3">
        <v>0.8</v>
      </c>
      <c r="AM1784" s="3">
        <v>7.9545454545454544E-2</v>
      </c>
      <c r="AN1784" s="2">
        <f t="shared" si="60"/>
        <v>0.21779141104294478</v>
      </c>
      <c r="AO1784" s="2">
        <v>0.29275808936825887</v>
      </c>
      <c r="AP1784">
        <f t="shared" si="61"/>
        <v>142</v>
      </c>
    </row>
    <row r="1785" spans="1:42" ht="16.5" hidden="1" customHeight="1" x14ac:dyDescent="0.25">
      <c r="A1785" s="5" t="s">
        <v>791</v>
      </c>
      <c r="B1785" t="s">
        <v>656</v>
      </c>
      <c r="D1785" t="s">
        <v>32</v>
      </c>
      <c r="E1785" t="s">
        <v>322</v>
      </c>
      <c r="F1785" t="s">
        <v>657</v>
      </c>
      <c r="G1785">
        <v>113</v>
      </c>
      <c r="H1785">
        <v>0</v>
      </c>
      <c r="I1785">
        <v>4</v>
      </c>
      <c r="J1785">
        <v>0</v>
      </c>
      <c r="K1785">
        <v>21</v>
      </c>
      <c r="L1785">
        <v>0</v>
      </c>
      <c r="M1785">
        <v>142</v>
      </c>
      <c r="N1785" s="2">
        <v>0</v>
      </c>
      <c r="O1785" s="2">
        <v>0.21712538226299694</v>
      </c>
      <c r="P1785">
        <v>3</v>
      </c>
      <c r="Q1785" s="2">
        <v>5.8252427184466021E-3</v>
      </c>
      <c r="R1785">
        <v>654</v>
      </c>
      <c r="S1785">
        <v>515</v>
      </c>
      <c r="T1785">
        <v>444</v>
      </c>
      <c r="U1785">
        <v>3</v>
      </c>
      <c r="V1785">
        <v>1</v>
      </c>
      <c r="W1785">
        <v>0</v>
      </c>
      <c r="X1785">
        <v>67</v>
      </c>
      <c r="Y1785">
        <v>3</v>
      </c>
      <c r="Z1785">
        <v>0</v>
      </c>
      <c r="AA1785">
        <v>0</v>
      </c>
      <c r="AB1785">
        <v>0</v>
      </c>
      <c r="AC1785">
        <v>0</v>
      </c>
      <c r="AD1785">
        <v>554</v>
      </c>
      <c r="AE1785">
        <v>3</v>
      </c>
      <c r="AF1785">
        <v>5</v>
      </c>
      <c r="AG1785">
        <v>0</v>
      </c>
      <c r="AH1785">
        <v>88</v>
      </c>
      <c r="AI1785" s="3">
        <v>0.20397111913357402</v>
      </c>
      <c r="AJ1785" s="3">
        <v>0</v>
      </c>
      <c r="AK1785" s="3">
        <v>0.8</v>
      </c>
      <c r="AL1785" s="3">
        <v>0</v>
      </c>
      <c r="AM1785" s="3">
        <v>0.23863636363636365</v>
      </c>
      <c r="AN1785" s="2">
        <f t="shared" si="60"/>
        <v>0.21712538226299694</v>
      </c>
      <c r="AO1785" s="2">
        <v>0.14769230769230771</v>
      </c>
      <c r="AP1785">
        <f t="shared" si="61"/>
        <v>142</v>
      </c>
    </row>
    <row r="1786" spans="1:42" ht="16.5" hidden="1" customHeight="1" x14ac:dyDescent="0.25">
      <c r="A1786" s="4" t="s">
        <v>799</v>
      </c>
      <c r="B1786" t="s">
        <v>640</v>
      </c>
      <c r="D1786" t="s">
        <v>32</v>
      </c>
      <c r="E1786" t="s">
        <v>408</v>
      </c>
      <c r="F1786" t="s">
        <v>641</v>
      </c>
      <c r="G1786">
        <v>113</v>
      </c>
      <c r="H1786">
        <v>5</v>
      </c>
      <c r="I1786">
        <v>8</v>
      </c>
      <c r="J1786">
        <v>0</v>
      </c>
      <c r="K1786">
        <v>8</v>
      </c>
      <c r="L1786">
        <v>4</v>
      </c>
      <c r="M1786">
        <v>138</v>
      </c>
      <c r="N1786" s="2">
        <v>3.9215686274509803E-3</v>
      </c>
      <c r="O1786" s="2">
        <v>0.13529411764705881</v>
      </c>
      <c r="P1786">
        <v>82</v>
      </c>
      <c r="Q1786" s="2">
        <v>8.5416666666666669E-2</v>
      </c>
      <c r="R1786">
        <v>1020</v>
      </c>
      <c r="S1786">
        <v>960</v>
      </c>
      <c r="T1786">
        <v>729</v>
      </c>
      <c r="U1786">
        <v>178</v>
      </c>
      <c r="V1786">
        <v>24</v>
      </c>
      <c r="W1786">
        <v>6</v>
      </c>
      <c r="X1786">
        <v>23</v>
      </c>
      <c r="Y1786">
        <v>55</v>
      </c>
      <c r="Z1786">
        <v>16</v>
      </c>
      <c r="AA1786">
        <v>5</v>
      </c>
      <c r="AB1786">
        <v>0</v>
      </c>
      <c r="AC1786">
        <v>0</v>
      </c>
      <c r="AD1786">
        <v>787</v>
      </c>
      <c r="AE1786">
        <v>167</v>
      </c>
      <c r="AF1786">
        <v>27</v>
      </c>
      <c r="AG1786">
        <v>6</v>
      </c>
      <c r="AH1786">
        <v>31</v>
      </c>
      <c r="AI1786" s="3">
        <v>0.14358322744599747</v>
      </c>
      <c r="AJ1786" s="3">
        <v>2.9940119760479042E-2</v>
      </c>
      <c r="AK1786" s="3">
        <v>0.29629629629629628</v>
      </c>
      <c r="AL1786" s="3">
        <v>0</v>
      </c>
      <c r="AM1786" s="3">
        <v>0.25806451612903225</v>
      </c>
      <c r="AN1786" s="2">
        <f t="shared" si="60"/>
        <v>0.13921568627450981</v>
      </c>
      <c r="AO1786" s="2">
        <v>0.2269155206286837</v>
      </c>
      <c r="AP1786">
        <f t="shared" si="61"/>
        <v>142</v>
      </c>
    </row>
    <row r="1787" spans="1:42" ht="16.5" hidden="1" customHeight="1" x14ac:dyDescent="0.25">
      <c r="A1787" s="4" t="s">
        <v>800</v>
      </c>
      <c r="B1787" t="s">
        <v>684</v>
      </c>
      <c r="D1787" t="s">
        <v>32</v>
      </c>
      <c r="E1787" t="s">
        <v>297</v>
      </c>
      <c r="F1787" t="s">
        <v>685</v>
      </c>
      <c r="G1787">
        <v>128</v>
      </c>
      <c r="H1787">
        <v>0</v>
      </c>
      <c r="I1787">
        <v>0</v>
      </c>
      <c r="J1787">
        <v>0</v>
      </c>
      <c r="K1787">
        <v>8</v>
      </c>
      <c r="L1787">
        <v>77</v>
      </c>
      <c r="M1787">
        <v>65</v>
      </c>
      <c r="N1787" s="2">
        <v>6.7901234567901231E-2</v>
      </c>
      <c r="O1787" s="2">
        <v>5.7319223985890649E-2</v>
      </c>
      <c r="P1787">
        <v>44</v>
      </c>
      <c r="Q1787" s="2">
        <v>4.2471042471042469E-2</v>
      </c>
      <c r="R1787">
        <v>1134</v>
      </c>
      <c r="S1787">
        <v>1036</v>
      </c>
      <c r="T1787">
        <v>799</v>
      </c>
      <c r="U1787">
        <v>9</v>
      </c>
      <c r="V1787">
        <v>32</v>
      </c>
      <c r="W1787">
        <v>16</v>
      </c>
      <c r="X1787">
        <v>180</v>
      </c>
      <c r="Y1787">
        <v>36</v>
      </c>
      <c r="Z1787">
        <v>0</v>
      </c>
      <c r="AA1787">
        <v>0</v>
      </c>
      <c r="AB1787">
        <v>0</v>
      </c>
      <c r="AC1787">
        <v>3</v>
      </c>
      <c r="AD1787">
        <v>891</v>
      </c>
      <c r="AE1787">
        <v>9</v>
      </c>
      <c r="AF1787">
        <v>32</v>
      </c>
      <c r="AG1787">
        <v>16</v>
      </c>
      <c r="AH1787">
        <v>185</v>
      </c>
      <c r="AI1787" s="3">
        <v>0.143658810325477</v>
      </c>
      <c r="AJ1787" s="3">
        <v>0</v>
      </c>
      <c r="AK1787" s="3">
        <v>0</v>
      </c>
      <c r="AL1787" s="3">
        <v>0</v>
      </c>
      <c r="AM1787" s="3">
        <v>4.3243243243243246E-2</v>
      </c>
      <c r="AN1787" s="2">
        <f t="shared" si="60"/>
        <v>0.12522045855379188</v>
      </c>
      <c r="AO1787" s="2">
        <v>0.21359223300970873</v>
      </c>
      <c r="AP1787">
        <f t="shared" si="61"/>
        <v>142</v>
      </c>
    </row>
    <row r="1788" spans="1:42" ht="16.5" hidden="1" customHeight="1" x14ac:dyDescent="0.25">
      <c r="A1788" s="5" t="s">
        <v>795</v>
      </c>
      <c r="B1788" t="s">
        <v>640</v>
      </c>
      <c r="D1788" t="s">
        <v>32</v>
      </c>
      <c r="E1788" t="s">
        <v>408</v>
      </c>
      <c r="F1788" t="s">
        <v>641</v>
      </c>
      <c r="G1788">
        <v>117</v>
      </c>
      <c r="H1788">
        <v>16</v>
      </c>
      <c r="I1788">
        <v>3</v>
      </c>
      <c r="J1788">
        <v>0</v>
      </c>
      <c r="K1788">
        <v>0</v>
      </c>
      <c r="L1788">
        <v>22</v>
      </c>
      <c r="M1788">
        <v>120</v>
      </c>
      <c r="N1788" s="2">
        <v>1.8707482993197279E-2</v>
      </c>
      <c r="O1788" s="2">
        <v>0.10204081632653061</v>
      </c>
      <c r="P1788">
        <v>1</v>
      </c>
      <c r="Q1788" s="2">
        <v>9.6618357487922703E-4</v>
      </c>
      <c r="R1788">
        <v>1176</v>
      </c>
      <c r="S1788">
        <v>1035</v>
      </c>
      <c r="T1788">
        <v>863</v>
      </c>
      <c r="U1788">
        <v>124</v>
      </c>
      <c r="V1788">
        <v>23</v>
      </c>
      <c r="W1788">
        <v>9</v>
      </c>
      <c r="X1788">
        <v>16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980</v>
      </c>
      <c r="AE1788">
        <v>140</v>
      </c>
      <c r="AF1788">
        <v>26</v>
      </c>
      <c r="AG1788">
        <v>9</v>
      </c>
      <c r="AH1788">
        <v>16</v>
      </c>
      <c r="AI1788" s="3">
        <v>0.11938775510204082</v>
      </c>
      <c r="AJ1788" s="3">
        <v>0.11428571428571428</v>
      </c>
      <c r="AK1788" s="3">
        <v>0.11538461538461539</v>
      </c>
      <c r="AL1788" s="3">
        <v>0</v>
      </c>
      <c r="AM1788" s="3">
        <v>0</v>
      </c>
      <c r="AN1788" s="2">
        <f t="shared" si="60"/>
        <v>0.12074829931972789</v>
      </c>
      <c r="AO1788" s="2">
        <v>0.16310845431255339</v>
      </c>
      <c r="AP1788">
        <f t="shared" si="61"/>
        <v>142</v>
      </c>
    </row>
    <row r="1789" spans="1:42" ht="16.5" hidden="1" customHeight="1" x14ac:dyDescent="0.25">
      <c r="A1789" s="5" t="s">
        <v>789</v>
      </c>
      <c r="B1789" t="s">
        <v>718</v>
      </c>
      <c r="D1789" t="s">
        <v>32</v>
      </c>
      <c r="E1789" t="s">
        <v>288</v>
      </c>
      <c r="F1789" t="s">
        <v>719</v>
      </c>
      <c r="G1789">
        <v>141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142</v>
      </c>
      <c r="N1789" s="2">
        <v>0</v>
      </c>
      <c r="O1789" s="2">
        <v>0.11706512778235779</v>
      </c>
      <c r="P1789">
        <v>51</v>
      </c>
      <c r="Q1789" s="2">
        <v>4.5454545454545456E-2</v>
      </c>
      <c r="R1789">
        <v>1213</v>
      </c>
      <c r="S1789">
        <v>1122</v>
      </c>
      <c r="T1789">
        <v>1043</v>
      </c>
      <c r="U1789">
        <v>7</v>
      </c>
      <c r="V1789">
        <v>18</v>
      </c>
      <c r="W1789">
        <v>25</v>
      </c>
      <c r="X1789">
        <v>29</v>
      </c>
      <c r="Y1789">
        <v>48</v>
      </c>
      <c r="Z1789">
        <v>0</v>
      </c>
      <c r="AA1789">
        <v>0</v>
      </c>
      <c r="AB1789">
        <v>0</v>
      </c>
      <c r="AC1789">
        <v>0</v>
      </c>
      <c r="AD1789">
        <v>1136</v>
      </c>
      <c r="AE1789">
        <v>7</v>
      </c>
      <c r="AF1789">
        <v>18</v>
      </c>
      <c r="AG1789">
        <v>25</v>
      </c>
      <c r="AH1789">
        <v>29</v>
      </c>
      <c r="AI1789" s="3">
        <v>0.12411971830985916</v>
      </c>
      <c r="AJ1789" s="3">
        <v>0</v>
      </c>
      <c r="AK1789" s="3">
        <v>0</v>
      </c>
      <c r="AL1789" s="3">
        <v>0</v>
      </c>
      <c r="AM1789" s="3">
        <v>0</v>
      </c>
      <c r="AN1789" s="2">
        <f t="shared" si="60"/>
        <v>0.11706512778235779</v>
      </c>
      <c r="AO1789" s="2">
        <v>6.5020576131687241E-2</v>
      </c>
      <c r="AP1789">
        <f t="shared" si="61"/>
        <v>142</v>
      </c>
    </row>
    <row r="1790" spans="1:42" ht="16.5" hidden="1" customHeight="1" x14ac:dyDescent="0.25">
      <c r="A1790" s="4" t="s">
        <v>796</v>
      </c>
      <c r="B1790" s="1" t="s">
        <v>404</v>
      </c>
      <c r="D1790" t="s">
        <v>32</v>
      </c>
      <c r="E1790" t="s">
        <v>405</v>
      </c>
      <c r="F1790" t="s">
        <v>406</v>
      </c>
      <c r="G1790">
        <v>124</v>
      </c>
      <c r="H1790">
        <v>0</v>
      </c>
      <c r="I1790">
        <v>0</v>
      </c>
      <c r="J1790">
        <v>0</v>
      </c>
      <c r="K1790">
        <v>3</v>
      </c>
      <c r="L1790">
        <v>7</v>
      </c>
      <c r="M1790">
        <v>135</v>
      </c>
      <c r="N1790" s="2">
        <v>3.4013605442176869E-3</v>
      </c>
      <c r="O1790" s="2">
        <v>6.5597667638483959E-2</v>
      </c>
      <c r="P1790">
        <v>62</v>
      </c>
      <c r="Q1790" s="2">
        <v>3.1344792719919107E-2</v>
      </c>
      <c r="R1790">
        <v>2058</v>
      </c>
      <c r="S1790">
        <v>1978</v>
      </c>
      <c r="T1790">
        <v>1701</v>
      </c>
      <c r="U1790">
        <v>54</v>
      </c>
      <c r="V1790">
        <v>64</v>
      </c>
      <c r="W1790">
        <v>33</v>
      </c>
      <c r="X1790">
        <v>126</v>
      </c>
      <c r="Y1790">
        <v>50</v>
      </c>
      <c r="Z1790">
        <v>0</v>
      </c>
      <c r="AA1790">
        <v>0</v>
      </c>
      <c r="AB1790">
        <v>3</v>
      </c>
      <c r="AC1790">
        <v>0</v>
      </c>
      <c r="AD1790">
        <v>1775</v>
      </c>
      <c r="AE1790">
        <v>54</v>
      </c>
      <c r="AF1790">
        <v>64</v>
      </c>
      <c r="AG1790">
        <v>30</v>
      </c>
      <c r="AH1790">
        <v>129</v>
      </c>
      <c r="AI1790" s="3">
        <v>6.9859154929577463E-2</v>
      </c>
      <c r="AJ1790" s="3">
        <v>0</v>
      </c>
      <c r="AK1790" s="3">
        <v>0</v>
      </c>
      <c r="AL1790" s="3">
        <v>0</v>
      </c>
      <c r="AM1790" s="3">
        <v>2.3255813953488372E-2</v>
      </c>
      <c r="AN1790" s="2">
        <f t="shared" si="60"/>
        <v>6.8999028182701649E-2</v>
      </c>
      <c r="AO1790" s="2">
        <v>0.13499025341130605</v>
      </c>
      <c r="AP1790">
        <f t="shared" si="61"/>
        <v>142</v>
      </c>
    </row>
    <row r="1791" spans="1:42" ht="16.5" hidden="1" customHeight="1" x14ac:dyDescent="0.25">
      <c r="A1791" s="4" t="s">
        <v>799</v>
      </c>
      <c r="B1791" s="1" t="s">
        <v>304</v>
      </c>
      <c r="D1791" t="s">
        <v>32</v>
      </c>
      <c r="E1791" t="s">
        <v>305</v>
      </c>
      <c r="F1791" t="s">
        <v>306</v>
      </c>
      <c r="G1791">
        <v>89</v>
      </c>
      <c r="H1791">
        <v>0</v>
      </c>
      <c r="I1791">
        <v>3</v>
      </c>
      <c r="J1791">
        <v>5</v>
      </c>
      <c r="K1791">
        <v>40</v>
      </c>
      <c r="L1791">
        <v>0</v>
      </c>
      <c r="M1791">
        <v>142</v>
      </c>
      <c r="N1791" s="2">
        <v>0</v>
      </c>
      <c r="O1791" s="2">
        <v>5.9814658803706823E-2</v>
      </c>
      <c r="P1791">
        <v>152</v>
      </c>
      <c r="Q1791" s="2">
        <v>6.3758389261744972E-2</v>
      </c>
      <c r="R1791">
        <v>2374</v>
      </c>
      <c r="S1791">
        <v>2384</v>
      </c>
      <c r="T1791">
        <v>1713</v>
      </c>
      <c r="U1791">
        <v>10</v>
      </c>
      <c r="V1791">
        <v>240</v>
      </c>
      <c r="W1791">
        <v>135</v>
      </c>
      <c r="X1791">
        <v>286</v>
      </c>
      <c r="Y1791">
        <v>134</v>
      </c>
      <c r="Z1791">
        <v>0</v>
      </c>
      <c r="AA1791">
        <v>0</v>
      </c>
      <c r="AB1791">
        <v>0</v>
      </c>
      <c r="AC1791">
        <v>4</v>
      </c>
      <c r="AD1791">
        <v>1668</v>
      </c>
      <c r="AE1791">
        <v>10</v>
      </c>
      <c r="AF1791">
        <v>243</v>
      </c>
      <c r="AG1791">
        <v>140</v>
      </c>
      <c r="AH1791">
        <v>322</v>
      </c>
      <c r="AI1791" s="3">
        <v>5.3357314148681056E-2</v>
      </c>
      <c r="AJ1791" s="3">
        <v>0</v>
      </c>
      <c r="AK1791" s="3">
        <v>1.2345679012345678E-2</v>
      </c>
      <c r="AL1791" s="3">
        <v>3.5714285714285712E-2</v>
      </c>
      <c r="AM1791" s="3">
        <v>0.12422360248447205</v>
      </c>
      <c r="AN1791" s="2">
        <f t="shared" si="60"/>
        <v>5.9814658803706823E-2</v>
      </c>
      <c r="AO1791" s="2">
        <v>0.30004196391103649</v>
      </c>
      <c r="AP1791">
        <f t="shared" si="61"/>
        <v>142</v>
      </c>
    </row>
    <row r="1792" spans="1:42" ht="16.5" hidden="1" customHeight="1" x14ac:dyDescent="0.25">
      <c r="A1792" s="5" t="s">
        <v>792</v>
      </c>
      <c r="B1792" s="1" t="s">
        <v>128</v>
      </c>
      <c r="D1792" t="s">
        <v>32</v>
      </c>
      <c r="E1792" t="s">
        <v>129</v>
      </c>
      <c r="F1792" t="s">
        <v>130</v>
      </c>
      <c r="G1792">
        <v>130</v>
      </c>
      <c r="H1792">
        <v>0</v>
      </c>
      <c r="I1792">
        <v>0</v>
      </c>
      <c r="J1792">
        <v>0</v>
      </c>
      <c r="K1792">
        <v>0</v>
      </c>
      <c r="L1792">
        <v>20</v>
      </c>
      <c r="M1792">
        <v>122</v>
      </c>
      <c r="N1792" s="2">
        <v>4.9140049140049139E-3</v>
      </c>
      <c r="O1792" s="2">
        <v>2.9975429975429974E-2</v>
      </c>
      <c r="P1792">
        <v>18</v>
      </c>
      <c r="Q1792" s="2">
        <v>4.5615813482007099E-3</v>
      </c>
      <c r="R1792">
        <v>4070</v>
      </c>
      <c r="S1792">
        <v>3946</v>
      </c>
      <c r="T1792">
        <v>3730</v>
      </c>
      <c r="U1792">
        <v>30</v>
      </c>
      <c r="V1792">
        <v>34</v>
      </c>
      <c r="W1792">
        <v>78</v>
      </c>
      <c r="X1792">
        <v>74</v>
      </c>
      <c r="Y1792">
        <v>14</v>
      </c>
      <c r="Z1792">
        <v>0</v>
      </c>
      <c r="AA1792">
        <v>0</v>
      </c>
      <c r="AB1792">
        <v>0</v>
      </c>
      <c r="AC1792">
        <v>0</v>
      </c>
      <c r="AD1792">
        <v>3846</v>
      </c>
      <c r="AE1792">
        <v>30</v>
      </c>
      <c r="AF1792">
        <v>34</v>
      </c>
      <c r="AG1792">
        <v>78</v>
      </c>
      <c r="AH1792">
        <v>74</v>
      </c>
      <c r="AI1792" s="3">
        <v>3.3801352054082162E-2</v>
      </c>
      <c r="AJ1792" s="3">
        <v>0</v>
      </c>
      <c r="AK1792" s="3">
        <v>0</v>
      </c>
      <c r="AL1792" s="3">
        <v>0</v>
      </c>
      <c r="AM1792" s="3">
        <v>0</v>
      </c>
      <c r="AN1792" s="2">
        <f t="shared" si="60"/>
        <v>3.4889434889434891E-2</v>
      </c>
      <c r="AO1792" s="2">
        <v>5.3175775480059084E-2</v>
      </c>
      <c r="AP1792">
        <f t="shared" si="61"/>
        <v>142</v>
      </c>
    </row>
    <row r="1793" spans="1:42" ht="16.5" hidden="1" customHeight="1" x14ac:dyDescent="0.25">
      <c r="A1793" s="5" t="s">
        <v>787</v>
      </c>
      <c r="B1793" s="1" t="s">
        <v>232</v>
      </c>
      <c r="C1793" t="s">
        <v>36</v>
      </c>
      <c r="D1793" t="s">
        <v>43</v>
      </c>
      <c r="E1793" t="s">
        <v>38</v>
      </c>
      <c r="F1793" t="s">
        <v>233</v>
      </c>
      <c r="G1793">
        <v>102</v>
      </c>
      <c r="H1793">
        <v>0</v>
      </c>
      <c r="I1793">
        <v>19</v>
      </c>
      <c r="J1793">
        <v>6</v>
      </c>
      <c r="K1793">
        <v>0</v>
      </c>
      <c r="L1793">
        <v>0</v>
      </c>
      <c r="M1793">
        <v>142</v>
      </c>
      <c r="N1793" s="2">
        <v>0</v>
      </c>
      <c r="O1793" s="2">
        <v>3.3538025507794049E-2</v>
      </c>
      <c r="P1793">
        <v>166</v>
      </c>
      <c r="Q1793" s="2">
        <v>3.8985439173320806E-2</v>
      </c>
      <c r="R1793">
        <v>4234</v>
      </c>
      <c r="S1793">
        <v>4258</v>
      </c>
      <c r="T1793">
        <v>3403</v>
      </c>
      <c r="U1793">
        <v>33</v>
      </c>
      <c r="V1793">
        <v>461</v>
      </c>
      <c r="W1793">
        <v>175</v>
      </c>
      <c r="X1793">
        <v>186</v>
      </c>
      <c r="Y1793">
        <v>98</v>
      </c>
      <c r="Z1793">
        <v>4</v>
      </c>
      <c r="AA1793">
        <v>34</v>
      </c>
      <c r="AB1793">
        <v>3</v>
      </c>
      <c r="AC1793">
        <v>13</v>
      </c>
      <c r="AD1793">
        <v>3407</v>
      </c>
      <c r="AE1793">
        <v>29</v>
      </c>
      <c r="AF1793">
        <v>446</v>
      </c>
      <c r="AG1793">
        <v>178</v>
      </c>
      <c r="AH1793">
        <v>173</v>
      </c>
      <c r="AI1793" s="3">
        <v>2.9938362195479896E-2</v>
      </c>
      <c r="AJ1793" s="3">
        <v>0</v>
      </c>
      <c r="AK1793" s="3">
        <v>4.2600896860986545E-2</v>
      </c>
      <c r="AL1793" s="3">
        <v>3.3707865168539325E-2</v>
      </c>
      <c r="AM1793" s="3">
        <v>0</v>
      </c>
      <c r="AN1793" s="2">
        <f t="shared" si="60"/>
        <v>3.3538025507794049E-2</v>
      </c>
      <c r="AO1793" s="2">
        <v>0.1951334750767777</v>
      </c>
      <c r="AP1793">
        <f t="shared" si="61"/>
        <v>142</v>
      </c>
    </row>
    <row r="1794" spans="1:42" ht="16.5" hidden="1" customHeight="1" x14ac:dyDescent="0.25">
      <c r="A1794" s="5" t="s">
        <v>789</v>
      </c>
      <c r="B1794" s="1" t="s">
        <v>495</v>
      </c>
      <c r="D1794" t="s">
        <v>32</v>
      </c>
      <c r="E1794" t="s">
        <v>491</v>
      </c>
      <c r="F1794" t="s">
        <v>496</v>
      </c>
      <c r="G1794">
        <v>123</v>
      </c>
      <c r="H1794">
        <v>0</v>
      </c>
      <c r="I1794">
        <v>4</v>
      </c>
      <c r="J1794">
        <v>0</v>
      </c>
      <c r="K1794">
        <v>0</v>
      </c>
      <c r="L1794">
        <v>40</v>
      </c>
      <c r="M1794">
        <v>102</v>
      </c>
      <c r="N1794" s="2">
        <v>3.7860861334595361E-3</v>
      </c>
      <c r="O1794" s="2">
        <v>9.6545196403218167E-3</v>
      </c>
      <c r="P1794">
        <v>43</v>
      </c>
      <c r="Q1794" s="2">
        <v>4.1085419453468375E-3</v>
      </c>
      <c r="R1794">
        <v>10565</v>
      </c>
      <c r="S1794">
        <v>10466</v>
      </c>
      <c r="T1794">
        <v>9970</v>
      </c>
      <c r="U1794">
        <v>98</v>
      </c>
      <c r="V1794">
        <v>97</v>
      </c>
      <c r="W1794">
        <v>159</v>
      </c>
      <c r="X1794">
        <v>142</v>
      </c>
      <c r="Y1794">
        <v>40</v>
      </c>
      <c r="Z1794">
        <v>0</v>
      </c>
      <c r="AA1794">
        <v>0</v>
      </c>
      <c r="AB1794">
        <v>0</v>
      </c>
      <c r="AC1794">
        <v>0</v>
      </c>
      <c r="AD1794">
        <v>10053</v>
      </c>
      <c r="AE1794">
        <v>98</v>
      </c>
      <c r="AF1794">
        <v>101</v>
      </c>
      <c r="AG1794">
        <v>159</v>
      </c>
      <c r="AH1794">
        <v>142</v>
      </c>
      <c r="AI1794" s="3">
        <v>1.2235153685467026E-2</v>
      </c>
      <c r="AJ1794" s="3">
        <v>0</v>
      </c>
      <c r="AK1794" s="3">
        <v>3.9603960396039604E-2</v>
      </c>
      <c r="AL1794" s="3">
        <v>0</v>
      </c>
      <c r="AM1794" s="3">
        <v>0</v>
      </c>
      <c r="AN1794" s="2">
        <f t="shared" si="60"/>
        <v>1.3440605773781353E-2</v>
      </c>
      <c r="AO1794" s="2">
        <v>4.7379891973846303E-2</v>
      </c>
      <c r="AP1794">
        <f t="shared" si="61"/>
        <v>142</v>
      </c>
    </row>
    <row r="1795" spans="1:42" ht="16.5" hidden="1" customHeight="1" x14ac:dyDescent="0.25">
      <c r="A1795" s="4" t="s">
        <v>796</v>
      </c>
      <c r="B1795" t="s">
        <v>737</v>
      </c>
      <c r="D1795" t="s">
        <v>32</v>
      </c>
      <c r="E1795" t="s">
        <v>636</v>
      </c>
      <c r="F1795" t="s">
        <v>738</v>
      </c>
      <c r="G1795">
        <v>125</v>
      </c>
      <c r="H1795">
        <v>0</v>
      </c>
      <c r="I1795">
        <v>0</v>
      </c>
      <c r="J1795">
        <v>0</v>
      </c>
      <c r="K1795">
        <v>9</v>
      </c>
      <c r="L1795">
        <v>13</v>
      </c>
      <c r="M1795">
        <v>128</v>
      </c>
      <c r="N1795" s="2">
        <v>2.0833333333333332E-2</v>
      </c>
      <c r="O1795" s="2">
        <v>0.20512820512820512</v>
      </c>
      <c r="P1795">
        <v>36</v>
      </c>
      <c r="Q1795" s="2">
        <v>6.9364161849710976E-2</v>
      </c>
      <c r="R1795">
        <v>624</v>
      </c>
      <c r="S1795">
        <v>519</v>
      </c>
      <c r="T1795">
        <v>382</v>
      </c>
      <c r="U1795">
        <v>0</v>
      </c>
      <c r="V1795">
        <v>4</v>
      </c>
      <c r="W1795">
        <v>2</v>
      </c>
      <c r="X1795">
        <v>131</v>
      </c>
      <c r="Y1795">
        <v>15</v>
      </c>
      <c r="Z1795">
        <v>0</v>
      </c>
      <c r="AA1795">
        <v>0</v>
      </c>
      <c r="AB1795">
        <v>0</v>
      </c>
      <c r="AC1795">
        <v>17</v>
      </c>
      <c r="AD1795">
        <v>492</v>
      </c>
      <c r="AE1795">
        <v>0</v>
      </c>
      <c r="AF1795">
        <v>4</v>
      </c>
      <c r="AG1795">
        <v>2</v>
      </c>
      <c r="AH1795">
        <v>123</v>
      </c>
      <c r="AI1795" s="3">
        <v>0.25406504065040653</v>
      </c>
      <c r="AJ1795" s="3">
        <v>0</v>
      </c>
      <c r="AK1795" s="3">
        <v>0</v>
      </c>
      <c r="AL1795" s="3">
        <v>0</v>
      </c>
      <c r="AM1795" s="3">
        <v>7.3170731707317069E-2</v>
      </c>
      <c r="AN1795" s="2">
        <f t="shared" si="60"/>
        <v>0.22596153846153846</v>
      </c>
      <c r="AO1795" s="2">
        <v>0.20772946859903382</v>
      </c>
      <c r="AP1795">
        <f t="shared" si="61"/>
        <v>141</v>
      </c>
    </row>
    <row r="1796" spans="1:42" ht="16.5" hidden="1" customHeight="1" x14ac:dyDescent="0.25">
      <c r="A1796" s="4" t="s">
        <v>800</v>
      </c>
      <c r="B1796" t="s">
        <v>737</v>
      </c>
      <c r="D1796" t="s">
        <v>32</v>
      </c>
      <c r="E1796" t="s">
        <v>636</v>
      </c>
      <c r="F1796" t="s">
        <v>738</v>
      </c>
      <c r="G1796">
        <v>113</v>
      </c>
      <c r="H1796">
        <v>3</v>
      </c>
      <c r="I1796">
        <v>0</v>
      </c>
      <c r="J1796">
        <v>4</v>
      </c>
      <c r="K1796">
        <v>15</v>
      </c>
      <c r="L1796">
        <v>6</v>
      </c>
      <c r="M1796">
        <v>135</v>
      </c>
      <c r="N1796" s="2">
        <v>9.5999999999999992E-3</v>
      </c>
      <c r="O1796" s="2">
        <v>0.216</v>
      </c>
      <c r="P1796">
        <v>42</v>
      </c>
      <c r="Q1796" s="2">
        <v>7.9847908745247151E-2</v>
      </c>
      <c r="R1796">
        <v>625</v>
      </c>
      <c r="S1796">
        <v>526</v>
      </c>
      <c r="T1796">
        <v>348</v>
      </c>
      <c r="U1796">
        <v>0</v>
      </c>
      <c r="V1796">
        <v>1</v>
      </c>
      <c r="W1796">
        <v>1</v>
      </c>
      <c r="X1796">
        <v>176</v>
      </c>
      <c r="Y1796">
        <v>14</v>
      </c>
      <c r="Z1796">
        <v>0</v>
      </c>
      <c r="AA1796">
        <v>0</v>
      </c>
      <c r="AB1796">
        <v>0</v>
      </c>
      <c r="AC1796">
        <v>26</v>
      </c>
      <c r="AD1796">
        <v>447</v>
      </c>
      <c r="AE1796">
        <v>3</v>
      </c>
      <c r="AF1796">
        <v>1</v>
      </c>
      <c r="AG1796">
        <v>5</v>
      </c>
      <c r="AH1796">
        <v>165</v>
      </c>
      <c r="AI1796" s="3">
        <v>0.25279642058165547</v>
      </c>
      <c r="AJ1796" s="3">
        <v>1</v>
      </c>
      <c r="AK1796" s="3">
        <v>0</v>
      </c>
      <c r="AL1796" s="3">
        <v>0.8</v>
      </c>
      <c r="AM1796" s="3">
        <v>9.0909090909090912E-2</v>
      </c>
      <c r="AN1796" s="2">
        <f t="shared" si="60"/>
        <v>0.22559999999999999</v>
      </c>
      <c r="AO1796" s="2">
        <v>0.28019323671497587</v>
      </c>
      <c r="AP1796">
        <f t="shared" si="61"/>
        <v>141</v>
      </c>
    </row>
    <row r="1797" spans="1:42" ht="16.5" hidden="1" customHeight="1" x14ac:dyDescent="0.25">
      <c r="A1797" s="4" t="s">
        <v>801</v>
      </c>
      <c r="B1797" s="1" t="s">
        <v>101</v>
      </c>
      <c r="D1797" t="s">
        <v>32</v>
      </c>
      <c r="E1797" t="s">
        <v>95</v>
      </c>
      <c r="F1797" t="s">
        <v>102</v>
      </c>
      <c r="G1797">
        <v>127</v>
      </c>
      <c r="H1797">
        <v>0</v>
      </c>
      <c r="I1797">
        <v>0</v>
      </c>
      <c r="J1797">
        <v>0</v>
      </c>
      <c r="K1797">
        <v>5</v>
      </c>
      <c r="L1797">
        <v>5</v>
      </c>
      <c r="M1797">
        <v>136</v>
      </c>
      <c r="N1797" s="2">
        <v>8.0000000000000002E-3</v>
      </c>
      <c r="O1797" s="2">
        <v>0.21759999999999999</v>
      </c>
      <c r="P1797">
        <v>181</v>
      </c>
      <c r="Q1797" s="2">
        <v>0.27218045112781952</v>
      </c>
      <c r="R1797">
        <v>625</v>
      </c>
      <c r="S1797">
        <v>665</v>
      </c>
      <c r="T1797">
        <v>636</v>
      </c>
      <c r="U1797">
        <v>5</v>
      </c>
      <c r="V1797">
        <v>8</v>
      </c>
      <c r="W1797">
        <v>11</v>
      </c>
      <c r="X1797">
        <v>5</v>
      </c>
      <c r="Y1797">
        <v>165</v>
      </c>
      <c r="Z1797">
        <v>3</v>
      </c>
      <c r="AA1797">
        <v>0</v>
      </c>
      <c r="AB1797">
        <v>0</v>
      </c>
      <c r="AC1797">
        <v>0</v>
      </c>
      <c r="AD1797">
        <v>598</v>
      </c>
      <c r="AE1797">
        <v>2</v>
      </c>
      <c r="AF1797">
        <v>8</v>
      </c>
      <c r="AG1797">
        <v>11</v>
      </c>
      <c r="AH1797">
        <v>10</v>
      </c>
      <c r="AI1797" s="3">
        <v>0.21237458193979933</v>
      </c>
      <c r="AJ1797" s="3">
        <v>0</v>
      </c>
      <c r="AK1797" s="3">
        <v>0</v>
      </c>
      <c r="AL1797" s="3">
        <v>0</v>
      </c>
      <c r="AM1797" s="3">
        <v>0.5</v>
      </c>
      <c r="AN1797" s="2">
        <f t="shared" si="60"/>
        <v>0.22559999999999999</v>
      </c>
      <c r="AO1797" s="2">
        <v>4.9284578696343402E-2</v>
      </c>
      <c r="AP1797">
        <f t="shared" si="61"/>
        <v>141</v>
      </c>
    </row>
    <row r="1798" spans="1:42" ht="16.5" hidden="1" customHeight="1" x14ac:dyDescent="0.25">
      <c r="A1798" s="5" t="s">
        <v>791</v>
      </c>
      <c r="B1798" t="s">
        <v>737</v>
      </c>
      <c r="D1798" t="s">
        <v>32</v>
      </c>
      <c r="E1798" t="s">
        <v>636</v>
      </c>
      <c r="F1798" t="s">
        <v>738</v>
      </c>
      <c r="G1798">
        <v>138</v>
      </c>
      <c r="H1798">
        <v>0</v>
      </c>
      <c r="I1798">
        <v>0</v>
      </c>
      <c r="J1798">
        <v>0</v>
      </c>
      <c r="K1798">
        <v>0</v>
      </c>
      <c r="L1798">
        <v>32</v>
      </c>
      <c r="M1798">
        <v>109</v>
      </c>
      <c r="N1798" s="2">
        <v>4.1939711664482307E-2</v>
      </c>
      <c r="O1798" s="2">
        <v>0.14285714285714285</v>
      </c>
      <c r="P1798">
        <v>34</v>
      </c>
      <c r="Q1798" s="2">
        <v>5.1829268292682924E-2</v>
      </c>
      <c r="R1798">
        <v>763</v>
      </c>
      <c r="S1798">
        <v>656</v>
      </c>
      <c r="T1798">
        <v>507</v>
      </c>
      <c r="U1798">
        <v>4</v>
      </c>
      <c r="V1798">
        <v>4</v>
      </c>
      <c r="W1798">
        <v>6</v>
      </c>
      <c r="X1798">
        <v>135</v>
      </c>
      <c r="Y1798">
        <v>32</v>
      </c>
      <c r="Z1798">
        <v>0</v>
      </c>
      <c r="AA1798">
        <v>0</v>
      </c>
      <c r="AB1798">
        <v>0</v>
      </c>
      <c r="AC1798">
        <v>0</v>
      </c>
      <c r="AD1798">
        <v>613</v>
      </c>
      <c r="AE1798">
        <v>4</v>
      </c>
      <c r="AF1798">
        <v>4</v>
      </c>
      <c r="AG1798">
        <v>6</v>
      </c>
      <c r="AH1798">
        <v>135</v>
      </c>
      <c r="AI1798" s="3">
        <v>0.22512234910277323</v>
      </c>
      <c r="AJ1798" s="3">
        <v>0</v>
      </c>
      <c r="AK1798" s="3">
        <v>0</v>
      </c>
      <c r="AL1798" s="3">
        <v>0</v>
      </c>
      <c r="AM1798" s="3">
        <v>0</v>
      </c>
      <c r="AN1798" s="2">
        <f t="shared" si="60"/>
        <v>0.18479685452162514</v>
      </c>
      <c r="AO1798" s="2">
        <v>0.19553805774278216</v>
      </c>
      <c r="AP1798">
        <f t="shared" si="61"/>
        <v>141</v>
      </c>
    </row>
    <row r="1799" spans="1:42" ht="16.5" hidden="1" customHeight="1" x14ac:dyDescent="0.25">
      <c r="A1799" s="4">
        <v>2011</v>
      </c>
      <c r="B1799" t="s">
        <v>768</v>
      </c>
      <c r="D1799" t="s">
        <v>32</v>
      </c>
      <c r="E1799" t="s">
        <v>305</v>
      </c>
      <c r="F1799" t="s">
        <v>769</v>
      </c>
      <c r="G1799">
        <v>118</v>
      </c>
      <c r="H1799">
        <v>0</v>
      </c>
      <c r="I1799">
        <v>0</v>
      </c>
      <c r="J1799">
        <v>6</v>
      </c>
      <c r="K1799">
        <v>3</v>
      </c>
      <c r="L1799">
        <v>6</v>
      </c>
      <c r="M1799">
        <v>135</v>
      </c>
      <c r="N1799" s="2">
        <v>6.8649885583524023E-3</v>
      </c>
      <c r="O1799" s="2">
        <v>0.15446224256292906</v>
      </c>
      <c r="P1799">
        <v>64</v>
      </c>
      <c r="Q1799" s="2">
        <v>8.0301129234629856E-2</v>
      </c>
      <c r="R1799">
        <v>874</v>
      </c>
      <c r="S1799">
        <v>797</v>
      </c>
      <c r="T1799">
        <v>632</v>
      </c>
      <c r="U1799">
        <v>2</v>
      </c>
      <c r="V1799">
        <v>3</v>
      </c>
      <c r="W1799">
        <v>119</v>
      </c>
      <c r="X1799">
        <v>41</v>
      </c>
      <c r="Y1799">
        <v>27</v>
      </c>
      <c r="Z1799">
        <v>0</v>
      </c>
      <c r="AA1799">
        <v>0</v>
      </c>
      <c r="AB1799">
        <v>35</v>
      </c>
      <c r="AC1799">
        <v>0</v>
      </c>
      <c r="AD1799">
        <v>723</v>
      </c>
      <c r="AE1799">
        <v>2</v>
      </c>
      <c r="AF1799">
        <v>3</v>
      </c>
      <c r="AG1799">
        <v>90</v>
      </c>
      <c r="AH1799">
        <v>44</v>
      </c>
      <c r="AI1799" s="3">
        <v>0.16320885200553251</v>
      </c>
      <c r="AJ1799" s="3">
        <v>0</v>
      </c>
      <c r="AK1799" s="3">
        <v>0</v>
      </c>
      <c r="AL1799" s="3">
        <v>6.6666666666666666E-2</v>
      </c>
      <c r="AM1799" s="3">
        <v>6.8181818181818177E-2</v>
      </c>
      <c r="AN1799" s="2">
        <f t="shared" si="60"/>
        <v>0.16132723112128147</v>
      </c>
      <c r="AO1799" s="2">
        <v>0.16125290023201855</v>
      </c>
      <c r="AP1799">
        <f t="shared" si="61"/>
        <v>141</v>
      </c>
    </row>
    <row r="1800" spans="1:42" ht="16.5" hidden="1" customHeight="1" x14ac:dyDescent="0.25">
      <c r="A1800" s="5" t="s">
        <v>790</v>
      </c>
      <c r="B1800" t="s">
        <v>615</v>
      </c>
      <c r="D1800" t="s">
        <v>32</v>
      </c>
      <c r="E1800" t="s">
        <v>616</v>
      </c>
      <c r="F1800" t="s">
        <v>617</v>
      </c>
      <c r="G1800">
        <v>133</v>
      </c>
      <c r="H1800">
        <v>0</v>
      </c>
      <c r="I1800">
        <v>0</v>
      </c>
      <c r="J1800">
        <v>0</v>
      </c>
      <c r="K1800">
        <v>3</v>
      </c>
      <c r="L1800">
        <v>0</v>
      </c>
      <c r="M1800">
        <v>141</v>
      </c>
      <c r="N1800" s="2">
        <v>0</v>
      </c>
      <c r="O1800" s="2">
        <v>0.12995391705069123</v>
      </c>
      <c r="P1800">
        <v>30</v>
      </c>
      <c r="Q1800" s="2">
        <v>3.0800821355236138E-2</v>
      </c>
      <c r="R1800">
        <v>1085</v>
      </c>
      <c r="S1800">
        <v>974</v>
      </c>
      <c r="T1800">
        <v>884</v>
      </c>
      <c r="U1800">
        <v>3</v>
      </c>
      <c r="V1800">
        <v>7</v>
      </c>
      <c r="W1800">
        <v>11</v>
      </c>
      <c r="X1800">
        <v>69</v>
      </c>
      <c r="Y1800">
        <v>29</v>
      </c>
      <c r="Z1800">
        <v>0</v>
      </c>
      <c r="AA1800">
        <v>0</v>
      </c>
      <c r="AB1800">
        <v>0</v>
      </c>
      <c r="AC1800">
        <v>0</v>
      </c>
      <c r="AD1800">
        <v>988</v>
      </c>
      <c r="AE1800">
        <v>3</v>
      </c>
      <c r="AF1800">
        <v>7</v>
      </c>
      <c r="AG1800">
        <v>11</v>
      </c>
      <c r="AH1800">
        <v>72</v>
      </c>
      <c r="AI1800" s="3">
        <v>0.13461538461538461</v>
      </c>
      <c r="AJ1800" s="3">
        <v>0</v>
      </c>
      <c r="AK1800" s="3">
        <v>0</v>
      </c>
      <c r="AL1800" s="3">
        <v>0</v>
      </c>
      <c r="AM1800" s="3">
        <v>4.1666666666666664E-2</v>
      </c>
      <c r="AN1800" s="2">
        <f t="shared" si="60"/>
        <v>0.12995391705069123</v>
      </c>
      <c r="AO1800" s="2">
        <v>8.6031452358926924E-2</v>
      </c>
      <c r="AP1800">
        <f t="shared" si="61"/>
        <v>141</v>
      </c>
    </row>
    <row r="1801" spans="1:42" ht="16.5" hidden="1" customHeight="1" x14ac:dyDescent="0.25">
      <c r="A1801" s="4" t="s">
        <v>799</v>
      </c>
      <c r="B1801" s="1" t="s">
        <v>572</v>
      </c>
      <c r="D1801" t="s">
        <v>32</v>
      </c>
      <c r="E1801" t="s">
        <v>568</v>
      </c>
      <c r="F1801" t="s">
        <v>573</v>
      </c>
      <c r="G1801">
        <v>84</v>
      </c>
      <c r="H1801">
        <v>0</v>
      </c>
      <c r="I1801">
        <v>0</v>
      </c>
      <c r="J1801">
        <v>0</v>
      </c>
      <c r="K1801">
        <v>48</v>
      </c>
      <c r="L1801">
        <v>5</v>
      </c>
      <c r="M1801">
        <v>136</v>
      </c>
      <c r="N1801" s="2">
        <v>4.5454545454545452E-3</v>
      </c>
      <c r="O1801" s="2">
        <v>0.12363636363636364</v>
      </c>
      <c r="P1801">
        <v>39</v>
      </c>
      <c r="Q1801" s="2">
        <v>3.9078156312625248E-2</v>
      </c>
      <c r="R1801">
        <v>1100</v>
      </c>
      <c r="S1801">
        <v>998</v>
      </c>
      <c r="T1801">
        <v>522</v>
      </c>
      <c r="U1801">
        <v>1</v>
      </c>
      <c r="V1801">
        <v>6</v>
      </c>
      <c r="W1801">
        <v>7</v>
      </c>
      <c r="X1801">
        <v>462</v>
      </c>
      <c r="Y1801">
        <v>34</v>
      </c>
      <c r="Z1801">
        <v>0</v>
      </c>
      <c r="AA1801">
        <v>0</v>
      </c>
      <c r="AB1801">
        <v>0</v>
      </c>
      <c r="AC1801">
        <v>0</v>
      </c>
      <c r="AD1801">
        <v>572</v>
      </c>
      <c r="AE1801">
        <v>1</v>
      </c>
      <c r="AF1801">
        <v>6</v>
      </c>
      <c r="AG1801">
        <v>7</v>
      </c>
      <c r="AH1801">
        <v>510</v>
      </c>
      <c r="AI1801" s="3">
        <v>0.14685314685314685</v>
      </c>
      <c r="AJ1801" s="3">
        <v>0</v>
      </c>
      <c r="AK1801" s="3">
        <v>0</v>
      </c>
      <c r="AL1801" s="3">
        <v>0</v>
      </c>
      <c r="AM1801" s="3">
        <v>9.4117647058823528E-2</v>
      </c>
      <c r="AN1801" s="2">
        <f t="shared" si="60"/>
        <v>0.12818181818181817</v>
      </c>
      <c r="AO1801" s="2">
        <v>0.47810218978102192</v>
      </c>
      <c r="AP1801">
        <f t="shared" si="61"/>
        <v>141</v>
      </c>
    </row>
    <row r="1802" spans="1:42" ht="16.5" hidden="1" customHeight="1" x14ac:dyDescent="0.25">
      <c r="A1802" s="5" t="s">
        <v>792</v>
      </c>
      <c r="B1802" t="s">
        <v>631</v>
      </c>
      <c r="D1802" t="s">
        <v>32</v>
      </c>
      <c r="E1802" t="s">
        <v>463</v>
      </c>
      <c r="F1802" t="s">
        <v>632</v>
      </c>
      <c r="G1802">
        <v>130</v>
      </c>
      <c r="H1802">
        <v>3</v>
      </c>
      <c r="I1802">
        <v>5</v>
      </c>
      <c r="J1802">
        <v>3</v>
      </c>
      <c r="K1802">
        <v>0</v>
      </c>
      <c r="L1802">
        <v>0</v>
      </c>
      <c r="M1802">
        <v>141</v>
      </c>
      <c r="N1802" s="2">
        <v>0</v>
      </c>
      <c r="O1802" s="2">
        <v>0.1087124132613724</v>
      </c>
      <c r="P1802">
        <v>187</v>
      </c>
      <c r="Q1802" s="2">
        <v>0.13924050632911392</v>
      </c>
      <c r="R1802">
        <v>1297</v>
      </c>
      <c r="S1802">
        <v>1343</v>
      </c>
      <c r="T1802">
        <v>1273</v>
      </c>
      <c r="U1802">
        <v>31</v>
      </c>
      <c r="V1802">
        <v>13</v>
      </c>
      <c r="W1802">
        <v>14</v>
      </c>
      <c r="X1802">
        <v>12</v>
      </c>
      <c r="Y1802">
        <v>185</v>
      </c>
      <c r="Z1802">
        <v>0</v>
      </c>
      <c r="AA1802">
        <v>0</v>
      </c>
      <c r="AB1802">
        <v>0</v>
      </c>
      <c r="AC1802">
        <v>0</v>
      </c>
      <c r="AD1802">
        <v>1218</v>
      </c>
      <c r="AE1802">
        <v>34</v>
      </c>
      <c r="AF1802">
        <v>18</v>
      </c>
      <c r="AG1802">
        <v>17</v>
      </c>
      <c r="AH1802">
        <v>12</v>
      </c>
      <c r="AI1802" s="3">
        <v>0.10673234811165845</v>
      </c>
      <c r="AJ1802" s="3">
        <v>8.8235294117647065E-2</v>
      </c>
      <c r="AK1802" s="3">
        <v>0.27777777777777779</v>
      </c>
      <c r="AL1802" s="3">
        <v>0.17647058823529413</v>
      </c>
      <c r="AM1802" s="3">
        <v>0</v>
      </c>
      <c r="AN1802" s="2">
        <f t="shared" si="60"/>
        <v>0.1087124132613724</v>
      </c>
      <c r="AO1802" s="2">
        <v>6.2355658198614321E-2</v>
      </c>
      <c r="AP1802">
        <f t="shared" si="61"/>
        <v>141</v>
      </c>
    </row>
    <row r="1803" spans="1:42" ht="16.5" hidden="1" customHeight="1" x14ac:dyDescent="0.25">
      <c r="A1803" s="5" t="s">
        <v>790</v>
      </c>
      <c r="B1803" s="1" t="s">
        <v>592</v>
      </c>
      <c r="D1803" t="s">
        <v>32</v>
      </c>
      <c r="E1803" t="s">
        <v>333</v>
      </c>
      <c r="F1803" t="s">
        <v>593</v>
      </c>
      <c r="G1803">
        <v>130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141</v>
      </c>
      <c r="N1803" s="2">
        <v>0</v>
      </c>
      <c r="O1803" s="2">
        <v>7.1501014198782964E-2</v>
      </c>
      <c r="P1803">
        <v>148</v>
      </c>
      <c r="Q1803" s="2">
        <v>7.4785245073269321E-2</v>
      </c>
      <c r="R1803">
        <v>1972</v>
      </c>
      <c r="S1803">
        <v>1979</v>
      </c>
      <c r="T1803">
        <v>1912</v>
      </c>
      <c r="U1803">
        <v>9</v>
      </c>
      <c r="V1803">
        <v>22</v>
      </c>
      <c r="W1803">
        <v>20</v>
      </c>
      <c r="X1803">
        <v>16</v>
      </c>
      <c r="Y1803">
        <v>136</v>
      </c>
      <c r="Z1803">
        <v>3</v>
      </c>
      <c r="AA1803">
        <v>0</v>
      </c>
      <c r="AB1803">
        <v>0</v>
      </c>
      <c r="AC1803">
        <v>3</v>
      </c>
      <c r="AD1803">
        <v>1906</v>
      </c>
      <c r="AE1803">
        <v>6</v>
      </c>
      <c r="AF1803">
        <v>22</v>
      </c>
      <c r="AG1803">
        <v>20</v>
      </c>
      <c r="AH1803">
        <v>13</v>
      </c>
      <c r="AI1803" s="3">
        <v>6.8205666316894023E-2</v>
      </c>
      <c r="AJ1803" s="3">
        <v>0</v>
      </c>
      <c r="AK1803" s="3">
        <v>0</v>
      </c>
      <c r="AL1803" s="3">
        <v>0</v>
      </c>
      <c r="AM1803" s="3">
        <v>0</v>
      </c>
      <c r="AN1803" s="2">
        <f t="shared" si="60"/>
        <v>7.1501014198782964E-2</v>
      </c>
      <c r="AO1803" s="2">
        <v>3.1011692933401117E-2</v>
      </c>
      <c r="AP1803">
        <f t="shared" si="61"/>
        <v>141</v>
      </c>
    </row>
    <row r="1804" spans="1:42" ht="16.5" hidden="1" customHeight="1" x14ac:dyDescent="0.25">
      <c r="A1804" s="5" t="s">
        <v>793</v>
      </c>
      <c r="B1804" s="1" t="s">
        <v>555</v>
      </c>
      <c r="D1804" t="s">
        <v>32</v>
      </c>
      <c r="E1804" t="s">
        <v>556</v>
      </c>
      <c r="F1804" t="s">
        <v>557</v>
      </c>
      <c r="G1804">
        <v>117</v>
      </c>
      <c r="H1804">
        <v>0</v>
      </c>
      <c r="I1804">
        <v>3</v>
      </c>
      <c r="J1804">
        <v>0</v>
      </c>
      <c r="K1804">
        <v>16</v>
      </c>
      <c r="L1804">
        <v>128</v>
      </c>
      <c r="M1804">
        <v>13</v>
      </c>
      <c r="N1804" s="2">
        <v>6.4548663640948065E-2</v>
      </c>
      <c r="O1804" s="2">
        <v>6.5557236510337871E-3</v>
      </c>
      <c r="P1804">
        <v>34</v>
      </c>
      <c r="Q1804" s="2">
        <v>1.8123667377398719E-2</v>
      </c>
      <c r="R1804">
        <v>1983</v>
      </c>
      <c r="S1804">
        <v>1876</v>
      </c>
      <c r="T1804">
        <v>1640</v>
      </c>
      <c r="U1804">
        <v>8</v>
      </c>
      <c r="V1804">
        <v>41</v>
      </c>
      <c r="W1804">
        <v>13</v>
      </c>
      <c r="X1804">
        <v>174</v>
      </c>
      <c r="Y1804">
        <v>34</v>
      </c>
      <c r="Z1804">
        <v>0</v>
      </c>
      <c r="AA1804">
        <v>0</v>
      </c>
      <c r="AB1804">
        <v>0</v>
      </c>
      <c r="AC1804">
        <v>0</v>
      </c>
      <c r="AD1804">
        <v>1723</v>
      </c>
      <c r="AE1804">
        <v>8</v>
      </c>
      <c r="AF1804">
        <v>44</v>
      </c>
      <c r="AG1804">
        <v>13</v>
      </c>
      <c r="AH1804">
        <v>190</v>
      </c>
      <c r="AI1804" s="3">
        <v>6.790481717933837E-2</v>
      </c>
      <c r="AJ1804" s="3">
        <v>0</v>
      </c>
      <c r="AK1804" s="3">
        <v>6.8181818181818177E-2</v>
      </c>
      <c r="AL1804" s="3">
        <v>0</v>
      </c>
      <c r="AM1804" s="3">
        <v>8.4210526315789472E-2</v>
      </c>
      <c r="AN1804" s="2">
        <f t="shared" si="60"/>
        <v>7.1104387291981846E-2</v>
      </c>
      <c r="AO1804" s="2">
        <v>0.12891809908998988</v>
      </c>
      <c r="AP1804">
        <f t="shared" si="61"/>
        <v>141</v>
      </c>
    </row>
    <row r="1805" spans="1:42" ht="16.5" hidden="1" customHeight="1" x14ac:dyDescent="0.25">
      <c r="A1805" s="5" t="s">
        <v>790</v>
      </c>
      <c r="B1805" s="1" t="s">
        <v>53</v>
      </c>
      <c r="C1805" t="s">
        <v>36</v>
      </c>
      <c r="D1805" t="s">
        <v>43</v>
      </c>
      <c r="E1805" t="s">
        <v>47</v>
      </c>
      <c r="F1805" t="s">
        <v>54</v>
      </c>
      <c r="G1805">
        <v>78</v>
      </c>
      <c r="H1805">
        <v>0</v>
      </c>
      <c r="I1805">
        <v>36</v>
      </c>
      <c r="J1805">
        <v>6</v>
      </c>
      <c r="K1805">
        <v>8</v>
      </c>
      <c r="L1805">
        <v>29</v>
      </c>
      <c r="M1805">
        <v>112</v>
      </c>
      <c r="N1805" s="2">
        <v>1.134585289514867E-2</v>
      </c>
      <c r="O1805" s="2">
        <v>4.3818466353677622E-2</v>
      </c>
      <c r="P1805">
        <v>109</v>
      </c>
      <c r="Q1805" s="2">
        <v>4.318541996830428E-2</v>
      </c>
      <c r="R1805">
        <v>2556</v>
      </c>
      <c r="S1805">
        <v>2524</v>
      </c>
      <c r="T1805">
        <v>1793</v>
      </c>
      <c r="U1805">
        <v>59</v>
      </c>
      <c r="V1805">
        <v>374</v>
      </c>
      <c r="W1805">
        <v>184</v>
      </c>
      <c r="X1805">
        <v>114</v>
      </c>
      <c r="Y1805">
        <v>96</v>
      </c>
      <c r="Z1805">
        <v>0</v>
      </c>
      <c r="AA1805">
        <v>0</v>
      </c>
      <c r="AB1805">
        <v>0</v>
      </c>
      <c r="AC1805">
        <v>0</v>
      </c>
      <c r="AD1805">
        <v>1775</v>
      </c>
      <c r="AE1805">
        <v>59</v>
      </c>
      <c r="AF1805">
        <v>410</v>
      </c>
      <c r="AG1805">
        <v>190</v>
      </c>
      <c r="AH1805">
        <v>122</v>
      </c>
      <c r="AI1805" s="3">
        <v>4.3943661971830986E-2</v>
      </c>
      <c r="AJ1805" s="3">
        <v>0</v>
      </c>
      <c r="AK1805" s="3">
        <v>8.7804878048780483E-2</v>
      </c>
      <c r="AL1805" s="3">
        <v>3.1578947368421054E-2</v>
      </c>
      <c r="AM1805" s="3">
        <v>6.5573770491803282E-2</v>
      </c>
      <c r="AN1805" s="2">
        <f t="shared" si="60"/>
        <v>5.5164319248826296E-2</v>
      </c>
      <c r="AO1805" s="2">
        <v>0.30555555555555558</v>
      </c>
      <c r="AP1805">
        <f t="shared" si="61"/>
        <v>141</v>
      </c>
    </row>
    <row r="1806" spans="1:42" ht="16.5" hidden="1" customHeight="1" x14ac:dyDescent="0.25">
      <c r="A1806" s="5" t="s">
        <v>792</v>
      </c>
      <c r="B1806" s="1" t="s">
        <v>59</v>
      </c>
      <c r="D1806" t="s">
        <v>32</v>
      </c>
      <c r="E1806" t="s">
        <v>60</v>
      </c>
      <c r="F1806" t="s">
        <v>61</v>
      </c>
      <c r="G1806">
        <v>109</v>
      </c>
      <c r="H1806">
        <v>23</v>
      </c>
      <c r="I1806">
        <v>0</v>
      </c>
      <c r="J1806">
        <v>0</v>
      </c>
      <c r="K1806">
        <v>0</v>
      </c>
      <c r="L1806">
        <v>0</v>
      </c>
      <c r="M1806">
        <v>141</v>
      </c>
      <c r="N1806" s="2">
        <v>0</v>
      </c>
      <c r="O1806" s="2">
        <v>5.2729992520568439E-2</v>
      </c>
      <c r="P1806">
        <v>225</v>
      </c>
      <c r="Q1806" s="2">
        <v>8.1580855692530818E-2</v>
      </c>
      <c r="R1806">
        <v>2674</v>
      </c>
      <c r="S1806">
        <v>2758</v>
      </c>
      <c r="T1806">
        <v>2303</v>
      </c>
      <c r="U1806">
        <v>371</v>
      </c>
      <c r="V1806">
        <v>27</v>
      </c>
      <c r="W1806">
        <v>18</v>
      </c>
      <c r="X1806">
        <v>39</v>
      </c>
      <c r="Y1806">
        <v>201</v>
      </c>
      <c r="Z1806">
        <v>14</v>
      </c>
      <c r="AA1806">
        <v>0</v>
      </c>
      <c r="AB1806">
        <v>0</v>
      </c>
      <c r="AC1806">
        <v>0</v>
      </c>
      <c r="AD1806">
        <v>2211</v>
      </c>
      <c r="AE1806">
        <v>380</v>
      </c>
      <c r="AF1806">
        <v>27</v>
      </c>
      <c r="AG1806">
        <v>18</v>
      </c>
      <c r="AH1806">
        <v>39</v>
      </c>
      <c r="AI1806" s="3">
        <v>4.9298959746720938E-2</v>
      </c>
      <c r="AJ1806" s="3">
        <v>6.0526315789473685E-2</v>
      </c>
      <c r="AK1806" s="3">
        <v>0</v>
      </c>
      <c r="AL1806" s="3">
        <v>0</v>
      </c>
      <c r="AM1806" s="3">
        <v>0</v>
      </c>
      <c r="AN1806" s="2">
        <f t="shared" si="60"/>
        <v>5.2729992520568439E-2</v>
      </c>
      <c r="AO1806" s="2">
        <v>0.17345794392523364</v>
      </c>
      <c r="AP1806">
        <f t="shared" si="61"/>
        <v>141</v>
      </c>
    </row>
    <row r="1807" spans="1:42" ht="16.5" hidden="1" customHeight="1" x14ac:dyDescent="0.25">
      <c r="A1807" s="5" t="s">
        <v>794</v>
      </c>
      <c r="B1807" s="1" t="s">
        <v>353</v>
      </c>
      <c r="D1807" t="s">
        <v>32</v>
      </c>
      <c r="E1807" t="s">
        <v>354</v>
      </c>
      <c r="F1807" t="s">
        <v>355</v>
      </c>
      <c r="G1807">
        <v>119</v>
      </c>
      <c r="H1807">
        <v>0</v>
      </c>
      <c r="I1807">
        <v>5</v>
      </c>
      <c r="J1807">
        <v>0</v>
      </c>
      <c r="K1807">
        <v>12</v>
      </c>
      <c r="L1807">
        <v>16</v>
      </c>
      <c r="M1807">
        <v>125</v>
      </c>
      <c r="N1807" s="2">
        <v>3.6371902705160265E-3</v>
      </c>
      <c r="O1807" s="2">
        <v>2.8415548988406456E-2</v>
      </c>
      <c r="P1807">
        <v>62</v>
      </c>
      <c r="Q1807" s="2">
        <v>1.4351851851851852E-2</v>
      </c>
      <c r="R1807">
        <v>4399</v>
      </c>
      <c r="S1807">
        <v>4320</v>
      </c>
      <c r="T1807">
        <v>3115</v>
      </c>
      <c r="U1807">
        <v>9</v>
      </c>
      <c r="V1807">
        <v>197</v>
      </c>
      <c r="W1807">
        <v>114</v>
      </c>
      <c r="X1807">
        <v>885</v>
      </c>
      <c r="Y1807">
        <v>55</v>
      </c>
      <c r="Z1807">
        <v>3</v>
      </c>
      <c r="AA1807">
        <v>0</v>
      </c>
      <c r="AB1807">
        <v>0</v>
      </c>
      <c r="AC1807">
        <v>0</v>
      </c>
      <c r="AD1807">
        <v>3179</v>
      </c>
      <c r="AE1807">
        <v>6</v>
      </c>
      <c r="AF1807">
        <v>202</v>
      </c>
      <c r="AG1807">
        <v>114</v>
      </c>
      <c r="AH1807">
        <v>897</v>
      </c>
      <c r="AI1807" s="3">
        <v>3.7433155080213901E-2</v>
      </c>
      <c r="AJ1807" s="3">
        <v>0</v>
      </c>
      <c r="AK1807" s="3">
        <v>2.4752475247524754E-2</v>
      </c>
      <c r="AL1807" s="3">
        <v>0</v>
      </c>
      <c r="AM1807" s="3">
        <v>1.3377926421404682E-2</v>
      </c>
      <c r="AN1807" s="2">
        <f t="shared" si="60"/>
        <v>3.2052739258922484E-2</v>
      </c>
      <c r="AO1807" s="2">
        <v>0.27717144156434742</v>
      </c>
      <c r="AP1807">
        <f t="shared" si="61"/>
        <v>141</v>
      </c>
    </row>
    <row r="1808" spans="1:42" ht="16.5" hidden="1" customHeight="1" x14ac:dyDescent="0.25">
      <c r="A1808" s="4" t="s">
        <v>796</v>
      </c>
      <c r="B1808" s="1" t="s">
        <v>500</v>
      </c>
      <c r="D1808" t="s">
        <v>32</v>
      </c>
      <c r="E1808" t="s">
        <v>498</v>
      </c>
      <c r="F1808" t="s">
        <v>501</v>
      </c>
      <c r="G1808">
        <v>130</v>
      </c>
      <c r="H1808">
        <v>0</v>
      </c>
      <c r="I1808">
        <v>0</v>
      </c>
      <c r="J1808">
        <v>0</v>
      </c>
      <c r="K1808">
        <v>5</v>
      </c>
      <c r="L1808">
        <v>0</v>
      </c>
      <c r="M1808">
        <v>140</v>
      </c>
      <c r="N1808" s="2">
        <v>0</v>
      </c>
      <c r="O1808" s="2">
        <v>0.1907356948228883</v>
      </c>
      <c r="P1808">
        <v>101</v>
      </c>
      <c r="Q1808" s="2">
        <v>0.14532374100719425</v>
      </c>
      <c r="R1808">
        <v>734</v>
      </c>
      <c r="S1808">
        <v>695</v>
      </c>
      <c r="T1808">
        <v>665</v>
      </c>
      <c r="U1808">
        <v>11</v>
      </c>
      <c r="V1808">
        <v>13</v>
      </c>
      <c r="W1808">
        <v>2</v>
      </c>
      <c r="X1808">
        <v>4</v>
      </c>
      <c r="Y1808">
        <v>84</v>
      </c>
      <c r="Z1808">
        <v>5</v>
      </c>
      <c r="AA1808">
        <v>0</v>
      </c>
      <c r="AB1808">
        <v>0</v>
      </c>
      <c r="AC1808">
        <v>0</v>
      </c>
      <c r="AD1808">
        <v>711</v>
      </c>
      <c r="AE1808">
        <v>6</v>
      </c>
      <c r="AF1808">
        <v>13</v>
      </c>
      <c r="AG1808">
        <v>2</v>
      </c>
      <c r="AH1808">
        <v>9</v>
      </c>
      <c r="AI1808" s="3">
        <v>0.18284106891701829</v>
      </c>
      <c r="AJ1808" s="3">
        <v>0</v>
      </c>
      <c r="AK1808" s="3">
        <v>0</v>
      </c>
      <c r="AL1808" s="3">
        <v>0</v>
      </c>
      <c r="AM1808" s="3">
        <v>0.55555555555555558</v>
      </c>
      <c r="AN1808" s="2">
        <f t="shared" si="60"/>
        <v>0.1907356948228883</v>
      </c>
      <c r="AO1808" s="2">
        <v>4.048582995951417E-2</v>
      </c>
      <c r="AP1808">
        <f t="shared" si="61"/>
        <v>140</v>
      </c>
    </row>
    <row r="1809" spans="1:42" ht="16.5" hidden="1" customHeight="1" x14ac:dyDescent="0.25">
      <c r="A1809" s="4" t="s">
        <v>797</v>
      </c>
      <c r="B1809" t="s">
        <v>654</v>
      </c>
      <c r="D1809" t="s">
        <v>32</v>
      </c>
      <c r="E1809" t="s">
        <v>117</v>
      </c>
      <c r="F1809" t="s">
        <v>655</v>
      </c>
      <c r="G1809">
        <v>133</v>
      </c>
      <c r="H1809">
        <v>0</v>
      </c>
      <c r="I1809">
        <v>0</v>
      </c>
      <c r="J1809">
        <v>0</v>
      </c>
      <c r="K1809">
        <v>0</v>
      </c>
      <c r="L1809">
        <v>30</v>
      </c>
      <c r="M1809">
        <v>110</v>
      </c>
      <c r="N1809" s="2">
        <v>2.8901734104046242E-2</v>
      </c>
      <c r="O1809" s="2">
        <v>0.10597302504816955</v>
      </c>
      <c r="P1809">
        <v>23</v>
      </c>
      <c r="Q1809" s="2">
        <v>2.4972855591748101E-2</v>
      </c>
      <c r="R1809">
        <v>1038</v>
      </c>
      <c r="S1809">
        <v>921</v>
      </c>
      <c r="T1809">
        <v>856</v>
      </c>
      <c r="U1809">
        <v>19</v>
      </c>
      <c r="V1809">
        <v>28</v>
      </c>
      <c r="W1809">
        <v>10</v>
      </c>
      <c r="X1809">
        <v>8</v>
      </c>
      <c r="Y1809">
        <v>16</v>
      </c>
      <c r="Z1809">
        <v>0</v>
      </c>
      <c r="AA1809">
        <v>0</v>
      </c>
      <c r="AB1809">
        <v>0</v>
      </c>
      <c r="AC1809">
        <v>0</v>
      </c>
      <c r="AD1809">
        <v>973</v>
      </c>
      <c r="AE1809">
        <v>19</v>
      </c>
      <c r="AF1809">
        <v>28</v>
      </c>
      <c r="AG1809">
        <v>10</v>
      </c>
      <c r="AH1809">
        <v>8</v>
      </c>
      <c r="AI1809" s="3">
        <v>0.1366906474820144</v>
      </c>
      <c r="AJ1809" s="3">
        <v>0</v>
      </c>
      <c r="AK1809" s="3">
        <v>0</v>
      </c>
      <c r="AL1809" s="3">
        <v>0</v>
      </c>
      <c r="AM1809" s="3">
        <v>0</v>
      </c>
      <c r="AN1809" s="2">
        <f t="shared" si="60"/>
        <v>0.13487475915221581</v>
      </c>
      <c r="AO1809" s="2">
        <v>6.2620423892100194E-2</v>
      </c>
      <c r="AP1809">
        <f t="shared" si="61"/>
        <v>140</v>
      </c>
    </row>
    <row r="1810" spans="1:42" ht="16.5" hidden="1" customHeight="1" x14ac:dyDescent="0.25">
      <c r="A1810" s="5" t="s">
        <v>792</v>
      </c>
      <c r="B1810" s="1" t="s">
        <v>112</v>
      </c>
      <c r="C1810" t="s">
        <v>36</v>
      </c>
      <c r="D1810" t="s">
        <v>43</v>
      </c>
      <c r="E1810" t="s">
        <v>108</v>
      </c>
      <c r="F1810" t="s">
        <v>113</v>
      </c>
      <c r="G1810">
        <v>126</v>
      </c>
      <c r="H1810">
        <v>0</v>
      </c>
      <c r="I1810">
        <v>3</v>
      </c>
      <c r="J1810">
        <v>0</v>
      </c>
      <c r="K1810">
        <v>0</v>
      </c>
      <c r="L1810">
        <v>3</v>
      </c>
      <c r="M1810">
        <v>137</v>
      </c>
      <c r="N1810" s="2">
        <v>1.963350785340314E-3</v>
      </c>
      <c r="O1810" s="2">
        <v>8.965968586387435E-2</v>
      </c>
      <c r="P1810">
        <v>183</v>
      </c>
      <c r="Q1810" s="2">
        <v>0.11648631444939529</v>
      </c>
      <c r="R1810">
        <v>1528</v>
      </c>
      <c r="S1810">
        <v>1571</v>
      </c>
      <c r="T1810">
        <v>1488</v>
      </c>
      <c r="U1810">
        <v>11</v>
      </c>
      <c r="V1810">
        <v>22</v>
      </c>
      <c r="W1810">
        <v>26</v>
      </c>
      <c r="X1810">
        <v>24</v>
      </c>
      <c r="Y1810">
        <v>174</v>
      </c>
      <c r="Z1810">
        <v>0</v>
      </c>
      <c r="AA1810">
        <v>0</v>
      </c>
      <c r="AB1810">
        <v>3</v>
      </c>
      <c r="AC1810">
        <v>0</v>
      </c>
      <c r="AD1810">
        <v>1440</v>
      </c>
      <c r="AE1810">
        <v>11</v>
      </c>
      <c r="AF1810">
        <v>25</v>
      </c>
      <c r="AG1810">
        <v>23</v>
      </c>
      <c r="AH1810">
        <v>24</v>
      </c>
      <c r="AI1810" s="3">
        <v>8.7499999999999994E-2</v>
      </c>
      <c r="AJ1810" s="3">
        <v>0</v>
      </c>
      <c r="AK1810" s="3">
        <v>0.12</v>
      </c>
      <c r="AL1810" s="3">
        <v>0</v>
      </c>
      <c r="AM1810" s="3">
        <v>0</v>
      </c>
      <c r="AN1810" s="2">
        <f t="shared" si="60"/>
        <v>9.1623036649214659E-2</v>
      </c>
      <c r="AO1810" s="2">
        <v>5.4497701904136574E-2</v>
      </c>
      <c r="AP1810">
        <f t="shared" si="61"/>
        <v>140</v>
      </c>
    </row>
    <row r="1811" spans="1:42" ht="16.5" hidden="1" customHeight="1" x14ac:dyDescent="0.25">
      <c r="A1811" s="5" t="s">
        <v>794</v>
      </c>
      <c r="B1811" s="1" t="s">
        <v>73</v>
      </c>
      <c r="D1811" t="s">
        <v>32</v>
      </c>
      <c r="E1811" t="s">
        <v>67</v>
      </c>
      <c r="F1811" t="s">
        <v>74</v>
      </c>
      <c r="G1811">
        <v>0</v>
      </c>
      <c r="H1811">
        <v>136</v>
      </c>
      <c r="I1811">
        <v>0</v>
      </c>
      <c r="J1811">
        <v>0</v>
      </c>
      <c r="K1811">
        <v>0</v>
      </c>
      <c r="L1811">
        <v>23</v>
      </c>
      <c r="M1811">
        <v>117</v>
      </c>
      <c r="N1811" s="2">
        <v>1.4743589743589743E-2</v>
      </c>
      <c r="O1811" s="2">
        <v>7.4999999999999997E-2</v>
      </c>
      <c r="P1811">
        <v>0</v>
      </c>
      <c r="Q1811" s="2">
        <v>0</v>
      </c>
      <c r="R1811">
        <v>1560</v>
      </c>
      <c r="S1811">
        <v>1420</v>
      </c>
      <c r="T1811">
        <v>0</v>
      </c>
      <c r="U1811">
        <v>1420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1556</v>
      </c>
      <c r="AF1811">
        <v>0</v>
      </c>
      <c r="AG1811">
        <v>0</v>
      </c>
      <c r="AH1811">
        <v>0</v>
      </c>
      <c r="AI1811" s="3">
        <v>0</v>
      </c>
      <c r="AJ1811" s="3">
        <v>8.7403598971722368E-2</v>
      </c>
      <c r="AK1811" s="3">
        <v>0</v>
      </c>
      <c r="AL1811" s="3">
        <v>0</v>
      </c>
      <c r="AM1811" s="3">
        <v>0</v>
      </c>
      <c r="AN1811" s="2">
        <f t="shared" si="60"/>
        <v>8.9743589743589744E-2</v>
      </c>
      <c r="AO1811" s="2">
        <v>1</v>
      </c>
      <c r="AP1811">
        <f t="shared" si="61"/>
        <v>140</v>
      </c>
    </row>
    <row r="1812" spans="1:42" ht="16.5" hidden="1" customHeight="1" x14ac:dyDescent="0.25">
      <c r="A1812" s="5" t="s">
        <v>793</v>
      </c>
      <c r="B1812" t="s">
        <v>706</v>
      </c>
      <c r="D1812" t="s">
        <v>32</v>
      </c>
      <c r="E1812" t="s">
        <v>325</v>
      </c>
      <c r="F1812" t="s">
        <v>707</v>
      </c>
      <c r="G1812">
        <v>130</v>
      </c>
      <c r="H1812">
        <v>0</v>
      </c>
      <c r="I1812">
        <v>3</v>
      </c>
      <c r="J1812">
        <v>0</v>
      </c>
      <c r="K1812">
        <v>3</v>
      </c>
      <c r="L1812">
        <v>8</v>
      </c>
      <c r="M1812">
        <v>132</v>
      </c>
      <c r="N1812" s="2">
        <v>4.5662100456621002E-3</v>
      </c>
      <c r="O1812" s="2">
        <v>7.5342465753424653E-2</v>
      </c>
      <c r="P1812">
        <v>115</v>
      </c>
      <c r="Q1812" s="2">
        <v>6.6589461493920088E-2</v>
      </c>
      <c r="R1812">
        <v>1752</v>
      </c>
      <c r="S1812">
        <v>1727</v>
      </c>
      <c r="T1812">
        <v>1552</v>
      </c>
      <c r="U1812">
        <v>4</v>
      </c>
      <c r="V1812">
        <v>9</v>
      </c>
      <c r="W1812">
        <v>12</v>
      </c>
      <c r="X1812">
        <v>150</v>
      </c>
      <c r="Y1812">
        <v>103</v>
      </c>
      <c r="Z1812">
        <v>0</v>
      </c>
      <c r="AA1812">
        <v>0</v>
      </c>
      <c r="AB1812">
        <v>0</v>
      </c>
      <c r="AC1812">
        <v>5</v>
      </c>
      <c r="AD1812">
        <v>1579</v>
      </c>
      <c r="AE1812">
        <v>4</v>
      </c>
      <c r="AF1812">
        <v>12</v>
      </c>
      <c r="AG1812">
        <v>12</v>
      </c>
      <c r="AH1812">
        <v>148</v>
      </c>
      <c r="AI1812" s="3">
        <v>8.2330588980367325E-2</v>
      </c>
      <c r="AJ1812" s="3">
        <v>0</v>
      </c>
      <c r="AK1812" s="3">
        <v>0.25</v>
      </c>
      <c r="AL1812" s="3">
        <v>0</v>
      </c>
      <c r="AM1812" s="3">
        <v>2.0270270270270271E-2</v>
      </c>
      <c r="AN1812" s="2">
        <f t="shared" si="60"/>
        <v>7.9908675799086754E-2</v>
      </c>
      <c r="AO1812" s="2">
        <v>0.10028490028490028</v>
      </c>
      <c r="AP1812">
        <f t="shared" si="61"/>
        <v>140</v>
      </c>
    </row>
    <row r="1813" spans="1:42" ht="16.5" hidden="1" customHeight="1" x14ac:dyDescent="0.25">
      <c r="A1813" s="4" t="s">
        <v>797</v>
      </c>
      <c r="B1813" s="1" t="s">
        <v>174</v>
      </c>
      <c r="D1813" t="s">
        <v>32</v>
      </c>
      <c r="E1813" t="s">
        <v>172</v>
      </c>
      <c r="F1813" t="s">
        <v>175</v>
      </c>
      <c r="G1813">
        <v>115</v>
      </c>
      <c r="H1813">
        <v>0</v>
      </c>
      <c r="I1813">
        <v>0</v>
      </c>
      <c r="J1813">
        <v>3</v>
      </c>
      <c r="K1813">
        <v>14</v>
      </c>
      <c r="L1813">
        <v>9</v>
      </c>
      <c r="M1813">
        <v>131</v>
      </c>
      <c r="N1813" s="2">
        <v>4.287756074321105E-3</v>
      </c>
      <c r="O1813" s="2">
        <v>6.2410671748451642E-2</v>
      </c>
      <c r="P1813">
        <v>132</v>
      </c>
      <c r="Q1813" s="2">
        <v>6.3127690100430414E-2</v>
      </c>
      <c r="R1813">
        <v>2099</v>
      </c>
      <c r="S1813">
        <v>2091</v>
      </c>
      <c r="T1813">
        <v>1976</v>
      </c>
      <c r="U1813">
        <v>7</v>
      </c>
      <c r="V1813">
        <v>14</v>
      </c>
      <c r="W1813">
        <v>20</v>
      </c>
      <c r="X1813">
        <v>74</v>
      </c>
      <c r="Y1813">
        <v>124</v>
      </c>
      <c r="Z1813">
        <v>0</v>
      </c>
      <c r="AA1813">
        <v>0</v>
      </c>
      <c r="AB1813">
        <v>0</v>
      </c>
      <c r="AC1813">
        <v>3</v>
      </c>
      <c r="AD1813">
        <v>1967</v>
      </c>
      <c r="AE1813">
        <v>7</v>
      </c>
      <c r="AF1813">
        <v>14</v>
      </c>
      <c r="AG1813">
        <v>23</v>
      </c>
      <c r="AH1813">
        <v>85</v>
      </c>
      <c r="AI1813" s="3">
        <v>5.8464667005592275E-2</v>
      </c>
      <c r="AJ1813" s="3">
        <v>0</v>
      </c>
      <c r="AK1813" s="3">
        <v>0</v>
      </c>
      <c r="AL1813" s="3">
        <v>0.13043478260869565</v>
      </c>
      <c r="AM1813" s="3">
        <v>0.16470588235294117</v>
      </c>
      <c r="AN1813" s="2">
        <f t="shared" si="60"/>
        <v>6.6698427822772743E-2</v>
      </c>
      <c r="AO1813" s="2">
        <v>6.1545801526717556E-2</v>
      </c>
      <c r="AP1813">
        <f t="shared" si="61"/>
        <v>140</v>
      </c>
    </row>
    <row r="1814" spans="1:42" ht="16.5" hidden="1" customHeight="1" x14ac:dyDescent="0.25">
      <c r="A1814" s="5" t="s">
        <v>791</v>
      </c>
      <c r="B1814" s="1" t="s">
        <v>469</v>
      </c>
      <c r="D1814" t="s">
        <v>32</v>
      </c>
      <c r="E1814" t="s">
        <v>463</v>
      </c>
      <c r="F1814" t="s">
        <v>470</v>
      </c>
      <c r="G1814">
        <v>127</v>
      </c>
      <c r="H1814">
        <v>3</v>
      </c>
      <c r="I1814">
        <v>0</v>
      </c>
      <c r="J1814">
        <v>0</v>
      </c>
      <c r="K1814">
        <v>0</v>
      </c>
      <c r="L1814">
        <v>0</v>
      </c>
      <c r="M1814">
        <v>140</v>
      </c>
      <c r="N1814" s="2">
        <v>0</v>
      </c>
      <c r="O1814" s="2">
        <v>5.6519983851433184E-2</v>
      </c>
      <c r="P1814">
        <v>196</v>
      </c>
      <c r="Q1814" s="2">
        <v>7.7378602447690487E-2</v>
      </c>
      <c r="R1814">
        <v>2477</v>
      </c>
      <c r="S1814">
        <v>2533</v>
      </c>
      <c r="T1814">
        <v>2422</v>
      </c>
      <c r="U1814">
        <v>51</v>
      </c>
      <c r="V1814">
        <v>26</v>
      </c>
      <c r="W1814">
        <v>13</v>
      </c>
      <c r="X1814">
        <v>21</v>
      </c>
      <c r="Y1814">
        <v>179</v>
      </c>
      <c r="Z1814">
        <v>3</v>
      </c>
      <c r="AA1814">
        <v>4</v>
      </c>
      <c r="AB1814">
        <v>0</v>
      </c>
      <c r="AC1814">
        <v>0</v>
      </c>
      <c r="AD1814">
        <v>2370</v>
      </c>
      <c r="AE1814">
        <v>51</v>
      </c>
      <c r="AF1814">
        <v>22</v>
      </c>
      <c r="AG1814">
        <v>13</v>
      </c>
      <c r="AH1814">
        <v>21</v>
      </c>
      <c r="AI1814" s="3">
        <v>5.3586497890295362E-2</v>
      </c>
      <c r="AJ1814" s="3">
        <v>5.8823529411764705E-2</v>
      </c>
      <c r="AK1814" s="3">
        <v>0</v>
      </c>
      <c r="AL1814" s="3">
        <v>0</v>
      </c>
      <c r="AM1814" s="3">
        <v>0</v>
      </c>
      <c r="AN1814" s="2">
        <f t="shared" si="60"/>
        <v>5.6519983851433184E-2</v>
      </c>
      <c r="AO1814" s="2">
        <v>4.319741622930965E-2</v>
      </c>
      <c r="AP1814">
        <f t="shared" si="61"/>
        <v>140</v>
      </c>
    </row>
    <row r="1815" spans="1:42" ht="16.5" hidden="1" customHeight="1" x14ac:dyDescent="0.25">
      <c r="A1815" s="4" t="s">
        <v>798</v>
      </c>
      <c r="B1815" s="1" t="s">
        <v>203</v>
      </c>
      <c r="D1815" t="s">
        <v>32</v>
      </c>
      <c r="E1815" t="s">
        <v>197</v>
      </c>
      <c r="F1815" t="s">
        <v>204</v>
      </c>
      <c r="G1815">
        <v>129</v>
      </c>
      <c r="H1815">
        <v>0</v>
      </c>
      <c r="I1815">
        <v>0</v>
      </c>
      <c r="J1815">
        <v>0</v>
      </c>
      <c r="K1815">
        <v>0</v>
      </c>
      <c r="L1815">
        <v>10</v>
      </c>
      <c r="M1815">
        <v>130</v>
      </c>
      <c r="N1815" s="2">
        <v>3.4940600978336828E-3</v>
      </c>
      <c r="O1815" s="2">
        <v>4.5422781271837874E-2</v>
      </c>
      <c r="P1815">
        <v>24</v>
      </c>
      <c r="Q1815" s="2">
        <v>8.7399854333576107E-3</v>
      </c>
      <c r="R1815">
        <v>2862</v>
      </c>
      <c r="S1815">
        <v>2746</v>
      </c>
      <c r="T1815">
        <v>2256</v>
      </c>
      <c r="U1815">
        <v>129</v>
      </c>
      <c r="V1815">
        <v>122</v>
      </c>
      <c r="W1815">
        <v>67</v>
      </c>
      <c r="X1815">
        <v>172</v>
      </c>
      <c r="Y1815">
        <v>18</v>
      </c>
      <c r="Z1815">
        <v>0</v>
      </c>
      <c r="AA1815">
        <v>0</v>
      </c>
      <c r="AB1815">
        <v>0</v>
      </c>
      <c r="AC1815">
        <v>0</v>
      </c>
      <c r="AD1815">
        <v>2367</v>
      </c>
      <c r="AE1815">
        <v>129</v>
      </c>
      <c r="AF1815">
        <v>122</v>
      </c>
      <c r="AG1815">
        <v>67</v>
      </c>
      <c r="AH1815">
        <v>172</v>
      </c>
      <c r="AI1815" s="3">
        <v>5.4499366286438533E-2</v>
      </c>
      <c r="AJ1815" s="3">
        <v>0</v>
      </c>
      <c r="AK1815" s="3">
        <v>0</v>
      </c>
      <c r="AL1815" s="3">
        <v>0</v>
      </c>
      <c r="AM1815" s="3">
        <v>0</v>
      </c>
      <c r="AN1815" s="2">
        <f t="shared" si="60"/>
        <v>4.891684136967156E-2</v>
      </c>
      <c r="AO1815" s="2">
        <v>0.17150857542877143</v>
      </c>
      <c r="AP1815">
        <f t="shared" si="61"/>
        <v>140</v>
      </c>
    </row>
    <row r="1816" spans="1:42" ht="16.5" hidden="1" customHeight="1" x14ac:dyDescent="0.25">
      <c r="A1816" s="5" t="s">
        <v>793</v>
      </c>
      <c r="B1816" s="1" t="s">
        <v>493</v>
      </c>
      <c r="D1816" t="s">
        <v>32</v>
      </c>
      <c r="E1816" t="s">
        <v>491</v>
      </c>
      <c r="F1816" t="s">
        <v>494</v>
      </c>
      <c r="G1816">
        <v>129</v>
      </c>
      <c r="H1816">
        <v>0</v>
      </c>
      <c r="I1816">
        <v>0</v>
      </c>
      <c r="J1816">
        <v>4</v>
      </c>
      <c r="K1816">
        <v>0</v>
      </c>
      <c r="L1816">
        <v>64</v>
      </c>
      <c r="M1816">
        <v>76</v>
      </c>
      <c r="N1816" s="2">
        <v>1.7167381974248927E-2</v>
      </c>
      <c r="O1816" s="2">
        <v>2.03862660944206E-2</v>
      </c>
      <c r="P1816">
        <v>14</v>
      </c>
      <c r="Q1816" s="2">
        <v>3.886729594669628E-3</v>
      </c>
      <c r="R1816">
        <v>3728</v>
      </c>
      <c r="S1816">
        <v>3602</v>
      </c>
      <c r="T1816">
        <v>3286</v>
      </c>
      <c r="U1816">
        <v>31</v>
      </c>
      <c r="V1816">
        <v>109</v>
      </c>
      <c r="W1816">
        <v>42</v>
      </c>
      <c r="X1816">
        <v>134</v>
      </c>
      <c r="Y1816">
        <v>13</v>
      </c>
      <c r="Z1816">
        <v>0</v>
      </c>
      <c r="AA1816">
        <v>0</v>
      </c>
      <c r="AB1816">
        <v>0</v>
      </c>
      <c r="AC1816">
        <v>0</v>
      </c>
      <c r="AD1816">
        <v>3402</v>
      </c>
      <c r="AE1816">
        <v>31</v>
      </c>
      <c r="AF1816">
        <v>109</v>
      </c>
      <c r="AG1816">
        <v>46</v>
      </c>
      <c r="AH1816">
        <v>134</v>
      </c>
      <c r="AI1816" s="3">
        <v>3.7918871252204583E-2</v>
      </c>
      <c r="AJ1816" s="3">
        <v>0</v>
      </c>
      <c r="AK1816" s="3">
        <v>0</v>
      </c>
      <c r="AL1816" s="3">
        <v>8.6956521739130432E-2</v>
      </c>
      <c r="AM1816" s="3">
        <v>0</v>
      </c>
      <c r="AN1816" s="2">
        <f t="shared" si="60"/>
        <v>3.7553648068669523E-2</v>
      </c>
      <c r="AO1816" s="2">
        <v>8.5975282106394407E-2</v>
      </c>
      <c r="AP1816">
        <f t="shared" si="61"/>
        <v>140</v>
      </c>
    </row>
    <row r="1817" spans="1:42" ht="16.5" hidden="1" customHeight="1" x14ac:dyDescent="0.25">
      <c r="A1817" s="5" t="s">
        <v>802</v>
      </c>
      <c r="B1817" s="1" t="s">
        <v>232</v>
      </c>
      <c r="C1817" t="s">
        <v>36</v>
      </c>
      <c r="D1817" t="s">
        <v>43</v>
      </c>
      <c r="E1817" t="s">
        <v>38</v>
      </c>
      <c r="F1817" t="s">
        <v>233</v>
      </c>
      <c r="G1817">
        <v>103</v>
      </c>
      <c r="H1817">
        <v>0</v>
      </c>
      <c r="I1817">
        <v>23</v>
      </c>
      <c r="J1817">
        <v>4</v>
      </c>
      <c r="K1817">
        <v>0</v>
      </c>
      <c r="L1817">
        <v>0</v>
      </c>
      <c r="M1817">
        <v>140</v>
      </c>
      <c r="N1817" s="2">
        <v>0</v>
      </c>
      <c r="O1817" s="2">
        <v>3.3222591362126248E-2</v>
      </c>
      <c r="P1817">
        <v>157</v>
      </c>
      <c r="Q1817" s="2">
        <v>3.7107066887260697E-2</v>
      </c>
      <c r="R1817">
        <v>4214</v>
      </c>
      <c r="S1817">
        <v>4231</v>
      </c>
      <c r="T1817">
        <v>3496</v>
      </c>
      <c r="U1817">
        <v>19</v>
      </c>
      <c r="V1817">
        <v>382</v>
      </c>
      <c r="W1817">
        <v>178</v>
      </c>
      <c r="X1817">
        <v>156</v>
      </c>
      <c r="Y1817">
        <v>98</v>
      </c>
      <c r="Z1817">
        <v>0</v>
      </c>
      <c r="AA1817">
        <v>22</v>
      </c>
      <c r="AB1817">
        <v>0</v>
      </c>
      <c r="AC1817">
        <v>14</v>
      </c>
      <c r="AD1817">
        <v>3501</v>
      </c>
      <c r="AE1817">
        <v>19</v>
      </c>
      <c r="AF1817">
        <v>383</v>
      </c>
      <c r="AG1817">
        <v>182</v>
      </c>
      <c r="AH1817">
        <v>142</v>
      </c>
      <c r="AI1817" s="3">
        <v>2.9420165666952301E-2</v>
      </c>
      <c r="AJ1817" s="3">
        <v>0</v>
      </c>
      <c r="AK1817" s="3">
        <v>6.0052219321148827E-2</v>
      </c>
      <c r="AL1817" s="3">
        <v>2.197802197802198E-2</v>
      </c>
      <c r="AM1817" s="3">
        <v>0</v>
      </c>
      <c r="AN1817" s="2">
        <f t="shared" si="60"/>
        <v>3.3222591362126248E-2</v>
      </c>
      <c r="AO1817" s="2">
        <v>0.17175301632363379</v>
      </c>
      <c r="AP1817">
        <f t="shared" si="61"/>
        <v>140</v>
      </c>
    </row>
    <row r="1818" spans="1:42" ht="16.5" hidden="1" customHeight="1" x14ac:dyDescent="0.25">
      <c r="A1818" s="5" t="s">
        <v>787</v>
      </c>
      <c r="B1818" s="1" t="s">
        <v>176</v>
      </c>
      <c r="D1818" t="s">
        <v>32</v>
      </c>
      <c r="E1818" t="s">
        <v>177</v>
      </c>
      <c r="F1818" t="s">
        <v>178</v>
      </c>
      <c r="G1818">
        <v>133</v>
      </c>
      <c r="H1818">
        <v>0</v>
      </c>
      <c r="I1818">
        <v>0</v>
      </c>
      <c r="J1818">
        <v>0</v>
      </c>
      <c r="K1818">
        <v>0</v>
      </c>
      <c r="L1818">
        <v>3</v>
      </c>
      <c r="M1818">
        <v>137</v>
      </c>
      <c r="N1818" s="2">
        <v>7.0838252656434478E-4</v>
      </c>
      <c r="O1818" s="2">
        <v>3.2349468713105074E-2</v>
      </c>
      <c r="P1818">
        <v>79</v>
      </c>
      <c r="Q1818" s="2">
        <v>1.8926689027311931E-2</v>
      </c>
      <c r="R1818">
        <v>4235</v>
      </c>
      <c r="S1818">
        <v>4174</v>
      </c>
      <c r="T1818">
        <v>4085</v>
      </c>
      <c r="U1818">
        <v>8</v>
      </c>
      <c r="V1818">
        <v>29</v>
      </c>
      <c r="W1818">
        <v>27</v>
      </c>
      <c r="X1818">
        <v>25</v>
      </c>
      <c r="Y1818">
        <v>76</v>
      </c>
      <c r="Z1818">
        <v>0</v>
      </c>
      <c r="AA1818">
        <v>0</v>
      </c>
      <c r="AB1818">
        <v>0</v>
      </c>
      <c r="AC1818">
        <v>0</v>
      </c>
      <c r="AD1818">
        <v>4142</v>
      </c>
      <c r="AE1818">
        <v>8</v>
      </c>
      <c r="AF1818">
        <v>29</v>
      </c>
      <c r="AG1818">
        <v>27</v>
      </c>
      <c r="AH1818">
        <v>25</v>
      </c>
      <c r="AI1818" s="3">
        <v>3.2110091743119268E-2</v>
      </c>
      <c r="AJ1818" s="3">
        <v>0</v>
      </c>
      <c r="AK1818" s="3">
        <v>0</v>
      </c>
      <c r="AL1818" s="3">
        <v>0</v>
      </c>
      <c r="AM1818" s="3">
        <v>0</v>
      </c>
      <c r="AN1818" s="2">
        <f t="shared" ref="AN1818:AN1881" si="62">N1818+O1818</f>
        <v>3.3057851239669422E-2</v>
      </c>
      <c r="AO1818" s="2">
        <v>2.1035216260931223E-2</v>
      </c>
      <c r="AP1818">
        <f t="shared" ref="AP1818:AP1881" si="63">L1818+M1818</f>
        <v>140</v>
      </c>
    </row>
    <row r="1819" spans="1:42" ht="16.5" hidden="1" customHeight="1" x14ac:dyDescent="0.25">
      <c r="A1819" s="5" t="s">
        <v>802</v>
      </c>
      <c r="B1819" s="1" t="s">
        <v>226</v>
      </c>
      <c r="C1819" t="s">
        <v>36</v>
      </c>
      <c r="D1819" t="s">
        <v>43</v>
      </c>
      <c r="E1819" t="s">
        <v>38</v>
      </c>
      <c r="F1819" t="s">
        <v>227</v>
      </c>
      <c r="G1819">
        <v>73</v>
      </c>
      <c r="H1819">
        <v>7</v>
      </c>
      <c r="I1819">
        <v>39</v>
      </c>
      <c r="J1819">
        <v>3</v>
      </c>
      <c r="K1819">
        <v>4</v>
      </c>
      <c r="L1819">
        <v>11</v>
      </c>
      <c r="M1819">
        <v>129</v>
      </c>
      <c r="N1819" s="2">
        <v>2.5803424818203143E-3</v>
      </c>
      <c r="O1819" s="2">
        <v>3.0260380014074596E-2</v>
      </c>
      <c r="P1819">
        <v>134</v>
      </c>
      <c r="Q1819" s="2">
        <v>3.147756636128729E-2</v>
      </c>
      <c r="R1819">
        <v>4263</v>
      </c>
      <c r="S1819">
        <v>4257</v>
      </c>
      <c r="T1819">
        <v>2780</v>
      </c>
      <c r="U1819">
        <v>61</v>
      </c>
      <c r="V1819">
        <v>722</v>
      </c>
      <c r="W1819">
        <v>328</v>
      </c>
      <c r="X1819">
        <v>366</v>
      </c>
      <c r="Y1819">
        <v>60</v>
      </c>
      <c r="Z1819">
        <v>3</v>
      </c>
      <c r="AA1819">
        <v>48</v>
      </c>
      <c r="AB1819">
        <v>6</v>
      </c>
      <c r="AC1819">
        <v>7</v>
      </c>
      <c r="AD1819">
        <v>2793</v>
      </c>
      <c r="AE1819">
        <v>65</v>
      </c>
      <c r="AF1819">
        <v>713</v>
      </c>
      <c r="AG1819">
        <v>325</v>
      </c>
      <c r="AH1819">
        <v>363</v>
      </c>
      <c r="AI1819" s="3">
        <v>2.6136770497672754E-2</v>
      </c>
      <c r="AJ1819" s="3">
        <v>0.1076923076923077</v>
      </c>
      <c r="AK1819" s="3">
        <v>5.4698457223001401E-2</v>
      </c>
      <c r="AL1819" s="3">
        <v>9.2307692307692316E-3</v>
      </c>
      <c r="AM1819" s="3">
        <v>1.1019283746556474E-2</v>
      </c>
      <c r="AN1819" s="2">
        <f t="shared" si="62"/>
        <v>3.2840722495894911E-2</v>
      </c>
      <c r="AO1819" s="2">
        <v>0.34421225639821557</v>
      </c>
      <c r="AP1819">
        <f t="shared" si="63"/>
        <v>140</v>
      </c>
    </row>
    <row r="1820" spans="1:42" ht="16.5" hidden="1" customHeight="1" x14ac:dyDescent="0.25">
      <c r="A1820" s="5" t="s">
        <v>791</v>
      </c>
      <c r="B1820" s="1" t="s">
        <v>484</v>
      </c>
      <c r="C1820" t="s">
        <v>36</v>
      </c>
      <c r="D1820" t="s">
        <v>43</v>
      </c>
      <c r="E1820" t="s">
        <v>480</v>
      </c>
      <c r="F1820" t="s">
        <v>485</v>
      </c>
      <c r="G1820">
        <v>120</v>
      </c>
      <c r="H1820">
        <v>0</v>
      </c>
      <c r="I1820">
        <v>0</v>
      </c>
      <c r="J1820">
        <v>0</v>
      </c>
      <c r="K1820">
        <v>0</v>
      </c>
      <c r="L1820">
        <v>7</v>
      </c>
      <c r="M1820">
        <v>133</v>
      </c>
      <c r="N1820" s="2">
        <v>1.1341542449773169E-3</v>
      </c>
      <c r="O1820" s="2">
        <v>2.1548930654569021E-2</v>
      </c>
      <c r="P1820">
        <v>209</v>
      </c>
      <c r="Q1820" s="2">
        <v>3.3488223041179301E-2</v>
      </c>
      <c r="R1820">
        <v>6172</v>
      </c>
      <c r="S1820">
        <v>6241</v>
      </c>
      <c r="T1820">
        <v>5618</v>
      </c>
      <c r="U1820">
        <v>79</v>
      </c>
      <c r="V1820">
        <v>118</v>
      </c>
      <c r="W1820">
        <v>306</v>
      </c>
      <c r="X1820">
        <v>120</v>
      </c>
      <c r="Y1820">
        <v>183</v>
      </c>
      <c r="Z1820">
        <v>8</v>
      </c>
      <c r="AA1820">
        <v>0</v>
      </c>
      <c r="AB1820">
        <v>9</v>
      </c>
      <c r="AC1820">
        <v>0</v>
      </c>
      <c r="AD1820">
        <v>5555</v>
      </c>
      <c r="AE1820">
        <v>71</v>
      </c>
      <c r="AF1820">
        <v>118</v>
      </c>
      <c r="AG1820">
        <v>297</v>
      </c>
      <c r="AH1820">
        <v>120</v>
      </c>
      <c r="AI1820" s="3">
        <v>2.1602160216021602E-2</v>
      </c>
      <c r="AJ1820" s="3">
        <v>0</v>
      </c>
      <c r="AK1820" s="3">
        <v>0</v>
      </c>
      <c r="AL1820" s="3">
        <v>0</v>
      </c>
      <c r="AM1820" s="3">
        <v>0</v>
      </c>
      <c r="AN1820" s="2">
        <f t="shared" si="62"/>
        <v>2.2683084899546339E-2</v>
      </c>
      <c r="AO1820" s="2">
        <v>9.8360655737704916E-2</v>
      </c>
      <c r="AP1820">
        <f t="shared" si="63"/>
        <v>140</v>
      </c>
    </row>
    <row r="1821" spans="1:42" ht="16.5" hidden="1" customHeight="1" x14ac:dyDescent="0.25">
      <c r="A1821" s="4" t="s">
        <v>796</v>
      </c>
      <c r="B1821" s="1" t="s">
        <v>216</v>
      </c>
      <c r="C1821" t="s">
        <v>36</v>
      </c>
      <c r="D1821" t="s">
        <v>43</v>
      </c>
      <c r="E1821" t="s">
        <v>38</v>
      </c>
      <c r="F1821" t="s">
        <v>217</v>
      </c>
      <c r="G1821">
        <v>96</v>
      </c>
      <c r="H1821">
        <v>0</v>
      </c>
      <c r="I1821">
        <v>10</v>
      </c>
      <c r="J1821">
        <v>4</v>
      </c>
      <c r="K1821">
        <v>10</v>
      </c>
      <c r="L1821">
        <v>62</v>
      </c>
      <c r="M1821">
        <v>78</v>
      </c>
      <c r="N1821" s="2">
        <v>8.4595442761631872E-3</v>
      </c>
      <c r="O1821" s="2">
        <v>1.0642652476463364E-2</v>
      </c>
      <c r="P1821">
        <v>1177</v>
      </c>
      <c r="Q1821" s="2">
        <v>0.14068850107578293</v>
      </c>
      <c r="R1821">
        <v>7329</v>
      </c>
      <c r="S1821">
        <v>8366</v>
      </c>
      <c r="T1821">
        <v>6896</v>
      </c>
      <c r="U1821">
        <v>26</v>
      </c>
      <c r="V1821">
        <v>455</v>
      </c>
      <c r="W1821">
        <v>692</v>
      </c>
      <c r="X1821">
        <v>297</v>
      </c>
      <c r="Y1821">
        <v>792</v>
      </c>
      <c r="Z1821">
        <v>3</v>
      </c>
      <c r="AA1821">
        <v>190</v>
      </c>
      <c r="AB1821">
        <v>102</v>
      </c>
      <c r="AC1821">
        <v>62</v>
      </c>
      <c r="AD1821">
        <v>6200</v>
      </c>
      <c r="AE1821">
        <v>23</v>
      </c>
      <c r="AF1821">
        <v>275</v>
      </c>
      <c r="AG1821">
        <v>594</v>
      </c>
      <c r="AH1821">
        <v>245</v>
      </c>
      <c r="AI1821" s="3">
        <v>1.5483870967741935E-2</v>
      </c>
      <c r="AJ1821" s="3">
        <v>0</v>
      </c>
      <c r="AK1821" s="3">
        <v>3.6363636363636362E-2</v>
      </c>
      <c r="AL1821" s="3">
        <v>6.7340067340067337E-3</v>
      </c>
      <c r="AM1821" s="3">
        <v>4.0816326530612242E-2</v>
      </c>
      <c r="AN1821" s="2">
        <f t="shared" si="62"/>
        <v>1.9102196752626553E-2</v>
      </c>
      <c r="AO1821" s="2">
        <v>0.15496797056017445</v>
      </c>
      <c r="AP1821">
        <f t="shared" si="63"/>
        <v>140</v>
      </c>
    </row>
    <row r="1822" spans="1:42" ht="16.5" hidden="1" customHeight="1" x14ac:dyDescent="0.25">
      <c r="A1822" s="5" t="s">
        <v>794</v>
      </c>
      <c r="B1822" s="1" t="s">
        <v>236</v>
      </c>
      <c r="C1822" t="s">
        <v>36</v>
      </c>
      <c r="D1822" t="s">
        <v>43</v>
      </c>
      <c r="E1822" t="s">
        <v>38</v>
      </c>
      <c r="F1822" t="s">
        <v>237</v>
      </c>
      <c r="G1822">
        <v>31</v>
      </c>
      <c r="H1822">
        <v>0</v>
      </c>
      <c r="I1822">
        <v>135</v>
      </c>
      <c r="J1822">
        <v>40</v>
      </c>
      <c r="K1822">
        <v>13</v>
      </c>
      <c r="L1822">
        <v>106</v>
      </c>
      <c r="M1822">
        <v>129</v>
      </c>
      <c r="N1822" s="2">
        <v>7.4542897327707455E-2</v>
      </c>
      <c r="O1822" s="2">
        <v>9.0717299578059074E-2</v>
      </c>
      <c r="P1822">
        <v>825</v>
      </c>
      <c r="Q1822" s="2">
        <v>0.41003976143141152</v>
      </c>
      <c r="R1822">
        <v>1422</v>
      </c>
      <c r="S1822">
        <v>2012</v>
      </c>
      <c r="T1822">
        <v>660</v>
      </c>
      <c r="U1822">
        <v>47</v>
      </c>
      <c r="V1822">
        <v>769</v>
      </c>
      <c r="W1822">
        <v>242</v>
      </c>
      <c r="X1822">
        <v>294</v>
      </c>
      <c r="Y1822">
        <v>269</v>
      </c>
      <c r="Z1822">
        <v>9</v>
      </c>
      <c r="AA1822">
        <v>246</v>
      </c>
      <c r="AB1822">
        <v>61</v>
      </c>
      <c r="AC1822">
        <v>55</v>
      </c>
      <c r="AD1822">
        <v>422</v>
      </c>
      <c r="AE1822">
        <v>38</v>
      </c>
      <c r="AF1822">
        <v>658</v>
      </c>
      <c r="AG1822">
        <v>221</v>
      </c>
      <c r="AH1822">
        <v>252</v>
      </c>
      <c r="AI1822" s="3">
        <v>7.3459715639810422E-2</v>
      </c>
      <c r="AJ1822" s="3">
        <v>0</v>
      </c>
      <c r="AK1822" s="3">
        <v>0.20516717325227962</v>
      </c>
      <c r="AL1822" s="3">
        <v>0.18099547511312217</v>
      </c>
      <c r="AM1822" s="3">
        <v>5.1587301587301584E-2</v>
      </c>
      <c r="AN1822" s="2">
        <f t="shared" si="62"/>
        <v>0.16526019690576654</v>
      </c>
      <c r="AO1822" s="2">
        <v>0.73475801382778128</v>
      </c>
      <c r="AP1822">
        <f t="shared" si="63"/>
        <v>235</v>
      </c>
    </row>
    <row r="1823" spans="1:42" ht="16.5" hidden="1" customHeight="1" x14ac:dyDescent="0.25">
      <c r="A1823" s="4">
        <v>2011</v>
      </c>
      <c r="B1823" t="s">
        <v>712</v>
      </c>
      <c r="D1823" t="s">
        <v>32</v>
      </c>
      <c r="E1823" t="s">
        <v>534</v>
      </c>
      <c r="F1823" t="s">
        <v>713</v>
      </c>
      <c r="G1823">
        <v>128</v>
      </c>
      <c r="H1823">
        <v>0</v>
      </c>
      <c r="I1823">
        <v>3</v>
      </c>
      <c r="J1823">
        <v>0</v>
      </c>
      <c r="K1823">
        <v>0</v>
      </c>
      <c r="L1823">
        <v>0</v>
      </c>
      <c r="M1823">
        <v>139</v>
      </c>
      <c r="N1823" s="2">
        <v>0</v>
      </c>
      <c r="O1823" s="2">
        <v>0.36010362694300518</v>
      </c>
      <c r="P1823">
        <v>42</v>
      </c>
      <c r="Q1823" s="2">
        <v>0.1453287197231834</v>
      </c>
      <c r="R1823">
        <v>386</v>
      </c>
      <c r="S1823">
        <v>289</v>
      </c>
      <c r="T1823">
        <v>276</v>
      </c>
      <c r="U1823">
        <v>0</v>
      </c>
      <c r="V1823">
        <v>4</v>
      </c>
      <c r="W1823">
        <v>2</v>
      </c>
      <c r="X1823">
        <v>7</v>
      </c>
      <c r="Y1823">
        <v>37</v>
      </c>
      <c r="Z1823">
        <v>0</v>
      </c>
      <c r="AA1823">
        <v>0</v>
      </c>
      <c r="AB1823">
        <v>0</v>
      </c>
      <c r="AC1823">
        <v>0</v>
      </c>
      <c r="AD1823">
        <v>367</v>
      </c>
      <c r="AE1823">
        <v>0</v>
      </c>
      <c r="AF1823">
        <v>7</v>
      </c>
      <c r="AG1823">
        <v>2</v>
      </c>
      <c r="AH1823">
        <v>7</v>
      </c>
      <c r="AI1823" s="3">
        <v>0.34877384196185285</v>
      </c>
      <c r="AJ1823" s="3">
        <v>0</v>
      </c>
      <c r="AK1823" s="3">
        <v>0.42857142857142855</v>
      </c>
      <c r="AL1823" s="3">
        <v>0</v>
      </c>
      <c r="AM1823" s="3">
        <v>0</v>
      </c>
      <c r="AN1823" s="2">
        <f t="shared" si="62"/>
        <v>0.36010362694300518</v>
      </c>
      <c r="AO1823" s="2">
        <v>4.1775456919060053E-2</v>
      </c>
      <c r="AP1823">
        <f t="shared" si="63"/>
        <v>139</v>
      </c>
    </row>
    <row r="1824" spans="1:42" ht="16.5" hidden="1" customHeight="1" x14ac:dyDescent="0.25">
      <c r="A1824" s="4" t="s">
        <v>800</v>
      </c>
      <c r="B1824" t="s">
        <v>728</v>
      </c>
      <c r="D1824" t="s">
        <v>32</v>
      </c>
      <c r="E1824" t="s">
        <v>144</v>
      </c>
      <c r="F1824" t="s">
        <v>729</v>
      </c>
      <c r="G1824">
        <v>120</v>
      </c>
      <c r="H1824">
        <v>0</v>
      </c>
      <c r="I1824">
        <v>0</v>
      </c>
      <c r="J1824">
        <v>3</v>
      </c>
      <c r="K1824">
        <v>6</v>
      </c>
      <c r="L1824">
        <v>0</v>
      </c>
      <c r="M1824">
        <v>139</v>
      </c>
      <c r="N1824" s="2">
        <v>0</v>
      </c>
      <c r="O1824" s="2">
        <v>0.28137651821862347</v>
      </c>
      <c r="P1824">
        <v>43</v>
      </c>
      <c r="Q1824" s="2">
        <v>0.10804020100502512</v>
      </c>
      <c r="R1824">
        <v>494</v>
      </c>
      <c r="S1824">
        <v>398</v>
      </c>
      <c r="T1824">
        <v>372</v>
      </c>
      <c r="U1824">
        <v>0</v>
      </c>
      <c r="V1824">
        <v>3</v>
      </c>
      <c r="W1824">
        <v>9</v>
      </c>
      <c r="X1824">
        <v>14</v>
      </c>
      <c r="Y1824">
        <v>38</v>
      </c>
      <c r="Z1824">
        <v>0</v>
      </c>
      <c r="AA1824">
        <v>0</v>
      </c>
      <c r="AB1824">
        <v>0</v>
      </c>
      <c r="AC1824">
        <v>3</v>
      </c>
      <c r="AD1824">
        <v>454</v>
      </c>
      <c r="AE1824">
        <v>0</v>
      </c>
      <c r="AF1824">
        <v>3</v>
      </c>
      <c r="AG1824">
        <v>12</v>
      </c>
      <c r="AH1824">
        <v>17</v>
      </c>
      <c r="AI1824" s="3">
        <v>0.26431718061674009</v>
      </c>
      <c r="AJ1824" s="3">
        <v>0</v>
      </c>
      <c r="AK1824" s="3">
        <v>0</v>
      </c>
      <c r="AL1824" s="3">
        <v>0.25</v>
      </c>
      <c r="AM1824" s="3">
        <v>0.35294117647058826</v>
      </c>
      <c r="AN1824" s="2">
        <f t="shared" si="62"/>
        <v>0.28137651821862347</v>
      </c>
      <c r="AO1824" s="2">
        <v>6.584362139917696E-2</v>
      </c>
      <c r="AP1824">
        <f t="shared" si="63"/>
        <v>139</v>
      </c>
    </row>
    <row r="1825" spans="1:42" ht="16.5" hidden="1" customHeight="1" x14ac:dyDescent="0.25">
      <c r="A1825" s="5" t="s">
        <v>794</v>
      </c>
      <c r="B1825" t="s">
        <v>664</v>
      </c>
      <c r="D1825" t="s">
        <v>32</v>
      </c>
      <c r="E1825" t="s">
        <v>185</v>
      </c>
      <c r="F1825" t="s">
        <v>665</v>
      </c>
      <c r="G1825">
        <v>129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139</v>
      </c>
      <c r="N1825" s="2">
        <v>0</v>
      </c>
      <c r="O1825" s="2">
        <v>0.20746268656716418</v>
      </c>
      <c r="P1825">
        <v>40</v>
      </c>
      <c r="Q1825" s="2">
        <v>7.0052539404553416E-2</v>
      </c>
      <c r="R1825">
        <v>670</v>
      </c>
      <c r="S1825">
        <v>571</v>
      </c>
      <c r="T1825">
        <v>559</v>
      </c>
      <c r="U1825">
        <v>2</v>
      </c>
      <c r="V1825">
        <v>4</v>
      </c>
      <c r="W1825">
        <v>3</v>
      </c>
      <c r="X1825">
        <v>3</v>
      </c>
      <c r="Y1825">
        <v>36</v>
      </c>
      <c r="Z1825">
        <v>0</v>
      </c>
      <c r="AA1825">
        <v>0</v>
      </c>
      <c r="AB1825">
        <v>0</v>
      </c>
      <c r="AC1825">
        <v>0</v>
      </c>
      <c r="AD1825">
        <v>652</v>
      </c>
      <c r="AE1825">
        <v>2</v>
      </c>
      <c r="AF1825">
        <v>4</v>
      </c>
      <c r="AG1825">
        <v>3</v>
      </c>
      <c r="AH1825">
        <v>3</v>
      </c>
      <c r="AI1825" s="3">
        <v>0.19785276073619631</v>
      </c>
      <c r="AJ1825" s="3">
        <v>0</v>
      </c>
      <c r="AK1825" s="3">
        <v>0</v>
      </c>
      <c r="AL1825" s="3">
        <v>0</v>
      </c>
      <c r="AM1825" s="3">
        <v>0</v>
      </c>
      <c r="AN1825" s="2">
        <f t="shared" si="62"/>
        <v>0.20746268656716418</v>
      </c>
      <c r="AO1825" s="2">
        <v>1.8072289156626505E-2</v>
      </c>
      <c r="AP1825">
        <f t="shared" si="63"/>
        <v>139</v>
      </c>
    </row>
    <row r="1826" spans="1:42" ht="16.5" hidden="1" customHeight="1" x14ac:dyDescent="0.25">
      <c r="A1826" s="4" t="s">
        <v>798</v>
      </c>
      <c r="B1826" t="s">
        <v>664</v>
      </c>
      <c r="D1826" t="s">
        <v>32</v>
      </c>
      <c r="E1826" t="s">
        <v>185</v>
      </c>
      <c r="F1826" t="s">
        <v>665</v>
      </c>
      <c r="G1826">
        <v>129</v>
      </c>
      <c r="H1826">
        <v>0</v>
      </c>
      <c r="I1826">
        <v>0</v>
      </c>
      <c r="J1826">
        <v>0</v>
      </c>
      <c r="K1826">
        <v>6</v>
      </c>
      <c r="L1826">
        <v>0</v>
      </c>
      <c r="M1826">
        <v>139</v>
      </c>
      <c r="N1826" s="2">
        <v>0</v>
      </c>
      <c r="O1826" s="2">
        <v>0.20501474926253688</v>
      </c>
      <c r="P1826">
        <v>49</v>
      </c>
      <c r="Q1826" s="2">
        <v>8.3333333333333329E-2</v>
      </c>
      <c r="R1826">
        <v>678</v>
      </c>
      <c r="S1826">
        <v>588</v>
      </c>
      <c r="T1826">
        <v>577</v>
      </c>
      <c r="U1826">
        <v>0</v>
      </c>
      <c r="V1826">
        <v>5</v>
      </c>
      <c r="W1826">
        <v>5</v>
      </c>
      <c r="X1826">
        <v>1</v>
      </c>
      <c r="Y1826">
        <v>47</v>
      </c>
      <c r="Z1826">
        <v>0</v>
      </c>
      <c r="AA1826">
        <v>0</v>
      </c>
      <c r="AB1826">
        <v>0</v>
      </c>
      <c r="AC1826">
        <v>0</v>
      </c>
      <c r="AD1826">
        <v>659</v>
      </c>
      <c r="AE1826">
        <v>0</v>
      </c>
      <c r="AF1826">
        <v>5</v>
      </c>
      <c r="AG1826">
        <v>5</v>
      </c>
      <c r="AH1826">
        <v>7</v>
      </c>
      <c r="AI1826" s="3">
        <v>0.19575113808801214</v>
      </c>
      <c r="AJ1826" s="3">
        <v>0</v>
      </c>
      <c r="AK1826" s="3">
        <v>0</v>
      </c>
      <c r="AL1826" s="3">
        <v>0</v>
      </c>
      <c r="AM1826" s="3">
        <v>0.8571428571428571</v>
      </c>
      <c r="AN1826" s="2">
        <f t="shared" si="62"/>
        <v>0.20501474926253688</v>
      </c>
      <c r="AO1826" s="2">
        <v>2.514792899408284E-2</v>
      </c>
      <c r="AP1826">
        <f t="shared" si="63"/>
        <v>139</v>
      </c>
    </row>
    <row r="1827" spans="1:42" ht="16.5" hidden="1" customHeight="1" x14ac:dyDescent="0.25">
      <c r="A1827" s="5" t="s">
        <v>790</v>
      </c>
      <c r="B1827" t="s">
        <v>735</v>
      </c>
      <c r="D1827" t="s">
        <v>32</v>
      </c>
      <c r="E1827" t="s">
        <v>60</v>
      </c>
      <c r="F1827" t="s">
        <v>736</v>
      </c>
      <c r="G1827">
        <v>125</v>
      </c>
      <c r="H1827">
        <v>8</v>
      </c>
      <c r="I1827">
        <v>0</v>
      </c>
      <c r="J1827">
        <v>0</v>
      </c>
      <c r="K1827">
        <v>0</v>
      </c>
      <c r="L1827">
        <v>0</v>
      </c>
      <c r="M1827">
        <v>139</v>
      </c>
      <c r="N1827" s="2">
        <v>0</v>
      </c>
      <c r="O1827" s="2">
        <v>0.19093406593406592</v>
      </c>
      <c r="P1827">
        <v>44</v>
      </c>
      <c r="Q1827" s="2">
        <v>6.9510268562401265E-2</v>
      </c>
      <c r="R1827">
        <v>728</v>
      </c>
      <c r="S1827">
        <v>633</v>
      </c>
      <c r="T1827">
        <v>614</v>
      </c>
      <c r="U1827">
        <v>4</v>
      </c>
      <c r="V1827">
        <v>2</v>
      </c>
      <c r="W1827">
        <v>7</v>
      </c>
      <c r="X1827">
        <v>6</v>
      </c>
      <c r="Y1827">
        <v>38</v>
      </c>
      <c r="Z1827">
        <v>0</v>
      </c>
      <c r="AA1827">
        <v>0</v>
      </c>
      <c r="AB1827">
        <v>0</v>
      </c>
      <c r="AC1827">
        <v>3</v>
      </c>
      <c r="AD1827">
        <v>701</v>
      </c>
      <c r="AE1827">
        <v>12</v>
      </c>
      <c r="AF1827">
        <v>2</v>
      </c>
      <c r="AG1827">
        <v>7</v>
      </c>
      <c r="AH1827">
        <v>3</v>
      </c>
      <c r="AI1827" s="3">
        <v>0.1783166904422254</v>
      </c>
      <c r="AJ1827" s="3">
        <v>0.66666666666666663</v>
      </c>
      <c r="AK1827" s="3">
        <v>0</v>
      </c>
      <c r="AL1827" s="3">
        <v>0</v>
      </c>
      <c r="AM1827" s="3">
        <v>0</v>
      </c>
      <c r="AN1827" s="2">
        <f t="shared" si="62"/>
        <v>0.19093406593406592</v>
      </c>
      <c r="AO1827" s="2">
        <v>3.310344827586207E-2</v>
      </c>
      <c r="AP1827">
        <f t="shared" si="63"/>
        <v>139</v>
      </c>
    </row>
    <row r="1828" spans="1:42" ht="16.5" hidden="1" customHeight="1" x14ac:dyDescent="0.25">
      <c r="A1828" s="4" t="s">
        <v>796</v>
      </c>
      <c r="B1828" t="s">
        <v>718</v>
      </c>
      <c r="D1828" t="s">
        <v>32</v>
      </c>
      <c r="E1828" t="s">
        <v>288</v>
      </c>
      <c r="F1828" t="s">
        <v>719</v>
      </c>
      <c r="G1828">
        <v>122</v>
      </c>
      <c r="H1828">
        <v>0</v>
      </c>
      <c r="I1828">
        <v>0</v>
      </c>
      <c r="J1828">
        <v>5</v>
      </c>
      <c r="K1828">
        <v>3</v>
      </c>
      <c r="L1828">
        <v>0</v>
      </c>
      <c r="M1828">
        <v>139</v>
      </c>
      <c r="N1828" s="2">
        <v>0</v>
      </c>
      <c r="O1828" s="2">
        <v>0.15831435079726652</v>
      </c>
      <c r="P1828">
        <v>61</v>
      </c>
      <c r="Q1828" s="2">
        <v>7.6249999999999998E-2</v>
      </c>
      <c r="R1828">
        <v>878</v>
      </c>
      <c r="S1828">
        <v>800</v>
      </c>
      <c r="T1828">
        <v>717</v>
      </c>
      <c r="U1828">
        <v>4</v>
      </c>
      <c r="V1828">
        <v>18</v>
      </c>
      <c r="W1828">
        <v>29</v>
      </c>
      <c r="X1828">
        <v>32</v>
      </c>
      <c r="Y1828">
        <v>55</v>
      </c>
      <c r="Z1828">
        <v>0</v>
      </c>
      <c r="AA1828">
        <v>0</v>
      </c>
      <c r="AB1828">
        <v>0</v>
      </c>
      <c r="AC1828">
        <v>0</v>
      </c>
      <c r="AD1828">
        <v>784</v>
      </c>
      <c r="AE1828">
        <v>4</v>
      </c>
      <c r="AF1828">
        <v>18</v>
      </c>
      <c r="AG1828">
        <v>34</v>
      </c>
      <c r="AH1828">
        <v>35</v>
      </c>
      <c r="AI1828" s="3">
        <v>0.15561224489795919</v>
      </c>
      <c r="AJ1828" s="3">
        <v>0</v>
      </c>
      <c r="AK1828" s="3">
        <v>0</v>
      </c>
      <c r="AL1828" s="3">
        <v>0.14705882352941177</v>
      </c>
      <c r="AM1828" s="3">
        <v>8.5714285714285715E-2</v>
      </c>
      <c r="AN1828" s="2">
        <f t="shared" si="62"/>
        <v>0.15831435079726652</v>
      </c>
      <c r="AO1828" s="2">
        <v>0.104</v>
      </c>
      <c r="AP1828">
        <f t="shared" si="63"/>
        <v>139</v>
      </c>
    </row>
    <row r="1829" spans="1:42" ht="16.5" hidden="1" customHeight="1" x14ac:dyDescent="0.25">
      <c r="A1829" s="5" t="s">
        <v>789</v>
      </c>
      <c r="B1829" t="s">
        <v>615</v>
      </c>
      <c r="D1829" t="s">
        <v>32</v>
      </c>
      <c r="E1829" t="s">
        <v>616</v>
      </c>
      <c r="F1829" t="s">
        <v>617</v>
      </c>
      <c r="G1829">
        <v>134</v>
      </c>
      <c r="H1829">
        <v>0</v>
      </c>
      <c r="I1829">
        <v>0</v>
      </c>
      <c r="J1829">
        <v>0</v>
      </c>
      <c r="K1829">
        <v>4</v>
      </c>
      <c r="L1829">
        <v>0</v>
      </c>
      <c r="M1829">
        <v>139</v>
      </c>
      <c r="N1829" s="2">
        <v>0</v>
      </c>
      <c r="O1829" s="2">
        <v>0.12579185520361991</v>
      </c>
      <c r="P1829">
        <v>26</v>
      </c>
      <c r="Q1829" s="2">
        <v>2.620967741935484E-2</v>
      </c>
      <c r="R1829">
        <v>1105</v>
      </c>
      <c r="S1829">
        <v>992</v>
      </c>
      <c r="T1829">
        <v>895</v>
      </c>
      <c r="U1829">
        <v>4</v>
      </c>
      <c r="V1829">
        <v>8</v>
      </c>
      <c r="W1829">
        <v>12</v>
      </c>
      <c r="X1829">
        <v>73</v>
      </c>
      <c r="Y1829">
        <v>22</v>
      </c>
      <c r="Z1829">
        <v>0</v>
      </c>
      <c r="AA1829">
        <v>0</v>
      </c>
      <c r="AB1829">
        <v>0</v>
      </c>
      <c r="AC1829">
        <v>0</v>
      </c>
      <c r="AD1829">
        <v>1007</v>
      </c>
      <c r="AE1829">
        <v>4</v>
      </c>
      <c r="AF1829">
        <v>8</v>
      </c>
      <c r="AG1829">
        <v>12</v>
      </c>
      <c r="AH1829">
        <v>77</v>
      </c>
      <c r="AI1829" s="3">
        <v>0.13306852035749753</v>
      </c>
      <c r="AJ1829" s="3">
        <v>0</v>
      </c>
      <c r="AK1829" s="3">
        <v>0</v>
      </c>
      <c r="AL1829" s="3">
        <v>0</v>
      </c>
      <c r="AM1829" s="3">
        <v>5.1948051948051951E-2</v>
      </c>
      <c r="AN1829" s="2">
        <f t="shared" si="62"/>
        <v>0.12579185520361991</v>
      </c>
      <c r="AO1829" s="2">
        <v>9.1155234657039716E-2</v>
      </c>
      <c r="AP1829">
        <f t="shared" si="63"/>
        <v>139</v>
      </c>
    </row>
    <row r="1830" spans="1:42" ht="16.5" hidden="1" customHeight="1" x14ac:dyDescent="0.25">
      <c r="A1830" s="4" t="s">
        <v>801</v>
      </c>
      <c r="B1830" s="1" t="s">
        <v>92</v>
      </c>
      <c r="D1830" t="s">
        <v>32</v>
      </c>
      <c r="E1830" t="s">
        <v>86</v>
      </c>
      <c r="F1830" t="s">
        <v>93</v>
      </c>
      <c r="G1830">
        <v>126</v>
      </c>
      <c r="H1830">
        <v>0</v>
      </c>
      <c r="I1830">
        <v>0</v>
      </c>
      <c r="J1830">
        <v>0</v>
      </c>
      <c r="K1830">
        <v>5</v>
      </c>
      <c r="L1830">
        <v>63</v>
      </c>
      <c r="M1830">
        <v>76</v>
      </c>
      <c r="N1830" s="2">
        <v>2.9207232267037551E-2</v>
      </c>
      <c r="O1830" s="2">
        <v>3.5234121464997679E-2</v>
      </c>
      <c r="P1830">
        <v>69</v>
      </c>
      <c r="Q1830" s="2">
        <v>3.3061811212266409E-2</v>
      </c>
      <c r="R1830">
        <v>2157</v>
      </c>
      <c r="S1830">
        <v>2087</v>
      </c>
      <c r="T1830">
        <v>1921</v>
      </c>
      <c r="U1830">
        <v>2</v>
      </c>
      <c r="V1830">
        <v>39</v>
      </c>
      <c r="W1830">
        <v>23</v>
      </c>
      <c r="X1830">
        <v>102</v>
      </c>
      <c r="Y1830">
        <v>61</v>
      </c>
      <c r="Z1830">
        <v>0</v>
      </c>
      <c r="AA1830">
        <v>0</v>
      </c>
      <c r="AB1830">
        <v>0</v>
      </c>
      <c r="AC1830">
        <v>0</v>
      </c>
      <c r="AD1830">
        <v>1986</v>
      </c>
      <c r="AE1830">
        <v>2</v>
      </c>
      <c r="AF1830">
        <v>39</v>
      </c>
      <c r="AG1830">
        <v>23</v>
      </c>
      <c r="AH1830">
        <v>107</v>
      </c>
      <c r="AI1830" s="3">
        <v>6.3444108761329304E-2</v>
      </c>
      <c r="AJ1830" s="3">
        <v>0</v>
      </c>
      <c r="AK1830" s="3">
        <v>0</v>
      </c>
      <c r="AL1830" s="3">
        <v>0</v>
      </c>
      <c r="AM1830" s="3">
        <v>4.6728971962616821E-2</v>
      </c>
      <c r="AN1830" s="2">
        <f t="shared" si="62"/>
        <v>6.4441353732035231E-2</v>
      </c>
      <c r="AO1830" s="2">
        <v>7.9276773296244787E-2</v>
      </c>
      <c r="AP1830">
        <f t="shared" si="63"/>
        <v>139</v>
      </c>
    </row>
    <row r="1831" spans="1:42" ht="16.5" hidden="1" customHeight="1" x14ac:dyDescent="0.25">
      <c r="A1831" s="5" t="s">
        <v>788</v>
      </c>
      <c r="B1831" s="1" t="s">
        <v>377</v>
      </c>
      <c r="D1831" t="s">
        <v>32</v>
      </c>
      <c r="E1831" t="s">
        <v>373</v>
      </c>
      <c r="F1831" t="s">
        <v>378</v>
      </c>
      <c r="G1831">
        <v>136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139</v>
      </c>
      <c r="N1831" s="2">
        <v>0</v>
      </c>
      <c r="O1831" s="2">
        <v>5.6596091205211724E-2</v>
      </c>
      <c r="P1831">
        <v>17</v>
      </c>
      <c r="Q1831" s="2">
        <v>7.2836332476435301E-3</v>
      </c>
      <c r="R1831">
        <v>2456</v>
      </c>
      <c r="S1831">
        <v>2334</v>
      </c>
      <c r="T1831">
        <v>1450</v>
      </c>
      <c r="U1831">
        <v>9</v>
      </c>
      <c r="V1831">
        <v>39</v>
      </c>
      <c r="W1831">
        <v>234</v>
      </c>
      <c r="X1831">
        <v>602</v>
      </c>
      <c r="Y1831">
        <v>11</v>
      </c>
      <c r="Z1831">
        <v>0</v>
      </c>
      <c r="AA1831">
        <v>0</v>
      </c>
      <c r="AB1831">
        <v>0</v>
      </c>
      <c r="AC1831">
        <v>0</v>
      </c>
      <c r="AD1831">
        <v>1575</v>
      </c>
      <c r="AE1831">
        <v>9</v>
      </c>
      <c r="AF1831">
        <v>39</v>
      </c>
      <c r="AG1831">
        <v>234</v>
      </c>
      <c r="AH1831">
        <v>602</v>
      </c>
      <c r="AI1831" s="3">
        <v>8.6349206349206356E-2</v>
      </c>
      <c r="AJ1831" s="3">
        <v>0</v>
      </c>
      <c r="AK1831" s="3">
        <v>0</v>
      </c>
      <c r="AL1831" s="3">
        <v>0</v>
      </c>
      <c r="AM1831" s="3">
        <v>0</v>
      </c>
      <c r="AN1831" s="2">
        <f t="shared" si="62"/>
        <v>5.6596091205211724E-2</v>
      </c>
      <c r="AO1831" s="2">
        <v>0.35949572997153312</v>
      </c>
      <c r="AP1831">
        <f t="shared" si="63"/>
        <v>139</v>
      </c>
    </row>
    <row r="1832" spans="1:42" ht="16.5" hidden="1" customHeight="1" x14ac:dyDescent="0.25">
      <c r="A1832" s="5" t="s">
        <v>795</v>
      </c>
      <c r="B1832" s="1" t="s">
        <v>59</v>
      </c>
      <c r="D1832" t="s">
        <v>32</v>
      </c>
      <c r="E1832" t="s">
        <v>60</v>
      </c>
      <c r="F1832" t="s">
        <v>61</v>
      </c>
      <c r="G1832">
        <v>102</v>
      </c>
      <c r="H1832">
        <v>22</v>
      </c>
      <c r="I1832">
        <v>0</v>
      </c>
      <c r="J1832">
        <v>0</v>
      </c>
      <c r="K1832">
        <v>0</v>
      </c>
      <c r="L1832">
        <v>15</v>
      </c>
      <c r="M1832">
        <v>124</v>
      </c>
      <c r="N1832" s="2">
        <v>5.6116722783389446E-3</v>
      </c>
      <c r="O1832" s="2">
        <v>4.6389824167601942E-2</v>
      </c>
      <c r="P1832">
        <v>289</v>
      </c>
      <c r="Q1832" s="2">
        <v>0.10237336167198016</v>
      </c>
      <c r="R1832">
        <v>2673</v>
      </c>
      <c r="S1832">
        <v>2823</v>
      </c>
      <c r="T1832">
        <v>2367</v>
      </c>
      <c r="U1832">
        <v>360</v>
      </c>
      <c r="V1832">
        <v>32</v>
      </c>
      <c r="W1832">
        <v>18</v>
      </c>
      <c r="X1832">
        <v>46</v>
      </c>
      <c r="Y1832">
        <v>266</v>
      </c>
      <c r="Z1832">
        <v>12</v>
      </c>
      <c r="AA1832">
        <v>0</v>
      </c>
      <c r="AB1832">
        <v>0</v>
      </c>
      <c r="AC1832">
        <v>3</v>
      </c>
      <c r="AD1832">
        <v>2203</v>
      </c>
      <c r="AE1832">
        <v>370</v>
      </c>
      <c r="AF1832">
        <v>32</v>
      </c>
      <c r="AG1832">
        <v>18</v>
      </c>
      <c r="AH1832">
        <v>43</v>
      </c>
      <c r="AI1832" s="3">
        <v>4.6300499319110303E-2</v>
      </c>
      <c r="AJ1832" s="3">
        <v>5.9459459459459463E-2</v>
      </c>
      <c r="AK1832" s="3">
        <v>0</v>
      </c>
      <c r="AL1832" s="3">
        <v>0</v>
      </c>
      <c r="AM1832" s="3">
        <v>0</v>
      </c>
      <c r="AN1832" s="2">
        <f t="shared" si="62"/>
        <v>5.200149644594089E-2</v>
      </c>
      <c r="AO1832" s="2">
        <v>0.17366841710427608</v>
      </c>
      <c r="AP1832">
        <f t="shared" si="63"/>
        <v>139</v>
      </c>
    </row>
    <row r="1833" spans="1:42" ht="16.5" hidden="1" customHeight="1" x14ac:dyDescent="0.25">
      <c r="A1833" s="5" t="s">
        <v>793</v>
      </c>
      <c r="B1833" s="1" t="s">
        <v>203</v>
      </c>
      <c r="D1833" t="s">
        <v>32</v>
      </c>
      <c r="E1833" t="s">
        <v>197</v>
      </c>
      <c r="F1833" t="s">
        <v>204</v>
      </c>
      <c r="G1833">
        <v>137</v>
      </c>
      <c r="H1833">
        <v>0</v>
      </c>
      <c r="I1833">
        <v>0</v>
      </c>
      <c r="J1833">
        <v>0</v>
      </c>
      <c r="K1833">
        <v>0</v>
      </c>
      <c r="L1833">
        <v>9</v>
      </c>
      <c r="M1833">
        <v>130</v>
      </c>
      <c r="N1833" s="2">
        <v>2.9860650298606504E-3</v>
      </c>
      <c r="O1833" s="2">
        <v>4.3132050431320505E-2</v>
      </c>
      <c r="P1833">
        <v>35</v>
      </c>
      <c r="Q1833" s="2">
        <v>1.2027491408934709E-2</v>
      </c>
      <c r="R1833">
        <v>3014</v>
      </c>
      <c r="S1833">
        <v>2910</v>
      </c>
      <c r="T1833">
        <v>2478</v>
      </c>
      <c r="U1833">
        <v>140</v>
      </c>
      <c r="V1833">
        <v>108</v>
      </c>
      <c r="W1833">
        <v>55</v>
      </c>
      <c r="X1833">
        <v>129</v>
      </c>
      <c r="Y1833">
        <v>30</v>
      </c>
      <c r="Z1833">
        <v>0</v>
      </c>
      <c r="AA1833">
        <v>0</v>
      </c>
      <c r="AB1833">
        <v>0</v>
      </c>
      <c r="AC1833">
        <v>0</v>
      </c>
      <c r="AD1833">
        <v>2585</v>
      </c>
      <c r="AE1833">
        <v>140</v>
      </c>
      <c r="AF1833">
        <v>108</v>
      </c>
      <c r="AG1833">
        <v>55</v>
      </c>
      <c r="AH1833">
        <v>129</v>
      </c>
      <c r="AI1833" s="3">
        <v>5.299806576402321E-2</v>
      </c>
      <c r="AJ1833" s="3">
        <v>0</v>
      </c>
      <c r="AK1833" s="3">
        <v>0</v>
      </c>
      <c r="AL1833" s="3">
        <v>0</v>
      </c>
      <c r="AM1833" s="3">
        <v>0</v>
      </c>
      <c r="AN1833" s="2">
        <f t="shared" si="62"/>
        <v>4.6118115461181157E-2</v>
      </c>
      <c r="AO1833" s="2">
        <v>0.14318859794497846</v>
      </c>
      <c r="AP1833">
        <f t="shared" si="63"/>
        <v>139</v>
      </c>
    </row>
    <row r="1834" spans="1:42" ht="16.5" hidden="1" customHeight="1" x14ac:dyDescent="0.25">
      <c r="A1834" s="5" t="s">
        <v>787</v>
      </c>
      <c r="B1834" s="1" t="s">
        <v>484</v>
      </c>
      <c r="C1834" t="s">
        <v>36</v>
      </c>
      <c r="D1834" t="s">
        <v>43</v>
      </c>
      <c r="E1834" t="s">
        <v>480</v>
      </c>
      <c r="F1834" t="s">
        <v>485</v>
      </c>
      <c r="G1834">
        <v>123</v>
      </c>
      <c r="H1834">
        <v>3</v>
      </c>
      <c r="I1834">
        <v>3</v>
      </c>
      <c r="J1834">
        <v>0</v>
      </c>
      <c r="K1834">
        <v>0</v>
      </c>
      <c r="L1834">
        <v>0</v>
      </c>
      <c r="M1834">
        <v>139</v>
      </c>
      <c r="N1834" s="2">
        <v>0</v>
      </c>
      <c r="O1834" s="2">
        <v>2.7900441589723001E-2</v>
      </c>
      <c r="P1834">
        <v>172</v>
      </c>
      <c r="Q1834" s="2">
        <v>3.4297108673978068E-2</v>
      </c>
      <c r="R1834">
        <v>4982</v>
      </c>
      <c r="S1834">
        <v>5015</v>
      </c>
      <c r="T1834">
        <v>4676</v>
      </c>
      <c r="U1834">
        <v>60</v>
      </c>
      <c r="V1834">
        <v>81</v>
      </c>
      <c r="W1834">
        <v>149</v>
      </c>
      <c r="X1834">
        <v>49</v>
      </c>
      <c r="Y1834">
        <v>155</v>
      </c>
      <c r="Z1834">
        <v>5</v>
      </c>
      <c r="AA1834">
        <v>0</v>
      </c>
      <c r="AB1834">
        <v>0</v>
      </c>
      <c r="AC1834">
        <v>0</v>
      </c>
      <c r="AD1834">
        <v>4644</v>
      </c>
      <c r="AE1834">
        <v>58</v>
      </c>
      <c r="AF1834">
        <v>84</v>
      </c>
      <c r="AG1834">
        <v>149</v>
      </c>
      <c r="AH1834">
        <v>49</v>
      </c>
      <c r="AI1834" s="3">
        <v>2.6485788113695091E-2</v>
      </c>
      <c r="AJ1834" s="3">
        <v>5.1724137931034482E-2</v>
      </c>
      <c r="AK1834" s="3">
        <v>3.5714285714285712E-2</v>
      </c>
      <c r="AL1834" s="3">
        <v>0</v>
      </c>
      <c r="AM1834" s="3">
        <v>0</v>
      </c>
      <c r="AN1834" s="2">
        <f t="shared" si="62"/>
        <v>2.7900441589723001E-2</v>
      </c>
      <c r="AO1834" s="2">
        <v>6.8218298555377213E-2</v>
      </c>
      <c r="AP1834">
        <f t="shared" si="63"/>
        <v>139</v>
      </c>
    </row>
    <row r="1835" spans="1:42" ht="16.5" hidden="1" customHeight="1" x14ac:dyDescent="0.25">
      <c r="A1835" s="5" t="s">
        <v>791</v>
      </c>
      <c r="B1835" s="1" t="s">
        <v>435</v>
      </c>
      <c r="C1835" t="s">
        <v>36</v>
      </c>
      <c r="D1835" t="s">
        <v>43</v>
      </c>
      <c r="E1835" t="s">
        <v>429</v>
      </c>
      <c r="F1835" t="s">
        <v>436</v>
      </c>
      <c r="G1835">
        <v>109</v>
      </c>
      <c r="H1835">
        <v>0</v>
      </c>
      <c r="I1835">
        <v>7</v>
      </c>
      <c r="J1835">
        <v>7</v>
      </c>
      <c r="K1835">
        <v>4</v>
      </c>
      <c r="L1835">
        <v>38</v>
      </c>
      <c r="M1835">
        <v>101</v>
      </c>
      <c r="N1835" s="2">
        <v>4.397639162134012E-3</v>
      </c>
      <c r="O1835" s="2">
        <v>1.1688461983566717E-2</v>
      </c>
      <c r="P1835">
        <v>179</v>
      </c>
      <c r="Q1835" s="2">
        <v>2.0619744269093424E-2</v>
      </c>
      <c r="R1835">
        <v>8641</v>
      </c>
      <c r="S1835">
        <v>8681</v>
      </c>
      <c r="T1835">
        <v>7476</v>
      </c>
      <c r="U1835">
        <v>58</v>
      </c>
      <c r="V1835">
        <v>282</v>
      </c>
      <c r="W1835">
        <v>628</v>
      </c>
      <c r="X1835">
        <v>237</v>
      </c>
      <c r="Y1835">
        <v>142</v>
      </c>
      <c r="Z1835">
        <v>0</v>
      </c>
      <c r="AA1835">
        <v>9</v>
      </c>
      <c r="AB1835">
        <v>7</v>
      </c>
      <c r="AC1835">
        <v>4</v>
      </c>
      <c r="AD1835">
        <v>7443</v>
      </c>
      <c r="AE1835">
        <v>58</v>
      </c>
      <c r="AF1835">
        <v>280</v>
      </c>
      <c r="AG1835">
        <v>628</v>
      </c>
      <c r="AH1835">
        <v>237</v>
      </c>
      <c r="AI1835" s="3">
        <v>1.4644632540642214E-2</v>
      </c>
      <c r="AJ1835" s="3">
        <v>0</v>
      </c>
      <c r="AK1835" s="3">
        <v>2.5000000000000001E-2</v>
      </c>
      <c r="AL1835" s="3">
        <v>1.1146496815286623E-2</v>
      </c>
      <c r="AM1835" s="3">
        <v>1.6877637130801686E-2</v>
      </c>
      <c r="AN1835" s="2">
        <f t="shared" si="62"/>
        <v>1.6086101145700728E-2</v>
      </c>
      <c r="AO1835" s="2">
        <v>0.13913948646773075</v>
      </c>
      <c r="AP1835">
        <f t="shared" si="63"/>
        <v>139</v>
      </c>
    </row>
    <row r="1836" spans="1:42" ht="16.5" hidden="1" customHeight="1" x14ac:dyDescent="0.25">
      <c r="A1836" s="4" t="s">
        <v>798</v>
      </c>
      <c r="B1836" t="s">
        <v>712</v>
      </c>
      <c r="D1836" t="s">
        <v>32</v>
      </c>
      <c r="E1836" t="s">
        <v>534</v>
      </c>
      <c r="F1836" t="s">
        <v>713</v>
      </c>
      <c r="G1836">
        <v>122</v>
      </c>
      <c r="H1836">
        <v>0</v>
      </c>
      <c r="I1836">
        <v>0</v>
      </c>
      <c r="J1836">
        <v>0</v>
      </c>
      <c r="K1836">
        <v>3</v>
      </c>
      <c r="L1836">
        <v>0</v>
      </c>
      <c r="M1836">
        <v>138</v>
      </c>
      <c r="N1836" s="2">
        <v>0</v>
      </c>
      <c r="O1836" s="2">
        <v>0.36799999999999999</v>
      </c>
      <c r="P1836">
        <v>31</v>
      </c>
      <c r="Q1836" s="2">
        <v>0.11567164179104478</v>
      </c>
      <c r="R1836">
        <v>375</v>
      </c>
      <c r="S1836">
        <v>268</v>
      </c>
      <c r="T1836">
        <v>251</v>
      </c>
      <c r="U1836">
        <v>0</v>
      </c>
      <c r="V1836">
        <v>3</v>
      </c>
      <c r="W1836">
        <v>1</v>
      </c>
      <c r="X1836">
        <v>13</v>
      </c>
      <c r="Y1836">
        <v>22</v>
      </c>
      <c r="Z1836">
        <v>0</v>
      </c>
      <c r="AA1836">
        <v>0</v>
      </c>
      <c r="AB1836">
        <v>0</v>
      </c>
      <c r="AC1836">
        <v>5</v>
      </c>
      <c r="AD1836">
        <v>351</v>
      </c>
      <c r="AE1836">
        <v>0</v>
      </c>
      <c r="AF1836">
        <v>3</v>
      </c>
      <c r="AG1836">
        <v>1</v>
      </c>
      <c r="AH1836">
        <v>11</v>
      </c>
      <c r="AI1836" s="3">
        <v>0.3475783475783476</v>
      </c>
      <c r="AJ1836" s="3">
        <v>0</v>
      </c>
      <c r="AK1836" s="3">
        <v>0</v>
      </c>
      <c r="AL1836" s="3">
        <v>0</v>
      </c>
      <c r="AM1836" s="3">
        <v>0.27272727272727271</v>
      </c>
      <c r="AN1836" s="2">
        <f t="shared" si="62"/>
        <v>0.36799999999999999</v>
      </c>
      <c r="AO1836" s="2">
        <v>4.0983606557377046E-2</v>
      </c>
      <c r="AP1836">
        <f t="shared" si="63"/>
        <v>138</v>
      </c>
    </row>
    <row r="1837" spans="1:42" ht="16.5" hidden="1" customHeight="1" x14ac:dyDescent="0.25">
      <c r="A1837" s="5" t="s">
        <v>790</v>
      </c>
      <c r="B1837" t="s">
        <v>712</v>
      </c>
      <c r="D1837" t="s">
        <v>32</v>
      </c>
      <c r="E1837" t="s">
        <v>534</v>
      </c>
      <c r="F1837" t="s">
        <v>713</v>
      </c>
      <c r="G1837">
        <v>130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138</v>
      </c>
      <c r="N1837" s="2">
        <v>0</v>
      </c>
      <c r="O1837" s="2">
        <v>0.31011235955056182</v>
      </c>
      <c r="P1837">
        <v>40</v>
      </c>
      <c r="Q1837" s="2">
        <v>0.11527377521613832</v>
      </c>
      <c r="R1837">
        <v>445</v>
      </c>
      <c r="S1837">
        <v>347</v>
      </c>
      <c r="T1837">
        <v>341</v>
      </c>
      <c r="U1837">
        <v>1</v>
      </c>
      <c r="V1837">
        <v>2</v>
      </c>
      <c r="W1837">
        <v>0</v>
      </c>
      <c r="X1837">
        <v>3</v>
      </c>
      <c r="Y1837">
        <v>38</v>
      </c>
      <c r="Z1837">
        <v>0</v>
      </c>
      <c r="AA1837">
        <v>0</v>
      </c>
      <c r="AB1837">
        <v>0</v>
      </c>
      <c r="AC1837">
        <v>0</v>
      </c>
      <c r="AD1837">
        <v>433</v>
      </c>
      <c r="AE1837">
        <v>1</v>
      </c>
      <c r="AF1837">
        <v>2</v>
      </c>
      <c r="AG1837">
        <v>0</v>
      </c>
      <c r="AH1837">
        <v>3</v>
      </c>
      <c r="AI1837" s="3">
        <v>0.30023094688221708</v>
      </c>
      <c r="AJ1837" s="3">
        <v>0</v>
      </c>
      <c r="AK1837" s="3">
        <v>0</v>
      </c>
      <c r="AL1837" s="3">
        <v>0</v>
      </c>
      <c r="AM1837" s="3">
        <v>0</v>
      </c>
      <c r="AN1837" s="2">
        <f t="shared" si="62"/>
        <v>0.31011235955056182</v>
      </c>
      <c r="AO1837" s="2">
        <v>1.366742596810934E-2</v>
      </c>
      <c r="AP1837">
        <f t="shared" si="63"/>
        <v>138</v>
      </c>
    </row>
    <row r="1838" spans="1:42" ht="16.5" hidden="1" customHeight="1" x14ac:dyDescent="0.25">
      <c r="A1838" s="4" t="s">
        <v>801</v>
      </c>
      <c r="B1838" t="s">
        <v>656</v>
      </c>
      <c r="D1838" t="s">
        <v>32</v>
      </c>
      <c r="E1838" t="s">
        <v>322</v>
      </c>
      <c r="F1838" t="s">
        <v>657</v>
      </c>
      <c r="G1838">
        <v>125</v>
      </c>
      <c r="H1838">
        <v>0</v>
      </c>
      <c r="I1838">
        <v>0</v>
      </c>
      <c r="J1838">
        <v>0</v>
      </c>
      <c r="K1838">
        <v>11</v>
      </c>
      <c r="L1838">
        <v>0</v>
      </c>
      <c r="M1838">
        <v>138</v>
      </c>
      <c r="N1838" s="2">
        <v>0</v>
      </c>
      <c r="O1838" s="2">
        <v>0.23389830508474577</v>
      </c>
      <c r="P1838">
        <v>21</v>
      </c>
      <c r="Q1838" s="2">
        <v>4.4397463002114168E-2</v>
      </c>
      <c r="R1838">
        <v>590</v>
      </c>
      <c r="S1838">
        <v>473</v>
      </c>
      <c r="T1838">
        <v>398</v>
      </c>
      <c r="U1838">
        <v>5</v>
      </c>
      <c r="V1838">
        <v>8</v>
      </c>
      <c r="W1838">
        <v>3</v>
      </c>
      <c r="X1838">
        <v>59</v>
      </c>
      <c r="Y1838">
        <v>17</v>
      </c>
      <c r="Z1838">
        <v>0</v>
      </c>
      <c r="AA1838">
        <v>0</v>
      </c>
      <c r="AB1838">
        <v>0</v>
      </c>
      <c r="AC1838">
        <v>0</v>
      </c>
      <c r="AD1838">
        <v>506</v>
      </c>
      <c r="AE1838">
        <v>5</v>
      </c>
      <c r="AF1838">
        <v>8</v>
      </c>
      <c r="AG1838">
        <v>3</v>
      </c>
      <c r="AH1838">
        <v>70</v>
      </c>
      <c r="AI1838" s="3">
        <v>0.24703557312252963</v>
      </c>
      <c r="AJ1838" s="3">
        <v>0</v>
      </c>
      <c r="AK1838" s="3">
        <v>0</v>
      </c>
      <c r="AL1838" s="3">
        <v>0</v>
      </c>
      <c r="AM1838" s="3">
        <v>0.15714285714285714</v>
      </c>
      <c r="AN1838" s="2">
        <f t="shared" si="62"/>
        <v>0.23389830508474577</v>
      </c>
      <c r="AO1838" s="2">
        <v>0.14527027027027026</v>
      </c>
      <c r="AP1838">
        <f t="shared" si="63"/>
        <v>138</v>
      </c>
    </row>
    <row r="1839" spans="1:42" ht="16.5" hidden="1" customHeight="1" x14ac:dyDescent="0.25">
      <c r="A1839" s="4" t="s">
        <v>801</v>
      </c>
      <c r="B1839" s="1" t="s">
        <v>594</v>
      </c>
      <c r="D1839" t="s">
        <v>32</v>
      </c>
      <c r="E1839" t="s">
        <v>333</v>
      </c>
      <c r="F1839" t="s">
        <v>595</v>
      </c>
      <c r="G1839">
        <v>111</v>
      </c>
      <c r="H1839">
        <v>0</v>
      </c>
      <c r="I1839">
        <v>0</v>
      </c>
      <c r="J1839">
        <v>0</v>
      </c>
      <c r="K1839">
        <v>5</v>
      </c>
      <c r="L1839">
        <v>10</v>
      </c>
      <c r="M1839">
        <v>128</v>
      </c>
      <c r="N1839" s="2">
        <v>1.2330456226880395E-2</v>
      </c>
      <c r="O1839" s="2">
        <v>0.15782983970406905</v>
      </c>
      <c r="P1839">
        <v>185</v>
      </c>
      <c r="Q1839" s="2">
        <v>0.21561771561771562</v>
      </c>
      <c r="R1839">
        <v>811</v>
      </c>
      <c r="S1839">
        <v>858</v>
      </c>
      <c r="T1839">
        <v>823</v>
      </c>
      <c r="U1839">
        <v>4</v>
      </c>
      <c r="V1839">
        <v>11</v>
      </c>
      <c r="W1839">
        <v>17</v>
      </c>
      <c r="X1839">
        <v>3</v>
      </c>
      <c r="Y1839">
        <v>176</v>
      </c>
      <c r="Z1839">
        <v>0</v>
      </c>
      <c r="AA1839">
        <v>0</v>
      </c>
      <c r="AB1839">
        <v>0</v>
      </c>
      <c r="AC1839">
        <v>0</v>
      </c>
      <c r="AD1839">
        <v>758</v>
      </c>
      <c r="AE1839">
        <v>4</v>
      </c>
      <c r="AF1839">
        <v>11</v>
      </c>
      <c r="AG1839">
        <v>17</v>
      </c>
      <c r="AH1839">
        <v>8</v>
      </c>
      <c r="AI1839" s="3">
        <v>0.14643799472295516</v>
      </c>
      <c r="AJ1839" s="3">
        <v>0</v>
      </c>
      <c r="AK1839" s="3">
        <v>0</v>
      </c>
      <c r="AL1839" s="3">
        <v>0</v>
      </c>
      <c r="AM1839" s="3">
        <v>0.625</v>
      </c>
      <c r="AN1839" s="2">
        <f t="shared" si="62"/>
        <v>0.17016029593094945</v>
      </c>
      <c r="AO1839" s="2">
        <v>5.0125313283208017E-2</v>
      </c>
      <c r="AP1839">
        <f t="shared" si="63"/>
        <v>138</v>
      </c>
    </row>
    <row r="1840" spans="1:42" ht="16.5" hidden="1" customHeight="1" x14ac:dyDescent="0.25">
      <c r="A1840" s="5" t="s">
        <v>794</v>
      </c>
      <c r="B1840" s="1" t="s">
        <v>153</v>
      </c>
      <c r="D1840" t="s">
        <v>32</v>
      </c>
      <c r="E1840" t="s">
        <v>149</v>
      </c>
      <c r="F1840" t="s">
        <v>154</v>
      </c>
      <c r="G1840">
        <v>136</v>
      </c>
      <c r="H1840">
        <v>0</v>
      </c>
      <c r="I1840">
        <v>0</v>
      </c>
      <c r="J1840">
        <v>0</v>
      </c>
      <c r="K1840">
        <v>0</v>
      </c>
      <c r="L1840">
        <v>60</v>
      </c>
      <c r="M1840">
        <v>78</v>
      </c>
      <c r="N1840" s="2">
        <v>4.1379310344827586E-2</v>
      </c>
      <c r="O1840" s="2">
        <v>5.3793103448275863E-2</v>
      </c>
      <c r="P1840">
        <v>260</v>
      </c>
      <c r="Q1840" s="2">
        <v>0.16539440203562342</v>
      </c>
      <c r="R1840">
        <v>1450</v>
      </c>
      <c r="S1840">
        <v>1572</v>
      </c>
      <c r="T1840">
        <v>1545</v>
      </c>
      <c r="U1840">
        <v>12</v>
      </c>
      <c r="V1840">
        <v>9</v>
      </c>
      <c r="W1840">
        <v>1</v>
      </c>
      <c r="X1840">
        <v>5</v>
      </c>
      <c r="Y1840">
        <v>255</v>
      </c>
      <c r="Z1840">
        <v>0</v>
      </c>
      <c r="AA1840">
        <v>0</v>
      </c>
      <c r="AB1840">
        <v>0</v>
      </c>
      <c r="AC1840">
        <v>0</v>
      </c>
      <c r="AD1840">
        <v>1426</v>
      </c>
      <c r="AE1840">
        <v>12</v>
      </c>
      <c r="AF1840">
        <v>9</v>
      </c>
      <c r="AG1840">
        <v>1</v>
      </c>
      <c r="AH1840">
        <v>5</v>
      </c>
      <c r="AI1840" s="3">
        <v>9.5371669004207571E-2</v>
      </c>
      <c r="AJ1840" s="3">
        <v>0</v>
      </c>
      <c r="AK1840" s="3">
        <v>0</v>
      </c>
      <c r="AL1840" s="3">
        <v>0</v>
      </c>
      <c r="AM1840" s="3">
        <v>0</v>
      </c>
      <c r="AN1840" s="2">
        <f t="shared" si="62"/>
        <v>9.5172413793103455E-2</v>
      </c>
      <c r="AO1840" s="2">
        <v>1.8582243633860976E-2</v>
      </c>
      <c r="AP1840">
        <f t="shared" si="63"/>
        <v>138</v>
      </c>
    </row>
    <row r="1841" spans="1:42" ht="16.5" hidden="1" customHeight="1" x14ac:dyDescent="0.25">
      <c r="A1841" s="4" t="s">
        <v>798</v>
      </c>
      <c r="B1841" s="1" t="s">
        <v>479</v>
      </c>
      <c r="C1841" t="s">
        <v>36</v>
      </c>
      <c r="D1841" t="s">
        <v>43</v>
      </c>
      <c r="E1841" t="s">
        <v>480</v>
      </c>
      <c r="F1841" t="s">
        <v>481</v>
      </c>
      <c r="G1841">
        <v>116</v>
      </c>
      <c r="H1841">
        <v>0</v>
      </c>
      <c r="I1841">
        <v>0</v>
      </c>
      <c r="J1841">
        <v>4</v>
      </c>
      <c r="K1841">
        <v>4</v>
      </c>
      <c r="L1841">
        <v>36</v>
      </c>
      <c r="M1841">
        <v>102</v>
      </c>
      <c r="N1841" s="2">
        <v>2.1015761821366025E-2</v>
      </c>
      <c r="O1841" s="2">
        <v>5.9544658493870403E-2</v>
      </c>
      <c r="P1841">
        <v>34</v>
      </c>
      <c r="Q1841" s="2">
        <v>2.113113735239279E-2</v>
      </c>
      <c r="R1841">
        <v>1713</v>
      </c>
      <c r="S1841">
        <v>1609</v>
      </c>
      <c r="T1841">
        <v>1477</v>
      </c>
      <c r="U1841">
        <v>9</v>
      </c>
      <c r="V1841">
        <v>27</v>
      </c>
      <c r="W1841">
        <v>44</v>
      </c>
      <c r="X1841">
        <v>52</v>
      </c>
      <c r="Y1841">
        <v>23</v>
      </c>
      <c r="Z1841">
        <v>0</v>
      </c>
      <c r="AA1841">
        <v>0</v>
      </c>
      <c r="AB1841">
        <v>0</v>
      </c>
      <c r="AC1841">
        <v>0</v>
      </c>
      <c r="AD1841">
        <v>1570</v>
      </c>
      <c r="AE1841">
        <v>9</v>
      </c>
      <c r="AF1841">
        <v>27</v>
      </c>
      <c r="AG1841">
        <v>48</v>
      </c>
      <c r="AH1841">
        <v>56</v>
      </c>
      <c r="AI1841" s="3">
        <v>7.3885350318471335E-2</v>
      </c>
      <c r="AJ1841" s="3">
        <v>0</v>
      </c>
      <c r="AK1841" s="3">
        <v>0</v>
      </c>
      <c r="AL1841" s="3">
        <v>8.3333333333333329E-2</v>
      </c>
      <c r="AM1841" s="3">
        <v>7.1428571428571425E-2</v>
      </c>
      <c r="AN1841" s="2">
        <f t="shared" si="62"/>
        <v>8.0560420315236428E-2</v>
      </c>
      <c r="AO1841" s="2">
        <v>8.1871345029239762E-2</v>
      </c>
      <c r="AP1841">
        <f t="shared" si="63"/>
        <v>138</v>
      </c>
    </row>
    <row r="1842" spans="1:42" ht="16.5" hidden="1" customHeight="1" x14ac:dyDescent="0.25">
      <c r="A1842" s="5" t="s">
        <v>791</v>
      </c>
      <c r="B1842" t="s">
        <v>724</v>
      </c>
      <c r="D1842" t="s">
        <v>32</v>
      </c>
      <c r="E1842" t="s">
        <v>312</v>
      </c>
      <c r="F1842" t="s">
        <v>725</v>
      </c>
      <c r="G1842">
        <v>132</v>
      </c>
      <c r="H1842">
        <v>0</v>
      </c>
      <c r="I1842">
        <v>0</v>
      </c>
      <c r="J1842">
        <v>0</v>
      </c>
      <c r="K1842">
        <v>4</v>
      </c>
      <c r="L1842">
        <v>6</v>
      </c>
      <c r="M1842">
        <v>132</v>
      </c>
      <c r="N1842" s="2">
        <v>3.462204270051933E-3</v>
      </c>
      <c r="O1842" s="2">
        <v>7.6168493941142529E-2</v>
      </c>
      <c r="P1842">
        <v>79</v>
      </c>
      <c r="Q1842" s="2">
        <v>4.7192353643966546E-2</v>
      </c>
      <c r="R1842">
        <v>1733</v>
      </c>
      <c r="S1842">
        <v>1674</v>
      </c>
      <c r="T1842">
        <v>1405</v>
      </c>
      <c r="U1842">
        <v>1</v>
      </c>
      <c r="V1842">
        <v>4</v>
      </c>
      <c r="W1842">
        <v>3</v>
      </c>
      <c r="X1842">
        <v>261</v>
      </c>
      <c r="Y1842">
        <v>68</v>
      </c>
      <c r="Z1842">
        <v>0</v>
      </c>
      <c r="AA1842">
        <v>0</v>
      </c>
      <c r="AB1842">
        <v>0</v>
      </c>
      <c r="AC1842">
        <v>4</v>
      </c>
      <c r="AD1842">
        <v>1469</v>
      </c>
      <c r="AE1842">
        <v>1</v>
      </c>
      <c r="AF1842">
        <v>4</v>
      </c>
      <c r="AG1842">
        <v>3</v>
      </c>
      <c r="AH1842">
        <v>261</v>
      </c>
      <c r="AI1842" s="3">
        <v>8.9857045609258002E-2</v>
      </c>
      <c r="AJ1842" s="3">
        <v>0</v>
      </c>
      <c r="AK1842" s="3">
        <v>0</v>
      </c>
      <c r="AL1842" s="3">
        <v>0</v>
      </c>
      <c r="AM1842" s="3">
        <v>1.532567049808429E-2</v>
      </c>
      <c r="AN1842" s="2">
        <f t="shared" si="62"/>
        <v>7.9630698211194464E-2</v>
      </c>
      <c r="AO1842" s="2">
        <v>0.15477560414269276</v>
      </c>
      <c r="AP1842">
        <f t="shared" si="63"/>
        <v>138</v>
      </c>
    </row>
    <row r="1843" spans="1:42" ht="16.5" hidden="1" customHeight="1" x14ac:dyDescent="0.25">
      <c r="A1843" s="5" t="s">
        <v>790</v>
      </c>
      <c r="B1843" t="s">
        <v>724</v>
      </c>
      <c r="D1843" t="s">
        <v>32</v>
      </c>
      <c r="E1843" t="s">
        <v>312</v>
      </c>
      <c r="F1843" t="s">
        <v>725</v>
      </c>
      <c r="G1843">
        <v>130</v>
      </c>
      <c r="H1843">
        <v>0</v>
      </c>
      <c r="I1843">
        <v>0</v>
      </c>
      <c r="J1843">
        <v>0</v>
      </c>
      <c r="K1843">
        <v>5</v>
      </c>
      <c r="L1843">
        <v>5</v>
      </c>
      <c r="M1843">
        <v>133</v>
      </c>
      <c r="N1843" s="2">
        <v>2.8153153153153152E-3</v>
      </c>
      <c r="O1843" s="2">
        <v>7.4887387387387386E-2</v>
      </c>
      <c r="P1843">
        <v>85</v>
      </c>
      <c r="Q1843" s="2">
        <v>4.9332559489262913E-2</v>
      </c>
      <c r="R1843">
        <v>1776</v>
      </c>
      <c r="S1843">
        <v>1723</v>
      </c>
      <c r="T1843">
        <v>1463</v>
      </c>
      <c r="U1843">
        <v>0</v>
      </c>
      <c r="V1843">
        <v>3</v>
      </c>
      <c r="W1843">
        <v>4</v>
      </c>
      <c r="X1843">
        <v>253</v>
      </c>
      <c r="Y1843">
        <v>67</v>
      </c>
      <c r="Z1843">
        <v>0</v>
      </c>
      <c r="AA1843">
        <v>0</v>
      </c>
      <c r="AB1843">
        <v>0</v>
      </c>
      <c r="AC1843">
        <v>9</v>
      </c>
      <c r="AD1843">
        <v>1526</v>
      </c>
      <c r="AE1843">
        <v>0</v>
      </c>
      <c r="AF1843">
        <v>3</v>
      </c>
      <c r="AG1843">
        <v>4</v>
      </c>
      <c r="AH1843">
        <v>249</v>
      </c>
      <c r="AI1843" s="3">
        <v>8.5190039318479682E-2</v>
      </c>
      <c r="AJ1843" s="3">
        <v>0</v>
      </c>
      <c r="AK1843" s="3">
        <v>0</v>
      </c>
      <c r="AL1843" s="3">
        <v>0</v>
      </c>
      <c r="AM1843" s="3">
        <v>2.0080321285140562E-2</v>
      </c>
      <c r="AN1843" s="2">
        <f t="shared" si="62"/>
        <v>7.77027027027027E-2</v>
      </c>
      <c r="AO1843" s="2">
        <v>0.143658810325477</v>
      </c>
      <c r="AP1843">
        <f t="shared" si="63"/>
        <v>138</v>
      </c>
    </row>
    <row r="1844" spans="1:42" ht="16.5" hidden="1" customHeight="1" x14ac:dyDescent="0.25">
      <c r="A1844" s="4" t="s">
        <v>803</v>
      </c>
      <c r="B1844" s="1" t="s">
        <v>191</v>
      </c>
      <c r="D1844" t="s">
        <v>32</v>
      </c>
      <c r="E1844" t="s">
        <v>192</v>
      </c>
      <c r="F1844" t="s">
        <v>193</v>
      </c>
      <c r="G1844">
        <v>130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138</v>
      </c>
      <c r="N1844" s="2">
        <v>0</v>
      </c>
      <c r="O1844" s="2">
        <v>3.3584813823314678E-2</v>
      </c>
      <c r="P1844">
        <v>44</v>
      </c>
      <c r="Q1844" s="2">
        <v>1.0958904109589041E-2</v>
      </c>
      <c r="R1844">
        <v>4109</v>
      </c>
      <c r="S1844">
        <v>4015</v>
      </c>
      <c r="T1844">
        <v>3541</v>
      </c>
      <c r="U1844">
        <v>5</v>
      </c>
      <c r="V1844">
        <v>13</v>
      </c>
      <c r="W1844">
        <v>39</v>
      </c>
      <c r="X1844">
        <v>388</v>
      </c>
      <c r="Y1844">
        <v>36</v>
      </c>
      <c r="Z1844">
        <v>0</v>
      </c>
      <c r="AA1844">
        <v>0</v>
      </c>
      <c r="AB1844">
        <v>0</v>
      </c>
      <c r="AC1844">
        <v>3</v>
      </c>
      <c r="AD1844">
        <v>3635</v>
      </c>
      <c r="AE1844">
        <v>5</v>
      </c>
      <c r="AF1844">
        <v>13</v>
      </c>
      <c r="AG1844">
        <v>39</v>
      </c>
      <c r="AH1844">
        <v>385</v>
      </c>
      <c r="AI1844" s="3">
        <v>3.5763411279229711E-2</v>
      </c>
      <c r="AJ1844" s="3">
        <v>0</v>
      </c>
      <c r="AK1844" s="3">
        <v>0</v>
      </c>
      <c r="AL1844" s="3">
        <v>0</v>
      </c>
      <c r="AM1844" s="3">
        <v>0</v>
      </c>
      <c r="AN1844" s="2">
        <f t="shared" si="62"/>
        <v>3.3584813823314678E-2</v>
      </c>
      <c r="AO1844" s="2">
        <v>0.1084130488103998</v>
      </c>
      <c r="AP1844">
        <f t="shared" si="63"/>
        <v>138</v>
      </c>
    </row>
    <row r="1845" spans="1:42" ht="16.5" hidden="1" customHeight="1" x14ac:dyDescent="0.25">
      <c r="A1845" s="4" t="s">
        <v>797</v>
      </c>
      <c r="B1845" s="1" t="s">
        <v>216</v>
      </c>
      <c r="C1845" t="s">
        <v>36</v>
      </c>
      <c r="D1845" t="s">
        <v>43</v>
      </c>
      <c r="E1845" t="s">
        <v>38</v>
      </c>
      <c r="F1845" t="s">
        <v>217</v>
      </c>
      <c r="G1845">
        <v>97</v>
      </c>
      <c r="H1845">
        <v>0</v>
      </c>
      <c r="I1845">
        <v>16</v>
      </c>
      <c r="J1845">
        <v>4</v>
      </c>
      <c r="K1845">
        <v>3</v>
      </c>
      <c r="L1845">
        <v>63</v>
      </c>
      <c r="M1845">
        <v>75</v>
      </c>
      <c r="N1845" s="2">
        <v>8.5795996186844616E-3</v>
      </c>
      <c r="O1845" s="2">
        <v>1.0213809069862453E-2</v>
      </c>
      <c r="P1845">
        <v>1230</v>
      </c>
      <c r="Q1845" s="2">
        <v>0.14582098399525786</v>
      </c>
      <c r="R1845">
        <v>7343</v>
      </c>
      <c r="S1845">
        <v>8435</v>
      </c>
      <c r="T1845">
        <v>6846</v>
      </c>
      <c r="U1845">
        <v>26</v>
      </c>
      <c r="V1845">
        <v>474</v>
      </c>
      <c r="W1845">
        <v>768</v>
      </c>
      <c r="X1845">
        <v>321</v>
      </c>
      <c r="Y1845">
        <v>823</v>
      </c>
      <c r="Z1845">
        <v>5</v>
      </c>
      <c r="AA1845">
        <v>188</v>
      </c>
      <c r="AB1845">
        <v>118</v>
      </c>
      <c r="AC1845">
        <v>68</v>
      </c>
      <c r="AD1845">
        <v>6120</v>
      </c>
      <c r="AE1845">
        <v>21</v>
      </c>
      <c r="AF1845">
        <v>302</v>
      </c>
      <c r="AG1845">
        <v>654</v>
      </c>
      <c r="AH1845">
        <v>256</v>
      </c>
      <c r="AI1845" s="3">
        <v>1.5849673202614378E-2</v>
      </c>
      <c r="AJ1845" s="3">
        <v>0</v>
      </c>
      <c r="AK1845" s="3">
        <v>5.2980132450331126E-2</v>
      </c>
      <c r="AL1845" s="3">
        <v>6.1162079510703364E-3</v>
      </c>
      <c r="AM1845" s="3">
        <v>1.171875E-2</v>
      </c>
      <c r="AN1845" s="2">
        <f t="shared" si="62"/>
        <v>1.8793408688546915E-2</v>
      </c>
      <c r="AO1845" s="2">
        <v>0.16768665850673195</v>
      </c>
      <c r="AP1845">
        <f t="shared" si="63"/>
        <v>138</v>
      </c>
    </row>
    <row r="1846" spans="1:42" ht="16.5" hidden="1" customHeight="1" x14ac:dyDescent="0.25">
      <c r="A1846" s="4" t="s">
        <v>799</v>
      </c>
      <c r="B1846" s="1" t="s">
        <v>407</v>
      </c>
      <c r="D1846" t="s">
        <v>32</v>
      </c>
      <c r="E1846" t="s">
        <v>408</v>
      </c>
      <c r="F1846" t="s">
        <v>409</v>
      </c>
      <c r="G1846">
        <v>130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137</v>
      </c>
      <c r="N1846" s="2">
        <v>0</v>
      </c>
      <c r="O1846" s="2">
        <v>0.25897920604914931</v>
      </c>
      <c r="P1846">
        <v>49</v>
      </c>
      <c r="Q1846" s="2">
        <v>0.1111111111111111</v>
      </c>
      <c r="R1846">
        <v>529</v>
      </c>
      <c r="S1846">
        <v>441</v>
      </c>
      <c r="T1846">
        <v>436</v>
      </c>
      <c r="U1846">
        <v>2</v>
      </c>
      <c r="V1846">
        <v>1</v>
      </c>
      <c r="W1846">
        <v>0</v>
      </c>
      <c r="X1846">
        <v>2</v>
      </c>
      <c r="Y1846">
        <v>47</v>
      </c>
      <c r="Z1846">
        <v>0</v>
      </c>
      <c r="AA1846">
        <v>0</v>
      </c>
      <c r="AB1846">
        <v>0</v>
      </c>
      <c r="AC1846">
        <v>0</v>
      </c>
      <c r="AD1846">
        <v>519</v>
      </c>
      <c r="AE1846">
        <v>2</v>
      </c>
      <c r="AF1846">
        <v>1</v>
      </c>
      <c r="AG1846">
        <v>0</v>
      </c>
      <c r="AH1846">
        <v>2</v>
      </c>
      <c r="AI1846" s="3">
        <v>0.25048169556840078</v>
      </c>
      <c r="AJ1846" s="3">
        <v>0</v>
      </c>
      <c r="AK1846" s="3">
        <v>0</v>
      </c>
      <c r="AL1846" s="3">
        <v>0</v>
      </c>
      <c r="AM1846" s="3">
        <v>0</v>
      </c>
      <c r="AN1846" s="2">
        <f t="shared" si="62"/>
        <v>0.25897920604914931</v>
      </c>
      <c r="AO1846" s="2">
        <v>9.5419847328244278E-3</v>
      </c>
      <c r="AP1846">
        <f t="shared" si="63"/>
        <v>137</v>
      </c>
    </row>
    <row r="1847" spans="1:42" ht="16.5" hidden="1" customHeight="1" x14ac:dyDescent="0.25">
      <c r="A1847" s="4" t="s">
        <v>800</v>
      </c>
      <c r="B1847" s="1" t="s">
        <v>101</v>
      </c>
      <c r="D1847" t="s">
        <v>32</v>
      </c>
      <c r="E1847" t="s">
        <v>95</v>
      </c>
      <c r="F1847" t="s">
        <v>102</v>
      </c>
      <c r="G1847">
        <v>119</v>
      </c>
      <c r="H1847">
        <v>0</v>
      </c>
      <c r="I1847">
        <v>0</v>
      </c>
      <c r="J1847">
        <v>0</v>
      </c>
      <c r="K1847">
        <v>5</v>
      </c>
      <c r="L1847">
        <v>5</v>
      </c>
      <c r="M1847">
        <v>132</v>
      </c>
      <c r="N1847" s="2">
        <v>7.9113924050632917E-3</v>
      </c>
      <c r="O1847" s="2">
        <v>0.20886075949367089</v>
      </c>
      <c r="P1847">
        <v>177</v>
      </c>
      <c r="Q1847" s="2">
        <v>0.26339285714285715</v>
      </c>
      <c r="R1847">
        <v>632</v>
      </c>
      <c r="S1847">
        <v>672</v>
      </c>
      <c r="T1847">
        <v>641</v>
      </c>
      <c r="U1847">
        <v>3</v>
      </c>
      <c r="V1847">
        <v>7</v>
      </c>
      <c r="W1847">
        <v>13</v>
      </c>
      <c r="X1847">
        <v>8</v>
      </c>
      <c r="Y1847">
        <v>164</v>
      </c>
      <c r="Z1847">
        <v>0</v>
      </c>
      <c r="AA1847">
        <v>0</v>
      </c>
      <c r="AB1847">
        <v>0</v>
      </c>
      <c r="AC1847">
        <v>3</v>
      </c>
      <c r="AD1847">
        <v>596</v>
      </c>
      <c r="AE1847">
        <v>3</v>
      </c>
      <c r="AF1847">
        <v>7</v>
      </c>
      <c r="AG1847">
        <v>13</v>
      </c>
      <c r="AH1847">
        <v>10</v>
      </c>
      <c r="AI1847" s="3">
        <v>0.19966442953020133</v>
      </c>
      <c r="AJ1847" s="3">
        <v>0</v>
      </c>
      <c r="AK1847" s="3">
        <v>0</v>
      </c>
      <c r="AL1847" s="3">
        <v>0</v>
      </c>
      <c r="AM1847" s="3">
        <v>0.5</v>
      </c>
      <c r="AN1847" s="2">
        <f t="shared" si="62"/>
        <v>0.21677215189873417</v>
      </c>
      <c r="AO1847" s="2">
        <v>5.246422893481717E-2</v>
      </c>
      <c r="AP1847">
        <f t="shared" si="63"/>
        <v>137</v>
      </c>
    </row>
    <row r="1848" spans="1:42" ht="16.5" hidden="1" customHeight="1" x14ac:dyDescent="0.25">
      <c r="A1848" s="4">
        <v>2011</v>
      </c>
      <c r="B1848" t="s">
        <v>718</v>
      </c>
      <c r="D1848" t="s">
        <v>32</v>
      </c>
      <c r="E1848" t="s">
        <v>288</v>
      </c>
      <c r="F1848" t="s">
        <v>719</v>
      </c>
      <c r="G1848">
        <v>122</v>
      </c>
      <c r="H1848">
        <v>0</v>
      </c>
      <c r="I1848">
        <v>0</v>
      </c>
      <c r="J1848">
        <v>5</v>
      </c>
      <c r="K1848">
        <v>0</v>
      </c>
      <c r="L1848">
        <v>0</v>
      </c>
      <c r="M1848">
        <v>137</v>
      </c>
      <c r="N1848" s="2">
        <v>0</v>
      </c>
      <c r="O1848" s="2">
        <v>0.15358744394618834</v>
      </c>
      <c r="P1848">
        <v>65</v>
      </c>
      <c r="Q1848" s="2">
        <v>7.926829268292683E-2</v>
      </c>
      <c r="R1848">
        <v>892</v>
      </c>
      <c r="S1848">
        <v>820</v>
      </c>
      <c r="T1848">
        <v>718</v>
      </c>
      <c r="U1848">
        <v>5</v>
      </c>
      <c r="V1848">
        <v>24</v>
      </c>
      <c r="W1848">
        <v>27</v>
      </c>
      <c r="X1848">
        <v>46</v>
      </c>
      <c r="Y1848">
        <v>54</v>
      </c>
      <c r="Z1848">
        <v>0</v>
      </c>
      <c r="AA1848">
        <v>0</v>
      </c>
      <c r="AB1848">
        <v>0</v>
      </c>
      <c r="AC1848">
        <v>0</v>
      </c>
      <c r="AD1848">
        <v>786</v>
      </c>
      <c r="AE1848">
        <v>5</v>
      </c>
      <c r="AF1848">
        <v>24</v>
      </c>
      <c r="AG1848">
        <v>32</v>
      </c>
      <c r="AH1848">
        <v>46</v>
      </c>
      <c r="AI1848" s="3">
        <v>0.15521628498727735</v>
      </c>
      <c r="AJ1848" s="3">
        <v>0</v>
      </c>
      <c r="AK1848" s="3">
        <v>0</v>
      </c>
      <c r="AL1848" s="3">
        <v>0.15625</v>
      </c>
      <c r="AM1848" s="3">
        <v>0</v>
      </c>
      <c r="AN1848" s="2">
        <f t="shared" si="62"/>
        <v>0.15358744394618834</v>
      </c>
      <c r="AO1848" s="2">
        <v>0.11982082866741321</v>
      </c>
      <c r="AP1848">
        <f t="shared" si="63"/>
        <v>137</v>
      </c>
    </row>
    <row r="1849" spans="1:42" ht="16.5" hidden="1" customHeight="1" x14ac:dyDescent="0.25">
      <c r="A1849" s="5" t="s">
        <v>793</v>
      </c>
      <c r="B1849" s="1" t="s">
        <v>396</v>
      </c>
      <c r="D1849" t="s">
        <v>32</v>
      </c>
      <c r="E1849" t="s">
        <v>388</v>
      </c>
      <c r="F1849" t="s">
        <v>397</v>
      </c>
      <c r="G1849">
        <v>131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137</v>
      </c>
      <c r="N1849" s="2">
        <v>0</v>
      </c>
      <c r="O1849" s="2">
        <v>0.12364620938628158</v>
      </c>
      <c r="P1849">
        <v>23</v>
      </c>
      <c r="Q1849" s="2">
        <v>2.3138832997987926E-2</v>
      </c>
      <c r="R1849">
        <v>1108</v>
      </c>
      <c r="S1849">
        <v>994</v>
      </c>
      <c r="T1849">
        <v>667</v>
      </c>
      <c r="U1849">
        <v>6</v>
      </c>
      <c r="V1849">
        <v>54</v>
      </c>
      <c r="W1849">
        <v>24</v>
      </c>
      <c r="X1849">
        <v>243</v>
      </c>
      <c r="Y1849">
        <v>16</v>
      </c>
      <c r="Z1849">
        <v>0</v>
      </c>
      <c r="AA1849">
        <v>0</v>
      </c>
      <c r="AB1849">
        <v>0</v>
      </c>
      <c r="AC1849">
        <v>4</v>
      </c>
      <c r="AD1849">
        <v>782</v>
      </c>
      <c r="AE1849">
        <v>6</v>
      </c>
      <c r="AF1849">
        <v>54</v>
      </c>
      <c r="AG1849">
        <v>24</v>
      </c>
      <c r="AH1849">
        <v>239</v>
      </c>
      <c r="AI1849" s="3">
        <v>0.16751918158567775</v>
      </c>
      <c r="AJ1849" s="3">
        <v>0</v>
      </c>
      <c r="AK1849" s="3">
        <v>0</v>
      </c>
      <c r="AL1849" s="3">
        <v>0</v>
      </c>
      <c r="AM1849" s="3">
        <v>0</v>
      </c>
      <c r="AN1849" s="2">
        <f t="shared" si="62"/>
        <v>0.12364620938628158</v>
      </c>
      <c r="AO1849" s="2">
        <v>0.29230769230769232</v>
      </c>
      <c r="AP1849">
        <f t="shared" si="63"/>
        <v>137</v>
      </c>
    </row>
    <row r="1850" spans="1:42" ht="16.5" hidden="1" customHeight="1" x14ac:dyDescent="0.25">
      <c r="A1850" s="5" t="s">
        <v>790</v>
      </c>
      <c r="B1850" s="1" t="s">
        <v>396</v>
      </c>
      <c r="D1850" t="s">
        <v>32</v>
      </c>
      <c r="E1850" t="s">
        <v>388</v>
      </c>
      <c r="F1850" t="s">
        <v>397</v>
      </c>
      <c r="G1850">
        <v>129</v>
      </c>
      <c r="H1850">
        <v>0</v>
      </c>
      <c r="I1850">
        <v>3</v>
      </c>
      <c r="J1850">
        <v>0</v>
      </c>
      <c r="K1850">
        <v>0</v>
      </c>
      <c r="L1850">
        <v>0</v>
      </c>
      <c r="M1850">
        <v>137</v>
      </c>
      <c r="N1850" s="2">
        <v>0</v>
      </c>
      <c r="O1850" s="2">
        <v>0.11066235864297254</v>
      </c>
      <c r="P1850">
        <v>22</v>
      </c>
      <c r="Q1850" s="2">
        <v>1.9590382902938557E-2</v>
      </c>
      <c r="R1850">
        <v>1238</v>
      </c>
      <c r="S1850">
        <v>1123</v>
      </c>
      <c r="T1850">
        <v>823</v>
      </c>
      <c r="U1850">
        <v>1</v>
      </c>
      <c r="V1850">
        <v>24</v>
      </c>
      <c r="W1850">
        <v>24</v>
      </c>
      <c r="X1850">
        <v>251</v>
      </c>
      <c r="Y1850">
        <v>17</v>
      </c>
      <c r="Z1850">
        <v>0</v>
      </c>
      <c r="AA1850">
        <v>0</v>
      </c>
      <c r="AB1850">
        <v>0</v>
      </c>
      <c r="AC1850">
        <v>0</v>
      </c>
      <c r="AD1850">
        <v>935</v>
      </c>
      <c r="AE1850">
        <v>1</v>
      </c>
      <c r="AF1850">
        <v>27</v>
      </c>
      <c r="AG1850">
        <v>24</v>
      </c>
      <c r="AH1850">
        <v>251</v>
      </c>
      <c r="AI1850" s="3">
        <v>0.13796791443850268</v>
      </c>
      <c r="AJ1850" s="3">
        <v>0</v>
      </c>
      <c r="AK1850" s="3">
        <v>0.1111111111111111</v>
      </c>
      <c r="AL1850" s="3">
        <v>0</v>
      </c>
      <c r="AM1850" s="3">
        <v>0</v>
      </c>
      <c r="AN1850" s="2">
        <f t="shared" si="62"/>
        <v>0.11066235864297254</v>
      </c>
      <c r="AO1850" s="2">
        <v>0.24474959612277866</v>
      </c>
      <c r="AP1850">
        <f t="shared" si="63"/>
        <v>137</v>
      </c>
    </row>
    <row r="1851" spans="1:42" ht="16.5" hidden="1" customHeight="1" x14ac:dyDescent="0.25">
      <c r="A1851" s="4" t="s">
        <v>796</v>
      </c>
      <c r="B1851" t="s">
        <v>702</v>
      </c>
      <c r="D1851" t="s">
        <v>32</v>
      </c>
      <c r="E1851" t="s">
        <v>413</v>
      </c>
      <c r="F1851" t="s">
        <v>703</v>
      </c>
      <c r="G1851">
        <v>128</v>
      </c>
      <c r="H1851">
        <v>0</v>
      </c>
      <c r="I1851">
        <v>0</v>
      </c>
      <c r="J1851">
        <v>0</v>
      </c>
      <c r="K1851">
        <v>0</v>
      </c>
      <c r="L1851">
        <v>7</v>
      </c>
      <c r="M1851">
        <v>130</v>
      </c>
      <c r="N1851" s="2">
        <v>5.6360708534621577E-3</v>
      </c>
      <c r="O1851" s="2">
        <v>0.10466988727858294</v>
      </c>
      <c r="P1851">
        <v>42</v>
      </c>
      <c r="Q1851" s="2">
        <v>3.6617262423714034E-2</v>
      </c>
      <c r="R1851">
        <v>1242</v>
      </c>
      <c r="S1851">
        <v>1147</v>
      </c>
      <c r="T1851">
        <v>1009</v>
      </c>
      <c r="U1851">
        <v>22</v>
      </c>
      <c r="V1851">
        <v>32</v>
      </c>
      <c r="W1851">
        <v>17</v>
      </c>
      <c r="X1851">
        <v>67</v>
      </c>
      <c r="Y1851">
        <v>40</v>
      </c>
      <c r="Z1851">
        <v>0</v>
      </c>
      <c r="AA1851">
        <v>0</v>
      </c>
      <c r="AB1851">
        <v>0</v>
      </c>
      <c r="AC1851">
        <v>0</v>
      </c>
      <c r="AD1851">
        <v>1097</v>
      </c>
      <c r="AE1851">
        <v>22</v>
      </c>
      <c r="AF1851">
        <v>32</v>
      </c>
      <c r="AG1851">
        <v>17</v>
      </c>
      <c r="AH1851">
        <v>67</v>
      </c>
      <c r="AI1851" s="3">
        <v>0.11668185961713765</v>
      </c>
      <c r="AJ1851" s="3">
        <v>0</v>
      </c>
      <c r="AK1851" s="3">
        <v>0</v>
      </c>
      <c r="AL1851" s="3">
        <v>0</v>
      </c>
      <c r="AM1851" s="3">
        <v>0</v>
      </c>
      <c r="AN1851" s="2">
        <f t="shared" si="62"/>
        <v>0.11030595813204509</v>
      </c>
      <c r="AO1851" s="2">
        <v>0.11174089068825911</v>
      </c>
      <c r="AP1851">
        <f t="shared" si="63"/>
        <v>137</v>
      </c>
    </row>
    <row r="1852" spans="1:42" ht="16.5" hidden="1" customHeight="1" x14ac:dyDescent="0.25">
      <c r="A1852" s="4" t="s">
        <v>798</v>
      </c>
      <c r="B1852" t="s">
        <v>702</v>
      </c>
      <c r="D1852" t="s">
        <v>32</v>
      </c>
      <c r="E1852" t="s">
        <v>413</v>
      </c>
      <c r="F1852" t="s">
        <v>703</v>
      </c>
      <c r="G1852">
        <v>115</v>
      </c>
      <c r="H1852">
        <v>0</v>
      </c>
      <c r="I1852">
        <v>0</v>
      </c>
      <c r="J1852">
        <v>0</v>
      </c>
      <c r="K1852">
        <v>5</v>
      </c>
      <c r="L1852">
        <v>6</v>
      </c>
      <c r="M1852">
        <v>131</v>
      </c>
      <c r="N1852" s="2">
        <v>4.7505938242280287E-3</v>
      </c>
      <c r="O1852" s="2">
        <v>0.10372129849564529</v>
      </c>
      <c r="P1852">
        <v>36</v>
      </c>
      <c r="Q1852" s="2">
        <v>3.098106712564544E-2</v>
      </c>
      <c r="R1852">
        <v>1263</v>
      </c>
      <c r="S1852">
        <v>1162</v>
      </c>
      <c r="T1852">
        <v>979</v>
      </c>
      <c r="U1852">
        <v>24</v>
      </c>
      <c r="V1852">
        <v>33</v>
      </c>
      <c r="W1852">
        <v>20</v>
      </c>
      <c r="X1852">
        <v>106</v>
      </c>
      <c r="Y1852">
        <v>35</v>
      </c>
      <c r="Z1852">
        <v>0</v>
      </c>
      <c r="AA1852">
        <v>0</v>
      </c>
      <c r="AB1852">
        <v>0</v>
      </c>
      <c r="AC1852">
        <v>0</v>
      </c>
      <c r="AD1852">
        <v>1059</v>
      </c>
      <c r="AE1852">
        <v>24</v>
      </c>
      <c r="AF1852">
        <v>33</v>
      </c>
      <c r="AG1852">
        <v>20</v>
      </c>
      <c r="AH1852">
        <v>111</v>
      </c>
      <c r="AI1852" s="3">
        <v>0.10859301227573183</v>
      </c>
      <c r="AJ1852" s="3">
        <v>0</v>
      </c>
      <c r="AK1852" s="3">
        <v>0</v>
      </c>
      <c r="AL1852" s="3">
        <v>0</v>
      </c>
      <c r="AM1852" s="3">
        <v>4.5045045045045043E-2</v>
      </c>
      <c r="AN1852" s="2">
        <f t="shared" si="62"/>
        <v>0.10847189231987332</v>
      </c>
      <c r="AO1852" s="2">
        <v>0.15076182838813151</v>
      </c>
      <c r="AP1852">
        <f t="shared" si="63"/>
        <v>137</v>
      </c>
    </row>
    <row r="1853" spans="1:42" ht="16.5" hidden="1" customHeight="1" x14ac:dyDescent="0.25">
      <c r="A1853" s="5" t="s">
        <v>790</v>
      </c>
      <c r="B1853" t="s">
        <v>745</v>
      </c>
      <c r="D1853" t="s">
        <v>32</v>
      </c>
      <c r="E1853" t="s">
        <v>443</v>
      </c>
      <c r="F1853" t="s">
        <v>746</v>
      </c>
      <c r="G1853">
        <v>108</v>
      </c>
      <c r="H1853">
        <v>25</v>
      </c>
      <c r="I1853">
        <v>0</v>
      </c>
      <c r="J1853">
        <v>0</v>
      </c>
      <c r="K1853">
        <v>0</v>
      </c>
      <c r="L1853">
        <v>75</v>
      </c>
      <c r="M1853">
        <v>62</v>
      </c>
      <c r="N1853" s="2">
        <v>5.0471063257065948E-2</v>
      </c>
      <c r="O1853" s="2">
        <v>4.1722745625841183E-2</v>
      </c>
      <c r="P1853">
        <v>75</v>
      </c>
      <c r="Q1853" s="2">
        <v>5.2668539325842693E-2</v>
      </c>
      <c r="R1853">
        <v>1486</v>
      </c>
      <c r="S1853">
        <v>1424</v>
      </c>
      <c r="T1853">
        <v>1111</v>
      </c>
      <c r="U1853">
        <v>229</v>
      </c>
      <c r="V1853">
        <v>11</v>
      </c>
      <c r="W1853">
        <v>14</v>
      </c>
      <c r="X1853">
        <v>59</v>
      </c>
      <c r="Y1853">
        <v>65</v>
      </c>
      <c r="Z1853">
        <v>4</v>
      </c>
      <c r="AA1853">
        <v>0</v>
      </c>
      <c r="AB1853">
        <v>0</v>
      </c>
      <c r="AC1853">
        <v>0</v>
      </c>
      <c r="AD1853">
        <v>1154</v>
      </c>
      <c r="AE1853">
        <v>250</v>
      </c>
      <c r="AF1853">
        <v>11</v>
      </c>
      <c r="AG1853">
        <v>14</v>
      </c>
      <c r="AH1853">
        <v>59</v>
      </c>
      <c r="AI1853" s="3">
        <v>9.3587521663778164E-2</v>
      </c>
      <c r="AJ1853" s="3">
        <v>0.1</v>
      </c>
      <c r="AK1853" s="3">
        <v>0</v>
      </c>
      <c r="AL1853" s="3">
        <v>0</v>
      </c>
      <c r="AM1853" s="3">
        <v>0</v>
      </c>
      <c r="AN1853" s="2">
        <f t="shared" si="62"/>
        <v>9.2193808882907125E-2</v>
      </c>
      <c r="AO1853" s="2">
        <v>0.22446236559139784</v>
      </c>
      <c r="AP1853">
        <f t="shared" si="63"/>
        <v>137</v>
      </c>
    </row>
    <row r="1854" spans="1:42" ht="16.5" hidden="1" customHeight="1" x14ac:dyDescent="0.25">
      <c r="A1854" s="4" t="s">
        <v>797</v>
      </c>
      <c r="B1854" t="s">
        <v>728</v>
      </c>
      <c r="D1854" t="s">
        <v>32</v>
      </c>
      <c r="E1854" t="s">
        <v>144</v>
      </c>
      <c r="F1854" t="s">
        <v>729</v>
      </c>
      <c r="G1854">
        <v>117</v>
      </c>
      <c r="H1854">
        <v>0</v>
      </c>
      <c r="I1854">
        <v>0</v>
      </c>
      <c r="J1854">
        <v>0</v>
      </c>
      <c r="K1854">
        <v>6</v>
      </c>
      <c r="L1854">
        <v>0</v>
      </c>
      <c r="M1854">
        <v>136</v>
      </c>
      <c r="N1854" s="2">
        <v>0</v>
      </c>
      <c r="O1854" s="2">
        <v>0.26204238921001927</v>
      </c>
      <c r="P1854">
        <v>30</v>
      </c>
      <c r="Q1854" s="2">
        <v>7.2639225181598058E-2</v>
      </c>
      <c r="R1854">
        <v>519</v>
      </c>
      <c r="S1854">
        <v>413</v>
      </c>
      <c r="T1854">
        <v>378</v>
      </c>
      <c r="U1854">
        <v>7</v>
      </c>
      <c r="V1854">
        <v>4</v>
      </c>
      <c r="W1854">
        <v>10</v>
      </c>
      <c r="X1854">
        <v>14</v>
      </c>
      <c r="Y1854">
        <v>28</v>
      </c>
      <c r="Z1854">
        <v>0</v>
      </c>
      <c r="AA1854">
        <v>0</v>
      </c>
      <c r="AB1854">
        <v>0</v>
      </c>
      <c r="AC1854">
        <v>0</v>
      </c>
      <c r="AD1854">
        <v>467</v>
      </c>
      <c r="AE1854">
        <v>7</v>
      </c>
      <c r="AF1854">
        <v>4</v>
      </c>
      <c r="AG1854">
        <v>10</v>
      </c>
      <c r="AH1854">
        <v>20</v>
      </c>
      <c r="AI1854" s="3">
        <v>0.25053533190578159</v>
      </c>
      <c r="AJ1854" s="3">
        <v>0</v>
      </c>
      <c r="AK1854" s="3">
        <v>0</v>
      </c>
      <c r="AL1854" s="3">
        <v>0</v>
      </c>
      <c r="AM1854" s="3">
        <v>0.3</v>
      </c>
      <c r="AN1854" s="2">
        <f t="shared" si="62"/>
        <v>0.26204238921001927</v>
      </c>
      <c r="AO1854" s="2">
        <v>8.070866141732283E-2</v>
      </c>
      <c r="AP1854">
        <f t="shared" si="63"/>
        <v>136</v>
      </c>
    </row>
    <row r="1855" spans="1:42" ht="16.5" hidden="1" customHeight="1" x14ac:dyDescent="0.25">
      <c r="A1855" s="5" t="s">
        <v>794</v>
      </c>
      <c r="B1855" s="1" t="s">
        <v>340</v>
      </c>
      <c r="D1855" t="s">
        <v>32</v>
      </c>
      <c r="E1855" t="s">
        <v>336</v>
      </c>
      <c r="F1855" t="s">
        <v>341</v>
      </c>
      <c r="G1855">
        <v>128</v>
      </c>
      <c r="H1855">
        <v>0</v>
      </c>
      <c r="I1855">
        <v>0</v>
      </c>
      <c r="J1855">
        <v>0</v>
      </c>
      <c r="K1855">
        <v>0</v>
      </c>
      <c r="L1855">
        <v>4</v>
      </c>
      <c r="M1855">
        <v>132</v>
      </c>
      <c r="N1855" s="2">
        <v>4.7393364928909956E-3</v>
      </c>
      <c r="O1855" s="2">
        <v>0.15639810426540285</v>
      </c>
      <c r="P1855">
        <v>54</v>
      </c>
      <c r="Q1855" s="2">
        <v>7.0866141732283464E-2</v>
      </c>
      <c r="R1855">
        <v>844</v>
      </c>
      <c r="S1855">
        <v>762</v>
      </c>
      <c r="T1855">
        <v>495</v>
      </c>
      <c r="U1855">
        <v>222</v>
      </c>
      <c r="V1855">
        <v>29</v>
      </c>
      <c r="W1855">
        <v>11</v>
      </c>
      <c r="X1855">
        <v>5</v>
      </c>
      <c r="Y1855">
        <v>39</v>
      </c>
      <c r="Z1855">
        <v>8</v>
      </c>
      <c r="AA1855">
        <v>0</v>
      </c>
      <c r="AB1855">
        <v>0</v>
      </c>
      <c r="AC1855">
        <v>0</v>
      </c>
      <c r="AD1855">
        <v>584</v>
      </c>
      <c r="AE1855">
        <v>214</v>
      </c>
      <c r="AF1855">
        <v>29</v>
      </c>
      <c r="AG1855">
        <v>11</v>
      </c>
      <c r="AH1855">
        <v>5</v>
      </c>
      <c r="AI1855" s="3">
        <v>0.21917808219178081</v>
      </c>
      <c r="AJ1855" s="3">
        <v>0</v>
      </c>
      <c r="AK1855" s="3">
        <v>0</v>
      </c>
      <c r="AL1855" s="3">
        <v>0</v>
      </c>
      <c r="AM1855" s="3">
        <v>0</v>
      </c>
      <c r="AN1855" s="2">
        <f t="shared" si="62"/>
        <v>0.16113744075829384</v>
      </c>
      <c r="AO1855" s="2">
        <v>0.30723606168446027</v>
      </c>
      <c r="AP1855">
        <f t="shared" si="63"/>
        <v>136</v>
      </c>
    </row>
    <row r="1856" spans="1:42" ht="16.5" hidden="1" customHeight="1" x14ac:dyDescent="0.25">
      <c r="A1856" s="4" t="s">
        <v>801</v>
      </c>
      <c r="B1856" t="s">
        <v>638</v>
      </c>
      <c r="D1856" t="s">
        <v>32</v>
      </c>
      <c r="E1856" t="s">
        <v>134</v>
      </c>
      <c r="F1856" t="s">
        <v>639</v>
      </c>
      <c r="G1856">
        <v>104</v>
      </c>
      <c r="H1856">
        <v>0</v>
      </c>
      <c r="I1856">
        <v>0</v>
      </c>
      <c r="J1856">
        <v>0</v>
      </c>
      <c r="K1856">
        <v>18</v>
      </c>
      <c r="L1856">
        <v>0</v>
      </c>
      <c r="M1856">
        <v>136</v>
      </c>
      <c r="N1856" s="2">
        <v>0</v>
      </c>
      <c r="O1856" s="2">
        <v>0.11138411138411139</v>
      </c>
      <c r="P1856">
        <v>574</v>
      </c>
      <c r="Q1856" s="2">
        <v>0.34599156118143459</v>
      </c>
      <c r="R1856">
        <v>1221</v>
      </c>
      <c r="S1856">
        <v>1659</v>
      </c>
      <c r="T1856">
        <v>1480</v>
      </c>
      <c r="U1856">
        <v>34</v>
      </c>
      <c r="V1856">
        <v>32</v>
      </c>
      <c r="W1856">
        <v>4</v>
      </c>
      <c r="X1856">
        <v>109</v>
      </c>
      <c r="Y1856">
        <v>527</v>
      </c>
      <c r="Z1856">
        <v>9</v>
      </c>
      <c r="AA1856">
        <v>17</v>
      </c>
      <c r="AB1856">
        <v>0</v>
      </c>
      <c r="AC1856">
        <v>15</v>
      </c>
      <c r="AD1856">
        <v>1057</v>
      </c>
      <c r="AE1856">
        <v>25</v>
      </c>
      <c r="AF1856">
        <v>15</v>
      </c>
      <c r="AG1856">
        <v>4</v>
      </c>
      <c r="AH1856">
        <v>112</v>
      </c>
      <c r="AI1856" s="3">
        <v>9.8391674550614955E-2</v>
      </c>
      <c r="AJ1856" s="3">
        <v>0</v>
      </c>
      <c r="AK1856" s="3">
        <v>0</v>
      </c>
      <c r="AL1856" s="3">
        <v>0</v>
      </c>
      <c r="AM1856" s="3">
        <v>0.16071428571428573</v>
      </c>
      <c r="AN1856" s="2">
        <f t="shared" si="62"/>
        <v>0.11138411138411139</v>
      </c>
      <c r="AO1856" s="2">
        <v>0.12860676009892827</v>
      </c>
      <c r="AP1856">
        <f t="shared" si="63"/>
        <v>136</v>
      </c>
    </row>
    <row r="1857" spans="1:42" ht="16.5" hidden="1" customHeight="1" x14ac:dyDescent="0.25">
      <c r="A1857" s="5" t="s">
        <v>794</v>
      </c>
      <c r="B1857" t="s">
        <v>669</v>
      </c>
      <c r="D1857" t="s">
        <v>32</v>
      </c>
      <c r="E1857" t="s">
        <v>670</v>
      </c>
      <c r="F1857" t="s">
        <v>671</v>
      </c>
      <c r="G1857">
        <v>124</v>
      </c>
      <c r="H1857">
        <v>0</v>
      </c>
      <c r="I1857">
        <v>0</v>
      </c>
      <c r="J1857">
        <v>0</v>
      </c>
      <c r="K1857">
        <v>4</v>
      </c>
      <c r="L1857">
        <v>87</v>
      </c>
      <c r="M1857">
        <v>49</v>
      </c>
      <c r="N1857" s="2">
        <v>6.6210045662100453E-2</v>
      </c>
      <c r="O1857" s="2">
        <v>3.7290715372907152E-2</v>
      </c>
      <c r="P1857">
        <v>57</v>
      </c>
      <c r="Q1857" s="2">
        <v>4.6153846153846156E-2</v>
      </c>
      <c r="R1857">
        <v>1314</v>
      </c>
      <c r="S1857">
        <v>1235</v>
      </c>
      <c r="T1857">
        <v>914</v>
      </c>
      <c r="U1857">
        <v>0</v>
      </c>
      <c r="V1857">
        <v>9</v>
      </c>
      <c r="W1857">
        <v>25</v>
      </c>
      <c r="X1857">
        <v>287</v>
      </c>
      <c r="Y1857">
        <v>51</v>
      </c>
      <c r="Z1857">
        <v>0</v>
      </c>
      <c r="AA1857">
        <v>0</v>
      </c>
      <c r="AB1857">
        <v>0</v>
      </c>
      <c r="AC1857">
        <v>3</v>
      </c>
      <c r="AD1857">
        <v>987</v>
      </c>
      <c r="AE1857">
        <v>0</v>
      </c>
      <c r="AF1857">
        <v>9</v>
      </c>
      <c r="AG1857">
        <v>25</v>
      </c>
      <c r="AH1857">
        <v>288</v>
      </c>
      <c r="AI1857" s="3">
        <v>0.12563323201621074</v>
      </c>
      <c r="AJ1857" s="3">
        <v>0</v>
      </c>
      <c r="AK1857" s="3">
        <v>0</v>
      </c>
      <c r="AL1857" s="3">
        <v>0</v>
      </c>
      <c r="AM1857" s="3">
        <v>1.3888888888888888E-2</v>
      </c>
      <c r="AN1857" s="2">
        <f t="shared" si="62"/>
        <v>0.1035007610350076</v>
      </c>
      <c r="AO1857" s="2">
        <v>0.24598930481283424</v>
      </c>
      <c r="AP1857">
        <f t="shared" si="63"/>
        <v>136</v>
      </c>
    </row>
    <row r="1858" spans="1:42" ht="16.5" hidden="1" customHeight="1" x14ac:dyDescent="0.25">
      <c r="A1858" s="4" t="s">
        <v>797</v>
      </c>
      <c r="B1858" s="1" t="s">
        <v>272</v>
      </c>
      <c r="D1858" t="s">
        <v>32</v>
      </c>
      <c r="E1858" t="s">
        <v>273</v>
      </c>
      <c r="F1858" t="s">
        <v>274</v>
      </c>
      <c r="G1858">
        <v>132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136</v>
      </c>
      <c r="N1858" s="2">
        <v>0</v>
      </c>
      <c r="O1858" s="2">
        <v>0.10044313146233383</v>
      </c>
      <c r="P1858">
        <v>205</v>
      </c>
      <c r="Q1858" s="2">
        <v>0.14406184118060436</v>
      </c>
      <c r="R1858">
        <v>1354</v>
      </c>
      <c r="S1858">
        <v>1423</v>
      </c>
      <c r="T1858">
        <v>1324</v>
      </c>
      <c r="U1858">
        <v>9</v>
      </c>
      <c r="V1858">
        <v>13</v>
      </c>
      <c r="W1858">
        <v>5</v>
      </c>
      <c r="X1858">
        <v>72</v>
      </c>
      <c r="Y1858">
        <v>177</v>
      </c>
      <c r="Z1858">
        <v>0</v>
      </c>
      <c r="AA1858">
        <v>0</v>
      </c>
      <c r="AB1858">
        <v>0</v>
      </c>
      <c r="AC1858">
        <v>22</v>
      </c>
      <c r="AD1858">
        <v>1279</v>
      </c>
      <c r="AE1858">
        <v>9</v>
      </c>
      <c r="AF1858">
        <v>13</v>
      </c>
      <c r="AG1858">
        <v>5</v>
      </c>
      <c r="AH1858">
        <v>50</v>
      </c>
      <c r="AI1858" s="3">
        <v>0.10320562939796717</v>
      </c>
      <c r="AJ1858" s="3">
        <v>0</v>
      </c>
      <c r="AK1858" s="3">
        <v>0</v>
      </c>
      <c r="AL1858" s="3">
        <v>0</v>
      </c>
      <c r="AM1858" s="3">
        <v>0</v>
      </c>
      <c r="AN1858" s="2">
        <f t="shared" si="62"/>
        <v>0.10044313146233383</v>
      </c>
      <c r="AO1858" s="2">
        <v>5.6784660766961655E-2</v>
      </c>
      <c r="AP1858">
        <f t="shared" si="63"/>
        <v>136</v>
      </c>
    </row>
    <row r="1859" spans="1:42" ht="16.5" hidden="1" customHeight="1" x14ac:dyDescent="0.25">
      <c r="A1859" s="5" t="s">
        <v>795</v>
      </c>
      <c r="B1859" s="1" t="s">
        <v>236</v>
      </c>
      <c r="C1859" t="s">
        <v>36</v>
      </c>
      <c r="D1859" t="s">
        <v>43</v>
      </c>
      <c r="E1859" t="s">
        <v>38</v>
      </c>
      <c r="F1859" t="s">
        <v>237</v>
      </c>
      <c r="G1859">
        <v>52</v>
      </c>
      <c r="H1859">
        <v>0</v>
      </c>
      <c r="I1859">
        <v>131</v>
      </c>
      <c r="J1859">
        <v>28</v>
      </c>
      <c r="K1859">
        <v>20</v>
      </c>
      <c r="L1859">
        <v>71</v>
      </c>
      <c r="M1859">
        <v>186</v>
      </c>
      <c r="N1859" s="2">
        <v>4.9408489909533754E-2</v>
      </c>
      <c r="O1859" s="2">
        <v>0.12943632567849686</v>
      </c>
      <c r="P1859">
        <v>1070</v>
      </c>
      <c r="Q1859" s="2">
        <v>0.47555555555555556</v>
      </c>
      <c r="R1859">
        <v>1437</v>
      </c>
      <c r="S1859">
        <v>2250</v>
      </c>
      <c r="T1859">
        <v>779</v>
      </c>
      <c r="U1859">
        <v>54</v>
      </c>
      <c r="V1859">
        <v>832</v>
      </c>
      <c r="W1859">
        <v>263</v>
      </c>
      <c r="X1859">
        <v>322</v>
      </c>
      <c r="Y1859">
        <v>393</v>
      </c>
      <c r="Z1859">
        <v>14</v>
      </c>
      <c r="AA1859">
        <v>294</v>
      </c>
      <c r="AB1859">
        <v>105</v>
      </c>
      <c r="AC1859">
        <v>72</v>
      </c>
      <c r="AD1859">
        <v>438</v>
      </c>
      <c r="AE1859">
        <v>40</v>
      </c>
      <c r="AF1859">
        <v>669</v>
      </c>
      <c r="AG1859">
        <v>186</v>
      </c>
      <c r="AH1859">
        <v>270</v>
      </c>
      <c r="AI1859" s="3">
        <v>0.11872146118721461</v>
      </c>
      <c r="AJ1859" s="3">
        <v>0</v>
      </c>
      <c r="AK1859" s="3">
        <v>0.19581464872944693</v>
      </c>
      <c r="AL1859" s="3">
        <v>0.15053763440860216</v>
      </c>
      <c r="AM1859" s="3">
        <v>7.407407407407407E-2</v>
      </c>
      <c r="AN1859" s="2">
        <f t="shared" si="62"/>
        <v>0.17884481558803061</v>
      </c>
      <c r="AO1859" s="2">
        <v>0.72676232064878354</v>
      </c>
      <c r="AP1859">
        <f t="shared" si="63"/>
        <v>257</v>
      </c>
    </row>
    <row r="1860" spans="1:42" ht="16.5" hidden="1" customHeight="1" x14ac:dyDescent="0.25">
      <c r="A1860" s="5" t="s">
        <v>787</v>
      </c>
      <c r="B1860" t="s">
        <v>633</v>
      </c>
      <c r="D1860" t="s">
        <v>32</v>
      </c>
      <c r="E1860" t="s">
        <v>549</v>
      </c>
      <c r="F1860" t="s">
        <v>634</v>
      </c>
      <c r="G1860">
        <v>130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136</v>
      </c>
      <c r="N1860" s="2">
        <v>0</v>
      </c>
      <c r="O1860" s="2">
        <v>9.3857832988267775E-2</v>
      </c>
      <c r="P1860">
        <v>70</v>
      </c>
      <c r="Q1860" s="2">
        <v>5.061460592913955E-2</v>
      </c>
      <c r="R1860">
        <v>1449</v>
      </c>
      <c r="S1860">
        <v>1383</v>
      </c>
      <c r="T1860">
        <v>1364</v>
      </c>
      <c r="U1860">
        <v>2</v>
      </c>
      <c r="V1860">
        <v>13</v>
      </c>
      <c r="W1860">
        <v>1</v>
      </c>
      <c r="X1860">
        <v>3</v>
      </c>
      <c r="Y1860">
        <v>67</v>
      </c>
      <c r="Z1860">
        <v>0</v>
      </c>
      <c r="AA1860">
        <v>0</v>
      </c>
      <c r="AB1860">
        <v>0</v>
      </c>
      <c r="AC1860">
        <v>0</v>
      </c>
      <c r="AD1860">
        <v>1427</v>
      </c>
      <c r="AE1860">
        <v>2</v>
      </c>
      <c r="AF1860">
        <v>13</v>
      </c>
      <c r="AG1860">
        <v>1</v>
      </c>
      <c r="AH1860">
        <v>3</v>
      </c>
      <c r="AI1860" s="3">
        <v>9.1100210231254378E-2</v>
      </c>
      <c r="AJ1860" s="3">
        <v>0</v>
      </c>
      <c r="AK1860" s="3">
        <v>0</v>
      </c>
      <c r="AL1860" s="3">
        <v>0</v>
      </c>
      <c r="AM1860" s="3">
        <v>0</v>
      </c>
      <c r="AN1860" s="2">
        <f t="shared" si="62"/>
        <v>9.3857832988267775E-2</v>
      </c>
      <c r="AO1860" s="2">
        <v>1.313969571230982E-2</v>
      </c>
      <c r="AP1860">
        <f t="shared" si="63"/>
        <v>136</v>
      </c>
    </row>
    <row r="1861" spans="1:42" ht="16.5" hidden="1" customHeight="1" x14ac:dyDescent="0.25">
      <c r="A1861" s="4" t="s">
        <v>799</v>
      </c>
      <c r="B1861" s="1" t="s">
        <v>174</v>
      </c>
      <c r="D1861" t="s">
        <v>32</v>
      </c>
      <c r="E1861" t="s">
        <v>172</v>
      </c>
      <c r="F1861" t="s">
        <v>175</v>
      </c>
      <c r="G1861">
        <v>100</v>
      </c>
      <c r="H1861">
        <v>0</v>
      </c>
      <c r="I1861">
        <v>0</v>
      </c>
      <c r="J1861">
        <v>0</v>
      </c>
      <c r="K1861">
        <v>27</v>
      </c>
      <c r="L1861">
        <v>3</v>
      </c>
      <c r="M1861">
        <v>133</v>
      </c>
      <c r="N1861" s="2">
        <v>1.4619883040935672E-3</v>
      </c>
      <c r="O1861" s="2">
        <v>6.4814814814814811E-2</v>
      </c>
      <c r="P1861">
        <v>172</v>
      </c>
      <c r="Q1861" s="2">
        <v>8.2375478927203066E-2</v>
      </c>
      <c r="R1861">
        <v>2052</v>
      </c>
      <c r="S1861">
        <v>2088</v>
      </c>
      <c r="T1861">
        <v>1955</v>
      </c>
      <c r="U1861">
        <v>6</v>
      </c>
      <c r="V1861">
        <v>16</v>
      </c>
      <c r="W1861">
        <v>19</v>
      </c>
      <c r="X1861">
        <v>92</v>
      </c>
      <c r="Y1861">
        <v>157</v>
      </c>
      <c r="Z1861">
        <v>0</v>
      </c>
      <c r="AA1861">
        <v>0</v>
      </c>
      <c r="AB1861">
        <v>0</v>
      </c>
      <c r="AC1861">
        <v>6</v>
      </c>
      <c r="AD1861">
        <v>1898</v>
      </c>
      <c r="AE1861">
        <v>6</v>
      </c>
      <c r="AF1861">
        <v>16</v>
      </c>
      <c r="AG1861">
        <v>19</v>
      </c>
      <c r="AH1861">
        <v>113</v>
      </c>
      <c r="AI1861" s="3">
        <v>5.2687038988408853E-2</v>
      </c>
      <c r="AJ1861" s="3">
        <v>0</v>
      </c>
      <c r="AK1861" s="3">
        <v>0</v>
      </c>
      <c r="AL1861" s="3">
        <v>0</v>
      </c>
      <c r="AM1861" s="3">
        <v>0.23893805309734514</v>
      </c>
      <c r="AN1861" s="2">
        <f t="shared" si="62"/>
        <v>6.6276803118908378E-2</v>
      </c>
      <c r="AO1861" s="2">
        <v>7.5048732943469781E-2</v>
      </c>
      <c r="AP1861">
        <f t="shared" si="63"/>
        <v>136</v>
      </c>
    </row>
    <row r="1862" spans="1:42" ht="16.5" hidden="1" customHeight="1" x14ac:dyDescent="0.25">
      <c r="A1862" s="4">
        <v>2011</v>
      </c>
      <c r="B1862" s="1" t="s">
        <v>174</v>
      </c>
      <c r="D1862" t="s">
        <v>32</v>
      </c>
      <c r="E1862" t="s">
        <v>172</v>
      </c>
      <c r="F1862" t="s">
        <v>175</v>
      </c>
      <c r="G1862">
        <v>99</v>
      </c>
      <c r="H1862">
        <v>0</v>
      </c>
      <c r="I1862">
        <v>0</v>
      </c>
      <c r="J1862">
        <v>3</v>
      </c>
      <c r="K1862">
        <v>27</v>
      </c>
      <c r="L1862">
        <v>10</v>
      </c>
      <c r="M1862">
        <v>126</v>
      </c>
      <c r="N1862" s="2">
        <v>4.7169811320754715E-3</v>
      </c>
      <c r="O1862" s="2">
        <v>5.9433962264150944E-2</v>
      </c>
      <c r="P1862">
        <v>137</v>
      </c>
      <c r="Q1862" s="2">
        <v>6.4592173503064593E-2</v>
      </c>
      <c r="R1862">
        <v>2120</v>
      </c>
      <c r="S1862">
        <v>2121</v>
      </c>
      <c r="T1862">
        <v>2017</v>
      </c>
      <c r="U1862">
        <v>6</v>
      </c>
      <c r="V1862">
        <v>13</v>
      </c>
      <c r="W1862">
        <v>16</v>
      </c>
      <c r="X1862">
        <v>69</v>
      </c>
      <c r="Y1862">
        <v>128</v>
      </c>
      <c r="Z1862">
        <v>0</v>
      </c>
      <c r="AA1862">
        <v>0</v>
      </c>
      <c r="AB1862">
        <v>0</v>
      </c>
      <c r="AC1862">
        <v>4</v>
      </c>
      <c r="AD1862">
        <v>1988</v>
      </c>
      <c r="AE1862">
        <v>6</v>
      </c>
      <c r="AF1862">
        <v>13</v>
      </c>
      <c r="AG1862">
        <v>19</v>
      </c>
      <c r="AH1862">
        <v>92</v>
      </c>
      <c r="AI1862" s="3">
        <v>4.9798792756539235E-2</v>
      </c>
      <c r="AJ1862" s="3">
        <v>0</v>
      </c>
      <c r="AK1862" s="3">
        <v>0</v>
      </c>
      <c r="AL1862" s="3">
        <v>0.15789473684210525</v>
      </c>
      <c r="AM1862" s="3">
        <v>0.29347826086956524</v>
      </c>
      <c r="AN1862" s="2">
        <f t="shared" si="62"/>
        <v>6.4150943396226415E-2</v>
      </c>
      <c r="AO1862" s="2">
        <v>6.1378659112370164E-2</v>
      </c>
      <c r="AP1862">
        <f t="shared" si="63"/>
        <v>136</v>
      </c>
    </row>
    <row r="1863" spans="1:42" ht="16.5" hidden="1" customHeight="1" x14ac:dyDescent="0.25">
      <c r="A1863" s="5" t="s">
        <v>791</v>
      </c>
      <c r="B1863" s="1" t="s">
        <v>404</v>
      </c>
      <c r="D1863" t="s">
        <v>32</v>
      </c>
      <c r="E1863" t="s">
        <v>405</v>
      </c>
      <c r="F1863" t="s">
        <v>406</v>
      </c>
      <c r="G1863">
        <v>123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136</v>
      </c>
      <c r="N1863" s="2">
        <v>0</v>
      </c>
      <c r="O1863" s="2">
        <v>6.3255813953488366E-2</v>
      </c>
      <c r="P1863">
        <v>38</v>
      </c>
      <c r="Q1863" s="2">
        <v>1.8518518518518517E-2</v>
      </c>
      <c r="R1863">
        <v>2150</v>
      </c>
      <c r="S1863">
        <v>2052</v>
      </c>
      <c r="T1863">
        <v>1875</v>
      </c>
      <c r="U1863">
        <v>54</v>
      </c>
      <c r="V1863">
        <v>29</v>
      </c>
      <c r="W1863">
        <v>18</v>
      </c>
      <c r="X1863">
        <v>76</v>
      </c>
      <c r="Y1863">
        <v>30</v>
      </c>
      <c r="Z1863">
        <v>0</v>
      </c>
      <c r="AA1863">
        <v>0</v>
      </c>
      <c r="AB1863">
        <v>0</v>
      </c>
      <c r="AC1863">
        <v>0</v>
      </c>
      <c r="AD1863">
        <v>1968</v>
      </c>
      <c r="AE1863">
        <v>54</v>
      </c>
      <c r="AF1863">
        <v>29</v>
      </c>
      <c r="AG1863">
        <v>18</v>
      </c>
      <c r="AH1863">
        <v>76</v>
      </c>
      <c r="AI1863" s="3">
        <v>6.25E-2</v>
      </c>
      <c r="AJ1863" s="3">
        <v>0</v>
      </c>
      <c r="AK1863" s="3">
        <v>0</v>
      </c>
      <c r="AL1863" s="3">
        <v>0</v>
      </c>
      <c r="AM1863" s="3">
        <v>0</v>
      </c>
      <c r="AN1863" s="2">
        <f t="shared" si="62"/>
        <v>6.3255813953488366E-2</v>
      </c>
      <c r="AO1863" s="2">
        <v>8.2517482517482518E-2</v>
      </c>
      <c r="AP1863">
        <f t="shared" si="63"/>
        <v>136</v>
      </c>
    </row>
    <row r="1864" spans="1:42" ht="16.5" hidden="1" customHeight="1" x14ac:dyDescent="0.25">
      <c r="A1864" s="5" t="s">
        <v>792</v>
      </c>
      <c r="B1864" s="1" t="s">
        <v>596</v>
      </c>
      <c r="D1864" t="s">
        <v>32</v>
      </c>
      <c r="E1864" t="s">
        <v>333</v>
      </c>
      <c r="F1864" t="s">
        <v>597</v>
      </c>
      <c r="G1864">
        <v>121</v>
      </c>
      <c r="H1864">
        <v>0</v>
      </c>
      <c r="I1864">
        <v>0</v>
      </c>
      <c r="J1864">
        <v>3</v>
      </c>
      <c r="K1864">
        <v>0</v>
      </c>
      <c r="L1864">
        <v>67</v>
      </c>
      <c r="M1864">
        <v>69</v>
      </c>
      <c r="N1864" s="2">
        <v>1.6210984756835228E-2</v>
      </c>
      <c r="O1864" s="2">
        <v>1.669489474957658E-2</v>
      </c>
      <c r="P1864">
        <v>50</v>
      </c>
      <c r="Q1864" s="2">
        <v>1.2354830738818878E-2</v>
      </c>
      <c r="R1864">
        <v>4133</v>
      </c>
      <c r="S1864">
        <v>4047</v>
      </c>
      <c r="T1864">
        <v>3763</v>
      </c>
      <c r="U1864">
        <v>18</v>
      </c>
      <c r="V1864">
        <v>48</v>
      </c>
      <c r="W1864">
        <v>54</v>
      </c>
      <c r="X1864">
        <v>164</v>
      </c>
      <c r="Y1864">
        <v>45</v>
      </c>
      <c r="Z1864">
        <v>0</v>
      </c>
      <c r="AA1864">
        <v>0</v>
      </c>
      <c r="AB1864">
        <v>0</v>
      </c>
      <c r="AC1864">
        <v>0</v>
      </c>
      <c r="AD1864">
        <v>3839</v>
      </c>
      <c r="AE1864">
        <v>18</v>
      </c>
      <c r="AF1864">
        <v>48</v>
      </c>
      <c r="AG1864">
        <v>57</v>
      </c>
      <c r="AH1864">
        <v>164</v>
      </c>
      <c r="AI1864" s="3">
        <v>3.151862464183381E-2</v>
      </c>
      <c r="AJ1864" s="3">
        <v>0</v>
      </c>
      <c r="AK1864" s="3">
        <v>0</v>
      </c>
      <c r="AL1864" s="3">
        <v>5.2631578947368418E-2</v>
      </c>
      <c r="AM1864" s="3">
        <v>0</v>
      </c>
      <c r="AN1864" s="2">
        <f t="shared" si="62"/>
        <v>3.2905879506411807E-2</v>
      </c>
      <c r="AO1864" s="2">
        <v>6.9558894813378569E-2</v>
      </c>
      <c r="AP1864">
        <f t="shared" si="63"/>
        <v>136</v>
      </c>
    </row>
    <row r="1865" spans="1:42" ht="16.5" hidden="1" customHeight="1" x14ac:dyDescent="0.25">
      <c r="A1865" s="5" t="s">
        <v>787</v>
      </c>
      <c r="B1865" s="1" t="s">
        <v>226</v>
      </c>
      <c r="C1865" t="s">
        <v>36</v>
      </c>
      <c r="D1865" t="s">
        <v>43</v>
      </c>
      <c r="E1865" t="s">
        <v>38</v>
      </c>
      <c r="F1865" t="s">
        <v>227</v>
      </c>
      <c r="G1865">
        <v>69</v>
      </c>
      <c r="H1865">
        <v>0</v>
      </c>
      <c r="I1865">
        <v>40</v>
      </c>
      <c r="J1865">
        <v>8</v>
      </c>
      <c r="K1865">
        <v>3</v>
      </c>
      <c r="L1865">
        <v>7</v>
      </c>
      <c r="M1865">
        <v>129</v>
      </c>
      <c r="N1865" s="2">
        <v>1.6642891107941037E-3</v>
      </c>
      <c r="O1865" s="2">
        <v>3.0670470756062766E-2</v>
      </c>
      <c r="P1865">
        <v>183</v>
      </c>
      <c r="Q1865" s="2">
        <v>4.3028450505525513E-2</v>
      </c>
      <c r="R1865">
        <v>4206</v>
      </c>
      <c r="S1865">
        <v>4253</v>
      </c>
      <c r="T1865">
        <v>2640</v>
      </c>
      <c r="U1865">
        <v>50</v>
      </c>
      <c r="V1865">
        <v>758</v>
      </c>
      <c r="W1865">
        <v>345</v>
      </c>
      <c r="X1865">
        <v>460</v>
      </c>
      <c r="Y1865">
        <v>69</v>
      </c>
      <c r="Z1865">
        <v>3</v>
      </c>
      <c r="AA1865">
        <v>82</v>
      </c>
      <c r="AB1865">
        <v>4</v>
      </c>
      <c r="AC1865">
        <v>14</v>
      </c>
      <c r="AD1865">
        <v>2640</v>
      </c>
      <c r="AE1865">
        <v>47</v>
      </c>
      <c r="AF1865">
        <v>716</v>
      </c>
      <c r="AG1865">
        <v>349</v>
      </c>
      <c r="AH1865">
        <v>449</v>
      </c>
      <c r="AI1865" s="3">
        <v>2.6136363636363635E-2</v>
      </c>
      <c r="AJ1865" s="3">
        <v>0</v>
      </c>
      <c r="AK1865" s="3">
        <v>5.5865921787709494E-2</v>
      </c>
      <c r="AL1865" s="3">
        <v>2.2922636103151862E-2</v>
      </c>
      <c r="AM1865" s="3">
        <v>6.6815144766146995E-3</v>
      </c>
      <c r="AN1865" s="2">
        <f t="shared" si="62"/>
        <v>3.2334759866856869E-2</v>
      </c>
      <c r="AO1865" s="2">
        <v>0.37157819566769817</v>
      </c>
      <c r="AP1865">
        <f t="shared" si="63"/>
        <v>136</v>
      </c>
    </row>
    <row r="1866" spans="1:42" ht="16.5" hidden="1" customHeight="1" x14ac:dyDescent="0.25">
      <c r="A1866" s="4" t="s">
        <v>803</v>
      </c>
      <c r="B1866" s="1" t="s">
        <v>176</v>
      </c>
      <c r="D1866" t="s">
        <v>32</v>
      </c>
      <c r="E1866" t="s">
        <v>177</v>
      </c>
      <c r="F1866" t="s">
        <v>178</v>
      </c>
      <c r="G1866">
        <v>134</v>
      </c>
      <c r="H1866">
        <v>0</v>
      </c>
      <c r="I1866">
        <v>0</v>
      </c>
      <c r="J1866">
        <v>0</v>
      </c>
      <c r="K1866">
        <v>0</v>
      </c>
      <c r="L1866">
        <v>13</v>
      </c>
      <c r="M1866">
        <v>123</v>
      </c>
      <c r="N1866" s="2">
        <v>3.0134445989800649E-3</v>
      </c>
      <c r="O1866" s="2">
        <v>2.851182197496523E-2</v>
      </c>
      <c r="P1866">
        <v>72</v>
      </c>
      <c r="Q1866" s="2">
        <v>1.6941176470588234E-2</v>
      </c>
      <c r="R1866">
        <v>4314</v>
      </c>
      <c r="S1866">
        <v>4250</v>
      </c>
      <c r="T1866">
        <v>4179</v>
      </c>
      <c r="U1866">
        <v>5</v>
      </c>
      <c r="V1866">
        <v>18</v>
      </c>
      <c r="W1866">
        <v>24</v>
      </c>
      <c r="X1866">
        <v>26</v>
      </c>
      <c r="Y1866">
        <v>66</v>
      </c>
      <c r="Z1866">
        <v>0</v>
      </c>
      <c r="AA1866">
        <v>0</v>
      </c>
      <c r="AB1866">
        <v>0</v>
      </c>
      <c r="AC1866">
        <v>0</v>
      </c>
      <c r="AD1866">
        <v>4247</v>
      </c>
      <c r="AE1866">
        <v>5</v>
      </c>
      <c r="AF1866">
        <v>18</v>
      </c>
      <c r="AG1866">
        <v>24</v>
      </c>
      <c r="AH1866">
        <v>26</v>
      </c>
      <c r="AI1866" s="3">
        <v>3.1551683541323289E-2</v>
      </c>
      <c r="AJ1866" s="3">
        <v>0</v>
      </c>
      <c r="AK1866" s="3">
        <v>0</v>
      </c>
      <c r="AL1866" s="3">
        <v>0</v>
      </c>
      <c r="AM1866" s="3">
        <v>0</v>
      </c>
      <c r="AN1866" s="2">
        <f t="shared" si="62"/>
        <v>3.1525266573945297E-2</v>
      </c>
      <c r="AO1866" s="2">
        <v>1.6898148148148148E-2</v>
      </c>
      <c r="AP1866">
        <f t="shared" si="63"/>
        <v>136</v>
      </c>
    </row>
    <row r="1867" spans="1:42" ht="16.5" hidden="1" customHeight="1" x14ac:dyDescent="0.25">
      <c r="A1867" s="5" t="s">
        <v>793</v>
      </c>
      <c r="B1867" s="1" t="s">
        <v>519</v>
      </c>
      <c r="D1867" t="s">
        <v>32</v>
      </c>
      <c r="E1867" t="s">
        <v>517</v>
      </c>
      <c r="F1867" t="s">
        <v>520</v>
      </c>
      <c r="G1867">
        <v>118</v>
      </c>
      <c r="H1867">
        <v>0</v>
      </c>
      <c r="I1867">
        <v>3</v>
      </c>
      <c r="J1867">
        <v>0</v>
      </c>
      <c r="K1867">
        <v>6</v>
      </c>
      <c r="L1867">
        <v>12</v>
      </c>
      <c r="M1867">
        <v>124</v>
      </c>
      <c r="N1867" s="2">
        <v>2.3645320197044333E-3</v>
      </c>
      <c r="O1867" s="2">
        <v>2.4433497536945813E-2</v>
      </c>
      <c r="P1867">
        <v>49</v>
      </c>
      <c r="Q1867" s="2">
        <v>9.8235765838011226E-3</v>
      </c>
      <c r="R1867">
        <v>5075</v>
      </c>
      <c r="S1867">
        <v>4988</v>
      </c>
      <c r="T1867">
        <v>4114</v>
      </c>
      <c r="U1867">
        <v>4</v>
      </c>
      <c r="V1867">
        <v>305</v>
      </c>
      <c r="W1867">
        <v>80</v>
      </c>
      <c r="X1867">
        <v>485</v>
      </c>
      <c r="Y1867">
        <v>44</v>
      </c>
      <c r="Z1867">
        <v>0</v>
      </c>
      <c r="AA1867">
        <v>0</v>
      </c>
      <c r="AB1867">
        <v>0</v>
      </c>
      <c r="AC1867">
        <v>0</v>
      </c>
      <c r="AD1867">
        <v>4188</v>
      </c>
      <c r="AE1867">
        <v>4</v>
      </c>
      <c r="AF1867">
        <v>308</v>
      </c>
      <c r="AG1867">
        <v>80</v>
      </c>
      <c r="AH1867">
        <v>491</v>
      </c>
      <c r="AI1867" s="3">
        <v>2.8175740210124166E-2</v>
      </c>
      <c r="AJ1867" s="3">
        <v>0</v>
      </c>
      <c r="AK1867" s="3">
        <v>9.74025974025974E-3</v>
      </c>
      <c r="AL1867" s="3">
        <v>0</v>
      </c>
      <c r="AM1867" s="3">
        <v>1.2219959266802444E-2</v>
      </c>
      <c r="AN1867" s="2">
        <f t="shared" si="62"/>
        <v>2.6798029556650248E-2</v>
      </c>
      <c r="AO1867" s="2">
        <v>0.17412739104713074</v>
      </c>
      <c r="AP1867">
        <f t="shared" si="63"/>
        <v>136</v>
      </c>
    </row>
    <row r="1868" spans="1:42" ht="16.5" hidden="1" customHeight="1" x14ac:dyDescent="0.25">
      <c r="A1868" s="4" t="s">
        <v>800</v>
      </c>
      <c r="B1868" s="1" t="s">
        <v>262</v>
      </c>
      <c r="D1868" t="s">
        <v>32</v>
      </c>
      <c r="E1868" t="s">
        <v>256</v>
      </c>
      <c r="F1868" t="s">
        <v>263</v>
      </c>
      <c r="G1868">
        <v>112</v>
      </c>
      <c r="H1868">
        <v>14</v>
      </c>
      <c r="I1868">
        <v>3</v>
      </c>
      <c r="J1868">
        <v>0</v>
      </c>
      <c r="K1868">
        <v>0</v>
      </c>
      <c r="L1868">
        <v>13</v>
      </c>
      <c r="M1868">
        <v>122</v>
      </c>
      <c r="N1868" s="2">
        <v>2.2336769759450172E-2</v>
      </c>
      <c r="O1868" s="2">
        <v>0.20962199312714777</v>
      </c>
      <c r="P1868">
        <v>180</v>
      </c>
      <c r="Q1868" s="2">
        <v>0.28708133971291866</v>
      </c>
      <c r="R1868">
        <v>582</v>
      </c>
      <c r="S1868">
        <v>627</v>
      </c>
      <c r="T1868">
        <v>553</v>
      </c>
      <c r="U1868">
        <v>37</v>
      </c>
      <c r="V1868">
        <v>20</v>
      </c>
      <c r="W1868">
        <v>5</v>
      </c>
      <c r="X1868">
        <v>12</v>
      </c>
      <c r="Y1868">
        <v>153</v>
      </c>
      <c r="Z1868">
        <v>10</v>
      </c>
      <c r="AA1868">
        <v>4</v>
      </c>
      <c r="AB1868">
        <v>0</v>
      </c>
      <c r="AC1868">
        <v>5</v>
      </c>
      <c r="AD1868">
        <v>512</v>
      </c>
      <c r="AE1868">
        <v>41</v>
      </c>
      <c r="AF1868">
        <v>19</v>
      </c>
      <c r="AG1868">
        <v>5</v>
      </c>
      <c r="AH1868">
        <v>7</v>
      </c>
      <c r="AI1868" s="3">
        <v>0.21875</v>
      </c>
      <c r="AJ1868" s="3">
        <v>0.34146341463414637</v>
      </c>
      <c r="AK1868" s="3">
        <v>0.15789473684210525</v>
      </c>
      <c r="AL1868" s="3">
        <v>0</v>
      </c>
      <c r="AM1868" s="3">
        <v>0</v>
      </c>
      <c r="AN1868" s="2">
        <f t="shared" si="62"/>
        <v>0.23195876288659795</v>
      </c>
      <c r="AO1868" s="2">
        <v>0.12328767123287671</v>
      </c>
      <c r="AP1868">
        <f t="shared" si="63"/>
        <v>135</v>
      </c>
    </row>
    <row r="1869" spans="1:42" ht="16.5" hidden="1" customHeight="1" x14ac:dyDescent="0.25">
      <c r="A1869" s="4" t="s">
        <v>799</v>
      </c>
      <c r="B1869" s="1" t="s">
        <v>262</v>
      </c>
      <c r="D1869" t="s">
        <v>32</v>
      </c>
      <c r="E1869" t="s">
        <v>256</v>
      </c>
      <c r="F1869" t="s">
        <v>263</v>
      </c>
      <c r="G1869">
        <v>116</v>
      </c>
      <c r="H1869">
        <v>8</v>
      </c>
      <c r="I1869">
        <v>3</v>
      </c>
      <c r="J1869">
        <v>0</v>
      </c>
      <c r="K1869">
        <v>0</v>
      </c>
      <c r="L1869">
        <v>12</v>
      </c>
      <c r="M1869">
        <v>123</v>
      </c>
      <c r="N1869" s="2">
        <v>2.0066889632107024E-2</v>
      </c>
      <c r="O1869" s="2">
        <v>0.20568561872909699</v>
      </c>
      <c r="P1869">
        <v>142</v>
      </c>
      <c r="Q1869" s="2">
        <v>0.23471074380165288</v>
      </c>
      <c r="R1869">
        <v>598</v>
      </c>
      <c r="S1869">
        <v>605</v>
      </c>
      <c r="T1869">
        <v>547</v>
      </c>
      <c r="U1869">
        <v>34</v>
      </c>
      <c r="V1869">
        <v>16</v>
      </c>
      <c r="W1869">
        <v>4</v>
      </c>
      <c r="X1869">
        <v>4</v>
      </c>
      <c r="Y1869">
        <v>131</v>
      </c>
      <c r="Z1869">
        <v>7</v>
      </c>
      <c r="AA1869">
        <v>0</v>
      </c>
      <c r="AB1869">
        <v>0</v>
      </c>
      <c r="AC1869">
        <v>0</v>
      </c>
      <c r="AD1869">
        <v>532</v>
      </c>
      <c r="AE1869">
        <v>35</v>
      </c>
      <c r="AF1869">
        <v>19</v>
      </c>
      <c r="AG1869">
        <v>4</v>
      </c>
      <c r="AH1869">
        <v>4</v>
      </c>
      <c r="AI1869" s="3">
        <v>0.21804511278195488</v>
      </c>
      <c r="AJ1869" s="3">
        <v>0.22857142857142856</v>
      </c>
      <c r="AK1869" s="3">
        <v>0.15789473684210525</v>
      </c>
      <c r="AL1869" s="3">
        <v>0</v>
      </c>
      <c r="AM1869" s="3">
        <v>0</v>
      </c>
      <c r="AN1869" s="2">
        <f t="shared" si="62"/>
        <v>0.22575250836120403</v>
      </c>
      <c r="AO1869" s="2">
        <v>0.10437710437710437</v>
      </c>
      <c r="AP1869">
        <f t="shared" si="63"/>
        <v>135</v>
      </c>
    </row>
    <row r="1870" spans="1:42" ht="16.5" hidden="1" customHeight="1" x14ac:dyDescent="0.25">
      <c r="A1870" s="4" t="s">
        <v>799</v>
      </c>
      <c r="B1870" s="1" t="s">
        <v>101</v>
      </c>
      <c r="D1870" t="s">
        <v>32</v>
      </c>
      <c r="E1870" t="s">
        <v>95</v>
      </c>
      <c r="F1870" t="s">
        <v>102</v>
      </c>
      <c r="G1870">
        <v>124</v>
      </c>
      <c r="H1870">
        <v>0</v>
      </c>
      <c r="I1870">
        <v>4</v>
      </c>
      <c r="J1870">
        <v>0</v>
      </c>
      <c r="K1870">
        <v>3</v>
      </c>
      <c r="L1870">
        <v>7</v>
      </c>
      <c r="M1870">
        <v>128</v>
      </c>
      <c r="N1870" s="2">
        <v>1.1182108626198083E-2</v>
      </c>
      <c r="O1870" s="2">
        <v>0.20447284345047922</v>
      </c>
      <c r="P1870">
        <v>166</v>
      </c>
      <c r="Q1870" s="2">
        <v>0.25266362252663621</v>
      </c>
      <c r="R1870">
        <v>626</v>
      </c>
      <c r="S1870">
        <v>657</v>
      </c>
      <c r="T1870">
        <v>620</v>
      </c>
      <c r="U1870">
        <v>3</v>
      </c>
      <c r="V1870">
        <v>12</v>
      </c>
      <c r="W1870">
        <v>14</v>
      </c>
      <c r="X1870">
        <v>8</v>
      </c>
      <c r="Y1870">
        <v>156</v>
      </c>
      <c r="Z1870">
        <v>0</v>
      </c>
      <c r="AA1870">
        <v>0</v>
      </c>
      <c r="AB1870">
        <v>0</v>
      </c>
      <c r="AC1870">
        <v>0</v>
      </c>
      <c r="AD1870">
        <v>588</v>
      </c>
      <c r="AE1870">
        <v>3</v>
      </c>
      <c r="AF1870">
        <v>16</v>
      </c>
      <c r="AG1870">
        <v>14</v>
      </c>
      <c r="AH1870">
        <v>11</v>
      </c>
      <c r="AI1870" s="3">
        <v>0.21088435374149661</v>
      </c>
      <c r="AJ1870" s="3">
        <v>0</v>
      </c>
      <c r="AK1870" s="3">
        <v>0.25</v>
      </c>
      <c r="AL1870" s="3">
        <v>0</v>
      </c>
      <c r="AM1870" s="3">
        <v>0.27272727272727271</v>
      </c>
      <c r="AN1870" s="2">
        <f t="shared" si="62"/>
        <v>0.21565495207667731</v>
      </c>
      <c r="AO1870" s="2">
        <v>6.9620253164556958E-2</v>
      </c>
      <c r="AP1870">
        <f t="shared" si="63"/>
        <v>135</v>
      </c>
    </row>
    <row r="1871" spans="1:42" ht="16.5" hidden="1" customHeight="1" x14ac:dyDescent="0.25">
      <c r="A1871" s="5" t="s">
        <v>792</v>
      </c>
      <c r="B1871" t="s">
        <v>737</v>
      </c>
      <c r="D1871" t="s">
        <v>32</v>
      </c>
      <c r="E1871" t="s">
        <v>636</v>
      </c>
      <c r="F1871" t="s">
        <v>738</v>
      </c>
      <c r="G1871">
        <v>129</v>
      </c>
      <c r="H1871">
        <v>0</v>
      </c>
      <c r="I1871">
        <v>0</v>
      </c>
      <c r="J1871">
        <v>0</v>
      </c>
      <c r="K1871">
        <v>0</v>
      </c>
      <c r="L1871">
        <v>21</v>
      </c>
      <c r="M1871">
        <v>114</v>
      </c>
      <c r="N1871" s="2">
        <v>2.8037383177570093E-2</v>
      </c>
      <c r="O1871" s="2">
        <v>0.15220293724966621</v>
      </c>
      <c r="P1871">
        <v>28</v>
      </c>
      <c r="Q1871" s="2">
        <v>4.3613707165109032E-2</v>
      </c>
      <c r="R1871">
        <v>749</v>
      </c>
      <c r="S1871">
        <v>642</v>
      </c>
      <c r="T1871">
        <v>483</v>
      </c>
      <c r="U1871">
        <v>1</v>
      </c>
      <c r="V1871">
        <v>1</v>
      </c>
      <c r="W1871">
        <v>6</v>
      </c>
      <c r="X1871">
        <v>151</v>
      </c>
      <c r="Y1871">
        <v>24</v>
      </c>
      <c r="Z1871">
        <v>0</v>
      </c>
      <c r="AA1871">
        <v>0</v>
      </c>
      <c r="AB1871">
        <v>0</v>
      </c>
      <c r="AC1871">
        <v>3</v>
      </c>
      <c r="AD1871">
        <v>588</v>
      </c>
      <c r="AE1871">
        <v>1</v>
      </c>
      <c r="AF1871">
        <v>1</v>
      </c>
      <c r="AG1871">
        <v>6</v>
      </c>
      <c r="AH1871">
        <v>148</v>
      </c>
      <c r="AI1871" s="3">
        <v>0.21938775510204081</v>
      </c>
      <c r="AJ1871" s="3">
        <v>0</v>
      </c>
      <c r="AK1871" s="3">
        <v>0</v>
      </c>
      <c r="AL1871" s="3">
        <v>0</v>
      </c>
      <c r="AM1871" s="3">
        <v>0</v>
      </c>
      <c r="AN1871" s="2">
        <f t="shared" si="62"/>
        <v>0.18024032042723631</v>
      </c>
      <c r="AO1871" s="2">
        <v>0.20967741935483872</v>
      </c>
      <c r="AP1871">
        <f t="shared" si="63"/>
        <v>135</v>
      </c>
    </row>
    <row r="1872" spans="1:42" ht="16.5" hidden="1" customHeight="1" x14ac:dyDescent="0.25">
      <c r="A1872" s="5" t="s">
        <v>794</v>
      </c>
      <c r="B1872" s="1" t="s">
        <v>462</v>
      </c>
      <c r="D1872" t="s">
        <v>32</v>
      </c>
      <c r="E1872" t="s">
        <v>463</v>
      </c>
      <c r="F1872" t="s">
        <v>464</v>
      </c>
      <c r="G1872">
        <v>118</v>
      </c>
      <c r="H1872">
        <v>0</v>
      </c>
      <c r="I1872">
        <v>4</v>
      </c>
      <c r="J1872">
        <v>3</v>
      </c>
      <c r="K1872">
        <v>0</v>
      </c>
      <c r="L1872">
        <v>14</v>
      </c>
      <c r="M1872">
        <v>121</v>
      </c>
      <c r="N1872" s="2">
        <v>1.7521902377972465E-2</v>
      </c>
      <c r="O1872" s="2">
        <v>0.15143929912390489</v>
      </c>
      <c r="P1872">
        <v>93</v>
      </c>
      <c r="Q1872" s="2">
        <v>0.12285336856010567</v>
      </c>
      <c r="R1872">
        <v>799</v>
      </c>
      <c r="S1872">
        <v>757</v>
      </c>
      <c r="T1872">
        <v>710</v>
      </c>
      <c r="U1872">
        <v>17</v>
      </c>
      <c r="V1872">
        <v>18</v>
      </c>
      <c r="W1872">
        <v>7</v>
      </c>
      <c r="X1872">
        <v>5</v>
      </c>
      <c r="Y1872">
        <v>88</v>
      </c>
      <c r="Z1872">
        <v>0</v>
      </c>
      <c r="AA1872">
        <v>0</v>
      </c>
      <c r="AB1872">
        <v>0</v>
      </c>
      <c r="AC1872">
        <v>0</v>
      </c>
      <c r="AD1872">
        <v>740</v>
      </c>
      <c r="AE1872">
        <v>17</v>
      </c>
      <c r="AF1872">
        <v>22</v>
      </c>
      <c r="AG1872">
        <v>10</v>
      </c>
      <c r="AH1872">
        <v>5</v>
      </c>
      <c r="AI1872" s="3">
        <v>0.15945945945945947</v>
      </c>
      <c r="AJ1872" s="3">
        <v>0</v>
      </c>
      <c r="AK1872" s="3">
        <v>0.18181818181818182</v>
      </c>
      <c r="AL1872" s="3">
        <v>0.3</v>
      </c>
      <c r="AM1872" s="3">
        <v>0</v>
      </c>
      <c r="AN1872" s="2">
        <f t="shared" si="62"/>
        <v>0.16896120150187735</v>
      </c>
      <c r="AO1872" s="2">
        <v>6.8010075566750636E-2</v>
      </c>
      <c r="AP1872">
        <f t="shared" si="63"/>
        <v>135</v>
      </c>
    </row>
    <row r="1873" spans="1:42" ht="16.5" hidden="1" customHeight="1" x14ac:dyDescent="0.25">
      <c r="A1873" s="4" t="s">
        <v>798</v>
      </c>
      <c r="B1873" t="s">
        <v>680</v>
      </c>
      <c r="D1873" t="s">
        <v>32</v>
      </c>
      <c r="E1873" t="s">
        <v>670</v>
      </c>
      <c r="F1873" t="s">
        <v>681</v>
      </c>
      <c r="G1873">
        <v>111</v>
      </c>
      <c r="H1873">
        <v>3</v>
      </c>
      <c r="I1873">
        <v>0</v>
      </c>
      <c r="J1873">
        <v>0</v>
      </c>
      <c r="K1873">
        <v>12</v>
      </c>
      <c r="L1873">
        <v>57</v>
      </c>
      <c r="M1873">
        <v>78</v>
      </c>
      <c r="N1873" s="2">
        <v>6.4920273348519367E-2</v>
      </c>
      <c r="O1873" s="2">
        <v>8.8838268792710701E-2</v>
      </c>
      <c r="P1873">
        <v>30</v>
      </c>
      <c r="Q1873" s="2">
        <v>3.8809831824062092E-2</v>
      </c>
      <c r="R1873">
        <v>878</v>
      </c>
      <c r="S1873">
        <v>773</v>
      </c>
      <c r="T1873">
        <v>608</v>
      </c>
      <c r="U1873">
        <v>8</v>
      </c>
      <c r="V1873">
        <v>5</v>
      </c>
      <c r="W1873">
        <v>6</v>
      </c>
      <c r="X1873">
        <v>146</v>
      </c>
      <c r="Y1873">
        <v>18</v>
      </c>
      <c r="Z1873">
        <v>0</v>
      </c>
      <c r="AA1873">
        <v>0</v>
      </c>
      <c r="AB1873">
        <v>0</v>
      </c>
      <c r="AC1873">
        <v>7</v>
      </c>
      <c r="AD1873">
        <v>701</v>
      </c>
      <c r="AE1873">
        <v>11</v>
      </c>
      <c r="AF1873">
        <v>5</v>
      </c>
      <c r="AG1873">
        <v>6</v>
      </c>
      <c r="AH1873">
        <v>151</v>
      </c>
      <c r="AI1873" s="3">
        <v>0.15834522111269614</v>
      </c>
      <c r="AJ1873" s="3">
        <v>0.27272727272727271</v>
      </c>
      <c r="AK1873" s="3">
        <v>0</v>
      </c>
      <c r="AL1873" s="3">
        <v>0</v>
      </c>
      <c r="AM1873" s="3">
        <v>7.9470198675496692E-2</v>
      </c>
      <c r="AN1873" s="2">
        <f t="shared" si="62"/>
        <v>0.15375854214123008</v>
      </c>
      <c r="AO1873" s="2">
        <v>0.19794050343249428</v>
      </c>
      <c r="AP1873">
        <f t="shared" si="63"/>
        <v>135</v>
      </c>
    </row>
    <row r="1874" spans="1:42" ht="16.5" hidden="1" customHeight="1" x14ac:dyDescent="0.25">
      <c r="A1874" s="5" t="s">
        <v>791</v>
      </c>
      <c r="B1874" t="s">
        <v>718</v>
      </c>
      <c r="D1874" t="s">
        <v>32</v>
      </c>
      <c r="E1874" t="s">
        <v>288</v>
      </c>
      <c r="F1874" t="s">
        <v>719</v>
      </c>
      <c r="G1874">
        <v>130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135</v>
      </c>
      <c r="N1874" s="2">
        <v>0</v>
      </c>
      <c r="O1874" s="2">
        <v>0.12239347234814144</v>
      </c>
      <c r="P1874">
        <v>39</v>
      </c>
      <c r="Q1874" s="2">
        <v>3.8728897715988087E-2</v>
      </c>
      <c r="R1874">
        <v>1103</v>
      </c>
      <c r="S1874">
        <v>1007</v>
      </c>
      <c r="T1874">
        <v>932</v>
      </c>
      <c r="U1874">
        <v>7</v>
      </c>
      <c r="V1874">
        <v>17</v>
      </c>
      <c r="W1874">
        <v>21</v>
      </c>
      <c r="X1874">
        <v>30</v>
      </c>
      <c r="Y1874">
        <v>37</v>
      </c>
      <c r="Z1874">
        <v>0</v>
      </c>
      <c r="AA1874">
        <v>0</v>
      </c>
      <c r="AB1874">
        <v>0</v>
      </c>
      <c r="AC1874">
        <v>0</v>
      </c>
      <c r="AD1874">
        <v>1025</v>
      </c>
      <c r="AE1874">
        <v>7</v>
      </c>
      <c r="AF1874">
        <v>17</v>
      </c>
      <c r="AG1874">
        <v>21</v>
      </c>
      <c r="AH1874">
        <v>30</v>
      </c>
      <c r="AI1874" s="3">
        <v>0.12682926829268293</v>
      </c>
      <c r="AJ1874" s="3">
        <v>0</v>
      </c>
      <c r="AK1874" s="3">
        <v>0</v>
      </c>
      <c r="AL1874" s="3">
        <v>0</v>
      </c>
      <c r="AM1874" s="3">
        <v>0</v>
      </c>
      <c r="AN1874" s="2">
        <f t="shared" si="62"/>
        <v>0.12239347234814144</v>
      </c>
      <c r="AO1874" s="2">
        <v>6.8181818181818177E-2</v>
      </c>
      <c r="AP1874">
        <f t="shared" si="63"/>
        <v>135</v>
      </c>
    </row>
    <row r="1875" spans="1:42" ht="16.5" hidden="1" customHeight="1" x14ac:dyDescent="0.25">
      <c r="A1875" s="5" t="s">
        <v>788</v>
      </c>
      <c r="B1875" t="s">
        <v>654</v>
      </c>
      <c r="D1875" t="s">
        <v>32</v>
      </c>
      <c r="E1875" t="s">
        <v>117</v>
      </c>
      <c r="F1875" t="s">
        <v>655</v>
      </c>
      <c r="G1875">
        <v>129</v>
      </c>
      <c r="H1875">
        <v>0</v>
      </c>
      <c r="I1875">
        <v>0</v>
      </c>
      <c r="J1875">
        <v>0</v>
      </c>
      <c r="K1875">
        <v>0</v>
      </c>
      <c r="L1875">
        <v>21</v>
      </c>
      <c r="M1875">
        <v>114</v>
      </c>
      <c r="N1875" s="2">
        <v>1.6990291262135922E-2</v>
      </c>
      <c r="O1875" s="2">
        <v>9.2233009708737865E-2</v>
      </c>
      <c r="P1875">
        <v>56</v>
      </c>
      <c r="Q1875" s="2">
        <v>4.8401037165082109E-2</v>
      </c>
      <c r="R1875">
        <v>1236</v>
      </c>
      <c r="S1875">
        <v>1157</v>
      </c>
      <c r="T1875">
        <v>1118</v>
      </c>
      <c r="U1875">
        <v>13</v>
      </c>
      <c r="V1875">
        <v>10</v>
      </c>
      <c r="W1875">
        <v>10</v>
      </c>
      <c r="X1875">
        <v>6</v>
      </c>
      <c r="Y1875">
        <v>50</v>
      </c>
      <c r="Z1875">
        <v>0</v>
      </c>
      <c r="AA1875">
        <v>0</v>
      </c>
      <c r="AB1875">
        <v>0</v>
      </c>
      <c r="AC1875">
        <v>0</v>
      </c>
      <c r="AD1875">
        <v>1197</v>
      </c>
      <c r="AE1875">
        <v>13</v>
      </c>
      <c r="AF1875">
        <v>10</v>
      </c>
      <c r="AG1875">
        <v>10</v>
      </c>
      <c r="AH1875">
        <v>6</v>
      </c>
      <c r="AI1875" s="3">
        <v>0.10776942355889724</v>
      </c>
      <c r="AJ1875" s="3">
        <v>0</v>
      </c>
      <c r="AK1875" s="3">
        <v>0</v>
      </c>
      <c r="AL1875" s="3">
        <v>0</v>
      </c>
      <c r="AM1875" s="3">
        <v>0</v>
      </c>
      <c r="AN1875" s="2">
        <f t="shared" si="62"/>
        <v>0.10922330097087379</v>
      </c>
      <c r="AO1875" s="2">
        <v>3.1553398058252427E-2</v>
      </c>
      <c r="AP1875">
        <f t="shared" si="63"/>
        <v>135</v>
      </c>
    </row>
    <row r="1876" spans="1:42" ht="16.5" hidden="1" customHeight="1" x14ac:dyDescent="0.25">
      <c r="A1876" s="5" t="s">
        <v>789</v>
      </c>
      <c r="B1876" s="1" t="s">
        <v>396</v>
      </c>
      <c r="D1876" t="s">
        <v>32</v>
      </c>
      <c r="E1876" t="s">
        <v>388</v>
      </c>
      <c r="F1876" t="s">
        <v>397</v>
      </c>
      <c r="G1876">
        <v>127</v>
      </c>
      <c r="H1876">
        <v>0</v>
      </c>
      <c r="I1876">
        <v>0</v>
      </c>
      <c r="J1876">
        <v>0</v>
      </c>
      <c r="K1876">
        <v>3</v>
      </c>
      <c r="L1876">
        <v>0</v>
      </c>
      <c r="M1876">
        <v>135</v>
      </c>
      <c r="N1876" s="2">
        <v>0</v>
      </c>
      <c r="O1876" s="2">
        <v>0.10297482837528604</v>
      </c>
      <c r="P1876">
        <v>16</v>
      </c>
      <c r="Q1876" s="2">
        <v>1.3422818791946308E-2</v>
      </c>
      <c r="R1876">
        <v>1311</v>
      </c>
      <c r="S1876">
        <v>1192</v>
      </c>
      <c r="T1876">
        <v>898</v>
      </c>
      <c r="U1876">
        <v>1</v>
      </c>
      <c r="V1876">
        <v>25</v>
      </c>
      <c r="W1876">
        <v>26</v>
      </c>
      <c r="X1876">
        <v>242</v>
      </c>
      <c r="Y1876">
        <v>13</v>
      </c>
      <c r="Z1876">
        <v>0</v>
      </c>
      <c r="AA1876">
        <v>0</v>
      </c>
      <c r="AB1876">
        <v>0</v>
      </c>
      <c r="AC1876">
        <v>0</v>
      </c>
      <c r="AD1876">
        <v>1012</v>
      </c>
      <c r="AE1876">
        <v>1</v>
      </c>
      <c r="AF1876">
        <v>25</v>
      </c>
      <c r="AG1876">
        <v>26</v>
      </c>
      <c r="AH1876">
        <v>245</v>
      </c>
      <c r="AI1876" s="3">
        <v>0.12549407114624506</v>
      </c>
      <c r="AJ1876" s="3">
        <v>0</v>
      </c>
      <c r="AK1876" s="3">
        <v>0</v>
      </c>
      <c r="AL1876" s="3">
        <v>0</v>
      </c>
      <c r="AM1876" s="3">
        <v>1.2244897959183673E-2</v>
      </c>
      <c r="AN1876" s="2">
        <f t="shared" si="62"/>
        <v>0.10297482837528604</v>
      </c>
      <c r="AO1876" s="2">
        <v>0.22689075630252101</v>
      </c>
      <c r="AP1876">
        <f t="shared" si="63"/>
        <v>135</v>
      </c>
    </row>
    <row r="1877" spans="1:42" ht="16.5" hidden="1" customHeight="1" x14ac:dyDescent="0.25">
      <c r="A1877" s="5" t="s">
        <v>787</v>
      </c>
      <c r="B1877" s="1" t="s">
        <v>377</v>
      </c>
      <c r="D1877" t="s">
        <v>32</v>
      </c>
      <c r="E1877" t="s">
        <v>373</v>
      </c>
      <c r="F1877" t="s">
        <v>378</v>
      </c>
      <c r="G1877">
        <v>132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135</v>
      </c>
      <c r="N1877" s="2">
        <v>0</v>
      </c>
      <c r="O1877" s="2">
        <v>5.4216867469879519E-2</v>
      </c>
      <c r="P1877">
        <v>14</v>
      </c>
      <c r="Q1877" s="2">
        <v>5.9096665259603205E-3</v>
      </c>
      <c r="R1877">
        <v>2490</v>
      </c>
      <c r="S1877">
        <v>2369</v>
      </c>
      <c r="T1877">
        <v>1532</v>
      </c>
      <c r="U1877">
        <v>8</v>
      </c>
      <c r="V1877">
        <v>44</v>
      </c>
      <c r="W1877">
        <v>237</v>
      </c>
      <c r="X1877">
        <v>548</v>
      </c>
      <c r="Y1877">
        <v>12</v>
      </c>
      <c r="Z1877">
        <v>0</v>
      </c>
      <c r="AA1877">
        <v>0</v>
      </c>
      <c r="AB1877">
        <v>0</v>
      </c>
      <c r="AC1877">
        <v>0</v>
      </c>
      <c r="AD1877">
        <v>1652</v>
      </c>
      <c r="AE1877">
        <v>8</v>
      </c>
      <c r="AF1877">
        <v>44</v>
      </c>
      <c r="AG1877">
        <v>237</v>
      </c>
      <c r="AH1877">
        <v>548</v>
      </c>
      <c r="AI1877" s="3">
        <v>7.990314769975787E-2</v>
      </c>
      <c r="AJ1877" s="3">
        <v>0</v>
      </c>
      <c r="AK1877" s="3">
        <v>0</v>
      </c>
      <c r="AL1877" s="3">
        <v>0</v>
      </c>
      <c r="AM1877" s="3">
        <v>0</v>
      </c>
      <c r="AN1877" s="2">
        <f t="shared" si="62"/>
        <v>5.4216867469879519E-2</v>
      </c>
      <c r="AO1877" s="2">
        <v>0.33627963037364406</v>
      </c>
      <c r="AP1877">
        <f t="shared" si="63"/>
        <v>135</v>
      </c>
    </row>
    <row r="1878" spans="1:42" ht="16.5" hidden="1" customHeight="1" x14ac:dyDescent="0.25">
      <c r="A1878" s="5" t="s">
        <v>794</v>
      </c>
      <c r="B1878" s="1" t="s">
        <v>59</v>
      </c>
      <c r="D1878" t="s">
        <v>32</v>
      </c>
      <c r="E1878" t="s">
        <v>60</v>
      </c>
      <c r="F1878" t="s">
        <v>61</v>
      </c>
      <c r="G1878">
        <v>98</v>
      </c>
      <c r="H1878">
        <v>25</v>
      </c>
      <c r="I1878">
        <v>0</v>
      </c>
      <c r="J1878">
        <v>0</v>
      </c>
      <c r="K1878">
        <v>0</v>
      </c>
      <c r="L1878">
        <v>10</v>
      </c>
      <c r="M1878">
        <v>125</v>
      </c>
      <c r="N1878" s="2">
        <v>3.7327360955580441E-3</v>
      </c>
      <c r="O1878" s="2">
        <v>4.6659201194475551E-2</v>
      </c>
      <c r="P1878">
        <v>229</v>
      </c>
      <c r="Q1878" s="2">
        <v>8.2582041110710422E-2</v>
      </c>
      <c r="R1878">
        <v>2679</v>
      </c>
      <c r="S1878">
        <v>2773</v>
      </c>
      <c r="T1878">
        <v>2324</v>
      </c>
      <c r="U1878">
        <v>365</v>
      </c>
      <c r="V1878">
        <v>21</v>
      </c>
      <c r="W1878">
        <v>23</v>
      </c>
      <c r="X1878">
        <v>40</v>
      </c>
      <c r="Y1878">
        <v>213</v>
      </c>
      <c r="Z1878">
        <v>4</v>
      </c>
      <c r="AA1878">
        <v>0</v>
      </c>
      <c r="AB1878">
        <v>0</v>
      </c>
      <c r="AC1878">
        <v>3</v>
      </c>
      <c r="AD1878">
        <v>2209</v>
      </c>
      <c r="AE1878">
        <v>386</v>
      </c>
      <c r="AF1878">
        <v>21</v>
      </c>
      <c r="AG1878">
        <v>23</v>
      </c>
      <c r="AH1878">
        <v>37</v>
      </c>
      <c r="AI1878" s="3">
        <v>4.4363965595291988E-2</v>
      </c>
      <c r="AJ1878" s="3">
        <v>6.4766839378238336E-2</v>
      </c>
      <c r="AK1878" s="3">
        <v>0</v>
      </c>
      <c r="AL1878" s="3">
        <v>0</v>
      </c>
      <c r="AM1878" s="3">
        <v>0</v>
      </c>
      <c r="AN1878" s="2">
        <f t="shared" si="62"/>
        <v>5.0391937290033592E-2</v>
      </c>
      <c r="AO1878" s="2">
        <v>0.17451420029895368</v>
      </c>
      <c r="AP1878">
        <f t="shared" si="63"/>
        <v>135</v>
      </c>
    </row>
    <row r="1879" spans="1:42" ht="16.5" hidden="1" customHeight="1" x14ac:dyDescent="0.25">
      <c r="A1879" s="4" t="s">
        <v>803</v>
      </c>
      <c r="B1879" s="1" t="s">
        <v>114</v>
      </c>
      <c r="C1879" t="s">
        <v>36</v>
      </c>
      <c r="D1879" t="s">
        <v>43</v>
      </c>
      <c r="E1879" t="s">
        <v>108</v>
      </c>
      <c r="F1879" t="s">
        <v>115</v>
      </c>
      <c r="G1879">
        <v>119</v>
      </c>
      <c r="H1879">
        <v>0</v>
      </c>
      <c r="I1879">
        <v>0</v>
      </c>
      <c r="J1879">
        <v>4</v>
      </c>
      <c r="K1879">
        <v>0</v>
      </c>
      <c r="L1879">
        <v>44</v>
      </c>
      <c r="M1879">
        <v>91</v>
      </c>
      <c r="N1879" s="2">
        <v>6.3291139240506328E-3</v>
      </c>
      <c r="O1879" s="2">
        <v>1.30897583429229E-2</v>
      </c>
      <c r="P1879">
        <v>49</v>
      </c>
      <c r="Q1879" s="2">
        <v>7.1366152053597438E-3</v>
      </c>
      <c r="R1879">
        <v>6952</v>
      </c>
      <c r="S1879">
        <v>6866</v>
      </c>
      <c r="T1879">
        <v>6423</v>
      </c>
      <c r="U1879">
        <v>8</v>
      </c>
      <c r="V1879">
        <v>50</v>
      </c>
      <c r="W1879">
        <v>183</v>
      </c>
      <c r="X1879">
        <v>216</v>
      </c>
      <c r="Y1879">
        <v>42</v>
      </c>
      <c r="Z1879">
        <v>0</v>
      </c>
      <c r="AA1879">
        <v>0</v>
      </c>
      <c r="AB1879">
        <v>0</v>
      </c>
      <c r="AC1879">
        <v>0</v>
      </c>
      <c r="AD1879">
        <v>6500</v>
      </c>
      <c r="AE1879">
        <v>8</v>
      </c>
      <c r="AF1879">
        <v>50</v>
      </c>
      <c r="AG1879">
        <v>187</v>
      </c>
      <c r="AH1879">
        <v>216</v>
      </c>
      <c r="AI1879" s="3">
        <v>1.8307692307692306E-2</v>
      </c>
      <c r="AJ1879" s="3">
        <v>0</v>
      </c>
      <c r="AK1879" s="3">
        <v>0</v>
      </c>
      <c r="AL1879" s="3">
        <v>2.1390374331550801E-2</v>
      </c>
      <c r="AM1879" s="3">
        <v>0</v>
      </c>
      <c r="AN1879" s="2">
        <f t="shared" si="62"/>
        <v>1.9418872266973534E-2</v>
      </c>
      <c r="AO1879" s="2">
        <v>6.6226116937221663E-2</v>
      </c>
      <c r="AP1879">
        <f t="shared" si="63"/>
        <v>135</v>
      </c>
    </row>
    <row r="1880" spans="1:42" ht="16.5" hidden="1" customHeight="1" x14ac:dyDescent="0.25">
      <c r="A1880" s="4">
        <v>2011</v>
      </c>
      <c r="B1880" s="1" t="s">
        <v>500</v>
      </c>
      <c r="D1880" t="s">
        <v>32</v>
      </c>
      <c r="E1880" t="s">
        <v>498</v>
      </c>
      <c r="F1880" t="s">
        <v>501</v>
      </c>
      <c r="G1880">
        <v>126</v>
      </c>
      <c r="H1880">
        <v>0</v>
      </c>
      <c r="I1880">
        <v>0</v>
      </c>
      <c r="J1880">
        <v>0</v>
      </c>
      <c r="K1880">
        <v>4</v>
      </c>
      <c r="L1880">
        <v>4</v>
      </c>
      <c r="M1880">
        <v>130</v>
      </c>
      <c r="N1880" s="2">
        <v>5.5478502080443829E-3</v>
      </c>
      <c r="O1880" s="2">
        <v>0.18030513176144244</v>
      </c>
      <c r="P1880">
        <v>106</v>
      </c>
      <c r="Q1880" s="2">
        <v>0.15295815295815296</v>
      </c>
      <c r="R1880">
        <v>721</v>
      </c>
      <c r="S1880">
        <v>693</v>
      </c>
      <c r="T1880">
        <v>668</v>
      </c>
      <c r="U1880">
        <v>7</v>
      </c>
      <c r="V1880">
        <v>12</v>
      </c>
      <c r="W1880">
        <v>2</v>
      </c>
      <c r="X1880">
        <v>4</v>
      </c>
      <c r="Y1880">
        <v>88</v>
      </c>
      <c r="Z1880">
        <v>4</v>
      </c>
      <c r="AA1880">
        <v>0</v>
      </c>
      <c r="AB1880">
        <v>0</v>
      </c>
      <c r="AC1880">
        <v>0</v>
      </c>
      <c r="AD1880">
        <v>706</v>
      </c>
      <c r="AE1880">
        <v>3</v>
      </c>
      <c r="AF1880">
        <v>12</v>
      </c>
      <c r="AG1880">
        <v>2</v>
      </c>
      <c r="AH1880">
        <v>8</v>
      </c>
      <c r="AI1880" s="3">
        <v>0.17847025495750707</v>
      </c>
      <c r="AJ1880" s="3">
        <v>0</v>
      </c>
      <c r="AK1880" s="3">
        <v>0</v>
      </c>
      <c r="AL1880" s="3">
        <v>0</v>
      </c>
      <c r="AM1880" s="3">
        <v>0.5</v>
      </c>
      <c r="AN1880" s="2">
        <f t="shared" si="62"/>
        <v>0.18585298196948682</v>
      </c>
      <c r="AO1880" s="2">
        <v>3.4199726402188782E-2</v>
      </c>
      <c r="AP1880">
        <f t="shared" si="63"/>
        <v>134</v>
      </c>
    </row>
    <row r="1881" spans="1:42" ht="16.5" hidden="1" customHeight="1" x14ac:dyDescent="0.25">
      <c r="A1881" s="5" t="s">
        <v>789</v>
      </c>
      <c r="B1881" s="1" t="s">
        <v>97</v>
      </c>
      <c r="D1881" t="s">
        <v>32</v>
      </c>
      <c r="E1881" t="s">
        <v>95</v>
      </c>
      <c r="F1881" t="s">
        <v>98</v>
      </c>
      <c r="G1881">
        <v>121</v>
      </c>
      <c r="H1881">
        <v>11</v>
      </c>
      <c r="I1881">
        <v>0</v>
      </c>
      <c r="J1881">
        <v>0</v>
      </c>
      <c r="K1881">
        <v>0</v>
      </c>
      <c r="L1881">
        <v>0</v>
      </c>
      <c r="M1881">
        <v>134</v>
      </c>
      <c r="N1881" s="2">
        <v>0</v>
      </c>
      <c r="O1881" s="2">
        <v>0.17962466487935658</v>
      </c>
      <c r="P1881">
        <v>51</v>
      </c>
      <c r="Q1881" s="2">
        <v>7.6923076923076927E-2</v>
      </c>
      <c r="R1881">
        <v>746</v>
      </c>
      <c r="S1881">
        <v>663</v>
      </c>
      <c r="T1881">
        <v>574</v>
      </c>
      <c r="U1881">
        <v>88</v>
      </c>
      <c r="V1881">
        <v>0</v>
      </c>
      <c r="W1881">
        <v>1</v>
      </c>
      <c r="X1881">
        <v>0</v>
      </c>
      <c r="Y1881">
        <v>42</v>
      </c>
      <c r="Z1881">
        <v>7</v>
      </c>
      <c r="AA1881">
        <v>0</v>
      </c>
      <c r="AB1881">
        <v>0</v>
      </c>
      <c r="AC1881">
        <v>0</v>
      </c>
      <c r="AD1881">
        <v>653</v>
      </c>
      <c r="AE1881">
        <v>92</v>
      </c>
      <c r="AF1881">
        <v>0</v>
      </c>
      <c r="AG1881">
        <v>1</v>
      </c>
      <c r="AH1881">
        <v>0</v>
      </c>
      <c r="AI1881" s="3">
        <v>0.18529862174578868</v>
      </c>
      <c r="AJ1881" s="3">
        <v>0.11956521739130435</v>
      </c>
      <c r="AK1881" s="3">
        <v>0</v>
      </c>
      <c r="AL1881" s="3">
        <v>0</v>
      </c>
      <c r="AM1881" s="3">
        <v>0</v>
      </c>
      <c r="AN1881" s="2">
        <f t="shared" si="62"/>
        <v>0.17962466487935658</v>
      </c>
      <c r="AO1881" s="2">
        <v>0.12466487935656836</v>
      </c>
      <c r="AP1881">
        <f t="shared" si="63"/>
        <v>134</v>
      </c>
    </row>
    <row r="1882" spans="1:42" ht="16.5" hidden="1" customHeight="1" x14ac:dyDescent="0.25">
      <c r="A1882" s="4" t="s">
        <v>796</v>
      </c>
      <c r="B1882" t="s">
        <v>768</v>
      </c>
      <c r="D1882" t="s">
        <v>32</v>
      </c>
      <c r="E1882" t="s">
        <v>305</v>
      </c>
      <c r="F1882" t="s">
        <v>769</v>
      </c>
      <c r="G1882">
        <v>115</v>
      </c>
      <c r="H1882">
        <v>0</v>
      </c>
      <c r="I1882">
        <v>3</v>
      </c>
      <c r="J1882">
        <v>4</v>
      </c>
      <c r="K1882">
        <v>3</v>
      </c>
      <c r="L1882">
        <v>0</v>
      </c>
      <c r="M1882">
        <v>134</v>
      </c>
      <c r="N1882" s="2">
        <v>0</v>
      </c>
      <c r="O1882" s="2">
        <v>0.15709261430246191</v>
      </c>
      <c r="P1882">
        <v>63</v>
      </c>
      <c r="Q1882" s="2">
        <v>8.0562659846547313E-2</v>
      </c>
      <c r="R1882">
        <v>853</v>
      </c>
      <c r="S1882">
        <v>782</v>
      </c>
      <c r="T1882">
        <v>632</v>
      </c>
      <c r="U1882">
        <v>3</v>
      </c>
      <c r="V1882">
        <v>7</v>
      </c>
      <c r="W1882">
        <v>102</v>
      </c>
      <c r="X1882">
        <v>38</v>
      </c>
      <c r="Y1882">
        <v>32</v>
      </c>
      <c r="Z1882">
        <v>0</v>
      </c>
      <c r="AA1882">
        <v>0</v>
      </c>
      <c r="AB1882">
        <v>30</v>
      </c>
      <c r="AC1882">
        <v>0</v>
      </c>
      <c r="AD1882">
        <v>715</v>
      </c>
      <c r="AE1882">
        <v>3</v>
      </c>
      <c r="AF1882">
        <v>10</v>
      </c>
      <c r="AG1882">
        <v>76</v>
      </c>
      <c r="AH1882">
        <v>41</v>
      </c>
      <c r="AI1882" s="3">
        <v>0.16083916083916083</v>
      </c>
      <c r="AJ1882" s="3">
        <v>0</v>
      </c>
      <c r="AK1882" s="3">
        <v>0.3</v>
      </c>
      <c r="AL1882" s="3">
        <v>5.2631578947368418E-2</v>
      </c>
      <c r="AM1882" s="3">
        <v>7.3170731707317069E-2</v>
      </c>
      <c r="AN1882" s="2">
        <f t="shared" ref="AN1882:AN1945" si="64">N1882+O1882</f>
        <v>0.15709261430246191</v>
      </c>
      <c r="AO1882" s="2">
        <v>0.15384615384615385</v>
      </c>
      <c r="AP1882">
        <f t="shared" ref="AP1882:AP1945" si="65">L1882+M1882</f>
        <v>134</v>
      </c>
    </row>
    <row r="1883" spans="1:42" ht="16.5" hidden="1" customHeight="1" x14ac:dyDescent="0.25">
      <c r="A1883" s="5" t="s">
        <v>791</v>
      </c>
      <c r="B1883" s="1" t="s">
        <v>396</v>
      </c>
      <c r="D1883" t="s">
        <v>32</v>
      </c>
      <c r="E1883" t="s">
        <v>388</v>
      </c>
      <c r="F1883" t="s">
        <v>397</v>
      </c>
      <c r="G1883">
        <v>126</v>
      </c>
      <c r="H1883">
        <v>3</v>
      </c>
      <c r="I1883">
        <v>0</v>
      </c>
      <c r="J1883">
        <v>0</v>
      </c>
      <c r="K1883">
        <v>0</v>
      </c>
      <c r="L1883">
        <v>0</v>
      </c>
      <c r="M1883">
        <v>134</v>
      </c>
      <c r="N1883" s="2">
        <v>0</v>
      </c>
      <c r="O1883" s="2">
        <v>0.11092715231788079</v>
      </c>
      <c r="P1883">
        <v>15</v>
      </c>
      <c r="Q1883" s="2">
        <v>1.3774104683195593E-2</v>
      </c>
      <c r="R1883">
        <v>1208</v>
      </c>
      <c r="S1883">
        <v>1089</v>
      </c>
      <c r="T1883">
        <v>778</v>
      </c>
      <c r="U1883">
        <v>14</v>
      </c>
      <c r="V1883">
        <v>36</v>
      </c>
      <c r="W1883">
        <v>26</v>
      </c>
      <c r="X1883">
        <v>235</v>
      </c>
      <c r="Y1883">
        <v>10</v>
      </c>
      <c r="Z1883">
        <v>0</v>
      </c>
      <c r="AA1883">
        <v>0</v>
      </c>
      <c r="AB1883">
        <v>0</v>
      </c>
      <c r="AC1883">
        <v>0</v>
      </c>
      <c r="AD1883">
        <v>894</v>
      </c>
      <c r="AE1883">
        <v>17</v>
      </c>
      <c r="AF1883">
        <v>36</v>
      </c>
      <c r="AG1883">
        <v>26</v>
      </c>
      <c r="AH1883">
        <v>235</v>
      </c>
      <c r="AI1883" s="3">
        <v>0.14093959731543623</v>
      </c>
      <c r="AJ1883" s="3">
        <v>0.17647058823529413</v>
      </c>
      <c r="AK1883" s="3">
        <v>0</v>
      </c>
      <c r="AL1883" s="3">
        <v>0</v>
      </c>
      <c r="AM1883" s="3">
        <v>0</v>
      </c>
      <c r="AN1883" s="2">
        <f t="shared" si="64"/>
        <v>0.11092715231788079</v>
      </c>
      <c r="AO1883" s="2">
        <v>0.25993377483443708</v>
      </c>
      <c r="AP1883">
        <f t="shared" si="65"/>
        <v>134</v>
      </c>
    </row>
    <row r="1884" spans="1:42" ht="16.5" hidden="1" customHeight="1" x14ac:dyDescent="0.25">
      <c r="A1884" s="5" t="s">
        <v>795</v>
      </c>
      <c r="B1884" t="s">
        <v>702</v>
      </c>
      <c r="D1884" t="s">
        <v>32</v>
      </c>
      <c r="E1884" t="s">
        <v>413</v>
      </c>
      <c r="F1884" t="s">
        <v>703</v>
      </c>
      <c r="G1884">
        <v>122</v>
      </c>
      <c r="H1884">
        <v>0</v>
      </c>
      <c r="I1884">
        <v>5</v>
      </c>
      <c r="J1884">
        <v>0</v>
      </c>
      <c r="K1884">
        <v>0</v>
      </c>
      <c r="L1884">
        <v>11</v>
      </c>
      <c r="M1884">
        <v>123</v>
      </c>
      <c r="N1884" s="2">
        <v>8.6274509803921564E-3</v>
      </c>
      <c r="O1884" s="2">
        <v>9.6470588235294114E-2</v>
      </c>
      <c r="P1884">
        <v>30</v>
      </c>
      <c r="Q1884" s="2">
        <v>2.5619128949615714E-2</v>
      </c>
      <c r="R1884">
        <v>1275</v>
      </c>
      <c r="S1884">
        <v>1171</v>
      </c>
      <c r="T1884">
        <v>1041</v>
      </c>
      <c r="U1884">
        <v>30</v>
      </c>
      <c r="V1884">
        <v>23</v>
      </c>
      <c r="W1884">
        <v>15</v>
      </c>
      <c r="X1884">
        <v>62</v>
      </c>
      <c r="Y1884">
        <v>27</v>
      </c>
      <c r="Z1884">
        <v>0</v>
      </c>
      <c r="AA1884">
        <v>0</v>
      </c>
      <c r="AB1884">
        <v>0</v>
      </c>
      <c r="AC1884">
        <v>0</v>
      </c>
      <c r="AD1884">
        <v>1136</v>
      </c>
      <c r="AE1884">
        <v>30</v>
      </c>
      <c r="AF1884">
        <v>28</v>
      </c>
      <c r="AG1884">
        <v>15</v>
      </c>
      <c r="AH1884">
        <v>62</v>
      </c>
      <c r="AI1884" s="3">
        <v>0.10739436619718309</v>
      </c>
      <c r="AJ1884" s="3">
        <v>0</v>
      </c>
      <c r="AK1884" s="3">
        <v>0.17857142857142858</v>
      </c>
      <c r="AL1884" s="3">
        <v>0</v>
      </c>
      <c r="AM1884" s="3">
        <v>0</v>
      </c>
      <c r="AN1884" s="2">
        <f t="shared" si="64"/>
        <v>0.10509803921568626</v>
      </c>
      <c r="AO1884" s="2">
        <v>0.10621557828481511</v>
      </c>
      <c r="AP1884">
        <f t="shared" si="65"/>
        <v>134</v>
      </c>
    </row>
    <row r="1885" spans="1:42" ht="16.5" hidden="1" customHeight="1" x14ac:dyDescent="0.25">
      <c r="A1885" s="4" t="s">
        <v>799</v>
      </c>
      <c r="B1885" s="1" t="s">
        <v>418</v>
      </c>
      <c r="D1885" t="s">
        <v>32</v>
      </c>
      <c r="E1885" t="s">
        <v>416</v>
      </c>
      <c r="F1885" t="s">
        <v>419</v>
      </c>
      <c r="G1885">
        <v>107</v>
      </c>
      <c r="H1885">
        <v>0</v>
      </c>
      <c r="I1885">
        <v>0</v>
      </c>
      <c r="J1885">
        <v>0</v>
      </c>
      <c r="K1885">
        <v>19</v>
      </c>
      <c r="L1885">
        <v>0</v>
      </c>
      <c r="M1885">
        <v>134</v>
      </c>
      <c r="N1885" s="2">
        <v>0</v>
      </c>
      <c r="O1885" s="2">
        <v>9.7667638483965008E-2</v>
      </c>
      <c r="P1885">
        <v>21</v>
      </c>
      <c r="Q1885" s="2">
        <v>1.6679904686258934E-2</v>
      </c>
      <c r="R1885">
        <v>1372</v>
      </c>
      <c r="S1885">
        <v>1259</v>
      </c>
      <c r="T1885">
        <v>921</v>
      </c>
      <c r="U1885">
        <v>43</v>
      </c>
      <c r="V1885">
        <v>29</v>
      </c>
      <c r="W1885">
        <v>15</v>
      </c>
      <c r="X1885">
        <v>251</v>
      </c>
      <c r="Y1885">
        <v>12</v>
      </c>
      <c r="Z1885">
        <v>0</v>
      </c>
      <c r="AA1885">
        <v>0</v>
      </c>
      <c r="AB1885">
        <v>0</v>
      </c>
      <c r="AC1885">
        <v>0</v>
      </c>
      <c r="AD1885">
        <v>1016</v>
      </c>
      <c r="AE1885">
        <v>43</v>
      </c>
      <c r="AF1885">
        <v>29</v>
      </c>
      <c r="AG1885">
        <v>15</v>
      </c>
      <c r="AH1885">
        <v>270</v>
      </c>
      <c r="AI1885" s="3">
        <v>0.10531496062992125</v>
      </c>
      <c r="AJ1885" s="3">
        <v>0</v>
      </c>
      <c r="AK1885" s="3">
        <v>0</v>
      </c>
      <c r="AL1885" s="3">
        <v>0</v>
      </c>
      <c r="AM1885" s="3">
        <v>7.0370370370370375E-2</v>
      </c>
      <c r="AN1885" s="2">
        <f t="shared" si="64"/>
        <v>9.7667638483965008E-2</v>
      </c>
      <c r="AO1885" s="2">
        <v>0.26001456664238892</v>
      </c>
      <c r="AP1885">
        <f t="shared" si="65"/>
        <v>134</v>
      </c>
    </row>
    <row r="1886" spans="1:42" ht="16.5" hidden="1" customHeight="1" x14ac:dyDescent="0.25">
      <c r="A1886" s="5" t="s">
        <v>795</v>
      </c>
      <c r="B1886" s="1" t="s">
        <v>398</v>
      </c>
      <c r="D1886" t="s">
        <v>32</v>
      </c>
      <c r="E1886" t="s">
        <v>388</v>
      </c>
      <c r="F1886" t="s">
        <v>399</v>
      </c>
      <c r="G1886">
        <v>124</v>
      </c>
      <c r="H1886">
        <v>0</v>
      </c>
      <c r="I1886">
        <v>3</v>
      </c>
      <c r="J1886">
        <v>0</v>
      </c>
      <c r="K1886">
        <v>0</v>
      </c>
      <c r="L1886">
        <v>8</v>
      </c>
      <c r="M1886">
        <v>126</v>
      </c>
      <c r="N1886" s="2">
        <v>5.5944055944055944E-3</v>
      </c>
      <c r="O1886" s="2">
        <v>8.8111888111888109E-2</v>
      </c>
      <c r="P1886">
        <v>163</v>
      </c>
      <c r="Q1886" s="2">
        <v>0.11172035640849898</v>
      </c>
      <c r="R1886">
        <v>1430</v>
      </c>
      <c r="S1886">
        <v>1459</v>
      </c>
      <c r="T1886">
        <v>1363</v>
      </c>
      <c r="U1886">
        <v>13</v>
      </c>
      <c r="V1886">
        <v>22</v>
      </c>
      <c r="W1886">
        <v>5</v>
      </c>
      <c r="X1886">
        <v>56</v>
      </c>
      <c r="Y1886">
        <v>153</v>
      </c>
      <c r="Z1886">
        <v>0</v>
      </c>
      <c r="AA1886">
        <v>0</v>
      </c>
      <c r="AB1886">
        <v>0</v>
      </c>
      <c r="AC1886">
        <v>0</v>
      </c>
      <c r="AD1886">
        <v>1334</v>
      </c>
      <c r="AE1886">
        <v>13</v>
      </c>
      <c r="AF1886">
        <v>25</v>
      </c>
      <c r="AG1886">
        <v>5</v>
      </c>
      <c r="AH1886">
        <v>56</v>
      </c>
      <c r="AI1886" s="3">
        <v>9.2953523238380811E-2</v>
      </c>
      <c r="AJ1886" s="3">
        <v>0</v>
      </c>
      <c r="AK1886" s="3">
        <v>0.12</v>
      </c>
      <c r="AL1886" s="3">
        <v>0</v>
      </c>
      <c r="AM1886" s="3">
        <v>0</v>
      </c>
      <c r="AN1886" s="2">
        <f t="shared" si="64"/>
        <v>9.37062937062937E-2</v>
      </c>
      <c r="AO1886" s="2">
        <v>6.908583391486392E-2</v>
      </c>
      <c r="AP1886">
        <f t="shared" si="65"/>
        <v>134</v>
      </c>
    </row>
    <row r="1887" spans="1:42" ht="16.5" hidden="1" customHeight="1" x14ac:dyDescent="0.25">
      <c r="A1887" s="4" t="s">
        <v>797</v>
      </c>
      <c r="B1887" s="1" t="s">
        <v>514</v>
      </c>
      <c r="D1887" t="s">
        <v>32</v>
      </c>
      <c r="E1887" t="s">
        <v>498</v>
      </c>
      <c r="F1887" t="s">
        <v>515</v>
      </c>
      <c r="G1887">
        <v>116</v>
      </c>
      <c r="H1887">
        <v>0</v>
      </c>
      <c r="I1887">
        <v>4</v>
      </c>
      <c r="J1887">
        <v>0</v>
      </c>
      <c r="K1887">
        <v>6</v>
      </c>
      <c r="L1887">
        <v>17</v>
      </c>
      <c r="M1887">
        <v>117</v>
      </c>
      <c r="N1887" s="2">
        <v>8.673469387755102E-3</v>
      </c>
      <c r="O1887" s="2">
        <v>5.9693877551020409E-2</v>
      </c>
      <c r="P1887">
        <v>197</v>
      </c>
      <c r="Q1887" s="2">
        <v>9.7380128521997039E-2</v>
      </c>
      <c r="R1887">
        <v>1960</v>
      </c>
      <c r="S1887">
        <v>2023</v>
      </c>
      <c r="T1887">
        <v>1859</v>
      </c>
      <c r="U1887">
        <v>5</v>
      </c>
      <c r="V1887">
        <v>19</v>
      </c>
      <c r="W1887">
        <v>10</v>
      </c>
      <c r="X1887">
        <v>130</v>
      </c>
      <c r="Y1887">
        <v>186</v>
      </c>
      <c r="Z1887">
        <v>0</v>
      </c>
      <c r="AA1887">
        <v>0</v>
      </c>
      <c r="AB1887">
        <v>0</v>
      </c>
      <c r="AC1887">
        <v>6</v>
      </c>
      <c r="AD1887">
        <v>1789</v>
      </c>
      <c r="AE1887">
        <v>5</v>
      </c>
      <c r="AF1887">
        <v>23</v>
      </c>
      <c r="AG1887">
        <v>10</v>
      </c>
      <c r="AH1887">
        <v>130</v>
      </c>
      <c r="AI1887" s="3">
        <v>6.4840693124650642E-2</v>
      </c>
      <c r="AJ1887" s="3">
        <v>0</v>
      </c>
      <c r="AK1887" s="3">
        <v>0.17391304347826086</v>
      </c>
      <c r="AL1887" s="3">
        <v>0</v>
      </c>
      <c r="AM1887" s="3">
        <v>4.6153846153846156E-2</v>
      </c>
      <c r="AN1887" s="2">
        <f t="shared" si="64"/>
        <v>6.8367346938775511E-2</v>
      </c>
      <c r="AO1887" s="2">
        <v>8.5845682166581505E-2</v>
      </c>
      <c r="AP1887">
        <f t="shared" si="65"/>
        <v>134</v>
      </c>
    </row>
    <row r="1888" spans="1:42" ht="16.5" hidden="1" customHeight="1" x14ac:dyDescent="0.25">
      <c r="A1888" s="4" t="s">
        <v>798</v>
      </c>
      <c r="B1888" s="1" t="s">
        <v>92</v>
      </c>
      <c r="D1888" t="s">
        <v>32</v>
      </c>
      <c r="E1888" t="s">
        <v>86</v>
      </c>
      <c r="F1888" t="s">
        <v>93</v>
      </c>
      <c r="G1888">
        <v>116</v>
      </c>
      <c r="H1888">
        <v>0</v>
      </c>
      <c r="I1888">
        <v>0</v>
      </c>
      <c r="J1888">
        <v>0</v>
      </c>
      <c r="K1888">
        <v>10</v>
      </c>
      <c r="L1888">
        <v>52</v>
      </c>
      <c r="M1888">
        <v>82</v>
      </c>
      <c r="N1888" s="2">
        <v>2.564102564102564E-2</v>
      </c>
      <c r="O1888" s="2">
        <v>4.0433925049309663E-2</v>
      </c>
      <c r="P1888">
        <v>48</v>
      </c>
      <c r="Q1888" s="2">
        <v>2.4716786817713696E-2</v>
      </c>
      <c r="R1888">
        <v>2028</v>
      </c>
      <c r="S1888">
        <v>1942</v>
      </c>
      <c r="T1888">
        <v>1834</v>
      </c>
      <c r="U1888">
        <v>2</v>
      </c>
      <c r="V1888">
        <v>20</v>
      </c>
      <c r="W1888">
        <v>23</v>
      </c>
      <c r="X1888">
        <v>63</v>
      </c>
      <c r="Y1888">
        <v>43</v>
      </c>
      <c r="Z1888">
        <v>0</v>
      </c>
      <c r="AA1888">
        <v>0</v>
      </c>
      <c r="AB1888">
        <v>0</v>
      </c>
      <c r="AC1888">
        <v>0</v>
      </c>
      <c r="AD1888">
        <v>1907</v>
      </c>
      <c r="AE1888">
        <v>2</v>
      </c>
      <c r="AF1888">
        <v>20</v>
      </c>
      <c r="AG1888">
        <v>23</v>
      </c>
      <c r="AH1888">
        <v>73</v>
      </c>
      <c r="AI1888" s="3">
        <v>6.0828526481384371E-2</v>
      </c>
      <c r="AJ1888" s="3">
        <v>0</v>
      </c>
      <c r="AK1888" s="3">
        <v>0</v>
      </c>
      <c r="AL1888" s="3">
        <v>0</v>
      </c>
      <c r="AM1888" s="3">
        <v>0.13698630136986301</v>
      </c>
      <c r="AN1888" s="2">
        <f t="shared" si="64"/>
        <v>6.607495069033531E-2</v>
      </c>
      <c r="AO1888" s="2">
        <v>5.8271604938271604E-2</v>
      </c>
      <c r="AP1888">
        <f t="shared" si="65"/>
        <v>134</v>
      </c>
    </row>
    <row r="1889" spans="1:42" ht="16.5" hidden="1" customHeight="1" x14ac:dyDescent="0.25">
      <c r="A1889" s="4" t="s">
        <v>798</v>
      </c>
      <c r="B1889" s="1" t="s">
        <v>304</v>
      </c>
      <c r="D1889" t="s">
        <v>32</v>
      </c>
      <c r="E1889" t="s">
        <v>305</v>
      </c>
      <c r="F1889" t="s">
        <v>306</v>
      </c>
      <c r="G1889">
        <v>81</v>
      </c>
      <c r="H1889">
        <v>0</v>
      </c>
      <c r="I1889">
        <v>0</v>
      </c>
      <c r="J1889">
        <v>7</v>
      </c>
      <c r="K1889">
        <v>39</v>
      </c>
      <c r="L1889">
        <v>8</v>
      </c>
      <c r="M1889">
        <v>126</v>
      </c>
      <c r="N1889" s="2">
        <v>3.4919249236141422E-3</v>
      </c>
      <c r="O1889" s="2">
        <v>5.4997817546922741E-2</v>
      </c>
      <c r="P1889">
        <v>150</v>
      </c>
      <c r="Q1889" s="2">
        <v>6.5019505851755532E-2</v>
      </c>
      <c r="R1889">
        <v>2291</v>
      </c>
      <c r="S1889">
        <v>2307</v>
      </c>
      <c r="T1889">
        <v>1725</v>
      </c>
      <c r="U1889">
        <v>9</v>
      </c>
      <c r="V1889">
        <v>210</v>
      </c>
      <c r="W1889">
        <v>128</v>
      </c>
      <c r="X1889">
        <v>235</v>
      </c>
      <c r="Y1889">
        <v>136</v>
      </c>
      <c r="Z1889">
        <v>0</v>
      </c>
      <c r="AA1889">
        <v>0</v>
      </c>
      <c r="AB1889">
        <v>0</v>
      </c>
      <c r="AC1889">
        <v>0</v>
      </c>
      <c r="AD1889">
        <v>1670</v>
      </c>
      <c r="AE1889">
        <v>9</v>
      </c>
      <c r="AF1889">
        <v>210</v>
      </c>
      <c r="AG1889">
        <v>135</v>
      </c>
      <c r="AH1889">
        <v>274</v>
      </c>
      <c r="AI1889" s="3">
        <v>4.8502994011976046E-2</v>
      </c>
      <c r="AJ1889" s="3">
        <v>0</v>
      </c>
      <c r="AK1889" s="3">
        <v>0</v>
      </c>
      <c r="AL1889" s="3">
        <v>5.185185185185185E-2</v>
      </c>
      <c r="AM1889" s="3">
        <v>0.14233576642335766</v>
      </c>
      <c r="AN1889" s="2">
        <f t="shared" si="64"/>
        <v>5.8489742470536885E-2</v>
      </c>
      <c r="AO1889" s="2">
        <v>0.27328111401218452</v>
      </c>
      <c r="AP1889">
        <f t="shared" si="65"/>
        <v>134</v>
      </c>
    </row>
    <row r="1890" spans="1:42" ht="16.5" hidden="1" customHeight="1" x14ac:dyDescent="0.25">
      <c r="A1890" s="5" t="s">
        <v>792</v>
      </c>
      <c r="B1890" s="1" t="s">
        <v>469</v>
      </c>
      <c r="D1890" t="s">
        <v>32</v>
      </c>
      <c r="E1890" t="s">
        <v>463</v>
      </c>
      <c r="F1890" t="s">
        <v>470</v>
      </c>
      <c r="G1890">
        <v>126</v>
      </c>
      <c r="H1890">
        <v>0</v>
      </c>
      <c r="I1890">
        <v>0</v>
      </c>
      <c r="J1890">
        <v>0</v>
      </c>
      <c r="K1890">
        <v>0</v>
      </c>
      <c r="L1890">
        <v>8</v>
      </c>
      <c r="M1890">
        <v>126</v>
      </c>
      <c r="N1890" s="2">
        <v>3.2881216605014385E-3</v>
      </c>
      <c r="O1890" s="2">
        <v>5.1787916152897656E-2</v>
      </c>
      <c r="P1890">
        <v>205</v>
      </c>
      <c r="Q1890" s="2">
        <v>8.1869009584664532E-2</v>
      </c>
      <c r="R1890">
        <v>2433</v>
      </c>
      <c r="S1890">
        <v>2504</v>
      </c>
      <c r="T1890">
        <v>2372</v>
      </c>
      <c r="U1890">
        <v>52</v>
      </c>
      <c r="V1890">
        <v>45</v>
      </c>
      <c r="W1890">
        <v>16</v>
      </c>
      <c r="X1890">
        <v>19</v>
      </c>
      <c r="Y1890">
        <v>184</v>
      </c>
      <c r="Z1890">
        <v>3</v>
      </c>
      <c r="AA1890">
        <v>4</v>
      </c>
      <c r="AB1890">
        <v>0</v>
      </c>
      <c r="AC1890">
        <v>0</v>
      </c>
      <c r="AD1890">
        <v>2314</v>
      </c>
      <c r="AE1890">
        <v>49</v>
      </c>
      <c r="AF1890">
        <v>41</v>
      </c>
      <c r="AG1890">
        <v>16</v>
      </c>
      <c r="AH1890">
        <v>19</v>
      </c>
      <c r="AI1890" s="3">
        <v>5.445116681071737E-2</v>
      </c>
      <c r="AJ1890" s="3">
        <v>0</v>
      </c>
      <c r="AK1890" s="3">
        <v>0</v>
      </c>
      <c r="AL1890" s="3">
        <v>0</v>
      </c>
      <c r="AM1890" s="3">
        <v>0</v>
      </c>
      <c r="AN1890" s="2">
        <f t="shared" si="64"/>
        <v>5.5076037813399092E-2</v>
      </c>
      <c r="AO1890" s="2">
        <v>5.1250512505125051E-2</v>
      </c>
      <c r="AP1890">
        <f t="shared" si="65"/>
        <v>134</v>
      </c>
    </row>
    <row r="1891" spans="1:42" ht="16.5" hidden="1" customHeight="1" x14ac:dyDescent="0.25">
      <c r="A1891" s="5" t="s">
        <v>793</v>
      </c>
      <c r="B1891" s="1" t="s">
        <v>353</v>
      </c>
      <c r="D1891" t="s">
        <v>32</v>
      </c>
      <c r="E1891" t="s">
        <v>354</v>
      </c>
      <c r="F1891" t="s">
        <v>355</v>
      </c>
      <c r="G1891">
        <v>104</v>
      </c>
      <c r="H1891">
        <v>3</v>
      </c>
      <c r="I1891">
        <v>5</v>
      </c>
      <c r="J1891">
        <v>0</v>
      </c>
      <c r="K1891">
        <v>16</v>
      </c>
      <c r="L1891">
        <v>0</v>
      </c>
      <c r="M1891">
        <v>134</v>
      </c>
      <c r="N1891" s="2">
        <v>0</v>
      </c>
      <c r="O1891" s="2">
        <v>3.0740995641202109E-2</v>
      </c>
      <c r="P1891">
        <v>61</v>
      </c>
      <c r="Q1891" s="2">
        <v>1.4232384507699487E-2</v>
      </c>
      <c r="R1891">
        <v>4359</v>
      </c>
      <c r="S1891">
        <v>4286</v>
      </c>
      <c r="T1891">
        <v>3185</v>
      </c>
      <c r="U1891">
        <v>13</v>
      </c>
      <c r="V1891">
        <v>190</v>
      </c>
      <c r="W1891">
        <v>117</v>
      </c>
      <c r="X1891">
        <v>781</v>
      </c>
      <c r="Y1891">
        <v>51</v>
      </c>
      <c r="Z1891">
        <v>3</v>
      </c>
      <c r="AA1891">
        <v>0</v>
      </c>
      <c r="AB1891">
        <v>0</v>
      </c>
      <c r="AC1891">
        <v>0</v>
      </c>
      <c r="AD1891">
        <v>3238</v>
      </c>
      <c r="AE1891">
        <v>13</v>
      </c>
      <c r="AF1891">
        <v>195</v>
      </c>
      <c r="AG1891">
        <v>117</v>
      </c>
      <c r="AH1891">
        <v>797</v>
      </c>
      <c r="AI1891" s="3">
        <v>3.2118591723285982E-2</v>
      </c>
      <c r="AJ1891" s="3">
        <v>0.23076923076923078</v>
      </c>
      <c r="AK1891" s="3">
        <v>2.564102564102564E-2</v>
      </c>
      <c r="AL1891" s="3">
        <v>0</v>
      </c>
      <c r="AM1891" s="3">
        <v>2.0075282308657464E-2</v>
      </c>
      <c r="AN1891" s="2">
        <f t="shared" si="64"/>
        <v>3.0740995641202109E-2</v>
      </c>
      <c r="AO1891" s="2">
        <v>0.2573394495412844</v>
      </c>
      <c r="AP1891">
        <f t="shared" si="65"/>
        <v>134</v>
      </c>
    </row>
    <row r="1892" spans="1:42" ht="16.5" hidden="1" customHeight="1" x14ac:dyDescent="0.25">
      <c r="A1892" s="5" t="s">
        <v>788</v>
      </c>
      <c r="B1892" s="1" t="s">
        <v>495</v>
      </c>
      <c r="D1892" t="s">
        <v>32</v>
      </c>
      <c r="E1892" t="s">
        <v>491</v>
      </c>
      <c r="F1892" t="s">
        <v>496</v>
      </c>
      <c r="G1892">
        <v>121</v>
      </c>
      <c r="H1892">
        <v>0</v>
      </c>
      <c r="I1892">
        <v>0</v>
      </c>
      <c r="J1892">
        <v>0</v>
      </c>
      <c r="K1892">
        <v>0</v>
      </c>
      <c r="L1892">
        <v>34</v>
      </c>
      <c r="M1892">
        <v>100</v>
      </c>
      <c r="N1892" s="2">
        <v>3.4482758620689655E-3</v>
      </c>
      <c r="O1892" s="2">
        <v>1.0141987829614604E-2</v>
      </c>
      <c r="P1892">
        <v>42</v>
      </c>
      <c r="Q1892" s="2">
        <v>4.2997542997542998E-3</v>
      </c>
      <c r="R1892">
        <v>9860</v>
      </c>
      <c r="S1892">
        <v>9768</v>
      </c>
      <c r="T1892">
        <v>9432</v>
      </c>
      <c r="U1892">
        <v>80</v>
      </c>
      <c r="V1892">
        <v>48</v>
      </c>
      <c r="W1892">
        <v>104</v>
      </c>
      <c r="X1892">
        <v>104</v>
      </c>
      <c r="Y1892">
        <v>36</v>
      </c>
      <c r="Z1892">
        <v>0</v>
      </c>
      <c r="AA1892">
        <v>0</v>
      </c>
      <c r="AB1892">
        <v>0</v>
      </c>
      <c r="AC1892">
        <v>0</v>
      </c>
      <c r="AD1892">
        <v>9517</v>
      </c>
      <c r="AE1892">
        <v>80</v>
      </c>
      <c r="AF1892">
        <v>48</v>
      </c>
      <c r="AG1892">
        <v>104</v>
      </c>
      <c r="AH1892">
        <v>104</v>
      </c>
      <c r="AI1892" s="3">
        <v>1.2714090574760955E-2</v>
      </c>
      <c r="AJ1892" s="3">
        <v>0</v>
      </c>
      <c r="AK1892" s="3">
        <v>0</v>
      </c>
      <c r="AL1892" s="3">
        <v>0</v>
      </c>
      <c r="AM1892" s="3">
        <v>0</v>
      </c>
      <c r="AN1892" s="2">
        <f t="shared" si="64"/>
        <v>1.359026369168357E-2</v>
      </c>
      <c r="AO1892" s="2">
        <v>3.4101288947528674E-2</v>
      </c>
      <c r="AP1892">
        <f t="shared" si="65"/>
        <v>134</v>
      </c>
    </row>
    <row r="1893" spans="1:42" ht="16.5" hidden="1" customHeight="1" x14ac:dyDescent="0.25">
      <c r="A1893" s="5" t="s">
        <v>790</v>
      </c>
      <c r="B1893" t="s">
        <v>656</v>
      </c>
      <c r="D1893" t="s">
        <v>32</v>
      </c>
      <c r="E1893" t="s">
        <v>322</v>
      </c>
      <c r="F1893" t="s">
        <v>657</v>
      </c>
      <c r="G1893">
        <v>107</v>
      </c>
      <c r="H1893">
        <v>0</v>
      </c>
      <c r="I1893">
        <v>4</v>
      </c>
      <c r="J1893">
        <v>0</v>
      </c>
      <c r="K1893">
        <v>17</v>
      </c>
      <c r="L1893">
        <v>0</v>
      </c>
      <c r="M1893">
        <v>133</v>
      </c>
      <c r="N1893" s="2">
        <v>0</v>
      </c>
      <c r="O1893" s="2">
        <v>0.2</v>
      </c>
      <c r="P1893">
        <v>4</v>
      </c>
      <c r="Q1893" s="2">
        <v>7.462686567164179E-3</v>
      </c>
      <c r="R1893">
        <v>665</v>
      </c>
      <c r="S1893">
        <v>536</v>
      </c>
      <c r="T1893">
        <v>469</v>
      </c>
      <c r="U1893">
        <v>4</v>
      </c>
      <c r="V1893">
        <v>0</v>
      </c>
      <c r="W1893">
        <v>0</v>
      </c>
      <c r="X1893">
        <v>63</v>
      </c>
      <c r="Y1893">
        <v>3</v>
      </c>
      <c r="Z1893">
        <v>0</v>
      </c>
      <c r="AA1893">
        <v>0</v>
      </c>
      <c r="AB1893">
        <v>0</v>
      </c>
      <c r="AC1893">
        <v>0</v>
      </c>
      <c r="AD1893">
        <v>573</v>
      </c>
      <c r="AE1893">
        <v>4</v>
      </c>
      <c r="AF1893">
        <v>4</v>
      </c>
      <c r="AG1893">
        <v>0</v>
      </c>
      <c r="AH1893">
        <v>80</v>
      </c>
      <c r="AI1893" s="3">
        <v>0.18673647469458987</v>
      </c>
      <c r="AJ1893" s="3">
        <v>0</v>
      </c>
      <c r="AK1893" s="3">
        <v>1</v>
      </c>
      <c r="AL1893" s="3">
        <v>0</v>
      </c>
      <c r="AM1893" s="3">
        <v>0.21249999999999999</v>
      </c>
      <c r="AN1893" s="2">
        <f t="shared" si="64"/>
        <v>0.2</v>
      </c>
      <c r="AO1893" s="2">
        <v>0.13313161875945537</v>
      </c>
      <c r="AP1893">
        <f t="shared" si="65"/>
        <v>133</v>
      </c>
    </row>
    <row r="1894" spans="1:42" ht="16.5" hidden="1" customHeight="1" x14ac:dyDescent="0.25">
      <c r="A1894" s="5" t="s">
        <v>793</v>
      </c>
      <c r="B1894" s="1" t="s">
        <v>462</v>
      </c>
      <c r="D1894" t="s">
        <v>32</v>
      </c>
      <c r="E1894" t="s">
        <v>463</v>
      </c>
      <c r="F1894" t="s">
        <v>464</v>
      </c>
      <c r="G1894">
        <v>117</v>
      </c>
      <c r="H1894">
        <v>0</v>
      </c>
      <c r="I1894">
        <v>3</v>
      </c>
      <c r="J1894">
        <v>3</v>
      </c>
      <c r="K1894">
        <v>0</v>
      </c>
      <c r="L1894">
        <v>3</v>
      </c>
      <c r="M1894">
        <v>130</v>
      </c>
      <c r="N1894" s="2">
        <v>3.9215686274509803E-3</v>
      </c>
      <c r="O1894" s="2">
        <v>0.16993464052287582</v>
      </c>
      <c r="P1894">
        <v>109</v>
      </c>
      <c r="Q1894" s="2">
        <v>0.14709851551956815</v>
      </c>
      <c r="R1894">
        <v>765</v>
      </c>
      <c r="S1894">
        <v>741</v>
      </c>
      <c r="T1894">
        <v>705</v>
      </c>
      <c r="U1894">
        <v>13</v>
      </c>
      <c r="V1894">
        <v>15</v>
      </c>
      <c r="W1894">
        <v>8</v>
      </c>
      <c r="X1894">
        <v>0</v>
      </c>
      <c r="Y1894">
        <v>104</v>
      </c>
      <c r="Z1894">
        <v>0</v>
      </c>
      <c r="AA1894">
        <v>0</v>
      </c>
      <c r="AB1894">
        <v>0</v>
      </c>
      <c r="AC1894">
        <v>0</v>
      </c>
      <c r="AD1894">
        <v>718</v>
      </c>
      <c r="AE1894">
        <v>13</v>
      </c>
      <c r="AF1894">
        <v>18</v>
      </c>
      <c r="AG1894">
        <v>11</v>
      </c>
      <c r="AH1894">
        <v>0</v>
      </c>
      <c r="AI1894" s="3">
        <v>0.16295264623955433</v>
      </c>
      <c r="AJ1894" s="3">
        <v>0</v>
      </c>
      <c r="AK1894" s="3">
        <v>0.16666666666666666</v>
      </c>
      <c r="AL1894" s="3">
        <v>0.27272727272727271</v>
      </c>
      <c r="AM1894" s="3">
        <v>0</v>
      </c>
      <c r="AN1894" s="2">
        <f t="shared" si="64"/>
        <v>0.17385620915032679</v>
      </c>
      <c r="AO1894" s="2">
        <v>5.526315789473684E-2</v>
      </c>
      <c r="AP1894">
        <f t="shared" si="65"/>
        <v>133</v>
      </c>
    </row>
    <row r="1895" spans="1:42" ht="16.5" hidden="1" customHeight="1" x14ac:dyDescent="0.25">
      <c r="A1895" s="4" t="s">
        <v>800</v>
      </c>
      <c r="B1895" t="s">
        <v>768</v>
      </c>
      <c r="D1895" t="s">
        <v>32</v>
      </c>
      <c r="E1895" t="s">
        <v>305</v>
      </c>
      <c r="F1895" t="s">
        <v>769</v>
      </c>
      <c r="G1895">
        <v>116</v>
      </c>
      <c r="H1895">
        <v>0</v>
      </c>
      <c r="I1895">
        <v>7</v>
      </c>
      <c r="J1895">
        <v>0</v>
      </c>
      <c r="K1895">
        <v>0</v>
      </c>
      <c r="L1895">
        <v>0</v>
      </c>
      <c r="M1895">
        <v>133</v>
      </c>
      <c r="N1895" s="2">
        <v>0</v>
      </c>
      <c r="O1895" s="2">
        <v>0.16279069767441862</v>
      </c>
      <c r="P1895">
        <v>87</v>
      </c>
      <c r="Q1895" s="2">
        <v>0.11284046692607004</v>
      </c>
      <c r="R1895">
        <v>817</v>
      </c>
      <c r="S1895">
        <v>771</v>
      </c>
      <c r="T1895">
        <v>615</v>
      </c>
      <c r="U1895">
        <v>2</v>
      </c>
      <c r="V1895">
        <v>6</v>
      </c>
      <c r="W1895">
        <v>116</v>
      </c>
      <c r="X1895">
        <v>32</v>
      </c>
      <c r="Y1895">
        <v>42</v>
      </c>
      <c r="Z1895">
        <v>0</v>
      </c>
      <c r="AA1895">
        <v>0</v>
      </c>
      <c r="AB1895">
        <v>44</v>
      </c>
      <c r="AC1895">
        <v>0</v>
      </c>
      <c r="AD1895">
        <v>689</v>
      </c>
      <c r="AE1895">
        <v>2</v>
      </c>
      <c r="AF1895">
        <v>13</v>
      </c>
      <c r="AG1895">
        <v>72</v>
      </c>
      <c r="AH1895">
        <v>32</v>
      </c>
      <c r="AI1895" s="3">
        <v>0.1683599419448476</v>
      </c>
      <c r="AJ1895" s="3">
        <v>0</v>
      </c>
      <c r="AK1895" s="3">
        <v>0.53846153846153844</v>
      </c>
      <c r="AL1895" s="3">
        <v>0</v>
      </c>
      <c r="AM1895" s="3">
        <v>0</v>
      </c>
      <c r="AN1895" s="2">
        <f t="shared" si="64"/>
        <v>0.16279069767441862</v>
      </c>
      <c r="AO1895" s="2">
        <v>0.14727722772277227</v>
      </c>
      <c r="AP1895">
        <f t="shared" si="65"/>
        <v>133</v>
      </c>
    </row>
    <row r="1896" spans="1:42" ht="16.5" hidden="1" customHeight="1" x14ac:dyDescent="0.25">
      <c r="A1896" s="5" t="s">
        <v>795</v>
      </c>
      <c r="B1896" t="s">
        <v>718</v>
      </c>
      <c r="D1896" t="s">
        <v>32</v>
      </c>
      <c r="E1896" t="s">
        <v>288</v>
      </c>
      <c r="F1896" t="s">
        <v>719</v>
      </c>
      <c r="G1896">
        <v>127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133</v>
      </c>
      <c r="N1896" s="2">
        <v>0</v>
      </c>
      <c r="O1896" s="2">
        <v>0.14456521739130435</v>
      </c>
      <c r="P1896">
        <v>60</v>
      </c>
      <c r="Q1896" s="2">
        <v>7.0838252656434481E-2</v>
      </c>
      <c r="R1896">
        <v>920</v>
      </c>
      <c r="S1896">
        <v>847</v>
      </c>
      <c r="T1896">
        <v>741</v>
      </c>
      <c r="U1896">
        <v>5</v>
      </c>
      <c r="V1896">
        <v>26</v>
      </c>
      <c r="W1896">
        <v>32</v>
      </c>
      <c r="X1896">
        <v>43</v>
      </c>
      <c r="Y1896">
        <v>55</v>
      </c>
      <c r="Z1896">
        <v>0</v>
      </c>
      <c r="AA1896">
        <v>0</v>
      </c>
      <c r="AB1896">
        <v>0</v>
      </c>
      <c r="AC1896">
        <v>0</v>
      </c>
      <c r="AD1896">
        <v>813</v>
      </c>
      <c r="AE1896">
        <v>5</v>
      </c>
      <c r="AF1896">
        <v>26</v>
      </c>
      <c r="AG1896">
        <v>32</v>
      </c>
      <c r="AH1896">
        <v>43</v>
      </c>
      <c r="AI1896" s="3">
        <v>0.15621156211562115</v>
      </c>
      <c r="AJ1896" s="3">
        <v>0</v>
      </c>
      <c r="AK1896" s="3">
        <v>0</v>
      </c>
      <c r="AL1896" s="3">
        <v>0</v>
      </c>
      <c r="AM1896" s="3">
        <v>0</v>
      </c>
      <c r="AN1896" s="2">
        <f t="shared" si="64"/>
        <v>0.14456521739130435</v>
      </c>
      <c r="AO1896" s="2">
        <v>0.11534276387377584</v>
      </c>
      <c r="AP1896">
        <f t="shared" si="65"/>
        <v>133</v>
      </c>
    </row>
    <row r="1897" spans="1:42" ht="16.5" hidden="1" customHeight="1" x14ac:dyDescent="0.25">
      <c r="A1897" s="4" t="s">
        <v>797</v>
      </c>
      <c r="B1897" t="s">
        <v>638</v>
      </c>
      <c r="D1897" t="s">
        <v>32</v>
      </c>
      <c r="E1897" t="s">
        <v>134</v>
      </c>
      <c r="F1897" t="s">
        <v>639</v>
      </c>
      <c r="G1897">
        <v>109</v>
      </c>
      <c r="H1897">
        <v>5</v>
      </c>
      <c r="I1897">
        <v>0</v>
      </c>
      <c r="J1897">
        <v>3</v>
      </c>
      <c r="K1897">
        <v>13</v>
      </c>
      <c r="L1897">
        <v>0</v>
      </c>
      <c r="M1897">
        <v>133</v>
      </c>
      <c r="N1897" s="2">
        <v>0</v>
      </c>
      <c r="O1897" s="2">
        <v>0.11505190311418685</v>
      </c>
      <c r="P1897">
        <v>463</v>
      </c>
      <c r="Q1897" s="2">
        <v>0.31157469717362046</v>
      </c>
      <c r="R1897">
        <v>1156</v>
      </c>
      <c r="S1897">
        <v>1486</v>
      </c>
      <c r="T1897">
        <v>1381</v>
      </c>
      <c r="U1897">
        <v>13</v>
      </c>
      <c r="V1897">
        <v>12</v>
      </c>
      <c r="W1897">
        <v>2</v>
      </c>
      <c r="X1897">
        <v>78</v>
      </c>
      <c r="Y1897">
        <v>436</v>
      </c>
      <c r="Z1897">
        <v>0</v>
      </c>
      <c r="AA1897">
        <v>6</v>
      </c>
      <c r="AB1897">
        <v>0</v>
      </c>
      <c r="AC1897">
        <v>11</v>
      </c>
      <c r="AD1897">
        <v>1054</v>
      </c>
      <c r="AE1897">
        <v>18</v>
      </c>
      <c r="AF1897">
        <v>6</v>
      </c>
      <c r="AG1897">
        <v>5</v>
      </c>
      <c r="AH1897">
        <v>80</v>
      </c>
      <c r="AI1897" s="3">
        <v>0.10341555977229601</v>
      </c>
      <c r="AJ1897" s="3">
        <v>0.27777777777777779</v>
      </c>
      <c r="AK1897" s="3">
        <v>0</v>
      </c>
      <c r="AL1897" s="3">
        <v>0.6</v>
      </c>
      <c r="AM1897" s="3">
        <v>0.16250000000000001</v>
      </c>
      <c r="AN1897" s="2">
        <f t="shared" si="64"/>
        <v>0.11505190311418685</v>
      </c>
      <c r="AO1897" s="2">
        <v>9.3723129836629407E-2</v>
      </c>
      <c r="AP1897">
        <f t="shared" si="65"/>
        <v>133</v>
      </c>
    </row>
    <row r="1898" spans="1:42" ht="16.5" hidden="1" customHeight="1" x14ac:dyDescent="0.25">
      <c r="A1898" s="4" t="s">
        <v>798</v>
      </c>
      <c r="B1898" t="s">
        <v>638</v>
      </c>
      <c r="D1898" t="s">
        <v>32</v>
      </c>
      <c r="E1898" t="s">
        <v>134</v>
      </c>
      <c r="F1898" t="s">
        <v>639</v>
      </c>
      <c r="G1898">
        <v>106</v>
      </c>
      <c r="H1898">
        <v>6</v>
      </c>
      <c r="I1898">
        <v>4</v>
      </c>
      <c r="J1898">
        <v>0</v>
      </c>
      <c r="K1898">
        <v>11</v>
      </c>
      <c r="L1898">
        <v>0</v>
      </c>
      <c r="M1898">
        <v>133</v>
      </c>
      <c r="N1898" s="2">
        <v>0</v>
      </c>
      <c r="O1898" s="2">
        <v>0.11357813834329633</v>
      </c>
      <c r="P1898">
        <v>496</v>
      </c>
      <c r="Q1898" s="2">
        <v>0.32333767926988266</v>
      </c>
      <c r="R1898">
        <v>1171</v>
      </c>
      <c r="S1898">
        <v>1534</v>
      </c>
      <c r="T1898">
        <v>1397</v>
      </c>
      <c r="U1898">
        <v>20</v>
      </c>
      <c r="V1898">
        <v>13</v>
      </c>
      <c r="W1898">
        <v>4</v>
      </c>
      <c r="X1898">
        <v>100</v>
      </c>
      <c r="Y1898">
        <v>457</v>
      </c>
      <c r="Z1898">
        <v>3</v>
      </c>
      <c r="AA1898">
        <v>6</v>
      </c>
      <c r="AB1898">
        <v>4</v>
      </c>
      <c r="AC1898">
        <v>17</v>
      </c>
      <c r="AD1898">
        <v>1046</v>
      </c>
      <c r="AE1898">
        <v>23</v>
      </c>
      <c r="AF1898">
        <v>11</v>
      </c>
      <c r="AG1898">
        <v>0</v>
      </c>
      <c r="AH1898">
        <v>94</v>
      </c>
      <c r="AI1898" s="3">
        <v>0.10133843212237094</v>
      </c>
      <c r="AJ1898" s="3">
        <v>0.2608695652173913</v>
      </c>
      <c r="AK1898" s="3">
        <v>0.36363636363636365</v>
      </c>
      <c r="AL1898" s="3">
        <v>0</v>
      </c>
      <c r="AM1898" s="3">
        <v>0.11702127659574468</v>
      </c>
      <c r="AN1898" s="2">
        <f t="shared" si="64"/>
        <v>0.11357813834329633</v>
      </c>
      <c r="AO1898" s="2">
        <v>0.10902896081771721</v>
      </c>
      <c r="AP1898">
        <f t="shared" si="65"/>
        <v>133</v>
      </c>
    </row>
    <row r="1899" spans="1:42" ht="16.5" hidden="1" customHeight="1" x14ac:dyDescent="0.25">
      <c r="A1899" s="5" t="s">
        <v>792</v>
      </c>
      <c r="B1899" s="1" t="s">
        <v>473</v>
      </c>
      <c r="D1899" t="s">
        <v>32</v>
      </c>
      <c r="E1899" t="s">
        <v>463</v>
      </c>
      <c r="F1899" t="s">
        <v>474</v>
      </c>
      <c r="G1899">
        <v>127</v>
      </c>
      <c r="H1899">
        <v>0</v>
      </c>
      <c r="I1899">
        <v>3</v>
      </c>
      <c r="J1899">
        <v>0</v>
      </c>
      <c r="K1899">
        <v>0</v>
      </c>
      <c r="L1899">
        <v>4</v>
      </c>
      <c r="M1899">
        <v>129</v>
      </c>
      <c r="N1899" s="2">
        <v>2.93470286133529E-3</v>
      </c>
      <c r="O1899" s="2">
        <v>9.4644167278063102E-2</v>
      </c>
      <c r="P1899">
        <v>353</v>
      </c>
      <c r="Q1899" s="2">
        <v>0.22299431459254579</v>
      </c>
      <c r="R1899">
        <v>1363</v>
      </c>
      <c r="S1899">
        <v>1583</v>
      </c>
      <c r="T1899">
        <v>1427</v>
      </c>
      <c r="U1899">
        <v>88</v>
      </c>
      <c r="V1899">
        <v>35</v>
      </c>
      <c r="W1899">
        <v>18</v>
      </c>
      <c r="X1899">
        <v>15</v>
      </c>
      <c r="Y1899">
        <v>314</v>
      </c>
      <c r="Z1899">
        <v>23</v>
      </c>
      <c r="AA1899">
        <v>5</v>
      </c>
      <c r="AB1899">
        <v>3</v>
      </c>
      <c r="AC1899">
        <v>0</v>
      </c>
      <c r="AD1899">
        <v>1240</v>
      </c>
      <c r="AE1899">
        <v>65</v>
      </c>
      <c r="AF1899">
        <v>33</v>
      </c>
      <c r="AG1899">
        <v>15</v>
      </c>
      <c r="AH1899">
        <v>15</v>
      </c>
      <c r="AI1899" s="3">
        <v>0.10241935483870968</v>
      </c>
      <c r="AJ1899" s="3">
        <v>0</v>
      </c>
      <c r="AK1899" s="3">
        <v>9.0909090909090912E-2</v>
      </c>
      <c r="AL1899" s="3">
        <v>0</v>
      </c>
      <c r="AM1899" s="3">
        <v>0</v>
      </c>
      <c r="AN1899" s="2">
        <f t="shared" si="64"/>
        <v>9.7578870139398394E-2</v>
      </c>
      <c r="AO1899" s="2">
        <v>9.3567251461988299E-2</v>
      </c>
      <c r="AP1899">
        <f t="shared" si="65"/>
        <v>133</v>
      </c>
    </row>
    <row r="1900" spans="1:42" ht="16.5" hidden="1" customHeight="1" x14ac:dyDescent="0.25">
      <c r="A1900" s="5" t="s">
        <v>790</v>
      </c>
      <c r="B1900" t="s">
        <v>628</v>
      </c>
      <c r="D1900" t="s">
        <v>32</v>
      </c>
      <c r="E1900" t="s">
        <v>629</v>
      </c>
      <c r="F1900" t="s">
        <v>630</v>
      </c>
      <c r="G1900">
        <v>122</v>
      </c>
      <c r="H1900">
        <v>0</v>
      </c>
      <c r="I1900">
        <v>0</v>
      </c>
      <c r="J1900">
        <v>0</v>
      </c>
      <c r="K1900">
        <v>6</v>
      </c>
      <c r="L1900">
        <v>12</v>
      </c>
      <c r="M1900">
        <v>121</v>
      </c>
      <c r="N1900" s="2">
        <v>8.1967213114754103E-3</v>
      </c>
      <c r="O1900" s="2">
        <v>8.265027322404371E-2</v>
      </c>
      <c r="P1900">
        <v>34</v>
      </c>
      <c r="Q1900" s="2">
        <v>2.490842490842491E-2</v>
      </c>
      <c r="R1900">
        <v>1464</v>
      </c>
      <c r="S1900">
        <v>1365</v>
      </c>
      <c r="T1900">
        <v>1334</v>
      </c>
      <c r="U1900">
        <v>11</v>
      </c>
      <c r="V1900">
        <v>8</v>
      </c>
      <c r="W1900">
        <v>6</v>
      </c>
      <c r="X1900">
        <v>6</v>
      </c>
      <c r="Y1900">
        <v>30</v>
      </c>
      <c r="Z1900">
        <v>0</v>
      </c>
      <c r="AA1900">
        <v>0</v>
      </c>
      <c r="AB1900">
        <v>0</v>
      </c>
      <c r="AC1900">
        <v>0</v>
      </c>
      <c r="AD1900">
        <v>1426</v>
      </c>
      <c r="AE1900">
        <v>11</v>
      </c>
      <c r="AF1900">
        <v>8</v>
      </c>
      <c r="AG1900">
        <v>6</v>
      </c>
      <c r="AH1900">
        <v>12</v>
      </c>
      <c r="AI1900" s="3">
        <v>8.5553997194950909E-2</v>
      </c>
      <c r="AJ1900" s="3">
        <v>0</v>
      </c>
      <c r="AK1900" s="3">
        <v>0</v>
      </c>
      <c r="AL1900" s="3">
        <v>0</v>
      </c>
      <c r="AM1900" s="3">
        <v>0.5</v>
      </c>
      <c r="AN1900" s="2">
        <f t="shared" si="64"/>
        <v>9.0846994535519116E-2</v>
      </c>
      <c r="AO1900" s="2">
        <v>2.5290498974709502E-2</v>
      </c>
      <c r="AP1900">
        <f t="shared" si="65"/>
        <v>133</v>
      </c>
    </row>
    <row r="1901" spans="1:42" ht="16.5" hidden="1" customHeight="1" x14ac:dyDescent="0.25">
      <c r="A1901" s="5" t="s">
        <v>787</v>
      </c>
      <c r="B1901" t="s">
        <v>745</v>
      </c>
      <c r="D1901" t="s">
        <v>32</v>
      </c>
      <c r="E1901" t="s">
        <v>443</v>
      </c>
      <c r="F1901" t="s">
        <v>746</v>
      </c>
      <c r="G1901">
        <v>102</v>
      </c>
      <c r="H1901">
        <v>27</v>
      </c>
      <c r="I1901">
        <v>0</v>
      </c>
      <c r="J1901">
        <v>0</v>
      </c>
      <c r="K1901">
        <v>0</v>
      </c>
      <c r="L1901">
        <v>59</v>
      </c>
      <c r="M1901">
        <v>74</v>
      </c>
      <c r="N1901" s="2">
        <v>3.7318153067678682E-2</v>
      </c>
      <c r="O1901" s="2">
        <v>4.6805819101834283E-2</v>
      </c>
      <c r="P1901">
        <v>76</v>
      </c>
      <c r="Q1901" s="2">
        <v>4.9868766404199474E-2</v>
      </c>
      <c r="R1901">
        <v>1581</v>
      </c>
      <c r="S1901">
        <v>1524</v>
      </c>
      <c r="T1901">
        <v>1277</v>
      </c>
      <c r="U1901">
        <v>187</v>
      </c>
      <c r="V1901">
        <v>5</v>
      </c>
      <c r="W1901">
        <v>17</v>
      </c>
      <c r="X1901">
        <v>38</v>
      </c>
      <c r="Y1901">
        <v>69</v>
      </c>
      <c r="Z1901">
        <v>0</v>
      </c>
      <c r="AA1901">
        <v>0</v>
      </c>
      <c r="AB1901">
        <v>0</v>
      </c>
      <c r="AC1901">
        <v>0</v>
      </c>
      <c r="AD1901">
        <v>1310</v>
      </c>
      <c r="AE1901">
        <v>214</v>
      </c>
      <c r="AF1901">
        <v>5</v>
      </c>
      <c r="AG1901">
        <v>17</v>
      </c>
      <c r="AH1901">
        <v>38</v>
      </c>
      <c r="AI1901" s="3">
        <v>7.786259541984733E-2</v>
      </c>
      <c r="AJ1901" s="3">
        <v>0.12616822429906541</v>
      </c>
      <c r="AK1901" s="3">
        <v>0</v>
      </c>
      <c r="AL1901" s="3">
        <v>0</v>
      </c>
      <c r="AM1901" s="3">
        <v>0</v>
      </c>
      <c r="AN1901" s="2">
        <f t="shared" si="64"/>
        <v>8.4123972169512964E-2</v>
      </c>
      <c r="AO1901" s="2">
        <v>0.17297979797979798</v>
      </c>
      <c r="AP1901">
        <f t="shared" si="65"/>
        <v>133</v>
      </c>
    </row>
    <row r="1902" spans="1:42" ht="16.5" hidden="1" customHeight="1" x14ac:dyDescent="0.25">
      <c r="A1902" s="5" t="s">
        <v>794</v>
      </c>
      <c r="B1902" s="1" t="s">
        <v>304</v>
      </c>
      <c r="D1902" t="s">
        <v>32</v>
      </c>
      <c r="E1902" t="s">
        <v>305</v>
      </c>
      <c r="F1902" t="s">
        <v>306</v>
      </c>
      <c r="G1902">
        <v>81</v>
      </c>
      <c r="H1902">
        <v>0</v>
      </c>
      <c r="I1902">
        <v>6</v>
      </c>
      <c r="J1902">
        <v>7</v>
      </c>
      <c r="K1902">
        <v>35</v>
      </c>
      <c r="L1902">
        <v>14</v>
      </c>
      <c r="M1902">
        <v>119</v>
      </c>
      <c r="N1902" s="2">
        <v>6.3463281958295557E-3</v>
      </c>
      <c r="O1902" s="2">
        <v>5.3943789664551225E-2</v>
      </c>
      <c r="P1902">
        <v>154</v>
      </c>
      <c r="Q1902" s="2">
        <v>6.9151324651998206E-2</v>
      </c>
      <c r="R1902">
        <v>2206</v>
      </c>
      <c r="S1902">
        <v>2227</v>
      </c>
      <c r="T1902">
        <v>1802</v>
      </c>
      <c r="U1902">
        <v>7</v>
      </c>
      <c r="V1902">
        <v>112</v>
      </c>
      <c r="W1902">
        <v>72</v>
      </c>
      <c r="X1902">
        <v>234</v>
      </c>
      <c r="Y1902">
        <v>136</v>
      </c>
      <c r="Z1902">
        <v>0</v>
      </c>
      <c r="AA1902">
        <v>0</v>
      </c>
      <c r="AB1902">
        <v>0</v>
      </c>
      <c r="AC1902">
        <v>4</v>
      </c>
      <c r="AD1902">
        <v>1747</v>
      </c>
      <c r="AE1902">
        <v>7</v>
      </c>
      <c r="AF1902">
        <v>118</v>
      </c>
      <c r="AG1902">
        <v>79</v>
      </c>
      <c r="AH1902">
        <v>265</v>
      </c>
      <c r="AI1902" s="3">
        <v>4.6365197481396683E-2</v>
      </c>
      <c r="AJ1902" s="3">
        <v>0</v>
      </c>
      <c r="AK1902" s="3">
        <v>5.0847457627118647E-2</v>
      </c>
      <c r="AL1902" s="3">
        <v>8.8607594936708861E-2</v>
      </c>
      <c r="AM1902" s="3">
        <v>0.13207547169811321</v>
      </c>
      <c r="AN1902" s="2">
        <f t="shared" si="64"/>
        <v>6.0290117860380785E-2</v>
      </c>
      <c r="AO1902" s="2">
        <v>0.21164259927797835</v>
      </c>
      <c r="AP1902">
        <f t="shared" si="65"/>
        <v>133</v>
      </c>
    </row>
    <row r="1903" spans="1:42" ht="16.5" hidden="1" customHeight="1" x14ac:dyDescent="0.25">
      <c r="A1903" s="5" t="s">
        <v>791</v>
      </c>
      <c r="B1903" s="1" t="s">
        <v>390</v>
      </c>
      <c r="D1903" t="s">
        <v>32</v>
      </c>
      <c r="E1903" t="s">
        <v>388</v>
      </c>
      <c r="F1903" t="s">
        <v>391</v>
      </c>
      <c r="G1903">
        <v>124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133</v>
      </c>
      <c r="N1903" s="2">
        <v>0</v>
      </c>
      <c r="O1903" s="2">
        <v>4.7893410154843358E-2</v>
      </c>
      <c r="P1903">
        <v>45</v>
      </c>
      <c r="Q1903" s="2">
        <v>1.6734845667534401E-2</v>
      </c>
      <c r="R1903">
        <v>2777</v>
      </c>
      <c r="S1903">
        <v>2689</v>
      </c>
      <c r="T1903">
        <v>2550</v>
      </c>
      <c r="U1903">
        <v>30</v>
      </c>
      <c r="V1903">
        <v>47</v>
      </c>
      <c r="W1903">
        <v>29</v>
      </c>
      <c r="X1903">
        <v>33</v>
      </c>
      <c r="Y1903">
        <v>35</v>
      </c>
      <c r="Z1903">
        <v>0</v>
      </c>
      <c r="AA1903">
        <v>0</v>
      </c>
      <c r="AB1903">
        <v>0</v>
      </c>
      <c r="AC1903">
        <v>0</v>
      </c>
      <c r="AD1903">
        <v>2639</v>
      </c>
      <c r="AE1903">
        <v>30</v>
      </c>
      <c r="AF1903">
        <v>47</v>
      </c>
      <c r="AG1903">
        <v>29</v>
      </c>
      <c r="AH1903">
        <v>33</v>
      </c>
      <c r="AI1903" s="3">
        <v>4.6987495263357333E-2</v>
      </c>
      <c r="AJ1903" s="3">
        <v>0</v>
      </c>
      <c r="AK1903" s="3">
        <v>0</v>
      </c>
      <c r="AL1903" s="3">
        <v>0</v>
      </c>
      <c r="AM1903" s="3">
        <v>0</v>
      </c>
      <c r="AN1903" s="2">
        <f t="shared" si="64"/>
        <v>4.7893410154843358E-2</v>
      </c>
      <c r="AO1903" s="2">
        <v>5.003599712023038E-2</v>
      </c>
      <c r="AP1903">
        <f t="shared" si="65"/>
        <v>133</v>
      </c>
    </row>
    <row r="1904" spans="1:42" ht="16.5" hidden="1" customHeight="1" x14ac:dyDescent="0.25">
      <c r="A1904" s="5" t="s">
        <v>790</v>
      </c>
      <c r="B1904" s="1" t="s">
        <v>167</v>
      </c>
      <c r="C1904" t="s">
        <v>36</v>
      </c>
      <c r="D1904" t="s">
        <v>43</v>
      </c>
      <c r="E1904" t="s">
        <v>44</v>
      </c>
      <c r="F1904" t="s">
        <v>168</v>
      </c>
      <c r="G1904">
        <v>96</v>
      </c>
      <c r="H1904">
        <v>4</v>
      </c>
      <c r="I1904">
        <v>11</v>
      </c>
      <c r="J1904">
        <v>0</v>
      </c>
      <c r="K1904">
        <v>11</v>
      </c>
      <c r="L1904">
        <v>15</v>
      </c>
      <c r="M1904">
        <v>118</v>
      </c>
      <c r="N1904" s="2">
        <v>3.821656050955414E-3</v>
      </c>
      <c r="O1904" s="2">
        <v>3.0063694267515925E-2</v>
      </c>
      <c r="P1904">
        <v>20</v>
      </c>
      <c r="Q1904" s="2">
        <v>5.246589716684155E-3</v>
      </c>
      <c r="R1904">
        <v>3925</v>
      </c>
      <c r="S1904">
        <v>3812</v>
      </c>
      <c r="T1904">
        <v>3172</v>
      </c>
      <c r="U1904">
        <v>31</v>
      </c>
      <c r="V1904">
        <v>201</v>
      </c>
      <c r="W1904">
        <v>129</v>
      </c>
      <c r="X1904">
        <v>279</v>
      </c>
      <c r="Y1904">
        <v>14</v>
      </c>
      <c r="Z1904">
        <v>0</v>
      </c>
      <c r="AA1904">
        <v>0</v>
      </c>
      <c r="AB1904">
        <v>0</v>
      </c>
      <c r="AC1904">
        <v>0</v>
      </c>
      <c r="AD1904">
        <v>3254</v>
      </c>
      <c r="AE1904">
        <v>35</v>
      </c>
      <c r="AF1904">
        <v>212</v>
      </c>
      <c r="AG1904">
        <v>129</v>
      </c>
      <c r="AH1904">
        <v>290</v>
      </c>
      <c r="AI1904" s="3">
        <v>2.9502151198524892E-2</v>
      </c>
      <c r="AJ1904" s="3">
        <v>0.11428571428571428</v>
      </c>
      <c r="AK1904" s="3">
        <v>5.1886792452830191E-2</v>
      </c>
      <c r="AL1904" s="3">
        <v>0</v>
      </c>
      <c r="AM1904" s="3">
        <v>3.793103448275862E-2</v>
      </c>
      <c r="AN1904" s="2">
        <f t="shared" si="64"/>
        <v>3.3885350318471341E-2</v>
      </c>
      <c r="AO1904" s="2">
        <v>0.16989795918367348</v>
      </c>
      <c r="AP1904">
        <f t="shared" si="65"/>
        <v>133</v>
      </c>
    </row>
    <row r="1905" spans="1:42" ht="16.5" hidden="1" customHeight="1" x14ac:dyDescent="0.25">
      <c r="A1905" s="5" t="s">
        <v>791</v>
      </c>
      <c r="B1905" t="s">
        <v>712</v>
      </c>
      <c r="D1905" t="s">
        <v>32</v>
      </c>
      <c r="E1905" t="s">
        <v>534</v>
      </c>
      <c r="F1905" t="s">
        <v>713</v>
      </c>
      <c r="G1905">
        <v>128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132</v>
      </c>
      <c r="N1905" s="2">
        <v>0</v>
      </c>
      <c r="O1905" s="2">
        <v>0.30769230769230771</v>
      </c>
      <c r="P1905">
        <v>39</v>
      </c>
      <c r="Q1905" s="2">
        <v>0.11607142857142858</v>
      </c>
      <c r="R1905">
        <v>429</v>
      </c>
      <c r="S1905">
        <v>336</v>
      </c>
      <c r="T1905">
        <v>329</v>
      </c>
      <c r="U1905">
        <v>0</v>
      </c>
      <c r="V1905">
        <v>3</v>
      </c>
      <c r="W1905">
        <v>0</v>
      </c>
      <c r="X1905">
        <v>4</v>
      </c>
      <c r="Y1905">
        <v>38</v>
      </c>
      <c r="Z1905">
        <v>0</v>
      </c>
      <c r="AA1905">
        <v>0</v>
      </c>
      <c r="AB1905">
        <v>0</v>
      </c>
      <c r="AC1905">
        <v>0</v>
      </c>
      <c r="AD1905">
        <v>419</v>
      </c>
      <c r="AE1905">
        <v>0</v>
      </c>
      <c r="AF1905">
        <v>3</v>
      </c>
      <c r="AG1905">
        <v>0</v>
      </c>
      <c r="AH1905">
        <v>4</v>
      </c>
      <c r="AI1905" s="3">
        <v>0.3054892601431981</v>
      </c>
      <c r="AJ1905" s="3">
        <v>0</v>
      </c>
      <c r="AK1905" s="3">
        <v>0</v>
      </c>
      <c r="AL1905" s="3">
        <v>0</v>
      </c>
      <c r="AM1905" s="3">
        <v>0</v>
      </c>
      <c r="AN1905" s="2">
        <f t="shared" si="64"/>
        <v>0.30769230769230771</v>
      </c>
      <c r="AO1905" s="2">
        <v>1.6431924882629109E-2</v>
      </c>
      <c r="AP1905">
        <f t="shared" si="65"/>
        <v>132</v>
      </c>
    </row>
    <row r="1906" spans="1:42" ht="16.5" hidden="1" customHeight="1" x14ac:dyDescent="0.25">
      <c r="A1906" s="5" t="s">
        <v>795</v>
      </c>
      <c r="B1906" t="s">
        <v>728</v>
      </c>
      <c r="D1906" t="s">
        <v>32</v>
      </c>
      <c r="E1906" t="s">
        <v>144</v>
      </c>
      <c r="F1906" t="s">
        <v>729</v>
      </c>
      <c r="G1906">
        <v>117</v>
      </c>
      <c r="H1906">
        <v>0</v>
      </c>
      <c r="I1906">
        <v>3</v>
      </c>
      <c r="J1906">
        <v>6</v>
      </c>
      <c r="K1906">
        <v>0</v>
      </c>
      <c r="L1906">
        <v>0</v>
      </c>
      <c r="M1906">
        <v>132</v>
      </c>
      <c r="N1906" s="2">
        <v>0</v>
      </c>
      <c r="O1906" s="2">
        <v>0.23157894736842105</v>
      </c>
      <c r="P1906">
        <v>33</v>
      </c>
      <c r="Q1906" s="2">
        <v>7.0063694267515922E-2</v>
      </c>
      <c r="R1906">
        <v>570</v>
      </c>
      <c r="S1906">
        <v>471</v>
      </c>
      <c r="T1906">
        <v>444</v>
      </c>
      <c r="U1906">
        <v>5</v>
      </c>
      <c r="V1906">
        <v>4</v>
      </c>
      <c r="W1906">
        <v>7</v>
      </c>
      <c r="X1906">
        <v>11</v>
      </c>
      <c r="Y1906">
        <v>31</v>
      </c>
      <c r="Z1906">
        <v>0</v>
      </c>
      <c r="AA1906">
        <v>0</v>
      </c>
      <c r="AB1906">
        <v>0</v>
      </c>
      <c r="AC1906">
        <v>0</v>
      </c>
      <c r="AD1906">
        <v>530</v>
      </c>
      <c r="AE1906">
        <v>5</v>
      </c>
      <c r="AF1906">
        <v>7</v>
      </c>
      <c r="AG1906">
        <v>13</v>
      </c>
      <c r="AH1906">
        <v>11</v>
      </c>
      <c r="AI1906" s="3">
        <v>0.22075471698113208</v>
      </c>
      <c r="AJ1906" s="3">
        <v>0</v>
      </c>
      <c r="AK1906" s="3">
        <v>0.42857142857142855</v>
      </c>
      <c r="AL1906" s="3">
        <v>0.46153846153846156</v>
      </c>
      <c r="AM1906" s="3">
        <v>0</v>
      </c>
      <c r="AN1906" s="2">
        <f t="shared" si="64"/>
        <v>0.23157894736842105</v>
      </c>
      <c r="AO1906" s="2">
        <v>6.3604240282685506E-2</v>
      </c>
      <c r="AP1906">
        <f t="shared" si="65"/>
        <v>132</v>
      </c>
    </row>
    <row r="1907" spans="1:42" ht="16.5" hidden="1" customHeight="1" x14ac:dyDescent="0.25">
      <c r="A1907" s="5" t="s">
        <v>794</v>
      </c>
      <c r="B1907" t="s">
        <v>656</v>
      </c>
      <c r="D1907" t="s">
        <v>32</v>
      </c>
      <c r="E1907" t="s">
        <v>322</v>
      </c>
      <c r="F1907" t="s">
        <v>657</v>
      </c>
      <c r="G1907">
        <v>116</v>
      </c>
      <c r="H1907">
        <v>4</v>
      </c>
      <c r="I1907">
        <v>0</v>
      </c>
      <c r="J1907">
        <v>0</v>
      </c>
      <c r="K1907">
        <v>11</v>
      </c>
      <c r="L1907">
        <v>0</v>
      </c>
      <c r="M1907">
        <v>132</v>
      </c>
      <c r="N1907" s="2">
        <v>0</v>
      </c>
      <c r="O1907" s="2">
        <v>0.22837370242214533</v>
      </c>
      <c r="P1907">
        <v>12</v>
      </c>
      <c r="Q1907" s="2">
        <v>2.6200873362445413E-2</v>
      </c>
      <c r="R1907">
        <v>578</v>
      </c>
      <c r="S1907">
        <v>458</v>
      </c>
      <c r="T1907">
        <v>374</v>
      </c>
      <c r="U1907">
        <v>4</v>
      </c>
      <c r="V1907">
        <v>6</v>
      </c>
      <c r="W1907">
        <v>2</v>
      </c>
      <c r="X1907">
        <v>72</v>
      </c>
      <c r="Y1907">
        <v>9</v>
      </c>
      <c r="Z1907">
        <v>0</v>
      </c>
      <c r="AA1907">
        <v>0</v>
      </c>
      <c r="AB1907">
        <v>0</v>
      </c>
      <c r="AC1907">
        <v>0</v>
      </c>
      <c r="AD1907">
        <v>481</v>
      </c>
      <c r="AE1907">
        <v>8</v>
      </c>
      <c r="AF1907">
        <v>6</v>
      </c>
      <c r="AG1907">
        <v>2</v>
      </c>
      <c r="AH1907">
        <v>83</v>
      </c>
      <c r="AI1907" s="3">
        <v>0.24116424116424118</v>
      </c>
      <c r="AJ1907" s="3">
        <v>0.5</v>
      </c>
      <c r="AK1907" s="3">
        <v>0</v>
      </c>
      <c r="AL1907" s="3">
        <v>0</v>
      </c>
      <c r="AM1907" s="3">
        <v>0.13253012048192772</v>
      </c>
      <c r="AN1907" s="2">
        <f t="shared" si="64"/>
        <v>0.22837370242214533</v>
      </c>
      <c r="AO1907" s="2">
        <v>0.1706896551724138</v>
      </c>
      <c r="AP1907">
        <f t="shared" si="65"/>
        <v>132</v>
      </c>
    </row>
    <row r="1908" spans="1:42" ht="16.5" hidden="1" customHeight="1" x14ac:dyDescent="0.25">
      <c r="A1908" s="4" t="s">
        <v>801</v>
      </c>
      <c r="B1908" t="s">
        <v>737</v>
      </c>
      <c r="D1908" t="s">
        <v>32</v>
      </c>
      <c r="E1908" t="s">
        <v>636</v>
      </c>
      <c r="F1908" t="s">
        <v>738</v>
      </c>
      <c r="G1908">
        <v>105</v>
      </c>
      <c r="H1908">
        <v>5</v>
      </c>
      <c r="I1908">
        <v>0</v>
      </c>
      <c r="J1908">
        <v>3</v>
      </c>
      <c r="K1908">
        <v>10</v>
      </c>
      <c r="L1908">
        <v>3</v>
      </c>
      <c r="M1908">
        <v>129</v>
      </c>
      <c r="N1908" s="2">
        <v>4.7169811320754715E-3</v>
      </c>
      <c r="O1908" s="2">
        <v>0.20283018867924529</v>
      </c>
      <c r="P1908">
        <v>45</v>
      </c>
      <c r="Q1908" s="2">
        <v>8.1967213114754092E-2</v>
      </c>
      <c r="R1908">
        <v>636</v>
      </c>
      <c r="S1908">
        <v>549</v>
      </c>
      <c r="T1908">
        <v>363</v>
      </c>
      <c r="V1908">
        <v>1</v>
      </c>
      <c r="W1908">
        <v>1</v>
      </c>
      <c r="X1908">
        <v>184</v>
      </c>
      <c r="Y1908">
        <v>15</v>
      </c>
      <c r="Z1908">
        <v>0</v>
      </c>
      <c r="AA1908">
        <v>0</v>
      </c>
      <c r="AB1908">
        <v>0</v>
      </c>
      <c r="AC1908">
        <v>20</v>
      </c>
      <c r="AD1908">
        <v>453</v>
      </c>
      <c r="AF1908">
        <v>1</v>
      </c>
      <c r="AG1908">
        <v>4</v>
      </c>
      <c r="AH1908">
        <v>174</v>
      </c>
      <c r="AI1908" s="3">
        <v>0.23178807947019867</v>
      </c>
      <c r="AJ1908" s="3">
        <v>0</v>
      </c>
      <c r="AK1908" s="3">
        <v>0</v>
      </c>
      <c r="AL1908" s="3">
        <v>0.75</v>
      </c>
      <c r="AM1908" s="3">
        <v>5.7471264367816091E-2</v>
      </c>
      <c r="AN1908" s="2">
        <f t="shared" si="64"/>
        <v>0.20754716981132076</v>
      </c>
      <c r="AO1908" s="2">
        <v>0.28322784810126583</v>
      </c>
      <c r="AP1908">
        <f t="shared" si="65"/>
        <v>132</v>
      </c>
    </row>
    <row r="1909" spans="1:42" ht="16.5" hidden="1" customHeight="1" x14ac:dyDescent="0.25">
      <c r="A1909" s="5" t="s">
        <v>792</v>
      </c>
      <c r="B1909" s="1" t="s">
        <v>462</v>
      </c>
      <c r="D1909" t="s">
        <v>32</v>
      </c>
      <c r="E1909" t="s">
        <v>463</v>
      </c>
      <c r="F1909" t="s">
        <v>464</v>
      </c>
      <c r="G1909">
        <v>117</v>
      </c>
      <c r="H1909">
        <v>3</v>
      </c>
      <c r="I1909">
        <v>4</v>
      </c>
      <c r="J1909">
        <v>0</v>
      </c>
      <c r="K1909">
        <v>0</v>
      </c>
      <c r="L1909">
        <v>3</v>
      </c>
      <c r="M1909">
        <v>129</v>
      </c>
      <c r="N1909" s="2">
        <v>3.9473684210526317E-3</v>
      </c>
      <c r="O1909" s="2">
        <v>0.16973684210526316</v>
      </c>
      <c r="P1909">
        <v>101</v>
      </c>
      <c r="Q1909" s="2">
        <v>0.13854595336076816</v>
      </c>
      <c r="R1909">
        <v>760</v>
      </c>
      <c r="S1909">
        <v>729</v>
      </c>
      <c r="T1909">
        <v>700</v>
      </c>
      <c r="U1909">
        <v>13</v>
      </c>
      <c r="V1909">
        <v>7</v>
      </c>
      <c r="W1909">
        <v>8</v>
      </c>
      <c r="X1909">
        <v>1</v>
      </c>
      <c r="Y1909">
        <v>94</v>
      </c>
      <c r="Z1909">
        <v>0</v>
      </c>
      <c r="AA1909">
        <v>0</v>
      </c>
      <c r="AB1909">
        <v>0</v>
      </c>
      <c r="AC1909">
        <v>0</v>
      </c>
      <c r="AD1909">
        <v>723</v>
      </c>
      <c r="AE1909">
        <v>16</v>
      </c>
      <c r="AF1909">
        <v>11</v>
      </c>
      <c r="AG1909">
        <v>8</v>
      </c>
      <c r="AH1909">
        <v>1</v>
      </c>
      <c r="AI1909" s="3">
        <v>0.16182572614107885</v>
      </c>
      <c r="AJ1909" s="3">
        <v>0.1875</v>
      </c>
      <c r="AK1909" s="3">
        <v>0.36363636363636365</v>
      </c>
      <c r="AL1909" s="3">
        <v>0</v>
      </c>
      <c r="AM1909" s="3">
        <v>0</v>
      </c>
      <c r="AN1909" s="2">
        <f t="shared" si="64"/>
        <v>0.1736842105263158</v>
      </c>
      <c r="AO1909" s="2">
        <v>4.7430830039525688E-2</v>
      </c>
      <c r="AP1909">
        <f t="shared" si="65"/>
        <v>132</v>
      </c>
    </row>
    <row r="1910" spans="1:42" ht="16.5" hidden="1" customHeight="1" x14ac:dyDescent="0.25">
      <c r="A1910" s="5" t="s">
        <v>790</v>
      </c>
      <c r="B1910" t="s">
        <v>737</v>
      </c>
      <c r="D1910" t="s">
        <v>32</v>
      </c>
      <c r="E1910" t="s">
        <v>636</v>
      </c>
      <c r="F1910" t="s">
        <v>738</v>
      </c>
      <c r="G1910">
        <v>124</v>
      </c>
      <c r="H1910">
        <v>0</v>
      </c>
      <c r="I1910">
        <v>0</v>
      </c>
      <c r="J1910">
        <v>0</v>
      </c>
      <c r="K1910">
        <v>6</v>
      </c>
      <c r="L1910">
        <v>25</v>
      </c>
      <c r="M1910">
        <v>107</v>
      </c>
      <c r="N1910" s="2">
        <v>3.1328320802005011E-2</v>
      </c>
      <c r="O1910" s="2">
        <v>0.13408521303258145</v>
      </c>
      <c r="P1910">
        <v>46</v>
      </c>
      <c r="Q1910" s="2">
        <v>6.4606741573033713E-2</v>
      </c>
      <c r="R1910">
        <v>798</v>
      </c>
      <c r="S1910">
        <v>712</v>
      </c>
      <c r="T1910">
        <v>562</v>
      </c>
      <c r="U1910">
        <v>3</v>
      </c>
      <c r="V1910">
        <v>1</v>
      </c>
      <c r="W1910">
        <v>5</v>
      </c>
      <c r="X1910">
        <v>141</v>
      </c>
      <c r="Y1910">
        <v>39</v>
      </c>
      <c r="Z1910">
        <v>0</v>
      </c>
      <c r="AA1910">
        <v>0</v>
      </c>
      <c r="AB1910">
        <v>0</v>
      </c>
      <c r="AC1910">
        <v>3</v>
      </c>
      <c r="AD1910">
        <v>647</v>
      </c>
      <c r="AE1910">
        <v>3</v>
      </c>
      <c r="AF1910">
        <v>1</v>
      </c>
      <c r="AG1910">
        <v>5</v>
      </c>
      <c r="AH1910">
        <v>144</v>
      </c>
      <c r="AI1910" s="3">
        <v>0.19165378670788252</v>
      </c>
      <c r="AJ1910" s="3">
        <v>0</v>
      </c>
      <c r="AK1910" s="3">
        <v>0</v>
      </c>
      <c r="AL1910" s="3">
        <v>0</v>
      </c>
      <c r="AM1910" s="3">
        <v>4.1666666666666664E-2</v>
      </c>
      <c r="AN1910" s="2">
        <f t="shared" si="64"/>
        <v>0.16541353383458646</v>
      </c>
      <c r="AO1910" s="2">
        <v>0.19125</v>
      </c>
      <c r="AP1910">
        <f t="shared" si="65"/>
        <v>132</v>
      </c>
    </row>
    <row r="1911" spans="1:42" ht="16.5" hidden="1" customHeight="1" x14ac:dyDescent="0.25">
      <c r="A1911" s="4" t="s">
        <v>799</v>
      </c>
      <c r="B1911" t="s">
        <v>768</v>
      </c>
      <c r="D1911" t="s">
        <v>32</v>
      </c>
      <c r="E1911" t="s">
        <v>305</v>
      </c>
      <c r="F1911" t="s">
        <v>769</v>
      </c>
      <c r="G1911">
        <v>117</v>
      </c>
      <c r="H1911">
        <v>0</v>
      </c>
      <c r="I1911">
        <v>4</v>
      </c>
      <c r="J1911">
        <v>0</v>
      </c>
      <c r="K1911">
        <v>3</v>
      </c>
      <c r="L1911">
        <v>0</v>
      </c>
      <c r="M1911">
        <v>132</v>
      </c>
      <c r="N1911" s="2">
        <v>0</v>
      </c>
      <c r="O1911" s="2">
        <v>0.16336633663366337</v>
      </c>
      <c r="P1911">
        <v>98</v>
      </c>
      <c r="Q1911" s="2">
        <v>0.12661498708010335</v>
      </c>
      <c r="R1911">
        <v>808</v>
      </c>
      <c r="S1911">
        <v>774</v>
      </c>
      <c r="T1911">
        <v>604</v>
      </c>
      <c r="U1911">
        <v>3</v>
      </c>
      <c r="V1911">
        <v>5</v>
      </c>
      <c r="W1911">
        <v>125</v>
      </c>
      <c r="X1911">
        <v>37</v>
      </c>
      <c r="Y1911">
        <v>42</v>
      </c>
      <c r="Z1911">
        <v>0</v>
      </c>
      <c r="AA1911">
        <v>0</v>
      </c>
      <c r="AB1911">
        <v>55</v>
      </c>
      <c r="AC1911">
        <v>0</v>
      </c>
      <c r="AD1911">
        <v>679</v>
      </c>
      <c r="AE1911">
        <v>3</v>
      </c>
      <c r="AF1911">
        <v>9</v>
      </c>
      <c r="AG1911">
        <v>70</v>
      </c>
      <c r="AH1911">
        <v>40</v>
      </c>
      <c r="AI1911" s="3">
        <v>0.17231222385861561</v>
      </c>
      <c r="AJ1911" s="3">
        <v>0</v>
      </c>
      <c r="AK1911" s="3">
        <v>0.44444444444444442</v>
      </c>
      <c r="AL1911" s="3">
        <v>0</v>
      </c>
      <c r="AM1911" s="3">
        <v>7.4999999999999997E-2</v>
      </c>
      <c r="AN1911" s="2">
        <f t="shared" si="64"/>
        <v>0.16336633663366337</v>
      </c>
      <c r="AO1911" s="2">
        <v>0.1523096129837703</v>
      </c>
      <c r="AP1911">
        <f t="shared" si="65"/>
        <v>132</v>
      </c>
    </row>
    <row r="1912" spans="1:42" ht="16.5" hidden="1" customHeight="1" x14ac:dyDescent="0.25">
      <c r="A1912" s="4" t="s">
        <v>800</v>
      </c>
      <c r="B1912" t="s">
        <v>680</v>
      </c>
      <c r="D1912" t="s">
        <v>32</v>
      </c>
      <c r="E1912" t="s">
        <v>670</v>
      </c>
      <c r="F1912" t="s">
        <v>681</v>
      </c>
      <c r="G1912">
        <v>111</v>
      </c>
      <c r="H1912">
        <v>0</v>
      </c>
      <c r="I1912">
        <v>0</v>
      </c>
      <c r="J1912">
        <v>0</v>
      </c>
      <c r="K1912">
        <v>8</v>
      </c>
      <c r="L1912">
        <v>42</v>
      </c>
      <c r="M1912">
        <v>90</v>
      </c>
      <c r="N1912" s="2">
        <v>4.8611111111111112E-2</v>
      </c>
      <c r="O1912" s="2">
        <v>0.10416666666666667</v>
      </c>
      <c r="P1912">
        <v>24</v>
      </c>
      <c r="Q1912" s="2">
        <v>3.1746031746031744E-2</v>
      </c>
      <c r="R1912">
        <v>864</v>
      </c>
      <c r="S1912">
        <v>756</v>
      </c>
      <c r="T1912">
        <v>579</v>
      </c>
      <c r="U1912">
        <v>6</v>
      </c>
      <c r="V1912">
        <v>14</v>
      </c>
      <c r="W1912">
        <v>4</v>
      </c>
      <c r="X1912">
        <v>153</v>
      </c>
      <c r="Y1912">
        <v>11</v>
      </c>
      <c r="Z1912">
        <v>0</v>
      </c>
      <c r="AA1912">
        <v>0</v>
      </c>
      <c r="AB1912">
        <v>0</v>
      </c>
      <c r="AC1912">
        <v>4</v>
      </c>
      <c r="AD1912">
        <v>679</v>
      </c>
      <c r="AE1912">
        <v>6</v>
      </c>
      <c r="AF1912">
        <v>14</v>
      </c>
      <c r="AG1912">
        <v>4</v>
      </c>
      <c r="AH1912">
        <v>157</v>
      </c>
      <c r="AI1912" s="3">
        <v>0.16347569955817379</v>
      </c>
      <c r="AJ1912" s="3">
        <v>0</v>
      </c>
      <c r="AK1912" s="3">
        <v>0</v>
      </c>
      <c r="AL1912" s="3">
        <v>0</v>
      </c>
      <c r="AM1912" s="3">
        <v>5.0955414012738856E-2</v>
      </c>
      <c r="AN1912" s="2">
        <f t="shared" si="64"/>
        <v>0.15277777777777779</v>
      </c>
      <c r="AO1912" s="2">
        <v>0.21046511627906977</v>
      </c>
      <c r="AP1912">
        <f t="shared" si="65"/>
        <v>132</v>
      </c>
    </row>
    <row r="1913" spans="1:42" ht="16.5" hidden="1" customHeight="1" x14ac:dyDescent="0.25">
      <c r="A1913" s="4" t="s">
        <v>799</v>
      </c>
      <c r="B1913" t="s">
        <v>684</v>
      </c>
      <c r="D1913" t="s">
        <v>32</v>
      </c>
      <c r="E1913" t="s">
        <v>297</v>
      </c>
      <c r="F1913" t="s">
        <v>685</v>
      </c>
      <c r="G1913">
        <v>112</v>
      </c>
      <c r="H1913">
        <v>0</v>
      </c>
      <c r="I1913">
        <v>0</v>
      </c>
      <c r="J1913">
        <v>0</v>
      </c>
      <c r="K1913">
        <v>13</v>
      </c>
      <c r="L1913">
        <v>67</v>
      </c>
      <c r="M1913">
        <v>65</v>
      </c>
      <c r="N1913" s="2">
        <v>5.8311575282854654E-2</v>
      </c>
      <c r="O1913" s="2">
        <v>5.6570931244560488E-2</v>
      </c>
      <c r="P1913">
        <v>41</v>
      </c>
      <c r="Q1913" s="2">
        <v>3.8752362948960305E-2</v>
      </c>
      <c r="R1913">
        <v>1149</v>
      </c>
      <c r="S1913">
        <v>1058</v>
      </c>
      <c r="T1913">
        <v>820</v>
      </c>
      <c r="U1913">
        <v>9</v>
      </c>
      <c r="V1913">
        <v>29</v>
      </c>
      <c r="W1913">
        <v>14</v>
      </c>
      <c r="X1913">
        <v>186</v>
      </c>
      <c r="Y1913">
        <v>36</v>
      </c>
      <c r="Z1913">
        <v>0</v>
      </c>
      <c r="AA1913">
        <v>0</v>
      </c>
      <c r="AB1913">
        <v>0</v>
      </c>
      <c r="AC1913">
        <v>0</v>
      </c>
      <c r="AD1913">
        <v>896</v>
      </c>
      <c r="AE1913">
        <v>9</v>
      </c>
      <c r="AF1913">
        <v>29</v>
      </c>
      <c r="AG1913">
        <v>14</v>
      </c>
      <c r="AH1913">
        <v>199</v>
      </c>
      <c r="AI1913" s="3">
        <v>0.125</v>
      </c>
      <c r="AJ1913" s="3">
        <v>0</v>
      </c>
      <c r="AK1913" s="3">
        <v>0</v>
      </c>
      <c r="AL1913" s="3">
        <v>0</v>
      </c>
      <c r="AM1913" s="3">
        <v>6.5326633165829151E-2</v>
      </c>
      <c r="AN1913" s="2">
        <f t="shared" si="64"/>
        <v>0.11488250652741513</v>
      </c>
      <c r="AO1913" s="2">
        <v>0.21883173496076722</v>
      </c>
      <c r="AP1913">
        <f t="shared" si="65"/>
        <v>132</v>
      </c>
    </row>
    <row r="1914" spans="1:42" ht="16.5" hidden="1" customHeight="1" x14ac:dyDescent="0.25">
      <c r="A1914" s="4" t="s">
        <v>797</v>
      </c>
      <c r="B1914" t="s">
        <v>702</v>
      </c>
      <c r="D1914" t="s">
        <v>32</v>
      </c>
      <c r="E1914" t="s">
        <v>413</v>
      </c>
      <c r="F1914" t="s">
        <v>703</v>
      </c>
      <c r="G1914">
        <v>118</v>
      </c>
      <c r="H1914">
        <v>0</v>
      </c>
      <c r="I1914">
        <v>3</v>
      </c>
      <c r="J1914">
        <v>0</v>
      </c>
      <c r="K1914">
        <v>0</v>
      </c>
      <c r="L1914">
        <v>4</v>
      </c>
      <c r="M1914">
        <v>128</v>
      </c>
      <c r="N1914" s="2">
        <v>3.2284100080710249E-3</v>
      </c>
      <c r="O1914" s="2">
        <v>0.1033091202582728</v>
      </c>
      <c r="P1914">
        <v>43</v>
      </c>
      <c r="Q1914" s="2">
        <v>3.7391304347826088E-2</v>
      </c>
      <c r="R1914">
        <v>1239</v>
      </c>
      <c r="S1914">
        <v>1150</v>
      </c>
      <c r="T1914">
        <v>1009</v>
      </c>
      <c r="U1914">
        <v>20</v>
      </c>
      <c r="V1914">
        <v>29</v>
      </c>
      <c r="W1914">
        <v>17</v>
      </c>
      <c r="X1914">
        <v>75</v>
      </c>
      <c r="Y1914">
        <v>41</v>
      </c>
      <c r="Z1914">
        <v>0</v>
      </c>
      <c r="AA1914">
        <v>0</v>
      </c>
      <c r="AB1914">
        <v>0</v>
      </c>
      <c r="AC1914">
        <v>0</v>
      </c>
      <c r="AD1914">
        <v>1086</v>
      </c>
      <c r="AE1914">
        <v>20</v>
      </c>
      <c r="AF1914">
        <v>32</v>
      </c>
      <c r="AG1914">
        <v>17</v>
      </c>
      <c r="AH1914">
        <v>75</v>
      </c>
      <c r="AI1914" s="3">
        <v>0.10865561694290976</v>
      </c>
      <c r="AJ1914" s="3">
        <v>0</v>
      </c>
      <c r="AK1914" s="3">
        <v>9.375E-2</v>
      </c>
      <c r="AL1914" s="3">
        <v>0</v>
      </c>
      <c r="AM1914" s="3">
        <v>0</v>
      </c>
      <c r="AN1914" s="2">
        <f t="shared" si="64"/>
        <v>0.10653753026634383</v>
      </c>
      <c r="AO1914" s="2">
        <v>0.11707317073170732</v>
      </c>
      <c r="AP1914">
        <f t="shared" si="65"/>
        <v>132</v>
      </c>
    </row>
    <row r="1915" spans="1:42" ht="16.5" hidden="1" customHeight="1" x14ac:dyDescent="0.25">
      <c r="A1915" s="4" t="s">
        <v>801</v>
      </c>
      <c r="B1915" s="1" t="s">
        <v>502</v>
      </c>
      <c r="D1915" t="s">
        <v>32</v>
      </c>
      <c r="E1915" t="s">
        <v>498</v>
      </c>
      <c r="F1915" t="s">
        <v>503</v>
      </c>
      <c r="G1915">
        <v>118</v>
      </c>
      <c r="H1915">
        <v>0</v>
      </c>
      <c r="I1915">
        <v>0</v>
      </c>
      <c r="J1915">
        <v>0</v>
      </c>
      <c r="K1915">
        <v>10</v>
      </c>
      <c r="L1915">
        <v>0</v>
      </c>
      <c r="M1915">
        <v>132</v>
      </c>
      <c r="N1915" s="2">
        <v>0</v>
      </c>
      <c r="O1915" s="2">
        <v>9.2566619915848525E-2</v>
      </c>
      <c r="P1915">
        <v>89</v>
      </c>
      <c r="Q1915" s="2">
        <v>6.4352856109906001E-2</v>
      </c>
      <c r="R1915">
        <v>1426</v>
      </c>
      <c r="S1915">
        <v>1383</v>
      </c>
      <c r="T1915">
        <v>986</v>
      </c>
      <c r="V1915">
        <v>9</v>
      </c>
      <c r="W1915">
        <v>3</v>
      </c>
      <c r="X1915">
        <v>385</v>
      </c>
      <c r="Y1915">
        <v>80</v>
      </c>
      <c r="Z1915">
        <v>0</v>
      </c>
      <c r="AA1915">
        <v>0</v>
      </c>
      <c r="AB1915">
        <v>0</v>
      </c>
      <c r="AC1915">
        <v>3</v>
      </c>
      <c r="AD1915">
        <v>1024</v>
      </c>
      <c r="AF1915">
        <v>9</v>
      </c>
      <c r="AG1915">
        <v>3</v>
      </c>
      <c r="AH1915">
        <v>392</v>
      </c>
      <c r="AI1915" s="3">
        <v>0.115234375</v>
      </c>
      <c r="AJ1915" s="3">
        <v>0</v>
      </c>
      <c r="AK1915" s="3">
        <v>0</v>
      </c>
      <c r="AL1915" s="3">
        <v>0</v>
      </c>
      <c r="AM1915" s="3">
        <v>2.5510204081632654E-2</v>
      </c>
      <c r="AN1915" s="2">
        <f t="shared" si="64"/>
        <v>9.2566619915848525E-2</v>
      </c>
      <c r="AO1915" s="2">
        <v>0.28291316526610644</v>
      </c>
      <c r="AP1915">
        <f t="shared" si="65"/>
        <v>132</v>
      </c>
    </row>
    <row r="1916" spans="1:42" ht="16.5" hidden="1" customHeight="1" x14ac:dyDescent="0.25">
      <c r="A1916" s="5" t="s">
        <v>788</v>
      </c>
      <c r="B1916" t="s">
        <v>745</v>
      </c>
      <c r="D1916" t="s">
        <v>32</v>
      </c>
      <c r="E1916" t="s">
        <v>443</v>
      </c>
      <c r="F1916" t="s">
        <v>746</v>
      </c>
      <c r="G1916">
        <v>105</v>
      </c>
      <c r="H1916">
        <v>27</v>
      </c>
      <c r="I1916">
        <v>0</v>
      </c>
      <c r="J1916">
        <v>0</v>
      </c>
      <c r="K1916">
        <v>0</v>
      </c>
      <c r="L1916">
        <v>70</v>
      </c>
      <c r="M1916">
        <v>62</v>
      </c>
      <c r="N1916" s="2">
        <v>4.5132172791747263E-2</v>
      </c>
      <c r="O1916" s="2">
        <v>3.9974210186976146E-2</v>
      </c>
      <c r="P1916">
        <v>82</v>
      </c>
      <c r="Q1916" s="2">
        <v>5.4630246502331781E-2</v>
      </c>
      <c r="R1916">
        <v>1551</v>
      </c>
      <c r="S1916">
        <v>1501</v>
      </c>
      <c r="T1916">
        <v>1233</v>
      </c>
      <c r="U1916">
        <v>195</v>
      </c>
      <c r="V1916">
        <v>5</v>
      </c>
      <c r="W1916">
        <v>18</v>
      </c>
      <c r="X1916">
        <v>50</v>
      </c>
      <c r="Y1916">
        <v>76</v>
      </c>
      <c r="Z1916">
        <v>0</v>
      </c>
      <c r="AA1916">
        <v>0</v>
      </c>
      <c r="AB1916">
        <v>0</v>
      </c>
      <c r="AC1916">
        <v>0</v>
      </c>
      <c r="AD1916">
        <v>1262</v>
      </c>
      <c r="AE1916">
        <v>222</v>
      </c>
      <c r="AF1916">
        <v>5</v>
      </c>
      <c r="AG1916">
        <v>18</v>
      </c>
      <c r="AH1916">
        <v>50</v>
      </c>
      <c r="AI1916" s="3">
        <v>8.3201267828843101E-2</v>
      </c>
      <c r="AJ1916" s="3">
        <v>0.12162162162162163</v>
      </c>
      <c r="AK1916" s="3">
        <v>0</v>
      </c>
      <c r="AL1916" s="3">
        <v>0</v>
      </c>
      <c r="AM1916" s="3">
        <v>0</v>
      </c>
      <c r="AN1916" s="2">
        <f t="shared" si="64"/>
        <v>8.5106382978723416E-2</v>
      </c>
      <c r="AO1916" s="2">
        <v>0.18946692357096981</v>
      </c>
      <c r="AP1916">
        <f t="shared" si="65"/>
        <v>132</v>
      </c>
    </row>
    <row r="1917" spans="1:42" ht="16.5" hidden="1" customHeight="1" x14ac:dyDescent="0.25">
      <c r="A1917" s="5" t="s">
        <v>792</v>
      </c>
      <c r="B1917" t="s">
        <v>706</v>
      </c>
      <c r="D1917" t="s">
        <v>32</v>
      </c>
      <c r="E1917" t="s">
        <v>325</v>
      </c>
      <c r="F1917" t="s">
        <v>707</v>
      </c>
      <c r="G1917">
        <v>124</v>
      </c>
      <c r="H1917">
        <v>0</v>
      </c>
      <c r="I1917">
        <v>3</v>
      </c>
      <c r="J1917">
        <v>0</v>
      </c>
      <c r="K1917">
        <v>3</v>
      </c>
      <c r="L1917">
        <v>4</v>
      </c>
      <c r="M1917">
        <v>128</v>
      </c>
      <c r="N1917" s="2">
        <v>2.2358859698155395E-3</v>
      </c>
      <c r="O1917" s="2">
        <v>7.1548351034097263E-2</v>
      </c>
      <c r="P1917">
        <v>110</v>
      </c>
      <c r="Q1917" s="2">
        <v>6.2252405206564797E-2</v>
      </c>
      <c r="R1917">
        <v>1789</v>
      </c>
      <c r="S1917">
        <v>1767</v>
      </c>
      <c r="T1917">
        <v>1610</v>
      </c>
      <c r="U1917">
        <v>2</v>
      </c>
      <c r="V1917">
        <v>16</v>
      </c>
      <c r="W1917">
        <v>13</v>
      </c>
      <c r="X1917">
        <v>126</v>
      </c>
      <c r="Y1917">
        <v>107</v>
      </c>
      <c r="Z1917">
        <v>0</v>
      </c>
      <c r="AA1917">
        <v>0</v>
      </c>
      <c r="AB1917">
        <v>0</v>
      </c>
      <c r="AC1917">
        <v>0</v>
      </c>
      <c r="AD1917">
        <v>1627</v>
      </c>
      <c r="AE1917">
        <v>2</v>
      </c>
      <c r="AF1917">
        <v>19</v>
      </c>
      <c r="AG1917">
        <v>13</v>
      </c>
      <c r="AH1917">
        <v>129</v>
      </c>
      <c r="AI1917" s="3">
        <v>7.6213890596189299E-2</v>
      </c>
      <c r="AJ1917" s="3">
        <v>0</v>
      </c>
      <c r="AK1917" s="3">
        <v>0.15789473684210525</v>
      </c>
      <c r="AL1917" s="3">
        <v>0</v>
      </c>
      <c r="AM1917" s="3">
        <v>2.3255813953488372E-2</v>
      </c>
      <c r="AN1917" s="2">
        <f t="shared" si="64"/>
        <v>7.3784237003912803E-2</v>
      </c>
      <c r="AO1917" s="2">
        <v>9.1061452513966482E-2</v>
      </c>
      <c r="AP1917">
        <f t="shared" si="65"/>
        <v>132</v>
      </c>
    </row>
    <row r="1918" spans="1:42" ht="16.5" hidden="1" customHeight="1" x14ac:dyDescent="0.25">
      <c r="A1918" s="4" t="s">
        <v>798</v>
      </c>
      <c r="B1918" s="1" t="s">
        <v>467</v>
      </c>
      <c r="D1918" t="s">
        <v>32</v>
      </c>
      <c r="E1918" t="s">
        <v>463</v>
      </c>
      <c r="F1918" t="s">
        <v>468</v>
      </c>
      <c r="G1918">
        <v>121</v>
      </c>
      <c r="H1918">
        <v>4</v>
      </c>
      <c r="I1918">
        <v>0</v>
      </c>
      <c r="J1918">
        <v>0</v>
      </c>
      <c r="K1918">
        <v>0</v>
      </c>
      <c r="L1918">
        <v>47</v>
      </c>
      <c r="M1918">
        <v>85</v>
      </c>
      <c r="N1918" s="2">
        <v>2.5966850828729283E-2</v>
      </c>
      <c r="O1918" s="2">
        <v>4.6961325966850827E-2</v>
      </c>
      <c r="P1918">
        <v>363</v>
      </c>
      <c r="Q1918" s="2">
        <v>0.17785399314061734</v>
      </c>
      <c r="R1918">
        <v>1810</v>
      </c>
      <c r="S1918">
        <v>2041</v>
      </c>
      <c r="T1918">
        <v>1900</v>
      </c>
      <c r="U1918">
        <v>24</v>
      </c>
      <c r="V1918">
        <v>45</v>
      </c>
      <c r="W1918">
        <v>34</v>
      </c>
      <c r="X1918">
        <v>38</v>
      </c>
      <c r="Y1918">
        <v>331</v>
      </c>
      <c r="Z1918">
        <v>4</v>
      </c>
      <c r="AA1918">
        <v>4</v>
      </c>
      <c r="AB1918">
        <v>5</v>
      </c>
      <c r="AC1918">
        <v>13</v>
      </c>
      <c r="AD1918">
        <v>1690</v>
      </c>
      <c r="AE1918">
        <v>24</v>
      </c>
      <c r="AF1918">
        <v>41</v>
      </c>
      <c r="AG1918">
        <v>29</v>
      </c>
      <c r="AH1918">
        <v>25</v>
      </c>
      <c r="AI1918" s="3">
        <v>7.1597633136094671E-2</v>
      </c>
      <c r="AJ1918" s="3">
        <v>0.16666666666666666</v>
      </c>
      <c r="AK1918" s="3">
        <v>0</v>
      </c>
      <c r="AL1918" s="3">
        <v>0</v>
      </c>
      <c r="AM1918" s="3">
        <v>0</v>
      </c>
      <c r="AN1918" s="2">
        <f t="shared" si="64"/>
        <v>7.2928176795580113E-2</v>
      </c>
      <c r="AO1918" s="2">
        <v>6.5782200110558325E-2</v>
      </c>
      <c r="AP1918">
        <f t="shared" si="65"/>
        <v>132</v>
      </c>
    </row>
    <row r="1919" spans="1:42" ht="16.5" hidden="1" customHeight="1" x14ac:dyDescent="0.25">
      <c r="A1919" s="5" t="s">
        <v>788</v>
      </c>
      <c r="B1919" t="s">
        <v>724</v>
      </c>
      <c r="D1919" t="s">
        <v>32</v>
      </c>
      <c r="E1919" t="s">
        <v>312</v>
      </c>
      <c r="F1919" t="s">
        <v>725</v>
      </c>
      <c r="G1919">
        <v>126</v>
      </c>
      <c r="H1919">
        <v>0</v>
      </c>
      <c r="I1919">
        <v>0</v>
      </c>
      <c r="J1919">
        <v>0</v>
      </c>
      <c r="K1919">
        <v>4</v>
      </c>
      <c r="L1919">
        <v>0</v>
      </c>
      <c r="M1919">
        <v>132</v>
      </c>
      <c r="N1919" s="2">
        <v>0</v>
      </c>
      <c r="O1919" s="2">
        <v>7.2131147540983612E-2</v>
      </c>
      <c r="P1919">
        <v>79</v>
      </c>
      <c r="Q1919" s="2">
        <v>4.4456949915588073E-2</v>
      </c>
      <c r="R1919">
        <v>1830</v>
      </c>
      <c r="S1919">
        <v>1777</v>
      </c>
      <c r="T1919">
        <v>1511</v>
      </c>
      <c r="U1919">
        <v>5</v>
      </c>
      <c r="V1919">
        <v>3</v>
      </c>
      <c r="W1919">
        <v>6</v>
      </c>
      <c r="X1919">
        <v>252</v>
      </c>
      <c r="Y1919">
        <v>65</v>
      </c>
      <c r="Z1919">
        <v>0</v>
      </c>
      <c r="AA1919">
        <v>0</v>
      </c>
      <c r="AB1919">
        <v>0</v>
      </c>
      <c r="AC1919">
        <v>7</v>
      </c>
      <c r="AD1919">
        <v>1572</v>
      </c>
      <c r="AE1919">
        <v>5</v>
      </c>
      <c r="AF1919">
        <v>3</v>
      </c>
      <c r="AG1919">
        <v>6</v>
      </c>
      <c r="AH1919">
        <v>249</v>
      </c>
      <c r="AI1919" s="3">
        <v>8.0152671755725186E-2</v>
      </c>
      <c r="AJ1919" s="3">
        <v>0</v>
      </c>
      <c r="AK1919" s="3">
        <v>0</v>
      </c>
      <c r="AL1919" s="3">
        <v>0</v>
      </c>
      <c r="AM1919" s="3">
        <v>1.6064257028112448E-2</v>
      </c>
      <c r="AN1919" s="2">
        <f t="shared" si="64"/>
        <v>7.2131147540983612E-2</v>
      </c>
      <c r="AO1919" s="2">
        <v>0.14332425068119892</v>
      </c>
      <c r="AP1919">
        <f t="shared" si="65"/>
        <v>132</v>
      </c>
    </row>
    <row r="1920" spans="1:42" ht="16.5" hidden="1" customHeight="1" x14ac:dyDescent="0.25">
      <c r="A1920" s="5" t="s">
        <v>789</v>
      </c>
      <c r="B1920" t="s">
        <v>706</v>
      </c>
      <c r="D1920" t="s">
        <v>32</v>
      </c>
      <c r="E1920" t="s">
        <v>325</v>
      </c>
      <c r="F1920" t="s">
        <v>707</v>
      </c>
      <c r="G1920">
        <v>122</v>
      </c>
      <c r="H1920">
        <v>0</v>
      </c>
      <c r="I1920">
        <v>4</v>
      </c>
      <c r="J1920">
        <v>3</v>
      </c>
      <c r="K1920">
        <v>0</v>
      </c>
      <c r="L1920">
        <v>0</v>
      </c>
      <c r="M1920">
        <v>132</v>
      </c>
      <c r="N1920" s="2">
        <v>0</v>
      </c>
      <c r="O1920" s="2">
        <v>7.2052401746724892E-2</v>
      </c>
      <c r="P1920">
        <v>93</v>
      </c>
      <c r="Q1920" s="2">
        <v>5.1868377021751254E-2</v>
      </c>
      <c r="R1920">
        <v>1832</v>
      </c>
      <c r="S1920">
        <v>1793</v>
      </c>
      <c r="T1920">
        <v>1656</v>
      </c>
      <c r="U1920">
        <v>3</v>
      </c>
      <c r="V1920">
        <v>17</v>
      </c>
      <c r="W1920">
        <v>15</v>
      </c>
      <c r="X1920">
        <v>102</v>
      </c>
      <c r="Y1920">
        <v>89</v>
      </c>
      <c r="Z1920">
        <v>0</v>
      </c>
      <c r="AA1920">
        <v>0</v>
      </c>
      <c r="AB1920">
        <v>0</v>
      </c>
      <c r="AC1920">
        <v>0</v>
      </c>
      <c r="AD1920">
        <v>1689</v>
      </c>
      <c r="AE1920">
        <v>3</v>
      </c>
      <c r="AF1920">
        <v>21</v>
      </c>
      <c r="AG1920">
        <v>18</v>
      </c>
      <c r="AH1920">
        <v>102</v>
      </c>
      <c r="AI1920" s="3">
        <v>7.2232089994079332E-2</v>
      </c>
      <c r="AJ1920" s="3">
        <v>0</v>
      </c>
      <c r="AK1920" s="3">
        <v>0.19047619047619047</v>
      </c>
      <c r="AL1920" s="3">
        <v>0.16666666666666666</v>
      </c>
      <c r="AM1920" s="3">
        <v>0</v>
      </c>
      <c r="AN1920" s="2">
        <f t="shared" si="64"/>
        <v>7.2052401746724892E-2</v>
      </c>
      <c r="AO1920" s="2">
        <v>7.855973813420622E-2</v>
      </c>
      <c r="AP1920">
        <f t="shared" si="65"/>
        <v>132</v>
      </c>
    </row>
    <row r="1921" spans="1:42" ht="16.5" hidden="1" customHeight="1" x14ac:dyDescent="0.25">
      <c r="A1921" s="4" t="s">
        <v>799</v>
      </c>
      <c r="B1921" s="1" t="s">
        <v>92</v>
      </c>
      <c r="D1921" t="s">
        <v>32</v>
      </c>
      <c r="E1921" t="s">
        <v>86</v>
      </c>
      <c r="F1921" t="s">
        <v>93</v>
      </c>
      <c r="G1921">
        <v>117</v>
      </c>
      <c r="H1921">
        <v>0</v>
      </c>
      <c r="I1921">
        <v>0</v>
      </c>
      <c r="J1921">
        <v>0</v>
      </c>
      <c r="K1921">
        <v>3</v>
      </c>
      <c r="L1921">
        <v>57</v>
      </c>
      <c r="M1921">
        <v>75</v>
      </c>
      <c r="N1921" s="2">
        <v>2.74434280211844E-2</v>
      </c>
      <c r="O1921" s="2">
        <v>3.6109773712084736E-2</v>
      </c>
      <c r="P1921">
        <v>57</v>
      </c>
      <c r="Q1921" s="2">
        <v>2.8471528471528472E-2</v>
      </c>
      <c r="R1921">
        <v>2077</v>
      </c>
      <c r="S1921">
        <v>2002</v>
      </c>
      <c r="T1921">
        <v>1861</v>
      </c>
      <c r="U1921">
        <v>1</v>
      </c>
      <c r="V1921">
        <v>25</v>
      </c>
      <c r="W1921">
        <v>25</v>
      </c>
      <c r="X1921">
        <v>90</v>
      </c>
      <c r="Y1921">
        <v>52</v>
      </c>
      <c r="Z1921">
        <v>0</v>
      </c>
      <c r="AA1921">
        <v>0</v>
      </c>
      <c r="AB1921">
        <v>0</v>
      </c>
      <c r="AC1921">
        <v>0</v>
      </c>
      <c r="AD1921">
        <v>1926</v>
      </c>
      <c r="AE1921">
        <v>1</v>
      </c>
      <c r="AF1921">
        <v>25</v>
      </c>
      <c r="AG1921">
        <v>25</v>
      </c>
      <c r="AH1921">
        <v>93</v>
      </c>
      <c r="AI1921" s="3">
        <v>6.0747663551401869E-2</v>
      </c>
      <c r="AJ1921" s="3">
        <v>0</v>
      </c>
      <c r="AK1921" s="3">
        <v>0</v>
      </c>
      <c r="AL1921" s="3">
        <v>0</v>
      </c>
      <c r="AM1921" s="3">
        <v>3.2258064516129031E-2</v>
      </c>
      <c r="AN1921" s="2">
        <f t="shared" si="64"/>
        <v>6.3553201733269143E-2</v>
      </c>
      <c r="AO1921" s="2">
        <v>6.9565217391304349E-2</v>
      </c>
      <c r="AP1921">
        <f t="shared" si="65"/>
        <v>132</v>
      </c>
    </row>
    <row r="1922" spans="1:42" ht="16.5" hidden="1" customHeight="1" x14ac:dyDescent="0.25">
      <c r="A1922" s="5" t="s">
        <v>789</v>
      </c>
      <c r="B1922" s="1" t="s">
        <v>212</v>
      </c>
      <c r="C1922" t="s">
        <v>36</v>
      </c>
      <c r="D1922" t="s">
        <v>43</v>
      </c>
      <c r="E1922" t="s">
        <v>38</v>
      </c>
      <c r="F1922" t="s">
        <v>213</v>
      </c>
      <c r="G1922">
        <v>66</v>
      </c>
      <c r="H1922">
        <v>0</v>
      </c>
      <c r="I1922">
        <v>28</v>
      </c>
      <c r="J1922">
        <v>9</v>
      </c>
      <c r="K1922">
        <v>9</v>
      </c>
      <c r="L1922">
        <v>15</v>
      </c>
      <c r="M1922">
        <v>117</v>
      </c>
      <c r="N1922" s="2">
        <v>1.3921113689095127E-3</v>
      </c>
      <c r="O1922" s="2">
        <v>1.0858468677494199E-2</v>
      </c>
      <c r="P1922">
        <v>10</v>
      </c>
      <c r="Q1922" s="2">
        <v>9.3870271285084012E-4</v>
      </c>
      <c r="R1922">
        <v>10775</v>
      </c>
      <c r="S1922">
        <v>10653</v>
      </c>
      <c r="T1922">
        <v>7642</v>
      </c>
      <c r="U1922">
        <v>104</v>
      </c>
      <c r="V1922">
        <v>1231</v>
      </c>
      <c r="W1922">
        <v>933</v>
      </c>
      <c r="X1922">
        <v>743</v>
      </c>
      <c r="Y1922">
        <v>5</v>
      </c>
      <c r="Z1922">
        <v>0</v>
      </c>
      <c r="AA1922">
        <v>0</v>
      </c>
      <c r="AB1922">
        <v>0</v>
      </c>
      <c r="AC1922">
        <v>0</v>
      </c>
      <c r="AD1922">
        <v>7703</v>
      </c>
      <c r="AE1922">
        <v>104</v>
      </c>
      <c r="AF1922">
        <v>1259</v>
      </c>
      <c r="AG1922">
        <v>942</v>
      </c>
      <c r="AH1922">
        <v>752</v>
      </c>
      <c r="AI1922" s="3">
        <v>8.5680903544073737E-3</v>
      </c>
      <c r="AJ1922" s="3">
        <v>0</v>
      </c>
      <c r="AK1922" s="3">
        <v>2.2239872915011914E-2</v>
      </c>
      <c r="AL1922" s="3">
        <v>9.5541401273885346E-3</v>
      </c>
      <c r="AM1922" s="3">
        <v>1.1968085106382979E-2</v>
      </c>
      <c r="AN1922" s="2">
        <f t="shared" si="64"/>
        <v>1.2250580046403711E-2</v>
      </c>
      <c r="AO1922" s="2">
        <v>0.2841078066914498</v>
      </c>
      <c r="AP1922">
        <f t="shared" si="65"/>
        <v>132</v>
      </c>
    </row>
    <row r="1923" spans="1:42" ht="16.5" hidden="1" customHeight="1" x14ac:dyDescent="0.25">
      <c r="A1923" s="5" t="s">
        <v>792</v>
      </c>
      <c r="B1923" t="s">
        <v>712</v>
      </c>
      <c r="D1923" t="s">
        <v>32</v>
      </c>
      <c r="E1923" t="s">
        <v>534</v>
      </c>
      <c r="F1923" t="s">
        <v>713</v>
      </c>
      <c r="G1923">
        <v>122</v>
      </c>
      <c r="H1923">
        <v>0</v>
      </c>
      <c r="I1923">
        <v>4</v>
      </c>
      <c r="J1923">
        <v>0</v>
      </c>
      <c r="K1923">
        <v>0</v>
      </c>
      <c r="L1923">
        <v>0</v>
      </c>
      <c r="M1923">
        <v>131</v>
      </c>
      <c r="N1923" s="2">
        <v>0</v>
      </c>
      <c r="O1923" s="2">
        <v>0.31414868105515587</v>
      </c>
      <c r="P1923">
        <v>38</v>
      </c>
      <c r="Q1923" s="2">
        <v>0.11728395061728394</v>
      </c>
      <c r="R1923">
        <v>417</v>
      </c>
      <c r="S1923">
        <v>324</v>
      </c>
      <c r="T1923">
        <v>318</v>
      </c>
      <c r="U1923">
        <v>0</v>
      </c>
      <c r="V1923">
        <v>3</v>
      </c>
      <c r="W1923">
        <v>0</v>
      </c>
      <c r="X1923">
        <v>3</v>
      </c>
      <c r="Y1923">
        <v>35</v>
      </c>
      <c r="Z1923">
        <v>0</v>
      </c>
      <c r="AA1923">
        <v>0</v>
      </c>
      <c r="AB1923">
        <v>0</v>
      </c>
      <c r="AC1923">
        <v>0</v>
      </c>
      <c r="AD1923">
        <v>405</v>
      </c>
      <c r="AE1923">
        <v>0</v>
      </c>
      <c r="AF1923">
        <v>7</v>
      </c>
      <c r="AG1923">
        <v>0</v>
      </c>
      <c r="AH1923">
        <v>3</v>
      </c>
      <c r="AI1923" s="3">
        <v>0.3012345679012346</v>
      </c>
      <c r="AJ1923" s="3">
        <v>0</v>
      </c>
      <c r="AK1923" s="3">
        <v>0.5714285714285714</v>
      </c>
      <c r="AL1923" s="3">
        <v>0</v>
      </c>
      <c r="AM1923" s="3">
        <v>0</v>
      </c>
      <c r="AN1923" s="2">
        <f t="shared" si="64"/>
        <v>0.31414868105515587</v>
      </c>
      <c r="AO1923" s="2">
        <v>2.4096385542168676E-2</v>
      </c>
      <c r="AP1923">
        <f t="shared" si="65"/>
        <v>131</v>
      </c>
    </row>
    <row r="1924" spans="1:42" ht="16.5" hidden="1" customHeight="1" x14ac:dyDescent="0.25">
      <c r="A1924" s="4" t="s">
        <v>799</v>
      </c>
      <c r="B1924" t="s">
        <v>747</v>
      </c>
      <c r="D1924" t="s">
        <v>32</v>
      </c>
      <c r="E1924" t="s">
        <v>144</v>
      </c>
      <c r="F1924" t="s">
        <v>748</v>
      </c>
      <c r="G1924">
        <v>74</v>
      </c>
      <c r="H1924">
        <v>0</v>
      </c>
      <c r="I1924">
        <v>0</v>
      </c>
      <c r="J1924">
        <v>50</v>
      </c>
      <c r="K1924">
        <v>0</v>
      </c>
      <c r="L1924">
        <v>3</v>
      </c>
      <c r="M1924">
        <v>128</v>
      </c>
      <c r="N1924" s="2">
        <v>5.9880239520958087E-3</v>
      </c>
      <c r="O1924" s="2">
        <v>0.2554890219560878</v>
      </c>
      <c r="P1924">
        <v>32</v>
      </c>
      <c r="Q1924" s="2">
        <v>7.9601990049751242E-2</v>
      </c>
      <c r="R1924">
        <v>501</v>
      </c>
      <c r="S1924">
        <v>402</v>
      </c>
      <c r="T1924">
        <v>282</v>
      </c>
      <c r="U1924">
        <v>2</v>
      </c>
      <c r="V1924">
        <v>6</v>
      </c>
      <c r="W1924">
        <v>102</v>
      </c>
      <c r="X1924">
        <v>10</v>
      </c>
      <c r="Y1924">
        <v>23</v>
      </c>
      <c r="Z1924">
        <v>0</v>
      </c>
      <c r="AA1924">
        <v>0</v>
      </c>
      <c r="AB1924">
        <v>3</v>
      </c>
      <c r="AC1924">
        <v>0</v>
      </c>
      <c r="AD1924">
        <v>333</v>
      </c>
      <c r="AE1924">
        <v>2</v>
      </c>
      <c r="AF1924">
        <v>6</v>
      </c>
      <c r="AG1924">
        <v>149</v>
      </c>
      <c r="AH1924">
        <v>10</v>
      </c>
      <c r="AI1924" s="3">
        <v>0.22222222222222221</v>
      </c>
      <c r="AJ1924" s="3">
        <v>0</v>
      </c>
      <c r="AK1924" s="3">
        <v>0</v>
      </c>
      <c r="AL1924" s="3">
        <v>0.33557046979865773</v>
      </c>
      <c r="AM1924" s="3">
        <v>0</v>
      </c>
      <c r="AN1924" s="2">
        <f t="shared" si="64"/>
        <v>0.2614770459081836</v>
      </c>
      <c r="AO1924" s="2">
        <v>0.33400000000000002</v>
      </c>
      <c r="AP1924">
        <f t="shared" si="65"/>
        <v>131</v>
      </c>
    </row>
    <row r="1925" spans="1:42" ht="16.5" hidden="1" customHeight="1" x14ac:dyDescent="0.25">
      <c r="A1925" s="4" t="s">
        <v>798</v>
      </c>
      <c r="B1925" s="1" t="s">
        <v>407</v>
      </c>
      <c r="D1925" t="s">
        <v>32</v>
      </c>
      <c r="E1925" t="s">
        <v>408</v>
      </c>
      <c r="F1925" t="s">
        <v>409</v>
      </c>
      <c r="G1925">
        <v>123</v>
      </c>
      <c r="H1925">
        <v>0</v>
      </c>
      <c r="I1925">
        <v>0</v>
      </c>
      <c r="J1925">
        <v>0</v>
      </c>
      <c r="K1925">
        <v>0</v>
      </c>
      <c r="L1925">
        <v>3</v>
      </c>
      <c r="M1925">
        <v>128</v>
      </c>
      <c r="N1925" s="2">
        <v>5.8027079303675051E-3</v>
      </c>
      <c r="O1925" s="2">
        <v>0.24758220502901354</v>
      </c>
      <c r="P1925">
        <v>60</v>
      </c>
      <c r="Q1925" s="2">
        <v>0.13452914798206278</v>
      </c>
      <c r="R1925">
        <v>517</v>
      </c>
      <c r="S1925">
        <v>446</v>
      </c>
      <c r="T1925">
        <v>439</v>
      </c>
      <c r="U1925">
        <v>1</v>
      </c>
      <c r="V1925">
        <v>1</v>
      </c>
      <c r="W1925">
        <v>0</v>
      </c>
      <c r="X1925">
        <v>5</v>
      </c>
      <c r="Y1925">
        <v>57</v>
      </c>
      <c r="Z1925">
        <v>0</v>
      </c>
      <c r="AA1925">
        <v>0</v>
      </c>
      <c r="AB1925">
        <v>0</v>
      </c>
      <c r="AC1925">
        <v>0</v>
      </c>
      <c r="AD1925">
        <v>505</v>
      </c>
      <c r="AE1925">
        <v>1</v>
      </c>
      <c r="AF1925">
        <v>1</v>
      </c>
      <c r="AG1925">
        <v>0</v>
      </c>
      <c r="AH1925">
        <v>5</v>
      </c>
      <c r="AI1925" s="3">
        <v>0.24356435643564356</v>
      </c>
      <c r="AJ1925" s="3">
        <v>0</v>
      </c>
      <c r="AK1925" s="3">
        <v>0</v>
      </c>
      <c r="AL1925" s="3">
        <v>0</v>
      </c>
      <c r="AM1925" s="3">
        <v>0</v>
      </c>
      <c r="AN1925" s="2">
        <f t="shared" si="64"/>
        <v>0.25338491295938104</v>
      </c>
      <c r="AO1925" s="2">
        <v>1.3671875E-2</v>
      </c>
      <c r="AP1925">
        <f t="shared" si="65"/>
        <v>131</v>
      </c>
    </row>
    <row r="1926" spans="1:42" ht="16.5" hidden="1" customHeight="1" x14ac:dyDescent="0.25">
      <c r="A1926" s="5" t="s">
        <v>794</v>
      </c>
      <c r="B1926" t="s">
        <v>728</v>
      </c>
      <c r="D1926" t="s">
        <v>32</v>
      </c>
      <c r="E1926" t="s">
        <v>144</v>
      </c>
      <c r="F1926" t="s">
        <v>729</v>
      </c>
      <c r="G1926">
        <v>127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131</v>
      </c>
      <c r="N1926" s="2">
        <v>0</v>
      </c>
      <c r="O1926" s="2">
        <v>0.2227891156462585</v>
      </c>
      <c r="P1926">
        <v>16</v>
      </c>
      <c r="Q1926" s="2">
        <v>3.382663847780127E-2</v>
      </c>
      <c r="R1926">
        <v>588</v>
      </c>
      <c r="S1926">
        <v>473</v>
      </c>
      <c r="T1926">
        <v>437</v>
      </c>
      <c r="U1926">
        <v>6</v>
      </c>
      <c r="V1926">
        <v>5</v>
      </c>
      <c r="W1926">
        <v>14</v>
      </c>
      <c r="X1926">
        <v>11</v>
      </c>
      <c r="Y1926">
        <v>14</v>
      </c>
      <c r="Z1926">
        <v>0</v>
      </c>
      <c r="AA1926">
        <v>0</v>
      </c>
      <c r="AB1926">
        <v>0</v>
      </c>
      <c r="AC1926">
        <v>0</v>
      </c>
      <c r="AD1926">
        <v>550</v>
      </c>
      <c r="AE1926">
        <v>6</v>
      </c>
      <c r="AF1926">
        <v>5</v>
      </c>
      <c r="AG1926">
        <v>14</v>
      </c>
      <c r="AH1926">
        <v>11</v>
      </c>
      <c r="AI1926" s="3">
        <v>0.2309090909090909</v>
      </c>
      <c r="AJ1926" s="3">
        <v>0</v>
      </c>
      <c r="AK1926" s="3">
        <v>0</v>
      </c>
      <c r="AL1926" s="3">
        <v>0</v>
      </c>
      <c r="AM1926" s="3">
        <v>0</v>
      </c>
      <c r="AN1926" s="2">
        <f t="shared" si="64"/>
        <v>0.2227891156462585</v>
      </c>
      <c r="AO1926" s="2">
        <v>6.1433447098976107E-2</v>
      </c>
      <c r="AP1926">
        <f t="shared" si="65"/>
        <v>131</v>
      </c>
    </row>
    <row r="1927" spans="1:42" ht="16.5" hidden="1" customHeight="1" x14ac:dyDescent="0.25">
      <c r="A1927" s="5" t="s">
        <v>794</v>
      </c>
      <c r="B1927" t="s">
        <v>737</v>
      </c>
      <c r="D1927" t="s">
        <v>32</v>
      </c>
      <c r="E1927" t="s">
        <v>636</v>
      </c>
      <c r="F1927" t="s">
        <v>738</v>
      </c>
      <c r="G1927">
        <v>112</v>
      </c>
      <c r="H1927">
        <v>0</v>
      </c>
      <c r="I1927">
        <v>0</v>
      </c>
      <c r="J1927">
        <v>0</v>
      </c>
      <c r="K1927">
        <v>10</v>
      </c>
      <c r="L1927">
        <v>21</v>
      </c>
      <c r="M1927">
        <v>110</v>
      </c>
      <c r="N1927" s="2">
        <v>2.9914529914529916E-2</v>
      </c>
      <c r="O1927" s="2">
        <v>0.15669515669515668</v>
      </c>
      <c r="P1927">
        <v>19</v>
      </c>
      <c r="Q1927" s="2">
        <v>3.2203389830508473E-2</v>
      </c>
      <c r="R1927">
        <v>702</v>
      </c>
      <c r="S1927">
        <v>590</v>
      </c>
      <c r="T1927">
        <v>425</v>
      </c>
      <c r="U1927">
        <v>0</v>
      </c>
      <c r="V1927">
        <v>1</v>
      </c>
      <c r="W1927">
        <v>6</v>
      </c>
      <c r="X1927">
        <v>158</v>
      </c>
      <c r="Y1927">
        <v>15</v>
      </c>
      <c r="Z1927">
        <v>0</v>
      </c>
      <c r="AA1927">
        <v>0</v>
      </c>
      <c r="AB1927">
        <v>0</v>
      </c>
      <c r="AC1927">
        <v>4</v>
      </c>
      <c r="AD1927">
        <v>522</v>
      </c>
      <c r="AE1927">
        <v>0</v>
      </c>
      <c r="AF1927">
        <v>1</v>
      </c>
      <c r="AG1927">
        <v>6</v>
      </c>
      <c r="AH1927">
        <v>164</v>
      </c>
      <c r="AI1927" s="3">
        <v>0.21455938697318008</v>
      </c>
      <c r="AJ1927" s="3">
        <v>0</v>
      </c>
      <c r="AK1927" s="3">
        <v>0</v>
      </c>
      <c r="AL1927" s="3">
        <v>0</v>
      </c>
      <c r="AM1927" s="3">
        <v>6.097560975609756E-2</v>
      </c>
      <c r="AN1927" s="2">
        <f t="shared" si="64"/>
        <v>0.1866096866096866</v>
      </c>
      <c r="AO1927" s="2">
        <v>0.24675324675324675</v>
      </c>
      <c r="AP1927">
        <f t="shared" si="65"/>
        <v>131</v>
      </c>
    </row>
    <row r="1928" spans="1:42" ht="16.5" hidden="1" customHeight="1" x14ac:dyDescent="0.25">
      <c r="A1928" s="5" t="s">
        <v>802</v>
      </c>
      <c r="B1928" t="s">
        <v>611</v>
      </c>
      <c r="D1928" t="s">
        <v>32</v>
      </c>
      <c r="E1928" t="s">
        <v>81</v>
      </c>
      <c r="F1928" t="s">
        <v>612</v>
      </c>
      <c r="G1928">
        <v>131</v>
      </c>
      <c r="H1928">
        <v>0</v>
      </c>
      <c r="I1928">
        <v>0</v>
      </c>
      <c r="J1928">
        <v>0</v>
      </c>
      <c r="K1928">
        <v>0</v>
      </c>
      <c r="L1928">
        <v>8</v>
      </c>
      <c r="M1928">
        <v>123</v>
      </c>
      <c r="N1928" s="2">
        <v>7.1877807726864335E-3</v>
      </c>
      <c r="O1928" s="2">
        <v>0.11051212938005391</v>
      </c>
      <c r="P1928">
        <v>22</v>
      </c>
      <c r="Q1928" s="2">
        <v>2.1912350597609563E-2</v>
      </c>
      <c r="R1928">
        <v>1113</v>
      </c>
      <c r="S1928">
        <v>1004</v>
      </c>
      <c r="T1928">
        <v>976</v>
      </c>
      <c r="U1928">
        <v>0</v>
      </c>
      <c r="V1928">
        <v>9</v>
      </c>
      <c r="W1928">
        <v>9</v>
      </c>
      <c r="X1928">
        <v>10</v>
      </c>
      <c r="Y1928">
        <v>18</v>
      </c>
      <c r="Z1928">
        <v>0</v>
      </c>
      <c r="AA1928">
        <v>0</v>
      </c>
      <c r="AB1928">
        <v>0</v>
      </c>
      <c r="AC1928">
        <v>0</v>
      </c>
      <c r="AD1928">
        <v>1089</v>
      </c>
      <c r="AE1928">
        <v>0</v>
      </c>
      <c r="AF1928">
        <v>9</v>
      </c>
      <c r="AG1928">
        <v>9</v>
      </c>
      <c r="AH1928">
        <v>10</v>
      </c>
      <c r="AI1928" s="3">
        <v>0.12029384756657484</v>
      </c>
      <c r="AJ1928" s="3">
        <v>0</v>
      </c>
      <c r="AK1928" s="3">
        <v>0</v>
      </c>
      <c r="AL1928" s="3">
        <v>0</v>
      </c>
      <c r="AM1928" s="3">
        <v>0</v>
      </c>
      <c r="AN1928" s="2">
        <f t="shared" si="64"/>
        <v>0.11769991015274034</v>
      </c>
      <c r="AO1928" s="2">
        <v>2.5067144136078783E-2</v>
      </c>
      <c r="AP1928">
        <f t="shared" si="65"/>
        <v>131</v>
      </c>
    </row>
    <row r="1929" spans="1:42" ht="16.5" hidden="1" customHeight="1" x14ac:dyDescent="0.25">
      <c r="A1929" s="4" t="s">
        <v>796</v>
      </c>
      <c r="B1929" t="s">
        <v>638</v>
      </c>
      <c r="D1929" t="s">
        <v>32</v>
      </c>
      <c r="E1929" t="s">
        <v>134</v>
      </c>
      <c r="F1929" t="s">
        <v>639</v>
      </c>
      <c r="G1929">
        <v>107</v>
      </c>
      <c r="H1929">
        <v>3</v>
      </c>
      <c r="I1929">
        <v>0</v>
      </c>
      <c r="J1929">
        <v>0</v>
      </c>
      <c r="K1929">
        <v>13</v>
      </c>
      <c r="L1929">
        <v>0</v>
      </c>
      <c r="M1929">
        <v>131</v>
      </c>
      <c r="N1929" s="2">
        <v>0</v>
      </c>
      <c r="O1929" s="2">
        <v>0.1145104895104895</v>
      </c>
      <c r="P1929">
        <v>434</v>
      </c>
      <c r="Q1929" s="2">
        <v>0.29993089149965446</v>
      </c>
      <c r="R1929">
        <v>1144</v>
      </c>
      <c r="S1929">
        <v>1447</v>
      </c>
      <c r="T1929">
        <v>1335</v>
      </c>
      <c r="U1929">
        <v>13</v>
      </c>
      <c r="V1929">
        <v>11</v>
      </c>
      <c r="W1929">
        <v>3</v>
      </c>
      <c r="X1929">
        <v>85</v>
      </c>
      <c r="Y1929">
        <v>409</v>
      </c>
      <c r="Z1929">
        <v>0</v>
      </c>
      <c r="AA1929">
        <v>0</v>
      </c>
      <c r="AB1929">
        <v>3</v>
      </c>
      <c r="AC1929">
        <v>16</v>
      </c>
      <c r="AD1929">
        <v>1033</v>
      </c>
      <c r="AE1929">
        <v>16</v>
      </c>
      <c r="AF1929">
        <v>11</v>
      </c>
      <c r="AG1929">
        <v>0</v>
      </c>
      <c r="AH1929">
        <v>82</v>
      </c>
      <c r="AI1929" s="3">
        <v>0.10358180058083252</v>
      </c>
      <c r="AJ1929" s="3">
        <v>0.1875</v>
      </c>
      <c r="AK1929" s="3">
        <v>0</v>
      </c>
      <c r="AL1929" s="3">
        <v>0</v>
      </c>
      <c r="AM1929" s="3">
        <v>0.15853658536585366</v>
      </c>
      <c r="AN1929" s="2">
        <f t="shared" si="64"/>
        <v>0.1145104895104895</v>
      </c>
      <c r="AO1929" s="2">
        <v>9.5446584938704032E-2</v>
      </c>
      <c r="AP1929">
        <f t="shared" si="65"/>
        <v>131</v>
      </c>
    </row>
    <row r="1930" spans="1:42" ht="16.5" hidden="1" customHeight="1" x14ac:dyDescent="0.25">
      <c r="A1930" s="5" t="s">
        <v>789</v>
      </c>
      <c r="B1930" s="1" t="s">
        <v>62</v>
      </c>
      <c r="D1930" t="s">
        <v>32</v>
      </c>
      <c r="E1930" t="s">
        <v>60</v>
      </c>
      <c r="F1930" t="s">
        <v>63</v>
      </c>
      <c r="G1930">
        <v>112</v>
      </c>
      <c r="H1930">
        <v>3</v>
      </c>
      <c r="I1930">
        <v>0</v>
      </c>
      <c r="J1930">
        <v>0</v>
      </c>
      <c r="K1930">
        <v>0</v>
      </c>
      <c r="L1930">
        <v>0</v>
      </c>
      <c r="M1930">
        <v>131</v>
      </c>
      <c r="N1930" s="2">
        <v>0</v>
      </c>
      <c r="O1930" s="2">
        <v>0.107113654946852</v>
      </c>
      <c r="P1930">
        <v>100</v>
      </c>
      <c r="Q1930" s="2">
        <v>8.3892617449664433E-2</v>
      </c>
      <c r="R1930">
        <v>1223</v>
      </c>
      <c r="S1930">
        <v>1192</v>
      </c>
      <c r="T1930">
        <v>1082</v>
      </c>
      <c r="U1930">
        <v>85</v>
      </c>
      <c r="V1930">
        <v>9</v>
      </c>
      <c r="W1930">
        <v>8</v>
      </c>
      <c r="X1930">
        <v>8</v>
      </c>
      <c r="Y1930">
        <v>97</v>
      </c>
      <c r="Z1930">
        <v>0</v>
      </c>
      <c r="AA1930">
        <v>0</v>
      </c>
      <c r="AB1930">
        <v>0</v>
      </c>
      <c r="AC1930">
        <v>0</v>
      </c>
      <c r="AD1930">
        <v>1097</v>
      </c>
      <c r="AE1930">
        <v>88</v>
      </c>
      <c r="AF1930">
        <v>9</v>
      </c>
      <c r="AG1930">
        <v>8</v>
      </c>
      <c r="AH1930">
        <v>8</v>
      </c>
      <c r="AI1930" s="3">
        <v>0.10209662716499544</v>
      </c>
      <c r="AJ1930" s="3">
        <v>3.4090909090909088E-2</v>
      </c>
      <c r="AK1930" s="3">
        <v>0</v>
      </c>
      <c r="AL1930" s="3">
        <v>0</v>
      </c>
      <c r="AM1930" s="3">
        <v>0</v>
      </c>
      <c r="AN1930" s="2">
        <f t="shared" si="64"/>
        <v>0.107113654946852</v>
      </c>
      <c r="AO1930" s="2">
        <v>9.3388429752066113E-2</v>
      </c>
      <c r="AP1930">
        <f t="shared" si="65"/>
        <v>131</v>
      </c>
    </row>
    <row r="1931" spans="1:42" ht="16.5" hidden="1" customHeight="1" x14ac:dyDescent="0.25">
      <c r="A1931" s="4" t="s">
        <v>798</v>
      </c>
      <c r="B1931" s="1" t="s">
        <v>272</v>
      </c>
      <c r="D1931" t="s">
        <v>32</v>
      </c>
      <c r="E1931" t="s">
        <v>273</v>
      </c>
      <c r="F1931" t="s">
        <v>274</v>
      </c>
      <c r="G1931">
        <v>121</v>
      </c>
      <c r="H1931">
        <v>0</v>
      </c>
      <c r="I1931">
        <v>0</v>
      </c>
      <c r="J1931">
        <v>0</v>
      </c>
      <c r="K1931">
        <v>7</v>
      </c>
      <c r="L1931">
        <v>0</v>
      </c>
      <c r="M1931">
        <v>131</v>
      </c>
      <c r="N1931" s="2">
        <v>0</v>
      </c>
      <c r="O1931" s="2">
        <v>9.9092284417549165E-2</v>
      </c>
      <c r="P1931">
        <v>216</v>
      </c>
      <c r="Q1931" s="2">
        <v>0.15351812366737741</v>
      </c>
      <c r="R1931">
        <v>1322</v>
      </c>
      <c r="S1931">
        <v>1407</v>
      </c>
      <c r="T1931">
        <v>1316</v>
      </c>
      <c r="U1931">
        <v>5</v>
      </c>
      <c r="V1931">
        <v>10</v>
      </c>
      <c r="W1931">
        <v>5</v>
      </c>
      <c r="X1931">
        <v>71</v>
      </c>
      <c r="Y1931">
        <v>182</v>
      </c>
      <c r="Z1931">
        <v>0</v>
      </c>
      <c r="AA1931">
        <v>0</v>
      </c>
      <c r="AB1931">
        <v>0</v>
      </c>
      <c r="AC1931">
        <v>22</v>
      </c>
      <c r="AD1931">
        <v>1255</v>
      </c>
      <c r="AE1931">
        <v>5</v>
      </c>
      <c r="AF1931">
        <v>10</v>
      </c>
      <c r="AG1931">
        <v>5</v>
      </c>
      <c r="AH1931">
        <v>56</v>
      </c>
      <c r="AI1931" s="3">
        <v>9.6414342629482078E-2</v>
      </c>
      <c r="AJ1931" s="3">
        <v>0</v>
      </c>
      <c r="AK1931" s="3">
        <v>0</v>
      </c>
      <c r="AL1931" s="3">
        <v>0</v>
      </c>
      <c r="AM1931" s="3">
        <v>0.125</v>
      </c>
      <c r="AN1931" s="2">
        <f t="shared" si="64"/>
        <v>9.9092284417549165E-2</v>
      </c>
      <c r="AO1931" s="2">
        <v>5.7099924868519912E-2</v>
      </c>
      <c r="AP1931">
        <f t="shared" si="65"/>
        <v>131</v>
      </c>
    </row>
    <row r="1932" spans="1:42" ht="16.5" hidden="1" customHeight="1" x14ac:dyDescent="0.25">
      <c r="A1932" s="5" t="s">
        <v>790</v>
      </c>
      <c r="B1932" t="s">
        <v>706</v>
      </c>
      <c r="D1932" t="s">
        <v>32</v>
      </c>
      <c r="E1932" t="s">
        <v>325</v>
      </c>
      <c r="F1932" t="s">
        <v>707</v>
      </c>
      <c r="G1932">
        <v>124</v>
      </c>
      <c r="H1932">
        <v>0</v>
      </c>
      <c r="I1932">
        <v>4</v>
      </c>
      <c r="J1932">
        <v>0</v>
      </c>
      <c r="K1932">
        <v>0</v>
      </c>
      <c r="L1932">
        <v>0</v>
      </c>
      <c r="M1932">
        <v>131</v>
      </c>
      <c r="N1932" s="2">
        <v>0</v>
      </c>
      <c r="O1932" s="2">
        <v>7.0241286863270774E-2</v>
      </c>
      <c r="P1932">
        <v>88</v>
      </c>
      <c r="Q1932" s="2">
        <v>4.8298572996706916E-2</v>
      </c>
      <c r="R1932">
        <v>1865</v>
      </c>
      <c r="S1932">
        <v>1822</v>
      </c>
      <c r="T1932">
        <v>1667</v>
      </c>
      <c r="U1932">
        <v>3</v>
      </c>
      <c r="V1932">
        <v>9</v>
      </c>
      <c r="W1932">
        <v>14</v>
      </c>
      <c r="X1932">
        <v>129</v>
      </c>
      <c r="Y1932">
        <v>84</v>
      </c>
      <c r="Z1932">
        <v>0</v>
      </c>
      <c r="AA1932">
        <v>0</v>
      </c>
      <c r="AB1932">
        <v>0</v>
      </c>
      <c r="AC1932">
        <v>0</v>
      </c>
      <c r="AD1932">
        <v>1707</v>
      </c>
      <c r="AE1932">
        <v>3</v>
      </c>
      <c r="AF1932">
        <v>13</v>
      </c>
      <c r="AG1932">
        <v>14</v>
      </c>
      <c r="AH1932">
        <v>129</v>
      </c>
      <c r="AI1932" s="3">
        <v>7.2642062097246635E-2</v>
      </c>
      <c r="AJ1932" s="3">
        <v>0</v>
      </c>
      <c r="AK1932" s="3">
        <v>0.30769230769230771</v>
      </c>
      <c r="AL1932" s="3">
        <v>0</v>
      </c>
      <c r="AM1932" s="3">
        <v>0</v>
      </c>
      <c r="AN1932" s="2">
        <f t="shared" si="64"/>
        <v>7.0241286863270774E-2</v>
      </c>
      <c r="AO1932" s="2">
        <v>8.5209003215434079E-2</v>
      </c>
      <c r="AP1932">
        <f t="shared" si="65"/>
        <v>131</v>
      </c>
    </row>
    <row r="1933" spans="1:42" ht="16.5" hidden="1" customHeight="1" x14ac:dyDescent="0.25">
      <c r="A1933" s="4" t="s">
        <v>797</v>
      </c>
      <c r="B1933" s="1" t="s">
        <v>370</v>
      </c>
      <c r="D1933" t="s">
        <v>32</v>
      </c>
      <c r="E1933" t="s">
        <v>368</v>
      </c>
      <c r="F1933" t="s">
        <v>371</v>
      </c>
      <c r="G1933">
        <v>126</v>
      </c>
      <c r="H1933">
        <v>0</v>
      </c>
      <c r="I1933">
        <v>3</v>
      </c>
      <c r="J1933">
        <v>0</v>
      </c>
      <c r="K1933">
        <v>0</v>
      </c>
      <c r="L1933">
        <v>29</v>
      </c>
      <c r="M1933">
        <v>102</v>
      </c>
      <c r="N1933" s="2">
        <v>1.4399205561072492E-2</v>
      </c>
      <c r="O1933" s="2">
        <v>5.0645481628599803E-2</v>
      </c>
      <c r="P1933">
        <v>63</v>
      </c>
      <c r="Q1933" s="2">
        <v>3.237410071942446E-2</v>
      </c>
      <c r="R1933">
        <v>2014</v>
      </c>
      <c r="S1933">
        <v>1946</v>
      </c>
      <c r="T1933">
        <v>1562</v>
      </c>
      <c r="U1933">
        <v>6</v>
      </c>
      <c r="V1933">
        <v>141</v>
      </c>
      <c r="W1933">
        <v>39</v>
      </c>
      <c r="X1933">
        <v>198</v>
      </c>
      <c r="Y1933">
        <v>51</v>
      </c>
      <c r="Z1933">
        <v>0</v>
      </c>
      <c r="AA1933">
        <v>0</v>
      </c>
      <c r="AB1933">
        <v>0</v>
      </c>
      <c r="AC1933">
        <v>5</v>
      </c>
      <c r="AD1933">
        <v>1637</v>
      </c>
      <c r="AE1933">
        <v>6</v>
      </c>
      <c r="AF1933">
        <v>144</v>
      </c>
      <c r="AG1933">
        <v>39</v>
      </c>
      <c r="AH1933">
        <v>193</v>
      </c>
      <c r="AI1933" s="3">
        <v>7.6970067196090411E-2</v>
      </c>
      <c r="AJ1933" s="3">
        <v>0</v>
      </c>
      <c r="AK1933" s="3">
        <v>2.0833333333333332E-2</v>
      </c>
      <c r="AL1933" s="3">
        <v>0</v>
      </c>
      <c r="AM1933" s="3">
        <v>0</v>
      </c>
      <c r="AN1933" s="2">
        <f t="shared" si="64"/>
        <v>6.5044687189672296E-2</v>
      </c>
      <c r="AO1933" s="2">
        <v>0.1892025755324418</v>
      </c>
      <c r="AP1933">
        <f t="shared" si="65"/>
        <v>131</v>
      </c>
    </row>
    <row r="1934" spans="1:42" ht="16.5" hidden="1" customHeight="1" x14ac:dyDescent="0.25">
      <c r="A1934" s="5" t="s">
        <v>790</v>
      </c>
      <c r="B1934" s="1" t="s">
        <v>404</v>
      </c>
      <c r="D1934" t="s">
        <v>32</v>
      </c>
      <c r="E1934" t="s">
        <v>405</v>
      </c>
      <c r="F1934" t="s">
        <v>406</v>
      </c>
      <c r="G1934">
        <v>116</v>
      </c>
      <c r="H1934">
        <v>3</v>
      </c>
      <c r="I1934">
        <v>0</v>
      </c>
      <c r="J1934">
        <v>0</v>
      </c>
      <c r="K1934">
        <v>0</v>
      </c>
      <c r="L1934">
        <v>0</v>
      </c>
      <c r="M1934">
        <v>131</v>
      </c>
      <c r="N1934" s="2">
        <v>0</v>
      </c>
      <c r="O1934" s="2">
        <v>6.1734213006597552E-2</v>
      </c>
      <c r="P1934">
        <v>46</v>
      </c>
      <c r="Q1934" s="2">
        <v>2.2582228767795778E-2</v>
      </c>
      <c r="R1934">
        <v>2122</v>
      </c>
      <c r="S1934">
        <v>2037</v>
      </c>
      <c r="T1934">
        <v>1899</v>
      </c>
      <c r="U1934">
        <v>43</v>
      </c>
      <c r="V1934">
        <v>22</v>
      </c>
      <c r="W1934">
        <v>12</v>
      </c>
      <c r="X1934">
        <v>61</v>
      </c>
      <c r="Y1934">
        <v>44</v>
      </c>
      <c r="Z1934">
        <v>0</v>
      </c>
      <c r="AA1934">
        <v>0</v>
      </c>
      <c r="AB1934">
        <v>0</v>
      </c>
      <c r="AC1934">
        <v>0</v>
      </c>
      <c r="AD1934">
        <v>1971</v>
      </c>
      <c r="AE1934">
        <v>46</v>
      </c>
      <c r="AF1934">
        <v>22</v>
      </c>
      <c r="AG1934">
        <v>12</v>
      </c>
      <c r="AH1934">
        <v>61</v>
      </c>
      <c r="AI1934" s="3">
        <v>5.8853373921867069E-2</v>
      </c>
      <c r="AJ1934" s="3">
        <v>6.5217391304347824E-2</v>
      </c>
      <c r="AK1934" s="3">
        <v>0</v>
      </c>
      <c r="AL1934" s="3">
        <v>0</v>
      </c>
      <c r="AM1934" s="3">
        <v>0</v>
      </c>
      <c r="AN1934" s="2">
        <f t="shared" si="64"/>
        <v>6.1734213006597552E-2</v>
      </c>
      <c r="AO1934" s="2">
        <v>6.6761363636363633E-2</v>
      </c>
      <c r="AP1934">
        <f t="shared" si="65"/>
        <v>131</v>
      </c>
    </row>
    <row r="1935" spans="1:42" ht="16.5" hidden="1" customHeight="1" x14ac:dyDescent="0.25">
      <c r="A1935" s="5" t="s">
        <v>793</v>
      </c>
      <c r="B1935" t="s">
        <v>712</v>
      </c>
      <c r="D1935" t="s">
        <v>32</v>
      </c>
      <c r="E1935" t="s">
        <v>534</v>
      </c>
      <c r="F1935" t="s">
        <v>713</v>
      </c>
      <c r="G1935">
        <v>121</v>
      </c>
      <c r="H1935">
        <v>0</v>
      </c>
      <c r="I1935">
        <v>6</v>
      </c>
      <c r="J1935">
        <v>0</v>
      </c>
      <c r="K1935">
        <v>0</v>
      </c>
      <c r="L1935">
        <v>0</v>
      </c>
      <c r="M1935">
        <v>130</v>
      </c>
      <c r="N1935" s="2">
        <v>0</v>
      </c>
      <c r="O1935" s="2">
        <v>0.3117505995203837</v>
      </c>
      <c r="P1935">
        <v>38</v>
      </c>
      <c r="Q1935" s="2">
        <v>0.11692307692307692</v>
      </c>
      <c r="R1935">
        <v>417</v>
      </c>
      <c r="S1935">
        <v>325</v>
      </c>
      <c r="T1935">
        <v>314</v>
      </c>
      <c r="U1935">
        <v>0</v>
      </c>
      <c r="V1935">
        <v>2</v>
      </c>
      <c r="W1935">
        <v>2</v>
      </c>
      <c r="X1935">
        <v>7</v>
      </c>
      <c r="Y1935">
        <v>34</v>
      </c>
      <c r="Z1935">
        <v>0</v>
      </c>
      <c r="AA1935">
        <v>0</v>
      </c>
      <c r="AB1935">
        <v>0</v>
      </c>
      <c r="AC1935">
        <v>0</v>
      </c>
      <c r="AD1935">
        <v>401</v>
      </c>
      <c r="AE1935">
        <v>0</v>
      </c>
      <c r="AF1935">
        <v>8</v>
      </c>
      <c r="AG1935">
        <v>2</v>
      </c>
      <c r="AH1935">
        <v>7</v>
      </c>
      <c r="AI1935" s="3">
        <v>0.30174563591022446</v>
      </c>
      <c r="AJ1935" s="3">
        <v>0</v>
      </c>
      <c r="AK1935" s="3">
        <v>0.75</v>
      </c>
      <c r="AL1935" s="3">
        <v>0</v>
      </c>
      <c r="AM1935" s="3">
        <v>0</v>
      </c>
      <c r="AN1935" s="2">
        <f t="shared" si="64"/>
        <v>0.3117505995203837</v>
      </c>
      <c r="AO1935" s="2">
        <v>4.0669856459330141E-2</v>
      </c>
      <c r="AP1935">
        <f t="shared" si="65"/>
        <v>130</v>
      </c>
    </row>
    <row r="1936" spans="1:42" ht="16.5" hidden="1" customHeight="1" x14ac:dyDescent="0.25">
      <c r="A1936" s="4" t="s">
        <v>799</v>
      </c>
      <c r="B1936" t="s">
        <v>728</v>
      </c>
      <c r="D1936" t="s">
        <v>32</v>
      </c>
      <c r="E1936" t="s">
        <v>144</v>
      </c>
      <c r="F1936" t="s">
        <v>729</v>
      </c>
      <c r="G1936">
        <v>112</v>
      </c>
      <c r="H1936">
        <v>0</v>
      </c>
      <c r="I1936">
        <v>0</v>
      </c>
      <c r="J1936">
        <v>3</v>
      </c>
      <c r="K1936">
        <v>7</v>
      </c>
      <c r="L1936">
        <v>0</v>
      </c>
      <c r="M1936">
        <v>130</v>
      </c>
      <c r="N1936" s="2">
        <v>0</v>
      </c>
      <c r="O1936" s="2">
        <v>0.27139874739039666</v>
      </c>
      <c r="P1936">
        <v>39</v>
      </c>
      <c r="Q1936" s="2">
        <v>0.10051546391752578</v>
      </c>
      <c r="R1936">
        <v>479</v>
      </c>
      <c r="S1936">
        <v>388</v>
      </c>
      <c r="T1936">
        <v>361</v>
      </c>
      <c r="U1936">
        <v>1</v>
      </c>
      <c r="V1936">
        <v>3</v>
      </c>
      <c r="W1936">
        <v>10</v>
      </c>
      <c r="X1936">
        <v>13</v>
      </c>
      <c r="Y1936">
        <v>34</v>
      </c>
      <c r="Z1936">
        <v>0</v>
      </c>
      <c r="AA1936">
        <v>0</v>
      </c>
      <c r="AB1936">
        <v>0</v>
      </c>
      <c r="AC1936">
        <v>3</v>
      </c>
      <c r="AD1936">
        <v>439</v>
      </c>
      <c r="AE1936">
        <v>1</v>
      </c>
      <c r="AF1936">
        <v>3</v>
      </c>
      <c r="AG1936">
        <v>13</v>
      </c>
      <c r="AH1936">
        <v>17</v>
      </c>
      <c r="AI1936" s="3">
        <v>0.25512528473804102</v>
      </c>
      <c r="AJ1936" s="3">
        <v>0</v>
      </c>
      <c r="AK1936" s="3">
        <v>0</v>
      </c>
      <c r="AL1936" s="3">
        <v>0.23076923076923078</v>
      </c>
      <c r="AM1936" s="3">
        <v>0.41176470588235292</v>
      </c>
      <c r="AN1936" s="2">
        <f t="shared" si="64"/>
        <v>0.27139874739039666</v>
      </c>
      <c r="AO1936" s="2">
        <v>7.1881606765327691E-2</v>
      </c>
      <c r="AP1936">
        <f t="shared" si="65"/>
        <v>130</v>
      </c>
    </row>
    <row r="1937" spans="1:42" ht="16.5" hidden="1" customHeight="1" x14ac:dyDescent="0.25">
      <c r="A1937" s="4">
        <v>2011</v>
      </c>
      <c r="B1937" t="s">
        <v>728</v>
      </c>
      <c r="D1937" t="s">
        <v>32</v>
      </c>
      <c r="E1937" t="s">
        <v>144</v>
      </c>
      <c r="F1937" t="s">
        <v>729</v>
      </c>
      <c r="G1937">
        <v>112</v>
      </c>
      <c r="H1937">
        <v>0</v>
      </c>
      <c r="I1937">
        <v>0</v>
      </c>
      <c r="J1937">
        <v>5</v>
      </c>
      <c r="K1937">
        <v>4</v>
      </c>
      <c r="L1937">
        <v>0</v>
      </c>
      <c r="M1937">
        <v>130</v>
      </c>
      <c r="N1937" s="2">
        <v>0</v>
      </c>
      <c r="O1937" s="2">
        <v>0.23853211009174313</v>
      </c>
      <c r="P1937">
        <v>30</v>
      </c>
      <c r="Q1937" s="2">
        <v>6.741573033707865E-2</v>
      </c>
      <c r="R1937">
        <v>545</v>
      </c>
      <c r="S1937">
        <v>445</v>
      </c>
      <c r="T1937">
        <v>417</v>
      </c>
      <c r="U1937">
        <v>5</v>
      </c>
      <c r="V1937">
        <v>4</v>
      </c>
      <c r="W1937">
        <v>7</v>
      </c>
      <c r="X1937">
        <v>12</v>
      </c>
      <c r="Y1937">
        <v>28</v>
      </c>
      <c r="Z1937">
        <v>0</v>
      </c>
      <c r="AA1937">
        <v>0</v>
      </c>
      <c r="AB1937">
        <v>0</v>
      </c>
      <c r="AC1937">
        <v>0</v>
      </c>
      <c r="AD1937">
        <v>501</v>
      </c>
      <c r="AE1937">
        <v>5</v>
      </c>
      <c r="AF1937">
        <v>4</v>
      </c>
      <c r="AG1937">
        <v>12</v>
      </c>
      <c r="AH1937">
        <v>16</v>
      </c>
      <c r="AI1937" s="3">
        <v>0.22355289421157684</v>
      </c>
      <c r="AJ1937" s="3">
        <v>0</v>
      </c>
      <c r="AK1937" s="3">
        <v>0</v>
      </c>
      <c r="AL1937" s="3">
        <v>0.41666666666666669</v>
      </c>
      <c r="AM1937" s="3">
        <v>0.25</v>
      </c>
      <c r="AN1937" s="2">
        <f t="shared" si="64"/>
        <v>0.23853211009174313</v>
      </c>
      <c r="AO1937" s="2">
        <v>6.8773234200743494E-2</v>
      </c>
      <c r="AP1937">
        <f t="shared" si="65"/>
        <v>130</v>
      </c>
    </row>
    <row r="1938" spans="1:42" ht="16.5" hidden="1" customHeight="1" x14ac:dyDescent="0.25">
      <c r="A1938" s="4">
        <v>2011</v>
      </c>
      <c r="B1938" s="1" t="s">
        <v>387</v>
      </c>
      <c r="D1938" t="s">
        <v>32</v>
      </c>
      <c r="E1938" t="s">
        <v>388</v>
      </c>
      <c r="F1938" t="s">
        <v>389</v>
      </c>
      <c r="G1938">
        <v>125</v>
      </c>
      <c r="H1938">
        <v>0</v>
      </c>
      <c r="I1938">
        <v>0</v>
      </c>
      <c r="J1938">
        <v>0</v>
      </c>
      <c r="K1938">
        <v>0</v>
      </c>
      <c r="L1938">
        <v>3</v>
      </c>
      <c r="M1938">
        <v>127</v>
      </c>
      <c r="N1938" s="2">
        <v>5.3097345132743362E-3</v>
      </c>
      <c r="O1938" s="2">
        <v>0.22477876106194691</v>
      </c>
      <c r="P1938">
        <v>44</v>
      </c>
      <c r="Q1938" s="2">
        <v>9.1858037578288101E-2</v>
      </c>
      <c r="R1938">
        <v>565</v>
      </c>
      <c r="S1938">
        <v>479</v>
      </c>
      <c r="T1938">
        <v>451</v>
      </c>
      <c r="U1938">
        <v>4</v>
      </c>
      <c r="V1938">
        <v>9</v>
      </c>
      <c r="W1938">
        <v>5</v>
      </c>
      <c r="X1938">
        <v>10</v>
      </c>
      <c r="Y1938">
        <v>40</v>
      </c>
      <c r="Z1938">
        <v>0</v>
      </c>
      <c r="AA1938">
        <v>0</v>
      </c>
      <c r="AB1938">
        <v>0</v>
      </c>
      <c r="AC1938">
        <v>0</v>
      </c>
      <c r="AD1938">
        <v>536</v>
      </c>
      <c r="AE1938">
        <v>4</v>
      </c>
      <c r="AF1938">
        <v>9</v>
      </c>
      <c r="AG1938">
        <v>5</v>
      </c>
      <c r="AH1938">
        <v>10</v>
      </c>
      <c r="AI1938" s="3">
        <v>0.2332089552238806</v>
      </c>
      <c r="AJ1938" s="3">
        <v>0</v>
      </c>
      <c r="AK1938" s="3">
        <v>0</v>
      </c>
      <c r="AL1938" s="3">
        <v>0</v>
      </c>
      <c r="AM1938" s="3">
        <v>0</v>
      </c>
      <c r="AN1938" s="2">
        <f t="shared" si="64"/>
        <v>0.23008849557522126</v>
      </c>
      <c r="AO1938" s="2">
        <v>4.9645390070921988E-2</v>
      </c>
      <c r="AP1938">
        <f t="shared" si="65"/>
        <v>130</v>
      </c>
    </row>
    <row r="1939" spans="1:42" ht="16.5" hidden="1" customHeight="1" x14ac:dyDescent="0.25">
      <c r="A1939" s="4" t="s">
        <v>801</v>
      </c>
      <c r="B1939" s="1" t="s">
        <v>262</v>
      </c>
      <c r="D1939" t="s">
        <v>32</v>
      </c>
      <c r="E1939" t="s">
        <v>256</v>
      </c>
      <c r="F1939" t="s">
        <v>263</v>
      </c>
      <c r="G1939">
        <v>107</v>
      </c>
      <c r="H1939">
        <v>10</v>
      </c>
      <c r="I1939">
        <v>4</v>
      </c>
      <c r="J1939">
        <v>0</v>
      </c>
      <c r="K1939">
        <v>0</v>
      </c>
      <c r="L1939">
        <v>11</v>
      </c>
      <c r="M1939">
        <v>119</v>
      </c>
      <c r="N1939" s="2">
        <v>1.8998272884283247E-2</v>
      </c>
      <c r="O1939" s="2">
        <v>0.20552677029360966</v>
      </c>
      <c r="P1939">
        <v>170</v>
      </c>
      <c r="Q1939" s="2">
        <v>0.27463651050080773</v>
      </c>
      <c r="R1939">
        <v>579</v>
      </c>
      <c r="S1939">
        <v>619</v>
      </c>
      <c r="T1939">
        <v>546</v>
      </c>
      <c r="U1939">
        <v>44</v>
      </c>
      <c r="V1939">
        <v>18</v>
      </c>
      <c r="W1939">
        <v>5</v>
      </c>
      <c r="X1939">
        <v>6</v>
      </c>
      <c r="Y1939">
        <v>149</v>
      </c>
      <c r="Z1939">
        <v>15</v>
      </c>
      <c r="AA1939">
        <v>0</v>
      </c>
      <c r="AB1939">
        <v>0</v>
      </c>
      <c r="AC1939">
        <v>0</v>
      </c>
      <c r="AD1939">
        <v>504</v>
      </c>
      <c r="AE1939">
        <v>39</v>
      </c>
      <c r="AF1939">
        <v>22</v>
      </c>
      <c r="AG1939">
        <v>5</v>
      </c>
      <c r="AH1939">
        <v>6</v>
      </c>
      <c r="AI1939" s="3">
        <v>0.2123015873015873</v>
      </c>
      <c r="AJ1939" s="3">
        <v>0.25641025641025639</v>
      </c>
      <c r="AK1939" s="3">
        <v>0.18181818181818182</v>
      </c>
      <c r="AL1939" s="3">
        <v>0</v>
      </c>
      <c r="AM1939" s="3">
        <v>0</v>
      </c>
      <c r="AN1939" s="2">
        <f t="shared" si="64"/>
        <v>0.2245250431778929</v>
      </c>
      <c r="AO1939" s="2">
        <v>0.125</v>
      </c>
      <c r="AP1939">
        <f t="shared" si="65"/>
        <v>130</v>
      </c>
    </row>
    <row r="1940" spans="1:42" ht="16.5" hidden="1" customHeight="1" x14ac:dyDescent="0.25">
      <c r="A1940" s="4" t="s">
        <v>801</v>
      </c>
      <c r="B1940" s="1" t="s">
        <v>497</v>
      </c>
      <c r="D1940" t="s">
        <v>32</v>
      </c>
      <c r="E1940" t="s">
        <v>498</v>
      </c>
      <c r="F1940" t="s">
        <v>499</v>
      </c>
      <c r="G1940">
        <v>117</v>
      </c>
      <c r="H1940">
        <v>0</v>
      </c>
      <c r="I1940">
        <v>3</v>
      </c>
      <c r="J1940">
        <v>0</v>
      </c>
      <c r="K1940">
        <v>0</v>
      </c>
      <c r="L1940">
        <v>3</v>
      </c>
      <c r="M1940">
        <v>127</v>
      </c>
      <c r="N1940" s="2">
        <v>3.6144578313253013E-3</v>
      </c>
      <c r="O1940" s="2">
        <v>0.15301204819277109</v>
      </c>
      <c r="P1940">
        <v>389</v>
      </c>
      <c r="Q1940" s="2">
        <v>0.35720844811753905</v>
      </c>
      <c r="R1940">
        <v>830</v>
      </c>
      <c r="S1940">
        <v>1089</v>
      </c>
      <c r="T1940">
        <v>1072</v>
      </c>
      <c r="U1940">
        <v>5</v>
      </c>
      <c r="V1940">
        <v>6</v>
      </c>
      <c r="W1940">
        <v>1</v>
      </c>
      <c r="X1940">
        <v>5</v>
      </c>
      <c r="Y1940">
        <v>382</v>
      </c>
      <c r="Z1940">
        <v>0</v>
      </c>
      <c r="AA1940">
        <v>0</v>
      </c>
      <c r="AB1940">
        <v>0</v>
      </c>
      <c r="AC1940">
        <v>0</v>
      </c>
      <c r="AD1940">
        <v>807</v>
      </c>
      <c r="AE1940">
        <v>5</v>
      </c>
      <c r="AF1940">
        <v>9</v>
      </c>
      <c r="AG1940">
        <v>1</v>
      </c>
      <c r="AH1940">
        <v>5</v>
      </c>
      <c r="AI1940" s="3">
        <v>0.1449814126394052</v>
      </c>
      <c r="AJ1940" s="3">
        <v>0</v>
      </c>
      <c r="AK1940" s="3">
        <v>0.33333333333333331</v>
      </c>
      <c r="AL1940" s="3">
        <v>0</v>
      </c>
      <c r="AM1940" s="3">
        <v>0</v>
      </c>
      <c r="AN1940" s="2">
        <f t="shared" si="64"/>
        <v>0.15662650602409639</v>
      </c>
      <c r="AO1940" s="2">
        <v>2.4183796856106408E-2</v>
      </c>
      <c r="AP1940">
        <f t="shared" si="65"/>
        <v>130</v>
      </c>
    </row>
    <row r="1941" spans="1:42" ht="16.5" hidden="1" customHeight="1" x14ac:dyDescent="0.25">
      <c r="A1941" s="5" t="s">
        <v>793</v>
      </c>
      <c r="B1941" t="s">
        <v>640</v>
      </c>
      <c r="D1941" t="s">
        <v>32</v>
      </c>
      <c r="E1941" t="s">
        <v>408</v>
      </c>
      <c r="F1941" t="s">
        <v>641</v>
      </c>
      <c r="G1941">
        <v>87</v>
      </c>
      <c r="H1941">
        <v>36</v>
      </c>
      <c r="I1941">
        <v>3</v>
      </c>
      <c r="J1941">
        <v>0</v>
      </c>
      <c r="K1941">
        <v>0</v>
      </c>
      <c r="L1941">
        <v>36</v>
      </c>
      <c r="M1941">
        <v>94</v>
      </c>
      <c r="N1941" s="2">
        <v>3.1413612565445025E-2</v>
      </c>
      <c r="O1941" s="2">
        <v>8.2024432809773118E-2</v>
      </c>
      <c r="P1941">
        <v>0</v>
      </c>
      <c r="Q1941" s="2">
        <v>0</v>
      </c>
      <c r="R1941">
        <v>1146</v>
      </c>
      <c r="S1941">
        <v>1016</v>
      </c>
      <c r="T1941">
        <v>873</v>
      </c>
      <c r="U1941">
        <v>86</v>
      </c>
      <c r="V1941">
        <v>24</v>
      </c>
      <c r="W1941">
        <v>8</v>
      </c>
      <c r="X1941">
        <v>25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960</v>
      </c>
      <c r="AE1941">
        <v>122</v>
      </c>
      <c r="AF1941">
        <v>27</v>
      </c>
      <c r="AG1941">
        <v>8</v>
      </c>
      <c r="AH1941">
        <v>25</v>
      </c>
      <c r="AI1941" s="3">
        <v>9.0624999999999997E-2</v>
      </c>
      <c r="AJ1941" s="3">
        <v>0.29508196721311475</v>
      </c>
      <c r="AK1941" s="3">
        <v>0.1111111111111111</v>
      </c>
      <c r="AL1941" s="3">
        <v>0</v>
      </c>
      <c r="AM1941" s="3">
        <v>0</v>
      </c>
      <c r="AN1941" s="2">
        <f t="shared" si="64"/>
        <v>0.11343804537521815</v>
      </c>
      <c r="AO1941" s="2">
        <v>0.15936952714535901</v>
      </c>
      <c r="AP1941">
        <f t="shared" si="65"/>
        <v>130</v>
      </c>
    </row>
    <row r="1942" spans="1:42" ht="16.5" hidden="1" customHeight="1" x14ac:dyDescent="0.25">
      <c r="A1942" s="5" t="s">
        <v>792</v>
      </c>
      <c r="B1942" s="1" t="s">
        <v>488</v>
      </c>
      <c r="C1942" t="s">
        <v>36</v>
      </c>
      <c r="D1942" t="s">
        <v>43</v>
      </c>
      <c r="E1942" t="s">
        <v>480</v>
      </c>
      <c r="F1942" t="s">
        <v>489</v>
      </c>
      <c r="G1942">
        <v>118</v>
      </c>
      <c r="H1942">
        <v>0</v>
      </c>
      <c r="I1942">
        <v>0</v>
      </c>
      <c r="J1942">
        <v>0</v>
      </c>
      <c r="K1942">
        <v>0</v>
      </c>
      <c r="L1942">
        <v>5</v>
      </c>
      <c r="M1942">
        <v>125</v>
      </c>
      <c r="N1942" s="2">
        <v>1.5234613040828763E-3</v>
      </c>
      <c r="O1942" s="2">
        <v>3.8086532602071906E-2</v>
      </c>
      <c r="P1942">
        <v>312</v>
      </c>
      <c r="Q1942" s="2">
        <v>9.0069284064665134E-2</v>
      </c>
      <c r="R1942">
        <v>3282</v>
      </c>
      <c r="S1942">
        <v>3464</v>
      </c>
      <c r="T1942">
        <v>3357</v>
      </c>
      <c r="U1942">
        <v>5</v>
      </c>
      <c r="V1942">
        <v>20</v>
      </c>
      <c r="W1942">
        <v>41</v>
      </c>
      <c r="X1942">
        <v>41</v>
      </c>
      <c r="Y1942">
        <v>295</v>
      </c>
      <c r="Z1942">
        <v>0</v>
      </c>
      <c r="AA1942">
        <v>0</v>
      </c>
      <c r="AB1942">
        <v>3</v>
      </c>
      <c r="AC1942">
        <v>3</v>
      </c>
      <c r="AD1942">
        <v>3180</v>
      </c>
      <c r="AE1942">
        <v>5</v>
      </c>
      <c r="AF1942">
        <v>20</v>
      </c>
      <c r="AG1942">
        <v>38</v>
      </c>
      <c r="AH1942">
        <v>38</v>
      </c>
      <c r="AI1942" s="3">
        <v>3.7106918238993709E-2</v>
      </c>
      <c r="AJ1942" s="3">
        <v>0</v>
      </c>
      <c r="AK1942" s="3">
        <v>0</v>
      </c>
      <c r="AL1942" s="3">
        <v>0</v>
      </c>
      <c r="AM1942" s="3">
        <v>0</v>
      </c>
      <c r="AN1942" s="2">
        <f t="shared" si="64"/>
        <v>3.9609993906154779E-2</v>
      </c>
      <c r="AO1942" s="2">
        <v>3.0783297775068576E-2</v>
      </c>
      <c r="AP1942">
        <f t="shared" si="65"/>
        <v>130</v>
      </c>
    </row>
    <row r="1943" spans="1:42" ht="16.5" hidden="1" customHeight="1" x14ac:dyDescent="0.25">
      <c r="A1943" s="4" t="s">
        <v>803</v>
      </c>
      <c r="B1943" s="1" t="s">
        <v>167</v>
      </c>
      <c r="C1943" t="s">
        <v>36</v>
      </c>
      <c r="D1943" t="s">
        <v>43</v>
      </c>
      <c r="E1943" t="s">
        <v>44</v>
      </c>
      <c r="F1943" t="s">
        <v>168</v>
      </c>
      <c r="G1943">
        <v>116</v>
      </c>
      <c r="H1943">
        <v>0</v>
      </c>
      <c r="I1943">
        <v>0</v>
      </c>
      <c r="J1943">
        <v>3</v>
      </c>
      <c r="K1943">
        <v>3</v>
      </c>
      <c r="L1943">
        <v>0</v>
      </c>
      <c r="M1943">
        <v>130</v>
      </c>
      <c r="N1943" s="2">
        <v>0</v>
      </c>
      <c r="O1943" s="2">
        <v>3.1115366203925323E-2</v>
      </c>
      <c r="P1943">
        <v>46</v>
      </c>
      <c r="Q1943" s="2">
        <v>1.1235955056179775E-2</v>
      </c>
      <c r="R1943">
        <v>4178</v>
      </c>
      <c r="S1943">
        <v>4094</v>
      </c>
      <c r="T1943">
        <v>3614</v>
      </c>
      <c r="U1943">
        <v>15</v>
      </c>
      <c r="V1943">
        <v>153</v>
      </c>
      <c r="W1943">
        <v>94</v>
      </c>
      <c r="X1943">
        <v>212</v>
      </c>
      <c r="Y1943">
        <v>33</v>
      </c>
      <c r="Z1943">
        <v>0</v>
      </c>
      <c r="AA1943">
        <v>0</v>
      </c>
      <c r="AB1943">
        <v>6</v>
      </c>
      <c r="AC1943">
        <v>0</v>
      </c>
      <c r="AD1943">
        <v>3697</v>
      </c>
      <c r="AE1943">
        <v>15</v>
      </c>
      <c r="AF1943">
        <v>153</v>
      </c>
      <c r="AG1943">
        <v>91</v>
      </c>
      <c r="AH1943">
        <v>215</v>
      </c>
      <c r="AI1943" s="3">
        <v>3.1376791993508249E-2</v>
      </c>
      <c r="AJ1943" s="3">
        <v>0</v>
      </c>
      <c r="AK1943" s="3">
        <v>0</v>
      </c>
      <c r="AL1943" s="3">
        <v>3.2967032967032968E-2</v>
      </c>
      <c r="AM1943" s="3">
        <v>1.3953488372093023E-2</v>
      </c>
      <c r="AN1943" s="2">
        <f t="shared" si="64"/>
        <v>3.1115366203925323E-2</v>
      </c>
      <c r="AO1943" s="2">
        <v>0.11364181251498441</v>
      </c>
      <c r="AP1943">
        <f t="shared" si="65"/>
        <v>130</v>
      </c>
    </row>
    <row r="1944" spans="1:42" ht="16.5" hidden="1" customHeight="1" x14ac:dyDescent="0.25">
      <c r="A1944" s="5" t="s">
        <v>802</v>
      </c>
      <c r="B1944" s="1" t="s">
        <v>565</v>
      </c>
      <c r="C1944" t="s">
        <v>36</v>
      </c>
      <c r="D1944" t="s">
        <v>43</v>
      </c>
      <c r="E1944" t="s">
        <v>559</v>
      </c>
      <c r="F1944" t="s">
        <v>566</v>
      </c>
      <c r="G1944">
        <v>122</v>
      </c>
      <c r="H1944">
        <v>0</v>
      </c>
      <c r="I1944">
        <v>0</v>
      </c>
      <c r="J1944">
        <v>5</v>
      </c>
      <c r="K1944">
        <v>0</v>
      </c>
      <c r="L1944">
        <v>104</v>
      </c>
      <c r="M1944">
        <v>26</v>
      </c>
      <c r="N1944" s="2">
        <v>1.1368605159597726E-2</v>
      </c>
      <c r="O1944" s="2">
        <v>2.8421512898994315E-3</v>
      </c>
      <c r="P1944">
        <v>8</v>
      </c>
      <c r="Q1944" s="2">
        <v>8.8632838466651894E-4</v>
      </c>
      <c r="R1944">
        <v>9148</v>
      </c>
      <c r="S1944">
        <v>9026</v>
      </c>
      <c r="T1944">
        <v>8698</v>
      </c>
      <c r="U1944">
        <v>17</v>
      </c>
      <c r="V1944">
        <v>62</v>
      </c>
      <c r="W1944">
        <v>167</v>
      </c>
      <c r="X1944">
        <v>82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8817</v>
      </c>
      <c r="AE1944">
        <v>17</v>
      </c>
      <c r="AF1944">
        <v>62</v>
      </c>
      <c r="AG1944">
        <v>172</v>
      </c>
      <c r="AH1944">
        <v>82</v>
      </c>
      <c r="AI1944" s="3">
        <v>1.3836905977089713E-2</v>
      </c>
      <c r="AJ1944" s="3">
        <v>0</v>
      </c>
      <c r="AK1944" s="3">
        <v>0</v>
      </c>
      <c r="AL1944" s="3">
        <v>2.9069767441860465E-2</v>
      </c>
      <c r="AM1944" s="3">
        <v>0</v>
      </c>
      <c r="AN1944" s="2">
        <f t="shared" si="64"/>
        <v>1.4210756449497158E-2</v>
      </c>
      <c r="AO1944" s="2">
        <v>3.6393442622950821E-2</v>
      </c>
      <c r="AP1944">
        <f t="shared" si="65"/>
        <v>130</v>
      </c>
    </row>
    <row r="1945" spans="1:42" ht="16.5" hidden="1" customHeight="1" x14ac:dyDescent="0.25">
      <c r="A1945" s="4">
        <v>2011</v>
      </c>
      <c r="B1945" s="1" t="s">
        <v>407</v>
      </c>
      <c r="D1945" t="s">
        <v>32</v>
      </c>
      <c r="E1945" t="s">
        <v>408</v>
      </c>
      <c r="F1945" t="s">
        <v>409</v>
      </c>
      <c r="G1945">
        <v>119</v>
      </c>
      <c r="H1945">
        <v>7</v>
      </c>
      <c r="I1945">
        <v>0</v>
      </c>
      <c r="J1945">
        <v>0</v>
      </c>
      <c r="K1945">
        <v>0</v>
      </c>
      <c r="L1945">
        <v>3</v>
      </c>
      <c r="M1945">
        <v>126</v>
      </c>
      <c r="N1945" s="2">
        <v>5.8027079303675051E-3</v>
      </c>
      <c r="O1945" s="2">
        <v>0.2437137330754352</v>
      </c>
      <c r="P1945">
        <v>55</v>
      </c>
      <c r="Q1945" s="2">
        <v>0.12415349887133183</v>
      </c>
      <c r="R1945">
        <v>517</v>
      </c>
      <c r="S1945">
        <v>443</v>
      </c>
      <c r="T1945">
        <v>439</v>
      </c>
      <c r="U1945">
        <v>0</v>
      </c>
      <c r="V1945">
        <v>3</v>
      </c>
      <c r="W1945">
        <v>0</v>
      </c>
      <c r="X1945">
        <v>1</v>
      </c>
      <c r="Y1945">
        <v>55</v>
      </c>
      <c r="Z1945">
        <v>0</v>
      </c>
      <c r="AA1945">
        <v>0</v>
      </c>
      <c r="AB1945">
        <v>0</v>
      </c>
      <c r="AC1945">
        <v>0</v>
      </c>
      <c r="AD1945">
        <v>503</v>
      </c>
      <c r="AE1945">
        <v>7</v>
      </c>
      <c r="AF1945">
        <v>3</v>
      </c>
      <c r="AG1945">
        <v>0</v>
      </c>
      <c r="AH1945">
        <v>1</v>
      </c>
      <c r="AI1945" s="3">
        <v>0.23658051689860835</v>
      </c>
      <c r="AJ1945" s="3">
        <v>1</v>
      </c>
      <c r="AK1945" s="3">
        <v>0</v>
      </c>
      <c r="AL1945" s="3">
        <v>0</v>
      </c>
      <c r="AM1945" s="3">
        <v>0</v>
      </c>
      <c r="AN1945" s="2">
        <f t="shared" si="64"/>
        <v>0.2495164410058027</v>
      </c>
      <c r="AO1945" s="2">
        <v>2.1400778210116732E-2</v>
      </c>
      <c r="AP1945">
        <f t="shared" si="65"/>
        <v>129</v>
      </c>
    </row>
    <row r="1946" spans="1:42" ht="16.5" hidden="1" customHeight="1" x14ac:dyDescent="0.25">
      <c r="A1946" s="4" t="s">
        <v>798</v>
      </c>
      <c r="B1946" s="1" t="s">
        <v>262</v>
      </c>
      <c r="D1946" t="s">
        <v>32</v>
      </c>
      <c r="E1946" t="s">
        <v>256</v>
      </c>
      <c r="F1946" t="s">
        <v>263</v>
      </c>
      <c r="G1946">
        <v>111</v>
      </c>
      <c r="H1946">
        <v>10</v>
      </c>
      <c r="I1946">
        <v>4</v>
      </c>
      <c r="J1946">
        <v>0</v>
      </c>
      <c r="K1946">
        <v>0</v>
      </c>
      <c r="L1946">
        <v>16</v>
      </c>
      <c r="M1946">
        <v>113</v>
      </c>
      <c r="N1946" s="2">
        <v>2.7729636048526862E-2</v>
      </c>
      <c r="O1946" s="2">
        <v>0.19584055459272098</v>
      </c>
      <c r="P1946">
        <v>116</v>
      </c>
      <c r="Q1946" s="2">
        <v>0.20567375886524822</v>
      </c>
      <c r="R1946">
        <v>577</v>
      </c>
      <c r="S1946">
        <v>564</v>
      </c>
      <c r="T1946">
        <v>511</v>
      </c>
      <c r="U1946">
        <v>31</v>
      </c>
      <c r="V1946">
        <v>15</v>
      </c>
      <c r="W1946">
        <v>4</v>
      </c>
      <c r="X1946">
        <v>3</v>
      </c>
      <c r="Y1946">
        <v>104</v>
      </c>
      <c r="Z1946">
        <v>6</v>
      </c>
      <c r="AA1946">
        <v>0</v>
      </c>
      <c r="AB1946">
        <v>0</v>
      </c>
      <c r="AC1946">
        <v>0</v>
      </c>
      <c r="AD1946">
        <v>518</v>
      </c>
      <c r="AE1946">
        <v>35</v>
      </c>
      <c r="AF1946">
        <v>19</v>
      </c>
      <c r="AG1946">
        <v>4</v>
      </c>
      <c r="AH1946">
        <v>3</v>
      </c>
      <c r="AI1946" s="3">
        <v>0.21428571428571427</v>
      </c>
      <c r="AJ1946" s="3">
        <v>0.2857142857142857</v>
      </c>
      <c r="AK1946" s="3">
        <v>0.21052631578947367</v>
      </c>
      <c r="AL1946" s="3">
        <v>0</v>
      </c>
      <c r="AM1946" s="3">
        <v>0</v>
      </c>
      <c r="AN1946" s="2">
        <f t="shared" ref="AN1946:AN2009" si="66">N1946+O1946</f>
        <v>0.22357019064124783</v>
      </c>
      <c r="AO1946" s="2">
        <v>0.10535405872193437</v>
      </c>
      <c r="AP1946">
        <f t="shared" ref="AP1946:AP2009" si="67">L1946+M1946</f>
        <v>129</v>
      </c>
    </row>
    <row r="1947" spans="1:42" ht="16.5" hidden="1" customHeight="1" x14ac:dyDescent="0.25">
      <c r="A1947" s="5" t="s">
        <v>795</v>
      </c>
      <c r="B1947" s="1" t="s">
        <v>500</v>
      </c>
      <c r="D1947" t="s">
        <v>32</v>
      </c>
      <c r="E1947" t="s">
        <v>498</v>
      </c>
      <c r="F1947" t="s">
        <v>501</v>
      </c>
      <c r="G1947">
        <v>120</v>
      </c>
      <c r="H1947">
        <v>0</v>
      </c>
      <c r="I1947">
        <v>0</v>
      </c>
      <c r="J1947">
        <v>0</v>
      </c>
      <c r="K1947">
        <v>4</v>
      </c>
      <c r="L1947">
        <v>0</v>
      </c>
      <c r="M1947">
        <v>129</v>
      </c>
      <c r="N1947" s="2">
        <v>0</v>
      </c>
      <c r="O1947" s="2">
        <v>0.16929133858267717</v>
      </c>
      <c r="P1947">
        <v>94</v>
      </c>
      <c r="Q1947" s="2">
        <v>0.12929848693259974</v>
      </c>
      <c r="R1947">
        <v>762</v>
      </c>
      <c r="S1947">
        <v>727</v>
      </c>
      <c r="T1947">
        <v>705</v>
      </c>
      <c r="U1947">
        <v>5</v>
      </c>
      <c r="V1947">
        <v>11</v>
      </c>
      <c r="W1947">
        <v>1</v>
      </c>
      <c r="X1947">
        <v>5</v>
      </c>
      <c r="Y1947">
        <v>81</v>
      </c>
      <c r="Z1947">
        <v>4</v>
      </c>
      <c r="AA1947">
        <v>0</v>
      </c>
      <c r="AB1947">
        <v>0</v>
      </c>
      <c r="AC1947">
        <v>0</v>
      </c>
      <c r="AD1947">
        <v>744</v>
      </c>
      <c r="AE1947">
        <v>1</v>
      </c>
      <c r="AF1947">
        <v>11</v>
      </c>
      <c r="AG1947">
        <v>1</v>
      </c>
      <c r="AH1947">
        <v>9</v>
      </c>
      <c r="AI1947" s="3">
        <v>0.16129032258064516</v>
      </c>
      <c r="AJ1947" s="3">
        <v>0</v>
      </c>
      <c r="AK1947" s="3">
        <v>0</v>
      </c>
      <c r="AL1947" s="3">
        <v>0</v>
      </c>
      <c r="AM1947" s="3">
        <v>0.44444444444444442</v>
      </c>
      <c r="AN1947" s="2">
        <f t="shared" si="66"/>
        <v>0.16929133858267717</v>
      </c>
      <c r="AO1947" s="2">
        <v>2.8720626631853787E-2</v>
      </c>
      <c r="AP1947">
        <f t="shared" si="67"/>
        <v>129</v>
      </c>
    </row>
    <row r="1948" spans="1:42" ht="16.5" hidden="1" customHeight="1" x14ac:dyDescent="0.25">
      <c r="A1948" s="4" t="s">
        <v>798</v>
      </c>
      <c r="B1948" s="1" t="s">
        <v>594</v>
      </c>
      <c r="D1948" t="s">
        <v>32</v>
      </c>
      <c r="E1948" t="s">
        <v>333</v>
      </c>
      <c r="F1948" t="s">
        <v>595</v>
      </c>
      <c r="G1948">
        <v>118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129</v>
      </c>
      <c r="N1948" s="2">
        <v>0</v>
      </c>
      <c r="O1948" s="2">
        <v>0.15087719298245614</v>
      </c>
      <c r="P1948">
        <v>195</v>
      </c>
      <c r="Q1948" s="2">
        <v>0.21172638436482086</v>
      </c>
      <c r="R1948">
        <v>855</v>
      </c>
      <c r="S1948">
        <v>921</v>
      </c>
      <c r="T1948">
        <v>894</v>
      </c>
      <c r="U1948">
        <v>1</v>
      </c>
      <c r="V1948">
        <v>7</v>
      </c>
      <c r="W1948">
        <v>13</v>
      </c>
      <c r="X1948">
        <v>6</v>
      </c>
      <c r="Y1948">
        <v>189</v>
      </c>
      <c r="Z1948">
        <v>0</v>
      </c>
      <c r="AA1948">
        <v>0</v>
      </c>
      <c r="AB1948">
        <v>0</v>
      </c>
      <c r="AC1948">
        <v>0</v>
      </c>
      <c r="AD1948">
        <v>823</v>
      </c>
      <c r="AE1948">
        <v>1</v>
      </c>
      <c r="AF1948">
        <v>7</v>
      </c>
      <c r="AG1948">
        <v>13</v>
      </c>
      <c r="AH1948">
        <v>6</v>
      </c>
      <c r="AI1948" s="3">
        <v>0.1433778857837181</v>
      </c>
      <c r="AJ1948" s="3">
        <v>0</v>
      </c>
      <c r="AK1948" s="3">
        <v>0</v>
      </c>
      <c r="AL1948" s="3">
        <v>0</v>
      </c>
      <c r="AM1948" s="3">
        <v>0</v>
      </c>
      <c r="AN1948" s="2">
        <f t="shared" si="66"/>
        <v>0.15087719298245614</v>
      </c>
      <c r="AO1948" s="2">
        <v>3.1764705882352938E-2</v>
      </c>
      <c r="AP1948">
        <f t="shared" si="67"/>
        <v>129</v>
      </c>
    </row>
    <row r="1949" spans="1:42" ht="16.5" hidden="1" customHeight="1" x14ac:dyDescent="0.25">
      <c r="A1949" s="4" t="s">
        <v>800</v>
      </c>
      <c r="B1949" t="s">
        <v>624</v>
      </c>
      <c r="D1949" t="s">
        <v>32</v>
      </c>
      <c r="E1949" t="s">
        <v>297</v>
      </c>
      <c r="F1949" t="s">
        <v>625</v>
      </c>
      <c r="G1949">
        <v>113</v>
      </c>
      <c r="H1949">
        <v>0</v>
      </c>
      <c r="I1949">
        <v>0</v>
      </c>
      <c r="J1949">
        <v>0</v>
      </c>
      <c r="K1949">
        <v>0</v>
      </c>
      <c r="L1949">
        <v>28</v>
      </c>
      <c r="M1949">
        <v>101</v>
      </c>
      <c r="N1949" s="2">
        <v>3.1890660592255128E-2</v>
      </c>
      <c r="O1949" s="2">
        <v>0.11503416856492027</v>
      </c>
      <c r="P1949">
        <v>64</v>
      </c>
      <c r="Q1949" s="2">
        <v>7.8720787207872081E-2</v>
      </c>
      <c r="R1949">
        <v>878</v>
      </c>
      <c r="S1949">
        <v>813</v>
      </c>
      <c r="T1949">
        <v>737</v>
      </c>
      <c r="U1949">
        <v>14</v>
      </c>
      <c r="V1949">
        <v>12</v>
      </c>
      <c r="W1949">
        <v>5</v>
      </c>
      <c r="X1949">
        <v>45</v>
      </c>
      <c r="Y1949">
        <v>55</v>
      </c>
      <c r="Z1949">
        <v>0</v>
      </c>
      <c r="AA1949">
        <v>3</v>
      </c>
      <c r="AB1949">
        <v>0</v>
      </c>
      <c r="AC1949">
        <v>0</v>
      </c>
      <c r="AD1949">
        <v>795</v>
      </c>
      <c r="AE1949">
        <v>14</v>
      </c>
      <c r="AF1949">
        <v>9</v>
      </c>
      <c r="AG1949">
        <v>5</v>
      </c>
      <c r="AH1949">
        <v>45</v>
      </c>
      <c r="AI1949" s="3">
        <v>0.14213836477987421</v>
      </c>
      <c r="AJ1949" s="3">
        <v>0</v>
      </c>
      <c r="AK1949" s="3">
        <v>0</v>
      </c>
      <c r="AL1949" s="3">
        <v>0</v>
      </c>
      <c r="AM1949" s="3">
        <v>0</v>
      </c>
      <c r="AN1949" s="2">
        <f t="shared" si="66"/>
        <v>0.14692482915717539</v>
      </c>
      <c r="AO1949" s="2">
        <v>8.4101382488479259E-2</v>
      </c>
      <c r="AP1949">
        <f t="shared" si="67"/>
        <v>129</v>
      </c>
    </row>
    <row r="1950" spans="1:42" ht="16.5" hidden="1" customHeight="1" x14ac:dyDescent="0.25">
      <c r="A1950" s="4" t="s">
        <v>799</v>
      </c>
      <c r="B1950" t="s">
        <v>624</v>
      </c>
      <c r="D1950" t="s">
        <v>32</v>
      </c>
      <c r="E1950" t="s">
        <v>297</v>
      </c>
      <c r="F1950" t="s">
        <v>625</v>
      </c>
      <c r="G1950">
        <v>114</v>
      </c>
      <c r="H1950">
        <v>0</v>
      </c>
      <c r="I1950">
        <v>0</v>
      </c>
      <c r="J1950">
        <v>0</v>
      </c>
      <c r="K1950">
        <v>0</v>
      </c>
      <c r="L1950">
        <v>25</v>
      </c>
      <c r="M1950">
        <v>104</v>
      </c>
      <c r="N1950" s="2">
        <v>2.6881720430107527E-2</v>
      </c>
      <c r="O1950" s="2">
        <v>0.11182795698924732</v>
      </c>
      <c r="P1950">
        <v>42</v>
      </c>
      <c r="Q1950" s="2">
        <v>4.9822064056939501E-2</v>
      </c>
      <c r="R1950">
        <v>930</v>
      </c>
      <c r="S1950">
        <v>843</v>
      </c>
      <c r="T1950">
        <v>777</v>
      </c>
      <c r="U1950">
        <v>13</v>
      </c>
      <c r="V1950">
        <v>8</v>
      </c>
      <c r="W1950">
        <v>3</v>
      </c>
      <c r="X1950">
        <v>42</v>
      </c>
      <c r="Y1950">
        <v>34</v>
      </c>
      <c r="Z1950">
        <v>0</v>
      </c>
      <c r="AA1950">
        <v>3</v>
      </c>
      <c r="AB1950">
        <v>0</v>
      </c>
      <c r="AC1950">
        <v>0</v>
      </c>
      <c r="AD1950">
        <v>857</v>
      </c>
      <c r="AE1950">
        <v>13</v>
      </c>
      <c r="AF1950">
        <v>5</v>
      </c>
      <c r="AG1950">
        <v>3</v>
      </c>
      <c r="AH1950">
        <v>42</v>
      </c>
      <c r="AI1950" s="3">
        <v>0.13302217036172695</v>
      </c>
      <c r="AJ1950" s="3">
        <v>0</v>
      </c>
      <c r="AK1950" s="3">
        <v>0</v>
      </c>
      <c r="AL1950" s="3">
        <v>0</v>
      </c>
      <c r="AM1950" s="3">
        <v>0</v>
      </c>
      <c r="AN1950" s="2">
        <f t="shared" si="66"/>
        <v>0.13870967741935483</v>
      </c>
      <c r="AO1950" s="2">
        <v>6.8478260869565211E-2</v>
      </c>
      <c r="AP1950">
        <f t="shared" si="67"/>
        <v>129</v>
      </c>
    </row>
    <row r="1951" spans="1:42" ht="16.5" hidden="1" customHeight="1" x14ac:dyDescent="0.25">
      <c r="A1951" s="5" t="s">
        <v>792</v>
      </c>
      <c r="B1951" t="s">
        <v>704</v>
      </c>
      <c r="D1951" t="s">
        <v>32</v>
      </c>
      <c r="E1951" t="s">
        <v>463</v>
      </c>
      <c r="F1951" t="s">
        <v>705</v>
      </c>
      <c r="G1951">
        <v>123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129</v>
      </c>
      <c r="N1951" s="2">
        <v>0</v>
      </c>
      <c r="O1951" s="2">
        <v>0.12925851703406813</v>
      </c>
      <c r="P1951">
        <v>26</v>
      </c>
      <c r="Q1951" s="2">
        <v>2.9050279329608939E-2</v>
      </c>
      <c r="R1951">
        <v>998</v>
      </c>
      <c r="S1951">
        <v>895</v>
      </c>
      <c r="T1951">
        <v>876</v>
      </c>
      <c r="U1951">
        <v>13</v>
      </c>
      <c r="V1951">
        <v>3</v>
      </c>
      <c r="W1951">
        <v>1</v>
      </c>
      <c r="X1951">
        <v>2</v>
      </c>
      <c r="Y1951">
        <v>25</v>
      </c>
      <c r="Z1951">
        <v>0</v>
      </c>
      <c r="AA1951">
        <v>0</v>
      </c>
      <c r="AB1951">
        <v>0</v>
      </c>
      <c r="AC1951">
        <v>0</v>
      </c>
      <c r="AD1951">
        <v>974</v>
      </c>
      <c r="AE1951">
        <v>13</v>
      </c>
      <c r="AF1951">
        <v>3</v>
      </c>
      <c r="AG1951">
        <v>1</v>
      </c>
      <c r="AH1951">
        <v>2</v>
      </c>
      <c r="AI1951" s="3">
        <v>0.12628336755646818</v>
      </c>
      <c r="AJ1951" s="3">
        <v>0</v>
      </c>
      <c r="AK1951" s="3">
        <v>0</v>
      </c>
      <c r="AL1951" s="3">
        <v>0</v>
      </c>
      <c r="AM1951" s="3">
        <v>0</v>
      </c>
      <c r="AN1951" s="2">
        <f t="shared" si="66"/>
        <v>0.12925851703406813</v>
      </c>
      <c r="AO1951" s="2">
        <v>1.9133937562940583E-2</v>
      </c>
      <c r="AP1951">
        <f t="shared" si="67"/>
        <v>129</v>
      </c>
    </row>
    <row r="1952" spans="1:42" ht="16.5" hidden="1" customHeight="1" x14ac:dyDescent="0.25">
      <c r="A1952" s="4" t="s">
        <v>796</v>
      </c>
      <c r="B1952" t="s">
        <v>654</v>
      </c>
      <c r="D1952" t="s">
        <v>32</v>
      </c>
      <c r="E1952" t="s">
        <v>117</v>
      </c>
      <c r="F1952" t="s">
        <v>655</v>
      </c>
      <c r="G1952">
        <v>118</v>
      </c>
      <c r="H1952">
        <v>0</v>
      </c>
      <c r="I1952">
        <v>0</v>
      </c>
      <c r="J1952">
        <v>0</v>
      </c>
      <c r="K1952">
        <v>0</v>
      </c>
      <c r="L1952">
        <v>25</v>
      </c>
      <c r="M1952">
        <v>104</v>
      </c>
      <c r="N1952" s="2">
        <v>2.4366471734892786E-2</v>
      </c>
      <c r="O1952" s="2">
        <v>0.10136452241715399</v>
      </c>
      <c r="P1952">
        <v>20</v>
      </c>
      <c r="Q1952" s="2">
        <v>2.1810250817884406E-2</v>
      </c>
      <c r="R1952">
        <v>1026</v>
      </c>
      <c r="S1952">
        <v>917</v>
      </c>
      <c r="T1952">
        <v>861</v>
      </c>
      <c r="U1952">
        <v>14</v>
      </c>
      <c r="V1952">
        <v>26</v>
      </c>
      <c r="W1952">
        <v>9</v>
      </c>
      <c r="X1952">
        <v>7</v>
      </c>
      <c r="Y1952">
        <v>16</v>
      </c>
      <c r="Z1952">
        <v>0</v>
      </c>
      <c r="AA1952">
        <v>0</v>
      </c>
      <c r="AB1952">
        <v>0</v>
      </c>
      <c r="AC1952">
        <v>0</v>
      </c>
      <c r="AD1952">
        <v>963</v>
      </c>
      <c r="AE1952">
        <v>14</v>
      </c>
      <c r="AF1952">
        <v>26</v>
      </c>
      <c r="AG1952">
        <v>9</v>
      </c>
      <c r="AH1952">
        <v>7</v>
      </c>
      <c r="AI1952" s="3">
        <v>0.12253374870197301</v>
      </c>
      <c r="AJ1952" s="3">
        <v>0</v>
      </c>
      <c r="AK1952" s="3">
        <v>0</v>
      </c>
      <c r="AL1952" s="3">
        <v>0</v>
      </c>
      <c r="AM1952" s="3">
        <v>0</v>
      </c>
      <c r="AN1952" s="2">
        <f t="shared" si="66"/>
        <v>0.12573099415204678</v>
      </c>
      <c r="AO1952" s="2">
        <v>5.49558390578999E-2</v>
      </c>
      <c r="AP1952">
        <f t="shared" si="67"/>
        <v>129</v>
      </c>
    </row>
    <row r="1953" spans="1:42" ht="16.5" hidden="1" customHeight="1" x14ac:dyDescent="0.25">
      <c r="A1953" s="4" t="s">
        <v>798</v>
      </c>
      <c r="B1953" s="1" t="s">
        <v>230</v>
      </c>
      <c r="C1953" t="s">
        <v>36</v>
      </c>
      <c r="D1953" t="s">
        <v>43</v>
      </c>
      <c r="E1953" t="s">
        <v>38</v>
      </c>
      <c r="F1953" t="s">
        <v>231</v>
      </c>
      <c r="G1953">
        <v>63</v>
      </c>
      <c r="H1953">
        <v>0</v>
      </c>
      <c r="I1953">
        <v>26</v>
      </c>
      <c r="J1953">
        <v>15</v>
      </c>
      <c r="K1953">
        <v>10</v>
      </c>
      <c r="L1953">
        <v>41</v>
      </c>
      <c r="M1953">
        <v>88</v>
      </c>
      <c r="N1953" s="2">
        <v>3.5344827586206898E-2</v>
      </c>
      <c r="O1953" s="2">
        <v>7.586206896551724E-2</v>
      </c>
      <c r="P1953">
        <v>703</v>
      </c>
      <c r="Q1953" s="2">
        <v>0.40542099192618225</v>
      </c>
      <c r="R1953">
        <v>1160</v>
      </c>
      <c r="S1953">
        <v>1734</v>
      </c>
      <c r="T1953">
        <v>1281</v>
      </c>
      <c r="U1953">
        <v>25</v>
      </c>
      <c r="V1953">
        <v>148</v>
      </c>
      <c r="W1953">
        <v>150</v>
      </c>
      <c r="X1953">
        <v>130</v>
      </c>
      <c r="Y1953">
        <v>540</v>
      </c>
      <c r="Z1953">
        <v>7</v>
      </c>
      <c r="AA1953">
        <v>49</v>
      </c>
      <c r="AB1953">
        <v>48</v>
      </c>
      <c r="AC1953">
        <v>51</v>
      </c>
      <c r="AD1953">
        <v>804</v>
      </c>
      <c r="AE1953">
        <v>18</v>
      </c>
      <c r="AF1953">
        <v>125</v>
      </c>
      <c r="AG1953">
        <v>117</v>
      </c>
      <c r="AH1953">
        <v>89</v>
      </c>
      <c r="AI1953" s="3">
        <v>7.8358208955223885E-2</v>
      </c>
      <c r="AJ1953" s="3">
        <v>0</v>
      </c>
      <c r="AK1953" s="3">
        <v>0.20799999999999999</v>
      </c>
      <c r="AL1953" s="3">
        <v>0.12820512820512819</v>
      </c>
      <c r="AM1953" s="3">
        <v>0.11235955056179775</v>
      </c>
      <c r="AN1953" s="2">
        <f t="shared" si="66"/>
        <v>0.11120689655172414</v>
      </c>
      <c r="AO1953" s="2">
        <v>0.30268863833477883</v>
      </c>
      <c r="AP1953">
        <f t="shared" si="67"/>
        <v>129</v>
      </c>
    </row>
    <row r="1954" spans="1:42" ht="16.5" hidden="1" customHeight="1" x14ac:dyDescent="0.25">
      <c r="A1954" s="5" t="s">
        <v>788</v>
      </c>
      <c r="B1954" s="1" t="s">
        <v>62</v>
      </c>
      <c r="D1954" t="s">
        <v>32</v>
      </c>
      <c r="E1954" t="s">
        <v>60</v>
      </c>
      <c r="F1954" t="s">
        <v>63</v>
      </c>
      <c r="G1954">
        <v>119</v>
      </c>
      <c r="H1954">
        <v>0</v>
      </c>
      <c r="I1954">
        <v>0</v>
      </c>
      <c r="J1954">
        <v>0</v>
      </c>
      <c r="K1954">
        <v>3</v>
      </c>
      <c r="L1954">
        <v>0</v>
      </c>
      <c r="M1954">
        <v>129</v>
      </c>
      <c r="N1954" s="2">
        <v>0</v>
      </c>
      <c r="O1954" s="2">
        <v>0.10470779220779221</v>
      </c>
      <c r="P1954">
        <v>112</v>
      </c>
      <c r="Q1954" s="2">
        <v>9.2181069958847742E-2</v>
      </c>
      <c r="R1954">
        <v>1232</v>
      </c>
      <c r="S1954">
        <v>1215</v>
      </c>
      <c r="T1954">
        <v>1104</v>
      </c>
      <c r="U1954">
        <v>88</v>
      </c>
      <c r="V1954">
        <v>7</v>
      </c>
      <c r="W1954">
        <v>6</v>
      </c>
      <c r="X1954">
        <v>10</v>
      </c>
      <c r="Y1954">
        <v>107</v>
      </c>
      <c r="Z1954">
        <v>0</v>
      </c>
      <c r="AA1954">
        <v>0</v>
      </c>
      <c r="AB1954">
        <v>0</v>
      </c>
      <c r="AC1954">
        <v>0</v>
      </c>
      <c r="AD1954">
        <v>1116</v>
      </c>
      <c r="AE1954">
        <v>88</v>
      </c>
      <c r="AF1954">
        <v>7</v>
      </c>
      <c r="AG1954">
        <v>6</v>
      </c>
      <c r="AH1954">
        <v>13</v>
      </c>
      <c r="AI1954" s="3">
        <v>0.10663082437275985</v>
      </c>
      <c r="AJ1954" s="3">
        <v>0</v>
      </c>
      <c r="AK1954" s="3">
        <v>0</v>
      </c>
      <c r="AL1954" s="3">
        <v>0</v>
      </c>
      <c r="AM1954" s="3">
        <v>0.23076923076923078</v>
      </c>
      <c r="AN1954" s="2">
        <f t="shared" si="66"/>
        <v>0.10470779220779221</v>
      </c>
      <c r="AO1954" s="2">
        <v>9.2682926829268292E-2</v>
      </c>
      <c r="AP1954">
        <f t="shared" si="67"/>
        <v>129</v>
      </c>
    </row>
    <row r="1955" spans="1:42" ht="16.5" hidden="1" customHeight="1" x14ac:dyDescent="0.25">
      <c r="A1955" s="4" t="s">
        <v>799</v>
      </c>
      <c r="B1955" t="s">
        <v>669</v>
      </c>
      <c r="D1955" t="s">
        <v>32</v>
      </c>
      <c r="E1955" t="s">
        <v>670</v>
      </c>
      <c r="F1955" t="s">
        <v>671</v>
      </c>
      <c r="G1955">
        <v>112</v>
      </c>
      <c r="H1955">
        <v>0</v>
      </c>
      <c r="I1955">
        <v>0</v>
      </c>
      <c r="J1955">
        <v>0</v>
      </c>
      <c r="K1955">
        <v>0</v>
      </c>
      <c r="L1955">
        <v>67</v>
      </c>
      <c r="M1955">
        <v>62</v>
      </c>
      <c r="N1955" s="2">
        <v>5.288082083662194E-2</v>
      </c>
      <c r="O1955" s="2">
        <v>4.8934490923441203E-2</v>
      </c>
      <c r="P1955">
        <v>119</v>
      </c>
      <c r="Q1955" s="2">
        <v>9.466984884645982E-2</v>
      </c>
      <c r="R1955">
        <v>1267</v>
      </c>
      <c r="S1955">
        <v>1257</v>
      </c>
      <c r="T1955">
        <v>879</v>
      </c>
      <c r="U1955">
        <v>1</v>
      </c>
      <c r="V1955">
        <v>29</v>
      </c>
      <c r="W1955">
        <v>22</v>
      </c>
      <c r="X1955">
        <v>326</v>
      </c>
      <c r="Y1955">
        <v>99</v>
      </c>
      <c r="Z1955">
        <v>0</v>
      </c>
      <c r="AA1955">
        <v>0</v>
      </c>
      <c r="AB1955">
        <v>0</v>
      </c>
      <c r="AC1955">
        <v>14</v>
      </c>
      <c r="AD1955">
        <v>892</v>
      </c>
      <c r="AE1955">
        <v>1</v>
      </c>
      <c r="AF1955">
        <v>29</v>
      </c>
      <c r="AG1955">
        <v>22</v>
      </c>
      <c r="AH1955">
        <v>312</v>
      </c>
      <c r="AI1955" s="3">
        <v>0.12556053811659193</v>
      </c>
      <c r="AJ1955" s="3">
        <v>0</v>
      </c>
      <c r="AK1955" s="3">
        <v>0</v>
      </c>
      <c r="AL1955" s="3">
        <v>0</v>
      </c>
      <c r="AM1955" s="3">
        <v>0</v>
      </c>
      <c r="AN1955" s="2">
        <f t="shared" si="66"/>
        <v>0.10181531176006314</v>
      </c>
      <c r="AO1955" s="2">
        <v>0.28980891719745222</v>
      </c>
      <c r="AP1955">
        <f t="shared" si="67"/>
        <v>129</v>
      </c>
    </row>
    <row r="1956" spans="1:42" ht="16.5" hidden="1" customHeight="1" x14ac:dyDescent="0.25">
      <c r="A1956" s="5" t="s">
        <v>802</v>
      </c>
      <c r="B1956" t="s">
        <v>718</v>
      </c>
      <c r="D1956" t="s">
        <v>32</v>
      </c>
      <c r="E1956" t="s">
        <v>288</v>
      </c>
      <c r="F1956" t="s">
        <v>719</v>
      </c>
      <c r="G1956">
        <v>127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129</v>
      </c>
      <c r="N1956" s="2">
        <v>0</v>
      </c>
      <c r="O1956" s="2">
        <v>0.10062402496099844</v>
      </c>
      <c r="P1956">
        <v>58</v>
      </c>
      <c r="Q1956" s="2">
        <v>4.7894302229562348E-2</v>
      </c>
      <c r="R1956">
        <v>1282</v>
      </c>
      <c r="S1956">
        <v>1211</v>
      </c>
      <c r="T1956">
        <v>1134</v>
      </c>
      <c r="U1956">
        <v>7</v>
      </c>
      <c r="V1956">
        <v>4</v>
      </c>
      <c r="W1956">
        <v>20</v>
      </c>
      <c r="X1956">
        <v>46</v>
      </c>
      <c r="Y1956">
        <v>55</v>
      </c>
      <c r="Z1956">
        <v>0</v>
      </c>
      <c r="AA1956">
        <v>0</v>
      </c>
      <c r="AB1956">
        <v>0</v>
      </c>
      <c r="AC1956">
        <v>0</v>
      </c>
      <c r="AD1956">
        <v>1206</v>
      </c>
      <c r="AE1956">
        <v>7</v>
      </c>
      <c r="AF1956">
        <v>4</v>
      </c>
      <c r="AG1956">
        <v>20</v>
      </c>
      <c r="AH1956">
        <v>46</v>
      </c>
      <c r="AI1956" s="3">
        <v>0.10530679933665009</v>
      </c>
      <c r="AJ1956" s="3">
        <v>0</v>
      </c>
      <c r="AK1956" s="3">
        <v>0</v>
      </c>
      <c r="AL1956" s="3">
        <v>0</v>
      </c>
      <c r="AM1956" s="3">
        <v>0</v>
      </c>
      <c r="AN1956" s="2">
        <f t="shared" si="66"/>
        <v>0.10062402496099844</v>
      </c>
      <c r="AO1956" s="2">
        <v>6.0015588464536244E-2</v>
      </c>
      <c r="AP1956">
        <f t="shared" si="67"/>
        <v>129</v>
      </c>
    </row>
    <row r="1957" spans="1:42" ht="16.5" hidden="1" customHeight="1" x14ac:dyDescent="0.25">
      <c r="A1957" s="5" t="s">
        <v>791</v>
      </c>
      <c r="B1957" s="1" t="s">
        <v>473</v>
      </c>
      <c r="D1957" t="s">
        <v>32</v>
      </c>
      <c r="E1957" t="s">
        <v>463</v>
      </c>
      <c r="F1957" t="s">
        <v>474</v>
      </c>
      <c r="G1957">
        <v>123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129</v>
      </c>
      <c r="N1957" s="2">
        <v>0</v>
      </c>
      <c r="O1957" s="2">
        <v>9.1684434968017064E-2</v>
      </c>
      <c r="P1957">
        <v>306</v>
      </c>
      <c r="Q1957" s="2">
        <v>0.19318181818181818</v>
      </c>
      <c r="R1957">
        <v>1407</v>
      </c>
      <c r="S1957">
        <v>1584</v>
      </c>
      <c r="T1957">
        <v>1442</v>
      </c>
      <c r="U1957">
        <v>74</v>
      </c>
      <c r="V1957">
        <v>32</v>
      </c>
      <c r="W1957">
        <v>19</v>
      </c>
      <c r="X1957">
        <v>17</v>
      </c>
      <c r="Y1957">
        <v>281</v>
      </c>
      <c r="Z1957">
        <v>9</v>
      </c>
      <c r="AA1957">
        <v>5</v>
      </c>
      <c r="AB1957">
        <v>5</v>
      </c>
      <c r="AC1957">
        <v>0</v>
      </c>
      <c r="AD1957">
        <v>1284</v>
      </c>
      <c r="AE1957">
        <v>65</v>
      </c>
      <c r="AF1957">
        <v>27</v>
      </c>
      <c r="AG1957">
        <v>14</v>
      </c>
      <c r="AH1957">
        <v>17</v>
      </c>
      <c r="AI1957" s="3">
        <v>9.5794392523364483E-2</v>
      </c>
      <c r="AJ1957" s="3">
        <v>0</v>
      </c>
      <c r="AK1957" s="3">
        <v>0</v>
      </c>
      <c r="AL1957" s="3">
        <v>0</v>
      </c>
      <c r="AM1957" s="3">
        <v>0</v>
      </c>
      <c r="AN1957" s="2">
        <f t="shared" si="66"/>
        <v>9.1684434968017064E-2</v>
      </c>
      <c r="AO1957" s="2">
        <v>8.7420042643923238E-2</v>
      </c>
      <c r="AP1957">
        <f t="shared" si="67"/>
        <v>129</v>
      </c>
    </row>
    <row r="1958" spans="1:42" ht="16.5" hidden="1" customHeight="1" x14ac:dyDescent="0.25">
      <c r="A1958" s="5" t="s">
        <v>795</v>
      </c>
      <c r="B1958" s="1" t="s">
        <v>370</v>
      </c>
      <c r="D1958" t="s">
        <v>32</v>
      </c>
      <c r="E1958" t="s">
        <v>368</v>
      </c>
      <c r="F1958" t="s">
        <v>371</v>
      </c>
      <c r="G1958">
        <v>121</v>
      </c>
      <c r="H1958">
        <v>0</v>
      </c>
      <c r="I1958">
        <v>0</v>
      </c>
      <c r="J1958">
        <v>0</v>
      </c>
      <c r="K1958">
        <v>0</v>
      </c>
      <c r="L1958">
        <v>25</v>
      </c>
      <c r="M1958">
        <v>104</v>
      </c>
      <c r="N1958" s="2">
        <v>1.2755102040816327E-2</v>
      </c>
      <c r="O1958" s="2">
        <v>5.3061224489795916E-2</v>
      </c>
      <c r="P1958">
        <v>19</v>
      </c>
      <c r="Q1958" s="2">
        <v>1.0270270270270269E-2</v>
      </c>
      <c r="R1958">
        <v>1960</v>
      </c>
      <c r="S1958">
        <v>1850</v>
      </c>
      <c r="T1958">
        <v>1554</v>
      </c>
      <c r="U1958">
        <v>6</v>
      </c>
      <c r="V1958">
        <v>101</v>
      </c>
      <c r="W1958">
        <v>34</v>
      </c>
      <c r="X1958">
        <v>155</v>
      </c>
      <c r="Y1958">
        <v>13</v>
      </c>
      <c r="Z1958">
        <v>0</v>
      </c>
      <c r="AA1958">
        <v>0</v>
      </c>
      <c r="AB1958">
        <v>0</v>
      </c>
      <c r="AC1958">
        <v>0</v>
      </c>
      <c r="AD1958">
        <v>1662</v>
      </c>
      <c r="AE1958">
        <v>6</v>
      </c>
      <c r="AF1958">
        <v>101</v>
      </c>
      <c r="AG1958">
        <v>34</v>
      </c>
      <c r="AH1958">
        <v>155</v>
      </c>
      <c r="AI1958" s="3">
        <v>7.2803850782190135E-2</v>
      </c>
      <c r="AJ1958" s="3">
        <v>0</v>
      </c>
      <c r="AK1958" s="3">
        <v>0</v>
      </c>
      <c r="AL1958" s="3">
        <v>0</v>
      </c>
      <c r="AM1958" s="3">
        <v>0</v>
      </c>
      <c r="AN1958" s="2">
        <f t="shared" si="66"/>
        <v>6.5816326530612243E-2</v>
      </c>
      <c r="AO1958" s="2">
        <v>0.15117466802860061</v>
      </c>
      <c r="AP1958">
        <f t="shared" si="67"/>
        <v>129</v>
      </c>
    </row>
    <row r="1959" spans="1:42" ht="16.5" hidden="1" customHeight="1" x14ac:dyDescent="0.25">
      <c r="A1959" s="4" t="s">
        <v>797</v>
      </c>
      <c r="B1959" s="1" t="s">
        <v>304</v>
      </c>
      <c r="D1959" t="s">
        <v>32</v>
      </c>
      <c r="E1959" t="s">
        <v>305</v>
      </c>
      <c r="F1959" t="s">
        <v>306</v>
      </c>
      <c r="G1959">
        <v>83</v>
      </c>
      <c r="H1959">
        <v>0</v>
      </c>
      <c r="I1959">
        <v>0</v>
      </c>
      <c r="J1959">
        <v>7</v>
      </c>
      <c r="K1959">
        <v>30</v>
      </c>
      <c r="L1959">
        <v>11</v>
      </c>
      <c r="M1959">
        <v>118</v>
      </c>
      <c r="N1959" s="2">
        <v>4.90414623272403E-3</v>
      </c>
      <c r="O1959" s="2">
        <v>5.2608114132857778E-2</v>
      </c>
      <c r="P1959">
        <v>156</v>
      </c>
      <c r="Q1959" s="2">
        <v>6.8722466960352419E-2</v>
      </c>
      <c r="R1959">
        <v>2243</v>
      </c>
      <c r="S1959">
        <v>2270</v>
      </c>
      <c r="T1959">
        <v>1739</v>
      </c>
      <c r="U1959">
        <v>5</v>
      </c>
      <c r="V1959">
        <v>175</v>
      </c>
      <c r="W1959">
        <v>100</v>
      </c>
      <c r="X1959">
        <v>251</v>
      </c>
      <c r="Y1959">
        <v>133</v>
      </c>
      <c r="Z1959">
        <v>0</v>
      </c>
      <c r="AA1959">
        <v>0</v>
      </c>
      <c r="AB1959">
        <v>0</v>
      </c>
      <c r="AC1959">
        <v>7</v>
      </c>
      <c r="AD1959">
        <v>1689</v>
      </c>
      <c r="AE1959">
        <v>5</v>
      </c>
      <c r="AF1959">
        <v>175</v>
      </c>
      <c r="AG1959">
        <v>107</v>
      </c>
      <c r="AH1959">
        <v>274</v>
      </c>
      <c r="AI1959" s="3">
        <v>4.9141503848431023E-2</v>
      </c>
      <c r="AJ1959" s="3">
        <v>0</v>
      </c>
      <c r="AK1959" s="3">
        <v>0</v>
      </c>
      <c r="AL1959" s="3">
        <v>6.5420560747663545E-2</v>
      </c>
      <c r="AM1959" s="3">
        <v>0.10948905109489052</v>
      </c>
      <c r="AN1959" s="2">
        <f t="shared" si="66"/>
        <v>5.751226036558181E-2</v>
      </c>
      <c r="AO1959" s="2">
        <v>0.24933333333333332</v>
      </c>
      <c r="AP1959">
        <f t="shared" si="67"/>
        <v>129</v>
      </c>
    </row>
    <row r="1960" spans="1:42" ht="16.5" hidden="1" customHeight="1" x14ac:dyDescent="0.25">
      <c r="A1960" s="4" t="s">
        <v>803</v>
      </c>
      <c r="B1960" s="1" t="s">
        <v>165</v>
      </c>
      <c r="C1960" t="s">
        <v>36</v>
      </c>
      <c r="D1960" t="s">
        <v>43</v>
      </c>
      <c r="E1960" t="s">
        <v>44</v>
      </c>
      <c r="F1960" t="s">
        <v>166</v>
      </c>
      <c r="G1960">
        <v>86</v>
      </c>
      <c r="H1960">
        <v>0</v>
      </c>
      <c r="I1960">
        <v>7</v>
      </c>
      <c r="J1960">
        <v>10</v>
      </c>
      <c r="K1960">
        <v>15</v>
      </c>
      <c r="L1960">
        <v>6</v>
      </c>
      <c r="M1960">
        <v>123</v>
      </c>
      <c r="N1960" s="2">
        <v>1.2087026591458502E-3</v>
      </c>
      <c r="O1960" s="2">
        <v>2.4778404512489926E-2</v>
      </c>
      <c r="P1960">
        <v>185</v>
      </c>
      <c r="Q1960" s="2">
        <v>3.6852589641434265E-2</v>
      </c>
      <c r="R1960">
        <v>4964</v>
      </c>
      <c r="S1960">
        <v>5020</v>
      </c>
      <c r="T1960">
        <v>4184</v>
      </c>
      <c r="U1960">
        <v>30</v>
      </c>
      <c r="V1960">
        <v>219</v>
      </c>
      <c r="W1960">
        <v>221</v>
      </c>
      <c r="X1960">
        <v>374</v>
      </c>
      <c r="Y1960">
        <v>152</v>
      </c>
      <c r="Z1960">
        <v>0</v>
      </c>
      <c r="AA1960">
        <v>0</v>
      </c>
      <c r="AB1960">
        <v>6</v>
      </c>
      <c r="AC1960">
        <v>20</v>
      </c>
      <c r="AD1960">
        <v>4118</v>
      </c>
      <c r="AE1960">
        <v>30</v>
      </c>
      <c r="AF1960">
        <v>226</v>
      </c>
      <c r="AG1960">
        <v>225</v>
      </c>
      <c r="AH1960">
        <v>369</v>
      </c>
      <c r="AI1960" s="3">
        <v>2.0883924235065566E-2</v>
      </c>
      <c r="AJ1960" s="3">
        <v>0</v>
      </c>
      <c r="AK1960" s="3">
        <v>3.0973451327433628E-2</v>
      </c>
      <c r="AL1960" s="3">
        <v>4.4444444444444446E-2</v>
      </c>
      <c r="AM1960" s="3">
        <v>4.065040650406504E-2</v>
      </c>
      <c r="AN1960" s="2">
        <f t="shared" si="66"/>
        <v>2.5987107171635777E-2</v>
      </c>
      <c r="AO1960" s="2">
        <v>0.1710950080515298</v>
      </c>
      <c r="AP1960">
        <f t="shared" si="67"/>
        <v>129</v>
      </c>
    </row>
    <row r="1961" spans="1:42" ht="16.5" hidden="1" customHeight="1" x14ac:dyDescent="0.25">
      <c r="A1961" s="4">
        <v>2011</v>
      </c>
      <c r="B1961" s="1" t="s">
        <v>216</v>
      </c>
      <c r="C1961" t="s">
        <v>36</v>
      </c>
      <c r="D1961" t="s">
        <v>43</v>
      </c>
      <c r="E1961" t="s">
        <v>38</v>
      </c>
      <c r="F1961" t="s">
        <v>217</v>
      </c>
      <c r="G1961">
        <v>85</v>
      </c>
      <c r="H1961">
        <v>0</v>
      </c>
      <c r="I1961">
        <v>12</v>
      </c>
      <c r="J1961">
        <v>4</v>
      </c>
      <c r="K1961">
        <v>6</v>
      </c>
      <c r="L1961">
        <v>51</v>
      </c>
      <c r="M1961">
        <v>78</v>
      </c>
      <c r="N1961" s="2">
        <v>7.0218917802560921E-3</v>
      </c>
      <c r="O1961" s="2">
        <v>1.0739363899215201E-2</v>
      </c>
      <c r="P1961">
        <v>1161</v>
      </c>
      <c r="Q1961" s="2">
        <v>0.1399638336347197</v>
      </c>
      <c r="R1961">
        <v>7263</v>
      </c>
      <c r="S1961">
        <v>8295</v>
      </c>
      <c r="T1961">
        <v>6948</v>
      </c>
      <c r="U1961">
        <v>22</v>
      </c>
      <c r="V1961">
        <v>473</v>
      </c>
      <c r="W1961">
        <v>611</v>
      </c>
      <c r="X1961">
        <v>241</v>
      </c>
      <c r="Y1961">
        <v>798</v>
      </c>
      <c r="Z1961">
        <v>0</v>
      </c>
      <c r="AA1961">
        <v>192</v>
      </c>
      <c r="AB1961">
        <v>92</v>
      </c>
      <c r="AC1961">
        <v>41</v>
      </c>
      <c r="AD1961">
        <v>6235</v>
      </c>
      <c r="AE1961">
        <v>22</v>
      </c>
      <c r="AF1961">
        <v>293</v>
      </c>
      <c r="AG1961">
        <v>523</v>
      </c>
      <c r="AH1961">
        <v>206</v>
      </c>
      <c r="AI1961" s="3">
        <v>1.3632718524458701E-2</v>
      </c>
      <c r="AJ1961" s="3">
        <v>0</v>
      </c>
      <c r="AK1961" s="3">
        <v>4.0955631399317405E-2</v>
      </c>
      <c r="AL1961" s="3">
        <v>7.6481835564053535E-3</v>
      </c>
      <c r="AM1961" s="3">
        <v>2.9126213592233011E-2</v>
      </c>
      <c r="AN1961" s="2">
        <f t="shared" si="66"/>
        <v>1.7761255679471292E-2</v>
      </c>
      <c r="AO1961" s="2">
        <v>0.14342629482071714</v>
      </c>
      <c r="AP1961">
        <f t="shared" si="67"/>
        <v>129</v>
      </c>
    </row>
    <row r="1962" spans="1:42" ht="16.5" hidden="1" customHeight="1" x14ac:dyDescent="0.25">
      <c r="A1962" s="5" t="s">
        <v>795</v>
      </c>
      <c r="B1962" t="s">
        <v>712</v>
      </c>
      <c r="D1962" t="s">
        <v>32</v>
      </c>
      <c r="E1962" t="s">
        <v>534</v>
      </c>
      <c r="F1962" t="s">
        <v>713</v>
      </c>
      <c r="G1962">
        <v>119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128</v>
      </c>
      <c r="N1962" s="2">
        <v>0</v>
      </c>
      <c r="O1962" s="2">
        <v>0.32487309644670048</v>
      </c>
      <c r="P1962">
        <v>46</v>
      </c>
      <c r="Q1962" s="2">
        <v>0.14743589743589744</v>
      </c>
      <c r="R1962">
        <v>394</v>
      </c>
      <c r="S1962">
        <v>312</v>
      </c>
      <c r="T1962">
        <v>300</v>
      </c>
      <c r="U1962">
        <v>0</v>
      </c>
      <c r="V1962">
        <v>4</v>
      </c>
      <c r="W1962">
        <v>0</v>
      </c>
      <c r="X1962">
        <v>8</v>
      </c>
      <c r="Y1962">
        <v>39</v>
      </c>
      <c r="Z1962">
        <v>0</v>
      </c>
      <c r="AA1962">
        <v>0</v>
      </c>
      <c r="AB1962">
        <v>0</v>
      </c>
      <c r="AC1962">
        <v>0</v>
      </c>
      <c r="AD1962">
        <v>380</v>
      </c>
      <c r="AE1962">
        <v>0</v>
      </c>
      <c r="AF1962">
        <v>4</v>
      </c>
      <c r="AG1962">
        <v>0</v>
      </c>
      <c r="AH1962">
        <v>8</v>
      </c>
      <c r="AI1962" s="3">
        <v>0.31315789473684208</v>
      </c>
      <c r="AJ1962" s="3">
        <v>0</v>
      </c>
      <c r="AK1962" s="3">
        <v>0</v>
      </c>
      <c r="AL1962" s="3">
        <v>0</v>
      </c>
      <c r="AM1962" s="3">
        <v>0</v>
      </c>
      <c r="AN1962" s="2">
        <f t="shared" si="66"/>
        <v>0.32487309644670048</v>
      </c>
      <c r="AO1962" s="2">
        <v>3.0612244897959183E-2</v>
      </c>
      <c r="AP1962">
        <f t="shared" si="67"/>
        <v>128</v>
      </c>
    </row>
    <row r="1963" spans="1:42" ht="16.5" hidden="1" customHeight="1" x14ac:dyDescent="0.25">
      <c r="A1963" s="5" t="s">
        <v>789</v>
      </c>
      <c r="B1963" t="s">
        <v>712</v>
      </c>
      <c r="D1963" t="s">
        <v>32</v>
      </c>
      <c r="E1963" t="s">
        <v>534</v>
      </c>
      <c r="F1963" t="s">
        <v>713</v>
      </c>
      <c r="G1963">
        <v>124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128</v>
      </c>
      <c r="N1963" s="2">
        <v>0</v>
      </c>
      <c r="O1963" s="2">
        <v>0.2723404255319149</v>
      </c>
      <c r="P1963">
        <v>24</v>
      </c>
      <c r="Q1963" s="2">
        <v>6.5573770491803282E-2</v>
      </c>
      <c r="R1963">
        <v>470</v>
      </c>
      <c r="S1963">
        <v>366</v>
      </c>
      <c r="T1963">
        <v>360</v>
      </c>
      <c r="U1963">
        <v>0</v>
      </c>
      <c r="V1963">
        <v>2</v>
      </c>
      <c r="W1963">
        <v>1</v>
      </c>
      <c r="X1963">
        <v>3</v>
      </c>
      <c r="Y1963">
        <v>24</v>
      </c>
      <c r="Z1963">
        <v>0</v>
      </c>
      <c r="AA1963">
        <v>0</v>
      </c>
      <c r="AB1963">
        <v>0</v>
      </c>
      <c r="AC1963">
        <v>0</v>
      </c>
      <c r="AD1963">
        <v>460</v>
      </c>
      <c r="AE1963">
        <v>0</v>
      </c>
      <c r="AF1963">
        <v>2</v>
      </c>
      <c r="AG1963">
        <v>1</v>
      </c>
      <c r="AH1963">
        <v>3</v>
      </c>
      <c r="AI1963" s="3">
        <v>0.26956521739130435</v>
      </c>
      <c r="AJ1963" s="3">
        <v>0</v>
      </c>
      <c r="AK1963" s="3">
        <v>0</v>
      </c>
      <c r="AL1963" s="3">
        <v>0</v>
      </c>
      <c r="AM1963" s="3">
        <v>0</v>
      </c>
      <c r="AN1963" s="2">
        <f t="shared" si="66"/>
        <v>0.2723404255319149</v>
      </c>
      <c r="AO1963" s="2">
        <v>1.2875536480686695E-2</v>
      </c>
      <c r="AP1963">
        <f t="shared" si="67"/>
        <v>128</v>
      </c>
    </row>
    <row r="1964" spans="1:42" ht="16.5" hidden="1" customHeight="1" x14ac:dyDescent="0.25">
      <c r="A1964" s="5" t="s">
        <v>793</v>
      </c>
      <c r="B1964" s="1" t="s">
        <v>40</v>
      </c>
      <c r="D1964" t="s">
        <v>32</v>
      </c>
      <c r="E1964" t="s">
        <v>33</v>
      </c>
      <c r="F1964" t="s">
        <v>41</v>
      </c>
      <c r="G1964">
        <v>65</v>
      </c>
      <c r="H1964">
        <v>59</v>
      </c>
      <c r="I1964">
        <v>0</v>
      </c>
      <c r="J1964">
        <v>0</v>
      </c>
      <c r="K1964">
        <v>0</v>
      </c>
      <c r="L1964">
        <v>59</v>
      </c>
      <c r="M1964">
        <v>69</v>
      </c>
      <c r="N1964" s="2">
        <v>0.12394957983193278</v>
      </c>
      <c r="O1964" s="2">
        <v>0.14495798319327732</v>
      </c>
      <c r="P1964">
        <v>23</v>
      </c>
      <c r="Q1964" s="2">
        <v>6.1994609164420483E-2</v>
      </c>
      <c r="R1964">
        <v>476</v>
      </c>
      <c r="S1964">
        <v>371</v>
      </c>
      <c r="T1964">
        <v>335</v>
      </c>
      <c r="U1964">
        <v>30</v>
      </c>
      <c r="V1964">
        <v>1</v>
      </c>
      <c r="W1964">
        <v>1</v>
      </c>
      <c r="X1964">
        <v>4</v>
      </c>
      <c r="Y1964">
        <v>17</v>
      </c>
      <c r="Z1964">
        <v>0</v>
      </c>
      <c r="AA1964">
        <v>0</v>
      </c>
      <c r="AB1964">
        <v>0</v>
      </c>
      <c r="AC1964">
        <v>0</v>
      </c>
      <c r="AD1964">
        <v>383</v>
      </c>
      <c r="AE1964">
        <v>89</v>
      </c>
      <c r="AF1964">
        <v>1</v>
      </c>
      <c r="AG1964">
        <v>1</v>
      </c>
      <c r="AH1964">
        <v>4</v>
      </c>
      <c r="AI1964" s="3">
        <v>0.16971279373368145</v>
      </c>
      <c r="AJ1964" s="3">
        <v>0.6629213483146067</v>
      </c>
      <c r="AK1964" s="3">
        <v>0</v>
      </c>
      <c r="AL1964" s="3">
        <v>0</v>
      </c>
      <c r="AM1964" s="3">
        <v>0</v>
      </c>
      <c r="AN1964" s="2">
        <f t="shared" si="66"/>
        <v>0.26890756302521013</v>
      </c>
      <c r="AO1964" s="2">
        <v>0.19874476987447698</v>
      </c>
      <c r="AP1964">
        <f t="shared" si="67"/>
        <v>128</v>
      </c>
    </row>
    <row r="1965" spans="1:42" ht="16.5" hidden="1" customHeight="1" x14ac:dyDescent="0.25">
      <c r="A1965" s="4" t="s">
        <v>797</v>
      </c>
      <c r="B1965" s="1" t="s">
        <v>407</v>
      </c>
      <c r="D1965" t="s">
        <v>32</v>
      </c>
      <c r="E1965" t="s">
        <v>408</v>
      </c>
      <c r="F1965" t="s">
        <v>409</v>
      </c>
      <c r="G1965">
        <v>112</v>
      </c>
      <c r="H1965">
        <v>8</v>
      </c>
      <c r="I1965">
        <v>0</v>
      </c>
      <c r="J1965">
        <v>0</v>
      </c>
      <c r="K1965">
        <v>0</v>
      </c>
      <c r="L1965">
        <v>0</v>
      </c>
      <c r="M1965">
        <v>128</v>
      </c>
      <c r="N1965" s="2">
        <v>0</v>
      </c>
      <c r="O1965" s="2">
        <v>0.25246548323471402</v>
      </c>
      <c r="P1965">
        <v>69</v>
      </c>
      <c r="Q1965" s="2">
        <v>0.15401785714285715</v>
      </c>
      <c r="R1965">
        <v>507</v>
      </c>
      <c r="S1965">
        <v>448</v>
      </c>
      <c r="T1965">
        <v>437</v>
      </c>
      <c r="U1965">
        <v>2</v>
      </c>
      <c r="V1965">
        <v>1</v>
      </c>
      <c r="W1965">
        <v>2</v>
      </c>
      <c r="X1965">
        <v>6</v>
      </c>
      <c r="Y1965">
        <v>68</v>
      </c>
      <c r="Z1965">
        <v>0</v>
      </c>
      <c r="AA1965">
        <v>0</v>
      </c>
      <c r="AB1965">
        <v>0</v>
      </c>
      <c r="AC1965">
        <v>0</v>
      </c>
      <c r="AD1965">
        <v>481</v>
      </c>
      <c r="AE1965">
        <v>10</v>
      </c>
      <c r="AF1965">
        <v>1</v>
      </c>
      <c r="AG1965">
        <v>2</v>
      </c>
      <c r="AH1965">
        <v>6</v>
      </c>
      <c r="AI1965" s="3">
        <v>0.23284823284823286</v>
      </c>
      <c r="AJ1965" s="3">
        <v>0.8</v>
      </c>
      <c r="AK1965" s="3">
        <v>0</v>
      </c>
      <c r="AL1965" s="3">
        <v>0</v>
      </c>
      <c r="AM1965" s="3">
        <v>0</v>
      </c>
      <c r="AN1965" s="2">
        <f t="shared" si="66"/>
        <v>0.25246548323471402</v>
      </c>
      <c r="AO1965" s="2">
        <v>3.7999999999999999E-2</v>
      </c>
      <c r="AP1965">
        <f t="shared" si="67"/>
        <v>128</v>
      </c>
    </row>
    <row r="1966" spans="1:42" ht="16.5" hidden="1" customHeight="1" x14ac:dyDescent="0.25">
      <c r="A1966" s="4" t="s">
        <v>797</v>
      </c>
      <c r="B1966" s="1" t="s">
        <v>751</v>
      </c>
      <c r="D1966" t="s">
        <v>32</v>
      </c>
      <c r="E1966" t="s">
        <v>752</v>
      </c>
      <c r="F1966" t="s">
        <v>753</v>
      </c>
      <c r="G1966">
        <v>95</v>
      </c>
      <c r="H1966">
        <v>31</v>
      </c>
      <c r="I1966">
        <v>0</v>
      </c>
      <c r="J1966">
        <v>0</v>
      </c>
      <c r="K1966">
        <v>0</v>
      </c>
      <c r="L1966">
        <v>126</v>
      </c>
      <c r="M1966">
        <v>2</v>
      </c>
      <c r="N1966" s="2">
        <v>0.21140939597315436</v>
      </c>
      <c r="O1966" s="2">
        <v>3.3557046979865771E-3</v>
      </c>
      <c r="P1966">
        <v>0</v>
      </c>
      <c r="Q1966" s="2">
        <v>0</v>
      </c>
      <c r="R1966">
        <v>596</v>
      </c>
      <c r="S1966">
        <v>468</v>
      </c>
      <c r="T1966">
        <v>367</v>
      </c>
      <c r="U1966">
        <v>85</v>
      </c>
      <c r="V1966">
        <v>3</v>
      </c>
      <c r="W1966">
        <v>3</v>
      </c>
      <c r="X1966">
        <v>10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462</v>
      </c>
      <c r="AE1966">
        <v>116</v>
      </c>
      <c r="AF1966">
        <v>3</v>
      </c>
      <c r="AG1966">
        <v>3</v>
      </c>
      <c r="AH1966">
        <v>10</v>
      </c>
      <c r="AI1966" s="3">
        <v>0.20562770562770563</v>
      </c>
      <c r="AJ1966" s="3">
        <v>0.26724137931034481</v>
      </c>
      <c r="AK1966" s="3">
        <v>0</v>
      </c>
      <c r="AL1966" s="3">
        <v>0</v>
      </c>
      <c r="AM1966" s="3">
        <v>0</v>
      </c>
      <c r="AN1966" s="2">
        <f t="shared" si="66"/>
        <v>0.21476510067114093</v>
      </c>
      <c r="AO1966" s="2">
        <v>0.22222222222222221</v>
      </c>
      <c r="AP1966">
        <f t="shared" si="67"/>
        <v>128</v>
      </c>
    </row>
    <row r="1967" spans="1:42" ht="16.5" hidden="1" customHeight="1" x14ac:dyDescent="0.25">
      <c r="A1967" s="5" t="s">
        <v>789</v>
      </c>
      <c r="B1967" t="s">
        <v>728</v>
      </c>
      <c r="D1967" t="s">
        <v>32</v>
      </c>
      <c r="E1967" t="s">
        <v>144</v>
      </c>
      <c r="F1967" t="s">
        <v>729</v>
      </c>
      <c r="G1967">
        <v>120</v>
      </c>
      <c r="H1967">
        <v>0</v>
      </c>
      <c r="I1967">
        <v>0</v>
      </c>
      <c r="J1967">
        <v>0</v>
      </c>
      <c r="K1967">
        <v>4</v>
      </c>
      <c r="L1967">
        <v>0</v>
      </c>
      <c r="M1967">
        <v>128</v>
      </c>
      <c r="N1967" s="2">
        <v>0</v>
      </c>
      <c r="O1967" s="2">
        <v>0.20062695924764889</v>
      </c>
      <c r="P1967">
        <v>14</v>
      </c>
      <c r="Q1967" s="2">
        <v>2.6717557251908396E-2</v>
      </c>
      <c r="R1967">
        <v>638</v>
      </c>
      <c r="S1967">
        <v>524</v>
      </c>
      <c r="T1967">
        <v>510</v>
      </c>
      <c r="U1967">
        <v>2</v>
      </c>
      <c r="V1967">
        <v>2</v>
      </c>
      <c r="W1967">
        <v>3</v>
      </c>
      <c r="X1967">
        <v>7</v>
      </c>
      <c r="Y1967">
        <v>13</v>
      </c>
      <c r="Z1967">
        <v>0</v>
      </c>
      <c r="AA1967">
        <v>0</v>
      </c>
      <c r="AB1967">
        <v>0</v>
      </c>
      <c r="AC1967">
        <v>0</v>
      </c>
      <c r="AD1967">
        <v>617</v>
      </c>
      <c r="AE1967">
        <v>2</v>
      </c>
      <c r="AF1967">
        <v>2</v>
      </c>
      <c r="AG1967">
        <v>3</v>
      </c>
      <c r="AH1967">
        <v>11</v>
      </c>
      <c r="AI1967" s="3">
        <v>0.19448946515397084</v>
      </c>
      <c r="AJ1967" s="3">
        <v>0</v>
      </c>
      <c r="AK1967" s="3">
        <v>0</v>
      </c>
      <c r="AL1967" s="3">
        <v>0</v>
      </c>
      <c r="AM1967" s="3">
        <v>0.36363636363636365</v>
      </c>
      <c r="AN1967" s="2">
        <f t="shared" si="66"/>
        <v>0.20062695924764889</v>
      </c>
      <c r="AO1967" s="2">
        <v>2.8346456692913385E-2</v>
      </c>
      <c r="AP1967">
        <f t="shared" si="67"/>
        <v>128</v>
      </c>
    </row>
    <row r="1968" spans="1:42" ht="16.5" hidden="1" customHeight="1" x14ac:dyDescent="0.25">
      <c r="A1968" s="5" t="s">
        <v>790</v>
      </c>
      <c r="B1968" s="1" t="s">
        <v>116</v>
      </c>
      <c r="D1968" t="s">
        <v>32</v>
      </c>
      <c r="E1968" t="s">
        <v>117</v>
      </c>
      <c r="F1968" t="s">
        <v>118</v>
      </c>
      <c r="G1968">
        <v>117</v>
      </c>
      <c r="H1968">
        <v>5</v>
      </c>
      <c r="I1968">
        <v>0</v>
      </c>
      <c r="J1968">
        <v>0</v>
      </c>
      <c r="K1968">
        <v>0</v>
      </c>
      <c r="L1968">
        <v>0</v>
      </c>
      <c r="M1968">
        <v>128</v>
      </c>
      <c r="N1968" s="2">
        <v>0</v>
      </c>
      <c r="O1968" s="2">
        <v>0.11668185961713765</v>
      </c>
      <c r="P1968">
        <v>4</v>
      </c>
      <c r="Q1968" s="2">
        <v>4.1109969167523125E-3</v>
      </c>
      <c r="R1968">
        <v>1097</v>
      </c>
      <c r="S1968">
        <v>973</v>
      </c>
      <c r="T1968">
        <v>761</v>
      </c>
      <c r="U1968">
        <v>200</v>
      </c>
      <c r="V1968">
        <v>1</v>
      </c>
      <c r="W1968">
        <v>4</v>
      </c>
      <c r="X1968">
        <v>7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878</v>
      </c>
      <c r="AE1968">
        <v>205</v>
      </c>
      <c r="AF1968">
        <v>1</v>
      </c>
      <c r="AG1968">
        <v>4</v>
      </c>
      <c r="AH1968">
        <v>7</v>
      </c>
      <c r="AI1968" s="3">
        <v>0.13325740318906606</v>
      </c>
      <c r="AJ1968" s="3">
        <v>2.4390243902439025E-2</v>
      </c>
      <c r="AK1968" s="3">
        <v>0</v>
      </c>
      <c r="AL1968" s="3">
        <v>0</v>
      </c>
      <c r="AM1968" s="3">
        <v>0</v>
      </c>
      <c r="AN1968" s="2">
        <f t="shared" si="66"/>
        <v>0.11668185961713765</v>
      </c>
      <c r="AO1968" s="2">
        <v>0.19817351598173516</v>
      </c>
      <c r="AP1968">
        <f t="shared" si="67"/>
        <v>128</v>
      </c>
    </row>
    <row r="1969" spans="1:42" ht="16.5" hidden="1" customHeight="1" x14ac:dyDescent="0.25">
      <c r="A1969" s="4" t="s">
        <v>798</v>
      </c>
      <c r="B1969" t="s">
        <v>684</v>
      </c>
      <c r="D1969" t="s">
        <v>32</v>
      </c>
      <c r="E1969" t="s">
        <v>297</v>
      </c>
      <c r="F1969" t="s">
        <v>685</v>
      </c>
      <c r="G1969">
        <v>110</v>
      </c>
      <c r="H1969">
        <v>0</v>
      </c>
      <c r="I1969">
        <v>0</v>
      </c>
      <c r="J1969">
        <v>0</v>
      </c>
      <c r="K1969">
        <v>10</v>
      </c>
      <c r="L1969">
        <v>76</v>
      </c>
      <c r="M1969">
        <v>52</v>
      </c>
      <c r="N1969" s="2">
        <v>6.7137809187279157E-2</v>
      </c>
      <c r="O1969" s="2">
        <v>4.5936395759717315E-2</v>
      </c>
      <c r="P1969">
        <v>32</v>
      </c>
      <c r="Q1969" s="2">
        <v>3.0888030888030889E-2</v>
      </c>
      <c r="R1969">
        <v>1132</v>
      </c>
      <c r="S1969">
        <v>1036</v>
      </c>
      <c r="T1969">
        <v>808</v>
      </c>
      <c r="U1969">
        <v>7</v>
      </c>
      <c r="V1969">
        <v>28</v>
      </c>
      <c r="W1969">
        <v>13</v>
      </c>
      <c r="X1969">
        <v>180</v>
      </c>
      <c r="Y1969">
        <v>26</v>
      </c>
      <c r="Z1969">
        <v>0</v>
      </c>
      <c r="AA1969">
        <v>0</v>
      </c>
      <c r="AB1969">
        <v>0</v>
      </c>
      <c r="AC1969">
        <v>0</v>
      </c>
      <c r="AD1969">
        <v>892</v>
      </c>
      <c r="AE1969">
        <v>7</v>
      </c>
      <c r="AF1969">
        <v>28</v>
      </c>
      <c r="AG1969">
        <v>13</v>
      </c>
      <c r="AH1969">
        <v>190</v>
      </c>
      <c r="AI1969" s="3">
        <v>0.12331838565022421</v>
      </c>
      <c r="AJ1969" s="3">
        <v>0</v>
      </c>
      <c r="AK1969" s="3">
        <v>0</v>
      </c>
      <c r="AL1969" s="3">
        <v>0</v>
      </c>
      <c r="AM1969" s="3">
        <v>5.2631578947368418E-2</v>
      </c>
      <c r="AN1969" s="2">
        <f t="shared" si="66"/>
        <v>0.11307420494699646</v>
      </c>
      <c r="AO1969" s="2">
        <v>0.21061946902654868</v>
      </c>
      <c r="AP1969">
        <f t="shared" si="67"/>
        <v>128</v>
      </c>
    </row>
    <row r="1970" spans="1:42" ht="16.5" hidden="1" customHeight="1" x14ac:dyDescent="0.25">
      <c r="A1970" s="5" t="s">
        <v>795</v>
      </c>
      <c r="B1970" t="s">
        <v>613</v>
      </c>
      <c r="D1970" t="s">
        <v>32</v>
      </c>
      <c r="E1970" t="s">
        <v>172</v>
      </c>
      <c r="F1970" t="s">
        <v>614</v>
      </c>
      <c r="G1970">
        <v>123</v>
      </c>
      <c r="H1970">
        <v>0</v>
      </c>
      <c r="I1970">
        <v>0</v>
      </c>
      <c r="J1970">
        <v>0</v>
      </c>
      <c r="K1970">
        <v>0</v>
      </c>
      <c r="L1970">
        <v>3</v>
      </c>
      <c r="M1970">
        <v>125</v>
      </c>
      <c r="N1970" s="2">
        <v>2.5951557093425604E-3</v>
      </c>
      <c r="O1970" s="2">
        <v>0.10813148788927336</v>
      </c>
      <c r="P1970">
        <v>85</v>
      </c>
      <c r="Q1970" s="2">
        <v>7.637017070979335E-2</v>
      </c>
      <c r="R1970">
        <v>1156</v>
      </c>
      <c r="S1970">
        <v>1113</v>
      </c>
      <c r="T1970">
        <v>927</v>
      </c>
      <c r="U1970">
        <v>2</v>
      </c>
      <c r="V1970">
        <v>15</v>
      </c>
      <c r="W1970">
        <v>2</v>
      </c>
      <c r="X1970">
        <v>167</v>
      </c>
      <c r="Y1970">
        <v>47</v>
      </c>
      <c r="Z1970">
        <v>0</v>
      </c>
      <c r="AA1970">
        <v>0</v>
      </c>
      <c r="AB1970">
        <v>0</v>
      </c>
      <c r="AC1970">
        <v>26</v>
      </c>
      <c r="AD1970">
        <v>1003</v>
      </c>
      <c r="AE1970">
        <v>2</v>
      </c>
      <c r="AF1970">
        <v>15</v>
      </c>
      <c r="AG1970">
        <v>2</v>
      </c>
      <c r="AH1970">
        <v>141</v>
      </c>
      <c r="AI1970" s="3">
        <v>0.12263210368893319</v>
      </c>
      <c r="AJ1970" s="3">
        <v>0</v>
      </c>
      <c r="AK1970" s="3">
        <v>0</v>
      </c>
      <c r="AL1970" s="3">
        <v>0</v>
      </c>
      <c r="AM1970" s="3">
        <v>0</v>
      </c>
      <c r="AN1970" s="2">
        <f t="shared" si="66"/>
        <v>0.11072664359861592</v>
      </c>
      <c r="AO1970" s="2">
        <v>0.13757523645743766</v>
      </c>
      <c r="AP1970">
        <f t="shared" si="67"/>
        <v>128</v>
      </c>
    </row>
    <row r="1971" spans="1:42" ht="16.5" hidden="1" customHeight="1" x14ac:dyDescent="0.25">
      <c r="A1971" s="5" t="s">
        <v>791</v>
      </c>
      <c r="B1971" t="s">
        <v>631</v>
      </c>
      <c r="D1971" t="s">
        <v>32</v>
      </c>
      <c r="E1971" t="s">
        <v>463</v>
      </c>
      <c r="F1971" t="s">
        <v>632</v>
      </c>
      <c r="G1971">
        <v>112</v>
      </c>
      <c r="H1971">
        <v>5</v>
      </c>
      <c r="I1971">
        <v>5</v>
      </c>
      <c r="J1971">
        <v>5</v>
      </c>
      <c r="K1971">
        <v>0</v>
      </c>
      <c r="L1971">
        <v>0</v>
      </c>
      <c r="M1971">
        <v>128</v>
      </c>
      <c r="N1971" s="2">
        <v>0</v>
      </c>
      <c r="O1971" s="2">
        <v>9.9071207430340563E-2</v>
      </c>
      <c r="P1971">
        <v>176</v>
      </c>
      <c r="Q1971" s="2">
        <v>0.13134328358208955</v>
      </c>
      <c r="R1971">
        <v>1292</v>
      </c>
      <c r="S1971">
        <v>1340</v>
      </c>
      <c r="T1971">
        <v>1274</v>
      </c>
      <c r="U1971">
        <v>35</v>
      </c>
      <c r="V1971">
        <v>14</v>
      </c>
      <c r="W1971">
        <v>12</v>
      </c>
      <c r="X1971">
        <v>5</v>
      </c>
      <c r="Y1971">
        <v>165</v>
      </c>
      <c r="Z1971">
        <v>0</v>
      </c>
      <c r="AA1971">
        <v>0</v>
      </c>
      <c r="AB1971">
        <v>0</v>
      </c>
      <c r="AC1971">
        <v>0</v>
      </c>
      <c r="AD1971">
        <v>1221</v>
      </c>
      <c r="AE1971">
        <v>40</v>
      </c>
      <c r="AF1971">
        <v>19</v>
      </c>
      <c r="AG1971">
        <v>17</v>
      </c>
      <c r="AH1971">
        <v>5</v>
      </c>
      <c r="AI1971" s="3">
        <v>9.1728091728091724E-2</v>
      </c>
      <c r="AJ1971" s="3">
        <v>0.125</v>
      </c>
      <c r="AK1971" s="3">
        <v>0.26315789473684209</v>
      </c>
      <c r="AL1971" s="3">
        <v>0.29411764705882354</v>
      </c>
      <c r="AM1971" s="3">
        <v>0</v>
      </c>
      <c r="AN1971" s="2">
        <f t="shared" si="66"/>
        <v>9.9071207430340563E-2</v>
      </c>
      <c r="AO1971" s="2">
        <v>6.2211981566820278E-2</v>
      </c>
      <c r="AP1971">
        <f t="shared" si="67"/>
        <v>128</v>
      </c>
    </row>
    <row r="1972" spans="1:42" ht="16.5" hidden="1" customHeight="1" x14ac:dyDescent="0.25">
      <c r="A1972" s="5" t="s">
        <v>795</v>
      </c>
      <c r="B1972" s="1" t="s">
        <v>174</v>
      </c>
      <c r="D1972" t="s">
        <v>32</v>
      </c>
      <c r="E1972" t="s">
        <v>172</v>
      </c>
      <c r="F1972" t="s">
        <v>175</v>
      </c>
      <c r="G1972">
        <v>98</v>
      </c>
      <c r="H1972">
        <v>0</v>
      </c>
      <c r="I1972">
        <v>0</v>
      </c>
      <c r="J1972">
        <v>0</v>
      </c>
      <c r="K1972">
        <v>22</v>
      </c>
      <c r="L1972">
        <v>3</v>
      </c>
      <c r="M1972">
        <v>125</v>
      </c>
      <c r="N1972" s="2">
        <v>1.4245014245014246E-3</v>
      </c>
      <c r="O1972" s="2">
        <v>5.9354226020892686E-2</v>
      </c>
      <c r="P1972">
        <v>120</v>
      </c>
      <c r="Q1972" s="2">
        <v>5.7197330791229746E-2</v>
      </c>
      <c r="R1972">
        <v>2106</v>
      </c>
      <c r="S1972">
        <v>2098</v>
      </c>
      <c r="T1972">
        <v>1971</v>
      </c>
      <c r="U1972">
        <v>10</v>
      </c>
      <c r="V1972">
        <v>16</v>
      </c>
      <c r="W1972">
        <v>19</v>
      </c>
      <c r="X1972">
        <v>82</v>
      </c>
      <c r="Y1972">
        <v>112</v>
      </c>
      <c r="Z1972">
        <v>0</v>
      </c>
      <c r="AA1972">
        <v>0</v>
      </c>
      <c r="AB1972">
        <v>0</v>
      </c>
      <c r="AC1972">
        <v>0</v>
      </c>
      <c r="AD1972">
        <v>1957</v>
      </c>
      <c r="AE1972">
        <v>10</v>
      </c>
      <c r="AF1972">
        <v>16</v>
      </c>
      <c r="AG1972">
        <v>19</v>
      </c>
      <c r="AH1972">
        <v>104</v>
      </c>
      <c r="AI1972" s="3">
        <v>5.0076647930505876E-2</v>
      </c>
      <c r="AJ1972" s="3">
        <v>0</v>
      </c>
      <c r="AK1972" s="3">
        <v>0</v>
      </c>
      <c r="AL1972" s="3">
        <v>0</v>
      </c>
      <c r="AM1972" s="3">
        <v>0.21153846153846154</v>
      </c>
      <c r="AN1972" s="2">
        <f t="shared" si="66"/>
        <v>6.0778727445394108E-2</v>
      </c>
      <c r="AO1972" s="2">
        <v>7.0750237416904088E-2</v>
      </c>
      <c r="AP1972">
        <f t="shared" si="67"/>
        <v>128</v>
      </c>
    </row>
    <row r="1973" spans="1:42" ht="16.5" hidden="1" customHeight="1" x14ac:dyDescent="0.25">
      <c r="A1973" s="5" t="s">
        <v>790</v>
      </c>
      <c r="B1973" s="1" t="s">
        <v>390</v>
      </c>
      <c r="D1973" t="s">
        <v>32</v>
      </c>
      <c r="E1973" t="s">
        <v>388</v>
      </c>
      <c r="F1973" t="s">
        <v>391</v>
      </c>
      <c r="G1973">
        <v>119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128</v>
      </c>
      <c r="N1973" s="2">
        <v>0</v>
      </c>
      <c r="O1973" s="2">
        <v>4.5845272206303724E-2</v>
      </c>
      <c r="P1973">
        <v>54</v>
      </c>
      <c r="Q1973" s="2">
        <v>1.9867549668874173E-2</v>
      </c>
      <c r="R1973">
        <v>2792</v>
      </c>
      <c r="S1973">
        <v>2718</v>
      </c>
      <c r="T1973">
        <v>2578</v>
      </c>
      <c r="U1973">
        <v>43</v>
      </c>
      <c r="V1973">
        <v>36</v>
      </c>
      <c r="W1973">
        <v>31</v>
      </c>
      <c r="X1973">
        <v>30</v>
      </c>
      <c r="Y1973">
        <v>47</v>
      </c>
      <c r="Z1973">
        <v>0</v>
      </c>
      <c r="AA1973">
        <v>0</v>
      </c>
      <c r="AB1973">
        <v>0</v>
      </c>
      <c r="AC1973">
        <v>0</v>
      </c>
      <c r="AD1973">
        <v>2650</v>
      </c>
      <c r="AE1973">
        <v>43</v>
      </c>
      <c r="AF1973">
        <v>36</v>
      </c>
      <c r="AG1973">
        <v>31</v>
      </c>
      <c r="AH1973">
        <v>30</v>
      </c>
      <c r="AI1973" s="3">
        <v>4.4905660377358492E-2</v>
      </c>
      <c r="AJ1973" s="3">
        <v>0</v>
      </c>
      <c r="AK1973" s="3">
        <v>0</v>
      </c>
      <c r="AL1973" s="3">
        <v>0</v>
      </c>
      <c r="AM1973" s="3">
        <v>0</v>
      </c>
      <c r="AN1973" s="2">
        <f t="shared" si="66"/>
        <v>4.5845272206303724E-2</v>
      </c>
      <c r="AO1973" s="2">
        <v>5.0179211469534052E-2</v>
      </c>
      <c r="AP1973">
        <f t="shared" si="67"/>
        <v>128</v>
      </c>
    </row>
    <row r="1974" spans="1:42" ht="16.5" hidden="1" customHeight="1" x14ac:dyDescent="0.25">
      <c r="A1974" s="5" t="s">
        <v>792</v>
      </c>
      <c r="B1974" s="1" t="s">
        <v>203</v>
      </c>
      <c r="D1974" t="s">
        <v>32</v>
      </c>
      <c r="E1974" t="s">
        <v>197</v>
      </c>
      <c r="F1974" t="s">
        <v>204</v>
      </c>
      <c r="G1974">
        <v>124</v>
      </c>
      <c r="H1974">
        <v>0</v>
      </c>
      <c r="I1974">
        <v>0</v>
      </c>
      <c r="J1974">
        <v>0</v>
      </c>
      <c r="K1974">
        <v>0</v>
      </c>
      <c r="L1974">
        <v>3</v>
      </c>
      <c r="M1974">
        <v>125</v>
      </c>
      <c r="N1974" s="2">
        <v>1.002673796791444E-3</v>
      </c>
      <c r="O1974" s="2">
        <v>4.1778074866310161E-2</v>
      </c>
      <c r="P1974">
        <v>29</v>
      </c>
      <c r="Q1974" s="2">
        <v>1.0024196335983409E-2</v>
      </c>
      <c r="R1974">
        <v>2992</v>
      </c>
      <c r="S1974">
        <v>2893</v>
      </c>
      <c r="T1974">
        <v>2477</v>
      </c>
      <c r="U1974">
        <v>125</v>
      </c>
      <c r="V1974">
        <v>110</v>
      </c>
      <c r="W1974">
        <v>57</v>
      </c>
      <c r="X1974">
        <v>124</v>
      </c>
      <c r="Y1974">
        <v>23</v>
      </c>
      <c r="Z1974">
        <v>0</v>
      </c>
      <c r="AA1974">
        <v>0</v>
      </c>
      <c r="AB1974">
        <v>0</v>
      </c>
      <c r="AC1974">
        <v>0</v>
      </c>
      <c r="AD1974">
        <v>2578</v>
      </c>
      <c r="AE1974">
        <v>125</v>
      </c>
      <c r="AF1974">
        <v>110</v>
      </c>
      <c r="AG1974">
        <v>57</v>
      </c>
      <c r="AH1974">
        <v>124</v>
      </c>
      <c r="AI1974" s="3">
        <v>4.8099301784328939E-2</v>
      </c>
      <c r="AJ1974" s="3">
        <v>0</v>
      </c>
      <c r="AK1974" s="3">
        <v>0</v>
      </c>
      <c r="AL1974" s="3">
        <v>0</v>
      </c>
      <c r="AM1974" s="3">
        <v>0</v>
      </c>
      <c r="AN1974" s="2">
        <f t="shared" si="66"/>
        <v>4.2780748663101602E-2</v>
      </c>
      <c r="AO1974" s="2">
        <v>0.13894455577822312</v>
      </c>
      <c r="AP1974">
        <f t="shared" si="67"/>
        <v>128</v>
      </c>
    </row>
    <row r="1975" spans="1:42" ht="16.5" hidden="1" customHeight="1" x14ac:dyDescent="0.25">
      <c r="A1975" s="5" t="s">
        <v>795</v>
      </c>
      <c r="B1975" s="1" t="s">
        <v>512</v>
      </c>
      <c r="D1975" t="s">
        <v>32</v>
      </c>
      <c r="E1975" t="s">
        <v>498</v>
      </c>
      <c r="F1975" t="s">
        <v>513</v>
      </c>
      <c r="G1975">
        <v>110</v>
      </c>
      <c r="H1975">
        <v>0</v>
      </c>
      <c r="I1975">
        <v>3</v>
      </c>
      <c r="J1975">
        <v>5</v>
      </c>
      <c r="K1975">
        <v>3</v>
      </c>
      <c r="L1975">
        <v>20</v>
      </c>
      <c r="M1975">
        <v>108</v>
      </c>
      <c r="N1975" s="2">
        <v>5.681818181818182E-3</v>
      </c>
      <c r="O1975" s="2">
        <v>3.0681818181818182E-2</v>
      </c>
      <c r="P1975">
        <v>93</v>
      </c>
      <c r="Q1975" s="2">
        <v>2.6685796269727405E-2</v>
      </c>
      <c r="R1975">
        <v>3520</v>
      </c>
      <c r="S1975">
        <v>3485</v>
      </c>
      <c r="T1975">
        <v>3356</v>
      </c>
      <c r="U1975">
        <v>3</v>
      </c>
      <c r="V1975">
        <v>41</v>
      </c>
      <c r="W1975">
        <v>56</v>
      </c>
      <c r="X1975">
        <v>29</v>
      </c>
      <c r="Y1975">
        <v>85</v>
      </c>
      <c r="Z1975">
        <v>0</v>
      </c>
      <c r="AA1975">
        <v>0</v>
      </c>
      <c r="AB1975">
        <v>0</v>
      </c>
      <c r="AC1975">
        <v>0</v>
      </c>
      <c r="AD1975">
        <v>3381</v>
      </c>
      <c r="AE1975">
        <v>3</v>
      </c>
      <c r="AF1975">
        <v>44</v>
      </c>
      <c r="AG1975">
        <v>61</v>
      </c>
      <c r="AH1975">
        <v>32</v>
      </c>
      <c r="AI1975" s="3">
        <v>3.2534753031647441E-2</v>
      </c>
      <c r="AJ1975" s="3">
        <v>0</v>
      </c>
      <c r="AK1975" s="3">
        <v>6.8181818181818177E-2</v>
      </c>
      <c r="AL1975" s="3">
        <v>8.1967213114754092E-2</v>
      </c>
      <c r="AM1975" s="3">
        <v>9.375E-2</v>
      </c>
      <c r="AN1975" s="2">
        <f t="shared" si="66"/>
        <v>3.6363636363636362E-2</v>
      </c>
      <c r="AO1975" s="2">
        <v>3.9761431411530816E-2</v>
      </c>
      <c r="AP1975">
        <f t="shared" si="67"/>
        <v>128</v>
      </c>
    </row>
    <row r="1976" spans="1:42" ht="16.5" hidden="1" customHeight="1" x14ac:dyDescent="0.25">
      <c r="A1976" s="4" t="s">
        <v>803</v>
      </c>
      <c r="B1976" s="1" t="s">
        <v>75</v>
      </c>
      <c r="D1976" t="s">
        <v>32</v>
      </c>
      <c r="E1976" t="s">
        <v>76</v>
      </c>
      <c r="F1976" t="s">
        <v>77</v>
      </c>
      <c r="G1976">
        <v>120</v>
      </c>
      <c r="H1976">
        <v>3</v>
      </c>
      <c r="I1976">
        <v>0</v>
      </c>
      <c r="J1976">
        <v>0</v>
      </c>
      <c r="K1976">
        <v>0</v>
      </c>
      <c r="L1976">
        <v>0</v>
      </c>
      <c r="M1976">
        <v>128</v>
      </c>
      <c r="N1976" s="2">
        <v>0</v>
      </c>
      <c r="O1976" s="2">
        <v>3.5955056179775284E-2</v>
      </c>
      <c r="P1976">
        <v>7</v>
      </c>
      <c r="Q1976" s="2">
        <v>2.0354754289037512E-3</v>
      </c>
      <c r="R1976">
        <v>3560</v>
      </c>
      <c r="S1976">
        <v>3439</v>
      </c>
      <c r="T1976">
        <v>3350</v>
      </c>
      <c r="U1976">
        <v>5</v>
      </c>
      <c r="V1976">
        <v>25</v>
      </c>
      <c r="W1976">
        <v>41</v>
      </c>
      <c r="X1976">
        <v>26</v>
      </c>
      <c r="Y1976">
        <v>4</v>
      </c>
      <c r="Z1976">
        <v>0</v>
      </c>
      <c r="AA1976">
        <v>0</v>
      </c>
      <c r="AB1976">
        <v>0</v>
      </c>
      <c r="AC1976">
        <v>0</v>
      </c>
      <c r="AD1976">
        <v>3466</v>
      </c>
      <c r="AE1976">
        <v>8</v>
      </c>
      <c r="AF1976">
        <v>25</v>
      </c>
      <c r="AG1976">
        <v>41</v>
      </c>
      <c r="AH1976">
        <v>26</v>
      </c>
      <c r="AI1976" s="3">
        <v>3.4622042700519329E-2</v>
      </c>
      <c r="AJ1976" s="3">
        <v>0.375</v>
      </c>
      <c r="AK1976" s="3">
        <v>0</v>
      </c>
      <c r="AL1976" s="3">
        <v>0</v>
      </c>
      <c r="AM1976" s="3">
        <v>0</v>
      </c>
      <c r="AN1976" s="2">
        <f t="shared" si="66"/>
        <v>3.5955056179775284E-2</v>
      </c>
      <c r="AO1976" s="2">
        <v>2.8042624789680313E-2</v>
      </c>
      <c r="AP1976">
        <f t="shared" si="67"/>
        <v>128</v>
      </c>
    </row>
    <row r="1977" spans="1:42" ht="16.5" hidden="1" customHeight="1" x14ac:dyDescent="0.25">
      <c r="A1977" s="4" t="s">
        <v>797</v>
      </c>
      <c r="B1977" s="1" t="s">
        <v>605</v>
      </c>
      <c r="D1977" t="s">
        <v>32</v>
      </c>
      <c r="E1977" t="s">
        <v>253</v>
      </c>
      <c r="F1977" t="s">
        <v>606</v>
      </c>
      <c r="G1977">
        <v>108</v>
      </c>
      <c r="H1977">
        <v>0</v>
      </c>
      <c r="I1977">
        <v>0</v>
      </c>
      <c r="J1977">
        <v>0</v>
      </c>
      <c r="K1977">
        <v>0</v>
      </c>
      <c r="L1977">
        <v>27</v>
      </c>
      <c r="M1977">
        <v>101</v>
      </c>
      <c r="N1977" s="2">
        <v>5.2214271900986268E-3</v>
      </c>
      <c r="O1977" s="2">
        <v>1.9532005414813383E-2</v>
      </c>
      <c r="P1977">
        <v>46</v>
      </c>
      <c r="Q1977" s="2">
        <v>9.039103949695421E-3</v>
      </c>
      <c r="R1977">
        <v>5171</v>
      </c>
      <c r="S1977">
        <v>5089</v>
      </c>
      <c r="T1977">
        <v>4744</v>
      </c>
      <c r="U1977">
        <v>60</v>
      </c>
      <c r="V1977">
        <v>85</v>
      </c>
      <c r="W1977">
        <v>101</v>
      </c>
      <c r="X1977">
        <v>99</v>
      </c>
      <c r="Y1977">
        <v>41</v>
      </c>
      <c r="Z1977">
        <v>0</v>
      </c>
      <c r="AA1977">
        <v>0</v>
      </c>
      <c r="AB1977">
        <v>0</v>
      </c>
      <c r="AC1977">
        <v>0</v>
      </c>
      <c r="AD1977">
        <v>4811</v>
      </c>
      <c r="AE1977">
        <v>60</v>
      </c>
      <c r="AF1977">
        <v>85</v>
      </c>
      <c r="AG1977">
        <v>101</v>
      </c>
      <c r="AH1977">
        <v>99</v>
      </c>
      <c r="AI1977" s="3">
        <v>2.2448555393889003E-2</v>
      </c>
      <c r="AJ1977" s="3">
        <v>0</v>
      </c>
      <c r="AK1977" s="3">
        <v>0</v>
      </c>
      <c r="AL1977" s="3">
        <v>0</v>
      </c>
      <c r="AM1977" s="3">
        <v>0</v>
      </c>
      <c r="AN1977" s="2">
        <f t="shared" si="66"/>
        <v>2.4753432604912008E-2</v>
      </c>
      <c r="AO1977" s="2">
        <v>6.6912335143522114E-2</v>
      </c>
      <c r="AP1977">
        <f t="shared" si="67"/>
        <v>128</v>
      </c>
    </row>
    <row r="1978" spans="1:42" ht="16.5" hidden="1" customHeight="1" x14ac:dyDescent="0.25">
      <c r="A1978" s="5" t="s">
        <v>793</v>
      </c>
      <c r="B1978" t="s">
        <v>664</v>
      </c>
      <c r="D1978" t="s">
        <v>32</v>
      </c>
      <c r="E1978" t="s">
        <v>185</v>
      </c>
      <c r="F1978" t="s">
        <v>665</v>
      </c>
      <c r="G1978">
        <v>119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127</v>
      </c>
      <c r="N1978" s="2">
        <v>0</v>
      </c>
      <c r="O1978" s="2">
        <v>0.1854014598540146</v>
      </c>
      <c r="P1978">
        <v>45</v>
      </c>
      <c r="Q1978" s="2">
        <v>7.4626865671641784E-2</v>
      </c>
      <c r="R1978">
        <v>685</v>
      </c>
      <c r="S1978">
        <v>603</v>
      </c>
      <c r="T1978">
        <v>585</v>
      </c>
      <c r="U1978">
        <v>2</v>
      </c>
      <c r="V1978">
        <v>6</v>
      </c>
      <c r="W1978">
        <v>4</v>
      </c>
      <c r="X1978">
        <v>6</v>
      </c>
      <c r="Y1978">
        <v>40</v>
      </c>
      <c r="Z1978">
        <v>0</v>
      </c>
      <c r="AA1978">
        <v>0</v>
      </c>
      <c r="AB1978">
        <v>0</v>
      </c>
      <c r="AC1978">
        <v>0</v>
      </c>
      <c r="AD1978">
        <v>664</v>
      </c>
      <c r="AE1978">
        <v>2</v>
      </c>
      <c r="AF1978">
        <v>6</v>
      </c>
      <c r="AG1978">
        <v>4</v>
      </c>
      <c r="AH1978">
        <v>6</v>
      </c>
      <c r="AI1978" s="3">
        <v>0.17921686746987953</v>
      </c>
      <c r="AJ1978" s="3">
        <v>0</v>
      </c>
      <c r="AK1978" s="3">
        <v>0</v>
      </c>
      <c r="AL1978" s="3">
        <v>0</v>
      </c>
      <c r="AM1978" s="3">
        <v>0</v>
      </c>
      <c r="AN1978" s="2">
        <f t="shared" si="66"/>
        <v>0.1854014598540146</v>
      </c>
      <c r="AO1978" s="2">
        <v>2.6392961876832845E-2</v>
      </c>
      <c r="AP1978">
        <f t="shared" si="67"/>
        <v>127</v>
      </c>
    </row>
    <row r="1979" spans="1:42" ht="16.5" hidden="1" customHeight="1" x14ac:dyDescent="0.25">
      <c r="A1979" s="5" t="s">
        <v>788</v>
      </c>
      <c r="B1979" t="s">
        <v>615</v>
      </c>
      <c r="D1979" t="s">
        <v>32</v>
      </c>
      <c r="E1979" t="s">
        <v>616</v>
      </c>
      <c r="F1979" t="s">
        <v>617</v>
      </c>
      <c r="G1979">
        <v>123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127</v>
      </c>
      <c r="N1979" s="2">
        <v>0</v>
      </c>
      <c r="O1979" s="2">
        <v>0.11451758340847611</v>
      </c>
      <c r="P1979">
        <v>28</v>
      </c>
      <c r="Q1979" s="2">
        <v>2.7722772277227723E-2</v>
      </c>
      <c r="R1979">
        <v>1109</v>
      </c>
      <c r="S1979">
        <v>1010</v>
      </c>
      <c r="T1979">
        <v>917</v>
      </c>
      <c r="U1979">
        <v>4</v>
      </c>
      <c r="V1979">
        <v>6</v>
      </c>
      <c r="W1979">
        <v>13</v>
      </c>
      <c r="X1979">
        <v>70</v>
      </c>
      <c r="Y1979">
        <v>25</v>
      </c>
      <c r="Z1979">
        <v>0</v>
      </c>
      <c r="AA1979">
        <v>0</v>
      </c>
      <c r="AB1979">
        <v>0</v>
      </c>
      <c r="AC1979">
        <v>0</v>
      </c>
      <c r="AD1979">
        <v>1015</v>
      </c>
      <c r="AE1979">
        <v>4</v>
      </c>
      <c r="AF1979">
        <v>6</v>
      </c>
      <c r="AG1979">
        <v>13</v>
      </c>
      <c r="AH1979">
        <v>70</v>
      </c>
      <c r="AI1979" s="3">
        <v>0.12118226600985221</v>
      </c>
      <c r="AJ1979" s="3">
        <v>0</v>
      </c>
      <c r="AK1979" s="3">
        <v>0</v>
      </c>
      <c r="AL1979" s="3">
        <v>0</v>
      </c>
      <c r="AM1979" s="3">
        <v>0</v>
      </c>
      <c r="AN1979" s="2">
        <f t="shared" si="66"/>
        <v>0.11451758340847611</v>
      </c>
      <c r="AO1979" s="2">
        <v>8.3935018050541516E-2</v>
      </c>
      <c r="AP1979">
        <f t="shared" si="67"/>
        <v>127</v>
      </c>
    </row>
    <row r="1980" spans="1:42" ht="16.5" hidden="1" customHeight="1" x14ac:dyDescent="0.25">
      <c r="A1980" s="4" t="s">
        <v>801</v>
      </c>
      <c r="B1980" t="s">
        <v>669</v>
      </c>
      <c r="D1980" t="s">
        <v>32</v>
      </c>
      <c r="E1980" t="s">
        <v>670</v>
      </c>
      <c r="F1980" t="s">
        <v>671</v>
      </c>
      <c r="G1980">
        <v>113</v>
      </c>
      <c r="H1980">
        <v>0</v>
      </c>
      <c r="I1980">
        <v>0</v>
      </c>
      <c r="J1980">
        <v>0</v>
      </c>
      <c r="K1980">
        <v>3</v>
      </c>
      <c r="L1980">
        <v>65</v>
      </c>
      <c r="M1980">
        <v>62</v>
      </c>
      <c r="N1980" s="2">
        <v>5.4076539101497505E-2</v>
      </c>
      <c r="O1980" s="2">
        <v>5.1580698835274545E-2</v>
      </c>
      <c r="P1980">
        <v>106</v>
      </c>
      <c r="Q1980" s="2">
        <v>8.9754445385266723E-2</v>
      </c>
      <c r="R1980">
        <v>1202</v>
      </c>
      <c r="S1980">
        <v>1181</v>
      </c>
      <c r="T1980">
        <v>792</v>
      </c>
      <c r="U1980">
        <v>3</v>
      </c>
      <c r="V1980">
        <v>30</v>
      </c>
      <c r="W1980">
        <v>21</v>
      </c>
      <c r="X1980">
        <v>335</v>
      </c>
      <c r="Y1980">
        <v>90</v>
      </c>
      <c r="Z1980">
        <v>0</v>
      </c>
      <c r="AA1980">
        <v>0</v>
      </c>
      <c r="AB1980">
        <v>0</v>
      </c>
      <c r="AC1980">
        <v>8</v>
      </c>
      <c r="AD1980">
        <v>815</v>
      </c>
      <c r="AE1980">
        <v>3</v>
      </c>
      <c r="AF1980">
        <v>30</v>
      </c>
      <c r="AG1980">
        <v>21</v>
      </c>
      <c r="AH1980">
        <v>330</v>
      </c>
      <c r="AI1980" s="3">
        <v>0.13865030674846626</v>
      </c>
      <c r="AJ1980" s="3">
        <v>0</v>
      </c>
      <c r="AK1980" s="3">
        <v>0</v>
      </c>
      <c r="AL1980" s="3">
        <v>0</v>
      </c>
      <c r="AM1980" s="3">
        <v>9.0909090909090905E-3</v>
      </c>
      <c r="AN1980" s="2">
        <f t="shared" si="66"/>
        <v>0.10565723793677205</v>
      </c>
      <c r="AO1980" s="2">
        <v>0.32026688907422851</v>
      </c>
      <c r="AP1980">
        <f t="shared" si="67"/>
        <v>127</v>
      </c>
    </row>
    <row r="1981" spans="1:42" ht="16.5" hidden="1" customHeight="1" x14ac:dyDescent="0.25">
      <c r="A1981" s="4" t="s">
        <v>796</v>
      </c>
      <c r="B1981" s="1" t="s">
        <v>201</v>
      </c>
      <c r="D1981" t="s">
        <v>32</v>
      </c>
      <c r="E1981" t="s">
        <v>197</v>
      </c>
      <c r="F1981" t="s">
        <v>202</v>
      </c>
      <c r="G1981">
        <v>111</v>
      </c>
      <c r="H1981">
        <v>0</v>
      </c>
      <c r="I1981">
        <v>0</v>
      </c>
      <c r="J1981">
        <v>7</v>
      </c>
      <c r="K1981">
        <v>4</v>
      </c>
      <c r="L1981">
        <v>0</v>
      </c>
      <c r="M1981">
        <v>127</v>
      </c>
      <c r="N1981" s="2">
        <v>0</v>
      </c>
      <c r="O1981" s="2">
        <v>0.1055694098088113</v>
      </c>
      <c r="P1981">
        <v>115</v>
      </c>
      <c r="Q1981" s="2">
        <v>9.6557514693534838E-2</v>
      </c>
      <c r="R1981">
        <v>1203</v>
      </c>
      <c r="S1981">
        <v>1191</v>
      </c>
      <c r="T1981">
        <v>1137</v>
      </c>
      <c r="U1981">
        <v>1</v>
      </c>
      <c r="V1981">
        <v>17</v>
      </c>
      <c r="W1981">
        <v>19</v>
      </c>
      <c r="X1981">
        <v>17</v>
      </c>
      <c r="Y1981">
        <v>108</v>
      </c>
      <c r="Z1981">
        <v>0</v>
      </c>
      <c r="AA1981">
        <v>0</v>
      </c>
      <c r="AB1981">
        <v>0</v>
      </c>
      <c r="AC1981">
        <v>3</v>
      </c>
      <c r="AD1981">
        <v>1140</v>
      </c>
      <c r="AE1981">
        <v>1</v>
      </c>
      <c r="AF1981">
        <v>17</v>
      </c>
      <c r="AG1981">
        <v>26</v>
      </c>
      <c r="AH1981">
        <v>18</v>
      </c>
      <c r="AI1981" s="3">
        <v>9.7368421052631576E-2</v>
      </c>
      <c r="AJ1981" s="3">
        <v>0</v>
      </c>
      <c r="AK1981" s="3">
        <v>0</v>
      </c>
      <c r="AL1981" s="3">
        <v>0.26923076923076922</v>
      </c>
      <c r="AM1981" s="3">
        <v>0.22222222222222221</v>
      </c>
      <c r="AN1981" s="2">
        <f t="shared" si="66"/>
        <v>0.1055694098088113</v>
      </c>
      <c r="AO1981" s="2">
        <v>5.1580698835274545E-2</v>
      </c>
      <c r="AP1981">
        <f t="shared" si="67"/>
        <v>127</v>
      </c>
    </row>
    <row r="1982" spans="1:42" ht="16.5" hidden="1" customHeight="1" x14ac:dyDescent="0.25">
      <c r="A1982" s="5" t="s">
        <v>788</v>
      </c>
      <c r="B1982" t="s">
        <v>718</v>
      </c>
      <c r="D1982" t="s">
        <v>32</v>
      </c>
      <c r="E1982" t="s">
        <v>288</v>
      </c>
      <c r="F1982" t="s">
        <v>719</v>
      </c>
      <c r="G1982">
        <v>124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127</v>
      </c>
      <c r="N1982" s="2">
        <v>0</v>
      </c>
      <c r="O1982" s="2">
        <v>0.10127591706539076</v>
      </c>
      <c r="P1982">
        <v>57</v>
      </c>
      <c r="Q1982" s="2">
        <v>4.8141891891891893E-2</v>
      </c>
      <c r="R1982">
        <v>1254</v>
      </c>
      <c r="S1982">
        <v>1184</v>
      </c>
      <c r="T1982">
        <v>1101</v>
      </c>
      <c r="U1982">
        <v>5</v>
      </c>
      <c r="V1982">
        <v>10</v>
      </c>
      <c r="W1982">
        <v>22</v>
      </c>
      <c r="X1982">
        <v>46</v>
      </c>
      <c r="Y1982">
        <v>52</v>
      </c>
      <c r="Z1982">
        <v>0</v>
      </c>
      <c r="AA1982">
        <v>0</v>
      </c>
      <c r="AB1982">
        <v>0</v>
      </c>
      <c r="AC1982">
        <v>0</v>
      </c>
      <c r="AD1982">
        <v>1173</v>
      </c>
      <c r="AE1982">
        <v>5</v>
      </c>
      <c r="AF1982">
        <v>10</v>
      </c>
      <c r="AG1982">
        <v>22</v>
      </c>
      <c r="AH1982">
        <v>46</v>
      </c>
      <c r="AI1982" s="3">
        <v>0.10571184995737426</v>
      </c>
      <c r="AJ1982" s="3">
        <v>0</v>
      </c>
      <c r="AK1982" s="3">
        <v>0</v>
      </c>
      <c r="AL1982" s="3">
        <v>0</v>
      </c>
      <c r="AM1982" s="3">
        <v>0</v>
      </c>
      <c r="AN1982" s="2">
        <f t="shared" si="66"/>
        <v>0.10127591706539076</v>
      </c>
      <c r="AO1982" s="2">
        <v>6.60828025477707E-2</v>
      </c>
      <c r="AP1982">
        <f t="shared" si="67"/>
        <v>127</v>
      </c>
    </row>
    <row r="1983" spans="1:42" ht="16.5" hidden="1" customHeight="1" x14ac:dyDescent="0.25">
      <c r="A1983" s="4" t="s">
        <v>801</v>
      </c>
      <c r="B1983" s="1" t="s">
        <v>272</v>
      </c>
      <c r="D1983" t="s">
        <v>32</v>
      </c>
      <c r="E1983" t="s">
        <v>273</v>
      </c>
      <c r="F1983" t="s">
        <v>274</v>
      </c>
      <c r="G1983">
        <v>121</v>
      </c>
      <c r="H1983">
        <v>0</v>
      </c>
      <c r="I1983">
        <v>0</v>
      </c>
      <c r="J1983">
        <v>0</v>
      </c>
      <c r="K1983">
        <v>0</v>
      </c>
      <c r="L1983">
        <v>6</v>
      </c>
      <c r="M1983">
        <v>121</v>
      </c>
      <c r="N1983" s="2">
        <v>4.447739065974796E-3</v>
      </c>
      <c r="O1983" s="2">
        <v>8.9696071163825053E-2</v>
      </c>
      <c r="P1983">
        <v>274</v>
      </c>
      <c r="Q1983" s="2">
        <v>0.18315508021390375</v>
      </c>
      <c r="R1983">
        <v>1349</v>
      </c>
      <c r="S1983">
        <v>1496</v>
      </c>
      <c r="T1983">
        <v>1384</v>
      </c>
      <c r="U1983">
        <v>3</v>
      </c>
      <c r="V1983">
        <v>8</v>
      </c>
      <c r="W1983">
        <v>8</v>
      </c>
      <c r="X1983">
        <v>93</v>
      </c>
      <c r="Y1983">
        <v>236</v>
      </c>
      <c r="Z1983">
        <v>0</v>
      </c>
      <c r="AA1983">
        <v>0</v>
      </c>
      <c r="AB1983">
        <v>0</v>
      </c>
      <c r="AC1983">
        <v>25</v>
      </c>
      <c r="AD1983">
        <v>1269</v>
      </c>
      <c r="AE1983">
        <v>3</v>
      </c>
      <c r="AF1983">
        <v>8</v>
      </c>
      <c r="AG1983">
        <v>8</v>
      </c>
      <c r="AH1983">
        <v>68</v>
      </c>
      <c r="AI1983" s="3">
        <v>9.5350669818754924E-2</v>
      </c>
      <c r="AJ1983" s="3">
        <v>0</v>
      </c>
      <c r="AK1983" s="3">
        <v>0</v>
      </c>
      <c r="AL1983" s="3">
        <v>0</v>
      </c>
      <c r="AM1983" s="3">
        <v>0</v>
      </c>
      <c r="AN1983" s="2">
        <f t="shared" si="66"/>
        <v>9.4143810229799854E-2</v>
      </c>
      <c r="AO1983" s="2">
        <v>6.4159292035398233E-2</v>
      </c>
      <c r="AP1983">
        <f t="shared" si="67"/>
        <v>127</v>
      </c>
    </row>
    <row r="1984" spans="1:42" ht="16.5" hidden="1" customHeight="1" x14ac:dyDescent="0.25">
      <c r="A1984" s="5" t="s">
        <v>794</v>
      </c>
      <c r="B1984" s="1" t="s">
        <v>482</v>
      </c>
      <c r="C1984" t="s">
        <v>36</v>
      </c>
      <c r="D1984" t="s">
        <v>43</v>
      </c>
      <c r="E1984" t="s">
        <v>480</v>
      </c>
      <c r="F1984" t="s">
        <v>483</v>
      </c>
      <c r="G1984">
        <v>115</v>
      </c>
      <c r="H1984">
        <v>0</v>
      </c>
      <c r="I1984">
        <v>0</v>
      </c>
      <c r="J1984">
        <v>0</v>
      </c>
      <c r="K1984">
        <v>0</v>
      </c>
      <c r="L1984">
        <v>11</v>
      </c>
      <c r="M1984">
        <v>116</v>
      </c>
      <c r="N1984" s="2">
        <v>6.1763054463784394E-3</v>
      </c>
      <c r="O1984" s="2">
        <v>6.5131948343627177E-2</v>
      </c>
      <c r="P1984">
        <v>10</v>
      </c>
      <c r="Q1984" s="2">
        <v>6.0096153846153849E-3</v>
      </c>
      <c r="R1984">
        <v>1781</v>
      </c>
      <c r="S1984">
        <v>1664</v>
      </c>
      <c r="T1984">
        <v>1537</v>
      </c>
      <c r="U1984">
        <v>6</v>
      </c>
      <c r="V1984">
        <v>22</v>
      </c>
      <c r="W1984">
        <v>16</v>
      </c>
      <c r="X1984">
        <v>83</v>
      </c>
      <c r="Y1984">
        <v>6</v>
      </c>
      <c r="Z1984">
        <v>0</v>
      </c>
      <c r="AA1984">
        <v>0</v>
      </c>
      <c r="AB1984">
        <v>0</v>
      </c>
      <c r="AC1984">
        <v>0</v>
      </c>
      <c r="AD1984">
        <v>1646</v>
      </c>
      <c r="AE1984">
        <v>6</v>
      </c>
      <c r="AF1984">
        <v>22</v>
      </c>
      <c r="AG1984">
        <v>16</v>
      </c>
      <c r="AH1984">
        <v>83</v>
      </c>
      <c r="AI1984" s="3">
        <v>6.9866342648845683E-2</v>
      </c>
      <c r="AJ1984" s="3">
        <v>0</v>
      </c>
      <c r="AK1984" s="3">
        <v>0</v>
      </c>
      <c r="AL1984" s="3">
        <v>0</v>
      </c>
      <c r="AM1984" s="3">
        <v>0</v>
      </c>
      <c r="AN1984" s="2">
        <f t="shared" si="66"/>
        <v>7.1308253790005618E-2</v>
      </c>
      <c r="AO1984" s="2">
        <v>7.1630005640157923E-2</v>
      </c>
      <c r="AP1984">
        <f t="shared" si="67"/>
        <v>127</v>
      </c>
    </row>
    <row r="1985" spans="1:42" ht="16.5" hidden="1" customHeight="1" x14ac:dyDescent="0.25">
      <c r="A1985" s="5" t="s">
        <v>791</v>
      </c>
      <c r="B1985" t="s">
        <v>706</v>
      </c>
      <c r="D1985" t="s">
        <v>32</v>
      </c>
      <c r="E1985" t="s">
        <v>325</v>
      </c>
      <c r="F1985" t="s">
        <v>707</v>
      </c>
      <c r="G1985">
        <v>116</v>
      </c>
      <c r="H1985">
        <v>0</v>
      </c>
      <c r="I1985">
        <v>6</v>
      </c>
      <c r="J1985">
        <v>0</v>
      </c>
      <c r="K1985">
        <v>0</v>
      </c>
      <c r="L1985">
        <v>0</v>
      </c>
      <c r="M1985">
        <v>127</v>
      </c>
      <c r="N1985" s="2">
        <v>0</v>
      </c>
      <c r="O1985" s="2">
        <v>7.1228266965788004E-2</v>
      </c>
      <c r="P1985">
        <v>94</v>
      </c>
      <c r="Q1985" s="2">
        <v>5.3714285714285714E-2</v>
      </c>
      <c r="R1985">
        <v>1783</v>
      </c>
      <c r="S1985">
        <v>1750</v>
      </c>
      <c r="T1985">
        <v>1581</v>
      </c>
      <c r="U1985">
        <v>1</v>
      </c>
      <c r="V1985">
        <v>15</v>
      </c>
      <c r="W1985">
        <v>13</v>
      </c>
      <c r="X1985">
        <v>140</v>
      </c>
      <c r="Y1985">
        <v>93</v>
      </c>
      <c r="Z1985">
        <v>0</v>
      </c>
      <c r="AA1985">
        <v>0</v>
      </c>
      <c r="AB1985">
        <v>0</v>
      </c>
      <c r="AC1985">
        <v>0</v>
      </c>
      <c r="AD1985">
        <v>1604</v>
      </c>
      <c r="AE1985">
        <v>1</v>
      </c>
      <c r="AF1985">
        <v>21</v>
      </c>
      <c r="AG1985">
        <v>13</v>
      </c>
      <c r="AH1985">
        <v>140</v>
      </c>
      <c r="AI1985" s="3">
        <v>7.2319201995012475E-2</v>
      </c>
      <c r="AJ1985" s="3">
        <v>0</v>
      </c>
      <c r="AK1985" s="3">
        <v>0.2857142857142857</v>
      </c>
      <c r="AL1985" s="3">
        <v>0</v>
      </c>
      <c r="AM1985" s="3">
        <v>0</v>
      </c>
      <c r="AN1985" s="2">
        <f t="shared" si="66"/>
        <v>7.1228266965788004E-2</v>
      </c>
      <c r="AO1985" s="2">
        <v>9.83698707138842E-2</v>
      </c>
      <c r="AP1985">
        <f t="shared" si="67"/>
        <v>127</v>
      </c>
    </row>
    <row r="1986" spans="1:42" ht="16.5" hidden="1" customHeight="1" x14ac:dyDescent="0.25">
      <c r="A1986" s="4" t="s">
        <v>797</v>
      </c>
      <c r="B1986" s="1" t="s">
        <v>92</v>
      </c>
      <c r="D1986" t="s">
        <v>32</v>
      </c>
      <c r="E1986" t="s">
        <v>86</v>
      </c>
      <c r="F1986" t="s">
        <v>93</v>
      </c>
      <c r="G1986">
        <v>117</v>
      </c>
      <c r="H1986">
        <v>0</v>
      </c>
      <c r="I1986">
        <v>0</v>
      </c>
      <c r="J1986">
        <v>0</v>
      </c>
      <c r="K1986">
        <v>0</v>
      </c>
      <c r="L1986">
        <v>49</v>
      </c>
      <c r="M1986">
        <v>78</v>
      </c>
      <c r="N1986" s="2">
        <v>2.4635495223730517E-2</v>
      </c>
      <c r="O1986" s="2">
        <v>3.9215686274509803E-2</v>
      </c>
      <c r="P1986">
        <v>55</v>
      </c>
      <c r="Q1986" s="2">
        <v>2.8690662493479395E-2</v>
      </c>
      <c r="R1986">
        <v>1989</v>
      </c>
      <c r="S1986">
        <v>1917</v>
      </c>
      <c r="T1986">
        <v>1807</v>
      </c>
      <c r="U1986">
        <v>4</v>
      </c>
      <c r="V1986">
        <v>18</v>
      </c>
      <c r="W1986">
        <v>21</v>
      </c>
      <c r="X1986">
        <v>67</v>
      </c>
      <c r="Y1986">
        <v>48</v>
      </c>
      <c r="Z1986">
        <v>0</v>
      </c>
      <c r="AA1986">
        <v>0</v>
      </c>
      <c r="AB1986">
        <v>0</v>
      </c>
      <c r="AC1986">
        <v>0</v>
      </c>
      <c r="AD1986">
        <v>1876</v>
      </c>
      <c r="AE1986">
        <v>4</v>
      </c>
      <c r="AF1986">
        <v>18</v>
      </c>
      <c r="AG1986">
        <v>21</v>
      </c>
      <c r="AH1986">
        <v>67</v>
      </c>
      <c r="AI1986" s="3">
        <v>6.2366737739872065E-2</v>
      </c>
      <c r="AJ1986" s="3">
        <v>0</v>
      </c>
      <c r="AK1986" s="3">
        <v>0</v>
      </c>
      <c r="AL1986" s="3">
        <v>0</v>
      </c>
      <c r="AM1986" s="3">
        <v>0</v>
      </c>
      <c r="AN1986" s="2">
        <f t="shared" si="66"/>
        <v>6.3851181498240317E-2</v>
      </c>
      <c r="AO1986" s="2">
        <v>5.53877139979859E-2</v>
      </c>
      <c r="AP1986">
        <f t="shared" si="67"/>
        <v>127</v>
      </c>
    </row>
    <row r="1987" spans="1:42" ht="16.5" hidden="1" customHeight="1" x14ac:dyDescent="0.25">
      <c r="A1987" s="5" t="s">
        <v>792</v>
      </c>
      <c r="B1987" s="1" t="s">
        <v>404</v>
      </c>
      <c r="D1987" t="s">
        <v>32</v>
      </c>
      <c r="E1987" t="s">
        <v>405</v>
      </c>
      <c r="F1987" t="s">
        <v>406</v>
      </c>
      <c r="G1987">
        <v>116</v>
      </c>
      <c r="H1987">
        <v>0</v>
      </c>
      <c r="I1987">
        <v>3</v>
      </c>
      <c r="J1987">
        <v>0</v>
      </c>
      <c r="K1987">
        <v>0</v>
      </c>
      <c r="L1987">
        <v>0</v>
      </c>
      <c r="M1987">
        <v>127</v>
      </c>
      <c r="N1987" s="2">
        <v>0</v>
      </c>
      <c r="O1987" s="2">
        <v>6.0476190476190475E-2</v>
      </c>
      <c r="P1987">
        <v>53</v>
      </c>
      <c r="Q1987" s="2">
        <v>2.6159921026653505E-2</v>
      </c>
      <c r="R1987">
        <v>2100</v>
      </c>
      <c r="S1987">
        <v>2026</v>
      </c>
      <c r="T1987">
        <v>1825</v>
      </c>
      <c r="U1987">
        <v>67</v>
      </c>
      <c r="V1987">
        <v>33</v>
      </c>
      <c r="W1987">
        <v>22</v>
      </c>
      <c r="X1987">
        <v>79</v>
      </c>
      <c r="Y1987">
        <v>39</v>
      </c>
      <c r="Z1987">
        <v>3</v>
      </c>
      <c r="AA1987">
        <v>0</v>
      </c>
      <c r="AB1987">
        <v>0</v>
      </c>
      <c r="AC1987">
        <v>0</v>
      </c>
      <c r="AD1987">
        <v>1902</v>
      </c>
      <c r="AE1987">
        <v>64</v>
      </c>
      <c r="AF1987">
        <v>36</v>
      </c>
      <c r="AG1987">
        <v>22</v>
      </c>
      <c r="AH1987">
        <v>79</v>
      </c>
      <c r="AI1987" s="3">
        <v>6.0988433228180865E-2</v>
      </c>
      <c r="AJ1987" s="3">
        <v>0</v>
      </c>
      <c r="AK1987" s="3">
        <v>8.3333333333333329E-2</v>
      </c>
      <c r="AL1987" s="3">
        <v>0</v>
      </c>
      <c r="AM1987" s="3">
        <v>0</v>
      </c>
      <c r="AN1987" s="2">
        <f t="shared" si="66"/>
        <v>6.0476190476190475E-2</v>
      </c>
      <c r="AO1987" s="2">
        <v>9.5577746077032816E-2</v>
      </c>
      <c r="AP1987">
        <f t="shared" si="67"/>
        <v>127</v>
      </c>
    </row>
    <row r="1988" spans="1:42" ht="16.5" hidden="1" customHeight="1" x14ac:dyDescent="0.25">
      <c r="A1988" s="5" t="s">
        <v>793</v>
      </c>
      <c r="B1988" s="1" t="s">
        <v>59</v>
      </c>
      <c r="D1988" t="s">
        <v>32</v>
      </c>
      <c r="E1988" t="s">
        <v>60</v>
      </c>
      <c r="F1988" t="s">
        <v>61</v>
      </c>
      <c r="G1988">
        <v>90</v>
      </c>
      <c r="H1988">
        <v>27</v>
      </c>
      <c r="I1988">
        <v>0</v>
      </c>
      <c r="J1988">
        <v>0</v>
      </c>
      <c r="K1988">
        <v>0</v>
      </c>
      <c r="L1988">
        <v>3</v>
      </c>
      <c r="M1988">
        <v>124</v>
      </c>
      <c r="N1988" s="2">
        <v>1.1467889908256881E-3</v>
      </c>
      <c r="O1988" s="2">
        <v>4.7400611620795105E-2</v>
      </c>
      <c r="P1988">
        <v>235</v>
      </c>
      <c r="Q1988" s="2">
        <v>8.6270190895741561E-2</v>
      </c>
      <c r="R1988">
        <v>2616</v>
      </c>
      <c r="S1988">
        <v>2724</v>
      </c>
      <c r="T1988">
        <v>2281</v>
      </c>
      <c r="U1988">
        <v>361</v>
      </c>
      <c r="V1988">
        <v>21</v>
      </c>
      <c r="W1988">
        <v>19</v>
      </c>
      <c r="X1988">
        <v>42</v>
      </c>
      <c r="Y1988">
        <v>220</v>
      </c>
      <c r="Z1988">
        <v>3</v>
      </c>
      <c r="AA1988">
        <v>0</v>
      </c>
      <c r="AB1988">
        <v>0</v>
      </c>
      <c r="AC1988">
        <v>6</v>
      </c>
      <c r="AD1988">
        <v>2151</v>
      </c>
      <c r="AE1988">
        <v>385</v>
      </c>
      <c r="AF1988">
        <v>21</v>
      </c>
      <c r="AG1988">
        <v>19</v>
      </c>
      <c r="AH1988">
        <v>36</v>
      </c>
      <c r="AI1988" s="3">
        <v>4.1841004184100417E-2</v>
      </c>
      <c r="AJ1988" s="3">
        <v>7.0129870129870125E-2</v>
      </c>
      <c r="AK1988" s="3">
        <v>0</v>
      </c>
      <c r="AL1988" s="3">
        <v>0</v>
      </c>
      <c r="AM1988" s="3">
        <v>0</v>
      </c>
      <c r="AN1988" s="2">
        <f t="shared" si="66"/>
        <v>4.8547400611620793E-2</v>
      </c>
      <c r="AO1988" s="2">
        <v>0.17649310872894333</v>
      </c>
      <c r="AP1988">
        <f t="shared" si="67"/>
        <v>127</v>
      </c>
    </row>
    <row r="1989" spans="1:42" ht="16.5" hidden="1" customHeight="1" x14ac:dyDescent="0.25">
      <c r="A1989" s="5" t="s">
        <v>789</v>
      </c>
      <c r="B1989" s="1" t="s">
        <v>353</v>
      </c>
      <c r="D1989" t="s">
        <v>32</v>
      </c>
      <c r="E1989" t="s">
        <v>354</v>
      </c>
      <c r="F1989" t="s">
        <v>355</v>
      </c>
      <c r="G1989">
        <v>114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127</v>
      </c>
      <c r="N1989" s="2">
        <v>0</v>
      </c>
      <c r="O1989" s="2">
        <v>3.0484877580412868E-2</v>
      </c>
      <c r="P1989">
        <v>47</v>
      </c>
      <c r="Q1989" s="2">
        <v>1.1502692119432207E-2</v>
      </c>
      <c r="R1989">
        <v>4166</v>
      </c>
      <c r="S1989">
        <v>4086</v>
      </c>
      <c r="T1989">
        <v>3318</v>
      </c>
      <c r="U1989">
        <v>16</v>
      </c>
      <c r="V1989">
        <v>142</v>
      </c>
      <c r="W1989">
        <v>124</v>
      </c>
      <c r="X1989">
        <v>486</v>
      </c>
      <c r="Y1989">
        <v>44</v>
      </c>
      <c r="Z1989">
        <v>0</v>
      </c>
      <c r="AA1989">
        <v>0</v>
      </c>
      <c r="AB1989">
        <v>0</v>
      </c>
      <c r="AC1989">
        <v>0</v>
      </c>
      <c r="AD1989">
        <v>3388</v>
      </c>
      <c r="AE1989">
        <v>16</v>
      </c>
      <c r="AF1989">
        <v>142</v>
      </c>
      <c r="AG1989">
        <v>124</v>
      </c>
      <c r="AH1989">
        <v>486</v>
      </c>
      <c r="AI1989" s="3">
        <v>3.3648170011806373E-2</v>
      </c>
      <c r="AJ1989" s="3">
        <v>0</v>
      </c>
      <c r="AK1989" s="3">
        <v>0</v>
      </c>
      <c r="AL1989" s="3">
        <v>0</v>
      </c>
      <c r="AM1989" s="3">
        <v>0</v>
      </c>
      <c r="AN1989" s="2">
        <f t="shared" si="66"/>
        <v>3.0484877580412868E-2</v>
      </c>
      <c r="AO1989" s="2">
        <v>0.18479307025986524</v>
      </c>
      <c r="AP1989">
        <f t="shared" si="67"/>
        <v>127</v>
      </c>
    </row>
    <row r="1990" spans="1:42" ht="16.5" hidden="1" customHeight="1" x14ac:dyDescent="0.25">
      <c r="A1990" s="5" t="s">
        <v>792</v>
      </c>
      <c r="B1990" s="1" t="s">
        <v>157</v>
      </c>
      <c r="C1990" t="s">
        <v>36</v>
      </c>
      <c r="D1990" t="s">
        <v>43</v>
      </c>
      <c r="E1990" t="s">
        <v>44</v>
      </c>
      <c r="F1990" t="s">
        <v>158</v>
      </c>
      <c r="G1990">
        <v>105</v>
      </c>
      <c r="H1990">
        <v>0</v>
      </c>
      <c r="I1990">
        <v>3</v>
      </c>
      <c r="J1990">
        <v>0</v>
      </c>
      <c r="K1990">
        <v>0</v>
      </c>
      <c r="L1990">
        <v>42</v>
      </c>
      <c r="M1990">
        <v>85</v>
      </c>
      <c r="N1990" s="2">
        <v>6.8259385665529011E-3</v>
      </c>
      <c r="O1990" s="2">
        <v>1.3814399479928491E-2</v>
      </c>
      <c r="P1990">
        <v>61</v>
      </c>
      <c r="Q1990" s="2">
        <v>1.0021356990307212E-2</v>
      </c>
      <c r="R1990">
        <v>6153</v>
      </c>
      <c r="S1990">
        <v>6087</v>
      </c>
      <c r="T1990">
        <v>5382</v>
      </c>
      <c r="U1990">
        <v>15</v>
      </c>
      <c r="V1990">
        <v>184</v>
      </c>
      <c r="W1990">
        <v>237</v>
      </c>
      <c r="X1990">
        <v>269</v>
      </c>
      <c r="Y1990">
        <v>59</v>
      </c>
      <c r="Z1990">
        <v>0</v>
      </c>
      <c r="AA1990">
        <v>0</v>
      </c>
      <c r="AB1990">
        <v>0</v>
      </c>
      <c r="AC1990">
        <v>0</v>
      </c>
      <c r="AD1990">
        <v>5428</v>
      </c>
      <c r="AE1990">
        <v>15</v>
      </c>
      <c r="AF1990">
        <v>187</v>
      </c>
      <c r="AG1990">
        <v>237</v>
      </c>
      <c r="AH1990">
        <v>269</v>
      </c>
      <c r="AI1990" s="3">
        <v>1.9344141488577746E-2</v>
      </c>
      <c r="AJ1990" s="3">
        <v>0</v>
      </c>
      <c r="AK1990" s="3">
        <v>1.6042780748663103E-2</v>
      </c>
      <c r="AL1990" s="3">
        <v>0</v>
      </c>
      <c r="AM1990" s="3">
        <v>0</v>
      </c>
      <c r="AN1990" s="2">
        <f t="shared" si="66"/>
        <v>2.0640338046481393E-2</v>
      </c>
      <c r="AO1990" s="2">
        <v>0.11538461538461539</v>
      </c>
      <c r="AP1990">
        <f t="shared" si="67"/>
        <v>127</v>
      </c>
    </row>
    <row r="1991" spans="1:42" ht="16.5" hidden="1" customHeight="1" x14ac:dyDescent="0.25">
      <c r="A1991" s="4" t="s">
        <v>803</v>
      </c>
      <c r="B1991" s="1" t="s">
        <v>565</v>
      </c>
      <c r="C1991" t="s">
        <v>36</v>
      </c>
      <c r="D1991" t="s">
        <v>43</v>
      </c>
      <c r="E1991" t="s">
        <v>559</v>
      </c>
      <c r="F1991" t="s">
        <v>566</v>
      </c>
      <c r="G1991">
        <v>121</v>
      </c>
      <c r="H1991">
        <v>0</v>
      </c>
      <c r="I1991">
        <v>0</v>
      </c>
      <c r="J1991">
        <v>4</v>
      </c>
      <c r="K1991">
        <v>0</v>
      </c>
      <c r="L1991">
        <v>96</v>
      </c>
      <c r="M1991">
        <v>31</v>
      </c>
      <c r="N1991" s="2">
        <v>1.0500984467293809E-2</v>
      </c>
      <c r="O1991" s="2">
        <v>3.3909429008969591E-3</v>
      </c>
      <c r="P1991">
        <v>11</v>
      </c>
      <c r="Q1991" s="2">
        <v>1.2187015289164636E-3</v>
      </c>
      <c r="R1991">
        <v>9142</v>
      </c>
      <c r="S1991">
        <v>9026</v>
      </c>
      <c r="T1991">
        <v>8703</v>
      </c>
      <c r="U1991">
        <v>25</v>
      </c>
      <c r="V1991">
        <v>58</v>
      </c>
      <c r="W1991">
        <v>164</v>
      </c>
      <c r="X1991">
        <v>80</v>
      </c>
      <c r="Y1991">
        <v>9</v>
      </c>
      <c r="Z1991">
        <v>0</v>
      </c>
      <c r="AA1991">
        <v>0</v>
      </c>
      <c r="AB1991">
        <v>0</v>
      </c>
      <c r="AC1991">
        <v>0</v>
      </c>
      <c r="AD1991">
        <v>8815</v>
      </c>
      <c r="AE1991">
        <v>25</v>
      </c>
      <c r="AF1991">
        <v>58</v>
      </c>
      <c r="AG1991">
        <v>168</v>
      </c>
      <c r="AH1991">
        <v>80</v>
      </c>
      <c r="AI1991" s="3">
        <v>1.3726602382302893E-2</v>
      </c>
      <c r="AJ1991" s="3">
        <v>0</v>
      </c>
      <c r="AK1991" s="3">
        <v>0</v>
      </c>
      <c r="AL1991" s="3">
        <v>2.3809523809523808E-2</v>
      </c>
      <c r="AM1991" s="3">
        <v>0</v>
      </c>
      <c r="AN1991" s="2">
        <f t="shared" si="66"/>
        <v>1.3891927368190768E-2</v>
      </c>
      <c r="AO1991" s="2">
        <v>3.6190684452219547E-2</v>
      </c>
      <c r="AP1991">
        <f t="shared" si="67"/>
        <v>127</v>
      </c>
    </row>
    <row r="1992" spans="1:42" ht="16.5" hidden="1" customHeight="1" x14ac:dyDescent="0.25">
      <c r="A1992" s="5" t="s">
        <v>787</v>
      </c>
      <c r="B1992" s="1" t="s">
        <v>435</v>
      </c>
      <c r="C1992" t="s">
        <v>36</v>
      </c>
      <c r="D1992" t="s">
        <v>43</v>
      </c>
      <c r="E1992" t="s">
        <v>429</v>
      </c>
      <c r="F1992" t="s">
        <v>436</v>
      </c>
      <c r="G1992">
        <v>99</v>
      </c>
      <c r="H1992">
        <v>0</v>
      </c>
      <c r="I1992">
        <v>3</v>
      </c>
      <c r="J1992">
        <v>6</v>
      </c>
      <c r="K1992">
        <v>3</v>
      </c>
      <c r="L1992">
        <v>35</v>
      </c>
      <c r="M1992">
        <v>92</v>
      </c>
      <c r="N1992" s="2">
        <v>3.7780656303972367E-3</v>
      </c>
      <c r="O1992" s="2">
        <v>9.9309153713298785E-3</v>
      </c>
      <c r="P1992">
        <v>168</v>
      </c>
      <c r="Q1992" s="2">
        <v>1.8054809242342828E-2</v>
      </c>
      <c r="R1992">
        <v>9264</v>
      </c>
      <c r="S1992">
        <v>9305</v>
      </c>
      <c r="T1992">
        <v>8518</v>
      </c>
      <c r="U1992">
        <v>58</v>
      </c>
      <c r="V1992">
        <v>185</v>
      </c>
      <c r="W1992">
        <v>390</v>
      </c>
      <c r="X1992">
        <v>154</v>
      </c>
      <c r="Y1992">
        <v>146</v>
      </c>
      <c r="Z1992">
        <v>0</v>
      </c>
      <c r="AA1992">
        <v>0</v>
      </c>
      <c r="AB1992">
        <v>3</v>
      </c>
      <c r="AC1992">
        <v>4</v>
      </c>
      <c r="AD1992">
        <v>8471</v>
      </c>
      <c r="AE1992">
        <v>58</v>
      </c>
      <c r="AF1992">
        <v>188</v>
      </c>
      <c r="AG1992">
        <v>393</v>
      </c>
      <c r="AH1992">
        <v>153</v>
      </c>
      <c r="AI1992" s="3">
        <v>1.1686931885255578E-2</v>
      </c>
      <c r="AJ1992" s="3">
        <v>0</v>
      </c>
      <c r="AK1992" s="3">
        <v>1.5957446808510637E-2</v>
      </c>
      <c r="AL1992" s="3">
        <v>1.5267175572519083E-2</v>
      </c>
      <c r="AM1992" s="3">
        <v>1.9607843137254902E-2</v>
      </c>
      <c r="AN1992" s="2">
        <f t="shared" si="66"/>
        <v>1.3708981001727115E-2</v>
      </c>
      <c r="AO1992" s="2">
        <v>8.5501457411205878E-2</v>
      </c>
      <c r="AP1992">
        <f t="shared" si="67"/>
        <v>127</v>
      </c>
    </row>
    <row r="1993" spans="1:42" ht="16.5" hidden="1" customHeight="1" x14ac:dyDescent="0.25">
      <c r="A1993" s="5" t="s">
        <v>795</v>
      </c>
      <c r="B1993" s="1" t="s">
        <v>407</v>
      </c>
      <c r="D1993" t="s">
        <v>32</v>
      </c>
      <c r="E1993" t="s">
        <v>408</v>
      </c>
      <c r="F1993" t="s">
        <v>409</v>
      </c>
      <c r="G1993">
        <v>118</v>
      </c>
      <c r="H1993">
        <v>5</v>
      </c>
      <c r="I1993">
        <v>0</v>
      </c>
      <c r="J1993">
        <v>0</v>
      </c>
      <c r="K1993">
        <v>0</v>
      </c>
      <c r="L1993">
        <v>3</v>
      </c>
      <c r="M1993">
        <v>123</v>
      </c>
      <c r="N1993" s="2">
        <v>6.0362173038229373E-3</v>
      </c>
      <c r="O1993" s="2">
        <v>0.24748490945674045</v>
      </c>
      <c r="P1993">
        <v>64</v>
      </c>
      <c r="Q1993" s="2">
        <v>0.14712643678160919</v>
      </c>
      <c r="R1993">
        <v>497</v>
      </c>
      <c r="S1993">
        <v>435</v>
      </c>
      <c r="T1993">
        <v>431</v>
      </c>
      <c r="U1993">
        <v>0</v>
      </c>
      <c r="V1993">
        <v>3</v>
      </c>
      <c r="W1993">
        <v>0</v>
      </c>
      <c r="X1993">
        <v>1</v>
      </c>
      <c r="Y1993">
        <v>64</v>
      </c>
      <c r="Z1993">
        <v>0</v>
      </c>
      <c r="AA1993">
        <v>0</v>
      </c>
      <c r="AB1993">
        <v>0</v>
      </c>
      <c r="AC1993">
        <v>0</v>
      </c>
      <c r="AD1993">
        <v>485</v>
      </c>
      <c r="AE1993">
        <v>5</v>
      </c>
      <c r="AF1993">
        <v>3</v>
      </c>
      <c r="AG1993">
        <v>0</v>
      </c>
      <c r="AH1993">
        <v>1</v>
      </c>
      <c r="AI1993" s="3">
        <v>0.24329896907216494</v>
      </c>
      <c r="AJ1993" s="3">
        <v>1</v>
      </c>
      <c r="AK1993" s="3">
        <v>0</v>
      </c>
      <c r="AL1993" s="3">
        <v>0</v>
      </c>
      <c r="AM1993" s="3">
        <v>0</v>
      </c>
      <c r="AN1993" s="2">
        <f t="shared" si="66"/>
        <v>0.25352112676056338</v>
      </c>
      <c r="AO1993" s="2">
        <v>1.8218623481781375E-2</v>
      </c>
      <c r="AP1993">
        <f t="shared" si="67"/>
        <v>126</v>
      </c>
    </row>
    <row r="1994" spans="1:42" ht="16.5" hidden="1" customHeight="1" x14ac:dyDescent="0.25">
      <c r="A1994" s="5" t="s">
        <v>795</v>
      </c>
      <c r="B1994" t="s">
        <v>664</v>
      </c>
      <c r="D1994" t="s">
        <v>32</v>
      </c>
      <c r="E1994" t="s">
        <v>185</v>
      </c>
      <c r="F1994" t="s">
        <v>665</v>
      </c>
      <c r="G1994">
        <v>114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126</v>
      </c>
      <c r="N1994" s="2">
        <v>0</v>
      </c>
      <c r="O1994" s="2">
        <v>0.19749216300940439</v>
      </c>
      <c r="P1994">
        <v>52</v>
      </c>
      <c r="Q1994" s="2">
        <v>9.2198581560283682E-2</v>
      </c>
      <c r="R1994">
        <v>638</v>
      </c>
      <c r="S1994">
        <v>564</v>
      </c>
      <c r="T1994">
        <v>552</v>
      </c>
      <c r="U1994">
        <v>2</v>
      </c>
      <c r="V1994">
        <v>4</v>
      </c>
      <c r="W1994">
        <v>2</v>
      </c>
      <c r="X1994">
        <v>4</v>
      </c>
      <c r="Y1994">
        <v>49</v>
      </c>
      <c r="Z1994">
        <v>0</v>
      </c>
      <c r="AA1994">
        <v>0</v>
      </c>
      <c r="AB1994">
        <v>0</v>
      </c>
      <c r="AC1994">
        <v>0</v>
      </c>
      <c r="AD1994">
        <v>617</v>
      </c>
      <c r="AE1994">
        <v>2</v>
      </c>
      <c r="AF1994">
        <v>4</v>
      </c>
      <c r="AG1994">
        <v>2</v>
      </c>
      <c r="AH1994">
        <v>4</v>
      </c>
      <c r="AI1994" s="3">
        <v>0.1847649918962723</v>
      </c>
      <c r="AJ1994" s="3">
        <v>0</v>
      </c>
      <c r="AK1994" s="3">
        <v>0</v>
      </c>
      <c r="AL1994" s="3">
        <v>0</v>
      </c>
      <c r="AM1994" s="3">
        <v>0</v>
      </c>
      <c r="AN1994" s="2">
        <f t="shared" si="66"/>
        <v>0.19749216300940439</v>
      </c>
      <c r="AO1994" s="2">
        <v>1.9077901430842606E-2</v>
      </c>
      <c r="AP1994">
        <f t="shared" si="67"/>
        <v>126</v>
      </c>
    </row>
    <row r="1995" spans="1:42" ht="16.5" hidden="1" customHeight="1" x14ac:dyDescent="0.25">
      <c r="A1995" s="4" t="s">
        <v>797</v>
      </c>
      <c r="B1995" t="s">
        <v>664</v>
      </c>
      <c r="D1995" t="s">
        <v>32</v>
      </c>
      <c r="E1995" t="s">
        <v>185</v>
      </c>
      <c r="F1995" t="s">
        <v>665</v>
      </c>
      <c r="G1995">
        <v>116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126</v>
      </c>
      <c r="N1995" s="2">
        <v>0</v>
      </c>
      <c r="O1995" s="2">
        <v>0.19565217391304349</v>
      </c>
      <c r="P1995">
        <v>49</v>
      </c>
      <c r="Q1995" s="2">
        <v>8.6419753086419748E-2</v>
      </c>
      <c r="R1995">
        <v>644</v>
      </c>
      <c r="S1995">
        <v>567</v>
      </c>
      <c r="T1995">
        <v>556</v>
      </c>
      <c r="U1995">
        <v>0</v>
      </c>
      <c r="V1995">
        <v>6</v>
      </c>
      <c r="W1995">
        <v>3</v>
      </c>
      <c r="X1995">
        <v>2</v>
      </c>
      <c r="Y1995">
        <v>47</v>
      </c>
      <c r="Z1995">
        <v>0</v>
      </c>
      <c r="AA1995">
        <v>0</v>
      </c>
      <c r="AB1995">
        <v>0</v>
      </c>
      <c r="AC1995">
        <v>0</v>
      </c>
      <c r="AD1995">
        <v>625</v>
      </c>
      <c r="AE1995">
        <v>0</v>
      </c>
      <c r="AF1995">
        <v>6</v>
      </c>
      <c r="AG1995">
        <v>3</v>
      </c>
      <c r="AH1995">
        <v>2</v>
      </c>
      <c r="AI1995" s="3">
        <v>0.18559999999999999</v>
      </c>
      <c r="AJ1995" s="3">
        <v>0</v>
      </c>
      <c r="AK1995" s="3">
        <v>0</v>
      </c>
      <c r="AL1995" s="3">
        <v>0</v>
      </c>
      <c r="AM1995" s="3">
        <v>0</v>
      </c>
      <c r="AN1995" s="2">
        <f t="shared" si="66"/>
        <v>0.19565217391304349</v>
      </c>
      <c r="AO1995" s="2">
        <v>1.7295597484276729E-2</v>
      </c>
      <c r="AP1995">
        <f t="shared" si="67"/>
        <v>126</v>
      </c>
    </row>
    <row r="1996" spans="1:42" ht="16.5" hidden="1" customHeight="1" x14ac:dyDescent="0.25">
      <c r="A1996" s="5" t="s">
        <v>795</v>
      </c>
      <c r="B1996" t="s">
        <v>737</v>
      </c>
      <c r="D1996" t="s">
        <v>32</v>
      </c>
      <c r="E1996" t="s">
        <v>636</v>
      </c>
      <c r="F1996" t="s">
        <v>738</v>
      </c>
      <c r="G1996">
        <v>112</v>
      </c>
      <c r="H1996">
        <v>0</v>
      </c>
      <c r="I1996">
        <v>0</v>
      </c>
      <c r="J1996">
        <v>0</v>
      </c>
      <c r="K1996">
        <v>5</v>
      </c>
      <c r="L1996">
        <v>18</v>
      </c>
      <c r="M1996">
        <v>108</v>
      </c>
      <c r="N1996" s="2">
        <v>2.6865671641791045E-2</v>
      </c>
      <c r="O1996" s="2">
        <v>0.16119402985074627</v>
      </c>
      <c r="P1996">
        <v>25</v>
      </c>
      <c r="Q1996" s="2">
        <v>4.3936731107205626E-2</v>
      </c>
      <c r="R1996">
        <v>670</v>
      </c>
      <c r="S1996">
        <v>569</v>
      </c>
      <c r="T1996">
        <v>402</v>
      </c>
      <c r="U1996">
        <v>0</v>
      </c>
      <c r="V1996">
        <v>3</v>
      </c>
      <c r="W1996">
        <v>5</v>
      </c>
      <c r="X1996">
        <v>159</v>
      </c>
      <c r="Y1996">
        <v>13</v>
      </c>
      <c r="Z1996">
        <v>0</v>
      </c>
      <c r="AA1996">
        <v>0</v>
      </c>
      <c r="AB1996">
        <v>0</v>
      </c>
      <c r="AC1996">
        <v>12</v>
      </c>
      <c r="AD1996">
        <v>501</v>
      </c>
      <c r="AE1996">
        <v>0</v>
      </c>
      <c r="AF1996">
        <v>3</v>
      </c>
      <c r="AG1996">
        <v>5</v>
      </c>
      <c r="AH1996">
        <v>152</v>
      </c>
      <c r="AI1996" s="3">
        <v>0.22355289421157684</v>
      </c>
      <c r="AJ1996" s="3">
        <v>0</v>
      </c>
      <c r="AK1996" s="3">
        <v>0</v>
      </c>
      <c r="AL1996" s="3">
        <v>0</v>
      </c>
      <c r="AM1996" s="3">
        <v>3.2894736842105261E-2</v>
      </c>
      <c r="AN1996" s="2">
        <f t="shared" si="66"/>
        <v>0.18805970149253731</v>
      </c>
      <c r="AO1996" s="2">
        <v>0.24205748865355523</v>
      </c>
      <c r="AP1996">
        <f t="shared" si="67"/>
        <v>126</v>
      </c>
    </row>
    <row r="1997" spans="1:42" ht="16.5" hidden="1" customHeight="1" x14ac:dyDescent="0.25">
      <c r="A1997" s="5" t="s">
        <v>793</v>
      </c>
      <c r="B1997" t="s">
        <v>737</v>
      </c>
      <c r="D1997" t="s">
        <v>32</v>
      </c>
      <c r="E1997" t="s">
        <v>636</v>
      </c>
      <c r="F1997" t="s">
        <v>738</v>
      </c>
      <c r="G1997">
        <v>120</v>
      </c>
      <c r="H1997">
        <v>0</v>
      </c>
      <c r="I1997">
        <v>0</v>
      </c>
      <c r="J1997">
        <v>0</v>
      </c>
      <c r="K1997">
        <v>0</v>
      </c>
      <c r="L1997">
        <v>14</v>
      </c>
      <c r="M1997">
        <v>112</v>
      </c>
      <c r="N1997" s="2">
        <v>1.9886363636363636E-2</v>
      </c>
      <c r="O1997" s="2">
        <v>0.15909090909090909</v>
      </c>
      <c r="P1997">
        <v>21</v>
      </c>
      <c r="Q1997" s="2">
        <v>3.5058430717863104E-2</v>
      </c>
      <c r="R1997">
        <v>704</v>
      </c>
      <c r="S1997">
        <v>599</v>
      </c>
      <c r="T1997">
        <v>454</v>
      </c>
      <c r="U1997">
        <v>0</v>
      </c>
      <c r="V1997">
        <v>1</v>
      </c>
      <c r="W1997">
        <v>5</v>
      </c>
      <c r="X1997">
        <v>139</v>
      </c>
      <c r="Y1997">
        <v>17</v>
      </c>
      <c r="Z1997">
        <v>0</v>
      </c>
      <c r="AA1997">
        <v>0</v>
      </c>
      <c r="AB1997">
        <v>0</v>
      </c>
      <c r="AC1997">
        <v>0</v>
      </c>
      <c r="AD1997">
        <v>557</v>
      </c>
      <c r="AE1997">
        <v>0</v>
      </c>
      <c r="AF1997">
        <v>1</v>
      </c>
      <c r="AG1997">
        <v>5</v>
      </c>
      <c r="AH1997">
        <v>139</v>
      </c>
      <c r="AI1997" s="3">
        <v>0.21543985637342908</v>
      </c>
      <c r="AJ1997" s="3">
        <v>0</v>
      </c>
      <c r="AK1997" s="3">
        <v>0</v>
      </c>
      <c r="AL1997" s="3">
        <v>0</v>
      </c>
      <c r="AM1997" s="3">
        <v>0</v>
      </c>
      <c r="AN1997" s="2">
        <f t="shared" si="66"/>
        <v>0.17897727272727273</v>
      </c>
      <c r="AO1997" s="2">
        <v>0.20655270655270655</v>
      </c>
      <c r="AP1997">
        <f t="shared" si="67"/>
        <v>126</v>
      </c>
    </row>
    <row r="1998" spans="1:42" ht="16.5" hidden="1" customHeight="1" x14ac:dyDescent="0.25">
      <c r="A1998" s="5" t="s">
        <v>795</v>
      </c>
      <c r="B1998" t="s">
        <v>635</v>
      </c>
      <c r="D1998" t="s">
        <v>32</v>
      </c>
      <c r="E1998" t="s">
        <v>636</v>
      </c>
      <c r="F1998" t="s">
        <v>637</v>
      </c>
      <c r="G1998">
        <v>116</v>
      </c>
      <c r="H1998">
        <v>0</v>
      </c>
      <c r="I1998">
        <v>0</v>
      </c>
      <c r="J1998">
        <v>0</v>
      </c>
      <c r="K1998">
        <v>7</v>
      </c>
      <c r="L1998">
        <v>12</v>
      </c>
      <c r="M1998">
        <v>114</v>
      </c>
      <c r="N1998" s="2">
        <v>1.6064257028112448E-2</v>
      </c>
      <c r="O1998" s="2">
        <v>0.15261044176706828</v>
      </c>
      <c r="P1998">
        <v>7</v>
      </c>
      <c r="Q1998" s="2">
        <v>1.1146496815286623E-2</v>
      </c>
      <c r="R1998">
        <v>747</v>
      </c>
      <c r="S1998">
        <v>628</v>
      </c>
      <c r="T1998">
        <v>530</v>
      </c>
      <c r="U1998">
        <v>4</v>
      </c>
      <c r="V1998">
        <v>5</v>
      </c>
      <c r="W1998">
        <v>6</v>
      </c>
      <c r="X1998">
        <v>83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646</v>
      </c>
      <c r="AE1998">
        <v>4</v>
      </c>
      <c r="AF1998">
        <v>5</v>
      </c>
      <c r="AG1998">
        <v>6</v>
      </c>
      <c r="AH1998">
        <v>90</v>
      </c>
      <c r="AI1998" s="3">
        <v>0.17956656346749225</v>
      </c>
      <c r="AJ1998" s="3">
        <v>0</v>
      </c>
      <c r="AK1998" s="3">
        <v>0</v>
      </c>
      <c r="AL1998" s="3">
        <v>0</v>
      </c>
      <c r="AM1998" s="3">
        <v>7.7777777777777779E-2</v>
      </c>
      <c r="AN1998" s="2">
        <f t="shared" si="66"/>
        <v>0.16867469879518074</v>
      </c>
      <c r="AO1998" s="2">
        <v>0.13981358189081225</v>
      </c>
      <c r="AP1998">
        <f t="shared" si="67"/>
        <v>126</v>
      </c>
    </row>
    <row r="1999" spans="1:42" ht="16.5" hidden="1" customHeight="1" x14ac:dyDescent="0.25">
      <c r="A1999" s="4" t="s">
        <v>800</v>
      </c>
      <c r="B1999" s="1" t="s">
        <v>418</v>
      </c>
      <c r="D1999" t="s">
        <v>32</v>
      </c>
      <c r="E1999" t="s">
        <v>416</v>
      </c>
      <c r="F1999" t="s">
        <v>419</v>
      </c>
      <c r="G1999">
        <v>96</v>
      </c>
      <c r="H1999">
        <v>0</v>
      </c>
      <c r="I1999">
        <v>0</v>
      </c>
      <c r="J1999">
        <v>0</v>
      </c>
      <c r="K1999">
        <v>21</v>
      </c>
      <c r="L1999">
        <v>0</v>
      </c>
      <c r="M1999">
        <v>126</v>
      </c>
      <c r="N1999" s="2">
        <v>0</v>
      </c>
      <c r="O1999" s="2">
        <v>9.0517241379310345E-2</v>
      </c>
      <c r="P1999">
        <v>18</v>
      </c>
      <c r="Q1999" s="2">
        <v>1.4018691588785047E-2</v>
      </c>
      <c r="R1999">
        <v>1392</v>
      </c>
      <c r="S1999">
        <v>1284</v>
      </c>
      <c r="T1999">
        <v>900</v>
      </c>
      <c r="U1999">
        <v>45</v>
      </c>
      <c r="V1999">
        <v>36</v>
      </c>
      <c r="W1999">
        <v>14</v>
      </c>
      <c r="X1999">
        <v>289</v>
      </c>
      <c r="Y1999">
        <v>13</v>
      </c>
      <c r="Z1999">
        <v>0</v>
      </c>
      <c r="AA1999">
        <v>0</v>
      </c>
      <c r="AB1999">
        <v>0</v>
      </c>
      <c r="AC1999">
        <v>0</v>
      </c>
      <c r="AD1999">
        <v>983</v>
      </c>
      <c r="AE1999">
        <v>45</v>
      </c>
      <c r="AF1999">
        <v>36</v>
      </c>
      <c r="AG1999">
        <v>14</v>
      </c>
      <c r="AH1999">
        <v>310</v>
      </c>
      <c r="AI1999" s="3">
        <v>9.766022380467955E-2</v>
      </c>
      <c r="AJ1999" s="3">
        <v>0</v>
      </c>
      <c r="AK1999" s="3">
        <v>0</v>
      </c>
      <c r="AL1999" s="3">
        <v>0</v>
      </c>
      <c r="AM1999" s="3">
        <v>6.7741935483870974E-2</v>
      </c>
      <c r="AN1999" s="2">
        <f t="shared" si="66"/>
        <v>9.0517241379310345E-2</v>
      </c>
      <c r="AO1999" s="2">
        <v>0.29178674351585016</v>
      </c>
      <c r="AP1999">
        <f t="shared" si="67"/>
        <v>126</v>
      </c>
    </row>
    <row r="2000" spans="1:42" ht="16.5" hidden="1" customHeight="1" x14ac:dyDescent="0.25">
      <c r="A2000" s="4">
        <v>2011</v>
      </c>
      <c r="B2000" s="1" t="s">
        <v>370</v>
      </c>
      <c r="D2000" t="s">
        <v>32</v>
      </c>
      <c r="E2000" t="s">
        <v>368</v>
      </c>
      <c r="F2000" t="s">
        <v>371</v>
      </c>
      <c r="G2000">
        <v>118</v>
      </c>
      <c r="H2000">
        <v>0</v>
      </c>
      <c r="I2000">
        <v>0</v>
      </c>
      <c r="J2000">
        <v>0</v>
      </c>
      <c r="K2000">
        <v>3</v>
      </c>
      <c r="L2000">
        <v>25</v>
      </c>
      <c r="M2000">
        <v>101</v>
      </c>
      <c r="N2000" s="2">
        <v>1.2800819252432157E-2</v>
      </c>
      <c r="O2000" s="2">
        <v>5.1715309779825906E-2</v>
      </c>
      <c r="P2000">
        <v>46</v>
      </c>
      <c r="Q2000" s="2">
        <v>2.4559530165509876E-2</v>
      </c>
      <c r="R2000">
        <v>1953</v>
      </c>
      <c r="S2000">
        <v>1873</v>
      </c>
      <c r="T2000">
        <v>1548</v>
      </c>
      <c r="U2000">
        <v>5</v>
      </c>
      <c r="V2000">
        <v>116</v>
      </c>
      <c r="W2000">
        <v>41</v>
      </c>
      <c r="X2000">
        <v>163</v>
      </c>
      <c r="Y2000">
        <v>36</v>
      </c>
      <c r="Z2000">
        <v>0</v>
      </c>
      <c r="AA2000">
        <v>0</v>
      </c>
      <c r="AB2000">
        <v>0</v>
      </c>
      <c r="AC2000">
        <v>0</v>
      </c>
      <c r="AD2000">
        <v>1630</v>
      </c>
      <c r="AE2000">
        <v>5</v>
      </c>
      <c r="AF2000">
        <v>116</v>
      </c>
      <c r="AG2000">
        <v>41</v>
      </c>
      <c r="AH2000">
        <v>166</v>
      </c>
      <c r="AI2000" s="3">
        <v>7.2392638036809814E-2</v>
      </c>
      <c r="AJ2000" s="3">
        <v>0</v>
      </c>
      <c r="AK2000" s="3">
        <v>0</v>
      </c>
      <c r="AL2000" s="3">
        <v>0</v>
      </c>
      <c r="AM2000" s="3">
        <v>1.8072289156626505E-2</v>
      </c>
      <c r="AN2000" s="2">
        <f t="shared" si="66"/>
        <v>6.4516129032258063E-2</v>
      </c>
      <c r="AO2000" s="2">
        <v>0.16751787538304391</v>
      </c>
      <c r="AP2000">
        <f t="shared" si="67"/>
        <v>126</v>
      </c>
    </row>
    <row r="2001" spans="1:42" ht="16.5" hidden="1" customHeight="1" x14ac:dyDescent="0.25">
      <c r="A2001" s="5" t="s">
        <v>793</v>
      </c>
      <c r="B2001" s="1" t="s">
        <v>404</v>
      </c>
      <c r="D2001" t="s">
        <v>32</v>
      </c>
      <c r="E2001" t="s">
        <v>405</v>
      </c>
      <c r="F2001" t="s">
        <v>406</v>
      </c>
      <c r="G2001">
        <v>111</v>
      </c>
      <c r="H2001">
        <v>0</v>
      </c>
      <c r="I2001">
        <v>4</v>
      </c>
      <c r="J2001">
        <v>0</v>
      </c>
      <c r="K2001">
        <v>0</v>
      </c>
      <c r="L2001">
        <v>0</v>
      </c>
      <c r="M2001">
        <v>126</v>
      </c>
      <c r="N2001" s="2">
        <v>0</v>
      </c>
      <c r="O2001" s="2">
        <v>6.1433447098976107E-2</v>
      </c>
      <c r="P2001">
        <v>55</v>
      </c>
      <c r="Q2001" s="2">
        <v>2.7777777777777776E-2</v>
      </c>
      <c r="R2001">
        <v>2051</v>
      </c>
      <c r="S2001">
        <v>1980</v>
      </c>
      <c r="T2001">
        <v>1772</v>
      </c>
      <c r="U2001">
        <v>65</v>
      </c>
      <c r="V2001">
        <v>41</v>
      </c>
      <c r="W2001">
        <v>20</v>
      </c>
      <c r="X2001">
        <v>82</v>
      </c>
      <c r="Y2001">
        <v>46</v>
      </c>
      <c r="Z2001">
        <v>3</v>
      </c>
      <c r="AA2001">
        <v>0</v>
      </c>
      <c r="AB2001">
        <v>0</v>
      </c>
      <c r="AC2001">
        <v>0</v>
      </c>
      <c r="AD2001">
        <v>1837</v>
      </c>
      <c r="AE2001">
        <v>62</v>
      </c>
      <c r="AF2001">
        <v>45</v>
      </c>
      <c r="AG2001">
        <v>20</v>
      </c>
      <c r="AH2001">
        <v>82</v>
      </c>
      <c r="AI2001" s="3">
        <v>6.0424605334784977E-2</v>
      </c>
      <c r="AJ2001" s="3">
        <v>0</v>
      </c>
      <c r="AK2001" s="3">
        <v>8.8888888888888892E-2</v>
      </c>
      <c r="AL2001" s="3">
        <v>0</v>
      </c>
      <c r="AM2001" s="3">
        <v>0</v>
      </c>
      <c r="AN2001" s="2">
        <f t="shared" si="66"/>
        <v>6.1433447098976107E-2</v>
      </c>
      <c r="AO2001" s="2">
        <v>0.10215053763440861</v>
      </c>
      <c r="AP2001">
        <f t="shared" si="67"/>
        <v>126</v>
      </c>
    </row>
    <row r="2002" spans="1:42" ht="16.5" hidden="1" customHeight="1" x14ac:dyDescent="0.25">
      <c r="A2002" s="5" t="s">
        <v>794</v>
      </c>
      <c r="B2002" s="1" t="s">
        <v>42</v>
      </c>
      <c r="C2002" t="s">
        <v>36</v>
      </c>
      <c r="D2002" t="s">
        <v>43</v>
      </c>
      <c r="E2002" t="s">
        <v>44</v>
      </c>
      <c r="F2002" t="s">
        <v>45</v>
      </c>
      <c r="G2002">
        <v>61</v>
      </c>
      <c r="H2002">
        <v>0</v>
      </c>
      <c r="I2002">
        <v>24</v>
      </c>
      <c r="J2002">
        <v>0</v>
      </c>
      <c r="K2002">
        <v>28</v>
      </c>
      <c r="L2002">
        <v>23</v>
      </c>
      <c r="M2002">
        <v>103</v>
      </c>
      <c r="N2002" s="2">
        <v>7.6948812311809969E-3</v>
      </c>
      <c r="O2002" s="2">
        <v>3.4459685513549679E-2</v>
      </c>
      <c r="P2002">
        <v>467</v>
      </c>
      <c r="Q2002" s="2">
        <v>0.14024024024024023</v>
      </c>
      <c r="R2002">
        <v>2989</v>
      </c>
      <c r="S2002">
        <v>3330</v>
      </c>
      <c r="T2002">
        <v>2356</v>
      </c>
      <c r="U2002">
        <v>36</v>
      </c>
      <c r="V2002">
        <v>234</v>
      </c>
      <c r="W2002">
        <v>66</v>
      </c>
      <c r="X2002">
        <v>638</v>
      </c>
      <c r="Y2002">
        <v>343</v>
      </c>
      <c r="Z2002">
        <v>0</v>
      </c>
      <c r="AA2002">
        <v>18</v>
      </c>
      <c r="AB2002">
        <v>0</v>
      </c>
      <c r="AC2002">
        <v>85</v>
      </c>
      <c r="AD2002">
        <v>2074</v>
      </c>
      <c r="AE2002">
        <v>36</v>
      </c>
      <c r="AF2002">
        <v>240</v>
      </c>
      <c r="AG2002">
        <v>66</v>
      </c>
      <c r="AH2002">
        <v>581</v>
      </c>
      <c r="AI2002" s="3">
        <v>2.9411764705882353E-2</v>
      </c>
      <c r="AJ2002" s="3">
        <v>0</v>
      </c>
      <c r="AK2002" s="3">
        <v>0.1</v>
      </c>
      <c r="AL2002" s="3">
        <v>0</v>
      </c>
      <c r="AM2002" s="3">
        <v>4.8192771084337352E-2</v>
      </c>
      <c r="AN2002" s="2">
        <f t="shared" si="66"/>
        <v>4.2154566744730677E-2</v>
      </c>
      <c r="AO2002" s="2">
        <v>0.30797464130797464</v>
      </c>
      <c r="AP2002">
        <f t="shared" si="67"/>
        <v>126</v>
      </c>
    </row>
    <row r="2003" spans="1:42" ht="16.5" hidden="1" customHeight="1" x14ac:dyDescent="0.25">
      <c r="A2003" s="5" t="s">
        <v>788</v>
      </c>
      <c r="B2003" s="1" t="s">
        <v>342</v>
      </c>
      <c r="D2003" t="s">
        <v>32</v>
      </c>
      <c r="E2003" t="s">
        <v>343</v>
      </c>
      <c r="F2003" t="s">
        <v>344</v>
      </c>
      <c r="G2003">
        <v>123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126</v>
      </c>
      <c r="N2003" s="2">
        <v>0</v>
      </c>
      <c r="O2003" s="2">
        <v>4.0895813047711782E-2</v>
      </c>
      <c r="P2003">
        <v>132</v>
      </c>
      <c r="Q2003" s="2">
        <v>4.2759961127308066E-2</v>
      </c>
      <c r="R2003">
        <v>3081</v>
      </c>
      <c r="S2003">
        <v>3087</v>
      </c>
      <c r="T2003">
        <v>2985</v>
      </c>
      <c r="U2003">
        <v>17</v>
      </c>
      <c r="V2003">
        <v>29</v>
      </c>
      <c r="W2003">
        <v>26</v>
      </c>
      <c r="X2003">
        <v>30</v>
      </c>
      <c r="Y2003">
        <v>128</v>
      </c>
      <c r="Z2003">
        <v>0</v>
      </c>
      <c r="AA2003">
        <v>0</v>
      </c>
      <c r="AB2003">
        <v>0</v>
      </c>
      <c r="AC2003">
        <v>0</v>
      </c>
      <c r="AD2003">
        <v>2980</v>
      </c>
      <c r="AE2003">
        <v>17</v>
      </c>
      <c r="AF2003">
        <v>29</v>
      </c>
      <c r="AG2003">
        <v>26</v>
      </c>
      <c r="AH2003">
        <v>30</v>
      </c>
      <c r="AI2003" s="3">
        <v>4.1275167785234899E-2</v>
      </c>
      <c r="AJ2003" s="3">
        <v>0</v>
      </c>
      <c r="AK2003" s="3">
        <v>0</v>
      </c>
      <c r="AL2003" s="3">
        <v>0</v>
      </c>
      <c r="AM2003" s="3">
        <v>0</v>
      </c>
      <c r="AN2003" s="2">
        <f t="shared" si="66"/>
        <v>4.0895813047711782E-2</v>
      </c>
      <c r="AO2003" s="2">
        <v>3.3095392602206362E-2</v>
      </c>
      <c r="AP2003">
        <f t="shared" si="67"/>
        <v>126</v>
      </c>
    </row>
    <row r="2004" spans="1:42" ht="16.5" hidden="1" customHeight="1" x14ac:dyDescent="0.25">
      <c r="A2004" s="4">
        <v>2011</v>
      </c>
      <c r="B2004" s="1" t="s">
        <v>512</v>
      </c>
      <c r="D2004" t="s">
        <v>32</v>
      </c>
      <c r="E2004" t="s">
        <v>498</v>
      </c>
      <c r="F2004" t="s">
        <v>513</v>
      </c>
      <c r="G2004">
        <v>114</v>
      </c>
      <c r="H2004">
        <v>0</v>
      </c>
      <c r="I2004">
        <v>0</v>
      </c>
      <c r="J2004">
        <v>3</v>
      </c>
      <c r="K2004">
        <v>0</v>
      </c>
      <c r="L2004">
        <v>25</v>
      </c>
      <c r="M2004">
        <v>101</v>
      </c>
      <c r="N2004" s="2">
        <v>7.0008401008120977E-3</v>
      </c>
      <c r="O2004" s="2">
        <v>2.8283394007280874E-2</v>
      </c>
      <c r="P2004">
        <v>107</v>
      </c>
      <c r="Q2004" s="2">
        <v>3.0123873873873875E-2</v>
      </c>
      <c r="R2004">
        <v>3571</v>
      </c>
      <c r="S2004">
        <v>3552</v>
      </c>
      <c r="T2004">
        <v>3380</v>
      </c>
      <c r="U2004">
        <v>4</v>
      </c>
      <c r="V2004">
        <v>53</v>
      </c>
      <c r="W2004">
        <v>74</v>
      </c>
      <c r="X2004">
        <v>41</v>
      </c>
      <c r="Y2004">
        <v>88</v>
      </c>
      <c r="Z2004">
        <v>0</v>
      </c>
      <c r="AA2004">
        <v>8</v>
      </c>
      <c r="AB2004">
        <v>0</v>
      </c>
      <c r="AC2004">
        <v>0</v>
      </c>
      <c r="AD2004">
        <v>3406</v>
      </c>
      <c r="AE2004">
        <v>4</v>
      </c>
      <c r="AF2004">
        <v>45</v>
      </c>
      <c r="AG2004">
        <v>77</v>
      </c>
      <c r="AH2004">
        <v>41</v>
      </c>
      <c r="AI2004" s="3">
        <v>3.3470346447445683E-2</v>
      </c>
      <c r="AJ2004" s="3">
        <v>0</v>
      </c>
      <c r="AK2004" s="3">
        <v>0</v>
      </c>
      <c r="AL2004" s="3">
        <v>3.896103896103896E-2</v>
      </c>
      <c r="AM2004" s="3">
        <v>0</v>
      </c>
      <c r="AN2004" s="2">
        <f t="shared" si="66"/>
        <v>3.528423410809297E-2</v>
      </c>
      <c r="AO2004" s="2">
        <v>4.6739434648754546E-2</v>
      </c>
      <c r="AP2004">
        <f t="shared" si="67"/>
        <v>126</v>
      </c>
    </row>
    <row r="2005" spans="1:42" ht="16.5" hidden="1" customHeight="1" x14ac:dyDescent="0.25">
      <c r="A2005" s="5" t="s">
        <v>790</v>
      </c>
      <c r="B2005" s="1" t="s">
        <v>486</v>
      </c>
      <c r="C2005" t="s">
        <v>36</v>
      </c>
      <c r="D2005" t="s">
        <v>43</v>
      </c>
      <c r="E2005" t="s">
        <v>480</v>
      </c>
      <c r="F2005" t="s">
        <v>487</v>
      </c>
      <c r="G2005">
        <v>91</v>
      </c>
      <c r="H2005">
        <v>9</v>
      </c>
      <c r="I2005">
        <v>0</v>
      </c>
      <c r="J2005">
        <v>8</v>
      </c>
      <c r="K2005">
        <v>0</v>
      </c>
      <c r="L2005">
        <v>3</v>
      </c>
      <c r="M2005">
        <v>123</v>
      </c>
      <c r="N2005" s="2">
        <v>5.6444026340545623E-4</v>
      </c>
      <c r="O2005" s="2">
        <v>2.3142050799623705E-2</v>
      </c>
      <c r="P2005">
        <v>44</v>
      </c>
      <c r="Q2005" s="2">
        <v>8.4081788648958534E-3</v>
      </c>
      <c r="R2005">
        <v>5315</v>
      </c>
      <c r="S2005">
        <v>5233</v>
      </c>
      <c r="T2005">
        <v>3937</v>
      </c>
      <c r="U2005">
        <v>97</v>
      </c>
      <c r="V2005">
        <v>203</v>
      </c>
      <c r="W2005">
        <v>406</v>
      </c>
      <c r="X2005">
        <v>590</v>
      </c>
      <c r="Y2005">
        <v>35</v>
      </c>
      <c r="Z2005">
        <v>3</v>
      </c>
      <c r="AA2005">
        <v>0</v>
      </c>
      <c r="AB2005">
        <v>0</v>
      </c>
      <c r="AC2005">
        <v>0</v>
      </c>
      <c r="AD2005">
        <v>3993</v>
      </c>
      <c r="AE2005">
        <v>103</v>
      </c>
      <c r="AF2005">
        <v>203</v>
      </c>
      <c r="AG2005">
        <v>414</v>
      </c>
      <c r="AH2005">
        <v>590</v>
      </c>
      <c r="AI2005" s="3">
        <v>2.2789882294014525E-2</v>
      </c>
      <c r="AJ2005" s="3">
        <v>8.7378640776699032E-2</v>
      </c>
      <c r="AK2005" s="3">
        <v>0</v>
      </c>
      <c r="AL2005" s="3">
        <v>1.932367149758454E-2</v>
      </c>
      <c r="AM2005" s="3">
        <v>0</v>
      </c>
      <c r="AN2005" s="2">
        <f t="shared" si="66"/>
        <v>2.3706491063029161E-2</v>
      </c>
      <c r="AO2005" s="2">
        <v>0.24702998302847445</v>
      </c>
      <c r="AP2005">
        <f t="shared" si="67"/>
        <v>126</v>
      </c>
    </row>
    <row r="2006" spans="1:42" ht="16.5" hidden="1" customHeight="1" x14ac:dyDescent="0.25">
      <c r="A2006" s="5" t="s">
        <v>792</v>
      </c>
      <c r="B2006" s="1" t="s">
        <v>49</v>
      </c>
      <c r="C2006" t="s">
        <v>36</v>
      </c>
      <c r="D2006" t="s">
        <v>43</v>
      </c>
      <c r="E2006" t="s">
        <v>47</v>
      </c>
      <c r="F2006" t="s">
        <v>50</v>
      </c>
      <c r="G2006">
        <v>99</v>
      </c>
      <c r="H2006">
        <v>0</v>
      </c>
      <c r="I2006">
        <v>3</v>
      </c>
      <c r="J2006">
        <v>13</v>
      </c>
      <c r="K2006">
        <v>0</v>
      </c>
      <c r="L2006">
        <v>24</v>
      </c>
      <c r="M2006">
        <v>102</v>
      </c>
      <c r="N2006" s="2">
        <v>3.5587188612099642E-3</v>
      </c>
      <c r="O2006" s="2">
        <v>1.5124555160142349E-2</v>
      </c>
      <c r="P2006">
        <v>417</v>
      </c>
      <c r="Q2006" s="2">
        <v>5.9275053304904055E-2</v>
      </c>
      <c r="R2006">
        <v>6744</v>
      </c>
      <c r="S2006">
        <v>7035</v>
      </c>
      <c r="T2006">
        <v>6332</v>
      </c>
      <c r="U2006">
        <v>89</v>
      </c>
      <c r="V2006">
        <v>146</v>
      </c>
      <c r="W2006">
        <v>320</v>
      </c>
      <c r="X2006">
        <v>148</v>
      </c>
      <c r="Y2006">
        <v>369</v>
      </c>
      <c r="Z2006">
        <v>0</v>
      </c>
      <c r="AA2006">
        <v>4</v>
      </c>
      <c r="AB2006">
        <v>17</v>
      </c>
      <c r="AC2006">
        <v>4</v>
      </c>
      <c r="AD2006">
        <v>6062</v>
      </c>
      <c r="AE2006">
        <v>89</v>
      </c>
      <c r="AF2006">
        <v>145</v>
      </c>
      <c r="AG2006">
        <v>316</v>
      </c>
      <c r="AH2006">
        <v>144</v>
      </c>
      <c r="AI2006" s="3">
        <v>1.6331243813922799E-2</v>
      </c>
      <c r="AJ2006" s="3">
        <v>0</v>
      </c>
      <c r="AK2006" s="3">
        <v>2.0689655172413793E-2</v>
      </c>
      <c r="AL2006" s="3">
        <v>4.1139240506329111E-2</v>
      </c>
      <c r="AM2006" s="3">
        <v>0</v>
      </c>
      <c r="AN2006" s="2">
        <f t="shared" si="66"/>
        <v>1.8683274021352312E-2</v>
      </c>
      <c r="AO2006" s="2">
        <v>0.10272350503256365</v>
      </c>
      <c r="AP2006">
        <f t="shared" si="67"/>
        <v>126</v>
      </c>
    </row>
    <row r="2007" spans="1:42" ht="16.5" hidden="1" customHeight="1" x14ac:dyDescent="0.25">
      <c r="A2007" s="4" t="s">
        <v>796</v>
      </c>
      <c r="B2007" s="1" t="s">
        <v>751</v>
      </c>
      <c r="D2007" t="s">
        <v>32</v>
      </c>
      <c r="E2007" t="s">
        <v>752</v>
      </c>
      <c r="F2007" t="s">
        <v>753</v>
      </c>
      <c r="G2007">
        <v>97</v>
      </c>
      <c r="H2007">
        <v>28</v>
      </c>
      <c r="I2007">
        <v>0</v>
      </c>
      <c r="J2007">
        <v>0</v>
      </c>
      <c r="K2007">
        <v>0</v>
      </c>
      <c r="L2007">
        <v>122</v>
      </c>
      <c r="M2007">
        <v>3</v>
      </c>
      <c r="N2007" s="2">
        <v>0.20783645655877342</v>
      </c>
      <c r="O2007" s="2">
        <v>5.1107325383304937E-3</v>
      </c>
      <c r="P2007">
        <v>0</v>
      </c>
      <c r="Q2007" s="2">
        <v>0</v>
      </c>
      <c r="R2007">
        <v>587</v>
      </c>
      <c r="S2007">
        <v>462</v>
      </c>
      <c r="T2007">
        <v>364</v>
      </c>
      <c r="U2007">
        <v>83</v>
      </c>
      <c r="V2007">
        <v>2</v>
      </c>
      <c r="W2007">
        <v>3</v>
      </c>
      <c r="X2007">
        <v>10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461</v>
      </c>
      <c r="AE2007">
        <v>111</v>
      </c>
      <c r="AF2007">
        <v>2</v>
      </c>
      <c r="AG2007">
        <v>3</v>
      </c>
      <c r="AH2007">
        <v>10</v>
      </c>
      <c r="AI2007" s="3">
        <v>0.210412147505423</v>
      </c>
      <c r="AJ2007" s="3">
        <v>0.25225225225225223</v>
      </c>
      <c r="AK2007" s="3">
        <v>0</v>
      </c>
      <c r="AL2007" s="3">
        <v>0</v>
      </c>
      <c r="AM2007" s="3">
        <v>0</v>
      </c>
      <c r="AN2007" s="2">
        <f t="shared" si="66"/>
        <v>0.21294718909710392</v>
      </c>
      <c r="AO2007" s="2">
        <v>0.21465076660988075</v>
      </c>
      <c r="AP2007">
        <f t="shared" si="67"/>
        <v>125</v>
      </c>
    </row>
    <row r="2008" spans="1:42" ht="16.5" hidden="1" customHeight="1" x14ac:dyDescent="0.25">
      <c r="A2008" s="5" t="s">
        <v>795</v>
      </c>
      <c r="B2008" s="1" t="s">
        <v>316</v>
      </c>
      <c r="D2008" t="s">
        <v>32</v>
      </c>
      <c r="E2008" t="s">
        <v>317</v>
      </c>
      <c r="F2008" t="s">
        <v>318</v>
      </c>
      <c r="G2008">
        <v>24</v>
      </c>
      <c r="H2008">
        <v>95</v>
      </c>
      <c r="I2008">
        <v>0</v>
      </c>
      <c r="J2008">
        <v>0</v>
      </c>
      <c r="K2008">
        <v>0</v>
      </c>
      <c r="L2008">
        <v>99</v>
      </c>
      <c r="M2008">
        <v>26</v>
      </c>
      <c r="N2008" s="2">
        <v>0.13884992987377279</v>
      </c>
      <c r="O2008" s="2">
        <v>3.6465638148667601E-2</v>
      </c>
      <c r="P2008">
        <v>43</v>
      </c>
      <c r="Q2008" s="2">
        <v>6.8145800316957217E-2</v>
      </c>
      <c r="R2008">
        <v>713</v>
      </c>
      <c r="S2008">
        <v>631</v>
      </c>
      <c r="T2008">
        <v>189</v>
      </c>
      <c r="U2008">
        <v>432</v>
      </c>
      <c r="V2008">
        <v>2</v>
      </c>
      <c r="W2008">
        <v>4</v>
      </c>
      <c r="X2008">
        <v>4</v>
      </c>
      <c r="Y2008">
        <v>18</v>
      </c>
      <c r="Z2008">
        <v>24</v>
      </c>
      <c r="AA2008">
        <v>0</v>
      </c>
      <c r="AB2008">
        <v>0</v>
      </c>
      <c r="AC2008">
        <v>0</v>
      </c>
      <c r="AD2008">
        <v>195</v>
      </c>
      <c r="AE2008">
        <v>503</v>
      </c>
      <c r="AF2008">
        <v>2</v>
      </c>
      <c r="AG2008">
        <v>4</v>
      </c>
      <c r="AH2008">
        <v>4</v>
      </c>
      <c r="AI2008" s="3">
        <v>0.12307692307692308</v>
      </c>
      <c r="AJ2008" s="3">
        <v>0.18886679920477137</v>
      </c>
      <c r="AK2008" s="3">
        <v>0</v>
      </c>
      <c r="AL2008" s="3">
        <v>0</v>
      </c>
      <c r="AM2008" s="3">
        <v>0</v>
      </c>
      <c r="AN2008" s="2">
        <f t="shared" si="66"/>
        <v>0.17531556802244039</v>
      </c>
      <c r="AO2008" s="2">
        <v>0.72457627118644063</v>
      </c>
      <c r="AP2008">
        <f t="shared" si="67"/>
        <v>125</v>
      </c>
    </row>
    <row r="2009" spans="1:42" ht="16.5" hidden="1" customHeight="1" x14ac:dyDescent="0.25">
      <c r="A2009" s="4" t="s">
        <v>797</v>
      </c>
      <c r="B2009" t="s">
        <v>768</v>
      </c>
      <c r="D2009" t="s">
        <v>32</v>
      </c>
      <c r="E2009" t="s">
        <v>305</v>
      </c>
      <c r="F2009" t="s">
        <v>769</v>
      </c>
      <c r="G2009">
        <v>106</v>
      </c>
      <c r="H2009">
        <v>0</v>
      </c>
      <c r="I2009">
        <v>3</v>
      </c>
      <c r="J2009">
        <v>3</v>
      </c>
      <c r="K2009">
        <v>3</v>
      </c>
      <c r="L2009">
        <v>0</v>
      </c>
      <c r="M2009">
        <v>125</v>
      </c>
      <c r="N2009" s="2">
        <v>0</v>
      </c>
      <c r="O2009" s="2">
        <v>0.15413070283600494</v>
      </c>
      <c r="P2009">
        <v>90</v>
      </c>
      <c r="Q2009" s="2">
        <v>0.11597938144329897</v>
      </c>
      <c r="R2009">
        <v>811</v>
      </c>
      <c r="S2009">
        <v>776</v>
      </c>
      <c r="T2009">
        <v>616</v>
      </c>
      <c r="U2009">
        <v>2</v>
      </c>
      <c r="V2009">
        <v>6</v>
      </c>
      <c r="W2009">
        <v>119</v>
      </c>
      <c r="X2009">
        <v>33</v>
      </c>
      <c r="Y2009">
        <v>41</v>
      </c>
      <c r="Z2009">
        <v>0</v>
      </c>
      <c r="AA2009">
        <v>0</v>
      </c>
      <c r="AB2009">
        <v>47</v>
      </c>
      <c r="AC2009">
        <v>0</v>
      </c>
      <c r="AD2009">
        <v>681</v>
      </c>
      <c r="AE2009">
        <v>2</v>
      </c>
      <c r="AF2009">
        <v>9</v>
      </c>
      <c r="AG2009">
        <v>75</v>
      </c>
      <c r="AH2009">
        <v>36</v>
      </c>
      <c r="AI2009" s="3">
        <v>0.15565345080763582</v>
      </c>
      <c r="AJ2009" s="3">
        <v>0</v>
      </c>
      <c r="AK2009" s="3">
        <v>0.33333333333333331</v>
      </c>
      <c r="AL2009" s="3">
        <v>0.04</v>
      </c>
      <c r="AM2009" s="3">
        <v>8.3333333333333329E-2</v>
      </c>
      <c r="AN2009" s="2">
        <f t="shared" si="66"/>
        <v>0.15413070283600494</v>
      </c>
      <c r="AO2009" s="2">
        <v>0.15193026151930261</v>
      </c>
      <c r="AP2009">
        <f t="shared" si="67"/>
        <v>125</v>
      </c>
    </row>
    <row r="2010" spans="1:42" ht="16.5" hidden="1" customHeight="1" x14ac:dyDescent="0.25">
      <c r="A2010" s="4" t="s">
        <v>798</v>
      </c>
      <c r="B2010" t="s">
        <v>652</v>
      </c>
      <c r="D2010" t="s">
        <v>32</v>
      </c>
      <c r="E2010" t="s">
        <v>197</v>
      </c>
      <c r="F2010" t="s">
        <v>653</v>
      </c>
      <c r="G2010">
        <v>109</v>
      </c>
      <c r="H2010">
        <v>0</v>
      </c>
      <c r="I2010">
        <v>0</v>
      </c>
      <c r="J2010">
        <v>0</v>
      </c>
      <c r="K2010">
        <v>0</v>
      </c>
      <c r="L2010">
        <v>17</v>
      </c>
      <c r="M2010">
        <v>108</v>
      </c>
      <c r="N2010" s="2">
        <v>1.9450800915331808E-2</v>
      </c>
      <c r="O2010" s="2">
        <v>0.12356979405034325</v>
      </c>
      <c r="P2010">
        <v>73</v>
      </c>
      <c r="Q2010" s="2">
        <v>8.8807785888077861E-2</v>
      </c>
      <c r="R2010">
        <v>874</v>
      </c>
      <c r="S2010">
        <v>822</v>
      </c>
      <c r="T2010">
        <v>737</v>
      </c>
      <c r="U2010">
        <v>2</v>
      </c>
      <c r="V2010">
        <v>16</v>
      </c>
      <c r="W2010">
        <v>9</v>
      </c>
      <c r="X2010">
        <v>58</v>
      </c>
      <c r="Y2010">
        <v>68</v>
      </c>
      <c r="Z2010">
        <v>0</v>
      </c>
      <c r="AA2010">
        <v>0</v>
      </c>
      <c r="AB2010">
        <v>0</v>
      </c>
      <c r="AC2010">
        <v>0</v>
      </c>
      <c r="AD2010">
        <v>778</v>
      </c>
      <c r="AE2010">
        <v>2</v>
      </c>
      <c r="AF2010">
        <v>16</v>
      </c>
      <c r="AG2010">
        <v>9</v>
      </c>
      <c r="AH2010">
        <v>58</v>
      </c>
      <c r="AI2010" s="3">
        <v>0.14010282776349614</v>
      </c>
      <c r="AJ2010" s="3">
        <v>0</v>
      </c>
      <c r="AK2010" s="3">
        <v>0</v>
      </c>
      <c r="AL2010" s="3">
        <v>0</v>
      </c>
      <c r="AM2010" s="3">
        <v>0</v>
      </c>
      <c r="AN2010" s="2">
        <f t="shared" ref="AN2010:AN2073" si="68">N2010+O2010</f>
        <v>0.14302059496567507</v>
      </c>
      <c r="AO2010" s="2">
        <v>9.8493626882966395E-2</v>
      </c>
      <c r="AP2010">
        <f t="shared" ref="AP2010:AP2073" si="69">L2010+M2010</f>
        <v>125</v>
      </c>
    </row>
    <row r="2011" spans="1:42" ht="16.5" hidden="1" customHeight="1" x14ac:dyDescent="0.25">
      <c r="A2011" s="5" t="s">
        <v>795</v>
      </c>
      <c r="B2011" t="s">
        <v>768</v>
      </c>
      <c r="D2011" t="s">
        <v>32</v>
      </c>
      <c r="E2011" t="s">
        <v>305</v>
      </c>
      <c r="F2011" t="s">
        <v>769</v>
      </c>
      <c r="G2011">
        <v>107</v>
      </c>
      <c r="H2011">
        <v>0</v>
      </c>
      <c r="I2011">
        <v>0</v>
      </c>
      <c r="J2011">
        <v>7</v>
      </c>
      <c r="K2011">
        <v>3</v>
      </c>
      <c r="L2011">
        <v>0</v>
      </c>
      <c r="M2011">
        <v>125</v>
      </c>
      <c r="N2011" s="2">
        <v>0</v>
      </c>
      <c r="O2011" s="2">
        <v>0.1388888888888889</v>
      </c>
      <c r="P2011">
        <v>52</v>
      </c>
      <c r="Q2011" s="2">
        <v>6.2877871825876661E-2</v>
      </c>
      <c r="R2011">
        <v>900</v>
      </c>
      <c r="S2011">
        <v>827</v>
      </c>
      <c r="T2011">
        <v>655</v>
      </c>
      <c r="U2011">
        <v>2</v>
      </c>
      <c r="V2011">
        <v>4</v>
      </c>
      <c r="W2011">
        <v>127</v>
      </c>
      <c r="X2011">
        <v>39</v>
      </c>
      <c r="Y2011">
        <v>24</v>
      </c>
      <c r="Z2011">
        <v>0</v>
      </c>
      <c r="AA2011">
        <v>0</v>
      </c>
      <c r="AB2011">
        <v>26</v>
      </c>
      <c r="AC2011">
        <v>0</v>
      </c>
      <c r="AD2011">
        <v>738</v>
      </c>
      <c r="AE2011">
        <v>2</v>
      </c>
      <c r="AF2011">
        <v>4</v>
      </c>
      <c r="AG2011">
        <v>108</v>
      </c>
      <c r="AH2011">
        <v>42</v>
      </c>
      <c r="AI2011" s="3">
        <v>0.14498644986449866</v>
      </c>
      <c r="AJ2011" s="3">
        <v>0</v>
      </c>
      <c r="AK2011" s="3">
        <v>0</v>
      </c>
      <c r="AL2011" s="3">
        <v>6.4814814814814811E-2</v>
      </c>
      <c r="AM2011" s="3">
        <v>7.1428571428571425E-2</v>
      </c>
      <c r="AN2011" s="2">
        <f t="shared" si="68"/>
        <v>0.1388888888888889</v>
      </c>
      <c r="AO2011" s="2">
        <v>0.17449664429530201</v>
      </c>
      <c r="AP2011">
        <f t="shared" si="69"/>
        <v>125</v>
      </c>
    </row>
    <row r="2012" spans="1:42" ht="16.5" hidden="1" customHeight="1" x14ac:dyDescent="0.25">
      <c r="A2012" s="5" t="s">
        <v>791</v>
      </c>
      <c r="B2012" s="1" t="s">
        <v>340</v>
      </c>
      <c r="D2012" t="s">
        <v>32</v>
      </c>
      <c r="E2012" t="s">
        <v>336</v>
      </c>
      <c r="F2012" t="s">
        <v>341</v>
      </c>
      <c r="G2012">
        <v>121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125</v>
      </c>
      <c r="N2012" s="2">
        <v>0</v>
      </c>
      <c r="O2012" s="2">
        <v>0.13601741022850924</v>
      </c>
      <c r="P2012">
        <v>37</v>
      </c>
      <c r="Q2012" s="2">
        <v>4.4524669073405534E-2</v>
      </c>
      <c r="R2012">
        <v>919</v>
      </c>
      <c r="S2012">
        <v>831</v>
      </c>
      <c r="T2012">
        <v>599</v>
      </c>
      <c r="U2012">
        <v>195</v>
      </c>
      <c r="V2012">
        <v>22</v>
      </c>
      <c r="W2012">
        <v>8</v>
      </c>
      <c r="X2012">
        <v>7</v>
      </c>
      <c r="Y2012">
        <v>25</v>
      </c>
      <c r="Z2012">
        <v>10</v>
      </c>
      <c r="AA2012">
        <v>0</v>
      </c>
      <c r="AB2012">
        <v>0</v>
      </c>
      <c r="AC2012">
        <v>0</v>
      </c>
      <c r="AD2012">
        <v>695</v>
      </c>
      <c r="AE2012">
        <v>185</v>
      </c>
      <c r="AF2012">
        <v>22</v>
      </c>
      <c r="AG2012">
        <v>8</v>
      </c>
      <c r="AH2012">
        <v>7</v>
      </c>
      <c r="AI2012" s="3">
        <v>0.17410071942446043</v>
      </c>
      <c r="AJ2012" s="3">
        <v>0</v>
      </c>
      <c r="AK2012" s="3">
        <v>0</v>
      </c>
      <c r="AL2012" s="3">
        <v>0</v>
      </c>
      <c r="AM2012" s="3">
        <v>0</v>
      </c>
      <c r="AN2012" s="2">
        <f t="shared" si="68"/>
        <v>0.13601741022850924</v>
      </c>
      <c r="AO2012" s="2">
        <v>0.24209378407851689</v>
      </c>
      <c r="AP2012">
        <f t="shared" si="69"/>
        <v>125</v>
      </c>
    </row>
    <row r="2013" spans="1:42" ht="16.5" hidden="1" customHeight="1" x14ac:dyDescent="0.25">
      <c r="A2013" s="4" t="s">
        <v>799</v>
      </c>
      <c r="B2013" t="s">
        <v>638</v>
      </c>
      <c r="D2013" t="s">
        <v>32</v>
      </c>
      <c r="E2013" t="s">
        <v>134</v>
      </c>
      <c r="F2013" t="s">
        <v>639</v>
      </c>
      <c r="G2013">
        <v>96</v>
      </c>
      <c r="H2013">
        <v>4</v>
      </c>
      <c r="I2013">
        <v>3</v>
      </c>
      <c r="J2013">
        <v>0</v>
      </c>
      <c r="K2013">
        <v>11</v>
      </c>
      <c r="L2013">
        <v>0</v>
      </c>
      <c r="M2013">
        <v>125</v>
      </c>
      <c r="N2013" s="2">
        <v>0</v>
      </c>
      <c r="O2013" s="2">
        <v>0.10683760683760683</v>
      </c>
      <c r="P2013">
        <v>554</v>
      </c>
      <c r="Q2013" s="2">
        <v>0.34646654158849283</v>
      </c>
      <c r="R2013">
        <v>1170</v>
      </c>
      <c r="S2013">
        <v>1599</v>
      </c>
      <c r="T2013">
        <v>1454</v>
      </c>
      <c r="U2013">
        <v>21</v>
      </c>
      <c r="V2013">
        <v>12</v>
      </c>
      <c r="W2013">
        <v>3</v>
      </c>
      <c r="X2013">
        <v>109</v>
      </c>
      <c r="Y2013">
        <v>516</v>
      </c>
      <c r="Z2013">
        <v>5</v>
      </c>
      <c r="AA2013">
        <v>7</v>
      </c>
      <c r="AB2013">
        <v>0</v>
      </c>
      <c r="AC2013">
        <v>20</v>
      </c>
      <c r="AD2013">
        <v>1034</v>
      </c>
      <c r="AE2013">
        <v>20</v>
      </c>
      <c r="AF2013">
        <v>8</v>
      </c>
      <c r="AG2013">
        <v>3</v>
      </c>
      <c r="AH2013">
        <v>100</v>
      </c>
      <c r="AI2013" s="3">
        <v>9.2843326885880081E-2</v>
      </c>
      <c r="AJ2013" s="3">
        <v>0.2</v>
      </c>
      <c r="AK2013" s="3">
        <v>0.375</v>
      </c>
      <c r="AL2013" s="3">
        <v>0</v>
      </c>
      <c r="AM2013" s="3">
        <v>0.11</v>
      </c>
      <c r="AN2013" s="2">
        <f t="shared" si="68"/>
        <v>0.10683760683760683</v>
      </c>
      <c r="AO2013" s="2">
        <v>0.11244635193133047</v>
      </c>
      <c r="AP2013">
        <f t="shared" si="69"/>
        <v>125</v>
      </c>
    </row>
    <row r="2014" spans="1:42" ht="16.5" hidden="1" customHeight="1" x14ac:dyDescent="0.25">
      <c r="A2014" s="5" t="s">
        <v>792</v>
      </c>
      <c r="B2014" t="s">
        <v>613</v>
      </c>
      <c r="D2014" t="s">
        <v>32</v>
      </c>
      <c r="E2014" t="s">
        <v>172</v>
      </c>
      <c r="F2014" t="s">
        <v>614</v>
      </c>
      <c r="G2014">
        <v>119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125</v>
      </c>
      <c r="N2014" s="2">
        <v>0</v>
      </c>
      <c r="O2014" s="2">
        <v>0.10407993338884262</v>
      </c>
      <c r="P2014">
        <v>32</v>
      </c>
      <c r="Q2014" s="2">
        <v>2.8880866425992781E-2</v>
      </c>
      <c r="R2014">
        <v>1201</v>
      </c>
      <c r="S2014">
        <v>1108</v>
      </c>
      <c r="T2014">
        <v>954</v>
      </c>
      <c r="U2014">
        <v>2</v>
      </c>
      <c r="V2014">
        <v>8</v>
      </c>
      <c r="W2014">
        <v>1</v>
      </c>
      <c r="X2014">
        <v>143</v>
      </c>
      <c r="Y2014">
        <v>23</v>
      </c>
      <c r="Z2014">
        <v>0</v>
      </c>
      <c r="AA2014">
        <v>0</v>
      </c>
      <c r="AB2014">
        <v>0</v>
      </c>
      <c r="AC2014">
        <v>0</v>
      </c>
      <c r="AD2014">
        <v>1050</v>
      </c>
      <c r="AE2014">
        <v>2</v>
      </c>
      <c r="AF2014">
        <v>8</v>
      </c>
      <c r="AG2014">
        <v>1</v>
      </c>
      <c r="AH2014">
        <v>143</v>
      </c>
      <c r="AI2014" s="3">
        <v>0.11333333333333333</v>
      </c>
      <c r="AJ2014" s="3">
        <v>0</v>
      </c>
      <c r="AK2014" s="3">
        <v>0</v>
      </c>
      <c r="AL2014" s="3">
        <v>0</v>
      </c>
      <c r="AM2014" s="3">
        <v>0</v>
      </c>
      <c r="AN2014" s="2">
        <f t="shared" si="68"/>
        <v>0.10407993338884262</v>
      </c>
      <c r="AO2014" s="2">
        <v>0.12790697674418605</v>
      </c>
      <c r="AP2014">
        <f t="shared" si="69"/>
        <v>125</v>
      </c>
    </row>
    <row r="2015" spans="1:42" ht="16.5" hidden="1" customHeight="1" x14ac:dyDescent="0.25">
      <c r="A2015" s="5" t="s">
        <v>788</v>
      </c>
      <c r="B2015" s="1" t="s">
        <v>396</v>
      </c>
      <c r="D2015" t="s">
        <v>32</v>
      </c>
      <c r="E2015" t="s">
        <v>388</v>
      </c>
      <c r="F2015" t="s">
        <v>397</v>
      </c>
      <c r="G2015">
        <v>121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125</v>
      </c>
      <c r="N2015" s="2">
        <v>0</v>
      </c>
      <c r="O2015" s="2">
        <v>9.2592592592592587E-2</v>
      </c>
      <c r="P2015">
        <v>16</v>
      </c>
      <c r="Q2015" s="2">
        <v>1.2892828364222401E-2</v>
      </c>
      <c r="R2015">
        <v>1350</v>
      </c>
      <c r="S2015">
        <v>1241</v>
      </c>
      <c r="T2015">
        <v>961</v>
      </c>
      <c r="U2015">
        <v>1</v>
      </c>
      <c r="V2015">
        <v>33</v>
      </c>
      <c r="W2015">
        <v>27</v>
      </c>
      <c r="X2015">
        <v>219</v>
      </c>
      <c r="Y2015">
        <v>13</v>
      </c>
      <c r="Z2015">
        <v>0</v>
      </c>
      <c r="AA2015">
        <v>0</v>
      </c>
      <c r="AB2015">
        <v>0</v>
      </c>
      <c r="AC2015">
        <v>0</v>
      </c>
      <c r="AD2015">
        <v>1069</v>
      </c>
      <c r="AE2015">
        <v>1</v>
      </c>
      <c r="AF2015">
        <v>33</v>
      </c>
      <c r="AG2015">
        <v>27</v>
      </c>
      <c r="AH2015">
        <v>219</v>
      </c>
      <c r="AI2015" s="3">
        <v>0.11318989710009354</v>
      </c>
      <c r="AJ2015" s="3">
        <v>0</v>
      </c>
      <c r="AK2015" s="3">
        <v>0</v>
      </c>
      <c r="AL2015" s="3">
        <v>0</v>
      </c>
      <c r="AM2015" s="3">
        <v>0</v>
      </c>
      <c r="AN2015" s="2">
        <f t="shared" si="68"/>
        <v>9.2592592592592587E-2</v>
      </c>
      <c r="AO2015" s="2">
        <v>0.20756115641215717</v>
      </c>
      <c r="AP2015">
        <f t="shared" si="69"/>
        <v>125</v>
      </c>
    </row>
    <row r="2016" spans="1:42" ht="16.5" hidden="1" customHeight="1" x14ac:dyDescent="0.25">
      <c r="A2016" s="4" t="s">
        <v>798</v>
      </c>
      <c r="B2016" s="1" t="s">
        <v>418</v>
      </c>
      <c r="D2016" t="s">
        <v>32</v>
      </c>
      <c r="E2016" t="s">
        <v>416</v>
      </c>
      <c r="F2016" t="s">
        <v>419</v>
      </c>
      <c r="G2016">
        <v>102</v>
      </c>
      <c r="H2016">
        <v>0</v>
      </c>
      <c r="I2016">
        <v>0</v>
      </c>
      <c r="J2016">
        <v>0</v>
      </c>
      <c r="K2016">
        <v>17</v>
      </c>
      <c r="L2016">
        <v>0</v>
      </c>
      <c r="M2016">
        <v>125</v>
      </c>
      <c r="N2016" s="2">
        <v>0</v>
      </c>
      <c r="O2016" s="2">
        <v>9.0187590187590191E-2</v>
      </c>
      <c r="P2016">
        <v>25</v>
      </c>
      <c r="Q2016" s="2">
        <v>1.9440124416796267E-2</v>
      </c>
      <c r="R2016">
        <v>1386</v>
      </c>
      <c r="S2016">
        <v>1286</v>
      </c>
      <c r="T2016">
        <v>943</v>
      </c>
      <c r="U2016">
        <v>48</v>
      </c>
      <c r="V2016">
        <v>25</v>
      </c>
      <c r="W2016">
        <v>11</v>
      </c>
      <c r="X2016">
        <v>259</v>
      </c>
      <c r="Y2016">
        <v>16</v>
      </c>
      <c r="Z2016">
        <v>0</v>
      </c>
      <c r="AA2016">
        <v>0</v>
      </c>
      <c r="AB2016">
        <v>0</v>
      </c>
      <c r="AC2016">
        <v>0</v>
      </c>
      <c r="AD2016">
        <v>1029</v>
      </c>
      <c r="AE2016">
        <v>48</v>
      </c>
      <c r="AF2016">
        <v>25</v>
      </c>
      <c r="AG2016">
        <v>11</v>
      </c>
      <c r="AH2016">
        <v>276</v>
      </c>
      <c r="AI2016" s="3">
        <v>9.9125364431486881E-2</v>
      </c>
      <c r="AJ2016" s="3">
        <v>0</v>
      </c>
      <c r="AK2016" s="3">
        <v>0</v>
      </c>
      <c r="AL2016" s="3">
        <v>0</v>
      </c>
      <c r="AM2016" s="3">
        <v>6.1594202898550728E-2</v>
      </c>
      <c r="AN2016" s="2">
        <f t="shared" si="68"/>
        <v>9.0187590187590191E-2</v>
      </c>
      <c r="AO2016" s="2">
        <v>0.25917926565874733</v>
      </c>
      <c r="AP2016">
        <f t="shared" si="69"/>
        <v>125</v>
      </c>
    </row>
    <row r="2017" spans="1:42" ht="16.5" hidden="1" customHeight="1" x14ac:dyDescent="0.25">
      <c r="A2017" s="5" t="s">
        <v>787</v>
      </c>
      <c r="B2017" t="s">
        <v>631</v>
      </c>
      <c r="D2017" t="s">
        <v>32</v>
      </c>
      <c r="E2017" t="s">
        <v>463</v>
      </c>
      <c r="F2017" t="s">
        <v>632</v>
      </c>
      <c r="G2017">
        <v>117</v>
      </c>
      <c r="H2017">
        <v>0</v>
      </c>
      <c r="I2017">
        <v>3</v>
      </c>
      <c r="J2017">
        <v>4</v>
      </c>
      <c r="K2017">
        <v>0</v>
      </c>
      <c r="L2017">
        <v>0</v>
      </c>
      <c r="M2017">
        <v>125</v>
      </c>
      <c r="N2017" s="2">
        <v>0</v>
      </c>
      <c r="O2017" s="2">
        <v>8.8526912181303111E-2</v>
      </c>
      <c r="P2017">
        <v>110</v>
      </c>
      <c r="Q2017" s="2">
        <v>7.874015748031496E-2</v>
      </c>
      <c r="R2017">
        <v>1412</v>
      </c>
      <c r="S2017">
        <v>1397</v>
      </c>
      <c r="T2017">
        <v>1337</v>
      </c>
      <c r="U2017">
        <v>22</v>
      </c>
      <c r="V2017">
        <v>7</v>
      </c>
      <c r="W2017">
        <v>27</v>
      </c>
      <c r="X2017">
        <v>4</v>
      </c>
      <c r="Y2017">
        <v>100</v>
      </c>
      <c r="Z2017">
        <v>0</v>
      </c>
      <c r="AA2017">
        <v>0</v>
      </c>
      <c r="AB2017">
        <v>0</v>
      </c>
      <c r="AC2017">
        <v>0</v>
      </c>
      <c r="AD2017">
        <v>1354</v>
      </c>
      <c r="AE2017">
        <v>22</v>
      </c>
      <c r="AF2017">
        <v>10</v>
      </c>
      <c r="AG2017">
        <v>31</v>
      </c>
      <c r="AH2017">
        <v>4</v>
      </c>
      <c r="AI2017" s="3">
        <v>8.6410635155096005E-2</v>
      </c>
      <c r="AJ2017" s="3">
        <v>0</v>
      </c>
      <c r="AK2017" s="3">
        <v>0.3</v>
      </c>
      <c r="AL2017" s="3">
        <v>0.12903225806451613</v>
      </c>
      <c r="AM2017" s="3">
        <v>0</v>
      </c>
      <c r="AN2017" s="2">
        <f t="shared" si="68"/>
        <v>8.8526912181303111E-2</v>
      </c>
      <c r="AO2017" s="2">
        <v>4.7149894440534836E-2</v>
      </c>
      <c r="AP2017">
        <f t="shared" si="69"/>
        <v>125</v>
      </c>
    </row>
    <row r="2018" spans="1:42" ht="16.5" hidden="1" customHeight="1" x14ac:dyDescent="0.25">
      <c r="A2018" s="5" t="s">
        <v>791</v>
      </c>
      <c r="B2018" s="1" t="s">
        <v>112</v>
      </c>
      <c r="C2018" t="s">
        <v>36</v>
      </c>
      <c r="D2018" t="s">
        <v>43</v>
      </c>
      <c r="E2018" t="s">
        <v>108</v>
      </c>
      <c r="F2018" t="s">
        <v>113</v>
      </c>
      <c r="G2018">
        <v>115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125</v>
      </c>
      <c r="N2018" s="2">
        <v>0</v>
      </c>
      <c r="O2018" s="2">
        <v>8.3892617449664433E-2</v>
      </c>
      <c r="P2018">
        <v>184</v>
      </c>
      <c r="Q2018" s="2">
        <v>0.11878631375080698</v>
      </c>
      <c r="R2018">
        <v>1490</v>
      </c>
      <c r="S2018">
        <v>1549</v>
      </c>
      <c r="T2018">
        <v>1476</v>
      </c>
      <c r="U2018">
        <v>7</v>
      </c>
      <c r="V2018">
        <v>14</v>
      </c>
      <c r="W2018">
        <v>22</v>
      </c>
      <c r="X2018">
        <v>30</v>
      </c>
      <c r="Y2018">
        <v>176</v>
      </c>
      <c r="Z2018">
        <v>0</v>
      </c>
      <c r="AA2018">
        <v>0</v>
      </c>
      <c r="AB2018">
        <v>3</v>
      </c>
      <c r="AC2018">
        <v>0</v>
      </c>
      <c r="AD2018">
        <v>1415</v>
      </c>
      <c r="AE2018">
        <v>7</v>
      </c>
      <c r="AF2018">
        <v>14</v>
      </c>
      <c r="AG2018">
        <v>19</v>
      </c>
      <c r="AH2018">
        <v>30</v>
      </c>
      <c r="AI2018" s="3">
        <v>8.1272084805653705E-2</v>
      </c>
      <c r="AJ2018" s="3">
        <v>0</v>
      </c>
      <c r="AK2018" s="3">
        <v>0</v>
      </c>
      <c r="AL2018" s="3">
        <v>0</v>
      </c>
      <c r="AM2018" s="3">
        <v>0</v>
      </c>
      <c r="AN2018" s="2">
        <f t="shared" si="68"/>
        <v>8.3892617449664433E-2</v>
      </c>
      <c r="AO2018" s="2">
        <v>4.7138047138047139E-2</v>
      </c>
      <c r="AP2018">
        <f t="shared" si="69"/>
        <v>125</v>
      </c>
    </row>
    <row r="2019" spans="1:42" ht="16.5" hidden="1" customHeight="1" x14ac:dyDescent="0.25">
      <c r="A2019" s="5" t="s">
        <v>789</v>
      </c>
      <c r="B2019" t="s">
        <v>628</v>
      </c>
      <c r="D2019" t="s">
        <v>32</v>
      </c>
      <c r="E2019" t="s">
        <v>629</v>
      </c>
      <c r="F2019" t="s">
        <v>630</v>
      </c>
      <c r="G2019">
        <v>122</v>
      </c>
      <c r="H2019">
        <v>0</v>
      </c>
      <c r="I2019">
        <v>0</v>
      </c>
      <c r="J2019">
        <v>0</v>
      </c>
      <c r="K2019">
        <v>0</v>
      </c>
      <c r="L2019">
        <v>14</v>
      </c>
      <c r="M2019">
        <v>111</v>
      </c>
      <c r="N2019" s="2">
        <v>9.1027308192457735E-3</v>
      </c>
      <c r="O2019" s="2">
        <v>7.217165149544863E-2</v>
      </c>
      <c r="P2019">
        <v>34</v>
      </c>
      <c r="Q2019" s="2">
        <v>2.3496890117484452E-2</v>
      </c>
      <c r="R2019">
        <v>1538</v>
      </c>
      <c r="S2019">
        <v>1447</v>
      </c>
      <c r="T2019">
        <v>1413</v>
      </c>
      <c r="U2019">
        <v>8</v>
      </c>
      <c r="V2019">
        <v>13</v>
      </c>
      <c r="W2019">
        <v>7</v>
      </c>
      <c r="X2019">
        <v>6</v>
      </c>
      <c r="Y2019">
        <v>30</v>
      </c>
      <c r="Z2019">
        <v>0</v>
      </c>
      <c r="AA2019">
        <v>0</v>
      </c>
      <c r="AB2019">
        <v>0</v>
      </c>
      <c r="AC2019">
        <v>0</v>
      </c>
      <c r="AD2019">
        <v>1505</v>
      </c>
      <c r="AE2019">
        <v>8</v>
      </c>
      <c r="AF2019">
        <v>13</v>
      </c>
      <c r="AG2019">
        <v>7</v>
      </c>
      <c r="AH2019">
        <v>6</v>
      </c>
      <c r="AI2019" s="3">
        <v>8.1063122923588041E-2</v>
      </c>
      <c r="AJ2019" s="3">
        <v>0</v>
      </c>
      <c r="AK2019" s="3">
        <v>0</v>
      </c>
      <c r="AL2019" s="3">
        <v>0</v>
      </c>
      <c r="AM2019" s="3">
        <v>0</v>
      </c>
      <c r="AN2019" s="2">
        <f t="shared" si="68"/>
        <v>8.1274382314694402E-2</v>
      </c>
      <c r="AO2019" s="2">
        <v>2.2092267706302793E-2</v>
      </c>
      <c r="AP2019">
        <f t="shared" si="69"/>
        <v>125</v>
      </c>
    </row>
    <row r="2020" spans="1:42" ht="16.5" hidden="1" customHeight="1" x14ac:dyDescent="0.25">
      <c r="A2020" s="4" t="s">
        <v>800</v>
      </c>
      <c r="B2020" s="1" t="s">
        <v>92</v>
      </c>
      <c r="D2020" t="s">
        <v>32</v>
      </c>
      <c r="E2020" t="s">
        <v>86</v>
      </c>
      <c r="F2020" t="s">
        <v>93</v>
      </c>
      <c r="G2020">
        <v>100</v>
      </c>
      <c r="H2020">
        <v>0</v>
      </c>
      <c r="I2020">
        <v>3</v>
      </c>
      <c r="J2020">
        <v>0</v>
      </c>
      <c r="K2020">
        <v>8</v>
      </c>
      <c r="L2020">
        <v>49</v>
      </c>
      <c r="M2020">
        <v>76</v>
      </c>
      <c r="N2020" s="2">
        <v>2.3489932885906041E-2</v>
      </c>
      <c r="O2020" s="2">
        <v>3.6433365292425697E-2</v>
      </c>
      <c r="P2020">
        <v>66</v>
      </c>
      <c r="Q2020" s="2">
        <v>3.2560434139121852E-2</v>
      </c>
      <c r="R2020">
        <v>2086</v>
      </c>
      <c r="S2020">
        <v>2027</v>
      </c>
      <c r="T2020">
        <v>1873</v>
      </c>
      <c r="U2020">
        <v>2</v>
      </c>
      <c r="V2020">
        <v>33</v>
      </c>
      <c r="W2020">
        <v>26</v>
      </c>
      <c r="X2020">
        <v>93</v>
      </c>
      <c r="Y2020">
        <v>62</v>
      </c>
      <c r="Z2020">
        <v>0</v>
      </c>
      <c r="AA2020">
        <v>0</v>
      </c>
      <c r="AB2020">
        <v>0</v>
      </c>
      <c r="AC2020">
        <v>0</v>
      </c>
      <c r="AD2020">
        <v>1911</v>
      </c>
      <c r="AE2020">
        <v>2</v>
      </c>
      <c r="AF2020">
        <v>36</v>
      </c>
      <c r="AG2020">
        <v>26</v>
      </c>
      <c r="AH2020">
        <v>101</v>
      </c>
      <c r="AI2020" s="3">
        <v>5.2328623757195186E-2</v>
      </c>
      <c r="AJ2020" s="3">
        <v>0</v>
      </c>
      <c r="AK2020" s="3">
        <v>8.3333333333333329E-2</v>
      </c>
      <c r="AL2020" s="3">
        <v>0</v>
      </c>
      <c r="AM2020" s="3">
        <v>7.9207920792079209E-2</v>
      </c>
      <c r="AN2020" s="2">
        <f t="shared" si="68"/>
        <v>5.9923298178331738E-2</v>
      </c>
      <c r="AO2020" s="2">
        <v>7.947976878612717E-2</v>
      </c>
      <c r="AP2020">
        <f t="shared" si="69"/>
        <v>125</v>
      </c>
    </row>
    <row r="2021" spans="1:42" ht="16.5" hidden="1" customHeight="1" x14ac:dyDescent="0.25">
      <c r="A2021" s="4" t="s">
        <v>796</v>
      </c>
      <c r="B2021" s="1" t="s">
        <v>304</v>
      </c>
      <c r="D2021" t="s">
        <v>32</v>
      </c>
      <c r="E2021" t="s">
        <v>305</v>
      </c>
      <c r="F2021" t="s">
        <v>306</v>
      </c>
      <c r="G2021">
        <v>88</v>
      </c>
      <c r="H2021">
        <v>0</v>
      </c>
      <c r="I2021">
        <v>0</v>
      </c>
      <c r="J2021">
        <v>7</v>
      </c>
      <c r="K2021">
        <v>23</v>
      </c>
      <c r="L2021">
        <v>6</v>
      </c>
      <c r="M2021">
        <v>119</v>
      </c>
      <c r="N2021" s="2">
        <v>2.6654820079964462E-3</v>
      </c>
      <c r="O2021" s="2">
        <v>5.2865393158596181E-2</v>
      </c>
      <c r="P2021">
        <v>140</v>
      </c>
      <c r="Q2021" s="2">
        <v>6.1782877316857901E-2</v>
      </c>
      <c r="R2021">
        <v>2251</v>
      </c>
      <c r="S2021">
        <v>2266</v>
      </c>
      <c r="T2021">
        <v>1746</v>
      </c>
      <c r="U2021">
        <v>3</v>
      </c>
      <c r="V2021">
        <v>168</v>
      </c>
      <c r="W2021">
        <v>89</v>
      </c>
      <c r="X2021">
        <v>260</v>
      </c>
      <c r="Y2021">
        <v>124</v>
      </c>
      <c r="Z2021">
        <v>0</v>
      </c>
      <c r="AA2021">
        <v>0</v>
      </c>
      <c r="AB2021">
        <v>0</v>
      </c>
      <c r="AC2021">
        <v>3</v>
      </c>
      <c r="AD2021">
        <v>1710</v>
      </c>
      <c r="AE2021">
        <v>3</v>
      </c>
      <c r="AF2021">
        <v>168</v>
      </c>
      <c r="AG2021">
        <v>96</v>
      </c>
      <c r="AH2021">
        <v>280</v>
      </c>
      <c r="AI2021" s="3">
        <v>5.146198830409357E-2</v>
      </c>
      <c r="AJ2021" s="3">
        <v>0</v>
      </c>
      <c r="AK2021" s="3">
        <v>0</v>
      </c>
      <c r="AL2021" s="3">
        <v>7.2916666666666671E-2</v>
      </c>
      <c r="AM2021" s="3">
        <v>8.2142857142857142E-2</v>
      </c>
      <c r="AN2021" s="2">
        <f t="shared" si="68"/>
        <v>5.5530875166592629E-2</v>
      </c>
      <c r="AO2021" s="2">
        <v>0.24235711120957024</v>
      </c>
      <c r="AP2021">
        <f t="shared" si="69"/>
        <v>125</v>
      </c>
    </row>
    <row r="2022" spans="1:42" ht="16.5" hidden="1" customHeight="1" x14ac:dyDescent="0.25">
      <c r="A2022" s="5" t="s">
        <v>788</v>
      </c>
      <c r="B2022" s="1" t="s">
        <v>353</v>
      </c>
      <c r="D2022" t="s">
        <v>32</v>
      </c>
      <c r="E2022" t="s">
        <v>354</v>
      </c>
      <c r="F2022" t="s">
        <v>355</v>
      </c>
      <c r="G2022">
        <v>115</v>
      </c>
      <c r="H2022">
        <v>0</v>
      </c>
      <c r="I2022">
        <v>0</v>
      </c>
      <c r="J2022">
        <v>0</v>
      </c>
      <c r="K2022">
        <v>4</v>
      </c>
      <c r="L2022">
        <v>0</v>
      </c>
      <c r="M2022">
        <v>125</v>
      </c>
      <c r="N2022" s="2">
        <v>0</v>
      </c>
      <c r="O2022" s="2">
        <v>2.970532319391635E-2</v>
      </c>
      <c r="P2022">
        <v>48</v>
      </c>
      <c r="Q2022" s="2">
        <v>1.1619462599854757E-2</v>
      </c>
      <c r="R2022">
        <v>4208</v>
      </c>
      <c r="S2022">
        <v>4131</v>
      </c>
      <c r="T2022">
        <v>3441</v>
      </c>
      <c r="U2022">
        <v>12</v>
      </c>
      <c r="V2022">
        <v>108</v>
      </c>
      <c r="W2022">
        <v>136</v>
      </c>
      <c r="X2022">
        <v>434</v>
      </c>
      <c r="Y2022">
        <v>44</v>
      </c>
      <c r="Z2022">
        <v>0</v>
      </c>
      <c r="AA2022">
        <v>0</v>
      </c>
      <c r="AB2022">
        <v>0</v>
      </c>
      <c r="AC2022">
        <v>0</v>
      </c>
      <c r="AD2022">
        <v>3512</v>
      </c>
      <c r="AE2022">
        <v>12</v>
      </c>
      <c r="AF2022">
        <v>108</v>
      </c>
      <c r="AG2022">
        <v>136</v>
      </c>
      <c r="AH2022">
        <v>438</v>
      </c>
      <c r="AI2022" s="3">
        <v>3.2744874715261961E-2</v>
      </c>
      <c r="AJ2022" s="3">
        <v>0</v>
      </c>
      <c r="AK2022" s="3">
        <v>0</v>
      </c>
      <c r="AL2022" s="3">
        <v>0</v>
      </c>
      <c r="AM2022" s="3">
        <v>9.1324200913242004E-3</v>
      </c>
      <c r="AN2022" s="2">
        <f t="shared" si="68"/>
        <v>2.970532319391635E-2</v>
      </c>
      <c r="AO2022" s="2">
        <v>0.16500237755587258</v>
      </c>
      <c r="AP2022">
        <f t="shared" si="69"/>
        <v>125</v>
      </c>
    </row>
    <row r="2023" spans="1:42" ht="16.5" hidden="1" customHeight="1" x14ac:dyDescent="0.25">
      <c r="A2023" s="5" t="s">
        <v>788</v>
      </c>
      <c r="B2023" s="1" t="s">
        <v>97</v>
      </c>
      <c r="D2023" t="s">
        <v>32</v>
      </c>
      <c r="E2023" t="s">
        <v>95</v>
      </c>
      <c r="F2023" t="s">
        <v>98</v>
      </c>
      <c r="G2023">
        <v>111</v>
      </c>
      <c r="H2023">
        <v>9</v>
      </c>
      <c r="I2023">
        <v>0</v>
      </c>
      <c r="J2023">
        <v>0</v>
      </c>
      <c r="K2023">
        <v>0</v>
      </c>
      <c r="L2023">
        <v>0</v>
      </c>
      <c r="M2023">
        <v>124</v>
      </c>
      <c r="N2023" s="2">
        <v>0</v>
      </c>
      <c r="O2023" s="2">
        <v>0.16166883963494133</v>
      </c>
      <c r="P2023">
        <v>55</v>
      </c>
      <c r="Q2023" s="2">
        <v>7.8796561604584522E-2</v>
      </c>
      <c r="R2023">
        <v>767</v>
      </c>
      <c r="S2023">
        <v>698</v>
      </c>
      <c r="T2023">
        <v>615</v>
      </c>
      <c r="U2023">
        <v>83</v>
      </c>
      <c r="V2023">
        <v>0</v>
      </c>
      <c r="W2023">
        <v>0</v>
      </c>
      <c r="X2023">
        <v>0</v>
      </c>
      <c r="Y2023">
        <v>45</v>
      </c>
      <c r="Z2023">
        <v>4</v>
      </c>
      <c r="AA2023">
        <v>0</v>
      </c>
      <c r="AB2023">
        <v>0</v>
      </c>
      <c r="AC2023">
        <v>0</v>
      </c>
      <c r="AD2023">
        <v>681</v>
      </c>
      <c r="AE2023">
        <v>88</v>
      </c>
      <c r="AF2023">
        <v>0</v>
      </c>
      <c r="AG2023">
        <v>0</v>
      </c>
      <c r="AH2023">
        <v>0</v>
      </c>
      <c r="AI2023" s="3">
        <v>0.16299559471365638</v>
      </c>
      <c r="AJ2023" s="3">
        <v>0.10227272727272728</v>
      </c>
      <c r="AK2023" s="3">
        <v>0</v>
      </c>
      <c r="AL2023" s="3">
        <v>0</v>
      </c>
      <c r="AM2023" s="3">
        <v>0</v>
      </c>
      <c r="AN2023" s="2">
        <f t="shared" si="68"/>
        <v>0.16166883963494133</v>
      </c>
      <c r="AO2023" s="2">
        <v>0.11443433029908973</v>
      </c>
      <c r="AP2023">
        <f t="shared" si="69"/>
        <v>124</v>
      </c>
    </row>
    <row r="2024" spans="1:42" ht="16.5" hidden="1" customHeight="1" x14ac:dyDescent="0.25">
      <c r="A2024" s="5" t="s">
        <v>793</v>
      </c>
      <c r="B2024" s="1" t="s">
        <v>500</v>
      </c>
      <c r="D2024" t="s">
        <v>32</v>
      </c>
      <c r="E2024" t="s">
        <v>498</v>
      </c>
      <c r="F2024" t="s">
        <v>501</v>
      </c>
      <c r="G2024">
        <v>116</v>
      </c>
      <c r="H2024">
        <v>0</v>
      </c>
      <c r="I2024">
        <v>0</v>
      </c>
      <c r="J2024">
        <v>0</v>
      </c>
      <c r="K2024">
        <v>3</v>
      </c>
      <c r="L2024">
        <v>0</v>
      </c>
      <c r="M2024">
        <v>124</v>
      </c>
      <c r="N2024" s="2">
        <v>0</v>
      </c>
      <c r="O2024" s="2">
        <v>0.15289765721331688</v>
      </c>
      <c r="P2024">
        <v>78</v>
      </c>
      <c r="Q2024" s="2">
        <v>0.10196078431372549</v>
      </c>
      <c r="R2024">
        <v>811</v>
      </c>
      <c r="S2024">
        <v>765</v>
      </c>
      <c r="T2024">
        <v>745</v>
      </c>
      <c r="U2024">
        <v>1</v>
      </c>
      <c r="V2024">
        <v>12</v>
      </c>
      <c r="W2024">
        <v>1</v>
      </c>
      <c r="X2024">
        <v>6</v>
      </c>
      <c r="Y2024">
        <v>71</v>
      </c>
      <c r="Z2024">
        <v>0</v>
      </c>
      <c r="AA2024">
        <v>0</v>
      </c>
      <c r="AB2024">
        <v>0</v>
      </c>
      <c r="AC2024">
        <v>0</v>
      </c>
      <c r="AD2024">
        <v>790</v>
      </c>
      <c r="AE2024">
        <v>1</v>
      </c>
      <c r="AF2024">
        <v>12</v>
      </c>
      <c r="AG2024">
        <v>1</v>
      </c>
      <c r="AH2024">
        <v>9</v>
      </c>
      <c r="AI2024" s="3">
        <v>0.14683544303797469</v>
      </c>
      <c r="AJ2024" s="3">
        <v>0</v>
      </c>
      <c r="AK2024" s="3">
        <v>0</v>
      </c>
      <c r="AL2024" s="3">
        <v>0</v>
      </c>
      <c r="AM2024" s="3">
        <v>0.33333333333333331</v>
      </c>
      <c r="AN2024" s="2">
        <f t="shared" si="68"/>
        <v>0.15289765721331688</v>
      </c>
      <c r="AO2024" s="2">
        <v>2.8290282902829027E-2</v>
      </c>
      <c r="AP2024">
        <f t="shared" si="69"/>
        <v>124</v>
      </c>
    </row>
    <row r="2025" spans="1:42" ht="16.5" hidden="1" customHeight="1" x14ac:dyDescent="0.25">
      <c r="A2025" s="5" t="s">
        <v>793</v>
      </c>
      <c r="B2025" t="s">
        <v>613</v>
      </c>
      <c r="D2025" t="s">
        <v>32</v>
      </c>
      <c r="E2025" t="s">
        <v>172</v>
      </c>
      <c r="F2025" t="s">
        <v>614</v>
      </c>
      <c r="G2025">
        <v>116</v>
      </c>
      <c r="H2025">
        <v>0</v>
      </c>
      <c r="I2025">
        <v>3</v>
      </c>
      <c r="J2025">
        <v>0</v>
      </c>
      <c r="K2025">
        <v>0</v>
      </c>
      <c r="L2025">
        <v>0</v>
      </c>
      <c r="M2025">
        <v>124</v>
      </c>
      <c r="N2025" s="2">
        <v>0</v>
      </c>
      <c r="O2025" s="2">
        <v>0.1040268456375839</v>
      </c>
      <c r="P2025">
        <v>60</v>
      </c>
      <c r="Q2025" s="2">
        <v>5.3191489361702128E-2</v>
      </c>
      <c r="R2025">
        <v>1192</v>
      </c>
      <c r="S2025">
        <v>1128</v>
      </c>
      <c r="T2025">
        <v>950</v>
      </c>
      <c r="U2025">
        <v>2</v>
      </c>
      <c r="V2025">
        <v>4</v>
      </c>
      <c r="W2025">
        <v>2</v>
      </c>
      <c r="X2025">
        <v>170</v>
      </c>
      <c r="Y2025">
        <v>37</v>
      </c>
      <c r="Z2025">
        <v>0</v>
      </c>
      <c r="AA2025">
        <v>0</v>
      </c>
      <c r="AB2025">
        <v>0</v>
      </c>
      <c r="AC2025">
        <v>14</v>
      </c>
      <c r="AD2025">
        <v>1029</v>
      </c>
      <c r="AE2025">
        <v>2</v>
      </c>
      <c r="AF2025">
        <v>7</v>
      </c>
      <c r="AG2025">
        <v>2</v>
      </c>
      <c r="AH2025">
        <v>156</v>
      </c>
      <c r="AI2025" s="3">
        <v>0.11273080660835763</v>
      </c>
      <c r="AJ2025" s="3">
        <v>0</v>
      </c>
      <c r="AK2025" s="3">
        <v>0.42857142857142855</v>
      </c>
      <c r="AL2025" s="3">
        <v>0</v>
      </c>
      <c r="AM2025" s="3">
        <v>0</v>
      </c>
      <c r="AN2025" s="2">
        <f t="shared" si="68"/>
        <v>0.1040268456375839</v>
      </c>
      <c r="AO2025" s="2">
        <v>0.13963210702341136</v>
      </c>
      <c r="AP2025">
        <f t="shared" si="69"/>
        <v>124</v>
      </c>
    </row>
    <row r="2026" spans="1:42" ht="16.5" hidden="1" customHeight="1" x14ac:dyDescent="0.25">
      <c r="A2026" s="5" t="s">
        <v>791</v>
      </c>
      <c r="B2026" t="s">
        <v>638</v>
      </c>
      <c r="D2026" t="s">
        <v>32</v>
      </c>
      <c r="E2026" t="s">
        <v>134</v>
      </c>
      <c r="F2026" t="s">
        <v>639</v>
      </c>
      <c r="G2026">
        <v>105</v>
      </c>
      <c r="H2026">
        <v>3</v>
      </c>
      <c r="I2026">
        <v>0</v>
      </c>
      <c r="J2026">
        <v>0</v>
      </c>
      <c r="K2026">
        <v>13</v>
      </c>
      <c r="L2026">
        <v>0</v>
      </c>
      <c r="M2026">
        <v>124</v>
      </c>
      <c r="N2026" s="2">
        <v>0</v>
      </c>
      <c r="O2026" s="2">
        <v>9.8883572567783087E-2</v>
      </c>
      <c r="P2026">
        <v>225</v>
      </c>
      <c r="Q2026" s="2">
        <v>0.16605166051660517</v>
      </c>
      <c r="R2026">
        <v>1254</v>
      </c>
      <c r="S2026">
        <v>1355</v>
      </c>
      <c r="T2026">
        <v>1188</v>
      </c>
      <c r="U2026">
        <v>30</v>
      </c>
      <c r="V2026">
        <v>9</v>
      </c>
      <c r="W2026">
        <v>7</v>
      </c>
      <c r="X2026">
        <v>121</v>
      </c>
      <c r="Y2026">
        <v>192</v>
      </c>
      <c r="Z2026">
        <v>3</v>
      </c>
      <c r="AA2026">
        <v>4</v>
      </c>
      <c r="AB2026">
        <v>3</v>
      </c>
      <c r="AC2026">
        <v>21</v>
      </c>
      <c r="AD2026">
        <v>1101</v>
      </c>
      <c r="AE2026">
        <v>30</v>
      </c>
      <c r="AF2026">
        <v>5</v>
      </c>
      <c r="AG2026">
        <v>4</v>
      </c>
      <c r="AH2026">
        <v>113</v>
      </c>
      <c r="AI2026" s="3">
        <v>9.5367847411444148E-2</v>
      </c>
      <c r="AJ2026" s="3">
        <v>0.1</v>
      </c>
      <c r="AK2026" s="3">
        <v>0</v>
      </c>
      <c r="AL2026" s="3">
        <v>0</v>
      </c>
      <c r="AM2026" s="3">
        <v>0.11504424778761062</v>
      </c>
      <c r="AN2026" s="2">
        <f t="shared" si="68"/>
        <v>9.8883572567783087E-2</v>
      </c>
      <c r="AO2026" s="2">
        <v>0.12130885873902633</v>
      </c>
      <c r="AP2026">
        <f t="shared" si="69"/>
        <v>124</v>
      </c>
    </row>
    <row r="2027" spans="1:42" ht="16.5" hidden="1" customHeight="1" x14ac:dyDescent="0.25">
      <c r="A2027" s="4" t="s">
        <v>796</v>
      </c>
      <c r="B2027" t="s">
        <v>669</v>
      </c>
      <c r="D2027" t="s">
        <v>32</v>
      </c>
      <c r="E2027" t="s">
        <v>670</v>
      </c>
      <c r="F2027" t="s">
        <v>671</v>
      </c>
      <c r="G2027">
        <v>107</v>
      </c>
      <c r="H2027">
        <v>0</v>
      </c>
      <c r="I2027">
        <v>0</v>
      </c>
      <c r="J2027">
        <v>0</v>
      </c>
      <c r="K2027">
        <v>3</v>
      </c>
      <c r="L2027">
        <v>66</v>
      </c>
      <c r="M2027">
        <v>58</v>
      </c>
      <c r="N2027" s="2">
        <v>5.2009456264775412E-2</v>
      </c>
      <c r="O2027" s="2">
        <v>4.5705279747832936E-2</v>
      </c>
      <c r="P2027">
        <v>74</v>
      </c>
      <c r="Q2027" s="2">
        <v>6.0705496308449548E-2</v>
      </c>
      <c r="R2027">
        <v>1269</v>
      </c>
      <c r="S2027">
        <v>1219</v>
      </c>
      <c r="T2027">
        <v>924</v>
      </c>
      <c r="U2027">
        <v>1</v>
      </c>
      <c r="V2027">
        <v>11</v>
      </c>
      <c r="W2027">
        <v>20</v>
      </c>
      <c r="X2027">
        <v>263</v>
      </c>
      <c r="Y2027">
        <v>63</v>
      </c>
      <c r="Z2027">
        <v>0</v>
      </c>
      <c r="AA2027">
        <v>0</v>
      </c>
      <c r="AB2027">
        <v>0</v>
      </c>
      <c r="AC2027">
        <v>9</v>
      </c>
      <c r="AD2027">
        <v>968</v>
      </c>
      <c r="AE2027">
        <v>1</v>
      </c>
      <c r="AF2027">
        <v>11</v>
      </c>
      <c r="AG2027">
        <v>20</v>
      </c>
      <c r="AH2027">
        <v>257</v>
      </c>
      <c r="AI2027" s="3">
        <v>0.11053719008264463</v>
      </c>
      <c r="AJ2027" s="3">
        <v>0</v>
      </c>
      <c r="AK2027" s="3">
        <v>0</v>
      </c>
      <c r="AL2027" s="3">
        <v>0</v>
      </c>
      <c r="AM2027" s="3">
        <v>1.1673151750972763E-2</v>
      </c>
      <c r="AN2027" s="2">
        <f t="shared" si="68"/>
        <v>9.7714736012608355E-2</v>
      </c>
      <c r="AO2027" s="2">
        <v>0.22991249005568815</v>
      </c>
      <c r="AP2027">
        <f t="shared" si="69"/>
        <v>124</v>
      </c>
    </row>
    <row r="2028" spans="1:42" ht="16.5" hidden="1" customHeight="1" x14ac:dyDescent="0.25">
      <c r="A2028" s="5" t="s">
        <v>787</v>
      </c>
      <c r="B2028" t="s">
        <v>654</v>
      </c>
      <c r="D2028" t="s">
        <v>32</v>
      </c>
      <c r="E2028" t="s">
        <v>117</v>
      </c>
      <c r="F2028" t="s">
        <v>655</v>
      </c>
      <c r="G2028">
        <v>118</v>
      </c>
      <c r="H2028">
        <v>0</v>
      </c>
      <c r="I2028">
        <v>0</v>
      </c>
      <c r="J2028">
        <v>0</v>
      </c>
      <c r="K2028">
        <v>0</v>
      </c>
      <c r="L2028">
        <v>14</v>
      </c>
      <c r="M2028">
        <v>110</v>
      </c>
      <c r="N2028" s="2">
        <v>1.0861132660977503E-2</v>
      </c>
      <c r="O2028" s="2">
        <v>8.5337470907680374E-2</v>
      </c>
      <c r="P2028">
        <v>48</v>
      </c>
      <c r="Q2028" s="2">
        <v>3.9571310799670238E-2</v>
      </c>
      <c r="R2028">
        <v>1289</v>
      </c>
      <c r="S2028">
        <v>1213</v>
      </c>
      <c r="T2028">
        <v>1166</v>
      </c>
      <c r="U2028">
        <v>21</v>
      </c>
      <c r="V2028">
        <v>6</v>
      </c>
      <c r="W2028">
        <v>11</v>
      </c>
      <c r="X2028">
        <v>9</v>
      </c>
      <c r="Y2028">
        <v>48</v>
      </c>
      <c r="Z2028">
        <v>0</v>
      </c>
      <c r="AA2028">
        <v>0</v>
      </c>
      <c r="AB2028">
        <v>0</v>
      </c>
      <c r="AC2028">
        <v>0</v>
      </c>
      <c r="AD2028">
        <v>1236</v>
      </c>
      <c r="AE2028">
        <v>21</v>
      </c>
      <c r="AF2028">
        <v>6</v>
      </c>
      <c r="AG2028">
        <v>11</v>
      </c>
      <c r="AH2028">
        <v>9</v>
      </c>
      <c r="AI2028" s="3">
        <v>9.5469255663430425E-2</v>
      </c>
      <c r="AJ2028" s="3">
        <v>0</v>
      </c>
      <c r="AK2028" s="3">
        <v>0</v>
      </c>
      <c r="AL2028" s="3">
        <v>0</v>
      </c>
      <c r="AM2028" s="3">
        <v>0</v>
      </c>
      <c r="AN2028" s="2">
        <f t="shared" si="68"/>
        <v>9.6198603568657878E-2</v>
      </c>
      <c r="AO2028" s="2">
        <v>3.6632891660171474E-2</v>
      </c>
      <c r="AP2028">
        <f t="shared" si="69"/>
        <v>124</v>
      </c>
    </row>
    <row r="2029" spans="1:42" ht="16.5" hidden="1" customHeight="1" x14ac:dyDescent="0.25">
      <c r="A2029" s="5" t="s">
        <v>793</v>
      </c>
      <c r="B2029" t="s">
        <v>669</v>
      </c>
      <c r="D2029" t="s">
        <v>32</v>
      </c>
      <c r="E2029" t="s">
        <v>670</v>
      </c>
      <c r="F2029" t="s">
        <v>671</v>
      </c>
      <c r="G2029">
        <v>112</v>
      </c>
      <c r="H2029">
        <v>0</v>
      </c>
      <c r="I2029">
        <v>0</v>
      </c>
      <c r="J2029">
        <v>0</v>
      </c>
      <c r="K2029">
        <v>8</v>
      </c>
      <c r="L2029">
        <v>85</v>
      </c>
      <c r="M2029">
        <v>39</v>
      </c>
      <c r="N2029" s="2">
        <v>6.558641975308642E-2</v>
      </c>
      <c r="O2029" s="2">
        <v>3.0092592592592591E-2</v>
      </c>
      <c r="P2029">
        <v>46</v>
      </c>
      <c r="Q2029" s="2">
        <v>3.7766830870279149E-2</v>
      </c>
      <c r="R2029">
        <v>1296</v>
      </c>
      <c r="S2029">
        <v>1218</v>
      </c>
      <c r="T2029">
        <v>931</v>
      </c>
      <c r="U2029">
        <v>0</v>
      </c>
      <c r="V2029">
        <v>8</v>
      </c>
      <c r="W2029">
        <v>18</v>
      </c>
      <c r="X2029">
        <v>261</v>
      </c>
      <c r="Y2029">
        <v>33</v>
      </c>
      <c r="Z2029">
        <v>0</v>
      </c>
      <c r="AA2029">
        <v>0</v>
      </c>
      <c r="AB2029">
        <v>0</v>
      </c>
      <c r="AC2029">
        <v>5</v>
      </c>
      <c r="AD2029">
        <v>1010</v>
      </c>
      <c r="AE2029">
        <v>0</v>
      </c>
      <c r="AF2029">
        <v>8</v>
      </c>
      <c r="AG2029">
        <v>18</v>
      </c>
      <c r="AH2029">
        <v>264</v>
      </c>
      <c r="AI2029" s="3">
        <v>0.11089108910891089</v>
      </c>
      <c r="AJ2029" s="3">
        <v>0</v>
      </c>
      <c r="AK2029" s="3">
        <v>0</v>
      </c>
      <c r="AL2029" s="3">
        <v>0</v>
      </c>
      <c r="AM2029" s="3">
        <v>3.0303030303030304E-2</v>
      </c>
      <c r="AN2029" s="2">
        <f t="shared" si="68"/>
        <v>9.5679012345679007E-2</v>
      </c>
      <c r="AO2029" s="2">
        <v>0.22307692307692309</v>
      </c>
      <c r="AP2029">
        <f t="shared" si="69"/>
        <v>124</v>
      </c>
    </row>
    <row r="2030" spans="1:42" ht="16.5" hidden="1" customHeight="1" x14ac:dyDescent="0.25">
      <c r="A2030" s="4" t="s">
        <v>800</v>
      </c>
      <c r="B2030" s="1" t="s">
        <v>272</v>
      </c>
      <c r="D2030" t="s">
        <v>32</v>
      </c>
      <c r="E2030" t="s">
        <v>273</v>
      </c>
      <c r="F2030" t="s">
        <v>274</v>
      </c>
      <c r="G2030">
        <v>118</v>
      </c>
      <c r="H2030">
        <v>0</v>
      </c>
      <c r="I2030">
        <v>0</v>
      </c>
      <c r="J2030">
        <v>0</v>
      </c>
      <c r="K2030">
        <v>0</v>
      </c>
      <c r="L2030">
        <v>12</v>
      </c>
      <c r="M2030">
        <v>112</v>
      </c>
      <c r="N2030" s="2">
        <v>9.13937547600914E-3</v>
      </c>
      <c r="O2030" s="2">
        <v>8.5300837776085298E-2</v>
      </c>
      <c r="P2030">
        <v>260</v>
      </c>
      <c r="Q2030" s="2">
        <v>0.17943409247757075</v>
      </c>
      <c r="R2030">
        <v>1313</v>
      </c>
      <c r="S2030">
        <v>1449</v>
      </c>
      <c r="T2030">
        <v>1344</v>
      </c>
      <c r="U2030">
        <v>5</v>
      </c>
      <c r="V2030">
        <v>10</v>
      </c>
      <c r="W2030">
        <v>5</v>
      </c>
      <c r="X2030">
        <v>85</v>
      </c>
      <c r="Y2030">
        <v>228</v>
      </c>
      <c r="Z2030">
        <v>0</v>
      </c>
      <c r="AA2030">
        <v>0</v>
      </c>
      <c r="AB2030">
        <v>0</v>
      </c>
      <c r="AC2030">
        <v>23</v>
      </c>
      <c r="AD2030">
        <v>1234</v>
      </c>
      <c r="AE2030">
        <v>5</v>
      </c>
      <c r="AF2030">
        <v>10</v>
      </c>
      <c r="AG2030">
        <v>5</v>
      </c>
      <c r="AH2030">
        <v>62</v>
      </c>
      <c r="AI2030" s="3">
        <v>9.5623987034035657E-2</v>
      </c>
      <c r="AJ2030" s="3">
        <v>0</v>
      </c>
      <c r="AK2030" s="3">
        <v>0</v>
      </c>
      <c r="AL2030" s="3">
        <v>0</v>
      </c>
      <c r="AM2030" s="3">
        <v>0</v>
      </c>
      <c r="AN2030" s="2">
        <f t="shared" si="68"/>
        <v>9.4440213252094438E-2</v>
      </c>
      <c r="AO2030" s="2">
        <v>6.231003039513678E-2</v>
      </c>
      <c r="AP2030">
        <f t="shared" si="69"/>
        <v>124</v>
      </c>
    </row>
    <row r="2031" spans="1:42" ht="16.5" hidden="1" customHeight="1" x14ac:dyDescent="0.25">
      <c r="A2031" s="4" t="s">
        <v>796</v>
      </c>
      <c r="B2031" s="1" t="s">
        <v>272</v>
      </c>
      <c r="D2031" t="s">
        <v>32</v>
      </c>
      <c r="E2031" t="s">
        <v>273</v>
      </c>
      <c r="F2031" t="s">
        <v>274</v>
      </c>
      <c r="G2031">
        <v>118</v>
      </c>
      <c r="H2031">
        <v>0</v>
      </c>
      <c r="I2031">
        <v>0</v>
      </c>
      <c r="J2031">
        <v>0</v>
      </c>
      <c r="K2031">
        <v>4</v>
      </c>
      <c r="L2031">
        <v>3</v>
      </c>
      <c r="M2031">
        <v>121</v>
      </c>
      <c r="N2031" s="2">
        <v>2.1770682148040637E-3</v>
      </c>
      <c r="O2031" s="2">
        <v>8.7808417997097238E-2</v>
      </c>
      <c r="P2031">
        <v>183</v>
      </c>
      <c r="Q2031" s="2">
        <v>0.12734864300626306</v>
      </c>
      <c r="R2031">
        <v>1378</v>
      </c>
      <c r="S2031">
        <v>1437</v>
      </c>
      <c r="T2031">
        <v>1338</v>
      </c>
      <c r="U2031">
        <v>5</v>
      </c>
      <c r="V2031">
        <v>13</v>
      </c>
      <c r="W2031">
        <v>4</v>
      </c>
      <c r="X2031">
        <v>77</v>
      </c>
      <c r="Y2031">
        <v>156</v>
      </c>
      <c r="Z2031">
        <v>0</v>
      </c>
      <c r="AA2031">
        <v>0</v>
      </c>
      <c r="AB2031">
        <v>0</v>
      </c>
      <c r="AC2031">
        <v>19</v>
      </c>
      <c r="AD2031">
        <v>1300</v>
      </c>
      <c r="AE2031">
        <v>5</v>
      </c>
      <c r="AF2031">
        <v>13</v>
      </c>
      <c r="AG2031">
        <v>4</v>
      </c>
      <c r="AH2031">
        <v>62</v>
      </c>
      <c r="AI2031" s="3">
        <v>9.0769230769230769E-2</v>
      </c>
      <c r="AJ2031" s="3">
        <v>0</v>
      </c>
      <c r="AK2031" s="3">
        <v>0</v>
      </c>
      <c r="AL2031" s="3">
        <v>0</v>
      </c>
      <c r="AM2031" s="3">
        <v>6.4516129032258063E-2</v>
      </c>
      <c r="AN2031" s="2">
        <f t="shared" si="68"/>
        <v>8.9985486211901305E-2</v>
      </c>
      <c r="AO2031" s="2">
        <v>6.0693641618497107E-2</v>
      </c>
      <c r="AP2031">
        <f t="shared" si="69"/>
        <v>124</v>
      </c>
    </row>
    <row r="2032" spans="1:42" ht="16.5" hidden="1" customHeight="1" x14ac:dyDescent="0.25">
      <c r="A2032" s="4" t="s">
        <v>799</v>
      </c>
      <c r="B2032" s="1" t="s">
        <v>502</v>
      </c>
      <c r="D2032" t="s">
        <v>32</v>
      </c>
      <c r="E2032" t="s">
        <v>498</v>
      </c>
      <c r="F2032" t="s">
        <v>503</v>
      </c>
      <c r="G2032">
        <v>113</v>
      </c>
      <c r="H2032">
        <v>0</v>
      </c>
      <c r="I2032">
        <v>0</v>
      </c>
      <c r="J2032">
        <v>0</v>
      </c>
      <c r="K2032">
        <v>3</v>
      </c>
      <c r="L2032">
        <v>0</v>
      </c>
      <c r="M2032">
        <v>124</v>
      </c>
      <c r="N2032" s="2">
        <v>0</v>
      </c>
      <c r="O2032" s="2">
        <v>8.9144500359453635E-2</v>
      </c>
      <c r="P2032">
        <v>95</v>
      </c>
      <c r="Q2032" s="2">
        <v>6.9750367107195302E-2</v>
      </c>
      <c r="R2032">
        <v>1391</v>
      </c>
      <c r="S2032">
        <v>1362</v>
      </c>
      <c r="T2032">
        <v>1002</v>
      </c>
      <c r="U2032">
        <v>0</v>
      </c>
      <c r="V2032">
        <v>10</v>
      </c>
      <c r="W2032">
        <v>2</v>
      </c>
      <c r="X2032">
        <v>348</v>
      </c>
      <c r="Y2032">
        <v>86</v>
      </c>
      <c r="Z2032">
        <v>0</v>
      </c>
      <c r="AA2032">
        <v>3</v>
      </c>
      <c r="AB2032">
        <v>0</v>
      </c>
      <c r="AC2032">
        <v>3</v>
      </c>
      <c r="AD2032">
        <v>1029</v>
      </c>
      <c r="AE2032">
        <v>0</v>
      </c>
      <c r="AF2032">
        <v>7</v>
      </c>
      <c r="AG2032">
        <v>2</v>
      </c>
      <c r="AH2032">
        <v>348</v>
      </c>
      <c r="AI2032" s="3">
        <v>0.1098153547133139</v>
      </c>
      <c r="AJ2032" s="3">
        <v>0</v>
      </c>
      <c r="AK2032" s="3">
        <v>0</v>
      </c>
      <c r="AL2032" s="3">
        <v>0</v>
      </c>
      <c r="AM2032" s="3">
        <v>8.6206896551724137E-3</v>
      </c>
      <c r="AN2032" s="2">
        <f t="shared" si="68"/>
        <v>8.9144500359453635E-2</v>
      </c>
      <c r="AO2032" s="2">
        <v>0.25757575757575757</v>
      </c>
      <c r="AP2032">
        <f t="shared" si="69"/>
        <v>124</v>
      </c>
    </row>
    <row r="2033" spans="1:42" ht="16.5" hidden="1" customHeight="1" x14ac:dyDescent="0.25">
      <c r="A2033" s="4" t="s">
        <v>797</v>
      </c>
      <c r="B2033" s="1" t="s">
        <v>418</v>
      </c>
      <c r="D2033" t="s">
        <v>32</v>
      </c>
      <c r="E2033" t="s">
        <v>416</v>
      </c>
      <c r="F2033" t="s">
        <v>419</v>
      </c>
      <c r="G2033">
        <v>99</v>
      </c>
      <c r="H2033">
        <v>0</v>
      </c>
      <c r="I2033">
        <v>0</v>
      </c>
      <c r="J2033">
        <v>0</v>
      </c>
      <c r="K2033">
        <v>21</v>
      </c>
      <c r="L2033">
        <v>0</v>
      </c>
      <c r="M2033">
        <v>124</v>
      </c>
      <c r="N2033" s="2">
        <v>0</v>
      </c>
      <c r="O2033" s="2">
        <v>8.8761632068718677E-2</v>
      </c>
      <c r="P2033">
        <v>26</v>
      </c>
      <c r="Q2033" s="2">
        <v>2.0015396458814474E-2</v>
      </c>
      <c r="R2033">
        <v>1397</v>
      </c>
      <c r="S2033">
        <v>1299</v>
      </c>
      <c r="T2033">
        <v>1001</v>
      </c>
      <c r="U2033">
        <v>35</v>
      </c>
      <c r="V2033">
        <v>15</v>
      </c>
      <c r="W2033">
        <v>9</v>
      </c>
      <c r="X2033">
        <v>239</v>
      </c>
      <c r="Y2033">
        <v>17</v>
      </c>
      <c r="Z2033">
        <v>0</v>
      </c>
      <c r="AA2033">
        <v>0</v>
      </c>
      <c r="AB2033">
        <v>0</v>
      </c>
      <c r="AC2033">
        <v>0</v>
      </c>
      <c r="AD2033">
        <v>1083</v>
      </c>
      <c r="AE2033">
        <v>35</v>
      </c>
      <c r="AF2033">
        <v>15</v>
      </c>
      <c r="AG2033">
        <v>9</v>
      </c>
      <c r="AH2033">
        <v>260</v>
      </c>
      <c r="AI2033" s="3">
        <v>9.141274238227147E-2</v>
      </c>
      <c r="AJ2033" s="3">
        <v>0</v>
      </c>
      <c r="AK2033" s="3">
        <v>0</v>
      </c>
      <c r="AL2033" s="3">
        <v>0</v>
      </c>
      <c r="AM2033" s="3">
        <v>8.0769230769230774E-2</v>
      </c>
      <c r="AN2033" s="2">
        <f t="shared" si="68"/>
        <v>8.8761632068718677E-2</v>
      </c>
      <c r="AO2033" s="2">
        <v>0.22753209700427959</v>
      </c>
      <c r="AP2033">
        <f t="shared" si="69"/>
        <v>124</v>
      </c>
    </row>
    <row r="2034" spans="1:42" ht="16.5" hidden="1" customHeight="1" x14ac:dyDescent="0.25">
      <c r="A2034" s="5" t="s">
        <v>787</v>
      </c>
      <c r="B2034" s="1" t="s">
        <v>31</v>
      </c>
      <c r="D2034" t="s">
        <v>32</v>
      </c>
      <c r="E2034" t="s">
        <v>33</v>
      </c>
      <c r="F2034" t="s">
        <v>34</v>
      </c>
      <c r="G2034">
        <v>103</v>
      </c>
      <c r="H2034">
        <v>0</v>
      </c>
      <c r="I2034">
        <v>16</v>
      </c>
      <c r="J2034">
        <v>0</v>
      </c>
      <c r="K2034">
        <v>0</v>
      </c>
      <c r="L2034">
        <v>90</v>
      </c>
      <c r="M2034">
        <v>34</v>
      </c>
      <c r="N2034" s="2">
        <v>6.3380281690140844E-2</v>
      </c>
      <c r="O2034" s="2">
        <v>2.3943661971830985E-2</v>
      </c>
      <c r="P2034">
        <v>67</v>
      </c>
      <c r="Q2034" s="2">
        <v>4.9156272927366101E-2</v>
      </c>
      <c r="R2034">
        <v>1420</v>
      </c>
      <c r="S2034">
        <v>1363</v>
      </c>
      <c r="T2034">
        <v>1304</v>
      </c>
      <c r="U2034">
        <v>24</v>
      </c>
      <c r="V2034">
        <v>11</v>
      </c>
      <c r="W2034">
        <v>12</v>
      </c>
      <c r="X2034">
        <v>12</v>
      </c>
      <c r="Y2034">
        <v>61</v>
      </c>
      <c r="Z2034">
        <v>0</v>
      </c>
      <c r="AA2034">
        <v>0</v>
      </c>
      <c r="AB2034">
        <v>3</v>
      </c>
      <c r="AC2034">
        <v>0</v>
      </c>
      <c r="AD2034">
        <v>1346</v>
      </c>
      <c r="AE2034">
        <v>24</v>
      </c>
      <c r="AF2034">
        <v>27</v>
      </c>
      <c r="AG2034">
        <v>9</v>
      </c>
      <c r="AH2034">
        <v>12</v>
      </c>
      <c r="AI2034" s="3">
        <v>7.6523031203566128E-2</v>
      </c>
      <c r="AJ2034" s="3">
        <v>0</v>
      </c>
      <c r="AK2034" s="3">
        <v>0.59259259259259256</v>
      </c>
      <c r="AL2034" s="3">
        <v>0</v>
      </c>
      <c r="AM2034" s="3">
        <v>0</v>
      </c>
      <c r="AN2034" s="2">
        <f t="shared" si="68"/>
        <v>8.7323943661971826E-2</v>
      </c>
      <c r="AO2034" s="2">
        <v>5.0775740479548657E-2</v>
      </c>
      <c r="AP2034">
        <f t="shared" si="69"/>
        <v>124</v>
      </c>
    </row>
    <row r="2035" spans="1:42" ht="16.5" hidden="1" customHeight="1" x14ac:dyDescent="0.25">
      <c r="A2035" s="5" t="s">
        <v>789</v>
      </c>
      <c r="B2035" s="1" t="s">
        <v>592</v>
      </c>
      <c r="D2035" t="s">
        <v>32</v>
      </c>
      <c r="E2035" t="s">
        <v>333</v>
      </c>
      <c r="F2035" t="s">
        <v>593</v>
      </c>
      <c r="G2035">
        <v>116</v>
      </c>
      <c r="H2035">
        <v>0</v>
      </c>
      <c r="I2035">
        <v>0</v>
      </c>
      <c r="J2035">
        <v>0</v>
      </c>
      <c r="K2035">
        <v>0</v>
      </c>
      <c r="L2035">
        <v>3</v>
      </c>
      <c r="M2035">
        <v>121</v>
      </c>
      <c r="N2035" s="2">
        <v>1.5739769150052466E-3</v>
      </c>
      <c r="O2035" s="2">
        <v>6.348373557187828E-2</v>
      </c>
      <c r="P2035">
        <v>145</v>
      </c>
      <c r="Q2035" s="2">
        <v>7.5246497145822516E-2</v>
      </c>
      <c r="R2035">
        <v>1906</v>
      </c>
      <c r="S2035">
        <v>1927</v>
      </c>
      <c r="T2035">
        <v>1861</v>
      </c>
      <c r="U2035">
        <v>10</v>
      </c>
      <c r="V2035">
        <v>19</v>
      </c>
      <c r="W2035">
        <v>22</v>
      </c>
      <c r="X2035">
        <v>15</v>
      </c>
      <c r="Y2035">
        <v>126</v>
      </c>
      <c r="Z2035">
        <v>3</v>
      </c>
      <c r="AA2035">
        <v>0</v>
      </c>
      <c r="AB2035">
        <v>0</v>
      </c>
      <c r="AC2035">
        <v>0</v>
      </c>
      <c r="AD2035">
        <v>1851</v>
      </c>
      <c r="AE2035">
        <v>7</v>
      </c>
      <c r="AF2035">
        <v>19</v>
      </c>
      <c r="AG2035">
        <v>22</v>
      </c>
      <c r="AH2035">
        <v>15</v>
      </c>
      <c r="AI2035" s="3">
        <v>6.266882766072393E-2</v>
      </c>
      <c r="AJ2035" s="3">
        <v>0</v>
      </c>
      <c r="AK2035" s="3">
        <v>0</v>
      </c>
      <c r="AL2035" s="3">
        <v>0</v>
      </c>
      <c r="AM2035" s="3">
        <v>0</v>
      </c>
      <c r="AN2035" s="2">
        <f t="shared" si="68"/>
        <v>6.5057712486883523E-2</v>
      </c>
      <c r="AO2035" s="2">
        <v>3.2915360501567396E-2</v>
      </c>
      <c r="AP2035">
        <f t="shared" si="69"/>
        <v>124</v>
      </c>
    </row>
    <row r="2036" spans="1:42" ht="16.5" hidden="1" customHeight="1" x14ac:dyDescent="0.25">
      <c r="A2036" s="4" t="s">
        <v>801</v>
      </c>
      <c r="B2036" s="1" t="s">
        <v>174</v>
      </c>
      <c r="D2036" t="s">
        <v>32</v>
      </c>
      <c r="E2036" t="s">
        <v>172</v>
      </c>
      <c r="F2036" t="s">
        <v>175</v>
      </c>
      <c r="G2036">
        <v>97</v>
      </c>
      <c r="H2036">
        <v>0</v>
      </c>
      <c r="I2036">
        <v>0</v>
      </c>
      <c r="J2036">
        <v>0</v>
      </c>
      <c r="K2036">
        <v>20</v>
      </c>
      <c r="L2036">
        <v>7</v>
      </c>
      <c r="M2036">
        <v>117</v>
      </c>
      <c r="N2036" s="2">
        <v>3.3914728682170542E-3</v>
      </c>
      <c r="O2036" s="2">
        <v>5.6686046511627904E-2</v>
      </c>
      <c r="P2036">
        <v>180</v>
      </c>
      <c r="Q2036" s="2">
        <v>8.4905660377358486E-2</v>
      </c>
      <c r="R2036">
        <v>2064</v>
      </c>
      <c r="S2036">
        <v>2120</v>
      </c>
      <c r="T2036">
        <v>1964</v>
      </c>
      <c r="U2036">
        <v>6</v>
      </c>
      <c r="V2036">
        <v>27</v>
      </c>
      <c r="W2036">
        <v>22</v>
      </c>
      <c r="X2036">
        <v>101</v>
      </c>
      <c r="Y2036">
        <v>167</v>
      </c>
      <c r="Z2036">
        <v>0</v>
      </c>
      <c r="AA2036">
        <v>0</v>
      </c>
      <c r="AB2036">
        <v>0</v>
      </c>
      <c r="AC2036">
        <v>5</v>
      </c>
      <c r="AD2036">
        <v>1894</v>
      </c>
      <c r="AE2036">
        <v>6</v>
      </c>
      <c r="AF2036">
        <v>27</v>
      </c>
      <c r="AG2036">
        <v>22</v>
      </c>
      <c r="AH2036">
        <v>116</v>
      </c>
      <c r="AI2036" s="3">
        <v>5.1214361140443504E-2</v>
      </c>
      <c r="AJ2036" s="3">
        <v>0</v>
      </c>
      <c r="AK2036" s="3">
        <v>0</v>
      </c>
      <c r="AL2036" s="3">
        <v>0</v>
      </c>
      <c r="AM2036" s="3">
        <v>0.17241379310344829</v>
      </c>
      <c r="AN2036" s="2">
        <f t="shared" si="68"/>
        <v>6.0077519379844957E-2</v>
      </c>
      <c r="AO2036" s="2">
        <v>8.2808716707021793E-2</v>
      </c>
      <c r="AP2036">
        <f t="shared" si="69"/>
        <v>124</v>
      </c>
    </row>
    <row r="2037" spans="1:42" ht="16.5" hidden="1" customHeight="1" x14ac:dyDescent="0.25">
      <c r="A2037" s="5" t="s">
        <v>791</v>
      </c>
      <c r="B2037" s="1" t="s">
        <v>203</v>
      </c>
      <c r="D2037" t="s">
        <v>32</v>
      </c>
      <c r="E2037" t="s">
        <v>197</v>
      </c>
      <c r="F2037" t="s">
        <v>204</v>
      </c>
      <c r="G2037">
        <v>124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124</v>
      </c>
      <c r="N2037" s="2">
        <v>0</v>
      </c>
      <c r="O2037" s="2">
        <v>4.1114058355437667E-2</v>
      </c>
      <c r="P2037">
        <v>28</v>
      </c>
      <c r="Q2037" s="2">
        <v>9.5890410958904115E-3</v>
      </c>
      <c r="R2037">
        <v>3016</v>
      </c>
      <c r="S2037">
        <v>2920</v>
      </c>
      <c r="T2037">
        <v>2562</v>
      </c>
      <c r="U2037">
        <v>108</v>
      </c>
      <c r="V2037">
        <v>80</v>
      </c>
      <c r="W2037">
        <v>58</v>
      </c>
      <c r="X2037">
        <v>112</v>
      </c>
      <c r="Y2037">
        <v>22</v>
      </c>
      <c r="Z2037">
        <v>0</v>
      </c>
      <c r="AA2037">
        <v>0</v>
      </c>
      <c r="AB2037">
        <v>0</v>
      </c>
      <c r="AC2037">
        <v>0</v>
      </c>
      <c r="AD2037">
        <v>2664</v>
      </c>
      <c r="AE2037">
        <v>108</v>
      </c>
      <c r="AF2037">
        <v>80</v>
      </c>
      <c r="AG2037">
        <v>58</v>
      </c>
      <c r="AH2037">
        <v>112</v>
      </c>
      <c r="AI2037" s="3">
        <v>4.6546546546546545E-2</v>
      </c>
      <c r="AJ2037" s="3">
        <v>0</v>
      </c>
      <c r="AK2037" s="3">
        <v>0</v>
      </c>
      <c r="AL2037" s="3">
        <v>0</v>
      </c>
      <c r="AM2037" s="3">
        <v>0</v>
      </c>
      <c r="AN2037" s="2">
        <f t="shared" si="68"/>
        <v>4.1114058355437667E-2</v>
      </c>
      <c r="AO2037" s="2">
        <v>0.11846459298477829</v>
      </c>
      <c r="AP2037">
        <f t="shared" si="69"/>
        <v>124</v>
      </c>
    </row>
    <row r="2038" spans="1:42" ht="16.5" hidden="1" customHeight="1" x14ac:dyDescent="0.25">
      <c r="A2038" s="5" t="s">
        <v>794</v>
      </c>
      <c r="B2038" t="s">
        <v>712</v>
      </c>
      <c r="D2038" t="s">
        <v>32</v>
      </c>
      <c r="E2038" t="s">
        <v>534</v>
      </c>
      <c r="F2038" t="s">
        <v>713</v>
      </c>
      <c r="G2038">
        <v>118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123</v>
      </c>
      <c r="N2038" s="2">
        <v>0</v>
      </c>
      <c r="O2038" s="2">
        <v>0.3014705882352941</v>
      </c>
      <c r="P2038">
        <v>42</v>
      </c>
      <c r="Q2038" s="2">
        <v>0.12844036697247707</v>
      </c>
      <c r="R2038">
        <v>408</v>
      </c>
      <c r="S2038">
        <v>327</v>
      </c>
      <c r="T2038">
        <v>312</v>
      </c>
      <c r="U2038">
        <v>0</v>
      </c>
      <c r="V2038">
        <v>3</v>
      </c>
      <c r="W2038">
        <v>2</v>
      </c>
      <c r="X2038">
        <v>10</v>
      </c>
      <c r="Y2038">
        <v>40</v>
      </c>
      <c r="Z2038">
        <v>0</v>
      </c>
      <c r="AA2038">
        <v>0</v>
      </c>
      <c r="AB2038">
        <v>0</v>
      </c>
      <c r="AC2038">
        <v>0</v>
      </c>
      <c r="AD2038">
        <v>390</v>
      </c>
      <c r="AE2038">
        <v>0</v>
      </c>
      <c r="AF2038">
        <v>3</v>
      </c>
      <c r="AG2038">
        <v>2</v>
      </c>
      <c r="AH2038">
        <v>10</v>
      </c>
      <c r="AI2038" s="3">
        <v>0.30256410256410254</v>
      </c>
      <c r="AJ2038" s="3">
        <v>0</v>
      </c>
      <c r="AK2038" s="3">
        <v>0</v>
      </c>
      <c r="AL2038" s="3">
        <v>0</v>
      </c>
      <c r="AM2038" s="3">
        <v>0</v>
      </c>
      <c r="AN2038" s="2">
        <f t="shared" si="68"/>
        <v>0.3014705882352941</v>
      </c>
      <c r="AO2038" s="2">
        <v>3.7037037037037035E-2</v>
      </c>
      <c r="AP2038">
        <f t="shared" si="69"/>
        <v>123</v>
      </c>
    </row>
    <row r="2039" spans="1:42" ht="16.5" hidden="1" customHeight="1" x14ac:dyDescent="0.25">
      <c r="A2039" s="4">
        <v>2011</v>
      </c>
      <c r="B2039" t="s">
        <v>664</v>
      </c>
      <c r="D2039" t="s">
        <v>32</v>
      </c>
      <c r="E2039" t="s">
        <v>185</v>
      </c>
      <c r="F2039" t="s">
        <v>665</v>
      </c>
      <c r="G2039">
        <v>110</v>
      </c>
      <c r="H2039">
        <v>0</v>
      </c>
      <c r="I2039">
        <v>0</v>
      </c>
      <c r="J2039">
        <v>0</v>
      </c>
      <c r="K2039">
        <v>3</v>
      </c>
      <c r="L2039">
        <v>0</v>
      </c>
      <c r="M2039">
        <v>123</v>
      </c>
      <c r="N2039" s="2">
        <v>0</v>
      </c>
      <c r="O2039" s="2">
        <v>0.19711538461538461</v>
      </c>
      <c r="P2039">
        <v>48</v>
      </c>
      <c r="Q2039" s="2">
        <v>8.7431693989071038E-2</v>
      </c>
      <c r="R2039">
        <v>624</v>
      </c>
      <c r="S2039">
        <v>549</v>
      </c>
      <c r="T2039">
        <v>536</v>
      </c>
      <c r="U2039">
        <v>2</v>
      </c>
      <c r="V2039">
        <v>5</v>
      </c>
      <c r="W2039">
        <v>5</v>
      </c>
      <c r="X2039">
        <v>1</v>
      </c>
      <c r="Y2039">
        <v>47</v>
      </c>
      <c r="Z2039">
        <v>0</v>
      </c>
      <c r="AA2039">
        <v>0</v>
      </c>
      <c r="AB2039">
        <v>0</v>
      </c>
      <c r="AC2039">
        <v>0</v>
      </c>
      <c r="AD2039">
        <v>599</v>
      </c>
      <c r="AE2039">
        <v>2</v>
      </c>
      <c r="AF2039">
        <v>5</v>
      </c>
      <c r="AG2039">
        <v>5</v>
      </c>
      <c r="AH2039">
        <v>4</v>
      </c>
      <c r="AI2039" s="3">
        <v>0.18363939899833054</v>
      </c>
      <c r="AJ2039" s="3">
        <v>0</v>
      </c>
      <c r="AK2039" s="3">
        <v>0</v>
      </c>
      <c r="AL2039" s="3">
        <v>0</v>
      </c>
      <c r="AM2039" s="3">
        <v>0.75</v>
      </c>
      <c r="AN2039" s="2">
        <f t="shared" si="68"/>
        <v>0.19711538461538461</v>
      </c>
      <c r="AO2039" s="2">
        <v>2.6016260162601626E-2</v>
      </c>
      <c r="AP2039">
        <f t="shared" si="69"/>
        <v>123</v>
      </c>
    </row>
    <row r="2040" spans="1:42" ht="16.5" hidden="1" customHeight="1" x14ac:dyDescent="0.25">
      <c r="A2040" s="4" t="s">
        <v>796</v>
      </c>
      <c r="B2040" t="s">
        <v>664</v>
      </c>
      <c r="D2040" t="s">
        <v>32</v>
      </c>
      <c r="E2040" t="s">
        <v>185</v>
      </c>
      <c r="F2040" t="s">
        <v>665</v>
      </c>
      <c r="G2040">
        <v>114</v>
      </c>
      <c r="H2040">
        <v>0</v>
      </c>
      <c r="I2040">
        <v>0</v>
      </c>
      <c r="J2040">
        <v>0</v>
      </c>
      <c r="K2040">
        <v>0</v>
      </c>
      <c r="L2040">
        <v>3</v>
      </c>
      <c r="M2040">
        <v>120</v>
      </c>
      <c r="N2040" s="2">
        <v>4.6367851622874804E-3</v>
      </c>
      <c r="O2040" s="2">
        <v>0.18547140649149924</v>
      </c>
      <c r="P2040">
        <v>45</v>
      </c>
      <c r="Q2040" s="2">
        <v>7.9086115992970121E-2</v>
      </c>
      <c r="R2040">
        <v>647</v>
      </c>
      <c r="S2040">
        <v>569</v>
      </c>
      <c r="T2040">
        <v>558</v>
      </c>
      <c r="U2040">
        <v>1</v>
      </c>
      <c r="V2040">
        <v>5</v>
      </c>
      <c r="W2040">
        <v>4</v>
      </c>
      <c r="X2040">
        <v>1</v>
      </c>
      <c r="Y2040">
        <v>45</v>
      </c>
      <c r="Z2040">
        <v>0</v>
      </c>
      <c r="AA2040">
        <v>0</v>
      </c>
      <c r="AB2040">
        <v>0</v>
      </c>
      <c r="AC2040">
        <v>0</v>
      </c>
      <c r="AD2040">
        <v>627</v>
      </c>
      <c r="AE2040">
        <v>1</v>
      </c>
      <c r="AF2040">
        <v>5</v>
      </c>
      <c r="AG2040">
        <v>4</v>
      </c>
      <c r="AH2040">
        <v>1</v>
      </c>
      <c r="AI2040" s="3">
        <v>0.18181818181818182</v>
      </c>
      <c r="AJ2040" s="3">
        <v>0</v>
      </c>
      <c r="AK2040" s="3">
        <v>0</v>
      </c>
      <c r="AL2040" s="3">
        <v>0</v>
      </c>
      <c r="AM2040" s="3">
        <v>0</v>
      </c>
      <c r="AN2040" s="2">
        <f t="shared" si="68"/>
        <v>0.19010819165378673</v>
      </c>
      <c r="AO2040" s="2">
        <v>1.7241379310344827E-2</v>
      </c>
      <c r="AP2040">
        <f t="shared" si="69"/>
        <v>123</v>
      </c>
    </row>
    <row r="2041" spans="1:42" ht="16.5" hidden="1" customHeight="1" x14ac:dyDescent="0.25">
      <c r="A2041" s="4">
        <v>2011</v>
      </c>
      <c r="B2041" t="s">
        <v>620</v>
      </c>
      <c r="D2041" t="s">
        <v>32</v>
      </c>
      <c r="E2041" t="s">
        <v>185</v>
      </c>
      <c r="F2041" t="s">
        <v>621</v>
      </c>
      <c r="G2041">
        <v>118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123</v>
      </c>
      <c r="N2041" s="2">
        <v>0</v>
      </c>
      <c r="O2041" s="2">
        <v>0.16248348745046234</v>
      </c>
      <c r="P2041">
        <v>34</v>
      </c>
      <c r="Q2041" s="2">
        <v>5.089820359281437E-2</v>
      </c>
      <c r="R2041">
        <v>757</v>
      </c>
      <c r="S2041">
        <v>668</v>
      </c>
      <c r="T2041">
        <v>649</v>
      </c>
      <c r="U2041">
        <v>0</v>
      </c>
      <c r="V2041">
        <v>8</v>
      </c>
      <c r="W2041">
        <v>6</v>
      </c>
      <c r="X2041">
        <v>5</v>
      </c>
      <c r="Y2041">
        <v>27</v>
      </c>
      <c r="Z2041">
        <v>0</v>
      </c>
      <c r="AA2041">
        <v>0</v>
      </c>
      <c r="AB2041">
        <v>0</v>
      </c>
      <c r="AC2041">
        <v>0</v>
      </c>
      <c r="AD2041">
        <v>740</v>
      </c>
      <c r="AE2041">
        <v>0</v>
      </c>
      <c r="AF2041">
        <v>8</v>
      </c>
      <c r="AG2041">
        <v>6</v>
      </c>
      <c r="AH2041">
        <v>5</v>
      </c>
      <c r="AI2041" s="3">
        <v>0.15945945945945947</v>
      </c>
      <c r="AJ2041" s="3">
        <v>0</v>
      </c>
      <c r="AK2041" s="3">
        <v>0</v>
      </c>
      <c r="AL2041" s="3">
        <v>0</v>
      </c>
      <c r="AM2041" s="3">
        <v>0</v>
      </c>
      <c r="AN2041" s="2">
        <f t="shared" si="68"/>
        <v>0.16248348745046234</v>
      </c>
      <c r="AO2041" s="2">
        <v>2.5032938076416336E-2</v>
      </c>
      <c r="AP2041">
        <f t="shared" si="69"/>
        <v>123</v>
      </c>
    </row>
    <row r="2042" spans="1:42" ht="16.5" hidden="1" customHeight="1" x14ac:dyDescent="0.25">
      <c r="A2042" s="5" t="s">
        <v>789</v>
      </c>
      <c r="B2042" t="s">
        <v>737</v>
      </c>
      <c r="D2042" t="s">
        <v>32</v>
      </c>
      <c r="E2042" t="s">
        <v>636</v>
      </c>
      <c r="F2042" t="s">
        <v>738</v>
      </c>
      <c r="G2042">
        <v>118</v>
      </c>
      <c r="H2042">
        <v>0</v>
      </c>
      <c r="I2042">
        <v>0</v>
      </c>
      <c r="J2042">
        <v>0</v>
      </c>
      <c r="K2042">
        <v>0</v>
      </c>
      <c r="L2042">
        <v>32</v>
      </c>
      <c r="M2042">
        <v>91</v>
      </c>
      <c r="N2042" s="2">
        <v>3.9024390243902439E-2</v>
      </c>
      <c r="O2042" s="2">
        <v>0.11097560975609756</v>
      </c>
      <c r="P2042">
        <v>49</v>
      </c>
      <c r="Q2042" s="2">
        <v>6.5683646112600538E-2</v>
      </c>
      <c r="R2042">
        <v>820</v>
      </c>
      <c r="S2042">
        <v>746</v>
      </c>
      <c r="T2042">
        <v>591</v>
      </c>
      <c r="U2042">
        <v>4</v>
      </c>
      <c r="V2042">
        <v>3</v>
      </c>
      <c r="W2042">
        <v>4</v>
      </c>
      <c r="X2042">
        <v>144</v>
      </c>
      <c r="Y2042">
        <v>41</v>
      </c>
      <c r="Z2042">
        <v>0</v>
      </c>
      <c r="AA2042">
        <v>0</v>
      </c>
      <c r="AB2042">
        <v>0</v>
      </c>
      <c r="AC2042">
        <v>3</v>
      </c>
      <c r="AD2042">
        <v>668</v>
      </c>
      <c r="AE2042">
        <v>4</v>
      </c>
      <c r="AF2042">
        <v>3</v>
      </c>
      <c r="AG2042">
        <v>4</v>
      </c>
      <c r="AH2042">
        <v>141</v>
      </c>
      <c r="AI2042" s="3">
        <v>0.17664670658682635</v>
      </c>
      <c r="AJ2042" s="3">
        <v>0</v>
      </c>
      <c r="AK2042" s="3">
        <v>0</v>
      </c>
      <c r="AL2042" s="3">
        <v>0</v>
      </c>
      <c r="AM2042" s="3">
        <v>0</v>
      </c>
      <c r="AN2042" s="2">
        <f t="shared" si="68"/>
        <v>0.15</v>
      </c>
      <c r="AO2042" s="2">
        <v>0.18536585365853658</v>
      </c>
      <c r="AP2042">
        <f t="shared" si="69"/>
        <v>123</v>
      </c>
    </row>
    <row r="2043" spans="1:42" ht="16.5" hidden="1" customHeight="1" x14ac:dyDescent="0.25">
      <c r="A2043" s="4" t="s">
        <v>800</v>
      </c>
      <c r="B2043" t="s">
        <v>638</v>
      </c>
      <c r="D2043" t="s">
        <v>32</v>
      </c>
      <c r="E2043" t="s">
        <v>134</v>
      </c>
      <c r="F2043" t="s">
        <v>639</v>
      </c>
      <c r="G2043">
        <v>96</v>
      </c>
      <c r="H2043">
        <v>0</v>
      </c>
      <c r="I2043">
        <v>3</v>
      </c>
      <c r="J2043">
        <v>0</v>
      </c>
      <c r="K2043">
        <v>13</v>
      </c>
      <c r="L2043">
        <v>3</v>
      </c>
      <c r="M2043">
        <v>120</v>
      </c>
      <c r="N2043" s="2">
        <v>2.5210084033613447E-3</v>
      </c>
      <c r="O2043" s="2">
        <v>0.10084033613445378</v>
      </c>
      <c r="P2043">
        <v>596</v>
      </c>
      <c r="Q2043" s="2">
        <v>0.35838845460012025</v>
      </c>
      <c r="R2043">
        <v>1190</v>
      </c>
      <c r="S2043">
        <v>1663</v>
      </c>
      <c r="T2043">
        <v>1486</v>
      </c>
      <c r="U2043">
        <v>36</v>
      </c>
      <c r="V2043">
        <v>23</v>
      </c>
      <c r="W2043">
        <v>4</v>
      </c>
      <c r="X2043">
        <v>114</v>
      </c>
      <c r="Y2043">
        <v>544</v>
      </c>
      <c r="Z2043">
        <v>12</v>
      </c>
      <c r="AA2043">
        <v>12</v>
      </c>
      <c r="AB2043">
        <v>3</v>
      </c>
      <c r="AC2043">
        <v>21</v>
      </c>
      <c r="AD2043">
        <v>1038</v>
      </c>
      <c r="AE2043">
        <v>24</v>
      </c>
      <c r="AF2043">
        <v>14</v>
      </c>
      <c r="AG2043">
        <v>1</v>
      </c>
      <c r="AH2043">
        <v>106</v>
      </c>
      <c r="AI2043" s="3">
        <v>9.2485549132947972E-2</v>
      </c>
      <c r="AJ2043" s="3">
        <v>0</v>
      </c>
      <c r="AK2043" s="3">
        <v>0.21428571428571427</v>
      </c>
      <c r="AL2043" s="3">
        <v>0</v>
      </c>
      <c r="AM2043" s="3">
        <v>0.12264150943396226</v>
      </c>
      <c r="AN2043" s="2">
        <f t="shared" si="68"/>
        <v>0.10336134453781513</v>
      </c>
      <c r="AO2043" s="2">
        <v>0.12256973795435334</v>
      </c>
      <c r="AP2043">
        <f t="shared" si="69"/>
        <v>123</v>
      </c>
    </row>
    <row r="2044" spans="1:42" ht="16.5" hidden="1" customHeight="1" x14ac:dyDescent="0.25">
      <c r="A2044" s="5" t="s">
        <v>794</v>
      </c>
      <c r="B2044" s="1" t="s">
        <v>272</v>
      </c>
      <c r="D2044" t="s">
        <v>32</v>
      </c>
      <c r="E2044" t="s">
        <v>273</v>
      </c>
      <c r="F2044" t="s">
        <v>274</v>
      </c>
      <c r="G2044">
        <v>118</v>
      </c>
      <c r="H2044">
        <v>0</v>
      </c>
      <c r="I2044">
        <v>0</v>
      </c>
      <c r="J2044">
        <v>0</v>
      </c>
      <c r="K2044">
        <v>0</v>
      </c>
      <c r="L2044">
        <v>3</v>
      </c>
      <c r="M2044">
        <v>120</v>
      </c>
      <c r="N2044" s="2">
        <v>2.0394289598912306E-3</v>
      </c>
      <c r="O2044" s="2">
        <v>8.1577158395649219E-2</v>
      </c>
      <c r="P2044">
        <v>182</v>
      </c>
      <c r="Q2044" s="2">
        <v>0.11895424836601307</v>
      </c>
      <c r="R2044">
        <v>1471</v>
      </c>
      <c r="S2044">
        <v>1530</v>
      </c>
      <c r="T2044">
        <v>1464</v>
      </c>
      <c r="U2044">
        <v>5</v>
      </c>
      <c r="V2044">
        <v>14</v>
      </c>
      <c r="W2044">
        <v>5</v>
      </c>
      <c r="X2044">
        <v>42</v>
      </c>
      <c r="Y2044">
        <v>166</v>
      </c>
      <c r="Z2044">
        <v>0</v>
      </c>
      <c r="AA2044">
        <v>0</v>
      </c>
      <c r="AB2044">
        <v>0</v>
      </c>
      <c r="AC2044">
        <v>7</v>
      </c>
      <c r="AD2044">
        <v>1416</v>
      </c>
      <c r="AE2044">
        <v>5</v>
      </c>
      <c r="AF2044">
        <v>14</v>
      </c>
      <c r="AG2044">
        <v>5</v>
      </c>
      <c r="AH2044">
        <v>35</v>
      </c>
      <c r="AI2044" s="3">
        <v>8.3333333333333329E-2</v>
      </c>
      <c r="AJ2044" s="3">
        <v>0</v>
      </c>
      <c r="AK2044" s="3">
        <v>0</v>
      </c>
      <c r="AL2044" s="3">
        <v>0</v>
      </c>
      <c r="AM2044" s="3">
        <v>0</v>
      </c>
      <c r="AN2044" s="2">
        <f t="shared" si="68"/>
        <v>8.361658735554045E-2</v>
      </c>
      <c r="AO2044" s="2">
        <v>0.04</v>
      </c>
      <c r="AP2044">
        <f t="shared" si="69"/>
        <v>123</v>
      </c>
    </row>
    <row r="2045" spans="1:42" ht="16.5" hidden="1" customHeight="1" x14ac:dyDescent="0.25">
      <c r="A2045" s="5" t="s">
        <v>794</v>
      </c>
      <c r="B2045" s="1" t="s">
        <v>607</v>
      </c>
      <c r="D2045" t="s">
        <v>32</v>
      </c>
      <c r="E2045" t="s">
        <v>336</v>
      </c>
      <c r="F2045" t="s">
        <v>608</v>
      </c>
      <c r="G2045">
        <v>110</v>
      </c>
      <c r="H2045">
        <v>0</v>
      </c>
      <c r="I2045">
        <v>0</v>
      </c>
      <c r="J2045">
        <v>0</v>
      </c>
      <c r="K2045">
        <v>0</v>
      </c>
      <c r="L2045">
        <v>21</v>
      </c>
      <c r="M2045">
        <v>102</v>
      </c>
      <c r="N2045" s="2">
        <v>1.0632911392405063E-2</v>
      </c>
      <c r="O2045" s="2">
        <v>5.1645569620253164E-2</v>
      </c>
      <c r="P2045">
        <v>22</v>
      </c>
      <c r="Q2045" s="2">
        <v>1.1739594450373533E-2</v>
      </c>
      <c r="R2045">
        <v>1975</v>
      </c>
      <c r="S2045">
        <v>1874</v>
      </c>
      <c r="T2045">
        <v>1807</v>
      </c>
      <c r="U2045">
        <v>32</v>
      </c>
      <c r="V2045">
        <v>9</v>
      </c>
      <c r="W2045">
        <v>9</v>
      </c>
      <c r="X2045">
        <v>17</v>
      </c>
      <c r="Y2045">
        <v>20</v>
      </c>
      <c r="Z2045">
        <v>0</v>
      </c>
      <c r="AA2045">
        <v>0</v>
      </c>
      <c r="AB2045">
        <v>0</v>
      </c>
      <c r="AC2045">
        <v>0</v>
      </c>
      <c r="AD2045">
        <v>1897</v>
      </c>
      <c r="AE2045">
        <v>32</v>
      </c>
      <c r="AF2045">
        <v>9</v>
      </c>
      <c r="AG2045">
        <v>9</v>
      </c>
      <c r="AH2045">
        <v>17</v>
      </c>
      <c r="AI2045" s="3">
        <v>5.7986294148655769E-2</v>
      </c>
      <c r="AJ2045" s="3">
        <v>0</v>
      </c>
      <c r="AK2045" s="3">
        <v>0</v>
      </c>
      <c r="AL2045" s="3">
        <v>0</v>
      </c>
      <c r="AM2045" s="3">
        <v>0</v>
      </c>
      <c r="AN2045" s="2">
        <f t="shared" si="68"/>
        <v>6.2278481012658225E-2</v>
      </c>
      <c r="AO2045" s="2">
        <v>3.4114052953156823E-2</v>
      </c>
      <c r="AP2045">
        <f t="shared" si="69"/>
        <v>123</v>
      </c>
    </row>
    <row r="2046" spans="1:42" ht="16.5" hidden="1" customHeight="1" x14ac:dyDescent="0.25">
      <c r="A2046" s="5" t="s">
        <v>791</v>
      </c>
      <c r="B2046" s="1" t="s">
        <v>59</v>
      </c>
      <c r="D2046" t="s">
        <v>32</v>
      </c>
      <c r="E2046" t="s">
        <v>60</v>
      </c>
      <c r="F2046" t="s">
        <v>61</v>
      </c>
      <c r="G2046">
        <v>105</v>
      </c>
      <c r="H2046">
        <v>13</v>
      </c>
      <c r="I2046">
        <v>0</v>
      </c>
      <c r="J2046">
        <v>0</v>
      </c>
      <c r="K2046">
        <v>0</v>
      </c>
      <c r="L2046">
        <v>0</v>
      </c>
      <c r="M2046">
        <v>123</v>
      </c>
      <c r="N2046" s="2">
        <v>0</v>
      </c>
      <c r="O2046" s="2">
        <v>4.7674418604651166E-2</v>
      </c>
      <c r="P2046">
        <v>200</v>
      </c>
      <c r="Q2046" s="2">
        <v>7.5272864132480244E-2</v>
      </c>
      <c r="R2046">
        <v>2580</v>
      </c>
      <c r="S2046">
        <v>2657</v>
      </c>
      <c r="T2046">
        <v>2258</v>
      </c>
      <c r="U2046">
        <v>343</v>
      </c>
      <c r="V2046">
        <v>17</v>
      </c>
      <c r="W2046">
        <v>12</v>
      </c>
      <c r="X2046">
        <v>27</v>
      </c>
      <c r="Y2046">
        <v>168</v>
      </c>
      <c r="Z2046">
        <v>23</v>
      </c>
      <c r="AA2046">
        <v>0</v>
      </c>
      <c r="AB2046">
        <v>0</v>
      </c>
      <c r="AC2046">
        <v>0</v>
      </c>
      <c r="AD2046">
        <v>2195</v>
      </c>
      <c r="AE2046">
        <v>333</v>
      </c>
      <c r="AF2046">
        <v>17</v>
      </c>
      <c r="AG2046">
        <v>12</v>
      </c>
      <c r="AH2046">
        <v>27</v>
      </c>
      <c r="AI2046" s="3">
        <v>4.7835990888382689E-2</v>
      </c>
      <c r="AJ2046" s="3">
        <v>3.903903903903904E-2</v>
      </c>
      <c r="AK2046" s="3">
        <v>0</v>
      </c>
      <c r="AL2046" s="3">
        <v>0</v>
      </c>
      <c r="AM2046" s="3">
        <v>0</v>
      </c>
      <c r="AN2046" s="2">
        <f t="shared" si="68"/>
        <v>4.7674418604651166E-2</v>
      </c>
      <c r="AO2046" s="2">
        <v>0.15054179566563466</v>
      </c>
      <c r="AP2046">
        <f t="shared" si="69"/>
        <v>123</v>
      </c>
    </row>
    <row r="2047" spans="1:42" ht="16.5" hidden="1" customHeight="1" x14ac:dyDescent="0.25">
      <c r="A2047" s="5" t="s">
        <v>788</v>
      </c>
      <c r="B2047" s="1" t="s">
        <v>390</v>
      </c>
      <c r="D2047" t="s">
        <v>32</v>
      </c>
      <c r="E2047" t="s">
        <v>388</v>
      </c>
      <c r="F2047" t="s">
        <v>391</v>
      </c>
      <c r="G2047">
        <v>118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123</v>
      </c>
      <c r="N2047" s="2">
        <v>0</v>
      </c>
      <c r="O2047" s="2">
        <v>4.1950886766712145E-2</v>
      </c>
      <c r="P2047">
        <v>32</v>
      </c>
      <c r="Q2047" s="2">
        <v>1.1263639563533967E-2</v>
      </c>
      <c r="R2047">
        <v>2932</v>
      </c>
      <c r="S2047">
        <v>2841</v>
      </c>
      <c r="T2047">
        <v>2702</v>
      </c>
      <c r="U2047">
        <v>33</v>
      </c>
      <c r="V2047">
        <v>49</v>
      </c>
      <c r="W2047">
        <v>27</v>
      </c>
      <c r="X2047">
        <v>30</v>
      </c>
      <c r="Y2047">
        <v>22</v>
      </c>
      <c r="Z2047">
        <v>0</v>
      </c>
      <c r="AA2047">
        <v>0</v>
      </c>
      <c r="AB2047">
        <v>0</v>
      </c>
      <c r="AC2047">
        <v>0</v>
      </c>
      <c r="AD2047">
        <v>2798</v>
      </c>
      <c r="AE2047">
        <v>33</v>
      </c>
      <c r="AF2047">
        <v>49</v>
      </c>
      <c r="AG2047">
        <v>27</v>
      </c>
      <c r="AH2047">
        <v>30</v>
      </c>
      <c r="AI2047" s="3">
        <v>4.2172980700500358E-2</v>
      </c>
      <c r="AJ2047" s="3">
        <v>0</v>
      </c>
      <c r="AK2047" s="3">
        <v>0</v>
      </c>
      <c r="AL2047" s="3">
        <v>0</v>
      </c>
      <c r="AM2047" s="3">
        <v>0</v>
      </c>
      <c r="AN2047" s="2">
        <f t="shared" si="68"/>
        <v>4.1950886766712145E-2</v>
      </c>
      <c r="AO2047" s="2">
        <v>4.7327204630575416E-2</v>
      </c>
      <c r="AP2047">
        <f t="shared" si="69"/>
        <v>123</v>
      </c>
    </row>
    <row r="2048" spans="1:42" ht="16.5" hidden="1" customHeight="1" x14ac:dyDescent="0.25">
      <c r="A2048" s="5" t="s">
        <v>793</v>
      </c>
      <c r="B2048" s="1" t="s">
        <v>42</v>
      </c>
      <c r="C2048" t="s">
        <v>36</v>
      </c>
      <c r="D2048" t="s">
        <v>43</v>
      </c>
      <c r="E2048" t="s">
        <v>44</v>
      </c>
      <c r="F2048" t="s">
        <v>45</v>
      </c>
      <c r="G2048">
        <v>63</v>
      </c>
      <c r="H2048">
        <v>0</v>
      </c>
      <c r="I2048">
        <v>19</v>
      </c>
      <c r="J2048">
        <v>3</v>
      </c>
      <c r="K2048">
        <v>30</v>
      </c>
      <c r="L2048">
        <v>25</v>
      </c>
      <c r="M2048">
        <v>98</v>
      </c>
      <c r="N2048" s="2">
        <v>8.1940347427073099E-3</v>
      </c>
      <c r="O2048" s="2">
        <v>3.2120616191412654E-2</v>
      </c>
      <c r="P2048">
        <v>393</v>
      </c>
      <c r="Q2048" s="2">
        <v>0.11833785004516711</v>
      </c>
      <c r="R2048">
        <v>3051</v>
      </c>
      <c r="S2048">
        <v>3321</v>
      </c>
      <c r="T2048">
        <v>2410</v>
      </c>
      <c r="U2048">
        <v>28</v>
      </c>
      <c r="V2048">
        <v>237</v>
      </c>
      <c r="W2048">
        <v>48</v>
      </c>
      <c r="X2048">
        <v>598</v>
      </c>
      <c r="Y2048">
        <v>295</v>
      </c>
      <c r="Z2048">
        <v>0</v>
      </c>
      <c r="AA2048">
        <v>24</v>
      </c>
      <c r="AB2048">
        <v>0</v>
      </c>
      <c r="AC2048">
        <v>61</v>
      </c>
      <c r="AD2048">
        <v>2178</v>
      </c>
      <c r="AE2048">
        <v>28</v>
      </c>
      <c r="AF2048">
        <v>232</v>
      </c>
      <c r="AG2048">
        <v>51</v>
      </c>
      <c r="AH2048">
        <v>567</v>
      </c>
      <c r="AI2048" s="3">
        <v>2.8925619834710745E-2</v>
      </c>
      <c r="AJ2048" s="3">
        <v>0</v>
      </c>
      <c r="AK2048" s="3">
        <v>8.1896551724137928E-2</v>
      </c>
      <c r="AL2048" s="3">
        <v>5.8823529411764705E-2</v>
      </c>
      <c r="AM2048" s="3">
        <v>5.2910052910052907E-2</v>
      </c>
      <c r="AN2048" s="2">
        <f t="shared" si="68"/>
        <v>4.0314650934119962E-2</v>
      </c>
      <c r="AO2048" s="2">
        <v>0.28730366492146597</v>
      </c>
      <c r="AP2048">
        <f t="shared" si="69"/>
        <v>123</v>
      </c>
    </row>
    <row r="2049" spans="1:42" ht="16.5" hidden="1" customHeight="1" x14ac:dyDescent="0.25">
      <c r="A2049" s="5" t="s">
        <v>793</v>
      </c>
      <c r="B2049" s="1" t="s">
        <v>49</v>
      </c>
      <c r="C2049" t="s">
        <v>36</v>
      </c>
      <c r="D2049" t="s">
        <v>43</v>
      </c>
      <c r="E2049" t="s">
        <v>47</v>
      </c>
      <c r="F2049" t="s">
        <v>50</v>
      </c>
      <c r="G2049">
        <v>102</v>
      </c>
      <c r="H2049">
        <v>0</v>
      </c>
      <c r="I2049">
        <v>0</v>
      </c>
      <c r="J2049">
        <v>8</v>
      </c>
      <c r="K2049">
        <v>0</v>
      </c>
      <c r="L2049">
        <v>39</v>
      </c>
      <c r="M2049">
        <v>84</v>
      </c>
      <c r="N2049" s="2">
        <v>5.9396893085592447E-3</v>
      </c>
      <c r="O2049" s="2">
        <v>1.279317697228145E-2</v>
      </c>
      <c r="P2049">
        <v>468</v>
      </c>
      <c r="Q2049" s="2">
        <v>6.771813051656779E-2</v>
      </c>
      <c r="R2049">
        <v>6566</v>
      </c>
      <c r="S2049">
        <v>6911</v>
      </c>
      <c r="T2049">
        <v>6168</v>
      </c>
      <c r="U2049">
        <v>94</v>
      </c>
      <c r="V2049">
        <v>163</v>
      </c>
      <c r="W2049">
        <v>323</v>
      </c>
      <c r="X2049">
        <v>163</v>
      </c>
      <c r="Y2049">
        <v>405</v>
      </c>
      <c r="Z2049">
        <v>6</v>
      </c>
      <c r="AA2049">
        <v>0</v>
      </c>
      <c r="AB2049">
        <v>20</v>
      </c>
      <c r="AC2049">
        <v>13</v>
      </c>
      <c r="AD2049">
        <v>5865</v>
      </c>
      <c r="AE2049">
        <v>88</v>
      </c>
      <c r="AF2049">
        <v>163</v>
      </c>
      <c r="AG2049">
        <v>311</v>
      </c>
      <c r="AH2049">
        <v>150</v>
      </c>
      <c r="AI2049" s="3">
        <v>1.7391304347826087E-2</v>
      </c>
      <c r="AJ2049" s="3">
        <v>0</v>
      </c>
      <c r="AK2049" s="3">
        <v>0</v>
      </c>
      <c r="AL2049" s="3">
        <v>2.5723472668810289E-2</v>
      </c>
      <c r="AM2049" s="3">
        <v>0</v>
      </c>
      <c r="AN2049" s="2">
        <f t="shared" si="68"/>
        <v>1.8732866280840695E-2</v>
      </c>
      <c r="AO2049" s="2">
        <v>0.10825604378896153</v>
      </c>
      <c r="AP2049">
        <f t="shared" si="69"/>
        <v>123</v>
      </c>
    </row>
    <row r="2050" spans="1:42" ht="16.5" hidden="1" customHeight="1" x14ac:dyDescent="0.25">
      <c r="A2050" s="4">
        <v>2011</v>
      </c>
      <c r="B2050" t="s">
        <v>635</v>
      </c>
      <c r="D2050" t="s">
        <v>32</v>
      </c>
      <c r="E2050" t="s">
        <v>636</v>
      </c>
      <c r="F2050" t="s">
        <v>637</v>
      </c>
      <c r="G2050">
        <v>112</v>
      </c>
      <c r="H2050">
        <v>0</v>
      </c>
      <c r="I2050">
        <v>0</v>
      </c>
      <c r="J2050">
        <v>0</v>
      </c>
      <c r="K2050">
        <v>8</v>
      </c>
      <c r="L2050">
        <v>16</v>
      </c>
      <c r="M2050">
        <v>106</v>
      </c>
      <c r="N2050" s="2">
        <v>2.2857142857142857E-2</v>
      </c>
      <c r="O2050" s="2">
        <v>0.15142857142857144</v>
      </c>
      <c r="P2050">
        <v>8</v>
      </c>
      <c r="Q2050" s="2">
        <v>1.3651877133105802E-2</v>
      </c>
      <c r="R2050">
        <v>700</v>
      </c>
      <c r="S2050">
        <v>586</v>
      </c>
      <c r="T2050">
        <v>494</v>
      </c>
      <c r="U2050">
        <v>2</v>
      </c>
      <c r="V2050">
        <v>4</v>
      </c>
      <c r="W2050">
        <v>8</v>
      </c>
      <c r="X2050">
        <v>78</v>
      </c>
      <c r="Y2050">
        <v>3</v>
      </c>
      <c r="Z2050">
        <v>0</v>
      </c>
      <c r="AA2050">
        <v>0</v>
      </c>
      <c r="AB2050">
        <v>0</v>
      </c>
      <c r="AC2050">
        <v>0</v>
      </c>
      <c r="AD2050">
        <v>603</v>
      </c>
      <c r="AE2050">
        <v>2</v>
      </c>
      <c r="AF2050">
        <v>4</v>
      </c>
      <c r="AG2050">
        <v>8</v>
      </c>
      <c r="AH2050">
        <v>86</v>
      </c>
      <c r="AI2050" s="3">
        <v>0.18573797678275289</v>
      </c>
      <c r="AJ2050" s="3">
        <v>0</v>
      </c>
      <c r="AK2050" s="3">
        <v>0</v>
      </c>
      <c r="AL2050" s="3">
        <v>0</v>
      </c>
      <c r="AM2050" s="3">
        <v>9.3023255813953487E-2</v>
      </c>
      <c r="AN2050" s="2">
        <f t="shared" si="68"/>
        <v>0.17428571428571429</v>
      </c>
      <c r="AO2050" s="2">
        <v>0.14224751066856331</v>
      </c>
      <c r="AP2050">
        <f t="shared" si="69"/>
        <v>122</v>
      </c>
    </row>
    <row r="2051" spans="1:42" ht="16.5" hidden="1" customHeight="1" x14ac:dyDescent="0.25">
      <c r="A2051" s="5" t="s">
        <v>791</v>
      </c>
      <c r="B2051" t="s">
        <v>664</v>
      </c>
      <c r="D2051" t="s">
        <v>32</v>
      </c>
      <c r="E2051" t="s">
        <v>185</v>
      </c>
      <c r="F2051" t="s">
        <v>665</v>
      </c>
      <c r="G2051">
        <v>116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122</v>
      </c>
      <c r="N2051" s="2">
        <v>0</v>
      </c>
      <c r="O2051" s="2">
        <v>0.16850828729281769</v>
      </c>
      <c r="P2051">
        <v>41</v>
      </c>
      <c r="Q2051" s="2">
        <v>6.3763608087091764E-2</v>
      </c>
      <c r="R2051">
        <v>724</v>
      </c>
      <c r="S2051">
        <v>643</v>
      </c>
      <c r="T2051">
        <v>629</v>
      </c>
      <c r="U2051">
        <v>1</v>
      </c>
      <c r="V2051">
        <v>5</v>
      </c>
      <c r="W2051">
        <v>0</v>
      </c>
      <c r="X2051">
        <v>8</v>
      </c>
      <c r="Y2051">
        <v>37</v>
      </c>
      <c r="Z2051">
        <v>0</v>
      </c>
      <c r="AA2051">
        <v>0</v>
      </c>
      <c r="AB2051">
        <v>0</v>
      </c>
      <c r="AC2051">
        <v>0</v>
      </c>
      <c r="AD2051">
        <v>708</v>
      </c>
      <c r="AE2051">
        <v>1</v>
      </c>
      <c r="AF2051">
        <v>5</v>
      </c>
      <c r="AG2051">
        <v>0</v>
      </c>
      <c r="AH2051">
        <v>8</v>
      </c>
      <c r="AI2051" s="3">
        <v>0.16384180790960451</v>
      </c>
      <c r="AJ2051" s="3">
        <v>0</v>
      </c>
      <c r="AK2051" s="3">
        <v>0</v>
      </c>
      <c r="AL2051" s="3">
        <v>0</v>
      </c>
      <c r="AM2051" s="3">
        <v>0</v>
      </c>
      <c r="AN2051" s="2">
        <f t="shared" si="68"/>
        <v>0.16850828729281769</v>
      </c>
      <c r="AO2051" s="2">
        <v>1.9390581717451522E-2</v>
      </c>
      <c r="AP2051">
        <f t="shared" si="69"/>
        <v>122</v>
      </c>
    </row>
    <row r="2052" spans="1:42" ht="16.5" hidden="1" customHeight="1" x14ac:dyDescent="0.25">
      <c r="A2052" s="4" t="s">
        <v>800</v>
      </c>
      <c r="B2052" s="1" t="s">
        <v>594</v>
      </c>
      <c r="D2052" t="s">
        <v>32</v>
      </c>
      <c r="E2052" t="s">
        <v>333</v>
      </c>
      <c r="F2052" t="s">
        <v>595</v>
      </c>
      <c r="G2052">
        <v>105</v>
      </c>
      <c r="H2052">
        <v>0</v>
      </c>
      <c r="I2052">
        <v>0</v>
      </c>
      <c r="J2052">
        <v>0</v>
      </c>
      <c r="K2052">
        <v>0</v>
      </c>
      <c r="L2052">
        <v>9</v>
      </c>
      <c r="M2052">
        <v>113</v>
      </c>
      <c r="N2052" s="2">
        <v>1.1152416356877323E-2</v>
      </c>
      <c r="O2052" s="2">
        <v>0.14002478314745972</v>
      </c>
      <c r="P2052">
        <v>195</v>
      </c>
      <c r="Q2052" s="2">
        <v>0.22159090909090909</v>
      </c>
      <c r="R2052">
        <v>807</v>
      </c>
      <c r="S2052">
        <v>880</v>
      </c>
      <c r="T2052">
        <v>847</v>
      </c>
      <c r="U2052">
        <v>4</v>
      </c>
      <c r="V2052">
        <v>10</v>
      </c>
      <c r="W2052">
        <v>14</v>
      </c>
      <c r="X2052">
        <v>5</v>
      </c>
      <c r="Y2052">
        <v>184</v>
      </c>
      <c r="Z2052">
        <v>0</v>
      </c>
      <c r="AA2052">
        <v>0</v>
      </c>
      <c r="AB2052">
        <v>0</v>
      </c>
      <c r="AC2052">
        <v>0</v>
      </c>
      <c r="AD2052">
        <v>768</v>
      </c>
      <c r="AE2052">
        <v>4</v>
      </c>
      <c r="AF2052">
        <v>10</v>
      </c>
      <c r="AG2052">
        <v>14</v>
      </c>
      <c r="AH2052">
        <v>5</v>
      </c>
      <c r="AI2052" s="3">
        <v>0.13671875</v>
      </c>
      <c r="AJ2052" s="3">
        <v>0</v>
      </c>
      <c r="AK2052" s="3">
        <v>0</v>
      </c>
      <c r="AL2052" s="3">
        <v>0</v>
      </c>
      <c r="AM2052" s="3">
        <v>0</v>
      </c>
      <c r="AN2052" s="2">
        <f t="shared" si="68"/>
        <v>0.15117719950433706</v>
      </c>
      <c r="AO2052" s="2">
        <v>4.1198501872659173E-2</v>
      </c>
      <c r="AP2052">
        <f t="shared" si="69"/>
        <v>122</v>
      </c>
    </row>
    <row r="2053" spans="1:42" ht="16.5" hidden="1" customHeight="1" x14ac:dyDescent="0.25">
      <c r="A2053" s="5" t="s">
        <v>791</v>
      </c>
      <c r="B2053" s="1" t="s">
        <v>116</v>
      </c>
      <c r="D2053" t="s">
        <v>32</v>
      </c>
      <c r="E2053" t="s">
        <v>117</v>
      </c>
      <c r="F2053" t="s">
        <v>118</v>
      </c>
      <c r="G2053">
        <v>107</v>
      </c>
      <c r="H2053">
        <v>5</v>
      </c>
      <c r="I2053">
        <v>0</v>
      </c>
      <c r="J2053">
        <v>0</v>
      </c>
      <c r="K2053">
        <v>3</v>
      </c>
      <c r="L2053">
        <v>0</v>
      </c>
      <c r="M2053">
        <v>122</v>
      </c>
      <c r="N2053" s="2">
        <v>0</v>
      </c>
      <c r="O2053" s="2">
        <v>0.11306765523632993</v>
      </c>
      <c r="P2053">
        <v>4</v>
      </c>
      <c r="Q2053" s="2">
        <v>4.1623309053069723E-3</v>
      </c>
      <c r="R2053">
        <v>1079</v>
      </c>
      <c r="S2053">
        <v>961</v>
      </c>
      <c r="T2053">
        <v>754</v>
      </c>
      <c r="U2053">
        <v>193</v>
      </c>
      <c r="V2053">
        <v>2</v>
      </c>
      <c r="W2053">
        <v>5</v>
      </c>
      <c r="X2053">
        <v>7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861</v>
      </c>
      <c r="AE2053">
        <v>198</v>
      </c>
      <c r="AF2053">
        <v>2</v>
      </c>
      <c r="AG2053">
        <v>5</v>
      </c>
      <c r="AH2053">
        <v>10</v>
      </c>
      <c r="AI2053" s="3">
        <v>0.12427409988385599</v>
      </c>
      <c r="AJ2053" s="3">
        <v>2.5252525252525252E-2</v>
      </c>
      <c r="AK2053" s="3">
        <v>0</v>
      </c>
      <c r="AL2053" s="3">
        <v>0</v>
      </c>
      <c r="AM2053" s="3">
        <v>0.3</v>
      </c>
      <c r="AN2053" s="2">
        <f t="shared" si="68"/>
        <v>0.11306765523632993</v>
      </c>
      <c r="AO2053" s="2">
        <v>0.19981412639405205</v>
      </c>
      <c r="AP2053">
        <f t="shared" si="69"/>
        <v>122</v>
      </c>
    </row>
    <row r="2054" spans="1:42" ht="16.5" hidden="1" customHeight="1" x14ac:dyDescent="0.25">
      <c r="A2054" s="4" t="s">
        <v>800</v>
      </c>
      <c r="B2054" s="1" t="s">
        <v>119</v>
      </c>
      <c r="D2054" t="s">
        <v>32</v>
      </c>
      <c r="E2054" t="s">
        <v>117</v>
      </c>
      <c r="F2054" t="s">
        <v>120</v>
      </c>
      <c r="G2054">
        <v>65</v>
      </c>
      <c r="H2054">
        <v>48</v>
      </c>
      <c r="I2054">
        <v>0</v>
      </c>
      <c r="J2054">
        <v>0</v>
      </c>
      <c r="K2054">
        <v>0</v>
      </c>
      <c r="L2054">
        <v>32</v>
      </c>
      <c r="M2054">
        <v>90</v>
      </c>
      <c r="N2054" s="2">
        <v>2.768166089965398E-2</v>
      </c>
      <c r="O2054" s="2">
        <v>7.7854671280276816E-2</v>
      </c>
      <c r="P2054">
        <v>211</v>
      </c>
      <c r="Q2054" s="2">
        <v>0.16947791164658635</v>
      </c>
      <c r="R2054">
        <v>1156</v>
      </c>
      <c r="S2054">
        <v>1245</v>
      </c>
      <c r="T2054">
        <v>91</v>
      </c>
      <c r="U2054">
        <v>1115</v>
      </c>
      <c r="V2054">
        <v>2</v>
      </c>
      <c r="W2054">
        <v>2</v>
      </c>
      <c r="X2054">
        <v>35</v>
      </c>
      <c r="Y2054">
        <v>10</v>
      </c>
      <c r="Z2054">
        <v>189</v>
      </c>
      <c r="AA2054">
        <v>0</v>
      </c>
      <c r="AB2054">
        <v>0</v>
      </c>
      <c r="AC2054">
        <v>3</v>
      </c>
      <c r="AD2054">
        <v>146</v>
      </c>
      <c r="AE2054">
        <v>974</v>
      </c>
      <c r="AF2054">
        <v>2</v>
      </c>
      <c r="AG2054">
        <v>2</v>
      </c>
      <c r="AH2054">
        <v>32</v>
      </c>
      <c r="AI2054" s="3">
        <v>0.4452054794520548</v>
      </c>
      <c r="AJ2054" s="3">
        <v>4.9281314168377825E-2</v>
      </c>
      <c r="AK2054" s="3">
        <v>0</v>
      </c>
      <c r="AL2054" s="3">
        <v>0</v>
      </c>
      <c r="AM2054" s="3">
        <v>0</v>
      </c>
      <c r="AN2054" s="2">
        <f t="shared" si="68"/>
        <v>0.1055363321799308</v>
      </c>
      <c r="AO2054" s="2">
        <v>0.87370242214532867</v>
      </c>
      <c r="AP2054">
        <f t="shared" si="69"/>
        <v>122</v>
      </c>
    </row>
    <row r="2055" spans="1:42" ht="16.5" hidden="1" customHeight="1" x14ac:dyDescent="0.25">
      <c r="A2055" s="5" t="s">
        <v>787</v>
      </c>
      <c r="B2055" t="s">
        <v>718</v>
      </c>
      <c r="D2055" t="s">
        <v>32</v>
      </c>
      <c r="E2055" t="s">
        <v>288</v>
      </c>
      <c r="F2055" t="s">
        <v>719</v>
      </c>
      <c r="G2055">
        <v>119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122</v>
      </c>
      <c r="N2055" s="2">
        <v>0</v>
      </c>
      <c r="O2055" s="2">
        <v>9.8785425101214575E-2</v>
      </c>
      <c r="P2055">
        <v>60</v>
      </c>
      <c r="Q2055" s="2">
        <v>5.1150895140664961E-2</v>
      </c>
      <c r="R2055">
        <v>1235</v>
      </c>
      <c r="S2055">
        <v>1173</v>
      </c>
      <c r="T2055">
        <v>1094</v>
      </c>
      <c r="U2055">
        <v>7</v>
      </c>
      <c r="V2055">
        <v>4</v>
      </c>
      <c r="W2055">
        <v>20</v>
      </c>
      <c r="X2055">
        <v>48</v>
      </c>
      <c r="Y2055">
        <v>56</v>
      </c>
      <c r="Z2055">
        <v>0</v>
      </c>
      <c r="AA2055">
        <v>0</v>
      </c>
      <c r="AB2055">
        <v>0</v>
      </c>
      <c r="AC2055">
        <v>0</v>
      </c>
      <c r="AD2055">
        <v>1157</v>
      </c>
      <c r="AE2055">
        <v>7</v>
      </c>
      <c r="AF2055">
        <v>4</v>
      </c>
      <c r="AG2055">
        <v>20</v>
      </c>
      <c r="AH2055">
        <v>48</v>
      </c>
      <c r="AI2055" s="3">
        <v>0.10285220397579949</v>
      </c>
      <c r="AJ2055" s="3">
        <v>0</v>
      </c>
      <c r="AK2055" s="3">
        <v>0</v>
      </c>
      <c r="AL2055" s="3">
        <v>0</v>
      </c>
      <c r="AM2055" s="3">
        <v>0</v>
      </c>
      <c r="AN2055" s="2">
        <f t="shared" si="68"/>
        <v>9.8785425101214575E-2</v>
      </c>
      <c r="AO2055" s="2">
        <v>6.3915857605177998E-2</v>
      </c>
      <c r="AP2055">
        <f t="shared" si="69"/>
        <v>122</v>
      </c>
    </row>
    <row r="2056" spans="1:42" ht="16.5" hidden="1" customHeight="1" x14ac:dyDescent="0.25">
      <c r="A2056" s="4" t="s">
        <v>803</v>
      </c>
      <c r="B2056" t="s">
        <v>718</v>
      </c>
      <c r="D2056" t="s">
        <v>32</v>
      </c>
      <c r="E2056" t="s">
        <v>288</v>
      </c>
      <c r="F2056" t="s">
        <v>719</v>
      </c>
      <c r="G2056">
        <v>120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122</v>
      </c>
      <c r="N2056" s="2">
        <v>0</v>
      </c>
      <c r="O2056" s="2">
        <v>9.2775665399239537E-2</v>
      </c>
      <c r="P2056">
        <v>52</v>
      </c>
      <c r="Q2056" s="2">
        <v>4.1767068273092373E-2</v>
      </c>
      <c r="R2056">
        <v>1315</v>
      </c>
      <c r="S2056">
        <v>1245</v>
      </c>
      <c r="T2056">
        <v>1170</v>
      </c>
      <c r="U2056">
        <v>7</v>
      </c>
      <c r="V2056">
        <v>4</v>
      </c>
      <c r="W2056">
        <v>21</v>
      </c>
      <c r="X2056">
        <v>52</v>
      </c>
      <c r="Y2056">
        <v>48</v>
      </c>
      <c r="Z2056">
        <v>0</v>
      </c>
      <c r="AA2056">
        <v>0</v>
      </c>
      <c r="AB2056">
        <v>0</v>
      </c>
      <c r="AC2056">
        <v>0</v>
      </c>
      <c r="AD2056">
        <v>1242</v>
      </c>
      <c r="AE2056">
        <v>7</v>
      </c>
      <c r="AF2056">
        <v>4</v>
      </c>
      <c r="AG2056">
        <v>21</v>
      </c>
      <c r="AH2056">
        <v>52</v>
      </c>
      <c r="AI2056" s="3">
        <v>9.6618357487922704E-2</v>
      </c>
      <c r="AJ2056" s="3">
        <v>0</v>
      </c>
      <c r="AK2056" s="3">
        <v>0</v>
      </c>
      <c r="AL2056" s="3">
        <v>0</v>
      </c>
      <c r="AM2056" s="3">
        <v>0</v>
      </c>
      <c r="AN2056" s="2">
        <f t="shared" si="68"/>
        <v>9.2775665399239537E-2</v>
      </c>
      <c r="AO2056" s="2">
        <v>6.3348416289592757E-2</v>
      </c>
      <c r="AP2056">
        <f t="shared" si="69"/>
        <v>122</v>
      </c>
    </row>
    <row r="2057" spans="1:42" ht="16.5" hidden="1" customHeight="1" x14ac:dyDescent="0.25">
      <c r="A2057" s="5" t="s">
        <v>788</v>
      </c>
      <c r="B2057" t="s">
        <v>631</v>
      </c>
      <c r="D2057" t="s">
        <v>32</v>
      </c>
      <c r="E2057" t="s">
        <v>463</v>
      </c>
      <c r="F2057" t="s">
        <v>632</v>
      </c>
      <c r="G2057">
        <v>109</v>
      </c>
      <c r="H2057">
        <v>3</v>
      </c>
      <c r="I2057">
        <v>5</v>
      </c>
      <c r="J2057">
        <v>5</v>
      </c>
      <c r="K2057">
        <v>0</v>
      </c>
      <c r="L2057">
        <v>0</v>
      </c>
      <c r="M2057">
        <v>122</v>
      </c>
      <c r="N2057" s="2">
        <v>0</v>
      </c>
      <c r="O2057" s="2">
        <v>8.640226628895184E-2</v>
      </c>
      <c r="P2057">
        <v>146</v>
      </c>
      <c r="Q2057" s="2">
        <v>0.10167130919220056</v>
      </c>
      <c r="R2057">
        <v>1412</v>
      </c>
      <c r="S2057">
        <v>1436</v>
      </c>
      <c r="T2057">
        <v>1350</v>
      </c>
      <c r="U2057">
        <v>33</v>
      </c>
      <c r="V2057">
        <v>17</v>
      </c>
      <c r="W2057">
        <v>27</v>
      </c>
      <c r="X2057">
        <v>9</v>
      </c>
      <c r="Y2057">
        <v>138</v>
      </c>
      <c r="Z2057">
        <v>0</v>
      </c>
      <c r="AA2057">
        <v>0</v>
      </c>
      <c r="AB2057">
        <v>0</v>
      </c>
      <c r="AC2057">
        <v>0</v>
      </c>
      <c r="AD2057">
        <v>1321</v>
      </c>
      <c r="AE2057">
        <v>36</v>
      </c>
      <c r="AF2057">
        <v>22</v>
      </c>
      <c r="AG2057">
        <v>32</v>
      </c>
      <c r="AH2057">
        <v>9</v>
      </c>
      <c r="AI2057" s="3">
        <v>8.2513247539742623E-2</v>
      </c>
      <c r="AJ2057" s="3">
        <v>8.3333333333333329E-2</v>
      </c>
      <c r="AK2057" s="3">
        <v>0.22727272727272727</v>
      </c>
      <c r="AL2057" s="3">
        <v>0.15625</v>
      </c>
      <c r="AM2057" s="3">
        <v>0</v>
      </c>
      <c r="AN2057" s="2">
        <f t="shared" si="68"/>
        <v>8.640226628895184E-2</v>
      </c>
      <c r="AO2057" s="2">
        <v>6.9718309859154934E-2</v>
      </c>
      <c r="AP2057">
        <f t="shared" si="69"/>
        <v>122</v>
      </c>
    </row>
    <row r="2058" spans="1:42" ht="16.5" hidden="1" customHeight="1" x14ac:dyDescent="0.25">
      <c r="A2058" s="4">
        <v>2011</v>
      </c>
      <c r="B2058" s="1" t="s">
        <v>272</v>
      </c>
      <c r="D2058" t="s">
        <v>32</v>
      </c>
      <c r="E2058" t="s">
        <v>273</v>
      </c>
      <c r="F2058" t="s">
        <v>274</v>
      </c>
      <c r="G2058">
        <v>116</v>
      </c>
      <c r="H2058">
        <v>0</v>
      </c>
      <c r="I2058">
        <v>0</v>
      </c>
      <c r="J2058">
        <v>0</v>
      </c>
      <c r="K2058">
        <v>0</v>
      </c>
      <c r="L2058">
        <v>3</v>
      </c>
      <c r="M2058">
        <v>119</v>
      </c>
      <c r="N2058" s="2">
        <v>2.1052631578947368E-3</v>
      </c>
      <c r="O2058" s="2">
        <v>8.350877192982456E-2</v>
      </c>
      <c r="P2058">
        <v>176</v>
      </c>
      <c r="Q2058" s="2">
        <v>0.11899932386747802</v>
      </c>
      <c r="R2058">
        <v>1425</v>
      </c>
      <c r="S2058">
        <v>1479</v>
      </c>
      <c r="T2058">
        <v>1386</v>
      </c>
      <c r="U2058">
        <v>5</v>
      </c>
      <c r="V2058">
        <v>15</v>
      </c>
      <c r="W2058">
        <v>5</v>
      </c>
      <c r="X2058">
        <v>68</v>
      </c>
      <c r="Y2058">
        <v>161</v>
      </c>
      <c r="Z2058">
        <v>0</v>
      </c>
      <c r="AA2058">
        <v>0</v>
      </c>
      <c r="AB2058">
        <v>0</v>
      </c>
      <c r="AC2058">
        <v>6</v>
      </c>
      <c r="AD2058">
        <v>1341</v>
      </c>
      <c r="AE2058">
        <v>5</v>
      </c>
      <c r="AF2058">
        <v>15</v>
      </c>
      <c r="AG2058">
        <v>5</v>
      </c>
      <c r="AH2058">
        <v>62</v>
      </c>
      <c r="AI2058" s="3">
        <v>8.6502609992542875E-2</v>
      </c>
      <c r="AJ2058" s="3">
        <v>0</v>
      </c>
      <c r="AK2058" s="3">
        <v>0</v>
      </c>
      <c r="AL2058" s="3">
        <v>0</v>
      </c>
      <c r="AM2058" s="3">
        <v>0</v>
      </c>
      <c r="AN2058" s="2">
        <f t="shared" si="68"/>
        <v>8.5614035087719295E-2</v>
      </c>
      <c r="AO2058" s="2">
        <v>6.0924369747899158E-2</v>
      </c>
      <c r="AP2058">
        <f t="shared" si="69"/>
        <v>122</v>
      </c>
    </row>
    <row r="2059" spans="1:42" ht="16.5" hidden="1" customHeight="1" x14ac:dyDescent="0.25">
      <c r="A2059" s="4" t="s">
        <v>796</v>
      </c>
      <c r="B2059" s="1" t="s">
        <v>479</v>
      </c>
      <c r="C2059" t="s">
        <v>36</v>
      </c>
      <c r="D2059" t="s">
        <v>43</v>
      </c>
      <c r="E2059" t="s">
        <v>480</v>
      </c>
      <c r="F2059" t="s">
        <v>481</v>
      </c>
      <c r="G2059">
        <v>108</v>
      </c>
      <c r="H2059">
        <v>0</v>
      </c>
      <c r="I2059">
        <v>0</v>
      </c>
      <c r="J2059">
        <v>0</v>
      </c>
      <c r="K2059">
        <v>0</v>
      </c>
      <c r="L2059">
        <v>17</v>
      </c>
      <c r="M2059">
        <v>105</v>
      </c>
      <c r="N2059" s="2">
        <v>9.9067599067599061E-3</v>
      </c>
      <c r="O2059" s="2">
        <v>6.1188811188811192E-2</v>
      </c>
      <c r="P2059">
        <v>33</v>
      </c>
      <c r="Q2059" s="2">
        <v>2.0282728948985862E-2</v>
      </c>
      <c r="R2059">
        <v>1716</v>
      </c>
      <c r="S2059">
        <v>1627</v>
      </c>
      <c r="T2059">
        <v>1518</v>
      </c>
      <c r="U2059">
        <v>12</v>
      </c>
      <c r="V2059">
        <v>26</v>
      </c>
      <c r="W2059">
        <v>33</v>
      </c>
      <c r="X2059">
        <v>38</v>
      </c>
      <c r="Y2059">
        <v>28</v>
      </c>
      <c r="Z2059">
        <v>0</v>
      </c>
      <c r="AA2059">
        <v>0</v>
      </c>
      <c r="AB2059">
        <v>0</v>
      </c>
      <c r="AC2059">
        <v>0</v>
      </c>
      <c r="AD2059">
        <v>1598</v>
      </c>
      <c r="AE2059">
        <v>12</v>
      </c>
      <c r="AF2059">
        <v>26</v>
      </c>
      <c r="AG2059">
        <v>33</v>
      </c>
      <c r="AH2059">
        <v>38</v>
      </c>
      <c r="AI2059" s="3">
        <v>6.7584480600750937E-2</v>
      </c>
      <c r="AJ2059" s="3">
        <v>0</v>
      </c>
      <c r="AK2059" s="3">
        <v>0</v>
      </c>
      <c r="AL2059" s="3">
        <v>0</v>
      </c>
      <c r="AM2059" s="3">
        <v>0</v>
      </c>
      <c r="AN2059" s="2">
        <f t="shared" si="68"/>
        <v>7.1095571095571103E-2</v>
      </c>
      <c r="AO2059" s="2">
        <v>6.3854715875805504E-2</v>
      </c>
      <c r="AP2059">
        <f t="shared" si="69"/>
        <v>122</v>
      </c>
    </row>
    <row r="2060" spans="1:42" ht="16.5" hidden="1" customHeight="1" x14ac:dyDescent="0.25">
      <c r="A2060" s="4" t="s">
        <v>796</v>
      </c>
      <c r="B2060" s="1" t="s">
        <v>370</v>
      </c>
      <c r="D2060" t="s">
        <v>32</v>
      </c>
      <c r="E2060" t="s">
        <v>368</v>
      </c>
      <c r="F2060" t="s">
        <v>371</v>
      </c>
      <c r="G2060">
        <v>110</v>
      </c>
      <c r="H2060">
        <v>0</v>
      </c>
      <c r="I2060">
        <v>0</v>
      </c>
      <c r="J2060">
        <v>0</v>
      </c>
      <c r="K2060">
        <v>4</v>
      </c>
      <c r="L2060">
        <v>20</v>
      </c>
      <c r="M2060">
        <v>102</v>
      </c>
      <c r="N2060" s="2">
        <v>1.0095911155981827E-2</v>
      </c>
      <c r="O2060" s="2">
        <v>5.1489146895507321E-2</v>
      </c>
      <c r="P2060">
        <v>54</v>
      </c>
      <c r="Q2060" s="2">
        <v>2.8227914270778882E-2</v>
      </c>
      <c r="R2060">
        <v>1981</v>
      </c>
      <c r="S2060">
        <v>1913</v>
      </c>
      <c r="T2060">
        <v>1564</v>
      </c>
      <c r="U2060">
        <v>6</v>
      </c>
      <c r="V2060">
        <v>130</v>
      </c>
      <c r="W2060">
        <v>37</v>
      </c>
      <c r="X2060">
        <v>176</v>
      </c>
      <c r="Y2060">
        <v>44</v>
      </c>
      <c r="Z2060">
        <v>0</v>
      </c>
      <c r="AA2060">
        <v>0</v>
      </c>
      <c r="AB2060">
        <v>0</v>
      </c>
      <c r="AC2060">
        <v>3</v>
      </c>
      <c r="AD2060">
        <v>1630</v>
      </c>
      <c r="AE2060">
        <v>6</v>
      </c>
      <c r="AF2060">
        <v>130</v>
      </c>
      <c r="AG2060">
        <v>37</v>
      </c>
      <c r="AH2060">
        <v>177</v>
      </c>
      <c r="AI2060" s="3">
        <v>6.7484662576687116E-2</v>
      </c>
      <c r="AJ2060" s="3">
        <v>0</v>
      </c>
      <c r="AK2060" s="3">
        <v>0</v>
      </c>
      <c r="AL2060" s="3">
        <v>0</v>
      </c>
      <c r="AM2060" s="3">
        <v>2.2598870056497175E-2</v>
      </c>
      <c r="AN2060" s="2">
        <f t="shared" si="68"/>
        <v>6.1585058051489144E-2</v>
      </c>
      <c r="AO2060" s="2">
        <v>0.17676767676767677</v>
      </c>
      <c r="AP2060">
        <f t="shared" si="69"/>
        <v>122</v>
      </c>
    </row>
    <row r="2061" spans="1:42" ht="16.5" hidden="1" customHeight="1" x14ac:dyDescent="0.25">
      <c r="A2061" s="5" t="s">
        <v>792</v>
      </c>
      <c r="B2061" s="1" t="s">
        <v>555</v>
      </c>
      <c r="D2061" t="s">
        <v>32</v>
      </c>
      <c r="E2061" t="s">
        <v>556</v>
      </c>
      <c r="F2061" t="s">
        <v>557</v>
      </c>
      <c r="G2061">
        <v>109</v>
      </c>
      <c r="H2061">
        <v>0</v>
      </c>
      <c r="I2061">
        <v>0</v>
      </c>
      <c r="J2061">
        <v>0</v>
      </c>
      <c r="K2061">
        <v>6</v>
      </c>
      <c r="L2061">
        <v>100</v>
      </c>
      <c r="M2061">
        <v>22</v>
      </c>
      <c r="N2061" s="2">
        <v>4.96031746031746E-2</v>
      </c>
      <c r="O2061" s="2">
        <v>1.0912698412698412E-2</v>
      </c>
      <c r="P2061">
        <v>40</v>
      </c>
      <c r="Q2061" s="2">
        <v>2.0682523267838676E-2</v>
      </c>
      <c r="R2061">
        <v>2016</v>
      </c>
      <c r="S2061">
        <v>1934</v>
      </c>
      <c r="T2061">
        <v>1695</v>
      </c>
      <c r="U2061">
        <v>9</v>
      </c>
      <c r="V2061">
        <v>40</v>
      </c>
      <c r="W2061">
        <v>10</v>
      </c>
      <c r="X2061">
        <v>180</v>
      </c>
      <c r="Y2061">
        <v>39</v>
      </c>
      <c r="Z2061">
        <v>0</v>
      </c>
      <c r="AA2061">
        <v>0</v>
      </c>
      <c r="AB2061">
        <v>0</v>
      </c>
      <c r="AC2061">
        <v>0</v>
      </c>
      <c r="AD2061">
        <v>1765</v>
      </c>
      <c r="AE2061">
        <v>9</v>
      </c>
      <c r="AF2061">
        <v>40</v>
      </c>
      <c r="AG2061">
        <v>10</v>
      </c>
      <c r="AH2061">
        <v>186</v>
      </c>
      <c r="AI2061" s="3">
        <v>6.175637393767705E-2</v>
      </c>
      <c r="AJ2061" s="3">
        <v>0</v>
      </c>
      <c r="AK2061" s="3">
        <v>0</v>
      </c>
      <c r="AL2061" s="3">
        <v>0</v>
      </c>
      <c r="AM2061" s="3">
        <v>3.2258064516129031E-2</v>
      </c>
      <c r="AN2061" s="2">
        <f t="shared" si="68"/>
        <v>6.0515873015873009E-2</v>
      </c>
      <c r="AO2061" s="2">
        <v>0.12189054726368159</v>
      </c>
      <c r="AP2061">
        <f t="shared" si="69"/>
        <v>122</v>
      </c>
    </row>
    <row r="2062" spans="1:42" ht="16.5" hidden="1" customHeight="1" x14ac:dyDescent="0.25">
      <c r="A2062" s="4">
        <v>2011</v>
      </c>
      <c r="B2062" s="1" t="s">
        <v>304</v>
      </c>
      <c r="D2062" t="s">
        <v>32</v>
      </c>
      <c r="E2062" t="s">
        <v>305</v>
      </c>
      <c r="F2062" t="s">
        <v>306</v>
      </c>
      <c r="G2062">
        <v>81</v>
      </c>
      <c r="H2062">
        <v>0</v>
      </c>
      <c r="I2062">
        <v>3</v>
      </c>
      <c r="J2062">
        <v>7</v>
      </c>
      <c r="K2062">
        <v>26</v>
      </c>
      <c r="L2062">
        <v>14</v>
      </c>
      <c r="M2062">
        <v>108</v>
      </c>
      <c r="N2062" s="2">
        <v>6.3636363636363638E-3</v>
      </c>
      <c r="O2062" s="2">
        <v>4.9090909090909088E-2</v>
      </c>
      <c r="P2062">
        <v>153</v>
      </c>
      <c r="Q2062" s="2">
        <v>6.8579112505602863E-2</v>
      </c>
      <c r="R2062">
        <v>2200</v>
      </c>
      <c r="S2062">
        <v>2231</v>
      </c>
      <c r="T2062">
        <v>1775</v>
      </c>
      <c r="U2062">
        <v>5</v>
      </c>
      <c r="V2062">
        <v>120</v>
      </c>
      <c r="W2062">
        <v>74</v>
      </c>
      <c r="X2062">
        <v>257</v>
      </c>
      <c r="Y2062">
        <v>136</v>
      </c>
      <c r="Z2062">
        <v>0</v>
      </c>
      <c r="AA2062">
        <v>0</v>
      </c>
      <c r="AB2062">
        <v>0</v>
      </c>
      <c r="AC2062">
        <v>4</v>
      </c>
      <c r="AD2062">
        <v>1720</v>
      </c>
      <c r="AE2062">
        <v>5</v>
      </c>
      <c r="AF2062">
        <v>123</v>
      </c>
      <c r="AG2062">
        <v>81</v>
      </c>
      <c r="AH2062">
        <v>279</v>
      </c>
      <c r="AI2062" s="3">
        <v>4.7093023255813951E-2</v>
      </c>
      <c r="AJ2062" s="3">
        <v>0</v>
      </c>
      <c r="AK2062" s="3">
        <v>2.4390243902439025E-2</v>
      </c>
      <c r="AL2062" s="3">
        <v>8.6419753086419748E-2</v>
      </c>
      <c r="AM2062" s="3">
        <v>9.3189964157706098E-2</v>
      </c>
      <c r="AN2062" s="2">
        <f t="shared" si="68"/>
        <v>5.5454545454545451E-2</v>
      </c>
      <c r="AO2062" s="2">
        <v>0.2210144927536232</v>
      </c>
      <c r="AP2062">
        <f t="shared" si="69"/>
        <v>122</v>
      </c>
    </row>
    <row r="2063" spans="1:42" ht="16.5" hidden="1" customHeight="1" x14ac:dyDescent="0.25">
      <c r="A2063" s="4" t="s">
        <v>803</v>
      </c>
      <c r="B2063" s="1" t="s">
        <v>232</v>
      </c>
      <c r="C2063" t="s">
        <v>36</v>
      </c>
      <c r="D2063" t="s">
        <v>43</v>
      </c>
      <c r="E2063" t="s">
        <v>38</v>
      </c>
      <c r="F2063" t="s">
        <v>233</v>
      </c>
      <c r="G2063">
        <v>96</v>
      </c>
      <c r="H2063">
        <v>0</v>
      </c>
      <c r="I2063">
        <v>11</v>
      </c>
      <c r="J2063">
        <v>5</v>
      </c>
      <c r="K2063">
        <v>0</v>
      </c>
      <c r="L2063">
        <v>0</v>
      </c>
      <c r="M2063">
        <v>122</v>
      </c>
      <c r="N2063" s="2">
        <v>0</v>
      </c>
      <c r="O2063" s="2">
        <v>2.8517999064983639E-2</v>
      </c>
      <c r="P2063">
        <v>125</v>
      </c>
      <c r="Q2063" s="2">
        <v>2.919878533053025E-2</v>
      </c>
      <c r="R2063">
        <v>4278</v>
      </c>
      <c r="S2063">
        <v>4281</v>
      </c>
      <c r="T2063">
        <v>3515</v>
      </c>
      <c r="U2063">
        <v>22</v>
      </c>
      <c r="V2063">
        <v>401</v>
      </c>
      <c r="W2063">
        <v>197</v>
      </c>
      <c r="X2063">
        <v>138</v>
      </c>
      <c r="Y2063">
        <v>72</v>
      </c>
      <c r="Z2063">
        <v>0</v>
      </c>
      <c r="AA2063">
        <v>21</v>
      </c>
      <c r="AB2063">
        <v>0</v>
      </c>
      <c r="AC2063">
        <v>11</v>
      </c>
      <c r="AD2063">
        <v>3539</v>
      </c>
      <c r="AE2063">
        <v>22</v>
      </c>
      <c r="AF2063">
        <v>391</v>
      </c>
      <c r="AG2063">
        <v>202</v>
      </c>
      <c r="AH2063">
        <v>127</v>
      </c>
      <c r="AI2063" s="3">
        <v>2.7126306866346424E-2</v>
      </c>
      <c r="AJ2063" s="3">
        <v>0</v>
      </c>
      <c r="AK2063" s="3">
        <v>2.8132992327365727E-2</v>
      </c>
      <c r="AL2063" s="3">
        <v>2.4752475247524754E-2</v>
      </c>
      <c r="AM2063" s="3">
        <v>0</v>
      </c>
      <c r="AN2063" s="2">
        <f t="shared" si="68"/>
        <v>2.8517999064983639E-2</v>
      </c>
      <c r="AO2063" s="2">
        <v>0.17332398972202756</v>
      </c>
      <c r="AP2063">
        <f t="shared" si="69"/>
        <v>122</v>
      </c>
    </row>
    <row r="2064" spans="1:42" ht="16.5" hidden="1" customHeight="1" x14ac:dyDescent="0.25">
      <c r="A2064" s="5" t="s">
        <v>793</v>
      </c>
      <c r="B2064" s="1" t="s">
        <v>216</v>
      </c>
      <c r="C2064" t="s">
        <v>36</v>
      </c>
      <c r="D2064" t="s">
        <v>43</v>
      </c>
      <c r="E2064" t="s">
        <v>38</v>
      </c>
      <c r="F2064" t="s">
        <v>217</v>
      </c>
      <c r="G2064">
        <v>92</v>
      </c>
      <c r="H2064">
        <v>0</v>
      </c>
      <c r="I2064">
        <v>15</v>
      </c>
      <c r="J2064">
        <v>3</v>
      </c>
      <c r="K2064">
        <v>0</v>
      </c>
      <c r="L2064">
        <v>37</v>
      </c>
      <c r="M2064">
        <v>85</v>
      </c>
      <c r="N2064" s="2">
        <v>5.4204512159390563E-3</v>
      </c>
      <c r="O2064" s="2">
        <v>1.2452387928508644E-2</v>
      </c>
      <c r="P2064">
        <v>1104</v>
      </c>
      <c r="Q2064" s="2">
        <v>0.14139344262295081</v>
      </c>
      <c r="R2064">
        <v>6826</v>
      </c>
      <c r="S2064">
        <v>7808</v>
      </c>
      <c r="T2064">
        <v>6674</v>
      </c>
      <c r="U2064">
        <v>13</v>
      </c>
      <c r="V2064">
        <v>439</v>
      </c>
      <c r="W2064">
        <v>497</v>
      </c>
      <c r="X2064">
        <v>185</v>
      </c>
      <c r="Y2064">
        <v>726</v>
      </c>
      <c r="Z2064">
        <v>3</v>
      </c>
      <c r="AA2064">
        <v>201</v>
      </c>
      <c r="AB2064">
        <v>96</v>
      </c>
      <c r="AC2064">
        <v>46</v>
      </c>
      <c r="AD2064">
        <v>6040</v>
      </c>
      <c r="AE2064">
        <v>10</v>
      </c>
      <c r="AF2064">
        <v>253</v>
      </c>
      <c r="AG2064">
        <v>404</v>
      </c>
      <c r="AH2064">
        <v>139</v>
      </c>
      <c r="AI2064" s="3">
        <v>1.5231788079470199E-2</v>
      </c>
      <c r="AJ2064" s="3">
        <v>0</v>
      </c>
      <c r="AK2064" s="3">
        <v>5.9288537549407112E-2</v>
      </c>
      <c r="AL2064" s="3">
        <v>7.4257425742574254E-3</v>
      </c>
      <c r="AM2064" s="3">
        <v>0</v>
      </c>
      <c r="AN2064" s="2">
        <f t="shared" si="68"/>
        <v>1.7872839144447698E-2</v>
      </c>
      <c r="AO2064" s="2">
        <v>0.11773298276365761</v>
      </c>
      <c r="AP2064">
        <f t="shared" si="69"/>
        <v>122</v>
      </c>
    </row>
    <row r="2065" spans="1:42" ht="16.5" hidden="1" customHeight="1" x14ac:dyDescent="0.25">
      <c r="A2065" s="5" t="s">
        <v>788</v>
      </c>
      <c r="B2065" s="1" t="s">
        <v>435</v>
      </c>
      <c r="C2065" t="s">
        <v>36</v>
      </c>
      <c r="D2065" t="s">
        <v>43</v>
      </c>
      <c r="E2065" t="s">
        <v>429</v>
      </c>
      <c r="F2065" t="s">
        <v>436</v>
      </c>
      <c r="G2065">
        <v>101</v>
      </c>
      <c r="H2065">
        <v>0</v>
      </c>
      <c r="I2065">
        <v>0</v>
      </c>
      <c r="J2065">
        <v>5</v>
      </c>
      <c r="K2065">
        <v>3</v>
      </c>
      <c r="L2065">
        <v>35</v>
      </c>
      <c r="M2065">
        <v>87</v>
      </c>
      <c r="N2065" s="2">
        <v>3.8326763031099431E-3</v>
      </c>
      <c r="O2065" s="2">
        <v>9.5269382391590021E-3</v>
      </c>
      <c r="P2065">
        <v>150</v>
      </c>
      <c r="Q2065" s="2">
        <v>1.6375545851528384E-2</v>
      </c>
      <c r="R2065">
        <v>9132</v>
      </c>
      <c r="S2065">
        <v>9160</v>
      </c>
      <c r="T2065">
        <v>8291</v>
      </c>
      <c r="U2065">
        <v>55</v>
      </c>
      <c r="V2065">
        <v>202</v>
      </c>
      <c r="W2065">
        <v>437</v>
      </c>
      <c r="X2065">
        <v>175</v>
      </c>
      <c r="Y2065">
        <v>122</v>
      </c>
      <c r="Z2065">
        <v>0</v>
      </c>
      <c r="AA2065">
        <v>0</v>
      </c>
      <c r="AB2065">
        <v>4</v>
      </c>
      <c r="AC2065">
        <v>3</v>
      </c>
      <c r="AD2065">
        <v>8270</v>
      </c>
      <c r="AE2065">
        <v>55</v>
      </c>
      <c r="AF2065">
        <v>202</v>
      </c>
      <c r="AG2065">
        <v>438</v>
      </c>
      <c r="AH2065">
        <v>175</v>
      </c>
      <c r="AI2065" s="3">
        <v>1.2212817412333736E-2</v>
      </c>
      <c r="AJ2065" s="3">
        <v>0</v>
      </c>
      <c r="AK2065" s="3">
        <v>0</v>
      </c>
      <c r="AL2065" s="3">
        <v>1.1415525114155251E-2</v>
      </c>
      <c r="AM2065" s="3">
        <v>1.7142857142857144E-2</v>
      </c>
      <c r="AN2065" s="2">
        <f t="shared" si="68"/>
        <v>1.3359614542268946E-2</v>
      </c>
      <c r="AO2065" s="2">
        <v>9.5185995623632391E-2</v>
      </c>
      <c r="AP2065">
        <f t="shared" si="69"/>
        <v>122</v>
      </c>
    </row>
    <row r="2066" spans="1:42" ht="16.5" hidden="1" customHeight="1" x14ac:dyDescent="0.25">
      <c r="A2066" s="4" t="s">
        <v>800</v>
      </c>
      <c r="B2066" s="1" t="s">
        <v>324</v>
      </c>
      <c r="D2066" t="s">
        <v>32</v>
      </c>
      <c r="E2066" t="s">
        <v>325</v>
      </c>
      <c r="F2066" t="s">
        <v>326</v>
      </c>
      <c r="G2066">
        <v>103</v>
      </c>
      <c r="H2066">
        <v>0</v>
      </c>
      <c r="I2066">
        <v>0</v>
      </c>
      <c r="J2066">
        <v>0</v>
      </c>
      <c r="K2066">
        <v>13</v>
      </c>
      <c r="L2066">
        <v>4</v>
      </c>
      <c r="M2066">
        <v>117</v>
      </c>
      <c r="N2066" s="2">
        <v>1.3698630136986301E-2</v>
      </c>
      <c r="O2066" s="2">
        <v>0.40068493150684931</v>
      </c>
      <c r="P2066">
        <v>21</v>
      </c>
      <c r="Q2066" s="2">
        <v>0.109375</v>
      </c>
      <c r="R2066">
        <v>292</v>
      </c>
      <c r="S2066">
        <v>192</v>
      </c>
      <c r="T2066">
        <v>176</v>
      </c>
      <c r="U2066">
        <v>0</v>
      </c>
      <c r="V2066">
        <v>3</v>
      </c>
      <c r="W2066">
        <v>5</v>
      </c>
      <c r="X2066">
        <v>8</v>
      </c>
      <c r="Y2066">
        <v>13</v>
      </c>
      <c r="Z2066">
        <v>0</v>
      </c>
      <c r="AA2066">
        <v>0</v>
      </c>
      <c r="AB2066">
        <v>0</v>
      </c>
      <c r="AC2066">
        <v>0</v>
      </c>
      <c r="AD2066">
        <v>266</v>
      </c>
      <c r="AE2066">
        <v>0</v>
      </c>
      <c r="AF2066">
        <v>3</v>
      </c>
      <c r="AG2066">
        <v>5</v>
      </c>
      <c r="AH2066">
        <v>21</v>
      </c>
      <c r="AI2066" s="3">
        <v>0.38721804511278196</v>
      </c>
      <c r="AJ2066" s="3">
        <v>0</v>
      </c>
      <c r="AK2066" s="3">
        <v>0</v>
      </c>
      <c r="AL2066" s="3">
        <v>0</v>
      </c>
      <c r="AM2066" s="3">
        <v>0.61904761904761907</v>
      </c>
      <c r="AN2066" s="2">
        <f t="shared" si="68"/>
        <v>0.41438356164383561</v>
      </c>
      <c r="AO2066" s="2">
        <v>9.8305084745762716E-2</v>
      </c>
      <c r="AP2066">
        <f t="shared" si="69"/>
        <v>121</v>
      </c>
    </row>
    <row r="2067" spans="1:42" ht="16.5" hidden="1" customHeight="1" x14ac:dyDescent="0.25">
      <c r="A2067" s="4" t="s">
        <v>801</v>
      </c>
      <c r="B2067" s="1" t="s">
        <v>314</v>
      </c>
      <c r="D2067" t="s">
        <v>32</v>
      </c>
      <c r="E2067" t="s">
        <v>312</v>
      </c>
      <c r="F2067" t="s">
        <v>315</v>
      </c>
      <c r="G2067">
        <v>110</v>
      </c>
      <c r="H2067">
        <v>0</v>
      </c>
      <c r="I2067">
        <v>0</v>
      </c>
      <c r="J2067">
        <v>0</v>
      </c>
      <c r="K2067">
        <v>5</v>
      </c>
      <c r="L2067">
        <v>3</v>
      </c>
      <c r="M2067">
        <v>118</v>
      </c>
      <c r="N2067" s="2">
        <v>6.1349693251533744E-3</v>
      </c>
      <c r="O2067" s="2">
        <v>0.24130879345603273</v>
      </c>
      <c r="P2067">
        <v>61</v>
      </c>
      <c r="Q2067" s="2">
        <v>0.14219114219114218</v>
      </c>
      <c r="R2067">
        <v>489</v>
      </c>
      <c r="S2067">
        <v>429</v>
      </c>
      <c r="T2067">
        <v>353</v>
      </c>
      <c r="V2067">
        <v>2</v>
      </c>
      <c r="X2067">
        <v>74</v>
      </c>
      <c r="Y2067">
        <v>52</v>
      </c>
      <c r="Z2067">
        <v>0</v>
      </c>
      <c r="AA2067">
        <v>0</v>
      </c>
      <c r="AB2067">
        <v>0</v>
      </c>
      <c r="AC2067">
        <v>5</v>
      </c>
      <c r="AD2067">
        <v>411</v>
      </c>
      <c r="AF2067">
        <v>2</v>
      </c>
      <c r="AH2067">
        <v>74</v>
      </c>
      <c r="AI2067" s="3">
        <v>0.26763990267639903</v>
      </c>
      <c r="AJ2067" s="3">
        <v>0</v>
      </c>
      <c r="AK2067" s="3">
        <v>0</v>
      </c>
      <c r="AL2067" s="3">
        <v>0</v>
      </c>
      <c r="AM2067" s="3">
        <v>6.7567567567567571E-2</v>
      </c>
      <c r="AN2067" s="2">
        <f t="shared" si="68"/>
        <v>0.2474437627811861</v>
      </c>
      <c r="AO2067" s="2">
        <v>0.15605749486652978</v>
      </c>
      <c r="AP2067">
        <f t="shared" si="69"/>
        <v>121</v>
      </c>
    </row>
    <row r="2068" spans="1:42" ht="16.5" hidden="1" customHeight="1" x14ac:dyDescent="0.25">
      <c r="A2068" s="5" t="s">
        <v>788</v>
      </c>
      <c r="B2068" t="s">
        <v>712</v>
      </c>
      <c r="D2068" t="s">
        <v>32</v>
      </c>
      <c r="E2068" t="s">
        <v>534</v>
      </c>
      <c r="F2068" t="s">
        <v>713</v>
      </c>
      <c r="G2068">
        <v>114</v>
      </c>
      <c r="H2068">
        <v>3</v>
      </c>
      <c r="I2068">
        <v>0</v>
      </c>
      <c r="J2068">
        <v>0</v>
      </c>
      <c r="K2068">
        <v>0</v>
      </c>
      <c r="L2068">
        <v>0</v>
      </c>
      <c r="M2068">
        <v>121</v>
      </c>
      <c r="N2068" s="2">
        <v>0</v>
      </c>
      <c r="O2068" s="2">
        <v>0.24103585657370519</v>
      </c>
      <c r="P2068">
        <v>24</v>
      </c>
      <c r="Q2068" s="2">
        <v>5.9259259259259262E-2</v>
      </c>
      <c r="R2068">
        <v>502</v>
      </c>
      <c r="S2068">
        <v>405</v>
      </c>
      <c r="T2068">
        <v>398</v>
      </c>
      <c r="U2068">
        <v>0</v>
      </c>
      <c r="V2068">
        <v>3</v>
      </c>
      <c r="W2068">
        <v>1</v>
      </c>
      <c r="X2068">
        <v>3</v>
      </c>
      <c r="Y2068">
        <v>18</v>
      </c>
      <c r="Z2068">
        <v>0</v>
      </c>
      <c r="AA2068">
        <v>0</v>
      </c>
      <c r="AB2068">
        <v>0</v>
      </c>
      <c r="AC2068">
        <v>0</v>
      </c>
      <c r="AD2068">
        <v>494</v>
      </c>
      <c r="AE2068">
        <v>3</v>
      </c>
      <c r="AF2068">
        <v>3</v>
      </c>
      <c r="AG2068">
        <v>1</v>
      </c>
      <c r="AH2068">
        <v>3</v>
      </c>
      <c r="AI2068" s="3">
        <v>0.23076923076923078</v>
      </c>
      <c r="AJ2068" s="3">
        <v>1</v>
      </c>
      <c r="AK2068" s="3">
        <v>0</v>
      </c>
      <c r="AL2068" s="3">
        <v>0</v>
      </c>
      <c r="AM2068" s="3">
        <v>0</v>
      </c>
      <c r="AN2068" s="2">
        <f t="shared" si="68"/>
        <v>0.24103585657370519</v>
      </c>
      <c r="AO2068" s="2">
        <v>1.984126984126984E-2</v>
      </c>
      <c r="AP2068">
        <f t="shared" si="69"/>
        <v>121</v>
      </c>
    </row>
    <row r="2069" spans="1:42" ht="16.5" hidden="1" customHeight="1" x14ac:dyDescent="0.25">
      <c r="A2069" s="5" t="s">
        <v>788</v>
      </c>
      <c r="B2069" t="s">
        <v>728</v>
      </c>
      <c r="D2069" t="s">
        <v>32</v>
      </c>
      <c r="E2069" t="s">
        <v>144</v>
      </c>
      <c r="F2069" t="s">
        <v>729</v>
      </c>
      <c r="G2069">
        <v>117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121</v>
      </c>
      <c r="N2069" s="2">
        <v>0</v>
      </c>
      <c r="O2069" s="2">
        <v>0.18965517241379309</v>
      </c>
      <c r="P2069">
        <v>16</v>
      </c>
      <c r="Q2069" s="2">
        <v>3.0018761726078799E-2</v>
      </c>
      <c r="R2069">
        <v>638</v>
      </c>
      <c r="S2069">
        <v>533</v>
      </c>
      <c r="T2069">
        <v>519</v>
      </c>
      <c r="U2069">
        <v>2</v>
      </c>
      <c r="V2069">
        <v>2</v>
      </c>
      <c r="W2069">
        <v>3</v>
      </c>
      <c r="X2069">
        <v>7</v>
      </c>
      <c r="Y2069">
        <v>15</v>
      </c>
      <c r="Z2069">
        <v>0</v>
      </c>
      <c r="AA2069">
        <v>0</v>
      </c>
      <c r="AB2069">
        <v>0</v>
      </c>
      <c r="AC2069">
        <v>0</v>
      </c>
      <c r="AD2069">
        <v>621</v>
      </c>
      <c r="AE2069">
        <v>2</v>
      </c>
      <c r="AF2069">
        <v>2</v>
      </c>
      <c r="AG2069">
        <v>3</v>
      </c>
      <c r="AH2069">
        <v>7</v>
      </c>
      <c r="AI2069" s="3">
        <v>0.18840579710144928</v>
      </c>
      <c r="AJ2069" s="3">
        <v>0</v>
      </c>
      <c r="AK2069" s="3">
        <v>0</v>
      </c>
      <c r="AL2069" s="3">
        <v>0</v>
      </c>
      <c r="AM2069" s="3">
        <v>0</v>
      </c>
      <c r="AN2069" s="2">
        <f t="shared" si="68"/>
        <v>0.18965517241379309</v>
      </c>
      <c r="AO2069" s="2">
        <v>2.2047244094488189E-2</v>
      </c>
      <c r="AP2069">
        <f t="shared" si="69"/>
        <v>121</v>
      </c>
    </row>
    <row r="2070" spans="1:42" ht="16.5" hidden="1" customHeight="1" x14ac:dyDescent="0.25">
      <c r="A2070" s="5" t="s">
        <v>790</v>
      </c>
      <c r="B2070" t="s">
        <v>664</v>
      </c>
      <c r="D2070" t="s">
        <v>32</v>
      </c>
      <c r="E2070" t="s">
        <v>185</v>
      </c>
      <c r="F2070" t="s">
        <v>665</v>
      </c>
      <c r="G2070">
        <v>114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121</v>
      </c>
      <c r="N2070" s="2">
        <v>0</v>
      </c>
      <c r="O2070" s="2">
        <v>0.16643741403026135</v>
      </c>
      <c r="P2070">
        <v>48</v>
      </c>
      <c r="Q2070" s="2">
        <v>7.3394495412844041E-2</v>
      </c>
      <c r="R2070">
        <v>727</v>
      </c>
      <c r="S2070">
        <v>654</v>
      </c>
      <c r="T2070">
        <v>638</v>
      </c>
      <c r="U2070">
        <v>0</v>
      </c>
      <c r="V2070">
        <v>2</v>
      </c>
      <c r="W2070">
        <v>1</v>
      </c>
      <c r="X2070">
        <v>13</v>
      </c>
      <c r="Y2070">
        <v>44</v>
      </c>
      <c r="Z2070">
        <v>0</v>
      </c>
      <c r="AA2070">
        <v>0</v>
      </c>
      <c r="AB2070">
        <v>0</v>
      </c>
      <c r="AC2070">
        <v>0</v>
      </c>
      <c r="AD2070">
        <v>708</v>
      </c>
      <c r="AE2070">
        <v>0</v>
      </c>
      <c r="AF2070">
        <v>2</v>
      </c>
      <c r="AG2070">
        <v>1</v>
      </c>
      <c r="AH2070">
        <v>13</v>
      </c>
      <c r="AI2070" s="3">
        <v>0.16101694915254236</v>
      </c>
      <c r="AJ2070" s="3">
        <v>0</v>
      </c>
      <c r="AK2070" s="3">
        <v>0</v>
      </c>
      <c r="AL2070" s="3">
        <v>0</v>
      </c>
      <c r="AM2070" s="3">
        <v>0</v>
      </c>
      <c r="AN2070" s="2">
        <f t="shared" si="68"/>
        <v>0.16643741403026135</v>
      </c>
      <c r="AO2070" s="2">
        <v>2.2099447513812154E-2</v>
      </c>
      <c r="AP2070">
        <f t="shared" si="69"/>
        <v>121</v>
      </c>
    </row>
    <row r="2071" spans="1:42" ht="16.5" hidden="1" customHeight="1" x14ac:dyDescent="0.25">
      <c r="A2071" s="4" t="s">
        <v>797</v>
      </c>
      <c r="B2071" t="s">
        <v>658</v>
      </c>
      <c r="D2071" t="s">
        <v>32</v>
      </c>
      <c r="E2071" t="s">
        <v>126</v>
      </c>
      <c r="F2071" t="s">
        <v>659</v>
      </c>
      <c r="G2071">
        <v>107</v>
      </c>
      <c r="H2071">
        <v>4</v>
      </c>
      <c r="I2071">
        <v>0</v>
      </c>
      <c r="J2071">
        <v>0</v>
      </c>
      <c r="K2071">
        <v>6</v>
      </c>
      <c r="L2071">
        <v>4</v>
      </c>
      <c r="M2071">
        <v>117</v>
      </c>
      <c r="N2071" s="2">
        <v>5.4570259208731242E-3</v>
      </c>
      <c r="O2071" s="2">
        <v>0.15961800818553887</v>
      </c>
      <c r="P2071">
        <v>65</v>
      </c>
      <c r="Q2071" s="2">
        <v>9.6011816838995567E-2</v>
      </c>
      <c r="R2071">
        <v>733</v>
      </c>
      <c r="S2071">
        <v>677</v>
      </c>
      <c r="T2071">
        <v>603</v>
      </c>
      <c r="U2071">
        <v>1</v>
      </c>
      <c r="V2071">
        <v>4</v>
      </c>
      <c r="W2071">
        <v>6</v>
      </c>
      <c r="X2071">
        <v>63</v>
      </c>
      <c r="Y2071">
        <v>62</v>
      </c>
      <c r="Z2071">
        <v>0</v>
      </c>
      <c r="AA2071">
        <v>0</v>
      </c>
      <c r="AB2071">
        <v>0</v>
      </c>
      <c r="AC2071">
        <v>0</v>
      </c>
      <c r="AD2071">
        <v>648</v>
      </c>
      <c r="AE2071">
        <v>5</v>
      </c>
      <c r="AF2071">
        <v>4</v>
      </c>
      <c r="AG2071">
        <v>6</v>
      </c>
      <c r="AH2071">
        <v>69</v>
      </c>
      <c r="AI2071" s="3">
        <v>0.16512345679012347</v>
      </c>
      <c r="AJ2071" s="3">
        <v>0.8</v>
      </c>
      <c r="AK2071" s="3">
        <v>0</v>
      </c>
      <c r="AL2071" s="3">
        <v>0</v>
      </c>
      <c r="AM2071" s="3">
        <v>8.6956521739130432E-2</v>
      </c>
      <c r="AN2071" s="2">
        <f t="shared" si="68"/>
        <v>0.165075034106412</v>
      </c>
      <c r="AO2071" s="2">
        <v>0.11475409836065574</v>
      </c>
      <c r="AP2071">
        <f t="shared" si="69"/>
        <v>121</v>
      </c>
    </row>
    <row r="2072" spans="1:42" ht="16.5" hidden="1" customHeight="1" x14ac:dyDescent="0.25">
      <c r="A2072" s="5" t="s">
        <v>787</v>
      </c>
      <c r="B2072" s="1" t="s">
        <v>280</v>
      </c>
      <c r="D2072" t="s">
        <v>32</v>
      </c>
      <c r="E2072" t="s">
        <v>281</v>
      </c>
      <c r="F2072" t="s">
        <v>282</v>
      </c>
      <c r="G2072">
        <v>116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121</v>
      </c>
      <c r="N2072" s="2">
        <v>0</v>
      </c>
      <c r="O2072" s="2">
        <v>7.5530586766541827E-2</v>
      </c>
      <c r="P2072">
        <v>27</v>
      </c>
      <c r="Q2072" s="2">
        <v>1.790450928381963E-2</v>
      </c>
      <c r="R2072">
        <v>1602</v>
      </c>
      <c r="S2072">
        <v>1508</v>
      </c>
      <c r="T2072">
        <v>1375</v>
      </c>
      <c r="U2072">
        <v>111</v>
      </c>
      <c r="V2072">
        <v>7</v>
      </c>
      <c r="W2072">
        <v>5</v>
      </c>
      <c r="X2072">
        <v>10</v>
      </c>
      <c r="Y2072">
        <v>24</v>
      </c>
      <c r="Z2072">
        <v>0</v>
      </c>
      <c r="AA2072">
        <v>0</v>
      </c>
      <c r="AB2072">
        <v>0</v>
      </c>
      <c r="AC2072">
        <v>0</v>
      </c>
      <c r="AD2072">
        <v>1467</v>
      </c>
      <c r="AE2072">
        <v>111</v>
      </c>
      <c r="AF2072">
        <v>7</v>
      </c>
      <c r="AG2072">
        <v>5</v>
      </c>
      <c r="AH2072">
        <v>10</v>
      </c>
      <c r="AI2072" s="3">
        <v>7.9072937968643495E-2</v>
      </c>
      <c r="AJ2072" s="3">
        <v>0</v>
      </c>
      <c r="AK2072" s="3">
        <v>0</v>
      </c>
      <c r="AL2072" s="3">
        <v>0</v>
      </c>
      <c r="AM2072" s="3">
        <v>0</v>
      </c>
      <c r="AN2072" s="2">
        <f t="shared" si="68"/>
        <v>7.5530586766541827E-2</v>
      </c>
      <c r="AO2072" s="2">
        <v>8.3125000000000004E-2</v>
      </c>
      <c r="AP2072">
        <f t="shared" si="69"/>
        <v>121</v>
      </c>
    </row>
    <row r="2073" spans="1:42" ht="16.5" hidden="1" customHeight="1" x14ac:dyDescent="0.25">
      <c r="A2073" s="5" t="s">
        <v>787</v>
      </c>
      <c r="B2073" s="1" t="s">
        <v>404</v>
      </c>
      <c r="D2073" t="s">
        <v>32</v>
      </c>
      <c r="E2073" t="s">
        <v>405</v>
      </c>
      <c r="F2073" t="s">
        <v>406</v>
      </c>
      <c r="G2073">
        <v>110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121</v>
      </c>
      <c r="N2073" s="2">
        <v>0</v>
      </c>
      <c r="O2073" s="2">
        <v>5.3116769095697978E-2</v>
      </c>
      <c r="P2073">
        <v>31</v>
      </c>
      <c r="Q2073" s="2">
        <v>1.4168190127970749E-2</v>
      </c>
      <c r="R2073">
        <v>2278</v>
      </c>
      <c r="S2073">
        <v>2188</v>
      </c>
      <c r="T2073">
        <v>2072</v>
      </c>
      <c r="U2073">
        <v>46</v>
      </c>
      <c r="V2073">
        <v>17</v>
      </c>
      <c r="W2073">
        <v>14</v>
      </c>
      <c r="X2073">
        <v>39</v>
      </c>
      <c r="Y2073">
        <v>20</v>
      </c>
      <c r="Z2073">
        <v>0</v>
      </c>
      <c r="AA2073">
        <v>0</v>
      </c>
      <c r="AB2073">
        <v>0</v>
      </c>
      <c r="AC2073">
        <v>0</v>
      </c>
      <c r="AD2073">
        <v>2162</v>
      </c>
      <c r="AE2073">
        <v>46</v>
      </c>
      <c r="AF2073">
        <v>17</v>
      </c>
      <c r="AG2073">
        <v>14</v>
      </c>
      <c r="AH2073">
        <v>39</v>
      </c>
      <c r="AI2073" s="3">
        <v>5.0878815911193337E-2</v>
      </c>
      <c r="AJ2073" s="3">
        <v>0</v>
      </c>
      <c r="AK2073" s="3">
        <v>0</v>
      </c>
      <c r="AL2073" s="3">
        <v>0</v>
      </c>
      <c r="AM2073" s="3">
        <v>0</v>
      </c>
      <c r="AN2073" s="2">
        <f t="shared" si="68"/>
        <v>5.3116769095697978E-2</v>
      </c>
      <c r="AO2073" s="2">
        <v>5.0921861281826165E-2</v>
      </c>
      <c r="AP2073">
        <f t="shared" si="69"/>
        <v>121</v>
      </c>
    </row>
    <row r="2074" spans="1:42" ht="16.5" hidden="1" customHeight="1" x14ac:dyDescent="0.25">
      <c r="A2074" s="5" t="s">
        <v>790</v>
      </c>
      <c r="B2074" s="1" t="s">
        <v>469</v>
      </c>
      <c r="D2074" t="s">
        <v>32</v>
      </c>
      <c r="E2074" t="s">
        <v>463</v>
      </c>
      <c r="F2074" t="s">
        <v>470</v>
      </c>
      <c r="G2074">
        <v>110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121</v>
      </c>
      <c r="N2074" s="2">
        <v>0</v>
      </c>
      <c r="O2074" s="2">
        <v>4.8111332007952284E-2</v>
      </c>
      <c r="P2074">
        <v>192</v>
      </c>
      <c r="Q2074" s="2">
        <v>7.4245939675174011E-2</v>
      </c>
      <c r="R2074">
        <v>2515</v>
      </c>
      <c r="S2074">
        <v>2586</v>
      </c>
      <c r="T2074">
        <v>2486</v>
      </c>
      <c r="U2074">
        <v>55</v>
      </c>
      <c r="V2074">
        <v>18</v>
      </c>
      <c r="W2074">
        <v>10</v>
      </c>
      <c r="X2074">
        <v>17</v>
      </c>
      <c r="Y2074">
        <v>181</v>
      </c>
      <c r="Z2074">
        <v>0</v>
      </c>
      <c r="AA2074">
        <v>0</v>
      </c>
      <c r="AB2074">
        <v>0</v>
      </c>
      <c r="AC2074">
        <v>0</v>
      </c>
      <c r="AD2074">
        <v>2415</v>
      </c>
      <c r="AE2074">
        <v>55</v>
      </c>
      <c r="AF2074">
        <v>18</v>
      </c>
      <c r="AG2074">
        <v>10</v>
      </c>
      <c r="AH2074">
        <v>17</v>
      </c>
      <c r="AI2074" s="3">
        <v>4.5548654244306416E-2</v>
      </c>
      <c r="AJ2074" s="3">
        <v>0</v>
      </c>
      <c r="AK2074" s="3">
        <v>0</v>
      </c>
      <c r="AL2074" s="3">
        <v>0</v>
      </c>
      <c r="AM2074" s="3">
        <v>0</v>
      </c>
      <c r="AN2074" s="2">
        <f t="shared" ref="AN2074:AN2137" si="70">N2074+O2074</f>
        <v>4.8111332007952284E-2</v>
      </c>
      <c r="AO2074" s="2">
        <v>3.9761431411530816E-2</v>
      </c>
      <c r="AP2074">
        <f t="shared" ref="AP2074:AP2137" si="71">L2074+M2074</f>
        <v>121</v>
      </c>
    </row>
    <row r="2075" spans="1:42" ht="16.5" hidden="1" customHeight="1" x14ac:dyDescent="0.25">
      <c r="A2075" s="5" t="s">
        <v>791</v>
      </c>
      <c r="B2075" s="1" t="s">
        <v>128</v>
      </c>
      <c r="D2075" t="s">
        <v>32</v>
      </c>
      <c r="E2075" t="s">
        <v>129</v>
      </c>
      <c r="F2075" t="s">
        <v>130</v>
      </c>
      <c r="G2075">
        <v>107</v>
      </c>
      <c r="H2075">
        <v>0</v>
      </c>
      <c r="I2075">
        <v>0</v>
      </c>
      <c r="J2075">
        <v>0</v>
      </c>
      <c r="K2075">
        <v>0</v>
      </c>
      <c r="L2075">
        <v>16</v>
      </c>
      <c r="M2075">
        <v>105</v>
      </c>
      <c r="N2075" s="2">
        <v>3.8694074969770256E-3</v>
      </c>
      <c r="O2075" s="2">
        <v>2.539298669891173E-2</v>
      </c>
      <c r="P2075">
        <v>20</v>
      </c>
      <c r="Q2075" s="2">
        <v>4.95785820525533E-3</v>
      </c>
      <c r="R2075">
        <v>4135</v>
      </c>
      <c r="S2075">
        <v>4034</v>
      </c>
      <c r="T2075">
        <v>3806</v>
      </c>
      <c r="U2075">
        <v>32</v>
      </c>
      <c r="V2075">
        <v>30</v>
      </c>
      <c r="W2075">
        <v>81</v>
      </c>
      <c r="X2075">
        <v>85</v>
      </c>
      <c r="Y2075">
        <v>18</v>
      </c>
      <c r="Z2075">
        <v>0</v>
      </c>
      <c r="AA2075">
        <v>0</v>
      </c>
      <c r="AB2075">
        <v>0</v>
      </c>
      <c r="AC2075">
        <v>0</v>
      </c>
      <c r="AD2075">
        <v>3895</v>
      </c>
      <c r="AE2075">
        <v>32</v>
      </c>
      <c r="AF2075">
        <v>30</v>
      </c>
      <c r="AG2075">
        <v>81</v>
      </c>
      <c r="AH2075">
        <v>85</v>
      </c>
      <c r="AI2075" s="3">
        <v>2.7471116816431322E-2</v>
      </c>
      <c r="AJ2075" s="3">
        <v>0</v>
      </c>
      <c r="AK2075" s="3">
        <v>0</v>
      </c>
      <c r="AL2075" s="3">
        <v>0</v>
      </c>
      <c r="AM2075" s="3">
        <v>0</v>
      </c>
      <c r="AN2075" s="2">
        <f t="shared" si="70"/>
        <v>2.9262394195888754E-2</v>
      </c>
      <c r="AO2075" s="2">
        <v>5.5299539170506916E-2</v>
      </c>
      <c r="AP2075">
        <f t="shared" si="71"/>
        <v>121</v>
      </c>
    </row>
    <row r="2076" spans="1:42" ht="16.5" hidden="1" customHeight="1" x14ac:dyDescent="0.25">
      <c r="A2076" s="5" t="s">
        <v>792</v>
      </c>
      <c r="B2076" s="1" t="s">
        <v>353</v>
      </c>
      <c r="D2076" t="s">
        <v>32</v>
      </c>
      <c r="E2076" t="s">
        <v>354</v>
      </c>
      <c r="F2076" t="s">
        <v>355</v>
      </c>
      <c r="G2076">
        <v>106</v>
      </c>
      <c r="H2076">
        <v>0</v>
      </c>
      <c r="I2076">
        <v>6</v>
      </c>
      <c r="J2076">
        <v>0</v>
      </c>
      <c r="K2076">
        <v>3</v>
      </c>
      <c r="L2076">
        <v>0</v>
      </c>
      <c r="M2076">
        <v>121</v>
      </c>
      <c r="N2076" s="2">
        <v>0</v>
      </c>
      <c r="O2076" s="2">
        <v>2.7752293577981653E-2</v>
      </c>
      <c r="P2076">
        <v>55</v>
      </c>
      <c r="Q2076" s="2">
        <v>1.2808570097810898E-2</v>
      </c>
      <c r="R2076">
        <v>4360</v>
      </c>
      <c r="S2076">
        <v>4294</v>
      </c>
      <c r="T2076">
        <v>3246</v>
      </c>
      <c r="U2076">
        <v>16</v>
      </c>
      <c r="V2076">
        <v>178</v>
      </c>
      <c r="W2076">
        <v>122</v>
      </c>
      <c r="X2076">
        <v>732</v>
      </c>
      <c r="Y2076">
        <v>46</v>
      </c>
      <c r="Z2076">
        <v>3</v>
      </c>
      <c r="AA2076">
        <v>0</v>
      </c>
      <c r="AB2076">
        <v>0</v>
      </c>
      <c r="AC2076">
        <v>0</v>
      </c>
      <c r="AD2076">
        <v>3306</v>
      </c>
      <c r="AE2076">
        <v>13</v>
      </c>
      <c r="AF2076">
        <v>184</v>
      </c>
      <c r="AG2076">
        <v>122</v>
      </c>
      <c r="AH2076">
        <v>735</v>
      </c>
      <c r="AI2076" s="3">
        <v>3.2062915910465818E-2</v>
      </c>
      <c r="AJ2076" s="3">
        <v>0</v>
      </c>
      <c r="AK2076" s="3">
        <v>3.2608695652173912E-2</v>
      </c>
      <c r="AL2076" s="3">
        <v>0</v>
      </c>
      <c r="AM2076" s="3">
        <v>4.0816326530612249E-3</v>
      </c>
      <c r="AN2076" s="2">
        <f t="shared" si="70"/>
        <v>2.7752293577981653E-2</v>
      </c>
      <c r="AO2076" s="2">
        <v>0.24174311926605505</v>
      </c>
      <c r="AP2076">
        <f t="shared" si="71"/>
        <v>121</v>
      </c>
    </row>
    <row r="2077" spans="1:42" ht="16.5" hidden="1" customHeight="1" x14ac:dyDescent="0.25">
      <c r="A2077" s="4" t="s">
        <v>798</v>
      </c>
      <c r="B2077" t="s">
        <v>747</v>
      </c>
      <c r="D2077" t="s">
        <v>32</v>
      </c>
      <c r="E2077" t="s">
        <v>144</v>
      </c>
      <c r="F2077" t="s">
        <v>748</v>
      </c>
      <c r="G2077">
        <v>69</v>
      </c>
      <c r="H2077">
        <v>0</v>
      </c>
      <c r="I2077">
        <v>0</v>
      </c>
      <c r="J2077">
        <v>47</v>
      </c>
      <c r="K2077">
        <v>0</v>
      </c>
      <c r="L2077">
        <v>3</v>
      </c>
      <c r="M2077">
        <v>117</v>
      </c>
      <c r="N2077" s="2">
        <v>5.9405940594059407E-3</v>
      </c>
      <c r="O2077" s="2">
        <v>0.23168316831683169</v>
      </c>
      <c r="P2077">
        <v>28</v>
      </c>
      <c r="Q2077" s="2">
        <v>6.7796610169491525E-2</v>
      </c>
      <c r="R2077">
        <v>505</v>
      </c>
      <c r="S2077">
        <v>413</v>
      </c>
      <c r="T2077">
        <v>295</v>
      </c>
      <c r="U2077">
        <v>2</v>
      </c>
      <c r="V2077">
        <v>5</v>
      </c>
      <c r="W2077">
        <v>103</v>
      </c>
      <c r="X2077">
        <v>8</v>
      </c>
      <c r="Y2077">
        <v>20</v>
      </c>
      <c r="Z2077">
        <v>0</v>
      </c>
      <c r="AA2077">
        <v>0</v>
      </c>
      <c r="AB2077">
        <v>3</v>
      </c>
      <c r="AC2077">
        <v>0</v>
      </c>
      <c r="AD2077">
        <v>344</v>
      </c>
      <c r="AE2077">
        <v>2</v>
      </c>
      <c r="AF2077">
        <v>5</v>
      </c>
      <c r="AG2077">
        <v>147</v>
      </c>
      <c r="AH2077">
        <v>8</v>
      </c>
      <c r="AI2077" s="3">
        <v>0.2005813953488372</v>
      </c>
      <c r="AJ2077" s="3">
        <v>0</v>
      </c>
      <c r="AK2077" s="3">
        <v>0</v>
      </c>
      <c r="AL2077" s="3">
        <v>0.31972789115646261</v>
      </c>
      <c r="AM2077" s="3">
        <v>0</v>
      </c>
      <c r="AN2077" s="2">
        <f t="shared" si="70"/>
        <v>0.23762376237623764</v>
      </c>
      <c r="AO2077" s="2">
        <v>0.3201581027667984</v>
      </c>
      <c r="AP2077">
        <f t="shared" si="71"/>
        <v>120</v>
      </c>
    </row>
    <row r="2078" spans="1:42" ht="16.5" hidden="1" customHeight="1" x14ac:dyDescent="0.25">
      <c r="A2078" s="4" t="s">
        <v>799</v>
      </c>
      <c r="B2078" s="1" t="s">
        <v>751</v>
      </c>
      <c r="D2078" t="s">
        <v>32</v>
      </c>
      <c r="E2078" t="s">
        <v>752</v>
      </c>
      <c r="F2078" t="s">
        <v>753</v>
      </c>
      <c r="G2078">
        <v>90</v>
      </c>
      <c r="H2078">
        <v>25</v>
      </c>
      <c r="I2078">
        <v>0</v>
      </c>
      <c r="J2078">
        <v>0</v>
      </c>
      <c r="K2078">
        <v>0</v>
      </c>
      <c r="L2078">
        <v>115</v>
      </c>
      <c r="M2078">
        <v>5</v>
      </c>
      <c r="N2078" s="2">
        <v>0.19930675909878684</v>
      </c>
      <c r="O2078" s="2">
        <v>8.6655112651646445E-3</v>
      </c>
      <c r="P2078">
        <v>0</v>
      </c>
      <c r="Q2078" s="2">
        <v>0</v>
      </c>
      <c r="R2078">
        <v>577</v>
      </c>
      <c r="S2078">
        <v>457</v>
      </c>
      <c r="T2078">
        <v>345</v>
      </c>
      <c r="U2078">
        <v>93</v>
      </c>
      <c r="V2078">
        <v>6</v>
      </c>
      <c r="W2078">
        <v>2</v>
      </c>
      <c r="X2078">
        <v>11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435</v>
      </c>
      <c r="AE2078">
        <v>118</v>
      </c>
      <c r="AF2078">
        <v>6</v>
      </c>
      <c r="AG2078">
        <v>2</v>
      </c>
      <c r="AH2078">
        <v>11</v>
      </c>
      <c r="AI2078" s="3">
        <v>0.20689655172413793</v>
      </c>
      <c r="AJ2078" s="3">
        <v>0.21186440677966101</v>
      </c>
      <c r="AK2078" s="3">
        <v>0</v>
      </c>
      <c r="AL2078" s="3">
        <v>0</v>
      </c>
      <c r="AM2078" s="3">
        <v>0</v>
      </c>
      <c r="AN2078" s="2">
        <f t="shared" si="70"/>
        <v>0.20797227036395149</v>
      </c>
      <c r="AO2078" s="2">
        <v>0.2395104895104895</v>
      </c>
      <c r="AP2078">
        <f t="shared" si="71"/>
        <v>120</v>
      </c>
    </row>
    <row r="2079" spans="1:42" ht="16.5" hidden="1" customHeight="1" x14ac:dyDescent="0.25">
      <c r="A2079" s="5" t="s">
        <v>793</v>
      </c>
      <c r="B2079" t="s">
        <v>728</v>
      </c>
      <c r="D2079" t="s">
        <v>32</v>
      </c>
      <c r="E2079" t="s">
        <v>144</v>
      </c>
      <c r="F2079" t="s">
        <v>729</v>
      </c>
      <c r="G2079">
        <v>113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120</v>
      </c>
      <c r="N2079" s="2">
        <v>0</v>
      </c>
      <c r="O2079" s="2">
        <v>0.19607843137254902</v>
      </c>
      <c r="P2079">
        <v>15</v>
      </c>
      <c r="Q2079" s="2">
        <v>2.9585798816568046E-2</v>
      </c>
      <c r="R2079">
        <v>612</v>
      </c>
      <c r="S2079">
        <v>507</v>
      </c>
      <c r="T2079">
        <v>473</v>
      </c>
      <c r="U2079">
        <v>7</v>
      </c>
      <c r="V2079">
        <v>4</v>
      </c>
      <c r="W2079">
        <v>8</v>
      </c>
      <c r="X2079">
        <v>15</v>
      </c>
      <c r="Y2079">
        <v>13</v>
      </c>
      <c r="Z2079">
        <v>0</v>
      </c>
      <c r="AA2079">
        <v>0</v>
      </c>
      <c r="AB2079">
        <v>0</v>
      </c>
      <c r="AC2079">
        <v>0</v>
      </c>
      <c r="AD2079">
        <v>573</v>
      </c>
      <c r="AE2079">
        <v>7</v>
      </c>
      <c r="AF2079">
        <v>4</v>
      </c>
      <c r="AG2079">
        <v>8</v>
      </c>
      <c r="AH2079">
        <v>15</v>
      </c>
      <c r="AI2079" s="3">
        <v>0.19720767888307156</v>
      </c>
      <c r="AJ2079" s="3">
        <v>0</v>
      </c>
      <c r="AK2079" s="3">
        <v>0</v>
      </c>
      <c r="AL2079" s="3">
        <v>0</v>
      </c>
      <c r="AM2079" s="3">
        <v>0</v>
      </c>
      <c r="AN2079" s="2">
        <f t="shared" si="70"/>
        <v>0.19607843137254902</v>
      </c>
      <c r="AO2079" s="2">
        <v>5.6013179571663921E-2</v>
      </c>
      <c r="AP2079">
        <f t="shared" si="71"/>
        <v>120</v>
      </c>
    </row>
    <row r="2080" spans="1:42" ht="16.5" hidden="1" customHeight="1" x14ac:dyDescent="0.25">
      <c r="A2080" s="5" t="s">
        <v>790</v>
      </c>
      <c r="B2080" t="s">
        <v>728</v>
      </c>
      <c r="D2080" t="s">
        <v>32</v>
      </c>
      <c r="E2080" t="s">
        <v>144</v>
      </c>
      <c r="F2080" t="s">
        <v>729</v>
      </c>
      <c r="G2080">
        <v>115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120</v>
      </c>
      <c r="N2080" s="2">
        <v>0</v>
      </c>
      <c r="O2080" s="2">
        <v>0.1941747572815534</v>
      </c>
      <c r="P2080">
        <v>17</v>
      </c>
      <c r="Q2080" s="2">
        <v>3.3009708737864081E-2</v>
      </c>
      <c r="R2080">
        <v>618</v>
      </c>
      <c r="S2080">
        <v>515</v>
      </c>
      <c r="T2080">
        <v>496</v>
      </c>
      <c r="U2080">
        <v>3</v>
      </c>
      <c r="V2080">
        <v>2</v>
      </c>
      <c r="W2080">
        <v>4</v>
      </c>
      <c r="X2080">
        <v>10</v>
      </c>
      <c r="Y2080">
        <v>13</v>
      </c>
      <c r="Z2080">
        <v>0</v>
      </c>
      <c r="AA2080">
        <v>0</v>
      </c>
      <c r="AB2080">
        <v>0</v>
      </c>
      <c r="AC2080">
        <v>0</v>
      </c>
      <c r="AD2080">
        <v>598</v>
      </c>
      <c r="AE2080">
        <v>3</v>
      </c>
      <c r="AF2080">
        <v>2</v>
      </c>
      <c r="AG2080">
        <v>4</v>
      </c>
      <c r="AH2080">
        <v>10</v>
      </c>
      <c r="AI2080" s="3">
        <v>0.19230769230769232</v>
      </c>
      <c r="AJ2080" s="3">
        <v>0</v>
      </c>
      <c r="AK2080" s="3">
        <v>0</v>
      </c>
      <c r="AL2080" s="3">
        <v>0</v>
      </c>
      <c r="AM2080" s="3">
        <v>0</v>
      </c>
      <c r="AN2080" s="2">
        <f t="shared" si="70"/>
        <v>0.1941747572815534</v>
      </c>
      <c r="AO2080" s="2">
        <v>3.0794165316045379E-2</v>
      </c>
      <c r="AP2080">
        <f t="shared" si="71"/>
        <v>120</v>
      </c>
    </row>
    <row r="2081" spans="1:42" ht="16.5" hidden="1" customHeight="1" x14ac:dyDescent="0.25">
      <c r="A2081" s="4" t="s">
        <v>799</v>
      </c>
      <c r="B2081" t="s">
        <v>664</v>
      </c>
      <c r="D2081" t="s">
        <v>32</v>
      </c>
      <c r="E2081" t="s">
        <v>185</v>
      </c>
      <c r="F2081" t="s">
        <v>665</v>
      </c>
      <c r="G2081">
        <v>114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120</v>
      </c>
      <c r="N2081" s="2">
        <v>0</v>
      </c>
      <c r="O2081" s="2">
        <v>0.17569546120058566</v>
      </c>
      <c r="P2081">
        <v>42</v>
      </c>
      <c r="Q2081" s="2">
        <v>6.9421487603305784E-2</v>
      </c>
      <c r="R2081">
        <v>683</v>
      </c>
      <c r="S2081">
        <v>605</v>
      </c>
      <c r="T2081">
        <v>587</v>
      </c>
      <c r="U2081">
        <v>0</v>
      </c>
      <c r="V2081">
        <v>6</v>
      </c>
      <c r="W2081">
        <v>4</v>
      </c>
      <c r="X2081">
        <v>8</v>
      </c>
      <c r="Y2081">
        <v>41</v>
      </c>
      <c r="Z2081">
        <v>0</v>
      </c>
      <c r="AA2081">
        <v>0</v>
      </c>
      <c r="AB2081">
        <v>0</v>
      </c>
      <c r="AC2081">
        <v>0</v>
      </c>
      <c r="AD2081">
        <v>660</v>
      </c>
      <c r="AE2081">
        <v>0</v>
      </c>
      <c r="AF2081">
        <v>6</v>
      </c>
      <c r="AG2081">
        <v>4</v>
      </c>
      <c r="AH2081">
        <v>8</v>
      </c>
      <c r="AI2081" s="3">
        <v>0.17272727272727273</v>
      </c>
      <c r="AJ2081" s="3">
        <v>0</v>
      </c>
      <c r="AK2081" s="3">
        <v>0</v>
      </c>
      <c r="AL2081" s="3">
        <v>0</v>
      </c>
      <c r="AM2081" s="3">
        <v>0</v>
      </c>
      <c r="AN2081" s="2">
        <f t="shared" si="70"/>
        <v>0.17569546120058566</v>
      </c>
      <c r="AO2081" s="2">
        <v>2.6548672566371681E-2</v>
      </c>
      <c r="AP2081">
        <f t="shared" si="71"/>
        <v>120</v>
      </c>
    </row>
    <row r="2082" spans="1:42" ht="16.5" hidden="1" customHeight="1" x14ac:dyDescent="0.25">
      <c r="A2082" s="5" t="s">
        <v>794</v>
      </c>
      <c r="B2082" s="1" t="s">
        <v>316</v>
      </c>
      <c r="D2082" t="s">
        <v>32</v>
      </c>
      <c r="E2082" t="s">
        <v>317</v>
      </c>
      <c r="F2082" t="s">
        <v>318</v>
      </c>
      <c r="G2082">
        <v>28</v>
      </c>
      <c r="H2082">
        <v>85</v>
      </c>
      <c r="I2082">
        <v>0</v>
      </c>
      <c r="J2082">
        <v>0</v>
      </c>
      <c r="K2082">
        <v>0</v>
      </c>
      <c r="L2082">
        <v>85</v>
      </c>
      <c r="M2082">
        <v>35</v>
      </c>
      <c r="N2082" s="2">
        <v>0.12056737588652482</v>
      </c>
      <c r="O2082" s="2">
        <v>4.9645390070921988E-2</v>
      </c>
      <c r="P2082">
        <v>32</v>
      </c>
      <c r="Q2082" s="2">
        <v>5.1863857374392218E-2</v>
      </c>
      <c r="R2082">
        <v>705</v>
      </c>
      <c r="S2082">
        <v>617</v>
      </c>
      <c r="T2082">
        <v>196</v>
      </c>
      <c r="U2082">
        <v>417</v>
      </c>
      <c r="V2082">
        <v>2</v>
      </c>
      <c r="W2082">
        <v>2</v>
      </c>
      <c r="X2082">
        <v>0</v>
      </c>
      <c r="Y2082">
        <v>11</v>
      </c>
      <c r="Z2082">
        <v>15</v>
      </c>
      <c r="AA2082">
        <v>0</v>
      </c>
      <c r="AB2082">
        <v>0</v>
      </c>
      <c r="AC2082">
        <v>0</v>
      </c>
      <c r="AD2082">
        <v>213</v>
      </c>
      <c r="AE2082">
        <v>487</v>
      </c>
      <c r="AF2082">
        <v>2</v>
      </c>
      <c r="AG2082">
        <v>2</v>
      </c>
      <c r="AH2082">
        <v>0</v>
      </c>
      <c r="AI2082" s="3">
        <v>0.13145539906103287</v>
      </c>
      <c r="AJ2082" s="3">
        <v>0.17453798767967146</v>
      </c>
      <c r="AK2082" s="3">
        <v>0</v>
      </c>
      <c r="AL2082" s="3">
        <v>0</v>
      </c>
      <c r="AM2082" s="3">
        <v>0</v>
      </c>
      <c r="AN2082" s="2">
        <f t="shared" si="70"/>
        <v>0.1702127659574468</v>
      </c>
      <c r="AO2082" s="2">
        <v>0.69744318181818177</v>
      </c>
      <c r="AP2082">
        <f t="shared" si="71"/>
        <v>120</v>
      </c>
    </row>
    <row r="2083" spans="1:42" ht="16.5" hidden="1" customHeight="1" x14ac:dyDescent="0.25">
      <c r="A2083" s="4" t="s">
        <v>801</v>
      </c>
      <c r="B2083" t="s">
        <v>768</v>
      </c>
      <c r="D2083" t="s">
        <v>32</v>
      </c>
      <c r="E2083" t="s">
        <v>305</v>
      </c>
      <c r="F2083" t="s">
        <v>769</v>
      </c>
      <c r="G2083">
        <v>108</v>
      </c>
      <c r="H2083">
        <v>0</v>
      </c>
      <c r="I2083">
        <v>0</v>
      </c>
      <c r="J2083">
        <v>3</v>
      </c>
      <c r="K2083">
        <v>3</v>
      </c>
      <c r="L2083">
        <v>0</v>
      </c>
      <c r="M2083">
        <v>120</v>
      </c>
      <c r="N2083" s="2">
        <v>0</v>
      </c>
      <c r="O2083" s="2">
        <v>0.14962593516209477</v>
      </c>
      <c r="P2083">
        <v>87</v>
      </c>
      <c r="Q2083" s="2">
        <v>0.11313394018205461</v>
      </c>
      <c r="R2083">
        <v>802</v>
      </c>
      <c r="S2083">
        <v>769</v>
      </c>
      <c r="T2083">
        <v>622</v>
      </c>
      <c r="U2083">
        <v>3</v>
      </c>
      <c r="V2083">
        <v>3</v>
      </c>
      <c r="W2083">
        <v>113</v>
      </c>
      <c r="X2083">
        <v>28</v>
      </c>
      <c r="Y2083">
        <v>47</v>
      </c>
      <c r="Z2083">
        <v>0</v>
      </c>
      <c r="AA2083">
        <v>0</v>
      </c>
      <c r="AB2083">
        <v>37</v>
      </c>
      <c r="AC2083">
        <v>0</v>
      </c>
      <c r="AD2083">
        <v>683</v>
      </c>
      <c r="AE2083">
        <v>3</v>
      </c>
      <c r="AF2083">
        <v>3</v>
      </c>
      <c r="AG2083">
        <v>79</v>
      </c>
      <c r="AH2083">
        <v>31</v>
      </c>
      <c r="AI2083" s="3">
        <v>0.15812591508052709</v>
      </c>
      <c r="AJ2083" s="3">
        <v>0</v>
      </c>
      <c r="AK2083" s="3">
        <v>0</v>
      </c>
      <c r="AL2083" s="3">
        <v>3.7974683544303799E-2</v>
      </c>
      <c r="AM2083" s="3">
        <v>9.6774193548387094E-2</v>
      </c>
      <c r="AN2083" s="2">
        <f t="shared" si="70"/>
        <v>0.14962593516209477</v>
      </c>
      <c r="AO2083" s="2">
        <v>0.14518147684605756</v>
      </c>
      <c r="AP2083">
        <f t="shared" si="71"/>
        <v>120</v>
      </c>
    </row>
    <row r="2084" spans="1:42" ht="16.5" hidden="1" customHeight="1" x14ac:dyDescent="0.25">
      <c r="A2084" s="4">
        <v>2011</v>
      </c>
      <c r="B2084" s="1" t="s">
        <v>497</v>
      </c>
      <c r="D2084" t="s">
        <v>32</v>
      </c>
      <c r="E2084" t="s">
        <v>498</v>
      </c>
      <c r="F2084" t="s">
        <v>499</v>
      </c>
      <c r="G2084">
        <v>112</v>
      </c>
      <c r="H2084">
        <v>0</v>
      </c>
      <c r="I2084">
        <v>0</v>
      </c>
      <c r="J2084">
        <v>0</v>
      </c>
      <c r="K2084">
        <v>0</v>
      </c>
      <c r="L2084">
        <v>4</v>
      </c>
      <c r="M2084">
        <v>116</v>
      </c>
      <c r="N2084" s="2">
        <v>4.5766590389016018E-3</v>
      </c>
      <c r="O2084" s="2">
        <v>0.13272311212814644</v>
      </c>
      <c r="P2084">
        <v>252</v>
      </c>
      <c r="Q2084" s="2">
        <v>0.25049701789264411</v>
      </c>
      <c r="R2084">
        <v>874</v>
      </c>
      <c r="S2084">
        <v>1006</v>
      </c>
      <c r="T2084">
        <v>995</v>
      </c>
      <c r="U2084">
        <v>5</v>
      </c>
      <c r="V2084">
        <v>0</v>
      </c>
      <c r="W2084">
        <v>2</v>
      </c>
      <c r="X2084">
        <v>4</v>
      </c>
      <c r="Y2084">
        <v>251</v>
      </c>
      <c r="Z2084">
        <v>0</v>
      </c>
      <c r="AA2084">
        <v>0</v>
      </c>
      <c r="AB2084">
        <v>0</v>
      </c>
      <c r="AC2084">
        <v>0</v>
      </c>
      <c r="AD2084">
        <v>856</v>
      </c>
      <c r="AE2084">
        <v>5</v>
      </c>
      <c r="AF2084">
        <v>0</v>
      </c>
      <c r="AG2084">
        <v>2</v>
      </c>
      <c r="AH2084">
        <v>4</v>
      </c>
      <c r="AI2084" s="3">
        <v>0.13084112149532709</v>
      </c>
      <c r="AJ2084" s="3">
        <v>0</v>
      </c>
      <c r="AK2084" s="3">
        <v>0</v>
      </c>
      <c r="AL2084" s="3">
        <v>0</v>
      </c>
      <c r="AM2084" s="3">
        <v>0</v>
      </c>
      <c r="AN2084" s="2">
        <f t="shared" si="70"/>
        <v>0.13729977116704806</v>
      </c>
      <c r="AO2084" s="2">
        <v>1.2687427912341407E-2</v>
      </c>
      <c r="AP2084">
        <f t="shared" si="71"/>
        <v>120</v>
      </c>
    </row>
    <row r="2085" spans="1:42" ht="16.5" hidden="1" customHeight="1" x14ac:dyDescent="0.25">
      <c r="A2085" s="5" t="s">
        <v>790</v>
      </c>
      <c r="B2085" s="1" t="s">
        <v>340</v>
      </c>
      <c r="D2085" t="s">
        <v>32</v>
      </c>
      <c r="E2085" t="s">
        <v>336</v>
      </c>
      <c r="F2085" t="s">
        <v>341</v>
      </c>
      <c r="G2085">
        <v>115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120</v>
      </c>
      <c r="N2085" s="2">
        <v>0</v>
      </c>
      <c r="O2085" s="2">
        <v>0.133630289532294</v>
      </c>
      <c r="P2085">
        <v>47</v>
      </c>
      <c r="Q2085" s="2">
        <v>5.6969696969696969E-2</v>
      </c>
      <c r="R2085">
        <v>898</v>
      </c>
      <c r="S2085">
        <v>825</v>
      </c>
      <c r="T2085">
        <v>628</v>
      </c>
      <c r="U2085">
        <v>169</v>
      </c>
      <c r="V2085">
        <v>15</v>
      </c>
      <c r="W2085">
        <v>9</v>
      </c>
      <c r="X2085">
        <v>4</v>
      </c>
      <c r="Y2085">
        <v>29</v>
      </c>
      <c r="Z2085">
        <v>14</v>
      </c>
      <c r="AA2085">
        <v>0</v>
      </c>
      <c r="AB2085">
        <v>0</v>
      </c>
      <c r="AC2085">
        <v>0</v>
      </c>
      <c r="AD2085">
        <v>714</v>
      </c>
      <c r="AE2085">
        <v>155</v>
      </c>
      <c r="AF2085">
        <v>15</v>
      </c>
      <c r="AG2085">
        <v>9</v>
      </c>
      <c r="AH2085">
        <v>4</v>
      </c>
      <c r="AI2085" s="3">
        <v>0.16106442577030813</v>
      </c>
      <c r="AJ2085" s="3">
        <v>0</v>
      </c>
      <c r="AK2085" s="3">
        <v>0</v>
      </c>
      <c r="AL2085" s="3">
        <v>0</v>
      </c>
      <c r="AM2085" s="3">
        <v>0</v>
      </c>
      <c r="AN2085" s="2">
        <f t="shared" si="70"/>
        <v>0.133630289532294</v>
      </c>
      <c r="AO2085" s="2">
        <v>0.20401337792642141</v>
      </c>
      <c r="AP2085">
        <f t="shared" si="71"/>
        <v>120</v>
      </c>
    </row>
    <row r="2086" spans="1:42" ht="16.5" hidden="1" customHeight="1" x14ac:dyDescent="0.25">
      <c r="A2086" s="4" t="s">
        <v>798</v>
      </c>
      <c r="B2086" t="s">
        <v>624</v>
      </c>
      <c r="D2086" t="s">
        <v>32</v>
      </c>
      <c r="E2086" t="s">
        <v>297</v>
      </c>
      <c r="F2086" t="s">
        <v>625</v>
      </c>
      <c r="G2086">
        <v>106</v>
      </c>
      <c r="H2086">
        <v>0</v>
      </c>
      <c r="I2086">
        <v>0</v>
      </c>
      <c r="J2086">
        <v>0</v>
      </c>
      <c r="K2086">
        <v>0</v>
      </c>
      <c r="L2086">
        <v>16</v>
      </c>
      <c r="M2086">
        <v>104</v>
      </c>
      <c r="N2086" s="2">
        <v>1.641025641025641E-2</v>
      </c>
      <c r="O2086" s="2">
        <v>0.10666666666666667</v>
      </c>
      <c r="P2086">
        <v>31</v>
      </c>
      <c r="Q2086" s="2">
        <v>3.4988713318284424E-2</v>
      </c>
      <c r="R2086">
        <v>975</v>
      </c>
      <c r="S2086">
        <v>886</v>
      </c>
      <c r="T2086">
        <v>828</v>
      </c>
      <c r="U2086">
        <v>11</v>
      </c>
      <c r="V2086">
        <v>8</v>
      </c>
      <c r="W2086">
        <v>7</v>
      </c>
      <c r="X2086">
        <v>32</v>
      </c>
      <c r="Y2086">
        <v>30</v>
      </c>
      <c r="Z2086">
        <v>0</v>
      </c>
      <c r="AA2086">
        <v>0</v>
      </c>
      <c r="AB2086">
        <v>0</v>
      </c>
      <c r="AC2086">
        <v>0</v>
      </c>
      <c r="AD2086">
        <v>904</v>
      </c>
      <c r="AE2086">
        <v>11</v>
      </c>
      <c r="AF2086">
        <v>8</v>
      </c>
      <c r="AG2086">
        <v>7</v>
      </c>
      <c r="AH2086">
        <v>32</v>
      </c>
      <c r="AI2086" s="3">
        <v>0.11725663716814159</v>
      </c>
      <c r="AJ2086" s="3">
        <v>0</v>
      </c>
      <c r="AK2086" s="3">
        <v>0</v>
      </c>
      <c r="AL2086" s="3">
        <v>0</v>
      </c>
      <c r="AM2086" s="3">
        <v>0</v>
      </c>
      <c r="AN2086" s="2">
        <f t="shared" si="70"/>
        <v>0.12307692307692308</v>
      </c>
      <c r="AO2086" s="2">
        <v>6.0291060291060294E-2</v>
      </c>
      <c r="AP2086">
        <f t="shared" si="71"/>
        <v>120</v>
      </c>
    </row>
    <row r="2087" spans="1:42" ht="16.5" hidden="1" customHeight="1" x14ac:dyDescent="0.25">
      <c r="A2087" s="4" t="s">
        <v>797</v>
      </c>
      <c r="B2087" s="1" t="s">
        <v>572</v>
      </c>
      <c r="D2087" t="s">
        <v>32</v>
      </c>
      <c r="E2087" t="s">
        <v>568</v>
      </c>
      <c r="F2087" t="s">
        <v>573</v>
      </c>
      <c r="G2087">
        <v>81</v>
      </c>
      <c r="H2087">
        <v>0</v>
      </c>
      <c r="I2087">
        <v>0</v>
      </c>
      <c r="J2087">
        <v>0</v>
      </c>
      <c r="K2087">
        <v>28</v>
      </c>
      <c r="L2087">
        <v>3</v>
      </c>
      <c r="M2087">
        <v>117</v>
      </c>
      <c r="N2087" s="2">
        <v>2.6785714285714286E-3</v>
      </c>
      <c r="O2087" s="2">
        <v>0.10446428571428572</v>
      </c>
      <c r="P2087">
        <v>43</v>
      </c>
      <c r="Q2087" s="2">
        <v>4.1227229146692232E-2</v>
      </c>
      <c r="R2087">
        <v>1120</v>
      </c>
      <c r="S2087">
        <v>1043</v>
      </c>
      <c r="T2087">
        <v>603</v>
      </c>
      <c r="U2087">
        <v>3</v>
      </c>
      <c r="V2087">
        <v>10</v>
      </c>
      <c r="W2087">
        <v>8</v>
      </c>
      <c r="X2087">
        <v>419</v>
      </c>
      <c r="Y2087">
        <v>34</v>
      </c>
      <c r="Z2087">
        <v>0</v>
      </c>
      <c r="AA2087">
        <v>0</v>
      </c>
      <c r="AB2087">
        <v>0</v>
      </c>
      <c r="AC2087">
        <v>0</v>
      </c>
      <c r="AD2087">
        <v>650</v>
      </c>
      <c r="AE2087">
        <v>3</v>
      </c>
      <c r="AF2087">
        <v>10</v>
      </c>
      <c r="AG2087">
        <v>8</v>
      </c>
      <c r="AH2087">
        <v>447</v>
      </c>
      <c r="AI2087" s="3">
        <v>0.12461538461538461</v>
      </c>
      <c r="AJ2087" s="3">
        <v>0</v>
      </c>
      <c r="AK2087" s="3">
        <v>0</v>
      </c>
      <c r="AL2087" s="3">
        <v>0</v>
      </c>
      <c r="AM2087" s="3">
        <v>6.2639821029082776E-2</v>
      </c>
      <c r="AN2087" s="2">
        <f t="shared" si="70"/>
        <v>0.10714285714285715</v>
      </c>
      <c r="AO2087" s="2">
        <v>0.41860465116279072</v>
      </c>
      <c r="AP2087">
        <f t="shared" si="71"/>
        <v>120</v>
      </c>
    </row>
    <row r="2088" spans="1:42" ht="16.5" hidden="1" customHeight="1" x14ac:dyDescent="0.25">
      <c r="A2088" s="5" t="s">
        <v>794</v>
      </c>
      <c r="B2088" t="s">
        <v>640</v>
      </c>
      <c r="D2088" t="s">
        <v>32</v>
      </c>
      <c r="E2088" t="s">
        <v>408</v>
      </c>
      <c r="F2088" t="s">
        <v>641</v>
      </c>
      <c r="G2088">
        <v>89</v>
      </c>
      <c r="H2088">
        <v>23</v>
      </c>
      <c r="I2088">
        <v>3</v>
      </c>
      <c r="J2088">
        <v>0</v>
      </c>
      <c r="K2088">
        <v>0</v>
      </c>
      <c r="L2088">
        <v>23</v>
      </c>
      <c r="M2088">
        <v>97</v>
      </c>
      <c r="N2088" s="2">
        <v>2.006980802792321E-2</v>
      </c>
      <c r="O2088" s="2">
        <v>8.464223385689354E-2</v>
      </c>
      <c r="P2088">
        <v>1</v>
      </c>
      <c r="Q2088" s="2">
        <v>9.7370983446932818E-4</v>
      </c>
      <c r="R2088">
        <v>1146</v>
      </c>
      <c r="S2088">
        <v>1027</v>
      </c>
      <c r="T2088">
        <v>868</v>
      </c>
      <c r="U2088">
        <v>108</v>
      </c>
      <c r="V2088">
        <v>18</v>
      </c>
      <c r="W2088">
        <v>12</v>
      </c>
      <c r="X2088">
        <v>21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957</v>
      </c>
      <c r="AE2088">
        <v>131</v>
      </c>
      <c r="AF2088">
        <v>21</v>
      </c>
      <c r="AG2088">
        <v>12</v>
      </c>
      <c r="AH2088">
        <v>21</v>
      </c>
      <c r="AI2088" s="3">
        <v>9.299895506792058E-2</v>
      </c>
      <c r="AJ2088" s="3">
        <v>0.17557251908396945</v>
      </c>
      <c r="AK2088" s="3">
        <v>0.14285714285714285</v>
      </c>
      <c r="AL2088" s="3">
        <v>0</v>
      </c>
      <c r="AM2088" s="3">
        <v>0</v>
      </c>
      <c r="AN2088" s="2">
        <f t="shared" si="70"/>
        <v>0.10471204188481675</v>
      </c>
      <c r="AO2088" s="2">
        <v>0.16199649737302976</v>
      </c>
      <c r="AP2088">
        <f t="shared" si="71"/>
        <v>120</v>
      </c>
    </row>
    <row r="2089" spans="1:42" ht="16.5" hidden="1" customHeight="1" x14ac:dyDescent="0.25">
      <c r="A2089" s="4" t="s">
        <v>801</v>
      </c>
      <c r="B2089" s="1" t="s">
        <v>230</v>
      </c>
      <c r="C2089" t="s">
        <v>36</v>
      </c>
      <c r="D2089" t="s">
        <v>43</v>
      </c>
      <c r="E2089" t="s">
        <v>38</v>
      </c>
      <c r="F2089" t="s">
        <v>231</v>
      </c>
      <c r="G2089">
        <v>55</v>
      </c>
      <c r="H2089">
        <v>0</v>
      </c>
      <c r="I2089">
        <v>24</v>
      </c>
      <c r="J2089">
        <v>10</v>
      </c>
      <c r="K2089">
        <v>17</v>
      </c>
      <c r="L2089">
        <v>36</v>
      </c>
      <c r="M2089">
        <v>84</v>
      </c>
      <c r="N2089" s="2">
        <v>2.5052192066805846E-2</v>
      </c>
      <c r="O2089" s="2">
        <v>5.845511482254697E-2</v>
      </c>
      <c r="P2089">
        <v>536</v>
      </c>
      <c r="Q2089" s="2">
        <v>0.2892606583917971</v>
      </c>
      <c r="R2089">
        <v>1437</v>
      </c>
      <c r="S2089">
        <v>1853</v>
      </c>
      <c r="T2089">
        <v>1292</v>
      </c>
      <c r="U2089">
        <v>19</v>
      </c>
      <c r="V2089">
        <v>201</v>
      </c>
      <c r="W2089">
        <v>182</v>
      </c>
      <c r="X2089">
        <v>159</v>
      </c>
      <c r="Y2089">
        <v>384</v>
      </c>
      <c r="Z2089">
        <v>3</v>
      </c>
      <c r="AA2089">
        <v>44</v>
      </c>
      <c r="AB2089">
        <v>35</v>
      </c>
      <c r="AC2089">
        <v>49</v>
      </c>
      <c r="AD2089">
        <v>963</v>
      </c>
      <c r="AE2089">
        <v>16</v>
      </c>
      <c r="AF2089">
        <v>181</v>
      </c>
      <c r="AG2089">
        <v>157</v>
      </c>
      <c r="AH2089">
        <v>127</v>
      </c>
      <c r="AI2089" s="3">
        <v>5.7113187954309447E-2</v>
      </c>
      <c r="AJ2089" s="3">
        <v>0</v>
      </c>
      <c r="AK2089" s="3">
        <v>0.13259668508287292</v>
      </c>
      <c r="AL2089" s="3">
        <v>6.3694267515923567E-2</v>
      </c>
      <c r="AM2089" s="3">
        <v>0.13385826771653545</v>
      </c>
      <c r="AN2089" s="2">
        <f t="shared" si="70"/>
        <v>8.3507306889352817E-2</v>
      </c>
      <c r="AO2089" s="2">
        <v>0.33310249307479223</v>
      </c>
      <c r="AP2089">
        <f t="shared" si="71"/>
        <v>120</v>
      </c>
    </row>
    <row r="2090" spans="1:42" ht="16.5" hidden="1" customHeight="1" x14ac:dyDescent="0.25">
      <c r="A2090" s="5" t="s">
        <v>790</v>
      </c>
      <c r="B2090" s="1" t="s">
        <v>112</v>
      </c>
      <c r="C2090" t="s">
        <v>36</v>
      </c>
      <c r="D2090" t="s">
        <v>43</v>
      </c>
      <c r="E2090" t="s">
        <v>108</v>
      </c>
      <c r="F2090" t="s">
        <v>113</v>
      </c>
      <c r="G2090">
        <v>110</v>
      </c>
      <c r="H2090">
        <v>0</v>
      </c>
      <c r="I2090">
        <v>0</v>
      </c>
      <c r="J2090">
        <v>0</v>
      </c>
      <c r="K2090">
        <v>4</v>
      </c>
      <c r="L2090">
        <v>0</v>
      </c>
      <c r="M2090">
        <v>120</v>
      </c>
      <c r="N2090" s="2">
        <v>0</v>
      </c>
      <c r="O2090" s="2">
        <v>8.1577158395649219E-2</v>
      </c>
      <c r="P2090">
        <v>176</v>
      </c>
      <c r="Q2090" s="2">
        <v>0.11525867714472822</v>
      </c>
      <c r="R2090">
        <v>1471</v>
      </c>
      <c r="S2090">
        <v>1527</v>
      </c>
      <c r="T2090">
        <v>1448</v>
      </c>
      <c r="U2090">
        <v>10</v>
      </c>
      <c r="V2090">
        <v>15</v>
      </c>
      <c r="W2090">
        <v>32</v>
      </c>
      <c r="X2090">
        <v>22</v>
      </c>
      <c r="Y2090">
        <v>169</v>
      </c>
      <c r="Z2090">
        <v>0</v>
      </c>
      <c r="AA2090">
        <v>0</v>
      </c>
      <c r="AB2090">
        <v>0</v>
      </c>
      <c r="AC2090">
        <v>0</v>
      </c>
      <c r="AD2090">
        <v>1389</v>
      </c>
      <c r="AE2090">
        <v>10</v>
      </c>
      <c r="AF2090">
        <v>15</v>
      </c>
      <c r="AG2090">
        <v>32</v>
      </c>
      <c r="AH2090">
        <v>26</v>
      </c>
      <c r="AI2090" s="3">
        <v>7.9193664506839456E-2</v>
      </c>
      <c r="AJ2090" s="3">
        <v>0</v>
      </c>
      <c r="AK2090" s="3">
        <v>0</v>
      </c>
      <c r="AL2090" s="3">
        <v>0</v>
      </c>
      <c r="AM2090" s="3">
        <v>0.15384615384615385</v>
      </c>
      <c r="AN2090" s="2">
        <f t="shared" si="70"/>
        <v>8.1577158395649219E-2</v>
      </c>
      <c r="AO2090" s="2">
        <v>5.6385869565217392E-2</v>
      </c>
      <c r="AP2090">
        <f t="shared" si="71"/>
        <v>120</v>
      </c>
    </row>
    <row r="2091" spans="1:42" ht="16.5" hidden="1" customHeight="1" x14ac:dyDescent="0.25">
      <c r="A2091" s="5" t="s">
        <v>795</v>
      </c>
      <c r="B2091" s="1" t="s">
        <v>304</v>
      </c>
      <c r="D2091" t="s">
        <v>32</v>
      </c>
      <c r="E2091" t="s">
        <v>305</v>
      </c>
      <c r="F2091" t="s">
        <v>306</v>
      </c>
      <c r="G2091">
        <v>80</v>
      </c>
      <c r="H2091">
        <v>0</v>
      </c>
      <c r="I2091">
        <v>3</v>
      </c>
      <c r="J2091">
        <v>7</v>
      </c>
      <c r="K2091">
        <v>20</v>
      </c>
      <c r="L2091">
        <v>14</v>
      </c>
      <c r="M2091">
        <v>106</v>
      </c>
      <c r="N2091" s="2">
        <v>6.4695009242144181E-3</v>
      </c>
      <c r="O2091" s="2">
        <v>4.8983364140480594E-2</v>
      </c>
      <c r="P2091">
        <v>159</v>
      </c>
      <c r="Q2091" s="2">
        <v>7.2174307762142537E-2</v>
      </c>
      <c r="R2091">
        <v>2164</v>
      </c>
      <c r="S2091">
        <v>2203</v>
      </c>
      <c r="T2091">
        <v>1783</v>
      </c>
      <c r="U2091">
        <v>8</v>
      </c>
      <c r="V2091">
        <v>111</v>
      </c>
      <c r="W2091">
        <v>65</v>
      </c>
      <c r="X2091">
        <v>236</v>
      </c>
      <c r="Y2091">
        <v>145</v>
      </c>
      <c r="Z2091">
        <v>0</v>
      </c>
      <c r="AA2091">
        <v>0</v>
      </c>
      <c r="AB2091">
        <v>0</v>
      </c>
      <c r="AC2091">
        <v>3</v>
      </c>
      <c r="AD2091">
        <v>1718</v>
      </c>
      <c r="AE2091">
        <v>8</v>
      </c>
      <c r="AF2091">
        <v>114</v>
      </c>
      <c r="AG2091">
        <v>72</v>
      </c>
      <c r="AH2091">
        <v>253</v>
      </c>
      <c r="AI2091" s="3">
        <v>4.6565774155995346E-2</v>
      </c>
      <c r="AJ2091" s="3">
        <v>0</v>
      </c>
      <c r="AK2091" s="3">
        <v>2.6315789473684209E-2</v>
      </c>
      <c r="AL2091" s="3">
        <v>9.7222222222222224E-2</v>
      </c>
      <c r="AM2091" s="3">
        <v>7.9051383399209488E-2</v>
      </c>
      <c r="AN2091" s="2">
        <f t="shared" si="70"/>
        <v>5.545286506469501E-2</v>
      </c>
      <c r="AO2091" s="2">
        <v>0.20646651270207853</v>
      </c>
      <c r="AP2091">
        <f t="shared" si="71"/>
        <v>120</v>
      </c>
    </row>
    <row r="2092" spans="1:42" ht="16.5" hidden="1" customHeight="1" x14ac:dyDescent="0.25">
      <c r="A2092" s="4" t="s">
        <v>796</v>
      </c>
      <c r="B2092" s="1" t="s">
        <v>512</v>
      </c>
      <c r="D2092" t="s">
        <v>32</v>
      </c>
      <c r="E2092" t="s">
        <v>498</v>
      </c>
      <c r="F2092" t="s">
        <v>513</v>
      </c>
      <c r="G2092">
        <v>112</v>
      </c>
      <c r="H2092">
        <v>0</v>
      </c>
      <c r="I2092">
        <v>0</v>
      </c>
      <c r="J2092">
        <v>0</v>
      </c>
      <c r="K2092">
        <v>0</v>
      </c>
      <c r="L2092">
        <v>23</v>
      </c>
      <c r="M2092">
        <v>97</v>
      </c>
      <c r="N2092" s="2">
        <v>6.3256325632563256E-3</v>
      </c>
      <c r="O2092" s="2">
        <v>2.6677667766776679E-2</v>
      </c>
      <c r="P2092">
        <v>138</v>
      </c>
      <c r="Q2092" s="2">
        <v>3.7766830870279149E-2</v>
      </c>
      <c r="R2092">
        <v>3636</v>
      </c>
      <c r="S2092">
        <v>3654</v>
      </c>
      <c r="T2092">
        <v>3470</v>
      </c>
      <c r="U2092">
        <v>4</v>
      </c>
      <c r="V2092">
        <v>67</v>
      </c>
      <c r="W2092">
        <v>72</v>
      </c>
      <c r="X2092">
        <v>41</v>
      </c>
      <c r="Y2092">
        <v>119</v>
      </c>
      <c r="Z2092">
        <v>0</v>
      </c>
      <c r="AA2092">
        <v>10</v>
      </c>
      <c r="AB2092">
        <v>0</v>
      </c>
      <c r="AC2092">
        <v>0</v>
      </c>
      <c r="AD2092">
        <v>3463</v>
      </c>
      <c r="AE2092">
        <v>4</v>
      </c>
      <c r="AF2092">
        <v>57</v>
      </c>
      <c r="AG2092">
        <v>72</v>
      </c>
      <c r="AH2092">
        <v>41</v>
      </c>
      <c r="AI2092" s="3">
        <v>3.2341900086630092E-2</v>
      </c>
      <c r="AJ2092" s="3">
        <v>0</v>
      </c>
      <c r="AK2092" s="3">
        <v>0</v>
      </c>
      <c r="AL2092" s="3">
        <v>0</v>
      </c>
      <c r="AM2092" s="3">
        <v>0</v>
      </c>
      <c r="AN2092" s="2">
        <f t="shared" si="70"/>
        <v>3.3003300330033007E-2</v>
      </c>
      <c r="AO2092" s="2">
        <v>4.7841627715149847E-2</v>
      </c>
      <c r="AP2092">
        <f t="shared" si="71"/>
        <v>120</v>
      </c>
    </row>
    <row r="2093" spans="1:42" ht="16.5" hidden="1" customHeight="1" x14ac:dyDescent="0.25">
      <c r="A2093" s="5" t="s">
        <v>802</v>
      </c>
      <c r="B2093" s="1" t="s">
        <v>167</v>
      </c>
      <c r="C2093" t="s">
        <v>36</v>
      </c>
      <c r="D2093" t="s">
        <v>43</v>
      </c>
      <c r="E2093" t="s">
        <v>44</v>
      </c>
      <c r="F2093" t="s">
        <v>168</v>
      </c>
      <c r="G2093">
        <v>101</v>
      </c>
      <c r="H2093">
        <v>0</v>
      </c>
      <c r="I2093">
        <v>3</v>
      </c>
      <c r="J2093">
        <v>3</v>
      </c>
      <c r="K2093">
        <v>9</v>
      </c>
      <c r="L2093">
        <v>6</v>
      </c>
      <c r="M2093">
        <v>114</v>
      </c>
      <c r="N2093" s="2">
        <v>1.4506769825918763E-3</v>
      </c>
      <c r="O2093" s="2">
        <v>2.7562862669245649E-2</v>
      </c>
      <c r="P2093">
        <v>31</v>
      </c>
      <c r="Q2093" s="2">
        <v>7.6599950580677045E-3</v>
      </c>
      <c r="R2093">
        <v>4136</v>
      </c>
      <c r="S2093">
        <v>4047</v>
      </c>
      <c r="T2093">
        <v>3571</v>
      </c>
      <c r="U2093">
        <v>16</v>
      </c>
      <c r="V2093">
        <v>170</v>
      </c>
      <c r="W2093">
        <v>86</v>
      </c>
      <c r="X2093">
        <v>204</v>
      </c>
      <c r="Y2093">
        <v>24</v>
      </c>
      <c r="Z2093">
        <v>0</v>
      </c>
      <c r="AA2093">
        <v>0</v>
      </c>
      <c r="AB2093">
        <v>5</v>
      </c>
      <c r="AC2093">
        <v>0</v>
      </c>
      <c r="AD2093">
        <v>3648</v>
      </c>
      <c r="AE2093">
        <v>16</v>
      </c>
      <c r="AF2093">
        <v>173</v>
      </c>
      <c r="AG2093">
        <v>84</v>
      </c>
      <c r="AH2093">
        <v>213</v>
      </c>
      <c r="AI2093" s="3">
        <v>2.7686403508771929E-2</v>
      </c>
      <c r="AJ2093" s="3">
        <v>0</v>
      </c>
      <c r="AK2093" s="3">
        <v>1.7341040462427744E-2</v>
      </c>
      <c r="AL2093" s="3">
        <v>3.5714285714285712E-2</v>
      </c>
      <c r="AM2093" s="3">
        <v>4.2253521126760563E-2</v>
      </c>
      <c r="AN2093" s="2">
        <f t="shared" si="70"/>
        <v>2.9013539651837526E-2</v>
      </c>
      <c r="AO2093" s="2">
        <v>0.11756168359941944</v>
      </c>
      <c r="AP2093">
        <f t="shared" si="71"/>
        <v>120</v>
      </c>
    </row>
    <row r="2094" spans="1:42" ht="16.5" hidden="1" customHeight="1" x14ac:dyDescent="0.25">
      <c r="A2094" s="4" t="s">
        <v>803</v>
      </c>
      <c r="B2094" s="1" t="s">
        <v>275</v>
      </c>
      <c r="D2094" t="s">
        <v>32</v>
      </c>
      <c r="E2094" t="s">
        <v>273</v>
      </c>
      <c r="F2094" t="s">
        <v>276</v>
      </c>
      <c r="G2094">
        <v>115</v>
      </c>
      <c r="H2094">
        <v>0</v>
      </c>
      <c r="I2094">
        <v>0</v>
      </c>
      <c r="J2094">
        <v>0</v>
      </c>
      <c r="K2094">
        <v>3</v>
      </c>
      <c r="L2094">
        <v>0</v>
      </c>
      <c r="M2094">
        <v>120</v>
      </c>
      <c r="N2094" s="2">
        <v>0</v>
      </c>
      <c r="O2094" s="2">
        <v>2.6229508196721311E-2</v>
      </c>
      <c r="P2094">
        <v>135</v>
      </c>
      <c r="Q2094" s="2">
        <v>2.9411764705882353E-2</v>
      </c>
      <c r="R2094">
        <v>4575</v>
      </c>
      <c r="S2094">
        <v>4590</v>
      </c>
      <c r="T2094">
        <v>3667</v>
      </c>
      <c r="U2094">
        <v>22</v>
      </c>
      <c r="V2094">
        <v>64</v>
      </c>
      <c r="W2094">
        <v>29</v>
      </c>
      <c r="X2094">
        <v>800</v>
      </c>
      <c r="Y2094">
        <v>117</v>
      </c>
      <c r="Z2094">
        <v>0</v>
      </c>
      <c r="AA2094">
        <v>0</v>
      </c>
      <c r="AB2094">
        <v>0</v>
      </c>
      <c r="AC2094">
        <v>0</v>
      </c>
      <c r="AD2094">
        <v>3665</v>
      </c>
      <c r="AE2094">
        <v>22</v>
      </c>
      <c r="AF2094">
        <v>64</v>
      </c>
      <c r="AG2094">
        <v>29</v>
      </c>
      <c r="AH2094">
        <v>803</v>
      </c>
      <c r="AI2094" s="3">
        <v>3.1377899045020467E-2</v>
      </c>
      <c r="AJ2094" s="3">
        <v>0</v>
      </c>
      <c r="AK2094" s="3">
        <v>0</v>
      </c>
      <c r="AL2094" s="3">
        <v>0</v>
      </c>
      <c r="AM2094" s="3">
        <v>3.7359900373599006E-3</v>
      </c>
      <c r="AN2094" s="2">
        <f t="shared" si="70"/>
        <v>2.6229508196721311E-2</v>
      </c>
      <c r="AO2094" s="2">
        <v>0.20030547676194632</v>
      </c>
      <c r="AP2094">
        <f t="shared" si="71"/>
        <v>120</v>
      </c>
    </row>
    <row r="2095" spans="1:42" ht="16.5" hidden="1" customHeight="1" x14ac:dyDescent="0.25">
      <c r="A2095" s="4" t="s">
        <v>800</v>
      </c>
      <c r="B2095" t="s">
        <v>747</v>
      </c>
      <c r="D2095" t="s">
        <v>32</v>
      </c>
      <c r="E2095" t="s">
        <v>144</v>
      </c>
      <c r="F2095" t="s">
        <v>748</v>
      </c>
      <c r="G2095">
        <v>71</v>
      </c>
      <c r="H2095">
        <v>0</v>
      </c>
      <c r="I2095">
        <v>0</v>
      </c>
      <c r="J2095">
        <v>40</v>
      </c>
      <c r="K2095">
        <v>0</v>
      </c>
      <c r="L2095">
        <v>3</v>
      </c>
      <c r="M2095">
        <v>116</v>
      </c>
      <c r="N2095" s="2">
        <v>6.2893081761006293E-3</v>
      </c>
      <c r="O2095" s="2">
        <v>0.24318658280922431</v>
      </c>
      <c r="P2095">
        <v>32</v>
      </c>
      <c r="Q2095" s="2">
        <v>8.2051282051282051E-2</v>
      </c>
      <c r="R2095">
        <v>477</v>
      </c>
      <c r="S2095">
        <v>390</v>
      </c>
      <c r="T2095">
        <v>277</v>
      </c>
      <c r="U2095">
        <v>1</v>
      </c>
      <c r="V2095">
        <v>5</v>
      </c>
      <c r="W2095">
        <v>94</v>
      </c>
      <c r="X2095">
        <v>13</v>
      </c>
      <c r="Y2095">
        <v>25</v>
      </c>
      <c r="Z2095">
        <v>0</v>
      </c>
      <c r="AA2095">
        <v>0</v>
      </c>
      <c r="AB2095">
        <v>3</v>
      </c>
      <c r="AC2095">
        <v>0</v>
      </c>
      <c r="AD2095">
        <v>323</v>
      </c>
      <c r="AE2095">
        <v>1</v>
      </c>
      <c r="AF2095">
        <v>5</v>
      </c>
      <c r="AG2095">
        <v>131</v>
      </c>
      <c r="AH2095">
        <v>13</v>
      </c>
      <c r="AI2095" s="3">
        <v>0.21981424148606812</v>
      </c>
      <c r="AJ2095" s="3">
        <v>0</v>
      </c>
      <c r="AK2095" s="3">
        <v>0</v>
      </c>
      <c r="AL2095" s="3">
        <v>0.30534351145038169</v>
      </c>
      <c r="AM2095" s="3">
        <v>0</v>
      </c>
      <c r="AN2095" s="2">
        <f t="shared" si="70"/>
        <v>0.24947589098532494</v>
      </c>
      <c r="AO2095" s="2">
        <v>0.31712473572938688</v>
      </c>
      <c r="AP2095">
        <f t="shared" si="71"/>
        <v>119</v>
      </c>
    </row>
    <row r="2096" spans="1:42" ht="16.5" hidden="1" customHeight="1" x14ac:dyDescent="0.25">
      <c r="A2096" s="4">
        <v>2011</v>
      </c>
      <c r="B2096" s="1" t="s">
        <v>751</v>
      </c>
      <c r="D2096" t="s">
        <v>32</v>
      </c>
      <c r="E2096" t="s">
        <v>752</v>
      </c>
      <c r="F2096" t="s">
        <v>753</v>
      </c>
      <c r="G2096">
        <v>88</v>
      </c>
      <c r="H2096">
        <v>29</v>
      </c>
      <c r="I2096">
        <v>0</v>
      </c>
      <c r="J2096">
        <v>0</v>
      </c>
      <c r="K2096">
        <v>0</v>
      </c>
      <c r="L2096">
        <v>117</v>
      </c>
      <c r="M2096">
        <v>2</v>
      </c>
      <c r="N2096" s="2">
        <v>0.19532554257095158</v>
      </c>
      <c r="O2096" s="2">
        <v>3.3388981636060101E-3</v>
      </c>
      <c r="P2096">
        <v>0</v>
      </c>
      <c r="Q2096" s="2">
        <v>0</v>
      </c>
      <c r="R2096">
        <v>599</v>
      </c>
      <c r="S2096">
        <v>480</v>
      </c>
      <c r="T2096">
        <v>381</v>
      </c>
      <c r="U2096">
        <v>85</v>
      </c>
      <c r="V2096">
        <v>1</v>
      </c>
      <c r="W2096">
        <v>3</v>
      </c>
      <c r="X2096">
        <v>10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469</v>
      </c>
      <c r="AE2096">
        <v>114</v>
      </c>
      <c r="AF2096">
        <v>1</v>
      </c>
      <c r="AG2096">
        <v>3</v>
      </c>
      <c r="AH2096">
        <v>10</v>
      </c>
      <c r="AI2096" s="3">
        <v>0.18763326226012794</v>
      </c>
      <c r="AJ2096" s="3">
        <v>0.25438596491228072</v>
      </c>
      <c r="AK2096" s="3">
        <v>0</v>
      </c>
      <c r="AL2096" s="3">
        <v>0</v>
      </c>
      <c r="AM2096" s="3">
        <v>0</v>
      </c>
      <c r="AN2096" s="2">
        <f t="shared" si="70"/>
        <v>0.19866444073455758</v>
      </c>
      <c r="AO2096" s="2">
        <v>0.21440536013400335</v>
      </c>
      <c r="AP2096">
        <f t="shared" si="71"/>
        <v>119</v>
      </c>
    </row>
    <row r="2097" spans="1:42" ht="16.5" hidden="1" customHeight="1" x14ac:dyDescent="0.25">
      <c r="A2097" s="4" t="s">
        <v>799</v>
      </c>
      <c r="B2097" t="s">
        <v>635</v>
      </c>
      <c r="D2097" t="s">
        <v>32</v>
      </c>
      <c r="E2097" t="s">
        <v>636</v>
      </c>
      <c r="F2097" t="s">
        <v>637</v>
      </c>
      <c r="G2097">
        <v>97</v>
      </c>
      <c r="H2097">
        <v>0</v>
      </c>
      <c r="I2097">
        <v>0</v>
      </c>
      <c r="J2097">
        <v>0</v>
      </c>
      <c r="K2097">
        <v>11</v>
      </c>
      <c r="L2097">
        <v>11</v>
      </c>
      <c r="M2097">
        <v>108</v>
      </c>
      <c r="N2097" s="2">
        <v>1.6320474777448073E-2</v>
      </c>
      <c r="O2097" s="2">
        <v>0.16023738872403562</v>
      </c>
      <c r="P2097">
        <v>7</v>
      </c>
      <c r="Q2097" s="2">
        <v>1.2455516014234875E-2</v>
      </c>
      <c r="R2097">
        <v>674</v>
      </c>
      <c r="S2097">
        <v>562</v>
      </c>
      <c r="T2097">
        <v>475</v>
      </c>
      <c r="U2097">
        <v>3</v>
      </c>
      <c r="V2097">
        <v>1</v>
      </c>
      <c r="W2097">
        <v>11</v>
      </c>
      <c r="X2097">
        <v>72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572</v>
      </c>
      <c r="AE2097">
        <v>3</v>
      </c>
      <c r="AF2097">
        <v>1</v>
      </c>
      <c r="AG2097">
        <v>11</v>
      </c>
      <c r="AH2097">
        <v>83</v>
      </c>
      <c r="AI2097" s="3">
        <v>0.16958041958041958</v>
      </c>
      <c r="AJ2097" s="3">
        <v>0</v>
      </c>
      <c r="AK2097" s="3">
        <v>0</v>
      </c>
      <c r="AL2097" s="3">
        <v>0</v>
      </c>
      <c r="AM2097" s="3">
        <v>0.13253012048192772</v>
      </c>
      <c r="AN2097" s="2">
        <f t="shared" si="70"/>
        <v>0.1765578635014837</v>
      </c>
      <c r="AO2097" s="2">
        <v>0.14626865671641792</v>
      </c>
      <c r="AP2097">
        <f t="shared" si="71"/>
        <v>119</v>
      </c>
    </row>
    <row r="2098" spans="1:42" ht="16.5" hidden="1" customHeight="1" x14ac:dyDescent="0.25">
      <c r="A2098" s="4" t="s">
        <v>801</v>
      </c>
      <c r="B2098" s="1" t="s">
        <v>171</v>
      </c>
      <c r="D2098" t="s">
        <v>32</v>
      </c>
      <c r="E2098" t="s">
        <v>172</v>
      </c>
      <c r="F2098" t="s">
        <v>173</v>
      </c>
      <c r="G2098">
        <v>108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119</v>
      </c>
      <c r="N2098" s="2">
        <v>0</v>
      </c>
      <c r="O2098" s="2">
        <v>0.15596330275229359</v>
      </c>
      <c r="P2098">
        <v>40</v>
      </c>
      <c r="Q2098" s="2">
        <v>5.8479532163742687E-2</v>
      </c>
      <c r="R2098">
        <v>763</v>
      </c>
      <c r="S2098">
        <v>684</v>
      </c>
      <c r="T2098">
        <v>614</v>
      </c>
      <c r="U2098">
        <v>3</v>
      </c>
      <c r="V2098">
        <v>16</v>
      </c>
      <c r="W2098">
        <v>5</v>
      </c>
      <c r="X2098">
        <v>46</v>
      </c>
      <c r="Y2098">
        <v>35</v>
      </c>
      <c r="Z2098">
        <v>0</v>
      </c>
      <c r="AA2098">
        <v>0</v>
      </c>
      <c r="AB2098">
        <v>0</v>
      </c>
      <c r="AC2098">
        <v>0</v>
      </c>
      <c r="AD2098">
        <v>687</v>
      </c>
      <c r="AE2098">
        <v>3</v>
      </c>
      <c r="AF2098">
        <v>16</v>
      </c>
      <c r="AG2098">
        <v>5</v>
      </c>
      <c r="AH2098">
        <v>46</v>
      </c>
      <c r="AI2098" s="3">
        <v>0.15720524017467249</v>
      </c>
      <c r="AJ2098" s="3">
        <v>0</v>
      </c>
      <c r="AK2098" s="3">
        <v>0</v>
      </c>
      <c r="AL2098" s="3">
        <v>0</v>
      </c>
      <c r="AM2098" s="3">
        <v>0</v>
      </c>
      <c r="AN2098" s="2">
        <f t="shared" si="70"/>
        <v>0.15596330275229359</v>
      </c>
      <c r="AO2098" s="2">
        <v>9.2470277410832233E-2</v>
      </c>
      <c r="AP2098">
        <f t="shared" si="71"/>
        <v>119</v>
      </c>
    </row>
    <row r="2099" spans="1:42" ht="16.5" hidden="1" customHeight="1" x14ac:dyDescent="0.25">
      <c r="A2099" s="4" t="s">
        <v>797</v>
      </c>
      <c r="B2099" t="s">
        <v>652</v>
      </c>
      <c r="D2099" t="s">
        <v>32</v>
      </c>
      <c r="E2099" t="s">
        <v>197</v>
      </c>
      <c r="F2099" t="s">
        <v>653</v>
      </c>
      <c r="G2099">
        <v>109</v>
      </c>
      <c r="H2099">
        <v>0</v>
      </c>
      <c r="I2099">
        <v>0</v>
      </c>
      <c r="J2099">
        <v>0</v>
      </c>
      <c r="K2099">
        <v>0</v>
      </c>
      <c r="L2099">
        <v>16</v>
      </c>
      <c r="M2099">
        <v>103</v>
      </c>
      <c r="N2099" s="2">
        <v>1.7877094972067038E-2</v>
      </c>
      <c r="O2099" s="2">
        <v>0.11508379888268157</v>
      </c>
      <c r="P2099">
        <v>70</v>
      </c>
      <c r="Q2099" s="2">
        <v>8.2742316784869971E-2</v>
      </c>
      <c r="R2099">
        <v>895</v>
      </c>
      <c r="S2099">
        <v>846</v>
      </c>
      <c r="T2099">
        <v>757</v>
      </c>
      <c r="U2099">
        <v>3</v>
      </c>
      <c r="V2099">
        <v>18</v>
      </c>
      <c r="W2099">
        <v>10</v>
      </c>
      <c r="X2099">
        <v>58</v>
      </c>
      <c r="Y2099">
        <v>59</v>
      </c>
      <c r="Z2099">
        <v>0</v>
      </c>
      <c r="AA2099">
        <v>0</v>
      </c>
      <c r="AB2099">
        <v>0</v>
      </c>
      <c r="AC2099">
        <v>0</v>
      </c>
      <c r="AD2099">
        <v>807</v>
      </c>
      <c r="AE2099">
        <v>3</v>
      </c>
      <c r="AF2099">
        <v>18</v>
      </c>
      <c r="AG2099">
        <v>10</v>
      </c>
      <c r="AH2099">
        <v>58</v>
      </c>
      <c r="AI2099" s="3">
        <v>0.13506815365551425</v>
      </c>
      <c r="AJ2099" s="3">
        <v>0</v>
      </c>
      <c r="AK2099" s="3">
        <v>0</v>
      </c>
      <c r="AL2099" s="3">
        <v>0</v>
      </c>
      <c r="AM2099" s="3">
        <v>0</v>
      </c>
      <c r="AN2099" s="2">
        <f t="shared" si="70"/>
        <v>0.1329608938547486</v>
      </c>
      <c r="AO2099" s="2">
        <v>9.9330357142857137E-2</v>
      </c>
      <c r="AP2099">
        <f t="shared" si="71"/>
        <v>119</v>
      </c>
    </row>
    <row r="2100" spans="1:42" ht="16.5" hidden="1" customHeight="1" x14ac:dyDescent="0.25">
      <c r="A2100" s="4" t="s">
        <v>800</v>
      </c>
      <c r="B2100" t="s">
        <v>669</v>
      </c>
      <c r="D2100" t="s">
        <v>32</v>
      </c>
      <c r="E2100" t="s">
        <v>670</v>
      </c>
      <c r="F2100" t="s">
        <v>671</v>
      </c>
      <c r="G2100">
        <v>101</v>
      </c>
      <c r="H2100">
        <v>0</v>
      </c>
      <c r="I2100">
        <v>0</v>
      </c>
      <c r="J2100">
        <v>0</v>
      </c>
      <c r="K2100">
        <v>0</v>
      </c>
      <c r="L2100">
        <v>52</v>
      </c>
      <c r="M2100">
        <v>67</v>
      </c>
      <c r="N2100" s="2">
        <v>4.3261231281198007E-2</v>
      </c>
      <c r="O2100" s="2">
        <v>5.5740432612312811E-2</v>
      </c>
      <c r="P2100">
        <v>116</v>
      </c>
      <c r="Q2100" s="2">
        <v>9.6747289407839873E-2</v>
      </c>
      <c r="R2100">
        <v>1202</v>
      </c>
      <c r="S2100">
        <v>1199</v>
      </c>
      <c r="T2100">
        <v>831</v>
      </c>
      <c r="U2100">
        <v>1</v>
      </c>
      <c r="V2100">
        <v>29</v>
      </c>
      <c r="W2100">
        <v>21</v>
      </c>
      <c r="X2100">
        <v>317</v>
      </c>
      <c r="Y2100">
        <v>100</v>
      </c>
      <c r="Z2100">
        <v>0</v>
      </c>
      <c r="AA2100">
        <v>0</v>
      </c>
      <c r="AB2100">
        <v>0</v>
      </c>
      <c r="AC2100">
        <v>11</v>
      </c>
      <c r="AD2100">
        <v>832</v>
      </c>
      <c r="AE2100">
        <v>1</v>
      </c>
      <c r="AF2100">
        <v>29</v>
      </c>
      <c r="AG2100">
        <v>21</v>
      </c>
      <c r="AH2100">
        <v>306</v>
      </c>
      <c r="AI2100" s="3">
        <v>0.12139423076923077</v>
      </c>
      <c r="AJ2100" s="3">
        <v>0</v>
      </c>
      <c r="AK2100" s="3">
        <v>0</v>
      </c>
      <c r="AL2100" s="3">
        <v>0</v>
      </c>
      <c r="AM2100" s="3">
        <v>0</v>
      </c>
      <c r="AN2100" s="2">
        <f t="shared" si="70"/>
        <v>9.9001663893510811E-2</v>
      </c>
      <c r="AO2100" s="2">
        <v>0.30025231286795628</v>
      </c>
      <c r="AP2100">
        <f t="shared" si="71"/>
        <v>119</v>
      </c>
    </row>
    <row r="2101" spans="1:42" ht="16.5" hidden="1" customHeight="1" x14ac:dyDescent="0.25">
      <c r="A2101" s="5" t="s">
        <v>793</v>
      </c>
      <c r="B2101" t="s">
        <v>702</v>
      </c>
      <c r="D2101" t="s">
        <v>32</v>
      </c>
      <c r="E2101" t="s">
        <v>413</v>
      </c>
      <c r="F2101" t="s">
        <v>703</v>
      </c>
      <c r="G2101">
        <v>112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119</v>
      </c>
      <c r="N2101" s="2">
        <v>0</v>
      </c>
      <c r="O2101" s="2">
        <v>9.4820717131474108E-2</v>
      </c>
      <c r="P2101">
        <v>28</v>
      </c>
      <c r="Q2101" s="2">
        <v>2.4054982817869417E-2</v>
      </c>
      <c r="R2101">
        <v>1255</v>
      </c>
      <c r="S2101">
        <v>1164</v>
      </c>
      <c r="T2101">
        <v>1055</v>
      </c>
      <c r="U2101">
        <v>33</v>
      </c>
      <c r="V2101">
        <v>22</v>
      </c>
      <c r="W2101">
        <v>11</v>
      </c>
      <c r="X2101">
        <v>43</v>
      </c>
      <c r="Y2101">
        <v>26</v>
      </c>
      <c r="Z2101">
        <v>0</v>
      </c>
      <c r="AA2101">
        <v>0</v>
      </c>
      <c r="AB2101">
        <v>0</v>
      </c>
      <c r="AC2101">
        <v>0</v>
      </c>
      <c r="AD2101">
        <v>1141</v>
      </c>
      <c r="AE2101">
        <v>33</v>
      </c>
      <c r="AF2101">
        <v>22</v>
      </c>
      <c r="AG2101">
        <v>11</v>
      </c>
      <c r="AH2101">
        <v>43</v>
      </c>
      <c r="AI2101" s="3">
        <v>9.815950920245399E-2</v>
      </c>
      <c r="AJ2101" s="3">
        <v>0</v>
      </c>
      <c r="AK2101" s="3">
        <v>0</v>
      </c>
      <c r="AL2101" s="3">
        <v>0</v>
      </c>
      <c r="AM2101" s="3">
        <v>0</v>
      </c>
      <c r="AN2101" s="2">
        <f t="shared" si="70"/>
        <v>9.4820717131474108E-2</v>
      </c>
      <c r="AO2101" s="2">
        <v>8.72E-2</v>
      </c>
      <c r="AP2101">
        <f t="shared" si="71"/>
        <v>119</v>
      </c>
    </row>
    <row r="2102" spans="1:42" ht="16.5" hidden="1" customHeight="1" x14ac:dyDescent="0.25">
      <c r="A2102" s="4" t="s">
        <v>796</v>
      </c>
      <c r="B2102" s="1" t="s">
        <v>418</v>
      </c>
      <c r="D2102" t="s">
        <v>32</v>
      </c>
      <c r="E2102" t="s">
        <v>416</v>
      </c>
      <c r="F2102" t="s">
        <v>419</v>
      </c>
      <c r="G2102">
        <v>97</v>
      </c>
      <c r="H2102">
        <v>0</v>
      </c>
      <c r="I2102">
        <v>0</v>
      </c>
      <c r="J2102">
        <v>0</v>
      </c>
      <c r="K2102">
        <v>20</v>
      </c>
      <c r="L2102">
        <v>0</v>
      </c>
      <c r="M2102">
        <v>119</v>
      </c>
      <c r="N2102" s="2">
        <v>0</v>
      </c>
      <c r="O2102" s="2">
        <v>8.6107091172214184E-2</v>
      </c>
      <c r="P2102">
        <v>27</v>
      </c>
      <c r="Q2102" s="2">
        <v>2.0930232558139535E-2</v>
      </c>
      <c r="R2102">
        <v>1382</v>
      </c>
      <c r="S2102">
        <v>1290</v>
      </c>
      <c r="T2102">
        <v>987</v>
      </c>
      <c r="U2102">
        <v>22</v>
      </c>
      <c r="V2102">
        <v>14</v>
      </c>
      <c r="W2102">
        <v>7</v>
      </c>
      <c r="X2102">
        <v>260</v>
      </c>
      <c r="Y2102">
        <v>22</v>
      </c>
      <c r="Z2102">
        <v>0</v>
      </c>
      <c r="AA2102">
        <v>0</v>
      </c>
      <c r="AB2102">
        <v>0</v>
      </c>
      <c r="AC2102">
        <v>0</v>
      </c>
      <c r="AD2102">
        <v>1062</v>
      </c>
      <c r="AE2102">
        <v>22</v>
      </c>
      <c r="AF2102">
        <v>14</v>
      </c>
      <c r="AG2102">
        <v>7</v>
      </c>
      <c r="AH2102">
        <v>280</v>
      </c>
      <c r="AI2102" s="3">
        <v>9.1337099811676078E-2</v>
      </c>
      <c r="AJ2102" s="3">
        <v>0</v>
      </c>
      <c r="AK2102" s="3">
        <v>0</v>
      </c>
      <c r="AL2102" s="3">
        <v>0</v>
      </c>
      <c r="AM2102" s="3">
        <v>7.1428571428571425E-2</v>
      </c>
      <c r="AN2102" s="2">
        <f t="shared" si="70"/>
        <v>8.6107091172214184E-2</v>
      </c>
      <c r="AO2102" s="2">
        <v>0.23321299638989171</v>
      </c>
      <c r="AP2102">
        <f t="shared" si="71"/>
        <v>119</v>
      </c>
    </row>
    <row r="2103" spans="1:42" ht="16.5" hidden="1" customHeight="1" x14ac:dyDescent="0.25">
      <c r="A2103" s="5" t="s">
        <v>792</v>
      </c>
      <c r="B2103" s="1" t="s">
        <v>73</v>
      </c>
      <c r="D2103" t="s">
        <v>32</v>
      </c>
      <c r="E2103" t="s">
        <v>67</v>
      </c>
      <c r="F2103" t="s">
        <v>74</v>
      </c>
      <c r="G2103">
        <v>4</v>
      </c>
      <c r="H2103">
        <v>110</v>
      </c>
      <c r="I2103">
        <v>0</v>
      </c>
      <c r="J2103">
        <v>0</v>
      </c>
      <c r="K2103">
        <v>0</v>
      </c>
      <c r="L2103">
        <v>12</v>
      </c>
      <c r="M2103">
        <v>107</v>
      </c>
      <c r="N2103" s="2">
        <v>8.3798882681564244E-3</v>
      </c>
      <c r="O2103" s="2">
        <v>7.472067039106145E-2</v>
      </c>
      <c r="P2103">
        <v>1</v>
      </c>
      <c r="Q2103" s="2">
        <v>7.6103500761035003E-4</v>
      </c>
      <c r="R2103">
        <v>1432</v>
      </c>
      <c r="S2103">
        <v>1314</v>
      </c>
      <c r="T2103">
        <v>1</v>
      </c>
      <c r="U2103">
        <v>1313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5</v>
      </c>
      <c r="AE2103">
        <v>1423</v>
      </c>
      <c r="AF2103">
        <v>0</v>
      </c>
      <c r="AG2103">
        <v>0</v>
      </c>
      <c r="AH2103">
        <v>0</v>
      </c>
      <c r="AI2103" s="3">
        <v>0.8</v>
      </c>
      <c r="AJ2103" s="3">
        <v>7.7301475755446242E-2</v>
      </c>
      <c r="AK2103" s="3">
        <v>0</v>
      </c>
      <c r="AL2103" s="3">
        <v>0</v>
      </c>
      <c r="AM2103" s="3">
        <v>0</v>
      </c>
      <c r="AN2103" s="2">
        <f t="shared" si="70"/>
        <v>8.310055865921788E-2</v>
      </c>
      <c r="AO2103" s="2">
        <v>0.99649859943977592</v>
      </c>
      <c r="AP2103">
        <f t="shared" si="71"/>
        <v>119</v>
      </c>
    </row>
    <row r="2104" spans="1:42" ht="16.5" hidden="1" customHeight="1" x14ac:dyDescent="0.25">
      <c r="A2104" s="4" t="s">
        <v>797</v>
      </c>
      <c r="B2104" s="1" t="s">
        <v>479</v>
      </c>
      <c r="C2104" t="s">
        <v>36</v>
      </c>
      <c r="D2104" t="s">
        <v>43</v>
      </c>
      <c r="E2104" t="s">
        <v>480</v>
      </c>
      <c r="F2104" t="s">
        <v>481</v>
      </c>
      <c r="G2104">
        <v>110</v>
      </c>
      <c r="H2104">
        <v>0</v>
      </c>
      <c r="I2104">
        <v>0</v>
      </c>
      <c r="J2104">
        <v>0</v>
      </c>
      <c r="K2104">
        <v>0</v>
      </c>
      <c r="L2104">
        <v>27</v>
      </c>
      <c r="M2104">
        <v>92</v>
      </c>
      <c r="N2104" s="2">
        <v>1.574344023323615E-2</v>
      </c>
      <c r="O2104" s="2">
        <v>5.3644314868804666E-2</v>
      </c>
      <c r="P2104">
        <v>34</v>
      </c>
      <c r="Q2104" s="2">
        <v>2.0858895705521473E-2</v>
      </c>
      <c r="R2104">
        <v>1715</v>
      </c>
      <c r="S2104">
        <v>1630</v>
      </c>
      <c r="T2104">
        <v>1513</v>
      </c>
      <c r="U2104">
        <v>10</v>
      </c>
      <c r="V2104">
        <v>29</v>
      </c>
      <c r="W2104">
        <v>37</v>
      </c>
      <c r="X2104">
        <v>41</v>
      </c>
      <c r="Y2104">
        <v>25</v>
      </c>
      <c r="Z2104">
        <v>0</v>
      </c>
      <c r="AA2104">
        <v>0</v>
      </c>
      <c r="AB2104">
        <v>0</v>
      </c>
      <c r="AC2104">
        <v>0</v>
      </c>
      <c r="AD2104">
        <v>1598</v>
      </c>
      <c r="AE2104">
        <v>10</v>
      </c>
      <c r="AF2104">
        <v>29</v>
      </c>
      <c r="AG2104">
        <v>37</v>
      </c>
      <c r="AH2104">
        <v>41</v>
      </c>
      <c r="AI2104" s="3">
        <v>6.8836045056320405E-2</v>
      </c>
      <c r="AJ2104" s="3">
        <v>0</v>
      </c>
      <c r="AK2104" s="3">
        <v>0</v>
      </c>
      <c r="AL2104" s="3">
        <v>0</v>
      </c>
      <c r="AM2104" s="3">
        <v>0</v>
      </c>
      <c r="AN2104" s="2">
        <f t="shared" si="70"/>
        <v>6.9387755102040816E-2</v>
      </c>
      <c r="AO2104" s="2">
        <v>6.8221574344023317E-2</v>
      </c>
      <c r="AP2104">
        <f t="shared" si="71"/>
        <v>119</v>
      </c>
    </row>
    <row r="2105" spans="1:42" ht="16.5" hidden="1" customHeight="1" x14ac:dyDescent="0.25">
      <c r="A2105" s="4" t="s">
        <v>799</v>
      </c>
      <c r="B2105" s="1" t="s">
        <v>467</v>
      </c>
      <c r="D2105" t="s">
        <v>32</v>
      </c>
      <c r="E2105" t="s">
        <v>463</v>
      </c>
      <c r="F2105" t="s">
        <v>468</v>
      </c>
      <c r="G2105">
        <v>104</v>
      </c>
      <c r="H2105">
        <v>3</v>
      </c>
      <c r="I2105">
        <v>0</v>
      </c>
      <c r="J2105">
        <v>0</v>
      </c>
      <c r="K2105">
        <v>0</v>
      </c>
      <c r="L2105">
        <v>51</v>
      </c>
      <c r="M2105">
        <v>68</v>
      </c>
      <c r="N2105" s="2">
        <v>2.7960526315789474E-2</v>
      </c>
      <c r="O2105" s="2">
        <v>3.7280701754385963E-2</v>
      </c>
      <c r="P2105">
        <v>373</v>
      </c>
      <c r="Q2105" s="2">
        <v>0.17949951876804621</v>
      </c>
      <c r="R2105">
        <v>1824</v>
      </c>
      <c r="S2105">
        <v>2078</v>
      </c>
      <c r="T2105">
        <v>1933</v>
      </c>
      <c r="U2105">
        <v>24</v>
      </c>
      <c r="V2105">
        <v>44</v>
      </c>
      <c r="W2105">
        <v>38</v>
      </c>
      <c r="X2105">
        <v>39</v>
      </c>
      <c r="Y2105">
        <v>336</v>
      </c>
      <c r="Z2105">
        <v>6</v>
      </c>
      <c r="AA2105">
        <v>4</v>
      </c>
      <c r="AB2105">
        <v>7</v>
      </c>
      <c r="AC2105">
        <v>9</v>
      </c>
      <c r="AD2105">
        <v>1701</v>
      </c>
      <c r="AE2105">
        <v>21</v>
      </c>
      <c r="AF2105">
        <v>40</v>
      </c>
      <c r="AG2105">
        <v>31</v>
      </c>
      <c r="AH2105">
        <v>30</v>
      </c>
      <c r="AI2105" s="3">
        <v>6.1140505584950031E-2</v>
      </c>
      <c r="AJ2105" s="3">
        <v>0.14285714285714285</v>
      </c>
      <c r="AK2105" s="3">
        <v>0</v>
      </c>
      <c r="AL2105" s="3">
        <v>0</v>
      </c>
      <c r="AM2105" s="3">
        <v>0</v>
      </c>
      <c r="AN2105" s="2">
        <f t="shared" si="70"/>
        <v>6.5241228070175433E-2</v>
      </c>
      <c r="AO2105" s="2">
        <v>6.6922654964344491E-2</v>
      </c>
      <c r="AP2105">
        <f t="shared" si="71"/>
        <v>119</v>
      </c>
    </row>
    <row r="2106" spans="1:42" ht="16.5" hidden="1" customHeight="1" x14ac:dyDescent="0.25">
      <c r="A2106" s="4" t="s">
        <v>803</v>
      </c>
      <c r="B2106" s="1" t="s">
        <v>390</v>
      </c>
      <c r="D2106" t="s">
        <v>32</v>
      </c>
      <c r="E2106" t="s">
        <v>388</v>
      </c>
      <c r="F2106" t="s">
        <v>391</v>
      </c>
      <c r="G2106">
        <v>112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119</v>
      </c>
      <c r="N2106" s="2">
        <v>0</v>
      </c>
      <c r="O2106" s="2">
        <v>3.6683107274969172E-2</v>
      </c>
      <c r="P2106">
        <v>36</v>
      </c>
      <c r="Q2106" s="2">
        <v>1.1388801012337867E-2</v>
      </c>
      <c r="R2106">
        <v>3244</v>
      </c>
      <c r="S2106">
        <v>3161</v>
      </c>
      <c r="T2106">
        <v>3063</v>
      </c>
      <c r="U2106">
        <v>25</v>
      </c>
      <c r="V2106">
        <v>30</v>
      </c>
      <c r="W2106">
        <v>26</v>
      </c>
      <c r="X2106">
        <v>20</v>
      </c>
      <c r="Y2106">
        <v>32</v>
      </c>
      <c r="Z2106">
        <v>0</v>
      </c>
      <c r="AA2106">
        <v>0</v>
      </c>
      <c r="AB2106">
        <v>0</v>
      </c>
      <c r="AC2106">
        <v>0</v>
      </c>
      <c r="AD2106">
        <v>3143</v>
      </c>
      <c r="AE2106">
        <v>25</v>
      </c>
      <c r="AF2106">
        <v>30</v>
      </c>
      <c r="AG2106">
        <v>26</v>
      </c>
      <c r="AH2106">
        <v>20</v>
      </c>
      <c r="AI2106" s="3">
        <v>3.5634743875278395E-2</v>
      </c>
      <c r="AJ2106" s="3">
        <v>0</v>
      </c>
      <c r="AK2106" s="3">
        <v>0</v>
      </c>
      <c r="AL2106" s="3">
        <v>0</v>
      </c>
      <c r="AM2106" s="3">
        <v>0</v>
      </c>
      <c r="AN2106" s="2">
        <f t="shared" si="70"/>
        <v>3.6683107274969172E-2</v>
      </c>
      <c r="AO2106" s="2">
        <v>3.1134401972872996E-2</v>
      </c>
      <c r="AP2106">
        <f t="shared" si="71"/>
        <v>119</v>
      </c>
    </row>
    <row r="2107" spans="1:42" ht="16.5" hidden="1" customHeight="1" x14ac:dyDescent="0.25">
      <c r="A2107" s="5" t="s">
        <v>787</v>
      </c>
      <c r="B2107" t="s">
        <v>626</v>
      </c>
      <c r="D2107" t="s">
        <v>32</v>
      </c>
      <c r="E2107" t="s">
        <v>129</v>
      </c>
      <c r="F2107" t="s">
        <v>627</v>
      </c>
      <c r="G2107">
        <v>115</v>
      </c>
      <c r="H2107">
        <v>0</v>
      </c>
      <c r="I2107">
        <v>0</v>
      </c>
      <c r="J2107">
        <v>0</v>
      </c>
      <c r="K2107">
        <v>0</v>
      </c>
      <c r="L2107">
        <v>5</v>
      </c>
      <c r="M2107">
        <v>114</v>
      </c>
      <c r="N2107" s="2">
        <v>1.3616557734204794E-3</v>
      </c>
      <c r="O2107" s="2">
        <v>3.1045751633986929E-2</v>
      </c>
      <c r="P2107">
        <v>68</v>
      </c>
      <c r="Q2107" s="2">
        <v>1.8779342723004695E-2</v>
      </c>
      <c r="R2107">
        <v>3672</v>
      </c>
      <c r="S2107">
        <v>3621</v>
      </c>
      <c r="T2107">
        <v>3464</v>
      </c>
      <c r="U2107">
        <v>16</v>
      </c>
      <c r="V2107">
        <v>35</v>
      </c>
      <c r="W2107">
        <v>72</v>
      </c>
      <c r="X2107">
        <v>34</v>
      </c>
      <c r="Y2107">
        <v>58</v>
      </c>
      <c r="Z2107">
        <v>0</v>
      </c>
      <c r="AA2107">
        <v>0</v>
      </c>
      <c r="AB2107">
        <v>0</v>
      </c>
      <c r="AC2107">
        <v>0</v>
      </c>
      <c r="AD2107">
        <v>3521</v>
      </c>
      <c r="AE2107">
        <v>16</v>
      </c>
      <c r="AF2107">
        <v>35</v>
      </c>
      <c r="AG2107">
        <v>72</v>
      </c>
      <c r="AH2107">
        <v>34</v>
      </c>
      <c r="AI2107" s="3">
        <v>3.2661175802328885E-2</v>
      </c>
      <c r="AJ2107" s="3">
        <v>0</v>
      </c>
      <c r="AK2107" s="3">
        <v>0</v>
      </c>
      <c r="AL2107" s="3">
        <v>0</v>
      </c>
      <c r="AM2107" s="3">
        <v>0</v>
      </c>
      <c r="AN2107" s="2">
        <f t="shared" si="70"/>
        <v>3.2407407407407406E-2</v>
      </c>
      <c r="AO2107" s="2">
        <v>4.2686242523110388E-2</v>
      </c>
      <c r="AP2107">
        <f t="shared" si="71"/>
        <v>119</v>
      </c>
    </row>
    <row r="2108" spans="1:42" ht="16.5" hidden="1" customHeight="1" x14ac:dyDescent="0.25">
      <c r="A2108" s="5" t="s">
        <v>802</v>
      </c>
      <c r="B2108" s="1" t="s">
        <v>484</v>
      </c>
      <c r="C2108" t="s">
        <v>36</v>
      </c>
      <c r="D2108" t="s">
        <v>43</v>
      </c>
      <c r="E2108" t="s">
        <v>480</v>
      </c>
      <c r="F2108" t="s">
        <v>485</v>
      </c>
      <c r="G2108">
        <v>106</v>
      </c>
      <c r="H2108">
        <v>3</v>
      </c>
      <c r="I2108">
        <v>0</v>
      </c>
      <c r="J2108">
        <v>0</v>
      </c>
      <c r="K2108">
        <v>0</v>
      </c>
      <c r="L2108">
        <v>0</v>
      </c>
      <c r="M2108">
        <v>119</v>
      </c>
      <c r="N2108" s="2">
        <v>0</v>
      </c>
      <c r="O2108" s="2">
        <v>2.5624461670973299E-2</v>
      </c>
      <c r="P2108">
        <v>137</v>
      </c>
      <c r="Q2108" s="2">
        <v>2.9386529386529386E-2</v>
      </c>
      <c r="R2108">
        <v>4644</v>
      </c>
      <c r="S2108">
        <v>4662</v>
      </c>
      <c r="T2108">
        <v>4432</v>
      </c>
      <c r="U2108">
        <v>42</v>
      </c>
      <c r="V2108">
        <v>55</v>
      </c>
      <c r="W2108">
        <v>97</v>
      </c>
      <c r="X2108">
        <v>36</v>
      </c>
      <c r="Y2108">
        <v>124</v>
      </c>
      <c r="Z2108">
        <v>0</v>
      </c>
      <c r="AA2108">
        <v>0</v>
      </c>
      <c r="AB2108">
        <v>0</v>
      </c>
      <c r="AC2108">
        <v>0</v>
      </c>
      <c r="AD2108">
        <v>4414</v>
      </c>
      <c r="AE2108">
        <v>45</v>
      </c>
      <c r="AF2108">
        <v>55</v>
      </c>
      <c r="AG2108">
        <v>97</v>
      </c>
      <c r="AH2108">
        <v>36</v>
      </c>
      <c r="AI2108" s="3">
        <v>2.401449932034436E-2</v>
      </c>
      <c r="AJ2108" s="3">
        <v>6.6666666666666666E-2</v>
      </c>
      <c r="AK2108" s="3">
        <v>0</v>
      </c>
      <c r="AL2108" s="3">
        <v>0</v>
      </c>
      <c r="AM2108" s="3">
        <v>0</v>
      </c>
      <c r="AN2108" s="2">
        <f t="shared" si="70"/>
        <v>2.5624461670973299E-2</v>
      </c>
      <c r="AO2108" s="2">
        <v>5.013987518829352E-2</v>
      </c>
      <c r="AP2108">
        <f t="shared" si="71"/>
        <v>119</v>
      </c>
    </row>
    <row r="2109" spans="1:42" ht="16.5" hidden="1" customHeight="1" x14ac:dyDescent="0.25">
      <c r="A2109" s="4" t="s">
        <v>803</v>
      </c>
      <c r="B2109" s="1" t="s">
        <v>66</v>
      </c>
      <c r="D2109" t="s">
        <v>32</v>
      </c>
      <c r="E2109" t="s">
        <v>67</v>
      </c>
      <c r="F2109" t="s">
        <v>68</v>
      </c>
      <c r="G2109">
        <v>44</v>
      </c>
      <c r="H2109">
        <v>73</v>
      </c>
      <c r="I2109">
        <v>0</v>
      </c>
      <c r="J2109">
        <v>0</v>
      </c>
      <c r="K2109">
        <v>0</v>
      </c>
      <c r="L2109">
        <v>0</v>
      </c>
      <c r="M2109">
        <v>119</v>
      </c>
      <c r="N2109" s="2">
        <v>0</v>
      </c>
      <c r="O2109" s="2">
        <v>2.0895522388059702E-2</v>
      </c>
      <c r="P2109">
        <v>27</v>
      </c>
      <c r="Q2109" s="2">
        <v>4.8188470462252365E-3</v>
      </c>
      <c r="R2109">
        <v>5695</v>
      </c>
      <c r="S2109">
        <v>5603</v>
      </c>
      <c r="T2109">
        <v>4531</v>
      </c>
      <c r="U2109">
        <v>939</v>
      </c>
      <c r="V2109">
        <v>50</v>
      </c>
      <c r="W2109">
        <v>42</v>
      </c>
      <c r="X2109">
        <v>46</v>
      </c>
      <c r="Y2109">
        <v>23</v>
      </c>
      <c r="Z2109">
        <v>3</v>
      </c>
      <c r="AA2109">
        <v>0</v>
      </c>
      <c r="AB2109">
        <v>0</v>
      </c>
      <c r="AC2109">
        <v>0</v>
      </c>
      <c r="AD2109">
        <v>4552</v>
      </c>
      <c r="AE2109">
        <v>1009</v>
      </c>
      <c r="AF2109">
        <v>50</v>
      </c>
      <c r="AG2109">
        <v>42</v>
      </c>
      <c r="AH2109">
        <v>46</v>
      </c>
      <c r="AI2109" s="3">
        <v>9.6660808435852369E-3</v>
      </c>
      <c r="AJ2109" s="3">
        <v>7.2348860257680878E-2</v>
      </c>
      <c r="AK2109" s="3">
        <v>0</v>
      </c>
      <c r="AL2109" s="3">
        <v>0</v>
      </c>
      <c r="AM2109" s="3">
        <v>0</v>
      </c>
      <c r="AN2109" s="2">
        <f t="shared" si="70"/>
        <v>2.0895522388059702E-2</v>
      </c>
      <c r="AO2109" s="2">
        <v>0.20126337954027021</v>
      </c>
      <c r="AP2109">
        <f t="shared" si="71"/>
        <v>119</v>
      </c>
    </row>
    <row r="2110" spans="1:42" ht="16.5" hidden="1" customHeight="1" x14ac:dyDescent="0.25">
      <c r="A2110" s="5" t="s">
        <v>794</v>
      </c>
      <c r="B2110" s="1" t="s">
        <v>216</v>
      </c>
      <c r="C2110" t="s">
        <v>36</v>
      </c>
      <c r="D2110" t="s">
        <v>43</v>
      </c>
      <c r="E2110" t="s">
        <v>38</v>
      </c>
      <c r="F2110" t="s">
        <v>217</v>
      </c>
      <c r="G2110">
        <v>79</v>
      </c>
      <c r="H2110">
        <v>0</v>
      </c>
      <c r="I2110">
        <v>16</v>
      </c>
      <c r="J2110">
        <v>6</v>
      </c>
      <c r="K2110">
        <v>0</v>
      </c>
      <c r="L2110">
        <v>47</v>
      </c>
      <c r="M2110">
        <v>72</v>
      </c>
      <c r="N2110" s="2">
        <v>6.7306315337247605E-3</v>
      </c>
      <c r="O2110" s="2">
        <v>1.0310754689961335E-2</v>
      </c>
      <c r="P2110">
        <v>1112</v>
      </c>
      <c r="Q2110" s="2">
        <v>0.13941825476429287</v>
      </c>
      <c r="R2110">
        <v>6983</v>
      </c>
      <c r="S2110">
        <v>7976</v>
      </c>
      <c r="T2110">
        <v>6770</v>
      </c>
      <c r="U2110">
        <v>21</v>
      </c>
      <c r="V2110">
        <v>440</v>
      </c>
      <c r="W2110">
        <v>534</v>
      </c>
      <c r="X2110">
        <v>211</v>
      </c>
      <c r="Y2110">
        <v>759</v>
      </c>
      <c r="Z2110">
        <v>3</v>
      </c>
      <c r="AA2110">
        <v>184</v>
      </c>
      <c r="AB2110">
        <v>86</v>
      </c>
      <c r="AC2110">
        <v>48</v>
      </c>
      <c r="AD2110">
        <v>6090</v>
      </c>
      <c r="AE2110">
        <v>18</v>
      </c>
      <c r="AF2110">
        <v>272</v>
      </c>
      <c r="AG2110">
        <v>454</v>
      </c>
      <c r="AH2110">
        <v>163</v>
      </c>
      <c r="AI2110" s="3">
        <v>1.297208538587849E-2</v>
      </c>
      <c r="AJ2110" s="3">
        <v>0</v>
      </c>
      <c r="AK2110" s="3">
        <v>5.8823529411764705E-2</v>
      </c>
      <c r="AL2110" s="3">
        <v>1.3215859030837005E-2</v>
      </c>
      <c r="AM2110" s="3">
        <v>0</v>
      </c>
      <c r="AN2110" s="2">
        <f t="shared" si="70"/>
        <v>1.7041386223686096E-2</v>
      </c>
      <c r="AO2110" s="2">
        <v>0.12962698299271116</v>
      </c>
      <c r="AP2110">
        <f t="shared" si="71"/>
        <v>119</v>
      </c>
    </row>
    <row r="2111" spans="1:42" ht="16.5" hidden="1" customHeight="1" x14ac:dyDescent="0.25">
      <c r="A2111" s="5" t="s">
        <v>802</v>
      </c>
      <c r="B2111" s="1" t="s">
        <v>435</v>
      </c>
      <c r="C2111" t="s">
        <v>36</v>
      </c>
      <c r="D2111" t="s">
        <v>43</v>
      </c>
      <c r="E2111" t="s">
        <v>429</v>
      </c>
      <c r="F2111" t="s">
        <v>436</v>
      </c>
      <c r="G2111">
        <v>95</v>
      </c>
      <c r="H2111">
        <v>0</v>
      </c>
      <c r="I2111">
        <v>3</v>
      </c>
      <c r="J2111">
        <v>0</v>
      </c>
      <c r="K2111">
        <v>3</v>
      </c>
      <c r="L2111">
        <v>24</v>
      </c>
      <c r="M2111">
        <v>95</v>
      </c>
      <c r="N2111" s="2">
        <v>2.569043031470777E-3</v>
      </c>
      <c r="O2111" s="2">
        <v>1.0169128666238493E-2</v>
      </c>
      <c r="P2111">
        <v>182</v>
      </c>
      <c r="Q2111" s="2">
        <v>1.9351408825093036E-2</v>
      </c>
      <c r="R2111">
        <v>9342</v>
      </c>
      <c r="S2111">
        <v>9405</v>
      </c>
      <c r="T2111">
        <v>8709</v>
      </c>
      <c r="U2111">
        <v>49</v>
      </c>
      <c r="V2111">
        <v>162</v>
      </c>
      <c r="W2111">
        <v>345</v>
      </c>
      <c r="X2111">
        <v>140</v>
      </c>
      <c r="Y2111">
        <v>162</v>
      </c>
      <c r="Z2111">
        <v>0</v>
      </c>
      <c r="AA2111">
        <v>5</v>
      </c>
      <c r="AB2111">
        <v>0</v>
      </c>
      <c r="AC2111">
        <v>0</v>
      </c>
      <c r="AD2111">
        <v>8642</v>
      </c>
      <c r="AE2111">
        <v>49</v>
      </c>
      <c r="AF2111">
        <v>160</v>
      </c>
      <c r="AG2111">
        <v>345</v>
      </c>
      <c r="AH2111">
        <v>143</v>
      </c>
      <c r="AI2111" s="3">
        <v>1.0992825734783615E-2</v>
      </c>
      <c r="AJ2111" s="3">
        <v>0</v>
      </c>
      <c r="AK2111" s="3">
        <v>1.8749999999999999E-2</v>
      </c>
      <c r="AL2111" s="3">
        <v>0</v>
      </c>
      <c r="AM2111" s="3">
        <v>2.097902097902098E-2</v>
      </c>
      <c r="AN2111" s="2">
        <f t="shared" si="70"/>
        <v>1.273817169770927E-2</v>
      </c>
      <c r="AO2111" s="2">
        <v>7.4633258378841424E-2</v>
      </c>
      <c r="AP2111">
        <f t="shared" si="71"/>
        <v>119</v>
      </c>
    </row>
    <row r="2112" spans="1:42" ht="16.5" hidden="1" customHeight="1" x14ac:dyDescent="0.25">
      <c r="A2112" s="4" t="s">
        <v>797</v>
      </c>
      <c r="B2112" t="s">
        <v>747</v>
      </c>
      <c r="D2112" t="s">
        <v>32</v>
      </c>
      <c r="E2112" t="s">
        <v>144</v>
      </c>
      <c r="F2112" t="s">
        <v>748</v>
      </c>
      <c r="G2112">
        <v>74</v>
      </c>
      <c r="H2112">
        <v>0</v>
      </c>
      <c r="I2112">
        <v>0</v>
      </c>
      <c r="J2112">
        <v>40</v>
      </c>
      <c r="K2112">
        <v>0</v>
      </c>
      <c r="L2112">
        <v>5</v>
      </c>
      <c r="M2112">
        <v>113</v>
      </c>
      <c r="N2112" s="2">
        <v>9.46969696969697E-3</v>
      </c>
      <c r="O2112" s="2">
        <v>0.21401515151515152</v>
      </c>
      <c r="P2112">
        <v>24</v>
      </c>
      <c r="Q2112" s="2">
        <v>5.5299539170506916E-2</v>
      </c>
      <c r="R2112">
        <v>528</v>
      </c>
      <c r="S2112">
        <v>434</v>
      </c>
      <c r="T2112">
        <v>306</v>
      </c>
      <c r="U2112">
        <v>2</v>
      </c>
      <c r="V2112">
        <v>6</v>
      </c>
      <c r="W2112">
        <v>114</v>
      </c>
      <c r="X2112">
        <v>6</v>
      </c>
      <c r="Y2112">
        <v>16</v>
      </c>
      <c r="Z2112">
        <v>0</v>
      </c>
      <c r="AA2112">
        <v>0</v>
      </c>
      <c r="AB2112">
        <v>3</v>
      </c>
      <c r="AC2112">
        <v>0</v>
      </c>
      <c r="AD2112">
        <v>364</v>
      </c>
      <c r="AE2112">
        <v>2</v>
      </c>
      <c r="AF2112">
        <v>6</v>
      </c>
      <c r="AG2112">
        <v>151</v>
      </c>
      <c r="AH2112">
        <v>6</v>
      </c>
      <c r="AI2112" s="3">
        <v>0.2032967032967033</v>
      </c>
      <c r="AJ2112" s="3">
        <v>0</v>
      </c>
      <c r="AK2112" s="3">
        <v>0</v>
      </c>
      <c r="AL2112" s="3">
        <v>0.26490066225165565</v>
      </c>
      <c r="AM2112" s="3">
        <v>0</v>
      </c>
      <c r="AN2112" s="2">
        <f t="shared" si="70"/>
        <v>0.22348484848484848</v>
      </c>
      <c r="AO2112" s="2">
        <v>0.31190926275992437</v>
      </c>
      <c r="AP2112">
        <f t="shared" si="71"/>
        <v>118</v>
      </c>
    </row>
    <row r="2113" spans="1:42" ht="16.5" hidden="1" customHeight="1" x14ac:dyDescent="0.25">
      <c r="A2113" s="4" t="s">
        <v>801</v>
      </c>
      <c r="B2113" t="s">
        <v>778</v>
      </c>
      <c r="D2113" t="s">
        <v>32</v>
      </c>
      <c r="E2113" t="s">
        <v>177</v>
      </c>
      <c r="F2113" t="s">
        <v>779</v>
      </c>
      <c r="G2113">
        <v>113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118</v>
      </c>
      <c r="N2113" s="2">
        <v>0</v>
      </c>
      <c r="O2113" s="2">
        <v>0.21892393320964751</v>
      </c>
      <c r="P2113">
        <v>49</v>
      </c>
      <c r="Q2113" s="2">
        <v>0.10425531914893617</v>
      </c>
      <c r="R2113">
        <v>539</v>
      </c>
      <c r="S2113">
        <v>470</v>
      </c>
      <c r="T2113">
        <v>444</v>
      </c>
      <c r="U2113">
        <v>7</v>
      </c>
      <c r="V2113">
        <v>4</v>
      </c>
      <c r="W2113">
        <v>7</v>
      </c>
      <c r="X2113">
        <v>8</v>
      </c>
      <c r="Y2113">
        <v>46</v>
      </c>
      <c r="Z2113">
        <v>0</v>
      </c>
      <c r="AA2113">
        <v>0</v>
      </c>
      <c r="AB2113">
        <v>0</v>
      </c>
      <c r="AC2113">
        <v>0</v>
      </c>
      <c r="AD2113">
        <v>511</v>
      </c>
      <c r="AE2113">
        <v>7</v>
      </c>
      <c r="AF2113">
        <v>4</v>
      </c>
      <c r="AG2113">
        <v>7</v>
      </c>
      <c r="AH2113">
        <v>8</v>
      </c>
      <c r="AI2113" s="3">
        <v>0.22113502935420742</v>
      </c>
      <c r="AJ2113" s="3">
        <v>0</v>
      </c>
      <c r="AK2113" s="3">
        <v>0</v>
      </c>
      <c r="AL2113" s="3">
        <v>0</v>
      </c>
      <c r="AM2113" s="3">
        <v>0</v>
      </c>
      <c r="AN2113" s="2">
        <f t="shared" si="70"/>
        <v>0.21892393320964751</v>
      </c>
      <c r="AO2113" s="2">
        <v>4.8417132216014895E-2</v>
      </c>
      <c r="AP2113">
        <f t="shared" si="71"/>
        <v>118</v>
      </c>
    </row>
    <row r="2114" spans="1:42" ht="16.5" hidden="1" customHeight="1" x14ac:dyDescent="0.25">
      <c r="A2114" s="4" t="s">
        <v>800</v>
      </c>
      <c r="B2114" s="1" t="s">
        <v>751</v>
      </c>
      <c r="D2114" t="s">
        <v>32</v>
      </c>
      <c r="E2114" t="s">
        <v>752</v>
      </c>
      <c r="F2114" t="s">
        <v>753</v>
      </c>
      <c r="G2114">
        <v>94</v>
      </c>
      <c r="H2114">
        <v>20</v>
      </c>
      <c r="I2114">
        <v>0</v>
      </c>
      <c r="J2114">
        <v>0</v>
      </c>
      <c r="K2114">
        <v>0</v>
      </c>
      <c r="L2114">
        <v>114</v>
      </c>
      <c r="M2114">
        <v>4</v>
      </c>
      <c r="N2114" s="2">
        <v>0.20070422535211269</v>
      </c>
      <c r="O2114" s="2">
        <v>7.0422535211267607E-3</v>
      </c>
      <c r="P2114">
        <v>0</v>
      </c>
      <c r="Q2114" s="2">
        <v>0</v>
      </c>
      <c r="R2114">
        <v>568</v>
      </c>
      <c r="S2114">
        <v>450</v>
      </c>
      <c r="T2114">
        <v>331</v>
      </c>
      <c r="U2114">
        <v>95</v>
      </c>
      <c r="V2114">
        <v>7</v>
      </c>
      <c r="W2114">
        <v>5</v>
      </c>
      <c r="X2114">
        <v>12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425</v>
      </c>
      <c r="AE2114">
        <v>115</v>
      </c>
      <c r="AF2114">
        <v>7</v>
      </c>
      <c r="AG2114">
        <v>5</v>
      </c>
      <c r="AH2114">
        <v>12</v>
      </c>
      <c r="AI2114" s="3">
        <v>0.22117647058823531</v>
      </c>
      <c r="AJ2114" s="3">
        <v>0.17391304347826086</v>
      </c>
      <c r="AK2114" s="3">
        <v>0</v>
      </c>
      <c r="AL2114" s="3">
        <v>0</v>
      </c>
      <c r="AM2114" s="3">
        <v>0</v>
      </c>
      <c r="AN2114" s="2">
        <f t="shared" si="70"/>
        <v>0.20774647887323944</v>
      </c>
      <c r="AO2114" s="2">
        <v>0.24645390070921985</v>
      </c>
      <c r="AP2114">
        <f t="shared" si="71"/>
        <v>118</v>
      </c>
    </row>
    <row r="2115" spans="1:42" ht="16.5" hidden="1" customHeight="1" x14ac:dyDescent="0.25">
      <c r="A2115" s="4" t="s">
        <v>797</v>
      </c>
      <c r="B2115" t="s">
        <v>680</v>
      </c>
      <c r="D2115" t="s">
        <v>32</v>
      </c>
      <c r="E2115" t="s">
        <v>670</v>
      </c>
      <c r="F2115" t="s">
        <v>681</v>
      </c>
      <c r="G2115">
        <v>106</v>
      </c>
      <c r="H2115">
        <v>0</v>
      </c>
      <c r="I2115">
        <v>0</v>
      </c>
      <c r="J2115">
        <v>0</v>
      </c>
      <c r="K2115">
        <v>6</v>
      </c>
      <c r="L2115">
        <v>63</v>
      </c>
      <c r="M2115">
        <v>55</v>
      </c>
      <c r="N2115" s="2">
        <v>7.2247706422018346E-2</v>
      </c>
      <c r="O2115" s="2">
        <v>6.3073394495412841E-2</v>
      </c>
      <c r="P2115">
        <v>47</v>
      </c>
      <c r="Q2115" s="2">
        <v>5.8676654182272157E-2</v>
      </c>
      <c r="R2115">
        <v>872</v>
      </c>
      <c r="S2115">
        <v>801</v>
      </c>
      <c r="T2115">
        <v>641</v>
      </c>
      <c r="U2115">
        <v>9</v>
      </c>
      <c r="V2115">
        <v>3</v>
      </c>
      <c r="W2115">
        <v>7</v>
      </c>
      <c r="X2115">
        <v>141</v>
      </c>
      <c r="Y2115">
        <v>30</v>
      </c>
      <c r="Z2115">
        <v>0</v>
      </c>
      <c r="AA2115">
        <v>0</v>
      </c>
      <c r="AB2115">
        <v>0</v>
      </c>
      <c r="AC2115">
        <v>12</v>
      </c>
      <c r="AD2115">
        <v>717</v>
      </c>
      <c r="AE2115">
        <v>9</v>
      </c>
      <c r="AF2115">
        <v>3</v>
      </c>
      <c r="AG2115">
        <v>7</v>
      </c>
      <c r="AH2115">
        <v>135</v>
      </c>
      <c r="AI2115" s="3">
        <v>0.14783821478382148</v>
      </c>
      <c r="AJ2115" s="3">
        <v>0</v>
      </c>
      <c r="AK2115" s="3">
        <v>0</v>
      </c>
      <c r="AL2115" s="3">
        <v>0</v>
      </c>
      <c r="AM2115" s="3">
        <v>4.4444444444444446E-2</v>
      </c>
      <c r="AN2115" s="2">
        <f t="shared" si="70"/>
        <v>0.13532110091743119</v>
      </c>
      <c r="AO2115" s="2">
        <v>0.17680826636050517</v>
      </c>
      <c r="AP2115">
        <f t="shared" si="71"/>
        <v>118</v>
      </c>
    </row>
    <row r="2116" spans="1:42" ht="16.5" hidden="1" customHeight="1" x14ac:dyDescent="0.25">
      <c r="A2116" s="5" t="s">
        <v>794</v>
      </c>
      <c r="B2116" t="s">
        <v>718</v>
      </c>
      <c r="D2116" t="s">
        <v>32</v>
      </c>
      <c r="E2116" t="s">
        <v>288</v>
      </c>
      <c r="F2116" t="s">
        <v>719</v>
      </c>
      <c r="G2116">
        <v>106</v>
      </c>
      <c r="H2116">
        <v>0</v>
      </c>
      <c r="I2116">
        <v>4</v>
      </c>
      <c r="J2116">
        <v>0</v>
      </c>
      <c r="K2116">
        <v>0</v>
      </c>
      <c r="L2116">
        <v>0</v>
      </c>
      <c r="M2116">
        <v>118</v>
      </c>
      <c r="N2116" s="2">
        <v>0</v>
      </c>
      <c r="O2116" s="2">
        <v>0.12343096234309624</v>
      </c>
      <c r="P2116">
        <v>41</v>
      </c>
      <c r="Q2116" s="2">
        <v>4.6643913538111488E-2</v>
      </c>
      <c r="R2116">
        <v>956</v>
      </c>
      <c r="S2116">
        <v>879</v>
      </c>
      <c r="T2116">
        <v>779</v>
      </c>
      <c r="U2116">
        <v>3</v>
      </c>
      <c r="V2116">
        <v>23</v>
      </c>
      <c r="W2116">
        <v>33</v>
      </c>
      <c r="X2116">
        <v>41</v>
      </c>
      <c r="Y2116">
        <v>31</v>
      </c>
      <c r="Z2116">
        <v>0</v>
      </c>
      <c r="AA2116">
        <v>0</v>
      </c>
      <c r="AB2116">
        <v>3</v>
      </c>
      <c r="AC2116">
        <v>0</v>
      </c>
      <c r="AD2116">
        <v>854</v>
      </c>
      <c r="AE2116">
        <v>3</v>
      </c>
      <c r="AF2116">
        <v>27</v>
      </c>
      <c r="AG2116">
        <v>30</v>
      </c>
      <c r="AH2116">
        <v>41</v>
      </c>
      <c r="AI2116" s="3">
        <v>0.12412177985948478</v>
      </c>
      <c r="AJ2116" s="3">
        <v>0</v>
      </c>
      <c r="AK2116" s="3">
        <v>0.14814814814814814</v>
      </c>
      <c r="AL2116" s="3">
        <v>0</v>
      </c>
      <c r="AM2116" s="3">
        <v>0</v>
      </c>
      <c r="AN2116" s="2">
        <f t="shared" si="70"/>
        <v>0.12343096234309624</v>
      </c>
      <c r="AO2116" s="2">
        <v>0.10575916230366492</v>
      </c>
      <c r="AP2116">
        <f t="shared" si="71"/>
        <v>118</v>
      </c>
    </row>
    <row r="2117" spans="1:42" ht="16.5" hidden="1" customHeight="1" x14ac:dyDescent="0.25">
      <c r="A2117" s="4" t="s">
        <v>796</v>
      </c>
      <c r="B2117" s="1" t="s">
        <v>572</v>
      </c>
      <c r="D2117" t="s">
        <v>32</v>
      </c>
      <c r="E2117" t="s">
        <v>568</v>
      </c>
      <c r="F2117" t="s">
        <v>573</v>
      </c>
      <c r="G2117">
        <v>87</v>
      </c>
      <c r="H2117">
        <v>0</v>
      </c>
      <c r="I2117">
        <v>0</v>
      </c>
      <c r="J2117">
        <v>0</v>
      </c>
      <c r="K2117">
        <v>25</v>
      </c>
      <c r="L2117">
        <v>5</v>
      </c>
      <c r="M2117">
        <v>113</v>
      </c>
      <c r="N2117" s="2">
        <v>4.3140638481449526E-3</v>
      </c>
      <c r="O2117" s="2">
        <v>9.7497842968075926E-2</v>
      </c>
      <c r="P2117">
        <v>51</v>
      </c>
      <c r="Q2117" s="2">
        <v>4.6703296703296704E-2</v>
      </c>
      <c r="R2117">
        <v>1159</v>
      </c>
      <c r="S2117">
        <v>1092</v>
      </c>
      <c r="T2117">
        <v>639</v>
      </c>
      <c r="U2117">
        <v>5</v>
      </c>
      <c r="V2117">
        <v>8</v>
      </c>
      <c r="W2117">
        <v>7</v>
      </c>
      <c r="X2117">
        <v>433</v>
      </c>
      <c r="Y2117">
        <v>39</v>
      </c>
      <c r="Z2117">
        <v>0</v>
      </c>
      <c r="AA2117">
        <v>0</v>
      </c>
      <c r="AB2117">
        <v>0</v>
      </c>
      <c r="AC2117">
        <v>0</v>
      </c>
      <c r="AD2117">
        <v>687</v>
      </c>
      <c r="AE2117">
        <v>5</v>
      </c>
      <c r="AF2117">
        <v>8</v>
      </c>
      <c r="AG2117">
        <v>7</v>
      </c>
      <c r="AH2117">
        <v>458</v>
      </c>
      <c r="AI2117" s="3">
        <v>0.12663755458515283</v>
      </c>
      <c r="AJ2117" s="3">
        <v>0</v>
      </c>
      <c r="AK2117" s="3">
        <v>0</v>
      </c>
      <c r="AL2117" s="3">
        <v>0</v>
      </c>
      <c r="AM2117" s="3">
        <v>5.458515283842795E-2</v>
      </c>
      <c r="AN2117" s="2">
        <f t="shared" si="70"/>
        <v>0.10181190681622088</v>
      </c>
      <c r="AO2117" s="2">
        <v>0.41030042918454934</v>
      </c>
      <c r="AP2117">
        <f t="shared" si="71"/>
        <v>118</v>
      </c>
    </row>
    <row r="2118" spans="1:42" ht="16.5" hidden="1" customHeight="1" x14ac:dyDescent="0.25">
      <c r="A2118" s="4" t="s">
        <v>798</v>
      </c>
      <c r="B2118" t="s">
        <v>669</v>
      </c>
      <c r="D2118" t="s">
        <v>32</v>
      </c>
      <c r="E2118" t="s">
        <v>670</v>
      </c>
      <c r="F2118" t="s">
        <v>671</v>
      </c>
      <c r="G2118">
        <v>101</v>
      </c>
      <c r="H2118">
        <v>0</v>
      </c>
      <c r="I2118">
        <v>0</v>
      </c>
      <c r="J2118">
        <v>0</v>
      </c>
      <c r="K2118">
        <v>0</v>
      </c>
      <c r="L2118">
        <v>54</v>
      </c>
      <c r="M2118">
        <v>64</v>
      </c>
      <c r="N2118" s="2">
        <v>4.2823156225218081E-2</v>
      </c>
      <c r="O2118" s="2">
        <v>5.0753370340999207E-2</v>
      </c>
      <c r="P2118">
        <v>97</v>
      </c>
      <c r="Q2118" s="2">
        <v>7.8225806451612909E-2</v>
      </c>
      <c r="R2118">
        <v>1261</v>
      </c>
      <c r="S2118">
        <v>1240</v>
      </c>
      <c r="T2118">
        <v>878</v>
      </c>
      <c r="U2118">
        <v>1</v>
      </c>
      <c r="V2118">
        <v>17</v>
      </c>
      <c r="W2118">
        <v>23</v>
      </c>
      <c r="X2118">
        <v>321</v>
      </c>
      <c r="Y2118">
        <v>85</v>
      </c>
      <c r="Z2118">
        <v>0</v>
      </c>
      <c r="AA2118">
        <v>0</v>
      </c>
      <c r="AB2118">
        <v>0</v>
      </c>
      <c r="AC2118">
        <v>6</v>
      </c>
      <c r="AD2118">
        <v>894</v>
      </c>
      <c r="AE2118">
        <v>1</v>
      </c>
      <c r="AF2118">
        <v>17</v>
      </c>
      <c r="AG2118">
        <v>23</v>
      </c>
      <c r="AH2118">
        <v>315</v>
      </c>
      <c r="AI2118" s="3">
        <v>0.11297539149888143</v>
      </c>
      <c r="AJ2118" s="3">
        <v>0</v>
      </c>
      <c r="AK2118" s="3">
        <v>0</v>
      </c>
      <c r="AL2118" s="3">
        <v>0</v>
      </c>
      <c r="AM2118" s="3">
        <v>0</v>
      </c>
      <c r="AN2118" s="2">
        <f t="shared" si="70"/>
        <v>9.3576526566217288E-2</v>
      </c>
      <c r="AO2118" s="2">
        <v>0.2848</v>
      </c>
      <c r="AP2118">
        <f t="shared" si="71"/>
        <v>118</v>
      </c>
    </row>
    <row r="2119" spans="1:42" ht="16.5" hidden="1" customHeight="1" x14ac:dyDescent="0.25">
      <c r="A2119" s="5" t="s">
        <v>787</v>
      </c>
      <c r="B2119" s="1" t="s">
        <v>396</v>
      </c>
      <c r="D2119" t="s">
        <v>32</v>
      </c>
      <c r="E2119" t="s">
        <v>388</v>
      </c>
      <c r="F2119" t="s">
        <v>397</v>
      </c>
      <c r="G2119">
        <v>115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118</v>
      </c>
      <c r="N2119" s="2">
        <v>0</v>
      </c>
      <c r="O2119" s="2">
        <v>8.6573734409391048E-2</v>
      </c>
      <c r="P2119">
        <v>15</v>
      </c>
      <c r="Q2119" s="2">
        <v>1.1904761904761904E-2</v>
      </c>
      <c r="R2119">
        <v>1363</v>
      </c>
      <c r="S2119">
        <v>1260</v>
      </c>
      <c r="T2119">
        <v>1011</v>
      </c>
      <c r="U2119">
        <v>1</v>
      </c>
      <c r="V2119">
        <v>16</v>
      </c>
      <c r="W2119">
        <v>27</v>
      </c>
      <c r="X2119">
        <v>205</v>
      </c>
      <c r="Y2119">
        <v>14</v>
      </c>
      <c r="Z2119">
        <v>0</v>
      </c>
      <c r="AA2119">
        <v>0</v>
      </c>
      <c r="AB2119">
        <v>0</v>
      </c>
      <c r="AC2119">
        <v>0</v>
      </c>
      <c r="AD2119">
        <v>1112</v>
      </c>
      <c r="AE2119">
        <v>1</v>
      </c>
      <c r="AF2119">
        <v>16</v>
      </c>
      <c r="AG2119">
        <v>27</v>
      </c>
      <c r="AH2119">
        <v>205</v>
      </c>
      <c r="AI2119" s="3">
        <v>0.10341726618705036</v>
      </c>
      <c r="AJ2119" s="3">
        <v>0</v>
      </c>
      <c r="AK2119" s="3">
        <v>0</v>
      </c>
      <c r="AL2119" s="3">
        <v>0</v>
      </c>
      <c r="AM2119" s="3">
        <v>0</v>
      </c>
      <c r="AN2119" s="2">
        <f t="shared" si="70"/>
        <v>8.6573734409391048E-2</v>
      </c>
      <c r="AO2119" s="2">
        <v>0.18295371050698017</v>
      </c>
      <c r="AP2119">
        <f t="shared" si="71"/>
        <v>118</v>
      </c>
    </row>
    <row r="2120" spans="1:42" ht="16.5" hidden="1" customHeight="1" x14ac:dyDescent="0.25">
      <c r="A2120" s="5" t="s">
        <v>789</v>
      </c>
      <c r="B2120" t="s">
        <v>745</v>
      </c>
      <c r="D2120" t="s">
        <v>32</v>
      </c>
      <c r="E2120" t="s">
        <v>443</v>
      </c>
      <c r="F2120" t="s">
        <v>746</v>
      </c>
      <c r="G2120">
        <v>94</v>
      </c>
      <c r="H2120">
        <v>24</v>
      </c>
      <c r="I2120">
        <v>0</v>
      </c>
      <c r="J2120">
        <v>0</v>
      </c>
      <c r="K2120">
        <v>0</v>
      </c>
      <c r="L2120">
        <v>71</v>
      </c>
      <c r="M2120">
        <v>47</v>
      </c>
      <c r="N2120" s="2">
        <v>4.7459893048128345E-2</v>
      </c>
      <c r="O2120" s="2">
        <v>3.1417112299465241E-2</v>
      </c>
      <c r="P2120">
        <v>79</v>
      </c>
      <c r="Q2120" s="2">
        <v>5.4221002059025393E-2</v>
      </c>
      <c r="R2120">
        <v>1496</v>
      </c>
      <c r="S2120">
        <v>1457</v>
      </c>
      <c r="T2120">
        <v>1179</v>
      </c>
      <c r="U2120">
        <v>210</v>
      </c>
      <c r="V2120">
        <v>3</v>
      </c>
      <c r="W2120">
        <v>16</v>
      </c>
      <c r="X2120">
        <v>49</v>
      </c>
      <c r="Y2120">
        <v>67</v>
      </c>
      <c r="Z2120">
        <v>0</v>
      </c>
      <c r="AA2120">
        <v>0</v>
      </c>
      <c r="AB2120">
        <v>0</v>
      </c>
      <c r="AC2120">
        <v>0</v>
      </c>
      <c r="AD2120">
        <v>1206</v>
      </c>
      <c r="AE2120">
        <v>234</v>
      </c>
      <c r="AF2120">
        <v>3</v>
      </c>
      <c r="AG2120">
        <v>16</v>
      </c>
      <c r="AH2120">
        <v>49</v>
      </c>
      <c r="AI2120" s="3">
        <v>7.7943615257048099E-2</v>
      </c>
      <c r="AJ2120" s="3">
        <v>0.10256410256410256</v>
      </c>
      <c r="AK2120" s="3">
        <v>0</v>
      </c>
      <c r="AL2120" s="3">
        <v>0</v>
      </c>
      <c r="AM2120" s="3">
        <v>0</v>
      </c>
      <c r="AN2120" s="2">
        <f t="shared" si="70"/>
        <v>7.8877005347593593E-2</v>
      </c>
      <c r="AO2120" s="2">
        <v>0.20026525198938991</v>
      </c>
      <c r="AP2120">
        <f t="shared" si="71"/>
        <v>118</v>
      </c>
    </row>
    <row r="2121" spans="1:42" ht="16.5" hidden="1" customHeight="1" x14ac:dyDescent="0.25">
      <c r="A2121" s="5" t="s">
        <v>792</v>
      </c>
      <c r="B2121" s="1" t="s">
        <v>370</v>
      </c>
      <c r="D2121" t="s">
        <v>32</v>
      </c>
      <c r="E2121" t="s">
        <v>368</v>
      </c>
      <c r="F2121" t="s">
        <v>371</v>
      </c>
      <c r="G2121">
        <v>98</v>
      </c>
      <c r="H2121">
        <v>0</v>
      </c>
      <c r="I2121">
        <v>0</v>
      </c>
      <c r="J2121">
        <v>3</v>
      </c>
      <c r="K2121">
        <v>5</v>
      </c>
      <c r="L2121">
        <v>19</v>
      </c>
      <c r="M2121">
        <v>99</v>
      </c>
      <c r="N2121" s="2">
        <v>9.7736625514403298E-3</v>
      </c>
      <c r="O2121" s="2">
        <v>5.0925925925925923E-2</v>
      </c>
      <c r="P2121">
        <v>64</v>
      </c>
      <c r="Q2121" s="2">
        <v>3.3862433862433865E-2</v>
      </c>
      <c r="R2121">
        <v>1944</v>
      </c>
      <c r="S2121">
        <v>1890</v>
      </c>
      <c r="T2121">
        <v>1672</v>
      </c>
      <c r="U2121">
        <v>3</v>
      </c>
      <c r="V2121">
        <v>53</v>
      </c>
      <c r="W2121">
        <v>27</v>
      </c>
      <c r="X2121">
        <v>135</v>
      </c>
      <c r="Y2121">
        <v>62</v>
      </c>
      <c r="Z2121">
        <v>0</v>
      </c>
      <c r="AA2121">
        <v>0</v>
      </c>
      <c r="AB2121">
        <v>0</v>
      </c>
      <c r="AC2121">
        <v>0</v>
      </c>
      <c r="AD2121">
        <v>1708</v>
      </c>
      <c r="AE2121">
        <v>3</v>
      </c>
      <c r="AF2121">
        <v>53</v>
      </c>
      <c r="AG2121">
        <v>30</v>
      </c>
      <c r="AH2121">
        <v>140</v>
      </c>
      <c r="AI2121" s="3">
        <v>5.737704918032787E-2</v>
      </c>
      <c r="AJ2121" s="3">
        <v>0</v>
      </c>
      <c r="AK2121" s="3">
        <v>0</v>
      </c>
      <c r="AL2121" s="3">
        <v>0.1</v>
      </c>
      <c r="AM2121" s="3">
        <v>3.5714285714285712E-2</v>
      </c>
      <c r="AN2121" s="2">
        <f t="shared" si="70"/>
        <v>6.0699588477366256E-2</v>
      </c>
      <c r="AO2121" s="2">
        <v>0.11685625646328852</v>
      </c>
      <c r="AP2121">
        <f t="shared" si="71"/>
        <v>118</v>
      </c>
    </row>
    <row r="2122" spans="1:42" ht="16.5" hidden="1" customHeight="1" x14ac:dyDescent="0.25">
      <c r="A2122" s="5" t="s">
        <v>789</v>
      </c>
      <c r="B2122" s="1" t="s">
        <v>57</v>
      </c>
      <c r="C2122" t="s">
        <v>36</v>
      </c>
      <c r="D2122" t="s">
        <v>43</v>
      </c>
      <c r="E2122" t="s">
        <v>47</v>
      </c>
      <c r="F2122" t="s">
        <v>58</v>
      </c>
      <c r="G2122">
        <v>93</v>
      </c>
      <c r="H2122">
        <v>0</v>
      </c>
      <c r="I2122">
        <v>3</v>
      </c>
      <c r="J2122">
        <v>3</v>
      </c>
      <c r="K2122">
        <v>0</v>
      </c>
      <c r="L2122">
        <v>7</v>
      </c>
      <c r="M2122">
        <v>111</v>
      </c>
      <c r="N2122" s="2">
        <v>1.7144256674014205E-3</v>
      </c>
      <c r="O2122" s="2">
        <v>2.718589272593681E-2</v>
      </c>
      <c r="P2122">
        <v>354</v>
      </c>
      <c r="Q2122" s="2">
        <v>8.1963417457744853E-2</v>
      </c>
      <c r="R2122">
        <v>4083</v>
      </c>
      <c r="S2122">
        <v>4319</v>
      </c>
      <c r="T2122">
        <v>3580</v>
      </c>
      <c r="U2122">
        <v>82</v>
      </c>
      <c r="V2122">
        <v>190</v>
      </c>
      <c r="W2122">
        <v>262</v>
      </c>
      <c r="X2122">
        <v>205</v>
      </c>
      <c r="Y2122">
        <v>298</v>
      </c>
      <c r="Z2122">
        <v>0</v>
      </c>
      <c r="AA2122">
        <v>8</v>
      </c>
      <c r="AB2122">
        <v>14</v>
      </c>
      <c r="AC2122">
        <v>3</v>
      </c>
      <c r="AD2122">
        <v>3375</v>
      </c>
      <c r="AE2122">
        <v>82</v>
      </c>
      <c r="AF2122">
        <v>185</v>
      </c>
      <c r="AG2122">
        <v>251</v>
      </c>
      <c r="AH2122">
        <v>202</v>
      </c>
      <c r="AI2122" s="3">
        <v>2.7555555555555555E-2</v>
      </c>
      <c r="AJ2122" s="3">
        <v>0</v>
      </c>
      <c r="AK2122" s="3">
        <v>1.6216216216216217E-2</v>
      </c>
      <c r="AL2122" s="3">
        <v>1.1952191235059761E-2</v>
      </c>
      <c r="AM2122" s="3">
        <v>0</v>
      </c>
      <c r="AN2122" s="2">
        <f t="shared" si="70"/>
        <v>2.8900318393338231E-2</v>
      </c>
      <c r="AO2122" s="2">
        <v>0.17582417582417584</v>
      </c>
      <c r="AP2122">
        <f t="shared" si="71"/>
        <v>118</v>
      </c>
    </row>
    <row r="2123" spans="1:42" ht="16.5" hidden="1" customHeight="1" x14ac:dyDescent="0.25">
      <c r="A2123" s="4" t="s">
        <v>803</v>
      </c>
      <c r="B2123" s="1" t="s">
        <v>83</v>
      </c>
      <c r="D2123" t="s">
        <v>32</v>
      </c>
      <c r="E2123" t="s">
        <v>81</v>
      </c>
      <c r="F2123" t="s">
        <v>84</v>
      </c>
      <c r="G2123">
        <v>104</v>
      </c>
      <c r="H2123">
        <v>0</v>
      </c>
      <c r="I2123">
        <v>0</v>
      </c>
      <c r="J2123">
        <v>0</v>
      </c>
      <c r="K2123">
        <v>3</v>
      </c>
      <c r="L2123">
        <v>9</v>
      </c>
      <c r="M2123">
        <v>109</v>
      </c>
      <c r="N2123" s="2">
        <v>1.2693935119887166E-3</v>
      </c>
      <c r="O2123" s="2">
        <v>1.53737658674189E-2</v>
      </c>
      <c r="P2123">
        <v>180</v>
      </c>
      <c r="Q2123" s="2">
        <v>2.5167785234899327E-2</v>
      </c>
      <c r="R2123">
        <v>7090</v>
      </c>
      <c r="S2123">
        <v>7152</v>
      </c>
      <c r="T2123">
        <v>6599</v>
      </c>
      <c r="U2123">
        <v>16</v>
      </c>
      <c r="V2123">
        <v>206</v>
      </c>
      <c r="W2123">
        <v>183</v>
      </c>
      <c r="X2123">
        <v>148</v>
      </c>
      <c r="Y2123">
        <v>169</v>
      </c>
      <c r="Z2123">
        <v>0</v>
      </c>
      <c r="AA2123">
        <v>3</v>
      </c>
      <c r="AB2123">
        <v>0</v>
      </c>
      <c r="AC2123">
        <v>3</v>
      </c>
      <c r="AD2123">
        <v>6534</v>
      </c>
      <c r="AE2123">
        <v>16</v>
      </c>
      <c r="AF2123">
        <v>203</v>
      </c>
      <c r="AG2123">
        <v>183</v>
      </c>
      <c r="AH2123">
        <v>148</v>
      </c>
      <c r="AI2123" s="3">
        <v>1.5916743189470461E-2</v>
      </c>
      <c r="AJ2123" s="3">
        <v>0</v>
      </c>
      <c r="AK2123" s="3">
        <v>0</v>
      </c>
      <c r="AL2123" s="3">
        <v>0</v>
      </c>
      <c r="AM2123" s="3">
        <v>2.0270270270270271E-2</v>
      </c>
      <c r="AN2123" s="2">
        <f t="shared" si="70"/>
        <v>1.6643159379407618E-2</v>
      </c>
      <c r="AO2123" s="2">
        <v>7.7639751552795025E-2</v>
      </c>
      <c r="AP2123">
        <f t="shared" si="71"/>
        <v>118</v>
      </c>
    </row>
    <row r="2124" spans="1:42" ht="16.5" hidden="1" customHeight="1" x14ac:dyDescent="0.25">
      <c r="A2124" s="5" t="s">
        <v>790</v>
      </c>
      <c r="B2124" s="1" t="s">
        <v>349</v>
      </c>
      <c r="D2124" t="s">
        <v>32</v>
      </c>
      <c r="E2124" t="s">
        <v>343</v>
      </c>
      <c r="F2124" t="s">
        <v>350</v>
      </c>
      <c r="G2124">
        <v>112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117</v>
      </c>
      <c r="N2124" s="2">
        <v>0</v>
      </c>
      <c r="O2124" s="2">
        <v>0.28467153284671531</v>
      </c>
      <c r="P2124">
        <v>65</v>
      </c>
      <c r="Q2124" s="2">
        <v>0.18105849582172701</v>
      </c>
      <c r="R2124">
        <v>411</v>
      </c>
      <c r="S2124">
        <v>359</v>
      </c>
      <c r="T2124">
        <v>351</v>
      </c>
      <c r="U2124">
        <v>0</v>
      </c>
      <c r="V2124">
        <v>0</v>
      </c>
      <c r="W2124">
        <v>2</v>
      </c>
      <c r="X2124">
        <v>6</v>
      </c>
      <c r="Y2124">
        <v>57</v>
      </c>
      <c r="Z2124">
        <v>0</v>
      </c>
      <c r="AA2124">
        <v>0</v>
      </c>
      <c r="AB2124">
        <v>0</v>
      </c>
      <c r="AC2124">
        <v>0</v>
      </c>
      <c r="AD2124">
        <v>406</v>
      </c>
      <c r="AE2124">
        <v>0</v>
      </c>
      <c r="AF2124">
        <v>0</v>
      </c>
      <c r="AG2124">
        <v>2</v>
      </c>
      <c r="AH2124">
        <v>6</v>
      </c>
      <c r="AI2124" s="3">
        <v>0.27586206896551724</v>
      </c>
      <c r="AJ2124" s="3">
        <v>0</v>
      </c>
      <c r="AK2124" s="3">
        <v>0</v>
      </c>
      <c r="AL2124" s="3">
        <v>0</v>
      </c>
      <c r="AM2124" s="3">
        <v>0</v>
      </c>
      <c r="AN2124" s="2">
        <f t="shared" si="70"/>
        <v>0.28467153284671531</v>
      </c>
      <c r="AO2124" s="2">
        <v>1.932367149758454E-2</v>
      </c>
      <c r="AP2124">
        <f t="shared" si="71"/>
        <v>117</v>
      </c>
    </row>
    <row r="2125" spans="1:42" ht="16.5" hidden="1" customHeight="1" x14ac:dyDescent="0.25">
      <c r="A2125" s="4" t="s">
        <v>797</v>
      </c>
      <c r="B2125" s="1" t="s">
        <v>387</v>
      </c>
      <c r="D2125" t="s">
        <v>32</v>
      </c>
      <c r="E2125" t="s">
        <v>388</v>
      </c>
      <c r="F2125" t="s">
        <v>389</v>
      </c>
      <c r="G2125">
        <v>106</v>
      </c>
      <c r="H2125">
        <v>3</v>
      </c>
      <c r="I2125">
        <v>0</v>
      </c>
      <c r="J2125">
        <v>0</v>
      </c>
      <c r="K2125">
        <v>0</v>
      </c>
      <c r="L2125">
        <v>0</v>
      </c>
      <c r="M2125">
        <v>117</v>
      </c>
      <c r="N2125" s="2">
        <v>0</v>
      </c>
      <c r="O2125" s="2">
        <v>0.22896281800391388</v>
      </c>
      <c r="P2125">
        <v>53</v>
      </c>
      <c r="Q2125" s="2">
        <v>0.11856823266219239</v>
      </c>
      <c r="R2125">
        <v>511</v>
      </c>
      <c r="S2125">
        <v>447</v>
      </c>
      <c r="T2125">
        <v>423</v>
      </c>
      <c r="U2125">
        <v>3</v>
      </c>
      <c r="V2125">
        <v>7</v>
      </c>
      <c r="W2125">
        <v>4</v>
      </c>
      <c r="X2125">
        <v>10</v>
      </c>
      <c r="Y2125">
        <v>50</v>
      </c>
      <c r="Z2125">
        <v>0</v>
      </c>
      <c r="AA2125">
        <v>0</v>
      </c>
      <c r="AB2125">
        <v>0</v>
      </c>
      <c r="AC2125">
        <v>0</v>
      </c>
      <c r="AD2125">
        <v>479</v>
      </c>
      <c r="AE2125">
        <v>6</v>
      </c>
      <c r="AF2125">
        <v>7</v>
      </c>
      <c r="AG2125">
        <v>4</v>
      </c>
      <c r="AH2125">
        <v>10</v>
      </c>
      <c r="AI2125" s="3">
        <v>0.22129436325678498</v>
      </c>
      <c r="AJ2125" s="3">
        <v>0.5</v>
      </c>
      <c r="AK2125" s="3">
        <v>0</v>
      </c>
      <c r="AL2125" s="3">
        <v>0</v>
      </c>
      <c r="AM2125" s="3">
        <v>0</v>
      </c>
      <c r="AN2125" s="2">
        <f t="shared" si="70"/>
        <v>0.22896281800391388</v>
      </c>
      <c r="AO2125" s="2">
        <v>5.33596837944664E-2</v>
      </c>
      <c r="AP2125">
        <f t="shared" si="71"/>
        <v>117</v>
      </c>
    </row>
    <row r="2126" spans="1:42" ht="16.5" hidden="1" customHeight="1" x14ac:dyDescent="0.25">
      <c r="A2126" s="4" t="s">
        <v>799</v>
      </c>
      <c r="B2126" t="s">
        <v>658</v>
      </c>
      <c r="D2126" t="s">
        <v>32</v>
      </c>
      <c r="E2126" t="s">
        <v>126</v>
      </c>
      <c r="F2126" t="s">
        <v>659</v>
      </c>
      <c r="G2126">
        <v>100</v>
      </c>
      <c r="H2126">
        <v>4</v>
      </c>
      <c r="I2126">
        <v>0</v>
      </c>
      <c r="J2126">
        <v>0</v>
      </c>
      <c r="K2126">
        <v>0</v>
      </c>
      <c r="L2126">
        <v>8</v>
      </c>
      <c r="M2126">
        <v>109</v>
      </c>
      <c r="N2126" s="2">
        <v>1.1034482758620689E-2</v>
      </c>
      <c r="O2126" s="2">
        <v>0.1503448275862069</v>
      </c>
      <c r="P2126">
        <v>92</v>
      </c>
      <c r="Q2126" s="2">
        <v>0.13142857142857142</v>
      </c>
      <c r="R2126">
        <v>725</v>
      </c>
      <c r="S2126">
        <v>700</v>
      </c>
      <c r="T2126">
        <v>611</v>
      </c>
      <c r="U2126">
        <v>0</v>
      </c>
      <c r="V2126">
        <v>8</v>
      </c>
      <c r="W2126">
        <v>9</v>
      </c>
      <c r="X2126">
        <v>72</v>
      </c>
      <c r="Y2126">
        <v>77</v>
      </c>
      <c r="Z2126">
        <v>0</v>
      </c>
      <c r="AA2126">
        <v>0</v>
      </c>
      <c r="AB2126">
        <v>0</v>
      </c>
      <c r="AC2126">
        <v>7</v>
      </c>
      <c r="AD2126">
        <v>634</v>
      </c>
      <c r="AE2126">
        <v>4</v>
      </c>
      <c r="AF2126">
        <v>8</v>
      </c>
      <c r="AG2126">
        <v>9</v>
      </c>
      <c r="AH2126">
        <v>65</v>
      </c>
      <c r="AI2126" s="3">
        <v>0.15772870662460567</v>
      </c>
      <c r="AJ2126" s="3">
        <v>1</v>
      </c>
      <c r="AK2126" s="3">
        <v>0</v>
      </c>
      <c r="AL2126" s="3">
        <v>0</v>
      </c>
      <c r="AM2126" s="3">
        <v>0</v>
      </c>
      <c r="AN2126" s="2">
        <f t="shared" si="70"/>
        <v>0.16137931034482758</v>
      </c>
      <c r="AO2126" s="2">
        <v>0.11944444444444445</v>
      </c>
      <c r="AP2126">
        <f t="shared" si="71"/>
        <v>117</v>
      </c>
    </row>
    <row r="2127" spans="1:42" ht="16.5" hidden="1" customHeight="1" x14ac:dyDescent="0.25">
      <c r="A2127" s="4">
        <v>2011</v>
      </c>
      <c r="B2127" t="s">
        <v>638</v>
      </c>
      <c r="D2127" t="s">
        <v>32</v>
      </c>
      <c r="E2127" t="s">
        <v>134</v>
      </c>
      <c r="F2127" t="s">
        <v>639</v>
      </c>
      <c r="G2127">
        <v>90</v>
      </c>
      <c r="H2127">
        <v>6</v>
      </c>
      <c r="I2127">
        <v>0</v>
      </c>
      <c r="J2127">
        <v>3</v>
      </c>
      <c r="K2127">
        <v>13</v>
      </c>
      <c r="L2127">
        <v>0</v>
      </c>
      <c r="M2127">
        <v>117</v>
      </c>
      <c r="N2127" s="2">
        <v>0</v>
      </c>
      <c r="O2127" s="2">
        <v>0.10218340611353711</v>
      </c>
      <c r="P2127">
        <v>381</v>
      </c>
      <c r="Q2127" s="2">
        <v>0.27040454222853089</v>
      </c>
      <c r="R2127">
        <v>1145</v>
      </c>
      <c r="S2127">
        <v>1409</v>
      </c>
      <c r="T2127">
        <v>1274</v>
      </c>
      <c r="U2127">
        <v>21</v>
      </c>
      <c r="V2127">
        <v>17</v>
      </c>
      <c r="W2127">
        <v>6</v>
      </c>
      <c r="X2127">
        <v>91</v>
      </c>
      <c r="Y2127">
        <v>351</v>
      </c>
      <c r="Z2127">
        <v>0</v>
      </c>
      <c r="AA2127">
        <v>4</v>
      </c>
      <c r="AB2127">
        <v>0</v>
      </c>
      <c r="AC2127">
        <v>18</v>
      </c>
      <c r="AD2127">
        <v>1013</v>
      </c>
      <c r="AE2127">
        <v>27</v>
      </c>
      <c r="AF2127">
        <v>13</v>
      </c>
      <c r="AG2127">
        <v>9</v>
      </c>
      <c r="AH2127">
        <v>86</v>
      </c>
      <c r="AI2127" s="3">
        <v>8.8845014807502468E-2</v>
      </c>
      <c r="AJ2127" s="3">
        <v>0.22222222222222221</v>
      </c>
      <c r="AK2127" s="3">
        <v>0</v>
      </c>
      <c r="AL2127" s="3">
        <v>0.33333333333333331</v>
      </c>
      <c r="AM2127" s="3">
        <v>0.15116279069767441</v>
      </c>
      <c r="AN2127" s="2">
        <f t="shared" si="70"/>
        <v>0.10218340611353711</v>
      </c>
      <c r="AO2127" s="2">
        <v>0.11759581881533102</v>
      </c>
      <c r="AP2127">
        <f t="shared" si="71"/>
        <v>117</v>
      </c>
    </row>
    <row r="2128" spans="1:42" ht="16.5" hidden="1" customHeight="1" x14ac:dyDescent="0.25">
      <c r="A2128" s="4" t="s">
        <v>799</v>
      </c>
      <c r="B2128" s="1" t="s">
        <v>272</v>
      </c>
      <c r="D2128" t="s">
        <v>32</v>
      </c>
      <c r="E2128" t="s">
        <v>273</v>
      </c>
      <c r="F2128" t="s">
        <v>274</v>
      </c>
      <c r="G2128">
        <v>111</v>
      </c>
      <c r="H2128">
        <v>0</v>
      </c>
      <c r="I2128">
        <v>0</v>
      </c>
      <c r="J2128">
        <v>0</v>
      </c>
      <c r="K2128">
        <v>3</v>
      </c>
      <c r="L2128">
        <v>12</v>
      </c>
      <c r="M2128">
        <v>105</v>
      </c>
      <c r="N2128" s="2">
        <v>9.13937547600914E-3</v>
      </c>
      <c r="O2128" s="2">
        <v>7.9969535415079965E-2</v>
      </c>
      <c r="P2128">
        <v>230</v>
      </c>
      <c r="Q2128" s="2">
        <v>0.16129032258064516</v>
      </c>
      <c r="R2128">
        <v>1313</v>
      </c>
      <c r="S2128">
        <v>1426</v>
      </c>
      <c r="T2128">
        <v>1331</v>
      </c>
      <c r="U2128">
        <v>7</v>
      </c>
      <c r="V2128">
        <v>9</v>
      </c>
      <c r="W2128">
        <v>5</v>
      </c>
      <c r="X2128">
        <v>74</v>
      </c>
      <c r="Y2128">
        <v>198</v>
      </c>
      <c r="Z2128">
        <v>0</v>
      </c>
      <c r="AA2128">
        <v>0</v>
      </c>
      <c r="AB2128">
        <v>0</v>
      </c>
      <c r="AC2128">
        <v>18</v>
      </c>
      <c r="AD2128">
        <v>1244</v>
      </c>
      <c r="AE2128">
        <v>7</v>
      </c>
      <c r="AF2128">
        <v>9</v>
      </c>
      <c r="AG2128">
        <v>5</v>
      </c>
      <c r="AH2128">
        <v>59</v>
      </c>
      <c r="AI2128" s="3">
        <v>8.9228295819935688E-2</v>
      </c>
      <c r="AJ2128" s="3">
        <v>0</v>
      </c>
      <c r="AK2128" s="3">
        <v>0</v>
      </c>
      <c r="AL2128" s="3">
        <v>0</v>
      </c>
      <c r="AM2128" s="3">
        <v>5.0847457627118647E-2</v>
      </c>
      <c r="AN2128" s="2">
        <f t="shared" si="70"/>
        <v>8.9108910891089105E-2</v>
      </c>
      <c r="AO2128" s="2">
        <v>6.0422960725075532E-2</v>
      </c>
      <c r="AP2128">
        <f t="shared" si="71"/>
        <v>117</v>
      </c>
    </row>
    <row r="2129" spans="1:42" ht="16.5" hidden="1" customHeight="1" x14ac:dyDescent="0.25">
      <c r="A2129" s="5" t="s">
        <v>790</v>
      </c>
      <c r="B2129" s="1" t="s">
        <v>482</v>
      </c>
      <c r="C2129" t="s">
        <v>36</v>
      </c>
      <c r="D2129" t="s">
        <v>43</v>
      </c>
      <c r="E2129" t="s">
        <v>480</v>
      </c>
      <c r="F2129" t="s">
        <v>483</v>
      </c>
      <c r="G2129">
        <v>115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117</v>
      </c>
      <c r="N2129" s="2">
        <v>0</v>
      </c>
      <c r="O2129" s="2">
        <v>7.271597265382225E-2</v>
      </c>
      <c r="P2129">
        <v>9</v>
      </c>
      <c r="Q2129" s="2">
        <v>5.996002664890073E-3</v>
      </c>
      <c r="R2129">
        <v>1609</v>
      </c>
      <c r="S2129">
        <v>1501</v>
      </c>
      <c r="T2129">
        <v>1433</v>
      </c>
      <c r="U2129">
        <v>2</v>
      </c>
      <c r="V2129">
        <v>0</v>
      </c>
      <c r="W2129">
        <v>8</v>
      </c>
      <c r="X2129">
        <v>58</v>
      </c>
      <c r="Y2129">
        <v>6</v>
      </c>
      <c r="Z2129">
        <v>0</v>
      </c>
      <c r="AA2129">
        <v>0</v>
      </c>
      <c r="AB2129">
        <v>0</v>
      </c>
      <c r="AC2129">
        <v>0</v>
      </c>
      <c r="AD2129">
        <v>1542</v>
      </c>
      <c r="AE2129">
        <v>2</v>
      </c>
      <c r="AF2129">
        <v>0</v>
      </c>
      <c r="AG2129">
        <v>8</v>
      </c>
      <c r="AH2129">
        <v>58</v>
      </c>
      <c r="AI2129" s="3">
        <v>7.457846952010376E-2</v>
      </c>
      <c r="AJ2129" s="3">
        <v>0</v>
      </c>
      <c r="AK2129" s="3">
        <v>0</v>
      </c>
      <c r="AL2129" s="3">
        <v>0</v>
      </c>
      <c r="AM2129" s="3">
        <v>0</v>
      </c>
      <c r="AN2129" s="2">
        <f t="shared" si="70"/>
        <v>7.271597265382225E-2</v>
      </c>
      <c r="AO2129" s="2">
        <v>4.2236024844720499E-2</v>
      </c>
      <c r="AP2129">
        <f t="shared" si="71"/>
        <v>117</v>
      </c>
    </row>
    <row r="2130" spans="1:42" ht="16.5" hidden="1" customHeight="1" x14ac:dyDescent="0.25">
      <c r="A2130" s="4" t="s">
        <v>801</v>
      </c>
      <c r="B2130" s="1" t="s">
        <v>467</v>
      </c>
      <c r="D2130" t="s">
        <v>32</v>
      </c>
      <c r="E2130" t="s">
        <v>463</v>
      </c>
      <c r="F2130" t="s">
        <v>468</v>
      </c>
      <c r="G2130">
        <v>106</v>
      </c>
      <c r="H2130">
        <v>0</v>
      </c>
      <c r="I2130">
        <v>3</v>
      </c>
      <c r="J2130">
        <v>3</v>
      </c>
      <c r="K2130">
        <v>0</v>
      </c>
      <c r="L2130">
        <v>57</v>
      </c>
      <c r="M2130">
        <v>60</v>
      </c>
      <c r="N2130" s="2">
        <v>3.1754874651810587E-2</v>
      </c>
      <c r="O2130" s="2">
        <v>3.3426183844011144E-2</v>
      </c>
      <c r="P2130">
        <v>463</v>
      </c>
      <c r="Q2130" s="2">
        <v>0.21625408687529191</v>
      </c>
      <c r="R2130">
        <v>1795</v>
      </c>
      <c r="S2130">
        <v>2141</v>
      </c>
      <c r="T2130">
        <v>1999</v>
      </c>
      <c r="U2130">
        <v>21</v>
      </c>
      <c r="V2130">
        <v>45</v>
      </c>
      <c r="W2130">
        <v>35</v>
      </c>
      <c r="X2130">
        <v>41</v>
      </c>
      <c r="Y2130">
        <v>425</v>
      </c>
      <c r="Z2130">
        <v>5</v>
      </c>
      <c r="AA2130">
        <v>8</v>
      </c>
      <c r="AB2130">
        <v>5</v>
      </c>
      <c r="AC2130">
        <v>12</v>
      </c>
      <c r="AD2130">
        <v>1680</v>
      </c>
      <c r="AE2130">
        <v>16</v>
      </c>
      <c r="AF2130">
        <v>40</v>
      </c>
      <c r="AG2130">
        <v>33</v>
      </c>
      <c r="AH2130">
        <v>29</v>
      </c>
      <c r="AI2130" s="3">
        <v>6.3095238095238093E-2</v>
      </c>
      <c r="AJ2130" s="3">
        <v>0</v>
      </c>
      <c r="AK2130" s="3">
        <v>7.4999999999999997E-2</v>
      </c>
      <c r="AL2130" s="3">
        <v>9.0909090909090912E-2</v>
      </c>
      <c r="AM2130" s="3">
        <v>0</v>
      </c>
      <c r="AN2130" s="2">
        <f t="shared" si="70"/>
        <v>6.5181058495821731E-2</v>
      </c>
      <c r="AO2130" s="2">
        <v>6.5628476084538381E-2</v>
      </c>
      <c r="AP2130">
        <f t="shared" si="71"/>
        <v>117</v>
      </c>
    </row>
    <row r="2131" spans="1:42" ht="16.5" hidden="1" customHeight="1" x14ac:dyDescent="0.25">
      <c r="A2131" s="4" t="s">
        <v>799</v>
      </c>
      <c r="B2131" s="1" t="s">
        <v>332</v>
      </c>
      <c r="D2131" t="s">
        <v>32</v>
      </c>
      <c r="E2131" t="s">
        <v>333</v>
      </c>
      <c r="F2131" t="s">
        <v>334</v>
      </c>
      <c r="G2131">
        <v>101</v>
      </c>
      <c r="H2131">
        <v>0</v>
      </c>
      <c r="I2131">
        <v>0</v>
      </c>
      <c r="J2131">
        <v>0</v>
      </c>
      <c r="K2131">
        <v>0</v>
      </c>
      <c r="L2131">
        <v>22</v>
      </c>
      <c r="M2131">
        <v>95</v>
      </c>
      <c r="N2131" s="2">
        <v>1.0256410256410256E-2</v>
      </c>
      <c r="O2131" s="2">
        <v>4.4289044289044288E-2</v>
      </c>
      <c r="P2131">
        <v>230</v>
      </c>
      <c r="Q2131" s="2">
        <v>0.10186005314437556</v>
      </c>
      <c r="R2131">
        <v>2145</v>
      </c>
      <c r="S2131">
        <v>2258</v>
      </c>
      <c r="T2131">
        <v>2142</v>
      </c>
      <c r="U2131">
        <v>12</v>
      </c>
      <c r="V2131">
        <v>18</v>
      </c>
      <c r="W2131">
        <v>17</v>
      </c>
      <c r="X2131">
        <v>69</v>
      </c>
      <c r="Y2131">
        <v>217</v>
      </c>
      <c r="Z2131">
        <v>0</v>
      </c>
      <c r="AA2131">
        <v>0</v>
      </c>
      <c r="AB2131">
        <v>0</v>
      </c>
      <c r="AC2131">
        <v>4</v>
      </c>
      <c r="AD2131">
        <v>2026</v>
      </c>
      <c r="AE2131">
        <v>12</v>
      </c>
      <c r="AF2131">
        <v>18</v>
      </c>
      <c r="AG2131">
        <v>17</v>
      </c>
      <c r="AH2131">
        <v>65</v>
      </c>
      <c r="AI2131" s="3">
        <v>4.985192497532083E-2</v>
      </c>
      <c r="AJ2131" s="3">
        <v>0</v>
      </c>
      <c r="AK2131" s="3">
        <v>0</v>
      </c>
      <c r="AL2131" s="3">
        <v>0</v>
      </c>
      <c r="AM2131" s="3">
        <v>0</v>
      </c>
      <c r="AN2131" s="2">
        <f t="shared" si="70"/>
        <v>5.4545454545454543E-2</v>
      </c>
      <c r="AO2131" s="2">
        <v>5.2385406922357346E-2</v>
      </c>
      <c r="AP2131">
        <f t="shared" si="71"/>
        <v>117</v>
      </c>
    </row>
    <row r="2132" spans="1:42" ht="16.5" hidden="1" customHeight="1" x14ac:dyDescent="0.25">
      <c r="A2132" s="5" t="s">
        <v>787</v>
      </c>
      <c r="B2132" s="1" t="s">
        <v>495</v>
      </c>
      <c r="D2132" t="s">
        <v>32</v>
      </c>
      <c r="E2132" t="s">
        <v>491</v>
      </c>
      <c r="F2132" t="s">
        <v>496</v>
      </c>
      <c r="G2132">
        <v>105</v>
      </c>
      <c r="H2132">
        <v>0</v>
      </c>
      <c r="I2132">
        <v>0</v>
      </c>
      <c r="J2132">
        <v>0</v>
      </c>
      <c r="K2132">
        <v>0</v>
      </c>
      <c r="L2132">
        <v>30</v>
      </c>
      <c r="M2132">
        <v>87</v>
      </c>
      <c r="N2132" s="2">
        <v>3.0769230769230769E-3</v>
      </c>
      <c r="O2132" s="2">
        <v>8.9230769230769225E-3</v>
      </c>
      <c r="P2132">
        <v>42</v>
      </c>
      <c r="Q2132" s="2">
        <v>4.3410852713178291E-3</v>
      </c>
      <c r="R2132">
        <v>9750</v>
      </c>
      <c r="S2132">
        <v>9675</v>
      </c>
      <c r="T2132">
        <v>9365</v>
      </c>
      <c r="U2132">
        <v>72</v>
      </c>
      <c r="V2132">
        <v>35</v>
      </c>
      <c r="W2132">
        <v>104</v>
      </c>
      <c r="X2132">
        <v>99</v>
      </c>
      <c r="Y2132">
        <v>35</v>
      </c>
      <c r="Z2132">
        <v>0</v>
      </c>
      <c r="AA2132">
        <v>0</v>
      </c>
      <c r="AB2132">
        <v>0</v>
      </c>
      <c r="AC2132">
        <v>0</v>
      </c>
      <c r="AD2132">
        <v>9435</v>
      </c>
      <c r="AE2132">
        <v>72</v>
      </c>
      <c r="AF2132">
        <v>35</v>
      </c>
      <c r="AG2132">
        <v>104</v>
      </c>
      <c r="AH2132">
        <v>99</v>
      </c>
      <c r="AI2132" s="3">
        <v>1.1128775834658187E-2</v>
      </c>
      <c r="AJ2132" s="3">
        <v>0</v>
      </c>
      <c r="AK2132" s="3">
        <v>0</v>
      </c>
      <c r="AL2132" s="3">
        <v>0</v>
      </c>
      <c r="AM2132" s="3">
        <v>0</v>
      </c>
      <c r="AN2132" s="2">
        <f t="shared" si="70"/>
        <v>1.2E-2</v>
      </c>
      <c r="AO2132" s="2">
        <v>3.1811185223191381E-2</v>
      </c>
      <c r="AP2132">
        <f t="shared" si="71"/>
        <v>117</v>
      </c>
    </row>
    <row r="2133" spans="1:42" ht="16.5" hidden="1" customHeight="1" x14ac:dyDescent="0.25">
      <c r="A2133" s="4" t="s">
        <v>799</v>
      </c>
      <c r="B2133" s="1" t="s">
        <v>324</v>
      </c>
      <c r="D2133" t="s">
        <v>32</v>
      </c>
      <c r="E2133" t="s">
        <v>325</v>
      </c>
      <c r="F2133" t="s">
        <v>326</v>
      </c>
      <c r="G2133">
        <v>94</v>
      </c>
      <c r="H2133">
        <v>0</v>
      </c>
      <c r="I2133">
        <v>0</v>
      </c>
      <c r="J2133">
        <v>0</v>
      </c>
      <c r="K2133">
        <v>14</v>
      </c>
      <c r="L2133">
        <v>4</v>
      </c>
      <c r="M2133">
        <v>112</v>
      </c>
      <c r="N2133" s="2">
        <v>1.4035087719298246E-2</v>
      </c>
      <c r="O2133" s="2">
        <v>0.39298245614035088</v>
      </c>
      <c r="P2133">
        <v>16</v>
      </c>
      <c r="Q2133" s="2">
        <v>8.6486486486486491E-2</v>
      </c>
      <c r="R2133">
        <v>285</v>
      </c>
      <c r="S2133">
        <v>185</v>
      </c>
      <c r="T2133">
        <v>176</v>
      </c>
      <c r="U2133">
        <v>0</v>
      </c>
      <c r="V2133">
        <v>2</v>
      </c>
      <c r="W2133">
        <v>1</v>
      </c>
      <c r="X2133">
        <v>6</v>
      </c>
      <c r="Y2133">
        <v>8</v>
      </c>
      <c r="Z2133">
        <v>0</v>
      </c>
      <c r="AA2133">
        <v>0</v>
      </c>
      <c r="AB2133">
        <v>0</v>
      </c>
      <c r="AC2133">
        <v>0</v>
      </c>
      <c r="AD2133">
        <v>262</v>
      </c>
      <c r="AE2133">
        <v>0</v>
      </c>
      <c r="AF2133">
        <v>2</v>
      </c>
      <c r="AG2133">
        <v>1</v>
      </c>
      <c r="AH2133">
        <v>20</v>
      </c>
      <c r="AI2133" s="3">
        <v>0.35877862595419846</v>
      </c>
      <c r="AJ2133" s="3">
        <v>0</v>
      </c>
      <c r="AK2133" s="3">
        <v>0</v>
      </c>
      <c r="AL2133" s="3">
        <v>0</v>
      </c>
      <c r="AM2133" s="3">
        <v>0.7</v>
      </c>
      <c r="AN2133" s="2">
        <f t="shared" si="70"/>
        <v>0.40701754385964911</v>
      </c>
      <c r="AO2133" s="2">
        <v>8.0701754385964913E-2</v>
      </c>
      <c r="AP2133">
        <f t="shared" si="71"/>
        <v>116</v>
      </c>
    </row>
    <row r="2134" spans="1:42" ht="16.5" hidden="1" customHeight="1" x14ac:dyDescent="0.25">
      <c r="A2134" s="4" t="s">
        <v>796</v>
      </c>
      <c r="B2134" s="1" t="s">
        <v>407</v>
      </c>
      <c r="D2134" t="s">
        <v>32</v>
      </c>
      <c r="E2134" t="s">
        <v>408</v>
      </c>
      <c r="F2134" t="s">
        <v>409</v>
      </c>
      <c r="G2134">
        <v>105</v>
      </c>
      <c r="H2134">
        <v>8</v>
      </c>
      <c r="I2134">
        <v>0</v>
      </c>
      <c r="J2134">
        <v>0</v>
      </c>
      <c r="K2134">
        <v>0</v>
      </c>
      <c r="L2134">
        <v>0</v>
      </c>
      <c r="M2134">
        <v>116</v>
      </c>
      <c r="N2134" s="2">
        <v>0</v>
      </c>
      <c r="O2134" s="2">
        <v>0.23293172690763053</v>
      </c>
      <c r="P2134">
        <v>59</v>
      </c>
      <c r="Q2134" s="2">
        <v>0.13378684807256236</v>
      </c>
      <c r="R2134">
        <v>498</v>
      </c>
      <c r="S2134">
        <v>441</v>
      </c>
      <c r="T2134">
        <v>438</v>
      </c>
      <c r="U2134">
        <v>0</v>
      </c>
      <c r="V2134">
        <v>1</v>
      </c>
      <c r="W2134">
        <v>0</v>
      </c>
      <c r="X2134">
        <v>2</v>
      </c>
      <c r="Y2134">
        <v>58</v>
      </c>
      <c r="Z2134">
        <v>0</v>
      </c>
      <c r="AA2134">
        <v>0</v>
      </c>
      <c r="AB2134">
        <v>0</v>
      </c>
      <c r="AC2134">
        <v>0</v>
      </c>
      <c r="AD2134">
        <v>485</v>
      </c>
      <c r="AE2134">
        <v>8</v>
      </c>
      <c r="AF2134">
        <v>1</v>
      </c>
      <c r="AG2134">
        <v>0</v>
      </c>
      <c r="AH2134">
        <v>2</v>
      </c>
      <c r="AI2134" s="3">
        <v>0.21649484536082475</v>
      </c>
      <c r="AJ2134" s="3">
        <v>1</v>
      </c>
      <c r="AK2134" s="3">
        <v>0</v>
      </c>
      <c r="AL2134" s="3">
        <v>0</v>
      </c>
      <c r="AM2134" s="3">
        <v>0</v>
      </c>
      <c r="AN2134" s="2">
        <f t="shared" si="70"/>
        <v>0.23293172690763053</v>
      </c>
      <c r="AO2134" s="2">
        <v>2.2177419354838711E-2</v>
      </c>
      <c r="AP2134">
        <f t="shared" si="71"/>
        <v>116</v>
      </c>
    </row>
    <row r="2135" spans="1:42" ht="16.5" hidden="1" customHeight="1" x14ac:dyDescent="0.25">
      <c r="A2135" s="5" t="s">
        <v>792</v>
      </c>
      <c r="B2135" t="s">
        <v>728</v>
      </c>
      <c r="D2135" t="s">
        <v>32</v>
      </c>
      <c r="E2135" t="s">
        <v>144</v>
      </c>
      <c r="F2135" t="s">
        <v>729</v>
      </c>
      <c r="G2135">
        <v>111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116</v>
      </c>
      <c r="N2135" s="2">
        <v>0</v>
      </c>
      <c r="O2135" s="2">
        <v>0.19897084048027444</v>
      </c>
      <c r="P2135">
        <v>16</v>
      </c>
      <c r="Q2135" s="2">
        <v>3.3126293995859216E-2</v>
      </c>
      <c r="R2135">
        <v>583</v>
      </c>
      <c r="S2135">
        <v>483</v>
      </c>
      <c r="T2135">
        <v>454</v>
      </c>
      <c r="U2135">
        <v>6</v>
      </c>
      <c r="V2135">
        <v>2</v>
      </c>
      <c r="W2135">
        <v>8</v>
      </c>
      <c r="X2135">
        <v>13</v>
      </c>
      <c r="Y2135">
        <v>12</v>
      </c>
      <c r="Z2135">
        <v>0</v>
      </c>
      <c r="AA2135">
        <v>0</v>
      </c>
      <c r="AB2135">
        <v>0</v>
      </c>
      <c r="AC2135">
        <v>0</v>
      </c>
      <c r="AD2135">
        <v>553</v>
      </c>
      <c r="AE2135">
        <v>6</v>
      </c>
      <c r="AF2135">
        <v>2</v>
      </c>
      <c r="AG2135">
        <v>8</v>
      </c>
      <c r="AH2135">
        <v>13</v>
      </c>
      <c r="AI2135" s="3">
        <v>0.2007233273056058</v>
      </c>
      <c r="AJ2135" s="3">
        <v>0</v>
      </c>
      <c r="AK2135" s="3">
        <v>0</v>
      </c>
      <c r="AL2135" s="3">
        <v>0</v>
      </c>
      <c r="AM2135" s="3">
        <v>0</v>
      </c>
      <c r="AN2135" s="2">
        <f t="shared" si="70"/>
        <v>0.19897084048027444</v>
      </c>
      <c r="AO2135" s="2">
        <v>4.9828178694158079E-2</v>
      </c>
      <c r="AP2135">
        <f t="shared" si="71"/>
        <v>116</v>
      </c>
    </row>
    <row r="2136" spans="1:42" ht="16.5" hidden="1" customHeight="1" x14ac:dyDescent="0.25">
      <c r="A2136" s="5" t="s">
        <v>795</v>
      </c>
      <c r="B2136" s="1" t="s">
        <v>751</v>
      </c>
      <c r="D2136" t="s">
        <v>32</v>
      </c>
      <c r="E2136" t="s">
        <v>752</v>
      </c>
      <c r="F2136" t="s">
        <v>753</v>
      </c>
      <c r="G2136">
        <v>109</v>
      </c>
      <c r="H2136">
        <v>4</v>
      </c>
      <c r="I2136">
        <v>0</v>
      </c>
      <c r="J2136">
        <v>0</v>
      </c>
      <c r="K2136">
        <v>0</v>
      </c>
      <c r="L2136">
        <v>113</v>
      </c>
      <c r="M2136">
        <v>3</v>
      </c>
      <c r="N2136" s="2">
        <v>0.18344155844155843</v>
      </c>
      <c r="O2136" s="2">
        <v>4.87012987012987E-3</v>
      </c>
      <c r="P2136">
        <v>0</v>
      </c>
      <c r="Q2136" s="2">
        <v>0</v>
      </c>
      <c r="R2136">
        <v>616</v>
      </c>
      <c r="S2136">
        <v>500</v>
      </c>
      <c r="T2136">
        <v>400</v>
      </c>
      <c r="U2136">
        <v>85</v>
      </c>
      <c r="V2136">
        <v>2</v>
      </c>
      <c r="W2136">
        <v>6</v>
      </c>
      <c r="X2136">
        <v>7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509</v>
      </c>
      <c r="AE2136">
        <v>89</v>
      </c>
      <c r="AF2136">
        <v>2</v>
      </c>
      <c r="AG2136">
        <v>6</v>
      </c>
      <c r="AH2136">
        <v>7</v>
      </c>
      <c r="AI2136" s="3">
        <v>0.21414538310412573</v>
      </c>
      <c r="AJ2136" s="3">
        <v>4.49438202247191E-2</v>
      </c>
      <c r="AK2136" s="3">
        <v>0</v>
      </c>
      <c r="AL2136" s="3">
        <v>0</v>
      </c>
      <c r="AM2136" s="3">
        <v>0</v>
      </c>
      <c r="AN2136" s="2">
        <f t="shared" si="70"/>
        <v>0.18831168831168829</v>
      </c>
      <c r="AO2136" s="2">
        <v>0.16965742251223492</v>
      </c>
      <c r="AP2136">
        <f t="shared" si="71"/>
        <v>116</v>
      </c>
    </row>
    <row r="2137" spans="1:42" ht="16.5" hidden="1" customHeight="1" x14ac:dyDescent="0.25">
      <c r="A2137" s="4" t="s">
        <v>800</v>
      </c>
      <c r="B2137" t="s">
        <v>658</v>
      </c>
      <c r="D2137" t="s">
        <v>32</v>
      </c>
      <c r="E2137" t="s">
        <v>126</v>
      </c>
      <c r="F2137" t="s">
        <v>659</v>
      </c>
      <c r="G2137">
        <v>90</v>
      </c>
      <c r="H2137">
        <v>0</v>
      </c>
      <c r="I2137">
        <v>0</v>
      </c>
      <c r="J2137">
        <v>0</v>
      </c>
      <c r="K2137">
        <v>7</v>
      </c>
      <c r="L2137">
        <v>9</v>
      </c>
      <c r="M2137">
        <v>107</v>
      </c>
      <c r="N2137" s="2">
        <v>1.2912482065997131E-2</v>
      </c>
      <c r="O2137" s="2">
        <v>0.15351506456241032</v>
      </c>
      <c r="P2137">
        <v>83</v>
      </c>
      <c r="Q2137" s="2">
        <v>0.125</v>
      </c>
      <c r="R2137">
        <v>697</v>
      </c>
      <c r="S2137">
        <v>664</v>
      </c>
      <c r="T2137">
        <v>597</v>
      </c>
      <c r="U2137">
        <v>0</v>
      </c>
      <c r="V2137">
        <v>7</v>
      </c>
      <c r="W2137">
        <v>7</v>
      </c>
      <c r="X2137">
        <v>53</v>
      </c>
      <c r="Y2137">
        <v>71</v>
      </c>
      <c r="Z2137">
        <v>0</v>
      </c>
      <c r="AA2137">
        <v>0</v>
      </c>
      <c r="AB2137">
        <v>0</v>
      </c>
      <c r="AC2137">
        <v>5</v>
      </c>
      <c r="AD2137">
        <v>616</v>
      </c>
      <c r="AE2137">
        <v>0</v>
      </c>
      <c r="AF2137">
        <v>7</v>
      </c>
      <c r="AG2137">
        <v>7</v>
      </c>
      <c r="AH2137">
        <v>55</v>
      </c>
      <c r="AI2137" s="3">
        <v>0.1461038961038961</v>
      </c>
      <c r="AJ2137" s="3">
        <v>0</v>
      </c>
      <c r="AK2137" s="3">
        <v>0</v>
      </c>
      <c r="AL2137" s="3">
        <v>0</v>
      </c>
      <c r="AM2137" s="3">
        <v>0.12727272727272726</v>
      </c>
      <c r="AN2137" s="2">
        <f t="shared" si="70"/>
        <v>0.16642754662840745</v>
      </c>
      <c r="AO2137" s="2">
        <v>0.10072992700729927</v>
      </c>
      <c r="AP2137">
        <f t="shared" si="71"/>
        <v>116</v>
      </c>
    </row>
    <row r="2138" spans="1:42" ht="16.5" hidden="1" customHeight="1" x14ac:dyDescent="0.25">
      <c r="A2138" s="5" t="s">
        <v>794</v>
      </c>
      <c r="B2138" s="1" t="s">
        <v>500</v>
      </c>
      <c r="D2138" t="s">
        <v>32</v>
      </c>
      <c r="E2138" t="s">
        <v>498</v>
      </c>
      <c r="F2138" t="s">
        <v>501</v>
      </c>
      <c r="G2138">
        <v>109</v>
      </c>
      <c r="H2138">
        <v>0</v>
      </c>
      <c r="I2138">
        <v>0</v>
      </c>
      <c r="J2138">
        <v>0</v>
      </c>
      <c r="K2138">
        <v>4</v>
      </c>
      <c r="L2138">
        <v>0</v>
      </c>
      <c r="M2138">
        <v>116</v>
      </c>
      <c r="N2138" s="2">
        <v>0</v>
      </c>
      <c r="O2138" s="2">
        <v>0.15364238410596026</v>
      </c>
      <c r="P2138">
        <v>99</v>
      </c>
      <c r="Q2138" s="2">
        <v>0.13414634146341464</v>
      </c>
      <c r="R2138">
        <v>755</v>
      </c>
      <c r="S2138">
        <v>738</v>
      </c>
      <c r="T2138">
        <v>716</v>
      </c>
      <c r="U2138">
        <v>4</v>
      </c>
      <c r="V2138">
        <v>12</v>
      </c>
      <c r="W2138">
        <v>2</v>
      </c>
      <c r="X2138">
        <v>4</v>
      </c>
      <c r="Y2138">
        <v>87</v>
      </c>
      <c r="Z2138">
        <v>3</v>
      </c>
      <c r="AA2138">
        <v>0</v>
      </c>
      <c r="AB2138">
        <v>0</v>
      </c>
      <c r="AC2138">
        <v>0</v>
      </c>
      <c r="AD2138">
        <v>738</v>
      </c>
      <c r="AE2138">
        <v>1</v>
      </c>
      <c r="AF2138">
        <v>12</v>
      </c>
      <c r="AG2138">
        <v>2</v>
      </c>
      <c r="AH2138">
        <v>8</v>
      </c>
      <c r="AI2138" s="3">
        <v>0.14769647696476965</v>
      </c>
      <c r="AJ2138" s="3">
        <v>0</v>
      </c>
      <c r="AK2138" s="3">
        <v>0</v>
      </c>
      <c r="AL2138" s="3">
        <v>0</v>
      </c>
      <c r="AM2138" s="3">
        <v>0.5</v>
      </c>
      <c r="AN2138" s="2">
        <f t="shared" ref="AN2138:AN2201" si="72">N2138+O2138</f>
        <v>0.15364238410596026</v>
      </c>
      <c r="AO2138" s="2">
        <v>3.0223390275952694E-2</v>
      </c>
      <c r="AP2138">
        <f t="shared" ref="AP2138:AP2201" si="73">L2138+M2138</f>
        <v>116</v>
      </c>
    </row>
    <row r="2139" spans="1:42" ht="16.5" hidden="1" customHeight="1" x14ac:dyDescent="0.25">
      <c r="A2139" s="4" t="s">
        <v>801</v>
      </c>
      <c r="B2139" t="s">
        <v>624</v>
      </c>
      <c r="D2139" t="s">
        <v>32</v>
      </c>
      <c r="E2139" t="s">
        <v>297</v>
      </c>
      <c r="F2139" t="s">
        <v>625</v>
      </c>
      <c r="G2139">
        <v>103</v>
      </c>
      <c r="H2139">
        <v>0</v>
      </c>
      <c r="I2139">
        <v>0</v>
      </c>
      <c r="J2139">
        <v>0</v>
      </c>
      <c r="K2139">
        <v>0</v>
      </c>
      <c r="L2139">
        <v>22</v>
      </c>
      <c r="M2139">
        <v>94</v>
      </c>
      <c r="N2139" s="2">
        <v>2.6284348864994027E-2</v>
      </c>
      <c r="O2139" s="2">
        <v>0.11230585424133811</v>
      </c>
      <c r="P2139">
        <v>69</v>
      </c>
      <c r="Q2139" s="2">
        <v>8.7341772151898728E-2</v>
      </c>
      <c r="R2139">
        <v>837</v>
      </c>
      <c r="S2139">
        <v>790</v>
      </c>
      <c r="T2139">
        <v>693</v>
      </c>
      <c r="U2139">
        <v>14</v>
      </c>
      <c r="V2139">
        <v>13</v>
      </c>
      <c r="W2139">
        <v>7</v>
      </c>
      <c r="X2139">
        <v>63</v>
      </c>
      <c r="Y2139">
        <v>62</v>
      </c>
      <c r="Z2139">
        <v>0</v>
      </c>
      <c r="AA2139">
        <v>0</v>
      </c>
      <c r="AB2139">
        <v>0</v>
      </c>
      <c r="AC2139">
        <v>4</v>
      </c>
      <c r="AD2139">
        <v>734</v>
      </c>
      <c r="AE2139">
        <v>14</v>
      </c>
      <c r="AF2139">
        <v>13</v>
      </c>
      <c r="AG2139">
        <v>7</v>
      </c>
      <c r="AH2139">
        <v>59</v>
      </c>
      <c r="AI2139" s="3">
        <v>0.14032697547683923</v>
      </c>
      <c r="AJ2139" s="3">
        <v>0</v>
      </c>
      <c r="AK2139" s="3">
        <v>0</v>
      </c>
      <c r="AL2139" s="3">
        <v>0</v>
      </c>
      <c r="AM2139" s="3">
        <v>0</v>
      </c>
      <c r="AN2139" s="2">
        <f t="shared" si="72"/>
        <v>0.13859020310633213</v>
      </c>
      <c r="AO2139" s="2">
        <v>0.1124546553808948</v>
      </c>
      <c r="AP2139">
        <f t="shared" si="73"/>
        <v>116</v>
      </c>
    </row>
    <row r="2140" spans="1:42" ht="16.5" hidden="1" customHeight="1" x14ac:dyDescent="0.25">
      <c r="A2140" s="4" t="s">
        <v>799</v>
      </c>
      <c r="B2140" t="s">
        <v>652</v>
      </c>
      <c r="D2140" t="s">
        <v>32</v>
      </c>
      <c r="E2140" t="s">
        <v>197</v>
      </c>
      <c r="F2140" t="s">
        <v>653</v>
      </c>
      <c r="G2140">
        <v>98</v>
      </c>
      <c r="H2140">
        <v>0</v>
      </c>
      <c r="I2140">
        <v>0</v>
      </c>
      <c r="J2140">
        <v>0</v>
      </c>
      <c r="K2140">
        <v>0</v>
      </c>
      <c r="L2140">
        <v>14</v>
      </c>
      <c r="M2140">
        <v>102</v>
      </c>
      <c r="N2140" s="2">
        <v>1.5927189988623434E-2</v>
      </c>
      <c r="O2140" s="2">
        <v>0.11604095563139932</v>
      </c>
      <c r="P2140">
        <v>71</v>
      </c>
      <c r="Q2140" s="2">
        <v>8.5131894484412468E-2</v>
      </c>
      <c r="R2140">
        <v>879</v>
      </c>
      <c r="S2140">
        <v>834</v>
      </c>
      <c r="T2140">
        <v>741</v>
      </c>
      <c r="U2140">
        <v>2</v>
      </c>
      <c r="V2140">
        <v>23</v>
      </c>
      <c r="W2140">
        <v>11</v>
      </c>
      <c r="X2140">
        <v>57</v>
      </c>
      <c r="Y2140">
        <v>65</v>
      </c>
      <c r="Z2140">
        <v>0</v>
      </c>
      <c r="AA2140">
        <v>0</v>
      </c>
      <c r="AB2140">
        <v>0</v>
      </c>
      <c r="AC2140">
        <v>0</v>
      </c>
      <c r="AD2140">
        <v>774</v>
      </c>
      <c r="AE2140">
        <v>2</v>
      </c>
      <c r="AF2140">
        <v>23</v>
      </c>
      <c r="AG2140">
        <v>11</v>
      </c>
      <c r="AH2140">
        <v>57</v>
      </c>
      <c r="AI2140" s="3">
        <v>0.12661498708010335</v>
      </c>
      <c r="AJ2140" s="3">
        <v>0</v>
      </c>
      <c r="AK2140" s="3">
        <v>0</v>
      </c>
      <c r="AL2140" s="3">
        <v>0</v>
      </c>
      <c r="AM2140" s="3">
        <v>0</v>
      </c>
      <c r="AN2140" s="2">
        <f t="shared" si="72"/>
        <v>0.13196814562002276</v>
      </c>
      <c r="AO2140" s="2">
        <v>0.10726643598615918</v>
      </c>
      <c r="AP2140">
        <f t="shared" si="73"/>
        <v>116</v>
      </c>
    </row>
    <row r="2141" spans="1:42" ht="16.5" hidden="1" customHeight="1" x14ac:dyDescent="0.25">
      <c r="A2141" s="5" t="s">
        <v>790</v>
      </c>
      <c r="B2141" s="1" t="s">
        <v>327</v>
      </c>
      <c r="D2141" t="s">
        <v>32</v>
      </c>
      <c r="E2141" t="s">
        <v>328</v>
      </c>
      <c r="F2141" t="s">
        <v>329</v>
      </c>
      <c r="G2141">
        <v>111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116</v>
      </c>
      <c r="N2141" s="2">
        <v>0</v>
      </c>
      <c r="O2141" s="2">
        <v>0.12831858407079647</v>
      </c>
      <c r="P2141">
        <v>47</v>
      </c>
      <c r="Q2141" s="2">
        <v>5.6287425149700601E-2</v>
      </c>
      <c r="R2141">
        <v>904</v>
      </c>
      <c r="S2141">
        <v>835</v>
      </c>
      <c r="T2141">
        <v>819</v>
      </c>
      <c r="U2141">
        <v>0</v>
      </c>
      <c r="V2141">
        <v>8</v>
      </c>
      <c r="W2141">
        <v>3</v>
      </c>
      <c r="X2141">
        <v>5</v>
      </c>
      <c r="Y2141">
        <v>46</v>
      </c>
      <c r="Z2141">
        <v>0</v>
      </c>
      <c r="AA2141">
        <v>0</v>
      </c>
      <c r="AB2141">
        <v>0</v>
      </c>
      <c r="AC2141">
        <v>0</v>
      </c>
      <c r="AD2141">
        <v>884</v>
      </c>
      <c r="AE2141">
        <v>0</v>
      </c>
      <c r="AF2141">
        <v>8</v>
      </c>
      <c r="AG2141">
        <v>3</v>
      </c>
      <c r="AH2141">
        <v>5</v>
      </c>
      <c r="AI2141" s="3">
        <v>0.1255656108597285</v>
      </c>
      <c r="AJ2141" s="3">
        <v>0</v>
      </c>
      <c r="AK2141" s="3">
        <v>0</v>
      </c>
      <c r="AL2141" s="3">
        <v>0</v>
      </c>
      <c r="AM2141" s="3">
        <v>0</v>
      </c>
      <c r="AN2141" s="2">
        <f t="shared" si="72"/>
        <v>0.12831858407079647</v>
      </c>
      <c r="AO2141" s="2">
        <v>1.7777777777777778E-2</v>
      </c>
      <c r="AP2141">
        <f t="shared" si="73"/>
        <v>116</v>
      </c>
    </row>
    <row r="2142" spans="1:42" ht="16.5" hidden="1" customHeight="1" x14ac:dyDescent="0.25">
      <c r="A2142" s="5" t="s">
        <v>793</v>
      </c>
      <c r="B2142" t="s">
        <v>718</v>
      </c>
      <c r="D2142" t="s">
        <v>32</v>
      </c>
      <c r="E2142" t="s">
        <v>288</v>
      </c>
      <c r="F2142" t="s">
        <v>719</v>
      </c>
      <c r="G2142">
        <v>109</v>
      </c>
      <c r="H2142">
        <v>0</v>
      </c>
      <c r="I2142">
        <v>4</v>
      </c>
      <c r="J2142">
        <v>0</v>
      </c>
      <c r="K2142">
        <v>0</v>
      </c>
      <c r="L2142">
        <v>0</v>
      </c>
      <c r="M2142">
        <v>116</v>
      </c>
      <c r="N2142" s="2">
        <v>0</v>
      </c>
      <c r="O2142" s="2">
        <v>0.11428571428571428</v>
      </c>
      <c r="P2142">
        <v>38</v>
      </c>
      <c r="Q2142" s="2">
        <v>4.0554962646744928E-2</v>
      </c>
      <c r="R2142">
        <v>1015</v>
      </c>
      <c r="S2142">
        <v>937</v>
      </c>
      <c r="T2142">
        <v>848</v>
      </c>
      <c r="U2142">
        <v>6</v>
      </c>
      <c r="V2142">
        <v>19</v>
      </c>
      <c r="W2142">
        <v>23</v>
      </c>
      <c r="X2142">
        <v>41</v>
      </c>
      <c r="Y2142">
        <v>35</v>
      </c>
      <c r="Z2142">
        <v>0</v>
      </c>
      <c r="AA2142">
        <v>0</v>
      </c>
      <c r="AB2142">
        <v>0</v>
      </c>
      <c r="AC2142">
        <v>0</v>
      </c>
      <c r="AD2142">
        <v>922</v>
      </c>
      <c r="AE2142">
        <v>6</v>
      </c>
      <c r="AF2142">
        <v>23</v>
      </c>
      <c r="AG2142">
        <v>23</v>
      </c>
      <c r="AH2142">
        <v>41</v>
      </c>
      <c r="AI2142" s="3">
        <v>0.11822125813449023</v>
      </c>
      <c r="AJ2142" s="3">
        <v>0</v>
      </c>
      <c r="AK2142" s="3">
        <v>0.17391304347826086</v>
      </c>
      <c r="AL2142" s="3">
        <v>0</v>
      </c>
      <c r="AM2142" s="3">
        <v>0</v>
      </c>
      <c r="AN2142" s="2">
        <f t="shared" si="72"/>
        <v>0.11428571428571428</v>
      </c>
      <c r="AO2142" s="2">
        <v>9.1625615763546803E-2</v>
      </c>
      <c r="AP2142">
        <f t="shared" si="73"/>
        <v>116</v>
      </c>
    </row>
    <row r="2143" spans="1:42" ht="16.5" hidden="1" customHeight="1" x14ac:dyDescent="0.25">
      <c r="A2143" s="4" t="s">
        <v>803</v>
      </c>
      <c r="B2143" t="s">
        <v>611</v>
      </c>
      <c r="D2143" t="s">
        <v>32</v>
      </c>
      <c r="E2143" t="s">
        <v>81</v>
      </c>
      <c r="F2143" t="s">
        <v>612</v>
      </c>
      <c r="G2143">
        <v>115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116</v>
      </c>
      <c r="N2143" s="2">
        <v>0</v>
      </c>
      <c r="O2143" s="2">
        <v>0.1000862812769629</v>
      </c>
      <c r="P2143">
        <v>19</v>
      </c>
      <c r="Q2143" s="2">
        <v>1.7890772128060263E-2</v>
      </c>
      <c r="R2143">
        <v>1159</v>
      </c>
      <c r="S2143">
        <v>1062</v>
      </c>
      <c r="T2143">
        <v>1034</v>
      </c>
      <c r="U2143">
        <v>1</v>
      </c>
      <c r="V2143">
        <v>7</v>
      </c>
      <c r="W2143">
        <v>12</v>
      </c>
      <c r="X2143">
        <v>10</v>
      </c>
      <c r="Y2143">
        <v>14</v>
      </c>
      <c r="Z2143">
        <v>0</v>
      </c>
      <c r="AA2143">
        <v>0</v>
      </c>
      <c r="AB2143">
        <v>0</v>
      </c>
      <c r="AC2143">
        <v>0</v>
      </c>
      <c r="AD2143">
        <v>1135</v>
      </c>
      <c r="AE2143">
        <v>1</v>
      </c>
      <c r="AF2143">
        <v>7</v>
      </c>
      <c r="AG2143">
        <v>12</v>
      </c>
      <c r="AH2143">
        <v>10</v>
      </c>
      <c r="AI2143" s="3">
        <v>0.1013215859030837</v>
      </c>
      <c r="AJ2143" s="3">
        <v>0</v>
      </c>
      <c r="AK2143" s="3">
        <v>0</v>
      </c>
      <c r="AL2143" s="3">
        <v>0</v>
      </c>
      <c r="AM2143" s="3">
        <v>0</v>
      </c>
      <c r="AN2143" s="2">
        <f t="shared" si="72"/>
        <v>0.1000862812769629</v>
      </c>
      <c r="AO2143" s="2">
        <v>2.575107296137339E-2</v>
      </c>
      <c r="AP2143">
        <f t="shared" si="73"/>
        <v>116</v>
      </c>
    </row>
    <row r="2144" spans="1:42" ht="16.5" hidden="1" customHeight="1" x14ac:dyDescent="0.25">
      <c r="A2144" s="5" t="s">
        <v>795</v>
      </c>
      <c r="B2144" s="1" t="s">
        <v>572</v>
      </c>
      <c r="D2144" t="s">
        <v>32</v>
      </c>
      <c r="E2144" t="s">
        <v>568</v>
      </c>
      <c r="F2144" t="s">
        <v>573</v>
      </c>
      <c r="G2144">
        <v>80</v>
      </c>
      <c r="H2144">
        <v>0</v>
      </c>
      <c r="I2144">
        <v>0</v>
      </c>
      <c r="J2144">
        <v>0</v>
      </c>
      <c r="K2144">
        <v>31</v>
      </c>
      <c r="L2144">
        <v>6</v>
      </c>
      <c r="M2144">
        <v>110</v>
      </c>
      <c r="N2144" s="2">
        <v>5.0804403048264179E-3</v>
      </c>
      <c r="O2144" s="2">
        <v>9.3141405588484341E-2</v>
      </c>
      <c r="P2144">
        <v>51</v>
      </c>
      <c r="Q2144" s="2">
        <v>4.5698924731182797E-2</v>
      </c>
      <c r="R2144">
        <v>1181</v>
      </c>
      <c r="S2144">
        <v>1116</v>
      </c>
      <c r="T2144">
        <v>633</v>
      </c>
      <c r="U2144">
        <v>7</v>
      </c>
      <c r="V2144">
        <v>11</v>
      </c>
      <c r="W2144">
        <v>10</v>
      </c>
      <c r="X2144">
        <v>455</v>
      </c>
      <c r="Y2144">
        <v>36</v>
      </c>
      <c r="Z2144">
        <v>0</v>
      </c>
      <c r="AA2144">
        <v>0</v>
      </c>
      <c r="AB2144">
        <v>0</v>
      </c>
      <c r="AC2144">
        <v>4</v>
      </c>
      <c r="AD2144">
        <v>677</v>
      </c>
      <c r="AE2144">
        <v>7</v>
      </c>
      <c r="AF2144">
        <v>11</v>
      </c>
      <c r="AG2144">
        <v>10</v>
      </c>
      <c r="AH2144">
        <v>482</v>
      </c>
      <c r="AI2144" s="3">
        <v>0.11816838995568685</v>
      </c>
      <c r="AJ2144" s="3">
        <v>0</v>
      </c>
      <c r="AK2144" s="3">
        <v>0</v>
      </c>
      <c r="AL2144" s="3">
        <v>0</v>
      </c>
      <c r="AM2144" s="3">
        <v>6.4315352697095429E-2</v>
      </c>
      <c r="AN2144" s="2">
        <f t="shared" si="72"/>
        <v>9.8221845893310761E-2</v>
      </c>
      <c r="AO2144" s="2">
        <v>0.42965459140690815</v>
      </c>
      <c r="AP2144">
        <f t="shared" si="73"/>
        <v>116</v>
      </c>
    </row>
    <row r="2145" spans="1:42" ht="16.5" hidden="1" customHeight="1" x14ac:dyDescent="0.25">
      <c r="A2145" s="5" t="s">
        <v>794</v>
      </c>
      <c r="B2145" t="s">
        <v>613</v>
      </c>
      <c r="D2145" t="s">
        <v>32</v>
      </c>
      <c r="E2145" t="s">
        <v>172</v>
      </c>
      <c r="F2145" t="s">
        <v>614</v>
      </c>
      <c r="G2145">
        <v>108</v>
      </c>
      <c r="H2145">
        <v>0</v>
      </c>
      <c r="I2145">
        <v>0</v>
      </c>
      <c r="J2145">
        <v>0</v>
      </c>
      <c r="K2145">
        <v>0</v>
      </c>
      <c r="L2145">
        <v>3</v>
      </c>
      <c r="M2145">
        <v>113</v>
      </c>
      <c r="N2145" s="2">
        <v>2.5188916876574307E-3</v>
      </c>
      <c r="O2145" s="2">
        <v>9.4878253568429896E-2</v>
      </c>
      <c r="P2145">
        <v>48</v>
      </c>
      <c r="Q2145" s="2">
        <v>4.2742653606411399E-2</v>
      </c>
      <c r="R2145">
        <v>1191</v>
      </c>
      <c r="S2145">
        <v>1123</v>
      </c>
      <c r="T2145">
        <v>929</v>
      </c>
      <c r="U2145">
        <v>1</v>
      </c>
      <c r="V2145">
        <v>13</v>
      </c>
      <c r="W2145">
        <v>2</v>
      </c>
      <c r="X2145">
        <v>178</v>
      </c>
      <c r="Y2145">
        <v>28</v>
      </c>
      <c r="Z2145">
        <v>0</v>
      </c>
      <c r="AA2145">
        <v>0</v>
      </c>
      <c r="AB2145">
        <v>0</v>
      </c>
      <c r="AC2145">
        <v>12</v>
      </c>
      <c r="AD2145">
        <v>1009</v>
      </c>
      <c r="AE2145">
        <v>1</v>
      </c>
      <c r="AF2145">
        <v>13</v>
      </c>
      <c r="AG2145">
        <v>2</v>
      </c>
      <c r="AH2145">
        <v>166</v>
      </c>
      <c r="AI2145" s="3">
        <v>0.10703666997026759</v>
      </c>
      <c r="AJ2145" s="3">
        <v>0</v>
      </c>
      <c r="AK2145" s="3">
        <v>0</v>
      </c>
      <c r="AL2145" s="3">
        <v>0</v>
      </c>
      <c r="AM2145" s="3">
        <v>0</v>
      </c>
      <c r="AN2145" s="2">
        <f t="shared" si="72"/>
        <v>9.7397145256087322E-2</v>
      </c>
      <c r="AO2145" s="2">
        <v>0.1528127623845508</v>
      </c>
      <c r="AP2145">
        <f t="shared" si="73"/>
        <v>116</v>
      </c>
    </row>
    <row r="2146" spans="1:42" ht="16.5" hidden="1" customHeight="1" x14ac:dyDescent="0.25">
      <c r="A2146" s="5" t="s">
        <v>802</v>
      </c>
      <c r="B2146" s="1" t="s">
        <v>62</v>
      </c>
      <c r="D2146" t="s">
        <v>32</v>
      </c>
      <c r="E2146" t="s">
        <v>60</v>
      </c>
      <c r="F2146" t="s">
        <v>63</v>
      </c>
      <c r="G2146">
        <v>108</v>
      </c>
      <c r="H2146">
        <v>4</v>
      </c>
      <c r="I2146">
        <v>0</v>
      </c>
      <c r="J2146">
        <v>0</v>
      </c>
      <c r="K2146">
        <v>0</v>
      </c>
      <c r="L2146">
        <v>0</v>
      </c>
      <c r="M2146">
        <v>116</v>
      </c>
      <c r="N2146" s="2">
        <v>0</v>
      </c>
      <c r="O2146" s="2">
        <v>8.9852827265685511E-2</v>
      </c>
      <c r="P2146">
        <v>69</v>
      </c>
      <c r="Q2146" s="2">
        <v>5.5466237942122187E-2</v>
      </c>
      <c r="R2146">
        <v>1291</v>
      </c>
      <c r="S2146">
        <v>1244</v>
      </c>
      <c r="T2146">
        <v>1140</v>
      </c>
      <c r="U2146">
        <v>84</v>
      </c>
      <c r="V2146">
        <v>14</v>
      </c>
      <c r="W2146">
        <v>5</v>
      </c>
      <c r="X2146">
        <v>1</v>
      </c>
      <c r="Y2146">
        <v>68</v>
      </c>
      <c r="Z2146">
        <v>0</v>
      </c>
      <c r="AA2146">
        <v>0</v>
      </c>
      <c r="AB2146">
        <v>0</v>
      </c>
      <c r="AC2146">
        <v>0</v>
      </c>
      <c r="AD2146">
        <v>1180</v>
      </c>
      <c r="AE2146">
        <v>88</v>
      </c>
      <c r="AF2146">
        <v>14</v>
      </c>
      <c r="AG2146">
        <v>5</v>
      </c>
      <c r="AH2146">
        <v>1</v>
      </c>
      <c r="AI2146" s="3">
        <v>9.152542372881356E-2</v>
      </c>
      <c r="AJ2146" s="3">
        <v>4.5454545454545456E-2</v>
      </c>
      <c r="AK2146" s="3">
        <v>0</v>
      </c>
      <c r="AL2146" s="3">
        <v>0</v>
      </c>
      <c r="AM2146" s="3">
        <v>0</v>
      </c>
      <c r="AN2146" s="2">
        <f t="shared" si="72"/>
        <v>8.9852827265685511E-2</v>
      </c>
      <c r="AO2146" s="2">
        <v>8.3850931677018639E-2</v>
      </c>
      <c r="AP2146">
        <f t="shared" si="73"/>
        <v>116</v>
      </c>
    </row>
    <row r="2147" spans="1:42" ht="16.5" hidden="1" customHeight="1" x14ac:dyDescent="0.25">
      <c r="A2147" s="5" t="s">
        <v>795</v>
      </c>
      <c r="B2147" s="1" t="s">
        <v>272</v>
      </c>
      <c r="D2147" t="s">
        <v>32</v>
      </c>
      <c r="E2147" t="s">
        <v>273</v>
      </c>
      <c r="F2147" t="s">
        <v>274</v>
      </c>
      <c r="G2147">
        <v>111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116</v>
      </c>
      <c r="N2147" s="2">
        <v>0</v>
      </c>
      <c r="O2147" s="2">
        <v>8.1118881118881117E-2</v>
      </c>
      <c r="P2147">
        <v>170</v>
      </c>
      <c r="Q2147" s="2">
        <v>0.11455525606469003</v>
      </c>
      <c r="R2147">
        <v>1430</v>
      </c>
      <c r="S2147">
        <v>1484</v>
      </c>
      <c r="T2147">
        <v>1412</v>
      </c>
      <c r="U2147">
        <v>6</v>
      </c>
      <c r="V2147">
        <v>14</v>
      </c>
      <c r="W2147">
        <v>4</v>
      </c>
      <c r="X2147">
        <v>48</v>
      </c>
      <c r="Y2147">
        <v>154</v>
      </c>
      <c r="Z2147">
        <v>0</v>
      </c>
      <c r="AA2147">
        <v>0</v>
      </c>
      <c r="AB2147">
        <v>0</v>
      </c>
      <c r="AC2147">
        <v>8</v>
      </c>
      <c r="AD2147">
        <v>1369</v>
      </c>
      <c r="AE2147">
        <v>6</v>
      </c>
      <c r="AF2147">
        <v>14</v>
      </c>
      <c r="AG2147">
        <v>4</v>
      </c>
      <c r="AH2147">
        <v>40</v>
      </c>
      <c r="AI2147" s="3">
        <v>8.1081081081081086E-2</v>
      </c>
      <c r="AJ2147" s="3">
        <v>0</v>
      </c>
      <c r="AK2147" s="3">
        <v>0</v>
      </c>
      <c r="AL2147" s="3">
        <v>0</v>
      </c>
      <c r="AM2147" s="3">
        <v>0</v>
      </c>
      <c r="AN2147" s="2">
        <f t="shared" si="72"/>
        <v>8.1118881118881117E-2</v>
      </c>
      <c r="AO2147" s="2">
        <v>4.4661549197487785E-2</v>
      </c>
      <c r="AP2147">
        <f t="shared" si="73"/>
        <v>116</v>
      </c>
    </row>
    <row r="2148" spans="1:42" ht="16.5" hidden="1" customHeight="1" x14ac:dyDescent="0.25">
      <c r="A2148" s="5" t="s">
        <v>795</v>
      </c>
      <c r="B2148" s="1" t="s">
        <v>588</v>
      </c>
      <c r="D2148" t="s">
        <v>32</v>
      </c>
      <c r="E2148" t="s">
        <v>333</v>
      </c>
      <c r="F2148" t="s">
        <v>589</v>
      </c>
      <c r="G2148">
        <v>106</v>
      </c>
      <c r="H2148">
        <v>0</v>
      </c>
      <c r="I2148">
        <v>0</v>
      </c>
      <c r="J2148">
        <v>0</v>
      </c>
      <c r="K2148">
        <v>0</v>
      </c>
      <c r="L2148">
        <v>7</v>
      </c>
      <c r="M2148">
        <v>109</v>
      </c>
      <c r="N2148" s="2">
        <v>4.6022353714661405E-3</v>
      </c>
      <c r="O2148" s="2">
        <v>7.1663379355687049E-2</v>
      </c>
      <c r="P2148">
        <v>304</v>
      </c>
      <c r="Q2148" s="2">
        <v>0.17788180222352254</v>
      </c>
      <c r="R2148">
        <v>1521</v>
      </c>
      <c r="S2148">
        <v>1709</v>
      </c>
      <c r="T2148">
        <v>1644</v>
      </c>
      <c r="U2148">
        <v>4</v>
      </c>
      <c r="V2148">
        <v>20</v>
      </c>
      <c r="W2148">
        <v>14</v>
      </c>
      <c r="X2148">
        <v>27</v>
      </c>
      <c r="Y2148">
        <v>293</v>
      </c>
      <c r="Z2148">
        <v>0</v>
      </c>
      <c r="AA2148">
        <v>0</v>
      </c>
      <c r="AB2148">
        <v>0</v>
      </c>
      <c r="AC2148">
        <v>0</v>
      </c>
      <c r="AD2148">
        <v>1457</v>
      </c>
      <c r="AE2148">
        <v>4</v>
      </c>
      <c r="AF2148">
        <v>20</v>
      </c>
      <c r="AG2148">
        <v>14</v>
      </c>
      <c r="AH2148">
        <v>27</v>
      </c>
      <c r="AI2148" s="3">
        <v>7.2752230610844196E-2</v>
      </c>
      <c r="AJ2148" s="3">
        <v>0</v>
      </c>
      <c r="AK2148" s="3">
        <v>0</v>
      </c>
      <c r="AL2148" s="3">
        <v>0</v>
      </c>
      <c r="AM2148" s="3">
        <v>0</v>
      </c>
      <c r="AN2148" s="2">
        <f t="shared" si="72"/>
        <v>7.6265614727153194E-2</v>
      </c>
      <c r="AO2148" s="2">
        <v>4.2706964520367936E-2</v>
      </c>
      <c r="AP2148">
        <f t="shared" si="73"/>
        <v>116</v>
      </c>
    </row>
    <row r="2149" spans="1:42" ht="16.5" hidden="1" customHeight="1" x14ac:dyDescent="0.25">
      <c r="A2149" s="4" t="s">
        <v>801</v>
      </c>
      <c r="B2149" s="1" t="s">
        <v>510</v>
      </c>
      <c r="D2149" t="s">
        <v>32</v>
      </c>
      <c r="E2149" t="s">
        <v>498</v>
      </c>
      <c r="F2149" t="s">
        <v>511</v>
      </c>
      <c r="G2149">
        <v>98</v>
      </c>
      <c r="H2149">
        <v>0</v>
      </c>
      <c r="I2149">
        <v>0</v>
      </c>
      <c r="J2149">
        <v>4</v>
      </c>
      <c r="K2149">
        <v>0</v>
      </c>
      <c r="L2149">
        <v>0</v>
      </c>
      <c r="M2149">
        <v>116</v>
      </c>
      <c r="N2149" s="2">
        <v>0</v>
      </c>
      <c r="O2149" s="2">
        <v>6.9088743299583089E-2</v>
      </c>
      <c r="P2149">
        <v>168</v>
      </c>
      <c r="Q2149" s="2">
        <v>9.7053726169844021E-2</v>
      </c>
      <c r="R2149">
        <v>1679</v>
      </c>
      <c r="S2149">
        <v>1731</v>
      </c>
      <c r="T2149">
        <v>1645</v>
      </c>
      <c r="U2149">
        <v>6</v>
      </c>
      <c r="V2149">
        <v>21</v>
      </c>
      <c r="W2149">
        <v>15</v>
      </c>
      <c r="X2149">
        <v>44</v>
      </c>
      <c r="Y2149">
        <v>151</v>
      </c>
      <c r="Z2149">
        <v>0</v>
      </c>
      <c r="AA2149">
        <v>3</v>
      </c>
      <c r="AB2149">
        <v>0</v>
      </c>
      <c r="AC2149">
        <v>5</v>
      </c>
      <c r="AD2149">
        <v>1592</v>
      </c>
      <c r="AE2149">
        <v>6</v>
      </c>
      <c r="AF2149">
        <v>18</v>
      </c>
      <c r="AG2149">
        <v>19</v>
      </c>
      <c r="AH2149">
        <v>39</v>
      </c>
      <c r="AI2149" s="3">
        <v>6.1557788944723621E-2</v>
      </c>
      <c r="AJ2149" s="3">
        <v>0</v>
      </c>
      <c r="AK2149" s="3">
        <v>0</v>
      </c>
      <c r="AL2149" s="3">
        <v>0.21052631578947367</v>
      </c>
      <c r="AM2149" s="3">
        <v>0</v>
      </c>
      <c r="AN2149" s="2">
        <f t="shared" si="72"/>
        <v>6.9088743299583089E-2</v>
      </c>
      <c r="AO2149" s="2">
        <v>4.8984468339307051E-2</v>
      </c>
      <c r="AP2149">
        <f t="shared" si="73"/>
        <v>116</v>
      </c>
    </row>
    <row r="2150" spans="1:42" ht="16.5" hidden="1" customHeight="1" x14ac:dyDescent="0.25">
      <c r="A2150" s="4" t="s">
        <v>801</v>
      </c>
      <c r="B2150" s="1" t="s">
        <v>514</v>
      </c>
      <c r="D2150" t="s">
        <v>32</v>
      </c>
      <c r="E2150" t="s">
        <v>498</v>
      </c>
      <c r="F2150" t="s">
        <v>515</v>
      </c>
      <c r="G2150">
        <v>101</v>
      </c>
      <c r="H2150">
        <v>0</v>
      </c>
      <c r="I2150">
        <v>0</v>
      </c>
      <c r="J2150">
        <v>0</v>
      </c>
      <c r="K2150">
        <v>3</v>
      </c>
      <c r="L2150">
        <v>10</v>
      </c>
      <c r="M2150">
        <v>106</v>
      </c>
      <c r="N2150" s="2">
        <v>5.2521008403361349E-3</v>
      </c>
      <c r="O2150" s="2">
        <v>5.5672268907563029E-2</v>
      </c>
      <c r="P2150">
        <v>287</v>
      </c>
      <c r="Q2150" s="2">
        <v>0.13831325301204819</v>
      </c>
      <c r="R2150">
        <v>1904</v>
      </c>
      <c r="S2150">
        <v>2075</v>
      </c>
      <c r="T2150">
        <v>1831</v>
      </c>
      <c r="U2150">
        <v>12</v>
      </c>
      <c r="V2150">
        <v>18</v>
      </c>
      <c r="W2150">
        <v>5</v>
      </c>
      <c r="X2150">
        <v>209</v>
      </c>
      <c r="Y2150">
        <v>262</v>
      </c>
      <c r="Z2150">
        <v>0</v>
      </c>
      <c r="AA2150">
        <v>0</v>
      </c>
      <c r="AB2150">
        <v>0</v>
      </c>
      <c r="AC2150">
        <v>14</v>
      </c>
      <c r="AD2150">
        <v>1670</v>
      </c>
      <c r="AE2150">
        <v>12</v>
      </c>
      <c r="AF2150">
        <v>18</v>
      </c>
      <c r="AG2150">
        <v>5</v>
      </c>
      <c r="AH2150">
        <v>198</v>
      </c>
      <c r="AI2150" s="3">
        <v>6.0479041916167667E-2</v>
      </c>
      <c r="AJ2150" s="3">
        <v>0</v>
      </c>
      <c r="AK2150" s="3">
        <v>0</v>
      </c>
      <c r="AL2150" s="3">
        <v>0</v>
      </c>
      <c r="AM2150" s="3">
        <v>1.5151515151515152E-2</v>
      </c>
      <c r="AN2150" s="2">
        <f t="shared" si="72"/>
        <v>6.0924369747899165E-2</v>
      </c>
      <c r="AO2150" s="2">
        <v>0.12243825538623226</v>
      </c>
      <c r="AP2150">
        <f t="shared" si="73"/>
        <v>116</v>
      </c>
    </row>
    <row r="2151" spans="1:42" ht="16.5" hidden="1" customHeight="1" x14ac:dyDescent="0.25">
      <c r="A2151" s="4" t="s">
        <v>800</v>
      </c>
      <c r="B2151" s="1" t="s">
        <v>514</v>
      </c>
      <c r="D2151" t="s">
        <v>32</v>
      </c>
      <c r="E2151" t="s">
        <v>498</v>
      </c>
      <c r="F2151" t="s">
        <v>515</v>
      </c>
      <c r="G2151">
        <v>101</v>
      </c>
      <c r="H2151">
        <v>0</v>
      </c>
      <c r="I2151">
        <v>0</v>
      </c>
      <c r="J2151">
        <v>0</v>
      </c>
      <c r="K2151">
        <v>4</v>
      </c>
      <c r="L2151">
        <v>7</v>
      </c>
      <c r="M2151">
        <v>109</v>
      </c>
      <c r="N2151" s="2">
        <v>3.6382536382536385E-3</v>
      </c>
      <c r="O2151" s="2">
        <v>5.6652806652806656E-2</v>
      </c>
      <c r="P2151">
        <v>273</v>
      </c>
      <c r="Q2151" s="2">
        <v>0.13118692936088419</v>
      </c>
      <c r="R2151">
        <v>1924</v>
      </c>
      <c r="S2151">
        <v>2081</v>
      </c>
      <c r="T2151">
        <v>1849</v>
      </c>
      <c r="U2151">
        <v>12</v>
      </c>
      <c r="V2151">
        <v>23</v>
      </c>
      <c r="W2151">
        <v>7</v>
      </c>
      <c r="X2151">
        <v>190</v>
      </c>
      <c r="Y2151">
        <v>247</v>
      </c>
      <c r="Z2151">
        <v>0</v>
      </c>
      <c r="AA2151">
        <v>0</v>
      </c>
      <c r="AB2151">
        <v>0</v>
      </c>
      <c r="AC2151">
        <v>12</v>
      </c>
      <c r="AD2151">
        <v>1703</v>
      </c>
      <c r="AE2151">
        <v>12</v>
      </c>
      <c r="AF2151">
        <v>23</v>
      </c>
      <c r="AG2151">
        <v>7</v>
      </c>
      <c r="AH2151">
        <v>182</v>
      </c>
      <c r="AI2151" s="3">
        <v>5.9307105108631825E-2</v>
      </c>
      <c r="AJ2151" s="3">
        <v>0</v>
      </c>
      <c r="AK2151" s="3">
        <v>0</v>
      </c>
      <c r="AL2151" s="3">
        <v>0</v>
      </c>
      <c r="AM2151" s="3">
        <v>2.197802197802198E-2</v>
      </c>
      <c r="AN2151" s="2">
        <f t="shared" si="72"/>
        <v>6.0291060291060294E-2</v>
      </c>
      <c r="AO2151" s="2">
        <v>0.11624286455630514</v>
      </c>
      <c r="AP2151">
        <f t="shared" si="73"/>
        <v>116</v>
      </c>
    </row>
    <row r="2152" spans="1:42" ht="16.5" hidden="1" customHeight="1" x14ac:dyDescent="0.25">
      <c r="A2152" s="4" t="s">
        <v>796</v>
      </c>
      <c r="B2152" s="1" t="s">
        <v>514</v>
      </c>
      <c r="D2152" t="s">
        <v>32</v>
      </c>
      <c r="E2152" t="s">
        <v>498</v>
      </c>
      <c r="F2152" t="s">
        <v>515</v>
      </c>
      <c r="G2152">
        <v>109</v>
      </c>
      <c r="H2152">
        <v>0</v>
      </c>
      <c r="I2152">
        <v>0</v>
      </c>
      <c r="J2152">
        <v>0</v>
      </c>
      <c r="K2152">
        <v>4</v>
      </c>
      <c r="L2152">
        <v>16</v>
      </c>
      <c r="M2152">
        <v>100</v>
      </c>
      <c r="N2152" s="2">
        <v>8.1674323634507405E-3</v>
      </c>
      <c r="O2152" s="2">
        <v>5.1046452271567129E-2</v>
      </c>
      <c r="P2152">
        <v>182</v>
      </c>
      <c r="Q2152" s="2">
        <v>8.987654320987655E-2</v>
      </c>
      <c r="R2152">
        <v>1959</v>
      </c>
      <c r="S2152">
        <v>2025</v>
      </c>
      <c r="T2152">
        <v>1871</v>
      </c>
      <c r="U2152">
        <v>3</v>
      </c>
      <c r="V2152">
        <v>18</v>
      </c>
      <c r="W2152">
        <v>11</v>
      </c>
      <c r="X2152">
        <v>122</v>
      </c>
      <c r="Y2152">
        <v>173</v>
      </c>
      <c r="Z2152">
        <v>0</v>
      </c>
      <c r="AA2152">
        <v>0</v>
      </c>
      <c r="AB2152">
        <v>0</v>
      </c>
      <c r="AC2152">
        <v>3</v>
      </c>
      <c r="AD2152">
        <v>1807</v>
      </c>
      <c r="AE2152">
        <v>3</v>
      </c>
      <c r="AF2152">
        <v>18</v>
      </c>
      <c r="AG2152">
        <v>11</v>
      </c>
      <c r="AH2152">
        <v>123</v>
      </c>
      <c r="AI2152" s="3">
        <v>6.0320973990038738E-2</v>
      </c>
      <c r="AJ2152" s="3">
        <v>0</v>
      </c>
      <c r="AK2152" s="3">
        <v>0</v>
      </c>
      <c r="AL2152" s="3">
        <v>0</v>
      </c>
      <c r="AM2152" s="3">
        <v>3.2520325203252036E-2</v>
      </c>
      <c r="AN2152" s="2">
        <f t="shared" si="72"/>
        <v>5.9213884635017866E-2</v>
      </c>
      <c r="AO2152" s="2">
        <v>7.9001019367991851E-2</v>
      </c>
      <c r="AP2152">
        <f t="shared" si="73"/>
        <v>116</v>
      </c>
    </row>
    <row r="2153" spans="1:42" ht="16.5" hidden="1" customHeight="1" x14ac:dyDescent="0.25">
      <c r="A2153" s="4">
        <v>2011</v>
      </c>
      <c r="B2153" s="1" t="s">
        <v>514</v>
      </c>
      <c r="D2153" t="s">
        <v>32</v>
      </c>
      <c r="E2153" t="s">
        <v>498</v>
      </c>
      <c r="F2153" t="s">
        <v>515</v>
      </c>
      <c r="G2153">
        <v>107</v>
      </c>
      <c r="H2153">
        <v>0</v>
      </c>
      <c r="I2153">
        <v>0</v>
      </c>
      <c r="J2153">
        <v>0</v>
      </c>
      <c r="K2153">
        <v>0</v>
      </c>
      <c r="L2153">
        <v>12</v>
      </c>
      <c r="M2153">
        <v>104</v>
      </c>
      <c r="N2153" s="2">
        <v>6.1099796334012219E-3</v>
      </c>
      <c r="O2153" s="2">
        <v>5.2953156822810592E-2</v>
      </c>
      <c r="P2153">
        <v>188</v>
      </c>
      <c r="Q2153" s="2">
        <v>9.2337917485265222E-2</v>
      </c>
      <c r="R2153">
        <v>1964</v>
      </c>
      <c r="S2153">
        <v>2036</v>
      </c>
      <c r="T2153">
        <v>1885</v>
      </c>
      <c r="U2153">
        <v>2</v>
      </c>
      <c r="V2153">
        <v>18</v>
      </c>
      <c r="W2153">
        <v>11</v>
      </c>
      <c r="X2153">
        <v>120</v>
      </c>
      <c r="Y2153">
        <v>175</v>
      </c>
      <c r="Z2153">
        <v>0</v>
      </c>
      <c r="AA2153">
        <v>0</v>
      </c>
      <c r="AB2153">
        <v>0</v>
      </c>
      <c r="AC2153">
        <v>7</v>
      </c>
      <c r="AD2153">
        <v>1817</v>
      </c>
      <c r="AE2153">
        <v>2</v>
      </c>
      <c r="AF2153">
        <v>18</v>
      </c>
      <c r="AG2153">
        <v>11</v>
      </c>
      <c r="AH2153">
        <v>113</v>
      </c>
      <c r="AI2153" s="3">
        <v>5.8888277380297192E-2</v>
      </c>
      <c r="AJ2153" s="3">
        <v>0</v>
      </c>
      <c r="AK2153" s="3">
        <v>0</v>
      </c>
      <c r="AL2153" s="3">
        <v>0</v>
      </c>
      <c r="AM2153" s="3">
        <v>0</v>
      </c>
      <c r="AN2153" s="2">
        <f t="shared" si="72"/>
        <v>5.9063136456211814E-2</v>
      </c>
      <c r="AO2153" s="2">
        <v>7.3431922488526258E-2</v>
      </c>
      <c r="AP2153">
        <f t="shared" si="73"/>
        <v>116</v>
      </c>
    </row>
    <row r="2154" spans="1:42" ht="16.5" hidden="1" customHeight="1" x14ac:dyDescent="0.25">
      <c r="A2154" s="5" t="s">
        <v>791</v>
      </c>
      <c r="B2154" s="1" t="s">
        <v>488</v>
      </c>
      <c r="C2154" t="s">
        <v>36</v>
      </c>
      <c r="D2154" t="s">
        <v>43</v>
      </c>
      <c r="E2154" t="s">
        <v>480</v>
      </c>
      <c r="F2154" t="s">
        <v>489</v>
      </c>
      <c r="G2154">
        <v>99</v>
      </c>
      <c r="H2154">
        <v>0</v>
      </c>
      <c r="I2154">
        <v>0</v>
      </c>
      <c r="J2154">
        <v>0</v>
      </c>
      <c r="K2154">
        <v>0</v>
      </c>
      <c r="L2154">
        <v>11</v>
      </c>
      <c r="M2154">
        <v>105</v>
      </c>
      <c r="N2154" s="2">
        <v>3.6112934996717005E-3</v>
      </c>
      <c r="O2154" s="2">
        <v>3.4471437951411686E-2</v>
      </c>
      <c r="P2154">
        <v>276</v>
      </c>
      <c r="Q2154" s="2">
        <v>8.608858390517779E-2</v>
      </c>
      <c r="R2154">
        <v>3046</v>
      </c>
      <c r="S2154">
        <v>3206</v>
      </c>
      <c r="T2154">
        <v>3110</v>
      </c>
      <c r="U2154">
        <v>6</v>
      </c>
      <c r="V2154">
        <v>16</v>
      </c>
      <c r="W2154">
        <v>36</v>
      </c>
      <c r="X2154">
        <v>38</v>
      </c>
      <c r="Y2154">
        <v>268</v>
      </c>
      <c r="Z2154">
        <v>0</v>
      </c>
      <c r="AA2154">
        <v>0</v>
      </c>
      <c r="AB2154">
        <v>0</v>
      </c>
      <c r="AC2154">
        <v>0</v>
      </c>
      <c r="AD2154">
        <v>2941</v>
      </c>
      <c r="AE2154">
        <v>6</v>
      </c>
      <c r="AF2154">
        <v>16</v>
      </c>
      <c r="AG2154">
        <v>36</v>
      </c>
      <c r="AH2154">
        <v>38</v>
      </c>
      <c r="AI2154" s="3">
        <v>3.3662019721183274E-2</v>
      </c>
      <c r="AJ2154" s="3">
        <v>0</v>
      </c>
      <c r="AK2154" s="3">
        <v>0</v>
      </c>
      <c r="AL2154" s="3">
        <v>0</v>
      </c>
      <c r="AM2154" s="3">
        <v>0</v>
      </c>
      <c r="AN2154" s="2">
        <f t="shared" si="72"/>
        <v>3.8082731451083388E-2</v>
      </c>
      <c r="AO2154" s="2">
        <v>3.1610141587092529E-2</v>
      </c>
      <c r="AP2154">
        <f t="shared" si="73"/>
        <v>116</v>
      </c>
    </row>
    <row r="2155" spans="1:42" ht="16.5" hidden="1" customHeight="1" x14ac:dyDescent="0.25">
      <c r="A2155" s="5" t="s">
        <v>787</v>
      </c>
      <c r="B2155" s="1" t="s">
        <v>450</v>
      </c>
      <c r="D2155" t="s">
        <v>32</v>
      </c>
      <c r="E2155" t="s">
        <v>448</v>
      </c>
      <c r="F2155" t="s">
        <v>451</v>
      </c>
      <c r="G2155">
        <v>107</v>
      </c>
      <c r="H2155">
        <v>3</v>
      </c>
      <c r="I2155">
        <v>0</v>
      </c>
      <c r="J2155">
        <v>0</v>
      </c>
      <c r="K2155">
        <v>4</v>
      </c>
      <c r="L2155">
        <v>68</v>
      </c>
      <c r="M2155">
        <v>48</v>
      </c>
      <c r="N2155" s="2">
        <v>1.7386857581181282E-2</v>
      </c>
      <c r="O2155" s="2">
        <v>1.2273075939657376E-2</v>
      </c>
      <c r="P2155">
        <v>142</v>
      </c>
      <c r="Q2155" s="2">
        <v>3.6068072136144269E-2</v>
      </c>
      <c r="R2155">
        <v>3911</v>
      </c>
      <c r="S2155">
        <v>3937</v>
      </c>
      <c r="T2155">
        <v>3618</v>
      </c>
      <c r="U2155">
        <v>8</v>
      </c>
      <c r="V2155">
        <v>31</v>
      </c>
      <c r="W2155">
        <v>71</v>
      </c>
      <c r="X2155">
        <v>209</v>
      </c>
      <c r="Y2155">
        <v>134</v>
      </c>
      <c r="Z2155">
        <v>3</v>
      </c>
      <c r="AA2155">
        <v>0</v>
      </c>
      <c r="AB2155">
        <v>0</v>
      </c>
      <c r="AC2155">
        <v>0</v>
      </c>
      <c r="AD2155">
        <v>3591</v>
      </c>
      <c r="AE2155">
        <v>8</v>
      </c>
      <c r="AF2155">
        <v>31</v>
      </c>
      <c r="AG2155">
        <v>71</v>
      </c>
      <c r="AH2155">
        <v>213</v>
      </c>
      <c r="AI2155" s="3">
        <v>2.9796714007240321E-2</v>
      </c>
      <c r="AJ2155" s="3">
        <v>0.375</v>
      </c>
      <c r="AK2155" s="3">
        <v>0</v>
      </c>
      <c r="AL2155" s="3">
        <v>0</v>
      </c>
      <c r="AM2155" s="3">
        <v>1.8779342723004695E-2</v>
      </c>
      <c r="AN2155" s="2">
        <f t="shared" si="72"/>
        <v>2.9659933520838656E-2</v>
      </c>
      <c r="AO2155" s="2">
        <v>8.2524271844660199E-2</v>
      </c>
      <c r="AP2155">
        <f t="shared" si="73"/>
        <v>116</v>
      </c>
    </row>
    <row r="2156" spans="1:42" ht="16.5" hidden="1" customHeight="1" x14ac:dyDescent="0.25">
      <c r="A2156" s="5" t="s">
        <v>791</v>
      </c>
      <c r="B2156" s="1" t="s">
        <v>49</v>
      </c>
      <c r="C2156" t="s">
        <v>36</v>
      </c>
      <c r="D2156" t="s">
        <v>43</v>
      </c>
      <c r="E2156" t="s">
        <v>47</v>
      </c>
      <c r="F2156" t="s">
        <v>50</v>
      </c>
      <c r="G2156">
        <v>96</v>
      </c>
      <c r="H2156">
        <v>0</v>
      </c>
      <c r="I2156">
        <v>0</v>
      </c>
      <c r="J2156">
        <v>8</v>
      </c>
      <c r="K2156">
        <v>0</v>
      </c>
      <c r="L2156">
        <v>20</v>
      </c>
      <c r="M2156">
        <v>96</v>
      </c>
      <c r="N2156" s="2">
        <v>2.9664787896766538E-3</v>
      </c>
      <c r="O2156" s="2">
        <v>1.4239098190447939E-2</v>
      </c>
      <c r="P2156">
        <v>374</v>
      </c>
      <c r="Q2156" s="2">
        <v>5.3428571428571429E-2</v>
      </c>
      <c r="R2156">
        <v>6742</v>
      </c>
      <c r="S2156">
        <v>7000</v>
      </c>
      <c r="T2156">
        <v>6354</v>
      </c>
      <c r="U2156">
        <v>97</v>
      </c>
      <c r="V2156">
        <v>114</v>
      </c>
      <c r="W2156">
        <v>302</v>
      </c>
      <c r="X2156">
        <v>133</v>
      </c>
      <c r="Y2156">
        <v>334</v>
      </c>
      <c r="Z2156">
        <v>0</v>
      </c>
      <c r="AA2156">
        <v>0</v>
      </c>
      <c r="AB2156">
        <v>12</v>
      </c>
      <c r="AC2156">
        <v>5</v>
      </c>
      <c r="AD2156">
        <v>6116</v>
      </c>
      <c r="AE2156">
        <v>97</v>
      </c>
      <c r="AF2156">
        <v>114</v>
      </c>
      <c r="AG2156">
        <v>298</v>
      </c>
      <c r="AH2156">
        <v>128</v>
      </c>
      <c r="AI2156" s="3">
        <v>1.5696533682145193E-2</v>
      </c>
      <c r="AJ2156" s="3">
        <v>0</v>
      </c>
      <c r="AK2156" s="3">
        <v>0</v>
      </c>
      <c r="AL2156" s="3">
        <v>2.6845637583892617E-2</v>
      </c>
      <c r="AM2156" s="3">
        <v>0</v>
      </c>
      <c r="AN2156" s="2">
        <f t="shared" si="72"/>
        <v>1.7205576980124593E-2</v>
      </c>
      <c r="AO2156" s="2">
        <v>9.4328446616318673E-2</v>
      </c>
      <c r="AP2156">
        <f t="shared" si="73"/>
        <v>116</v>
      </c>
    </row>
    <row r="2157" spans="1:42" ht="16.5" hidden="1" customHeight="1" x14ac:dyDescent="0.25">
      <c r="A2157" s="4" t="s">
        <v>796</v>
      </c>
      <c r="B2157" s="1" t="s">
        <v>324</v>
      </c>
      <c r="D2157" t="s">
        <v>32</v>
      </c>
      <c r="E2157" t="s">
        <v>325</v>
      </c>
      <c r="F2157" t="s">
        <v>326</v>
      </c>
      <c r="G2157">
        <v>100</v>
      </c>
      <c r="H2157">
        <v>0</v>
      </c>
      <c r="I2157">
        <v>0</v>
      </c>
      <c r="J2157">
        <v>0</v>
      </c>
      <c r="K2157">
        <v>6</v>
      </c>
      <c r="L2157">
        <v>0</v>
      </c>
      <c r="M2157">
        <v>115</v>
      </c>
      <c r="N2157" s="2">
        <v>0</v>
      </c>
      <c r="O2157" s="2">
        <v>0.34954407294832829</v>
      </c>
      <c r="P2157">
        <v>37</v>
      </c>
      <c r="Q2157" s="2">
        <v>0.14741035856573706</v>
      </c>
      <c r="R2157">
        <v>329</v>
      </c>
      <c r="S2157">
        <v>251</v>
      </c>
      <c r="T2157">
        <v>230</v>
      </c>
      <c r="U2157">
        <v>0</v>
      </c>
      <c r="V2157">
        <v>8</v>
      </c>
      <c r="W2157">
        <v>1</v>
      </c>
      <c r="X2157">
        <v>12</v>
      </c>
      <c r="Y2157">
        <v>32</v>
      </c>
      <c r="Z2157">
        <v>0</v>
      </c>
      <c r="AA2157">
        <v>4</v>
      </c>
      <c r="AB2157">
        <v>0</v>
      </c>
      <c r="AC2157">
        <v>0</v>
      </c>
      <c r="AD2157">
        <v>298</v>
      </c>
      <c r="AE2157">
        <v>0</v>
      </c>
      <c r="AF2157">
        <v>4</v>
      </c>
      <c r="AG2157">
        <v>1</v>
      </c>
      <c r="AH2157">
        <v>18</v>
      </c>
      <c r="AI2157" s="3">
        <v>0.33557046979865773</v>
      </c>
      <c r="AJ2157" s="3">
        <v>0</v>
      </c>
      <c r="AK2157" s="3">
        <v>0</v>
      </c>
      <c r="AL2157" s="3">
        <v>0</v>
      </c>
      <c r="AM2157" s="3">
        <v>0.33333333333333331</v>
      </c>
      <c r="AN2157" s="2">
        <f t="shared" si="72"/>
        <v>0.34954407294832829</v>
      </c>
      <c r="AO2157" s="2">
        <v>7.1651090342679122E-2</v>
      </c>
      <c r="AP2157">
        <f t="shared" si="73"/>
        <v>115</v>
      </c>
    </row>
    <row r="2158" spans="1:42" ht="16.5" hidden="1" customHeight="1" x14ac:dyDescent="0.25">
      <c r="A2158" s="5" t="s">
        <v>791</v>
      </c>
      <c r="B2158" t="s">
        <v>728</v>
      </c>
      <c r="D2158" t="s">
        <v>32</v>
      </c>
      <c r="E2158" t="s">
        <v>144</v>
      </c>
      <c r="F2158" t="s">
        <v>729</v>
      </c>
      <c r="G2158">
        <v>103</v>
      </c>
      <c r="H2158">
        <v>0</v>
      </c>
      <c r="I2158">
        <v>0</v>
      </c>
      <c r="J2158">
        <v>8</v>
      </c>
      <c r="K2158">
        <v>0</v>
      </c>
      <c r="L2158">
        <v>0</v>
      </c>
      <c r="M2158">
        <v>115</v>
      </c>
      <c r="N2158" s="2">
        <v>0</v>
      </c>
      <c r="O2158" s="2">
        <v>0.19425675675675674</v>
      </c>
      <c r="P2158">
        <v>20</v>
      </c>
      <c r="Q2158" s="2">
        <v>4.0241448692152917E-2</v>
      </c>
      <c r="R2158">
        <v>592</v>
      </c>
      <c r="S2158">
        <v>497</v>
      </c>
      <c r="T2158">
        <v>471</v>
      </c>
      <c r="U2158">
        <v>4</v>
      </c>
      <c r="V2158">
        <v>2</v>
      </c>
      <c r="W2158">
        <v>5</v>
      </c>
      <c r="X2158">
        <v>15</v>
      </c>
      <c r="Y2158">
        <v>16</v>
      </c>
      <c r="Z2158">
        <v>0</v>
      </c>
      <c r="AA2158">
        <v>0</v>
      </c>
      <c r="AB2158">
        <v>0</v>
      </c>
      <c r="AC2158">
        <v>0</v>
      </c>
      <c r="AD2158">
        <v>558</v>
      </c>
      <c r="AE2158">
        <v>4</v>
      </c>
      <c r="AF2158">
        <v>2</v>
      </c>
      <c r="AG2158">
        <v>13</v>
      </c>
      <c r="AH2158">
        <v>15</v>
      </c>
      <c r="AI2158" s="3">
        <v>0.18458781362007168</v>
      </c>
      <c r="AJ2158" s="3">
        <v>0</v>
      </c>
      <c r="AK2158" s="3">
        <v>0</v>
      </c>
      <c r="AL2158" s="3">
        <v>0.61538461538461542</v>
      </c>
      <c r="AM2158" s="3">
        <v>0</v>
      </c>
      <c r="AN2158" s="2">
        <f t="shared" si="72"/>
        <v>0.19425675675675674</v>
      </c>
      <c r="AO2158" s="2">
        <v>5.7432432432432436E-2</v>
      </c>
      <c r="AP2158">
        <f t="shared" si="73"/>
        <v>115</v>
      </c>
    </row>
    <row r="2159" spans="1:42" ht="16.5" hidden="1" customHeight="1" x14ac:dyDescent="0.25">
      <c r="A2159" s="4" t="s">
        <v>796</v>
      </c>
      <c r="B2159" t="s">
        <v>635</v>
      </c>
      <c r="D2159" t="s">
        <v>32</v>
      </c>
      <c r="E2159" t="s">
        <v>636</v>
      </c>
      <c r="F2159" t="s">
        <v>637</v>
      </c>
      <c r="G2159">
        <v>107</v>
      </c>
      <c r="H2159">
        <v>0</v>
      </c>
      <c r="I2159">
        <v>0</v>
      </c>
      <c r="J2159">
        <v>0</v>
      </c>
      <c r="K2159">
        <v>5</v>
      </c>
      <c r="L2159">
        <v>15</v>
      </c>
      <c r="M2159">
        <v>100</v>
      </c>
      <c r="N2159" s="2">
        <v>2.1929824561403508E-2</v>
      </c>
      <c r="O2159" s="2">
        <v>0.14619883040935672</v>
      </c>
      <c r="P2159">
        <v>10</v>
      </c>
      <c r="Q2159" s="2">
        <v>1.7271157167530225E-2</v>
      </c>
      <c r="R2159">
        <v>684</v>
      </c>
      <c r="S2159">
        <v>579</v>
      </c>
      <c r="T2159">
        <v>498</v>
      </c>
      <c r="U2159">
        <v>3</v>
      </c>
      <c r="V2159">
        <v>3</v>
      </c>
      <c r="W2159">
        <v>7</v>
      </c>
      <c r="X2159">
        <v>68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601</v>
      </c>
      <c r="AE2159">
        <v>3</v>
      </c>
      <c r="AF2159">
        <v>3</v>
      </c>
      <c r="AG2159">
        <v>7</v>
      </c>
      <c r="AH2159">
        <v>73</v>
      </c>
      <c r="AI2159" s="3">
        <v>0.17803660565723795</v>
      </c>
      <c r="AJ2159" s="3">
        <v>0</v>
      </c>
      <c r="AK2159" s="3">
        <v>0</v>
      </c>
      <c r="AL2159" s="3">
        <v>0</v>
      </c>
      <c r="AM2159" s="3">
        <v>6.8493150684931503E-2</v>
      </c>
      <c r="AN2159" s="2">
        <f t="shared" si="72"/>
        <v>0.16812865497076024</v>
      </c>
      <c r="AO2159" s="2">
        <v>0.12518195050946143</v>
      </c>
      <c r="AP2159">
        <f t="shared" si="73"/>
        <v>115</v>
      </c>
    </row>
    <row r="2160" spans="1:42" ht="16.5" hidden="1" customHeight="1" x14ac:dyDescent="0.25">
      <c r="A2160" s="4" t="s">
        <v>800</v>
      </c>
      <c r="B2160" s="1" t="s">
        <v>497</v>
      </c>
      <c r="D2160" t="s">
        <v>32</v>
      </c>
      <c r="E2160" t="s">
        <v>498</v>
      </c>
      <c r="F2160" t="s">
        <v>499</v>
      </c>
      <c r="G2160">
        <v>103</v>
      </c>
      <c r="H2160">
        <v>0</v>
      </c>
      <c r="I2160">
        <v>3</v>
      </c>
      <c r="J2160">
        <v>0</v>
      </c>
      <c r="K2160">
        <v>0</v>
      </c>
      <c r="L2160">
        <v>0</v>
      </c>
      <c r="M2160">
        <v>115</v>
      </c>
      <c r="N2160" s="2">
        <v>0</v>
      </c>
      <c r="O2160" s="2">
        <v>0.14250309789343246</v>
      </c>
      <c r="P2160">
        <v>354</v>
      </c>
      <c r="Q2160" s="2">
        <v>0.33843212237093689</v>
      </c>
      <c r="R2160">
        <v>807</v>
      </c>
      <c r="S2160">
        <v>1046</v>
      </c>
      <c r="T2160">
        <v>1031</v>
      </c>
      <c r="U2160">
        <v>4</v>
      </c>
      <c r="V2160">
        <v>4</v>
      </c>
      <c r="W2160">
        <v>1</v>
      </c>
      <c r="X2160">
        <v>6</v>
      </c>
      <c r="Y2160">
        <v>348</v>
      </c>
      <c r="Z2160">
        <v>0</v>
      </c>
      <c r="AA2160">
        <v>0</v>
      </c>
      <c r="AB2160">
        <v>0</v>
      </c>
      <c r="AC2160">
        <v>0</v>
      </c>
      <c r="AD2160">
        <v>786</v>
      </c>
      <c r="AE2160">
        <v>4</v>
      </c>
      <c r="AF2160">
        <v>7</v>
      </c>
      <c r="AG2160">
        <v>1</v>
      </c>
      <c r="AH2160">
        <v>6</v>
      </c>
      <c r="AI2160" s="3">
        <v>0.13104325699745548</v>
      </c>
      <c r="AJ2160" s="3">
        <v>0</v>
      </c>
      <c r="AK2160" s="3">
        <v>0.42857142857142855</v>
      </c>
      <c r="AL2160" s="3">
        <v>0</v>
      </c>
      <c r="AM2160" s="3">
        <v>0</v>
      </c>
      <c r="AN2160" s="2">
        <f t="shared" si="72"/>
        <v>0.14250309789343246</v>
      </c>
      <c r="AO2160" s="2">
        <v>2.2388059701492536E-2</v>
      </c>
      <c r="AP2160">
        <f t="shared" si="73"/>
        <v>115</v>
      </c>
    </row>
    <row r="2161" spans="1:42" ht="16.5" hidden="1" customHeight="1" x14ac:dyDescent="0.25">
      <c r="A2161" s="4" t="s">
        <v>796</v>
      </c>
      <c r="B2161" s="1" t="s">
        <v>594</v>
      </c>
      <c r="D2161" t="s">
        <v>32</v>
      </c>
      <c r="E2161" t="s">
        <v>333</v>
      </c>
      <c r="F2161" t="s">
        <v>595</v>
      </c>
      <c r="G2161">
        <v>109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115</v>
      </c>
      <c r="N2161" s="2">
        <v>0</v>
      </c>
      <c r="O2161" s="2">
        <v>0.12156448202959831</v>
      </c>
      <c r="P2161">
        <v>126</v>
      </c>
      <c r="Q2161" s="2">
        <v>0.13166144200626959</v>
      </c>
      <c r="R2161">
        <v>946</v>
      </c>
      <c r="S2161">
        <v>957</v>
      </c>
      <c r="T2161">
        <v>937</v>
      </c>
      <c r="U2161">
        <v>2</v>
      </c>
      <c r="V2161">
        <v>5</v>
      </c>
      <c r="W2161">
        <v>10</v>
      </c>
      <c r="X2161">
        <v>3</v>
      </c>
      <c r="Y2161">
        <v>124</v>
      </c>
      <c r="Z2161">
        <v>0</v>
      </c>
      <c r="AA2161">
        <v>0</v>
      </c>
      <c r="AB2161">
        <v>0</v>
      </c>
      <c r="AC2161">
        <v>0</v>
      </c>
      <c r="AD2161">
        <v>922</v>
      </c>
      <c r="AE2161">
        <v>2</v>
      </c>
      <c r="AF2161">
        <v>5</v>
      </c>
      <c r="AG2161">
        <v>10</v>
      </c>
      <c r="AH2161">
        <v>3</v>
      </c>
      <c r="AI2161" s="3">
        <v>0.11822125813449023</v>
      </c>
      <c r="AJ2161" s="3">
        <v>0</v>
      </c>
      <c r="AK2161" s="3">
        <v>0</v>
      </c>
      <c r="AL2161" s="3">
        <v>0</v>
      </c>
      <c r="AM2161" s="3">
        <v>0</v>
      </c>
      <c r="AN2161" s="2">
        <f t="shared" si="72"/>
        <v>0.12156448202959831</v>
      </c>
      <c r="AO2161" s="2">
        <v>2.1231422505307854E-2</v>
      </c>
      <c r="AP2161">
        <f t="shared" si="73"/>
        <v>115</v>
      </c>
    </row>
    <row r="2162" spans="1:42" ht="16.5" hidden="1" customHeight="1" x14ac:dyDescent="0.25">
      <c r="A2162" s="4" t="s">
        <v>798</v>
      </c>
      <c r="B2162" s="1" t="s">
        <v>584</v>
      </c>
      <c r="D2162" t="s">
        <v>32</v>
      </c>
      <c r="E2162" t="s">
        <v>582</v>
      </c>
      <c r="F2162" t="s">
        <v>585</v>
      </c>
      <c r="G2162">
        <v>107</v>
      </c>
      <c r="H2162">
        <v>0</v>
      </c>
      <c r="I2162">
        <v>0</v>
      </c>
      <c r="J2162">
        <v>0</v>
      </c>
      <c r="K2162">
        <v>0</v>
      </c>
      <c r="L2162">
        <v>6</v>
      </c>
      <c r="M2162">
        <v>109</v>
      </c>
      <c r="N2162" s="2">
        <v>5.4945054945054949E-3</v>
      </c>
      <c r="O2162" s="2">
        <v>9.9816849816849823E-2</v>
      </c>
      <c r="P2162">
        <v>0</v>
      </c>
      <c r="Q2162" s="2">
        <v>0</v>
      </c>
      <c r="R2162">
        <v>1092</v>
      </c>
      <c r="S2162">
        <v>977</v>
      </c>
      <c r="T2162">
        <v>797</v>
      </c>
      <c r="U2162">
        <v>5</v>
      </c>
      <c r="V2162">
        <v>21</v>
      </c>
      <c r="W2162">
        <v>25</v>
      </c>
      <c r="X2162">
        <v>129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904</v>
      </c>
      <c r="AE2162">
        <v>5</v>
      </c>
      <c r="AF2162">
        <v>21</v>
      </c>
      <c r="AG2162">
        <v>25</v>
      </c>
      <c r="AH2162">
        <v>129</v>
      </c>
      <c r="AI2162" s="3">
        <v>0.11836283185840708</v>
      </c>
      <c r="AJ2162" s="3">
        <v>0</v>
      </c>
      <c r="AK2162" s="3">
        <v>0</v>
      </c>
      <c r="AL2162" s="3">
        <v>0</v>
      </c>
      <c r="AM2162" s="3">
        <v>0</v>
      </c>
      <c r="AN2162" s="2">
        <f t="shared" si="72"/>
        <v>0.10531135531135531</v>
      </c>
      <c r="AO2162" s="2">
        <v>0.16605166051660517</v>
      </c>
      <c r="AP2162">
        <f t="shared" si="73"/>
        <v>115</v>
      </c>
    </row>
    <row r="2163" spans="1:42" ht="16.5" hidden="1" customHeight="1" x14ac:dyDescent="0.25">
      <c r="A2163" s="5" t="s">
        <v>794</v>
      </c>
      <c r="B2163" t="s">
        <v>638</v>
      </c>
      <c r="D2163" t="s">
        <v>32</v>
      </c>
      <c r="E2163" t="s">
        <v>134</v>
      </c>
      <c r="F2163" t="s">
        <v>639</v>
      </c>
      <c r="G2163">
        <v>90</v>
      </c>
      <c r="H2163">
        <v>3</v>
      </c>
      <c r="I2163">
        <v>0</v>
      </c>
      <c r="J2163">
        <v>3</v>
      </c>
      <c r="K2163">
        <v>16</v>
      </c>
      <c r="L2163">
        <v>0</v>
      </c>
      <c r="M2163">
        <v>115</v>
      </c>
      <c r="N2163" s="2">
        <v>0</v>
      </c>
      <c r="O2163" s="2">
        <v>9.9567099567099568E-2</v>
      </c>
      <c r="P2163">
        <v>336</v>
      </c>
      <c r="Q2163" s="2">
        <v>0.2441860465116279</v>
      </c>
      <c r="R2163">
        <v>1155</v>
      </c>
      <c r="S2163">
        <v>1376</v>
      </c>
      <c r="T2163">
        <v>1218</v>
      </c>
      <c r="U2163">
        <v>23</v>
      </c>
      <c r="V2163">
        <v>9</v>
      </c>
      <c r="W2163">
        <v>5</v>
      </c>
      <c r="X2163">
        <v>121</v>
      </c>
      <c r="Y2163">
        <v>304</v>
      </c>
      <c r="Z2163">
        <v>4</v>
      </c>
      <c r="AA2163">
        <v>4</v>
      </c>
      <c r="AB2163">
        <v>0</v>
      </c>
      <c r="AC2163">
        <v>22</v>
      </c>
      <c r="AD2163">
        <v>1004</v>
      </c>
      <c r="AE2163">
        <v>22</v>
      </c>
      <c r="AF2163">
        <v>5</v>
      </c>
      <c r="AG2163">
        <v>8</v>
      </c>
      <c r="AH2163">
        <v>115</v>
      </c>
      <c r="AI2163" s="3">
        <v>8.9641434262948211E-2</v>
      </c>
      <c r="AJ2163" s="3">
        <v>0.13636363636363635</v>
      </c>
      <c r="AK2163" s="3">
        <v>0</v>
      </c>
      <c r="AL2163" s="3">
        <v>0.375</v>
      </c>
      <c r="AM2163" s="3">
        <v>0.1391304347826087</v>
      </c>
      <c r="AN2163" s="2">
        <f t="shared" si="72"/>
        <v>9.9567099567099568E-2</v>
      </c>
      <c r="AO2163" s="2">
        <v>0.12998266897746968</v>
      </c>
      <c r="AP2163">
        <f t="shared" si="73"/>
        <v>115</v>
      </c>
    </row>
    <row r="2164" spans="1:42" ht="16.5" hidden="1" customHeight="1" x14ac:dyDescent="0.25">
      <c r="A2164" s="5" t="s">
        <v>791</v>
      </c>
      <c r="B2164" t="s">
        <v>613</v>
      </c>
      <c r="D2164" t="s">
        <v>32</v>
      </c>
      <c r="E2164" t="s">
        <v>172</v>
      </c>
      <c r="F2164" t="s">
        <v>614</v>
      </c>
      <c r="G2164">
        <v>102</v>
      </c>
      <c r="H2164">
        <v>0</v>
      </c>
      <c r="I2164">
        <v>0</v>
      </c>
      <c r="J2164">
        <v>0</v>
      </c>
      <c r="K2164">
        <v>9</v>
      </c>
      <c r="L2164">
        <v>0</v>
      </c>
      <c r="M2164">
        <v>115</v>
      </c>
      <c r="N2164" s="2">
        <v>0</v>
      </c>
      <c r="O2164" s="2">
        <v>9.8458904109589046E-2</v>
      </c>
      <c r="P2164">
        <v>33</v>
      </c>
      <c r="Q2164" s="2">
        <v>3.0386740331491711E-2</v>
      </c>
      <c r="R2164">
        <v>1168</v>
      </c>
      <c r="S2164">
        <v>1086</v>
      </c>
      <c r="T2164">
        <v>950</v>
      </c>
      <c r="U2164">
        <v>0</v>
      </c>
      <c r="V2164">
        <v>5</v>
      </c>
      <c r="W2164">
        <v>2</v>
      </c>
      <c r="X2164">
        <v>129</v>
      </c>
      <c r="Y2164">
        <v>23</v>
      </c>
      <c r="Z2164">
        <v>0</v>
      </c>
      <c r="AA2164">
        <v>0</v>
      </c>
      <c r="AB2164">
        <v>0</v>
      </c>
      <c r="AC2164">
        <v>0</v>
      </c>
      <c r="AD2164">
        <v>1029</v>
      </c>
      <c r="AE2164">
        <v>0</v>
      </c>
      <c r="AF2164">
        <v>5</v>
      </c>
      <c r="AG2164">
        <v>2</v>
      </c>
      <c r="AH2164">
        <v>138</v>
      </c>
      <c r="AI2164" s="3">
        <v>9.9125364431486881E-2</v>
      </c>
      <c r="AJ2164" s="3">
        <v>0</v>
      </c>
      <c r="AK2164" s="3">
        <v>0</v>
      </c>
      <c r="AL2164" s="3">
        <v>0</v>
      </c>
      <c r="AM2164" s="3">
        <v>6.5217391304347824E-2</v>
      </c>
      <c r="AN2164" s="2">
        <f t="shared" si="72"/>
        <v>9.8458904109589046E-2</v>
      </c>
      <c r="AO2164" s="2">
        <v>0.12350936967632027</v>
      </c>
      <c r="AP2164">
        <f t="shared" si="73"/>
        <v>115</v>
      </c>
    </row>
    <row r="2165" spans="1:42" ht="16.5" hidden="1" customHeight="1" x14ac:dyDescent="0.25">
      <c r="A2165" s="5" t="s">
        <v>789</v>
      </c>
      <c r="B2165" s="1" t="s">
        <v>112</v>
      </c>
      <c r="C2165" t="s">
        <v>36</v>
      </c>
      <c r="D2165" t="s">
        <v>43</v>
      </c>
      <c r="E2165" t="s">
        <v>108</v>
      </c>
      <c r="F2165" t="s">
        <v>113</v>
      </c>
      <c r="G2165">
        <v>96</v>
      </c>
      <c r="H2165">
        <v>0</v>
      </c>
      <c r="I2165">
        <v>0</v>
      </c>
      <c r="J2165">
        <v>0</v>
      </c>
      <c r="K2165">
        <v>5</v>
      </c>
      <c r="L2165">
        <v>0</v>
      </c>
      <c r="M2165">
        <v>115</v>
      </c>
      <c r="N2165" s="2">
        <v>0</v>
      </c>
      <c r="O2165" s="2">
        <v>8.0363382250174697E-2</v>
      </c>
      <c r="P2165">
        <v>167</v>
      </c>
      <c r="Q2165" s="2">
        <v>0.11260957518543493</v>
      </c>
      <c r="R2165">
        <v>1431</v>
      </c>
      <c r="S2165">
        <v>1483</v>
      </c>
      <c r="T2165">
        <v>1417</v>
      </c>
      <c r="U2165">
        <v>6</v>
      </c>
      <c r="V2165">
        <v>17</v>
      </c>
      <c r="W2165">
        <v>23</v>
      </c>
      <c r="X2165">
        <v>20</v>
      </c>
      <c r="Y2165">
        <v>158</v>
      </c>
      <c r="Z2165">
        <v>0</v>
      </c>
      <c r="AA2165">
        <v>4</v>
      </c>
      <c r="AB2165">
        <v>0</v>
      </c>
      <c r="AC2165">
        <v>0</v>
      </c>
      <c r="AD2165">
        <v>1355</v>
      </c>
      <c r="AE2165">
        <v>6</v>
      </c>
      <c r="AF2165">
        <v>13</v>
      </c>
      <c r="AG2165">
        <v>23</v>
      </c>
      <c r="AH2165">
        <v>25</v>
      </c>
      <c r="AI2165" s="3">
        <v>7.0848708487084869E-2</v>
      </c>
      <c r="AJ2165" s="3">
        <v>0</v>
      </c>
      <c r="AK2165" s="3">
        <v>0</v>
      </c>
      <c r="AL2165" s="3">
        <v>0</v>
      </c>
      <c r="AM2165" s="3">
        <v>0.2</v>
      </c>
      <c r="AN2165" s="2">
        <f t="shared" si="72"/>
        <v>8.0363382250174697E-2</v>
      </c>
      <c r="AO2165" s="2">
        <v>4.7116736990154715E-2</v>
      </c>
      <c r="AP2165">
        <f t="shared" si="73"/>
        <v>115</v>
      </c>
    </row>
    <row r="2166" spans="1:42" ht="16.5" hidden="1" customHeight="1" x14ac:dyDescent="0.25">
      <c r="A2166" s="5" t="s">
        <v>787</v>
      </c>
      <c r="B2166" t="s">
        <v>684</v>
      </c>
      <c r="D2166" t="s">
        <v>32</v>
      </c>
      <c r="E2166" t="s">
        <v>297</v>
      </c>
      <c r="F2166" t="s">
        <v>685</v>
      </c>
      <c r="G2166">
        <v>103</v>
      </c>
      <c r="H2166">
        <v>0</v>
      </c>
      <c r="I2166">
        <v>0</v>
      </c>
      <c r="J2166">
        <v>0</v>
      </c>
      <c r="K2166">
        <v>7</v>
      </c>
      <c r="L2166">
        <v>57</v>
      </c>
      <c r="M2166">
        <v>58</v>
      </c>
      <c r="N2166" s="2">
        <v>3.8881309686221006E-2</v>
      </c>
      <c r="O2166" s="2">
        <v>3.9563437926330151E-2</v>
      </c>
      <c r="P2166">
        <v>36</v>
      </c>
      <c r="Q2166" s="2">
        <v>2.5955299206921412E-2</v>
      </c>
      <c r="R2166">
        <v>1466</v>
      </c>
      <c r="S2166">
        <v>1387</v>
      </c>
      <c r="T2166">
        <v>1222</v>
      </c>
      <c r="U2166">
        <v>3</v>
      </c>
      <c r="V2166">
        <v>7</v>
      </c>
      <c r="W2166">
        <v>8</v>
      </c>
      <c r="X2166">
        <v>147</v>
      </c>
      <c r="Y2166">
        <v>31</v>
      </c>
      <c r="Z2166">
        <v>0</v>
      </c>
      <c r="AA2166">
        <v>0</v>
      </c>
      <c r="AB2166">
        <v>0</v>
      </c>
      <c r="AC2166">
        <v>0</v>
      </c>
      <c r="AD2166">
        <v>1294</v>
      </c>
      <c r="AE2166">
        <v>3</v>
      </c>
      <c r="AF2166">
        <v>7</v>
      </c>
      <c r="AG2166">
        <v>8</v>
      </c>
      <c r="AH2166">
        <v>154</v>
      </c>
      <c r="AI2166" s="3">
        <v>7.959814528593509E-2</v>
      </c>
      <c r="AJ2166" s="3">
        <v>0</v>
      </c>
      <c r="AK2166" s="3">
        <v>0</v>
      </c>
      <c r="AL2166" s="3">
        <v>0</v>
      </c>
      <c r="AM2166" s="3">
        <v>4.5454545454545456E-2</v>
      </c>
      <c r="AN2166" s="2">
        <f t="shared" si="72"/>
        <v>7.8444747612551158E-2</v>
      </c>
      <c r="AO2166" s="2">
        <v>0.11732605729877217</v>
      </c>
      <c r="AP2166">
        <f t="shared" si="73"/>
        <v>115</v>
      </c>
    </row>
    <row r="2167" spans="1:42" ht="16.5" hidden="1" customHeight="1" x14ac:dyDescent="0.25">
      <c r="A2167" s="5" t="s">
        <v>793</v>
      </c>
      <c r="B2167" s="1" t="s">
        <v>370</v>
      </c>
      <c r="D2167" t="s">
        <v>32</v>
      </c>
      <c r="E2167" t="s">
        <v>368</v>
      </c>
      <c r="F2167" t="s">
        <v>371</v>
      </c>
      <c r="G2167">
        <v>107</v>
      </c>
      <c r="H2167">
        <v>0</v>
      </c>
      <c r="I2167">
        <v>0</v>
      </c>
      <c r="J2167">
        <v>0</v>
      </c>
      <c r="K2167">
        <v>0</v>
      </c>
      <c r="L2167">
        <v>23</v>
      </c>
      <c r="M2167">
        <v>92</v>
      </c>
      <c r="N2167" s="2">
        <v>1.1657374556512924E-2</v>
      </c>
      <c r="O2167" s="2">
        <v>4.6629498226051697E-2</v>
      </c>
      <c r="P2167">
        <v>24</v>
      </c>
      <c r="Q2167" s="2">
        <v>1.2752391073326248E-2</v>
      </c>
      <c r="R2167">
        <v>1973</v>
      </c>
      <c r="S2167">
        <v>1882</v>
      </c>
      <c r="T2167">
        <v>1637</v>
      </c>
      <c r="U2167">
        <v>7</v>
      </c>
      <c r="V2167">
        <v>58</v>
      </c>
      <c r="W2167">
        <v>25</v>
      </c>
      <c r="X2167">
        <v>155</v>
      </c>
      <c r="Y2167">
        <v>23</v>
      </c>
      <c r="Z2167">
        <v>0</v>
      </c>
      <c r="AA2167">
        <v>0</v>
      </c>
      <c r="AB2167">
        <v>0</v>
      </c>
      <c r="AC2167">
        <v>0</v>
      </c>
      <c r="AD2167">
        <v>1721</v>
      </c>
      <c r="AE2167">
        <v>7</v>
      </c>
      <c r="AF2167">
        <v>58</v>
      </c>
      <c r="AG2167">
        <v>25</v>
      </c>
      <c r="AH2167">
        <v>155</v>
      </c>
      <c r="AI2167" s="3">
        <v>6.2173155142359091E-2</v>
      </c>
      <c r="AJ2167" s="3">
        <v>0</v>
      </c>
      <c r="AK2167" s="3">
        <v>0</v>
      </c>
      <c r="AL2167" s="3">
        <v>0</v>
      </c>
      <c r="AM2167" s="3">
        <v>0</v>
      </c>
      <c r="AN2167" s="2">
        <f t="shared" si="72"/>
        <v>5.8286872782564621E-2</v>
      </c>
      <c r="AO2167" s="2">
        <v>0.12461851475076297</v>
      </c>
      <c r="AP2167">
        <f t="shared" si="73"/>
        <v>115</v>
      </c>
    </row>
    <row r="2168" spans="1:42" ht="16.5" hidden="1" customHeight="1" x14ac:dyDescent="0.25">
      <c r="A2168" s="5" t="s">
        <v>789</v>
      </c>
      <c r="B2168" s="1" t="s">
        <v>404</v>
      </c>
      <c r="D2168" t="s">
        <v>32</v>
      </c>
      <c r="E2168" t="s">
        <v>405</v>
      </c>
      <c r="F2168" t="s">
        <v>406</v>
      </c>
      <c r="G2168">
        <v>97</v>
      </c>
      <c r="H2168">
        <v>6</v>
      </c>
      <c r="I2168">
        <v>0</v>
      </c>
      <c r="J2168">
        <v>0</v>
      </c>
      <c r="K2168">
        <v>0</v>
      </c>
      <c r="L2168">
        <v>0</v>
      </c>
      <c r="M2168">
        <v>115</v>
      </c>
      <c r="N2168" s="2">
        <v>0</v>
      </c>
      <c r="O2168" s="2">
        <v>5.3044280442804431E-2</v>
      </c>
      <c r="P2168">
        <v>42</v>
      </c>
      <c r="Q2168" s="2">
        <v>2.0047732696897375E-2</v>
      </c>
      <c r="R2168">
        <v>2168</v>
      </c>
      <c r="S2168">
        <v>2095</v>
      </c>
      <c r="T2168">
        <v>1946</v>
      </c>
      <c r="U2168">
        <v>54</v>
      </c>
      <c r="V2168">
        <v>20</v>
      </c>
      <c r="W2168">
        <v>11</v>
      </c>
      <c r="X2168">
        <v>64</v>
      </c>
      <c r="Y2168">
        <v>36</v>
      </c>
      <c r="Z2168">
        <v>0</v>
      </c>
      <c r="AA2168">
        <v>0</v>
      </c>
      <c r="AB2168">
        <v>0</v>
      </c>
      <c r="AC2168">
        <v>0</v>
      </c>
      <c r="AD2168">
        <v>2007</v>
      </c>
      <c r="AE2168">
        <v>60</v>
      </c>
      <c r="AF2168">
        <v>20</v>
      </c>
      <c r="AG2168">
        <v>11</v>
      </c>
      <c r="AH2168">
        <v>64</v>
      </c>
      <c r="AI2168" s="3">
        <v>4.8330842052815147E-2</v>
      </c>
      <c r="AJ2168" s="3">
        <v>0.1</v>
      </c>
      <c r="AK2168" s="3">
        <v>0</v>
      </c>
      <c r="AL2168" s="3">
        <v>0</v>
      </c>
      <c r="AM2168" s="3">
        <v>0</v>
      </c>
      <c r="AN2168" s="2">
        <f t="shared" si="72"/>
        <v>5.3044280442804431E-2</v>
      </c>
      <c r="AO2168" s="2">
        <v>7.1692876965772437E-2</v>
      </c>
      <c r="AP2168">
        <f t="shared" si="73"/>
        <v>115</v>
      </c>
    </row>
    <row r="2169" spans="1:42" ht="16.5" hidden="1" customHeight="1" x14ac:dyDescent="0.25">
      <c r="A2169" s="5" t="s">
        <v>788</v>
      </c>
      <c r="B2169" s="1" t="s">
        <v>99</v>
      </c>
      <c r="D2169" t="s">
        <v>32</v>
      </c>
      <c r="E2169" t="s">
        <v>95</v>
      </c>
      <c r="F2169" t="s">
        <v>100</v>
      </c>
      <c r="G2169">
        <v>104</v>
      </c>
      <c r="H2169">
        <v>4</v>
      </c>
      <c r="I2169">
        <v>0</v>
      </c>
      <c r="J2169">
        <v>0</v>
      </c>
      <c r="K2169">
        <v>0</v>
      </c>
      <c r="L2169">
        <v>0</v>
      </c>
      <c r="M2169">
        <v>115</v>
      </c>
      <c r="N2169" s="2">
        <v>0</v>
      </c>
      <c r="O2169" s="2">
        <v>4.9568965517241381E-2</v>
      </c>
      <c r="P2169">
        <v>176</v>
      </c>
      <c r="Q2169" s="2">
        <v>7.3918521629567413E-2</v>
      </c>
      <c r="R2169">
        <v>2320</v>
      </c>
      <c r="S2169">
        <v>2381</v>
      </c>
      <c r="T2169">
        <v>1955</v>
      </c>
      <c r="U2169">
        <v>368</v>
      </c>
      <c r="V2169">
        <v>17</v>
      </c>
      <c r="W2169">
        <v>21</v>
      </c>
      <c r="X2169">
        <v>20</v>
      </c>
      <c r="Y2169">
        <v>144</v>
      </c>
      <c r="Z2169">
        <v>20</v>
      </c>
      <c r="AA2169">
        <v>0</v>
      </c>
      <c r="AB2169">
        <v>0</v>
      </c>
      <c r="AC2169">
        <v>0</v>
      </c>
      <c r="AD2169">
        <v>1915</v>
      </c>
      <c r="AE2169">
        <v>352</v>
      </c>
      <c r="AF2169">
        <v>17</v>
      </c>
      <c r="AG2169">
        <v>21</v>
      </c>
      <c r="AH2169">
        <v>20</v>
      </c>
      <c r="AI2169" s="3">
        <v>5.4308093994778067E-2</v>
      </c>
      <c r="AJ2169" s="3">
        <v>1.1363636363636364E-2</v>
      </c>
      <c r="AK2169" s="3">
        <v>0</v>
      </c>
      <c r="AL2169" s="3">
        <v>0</v>
      </c>
      <c r="AM2169" s="3">
        <v>0</v>
      </c>
      <c r="AN2169" s="2">
        <f t="shared" si="72"/>
        <v>4.9568965517241381E-2</v>
      </c>
      <c r="AO2169" s="2">
        <v>0.17634408602150536</v>
      </c>
      <c r="AP2169">
        <f t="shared" si="73"/>
        <v>115</v>
      </c>
    </row>
    <row r="2170" spans="1:42" ht="16.5" hidden="1" customHeight="1" x14ac:dyDescent="0.25">
      <c r="A2170" s="5" t="s">
        <v>791</v>
      </c>
      <c r="B2170" s="1" t="s">
        <v>519</v>
      </c>
      <c r="D2170" t="s">
        <v>32</v>
      </c>
      <c r="E2170" t="s">
        <v>517</v>
      </c>
      <c r="F2170" t="s">
        <v>520</v>
      </c>
      <c r="G2170">
        <v>107</v>
      </c>
      <c r="H2170">
        <v>0</v>
      </c>
      <c r="I2170">
        <v>3</v>
      </c>
      <c r="J2170">
        <v>0</v>
      </c>
      <c r="K2170">
        <v>0</v>
      </c>
      <c r="L2170">
        <v>7</v>
      </c>
      <c r="M2170">
        <v>108</v>
      </c>
      <c r="N2170" s="2">
        <v>1.3831258644536654E-3</v>
      </c>
      <c r="O2170" s="2">
        <v>2.1339656194427979E-2</v>
      </c>
      <c r="P2170">
        <v>37</v>
      </c>
      <c r="Q2170" s="2">
        <v>7.4252458358418623E-3</v>
      </c>
      <c r="R2170">
        <v>5061</v>
      </c>
      <c r="S2170">
        <v>4983</v>
      </c>
      <c r="T2170">
        <v>4212</v>
      </c>
      <c r="U2170">
        <v>11</v>
      </c>
      <c r="V2170">
        <v>262</v>
      </c>
      <c r="W2170">
        <v>56</v>
      </c>
      <c r="X2170">
        <v>442</v>
      </c>
      <c r="Y2170">
        <v>36</v>
      </c>
      <c r="Z2170">
        <v>0</v>
      </c>
      <c r="AA2170">
        <v>0</v>
      </c>
      <c r="AB2170">
        <v>0</v>
      </c>
      <c r="AC2170">
        <v>0</v>
      </c>
      <c r="AD2170">
        <v>4283</v>
      </c>
      <c r="AE2170">
        <v>11</v>
      </c>
      <c r="AF2170">
        <v>265</v>
      </c>
      <c r="AG2170">
        <v>56</v>
      </c>
      <c r="AH2170">
        <v>442</v>
      </c>
      <c r="AI2170" s="3">
        <v>2.4982488909642775E-2</v>
      </c>
      <c r="AJ2170" s="3">
        <v>0</v>
      </c>
      <c r="AK2170" s="3">
        <v>1.1320754716981131E-2</v>
      </c>
      <c r="AL2170" s="3">
        <v>0</v>
      </c>
      <c r="AM2170" s="3">
        <v>0</v>
      </c>
      <c r="AN2170" s="2">
        <f t="shared" si="72"/>
        <v>2.2722782058881643E-2</v>
      </c>
      <c r="AO2170" s="2">
        <v>0.15305517105002966</v>
      </c>
      <c r="AP2170">
        <f t="shared" si="73"/>
        <v>115</v>
      </c>
    </row>
    <row r="2171" spans="1:42" ht="16.5" hidden="1" customHeight="1" x14ac:dyDescent="0.25">
      <c r="A2171" s="5" t="s">
        <v>789</v>
      </c>
      <c r="B2171" s="1" t="s">
        <v>435</v>
      </c>
      <c r="C2171" t="s">
        <v>36</v>
      </c>
      <c r="D2171" t="s">
        <v>43</v>
      </c>
      <c r="E2171" t="s">
        <v>429</v>
      </c>
      <c r="F2171" t="s">
        <v>436</v>
      </c>
      <c r="G2171">
        <v>100</v>
      </c>
      <c r="H2171">
        <v>0</v>
      </c>
      <c r="I2171">
        <v>0</v>
      </c>
      <c r="J2171">
        <v>4</v>
      </c>
      <c r="K2171">
        <v>3</v>
      </c>
      <c r="L2171">
        <v>29</v>
      </c>
      <c r="M2171">
        <v>86</v>
      </c>
      <c r="N2171" s="2">
        <v>3.2690790215308308E-3</v>
      </c>
      <c r="O2171" s="2">
        <v>9.6945102017810848E-3</v>
      </c>
      <c r="P2171">
        <v>165</v>
      </c>
      <c r="Q2171" s="2">
        <v>1.8495684340320593E-2</v>
      </c>
      <c r="R2171">
        <v>8871</v>
      </c>
      <c r="S2171">
        <v>8921</v>
      </c>
      <c r="T2171">
        <v>7971</v>
      </c>
      <c r="U2171">
        <v>50</v>
      </c>
      <c r="V2171">
        <v>210</v>
      </c>
      <c r="W2171">
        <v>517</v>
      </c>
      <c r="X2171">
        <v>173</v>
      </c>
      <c r="Y2171">
        <v>139</v>
      </c>
      <c r="Z2171">
        <v>0</v>
      </c>
      <c r="AA2171">
        <v>3</v>
      </c>
      <c r="AB2171">
        <v>4</v>
      </c>
      <c r="AC2171">
        <v>3</v>
      </c>
      <c r="AD2171">
        <v>7932</v>
      </c>
      <c r="AE2171">
        <v>50</v>
      </c>
      <c r="AF2171">
        <v>207</v>
      </c>
      <c r="AG2171">
        <v>517</v>
      </c>
      <c r="AH2171">
        <v>173</v>
      </c>
      <c r="AI2171" s="3">
        <v>1.2607160867372668E-2</v>
      </c>
      <c r="AJ2171" s="3">
        <v>0</v>
      </c>
      <c r="AK2171" s="3">
        <v>0</v>
      </c>
      <c r="AL2171" s="3">
        <v>7.7369439071566732E-3</v>
      </c>
      <c r="AM2171" s="3">
        <v>1.7341040462427744E-2</v>
      </c>
      <c r="AN2171" s="2">
        <f t="shared" si="72"/>
        <v>1.2963589223311915E-2</v>
      </c>
      <c r="AO2171" s="2">
        <v>0.1066561549724068</v>
      </c>
      <c r="AP2171">
        <f t="shared" si="73"/>
        <v>115</v>
      </c>
    </row>
    <row r="2172" spans="1:42" ht="16.5" hidden="1" customHeight="1" x14ac:dyDescent="0.25">
      <c r="A2172" s="5" t="s">
        <v>787</v>
      </c>
      <c r="B2172" t="s">
        <v>728</v>
      </c>
      <c r="D2172" t="s">
        <v>32</v>
      </c>
      <c r="E2172" t="s">
        <v>144</v>
      </c>
      <c r="F2172" t="s">
        <v>729</v>
      </c>
      <c r="G2172">
        <v>107</v>
      </c>
      <c r="H2172">
        <v>0</v>
      </c>
      <c r="I2172">
        <v>0</v>
      </c>
      <c r="J2172">
        <v>0</v>
      </c>
      <c r="K2172">
        <v>6</v>
      </c>
      <c r="L2172">
        <v>0</v>
      </c>
      <c r="M2172">
        <v>114</v>
      </c>
      <c r="N2172" s="2">
        <v>0</v>
      </c>
      <c r="O2172" s="2">
        <v>0.17924528301886791</v>
      </c>
      <c r="P2172">
        <v>25</v>
      </c>
      <c r="Q2172" s="2">
        <v>4.5703839122486288E-2</v>
      </c>
      <c r="R2172">
        <v>636</v>
      </c>
      <c r="S2172">
        <v>547</v>
      </c>
      <c r="T2172">
        <v>536</v>
      </c>
      <c r="U2172">
        <v>1</v>
      </c>
      <c r="V2172">
        <v>2</v>
      </c>
      <c r="W2172">
        <v>3</v>
      </c>
      <c r="X2172">
        <v>5</v>
      </c>
      <c r="Y2172">
        <v>22</v>
      </c>
      <c r="Z2172">
        <v>0</v>
      </c>
      <c r="AA2172">
        <v>0</v>
      </c>
      <c r="AB2172">
        <v>0</v>
      </c>
      <c r="AC2172">
        <v>0</v>
      </c>
      <c r="AD2172">
        <v>621</v>
      </c>
      <c r="AE2172">
        <v>1</v>
      </c>
      <c r="AF2172">
        <v>2</v>
      </c>
      <c r="AG2172">
        <v>3</v>
      </c>
      <c r="AH2172">
        <v>11</v>
      </c>
      <c r="AI2172" s="3">
        <v>0.17230273752012881</v>
      </c>
      <c r="AJ2172" s="3">
        <v>0</v>
      </c>
      <c r="AK2172" s="3">
        <v>0</v>
      </c>
      <c r="AL2172" s="3">
        <v>0</v>
      </c>
      <c r="AM2172" s="3">
        <v>0.54545454545454541</v>
      </c>
      <c r="AN2172" s="2">
        <f t="shared" si="72"/>
        <v>0.17924528301886791</v>
      </c>
      <c r="AO2172" s="2">
        <v>2.664576802507837E-2</v>
      </c>
      <c r="AP2172">
        <f t="shared" si="73"/>
        <v>114</v>
      </c>
    </row>
    <row r="2173" spans="1:42" ht="16.5" hidden="1" customHeight="1" x14ac:dyDescent="0.25">
      <c r="A2173" s="5" t="s">
        <v>792</v>
      </c>
      <c r="B2173" s="1" t="s">
        <v>316</v>
      </c>
      <c r="D2173" t="s">
        <v>32</v>
      </c>
      <c r="E2173" t="s">
        <v>317</v>
      </c>
      <c r="F2173" t="s">
        <v>318</v>
      </c>
      <c r="G2173">
        <v>13</v>
      </c>
      <c r="H2173">
        <v>98</v>
      </c>
      <c r="I2173">
        <v>0</v>
      </c>
      <c r="J2173">
        <v>0</v>
      </c>
      <c r="K2173">
        <v>0</v>
      </c>
      <c r="L2173">
        <v>95</v>
      </c>
      <c r="M2173">
        <v>19</v>
      </c>
      <c r="N2173" s="2">
        <v>0.13031550068587106</v>
      </c>
      <c r="O2173" s="2">
        <v>2.6063100137174212E-2</v>
      </c>
      <c r="P2173">
        <v>32</v>
      </c>
      <c r="Q2173" s="2">
        <v>4.945904173106646E-2</v>
      </c>
      <c r="R2173">
        <v>729</v>
      </c>
      <c r="S2173">
        <v>647</v>
      </c>
      <c r="T2173">
        <v>253</v>
      </c>
      <c r="U2173">
        <v>384</v>
      </c>
      <c r="V2173">
        <v>2</v>
      </c>
      <c r="W2173">
        <v>5</v>
      </c>
      <c r="X2173">
        <v>3</v>
      </c>
      <c r="Y2173">
        <v>16</v>
      </c>
      <c r="Z2173">
        <v>14</v>
      </c>
      <c r="AA2173">
        <v>0</v>
      </c>
      <c r="AB2173">
        <v>0</v>
      </c>
      <c r="AC2173">
        <v>0</v>
      </c>
      <c r="AD2173">
        <v>250</v>
      </c>
      <c r="AE2173">
        <v>468</v>
      </c>
      <c r="AF2173">
        <v>2</v>
      </c>
      <c r="AG2173">
        <v>5</v>
      </c>
      <c r="AH2173">
        <v>3</v>
      </c>
      <c r="AI2173" s="3">
        <v>5.1999999999999998E-2</v>
      </c>
      <c r="AJ2173" s="3">
        <v>0.20940170940170941</v>
      </c>
      <c r="AK2173" s="3">
        <v>0</v>
      </c>
      <c r="AL2173" s="3">
        <v>0</v>
      </c>
      <c r="AM2173" s="3">
        <v>0</v>
      </c>
      <c r="AN2173" s="2">
        <f t="shared" si="72"/>
        <v>0.15637860082304528</v>
      </c>
      <c r="AO2173" s="2">
        <v>0.65659340659340659</v>
      </c>
      <c r="AP2173">
        <f t="shared" si="73"/>
        <v>114</v>
      </c>
    </row>
    <row r="2174" spans="1:42" ht="16.5" hidden="1" customHeight="1" x14ac:dyDescent="0.25">
      <c r="A2174" s="4" t="s">
        <v>801</v>
      </c>
      <c r="B2174" t="s">
        <v>652</v>
      </c>
      <c r="D2174" t="s">
        <v>32</v>
      </c>
      <c r="E2174" t="s">
        <v>197</v>
      </c>
      <c r="F2174" t="s">
        <v>653</v>
      </c>
      <c r="G2174">
        <v>99</v>
      </c>
      <c r="H2174">
        <v>0</v>
      </c>
      <c r="I2174">
        <v>0</v>
      </c>
      <c r="J2174">
        <v>0</v>
      </c>
      <c r="K2174">
        <v>0</v>
      </c>
      <c r="L2174">
        <v>10</v>
      </c>
      <c r="M2174">
        <v>104</v>
      </c>
      <c r="N2174" s="2">
        <v>1.1534025374855825E-2</v>
      </c>
      <c r="O2174" s="2">
        <v>0.11995386389850057</v>
      </c>
      <c r="P2174">
        <v>82</v>
      </c>
      <c r="Q2174" s="2">
        <v>9.8203592814371257E-2</v>
      </c>
      <c r="R2174">
        <v>867</v>
      </c>
      <c r="S2174">
        <v>835</v>
      </c>
      <c r="T2174">
        <v>733</v>
      </c>
      <c r="U2174">
        <v>3</v>
      </c>
      <c r="V2174">
        <v>22</v>
      </c>
      <c r="W2174">
        <v>8</v>
      </c>
      <c r="X2174">
        <v>69</v>
      </c>
      <c r="Y2174">
        <v>75</v>
      </c>
      <c r="Z2174">
        <v>0</v>
      </c>
      <c r="AA2174">
        <v>0</v>
      </c>
      <c r="AB2174">
        <v>0</v>
      </c>
      <c r="AC2174">
        <v>0</v>
      </c>
      <c r="AD2174">
        <v>757</v>
      </c>
      <c r="AE2174">
        <v>3</v>
      </c>
      <c r="AF2174">
        <v>22</v>
      </c>
      <c r="AG2174">
        <v>8</v>
      </c>
      <c r="AH2174">
        <v>69</v>
      </c>
      <c r="AI2174" s="3">
        <v>0.13077939233817701</v>
      </c>
      <c r="AJ2174" s="3">
        <v>0</v>
      </c>
      <c r="AK2174" s="3">
        <v>0</v>
      </c>
      <c r="AL2174" s="3">
        <v>0</v>
      </c>
      <c r="AM2174" s="3">
        <v>0</v>
      </c>
      <c r="AN2174" s="2">
        <f t="shared" si="72"/>
        <v>0.13148788927335639</v>
      </c>
      <c r="AO2174" s="2">
        <v>0.11874272409778813</v>
      </c>
      <c r="AP2174">
        <f t="shared" si="73"/>
        <v>114</v>
      </c>
    </row>
    <row r="2175" spans="1:42" ht="16.5" hidden="1" customHeight="1" x14ac:dyDescent="0.25">
      <c r="A2175" s="4" t="s">
        <v>796</v>
      </c>
      <c r="B2175" t="s">
        <v>680</v>
      </c>
      <c r="D2175" t="s">
        <v>32</v>
      </c>
      <c r="E2175" t="s">
        <v>670</v>
      </c>
      <c r="F2175" t="s">
        <v>681</v>
      </c>
      <c r="G2175">
        <v>99</v>
      </c>
      <c r="H2175">
        <v>0</v>
      </c>
      <c r="I2175">
        <v>0</v>
      </c>
      <c r="J2175">
        <v>0</v>
      </c>
      <c r="K2175">
        <v>6</v>
      </c>
      <c r="L2175">
        <v>54</v>
      </c>
      <c r="M2175">
        <v>60</v>
      </c>
      <c r="N2175" s="2">
        <v>6.1714285714285715E-2</v>
      </c>
      <c r="O2175" s="2">
        <v>6.8571428571428575E-2</v>
      </c>
      <c r="P2175">
        <v>52</v>
      </c>
      <c r="Q2175" s="2">
        <v>6.3960639606396058E-2</v>
      </c>
      <c r="R2175">
        <v>875</v>
      </c>
      <c r="S2175">
        <v>813</v>
      </c>
      <c r="T2175">
        <v>651</v>
      </c>
      <c r="U2175">
        <v>8</v>
      </c>
      <c r="V2175">
        <v>3</v>
      </c>
      <c r="W2175">
        <v>7</v>
      </c>
      <c r="X2175">
        <v>144</v>
      </c>
      <c r="Y2175">
        <v>39</v>
      </c>
      <c r="Z2175">
        <v>0</v>
      </c>
      <c r="AA2175">
        <v>0</v>
      </c>
      <c r="AB2175">
        <v>0</v>
      </c>
      <c r="AC2175">
        <v>8</v>
      </c>
      <c r="AD2175">
        <v>711</v>
      </c>
      <c r="AE2175">
        <v>8</v>
      </c>
      <c r="AF2175">
        <v>3</v>
      </c>
      <c r="AG2175">
        <v>7</v>
      </c>
      <c r="AH2175">
        <v>142</v>
      </c>
      <c r="AI2175" s="3">
        <v>0.13924050632911392</v>
      </c>
      <c r="AJ2175" s="3">
        <v>0</v>
      </c>
      <c r="AK2175" s="3">
        <v>0</v>
      </c>
      <c r="AL2175" s="3">
        <v>0</v>
      </c>
      <c r="AM2175" s="3">
        <v>4.2253521126760563E-2</v>
      </c>
      <c r="AN2175" s="2">
        <f t="shared" si="72"/>
        <v>0.13028571428571428</v>
      </c>
      <c r="AO2175" s="2">
        <v>0.18369690011481057</v>
      </c>
      <c r="AP2175">
        <f t="shared" si="73"/>
        <v>114</v>
      </c>
    </row>
    <row r="2176" spans="1:42" ht="16.5" hidden="1" customHeight="1" x14ac:dyDescent="0.25">
      <c r="A2176" s="4" t="s">
        <v>796</v>
      </c>
      <c r="B2176" t="s">
        <v>652</v>
      </c>
      <c r="D2176" t="s">
        <v>32</v>
      </c>
      <c r="E2176" t="s">
        <v>197</v>
      </c>
      <c r="F2176" t="s">
        <v>653</v>
      </c>
      <c r="G2176">
        <v>103</v>
      </c>
      <c r="H2176">
        <v>0</v>
      </c>
      <c r="I2176">
        <v>0</v>
      </c>
      <c r="J2176">
        <v>0</v>
      </c>
      <c r="K2176">
        <v>0</v>
      </c>
      <c r="L2176">
        <v>21</v>
      </c>
      <c r="M2176">
        <v>93</v>
      </c>
      <c r="N2176" s="2">
        <v>2.367531003382187E-2</v>
      </c>
      <c r="O2176" s="2">
        <v>0.10484780157835401</v>
      </c>
      <c r="P2176">
        <v>56</v>
      </c>
      <c r="Q2176" s="2">
        <v>6.7551266586248493E-2</v>
      </c>
      <c r="R2176">
        <v>887</v>
      </c>
      <c r="S2176">
        <v>829</v>
      </c>
      <c r="T2176">
        <v>742</v>
      </c>
      <c r="U2176">
        <v>2</v>
      </c>
      <c r="V2176">
        <v>17</v>
      </c>
      <c r="W2176">
        <v>14</v>
      </c>
      <c r="X2176">
        <v>54</v>
      </c>
      <c r="Y2176">
        <v>54</v>
      </c>
      <c r="Z2176">
        <v>0</v>
      </c>
      <c r="AA2176">
        <v>0</v>
      </c>
      <c r="AB2176">
        <v>0</v>
      </c>
      <c r="AC2176">
        <v>0</v>
      </c>
      <c r="AD2176">
        <v>791</v>
      </c>
      <c r="AE2176">
        <v>2</v>
      </c>
      <c r="AF2176">
        <v>17</v>
      </c>
      <c r="AG2176">
        <v>14</v>
      </c>
      <c r="AH2176">
        <v>54</v>
      </c>
      <c r="AI2176" s="3">
        <v>0.13021491782553729</v>
      </c>
      <c r="AJ2176" s="3">
        <v>0</v>
      </c>
      <c r="AK2176" s="3">
        <v>0</v>
      </c>
      <c r="AL2176" s="3">
        <v>0</v>
      </c>
      <c r="AM2176" s="3">
        <v>0</v>
      </c>
      <c r="AN2176" s="2">
        <f t="shared" si="72"/>
        <v>0.12852311161217589</v>
      </c>
      <c r="AO2176" s="2">
        <v>9.9088838268792709E-2</v>
      </c>
      <c r="AP2176">
        <f t="shared" si="73"/>
        <v>114</v>
      </c>
    </row>
    <row r="2177" spans="1:42" ht="16.5" hidden="1" customHeight="1" x14ac:dyDescent="0.25">
      <c r="A2177" s="4" t="s">
        <v>796</v>
      </c>
      <c r="B2177" s="1" t="s">
        <v>584</v>
      </c>
      <c r="D2177" t="s">
        <v>32</v>
      </c>
      <c r="E2177" t="s">
        <v>582</v>
      </c>
      <c r="F2177" t="s">
        <v>585</v>
      </c>
      <c r="G2177">
        <v>105</v>
      </c>
      <c r="H2177">
        <v>0</v>
      </c>
      <c r="I2177">
        <v>3</v>
      </c>
      <c r="J2177">
        <v>0</v>
      </c>
      <c r="K2177">
        <v>0</v>
      </c>
      <c r="L2177">
        <v>0</v>
      </c>
      <c r="M2177">
        <v>114</v>
      </c>
      <c r="N2177" s="2">
        <v>0</v>
      </c>
      <c r="O2177" s="2">
        <v>0.10401459854014598</v>
      </c>
      <c r="P2177">
        <v>1</v>
      </c>
      <c r="Q2177" s="2">
        <v>1.017293997965412E-3</v>
      </c>
      <c r="R2177">
        <v>1096</v>
      </c>
      <c r="S2177">
        <v>983</v>
      </c>
      <c r="T2177">
        <v>828</v>
      </c>
      <c r="U2177">
        <v>4</v>
      </c>
      <c r="V2177">
        <v>14</v>
      </c>
      <c r="W2177">
        <v>21</v>
      </c>
      <c r="X2177">
        <v>116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933</v>
      </c>
      <c r="AE2177">
        <v>4</v>
      </c>
      <c r="AF2177">
        <v>17</v>
      </c>
      <c r="AG2177">
        <v>21</v>
      </c>
      <c r="AH2177">
        <v>116</v>
      </c>
      <c r="AI2177" s="3">
        <v>0.11254019292604502</v>
      </c>
      <c r="AJ2177" s="3">
        <v>0</v>
      </c>
      <c r="AK2177" s="3">
        <v>0.17647058823529413</v>
      </c>
      <c r="AL2177" s="3">
        <v>0</v>
      </c>
      <c r="AM2177" s="3">
        <v>0</v>
      </c>
      <c r="AN2177" s="2">
        <f t="shared" si="72"/>
        <v>0.10401459854014598</v>
      </c>
      <c r="AO2177" s="2">
        <v>0.14482126489459213</v>
      </c>
      <c r="AP2177">
        <f t="shared" si="73"/>
        <v>114</v>
      </c>
    </row>
    <row r="2178" spans="1:42" ht="16.5" hidden="1" customHeight="1" x14ac:dyDescent="0.25">
      <c r="A2178" s="4" t="s">
        <v>799</v>
      </c>
      <c r="B2178" s="1" t="s">
        <v>584</v>
      </c>
      <c r="D2178" t="s">
        <v>32</v>
      </c>
      <c r="E2178" t="s">
        <v>582</v>
      </c>
      <c r="F2178" t="s">
        <v>585</v>
      </c>
      <c r="G2178">
        <v>109</v>
      </c>
      <c r="H2178">
        <v>0</v>
      </c>
      <c r="I2178">
        <v>0</v>
      </c>
      <c r="J2178">
        <v>0</v>
      </c>
      <c r="K2178">
        <v>3</v>
      </c>
      <c r="L2178">
        <v>3</v>
      </c>
      <c r="M2178">
        <v>111</v>
      </c>
      <c r="N2178" s="2">
        <v>2.7027027027027029E-3</v>
      </c>
      <c r="O2178" s="2">
        <v>0.1</v>
      </c>
      <c r="P2178">
        <v>0</v>
      </c>
      <c r="Q2178" s="2">
        <v>0</v>
      </c>
      <c r="R2178">
        <v>1110</v>
      </c>
      <c r="S2178">
        <v>996</v>
      </c>
      <c r="T2178">
        <v>816</v>
      </c>
      <c r="U2178">
        <v>4</v>
      </c>
      <c r="V2178">
        <v>25</v>
      </c>
      <c r="W2178">
        <v>27</v>
      </c>
      <c r="X2178">
        <v>124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925</v>
      </c>
      <c r="AE2178">
        <v>4</v>
      </c>
      <c r="AF2178">
        <v>25</v>
      </c>
      <c r="AG2178">
        <v>27</v>
      </c>
      <c r="AH2178">
        <v>127</v>
      </c>
      <c r="AI2178" s="3">
        <v>0.11783783783783784</v>
      </c>
      <c r="AJ2178" s="3">
        <v>0</v>
      </c>
      <c r="AK2178" s="3">
        <v>0</v>
      </c>
      <c r="AL2178" s="3">
        <v>0</v>
      </c>
      <c r="AM2178" s="3">
        <v>2.3622047244094488E-2</v>
      </c>
      <c r="AN2178" s="2">
        <f t="shared" si="72"/>
        <v>0.10270270270270271</v>
      </c>
      <c r="AO2178" s="2">
        <v>0.1651624548736462</v>
      </c>
      <c r="AP2178">
        <f t="shared" si="73"/>
        <v>114</v>
      </c>
    </row>
    <row r="2179" spans="1:42" ht="16.5" hidden="1" customHeight="1" x14ac:dyDescent="0.25">
      <c r="A2179" s="5" t="s">
        <v>789</v>
      </c>
      <c r="B2179" s="1" t="s">
        <v>116</v>
      </c>
      <c r="D2179" t="s">
        <v>32</v>
      </c>
      <c r="E2179" t="s">
        <v>117</v>
      </c>
      <c r="F2179" t="s">
        <v>118</v>
      </c>
      <c r="G2179">
        <v>104</v>
      </c>
      <c r="H2179">
        <v>4</v>
      </c>
      <c r="I2179">
        <v>0</v>
      </c>
      <c r="J2179">
        <v>0</v>
      </c>
      <c r="K2179">
        <v>0</v>
      </c>
      <c r="L2179">
        <v>0</v>
      </c>
      <c r="M2179">
        <v>114</v>
      </c>
      <c r="N2179" s="2">
        <v>0</v>
      </c>
      <c r="O2179" s="2">
        <v>0.10133333333333333</v>
      </c>
      <c r="P2179">
        <v>16</v>
      </c>
      <c r="Q2179" s="2">
        <v>1.5579357351509251E-2</v>
      </c>
      <c r="R2179">
        <v>1125</v>
      </c>
      <c r="S2179">
        <v>1027</v>
      </c>
      <c r="T2179">
        <v>800</v>
      </c>
      <c r="U2179">
        <v>215</v>
      </c>
      <c r="V2179">
        <v>3</v>
      </c>
      <c r="W2179">
        <v>4</v>
      </c>
      <c r="X2179">
        <v>5</v>
      </c>
      <c r="Y2179">
        <v>9</v>
      </c>
      <c r="Z2179">
        <v>0</v>
      </c>
      <c r="AA2179">
        <v>0</v>
      </c>
      <c r="AB2179">
        <v>0</v>
      </c>
      <c r="AC2179">
        <v>0</v>
      </c>
      <c r="AD2179">
        <v>895</v>
      </c>
      <c r="AE2179">
        <v>219</v>
      </c>
      <c r="AF2179">
        <v>3</v>
      </c>
      <c r="AG2179">
        <v>4</v>
      </c>
      <c r="AH2179">
        <v>5</v>
      </c>
      <c r="AI2179" s="3">
        <v>0.11620111731843576</v>
      </c>
      <c r="AJ2179" s="3">
        <v>1.8264840182648401E-2</v>
      </c>
      <c r="AK2179" s="3">
        <v>0</v>
      </c>
      <c r="AL2179" s="3">
        <v>0</v>
      </c>
      <c r="AM2179" s="3">
        <v>0</v>
      </c>
      <c r="AN2179" s="2">
        <f t="shared" si="72"/>
        <v>0.10133333333333333</v>
      </c>
      <c r="AO2179" s="2">
        <v>0.20515097690941386</v>
      </c>
      <c r="AP2179">
        <f t="shared" si="73"/>
        <v>114</v>
      </c>
    </row>
    <row r="2180" spans="1:42" ht="16.5" hidden="1" customHeight="1" x14ac:dyDescent="0.25">
      <c r="A2180" s="5" t="s">
        <v>795</v>
      </c>
      <c r="B2180" t="s">
        <v>638</v>
      </c>
      <c r="D2180" t="s">
        <v>32</v>
      </c>
      <c r="E2180" t="s">
        <v>134</v>
      </c>
      <c r="F2180" t="s">
        <v>639</v>
      </c>
      <c r="G2180">
        <v>88</v>
      </c>
      <c r="H2180">
        <v>5</v>
      </c>
      <c r="I2180">
        <v>0</v>
      </c>
      <c r="J2180">
        <v>4</v>
      </c>
      <c r="K2180">
        <v>16</v>
      </c>
      <c r="L2180">
        <v>0</v>
      </c>
      <c r="M2180">
        <v>114</v>
      </c>
      <c r="N2180" s="2">
        <v>0</v>
      </c>
      <c r="O2180" s="2">
        <v>9.751924721984602E-2</v>
      </c>
      <c r="P2180">
        <v>346</v>
      </c>
      <c r="Q2180" s="2">
        <v>0.24696645253390434</v>
      </c>
      <c r="R2180">
        <v>1169</v>
      </c>
      <c r="S2180">
        <v>1401</v>
      </c>
      <c r="T2180">
        <v>1240</v>
      </c>
      <c r="U2180">
        <v>16</v>
      </c>
      <c r="V2180">
        <v>21</v>
      </c>
      <c r="W2180">
        <v>4</v>
      </c>
      <c r="X2180">
        <v>120</v>
      </c>
      <c r="Y2180">
        <v>319</v>
      </c>
      <c r="Z2180">
        <v>0</v>
      </c>
      <c r="AA2180">
        <v>3</v>
      </c>
      <c r="AB2180">
        <v>0</v>
      </c>
      <c r="AC2180">
        <v>20</v>
      </c>
      <c r="AD2180">
        <v>1009</v>
      </c>
      <c r="AE2180">
        <v>21</v>
      </c>
      <c r="AF2180">
        <v>18</v>
      </c>
      <c r="AG2180">
        <v>8</v>
      </c>
      <c r="AH2180">
        <v>116</v>
      </c>
      <c r="AI2180" s="3">
        <v>8.7215064420218036E-2</v>
      </c>
      <c r="AJ2180" s="3">
        <v>0.23809523809523808</v>
      </c>
      <c r="AK2180" s="3">
        <v>0</v>
      </c>
      <c r="AL2180" s="3">
        <v>0.5</v>
      </c>
      <c r="AM2180" s="3">
        <v>0.13793103448275862</v>
      </c>
      <c r="AN2180" s="2">
        <f t="shared" si="72"/>
        <v>9.751924721984602E-2</v>
      </c>
      <c r="AO2180" s="2">
        <v>0.13907849829351535</v>
      </c>
      <c r="AP2180">
        <f t="shared" si="73"/>
        <v>114</v>
      </c>
    </row>
    <row r="2181" spans="1:42" ht="16.5" hidden="1" customHeight="1" x14ac:dyDescent="0.25">
      <c r="A2181" s="5" t="s">
        <v>789</v>
      </c>
      <c r="B2181" s="1" t="s">
        <v>31</v>
      </c>
      <c r="D2181" t="s">
        <v>32</v>
      </c>
      <c r="E2181" t="s">
        <v>33</v>
      </c>
      <c r="F2181" t="s">
        <v>34</v>
      </c>
      <c r="G2181">
        <v>52</v>
      </c>
      <c r="H2181">
        <v>9</v>
      </c>
      <c r="I2181">
        <v>30</v>
      </c>
      <c r="J2181">
        <v>0</v>
      </c>
      <c r="K2181">
        <v>15</v>
      </c>
      <c r="L2181">
        <v>53</v>
      </c>
      <c r="M2181">
        <v>61</v>
      </c>
      <c r="N2181" s="2">
        <v>3.8686131386861312E-2</v>
      </c>
      <c r="O2181" s="2">
        <v>4.4525547445255477E-2</v>
      </c>
      <c r="P2181">
        <v>66</v>
      </c>
      <c r="Q2181" s="2">
        <v>4.9924357034795766E-2</v>
      </c>
      <c r="R2181">
        <v>1370</v>
      </c>
      <c r="S2181">
        <v>1322</v>
      </c>
      <c r="T2181">
        <v>1274</v>
      </c>
      <c r="U2181">
        <v>17</v>
      </c>
      <c r="V2181">
        <v>11</v>
      </c>
      <c r="W2181">
        <v>9</v>
      </c>
      <c r="X2181">
        <v>11</v>
      </c>
      <c r="Y2181">
        <v>64</v>
      </c>
      <c r="Z2181">
        <v>0</v>
      </c>
      <c r="AA2181">
        <v>0</v>
      </c>
      <c r="AB2181">
        <v>0</v>
      </c>
      <c r="AC2181">
        <v>0</v>
      </c>
      <c r="AD2181">
        <v>1262</v>
      </c>
      <c r="AE2181">
        <v>26</v>
      </c>
      <c r="AF2181">
        <v>41</v>
      </c>
      <c r="AG2181">
        <v>9</v>
      </c>
      <c r="AH2181">
        <v>26</v>
      </c>
      <c r="AI2181" s="3">
        <v>4.1204437400950873E-2</v>
      </c>
      <c r="AJ2181" s="3">
        <v>0.34615384615384615</v>
      </c>
      <c r="AK2181" s="3">
        <v>0.73170731707317072</v>
      </c>
      <c r="AL2181" s="3">
        <v>0</v>
      </c>
      <c r="AM2181" s="3">
        <v>0.57692307692307687</v>
      </c>
      <c r="AN2181" s="2">
        <f t="shared" si="72"/>
        <v>8.3211678832116789E-2</v>
      </c>
      <c r="AO2181" s="2">
        <v>7.4780058651026396E-2</v>
      </c>
      <c r="AP2181">
        <f t="shared" si="73"/>
        <v>114</v>
      </c>
    </row>
    <row r="2182" spans="1:42" ht="16.5" hidden="1" customHeight="1" x14ac:dyDescent="0.25">
      <c r="A2182" s="5" t="s">
        <v>802</v>
      </c>
      <c r="B2182" t="s">
        <v>631</v>
      </c>
      <c r="D2182" t="s">
        <v>32</v>
      </c>
      <c r="E2182" t="s">
        <v>463</v>
      </c>
      <c r="F2182" t="s">
        <v>632</v>
      </c>
      <c r="G2182">
        <v>108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114</v>
      </c>
      <c r="N2182" s="2">
        <v>0</v>
      </c>
      <c r="O2182" s="2">
        <v>7.8512396694214878E-2</v>
      </c>
      <c r="P2182">
        <v>122</v>
      </c>
      <c r="Q2182" s="2">
        <v>8.3561643835616442E-2</v>
      </c>
      <c r="R2182">
        <v>1452</v>
      </c>
      <c r="S2182">
        <v>1460</v>
      </c>
      <c r="T2182">
        <v>1390</v>
      </c>
      <c r="U2182">
        <v>33</v>
      </c>
      <c r="V2182">
        <v>9</v>
      </c>
      <c r="W2182">
        <v>25</v>
      </c>
      <c r="X2182">
        <v>3</v>
      </c>
      <c r="Y2182">
        <v>113</v>
      </c>
      <c r="Z2182">
        <v>0</v>
      </c>
      <c r="AA2182">
        <v>0</v>
      </c>
      <c r="AB2182">
        <v>0</v>
      </c>
      <c r="AC2182">
        <v>0</v>
      </c>
      <c r="AD2182">
        <v>1385</v>
      </c>
      <c r="AE2182">
        <v>33</v>
      </c>
      <c r="AF2182">
        <v>9</v>
      </c>
      <c r="AG2182">
        <v>25</v>
      </c>
      <c r="AH2182">
        <v>3</v>
      </c>
      <c r="AI2182" s="3">
        <v>7.7978339350180503E-2</v>
      </c>
      <c r="AJ2182" s="3">
        <v>0</v>
      </c>
      <c r="AK2182" s="3">
        <v>0</v>
      </c>
      <c r="AL2182" s="3">
        <v>0</v>
      </c>
      <c r="AM2182" s="3">
        <v>0</v>
      </c>
      <c r="AN2182" s="2">
        <f t="shared" si="72"/>
        <v>7.8512396694214878E-2</v>
      </c>
      <c r="AO2182" s="2">
        <v>4.8109965635738834E-2</v>
      </c>
      <c r="AP2182">
        <f t="shared" si="73"/>
        <v>114</v>
      </c>
    </row>
    <row r="2183" spans="1:42" ht="16.5" hidden="1" customHeight="1" x14ac:dyDescent="0.25">
      <c r="A2183" s="4" t="s">
        <v>803</v>
      </c>
      <c r="B2183" t="s">
        <v>631</v>
      </c>
      <c r="D2183" t="s">
        <v>32</v>
      </c>
      <c r="E2183" t="s">
        <v>463</v>
      </c>
      <c r="F2183" t="s">
        <v>632</v>
      </c>
      <c r="G2183">
        <v>105</v>
      </c>
      <c r="H2183">
        <v>3</v>
      </c>
      <c r="I2183">
        <v>0</v>
      </c>
      <c r="J2183">
        <v>0</v>
      </c>
      <c r="K2183">
        <v>0</v>
      </c>
      <c r="L2183">
        <v>0</v>
      </c>
      <c r="M2183">
        <v>114</v>
      </c>
      <c r="N2183" s="2">
        <v>0</v>
      </c>
      <c r="O2183" s="2">
        <v>7.7868852459016397E-2</v>
      </c>
      <c r="P2183">
        <v>130</v>
      </c>
      <c r="Q2183" s="2">
        <v>8.7837837837837843E-2</v>
      </c>
      <c r="R2183">
        <v>1464</v>
      </c>
      <c r="S2183">
        <v>1480</v>
      </c>
      <c r="T2183">
        <v>1412</v>
      </c>
      <c r="U2183">
        <v>32</v>
      </c>
      <c r="V2183">
        <v>7</v>
      </c>
      <c r="W2183">
        <v>26</v>
      </c>
      <c r="X2183">
        <v>4</v>
      </c>
      <c r="Y2183">
        <v>125</v>
      </c>
      <c r="Z2183">
        <v>0</v>
      </c>
      <c r="AA2183">
        <v>0</v>
      </c>
      <c r="AB2183">
        <v>0</v>
      </c>
      <c r="AC2183">
        <v>0</v>
      </c>
      <c r="AD2183">
        <v>1392</v>
      </c>
      <c r="AE2183">
        <v>35</v>
      </c>
      <c r="AF2183">
        <v>7</v>
      </c>
      <c r="AG2183">
        <v>26</v>
      </c>
      <c r="AH2183">
        <v>4</v>
      </c>
      <c r="AI2183" s="3">
        <v>7.5431034482758619E-2</v>
      </c>
      <c r="AJ2183" s="3">
        <v>8.5714285714285715E-2</v>
      </c>
      <c r="AK2183" s="3">
        <v>0</v>
      </c>
      <c r="AL2183" s="3">
        <v>0</v>
      </c>
      <c r="AM2183" s="3">
        <v>0</v>
      </c>
      <c r="AN2183" s="2">
        <f t="shared" si="72"/>
        <v>7.7868852459016397E-2</v>
      </c>
      <c r="AO2183" s="2">
        <v>4.9180327868852458E-2</v>
      </c>
      <c r="AP2183">
        <f t="shared" si="73"/>
        <v>114</v>
      </c>
    </row>
    <row r="2184" spans="1:42" ht="16.5" hidden="1" customHeight="1" x14ac:dyDescent="0.25">
      <c r="A2184" s="5" t="s">
        <v>802</v>
      </c>
      <c r="B2184" s="1" t="s">
        <v>280</v>
      </c>
      <c r="D2184" t="s">
        <v>32</v>
      </c>
      <c r="E2184" t="s">
        <v>281</v>
      </c>
      <c r="F2184" t="s">
        <v>282</v>
      </c>
      <c r="G2184">
        <v>109</v>
      </c>
      <c r="H2184">
        <v>3</v>
      </c>
      <c r="I2184">
        <v>0</v>
      </c>
      <c r="J2184">
        <v>0</v>
      </c>
      <c r="K2184">
        <v>0</v>
      </c>
      <c r="L2184">
        <v>0</v>
      </c>
      <c r="M2184">
        <v>114</v>
      </c>
      <c r="N2184" s="2">
        <v>0</v>
      </c>
      <c r="O2184" s="2">
        <v>6.6901408450704219E-2</v>
      </c>
      <c r="P2184">
        <v>25</v>
      </c>
      <c r="Q2184" s="2">
        <v>1.5479876160990712E-2</v>
      </c>
      <c r="R2184">
        <v>1704</v>
      </c>
      <c r="S2184">
        <v>1615</v>
      </c>
      <c r="T2184">
        <v>1512</v>
      </c>
      <c r="U2184">
        <v>81</v>
      </c>
      <c r="V2184">
        <v>10</v>
      </c>
      <c r="W2184">
        <v>4</v>
      </c>
      <c r="X2184">
        <v>8</v>
      </c>
      <c r="Y2184">
        <v>20</v>
      </c>
      <c r="Z2184">
        <v>0</v>
      </c>
      <c r="AA2184">
        <v>0</v>
      </c>
      <c r="AB2184">
        <v>0</v>
      </c>
      <c r="AC2184">
        <v>0</v>
      </c>
      <c r="AD2184">
        <v>1601</v>
      </c>
      <c r="AE2184">
        <v>84</v>
      </c>
      <c r="AF2184">
        <v>10</v>
      </c>
      <c r="AG2184">
        <v>4</v>
      </c>
      <c r="AH2184">
        <v>8</v>
      </c>
      <c r="AI2184" s="3">
        <v>6.808244846970643E-2</v>
      </c>
      <c r="AJ2184" s="3">
        <v>3.5714285714285712E-2</v>
      </c>
      <c r="AK2184" s="3">
        <v>0</v>
      </c>
      <c r="AL2184" s="3">
        <v>0</v>
      </c>
      <c r="AM2184" s="3">
        <v>0</v>
      </c>
      <c r="AN2184" s="2">
        <f t="shared" si="72"/>
        <v>6.6901408450704219E-2</v>
      </c>
      <c r="AO2184" s="2">
        <v>6.2097246631517285E-2</v>
      </c>
      <c r="AP2184">
        <f t="shared" si="73"/>
        <v>114</v>
      </c>
    </row>
    <row r="2185" spans="1:42" ht="16.5" hidden="1" customHeight="1" x14ac:dyDescent="0.25">
      <c r="A2185" s="5" t="s">
        <v>794</v>
      </c>
      <c r="B2185" s="1" t="s">
        <v>370</v>
      </c>
      <c r="D2185" t="s">
        <v>32</v>
      </c>
      <c r="E2185" t="s">
        <v>368</v>
      </c>
      <c r="F2185" t="s">
        <v>371</v>
      </c>
      <c r="G2185">
        <v>104</v>
      </c>
      <c r="H2185">
        <v>0</v>
      </c>
      <c r="I2185">
        <v>0</v>
      </c>
      <c r="J2185">
        <v>0</v>
      </c>
      <c r="K2185">
        <v>0</v>
      </c>
      <c r="L2185">
        <v>22</v>
      </c>
      <c r="M2185">
        <v>92</v>
      </c>
      <c r="N2185" s="2">
        <v>1.1213047910295617E-2</v>
      </c>
      <c r="O2185" s="2">
        <v>4.6890927624872576E-2</v>
      </c>
      <c r="P2185">
        <v>17</v>
      </c>
      <c r="Q2185" s="2">
        <v>9.1152815013404824E-3</v>
      </c>
      <c r="R2185">
        <v>1962</v>
      </c>
      <c r="S2185">
        <v>1865</v>
      </c>
      <c r="T2185">
        <v>1605</v>
      </c>
      <c r="U2185">
        <v>6</v>
      </c>
      <c r="V2185">
        <v>75</v>
      </c>
      <c r="W2185">
        <v>30</v>
      </c>
      <c r="X2185">
        <v>149</v>
      </c>
      <c r="Y2185">
        <v>12</v>
      </c>
      <c r="Z2185">
        <v>0</v>
      </c>
      <c r="AA2185">
        <v>0</v>
      </c>
      <c r="AB2185">
        <v>0</v>
      </c>
      <c r="AC2185">
        <v>0</v>
      </c>
      <c r="AD2185">
        <v>1697</v>
      </c>
      <c r="AE2185">
        <v>6</v>
      </c>
      <c r="AF2185">
        <v>75</v>
      </c>
      <c r="AG2185">
        <v>30</v>
      </c>
      <c r="AH2185">
        <v>149</v>
      </c>
      <c r="AI2185" s="3">
        <v>6.1284619917501476E-2</v>
      </c>
      <c r="AJ2185" s="3">
        <v>0</v>
      </c>
      <c r="AK2185" s="3">
        <v>0</v>
      </c>
      <c r="AL2185" s="3">
        <v>0</v>
      </c>
      <c r="AM2185" s="3">
        <v>0</v>
      </c>
      <c r="AN2185" s="2">
        <f t="shared" si="72"/>
        <v>5.810397553516819E-2</v>
      </c>
      <c r="AO2185" s="2">
        <v>0.13285641287685232</v>
      </c>
      <c r="AP2185">
        <f t="shared" si="73"/>
        <v>114</v>
      </c>
    </row>
    <row r="2186" spans="1:42" ht="16.5" hidden="1" customHeight="1" x14ac:dyDescent="0.25">
      <c r="A2186" s="4" t="s">
        <v>799</v>
      </c>
      <c r="B2186" s="1" t="s">
        <v>514</v>
      </c>
      <c r="D2186" t="s">
        <v>32</v>
      </c>
      <c r="E2186" t="s">
        <v>498</v>
      </c>
      <c r="F2186" t="s">
        <v>515</v>
      </c>
      <c r="G2186">
        <v>103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114</v>
      </c>
      <c r="N2186" s="2">
        <v>0</v>
      </c>
      <c r="O2186" s="2">
        <v>5.7985757884028481E-2</v>
      </c>
      <c r="P2186">
        <v>194</v>
      </c>
      <c r="Q2186" s="2">
        <v>9.4819159335288367E-2</v>
      </c>
      <c r="R2186">
        <v>1966</v>
      </c>
      <c r="S2186">
        <v>2046</v>
      </c>
      <c r="T2186">
        <v>1824</v>
      </c>
      <c r="U2186">
        <v>8</v>
      </c>
      <c r="V2186">
        <v>20</v>
      </c>
      <c r="W2186">
        <v>8</v>
      </c>
      <c r="X2186">
        <v>186</v>
      </c>
      <c r="Y2186">
        <v>176</v>
      </c>
      <c r="Z2186">
        <v>0</v>
      </c>
      <c r="AA2186">
        <v>0</v>
      </c>
      <c r="AB2186">
        <v>0</v>
      </c>
      <c r="AC2186">
        <v>12</v>
      </c>
      <c r="AD2186">
        <v>1751</v>
      </c>
      <c r="AE2186">
        <v>8</v>
      </c>
      <c r="AF2186">
        <v>20</v>
      </c>
      <c r="AG2186">
        <v>8</v>
      </c>
      <c r="AH2186">
        <v>174</v>
      </c>
      <c r="AI2186" s="3">
        <v>5.8823529411764705E-2</v>
      </c>
      <c r="AJ2186" s="3">
        <v>0</v>
      </c>
      <c r="AK2186" s="3">
        <v>0</v>
      </c>
      <c r="AL2186" s="3">
        <v>0</v>
      </c>
      <c r="AM2186" s="3">
        <v>0</v>
      </c>
      <c r="AN2186" s="2">
        <f t="shared" si="72"/>
        <v>5.7985757884028481E-2</v>
      </c>
      <c r="AO2186" s="2">
        <v>0.10708822029576746</v>
      </c>
      <c r="AP2186">
        <f t="shared" si="73"/>
        <v>114</v>
      </c>
    </row>
    <row r="2187" spans="1:42" ht="16.5" hidden="1" customHeight="1" x14ac:dyDescent="0.25">
      <c r="A2187" s="5" t="s">
        <v>789</v>
      </c>
      <c r="B2187" s="1" t="s">
        <v>99</v>
      </c>
      <c r="D2187" t="s">
        <v>32</v>
      </c>
      <c r="E2187" t="s">
        <v>95</v>
      </c>
      <c r="F2187" t="s">
        <v>100</v>
      </c>
      <c r="G2187">
        <v>97</v>
      </c>
      <c r="H2187">
        <v>7</v>
      </c>
      <c r="I2187">
        <v>0</v>
      </c>
      <c r="J2187">
        <v>0</v>
      </c>
      <c r="K2187">
        <v>0</v>
      </c>
      <c r="L2187">
        <v>0</v>
      </c>
      <c r="M2187">
        <v>114</v>
      </c>
      <c r="N2187" s="2">
        <v>0</v>
      </c>
      <c r="O2187" s="2">
        <v>4.9716528565198433E-2</v>
      </c>
      <c r="P2187">
        <v>169</v>
      </c>
      <c r="Q2187" s="2">
        <v>7.1976149914821125E-2</v>
      </c>
      <c r="R2187">
        <v>2293</v>
      </c>
      <c r="S2187">
        <v>2348</v>
      </c>
      <c r="T2187">
        <v>1935</v>
      </c>
      <c r="U2187">
        <v>354</v>
      </c>
      <c r="V2187">
        <v>19</v>
      </c>
      <c r="W2187">
        <v>22</v>
      </c>
      <c r="X2187">
        <v>18</v>
      </c>
      <c r="Y2187">
        <v>140</v>
      </c>
      <c r="Z2187">
        <v>19</v>
      </c>
      <c r="AA2187">
        <v>0</v>
      </c>
      <c r="AB2187">
        <v>0</v>
      </c>
      <c r="AC2187">
        <v>0</v>
      </c>
      <c r="AD2187">
        <v>1892</v>
      </c>
      <c r="AE2187">
        <v>342</v>
      </c>
      <c r="AF2187">
        <v>19</v>
      </c>
      <c r="AG2187">
        <v>22</v>
      </c>
      <c r="AH2187">
        <v>18</v>
      </c>
      <c r="AI2187" s="3">
        <v>5.1268498942917545E-2</v>
      </c>
      <c r="AJ2187" s="3">
        <v>2.046783625730994E-2</v>
      </c>
      <c r="AK2187" s="3">
        <v>0</v>
      </c>
      <c r="AL2187" s="3">
        <v>0</v>
      </c>
      <c r="AM2187" s="3">
        <v>0</v>
      </c>
      <c r="AN2187" s="2">
        <f t="shared" si="72"/>
        <v>4.9716528565198433E-2</v>
      </c>
      <c r="AO2187" s="2">
        <v>0.17488006977758394</v>
      </c>
      <c r="AP2187">
        <f t="shared" si="73"/>
        <v>114</v>
      </c>
    </row>
    <row r="2188" spans="1:42" ht="16.5" hidden="1" customHeight="1" x14ac:dyDescent="0.25">
      <c r="A2188" s="4" t="s">
        <v>801</v>
      </c>
      <c r="B2188" s="1" t="s">
        <v>324</v>
      </c>
      <c r="D2188" t="s">
        <v>32</v>
      </c>
      <c r="E2188" t="s">
        <v>325</v>
      </c>
      <c r="F2188" t="s">
        <v>326</v>
      </c>
      <c r="G2188">
        <v>96</v>
      </c>
      <c r="H2188">
        <v>0</v>
      </c>
      <c r="I2188">
        <v>0</v>
      </c>
      <c r="J2188">
        <v>0</v>
      </c>
      <c r="K2188">
        <v>8</v>
      </c>
      <c r="L2188">
        <v>3</v>
      </c>
      <c r="M2188">
        <v>110</v>
      </c>
      <c r="N2188" s="2">
        <v>9.9009900990099011E-3</v>
      </c>
      <c r="O2188" s="2">
        <v>0.36303630363036304</v>
      </c>
      <c r="P2188">
        <v>31</v>
      </c>
      <c r="Q2188" s="2">
        <v>0.14027149321266968</v>
      </c>
      <c r="R2188">
        <v>303</v>
      </c>
      <c r="S2188">
        <v>221</v>
      </c>
      <c r="T2188">
        <v>205</v>
      </c>
      <c r="V2188">
        <v>5</v>
      </c>
      <c r="W2188">
        <v>5</v>
      </c>
      <c r="X2188">
        <v>6</v>
      </c>
      <c r="Y2188">
        <v>26</v>
      </c>
      <c r="Z2188">
        <v>0</v>
      </c>
      <c r="AA2188">
        <v>0</v>
      </c>
      <c r="AB2188">
        <v>0</v>
      </c>
      <c r="AC2188">
        <v>0</v>
      </c>
      <c r="AD2188">
        <v>275</v>
      </c>
      <c r="AF2188">
        <v>5</v>
      </c>
      <c r="AG2188">
        <v>5</v>
      </c>
      <c r="AH2188">
        <v>14</v>
      </c>
      <c r="AI2188" s="3">
        <v>0.34909090909090912</v>
      </c>
      <c r="AJ2188" s="3">
        <v>0</v>
      </c>
      <c r="AK2188" s="3">
        <v>0</v>
      </c>
      <c r="AL2188" s="3">
        <v>0</v>
      </c>
      <c r="AM2188" s="3">
        <v>0.5714285714285714</v>
      </c>
      <c r="AN2188" s="2">
        <f t="shared" si="72"/>
        <v>0.37293729372937295</v>
      </c>
      <c r="AO2188" s="2">
        <v>8.0267558528428096E-2</v>
      </c>
      <c r="AP2188">
        <f t="shared" si="73"/>
        <v>113</v>
      </c>
    </row>
    <row r="2189" spans="1:42" ht="16.5" hidden="1" customHeight="1" x14ac:dyDescent="0.25">
      <c r="A2189" s="4" t="s">
        <v>798</v>
      </c>
      <c r="B2189" s="1" t="s">
        <v>101</v>
      </c>
      <c r="D2189" t="s">
        <v>32</v>
      </c>
      <c r="E2189" t="s">
        <v>95</v>
      </c>
      <c r="F2189" t="s">
        <v>102</v>
      </c>
      <c r="G2189">
        <v>106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113</v>
      </c>
      <c r="N2189" s="2">
        <v>0</v>
      </c>
      <c r="O2189" s="2">
        <v>0.19087837837837837</v>
      </c>
      <c r="P2189">
        <v>157</v>
      </c>
      <c r="Q2189" s="2">
        <v>0.24685534591194969</v>
      </c>
      <c r="R2189">
        <v>592</v>
      </c>
      <c r="S2189">
        <v>636</v>
      </c>
      <c r="T2189">
        <v>602</v>
      </c>
      <c r="U2189">
        <v>0</v>
      </c>
      <c r="V2189">
        <v>12</v>
      </c>
      <c r="W2189">
        <v>13</v>
      </c>
      <c r="X2189">
        <v>9</v>
      </c>
      <c r="Y2189">
        <v>148</v>
      </c>
      <c r="Z2189">
        <v>0</v>
      </c>
      <c r="AA2189">
        <v>0</v>
      </c>
      <c r="AB2189">
        <v>0</v>
      </c>
      <c r="AC2189">
        <v>0</v>
      </c>
      <c r="AD2189">
        <v>560</v>
      </c>
      <c r="AE2189">
        <v>0</v>
      </c>
      <c r="AF2189">
        <v>12</v>
      </c>
      <c r="AG2189">
        <v>13</v>
      </c>
      <c r="AH2189">
        <v>9</v>
      </c>
      <c r="AI2189" s="3">
        <v>0.18928571428571428</v>
      </c>
      <c r="AJ2189" s="3">
        <v>0</v>
      </c>
      <c r="AK2189" s="3">
        <v>0</v>
      </c>
      <c r="AL2189" s="3">
        <v>0</v>
      </c>
      <c r="AM2189" s="3">
        <v>0</v>
      </c>
      <c r="AN2189" s="2">
        <f t="shared" si="72"/>
        <v>0.19087837837837837</v>
      </c>
      <c r="AO2189" s="2">
        <v>5.7239057239057242E-2</v>
      </c>
      <c r="AP2189">
        <f t="shared" si="73"/>
        <v>113</v>
      </c>
    </row>
    <row r="2190" spans="1:42" ht="16.5" hidden="1" customHeight="1" x14ac:dyDescent="0.25">
      <c r="A2190" s="4" t="s">
        <v>797</v>
      </c>
      <c r="B2190" t="s">
        <v>635</v>
      </c>
      <c r="D2190" t="s">
        <v>32</v>
      </c>
      <c r="E2190" t="s">
        <v>636</v>
      </c>
      <c r="F2190" t="s">
        <v>637</v>
      </c>
      <c r="G2190">
        <v>107</v>
      </c>
      <c r="H2190">
        <v>0</v>
      </c>
      <c r="I2190">
        <v>0</v>
      </c>
      <c r="J2190">
        <v>0</v>
      </c>
      <c r="K2190">
        <v>0</v>
      </c>
      <c r="L2190">
        <v>12</v>
      </c>
      <c r="M2190">
        <v>101</v>
      </c>
      <c r="N2190" s="2">
        <v>1.7751479289940829E-2</v>
      </c>
      <c r="O2190" s="2">
        <v>0.14940828402366865</v>
      </c>
      <c r="P2190">
        <v>8</v>
      </c>
      <c r="Q2190" s="2">
        <v>1.4010507880910683E-2</v>
      </c>
      <c r="R2190">
        <v>676</v>
      </c>
      <c r="S2190">
        <v>571</v>
      </c>
      <c r="T2190">
        <v>482</v>
      </c>
      <c r="U2190">
        <v>3</v>
      </c>
      <c r="V2190">
        <v>4</v>
      </c>
      <c r="W2190">
        <v>8</v>
      </c>
      <c r="X2190">
        <v>74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589</v>
      </c>
      <c r="AE2190">
        <v>3</v>
      </c>
      <c r="AF2190">
        <v>4</v>
      </c>
      <c r="AG2190">
        <v>8</v>
      </c>
      <c r="AH2190">
        <v>74</v>
      </c>
      <c r="AI2190" s="3">
        <v>0.18166383701188454</v>
      </c>
      <c r="AJ2190" s="3">
        <v>0</v>
      </c>
      <c r="AK2190" s="3">
        <v>0</v>
      </c>
      <c r="AL2190" s="3">
        <v>0</v>
      </c>
      <c r="AM2190" s="3">
        <v>0</v>
      </c>
      <c r="AN2190" s="2">
        <f t="shared" si="72"/>
        <v>0.16715976331360949</v>
      </c>
      <c r="AO2190" s="2">
        <v>0.13126843657817108</v>
      </c>
      <c r="AP2190">
        <f t="shared" si="73"/>
        <v>113</v>
      </c>
    </row>
    <row r="2191" spans="1:42" ht="16.5" hidden="1" customHeight="1" x14ac:dyDescent="0.25">
      <c r="A2191" s="4" t="s">
        <v>796</v>
      </c>
      <c r="B2191" s="1" t="s">
        <v>497</v>
      </c>
      <c r="D2191" t="s">
        <v>32</v>
      </c>
      <c r="E2191" t="s">
        <v>498</v>
      </c>
      <c r="F2191" t="s">
        <v>499</v>
      </c>
      <c r="G2191">
        <v>107</v>
      </c>
      <c r="H2191">
        <v>0</v>
      </c>
      <c r="I2191">
        <v>3</v>
      </c>
      <c r="J2191">
        <v>0</v>
      </c>
      <c r="K2191">
        <v>0</v>
      </c>
      <c r="L2191">
        <v>0</v>
      </c>
      <c r="M2191">
        <v>113</v>
      </c>
      <c r="N2191" s="2">
        <v>0</v>
      </c>
      <c r="O2191" s="2">
        <v>0.13420427553444181</v>
      </c>
      <c r="P2191">
        <v>270</v>
      </c>
      <c r="Q2191" s="2">
        <v>0.27027027027027029</v>
      </c>
      <c r="R2191">
        <v>842</v>
      </c>
      <c r="S2191">
        <v>999</v>
      </c>
      <c r="T2191">
        <v>984</v>
      </c>
      <c r="U2191">
        <v>9</v>
      </c>
      <c r="V2191">
        <v>0</v>
      </c>
      <c r="W2191">
        <v>2</v>
      </c>
      <c r="X2191">
        <v>4</v>
      </c>
      <c r="Y2191">
        <v>268</v>
      </c>
      <c r="Z2191">
        <v>0</v>
      </c>
      <c r="AA2191">
        <v>0</v>
      </c>
      <c r="AB2191">
        <v>0</v>
      </c>
      <c r="AC2191">
        <v>0</v>
      </c>
      <c r="AD2191">
        <v>823</v>
      </c>
      <c r="AE2191">
        <v>9</v>
      </c>
      <c r="AF2191">
        <v>3</v>
      </c>
      <c r="AG2191">
        <v>2</v>
      </c>
      <c r="AH2191">
        <v>4</v>
      </c>
      <c r="AI2191" s="3">
        <v>0.13001215066828675</v>
      </c>
      <c r="AJ2191" s="3">
        <v>0</v>
      </c>
      <c r="AK2191" s="3">
        <v>1</v>
      </c>
      <c r="AL2191" s="3">
        <v>0</v>
      </c>
      <c r="AM2191" s="3">
        <v>0</v>
      </c>
      <c r="AN2191" s="2">
        <f t="shared" si="72"/>
        <v>0.13420427553444181</v>
      </c>
      <c r="AO2191" s="2">
        <v>2.1403091557669441E-2</v>
      </c>
      <c r="AP2191">
        <f t="shared" si="73"/>
        <v>113</v>
      </c>
    </row>
    <row r="2192" spans="1:42" ht="16.5" hidden="1" customHeight="1" x14ac:dyDescent="0.25">
      <c r="A2192" s="5" t="s">
        <v>787</v>
      </c>
      <c r="B2192" s="1" t="s">
        <v>594</v>
      </c>
      <c r="D2192" t="s">
        <v>32</v>
      </c>
      <c r="E2192" t="s">
        <v>333</v>
      </c>
      <c r="F2192" t="s">
        <v>595</v>
      </c>
      <c r="G2192">
        <v>108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113</v>
      </c>
      <c r="N2192" s="2">
        <v>0</v>
      </c>
      <c r="O2192" s="2">
        <v>0.11188118811881188</v>
      </c>
      <c r="P2192">
        <v>11</v>
      </c>
      <c r="Q2192" s="2">
        <v>1.2114537444933921E-2</v>
      </c>
      <c r="R2192">
        <v>1010</v>
      </c>
      <c r="S2192">
        <v>908</v>
      </c>
      <c r="T2192">
        <v>895</v>
      </c>
      <c r="U2192">
        <v>0</v>
      </c>
      <c r="V2192">
        <v>6</v>
      </c>
      <c r="W2192">
        <v>5</v>
      </c>
      <c r="X2192">
        <v>2</v>
      </c>
      <c r="Y2192">
        <v>11</v>
      </c>
      <c r="Z2192">
        <v>0</v>
      </c>
      <c r="AA2192">
        <v>0</v>
      </c>
      <c r="AB2192">
        <v>0</v>
      </c>
      <c r="AC2192">
        <v>0</v>
      </c>
      <c r="AD2192">
        <v>992</v>
      </c>
      <c r="AE2192">
        <v>0</v>
      </c>
      <c r="AF2192">
        <v>6</v>
      </c>
      <c r="AG2192">
        <v>5</v>
      </c>
      <c r="AH2192">
        <v>2</v>
      </c>
      <c r="AI2192" s="3">
        <v>0.10887096774193548</v>
      </c>
      <c r="AJ2192" s="3">
        <v>0</v>
      </c>
      <c r="AK2192" s="3">
        <v>0</v>
      </c>
      <c r="AL2192" s="3">
        <v>0</v>
      </c>
      <c r="AM2192" s="3">
        <v>0</v>
      </c>
      <c r="AN2192" s="2">
        <f t="shared" si="72"/>
        <v>0.11188118811881188</v>
      </c>
      <c r="AO2192" s="2">
        <v>1.2935323383084577E-2</v>
      </c>
      <c r="AP2192">
        <f t="shared" si="73"/>
        <v>113</v>
      </c>
    </row>
    <row r="2193" spans="1:42" ht="16.5" hidden="1" customHeight="1" x14ac:dyDescent="0.25">
      <c r="A2193" s="5" t="s">
        <v>788</v>
      </c>
      <c r="B2193" t="s">
        <v>694</v>
      </c>
      <c r="D2193" t="s">
        <v>32</v>
      </c>
      <c r="E2193" t="s">
        <v>408</v>
      </c>
      <c r="F2193" t="s">
        <v>695</v>
      </c>
      <c r="G2193">
        <v>110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113</v>
      </c>
      <c r="N2193" s="2">
        <v>0</v>
      </c>
      <c r="O2193" s="2">
        <v>0.11089303238469088</v>
      </c>
      <c r="P2193">
        <v>54</v>
      </c>
      <c r="Q2193" s="2">
        <v>5.6250000000000001E-2</v>
      </c>
      <c r="R2193">
        <v>1019</v>
      </c>
      <c r="S2193">
        <v>960</v>
      </c>
      <c r="T2193">
        <v>837</v>
      </c>
      <c r="U2193">
        <v>76</v>
      </c>
      <c r="V2193">
        <v>22</v>
      </c>
      <c r="W2193">
        <v>14</v>
      </c>
      <c r="X2193">
        <v>11</v>
      </c>
      <c r="Y2193">
        <v>45</v>
      </c>
      <c r="Z2193">
        <v>4</v>
      </c>
      <c r="AA2193">
        <v>0</v>
      </c>
      <c r="AB2193">
        <v>0</v>
      </c>
      <c r="AC2193">
        <v>0</v>
      </c>
      <c r="AD2193">
        <v>902</v>
      </c>
      <c r="AE2193">
        <v>72</v>
      </c>
      <c r="AF2193">
        <v>22</v>
      </c>
      <c r="AG2193">
        <v>14</v>
      </c>
      <c r="AH2193">
        <v>11</v>
      </c>
      <c r="AI2193" s="3">
        <v>0.12195121951219512</v>
      </c>
      <c r="AJ2193" s="3">
        <v>0</v>
      </c>
      <c r="AK2193" s="3">
        <v>0</v>
      </c>
      <c r="AL2193" s="3">
        <v>0</v>
      </c>
      <c r="AM2193" s="3">
        <v>0</v>
      </c>
      <c r="AN2193" s="2">
        <f t="shared" si="72"/>
        <v>0.11089303238469088</v>
      </c>
      <c r="AO2193" s="2">
        <v>0.11655239960822723</v>
      </c>
      <c r="AP2193">
        <f t="shared" si="73"/>
        <v>113</v>
      </c>
    </row>
    <row r="2194" spans="1:42" ht="16.5" hidden="1" customHeight="1" x14ac:dyDescent="0.25">
      <c r="A2194" s="5" t="s">
        <v>788</v>
      </c>
      <c r="B2194" t="s">
        <v>680</v>
      </c>
      <c r="D2194" t="s">
        <v>32</v>
      </c>
      <c r="E2194" t="s">
        <v>670</v>
      </c>
      <c r="F2194" t="s">
        <v>681</v>
      </c>
      <c r="G2194">
        <v>104</v>
      </c>
      <c r="H2194">
        <v>0</v>
      </c>
      <c r="I2194">
        <v>5</v>
      </c>
      <c r="J2194">
        <v>0</v>
      </c>
      <c r="K2194">
        <v>3</v>
      </c>
      <c r="L2194">
        <v>65</v>
      </c>
      <c r="M2194">
        <v>48</v>
      </c>
      <c r="N2194" s="2">
        <v>6.2141491395793502E-2</v>
      </c>
      <c r="O2194" s="2">
        <v>4.5889101338432124E-2</v>
      </c>
      <c r="P2194">
        <v>12</v>
      </c>
      <c r="Q2194" s="2">
        <v>1.2698412698412698E-2</v>
      </c>
      <c r="R2194">
        <v>1046</v>
      </c>
      <c r="S2194">
        <v>945</v>
      </c>
      <c r="T2194">
        <v>853</v>
      </c>
      <c r="U2194">
        <v>0</v>
      </c>
      <c r="V2194">
        <v>2</v>
      </c>
      <c r="W2194">
        <v>1</v>
      </c>
      <c r="X2194">
        <v>89</v>
      </c>
      <c r="Y2194">
        <v>8</v>
      </c>
      <c r="Z2194">
        <v>0</v>
      </c>
      <c r="AA2194">
        <v>0</v>
      </c>
      <c r="AB2194">
        <v>0</v>
      </c>
      <c r="AC2194">
        <v>0</v>
      </c>
      <c r="AD2194">
        <v>949</v>
      </c>
      <c r="AE2194">
        <v>0</v>
      </c>
      <c r="AF2194">
        <v>7</v>
      </c>
      <c r="AG2194">
        <v>1</v>
      </c>
      <c r="AH2194">
        <v>92</v>
      </c>
      <c r="AI2194" s="3">
        <v>0.1095890410958904</v>
      </c>
      <c r="AJ2194" s="3">
        <v>0</v>
      </c>
      <c r="AK2194" s="3">
        <v>0.7142857142857143</v>
      </c>
      <c r="AL2194" s="3">
        <v>0</v>
      </c>
      <c r="AM2194" s="3">
        <v>3.2608695652173912E-2</v>
      </c>
      <c r="AN2194" s="2">
        <f t="shared" si="72"/>
        <v>0.10803059273422563</v>
      </c>
      <c r="AO2194" s="2">
        <v>9.532888465204957E-2</v>
      </c>
      <c r="AP2194">
        <f t="shared" si="73"/>
        <v>113</v>
      </c>
    </row>
    <row r="2195" spans="1:42" ht="16.5" hidden="1" customHeight="1" x14ac:dyDescent="0.25">
      <c r="A2195" s="5" t="s">
        <v>788</v>
      </c>
      <c r="B2195" t="s">
        <v>706</v>
      </c>
      <c r="D2195" t="s">
        <v>32</v>
      </c>
      <c r="E2195" t="s">
        <v>325</v>
      </c>
      <c r="F2195" t="s">
        <v>707</v>
      </c>
      <c r="G2195">
        <v>99</v>
      </c>
      <c r="H2195">
        <v>0</v>
      </c>
      <c r="I2195">
        <v>6</v>
      </c>
      <c r="J2195">
        <v>3</v>
      </c>
      <c r="K2195">
        <v>0</v>
      </c>
      <c r="L2195">
        <v>0</v>
      </c>
      <c r="M2195">
        <v>113</v>
      </c>
      <c r="N2195" s="2">
        <v>0</v>
      </c>
      <c r="O2195" s="2">
        <v>6.0460139111824504E-2</v>
      </c>
      <c r="P2195">
        <v>69</v>
      </c>
      <c r="Q2195" s="2">
        <v>3.7808219178082192E-2</v>
      </c>
      <c r="R2195">
        <v>1869</v>
      </c>
      <c r="S2195">
        <v>1825</v>
      </c>
      <c r="T2195">
        <v>1709</v>
      </c>
      <c r="U2195">
        <v>3</v>
      </c>
      <c r="V2195">
        <v>18</v>
      </c>
      <c r="W2195">
        <v>17</v>
      </c>
      <c r="X2195">
        <v>78</v>
      </c>
      <c r="Y2195">
        <v>66</v>
      </c>
      <c r="Z2195">
        <v>0</v>
      </c>
      <c r="AA2195">
        <v>0</v>
      </c>
      <c r="AB2195">
        <v>0</v>
      </c>
      <c r="AC2195">
        <v>0</v>
      </c>
      <c r="AD2195">
        <v>1742</v>
      </c>
      <c r="AE2195">
        <v>3</v>
      </c>
      <c r="AF2195">
        <v>24</v>
      </c>
      <c r="AG2195">
        <v>20</v>
      </c>
      <c r="AH2195">
        <v>78</v>
      </c>
      <c r="AI2195" s="3">
        <v>5.6831228473019517E-2</v>
      </c>
      <c r="AJ2195" s="3">
        <v>0</v>
      </c>
      <c r="AK2195" s="3">
        <v>0.25</v>
      </c>
      <c r="AL2195" s="3">
        <v>0.15</v>
      </c>
      <c r="AM2195" s="3">
        <v>0</v>
      </c>
      <c r="AN2195" s="2">
        <f t="shared" si="72"/>
        <v>6.0460139111824504E-2</v>
      </c>
      <c r="AO2195" s="2">
        <v>6.6952329941081953E-2</v>
      </c>
      <c r="AP2195">
        <f t="shared" si="73"/>
        <v>113</v>
      </c>
    </row>
    <row r="2196" spans="1:42" ht="16.5" hidden="1" customHeight="1" x14ac:dyDescent="0.25">
      <c r="A2196" s="5" t="s">
        <v>787</v>
      </c>
      <c r="B2196" t="s">
        <v>706</v>
      </c>
      <c r="D2196" t="s">
        <v>32</v>
      </c>
      <c r="E2196" t="s">
        <v>325</v>
      </c>
      <c r="F2196" t="s">
        <v>707</v>
      </c>
      <c r="G2196">
        <v>104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113</v>
      </c>
      <c r="N2196" s="2">
        <v>0</v>
      </c>
      <c r="O2196" s="2">
        <v>5.8458354888773927E-2</v>
      </c>
      <c r="P2196">
        <v>71</v>
      </c>
      <c r="Q2196" s="2">
        <v>3.75462718138551E-2</v>
      </c>
      <c r="R2196">
        <v>1933</v>
      </c>
      <c r="S2196">
        <v>1891</v>
      </c>
      <c r="T2196">
        <v>1782</v>
      </c>
      <c r="U2196">
        <v>1</v>
      </c>
      <c r="V2196">
        <v>17</v>
      </c>
      <c r="W2196">
        <v>24</v>
      </c>
      <c r="X2196">
        <v>67</v>
      </c>
      <c r="Y2196">
        <v>68</v>
      </c>
      <c r="Z2196">
        <v>0</v>
      </c>
      <c r="AA2196">
        <v>0</v>
      </c>
      <c r="AB2196">
        <v>0</v>
      </c>
      <c r="AC2196">
        <v>0</v>
      </c>
      <c r="AD2196">
        <v>1818</v>
      </c>
      <c r="AE2196">
        <v>1</v>
      </c>
      <c r="AF2196">
        <v>17</v>
      </c>
      <c r="AG2196">
        <v>24</v>
      </c>
      <c r="AH2196">
        <v>67</v>
      </c>
      <c r="AI2196" s="3">
        <v>5.7205720572057209E-2</v>
      </c>
      <c r="AJ2196" s="3">
        <v>0</v>
      </c>
      <c r="AK2196" s="3">
        <v>0</v>
      </c>
      <c r="AL2196" s="3">
        <v>0</v>
      </c>
      <c r="AM2196" s="3">
        <v>0</v>
      </c>
      <c r="AN2196" s="2">
        <f t="shared" si="72"/>
        <v>5.8458354888773927E-2</v>
      </c>
      <c r="AO2196" s="2">
        <v>5.6564608199273482E-2</v>
      </c>
      <c r="AP2196">
        <f t="shared" si="73"/>
        <v>113</v>
      </c>
    </row>
    <row r="2197" spans="1:42" ht="16.5" hidden="1" customHeight="1" x14ac:dyDescent="0.25">
      <c r="A2197" s="4" t="s">
        <v>798</v>
      </c>
      <c r="B2197" s="1" t="s">
        <v>514</v>
      </c>
      <c r="D2197" t="s">
        <v>32</v>
      </c>
      <c r="E2197" t="s">
        <v>498</v>
      </c>
      <c r="F2197" t="s">
        <v>515</v>
      </c>
      <c r="G2197">
        <v>99</v>
      </c>
      <c r="H2197">
        <v>0</v>
      </c>
      <c r="I2197">
        <v>6</v>
      </c>
      <c r="J2197">
        <v>0</v>
      </c>
      <c r="K2197">
        <v>0</v>
      </c>
      <c r="L2197">
        <v>9</v>
      </c>
      <c r="M2197">
        <v>104</v>
      </c>
      <c r="N2197" s="2">
        <v>4.6296296296296294E-3</v>
      </c>
      <c r="O2197" s="2">
        <v>5.3497942386831275E-2</v>
      </c>
      <c r="P2197">
        <v>197</v>
      </c>
      <c r="Q2197" s="2">
        <v>9.7140039447731752E-2</v>
      </c>
      <c r="R2197">
        <v>1944</v>
      </c>
      <c r="S2197">
        <v>2028</v>
      </c>
      <c r="T2197">
        <v>1827</v>
      </c>
      <c r="U2197">
        <v>6</v>
      </c>
      <c r="V2197">
        <v>19</v>
      </c>
      <c r="W2197">
        <v>11</v>
      </c>
      <c r="X2197">
        <v>165</v>
      </c>
      <c r="Y2197">
        <v>181</v>
      </c>
      <c r="Z2197">
        <v>0</v>
      </c>
      <c r="AA2197">
        <v>0</v>
      </c>
      <c r="AB2197">
        <v>0</v>
      </c>
      <c r="AC2197">
        <v>12</v>
      </c>
      <c r="AD2197">
        <v>1745</v>
      </c>
      <c r="AE2197">
        <v>6</v>
      </c>
      <c r="AF2197">
        <v>25</v>
      </c>
      <c r="AG2197">
        <v>11</v>
      </c>
      <c r="AH2197">
        <v>153</v>
      </c>
      <c r="AI2197" s="3">
        <v>5.6733524355300859E-2</v>
      </c>
      <c r="AJ2197" s="3">
        <v>0</v>
      </c>
      <c r="AK2197" s="3">
        <v>0.24</v>
      </c>
      <c r="AL2197" s="3">
        <v>0</v>
      </c>
      <c r="AM2197" s="3">
        <v>0</v>
      </c>
      <c r="AN2197" s="2">
        <f t="shared" si="72"/>
        <v>5.8127572016460904E-2</v>
      </c>
      <c r="AO2197" s="2">
        <v>0.10051546391752578</v>
      </c>
      <c r="AP2197">
        <f t="shared" si="73"/>
        <v>113</v>
      </c>
    </row>
    <row r="2198" spans="1:42" ht="16.5" hidden="1" customHeight="1" x14ac:dyDescent="0.25">
      <c r="A2198" s="4" t="s">
        <v>796</v>
      </c>
      <c r="B2198" s="1" t="s">
        <v>174</v>
      </c>
      <c r="D2198" t="s">
        <v>32</v>
      </c>
      <c r="E2198" t="s">
        <v>172</v>
      </c>
      <c r="F2198" t="s">
        <v>175</v>
      </c>
      <c r="G2198">
        <v>90</v>
      </c>
      <c r="H2198">
        <v>0</v>
      </c>
      <c r="I2198">
        <v>0</v>
      </c>
      <c r="J2198">
        <v>3</v>
      </c>
      <c r="K2198">
        <v>13</v>
      </c>
      <c r="L2198">
        <v>0</v>
      </c>
      <c r="M2198">
        <v>113</v>
      </c>
      <c r="N2198" s="2">
        <v>0</v>
      </c>
      <c r="O2198" s="2">
        <v>5.2927400468384074E-2</v>
      </c>
      <c r="P2198">
        <v>138</v>
      </c>
      <c r="Q2198" s="2">
        <v>6.3888888888888884E-2</v>
      </c>
      <c r="R2198">
        <v>2135</v>
      </c>
      <c r="S2198">
        <v>2160</v>
      </c>
      <c r="T2198">
        <v>2047</v>
      </c>
      <c r="U2198">
        <v>6</v>
      </c>
      <c r="V2198">
        <v>21</v>
      </c>
      <c r="W2198">
        <v>18</v>
      </c>
      <c r="X2198">
        <v>68</v>
      </c>
      <c r="Y2198">
        <v>131</v>
      </c>
      <c r="Z2198">
        <v>0</v>
      </c>
      <c r="AA2198">
        <v>0</v>
      </c>
      <c r="AB2198">
        <v>0</v>
      </c>
      <c r="AC2198">
        <v>0</v>
      </c>
      <c r="AD2198">
        <v>2006</v>
      </c>
      <c r="AE2198">
        <v>6</v>
      </c>
      <c r="AF2198">
        <v>21</v>
      </c>
      <c r="AG2198">
        <v>21</v>
      </c>
      <c r="AH2198">
        <v>81</v>
      </c>
      <c r="AI2198" s="3">
        <v>4.4865403788634101E-2</v>
      </c>
      <c r="AJ2198" s="3">
        <v>0</v>
      </c>
      <c r="AK2198" s="3">
        <v>0</v>
      </c>
      <c r="AL2198" s="3">
        <v>0.14285714285714285</v>
      </c>
      <c r="AM2198" s="3">
        <v>0.16049382716049382</v>
      </c>
      <c r="AN2198" s="2">
        <f t="shared" si="72"/>
        <v>5.2927400468384074E-2</v>
      </c>
      <c r="AO2198" s="2">
        <v>6.0421545667447306E-2</v>
      </c>
      <c r="AP2198">
        <f t="shared" si="73"/>
        <v>113</v>
      </c>
    </row>
    <row r="2199" spans="1:42" ht="16.5" hidden="1" customHeight="1" x14ac:dyDescent="0.25">
      <c r="A2199" s="5" t="s">
        <v>802</v>
      </c>
      <c r="B2199" s="1" t="s">
        <v>390</v>
      </c>
      <c r="D2199" t="s">
        <v>32</v>
      </c>
      <c r="E2199" t="s">
        <v>388</v>
      </c>
      <c r="F2199" t="s">
        <v>391</v>
      </c>
      <c r="G2199">
        <v>108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113</v>
      </c>
      <c r="N2199" s="2">
        <v>0</v>
      </c>
      <c r="O2199" s="2">
        <v>3.5512256442489003E-2</v>
      </c>
      <c r="P2199">
        <v>44</v>
      </c>
      <c r="Q2199" s="2">
        <v>1.4134275618374558E-2</v>
      </c>
      <c r="R2199">
        <v>3182</v>
      </c>
      <c r="S2199">
        <v>3113</v>
      </c>
      <c r="T2199">
        <v>2978</v>
      </c>
      <c r="U2199">
        <v>25</v>
      </c>
      <c r="V2199">
        <v>48</v>
      </c>
      <c r="W2199">
        <v>30</v>
      </c>
      <c r="X2199">
        <v>32</v>
      </c>
      <c r="Y2199">
        <v>42</v>
      </c>
      <c r="Z2199">
        <v>0</v>
      </c>
      <c r="AA2199">
        <v>0</v>
      </c>
      <c r="AB2199">
        <v>0</v>
      </c>
      <c r="AC2199">
        <v>0</v>
      </c>
      <c r="AD2199">
        <v>3044</v>
      </c>
      <c r="AE2199">
        <v>25</v>
      </c>
      <c r="AF2199">
        <v>48</v>
      </c>
      <c r="AG2199">
        <v>30</v>
      </c>
      <c r="AH2199">
        <v>32</v>
      </c>
      <c r="AI2199" s="3">
        <v>3.5479632063074903E-2</v>
      </c>
      <c r="AJ2199" s="3">
        <v>0</v>
      </c>
      <c r="AK2199" s="3">
        <v>0</v>
      </c>
      <c r="AL2199" s="3">
        <v>0</v>
      </c>
      <c r="AM2199" s="3">
        <v>0</v>
      </c>
      <c r="AN2199" s="2">
        <f t="shared" si="72"/>
        <v>3.5512256442489003E-2</v>
      </c>
      <c r="AO2199" s="2">
        <v>4.2466184334696448E-2</v>
      </c>
      <c r="AP2199">
        <f t="shared" si="73"/>
        <v>113</v>
      </c>
    </row>
    <row r="2200" spans="1:42" ht="16.5" hidden="1" customHeight="1" x14ac:dyDescent="0.25">
      <c r="A2200" s="4" t="s">
        <v>798</v>
      </c>
      <c r="B2200" t="s">
        <v>692</v>
      </c>
      <c r="D2200" t="s">
        <v>32</v>
      </c>
      <c r="E2200" t="s">
        <v>325</v>
      </c>
      <c r="F2200" t="s">
        <v>693</v>
      </c>
      <c r="G2200">
        <v>104</v>
      </c>
      <c r="H2200">
        <v>0</v>
      </c>
      <c r="I2200">
        <v>0</v>
      </c>
      <c r="J2200">
        <v>0</v>
      </c>
      <c r="K2200">
        <v>3</v>
      </c>
      <c r="L2200">
        <v>0</v>
      </c>
      <c r="M2200">
        <v>112</v>
      </c>
      <c r="N2200" s="2">
        <v>0</v>
      </c>
      <c r="O2200" s="2">
        <v>0.41791044776119401</v>
      </c>
      <c r="P2200">
        <v>46</v>
      </c>
      <c r="Q2200" s="2">
        <v>0.22772277227722773</v>
      </c>
      <c r="R2200">
        <v>268</v>
      </c>
      <c r="S2200">
        <v>202</v>
      </c>
      <c r="T2200">
        <v>199</v>
      </c>
      <c r="U2200">
        <v>0</v>
      </c>
      <c r="V2200">
        <v>0</v>
      </c>
      <c r="W2200">
        <v>0</v>
      </c>
      <c r="X2200">
        <v>3</v>
      </c>
      <c r="Y2200">
        <v>44</v>
      </c>
      <c r="Z2200">
        <v>0</v>
      </c>
      <c r="AA2200">
        <v>0</v>
      </c>
      <c r="AB2200">
        <v>0</v>
      </c>
      <c r="AC2200">
        <v>0</v>
      </c>
      <c r="AD2200">
        <v>259</v>
      </c>
      <c r="AE2200">
        <v>0</v>
      </c>
      <c r="AF2200">
        <v>0</v>
      </c>
      <c r="AG2200">
        <v>0</v>
      </c>
      <c r="AH2200">
        <v>6</v>
      </c>
      <c r="AI2200" s="3">
        <v>0.40154440154440152</v>
      </c>
      <c r="AJ2200" s="3">
        <v>0</v>
      </c>
      <c r="AK2200" s="3">
        <v>0</v>
      </c>
      <c r="AL2200" s="3">
        <v>0</v>
      </c>
      <c r="AM2200" s="3">
        <v>0.5</v>
      </c>
      <c r="AN2200" s="2">
        <f t="shared" si="72"/>
        <v>0.41791044776119401</v>
      </c>
      <c r="AO2200" s="2">
        <v>2.2641509433962263E-2</v>
      </c>
      <c r="AP2200">
        <f t="shared" si="73"/>
        <v>112</v>
      </c>
    </row>
    <row r="2201" spans="1:42" ht="16.5" hidden="1" customHeight="1" x14ac:dyDescent="0.25">
      <c r="A2201" s="4" t="s">
        <v>797</v>
      </c>
      <c r="B2201" s="1" t="s">
        <v>324</v>
      </c>
      <c r="D2201" t="s">
        <v>32</v>
      </c>
      <c r="E2201" t="s">
        <v>325</v>
      </c>
      <c r="F2201" t="s">
        <v>326</v>
      </c>
      <c r="G2201">
        <v>98</v>
      </c>
      <c r="H2201">
        <v>0</v>
      </c>
      <c r="I2201">
        <v>0</v>
      </c>
      <c r="J2201">
        <v>0</v>
      </c>
      <c r="K2201">
        <v>6</v>
      </c>
      <c r="L2201">
        <v>0</v>
      </c>
      <c r="M2201">
        <v>112</v>
      </c>
      <c r="N2201" s="2">
        <v>0</v>
      </c>
      <c r="O2201" s="2">
        <v>0.33939393939393941</v>
      </c>
      <c r="P2201">
        <v>39</v>
      </c>
      <c r="Q2201" s="2">
        <v>0.1517509727626459</v>
      </c>
      <c r="R2201">
        <v>330</v>
      </c>
      <c r="S2201">
        <v>257</v>
      </c>
      <c r="T2201">
        <v>240</v>
      </c>
      <c r="U2201">
        <v>0</v>
      </c>
      <c r="V2201">
        <v>8</v>
      </c>
      <c r="W2201">
        <v>1</v>
      </c>
      <c r="X2201">
        <v>8</v>
      </c>
      <c r="Y2201">
        <v>33</v>
      </c>
      <c r="Z2201">
        <v>0</v>
      </c>
      <c r="AA2201">
        <v>4</v>
      </c>
      <c r="AB2201">
        <v>0</v>
      </c>
      <c r="AC2201">
        <v>0</v>
      </c>
      <c r="AD2201">
        <v>305</v>
      </c>
      <c r="AE2201">
        <v>0</v>
      </c>
      <c r="AF2201">
        <v>4</v>
      </c>
      <c r="AG2201">
        <v>1</v>
      </c>
      <c r="AH2201">
        <v>14</v>
      </c>
      <c r="AI2201" s="3">
        <v>0.32131147540983607</v>
      </c>
      <c r="AJ2201" s="3">
        <v>0</v>
      </c>
      <c r="AK2201" s="3">
        <v>0</v>
      </c>
      <c r="AL2201" s="3">
        <v>0</v>
      </c>
      <c r="AM2201" s="3">
        <v>0.42857142857142855</v>
      </c>
      <c r="AN2201" s="2">
        <f t="shared" si="72"/>
        <v>0.33939393939393941</v>
      </c>
      <c r="AO2201" s="2">
        <v>5.8641975308641972E-2</v>
      </c>
      <c r="AP2201">
        <f t="shared" si="73"/>
        <v>112</v>
      </c>
    </row>
    <row r="2202" spans="1:42" ht="16.5" hidden="1" customHeight="1" x14ac:dyDescent="0.25">
      <c r="A2202" s="5" t="s">
        <v>793</v>
      </c>
      <c r="B2202" s="1" t="s">
        <v>551</v>
      </c>
      <c r="D2202" t="s">
        <v>32</v>
      </c>
      <c r="E2202" t="s">
        <v>549</v>
      </c>
      <c r="F2202" t="s">
        <v>552</v>
      </c>
      <c r="G2202">
        <v>105</v>
      </c>
      <c r="H2202">
        <v>0</v>
      </c>
      <c r="I2202">
        <v>0</v>
      </c>
      <c r="J2202">
        <v>0</v>
      </c>
      <c r="K2202">
        <v>3</v>
      </c>
      <c r="L2202">
        <v>3</v>
      </c>
      <c r="M2202">
        <v>109</v>
      </c>
      <c r="N2202" s="2">
        <v>5.434782608695652E-3</v>
      </c>
      <c r="O2202" s="2">
        <v>0.19746376811594202</v>
      </c>
      <c r="P2202">
        <v>84</v>
      </c>
      <c r="Q2202" s="2">
        <v>0.16030534351145037</v>
      </c>
      <c r="R2202">
        <v>552</v>
      </c>
      <c r="S2202">
        <v>524</v>
      </c>
      <c r="T2202">
        <v>515</v>
      </c>
      <c r="U2202">
        <v>0</v>
      </c>
      <c r="V2202">
        <v>6</v>
      </c>
      <c r="W2202">
        <v>2</v>
      </c>
      <c r="X2202">
        <v>1</v>
      </c>
      <c r="Y2202">
        <v>81</v>
      </c>
      <c r="Z2202">
        <v>0</v>
      </c>
      <c r="AA2202">
        <v>0</v>
      </c>
      <c r="AB2202">
        <v>0</v>
      </c>
      <c r="AC2202">
        <v>0</v>
      </c>
      <c r="AD2202">
        <v>539</v>
      </c>
      <c r="AE2202">
        <v>0</v>
      </c>
      <c r="AF2202">
        <v>6</v>
      </c>
      <c r="AG2202">
        <v>2</v>
      </c>
      <c r="AH2202">
        <v>4</v>
      </c>
      <c r="AI2202" s="3">
        <v>0.19480519480519481</v>
      </c>
      <c r="AJ2202" s="3">
        <v>0</v>
      </c>
      <c r="AK2202" s="3">
        <v>0</v>
      </c>
      <c r="AL2202" s="3">
        <v>0</v>
      </c>
      <c r="AM2202" s="3">
        <v>0.75</v>
      </c>
      <c r="AN2202" s="2">
        <f t="shared" ref="AN2202:AN2265" si="74">N2202+O2202</f>
        <v>0.20289855072463767</v>
      </c>
      <c r="AO2202" s="2">
        <v>2.1778584392014518E-2</v>
      </c>
      <c r="AP2202">
        <f t="shared" ref="AP2202:AP2265" si="75">L2202+M2202</f>
        <v>112</v>
      </c>
    </row>
    <row r="2203" spans="1:42" ht="16.5" hidden="1" customHeight="1" x14ac:dyDescent="0.25">
      <c r="A2203" s="4" t="s">
        <v>796</v>
      </c>
      <c r="B2203" s="1" t="s">
        <v>262</v>
      </c>
      <c r="D2203" t="s">
        <v>32</v>
      </c>
      <c r="E2203" t="s">
        <v>256</v>
      </c>
      <c r="F2203" t="s">
        <v>263</v>
      </c>
      <c r="G2203">
        <v>96</v>
      </c>
      <c r="H2203">
        <v>4</v>
      </c>
      <c r="I2203">
        <v>3</v>
      </c>
      <c r="J2203">
        <v>0</v>
      </c>
      <c r="K2203">
        <v>0</v>
      </c>
      <c r="L2203">
        <v>6</v>
      </c>
      <c r="M2203">
        <v>106</v>
      </c>
      <c r="N2203" s="2">
        <v>1.0582010582010581E-2</v>
      </c>
      <c r="O2203" s="2">
        <v>0.18694885361552027</v>
      </c>
      <c r="P2203">
        <v>110</v>
      </c>
      <c r="Q2203" s="2">
        <v>0.19469026548672566</v>
      </c>
      <c r="R2203">
        <v>567</v>
      </c>
      <c r="S2203">
        <v>565</v>
      </c>
      <c r="T2203">
        <v>518</v>
      </c>
      <c r="U2203">
        <v>33</v>
      </c>
      <c r="V2203">
        <v>9</v>
      </c>
      <c r="W2203">
        <v>4</v>
      </c>
      <c r="X2203">
        <v>1</v>
      </c>
      <c r="Y2203">
        <v>98</v>
      </c>
      <c r="Z2203">
        <v>7</v>
      </c>
      <c r="AA2203">
        <v>0</v>
      </c>
      <c r="AB2203">
        <v>0</v>
      </c>
      <c r="AC2203">
        <v>0</v>
      </c>
      <c r="AD2203">
        <v>516</v>
      </c>
      <c r="AE2203">
        <v>30</v>
      </c>
      <c r="AF2203">
        <v>12</v>
      </c>
      <c r="AG2203">
        <v>4</v>
      </c>
      <c r="AH2203">
        <v>1</v>
      </c>
      <c r="AI2203" s="3">
        <v>0.18604651162790697</v>
      </c>
      <c r="AJ2203" s="3">
        <v>0.13333333333333333</v>
      </c>
      <c r="AK2203" s="3">
        <v>0.25</v>
      </c>
      <c r="AL2203" s="3">
        <v>0</v>
      </c>
      <c r="AM2203" s="3">
        <v>0</v>
      </c>
      <c r="AN2203" s="2">
        <f t="shared" si="74"/>
        <v>0.19753086419753085</v>
      </c>
      <c r="AO2203" s="2">
        <v>8.348134991119005E-2</v>
      </c>
      <c r="AP2203">
        <f t="shared" si="75"/>
        <v>112</v>
      </c>
    </row>
    <row r="2204" spans="1:42" ht="16.5" hidden="1" customHeight="1" x14ac:dyDescent="0.25">
      <c r="A2204" s="5" t="s">
        <v>795</v>
      </c>
      <c r="B2204" s="1" t="s">
        <v>387</v>
      </c>
      <c r="D2204" t="s">
        <v>32</v>
      </c>
      <c r="E2204" t="s">
        <v>388</v>
      </c>
      <c r="F2204" t="s">
        <v>389</v>
      </c>
      <c r="G2204">
        <v>108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112</v>
      </c>
      <c r="N2204" s="2">
        <v>0</v>
      </c>
      <c r="O2204" s="2">
        <v>0.19410745233968804</v>
      </c>
      <c r="P2204">
        <v>44</v>
      </c>
      <c r="Q2204" s="2">
        <v>8.6444007858546168E-2</v>
      </c>
      <c r="R2204">
        <v>577</v>
      </c>
      <c r="S2204">
        <v>509</v>
      </c>
      <c r="T2204">
        <v>483</v>
      </c>
      <c r="U2204">
        <v>2</v>
      </c>
      <c r="V2204">
        <v>12</v>
      </c>
      <c r="W2204">
        <v>4</v>
      </c>
      <c r="X2204">
        <v>8</v>
      </c>
      <c r="Y2204">
        <v>40</v>
      </c>
      <c r="Z2204">
        <v>0</v>
      </c>
      <c r="AA2204">
        <v>0</v>
      </c>
      <c r="AB2204">
        <v>0</v>
      </c>
      <c r="AC2204">
        <v>0</v>
      </c>
      <c r="AD2204">
        <v>551</v>
      </c>
      <c r="AE2204">
        <v>2</v>
      </c>
      <c r="AF2204">
        <v>12</v>
      </c>
      <c r="AG2204">
        <v>4</v>
      </c>
      <c r="AH2204">
        <v>8</v>
      </c>
      <c r="AI2204" s="3">
        <v>0.19600725952813067</v>
      </c>
      <c r="AJ2204" s="3">
        <v>0</v>
      </c>
      <c r="AK2204" s="3">
        <v>0</v>
      </c>
      <c r="AL2204" s="3">
        <v>0</v>
      </c>
      <c r="AM2204" s="3">
        <v>0</v>
      </c>
      <c r="AN2204" s="2">
        <f t="shared" si="74"/>
        <v>0.19410745233968804</v>
      </c>
      <c r="AO2204" s="2">
        <v>4.5060658578856154E-2</v>
      </c>
      <c r="AP2204">
        <f t="shared" si="75"/>
        <v>112</v>
      </c>
    </row>
    <row r="2205" spans="1:42" ht="16.5" hidden="1" customHeight="1" x14ac:dyDescent="0.25">
      <c r="A2205" s="5" t="s">
        <v>787</v>
      </c>
      <c r="B2205" t="s">
        <v>735</v>
      </c>
      <c r="D2205" t="s">
        <v>32</v>
      </c>
      <c r="E2205" t="s">
        <v>60</v>
      </c>
      <c r="F2205" t="s">
        <v>736</v>
      </c>
      <c r="G2205">
        <v>101</v>
      </c>
      <c r="H2205">
        <v>0</v>
      </c>
      <c r="I2205">
        <v>0</v>
      </c>
      <c r="J2205">
        <v>0</v>
      </c>
      <c r="K2205">
        <v>3</v>
      </c>
      <c r="L2205">
        <v>0</v>
      </c>
      <c r="M2205">
        <v>112</v>
      </c>
      <c r="N2205" s="2">
        <v>0</v>
      </c>
      <c r="O2205" s="2">
        <v>0.15886524822695036</v>
      </c>
      <c r="P2205">
        <v>48</v>
      </c>
      <c r="Q2205" s="2">
        <v>7.4882995319812795E-2</v>
      </c>
      <c r="R2205">
        <v>705</v>
      </c>
      <c r="S2205">
        <v>641</v>
      </c>
      <c r="T2205">
        <v>619</v>
      </c>
      <c r="U2205">
        <v>3</v>
      </c>
      <c r="V2205">
        <v>3</v>
      </c>
      <c r="W2205">
        <v>5</v>
      </c>
      <c r="X2205">
        <v>11</v>
      </c>
      <c r="Y2205">
        <v>47</v>
      </c>
      <c r="Z2205">
        <v>0</v>
      </c>
      <c r="AA2205">
        <v>0</v>
      </c>
      <c r="AB2205">
        <v>0</v>
      </c>
      <c r="AC2205">
        <v>0</v>
      </c>
      <c r="AD2205">
        <v>673</v>
      </c>
      <c r="AE2205">
        <v>3</v>
      </c>
      <c r="AF2205">
        <v>3</v>
      </c>
      <c r="AG2205">
        <v>5</v>
      </c>
      <c r="AH2205">
        <v>14</v>
      </c>
      <c r="AI2205" s="3">
        <v>0.150074294205052</v>
      </c>
      <c r="AJ2205" s="3">
        <v>0</v>
      </c>
      <c r="AK2205" s="3">
        <v>0</v>
      </c>
      <c r="AL2205" s="3">
        <v>0</v>
      </c>
      <c r="AM2205" s="3">
        <v>0.21428571428571427</v>
      </c>
      <c r="AN2205" s="2">
        <f t="shared" si="74"/>
        <v>0.15886524822695036</v>
      </c>
      <c r="AO2205" s="2">
        <v>3.5816618911174783E-2</v>
      </c>
      <c r="AP2205">
        <f t="shared" si="75"/>
        <v>112</v>
      </c>
    </row>
    <row r="2206" spans="1:42" ht="16.5" hidden="1" customHeight="1" x14ac:dyDescent="0.25">
      <c r="A2206" s="4">
        <v>2011</v>
      </c>
      <c r="B2206" t="s">
        <v>658</v>
      </c>
      <c r="D2206" t="s">
        <v>32</v>
      </c>
      <c r="E2206" t="s">
        <v>126</v>
      </c>
      <c r="F2206" t="s">
        <v>659</v>
      </c>
      <c r="G2206">
        <v>92</v>
      </c>
      <c r="H2206">
        <v>4</v>
      </c>
      <c r="I2206">
        <v>0</v>
      </c>
      <c r="J2206">
        <v>0</v>
      </c>
      <c r="K2206">
        <v>8</v>
      </c>
      <c r="L2206">
        <v>3</v>
      </c>
      <c r="M2206">
        <v>109</v>
      </c>
      <c r="N2206" s="2">
        <v>4.178272980501393E-3</v>
      </c>
      <c r="O2206" s="2">
        <v>0.15181058495821728</v>
      </c>
      <c r="P2206">
        <v>68</v>
      </c>
      <c r="Q2206" s="2">
        <v>0.10089020771513353</v>
      </c>
      <c r="R2206">
        <v>718</v>
      </c>
      <c r="S2206">
        <v>674</v>
      </c>
      <c r="T2206">
        <v>611</v>
      </c>
      <c r="U2206">
        <v>1</v>
      </c>
      <c r="V2206">
        <v>10</v>
      </c>
      <c r="W2206">
        <v>2</v>
      </c>
      <c r="X2206">
        <v>50</v>
      </c>
      <c r="Y2206">
        <v>66</v>
      </c>
      <c r="Z2206">
        <v>0</v>
      </c>
      <c r="AA2206">
        <v>0</v>
      </c>
      <c r="AB2206">
        <v>0</v>
      </c>
      <c r="AC2206">
        <v>0</v>
      </c>
      <c r="AD2206">
        <v>637</v>
      </c>
      <c r="AE2206">
        <v>5</v>
      </c>
      <c r="AF2206">
        <v>10</v>
      </c>
      <c r="AG2206">
        <v>2</v>
      </c>
      <c r="AH2206">
        <v>58</v>
      </c>
      <c r="AI2206" s="3">
        <v>0.14442700156985872</v>
      </c>
      <c r="AJ2206" s="3">
        <v>0.8</v>
      </c>
      <c r="AK2206" s="3">
        <v>0</v>
      </c>
      <c r="AL2206" s="3">
        <v>0</v>
      </c>
      <c r="AM2206" s="3">
        <v>0.13793103448275862</v>
      </c>
      <c r="AN2206" s="2">
        <f t="shared" si="74"/>
        <v>0.15598885793871867</v>
      </c>
      <c r="AO2206" s="2">
        <v>0.10533707865168539</v>
      </c>
      <c r="AP2206">
        <f t="shared" si="75"/>
        <v>112</v>
      </c>
    </row>
    <row r="2207" spans="1:42" ht="16.5" hidden="1" customHeight="1" x14ac:dyDescent="0.25">
      <c r="A2207" s="4" t="s">
        <v>800</v>
      </c>
      <c r="B2207" t="s">
        <v>652</v>
      </c>
      <c r="D2207" t="s">
        <v>32</v>
      </c>
      <c r="E2207" t="s">
        <v>197</v>
      </c>
      <c r="F2207" t="s">
        <v>653</v>
      </c>
      <c r="G2207">
        <v>96</v>
      </c>
      <c r="H2207">
        <v>0</v>
      </c>
      <c r="I2207">
        <v>0</v>
      </c>
      <c r="J2207">
        <v>0</v>
      </c>
      <c r="K2207">
        <v>0</v>
      </c>
      <c r="L2207">
        <v>7</v>
      </c>
      <c r="M2207">
        <v>105</v>
      </c>
      <c r="N2207" s="2">
        <v>8.2938388625592423E-3</v>
      </c>
      <c r="O2207" s="2">
        <v>0.12440758293838862</v>
      </c>
      <c r="P2207">
        <v>68</v>
      </c>
      <c r="Q2207" s="2">
        <v>8.5000000000000006E-2</v>
      </c>
      <c r="R2207">
        <v>844</v>
      </c>
      <c r="S2207">
        <v>800</v>
      </c>
      <c r="T2207">
        <v>706</v>
      </c>
      <c r="U2207">
        <v>1</v>
      </c>
      <c r="V2207">
        <v>17</v>
      </c>
      <c r="W2207">
        <v>9</v>
      </c>
      <c r="X2207">
        <v>67</v>
      </c>
      <c r="Y2207">
        <v>60</v>
      </c>
      <c r="Z2207">
        <v>0</v>
      </c>
      <c r="AA2207">
        <v>0</v>
      </c>
      <c r="AB2207">
        <v>0</v>
      </c>
      <c r="AC2207">
        <v>0</v>
      </c>
      <c r="AD2207">
        <v>742</v>
      </c>
      <c r="AE2207">
        <v>1</v>
      </c>
      <c r="AF2207">
        <v>17</v>
      </c>
      <c r="AG2207">
        <v>9</v>
      </c>
      <c r="AH2207">
        <v>67</v>
      </c>
      <c r="AI2207" s="3">
        <v>0.1293800539083558</v>
      </c>
      <c r="AJ2207" s="3">
        <v>0</v>
      </c>
      <c r="AK2207" s="3">
        <v>0</v>
      </c>
      <c r="AL2207" s="3">
        <v>0</v>
      </c>
      <c r="AM2207" s="3">
        <v>0</v>
      </c>
      <c r="AN2207" s="2">
        <f t="shared" si="74"/>
        <v>0.13270142180094785</v>
      </c>
      <c r="AO2207" s="2">
        <v>0.11244019138755981</v>
      </c>
      <c r="AP2207">
        <f t="shared" si="75"/>
        <v>112</v>
      </c>
    </row>
    <row r="2208" spans="1:42" ht="16.5" hidden="1" customHeight="1" x14ac:dyDescent="0.25">
      <c r="A2208" s="4">
        <v>2011</v>
      </c>
      <c r="B2208" s="1" t="s">
        <v>572</v>
      </c>
      <c r="D2208" t="s">
        <v>32</v>
      </c>
      <c r="E2208" t="s">
        <v>568</v>
      </c>
      <c r="F2208" t="s">
        <v>573</v>
      </c>
      <c r="G2208">
        <v>86</v>
      </c>
      <c r="H2208">
        <v>0</v>
      </c>
      <c r="I2208">
        <v>0</v>
      </c>
      <c r="J2208">
        <v>0</v>
      </c>
      <c r="K2208">
        <v>21</v>
      </c>
      <c r="L2208">
        <v>5</v>
      </c>
      <c r="M2208">
        <v>107</v>
      </c>
      <c r="N2208" s="2">
        <v>4.370629370629371E-3</v>
      </c>
      <c r="O2208" s="2">
        <v>9.3531468531468528E-2</v>
      </c>
      <c r="P2208">
        <v>61</v>
      </c>
      <c r="Q2208" s="2">
        <v>5.5809698078682524E-2</v>
      </c>
      <c r="R2208">
        <v>1144</v>
      </c>
      <c r="S2208">
        <v>1093</v>
      </c>
      <c r="T2208">
        <v>630</v>
      </c>
      <c r="U2208">
        <v>8</v>
      </c>
      <c r="V2208">
        <v>10</v>
      </c>
      <c r="W2208">
        <v>7</v>
      </c>
      <c r="X2208">
        <v>438</v>
      </c>
      <c r="Y2208">
        <v>49</v>
      </c>
      <c r="Z2208">
        <v>0</v>
      </c>
      <c r="AA2208">
        <v>0</v>
      </c>
      <c r="AB2208">
        <v>0</v>
      </c>
      <c r="AC2208">
        <v>4</v>
      </c>
      <c r="AD2208">
        <v>667</v>
      </c>
      <c r="AE2208">
        <v>8</v>
      </c>
      <c r="AF2208">
        <v>10</v>
      </c>
      <c r="AG2208">
        <v>7</v>
      </c>
      <c r="AH2208">
        <v>455</v>
      </c>
      <c r="AI2208" s="3">
        <v>0.12893553223388307</v>
      </c>
      <c r="AJ2208" s="3">
        <v>0</v>
      </c>
      <c r="AK2208" s="3">
        <v>0</v>
      </c>
      <c r="AL2208" s="3">
        <v>0</v>
      </c>
      <c r="AM2208" s="3">
        <v>4.6153846153846156E-2</v>
      </c>
      <c r="AN2208" s="2">
        <f t="shared" si="74"/>
        <v>9.7902097902097904E-2</v>
      </c>
      <c r="AO2208" s="2">
        <v>0.41848299912816039</v>
      </c>
      <c r="AP2208">
        <f t="shared" si="75"/>
        <v>112</v>
      </c>
    </row>
    <row r="2209" spans="1:42" ht="16.5" hidden="1" customHeight="1" x14ac:dyDescent="0.25">
      <c r="A2209" s="5" t="s">
        <v>802</v>
      </c>
      <c r="B2209" t="s">
        <v>633</v>
      </c>
      <c r="D2209" t="s">
        <v>32</v>
      </c>
      <c r="E2209" t="s">
        <v>549</v>
      </c>
      <c r="F2209" t="s">
        <v>634</v>
      </c>
      <c r="G2209">
        <v>109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112</v>
      </c>
      <c r="N2209" s="2">
        <v>0</v>
      </c>
      <c r="O2209" s="2">
        <v>7.9320113314447591E-2</v>
      </c>
      <c r="P2209">
        <v>67</v>
      </c>
      <c r="Q2209" s="2">
        <v>4.9012435991221653E-2</v>
      </c>
      <c r="R2209">
        <v>1412</v>
      </c>
      <c r="S2209">
        <v>1367</v>
      </c>
      <c r="T2209">
        <v>1349</v>
      </c>
      <c r="U2209">
        <v>1</v>
      </c>
      <c r="V2209">
        <v>14</v>
      </c>
      <c r="W2209">
        <v>0</v>
      </c>
      <c r="X2209">
        <v>3</v>
      </c>
      <c r="Y2209">
        <v>62</v>
      </c>
      <c r="Z2209">
        <v>0</v>
      </c>
      <c r="AA2209">
        <v>0</v>
      </c>
      <c r="AB2209">
        <v>0</v>
      </c>
      <c r="AC2209">
        <v>0</v>
      </c>
      <c r="AD2209">
        <v>1396</v>
      </c>
      <c r="AE2209">
        <v>1</v>
      </c>
      <c r="AF2209">
        <v>14</v>
      </c>
      <c r="AG2209">
        <v>0</v>
      </c>
      <c r="AH2209">
        <v>3</v>
      </c>
      <c r="AI2209" s="3">
        <v>7.8080229226361028E-2</v>
      </c>
      <c r="AJ2209" s="3">
        <v>0</v>
      </c>
      <c r="AK2209" s="3">
        <v>0</v>
      </c>
      <c r="AL2209" s="3">
        <v>0</v>
      </c>
      <c r="AM2209" s="3">
        <v>0</v>
      </c>
      <c r="AN2209" s="2">
        <f t="shared" si="74"/>
        <v>7.9320113314447591E-2</v>
      </c>
      <c r="AO2209" s="2">
        <v>1.272984441301273E-2</v>
      </c>
      <c r="AP2209">
        <f t="shared" si="75"/>
        <v>112</v>
      </c>
    </row>
    <row r="2210" spans="1:42" ht="16.5" hidden="1" customHeight="1" x14ac:dyDescent="0.25">
      <c r="A2210" s="4">
        <v>2011</v>
      </c>
      <c r="B2210" s="1" t="s">
        <v>236</v>
      </c>
      <c r="C2210" t="s">
        <v>36</v>
      </c>
      <c r="D2210" t="s">
        <v>43</v>
      </c>
      <c r="E2210" t="s">
        <v>38</v>
      </c>
      <c r="F2210" t="s">
        <v>237</v>
      </c>
      <c r="G2210">
        <v>61</v>
      </c>
      <c r="H2210">
        <v>0</v>
      </c>
      <c r="I2210">
        <v>177</v>
      </c>
      <c r="J2210">
        <v>55</v>
      </c>
      <c r="K2210">
        <v>25</v>
      </c>
      <c r="L2210">
        <v>114</v>
      </c>
      <c r="M2210">
        <v>224</v>
      </c>
      <c r="N2210" s="2">
        <v>7.7131258457374827E-2</v>
      </c>
      <c r="O2210" s="2">
        <v>0.15155615696887687</v>
      </c>
      <c r="P2210">
        <v>1171</v>
      </c>
      <c r="Q2210" s="2">
        <v>0.50670705322371268</v>
      </c>
      <c r="R2210">
        <v>1478</v>
      </c>
      <c r="S2210">
        <v>2311</v>
      </c>
      <c r="T2210">
        <v>777</v>
      </c>
      <c r="U2210">
        <v>51</v>
      </c>
      <c r="V2210">
        <v>879</v>
      </c>
      <c r="W2210">
        <v>269</v>
      </c>
      <c r="X2210">
        <v>335</v>
      </c>
      <c r="Y2210">
        <v>405</v>
      </c>
      <c r="Z2210">
        <v>10</v>
      </c>
      <c r="AA2210">
        <v>370</v>
      </c>
      <c r="AB2210">
        <v>110</v>
      </c>
      <c r="AC2210">
        <v>79</v>
      </c>
      <c r="AD2210">
        <v>433</v>
      </c>
      <c r="AE2210">
        <v>41</v>
      </c>
      <c r="AF2210">
        <v>686</v>
      </c>
      <c r="AG2210">
        <v>214</v>
      </c>
      <c r="AH2210">
        <v>281</v>
      </c>
      <c r="AI2210" s="3">
        <v>0.14087759815242495</v>
      </c>
      <c r="AJ2210" s="3">
        <v>0</v>
      </c>
      <c r="AK2210" s="3">
        <v>0.25801749271137026</v>
      </c>
      <c r="AL2210" s="3">
        <v>0.2570093457943925</v>
      </c>
      <c r="AM2210" s="3">
        <v>8.8967971530249115E-2</v>
      </c>
      <c r="AN2210" s="2">
        <f t="shared" si="74"/>
        <v>0.22868741542625171</v>
      </c>
      <c r="AO2210" s="2">
        <v>0.73836858006042294</v>
      </c>
      <c r="AP2210">
        <f t="shared" si="75"/>
        <v>338</v>
      </c>
    </row>
    <row r="2211" spans="1:42" ht="16.5" hidden="1" customHeight="1" x14ac:dyDescent="0.25">
      <c r="A2211" s="5" t="s">
        <v>802</v>
      </c>
      <c r="B2211" s="1" t="s">
        <v>471</v>
      </c>
      <c r="D2211" t="s">
        <v>32</v>
      </c>
      <c r="E2211" t="s">
        <v>463</v>
      </c>
      <c r="F2211" t="s">
        <v>472</v>
      </c>
      <c r="G2211">
        <v>105</v>
      </c>
      <c r="H2211">
        <v>6</v>
      </c>
      <c r="I2211">
        <v>0</v>
      </c>
      <c r="J2211">
        <v>0</v>
      </c>
      <c r="K2211">
        <v>0</v>
      </c>
      <c r="L2211">
        <v>0</v>
      </c>
      <c r="M2211">
        <v>112</v>
      </c>
      <c r="N2211" s="2">
        <v>0</v>
      </c>
      <c r="O2211" s="2">
        <v>5.4368932038834951E-2</v>
      </c>
      <c r="P2211">
        <v>96</v>
      </c>
      <c r="Q2211" s="2">
        <v>4.6966731898238745E-2</v>
      </c>
      <c r="R2211">
        <v>2060</v>
      </c>
      <c r="S2211">
        <v>2044</v>
      </c>
      <c r="T2211">
        <v>2013</v>
      </c>
      <c r="U2211">
        <v>16</v>
      </c>
      <c r="V2211">
        <v>6</v>
      </c>
      <c r="W2211">
        <v>6</v>
      </c>
      <c r="X2211">
        <v>3</v>
      </c>
      <c r="Y2211">
        <v>94</v>
      </c>
      <c r="Z2211">
        <v>0</v>
      </c>
      <c r="AA2211">
        <v>0</v>
      </c>
      <c r="AB2211">
        <v>0</v>
      </c>
      <c r="AC2211">
        <v>0</v>
      </c>
      <c r="AD2211">
        <v>2024</v>
      </c>
      <c r="AE2211">
        <v>22</v>
      </c>
      <c r="AF2211">
        <v>6</v>
      </c>
      <c r="AG2211">
        <v>6</v>
      </c>
      <c r="AH2211">
        <v>3</v>
      </c>
      <c r="AI2211" s="3">
        <v>5.1877470355731224E-2</v>
      </c>
      <c r="AJ2211" s="3">
        <v>0.27272727272727271</v>
      </c>
      <c r="AK2211" s="3">
        <v>0</v>
      </c>
      <c r="AL2211" s="3">
        <v>0</v>
      </c>
      <c r="AM2211" s="3">
        <v>0</v>
      </c>
      <c r="AN2211" s="2">
        <f t="shared" si="74"/>
        <v>5.4368932038834951E-2</v>
      </c>
      <c r="AO2211" s="2">
        <v>1.7952450266860747E-2</v>
      </c>
      <c r="AP2211">
        <f t="shared" si="75"/>
        <v>112</v>
      </c>
    </row>
    <row r="2212" spans="1:42" ht="16.5" hidden="1" customHeight="1" x14ac:dyDescent="0.25">
      <c r="A2212" s="5" t="s">
        <v>791</v>
      </c>
      <c r="B2212" s="1" t="s">
        <v>596</v>
      </c>
      <c r="D2212" t="s">
        <v>32</v>
      </c>
      <c r="E2212" t="s">
        <v>333</v>
      </c>
      <c r="F2212" t="s">
        <v>597</v>
      </c>
      <c r="G2212">
        <v>90</v>
      </c>
      <c r="H2212">
        <v>0</v>
      </c>
      <c r="I2212">
        <v>4</v>
      </c>
      <c r="J2212">
        <v>3</v>
      </c>
      <c r="K2212">
        <v>0</v>
      </c>
      <c r="L2212">
        <v>64</v>
      </c>
      <c r="M2212">
        <v>48</v>
      </c>
      <c r="N2212" s="2">
        <v>1.5705521472392639E-2</v>
      </c>
      <c r="O2212" s="2">
        <v>1.1779141104294479E-2</v>
      </c>
      <c r="P2212">
        <v>53</v>
      </c>
      <c r="Q2212" s="2">
        <v>1.3197211155378486E-2</v>
      </c>
      <c r="R2212">
        <v>4075</v>
      </c>
      <c r="S2212">
        <v>4016</v>
      </c>
      <c r="T2212">
        <v>3799</v>
      </c>
      <c r="U2212">
        <v>11</v>
      </c>
      <c r="V2212">
        <v>32</v>
      </c>
      <c r="W2212">
        <v>51</v>
      </c>
      <c r="X2212">
        <v>123</v>
      </c>
      <c r="Y2212">
        <v>51</v>
      </c>
      <c r="Z2212">
        <v>0</v>
      </c>
      <c r="AA2212">
        <v>0</v>
      </c>
      <c r="AB2212">
        <v>0</v>
      </c>
      <c r="AC2212">
        <v>0</v>
      </c>
      <c r="AD2212">
        <v>3838</v>
      </c>
      <c r="AE2212">
        <v>11</v>
      </c>
      <c r="AF2212">
        <v>36</v>
      </c>
      <c r="AG2212">
        <v>54</v>
      </c>
      <c r="AH2212">
        <v>123</v>
      </c>
      <c r="AI2212" s="3">
        <v>2.3449713392391869E-2</v>
      </c>
      <c r="AJ2212" s="3">
        <v>0</v>
      </c>
      <c r="AK2212" s="3">
        <v>0.1111111111111111</v>
      </c>
      <c r="AL2212" s="3">
        <v>5.5555555555555552E-2</v>
      </c>
      <c r="AM2212" s="3">
        <v>0</v>
      </c>
      <c r="AN2212" s="2">
        <f t="shared" si="74"/>
        <v>2.7484662576687118E-2</v>
      </c>
      <c r="AO2212" s="2">
        <v>5.5145248645987195E-2</v>
      </c>
      <c r="AP2212">
        <f t="shared" si="75"/>
        <v>112</v>
      </c>
    </row>
    <row r="2213" spans="1:42" ht="16.5" hidden="1" customHeight="1" x14ac:dyDescent="0.25">
      <c r="A2213" s="5" t="s">
        <v>792</v>
      </c>
      <c r="B2213" s="1" t="s">
        <v>216</v>
      </c>
      <c r="C2213" t="s">
        <v>36</v>
      </c>
      <c r="D2213" t="s">
        <v>43</v>
      </c>
      <c r="E2213" t="s">
        <v>38</v>
      </c>
      <c r="F2213" t="s">
        <v>217</v>
      </c>
      <c r="G2213">
        <v>88</v>
      </c>
      <c r="H2213">
        <v>0</v>
      </c>
      <c r="I2213">
        <v>16</v>
      </c>
      <c r="J2213">
        <v>0</v>
      </c>
      <c r="K2213">
        <v>0</v>
      </c>
      <c r="L2213">
        <v>30</v>
      </c>
      <c r="M2213">
        <v>82</v>
      </c>
      <c r="N2213" s="2">
        <v>4.4782803403493054E-3</v>
      </c>
      <c r="O2213" s="2">
        <v>1.2240632930288103E-2</v>
      </c>
      <c r="P2213">
        <v>1012</v>
      </c>
      <c r="Q2213" s="2">
        <v>0.13317541781813397</v>
      </c>
      <c r="R2213">
        <v>6699</v>
      </c>
      <c r="S2213">
        <v>7599</v>
      </c>
      <c r="T2213">
        <v>6599</v>
      </c>
      <c r="U2213">
        <v>21</v>
      </c>
      <c r="V2213">
        <v>350</v>
      </c>
      <c r="W2213">
        <v>458</v>
      </c>
      <c r="X2213">
        <v>171</v>
      </c>
      <c r="Y2213">
        <v>694</v>
      </c>
      <c r="Z2213">
        <v>5</v>
      </c>
      <c r="AA2213">
        <v>155</v>
      </c>
      <c r="AB2213">
        <v>88</v>
      </c>
      <c r="AC2213">
        <v>42</v>
      </c>
      <c r="AD2213">
        <v>5993</v>
      </c>
      <c r="AE2213">
        <v>16</v>
      </c>
      <c r="AF2213">
        <v>211</v>
      </c>
      <c r="AG2213">
        <v>370</v>
      </c>
      <c r="AH2213">
        <v>129</v>
      </c>
      <c r="AI2213" s="3">
        <v>1.4683797764058067E-2</v>
      </c>
      <c r="AJ2213" s="3">
        <v>0</v>
      </c>
      <c r="AK2213" s="3">
        <v>7.582938388625593E-2</v>
      </c>
      <c r="AL2213" s="3">
        <v>0</v>
      </c>
      <c r="AM2213" s="3">
        <v>0</v>
      </c>
      <c r="AN2213" s="2">
        <f t="shared" si="74"/>
        <v>1.671891327063741E-2</v>
      </c>
      <c r="AO2213" s="2">
        <v>0.10805179342164012</v>
      </c>
      <c r="AP2213">
        <f t="shared" si="75"/>
        <v>112</v>
      </c>
    </row>
    <row r="2214" spans="1:42" ht="16.5" hidden="1" customHeight="1" x14ac:dyDescent="0.25">
      <c r="A2214" s="5" t="s">
        <v>791</v>
      </c>
      <c r="B2214" s="1" t="s">
        <v>159</v>
      </c>
      <c r="C2214" t="s">
        <v>36</v>
      </c>
      <c r="D2214" t="s">
        <v>43</v>
      </c>
      <c r="E2214" t="s">
        <v>44</v>
      </c>
      <c r="F2214" t="s">
        <v>160</v>
      </c>
      <c r="G2214">
        <v>97</v>
      </c>
      <c r="H2214">
        <v>0</v>
      </c>
      <c r="I2214">
        <v>6</v>
      </c>
      <c r="J2214">
        <v>0</v>
      </c>
      <c r="K2214">
        <v>0</v>
      </c>
      <c r="L2214">
        <v>44</v>
      </c>
      <c r="M2214">
        <v>68</v>
      </c>
      <c r="N2214" s="2">
        <v>3.9873130946986857E-3</v>
      </c>
      <c r="O2214" s="2">
        <v>6.1622111463525151E-3</v>
      </c>
      <c r="P2214">
        <v>111</v>
      </c>
      <c r="Q2214" s="2">
        <v>1.0059815116911366E-2</v>
      </c>
      <c r="R2214">
        <v>11035</v>
      </c>
      <c r="S2214">
        <v>11034</v>
      </c>
      <c r="T2214">
        <v>10152</v>
      </c>
      <c r="U2214">
        <v>41</v>
      </c>
      <c r="V2214">
        <v>314</v>
      </c>
      <c r="W2214">
        <v>289</v>
      </c>
      <c r="X2214">
        <v>238</v>
      </c>
      <c r="Y2214">
        <v>99</v>
      </c>
      <c r="Z2214">
        <v>0</v>
      </c>
      <c r="AA2214">
        <v>0</v>
      </c>
      <c r="AB2214">
        <v>0</v>
      </c>
      <c r="AC2214">
        <v>0</v>
      </c>
      <c r="AD2214">
        <v>10150</v>
      </c>
      <c r="AE2214">
        <v>41</v>
      </c>
      <c r="AF2214">
        <v>320</v>
      </c>
      <c r="AG2214">
        <v>289</v>
      </c>
      <c r="AH2214">
        <v>238</v>
      </c>
      <c r="AI2214" s="3">
        <v>9.5566502463054186E-3</v>
      </c>
      <c r="AJ2214" s="3">
        <v>0</v>
      </c>
      <c r="AK2214" s="3">
        <v>1.8749999999999999E-2</v>
      </c>
      <c r="AL2214" s="3">
        <v>0</v>
      </c>
      <c r="AM2214" s="3">
        <v>0</v>
      </c>
      <c r="AN2214" s="2">
        <f t="shared" si="74"/>
        <v>1.01495242410512E-2</v>
      </c>
      <c r="AO2214" s="2">
        <v>8.0449356767530344E-2</v>
      </c>
      <c r="AP2214">
        <f t="shared" si="75"/>
        <v>112</v>
      </c>
    </row>
    <row r="2215" spans="1:42" ht="16.5" hidden="1" customHeight="1" x14ac:dyDescent="0.25">
      <c r="A2215" s="4" t="s">
        <v>798</v>
      </c>
      <c r="B2215" s="1" t="s">
        <v>392</v>
      </c>
      <c r="D2215" t="s">
        <v>32</v>
      </c>
      <c r="E2215" t="s">
        <v>388</v>
      </c>
      <c r="F2215" t="s">
        <v>393</v>
      </c>
      <c r="G2215">
        <v>94</v>
      </c>
      <c r="H2215">
        <v>0</v>
      </c>
      <c r="I2215">
        <v>9</v>
      </c>
      <c r="J2215">
        <v>0</v>
      </c>
      <c r="K2215">
        <v>0</v>
      </c>
      <c r="L2215">
        <v>0</v>
      </c>
      <c r="M2215">
        <v>111</v>
      </c>
      <c r="N2215" s="2">
        <v>0</v>
      </c>
      <c r="O2215" s="2">
        <v>0.2423580786026201</v>
      </c>
      <c r="P2215">
        <v>40</v>
      </c>
      <c r="Q2215" s="2">
        <v>0.10335917312661498</v>
      </c>
      <c r="R2215">
        <v>458</v>
      </c>
      <c r="S2215">
        <v>387</v>
      </c>
      <c r="T2215">
        <v>376</v>
      </c>
      <c r="U2215">
        <v>3</v>
      </c>
      <c r="V2215">
        <v>2</v>
      </c>
      <c r="W2215">
        <v>5</v>
      </c>
      <c r="X2215">
        <v>1</v>
      </c>
      <c r="Y2215">
        <v>37</v>
      </c>
      <c r="Z2215">
        <v>0</v>
      </c>
      <c r="AA2215">
        <v>0</v>
      </c>
      <c r="AB2215">
        <v>0</v>
      </c>
      <c r="AC2215">
        <v>0</v>
      </c>
      <c r="AD2215">
        <v>433</v>
      </c>
      <c r="AE2215">
        <v>3</v>
      </c>
      <c r="AF2215">
        <v>11</v>
      </c>
      <c r="AG2215">
        <v>5</v>
      </c>
      <c r="AH2215">
        <v>1</v>
      </c>
      <c r="AI2215" s="3">
        <v>0.21709006928406466</v>
      </c>
      <c r="AJ2215" s="3">
        <v>0</v>
      </c>
      <c r="AK2215" s="3">
        <v>0.81818181818181823</v>
      </c>
      <c r="AL2215" s="3">
        <v>0</v>
      </c>
      <c r="AM2215" s="3">
        <v>0</v>
      </c>
      <c r="AN2215" s="2">
        <f t="shared" si="74"/>
        <v>0.2423580786026201</v>
      </c>
      <c r="AO2215" s="2">
        <v>4.4150110375275942E-2</v>
      </c>
      <c r="AP2215">
        <f t="shared" si="75"/>
        <v>111</v>
      </c>
    </row>
    <row r="2216" spans="1:42" ht="16.5" hidden="1" customHeight="1" x14ac:dyDescent="0.25">
      <c r="A2216" s="4" t="s">
        <v>801</v>
      </c>
      <c r="B2216" t="s">
        <v>762</v>
      </c>
      <c r="D2216" t="s">
        <v>32</v>
      </c>
      <c r="E2216" t="s">
        <v>300</v>
      </c>
      <c r="F2216" t="s">
        <v>763</v>
      </c>
      <c r="G2216">
        <v>95</v>
      </c>
      <c r="H2216">
        <v>0</v>
      </c>
      <c r="I2216">
        <v>0</v>
      </c>
      <c r="J2216">
        <v>0</v>
      </c>
      <c r="K2216">
        <v>5</v>
      </c>
      <c r="L2216">
        <v>5</v>
      </c>
      <c r="M2216">
        <v>106</v>
      </c>
      <c r="N2216" s="2">
        <v>8.4033613445378148E-3</v>
      </c>
      <c r="O2216" s="2">
        <v>0.17815126050420169</v>
      </c>
      <c r="P2216">
        <v>86</v>
      </c>
      <c r="Q2216" s="2">
        <v>0.15087719298245614</v>
      </c>
      <c r="R2216">
        <v>595</v>
      </c>
      <c r="S2216">
        <v>570</v>
      </c>
      <c r="T2216">
        <v>533</v>
      </c>
      <c r="U2216">
        <v>3</v>
      </c>
      <c r="V2216">
        <v>10</v>
      </c>
      <c r="W2216">
        <v>4</v>
      </c>
      <c r="X2216">
        <v>20</v>
      </c>
      <c r="Y2216">
        <v>83</v>
      </c>
      <c r="Z2216">
        <v>0</v>
      </c>
      <c r="AA2216">
        <v>0</v>
      </c>
      <c r="AB2216">
        <v>0</v>
      </c>
      <c r="AC2216">
        <v>0</v>
      </c>
      <c r="AD2216">
        <v>545</v>
      </c>
      <c r="AE2216">
        <v>3</v>
      </c>
      <c r="AF2216">
        <v>10</v>
      </c>
      <c r="AG2216">
        <v>4</v>
      </c>
      <c r="AH2216">
        <v>25</v>
      </c>
      <c r="AI2216" s="3">
        <v>0.1743119266055046</v>
      </c>
      <c r="AJ2216" s="3">
        <v>0</v>
      </c>
      <c r="AK2216" s="3">
        <v>0</v>
      </c>
      <c r="AL2216" s="3">
        <v>0</v>
      </c>
      <c r="AM2216" s="3">
        <v>0.2</v>
      </c>
      <c r="AN2216" s="2">
        <f t="shared" si="74"/>
        <v>0.1865546218487395</v>
      </c>
      <c r="AO2216" s="2">
        <v>7.1550255536626917E-2</v>
      </c>
      <c r="AP2216">
        <f t="shared" si="75"/>
        <v>111</v>
      </c>
    </row>
    <row r="2217" spans="1:42" ht="16.5" hidden="1" customHeight="1" x14ac:dyDescent="0.25">
      <c r="A2217" s="4" t="s">
        <v>800</v>
      </c>
      <c r="B2217" t="s">
        <v>664</v>
      </c>
      <c r="D2217" t="s">
        <v>32</v>
      </c>
      <c r="E2217" t="s">
        <v>185</v>
      </c>
      <c r="F2217" t="s">
        <v>665</v>
      </c>
      <c r="G2217">
        <v>109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111</v>
      </c>
      <c r="N2217" s="2">
        <v>0</v>
      </c>
      <c r="O2217" s="2">
        <v>0.16493313521545319</v>
      </c>
      <c r="P2217">
        <v>63</v>
      </c>
      <c r="Q2217" s="2">
        <v>0.1008</v>
      </c>
      <c r="R2217">
        <v>673</v>
      </c>
      <c r="S2217">
        <v>625</v>
      </c>
      <c r="T2217">
        <v>609</v>
      </c>
      <c r="U2217">
        <v>0</v>
      </c>
      <c r="V2217">
        <v>4</v>
      </c>
      <c r="W2217">
        <v>3</v>
      </c>
      <c r="X2217">
        <v>9</v>
      </c>
      <c r="Y2217">
        <v>62</v>
      </c>
      <c r="Z2217">
        <v>0</v>
      </c>
      <c r="AA2217">
        <v>0</v>
      </c>
      <c r="AB2217">
        <v>0</v>
      </c>
      <c r="AC2217">
        <v>0</v>
      </c>
      <c r="AD2217">
        <v>656</v>
      </c>
      <c r="AE2217">
        <v>0</v>
      </c>
      <c r="AF2217">
        <v>4</v>
      </c>
      <c r="AG2217">
        <v>3</v>
      </c>
      <c r="AH2217">
        <v>9</v>
      </c>
      <c r="AI2217" s="3">
        <v>0.16615853658536586</v>
      </c>
      <c r="AJ2217" s="3">
        <v>0</v>
      </c>
      <c r="AK2217" s="3">
        <v>0</v>
      </c>
      <c r="AL2217" s="3">
        <v>0</v>
      </c>
      <c r="AM2217" s="3">
        <v>0</v>
      </c>
      <c r="AN2217" s="2">
        <f t="shared" si="74"/>
        <v>0.16493313521545319</v>
      </c>
      <c r="AO2217" s="2">
        <v>2.3809523809523808E-2</v>
      </c>
      <c r="AP2217">
        <f t="shared" si="75"/>
        <v>111</v>
      </c>
    </row>
    <row r="2218" spans="1:42" ht="16.5" hidden="1" customHeight="1" x14ac:dyDescent="0.25">
      <c r="A2218" s="4" t="s">
        <v>803</v>
      </c>
      <c r="B2218" t="s">
        <v>728</v>
      </c>
      <c r="D2218" t="s">
        <v>32</v>
      </c>
      <c r="E2218" t="s">
        <v>144</v>
      </c>
      <c r="F2218" t="s">
        <v>729</v>
      </c>
      <c r="G2218">
        <v>110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111</v>
      </c>
      <c r="N2218" s="2">
        <v>0</v>
      </c>
      <c r="O2218" s="2">
        <v>0.16371681415929204</v>
      </c>
      <c r="P2218">
        <v>20</v>
      </c>
      <c r="Q2218" s="2">
        <v>3.4071550255536626E-2</v>
      </c>
      <c r="R2218">
        <v>678</v>
      </c>
      <c r="S2218">
        <v>587</v>
      </c>
      <c r="T2218">
        <v>574</v>
      </c>
      <c r="U2218">
        <v>1</v>
      </c>
      <c r="V2218">
        <v>3</v>
      </c>
      <c r="W2218">
        <v>4</v>
      </c>
      <c r="X2218">
        <v>4</v>
      </c>
      <c r="Y2218">
        <v>14</v>
      </c>
      <c r="Z2218">
        <v>0</v>
      </c>
      <c r="AA2218">
        <v>0</v>
      </c>
      <c r="AB2218">
        <v>0</v>
      </c>
      <c r="AC2218">
        <v>0</v>
      </c>
      <c r="AD2218">
        <v>670</v>
      </c>
      <c r="AE2218">
        <v>1</v>
      </c>
      <c r="AF2218">
        <v>3</v>
      </c>
      <c r="AG2218">
        <v>4</v>
      </c>
      <c r="AH2218">
        <v>4</v>
      </c>
      <c r="AI2218" s="3">
        <v>0.16417910447761194</v>
      </c>
      <c r="AJ2218" s="3">
        <v>0</v>
      </c>
      <c r="AK2218" s="3">
        <v>0</v>
      </c>
      <c r="AL2218" s="3">
        <v>0</v>
      </c>
      <c r="AM2218" s="3">
        <v>0</v>
      </c>
      <c r="AN2218" s="2">
        <f t="shared" si="74"/>
        <v>0.16371681415929204</v>
      </c>
      <c r="AO2218" s="2">
        <v>1.7595307917888565E-2</v>
      </c>
      <c r="AP2218">
        <f t="shared" si="75"/>
        <v>111</v>
      </c>
    </row>
    <row r="2219" spans="1:42" ht="16.5" hidden="1" customHeight="1" x14ac:dyDescent="0.25">
      <c r="A2219" s="5" t="s">
        <v>788</v>
      </c>
      <c r="B2219" t="s">
        <v>737</v>
      </c>
      <c r="D2219" t="s">
        <v>32</v>
      </c>
      <c r="E2219" t="s">
        <v>636</v>
      </c>
      <c r="F2219" t="s">
        <v>738</v>
      </c>
      <c r="G2219">
        <v>109</v>
      </c>
      <c r="H2219">
        <v>0</v>
      </c>
      <c r="I2219">
        <v>0</v>
      </c>
      <c r="J2219">
        <v>0</v>
      </c>
      <c r="K2219">
        <v>0</v>
      </c>
      <c r="L2219">
        <v>25</v>
      </c>
      <c r="M2219">
        <v>86</v>
      </c>
      <c r="N2219" s="2">
        <v>2.8669724770642203E-2</v>
      </c>
      <c r="O2219" s="2">
        <v>9.862385321100918E-2</v>
      </c>
      <c r="P2219">
        <v>59</v>
      </c>
      <c r="Q2219" s="2">
        <v>7.1951219512195116E-2</v>
      </c>
      <c r="R2219">
        <v>872</v>
      </c>
      <c r="S2219">
        <v>820</v>
      </c>
      <c r="T2219">
        <v>638</v>
      </c>
      <c r="U2219">
        <v>4</v>
      </c>
      <c r="V2219">
        <v>3</v>
      </c>
      <c r="W2219">
        <v>4</v>
      </c>
      <c r="X2219">
        <v>171</v>
      </c>
      <c r="Y2219">
        <v>55</v>
      </c>
      <c r="Z2219">
        <v>0</v>
      </c>
      <c r="AA2219">
        <v>0</v>
      </c>
      <c r="AB2219">
        <v>0</v>
      </c>
      <c r="AC2219">
        <v>0</v>
      </c>
      <c r="AD2219">
        <v>692</v>
      </c>
      <c r="AE2219">
        <v>4</v>
      </c>
      <c r="AF2219">
        <v>3</v>
      </c>
      <c r="AG2219">
        <v>4</v>
      </c>
      <c r="AH2219">
        <v>171</v>
      </c>
      <c r="AI2219" s="3">
        <v>0.15751445086705201</v>
      </c>
      <c r="AJ2219" s="3">
        <v>0</v>
      </c>
      <c r="AK2219" s="3">
        <v>0</v>
      </c>
      <c r="AL2219" s="3">
        <v>0</v>
      </c>
      <c r="AM2219" s="3">
        <v>0</v>
      </c>
      <c r="AN2219" s="2">
        <f t="shared" si="74"/>
        <v>0.12729357798165139</v>
      </c>
      <c r="AO2219" s="2">
        <v>0.20823798627002288</v>
      </c>
      <c r="AP2219">
        <f t="shared" si="75"/>
        <v>111</v>
      </c>
    </row>
    <row r="2220" spans="1:42" ht="16.5" hidden="1" customHeight="1" x14ac:dyDescent="0.25">
      <c r="A2220" s="4" t="s">
        <v>801</v>
      </c>
      <c r="B2220" s="1" t="s">
        <v>131</v>
      </c>
      <c r="D2220" t="s">
        <v>32</v>
      </c>
      <c r="E2220" t="s">
        <v>129</v>
      </c>
      <c r="F2220" t="s">
        <v>132</v>
      </c>
      <c r="G2220">
        <v>101</v>
      </c>
      <c r="H2220">
        <v>0</v>
      </c>
      <c r="I2220">
        <v>0</v>
      </c>
      <c r="J2220">
        <v>0</v>
      </c>
      <c r="K2220">
        <v>0</v>
      </c>
      <c r="L2220">
        <v>15</v>
      </c>
      <c r="M2220">
        <v>96</v>
      </c>
      <c r="N2220" s="2">
        <v>1.4985014985014986E-2</v>
      </c>
      <c r="O2220" s="2">
        <v>9.5904095904095904E-2</v>
      </c>
      <c r="P2220">
        <v>1</v>
      </c>
      <c r="Q2220" s="2">
        <v>1.1223344556677891E-3</v>
      </c>
      <c r="R2220">
        <v>1001</v>
      </c>
      <c r="S2220">
        <v>891</v>
      </c>
      <c r="T2220">
        <v>834</v>
      </c>
      <c r="U2220">
        <v>14</v>
      </c>
      <c r="V2220">
        <v>4</v>
      </c>
      <c r="W2220">
        <v>18</v>
      </c>
      <c r="X2220">
        <v>21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935</v>
      </c>
      <c r="AE2220">
        <v>14</v>
      </c>
      <c r="AF2220">
        <v>4</v>
      </c>
      <c r="AG2220">
        <v>18</v>
      </c>
      <c r="AH2220">
        <v>21</v>
      </c>
      <c r="AI2220" s="3">
        <v>0.10802139037433155</v>
      </c>
      <c r="AJ2220" s="3">
        <v>0</v>
      </c>
      <c r="AK2220" s="3">
        <v>0</v>
      </c>
      <c r="AL2220" s="3">
        <v>0</v>
      </c>
      <c r="AM2220" s="3">
        <v>0</v>
      </c>
      <c r="AN2220" s="2">
        <f t="shared" si="74"/>
        <v>0.1108891108891109</v>
      </c>
      <c r="AO2220" s="2">
        <v>5.7459677419354836E-2</v>
      </c>
      <c r="AP2220">
        <f t="shared" si="75"/>
        <v>111</v>
      </c>
    </row>
    <row r="2221" spans="1:42" ht="16.5" hidden="1" customHeight="1" x14ac:dyDescent="0.25">
      <c r="A2221" s="5" t="s">
        <v>788</v>
      </c>
      <c r="B2221" s="1" t="s">
        <v>594</v>
      </c>
      <c r="D2221" t="s">
        <v>32</v>
      </c>
      <c r="E2221" t="s">
        <v>333</v>
      </c>
      <c r="F2221" t="s">
        <v>595</v>
      </c>
      <c r="G2221">
        <v>104</v>
      </c>
      <c r="H2221">
        <v>0</v>
      </c>
      <c r="I2221">
        <v>0</v>
      </c>
      <c r="J2221">
        <v>0</v>
      </c>
      <c r="K2221">
        <v>3</v>
      </c>
      <c r="L2221">
        <v>0</v>
      </c>
      <c r="M2221">
        <v>111</v>
      </c>
      <c r="N2221" s="2">
        <v>0</v>
      </c>
      <c r="O2221" s="2">
        <v>0.10957551826258638</v>
      </c>
      <c r="P2221">
        <v>14</v>
      </c>
      <c r="Q2221" s="2">
        <v>1.5283842794759825E-2</v>
      </c>
      <c r="R2221">
        <v>1013</v>
      </c>
      <c r="S2221">
        <v>916</v>
      </c>
      <c r="T2221">
        <v>903</v>
      </c>
      <c r="U2221">
        <v>1</v>
      </c>
      <c r="V2221">
        <v>5</v>
      </c>
      <c r="W2221">
        <v>5</v>
      </c>
      <c r="X2221">
        <v>2</v>
      </c>
      <c r="Y2221">
        <v>12</v>
      </c>
      <c r="Z2221">
        <v>0</v>
      </c>
      <c r="AA2221">
        <v>0</v>
      </c>
      <c r="AB2221">
        <v>0</v>
      </c>
      <c r="AC2221">
        <v>0</v>
      </c>
      <c r="AD2221">
        <v>995</v>
      </c>
      <c r="AE2221">
        <v>1</v>
      </c>
      <c r="AF2221">
        <v>5</v>
      </c>
      <c r="AG2221">
        <v>5</v>
      </c>
      <c r="AH2221">
        <v>5</v>
      </c>
      <c r="AI2221" s="3">
        <v>0.10452261306532663</v>
      </c>
      <c r="AJ2221" s="3">
        <v>0</v>
      </c>
      <c r="AK2221" s="3">
        <v>0</v>
      </c>
      <c r="AL2221" s="3">
        <v>0</v>
      </c>
      <c r="AM2221" s="3">
        <v>0.6</v>
      </c>
      <c r="AN2221" s="2">
        <f t="shared" si="74"/>
        <v>0.10957551826258638</v>
      </c>
      <c r="AO2221" s="2">
        <v>1.582591493570722E-2</v>
      </c>
      <c r="AP2221">
        <f t="shared" si="75"/>
        <v>111</v>
      </c>
    </row>
    <row r="2222" spans="1:42" ht="16.5" hidden="1" customHeight="1" x14ac:dyDescent="0.25">
      <c r="A2222" s="5" t="s">
        <v>792</v>
      </c>
      <c r="B2222" t="s">
        <v>718</v>
      </c>
      <c r="D2222" t="s">
        <v>32</v>
      </c>
      <c r="E2222" t="s">
        <v>288</v>
      </c>
      <c r="F2222" t="s">
        <v>719</v>
      </c>
      <c r="G2222">
        <v>108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111</v>
      </c>
      <c r="N2222" s="2">
        <v>0</v>
      </c>
      <c r="O2222" s="2">
        <v>0.10531309297912714</v>
      </c>
      <c r="P2222">
        <v>45</v>
      </c>
      <c r="Q2222" s="2">
        <v>4.5546558704453441E-2</v>
      </c>
      <c r="R2222">
        <v>1054</v>
      </c>
      <c r="S2222">
        <v>988</v>
      </c>
      <c r="T2222">
        <v>903</v>
      </c>
      <c r="U2222">
        <v>6</v>
      </c>
      <c r="V2222">
        <v>20</v>
      </c>
      <c r="W2222">
        <v>28</v>
      </c>
      <c r="X2222">
        <v>31</v>
      </c>
      <c r="Y2222">
        <v>42</v>
      </c>
      <c r="Z2222">
        <v>0</v>
      </c>
      <c r="AA2222">
        <v>0</v>
      </c>
      <c r="AB2222">
        <v>0</v>
      </c>
      <c r="AC2222">
        <v>0</v>
      </c>
      <c r="AD2222">
        <v>969</v>
      </c>
      <c r="AE2222">
        <v>6</v>
      </c>
      <c r="AF2222">
        <v>20</v>
      </c>
      <c r="AG2222">
        <v>28</v>
      </c>
      <c r="AH2222">
        <v>31</v>
      </c>
      <c r="AI2222" s="3">
        <v>0.11145510835913312</v>
      </c>
      <c r="AJ2222" s="3">
        <v>0</v>
      </c>
      <c r="AK2222" s="3">
        <v>0</v>
      </c>
      <c r="AL2222" s="3">
        <v>0</v>
      </c>
      <c r="AM2222" s="3">
        <v>0</v>
      </c>
      <c r="AN2222" s="2">
        <f t="shared" si="74"/>
        <v>0.10531309297912714</v>
      </c>
      <c r="AO2222" s="2">
        <v>8.0645161290322578E-2</v>
      </c>
      <c r="AP2222">
        <f t="shared" si="75"/>
        <v>111</v>
      </c>
    </row>
    <row r="2223" spans="1:42" ht="16.5" hidden="1" customHeight="1" x14ac:dyDescent="0.25">
      <c r="A2223" s="4" t="s">
        <v>797</v>
      </c>
      <c r="B2223" s="1" t="s">
        <v>584</v>
      </c>
      <c r="D2223" t="s">
        <v>32</v>
      </c>
      <c r="E2223" t="s">
        <v>582</v>
      </c>
      <c r="F2223" t="s">
        <v>585</v>
      </c>
      <c r="G2223">
        <v>105</v>
      </c>
      <c r="H2223">
        <v>0</v>
      </c>
      <c r="I2223">
        <v>0</v>
      </c>
      <c r="J2223">
        <v>0</v>
      </c>
      <c r="K2223">
        <v>0</v>
      </c>
      <c r="L2223">
        <v>4</v>
      </c>
      <c r="M2223">
        <v>107</v>
      </c>
      <c r="N2223" s="2">
        <v>3.6764705882352941E-3</v>
      </c>
      <c r="O2223" s="2">
        <v>9.8345588235294115E-2</v>
      </c>
      <c r="P2223">
        <v>0</v>
      </c>
      <c r="Q2223" s="2">
        <v>0</v>
      </c>
      <c r="R2223">
        <v>1088</v>
      </c>
      <c r="S2223">
        <v>977</v>
      </c>
      <c r="T2223">
        <v>795</v>
      </c>
      <c r="U2223">
        <v>7</v>
      </c>
      <c r="V2223">
        <v>21</v>
      </c>
      <c r="W2223">
        <v>26</v>
      </c>
      <c r="X2223">
        <v>128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900</v>
      </c>
      <c r="AE2223">
        <v>7</v>
      </c>
      <c r="AF2223">
        <v>21</v>
      </c>
      <c r="AG2223">
        <v>26</v>
      </c>
      <c r="AH2223">
        <v>128</v>
      </c>
      <c r="AI2223" s="3">
        <v>0.11666666666666667</v>
      </c>
      <c r="AJ2223" s="3">
        <v>0</v>
      </c>
      <c r="AK2223" s="3">
        <v>0</v>
      </c>
      <c r="AL2223" s="3">
        <v>0</v>
      </c>
      <c r="AM2223" s="3">
        <v>0</v>
      </c>
      <c r="AN2223" s="2">
        <f t="shared" si="74"/>
        <v>0.10202205882352941</v>
      </c>
      <c r="AO2223" s="2">
        <v>0.16820702402957485</v>
      </c>
      <c r="AP2223">
        <f t="shared" si="75"/>
        <v>111</v>
      </c>
    </row>
    <row r="2224" spans="1:42" ht="16.5" hidden="1" customHeight="1" x14ac:dyDescent="0.25">
      <c r="A2224" s="4" t="s">
        <v>796</v>
      </c>
      <c r="B2224" t="s">
        <v>684</v>
      </c>
      <c r="D2224" t="s">
        <v>32</v>
      </c>
      <c r="E2224" t="s">
        <v>297</v>
      </c>
      <c r="F2224" t="s">
        <v>685</v>
      </c>
      <c r="G2224">
        <v>103</v>
      </c>
      <c r="H2224">
        <v>0</v>
      </c>
      <c r="I2224">
        <v>0</v>
      </c>
      <c r="J2224">
        <v>0</v>
      </c>
      <c r="K2224">
        <v>0</v>
      </c>
      <c r="L2224">
        <v>54</v>
      </c>
      <c r="M2224">
        <v>57</v>
      </c>
      <c r="N2224" s="2">
        <v>4.5646661031276417E-2</v>
      </c>
      <c r="O2224" s="2">
        <v>4.8182586644125107E-2</v>
      </c>
      <c r="P2224">
        <v>35</v>
      </c>
      <c r="Q2224" s="2">
        <v>3.1616982836495035E-2</v>
      </c>
      <c r="R2224">
        <v>1183</v>
      </c>
      <c r="S2224">
        <v>1107</v>
      </c>
      <c r="T2224">
        <v>890</v>
      </c>
      <c r="U2224">
        <v>11</v>
      </c>
      <c r="V2224">
        <v>20</v>
      </c>
      <c r="W2224">
        <v>12</v>
      </c>
      <c r="X2224">
        <v>174</v>
      </c>
      <c r="Y2224">
        <v>32</v>
      </c>
      <c r="Z2224">
        <v>0</v>
      </c>
      <c r="AA2224">
        <v>0</v>
      </c>
      <c r="AB2224">
        <v>0</v>
      </c>
      <c r="AC2224">
        <v>0</v>
      </c>
      <c r="AD2224">
        <v>961</v>
      </c>
      <c r="AE2224">
        <v>11</v>
      </c>
      <c r="AF2224">
        <v>20</v>
      </c>
      <c r="AG2224">
        <v>12</v>
      </c>
      <c r="AH2224">
        <v>174</v>
      </c>
      <c r="AI2224" s="3">
        <v>0.10718002081165452</v>
      </c>
      <c r="AJ2224" s="3">
        <v>0</v>
      </c>
      <c r="AK2224" s="3">
        <v>0</v>
      </c>
      <c r="AL2224" s="3">
        <v>0</v>
      </c>
      <c r="AM2224" s="3">
        <v>0</v>
      </c>
      <c r="AN2224" s="2">
        <f t="shared" si="74"/>
        <v>9.3829247675401517E-2</v>
      </c>
      <c r="AO2224" s="2">
        <v>0.18421052631578946</v>
      </c>
      <c r="AP2224">
        <f t="shared" si="75"/>
        <v>111</v>
      </c>
    </row>
    <row r="2225" spans="1:42" ht="16.5" hidden="1" customHeight="1" x14ac:dyDescent="0.25">
      <c r="A2225" s="5" t="s">
        <v>790</v>
      </c>
      <c r="B2225" t="s">
        <v>613</v>
      </c>
      <c r="D2225" t="s">
        <v>32</v>
      </c>
      <c r="E2225" t="s">
        <v>172</v>
      </c>
      <c r="F2225" t="s">
        <v>614</v>
      </c>
      <c r="G2225">
        <v>102</v>
      </c>
      <c r="H2225">
        <v>0</v>
      </c>
      <c r="I2225">
        <v>0</v>
      </c>
      <c r="J2225">
        <v>0</v>
      </c>
      <c r="K2225">
        <v>5</v>
      </c>
      <c r="L2225">
        <v>0</v>
      </c>
      <c r="M2225">
        <v>111</v>
      </c>
      <c r="N2225" s="2">
        <v>0</v>
      </c>
      <c r="O2225" s="2">
        <v>9.2499999999999999E-2</v>
      </c>
      <c r="P2225">
        <v>29</v>
      </c>
      <c r="Q2225" s="2">
        <v>2.59391771019678E-2</v>
      </c>
      <c r="R2225">
        <v>1200</v>
      </c>
      <c r="S2225">
        <v>1118</v>
      </c>
      <c r="T2225">
        <v>987</v>
      </c>
      <c r="U2225">
        <v>0</v>
      </c>
      <c r="V2225">
        <v>4</v>
      </c>
      <c r="W2225">
        <v>3</v>
      </c>
      <c r="X2225">
        <v>124</v>
      </c>
      <c r="Y2225">
        <v>22</v>
      </c>
      <c r="Z2225">
        <v>0</v>
      </c>
      <c r="AA2225">
        <v>0</v>
      </c>
      <c r="AB2225">
        <v>0</v>
      </c>
      <c r="AC2225">
        <v>0</v>
      </c>
      <c r="AD2225">
        <v>1067</v>
      </c>
      <c r="AE2225">
        <v>0</v>
      </c>
      <c r="AF2225">
        <v>4</v>
      </c>
      <c r="AG2225">
        <v>3</v>
      </c>
      <c r="AH2225">
        <v>129</v>
      </c>
      <c r="AI2225" s="3">
        <v>9.5595126522961579E-2</v>
      </c>
      <c r="AJ2225" s="3">
        <v>0</v>
      </c>
      <c r="AK2225" s="3">
        <v>0</v>
      </c>
      <c r="AL2225" s="3">
        <v>0</v>
      </c>
      <c r="AM2225" s="3">
        <v>3.875968992248062E-2</v>
      </c>
      <c r="AN2225" s="2">
        <f t="shared" si="74"/>
        <v>9.2499999999999999E-2</v>
      </c>
      <c r="AO2225" s="2">
        <v>0.11305070656691604</v>
      </c>
      <c r="AP2225">
        <f t="shared" si="75"/>
        <v>111</v>
      </c>
    </row>
    <row r="2226" spans="1:42" ht="16.5" hidden="1" customHeight="1" x14ac:dyDescent="0.25">
      <c r="A2226" s="4" t="s">
        <v>800</v>
      </c>
      <c r="B2226" s="1" t="s">
        <v>230</v>
      </c>
      <c r="C2226" t="s">
        <v>36</v>
      </c>
      <c r="D2226" t="s">
        <v>43</v>
      </c>
      <c r="E2226" t="s">
        <v>38</v>
      </c>
      <c r="F2226" t="s">
        <v>231</v>
      </c>
      <c r="G2226">
        <v>55</v>
      </c>
      <c r="H2226">
        <v>0</v>
      </c>
      <c r="I2226">
        <v>15</v>
      </c>
      <c r="J2226">
        <v>12</v>
      </c>
      <c r="K2226">
        <v>17</v>
      </c>
      <c r="L2226">
        <v>36</v>
      </c>
      <c r="M2226">
        <v>75</v>
      </c>
      <c r="N2226" s="2">
        <v>2.6865671641791045E-2</v>
      </c>
      <c r="O2226" s="2">
        <v>5.5970149253731345E-2</v>
      </c>
      <c r="P2226">
        <v>584</v>
      </c>
      <c r="Q2226" s="2">
        <v>0.3221180364037507</v>
      </c>
      <c r="R2226">
        <v>1340</v>
      </c>
      <c r="S2226">
        <v>1813</v>
      </c>
      <c r="T2226">
        <v>1288</v>
      </c>
      <c r="U2226">
        <v>23</v>
      </c>
      <c r="V2226">
        <v>181</v>
      </c>
      <c r="W2226">
        <v>174</v>
      </c>
      <c r="X2226">
        <v>147</v>
      </c>
      <c r="Y2226">
        <v>435</v>
      </c>
      <c r="Z2226">
        <v>5</v>
      </c>
      <c r="AA2226">
        <v>35</v>
      </c>
      <c r="AB2226">
        <v>38</v>
      </c>
      <c r="AC2226">
        <v>54</v>
      </c>
      <c r="AD2226">
        <v>908</v>
      </c>
      <c r="AE2226">
        <v>18</v>
      </c>
      <c r="AF2226">
        <v>161</v>
      </c>
      <c r="AG2226">
        <v>148</v>
      </c>
      <c r="AH2226">
        <v>110</v>
      </c>
      <c r="AI2226" s="3">
        <v>6.0572687224669602E-2</v>
      </c>
      <c r="AJ2226" s="3">
        <v>0</v>
      </c>
      <c r="AK2226" s="3">
        <v>9.3167701863354033E-2</v>
      </c>
      <c r="AL2226" s="3">
        <v>8.1081081081081086E-2</v>
      </c>
      <c r="AM2226" s="3">
        <v>0.15454545454545454</v>
      </c>
      <c r="AN2226" s="2">
        <f t="shared" si="74"/>
        <v>8.2835820895522383E-2</v>
      </c>
      <c r="AO2226" s="2">
        <v>0.324907063197026</v>
      </c>
      <c r="AP2226">
        <f t="shared" si="75"/>
        <v>111</v>
      </c>
    </row>
    <row r="2227" spans="1:42" ht="16.5" hidden="1" customHeight="1" x14ac:dyDescent="0.25">
      <c r="A2227" s="5" t="s">
        <v>794</v>
      </c>
      <c r="B2227" s="1" t="s">
        <v>398</v>
      </c>
      <c r="D2227" t="s">
        <v>32</v>
      </c>
      <c r="E2227" t="s">
        <v>388</v>
      </c>
      <c r="F2227" t="s">
        <v>399</v>
      </c>
      <c r="G2227">
        <v>102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111</v>
      </c>
      <c r="N2227" s="2">
        <v>0</v>
      </c>
      <c r="O2227" s="2">
        <v>7.805907172995781E-2</v>
      </c>
      <c r="P2227">
        <v>143</v>
      </c>
      <c r="Q2227" s="2">
        <v>9.834938101788171E-2</v>
      </c>
      <c r="R2227">
        <v>1422</v>
      </c>
      <c r="S2227">
        <v>1454</v>
      </c>
      <c r="T2227">
        <v>1362</v>
      </c>
      <c r="U2227">
        <v>15</v>
      </c>
      <c r="V2227">
        <v>20</v>
      </c>
      <c r="W2227">
        <v>6</v>
      </c>
      <c r="X2227">
        <v>51</v>
      </c>
      <c r="Y2227">
        <v>134</v>
      </c>
      <c r="Z2227">
        <v>0</v>
      </c>
      <c r="AA2227">
        <v>0</v>
      </c>
      <c r="AB2227">
        <v>0</v>
      </c>
      <c r="AC2227">
        <v>0</v>
      </c>
      <c r="AD2227">
        <v>1330</v>
      </c>
      <c r="AE2227">
        <v>15</v>
      </c>
      <c r="AF2227">
        <v>20</v>
      </c>
      <c r="AG2227">
        <v>6</v>
      </c>
      <c r="AH2227">
        <v>51</v>
      </c>
      <c r="AI2227" s="3">
        <v>7.6691729323308269E-2</v>
      </c>
      <c r="AJ2227" s="3">
        <v>0</v>
      </c>
      <c r="AK2227" s="3">
        <v>0</v>
      </c>
      <c r="AL2227" s="3">
        <v>0</v>
      </c>
      <c r="AM2227" s="3">
        <v>0</v>
      </c>
      <c r="AN2227" s="2">
        <f t="shared" si="74"/>
        <v>7.805907172995781E-2</v>
      </c>
      <c r="AO2227" s="2">
        <v>6.4697609001406475E-2</v>
      </c>
      <c r="AP2227">
        <f t="shared" si="75"/>
        <v>111</v>
      </c>
    </row>
    <row r="2228" spans="1:42" ht="16.5" hidden="1" customHeight="1" x14ac:dyDescent="0.25">
      <c r="A2228" s="4" t="s">
        <v>797</v>
      </c>
      <c r="B2228" s="1" t="s">
        <v>467</v>
      </c>
      <c r="D2228" t="s">
        <v>32</v>
      </c>
      <c r="E2228" t="s">
        <v>463</v>
      </c>
      <c r="F2228" t="s">
        <v>468</v>
      </c>
      <c r="G2228">
        <v>98</v>
      </c>
      <c r="H2228">
        <v>3</v>
      </c>
      <c r="I2228">
        <v>0</v>
      </c>
      <c r="J2228">
        <v>0</v>
      </c>
      <c r="K2228">
        <v>0</v>
      </c>
      <c r="L2228">
        <v>33</v>
      </c>
      <c r="M2228">
        <v>78</v>
      </c>
      <c r="N2228" s="2">
        <v>1.7857142857142856E-2</v>
      </c>
      <c r="O2228" s="2">
        <v>4.2207792207792208E-2</v>
      </c>
      <c r="P2228">
        <v>333</v>
      </c>
      <c r="Q2228" s="2">
        <v>0.16086956521739129</v>
      </c>
      <c r="R2228">
        <v>1848</v>
      </c>
      <c r="S2228">
        <v>2070</v>
      </c>
      <c r="T2228">
        <v>1937</v>
      </c>
      <c r="U2228">
        <v>28</v>
      </c>
      <c r="V2228">
        <v>38</v>
      </c>
      <c r="W2228">
        <v>37</v>
      </c>
      <c r="X2228">
        <v>30</v>
      </c>
      <c r="Y2228">
        <v>305</v>
      </c>
      <c r="Z2228">
        <v>8</v>
      </c>
      <c r="AA2228">
        <v>4</v>
      </c>
      <c r="AB2228">
        <v>7</v>
      </c>
      <c r="AC2228">
        <v>5</v>
      </c>
      <c r="AD2228">
        <v>1730</v>
      </c>
      <c r="AE2228">
        <v>23</v>
      </c>
      <c r="AF2228">
        <v>34</v>
      </c>
      <c r="AG2228">
        <v>30</v>
      </c>
      <c r="AH2228">
        <v>25</v>
      </c>
      <c r="AI2228" s="3">
        <v>5.6647398843930635E-2</v>
      </c>
      <c r="AJ2228" s="3">
        <v>0.13043478260869565</v>
      </c>
      <c r="AK2228" s="3">
        <v>0</v>
      </c>
      <c r="AL2228" s="3">
        <v>0</v>
      </c>
      <c r="AM2228" s="3">
        <v>0</v>
      </c>
      <c r="AN2228" s="2">
        <f t="shared" si="74"/>
        <v>6.0064935064935064E-2</v>
      </c>
      <c r="AO2228" s="2">
        <v>6.0803474484256242E-2</v>
      </c>
      <c r="AP2228">
        <f t="shared" si="75"/>
        <v>111</v>
      </c>
    </row>
    <row r="2229" spans="1:42" ht="16.5" hidden="1" customHeight="1" x14ac:dyDescent="0.25">
      <c r="A2229" s="4" t="s">
        <v>803</v>
      </c>
      <c r="B2229" s="1" t="s">
        <v>471</v>
      </c>
      <c r="D2229" t="s">
        <v>32</v>
      </c>
      <c r="E2229" t="s">
        <v>463</v>
      </c>
      <c r="F2229" t="s">
        <v>472</v>
      </c>
      <c r="G2229">
        <v>104</v>
      </c>
      <c r="H2229">
        <v>5</v>
      </c>
      <c r="I2229">
        <v>0</v>
      </c>
      <c r="J2229">
        <v>0</v>
      </c>
      <c r="K2229">
        <v>0</v>
      </c>
      <c r="L2229">
        <v>4</v>
      </c>
      <c r="M2229">
        <v>107</v>
      </c>
      <c r="N2229" s="2">
        <v>1.9323671497584541E-3</v>
      </c>
      <c r="O2229" s="2">
        <v>5.1690821256038647E-2</v>
      </c>
      <c r="P2229">
        <v>94</v>
      </c>
      <c r="Q2229" s="2">
        <v>4.5786653677545058E-2</v>
      </c>
      <c r="R2229">
        <v>2070</v>
      </c>
      <c r="S2229">
        <v>2053</v>
      </c>
      <c r="T2229">
        <v>2014</v>
      </c>
      <c r="U2229">
        <v>23</v>
      </c>
      <c r="V2229">
        <v>6</v>
      </c>
      <c r="W2229">
        <v>10</v>
      </c>
      <c r="X2229">
        <v>0</v>
      </c>
      <c r="Y2229">
        <v>91</v>
      </c>
      <c r="Z2229">
        <v>0</v>
      </c>
      <c r="AA2229">
        <v>0</v>
      </c>
      <c r="AB2229">
        <v>0</v>
      </c>
      <c r="AC2229">
        <v>0</v>
      </c>
      <c r="AD2229">
        <v>2027</v>
      </c>
      <c r="AE2229">
        <v>28</v>
      </c>
      <c r="AF2229">
        <v>6</v>
      </c>
      <c r="AG2229">
        <v>10</v>
      </c>
      <c r="AH2229">
        <v>0</v>
      </c>
      <c r="AI2229" s="3">
        <v>5.1307350764676865E-2</v>
      </c>
      <c r="AJ2229" s="3">
        <v>0.17857142857142858</v>
      </c>
      <c r="AK2229" s="3">
        <v>0</v>
      </c>
      <c r="AL2229" s="3">
        <v>0</v>
      </c>
      <c r="AM2229" s="3">
        <v>0</v>
      </c>
      <c r="AN2229" s="2">
        <f t="shared" si="74"/>
        <v>5.3623188405797099E-2</v>
      </c>
      <c r="AO2229" s="2">
        <v>2.1245774987928536E-2</v>
      </c>
      <c r="AP2229">
        <f t="shared" si="75"/>
        <v>111</v>
      </c>
    </row>
    <row r="2230" spans="1:42" ht="16.5" hidden="1" customHeight="1" x14ac:dyDescent="0.25">
      <c r="A2230" s="4" t="s">
        <v>803</v>
      </c>
      <c r="B2230" s="1" t="s">
        <v>377</v>
      </c>
      <c r="D2230" t="s">
        <v>32</v>
      </c>
      <c r="E2230" t="s">
        <v>373</v>
      </c>
      <c r="F2230" t="s">
        <v>378</v>
      </c>
      <c r="G2230">
        <v>108</v>
      </c>
      <c r="H2230">
        <v>0</v>
      </c>
      <c r="I2230">
        <v>0</v>
      </c>
      <c r="J2230">
        <v>3</v>
      </c>
      <c r="K2230">
        <v>0</v>
      </c>
      <c r="L2230">
        <v>0</v>
      </c>
      <c r="M2230">
        <v>111</v>
      </c>
      <c r="N2230" s="2">
        <v>0</v>
      </c>
      <c r="O2230" s="2">
        <v>4.3224299065420559E-2</v>
      </c>
      <c r="P2230">
        <v>30</v>
      </c>
      <c r="Q2230" s="2">
        <v>1.2062726176115802E-2</v>
      </c>
      <c r="R2230">
        <v>2568</v>
      </c>
      <c r="S2230">
        <v>2487</v>
      </c>
      <c r="T2230">
        <v>1706</v>
      </c>
      <c r="U2230">
        <v>17</v>
      </c>
      <c r="V2230">
        <v>58</v>
      </c>
      <c r="W2230">
        <v>251</v>
      </c>
      <c r="X2230">
        <v>458</v>
      </c>
      <c r="Y2230">
        <v>26</v>
      </c>
      <c r="Z2230">
        <v>0</v>
      </c>
      <c r="AA2230">
        <v>0</v>
      </c>
      <c r="AB2230">
        <v>0</v>
      </c>
      <c r="AC2230">
        <v>0</v>
      </c>
      <c r="AD2230">
        <v>1788</v>
      </c>
      <c r="AE2230">
        <v>17</v>
      </c>
      <c r="AF2230">
        <v>58</v>
      </c>
      <c r="AG2230">
        <v>254</v>
      </c>
      <c r="AH2230">
        <v>458</v>
      </c>
      <c r="AI2230" s="3">
        <v>6.0402684563758392E-2</v>
      </c>
      <c r="AJ2230" s="3">
        <v>0</v>
      </c>
      <c r="AK2230" s="3">
        <v>0</v>
      </c>
      <c r="AL2230" s="3">
        <v>1.1811023622047244E-2</v>
      </c>
      <c r="AM2230" s="3">
        <v>0</v>
      </c>
      <c r="AN2230" s="2">
        <f t="shared" si="74"/>
        <v>4.3224299065420559E-2</v>
      </c>
      <c r="AO2230" s="2">
        <v>0.30563106796116507</v>
      </c>
      <c r="AP2230">
        <f t="shared" si="75"/>
        <v>111</v>
      </c>
    </row>
    <row r="2231" spans="1:42" ht="16.5" hidden="1" customHeight="1" x14ac:dyDescent="0.25">
      <c r="A2231" s="5" t="s">
        <v>789</v>
      </c>
      <c r="B2231" s="1" t="s">
        <v>167</v>
      </c>
      <c r="C2231" t="s">
        <v>36</v>
      </c>
      <c r="D2231" t="s">
        <v>43</v>
      </c>
      <c r="E2231" t="s">
        <v>44</v>
      </c>
      <c r="F2231" t="s">
        <v>168</v>
      </c>
      <c r="G2231">
        <v>82</v>
      </c>
      <c r="H2231">
        <v>0</v>
      </c>
      <c r="I2231">
        <v>8</v>
      </c>
      <c r="J2231">
        <v>0</v>
      </c>
      <c r="K2231">
        <v>6</v>
      </c>
      <c r="L2231">
        <v>15</v>
      </c>
      <c r="M2231">
        <v>96</v>
      </c>
      <c r="N2231" s="2">
        <v>3.7840565085771947E-3</v>
      </c>
      <c r="O2231" s="2">
        <v>2.4217961654894045E-2</v>
      </c>
      <c r="P2231">
        <v>25</v>
      </c>
      <c r="Q2231" s="2">
        <v>6.4466219700876739E-3</v>
      </c>
      <c r="R2231">
        <v>3964</v>
      </c>
      <c r="S2231">
        <v>3878</v>
      </c>
      <c r="T2231">
        <v>3275</v>
      </c>
      <c r="U2231">
        <v>31</v>
      </c>
      <c r="V2231">
        <v>185</v>
      </c>
      <c r="W2231">
        <v>128</v>
      </c>
      <c r="X2231">
        <v>259</v>
      </c>
      <c r="Y2231">
        <v>20</v>
      </c>
      <c r="Z2231">
        <v>0</v>
      </c>
      <c r="AA2231">
        <v>0</v>
      </c>
      <c r="AB2231">
        <v>0</v>
      </c>
      <c r="AC2231">
        <v>0</v>
      </c>
      <c r="AD2231">
        <v>3337</v>
      </c>
      <c r="AE2231">
        <v>31</v>
      </c>
      <c r="AF2231">
        <v>193</v>
      </c>
      <c r="AG2231">
        <v>128</v>
      </c>
      <c r="AH2231">
        <v>265</v>
      </c>
      <c r="AI2231" s="3">
        <v>2.4572969733293377E-2</v>
      </c>
      <c r="AJ2231" s="3">
        <v>0</v>
      </c>
      <c r="AK2231" s="3">
        <v>4.145077720207254E-2</v>
      </c>
      <c r="AL2231" s="3">
        <v>0</v>
      </c>
      <c r="AM2231" s="3">
        <v>2.2641509433962263E-2</v>
      </c>
      <c r="AN2231" s="2">
        <f t="shared" si="74"/>
        <v>2.800201816347124E-2</v>
      </c>
      <c r="AO2231" s="2">
        <v>0.15604451188669702</v>
      </c>
      <c r="AP2231">
        <f t="shared" si="75"/>
        <v>111</v>
      </c>
    </row>
    <row r="2232" spans="1:42" ht="16.5" hidden="1" customHeight="1" x14ac:dyDescent="0.25">
      <c r="A2232" s="5" t="s">
        <v>790</v>
      </c>
      <c r="B2232" s="1" t="s">
        <v>519</v>
      </c>
      <c r="D2232" t="s">
        <v>32</v>
      </c>
      <c r="E2232" t="s">
        <v>517</v>
      </c>
      <c r="F2232" t="s">
        <v>520</v>
      </c>
      <c r="G2232">
        <v>100</v>
      </c>
      <c r="H2232">
        <v>0</v>
      </c>
      <c r="I2232">
        <v>4</v>
      </c>
      <c r="J2232">
        <v>0</v>
      </c>
      <c r="K2232">
        <v>0</v>
      </c>
      <c r="L2232">
        <v>0</v>
      </c>
      <c r="M2232">
        <v>111</v>
      </c>
      <c r="N2232" s="2">
        <v>0</v>
      </c>
      <c r="O2232" s="2">
        <v>2.2058823529411766E-2</v>
      </c>
      <c r="P2232">
        <v>46</v>
      </c>
      <c r="Q2232" s="2">
        <v>9.2611234145359364E-3</v>
      </c>
      <c r="R2232">
        <v>5032</v>
      </c>
      <c r="S2232">
        <v>4967</v>
      </c>
      <c r="T2232">
        <v>4166</v>
      </c>
      <c r="U2232">
        <v>8</v>
      </c>
      <c r="V2232">
        <v>236</v>
      </c>
      <c r="W2232">
        <v>69</v>
      </c>
      <c r="X2232">
        <v>488</v>
      </c>
      <c r="Y2232">
        <v>45</v>
      </c>
      <c r="Z2232">
        <v>0</v>
      </c>
      <c r="AA2232">
        <v>0</v>
      </c>
      <c r="AB2232">
        <v>0</v>
      </c>
      <c r="AC2232">
        <v>0</v>
      </c>
      <c r="AD2232">
        <v>4221</v>
      </c>
      <c r="AE2232">
        <v>8</v>
      </c>
      <c r="AF2232">
        <v>240</v>
      </c>
      <c r="AG2232">
        <v>69</v>
      </c>
      <c r="AH2232">
        <v>488</v>
      </c>
      <c r="AI2232" s="3">
        <v>2.3691068467187871E-2</v>
      </c>
      <c r="AJ2232" s="3">
        <v>0</v>
      </c>
      <c r="AK2232" s="3">
        <v>1.6666666666666666E-2</v>
      </c>
      <c r="AL2232" s="3">
        <v>0</v>
      </c>
      <c r="AM2232" s="3">
        <v>0</v>
      </c>
      <c r="AN2232" s="2">
        <f t="shared" si="74"/>
        <v>2.2058823529411766E-2</v>
      </c>
      <c r="AO2232" s="2">
        <v>0.16016713091922005</v>
      </c>
      <c r="AP2232">
        <f t="shared" si="75"/>
        <v>111</v>
      </c>
    </row>
    <row r="2233" spans="1:42" ht="16.5" hidden="1" customHeight="1" x14ac:dyDescent="0.25">
      <c r="A2233" s="5" t="s">
        <v>789</v>
      </c>
      <c r="B2233" s="1" t="s">
        <v>55</v>
      </c>
      <c r="C2233" t="s">
        <v>36</v>
      </c>
      <c r="D2233" t="s">
        <v>43</v>
      </c>
      <c r="E2233" t="s">
        <v>47</v>
      </c>
      <c r="F2233" t="s">
        <v>56</v>
      </c>
      <c r="G2233">
        <v>94</v>
      </c>
      <c r="H2233">
        <v>0</v>
      </c>
      <c r="I2233">
        <v>0</v>
      </c>
      <c r="J2233">
        <v>0</v>
      </c>
      <c r="K2233">
        <v>0</v>
      </c>
      <c r="L2233">
        <v>24</v>
      </c>
      <c r="M2233">
        <v>87</v>
      </c>
      <c r="N2233" s="2">
        <v>3.9623576027736501E-3</v>
      </c>
      <c r="O2233" s="2">
        <v>1.4363546310054482E-2</v>
      </c>
      <c r="P2233">
        <v>0</v>
      </c>
      <c r="Q2233" s="2">
        <v>0</v>
      </c>
      <c r="R2233">
        <v>6057</v>
      </c>
      <c r="S2233">
        <v>5946</v>
      </c>
      <c r="T2233">
        <v>5580</v>
      </c>
      <c r="U2233">
        <v>88</v>
      </c>
      <c r="V2233">
        <v>82</v>
      </c>
      <c r="W2233">
        <v>120</v>
      </c>
      <c r="X2233">
        <v>76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5674</v>
      </c>
      <c r="AE2233">
        <v>88</v>
      </c>
      <c r="AF2233">
        <v>82</v>
      </c>
      <c r="AG2233">
        <v>120</v>
      </c>
      <c r="AH2233">
        <v>76</v>
      </c>
      <c r="AI2233" s="3">
        <v>1.6566795911173774E-2</v>
      </c>
      <c r="AJ2233" s="3">
        <v>0</v>
      </c>
      <c r="AK2233" s="3">
        <v>0</v>
      </c>
      <c r="AL2233" s="3">
        <v>0</v>
      </c>
      <c r="AM2233" s="3">
        <v>0</v>
      </c>
      <c r="AN2233" s="2">
        <f t="shared" si="74"/>
        <v>1.832590391282813E-2</v>
      </c>
      <c r="AO2233" s="2">
        <v>6.0596026490066228E-2</v>
      </c>
      <c r="AP2233">
        <f t="shared" si="75"/>
        <v>111</v>
      </c>
    </row>
    <row r="2234" spans="1:42" ht="16.5" hidden="1" customHeight="1" x14ac:dyDescent="0.25">
      <c r="A2234" s="4" t="s">
        <v>799</v>
      </c>
      <c r="B2234" s="1" t="s">
        <v>314</v>
      </c>
      <c r="D2234" t="s">
        <v>32</v>
      </c>
      <c r="E2234" t="s">
        <v>312</v>
      </c>
      <c r="F2234" t="s">
        <v>315</v>
      </c>
      <c r="G2234">
        <v>103</v>
      </c>
      <c r="H2234">
        <v>0</v>
      </c>
      <c r="I2234">
        <v>0</v>
      </c>
      <c r="J2234">
        <v>0</v>
      </c>
      <c r="K2234">
        <v>0</v>
      </c>
      <c r="L2234">
        <v>3</v>
      </c>
      <c r="M2234">
        <v>107</v>
      </c>
      <c r="N2234" s="2">
        <v>6.2761506276150627E-3</v>
      </c>
      <c r="O2234" s="2">
        <v>0.22384937238493724</v>
      </c>
      <c r="P2234">
        <v>62</v>
      </c>
      <c r="Q2234" s="2">
        <v>0.14418604651162792</v>
      </c>
      <c r="R2234">
        <v>478</v>
      </c>
      <c r="S2234">
        <v>430</v>
      </c>
      <c r="T2234">
        <v>365</v>
      </c>
      <c r="U2234">
        <v>0</v>
      </c>
      <c r="V2234">
        <v>3</v>
      </c>
      <c r="W2234">
        <v>1</v>
      </c>
      <c r="X2234">
        <v>61</v>
      </c>
      <c r="Y2234">
        <v>50</v>
      </c>
      <c r="Z2234">
        <v>0</v>
      </c>
      <c r="AA2234">
        <v>0</v>
      </c>
      <c r="AB2234">
        <v>0</v>
      </c>
      <c r="AC2234">
        <v>6</v>
      </c>
      <c r="AD2234">
        <v>418</v>
      </c>
      <c r="AE2234">
        <v>0</v>
      </c>
      <c r="AF2234">
        <v>3</v>
      </c>
      <c r="AG2234">
        <v>1</v>
      </c>
      <c r="AH2234">
        <v>55</v>
      </c>
      <c r="AI2234" s="3">
        <v>0.24641148325358853</v>
      </c>
      <c r="AJ2234" s="3">
        <v>0</v>
      </c>
      <c r="AK2234" s="3">
        <v>0</v>
      </c>
      <c r="AL2234" s="3">
        <v>0</v>
      </c>
      <c r="AM2234" s="3">
        <v>0</v>
      </c>
      <c r="AN2234" s="2">
        <f t="shared" si="74"/>
        <v>0.23012552301255229</v>
      </c>
      <c r="AO2234" s="2">
        <v>0.12368972746331237</v>
      </c>
      <c r="AP2234">
        <f t="shared" si="75"/>
        <v>110</v>
      </c>
    </row>
    <row r="2235" spans="1:42" ht="16.5" hidden="1" customHeight="1" x14ac:dyDescent="0.25">
      <c r="A2235" s="5" t="s">
        <v>787</v>
      </c>
      <c r="B2235" t="s">
        <v>712</v>
      </c>
      <c r="D2235" t="s">
        <v>32</v>
      </c>
      <c r="E2235" t="s">
        <v>534</v>
      </c>
      <c r="F2235" t="s">
        <v>713</v>
      </c>
      <c r="G2235">
        <v>107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110</v>
      </c>
      <c r="N2235" s="2">
        <v>0</v>
      </c>
      <c r="O2235" s="2">
        <v>0.22403258655804481</v>
      </c>
      <c r="P2235">
        <v>30</v>
      </c>
      <c r="Q2235" s="2">
        <v>7.2992700729927001E-2</v>
      </c>
      <c r="R2235">
        <v>491</v>
      </c>
      <c r="S2235">
        <v>411</v>
      </c>
      <c r="T2235">
        <v>400</v>
      </c>
      <c r="U2235">
        <v>0</v>
      </c>
      <c r="V2235">
        <v>4</v>
      </c>
      <c r="W2235">
        <v>4</v>
      </c>
      <c r="X2235">
        <v>3</v>
      </c>
      <c r="Y2235">
        <v>27</v>
      </c>
      <c r="Z2235">
        <v>0</v>
      </c>
      <c r="AA2235">
        <v>0</v>
      </c>
      <c r="AB2235">
        <v>0</v>
      </c>
      <c r="AC2235">
        <v>0</v>
      </c>
      <c r="AD2235">
        <v>480</v>
      </c>
      <c r="AE2235">
        <v>0</v>
      </c>
      <c r="AF2235">
        <v>4</v>
      </c>
      <c r="AG2235">
        <v>4</v>
      </c>
      <c r="AH2235">
        <v>3</v>
      </c>
      <c r="AI2235" s="3">
        <v>0.22291666666666668</v>
      </c>
      <c r="AJ2235" s="3">
        <v>0</v>
      </c>
      <c r="AK2235" s="3">
        <v>0</v>
      </c>
      <c r="AL2235" s="3">
        <v>0</v>
      </c>
      <c r="AM2235" s="3">
        <v>0</v>
      </c>
      <c r="AN2235" s="2">
        <f t="shared" si="74"/>
        <v>0.22403258655804481</v>
      </c>
      <c r="AO2235" s="2">
        <v>2.2403258655804479E-2</v>
      </c>
      <c r="AP2235">
        <f t="shared" si="75"/>
        <v>110</v>
      </c>
    </row>
    <row r="2236" spans="1:42" ht="16.5" hidden="1" customHeight="1" x14ac:dyDescent="0.25">
      <c r="A2236" s="4" t="s">
        <v>803</v>
      </c>
      <c r="B2236" t="s">
        <v>712</v>
      </c>
      <c r="D2236" t="s">
        <v>32</v>
      </c>
      <c r="E2236" t="s">
        <v>534</v>
      </c>
      <c r="F2236" t="s">
        <v>713</v>
      </c>
      <c r="G2236">
        <v>108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110</v>
      </c>
      <c r="N2236" s="2">
        <v>0</v>
      </c>
      <c r="O2236" s="2">
        <v>0.19400352733686066</v>
      </c>
      <c r="P2236">
        <v>15</v>
      </c>
      <c r="Q2236" s="2">
        <v>3.1779661016949151E-2</v>
      </c>
      <c r="R2236">
        <v>567</v>
      </c>
      <c r="S2236">
        <v>472</v>
      </c>
      <c r="T2236">
        <v>460</v>
      </c>
      <c r="U2236">
        <v>0</v>
      </c>
      <c r="V2236">
        <v>2</v>
      </c>
      <c r="W2236">
        <v>6</v>
      </c>
      <c r="X2236">
        <v>2</v>
      </c>
      <c r="Y2236">
        <v>13</v>
      </c>
      <c r="Z2236">
        <v>0</v>
      </c>
      <c r="AA2236">
        <v>0</v>
      </c>
      <c r="AB2236">
        <v>0</v>
      </c>
      <c r="AC2236">
        <v>0</v>
      </c>
      <c r="AD2236">
        <v>555</v>
      </c>
      <c r="AE2236">
        <v>0</v>
      </c>
      <c r="AF2236">
        <v>2</v>
      </c>
      <c r="AG2236">
        <v>6</v>
      </c>
      <c r="AH2236">
        <v>2</v>
      </c>
      <c r="AI2236" s="3">
        <v>0.19459459459459461</v>
      </c>
      <c r="AJ2236" s="3">
        <v>0</v>
      </c>
      <c r="AK2236" s="3">
        <v>0</v>
      </c>
      <c r="AL2236" s="3">
        <v>0</v>
      </c>
      <c r="AM2236" s="3">
        <v>0</v>
      </c>
      <c r="AN2236" s="2">
        <f t="shared" si="74"/>
        <v>0.19400352733686066</v>
      </c>
      <c r="AO2236" s="2">
        <v>1.7699115044247787E-2</v>
      </c>
      <c r="AP2236">
        <f t="shared" si="75"/>
        <v>110</v>
      </c>
    </row>
    <row r="2237" spans="1:42" ht="16.5" hidden="1" customHeight="1" x14ac:dyDescent="0.25">
      <c r="A2237" s="5" t="s">
        <v>795</v>
      </c>
      <c r="B2237" s="1" t="s">
        <v>262</v>
      </c>
      <c r="D2237" t="s">
        <v>32</v>
      </c>
      <c r="E2237" t="s">
        <v>256</v>
      </c>
      <c r="F2237" t="s">
        <v>263</v>
      </c>
      <c r="G2237">
        <v>101</v>
      </c>
      <c r="H2237">
        <v>6</v>
      </c>
      <c r="I2237">
        <v>0</v>
      </c>
      <c r="J2237">
        <v>0</v>
      </c>
      <c r="K2237">
        <v>0</v>
      </c>
      <c r="L2237">
        <v>10</v>
      </c>
      <c r="M2237">
        <v>100</v>
      </c>
      <c r="N2237" s="2">
        <v>1.7035775127768313E-2</v>
      </c>
      <c r="O2237" s="2">
        <v>0.17035775127768313</v>
      </c>
      <c r="P2237">
        <v>101</v>
      </c>
      <c r="Q2237" s="2">
        <v>0.17474048442906576</v>
      </c>
      <c r="R2237">
        <v>587</v>
      </c>
      <c r="S2237">
        <v>578</v>
      </c>
      <c r="T2237">
        <v>528</v>
      </c>
      <c r="U2237">
        <v>34</v>
      </c>
      <c r="V2237">
        <v>12</v>
      </c>
      <c r="W2237">
        <v>3</v>
      </c>
      <c r="X2237">
        <v>1</v>
      </c>
      <c r="Y2237">
        <v>87</v>
      </c>
      <c r="Z2237">
        <v>8</v>
      </c>
      <c r="AA2237">
        <v>0</v>
      </c>
      <c r="AB2237">
        <v>0</v>
      </c>
      <c r="AC2237">
        <v>0</v>
      </c>
      <c r="AD2237">
        <v>542</v>
      </c>
      <c r="AE2237">
        <v>32</v>
      </c>
      <c r="AF2237">
        <v>12</v>
      </c>
      <c r="AG2237">
        <v>3</v>
      </c>
      <c r="AH2237">
        <v>1</v>
      </c>
      <c r="AI2237" s="3">
        <v>0.18634686346863469</v>
      </c>
      <c r="AJ2237" s="3">
        <v>0.1875</v>
      </c>
      <c r="AK2237" s="3">
        <v>0</v>
      </c>
      <c r="AL2237" s="3">
        <v>0</v>
      </c>
      <c r="AM2237" s="3">
        <v>0</v>
      </c>
      <c r="AN2237" s="2">
        <f t="shared" si="74"/>
        <v>0.18739352640545143</v>
      </c>
      <c r="AO2237" s="2">
        <v>8.1355932203389825E-2</v>
      </c>
      <c r="AP2237">
        <f t="shared" si="75"/>
        <v>110</v>
      </c>
    </row>
    <row r="2238" spans="1:42" ht="16.5" hidden="1" customHeight="1" x14ac:dyDescent="0.25">
      <c r="A2238" s="5" t="s">
        <v>802</v>
      </c>
      <c r="B2238" t="s">
        <v>728</v>
      </c>
      <c r="D2238" t="s">
        <v>32</v>
      </c>
      <c r="E2238" t="s">
        <v>144</v>
      </c>
      <c r="F2238" t="s">
        <v>729</v>
      </c>
      <c r="G2238">
        <v>107</v>
      </c>
      <c r="H2238">
        <v>0</v>
      </c>
      <c r="I2238">
        <v>0</v>
      </c>
      <c r="J2238">
        <v>0</v>
      </c>
      <c r="K2238">
        <v>3</v>
      </c>
      <c r="L2238">
        <v>0</v>
      </c>
      <c r="M2238">
        <v>110</v>
      </c>
      <c r="N2238" s="2">
        <v>0</v>
      </c>
      <c r="O2238" s="2">
        <v>0.16541353383458646</v>
      </c>
      <c r="P2238">
        <v>22</v>
      </c>
      <c r="Q2238" s="2">
        <v>3.8128249566724434E-2</v>
      </c>
      <c r="R2238">
        <v>665</v>
      </c>
      <c r="S2238">
        <v>577</v>
      </c>
      <c r="T2238">
        <v>564</v>
      </c>
      <c r="U2238">
        <v>0</v>
      </c>
      <c r="V2238">
        <v>4</v>
      </c>
      <c r="W2238">
        <v>5</v>
      </c>
      <c r="X2238">
        <v>4</v>
      </c>
      <c r="Y2238">
        <v>18</v>
      </c>
      <c r="Z2238">
        <v>0</v>
      </c>
      <c r="AA2238">
        <v>0</v>
      </c>
      <c r="AB2238">
        <v>0</v>
      </c>
      <c r="AC2238">
        <v>0</v>
      </c>
      <c r="AD2238">
        <v>653</v>
      </c>
      <c r="AE2238">
        <v>0</v>
      </c>
      <c r="AF2238">
        <v>4</v>
      </c>
      <c r="AG2238">
        <v>5</v>
      </c>
      <c r="AH2238">
        <v>7</v>
      </c>
      <c r="AI2238" s="3">
        <v>0.16385911179173049</v>
      </c>
      <c r="AJ2238" s="3">
        <v>0</v>
      </c>
      <c r="AK2238" s="3">
        <v>0</v>
      </c>
      <c r="AL2238" s="3">
        <v>0</v>
      </c>
      <c r="AM2238" s="3">
        <v>0.42857142857142855</v>
      </c>
      <c r="AN2238" s="2">
        <f t="shared" si="74"/>
        <v>0.16541353383458646</v>
      </c>
      <c r="AO2238" s="2">
        <v>2.391629297458894E-2</v>
      </c>
      <c r="AP2238">
        <f t="shared" si="75"/>
        <v>110</v>
      </c>
    </row>
    <row r="2239" spans="1:42" ht="16.5" hidden="1" customHeight="1" x14ac:dyDescent="0.25">
      <c r="A2239" s="5" t="s">
        <v>789</v>
      </c>
      <c r="B2239" t="s">
        <v>664</v>
      </c>
      <c r="D2239" t="s">
        <v>32</v>
      </c>
      <c r="E2239" t="s">
        <v>185</v>
      </c>
      <c r="F2239" t="s">
        <v>665</v>
      </c>
      <c r="G2239">
        <v>105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110</v>
      </c>
      <c r="N2239" s="2">
        <v>0</v>
      </c>
      <c r="O2239" s="2">
        <v>0.14705882352941177</v>
      </c>
      <c r="P2239">
        <v>47</v>
      </c>
      <c r="Q2239" s="2">
        <v>6.8613138686131392E-2</v>
      </c>
      <c r="R2239">
        <v>748</v>
      </c>
      <c r="S2239">
        <v>685</v>
      </c>
      <c r="T2239">
        <v>670</v>
      </c>
      <c r="U2239">
        <v>0</v>
      </c>
      <c r="V2239">
        <v>2</v>
      </c>
      <c r="W2239">
        <v>1</v>
      </c>
      <c r="X2239">
        <v>12</v>
      </c>
      <c r="Y2239">
        <v>42</v>
      </c>
      <c r="Z2239">
        <v>0</v>
      </c>
      <c r="AA2239">
        <v>0</v>
      </c>
      <c r="AB2239">
        <v>0</v>
      </c>
      <c r="AC2239">
        <v>0</v>
      </c>
      <c r="AD2239">
        <v>733</v>
      </c>
      <c r="AE2239">
        <v>0</v>
      </c>
      <c r="AF2239">
        <v>2</v>
      </c>
      <c r="AG2239">
        <v>1</v>
      </c>
      <c r="AH2239">
        <v>12</v>
      </c>
      <c r="AI2239" s="3">
        <v>0.1432469304229195</v>
      </c>
      <c r="AJ2239" s="3">
        <v>0</v>
      </c>
      <c r="AK2239" s="3">
        <v>0</v>
      </c>
      <c r="AL2239" s="3">
        <v>0</v>
      </c>
      <c r="AM2239" s="3">
        <v>0</v>
      </c>
      <c r="AN2239" s="2">
        <f t="shared" si="74"/>
        <v>0.14705882352941177</v>
      </c>
      <c r="AO2239" s="2">
        <v>2.0053475935828877E-2</v>
      </c>
      <c r="AP2239">
        <f t="shared" si="75"/>
        <v>110</v>
      </c>
    </row>
    <row r="2240" spans="1:42" ht="16.5" hidden="1" customHeight="1" x14ac:dyDescent="0.25">
      <c r="A2240" s="5" t="s">
        <v>795</v>
      </c>
      <c r="B2240" t="s">
        <v>620</v>
      </c>
      <c r="D2240" t="s">
        <v>32</v>
      </c>
      <c r="E2240" t="s">
        <v>185</v>
      </c>
      <c r="F2240" t="s">
        <v>621</v>
      </c>
      <c r="G2240">
        <v>104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110</v>
      </c>
      <c r="N2240" s="2">
        <v>0</v>
      </c>
      <c r="O2240" s="2">
        <v>0.1437908496732026</v>
      </c>
      <c r="P2240">
        <v>41</v>
      </c>
      <c r="Q2240" s="2">
        <v>5.8908045977011492E-2</v>
      </c>
      <c r="R2240">
        <v>765</v>
      </c>
      <c r="S2240">
        <v>696</v>
      </c>
      <c r="T2240">
        <v>674</v>
      </c>
      <c r="U2240">
        <v>0</v>
      </c>
      <c r="V2240">
        <v>8</v>
      </c>
      <c r="W2240">
        <v>6</v>
      </c>
      <c r="X2240">
        <v>8</v>
      </c>
      <c r="Y2240">
        <v>33</v>
      </c>
      <c r="Z2240">
        <v>0</v>
      </c>
      <c r="AA2240">
        <v>0</v>
      </c>
      <c r="AB2240">
        <v>0</v>
      </c>
      <c r="AC2240">
        <v>0</v>
      </c>
      <c r="AD2240">
        <v>745</v>
      </c>
      <c r="AE2240">
        <v>0</v>
      </c>
      <c r="AF2240">
        <v>8</v>
      </c>
      <c r="AG2240">
        <v>6</v>
      </c>
      <c r="AH2240">
        <v>8</v>
      </c>
      <c r="AI2240" s="3">
        <v>0.1395973154362416</v>
      </c>
      <c r="AJ2240" s="3">
        <v>0</v>
      </c>
      <c r="AK2240" s="3">
        <v>0</v>
      </c>
      <c r="AL2240" s="3">
        <v>0</v>
      </c>
      <c r="AM2240" s="3">
        <v>0</v>
      </c>
      <c r="AN2240" s="2">
        <f t="shared" si="74"/>
        <v>0.1437908496732026</v>
      </c>
      <c r="AO2240" s="2">
        <v>2.8683181225554105E-2</v>
      </c>
      <c r="AP2240">
        <f t="shared" si="75"/>
        <v>110</v>
      </c>
    </row>
    <row r="2241" spans="1:42" ht="16.5" hidden="1" customHeight="1" x14ac:dyDescent="0.25">
      <c r="A2241" s="5" t="s">
        <v>791</v>
      </c>
      <c r="B2241" s="1" t="s">
        <v>327</v>
      </c>
      <c r="D2241" t="s">
        <v>32</v>
      </c>
      <c r="E2241" t="s">
        <v>328</v>
      </c>
      <c r="F2241" t="s">
        <v>329</v>
      </c>
      <c r="G2241">
        <v>105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110</v>
      </c>
      <c r="N2241" s="2">
        <v>0</v>
      </c>
      <c r="O2241" s="2">
        <v>0.1343101343101343</v>
      </c>
      <c r="P2241">
        <v>152</v>
      </c>
      <c r="Q2241" s="2">
        <v>0.17653890824622531</v>
      </c>
      <c r="R2241">
        <v>819</v>
      </c>
      <c r="S2241">
        <v>861</v>
      </c>
      <c r="T2241">
        <v>837</v>
      </c>
      <c r="U2241">
        <v>0</v>
      </c>
      <c r="V2241">
        <v>14</v>
      </c>
      <c r="W2241">
        <v>6</v>
      </c>
      <c r="X2241">
        <v>4</v>
      </c>
      <c r="Y2241">
        <v>148</v>
      </c>
      <c r="Z2241">
        <v>0</v>
      </c>
      <c r="AA2241">
        <v>0</v>
      </c>
      <c r="AB2241">
        <v>0</v>
      </c>
      <c r="AC2241">
        <v>0</v>
      </c>
      <c r="AD2241">
        <v>794</v>
      </c>
      <c r="AE2241">
        <v>0</v>
      </c>
      <c r="AF2241">
        <v>14</v>
      </c>
      <c r="AG2241">
        <v>6</v>
      </c>
      <c r="AH2241">
        <v>4</v>
      </c>
      <c r="AI2241" s="3">
        <v>0.13224181360201512</v>
      </c>
      <c r="AJ2241" s="3">
        <v>0</v>
      </c>
      <c r="AK2241" s="3">
        <v>0</v>
      </c>
      <c r="AL2241" s="3">
        <v>0</v>
      </c>
      <c r="AM2241" s="3">
        <v>0</v>
      </c>
      <c r="AN2241" s="2">
        <f t="shared" si="74"/>
        <v>0.1343101343101343</v>
      </c>
      <c r="AO2241" s="2">
        <v>2.9339853300733496E-2</v>
      </c>
      <c r="AP2241">
        <f t="shared" si="75"/>
        <v>110</v>
      </c>
    </row>
    <row r="2242" spans="1:42" ht="16.5" hidden="1" customHeight="1" x14ac:dyDescent="0.25">
      <c r="A2242" s="4" t="s">
        <v>799</v>
      </c>
      <c r="B2242" s="1" t="s">
        <v>497</v>
      </c>
      <c r="D2242" t="s">
        <v>32</v>
      </c>
      <c r="E2242" t="s">
        <v>498</v>
      </c>
      <c r="F2242" t="s">
        <v>499</v>
      </c>
      <c r="G2242">
        <v>102</v>
      </c>
      <c r="H2242">
        <v>0</v>
      </c>
      <c r="I2242">
        <v>3</v>
      </c>
      <c r="J2242">
        <v>0</v>
      </c>
      <c r="K2242">
        <v>0</v>
      </c>
      <c r="L2242">
        <v>0</v>
      </c>
      <c r="M2242">
        <v>110</v>
      </c>
      <c r="N2242" s="2">
        <v>0</v>
      </c>
      <c r="O2242" s="2">
        <v>0.12687427912341406</v>
      </c>
      <c r="P2242">
        <v>258</v>
      </c>
      <c r="Q2242" s="2">
        <v>0.2541871921182266</v>
      </c>
      <c r="R2242">
        <v>867</v>
      </c>
      <c r="S2242">
        <v>1015</v>
      </c>
      <c r="T2242">
        <v>1001</v>
      </c>
      <c r="U2242">
        <v>4</v>
      </c>
      <c r="V2242">
        <v>3</v>
      </c>
      <c r="W2242">
        <v>1</v>
      </c>
      <c r="X2242">
        <v>6</v>
      </c>
      <c r="Y2242">
        <v>256</v>
      </c>
      <c r="Z2242">
        <v>0</v>
      </c>
      <c r="AA2242">
        <v>0</v>
      </c>
      <c r="AB2242">
        <v>0</v>
      </c>
      <c r="AC2242">
        <v>0</v>
      </c>
      <c r="AD2242">
        <v>847</v>
      </c>
      <c r="AE2242">
        <v>4</v>
      </c>
      <c r="AF2242">
        <v>6</v>
      </c>
      <c r="AG2242">
        <v>1</v>
      </c>
      <c r="AH2242">
        <v>6</v>
      </c>
      <c r="AI2242" s="3">
        <v>0.1204250295159386</v>
      </c>
      <c r="AJ2242" s="3">
        <v>0</v>
      </c>
      <c r="AK2242" s="3">
        <v>0.5</v>
      </c>
      <c r="AL2242" s="3">
        <v>0</v>
      </c>
      <c r="AM2242" s="3">
        <v>0</v>
      </c>
      <c r="AN2242" s="2">
        <f t="shared" si="74"/>
        <v>0.12687427912341406</v>
      </c>
      <c r="AO2242" s="2">
        <v>1.9675925925925927E-2</v>
      </c>
      <c r="AP2242">
        <f t="shared" si="75"/>
        <v>110</v>
      </c>
    </row>
    <row r="2243" spans="1:42" ht="16.5" hidden="1" customHeight="1" x14ac:dyDescent="0.25">
      <c r="A2243" s="4">
        <v>2011</v>
      </c>
      <c r="B2243" t="s">
        <v>624</v>
      </c>
      <c r="D2243" t="s">
        <v>32</v>
      </c>
      <c r="E2243" t="s">
        <v>297</v>
      </c>
      <c r="F2243" t="s">
        <v>625</v>
      </c>
      <c r="G2243">
        <v>101</v>
      </c>
      <c r="H2243">
        <v>0</v>
      </c>
      <c r="I2243">
        <v>0</v>
      </c>
      <c r="J2243">
        <v>0</v>
      </c>
      <c r="K2243">
        <v>4</v>
      </c>
      <c r="L2243">
        <v>15</v>
      </c>
      <c r="M2243">
        <v>95</v>
      </c>
      <c r="N2243" s="2">
        <v>1.4895729890764648E-2</v>
      </c>
      <c r="O2243" s="2">
        <v>9.4339622641509441E-2</v>
      </c>
      <c r="P2243">
        <v>9</v>
      </c>
      <c r="Q2243" s="2">
        <v>9.9337748344370865E-3</v>
      </c>
      <c r="R2243">
        <v>1007</v>
      </c>
      <c r="S2243">
        <v>906</v>
      </c>
      <c r="T2243">
        <v>863</v>
      </c>
      <c r="U2243">
        <v>8</v>
      </c>
      <c r="V2243">
        <v>2</v>
      </c>
      <c r="W2243">
        <v>4</v>
      </c>
      <c r="X2243">
        <v>29</v>
      </c>
      <c r="Y2243">
        <v>4</v>
      </c>
      <c r="Z2243">
        <v>0</v>
      </c>
      <c r="AA2243">
        <v>0</v>
      </c>
      <c r="AB2243">
        <v>0</v>
      </c>
      <c r="AC2243">
        <v>0</v>
      </c>
      <c r="AD2243">
        <v>960</v>
      </c>
      <c r="AE2243">
        <v>8</v>
      </c>
      <c r="AF2243">
        <v>2</v>
      </c>
      <c r="AG2243">
        <v>4</v>
      </c>
      <c r="AH2243">
        <v>33</v>
      </c>
      <c r="AI2243" s="3">
        <v>0.10520833333333333</v>
      </c>
      <c r="AJ2243" s="3">
        <v>0</v>
      </c>
      <c r="AK2243" s="3">
        <v>0</v>
      </c>
      <c r="AL2243" s="3">
        <v>0</v>
      </c>
      <c r="AM2243" s="3">
        <v>0.12121212121212122</v>
      </c>
      <c r="AN2243" s="2">
        <f t="shared" si="74"/>
        <v>0.10923535253227409</v>
      </c>
      <c r="AO2243" s="2">
        <v>4.667328699106256E-2</v>
      </c>
      <c r="AP2243">
        <f t="shared" si="75"/>
        <v>110</v>
      </c>
    </row>
    <row r="2244" spans="1:42" ht="16.5" hidden="1" customHeight="1" x14ac:dyDescent="0.25">
      <c r="A2244" s="4" t="s">
        <v>799</v>
      </c>
      <c r="B2244" s="1" t="s">
        <v>119</v>
      </c>
      <c r="D2244" t="s">
        <v>32</v>
      </c>
      <c r="E2244" t="s">
        <v>117</v>
      </c>
      <c r="F2244" t="s">
        <v>120</v>
      </c>
      <c r="G2244">
        <v>59</v>
      </c>
      <c r="H2244">
        <v>44</v>
      </c>
      <c r="I2244">
        <v>0</v>
      </c>
      <c r="J2244">
        <v>0</v>
      </c>
      <c r="K2244">
        <v>0</v>
      </c>
      <c r="L2244">
        <v>28</v>
      </c>
      <c r="M2244">
        <v>82</v>
      </c>
      <c r="N2244" s="2">
        <v>2.5089605734767026E-2</v>
      </c>
      <c r="O2244" s="2">
        <v>7.3476702508960573E-2</v>
      </c>
      <c r="P2244">
        <v>185</v>
      </c>
      <c r="Q2244" s="2">
        <v>0.15533165407220823</v>
      </c>
      <c r="R2244">
        <v>1116</v>
      </c>
      <c r="S2244">
        <v>1191</v>
      </c>
      <c r="T2244">
        <v>82</v>
      </c>
      <c r="U2244">
        <v>1083</v>
      </c>
      <c r="V2244">
        <v>3</v>
      </c>
      <c r="W2244">
        <v>1</v>
      </c>
      <c r="X2244">
        <v>22</v>
      </c>
      <c r="Y2244">
        <v>5</v>
      </c>
      <c r="Z2244">
        <v>172</v>
      </c>
      <c r="AA2244">
        <v>0</v>
      </c>
      <c r="AB2244">
        <v>0</v>
      </c>
      <c r="AC2244">
        <v>0</v>
      </c>
      <c r="AD2244">
        <v>136</v>
      </c>
      <c r="AE2244">
        <v>955</v>
      </c>
      <c r="AF2244">
        <v>3</v>
      </c>
      <c r="AG2244">
        <v>1</v>
      </c>
      <c r="AH2244">
        <v>22</v>
      </c>
      <c r="AI2244" s="3">
        <v>0.43382352941176472</v>
      </c>
      <c r="AJ2244" s="3">
        <v>4.607329842931937E-2</v>
      </c>
      <c r="AK2244" s="3">
        <v>0</v>
      </c>
      <c r="AL2244" s="3">
        <v>0</v>
      </c>
      <c r="AM2244" s="3">
        <v>0</v>
      </c>
      <c r="AN2244" s="2">
        <f t="shared" si="74"/>
        <v>9.8566308243727599E-2</v>
      </c>
      <c r="AO2244" s="2">
        <v>0.87824529991047451</v>
      </c>
      <c r="AP2244">
        <f t="shared" si="75"/>
        <v>110</v>
      </c>
    </row>
    <row r="2245" spans="1:42" ht="16.5" hidden="1" customHeight="1" x14ac:dyDescent="0.25">
      <c r="A2245" s="5" t="s">
        <v>793</v>
      </c>
      <c r="B2245" s="1" t="s">
        <v>107</v>
      </c>
      <c r="C2245" t="s">
        <v>36</v>
      </c>
      <c r="D2245" t="s">
        <v>43</v>
      </c>
      <c r="E2245" t="s">
        <v>108</v>
      </c>
      <c r="F2245" t="s">
        <v>109</v>
      </c>
      <c r="G2245">
        <v>104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110</v>
      </c>
      <c r="N2245" s="2">
        <v>0</v>
      </c>
      <c r="O2245" s="2">
        <v>9.3776641091219096E-2</v>
      </c>
      <c r="P2245">
        <v>11</v>
      </c>
      <c r="Q2245" s="2">
        <v>1.0242085661080074E-2</v>
      </c>
      <c r="R2245">
        <v>1173</v>
      </c>
      <c r="S2245">
        <v>1074</v>
      </c>
      <c r="T2245">
        <v>977</v>
      </c>
      <c r="U2245">
        <v>0</v>
      </c>
      <c r="V2245">
        <v>15</v>
      </c>
      <c r="W2245">
        <v>33</v>
      </c>
      <c r="X2245">
        <v>49</v>
      </c>
      <c r="Y2245">
        <v>6</v>
      </c>
      <c r="Z2245">
        <v>0</v>
      </c>
      <c r="AA2245">
        <v>0</v>
      </c>
      <c r="AB2245">
        <v>0</v>
      </c>
      <c r="AC2245">
        <v>0</v>
      </c>
      <c r="AD2245">
        <v>1075</v>
      </c>
      <c r="AE2245">
        <v>0</v>
      </c>
      <c r="AF2245">
        <v>15</v>
      </c>
      <c r="AG2245">
        <v>33</v>
      </c>
      <c r="AH2245">
        <v>49</v>
      </c>
      <c r="AI2245" s="3">
        <v>9.6744186046511624E-2</v>
      </c>
      <c r="AJ2245" s="3">
        <v>0</v>
      </c>
      <c r="AK2245" s="3">
        <v>0</v>
      </c>
      <c r="AL2245" s="3">
        <v>0</v>
      </c>
      <c r="AM2245" s="3">
        <v>0</v>
      </c>
      <c r="AN2245" s="2">
        <f t="shared" si="74"/>
        <v>9.3776641091219096E-2</v>
      </c>
      <c r="AO2245" s="2">
        <v>8.2764505119453921E-2</v>
      </c>
      <c r="AP2245">
        <f t="shared" si="75"/>
        <v>110</v>
      </c>
    </row>
    <row r="2246" spans="1:42" ht="16.5" hidden="1" customHeight="1" x14ac:dyDescent="0.25">
      <c r="A2246" s="4" t="s">
        <v>797</v>
      </c>
      <c r="B2246" t="s">
        <v>669</v>
      </c>
      <c r="D2246" t="s">
        <v>32</v>
      </c>
      <c r="E2246" t="s">
        <v>670</v>
      </c>
      <c r="F2246" t="s">
        <v>671</v>
      </c>
      <c r="G2246">
        <v>91</v>
      </c>
      <c r="H2246">
        <v>0</v>
      </c>
      <c r="I2246">
        <v>0</v>
      </c>
      <c r="J2246">
        <v>0</v>
      </c>
      <c r="K2246">
        <v>6</v>
      </c>
      <c r="L2246">
        <v>52</v>
      </c>
      <c r="M2246">
        <v>58</v>
      </c>
      <c r="N2246" s="2">
        <v>4.133545310015898E-2</v>
      </c>
      <c r="O2246" s="2">
        <v>4.6104928457869634E-2</v>
      </c>
      <c r="P2246">
        <v>78</v>
      </c>
      <c r="Q2246" s="2">
        <v>6.3621533442088096E-2</v>
      </c>
      <c r="R2246">
        <v>1258</v>
      </c>
      <c r="S2246">
        <v>1226</v>
      </c>
      <c r="T2246">
        <v>922</v>
      </c>
      <c r="U2246">
        <v>2</v>
      </c>
      <c r="V2246">
        <v>14</v>
      </c>
      <c r="W2246">
        <v>21</v>
      </c>
      <c r="X2246">
        <v>267</v>
      </c>
      <c r="Y2246">
        <v>69</v>
      </c>
      <c r="Z2246">
        <v>0</v>
      </c>
      <c r="AA2246">
        <v>0</v>
      </c>
      <c r="AB2246">
        <v>0</v>
      </c>
      <c r="AC2246">
        <v>3</v>
      </c>
      <c r="AD2246">
        <v>944</v>
      </c>
      <c r="AE2246">
        <v>2</v>
      </c>
      <c r="AF2246">
        <v>14</v>
      </c>
      <c r="AG2246">
        <v>21</v>
      </c>
      <c r="AH2246">
        <v>270</v>
      </c>
      <c r="AI2246" s="3">
        <v>9.639830508474577E-2</v>
      </c>
      <c r="AJ2246" s="3">
        <v>0</v>
      </c>
      <c r="AK2246" s="3">
        <v>0</v>
      </c>
      <c r="AL2246" s="3">
        <v>0</v>
      </c>
      <c r="AM2246" s="3">
        <v>2.2222222222222223E-2</v>
      </c>
      <c r="AN2246" s="2">
        <f t="shared" si="74"/>
        <v>8.7440381558028607E-2</v>
      </c>
      <c r="AO2246" s="2">
        <v>0.24540367705835331</v>
      </c>
      <c r="AP2246">
        <f t="shared" si="75"/>
        <v>110</v>
      </c>
    </row>
    <row r="2247" spans="1:42" ht="16.5" hidden="1" customHeight="1" x14ac:dyDescent="0.25">
      <c r="A2247" s="5" t="s">
        <v>789</v>
      </c>
      <c r="B2247" s="1" t="s">
        <v>153</v>
      </c>
      <c r="D2247" t="s">
        <v>32</v>
      </c>
      <c r="E2247" t="s">
        <v>149</v>
      </c>
      <c r="F2247" t="s">
        <v>154</v>
      </c>
      <c r="G2247">
        <v>107</v>
      </c>
      <c r="H2247">
        <v>0</v>
      </c>
      <c r="I2247">
        <v>0</v>
      </c>
      <c r="J2247">
        <v>0</v>
      </c>
      <c r="K2247">
        <v>0</v>
      </c>
      <c r="L2247">
        <v>58</v>
      </c>
      <c r="M2247">
        <v>52</v>
      </c>
      <c r="N2247" s="2">
        <v>4.588607594936709E-2</v>
      </c>
      <c r="O2247" s="2">
        <v>4.1139240506329111E-2</v>
      </c>
      <c r="P2247">
        <v>230</v>
      </c>
      <c r="Q2247" s="2">
        <v>0.16618497109826588</v>
      </c>
      <c r="R2247">
        <v>1264</v>
      </c>
      <c r="S2247">
        <v>1384</v>
      </c>
      <c r="T2247">
        <v>1368</v>
      </c>
      <c r="U2247">
        <v>6</v>
      </c>
      <c r="V2247">
        <v>2</v>
      </c>
      <c r="W2247">
        <v>2</v>
      </c>
      <c r="X2247">
        <v>6</v>
      </c>
      <c r="Y2247">
        <v>229</v>
      </c>
      <c r="Z2247">
        <v>0</v>
      </c>
      <c r="AA2247">
        <v>0</v>
      </c>
      <c r="AB2247">
        <v>0</v>
      </c>
      <c r="AC2247">
        <v>0</v>
      </c>
      <c r="AD2247">
        <v>1246</v>
      </c>
      <c r="AE2247">
        <v>6</v>
      </c>
      <c r="AF2247">
        <v>2</v>
      </c>
      <c r="AG2247">
        <v>2</v>
      </c>
      <c r="AH2247">
        <v>6</v>
      </c>
      <c r="AI2247" s="3">
        <v>8.5874799357945425E-2</v>
      </c>
      <c r="AJ2247" s="3">
        <v>0</v>
      </c>
      <c r="AK2247" s="3">
        <v>0</v>
      </c>
      <c r="AL2247" s="3">
        <v>0</v>
      </c>
      <c r="AM2247" s="3">
        <v>0</v>
      </c>
      <c r="AN2247" s="2">
        <f t="shared" si="74"/>
        <v>8.7025316455696194E-2</v>
      </c>
      <c r="AO2247" s="2">
        <v>1.2678288431061807E-2</v>
      </c>
      <c r="AP2247">
        <f t="shared" si="75"/>
        <v>110</v>
      </c>
    </row>
    <row r="2248" spans="1:42" ht="16.5" hidden="1" customHeight="1" x14ac:dyDescent="0.25">
      <c r="A2248" s="5" t="s">
        <v>789</v>
      </c>
      <c r="B2248" t="s">
        <v>631</v>
      </c>
      <c r="D2248" t="s">
        <v>32</v>
      </c>
      <c r="E2248" t="s">
        <v>463</v>
      </c>
      <c r="F2248" t="s">
        <v>632</v>
      </c>
      <c r="G2248">
        <v>96</v>
      </c>
      <c r="H2248">
        <v>3</v>
      </c>
      <c r="I2248">
        <v>4</v>
      </c>
      <c r="J2248">
        <v>5</v>
      </c>
      <c r="K2248">
        <v>0</v>
      </c>
      <c r="L2248">
        <v>0</v>
      </c>
      <c r="M2248">
        <v>110</v>
      </c>
      <c r="N2248" s="2">
        <v>0</v>
      </c>
      <c r="O2248" s="2">
        <v>8.3333333333333329E-2</v>
      </c>
      <c r="P2248">
        <v>170</v>
      </c>
      <c r="Q2248" s="2">
        <v>0.12318840579710146</v>
      </c>
      <c r="R2248">
        <v>1320</v>
      </c>
      <c r="S2248">
        <v>1380</v>
      </c>
      <c r="T2248">
        <v>1311</v>
      </c>
      <c r="U2248">
        <v>27</v>
      </c>
      <c r="V2248">
        <v>10</v>
      </c>
      <c r="W2248">
        <v>26</v>
      </c>
      <c r="X2248">
        <v>6</v>
      </c>
      <c r="Y2248">
        <v>160</v>
      </c>
      <c r="Z2248">
        <v>0</v>
      </c>
      <c r="AA2248">
        <v>0</v>
      </c>
      <c r="AB2248">
        <v>0</v>
      </c>
      <c r="AC2248">
        <v>0</v>
      </c>
      <c r="AD2248">
        <v>1247</v>
      </c>
      <c r="AE2248">
        <v>30</v>
      </c>
      <c r="AF2248">
        <v>14</v>
      </c>
      <c r="AG2248">
        <v>31</v>
      </c>
      <c r="AH2248">
        <v>6</v>
      </c>
      <c r="AI2248" s="3">
        <v>7.6984763432237369E-2</v>
      </c>
      <c r="AJ2248" s="3">
        <v>0.1</v>
      </c>
      <c r="AK2248" s="3">
        <v>0.2857142857142857</v>
      </c>
      <c r="AL2248" s="3">
        <v>0.16129032258064516</v>
      </c>
      <c r="AM2248" s="3">
        <v>0</v>
      </c>
      <c r="AN2248" s="2">
        <f t="shared" si="74"/>
        <v>8.3333333333333329E-2</v>
      </c>
      <c r="AO2248" s="2">
        <v>6.099397590361446E-2</v>
      </c>
      <c r="AP2248">
        <f t="shared" si="75"/>
        <v>110</v>
      </c>
    </row>
    <row r="2249" spans="1:42" ht="16.5" hidden="1" customHeight="1" x14ac:dyDescent="0.25">
      <c r="A2249" s="4" t="s">
        <v>803</v>
      </c>
      <c r="B2249" s="1" t="s">
        <v>62</v>
      </c>
      <c r="D2249" t="s">
        <v>32</v>
      </c>
      <c r="E2249" t="s">
        <v>60</v>
      </c>
      <c r="F2249" t="s">
        <v>63</v>
      </c>
      <c r="G2249">
        <v>102</v>
      </c>
      <c r="H2249">
        <v>3</v>
      </c>
      <c r="I2249">
        <v>0</v>
      </c>
      <c r="J2249">
        <v>0</v>
      </c>
      <c r="K2249">
        <v>0</v>
      </c>
      <c r="L2249">
        <v>0</v>
      </c>
      <c r="M2249">
        <v>110</v>
      </c>
      <c r="N2249" s="2">
        <v>0</v>
      </c>
      <c r="O2249" s="2">
        <v>8.2956259426847659E-2</v>
      </c>
      <c r="P2249">
        <v>41</v>
      </c>
      <c r="Q2249" s="2">
        <v>3.261734287987271E-2</v>
      </c>
      <c r="R2249">
        <v>1326</v>
      </c>
      <c r="S2249">
        <v>1257</v>
      </c>
      <c r="T2249">
        <v>1158</v>
      </c>
      <c r="U2249">
        <v>82</v>
      </c>
      <c r="V2249">
        <v>9</v>
      </c>
      <c r="W2249">
        <v>3</v>
      </c>
      <c r="X2249">
        <v>6</v>
      </c>
      <c r="Y2249">
        <v>39</v>
      </c>
      <c r="Z2249">
        <v>0</v>
      </c>
      <c r="AA2249">
        <v>0</v>
      </c>
      <c r="AB2249">
        <v>0</v>
      </c>
      <c r="AC2249">
        <v>0</v>
      </c>
      <c r="AD2249">
        <v>1221</v>
      </c>
      <c r="AE2249">
        <v>85</v>
      </c>
      <c r="AF2249">
        <v>9</v>
      </c>
      <c r="AG2249">
        <v>3</v>
      </c>
      <c r="AH2249">
        <v>6</v>
      </c>
      <c r="AI2249" s="3">
        <v>8.3538083538083535E-2</v>
      </c>
      <c r="AJ2249" s="3">
        <v>3.5294117647058823E-2</v>
      </c>
      <c r="AK2249" s="3">
        <v>0</v>
      </c>
      <c r="AL2249" s="3">
        <v>0</v>
      </c>
      <c r="AM2249" s="3">
        <v>0</v>
      </c>
      <c r="AN2249" s="2">
        <f t="shared" si="74"/>
        <v>8.2956259426847659E-2</v>
      </c>
      <c r="AO2249" s="2">
        <v>7.7794561933534748E-2</v>
      </c>
      <c r="AP2249">
        <f t="shared" si="75"/>
        <v>110</v>
      </c>
    </row>
    <row r="2250" spans="1:42" ht="16.5" hidden="1" customHeight="1" x14ac:dyDescent="0.25">
      <c r="A2250" s="5" t="s">
        <v>793</v>
      </c>
      <c r="B2250" s="1" t="s">
        <v>73</v>
      </c>
      <c r="D2250" t="s">
        <v>32</v>
      </c>
      <c r="E2250" t="s">
        <v>67</v>
      </c>
      <c r="F2250" t="s">
        <v>74</v>
      </c>
      <c r="G2250">
        <v>0</v>
      </c>
      <c r="H2250">
        <v>105</v>
      </c>
      <c r="I2250">
        <v>0</v>
      </c>
      <c r="J2250">
        <v>0</v>
      </c>
      <c r="K2250">
        <v>0</v>
      </c>
      <c r="L2250">
        <v>21</v>
      </c>
      <c r="M2250">
        <v>89</v>
      </c>
      <c r="N2250" s="2">
        <v>1.383399209486166E-2</v>
      </c>
      <c r="O2250" s="2">
        <v>5.8629776021080368E-2</v>
      </c>
      <c r="P2250">
        <v>2</v>
      </c>
      <c r="Q2250" s="2">
        <v>1.4184397163120568E-3</v>
      </c>
      <c r="R2250">
        <v>1518</v>
      </c>
      <c r="S2250">
        <v>1410</v>
      </c>
      <c r="T2250">
        <v>0</v>
      </c>
      <c r="U2250">
        <v>1410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1515</v>
      </c>
      <c r="AF2250">
        <v>0</v>
      </c>
      <c r="AG2250">
        <v>0</v>
      </c>
      <c r="AH2250">
        <v>0</v>
      </c>
      <c r="AI2250" s="3">
        <v>0</v>
      </c>
      <c r="AJ2250" s="3">
        <v>6.9306930693069313E-2</v>
      </c>
      <c r="AK2250" s="3">
        <v>0</v>
      </c>
      <c r="AL2250" s="3">
        <v>0</v>
      </c>
      <c r="AM2250" s="3">
        <v>0</v>
      </c>
      <c r="AN2250" s="2">
        <f t="shared" si="74"/>
        <v>7.2463768115942032E-2</v>
      </c>
      <c r="AO2250" s="2">
        <v>1</v>
      </c>
      <c r="AP2250">
        <f t="shared" si="75"/>
        <v>110</v>
      </c>
    </row>
    <row r="2251" spans="1:42" ht="16.5" hidden="1" customHeight="1" x14ac:dyDescent="0.25">
      <c r="A2251" s="5" t="s">
        <v>793</v>
      </c>
      <c r="B2251" s="1" t="s">
        <v>272</v>
      </c>
      <c r="D2251" t="s">
        <v>32</v>
      </c>
      <c r="E2251" t="s">
        <v>273</v>
      </c>
      <c r="F2251" t="s">
        <v>274</v>
      </c>
      <c r="G2251">
        <v>98</v>
      </c>
      <c r="H2251">
        <v>0</v>
      </c>
      <c r="I2251">
        <v>0</v>
      </c>
      <c r="J2251">
        <v>0</v>
      </c>
      <c r="K2251">
        <v>6</v>
      </c>
      <c r="L2251">
        <v>0</v>
      </c>
      <c r="M2251">
        <v>110</v>
      </c>
      <c r="N2251" s="2">
        <v>0</v>
      </c>
      <c r="O2251" s="2">
        <v>7.2368421052631582E-2</v>
      </c>
      <c r="P2251">
        <v>178</v>
      </c>
      <c r="Q2251" s="2">
        <v>0.11209068010075567</v>
      </c>
      <c r="R2251">
        <v>1520</v>
      </c>
      <c r="S2251">
        <v>1588</v>
      </c>
      <c r="T2251">
        <v>1529</v>
      </c>
      <c r="U2251">
        <v>5</v>
      </c>
      <c r="V2251">
        <v>11</v>
      </c>
      <c r="W2251">
        <v>3</v>
      </c>
      <c r="X2251">
        <v>40</v>
      </c>
      <c r="Y2251">
        <v>167</v>
      </c>
      <c r="Z2251">
        <v>0</v>
      </c>
      <c r="AA2251">
        <v>3</v>
      </c>
      <c r="AB2251">
        <v>0</v>
      </c>
      <c r="AC2251">
        <v>6</v>
      </c>
      <c r="AD2251">
        <v>1460</v>
      </c>
      <c r="AE2251">
        <v>5</v>
      </c>
      <c r="AF2251">
        <v>8</v>
      </c>
      <c r="AG2251">
        <v>3</v>
      </c>
      <c r="AH2251">
        <v>40</v>
      </c>
      <c r="AI2251" s="3">
        <v>6.7123287671232879E-2</v>
      </c>
      <c r="AJ2251" s="3">
        <v>0</v>
      </c>
      <c r="AK2251" s="3">
        <v>0</v>
      </c>
      <c r="AL2251" s="3">
        <v>0</v>
      </c>
      <c r="AM2251" s="3">
        <v>0.15</v>
      </c>
      <c r="AN2251" s="2">
        <f t="shared" si="74"/>
        <v>7.2368421052631582E-2</v>
      </c>
      <c r="AO2251" s="2">
        <v>3.6939313984168866E-2</v>
      </c>
      <c r="AP2251">
        <f t="shared" si="75"/>
        <v>110</v>
      </c>
    </row>
    <row r="2252" spans="1:42" ht="16.5" hidden="1" customHeight="1" x14ac:dyDescent="0.25">
      <c r="A2252" s="5" t="s">
        <v>790</v>
      </c>
      <c r="B2252" s="1" t="s">
        <v>488</v>
      </c>
      <c r="C2252" t="s">
        <v>36</v>
      </c>
      <c r="D2252" t="s">
        <v>43</v>
      </c>
      <c r="E2252" t="s">
        <v>480</v>
      </c>
      <c r="F2252" t="s">
        <v>489</v>
      </c>
      <c r="G2252">
        <v>89</v>
      </c>
      <c r="H2252">
        <v>0</v>
      </c>
      <c r="I2252">
        <v>0</v>
      </c>
      <c r="J2252">
        <v>0</v>
      </c>
      <c r="K2252">
        <v>8</v>
      </c>
      <c r="L2252">
        <v>7</v>
      </c>
      <c r="M2252">
        <v>103</v>
      </c>
      <c r="N2252" s="2">
        <v>2.4112986565621771E-3</v>
      </c>
      <c r="O2252" s="2">
        <v>3.5480537375129177E-2</v>
      </c>
      <c r="P2252">
        <v>309</v>
      </c>
      <c r="Q2252" s="2">
        <v>9.9613152804642169E-2</v>
      </c>
      <c r="R2252">
        <v>2903</v>
      </c>
      <c r="S2252">
        <v>3102</v>
      </c>
      <c r="T2252">
        <v>3009</v>
      </c>
      <c r="U2252">
        <v>7</v>
      </c>
      <c r="V2252">
        <v>16</v>
      </c>
      <c r="W2252">
        <v>35</v>
      </c>
      <c r="X2252">
        <v>35</v>
      </c>
      <c r="Y2252">
        <v>298</v>
      </c>
      <c r="Z2252">
        <v>0</v>
      </c>
      <c r="AA2252">
        <v>0</v>
      </c>
      <c r="AB2252">
        <v>0</v>
      </c>
      <c r="AC2252">
        <v>0</v>
      </c>
      <c r="AD2252">
        <v>2800</v>
      </c>
      <c r="AE2252">
        <v>7</v>
      </c>
      <c r="AF2252">
        <v>16</v>
      </c>
      <c r="AG2252">
        <v>35</v>
      </c>
      <c r="AH2252">
        <v>43</v>
      </c>
      <c r="AI2252" s="3">
        <v>3.1785714285714285E-2</v>
      </c>
      <c r="AJ2252" s="3">
        <v>0</v>
      </c>
      <c r="AK2252" s="3">
        <v>0</v>
      </c>
      <c r="AL2252" s="3">
        <v>0</v>
      </c>
      <c r="AM2252" s="3">
        <v>0.18604651162790697</v>
      </c>
      <c r="AN2252" s="2">
        <f t="shared" si="74"/>
        <v>3.7891836031691356E-2</v>
      </c>
      <c r="AO2252" s="2">
        <v>3.4815580834195108E-2</v>
      </c>
      <c r="AP2252">
        <f t="shared" si="75"/>
        <v>110</v>
      </c>
    </row>
    <row r="2253" spans="1:42" ht="16.5" hidden="1" customHeight="1" x14ac:dyDescent="0.25">
      <c r="A2253" s="4" t="s">
        <v>797</v>
      </c>
      <c r="B2253" s="1" t="s">
        <v>392</v>
      </c>
      <c r="D2253" t="s">
        <v>32</v>
      </c>
      <c r="E2253" t="s">
        <v>388</v>
      </c>
      <c r="F2253" t="s">
        <v>393</v>
      </c>
      <c r="G2253">
        <v>95</v>
      </c>
      <c r="H2253">
        <v>0</v>
      </c>
      <c r="I2253">
        <v>6</v>
      </c>
      <c r="J2253">
        <v>0</v>
      </c>
      <c r="K2253">
        <v>0</v>
      </c>
      <c r="L2253">
        <v>0</v>
      </c>
      <c r="M2253">
        <v>109</v>
      </c>
      <c r="N2253" s="2">
        <v>0</v>
      </c>
      <c r="O2253" s="2">
        <v>0.24660633484162897</v>
      </c>
      <c r="P2253">
        <v>43</v>
      </c>
      <c r="Q2253" s="2">
        <v>0.11436170212765957</v>
      </c>
      <c r="R2253">
        <v>442</v>
      </c>
      <c r="S2253">
        <v>376</v>
      </c>
      <c r="T2253">
        <v>372</v>
      </c>
      <c r="U2253">
        <v>0</v>
      </c>
      <c r="V2253">
        <v>2</v>
      </c>
      <c r="W2253">
        <v>2</v>
      </c>
      <c r="X2253">
        <v>0</v>
      </c>
      <c r="Y2253">
        <v>43</v>
      </c>
      <c r="Z2253">
        <v>0</v>
      </c>
      <c r="AA2253">
        <v>0</v>
      </c>
      <c r="AB2253">
        <v>0</v>
      </c>
      <c r="AC2253">
        <v>0</v>
      </c>
      <c r="AD2253">
        <v>424</v>
      </c>
      <c r="AE2253">
        <v>0</v>
      </c>
      <c r="AF2253">
        <v>8</v>
      </c>
      <c r="AG2253">
        <v>2</v>
      </c>
      <c r="AH2253">
        <v>0</v>
      </c>
      <c r="AI2253" s="3">
        <v>0.22405660377358491</v>
      </c>
      <c r="AJ2253" s="3">
        <v>0</v>
      </c>
      <c r="AK2253" s="3">
        <v>0.75</v>
      </c>
      <c r="AL2253" s="3">
        <v>0</v>
      </c>
      <c r="AM2253" s="3">
        <v>0</v>
      </c>
      <c r="AN2253" s="2">
        <f t="shared" si="74"/>
        <v>0.24660633484162897</v>
      </c>
      <c r="AO2253" s="2">
        <v>2.3041474654377881E-2</v>
      </c>
      <c r="AP2253">
        <f t="shared" si="75"/>
        <v>109</v>
      </c>
    </row>
    <row r="2254" spans="1:42" ht="16.5" hidden="1" customHeight="1" x14ac:dyDescent="0.25">
      <c r="A2254" s="5" t="s">
        <v>802</v>
      </c>
      <c r="B2254" t="s">
        <v>712</v>
      </c>
      <c r="D2254" t="s">
        <v>32</v>
      </c>
      <c r="E2254" t="s">
        <v>534</v>
      </c>
      <c r="F2254" t="s">
        <v>713</v>
      </c>
      <c r="G2254">
        <v>105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109</v>
      </c>
      <c r="N2254" s="2">
        <v>0</v>
      </c>
      <c r="O2254" s="2">
        <v>0.20722433460076045</v>
      </c>
      <c r="P2254">
        <v>29</v>
      </c>
      <c r="Q2254" s="2">
        <v>6.5022421524663671E-2</v>
      </c>
      <c r="R2254">
        <v>526</v>
      </c>
      <c r="S2254">
        <v>446</v>
      </c>
      <c r="T2254">
        <v>432</v>
      </c>
      <c r="U2254">
        <v>2</v>
      </c>
      <c r="V2254">
        <v>6</v>
      </c>
      <c r="W2254">
        <v>4</v>
      </c>
      <c r="X2254">
        <v>2</v>
      </c>
      <c r="Y2254">
        <v>28</v>
      </c>
      <c r="Z2254">
        <v>0</v>
      </c>
      <c r="AA2254">
        <v>0</v>
      </c>
      <c r="AB2254">
        <v>0</v>
      </c>
      <c r="AC2254">
        <v>0</v>
      </c>
      <c r="AD2254">
        <v>509</v>
      </c>
      <c r="AE2254">
        <v>2</v>
      </c>
      <c r="AF2254">
        <v>6</v>
      </c>
      <c r="AG2254">
        <v>4</v>
      </c>
      <c r="AH2254">
        <v>2</v>
      </c>
      <c r="AI2254" s="3">
        <v>0.206286836935167</v>
      </c>
      <c r="AJ2254" s="3">
        <v>0</v>
      </c>
      <c r="AK2254" s="3">
        <v>0</v>
      </c>
      <c r="AL2254" s="3">
        <v>0</v>
      </c>
      <c r="AM2254" s="3">
        <v>0</v>
      </c>
      <c r="AN2254" s="2">
        <f t="shared" si="74"/>
        <v>0.20722433460076045</v>
      </c>
      <c r="AO2254" s="2">
        <v>2.676864244741874E-2</v>
      </c>
      <c r="AP2254">
        <f t="shared" si="75"/>
        <v>109</v>
      </c>
    </row>
    <row r="2255" spans="1:42" ht="16.5" hidden="1" customHeight="1" x14ac:dyDescent="0.25">
      <c r="A2255" s="4" t="s">
        <v>797</v>
      </c>
      <c r="B2255" s="1" t="s">
        <v>497</v>
      </c>
      <c r="D2255" t="s">
        <v>32</v>
      </c>
      <c r="E2255" t="s">
        <v>498</v>
      </c>
      <c r="F2255" t="s">
        <v>499</v>
      </c>
      <c r="G2255">
        <v>104</v>
      </c>
      <c r="H2255">
        <v>0</v>
      </c>
      <c r="I2255">
        <v>3</v>
      </c>
      <c r="J2255">
        <v>0</v>
      </c>
      <c r="K2255">
        <v>0</v>
      </c>
      <c r="L2255">
        <v>0</v>
      </c>
      <c r="M2255">
        <v>109</v>
      </c>
      <c r="N2255" s="2">
        <v>0</v>
      </c>
      <c r="O2255" s="2">
        <v>0.12778429073856976</v>
      </c>
      <c r="P2255">
        <v>259</v>
      </c>
      <c r="Q2255" s="2">
        <v>0.25822532402791626</v>
      </c>
      <c r="R2255">
        <v>853</v>
      </c>
      <c r="S2255">
        <v>1003</v>
      </c>
      <c r="T2255">
        <v>984</v>
      </c>
      <c r="U2255">
        <v>12</v>
      </c>
      <c r="V2255">
        <v>0</v>
      </c>
      <c r="W2255">
        <v>2</v>
      </c>
      <c r="X2255">
        <v>5</v>
      </c>
      <c r="Y2255">
        <v>253</v>
      </c>
      <c r="Z2255">
        <v>0</v>
      </c>
      <c r="AA2255">
        <v>0</v>
      </c>
      <c r="AB2255">
        <v>0</v>
      </c>
      <c r="AC2255">
        <v>0</v>
      </c>
      <c r="AD2255">
        <v>835</v>
      </c>
      <c r="AE2255">
        <v>12</v>
      </c>
      <c r="AF2255">
        <v>3</v>
      </c>
      <c r="AG2255">
        <v>2</v>
      </c>
      <c r="AH2255">
        <v>5</v>
      </c>
      <c r="AI2255" s="3">
        <v>0.12455089820359282</v>
      </c>
      <c r="AJ2255" s="3">
        <v>0</v>
      </c>
      <c r="AK2255" s="3">
        <v>1</v>
      </c>
      <c r="AL2255" s="3">
        <v>0</v>
      </c>
      <c r="AM2255" s="3">
        <v>0</v>
      </c>
      <c r="AN2255" s="2">
        <f t="shared" si="74"/>
        <v>0.12778429073856976</v>
      </c>
      <c r="AO2255" s="2">
        <v>2.5670945157526253E-2</v>
      </c>
      <c r="AP2255">
        <f t="shared" si="75"/>
        <v>109</v>
      </c>
    </row>
    <row r="2256" spans="1:42" ht="16.5" hidden="1" customHeight="1" x14ac:dyDescent="0.25">
      <c r="A2256" s="4" t="s">
        <v>798</v>
      </c>
      <c r="B2256" s="1" t="s">
        <v>497</v>
      </c>
      <c r="D2256" t="s">
        <v>32</v>
      </c>
      <c r="E2256" t="s">
        <v>498</v>
      </c>
      <c r="F2256" t="s">
        <v>499</v>
      </c>
      <c r="G2256">
        <v>101</v>
      </c>
      <c r="H2256">
        <v>0</v>
      </c>
      <c r="I2256">
        <v>3</v>
      </c>
      <c r="J2256">
        <v>0</v>
      </c>
      <c r="K2256">
        <v>0</v>
      </c>
      <c r="L2256">
        <v>0</v>
      </c>
      <c r="M2256">
        <v>109</v>
      </c>
      <c r="N2256" s="2">
        <v>0</v>
      </c>
      <c r="O2256" s="2">
        <v>0.12674418604651164</v>
      </c>
      <c r="P2256">
        <v>264</v>
      </c>
      <c r="Q2256" s="2">
        <v>0.26009852216748769</v>
      </c>
      <c r="R2256">
        <v>860</v>
      </c>
      <c r="S2256">
        <v>1015</v>
      </c>
      <c r="T2256">
        <v>1001</v>
      </c>
      <c r="U2256">
        <v>4</v>
      </c>
      <c r="V2256">
        <v>4</v>
      </c>
      <c r="W2256">
        <v>1</v>
      </c>
      <c r="X2256">
        <v>5</v>
      </c>
      <c r="Y2256">
        <v>264</v>
      </c>
      <c r="Z2256">
        <v>0</v>
      </c>
      <c r="AA2256">
        <v>0</v>
      </c>
      <c r="AB2256">
        <v>0</v>
      </c>
      <c r="AC2256">
        <v>0</v>
      </c>
      <c r="AD2256">
        <v>838</v>
      </c>
      <c r="AE2256">
        <v>4</v>
      </c>
      <c r="AF2256">
        <v>7</v>
      </c>
      <c r="AG2256">
        <v>1</v>
      </c>
      <c r="AH2256">
        <v>5</v>
      </c>
      <c r="AI2256" s="3">
        <v>0.12052505966587113</v>
      </c>
      <c r="AJ2256" s="3">
        <v>0</v>
      </c>
      <c r="AK2256" s="3">
        <v>0.42857142857142855</v>
      </c>
      <c r="AL2256" s="3">
        <v>0</v>
      </c>
      <c r="AM2256" s="3">
        <v>0</v>
      </c>
      <c r="AN2256" s="2">
        <f t="shared" si="74"/>
        <v>0.12674418604651164</v>
      </c>
      <c r="AO2256" s="2">
        <v>1.9883040935672516E-2</v>
      </c>
      <c r="AP2256">
        <f t="shared" si="75"/>
        <v>109</v>
      </c>
    </row>
    <row r="2257" spans="1:42" ht="16.5" hidden="1" customHeight="1" x14ac:dyDescent="0.25">
      <c r="A2257" s="5" t="s">
        <v>788</v>
      </c>
      <c r="B2257" s="1" t="s">
        <v>116</v>
      </c>
      <c r="D2257" t="s">
        <v>32</v>
      </c>
      <c r="E2257" t="s">
        <v>117</v>
      </c>
      <c r="F2257" t="s">
        <v>118</v>
      </c>
      <c r="G2257">
        <v>102</v>
      </c>
      <c r="H2257">
        <v>3</v>
      </c>
      <c r="I2257">
        <v>0</v>
      </c>
      <c r="J2257">
        <v>0</v>
      </c>
      <c r="K2257">
        <v>0</v>
      </c>
      <c r="L2257">
        <v>0</v>
      </c>
      <c r="M2257">
        <v>109</v>
      </c>
      <c r="N2257" s="2">
        <v>0</v>
      </c>
      <c r="O2257" s="2">
        <v>9.8731884057971009E-2</v>
      </c>
      <c r="P2257">
        <v>5</v>
      </c>
      <c r="Q2257" s="2">
        <v>5.0000000000000001E-3</v>
      </c>
      <c r="R2257">
        <v>1104</v>
      </c>
      <c r="S2257">
        <v>1000</v>
      </c>
      <c r="T2257">
        <v>786</v>
      </c>
      <c r="U2257">
        <v>201</v>
      </c>
      <c r="V2257">
        <v>1</v>
      </c>
      <c r="W2257">
        <v>4</v>
      </c>
      <c r="X2257">
        <v>8</v>
      </c>
      <c r="Y2257">
        <v>3</v>
      </c>
      <c r="Z2257">
        <v>0</v>
      </c>
      <c r="AA2257">
        <v>0</v>
      </c>
      <c r="AB2257">
        <v>0</v>
      </c>
      <c r="AC2257">
        <v>0</v>
      </c>
      <c r="AD2257">
        <v>885</v>
      </c>
      <c r="AE2257">
        <v>204</v>
      </c>
      <c r="AF2257">
        <v>1</v>
      </c>
      <c r="AG2257">
        <v>4</v>
      </c>
      <c r="AH2257">
        <v>8</v>
      </c>
      <c r="AI2257" s="3">
        <v>0.11525423728813559</v>
      </c>
      <c r="AJ2257" s="3">
        <v>1.4705882352941176E-2</v>
      </c>
      <c r="AK2257" s="3">
        <v>0</v>
      </c>
      <c r="AL2257" s="3">
        <v>0</v>
      </c>
      <c r="AM2257" s="3">
        <v>0</v>
      </c>
      <c r="AN2257" s="2">
        <f t="shared" si="74"/>
        <v>9.8731884057971009E-2</v>
      </c>
      <c r="AO2257" s="2">
        <v>0.19691470054446461</v>
      </c>
      <c r="AP2257">
        <f t="shared" si="75"/>
        <v>109</v>
      </c>
    </row>
    <row r="2258" spans="1:42" ht="16.5" hidden="1" customHeight="1" x14ac:dyDescent="0.25">
      <c r="A2258" s="4" t="s">
        <v>800</v>
      </c>
      <c r="B2258" s="1" t="s">
        <v>584</v>
      </c>
      <c r="D2258" t="s">
        <v>32</v>
      </c>
      <c r="E2258" t="s">
        <v>582</v>
      </c>
      <c r="F2258" t="s">
        <v>585</v>
      </c>
      <c r="G2258">
        <v>95</v>
      </c>
      <c r="H2258">
        <v>0</v>
      </c>
      <c r="I2258">
        <v>0</v>
      </c>
      <c r="J2258">
        <v>0</v>
      </c>
      <c r="K2258">
        <v>3</v>
      </c>
      <c r="L2258">
        <v>7</v>
      </c>
      <c r="M2258">
        <v>102</v>
      </c>
      <c r="N2258" s="2">
        <v>6.2836624775583485E-3</v>
      </c>
      <c r="O2258" s="2">
        <v>9.1561938958707359E-2</v>
      </c>
      <c r="P2258">
        <v>0</v>
      </c>
      <c r="Q2258" s="2">
        <v>0</v>
      </c>
      <c r="R2258">
        <v>1114</v>
      </c>
      <c r="S2258">
        <v>1005</v>
      </c>
      <c r="T2258">
        <v>831</v>
      </c>
      <c r="U2258">
        <v>3</v>
      </c>
      <c r="V2258">
        <v>21</v>
      </c>
      <c r="W2258">
        <v>26</v>
      </c>
      <c r="X2258">
        <v>124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926</v>
      </c>
      <c r="AE2258">
        <v>3</v>
      </c>
      <c r="AF2258">
        <v>21</v>
      </c>
      <c r="AG2258">
        <v>26</v>
      </c>
      <c r="AH2258">
        <v>127</v>
      </c>
      <c r="AI2258" s="3">
        <v>0.10259179265658748</v>
      </c>
      <c r="AJ2258" s="3">
        <v>0</v>
      </c>
      <c r="AK2258" s="3">
        <v>0</v>
      </c>
      <c r="AL2258" s="3">
        <v>0</v>
      </c>
      <c r="AM2258" s="3">
        <v>2.3622047244094488E-2</v>
      </c>
      <c r="AN2258" s="2">
        <f t="shared" si="74"/>
        <v>9.7845601436265708E-2</v>
      </c>
      <c r="AO2258" s="2">
        <v>0.16047144152311876</v>
      </c>
      <c r="AP2258">
        <f t="shared" si="75"/>
        <v>109</v>
      </c>
    </row>
    <row r="2259" spans="1:42" ht="16.5" hidden="1" customHeight="1" x14ac:dyDescent="0.25">
      <c r="A2259" s="5" t="s">
        <v>792</v>
      </c>
      <c r="B2259" t="s">
        <v>702</v>
      </c>
      <c r="D2259" t="s">
        <v>32</v>
      </c>
      <c r="E2259" t="s">
        <v>413</v>
      </c>
      <c r="F2259" t="s">
        <v>703</v>
      </c>
      <c r="G2259">
        <v>104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109</v>
      </c>
      <c r="N2259" s="2">
        <v>0</v>
      </c>
      <c r="O2259" s="2">
        <v>8.6166007905138342E-2</v>
      </c>
      <c r="P2259">
        <v>32</v>
      </c>
      <c r="Q2259" s="2">
        <v>2.6936026936026935E-2</v>
      </c>
      <c r="R2259">
        <v>1265</v>
      </c>
      <c r="S2259">
        <v>1188</v>
      </c>
      <c r="T2259">
        <v>1082</v>
      </c>
      <c r="U2259">
        <v>44</v>
      </c>
      <c r="V2259">
        <v>22</v>
      </c>
      <c r="W2259">
        <v>11</v>
      </c>
      <c r="X2259">
        <v>29</v>
      </c>
      <c r="Y2259">
        <v>31</v>
      </c>
      <c r="Z2259">
        <v>0</v>
      </c>
      <c r="AA2259">
        <v>0</v>
      </c>
      <c r="AB2259">
        <v>0</v>
      </c>
      <c r="AC2259">
        <v>0</v>
      </c>
      <c r="AD2259">
        <v>1155</v>
      </c>
      <c r="AE2259">
        <v>44</v>
      </c>
      <c r="AF2259">
        <v>22</v>
      </c>
      <c r="AG2259">
        <v>11</v>
      </c>
      <c r="AH2259">
        <v>29</v>
      </c>
      <c r="AI2259" s="3">
        <v>9.004329004329005E-2</v>
      </c>
      <c r="AJ2259" s="3">
        <v>0</v>
      </c>
      <c r="AK2259" s="3">
        <v>0</v>
      </c>
      <c r="AL2259" s="3">
        <v>0</v>
      </c>
      <c r="AM2259" s="3">
        <v>0</v>
      </c>
      <c r="AN2259" s="2">
        <f t="shared" si="74"/>
        <v>8.6166007905138342E-2</v>
      </c>
      <c r="AO2259" s="2">
        <v>8.4060269627279943E-2</v>
      </c>
      <c r="AP2259">
        <f t="shared" si="75"/>
        <v>109</v>
      </c>
    </row>
    <row r="2260" spans="1:42" ht="16.5" hidden="1" customHeight="1" x14ac:dyDescent="0.25">
      <c r="A2260" s="5" t="s">
        <v>790</v>
      </c>
      <c r="B2260" t="s">
        <v>631</v>
      </c>
      <c r="D2260" t="s">
        <v>32</v>
      </c>
      <c r="E2260" t="s">
        <v>463</v>
      </c>
      <c r="F2260" t="s">
        <v>632</v>
      </c>
      <c r="G2260">
        <v>98</v>
      </c>
      <c r="H2260">
        <v>0</v>
      </c>
      <c r="I2260">
        <v>3</v>
      </c>
      <c r="J2260">
        <v>4</v>
      </c>
      <c r="K2260">
        <v>0</v>
      </c>
      <c r="L2260">
        <v>0</v>
      </c>
      <c r="M2260">
        <v>109</v>
      </c>
      <c r="N2260" s="2">
        <v>0</v>
      </c>
      <c r="O2260" s="2">
        <v>8.391070053887606E-2</v>
      </c>
      <c r="P2260">
        <v>182</v>
      </c>
      <c r="Q2260" s="2">
        <v>0.1326530612244898</v>
      </c>
      <c r="R2260">
        <v>1299</v>
      </c>
      <c r="S2260">
        <v>1372</v>
      </c>
      <c r="T2260">
        <v>1307</v>
      </c>
      <c r="U2260">
        <v>37</v>
      </c>
      <c r="V2260">
        <v>7</v>
      </c>
      <c r="W2260">
        <v>14</v>
      </c>
      <c r="X2260">
        <v>7</v>
      </c>
      <c r="Y2260">
        <v>172</v>
      </c>
      <c r="Z2260">
        <v>0</v>
      </c>
      <c r="AA2260">
        <v>0</v>
      </c>
      <c r="AB2260">
        <v>0</v>
      </c>
      <c r="AC2260">
        <v>0</v>
      </c>
      <c r="AD2260">
        <v>1233</v>
      </c>
      <c r="AE2260">
        <v>37</v>
      </c>
      <c r="AF2260">
        <v>10</v>
      </c>
      <c r="AG2260">
        <v>18</v>
      </c>
      <c r="AH2260">
        <v>7</v>
      </c>
      <c r="AI2260" s="3">
        <v>7.9480940794809413E-2</v>
      </c>
      <c r="AJ2260" s="3">
        <v>0</v>
      </c>
      <c r="AK2260" s="3">
        <v>0.3</v>
      </c>
      <c r="AL2260" s="3">
        <v>0.22222222222222221</v>
      </c>
      <c r="AM2260" s="3">
        <v>0</v>
      </c>
      <c r="AN2260" s="2">
        <f t="shared" si="74"/>
        <v>8.391070053887606E-2</v>
      </c>
      <c r="AO2260" s="2">
        <v>5.5172413793103448E-2</v>
      </c>
      <c r="AP2260">
        <f t="shared" si="75"/>
        <v>109</v>
      </c>
    </row>
    <row r="2261" spans="1:42" ht="16.5" hidden="1" customHeight="1" x14ac:dyDescent="0.25">
      <c r="A2261" s="5" t="s">
        <v>792</v>
      </c>
      <c r="B2261" t="s">
        <v>669</v>
      </c>
      <c r="D2261" t="s">
        <v>32</v>
      </c>
      <c r="E2261" t="s">
        <v>670</v>
      </c>
      <c r="F2261" t="s">
        <v>671</v>
      </c>
      <c r="G2261">
        <v>108</v>
      </c>
      <c r="H2261">
        <v>0</v>
      </c>
      <c r="I2261">
        <v>0</v>
      </c>
      <c r="J2261">
        <v>0</v>
      </c>
      <c r="K2261">
        <v>0</v>
      </c>
      <c r="L2261">
        <v>69</v>
      </c>
      <c r="M2261">
        <v>40</v>
      </c>
      <c r="N2261" s="2">
        <v>5.2995391705069124E-2</v>
      </c>
      <c r="O2261" s="2">
        <v>3.0721966205837174E-2</v>
      </c>
      <c r="P2261">
        <v>46</v>
      </c>
      <c r="Q2261" s="2">
        <v>3.7126715092816787E-2</v>
      </c>
      <c r="R2261">
        <v>1302</v>
      </c>
      <c r="S2261">
        <v>1239</v>
      </c>
      <c r="T2261">
        <v>949</v>
      </c>
      <c r="U2261">
        <v>2</v>
      </c>
      <c r="V2261">
        <v>7</v>
      </c>
      <c r="W2261">
        <v>20</v>
      </c>
      <c r="X2261">
        <v>261</v>
      </c>
      <c r="Y2261">
        <v>33</v>
      </c>
      <c r="Z2261">
        <v>0</v>
      </c>
      <c r="AA2261">
        <v>0</v>
      </c>
      <c r="AB2261">
        <v>0</v>
      </c>
      <c r="AC2261">
        <v>5</v>
      </c>
      <c r="AD2261">
        <v>1024</v>
      </c>
      <c r="AE2261">
        <v>2</v>
      </c>
      <c r="AF2261">
        <v>7</v>
      </c>
      <c r="AG2261">
        <v>20</v>
      </c>
      <c r="AH2261">
        <v>256</v>
      </c>
      <c r="AI2261" s="3">
        <v>0.10546875</v>
      </c>
      <c r="AJ2261" s="3">
        <v>0</v>
      </c>
      <c r="AK2261" s="3">
        <v>0</v>
      </c>
      <c r="AL2261" s="3">
        <v>0</v>
      </c>
      <c r="AM2261" s="3">
        <v>0</v>
      </c>
      <c r="AN2261" s="2">
        <f t="shared" si="74"/>
        <v>8.3717357910906301E-2</v>
      </c>
      <c r="AO2261" s="2">
        <v>0.21772345301757068</v>
      </c>
      <c r="AP2261">
        <f t="shared" si="75"/>
        <v>109</v>
      </c>
    </row>
    <row r="2262" spans="1:42" ht="16.5" hidden="1" customHeight="1" x14ac:dyDescent="0.25">
      <c r="A2262" s="5" t="s">
        <v>790</v>
      </c>
      <c r="B2262" s="1" t="s">
        <v>473</v>
      </c>
      <c r="D2262" t="s">
        <v>32</v>
      </c>
      <c r="E2262" t="s">
        <v>463</v>
      </c>
      <c r="F2262" t="s">
        <v>474</v>
      </c>
      <c r="G2262">
        <v>104</v>
      </c>
      <c r="H2262">
        <v>3</v>
      </c>
      <c r="I2262">
        <v>0</v>
      </c>
      <c r="J2262">
        <v>0</v>
      </c>
      <c r="K2262">
        <v>0</v>
      </c>
      <c r="L2262">
        <v>0</v>
      </c>
      <c r="M2262">
        <v>109</v>
      </c>
      <c r="N2262" s="2">
        <v>0</v>
      </c>
      <c r="O2262" s="2">
        <v>7.4351978171896316E-2</v>
      </c>
      <c r="P2262">
        <v>297</v>
      </c>
      <c r="Q2262" s="2">
        <v>0.17956469165659009</v>
      </c>
      <c r="R2262">
        <v>1466</v>
      </c>
      <c r="S2262">
        <v>1654</v>
      </c>
      <c r="T2262">
        <v>1518</v>
      </c>
      <c r="U2262">
        <v>65</v>
      </c>
      <c r="V2262">
        <v>40</v>
      </c>
      <c r="W2262">
        <v>19</v>
      </c>
      <c r="X2262">
        <v>12</v>
      </c>
      <c r="Y2262">
        <v>273</v>
      </c>
      <c r="Z2262">
        <v>8</v>
      </c>
      <c r="AA2262">
        <v>3</v>
      </c>
      <c r="AB2262">
        <v>4</v>
      </c>
      <c r="AC2262">
        <v>0</v>
      </c>
      <c r="AD2262">
        <v>1349</v>
      </c>
      <c r="AE2262">
        <v>60</v>
      </c>
      <c r="AF2262">
        <v>37</v>
      </c>
      <c r="AG2262">
        <v>15</v>
      </c>
      <c r="AH2262">
        <v>12</v>
      </c>
      <c r="AI2262" s="3">
        <v>7.7094143810229804E-2</v>
      </c>
      <c r="AJ2262" s="3">
        <v>0.05</v>
      </c>
      <c r="AK2262" s="3">
        <v>0</v>
      </c>
      <c r="AL2262" s="3">
        <v>0</v>
      </c>
      <c r="AM2262" s="3">
        <v>0</v>
      </c>
      <c r="AN2262" s="2">
        <f t="shared" si="74"/>
        <v>7.4351978171896316E-2</v>
      </c>
      <c r="AO2262" s="2">
        <v>8.4181941615750169E-2</v>
      </c>
      <c r="AP2262">
        <f t="shared" si="75"/>
        <v>109</v>
      </c>
    </row>
    <row r="2263" spans="1:42" ht="16.5" hidden="1" customHeight="1" x14ac:dyDescent="0.25">
      <c r="A2263" s="5" t="s">
        <v>793</v>
      </c>
      <c r="B2263" s="1" t="s">
        <v>174</v>
      </c>
      <c r="D2263" t="s">
        <v>32</v>
      </c>
      <c r="E2263" t="s">
        <v>172</v>
      </c>
      <c r="F2263" t="s">
        <v>175</v>
      </c>
      <c r="G2263">
        <v>92</v>
      </c>
      <c r="H2263">
        <v>0</v>
      </c>
      <c r="I2263">
        <v>0</v>
      </c>
      <c r="J2263">
        <v>0</v>
      </c>
      <c r="K2263">
        <v>11</v>
      </c>
      <c r="L2263">
        <v>4</v>
      </c>
      <c r="M2263">
        <v>105</v>
      </c>
      <c r="N2263" s="2">
        <v>1.9588638589618022E-3</v>
      </c>
      <c r="O2263" s="2">
        <v>5.1420176297747304E-2</v>
      </c>
      <c r="P2263">
        <v>128</v>
      </c>
      <c r="Q2263" s="2">
        <v>6.2105773896166908E-2</v>
      </c>
      <c r="R2263">
        <v>2042</v>
      </c>
      <c r="S2263">
        <v>2061</v>
      </c>
      <c r="T2263">
        <v>1944</v>
      </c>
      <c r="U2263">
        <v>11</v>
      </c>
      <c r="V2263">
        <v>16</v>
      </c>
      <c r="W2263">
        <v>13</v>
      </c>
      <c r="X2263">
        <v>77</v>
      </c>
      <c r="Y2263">
        <v>115</v>
      </c>
      <c r="Z2263">
        <v>0</v>
      </c>
      <c r="AA2263">
        <v>3</v>
      </c>
      <c r="AB2263">
        <v>0</v>
      </c>
      <c r="AC2263">
        <v>0</v>
      </c>
      <c r="AD2263">
        <v>1921</v>
      </c>
      <c r="AE2263">
        <v>11</v>
      </c>
      <c r="AF2263">
        <v>13</v>
      </c>
      <c r="AG2263">
        <v>13</v>
      </c>
      <c r="AH2263">
        <v>88</v>
      </c>
      <c r="AI2263" s="3">
        <v>4.7891723060905778E-2</v>
      </c>
      <c r="AJ2263" s="3">
        <v>0</v>
      </c>
      <c r="AK2263" s="3">
        <v>0</v>
      </c>
      <c r="AL2263" s="3">
        <v>0</v>
      </c>
      <c r="AM2263" s="3">
        <v>0.125</v>
      </c>
      <c r="AN2263" s="2">
        <f t="shared" si="74"/>
        <v>5.3379040156709107E-2</v>
      </c>
      <c r="AO2263" s="2">
        <v>6.109481915933529E-2</v>
      </c>
      <c r="AP2263">
        <f t="shared" si="75"/>
        <v>109</v>
      </c>
    </row>
    <row r="2264" spans="1:42" ht="16.5" hidden="1" customHeight="1" x14ac:dyDescent="0.25">
      <c r="A2264" s="5" t="s">
        <v>788</v>
      </c>
      <c r="B2264" s="1" t="s">
        <v>404</v>
      </c>
      <c r="D2264" t="s">
        <v>32</v>
      </c>
      <c r="E2264" t="s">
        <v>405</v>
      </c>
      <c r="F2264" t="s">
        <v>406</v>
      </c>
      <c r="G2264">
        <v>98</v>
      </c>
      <c r="H2264">
        <v>3</v>
      </c>
      <c r="I2264">
        <v>0</v>
      </c>
      <c r="J2264">
        <v>0</v>
      </c>
      <c r="K2264">
        <v>0</v>
      </c>
      <c r="L2264">
        <v>0</v>
      </c>
      <c r="M2264">
        <v>109</v>
      </c>
      <c r="N2264" s="2">
        <v>0</v>
      </c>
      <c r="O2264" s="2">
        <v>4.9771689497716896E-2</v>
      </c>
      <c r="P2264">
        <v>42</v>
      </c>
      <c r="Q2264" s="2">
        <v>1.9783325482807347E-2</v>
      </c>
      <c r="R2264">
        <v>2190</v>
      </c>
      <c r="S2264">
        <v>2123</v>
      </c>
      <c r="T2264">
        <v>1996</v>
      </c>
      <c r="U2264">
        <v>47</v>
      </c>
      <c r="V2264">
        <v>19</v>
      </c>
      <c r="W2264">
        <v>10</v>
      </c>
      <c r="X2264">
        <v>51</v>
      </c>
      <c r="Y2264">
        <v>39</v>
      </c>
      <c r="Z2264">
        <v>0</v>
      </c>
      <c r="AA2264">
        <v>0</v>
      </c>
      <c r="AB2264">
        <v>0</v>
      </c>
      <c r="AC2264">
        <v>0</v>
      </c>
      <c r="AD2264">
        <v>2055</v>
      </c>
      <c r="AE2264">
        <v>50</v>
      </c>
      <c r="AF2264">
        <v>19</v>
      </c>
      <c r="AG2264">
        <v>10</v>
      </c>
      <c r="AH2264">
        <v>51</v>
      </c>
      <c r="AI2264" s="3">
        <v>4.7688564476885645E-2</v>
      </c>
      <c r="AJ2264" s="3">
        <v>0.06</v>
      </c>
      <c r="AK2264" s="3">
        <v>0</v>
      </c>
      <c r="AL2264" s="3">
        <v>0</v>
      </c>
      <c r="AM2264" s="3">
        <v>0</v>
      </c>
      <c r="AN2264" s="2">
        <f t="shared" si="74"/>
        <v>4.9771689497716896E-2</v>
      </c>
      <c r="AO2264" s="2">
        <v>5.9496567505720827E-2</v>
      </c>
      <c r="AP2264">
        <f t="shared" si="75"/>
        <v>109</v>
      </c>
    </row>
    <row r="2265" spans="1:42" ht="16.5" hidden="1" customHeight="1" x14ac:dyDescent="0.25">
      <c r="A2265" s="5" t="s">
        <v>787</v>
      </c>
      <c r="B2265" s="1" t="s">
        <v>390</v>
      </c>
      <c r="D2265" t="s">
        <v>32</v>
      </c>
      <c r="E2265" t="s">
        <v>388</v>
      </c>
      <c r="F2265" t="s">
        <v>391</v>
      </c>
      <c r="G2265">
        <v>105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109</v>
      </c>
      <c r="N2265" s="2">
        <v>0</v>
      </c>
      <c r="O2265" s="2">
        <v>3.5843472541926998E-2</v>
      </c>
      <c r="P2265">
        <v>45</v>
      </c>
      <c r="Q2265" s="2">
        <v>1.5115888478333893E-2</v>
      </c>
      <c r="R2265">
        <v>3041</v>
      </c>
      <c r="S2265">
        <v>2977</v>
      </c>
      <c r="T2265">
        <v>2829</v>
      </c>
      <c r="U2265">
        <v>27</v>
      </c>
      <c r="V2265">
        <v>62</v>
      </c>
      <c r="W2265">
        <v>27</v>
      </c>
      <c r="X2265">
        <v>32</v>
      </c>
      <c r="Y2265">
        <v>41</v>
      </c>
      <c r="Z2265">
        <v>0</v>
      </c>
      <c r="AA2265">
        <v>0</v>
      </c>
      <c r="AB2265">
        <v>0</v>
      </c>
      <c r="AC2265">
        <v>0</v>
      </c>
      <c r="AD2265">
        <v>2893</v>
      </c>
      <c r="AE2265">
        <v>27</v>
      </c>
      <c r="AF2265">
        <v>62</v>
      </c>
      <c r="AG2265">
        <v>27</v>
      </c>
      <c r="AH2265">
        <v>32</v>
      </c>
      <c r="AI2265" s="3">
        <v>3.6294503975112337E-2</v>
      </c>
      <c r="AJ2265" s="3">
        <v>0</v>
      </c>
      <c r="AK2265" s="3">
        <v>0</v>
      </c>
      <c r="AL2265" s="3">
        <v>0</v>
      </c>
      <c r="AM2265" s="3">
        <v>0</v>
      </c>
      <c r="AN2265" s="2">
        <f t="shared" si="74"/>
        <v>3.5843472541926998E-2</v>
      </c>
      <c r="AO2265" s="2">
        <v>4.8668201249588948E-2</v>
      </c>
      <c r="AP2265">
        <f t="shared" si="75"/>
        <v>109</v>
      </c>
    </row>
    <row r="2266" spans="1:42" ht="16.5" hidden="1" customHeight="1" x14ac:dyDescent="0.25">
      <c r="A2266" s="4" t="s">
        <v>803</v>
      </c>
      <c r="B2266" s="1" t="s">
        <v>484</v>
      </c>
      <c r="C2266" t="s">
        <v>36</v>
      </c>
      <c r="D2266" t="s">
        <v>43</v>
      </c>
      <c r="E2266" t="s">
        <v>480</v>
      </c>
      <c r="F2266" t="s">
        <v>485</v>
      </c>
      <c r="G2266">
        <v>88</v>
      </c>
      <c r="H2266">
        <v>5</v>
      </c>
      <c r="I2266">
        <v>0</v>
      </c>
      <c r="J2266">
        <v>0</v>
      </c>
      <c r="K2266">
        <v>0</v>
      </c>
      <c r="L2266">
        <v>0</v>
      </c>
      <c r="M2266">
        <v>109</v>
      </c>
      <c r="N2266" s="2">
        <v>0</v>
      </c>
      <c r="O2266" s="2">
        <v>2.4222222222222221E-2</v>
      </c>
      <c r="P2266">
        <v>110</v>
      </c>
      <c r="Q2266" s="2">
        <v>2.4439013552543878E-2</v>
      </c>
      <c r="R2266">
        <v>4500</v>
      </c>
      <c r="S2266">
        <v>4501</v>
      </c>
      <c r="T2266">
        <v>4377</v>
      </c>
      <c r="U2266">
        <v>36</v>
      </c>
      <c r="V2266">
        <v>18</v>
      </c>
      <c r="W2266">
        <v>53</v>
      </c>
      <c r="X2266">
        <v>18</v>
      </c>
      <c r="Y2266">
        <v>100</v>
      </c>
      <c r="Z2266">
        <v>0</v>
      </c>
      <c r="AA2266">
        <v>0</v>
      </c>
      <c r="AB2266">
        <v>3</v>
      </c>
      <c r="AC2266">
        <v>0</v>
      </c>
      <c r="AD2266">
        <v>4365</v>
      </c>
      <c r="AE2266">
        <v>41</v>
      </c>
      <c r="AF2266">
        <v>18</v>
      </c>
      <c r="AG2266">
        <v>50</v>
      </c>
      <c r="AH2266">
        <v>18</v>
      </c>
      <c r="AI2266" s="3">
        <v>2.0160366552119131E-2</v>
      </c>
      <c r="AJ2266" s="3">
        <v>0.12195121951219512</v>
      </c>
      <c r="AK2266" s="3">
        <v>0</v>
      </c>
      <c r="AL2266" s="3">
        <v>0</v>
      </c>
      <c r="AM2266" s="3">
        <v>0</v>
      </c>
      <c r="AN2266" s="2">
        <f t="shared" ref="AN2266:AN2272" si="76">N2266+O2266</f>
        <v>2.4222222222222221E-2</v>
      </c>
      <c r="AO2266" s="2">
        <v>2.8272484416740871E-2</v>
      </c>
      <c r="AP2266">
        <f t="shared" ref="AP2266:AP2272" si="77">L2266+M2266</f>
        <v>109</v>
      </c>
    </row>
    <row r="2267" spans="1:42" ht="16.5" hidden="1" customHeight="1" x14ac:dyDescent="0.25">
      <c r="A2267" s="5" t="s">
        <v>795</v>
      </c>
      <c r="B2267" s="1" t="s">
        <v>40</v>
      </c>
      <c r="D2267" t="s">
        <v>32</v>
      </c>
      <c r="E2267" t="s">
        <v>33</v>
      </c>
      <c r="F2267" t="s">
        <v>41</v>
      </c>
      <c r="G2267">
        <v>69</v>
      </c>
      <c r="H2267">
        <v>33</v>
      </c>
      <c r="I2267">
        <v>0</v>
      </c>
      <c r="J2267">
        <v>0</v>
      </c>
      <c r="K2267">
        <v>0</v>
      </c>
      <c r="L2267">
        <v>38</v>
      </c>
      <c r="M2267">
        <v>70</v>
      </c>
      <c r="N2267" s="2">
        <v>8.0338266384778007E-2</v>
      </c>
      <c r="O2267" s="2">
        <v>0.14799154334038056</v>
      </c>
      <c r="P2267">
        <v>24</v>
      </c>
      <c r="Q2267" s="2">
        <v>6.1696658097686374E-2</v>
      </c>
      <c r="R2267">
        <v>473</v>
      </c>
      <c r="S2267">
        <v>389</v>
      </c>
      <c r="T2267">
        <v>328</v>
      </c>
      <c r="U2267">
        <v>52</v>
      </c>
      <c r="V2267">
        <v>4</v>
      </c>
      <c r="W2267">
        <v>0</v>
      </c>
      <c r="X2267">
        <v>5</v>
      </c>
      <c r="Y2267">
        <v>19</v>
      </c>
      <c r="Z2267">
        <v>0</v>
      </c>
      <c r="AA2267">
        <v>0</v>
      </c>
      <c r="AB2267">
        <v>0</v>
      </c>
      <c r="AC2267">
        <v>0</v>
      </c>
      <c r="AD2267">
        <v>378</v>
      </c>
      <c r="AE2267">
        <v>85</v>
      </c>
      <c r="AF2267">
        <v>4</v>
      </c>
      <c r="AG2267">
        <v>0</v>
      </c>
      <c r="AH2267">
        <v>5</v>
      </c>
      <c r="AI2267" s="3">
        <v>0.18253968253968253</v>
      </c>
      <c r="AJ2267" s="3">
        <v>0.38823529411764707</v>
      </c>
      <c r="AK2267" s="3">
        <v>0</v>
      </c>
      <c r="AL2267" s="3">
        <v>0</v>
      </c>
      <c r="AM2267" s="3">
        <v>0</v>
      </c>
      <c r="AN2267" s="2">
        <f t="shared" si="76"/>
        <v>0.22832980972515857</v>
      </c>
      <c r="AO2267" s="2">
        <v>0.19915254237288135</v>
      </c>
      <c r="AP2267">
        <f t="shared" si="77"/>
        <v>108</v>
      </c>
    </row>
    <row r="2268" spans="1:42" ht="16.5" hidden="1" customHeight="1" x14ac:dyDescent="0.25">
      <c r="A2268" s="4">
        <v>2011</v>
      </c>
      <c r="B2268" s="1" t="s">
        <v>551</v>
      </c>
      <c r="D2268" t="s">
        <v>32</v>
      </c>
      <c r="E2268" t="s">
        <v>549</v>
      </c>
      <c r="F2268" t="s">
        <v>552</v>
      </c>
      <c r="G2268">
        <v>103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108</v>
      </c>
      <c r="N2268" s="2">
        <v>0</v>
      </c>
      <c r="O2268" s="2">
        <v>0.19494584837545126</v>
      </c>
      <c r="P2268">
        <v>71</v>
      </c>
      <c r="Q2268" s="2">
        <v>0.13733075435203096</v>
      </c>
      <c r="R2268">
        <v>554</v>
      </c>
      <c r="S2268">
        <v>517</v>
      </c>
      <c r="T2268">
        <v>505</v>
      </c>
      <c r="U2268">
        <v>0</v>
      </c>
      <c r="V2268">
        <v>6</v>
      </c>
      <c r="W2268">
        <v>5</v>
      </c>
      <c r="X2268">
        <v>1</v>
      </c>
      <c r="Y2268">
        <v>68</v>
      </c>
      <c r="Z2268">
        <v>0</v>
      </c>
      <c r="AA2268">
        <v>0</v>
      </c>
      <c r="AB2268">
        <v>0</v>
      </c>
      <c r="AC2268">
        <v>0</v>
      </c>
      <c r="AD2268">
        <v>540</v>
      </c>
      <c r="AE2268">
        <v>0</v>
      </c>
      <c r="AF2268">
        <v>6</v>
      </c>
      <c r="AG2268">
        <v>5</v>
      </c>
      <c r="AH2268">
        <v>1</v>
      </c>
      <c r="AI2268" s="3">
        <v>0.19074074074074074</v>
      </c>
      <c r="AJ2268" s="3">
        <v>0</v>
      </c>
      <c r="AK2268" s="3">
        <v>0</v>
      </c>
      <c r="AL2268" s="3">
        <v>0</v>
      </c>
      <c r="AM2268" s="3">
        <v>0</v>
      </c>
      <c r="AN2268" s="2">
        <f t="shared" si="76"/>
        <v>0.19494584837545126</v>
      </c>
      <c r="AO2268" s="2">
        <v>2.1739130434782608E-2</v>
      </c>
      <c r="AP2268">
        <f t="shared" si="77"/>
        <v>108</v>
      </c>
    </row>
    <row r="2269" spans="1:42" ht="16.5" hidden="1" customHeight="1" x14ac:dyDescent="0.25">
      <c r="A2269" s="5" t="s">
        <v>789</v>
      </c>
      <c r="B2269" t="s">
        <v>735</v>
      </c>
      <c r="D2269" t="s">
        <v>32</v>
      </c>
      <c r="E2269" t="s">
        <v>60</v>
      </c>
      <c r="F2269" t="s">
        <v>736</v>
      </c>
      <c r="G2269">
        <v>97</v>
      </c>
      <c r="H2269">
        <v>3</v>
      </c>
      <c r="I2269">
        <v>0</v>
      </c>
      <c r="J2269">
        <v>0</v>
      </c>
      <c r="K2269">
        <v>4</v>
      </c>
      <c r="L2269">
        <v>0</v>
      </c>
      <c r="M2269">
        <v>108</v>
      </c>
      <c r="N2269" s="2">
        <v>0</v>
      </c>
      <c r="O2269" s="2">
        <v>0.14634146341463414</v>
      </c>
      <c r="P2269">
        <v>45</v>
      </c>
      <c r="Q2269" s="2">
        <v>6.6666666666666666E-2</v>
      </c>
      <c r="R2269">
        <v>738</v>
      </c>
      <c r="S2269">
        <v>675</v>
      </c>
      <c r="T2269">
        <v>648</v>
      </c>
      <c r="U2269">
        <v>10</v>
      </c>
      <c r="V2269">
        <v>1</v>
      </c>
      <c r="W2269">
        <v>9</v>
      </c>
      <c r="X2269">
        <v>7</v>
      </c>
      <c r="Y2269">
        <v>38</v>
      </c>
      <c r="Z2269">
        <v>0</v>
      </c>
      <c r="AA2269">
        <v>0</v>
      </c>
      <c r="AB2269">
        <v>0</v>
      </c>
      <c r="AC2269">
        <v>3</v>
      </c>
      <c r="AD2269">
        <v>707</v>
      </c>
      <c r="AE2269">
        <v>13</v>
      </c>
      <c r="AF2269">
        <v>1</v>
      </c>
      <c r="AG2269">
        <v>9</v>
      </c>
      <c r="AH2269">
        <v>8</v>
      </c>
      <c r="AI2269" s="3">
        <v>0.13719943422913719</v>
      </c>
      <c r="AJ2269" s="3">
        <v>0.23076923076923078</v>
      </c>
      <c r="AK2269" s="3">
        <v>0</v>
      </c>
      <c r="AL2269" s="3">
        <v>0</v>
      </c>
      <c r="AM2269" s="3">
        <v>0.5</v>
      </c>
      <c r="AN2269" s="2">
        <f t="shared" si="76"/>
        <v>0.14634146341463414</v>
      </c>
      <c r="AO2269" s="2">
        <v>4.2005420054200542E-2</v>
      </c>
      <c r="AP2269">
        <f t="shared" si="77"/>
        <v>108</v>
      </c>
    </row>
    <row r="2270" spans="1:42" ht="16.5" hidden="1" customHeight="1" x14ac:dyDescent="0.25">
      <c r="A2270" s="5" t="s">
        <v>789</v>
      </c>
      <c r="B2270" s="1" t="s">
        <v>327</v>
      </c>
      <c r="D2270" t="s">
        <v>32</v>
      </c>
      <c r="E2270" t="s">
        <v>328</v>
      </c>
      <c r="F2270" t="s">
        <v>329</v>
      </c>
      <c r="G2270">
        <v>103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108</v>
      </c>
      <c r="N2270" s="2">
        <v>0</v>
      </c>
      <c r="O2270" s="2">
        <v>0.12558139534883722</v>
      </c>
      <c r="P2270">
        <v>86</v>
      </c>
      <c r="Q2270" s="2">
        <v>0.1026252983293556</v>
      </c>
      <c r="R2270">
        <v>860</v>
      </c>
      <c r="S2270">
        <v>838</v>
      </c>
      <c r="T2270">
        <v>824</v>
      </c>
      <c r="U2270">
        <v>0</v>
      </c>
      <c r="V2270">
        <v>8</v>
      </c>
      <c r="W2270">
        <v>2</v>
      </c>
      <c r="X2270">
        <v>4</v>
      </c>
      <c r="Y2270">
        <v>83</v>
      </c>
      <c r="Z2270">
        <v>0</v>
      </c>
      <c r="AA2270">
        <v>0</v>
      </c>
      <c r="AB2270">
        <v>0</v>
      </c>
      <c r="AC2270">
        <v>0</v>
      </c>
      <c r="AD2270">
        <v>844</v>
      </c>
      <c r="AE2270">
        <v>0</v>
      </c>
      <c r="AF2270">
        <v>8</v>
      </c>
      <c r="AG2270">
        <v>2</v>
      </c>
      <c r="AH2270">
        <v>4</v>
      </c>
      <c r="AI2270" s="3">
        <v>0.12203791469194313</v>
      </c>
      <c r="AJ2270" s="3">
        <v>0</v>
      </c>
      <c r="AK2270" s="3">
        <v>0</v>
      </c>
      <c r="AL2270" s="3">
        <v>0</v>
      </c>
      <c r="AM2270" s="3">
        <v>0</v>
      </c>
      <c r="AN2270" s="2">
        <f t="shared" si="76"/>
        <v>0.12558139534883722</v>
      </c>
      <c r="AO2270" s="2">
        <v>1.6317016317016316E-2</v>
      </c>
      <c r="AP2270">
        <f t="shared" si="77"/>
        <v>108</v>
      </c>
    </row>
    <row r="2271" spans="1:42" ht="16.5" hidden="1" customHeight="1" x14ac:dyDescent="0.25">
      <c r="A2271" s="5" t="s">
        <v>793</v>
      </c>
      <c r="B2271" s="1" t="s">
        <v>497</v>
      </c>
      <c r="D2271" t="s">
        <v>32</v>
      </c>
      <c r="E2271" t="s">
        <v>498</v>
      </c>
      <c r="F2271" t="s">
        <v>499</v>
      </c>
      <c r="G2271">
        <v>101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108</v>
      </c>
      <c r="N2271" s="2">
        <v>0</v>
      </c>
      <c r="O2271" s="2">
        <v>0.12067039106145251</v>
      </c>
      <c r="P2271">
        <v>246</v>
      </c>
      <c r="Q2271" s="2">
        <v>0.23814133591481124</v>
      </c>
      <c r="R2271">
        <v>895</v>
      </c>
      <c r="S2271">
        <v>1033</v>
      </c>
      <c r="T2271">
        <v>1033</v>
      </c>
      <c r="U2271">
        <v>0</v>
      </c>
      <c r="V2271">
        <v>0</v>
      </c>
      <c r="W2271">
        <v>0</v>
      </c>
      <c r="X2271">
        <v>0</v>
      </c>
      <c r="Y2271">
        <v>240</v>
      </c>
      <c r="Z2271">
        <v>0</v>
      </c>
      <c r="AA2271">
        <v>0</v>
      </c>
      <c r="AB2271">
        <v>0</v>
      </c>
      <c r="AC2271">
        <v>0</v>
      </c>
      <c r="AD2271">
        <v>894</v>
      </c>
      <c r="AE2271">
        <v>0</v>
      </c>
      <c r="AF2271">
        <v>0</v>
      </c>
      <c r="AG2271">
        <v>0</v>
      </c>
      <c r="AH2271">
        <v>0</v>
      </c>
      <c r="AI2271" s="3">
        <v>0.11297539149888143</v>
      </c>
      <c r="AJ2271" s="3">
        <v>0</v>
      </c>
      <c r="AK2271" s="3">
        <v>0</v>
      </c>
      <c r="AL2271" s="3">
        <v>0</v>
      </c>
      <c r="AM2271" s="3">
        <v>0</v>
      </c>
      <c r="AN2271" s="2">
        <f t="shared" si="76"/>
        <v>0.12067039106145251</v>
      </c>
      <c r="AO2271" s="2">
        <v>0</v>
      </c>
      <c r="AP2271">
        <f t="shared" si="77"/>
        <v>108</v>
      </c>
    </row>
    <row r="2272" spans="1:42" ht="16.5" hidden="1" customHeight="1" x14ac:dyDescent="0.25">
      <c r="A2272" s="5" t="s">
        <v>790</v>
      </c>
      <c r="B2272" t="s">
        <v>704</v>
      </c>
      <c r="D2272" t="s">
        <v>32</v>
      </c>
      <c r="E2272" t="s">
        <v>463</v>
      </c>
      <c r="F2272" t="s">
        <v>705</v>
      </c>
      <c r="G2272">
        <v>101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108</v>
      </c>
      <c r="N2272" s="2">
        <v>0</v>
      </c>
      <c r="O2272" s="2">
        <v>0.10767696909272183</v>
      </c>
      <c r="P2272">
        <v>29</v>
      </c>
      <c r="Q2272" s="2">
        <v>3.1385281385281384E-2</v>
      </c>
      <c r="R2272">
        <v>1003</v>
      </c>
      <c r="S2272">
        <v>924</v>
      </c>
      <c r="T2272">
        <v>905</v>
      </c>
      <c r="U2272">
        <v>9</v>
      </c>
      <c r="V2272">
        <v>5</v>
      </c>
      <c r="W2272">
        <v>3</v>
      </c>
      <c r="X2272">
        <v>2</v>
      </c>
      <c r="Y2272">
        <v>26</v>
      </c>
      <c r="Z2272">
        <v>0</v>
      </c>
      <c r="AA2272">
        <v>0</v>
      </c>
      <c r="AB2272">
        <v>0</v>
      </c>
      <c r="AC2272">
        <v>0</v>
      </c>
      <c r="AD2272">
        <v>980</v>
      </c>
      <c r="AE2272">
        <v>9</v>
      </c>
      <c r="AF2272">
        <v>5</v>
      </c>
      <c r="AG2272">
        <v>3</v>
      </c>
      <c r="AH2272">
        <v>2</v>
      </c>
      <c r="AI2272" s="3">
        <v>0.10306122448979592</v>
      </c>
      <c r="AJ2272" s="3">
        <v>0</v>
      </c>
      <c r="AK2272" s="3">
        <v>0</v>
      </c>
      <c r="AL2272" s="3">
        <v>0</v>
      </c>
      <c r="AM2272" s="3">
        <v>0</v>
      </c>
      <c r="AN2272" s="2">
        <f t="shared" si="76"/>
        <v>0.10767696909272183</v>
      </c>
      <c r="AO2272" s="2">
        <v>1.9019019019019021E-2</v>
      </c>
      <c r="AP2272">
        <f t="shared" si="77"/>
        <v>108</v>
      </c>
    </row>
    <row r="2273" spans="1:42" ht="16.5" customHeight="1" x14ac:dyDescent="0.25">
      <c r="A2273" s="4" t="s">
        <v>803</v>
      </c>
      <c r="B2273" t="s">
        <v>726</v>
      </c>
      <c r="D2273" t="s">
        <v>32</v>
      </c>
      <c r="E2273" t="s">
        <v>616</v>
      </c>
      <c r="F2273" t="s">
        <v>727</v>
      </c>
      <c r="G2273">
        <v>48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49</v>
      </c>
      <c r="N2273" s="2">
        <v>0</v>
      </c>
      <c r="O2273" s="2">
        <v>3.0605871330418487E-2</v>
      </c>
      <c r="P2273">
        <v>26</v>
      </c>
      <c r="Q2273" s="2">
        <v>1.6476552598225603E-2</v>
      </c>
      <c r="R2273">
        <v>1601</v>
      </c>
      <c r="S2273">
        <v>1578</v>
      </c>
      <c r="T2273">
        <v>1459</v>
      </c>
      <c r="U2273">
        <v>3</v>
      </c>
      <c r="V2273">
        <v>5</v>
      </c>
      <c r="W2273">
        <v>9</v>
      </c>
      <c r="X2273">
        <v>86</v>
      </c>
      <c r="Y2273">
        <v>24</v>
      </c>
      <c r="Z2273">
        <v>0</v>
      </c>
      <c r="AA2273">
        <v>0</v>
      </c>
      <c r="AB2273">
        <v>0</v>
      </c>
      <c r="AC2273">
        <v>0</v>
      </c>
      <c r="AD2273">
        <v>1483</v>
      </c>
      <c r="AE2273">
        <v>3</v>
      </c>
      <c r="AF2273">
        <v>5</v>
      </c>
      <c r="AG2273">
        <v>9</v>
      </c>
      <c r="AH2273">
        <v>86</v>
      </c>
      <c r="AI2273" s="3">
        <v>3.2366824005394472E-2</v>
      </c>
      <c r="AJ2273" s="3">
        <v>0</v>
      </c>
      <c r="AK2273" s="3">
        <v>0</v>
      </c>
      <c r="AL2273" s="3">
        <v>0</v>
      </c>
      <c r="AM2273" s="3">
        <v>0</v>
      </c>
      <c r="AN2273" s="2">
        <f t="shared" ref="AN2273:AN2336" si="78">N2273+O2273</f>
        <v>3.0605871330418487E-2</v>
      </c>
      <c r="AO2273" s="2">
        <v>6.4943253467843631E-2</v>
      </c>
      <c r="AP2273">
        <f t="shared" ref="AP2273:AP2336" si="79">L2273+M2273</f>
        <v>49</v>
      </c>
    </row>
    <row r="2274" spans="1:42" ht="16.5" hidden="1" customHeight="1" x14ac:dyDescent="0.25">
      <c r="A2274" s="5" t="s">
        <v>794</v>
      </c>
      <c r="B2274" s="1" t="s">
        <v>572</v>
      </c>
      <c r="D2274" t="s">
        <v>32</v>
      </c>
      <c r="E2274" t="s">
        <v>568</v>
      </c>
      <c r="F2274" t="s">
        <v>573</v>
      </c>
      <c r="G2274">
        <v>73</v>
      </c>
      <c r="H2274">
        <v>0</v>
      </c>
      <c r="I2274">
        <v>0</v>
      </c>
      <c r="J2274">
        <v>0</v>
      </c>
      <c r="K2274">
        <v>26</v>
      </c>
      <c r="L2274">
        <v>0</v>
      </c>
      <c r="M2274">
        <v>108</v>
      </c>
      <c r="N2274" s="2">
        <v>0</v>
      </c>
      <c r="O2274" s="2">
        <v>9.0376569037656909E-2</v>
      </c>
      <c r="P2274">
        <v>67</v>
      </c>
      <c r="Q2274" s="2">
        <v>5.8058925476603122E-2</v>
      </c>
      <c r="R2274">
        <v>1195</v>
      </c>
      <c r="S2274">
        <v>1154</v>
      </c>
      <c r="T2274">
        <v>671</v>
      </c>
      <c r="U2274">
        <v>2</v>
      </c>
      <c r="V2274">
        <v>11</v>
      </c>
      <c r="W2274">
        <v>10</v>
      </c>
      <c r="X2274">
        <v>460</v>
      </c>
      <c r="Y2274">
        <v>56</v>
      </c>
      <c r="Z2274">
        <v>0</v>
      </c>
      <c r="AA2274">
        <v>0</v>
      </c>
      <c r="AB2274">
        <v>0</v>
      </c>
      <c r="AC2274">
        <v>7</v>
      </c>
      <c r="AD2274">
        <v>688</v>
      </c>
      <c r="AE2274">
        <v>2</v>
      </c>
      <c r="AF2274">
        <v>11</v>
      </c>
      <c r="AG2274">
        <v>10</v>
      </c>
      <c r="AH2274">
        <v>479</v>
      </c>
      <c r="AI2274" s="3">
        <v>0.10610465116279069</v>
      </c>
      <c r="AJ2274" s="3">
        <v>0</v>
      </c>
      <c r="AK2274" s="3">
        <v>0</v>
      </c>
      <c r="AL2274" s="3">
        <v>0</v>
      </c>
      <c r="AM2274" s="3">
        <v>5.4279749478079335E-2</v>
      </c>
      <c r="AN2274" s="2">
        <f t="shared" si="78"/>
        <v>9.0376569037656909E-2</v>
      </c>
      <c r="AO2274" s="2">
        <v>0.42184873949579832</v>
      </c>
      <c r="AP2274">
        <f t="shared" si="79"/>
        <v>108</v>
      </c>
    </row>
    <row r="2275" spans="1:42" ht="16.5" hidden="1" customHeight="1" x14ac:dyDescent="0.25">
      <c r="A2275" s="4">
        <v>2011</v>
      </c>
      <c r="B2275" s="1" t="s">
        <v>201</v>
      </c>
      <c r="D2275" t="s">
        <v>32</v>
      </c>
      <c r="E2275" t="s">
        <v>197</v>
      </c>
      <c r="F2275" t="s">
        <v>202</v>
      </c>
      <c r="G2275">
        <v>94</v>
      </c>
      <c r="H2275">
        <v>0</v>
      </c>
      <c r="I2275">
        <v>0</v>
      </c>
      <c r="J2275">
        <v>8</v>
      </c>
      <c r="K2275">
        <v>3</v>
      </c>
      <c r="L2275">
        <v>0</v>
      </c>
      <c r="M2275">
        <v>108</v>
      </c>
      <c r="N2275" s="2">
        <v>0</v>
      </c>
      <c r="O2275" s="2">
        <v>8.702659145850121E-2</v>
      </c>
      <c r="P2275">
        <v>84</v>
      </c>
      <c r="Q2275" s="2">
        <v>6.9022185702547242E-2</v>
      </c>
      <c r="R2275">
        <v>1241</v>
      </c>
      <c r="S2275">
        <v>1217</v>
      </c>
      <c r="T2275">
        <v>1161</v>
      </c>
      <c r="U2275">
        <v>1</v>
      </c>
      <c r="V2275">
        <v>18</v>
      </c>
      <c r="W2275">
        <v>18</v>
      </c>
      <c r="X2275">
        <v>19</v>
      </c>
      <c r="Y2275">
        <v>79</v>
      </c>
      <c r="Z2275">
        <v>0</v>
      </c>
      <c r="AA2275">
        <v>0</v>
      </c>
      <c r="AB2275">
        <v>0</v>
      </c>
      <c r="AC2275">
        <v>0</v>
      </c>
      <c r="AD2275">
        <v>1176</v>
      </c>
      <c r="AE2275">
        <v>1</v>
      </c>
      <c r="AF2275">
        <v>18</v>
      </c>
      <c r="AG2275">
        <v>26</v>
      </c>
      <c r="AH2275">
        <v>22</v>
      </c>
      <c r="AI2275" s="3">
        <v>7.9931972789115652E-2</v>
      </c>
      <c r="AJ2275" s="3">
        <v>0</v>
      </c>
      <c r="AK2275" s="3">
        <v>0</v>
      </c>
      <c r="AL2275" s="3">
        <v>0.30769230769230771</v>
      </c>
      <c r="AM2275" s="3">
        <v>0.13636363636363635</v>
      </c>
      <c r="AN2275" s="2">
        <f t="shared" si="78"/>
        <v>8.702659145850121E-2</v>
      </c>
      <c r="AO2275" s="2">
        <v>5.3901850362027354E-2</v>
      </c>
      <c r="AP2275">
        <f t="shared" si="79"/>
        <v>108</v>
      </c>
    </row>
    <row r="2276" spans="1:42" ht="16.5" hidden="1" customHeight="1" x14ac:dyDescent="0.25">
      <c r="A2276" s="4" t="s">
        <v>799</v>
      </c>
      <c r="B2276" s="1" t="s">
        <v>230</v>
      </c>
      <c r="C2276" t="s">
        <v>36</v>
      </c>
      <c r="D2276" t="s">
        <v>43</v>
      </c>
      <c r="E2276" t="s">
        <v>38</v>
      </c>
      <c r="F2276" t="s">
        <v>231</v>
      </c>
      <c r="G2276">
        <v>60</v>
      </c>
      <c r="H2276">
        <v>0</v>
      </c>
      <c r="I2276">
        <v>6</v>
      </c>
      <c r="J2276">
        <v>11</v>
      </c>
      <c r="K2276">
        <v>9</v>
      </c>
      <c r="L2276">
        <v>39</v>
      </c>
      <c r="M2276">
        <v>69</v>
      </c>
      <c r="N2276" s="2">
        <v>3.1300160513643663E-2</v>
      </c>
      <c r="O2276" s="2">
        <v>5.5377207062600318E-2</v>
      </c>
      <c r="P2276">
        <v>671</v>
      </c>
      <c r="Q2276" s="2">
        <v>0.37092316196793806</v>
      </c>
      <c r="R2276">
        <v>1246</v>
      </c>
      <c r="S2276">
        <v>1809</v>
      </c>
      <c r="T2276">
        <v>1307</v>
      </c>
      <c r="U2276">
        <v>26</v>
      </c>
      <c r="V2276">
        <v>173</v>
      </c>
      <c r="W2276">
        <v>169</v>
      </c>
      <c r="X2276">
        <v>134</v>
      </c>
      <c r="Y2276">
        <v>497</v>
      </c>
      <c r="Z2276">
        <v>6</v>
      </c>
      <c r="AA2276">
        <v>42</v>
      </c>
      <c r="AB2276">
        <v>47</v>
      </c>
      <c r="AC2276">
        <v>60</v>
      </c>
      <c r="AD2276">
        <v>870</v>
      </c>
      <c r="AE2276">
        <v>20</v>
      </c>
      <c r="AF2276">
        <v>137</v>
      </c>
      <c r="AG2276">
        <v>133</v>
      </c>
      <c r="AH2276">
        <v>83</v>
      </c>
      <c r="AI2276" s="3">
        <v>6.8965517241379309E-2</v>
      </c>
      <c r="AJ2276" s="3">
        <v>0</v>
      </c>
      <c r="AK2276" s="3">
        <v>4.3795620437956206E-2</v>
      </c>
      <c r="AL2276" s="3">
        <v>8.2706766917293228E-2</v>
      </c>
      <c r="AM2276" s="3">
        <v>0.10843373493975904</v>
      </c>
      <c r="AN2276" s="2">
        <f t="shared" si="78"/>
        <v>8.6677367576243974E-2</v>
      </c>
      <c r="AO2276" s="2">
        <v>0.30008045052292842</v>
      </c>
      <c r="AP2276">
        <f t="shared" si="79"/>
        <v>108</v>
      </c>
    </row>
    <row r="2277" spans="1:42" ht="16.5" hidden="1" customHeight="1" x14ac:dyDescent="0.25">
      <c r="A2277" s="4" t="s">
        <v>798</v>
      </c>
      <c r="B2277" s="1" t="s">
        <v>31</v>
      </c>
      <c r="D2277" t="s">
        <v>32</v>
      </c>
      <c r="E2277" t="s">
        <v>33</v>
      </c>
      <c r="F2277" t="s">
        <v>34</v>
      </c>
      <c r="G2277">
        <v>93</v>
      </c>
      <c r="H2277">
        <v>0</v>
      </c>
      <c r="I2277">
        <v>4</v>
      </c>
      <c r="J2277">
        <v>0</v>
      </c>
      <c r="K2277">
        <v>3</v>
      </c>
      <c r="L2277">
        <v>28</v>
      </c>
      <c r="M2277">
        <v>80</v>
      </c>
      <c r="N2277" s="2">
        <v>2.2169437846397466E-2</v>
      </c>
      <c r="O2277" s="2">
        <v>6.334125098970704E-2</v>
      </c>
      <c r="P2277">
        <v>96</v>
      </c>
      <c r="Q2277" s="2">
        <v>7.6738609112709827E-2</v>
      </c>
      <c r="R2277">
        <v>1263</v>
      </c>
      <c r="S2277">
        <v>1251</v>
      </c>
      <c r="T2277">
        <v>1188</v>
      </c>
      <c r="U2277">
        <v>17</v>
      </c>
      <c r="V2277">
        <v>25</v>
      </c>
      <c r="W2277">
        <v>9</v>
      </c>
      <c r="X2277">
        <v>12</v>
      </c>
      <c r="Y2277">
        <v>91</v>
      </c>
      <c r="Z2277">
        <v>0</v>
      </c>
      <c r="AA2277">
        <v>0</v>
      </c>
      <c r="AB2277">
        <v>0</v>
      </c>
      <c r="AC2277">
        <v>0</v>
      </c>
      <c r="AD2277">
        <v>1190</v>
      </c>
      <c r="AE2277">
        <v>17</v>
      </c>
      <c r="AF2277">
        <v>29</v>
      </c>
      <c r="AG2277">
        <v>9</v>
      </c>
      <c r="AH2277">
        <v>15</v>
      </c>
      <c r="AI2277" s="3">
        <v>7.8151260504201681E-2</v>
      </c>
      <c r="AJ2277" s="3">
        <v>0</v>
      </c>
      <c r="AK2277" s="3">
        <v>0.13793103448275862</v>
      </c>
      <c r="AL2277" s="3">
        <v>0</v>
      </c>
      <c r="AM2277" s="3">
        <v>0.2</v>
      </c>
      <c r="AN2277" s="2">
        <f t="shared" si="78"/>
        <v>8.5510688836104506E-2</v>
      </c>
      <c r="AO2277" s="2">
        <v>5.5555555555555552E-2</v>
      </c>
      <c r="AP2277">
        <f t="shared" si="79"/>
        <v>108</v>
      </c>
    </row>
    <row r="2278" spans="1:42" ht="16.5" hidden="1" customHeight="1" x14ac:dyDescent="0.25">
      <c r="A2278" s="5" t="s">
        <v>802</v>
      </c>
      <c r="B2278" t="s">
        <v>654</v>
      </c>
      <c r="D2278" t="s">
        <v>32</v>
      </c>
      <c r="E2278" t="s">
        <v>117</v>
      </c>
      <c r="F2278" t="s">
        <v>655</v>
      </c>
      <c r="G2278">
        <v>102</v>
      </c>
      <c r="H2278">
        <v>0</v>
      </c>
      <c r="I2278">
        <v>0</v>
      </c>
      <c r="J2278">
        <v>0</v>
      </c>
      <c r="K2278">
        <v>0</v>
      </c>
      <c r="L2278">
        <v>12</v>
      </c>
      <c r="M2278">
        <v>96</v>
      </c>
      <c r="N2278" s="2">
        <v>8.921933085501859E-3</v>
      </c>
      <c r="O2278" s="2">
        <v>7.1375464684014872E-2</v>
      </c>
      <c r="P2278">
        <v>29</v>
      </c>
      <c r="Q2278" s="2">
        <v>2.2906793048973143E-2</v>
      </c>
      <c r="R2278">
        <v>1345</v>
      </c>
      <c r="S2278">
        <v>1266</v>
      </c>
      <c r="T2278">
        <v>1228</v>
      </c>
      <c r="U2278">
        <v>20</v>
      </c>
      <c r="V2278">
        <v>2</v>
      </c>
      <c r="W2278">
        <v>8</v>
      </c>
      <c r="X2278">
        <v>8</v>
      </c>
      <c r="Y2278">
        <v>28</v>
      </c>
      <c r="Z2278">
        <v>0</v>
      </c>
      <c r="AA2278">
        <v>0</v>
      </c>
      <c r="AB2278">
        <v>0</v>
      </c>
      <c r="AC2278">
        <v>0</v>
      </c>
      <c r="AD2278">
        <v>1302</v>
      </c>
      <c r="AE2278">
        <v>20</v>
      </c>
      <c r="AF2278">
        <v>2</v>
      </c>
      <c r="AG2278">
        <v>8</v>
      </c>
      <c r="AH2278">
        <v>8</v>
      </c>
      <c r="AI2278" s="3">
        <v>7.8341013824884786E-2</v>
      </c>
      <c r="AJ2278" s="3">
        <v>0</v>
      </c>
      <c r="AK2278" s="3">
        <v>0</v>
      </c>
      <c r="AL2278" s="3">
        <v>0</v>
      </c>
      <c r="AM2278" s="3">
        <v>0</v>
      </c>
      <c r="AN2278" s="2">
        <f t="shared" si="78"/>
        <v>8.0297397769516735E-2</v>
      </c>
      <c r="AO2278" s="2">
        <v>2.8358208955223882E-2</v>
      </c>
      <c r="AP2278">
        <f t="shared" si="79"/>
        <v>108</v>
      </c>
    </row>
    <row r="2279" spans="1:42" ht="16.5" hidden="1" customHeight="1" x14ac:dyDescent="0.25">
      <c r="A2279" s="4" t="s">
        <v>798</v>
      </c>
      <c r="B2279" s="1" t="s">
        <v>502</v>
      </c>
      <c r="D2279" t="s">
        <v>32</v>
      </c>
      <c r="E2279" t="s">
        <v>498</v>
      </c>
      <c r="F2279" t="s">
        <v>503</v>
      </c>
      <c r="G2279">
        <v>92</v>
      </c>
      <c r="H2279">
        <v>0</v>
      </c>
      <c r="I2279">
        <v>0</v>
      </c>
      <c r="J2279">
        <v>0</v>
      </c>
      <c r="K2279">
        <v>3</v>
      </c>
      <c r="L2279">
        <v>0</v>
      </c>
      <c r="M2279">
        <v>108</v>
      </c>
      <c r="N2279" s="2">
        <v>0</v>
      </c>
      <c r="O2279" s="2">
        <v>7.8431372549019607E-2</v>
      </c>
      <c r="P2279">
        <v>89</v>
      </c>
      <c r="Q2279" s="2">
        <v>6.5537555228276881E-2</v>
      </c>
      <c r="R2279">
        <v>1377</v>
      </c>
      <c r="S2279">
        <v>1358</v>
      </c>
      <c r="T2279">
        <v>992</v>
      </c>
      <c r="U2279">
        <v>0</v>
      </c>
      <c r="V2279">
        <v>11</v>
      </c>
      <c r="W2279">
        <v>2</v>
      </c>
      <c r="X2279">
        <v>353</v>
      </c>
      <c r="Y2279">
        <v>71</v>
      </c>
      <c r="Z2279">
        <v>0</v>
      </c>
      <c r="AA2279">
        <v>7</v>
      </c>
      <c r="AB2279">
        <v>0</v>
      </c>
      <c r="AC2279">
        <v>5</v>
      </c>
      <c r="AD2279">
        <v>1013</v>
      </c>
      <c r="AE2279">
        <v>0</v>
      </c>
      <c r="AF2279">
        <v>4</v>
      </c>
      <c r="AG2279">
        <v>2</v>
      </c>
      <c r="AH2279">
        <v>351</v>
      </c>
      <c r="AI2279" s="3">
        <v>9.0819348469891412E-2</v>
      </c>
      <c r="AJ2279" s="3">
        <v>0</v>
      </c>
      <c r="AK2279" s="3">
        <v>0</v>
      </c>
      <c r="AL2279" s="3">
        <v>0</v>
      </c>
      <c r="AM2279" s="3">
        <v>8.5470085470085479E-3</v>
      </c>
      <c r="AN2279" s="2">
        <f t="shared" si="78"/>
        <v>7.8431372549019607E-2</v>
      </c>
      <c r="AO2279" s="2">
        <v>0.26058394160583942</v>
      </c>
      <c r="AP2279">
        <f t="shared" si="79"/>
        <v>108</v>
      </c>
    </row>
    <row r="2280" spans="1:42" ht="16.5" hidden="1" customHeight="1" x14ac:dyDescent="0.25">
      <c r="A2280" s="4">
        <v>2011</v>
      </c>
      <c r="B2280" s="1" t="s">
        <v>418</v>
      </c>
      <c r="D2280" t="s">
        <v>32</v>
      </c>
      <c r="E2280" t="s">
        <v>416</v>
      </c>
      <c r="F2280" t="s">
        <v>419</v>
      </c>
      <c r="G2280">
        <v>83</v>
      </c>
      <c r="H2280">
        <v>0</v>
      </c>
      <c r="I2280">
        <v>0</v>
      </c>
      <c r="J2280">
        <v>0</v>
      </c>
      <c r="K2280">
        <v>20</v>
      </c>
      <c r="L2280">
        <v>5</v>
      </c>
      <c r="M2280">
        <v>103</v>
      </c>
      <c r="N2280" s="2">
        <v>3.5790980672870437E-3</v>
      </c>
      <c r="O2280" s="2">
        <v>7.3729420186113101E-2</v>
      </c>
      <c r="P2280">
        <v>29</v>
      </c>
      <c r="Q2280" s="2">
        <v>2.2003034901365705E-2</v>
      </c>
      <c r="R2280">
        <v>1397</v>
      </c>
      <c r="S2280">
        <v>1318</v>
      </c>
      <c r="T2280">
        <v>1004</v>
      </c>
      <c r="U2280">
        <v>44</v>
      </c>
      <c r="V2280">
        <v>19</v>
      </c>
      <c r="W2280">
        <v>6</v>
      </c>
      <c r="X2280">
        <v>245</v>
      </c>
      <c r="Y2280">
        <v>21</v>
      </c>
      <c r="Z2280">
        <v>0</v>
      </c>
      <c r="AA2280">
        <v>0</v>
      </c>
      <c r="AB2280">
        <v>0</v>
      </c>
      <c r="AC2280">
        <v>0</v>
      </c>
      <c r="AD2280">
        <v>1066</v>
      </c>
      <c r="AE2280">
        <v>44</v>
      </c>
      <c r="AF2280">
        <v>19</v>
      </c>
      <c r="AG2280">
        <v>6</v>
      </c>
      <c r="AH2280">
        <v>265</v>
      </c>
      <c r="AI2280" s="3">
        <v>7.7861163227016889E-2</v>
      </c>
      <c r="AJ2280" s="3">
        <v>0</v>
      </c>
      <c r="AK2280" s="3">
        <v>0</v>
      </c>
      <c r="AL2280" s="3">
        <v>0</v>
      </c>
      <c r="AM2280" s="3">
        <v>7.5471698113207544E-2</v>
      </c>
      <c r="AN2280" s="2">
        <f t="shared" si="78"/>
        <v>7.7308518253400141E-2</v>
      </c>
      <c r="AO2280" s="2">
        <v>0.23857142857142857</v>
      </c>
      <c r="AP2280">
        <f t="shared" si="79"/>
        <v>108</v>
      </c>
    </row>
    <row r="2281" spans="1:42" ht="16.5" hidden="1" customHeight="1" x14ac:dyDescent="0.25">
      <c r="A2281" s="5" t="s">
        <v>792</v>
      </c>
      <c r="B2281" s="1" t="s">
        <v>398</v>
      </c>
      <c r="D2281" t="s">
        <v>32</v>
      </c>
      <c r="E2281" t="s">
        <v>388</v>
      </c>
      <c r="F2281" t="s">
        <v>399</v>
      </c>
      <c r="G2281">
        <v>101</v>
      </c>
      <c r="H2281">
        <v>0</v>
      </c>
      <c r="I2281">
        <v>0</v>
      </c>
      <c r="J2281">
        <v>0</v>
      </c>
      <c r="K2281">
        <v>4</v>
      </c>
      <c r="L2281">
        <v>0</v>
      </c>
      <c r="M2281">
        <v>108</v>
      </c>
      <c r="N2281" s="2">
        <v>0</v>
      </c>
      <c r="O2281" s="2">
        <v>7.0680628272251314E-2</v>
      </c>
      <c r="P2281">
        <v>106</v>
      </c>
      <c r="Q2281" s="2">
        <v>6.9462647444298822E-2</v>
      </c>
      <c r="R2281">
        <v>1528</v>
      </c>
      <c r="S2281">
        <v>1526</v>
      </c>
      <c r="T2281">
        <v>1450</v>
      </c>
      <c r="U2281">
        <v>12</v>
      </c>
      <c r="V2281">
        <v>21</v>
      </c>
      <c r="W2281">
        <v>6</v>
      </c>
      <c r="X2281">
        <v>37</v>
      </c>
      <c r="Y2281">
        <v>95</v>
      </c>
      <c r="Z2281">
        <v>0</v>
      </c>
      <c r="AA2281">
        <v>0</v>
      </c>
      <c r="AB2281">
        <v>0</v>
      </c>
      <c r="AC2281">
        <v>0</v>
      </c>
      <c r="AD2281">
        <v>1456</v>
      </c>
      <c r="AE2281">
        <v>12</v>
      </c>
      <c r="AF2281">
        <v>21</v>
      </c>
      <c r="AG2281">
        <v>6</v>
      </c>
      <c r="AH2281">
        <v>41</v>
      </c>
      <c r="AI2281" s="3">
        <v>6.9368131868131871E-2</v>
      </c>
      <c r="AJ2281" s="3">
        <v>0</v>
      </c>
      <c r="AK2281" s="3">
        <v>0</v>
      </c>
      <c r="AL2281" s="3">
        <v>0</v>
      </c>
      <c r="AM2281" s="3">
        <v>9.7560975609756101E-2</v>
      </c>
      <c r="AN2281" s="2">
        <f t="shared" si="78"/>
        <v>7.0680628272251314E-2</v>
      </c>
      <c r="AO2281" s="2">
        <v>5.2083333333333336E-2</v>
      </c>
      <c r="AP2281">
        <f t="shared" si="79"/>
        <v>108</v>
      </c>
    </row>
    <row r="2282" spans="1:42" ht="16.5" hidden="1" customHeight="1" x14ac:dyDescent="0.25">
      <c r="A2282" s="5" t="s">
        <v>793</v>
      </c>
      <c r="B2282" s="1" t="s">
        <v>607</v>
      </c>
      <c r="D2282" t="s">
        <v>32</v>
      </c>
      <c r="E2282" t="s">
        <v>336</v>
      </c>
      <c r="F2282" t="s">
        <v>608</v>
      </c>
      <c r="G2282">
        <v>100</v>
      </c>
      <c r="H2282">
        <v>0</v>
      </c>
      <c r="I2282">
        <v>0</v>
      </c>
      <c r="J2282">
        <v>0</v>
      </c>
      <c r="K2282">
        <v>0</v>
      </c>
      <c r="L2282">
        <v>3</v>
      </c>
      <c r="M2282">
        <v>105</v>
      </c>
      <c r="N2282" s="2">
        <v>1.4785608674223755E-3</v>
      </c>
      <c r="O2282" s="2">
        <v>5.1749630359783146E-2</v>
      </c>
      <c r="P2282">
        <v>44</v>
      </c>
      <c r="Q2282" s="2">
        <v>2.2391857506361322E-2</v>
      </c>
      <c r="R2282">
        <v>2029</v>
      </c>
      <c r="S2282">
        <v>1965</v>
      </c>
      <c r="T2282">
        <v>1885</v>
      </c>
      <c r="U2282">
        <v>39</v>
      </c>
      <c r="V2282">
        <v>14</v>
      </c>
      <c r="W2282">
        <v>10</v>
      </c>
      <c r="X2282">
        <v>17</v>
      </c>
      <c r="Y2282">
        <v>38</v>
      </c>
      <c r="Z2282">
        <v>0</v>
      </c>
      <c r="AA2282">
        <v>0</v>
      </c>
      <c r="AB2282">
        <v>0</v>
      </c>
      <c r="AC2282">
        <v>0</v>
      </c>
      <c r="AD2282">
        <v>1947</v>
      </c>
      <c r="AE2282">
        <v>39</v>
      </c>
      <c r="AF2282">
        <v>14</v>
      </c>
      <c r="AG2282">
        <v>10</v>
      </c>
      <c r="AH2282">
        <v>17</v>
      </c>
      <c r="AI2282" s="3">
        <v>5.1361068310220852E-2</v>
      </c>
      <c r="AJ2282" s="3">
        <v>0</v>
      </c>
      <c r="AK2282" s="3">
        <v>0</v>
      </c>
      <c r="AL2282" s="3">
        <v>0</v>
      </c>
      <c r="AM2282" s="3">
        <v>0</v>
      </c>
      <c r="AN2282" s="2">
        <f t="shared" si="78"/>
        <v>5.3228191227205519E-2</v>
      </c>
      <c r="AO2282" s="2">
        <v>3.9467192895905279E-2</v>
      </c>
      <c r="AP2282">
        <f t="shared" si="79"/>
        <v>108</v>
      </c>
    </row>
    <row r="2283" spans="1:42" ht="16.5" hidden="1" customHeight="1" x14ac:dyDescent="0.25">
      <c r="A2283" s="4" t="s">
        <v>798</v>
      </c>
      <c r="B2283" s="1" t="s">
        <v>490</v>
      </c>
      <c r="D2283" t="s">
        <v>32</v>
      </c>
      <c r="E2283" t="s">
        <v>491</v>
      </c>
      <c r="F2283" t="s">
        <v>492</v>
      </c>
      <c r="G2283">
        <v>89</v>
      </c>
      <c r="H2283">
        <v>0</v>
      </c>
      <c r="I2283">
        <v>0</v>
      </c>
      <c r="J2283">
        <v>0</v>
      </c>
      <c r="K2283">
        <v>0</v>
      </c>
      <c r="L2283">
        <v>17</v>
      </c>
      <c r="M2283">
        <v>91</v>
      </c>
      <c r="N2283" s="2">
        <v>6.645817044566067E-3</v>
      </c>
      <c r="O2283" s="2">
        <v>3.5574667709147773E-2</v>
      </c>
      <c r="P2283">
        <v>349</v>
      </c>
      <c r="Q2283" s="2">
        <v>0.12468738835298321</v>
      </c>
      <c r="R2283">
        <v>2558</v>
      </c>
      <c r="S2283">
        <v>2799</v>
      </c>
      <c r="T2283">
        <v>2677</v>
      </c>
      <c r="U2283">
        <v>13</v>
      </c>
      <c r="V2283">
        <v>26</v>
      </c>
      <c r="W2283">
        <v>32</v>
      </c>
      <c r="X2283">
        <v>51</v>
      </c>
      <c r="Y2283">
        <v>325</v>
      </c>
      <c r="Z2283">
        <v>0</v>
      </c>
      <c r="AA2283">
        <v>0</v>
      </c>
      <c r="AB2283">
        <v>0</v>
      </c>
      <c r="AC2283">
        <v>10</v>
      </c>
      <c r="AD2283">
        <v>2441</v>
      </c>
      <c r="AE2283">
        <v>13</v>
      </c>
      <c r="AF2283">
        <v>26</v>
      </c>
      <c r="AG2283">
        <v>32</v>
      </c>
      <c r="AH2283">
        <v>41</v>
      </c>
      <c r="AI2283" s="3">
        <v>3.6460467021712413E-2</v>
      </c>
      <c r="AJ2283" s="3">
        <v>0</v>
      </c>
      <c r="AK2283" s="3">
        <v>0</v>
      </c>
      <c r="AL2283" s="3">
        <v>0</v>
      </c>
      <c r="AM2283" s="3">
        <v>0</v>
      </c>
      <c r="AN2283" s="2">
        <f t="shared" si="78"/>
        <v>4.2220484753713837E-2</v>
      </c>
      <c r="AO2283" s="2">
        <v>4.3869956913435176E-2</v>
      </c>
      <c r="AP2283">
        <f t="shared" si="79"/>
        <v>108</v>
      </c>
    </row>
    <row r="2284" spans="1:42" ht="16.5" hidden="1" customHeight="1" x14ac:dyDescent="0.25">
      <c r="A2284" s="5" t="s">
        <v>789</v>
      </c>
      <c r="B2284" s="1" t="s">
        <v>390</v>
      </c>
      <c r="D2284" t="s">
        <v>32</v>
      </c>
      <c r="E2284" t="s">
        <v>388</v>
      </c>
      <c r="F2284" t="s">
        <v>391</v>
      </c>
      <c r="G2284">
        <v>103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108</v>
      </c>
      <c r="N2284" s="2">
        <v>0</v>
      </c>
      <c r="O2284" s="2">
        <v>3.7683182135380321E-2</v>
      </c>
      <c r="P2284">
        <v>43</v>
      </c>
      <c r="Q2284" s="2">
        <v>1.5351660121385219E-2</v>
      </c>
      <c r="R2284">
        <v>2866</v>
      </c>
      <c r="S2284">
        <v>2801</v>
      </c>
      <c r="T2284">
        <v>2655</v>
      </c>
      <c r="U2284">
        <v>35</v>
      </c>
      <c r="V2284">
        <v>53</v>
      </c>
      <c r="W2284">
        <v>29</v>
      </c>
      <c r="X2284">
        <v>29</v>
      </c>
      <c r="Y2284">
        <v>36</v>
      </c>
      <c r="Z2284">
        <v>0</v>
      </c>
      <c r="AA2284">
        <v>0</v>
      </c>
      <c r="AB2284">
        <v>0</v>
      </c>
      <c r="AC2284">
        <v>0</v>
      </c>
      <c r="AD2284">
        <v>2722</v>
      </c>
      <c r="AE2284">
        <v>35</v>
      </c>
      <c r="AF2284">
        <v>53</v>
      </c>
      <c r="AG2284">
        <v>29</v>
      </c>
      <c r="AH2284">
        <v>29</v>
      </c>
      <c r="AI2284" s="3">
        <v>3.7839823659074213E-2</v>
      </c>
      <c r="AJ2284" s="3">
        <v>0</v>
      </c>
      <c r="AK2284" s="3">
        <v>0</v>
      </c>
      <c r="AL2284" s="3">
        <v>0</v>
      </c>
      <c r="AM2284" s="3">
        <v>0</v>
      </c>
      <c r="AN2284" s="2">
        <f t="shared" si="78"/>
        <v>3.7683182135380321E-2</v>
      </c>
      <c r="AO2284" s="2">
        <v>5.090655509065551E-2</v>
      </c>
      <c r="AP2284">
        <f t="shared" si="79"/>
        <v>108</v>
      </c>
    </row>
    <row r="2285" spans="1:42" ht="16.5" hidden="1" customHeight="1" x14ac:dyDescent="0.25">
      <c r="A2285" s="5" t="s">
        <v>795</v>
      </c>
      <c r="B2285" s="1" t="s">
        <v>216</v>
      </c>
      <c r="C2285" t="s">
        <v>36</v>
      </c>
      <c r="D2285" t="s">
        <v>43</v>
      </c>
      <c r="E2285" t="s">
        <v>38</v>
      </c>
      <c r="F2285" t="s">
        <v>217</v>
      </c>
      <c r="G2285">
        <v>70</v>
      </c>
      <c r="H2285">
        <v>0</v>
      </c>
      <c r="I2285">
        <v>7</v>
      </c>
      <c r="J2285">
        <v>9</v>
      </c>
      <c r="K2285">
        <v>0</v>
      </c>
      <c r="L2285">
        <v>30</v>
      </c>
      <c r="M2285">
        <v>78</v>
      </c>
      <c r="N2285" s="2">
        <v>4.2686397268070575E-3</v>
      </c>
      <c r="O2285" s="2">
        <v>1.109846328969835E-2</v>
      </c>
      <c r="P2285">
        <v>1178</v>
      </c>
      <c r="Q2285" s="2">
        <v>0.14546801679427018</v>
      </c>
      <c r="R2285">
        <v>7028</v>
      </c>
      <c r="S2285">
        <v>8098</v>
      </c>
      <c r="T2285">
        <v>6848</v>
      </c>
      <c r="U2285">
        <v>14</v>
      </c>
      <c r="V2285">
        <v>457</v>
      </c>
      <c r="W2285">
        <v>556</v>
      </c>
      <c r="X2285">
        <v>223</v>
      </c>
      <c r="Y2285">
        <v>800</v>
      </c>
      <c r="Z2285">
        <v>0</v>
      </c>
      <c r="AA2285">
        <v>205</v>
      </c>
      <c r="AB2285">
        <v>88</v>
      </c>
      <c r="AC2285">
        <v>51</v>
      </c>
      <c r="AD2285">
        <v>6118</v>
      </c>
      <c r="AE2285">
        <v>14</v>
      </c>
      <c r="AF2285">
        <v>259</v>
      </c>
      <c r="AG2285">
        <v>477</v>
      </c>
      <c r="AH2285">
        <v>172</v>
      </c>
      <c r="AI2285" s="3">
        <v>1.1441647597254004E-2</v>
      </c>
      <c r="AJ2285" s="3">
        <v>0</v>
      </c>
      <c r="AK2285" s="3">
        <v>2.7027027027027029E-2</v>
      </c>
      <c r="AL2285" s="3">
        <v>1.8867924528301886E-2</v>
      </c>
      <c r="AM2285" s="3">
        <v>0</v>
      </c>
      <c r="AN2285" s="2">
        <f t="shared" si="78"/>
        <v>1.5367103016505408E-2</v>
      </c>
      <c r="AO2285" s="2">
        <v>0.13096590909090908</v>
      </c>
      <c r="AP2285">
        <f t="shared" si="79"/>
        <v>108</v>
      </c>
    </row>
    <row r="2286" spans="1:42" ht="16.5" hidden="1" customHeight="1" x14ac:dyDescent="0.25">
      <c r="A2286" s="4" t="s">
        <v>803</v>
      </c>
      <c r="B2286" s="1" t="s">
        <v>495</v>
      </c>
      <c r="D2286" t="s">
        <v>32</v>
      </c>
      <c r="E2286" t="s">
        <v>491</v>
      </c>
      <c r="F2286" t="s">
        <v>496</v>
      </c>
      <c r="G2286">
        <v>101</v>
      </c>
      <c r="H2286">
        <v>0</v>
      </c>
      <c r="I2286">
        <v>0</v>
      </c>
      <c r="J2286">
        <v>0</v>
      </c>
      <c r="K2286">
        <v>0</v>
      </c>
      <c r="L2286">
        <v>31</v>
      </c>
      <c r="M2286">
        <v>77</v>
      </c>
      <c r="N2286" s="2">
        <v>3.4137209558418678E-3</v>
      </c>
      <c r="O2286" s="2">
        <v>8.4792423741878644E-3</v>
      </c>
      <c r="P2286">
        <v>50</v>
      </c>
      <c r="Q2286" s="2">
        <v>5.5413942147844401E-3</v>
      </c>
      <c r="R2286">
        <v>9081</v>
      </c>
      <c r="S2286">
        <v>9023</v>
      </c>
      <c r="T2286">
        <v>8749</v>
      </c>
      <c r="U2286">
        <v>75</v>
      </c>
      <c r="V2286">
        <v>31</v>
      </c>
      <c r="W2286">
        <v>81</v>
      </c>
      <c r="X2286">
        <v>88</v>
      </c>
      <c r="Y2286">
        <v>41</v>
      </c>
      <c r="Z2286">
        <v>0</v>
      </c>
      <c r="AA2286">
        <v>0</v>
      </c>
      <c r="AB2286">
        <v>0</v>
      </c>
      <c r="AC2286">
        <v>0</v>
      </c>
      <c r="AD2286">
        <v>8809</v>
      </c>
      <c r="AE2286">
        <v>75</v>
      </c>
      <c r="AF2286">
        <v>31</v>
      </c>
      <c r="AG2286">
        <v>81</v>
      </c>
      <c r="AH2286">
        <v>88</v>
      </c>
      <c r="AI2286" s="3">
        <v>1.1465546600068112E-2</v>
      </c>
      <c r="AJ2286" s="3">
        <v>0</v>
      </c>
      <c r="AK2286" s="3">
        <v>0</v>
      </c>
      <c r="AL2286" s="3">
        <v>0</v>
      </c>
      <c r="AM2286" s="3">
        <v>0</v>
      </c>
      <c r="AN2286" s="2">
        <f t="shared" si="78"/>
        <v>1.1892963330029732E-2</v>
      </c>
      <c r="AO2286" s="2">
        <v>3.0273007485689125E-2</v>
      </c>
      <c r="AP2286">
        <f t="shared" si="79"/>
        <v>108</v>
      </c>
    </row>
    <row r="2287" spans="1:42" ht="16.5" hidden="1" customHeight="1" x14ac:dyDescent="0.25">
      <c r="A2287" s="4" t="s">
        <v>796</v>
      </c>
      <c r="B2287" s="1" t="s">
        <v>236</v>
      </c>
      <c r="C2287" t="s">
        <v>36</v>
      </c>
      <c r="D2287" t="s">
        <v>43</v>
      </c>
      <c r="E2287" t="s">
        <v>38</v>
      </c>
      <c r="F2287" t="s">
        <v>237</v>
      </c>
      <c r="G2287">
        <v>68</v>
      </c>
      <c r="H2287">
        <v>0</v>
      </c>
      <c r="I2287">
        <v>234</v>
      </c>
      <c r="J2287">
        <v>84</v>
      </c>
      <c r="K2287">
        <v>17</v>
      </c>
      <c r="L2287">
        <v>155</v>
      </c>
      <c r="M2287">
        <v>269</v>
      </c>
      <c r="N2287" s="2">
        <v>0.1069703243616287</v>
      </c>
      <c r="O2287" s="2">
        <v>0.18564527260179434</v>
      </c>
      <c r="P2287">
        <v>1084</v>
      </c>
      <c r="Q2287" s="2">
        <v>0.51398767188240868</v>
      </c>
      <c r="R2287">
        <v>1449</v>
      </c>
      <c r="S2287">
        <v>2109</v>
      </c>
      <c r="T2287">
        <v>630</v>
      </c>
      <c r="U2287">
        <v>47</v>
      </c>
      <c r="V2287">
        <v>805</v>
      </c>
      <c r="W2287">
        <v>273</v>
      </c>
      <c r="X2287">
        <v>354</v>
      </c>
      <c r="Y2287">
        <v>314</v>
      </c>
      <c r="Z2287">
        <v>10</v>
      </c>
      <c r="AA2287">
        <v>352</v>
      </c>
      <c r="AB2287">
        <v>149</v>
      </c>
      <c r="AC2287">
        <v>100</v>
      </c>
      <c r="AD2287">
        <v>384</v>
      </c>
      <c r="AE2287">
        <v>37</v>
      </c>
      <c r="AF2287">
        <v>687</v>
      </c>
      <c r="AG2287">
        <v>208</v>
      </c>
      <c r="AH2287">
        <v>271</v>
      </c>
      <c r="AI2287" s="3">
        <v>0.17708333333333334</v>
      </c>
      <c r="AJ2287" s="3">
        <v>0</v>
      </c>
      <c r="AK2287" s="3">
        <v>0.34061135371179041</v>
      </c>
      <c r="AL2287" s="3">
        <v>0.40384615384615385</v>
      </c>
      <c r="AM2287" s="3">
        <v>6.273062730627306E-2</v>
      </c>
      <c r="AN2287" s="2">
        <f t="shared" si="78"/>
        <v>0.29261559696342304</v>
      </c>
      <c r="AO2287" s="2">
        <v>0.75803402646502838</v>
      </c>
      <c r="AP2287">
        <f t="shared" si="79"/>
        <v>424</v>
      </c>
    </row>
    <row r="2288" spans="1:42" ht="16.5" hidden="1" customHeight="1" x14ac:dyDescent="0.25">
      <c r="A2288" s="5" t="s">
        <v>795</v>
      </c>
      <c r="B2288" s="1" t="s">
        <v>324</v>
      </c>
      <c r="D2288" t="s">
        <v>32</v>
      </c>
      <c r="E2288" t="s">
        <v>325</v>
      </c>
      <c r="F2288" t="s">
        <v>326</v>
      </c>
      <c r="G2288">
        <v>95</v>
      </c>
      <c r="H2288">
        <v>0</v>
      </c>
      <c r="I2288">
        <v>0</v>
      </c>
      <c r="J2288">
        <v>0</v>
      </c>
      <c r="K2288">
        <v>6</v>
      </c>
      <c r="L2288">
        <v>3</v>
      </c>
      <c r="M2288">
        <v>104</v>
      </c>
      <c r="N2288" s="2">
        <v>8.241758241758242E-3</v>
      </c>
      <c r="O2288" s="2">
        <v>0.2857142857142857</v>
      </c>
      <c r="P2288">
        <v>52</v>
      </c>
      <c r="Q2288" s="2">
        <v>0.16828478964401294</v>
      </c>
      <c r="R2288">
        <v>364</v>
      </c>
      <c r="S2288">
        <v>309</v>
      </c>
      <c r="T2288">
        <v>282</v>
      </c>
      <c r="U2288">
        <v>0</v>
      </c>
      <c r="V2288">
        <v>11</v>
      </c>
      <c r="W2288">
        <v>2</v>
      </c>
      <c r="X2288">
        <v>14</v>
      </c>
      <c r="Y2288">
        <v>41</v>
      </c>
      <c r="Z2288">
        <v>0</v>
      </c>
      <c r="AA2288">
        <v>5</v>
      </c>
      <c r="AB2288">
        <v>0</v>
      </c>
      <c r="AC2288">
        <v>0</v>
      </c>
      <c r="AD2288">
        <v>336</v>
      </c>
      <c r="AE2288">
        <v>0</v>
      </c>
      <c r="AF2288">
        <v>6</v>
      </c>
      <c r="AG2288">
        <v>2</v>
      </c>
      <c r="AH2288">
        <v>20</v>
      </c>
      <c r="AI2288" s="3">
        <v>0.28273809523809523</v>
      </c>
      <c r="AJ2288" s="3">
        <v>0</v>
      </c>
      <c r="AK2288" s="3">
        <v>0</v>
      </c>
      <c r="AL2288" s="3">
        <v>0</v>
      </c>
      <c r="AM2288" s="3">
        <v>0.3</v>
      </c>
      <c r="AN2288" s="2">
        <f t="shared" si="78"/>
        <v>0.29395604395604397</v>
      </c>
      <c r="AO2288" s="2">
        <v>7.6923076923076927E-2</v>
      </c>
      <c r="AP2288">
        <f t="shared" si="79"/>
        <v>107</v>
      </c>
    </row>
    <row r="2289" spans="1:42" ht="16.5" hidden="1" customHeight="1" x14ac:dyDescent="0.25">
      <c r="A2289" s="4" t="s">
        <v>799</v>
      </c>
      <c r="B2289" t="s">
        <v>778</v>
      </c>
      <c r="D2289" t="s">
        <v>32</v>
      </c>
      <c r="E2289" t="s">
        <v>177</v>
      </c>
      <c r="F2289" t="s">
        <v>779</v>
      </c>
      <c r="G2289">
        <v>103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107</v>
      </c>
      <c r="N2289" s="2">
        <v>0</v>
      </c>
      <c r="O2289" s="2">
        <v>0.21104536489151873</v>
      </c>
      <c r="P2289">
        <v>39</v>
      </c>
      <c r="Q2289" s="2">
        <v>8.8838268792710701E-2</v>
      </c>
      <c r="R2289">
        <v>507</v>
      </c>
      <c r="S2289">
        <v>439</v>
      </c>
      <c r="T2289">
        <v>420</v>
      </c>
      <c r="U2289">
        <v>4</v>
      </c>
      <c r="V2289">
        <v>3</v>
      </c>
      <c r="W2289">
        <v>5</v>
      </c>
      <c r="X2289">
        <v>7</v>
      </c>
      <c r="Y2289">
        <v>33</v>
      </c>
      <c r="Z2289">
        <v>0</v>
      </c>
      <c r="AA2289">
        <v>0</v>
      </c>
      <c r="AB2289">
        <v>0</v>
      </c>
      <c r="AC2289">
        <v>0</v>
      </c>
      <c r="AD2289">
        <v>490</v>
      </c>
      <c r="AE2289">
        <v>4</v>
      </c>
      <c r="AF2289">
        <v>3</v>
      </c>
      <c r="AG2289">
        <v>5</v>
      </c>
      <c r="AH2289">
        <v>7</v>
      </c>
      <c r="AI2289" s="3">
        <v>0.21020408163265306</v>
      </c>
      <c r="AJ2289" s="3">
        <v>0</v>
      </c>
      <c r="AK2289" s="3">
        <v>0</v>
      </c>
      <c r="AL2289" s="3">
        <v>0</v>
      </c>
      <c r="AM2289" s="3">
        <v>0</v>
      </c>
      <c r="AN2289" s="2">
        <f t="shared" si="78"/>
        <v>0.21104536489151873</v>
      </c>
      <c r="AO2289" s="2">
        <v>3.732809430255403E-2</v>
      </c>
      <c r="AP2289">
        <f t="shared" si="79"/>
        <v>107</v>
      </c>
    </row>
    <row r="2290" spans="1:42" ht="16.5" hidden="1" customHeight="1" x14ac:dyDescent="0.25">
      <c r="A2290" s="4" t="s">
        <v>800</v>
      </c>
      <c r="B2290" t="s">
        <v>778</v>
      </c>
      <c r="D2290" t="s">
        <v>32</v>
      </c>
      <c r="E2290" t="s">
        <v>177</v>
      </c>
      <c r="F2290" t="s">
        <v>779</v>
      </c>
      <c r="G2290">
        <v>101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107</v>
      </c>
      <c r="N2290" s="2">
        <v>0</v>
      </c>
      <c r="O2290" s="2">
        <v>0.20075046904315197</v>
      </c>
      <c r="P2290">
        <v>41</v>
      </c>
      <c r="Q2290" s="2">
        <v>8.7794432548179868E-2</v>
      </c>
      <c r="R2290">
        <v>533</v>
      </c>
      <c r="S2290">
        <v>467</v>
      </c>
      <c r="T2290">
        <v>442</v>
      </c>
      <c r="U2290">
        <v>5</v>
      </c>
      <c r="V2290">
        <v>7</v>
      </c>
      <c r="W2290">
        <v>4</v>
      </c>
      <c r="X2290">
        <v>9</v>
      </c>
      <c r="Y2290">
        <v>37</v>
      </c>
      <c r="Z2290">
        <v>0</v>
      </c>
      <c r="AA2290">
        <v>0</v>
      </c>
      <c r="AB2290">
        <v>0</v>
      </c>
      <c r="AC2290">
        <v>0</v>
      </c>
      <c r="AD2290">
        <v>506</v>
      </c>
      <c r="AE2290">
        <v>5</v>
      </c>
      <c r="AF2290">
        <v>7</v>
      </c>
      <c r="AG2290">
        <v>4</v>
      </c>
      <c r="AH2290">
        <v>9</v>
      </c>
      <c r="AI2290" s="3">
        <v>0.19960474308300397</v>
      </c>
      <c r="AJ2290" s="3">
        <v>0</v>
      </c>
      <c r="AK2290" s="3">
        <v>0</v>
      </c>
      <c r="AL2290" s="3">
        <v>0</v>
      </c>
      <c r="AM2290" s="3">
        <v>0</v>
      </c>
      <c r="AN2290" s="2">
        <f t="shared" si="78"/>
        <v>0.20075046904315197</v>
      </c>
      <c r="AO2290" s="2">
        <v>4.7080979284369114E-2</v>
      </c>
      <c r="AP2290">
        <f t="shared" si="79"/>
        <v>107</v>
      </c>
    </row>
    <row r="2291" spans="1:42" ht="16.5" hidden="1" customHeight="1" x14ac:dyDescent="0.25">
      <c r="A2291" s="5" t="s">
        <v>788</v>
      </c>
      <c r="B2291" t="s">
        <v>735</v>
      </c>
      <c r="D2291" t="s">
        <v>32</v>
      </c>
      <c r="E2291" t="s">
        <v>60</v>
      </c>
      <c r="F2291" t="s">
        <v>736</v>
      </c>
      <c r="G2291">
        <v>101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107</v>
      </c>
      <c r="N2291" s="2">
        <v>0</v>
      </c>
      <c r="O2291" s="2">
        <v>0.14439946018893388</v>
      </c>
      <c r="P2291">
        <v>47</v>
      </c>
      <c r="Q2291" s="2">
        <v>6.901615271659324E-2</v>
      </c>
      <c r="R2291">
        <v>741</v>
      </c>
      <c r="S2291">
        <v>681</v>
      </c>
      <c r="T2291">
        <v>653</v>
      </c>
      <c r="U2291">
        <v>10</v>
      </c>
      <c r="V2291">
        <v>2</v>
      </c>
      <c r="W2291">
        <v>9</v>
      </c>
      <c r="X2291">
        <v>7</v>
      </c>
      <c r="Y2291">
        <v>45</v>
      </c>
      <c r="Z2291">
        <v>0</v>
      </c>
      <c r="AA2291">
        <v>0</v>
      </c>
      <c r="AB2291">
        <v>0</v>
      </c>
      <c r="AC2291">
        <v>0</v>
      </c>
      <c r="AD2291">
        <v>709</v>
      </c>
      <c r="AE2291">
        <v>10</v>
      </c>
      <c r="AF2291">
        <v>2</v>
      </c>
      <c r="AG2291">
        <v>9</v>
      </c>
      <c r="AH2291">
        <v>7</v>
      </c>
      <c r="AI2291" s="3">
        <v>0.14245416078984485</v>
      </c>
      <c r="AJ2291" s="3">
        <v>0</v>
      </c>
      <c r="AK2291" s="3">
        <v>0</v>
      </c>
      <c r="AL2291" s="3">
        <v>0</v>
      </c>
      <c r="AM2291" s="3">
        <v>0</v>
      </c>
      <c r="AN2291" s="2">
        <f t="shared" si="78"/>
        <v>0.14439946018893388</v>
      </c>
      <c r="AO2291" s="2">
        <v>3.7991858887381276E-2</v>
      </c>
      <c r="AP2291">
        <f t="shared" si="79"/>
        <v>107</v>
      </c>
    </row>
    <row r="2292" spans="1:42" ht="16.5" hidden="1" customHeight="1" x14ac:dyDescent="0.25">
      <c r="A2292" s="5" t="s">
        <v>791</v>
      </c>
      <c r="B2292" s="1" t="s">
        <v>462</v>
      </c>
      <c r="D2292" t="s">
        <v>32</v>
      </c>
      <c r="E2292" t="s">
        <v>463</v>
      </c>
      <c r="F2292" t="s">
        <v>464</v>
      </c>
      <c r="G2292">
        <v>94</v>
      </c>
      <c r="H2292">
        <v>3</v>
      </c>
      <c r="I2292">
        <v>4</v>
      </c>
      <c r="J2292">
        <v>0</v>
      </c>
      <c r="K2292">
        <v>0</v>
      </c>
      <c r="L2292">
        <v>0</v>
      </c>
      <c r="M2292">
        <v>107</v>
      </c>
      <c r="N2292" s="2">
        <v>0</v>
      </c>
      <c r="O2292" s="2">
        <v>0.14190981432360741</v>
      </c>
      <c r="P2292">
        <v>108</v>
      </c>
      <c r="Q2292" s="2">
        <v>0.14304635761589404</v>
      </c>
      <c r="R2292">
        <v>754</v>
      </c>
      <c r="S2292">
        <v>755</v>
      </c>
      <c r="T2292">
        <v>723</v>
      </c>
      <c r="U2292">
        <v>17</v>
      </c>
      <c r="V2292">
        <v>7</v>
      </c>
      <c r="W2292">
        <v>7</v>
      </c>
      <c r="X2292">
        <v>1</v>
      </c>
      <c r="Y2292">
        <v>101</v>
      </c>
      <c r="Z2292">
        <v>3</v>
      </c>
      <c r="AA2292">
        <v>0</v>
      </c>
      <c r="AB2292">
        <v>0</v>
      </c>
      <c r="AC2292">
        <v>0</v>
      </c>
      <c r="AD2292">
        <v>716</v>
      </c>
      <c r="AE2292">
        <v>17</v>
      </c>
      <c r="AF2292">
        <v>11</v>
      </c>
      <c r="AG2292">
        <v>7</v>
      </c>
      <c r="AH2292">
        <v>1</v>
      </c>
      <c r="AI2292" s="3">
        <v>0.13128491620111732</v>
      </c>
      <c r="AJ2292" s="3">
        <v>0.17647058823529413</v>
      </c>
      <c r="AK2292" s="3">
        <v>0.36363636363636365</v>
      </c>
      <c r="AL2292" s="3">
        <v>0</v>
      </c>
      <c r="AM2292" s="3">
        <v>0</v>
      </c>
      <c r="AN2292" s="2">
        <f t="shared" si="78"/>
        <v>0.14190981432360741</v>
      </c>
      <c r="AO2292" s="2">
        <v>4.7872340425531915E-2</v>
      </c>
      <c r="AP2292">
        <f t="shared" si="79"/>
        <v>107</v>
      </c>
    </row>
    <row r="2293" spans="1:42" ht="16.5" hidden="1" customHeight="1" x14ac:dyDescent="0.25">
      <c r="A2293" s="4">
        <v>2011</v>
      </c>
      <c r="B2293" s="1" t="s">
        <v>594</v>
      </c>
      <c r="D2293" t="s">
        <v>32</v>
      </c>
      <c r="E2293" t="s">
        <v>333</v>
      </c>
      <c r="F2293" t="s">
        <v>595</v>
      </c>
      <c r="G2293">
        <v>98</v>
      </c>
      <c r="H2293">
        <v>0</v>
      </c>
      <c r="I2293">
        <v>5</v>
      </c>
      <c r="J2293">
        <v>0</v>
      </c>
      <c r="K2293">
        <v>0</v>
      </c>
      <c r="L2293">
        <v>3</v>
      </c>
      <c r="M2293">
        <v>104</v>
      </c>
      <c r="N2293" s="2">
        <v>3.0181086519114686E-3</v>
      </c>
      <c r="O2293" s="2">
        <v>0.10462776659959759</v>
      </c>
      <c r="P2293">
        <v>115</v>
      </c>
      <c r="Q2293" s="2">
        <v>0.11477045908183632</v>
      </c>
      <c r="R2293">
        <v>994</v>
      </c>
      <c r="S2293">
        <v>1002</v>
      </c>
      <c r="T2293">
        <v>976</v>
      </c>
      <c r="U2293">
        <v>2</v>
      </c>
      <c r="V2293">
        <v>7</v>
      </c>
      <c r="W2293">
        <v>10</v>
      </c>
      <c r="X2293">
        <v>7</v>
      </c>
      <c r="Y2293">
        <v>109</v>
      </c>
      <c r="Z2293">
        <v>0</v>
      </c>
      <c r="AA2293">
        <v>0</v>
      </c>
      <c r="AB2293">
        <v>0</v>
      </c>
      <c r="AC2293">
        <v>0</v>
      </c>
      <c r="AD2293">
        <v>965</v>
      </c>
      <c r="AE2293">
        <v>2</v>
      </c>
      <c r="AF2293">
        <v>12</v>
      </c>
      <c r="AG2293">
        <v>10</v>
      </c>
      <c r="AH2293">
        <v>7</v>
      </c>
      <c r="AI2293" s="3">
        <v>0.10155440414507771</v>
      </c>
      <c r="AJ2293" s="3">
        <v>0</v>
      </c>
      <c r="AK2293" s="3">
        <v>0.41666666666666669</v>
      </c>
      <c r="AL2293" s="3">
        <v>0</v>
      </c>
      <c r="AM2293" s="3">
        <v>0</v>
      </c>
      <c r="AN2293" s="2">
        <f t="shared" si="78"/>
        <v>0.10764587525150907</v>
      </c>
      <c r="AO2293" s="2">
        <v>3.112449799196787E-2</v>
      </c>
      <c r="AP2293">
        <f t="shared" si="79"/>
        <v>107</v>
      </c>
    </row>
    <row r="2294" spans="1:42" ht="16.5" hidden="1" customHeight="1" x14ac:dyDescent="0.25">
      <c r="A2294" s="5" t="s">
        <v>789</v>
      </c>
      <c r="B2294" s="1" t="s">
        <v>594</v>
      </c>
      <c r="D2294" t="s">
        <v>32</v>
      </c>
      <c r="E2294" t="s">
        <v>333</v>
      </c>
      <c r="F2294" t="s">
        <v>595</v>
      </c>
      <c r="G2294">
        <v>105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107</v>
      </c>
      <c r="N2294" s="2">
        <v>0</v>
      </c>
      <c r="O2294" s="2">
        <v>0.10428849902534112</v>
      </c>
      <c r="P2294">
        <v>11</v>
      </c>
      <c r="Q2294" s="2">
        <v>1.1827956989247311E-2</v>
      </c>
      <c r="R2294">
        <v>1026</v>
      </c>
      <c r="S2294">
        <v>930</v>
      </c>
      <c r="T2294">
        <v>912</v>
      </c>
      <c r="U2294">
        <v>1</v>
      </c>
      <c r="V2294">
        <v>4</v>
      </c>
      <c r="W2294">
        <v>6</v>
      </c>
      <c r="X2294">
        <v>7</v>
      </c>
      <c r="Y2294">
        <v>11</v>
      </c>
      <c r="Z2294">
        <v>0</v>
      </c>
      <c r="AA2294">
        <v>0</v>
      </c>
      <c r="AB2294">
        <v>0</v>
      </c>
      <c r="AC2294">
        <v>0</v>
      </c>
      <c r="AD2294">
        <v>1006</v>
      </c>
      <c r="AE2294">
        <v>1</v>
      </c>
      <c r="AF2294">
        <v>4</v>
      </c>
      <c r="AG2294">
        <v>6</v>
      </c>
      <c r="AH2294">
        <v>7</v>
      </c>
      <c r="AI2294" s="3">
        <v>0.10437375745526839</v>
      </c>
      <c r="AJ2294" s="3">
        <v>0</v>
      </c>
      <c r="AK2294" s="3">
        <v>0</v>
      </c>
      <c r="AL2294" s="3">
        <v>0</v>
      </c>
      <c r="AM2294" s="3">
        <v>0</v>
      </c>
      <c r="AN2294" s="2">
        <f t="shared" si="78"/>
        <v>0.10428849902534112</v>
      </c>
      <c r="AO2294" s="2">
        <v>1.7578125E-2</v>
      </c>
      <c r="AP2294">
        <f t="shared" si="79"/>
        <v>107</v>
      </c>
    </row>
    <row r="2295" spans="1:42" ht="16.5" hidden="1" customHeight="1" x14ac:dyDescent="0.25">
      <c r="A2295" s="4" t="s">
        <v>797</v>
      </c>
      <c r="B2295" t="s">
        <v>684</v>
      </c>
      <c r="D2295" t="s">
        <v>32</v>
      </c>
      <c r="E2295" t="s">
        <v>297</v>
      </c>
      <c r="F2295" t="s">
        <v>685</v>
      </c>
      <c r="G2295">
        <v>94</v>
      </c>
      <c r="H2295">
        <v>0</v>
      </c>
      <c r="I2295">
        <v>0</v>
      </c>
      <c r="J2295">
        <v>0</v>
      </c>
      <c r="K2295">
        <v>3</v>
      </c>
      <c r="L2295">
        <v>48</v>
      </c>
      <c r="M2295">
        <v>59</v>
      </c>
      <c r="N2295" s="2">
        <v>4.1739130434782612E-2</v>
      </c>
      <c r="O2295" s="2">
        <v>5.1304347826086956E-2</v>
      </c>
      <c r="P2295">
        <v>33</v>
      </c>
      <c r="Q2295" s="2">
        <v>3.0669144981412641E-2</v>
      </c>
      <c r="R2295">
        <v>1150</v>
      </c>
      <c r="S2295">
        <v>1076</v>
      </c>
      <c r="T2295">
        <v>877</v>
      </c>
      <c r="U2295">
        <v>7</v>
      </c>
      <c r="V2295">
        <v>22</v>
      </c>
      <c r="W2295">
        <v>13</v>
      </c>
      <c r="X2295">
        <v>157</v>
      </c>
      <c r="Y2295">
        <v>30</v>
      </c>
      <c r="Z2295">
        <v>0</v>
      </c>
      <c r="AA2295">
        <v>0</v>
      </c>
      <c r="AB2295">
        <v>0</v>
      </c>
      <c r="AC2295">
        <v>0</v>
      </c>
      <c r="AD2295">
        <v>941</v>
      </c>
      <c r="AE2295">
        <v>7</v>
      </c>
      <c r="AF2295">
        <v>22</v>
      </c>
      <c r="AG2295">
        <v>13</v>
      </c>
      <c r="AH2295">
        <v>160</v>
      </c>
      <c r="AI2295" s="3">
        <v>9.9893730074388953E-2</v>
      </c>
      <c r="AJ2295" s="3">
        <v>0</v>
      </c>
      <c r="AK2295" s="3">
        <v>0</v>
      </c>
      <c r="AL2295" s="3">
        <v>0</v>
      </c>
      <c r="AM2295" s="3">
        <v>1.8749999999999999E-2</v>
      </c>
      <c r="AN2295" s="2">
        <f t="shared" si="78"/>
        <v>9.3043478260869561E-2</v>
      </c>
      <c r="AO2295" s="2">
        <v>0.17672790901137359</v>
      </c>
      <c r="AP2295">
        <f t="shared" si="79"/>
        <v>107</v>
      </c>
    </row>
    <row r="2296" spans="1:42" ht="16.5" hidden="1" customHeight="1" x14ac:dyDescent="0.25">
      <c r="A2296" s="5" t="s">
        <v>802</v>
      </c>
      <c r="B2296" s="1" t="s">
        <v>396</v>
      </c>
      <c r="D2296" t="s">
        <v>32</v>
      </c>
      <c r="E2296" t="s">
        <v>388</v>
      </c>
      <c r="F2296" t="s">
        <v>397</v>
      </c>
      <c r="G2296">
        <v>104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107</v>
      </c>
      <c r="N2296" s="2">
        <v>0</v>
      </c>
      <c r="O2296" s="2">
        <v>7.6374018558172732E-2</v>
      </c>
      <c r="P2296">
        <v>17</v>
      </c>
      <c r="Q2296" s="2">
        <v>1.2967200610221205E-2</v>
      </c>
      <c r="R2296">
        <v>1401</v>
      </c>
      <c r="S2296">
        <v>1311</v>
      </c>
      <c r="T2296">
        <v>1072</v>
      </c>
      <c r="U2296">
        <v>1</v>
      </c>
      <c r="V2296">
        <v>14</v>
      </c>
      <c r="W2296">
        <v>28</v>
      </c>
      <c r="X2296">
        <v>196</v>
      </c>
      <c r="Y2296">
        <v>16</v>
      </c>
      <c r="Z2296">
        <v>0</v>
      </c>
      <c r="AA2296">
        <v>0</v>
      </c>
      <c r="AB2296">
        <v>0</v>
      </c>
      <c r="AC2296">
        <v>0</v>
      </c>
      <c r="AD2296">
        <v>1160</v>
      </c>
      <c r="AE2296">
        <v>1</v>
      </c>
      <c r="AF2296">
        <v>14</v>
      </c>
      <c r="AG2296">
        <v>28</v>
      </c>
      <c r="AH2296">
        <v>196</v>
      </c>
      <c r="AI2296" s="3">
        <v>8.9655172413793102E-2</v>
      </c>
      <c r="AJ2296" s="3">
        <v>0</v>
      </c>
      <c r="AK2296" s="3">
        <v>0</v>
      </c>
      <c r="AL2296" s="3">
        <v>0</v>
      </c>
      <c r="AM2296" s="3">
        <v>0</v>
      </c>
      <c r="AN2296" s="2">
        <f t="shared" si="78"/>
        <v>7.6374018558172732E-2</v>
      </c>
      <c r="AO2296" s="2">
        <v>0.17083631165117941</v>
      </c>
      <c r="AP2296">
        <f t="shared" si="79"/>
        <v>107</v>
      </c>
    </row>
    <row r="2297" spans="1:42" ht="16.5" hidden="1" customHeight="1" x14ac:dyDescent="0.25">
      <c r="A2297" s="4" t="s">
        <v>803</v>
      </c>
      <c r="B2297" t="s">
        <v>633</v>
      </c>
      <c r="D2297" t="s">
        <v>32</v>
      </c>
      <c r="E2297" t="s">
        <v>549</v>
      </c>
      <c r="F2297" t="s">
        <v>634</v>
      </c>
      <c r="G2297">
        <v>103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107</v>
      </c>
      <c r="N2297" s="2">
        <v>0</v>
      </c>
      <c r="O2297" s="2">
        <v>7.2297297297297294E-2</v>
      </c>
      <c r="P2297">
        <v>50</v>
      </c>
      <c r="Q2297" s="2">
        <v>3.5137034434293744E-2</v>
      </c>
      <c r="R2297">
        <v>1480</v>
      </c>
      <c r="S2297">
        <v>1423</v>
      </c>
      <c r="T2297">
        <v>1400</v>
      </c>
      <c r="U2297">
        <v>1</v>
      </c>
      <c r="V2297">
        <v>18</v>
      </c>
      <c r="W2297">
        <v>0</v>
      </c>
      <c r="X2297">
        <v>8</v>
      </c>
      <c r="Y2297">
        <v>42</v>
      </c>
      <c r="Z2297">
        <v>0</v>
      </c>
      <c r="AA2297">
        <v>4</v>
      </c>
      <c r="AB2297">
        <v>0</v>
      </c>
      <c r="AC2297">
        <v>0</v>
      </c>
      <c r="AD2297">
        <v>1461</v>
      </c>
      <c r="AE2297">
        <v>1</v>
      </c>
      <c r="AF2297">
        <v>14</v>
      </c>
      <c r="AG2297">
        <v>0</v>
      </c>
      <c r="AH2297">
        <v>8</v>
      </c>
      <c r="AI2297" s="3">
        <v>7.0499657768651608E-2</v>
      </c>
      <c r="AJ2297" s="3">
        <v>0</v>
      </c>
      <c r="AK2297" s="3">
        <v>0</v>
      </c>
      <c r="AL2297" s="3">
        <v>0</v>
      </c>
      <c r="AM2297" s="3">
        <v>0</v>
      </c>
      <c r="AN2297" s="2">
        <f t="shared" si="78"/>
        <v>7.2297297297297294E-2</v>
      </c>
      <c r="AO2297" s="2">
        <v>1.5498652291105121E-2</v>
      </c>
      <c r="AP2297">
        <f t="shared" si="79"/>
        <v>107</v>
      </c>
    </row>
    <row r="2298" spans="1:42" ht="16.5" hidden="1" customHeight="1" x14ac:dyDescent="0.25">
      <c r="A2298" s="4" t="s">
        <v>800</v>
      </c>
      <c r="B2298" s="1" t="s">
        <v>510</v>
      </c>
      <c r="D2298" t="s">
        <v>32</v>
      </c>
      <c r="E2298" t="s">
        <v>498</v>
      </c>
      <c r="F2298" t="s">
        <v>511</v>
      </c>
      <c r="G2298">
        <v>94</v>
      </c>
      <c r="H2298">
        <v>0</v>
      </c>
      <c r="I2298">
        <v>0</v>
      </c>
      <c r="J2298">
        <v>4</v>
      </c>
      <c r="K2298">
        <v>0</v>
      </c>
      <c r="L2298">
        <v>4</v>
      </c>
      <c r="M2298">
        <v>103</v>
      </c>
      <c r="N2298" s="2">
        <v>2.3980815347721821E-3</v>
      </c>
      <c r="O2298" s="2">
        <v>6.1750599520383691E-2</v>
      </c>
      <c r="P2298">
        <v>163</v>
      </c>
      <c r="Q2298" s="2">
        <v>9.4547563805104415E-2</v>
      </c>
      <c r="R2298">
        <v>1668</v>
      </c>
      <c r="S2298">
        <v>1724</v>
      </c>
      <c r="T2298">
        <v>1636</v>
      </c>
      <c r="U2298">
        <v>7</v>
      </c>
      <c r="V2298">
        <v>19</v>
      </c>
      <c r="W2298">
        <v>14</v>
      </c>
      <c r="X2298">
        <v>48</v>
      </c>
      <c r="Y2298">
        <v>141</v>
      </c>
      <c r="Z2298">
        <v>0</v>
      </c>
      <c r="AA2298">
        <v>6</v>
      </c>
      <c r="AB2298">
        <v>0</v>
      </c>
      <c r="AC2298">
        <v>6</v>
      </c>
      <c r="AD2298">
        <v>1589</v>
      </c>
      <c r="AE2298">
        <v>7</v>
      </c>
      <c r="AF2298">
        <v>13</v>
      </c>
      <c r="AG2298">
        <v>18</v>
      </c>
      <c r="AH2298">
        <v>42</v>
      </c>
      <c r="AI2298" s="3">
        <v>5.9156702328508497E-2</v>
      </c>
      <c r="AJ2298" s="3">
        <v>0</v>
      </c>
      <c r="AK2298" s="3">
        <v>0</v>
      </c>
      <c r="AL2298" s="3">
        <v>0.22222222222222221</v>
      </c>
      <c r="AM2298" s="3">
        <v>0</v>
      </c>
      <c r="AN2298" s="2">
        <f t="shared" si="78"/>
        <v>6.4148681055155879E-2</v>
      </c>
      <c r="AO2298" s="2">
        <v>4.7932893948472138E-2</v>
      </c>
      <c r="AP2298">
        <f t="shared" si="79"/>
        <v>107</v>
      </c>
    </row>
    <row r="2299" spans="1:42" ht="16.5" hidden="1" customHeight="1" x14ac:dyDescent="0.25">
      <c r="A2299" s="4" t="s">
        <v>803</v>
      </c>
      <c r="B2299" s="1" t="s">
        <v>280</v>
      </c>
      <c r="D2299" t="s">
        <v>32</v>
      </c>
      <c r="E2299" t="s">
        <v>281</v>
      </c>
      <c r="F2299" t="s">
        <v>282</v>
      </c>
      <c r="G2299">
        <v>96</v>
      </c>
      <c r="H2299">
        <v>6</v>
      </c>
      <c r="I2299">
        <v>3</v>
      </c>
      <c r="J2299">
        <v>0</v>
      </c>
      <c r="K2299">
        <v>0</v>
      </c>
      <c r="L2299">
        <v>0</v>
      </c>
      <c r="M2299">
        <v>107</v>
      </c>
      <c r="N2299" s="2">
        <v>0</v>
      </c>
      <c r="O2299" s="2">
        <v>6.041784302653868E-2</v>
      </c>
      <c r="P2299">
        <v>28</v>
      </c>
      <c r="Q2299" s="2">
        <v>1.6548463356973995E-2</v>
      </c>
      <c r="R2299">
        <v>1771</v>
      </c>
      <c r="S2299">
        <v>1692</v>
      </c>
      <c r="T2299">
        <v>1592</v>
      </c>
      <c r="U2299">
        <v>82</v>
      </c>
      <c r="V2299">
        <v>8</v>
      </c>
      <c r="W2299">
        <v>3</v>
      </c>
      <c r="X2299">
        <v>8</v>
      </c>
      <c r="Y2299">
        <v>26</v>
      </c>
      <c r="Z2299">
        <v>0</v>
      </c>
      <c r="AA2299">
        <v>0</v>
      </c>
      <c r="AB2299">
        <v>0</v>
      </c>
      <c r="AC2299">
        <v>0</v>
      </c>
      <c r="AD2299">
        <v>1662</v>
      </c>
      <c r="AE2299">
        <v>88</v>
      </c>
      <c r="AF2299">
        <v>11</v>
      </c>
      <c r="AG2299">
        <v>3</v>
      </c>
      <c r="AH2299">
        <v>8</v>
      </c>
      <c r="AI2299" s="3">
        <v>5.7761732851985562E-2</v>
      </c>
      <c r="AJ2299" s="3">
        <v>6.8181818181818177E-2</v>
      </c>
      <c r="AK2299" s="3">
        <v>0.27272727272727271</v>
      </c>
      <c r="AL2299" s="3">
        <v>0</v>
      </c>
      <c r="AM2299" s="3">
        <v>0</v>
      </c>
      <c r="AN2299" s="2">
        <f t="shared" si="78"/>
        <v>6.041784302653868E-2</v>
      </c>
      <c r="AO2299" s="2">
        <v>6.2076749435665914E-2</v>
      </c>
      <c r="AP2299">
        <f t="shared" si="79"/>
        <v>107</v>
      </c>
    </row>
    <row r="2300" spans="1:42" ht="16.5" hidden="1" customHeight="1" x14ac:dyDescent="0.25">
      <c r="A2300" s="5" t="s">
        <v>787</v>
      </c>
      <c r="B2300" s="1" t="s">
        <v>99</v>
      </c>
      <c r="D2300" t="s">
        <v>32</v>
      </c>
      <c r="E2300" t="s">
        <v>95</v>
      </c>
      <c r="F2300" t="s">
        <v>100</v>
      </c>
      <c r="G2300">
        <v>97</v>
      </c>
      <c r="H2300">
        <v>6</v>
      </c>
      <c r="I2300">
        <v>0</v>
      </c>
      <c r="J2300">
        <v>0</v>
      </c>
      <c r="K2300">
        <v>0</v>
      </c>
      <c r="L2300">
        <v>0</v>
      </c>
      <c r="M2300">
        <v>107</v>
      </c>
      <c r="N2300" s="2">
        <v>0</v>
      </c>
      <c r="O2300" s="2">
        <v>4.568744662681469E-2</v>
      </c>
      <c r="P2300">
        <v>150</v>
      </c>
      <c r="Q2300" s="2">
        <v>6.2893081761006289E-2</v>
      </c>
      <c r="R2300">
        <v>2342</v>
      </c>
      <c r="S2300">
        <v>2385</v>
      </c>
      <c r="T2300">
        <v>1989</v>
      </c>
      <c r="U2300">
        <v>347</v>
      </c>
      <c r="V2300">
        <v>15</v>
      </c>
      <c r="W2300">
        <v>21</v>
      </c>
      <c r="X2300">
        <v>13</v>
      </c>
      <c r="Y2300">
        <v>131</v>
      </c>
      <c r="Z2300">
        <v>12</v>
      </c>
      <c r="AA2300">
        <v>0</v>
      </c>
      <c r="AB2300">
        <v>0</v>
      </c>
      <c r="AC2300">
        <v>0</v>
      </c>
      <c r="AD2300">
        <v>1955</v>
      </c>
      <c r="AE2300">
        <v>341</v>
      </c>
      <c r="AF2300">
        <v>15</v>
      </c>
      <c r="AG2300">
        <v>21</v>
      </c>
      <c r="AH2300">
        <v>13</v>
      </c>
      <c r="AI2300" s="3">
        <v>4.9616368286445015E-2</v>
      </c>
      <c r="AJ2300" s="3">
        <v>1.7595307917888565E-2</v>
      </c>
      <c r="AK2300" s="3">
        <v>0</v>
      </c>
      <c r="AL2300" s="3">
        <v>0</v>
      </c>
      <c r="AM2300" s="3">
        <v>0</v>
      </c>
      <c r="AN2300" s="2">
        <f t="shared" si="78"/>
        <v>4.568744662681469E-2</v>
      </c>
      <c r="AO2300" s="2">
        <v>0.16631130063965885</v>
      </c>
      <c r="AP2300">
        <f t="shared" si="79"/>
        <v>107</v>
      </c>
    </row>
    <row r="2301" spans="1:42" ht="16.5" hidden="1" customHeight="1" x14ac:dyDescent="0.25">
      <c r="A2301" s="5" t="s">
        <v>790</v>
      </c>
      <c r="B2301" s="1" t="s">
        <v>110</v>
      </c>
      <c r="C2301" t="s">
        <v>36</v>
      </c>
      <c r="D2301" t="s">
        <v>43</v>
      </c>
      <c r="E2301" t="s">
        <v>108</v>
      </c>
      <c r="F2301" t="s">
        <v>111</v>
      </c>
      <c r="G2301">
        <v>90</v>
      </c>
      <c r="H2301">
        <v>0</v>
      </c>
      <c r="I2301">
        <v>0</v>
      </c>
      <c r="J2301">
        <v>0</v>
      </c>
      <c r="K2301">
        <v>0</v>
      </c>
      <c r="L2301">
        <v>5</v>
      </c>
      <c r="M2301">
        <v>102</v>
      </c>
      <c r="N2301" s="2">
        <v>1.9592476489028211E-3</v>
      </c>
      <c r="O2301" s="2">
        <v>3.9968652037617555E-2</v>
      </c>
      <c r="P2301">
        <v>142</v>
      </c>
      <c r="Q2301" s="2">
        <v>5.4889833784306147E-2</v>
      </c>
      <c r="R2301">
        <v>2552</v>
      </c>
      <c r="S2301">
        <v>2587</v>
      </c>
      <c r="T2301">
        <v>2424</v>
      </c>
      <c r="U2301">
        <v>9</v>
      </c>
      <c r="V2301">
        <v>51</v>
      </c>
      <c r="W2301">
        <v>45</v>
      </c>
      <c r="X2301">
        <v>58</v>
      </c>
      <c r="Y2301">
        <v>130</v>
      </c>
      <c r="Z2301">
        <v>0</v>
      </c>
      <c r="AA2301">
        <v>0</v>
      </c>
      <c r="AB2301">
        <v>0</v>
      </c>
      <c r="AC2301">
        <v>4</v>
      </c>
      <c r="AD2301">
        <v>2384</v>
      </c>
      <c r="AE2301">
        <v>9</v>
      </c>
      <c r="AF2301">
        <v>51</v>
      </c>
      <c r="AG2301">
        <v>45</v>
      </c>
      <c r="AH2301">
        <v>54</v>
      </c>
      <c r="AI2301" s="3">
        <v>3.7751677852348994E-2</v>
      </c>
      <c r="AJ2301" s="3">
        <v>0</v>
      </c>
      <c r="AK2301" s="3">
        <v>0</v>
      </c>
      <c r="AL2301" s="3">
        <v>0</v>
      </c>
      <c r="AM2301" s="3">
        <v>0</v>
      </c>
      <c r="AN2301" s="2">
        <f t="shared" si="78"/>
        <v>4.1927899686520373E-2</v>
      </c>
      <c r="AO2301" s="2">
        <v>6.2524577270939838E-2</v>
      </c>
      <c r="AP2301">
        <f t="shared" si="79"/>
        <v>107</v>
      </c>
    </row>
    <row r="2302" spans="1:42" ht="16.5" hidden="1" customHeight="1" x14ac:dyDescent="0.25">
      <c r="A2302" s="5" t="s">
        <v>789</v>
      </c>
      <c r="B2302" s="1" t="s">
        <v>469</v>
      </c>
      <c r="D2302" t="s">
        <v>32</v>
      </c>
      <c r="E2302" t="s">
        <v>463</v>
      </c>
      <c r="F2302" t="s">
        <v>470</v>
      </c>
      <c r="G2302">
        <v>94</v>
      </c>
      <c r="H2302">
        <v>3</v>
      </c>
      <c r="I2302">
        <v>0</v>
      </c>
      <c r="J2302">
        <v>0</v>
      </c>
      <c r="K2302">
        <v>0</v>
      </c>
      <c r="L2302">
        <v>0</v>
      </c>
      <c r="M2302">
        <v>107</v>
      </c>
      <c r="N2302" s="2">
        <v>0</v>
      </c>
      <c r="O2302" s="2">
        <v>4.036212749905696E-2</v>
      </c>
      <c r="P2302">
        <v>179</v>
      </c>
      <c r="Q2302" s="2">
        <v>6.5736320235034881E-2</v>
      </c>
      <c r="R2302">
        <v>2651</v>
      </c>
      <c r="S2302">
        <v>2723</v>
      </c>
      <c r="T2302">
        <v>2630</v>
      </c>
      <c r="U2302">
        <v>59</v>
      </c>
      <c r="V2302">
        <v>13</v>
      </c>
      <c r="W2302">
        <v>8</v>
      </c>
      <c r="X2302">
        <v>13</v>
      </c>
      <c r="Y2302">
        <v>173</v>
      </c>
      <c r="Z2302">
        <v>0</v>
      </c>
      <c r="AA2302">
        <v>0</v>
      </c>
      <c r="AB2302">
        <v>0</v>
      </c>
      <c r="AC2302">
        <v>0</v>
      </c>
      <c r="AD2302">
        <v>2551</v>
      </c>
      <c r="AE2302">
        <v>62</v>
      </c>
      <c r="AF2302">
        <v>13</v>
      </c>
      <c r="AG2302">
        <v>8</v>
      </c>
      <c r="AH2302">
        <v>13</v>
      </c>
      <c r="AI2302" s="3">
        <v>3.6848294786358288E-2</v>
      </c>
      <c r="AJ2302" s="3">
        <v>4.8387096774193547E-2</v>
      </c>
      <c r="AK2302" s="3">
        <v>0</v>
      </c>
      <c r="AL2302" s="3">
        <v>0</v>
      </c>
      <c r="AM2302" s="3">
        <v>0</v>
      </c>
      <c r="AN2302" s="2">
        <f t="shared" si="78"/>
        <v>4.036212749905696E-2</v>
      </c>
      <c r="AO2302" s="2">
        <v>3.6267472610502456E-2</v>
      </c>
      <c r="AP2302">
        <f t="shared" si="79"/>
        <v>107</v>
      </c>
    </row>
    <row r="2303" spans="1:42" ht="16.5" hidden="1" customHeight="1" x14ac:dyDescent="0.25">
      <c r="A2303" s="5" t="s">
        <v>802</v>
      </c>
      <c r="B2303" t="s">
        <v>626</v>
      </c>
      <c r="D2303" t="s">
        <v>32</v>
      </c>
      <c r="E2303" t="s">
        <v>129</v>
      </c>
      <c r="F2303" t="s">
        <v>627</v>
      </c>
      <c r="G2303">
        <v>103</v>
      </c>
      <c r="H2303">
        <v>0</v>
      </c>
      <c r="I2303">
        <v>0</v>
      </c>
      <c r="J2303">
        <v>0</v>
      </c>
      <c r="K2303">
        <v>0</v>
      </c>
      <c r="L2303">
        <v>5</v>
      </c>
      <c r="M2303">
        <v>102</v>
      </c>
      <c r="N2303" s="2">
        <v>1.375894331315355E-3</v>
      </c>
      <c r="O2303" s="2">
        <v>2.806824435883324E-2</v>
      </c>
      <c r="P2303">
        <v>49</v>
      </c>
      <c r="Q2303" s="2">
        <v>1.3702460850111857E-2</v>
      </c>
      <c r="R2303">
        <v>3634</v>
      </c>
      <c r="S2303">
        <v>3576</v>
      </c>
      <c r="T2303">
        <v>3429</v>
      </c>
      <c r="U2303">
        <v>14</v>
      </c>
      <c r="V2303">
        <v>34</v>
      </c>
      <c r="W2303">
        <v>66</v>
      </c>
      <c r="X2303">
        <v>33</v>
      </c>
      <c r="Y2303">
        <v>42</v>
      </c>
      <c r="Z2303">
        <v>0</v>
      </c>
      <c r="AA2303">
        <v>0</v>
      </c>
      <c r="AB2303">
        <v>0</v>
      </c>
      <c r="AC2303">
        <v>0</v>
      </c>
      <c r="AD2303">
        <v>3490</v>
      </c>
      <c r="AE2303">
        <v>14</v>
      </c>
      <c r="AF2303">
        <v>34</v>
      </c>
      <c r="AG2303">
        <v>66</v>
      </c>
      <c r="AH2303">
        <v>33</v>
      </c>
      <c r="AI2303" s="3">
        <v>2.9512893982808024E-2</v>
      </c>
      <c r="AJ2303" s="3">
        <v>0</v>
      </c>
      <c r="AK2303" s="3">
        <v>0</v>
      </c>
      <c r="AL2303" s="3">
        <v>0</v>
      </c>
      <c r="AM2303" s="3">
        <v>0</v>
      </c>
      <c r="AN2303" s="2">
        <f t="shared" si="78"/>
        <v>2.9444138690148596E-2</v>
      </c>
      <c r="AO2303" s="2">
        <v>4.0417926862799013E-2</v>
      </c>
      <c r="AP2303">
        <f t="shared" si="79"/>
        <v>107</v>
      </c>
    </row>
    <row r="2304" spans="1:42" ht="16.5" hidden="1" customHeight="1" x14ac:dyDescent="0.25">
      <c r="A2304" s="5" t="s">
        <v>788</v>
      </c>
      <c r="B2304" s="1" t="s">
        <v>167</v>
      </c>
      <c r="C2304" t="s">
        <v>36</v>
      </c>
      <c r="D2304" t="s">
        <v>43</v>
      </c>
      <c r="E2304" t="s">
        <v>44</v>
      </c>
      <c r="F2304" t="s">
        <v>168</v>
      </c>
      <c r="G2304">
        <v>78</v>
      </c>
      <c r="H2304">
        <v>0</v>
      </c>
      <c r="I2304">
        <v>16</v>
      </c>
      <c r="J2304">
        <v>0</v>
      </c>
      <c r="K2304">
        <v>3</v>
      </c>
      <c r="L2304">
        <v>17</v>
      </c>
      <c r="M2304">
        <v>90</v>
      </c>
      <c r="N2304" s="2">
        <v>4.2225534028812722E-3</v>
      </c>
      <c r="O2304" s="2">
        <v>2.2354694485842028E-2</v>
      </c>
      <c r="P2304">
        <v>32</v>
      </c>
      <c r="Q2304" s="2">
        <v>8.0992153885092386E-3</v>
      </c>
      <c r="R2304">
        <v>4026</v>
      </c>
      <c r="S2304">
        <v>3951</v>
      </c>
      <c r="T2304">
        <v>3389</v>
      </c>
      <c r="U2304">
        <v>17</v>
      </c>
      <c r="V2304">
        <v>191</v>
      </c>
      <c r="W2304">
        <v>124</v>
      </c>
      <c r="X2304">
        <v>230</v>
      </c>
      <c r="Y2304">
        <v>28</v>
      </c>
      <c r="Z2304">
        <v>0</v>
      </c>
      <c r="AA2304">
        <v>0</v>
      </c>
      <c r="AB2304">
        <v>0</v>
      </c>
      <c r="AC2304">
        <v>0</v>
      </c>
      <c r="AD2304">
        <v>3439</v>
      </c>
      <c r="AE2304">
        <v>17</v>
      </c>
      <c r="AF2304">
        <v>207</v>
      </c>
      <c r="AG2304">
        <v>124</v>
      </c>
      <c r="AH2304">
        <v>233</v>
      </c>
      <c r="AI2304" s="3">
        <v>2.2681011922070369E-2</v>
      </c>
      <c r="AJ2304" s="3">
        <v>0</v>
      </c>
      <c r="AK2304" s="3">
        <v>7.7294685990338161E-2</v>
      </c>
      <c r="AL2304" s="3">
        <v>0</v>
      </c>
      <c r="AM2304" s="3">
        <v>1.2875536480686695E-2</v>
      </c>
      <c r="AN2304" s="2">
        <f t="shared" si="78"/>
        <v>2.6577247888723302E-2</v>
      </c>
      <c r="AO2304" s="2">
        <v>0.1445273631840796</v>
      </c>
      <c r="AP2304">
        <f t="shared" si="79"/>
        <v>107</v>
      </c>
    </row>
    <row r="2305" spans="1:42" ht="16.5" hidden="1" customHeight="1" x14ac:dyDescent="0.25">
      <c r="A2305" s="5" t="s">
        <v>787</v>
      </c>
      <c r="B2305" s="1" t="s">
        <v>167</v>
      </c>
      <c r="C2305" t="s">
        <v>36</v>
      </c>
      <c r="D2305" t="s">
        <v>43</v>
      </c>
      <c r="E2305" t="s">
        <v>44</v>
      </c>
      <c r="F2305" t="s">
        <v>168</v>
      </c>
      <c r="G2305">
        <v>90</v>
      </c>
      <c r="H2305">
        <v>0</v>
      </c>
      <c r="I2305">
        <v>0</v>
      </c>
      <c r="J2305">
        <v>0</v>
      </c>
      <c r="K2305">
        <v>8</v>
      </c>
      <c r="L2305">
        <v>3</v>
      </c>
      <c r="M2305">
        <v>104</v>
      </c>
      <c r="N2305" s="2">
        <v>7.2957198443579768E-4</v>
      </c>
      <c r="O2305" s="2">
        <v>2.5291828793774319E-2</v>
      </c>
      <c r="P2305">
        <v>32</v>
      </c>
      <c r="Q2305" s="2">
        <v>7.9266782264057461E-3</v>
      </c>
      <c r="R2305">
        <v>4112</v>
      </c>
      <c r="S2305">
        <v>4037</v>
      </c>
      <c r="T2305">
        <v>3518</v>
      </c>
      <c r="U2305">
        <v>13</v>
      </c>
      <c r="V2305">
        <v>185</v>
      </c>
      <c r="W2305">
        <v>111</v>
      </c>
      <c r="X2305">
        <v>210</v>
      </c>
      <c r="Y2305">
        <v>24</v>
      </c>
      <c r="Z2305">
        <v>0</v>
      </c>
      <c r="AA2305">
        <v>0</v>
      </c>
      <c r="AB2305">
        <v>0</v>
      </c>
      <c r="AC2305">
        <v>0</v>
      </c>
      <c r="AD2305">
        <v>3584</v>
      </c>
      <c r="AE2305">
        <v>13</v>
      </c>
      <c r="AF2305">
        <v>185</v>
      </c>
      <c r="AG2305">
        <v>111</v>
      </c>
      <c r="AH2305">
        <v>218</v>
      </c>
      <c r="AI2305" s="3">
        <v>2.5111607142857144E-2</v>
      </c>
      <c r="AJ2305" s="3">
        <v>0</v>
      </c>
      <c r="AK2305" s="3">
        <v>0</v>
      </c>
      <c r="AL2305" s="3">
        <v>0</v>
      </c>
      <c r="AM2305" s="3">
        <v>3.669724770642202E-2</v>
      </c>
      <c r="AN2305" s="2">
        <f t="shared" si="78"/>
        <v>2.6021400778210118E-2</v>
      </c>
      <c r="AO2305" s="2">
        <v>0.1281926538555096</v>
      </c>
      <c r="AP2305">
        <f t="shared" si="79"/>
        <v>107</v>
      </c>
    </row>
    <row r="2306" spans="1:42" ht="16.5" hidden="1" customHeight="1" x14ac:dyDescent="0.25">
      <c r="A2306" s="4" t="s">
        <v>797</v>
      </c>
      <c r="B2306" t="s">
        <v>692</v>
      </c>
      <c r="D2306" t="s">
        <v>32</v>
      </c>
      <c r="E2306" t="s">
        <v>325</v>
      </c>
      <c r="F2306" t="s">
        <v>693</v>
      </c>
      <c r="G2306">
        <v>100</v>
      </c>
      <c r="H2306">
        <v>0</v>
      </c>
      <c r="I2306">
        <v>0</v>
      </c>
      <c r="J2306">
        <v>0</v>
      </c>
      <c r="K2306">
        <v>0</v>
      </c>
      <c r="L2306">
        <v>4</v>
      </c>
      <c r="M2306">
        <v>102</v>
      </c>
      <c r="N2306" s="2">
        <v>1.4869888475836431E-2</v>
      </c>
      <c r="O2306" s="2">
        <v>0.379182156133829</v>
      </c>
      <c r="P2306">
        <v>42</v>
      </c>
      <c r="Q2306" s="2">
        <v>0.20487804878048779</v>
      </c>
      <c r="R2306">
        <v>269</v>
      </c>
      <c r="S2306">
        <v>205</v>
      </c>
      <c r="T2306">
        <v>202</v>
      </c>
      <c r="U2306">
        <v>0</v>
      </c>
      <c r="V2306">
        <v>0</v>
      </c>
      <c r="W2306">
        <v>0</v>
      </c>
      <c r="X2306">
        <v>3</v>
      </c>
      <c r="Y2306">
        <v>39</v>
      </c>
      <c r="Z2306">
        <v>0</v>
      </c>
      <c r="AA2306">
        <v>0</v>
      </c>
      <c r="AB2306">
        <v>0</v>
      </c>
      <c r="AC2306">
        <v>0</v>
      </c>
      <c r="AD2306">
        <v>263</v>
      </c>
      <c r="AE2306">
        <v>0</v>
      </c>
      <c r="AF2306">
        <v>0</v>
      </c>
      <c r="AG2306">
        <v>0</v>
      </c>
      <c r="AH2306">
        <v>3</v>
      </c>
      <c r="AI2306" s="3">
        <v>0.38022813688212925</v>
      </c>
      <c r="AJ2306" s="3">
        <v>0</v>
      </c>
      <c r="AK2306" s="3">
        <v>0</v>
      </c>
      <c r="AL2306" s="3">
        <v>0</v>
      </c>
      <c r="AM2306" s="3">
        <v>0</v>
      </c>
      <c r="AN2306" s="2">
        <f t="shared" si="78"/>
        <v>0.39405204460966542</v>
      </c>
      <c r="AO2306" s="2">
        <v>1.1278195488721804E-2</v>
      </c>
      <c r="AP2306">
        <f t="shared" si="79"/>
        <v>106</v>
      </c>
    </row>
    <row r="2307" spans="1:42" ht="16.5" hidden="1" customHeight="1" x14ac:dyDescent="0.25">
      <c r="A2307" s="4" t="s">
        <v>800</v>
      </c>
      <c r="B2307" s="1" t="s">
        <v>314</v>
      </c>
      <c r="D2307" t="s">
        <v>32</v>
      </c>
      <c r="E2307" t="s">
        <v>312</v>
      </c>
      <c r="F2307" t="s">
        <v>315</v>
      </c>
      <c r="G2307">
        <v>97</v>
      </c>
      <c r="H2307">
        <v>0</v>
      </c>
      <c r="I2307">
        <v>0</v>
      </c>
      <c r="J2307">
        <v>0</v>
      </c>
      <c r="K2307">
        <v>3</v>
      </c>
      <c r="L2307">
        <v>4</v>
      </c>
      <c r="M2307">
        <v>102</v>
      </c>
      <c r="N2307" s="2">
        <v>8.7145969498910684E-3</v>
      </c>
      <c r="O2307" s="2">
        <v>0.22222222222222221</v>
      </c>
      <c r="P2307">
        <v>61</v>
      </c>
      <c r="Q2307" s="2">
        <v>0.14734299516908211</v>
      </c>
      <c r="R2307">
        <v>459</v>
      </c>
      <c r="S2307">
        <v>414</v>
      </c>
      <c r="T2307">
        <v>344</v>
      </c>
      <c r="U2307">
        <v>0</v>
      </c>
      <c r="V2307">
        <v>1</v>
      </c>
      <c r="W2307">
        <v>0</v>
      </c>
      <c r="X2307">
        <v>69</v>
      </c>
      <c r="Y2307">
        <v>53</v>
      </c>
      <c r="Z2307">
        <v>0</v>
      </c>
      <c r="AA2307">
        <v>0</v>
      </c>
      <c r="AB2307">
        <v>0</v>
      </c>
      <c r="AC2307">
        <v>3</v>
      </c>
      <c r="AD2307">
        <v>388</v>
      </c>
      <c r="AE2307">
        <v>0</v>
      </c>
      <c r="AF2307">
        <v>1</v>
      </c>
      <c r="AG2307">
        <v>0</v>
      </c>
      <c r="AH2307">
        <v>69</v>
      </c>
      <c r="AI2307" s="3">
        <v>0.25</v>
      </c>
      <c r="AJ2307" s="3">
        <v>0</v>
      </c>
      <c r="AK2307" s="3">
        <v>0</v>
      </c>
      <c r="AL2307" s="3">
        <v>0</v>
      </c>
      <c r="AM2307" s="3">
        <v>4.3478260869565216E-2</v>
      </c>
      <c r="AN2307" s="2">
        <f t="shared" si="78"/>
        <v>0.23093681917211328</v>
      </c>
      <c r="AO2307" s="2">
        <v>0.15283842794759825</v>
      </c>
      <c r="AP2307">
        <f t="shared" si="79"/>
        <v>106</v>
      </c>
    </row>
    <row r="2308" spans="1:42" ht="16.5" hidden="1" customHeight="1" x14ac:dyDescent="0.25">
      <c r="A2308" s="4" t="s">
        <v>798</v>
      </c>
      <c r="B2308" s="1" t="s">
        <v>387</v>
      </c>
      <c r="D2308" t="s">
        <v>32</v>
      </c>
      <c r="E2308" t="s">
        <v>388</v>
      </c>
      <c r="F2308" t="s">
        <v>389</v>
      </c>
      <c r="G2308">
        <v>97</v>
      </c>
      <c r="H2308">
        <v>3</v>
      </c>
      <c r="I2308">
        <v>3</v>
      </c>
      <c r="J2308">
        <v>0</v>
      </c>
      <c r="K2308">
        <v>0</v>
      </c>
      <c r="L2308">
        <v>0</v>
      </c>
      <c r="M2308">
        <v>106</v>
      </c>
      <c r="N2308" s="2">
        <v>0</v>
      </c>
      <c r="O2308" s="2">
        <v>0.21073558648111332</v>
      </c>
      <c r="P2308">
        <v>46</v>
      </c>
      <c r="Q2308" s="2">
        <v>0.10383747178329571</v>
      </c>
      <c r="R2308">
        <v>503</v>
      </c>
      <c r="S2308">
        <v>443</v>
      </c>
      <c r="T2308">
        <v>426</v>
      </c>
      <c r="U2308">
        <v>1</v>
      </c>
      <c r="V2308">
        <v>7</v>
      </c>
      <c r="W2308">
        <v>3</v>
      </c>
      <c r="X2308">
        <v>6</v>
      </c>
      <c r="Y2308">
        <v>43</v>
      </c>
      <c r="Z2308">
        <v>0</v>
      </c>
      <c r="AA2308">
        <v>0</v>
      </c>
      <c r="AB2308">
        <v>0</v>
      </c>
      <c r="AC2308">
        <v>0</v>
      </c>
      <c r="AD2308">
        <v>480</v>
      </c>
      <c r="AE2308">
        <v>4</v>
      </c>
      <c r="AF2308">
        <v>10</v>
      </c>
      <c r="AG2308">
        <v>3</v>
      </c>
      <c r="AH2308">
        <v>6</v>
      </c>
      <c r="AI2308" s="3">
        <v>0.20208333333333334</v>
      </c>
      <c r="AJ2308" s="3">
        <v>0.75</v>
      </c>
      <c r="AK2308" s="3">
        <v>0.3</v>
      </c>
      <c r="AL2308" s="3">
        <v>0</v>
      </c>
      <c r="AM2308" s="3">
        <v>0</v>
      </c>
      <c r="AN2308" s="2">
        <f t="shared" si="78"/>
        <v>0.21073558648111332</v>
      </c>
      <c r="AO2308" s="2">
        <v>4.5725646123260438E-2</v>
      </c>
      <c r="AP2308">
        <f t="shared" si="79"/>
        <v>106</v>
      </c>
    </row>
    <row r="2309" spans="1:42" ht="16.5" hidden="1" customHeight="1" x14ac:dyDescent="0.25">
      <c r="A2309" s="4" t="s">
        <v>800</v>
      </c>
      <c r="B2309" t="s">
        <v>762</v>
      </c>
      <c r="D2309" t="s">
        <v>32</v>
      </c>
      <c r="E2309" t="s">
        <v>300</v>
      </c>
      <c r="F2309" t="s">
        <v>763</v>
      </c>
      <c r="G2309">
        <v>92</v>
      </c>
      <c r="H2309">
        <v>0</v>
      </c>
      <c r="I2309">
        <v>0</v>
      </c>
      <c r="J2309">
        <v>0</v>
      </c>
      <c r="K2309">
        <v>9</v>
      </c>
      <c r="L2309">
        <v>6</v>
      </c>
      <c r="M2309">
        <v>100</v>
      </c>
      <c r="N2309" s="2">
        <v>1.0273972602739725E-2</v>
      </c>
      <c r="O2309" s="2">
        <v>0.17123287671232876</v>
      </c>
      <c r="P2309">
        <v>107</v>
      </c>
      <c r="Q2309" s="2">
        <v>0.18290598290598289</v>
      </c>
      <c r="R2309">
        <v>584</v>
      </c>
      <c r="S2309">
        <v>585</v>
      </c>
      <c r="T2309">
        <v>542</v>
      </c>
      <c r="U2309">
        <v>4</v>
      </c>
      <c r="V2309">
        <v>12</v>
      </c>
      <c r="W2309">
        <v>9</v>
      </c>
      <c r="X2309">
        <v>18</v>
      </c>
      <c r="Y2309">
        <v>102</v>
      </c>
      <c r="Z2309">
        <v>0</v>
      </c>
      <c r="AA2309">
        <v>4</v>
      </c>
      <c r="AB2309">
        <v>0</v>
      </c>
      <c r="AC2309">
        <v>0</v>
      </c>
      <c r="AD2309">
        <v>532</v>
      </c>
      <c r="AE2309">
        <v>4</v>
      </c>
      <c r="AF2309">
        <v>8</v>
      </c>
      <c r="AG2309">
        <v>9</v>
      </c>
      <c r="AH2309">
        <v>27</v>
      </c>
      <c r="AI2309" s="3">
        <v>0.17293233082706766</v>
      </c>
      <c r="AJ2309" s="3">
        <v>0</v>
      </c>
      <c r="AK2309" s="3">
        <v>0</v>
      </c>
      <c r="AL2309" s="3">
        <v>0</v>
      </c>
      <c r="AM2309" s="3">
        <v>0.33333333333333331</v>
      </c>
      <c r="AN2309" s="2">
        <f t="shared" si="78"/>
        <v>0.1815068493150685</v>
      </c>
      <c r="AO2309" s="2">
        <v>8.2758620689655171E-2</v>
      </c>
      <c r="AP2309">
        <f t="shared" si="79"/>
        <v>106</v>
      </c>
    </row>
    <row r="2310" spans="1:42" ht="16.5" hidden="1" customHeight="1" x14ac:dyDescent="0.25">
      <c r="A2310" s="4">
        <v>2011</v>
      </c>
      <c r="B2310" s="1" t="s">
        <v>262</v>
      </c>
      <c r="D2310" t="s">
        <v>32</v>
      </c>
      <c r="E2310" t="s">
        <v>256</v>
      </c>
      <c r="F2310" t="s">
        <v>263</v>
      </c>
      <c r="G2310">
        <v>90</v>
      </c>
      <c r="H2310">
        <v>5</v>
      </c>
      <c r="I2310">
        <v>6</v>
      </c>
      <c r="J2310">
        <v>0</v>
      </c>
      <c r="K2310">
        <v>0</v>
      </c>
      <c r="L2310">
        <v>3</v>
      </c>
      <c r="M2310">
        <v>103</v>
      </c>
      <c r="N2310" s="2">
        <v>5.0251256281407036E-3</v>
      </c>
      <c r="O2310" s="2">
        <v>0.17252931323283083</v>
      </c>
      <c r="P2310">
        <v>105</v>
      </c>
      <c r="Q2310" s="2">
        <v>0.1761744966442953</v>
      </c>
      <c r="R2310">
        <v>597</v>
      </c>
      <c r="S2310">
        <v>596</v>
      </c>
      <c r="T2310">
        <v>547</v>
      </c>
      <c r="U2310">
        <v>33</v>
      </c>
      <c r="V2310">
        <v>11</v>
      </c>
      <c r="W2310">
        <v>4</v>
      </c>
      <c r="X2310">
        <v>1</v>
      </c>
      <c r="Y2310">
        <v>92</v>
      </c>
      <c r="Z2310">
        <v>9</v>
      </c>
      <c r="AA2310">
        <v>0</v>
      </c>
      <c r="AB2310">
        <v>0</v>
      </c>
      <c r="AC2310">
        <v>0</v>
      </c>
      <c r="AD2310">
        <v>545</v>
      </c>
      <c r="AE2310">
        <v>29</v>
      </c>
      <c r="AF2310">
        <v>17</v>
      </c>
      <c r="AG2310">
        <v>4</v>
      </c>
      <c r="AH2310">
        <v>1</v>
      </c>
      <c r="AI2310" s="3">
        <v>0.16513761467889909</v>
      </c>
      <c r="AJ2310" s="3">
        <v>0.17241379310344829</v>
      </c>
      <c r="AK2310" s="3">
        <v>0.35294117647058826</v>
      </c>
      <c r="AL2310" s="3">
        <v>0</v>
      </c>
      <c r="AM2310" s="3">
        <v>0</v>
      </c>
      <c r="AN2310" s="2">
        <f t="shared" si="78"/>
        <v>0.17755443886097153</v>
      </c>
      <c r="AO2310" s="2">
        <v>8.557046979865772E-2</v>
      </c>
      <c r="AP2310">
        <f t="shared" si="79"/>
        <v>106</v>
      </c>
    </row>
    <row r="2311" spans="1:42" ht="16.5" hidden="1" customHeight="1" x14ac:dyDescent="0.25">
      <c r="A2311" s="5" t="s">
        <v>791</v>
      </c>
      <c r="B2311" s="1" t="s">
        <v>262</v>
      </c>
      <c r="D2311" t="s">
        <v>32</v>
      </c>
      <c r="E2311" t="s">
        <v>256</v>
      </c>
      <c r="F2311" t="s">
        <v>263</v>
      </c>
      <c r="G2311">
        <v>97</v>
      </c>
      <c r="H2311">
        <v>4</v>
      </c>
      <c r="I2311">
        <v>0</v>
      </c>
      <c r="J2311">
        <v>0</v>
      </c>
      <c r="K2311">
        <v>0</v>
      </c>
      <c r="L2311">
        <v>6</v>
      </c>
      <c r="M2311">
        <v>100</v>
      </c>
      <c r="N2311" s="2">
        <v>9.1743119266055051E-3</v>
      </c>
      <c r="O2311" s="2">
        <v>0.1529051987767584</v>
      </c>
      <c r="P2311">
        <v>83</v>
      </c>
      <c r="Q2311" s="2">
        <v>0.13153724247226625</v>
      </c>
      <c r="R2311">
        <v>654</v>
      </c>
      <c r="S2311">
        <v>631</v>
      </c>
      <c r="T2311">
        <v>596</v>
      </c>
      <c r="U2311">
        <v>25</v>
      </c>
      <c r="V2311">
        <v>9</v>
      </c>
      <c r="W2311">
        <v>0</v>
      </c>
      <c r="X2311">
        <v>1</v>
      </c>
      <c r="Y2311">
        <v>75</v>
      </c>
      <c r="Z2311">
        <v>0</v>
      </c>
      <c r="AA2311">
        <v>0</v>
      </c>
      <c r="AB2311">
        <v>0</v>
      </c>
      <c r="AC2311">
        <v>0</v>
      </c>
      <c r="AD2311">
        <v>618</v>
      </c>
      <c r="AE2311">
        <v>29</v>
      </c>
      <c r="AF2311">
        <v>9</v>
      </c>
      <c r="AG2311">
        <v>0</v>
      </c>
      <c r="AH2311">
        <v>1</v>
      </c>
      <c r="AI2311" s="3">
        <v>0.15695792880258899</v>
      </c>
      <c r="AJ2311" s="3">
        <v>0.13793103448275862</v>
      </c>
      <c r="AK2311" s="3">
        <v>0</v>
      </c>
      <c r="AL2311" s="3">
        <v>0</v>
      </c>
      <c r="AM2311" s="3">
        <v>0</v>
      </c>
      <c r="AN2311" s="2">
        <f t="shared" si="78"/>
        <v>0.1620795107033639</v>
      </c>
      <c r="AO2311" s="2">
        <v>5.9360730593607303E-2</v>
      </c>
      <c r="AP2311">
        <f t="shared" si="79"/>
        <v>106</v>
      </c>
    </row>
    <row r="2312" spans="1:42" ht="16.5" hidden="1" customHeight="1" x14ac:dyDescent="0.25">
      <c r="A2312" s="4" t="s">
        <v>801</v>
      </c>
      <c r="B2312" t="s">
        <v>658</v>
      </c>
      <c r="D2312" t="s">
        <v>32</v>
      </c>
      <c r="E2312" t="s">
        <v>126</v>
      </c>
      <c r="F2312" t="s">
        <v>659</v>
      </c>
      <c r="G2312">
        <v>84</v>
      </c>
      <c r="H2312">
        <v>0</v>
      </c>
      <c r="I2312">
        <v>0</v>
      </c>
      <c r="J2312">
        <v>3</v>
      </c>
      <c r="K2312">
        <v>10</v>
      </c>
      <c r="L2312">
        <v>9</v>
      </c>
      <c r="M2312">
        <v>97</v>
      </c>
      <c r="N2312" s="2">
        <v>1.2912482065997131E-2</v>
      </c>
      <c r="O2312" s="2">
        <v>0.13916786226685796</v>
      </c>
      <c r="P2312">
        <v>105</v>
      </c>
      <c r="Q2312" s="2">
        <v>0.15086206896551724</v>
      </c>
      <c r="R2312">
        <v>697</v>
      </c>
      <c r="S2312">
        <v>696</v>
      </c>
      <c r="T2312">
        <v>600</v>
      </c>
      <c r="U2312">
        <v>1</v>
      </c>
      <c r="V2312">
        <v>13</v>
      </c>
      <c r="W2312">
        <v>9</v>
      </c>
      <c r="X2312">
        <v>73</v>
      </c>
      <c r="Y2312">
        <v>87</v>
      </c>
      <c r="Z2312">
        <v>0</v>
      </c>
      <c r="AA2312">
        <v>0</v>
      </c>
      <c r="AB2312">
        <v>0</v>
      </c>
      <c r="AC2312">
        <v>10</v>
      </c>
      <c r="AD2312">
        <v>597</v>
      </c>
      <c r="AE2312">
        <v>1</v>
      </c>
      <c r="AF2312">
        <v>13</v>
      </c>
      <c r="AG2312">
        <v>12</v>
      </c>
      <c r="AH2312">
        <v>73</v>
      </c>
      <c r="AI2312" s="3">
        <v>0.1407035175879397</v>
      </c>
      <c r="AJ2312" s="3">
        <v>0</v>
      </c>
      <c r="AK2312" s="3">
        <v>0</v>
      </c>
      <c r="AL2312" s="3">
        <v>0.25</v>
      </c>
      <c r="AM2312" s="3">
        <v>0.13698630136986301</v>
      </c>
      <c r="AN2312" s="2">
        <f t="shared" si="78"/>
        <v>0.15208034433285508</v>
      </c>
      <c r="AO2312" s="2">
        <v>0.14224137931034483</v>
      </c>
      <c r="AP2312">
        <f t="shared" si="79"/>
        <v>106</v>
      </c>
    </row>
    <row r="2313" spans="1:42" ht="16.5" hidden="1" customHeight="1" x14ac:dyDescent="0.25">
      <c r="A2313" s="4">
        <v>2011</v>
      </c>
      <c r="B2313" t="s">
        <v>694</v>
      </c>
      <c r="D2313" t="s">
        <v>32</v>
      </c>
      <c r="E2313" t="s">
        <v>408</v>
      </c>
      <c r="F2313" t="s">
        <v>695</v>
      </c>
      <c r="G2313">
        <v>92</v>
      </c>
      <c r="H2313">
        <v>5</v>
      </c>
      <c r="I2313">
        <v>0</v>
      </c>
      <c r="J2313">
        <v>0</v>
      </c>
      <c r="K2313">
        <v>0</v>
      </c>
      <c r="L2313">
        <v>23</v>
      </c>
      <c r="M2313">
        <v>83</v>
      </c>
      <c r="N2313" s="2">
        <v>2.9908972691807541E-2</v>
      </c>
      <c r="O2313" s="2">
        <v>0.10793237971391417</v>
      </c>
      <c r="P2313">
        <v>121</v>
      </c>
      <c r="Q2313" s="2">
        <v>0.15433673469387754</v>
      </c>
      <c r="R2313">
        <v>769</v>
      </c>
      <c r="S2313">
        <v>784</v>
      </c>
      <c r="T2313">
        <v>662</v>
      </c>
      <c r="U2313">
        <v>76</v>
      </c>
      <c r="V2313">
        <v>21</v>
      </c>
      <c r="W2313">
        <v>4</v>
      </c>
      <c r="X2313">
        <v>21</v>
      </c>
      <c r="Y2313">
        <v>90</v>
      </c>
      <c r="Z2313">
        <v>17</v>
      </c>
      <c r="AA2313">
        <v>5</v>
      </c>
      <c r="AB2313">
        <v>0</v>
      </c>
      <c r="AC2313">
        <v>0</v>
      </c>
      <c r="AD2313">
        <v>664</v>
      </c>
      <c r="AE2313">
        <v>64</v>
      </c>
      <c r="AF2313">
        <v>16</v>
      </c>
      <c r="AG2313">
        <v>4</v>
      </c>
      <c r="AH2313">
        <v>21</v>
      </c>
      <c r="AI2313" s="3">
        <v>0.13855421686746988</v>
      </c>
      <c r="AJ2313" s="3">
        <v>7.8125E-2</v>
      </c>
      <c r="AK2313" s="3">
        <v>0</v>
      </c>
      <c r="AL2313" s="3">
        <v>0</v>
      </c>
      <c r="AM2313" s="3">
        <v>0</v>
      </c>
      <c r="AN2313" s="2">
        <f t="shared" si="78"/>
        <v>0.13784135240572171</v>
      </c>
      <c r="AO2313" s="2">
        <v>0.13654096228868662</v>
      </c>
      <c r="AP2313">
        <f t="shared" si="79"/>
        <v>106</v>
      </c>
    </row>
    <row r="2314" spans="1:42" ht="16.5" hidden="1" customHeight="1" x14ac:dyDescent="0.25">
      <c r="A2314" s="4" t="s">
        <v>797</v>
      </c>
      <c r="B2314" s="1" t="s">
        <v>553</v>
      </c>
      <c r="D2314" t="s">
        <v>32</v>
      </c>
      <c r="E2314" t="s">
        <v>549</v>
      </c>
      <c r="F2314" t="s">
        <v>554</v>
      </c>
      <c r="G2314">
        <v>97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106</v>
      </c>
      <c r="N2314" s="2">
        <v>0</v>
      </c>
      <c r="O2314" s="2">
        <v>0.13624678663239073</v>
      </c>
      <c r="P2314">
        <v>206</v>
      </c>
      <c r="Q2314" s="2">
        <v>0.23462414578587698</v>
      </c>
      <c r="R2314">
        <v>778</v>
      </c>
      <c r="S2314">
        <v>878</v>
      </c>
      <c r="T2314">
        <v>862</v>
      </c>
      <c r="U2314">
        <v>6</v>
      </c>
      <c r="V2314">
        <v>6</v>
      </c>
      <c r="W2314">
        <v>2</v>
      </c>
      <c r="X2314">
        <v>2</v>
      </c>
      <c r="Y2314">
        <v>196</v>
      </c>
      <c r="Z2314">
        <v>0</v>
      </c>
      <c r="AA2314">
        <v>0</v>
      </c>
      <c r="AB2314">
        <v>0</v>
      </c>
      <c r="AC2314">
        <v>0</v>
      </c>
      <c r="AD2314">
        <v>763</v>
      </c>
      <c r="AE2314">
        <v>6</v>
      </c>
      <c r="AF2314">
        <v>6</v>
      </c>
      <c r="AG2314">
        <v>2</v>
      </c>
      <c r="AH2314">
        <v>2</v>
      </c>
      <c r="AI2314" s="3">
        <v>0.127129750982962</v>
      </c>
      <c r="AJ2314" s="3">
        <v>0</v>
      </c>
      <c r="AK2314" s="3">
        <v>0</v>
      </c>
      <c r="AL2314" s="3">
        <v>0</v>
      </c>
      <c r="AM2314" s="3">
        <v>0</v>
      </c>
      <c r="AN2314" s="2">
        <f t="shared" si="78"/>
        <v>0.13624678663239073</v>
      </c>
      <c r="AO2314" s="2">
        <v>2.0539152759948651E-2</v>
      </c>
      <c r="AP2314">
        <f t="shared" si="79"/>
        <v>106</v>
      </c>
    </row>
    <row r="2315" spans="1:42" ht="16.5" hidden="1" customHeight="1" x14ac:dyDescent="0.25">
      <c r="A2315" s="5" t="s">
        <v>793</v>
      </c>
      <c r="B2315" t="s">
        <v>620</v>
      </c>
      <c r="D2315" t="s">
        <v>32</v>
      </c>
      <c r="E2315" t="s">
        <v>185</v>
      </c>
      <c r="F2315" t="s">
        <v>621</v>
      </c>
      <c r="G2315">
        <v>103</v>
      </c>
      <c r="H2315">
        <v>0</v>
      </c>
      <c r="I2315">
        <v>0</v>
      </c>
      <c r="J2315">
        <v>0</v>
      </c>
      <c r="K2315">
        <v>0</v>
      </c>
      <c r="L2315">
        <v>5</v>
      </c>
      <c r="M2315">
        <v>101</v>
      </c>
      <c r="N2315" s="2">
        <v>5.9952038369304557E-3</v>
      </c>
      <c r="O2315" s="2">
        <v>0.1211031175059952</v>
      </c>
      <c r="P2315">
        <v>29</v>
      </c>
      <c r="Q2315" s="2">
        <v>3.8309114927344783E-2</v>
      </c>
      <c r="R2315">
        <v>834</v>
      </c>
      <c r="S2315">
        <v>757</v>
      </c>
      <c r="T2315">
        <v>735</v>
      </c>
      <c r="U2315">
        <v>1</v>
      </c>
      <c r="V2315">
        <v>9</v>
      </c>
      <c r="W2315">
        <v>7</v>
      </c>
      <c r="X2315">
        <v>5</v>
      </c>
      <c r="Y2315">
        <v>27</v>
      </c>
      <c r="Z2315">
        <v>0</v>
      </c>
      <c r="AA2315">
        <v>0</v>
      </c>
      <c r="AB2315">
        <v>0</v>
      </c>
      <c r="AC2315">
        <v>0</v>
      </c>
      <c r="AD2315">
        <v>811</v>
      </c>
      <c r="AE2315">
        <v>1</v>
      </c>
      <c r="AF2315">
        <v>9</v>
      </c>
      <c r="AG2315">
        <v>7</v>
      </c>
      <c r="AH2315">
        <v>5</v>
      </c>
      <c r="AI2315" s="3">
        <v>0.12700369913686807</v>
      </c>
      <c r="AJ2315" s="3">
        <v>0</v>
      </c>
      <c r="AK2315" s="3">
        <v>0</v>
      </c>
      <c r="AL2315" s="3">
        <v>0</v>
      </c>
      <c r="AM2315" s="3">
        <v>0</v>
      </c>
      <c r="AN2315" s="2">
        <f t="shared" si="78"/>
        <v>0.12709832134292565</v>
      </c>
      <c r="AO2315" s="2">
        <v>2.6410564225690276E-2</v>
      </c>
      <c r="AP2315">
        <f t="shared" si="79"/>
        <v>106</v>
      </c>
    </row>
    <row r="2316" spans="1:42" ht="16.5" hidden="1" customHeight="1" x14ac:dyDescent="0.25">
      <c r="A2316" s="4" t="s">
        <v>801</v>
      </c>
      <c r="B2316" s="1" t="s">
        <v>553</v>
      </c>
      <c r="D2316" t="s">
        <v>32</v>
      </c>
      <c r="E2316" t="s">
        <v>549</v>
      </c>
      <c r="F2316" t="s">
        <v>554</v>
      </c>
      <c r="G2316">
        <v>94</v>
      </c>
      <c r="H2316">
        <v>0</v>
      </c>
      <c r="I2316">
        <v>0</v>
      </c>
      <c r="J2316">
        <v>0</v>
      </c>
      <c r="K2316">
        <v>3</v>
      </c>
      <c r="L2316">
        <v>6</v>
      </c>
      <c r="M2316">
        <v>100</v>
      </c>
      <c r="N2316" s="2">
        <v>7.0838252656434475E-3</v>
      </c>
      <c r="O2316" s="2">
        <v>0.1180637544273908</v>
      </c>
      <c r="P2316">
        <v>253</v>
      </c>
      <c r="Q2316" s="2">
        <v>0.25452716297786721</v>
      </c>
      <c r="R2316">
        <v>847</v>
      </c>
      <c r="S2316">
        <v>994</v>
      </c>
      <c r="T2316">
        <v>970</v>
      </c>
      <c r="U2316">
        <v>7</v>
      </c>
      <c r="V2316">
        <v>3</v>
      </c>
      <c r="W2316">
        <v>2</v>
      </c>
      <c r="X2316">
        <v>12</v>
      </c>
      <c r="Y2316">
        <v>247</v>
      </c>
      <c r="Z2316">
        <v>5</v>
      </c>
      <c r="AA2316">
        <v>0</v>
      </c>
      <c r="AB2316">
        <v>0</v>
      </c>
      <c r="AC2316">
        <v>0</v>
      </c>
      <c r="AD2316">
        <v>817</v>
      </c>
      <c r="AE2316">
        <v>2</v>
      </c>
      <c r="AF2316">
        <v>3</v>
      </c>
      <c r="AG2316">
        <v>2</v>
      </c>
      <c r="AH2316">
        <v>15</v>
      </c>
      <c r="AI2316" s="3">
        <v>0.11505507955936352</v>
      </c>
      <c r="AJ2316" s="3">
        <v>0</v>
      </c>
      <c r="AK2316" s="3">
        <v>0</v>
      </c>
      <c r="AL2316" s="3">
        <v>0</v>
      </c>
      <c r="AM2316" s="3">
        <v>0.2</v>
      </c>
      <c r="AN2316" s="2">
        <f t="shared" si="78"/>
        <v>0.12514757969303425</v>
      </c>
      <c r="AO2316" s="2">
        <v>2.6221692491060787E-2</v>
      </c>
      <c r="AP2316">
        <f t="shared" si="79"/>
        <v>106</v>
      </c>
    </row>
    <row r="2317" spans="1:42" ht="16.5" hidden="1" customHeight="1" x14ac:dyDescent="0.25">
      <c r="A2317" s="5" t="s">
        <v>789</v>
      </c>
      <c r="B2317" s="1" t="s">
        <v>340</v>
      </c>
      <c r="D2317" t="s">
        <v>32</v>
      </c>
      <c r="E2317" t="s">
        <v>336</v>
      </c>
      <c r="F2317" t="s">
        <v>341</v>
      </c>
      <c r="G2317">
        <v>104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106</v>
      </c>
      <c r="N2317" s="2">
        <v>0</v>
      </c>
      <c r="O2317" s="2">
        <v>0.11521739130434783</v>
      </c>
      <c r="P2317">
        <v>34</v>
      </c>
      <c r="Q2317" s="2">
        <v>4.0094339622641507E-2</v>
      </c>
      <c r="R2317">
        <v>920</v>
      </c>
      <c r="S2317">
        <v>848</v>
      </c>
      <c r="T2317">
        <v>654</v>
      </c>
      <c r="U2317">
        <v>167</v>
      </c>
      <c r="V2317">
        <v>15</v>
      </c>
      <c r="W2317">
        <v>8</v>
      </c>
      <c r="X2317">
        <v>4</v>
      </c>
      <c r="Y2317">
        <v>18</v>
      </c>
      <c r="Z2317">
        <v>9</v>
      </c>
      <c r="AA2317">
        <v>0</v>
      </c>
      <c r="AB2317">
        <v>0</v>
      </c>
      <c r="AC2317">
        <v>0</v>
      </c>
      <c r="AD2317">
        <v>740</v>
      </c>
      <c r="AE2317">
        <v>158</v>
      </c>
      <c r="AF2317">
        <v>15</v>
      </c>
      <c r="AG2317">
        <v>8</v>
      </c>
      <c r="AH2317">
        <v>4</v>
      </c>
      <c r="AI2317" s="3">
        <v>0.14054054054054055</v>
      </c>
      <c r="AJ2317" s="3">
        <v>0</v>
      </c>
      <c r="AK2317" s="3">
        <v>0</v>
      </c>
      <c r="AL2317" s="3">
        <v>0</v>
      </c>
      <c r="AM2317" s="3">
        <v>0</v>
      </c>
      <c r="AN2317" s="2">
        <f t="shared" si="78"/>
        <v>0.11521739130434783</v>
      </c>
      <c r="AO2317" s="2">
        <v>0.2</v>
      </c>
      <c r="AP2317">
        <f t="shared" si="79"/>
        <v>106</v>
      </c>
    </row>
    <row r="2318" spans="1:42" ht="16.5" hidden="1" customHeight="1" x14ac:dyDescent="0.25">
      <c r="A2318" s="5" t="s">
        <v>794</v>
      </c>
      <c r="B2318" s="1" t="s">
        <v>584</v>
      </c>
      <c r="D2318" t="s">
        <v>32</v>
      </c>
      <c r="E2318" t="s">
        <v>582</v>
      </c>
      <c r="F2318" t="s">
        <v>585</v>
      </c>
      <c r="G2318">
        <v>97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106</v>
      </c>
      <c r="N2318" s="2">
        <v>0</v>
      </c>
      <c r="O2318" s="2">
        <v>9.2900964066608235E-2</v>
      </c>
      <c r="P2318">
        <v>1</v>
      </c>
      <c r="Q2318" s="2">
        <v>9.6525096525096527E-4</v>
      </c>
      <c r="R2318">
        <v>1141</v>
      </c>
      <c r="S2318">
        <v>1036</v>
      </c>
      <c r="T2318">
        <v>901</v>
      </c>
      <c r="U2318">
        <v>9</v>
      </c>
      <c r="V2318">
        <v>9</v>
      </c>
      <c r="W2318">
        <v>25</v>
      </c>
      <c r="X2318">
        <v>92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998</v>
      </c>
      <c r="AE2318">
        <v>9</v>
      </c>
      <c r="AF2318">
        <v>9</v>
      </c>
      <c r="AG2318">
        <v>25</v>
      </c>
      <c r="AH2318">
        <v>92</v>
      </c>
      <c r="AI2318" s="3">
        <v>9.719438877755511E-2</v>
      </c>
      <c r="AJ2318" s="3">
        <v>0</v>
      </c>
      <c r="AK2318" s="3">
        <v>0</v>
      </c>
      <c r="AL2318" s="3">
        <v>0</v>
      </c>
      <c r="AM2318" s="3">
        <v>0</v>
      </c>
      <c r="AN2318" s="2">
        <f t="shared" si="78"/>
        <v>9.2900964066608235E-2</v>
      </c>
      <c r="AO2318" s="2">
        <v>0.11915269196822595</v>
      </c>
      <c r="AP2318">
        <f t="shared" si="79"/>
        <v>106</v>
      </c>
    </row>
    <row r="2319" spans="1:42" ht="16.5" hidden="1" customHeight="1" x14ac:dyDescent="0.25">
      <c r="A2319" s="5" t="s">
        <v>787</v>
      </c>
      <c r="B2319" s="1" t="s">
        <v>62</v>
      </c>
      <c r="D2319" t="s">
        <v>32</v>
      </c>
      <c r="E2319" t="s">
        <v>60</v>
      </c>
      <c r="F2319" t="s">
        <v>63</v>
      </c>
      <c r="G2319">
        <v>101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106</v>
      </c>
      <c r="N2319" s="2">
        <v>0</v>
      </c>
      <c r="O2319" s="2">
        <v>8.4867894315452358E-2</v>
      </c>
      <c r="P2319">
        <v>98</v>
      </c>
      <c r="Q2319" s="2">
        <v>7.8968573730862204E-2</v>
      </c>
      <c r="R2319">
        <v>1249</v>
      </c>
      <c r="S2319">
        <v>1241</v>
      </c>
      <c r="T2319">
        <v>1146</v>
      </c>
      <c r="U2319">
        <v>78</v>
      </c>
      <c r="V2319">
        <v>10</v>
      </c>
      <c r="W2319">
        <v>5</v>
      </c>
      <c r="X2319">
        <v>2</v>
      </c>
      <c r="Y2319">
        <v>96</v>
      </c>
      <c r="Z2319">
        <v>0</v>
      </c>
      <c r="AA2319">
        <v>0</v>
      </c>
      <c r="AB2319">
        <v>0</v>
      </c>
      <c r="AC2319">
        <v>0</v>
      </c>
      <c r="AD2319">
        <v>1151</v>
      </c>
      <c r="AE2319">
        <v>78</v>
      </c>
      <c r="AF2319">
        <v>10</v>
      </c>
      <c r="AG2319">
        <v>5</v>
      </c>
      <c r="AH2319">
        <v>2</v>
      </c>
      <c r="AI2319" s="3">
        <v>8.774978279756733E-2</v>
      </c>
      <c r="AJ2319" s="3">
        <v>0</v>
      </c>
      <c r="AK2319" s="3">
        <v>0</v>
      </c>
      <c r="AL2319" s="3">
        <v>0</v>
      </c>
      <c r="AM2319" s="3">
        <v>0</v>
      </c>
      <c r="AN2319" s="2">
        <f t="shared" si="78"/>
        <v>8.4867894315452358E-2</v>
      </c>
      <c r="AO2319" s="2">
        <v>7.6243980738362763E-2</v>
      </c>
      <c r="AP2319">
        <f t="shared" si="79"/>
        <v>106</v>
      </c>
    </row>
    <row r="2320" spans="1:42" ht="16.5" hidden="1" customHeight="1" x14ac:dyDescent="0.25">
      <c r="A2320" s="5" t="s">
        <v>802</v>
      </c>
      <c r="B2320" t="s">
        <v>739</v>
      </c>
      <c r="D2320" t="s">
        <v>32</v>
      </c>
      <c r="E2320" t="s">
        <v>265</v>
      </c>
      <c r="F2320" t="s">
        <v>740</v>
      </c>
      <c r="G2320">
        <v>105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106</v>
      </c>
      <c r="N2320" s="2">
        <v>0</v>
      </c>
      <c r="O2320" s="2">
        <v>7.3970690858339155E-2</v>
      </c>
      <c r="P2320">
        <v>16</v>
      </c>
      <c r="Q2320" s="2">
        <v>1.1913626209977662E-2</v>
      </c>
      <c r="R2320">
        <v>1433</v>
      </c>
      <c r="S2320">
        <v>1343</v>
      </c>
      <c r="T2320">
        <v>1259</v>
      </c>
      <c r="U2320">
        <v>2</v>
      </c>
      <c r="V2320">
        <v>4</v>
      </c>
      <c r="W2320">
        <v>60</v>
      </c>
      <c r="X2320">
        <v>18</v>
      </c>
      <c r="Y2320">
        <v>14</v>
      </c>
      <c r="Z2320">
        <v>0</v>
      </c>
      <c r="AA2320">
        <v>0</v>
      </c>
      <c r="AB2320">
        <v>0</v>
      </c>
      <c r="AC2320">
        <v>0</v>
      </c>
      <c r="AD2320">
        <v>1350</v>
      </c>
      <c r="AE2320">
        <v>2</v>
      </c>
      <c r="AF2320">
        <v>4</v>
      </c>
      <c r="AG2320">
        <v>60</v>
      </c>
      <c r="AH2320">
        <v>18</v>
      </c>
      <c r="AI2320" s="3">
        <v>7.7777777777777779E-2</v>
      </c>
      <c r="AJ2320" s="3">
        <v>0</v>
      </c>
      <c r="AK2320" s="3">
        <v>0</v>
      </c>
      <c r="AL2320" s="3">
        <v>0</v>
      </c>
      <c r="AM2320" s="3">
        <v>0</v>
      </c>
      <c r="AN2320" s="2">
        <f t="shared" si="78"/>
        <v>7.3970690858339155E-2</v>
      </c>
      <c r="AO2320" s="2">
        <v>5.8577405857740586E-2</v>
      </c>
      <c r="AP2320">
        <f t="shared" si="79"/>
        <v>106</v>
      </c>
    </row>
    <row r="2321" spans="1:42" ht="16.5" hidden="1" customHeight="1" x14ac:dyDescent="0.25">
      <c r="A2321" s="5" t="s">
        <v>791</v>
      </c>
      <c r="B2321" s="1" t="s">
        <v>398</v>
      </c>
      <c r="D2321" t="s">
        <v>32</v>
      </c>
      <c r="E2321" t="s">
        <v>388</v>
      </c>
      <c r="F2321" t="s">
        <v>399</v>
      </c>
      <c r="G2321">
        <v>100</v>
      </c>
      <c r="H2321">
        <v>0</v>
      </c>
      <c r="I2321">
        <v>0</v>
      </c>
      <c r="J2321">
        <v>0</v>
      </c>
      <c r="K2321">
        <v>3</v>
      </c>
      <c r="L2321">
        <v>0</v>
      </c>
      <c r="M2321">
        <v>106</v>
      </c>
      <c r="N2321" s="2">
        <v>0</v>
      </c>
      <c r="O2321" s="2">
        <v>6.5512978986402973E-2</v>
      </c>
      <c r="P2321">
        <v>86</v>
      </c>
      <c r="Q2321" s="2">
        <v>5.3817271589486862E-2</v>
      </c>
      <c r="R2321">
        <v>1618</v>
      </c>
      <c r="S2321">
        <v>1598</v>
      </c>
      <c r="T2321">
        <v>1500</v>
      </c>
      <c r="U2321">
        <v>12</v>
      </c>
      <c r="V2321">
        <v>21</v>
      </c>
      <c r="W2321">
        <v>9</v>
      </c>
      <c r="X2321">
        <v>56</v>
      </c>
      <c r="Y2321">
        <v>81</v>
      </c>
      <c r="Z2321">
        <v>0</v>
      </c>
      <c r="AA2321">
        <v>0</v>
      </c>
      <c r="AB2321">
        <v>0</v>
      </c>
      <c r="AC2321">
        <v>0</v>
      </c>
      <c r="AD2321">
        <v>1519</v>
      </c>
      <c r="AE2321">
        <v>12</v>
      </c>
      <c r="AF2321">
        <v>21</v>
      </c>
      <c r="AG2321">
        <v>9</v>
      </c>
      <c r="AH2321">
        <v>59</v>
      </c>
      <c r="AI2321" s="3">
        <v>6.583278472679395E-2</v>
      </c>
      <c r="AJ2321" s="3">
        <v>0</v>
      </c>
      <c r="AK2321" s="3">
        <v>0</v>
      </c>
      <c r="AL2321" s="3">
        <v>0</v>
      </c>
      <c r="AM2321" s="3">
        <v>5.0847457627118647E-2</v>
      </c>
      <c r="AN2321" s="2">
        <f t="shared" si="78"/>
        <v>6.5512978986402973E-2</v>
      </c>
      <c r="AO2321" s="2">
        <v>6.2345679012345681E-2</v>
      </c>
      <c r="AP2321">
        <f t="shared" si="79"/>
        <v>106</v>
      </c>
    </row>
    <row r="2322" spans="1:42" ht="16.5" hidden="1" customHeight="1" x14ac:dyDescent="0.25">
      <c r="A2322" s="5" t="s">
        <v>788</v>
      </c>
      <c r="B2322" s="1" t="s">
        <v>250</v>
      </c>
      <c r="D2322" t="s">
        <v>32</v>
      </c>
      <c r="E2322" t="s">
        <v>248</v>
      </c>
      <c r="F2322" t="s">
        <v>251</v>
      </c>
      <c r="G2322">
        <v>91</v>
      </c>
      <c r="H2322">
        <v>4</v>
      </c>
      <c r="I2322">
        <v>0</v>
      </c>
      <c r="J2322">
        <v>0</v>
      </c>
      <c r="K2322">
        <v>4</v>
      </c>
      <c r="L2322">
        <v>0</v>
      </c>
      <c r="M2322">
        <v>106</v>
      </c>
      <c r="N2322" s="2">
        <v>0</v>
      </c>
      <c r="O2322" s="2">
        <v>5.6836461126005364E-2</v>
      </c>
      <c r="P2322">
        <v>61</v>
      </c>
      <c r="Q2322" s="2">
        <v>3.3516483516483515E-2</v>
      </c>
      <c r="R2322">
        <v>1865</v>
      </c>
      <c r="S2322">
        <v>1820</v>
      </c>
      <c r="T2322">
        <v>1654</v>
      </c>
      <c r="U2322">
        <v>132</v>
      </c>
      <c r="V2322">
        <v>9</v>
      </c>
      <c r="W2322">
        <v>8</v>
      </c>
      <c r="X2322">
        <v>17</v>
      </c>
      <c r="Y2322">
        <v>37</v>
      </c>
      <c r="Z2322">
        <v>10</v>
      </c>
      <c r="AA2322">
        <v>0</v>
      </c>
      <c r="AB2322">
        <v>0</v>
      </c>
      <c r="AC2322">
        <v>0</v>
      </c>
      <c r="AD2322">
        <v>1708</v>
      </c>
      <c r="AE2322">
        <v>126</v>
      </c>
      <c r="AF2322">
        <v>9</v>
      </c>
      <c r="AG2322">
        <v>8</v>
      </c>
      <c r="AH2322">
        <v>21</v>
      </c>
      <c r="AI2322" s="3">
        <v>5.3278688524590161E-2</v>
      </c>
      <c r="AJ2322" s="3">
        <v>3.1746031746031744E-2</v>
      </c>
      <c r="AK2322" s="3">
        <v>0</v>
      </c>
      <c r="AL2322" s="3">
        <v>0</v>
      </c>
      <c r="AM2322" s="3">
        <v>0.19047619047619047</v>
      </c>
      <c r="AN2322" s="2">
        <f t="shared" si="78"/>
        <v>5.6836461126005364E-2</v>
      </c>
      <c r="AO2322" s="2">
        <v>8.7606837606837601E-2</v>
      </c>
      <c r="AP2322">
        <f t="shared" si="79"/>
        <v>106</v>
      </c>
    </row>
    <row r="2323" spans="1:42" ht="16.5" hidden="1" customHeight="1" x14ac:dyDescent="0.25">
      <c r="A2323" s="5" t="s">
        <v>789</v>
      </c>
      <c r="B2323" s="1" t="s">
        <v>110</v>
      </c>
      <c r="C2323" t="s">
        <v>36</v>
      </c>
      <c r="D2323" t="s">
        <v>43</v>
      </c>
      <c r="E2323" t="s">
        <v>108</v>
      </c>
      <c r="F2323" t="s">
        <v>111</v>
      </c>
      <c r="G2323">
        <v>93</v>
      </c>
      <c r="H2323">
        <v>0</v>
      </c>
      <c r="I2323">
        <v>4</v>
      </c>
      <c r="J2323">
        <v>0</v>
      </c>
      <c r="K2323">
        <v>0</v>
      </c>
      <c r="L2323">
        <v>7</v>
      </c>
      <c r="M2323">
        <v>99</v>
      </c>
      <c r="N2323" s="2">
        <v>2.9436501261564342E-3</v>
      </c>
      <c r="O2323" s="2">
        <v>4.1631623212783853E-2</v>
      </c>
      <c r="P2323">
        <v>147</v>
      </c>
      <c r="Q2323" s="2">
        <v>6.0768912773873501E-2</v>
      </c>
      <c r="R2323">
        <v>2378</v>
      </c>
      <c r="S2323">
        <v>2419</v>
      </c>
      <c r="T2323">
        <v>2283</v>
      </c>
      <c r="U2323">
        <v>11</v>
      </c>
      <c r="V2323">
        <v>38</v>
      </c>
      <c r="W2323">
        <v>39</v>
      </c>
      <c r="X2323">
        <v>48</v>
      </c>
      <c r="Y2323">
        <v>128</v>
      </c>
      <c r="Z2323">
        <v>0</v>
      </c>
      <c r="AA2323">
        <v>0</v>
      </c>
      <c r="AB2323">
        <v>0</v>
      </c>
      <c r="AC2323">
        <v>5</v>
      </c>
      <c r="AD2323">
        <v>2248</v>
      </c>
      <c r="AE2323">
        <v>11</v>
      </c>
      <c r="AF2323">
        <v>42</v>
      </c>
      <c r="AG2323">
        <v>39</v>
      </c>
      <c r="AH2323">
        <v>43</v>
      </c>
      <c r="AI2323" s="3">
        <v>4.1370106761565835E-2</v>
      </c>
      <c r="AJ2323" s="3">
        <v>0</v>
      </c>
      <c r="AK2323" s="3">
        <v>9.5238095238095233E-2</v>
      </c>
      <c r="AL2323" s="3">
        <v>0</v>
      </c>
      <c r="AM2323" s="3">
        <v>0</v>
      </c>
      <c r="AN2323" s="2">
        <f t="shared" si="78"/>
        <v>4.4575273338940284E-2</v>
      </c>
      <c r="AO2323" s="2">
        <v>5.6651279899286616E-2</v>
      </c>
      <c r="AP2323">
        <f t="shared" si="79"/>
        <v>106</v>
      </c>
    </row>
    <row r="2324" spans="1:42" ht="16.5" hidden="1" customHeight="1" x14ac:dyDescent="0.25">
      <c r="A2324" s="5" t="s">
        <v>788</v>
      </c>
      <c r="B2324" s="1" t="s">
        <v>212</v>
      </c>
      <c r="C2324" t="s">
        <v>36</v>
      </c>
      <c r="D2324" t="s">
        <v>43</v>
      </c>
      <c r="E2324" t="s">
        <v>38</v>
      </c>
      <c r="F2324" t="s">
        <v>213</v>
      </c>
      <c r="G2324">
        <v>60</v>
      </c>
      <c r="H2324">
        <v>0</v>
      </c>
      <c r="I2324">
        <v>28</v>
      </c>
      <c r="J2324">
        <v>6</v>
      </c>
      <c r="K2324">
        <v>6</v>
      </c>
      <c r="L2324">
        <v>15</v>
      </c>
      <c r="M2324">
        <v>91</v>
      </c>
      <c r="N2324" s="2">
        <v>1.3905627143784185E-3</v>
      </c>
      <c r="O2324" s="2">
        <v>8.4360804672290717E-3</v>
      </c>
      <c r="P2324">
        <v>9</v>
      </c>
      <c r="Q2324" s="2">
        <v>8.4190832553788586E-4</v>
      </c>
      <c r="R2324">
        <v>10787</v>
      </c>
      <c r="S2324">
        <v>10690</v>
      </c>
      <c r="T2324">
        <v>7872</v>
      </c>
      <c r="U2324">
        <v>87</v>
      </c>
      <c r="V2324">
        <v>1169</v>
      </c>
      <c r="W2324">
        <v>934</v>
      </c>
      <c r="X2324">
        <v>628</v>
      </c>
      <c r="Y2324">
        <v>5</v>
      </c>
      <c r="Z2324">
        <v>0</v>
      </c>
      <c r="AA2324">
        <v>3</v>
      </c>
      <c r="AB2324">
        <v>0</v>
      </c>
      <c r="AC2324">
        <v>0</v>
      </c>
      <c r="AD2324">
        <v>7927</v>
      </c>
      <c r="AE2324">
        <v>87</v>
      </c>
      <c r="AF2324">
        <v>1194</v>
      </c>
      <c r="AG2324">
        <v>940</v>
      </c>
      <c r="AH2324">
        <v>634</v>
      </c>
      <c r="AI2324" s="3">
        <v>7.5690677431563009E-3</v>
      </c>
      <c r="AJ2324" s="3">
        <v>0</v>
      </c>
      <c r="AK2324" s="3">
        <v>2.3450586264656615E-2</v>
      </c>
      <c r="AL2324" s="3">
        <v>6.382978723404255E-3</v>
      </c>
      <c r="AM2324" s="3">
        <v>9.4637223974763408E-3</v>
      </c>
      <c r="AN2324" s="2">
        <f t="shared" si="78"/>
        <v>9.8266431816074907E-3</v>
      </c>
      <c r="AO2324" s="2">
        <v>0.26479317380819883</v>
      </c>
      <c r="AP2324">
        <f t="shared" si="79"/>
        <v>106</v>
      </c>
    </row>
    <row r="2325" spans="1:42" ht="16.5" hidden="1" customHeight="1" x14ac:dyDescent="0.25">
      <c r="A2325" s="4" t="s">
        <v>801</v>
      </c>
      <c r="B2325" s="1" t="s">
        <v>351</v>
      </c>
      <c r="D2325" t="s">
        <v>32</v>
      </c>
      <c r="E2325" t="s">
        <v>343</v>
      </c>
      <c r="F2325" t="s">
        <v>352</v>
      </c>
      <c r="G2325">
        <v>100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105</v>
      </c>
      <c r="N2325" s="2">
        <v>0</v>
      </c>
      <c r="O2325" s="2">
        <v>0.2949438202247191</v>
      </c>
      <c r="P2325">
        <v>124</v>
      </c>
      <c r="Q2325" s="2">
        <v>0.33066666666666666</v>
      </c>
      <c r="R2325">
        <v>356</v>
      </c>
      <c r="S2325">
        <v>375</v>
      </c>
      <c r="T2325">
        <v>364</v>
      </c>
      <c r="V2325">
        <v>2</v>
      </c>
      <c r="W2325">
        <v>2</v>
      </c>
      <c r="X2325">
        <v>7</v>
      </c>
      <c r="Y2325">
        <v>118</v>
      </c>
      <c r="Z2325">
        <v>0</v>
      </c>
      <c r="AA2325">
        <v>0</v>
      </c>
      <c r="AB2325">
        <v>0</v>
      </c>
      <c r="AC2325">
        <v>0</v>
      </c>
      <c r="AD2325">
        <v>346</v>
      </c>
      <c r="AF2325">
        <v>2</v>
      </c>
      <c r="AG2325">
        <v>2</v>
      </c>
      <c r="AH2325">
        <v>7</v>
      </c>
      <c r="AI2325" s="3">
        <v>0.28901734104046245</v>
      </c>
      <c r="AJ2325" s="3">
        <v>0</v>
      </c>
      <c r="AK2325" s="3">
        <v>0</v>
      </c>
      <c r="AL2325" s="3">
        <v>0</v>
      </c>
      <c r="AM2325" s="3">
        <v>0</v>
      </c>
      <c r="AN2325" s="2">
        <f t="shared" si="78"/>
        <v>0.2949438202247191</v>
      </c>
      <c r="AO2325" s="2">
        <v>3.081232492997199E-2</v>
      </c>
      <c r="AP2325">
        <f t="shared" si="79"/>
        <v>105</v>
      </c>
    </row>
    <row r="2326" spans="1:42" ht="16.5" hidden="1" customHeight="1" x14ac:dyDescent="0.25">
      <c r="A2326" s="4" t="s">
        <v>798</v>
      </c>
      <c r="B2326" t="s">
        <v>778</v>
      </c>
      <c r="D2326" t="s">
        <v>32</v>
      </c>
      <c r="E2326" t="s">
        <v>177</v>
      </c>
      <c r="F2326" t="s">
        <v>779</v>
      </c>
      <c r="G2326">
        <v>100</v>
      </c>
      <c r="H2326">
        <v>0</v>
      </c>
      <c r="I2326">
        <v>0</v>
      </c>
      <c r="J2326">
        <v>0</v>
      </c>
      <c r="K2326">
        <v>0</v>
      </c>
      <c r="L2326">
        <v>3</v>
      </c>
      <c r="M2326">
        <v>102</v>
      </c>
      <c r="N2326" s="2">
        <v>5.8139534883720929E-3</v>
      </c>
      <c r="O2326" s="2">
        <v>0.19767441860465115</v>
      </c>
      <c r="P2326">
        <v>36</v>
      </c>
      <c r="Q2326" s="2">
        <v>8.0536912751677847E-2</v>
      </c>
      <c r="R2326">
        <v>516</v>
      </c>
      <c r="S2326">
        <v>447</v>
      </c>
      <c r="T2326">
        <v>434</v>
      </c>
      <c r="U2326">
        <v>2</v>
      </c>
      <c r="V2326">
        <v>0</v>
      </c>
      <c r="W2326">
        <v>3</v>
      </c>
      <c r="X2326">
        <v>8</v>
      </c>
      <c r="Y2326">
        <v>33</v>
      </c>
      <c r="Z2326">
        <v>0</v>
      </c>
      <c r="AA2326">
        <v>0</v>
      </c>
      <c r="AB2326">
        <v>0</v>
      </c>
      <c r="AC2326">
        <v>0</v>
      </c>
      <c r="AD2326">
        <v>501</v>
      </c>
      <c r="AE2326">
        <v>2</v>
      </c>
      <c r="AF2326">
        <v>0</v>
      </c>
      <c r="AG2326">
        <v>3</v>
      </c>
      <c r="AH2326">
        <v>8</v>
      </c>
      <c r="AI2326" s="3">
        <v>0.19960079840319361</v>
      </c>
      <c r="AJ2326" s="3">
        <v>0</v>
      </c>
      <c r="AK2326" s="3">
        <v>0</v>
      </c>
      <c r="AL2326" s="3">
        <v>0</v>
      </c>
      <c r="AM2326" s="3">
        <v>0</v>
      </c>
      <c r="AN2326" s="2">
        <f t="shared" si="78"/>
        <v>0.20348837209302326</v>
      </c>
      <c r="AO2326" s="2">
        <v>2.5291828793774319E-2</v>
      </c>
      <c r="AP2326">
        <f t="shared" si="79"/>
        <v>105</v>
      </c>
    </row>
    <row r="2327" spans="1:42" ht="16.5" hidden="1" customHeight="1" x14ac:dyDescent="0.25">
      <c r="A2327" s="4" t="s">
        <v>796</v>
      </c>
      <c r="B2327" s="1" t="s">
        <v>387</v>
      </c>
      <c r="D2327" t="s">
        <v>32</v>
      </c>
      <c r="E2327" t="s">
        <v>388</v>
      </c>
      <c r="F2327" t="s">
        <v>389</v>
      </c>
      <c r="G2327">
        <v>100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105</v>
      </c>
      <c r="N2327" s="2">
        <v>0</v>
      </c>
      <c r="O2327" s="2">
        <v>0.20192307692307693</v>
      </c>
      <c r="P2327">
        <v>53</v>
      </c>
      <c r="Q2327" s="2">
        <v>0.11324786324786325</v>
      </c>
      <c r="R2327">
        <v>520</v>
      </c>
      <c r="S2327">
        <v>468</v>
      </c>
      <c r="T2327">
        <v>441</v>
      </c>
      <c r="U2327">
        <v>2</v>
      </c>
      <c r="V2327">
        <v>8</v>
      </c>
      <c r="W2327">
        <v>4</v>
      </c>
      <c r="X2327">
        <v>13</v>
      </c>
      <c r="Y2327">
        <v>51</v>
      </c>
      <c r="Z2327">
        <v>0</v>
      </c>
      <c r="AA2327">
        <v>0</v>
      </c>
      <c r="AB2327">
        <v>0</v>
      </c>
      <c r="AC2327">
        <v>0</v>
      </c>
      <c r="AD2327">
        <v>490</v>
      </c>
      <c r="AE2327">
        <v>2</v>
      </c>
      <c r="AF2327">
        <v>8</v>
      </c>
      <c r="AG2327">
        <v>4</v>
      </c>
      <c r="AH2327">
        <v>13</v>
      </c>
      <c r="AI2327" s="3">
        <v>0.20408163265306123</v>
      </c>
      <c r="AJ2327" s="3">
        <v>0</v>
      </c>
      <c r="AK2327" s="3">
        <v>0</v>
      </c>
      <c r="AL2327" s="3">
        <v>0</v>
      </c>
      <c r="AM2327" s="3">
        <v>0</v>
      </c>
      <c r="AN2327" s="2">
        <f t="shared" si="78"/>
        <v>0.20192307692307693</v>
      </c>
      <c r="AO2327" s="2">
        <v>5.2224371373307543E-2</v>
      </c>
      <c r="AP2327">
        <f t="shared" si="79"/>
        <v>105</v>
      </c>
    </row>
    <row r="2328" spans="1:42" ht="16.5" hidden="1" customHeight="1" x14ac:dyDescent="0.25">
      <c r="A2328" s="4" t="s">
        <v>796</v>
      </c>
      <c r="B2328" t="s">
        <v>658</v>
      </c>
      <c r="D2328" t="s">
        <v>32</v>
      </c>
      <c r="E2328" t="s">
        <v>126</v>
      </c>
      <c r="F2328" t="s">
        <v>659</v>
      </c>
      <c r="G2328">
        <v>94</v>
      </c>
      <c r="H2328">
        <v>4</v>
      </c>
      <c r="I2328">
        <v>0</v>
      </c>
      <c r="J2328">
        <v>0</v>
      </c>
      <c r="K2328">
        <v>4</v>
      </c>
      <c r="L2328">
        <v>0</v>
      </c>
      <c r="M2328">
        <v>105</v>
      </c>
      <c r="N2328" s="2">
        <v>0</v>
      </c>
      <c r="O2328" s="2">
        <v>0.14623955431754876</v>
      </c>
      <c r="P2328">
        <v>69</v>
      </c>
      <c r="Q2328" s="2">
        <v>0.10117302052785923</v>
      </c>
      <c r="R2328">
        <v>718</v>
      </c>
      <c r="S2328">
        <v>682</v>
      </c>
      <c r="T2328">
        <v>618</v>
      </c>
      <c r="U2328">
        <v>1</v>
      </c>
      <c r="V2328">
        <v>7</v>
      </c>
      <c r="W2328">
        <v>4</v>
      </c>
      <c r="X2328">
        <v>52</v>
      </c>
      <c r="Y2328">
        <v>67</v>
      </c>
      <c r="Z2328">
        <v>0</v>
      </c>
      <c r="AA2328">
        <v>0</v>
      </c>
      <c r="AB2328">
        <v>0</v>
      </c>
      <c r="AC2328">
        <v>0</v>
      </c>
      <c r="AD2328">
        <v>645</v>
      </c>
      <c r="AE2328">
        <v>5</v>
      </c>
      <c r="AF2328">
        <v>7</v>
      </c>
      <c r="AG2328">
        <v>4</v>
      </c>
      <c r="AH2328">
        <v>56</v>
      </c>
      <c r="AI2328" s="3">
        <v>0.14573643410852713</v>
      </c>
      <c r="AJ2328" s="3">
        <v>0.8</v>
      </c>
      <c r="AK2328" s="3">
        <v>0</v>
      </c>
      <c r="AL2328" s="3">
        <v>0</v>
      </c>
      <c r="AM2328" s="3">
        <v>7.1428571428571425E-2</v>
      </c>
      <c r="AN2328" s="2">
        <f t="shared" si="78"/>
        <v>0.14623955431754876</v>
      </c>
      <c r="AO2328" s="2">
        <v>0.100418410041841</v>
      </c>
      <c r="AP2328">
        <f t="shared" si="79"/>
        <v>105</v>
      </c>
    </row>
    <row r="2329" spans="1:42" ht="16.5" hidden="1" customHeight="1" x14ac:dyDescent="0.25">
      <c r="A2329" s="4" t="s">
        <v>803</v>
      </c>
      <c r="B2329" s="1" t="s">
        <v>97</v>
      </c>
      <c r="D2329" t="s">
        <v>32</v>
      </c>
      <c r="E2329" t="s">
        <v>95</v>
      </c>
      <c r="F2329" t="s">
        <v>98</v>
      </c>
      <c r="G2329">
        <v>95</v>
      </c>
      <c r="H2329">
        <v>7</v>
      </c>
      <c r="I2329">
        <v>0</v>
      </c>
      <c r="J2329">
        <v>0</v>
      </c>
      <c r="K2329">
        <v>0</v>
      </c>
      <c r="L2329">
        <v>0</v>
      </c>
      <c r="M2329">
        <v>105</v>
      </c>
      <c r="N2329" s="2">
        <v>0</v>
      </c>
      <c r="O2329" s="2">
        <v>0.12946979038224415</v>
      </c>
      <c r="P2329">
        <v>58</v>
      </c>
      <c r="Q2329" s="2">
        <v>7.5916230366492143E-2</v>
      </c>
      <c r="R2329">
        <v>811</v>
      </c>
      <c r="S2329">
        <v>764</v>
      </c>
      <c r="T2329">
        <v>683</v>
      </c>
      <c r="U2329">
        <v>81</v>
      </c>
      <c r="V2329">
        <v>0</v>
      </c>
      <c r="W2329">
        <v>0</v>
      </c>
      <c r="X2329">
        <v>0</v>
      </c>
      <c r="Y2329">
        <v>46</v>
      </c>
      <c r="Z2329">
        <v>7</v>
      </c>
      <c r="AA2329">
        <v>0</v>
      </c>
      <c r="AB2329">
        <v>0</v>
      </c>
      <c r="AC2329">
        <v>0</v>
      </c>
      <c r="AD2329">
        <v>732</v>
      </c>
      <c r="AE2329">
        <v>81</v>
      </c>
      <c r="AF2329">
        <v>0</v>
      </c>
      <c r="AG2329">
        <v>0</v>
      </c>
      <c r="AH2329">
        <v>0</v>
      </c>
      <c r="AI2329" s="3">
        <v>0.12978142076502733</v>
      </c>
      <c r="AJ2329" s="3">
        <v>8.6419753086419748E-2</v>
      </c>
      <c r="AK2329" s="3">
        <v>0</v>
      </c>
      <c r="AL2329" s="3">
        <v>0</v>
      </c>
      <c r="AM2329" s="3">
        <v>0</v>
      </c>
      <c r="AN2329" s="2">
        <f t="shared" si="78"/>
        <v>0.12946979038224415</v>
      </c>
      <c r="AO2329" s="2">
        <v>9.9630996309963096E-2</v>
      </c>
      <c r="AP2329">
        <f t="shared" si="79"/>
        <v>105</v>
      </c>
    </row>
    <row r="2330" spans="1:42" ht="16.5" hidden="1" customHeight="1" x14ac:dyDescent="0.25">
      <c r="A2330" s="5" t="s">
        <v>795</v>
      </c>
      <c r="B2330" s="1" t="s">
        <v>497</v>
      </c>
      <c r="D2330" t="s">
        <v>32</v>
      </c>
      <c r="E2330" t="s">
        <v>498</v>
      </c>
      <c r="F2330" t="s">
        <v>499</v>
      </c>
      <c r="G2330">
        <v>96</v>
      </c>
      <c r="H2330">
        <v>0</v>
      </c>
      <c r="I2330">
        <v>0</v>
      </c>
      <c r="J2330">
        <v>3</v>
      </c>
      <c r="K2330">
        <v>0</v>
      </c>
      <c r="L2330">
        <v>0</v>
      </c>
      <c r="M2330">
        <v>105</v>
      </c>
      <c r="N2330" s="2">
        <v>0</v>
      </c>
      <c r="O2330" s="2">
        <v>0.1206896551724138</v>
      </c>
      <c r="P2330">
        <v>264</v>
      </c>
      <c r="Q2330" s="2">
        <v>0.2565597667638484</v>
      </c>
      <c r="R2330">
        <v>870</v>
      </c>
      <c r="S2330">
        <v>1029</v>
      </c>
      <c r="T2330">
        <v>1017</v>
      </c>
      <c r="U2330">
        <v>6</v>
      </c>
      <c r="V2330">
        <v>0</v>
      </c>
      <c r="W2330">
        <v>1</v>
      </c>
      <c r="X2330">
        <v>5</v>
      </c>
      <c r="Y2330">
        <v>262</v>
      </c>
      <c r="Z2330">
        <v>0</v>
      </c>
      <c r="AA2330">
        <v>0</v>
      </c>
      <c r="AB2330">
        <v>0</v>
      </c>
      <c r="AC2330">
        <v>0</v>
      </c>
      <c r="AD2330">
        <v>851</v>
      </c>
      <c r="AE2330">
        <v>6</v>
      </c>
      <c r="AF2330">
        <v>0</v>
      </c>
      <c r="AG2330">
        <v>4</v>
      </c>
      <c r="AH2330">
        <v>5</v>
      </c>
      <c r="AI2330" s="3">
        <v>0.11280846063454759</v>
      </c>
      <c r="AJ2330" s="3">
        <v>0</v>
      </c>
      <c r="AK2330" s="3">
        <v>0</v>
      </c>
      <c r="AL2330" s="3">
        <v>0.75</v>
      </c>
      <c r="AM2330" s="3">
        <v>0</v>
      </c>
      <c r="AN2330" s="2">
        <f t="shared" si="78"/>
        <v>0.1206896551724138</v>
      </c>
      <c r="AO2330" s="2">
        <v>1.7321016166281754E-2</v>
      </c>
      <c r="AP2330">
        <f t="shared" si="79"/>
        <v>105</v>
      </c>
    </row>
    <row r="2331" spans="1:42" ht="16.5" hidden="1" customHeight="1" x14ac:dyDescent="0.25">
      <c r="A2331" s="5" t="s">
        <v>791</v>
      </c>
      <c r="B2331" t="s">
        <v>680</v>
      </c>
      <c r="D2331" t="s">
        <v>32</v>
      </c>
      <c r="E2331" t="s">
        <v>670</v>
      </c>
      <c r="F2331" t="s">
        <v>681</v>
      </c>
      <c r="G2331">
        <v>101</v>
      </c>
      <c r="H2331">
        <v>0</v>
      </c>
      <c r="I2331">
        <v>0</v>
      </c>
      <c r="J2331">
        <v>0</v>
      </c>
      <c r="K2331">
        <v>0</v>
      </c>
      <c r="L2331">
        <v>59</v>
      </c>
      <c r="M2331">
        <v>46</v>
      </c>
      <c r="N2331" s="2">
        <v>6.41304347826087E-2</v>
      </c>
      <c r="O2331" s="2">
        <v>0.05</v>
      </c>
      <c r="P2331">
        <v>13</v>
      </c>
      <c r="Q2331" s="2">
        <v>1.570048309178744E-2</v>
      </c>
      <c r="R2331">
        <v>920</v>
      </c>
      <c r="S2331">
        <v>828</v>
      </c>
      <c r="T2331">
        <v>737</v>
      </c>
      <c r="U2331">
        <v>2</v>
      </c>
      <c r="V2331">
        <v>3</v>
      </c>
      <c r="W2331">
        <v>4</v>
      </c>
      <c r="X2331">
        <v>82</v>
      </c>
      <c r="Y2331">
        <v>12</v>
      </c>
      <c r="Z2331">
        <v>0</v>
      </c>
      <c r="AA2331">
        <v>0</v>
      </c>
      <c r="AB2331">
        <v>0</v>
      </c>
      <c r="AC2331">
        <v>0</v>
      </c>
      <c r="AD2331">
        <v>826</v>
      </c>
      <c r="AE2331">
        <v>2</v>
      </c>
      <c r="AF2331">
        <v>3</v>
      </c>
      <c r="AG2331">
        <v>4</v>
      </c>
      <c r="AH2331">
        <v>82</v>
      </c>
      <c r="AI2331" s="3">
        <v>0.12227602905569007</v>
      </c>
      <c r="AJ2331" s="3">
        <v>0</v>
      </c>
      <c r="AK2331" s="3">
        <v>0</v>
      </c>
      <c r="AL2331" s="3">
        <v>0</v>
      </c>
      <c r="AM2331" s="3">
        <v>0</v>
      </c>
      <c r="AN2331" s="2">
        <f t="shared" si="78"/>
        <v>0.1141304347826087</v>
      </c>
      <c r="AO2331" s="2">
        <v>9.9236641221374045E-2</v>
      </c>
      <c r="AP2331">
        <f t="shared" si="79"/>
        <v>105</v>
      </c>
    </row>
    <row r="2332" spans="1:42" ht="16.5" hidden="1" customHeight="1" x14ac:dyDescent="0.25">
      <c r="A2332" s="5" t="s">
        <v>791</v>
      </c>
      <c r="B2332" t="s">
        <v>704</v>
      </c>
      <c r="D2332" t="s">
        <v>32</v>
      </c>
      <c r="E2332" t="s">
        <v>463</v>
      </c>
      <c r="F2332" t="s">
        <v>705</v>
      </c>
      <c r="G2332">
        <v>96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105</v>
      </c>
      <c r="N2332" s="2">
        <v>0</v>
      </c>
      <c r="O2332" s="2">
        <v>0.10638297872340426</v>
      </c>
      <c r="P2332">
        <v>30</v>
      </c>
      <c r="Q2332" s="2">
        <v>3.2894736842105261E-2</v>
      </c>
      <c r="R2332">
        <v>987</v>
      </c>
      <c r="S2332">
        <v>912</v>
      </c>
      <c r="T2332">
        <v>893</v>
      </c>
      <c r="U2332">
        <v>12</v>
      </c>
      <c r="V2332">
        <v>4</v>
      </c>
      <c r="W2332">
        <v>1</v>
      </c>
      <c r="X2332">
        <v>2</v>
      </c>
      <c r="Y2332">
        <v>29</v>
      </c>
      <c r="Z2332">
        <v>0</v>
      </c>
      <c r="AA2332">
        <v>0</v>
      </c>
      <c r="AB2332">
        <v>0</v>
      </c>
      <c r="AC2332">
        <v>0</v>
      </c>
      <c r="AD2332">
        <v>960</v>
      </c>
      <c r="AE2332">
        <v>12</v>
      </c>
      <c r="AF2332">
        <v>4</v>
      </c>
      <c r="AG2332">
        <v>1</v>
      </c>
      <c r="AH2332">
        <v>2</v>
      </c>
      <c r="AI2332" s="3">
        <v>0.1</v>
      </c>
      <c r="AJ2332" s="3">
        <v>0</v>
      </c>
      <c r="AK2332" s="3">
        <v>0</v>
      </c>
      <c r="AL2332" s="3">
        <v>0</v>
      </c>
      <c r="AM2332" s="3">
        <v>0</v>
      </c>
      <c r="AN2332" s="2">
        <f t="shared" si="78"/>
        <v>0.10638297872340426</v>
      </c>
      <c r="AO2332" s="2">
        <v>1.9407558733401432E-2</v>
      </c>
      <c r="AP2332">
        <f t="shared" si="79"/>
        <v>105</v>
      </c>
    </row>
    <row r="2333" spans="1:42" ht="16.5" hidden="1" customHeight="1" x14ac:dyDescent="0.25">
      <c r="A2333" s="5" t="s">
        <v>795</v>
      </c>
      <c r="B2333" s="1" t="s">
        <v>594</v>
      </c>
      <c r="D2333" t="s">
        <v>32</v>
      </c>
      <c r="E2333" t="s">
        <v>333</v>
      </c>
      <c r="F2333" t="s">
        <v>595</v>
      </c>
      <c r="G2333">
        <v>95</v>
      </c>
      <c r="H2333">
        <v>0</v>
      </c>
      <c r="I2333">
        <v>4</v>
      </c>
      <c r="J2333">
        <v>0</v>
      </c>
      <c r="K2333">
        <v>0</v>
      </c>
      <c r="L2333">
        <v>8</v>
      </c>
      <c r="M2333">
        <v>97</v>
      </c>
      <c r="N2333" s="2">
        <v>7.9522862823061622E-3</v>
      </c>
      <c r="O2333" s="2">
        <v>9.6421471172962223E-2</v>
      </c>
      <c r="P2333">
        <v>104</v>
      </c>
      <c r="Q2333" s="2">
        <v>0.10348258706467661</v>
      </c>
      <c r="R2333">
        <v>1006</v>
      </c>
      <c r="S2333">
        <v>1005</v>
      </c>
      <c r="T2333">
        <v>973</v>
      </c>
      <c r="U2333">
        <v>2</v>
      </c>
      <c r="V2333">
        <v>9</v>
      </c>
      <c r="W2333">
        <v>12</v>
      </c>
      <c r="X2333">
        <v>9</v>
      </c>
      <c r="Y2333">
        <v>100</v>
      </c>
      <c r="Z2333">
        <v>0</v>
      </c>
      <c r="AA2333">
        <v>0</v>
      </c>
      <c r="AB2333">
        <v>0</v>
      </c>
      <c r="AC2333">
        <v>3</v>
      </c>
      <c r="AD2333">
        <v>968</v>
      </c>
      <c r="AE2333">
        <v>2</v>
      </c>
      <c r="AF2333">
        <v>13</v>
      </c>
      <c r="AG2333">
        <v>12</v>
      </c>
      <c r="AH2333">
        <v>6</v>
      </c>
      <c r="AI2333" s="3">
        <v>9.8140495867768601E-2</v>
      </c>
      <c r="AJ2333" s="3">
        <v>0</v>
      </c>
      <c r="AK2333" s="3">
        <v>0.30769230769230771</v>
      </c>
      <c r="AL2333" s="3">
        <v>0</v>
      </c>
      <c r="AM2333" s="3">
        <v>0</v>
      </c>
      <c r="AN2333" s="2">
        <f t="shared" si="78"/>
        <v>0.10437375745526839</v>
      </c>
      <c r="AO2333" s="2">
        <v>3.2967032967032968E-2</v>
      </c>
      <c r="AP2333">
        <f t="shared" si="79"/>
        <v>105</v>
      </c>
    </row>
    <row r="2334" spans="1:42" ht="16.5" hidden="1" customHeight="1" x14ac:dyDescent="0.25">
      <c r="A2334" s="5" t="s">
        <v>790</v>
      </c>
      <c r="B2334" s="1" t="s">
        <v>594</v>
      </c>
      <c r="D2334" t="s">
        <v>32</v>
      </c>
      <c r="E2334" t="s">
        <v>333</v>
      </c>
      <c r="F2334" t="s">
        <v>595</v>
      </c>
      <c r="G2334">
        <v>99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105</v>
      </c>
      <c r="N2334" s="2">
        <v>0</v>
      </c>
      <c r="O2334" s="2">
        <v>0.10144927536231885</v>
      </c>
      <c r="P2334">
        <v>9</v>
      </c>
      <c r="Q2334" s="2">
        <v>9.5846645367412137E-3</v>
      </c>
      <c r="R2334">
        <v>1035</v>
      </c>
      <c r="S2334">
        <v>939</v>
      </c>
      <c r="T2334">
        <v>924</v>
      </c>
      <c r="U2334">
        <v>1</v>
      </c>
      <c r="V2334">
        <v>2</v>
      </c>
      <c r="W2334">
        <v>5</v>
      </c>
      <c r="X2334">
        <v>7</v>
      </c>
      <c r="Y2334">
        <v>9</v>
      </c>
      <c r="Z2334">
        <v>0</v>
      </c>
      <c r="AA2334">
        <v>0</v>
      </c>
      <c r="AB2334">
        <v>0</v>
      </c>
      <c r="AC2334">
        <v>0</v>
      </c>
      <c r="AD2334">
        <v>1014</v>
      </c>
      <c r="AE2334">
        <v>1</v>
      </c>
      <c r="AF2334">
        <v>2</v>
      </c>
      <c r="AG2334">
        <v>5</v>
      </c>
      <c r="AH2334">
        <v>7</v>
      </c>
      <c r="AI2334" s="3">
        <v>9.7633136094674555E-2</v>
      </c>
      <c r="AJ2334" s="3">
        <v>0</v>
      </c>
      <c r="AK2334" s="3">
        <v>0</v>
      </c>
      <c r="AL2334" s="3">
        <v>0</v>
      </c>
      <c r="AM2334" s="3">
        <v>0</v>
      </c>
      <c r="AN2334" s="2">
        <f t="shared" si="78"/>
        <v>0.10144927536231885</v>
      </c>
      <c r="AO2334" s="2">
        <v>1.4577259475218658E-2</v>
      </c>
      <c r="AP2334">
        <f t="shared" si="79"/>
        <v>105</v>
      </c>
    </row>
    <row r="2335" spans="1:42" ht="16.5" hidden="1" customHeight="1" x14ac:dyDescent="0.25">
      <c r="A2335" s="5" t="s">
        <v>802</v>
      </c>
      <c r="B2335" t="s">
        <v>638</v>
      </c>
      <c r="D2335" t="s">
        <v>32</v>
      </c>
      <c r="E2335" t="s">
        <v>134</v>
      </c>
      <c r="F2335" t="s">
        <v>639</v>
      </c>
      <c r="G2335">
        <v>78</v>
      </c>
      <c r="H2335">
        <v>0</v>
      </c>
      <c r="I2335">
        <v>0</v>
      </c>
      <c r="J2335">
        <v>4</v>
      </c>
      <c r="K2335">
        <v>19</v>
      </c>
      <c r="L2335">
        <v>0</v>
      </c>
      <c r="M2335">
        <v>105</v>
      </c>
      <c r="N2335" s="2">
        <v>0</v>
      </c>
      <c r="O2335" s="2">
        <v>8.4000000000000005E-2</v>
      </c>
      <c r="P2335">
        <v>132</v>
      </c>
      <c r="Q2335" s="2">
        <v>0.1033672670321065</v>
      </c>
      <c r="R2335">
        <v>1250</v>
      </c>
      <c r="S2335">
        <v>1277</v>
      </c>
      <c r="T2335">
        <v>1144</v>
      </c>
      <c r="U2335">
        <v>32</v>
      </c>
      <c r="V2335">
        <v>7</v>
      </c>
      <c r="W2335">
        <v>4</v>
      </c>
      <c r="X2335">
        <v>90</v>
      </c>
      <c r="Y2335">
        <v>112</v>
      </c>
      <c r="Z2335">
        <v>3</v>
      </c>
      <c r="AA2335">
        <v>0</v>
      </c>
      <c r="AB2335">
        <v>3</v>
      </c>
      <c r="AC2335">
        <v>11</v>
      </c>
      <c r="AD2335">
        <v>1110</v>
      </c>
      <c r="AE2335">
        <v>29</v>
      </c>
      <c r="AF2335">
        <v>7</v>
      </c>
      <c r="AG2335">
        <v>5</v>
      </c>
      <c r="AH2335">
        <v>98</v>
      </c>
      <c r="AI2335" s="3">
        <v>7.0270270270270274E-2</v>
      </c>
      <c r="AJ2335" s="3">
        <v>0</v>
      </c>
      <c r="AK2335" s="3">
        <v>0</v>
      </c>
      <c r="AL2335" s="3">
        <v>0.8</v>
      </c>
      <c r="AM2335" s="3">
        <v>0.19387755102040816</v>
      </c>
      <c r="AN2335" s="2">
        <f t="shared" si="78"/>
        <v>8.4000000000000005E-2</v>
      </c>
      <c r="AO2335" s="2">
        <v>0.11128903122497999</v>
      </c>
      <c r="AP2335">
        <f t="shared" si="79"/>
        <v>105</v>
      </c>
    </row>
    <row r="2336" spans="1:42" ht="16.5" hidden="1" customHeight="1" x14ac:dyDescent="0.25">
      <c r="A2336" s="4" t="s">
        <v>803</v>
      </c>
      <c r="B2336" t="s">
        <v>638</v>
      </c>
      <c r="D2336" t="s">
        <v>32</v>
      </c>
      <c r="E2336" t="s">
        <v>134</v>
      </c>
      <c r="F2336" t="s">
        <v>639</v>
      </c>
      <c r="G2336">
        <v>70</v>
      </c>
      <c r="H2336">
        <v>0</v>
      </c>
      <c r="I2336">
        <v>0</v>
      </c>
      <c r="J2336">
        <v>4</v>
      </c>
      <c r="K2336">
        <v>24</v>
      </c>
      <c r="L2336">
        <v>0</v>
      </c>
      <c r="M2336">
        <v>105</v>
      </c>
      <c r="N2336" s="2">
        <v>0</v>
      </c>
      <c r="O2336" s="2">
        <v>8.1839438815276694E-2</v>
      </c>
      <c r="P2336">
        <v>150</v>
      </c>
      <c r="Q2336" s="2">
        <v>0.11295180722891567</v>
      </c>
      <c r="R2336">
        <v>1283</v>
      </c>
      <c r="S2336">
        <v>1328</v>
      </c>
      <c r="T2336">
        <v>1180</v>
      </c>
      <c r="U2336">
        <v>38</v>
      </c>
      <c r="V2336">
        <v>10</v>
      </c>
      <c r="W2336">
        <v>5</v>
      </c>
      <c r="X2336">
        <v>102</v>
      </c>
      <c r="Y2336">
        <v>133</v>
      </c>
      <c r="Z2336">
        <v>0</v>
      </c>
      <c r="AA2336">
        <v>0</v>
      </c>
      <c r="AB2336">
        <v>3</v>
      </c>
      <c r="AC2336">
        <v>8</v>
      </c>
      <c r="AD2336">
        <v>1117</v>
      </c>
      <c r="AE2336">
        <v>38</v>
      </c>
      <c r="AF2336">
        <v>10</v>
      </c>
      <c r="AG2336">
        <v>6</v>
      </c>
      <c r="AH2336">
        <v>118</v>
      </c>
      <c r="AI2336" s="3">
        <v>6.266786034019696E-2</v>
      </c>
      <c r="AJ2336" s="3">
        <v>0</v>
      </c>
      <c r="AK2336" s="3">
        <v>0</v>
      </c>
      <c r="AL2336" s="3">
        <v>0.66666666666666663</v>
      </c>
      <c r="AM2336" s="3">
        <v>0.20338983050847459</v>
      </c>
      <c r="AN2336" s="2">
        <f t="shared" si="78"/>
        <v>8.1839438815276694E-2</v>
      </c>
      <c r="AO2336" s="2">
        <v>0.13343677269200932</v>
      </c>
      <c r="AP2336">
        <f t="shared" si="79"/>
        <v>105</v>
      </c>
    </row>
    <row r="2337" spans="1:42" ht="16.5" hidden="1" customHeight="1" x14ac:dyDescent="0.25">
      <c r="A2337" s="5" t="s">
        <v>791</v>
      </c>
      <c r="B2337" t="s">
        <v>702</v>
      </c>
      <c r="D2337" t="s">
        <v>32</v>
      </c>
      <c r="E2337" t="s">
        <v>413</v>
      </c>
      <c r="F2337" t="s">
        <v>703</v>
      </c>
      <c r="G2337">
        <v>98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105</v>
      </c>
      <c r="N2337" s="2">
        <v>0</v>
      </c>
      <c r="O2337" s="2">
        <v>8.1143740340030912E-2</v>
      </c>
      <c r="P2337">
        <v>17</v>
      </c>
      <c r="Q2337" s="2">
        <v>1.4096185737976783E-2</v>
      </c>
      <c r="R2337">
        <v>1294</v>
      </c>
      <c r="S2337">
        <v>1206</v>
      </c>
      <c r="T2337">
        <v>1127</v>
      </c>
      <c r="U2337">
        <v>36</v>
      </c>
      <c r="V2337">
        <v>13</v>
      </c>
      <c r="W2337">
        <v>8</v>
      </c>
      <c r="X2337">
        <v>22</v>
      </c>
      <c r="Y2337">
        <v>11</v>
      </c>
      <c r="Z2337">
        <v>0</v>
      </c>
      <c r="AA2337">
        <v>0</v>
      </c>
      <c r="AB2337">
        <v>0</v>
      </c>
      <c r="AC2337">
        <v>0</v>
      </c>
      <c r="AD2337">
        <v>1214</v>
      </c>
      <c r="AE2337">
        <v>36</v>
      </c>
      <c r="AF2337">
        <v>13</v>
      </c>
      <c r="AG2337">
        <v>8</v>
      </c>
      <c r="AH2337">
        <v>22</v>
      </c>
      <c r="AI2337" s="3">
        <v>8.0724876441515644E-2</v>
      </c>
      <c r="AJ2337" s="3">
        <v>0</v>
      </c>
      <c r="AK2337" s="3">
        <v>0</v>
      </c>
      <c r="AL2337" s="3">
        <v>0</v>
      </c>
      <c r="AM2337" s="3">
        <v>0</v>
      </c>
      <c r="AN2337" s="2">
        <f t="shared" ref="AN2337:AN2400" si="80">N2337+O2337</f>
        <v>8.1143740340030912E-2</v>
      </c>
      <c r="AO2337" s="2">
        <v>6.1098221191028618E-2</v>
      </c>
      <c r="AP2337">
        <f t="shared" ref="AP2337:AP2400" si="81">L2337+M2337</f>
        <v>105</v>
      </c>
    </row>
    <row r="2338" spans="1:42" ht="16.5" hidden="1" customHeight="1" x14ac:dyDescent="0.25">
      <c r="A2338" s="5" t="s">
        <v>791</v>
      </c>
      <c r="B2338" t="s">
        <v>669</v>
      </c>
      <c r="D2338" t="s">
        <v>32</v>
      </c>
      <c r="E2338" t="s">
        <v>670</v>
      </c>
      <c r="F2338" t="s">
        <v>671</v>
      </c>
      <c r="G2338">
        <v>94</v>
      </c>
      <c r="H2338">
        <v>0</v>
      </c>
      <c r="I2338">
        <v>0</v>
      </c>
      <c r="J2338">
        <v>0</v>
      </c>
      <c r="K2338">
        <v>4</v>
      </c>
      <c r="L2338">
        <v>62</v>
      </c>
      <c r="M2338">
        <v>43</v>
      </c>
      <c r="N2338" s="2">
        <v>4.6651617757712566E-2</v>
      </c>
      <c r="O2338" s="2">
        <v>3.2355154251316777E-2</v>
      </c>
      <c r="P2338">
        <v>41</v>
      </c>
      <c r="Q2338" s="2">
        <v>3.241106719367589E-2</v>
      </c>
      <c r="R2338">
        <v>1329</v>
      </c>
      <c r="S2338">
        <v>1265</v>
      </c>
      <c r="T2338">
        <v>979</v>
      </c>
      <c r="U2338">
        <v>1</v>
      </c>
      <c r="V2338">
        <v>6</v>
      </c>
      <c r="W2338">
        <v>13</v>
      </c>
      <c r="X2338">
        <v>266</v>
      </c>
      <c r="Y2338">
        <v>30</v>
      </c>
      <c r="Z2338">
        <v>0</v>
      </c>
      <c r="AA2338">
        <v>0</v>
      </c>
      <c r="AB2338">
        <v>0</v>
      </c>
      <c r="AC2338">
        <v>4</v>
      </c>
      <c r="AD2338">
        <v>1043</v>
      </c>
      <c r="AE2338">
        <v>1</v>
      </c>
      <c r="AF2338">
        <v>6</v>
      </c>
      <c r="AG2338">
        <v>13</v>
      </c>
      <c r="AH2338">
        <v>266</v>
      </c>
      <c r="AI2338" s="3">
        <v>9.0124640460210931E-2</v>
      </c>
      <c r="AJ2338" s="3">
        <v>0</v>
      </c>
      <c r="AK2338" s="3">
        <v>0</v>
      </c>
      <c r="AL2338" s="3">
        <v>0</v>
      </c>
      <c r="AM2338" s="3">
        <v>1.5037593984962405E-2</v>
      </c>
      <c r="AN2338" s="2">
        <f t="shared" si="80"/>
        <v>7.9006772009029336E-2</v>
      </c>
      <c r="AO2338" s="2">
        <v>0.21519939804364183</v>
      </c>
      <c r="AP2338">
        <f t="shared" si="81"/>
        <v>105</v>
      </c>
    </row>
    <row r="2339" spans="1:42" ht="16.5" hidden="1" customHeight="1" x14ac:dyDescent="0.25">
      <c r="A2339" s="5" t="s">
        <v>789</v>
      </c>
      <c r="B2339" s="1" t="s">
        <v>73</v>
      </c>
      <c r="D2339" t="s">
        <v>32</v>
      </c>
      <c r="E2339" t="s">
        <v>67</v>
      </c>
      <c r="F2339" t="s">
        <v>74</v>
      </c>
      <c r="G2339">
        <v>0</v>
      </c>
      <c r="H2339">
        <v>95</v>
      </c>
      <c r="I2339">
        <v>0</v>
      </c>
      <c r="J2339">
        <v>0</v>
      </c>
      <c r="K2339">
        <v>0</v>
      </c>
      <c r="L2339">
        <v>0</v>
      </c>
      <c r="M2339">
        <v>105</v>
      </c>
      <c r="N2339" s="2">
        <v>0</v>
      </c>
      <c r="O2339" s="2">
        <v>6.5666041275797379E-2</v>
      </c>
      <c r="P2339">
        <v>9</v>
      </c>
      <c r="Q2339" s="2">
        <v>5.9880239520958087E-3</v>
      </c>
      <c r="R2339">
        <v>1599</v>
      </c>
      <c r="S2339">
        <v>1503</v>
      </c>
      <c r="T2339">
        <v>0</v>
      </c>
      <c r="U2339">
        <v>1503</v>
      </c>
      <c r="V2339">
        <v>0</v>
      </c>
      <c r="W2339">
        <v>0</v>
      </c>
      <c r="X2339">
        <v>0</v>
      </c>
      <c r="Y2339">
        <v>0</v>
      </c>
      <c r="Z2339">
        <v>9</v>
      </c>
      <c r="AA2339">
        <v>0</v>
      </c>
      <c r="AB2339">
        <v>0</v>
      </c>
      <c r="AC2339">
        <v>0</v>
      </c>
      <c r="AD2339">
        <v>0</v>
      </c>
      <c r="AE2339">
        <v>1589</v>
      </c>
      <c r="AF2339">
        <v>0</v>
      </c>
      <c r="AG2339">
        <v>0</v>
      </c>
      <c r="AH2339">
        <v>0</v>
      </c>
      <c r="AI2339" s="3">
        <v>0</v>
      </c>
      <c r="AJ2339" s="3">
        <v>5.9786028949024544E-2</v>
      </c>
      <c r="AK2339" s="3">
        <v>0</v>
      </c>
      <c r="AL2339" s="3">
        <v>0</v>
      </c>
      <c r="AM2339" s="3">
        <v>0</v>
      </c>
      <c r="AN2339" s="2">
        <f t="shared" si="80"/>
        <v>6.5666041275797379E-2</v>
      </c>
      <c r="AO2339" s="2">
        <v>1</v>
      </c>
      <c r="AP2339">
        <f t="shared" si="81"/>
        <v>105</v>
      </c>
    </row>
    <row r="2340" spans="1:42" ht="16.5" hidden="1" customHeight="1" x14ac:dyDescent="0.25">
      <c r="A2340" s="5" t="s">
        <v>791</v>
      </c>
      <c r="B2340" s="1" t="s">
        <v>482</v>
      </c>
      <c r="C2340" t="s">
        <v>36</v>
      </c>
      <c r="D2340" t="s">
        <v>43</v>
      </c>
      <c r="E2340" t="s">
        <v>480</v>
      </c>
      <c r="F2340" t="s">
        <v>483</v>
      </c>
      <c r="G2340">
        <v>101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105</v>
      </c>
      <c r="N2340" s="2">
        <v>0</v>
      </c>
      <c r="O2340" s="2">
        <v>6.4338235294117641E-2</v>
      </c>
      <c r="P2340">
        <v>7</v>
      </c>
      <c r="Q2340" s="2">
        <v>4.5632333767926985E-3</v>
      </c>
      <c r="R2340">
        <v>1632</v>
      </c>
      <c r="S2340">
        <v>1534</v>
      </c>
      <c r="T2340">
        <v>1437</v>
      </c>
      <c r="U2340">
        <v>1</v>
      </c>
      <c r="V2340">
        <v>18</v>
      </c>
      <c r="W2340">
        <v>10</v>
      </c>
      <c r="X2340">
        <v>68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1538</v>
      </c>
      <c r="AE2340">
        <v>1</v>
      </c>
      <c r="AF2340">
        <v>18</v>
      </c>
      <c r="AG2340">
        <v>10</v>
      </c>
      <c r="AH2340">
        <v>68</v>
      </c>
      <c r="AI2340" s="3">
        <v>6.5669700910273077E-2</v>
      </c>
      <c r="AJ2340" s="3">
        <v>0</v>
      </c>
      <c r="AK2340" s="3">
        <v>0</v>
      </c>
      <c r="AL2340" s="3">
        <v>0</v>
      </c>
      <c r="AM2340" s="3">
        <v>0</v>
      </c>
      <c r="AN2340" s="2">
        <f t="shared" si="80"/>
        <v>6.4338235294117641E-2</v>
      </c>
      <c r="AO2340" s="2">
        <v>5.9327217125382262E-2</v>
      </c>
      <c r="AP2340">
        <f t="shared" si="81"/>
        <v>105</v>
      </c>
    </row>
    <row r="2341" spans="1:42" ht="16.5" hidden="1" customHeight="1" x14ac:dyDescent="0.25">
      <c r="A2341" s="5" t="s">
        <v>793</v>
      </c>
      <c r="B2341" s="1" t="s">
        <v>482</v>
      </c>
      <c r="C2341" t="s">
        <v>36</v>
      </c>
      <c r="D2341" t="s">
        <v>43</v>
      </c>
      <c r="E2341" t="s">
        <v>480</v>
      </c>
      <c r="F2341" t="s">
        <v>483</v>
      </c>
      <c r="G2341">
        <v>94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105</v>
      </c>
      <c r="N2341" s="2">
        <v>0</v>
      </c>
      <c r="O2341" s="2">
        <v>6.3176895306859202E-2</v>
      </c>
      <c r="P2341">
        <v>15</v>
      </c>
      <c r="Q2341" s="2">
        <v>9.5419847328244278E-3</v>
      </c>
      <c r="R2341">
        <v>1662</v>
      </c>
      <c r="S2341">
        <v>1572</v>
      </c>
      <c r="T2341">
        <v>1465</v>
      </c>
      <c r="U2341">
        <v>5</v>
      </c>
      <c r="V2341">
        <v>16</v>
      </c>
      <c r="W2341">
        <v>15</v>
      </c>
      <c r="X2341">
        <v>71</v>
      </c>
      <c r="Y2341">
        <v>14</v>
      </c>
      <c r="Z2341">
        <v>0</v>
      </c>
      <c r="AA2341">
        <v>0</v>
      </c>
      <c r="AB2341">
        <v>0</v>
      </c>
      <c r="AC2341">
        <v>0</v>
      </c>
      <c r="AD2341">
        <v>1545</v>
      </c>
      <c r="AE2341">
        <v>5</v>
      </c>
      <c r="AF2341">
        <v>16</v>
      </c>
      <c r="AG2341">
        <v>15</v>
      </c>
      <c r="AH2341">
        <v>71</v>
      </c>
      <c r="AI2341" s="3">
        <v>6.0841423948220064E-2</v>
      </c>
      <c r="AJ2341" s="3">
        <v>0</v>
      </c>
      <c r="AK2341" s="3">
        <v>0</v>
      </c>
      <c r="AL2341" s="3">
        <v>0</v>
      </c>
      <c r="AM2341" s="3">
        <v>0</v>
      </c>
      <c r="AN2341" s="2">
        <f t="shared" si="80"/>
        <v>6.3176895306859202E-2</v>
      </c>
      <c r="AO2341" s="2">
        <v>6.4769975786924935E-2</v>
      </c>
      <c r="AP2341">
        <f t="shared" si="81"/>
        <v>105</v>
      </c>
    </row>
    <row r="2342" spans="1:42" ht="16.5" hidden="1" customHeight="1" x14ac:dyDescent="0.25">
      <c r="A2342" s="4" t="s">
        <v>803</v>
      </c>
      <c r="B2342" s="1" t="s">
        <v>226</v>
      </c>
      <c r="C2342" t="s">
        <v>36</v>
      </c>
      <c r="D2342" t="s">
        <v>43</v>
      </c>
      <c r="E2342" t="s">
        <v>38</v>
      </c>
      <c r="F2342" t="s">
        <v>227</v>
      </c>
      <c r="G2342">
        <v>47</v>
      </c>
      <c r="H2342">
        <v>6</v>
      </c>
      <c r="I2342">
        <v>32</v>
      </c>
      <c r="J2342">
        <v>11</v>
      </c>
      <c r="K2342">
        <v>0</v>
      </c>
      <c r="L2342">
        <v>10</v>
      </c>
      <c r="M2342">
        <v>95</v>
      </c>
      <c r="N2342" s="2">
        <v>2.3826542768644269E-3</v>
      </c>
      <c r="O2342" s="2">
        <v>2.2635215630212056E-2</v>
      </c>
      <c r="P2342">
        <v>141</v>
      </c>
      <c r="Q2342" s="2">
        <v>3.3309709425939048E-2</v>
      </c>
      <c r="R2342">
        <v>4197</v>
      </c>
      <c r="S2342">
        <v>4233</v>
      </c>
      <c r="T2342">
        <v>3012</v>
      </c>
      <c r="U2342">
        <v>43</v>
      </c>
      <c r="V2342">
        <v>590</v>
      </c>
      <c r="W2342">
        <v>306</v>
      </c>
      <c r="X2342">
        <v>312</v>
      </c>
      <c r="Y2342">
        <v>64</v>
      </c>
      <c r="Z2342">
        <v>3</v>
      </c>
      <c r="AA2342">
        <v>53</v>
      </c>
      <c r="AB2342">
        <v>7</v>
      </c>
      <c r="AC2342">
        <v>5</v>
      </c>
      <c r="AD2342">
        <v>2995</v>
      </c>
      <c r="AE2342">
        <v>46</v>
      </c>
      <c r="AF2342">
        <v>569</v>
      </c>
      <c r="AG2342">
        <v>310</v>
      </c>
      <c r="AH2342">
        <v>307</v>
      </c>
      <c r="AI2342" s="3">
        <v>1.5692821368948246E-2</v>
      </c>
      <c r="AJ2342" s="3">
        <v>0.13043478260869565</v>
      </c>
      <c r="AK2342" s="3">
        <v>5.6239015817223195E-2</v>
      </c>
      <c r="AL2342" s="3">
        <v>3.5483870967741936E-2</v>
      </c>
      <c r="AM2342" s="3">
        <v>0</v>
      </c>
      <c r="AN2342" s="2">
        <f t="shared" si="80"/>
        <v>2.5017869907076482E-2</v>
      </c>
      <c r="AO2342" s="2">
        <v>0.29145966406434826</v>
      </c>
      <c r="AP2342">
        <f t="shared" si="81"/>
        <v>105</v>
      </c>
    </row>
    <row r="2343" spans="1:42" ht="16.5" hidden="1" customHeight="1" x14ac:dyDescent="0.25">
      <c r="A2343" s="4" t="s">
        <v>798</v>
      </c>
      <c r="B2343" s="1" t="s">
        <v>533</v>
      </c>
      <c r="D2343" t="s">
        <v>32</v>
      </c>
      <c r="E2343" t="s">
        <v>534</v>
      </c>
      <c r="F2343" t="s">
        <v>535</v>
      </c>
      <c r="G2343">
        <v>97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104</v>
      </c>
      <c r="N2343" s="2">
        <v>0</v>
      </c>
      <c r="O2343" s="2">
        <v>0.25427872860635697</v>
      </c>
      <c r="P2343">
        <v>115</v>
      </c>
      <c r="Q2343" s="2">
        <v>0.27380952380952384</v>
      </c>
      <c r="R2343">
        <v>409</v>
      </c>
      <c r="S2343">
        <v>420</v>
      </c>
      <c r="T2343">
        <v>398</v>
      </c>
      <c r="U2343">
        <v>1</v>
      </c>
      <c r="V2343">
        <v>6</v>
      </c>
      <c r="W2343">
        <v>4</v>
      </c>
      <c r="X2343">
        <v>11</v>
      </c>
      <c r="Y2343">
        <v>103</v>
      </c>
      <c r="Z2343">
        <v>0</v>
      </c>
      <c r="AA2343">
        <v>0</v>
      </c>
      <c r="AB2343">
        <v>4</v>
      </c>
      <c r="AC2343">
        <v>3</v>
      </c>
      <c r="AD2343">
        <v>392</v>
      </c>
      <c r="AE2343">
        <v>1</v>
      </c>
      <c r="AF2343">
        <v>6</v>
      </c>
      <c r="AG2343">
        <v>0</v>
      </c>
      <c r="AH2343">
        <v>8</v>
      </c>
      <c r="AI2343" s="3">
        <v>0.24744897959183673</v>
      </c>
      <c r="AJ2343" s="3">
        <v>0</v>
      </c>
      <c r="AK2343" s="3">
        <v>0</v>
      </c>
      <c r="AL2343" s="3">
        <v>0</v>
      </c>
      <c r="AM2343" s="3">
        <v>0</v>
      </c>
      <c r="AN2343" s="2">
        <f t="shared" si="80"/>
        <v>0.25427872860635697</v>
      </c>
      <c r="AO2343" s="2">
        <v>3.6855036855036855E-2</v>
      </c>
      <c r="AP2343">
        <f t="shared" si="81"/>
        <v>104</v>
      </c>
    </row>
    <row r="2344" spans="1:42" ht="16.5" hidden="1" customHeight="1" x14ac:dyDescent="0.25">
      <c r="A2344" s="4" t="s">
        <v>796</v>
      </c>
      <c r="B2344" s="1" t="s">
        <v>392</v>
      </c>
      <c r="D2344" t="s">
        <v>32</v>
      </c>
      <c r="E2344" t="s">
        <v>388</v>
      </c>
      <c r="F2344" t="s">
        <v>393</v>
      </c>
      <c r="G2344">
        <v>91</v>
      </c>
      <c r="H2344">
        <v>0</v>
      </c>
      <c r="I2344">
        <v>3</v>
      </c>
      <c r="J2344">
        <v>0</v>
      </c>
      <c r="K2344">
        <v>0</v>
      </c>
      <c r="L2344">
        <v>0</v>
      </c>
      <c r="M2344">
        <v>104</v>
      </c>
      <c r="N2344" s="2">
        <v>0</v>
      </c>
      <c r="O2344" s="2">
        <v>0.23744292237442921</v>
      </c>
      <c r="P2344">
        <v>36</v>
      </c>
      <c r="Q2344" s="2">
        <v>9.7297297297297303E-2</v>
      </c>
      <c r="R2344">
        <v>438</v>
      </c>
      <c r="S2344">
        <v>370</v>
      </c>
      <c r="T2344">
        <v>363</v>
      </c>
      <c r="U2344">
        <v>2</v>
      </c>
      <c r="V2344">
        <v>3</v>
      </c>
      <c r="W2344">
        <v>2</v>
      </c>
      <c r="X2344">
        <v>0</v>
      </c>
      <c r="Y2344">
        <v>34</v>
      </c>
      <c r="Z2344">
        <v>0</v>
      </c>
      <c r="AA2344">
        <v>0</v>
      </c>
      <c r="AB2344">
        <v>0</v>
      </c>
      <c r="AC2344">
        <v>0</v>
      </c>
      <c r="AD2344">
        <v>420</v>
      </c>
      <c r="AE2344">
        <v>2</v>
      </c>
      <c r="AF2344">
        <v>6</v>
      </c>
      <c r="AG2344">
        <v>2</v>
      </c>
      <c r="AH2344">
        <v>0</v>
      </c>
      <c r="AI2344" s="3">
        <v>0.21666666666666667</v>
      </c>
      <c r="AJ2344" s="3">
        <v>0</v>
      </c>
      <c r="AK2344" s="3">
        <v>0.5</v>
      </c>
      <c r="AL2344" s="3">
        <v>0</v>
      </c>
      <c r="AM2344" s="3">
        <v>0</v>
      </c>
      <c r="AN2344" s="2">
        <f t="shared" si="80"/>
        <v>0.23744292237442921</v>
      </c>
      <c r="AO2344" s="2">
        <v>2.3255813953488372E-2</v>
      </c>
      <c r="AP2344">
        <f t="shared" si="81"/>
        <v>104</v>
      </c>
    </row>
    <row r="2345" spans="1:42" ht="16.5" hidden="1" customHeight="1" x14ac:dyDescent="0.25">
      <c r="A2345" s="4" t="s">
        <v>801</v>
      </c>
      <c r="B2345" s="1" t="s">
        <v>392</v>
      </c>
      <c r="D2345" t="s">
        <v>32</v>
      </c>
      <c r="E2345" t="s">
        <v>388</v>
      </c>
      <c r="F2345" t="s">
        <v>393</v>
      </c>
      <c r="G2345">
        <v>93</v>
      </c>
      <c r="H2345">
        <v>0</v>
      </c>
      <c r="I2345">
        <v>6</v>
      </c>
      <c r="J2345">
        <v>0</v>
      </c>
      <c r="K2345">
        <v>0</v>
      </c>
      <c r="L2345">
        <v>0</v>
      </c>
      <c r="M2345">
        <v>104</v>
      </c>
      <c r="N2345" s="2">
        <v>0</v>
      </c>
      <c r="O2345" s="2">
        <v>0.23162583518930957</v>
      </c>
      <c r="P2345">
        <v>55</v>
      </c>
      <c r="Q2345" s="2">
        <v>0.13750000000000001</v>
      </c>
      <c r="R2345">
        <v>449</v>
      </c>
      <c r="S2345">
        <v>400</v>
      </c>
      <c r="T2345">
        <v>382</v>
      </c>
      <c r="U2345">
        <v>3</v>
      </c>
      <c r="V2345">
        <v>7</v>
      </c>
      <c r="W2345">
        <v>4</v>
      </c>
      <c r="X2345">
        <v>4</v>
      </c>
      <c r="Y2345">
        <v>49</v>
      </c>
      <c r="Z2345">
        <v>0</v>
      </c>
      <c r="AA2345">
        <v>0</v>
      </c>
      <c r="AB2345">
        <v>0</v>
      </c>
      <c r="AC2345">
        <v>0</v>
      </c>
      <c r="AD2345">
        <v>426</v>
      </c>
      <c r="AE2345">
        <v>3</v>
      </c>
      <c r="AF2345">
        <v>13</v>
      </c>
      <c r="AG2345">
        <v>4</v>
      </c>
      <c r="AH2345">
        <v>4</v>
      </c>
      <c r="AI2345" s="3">
        <v>0.21830985915492956</v>
      </c>
      <c r="AJ2345" s="3">
        <v>0</v>
      </c>
      <c r="AK2345" s="3">
        <v>0.46153846153846156</v>
      </c>
      <c r="AL2345" s="3">
        <v>0</v>
      </c>
      <c r="AM2345" s="3">
        <v>0</v>
      </c>
      <c r="AN2345" s="2">
        <f t="shared" si="80"/>
        <v>0.23162583518930957</v>
      </c>
      <c r="AO2345" s="2">
        <v>5.3333333333333337E-2</v>
      </c>
      <c r="AP2345">
        <f t="shared" si="81"/>
        <v>104</v>
      </c>
    </row>
    <row r="2346" spans="1:42" ht="16.5" hidden="1" customHeight="1" x14ac:dyDescent="0.25">
      <c r="A2346" s="4" t="s">
        <v>799</v>
      </c>
      <c r="B2346" s="1" t="s">
        <v>392</v>
      </c>
      <c r="D2346" t="s">
        <v>32</v>
      </c>
      <c r="E2346" t="s">
        <v>388</v>
      </c>
      <c r="F2346" t="s">
        <v>393</v>
      </c>
      <c r="G2346">
        <v>97</v>
      </c>
      <c r="H2346">
        <v>0</v>
      </c>
      <c r="I2346">
        <v>3</v>
      </c>
      <c r="J2346">
        <v>0</v>
      </c>
      <c r="K2346">
        <v>0</v>
      </c>
      <c r="L2346">
        <v>0</v>
      </c>
      <c r="M2346">
        <v>104</v>
      </c>
      <c r="N2346" s="2">
        <v>0</v>
      </c>
      <c r="O2346" s="2">
        <v>0.2311111111111111</v>
      </c>
      <c r="P2346">
        <v>43</v>
      </c>
      <c r="Q2346" s="2">
        <v>0.11053984575835475</v>
      </c>
      <c r="R2346">
        <v>450</v>
      </c>
      <c r="S2346">
        <v>389</v>
      </c>
      <c r="T2346">
        <v>377</v>
      </c>
      <c r="U2346">
        <v>5</v>
      </c>
      <c r="V2346">
        <v>3</v>
      </c>
      <c r="W2346">
        <v>4</v>
      </c>
      <c r="X2346">
        <v>0</v>
      </c>
      <c r="Y2346">
        <v>39</v>
      </c>
      <c r="Z2346">
        <v>0</v>
      </c>
      <c r="AA2346">
        <v>0</v>
      </c>
      <c r="AB2346">
        <v>0</v>
      </c>
      <c r="AC2346">
        <v>0</v>
      </c>
      <c r="AD2346">
        <v>435</v>
      </c>
      <c r="AE2346">
        <v>5</v>
      </c>
      <c r="AF2346">
        <v>6</v>
      </c>
      <c r="AG2346">
        <v>4</v>
      </c>
      <c r="AH2346">
        <v>0</v>
      </c>
      <c r="AI2346" s="3">
        <v>0.22298850574712645</v>
      </c>
      <c r="AJ2346" s="3">
        <v>0</v>
      </c>
      <c r="AK2346" s="3">
        <v>0.5</v>
      </c>
      <c r="AL2346" s="3">
        <v>0</v>
      </c>
      <c r="AM2346" s="3">
        <v>0</v>
      </c>
      <c r="AN2346" s="2">
        <f t="shared" si="80"/>
        <v>0.2311111111111111</v>
      </c>
      <c r="AO2346" s="2">
        <v>3.3333333333333333E-2</v>
      </c>
      <c r="AP2346">
        <f t="shared" si="81"/>
        <v>104</v>
      </c>
    </row>
    <row r="2347" spans="1:42" ht="16.5" hidden="1" customHeight="1" x14ac:dyDescent="0.25">
      <c r="A2347" s="5" t="s">
        <v>793</v>
      </c>
      <c r="B2347" s="1" t="s">
        <v>407</v>
      </c>
      <c r="D2347" t="s">
        <v>32</v>
      </c>
      <c r="E2347" t="s">
        <v>408</v>
      </c>
      <c r="F2347" t="s">
        <v>409</v>
      </c>
      <c r="G2347">
        <v>96</v>
      </c>
      <c r="H2347">
        <v>4</v>
      </c>
      <c r="I2347">
        <v>0</v>
      </c>
      <c r="J2347">
        <v>0</v>
      </c>
      <c r="K2347">
        <v>0</v>
      </c>
      <c r="L2347">
        <v>4</v>
      </c>
      <c r="M2347">
        <v>100</v>
      </c>
      <c r="N2347" s="2">
        <v>7.9840319361277438E-3</v>
      </c>
      <c r="O2347" s="2">
        <v>0.19960079840319361</v>
      </c>
      <c r="P2347">
        <v>62</v>
      </c>
      <c r="Q2347" s="2">
        <v>0.13507625272331156</v>
      </c>
      <c r="R2347">
        <v>501</v>
      </c>
      <c r="S2347">
        <v>459</v>
      </c>
      <c r="T2347">
        <v>449</v>
      </c>
      <c r="U2347">
        <v>2</v>
      </c>
      <c r="V2347">
        <v>5</v>
      </c>
      <c r="W2347">
        <v>1</v>
      </c>
      <c r="X2347">
        <v>2</v>
      </c>
      <c r="Y2347">
        <v>62</v>
      </c>
      <c r="Z2347">
        <v>0</v>
      </c>
      <c r="AA2347">
        <v>0</v>
      </c>
      <c r="AB2347">
        <v>0</v>
      </c>
      <c r="AC2347">
        <v>0</v>
      </c>
      <c r="AD2347">
        <v>483</v>
      </c>
      <c r="AE2347">
        <v>6</v>
      </c>
      <c r="AF2347">
        <v>5</v>
      </c>
      <c r="AG2347">
        <v>1</v>
      </c>
      <c r="AH2347">
        <v>2</v>
      </c>
      <c r="AI2347" s="3">
        <v>0.19875776397515527</v>
      </c>
      <c r="AJ2347" s="3">
        <v>0.66666666666666663</v>
      </c>
      <c r="AK2347" s="3">
        <v>0</v>
      </c>
      <c r="AL2347" s="3">
        <v>0</v>
      </c>
      <c r="AM2347" s="3">
        <v>0</v>
      </c>
      <c r="AN2347" s="2">
        <f t="shared" si="80"/>
        <v>0.20758483033932135</v>
      </c>
      <c r="AO2347" s="2">
        <v>2.8169014084507043E-2</v>
      </c>
      <c r="AP2347">
        <f t="shared" si="81"/>
        <v>104</v>
      </c>
    </row>
    <row r="2348" spans="1:42" ht="16.5" hidden="1" customHeight="1" x14ac:dyDescent="0.25">
      <c r="A2348" s="5" t="s">
        <v>792</v>
      </c>
      <c r="B2348" t="s">
        <v>664</v>
      </c>
      <c r="D2348" t="s">
        <v>32</v>
      </c>
      <c r="E2348" t="s">
        <v>185</v>
      </c>
      <c r="F2348" t="s">
        <v>665</v>
      </c>
      <c r="G2348">
        <v>97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104</v>
      </c>
      <c r="N2348" s="2">
        <v>0</v>
      </c>
      <c r="O2348" s="2">
        <v>0.1543026706231454</v>
      </c>
      <c r="P2348">
        <v>45</v>
      </c>
      <c r="Q2348" s="2">
        <v>7.3170731707317069E-2</v>
      </c>
      <c r="R2348">
        <v>674</v>
      </c>
      <c r="S2348">
        <v>615</v>
      </c>
      <c r="T2348">
        <v>602</v>
      </c>
      <c r="U2348">
        <v>0</v>
      </c>
      <c r="V2348">
        <v>6</v>
      </c>
      <c r="W2348">
        <v>1</v>
      </c>
      <c r="X2348">
        <v>6</v>
      </c>
      <c r="Y2348">
        <v>43</v>
      </c>
      <c r="Z2348">
        <v>0</v>
      </c>
      <c r="AA2348">
        <v>0</v>
      </c>
      <c r="AB2348">
        <v>0</v>
      </c>
      <c r="AC2348">
        <v>0</v>
      </c>
      <c r="AD2348">
        <v>656</v>
      </c>
      <c r="AE2348">
        <v>0</v>
      </c>
      <c r="AF2348">
        <v>6</v>
      </c>
      <c r="AG2348">
        <v>1</v>
      </c>
      <c r="AH2348">
        <v>6</v>
      </c>
      <c r="AI2348" s="3">
        <v>0.14786585365853658</v>
      </c>
      <c r="AJ2348" s="3">
        <v>0</v>
      </c>
      <c r="AK2348" s="3">
        <v>0</v>
      </c>
      <c r="AL2348" s="3">
        <v>0</v>
      </c>
      <c r="AM2348" s="3">
        <v>0</v>
      </c>
      <c r="AN2348" s="2">
        <f t="shared" si="80"/>
        <v>0.1543026706231454</v>
      </c>
      <c r="AO2348" s="2">
        <v>1.9431988041853511E-2</v>
      </c>
      <c r="AP2348">
        <f t="shared" si="81"/>
        <v>104</v>
      </c>
    </row>
    <row r="2349" spans="1:42" ht="16.5" hidden="1" customHeight="1" x14ac:dyDescent="0.25">
      <c r="A2349" s="4" t="s">
        <v>801</v>
      </c>
      <c r="B2349" t="s">
        <v>678</v>
      </c>
      <c r="D2349" t="s">
        <v>32</v>
      </c>
      <c r="E2349" t="s">
        <v>498</v>
      </c>
      <c r="F2349" t="s">
        <v>679</v>
      </c>
      <c r="G2349">
        <v>95</v>
      </c>
      <c r="H2349">
        <v>0</v>
      </c>
      <c r="I2349">
        <v>0</v>
      </c>
      <c r="J2349">
        <v>0</v>
      </c>
      <c r="K2349">
        <v>0</v>
      </c>
      <c r="L2349">
        <v>6</v>
      </c>
      <c r="M2349">
        <v>98</v>
      </c>
      <c r="N2349" s="2">
        <v>8.5836909871244635E-3</v>
      </c>
      <c r="O2349" s="2">
        <v>0.1402002861230329</v>
      </c>
      <c r="P2349">
        <v>46</v>
      </c>
      <c r="Q2349" s="2">
        <v>7.1762870514820595E-2</v>
      </c>
      <c r="R2349">
        <v>699</v>
      </c>
      <c r="S2349">
        <v>641</v>
      </c>
      <c r="T2349">
        <v>577</v>
      </c>
      <c r="U2349">
        <v>3</v>
      </c>
      <c r="V2349">
        <v>2</v>
      </c>
      <c r="W2349">
        <v>1</v>
      </c>
      <c r="X2349">
        <v>58</v>
      </c>
      <c r="Y2349">
        <v>38</v>
      </c>
      <c r="Z2349">
        <v>0</v>
      </c>
      <c r="AA2349">
        <v>0</v>
      </c>
      <c r="AB2349">
        <v>0</v>
      </c>
      <c r="AC2349">
        <v>4</v>
      </c>
      <c r="AD2349">
        <v>634</v>
      </c>
      <c r="AE2349">
        <v>3</v>
      </c>
      <c r="AF2349">
        <v>2</v>
      </c>
      <c r="AG2349">
        <v>1</v>
      </c>
      <c r="AH2349">
        <v>54</v>
      </c>
      <c r="AI2349" s="3">
        <v>0.14984227129337541</v>
      </c>
      <c r="AJ2349" s="3">
        <v>0</v>
      </c>
      <c r="AK2349" s="3">
        <v>0</v>
      </c>
      <c r="AL2349" s="3">
        <v>0</v>
      </c>
      <c r="AM2349" s="3">
        <v>0</v>
      </c>
      <c r="AN2349" s="2">
        <f t="shared" si="80"/>
        <v>0.14878397711015737</v>
      </c>
      <c r="AO2349" s="2">
        <v>8.645533141210375E-2</v>
      </c>
      <c r="AP2349">
        <f t="shared" si="81"/>
        <v>104</v>
      </c>
    </row>
    <row r="2350" spans="1:42" ht="16.5" hidden="1" customHeight="1" x14ac:dyDescent="0.25">
      <c r="A2350" s="4" t="s">
        <v>801</v>
      </c>
      <c r="B2350" t="s">
        <v>674</v>
      </c>
      <c r="D2350" t="s">
        <v>32</v>
      </c>
      <c r="E2350" t="s">
        <v>206</v>
      </c>
      <c r="F2350" t="s">
        <v>675</v>
      </c>
      <c r="G2350">
        <v>91</v>
      </c>
      <c r="H2350">
        <v>0</v>
      </c>
      <c r="I2350">
        <v>0</v>
      </c>
      <c r="J2350">
        <v>0</v>
      </c>
      <c r="K2350">
        <v>0</v>
      </c>
      <c r="L2350">
        <v>6</v>
      </c>
      <c r="M2350">
        <v>98</v>
      </c>
      <c r="N2350" s="2">
        <v>7.9681274900398405E-3</v>
      </c>
      <c r="O2350" s="2">
        <v>0.13014608233731739</v>
      </c>
      <c r="P2350">
        <v>58</v>
      </c>
      <c r="Q2350" s="2">
        <v>8.2036775106082038E-2</v>
      </c>
      <c r="R2350">
        <v>753</v>
      </c>
      <c r="S2350">
        <v>707</v>
      </c>
      <c r="T2350">
        <v>659</v>
      </c>
      <c r="U2350">
        <v>4</v>
      </c>
      <c r="V2350">
        <v>12</v>
      </c>
      <c r="W2350">
        <v>8</v>
      </c>
      <c r="X2350">
        <v>24</v>
      </c>
      <c r="Y2350">
        <v>53</v>
      </c>
      <c r="Z2350">
        <v>0</v>
      </c>
      <c r="AA2350">
        <v>0</v>
      </c>
      <c r="AB2350">
        <v>0</v>
      </c>
      <c r="AC2350">
        <v>0</v>
      </c>
      <c r="AD2350">
        <v>697</v>
      </c>
      <c r="AE2350">
        <v>4</v>
      </c>
      <c r="AF2350">
        <v>12</v>
      </c>
      <c r="AG2350">
        <v>8</v>
      </c>
      <c r="AH2350">
        <v>24</v>
      </c>
      <c r="AI2350" s="3">
        <v>0.13055954088952654</v>
      </c>
      <c r="AJ2350" s="3">
        <v>0</v>
      </c>
      <c r="AK2350" s="3">
        <v>0</v>
      </c>
      <c r="AL2350" s="3">
        <v>0</v>
      </c>
      <c r="AM2350" s="3">
        <v>0</v>
      </c>
      <c r="AN2350" s="2">
        <f t="shared" si="80"/>
        <v>0.13811420982735723</v>
      </c>
      <c r="AO2350" s="2">
        <v>6.4429530201342289E-2</v>
      </c>
      <c r="AP2350">
        <f t="shared" si="81"/>
        <v>104</v>
      </c>
    </row>
    <row r="2351" spans="1:42" ht="16.5" hidden="1" customHeight="1" x14ac:dyDescent="0.25">
      <c r="A2351" s="5" t="s">
        <v>791</v>
      </c>
      <c r="B2351" s="1" t="s">
        <v>500</v>
      </c>
      <c r="D2351" t="s">
        <v>32</v>
      </c>
      <c r="E2351" t="s">
        <v>498</v>
      </c>
      <c r="F2351" t="s">
        <v>501</v>
      </c>
      <c r="G2351">
        <v>101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104</v>
      </c>
      <c r="N2351" s="2">
        <v>0</v>
      </c>
      <c r="O2351" s="2">
        <v>0.13419354838709677</v>
      </c>
      <c r="P2351">
        <v>100</v>
      </c>
      <c r="Q2351" s="2">
        <v>0.1297016861219196</v>
      </c>
      <c r="R2351">
        <v>775</v>
      </c>
      <c r="S2351">
        <v>771</v>
      </c>
      <c r="T2351">
        <v>755</v>
      </c>
      <c r="U2351">
        <v>1</v>
      </c>
      <c r="V2351">
        <v>10</v>
      </c>
      <c r="W2351">
        <v>1</v>
      </c>
      <c r="X2351">
        <v>4</v>
      </c>
      <c r="Y2351">
        <v>93</v>
      </c>
      <c r="Z2351">
        <v>0</v>
      </c>
      <c r="AA2351">
        <v>0</v>
      </c>
      <c r="AB2351">
        <v>0</v>
      </c>
      <c r="AC2351">
        <v>0</v>
      </c>
      <c r="AD2351">
        <v>763</v>
      </c>
      <c r="AE2351">
        <v>1</v>
      </c>
      <c r="AF2351">
        <v>10</v>
      </c>
      <c r="AG2351">
        <v>1</v>
      </c>
      <c r="AH2351">
        <v>4</v>
      </c>
      <c r="AI2351" s="3">
        <v>0.13237221494102228</v>
      </c>
      <c r="AJ2351" s="3">
        <v>0</v>
      </c>
      <c r="AK2351" s="3">
        <v>0</v>
      </c>
      <c r="AL2351" s="3">
        <v>0</v>
      </c>
      <c r="AM2351" s="3">
        <v>0</v>
      </c>
      <c r="AN2351" s="2">
        <f t="shared" si="80"/>
        <v>0.13419354838709677</v>
      </c>
      <c r="AO2351" s="2">
        <v>2.0539152759948651E-2</v>
      </c>
      <c r="AP2351">
        <f t="shared" si="81"/>
        <v>104</v>
      </c>
    </row>
    <row r="2352" spans="1:42" ht="16.5" hidden="1" customHeight="1" x14ac:dyDescent="0.25">
      <c r="A2352" s="4" t="s">
        <v>799</v>
      </c>
      <c r="B2352" s="1" t="s">
        <v>594</v>
      </c>
      <c r="D2352" t="s">
        <v>32</v>
      </c>
      <c r="E2352" t="s">
        <v>333</v>
      </c>
      <c r="F2352" t="s">
        <v>595</v>
      </c>
      <c r="G2352">
        <v>92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104</v>
      </c>
      <c r="N2352" s="2">
        <v>0</v>
      </c>
      <c r="O2352" s="2">
        <v>0.1306532663316583</v>
      </c>
      <c r="P2352">
        <v>200</v>
      </c>
      <c r="Q2352" s="2">
        <v>0.22421524663677131</v>
      </c>
      <c r="R2352">
        <v>796</v>
      </c>
      <c r="S2352">
        <v>892</v>
      </c>
      <c r="T2352">
        <v>860</v>
      </c>
      <c r="U2352">
        <v>3</v>
      </c>
      <c r="V2352">
        <v>12</v>
      </c>
      <c r="W2352">
        <v>12</v>
      </c>
      <c r="X2352">
        <v>5</v>
      </c>
      <c r="Y2352">
        <v>195</v>
      </c>
      <c r="Z2352">
        <v>0</v>
      </c>
      <c r="AA2352">
        <v>0</v>
      </c>
      <c r="AB2352">
        <v>0</v>
      </c>
      <c r="AC2352">
        <v>0</v>
      </c>
      <c r="AD2352">
        <v>757</v>
      </c>
      <c r="AE2352">
        <v>3</v>
      </c>
      <c r="AF2352">
        <v>12</v>
      </c>
      <c r="AG2352">
        <v>12</v>
      </c>
      <c r="AH2352">
        <v>5</v>
      </c>
      <c r="AI2352" s="3">
        <v>0.12153236459709379</v>
      </c>
      <c r="AJ2352" s="3">
        <v>0</v>
      </c>
      <c r="AK2352" s="3">
        <v>0</v>
      </c>
      <c r="AL2352" s="3">
        <v>0</v>
      </c>
      <c r="AM2352" s="3">
        <v>0</v>
      </c>
      <c r="AN2352" s="2">
        <f t="shared" si="80"/>
        <v>0.1306532663316583</v>
      </c>
      <c r="AO2352" s="2">
        <v>4.0557667934093787E-2</v>
      </c>
      <c r="AP2352">
        <f t="shared" si="81"/>
        <v>104</v>
      </c>
    </row>
    <row r="2353" spans="1:42" ht="16.5" hidden="1" customHeight="1" x14ac:dyDescent="0.25">
      <c r="A2353" s="5" t="s">
        <v>792</v>
      </c>
      <c r="B2353" t="s">
        <v>678</v>
      </c>
      <c r="D2353" t="s">
        <v>32</v>
      </c>
      <c r="E2353" t="s">
        <v>498</v>
      </c>
      <c r="F2353" t="s">
        <v>679</v>
      </c>
      <c r="G2353">
        <v>96</v>
      </c>
      <c r="H2353">
        <v>0</v>
      </c>
      <c r="I2353">
        <v>0</v>
      </c>
      <c r="J2353">
        <v>0</v>
      </c>
      <c r="K2353">
        <v>3</v>
      </c>
      <c r="L2353">
        <v>0</v>
      </c>
      <c r="M2353">
        <v>104</v>
      </c>
      <c r="N2353" s="2">
        <v>0</v>
      </c>
      <c r="O2353" s="2">
        <v>0.1282367447595561</v>
      </c>
      <c r="P2353">
        <v>37</v>
      </c>
      <c r="Q2353" s="2">
        <v>4.9731182795698922E-2</v>
      </c>
      <c r="R2353">
        <v>811</v>
      </c>
      <c r="S2353">
        <v>744</v>
      </c>
      <c r="T2353">
        <v>684</v>
      </c>
      <c r="U2353">
        <v>1</v>
      </c>
      <c r="V2353">
        <v>0</v>
      </c>
      <c r="W2353">
        <v>0</v>
      </c>
      <c r="X2353">
        <v>59</v>
      </c>
      <c r="Y2353">
        <v>37</v>
      </c>
      <c r="Z2353">
        <v>0</v>
      </c>
      <c r="AA2353">
        <v>0</v>
      </c>
      <c r="AB2353">
        <v>0</v>
      </c>
      <c r="AC2353">
        <v>0</v>
      </c>
      <c r="AD2353">
        <v>743</v>
      </c>
      <c r="AE2353">
        <v>1</v>
      </c>
      <c r="AF2353">
        <v>0</v>
      </c>
      <c r="AG2353">
        <v>0</v>
      </c>
      <c r="AH2353">
        <v>62</v>
      </c>
      <c r="AI2353" s="3">
        <v>0.12920592193808883</v>
      </c>
      <c r="AJ2353" s="3">
        <v>0</v>
      </c>
      <c r="AK2353" s="3">
        <v>0</v>
      </c>
      <c r="AL2353" s="3">
        <v>0</v>
      </c>
      <c r="AM2353" s="3">
        <v>4.8387096774193547E-2</v>
      </c>
      <c r="AN2353" s="2">
        <f t="shared" si="80"/>
        <v>0.1282367447595561</v>
      </c>
      <c r="AO2353" s="2">
        <v>7.8163771712158811E-2</v>
      </c>
      <c r="AP2353">
        <f t="shared" si="81"/>
        <v>104</v>
      </c>
    </row>
    <row r="2354" spans="1:42" ht="16.5" hidden="1" customHeight="1" x14ac:dyDescent="0.25">
      <c r="A2354" s="4" t="s">
        <v>799</v>
      </c>
      <c r="B2354" s="1" t="s">
        <v>553</v>
      </c>
      <c r="D2354" t="s">
        <v>32</v>
      </c>
      <c r="E2354" t="s">
        <v>549</v>
      </c>
      <c r="F2354" t="s">
        <v>554</v>
      </c>
      <c r="G2354">
        <v>89</v>
      </c>
      <c r="H2354">
        <v>3</v>
      </c>
      <c r="I2354">
        <v>0</v>
      </c>
      <c r="J2354">
        <v>0</v>
      </c>
      <c r="K2354">
        <v>3</v>
      </c>
      <c r="L2354">
        <v>0</v>
      </c>
      <c r="M2354">
        <v>104</v>
      </c>
      <c r="N2354" s="2">
        <v>0</v>
      </c>
      <c r="O2354" s="2">
        <v>0.12606060606060607</v>
      </c>
      <c r="P2354">
        <v>242</v>
      </c>
      <c r="Q2354" s="2">
        <v>0.25129802699896159</v>
      </c>
      <c r="R2354">
        <v>825</v>
      </c>
      <c r="S2354">
        <v>963</v>
      </c>
      <c r="T2354">
        <v>944</v>
      </c>
      <c r="U2354">
        <v>3</v>
      </c>
      <c r="V2354">
        <v>4</v>
      </c>
      <c r="W2354">
        <v>3</v>
      </c>
      <c r="X2354">
        <v>9</v>
      </c>
      <c r="Y2354">
        <v>239</v>
      </c>
      <c r="Z2354">
        <v>0</v>
      </c>
      <c r="AA2354">
        <v>0</v>
      </c>
      <c r="AB2354">
        <v>0</v>
      </c>
      <c r="AC2354">
        <v>0</v>
      </c>
      <c r="AD2354">
        <v>794</v>
      </c>
      <c r="AE2354">
        <v>6</v>
      </c>
      <c r="AF2354">
        <v>4</v>
      </c>
      <c r="AG2354">
        <v>3</v>
      </c>
      <c r="AH2354">
        <v>12</v>
      </c>
      <c r="AI2354" s="3">
        <v>0.11209068010075567</v>
      </c>
      <c r="AJ2354" s="3">
        <v>0.5</v>
      </c>
      <c r="AK2354" s="3">
        <v>0</v>
      </c>
      <c r="AL2354" s="3">
        <v>0</v>
      </c>
      <c r="AM2354" s="3">
        <v>0.25</v>
      </c>
      <c r="AN2354" s="2">
        <f t="shared" si="80"/>
        <v>0.12606060606060607</v>
      </c>
      <c r="AO2354" s="2">
        <v>3.0525030525030524E-2</v>
      </c>
      <c r="AP2354">
        <f t="shared" si="81"/>
        <v>104</v>
      </c>
    </row>
    <row r="2355" spans="1:42" ht="16.5" hidden="1" customHeight="1" x14ac:dyDescent="0.25">
      <c r="A2355" s="5" t="s">
        <v>802</v>
      </c>
      <c r="B2355" t="s">
        <v>664</v>
      </c>
      <c r="D2355" t="s">
        <v>32</v>
      </c>
      <c r="E2355" t="s">
        <v>185</v>
      </c>
      <c r="F2355" t="s">
        <v>665</v>
      </c>
      <c r="G2355">
        <v>98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104</v>
      </c>
      <c r="N2355" s="2">
        <v>0</v>
      </c>
      <c r="O2355" s="2">
        <v>0.11818181818181818</v>
      </c>
      <c r="P2355">
        <v>32</v>
      </c>
      <c r="Q2355" s="2">
        <v>3.9603960396039604E-2</v>
      </c>
      <c r="R2355">
        <v>880</v>
      </c>
      <c r="S2355">
        <v>808</v>
      </c>
      <c r="T2355">
        <v>794</v>
      </c>
      <c r="U2355">
        <v>0</v>
      </c>
      <c r="V2355">
        <v>0</v>
      </c>
      <c r="W2355">
        <v>5</v>
      </c>
      <c r="X2355">
        <v>9</v>
      </c>
      <c r="Y2355">
        <v>31</v>
      </c>
      <c r="Z2355">
        <v>0</v>
      </c>
      <c r="AA2355">
        <v>0</v>
      </c>
      <c r="AB2355">
        <v>0</v>
      </c>
      <c r="AC2355">
        <v>0</v>
      </c>
      <c r="AD2355">
        <v>861</v>
      </c>
      <c r="AE2355">
        <v>0</v>
      </c>
      <c r="AF2355">
        <v>0</v>
      </c>
      <c r="AG2355">
        <v>5</v>
      </c>
      <c r="AH2355">
        <v>9</v>
      </c>
      <c r="AI2355" s="3">
        <v>0.11382113821138211</v>
      </c>
      <c r="AJ2355" s="3">
        <v>0</v>
      </c>
      <c r="AK2355" s="3">
        <v>0</v>
      </c>
      <c r="AL2355" s="3">
        <v>0</v>
      </c>
      <c r="AM2355" s="3">
        <v>0</v>
      </c>
      <c r="AN2355" s="2">
        <f t="shared" si="80"/>
        <v>0.11818181818181818</v>
      </c>
      <c r="AO2355" s="2">
        <v>1.6E-2</v>
      </c>
      <c r="AP2355">
        <f t="shared" si="81"/>
        <v>104</v>
      </c>
    </row>
    <row r="2356" spans="1:42" ht="16.5" hidden="1" customHeight="1" x14ac:dyDescent="0.25">
      <c r="A2356" s="4" t="s">
        <v>800</v>
      </c>
      <c r="B2356" s="1" t="s">
        <v>258</v>
      </c>
      <c r="D2356" t="s">
        <v>32</v>
      </c>
      <c r="E2356" t="s">
        <v>256</v>
      </c>
      <c r="F2356" t="s">
        <v>259</v>
      </c>
      <c r="G2356">
        <v>81</v>
      </c>
      <c r="H2356">
        <v>14</v>
      </c>
      <c r="I2356">
        <v>0</v>
      </c>
      <c r="J2356">
        <v>0</v>
      </c>
      <c r="K2356">
        <v>0</v>
      </c>
      <c r="L2356">
        <v>7</v>
      </c>
      <c r="M2356">
        <v>97</v>
      </c>
      <c r="N2356" s="2">
        <v>7.5839653304442039E-3</v>
      </c>
      <c r="O2356" s="2">
        <v>0.10509209100758396</v>
      </c>
      <c r="P2356">
        <v>75</v>
      </c>
      <c r="Q2356" s="2">
        <v>8.3892617449664433E-2</v>
      </c>
      <c r="R2356">
        <v>923</v>
      </c>
      <c r="S2356">
        <v>894</v>
      </c>
      <c r="T2356">
        <v>487</v>
      </c>
      <c r="U2356">
        <v>371</v>
      </c>
      <c r="V2356">
        <v>7</v>
      </c>
      <c r="W2356">
        <v>1</v>
      </c>
      <c r="X2356">
        <v>28</v>
      </c>
      <c r="Y2356">
        <v>38</v>
      </c>
      <c r="Z2356">
        <v>28</v>
      </c>
      <c r="AA2356">
        <v>0</v>
      </c>
      <c r="AB2356">
        <v>0</v>
      </c>
      <c r="AC2356">
        <v>4</v>
      </c>
      <c r="AD2356">
        <v>530</v>
      </c>
      <c r="AE2356">
        <v>357</v>
      </c>
      <c r="AF2356">
        <v>7</v>
      </c>
      <c r="AG2356">
        <v>1</v>
      </c>
      <c r="AH2356">
        <v>24</v>
      </c>
      <c r="AI2356" s="3">
        <v>0.15283018867924528</v>
      </c>
      <c r="AJ2356" s="3">
        <v>3.9215686274509803E-2</v>
      </c>
      <c r="AK2356" s="3">
        <v>0</v>
      </c>
      <c r="AL2356" s="3">
        <v>0</v>
      </c>
      <c r="AM2356" s="3">
        <v>0</v>
      </c>
      <c r="AN2356" s="2">
        <f t="shared" si="80"/>
        <v>0.11267605633802816</v>
      </c>
      <c r="AO2356" s="2">
        <v>0.42328618063112078</v>
      </c>
      <c r="AP2356">
        <f t="shared" si="81"/>
        <v>104</v>
      </c>
    </row>
    <row r="2357" spans="1:42" ht="16.5" hidden="1" customHeight="1" x14ac:dyDescent="0.25">
      <c r="A2357" s="5" t="s">
        <v>790</v>
      </c>
      <c r="B2357" s="1" t="s">
        <v>153</v>
      </c>
      <c r="D2357" t="s">
        <v>32</v>
      </c>
      <c r="E2357" t="s">
        <v>149</v>
      </c>
      <c r="F2357" t="s">
        <v>154</v>
      </c>
      <c r="G2357">
        <v>102</v>
      </c>
      <c r="H2357">
        <v>0</v>
      </c>
      <c r="I2357">
        <v>0</v>
      </c>
      <c r="J2357">
        <v>0</v>
      </c>
      <c r="K2357">
        <v>0</v>
      </c>
      <c r="L2357">
        <v>60</v>
      </c>
      <c r="M2357">
        <v>44</v>
      </c>
      <c r="N2357" s="2">
        <v>4.6296296296296294E-2</v>
      </c>
      <c r="O2357" s="2">
        <v>3.3950617283950615E-2</v>
      </c>
      <c r="P2357">
        <v>254</v>
      </c>
      <c r="Q2357" s="2">
        <v>0.17565698478561548</v>
      </c>
      <c r="R2357">
        <v>1296</v>
      </c>
      <c r="S2357">
        <v>1446</v>
      </c>
      <c r="T2357">
        <v>1430</v>
      </c>
      <c r="U2357">
        <v>6</v>
      </c>
      <c r="V2357">
        <v>1</v>
      </c>
      <c r="W2357">
        <v>3</v>
      </c>
      <c r="X2357">
        <v>6</v>
      </c>
      <c r="Y2357">
        <v>251</v>
      </c>
      <c r="Z2357">
        <v>0</v>
      </c>
      <c r="AA2357">
        <v>0</v>
      </c>
      <c r="AB2357">
        <v>0</v>
      </c>
      <c r="AC2357">
        <v>0</v>
      </c>
      <c r="AD2357">
        <v>1281</v>
      </c>
      <c r="AE2357">
        <v>6</v>
      </c>
      <c r="AF2357">
        <v>1</v>
      </c>
      <c r="AG2357">
        <v>3</v>
      </c>
      <c r="AH2357">
        <v>6</v>
      </c>
      <c r="AI2357" s="3">
        <v>7.9625292740046844E-2</v>
      </c>
      <c r="AJ2357" s="3">
        <v>0</v>
      </c>
      <c r="AK2357" s="3">
        <v>0</v>
      </c>
      <c r="AL2357" s="3">
        <v>0</v>
      </c>
      <c r="AM2357" s="3">
        <v>0</v>
      </c>
      <c r="AN2357" s="2">
        <f t="shared" si="80"/>
        <v>8.0246913580246909E-2</v>
      </c>
      <c r="AO2357" s="2">
        <v>1.2336160370084811E-2</v>
      </c>
      <c r="AP2357">
        <f t="shared" si="81"/>
        <v>104</v>
      </c>
    </row>
    <row r="2358" spans="1:42" ht="16.5" hidden="1" customHeight="1" x14ac:dyDescent="0.25">
      <c r="A2358" s="4" t="s">
        <v>797</v>
      </c>
      <c r="B2358" s="1" t="s">
        <v>502</v>
      </c>
      <c r="D2358" t="s">
        <v>32</v>
      </c>
      <c r="E2358" t="s">
        <v>498</v>
      </c>
      <c r="F2358" t="s">
        <v>503</v>
      </c>
      <c r="G2358">
        <v>95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104</v>
      </c>
      <c r="N2358" s="2">
        <v>0</v>
      </c>
      <c r="O2358" s="2">
        <v>7.5857038657913933E-2</v>
      </c>
      <c r="P2358">
        <v>68</v>
      </c>
      <c r="Q2358" s="2">
        <v>5.0936329588014979E-2</v>
      </c>
      <c r="R2358">
        <v>1371</v>
      </c>
      <c r="S2358">
        <v>1335</v>
      </c>
      <c r="T2358">
        <v>1025</v>
      </c>
      <c r="U2358">
        <v>0</v>
      </c>
      <c r="V2358">
        <v>7</v>
      </c>
      <c r="W2358">
        <v>3</v>
      </c>
      <c r="X2358">
        <v>300</v>
      </c>
      <c r="Y2358">
        <v>56</v>
      </c>
      <c r="Z2358">
        <v>0</v>
      </c>
      <c r="AA2358">
        <v>3</v>
      </c>
      <c r="AB2358">
        <v>0</v>
      </c>
      <c r="AC2358">
        <v>0</v>
      </c>
      <c r="AD2358">
        <v>1064</v>
      </c>
      <c r="AE2358">
        <v>0</v>
      </c>
      <c r="AF2358">
        <v>4</v>
      </c>
      <c r="AG2358">
        <v>3</v>
      </c>
      <c r="AH2358">
        <v>300</v>
      </c>
      <c r="AI2358" s="3">
        <v>8.9285714285714288E-2</v>
      </c>
      <c r="AJ2358" s="3">
        <v>0</v>
      </c>
      <c r="AK2358" s="3">
        <v>0</v>
      </c>
      <c r="AL2358" s="3">
        <v>0</v>
      </c>
      <c r="AM2358" s="3">
        <v>0</v>
      </c>
      <c r="AN2358" s="2">
        <f t="shared" si="80"/>
        <v>7.5857038657913933E-2</v>
      </c>
      <c r="AO2358" s="2">
        <v>0.22392414296134208</v>
      </c>
      <c r="AP2358">
        <f t="shared" si="81"/>
        <v>104</v>
      </c>
    </row>
    <row r="2359" spans="1:42" ht="16.5" hidden="1" customHeight="1" x14ac:dyDescent="0.25">
      <c r="A2359" s="5" t="s">
        <v>791</v>
      </c>
      <c r="B2359" s="1" t="s">
        <v>245</v>
      </c>
      <c r="D2359" t="s">
        <v>32</v>
      </c>
      <c r="E2359" t="s">
        <v>239</v>
      </c>
      <c r="F2359" t="s">
        <v>246</v>
      </c>
      <c r="G2359">
        <v>99</v>
      </c>
      <c r="H2359">
        <v>0</v>
      </c>
      <c r="I2359">
        <v>3</v>
      </c>
      <c r="J2359">
        <v>0</v>
      </c>
      <c r="K2359">
        <v>0</v>
      </c>
      <c r="L2359">
        <v>73</v>
      </c>
      <c r="M2359">
        <v>31</v>
      </c>
      <c r="N2359" s="2">
        <v>4.9931600547195622E-2</v>
      </c>
      <c r="O2359" s="2">
        <v>2.1203830369357045E-2</v>
      </c>
      <c r="P2359">
        <v>129</v>
      </c>
      <c r="Q2359" s="2">
        <v>8.6751849361129785E-2</v>
      </c>
      <c r="R2359">
        <v>1462</v>
      </c>
      <c r="S2359">
        <v>1487</v>
      </c>
      <c r="T2359">
        <v>1413</v>
      </c>
      <c r="U2359">
        <v>3</v>
      </c>
      <c r="V2359">
        <v>42</v>
      </c>
      <c r="W2359">
        <v>20</v>
      </c>
      <c r="X2359">
        <v>9</v>
      </c>
      <c r="Y2359">
        <v>126</v>
      </c>
      <c r="Z2359">
        <v>0</v>
      </c>
      <c r="AA2359">
        <v>0</v>
      </c>
      <c r="AB2359">
        <v>0</v>
      </c>
      <c r="AC2359">
        <v>0</v>
      </c>
      <c r="AD2359">
        <v>1386</v>
      </c>
      <c r="AE2359">
        <v>3</v>
      </c>
      <c r="AF2359">
        <v>45</v>
      </c>
      <c r="AG2359">
        <v>20</v>
      </c>
      <c r="AH2359">
        <v>9</v>
      </c>
      <c r="AI2359" s="3">
        <v>7.1428571428571425E-2</v>
      </c>
      <c r="AJ2359" s="3">
        <v>0</v>
      </c>
      <c r="AK2359" s="3">
        <v>6.6666666666666666E-2</v>
      </c>
      <c r="AL2359" s="3">
        <v>0</v>
      </c>
      <c r="AM2359" s="3">
        <v>0</v>
      </c>
      <c r="AN2359" s="2">
        <f t="shared" si="80"/>
        <v>7.1135430916552667E-2</v>
      </c>
      <c r="AO2359" s="2">
        <v>5.2631578947368418E-2</v>
      </c>
      <c r="AP2359">
        <f t="shared" si="81"/>
        <v>104</v>
      </c>
    </row>
    <row r="2360" spans="1:42" ht="16.5" hidden="1" customHeight="1" x14ac:dyDescent="0.25">
      <c r="A2360" s="5" t="s">
        <v>788</v>
      </c>
      <c r="B2360" t="s">
        <v>628</v>
      </c>
      <c r="D2360" t="s">
        <v>32</v>
      </c>
      <c r="E2360" t="s">
        <v>629</v>
      </c>
      <c r="F2360" t="s">
        <v>630</v>
      </c>
      <c r="G2360">
        <v>101</v>
      </c>
      <c r="H2360">
        <v>0</v>
      </c>
      <c r="I2360">
        <v>0</v>
      </c>
      <c r="J2360">
        <v>0</v>
      </c>
      <c r="K2360">
        <v>0</v>
      </c>
      <c r="L2360">
        <v>7</v>
      </c>
      <c r="M2360">
        <v>97</v>
      </c>
      <c r="N2360" s="2">
        <v>4.4247787610619468E-3</v>
      </c>
      <c r="O2360" s="2">
        <v>6.1314791403286981E-2</v>
      </c>
      <c r="P2360">
        <v>37</v>
      </c>
      <c r="Q2360" s="2">
        <v>2.4422442244224421E-2</v>
      </c>
      <c r="R2360">
        <v>1582</v>
      </c>
      <c r="S2360">
        <v>1515</v>
      </c>
      <c r="T2360">
        <v>1479</v>
      </c>
      <c r="U2360">
        <v>7</v>
      </c>
      <c r="V2360">
        <v>13</v>
      </c>
      <c r="W2360">
        <v>8</v>
      </c>
      <c r="X2360">
        <v>8</v>
      </c>
      <c r="Y2360">
        <v>35</v>
      </c>
      <c r="Z2360">
        <v>0</v>
      </c>
      <c r="AA2360">
        <v>0</v>
      </c>
      <c r="AB2360">
        <v>0</v>
      </c>
      <c r="AC2360">
        <v>0</v>
      </c>
      <c r="AD2360">
        <v>1545</v>
      </c>
      <c r="AE2360">
        <v>7</v>
      </c>
      <c r="AF2360">
        <v>13</v>
      </c>
      <c r="AG2360">
        <v>8</v>
      </c>
      <c r="AH2360">
        <v>8</v>
      </c>
      <c r="AI2360" s="3">
        <v>6.5372168284789645E-2</v>
      </c>
      <c r="AJ2360" s="3">
        <v>0</v>
      </c>
      <c r="AK2360" s="3">
        <v>0</v>
      </c>
      <c r="AL2360" s="3">
        <v>0</v>
      </c>
      <c r="AM2360" s="3">
        <v>0</v>
      </c>
      <c r="AN2360" s="2">
        <f t="shared" si="80"/>
        <v>6.5739570164348921E-2</v>
      </c>
      <c r="AO2360" s="2">
        <v>2.2770398481973434E-2</v>
      </c>
      <c r="AP2360">
        <f t="shared" si="81"/>
        <v>104</v>
      </c>
    </row>
    <row r="2361" spans="1:42" ht="16.5" hidden="1" customHeight="1" x14ac:dyDescent="0.25">
      <c r="A2361" s="4" t="s">
        <v>800</v>
      </c>
      <c r="B2361" s="1" t="s">
        <v>467</v>
      </c>
      <c r="D2361" t="s">
        <v>32</v>
      </c>
      <c r="E2361" t="s">
        <v>463</v>
      </c>
      <c r="F2361" t="s">
        <v>468</v>
      </c>
      <c r="G2361">
        <v>94</v>
      </c>
      <c r="H2361">
        <v>0</v>
      </c>
      <c r="I2361">
        <v>6</v>
      </c>
      <c r="J2361">
        <v>0</v>
      </c>
      <c r="K2361">
        <v>0</v>
      </c>
      <c r="L2361">
        <v>42</v>
      </c>
      <c r="M2361">
        <v>62</v>
      </c>
      <c r="N2361" s="2">
        <v>2.308960967564596E-2</v>
      </c>
      <c r="O2361" s="2">
        <v>3.4084661902144035E-2</v>
      </c>
      <c r="P2361">
        <v>435</v>
      </c>
      <c r="Q2361" s="2">
        <v>0.20232558139534884</v>
      </c>
      <c r="R2361">
        <v>1819</v>
      </c>
      <c r="S2361">
        <v>2150</v>
      </c>
      <c r="T2361">
        <v>1991</v>
      </c>
      <c r="U2361">
        <v>25</v>
      </c>
      <c r="V2361">
        <v>47</v>
      </c>
      <c r="W2361">
        <v>38</v>
      </c>
      <c r="X2361">
        <v>49</v>
      </c>
      <c r="Y2361">
        <v>396</v>
      </c>
      <c r="Z2361">
        <v>6</v>
      </c>
      <c r="AA2361">
        <v>5</v>
      </c>
      <c r="AB2361">
        <v>7</v>
      </c>
      <c r="AC2361">
        <v>14</v>
      </c>
      <c r="AD2361">
        <v>1689</v>
      </c>
      <c r="AE2361">
        <v>19</v>
      </c>
      <c r="AF2361">
        <v>48</v>
      </c>
      <c r="AG2361">
        <v>31</v>
      </c>
      <c r="AH2361">
        <v>35</v>
      </c>
      <c r="AI2361" s="3">
        <v>5.5654233274126705E-2</v>
      </c>
      <c r="AJ2361" s="3">
        <v>0</v>
      </c>
      <c r="AK2361" s="3">
        <v>0.125</v>
      </c>
      <c r="AL2361" s="3">
        <v>0</v>
      </c>
      <c r="AM2361" s="3">
        <v>0</v>
      </c>
      <c r="AN2361" s="2">
        <f t="shared" si="80"/>
        <v>5.7174271577789995E-2</v>
      </c>
      <c r="AO2361" s="2">
        <v>7.2996706915477494E-2</v>
      </c>
      <c r="AP2361">
        <f t="shared" si="81"/>
        <v>104</v>
      </c>
    </row>
    <row r="2362" spans="1:42" ht="16.5" hidden="1" customHeight="1" x14ac:dyDescent="0.25">
      <c r="A2362" s="5" t="s">
        <v>792</v>
      </c>
      <c r="B2362" s="1" t="s">
        <v>607</v>
      </c>
      <c r="D2362" t="s">
        <v>32</v>
      </c>
      <c r="E2362" t="s">
        <v>336</v>
      </c>
      <c r="F2362" t="s">
        <v>608</v>
      </c>
      <c r="G2362">
        <v>101</v>
      </c>
      <c r="H2362">
        <v>0</v>
      </c>
      <c r="I2362">
        <v>0</v>
      </c>
      <c r="J2362">
        <v>0</v>
      </c>
      <c r="K2362">
        <v>0</v>
      </c>
      <c r="L2362">
        <v>5</v>
      </c>
      <c r="M2362">
        <v>99</v>
      </c>
      <c r="N2362" s="2">
        <v>2.5075225677031092E-3</v>
      </c>
      <c r="O2362" s="2">
        <v>4.9648946840521561E-2</v>
      </c>
      <c r="P2362">
        <v>53</v>
      </c>
      <c r="Q2362" s="2">
        <v>2.7277406073082863E-2</v>
      </c>
      <c r="R2362">
        <v>1994</v>
      </c>
      <c r="S2362">
        <v>1943</v>
      </c>
      <c r="T2362">
        <v>1863</v>
      </c>
      <c r="U2362">
        <v>39</v>
      </c>
      <c r="V2362">
        <v>13</v>
      </c>
      <c r="W2362">
        <v>7</v>
      </c>
      <c r="X2362">
        <v>21</v>
      </c>
      <c r="Y2362">
        <v>44</v>
      </c>
      <c r="Z2362">
        <v>0</v>
      </c>
      <c r="AA2362">
        <v>0</v>
      </c>
      <c r="AB2362">
        <v>0</v>
      </c>
      <c r="AC2362">
        <v>0</v>
      </c>
      <c r="AD2362">
        <v>1920</v>
      </c>
      <c r="AE2362">
        <v>39</v>
      </c>
      <c r="AF2362">
        <v>13</v>
      </c>
      <c r="AG2362">
        <v>7</v>
      </c>
      <c r="AH2362">
        <v>21</v>
      </c>
      <c r="AI2362" s="3">
        <v>5.2604166666666667E-2</v>
      </c>
      <c r="AJ2362" s="3">
        <v>0</v>
      </c>
      <c r="AK2362" s="3">
        <v>0</v>
      </c>
      <c r="AL2362" s="3">
        <v>0</v>
      </c>
      <c r="AM2362" s="3">
        <v>0</v>
      </c>
      <c r="AN2362" s="2">
        <f t="shared" si="80"/>
        <v>5.2156469408224673E-2</v>
      </c>
      <c r="AO2362" s="2">
        <v>0.04</v>
      </c>
      <c r="AP2362">
        <f t="shared" si="81"/>
        <v>104</v>
      </c>
    </row>
    <row r="2363" spans="1:42" ht="16.5" hidden="1" customHeight="1" x14ac:dyDescent="0.25">
      <c r="A2363" s="5" t="s">
        <v>792</v>
      </c>
      <c r="B2363" s="1" t="s">
        <v>600</v>
      </c>
      <c r="D2363" t="s">
        <v>32</v>
      </c>
      <c r="E2363" t="s">
        <v>333</v>
      </c>
      <c r="F2363" t="s">
        <v>601</v>
      </c>
      <c r="G2363">
        <v>81</v>
      </c>
      <c r="H2363">
        <v>0</v>
      </c>
      <c r="I2363">
        <v>4</v>
      </c>
      <c r="J2363">
        <v>4</v>
      </c>
      <c r="K2363">
        <v>0</v>
      </c>
      <c r="L2363">
        <v>5</v>
      </c>
      <c r="M2363">
        <v>99</v>
      </c>
      <c r="N2363" s="2">
        <v>1.0864841373315949E-3</v>
      </c>
      <c r="O2363" s="2">
        <v>2.1512385919165579E-2</v>
      </c>
      <c r="P2363">
        <v>24</v>
      </c>
      <c r="Q2363" s="2">
        <v>5.307386112339673E-3</v>
      </c>
      <c r="R2363">
        <v>4602</v>
      </c>
      <c r="S2363">
        <v>4522</v>
      </c>
      <c r="T2363">
        <v>4098</v>
      </c>
      <c r="U2363">
        <v>9</v>
      </c>
      <c r="V2363">
        <v>122</v>
      </c>
      <c r="W2363">
        <v>190</v>
      </c>
      <c r="X2363">
        <v>103</v>
      </c>
      <c r="Y2363">
        <v>20</v>
      </c>
      <c r="Z2363">
        <v>0</v>
      </c>
      <c r="AA2363">
        <v>0</v>
      </c>
      <c r="AB2363">
        <v>0</v>
      </c>
      <c r="AC2363">
        <v>0</v>
      </c>
      <c r="AD2363">
        <v>4159</v>
      </c>
      <c r="AE2363">
        <v>9</v>
      </c>
      <c r="AF2363">
        <v>126</v>
      </c>
      <c r="AG2363">
        <v>194</v>
      </c>
      <c r="AH2363">
        <v>103</v>
      </c>
      <c r="AI2363" s="3">
        <v>1.9475835537388797E-2</v>
      </c>
      <c r="AJ2363" s="3">
        <v>0</v>
      </c>
      <c r="AK2363" s="3">
        <v>3.1746031746031744E-2</v>
      </c>
      <c r="AL2363" s="3">
        <v>2.0618556701030927E-2</v>
      </c>
      <c r="AM2363" s="3">
        <v>0</v>
      </c>
      <c r="AN2363" s="2">
        <f t="shared" si="80"/>
        <v>2.2598870056497175E-2</v>
      </c>
      <c r="AO2363" s="2">
        <v>9.4097146591156616E-2</v>
      </c>
      <c r="AP2363">
        <f t="shared" si="81"/>
        <v>104</v>
      </c>
    </row>
    <row r="2364" spans="1:42" ht="16.5" hidden="1" customHeight="1" x14ac:dyDescent="0.25">
      <c r="A2364" s="5" t="s">
        <v>793</v>
      </c>
      <c r="B2364" s="1" t="s">
        <v>600</v>
      </c>
      <c r="D2364" t="s">
        <v>32</v>
      </c>
      <c r="E2364" t="s">
        <v>333</v>
      </c>
      <c r="F2364" t="s">
        <v>601</v>
      </c>
      <c r="G2364">
        <v>79</v>
      </c>
      <c r="H2364">
        <v>0</v>
      </c>
      <c r="I2364">
        <v>0</v>
      </c>
      <c r="J2364">
        <v>3</v>
      </c>
      <c r="K2364">
        <v>0</v>
      </c>
      <c r="L2364">
        <v>11</v>
      </c>
      <c r="M2364">
        <v>93</v>
      </c>
      <c r="N2364" s="2">
        <v>2.3143277929728594E-3</v>
      </c>
      <c r="O2364" s="2">
        <v>1.9566589522406901E-2</v>
      </c>
      <c r="P2364">
        <v>39</v>
      </c>
      <c r="Q2364" s="2">
        <v>8.3191126279863487E-3</v>
      </c>
      <c r="R2364">
        <v>4753</v>
      </c>
      <c r="S2364">
        <v>4688</v>
      </c>
      <c r="T2364">
        <v>4265</v>
      </c>
      <c r="U2364">
        <v>7</v>
      </c>
      <c r="V2364">
        <v>148</v>
      </c>
      <c r="W2364">
        <v>174</v>
      </c>
      <c r="X2364">
        <v>94</v>
      </c>
      <c r="Y2364">
        <v>32</v>
      </c>
      <c r="Z2364">
        <v>0</v>
      </c>
      <c r="AA2364">
        <v>0</v>
      </c>
      <c r="AB2364">
        <v>0</v>
      </c>
      <c r="AC2364">
        <v>0</v>
      </c>
      <c r="AD2364">
        <v>4312</v>
      </c>
      <c r="AE2364">
        <v>7</v>
      </c>
      <c r="AF2364">
        <v>148</v>
      </c>
      <c r="AG2364">
        <v>177</v>
      </c>
      <c r="AH2364">
        <v>94</v>
      </c>
      <c r="AI2364" s="3">
        <v>1.8320964749536178E-2</v>
      </c>
      <c r="AJ2364" s="3">
        <v>0</v>
      </c>
      <c r="AK2364" s="3">
        <v>0</v>
      </c>
      <c r="AL2364" s="3">
        <v>1.6949152542372881E-2</v>
      </c>
      <c r="AM2364" s="3">
        <v>0</v>
      </c>
      <c r="AN2364" s="2">
        <f t="shared" si="80"/>
        <v>2.188091731537976E-2</v>
      </c>
      <c r="AO2364" s="2">
        <v>8.9911355002110602E-2</v>
      </c>
      <c r="AP2364">
        <f t="shared" si="81"/>
        <v>104</v>
      </c>
    </row>
    <row r="2365" spans="1:42" ht="16.5" hidden="1" customHeight="1" x14ac:dyDescent="0.25">
      <c r="A2365" s="5" t="s">
        <v>789</v>
      </c>
      <c r="B2365" s="1" t="s">
        <v>486</v>
      </c>
      <c r="C2365" t="s">
        <v>36</v>
      </c>
      <c r="D2365" t="s">
        <v>43</v>
      </c>
      <c r="E2365" t="s">
        <v>480</v>
      </c>
      <c r="F2365" t="s">
        <v>487</v>
      </c>
      <c r="G2365">
        <v>67</v>
      </c>
      <c r="H2365">
        <v>9</v>
      </c>
      <c r="I2365">
        <v>4</v>
      </c>
      <c r="J2365">
        <v>0</v>
      </c>
      <c r="K2365">
        <v>0</v>
      </c>
      <c r="L2365">
        <v>4</v>
      </c>
      <c r="M2365">
        <v>100</v>
      </c>
      <c r="N2365" s="2">
        <v>8.0693968125882594E-4</v>
      </c>
      <c r="O2365" s="2">
        <v>2.0173492031470647E-2</v>
      </c>
      <c r="P2365">
        <v>40</v>
      </c>
      <c r="Q2365" s="2">
        <v>8.1749437972613945E-3</v>
      </c>
      <c r="R2365">
        <v>4957</v>
      </c>
      <c r="S2365">
        <v>4893</v>
      </c>
      <c r="T2365">
        <v>3869</v>
      </c>
      <c r="U2365">
        <v>103</v>
      </c>
      <c r="V2365">
        <v>151</v>
      </c>
      <c r="W2365">
        <v>292</v>
      </c>
      <c r="X2365">
        <v>478</v>
      </c>
      <c r="Y2365">
        <v>33</v>
      </c>
      <c r="Z2365">
        <v>3</v>
      </c>
      <c r="AA2365">
        <v>0</v>
      </c>
      <c r="AB2365">
        <v>0</v>
      </c>
      <c r="AC2365">
        <v>0</v>
      </c>
      <c r="AD2365">
        <v>3903</v>
      </c>
      <c r="AE2365">
        <v>109</v>
      </c>
      <c r="AF2365">
        <v>155</v>
      </c>
      <c r="AG2365">
        <v>292</v>
      </c>
      <c r="AH2365">
        <v>478</v>
      </c>
      <c r="AI2365" s="3">
        <v>1.7166282346912632E-2</v>
      </c>
      <c r="AJ2365" s="3">
        <v>8.2568807339449546E-2</v>
      </c>
      <c r="AK2365" s="3">
        <v>2.5806451612903226E-2</v>
      </c>
      <c r="AL2365" s="3">
        <v>0</v>
      </c>
      <c r="AM2365" s="3">
        <v>0</v>
      </c>
      <c r="AN2365" s="2">
        <f t="shared" si="80"/>
        <v>2.0980431712729473E-2</v>
      </c>
      <c r="AO2365" s="2">
        <v>0.2094389305246101</v>
      </c>
      <c r="AP2365">
        <f t="shared" si="81"/>
        <v>104</v>
      </c>
    </row>
    <row r="2366" spans="1:42" ht="16.5" hidden="1" customHeight="1" x14ac:dyDescent="0.25">
      <c r="A2366" s="5" t="s">
        <v>795</v>
      </c>
      <c r="B2366" t="s">
        <v>692</v>
      </c>
      <c r="D2366" t="s">
        <v>32</v>
      </c>
      <c r="E2366" t="s">
        <v>325</v>
      </c>
      <c r="F2366" t="s">
        <v>693</v>
      </c>
      <c r="G2366">
        <v>97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103</v>
      </c>
      <c r="N2366" s="2">
        <v>0</v>
      </c>
      <c r="O2366" s="2">
        <v>0.37318840579710144</v>
      </c>
      <c r="P2366">
        <v>61</v>
      </c>
      <c r="Q2366" s="2">
        <v>0.2606837606837607</v>
      </c>
      <c r="R2366">
        <v>276</v>
      </c>
      <c r="S2366">
        <v>234</v>
      </c>
      <c r="T2366">
        <v>228</v>
      </c>
      <c r="U2366">
        <v>0</v>
      </c>
      <c r="V2366">
        <v>0</v>
      </c>
      <c r="W2366">
        <v>0</v>
      </c>
      <c r="X2366">
        <v>6</v>
      </c>
      <c r="Y2366">
        <v>55</v>
      </c>
      <c r="Z2366">
        <v>0</v>
      </c>
      <c r="AA2366">
        <v>0</v>
      </c>
      <c r="AB2366">
        <v>0</v>
      </c>
      <c r="AC2366">
        <v>6</v>
      </c>
      <c r="AD2366">
        <v>270</v>
      </c>
      <c r="AE2366">
        <v>0</v>
      </c>
      <c r="AF2366">
        <v>0</v>
      </c>
      <c r="AG2366">
        <v>0</v>
      </c>
      <c r="AH2366">
        <v>0</v>
      </c>
      <c r="AI2366" s="3">
        <v>0.35925925925925928</v>
      </c>
      <c r="AJ2366" s="3">
        <v>0</v>
      </c>
      <c r="AK2366" s="3">
        <v>0</v>
      </c>
      <c r="AL2366" s="3">
        <v>0</v>
      </c>
      <c r="AM2366" s="3">
        <v>0</v>
      </c>
      <c r="AN2366" s="2">
        <f t="shared" si="80"/>
        <v>0.37318840579710144</v>
      </c>
      <c r="AO2366" s="2">
        <v>0</v>
      </c>
      <c r="AP2366">
        <f t="shared" si="81"/>
        <v>103</v>
      </c>
    </row>
    <row r="2367" spans="1:42" ht="16.5" hidden="1" customHeight="1" x14ac:dyDescent="0.25">
      <c r="A2367" s="5" t="s">
        <v>791</v>
      </c>
      <c r="B2367" s="1" t="s">
        <v>349</v>
      </c>
      <c r="D2367" t="s">
        <v>32</v>
      </c>
      <c r="E2367" t="s">
        <v>343</v>
      </c>
      <c r="F2367" t="s">
        <v>350</v>
      </c>
      <c r="G2367">
        <v>100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103</v>
      </c>
      <c r="N2367" s="2">
        <v>0</v>
      </c>
      <c r="O2367" s="2">
        <v>0.26753246753246751</v>
      </c>
      <c r="P2367">
        <v>77</v>
      </c>
      <c r="Q2367" s="2">
        <v>0.21448467966573817</v>
      </c>
      <c r="R2367">
        <v>385</v>
      </c>
      <c r="S2367">
        <v>359</v>
      </c>
      <c r="T2367">
        <v>357</v>
      </c>
      <c r="U2367">
        <v>0</v>
      </c>
      <c r="V2367">
        <v>0</v>
      </c>
      <c r="W2367">
        <v>1</v>
      </c>
      <c r="X2367">
        <v>1</v>
      </c>
      <c r="Y2367">
        <v>76</v>
      </c>
      <c r="Z2367">
        <v>0</v>
      </c>
      <c r="AA2367">
        <v>0</v>
      </c>
      <c r="AB2367">
        <v>0</v>
      </c>
      <c r="AC2367">
        <v>0</v>
      </c>
      <c r="AD2367">
        <v>381</v>
      </c>
      <c r="AE2367">
        <v>0</v>
      </c>
      <c r="AF2367">
        <v>0</v>
      </c>
      <c r="AG2367">
        <v>1</v>
      </c>
      <c r="AH2367">
        <v>1</v>
      </c>
      <c r="AI2367" s="3">
        <v>0.26246719160104987</v>
      </c>
      <c r="AJ2367" s="3">
        <v>0</v>
      </c>
      <c r="AK2367" s="3">
        <v>0</v>
      </c>
      <c r="AL2367" s="3">
        <v>0</v>
      </c>
      <c r="AM2367" s="3">
        <v>0</v>
      </c>
      <c r="AN2367" s="2">
        <f t="shared" si="80"/>
        <v>0.26753246753246751</v>
      </c>
      <c r="AO2367" s="2">
        <v>5.2219321148825066E-3</v>
      </c>
      <c r="AP2367">
        <f t="shared" si="81"/>
        <v>103</v>
      </c>
    </row>
    <row r="2368" spans="1:42" ht="16.5" hidden="1" customHeight="1" x14ac:dyDescent="0.25">
      <c r="A2368" s="4" t="s">
        <v>798</v>
      </c>
      <c r="B2368" s="1" t="s">
        <v>314</v>
      </c>
      <c r="D2368" t="s">
        <v>32</v>
      </c>
      <c r="E2368" t="s">
        <v>312</v>
      </c>
      <c r="F2368" t="s">
        <v>315</v>
      </c>
      <c r="G2368">
        <v>94</v>
      </c>
      <c r="H2368">
        <v>0</v>
      </c>
      <c r="I2368">
        <v>0</v>
      </c>
      <c r="J2368">
        <v>3</v>
      </c>
      <c r="K2368">
        <v>0</v>
      </c>
      <c r="L2368">
        <v>6</v>
      </c>
      <c r="M2368">
        <v>97</v>
      </c>
      <c r="N2368" s="2">
        <v>1.3071895424836602E-2</v>
      </c>
      <c r="O2368" s="2">
        <v>0.2113289760348584</v>
      </c>
      <c r="P2368">
        <v>62</v>
      </c>
      <c r="Q2368" s="2">
        <v>0.14832535885167464</v>
      </c>
      <c r="R2368">
        <v>459</v>
      </c>
      <c r="S2368">
        <v>418</v>
      </c>
      <c r="T2368">
        <v>356</v>
      </c>
      <c r="U2368">
        <v>0</v>
      </c>
      <c r="V2368">
        <v>2</v>
      </c>
      <c r="W2368">
        <v>2</v>
      </c>
      <c r="X2368">
        <v>58</v>
      </c>
      <c r="Y2368">
        <v>55</v>
      </c>
      <c r="Z2368">
        <v>0</v>
      </c>
      <c r="AA2368">
        <v>0</v>
      </c>
      <c r="AB2368">
        <v>0</v>
      </c>
      <c r="AC2368">
        <v>3</v>
      </c>
      <c r="AD2368">
        <v>395</v>
      </c>
      <c r="AE2368">
        <v>0</v>
      </c>
      <c r="AF2368">
        <v>2</v>
      </c>
      <c r="AG2368">
        <v>5</v>
      </c>
      <c r="AH2368">
        <v>55</v>
      </c>
      <c r="AI2368" s="3">
        <v>0.23797468354430379</v>
      </c>
      <c r="AJ2368" s="3">
        <v>0</v>
      </c>
      <c r="AK2368" s="3">
        <v>0</v>
      </c>
      <c r="AL2368" s="3">
        <v>0.6</v>
      </c>
      <c r="AM2368" s="3">
        <v>0</v>
      </c>
      <c r="AN2368" s="2">
        <f t="shared" si="80"/>
        <v>0.22440087145969501</v>
      </c>
      <c r="AO2368" s="2">
        <v>0.13566739606126915</v>
      </c>
      <c r="AP2368">
        <f t="shared" si="81"/>
        <v>103</v>
      </c>
    </row>
    <row r="2369" spans="1:42" ht="16.5" hidden="1" customHeight="1" x14ac:dyDescent="0.25">
      <c r="A2369" s="4" t="s">
        <v>798</v>
      </c>
      <c r="B2369" t="s">
        <v>696</v>
      </c>
      <c r="D2369" t="s">
        <v>32</v>
      </c>
      <c r="E2369" t="s">
        <v>416</v>
      </c>
      <c r="F2369" t="s">
        <v>697</v>
      </c>
      <c r="G2369">
        <v>95</v>
      </c>
      <c r="H2369">
        <v>0</v>
      </c>
      <c r="I2369">
        <v>0</v>
      </c>
      <c r="J2369">
        <v>0</v>
      </c>
      <c r="K2369">
        <v>0</v>
      </c>
      <c r="L2369">
        <v>7</v>
      </c>
      <c r="M2369">
        <v>96</v>
      </c>
      <c r="N2369" s="2">
        <v>1.4028056112224449E-2</v>
      </c>
      <c r="O2369" s="2">
        <v>0.19238476953907815</v>
      </c>
      <c r="P2369">
        <v>30</v>
      </c>
      <c r="Q2369" s="2">
        <v>7.0422535211267609E-2</v>
      </c>
      <c r="R2369">
        <v>499</v>
      </c>
      <c r="S2369">
        <v>426</v>
      </c>
      <c r="T2369">
        <v>406</v>
      </c>
      <c r="U2369">
        <v>8</v>
      </c>
      <c r="V2369">
        <v>3</v>
      </c>
      <c r="W2369">
        <v>1</v>
      </c>
      <c r="X2369">
        <v>8</v>
      </c>
      <c r="Y2369">
        <v>28</v>
      </c>
      <c r="Z2369">
        <v>0</v>
      </c>
      <c r="AA2369">
        <v>0</v>
      </c>
      <c r="AB2369">
        <v>0</v>
      </c>
      <c r="AC2369">
        <v>0</v>
      </c>
      <c r="AD2369">
        <v>473</v>
      </c>
      <c r="AE2369">
        <v>8</v>
      </c>
      <c r="AF2369">
        <v>3</v>
      </c>
      <c r="AG2369">
        <v>1</v>
      </c>
      <c r="AH2369">
        <v>8</v>
      </c>
      <c r="AI2369" s="3">
        <v>0.20084566596194503</v>
      </c>
      <c r="AJ2369" s="3">
        <v>0</v>
      </c>
      <c r="AK2369" s="3">
        <v>0</v>
      </c>
      <c r="AL2369" s="3">
        <v>0</v>
      </c>
      <c r="AM2369" s="3">
        <v>0</v>
      </c>
      <c r="AN2369" s="2">
        <f t="shared" si="80"/>
        <v>0.20641282565130259</v>
      </c>
      <c r="AO2369" s="2">
        <v>4.0567951318458417E-2</v>
      </c>
      <c r="AP2369">
        <f t="shared" si="81"/>
        <v>103</v>
      </c>
    </row>
    <row r="2370" spans="1:42" ht="16.5" hidden="1" customHeight="1" x14ac:dyDescent="0.25">
      <c r="A2370" s="4" t="s">
        <v>798</v>
      </c>
      <c r="B2370" s="1" t="s">
        <v>551</v>
      </c>
      <c r="D2370" t="s">
        <v>32</v>
      </c>
      <c r="E2370" t="s">
        <v>549</v>
      </c>
      <c r="F2370" t="s">
        <v>552</v>
      </c>
      <c r="G2370">
        <v>96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103</v>
      </c>
      <c r="N2370" s="2">
        <v>0</v>
      </c>
      <c r="O2370" s="2">
        <v>0.19216417910447761</v>
      </c>
      <c r="P2370">
        <v>66</v>
      </c>
      <c r="Q2370" s="2">
        <v>0.13226452905811623</v>
      </c>
      <c r="R2370">
        <v>536</v>
      </c>
      <c r="S2370">
        <v>499</v>
      </c>
      <c r="T2370">
        <v>492</v>
      </c>
      <c r="U2370">
        <v>1</v>
      </c>
      <c r="V2370">
        <v>4</v>
      </c>
      <c r="W2370">
        <v>1</v>
      </c>
      <c r="X2370">
        <v>1</v>
      </c>
      <c r="Y2370">
        <v>62</v>
      </c>
      <c r="Z2370">
        <v>0</v>
      </c>
      <c r="AA2370">
        <v>0</v>
      </c>
      <c r="AB2370">
        <v>0</v>
      </c>
      <c r="AC2370">
        <v>0</v>
      </c>
      <c r="AD2370">
        <v>526</v>
      </c>
      <c r="AE2370">
        <v>1</v>
      </c>
      <c r="AF2370">
        <v>4</v>
      </c>
      <c r="AG2370">
        <v>1</v>
      </c>
      <c r="AH2370">
        <v>1</v>
      </c>
      <c r="AI2370" s="3">
        <v>0.18250950570342206</v>
      </c>
      <c r="AJ2370" s="3">
        <v>0</v>
      </c>
      <c r="AK2370" s="3">
        <v>0</v>
      </c>
      <c r="AL2370" s="3">
        <v>0</v>
      </c>
      <c r="AM2370" s="3">
        <v>0</v>
      </c>
      <c r="AN2370" s="2">
        <f t="shared" si="80"/>
        <v>0.19216417910447761</v>
      </c>
      <c r="AO2370" s="2">
        <v>1.3133208255159476E-2</v>
      </c>
      <c r="AP2370">
        <f t="shared" si="81"/>
        <v>103</v>
      </c>
    </row>
    <row r="2371" spans="1:42" ht="16.5" hidden="1" customHeight="1" x14ac:dyDescent="0.25">
      <c r="A2371" s="4" t="s">
        <v>797</v>
      </c>
      <c r="B2371" s="1" t="s">
        <v>69</v>
      </c>
      <c r="D2371" t="s">
        <v>32</v>
      </c>
      <c r="E2371" t="s">
        <v>67</v>
      </c>
      <c r="F2371" t="s">
        <v>70</v>
      </c>
      <c r="G2371">
        <v>79</v>
      </c>
      <c r="H2371">
        <v>21</v>
      </c>
      <c r="I2371">
        <v>0</v>
      </c>
      <c r="J2371">
        <v>0</v>
      </c>
      <c r="K2371">
        <v>0</v>
      </c>
      <c r="L2371">
        <v>14</v>
      </c>
      <c r="M2371">
        <v>89</v>
      </c>
      <c r="N2371" s="2">
        <v>2.2544283413848631E-2</v>
      </c>
      <c r="O2371" s="2">
        <v>0.14331723027375201</v>
      </c>
      <c r="P2371">
        <v>96</v>
      </c>
      <c r="Q2371" s="2">
        <v>0.15635179153094461</v>
      </c>
      <c r="R2371">
        <v>621</v>
      </c>
      <c r="S2371">
        <v>614</v>
      </c>
      <c r="T2371">
        <v>517</v>
      </c>
      <c r="U2371">
        <v>64</v>
      </c>
      <c r="V2371">
        <v>19</v>
      </c>
      <c r="W2371">
        <v>2</v>
      </c>
      <c r="X2371">
        <v>12</v>
      </c>
      <c r="Y2371">
        <v>72</v>
      </c>
      <c r="Z2371">
        <v>18</v>
      </c>
      <c r="AA2371">
        <v>0</v>
      </c>
      <c r="AB2371">
        <v>0</v>
      </c>
      <c r="AC2371">
        <v>0</v>
      </c>
      <c r="AD2371">
        <v>524</v>
      </c>
      <c r="AE2371">
        <v>67</v>
      </c>
      <c r="AF2371">
        <v>19</v>
      </c>
      <c r="AG2371">
        <v>2</v>
      </c>
      <c r="AH2371">
        <v>12</v>
      </c>
      <c r="AI2371" s="3">
        <v>0.15076335877862596</v>
      </c>
      <c r="AJ2371" s="3">
        <v>0.31343283582089554</v>
      </c>
      <c r="AK2371" s="3">
        <v>0</v>
      </c>
      <c r="AL2371" s="3">
        <v>0</v>
      </c>
      <c r="AM2371" s="3">
        <v>0</v>
      </c>
      <c r="AN2371" s="2">
        <f t="shared" si="80"/>
        <v>0.16586151368760063</v>
      </c>
      <c r="AO2371" s="2">
        <v>0.16025641025641027</v>
      </c>
      <c r="AP2371">
        <f t="shared" si="81"/>
        <v>103</v>
      </c>
    </row>
    <row r="2372" spans="1:42" ht="16.5" hidden="1" customHeight="1" x14ac:dyDescent="0.25">
      <c r="A2372" s="4">
        <v>2011</v>
      </c>
      <c r="B2372" s="1" t="s">
        <v>101</v>
      </c>
      <c r="D2372" t="s">
        <v>32</v>
      </c>
      <c r="E2372" t="s">
        <v>95</v>
      </c>
      <c r="F2372" t="s">
        <v>102</v>
      </c>
      <c r="G2372">
        <v>99</v>
      </c>
      <c r="H2372">
        <v>0</v>
      </c>
      <c r="I2372">
        <v>0</v>
      </c>
      <c r="J2372">
        <v>0</v>
      </c>
      <c r="K2372">
        <v>0</v>
      </c>
      <c r="L2372">
        <v>4</v>
      </c>
      <c r="M2372">
        <v>99</v>
      </c>
      <c r="N2372" s="2">
        <v>5.9259259259259256E-3</v>
      </c>
      <c r="O2372" s="2">
        <v>0.14666666666666667</v>
      </c>
      <c r="P2372">
        <v>147</v>
      </c>
      <c r="Q2372" s="2">
        <v>0.20445062586926285</v>
      </c>
      <c r="R2372">
        <v>675</v>
      </c>
      <c r="S2372">
        <v>719</v>
      </c>
      <c r="T2372">
        <v>688</v>
      </c>
      <c r="U2372">
        <v>3</v>
      </c>
      <c r="V2372">
        <v>9</v>
      </c>
      <c r="W2372">
        <v>14</v>
      </c>
      <c r="X2372">
        <v>5</v>
      </c>
      <c r="Y2372">
        <v>140</v>
      </c>
      <c r="Z2372">
        <v>0</v>
      </c>
      <c r="AA2372">
        <v>0</v>
      </c>
      <c r="AB2372">
        <v>0</v>
      </c>
      <c r="AC2372">
        <v>0</v>
      </c>
      <c r="AD2372">
        <v>647</v>
      </c>
      <c r="AE2372">
        <v>3</v>
      </c>
      <c r="AF2372">
        <v>9</v>
      </c>
      <c r="AG2372">
        <v>14</v>
      </c>
      <c r="AH2372">
        <v>5</v>
      </c>
      <c r="AI2372" s="3">
        <v>0.15301391035548687</v>
      </c>
      <c r="AJ2372" s="3">
        <v>0</v>
      </c>
      <c r="AK2372" s="3">
        <v>0</v>
      </c>
      <c r="AL2372" s="3">
        <v>0</v>
      </c>
      <c r="AM2372" s="3">
        <v>0</v>
      </c>
      <c r="AN2372" s="2">
        <f t="shared" si="80"/>
        <v>0.15259259259259259</v>
      </c>
      <c r="AO2372" s="2">
        <v>4.5722713864306784E-2</v>
      </c>
      <c r="AP2372">
        <f t="shared" si="81"/>
        <v>103</v>
      </c>
    </row>
    <row r="2373" spans="1:42" ht="16.5" hidden="1" customHeight="1" x14ac:dyDescent="0.25">
      <c r="A2373" s="4" t="s">
        <v>798</v>
      </c>
      <c r="B2373" t="s">
        <v>658</v>
      </c>
      <c r="D2373" t="s">
        <v>32</v>
      </c>
      <c r="E2373" t="s">
        <v>126</v>
      </c>
      <c r="F2373" t="s">
        <v>659</v>
      </c>
      <c r="G2373">
        <v>88</v>
      </c>
      <c r="H2373">
        <v>4</v>
      </c>
      <c r="I2373">
        <v>0</v>
      </c>
      <c r="J2373">
        <v>0</v>
      </c>
      <c r="K2373">
        <v>0</v>
      </c>
      <c r="L2373">
        <v>0</v>
      </c>
      <c r="M2373">
        <v>103</v>
      </c>
      <c r="N2373" s="2">
        <v>0</v>
      </c>
      <c r="O2373" s="2">
        <v>0.14735336194563661</v>
      </c>
      <c r="P2373">
        <v>74</v>
      </c>
      <c r="Q2373" s="2">
        <v>0.11044776119402985</v>
      </c>
      <c r="R2373">
        <v>699</v>
      </c>
      <c r="S2373">
        <v>670</v>
      </c>
      <c r="T2373">
        <v>592</v>
      </c>
      <c r="U2373">
        <v>1</v>
      </c>
      <c r="V2373">
        <v>5</v>
      </c>
      <c r="W2373">
        <v>6</v>
      </c>
      <c r="X2373">
        <v>66</v>
      </c>
      <c r="Y2373">
        <v>66</v>
      </c>
      <c r="Z2373">
        <v>0</v>
      </c>
      <c r="AA2373">
        <v>0</v>
      </c>
      <c r="AB2373">
        <v>0</v>
      </c>
      <c r="AC2373">
        <v>4</v>
      </c>
      <c r="AD2373">
        <v>614</v>
      </c>
      <c r="AE2373">
        <v>5</v>
      </c>
      <c r="AF2373">
        <v>5</v>
      </c>
      <c r="AG2373">
        <v>6</v>
      </c>
      <c r="AH2373">
        <v>62</v>
      </c>
      <c r="AI2373" s="3">
        <v>0.14332247557003258</v>
      </c>
      <c r="AJ2373" s="3">
        <v>0.8</v>
      </c>
      <c r="AK2373" s="3">
        <v>0</v>
      </c>
      <c r="AL2373" s="3">
        <v>0</v>
      </c>
      <c r="AM2373" s="3">
        <v>0</v>
      </c>
      <c r="AN2373" s="2">
        <f t="shared" si="80"/>
        <v>0.14735336194563661</v>
      </c>
      <c r="AO2373" s="2">
        <v>0.11271676300578035</v>
      </c>
      <c r="AP2373">
        <f t="shared" si="81"/>
        <v>103</v>
      </c>
    </row>
    <row r="2374" spans="1:42" ht="16.5" hidden="1" customHeight="1" x14ac:dyDescent="0.25">
      <c r="A2374" s="4" t="s">
        <v>801</v>
      </c>
      <c r="B2374" s="1" t="s">
        <v>347</v>
      </c>
      <c r="D2374" t="s">
        <v>32</v>
      </c>
      <c r="E2374" t="s">
        <v>343</v>
      </c>
      <c r="F2374" t="s">
        <v>348</v>
      </c>
      <c r="G2374">
        <v>95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103</v>
      </c>
      <c r="N2374" s="2">
        <v>0</v>
      </c>
      <c r="O2374" s="2">
        <v>0.13624338624338625</v>
      </c>
      <c r="P2374">
        <v>291</v>
      </c>
      <c r="Q2374" s="2">
        <v>0.30826271186440679</v>
      </c>
      <c r="R2374">
        <v>756</v>
      </c>
      <c r="S2374">
        <v>944</v>
      </c>
      <c r="T2374">
        <v>908</v>
      </c>
      <c r="U2374">
        <v>8</v>
      </c>
      <c r="V2374">
        <v>2</v>
      </c>
      <c r="W2374">
        <v>5</v>
      </c>
      <c r="X2374">
        <v>21</v>
      </c>
      <c r="Y2374">
        <v>286</v>
      </c>
      <c r="Z2374">
        <v>3</v>
      </c>
      <c r="AA2374">
        <v>0</v>
      </c>
      <c r="AB2374">
        <v>0</v>
      </c>
      <c r="AC2374">
        <v>0</v>
      </c>
      <c r="AD2374">
        <v>717</v>
      </c>
      <c r="AE2374">
        <v>5</v>
      </c>
      <c r="AF2374">
        <v>2</v>
      </c>
      <c r="AG2374">
        <v>5</v>
      </c>
      <c r="AH2374">
        <v>21</v>
      </c>
      <c r="AI2374" s="3">
        <v>0.13249651324965134</v>
      </c>
      <c r="AJ2374" s="3">
        <v>0</v>
      </c>
      <c r="AK2374" s="3">
        <v>0</v>
      </c>
      <c r="AL2374" s="3">
        <v>0</v>
      </c>
      <c r="AM2374" s="3">
        <v>0</v>
      </c>
      <c r="AN2374" s="2">
        <f t="shared" si="80"/>
        <v>0.13624338624338625</v>
      </c>
      <c r="AO2374" s="2">
        <v>4.3999999999999997E-2</v>
      </c>
      <c r="AP2374">
        <f t="shared" si="81"/>
        <v>103</v>
      </c>
    </row>
    <row r="2375" spans="1:42" ht="16.5" hidden="1" customHeight="1" x14ac:dyDescent="0.25">
      <c r="A2375" s="5" t="s">
        <v>794</v>
      </c>
      <c r="B2375" t="s">
        <v>678</v>
      </c>
      <c r="D2375" t="s">
        <v>32</v>
      </c>
      <c r="E2375" t="s">
        <v>498</v>
      </c>
      <c r="F2375" t="s">
        <v>679</v>
      </c>
      <c r="G2375">
        <v>94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103</v>
      </c>
      <c r="N2375" s="2">
        <v>0</v>
      </c>
      <c r="O2375" s="2">
        <v>0.13071065989847716</v>
      </c>
      <c r="P2375">
        <v>40</v>
      </c>
      <c r="Q2375" s="2">
        <v>5.5172413793103448E-2</v>
      </c>
      <c r="R2375">
        <v>788</v>
      </c>
      <c r="S2375">
        <v>725</v>
      </c>
      <c r="T2375">
        <v>665</v>
      </c>
      <c r="U2375">
        <v>2</v>
      </c>
      <c r="V2375">
        <v>5</v>
      </c>
      <c r="W2375">
        <v>0</v>
      </c>
      <c r="X2375">
        <v>53</v>
      </c>
      <c r="Y2375">
        <v>38</v>
      </c>
      <c r="Z2375">
        <v>0</v>
      </c>
      <c r="AA2375">
        <v>0</v>
      </c>
      <c r="AB2375">
        <v>0</v>
      </c>
      <c r="AC2375">
        <v>0</v>
      </c>
      <c r="AD2375">
        <v>721</v>
      </c>
      <c r="AE2375">
        <v>2</v>
      </c>
      <c r="AF2375">
        <v>5</v>
      </c>
      <c r="AG2375">
        <v>0</v>
      </c>
      <c r="AH2375">
        <v>53</v>
      </c>
      <c r="AI2375" s="3">
        <v>0.13037447988904299</v>
      </c>
      <c r="AJ2375" s="3">
        <v>0</v>
      </c>
      <c r="AK2375" s="3">
        <v>0</v>
      </c>
      <c r="AL2375" s="3">
        <v>0</v>
      </c>
      <c r="AM2375" s="3">
        <v>0</v>
      </c>
      <c r="AN2375" s="2">
        <f t="shared" si="80"/>
        <v>0.13071065989847716</v>
      </c>
      <c r="AO2375" s="2">
        <v>7.6824583866837381E-2</v>
      </c>
      <c r="AP2375">
        <f t="shared" si="81"/>
        <v>103</v>
      </c>
    </row>
    <row r="2376" spans="1:42" ht="16.5" hidden="1" customHeight="1" x14ac:dyDescent="0.25">
      <c r="A2376" s="5" t="s">
        <v>794</v>
      </c>
      <c r="B2376" t="s">
        <v>694</v>
      </c>
      <c r="D2376" t="s">
        <v>32</v>
      </c>
      <c r="E2376" t="s">
        <v>408</v>
      </c>
      <c r="F2376" t="s">
        <v>695</v>
      </c>
      <c r="G2376">
        <v>93</v>
      </c>
      <c r="H2376">
        <v>4</v>
      </c>
      <c r="I2376">
        <v>0</v>
      </c>
      <c r="J2376">
        <v>0</v>
      </c>
      <c r="K2376">
        <v>0</v>
      </c>
      <c r="L2376">
        <v>8</v>
      </c>
      <c r="M2376">
        <v>95</v>
      </c>
      <c r="N2376" s="2">
        <v>1.0050251256281407E-2</v>
      </c>
      <c r="O2376" s="2">
        <v>0.11934673366834171</v>
      </c>
      <c r="P2376">
        <v>81</v>
      </c>
      <c r="Q2376" s="2">
        <v>0.10465116279069768</v>
      </c>
      <c r="R2376">
        <v>796</v>
      </c>
      <c r="S2376">
        <v>774</v>
      </c>
      <c r="T2376">
        <v>696</v>
      </c>
      <c r="U2376">
        <v>54</v>
      </c>
      <c r="V2376">
        <v>15</v>
      </c>
      <c r="W2376">
        <v>3</v>
      </c>
      <c r="X2376">
        <v>6</v>
      </c>
      <c r="Y2376">
        <v>63</v>
      </c>
      <c r="Z2376">
        <v>8</v>
      </c>
      <c r="AA2376">
        <v>3</v>
      </c>
      <c r="AB2376">
        <v>0</v>
      </c>
      <c r="AC2376">
        <v>0</v>
      </c>
      <c r="AD2376">
        <v>726</v>
      </c>
      <c r="AE2376">
        <v>50</v>
      </c>
      <c r="AF2376">
        <v>12</v>
      </c>
      <c r="AG2376">
        <v>3</v>
      </c>
      <c r="AH2376">
        <v>6</v>
      </c>
      <c r="AI2376" s="3">
        <v>0.128099173553719</v>
      </c>
      <c r="AJ2376" s="3">
        <v>0.08</v>
      </c>
      <c r="AK2376" s="3">
        <v>0</v>
      </c>
      <c r="AL2376" s="3">
        <v>0</v>
      </c>
      <c r="AM2376" s="3">
        <v>0</v>
      </c>
      <c r="AN2376" s="2">
        <f t="shared" si="80"/>
        <v>0.12939698492462312</v>
      </c>
      <c r="AO2376" s="2">
        <v>8.9084065244667499E-2</v>
      </c>
      <c r="AP2376">
        <f t="shared" si="81"/>
        <v>103</v>
      </c>
    </row>
    <row r="2377" spans="1:42" ht="16.5" customHeight="1" x14ac:dyDescent="0.25">
      <c r="A2377" s="5" t="s">
        <v>802</v>
      </c>
      <c r="B2377" t="s">
        <v>726</v>
      </c>
      <c r="D2377" t="s">
        <v>32</v>
      </c>
      <c r="E2377" t="s">
        <v>616</v>
      </c>
      <c r="F2377" t="s">
        <v>727</v>
      </c>
      <c r="G2377">
        <v>57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60</v>
      </c>
      <c r="N2377" s="2">
        <v>0</v>
      </c>
      <c r="O2377" s="2">
        <v>3.9318479685452164E-2</v>
      </c>
      <c r="P2377">
        <v>40</v>
      </c>
      <c r="Q2377" s="2">
        <v>2.6560424966799469E-2</v>
      </c>
      <c r="R2377">
        <v>1526</v>
      </c>
      <c r="S2377">
        <v>1506</v>
      </c>
      <c r="T2377">
        <v>1394</v>
      </c>
      <c r="U2377">
        <v>5</v>
      </c>
      <c r="V2377">
        <v>8</v>
      </c>
      <c r="W2377">
        <v>9</v>
      </c>
      <c r="X2377">
        <v>90</v>
      </c>
      <c r="Y2377">
        <v>37</v>
      </c>
      <c r="Z2377">
        <v>0</v>
      </c>
      <c r="AA2377">
        <v>0</v>
      </c>
      <c r="AB2377">
        <v>0</v>
      </c>
      <c r="AC2377">
        <v>0</v>
      </c>
      <c r="AD2377">
        <v>1414</v>
      </c>
      <c r="AE2377">
        <v>5</v>
      </c>
      <c r="AF2377">
        <v>8</v>
      </c>
      <c r="AG2377">
        <v>9</v>
      </c>
      <c r="AH2377">
        <v>90</v>
      </c>
      <c r="AI2377" s="3">
        <v>4.0311173974540308E-2</v>
      </c>
      <c r="AJ2377" s="3">
        <v>0</v>
      </c>
      <c r="AK2377" s="3">
        <v>0</v>
      </c>
      <c r="AL2377" s="3">
        <v>0</v>
      </c>
      <c r="AM2377" s="3">
        <v>0</v>
      </c>
      <c r="AN2377" s="2">
        <f t="shared" si="80"/>
        <v>3.9318479685452164E-2</v>
      </c>
      <c r="AO2377" s="2">
        <v>7.3394495412844041E-2</v>
      </c>
      <c r="AP2377">
        <f t="shared" si="81"/>
        <v>60</v>
      </c>
    </row>
    <row r="2378" spans="1:42" ht="16.5" hidden="1" customHeight="1" x14ac:dyDescent="0.25">
      <c r="A2378" s="5" t="s">
        <v>787</v>
      </c>
      <c r="B2378" t="s">
        <v>638</v>
      </c>
      <c r="D2378" t="s">
        <v>32</v>
      </c>
      <c r="E2378" t="s">
        <v>134</v>
      </c>
      <c r="F2378" t="s">
        <v>639</v>
      </c>
      <c r="G2378">
        <v>79</v>
      </c>
      <c r="H2378">
        <v>0</v>
      </c>
      <c r="I2378">
        <v>0</v>
      </c>
      <c r="J2378">
        <v>4</v>
      </c>
      <c r="K2378">
        <v>17</v>
      </c>
      <c r="L2378">
        <v>0</v>
      </c>
      <c r="M2378">
        <v>103</v>
      </c>
      <c r="N2378" s="2">
        <v>0</v>
      </c>
      <c r="O2378" s="2">
        <v>8.0784313725490192E-2</v>
      </c>
      <c r="P2378">
        <v>133</v>
      </c>
      <c r="Q2378" s="2">
        <v>0.10191570881226053</v>
      </c>
      <c r="R2378">
        <v>1275</v>
      </c>
      <c r="S2378">
        <v>1305</v>
      </c>
      <c r="T2378">
        <v>1153</v>
      </c>
      <c r="U2378">
        <v>40</v>
      </c>
      <c r="V2378">
        <v>7</v>
      </c>
      <c r="W2378">
        <v>6</v>
      </c>
      <c r="X2378">
        <v>99</v>
      </c>
      <c r="Y2378">
        <v>112</v>
      </c>
      <c r="Z2378">
        <v>0</v>
      </c>
      <c r="AA2378">
        <v>0</v>
      </c>
      <c r="AB2378">
        <v>3</v>
      </c>
      <c r="AC2378">
        <v>10</v>
      </c>
      <c r="AD2378">
        <v>1120</v>
      </c>
      <c r="AE2378">
        <v>40</v>
      </c>
      <c r="AF2378">
        <v>7</v>
      </c>
      <c r="AG2378">
        <v>7</v>
      </c>
      <c r="AH2378">
        <v>106</v>
      </c>
      <c r="AI2378" s="3">
        <v>7.0535714285714285E-2</v>
      </c>
      <c r="AJ2378" s="3">
        <v>0</v>
      </c>
      <c r="AK2378" s="3">
        <v>0</v>
      </c>
      <c r="AL2378" s="3">
        <v>0.5714285714285714</v>
      </c>
      <c r="AM2378" s="3">
        <v>0.16037735849056603</v>
      </c>
      <c r="AN2378" s="2">
        <f t="shared" si="80"/>
        <v>8.0784313725490192E-2</v>
      </c>
      <c r="AO2378" s="2">
        <v>0.125</v>
      </c>
      <c r="AP2378">
        <f t="shared" si="81"/>
        <v>103</v>
      </c>
    </row>
    <row r="2379" spans="1:42" ht="16.5" hidden="1" customHeight="1" x14ac:dyDescent="0.25">
      <c r="A2379" s="5" t="s">
        <v>791</v>
      </c>
      <c r="B2379" s="1" t="s">
        <v>272</v>
      </c>
      <c r="D2379" t="s">
        <v>32</v>
      </c>
      <c r="E2379" t="s">
        <v>273</v>
      </c>
      <c r="F2379" t="s">
        <v>274</v>
      </c>
      <c r="G2379">
        <v>96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103</v>
      </c>
      <c r="N2379" s="2">
        <v>0</v>
      </c>
      <c r="O2379" s="2">
        <v>6.7496723460026206E-2</v>
      </c>
      <c r="P2379">
        <v>181</v>
      </c>
      <c r="Q2379" s="2">
        <v>0.11284289276807979</v>
      </c>
      <c r="R2379">
        <v>1526</v>
      </c>
      <c r="S2379">
        <v>1604</v>
      </c>
      <c r="T2379">
        <v>1570</v>
      </c>
      <c r="U2379">
        <v>8</v>
      </c>
      <c r="V2379">
        <v>7</v>
      </c>
      <c r="W2379">
        <v>6</v>
      </c>
      <c r="X2379">
        <v>13</v>
      </c>
      <c r="Y2379">
        <v>173</v>
      </c>
      <c r="Z2379">
        <v>0</v>
      </c>
      <c r="AA2379">
        <v>0</v>
      </c>
      <c r="AB2379">
        <v>0</v>
      </c>
      <c r="AC2379">
        <v>0</v>
      </c>
      <c r="AD2379">
        <v>1493</v>
      </c>
      <c r="AE2379">
        <v>8</v>
      </c>
      <c r="AF2379">
        <v>7</v>
      </c>
      <c r="AG2379">
        <v>6</v>
      </c>
      <c r="AH2379">
        <v>13</v>
      </c>
      <c r="AI2379" s="3">
        <v>6.4300066979236431E-2</v>
      </c>
      <c r="AJ2379" s="3">
        <v>0</v>
      </c>
      <c r="AK2379" s="3">
        <v>0</v>
      </c>
      <c r="AL2379" s="3">
        <v>0</v>
      </c>
      <c r="AM2379" s="3">
        <v>0</v>
      </c>
      <c r="AN2379" s="2">
        <f t="shared" si="80"/>
        <v>6.7496723460026206E-2</v>
      </c>
      <c r="AO2379" s="2">
        <v>2.2265880812049769E-2</v>
      </c>
      <c r="AP2379">
        <f t="shared" si="81"/>
        <v>103</v>
      </c>
    </row>
    <row r="2380" spans="1:42" ht="16.5" hidden="1" customHeight="1" x14ac:dyDescent="0.25">
      <c r="A2380" s="4">
        <v>2011</v>
      </c>
      <c r="B2380" s="1" t="s">
        <v>479</v>
      </c>
      <c r="C2380" t="s">
        <v>36</v>
      </c>
      <c r="D2380" t="s">
        <v>43</v>
      </c>
      <c r="E2380" t="s">
        <v>480</v>
      </c>
      <c r="F2380" t="s">
        <v>481</v>
      </c>
      <c r="G2380">
        <v>90</v>
      </c>
      <c r="H2380">
        <v>0</v>
      </c>
      <c r="I2380">
        <v>0</v>
      </c>
      <c r="J2380">
        <v>0</v>
      </c>
      <c r="K2380">
        <v>0</v>
      </c>
      <c r="L2380">
        <v>12</v>
      </c>
      <c r="M2380">
        <v>91</v>
      </c>
      <c r="N2380" s="2">
        <v>7.2115384615384619E-3</v>
      </c>
      <c r="O2380" s="2">
        <v>5.46875E-2</v>
      </c>
      <c r="P2380">
        <v>35</v>
      </c>
      <c r="Q2380" s="2">
        <v>2.1929824561403508E-2</v>
      </c>
      <c r="R2380">
        <v>1664</v>
      </c>
      <c r="S2380">
        <v>1596</v>
      </c>
      <c r="T2380">
        <v>1493</v>
      </c>
      <c r="U2380">
        <v>8</v>
      </c>
      <c r="V2380">
        <v>31</v>
      </c>
      <c r="W2380">
        <v>34</v>
      </c>
      <c r="X2380">
        <v>30</v>
      </c>
      <c r="Y2380">
        <v>28</v>
      </c>
      <c r="Z2380">
        <v>0</v>
      </c>
      <c r="AA2380">
        <v>0</v>
      </c>
      <c r="AB2380">
        <v>0</v>
      </c>
      <c r="AC2380">
        <v>0</v>
      </c>
      <c r="AD2380">
        <v>1555</v>
      </c>
      <c r="AE2380">
        <v>8</v>
      </c>
      <c r="AF2380">
        <v>31</v>
      </c>
      <c r="AG2380">
        <v>34</v>
      </c>
      <c r="AH2380">
        <v>30</v>
      </c>
      <c r="AI2380" s="3">
        <v>5.7877813504823149E-2</v>
      </c>
      <c r="AJ2380" s="3">
        <v>0</v>
      </c>
      <c r="AK2380" s="3">
        <v>0</v>
      </c>
      <c r="AL2380" s="3">
        <v>0</v>
      </c>
      <c r="AM2380" s="3">
        <v>0</v>
      </c>
      <c r="AN2380" s="2">
        <f t="shared" si="80"/>
        <v>6.1899038461538464E-2</v>
      </c>
      <c r="AO2380" s="2">
        <v>6.2123039806996384E-2</v>
      </c>
      <c r="AP2380">
        <f t="shared" si="81"/>
        <v>103</v>
      </c>
    </row>
    <row r="2381" spans="1:42" ht="16.5" hidden="1" customHeight="1" x14ac:dyDescent="0.25">
      <c r="A2381" s="5" t="s">
        <v>787</v>
      </c>
      <c r="B2381" t="s">
        <v>724</v>
      </c>
      <c r="D2381" t="s">
        <v>32</v>
      </c>
      <c r="E2381" t="s">
        <v>312</v>
      </c>
      <c r="F2381" t="s">
        <v>725</v>
      </c>
      <c r="G2381">
        <v>98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103</v>
      </c>
      <c r="N2381" s="2">
        <v>0</v>
      </c>
      <c r="O2381" s="2">
        <v>5.5406132329209254E-2</v>
      </c>
      <c r="P2381">
        <v>89</v>
      </c>
      <c r="Q2381" s="2">
        <v>4.8238482384823846E-2</v>
      </c>
      <c r="R2381">
        <v>1859</v>
      </c>
      <c r="S2381">
        <v>1845</v>
      </c>
      <c r="T2381">
        <v>1584</v>
      </c>
      <c r="U2381">
        <v>5</v>
      </c>
      <c r="V2381">
        <v>2</v>
      </c>
      <c r="W2381">
        <v>10</v>
      </c>
      <c r="X2381">
        <v>244</v>
      </c>
      <c r="Y2381">
        <v>69</v>
      </c>
      <c r="Z2381">
        <v>0</v>
      </c>
      <c r="AA2381">
        <v>0</v>
      </c>
      <c r="AB2381">
        <v>0</v>
      </c>
      <c r="AC2381">
        <v>14</v>
      </c>
      <c r="AD2381">
        <v>1613</v>
      </c>
      <c r="AE2381">
        <v>5</v>
      </c>
      <c r="AF2381">
        <v>2</v>
      </c>
      <c r="AG2381">
        <v>10</v>
      </c>
      <c r="AH2381">
        <v>230</v>
      </c>
      <c r="AI2381" s="3">
        <v>6.0756354618722877E-2</v>
      </c>
      <c r="AJ2381" s="3">
        <v>0</v>
      </c>
      <c r="AK2381" s="3">
        <v>0</v>
      </c>
      <c r="AL2381" s="3">
        <v>0</v>
      </c>
      <c r="AM2381" s="3">
        <v>0</v>
      </c>
      <c r="AN2381" s="2">
        <f t="shared" si="80"/>
        <v>5.5406132329209254E-2</v>
      </c>
      <c r="AO2381" s="2">
        <v>0.13279569892473117</v>
      </c>
      <c r="AP2381">
        <f t="shared" si="81"/>
        <v>103</v>
      </c>
    </row>
    <row r="2382" spans="1:42" ht="16.5" hidden="1" customHeight="1" x14ac:dyDescent="0.25">
      <c r="A2382" s="5" t="s">
        <v>794</v>
      </c>
      <c r="B2382" s="1" t="s">
        <v>174</v>
      </c>
      <c r="D2382" t="s">
        <v>32</v>
      </c>
      <c r="E2382" t="s">
        <v>172</v>
      </c>
      <c r="F2382" t="s">
        <v>175</v>
      </c>
      <c r="G2382">
        <v>88</v>
      </c>
      <c r="H2382">
        <v>0</v>
      </c>
      <c r="I2382">
        <v>0</v>
      </c>
      <c r="J2382">
        <v>0</v>
      </c>
      <c r="K2382">
        <v>11</v>
      </c>
      <c r="L2382">
        <v>3</v>
      </c>
      <c r="M2382">
        <v>100</v>
      </c>
      <c r="N2382" s="2">
        <v>1.455604075691412E-3</v>
      </c>
      <c r="O2382" s="2">
        <v>4.8520135856380396E-2</v>
      </c>
      <c r="P2382">
        <v>116</v>
      </c>
      <c r="Q2382" s="2">
        <v>5.5930568948891035E-2</v>
      </c>
      <c r="R2382">
        <v>2061</v>
      </c>
      <c r="S2382">
        <v>2074</v>
      </c>
      <c r="T2382">
        <v>1955</v>
      </c>
      <c r="U2382">
        <v>11</v>
      </c>
      <c r="V2382">
        <v>16</v>
      </c>
      <c r="W2382">
        <v>13</v>
      </c>
      <c r="X2382">
        <v>79</v>
      </c>
      <c r="Y2382">
        <v>105</v>
      </c>
      <c r="Z2382">
        <v>0</v>
      </c>
      <c r="AA2382">
        <v>0</v>
      </c>
      <c r="AB2382">
        <v>0</v>
      </c>
      <c r="AC2382">
        <v>0</v>
      </c>
      <c r="AD2382">
        <v>1938</v>
      </c>
      <c r="AE2382">
        <v>11</v>
      </c>
      <c r="AF2382">
        <v>16</v>
      </c>
      <c r="AG2382">
        <v>13</v>
      </c>
      <c r="AH2382">
        <v>90</v>
      </c>
      <c r="AI2382" s="3">
        <v>4.540763673890609E-2</v>
      </c>
      <c r="AJ2382" s="3">
        <v>0</v>
      </c>
      <c r="AK2382" s="3">
        <v>0</v>
      </c>
      <c r="AL2382" s="3">
        <v>0</v>
      </c>
      <c r="AM2382" s="3">
        <v>0.12222222222222222</v>
      </c>
      <c r="AN2382" s="2">
        <f t="shared" si="80"/>
        <v>4.9975739932071807E-2</v>
      </c>
      <c r="AO2382" s="2">
        <v>6.286266924564797E-2</v>
      </c>
      <c r="AP2382">
        <f t="shared" si="81"/>
        <v>103</v>
      </c>
    </row>
    <row r="2383" spans="1:42" ht="16.5" hidden="1" customHeight="1" x14ac:dyDescent="0.25">
      <c r="A2383" s="4">
        <v>2011</v>
      </c>
      <c r="B2383" s="1" t="s">
        <v>222</v>
      </c>
      <c r="C2383" t="s">
        <v>36</v>
      </c>
      <c r="D2383" t="s">
        <v>43</v>
      </c>
      <c r="E2383" t="s">
        <v>38</v>
      </c>
      <c r="F2383" t="s">
        <v>223</v>
      </c>
      <c r="G2383">
        <v>77</v>
      </c>
      <c r="H2383">
        <v>0</v>
      </c>
      <c r="I2383">
        <v>5</v>
      </c>
      <c r="J2383">
        <v>0</v>
      </c>
      <c r="K2383">
        <v>3</v>
      </c>
      <c r="L2383">
        <v>3</v>
      </c>
      <c r="M2383">
        <v>100</v>
      </c>
      <c r="N2383" s="2">
        <v>1.3895321908290875E-3</v>
      </c>
      <c r="O2383" s="2">
        <v>4.6317739694302917E-2</v>
      </c>
      <c r="P2383">
        <v>716</v>
      </c>
      <c r="Q2383" s="2">
        <v>0.2582972582972583</v>
      </c>
      <c r="R2383">
        <v>2159</v>
      </c>
      <c r="S2383">
        <v>2772</v>
      </c>
      <c r="T2383">
        <v>2591</v>
      </c>
      <c r="U2383">
        <v>9</v>
      </c>
      <c r="V2383">
        <v>32</v>
      </c>
      <c r="W2383">
        <v>64</v>
      </c>
      <c r="X2383">
        <v>76</v>
      </c>
      <c r="Y2383">
        <v>672</v>
      </c>
      <c r="Z2383">
        <v>0</v>
      </c>
      <c r="AA2383">
        <v>0</v>
      </c>
      <c r="AB2383">
        <v>11</v>
      </c>
      <c r="AC2383">
        <v>5</v>
      </c>
      <c r="AD2383">
        <v>1996</v>
      </c>
      <c r="AE2383">
        <v>9</v>
      </c>
      <c r="AF2383">
        <v>37</v>
      </c>
      <c r="AG2383">
        <v>53</v>
      </c>
      <c r="AH2383">
        <v>74</v>
      </c>
      <c r="AI2383" s="3">
        <v>3.8577154308617231E-2</v>
      </c>
      <c r="AJ2383" s="3">
        <v>0</v>
      </c>
      <c r="AK2383" s="3">
        <v>0.13513513513513514</v>
      </c>
      <c r="AL2383" s="3">
        <v>0</v>
      </c>
      <c r="AM2383" s="3">
        <v>4.0540540540540543E-2</v>
      </c>
      <c r="AN2383" s="2">
        <f t="shared" si="80"/>
        <v>4.7707271885132005E-2</v>
      </c>
      <c r="AO2383" s="2">
        <v>7.9760258183494692E-2</v>
      </c>
      <c r="AP2383">
        <f t="shared" si="81"/>
        <v>103</v>
      </c>
    </row>
    <row r="2384" spans="1:42" ht="16.5" hidden="1" customHeight="1" x14ac:dyDescent="0.25">
      <c r="A2384" s="5" t="s">
        <v>787</v>
      </c>
      <c r="B2384" s="1" t="s">
        <v>353</v>
      </c>
      <c r="D2384" t="s">
        <v>32</v>
      </c>
      <c r="E2384" t="s">
        <v>354</v>
      </c>
      <c r="F2384" t="s">
        <v>355</v>
      </c>
      <c r="G2384">
        <v>96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103</v>
      </c>
      <c r="N2384" s="2">
        <v>0</v>
      </c>
      <c r="O2384" s="2">
        <v>2.4494649227110584E-2</v>
      </c>
      <c r="P2384">
        <v>49</v>
      </c>
      <c r="Q2384" s="2">
        <v>1.1804384485666104E-2</v>
      </c>
      <c r="R2384">
        <v>4205</v>
      </c>
      <c r="S2384">
        <v>4151</v>
      </c>
      <c r="T2384">
        <v>3512</v>
      </c>
      <c r="U2384">
        <v>18</v>
      </c>
      <c r="V2384">
        <v>91</v>
      </c>
      <c r="W2384">
        <v>137</v>
      </c>
      <c r="X2384">
        <v>393</v>
      </c>
      <c r="Y2384">
        <v>42</v>
      </c>
      <c r="Z2384">
        <v>0</v>
      </c>
      <c r="AA2384">
        <v>0</v>
      </c>
      <c r="AB2384">
        <v>0</v>
      </c>
      <c r="AC2384">
        <v>0</v>
      </c>
      <c r="AD2384">
        <v>3566</v>
      </c>
      <c r="AE2384">
        <v>18</v>
      </c>
      <c r="AF2384">
        <v>91</v>
      </c>
      <c r="AG2384">
        <v>137</v>
      </c>
      <c r="AH2384">
        <v>393</v>
      </c>
      <c r="AI2384" s="3">
        <v>2.69209197980931E-2</v>
      </c>
      <c r="AJ2384" s="3">
        <v>0</v>
      </c>
      <c r="AK2384" s="3">
        <v>0</v>
      </c>
      <c r="AL2384" s="3">
        <v>0</v>
      </c>
      <c r="AM2384" s="3">
        <v>0</v>
      </c>
      <c r="AN2384" s="2">
        <f t="shared" si="80"/>
        <v>2.4494649227110584E-2</v>
      </c>
      <c r="AO2384" s="2">
        <v>0.15196195005945304</v>
      </c>
      <c r="AP2384">
        <f t="shared" si="81"/>
        <v>103</v>
      </c>
    </row>
    <row r="2385" spans="1:42" ht="16.5" hidden="1" customHeight="1" x14ac:dyDescent="0.25">
      <c r="A2385" s="5" t="s">
        <v>794</v>
      </c>
      <c r="B2385" t="s">
        <v>692</v>
      </c>
      <c r="D2385" t="s">
        <v>32</v>
      </c>
      <c r="E2385" t="s">
        <v>325</v>
      </c>
      <c r="F2385" t="s">
        <v>693</v>
      </c>
      <c r="G2385">
        <v>96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102</v>
      </c>
      <c r="N2385" s="2">
        <v>0</v>
      </c>
      <c r="O2385" s="2">
        <v>0.36428571428571427</v>
      </c>
      <c r="P2385">
        <v>65</v>
      </c>
      <c r="Q2385" s="2">
        <v>0.26748971193415638</v>
      </c>
      <c r="R2385">
        <v>280</v>
      </c>
      <c r="S2385">
        <v>243</v>
      </c>
      <c r="T2385">
        <v>236</v>
      </c>
      <c r="U2385">
        <v>0</v>
      </c>
      <c r="V2385">
        <v>0</v>
      </c>
      <c r="W2385">
        <v>0</v>
      </c>
      <c r="X2385">
        <v>7</v>
      </c>
      <c r="Y2385">
        <v>56</v>
      </c>
      <c r="Z2385">
        <v>0</v>
      </c>
      <c r="AA2385">
        <v>0</v>
      </c>
      <c r="AB2385">
        <v>0</v>
      </c>
      <c r="AC2385">
        <v>7</v>
      </c>
      <c r="AD2385">
        <v>276</v>
      </c>
      <c r="AE2385">
        <v>0</v>
      </c>
      <c r="AF2385">
        <v>0</v>
      </c>
      <c r="AG2385">
        <v>0</v>
      </c>
      <c r="AH2385">
        <v>0</v>
      </c>
      <c r="AI2385" s="3">
        <v>0.34782608695652173</v>
      </c>
      <c r="AJ2385" s="3">
        <v>0</v>
      </c>
      <c r="AK2385" s="3">
        <v>0</v>
      </c>
      <c r="AL2385" s="3">
        <v>0</v>
      </c>
      <c r="AM2385" s="3">
        <v>0</v>
      </c>
      <c r="AN2385" s="2">
        <f t="shared" si="80"/>
        <v>0.36428571428571427</v>
      </c>
      <c r="AO2385" s="2">
        <v>0</v>
      </c>
      <c r="AP2385">
        <f t="shared" si="81"/>
        <v>102</v>
      </c>
    </row>
    <row r="2386" spans="1:42" ht="16.5" hidden="1" customHeight="1" x14ac:dyDescent="0.25">
      <c r="A2386" s="4" t="s">
        <v>801</v>
      </c>
      <c r="B2386" t="s">
        <v>730</v>
      </c>
      <c r="D2386" t="s">
        <v>32</v>
      </c>
      <c r="E2386" t="s">
        <v>192</v>
      </c>
      <c r="F2386" t="s">
        <v>731</v>
      </c>
      <c r="G2386">
        <v>90</v>
      </c>
      <c r="H2386">
        <v>0</v>
      </c>
      <c r="I2386">
        <v>0</v>
      </c>
      <c r="J2386">
        <v>0</v>
      </c>
      <c r="K2386">
        <v>4</v>
      </c>
      <c r="L2386">
        <v>0</v>
      </c>
      <c r="M2386">
        <v>102</v>
      </c>
      <c r="N2386" s="2">
        <v>0</v>
      </c>
      <c r="O2386" s="2">
        <v>0.33663366336633666</v>
      </c>
      <c r="P2386">
        <v>51</v>
      </c>
      <c r="Q2386" s="2">
        <v>0.20238095238095238</v>
      </c>
      <c r="R2386">
        <v>303</v>
      </c>
      <c r="S2386">
        <v>252</v>
      </c>
      <c r="T2386">
        <v>235</v>
      </c>
      <c r="V2386">
        <v>4</v>
      </c>
      <c r="X2386">
        <v>13</v>
      </c>
      <c r="Y2386">
        <v>42</v>
      </c>
      <c r="Z2386">
        <v>0</v>
      </c>
      <c r="AA2386">
        <v>0</v>
      </c>
      <c r="AB2386">
        <v>0</v>
      </c>
      <c r="AC2386">
        <v>6</v>
      </c>
      <c r="AD2386">
        <v>283</v>
      </c>
      <c r="AF2386">
        <v>4</v>
      </c>
      <c r="AH2386">
        <v>11</v>
      </c>
      <c r="AI2386" s="3">
        <v>0.31802120141342755</v>
      </c>
      <c r="AJ2386" s="3">
        <v>0</v>
      </c>
      <c r="AK2386" s="3">
        <v>0</v>
      </c>
      <c r="AL2386" s="3">
        <v>0</v>
      </c>
      <c r="AM2386" s="3">
        <v>0.36363636363636365</v>
      </c>
      <c r="AN2386" s="2">
        <f t="shared" si="80"/>
        <v>0.33663366336633666</v>
      </c>
      <c r="AO2386" s="2">
        <v>5.0335570469798654E-2</v>
      </c>
      <c r="AP2386">
        <f t="shared" si="81"/>
        <v>102</v>
      </c>
    </row>
    <row r="2387" spans="1:42" ht="16.5" hidden="1" customHeight="1" x14ac:dyDescent="0.25">
      <c r="A2387" s="4">
        <v>2011</v>
      </c>
      <c r="B2387" s="1" t="s">
        <v>40</v>
      </c>
      <c r="D2387" t="s">
        <v>32</v>
      </c>
      <c r="E2387" t="s">
        <v>33</v>
      </c>
      <c r="F2387" t="s">
        <v>41</v>
      </c>
      <c r="G2387">
        <v>63</v>
      </c>
      <c r="H2387">
        <v>31</v>
      </c>
      <c r="I2387">
        <v>0</v>
      </c>
      <c r="J2387">
        <v>0</v>
      </c>
      <c r="K2387">
        <v>0</v>
      </c>
      <c r="L2387">
        <v>35</v>
      </c>
      <c r="M2387">
        <v>67</v>
      </c>
      <c r="N2387" s="2">
        <v>7.6252723311546838E-2</v>
      </c>
      <c r="O2387" s="2">
        <v>0.14596949891067537</v>
      </c>
      <c r="P2387">
        <v>21</v>
      </c>
      <c r="Q2387" s="2">
        <v>5.5555555555555552E-2</v>
      </c>
      <c r="R2387">
        <v>459</v>
      </c>
      <c r="S2387">
        <v>378</v>
      </c>
      <c r="T2387">
        <v>318</v>
      </c>
      <c r="U2387">
        <v>54</v>
      </c>
      <c r="V2387">
        <v>1</v>
      </c>
      <c r="W2387">
        <v>1</v>
      </c>
      <c r="X2387">
        <v>4</v>
      </c>
      <c r="Y2387">
        <v>17</v>
      </c>
      <c r="Z2387">
        <v>0</v>
      </c>
      <c r="AA2387">
        <v>0</v>
      </c>
      <c r="AB2387">
        <v>0</v>
      </c>
      <c r="AC2387">
        <v>0</v>
      </c>
      <c r="AD2387">
        <v>364</v>
      </c>
      <c r="AE2387">
        <v>85</v>
      </c>
      <c r="AF2387">
        <v>1</v>
      </c>
      <c r="AG2387">
        <v>1</v>
      </c>
      <c r="AH2387">
        <v>4</v>
      </c>
      <c r="AI2387" s="3">
        <v>0.17307692307692307</v>
      </c>
      <c r="AJ2387" s="3">
        <v>0.36470588235294116</v>
      </c>
      <c r="AK2387" s="3">
        <v>0</v>
      </c>
      <c r="AL2387" s="3">
        <v>0</v>
      </c>
      <c r="AM2387" s="3">
        <v>0</v>
      </c>
      <c r="AN2387" s="2">
        <f t="shared" si="80"/>
        <v>0.22222222222222221</v>
      </c>
      <c r="AO2387" s="2">
        <v>0.2</v>
      </c>
      <c r="AP2387">
        <f t="shared" si="81"/>
        <v>102</v>
      </c>
    </row>
    <row r="2388" spans="1:42" ht="16.5" hidden="1" customHeight="1" x14ac:dyDescent="0.25">
      <c r="A2388" s="4" t="s">
        <v>797</v>
      </c>
      <c r="B2388" t="s">
        <v>696</v>
      </c>
      <c r="D2388" t="s">
        <v>32</v>
      </c>
      <c r="E2388" t="s">
        <v>416</v>
      </c>
      <c r="F2388" t="s">
        <v>697</v>
      </c>
      <c r="G2388">
        <v>88</v>
      </c>
      <c r="H2388">
        <v>6</v>
      </c>
      <c r="I2388">
        <v>0</v>
      </c>
      <c r="J2388">
        <v>0</v>
      </c>
      <c r="K2388">
        <v>0</v>
      </c>
      <c r="L2388">
        <v>0</v>
      </c>
      <c r="M2388">
        <v>102</v>
      </c>
      <c r="N2388" s="2">
        <v>0</v>
      </c>
      <c r="O2388" s="2">
        <v>0.20689655172413793</v>
      </c>
      <c r="P2388">
        <v>34</v>
      </c>
      <c r="Q2388" s="2">
        <v>0.08</v>
      </c>
      <c r="R2388">
        <v>493</v>
      </c>
      <c r="S2388">
        <v>425</v>
      </c>
      <c r="T2388">
        <v>407</v>
      </c>
      <c r="U2388">
        <v>9</v>
      </c>
      <c r="V2388">
        <v>2</v>
      </c>
      <c r="W2388">
        <v>0</v>
      </c>
      <c r="X2388">
        <v>7</v>
      </c>
      <c r="Y2388">
        <v>29</v>
      </c>
      <c r="Z2388">
        <v>0</v>
      </c>
      <c r="AA2388">
        <v>0</v>
      </c>
      <c r="AB2388">
        <v>0</v>
      </c>
      <c r="AC2388">
        <v>0</v>
      </c>
      <c r="AD2388">
        <v>466</v>
      </c>
      <c r="AE2388">
        <v>15</v>
      </c>
      <c r="AF2388">
        <v>2</v>
      </c>
      <c r="AG2388">
        <v>0</v>
      </c>
      <c r="AH2388">
        <v>7</v>
      </c>
      <c r="AI2388" s="3">
        <v>0.18884120171673821</v>
      </c>
      <c r="AJ2388" s="3">
        <v>0.4</v>
      </c>
      <c r="AK2388" s="3">
        <v>0</v>
      </c>
      <c r="AL2388" s="3">
        <v>0</v>
      </c>
      <c r="AM2388" s="3">
        <v>0</v>
      </c>
      <c r="AN2388" s="2">
        <f t="shared" si="80"/>
        <v>0.20689655172413793</v>
      </c>
      <c r="AO2388" s="2">
        <v>4.8979591836734691E-2</v>
      </c>
      <c r="AP2388">
        <f t="shared" si="81"/>
        <v>102</v>
      </c>
    </row>
    <row r="2389" spans="1:42" ht="16.5" hidden="1" customHeight="1" x14ac:dyDescent="0.25">
      <c r="A2389" s="4" t="s">
        <v>799</v>
      </c>
      <c r="B2389" s="1" t="s">
        <v>551</v>
      </c>
      <c r="D2389" t="s">
        <v>32</v>
      </c>
      <c r="E2389" t="s">
        <v>549</v>
      </c>
      <c r="F2389" t="s">
        <v>552</v>
      </c>
      <c r="G2389">
        <v>95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102</v>
      </c>
      <c r="N2389" s="2">
        <v>0</v>
      </c>
      <c r="O2389" s="2">
        <v>0.19883040935672514</v>
      </c>
      <c r="P2389">
        <v>68</v>
      </c>
      <c r="Q2389" s="2">
        <v>0.14196242171189979</v>
      </c>
      <c r="R2389">
        <v>513</v>
      </c>
      <c r="S2389">
        <v>479</v>
      </c>
      <c r="T2389">
        <v>472</v>
      </c>
      <c r="U2389">
        <v>2</v>
      </c>
      <c r="V2389">
        <v>2</v>
      </c>
      <c r="W2389">
        <v>1</v>
      </c>
      <c r="X2389">
        <v>2</v>
      </c>
      <c r="Y2389">
        <v>67</v>
      </c>
      <c r="Z2389">
        <v>0</v>
      </c>
      <c r="AA2389">
        <v>0</v>
      </c>
      <c r="AB2389">
        <v>0</v>
      </c>
      <c r="AC2389">
        <v>0</v>
      </c>
      <c r="AD2389">
        <v>500</v>
      </c>
      <c r="AE2389">
        <v>2</v>
      </c>
      <c r="AF2389">
        <v>2</v>
      </c>
      <c r="AG2389">
        <v>1</v>
      </c>
      <c r="AH2389">
        <v>2</v>
      </c>
      <c r="AI2389" s="3">
        <v>0.19</v>
      </c>
      <c r="AJ2389" s="3">
        <v>0</v>
      </c>
      <c r="AK2389" s="3">
        <v>0</v>
      </c>
      <c r="AL2389" s="3">
        <v>0</v>
      </c>
      <c r="AM2389" s="3">
        <v>0</v>
      </c>
      <c r="AN2389" s="2">
        <f t="shared" si="80"/>
        <v>0.19883040935672514</v>
      </c>
      <c r="AO2389" s="2">
        <v>1.3806706114398421E-2</v>
      </c>
      <c r="AP2389">
        <f t="shared" si="81"/>
        <v>102</v>
      </c>
    </row>
    <row r="2390" spans="1:42" ht="16.5" hidden="1" customHeight="1" x14ac:dyDescent="0.25">
      <c r="A2390" s="4" t="s">
        <v>797</v>
      </c>
      <c r="B2390" s="1" t="s">
        <v>101</v>
      </c>
      <c r="D2390" t="s">
        <v>32</v>
      </c>
      <c r="E2390" t="s">
        <v>95</v>
      </c>
      <c r="F2390" t="s">
        <v>102</v>
      </c>
      <c r="G2390">
        <v>99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102</v>
      </c>
      <c r="N2390" s="2">
        <v>0</v>
      </c>
      <c r="O2390" s="2">
        <v>0.17142857142857143</v>
      </c>
      <c r="P2390">
        <v>153</v>
      </c>
      <c r="Q2390" s="2">
        <v>0.23684210526315788</v>
      </c>
      <c r="R2390">
        <v>595</v>
      </c>
      <c r="S2390">
        <v>646</v>
      </c>
      <c r="T2390">
        <v>620</v>
      </c>
      <c r="U2390">
        <v>1</v>
      </c>
      <c r="V2390">
        <v>8</v>
      </c>
      <c r="W2390">
        <v>14</v>
      </c>
      <c r="X2390">
        <v>3</v>
      </c>
      <c r="Y2390">
        <v>146</v>
      </c>
      <c r="Z2390">
        <v>0</v>
      </c>
      <c r="AA2390">
        <v>0</v>
      </c>
      <c r="AB2390">
        <v>0</v>
      </c>
      <c r="AC2390">
        <v>0</v>
      </c>
      <c r="AD2390">
        <v>573</v>
      </c>
      <c r="AE2390">
        <v>1</v>
      </c>
      <c r="AF2390">
        <v>8</v>
      </c>
      <c r="AG2390">
        <v>14</v>
      </c>
      <c r="AH2390">
        <v>3</v>
      </c>
      <c r="AI2390" s="3">
        <v>0.17277486910994763</v>
      </c>
      <c r="AJ2390" s="3">
        <v>0</v>
      </c>
      <c r="AK2390" s="3">
        <v>0</v>
      </c>
      <c r="AL2390" s="3">
        <v>0</v>
      </c>
      <c r="AM2390" s="3">
        <v>0</v>
      </c>
      <c r="AN2390" s="2">
        <f t="shared" si="80"/>
        <v>0.17142857142857143</v>
      </c>
      <c r="AO2390" s="2">
        <v>4.340567612687813E-2</v>
      </c>
      <c r="AP2390">
        <f t="shared" si="81"/>
        <v>102</v>
      </c>
    </row>
    <row r="2391" spans="1:42" ht="16.5" hidden="1" customHeight="1" x14ac:dyDescent="0.25">
      <c r="A2391" s="4" t="s">
        <v>801</v>
      </c>
      <c r="B2391" s="1" t="s">
        <v>69</v>
      </c>
      <c r="D2391" t="s">
        <v>32</v>
      </c>
      <c r="E2391" t="s">
        <v>67</v>
      </c>
      <c r="F2391" t="s">
        <v>70</v>
      </c>
      <c r="G2391">
        <v>69</v>
      </c>
      <c r="H2391">
        <v>25</v>
      </c>
      <c r="I2391">
        <v>0</v>
      </c>
      <c r="J2391">
        <v>3</v>
      </c>
      <c r="K2391">
        <v>0</v>
      </c>
      <c r="L2391">
        <v>7</v>
      </c>
      <c r="M2391">
        <v>95</v>
      </c>
      <c r="N2391" s="2">
        <v>1.1290322580645161E-2</v>
      </c>
      <c r="O2391" s="2">
        <v>0.15322580645161291</v>
      </c>
      <c r="P2391">
        <v>113</v>
      </c>
      <c r="Q2391" s="2">
        <v>0.17908082408874801</v>
      </c>
      <c r="R2391">
        <v>620</v>
      </c>
      <c r="S2391">
        <v>631</v>
      </c>
      <c r="T2391">
        <v>508</v>
      </c>
      <c r="U2391">
        <v>95</v>
      </c>
      <c r="V2391">
        <v>12</v>
      </c>
      <c r="W2391">
        <v>3</v>
      </c>
      <c r="X2391">
        <v>13</v>
      </c>
      <c r="Y2391">
        <v>81</v>
      </c>
      <c r="Z2391">
        <v>23</v>
      </c>
      <c r="AA2391">
        <v>3</v>
      </c>
      <c r="AB2391">
        <v>0</v>
      </c>
      <c r="AC2391">
        <v>0</v>
      </c>
      <c r="AD2391">
        <v>496</v>
      </c>
      <c r="AE2391">
        <v>97</v>
      </c>
      <c r="AF2391">
        <v>9</v>
      </c>
      <c r="AG2391">
        <v>6</v>
      </c>
      <c r="AH2391">
        <v>13</v>
      </c>
      <c r="AI2391" s="3">
        <v>0.13911290322580644</v>
      </c>
      <c r="AJ2391" s="3">
        <v>0.25773195876288657</v>
      </c>
      <c r="AK2391" s="3">
        <v>0</v>
      </c>
      <c r="AL2391" s="3">
        <v>0.5</v>
      </c>
      <c r="AM2391" s="3">
        <v>0</v>
      </c>
      <c r="AN2391" s="2">
        <f t="shared" si="80"/>
        <v>0.16451612903225807</v>
      </c>
      <c r="AO2391" s="2">
        <v>0.20128824476650564</v>
      </c>
      <c r="AP2391">
        <f t="shared" si="81"/>
        <v>102</v>
      </c>
    </row>
    <row r="2392" spans="1:42" ht="16.5" hidden="1" customHeight="1" x14ac:dyDescent="0.25">
      <c r="A2392" s="5" t="s">
        <v>789</v>
      </c>
      <c r="B2392" t="s">
        <v>656</v>
      </c>
      <c r="D2392" t="s">
        <v>32</v>
      </c>
      <c r="E2392" t="s">
        <v>322</v>
      </c>
      <c r="F2392" t="s">
        <v>657</v>
      </c>
      <c r="G2392">
        <v>92</v>
      </c>
      <c r="H2392">
        <v>0</v>
      </c>
      <c r="I2392">
        <v>3</v>
      </c>
      <c r="J2392">
        <v>0</v>
      </c>
      <c r="K2392">
        <v>3</v>
      </c>
      <c r="L2392">
        <v>0</v>
      </c>
      <c r="M2392">
        <v>102</v>
      </c>
      <c r="N2392" s="2">
        <v>0</v>
      </c>
      <c r="O2392" s="2">
        <v>0.15765069551777433</v>
      </c>
      <c r="P2392">
        <v>8</v>
      </c>
      <c r="Q2392" s="2">
        <v>1.4466546112115732E-2</v>
      </c>
      <c r="R2392">
        <v>647</v>
      </c>
      <c r="S2392">
        <v>553</v>
      </c>
      <c r="T2392">
        <v>486</v>
      </c>
      <c r="U2392">
        <v>5</v>
      </c>
      <c r="V2392">
        <v>0</v>
      </c>
      <c r="W2392">
        <v>0</v>
      </c>
      <c r="X2392">
        <v>62</v>
      </c>
      <c r="Y2392">
        <v>5</v>
      </c>
      <c r="Z2392">
        <v>0</v>
      </c>
      <c r="AA2392">
        <v>0</v>
      </c>
      <c r="AB2392">
        <v>0</v>
      </c>
      <c r="AC2392">
        <v>3</v>
      </c>
      <c r="AD2392">
        <v>573</v>
      </c>
      <c r="AE2392">
        <v>5</v>
      </c>
      <c r="AF2392">
        <v>3</v>
      </c>
      <c r="AG2392">
        <v>0</v>
      </c>
      <c r="AH2392">
        <v>62</v>
      </c>
      <c r="AI2392" s="3">
        <v>0.16055846422338568</v>
      </c>
      <c r="AJ2392" s="3">
        <v>0</v>
      </c>
      <c r="AK2392" s="3">
        <v>1</v>
      </c>
      <c r="AL2392" s="3">
        <v>0</v>
      </c>
      <c r="AM2392" s="3">
        <v>4.8387096774193547E-2</v>
      </c>
      <c r="AN2392" s="2">
        <f t="shared" si="80"/>
        <v>0.15765069551777433</v>
      </c>
      <c r="AO2392" s="2">
        <v>0.1088646967340591</v>
      </c>
      <c r="AP2392">
        <f t="shared" si="81"/>
        <v>102</v>
      </c>
    </row>
    <row r="2393" spans="1:42" ht="16.5" hidden="1" customHeight="1" x14ac:dyDescent="0.25">
      <c r="A2393" s="4" t="s">
        <v>800</v>
      </c>
      <c r="B2393" s="1" t="s">
        <v>171</v>
      </c>
      <c r="D2393" t="s">
        <v>32</v>
      </c>
      <c r="E2393" t="s">
        <v>172</v>
      </c>
      <c r="F2393" t="s">
        <v>173</v>
      </c>
      <c r="G2393">
        <v>92</v>
      </c>
      <c r="H2393">
        <v>0</v>
      </c>
      <c r="I2393">
        <v>0</v>
      </c>
      <c r="J2393">
        <v>3</v>
      </c>
      <c r="K2393">
        <v>0</v>
      </c>
      <c r="L2393">
        <v>3</v>
      </c>
      <c r="M2393">
        <v>99</v>
      </c>
      <c r="N2393" s="2">
        <v>3.8961038961038961E-3</v>
      </c>
      <c r="O2393" s="2">
        <v>0.12857142857142856</v>
      </c>
      <c r="P2393">
        <v>42</v>
      </c>
      <c r="Q2393" s="2">
        <v>5.9154929577464786E-2</v>
      </c>
      <c r="R2393">
        <v>770</v>
      </c>
      <c r="S2393">
        <v>710</v>
      </c>
      <c r="T2393">
        <v>635</v>
      </c>
      <c r="U2393">
        <v>3</v>
      </c>
      <c r="V2393">
        <v>19</v>
      </c>
      <c r="W2393">
        <v>7</v>
      </c>
      <c r="X2393">
        <v>46</v>
      </c>
      <c r="Y2393">
        <v>41</v>
      </c>
      <c r="Z2393">
        <v>0</v>
      </c>
      <c r="AA2393">
        <v>0</v>
      </c>
      <c r="AB2393">
        <v>0</v>
      </c>
      <c r="AC2393">
        <v>0</v>
      </c>
      <c r="AD2393">
        <v>686</v>
      </c>
      <c r="AE2393">
        <v>3</v>
      </c>
      <c r="AF2393">
        <v>19</v>
      </c>
      <c r="AG2393">
        <v>10</v>
      </c>
      <c r="AH2393">
        <v>46</v>
      </c>
      <c r="AI2393" s="3">
        <v>0.13411078717201166</v>
      </c>
      <c r="AJ2393" s="3">
        <v>0</v>
      </c>
      <c r="AK2393" s="3">
        <v>0</v>
      </c>
      <c r="AL2393" s="3">
        <v>0.3</v>
      </c>
      <c r="AM2393" s="3">
        <v>0</v>
      </c>
      <c r="AN2393" s="2">
        <f t="shared" si="80"/>
        <v>0.13246753246753246</v>
      </c>
      <c r="AO2393" s="2">
        <v>0.10209424083769633</v>
      </c>
      <c r="AP2393">
        <f t="shared" si="81"/>
        <v>102</v>
      </c>
    </row>
    <row r="2394" spans="1:42" ht="16.5" hidden="1" customHeight="1" x14ac:dyDescent="0.25">
      <c r="A2394" s="5" t="s">
        <v>793</v>
      </c>
      <c r="B2394" t="s">
        <v>678</v>
      </c>
      <c r="D2394" t="s">
        <v>32</v>
      </c>
      <c r="E2394" t="s">
        <v>498</v>
      </c>
      <c r="F2394" t="s">
        <v>679</v>
      </c>
      <c r="G2394">
        <v>99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102</v>
      </c>
      <c r="N2394" s="2">
        <v>0</v>
      </c>
      <c r="O2394" s="2">
        <v>0.13060179257362356</v>
      </c>
      <c r="P2394">
        <v>38</v>
      </c>
      <c r="Q2394" s="2">
        <v>5.2998605299860529E-2</v>
      </c>
      <c r="R2394">
        <v>781</v>
      </c>
      <c r="S2394">
        <v>717</v>
      </c>
      <c r="T2394">
        <v>664</v>
      </c>
      <c r="U2394">
        <v>2</v>
      </c>
      <c r="V2394">
        <v>1</v>
      </c>
      <c r="W2394">
        <v>0</v>
      </c>
      <c r="X2394">
        <v>50</v>
      </c>
      <c r="Y2394">
        <v>35</v>
      </c>
      <c r="Z2394">
        <v>0</v>
      </c>
      <c r="AA2394">
        <v>0</v>
      </c>
      <c r="AB2394">
        <v>0</v>
      </c>
      <c r="AC2394">
        <v>0</v>
      </c>
      <c r="AD2394">
        <v>728</v>
      </c>
      <c r="AE2394">
        <v>2</v>
      </c>
      <c r="AF2394">
        <v>1</v>
      </c>
      <c r="AG2394">
        <v>0</v>
      </c>
      <c r="AH2394">
        <v>50</v>
      </c>
      <c r="AI2394" s="3">
        <v>0.13598901098901098</v>
      </c>
      <c r="AJ2394" s="3">
        <v>0</v>
      </c>
      <c r="AK2394" s="3">
        <v>0</v>
      </c>
      <c r="AL2394" s="3">
        <v>0</v>
      </c>
      <c r="AM2394" s="3">
        <v>0</v>
      </c>
      <c r="AN2394" s="2">
        <f t="shared" si="80"/>
        <v>0.13060179257362356</v>
      </c>
      <c r="AO2394" s="2">
        <v>6.7861715749039694E-2</v>
      </c>
      <c r="AP2394">
        <f t="shared" si="81"/>
        <v>102</v>
      </c>
    </row>
    <row r="2395" spans="1:42" ht="16.5" hidden="1" customHeight="1" x14ac:dyDescent="0.25">
      <c r="A2395" s="5" t="s">
        <v>792</v>
      </c>
      <c r="B2395" s="1" t="s">
        <v>500</v>
      </c>
      <c r="D2395" t="s">
        <v>32</v>
      </c>
      <c r="E2395" t="s">
        <v>498</v>
      </c>
      <c r="F2395" t="s">
        <v>501</v>
      </c>
      <c r="G2395">
        <v>97</v>
      </c>
      <c r="H2395">
        <v>0</v>
      </c>
      <c r="I2395">
        <v>0</v>
      </c>
      <c r="J2395">
        <v>0</v>
      </c>
      <c r="K2395">
        <v>0</v>
      </c>
      <c r="L2395">
        <v>3</v>
      </c>
      <c r="M2395">
        <v>99</v>
      </c>
      <c r="N2395" s="2">
        <v>3.8167938931297708E-3</v>
      </c>
      <c r="O2395" s="2">
        <v>0.12595419847328243</v>
      </c>
      <c r="P2395">
        <v>85</v>
      </c>
      <c r="Q2395" s="2">
        <v>0.11053315994798439</v>
      </c>
      <c r="R2395">
        <v>786</v>
      </c>
      <c r="S2395">
        <v>769</v>
      </c>
      <c r="T2395">
        <v>754</v>
      </c>
      <c r="U2395">
        <v>1</v>
      </c>
      <c r="V2395">
        <v>8</v>
      </c>
      <c r="W2395">
        <v>3</v>
      </c>
      <c r="X2395">
        <v>3</v>
      </c>
      <c r="Y2395">
        <v>79</v>
      </c>
      <c r="Z2395">
        <v>0</v>
      </c>
      <c r="AA2395">
        <v>0</v>
      </c>
      <c r="AB2395">
        <v>0</v>
      </c>
      <c r="AC2395">
        <v>0</v>
      </c>
      <c r="AD2395">
        <v>772</v>
      </c>
      <c r="AE2395">
        <v>1</v>
      </c>
      <c r="AF2395">
        <v>8</v>
      </c>
      <c r="AG2395">
        <v>3</v>
      </c>
      <c r="AH2395">
        <v>3</v>
      </c>
      <c r="AI2395" s="3">
        <v>0.12564766839378239</v>
      </c>
      <c r="AJ2395" s="3">
        <v>0</v>
      </c>
      <c r="AK2395" s="3">
        <v>0</v>
      </c>
      <c r="AL2395" s="3">
        <v>0</v>
      </c>
      <c r="AM2395" s="3">
        <v>0</v>
      </c>
      <c r="AN2395" s="2">
        <f t="shared" si="80"/>
        <v>0.12977099236641221</v>
      </c>
      <c r="AO2395" s="2">
        <v>1.9059720457433291E-2</v>
      </c>
      <c r="AP2395">
        <f t="shared" si="81"/>
        <v>102</v>
      </c>
    </row>
    <row r="2396" spans="1:42" ht="16.5" hidden="1" customHeight="1" x14ac:dyDescent="0.25">
      <c r="A2396" s="5" t="s">
        <v>788</v>
      </c>
      <c r="B2396" s="1" t="s">
        <v>327</v>
      </c>
      <c r="D2396" t="s">
        <v>32</v>
      </c>
      <c r="E2396" t="s">
        <v>328</v>
      </c>
      <c r="F2396" t="s">
        <v>329</v>
      </c>
      <c r="G2396">
        <v>98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102</v>
      </c>
      <c r="N2396" s="2">
        <v>0</v>
      </c>
      <c r="O2396" s="2">
        <v>0.11604095563139932</v>
      </c>
      <c r="P2396">
        <v>80</v>
      </c>
      <c r="Q2396" s="2">
        <v>9.3348891481913651E-2</v>
      </c>
      <c r="R2396">
        <v>879</v>
      </c>
      <c r="S2396">
        <v>857</v>
      </c>
      <c r="T2396">
        <v>845</v>
      </c>
      <c r="U2396">
        <v>0</v>
      </c>
      <c r="V2396">
        <v>2</v>
      </c>
      <c r="W2396">
        <v>2</v>
      </c>
      <c r="X2396">
        <v>8</v>
      </c>
      <c r="Y2396">
        <v>77</v>
      </c>
      <c r="Z2396">
        <v>0</v>
      </c>
      <c r="AA2396">
        <v>0</v>
      </c>
      <c r="AB2396">
        <v>0</v>
      </c>
      <c r="AC2396">
        <v>0</v>
      </c>
      <c r="AD2396">
        <v>866</v>
      </c>
      <c r="AE2396">
        <v>0</v>
      </c>
      <c r="AF2396">
        <v>2</v>
      </c>
      <c r="AG2396">
        <v>2</v>
      </c>
      <c r="AH2396">
        <v>8</v>
      </c>
      <c r="AI2396" s="3">
        <v>0.11316397228637413</v>
      </c>
      <c r="AJ2396" s="3">
        <v>0</v>
      </c>
      <c r="AK2396" s="3">
        <v>0</v>
      </c>
      <c r="AL2396" s="3">
        <v>0</v>
      </c>
      <c r="AM2396" s="3">
        <v>0</v>
      </c>
      <c r="AN2396" s="2">
        <f t="shared" si="80"/>
        <v>0.11604095563139932</v>
      </c>
      <c r="AO2396" s="2">
        <v>1.366742596810934E-2</v>
      </c>
      <c r="AP2396">
        <f t="shared" si="81"/>
        <v>102</v>
      </c>
    </row>
    <row r="2397" spans="1:42" ht="16.5" hidden="1" customHeight="1" x14ac:dyDescent="0.25">
      <c r="A2397" s="4" t="s">
        <v>796</v>
      </c>
      <c r="B2397" s="1" t="s">
        <v>119</v>
      </c>
      <c r="D2397" t="s">
        <v>32</v>
      </c>
      <c r="E2397" t="s">
        <v>117</v>
      </c>
      <c r="F2397" t="s">
        <v>120</v>
      </c>
      <c r="G2397">
        <v>62</v>
      </c>
      <c r="H2397">
        <v>33</v>
      </c>
      <c r="I2397">
        <v>0</v>
      </c>
      <c r="J2397">
        <v>0</v>
      </c>
      <c r="K2397">
        <v>0</v>
      </c>
      <c r="L2397">
        <v>15</v>
      </c>
      <c r="M2397">
        <v>87</v>
      </c>
      <c r="N2397" s="2">
        <v>1.6181229773462782E-2</v>
      </c>
      <c r="O2397" s="2">
        <v>9.3851132686084138E-2</v>
      </c>
      <c r="P2397">
        <v>294</v>
      </c>
      <c r="Q2397" s="2">
        <v>0.26273458445040215</v>
      </c>
      <c r="R2397">
        <v>927</v>
      </c>
      <c r="S2397">
        <v>1119</v>
      </c>
      <c r="T2397">
        <v>114</v>
      </c>
      <c r="U2397">
        <v>987</v>
      </c>
      <c r="V2397">
        <v>3</v>
      </c>
      <c r="W2397">
        <v>12</v>
      </c>
      <c r="X2397">
        <v>3</v>
      </c>
      <c r="Y2397">
        <v>16</v>
      </c>
      <c r="Z2397">
        <v>270</v>
      </c>
      <c r="AA2397">
        <v>0</v>
      </c>
      <c r="AB2397">
        <v>0</v>
      </c>
      <c r="AC2397">
        <v>0</v>
      </c>
      <c r="AD2397">
        <v>160</v>
      </c>
      <c r="AE2397">
        <v>750</v>
      </c>
      <c r="AF2397">
        <v>3</v>
      </c>
      <c r="AG2397">
        <v>12</v>
      </c>
      <c r="AH2397">
        <v>3</v>
      </c>
      <c r="AI2397" s="3">
        <v>0.38750000000000001</v>
      </c>
      <c r="AJ2397" s="3">
        <v>4.3999999999999997E-2</v>
      </c>
      <c r="AK2397" s="3">
        <v>0</v>
      </c>
      <c r="AL2397" s="3">
        <v>0</v>
      </c>
      <c r="AM2397" s="3">
        <v>0</v>
      </c>
      <c r="AN2397" s="2">
        <f t="shared" si="80"/>
        <v>0.11003236245954692</v>
      </c>
      <c r="AO2397" s="2">
        <v>0.82758620689655171</v>
      </c>
      <c r="AP2397">
        <f t="shared" si="81"/>
        <v>102</v>
      </c>
    </row>
    <row r="2398" spans="1:42" ht="16.5" hidden="1" customHeight="1" x14ac:dyDescent="0.25">
      <c r="A2398" s="5" t="s">
        <v>793</v>
      </c>
      <c r="B2398" t="s">
        <v>638</v>
      </c>
      <c r="D2398" t="s">
        <v>32</v>
      </c>
      <c r="E2398" t="s">
        <v>134</v>
      </c>
      <c r="F2398" t="s">
        <v>639</v>
      </c>
      <c r="G2398">
        <v>89</v>
      </c>
      <c r="H2398">
        <v>0</v>
      </c>
      <c r="I2398">
        <v>0</v>
      </c>
      <c r="J2398">
        <v>0</v>
      </c>
      <c r="K2398">
        <v>8</v>
      </c>
      <c r="L2398">
        <v>0</v>
      </c>
      <c r="M2398">
        <v>102</v>
      </c>
      <c r="N2398" s="2">
        <v>0</v>
      </c>
      <c r="O2398" s="2">
        <v>8.8082901554404139E-2</v>
      </c>
      <c r="P2398">
        <v>267</v>
      </c>
      <c r="Q2398" s="2">
        <v>0.20181405895691609</v>
      </c>
      <c r="R2398">
        <v>1158</v>
      </c>
      <c r="S2398">
        <v>1323</v>
      </c>
      <c r="T2398">
        <v>1171</v>
      </c>
      <c r="U2398">
        <v>22</v>
      </c>
      <c r="V2398">
        <v>10</v>
      </c>
      <c r="W2398">
        <v>4</v>
      </c>
      <c r="X2398">
        <v>116</v>
      </c>
      <c r="Y2398">
        <v>234</v>
      </c>
      <c r="Z2398">
        <v>4</v>
      </c>
      <c r="AA2398">
        <v>3</v>
      </c>
      <c r="AB2398">
        <v>0</v>
      </c>
      <c r="AC2398">
        <v>20</v>
      </c>
      <c r="AD2398">
        <v>1026</v>
      </c>
      <c r="AE2398">
        <v>18</v>
      </c>
      <c r="AF2398">
        <v>7</v>
      </c>
      <c r="AG2398">
        <v>4</v>
      </c>
      <c r="AH2398">
        <v>104</v>
      </c>
      <c r="AI2398" s="3">
        <v>8.6744639376218319E-2</v>
      </c>
      <c r="AJ2398" s="3">
        <v>0</v>
      </c>
      <c r="AK2398" s="3">
        <v>0</v>
      </c>
      <c r="AL2398" s="3">
        <v>0</v>
      </c>
      <c r="AM2398" s="3">
        <v>7.6923076923076927E-2</v>
      </c>
      <c r="AN2398" s="2">
        <f t="shared" si="80"/>
        <v>8.8082901554404139E-2</v>
      </c>
      <c r="AO2398" s="2">
        <v>0.11475409836065574</v>
      </c>
      <c r="AP2398">
        <f t="shared" si="81"/>
        <v>102</v>
      </c>
    </row>
    <row r="2399" spans="1:42" ht="16.5" hidden="1" customHeight="1" x14ac:dyDescent="0.25">
      <c r="A2399" s="5" t="s">
        <v>792</v>
      </c>
      <c r="B2399" t="s">
        <v>638</v>
      </c>
      <c r="D2399" t="s">
        <v>32</v>
      </c>
      <c r="E2399" t="s">
        <v>134</v>
      </c>
      <c r="F2399" t="s">
        <v>639</v>
      </c>
      <c r="G2399">
        <v>87</v>
      </c>
      <c r="H2399">
        <v>3</v>
      </c>
      <c r="I2399">
        <v>0</v>
      </c>
      <c r="J2399">
        <v>0</v>
      </c>
      <c r="K2399">
        <v>8</v>
      </c>
      <c r="L2399">
        <v>0</v>
      </c>
      <c r="M2399">
        <v>102</v>
      </c>
      <c r="N2399" s="2">
        <v>0</v>
      </c>
      <c r="O2399" s="2">
        <v>8.6148648648648643E-2</v>
      </c>
      <c r="P2399">
        <v>238</v>
      </c>
      <c r="Q2399" s="2">
        <v>0.1803030303030303</v>
      </c>
      <c r="R2399">
        <v>1184</v>
      </c>
      <c r="S2399">
        <v>1320</v>
      </c>
      <c r="T2399">
        <v>1176</v>
      </c>
      <c r="U2399">
        <v>28</v>
      </c>
      <c r="V2399">
        <v>10</v>
      </c>
      <c r="W2399">
        <v>5</v>
      </c>
      <c r="X2399">
        <v>101</v>
      </c>
      <c r="Y2399">
        <v>206</v>
      </c>
      <c r="Z2399">
        <v>5</v>
      </c>
      <c r="AA2399">
        <v>0</v>
      </c>
      <c r="AB2399">
        <v>0</v>
      </c>
      <c r="AC2399">
        <v>19</v>
      </c>
      <c r="AD2399">
        <v>1057</v>
      </c>
      <c r="AE2399">
        <v>26</v>
      </c>
      <c r="AF2399">
        <v>10</v>
      </c>
      <c r="AG2399">
        <v>5</v>
      </c>
      <c r="AH2399">
        <v>90</v>
      </c>
      <c r="AI2399" s="3">
        <v>8.2308420056764434E-2</v>
      </c>
      <c r="AJ2399" s="3">
        <v>0.11538461538461539</v>
      </c>
      <c r="AK2399" s="3">
        <v>0</v>
      </c>
      <c r="AL2399" s="3">
        <v>0</v>
      </c>
      <c r="AM2399" s="3">
        <v>8.8888888888888892E-2</v>
      </c>
      <c r="AN2399" s="2">
        <f t="shared" si="80"/>
        <v>8.6148648648648643E-2</v>
      </c>
      <c r="AO2399" s="2">
        <v>0.11026936026936027</v>
      </c>
      <c r="AP2399">
        <f t="shared" si="81"/>
        <v>102</v>
      </c>
    </row>
    <row r="2400" spans="1:42" ht="16.5" hidden="1" customHeight="1" x14ac:dyDescent="0.25">
      <c r="A2400" s="5" t="s">
        <v>790</v>
      </c>
      <c r="B2400" s="1" t="s">
        <v>31</v>
      </c>
      <c r="D2400" t="s">
        <v>32</v>
      </c>
      <c r="E2400" t="s">
        <v>33</v>
      </c>
      <c r="F2400" t="s">
        <v>34</v>
      </c>
      <c r="G2400">
        <v>56</v>
      </c>
      <c r="H2400">
        <v>3</v>
      </c>
      <c r="I2400">
        <v>30</v>
      </c>
      <c r="J2400">
        <v>0</v>
      </c>
      <c r="K2400">
        <v>6</v>
      </c>
      <c r="L2400">
        <v>60</v>
      </c>
      <c r="M2400">
        <v>42</v>
      </c>
      <c r="N2400" s="2">
        <v>4.3827611395178961E-2</v>
      </c>
      <c r="O2400" s="2">
        <v>3.0679327976625273E-2</v>
      </c>
      <c r="P2400">
        <v>71</v>
      </c>
      <c r="Q2400" s="2">
        <v>5.3064275037369206E-2</v>
      </c>
      <c r="R2400">
        <v>1369</v>
      </c>
      <c r="S2400">
        <v>1338</v>
      </c>
      <c r="T2400">
        <v>1276</v>
      </c>
      <c r="U2400">
        <v>26</v>
      </c>
      <c r="V2400">
        <v>14</v>
      </c>
      <c r="W2400">
        <v>12</v>
      </c>
      <c r="X2400">
        <v>10</v>
      </c>
      <c r="Y2400">
        <v>65</v>
      </c>
      <c r="Z2400">
        <v>0</v>
      </c>
      <c r="AA2400">
        <v>0</v>
      </c>
      <c r="AB2400">
        <v>0</v>
      </c>
      <c r="AC2400">
        <v>0</v>
      </c>
      <c r="AD2400">
        <v>1267</v>
      </c>
      <c r="AE2400">
        <v>29</v>
      </c>
      <c r="AF2400">
        <v>44</v>
      </c>
      <c r="AG2400">
        <v>12</v>
      </c>
      <c r="AH2400">
        <v>16</v>
      </c>
      <c r="AI2400" s="3">
        <v>4.4198895027624308E-2</v>
      </c>
      <c r="AJ2400" s="3">
        <v>0.10344827586206896</v>
      </c>
      <c r="AK2400" s="3">
        <v>0.68181818181818177</v>
      </c>
      <c r="AL2400" s="3">
        <v>0</v>
      </c>
      <c r="AM2400" s="3">
        <v>0.375</v>
      </c>
      <c r="AN2400" s="2">
        <f t="shared" si="80"/>
        <v>7.4506939371804234E-2</v>
      </c>
      <c r="AO2400" s="2">
        <v>7.3830409356725149E-2</v>
      </c>
      <c r="AP2400">
        <f t="shared" si="81"/>
        <v>102</v>
      </c>
    </row>
    <row r="2401" spans="1:42" ht="16.5" hidden="1" customHeight="1" x14ac:dyDescent="0.25">
      <c r="A2401" s="5" t="s">
        <v>789</v>
      </c>
      <c r="B2401" s="1" t="s">
        <v>473</v>
      </c>
      <c r="D2401" t="s">
        <v>32</v>
      </c>
      <c r="E2401" t="s">
        <v>463</v>
      </c>
      <c r="F2401" t="s">
        <v>474</v>
      </c>
      <c r="G2401">
        <v>100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102</v>
      </c>
      <c r="N2401" s="2">
        <v>0</v>
      </c>
      <c r="O2401" s="2">
        <v>6.8779501011463254E-2</v>
      </c>
      <c r="P2401">
        <v>296</v>
      </c>
      <c r="Q2401" s="2">
        <v>0.1765056648777579</v>
      </c>
      <c r="R2401">
        <v>1483</v>
      </c>
      <c r="S2401">
        <v>1677</v>
      </c>
      <c r="T2401">
        <v>1547</v>
      </c>
      <c r="U2401">
        <v>67</v>
      </c>
      <c r="V2401">
        <v>30</v>
      </c>
      <c r="W2401">
        <v>17</v>
      </c>
      <c r="X2401">
        <v>16</v>
      </c>
      <c r="Y2401">
        <v>277</v>
      </c>
      <c r="Z2401">
        <v>6</v>
      </c>
      <c r="AA2401">
        <v>4</v>
      </c>
      <c r="AB2401">
        <v>5</v>
      </c>
      <c r="AC2401">
        <v>0</v>
      </c>
      <c r="AD2401">
        <v>1370</v>
      </c>
      <c r="AE2401">
        <v>61</v>
      </c>
      <c r="AF2401">
        <v>26</v>
      </c>
      <c r="AG2401">
        <v>12</v>
      </c>
      <c r="AH2401">
        <v>16</v>
      </c>
      <c r="AI2401" s="3">
        <v>7.2992700729927001E-2</v>
      </c>
      <c r="AJ2401" s="3">
        <v>0</v>
      </c>
      <c r="AK2401" s="3">
        <v>0</v>
      </c>
      <c r="AL2401" s="3">
        <v>0</v>
      </c>
      <c r="AM2401" s="3">
        <v>0</v>
      </c>
      <c r="AN2401" s="2">
        <f t="shared" ref="AN2401:AN2464" si="82">N2401+O2401</f>
        <v>6.8779501011463254E-2</v>
      </c>
      <c r="AO2401" s="2">
        <v>7.7441077441077436E-2</v>
      </c>
      <c r="AP2401">
        <f t="shared" ref="AP2401:AP2464" si="83">L2401+M2401</f>
        <v>102</v>
      </c>
    </row>
    <row r="2402" spans="1:42" ht="16.5" hidden="1" customHeight="1" x14ac:dyDescent="0.25">
      <c r="A2402" s="5" t="s">
        <v>790</v>
      </c>
      <c r="B2402" s="1" t="s">
        <v>245</v>
      </c>
      <c r="D2402" t="s">
        <v>32</v>
      </c>
      <c r="E2402" t="s">
        <v>239</v>
      </c>
      <c r="F2402" t="s">
        <v>246</v>
      </c>
      <c r="G2402">
        <v>100</v>
      </c>
      <c r="H2402">
        <v>0</v>
      </c>
      <c r="I2402">
        <v>0</v>
      </c>
      <c r="J2402">
        <v>0</v>
      </c>
      <c r="K2402">
        <v>0</v>
      </c>
      <c r="L2402">
        <v>70</v>
      </c>
      <c r="M2402">
        <v>32</v>
      </c>
      <c r="N2402" s="2">
        <v>4.7043010752688172E-2</v>
      </c>
      <c r="O2402" s="2">
        <v>2.1505376344086023E-2</v>
      </c>
      <c r="P2402">
        <v>137</v>
      </c>
      <c r="Q2402" s="2">
        <v>8.9954038082731447E-2</v>
      </c>
      <c r="R2402">
        <v>1488</v>
      </c>
      <c r="S2402">
        <v>1523</v>
      </c>
      <c r="T2402">
        <v>1453</v>
      </c>
      <c r="U2402">
        <v>1</v>
      </c>
      <c r="V2402">
        <v>36</v>
      </c>
      <c r="W2402">
        <v>24</v>
      </c>
      <c r="X2402">
        <v>9</v>
      </c>
      <c r="Y2402">
        <v>134</v>
      </c>
      <c r="Z2402">
        <v>0</v>
      </c>
      <c r="AA2402">
        <v>0</v>
      </c>
      <c r="AB2402">
        <v>0</v>
      </c>
      <c r="AC2402">
        <v>0</v>
      </c>
      <c r="AD2402">
        <v>1419</v>
      </c>
      <c r="AE2402">
        <v>1</v>
      </c>
      <c r="AF2402">
        <v>36</v>
      </c>
      <c r="AG2402">
        <v>24</v>
      </c>
      <c r="AH2402">
        <v>9</v>
      </c>
      <c r="AI2402" s="3">
        <v>7.0472163495419307E-2</v>
      </c>
      <c r="AJ2402" s="3">
        <v>0</v>
      </c>
      <c r="AK2402" s="3">
        <v>0</v>
      </c>
      <c r="AL2402" s="3">
        <v>0</v>
      </c>
      <c r="AM2402" s="3">
        <v>0</v>
      </c>
      <c r="AN2402" s="2">
        <f t="shared" si="82"/>
        <v>6.8548387096774188E-2</v>
      </c>
      <c r="AO2402" s="2">
        <v>4.7011417058428477E-2</v>
      </c>
      <c r="AP2402">
        <f t="shared" si="83"/>
        <v>102</v>
      </c>
    </row>
    <row r="2403" spans="1:42" ht="16.5" hidden="1" customHeight="1" x14ac:dyDescent="0.25">
      <c r="A2403" s="5" t="s">
        <v>792</v>
      </c>
      <c r="B2403" s="1" t="s">
        <v>512</v>
      </c>
      <c r="D2403" t="s">
        <v>32</v>
      </c>
      <c r="E2403" t="s">
        <v>498</v>
      </c>
      <c r="F2403" t="s">
        <v>513</v>
      </c>
      <c r="G2403">
        <v>89</v>
      </c>
      <c r="H2403">
        <v>0</v>
      </c>
      <c r="I2403">
        <v>0</v>
      </c>
      <c r="J2403">
        <v>0</v>
      </c>
      <c r="K2403">
        <v>0</v>
      </c>
      <c r="L2403">
        <v>13</v>
      </c>
      <c r="M2403">
        <v>89</v>
      </c>
      <c r="N2403" s="2">
        <v>4.1388092964024193E-3</v>
      </c>
      <c r="O2403" s="2">
        <v>2.8334925183062718E-2</v>
      </c>
      <c r="P2403">
        <v>116</v>
      </c>
      <c r="Q2403" s="2">
        <v>3.6767036450079241E-2</v>
      </c>
      <c r="R2403">
        <v>3141</v>
      </c>
      <c r="S2403">
        <v>3155</v>
      </c>
      <c r="T2403">
        <v>3051</v>
      </c>
      <c r="U2403">
        <v>6</v>
      </c>
      <c r="V2403">
        <v>13</v>
      </c>
      <c r="W2403">
        <v>61</v>
      </c>
      <c r="X2403">
        <v>24</v>
      </c>
      <c r="Y2403">
        <v>105</v>
      </c>
      <c r="Z2403">
        <v>0</v>
      </c>
      <c r="AA2403">
        <v>0</v>
      </c>
      <c r="AB2403">
        <v>4</v>
      </c>
      <c r="AC2403">
        <v>0</v>
      </c>
      <c r="AD2403">
        <v>3035</v>
      </c>
      <c r="AE2403">
        <v>6</v>
      </c>
      <c r="AF2403">
        <v>13</v>
      </c>
      <c r="AG2403">
        <v>57</v>
      </c>
      <c r="AH2403">
        <v>24</v>
      </c>
      <c r="AI2403" s="3">
        <v>2.9324546952224053E-2</v>
      </c>
      <c r="AJ2403" s="3">
        <v>0</v>
      </c>
      <c r="AK2403" s="3">
        <v>0</v>
      </c>
      <c r="AL2403" s="3">
        <v>0</v>
      </c>
      <c r="AM2403" s="3">
        <v>0</v>
      </c>
      <c r="AN2403" s="2">
        <f t="shared" si="82"/>
        <v>3.2473734479465138E-2</v>
      </c>
      <c r="AO2403" s="2">
        <v>3.1897926634768738E-2</v>
      </c>
      <c r="AP2403">
        <f t="shared" si="83"/>
        <v>102</v>
      </c>
    </row>
    <row r="2404" spans="1:42" ht="16.5" hidden="1" customHeight="1" x14ac:dyDescent="0.25">
      <c r="A2404" s="5" t="s">
        <v>802</v>
      </c>
      <c r="B2404" s="1" t="s">
        <v>450</v>
      </c>
      <c r="D2404" t="s">
        <v>32</v>
      </c>
      <c r="E2404" t="s">
        <v>448</v>
      </c>
      <c r="F2404" t="s">
        <v>451</v>
      </c>
      <c r="G2404">
        <v>95</v>
      </c>
      <c r="H2404">
        <v>0</v>
      </c>
      <c r="I2404">
        <v>0</v>
      </c>
      <c r="J2404">
        <v>0</v>
      </c>
      <c r="K2404">
        <v>0</v>
      </c>
      <c r="L2404">
        <v>58</v>
      </c>
      <c r="M2404">
        <v>44</v>
      </c>
      <c r="N2404" s="2">
        <v>1.5119916579770595E-2</v>
      </c>
      <c r="O2404" s="2">
        <v>1.1470281543274244E-2</v>
      </c>
      <c r="P2404">
        <v>127</v>
      </c>
      <c r="Q2404" s="2">
        <v>3.2893032893032893E-2</v>
      </c>
      <c r="R2404">
        <v>3836</v>
      </c>
      <c r="S2404">
        <v>3861</v>
      </c>
      <c r="T2404">
        <v>3576</v>
      </c>
      <c r="U2404">
        <v>9</v>
      </c>
      <c r="V2404">
        <v>25</v>
      </c>
      <c r="W2404">
        <v>70</v>
      </c>
      <c r="X2404">
        <v>181</v>
      </c>
      <c r="Y2404">
        <v>120</v>
      </c>
      <c r="Z2404">
        <v>3</v>
      </c>
      <c r="AA2404">
        <v>0</v>
      </c>
      <c r="AB2404">
        <v>0</v>
      </c>
      <c r="AC2404">
        <v>0</v>
      </c>
      <c r="AD2404">
        <v>3551</v>
      </c>
      <c r="AE2404">
        <v>6</v>
      </c>
      <c r="AF2404">
        <v>25</v>
      </c>
      <c r="AG2404">
        <v>70</v>
      </c>
      <c r="AH2404">
        <v>181</v>
      </c>
      <c r="AI2404" s="3">
        <v>2.6753027316248942E-2</v>
      </c>
      <c r="AJ2404" s="3">
        <v>0</v>
      </c>
      <c r="AK2404" s="3">
        <v>0</v>
      </c>
      <c r="AL2404" s="3">
        <v>0</v>
      </c>
      <c r="AM2404" s="3">
        <v>0</v>
      </c>
      <c r="AN2404" s="2">
        <f t="shared" si="82"/>
        <v>2.6590198123044841E-2</v>
      </c>
      <c r="AO2404" s="2">
        <v>7.3571614923036779E-2</v>
      </c>
      <c r="AP2404">
        <f t="shared" si="83"/>
        <v>102</v>
      </c>
    </row>
    <row r="2405" spans="1:42" ht="16.5" hidden="1" customHeight="1" x14ac:dyDescent="0.25">
      <c r="A2405" s="4" t="s">
        <v>796</v>
      </c>
      <c r="B2405" s="1" t="s">
        <v>605</v>
      </c>
      <c r="D2405" t="s">
        <v>32</v>
      </c>
      <c r="E2405" t="s">
        <v>253</v>
      </c>
      <c r="F2405" t="s">
        <v>606</v>
      </c>
      <c r="G2405">
        <v>75</v>
      </c>
      <c r="H2405">
        <v>0</v>
      </c>
      <c r="I2405">
        <v>0</v>
      </c>
      <c r="J2405">
        <v>0</v>
      </c>
      <c r="K2405">
        <v>0</v>
      </c>
      <c r="L2405">
        <v>29</v>
      </c>
      <c r="M2405">
        <v>73</v>
      </c>
      <c r="N2405" s="2">
        <v>5.5919784033937525E-3</v>
      </c>
      <c r="O2405" s="2">
        <v>1.4076359429232549E-2</v>
      </c>
      <c r="P2405">
        <v>43</v>
      </c>
      <c r="Q2405" s="2">
        <v>8.3869709381704707E-3</v>
      </c>
      <c r="R2405">
        <v>5186</v>
      </c>
      <c r="S2405">
        <v>5127</v>
      </c>
      <c r="T2405">
        <v>4762</v>
      </c>
      <c r="U2405">
        <v>68</v>
      </c>
      <c r="V2405">
        <v>86</v>
      </c>
      <c r="W2405">
        <v>104</v>
      </c>
      <c r="X2405">
        <v>107</v>
      </c>
      <c r="Y2405">
        <v>39</v>
      </c>
      <c r="Z2405">
        <v>0</v>
      </c>
      <c r="AA2405">
        <v>0</v>
      </c>
      <c r="AB2405">
        <v>0</v>
      </c>
      <c r="AC2405">
        <v>0</v>
      </c>
      <c r="AD2405">
        <v>4798</v>
      </c>
      <c r="AE2405">
        <v>68</v>
      </c>
      <c r="AF2405">
        <v>86</v>
      </c>
      <c r="AG2405">
        <v>104</v>
      </c>
      <c r="AH2405">
        <v>107</v>
      </c>
      <c r="AI2405" s="3">
        <v>1.5631513130471029E-2</v>
      </c>
      <c r="AJ2405" s="3">
        <v>0</v>
      </c>
      <c r="AK2405" s="3">
        <v>0</v>
      </c>
      <c r="AL2405" s="3">
        <v>0</v>
      </c>
      <c r="AM2405" s="3">
        <v>0</v>
      </c>
      <c r="AN2405" s="2">
        <f t="shared" si="82"/>
        <v>1.9668337832626302E-2</v>
      </c>
      <c r="AO2405" s="2">
        <v>7.0695332171218289E-2</v>
      </c>
      <c r="AP2405">
        <f t="shared" si="83"/>
        <v>102</v>
      </c>
    </row>
    <row r="2406" spans="1:42" ht="16.5" hidden="1" customHeight="1" x14ac:dyDescent="0.25">
      <c r="A2406" s="5" t="s">
        <v>802</v>
      </c>
      <c r="B2406" s="1" t="s">
        <v>495</v>
      </c>
      <c r="D2406" t="s">
        <v>32</v>
      </c>
      <c r="E2406" t="s">
        <v>491</v>
      </c>
      <c r="F2406" t="s">
        <v>496</v>
      </c>
      <c r="G2406">
        <v>87</v>
      </c>
      <c r="H2406">
        <v>0</v>
      </c>
      <c r="I2406">
        <v>0</v>
      </c>
      <c r="J2406">
        <v>0</v>
      </c>
      <c r="K2406">
        <v>0</v>
      </c>
      <c r="L2406">
        <v>26</v>
      </c>
      <c r="M2406">
        <v>76</v>
      </c>
      <c r="N2406" s="2">
        <v>2.7739251040221915E-3</v>
      </c>
      <c r="O2406" s="2">
        <v>8.1083964579110202E-3</v>
      </c>
      <c r="P2406">
        <v>44</v>
      </c>
      <c r="Q2406" s="2">
        <v>4.7235641438539986E-3</v>
      </c>
      <c r="R2406">
        <v>9373</v>
      </c>
      <c r="S2406">
        <v>9315</v>
      </c>
      <c r="T2406">
        <v>9024</v>
      </c>
      <c r="U2406">
        <v>66</v>
      </c>
      <c r="V2406">
        <v>37</v>
      </c>
      <c r="W2406">
        <v>99</v>
      </c>
      <c r="X2406">
        <v>89</v>
      </c>
      <c r="Y2406">
        <v>33</v>
      </c>
      <c r="Z2406">
        <v>0</v>
      </c>
      <c r="AA2406">
        <v>0</v>
      </c>
      <c r="AB2406">
        <v>0</v>
      </c>
      <c r="AC2406">
        <v>0</v>
      </c>
      <c r="AD2406">
        <v>9078</v>
      </c>
      <c r="AE2406">
        <v>66</v>
      </c>
      <c r="AF2406">
        <v>37</v>
      </c>
      <c r="AG2406">
        <v>99</v>
      </c>
      <c r="AH2406">
        <v>89</v>
      </c>
      <c r="AI2406" s="3">
        <v>9.5836087243886311E-3</v>
      </c>
      <c r="AJ2406" s="3">
        <v>0</v>
      </c>
      <c r="AK2406" s="3">
        <v>0</v>
      </c>
      <c r="AL2406" s="3">
        <v>0</v>
      </c>
      <c r="AM2406" s="3">
        <v>0</v>
      </c>
      <c r="AN2406" s="2">
        <f t="shared" si="82"/>
        <v>1.0882321561933212E-2</v>
      </c>
      <c r="AO2406" s="2">
        <v>3.1059878322126162E-2</v>
      </c>
      <c r="AP2406">
        <f t="shared" si="83"/>
        <v>102</v>
      </c>
    </row>
    <row r="2407" spans="1:42" ht="16.5" hidden="1" customHeight="1" x14ac:dyDescent="0.25">
      <c r="A2407" s="5" t="s">
        <v>788</v>
      </c>
      <c r="B2407" s="1" t="s">
        <v>214</v>
      </c>
      <c r="C2407" t="s">
        <v>36</v>
      </c>
      <c r="D2407" t="s">
        <v>43</v>
      </c>
      <c r="E2407" t="s">
        <v>38</v>
      </c>
      <c r="F2407" t="s">
        <v>215</v>
      </c>
      <c r="G2407">
        <v>83</v>
      </c>
      <c r="H2407">
        <v>0</v>
      </c>
      <c r="I2407">
        <v>4</v>
      </c>
      <c r="J2407">
        <v>3</v>
      </c>
      <c r="K2407">
        <v>0</v>
      </c>
      <c r="L2407">
        <v>4</v>
      </c>
      <c r="M2407">
        <v>98</v>
      </c>
      <c r="N2407" s="2">
        <v>3.8692203520990519E-4</v>
      </c>
      <c r="O2407" s="2">
        <v>9.4795898626426778E-3</v>
      </c>
      <c r="P2407">
        <v>205</v>
      </c>
      <c r="Q2407" s="2">
        <v>1.9634134661430897E-2</v>
      </c>
      <c r="R2407">
        <v>10338</v>
      </c>
      <c r="S2407">
        <v>10441</v>
      </c>
      <c r="T2407">
        <v>9175</v>
      </c>
      <c r="U2407">
        <v>102</v>
      </c>
      <c r="V2407">
        <v>478</v>
      </c>
      <c r="W2407">
        <v>573</v>
      </c>
      <c r="X2407">
        <v>113</v>
      </c>
      <c r="Y2407">
        <v>169</v>
      </c>
      <c r="Z2407">
        <v>0</v>
      </c>
      <c r="AA2407">
        <v>0</v>
      </c>
      <c r="AB2407">
        <v>3</v>
      </c>
      <c r="AC2407">
        <v>3</v>
      </c>
      <c r="AD2407">
        <v>9089</v>
      </c>
      <c r="AE2407">
        <v>102</v>
      </c>
      <c r="AF2407">
        <v>482</v>
      </c>
      <c r="AG2407">
        <v>573</v>
      </c>
      <c r="AH2407">
        <v>110</v>
      </c>
      <c r="AI2407" s="3">
        <v>9.1319177027175714E-3</v>
      </c>
      <c r="AJ2407" s="3">
        <v>0</v>
      </c>
      <c r="AK2407" s="3">
        <v>8.2987551867219917E-3</v>
      </c>
      <c r="AL2407" s="3">
        <v>5.235602094240838E-3</v>
      </c>
      <c r="AM2407" s="3">
        <v>0</v>
      </c>
      <c r="AN2407" s="2">
        <f t="shared" si="82"/>
        <v>9.8665118978525836E-3</v>
      </c>
      <c r="AO2407" s="2">
        <v>0.12234453456933179</v>
      </c>
      <c r="AP2407">
        <f t="shared" si="83"/>
        <v>102</v>
      </c>
    </row>
    <row r="2408" spans="1:42" ht="16.5" hidden="1" customHeight="1" x14ac:dyDescent="0.25">
      <c r="A2408" s="4" t="s">
        <v>798</v>
      </c>
      <c r="B2408" s="1" t="s">
        <v>324</v>
      </c>
      <c r="D2408" t="s">
        <v>32</v>
      </c>
      <c r="E2408" t="s">
        <v>325</v>
      </c>
      <c r="F2408" t="s">
        <v>326</v>
      </c>
      <c r="G2408">
        <v>81</v>
      </c>
      <c r="H2408">
        <v>0</v>
      </c>
      <c r="I2408">
        <v>0</v>
      </c>
      <c r="J2408">
        <v>0</v>
      </c>
      <c r="K2408">
        <v>13</v>
      </c>
      <c r="L2408">
        <v>0</v>
      </c>
      <c r="M2408">
        <v>101</v>
      </c>
      <c r="N2408" s="2">
        <v>0</v>
      </c>
      <c r="O2408" s="2">
        <v>0.36330935251798563</v>
      </c>
      <c r="P2408">
        <v>26</v>
      </c>
      <c r="Q2408" s="2">
        <v>0.12807881773399016</v>
      </c>
      <c r="R2408">
        <v>278</v>
      </c>
      <c r="S2408">
        <v>203</v>
      </c>
      <c r="T2408">
        <v>191</v>
      </c>
      <c r="U2408">
        <v>3</v>
      </c>
      <c r="V2408">
        <v>2</v>
      </c>
      <c r="W2408">
        <v>0</v>
      </c>
      <c r="X2408">
        <v>7</v>
      </c>
      <c r="Y2408">
        <v>21</v>
      </c>
      <c r="Z2408">
        <v>0</v>
      </c>
      <c r="AA2408">
        <v>0</v>
      </c>
      <c r="AB2408">
        <v>0</v>
      </c>
      <c r="AC2408">
        <v>0</v>
      </c>
      <c r="AD2408">
        <v>251</v>
      </c>
      <c r="AE2408">
        <v>3</v>
      </c>
      <c r="AF2408">
        <v>2</v>
      </c>
      <c r="AG2408">
        <v>0</v>
      </c>
      <c r="AH2408">
        <v>20</v>
      </c>
      <c r="AI2408" s="3">
        <v>0.32270916334661354</v>
      </c>
      <c r="AJ2408" s="3">
        <v>0</v>
      </c>
      <c r="AK2408" s="3">
        <v>0</v>
      </c>
      <c r="AL2408" s="3">
        <v>0</v>
      </c>
      <c r="AM2408" s="3">
        <v>0.65</v>
      </c>
      <c r="AN2408" s="2">
        <f t="shared" si="82"/>
        <v>0.36330935251798563</v>
      </c>
      <c r="AO2408" s="2">
        <v>9.0579710144927536E-2</v>
      </c>
      <c r="AP2408">
        <f t="shared" si="83"/>
        <v>101</v>
      </c>
    </row>
    <row r="2409" spans="1:42" ht="16.5" hidden="1" customHeight="1" x14ac:dyDescent="0.25">
      <c r="A2409" s="5" t="s">
        <v>789</v>
      </c>
      <c r="B2409" t="s">
        <v>692</v>
      </c>
      <c r="D2409" t="s">
        <v>32</v>
      </c>
      <c r="E2409" t="s">
        <v>325</v>
      </c>
      <c r="F2409" t="s">
        <v>693</v>
      </c>
      <c r="G2409">
        <v>97</v>
      </c>
      <c r="H2409">
        <v>0</v>
      </c>
      <c r="I2409">
        <v>0</v>
      </c>
      <c r="J2409">
        <v>0</v>
      </c>
      <c r="K2409">
        <v>4</v>
      </c>
      <c r="L2409">
        <v>0</v>
      </c>
      <c r="M2409">
        <v>101</v>
      </c>
      <c r="N2409" s="2">
        <v>0</v>
      </c>
      <c r="O2409" s="2">
        <v>0.27977839335180055</v>
      </c>
      <c r="P2409">
        <v>42</v>
      </c>
      <c r="Q2409" s="2">
        <v>0.13907284768211919</v>
      </c>
      <c r="R2409">
        <v>361</v>
      </c>
      <c r="S2409">
        <v>302</v>
      </c>
      <c r="T2409">
        <v>292</v>
      </c>
      <c r="U2409">
        <v>1</v>
      </c>
      <c r="V2409">
        <v>1</v>
      </c>
      <c r="W2409">
        <v>2</v>
      </c>
      <c r="X2409">
        <v>6</v>
      </c>
      <c r="Y2409">
        <v>36</v>
      </c>
      <c r="Z2409">
        <v>0</v>
      </c>
      <c r="AA2409">
        <v>0</v>
      </c>
      <c r="AB2409">
        <v>0</v>
      </c>
      <c r="AC2409">
        <v>0</v>
      </c>
      <c r="AD2409">
        <v>353</v>
      </c>
      <c r="AE2409">
        <v>1</v>
      </c>
      <c r="AF2409">
        <v>1</v>
      </c>
      <c r="AG2409">
        <v>2</v>
      </c>
      <c r="AH2409">
        <v>10</v>
      </c>
      <c r="AI2409" s="3">
        <v>0.27478753541076489</v>
      </c>
      <c r="AJ2409" s="3">
        <v>0</v>
      </c>
      <c r="AK2409" s="3">
        <v>0</v>
      </c>
      <c r="AL2409" s="3">
        <v>0</v>
      </c>
      <c r="AM2409" s="3">
        <v>0.4</v>
      </c>
      <c r="AN2409" s="2">
        <f t="shared" si="82"/>
        <v>0.27977839335180055</v>
      </c>
      <c r="AO2409" s="2">
        <v>3.8147138964577658E-2</v>
      </c>
      <c r="AP2409">
        <f t="shared" si="83"/>
        <v>101</v>
      </c>
    </row>
    <row r="2410" spans="1:42" ht="16.5" hidden="1" customHeight="1" x14ac:dyDescent="0.25">
      <c r="A2410" s="4" t="s">
        <v>800</v>
      </c>
      <c r="B2410" s="1" t="s">
        <v>392</v>
      </c>
      <c r="D2410" t="s">
        <v>32</v>
      </c>
      <c r="E2410" t="s">
        <v>388</v>
      </c>
      <c r="F2410" t="s">
        <v>393</v>
      </c>
      <c r="G2410">
        <v>88</v>
      </c>
      <c r="H2410">
        <v>0</v>
      </c>
      <c r="I2410">
        <v>6</v>
      </c>
      <c r="J2410">
        <v>0</v>
      </c>
      <c r="K2410">
        <v>0</v>
      </c>
      <c r="L2410">
        <v>0</v>
      </c>
      <c r="M2410">
        <v>101</v>
      </c>
      <c r="N2410" s="2">
        <v>0</v>
      </c>
      <c r="O2410" s="2">
        <v>0.22100656455142231</v>
      </c>
      <c r="P2410">
        <v>50</v>
      </c>
      <c r="Q2410" s="2">
        <v>0.12315270935960591</v>
      </c>
      <c r="R2410">
        <v>457</v>
      </c>
      <c r="S2410">
        <v>406</v>
      </c>
      <c r="T2410">
        <v>393</v>
      </c>
      <c r="U2410">
        <v>3</v>
      </c>
      <c r="V2410">
        <v>4</v>
      </c>
      <c r="W2410">
        <v>4</v>
      </c>
      <c r="X2410">
        <v>2</v>
      </c>
      <c r="Y2410">
        <v>45</v>
      </c>
      <c r="Z2410">
        <v>0</v>
      </c>
      <c r="AA2410">
        <v>0</v>
      </c>
      <c r="AB2410">
        <v>0</v>
      </c>
      <c r="AC2410">
        <v>0</v>
      </c>
      <c r="AD2410">
        <v>436</v>
      </c>
      <c r="AE2410">
        <v>3</v>
      </c>
      <c r="AF2410">
        <v>10</v>
      </c>
      <c r="AG2410">
        <v>4</v>
      </c>
      <c r="AH2410">
        <v>2</v>
      </c>
      <c r="AI2410" s="3">
        <v>0.20183486238532111</v>
      </c>
      <c r="AJ2410" s="3">
        <v>0</v>
      </c>
      <c r="AK2410" s="3">
        <v>0.6</v>
      </c>
      <c r="AL2410" s="3">
        <v>0</v>
      </c>
      <c r="AM2410" s="3">
        <v>0</v>
      </c>
      <c r="AN2410" s="2">
        <f t="shared" si="82"/>
        <v>0.22100656455142231</v>
      </c>
      <c r="AO2410" s="2">
        <v>4.1758241758241756E-2</v>
      </c>
      <c r="AP2410">
        <f t="shared" si="83"/>
        <v>101</v>
      </c>
    </row>
    <row r="2411" spans="1:42" ht="16.5" hidden="1" customHeight="1" x14ac:dyDescent="0.25">
      <c r="A2411" s="4" t="s">
        <v>800</v>
      </c>
      <c r="B2411" s="1" t="s">
        <v>69</v>
      </c>
      <c r="D2411" t="s">
        <v>32</v>
      </c>
      <c r="E2411" t="s">
        <v>67</v>
      </c>
      <c r="F2411" t="s">
        <v>70</v>
      </c>
      <c r="G2411">
        <v>69</v>
      </c>
      <c r="H2411">
        <v>20</v>
      </c>
      <c r="I2411">
        <v>0</v>
      </c>
      <c r="J2411">
        <v>4</v>
      </c>
      <c r="K2411">
        <v>0</v>
      </c>
      <c r="L2411">
        <v>6</v>
      </c>
      <c r="M2411">
        <v>95</v>
      </c>
      <c r="N2411" s="2">
        <v>9.3603744149765994E-3</v>
      </c>
      <c r="O2411" s="2">
        <v>0.1482059282371295</v>
      </c>
      <c r="P2411">
        <v>102</v>
      </c>
      <c r="Q2411" s="2">
        <v>0.15887850467289719</v>
      </c>
      <c r="R2411">
        <v>641</v>
      </c>
      <c r="S2411">
        <v>642</v>
      </c>
      <c r="T2411">
        <v>521</v>
      </c>
      <c r="U2411">
        <v>88</v>
      </c>
      <c r="V2411">
        <v>17</v>
      </c>
      <c r="W2411">
        <v>4</v>
      </c>
      <c r="X2411">
        <v>12</v>
      </c>
      <c r="Y2411">
        <v>76</v>
      </c>
      <c r="Z2411">
        <v>15</v>
      </c>
      <c r="AA2411">
        <v>3</v>
      </c>
      <c r="AB2411">
        <v>0</v>
      </c>
      <c r="AC2411">
        <v>0</v>
      </c>
      <c r="AD2411">
        <v>514</v>
      </c>
      <c r="AE2411">
        <v>93</v>
      </c>
      <c r="AF2411">
        <v>14</v>
      </c>
      <c r="AG2411">
        <v>8</v>
      </c>
      <c r="AH2411">
        <v>12</v>
      </c>
      <c r="AI2411" s="3">
        <v>0.13424124513618677</v>
      </c>
      <c r="AJ2411" s="3">
        <v>0.21505376344086022</v>
      </c>
      <c r="AK2411" s="3">
        <v>0</v>
      </c>
      <c r="AL2411" s="3">
        <v>0.5</v>
      </c>
      <c r="AM2411" s="3">
        <v>0</v>
      </c>
      <c r="AN2411" s="2">
        <f t="shared" si="82"/>
        <v>0.15756630265210608</v>
      </c>
      <c r="AO2411" s="2">
        <v>0.19812792511700469</v>
      </c>
      <c r="AP2411">
        <f t="shared" si="83"/>
        <v>101</v>
      </c>
    </row>
    <row r="2412" spans="1:42" ht="16.5" hidden="1" customHeight="1" x14ac:dyDescent="0.25">
      <c r="A2412" s="4" t="s">
        <v>796</v>
      </c>
      <c r="B2412" s="1" t="s">
        <v>101</v>
      </c>
      <c r="D2412" t="s">
        <v>32</v>
      </c>
      <c r="E2412" t="s">
        <v>95</v>
      </c>
      <c r="F2412" t="s">
        <v>102</v>
      </c>
      <c r="G2412">
        <v>99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101</v>
      </c>
      <c r="N2412" s="2">
        <v>0</v>
      </c>
      <c r="O2412" s="2">
        <v>0.15514592933947774</v>
      </c>
      <c r="P2412">
        <v>134</v>
      </c>
      <c r="Q2412" s="2">
        <v>0.195906432748538</v>
      </c>
      <c r="R2412">
        <v>651</v>
      </c>
      <c r="S2412">
        <v>684</v>
      </c>
      <c r="T2412">
        <v>661</v>
      </c>
      <c r="U2412">
        <v>0</v>
      </c>
      <c r="V2412">
        <v>6</v>
      </c>
      <c r="W2412">
        <v>14</v>
      </c>
      <c r="X2412">
        <v>3</v>
      </c>
      <c r="Y2412">
        <v>128</v>
      </c>
      <c r="Z2412">
        <v>0</v>
      </c>
      <c r="AA2412">
        <v>0</v>
      </c>
      <c r="AB2412">
        <v>0</v>
      </c>
      <c r="AC2412">
        <v>0</v>
      </c>
      <c r="AD2412">
        <v>632</v>
      </c>
      <c r="AE2412">
        <v>0</v>
      </c>
      <c r="AF2412">
        <v>6</v>
      </c>
      <c r="AG2412">
        <v>14</v>
      </c>
      <c r="AH2412">
        <v>3</v>
      </c>
      <c r="AI2412" s="3">
        <v>0.15664556962025317</v>
      </c>
      <c r="AJ2412" s="3">
        <v>0</v>
      </c>
      <c r="AK2412" s="3">
        <v>0</v>
      </c>
      <c r="AL2412" s="3">
        <v>0</v>
      </c>
      <c r="AM2412" s="3">
        <v>0</v>
      </c>
      <c r="AN2412" s="2">
        <f t="shared" si="82"/>
        <v>0.15514592933947774</v>
      </c>
      <c r="AO2412" s="2">
        <v>3.5114503816793895E-2</v>
      </c>
      <c r="AP2412">
        <f t="shared" si="83"/>
        <v>101</v>
      </c>
    </row>
    <row r="2413" spans="1:42" ht="16.5" hidden="1" customHeight="1" x14ac:dyDescent="0.25">
      <c r="A2413" s="4" t="s">
        <v>801</v>
      </c>
      <c r="B2413" t="s">
        <v>664</v>
      </c>
      <c r="D2413" t="s">
        <v>32</v>
      </c>
      <c r="E2413" t="s">
        <v>185</v>
      </c>
      <c r="F2413" t="s">
        <v>665</v>
      </c>
      <c r="G2413">
        <v>96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101</v>
      </c>
      <c r="N2413" s="2">
        <v>0</v>
      </c>
      <c r="O2413" s="2">
        <v>0.14962962962962964</v>
      </c>
      <c r="P2413">
        <v>58</v>
      </c>
      <c r="Q2413" s="2">
        <v>9.1772151898734181E-2</v>
      </c>
      <c r="R2413">
        <v>675</v>
      </c>
      <c r="S2413">
        <v>632</v>
      </c>
      <c r="T2413">
        <v>618</v>
      </c>
      <c r="V2413">
        <v>5</v>
      </c>
      <c r="W2413">
        <v>3</v>
      </c>
      <c r="X2413">
        <v>6</v>
      </c>
      <c r="Y2413">
        <v>55</v>
      </c>
      <c r="Z2413">
        <v>0</v>
      </c>
      <c r="AA2413">
        <v>0</v>
      </c>
      <c r="AB2413">
        <v>0</v>
      </c>
      <c r="AC2413">
        <v>0</v>
      </c>
      <c r="AD2413">
        <v>659</v>
      </c>
      <c r="AF2413">
        <v>5</v>
      </c>
      <c r="AG2413">
        <v>3</v>
      </c>
      <c r="AH2413">
        <v>6</v>
      </c>
      <c r="AI2413" s="3">
        <v>0.1456752655538695</v>
      </c>
      <c r="AJ2413" s="3">
        <v>0</v>
      </c>
      <c r="AK2413" s="3">
        <v>0</v>
      </c>
      <c r="AL2413" s="3">
        <v>0</v>
      </c>
      <c r="AM2413" s="3">
        <v>0</v>
      </c>
      <c r="AN2413" s="2">
        <f t="shared" si="82"/>
        <v>0.14962962962962964</v>
      </c>
      <c r="AO2413" s="2">
        <v>2.0802377414561663E-2</v>
      </c>
      <c r="AP2413">
        <f t="shared" si="83"/>
        <v>101</v>
      </c>
    </row>
    <row r="2414" spans="1:42" ht="16.5" hidden="1" customHeight="1" x14ac:dyDescent="0.25">
      <c r="A2414" s="5" t="s">
        <v>795</v>
      </c>
      <c r="B2414" t="s">
        <v>694</v>
      </c>
      <c r="D2414" t="s">
        <v>32</v>
      </c>
      <c r="E2414" t="s">
        <v>408</v>
      </c>
      <c r="F2414" t="s">
        <v>695</v>
      </c>
      <c r="G2414">
        <v>86</v>
      </c>
      <c r="H2414">
        <v>11</v>
      </c>
      <c r="I2414">
        <v>0</v>
      </c>
      <c r="J2414">
        <v>0</v>
      </c>
      <c r="K2414">
        <v>0</v>
      </c>
      <c r="L2414">
        <v>17</v>
      </c>
      <c r="M2414">
        <v>84</v>
      </c>
      <c r="N2414" s="2">
        <v>2.2106631989596878E-2</v>
      </c>
      <c r="O2414" s="2">
        <v>0.10923276983094929</v>
      </c>
      <c r="P2414">
        <v>113</v>
      </c>
      <c r="Q2414" s="2">
        <v>0.14468629961587709</v>
      </c>
      <c r="R2414">
        <v>769</v>
      </c>
      <c r="S2414">
        <v>781</v>
      </c>
      <c r="T2414">
        <v>697</v>
      </c>
      <c r="U2414">
        <v>52</v>
      </c>
      <c r="V2414">
        <v>17</v>
      </c>
      <c r="W2414">
        <v>2</v>
      </c>
      <c r="X2414">
        <v>13</v>
      </c>
      <c r="Y2414">
        <v>91</v>
      </c>
      <c r="Z2414">
        <v>12</v>
      </c>
      <c r="AA2414">
        <v>3</v>
      </c>
      <c r="AB2414">
        <v>0</v>
      </c>
      <c r="AC2414">
        <v>0</v>
      </c>
      <c r="AD2414">
        <v>692</v>
      </c>
      <c r="AE2414">
        <v>51</v>
      </c>
      <c r="AF2414">
        <v>14</v>
      </c>
      <c r="AG2414">
        <v>2</v>
      </c>
      <c r="AH2414">
        <v>13</v>
      </c>
      <c r="AI2414" s="3">
        <v>0.12427745664739884</v>
      </c>
      <c r="AJ2414" s="3">
        <v>0.21568627450980393</v>
      </c>
      <c r="AK2414" s="3">
        <v>0</v>
      </c>
      <c r="AL2414" s="3">
        <v>0</v>
      </c>
      <c r="AM2414" s="3">
        <v>0</v>
      </c>
      <c r="AN2414" s="2">
        <f t="shared" si="82"/>
        <v>0.13133940182054615</v>
      </c>
      <c r="AO2414" s="2">
        <v>0.10362694300518134</v>
      </c>
      <c r="AP2414">
        <f t="shared" si="83"/>
        <v>101</v>
      </c>
    </row>
    <row r="2415" spans="1:42" ht="16.5" hidden="1" customHeight="1" x14ac:dyDescent="0.25">
      <c r="A2415" s="5" t="s">
        <v>793</v>
      </c>
      <c r="B2415" s="1" t="s">
        <v>316</v>
      </c>
      <c r="D2415" t="s">
        <v>32</v>
      </c>
      <c r="E2415" t="s">
        <v>317</v>
      </c>
      <c r="F2415" t="s">
        <v>318</v>
      </c>
      <c r="G2415">
        <v>21</v>
      </c>
      <c r="H2415">
        <v>75</v>
      </c>
      <c r="I2415">
        <v>0</v>
      </c>
      <c r="J2415">
        <v>0</v>
      </c>
      <c r="K2415">
        <v>0</v>
      </c>
      <c r="L2415">
        <v>75</v>
      </c>
      <c r="M2415">
        <v>26</v>
      </c>
      <c r="N2415" s="2">
        <v>9.6277278562259302E-2</v>
      </c>
      <c r="O2415" s="2">
        <v>3.3376123234916559E-2</v>
      </c>
      <c r="P2415">
        <v>32</v>
      </c>
      <c r="Q2415" s="2">
        <v>4.507042253521127E-2</v>
      </c>
      <c r="R2415">
        <v>779</v>
      </c>
      <c r="S2415">
        <v>710</v>
      </c>
      <c r="T2415">
        <v>272</v>
      </c>
      <c r="U2415">
        <v>429</v>
      </c>
      <c r="V2415">
        <v>2</v>
      </c>
      <c r="W2415">
        <v>5</v>
      </c>
      <c r="X2415">
        <v>2</v>
      </c>
      <c r="Y2415">
        <v>16</v>
      </c>
      <c r="Z2415">
        <v>14</v>
      </c>
      <c r="AA2415">
        <v>0</v>
      </c>
      <c r="AB2415">
        <v>0</v>
      </c>
      <c r="AC2415">
        <v>0</v>
      </c>
      <c r="AD2415">
        <v>277</v>
      </c>
      <c r="AE2415">
        <v>490</v>
      </c>
      <c r="AF2415">
        <v>2</v>
      </c>
      <c r="AG2415">
        <v>5</v>
      </c>
      <c r="AH2415">
        <v>2</v>
      </c>
      <c r="AI2415" s="3">
        <v>7.5812274368231042E-2</v>
      </c>
      <c r="AJ2415" s="3">
        <v>0.15306122448979592</v>
      </c>
      <c r="AK2415" s="3">
        <v>0</v>
      </c>
      <c r="AL2415" s="3">
        <v>0</v>
      </c>
      <c r="AM2415" s="3">
        <v>0</v>
      </c>
      <c r="AN2415" s="2">
        <f t="shared" si="82"/>
        <v>0.12965340179717585</v>
      </c>
      <c r="AO2415" s="2">
        <v>0.64304123711340211</v>
      </c>
      <c r="AP2415">
        <f t="shared" si="83"/>
        <v>101</v>
      </c>
    </row>
    <row r="2416" spans="1:42" ht="16.5" hidden="1" customHeight="1" x14ac:dyDescent="0.25">
      <c r="A2416" s="4">
        <v>2011</v>
      </c>
      <c r="B2416" t="s">
        <v>680</v>
      </c>
      <c r="D2416" t="s">
        <v>32</v>
      </c>
      <c r="E2416" t="s">
        <v>670</v>
      </c>
      <c r="F2416" t="s">
        <v>681</v>
      </c>
      <c r="G2416">
        <v>89</v>
      </c>
      <c r="H2416">
        <v>0</v>
      </c>
      <c r="I2416">
        <v>0</v>
      </c>
      <c r="J2416">
        <v>0</v>
      </c>
      <c r="K2416">
        <v>5</v>
      </c>
      <c r="L2416">
        <v>46</v>
      </c>
      <c r="M2416">
        <v>55</v>
      </c>
      <c r="N2416" s="2">
        <v>5.1569506726457402E-2</v>
      </c>
      <c r="O2416" s="2">
        <v>6.1659192825112105E-2</v>
      </c>
      <c r="P2416">
        <v>47</v>
      </c>
      <c r="Q2416" s="2">
        <v>5.6085918854415273E-2</v>
      </c>
      <c r="R2416">
        <v>892</v>
      </c>
      <c r="S2416">
        <v>838</v>
      </c>
      <c r="T2416">
        <v>673</v>
      </c>
      <c r="U2416">
        <v>17</v>
      </c>
      <c r="V2416">
        <v>6</v>
      </c>
      <c r="W2416">
        <v>5</v>
      </c>
      <c r="X2416">
        <v>137</v>
      </c>
      <c r="Y2416">
        <v>44</v>
      </c>
      <c r="Z2416">
        <v>0</v>
      </c>
      <c r="AA2416">
        <v>0</v>
      </c>
      <c r="AB2416">
        <v>0</v>
      </c>
      <c r="AC2416">
        <v>0</v>
      </c>
      <c r="AD2416">
        <v>718</v>
      </c>
      <c r="AE2416">
        <v>17</v>
      </c>
      <c r="AF2416">
        <v>6</v>
      </c>
      <c r="AG2416">
        <v>5</v>
      </c>
      <c r="AH2416">
        <v>142</v>
      </c>
      <c r="AI2416" s="3">
        <v>0.12395543175487465</v>
      </c>
      <c r="AJ2416" s="3">
        <v>0</v>
      </c>
      <c r="AK2416" s="3">
        <v>0</v>
      </c>
      <c r="AL2416" s="3">
        <v>0</v>
      </c>
      <c r="AM2416" s="3">
        <v>3.5211267605633804E-2</v>
      </c>
      <c r="AN2416" s="2">
        <f t="shared" si="82"/>
        <v>0.1132286995515695</v>
      </c>
      <c r="AO2416" s="2">
        <v>0.19144144144144143</v>
      </c>
      <c r="AP2416">
        <f t="shared" si="83"/>
        <v>101</v>
      </c>
    </row>
    <row r="2417" spans="1:42" ht="16.5" hidden="1" customHeight="1" x14ac:dyDescent="0.25">
      <c r="A2417" s="5" t="s">
        <v>789</v>
      </c>
      <c r="B2417" t="s">
        <v>704</v>
      </c>
      <c r="D2417" t="s">
        <v>32</v>
      </c>
      <c r="E2417" t="s">
        <v>463</v>
      </c>
      <c r="F2417" t="s">
        <v>705</v>
      </c>
      <c r="G2417">
        <v>95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101</v>
      </c>
      <c r="N2417" s="2">
        <v>0</v>
      </c>
      <c r="O2417" s="2">
        <v>9.8922624877571003E-2</v>
      </c>
      <c r="P2417">
        <v>27</v>
      </c>
      <c r="Q2417" s="2">
        <v>2.8511087645195353E-2</v>
      </c>
      <c r="R2417">
        <v>1021</v>
      </c>
      <c r="S2417">
        <v>947</v>
      </c>
      <c r="T2417">
        <v>928</v>
      </c>
      <c r="U2417">
        <v>7</v>
      </c>
      <c r="V2417">
        <v>5</v>
      </c>
      <c r="W2417">
        <v>5</v>
      </c>
      <c r="X2417">
        <v>2</v>
      </c>
      <c r="Y2417">
        <v>25</v>
      </c>
      <c r="Z2417">
        <v>0</v>
      </c>
      <c r="AA2417">
        <v>0</v>
      </c>
      <c r="AB2417">
        <v>0</v>
      </c>
      <c r="AC2417">
        <v>0</v>
      </c>
      <c r="AD2417">
        <v>998</v>
      </c>
      <c r="AE2417">
        <v>7</v>
      </c>
      <c r="AF2417">
        <v>5</v>
      </c>
      <c r="AG2417">
        <v>5</v>
      </c>
      <c r="AH2417">
        <v>2</v>
      </c>
      <c r="AI2417" s="3">
        <v>9.5190380761523044E-2</v>
      </c>
      <c r="AJ2417" s="3">
        <v>0</v>
      </c>
      <c r="AK2417" s="3">
        <v>0</v>
      </c>
      <c r="AL2417" s="3">
        <v>0</v>
      </c>
      <c r="AM2417" s="3">
        <v>0</v>
      </c>
      <c r="AN2417" s="2">
        <f t="shared" si="82"/>
        <v>9.8922624877571003E-2</v>
      </c>
      <c r="AO2417" s="2">
        <v>1.8682399213372666E-2</v>
      </c>
      <c r="AP2417">
        <f t="shared" si="83"/>
        <v>101</v>
      </c>
    </row>
    <row r="2418" spans="1:42" ht="16.5" hidden="1" customHeight="1" x14ac:dyDescent="0.25">
      <c r="A2418" s="4" t="s">
        <v>801</v>
      </c>
      <c r="B2418" s="1" t="s">
        <v>584</v>
      </c>
      <c r="D2418" t="s">
        <v>32</v>
      </c>
      <c r="E2418" t="s">
        <v>582</v>
      </c>
      <c r="F2418" t="s">
        <v>585</v>
      </c>
      <c r="G2418">
        <v>91</v>
      </c>
      <c r="H2418">
        <v>0</v>
      </c>
      <c r="I2418">
        <v>0</v>
      </c>
      <c r="J2418">
        <v>0</v>
      </c>
      <c r="K2418">
        <v>3</v>
      </c>
      <c r="L2418">
        <v>4</v>
      </c>
      <c r="M2418">
        <v>97</v>
      </c>
      <c r="N2418" s="2">
        <v>3.727865796831314E-3</v>
      </c>
      <c r="O2418" s="2">
        <v>9.0400745573159372E-2</v>
      </c>
      <c r="P2418">
        <v>0</v>
      </c>
      <c r="Q2418" s="2">
        <v>0</v>
      </c>
      <c r="R2418">
        <v>1073</v>
      </c>
      <c r="S2418">
        <v>972</v>
      </c>
      <c r="T2418">
        <v>804</v>
      </c>
      <c r="U2418">
        <v>3</v>
      </c>
      <c r="V2418">
        <v>19</v>
      </c>
      <c r="W2418">
        <v>23</v>
      </c>
      <c r="X2418">
        <v>123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895</v>
      </c>
      <c r="AE2418">
        <v>3</v>
      </c>
      <c r="AF2418">
        <v>19</v>
      </c>
      <c r="AG2418">
        <v>23</v>
      </c>
      <c r="AH2418">
        <v>126</v>
      </c>
      <c r="AI2418" s="3">
        <v>0.10167597765363129</v>
      </c>
      <c r="AJ2418" s="3">
        <v>0</v>
      </c>
      <c r="AK2418" s="3">
        <v>0</v>
      </c>
      <c r="AL2418" s="3">
        <v>0</v>
      </c>
      <c r="AM2418" s="3">
        <v>2.3809523809523808E-2</v>
      </c>
      <c r="AN2418" s="2">
        <f t="shared" si="82"/>
        <v>9.4128611369990692E-2</v>
      </c>
      <c r="AO2418" s="2">
        <v>0.16041275797373358</v>
      </c>
      <c r="AP2418">
        <f t="shared" si="83"/>
        <v>101</v>
      </c>
    </row>
    <row r="2419" spans="1:42" ht="16.5" hidden="1" customHeight="1" x14ac:dyDescent="0.25">
      <c r="A2419" s="4" t="s">
        <v>799</v>
      </c>
      <c r="B2419" s="1" t="s">
        <v>31</v>
      </c>
      <c r="D2419" t="s">
        <v>32</v>
      </c>
      <c r="E2419" t="s">
        <v>33</v>
      </c>
      <c r="F2419" t="s">
        <v>34</v>
      </c>
      <c r="G2419">
        <v>85</v>
      </c>
      <c r="H2419">
        <v>6</v>
      </c>
      <c r="I2419">
        <v>0</v>
      </c>
      <c r="J2419">
        <v>0</v>
      </c>
      <c r="K2419">
        <v>0</v>
      </c>
      <c r="L2419">
        <v>32</v>
      </c>
      <c r="M2419">
        <v>69</v>
      </c>
      <c r="N2419" s="2">
        <v>2.6578073089700997E-2</v>
      </c>
      <c r="O2419" s="2">
        <v>5.7308970099667775E-2</v>
      </c>
      <c r="P2419">
        <v>90</v>
      </c>
      <c r="Q2419" s="2">
        <v>7.5440067057837387E-2</v>
      </c>
      <c r="R2419">
        <v>1204</v>
      </c>
      <c r="S2419">
        <v>1193</v>
      </c>
      <c r="T2419">
        <v>1134</v>
      </c>
      <c r="U2419">
        <v>21</v>
      </c>
      <c r="V2419">
        <v>21</v>
      </c>
      <c r="W2419">
        <v>6</v>
      </c>
      <c r="X2419">
        <v>11</v>
      </c>
      <c r="Y2419">
        <v>88</v>
      </c>
      <c r="Z2419">
        <v>0</v>
      </c>
      <c r="AA2419">
        <v>0</v>
      </c>
      <c r="AB2419">
        <v>0</v>
      </c>
      <c r="AC2419">
        <v>0</v>
      </c>
      <c r="AD2419">
        <v>1131</v>
      </c>
      <c r="AE2419">
        <v>27</v>
      </c>
      <c r="AF2419">
        <v>21</v>
      </c>
      <c r="AG2419">
        <v>6</v>
      </c>
      <c r="AH2419">
        <v>11</v>
      </c>
      <c r="AI2419" s="3">
        <v>7.515473032714412E-2</v>
      </c>
      <c r="AJ2419" s="3">
        <v>0.22222222222222221</v>
      </c>
      <c r="AK2419" s="3">
        <v>0</v>
      </c>
      <c r="AL2419" s="3">
        <v>0</v>
      </c>
      <c r="AM2419" s="3">
        <v>0</v>
      </c>
      <c r="AN2419" s="2">
        <f t="shared" si="82"/>
        <v>8.3887043189368765E-2</v>
      </c>
      <c r="AO2419" s="2">
        <v>5.434782608695652E-2</v>
      </c>
      <c r="AP2419">
        <f t="shared" si="83"/>
        <v>101</v>
      </c>
    </row>
    <row r="2420" spans="1:42" ht="16.5" hidden="1" customHeight="1" x14ac:dyDescent="0.25">
      <c r="A2420" s="4" t="s">
        <v>796</v>
      </c>
      <c r="B2420" s="1" t="s">
        <v>196</v>
      </c>
      <c r="D2420" t="s">
        <v>32</v>
      </c>
      <c r="E2420" t="s">
        <v>197</v>
      </c>
      <c r="F2420" t="s">
        <v>198</v>
      </c>
      <c r="G2420">
        <v>81</v>
      </c>
      <c r="H2420">
        <v>0</v>
      </c>
      <c r="I2420">
        <v>0</v>
      </c>
      <c r="J2420">
        <v>3</v>
      </c>
      <c r="K2420">
        <v>0</v>
      </c>
      <c r="L2420">
        <v>9</v>
      </c>
      <c r="M2420">
        <v>92</v>
      </c>
      <c r="N2420" s="2">
        <v>7.246376811594203E-3</v>
      </c>
      <c r="O2420" s="2">
        <v>7.407407407407407E-2</v>
      </c>
      <c r="P2420">
        <v>57</v>
      </c>
      <c r="Q2420" s="2">
        <v>4.757929883138564E-2</v>
      </c>
      <c r="R2420">
        <v>1242</v>
      </c>
      <c r="S2420">
        <v>1198</v>
      </c>
      <c r="T2420">
        <v>1111</v>
      </c>
      <c r="U2420">
        <v>9</v>
      </c>
      <c r="V2420">
        <v>18</v>
      </c>
      <c r="W2420">
        <v>25</v>
      </c>
      <c r="X2420">
        <v>35</v>
      </c>
      <c r="Y2420">
        <v>45</v>
      </c>
      <c r="Z2420">
        <v>0</v>
      </c>
      <c r="AA2420">
        <v>0</v>
      </c>
      <c r="AB2420">
        <v>0</v>
      </c>
      <c r="AC2420">
        <v>0</v>
      </c>
      <c r="AD2420">
        <v>1147</v>
      </c>
      <c r="AE2420">
        <v>9</v>
      </c>
      <c r="AF2420">
        <v>18</v>
      </c>
      <c r="AG2420">
        <v>28</v>
      </c>
      <c r="AH2420">
        <v>35</v>
      </c>
      <c r="AI2420" s="3">
        <v>7.0619006102877066E-2</v>
      </c>
      <c r="AJ2420" s="3">
        <v>0</v>
      </c>
      <c r="AK2420" s="3">
        <v>0</v>
      </c>
      <c r="AL2420" s="3">
        <v>0.10714285714285714</v>
      </c>
      <c r="AM2420" s="3">
        <v>0</v>
      </c>
      <c r="AN2420" s="2">
        <f t="shared" si="82"/>
        <v>8.1320450885668277E-2</v>
      </c>
      <c r="AO2420" s="2">
        <v>7.275666936135812E-2</v>
      </c>
      <c r="AP2420">
        <f t="shared" si="83"/>
        <v>101</v>
      </c>
    </row>
    <row r="2421" spans="1:42" ht="16.5" hidden="1" customHeight="1" x14ac:dyDescent="0.25">
      <c r="A2421" s="5" t="s">
        <v>788</v>
      </c>
      <c r="B2421" s="1" t="s">
        <v>153</v>
      </c>
      <c r="D2421" t="s">
        <v>32</v>
      </c>
      <c r="E2421" t="s">
        <v>149</v>
      </c>
      <c r="F2421" t="s">
        <v>154</v>
      </c>
      <c r="G2421">
        <v>99</v>
      </c>
      <c r="H2421">
        <v>0</v>
      </c>
      <c r="I2421">
        <v>0</v>
      </c>
      <c r="J2421">
        <v>0</v>
      </c>
      <c r="K2421">
        <v>0</v>
      </c>
      <c r="L2421">
        <v>49</v>
      </c>
      <c r="M2421">
        <v>52</v>
      </c>
      <c r="N2421" s="2">
        <v>3.8796516231195566E-2</v>
      </c>
      <c r="O2421" s="2">
        <v>4.1171813143309581E-2</v>
      </c>
      <c r="P2421">
        <v>207</v>
      </c>
      <c r="Q2421" s="2">
        <v>0.15120525931336742</v>
      </c>
      <c r="R2421">
        <v>1263</v>
      </c>
      <c r="S2421">
        <v>1369</v>
      </c>
      <c r="T2421">
        <v>1350</v>
      </c>
      <c r="U2421">
        <v>6</v>
      </c>
      <c r="V2421">
        <v>1</v>
      </c>
      <c r="W2421">
        <v>2</v>
      </c>
      <c r="X2421">
        <v>10</v>
      </c>
      <c r="Y2421">
        <v>198</v>
      </c>
      <c r="Z2421">
        <v>0</v>
      </c>
      <c r="AA2421">
        <v>0</v>
      </c>
      <c r="AB2421">
        <v>0</v>
      </c>
      <c r="AC2421">
        <v>0</v>
      </c>
      <c r="AD2421">
        <v>1251</v>
      </c>
      <c r="AE2421">
        <v>6</v>
      </c>
      <c r="AF2421">
        <v>1</v>
      </c>
      <c r="AG2421">
        <v>2</v>
      </c>
      <c r="AH2421">
        <v>10</v>
      </c>
      <c r="AI2421" s="3">
        <v>7.9136690647482008E-2</v>
      </c>
      <c r="AJ2421" s="3">
        <v>0</v>
      </c>
      <c r="AK2421" s="3">
        <v>0</v>
      </c>
      <c r="AL2421" s="3">
        <v>0</v>
      </c>
      <c r="AM2421" s="3">
        <v>0</v>
      </c>
      <c r="AN2421" s="2">
        <f t="shared" si="82"/>
        <v>7.9968329374505154E-2</v>
      </c>
      <c r="AO2421" s="2">
        <v>1.4960629921259842E-2</v>
      </c>
      <c r="AP2421">
        <f t="shared" si="83"/>
        <v>101</v>
      </c>
    </row>
    <row r="2422" spans="1:42" ht="16.5" hidden="1" customHeight="1" x14ac:dyDescent="0.25">
      <c r="A2422" s="5" t="s">
        <v>794</v>
      </c>
      <c r="B2422" s="1" t="s">
        <v>588</v>
      </c>
      <c r="D2422" t="s">
        <v>32</v>
      </c>
      <c r="E2422" t="s">
        <v>333</v>
      </c>
      <c r="F2422" t="s">
        <v>589</v>
      </c>
      <c r="G2422">
        <v>96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101</v>
      </c>
      <c r="N2422" s="2">
        <v>0</v>
      </c>
      <c r="O2422" s="2">
        <v>6.5755208333333329E-2</v>
      </c>
      <c r="P2422">
        <v>276</v>
      </c>
      <c r="Q2422" s="2">
        <v>0.16130917592051433</v>
      </c>
      <c r="R2422">
        <v>1536</v>
      </c>
      <c r="S2422">
        <v>1711</v>
      </c>
      <c r="T2422">
        <v>1648</v>
      </c>
      <c r="U2422">
        <v>3</v>
      </c>
      <c r="V2422">
        <v>22</v>
      </c>
      <c r="W2422">
        <v>11</v>
      </c>
      <c r="X2422">
        <v>27</v>
      </c>
      <c r="Y2422">
        <v>266</v>
      </c>
      <c r="Z2422">
        <v>0</v>
      </c>
      <c r="AA2422">
        <v>0</v>
      </c>
      <c r="AB2422">
        <v>0</v>
      </c>
      <c r="AC2422">
        <v>0</v>
      </c>
      <c r="AD2422">
        <v>1478</v>
      </c>
      <c r="AE2422">
        <v>3</v>
      </c>
      <c r="AF2422">
        <v>22</v>
      </c>
      <c r="AG2422">
        <v>11</v>
      </c>
      <c r="AH2422">
        <v>27</v>
      </c>
      <c r="AI2422" s="3">
        <v>6.4952638700947224E-2</v>
      </c>
      <c r="AJ2422" s="3">
        <v>0</v>
      </c>
      <c r="AK2422" s="3">
        <v>0</v>
      </c>
      <c r="AL2422" s="3">
        <v>0</v>
      </c>
      <c r="AM2422" s="3">
        <v>0</v>
      </c>
      <c r="AN2422" s="2">
        <f t="shared" si="82"/>
        <v>6.5755208333333329E-2</v>
      </c>
      <c r="AO2422" s="2">
        <v>4.0882543802725504E-2</v>
      </c>
      <c r="AP2422">
        <f t="shared" si="83"/>
        <v>101</v>
      </c>
    </row>
    <row r="2423" spans="1:42" ht="16.5" hidden="1" customHeight="1" x14ac:dyDescent="0.25">
      <c r="A2423" s="5" t="s">
        <v>792</v>
      </c>
      <c r="B2423" s="1" t="s">
        <v>482</v>
      </c>
      <c r="C2423" t="s">
        <v>36</v>
      </c>
      <c r="D2423" t="s">
        <v>43</v>
      </c>
      <c r="E2423" t="s">
        <v>480</v>
      </c>
      <c r="F2423" t="s">
        <v>483</v>
      </c>
      <c r="G2423">
        <v>91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101</v>
      </c>
      <c r="N2423" s="2">
        <v>0</v>
      </c>
      <c r="O2423" s="2">
        <v>6.1249241964827165E-2</v>
      </c>
      <c r="P2423">
        <v>13</v>
      </c>
      <c r="Q2423" s="2">
        <v>8.3279948750800761E-3</v>
      </c>
      <c r="R2423">
        <v>1649</v>
      </c>
      <c r="S2423">
        <v>1561</v>
      </c>
      <c r="T2423">
        <v>1460</v>
      </c>
      <c r="U2423">
        <v>2</v>
      </c>
      <c r="V2423">
        <v>14</v>
      </c>
      <c r="W2423">
        <v>13</v>
      </c>
      <c r="X2423">
        <v>72</v>
      </c>
      <c r="Y2423">
        <v>9</v>
      </c>
      <c r="Z2423">
        <v>0</v>
      </c>
      <c r="AA2423">
        <v>0</v>
      </c>
      <c r="AB2423">
        <v>0</v>
      </c>
      <c r="AC2423">
        <v>0</v>
      </c>
      <c r="AD2423">
        <v>1542</v>
      </c>
      <c r="AE2423">
        <v>2</v>
      </c>
      <c r="AF2423">
        <v>14</v>
      </c>
      <c r="AG2423">
        <v>13</v>
      </c>
      <c r="AH2423">
        <v>72</v>
      </c>
      <c r="AI2423" s="3">
        <v>5.901426718547341E-2</v>
      </c>
      <c r="AJ2423" s="3">
        <v>0</v>
      </c>
      <c r="AK2423" s="3">
        <v>0</v>
      </c>
      <c r="AL2423" s="3">
        <v>0</v>
      </c>
      <c r="AM2423" s="3">
        <v>0</v>
      </c>
      <c r="AN2423" s="2">
        <f t="shared" si="82"/>
        <v>6.1249241964827165E-2</v>
      </c>
      <c r="AO2423" s="2">
        <v>6.1472915398660989E-2</v>
      </c>
      <c r="AP2423">
        <f t="shared" si="83"/>
        <v>101</v>
      </c>
    </row>
    <row r="2424" spans="1:42" ht="16.5" hidden="1" customHeight="1" x14ac:dyDescent="0.25">
      <c r="A2424" s="5" t="s">
        <v>802</v>
      </c>
      <c r="B2424" t="s">
        <v>628</v>
      </c>
      <c r="D2424" t="s">
        <v>32</v>
      </c>
      <c r="E2424" t="s">
        <v>629</v>
      </c>
      <c r="F2424" t="s">
        <v>630</v>
      </c>
      <c r="G2424">
        <v>99</v>
      </c>
      <c r="H2424">
        <v>0</v>
      </c>
      <c r="I2424">
        <v>0</v>
      </c>
      <c r="J2424">
        <v>0</v>
      </c>
      <c r="K2424">
        <v>0</v>
      </c>
      <c r="L2424">
        <v>6</v>
      </c>
      <c r="M2424">
        <v>95</v>
      </c>
      <c r="N2424" s="2">
        <v>3.5629453681710215E-3</v>
      </c>
      <c r="O2424" s="2">
        <v>5.6413301662707839E-2</v>
      </c>
      <c r="P2424">
        <v>43</v>
      </c>
      <c r="Q2424" s="2">
        <v>2.6445264452644526E-2</v>
      </c>
      <c r="R2424">
        <v>1684</v>
      </c>
      <c r="S2424">
        <v>1626</v>
      </c>
      <c r="T2424">
        <v>1597</v>
      </c>
      <c r="U2424">
        <v>7</v>
      </c>
      <c r="V2424">
        <v>10</v>
      </c>
      <c r="W2424">
        <v>6</v>
      </c>
      <c r="X2424">
        <v>6</v>
      </c>
      <c r="Y2424">
        <v>41</v>
      </c>
      <c r="Z2424">
        <v>0</v>
      </c>
      <c r="AA2424">
        <v>0</v>
      </c>
      <c r="AB2424">
        <v>0</v>
      </c>
      <c r="AC2424">
        <v>0</v>
      </c>
      <c r="AD2424">
        <v>1655</v>
      </c>
      <c r="AE2424">
        <v>7</v>
      </c>
      <c r="AF2424">
        <v>10</v>
      </c>
      <c r="AG2424">
        <v>6</v>
      </c>
      <c r="AH2424">
        <v>6</v>
      </c>
      <c r="AI2424" s="3">
        <v>5.9818731117824771E-2</v>
      </c>
      <c r="AJ2424" s="3">
        <v>0</v>
      </c>
      <c r="AK2424" s="3">
        <v>0</v>
      </c>
      <c r="AL2424" s="3">
        <v>0</v>
      </c>
      <c r="AM2424" s="3">
        <v>0</v>
      </c>
      <c r="AN2424" s="2">
        <f t="shared" si="82"/>
        <v>5.9976247030878858E-2</v>
      </c>
      <c r="AO2424" s="2">
        <v>1.7220902612826602E-2</v>
      </c>
      <c r="AP2424">
        <f t="shared" si="83"/>
        <v>101</v>
      </c>
    </row>
    <row r="2425" spans="1:42" ht="16.5" hidden="1" customHeight="1" x14ac:dyDescent="0.25">
      <c r="A2425" s="4" t="s">
        <v>798</v>
      </c>
      <c r="B2425" s="1" t="s">
        <v>332</v>
      </c>
      <c r="D2425" t="s">
        <v>32</v>
      </c>
      <c r="E2425" t="s">
        <v>333</v>
      </c>
      <c r="F2425" t="s">
        <v>334</v>
      </c>
      <c r="G2425">
        <v>86</v>
      </c>
      <c r="H2425">
        <v>0</v>
      </c>
      <c r="I2425">
        <v>0</v>
      </c>
      <c r="J2425">
        <v>0</v>
      </c>
      <c r="K2425">
        <v>0</v>
      </c>
      <c r="L2425">
        <v>18</v>
      </c>
      <c r="M2425">
        <v>83</v>
      </c>
      <c r="N2425" s="2">
        <v>8.4309133489461358E-3</v>
      </c>
      <c r="O2425" s="2">
        <v>3.8875878220140513E-2</v>
      </c>
      <c r="P2425">
        <v>217</v>
      </c>
      <c r="Q2425" s="2">
        <v>9.6401599289204803E-2</v>
      </c>
      <c r="R2425">
        <v>2135</v>
      </c>
      <c r="S2425">
        <v>2251</v>
      </c>
      <c r="T2425">
        <v>2157</v>
      </c>
      <c r="U2425">
        <v>12</v>
      </c>
      <c r="V2425">
        <v>15</v>
      </c>
      <c r="W2425">
        <v>13</v>
      </c>
      <c r="X2425">
        <v>54</v>
      </c>
      <c r="Y2425">
        <v>205</v>
      </c>
      <c r="Z2425">
        <v>0</v>
      </c>
      <c r="AA2425">
        <v>0</v>
      </c>
      <c r="AB2425">
        <v>0</v>
      </c>
      <c r="AC2425">
        <v>3</v>
      </c>
      <c r="AD2425">
        <v>2038</v>
      </c>
      <c r="AE2425">
        <v>12</v>
      </c>
      <c r="AF2425">
        <v>15</v>
      </c>
      <c r="AG2425">
        <v>13</v>
      </c>
      <c r="AH2425">
        <v>51</v>
      </c>
      <c r="AI2425" s="3">
        <v>4.2198233562315994E-2</v>
      </c>
      <c r="AJ2425" s="3">
        <v>0</v>
      </c>
      <c r="AK2425" s="3">
        <v>0</v>
      </c>
      <c r="AL2425" s="3">
        <v>0</v>
      </c>
      <c r="AM2425" s="3">
        <v>0</v>
      </c>
      <c r="AN2425" s="2">
        <f t="shared" si="82"/>
        <v>4.7306791569086647E-2</v>
      </c>
      <c r="AO2425" s="2">
        <v>4.2743071864725223E-2</v>
      </c>
      <c r="AP2425">
        <f t="shared" si="83"/>
        <v>101</v>
      </c>
    </row>
    <row r="2426" spans="1:42" ht="16.5" hidden="1" customHeight="1" x14ac:dyDescent="0.25">
      <c r="A2426" s="4" t="s">
        <v>801</v>
      </c>
      <c r="B2426" s="1" t="s">
        <v>490</v>
      </c>
      <c r="D2426" t="s">
        <v>32</v>
      </c>
      <c r="E2426" t="s">
        <v>491</v>
      </c>
      <c r="F2426" t="s">
        <v>492</v>
      </c>
      <c r="G2426">
        <v>92</v>
      </c>
      <c r="H2426">
        <v>0</v>
      </c>
      <c r="I2426">
        <v>0</v>
      </c>
      <c r="J2426">
        <v>0</v>
      </c>
      <c r="K2426">
        <v>0</v>
      </c>
      <c r="L2426">
        <v>18</v>
      </c>
      <c r="M2426">
        <v>83</v>
      </c>
      <c r="N2426" s="2">
        <v>7.1090047393364926E-3</v>
      </c>
      <c r="O2426" s="2">
        <v>3.2780410742496054E-2</v>
      </c>
      <c r="P2426">
        <v>449</v>
      </c>
      <c r="Q2426" s="2">
        <v>0.15590277777777778</v>
      </c>
      <c r="R2426">
        <v>2532</v>
      </c>
      <c r="S2426">
        <v>2880</v>
      </c>
      <c r="T2426">
        <v>2690</v>
      </c>
      <c r="U2426">
        <v>30</v>
      </c>
      <c r="V2426">
        <v>57</v>
      </c>
      <c r="W2426">
        <v>33</v>
      </c>
      <c r="X2426">
        <v>70</v>
      </c>
      <c r="Y2426">
        <v>417</v>
      </c>
      <c r="Z2426">
        <v>3</v>
      </c>
      <c r="AA2426">
        <v>7</v>
      </c>
      <c r="AB2426">
        <v>4</v>
      </c>
      <c r="AC2426">
        <v>10</v>
      </c>
      <c r="AD2426">
        <v>2365</v>
      </c>
      <c r="AE2426">
        <v>27</v>
      </c>
      <c r="AF2426">
        <v>50</v>
      </c>
      <c r="AG2426">
        <v>29</v>
      </c>
      <c r="AH2426">
        <v>60</v>
      </c>
      <c r="AI2426" s="3">
        <v>3.8900634249471461E-2</v>
      </c>
      <c r="AJ2426" s="3">
        <v>0</v>
      </c>
      <c r="AK2426" s="3">
        <v>0</v>
      </c>
      <c r="AL2426" s="3">
        <v>0</v>
      </c>
      <c r="AM2426" s="3">
        <v>0</v>
      </c>
      <c r="AN2426" s="2">
        <f t="shared" si="82"/>
        <v>3.9889415481832544E-2</v>
      </c>
      <c r="AO2426" s="2">
        <v>6.558672461477677E-2</v>
      </c>
      <c r="AP2426">
        <f t="shared" si="83"/>
        <v>101</v>
      </c>
    </row>
    <row r="2427" spans="1:42" ht="16.5" hidden="1" customHeight="1" x14ac:dyDescent="0.25">
      <c r="A2427" s="4" t="s">
        <v>803</v>
      </c>
      <c r="B2427" s="1" t="s">
        <v>163</v>
      </c>
      <c r="C2427" t="s">
        <v>36</v>
      </c>
      <c r="D2427" t="s">
        <v>43</v>
      </c>
      <c r="E2427" t="s">
        <v>44</v>
      </c>
      <c r="F2427" t="s">
        <v>164</v>
      </c>
      <c r="G2427">
        <v>64</v>
      </c>
      <c r="H2427">
        <v>0</v>
      </c>
      <c r="I2427">
        <v>6</v>
      </c>
      <c r="J2427">
        <v>9</v>
      </c>
      <c r="K2427">
        <v>7</v>
      </c>
      <c r="L2427">
        <v>0</v>
      </c>
      <c r="M2427">
        <v>101</v>
      </c>
      <c r="N2427" s="2">
        <v>0</v>
      </c>
      <c r="O2427" s="2">
        <v>3.5830850007095216E-3</v>
      </c>
      <c r="P2427">
        <v>81</v>
      </c>
      <c r="Q2427" s="2">
        <v>2.875603521726782E-3</v>
      </c>
      <c r="R2427">
        <v>28188</v>
      </c>
      <c r="S2427">
        <v>28168</v>
      </c>
      <c r="T2427">
        <v>25126</v>
      </c>
      <c r="U2427">
        <v>140</v>
      </c>
      <c r="V2427">
        <v>1097</v>
      </c>
      <c r="W2427">
        <v>1315</v>
      </c>
      <c r="X2427">
        <v>532</v>
      </c>
      <c r="Y2427">
        <v>70</v>
      </c>
      <c r="Z2427">
        <v>0</v>
      </c>
      <c r="AA2427">
        <v>0</v>
      </c>
      <c r="AB2427">
        <v>3</v>
      </c>
      <c r="AC2427">
        <v>0</v>
      </c>
      <c r="AD2427">
        <v>25120</v>
      </c>
      <c r="AE2427">
        <v>140</v>
      </c>
      <c r="AF2427">
        <v>1103</v>
      </c>
      <c r="AG2427">
        <v>1321</v>
      </c>
      <c r="AH2427">
        <v>539</v>
      </c>
      <c r="AI2427" s="3">
        <v>2.5477707006369425E-3</v>
      </c>
      <c r="AJ2427" s="3">
        <v>0</v>
      </c>
      <c r="AK2427" s="3">
        <v>5.4397098821396192E-3</v>
      </c>
      <c r="AL2427" s="3">
        <v>6.8130204390613172E-3</v>
      </c>
      <c r="AM2427" s="3">
        <v>1.2987012987012988E-2</v>
      </c>
      <c r="AN2427" s="2">
        <f t="shared" si="82"/>
        <v>3.5830850007095216E-3</v>
      </c>
      <c r="AO2427" s="2">
        <v>0.10994578889558161</v>
      </c>
      <c r="AP2427">
        <f t="shared" si="83"/>
        <v>101</v>
      </c>
    </row>
    <row r="2428" spans="1:42" ht="16.5" hidden="1" customHeight="1" x14ac:dyDescent="0.25">
      <c r="A2428" s="5" t="s">
        <v>792</v>
      </c>
      <c r="B2428" t="s">
        <v>692</v>
      </c>
      <c r="D2428" t="s">
        <v>32</v>
      </c>
      <c r="E2428" t="s">
        <v>325</v>
      </c>
      <c r="F2428" t="s">
        <v>693</v>
      </c>
      <c r="G2428">
        <v>91</v>
      </c>
      <c r="H2428">
        <v>0</v>
      </c>
      <c r="I2428">
        <v>0</v>
      </c>
      <c r="J2428">
        <v>0</v>
      </c>
      <c r="K2428">
        <v>6</v>
      </c>
      <c r="L2428">
        <v>0</v>
      </c>
      <c r="M2428">
        <v>100</v>
      </c>
      <c r="N2428" s="2">
        <v>0</v>
      </c>
      <c r="O2428" s="2">
        <v>0.31645569620253167</v>
      </c>
      <c r="P2428">
        <v>62</v>
      </c>
      <c r="Q2428" s="2">
        <v>0.22302158273381295</v>
      </c>
      <c r="R2428">
        <v>316</v>
      </c>
      <c r="S2428">
        <v>278</v>
      </c>
      <c r="T2428">
        <v>265</v>
      </c>
      <c r="U2428">
        <v>0</v>
      </c>
      <c r="V2428">
        <v>0</v>
      </c>
      <c r="W2428">
        <v>3</v>
      </c>
      <c r="X2428">
        <v>10</v>
      </c>
      <c r="Y2428">
        <v>52</v>
      </c>
      <c r="Z2428">
        <v>0</v>
      </c>
      <c r="AA2428">
        <v>0</v>
      </c>
      <c r="AB2428">
        <v>0</v>
      </c>
      <c r="AC2428">
        <v>3</v>
      </c>
      <c r="AD2428">
        <v>304</v>
      </c>
      <c r="AE2428">
        <v>0</v>
      </c>
      <c r="AF2428">
        <v>0</v>
      </c>
      <c r="AG2428">
        <v>3</v>
      </c>
      <c r="AH2428">
        <v>13</v>
      </c>
      <c r="AI2428" s="3">
        <v>0.29934210526315791</v>
      </c>
      <c r="AJ2428" s="3">
        <v>0</v>
      </c>
      <c r="AK2428" s="3">
        <v>0</v>
      </c>
      <c r="AL2428" s="3">
        <v>0</v>
      </c>
      <c r="AM2428" s="3">
        <v>0.46153846153846156</v>
      </c>
      <c r="AN2428" s="2">
        <f t="shared" si="82"/>
        <v>0.31645569620253167</v>
      </c>
      <c r="AO2428" s="2">
        <v>0.05</v>
      </c>
      <c r="AP2428">
        <f t="shared" si="83"/>
        <v>100</v>
      </c>
    </row>
    <row r="2429" spans="1:42" ht="16.5" hidden="1" customHeight="1" x14ac:dyDescent="0.25">
      <c r="A2429" s="5" t="s">
        <v>789</v>
      </c>
      <c r="B2429" s="1" t="s">
        <v>349</v>
      </c>
      <c r="D2429" t="s">
        <v>32</v>
      </c>
      <c r="E2429" t="s">
        <v>343</v>
      </c>
      <c r="F2429" t="s">
        <v>350</v>
      </c>
      <c r="G2429">
        <v>100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100</v>
      </c>
      <c r="N2429" s="2">
        <v>0</v>
      </c>
      <c r="O2429" s="2">
        <v>0.24937655860349128</v>
      </c>
      <c r="P2429">
        <v>62</v>
      </c>
      <c r="Q2429" s="2">
        <v>0.17079889807162535</v>
      </c>
      <c r="R2429">
        <v>401</v>
      </c>
      <c r="S2429">
        <v>363</v>
      </c>
      <c r="T2429">
        <v>362</v>
      </c>
      <c r="U2429">
        <v>0</v>
      </c>
      <c r="V2429">
        <v>0</v>
      </c>
      <c r="W2429">
        <v>1</v>
      </c>
      <c r="X2429">
        <v>0</v>
      </c>
      <c r="Y2429">
        <v>62</v>
      </c>
      <c r="Z2429">
        <v>0</v>
      </c>
      <c r="AA2429">
        <v>0</v>
      </c>
      <c r="AB2429">
        <v>0</v>
      </c>
      <c r="AC2429">
        <v>0</v>
      </c>
      <c r="AD2429">
        <v>400</v>
      </c>
      <c r="AE2429">
        <v>0</v>
      </c>
      <c r="AF2429">
        <v>0</v>
      </c>
      <c r="AG2429">
        <v>1</v>
      </c>
      <c r="AH2429">
        <v>0</v>
      </c>
      <c r="AI2429" s="3">
        <v>0.25</v>
      </c>
      <c r="AJ2429" s="3">
        <v>0</v>
      </c>
      <c r="AK2429" s="3">
        <v>0</v>
      </c>
      <c r="AL2429" s="3">
        <v>0</v>
      </c>
      <c r="AM2429" s="3">
        <v>0</v>
      </c>
      <c r="AN2429" s="2">
        <f t="shared" si="82"/>
        <v>0.24937655860349128</v>
      </c>
      <c r="AO2429" s="2">
        <v>2.4937655860349127E-3</v>
      </c>
      <c r="AP2429">
        <f t="shared" si="83"/>
        <v>100</v>
      </c>
    </row>
    <row r="2430" spans="1:42" ht="16.5" hidden="1" customHeight="1" x14ac:dyDescent="0.25">
      <c r="A2430" s="4" t="s">
        <v>799</v>
      </c>
      <c r="B2430" s="1" t="s">
        <v>387</v>
      </c>
      <c r="D2430" t="s">
        <v>32</v>
      </c>
      <c r="E2430" t="s">
        <v>388</v>
      </c>
      <c r="F2430" t="s">
        <v>389</v>
      </c>
      <c r="G2430">
        <v>94</v>
      </c>
      <c r="H2430">
        <v>0</v>
      </c>
      <c r="I2430">
        <v>5</v>
      </c>
      <c r="J2430">
        <v>0</v>
      </c>
      <c r="K2430">
        <v>0</v>
      </c>
      <c r="L2430">
        <v>0</v>
      </c>
      <c r="M2430">
        <v>100</v>
      </c>
      <c r="N2430" s="2">
        <v>0</v>
      </c>
      <c r="O2430" s="2">
        <v>0.20283975659229209</v>
      </c>
      <c r="P2430">
        <v>61</v>
      </c>
      <c r="Q2430" s="2">
        <v>0.1343612334801762</v>
      </c>
      <c r="R2430">
        <v>493</v>
      </c>
      <c r="S2430">
        <v>454</v>
      </c>
      <c r="T2430">
        <v>433</v>
      </c>
      <c r="U2430">
        <v>1</v>
      </c>
      <c r="V2430">
        <v>6</v>
      </c>
      <c r="W2430">
        <v>4</v>
      </c>
      <c r="X2430">
        <v>10</v>
      </c>
      <c r="Y2430">
        <v>59</v>
      </c>
      <c r="Z2430">
        <v>0</v>
      </c>
      <c r="AA2430">
        <v>0</v>
      </c>
      <c r="AB2430">
        <v>0</v>
      </c>
      <c r="AC2430">
        <v>0</v>
      </c>
      <c r="AD2430">
        <v>468</v>
      </c>
      <c r="AE2430">
        <v>1</v>
      </c>
      <c r="AF2430">
        <v>11</v>
      </c>
      <c r="AG2430">
        <v>4</v>
      </c>
      <c r="AH2430">
        <v>10</v>
      </c>
      <c r="AI2430" s="3">
        <v>0.20085470085470086</v>
      </c>
      <c r="AJ2430" s="3">
        <v>0</v>
      </c>
      <c r="AK2430" s="3">
        <v>0.45454545454545453</v>
      </c>
      <c r="AL2430" s="3">
        <v>0</v>
      </c>
      <c r="AM2430" s="3">
        <v>0</v>
      </c>
      <c r="AN2430" s="2">
        <f t="shared" si="82"/>
        <v>0.20283975659229209</v>
      </c>
      <c r="AO2430" s="2">
        <v>5.2631578947368418E-2</v>
      </c>
      <c r="AP2430">
        <f t="shared" si="83"/>
        <v>100</v>
      </c>
    </row>
    <row r="2431" spans="1:42" ht="16.5" hidden="1" customHeight="1" x14ac:dyDescent="0.25">
      <c r="A2431" s="5" t="s">
        <v>795</v>
      </c>
      <c r="B2431" s="1" t="s">
        <v>551</v>
      </c>
      <c r="D2431" t="s">
        <v>32</v>
      </c>
      <c r="E2431" t="s">
        <v>549</v>
      </c>
      <c r="F2431" t="s">
        <v>552</v>
      </c>
      <c r="G2431">
        <v>96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100</v>
      </c>
      <c r="N2431" s="2">
        <v>0</v>
      </c>
      <c r="O2431" s="2">
        <v>0.18587360594795538</v>
      </c>
      <c r="P2431">
        <v>68</v>
      </c>
      <c r="Q2431" s="2">
        <v>0.13438735177865613</v>
      </c>
      <c r="R2431">
        <v>538</v>
      </c>
      <c r="S2431">
        <v>506</v>
      </c>
      <c r="T2431">
        <v>497</v>
      </c>
      <c r="U2431">
        <v>0</v>
      </c>
      <c r="V2431">
        <v>5</v>
      </c>
      <c r="W2431">
        <v>3</v>
      </c>
      <c r="X2431">
        <v>1</v>
      </c>
      <c r="Y2431">
        <v>65</v>
      </c>
      <c r="Z2431">
        <v>0</v>
      </c>
      <c r="AA2431">
        <v>0</v>
      </c>
      <c r="AB2431">
        <v>0</v>
      </c>
      <c r="AC2431">
        <v>0</v>
      </c>
      <c r="AD2431">
        <v>528</v>
      </c>
      <c r="AE2431">
        <v>0</v>
      </c>
      <c r="AF2431">
        <v>5</v>
      </c>
      <c r="AG2431">
        <v>3</v>
      </c>
      <c r="AH2431">
        <v>1</v>
      </c>
      <c r="AI2431" s="3">
        <v>0.18181818181818182</v>
      </c>
      <c r="AJ2431" s="3">
        <v>0</v>
      </c>
      <c r="AK2431" s="3">
        <v>0</v>
      </c>
      <c r="AL2431" s="3">
        <v>0</v>
      </c>
      <c r="AM2431" s="3">
        <v>0</v>
      </c>
      <c r="AN2431" s="2">
        <f t="shared" si="82"/>
        <v>0.18587360594795538</v>
      </c>
      <c r="AO2431" s="2">
        <v>1.6759776536312849E-2</v>
      </c>
      <c r="AP2431">
        <f t="shared" si="83"/>
        <v>100</v>
      </c>
    </row>
    <row r="2432" spans="1:42" ht="16.5" hidden="1" customHeight="1" x14ac:dyDescent="0.25">
      <c r="A2432" s="4" t="s">
        <v>798</v>
      </c>
      <c r="B2432" s="1" t="s">
        <v>69</v>
      </c>
      <c r="D2432" t="s">
        <v>32</v>
      </c>
      <c r="E2432" t="s">
        <v>67</v>
      </c>
      <c r="F2432" t="s">
        <v>70</v>
      </c>
      <c r="G2432">
        <v>79</v>
      </c>
      <c r="H2432">
        <v>16</v>
      </c>
      <c r="I2432">
        <v>0</v>
      </c>
      <c r="J2432">
        <v>0</v>
      </c>
      <c r="K2432">
        <v>0</v>
      </c>
      <c r="L2432">
        <v>10</v>
      </c>
      <c r="M2432">
        <v>90</v>
      </c>
      <c r="N2432" s="2">
        <v>1.6233766233766232E-2</v>
      </c>
      <c r="O2432" s="2">
        <v>0.1461038961038961</v>
      </c>
      <c r="P2432">
        <v>110</v>
      </c>
      <c r="Q2432" s="2">
        <v>0.1757188498402556</v>
      </c>
      <c r="R2432">
        <v>616</v>
      </c>
      <c r="S2432">
        <v>626</v>
      </c>
      <c r="T2432">
        <v>511</v>
      </c>
      <c r="U2432">
        <v>80</v>
      </c>
      <c r="V2432">
        <v>20</v>
      </c>
      <c r="W2432">
        <v>3</v>
      </c>
      <c r="X2432">
        <v>12</v>
      </c>
      <c r="Y2432">
        <v>77</v>
      </c>
      <c r="Z2432">
        <v>22</v>
      </c>
      <c r="AA2432">
        <v>3</v>
      </c>
      <c r="AB2432">
        <v>0</v>
      </c>
      <c r="AC2432">
        <v>0</v>
      </c>
      <c r="AD2432">
        <v>513</v>
      </c>
      <c r="AE2432">
        <v>74</v>
      </c>
      <c r="AF2432">
        <v>17</v>
      </c>
      <c r="AG2432">
        <v>3</v>
      </c>
      <c r="AH2432">
        <v>12</v>
      </c>
      <c r="AI2432" s="3">
        <v>0.15399610136452241</v>
      </c>
      <c r="AJ2432" s="3">
        <v>0.21621621621621623</v>
      </c>
      <c r="AK2432" s="3">
        <v>0</v>
      </c>
      <c r="AL2432" s="3">
        <v>0</v>
      </c>
      <c r="AM2432" s="3">
        <v>0</v>
      </c>
      <c r="AN2432" s="2">
        <f t="shared" si="82"/>
        <v>0.16233766233766234</v>
      </c>
      <c r="AO2432" s="2">
        <v>0.17124394184168013</v>
      </c>
      <c r="AP2432">
        <f t="shared" si="83"/>
        <v>100</v>
      </c>
    </row>
    <row r="2433" spans="1:42" ht="16.5" hidden="1" customHeight="1" x14ac:dyDescent="0.25">
      <c r="A2433" s="4" t="s">
        <v>798</v>
      </c>
      <c r="B2433" t="s">
        <v>635</v>
      </c>
      <c r="D2433" t="s">
        <v>32</v>
      </c>
      <c r="E2433" t="s">
        <v>636</v>
      </c>
      <c r="F2433" t="s">
        <v>637</v>
      </c>
      <c r="G2433">
        <v>87</v>
      </c>
      <c r="H2433">
        <v>0</v>
      </c>
      <c r="I2433">
        <v>0</v>
      </c>
      <c r="J2433">
        <v>0</v>
      </c>
      <c r="K2433">
        <v>8</v>
      </c>
      <c r="L2433">
        <v>13</v>
      </c>
      <c r="M2433">
        <v>87</v>
      </c>
      <c r="N2433" s="2">
        <v>1.9005847953216373E-2</v>
      </c>
      <c r="O2433" s="2">
        <v>0.12719298245614036</v>
      </c>
      <c r="P2433">
        <v>10</v>
      </c>
      <c r="Q2433" s="2">
        <v>1.6835016835016835E-2</v>
      </c>
      <c r="R2433">
        <v>684</v>
      </c>
      <c r="S2433">
        <v>594</v>
      </c>
      <c r="T2433">
        <v>493</v>
      </c>
      <c r="U2433">
        <v>1</v>
      </c>
      <c r="V2433">
        <v>3</v>
      </c>
      <c r="W2433">
        <v>12</v>
      </c>
      <c r="X2433">
        <v>85</v>
      </c>
      <c r="Y2433">
        <v>3</v>
      </c>
      <c r="Z2433">
        <v>0</v>
      </c>
      <c r="AA2433">
        <v>0</v>
      </c>
      <c r="AB2433">
        <v>0</v>
      </c>
      <c r="AC2433">
        <v>0</v>
      </c>
      <c r="AD2433">
        <v>577</v>
      </c>
      <c r="AE2433">
        <v>1</v>
      </c>
      <c r="AF2433">
        <v>3</v>
      </c>
      <c r="AG2433">
        <v>12</v>
      </c>
      <c r="AH2433">
        <v>93</v>
      </c>
      <c r="AI2433" s="3">
        <v>0.15077989601386482</v>
      </c>
      <c r="AJ2433" s="3">
        <v>0</v>
      </c>
      <c r="AK2433" s="3">
        <v>0</v>
      </c>
      <c r="AL2433" s="3">
        <v>0</v>
      </c>
      <c r="AM2433" s="3">
        <v>8.6021505376344093E-2</v>
      </c>
      <c r="AN2433" s="2">
        <f t="shared" si="82"/>
        <v>0.14619883040935672</v>
      </c>
      <c r="AO2433" s="2">
        <v>0.15889212827988339</v>
      </c>
      <c r="AP2433">
        <f t="shared" si="83"/>
        <v>100</v>
      </c>
    </row>
    <row r="2434" spans="1:42" ht="16.5" hidden="1" customHeight="1" x14ac:dyDescent="0.25">
      <c r="A2434" s="5" t="s">
        <v>795</v>
      </c>
      <c r="B2434" t="s">
        <v>678</v>
      </c>
      <c r="D2434" t="s">
        <v>32</v>
      </c>
      <c r="E2434" t="s">
        <v>498</v>
      </c>
      <c r="F2434" t="s">
        <v>679</v>
      </c>
      <c r="G2434">
        <v>86</v>
      </c>
      <c r="H2434">
        <v>0</v>
      </c>
      <c r="I2434">
        <v>0</v>
      </c>
      <c r="J2434">
        <v>0</v>
      </c>
      <c r="K2434">
        <v>0</v>
      </c>
      <c r="L2434">
        <v>3</v>
      </c>
      <c r="M2434">
        <v>97</v>
      </c>
      <c r="N2434" s="2">
        <v>3.90625E-3</v>
      </c>
      <c r="O2434" s="2">
        <v>0.12630208333333334</v>
      </c>
      <c r="P2434">
        <v>46</v>
      </c>
      <c r="Q2434" s="2">
        <v>6.4425770308123242E-2</v>
      </c>
      <c r="R2434">
        <v>768</v>
      </c>
      <c r="S2434">
        <v>714</v>
      </c>
      <c r="T2434">
        <v>639</v>
      </c>
      <c r="U2434">
        <v>1</v>
      </c>
      <c r="V2434">
        <v>5</v>
      </c>
      <c r="W2434">
        <v>0</v>
      </c>
      <c r="X2434">
        <v>69</v>
      </c>
      <c r="Y2434">
        <v>43</v>
      </c>
      <c r="Z2434">
        <v>0</v>
      </c>
      <c r="AA2434">
        <v>0</v>
      </c>
      <c r="AB2434">
        <v>0</v>
      </c>
      <c r="AC2434">
        <v>0</v>
      </c>
      <c r="AD2434">
        <v>682</v>
      </c>
      <c r="AE2434">
        <v>1</v>
      </c>
      <c r="AF2434">
        <v>5</v>
      </c>
      <c r="AG2434">
        <v>0</v>
      </c>
      <c r="AH2434">
        <v>69</v>
      </c>
      <c r="AI2434" s="3">
        <v>0.12609970674486803</v>
      </c>
      <c r="AJ2434" s="3">
        <v>0</v>
      </c>
      <c r="AK2434" s="3">
        <v>0</v>
      </c>
      <c r="AL2434" s="3">
        <v>0</v>
      </c>
      <c r="AM2434" s="3">
        <v>0</v>
      </c>
      <c r="AN2434" s="2">
        <f t="shared" si="82"/>
        <v>0.13020833333333334</v>
      </c>
      <c r="AO2434" s="2">
        <v>9.9075297225891673E-2</v>
      </c>
      <c r="AP2434">
        <f t="shared" si="83"/>
        <v>100</v>
      </c>
    </row>
    <row r="2435" spans="1:42" ht="16.5" hidden="1" customHeight="1" x14ac:dyDescent="0.25">
      <c r="A2435" s="4">
        <v>2011</v>
      </c>
      <c r="B2435" t="s">
        <v>652</v>
      </c>
      <c r="D2435" t="s">
        <v>32</v>
      </c>
      <c r="E2435" t="s">
        <v>197</v>
      </c>
      <c r="F2435" t="s">
        <v>653</v>
      </c>
      <c r="G2435">
        <v>86</v>
      </c>
      <c r="H2435">
        <v>0</v>
      </c>
      <c r="I2435">
        <v>0</v>
      </c>
      <c r="J2435">
        <v>0</v>
      </c>
      <c r="K2435">
        <v>0</v>
      </c>
      <c r="L2435">
        <v>25</v>
      </c>
      <c r="M2435">
        <v>75</v>
      </c>
      <c r="N2435" s="2">
        <v>2.8636884306987399E-2</v>
      </c>
      <c r="O2435" s="2">
        <v>8.5910652920962199E-2</v>
      </c>
      <c r="P2435">
        <v>58</v>
      </c>
      <c r="Q2435" s="2">
        <v>6.9795427196149215E-2</v>
      </c>
      <c r="R2435">
        <v>873</v>
      </c>
      <c r="S2435">
        <v>831</v>
      </c>
      <c r="T2435">
        <v>751</v>
      </c>
      <c r="U2435">
        <v>1</v>
      </c>
      <c r="V2435">
        <v>17</v>
      </c>
      <c r="W2435">
        <v>13</v>
      </c>
      <c r="X2435">
        <v>49</v>
      </c>
      <c r="Y2435">
        <v>56</v>
      </c>
      <c r="Z2435">
        <v>0</v>
      </c>
      <c r="AA2435">
        <v>0</v>
      </c>
      <c r="AB2435">
        <v>0</v>
      </c>
      <c r="AC2435">
        <v>0</v>
      </c>
      <c r="AD2435">
        <v>781</v>
      </c>
      <c r="AE2435">
        <v>1</v>
      </c>
      <c r="AF2435">
        <v>17</v>
      </c>
      <c r="AG2435">
        <v>13</v>
      </c>
      <c r="AH2435">
        <v>49</v>
      </c>
      <c r="AI2435" s="3">
        <v>0.11011523687580026</v>
      </c>
      <c r="AJ2435" s="3">
        <v>0</v>
      </c>
      <c r="AK2435" s="3">
        <v>0</v>
      </c>
      <c r="AL2435" s="3">
        <v>0</v>
      </c>
      <c r="AM2435" s="3">
        <v>0</v>
      </c>
      <c r="AN2435" s="2">
        <f t="shared" si="82"/>
        <v>0.11454753722794959</v>
      </c>
      <c r="AO2435" s="2">
        <v>9.2915214866434379E-2</v>
      </c>
      <c r="AP2435">
        <f t="shared" si="83"/>
        <v>100</v>
      </c>
    </row>
    <row r="2436" spans="1:42" ht="16.5" hidden="1" customHeight="1" x14ac:dyDescent="0.25">
      <c r="A2436" s="5" t="s">
        <v>788</v>
      </c>
      <c r="B2436" s="1" t="s">
        <v>340</v>
      </c>
      <c r="D2436" t="s">
        <v>32</v>
      </c>
      <c r="E2436" t="s">
        <v>336</v>
      </c>
      <c r="F2436" t="s">
        <v>341</v>
      </c>
      <c r="G2436">
        <v>94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100</v>
      </c>
      <c r="N2436" s="2">
        <v>0</v>
      </c>
      <c r="O2436" s="2">
        <v>0.10964912280701754</v>
      </c>
      <c r="P2436">
        <v>24</v>
      </c>
      <c r="Q2436" s="2">
        <v>2.8708133971291867E-2</v>
      </c>
      <c r="R2436">
        <v>912</v>
      </c>
      <c r="S2436">
        <v>836</v>
      </c>
      <c r="T2436">
        <v>680</v>
      </c>
      <c r="U2436">
        <v>129</v>
      </c>
      <c r="V2436">
        <v>15</v>
      </c>
      <c r="W2436">
        <v>9</v>
      </c>
      <c r="X2436">
        <v>3</v>
      </c>
      <c r="Y2436">
        <v>20</v>
      </c>
      <c r="Z2436">
        <v>0</v>
      </c>
      <c r="AA2436">
        <v>0</v>
      </c>
      <c r="AB2436">
        <v>0</v>
      </c>
      <c r="AC2436">
        <v>0</v>
      </c>
      <c r="AD2436">
        <v>754</v>
      </c>
      <c r="AE2436">
        <v>129</v>
      </c>
      <c r="AF2436">
        <v>15</v>
      </c>
      <c r="AG2436">
        <v>9</v>
      </c>
      <c r="AH2436">
        <v>3</v>
      </c>
      <c r="AI2436" s="3">
        <v>0.12466843501326259</v>
      </c>
      <c r="AJ2436" s="3">
        <v>0</v>
      </c>
      <c r="AK2436" s="3">
        <v>0</v>
      </c>
      <c r="AL2436" s="3">
        <v>0</v>
      </c>
      <c r="AM2436" s="3">
        <v>0</v>
      </c>
      <c r="AN2436" s="2">
        <f t="shared" si="82"/>
        <v>0.10964912280701754</v>
      </c>
      <c r="AO2436" s="2">
        <v>0.17142857142857143</v>
      </c>
      <c r="AP2436">
        <f t="shared" si="83"/>
        <v>100</v>
      </c>
    </row>
    <row r="2437" spans="1:42" ht="16.5" hidden="1" customHeight="1" x14ac:dyDescent="0.25">
      <c r="A2437" s="4" t="s">
        <v>801</v>
      </c>
      <c r="B2437" s="1" t="s">
        <v>504</v>
      </c>
      <c r="D2437" t="s">
        <v>32</v>
      </c>
      <c r="E2437" t="s">
        <v>498</v>
      </c>
      <c r="F2437" t="s">
        <v>505</v>
      </c>
      <c r="G2437">
        <v>89</v>
      </c>
      <c r="H2437">
        <v>0</v>
      </c>
      <c r="I2437">
        <v>0</v>
      </c>
      <c r="J2437">
        <v>0</v>
      </c>
      <c r="K2437">
        <v>5</v>
      </c>
      <c r="L2437">
        <v>3</v>
      </c>
      <c r="M2437">
        <v>97</v>
      </c>
      <c r="N2437" s="2">
        <v>3.2017075773745998E-3</v>
      </c>
      <c r="O2437" s="2">
        <v>0.10352187833511206</v>
      </c>
      <c r="P2437">
        <v>113</v>
      </c>
      <c r="Q2437" s="2">
        <v>0.11894736842105263</v>
      </c>
      <c r="R2437">
        <v>937</v>
      </c>
      <c r="S2437">
        <v>950</v>
      </c>
      <c r="T2437">
        <v>886</v>
      </c>
      <c r="U2437">
        <v>2</v>
      </c>
      <c r="V2437">
        <v>14</v>
      </c>
      <c r="W2437">
        <v>7</v>
      </c>
      <c r="X2437">
        <v>41</v>
      </c>
      <c r="Y2437">
        <v>101</v>
      </c>
      <c r="Z2437">
        <v>0</v>
      </c>
      <c r="AA2437">
        <v>0</v>
      </c>
      <c r="AB2437">
        <v>0</v>
      </c>
      <c r="AC2437">
        <v>9</v>
      </c>
      <c r="AD2437">
        <v>874</v>
      </c>
      <c r="AE2437">
        <v>2</v>
      </c>
      <c r="AF2437">
        <v>14</v>
      </c>
      <c r="AG2437">
        <v>7</v>
      </c>
      <c r="AH2437">
        <v>37</v>
      </c>
      <c r="AI2437" s="3">
        <v>0.10183066361556065</v>
      </c>
      <c r="AJ2437" s="3">
        <v>0</v>
      </c>
      <c r="AK2437" s="3">
        <v>0</v>
      </c>
      <c r="AL2437" s="3">
        <v>0</v>
      </c>
      <c r="AM2437" s="3">
        <v>0.13513513513513514</v>
      </c>
      <c r="AN2437" s="2">
        <f t="shared" si="82"/>
        <v>0.10672358591248667</v>
      </c>
      <c r="AO2437" s="2">
        <v>6.4239828693790149E-2</v>
      </c>
      <c r="AP2437">
        <f t="shared" si="83"/>
        <v>100</v>
      </c>
    </row>
    <row r="2438" spans="1:42" ht="16.5" hidden="1" customHeight="1" x14ac:dyDescent="0.25">
      <c r="A2438" s="4" t="s">
        <v>797</v>
      </c>
      <c r="B2438" t="s">
        <v>624</v>
      </c>
      <c r="D2438" t="s">
        <v>32</v>
      </c>
      <c r="E2438" t="s">
        <v>297</v>
      </c>
      <c r="F2438" t="s">
        <v>625</v>
      </c>
      <c r="G2438">
        <v>86</v>
      </c>
      <c r="H2438">
        <v>0</v>
      </c>
      <c r="I2438">
        <v>0</v>
      </c>
      <c r="J2438">
        <v>0</v>
      </c>
      <c r="K2438">
        <v>0</v>
      </c>
      <c r="L2438">
        <v>8</v>
      </c>
      <c r="M2438">
        <v>92</v>
      </c>
      <c r="N2438" s="2">
        <v>8.4566596194503175E-3</v>
      </c>
      <c r="O2438" s="2">
        <v>9.7251585623678652E-2</v>
      </c>
      <c r="P2438">
        <v>11</v>
      </c>
      <c r="Q2438" s="2">
        <v>1.2835472578763127E-2</v>
      </c>
      <c r="R2438">
        <v>946</v>
      </c>
      <c r="S2438">
        <v>857</v>
      </c>
      <c r="T2438">
        <v>825</v>
      </c>
      <c r="U2438">
        <v>5</v>
      </c>
      <c r="V2438">
        <v>4</v>
      </c>
      <c r="W2438">
        <v>5</v>
      </c>
      <c r="X2438">
        <v>18</v>
      </c>
      <c r="Y2438">
        <v>9</v>
      </c>
      <c r="Z2438">
        <v>0</v>
      </c>
      <c r="AA2438">
        <v>0</v>
      </c>
      <c r="AB2438">
        <v>0</v>
      </c>
      <c r="AC2438">
        <v>0</v>
      </c>
      <c r="AD2438">
        <v>902</v>
      </c>
      <c r="AE2438">
        <v>5</v>
      </c>
      <c r="AF2438">
        <v>4</v>
      </c>
      <c r="AG2438">
        <v>5</v>
      </c>
      <c r="AH2438">
        <v>18</v>
      </c>
      <c r="AI2438" s="3">
        <v>9.5343680709534362E-2</v>
      </c>
      <c r="AJ2438" s="3">
        <v>0</v>
      </c>
      <c r="AK2438" s="3">
        <v>0</v>
      </c>
      <c r="AL2438" s="3">
        <v>0</v>
      </c>
      <c r="AM2438" s="3">
        <v>0</v>
      </c>
      <c r="AN2438" s="2">
        <f t="shared" si="82"/>
        <v>0.10570824524312897</v>
      </c>
      <c r="AO2438" s="2">
        <v>3.4261241970021415E-2</v>
      </c>
      <c r="AP2438">
        <f t="shared" si="83"/>
        <v>100</v>
      </c>
    </row>
    <row r="2439" spans="1:42" ht="16.5" hidden="1" customHeight="1" x14ac:dyDescent="0.25">
      <c r="A2439" s="5" t="s">
        <v>790</v>
      </c>
      <c r="B2439" t="s">
        <v>652</v>
      </c>
      <c r="D2439" t="s">
        <v>32</v>
      </c>
      <c r="E2439" t="s">
        <v>197</v>
      </c>
      <c r="F2439" t="s">
        <v>653</v>
      </c>
      <c r="G2439">
        <v>91</v>
      </c>
      <c r="H2439">
        <v>0</v>
      </c>
      <c r="I2439">
        <v>0</v>
      </c>
      <c r="J2439">
        <v>0</v>
      </c>
      <c r="K2439">
        <v>0</v>
      </c>
      <c r="L2439">
        <v>20</v>
      </c>
      <c r="M2439">
        <v>80</v>
      </c>
      <c r="N2439" s="2">
        <v>2.0661157024793389E-2</v>
      </c>
      <c r="O2439" s="2">
        <v>8.2644628099173556E-2</v>
      </c>
      <c r="P2439">
        <v>44</v>
      </c>
      <c r="Q2439" s="2">
        <v>4.8245614035087717E-2</v>
      </c>
      <c r="R2439">
        <v>968</v>
      </c>
      <c r="S2439">
        <v>912</v>
      </c>
      <c r="T2439">
        <v>868</v>
      </c>
      <c r="U2439">
        <v>1</v>
      </c>
      <c r="V2439">
        <v>6</v>
      </c>
      <c r="W2439">
        <v>7</v>
      </c>
      <c r="X2439">
        <v>30</v>
      </c>
      <c r="Y2439">
        <v>43</v>
      </c>
      <c r="Z2439">
        <v>0</v>
      </c>
      <c r="AA2439">
        <v>0</v>
      </c>
      <c r="AB2439">
        <v>0</v>
      </c>
      <c r="AC2439">
        <v>0</v>
      </c>
      <c r="AD2439">
        <v>916</v>
      </c>
      <c r="AE2439">
        <v>1</v>
      </c>
      <c r="AF2439">
        <v>6</v>
      </c>
      <c r="AG2439">
        <v>7</v>
      </c>
      <c r="AH2439">
        <v>30</v>
      </c>
      <c r="AI2439" s="3">
        <v>9.934497816593886E-2</v>
      </c>
      <c r="AJ2439" s="3">
        <v>0</v>
      </c>
      <c r="AK2439" s="3">
        <v>0</v>
      </c>
      <c r="AL2439" s="3">
        <v>0</v>
      </c>
      <c r="AM2439" s="3">
        <v>0</v>
      </c>
      <c r="AN2439" s="2">
        <f t="shared" si="82"/>
        <v>0.10330578512396695</v>
      </c>
      <c r="AO2439" s="2">
        <v>4.583333333333333E-2</v>
      </c>
      <c r="AP2439">
        <f t="shared" si="83"/>
        <v>100</v>
      </c>
    </row>
    <row r="2440" spans="1:42" ht="16.5" hidden="1" customHeight="1" x14ac:dyDescent="0.25">
      <c r="A2440" s="4" t="s">
        <v>799</v>
      </c>
      <c r="B2440" s="1" t="s">
        <v>508</v>
      </c>
      <c r="D2440" t="s">
        <v>32</v>
      </c>
      <c r="E2440" t="s">
        <v>498</v>
      </c>
      <c r="F2440" t="s">
        <v>509</v>
      </c>
      <c r="G2440">
        <v>76</v>
      </c>
      <c r="H2440">
        <v>0</v>
      </c>
      <c r="I2440">
        <v>6</v>
      </c>
      <c r="J2440">
        <v>0</v>
      </c>
      <c r="K2440">
        <v>7</v>
      </c>
      <c r="L2440">
        <v>0</v>
      </c>
      <c r="M2440">
        <v>100</v>
      </c>
      <c r="N2440" s="2">
        <v>0</v>
      </c>
      <c r="O2440" s="2">
        <v>9.8328416912487712E-2</v>
      </c>
      <c r="P2440">
        <v>97</v>
      </c>
      <c r="Q2440" s="2">
        <v>9.5660749506903356E-2</v>
      </c>
      <c r="R2440">
        <v>1017</v>
      </c>
      <c r="S2440">
        <v>1014</v>
      </c>
      <c r="T2440">
        <v>931</v>
      </c>
      <c r="U2440">
        <v>0</v>
      </c>
      <c r="V2440">
        <v>12</v>
      </c>
      <c r="W2440">
        <v>5</v>
      </c>
      <c r="X2440">
        <v>66</v>
      </c>
      <c r="Y2440">
        <v>90</v>
      </c>
      <c r="Z2440">
        <v>0</v>
      </c>
      <c r="AA2440">
        <v>0</v>
      </c>
      <c r="AB2440">
        <v>0</v>
      </c>
      <c r="AC2440">
        <v>0</v>
      </c>
      <c r="AD2440">
        <v>917</v>
      </c>
      <c r="AE2440">
        <v>0</v>
      </c>
      <c r="AF2440">
        <v>18</v>
      </c>
      <c r="AG2440">
        <v>5</v>
      </c>
      <c r="AH2440">
        <v>73</v>
      </c>
      <c r="AI2440" s="3">
        <v>8.2878953107960743E-2</v>
      </c>
      <c r="AJ2440" s="3">
        <v>0</v>
      </c>
      <c r="AK2440" s="3">
        <v>0.33333333333333331</v>
      </c>
      <c r="AL2440" s="3">
        <v>0</v>
      </c>
      <c r="AM2440" s="3">
        <v>9.5890410958904104E-2</v>
      </c>
      <c r="AN2440" s="2">
        <f t="shared" si="82"/>
        <v>9.8328416912487712E-2</v>
      </c>
      <c r="AO2440" s="2">
        <v>9.47680157946693E-2</v>
      </c>
      <c r="AP2440">
        <f t="shared" si="83"/>
        <v>100</v>
      </c>
    </row>
    <row r="2441" spans="1:42" ht="16.5" hidden="1" customHeight="1" x14ac:dyDescent="0.25">
      <c r="A2441" s="5" t="s">
        <v>788</v>
      </c>
      <c r="B2441" t="s">
        <v>704</v>
      </c>
      <c r="D2441" t="s">
        <v>32</v>
      </c>
      <c r="E2441" t="s">
        <v>463</v>
      </c>
      <c r="F2441" t="s">
        <v>705</v>
      </c>
      <c r="G2441">
        <v>93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100</v>
      </c>
      <c r="N2441" s="2">
        <v>0</v>
      </c>
      <c r="O2441" s="2">
        <v>9.2592592592592587E-2</v>
      </c>
      <c r="P2441">
        <v>31</v>
      </c>
      <c r="Q2441" s="2">
        <v>3.0662710187932742E-2</v>
      </c>
      <c r="R2441">
        <v>1080</v>
      </c>
      <c r="S2441">
        <v>1011</v>
      </c>
      <c r="T2441">
        <v>981</v>
      </c>
      <c r="U2441">
        <v>17</v>
      </c>
      <c r="V2441">
        <v>5</v>
      </c>
      <c r="W2441">
        <v>6</v>
      </c>
      <c r="X2441">
        <v>2</v>
      </c>
      <c r="Y2441">
        <v>28</v>
      </c>
      <c r="Z2441">
        <v>0</v>
      </c>
      <c r="AA2441">
        <v>0</v>
      </c>
      <c r="AB2441">
        <v>0</v>
      </c>
      <c r="AC2441">
        <v>0</v>
      </c>
      <c r="AD2441">
        <v>1046</v>
      </c>
      <c r="AE2441">
        <v>17</v>
      </c>
      <c r="AF2441">
        <v>5</v>
      </c>
      <c r="AG2441">
        <v>6</v>
      </c>
      <c r="AH2441">
        <v>2</v>
      </c>
      <c r="AI2441" s="3">
        <v>8.8910133843212238E-2</v>
      </c>
      <c r="AJ2441" s="3">
        <v>0</v>
      </c>
      <c r="AK2441" s="3">
        <v>0</v>
      </c>
      <c r="AL2441" s="3">
        <v>0</v>
      </c>
      <c r="AM2441" s="3">
        <v>0</v>
      </c>
      <c r="AN2441" s="2">
        <f t="shared" si="82"/>
        <v>9.2592592592592587E-2</v>
      </c>
      <c r="AO2441" s="2">
        <v>2.7881040892193308E-2</v>
      </c>
      <c r="AP2441">
        <f t="shared" si="83"/>
        <v>100</v>
      </c>
    </row>
    <row r="2442" spans="1:42" ht="16.5" hidden="1" customHeight="1" x14ac:dyDescent="0.25">
      <c r="A2442" s="5" t="s">
        <v>788</v>
      </c>
      <c r="B2442" t="s">
        <v>613</v>
      </c>
      <c r="D2442" t="s">
        <v>32</v>
      </c>
      <c r="E2442" t="s">
        <v>172</v>
      </c>
      <c r="F2442" t="s">
        <v>614</v>
      </c>
      <c r="G2442">
        <v>92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100</v>
      </c>
      <c r="N2442" s="2">
        <v>0</v>
      </c>
      <c r="O2442" s="2">
        <v>8.1037277147487846E-2</v>
      </c>
      <c r="P2442">
        <v>12</v>
      </c>
      <c r="Q2442" s="2">
        <v>1.0471204188481676E-2</v>
      </c>
      <c r="R2442">
        <v>1234</v>
      </c>
      <c r="S2442">
        <v>1146</v>
      </c>
      <c r="T2442">
        <v>1045</v>
      </c>
      <c r="U2442">
        <v>0</v>
      </c>
      <c r="V2442">
        <v>0</v>
      </c>
      <c r="W2442">
        <v>4</v>
      </c>
      <c r="X2442">
        <v>97</v>
      </c>
      <c r="Y2442">
        <v>11</v>
      </c>
      <c r="Z2442">
        <v>0</v>
      </c>
      <c r="AA2442">
        <v>0</v>
      </c>
      <c r="AB2442">
        <v>0</v>
      </c>
      <c r="AC2442">
        <v>0</v>
      </c>
      <c r="AD2442">
        <v>1126</v>
      </c>
      <c r="AE2442">
        <v>0</v>
      </c>
      <c r="AF2442">
        <v>0</v>
      </c>
      <c r="AG2442">
        <v>4</v>
      </c>
      <c r="AH2442">
        <v>97</v>
      </c>
      <c r="AI2442" s="3">
        <v>8.1705150976909419E-2</v>
      </c>
      <c r="AJ2442" s="3">
        <v>0</v>
      </c>
      <c r="AK2442" s="3">
        <v>0</v>
      </c>
      <c r="AL2442" s="3">
        <v>0</v>
      </c>
      <c r="AM2442" s="3">
        <v>0</v>
      </c>
      <c r="AN2442" s="2">
        <f t="shared" si="82"/>
        <v>8.1037277147487846E-2</v>
      </c>
      <c r="AO2442" s="2">
        <v>8.2314588427057869E-2</v>
      </c>
      <c r="AP2442">
        <f t="shared" si="83"/>
        <v>100</v>
      </c>
    </row>
    <row r="2443" spans="1:42" ht="16.5" hidden="1" customHeight="1" x14ac:dyDescent="0.25">
      <c r="A2443" s="4">
        <v>2011</v>
      </c>
      <c r="B2443" s="1" t="s">
        <v>196</v>
      </c>
      <c r="D2443" t="s">
        <v>32</v>
      </c>
      <c r="E2443" t="s">
        <v>197</v>
      </c>
      <c r="F2443" t="s">
        <v>198</v>
      </c>
      <c r="G2443">
        <v>82</v>
      </c>
      <c r="H2443">
        <v>0</v>
      </c>
      <c r="I2443">
        <v>0</v>
      </c>
      <c r="J2443">
        <v>3</v>
      </c>
      <c r="K2443">
        <v>0</v>
      </c>
      <c r="L2443">
        <v>12</v>
      </c>
      <c r="M2443">
        <v>88</v>
      </c>
      <c r="N2443" s="2">
        <v>9.6076861489191347E-3</v>
      </c>
      <c r="O2443" s="2">
        <v>7.0456365092073661E-2</v>
      </c>
      <c r="P2443">
        <v>64</v>
      </c>
      <c r="Q2443" s="2">
        <v>5.2761747732893653E-2</v>
      </c>
      <c r="R2443">
        <v>1249</v>
      </c>
      <c r="S2443">
        <v>1213</v>
      </c>
      <c r="T2443">
        <v>1128</v>
      </c>
      <c r="U2443">
        <v>9</v>
      </c>
      <c r="V2443">
        <v>21</v>
      </c>
      <c r="W2443">
        <v>24</v>
      </c>
      <c r="X2443">
        <v>31</v>
      </c>
      <c r="Y2443">
        <v>55</v>
      </c>
      <c r="Z2443">
        <v>0</v>
      </c>
      <c r="AA2443">
        <v>0</v>
      </c>
      <c r="AB2443">
        <v>0</v>
      </c>
      <c r="AC2443">
        <v>0</v>
      </c>
      <c r="AD2443">
        <v>1155</v>
      </c>
      <c r="AE2443">
        <v>9</v>
      </c>
      <c r="AF2443">
        <v>21</v>
      </c>
      <c r="AG2443">
        <v>27</v>
      </c>
      <c r="AH2443">
        <v>31</v>
      </c>
      <c r="AI2443" s="3">
        <v>7.0995670995671001E-2</v>
      </c>
      <c r="AJ2443" s="3">
        <v>0</v>
      </c>
      <c r="AK2443" s="3">
        <v>0</v>
      </c>
      <c r="AL2443" s="3">
        <v>0.1111111111111111</v>
      </c>
      <c r="AM2443" s="3">
        <v>0</v>
      </c>
      <c r="AN2443" s="2">
        <f t="shared" si="82"/>
        <v>8.0064051240992792E-2</v>
      </c>
      <c r="AO2443" s="2">
        <v>7.0796460176991149E-2</v>
      </c>
      <c r="AP2443">
        <f t="shared" si="83"/>
        <v>100</v>
      </c>
    </row>
    <row r="2444" spans="1:42" ht="16.5" hidden="1" customHeight="1" x14ac:dyDescent="0.25">
      <c r="A2444" s="5" t="s">
        <v>790</v>
      </c>
      <c r="B2444" s="1" t="s">
        <v>398</v>
      </c>
      <c r="D2444" t="s">
        <v>32</v>
      </c>
      <c r="E2444" t="s">
        <v>388</v>
      </c>
      <c r="F2444" t="s">
        <v>399</v>
      </c>
      <c r="G2444">
        <v>95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100</v>
      </c>
      <c r="N2444" s="2">
        <v>0</v>
      </c>
      <c r="O2444" s="2">
        <v>6.1312078479460456E-2</v>
      </c>
      <c r="P2444">
        <v>75</v>
      </c>
      <c r="Q2444" s="2">
        <v>4.6699875466998754E-2</v>
      </c>
      <c r="R2444">
        <v>1631</v>
      </c>
      <c r="S2444">
        <v>1606</v>
      </c>
      <c r="T2444">
        <v>1508</v>
      </c>
      <c r="U2444">
        <v>15</v>
      </c>
      <c r="V2444">
        <v>19</v>
      </c>
      <c r="W2444">
        <v>8</v>
      </c>
      <c r="X2444">
        <v>56</v>
      </c>
      <c r="Y2444">
        <v>68</v>
      </c>
      <c r="Z2444">
        <v>0</v>
      </c>
      <c r="AA2444">
        <v>0</v>
      </c>
      <c r="AB2444">
        <v>0</v>
      </c>
      <c r="AC2444">
        <v>0</v>
      </c>
      <c r="AD2444">
        <v>1535</v>
      </c>
      <c r="AE2444">
        <v>15</v>
      </c>
      <c r="AF2444">
        <v>19</v>
      </c>
      <c r="AG2444">
        <v>8</v>
      </c>
      <c r="AH2444">
        <v>56</v>
      </c>
      <c r="AI2444" s="3">
        <v>6.1889250814332247E-2</v>
      </c>
      <c r="AJ2444" s="3">
        <v>0</v>
      </c>
      <c r="AK2444" s="3">
        <v>0</v>
      </c>
      <c r="AL2444" s="3">
        <v>0</v>
      </c>
      <c r="AM2444" s="3">
        <v>0</v>
      </c>
      <c r="AN2444" s="2">
        <f t="shared" si="82"/>
        <v>6.1312078479460456E-2</v>
      </c>
      <c r="AO2444" s="2">
        <v>6.0012247397428047E-2</v>
      </c>
      <c r="AP2444">
        <f t="shared" si="83"/>
        <v>100</v>
      </c>
    </row>
    <row r="2445" spans="1:42" ht="16.5" hidden="1" customHeight="1" x14ac:dyDescent="0.25">
      <c r="A2445" s="5" t="s">
        <v>791</v>
      </c>
      <c r="B2445" s="1" t="s">
        <v>174</v>
      </c>
      <c r="D2445" t="s">
        <v>32</v>
      </c>
      <c r="E2445" t="s">
        <v>172</v>
      </c>
      <c r="F2445" t="s">
        <v>175</v>
      </c>
      <c r="G2445">
        <v>96</v>
      </c>
      <c r="H2445">
        <v>0</v>
      </c>
      <c r="I2445">
        <v>0</v>
      </c>
      <c r="J2445">
        <v>0</v>
      </c>
      <c r="K2445">
        <v>0</v>
      </c>
      <c r="L2445">
        <v>4</v>
      </c>
      <c r="M2445">
        <v>96</v>
      </c>
      <c r="N2445" s="2">
        <v>2.0356234096692112E-3</v>
      </c>
      <c r="O2445" s="2">
        <v>4.8854961832061068E-2</v>
      </c>
      <c r="P2445">
        <v>126</v>
      </c>
      <c r="Q2445" s="2">
        <v>6.3284781516825719E-2</v>
      </c>
      <c r="R2445">
        <v>1965</v>
      </c>
      <c r="S2445">
        <v>1991</v>
      </c>
      <c r="T2445">
        <v>1879</v>
      </c>
      <c r="U2445">
        <v>12</v>
      </c>
      <c r="V2445">
        <v>15</v>
      </c>
      <c r="W2445">
        <v>14</v>
      </c>
      <c r="X2445">
        <v>71</v>
      </c>
      <c r="Y2445">
        <v>109</v>
      </c>
      <c r="Z2445">
        <v>0</v>
      </c>
      <c r="AA2445">
        <v>0</v>
      </c>
      <c r="AB2445">
        <v>0</v>
      </c>
      <c r="AC2445">
        <v>9</v>
      </c>
      <c r="AD2445">
        <v>1866</v>
      </c>
      <c r="AE2445">
        <v>12</v>
      </c>
      <c r="AF2445">
        <v>15</v>
      </c>
      <c r="AG2445">
        <v>14</v>
      </c>
      <c r="AH2445">
        <v>62</v>
      </c>
      <c r="AI2445" s="3">
        <v>5.1446945337620578E-2</v>
      </c>
      <c r="AJ2445" s="3">
        <v>0</v>
      </c>
      <c r="AK2445" s="3">
        <v>0</v>
      </c>
      <c r="AL2445" s="3">
        <v>0</v>
      </c>
      <c r="AM2445" s="3">
        <v>0</v>
      </c>
      <c r="AN2445" s="2">
        <f t="shared" si="82"/>
        <v>5.0890585241730277E-2</v>
      </c>
      <c r="AO2445" s="2">
        <v>5.2310817673946165E-2</v>
      </c>
      <c r="AP2445">
        <f t="shared" si="83"/>
        <v>100</v>
      </c>
    </row>
    <row r="2446" spans="1:42" ht="16.5" hidden="1" customHeight="1" x14ac:dyDescent="0.25">
      <c r="A2446" s="4" t="s">
        <v>797</v>
      </c>
      <c r="B2446" s="1" t="s">
        <v>332</v>
      </c>
      <c r="D2446" t="s">
        <v>32</v>
      </c>
      <c r="E2446" t="s">
        <v>333</v>
      </c>
      <c r="F2446" t="s">
        <v>334</v>
      </c>
      <c r="G2446">
        <v>88</v>
      </c>
      <c r="H2446">
        <v>0</v>
      </c>
      <c r="I2446">
        <v>0</v>
      </c>
      <c r="J2446">
        <v>0</v>
      </c>
      <c r="K2446">
        <v>0</v>
      </c>
      <c r="L2446">
        <v>11</v>
      </c>
      <c r="M2446">
        <v>89</v>
      </c>
      <c r="N2446" s="2">
        <v>5.1067780872794798E-3</v>
      </c>
      <c r="O2446" s="2">
        <v>4.1318477251624887E-2</v>
      </c>
      <c r="P2446">
        <v>212</v>
      </c>
      <c r="Q2446" s="2">
        <v>9.3556928508384818E-2</v>
      </c>
      <c r="R2446">
        <v>2154</v>
      </c>
      <c r="S2446">
        <v>2266</v>
      </c>
      <c r="T2446">
        <v>2183</v>
      </c>
      <c r="U2446">
        <v>12</v>
      </c>
      <c r="V2446">
        <v>14</v>
      </c>
      <c r="W2446">
        <v>10</v>
      </c>
      <c r="X2446">
        <v>47</v>
      </c>
      <c r="Y2446">
        <v>203</v>
      </c>
      <c r="Z2446">
        <v>0</v>
      </c>
      <c r="AA2446">
        <v>0</v>
      </c>
      <c r="AB2446">
        <v>0</v>
      </c>
      <c r="AC2446">
        <v>3</v>
      </c>
      <c r="AD2446">
        <v>2068</v>
      </c>
      <c r="AE2446">
        <v>12</v>
      </c>
      <c r="AF2446">
        <v>14</v>
      </c>
      <c r="AG2446">
        <v>10</v>
      </c>
      <c r="AH2446">
        <v>44</v>
      </c>
      <c r="AI2446" s="3">
        <v>4.2553191489361701E-2</v>
      </c>
      <c r="AJ2446" s="3">
        <v>0</v>
      </c>
      <c r="AK2446" s="3">
        <v>0</v>
      </c>
      <c r="AL2446" s="3">
        <v>0</v>
      </c>
      <c r="AM2446" s="3">
        <v>0</v>
      </c>
      <c r="AN2446" s="2">
        <f t="shared" si="82"/>
        <v>4.6425255338904368E-2</v>
      </c>
      <c r="AO2446" s="2">
        <v>3.7243947858473E-2</v>
      </c>
      <c r="AP2446">
        <f t="shared" si="83"/>
        <v>100</v>
      </c>
    </row>
    <row r="2447" spans="1:42" ht="16.5" hidden="1" customHeight="1" x14ac:dyDescent="0.25">
      <c r="A2447" s="5" t="s">
        <v>789</v>
      </c>
      <c r="B2447" s="1" t="s">
        <v>203</v>
      </c>
      <c r="D2447" t="s">
        <v>32</v>
      </c>
      <c r="E2447" t="s">
        <v>197</v>
      </c>
      <c r="F2447" t="s">
        <v>204</v>
      </c>
      <c r="G2447">
        <v>97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100</v>
      </c>
      <c r="N2447" s="2">
        <v>0</v>
      </c>
      <c r="O2447" s="2">
        <v>3.2456994482310937E-2</v>
      </c>
      <c r="P2447">
        <v>30</v>
      </c>
      <c r="Q2447" s="2">
        <v>9.9634672866157417E-3</v>
      </c>
      <c r="R2447">
        <v>3081</v>
      </c>
      <c r="S2447">
        <v>3011</v>
      </c>
      <c r="T2447">
        <v>2677</v>
      </c>
      <c r="U2447">
        <v>105</v>
      </c>
      <c r="V2447">
        <v>95</v>
      </c>
      <c r="W2447">
        <v>53</v>
      </c>
      <c r="X2447">
        <v>81</v>
      </c>
      <c r="Y2447">
        <v>24</v>
      </c>
      <c r="Z2447">
        <v>0</v>
      </c>
      <c r="AA2447">
        <v>0</v>
      </c>
      <c r="AB2447">
        <v>0</v>
      </c>
      <c r="AC2447">
        <v>0</v>
      </c>
      <c r="AD2447">
        <v>2750</v>
      </c>
      <c r="AE2447">
        <v>105</v>
      </c>
      <c r="AF2447">
        <v>95</v>
      </c>
      <c r="AG2447">
        <v>53</v>
      </c>
      <c r="AH2447">
        <v>81</v>
      </c>
      <c r="AI2447" s="3">
        <v>3.5272727272727275E-2</v>
      </c>
      <c r="AJ2447" s="3">
        <v>0</v>
      </c>
      <c r="AK2447" s="3">
        <v>0</v>
      </c>
      <c r="AL2447" s="3">
        <v>0</v>
      </c>
      <c r="AM2447" s="3">
        <v>0</v>
      </c>
      <c r="AN2447" s="2">
        <f t="shared" si="82"/>
        <v>3.2456994482310937E-2</v>
      </c>
      <c r="AO2447" s="2">
        <v>0.10830090791180286</v>
      </c>
      <c r="AP2447">
        <f t="shared" si="83"/>
        <v>100</v>
      </c>
    </row>
    <row r="2448" spans="1:42" ht="16.5" hidden="1" customHeight="1" x14ac:dyDescent="0.25">
      <c r="A2448" s="5" t="s">
        <v>790</v>
      </c>
      <c r="B2448" s="1" t="s">
        <v>49</v>
      </c>
      <c r="C2448" t="s">
        <v>36</v>
      </c>
      <c r="D2448" t="s">
        <v>43</v>
      </c>
      <c r="E2448" t="s">
        <v>47</v>
      </c>
      <c r="F2448" t="s">
        <v>50</v>
      </c>
      <c r="G2448">
        <v>74</v>
      </c>
      <c r="H2448">
        <v>0</v>
      </c>
      <c r="I2448">
        <v>3</v>
      </c>
      <c r="J2448">
        <v>3</v>
      </c>
      <c r="K2448">
        <v>0</v>
      </c>
      <c r="L2448">
        <v>18</v>
      </c>
      <c r="M2448">
        <v>82</v>
      </c>
      <c r="N2448" s="2">
        <v>2.6427837321979153E-3</v>
      </c>
      <c r="O2448" s="2">
        <v>1.2039348113346058E-2</v>
      </c>
      <c r="P2448">
        <v>322</v>
      </c>
      <c r="Q2448" s="2">
        <v>4.5784160386748186E-2</v>
      </c>
      <c r="R2448">
        <v>6811</v>
      </c>
      <c r="S2448">
        <v>7033</v>
      </c>
      <c r="T2448">
        <v>6544</v>
      </c>
      <c r="U2448">
        <v>104</v>
      </c>
      <c r="V2448">
        <v>93</v>
      </c>
      <c r="W2448">
        <v>197</v>
      </c>
      <c r="X2448">
        <v>95</v>
      </c>
      <c r="Y2448">
        <v>291</v>
      </c>
      <c r="Z2448">
        <v>3</v>
      </c>
      <c r="AA2448">
        <v>0</v>
      </c>
      <c r="AB2448">
        <v>12</v>
      </c>
      <c r="AC2448">
        <v>0</v>
      </c>
      <c r="AD2448">
        <v>6327</v>
      </c>
      <c r="AE2448">
        <v>101</v>
      </c>
      <c r="AF2448">
        <v>96</v>
      </c>
      <c r="AG2448">
        <v>188</v>
      </c>
      <c r="AH2448">
        <v>95</v>
      </c>
      <c r="AI2448" s="3">
        <v>1.1695906432748537E-2</v>
      </c>
      <c r="AJ2448" s="3">
        <v>0</v>
      </c>
      <c r="AK2448" s="3">
        <v>3.125E-2</v>
      </c>
      <c r="AL2448" s="3">
        <v>1.5957446808510637E-2</v>
      </c>
      <c r="AM2448" s="3">
        <v>0</v>
      </c>
      <c r="AN2448" s="2">
        <f t="shared" si="82"/>
        <v>1.4682131845543973E-2</v>
      </c>
      <c r="AO2448" s="2">
        <v>7.0515645658880563E-2</v>
      </c>
      <c r="AP2448">
        <f t="shared" si="83"/>
        <v>100</v>
      </c>
    </row>
    <row r="2449" spans="1:42" ht="16.5" hidden="1" customHeight="1" x14ac:dyDescent="0.25">
      <c r="A2449" s="4">
        <v>2011</v>
      </c>
      <c r="B2449" t="s">
        <v>692</v>
      </c>
      <c r="D2449" t="s">
        <v>32</v>
      </c>
      <c r="E2449" t="s">
        <v>325</v>
      </c>
      <c r="F2449" t="s">
        <v>693</v>
      </c>
      <c r="G2449">
        <v>94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99</v>
      </c>
      <c r="N2449" s="2">
        <v>0</v>
      </c>
      <c r="O2449" s="2">
        <v>0.34982332155477031</v>
      </c>
      <c r="P2449">
        <v>46</v>
      </c>
      <c r="Q2449" s="2">
        <v>0.2</v>
      </c>
      <c r="R2449">
        <v>283</v>
      </c>
      <c r="S2449">
        <v>230</v>
      </c>
      <c r="T2449">
        <v>226</v>
      </c>
      <c r="U2449">
        <v>0</v>
      </c>
      <c r="V2449">
        <v>0</v>
      </c>
      <c r="W2449">
        <v>0</v>
      </c>
      <c r="X2449">
        <v>4</v>
      </c>
      <c r="Y2449">
        <v>44</v>
      </c>
      <c r="Z2449">
        <v>0</v>
      </c>
      <c r="AA2449">
        <v>0</v>
      </c>
      <c r="AB2449">
        <v>0</v>
      </c>
      <c r="AC2449">
        <v>0</v>
      </c>
      <c r="AD2449">
        <v>276</v>
      </c>
      <c r="AE2449">
        <v>0</v>
      </c>
      <c r="AF2449">
        <v>0</v>
      </c>
      <c r="AG2449">
        <v>0</v>
      </c>
      <c r="AH2449">
        <v>4</v>
      </c>
      <c r="AI2449" s="3">
        <v>0.34057971014492755</v>
      </c>
      <c r="AJ2449" s="3">
        <v>0</v>
      </c>
      <c r="AK2449" s="3">
        <v>0</v>
      </c>
      <c r="AL2449" s="3">
        <v>0</v>
      </c>
      <c r="AM2449" s="3">
        <v>0</v>
      </c>
      <c r="AN2449" s="2">
        <f t="shared" si="82"/>
        <v>0.34982332155477031</v>
      </c>
      <c r="AO2449" s="2">
        <v>1.4285714285714285E-2</v>
      </c>
      <c r="AP2449">
        <f t="shared" si="83"/>
        <v>99</v>
      </c>
    </row>
    <row r="2450" spans="1:42" ht="16.5" hidden="1" customHeight="1" x14ac:dyDescent="0.25">
      <c r="A2450" s="4" t="s">
        <v>801</v>
      </c>
      <c r="B2450" s="1" t="s">
        <v>533</v>
      </c>
      <c r="D2450" t="s">
        <v>32</v>
      </c>
      <c r="E2450" t="s">
        <v>534</v>
      </c>
      <c r="F2450" t="s">
        <v>535</v>
      </c>
      <c r="G2450">
        <v>91</v>
      </c>
      <c r="H2450">
        <v>0</v>
      </c>
      <c r="I2450">
        <v>0</v>
      </c>
      <c r="J2450">
        <v>0</v>
      </c>
      <c r="K2450">
        <v>3</v>
      </c>
      <c r="L2450">
        <v>0</v>
      </c>
      <c r="M2450">
        <v>99</v>
      </c>
      <c r="N2450" s="2">
        <v>0</v>
      </c>
      <c r="O2450" s="2">
        <v>0.2558139534883721</v>
      </c>
      <c r="P2450">
        <v>156</v>
      </c>
      <c r="Q2450" s="2">
        <v>0.35135135135135137</v>
      </c>
      <c r="R2450">
        <v>387</v>
      </c>
      <c r="S2450">
        <v>444</v>
      </c>
      <c r="T2450">
        <v>417</v>
      </c>
      <c r="U2450">
        <v>5</v>
      </c>
      <c r="V2450">
        <v>10</v>
      </c>
      <c r="W2450">
        <v>3</v>
      </c>
      <c r="X2450">
        <v>9</v>
      </c>
      <c r="Y2450">
        <v>137</v>
      </c>
      <c r="Z2450">
        <v>3</v>
      </c>
      <c r="AA2450">
        <v>7</v>
      </c>
      <c r="AB2450">
        <v>0</v>
      </c>
      <c r="AC2450">
        <v>0</v>
      </c>
      <c r="AD2450">
        <v>371</v>
      </c>
      <c r="AE2450">
        <v>2</v>
      </c>
      <c r="AF2450">
        <v>3</v>
      </c>
      <c r="AG2450">
        <v>3</v>
      </c>
      <c r="AH2450">
        <v>12</v>
      </c>
      <c r="AI2450" s="3">
        <v>0.24528301886792453</v>
      </c>
      <c r="AJ2450" s="3">
        <v>0</v>
      </c>
      <c r="AK2450" s="3">
        <v>0</v>
      </c>
      <c r="AL2450" s="3">
        <v>0</v>
      </c>
      <c r="AM2450" s="3">
        <v>0.25</v>
      </c>
      <c r="AN2450" s="2">
        <f t="shared" si="82"/>
        <v>0.2558139534883721</v>
      </c>
      <c r="AO2450" s="2">
        <v>5.1150895140664961E-2</v>
      </c>
      <c r="AP2450">
        <f t="shared" si="83"/>
        <v>99</v>
      </c>
    </row>
    <row r="2451" spans="1:42" ht="16.5" hidden="1" customHeight="1" x14ac:dyDescent="0.25">
      <c r="A2451" s="5" t="s">
        <v>795</v>
      </c>
      <c r="B2451" s="1" t="s">
        <v>351</v>
      </c>
      <c r="D2451" t="s">
        <v>32</v>
      </c>
      <c r="E2451" t="s">
        <v>343</v>
      </c>
      <c r="F2451" t="s">
        <v>352</v>
      </c>
      <c r="G2451">
        <v>95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99</v>
      </c>
      <c r="N2451" s="2">
        <v>0</v>
      </c>
      <c r="O2451" s="2">
        <v>0.2475</v>
      </c>
      <c r="P2451">
        <v>122</v>
      </c>
      <c r="Q2451" s="2">
        <v>0.28841607565011823</v>
      </c>
      <c r="R2451">
        <v>400</v>
      </c>
      <c r="S2451">
        <v>423</v>
      </c>
      <c r="T2451">
        <v>413</v>
      </c>
      <c r="U2451">
        <v>0</v>
      </c>
      <c r="V2451">
        <v>0</v>
      </c>
      <c r="W2451">
        <v>1</v>
      </c>
      <c r="X2451">
        <v>9</v>
      </c>
      <c r="Y2451">
        <v>117</v>
      </c>
      <c r="Z2451">
        <v>0</v>
      </c>
      <c r="AA2451">
        <v>0</v>
      </c>
      <c r="AB2451">
        <v>0</v>
      </c>
      <c r="AC2451">
        <v>0</v>
      </c>
      <c r="AD2451">
        <v>391</v>
      </c>
      <c r="AE2451">
        <v>0</v>
      </c>
      <c r="AF2451">
        <v>0</v>
      </c>
      <c r="AG2451">
        <v>1</v>
      </c>
      <c r="AH2451">
        <v>9</v>
      </c>
      <c r="AI2451" s="3">
        <v>0.24296675191815856</v>
      </c>
      <c r="AJ2451" s="3">
        <v>0</v>
      </c>
      <c r="AK2451" s="3">
        <v>0</v>
      </c>
      <c r="AL2451" s="3">
        <v>0</v>
      </c>
      <c r="AM2451" s="3">
        <v>0</v>
      </c>
      <c r="AN2451" s="2">
        <f t="shared" si="82"/>
        <v>0.2475</v>
      </c>
      <c r="AO2451" s="2">
        <v>2.4937655860349128E-2</v>
      </c>
      <c r="AP2451">
        <f t="shared" si="83"/>
        <v>99</v>
      </c>
    </row>
    <row r="2452" spans="1:42" ht="16.5" hidden="1" customHeight="1" x14ac:dyDescent="0.25">
      <c r="A2452" s="4" t="s">
        <v>797</v>
      </c>
      <c r="B2452" s="1" t="s">
        <v>533</v>
      </c>
      <c r="D2452" t="s">
        <v>32</v>
      </c>
      <c r="E2452" t="s">
        <v>534</v>
      </c>
      <c r="F2452" t="s">
        <v>535</v>
      </c>
      <c r="G2452">
        <v>91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99</v>
      </c>
      <c r="N2452" s="2">
        <v>0</v>
      </c>
      <c r="O2452" s="2">
        <v>0.2462686567164179</v>
      </c>
      <c r="P2452">
        <v>110</v>
      </c>
      <c r="Q2452" s="2">
        <v>0.26634382566585957</v>
      </c>
      <c r="R2452">
        <v>402</v>
      </c>
      <c r="S2452">
        <v>413</v>
      </c>
      <c r="T2452">
        <v>388</v>
      </c>
      <c r="U2452">
        <v>1</v>
      </c>
      <c r="V2452">
        <v>9</v>
      </c>
      <c r="W2452">
        <v>6</v>
      </c>
      <c r="X2452">
        <v>9</v>
      </c>
      <c r="Y2452">
        <v>96</v>
      </c>
      <c r="Z2452">
        <v>0</v>
      </c>
      <c r="AA2452">
        <v>3</v>
      </c>
      <c r="AB2452">
        <v>4</v>
      </c>
      <c r="AC2452">
        <v>0</v>
      </c>
      <c r="AD2452">
        <v>383</v>
      </c>
      <c r="AE2452">
        <v>1</v>
      </c>
      <c r="AF2452">
        <v>6</v>
      </c>
      <c r="AG2452">
        <v>2</v>
      </c>
      <c r="AH2452">
        <v>9</v>
      </c>
      <c r="AI2452" s="3">
        <v>0.23759791122715404</v>
      </c>
      <c r="AJ2452" s="3">
        <v>0</v>
      </c>
      <c r="AK2452" s="3">
        <v>0</v>
      </c>
      <c r="AL2452" s="3">
        <v>0</v>
      </c>
      <c r="AM2452" s="3">
        <v>0</v>
      </c>
      <c r="AN2452" s="2">
        <f t="shared" si="82"/>
        <v>0.2462686567164179</v>
      </c>
      <c r="AO2452" s="2">
        <v>4.488778054862843E-2</v>
      </c>
      <c r="AP2452">
        <f t="shared" si="83"/>
        <v>99</v>
      </c>
    </row>
    <row r="2453" spans="1:42" ht="16.5" hidden="1" customHeight="1" x14ac:dyDescent="0.25">
      <c r="A2453" s="4" t="s">
        <v>801</v>
      </c>
      <c r="B2453" s="1" t="s">
        <v>551</v>
      </c>
      <c r="D2453" t="s">
        <v>32</v>
      </c>
      <c r="E2453" t="s">
        <v>549</v>
      </c>
      <c r="F2453" t="s">
        <v>552</v>
      </c>
      <c r="G2453">
        <v>91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99</v>
      </c>
      <c r="N2453" s="2">
        <v>0</v>
      </c>
      <c r="O2453" s="2">
        <v>0.18785578747628084</v>
      </c>
      <c r="P2453">
        <v>79</v>
      </c>
      <c r="Q2453" s="2">
        <v>0.15581854043392504</v>
      </c>
      <c r="R2453">
        <v>527</v>
      </c>
      <c r="S2453">
        <v>507</v>
      </c>
      <c r="T2453">
        <v>495</v>
      </c>
      <c r="U2453">
        <v>1</v>
      </c>
      <c r="V2453">
        <v>3</v>
      </c>
      <c r="W2453">
        <v>5</v>
      </c>
      <c r="X2453">
        <v>3</v>
      </c>
      <c r="Y2453">
        <v>77</v>
      </c>
      <c r="Z2453">
        <v>0</v>
      </c>
      <c r="AA2453">
        <v>0</v>
      </c>
      <c r="AB2453">
        <v>0</v>
      </c>
      <c r="AC2453">
        <v>0</v>
      </c>
      <c r="AD2453">
        <v>509</v>
      </c>
      <c r="AE2453">
        <v>1</v>
      </c>
      <c r="AF2453">
        <v>3</v>
      </c>
      <c r="AG2453">
        <v>5</v>
      </c>
      <c r="AH2453">
        <v>3</v>
      </c>
      <c r="AI2453" s="3">
        <v>0.1787819253438114</v>
      </c>
      <c r="AJ2453" s="3">
        <v>0</v>
      </c>
      <c r="AK2453" s="3">
        <v>0</v>
      </c>
      <c r="AL2453" s="3">
        <v>0</v>
      </c>
      <c r="AM2453" s="3">
        <v>0</v>
      </c>
      <c r="AN2453" s="2">
        <f t="shared" si="82"/>
        <v>0.18785578747628084</v>
      </c>
      <c r="AO2453" s="2">
        <v>2.3032629558541268E-2</v>
      </c>
      <c r="AP2453">
        <f t="shared" si="83"/>
        <v>99</v>
      </c>
    </row>
    <row r="2454" spans="1:42" ht="16.5" hidden="1" customHeight="1" x14ac:dyDescent="0.25">
      <c r="A2454" s="4" t="s">
        <v>799</v>
      </c>
      <c r="B2454" t="s">
        <v>762</v>
      </c>
      <c r="D2454" t="s">
        <v>32</v>
      </c>
      <c r="E2454" t="s">
        <v>300</v>
      </c>
      <c r="F2454" t="s">
        <v>763</v>
      </c>
      <c r="G2454">
        <v>88</v>
      </c>
      <c r="H2454">
        <v>0</v>
      </c>
      <c r="I2454">
        <v>0</v>
      </c>
      <c r="J2454">
        <v>0</v>
      </c>
      <c r="K2454">
        <v>6</v>
      </c>
      <c r="L2454">
        <v>6</v>
      </c>
      <c r="M2454">
        <v>93</v>
      </c>
      <c r="N2454" s="2">
        <v>1.0416666666666666E-2</v>
      </c>
      <c r="O2454" s="2">
        <v>0.16145833333333334</v>
      </c>
      <c r="P2454">
        <v>110</v>
      </c>
      <c r="Q2454" s="2">
        <v>0.18739352640545145</v>
      </c>
      <c r="R2454">
        <v>576</v>
      </c>
      <c r="S2454">
        <v>587</v>
      </c>
      <c r="T2454">
        <v>547</v>
      </c>
      <c r="U2454">
        <v>1</v>
      </c>
      <c r="V2454">
        <v>10</v>
      </c>
      <c r="W2454">
        <v>9</v>
      </c>
      <c r="X2454">
        <v>20</v>
      </c>
      <c r="Y2454">
        <v>103</v>
      </c>
      <c r="Z2454">
        <v>0</v>
      </c>
      <c r="AA2454">
        <v>4</v>
      </c>
      <c r="AB2454">
        <v>0</v>
      </c>
      <c r="AC2454">
        <v>0</v>
      </c>
      <c r="AD2454">
        <v>532</v>
      </c>
      <c r="AE2454">
        <v>1</v>
      </c>
      <c r="AF2454">
        <v>6</v>
      </c>
      <c r="AG2454">
        <v>9</v>
      </c>
      <c r="AH2454">
        <v>26</v>
      </c>
      <c r="AI2454" s="3">
        <v>0.16541353383458646</v>
      </c>
      <c r="AJ2454" s="3">
        <v>0</v>
      </c>
      <c r="AK2454" s="3">
        <v>0</v>
      </c>
      <c r="AL2454" s="3">
        <v>0</v>
      </c>
      <c r="AM2454" s="3">
        <v>0.23076923076923078</v>
      </c>
      <c r="AN2454" s="2">
        <f t="shared" si="82"/>
        <v>0.171875</v>
      </c>
      <c r="AO2454" s="2">
        <v>7.3170731707317069E-2</v>
      </c>
      <c r="AP2454">
        <f t="shared" si="83"/>
        <v>99</v>
      </c>
    </row>
    <row r="2455" spans="1:42" ht="16.5" hidden="1" customHeight="1" x14ac:dyDescent="0.25">
      <c r="A2455" s="4" t="s">
        <v>800</v>
      </c>
      <c r="B2455" t="s">
        <v>678</v>
      </c>
      <c r="D2455" t="s">
        <v>32</v>
      </c>
      <c r="E2455" t="s">
        <v>498</v>
      </c>
      <c r="F2455" t="s">
        <v>679</v>
      </c>
      <c r="G2455">
        <v>87</v>
      </c>
      <c r="H2455">
        <v>0</v>
      </c>
      <c r="I2455">
        <v>0</v>
      </c>
      <c r="J2455">
        <v>0</v>
      </c>
      <c r="K2455">
        <v>0</v>
      </c>
      <c r="L2455">
        <v>3</v>
      </c>
      <c r="M2455">
        <v>96</v>
      </c>
      <c r="N2455" s="2">
        <v>4.3668122270742356E-3</v>
      </c>
      <c r="O2455" s="2">
        <v>0.13973799126637554</v>
      </c>
      <c r="P2455">
        <v>48</v>
      </c>
      <c r="Q2455" s="2">
        <v>7.5471698113207544E-2</v>
      </c>
      <c r="R2455">
        <v>687</v>
      </c>
      <c r="S2455">
        <v>636</v>
      </c>
      <c r="T2455">
        <v>586</v>
      </c>
      <c r="U2455">
        <v>2</v>
      </c>
      <c r="V2455">
        <v>2</v>
      </c>
      <c r="W2455">
        <v>0</v>
      </c>
      <c r="X2455">
        <v>46</v>
      </c>
      <c r="Y2455">
        <v>38</v>
      </c>
      <c r="Z2455">
        <v>0</v>
      </c>
      <c r="AA2455">
        <v>0</v>
      </c>
      <c r="AB2455">
        <v>0</v>
      </c>
      <c r="AC2455">
        <v>4</v>
      </c>
      <c r="AD2455">
        <v>635</v>
      </c>
      <c r="AE2455">
        <v>2</v>
      </c>
      <c r="AF2455">
        <v>2</v>
      </c>
      <c r="AG2455">
        <v>0</v>
      </c>
      <c r="AH2455">
        <v>42</v>
      </c>
      <c r="AI2455" s="3">
        <v>0.13700787401574804</v>
      </c>
      <c r="AJ2455" s="3">
        <v>0</v>
      </c>
      <c r="AK2455" s="3">
        <v>0</v>
      </c>
      <c r="AL2455" s="3">
        <v>0</v>
      </c>
      <c r="AM2455" s="3">
        <v>0</v>
      </c>
      <c r="AN2455" s="2">
        <f t="shared" si="82"/>
        <v>0.14410480349344978</v>
      </c>
      <c r="AO2455" s="2">
        <v>6.7547723935389131E-2</v>
      </c>
      <c r="AP2455">
        <f t="shared" si="83"/>
        <v>99</v>
      </c>
    </row>
    <row r="2456" spans="1:42" ht="16.5" hidden="1" customHeight="1" x14ac:dyDescent="0.25">
      <c r="A2456" s="5" t="s">
        <v>802</v>
      </c>
      <c r="B2456" s="1" t="s">
        <v>97</v>
      </c>
      <c r="D2456" t="s">
        <v>32</v>
      </c>
      <c r="E2456" t="s">
        <v>95</v>
      </c>
      <c r="F2456" t="s">
        <v>98</v>
      </c>
      <c r="G2456">
        <v>92</v>
      </c>
      <c r="H2456">
        <v>5</v>
      </c>
      <c r="I2456">
        <v>0</v>
      </c>
      <c r="J2456">
        <v>0</v>
      </c>
      <c r="K2456">
        <v>0</v>
      </c>
      <c r="L2456">
        <v>0</v>
      </c>
      <c r="M2456">
        <v>99</v>
      </c>
      <c r="N2456" s="2">
        <v>0</v>
      </c>
      <c r="O2456" s="2">
        <v>0.12924281984334204</v>
      </c>
      <c r="P2456">
        <v>65</v>
      </c>
      <c r="Q2456" s="2">
        <v>8.8797814207650275E-2</v>
      </c>
      <c r="R2456">
        <v>766</v>
      </c>
      <c r="S2456">
        <v>732</v>
      </c>
      <c r="T2456">
        <v>664</v>
      </c>
      <c r="U2456">
        <v>68</v>
      </c>
      <c r="V2456">
        <v>0</v>
      </c>
      <c r="W2456">
        <v>0</v>
      </c>
      <c r="X2456">
        <v>0</v>
      </c>
      <c r="Y2456">
        <v>49</v>
      </c>
      <c r="Z2456">
        <v>10</v>
      </c>
      <c r="AA2456">
        <v>0</v>
      </c>
      <c r="AB2456">
        <v>0</v>
      </c>
      <c r="AC2456">
        <v>0</v>
      </c>
      <c r="AD2456">
        <v>707</v>
      </c>
      <c r="AE2456">
        <v>63</v>
      </c>
      <c r="AF2456">
        <v>0</v>
      </c>
      <c r="AG2456">
        <v>0</v>
      </c>
      <c r="AH2456">
        <v>0</v>
      </c>
      <c r="AI2456" s="3">
        <v>0.13012729844413012</v>
      </c>
      <c r="AJ2456" s="3">
        <v>7.9365079365079361E-2</v>
      </c>
      <c r="AK2456" s="3">
        <v>0</v>
      </c>
      <c r="AL2456" s="3">
        <v>0</v>
      </c>
      <c r="AM2456" s="3">
        <v>0</v>
      </c>
      <c r="AN2456" s="2">
        <f t="shared" si="82"/>
        <v>0.12924281984334204</v>
      </c>
      <c r="AO2456" s="2">
        <v>8.1818181818181818E-2</v>
      </c>
      <c r="AP2456">
        <f t="shared" si="83"/>
        <v>99</v>
      </c>
    </row>
    <row r="2457" spans="1:42" ht="16.5" hidden="1" customHeight="1" x14ac:dyDescent="0.25">
      <c r="A2457" s="5" t="s">
        <v>795</v>
      </c>
      <c r="B2457" t="s">
        <v>658</v>
      </c>
      <c r="D2457" t="s">
        <v>32</v>
      </c>
      <c r="E2457" t="s">
        <v>126</v>
      </c>
      <c r="F2457" t="s">
        <v>659</v>
      </c>
      <c r="G2457">
        <v>83</v>
      </c>
      <c r="H2457">
        <v>4</v>
      </c>
      <c r="I2457">
        <v>3</v>
      </c>
      <c r="J2457">
        <v>0</v>
      </c>
      <c r="K2457">
        <v>3</v>
      </c>
      <c r="L2457">
        <v>3</v>
      </c>
      <c r="M2457">
        <v>96</v>
      </c>
      <c r="N2457" s="2">
        <v>3.9113428943937422E-3</v>
      </c>
      <c r="O2457" s="2">
        <v>0.12516297262059975</v>
      </c>
      <c r="P2457">
        <v>76</v>
      </c>
      <c r="Q2457" s="2">
        <v>0.10215053763440861</v>
      </c>
      <c r="R2457">
        <v>767</v>
      </c>
      <c r="S2457">
        <v>744</v>
      </c>
      <c r="T2457">
        <v>687</v>
      </c>
      <c r="U2457">
        <v>1</v>
      </c>
      <c r="V2457">
        <v>6</v>
      </c>
      <c r="W2457">
        <v>4</v>
      </c>
      <c r="X2457">
        <v>46</v>
      </c>
      <c r="Y2457">
        <v>69</v>
      </c>
      <c r="Z2457">
        <v>0</v>
      </c>
      <c r="AA2457">
        <v>0</v>
      </c>
      <c r="AB2457">
        <v>0</v>
      </c>
      <c r="AC2457">
        <v>3</v>
      </c>
      <c r="AD2457">
        <v>701</v>
      </c>
      <c r="AE2457">
        <v>5</v>
      </c>
      <c r="AF2457">
        <v>9</v>
      </c>
      <c r="AG2457">
        <v>4</v>
      </c>
      <c r="AH2457">
        <v>46</v>
      </c>
      <c r="AI2457" s="3">
        <v>0.11840228245363767</v>
      </c>
      <c r="AJ2457" s="3">
        <v>0.8</v>
      </c>
      <c r="AK2457" s="3">
        <v>0.33333333333333331</v>
      </c>
      <c r="AL2457" s="3">
        <v>0</v>
      </c>
      <c r="AM2457" s="3">
        <v>6.5217391304347824E-2</v>
      </c>
      <c r="AN2457" s="2">
        <f t="shared" si="82"/>
        <v>0.12907431551499349</v>
      </c>
      <c r="AO2457" s="2">
        <v>8.3660130718954243E-2</v>
      </c>
      <c r="AP2457">
        <f t="shared" si="83"/>
        <v>99</v>
      </c>
    </row>
    <row r="2458" spans="1:42" ht="16.5" hidden="1" customHeight="1" x14ac:dyDescent="0.25">
      <c r="A2458" s="5" t="s">
        <v>790</v>
      </c>
      <c r="B2458" s="1" t="s">
        <v>462</v>
      </c>
      <c r="D2458" t="s">
        <v>32</v>
      </c>
      <c r="E2458" t="s">
        <v>463</v>
      </c>
      <c r="F2458" t="s">
        <v>464</v>
      </c>
      <c r="G2458">
        <v>89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99</v>
      </c>
      <c r="N2458" s="2">
        <v>0</v>
      </c>
      <c r="O2458" s="2">
        <v>0.12840466926070038</v>
      </c>
      <c r="P2458">
        <v>100</v>
      </c>
      <c r="Q2458" s="2">
        <v>0.12953367875647667</v>
      </c>
      <c r="R2458">
        <v>771</v>
      </c>
      <c r="S2458">
        <v>772</v>
      </c>
      <c r="T2458">
        <v>742</v>
      </c>
      <c r="U2458">
        <v>19</v>
      </c>
      <c r="V2458">
        <v>4</v>
      </c>
      <c r="W2458">
        <v>6</v>
      </c>
      <c r="X2458">
        <v>1</v>
      </c>
      <c r="Y2458">
        <v>95</v>
      </c>
      <c r="Z2458">
        <v>0</v>
      </c>
      <c r="AA2458">
        <v>0</v>
      </c>
      <c r="AB2458">
        <v>0</v>
      </c>
      <c r="AC2458">
        <v>0</v>
      </c>
      <c r="AD2458">
        <v>736</v>
      </c>
      <c r="AE2458">
        <v>19</v>
      </c>
      <c r="AF2458">
        <v>4</v>
      </c>
      <c r="AG2458">
        <v>6</v>
      </c>
      <c r="AH2458">
        <v>1</v>
      </c>
      <c r="AI2458" s="3">
        <v>0.12092391304347826</v>
      </c>
      <c r="AJ2458" s="3">
        <v>0</v>
      </c>
      <c r="AK2458" s="3">
        <v>0</v>
      </c>
      <c r="AL2458" s="3">
        <v>0</v>
      </c>
      <c r="AM2458" s="3">
        <v>0</v>
      </c>
      <c r="AN2458" s="2">
        <f t="shared" si="82"/>
        <v>0.12840466926070038</v>
      </c>
      <c r="AO2458" s="2">
        <v>3.91644908616188E-2</v>
      </c>
      <c r="AP2458">
        <f t="shared" si="83"/>
        <v>99</v>
      </c>
    </row>
    <row r="2459" spans="1:42" ht="16.5" hidden="1" customHeight="1" x14ac:dyDescent="0.25">
      <c r="A2459" s="5" t="s">
        <v>787</v>
      </c>
      <c r="B2459" s="1" t="s">
        <v>327</v>
      </c>
      <c r="D2459" t="s">
        <v>32</v>
      </c>
      <c r="E2459" t="s">
        <v>328</v>
      </c>
      <c r="F2459" t="s">
        <v>329</v>
      </c>
      <c r="G2459">
        <v>97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99</v>
      </c>
      <c r="N2459" s="2">
        <v>0</v>
      </c>
      <c r="O2459" s="2">
        <v>0.11405529953917051</v>
      </c>
      <c r="P2459">
        <v>68</v>
      </c>
      <c r="Q2459" s="2">
        <v>8.1242532855436075E-2</v>
      </c>
      <c r="R2459">
        <v>868</v>
      </c>
      <c r="S2459">
        <v>837</v>
      </c>
      <c r="T2459">
        <v>829</v>
      </c>
      <c r="U2459">
        <v>0</v>
      </c>
      <c r="V2459">
        <v>4</v>
      </c>
      <c r="W2459">
        <v>2</v>
      </c>
      <c r="X2459">
        <v>2</v>
      </c>
      <c r="Y2459">
        <v>65</v>
      </c>
      <c r="Z2459">
        <v>0</v>
      </c>
      <c r="AA2459">
        <v>0</v>
      </c>
      <c r="AB2459">
        <v>0</v>
      </c>
      <c r="AC2459">
        <v>0</v>
      </c>
      <c r="AD2459">
        <v>861</v>
      </c>
      <c r="AE2459">
        <v>0</v>
      </c>
      <c r="AF2459">
        <v>4</v>
      </c>
      <c r="AG2459">
        <v>2</v>
      </c>
      <c r="AH2459">
        <v>2</v>
      </c>
      <c r="AI2459" s="3">
        <v>0.11265969802555169</v>
      </c>
      <c r="AJ2459" s="3">
        <v>0</v>
      </c>
      <c r="AK2459" s="3">
        <v>0</v>
      </c>
      <c r="AL2459" s="3">
        <v>0</v>
      </c>
      <c r="AM2459" s="3">
        <v>0</v>
      </c>
      <c r="AN2459" s="2">
        <f t="shared" si="82"/>
        <v>0.11405529953917051</v>
      </c>
      <c r="AO2459" s="2">
        <v>9.2059838895281933E-3</v>
      </c>
      <c r="AP2459">
        <f t="shared" si="83"/>
        <v>99</v>
      </c>
    </row>
    <row r="2460" spans="1:42" ht="16.5" hidden="1" customHeight="1" x14ac:dyDescent="0.25">
      <c r="A2460" s="5" t="s">
        <v>794</v>
      </c>
      <c r="B2460" t="s">
        <v>652</v>
      </c>
      <c r="D2460" t="s">
        <v>32</v>
      </c>
      <c r="E2460" t="s">
        <v>197</v>
      </c>
      <c r="F2460" t="s">
        <v>653</v>
      </c>
      <c r="G2460">
        <v>90</v>
      </c>
      <c r="H2460">
        <v>0</v>
      </c>
      <c r="I2460">
        <v>0</v>
      </c>
      <c r="J2460">
        <v>0</v>
      </c>
      <c r="K2460">
        <v>0</v>
      </c>
      <c r="L2460">
        <v>24</v>
      </c>
      <c r="M2460">
        <v>75</v>
      </c>
      <c r="N2460" s="2">
        <v>2.6548672566371681E-2</v>
      </c>
      <c r="O2460" s="2">
        <v>8.2964601769911508E-2</v>
      </c>
      <c r="P2460">
        <v>52</v>
      </c>
      <c r="Q2460" s="2">
        <v>6.0676779463243874E-2</v>
      </c>
      <c r="R2460">
        <v>904</v>
      </c>
      <c r="S2460">
        <v>857</v>
      </c>
      <c r="T2460">
        <v>788</v>
      </c>
      <c r="U2460">
        <v>0</v>
      </c>
      <c r="V2460">
        <v>10</v>
      </c>
      <c r="W2460">
        <v>11</v>
      </c>
      <c r="X2460">
        <v>48</v>
      </c>
      <c r="Y2460">
        <v>47</v>
      </c>
      <c r="Z2460">
        <v>0</v>
      </c>
      <c r="AA2460">
        <v>0</v>
      </c>
      <c r="AB2460">
        <v>0</v>
      </c>
      <c r="AC2460">
        <v>0</v>
      </c>
      <c r="AD2460">
        <v>831</v>
      </c>
      <c r="AE2460">
        <v>0</v>
      </c>
      <c r="AF2460">
        <v>10</v>
      </c>
      <c r="AG2460">
        <v>11</v>
      </c>
      <c r="AH2460">
        <v>48</v>
      </c>
      <c r="AI2460" s="3">
        <v>0.10830324909747292</v>
      </c>
      <c r="AJ2460" s="3">
        <v>0</v>
      </c>
      <c r="AK2460" s="3">
        <v>0</v>
      </c>
      <c r="AL2460" s="3">
        <v>0</v>
      </c>
      <c r="AM2460" s="3">
        <v>0</v>
      </c>
      <c r="AN2460" s="2">
        <f t="shared" si="82"/>
        <v>0.10951327433628319</v>
      </c>
      <c r="AO2460" s="2">
        <v>7.6666666666666661E-2</v>
      </c>
      <c r="AP2460">
        <f t="shared" si="83"/>
        <v>99</v>
      </c>
    </row>
    <row r="2461" spans="1:42" ht="16.5" hidden="1" customHeight="1" x14ac:dyDescent="0.25">
      <c r="A2461" s="5" t="s">
        <v>792</v>
      </c>
      <c r="B2461" s="1" t="s">
        <v>497</v>
      </c>
      <c r="D2461" t="s">
        <v>32</v>
      </c>
      <c r="E2461" t="s">
        <v>498</v>
      </c>
      <c r="F2461" t="s">
        <v>499</v>
      </c>
      <c r="G2461">
        <v>93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99</v>
      </c>
      <c r="N2461" s="2">
        <v>0</v>
      </c>
      <c r="O2461" s="2">
        <v>0.10927152317880795</v>
      </c>
      <c r="P2461">
        <v>203</v>
      </c>
      <c r="Q2461" s="2">
        <v>0.200990099009901</v>
      </c>
      <c r="R2461">
        <v>906</v>
      </c>
      <c r="S2461">
        <v>1010</v>
      </c>
      <c r="T2461">
        <v>1010</v>
      </c>
      <c r="U2461">
        <v>0</v>
      </c>
      <c r="V2461">
        <v>0</v>
      </c>
      <c r="W2461">
        <v>0</v>
      </c>
      <c r="X2461">
        <v>0</v>
      </c>
      <c r="Y2461">
        <v>200</v>
      </c>
      <c r="Z2461">
        <v>0</v>
      </c>
      <c r="AA2461">
        <v>0</v>
      </c>
      <c r="AB2461">
        <v>0</v>
      </c>
      <c r="AC2461">
        <v>0</v>
      </c>
      <c r="AD2461">
        <v>903</v>
      </c>
      <c r="AE2461">
        <v>0</v>
      </c>
      <c r="AF2461">
        <v>0</v>
      </c>
      <c r="AG2461">
        <v>0</v>
      </c>
      <c r="AH2461">
        <v>0</v>
      </c>
      <c r="AI2461" s="3">
        <v>0.10299003322259136</v>
      </c>
      <c r="AJ2461" s="3">
        <v>0</v>
      </c>
      <c r="AK2461" s="3">
        <v>0</v>
      </c>
      <c r="AL2461" s="3">
        <v>0</v>
      </c>
      <c r="AM2461" s="3">
        <v>0</v>
      </c>
      <c r="AN2461" s="2">
        <f t="shared" si="82"/>
        <v>0.10927152317880795</v>
      </c>
      <c r="AO2461" s="2">
        <v>0</v>
      </c>
      <c r="AP2461">
        <f t="shared" si="83"/>
        <v>99</v>
      </c>
    </row>
    <row r="2462" spans="1:42" ht="16.5" hidden="1" customHeight="1" x14ac:dyDescent="0.25">
      <c r="A2462" s="5" t="s">
        <v>787</v>
      </c>
      <c r="B2462" s="1" t="s">
        <v>340</v>
      </c>
      <c r="D2462" t="s">
        <v>32</v>
      </c>
      <c r="E2462" t="s">
        <v>336</v>
      </c>
      <c r="F2462" t="s">
        <v>341</v>
      </c>
      <c r="G2462">
        <v>95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99</v>
      </c>
      <c r="N2462" s="2">
        <v>0</v>
      </c>
      <c r="O2462" s="2">
        <v>0.10465116279069768</v>
      </c>
      <c r="P2462">
        <v>15</v>
      </c>
      <c r="Q2462" s="2">
        <v>1.7401392111368909E-2</v>
      </c>
      <c r="R2462">
        <v>946</v>
      </c>
      <c r="S2462">
        <v>862</v>
      </c>
      <c r="T2462">
        <v>700</v>
      </c>
      <c r="U2462">
        <v>135</v>
      </c>
      <c r="V2462">
        <v>13</v>
      </c>
      <c r="W2462">
        <v>10</v>
      </c>
      <c r="X2462">
        <v>4</v>
      </c>
      <c r="Y2462">
        <v>9</v>
      </c>
      <c r="Z2462">
        <v>3</v>
      </c>
      <c r="AA2462">
        <v>0</v>
      </c>
      <c r="AB2462">
        <v>0</v>
      </c>
      <c r="AC2462">
        <v>0</v>
      </c>
      <c r="AD2462">
        <v>786</v>
      </c>
      <c r="AE2462">
        <v>132</v>
      </c>
      <c r="AF2462">
        <v>13</v>
      </c>
      <c r="AG2462">
        <v>10</v>
      </c>
      <c r="AH2462">
        <v>4</v>
      </c>
      <c r="AI2462" s="3">
        <v>0.12086513994910941</v>
      </c>
      <c r="AJ2462" s="3">
        <v>0</v>
      </c>
      <c r="AK2462" s="3">
        <v>0</v>
      </c>
      <c r="AL2462" s="3">
        <v>0</v>
      </c>
      <c r="AM2462" s="3">
        <v>0</v>
      </c>
      <c r="AN2462" s="2">
        <f t="shared" si="82"/>
        <v>0.10465116279069768</v>
      </c>
      <c r="AO2462" s="2">
        <v>0.16825396825396827</v>
      </c>
      <c r="AP2462">
        <f t="shared" si="83"/>
        <v>99</v>
      </c>
    </row>
    <row r="2463" spans="1:42" ht="16.5" hidden="1" customHeight="1" x14ac:dyDescent="0.25">
      <c r="A2463" s="5" t="s">
        <v>790</v>
      </c>
      <c r="B2463" t="s">
        <v>680</v>
      </c>
      <c r="D2463" t="s">
        <v>32</v>
      </c>
      <c r="E2463" t="s">
        <v>670</v>
      </c>
      <c r="F2463" t="s">
        <v>681</v>
      </c>
      <c r="G2463">
        <v>93</v>
      </c>
      <c r="H2463">
        <v>0</v>
      </c>
      <c r="I2463">
        <v>3</v>
      </c>
      <c r="J2463">
        <v>0</v>
      </c>
      <c r="K2463">
        <v>0</v>
      </c>
      <c r="L2463">
        <v>60</v>
      </c>
      <c r="M2463">
        <v>39</v>
      </c>
      <c r="N2463" s="2">
        <v>6.3091482649842268E-2</v>
      </c>
      <c r="O2463" s="2">
        <v>4.1009463722397478E-2</v>
      </c>
      <c r="P2463">
        <v>13</v>
      </c>
      <c r="Q2463" s="2">
        <v>1.5028901734104046E-2</v>
      </c>
      <c r="R2463">
        <v>951</v>
      </c>
      <c r="S2463">
        <v>865</v>
      </c>
      <c r="T2463">
        <v>774</v>
      </c>
      <c r="U2463">
        <v>1</v>
      </c>
      <c r="V2463">
        <v>3</v>
      </c>
      <c r="W2463">
        <v>3</v>
      </c>
      <c r="X2463">
        <v>84</v>
      </c>
      <c r="Y2463">
        <v>12</v>
      </c>
      <c r="Z2463">
        <v>0</v>
      </c>
      <c r="AA2463">
        <v>0</v>
      </c>
      <c r="AB2463">
        <v>0</v>
      </c>
      <c r="AC2463">
        <v>0</v>
      </c>
      <c r="AD2463">
        <v>855</v>
      </c>
      <c r="AE2463">
        <v>1</v>
      </c>
      <c r="AF2463">
        <v>6</v>
      </c>
      <c r="AG2463">
        <v>3</v>
      </c>
      <c r="AH2463">
        <v>84</v>
      </c>
      <c r="AI2463" s="3">
        <v>0.10877192982456141</v>
      </c>
      <c r="AJ2463" s="3">
        <v>0</v>
      </c>
      <c r="AK2463" s="3">
        <v>0.5</v>
      </c>
      <c r="AL2463" s="3">
        <v>0</v>
      </c>
      <c r="AM2463" s="3">
        <v>0</v>
      </c>
      <c r="AN2463" s="2">
        <f t="shared" si="82"/>
        <v>0.10410094637223974</v>
      </c>
      <c r="AO2463" s="2">
        <v>9.9051633298208638E-2</v>
      </c>
      <c r="AP2463">
        <f t="shared" si="83"/>
        <v>99</v>
      </c>
    </row>
    <row r="2464" spans="1:42" ht="16.5" hidden="1" customHeight="1" x14ac:dyDescent="0.25">
      <c r="A2464" s="4" t="s">
        <v>796</v>
      </c>
      <c r="B2464" t="s">
        <v>624</v>
      </c>
      <c r="D2464" t="s">
        <v>32</v>
      </c>
      <c r="E2464" t="s">
        <v>297</v>
      </c>
      <c r="F2464" t="s">
        <v>625</v>
      </c>
      <c r="G2464">
        <v>80</v>
      </c>
      <c r="H2464">
        <v>0</v>
      </c>
      <c r="I2464">
        <v>0</v>
      </c>
      <c r="J2464">
        <v>0</v>
      </c>
      <c r="K2464">
        <v>4</v>
      </c>
      <c r="L2464">
        <v>4</v>
      </c>
      <c r="M2464">
        <v>95</v>
      </c>
      <c r="N2464" s="2">
        <v>4.1279669762641896E-3</v>
      </c>
      <c r="O2464" s="2">
        <v>9.8039215686274508E-2</v>
      </c>
      <c r="P2464">
        <v>5</v>
      </c>
      <c r="Q2464" s="2">
        <v>5.7142857142857143E-3</v>
      </c>
      <c r="R2464">
        <v>969</v>
      </c>
      <c r="S2464">
        <v>875</v>
      </c>
      <c r="T2464">
        <v>841</v>
      </c>
      <c r="U2464">
        <v>6</v>
      </c>
      <c r="V2464">
        <v>3</v>
      </c>
      <c r="W2464">
        <v>2</v>
      </c>
      <c r="X2464">
        <v>23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921</v>
      </c>
      <c r="AE2464">
        <v>6</v>
      </c>
      <c r="AF2464">
        <v>3</v>
      </c>
      <c r="AG2464">
        <v>2</v>
      </c>
      <c r="AH2464">
        <v>27</v>
      </c>
      <c r="AI2464" s="3">
        <v>8.6862106406080344E-2</v>
      </c>
      <c r="AJ2464" s="3">
        <v>0</v>
      </c>
      <c r="AK2464" s="3">
        <v>0</v>
      </c>
      <c r="AL2464" s="3">
        <v>0</v>
      </c>
      <c r="AM2464" s="3">
        <v>0.14814814814814814</v>
      </c>
      <c r="AN2464" s="2">
        <f t="shared" si="82"/>
        <v>0.1021671826625387</v>
      </c>
      <c r="AO2464" s="2">
        <v>3.9624608967674661E-2</v>
      </c>
      <c r="AP2464">
        <f t="shared" si="83"/>
        <v>99</v>
      </c>
    </row>
    <row r="2465" spans="1:42" ht="16.5" hidden="1" customHeight="1" x14ac:dyDescent="0.25">
      <c r="A2465" s="4" t="s">
        <v>800</v>
      </c>
      <c r="B2465" s="1" t="s">
        <v>131</v>
      </c>
      <c r="D2465" t="s">
        <v>32</v>
      </c>
      <c r="E2465" t="s">
        <v>129</v>
      </c>
      <c r="F2465" t="s">
        <v>132</v>
      </c>
      <c r="G2465">
        <v>88</v>
      </c>
      <c r="H2465">
        <v>0</v>
      </c>
      <c r="I2465">
        <v>0</v>
      </c>
      <c r="J2465">
        <v>0</v>
      </c>
      <c r="K2465">
        <v>0</v>
      </c>
      <c r="L2465">
        <v>13</v>
      </c>
      <c r="M2465">
        <v>86</v>
      </c>
      <c r="N2465" s="2">
        <v>1.3347022587268994E-2</v>
      </c>
      <c r="O2465" s="2">
        <v>8.8295687885010271E-2</v>
      </c>
      <c r="P2465">
        <v>0</v>
      </c>
      <c r="Q2465" s="2">
        <v>0</v>
      </c>
      <c r="R2465">
        <v>974</v>
      </c>
      <c r="S2465">
        <v>875</v>
      </c>
      <c r="T2465">
        <v>821</v>
      </c>
      <c r="U2465">
        <v>9</v>
      </c>
      <c r="V2465">
        <v>9</v>
      </c>
      <c r="W2465">
        <v>14</v>
      </c>
      <c r="X2465">
        <v>22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909</v>
      </c>
      <c r="AE2465">
        <v>9</v>
      </c>
      <c r="AF2465">
        <v>9</v>
      </c>
      <c r="AG2465">
        <v>14</v>
      </c>
      <c r="AH2465">
        <v>22</v>
      </c>
      <c r="AI2465" s="3">
        <v>9.6809680968096806E-2</v>
      </c>
      <c r="AJ2465" s="3">
        <v>0</v>
      </c>
      <c r="AK2465" s="3">
        <v>0</v>
      </c>
      <c r="AL2465" s="3">
        <v>0</v>
      </c>
      <c r="AM2465" s="3">
        <v>0</v>
      </c>
      <c r="AN2465" s="2">
        <f t="shared" ref="AN2465:AN2528" si="84">N2465+O2465</f>
        <v>0.10164271047227927</v>
      </c>
      <c r="AO2465" s="2">
        <v>5.6074766355140186E-2</v>
      </c>
      <c r="AP2465">
        <f t="shared" ref="AP2465:AP2528" si="85">L2465+M2465</f>
        <v>99</v>
      </c>
    </row>
    <row r="2466" spans="1:42" ht="16.5" hidden="1" customHeight="1" x14ac:dyDescent="0.25">
      <c r="A2466" s="4" t="s">
        <v>798</v>
      </c>
      <c r="B2466" s="1" t="s">
        <v>119</v>
      </c>
      <c r="D2466" t="s">
        <v>32</v>
      </c>
      <c r="E2466" t="s">
        <v>117</v>
      </c>
      <c r="F2466" t="s">
        <v>120</v>
      </c>
      <c r="G2466">
        <v>50</v>
      </c>
      <c r="H2466">
        <v>40</v>
      </c>
      <c r="I2466">
        <v>0</v>
      </c>
      <c r="J2466">
        <v>0</v>
      </c>
      <c r="K2466">
        <v>0</v>
      </c>
      <c r="L2466">
        <v>25</v>
      </c>
      <c r="M2466">
        <v>74</v>
      </c>
      <c r="N2466" s="2">
        <v>2.5588536335721598E-2</v>
      </c>
      <c r="O2466" s="2">
        <v>7.5742067553735928E-2</v>
      </c>
      <c r="P2466">
        <v>247</v>
      </c>
      <c r="Q2466" s="2">
        <v>0.21955555555555556</v>
      </c>
      <c r="R2466">
        <v>977</v>
      </c>
      <c r="S2466">
        <v>1125</v>
      </c>
      <c r="T2466">
        <v>81</v>
      </c>
      <c r="U2466">
        <v>1010</v>
      </c>
      <c r="V2466">
        <v>4</v>
      </c>
      <c r="W2466">
        <v>7</v>
      </c>
      <c r="X2466">
        <v>23</v>
      </c>
      <c r="Y2466">
        <v>13</v>
      </c>
      <c r="Z2466">
        <v>221</v>
      </c>
      <c r="AA2466">
        <v>0</v>
      </c>
      <c r="AB2466">
        <v>0</v>
      </c>
      <c r="AC2466">
        <v>0</v>
      </c>
      <c r="AD2466">
        <v>118</v>
      </c>
      <c r="AE2466">
        <v>829</v>
      </c>
      <c r="AF2466">
        <v>4</v>
      </c>
      <c r="AG2466">
        <v>7</v>
      </c>
      <c r="AH2466">
        <v>23</v>
      </c>
      <c r="AI2466" s="3">
        <v>0.42372881355932202</v>
      </c>
      <c r="AJ2466" s="3">
        <v>4.8250904704463207E-2</v>
      </c>
      <c r="AK2466" s="3">
        <v>0</v>
      </c>
      <c r="AL2466" s="3">
        <v>0</v>
      </c>
      <c r="AM2466" s="3">
        <v>0</v>
      </c>
      <c r="AN2466" s="2">
        <f t="shared" si="84"/>
        <v>0.10133060388945753</v>
      </c>
      <c r="AO2466" s="2">
        <v>0.87971457696228339</v>
      </c>
      <c r="AP2466">
        <f t="shared" si="85"/>
        <v>99</v>
      </c>
    </row>
    <row r="2467" spans="1:42" ht="16.5" hidden="1" customHeight="1" x14ac:dyDescent="0.25">
      <c r="A2467" s="5" t="s">
        <v>794</v>
      </c>
      <c r="B2467" s="1" t="s">
        <v>497</v>
      </c>
      <c r="D2467" t="s">
        <v>32</v>
      </c>
      <c r="E2467" t="s">
        <v>498</v>
      </c>
      <c r="F2467" t="s">
        <v>499</v>
      </c>
      <c r="G2467">
        <v>95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99</v>
      </c>
      <c r="N2467" s="2">
        <v>0</v>
      </c>
      <c r="O2467" s="2">
        <v>0.10050761421319797</v>
      </c>
      <c r="P2467">
        <v>134</v>
      </c>
      <c r="Q2467" s="2">
        <v>0.13137254901960785</v>
      </c>
      <c r="R2467">
        <v>985</v>
      </c>
      <c r="S2467">
        <v>1020</v>
      </c>
      <c r="T2467">
        <v>1003</v>
      </c>
      <c r="U2467">
        <v>3</v>
      </c>
      <c r="V2467">
        <v>2</v>
      </c>
      <c r="W2467">
        <v>8</v>
      </c>
      <c r="X2467">
        <v>4</v>
      </c>
      <c r="Y2467">
        <v>127</v>
      </c>
      <c r="Z2467">
        <v>0</v>
      </c>
      <c r="AA2467">
        <v>0</v>
      </c>
      <c r="AB2467">
        <v>0</v>
      </c>
      <c r="AC2467">
        <v>0</v>
      </c>
      <c r="AD2467">
        <v>971</v>
      </c>
      <c r="AE2467">
        <v>3</v>
      </c>
      <c r="AF2467">
        <v>2</v>
      </c>
      <c r="AG2467">
        <v>8</v>
      </c>
      <c r="AH2467">
        <v>4</v>
      </c>
      <c r="AI2467" s="3">
        <v>9.7837281153450056E-2</v>
      </c>
      <c r="AJ2467" s="3">
        <v>0</v>
      </c>
      <c r="AK2467" s="3">
        <v>0</v>
      </c>
      <c r="AL2467" s="3">
        <v>0</v>
      </c>
      <c r="AM2467" s="3">
        <v>0</v>
      </c>
      <c r="AN2467" s="2">
        <f t="shared" si="84"/>
        <v>0.10050761421319797</v>
      </c>
      <c r="AO2467" s="2">
        <v>1.7206477732793522E-2</v>
      </c>
      <c r="AP2467">
        <f t="shared" si="85"/>
        <v>99</v>
      </c>
    </row>
    <row r="2468" spans="1:42" ht="16.5" hidden="1" customHeight="1" x14ac:dyDescent="0.25">
      <c r="A2468" s="4">
        <v>2011</v>
      </c>
      <c r="B2468" s="1" t="s">
        <v>584</v>
      </c>
      <c r="D2468" t="s">
        <v>32</v>
      </c>
      <c r="E2468" t="s">
        <v>582</v>
      </c>
      <c r="F2468" t="s">
        <v>585</v>
      </c>
      <c r="G2468">
        <v>95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99</v>
      </c>
      <c r="N2468" s="2">
        <v>0</v>
      </c>
      <c r="O2468" s="2">
        <v>8.8550983899821106E-2</v>
      </c>
      <c r="P2468">
        <v>0</v>
      </c>
      <c r="Q2468" s="2">
        <v>0</v>
      </c>
      <c r="R2468">
        <v>1118</v>
      </c>
      <c r="S2468">
        <v>1019</v>
      </c>
      <c r="T2468">
        <v>865</v>
      </c>
      <c r="U2468">
        <v>5</v>
      </c>
      <c r="V2468">
        <v>19</v>
      </c>
      <c r="W2468">
        <v>25</v>
      </c>
      <c r="X2468">
        <v>105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960</v>
      </c>
      <c r="AE2468">
        <v>5</v>
      </c>
      <c r="AF2468">
        <v>19</v>
      </c>
      <c r="AG2468">
        <v>25</v>
      </c>
      <c r="AH2468">
        <v>105</v>
      </c>
      <c r="AI2468" s="3">
        <v>9.8958333333333329E-2</v>
      </c>
      <c r="AJ2468" s="3">
        <v>0</v>
      </c>
      <c r="AK2468" s="3">
        <v>0</v>
      </c>
      <c r="AL2468" s="3">
        <v>0</v>
      </c>
      <c r="AM2468" s="3">
        <v>0</v>
      </c>
      <c r="AN2468" s="2">
        <f t="shared" si="84"/>
        <v>8.8550983899821106E-2</v>
      </c>
      <c r="AO2468" s="2">
        <v>0.13824057450628366</v>
      </c>
      <c r="AP2468">
        <f t="shared" si="85"/>
        <v>99</v>
      </c>
    </row>
    <row r="2469" spans="1:42" ht="16.5" hidden="1" customHeight="1" x14ac:dyDescent="0.25">
      <c r="A2469" s="5" t="s">
        <v>789</v>
      </c>
      <c r="B2469" t="s">
        <v>613</v>
      </c>
      <c r="D2469" t="s">
        <v>32</v>
      </c>
      <c r="E2469" t="s">
        <v>172</v>
      </c>
      <c r="F2469" t="s">
        <v>614</v>
      </c>
      <c r="G2469">
        <v>93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99</v>
      </c>
      <c r="N2469" s="2">
        <v>0</v>
      </c>
      <c r="O2469" s="2">
        <v>8.2706766917293228E-2</v>
      </c>
      <c r="P2469">
        <v>10</v>
      </c>
      <c r="Q2469" s="2">
        <v>9.0252707581227436E-3</v>
      </c>
      <c r="R2469">
        <v>1197</v>
      </c>
      <c r="S2469">
        <v>1108</v>
      </c>
      <c r="T2469">
        <v>989</v>
      </c>
      <c r="U2469">
        <v>0</v>
      </c>
      <c r="V2469">
        <v>1</v>
      </c>
      <c r="W2469">
        <v>2</v>
      </c>
      <c r="X2469">
        <v>116</v>
      </c>
      <c r="Y2469">
        <v>8</v>
      </c>
      <c r="Z2469">
        <v>0</v>
      </c>
      <c r="AA2469">
        <v>0</v>
      </c>
      <c r="AB2469">
        <v>0</v>
      </c>
      <c r="AC2469">
        <v>0</v>
      </c>
      <c r="AD2469">
        <v>1074</v>
      </c>
      <c r="AE2469">
        <v>0</v>
      </c>
      <c r="AF2469">
        <v>1</v>
      </c>
      <c r="AG2469">
        <v>2</v>
      </c>
      <c r="AH2469">
        <v>116</v>
      </c>
      <c r="AI2469" s="3">
        <v>8.6592178770949726E-2</v>
      </c>
      <c r="AJ2469" s="3">
        <v>0</v>
      </c>
      <c r="AK2469" s="3">
        <v>0</v>
      </c>
      <c r="AL2469" s="3">
        <v>0</v>
      </c>
      <c r="AM2469" s="3">
        <v>0</v>
      </c>
      <c r="AN2469" s="2">
        <f t="shared" si="84"/>
        <v>8.2706766917293228E-2</v>
      </c>
      <c r="AO2469" s="2">
        <v>9.9748533109807205E-2</v>
      </c>
      <c r="AP2469">
        <f t="shared" si="85"/>
        <v>99</v>
      </c>
    </row>
    <row r="2470" spans="1:42" ht="16.5" hidden="1" customHeight="1" x14ac:dyDescent="0.25">
      <c r="A2470" s="4">
        <v>2011</v>
      </c>
      <c r="B2470" t="s">
        <v>684</v>
      </c>
      <c r="D2470" t="s">
        <v>32</v>
      </c>
      <c r="E2470" t="s">
        <v>297</v>
      </c>
      <c r="F2470" t="s">
        <v>685</v>
      </c>
      <c r="G2470">
        <v>93</v>
      </c>
      <c r="H2470">
        <v>0</v>
      </c>
      <c r="I2470">
        <v>0</v>
      </c>
      <c r="J2470">
        <v>0</v>
      </c>
      <c r="K2470">
        <v>0</v>
      </c>
      <c r="L2470">
        <v>45</v>
      </c>
      <c r="M2470">
        <v>54</v>
      </c>
      <c r="N2470" s="2">
        <v>3.7375415282392029E-2</v>
      </c>
      <c r="O2470" s="2">
        <v>4.4850498338870434E-2</v>
      </c>
      <c r="P2470">
        <v>36</v>
      </c>
      <c r="Q2470" s="2">
        <v>3.1551270815074493E-2</v>
      </c>
      <c r="R2470">
        <v>1204</v>
      </c>
      <c r="S2470">
        <v>1141</v>
      </c>
      <c r="T2470">
        <v>929</v>
      </c>
      <c r="U2470">
        <v>11</v>
      </c>
      <c r="V2470">
        <v>25</v>
      </c>
      <c r="W2470">
        <v>12</v>
      </c>
      <c r="X2470">
        <v>164</v>
      </c>
      <c r="Y2470">
        <v>35</v>
      </c>
      <c r="Z2470">
        <v>0</v>
      </c>
      <c r="AA2470">
        <v>0</v>
      </c>
      <c r="AB2470">
        <v>0</v>
      </c>
      <c r="AC2470">
        <v>0</v>
      </c>
      <c r="AD2470">
        <v>987</v>
      </c>
      <c r="AE2470">
        <v>11</v>
      </c>
      <c r="AF2470">
        <v>25</v>
      </c>
      <c r="AG2470">
        <v>12</v>
      </c>
      <c r="AH2470">
        <v>164</v>
      </c>
      <c r="AI2470" s="3">
        <v>9.4224924012158054E-2</v>
      </c>
      <c r="AJ2470" s="3">
        <v>0</v>
      </c>
      <c r="AK2470" s="3">
        <v>0</v>
      </c>
      <c r="AL2470" s="3">
        <v>0</v>
      </c>
      <c r="AM2470" s="3">
        <v>0</v>
      </c>
      <c r="AN2470" s="2">
        <f t="shared" si="84"/>
        <v>8.222591362126247E-2</v>
      </c>
      <c r="AO2470" s="2">
        <v>0.17681401167639699</v>
      </c>
      <c r="AP2470">
        <f t="shared" si="85"/>
        <v>99</v>
      </c>
    </row>
    <row r="2471" spans="1:42" ht="16.5" hidden="1" customHeight="1" x14ac:dyDescent="0.25">
      <c r="A2471" s="4" t="s">
        <v>801</v>
      </c>
      <c r="B2471" s="1" t="s">
        <v>458</v>
      </c>
      <c r="D2471" t="s">
        <v>32</v>
      </c>
      <c r="E2471" t="s">
        <v>456</v>
      </c>
      <c r="F2471" t="s">
        <v>459</v>
      </c>
      <c r="G2471">
        <v>87</v>
      </c>
      <c r="H2471">
        <v>0</v>
      </c>
      <c r="I2471">
        <v>0</v>
      </c>
      <c r="J2471">
        <v>0</v>
      </c>
      <c r="K2471">
        <v>3</v>
      </c>
      <c r="L2471">
        <v>0</v>
      </c>
      <c r="M2471">
        <v>99</v>
      </c>
      <c r="N2471" s="2">
        <v>0</v>
      </c>
      <c r="O2471" s="2">
        <v>8.1818181818181818E-2</v>
      </c>
      <c r="P2471">
        <v>61</v>
      </c>
      <c r="Q2471" s="2">
        <v>5.2047781569965867E-2</v>
      </c>
      <c r="R2471">
        <v>1210</v>
      </c>
      <c r="S2471">
        <v>1172</v>
      </c>
      <c r="T2471">
        <v>1124</v>
      </c>
      <c r="U2471">
        <v>6</v>
      </c>
      <c r="V2471">
        <v>16</v>
      </c>
      <c r="W2471">
        <v>11</v>
      </c>
      <c r="X2471">
        <v>15</v>
      </c>
      <c r="Y2471">
        <v>52</v>
      </c>
      <c r="Z2471">
        <v>0</v>
      </c>
      <c r="AA2471">
        <v>0</v>
      </c>
      <c r="AB2471">
        <v>0</v>
      </c>
      <c r="AC2471">
        <v>4</v>
      </c>
      <c r="AD2471">
        <v>1159</v>
      </c>
      <c r="AE2471">
        <v>6</v>
      </c>
      <c r="AF2471">
        <v>16</v>
      </c>
      <c r="AG2471">
        <v>11</v>
      </c>
      <c r="AH2471">
        <v>14</v>
      </c>
      <c r="AI2471" s="3">
        <v>7.5064710957722172E-2</v>
      </c>
      <c r="AJ2471" s="3">
        <v>0</v>
      </c>
      <c r="AK2471" s="3">
        <v>0</v>
      </c>
      <c r="AL2471" s="3">
        <v>0</v>
      </c>
      <c r="AM2471" s="3">
        <v>0.21428571428571427</v>
      </c>
      <c r="AN2471" s="2">
        <f t="shared" si="84"/>
        <v>8.1818181818181818E-2</v>
      </c>
      <c r="AO2471" s="2">
        <v>3.8971807628524049E-2</v>
      </c>
      <c r="AP2471">
        <f t="shared" si="85"/>
        <v>99</v>
      </c>
    </row>
    <row r="2472" spans="1:42" ht="16.5" customHeight="1" x14ac:dyDescent="0.25">
      <c r="A2472" s="5" t="s">
        <v>787</v>
      </c>
      <c r="B2472" t="s">
        <v>726</v>
      </c>
      <c r="D2472" t="s">
        <v>32</v>
      </c>
      <c r="E2472" t="s">
        <v>616</v>
      </c>
      <c r="F2472" t="s">
        <v>727</v>
      </c>
      <c r="G2472">
        <v>58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60</v>
      </c>
      <c r="N2472" s="2">
        <v>0</v>
      </c>
      <c r="O2472" s="2">
        <v>4.0431266846361183E-2</v>
      </c>
      <c r="P2472">
        <v>36</v>
      </c>
      <c r="Q2472" s="2">
        <v>2.4657534246575342E-2</v>
      </c>
      <c r="R2472">
        <v>1484</v>
      </c>
      <c r="S2472">
        <v>1460</v>
      </c>
      <c r="T2472">
        <v>1350</v>
      </c>
      <c r="U2472">
        <v>3</v>
      </c>
      <c r="V2472">
        <v>11</v>
      </c>
      <c r="W2472">
        <v>8</v>
      </c>
      <c r="X2472">
        <v>88</v>
      </c>
      <c r="Y2472">
        <v>34</v>
      </c>
      <c r="Z2472">
        <v>0</v>
      </c>
      <c r="AA2472">
        <v>0</v>
      </c>
      <c r="AB2472">
        <v>0</v>
      </c>
      <c r="AC2472">
        <v>0</v>
      </c>
      <c r="AD2472">
        <v>1374</v>
      </c>
      <c r="AE2472">
        <v>3</v>
      </c>
      <c r="AF2472">
        <v>11</v>
      </c>
      <c r="AG2472">
        <v>8</v>
      </c>
      <c r="AH2472">
        <v>88</v>
      </c>
      <c r="AI2472" s="3">
        <v>4.2212518195050945E-2</v>
      </c>
      <c r="AJ2472" s="3">
        <v>0</v>
      </c>
      <c r="AK2472" s="3">
        <v>0</v>
      </c>
      <c r="AL2472" s="3">
        <v>0</v>
      </c>
      <c r="AM2472" s="3">
        <v>0</v>
      </c>
      <c r="AN2472" s="2">
        <f t="shared" si="84"/>
        <v>4.0431266846361183E-2</v>
      </c>
      <c r="AO2472" s="2">
        <v>7.4123989218328842E-2</v>
      </c>
      <c r="AP2472">
        <f t="shared" si="85"/>
        <v>60</v>
      </c>
    </row>
    <row r="2473" spans="1:42" ht="16.5" hidden="1" customHeight="1" x14ac:dyDescent="0.25">
      <c r="A2473" s="4" t="s">
        <v>796</v>
      </c>
      <c r="B2473" t="s">
        <v>660</v>
      </c>
      <c r="D2473" t="s">
        <v>32</v>
      </c>
      <c r="E2473" t="s">
        <v>453</v>
      </c>
      <c r="F2473" t="s">
        <v>661</v>
      </c>
      <c r="G2473">
        <v>89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99</v>
      </c>
      <c r="N2473" s="2">
        <v>0</v>
      </c>
      <c r="O2473" s="2">
        <v>8.0161943319838058E-2</v>
      </c>
      <c r="P2473">
        <v>88</v>
      </c>
      <c r="Q2473" s="2">
        <v>7.1895424836601302E-2</v>
      </c>
      <c r="R2473">
        <v>1235</v>
      </c>
      <c r="S2473">
        <v>1224</v>
      </c>
      <c r="T2473">
        <v>1134</v>
      </c>
      <c r="U2473">
        <v>13</v>
      </c>
      <c r="V2473">
        <v>16</v>
      </c>
      <c r="W2473">
        <v>15</v>
      </c>
      <c r="X2473">
        <v>46</v>
      </c>
      <c r="Y2473">
        <v>83</v>
      </c>
      <c r="Z2473">
        <v>0</v>
      </c>
      <c r="AA2473">
        <v>0</v>
      </c>
      <c r="AB2473">
        <v>0</v>
      </c>
      <c r="AC2473">
        <v>0</v>
      </c>
      <c r="AD2473">
        <v>1140</v>
      </c>
      <c r="AE2473">
        <v>13</v>
      </c>
      <c r="AF2473">
        <v>16</v>
      </c>
      <c r="AG2473">
        <v>15</v>
      </c>
      <c r="AH2473">
        <v>46</v>
      </c>
      <c r="AI2473" s="3">
        <v>7.8070175438596498E-2</v>
      </c>
      <c r="AJ2473" s="3">
        <v>0</v>
      </c>
      <c r="AK2473" s="3">
        <v>0</v>
      </c>
      <c r="AL2473" s="3">
        <v>0</v>
      </c>
      <c r="AM2473" s="3">
        <v>0</v>
      </c>
      <c r="AN2473" s="2">
        <f t="shared" si="84"/>
        <v>8.0161943319838058E-2</v>
      </c>
      <c r="AO2473" s="2">
        <v>7.3170731707317069E-2</v>
      </c>
      <c r="AP2473">
        <f t="shared" si="85"/>
        <v>99</v>
      </c>
    </row>
    <row r="2474" spans="1:42" ht="16.5" hidden="1" customHeight="1" x14ac:dyDescent="0.25">
      <c r="A2474" s="5" t="s">
        <v>787</v>
      </c>
      <c r="B2474" t="s">
        <v>613</v>
      </c>
      <c r="D2474" t="s">
        <v>32</v>
      </c>
      <c r="E2474" t="s">
        <v>172</v>
      </c>
      <c r="F2474" t="s">
        <v>614</v>
      </c>
      <c r="G2474">
        <v>94</v>
      </c>
      <c r="H2474">
        <v>0</v>
      </c>
      <c r="I2474">
        <v>0</v>
      </c>
      <c r="J2474">
        <v>0</v>
      </c>
      <c r="K2474">
        <v>0</v>
      </c>
      <c r="L2474">
        <v>3</v>
      </c>
      <c r="M2474">
        <v>96</v>
      </c>
      <c r="N2474" s="2">
        <v>2.403846153846154E-3</v>
      </c>
      <c r="O2474" s="2">
        <v>7.6923076923076927E-2</v>
      </c>
      <c r="P2474">
        <v>14</v>
      </c>
      <c r="Q2474" s="2">
        <v>1.2037833190025795E-2</v>
      </c>
      <c r="R2474">
        <v>1248</v>
      </c>
      <c r="S2474">
        <v>1163</v>
      </c>
      <c r="T2474">
        <v>1072</v>
      </c>
      <c r="U2474">
        <v>0</v>
      </c>
      <c r="V2474">
        <v>1</v>
      </c>
      <c r="W2474">
        <v>5</v>
      </c>
      <c r="X2474">
        <v>85</v>
      </c>
      <c r="Y2474">
        <v>13</v>
      </c>
      <c r="Z2474">
        <v>0</v>
      </c>
      <c r="AA2474">
        <v>0</v>
      </c>
      <c r="AB2474">
        <v>0</v>
      </c>
      <c r="AC2474">
        <v>0</v>
      </c>
      <c r="AD2474">
        <v>1153</v>
      </c>
      <c r="AE2474">
        <v>0</v>
      </c>
      <c r="AF2474">
        <v>1</v>
      </c>
      <c r="AG2474">
        <v>5</v>
      </c>
      <c r="AH2474">
        <v>85</v>
      </c>
      <c r="AI2474" s="3">
        <v>8.1526452732003471E-2</v>
      </c>
      <c r="AJ2474" s="3">
        <v>0</v>
      </c>
      <c r="AK2474" s="3">
        <v>0</v>
      </c>
      <c r="AL2474" s="3">
        <v>0</v>
      </c>
      <c r="AM2474" s="3">
        <v>0</v>
      </c>
      <c r="AN2474" s="2">
        <f t="shared" si="84"/>
        <v>7.9326923076923087E-2</v>
      </c>
      <c r="AO2474" s="2">
        <v>7.3151125401929265E-2</v>
      </c>
      <c r="AP2474">
        <f t="shared" si="85"/>
        <v>99</v>
      </c>
    </row>
    <row r="2475" spans="1:42" ht="16.5" hidden="1" customHeight="1" x14ac:dyDescent="0.25">
      <c r="A2475" s="5" t="s">
        <v>787</v>
      </c>
      <c r="B2475" t="s">
        <v>628</v>
      </c>
      <c r="D2475" t="s">
        <v>32</v>
      </c>
      <c r="E2475" t="s">
        <v>629</v>
      </c>
      <c r="F2475" t="s">
        <v>630</v>
      </c>
      <c r="G2475">
        <v>97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99</v>
      </c>
      <c r="N2475" s="2">
        <v>0</v>
      </c>
      <c r="O2475" s="2">
        <v>6.043956043956044E-2</v>
      </c>
      <c r="P2475">
        <v>40</v>
      </c>
      <c r="Q2475" s="2">
        <v>2.53324889170361E-2</v>
      </c>
      <c r="R2475">
        <v>1638</v>
      </c>
      <c r="S2475">
        <v>1579</v>
      </c>
      <c r="T2475">
        <v>1543</v>
      </c>
      <c r="U2475">
        <v>11</v>
      </c>
      <c r="V2475">
        <v>8</v>
      </c>
      <c r="W2475">
        <v>10</v>
      </c>
      <c r="X2475">
        <v>7</v>
      </c>
      <c r="Y2475">
        <v>35</v>
      </c>
      <c r="Z2475">
        <v>0</v>
      </c>
      <c r="AA2475">
        <v>0</v>
      </c>
      <c r="AB2475">
        <v>0</v>
      </c>
      <c r="AC2475">
        <v>0</v>
      </c>
      <c r="AD2475">
        <v>1605</v>
      </c>
      <c r="AE2475">
        <v>11</v>
      </c>
      <c r="AF2475">
        <v>8</v>
      </c>
      <c r="AG2475">
        <v>10</v>
      </c>
      <c r="AH2475">
        <v>7</v>
      </c>
      <c r="AI2475" s="3">
        <v>6.0436137071651089E-2</v>
      </c>
      <c r="AJ2475" s="3">
        <v>0</v>
      </c>
      <c r="AK2475" s="3">
        <v>0</v>
      </c>
      <c r="AL2475" s="3">
        <v>0</v>
      </c>
      <c r="AM2475" s="3">
        <v>0</v>
      </c>
      <c r="AN2475" s="2">
        <f t="shared" si="84"/>
        <v>6.043956043956044E-2</v>
      </c>
      <c r="AO2475" s="2">
        <v>2.1937842778793418E-2</v>
      </c>
      <c r="AP2475">
        <f t="shared" si="85"/>
        <v>99</v>
      </c>
    </row>
    <row r="2476" spans="1:42" ht="16.5" hidden="1" customHeight="1" x14ac:dyDescent="0.25">
      <c r="A2476" s="5" t="s">
        <v>792</v>
      </c>
      <c r="B2476" s="1" t="s">
        <v>92</v>
      </c>
      <c r="D2476" t="s">
        <v>32</v>
      </c>
      <c r="E2476" t="s">
        <v>86</v>
      </c>
      <c r="F2476" t="s">
        <v>93</v>
      </c>
      <c r="G2476">
        <v>90</v>
      </c>
      <c r="H2476">
        <v>0</v>
      </c>
      <c r="I2476">
        <v>0</v>
      </c>
      <c r="J2476">
        <v>0</v>
      </c>
      <c r="K2476">
        <v>3</v>
      </c>
      <c r="L2476">
        <v>53</v>
      </c>
      <c r="M2476">
        <v>46</v>
      </c>
      <c r="N2476" s="2">
        <v>2.4278515803939534E-2</v>
      </c>
      <c r="O2476" s="2">
        <v>2.1071919377004124E-2</v>
      </c>
      <c r="P2476">
        <v>33</v>
      </c>
      <c r="Q2476" s="2">
        <v>1.5588096362777516E-2</v>
      </c>
      <c r="R2476">
        <v>2183</v>
      </c>
      <c r="S2476">
        <v>2117</v>
      </c>
      <c r="T2476">
        <v>2028</v>
      </c>
      <c r="U2476">
        <v>8</v>
      </c>
      <c r="V2476">
        <v>16</v>
      </c>
      <c r="W2476">
        <v>19</v>
      </c>
      <c r="X2476">
        <v>46</v>
      </c>
      <c r="Y2476">
        <v>31</v>
      </c>
      <c r="Z2476">
        <v>0</v>
      </c>
      <c r="AA2476">
        <v>0</v>
      </c>
      <c r="AB2476">
        <v>0</v>
      </c>
      <c r="AC2476">
        <v>0</v>
      </c>
      <c r="AD2476">
        <v>2087</v>
      </c>
      <c r="AE2476">
        <v>8</v>
      </c>
      <c r="AF2476">
        <v>16</v>
      </c>
      <c r="AG2476">
        <v>19</v>
      </c>
      <c r="AH2476">
        <v>49</v>
      </c>
      <c r="AI2476" s="3">
        <v>4.3124101581217059E-2</v>
      </c>
      <c r="AJ2476" s="3">
        <v>0</v>
      </c>
      <c r="AK2476" s="3">
        <v>0</v>
      </c>
      <c r="AL2476" s="3">
        <v>0</v>
      </c>
      <c r="AM2476" s="3">
        <v>6.1224489795918366E-2</v>
      </c>
      <c r="AN2476" s="2">
        <f t="shared" si="84"/>
        <v>4.5350435180943657E-2</v>
      </c>
      <c r="AO2476" s="2">
        <v>4.2221202386415788E-2</v>
      </c>
      <c r="AP2476">
        <f t="shared" si="85"/>
        <v>99</v>
      </c>
    </row>
    <row r="2477" spans="1:42" ht="16.5" hidden="1" customHeight="1" x14ac:dyDescent="0.25">
      <c r="A2477" s="4" t="s">
        <v>803</v>
      </c>
      <c r="B2477" s="1" t="s">
        <v>435</v>
      </c>
      <c r="C2477" t="s">
        <v>36</v>
      </c>
      <c r="D2477" t="s">
        <v>43</v>
      </c>
      <c r="E2477" t="s">
        <v>429</v>
      </c>
      <c r="F2477" t="s">
        <v>436</v>
      </c>
      <c r="G2477">
        <v>71</v>
      </c>
      <c r="H2477">
        <v>0</v>
      </c>
      <c r="I2477">
        <v>3</v>
      </c>
      <c r="J2477">
        <v>7</v>
      </c>
      <c r="K2477">
        <v>3</v>
      </c>
      <c r="L2477">
        <v>6</v>
      </c>
      <c r="M2477">
        <v>93</v>
      </c>
      <c r="N2477" s="2">
        <v>6.3157894736842106E-4</v>
      </c>
      <c r="O2477" s="2">
        <v>9.7894736842105267E-3</v>
      </c>
      <c r="P2477">
        <v>172</v>
      </c>
      <c r="Q2477" s="2">
        <v>1.7967199415021413E-2</v>
      </c>
      <c r="R2477">
        <v>9500</v>
      </c>
      <c r="S2477">
        <v>9573</v>
      </c>
      <c r="T2477">
        <v>8925</v>
      </c>
      <c r="U2477">
        <v>54</v>
      </c>
      <c r="V2477">
        <v>137</v>
      </c>
      <c r="W2477">
        <v>331</v>
      </c>
      <c r="X2477">
        <v>128</v>
      </c>
      <c r="Y2477">
        <v>140</v>
      </c>
      <c r="Z2477">
        <v>0</v>
      </c>
      <c r="AA2477">
        <v>0</v>
      </c>
      <c r="AB2477">
        <v>9</v>
      </c>
      <c r="AC2477">
        <v>0</v>
      </c>
      <c r="AD2477">
        <v>8856</v>
      </c>
      <c r="AE2477">
        <v>54</v>
      </c>
      <c r="AF2477">
        <v>140</v>
      </c>
      <c r="AG2477">
        <v>329</v>
      </c>
      <c r="AH2477">
        <v>131</v>
      </c>
      <c r="AI2477" s="3">
        <v>8.0171635049683838E-3</v>
      </c>
      <c r="AJ2477" s="3">
        <v>0</v>
      </c>
      <c r="AK2477" s="3">
        <v>2.1428571428571429E-2</v>
      </c>
      <c r="AL2477" s="3">
        <v>2.1276595744680851E-2</v>
      </c>
      <c r="AM2477" s="3">
        <v>2.2900763358778626E-2</v>
      </c>
      <c r="AN2477" s="2">
        <f t="shared" si="84"/>
        <v>1.0421052631578947E-2</v>
      </c>
      <c r="AO2477" s="2">
        <v>6.8769716088328076E-2</v>
      </c>
      <c r="AP2477">
        <f t="shared" si="85"/>
        <v>99</v>
      </c>
    </row>
    <row r="2478" spans="1:42" ht="16.5" hidden="1" customHeight="1" x14ac:dyDescent="0.25">
      <c r="A2478" s="4" t="s">
        <v>800</v>
      </c>
      <c r="B2478" s="1" t="s">
        <v>551</v>
      </c>
      <c r="D2478" t="s">
        <v>32</v>
      </c>
      <c r="E2478" t="s">
        <v>549</v>
      </c>
      <c r="F2478" t="s">
        <v>552</v>
      </c>
      <c r="G2478">
        <v>89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98</v>
      </c>
      <c r="N2478" s="2">
        <v>0</v>
      </c>
      <c r="O2478" s="2">
        <v>0.18773946360153257</v>
      </c>
      <c r="P2478">
        <v>75</v>
      </c>
      <c r="Q2478" s="2">
        <v>0.15030060120240482</v>
      </c>
      <c r="R2478">
        <v>522</v>
      </c>
      <c r="S2478">
        <v>499</v>
      </c>
      <c r="T2478">
        <v>490</v>
      </c>
      <c r="U2478">
        <v>2</v>
      </c>
      <c r="V2478">
        <v>2</v>
      </c>
      <c r="W2478">
        <v>5</v>
      </c>
      <c r="X2478">
        <v>0</v>
      </c>
      <c r="Y2478">
        <v>70</v>
      </c>
      <c r="Z2478">
        <v>0</v>
      </c>
      <c r="AA2478">
        <v>0</v>
      </c>
      <c r="AB2478">
        <v>0</v>
      </c>
      <c r="AC2478">
        <v>0</v>
      </c>
      <c r="AD2478">
        <v>509</v>
      </c>
      <c r="AE2478">
        <v>2</v>
      </c>
      <c r="AF2478">
        <v>2</v>
      </c>
      <c r="AG2478">
        <v>5</v>
      </c>
      <c r="AH2478">
        <v>0</v>
      </c>
      <c r="AI2478" s="3">
        <v>0.17485265225933203</v>
      </c>
      <c r="AJ2478" s="3">
        <v>0</v>
      </c>
      <c r="AK2478" s="3">
        <v>0</v>
      </c>
      <c r="AL2478" s="3">
        <v>0</v>
      </c>
      <c r="AM2478" s="3">
        <v>0</v>
      </c>
      <c r="AN2478" s="2">
        <f t="shared" si="84"/>
        <v>0.18773946360153257</v>
      </c>
      <c r="AO2478" s="2">
        <v>1.7374517374517374E-2</v>
      </c>
      <c r="AP2478">
        <f t="shared" si="85"/>
        <v>98</v>
      </c>
    </row>
    <row r="2479" spans="1:42" ht="16.5" hidden="1" customHeight="1" x14ac:dyDescent="0.25">
      <c r="A2479" s="5" t="s">
        <v>794</v>
      </c>
      <c r="B2479" s="1" t="s">
        <v>551</v>
      </c>
      <c r="D2479" t="s">
        <v>32</v>
      </c>
      <c r="E2479" t="s">
        <v>549</v>
      </c>
      <c r="F2479" t="s">
        <v>552</v>
      </c>
      <c r="G2479">
        <v>95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98</v>
      </c>
      <c r="N2479" s="2">
        <v>0</v>
      </c>
      <c r="O2479" s="2">
        <v>0.18560606060606061</v>
      </c>
      <c r="P2479">
        <v>72</v>
      </c>
      <c r="Q2479" s="2">
        <v>0.14342629482071714</v>
      </c>
      <c r="R2479">
        <v>528</v>
      </c>
      <c r="S2479">
        <v>502</v>
      </c>
      <c r="T2479">
        <v>492</v>
      </c>
      <c r="U2479">
        <v>0</v>
      </c>
      <c r="V2479">
        <v>7</v>
      </c>
      <c r="W2479">
        <v>2</v>
      </c>
      <c r="X2479">
        <v>1</v>
      </c>
      <c r="Y2479">
        <v>70</v>
      </c>
      <c r="Z2479">
        <v>0</v>
      </c>
      <c r="AA2479">
        <v>0</v>
      </c>
      <c r="AB2479">
        <v>0</v>
      </c>
      <c r="AC2479">
        <v>0</v>
      </c>
      <c r="AD2479">
        <v>517</v>
      </c>
      <c r="AE2479">
        <v>0</v>
      </c>
      <c r="AF2479">
        <v>7</v>
      </c>
      <c r="AG2479">
        <v>2</v>
      </c>
      <c r="AH2479">
        <v>1</v>
      </c>
      <c r="AI2479" s="3">
        <v>0.18375241779497098</v>
      </c>
      <c r="AJ2479" s="3">
        <v>0</v>
      </c>
      <c r="AK2479" s="3">
        <v>0</v>
      </c>
      <c r="AL2479" s="3">
        <v>0</v>
      </c>
      <c r="AM2479" s="3">
        <v>0</v>
      </c>
      <c r="AN2479" s="2">
        <f t="shared" si="84"/>
        <v>0.18560606060606061</v>
      </c>
      <c r="AO2479" s="2">
        <v>1.8975332068311195E-2</v>
      </c>
      <c r="AP2479">
        <f t="shared" si="85"/>
        <v>98</v>
      </c>
    </row>
    <row r="2480" spans="1:42" ht="16.5" hidden="1" customHeight="1" x14ac:dyDescent="0.25">
      <c r="A2480" s="5" t="s">
        <v>794</v>
      </c>
      <c r="B2480" s="1" t="s">
        <v>387</v>
      </c>
      <c r="D2480" t="s">
        <v>32</v>
      </c>
      <c r="E2480" t="s">
        <v>388</v>
      </c>
      <c r="F2480" t="s">
        <v>389</v>
      </c>
      <c r="G2480">
        <v>97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98</v>
      </c>
      <c r="N2480" s="2">
        <v>0</v>
      </c>
      <c r="O2480" s="2">
        <v>0.17562724014336917</v>
      </c>
      <c r="P2480">
        <v>42</v>
      </c>
      <c r="Q2480" s="2">
        <v>8.3665338645418322E-2</v>
      </c>
      <c r="R2480">
        <v>558</v>
      </c>
      <c r="S2480">
        <v>502</v>
      </c>
      <c r="T2480">
        <v>477</v>
      </c>
      <c r="U2480">
        <v>4</v>
      </c>
      <c r="V2480">
        <v>12</v>
      </c>
      <c r="W2480">
        <v>5</v>
      </c>
      <c r="X2480">
        <v>4</v>
      </c>
      <c r="Y2480">
        <v>36</v>
      </c>
      <c r="Z2480">
        <v>0</v>
      </c>
      <c r="AA2480">
        <v>0</v>
      </c>
      <c r="AB2480">
        <v>0</v>
      </c>
      <c r="AC2480">
        <v>0</v>
      </c>
      <c r="AD2480">
        <v>538</v>
      </c>
      <c r="AE2480">
        <v>4</v>
      </c>
      <c r="AF2480">
        <v>12</v>
      </c>
      <c r="AG2480">
        <v>5</v>
      </c>
      <c r="AH2480">
        <v>4</v>
      </c>
      <c r="AI2480" s="3">
        <v>0.18029739776951673</v>
      </c>
      <c r="AJ2480" s="3">
        <v>0</v>
      </c>
      <c r="AK2480" s="3">
        <v>0</v>
      </c>
      <c r="AL2480" s="3">
        <v>0</v>
      </c>
      <c r="AM2480" s="3">
        <v>0</v>
      </c>
      <c r="AN2480" s="2">
        <f t="shared" si="84"/>
        <v>0.17562724014336917</v>
      </c>
      <c r="AO2480" s="2">
        <v>4.4404973357015987E-2</v>
      </c>
      <c r="AP2480">
        <f t="shared" si="85"/>
        <v>98</v>
      </c>
    </row>
    <row r="2481" spans="1:42" ht="16.5" hidden="1" customHeight="1" x14ac:dyDescent="0.25">
      <c r="A2481" s="5" t="s">
        <v>792</v>
      </c>
      <c r="B2481" s="1" t="s">
        <v>262</v>
      </c>
      <c r="D2481" t="s">
        <v>32</v>
      </c>
      <c r="E2481" t="s">
        <v>256</v>
      </c>
      <c r="F2481" t="s">
        <v>263</v>
      </c>
      <c r="G2481">
        <v>86</v>
      </c>
      <c r="H2481">
        <v>5</v>
      </c>
      <c r="I2481">
        <v>0</v>
      </c>
      <c r="J2481">
        <v>0</v>
      </c>
      <c r="K2481">
        <v>0</v>
      </c>
      <c r="L2481">
        <v>10</v>
      </c>
      <c r="M2481">
        <v>88</v>
      </c>
      <c r="N2481" s="2">
        <v>1.5772870662460567E-2</v>
      </c>
      <c r="O2481" s="2">
        <v>0.13880126182965299</v>
      </c>
      <c r="P2481">
        <v>98</v>
      </c>
      <c r="Q2481" s="2">
        <v>0.15457413249211358</v>
      </c>
      <c r="R2481">
        <v>634</v>
      </c>
      <c r="S2481">
        <v>634</v>
      </c>
      <c r="T2481">
        <v>589</v>
      </c>
      <c r="U2481">
        <v>36</v>
      </c>
      <c r="V2481">
        <v>9</v>
      </c>
      <c r="W2481">
        <v>0</v>
      </c>
      <c r="X2481">
        <v>0</v>
      </c>
      <c r="Y2481">
        <v>86</v>
      </c>
      <c r="Z2481">
        <v>0</v>
      </c>
      <c r="AA2481">
        <v>0</v>
      </c>
      <c r="AB2481">
        <v>0</v>
      </c>
      <c r="AC2481">
        <v>0</v>
      </c>
      <c r="AD2481">
        <v>589</v>
      </c>
      <c r="AE2481">
        <v>41</v>
      </c>
      <c r="AF2481">
        <v>9</v>
      </c>
      <c r="AG2481">
        <v>0</v>
      </c>
      <c r="AH2481">
        <v>0</v>
      </c>
      <c r="AI2481" s="3">
        <v>0.14601018675721561</v>
      </c>
      <c r="AJ2481" s="3">
        <v>0.12195121951219512</v>
      </c>
      <c r="AK2481" s="3">
        <v>0</v>
      </c>
      <c r="AL2481" s="3">
        <v>0</v>
      </c>
      <c r="AM2481" s="3">
        <v>0</v>
      </c>
      <c r="AN2481" s="2">
        <f t="shared" si="84"/>
        <v>0.15457413249211355</v>
      </c>
      <c r="AO2481" s="2">
        <v>7.82472613458529E-2</v>
      </c>
      <c r="AP2481">
        <f t="shared" si="85"/>
        <v>98</v>
      </c>
    </row>
    <row r="2482" spans="1:42" ht="16.5" hidden="1" customHeight="1" x14ac:dyDescent="0.25">
      <c r="A2482" s="5" t="s">
        <v>788</v>
      </c>
      <c r="B2482" t="s">
        <v>678</v>
      </c>
      <c r="D2482" t="s">
        <v>32</v>
      </c>
      <c r="E2482" t="s">
        <v>498</v>
      </c>
      <c r="F2482" t="s">
        <v>679</v>
      </c>
      <c r="G2482">
        <v>93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98</v>
      </c>
      <c r="N2482" s="2">
        <v>0</v>
      </c>
      <c r="O2482" s="2">
        <v>0.1163895486935867</v>
      </c>
      <c r="P2482">
        <v>32</v>
      </c>
      <c r="Q2482" s="2">
        <v>4.1237113402061855E-2</v>
      </c>
      <c r="R2482">
        <v>842</v>
      </c>
      <c r="S2482">
        <v>776</v>
      </c>
      <c r="T2482">
        <v>750</v>
      </c>
      <c r="U2482">
        <v>1</v>
      </c>
      <c r="V2482">
        <v>0</v>
      </c>
      <c r="W2482">
        <v>2</v>
      </c>
      <c r="X2482">
        <v>23</v>
      </c>
      <c r="Y2482">
        <v>31</v>
      </c>
      <c r="Z2482">
        <v>0</v>
      </c>
      <c r="AA2482">
        <v>0</v>
      </c>
      <c r="AB2482">
        <v>0</v>
      </c>
      <c r="AC2482">
        <v>0</v>
      </c>
      <c r="AD2482">
        <v>812</v>
      </c>
      <c r="AE2482">
        <v>1</v>
      </c>
      <c r="AF2482">
        <v>0</v>
      </c>
      <c r="AG2482">
        <v>2</v>
      </c>
      <c r="AH2482">
        <v>23</v>
      </c>
      <c r="AI2482" s="3">
        <v>0.1145320197044335</v>
      </c>
      <c r="AJ2482" s="3">
        <v>0</v>
      </c>
      <c r="AK2482" s="3">
        <v>0</v>
      </c>
      <c r="AL2482" s="3">
        <v>0</v>
      </c>
      <c r="AM2482" s="3">
        <v>0</v>
      </c>
      <c r="AN2482" s="2">
        <f t="shared" si="84"/>
        <v>0.1163895486935867</v>
      </c>
      <c r="AO2482" s="2">
        <v>3.1026252983293555E-2</v>
      </c>
      <c r="AP2482">
        <f t="shared" si="85"/>
        <v>98</v>
      </c>
    </row>
    <row r="2483" spans="1:42" ht="16.5" hidden="1" customHeight="1" x14ac:dyDescent="0.25">
      <c r="A2483" s="5" t="s">
        <v>793</v>
      </c>
      <c r="B2483" t="s">
        <v>652</v>
      </c>
      <c r="D2483" t="s">
        <v>32</v>
      </c>
      <c r="E2483" t="s">
        <v>197</v>
      </c>
      <c r="F2483" t="s">
        <v>653</v>
      </c>
      <c r="G2483">
        <v>90</v>
      </c>
      <c r="H2483">
        <v>0</v>
      </c>
      <c r="I2483">
        <v>0</v>
      </c>
      <c r="J2483">
        <v>0</v>
      </c>
      <c r="K2483">
        <v>0</v>
      </c>
      <c r="L2483">
        <v>27</v>
      </c>
      <c r="M2483">
        <v>71</v>
      </c>
      <c r="N2483" s="2">
        <v>2.9252437703141929E-2</v>
      </c>
      <c r="O2483" s="2">
        <v>7.6923076923076927E-2</v>
      </c>
      <c r="P2483">
        <v>56</v>
      </c>
      <c r="Q2483" s="2">
        <v>6.3564131668558455E-2</v>
      </c>
      <c r="R2483">
        <v>923</v>
      </c>
      <c r="S2483">
        <v>881</v>
      </c>
      <c r="T2483">
        <v>810</v>
      </c>
      <c r="U2483">
        <v>0</v>
      </c>
      <c r="V2483">
        <v>7</v>
      </c>
      <c r="W2483">
        <v>14</v>
      </c>
      <c r="X2483">
        <v>50</v>
      </c>
      <c r="Y2483">
        <v>52</v>
      </c>
      <c r="Z2483">
        <v>0</v>
      </c>
      <c r="AA2483">
        <v>0</v>
      </c>
      <c r="AB2483">
        <v>0</v>
      </c>
      <c r="AC2483">
        <v>0</v>
      </c>
      <c r="AD2483">
        <v>848</v>
      </c>
      <c r="AE2483">
        <v>0</v>
      </c>
      <c r="AF2483">
        <v>7</v>
      </c>
      <c r="AG2483">
        <v>14</v>
      </c>
      <c r="AH2483">
        <v>50</v>
      </c>
      <c r="AI2483" s="3">
        <v>0.10613207547169812</v>
      </c>
      <c r="AJ2483" s="3">
        <v>0</v>
      </c>
      <c r="AK2483" s="3">
        <v>0</v>
      </c>
      <c r="AL2483" s="3">
        <v>0</v>
      </c>
      <c r="AM2483" s="3">
        <v>0</v>
      </c>
      <c r="AN2483" s="2">
        <f t="shared" si="84"/>
        <v>0.10617551462621885</v>
      </c>
      <c r="AO2483" s="2">
        <v>7.725788900979326E-2</v>
      </c>
      <c r="AP2483">
        <f t="shared" si="85"/>
        <v>98</v>
      </c>
    </row>
    <row r="2484" spans="1:42" ht="16.5" hidden="1" customHeight="1" x14ac:dyDescent="0.25">
      <c r="A2484" s="4" t="s">
        <v>800</v>
      </c>
      <c r="B2484" s="1" t="s">
        <v>504</v>
      </c>
      <c r="D2484" t="s">
        <v>32</v>
      </c>
      <c r="E2484" t="s">
        <v>498</v>
      </c>
      <c r="F2484" t="s">
        <v>505</v>
      </c>
      <c r="G2484">
        <v>88</v>
      </c>
      <c r="H2484">
        <v>0</v>
      </c>
      <c r="I2484">
        <v>0</v>
      </c>
      <c r="J2484">
        <v>0</v>
      </c>
      <c r="K2484">
        <v>5</v>
      </c>
      <c r="L2484">
        <v>6</v>
      </c>
      <c r="M2484">
        <v>92</v>
      </c>
      <c r="N2484" s="2">
        <v>6.376195536663124E-3</v>
      </c>
      <c r="O2484" s="2">
        <v>9.7768331562167909E-2</v>
      </c>
      <c r="P2484">
        <v>101</v>
      </c>
      <c r="Q2484" s="2">
        <v>0.10699152542372882</v>
      </c>
      <c r="R2484">
        <v>941</v>
      </c>
      <c r="S2484">
        <v>944</v>
      </c>
      <c r="T2484">
        <v>888</v>
      </c>
      <c r="U2484">
        <v>4</v>
      </c>
      <c r="V2484">
        <v>16</v>
      </c>
      <c r="W2484">
        <v>6</v>
      </c>
      <c r="X2484">
        <v>30</v>
      </c>
      <c r="Y2484">
        <v>94</v>
      </c>
      <c r="Z2484">
        <v>0</v>
      </c>
      <c r="AA2484">
        <v>0</v>
      </c>
      <c r="AB2484">
        <v>0</v>
      </c>
      <c r="AC2484">
        <v>4</v>
      </c>
      <c r="AD2484">
        <v>882</v>
      </c>
      <c r="AE2484">
        <v>4</v>
      </c>
      <c r="AF2484">
        <v>16</v>
      </c>
      <c r="AG2484">
        <v>6</v>
      </c>
      <c r="AH2484">
        <v>31</v>
      </c>
      <c r="AI2484" s="3">
        <v>9.9773242630385492E-2</v>
      </c>
      <c r="AJ2484" s="3">
        <v>0</v>
      </c>
      <c r="AK2484" s="3">
        <v>0</v>
      </c>
      <c r="AL2484" s="3">
        <v>0</v>
      </c>
      <c r="AM2484" s="3">
        <v>0.16129032258064516</v>
      </c>
      <c r="AN2484" s="2">
        <f t="shared" si="84"/>
        <v>0.10414452709883103</v>
      </c>
      <c r="AO2484" s="2">
        <v>6.070287539936102E-2</v>
      </c>
      <c r="AP2484">
        <f t="shared" si="85"/>
        <v>98</v>
      </c>
    </row>
    <row r="2485" spans="1:42" ht="16.5" hidden="1" customHeight="1" x14ac:dyDescent="0.25">
      <c r="A2485" s="5" t="s">
        <v>802</v>
      </c>
      <c r="B2485" s="1" t="s">
        <v>594</v>
      </c>
      <c r="D2485" t="s">
        <v>32</v>
      </c>
      <c r="E2485" t="s">
        <v>333</v>
      </c>
      <c r="F2485" t="s">
        <v>595</v>
      </c>
      <c r="G2485">
        <v>94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98</v>
      </c>
      <c r="N2485" s="2">
        <v>0</v>
      </c>
      <c r="O2485" s="2">
        <v>9.8196392785571143E-2</v>
      </c>
      <c r="P2485">
        <v>10</v>
      </c>
      <c r="Q2485" s="2">
        <v>1.098901098901099E-2</v>
      </c>
      <c r="R2485">
        <v>998</v>
      </c>
      <c r="S2485">
        <v>910</v>
      </c>
      <c r="T2485">
        <v>895</v>
      </c>
      <c r="U2485">
        <v>0</v>
      </c>
      <c r="V2485">
        <v>5</v>
      </c>
      <c r="W2485">
        <v>5</v>
      </c>
      <c r="X2485">
        <v>5</v>
      </c>
      <c r="Y2485">
        <v>8</v>
      </c>
      <c r="Z2485">
        <v>0</v>
      </c>
      <c r="AA2485">
        <v>0</v>
      </c>
      <c r="AB2485">
        <v>0</v>
      </c>
      <c r="AC2485">
        <v>0</v>
      </c>
      <c r="AD2485">
        <v>981</v>
      </c>
      <c r="AE2485">
        <v>0</v>
      </c>
      <c r="AF2485">
        <v>5</v>
      </c>
      <c r="AG2485">
        <v>5</v>
      </c>
      <c r="AH2485">
        <v>5</v>
      </c>
      <c r="AI2485" s="3">
        <v>9.5820591233435268E-2</v>
      </c>
      <c r="AJ2485" s="3">
        <v>0</v>
      </c>
      <c r="AK2485" s="3">
        <v>0</v>
      </c>
      <c r="AL2485" s="3">
        <v>0</v>
      </c>
      <c r="AM2485" s="3">
        <v>0</v>
      </c>
      <c r="AN2485" s="2">
        <f t="shared" si="84"/>
        <v>9.8196392785571143E-2</v>
      </c>
      <c r="AO2485" s="2">
        <v>1.5060240963855422E-2</v>
      </c>
      <c r="AP2485">
        <f t="shared" si="85"/>
        <v>98</v>
      </c>
    </row>
    <row r="2486" spans="1:42" ht="16.5" customHeight="1" x14ac:dyDescent="0.25">
      <c r="A2486" s="5" t="s">
        <v>788</v>
      </c>
      <c r="B2486" t="s">
        <v>726</v>
      </c>
      <c r="D2486" t="s">
        <v>32</v>
      </c>
      <c r="E2486" t="s">
        <v>616</v>
      </c>
      <c r="F2486" t="s">
        <v>727</v>
      </c>
      <c r="G2486">
        <v>74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78</v>
      </c>
      <c r="N2486" s="2">
        <v>0</v>
      </c>
      <c r="O2486" s="2">
        <v>5.4054054054054057E-2</v>
      </c>
      <c r="P2486">
        <v>53</v>
      </c>
      <c r="Q2486" s="2">
        <v>3.7376586741889983E-2</v>
      </c>
      <c r="R2486">
        <v>1443</v>
      </c>
      <c r="S2486">
        <v>1418</v>
      </c>
      <c r="T2486">
        <v>1303</v>
      </c>
      <c r="U2486">
        <v>3</v>
      </c>
      <c r="V2486">
        <v>10</v>
      </c>
      <c r="W2486">
        <v>7</v>
      </c>
      <c r="X2486">
        <v>95</v>
      </c>
      <c r="Y2486">
        <v>49</v>
      </c>
      <c r="Z2486">
        <v>0</v>
      </c>
      <c r="AA2486">
        <v>0</v>
      </c>
      <c r="AB2486">
        <v>0</v>
      </c>
      <c r="AC2486">
        <v>4</v>
      </c>
      <c r="AD2486">
        <v>1328</v>
      </c>
      <c r="AE2486">
        <v>3</v>
      </c>
      <c r="AF2486">
        <v>10</v>
      </c>
      <c r="AG2486">
        <v>7</v>
      </c>
      <c r="AH2486">
        <v>91</v>
      </c>
      <c r="AI2486" s="3">
        <v>5.5722891566265059E-2</v>
      </c>
      <c r="AJ2486" s="3">
        <v>0</v>
      </c>
      <c r="AK2486" s="3">
        <v>0</v>
      </c>
      <c r="AL2486" s="3">
        <v>0</v>
      </c>
      <c r="AM2486" s="3">
        <v>0</v>
      </c>
      <c r="AN2486" s="2">
        <f t="shared" si="84"/>
        <v>5.4054054054054057E-2</v>
      </c>
      <c r="AO2486" s="2">
        <v>7.7136900625434324E-2</v>
      </c>
      <c r="AP2486">
        <f t="shared" si="85"/>
        <v>78</v>
      </c>
    </row>
    <row r="2487" spans="1:42" ht="16.5" customHeight="1" x14ac:dyDescent="0.25">
      <c r="A2487" s="5" t="s">
        <v>789</v>
      </c>
      <c r="B2487" t="s">
        <v>726</v>
      </c>
      <c r="D2487" t="s">
        <v>32</v>
      </c>
      <c r="E2487" t="s">
        <v>616</v>
      </c>
      <c r="F2487" t="s">
        <v>727</v>
      </c>
      <c r="G2487">
        <v>67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72</v>
      </c>
      <c r="N2487" s="2">
        <v>0</v>
      </c>
      <c r="O2487" s="2">
        <v>5.1612903225806452E-2</v>
      </c>
      <c r="P2487">
        <v>65</v>
      </c>
      <c r="Q2487" s="2">
        <v>4.6829971181556199E-2</v>
      </c>
      <c r="R2487">
        <v>1395</v>
      </c>
      <c r="S2487">
        <v>1388</v>
      </c>
      <c r="T2487">
        <v>1263</v>
      </c>
      <c r="U2487">
        <v>1</v>
      </c>
      <c r="V2487">
        <v>13</v>
      </c>
      <c r="W2487">
        <v>6</v>
      </c>
      <c r="X2487">
        <v>105</v>
      </c>
      <c r="Y2487">
        <v>59</v>
      </c>
      <c r="Z2487">
        <v>0</v>
      </c>
      <c r="AA2487">
        <v>0</v>
      </c>
      <c r="AB2487">
        <v>0</v>
      </c>
      <c r="AC2487">
        <v>4</v>
      </c>
      <c r="AD2487">
        <v>1271</v>
      </c>
      <c r="AE2487">
        <v>1</v>
      </c>
      <c r="AF2487">
        <v>13</v>
      </c>
      <c r="AG2487">
        <v>6</v>
      </c>
      <c r="AH2487">
        <v>101</v>
      </c>
      <c r="AI2487" s="3">
        <v>5.271439811172305E-2</v>
      </c>
      <c r="AJ2487" s="3">
        <v>0</v>
      </c>
      <c r="AK2487" s="3">
        <v>0</v>
      </c>
      <c r="AL2487" s="3">
        <v>0</v>
      </c>
      <c r="AM2487" s="3">
        <v>0</v>
      </c>
      <c r="AN2487" s="2">
        <f t="shared" si="84"/>
        <v>5.1612903225806452E-2</v>
      </c>
      <c r="AO2487" s="2">
        <v>8.6925287356321837E-2</v>
      </c>
      <c r="AP2487">
        <f t="shared" si="85"/>
        <v>72</v>
      </c>
    </row>
    <row r="2488" spans="1:42" ht="16.5" hidden="1" customHeight="1" x14ac:dyDescent="0.25">
      <c r="A2488" s="5" t="s">
        <v>787</v>
      </c>
      <c r="B2488" s="1" t="s">
        <v>482</v>
      </c>
      <c r="C2488" t="s">
        <v>36</v>
      </c>
      <c r="D2488" t="s">
        <v>43</v>
      </c>
      <c r="E2488" t="s">
        <v>480</v>
      </c>
      <c r="F2488" t="s">
        <v>483</v>
      </c>
      <c r="G2488">
        <v>95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98</v>
      </c>
      <c r="N2488" s="2">
        <v>0</v>
      </c>
      <c r="O2488" s="2">
        <v>6.7632850241545889E-2</v>
      </c>
      <c r="P2488">
        <v>17</v>
      </c>
      <c r="Q2488" s="2">
        <v>1.2426900584795321E-2</v>
      </c>
      <c r="R2488">
        <v>1449</v>
      </c>
      <c r="S2488">
        <v>1368</v>
      </c>
      <c r="T2488">
        <v>1290</v>
      </c>
      <c r="U2488">
        <v>0</v>
      </c>
      <c r="V2488">
        <v>3</v>
      </c>
      <c r="W2488">
        <v>6</v>
      </c>
      <c r="X2488">
        <v>69</v>
      </c>
      <c r="Y2488">
        <v>15</v>
      </c>
      <c r="Z2488">
        <v>0</v>
      </c>
      <c r="AA2488">
        <v>0</v>
      </c>
      <c r="AB2488">
        <v>0</v>
      </c>
      <c r="AC2488">
        <v>0</v>
      </c>
      <c r="AD2488">
        <v>1370</v>
      </c>
      <c r="AE2488">
        <v>0</v>
      </c>
      <c r="AF2488">
        <v>3</v>
      </c>
      <c r="AG2488">
        <v>6</v>
      </c>
      <c r="AH2488">
        <v>69</v>
      </c>
      <c r="AI2488" s="3">
        <v>6.9343065693430656E-2</v>
      </c>
      <c r="AJ2488" s="3">
        <v>0</v>
      </c>
      <c r="AK2488" s="3">
        <v>0</v>
      </c>
      <c r="AL2488" s="3">
        <v>0</v>
      </c>
      <c r="AM2488" s="3">
        <v>0</v>
      </c>
      <c r="AN2488" s="2">
        <f t="shared" si="84"/>
        <v>6.7632850241545889E-2</v>
      </c>
      <c r="AO2488" s="2">
        <v>5.3867403314917128E-2</v>
      </c>
      <c r="AP2488">
        <f t="shared" si="85"/>
        <v>98</v>
      </c>
    </row>
    <row r="2489" spans="1:42" ht="16.5" hidden="1" customHeight="1" x14ac:dyDescent="0.25">
      <c r="A2489" s="5" t="s">
        <v>802</v>
      </c>
      <c r="B2489" s="1" t="s">
        <v>99</v>
      </c>
      <c r="D2489" t="s">
        <v>32</v>
      </c>
      <c r="E2489" t="s">
        <v>95</v>
      </c>
      <c r="F2489" t="s">
        <v>100</v>
      </c>
      <c r="G2489">
        <v>81</v>
      </c>
      <c r="H2489">
        <v>10</v>
      </c>
      <c r="I2489">
        <v>0</v>
      </c>
      <c r="J2489">
        <v>0</v>
      </c>
      <c r="K2489">
        <v>0</v>
      </c>
      <c r="L2489">
        <v>0</v>
      </c>
      <c r="M2489">
        <v>98</v>
      </c>
      <c r="N2489" s="2">
        <v>0</v>
      </c>
      <c r="O2489" s="2">
        <v>4.076539101497504E-2</v>
      </c>
      <c r="P2489">
        <v>141</v>
      </c>
      <c r="Q2489" s="2">
        <v>5.762157744176543E-2</v>
      </c>
      <c r="R2489">
        <v>2404</v>
      </c>
      <c r="S2489">
        <v>2447</v>
      </c>
      <c r="T2489">
        <v>2038</v>
      </c>
      <c r="U2489">
        <v>370</v>
      </c>
      <c r="V2489">
        <v>14</v>
      </c>
      <c r="W2489">
        <v>15</v>
      </c>
      <c r="X2489">
        <v>10</v>
      </c>
      <c r="Y2489">
        <v>126</v>
      </c>
      <c r="Z2489">
        <v>11</v>
      </c>
      <c r="AA2489">
        <v>0</v>
      </c>
      <c r="AB2489">
        <v>0</v>
      </c>
      <c r="AC2489">
        <v>0</v>
      </c>
      <c r="AD2489">
        <v>1993</v>
      </c>
      <c r="AE2489">
        <v>369</v>
      </c>
      <c r="AF2489">
        <v>14</v>
      </c>
      <c r="AG2489">
        <v>15</v>
      </c>
      <c r="AH2489">
        <v>10</v>
      </c>
      <c r="AI2489" s="3">
        <v>4.0642247867536375E-2</v>
      </c>
      <c r="AJ2489" s="3">
        <v>2.7100271002710029E-2</v>
      </c>
      <c r="AK2489" s="3">
        <v>0</v>
      </c>
      <c r="AL2489" s="3">
        <v>0</v>
      </c>
      <c r="AM2489" s="3">
        <v>0</v>
      </c>
      <c r="AN2489" s="2">
        <f t="shared" si="84"/>
        <v>4.076539101497504E-2</v>
      </c>
      <c r="AO2489" s="2">
        <v>0.16992919616826321</v>
      </c>
      <c r="AP2489">
        <f t="shared" si="85"/>
        <v>98</v>
      </c>
    </row>
    <row r="2490" spans="1:42" ht="16.5" hidden="1" customHeight="1" x14ac:dyDescent="0.25">
      <c r="A2490" s="4" t="s">
        <v>800</v>
      </c>
      <c r="B2490" s="1" t="s">
        <v>490</v>
      </c>
      <c r="D2490" t="s">
        <v>32</v>
      </c>
      <c r="E2490" t="s">
        <v>491</v>
      </c>
      <c r="F2490" t="s">
        <v>492</v>
      </c>
      <c r="G2490">
        <v>82</v>
      </c>
      <c r="H2490">
        <v>0</v>
      </c>
      <c r="I2490">
        <v>0</v>
      </c>
      <c r="J2490">
        <v>0</v>
      </c>
      <c r="K2490">
        <v>0</v>
      </c>
      <c r="L2490">
        <v>16</v>
      </c>
      <c r="M2490">
        <v>82</v>
      </c>
      <c r="N2490" s="2">
        <v>6.3441712926249009E-3</v>
      </c>
      <c r="O2490" s="2">
        <v>3.2513877874702619E-2</v>
      </c>
      <c r="P2490">
        <v>401</v>
      </c>
      <c r="Q2490" s="2">
        <v>0.14194690265486726</v>
      </c>
      <c r="R2490">
        <v>2522</v>
      </c>
      <c r="S2490">
        <v>2825</v>
      </c>
      <c r="T2490">
        <v>2674</v>
      </c>
      <c r="U2490">
        <v>24</v>
      </c>
      <c r="V2490">
        <v>39</v>
      </c>
      <c r="W2490">
        <v>32</v>
      </c>
      <c r="X2490">
        <v>56</v>
      </c>
      <c r="Y2490">
        <v>370</v>
      </c>
      <c r="Z2490">
        <v>0</v>
      </c>
      <c r="AA2490">
        <v>0</v>
      </c>
      <c r="AB2490">
        <v>3</v>
      </c>
      <c r="AC2490">
        <v>11</v>
      </c>
      <c r="AD2490">
        <v>2386</v>
      </c>
      <c r="AE2490">
        <v>24</v>
      </c>
      <c r="AF2490">
        <v>39</v>
      </c>
      <c r="AG2490">
        <v>29</v>
      </c>
      <c r="AH2490">
        <v>45</v>
      </c>
      <c r="AI2490" s="3">
        <v>3.4367141659681473E-2</v>
      </c>
      <c r="AJ2490" s="3">
        <v>0</v>
      </c>
      <c r="AK2490" s="3">
        <v>0</v>
      </c>
      <c r="AL2490" s="3">
        <v>0</v>
      </c>
      <c r="AM2490" s="3">
        <v>0</v>
      </c>
      <c r="AN2490" s="2">
        <f t="shared" si="84"/>
        <v>3.8858049167327519E-2</v>
      </c>
      <c r="AO2490" s="2">
        <v>5.43004359889021E-2</v>
      </c>
      <c r="AP2490">
        <f t="shared" si="85"/>
        <v>98</v>
      </c>
    </row>
    <row r="2491" spans="1:42" ht="16.5" hidden="1" customHeight="1" x14ac:dyDescent="0.25">
      <c r="A2491" s="5" t="s">
        <v>791</v>
      </c>
      <c r="B2491" s="1" t="s">
        <v>216</v>
      </c>
      <c r="C2491" t="s">
        <v>36</v>
      </c>
      <c r="D2491" t="s">
        <v>43</v>
      </c>
      <c r="E2491" t="s">
        <v>38</v>
      </c>
      <c r="F2491" t="s">
        <v>217</v>
      </c>
      <c r="G2491">
        <v>78</v>
      </c>
      <c r="H2491">
        <v>0</v>
      </c>
      <c r="I2491">
        <v>6</v>
      </c>
      <c r="J2491">
        <v>0</v>
      </c>
      <c r="K2491">
        <v>0</v>
      </c>
      <c r="L2491">
        <v>18</v>
      </c>
      <c r="M2491">
        <v>80</v>
      </c>
      <c r="N2491" s="2">
        <v>2.6833631484794273E-3</v>
      </c>
      <c r="O2491" s="2">
        <v>1.1926058437686345E-2</v>
      </c>
      <c r="P2491">
        <v>957</v>
      </c>
      <c r="Q2491" s="2">
        <v>0.12647019955068059</v>
      </c>
      <c r="R2491">
        <v>6708</v>
      </c>
      <c r="S2491">
        <v>7567</v>
      </c>
      <c r="T2491">
        <v>6599</v>
      </c>
      <c r="U2491">
        <v>20</v>
      </c>
      <c r="V2491">
        <v>356</v>
      </c>
      <c r="W2491">
        <v>424</v>
      </c>
      <c r="X2491">
        <v>168</v>
      </c>
      <c r="Y2491">
        <v>670</v>
      </c>
      <c r="Z2491">
        <v>5</v>
      </c>
      <c r="AA2491">
        <v>151</v>
      </c>
      <c r="AB2491">
        <v>71</v>
      </c>
      <c r="AC2491">
        <v>34</v>
      </c>
      <c r="AD2491">
        <v>6007</v>
      </c>
      <c r="AE2491">
        <v>15</v>
      </c>
      <c r="AF2491">
        <v>211</v>
      </c>
      <c r="AG2491">
        <v>353</v>
      </c>
      <c r="AH2491">
        <v>134</v>
      </c>
      <c r="AI2491" s="3">
        <v>1.2984851007158316E-2</v>
      </c>
      <c r="AJ2491" s="3">
        <v>0</v>
      </c>
      <c r="AK2491" s="3">
        <v>2.843601895734597E-2</v>
      </c>
      <c r="AL2491" s="3">
        <v>0</v>
      </c>
      <c r="AM2491" s="3">
        <v>0</v>
      </c>
      <c r="AN2491" s="2">
        <f t="shared" si="84"/>
        <v>1.4609421586165773E-2</v>
      </c>
      <c r="AO2491" s="2">
        <v>0.10610119047619047</v>
      </c>
      <c r="AP2491">
        <f t="shared" si="85"/>
        <v>98</v>
      </c>
    </row>
    <row r="2492" spans="1:42" ht="16.5" hidden="1" customHeight="1" x14ac:dyDescent="0.25">
      <c r="A2492" s="4" t="s">
        <v>800</v>
      </c>
      <c r="B2492" t="s">
        <v>692</v>
      </c>
      <c r="D2492" t="s">
        <v>32</v>
      </c>
      <c r="E2492" t="s">
        <v>325</v>
      </c>
      <c r="F2492" t="s">
        <v>693</v>
      </c>
      <c r="G2492">
        <v>92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97</v>
      </c>
      <c r="N2492" s="2">
        <v>0</v>
      </c>
      <c r="O2492" s="2">
        <v>0.35925925925925928</v>
      </c>
      <c r="P2492">
        <v>49</v>
      </c>
      <c r="Q2492" s="2">
        <v>0.22072072072072071</v>
      </c>
      <c r="R2492">
        <v>270</v>
      </c>
      <c r="S2492">
        <v>222</v>
      </c>
      <c r="T2492">
        <v>219</v>
      </c>
      <c r="U2492">
        <v>1</v>
      </c>
      <c r="V2492">
        <v>0</v>
      </c>
      <c r="W2492">
        <v>1</v>
      </c>
      <c r="X2492">
        <v>1</v>
      </c>
      <c r="Y2492">
        <v>46</v>
      </c>
      <c r="Z2492">
        <v>0</v>
      </c>
      <c r="AA2492">
        <v>0</v>
      </c>
      <c r="AB2492">
        <v>0</v>
      </c>
      <c r="AC2492">
        <v>0</v>
      </c>
      <c r="AD2492">
        <v>265</v>
      </c>
      <c r="AE2492">
        <v>1</v>
      </c>
      <c r="AF2492">
        <v>0</v>
      </c>
      <c r="AG2492">
        <v>1</v>
      </c>
      <c r="AH2492">
        <v>1</v>
      </c>
      <c r="AI2492" s="3">
        <v>0.3471698113207547</v>
      </c>
      <c r="AJ2492" s="3">
        <v>0</v>
      </c>
      <c r="AK2492" s="3">
        <v>0</v>
      </c>
      <c r="AL2492" s="3">
        <v>0</v>
      </c>
      <c r="AM2492" s="3">
        <v>0</v>
      </c>
      <c r="AN2492" s="2">
        <f t="shared" si="84"/>
        <v>0.35925925925925928</v>
      </c>
      <c r="AO2492" s="2">
        <v>1.1194029850746268E-2</v>
      </c>
      <c r="AP2492">
        <f t="shared" si="85"/>
        <v>97</v>
      </c>
    </row>
    <row r="2493" spans="1:42" ht="16.5" hidden="1" customHeight="1" x14ac:dyDescent="0.25">
      <c r="A2493" s="4" t="s">
        <v>801</v>
      </c>
      <c r="B2493" t="s">
        <v>692</v>
      </c>
      <c r="D2493" t="s">
        <v>32</v>
      </c>
      <c r="E2493" t="s">
        <v>325</v>
      </c>
      <c r="F2493" t="s">
        <v>693</v>
      </c>
      <c r="G2493">
        <v>90</v>
      </c>
      <c r="H2493">
        <v>0</v>
      </c>
      <c r="I2493">
        <v>0</v>
      </c>
      <c r="J2493">
        <v>0</v>
      </c>
      <c r="K2493">
        <v>5</v>
      </c>
      <c r="L2493">
        <v>0</v>
      </c>
      <c r="M2493">
        <v>97</v>
      </c>
      <c r="N2493" s="2">
        <v>0</v>
      </c>
      <c r="O2493" s="2">
        <v>0.35925925925925928</v>
      </c>
      <c r="P2493">
        <v>72</v>
      </c>
      <c r="Q2493" s="2">
        <v>0.29387755102040819</v>
      </c>
      <c r="R2493">
        <v>270</v>
      </c>
      <c r="S2493">
        <v>245</v>
      </c>
      <c r="T2493">
        <v>243</v>
      </c>
      <c r="U2493">
        <v>1</v>
      </c>
      <c r="X2493">
        <v>1</v>
      </c>
      <c r="Y2493">
        <v>70</v>
      </c>
      <c r="Z2493">
        <v>0</v>
      </c>
      <c r="AA2493">
        <v>0</v>
      </c>
      <c r="AB2493">
        <v>0</v>
      </c>
      <c r="AC2493">
        <v>0</v>
      </c>
      <c r="AD2493">
        <v>263</v>
      </c>
      <c r="AE2493">
        <v>1</v>
      </c>
      <c r="AH2493">
        <v>6</v>
      </c>
      <c r="AI2493" s="3">
        <v>0.34220532319391633</v>
      </c>
      <c r="AJ2493" s="3">
        <v>0</v>
      </c>
      <c r="AK2493" s="3">
        <v>0</v>
      </c>
      <c r="AL2493" s="3">
        <v>0</v>
      </c>
      <c r="AM2493" s="3">
        <v>0.83333333333333337</v>
      </c>
      <c r="AN2493" s="2">
        <f t="shared" si="84"/>
        <v>0.35925925925925928</v>
      </c>
      <c r="AO2493" s="2">
        <v>2.5925925925925925E-2</v>
      </c>
      <c r="AP2493">
        <f t="shared" si="85"/>
        <v>97</v>
      </c>
    </row>
    <row r="2494" spans="1:42" ht="16.5" hidden="1" customHeight="1" x14ac:dyDescent="0.25">
      <c r="A2494" s="4" t="s">
        <v>796</v>
      </c>
      <c r="B2494" t="s">
        <v>692</v>
      </c>
      <c r="D2494" t="s">
        <v>32</v>
      </c>
      <c r="E2494" t="s">
        <v>325</v>
      </c>
      <c r="F2494" t="s">
        <v>693</v>
      </c>
      <c r="G2494">
        <v>90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97</v>
      </c>
      <c r="N2494" s="2">
        <v>0</v>
      </c>
      <c r="O2494" s="2">
        <v>0.35793357933579334</v>
      </c>
      <c r="P2494">
        <v>56</v>
      </c>
      <c r="Q2494" s="2">
        <v>0.24347826086956523</v>
      </c>
      <c r="R2494">
        <v>271</v>
      </c>
      <c r="S2494">
        <v>230</v>
      </c>
      <c r="T2494">
        <v>220</v>
      </c>
      <c r="U2494">
        <v>0</v>
      </c>
      <c r="V2494">
        <v>1</v>
      </c>
      <c r="W2494">
        <v>3</v>
      </c>
      <c r="X2494">
        <v>6</v>
      </c>
      <c r="Y2494">
        <v>50</v>
      </c>
      <c r="Z2494">
        <v>0</v>
      </c>
      <c r="AA2494">
        <v>0</v>
      </c>
      <c r="AB2494">
        <v>0</v>
      </c>
      <c r="AC2494">
        <v>0</v>
      </c>
      <c r="AD2494">
        <v>260</v>
      </c>
      <c r="AE2494">
        <v>0</v>
      </c>
      <c r="AF2494">
        <v>1</v>
      </c>
      <c r="AG2494">
        <v>3</v>
      </c>
      <c r="AH2494">
        <v>6</v>
      </c>
      <c r="AI2494" s="3">
        <v>0.34615384615384615</v>
      </c>
      <c r="AJ2494" s="3">
        <v>0</v>
      </c>
      <c r="AK2494" s="3">
        <v>0</v>
      </c>
      <c r="AL2494" s="3">
        <v>0</v>
      </c>
      <c r="AM2494" s="3">
        <v>0</v>
      </c>
      <c r="AN2494" s="2">
        <f t="shared" si="84"/>
        <v>0.35793357933579334</v>
      </c>
      <c r="AO2494" s="2">
        <v>3.7037037037037035E-2</v>
      </c>
      <c r="AP2494">
        <f t="shared" si="85"/>
        <v>97</v>
      </c>
    </row>
    <row r="2495" spans="1:42" ht="16.5" hidden="1" customHeight="1" x14ac:dyDescent="0.25">
      <c r="A2495" s="4" t="s">
        <v>801</v>
      </c>
      <c r="B2495" t="s">
        <v>747</v>
      </c>
      <c r="D2495" t="s">
        <v>32</v>
      </c>
      <c r="E2495" t="s">
        <v>144</v>
      </c>
      <c r="F2495" t="s">
        <v>748</v>
      </c>
      <c r="G2495">
        <v>59</v>
      </c>
      <c r="H2495">
        <v>0</v>
      </c>
      <c r="I2495">
        <v>0</v>
      </c>
      <c r="J2495">
        <v>34</v>
      </c>
      <c r="K2495">
        <v>0</v>
      </c>
      <c r="L2495">
        <v>0</v>
      </c>
      <c r="M2495">
        <v>97</v>
      </c>
      <c r="N2495" s="2">
        <v>0</v>
      </c>
      <c r="O2495" s="2">
        <v>0.20507399577167018</v>
      </c>
      <c r="P2495">
        <v>24</v>
      </c>
      <c r="Q2495" s="2">
        <v>0.06</v>
      </c>
      <c r="R2495">
        <v>473</v>
      </c>
      <c r="S2495">
        <v>400</v>
      </c>
      <c r="T2495">
        <v>287</v>
      </c>
      <c r="V2495">
        <v>4</v>
      </c>
      <c r="W2495">
        <v>104</v>
      </c>
      <c r="X2495">
        <v>5</v>
      </c>
      <c r="Y2495">
        <v>14</v>
      </c>
      <c r="Z2495">
        <v>0</v>
      </c>
      <c r="AA2495">
        <v>0</v>
      </c>
      <c r="AB2495">
        <v>6</v>
      </c>
      <c r="AC2495">
        <v>0</v>
      </c>
      <c r="AD2495">
        <v>332</v>
      </c>
      <c r="AF2495">
        <v>4</v>
      </c>
      <c r="AG2495">
        <v>132</v>
      </c>
      <c r="AH2495">
        <v>5</v>
      </c>
      <c r="AI2495" s="3">
        <v>0.17771084337349397</v>
      </c>
      <c r="AJ2495" s="3">
        <v>0</v>
      </c>
      <c r="AK2495" s="3">
        <v>0</v>
      </c>
      <c r="AL2495" s="3">
        <v>0.25757575757575757</v>
      </c>
      <c r="AM2495" s="3">
        <v>0</v>
      </c>
      <c r="AN2495" s="2">
        <f t="shared" si="84"/>
        <v>0.20507399577167018</v>
      </c>
      <c r="AO2495" s="2">
        <v>0.29809725158562367</v>
      </c>
      <c r="AP2495">
        <f t="shared" si="85"/>
        <v>97</v>
      </c>
    </row>
    <row r="2496" spans="1:42" ht="16.5" hidden="1" customHeight="1" x14ac:dyDescent="0.25">
      <c r="A2496" s="4" t="s">
        <v>798</v>
      </c>
      <c r="B2496" s="1" t="s">
        <v>40</v>
      </c>
      <c r="D2496" t="s">
        <v>32</v>
      </c>
      <c r="E2496" t="s">
        <v>33</v>
      </c>
      <c r="F2496" t="s">
        <v>41</v>
      </c>
      <c r="G2496">
        <v>51</v>
      </c>
      <c r="H2496">
        <v>32</v>
      </c>
      <c r="I2496">
        <v>0</v>
      </c>
      <c r="J2496">
        <v>0</v>
      </c>
      <c r="K2496">
        <v>3</v>
      </c>
      <c r="L2496">
        <v>35</v>
      </c>
      <c r="M2496">
        <v>62</v>
      </c>
      <c r="N2496" s="2">
        <v>7.2463768115942032E-2</v>
      </c>
      <c r="O2496" s="2">
        <v>0.12836438923395446</v>
      </c>
      <c r="P2496">
        <v>23</v>
      </c>
      <c r="Q2496" s="2">
        <v>5.623471882640587E-2</v>
      </c>
      <c r="R2496">
        <v>483</v>
      </c>
      <c r="S2496">
        <v>409</v>
      </c>
      <c r="T2496">
        <v>318</v>
      </c>
      <c r="U2496">
        <v>78</v>
      </c>
      <c r="V2496">
        <v>6</v>
      </c>
      <c r="W2496">
        <v>2</v>
      </c>
      <c r="X2496">
        <v>5</v>
      </c>
      <c r="Y2496">
        <v>22</v>
      </c>
      <c r="Z2496">
        <v>0</v>
      </c>
      <c r="AA2496">
        <v>0</v>
      </c>
      <c r="AB2496">
        <v>0</v>
      </c>
      <c r="AC2496">
        <v>0</v>
      </c>
      <c r="AD2496">
        <v>347</v>
      </c>
      <c r="AE2496">
        <v>110</v>
      </c>
      <c r="AF2496">
        <v>6</v>
      </c>
      <c r="AG2496">
        <v>2</v>
      </c>
      <c r="AH2496">
        <v>8</v>
      </c>
      <c r="AI2496" s="3">
        <v>0.14697406340057637</v>
      </c>
      <c r="AJ2496" s="3">
        <v>0.29090909090909089</v>
      </c>
      <c r="AK2496" s="3">
        <v>0</v>
      </c>
      <c r="AL2496" s="3">
        <v>0</v>
      </c>
      <c r="AM2496" s="3">
        <v>0.375</v>
      </c>
      <c r="AN2496" s="2">
        <f t="shared" si="84"/>
        <v>0.20082815734989651</v>
      </c>
      <c r="AO2496" s="2">
        <v>0.26638477801268501</v>
      </c>
      <c r="AP2496">
        <f t="shared" si="85"/>
        <v>97</v>
      </c>
    </row>
    <row r="2497" spans="1:42" ht="16.5" hidden="1" customHeight="1" x14ac:dyDescent="0.25">
      <c r="A2497" s="4" t="s">
        <v>797</v>
      </c>
      <c r="B2497" t="s">
        <v>762</v>
      </c>
      <c r="D2497" t="s">
        <v>32</v>
      </c>
      <c r="E2497" t="s">
        <v>300</v>
      </c>
      <c r="F2497" t="s">
        <v>763</v>
      </c>
      <c r="G2497">
        <v>88</v>
      </c>
      <c r="H2497">
        <v>0</v>
      </c>
      <c r="I2497">
        <v>0</v>
      </c>
      <c r="J2497">
        <v>0</v>
      </c>
      <c r="K2497">
        <v>6</v>
      </c>
      <c r="L2497">
        <v>6</v>
      </c>
      <c r="M2497">
        <v>91</v>
      </c>
      <c r="N2497" s="2">
        <v>1.0810810810810811E-2</v>
      </c>
      <c r="O2497" s="2">
        <v>0.16396396396396395</v>
      </c>
      <c r="P2497">
        <v>105</v>
      </c>
      <c r="Q2497" s="2">
        <v>0.18650088809946713</v>
      </c>
      <c r="R2497">
        <v>555</v>
      </c>
      <c r="S2497">
        <v>563</v>
      </c>
      <c r="T2497">
        <v>533</v>
      </c>
      <c r="U2497">
        <v>2</v>
      </c>
      <c r="V2497">
        <v>7</v>
      </c>
      <c r="W2497">
        <v>5</v>
      </c>
      <c r="X2497">
        <v>16</v>
      </c>
      <c r="Y2497">
        <v>100</v>
      </c>
      <c r="Z2497">
        <v>0</v>
      </c>
      <c r="AA2497">
        <v>3</v>
      </c>
      <c r="AB2497">
        <v>0</v>
      </c>
      <c r="AC2497">
        <v>0</v>
      </c>
      <c r="AD2497">
        <v>521</v>
      </c>
      <c r="AE2497">
        <v>2</v>
      </c>
      <c r="AF2497">
        <v>4</v>
      </c>
      <c r="AG2497">
        <v>5</v>
      </c>
      <c r="AH2497">
        <v>22</v>
      </c>
      <c r="AI2497" s="3">
        <v>0.16890595009596929</v>
      </c>
      <c r="AJ2497" s="3">
        <v>0</v>
      </c>
      <c r="AK2497" s="3">
        <v>0</v>
      </c>
      <c r="AL2497" s="3">
        <v>0</v>
      </c>
      <c r="AM2497" s="3">
        <v>0.27272727272727271</v>
      </c>
      <c r="AN2497" s="2">
        <f t="shared" si="84"/>
        <v>0.17477477477477477</v>
      </c>
      <c r="AO2497" s="2">
        <v>5.9566787003610108E-2</v>
      </c>
      <c r="AP2497">
        <f t="shared" si="85"/>
        <v>97</v>
      </c>
    </row>
    <row r="2498" spans="1:42" ht="16.5" hidden="1" customHeight="1" x14ac:dyDescent="0.25">
      <c r="A2498" s="4" t="s">
        <v>799</v>
      </c>
      <c r="B2498" s="1" t="s">
        <v>69</v>
      </c>
      <c r="D2498" t="s">
        <v>32</v>
      </c>
      <c r="E2498" t="s">
        <v>67</v>
      </c>
      <c r="F2498" t="s">
        <v>70</v>
      </c>
      <c r="G2498">
        <v>71</v>
      </c>
      <c r="H2498">
        <v>18</v>
      </c>
      <c r="I2498">
        <v>0</v>
      </c>
      <c r="J2498">
        <v>0</v>
      </c>
      <c r="K2498">
        <v>0</v>
      </c>
      <c r="L2498">
        <v>0</v>
      </c>
      <c r="M2498">
        <v>97</v>
      </c>
      <c r="N2498" s="2">
        <v>0</v>
      </c>
      <c r="O2498" s="2">
        <v>0.15495207667731628</v>
      </c>
      <c r="P2498">
        <v>106</v>
      </c>
      <c r="Q2498" s="2">
        <v>0.16692913385826771</v>
      </c>
      <c r="R2498">
        <v>626</v>
      </c>
      <c r="S2498">
        <v>635</v>
      </c>
      <c r="T2498">
        <v>523</v>
      </c>
      <c r="U2498">
        <v>79</v>
      </c>
      <c r="V2498">
        <v>21</v>
      </c>
      <c r="W2498">
        <v>2</v>
      </c>
      <c r="X2498">
        <v>10</v>
      </c>
      <c r="Y2498">
        <v>83</v>
      </c>
      <c r="Z2498">
        <v>17</v>
      </c>
      <c r="AA2498">
        <v>3</v>
      </c>
      <c r="AB2498">
        <v>0</v>
      </c>
      <c r="AC2498">
        <v>0</v>
      </c>
      <c r="AD2498">
        <v>511</v>
      </c>
      <c r="AE2498">
        <v>80</v>
      </c>
      <c r="AF2498">
        <v>18</v>
      </c>
      <c r="AG2498">
        <v>2</v>
      </c>
      <c r="AH2498">
        <v>10</v>
      </c>
      <c r="AI2498" s="3">
        <v>0.13894324853228962</v>
      </c>
      <c r="AJ2498" s="3">
        <v>0.22500000000000001</v>
      </c>
      <c r="AK2498" s="3">
        <v>0</v>
      </c>
      <c r="AL2498" s="3">
        <v>0</v>
      </c>
      <c r="AM2498" s="3">
        <v>0</v>
      </c>
      <c r="AN2498" s="2">
        <f t="shared" si="84"/>
        <v>0.15495207667731628</v>
      </c>
      <c r="AO2498" s="2">
        <v>0.17713365539452497</v>
      </c>
      <c r="AP2498">
        <f t="shared" si="85"/>
        <v>97</v>
      </c>
    </row>
    <row r="2499" spans="1:42" ht="16.5" hidden="1" customHeight="1" x14ac:dyDescent="0.25">
      <c r="A2499" s="4" t="s">
        <v>801</v>
      </c>
      <c r="B2499" s="1" t="s">
        <v>94</v>
      </c>
      <c r="D2499" t="s">
        <v>32</v>
      </c>
      <c r="E2499" t="s">
        <v>95</v>
      </c>
      <c r="F2499" t="s">
        <v>96</v>
      </c>
      <c r="G2499">
        <v>91</v>
      </c>
      <c r="H2499">
        <v>0</v>
      </c>
      <c r="I2499">
        <v>0</v>
      </c>
      <c r="J2499">
        <v>0</v>
      </c>
      <c r="K2499">
        <v>0</v>
      </c>
      <c r="L2499">
        <v>10</v>
      </c>
      <c r="M2499">
        <v>87</v>
      </c>
      <c r="N2499" s="2">
        <v>1.4025245441795231E-2</v>
      </c>
      <c r="O2499" s="2">
        <v>0.12201963534361851</v>
      </c>
      <c r="P2499">
        <v>174</v>
      </c>
      <c r="Q2499" s="2">
        <v>0.22025316455696203</v>
      </c>
      <c r="R2499">
        <v>713</v>
      </c>
      <c r="S2499">
        <v>790</v>
      </c>
      <c r="T2499">
        <v>753</v>
      </c>
      <c r="U2499">
        <v>17</v>
      </c>
      <c r="V2499">
        <v>9</v>
      </c>
      <c r="W2499">
        <v>2</v>
      </c>
      <c r="X2499">
        <v>9</v>
      </c>
      <c r="Y2499">
        <v>163</v>
      </c>
      <c r="Z2499">
        <v>0</v>
      </c>
      <c r="AA2499">
        <v>0</v>
      </c>
      <c r="AB2499">
        <v>0</v>
      </c>
      <c r="AC2499">
        <v>5</v>
      </c>
      <c r="AD2499">
        <v>681</v>
      </c>
      <c r="AE2499">
        <v>17</v>
      </c>
      <c r="AF2499">
        <v>9</v>
      </c>
      <c r="AG2499">
        <v>2</v>
      </c>
      <c r="AH2499">
        <v>4</v>
      </c>
      <c r="AI2499" s="3">
        <v>0.13362701908957417</v>
      </c>
      <c r="AJ2499" s="3">
        <v>0</v>
      </c>
      <c r="AK2499" s="3">
        <v>0</v>
      </c>
      <c r="AL2499" s="3">
        <v>0</v>
      </c>
      <c r="AM2499" s="3">
        <v>0</v>
      </c>
      <c r="AN2499" s="2">
        <f t="shared" si="84"/>
        <v>0.13604488078541374</v>
      </c>
      <c r="AO2499" s="2">
        <v>4.4880785413744739E-2</v>
      </c>
      <c r="AP2499">
        <f t="shared" si="85"/>
        <v>97</v>
      </c>
    </row>
    <row r="2500" spans="1:42" ht="16.5" hidden="1" customHeight="1" x14ac:dyDescent="0.25">
      <c r="A2500" s="5" t="s">
        <v>802</v>
      </c>
      <c r="B2500" t="s">
        <v>735</v>
      </c>
      <c r="D2500" t="s">
        <v>32</v>
      </c>
      <c r="E2500" t="s">
        <v>60</v>
      </c>
      <c r="F2500" t="s">
        <v>736</v>
      </c>
      <c r="G2500">
        <v>90</v>
      </c>
      <c r="H2500">
        <v>3</v>
      </c>
      <c r="I2500">
        <v>0</v>
      </c>
      <c r="J2500">
        <v>0</v>
      </c>
      <c r="K2500">
        <v>0</v>
      </c>
      <c r="L2500">
        <v>0</v>
      </c>
      <c r="M2500">
        <v>97</v>
      </c>
      <c r="N2500" s="2">
        <v>0</v>
      </c>
      <c r="O2500" s="2">
        <v>0.13472222222222222</v>
      </c>
      <c r="P2500">
        <v>38</v>
      </c>
      <c r="Q2500" s="2">
        <v>5.7488653555219364E-2</v>
      </c>
      <c r="R2500">
        <v>720</v>
      </c>
      <c r="S2500">
        <v>661</v>
      </c>
      <c r="T2500">
        <v>640</v>
      </c>
      <c r="U2500">
        <v>7</v>
      </c>
      <c r="V2500">
        <v>1</v>
      </c>
      <c r="W2500">
        <v>6</v>
      </c>
      <c r="X2500">
        <v>7</v>
      </c>
      <c r="Y2500">
        <v>33</v>
      </c>
      <c r="Z2500">
        <v>3</v>
      </c>
      <c r="AA2500">
        <v>0</v>
      </c>
      <c r="AB2500">
        <v>0</v>
      </c>
      <c r="AC2500">
        <v>0</v>
      </c>
      <c r="AD2500">
        <v>697</v>
      </c>
      <c r="AE2500">
        <v>7</v>
      </c>
      <c r="AF2500">
        <v>1</v>
      </c>
      <c r="AG2500">
        <v>6</v>
      </c>
      <c r="AH2500">
        <v>7</v>
      </c>
      <c r="AI2500" s="3">
        <v>0.1291248206599713</v>
      </c>
      <c r="AJ2500" s="3">
        <v>0.42857142857142855</v>
      </c>
      <c r="AK2500" s="3">
        <v>0</v>
      </c>
      <c r="AL2500" s="3">
        <v>0</v>
      </c>
      <c r="AM2500" s="3">
        <v>0</v>
      </c>
      <c r="AN2500" s="2">
        <f t="shared" si="84"/>
        <v>0.13472222222222222</v>
      </c>
      <c r="AO2500" s="2">
        <v>2.9247910863509748E-2</v>
      </c>
      <c r="AP2500">
        <f t="shared" si="85"/>
        <v>97</v>
      </c>
    </row>
    <row r="2501" spans="1:42" ht="16.5" hidden="1" customHeight="1" x14ac:dyDescent="0.25">
      <c r="A2501" s="5" t="s">
        <v>787</v>
      </c>
      <c r="B2501" s="1" t="s">
        <v>97</v>
      </c>
      <c r="D2501" t="s">
        <v>32</v>
      </c>
      <c r="E2501" t="s">
        <v>95</v>
      </c>
      <c r="F2501" t="s">
        <v>98</v>
      </c>
      <c r="G2501">
        <v>89</v>
      </c>
      <c r="H2501">
        <v>6</v>
      </c>
      <c r="I2501">
        <v>0</v>
      </c>
      <c r="J2501">
        <v>0</v>
      </c>
      <c r="K2501">
        <v>0</v>
      </c>
      <c r="L2501">
        <v>0</v>
      </c>
      <c r="M2501">
        <v>97</v>
      </c>
      <c r="N2501" s="2">
        <v>0</v>
      </c>
      <c r="O2501" s="2">
        <v>0.13002680965147453</v>
      </c>
      <c r="P2501">
        <v>66</v>
      </c>
      <c r="Q2501" s="2">
        <v>9.2307692307692313E-2</v>
      </c>
      <c r="R2501">
        <v>746</v>
      </c>
      <c r="S2501">
        <v>715</v>
      </c>
      <c r="T2501">
        <v>651</v>
      </c>
      <c r="U2501">
        <v>64</v>
      </c>
      <c r="V2501">
        <v>0</v>
      </c>
      <c r="W2501">
        <v>0</v>
      </c>
      <c r="X2501">
        <v>0</v>
      </c>
      <c r="Y2501">
        <v>54</v>
      </c>
      <c r="Z2501">
        <v>6</v>
      </c>
      <c r="AA2501">
        <v>0</v>
      </c>
      <c r="AB2501">
        <v>0</v>
      </c>
      <c r="AC2501">
        <v>0</v>
      </c>
      <c r="AD2501">
        <v>686</v>
      </c>
      <c r="AE2501">
        <v>64</v>
      </c>
      <c r="AF2501">
        <v>0</v>
      </c>
      <c r="AG2501">
        <v>0</v>
      </c>
      <c r="AH2501">
        <v>0</v>
      </c>
      <c r="AI2501" s="3">
        <v>0.12973760932944606</v>
      </c>
      <c r="AJ2501" s="3">
        <v>9.375E-2</v>
      </c>
      <c r="AK2501" s="3">
        <v>0</v>
      </c>
      <c r="AL2501" s="3">
        <v>0</v>
      </c>
      <c r="AM2501" s="3">
        <v>0</v>
      </c>
      <c r="AN2501" s="2">
        <f t="shared" si="84"/>
        <v>0.13002680965147453</v>
      </c>
      <c r="AO2501" s="2">
        <v>8.533333333333333E-2</v>
      </c>
      <c r="AP2501">
        <f t="shared" si="85"/>
        <v>97</v>
      </c>
    </row>
    <row r="2502" spans="1:42" ht="16.5" hidden="1" customHeight="1" x14ac:dyDescent="0.25">
      <c r="A2502" s="5" t="s">
        <v>794</v>
      </c>
      <c r="B2502" t="s">
        <v>620</v>
      </c>
      <c r="D2502" t="s">
        <v>32</v>
      </c>
      <c r="E2502" t="s">
        <v>185</v>
      </c>
      <c r="F2502" t="s">
        <v>621</v>
      </c>
      <c r="G2502">
        <v>92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97</v>
      </c>
      <c r="N2502" s="2">
        <v>0</v>
      </c>
      <c r="O2502" s="2">
        <v>0.12679738562091503</v>
      </c>
      <c r="P2502">
        <v>51</v>
      </c>
      <c r="Q2502" s="2">
        <v>7.0931849791376914E-2</v>
      </c>
      <c r="R2502">
        <v>765</v>
      </c>
      <c r="S2502">
        <v>719</v>
      </c>
      <c r="T2502">
        <v>697</v>
      </c>
      <c r="U2502">
        <v>1</v>
      </c>
      <c r="V2502">
        <v>8</v>
      </c>
      <c r="W2502">
        <v>5</v>
      </c>
      <c r="X2502">
        <v>8</v>
      </c>
      <c r="Y2502">
        <v>45</v>
      </c>
      <c r="Z2502">
        <v>0</v>
      </c>
      <c r="AA2502">
        <v>0</v>
      </c>
      <c r="AB2502">
        <v>0</v>
      </c>
      <c r="AC2502">
        <v>0</v>
      </c>
      <c r="AD2502">
        <v>744</v>
      </c>
      <c r="AE2502">
        <v>1</v>
      </c>
      <c r="AF2502">
        <v>8</v>
      </c>
      <c r="AG2502">
        <v>5</v>
      </c>
      <c r="AH2502">
        <v>8</v>
      </c>
      <c r="AI2502" s="3">
        <v>0.12365591397849462</v>
      </c>
      <c r="AJ2502" s="3">
        <v>0</v>
      </c>
      <c r="AK2502" s="3">
        <v>0</v>
      </c>
      <c r="AL2502" s="3">
        <v>0</v>
      </c>
      <c r="AM2502" s="3">
        <v>0</v>
      </c>
      <c r="AN2502" s="2">
        <f t="shared" si="84"/>
        <v>0.12679738562091503</v>
      </c>
      <c r="AO2502" s="2">
        <v>2.8720626631853787E-2</v>
      </c>
      <c r="AP2502">
        <f t="shared" si="85"/>
        <v>97</v>
      </c>
    </row>
    <row r="2503" spans="1:42" ht="16.5" hidden="1" customHeight="1" x14ac:dyDescent="0.25">
      <c r="A2503" s="4" t="s">
        <v>798</v>
      </c>
      <c r="B2503" s="1" t="s">
        <v>553</v>
      </c>
      <c r="D2503" t="s">
        <v>32</v>
      </c>
      <c r="E2503" t="s">
        <v>549</v>
      </c>
      <c r="F2503" t="s">
        <v>554</v>
      </c>
      <c r="G2503">
        <v>85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97</v>
      </c>
      <c r="N2503" s="2">
        <v>0</v>
      </c>
      <c r="O2503" s="2">
        <v>0.11729141475211609</v>
      </c>
      <c r="P2503">
        <v>225</v>
      </c>
      <c r="Q2503" s="2">
        <v>0.2356020942408377</v>
      </c>
      <c r="R2503">
        <v>827</v>
      </c>
      <c r="S2503">
        <v>955</v>
      </c>
      <c r="T2503">
        <v>936</v>
      </c>
      <c r="U2503">
        <v>3</v>
      </c>
      <c r="V2503">
        <v>5</v>
      </c>
      <c r="W2503">
        <v>4</v>
      </c>
      <c r="X2503">
        <v>7</v>
      </c>
      <c r="Y2503">
        <v>218</v>
      </c>
      <c r="Z2503">
        <v>0</v>
      </c>
      <c r="AA2503">
        <v>0</v>
      </c>
      <c r="AB2503">
        <v>0</v>
      </c>
      <c r="AC2503">
        <v>0</v>
      </c>
      <c r="AD2503">
        <v>803</v>
      </c>
      <c r="AE2503">
        <v>3</v>
      </c>
      <c r="AF2503">
        <v>5</v>
      </c>
      <c r="AG2503">
        <v>4</v>
      </c>
      <c r="AH2503">
        <v>7</v>
      </c>
      <c r="AI2503" s="3">
        <v>0.10585305105853052</v>
      </c>
      <c r="AJ2503" s="3">
        <v>0</v>
      </c>
      <c r="AK2503" s="3">
        <v>0</v>
      </c>
      <c r="AL2503" s="3">
        <v>0</v>
      </c>
      <c r="AM2503" s="3">
        <v>0</v>
      </c>
      <c r="AN2503" s="2">
        <f t="shared" si="84"/>
        <v>0.11729141475211609</v>
      </c>
      <c r="AO2503" s="2">
        <v>2.3114355231143552E-2</v>
      </c>
      <c r="AP2503">
        <f t="shared" si="85"/>
        <v>97</v>
      </c>
    </row>
    <row r="2504" spans="1:42" ht="16.5" hidden="1" customHeight="1" x14ac:dyDescent="0.25">
      <c r="A2504" s="5" t="s">
        <v>790</v>
      </c>
      <c r="B2504" t="s">
        <v>620</v>
      </c>
      <c r="D2504" t="s">
        <v>32</v>
      </c>
      <c r="E2504" t="s">
        <v>185</v>
      </c>
      <c r="F2504" t="s">
        <v>621</v>
      </c>
      <c r="G2504">
        <v>95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97</v>
      </c>
      <c r="N2504" s="2">
        <v>0</v>
      </c>
      <c r="O2504" s="2">
        <v>0.10554951033732318</v>
      </c>
      <c r="P2504">
        <v>34</v>
      </c>
      <c r="Q2504" s="2">
        <v>3.9719626168224297E-2</v>
      </c>
      <c r="R2504">
        <v>919</v>
      </c>
      <c r="S2504">
        <v>856</v>
      </c>
      <c r="T2504">
        <v>842</v>
      </c>
      <c r="U2504">
        <v>2</v>
      </c>
      <c r="V2504">
        <v>4</v>
      </c>
      <c r="W2504">
        <v>6</v>
      </c>
      <c r="X2504">
        <v>2</v>
      </c>
      <c r="Y2504">
        <v>34</v>
      </c>
      <c r="Z2504">
        <v>0</v>
      </c>
      <c r="AA2504">
        <v>0</v>
      </c>
      <c r="AB2504">
        <v>0</v>
      </c>
      <c r="AC2504">
        <v>0</v>
      </c>
      <c r="AD2504">
        <v>903</v>
      </c>
      <c r="AE2504">
        <v>2</v>
      </c>
      <c r="AF2504">
        <v>4</v>
      </c>
      <c r="AG2504">
        <v>6</v>
      </c>
      <c r="AH2504">
        <v>2</v>
      </c>
      <c r="AI2504" s="3">
        <v>0.10520487264673312</v>
      </c>
      <c r="AJ2504" s="3">
        <v>0</v>
      </c>
      <c r="AK2504" s="3">
        <v>0</v>
      </c>
      <c r="AL2504" s="3">
        <v>0</v>
      </c>
      <c r="AM2504" s="3">
        <v>0</v>
      </c>
      <c r="AN2504" s="2">
        <f t="shared" si="84"/>
        <v>0.10554951033732318</v>
      </c>
      <c r="AO2504" s="2">
        <v>1.5267175572519083E-2</v>
      </c>
      <c r="AP2504">
        <f t="shared" si="85"/>
        <v>97</v>
      </c>
    </row>
    <row r="2505" spans="1:42" ht="16.5" hidden="1" customHeight="1" x14ac:dyDescent="0.25">
      <c r="A2505" s="4" t="s">
        <v>803</v>
      </c>
      <c r="B2505" s="1" t="s">
        <v>594</v>
      </c>
      <c r="D2505" t="s">
        <v>32</v>
      </c>
      <c r="E2505" t="s">
        <v>333</v>
      </c>
      <c r="F2505" t="s">
        <v>595</v>
      </c>
      <c r="G2505">
        <v>92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97</v>
      </c>
      <c r="N2505" s="2">
        <v>0</v>
      </c>
      <c r="O2505" s="2">
        <v>9.4634146341463415E-2</v>
      </c>
      <c r="P2505">
        <v>14</v>
      </c>
      <c r="Q2505" s="2">
        <v>1.4861995753715499E-2</v>
      </c>
      <c r="R2505">
        <v>1025</v>
      </c>
      <c r="S2505">
        <v>942</v>
      </c>
      <c r="T2505">
        <v>932</v>
      </c>
      <c r="U2505">
        <v>2</v>
      </c>
      <c r="V2505">
        <v>0</v>
      </c>
      <c r="W2505">
        <v>4</v>
      </c>
      <c r="X2505">
        <v>6</v>
      </c>
      <c r="Y2505">
        <v>12</v>
      </c>
      <c r="Z2505">
        <v>0</v>
      </c>
      <c r="AA2505">
        <v>0</v>
      </c>
      <c r="AB2505">
        <v>0</v>
      </c>
      <c r="AC2505">
        <v>0</v>
      </c>
      <c r="AD2505">
        <v>1012</v>
      </c>
      <c r="AE2505">
        <v>2</v>
      </c>
      <c r="AF2505">
        <v>0</v>
      </c>
      <c r="AG2505">
        <v>4</v>
      </c>
      <c r="AH2505">
        <v>6</v>
      </c>
      <c r="AI2505" s="3">
        <v>9.0909090909090912E-2</v>
      </c>
      <c r="AJ2505" s="3">
        <v>0</v>
      </c>
      <c r="AK2505" s="3">
        <v>0</v>
      </c>
      <c r="AL2505" s="3">
        <v>0</v>
      </c>
      <c r="AM2505" s="3">
        <v>0</v>
      </c>
      <c r="AN2505" s="2">
        <f t="shared" si="84"/>
        <v>9.4634146341463415E-2</v>
      </c>
      <c r="AO2505" s="2">
        <v>1.171875E-2</v>
      </c>
      <c r="AP2505">
        <f t="shared" si="85"/>
        <v>97</v>
      </c>
    </row>
    <row r="2506" spans="1:42" ht="16.5" hidden="1" customHeight="1" x14ac:dyDescent="0.25">
      <c r="A2506" s="4" t="s">
        <v>797</v>
      </c>
      <c r="B2506" t="s">
        <v>660</v>
      </c>
      <c r="D2506" t="s">
        <v>32</v>
      </c>
      <c r="E2506" t="s">
        <v>453</v>
      </c>
      <c r="F2506" t="s">
        <v>661</v>
      </c>
      <c r="G2506">
        <v>90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97</v>
      </c>
      <c r="N2506" s="2">
        <v>0</v>
      </c>
      <c r="O2506" s="2">
        <v>7.8861788617886175E-2</v>
      </c>
      <c r="P2506">
        <v>82</v>
      </c>
      <c r="Q2506" s="2">
        <v>6.7489711934156385E-2</v>
      </c>
      <c r="R2506">
        <v>1230</v>
      </c>
      <c r="S2506">
        <v>1215</v>
      </c>
      <c r="T2506">
        <v>1127</v>
      </c>
      <c r="U2506">
        <v>11</v>
      </c>
      <c r="V2506">
        <v>11</v>
      </c>
      <c r="W2506">
        <v>17</v>
      </c>
      <c r="X2506">
        <v>49</v>
      </c>
      <c r="Y2506">
        <v>77</v>
      </c>
      <c r="Z2506">
        <v>0</v>
      </c>
      <c r="AA2506">
        <v>0</v>
      </c>
      <c r="AB2506">
        <v>0</v>
      </c>
      <c r="AC2506">
        <v>0</v>
      </c>
      <c r="AD2506">
        <v>1140</v>
      </c>
      <c r="AE2506">
        <v>11</v>
      </c>
      <c r="AF2506">
        <v>11</v>
      </c>
      <c r="AG2506">
        <v>17</v>
      </c>
      <c r="AH2506">
        <v>49</v>
      </c>
      <c r="AI2506" s="3">
        <v>7.8947368421052627E-2</v>
      </c>
      <c r="AJ2506" s="3">
        <v>0</v>
      </c>
      <c r="AK2506" s="3">
        <v>0</v>
      </c>
      <c r="AL2506" s="3">
        <v>0</v>
      </c>
      <c r="AM2506" s="3">
        <v>0</v>
      </c>
      <c r="AN2506" s="2">
        <f t="shared" si="84"/>
        <v>7.8861788617886175E-2</v>
      </c>
      <c r="AO2506" s="2">
        <v>7.1661237785016291E-2</v>
      </c>
      <c r="AP2506">
        <f t="shared" si="85"/>
        <v>97</v>
      </c>
    </row>
    <row r="2507" spans="1:42" ht="16.5" hidden="1" customHeight="1" x14ac:dyDescent="0.25">
      <c r="A2507" s="5" t="s">
        <v>792</v>
      </c>
      <c r="B2507" t="s">
        <v>684</v>
      </c>
      <c r="D2507" t="s">
        <v>32</v>
      </c>
      <c r="E2507" t="s">
        <v>297</v>
      </c>
      <c r="F2507" t="s">
        <v>685</v>
      </c>
      <c r="G2507">
        <v>80</v>
      </c>
      <c r="H2507">
        <v>0</v>
      </c>
      <c r="I2507">
        <v>4</v>
      </c>
      <c r="J2507">
        <v>0</v>
      </c>
      <c r="K2507">
        <v>5</v>
      </c>
      <c r="L2507">
        <v>41</v>
      </c>
      <c r="M2507">
        <v>56</v>
      </c>
      <c r="N2507" s="2">
        <v>3.1660231660231658E-2</v>
      </c>
      <c r="O2507" s="2">
        <v>4.3243243243243246E-2</v>
      </c>
      <c r="P2507">
        <v>51</v>
      </c>
      <c r="Q2507" s="2">
        <v>4.0832666132906328E-2</v>
      </c>
      <c r="R2507">
        <v>1295</v>
      </c>
      <c r="S2507">
        <v>1249</v>
      </c>
      <c r="T2507">
        <v>1066</v>
      </c>
      <c r="U2507">
        <v>6</v>
      </c>
      <c r="V2507">
        <v>14</v>
      </c>
      <c r="W2507">
        <v>7</v>
      </c>
      <c r="X2507">
        <v>156</v>
      </c>
      <c r="Y2507">
        <v>41</v>
      </c>
      <c r="Z2507">
        <v>0</v>
      </c>
      <c r="AA2507">
        <v>0</v>
      </c>
      <c r="AB2507">
        <v>0</v>
      </c>
      <c r="AC2507">
        <v>10</v>
      </c>
      <c r="AD2507">
        <v>1105</v>
      </c>
      <c r="AE2507">
        <v>6</v>
      </c>
      <c r="AF2507">
        <v>18</v>
      </c>
      <c r="AG2507">
        <v>7</v>
      </c>
      <c r="AH2507">
        <v>151</v>
      </c>
      <c r="AI2507" s="3">
        <v>7.2398190045248875E-2</v>
      </c>
      <c r="AJ2507" s="3">
        <v>0</v>
      </c>
      <c r="AK2507" s="3">
        <v>0.22222222222222221</v>
      </c>
      <c r="AL2507" s="3">
        <v>0</v>
      </c>
      <c r="AM2507" s="3">
        <v>3.3112582781456956E-2</v>
      </c>
      <c r="AN2507" s="2">
        <f t="shared" si="84"/>
        <v>7.4903474903474904E-2</v>
      </c>
      <c r="AO2507" s="2">
        <v>0.14141414141414141</v>
      </c>
      <c r="AP2507">
        <f t="shared" si="85"/>
        <v>97</v>
      </c>
    </row>
    <row r="2508" spans="1:42" ht="16.5" hidden="1" customHeight="1" x14ac:dyDescent="0.25">
      <c r="A2508" s="5" t="s">
        <v>789</v>
      </c>
      <c r="B2508" s="1" t="s">
        <v>482</v>
      </c>
      <c r="C2508" t="s">
        <v>36</v>
      </c>
      <c r="D2508" t="s">
        <v>43</v>
      </c>
      <c r="E2508" t="s">
        <v>480</v>
      </c>
      <c r="F2508" t="s">
        <v>483</v>
      </c>
      <c r="G2508">
        <v>94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97</v>
      </c>
      <c r="N2508" s="2">
        <v>0</v>
      </c>
      <c r="O2508" s="2">
        <v>6.1548223350253804E-2</v>
      </c>
      <c r="P2508">
        <v>8</v>
      </c>
      <c r="Q2508" s="2">
        <v>5.3799596503026226E-3</v>
      </c>
      <c r="R2508">
        <v>1576</v>
      </c>
      <c r="S2508">
        <v>1487</v>
      </c>
      <c r="T2508">
        <v>1426</v>
      </c>
      <c r="U2508">
        <v>0</v>
      </c>
      <c r="V2508">
        <v>1</v>
      </c>
      <c r="W2508">
        <v>5</v>
      </c>
      <c r="X2508">
        <v>55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1520</v>
      </c>
      <c r="AE2508">
        <v>0</v>
      </c>
      <c r="AF2508">
        <v>1</v>
      </c>
      <c r="AG2508">
        <v>5</v>
      </c>
      <c r="AH2508">
        <v>55</v>
      </c>
      <c r="AI2508" s="3">
        <v>6.1842105263157893E-2</v>
      </c>
      <c r="AJ2508" s="3">
        <v>0</v>
      </c>
      <c r="AK2508" s="3">
        <v>0</v>
      </c>
      <c r="AL2508" s="3">
        <v>0</v>
      </c>
      <c r="AM2508" s="3">
        <v>0</v>
      </c>
      <c r="AN2508" s="2">
        <f t="shared" si="84"/>
        <v>6.1548223350253804E-2</v>
      </c>
      <c r="AO2508" s="2">
        <v>3.8583175205566096E-2</v>
      </c>
      <c r="AP2508">
        <f t="shared" si="85"/>
        <v>97</v>
      </c>
    </row>
    <row r="2509" spans="1:42" ht="16.5" hidden="1" customHeight="1" x14ac:dyDescent="0.25">
      <c r="A2509" s="4" t="s">
        <v>796</v>
      </c>
      <c r="B2509" s="1" t="s">
        <v>92</v>
      </c>
      <c r="D2509" t="s">
        <v>32</v>
      </c>
      <c r="E2509" t="s">
        <v>86</v>
      </c>
      <c r="F2509" t="s">
        <v>93</v>
      </c>
      <c r="G2509">
        <v>88</v>
      </c>
      <c r="H2509">
        <v>0</v>
      </c>
      <c r="I2509">
        <v>0</v>
      </c>
      <c r="J2509">
        <v>0</v>
      </c>
      <c r="K2509">
        <v>0</v>
      </c>
      <c r="L2509">
        <v>44</v>
      </c>
      <c r="M2509">
        <v>53</v>
      </c>
      <c r="N2509" s="2">
        <v>2.167487684729064E-2</v>
      </c>
      <c r="O2509" s="2">
        <v>2.6108374384236452E-2</v>
      </c>
      <c r="P2509">
        <v>41</v>
      </c>
      <c r="Q2509" s="2">
        <v>2.0770010131712261E-2</v>
      </c>
      <c r="R2509">
        <v>2030</v>
      </c>
      <c r="S2509">
        <v>1974</v>
      </c>
      <c r="T2509">
        <v>1870</v>
      </c>
      <c r="U2509">
        <v>3</v>
      </c>
      <c r="V2509">
        <v>13</v>
      </c>
      <c r="W2509">
        <v>28</v>
      </c>
      <c r="X2509">
        <v>60</v>
      </c>
      <c r="Y2509">
        <v>37</v>
      </c>
      <c r="Z2509">
        <v>0</v>
      </c>
      <c r="AA2509">
        <v>0</v>
      </c>
      <c r="AB2509">
        <v>0</v>
      </c>
      <c r="AC2509">
        <v>0</v>
      </c>
      <c r="AD2509">
        <v>1921</v>
      </c>
      <c r="AE2509">
        <v>3</v>
      </c>
      <c r="AF2509">
        <v>13</v>
      </c>
      <c r="AG2509">
        <v>28</v>
      </c>
      <c r="AH2509">
        <v>60</v>
      </c>
      <c r="AI2509" s="3">
        <v>4.5809474232170744E-2</v>
      </c>
      <c r="AJ2509" s="3">
        <v>0</v>
      </c>
      <c r="AK2509" s="3">
        <v>0</v>
      </c>
      <c r="AL2509" s="3">
        <v>0</v>
      </c>
      <c r="AM2509" s="3">
        <v>0</v>
      </c>
      <c r="AN2509" s="2">
        <f t="shared" si="84"/>
        <v>4.7783251231527088E-2</v>
      </c>
      <c r="AO2509" s="2">
        <v>5.1358024691358022E-2</v>
      </c>
      <c r="AP2509">
        <f t="shared" si="85"/>
        <v>97</v>
      </c>
    </row>
    <row r="2510" spans="1:42" ht="16.5" hidden="1" customHeight="1" x14ac:dyDescent="0.25">
      <c r="A2510" s="4" t="s">
        <v>801</v>
      </c>
      <c r="B2510" s="1" t="s">
        <v>332</v>
      </c>
      <c r="D2510" t="s">
        <v>32</v>
      </c>
      <c r="E2510" t="s">
        <v>333</v>
      </c>
      <c r="F2510" t="s">
        <v>334</v>
      </c>
      <c r="G2510">
        <v>85</v>
      </c>
      <c r="H2510">
        <v>0</v>
      </c>
      <c r="I2510">
        <v>0</v>
      </c>
      <c r="J2510">
        <v>0</v>
      </c>
      <c r="K2510">
        <v>0</v>
      </c>
      <c r="L2510">
        <v>21</v>
      </c>
      <c r="M2510">
        <v>76</v>
      </c>
      <c r="N2510" s="2">
        <v>9.7312326227988882E-3</v>
      </c>
      <c r="O2510" s="2">
        <v>3.5217794253938832E-2</v>
      </c>
      <c r="P2510">
        <v>239</v>
      </c>
      <c r="Q2510" s="2">
        <v>0.10391304347826087</v>
      </c>
      <c r="R2510">
        <v>2158</v>
      </c>
      <c r="S2510">
        <v>2300</v>
      </c>
      <c r="T2510">
        <v>2177</v>
      </c>
      <c r="U2510">
        <v>10</v>
      </c>
      <c r="V2510">
        <v>18</v>
      </c>
      <c r="W2510">
        <v>23</v>
      </c>
      <c r="X2510">
        <v>72</v>
      </c>
      <c r="Y2510">
        <v>220</v>
      </c>
      <c r="Z2510">
        <v>0</v>
      </c>
      <c r="AA2510">
        <v>0</v>
      </c>
      <c r="AB2510">
        <v>0</v>
      </c>
      <c r="AC2510">
        <v>5</v>
      </c>
      <c r="AD2510">
        <v>2042</v>
      </c>
      <c r="AE2510">
        <v>10</v>
      </c>
      <c r="AF2510">
        <v>18</v>
      </c>
      <c r="AG2510">
        <v>23</v>
      </c>
      <c r="AH2510">
        <v>67</v>
      </c>
      <c r="AI2510" s="3">
        <v>4.1625857002938298E-2</v>
      </c>
      <c r="AJ2510" s="3">
        <v>0</v>
      </c>
      <c r="AK2510" s="3">
        <v>0</v>
      </c>
      <c r="AL2510" s="3">
        <v>0</v>
      </c>
      <c r="AM2510" s="3">
        <v>0</v>
      </c>
      <c r="AN2510" s="2">
        <f t="shared" si="84"/>
        <v>4.494902687673772E-2</v>
      </c>
      <c r="AO2510" s="2">
        <v>5.4629629629629632E-2</v>
      </c>
      <c r="AP2510">
        <f t="shared" si="85"/>
        <v>97</v>
      </c>
    </row>
    <row r="2511" spans="1:42" ht="16.5" hidden="1" customHeight="1" x14ac:dyDescent="0.25">
      <c r="A2511" s="5" t="s">
        <v>791</v>
      </c>
      <c r="B2511" s="1" t="s">
        <v>92</v>
      </c>
      <c r="D2511" t="s">
        <v>32</v>
      </c>
      <c r="E2511" t="s">
        <v>86</v>
      </c>
      <c r="F2511" t="s">
        <v>93</v>
      </c>
      <c r="G2511">
        <v>84</v>
      </c>
      <c r="H2511">
        <v>0</v>
      </c>
      <c r="I2511">
        <v>0</v>
      </c>
      <c r="J2511">
        <v>0</v>
      </c>
      <c r="K2511">
        <v>3</v>
      </c>
      <c r="L2511">
        <v>40</v>
      </c>
      <c r="M2511">
        <v>57</v>
      </c>
      <c r="N2511" s="2">
        <v>1.7605633802816902E-2</v>
      </c>
      <c r="O2511" s="2">
        <v>2.5088028169014086E-2</v>
      </c>
      <c r="P2511">
        <v>38</v>
      </c>
      <c r="Q2511" s="2">
        <v>1.7171260732037959E-2</v>
      </c>
      <c r="R2511">
        <v>2272</v>
      </c>
      <c r="S2511">
        <v>2213</v>
      </c>
      <c r="T2511">
        <v>2122</v>
      </c>
      <c r="U2511">
        <v>5</v>
      </c>
      <c r="V2511">
        <v>21</v>
      </c>
      <c r="W2511">
        <v>21</v>
      </c>
      <c r="X2511">
        <v>44</v>
      </c>
      <c r="Y2511">
        <v>36</v>
      </c>
      <c r="Z2511">
        <v>0</v>
      </c>
      <c r="AA2511">
        <v>0</v>
      </c>
      <c r="AB2511">
        <v>0</v>
      </c>
      <c r="AC2511">
        <v>0</v>
      </c>
      <c r="AD2511">
        <v>2170</v>
      </c>
      <c r="AE2511">
        <v>5</v>
      </c>
      <c r="AF2511">
        <v>21</v>
      </c>
      <c r="AG2511">
        <v>21</v>
      </c>
      <c r="AH2511">
        <v>47</v>
      </c>
      <c r="AI2511" s="3">
        <v>3.870967741935484E-2</v>
      </c>
      <c r="AJ2511" s="3">
        <v>0</v>
      </c>
      <c r="AK2511" s="3">
        <v>0</v>
      </c>
      <c r="AL2511" s="3">
        <v>0</v>
      </c>
      <c r="AM2511" s="3">
        <v>6.3829787234042548E-2</v>
      </c>
      <c r="AN2511" s="2">
        <f t="shared" si="84"/>
        <v>4.2693661971830985E-2</v>
      </c>
      <c r="AO2511" s="2">
        <v>4.1519434628975262E-2</v>
      </c>
      <c r="AP2511">
        <f t="shared" si="85"/>
        <v>97</v>
      </c>
    </row>
    <row r="2512" spans="1:42" ht="16.5" hidden="1" customHeight="1" x14ac:dyDescent="0.25">
      <c r="A2512" s="4" t="s">
        <v>800</v>
      </c>
      <c r="B2512" s="1" t="s">
        <v>351</v>
      </c>
      <c r="D2512" t="s">
        <v>32</v>
      </c>
      <c r="E2512" t="s">
        <v>343</v>
      </c>
      <c r="F2512" t="s">
        <v>352</v>
      </c>
      <c r="G2512">
        <v>90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96</v>
      </c>
      <c r="N2512" s="2">
        <v>0</v>
      </c>
      <c r="O2512" s="2">
        <v>0.27665706051873201</v>
      </c>
      <c r="P2512">
        <v>120</v>
      </c>
      <c r="Q2512" s="2">
        <v>0.32345013477088946</v>
      </c>
      <c r="R2512">
        <v>347</v>
      </c>
      <c r="S2512">
        <v>371</v>
      </c>
      <c r="T2512">
        <v>359</v>
      </c>
      <c r="U2512">
        <v>0</v>
      </c>
      <c r="V2512">
        <v>2</v>
      </c>
      <c r="W2512">
        <v>2</v>
      </c>
      <c r="X2512">
        <v>8</v>
      </c>
      <c r="Y2512">
        <v>116</v>
      </c>
      <c r="Z2512">
        <v>0</v>
      </c>
      <c r="AA2512">
        <v>0</v>
      </c>
      <c r="AB2512">
        <v>0</v>
      </c>
      <c r="AC2512">
        <v>0</v>
      </c>
      <c r="AD2512">
        <v>333</v>
      </c>
      <c r="AE2512">
        <v>0</v>
      </c>
      <c r="AF2512">
        <v>2</v>
      </c>
      <c r="AG2512">
        <v>2</v>
      </c>
      <c r="AH2512">
        <v>8</v>
      </c>
      <c r="AI2512" s="3">
        <v>0.27027027027027029</v>
      </c>
      <c r="AJ2512" s="3">
        <v>0</v>
      </c>
      <c r="AK2512" s="3">
        <v>0</v>
      </c>
      <c r="AL2512" s="3">
        <v>0</v>
      </c>
      <c r="AM2512" s="3">
        <v>0</v>
      </c>
      <c r="AN2512" s="2">
        <f t="shared" si="84"/>
        <v>0.27665706051873201</v>
      </c>
      <c r="AO2512" s="2">
        <v>3.4782608695652174E-2</v>
      </c>
      <c r="AP2512">
        <f t="shared" si="85"/>
        <v>96</v>
      </c>
    </row>
    <row r="2513" spans="1:42" ht="16.5" hidden="1" customHeight="1" x14ac:dyDescent="0.25">
      <c r="A2513" s="5" t="s">
        <v>794</v>
      </c>
      <c r="B2513" s="1" t="s">
        <v>324</v>
      </c>
      <c r="D2513" t="s">
        <v>32</v>
      </c>
      <c r="E2513" t="s">
        <v>325</v>
      </c>
      <c r="F2513" t="s">
        <v>326</v>
      </c>
      <c r="G2513">
        <v>79</v>
      </c>
      <c r="H2513">
        <v>0</v>
      </c>
      <c r="I2513">
        <v>0</v>
      </c>
      <c r="J2513">
        <v>0</v>
      </c>
      <c r="K2513">
        <v>10</v>
      </c>
      <c r="L2513">
        <v>0</v>
      </c>
      <c r="M2513">
        <v>96</v>
      </c>
      <c r="N2513" s="2">
        <v>0</v>
      </c>
      <c r="O2513" s="2">
        <v>0.25806451612903225</v>
      </c>
      <c r="P2513">
        <v>34</v>
      </c>
      <c r="Q2513" s="2">
        <v>0.10967741935483871</v>
      </c>
      <c r="R2513">
        <v>372</v>
      </c>
      <c r="S2513">
        <v>310</v>
      </c>
      <c r="T2513">
        <v>284</v>
      </c>
      <c r="U2513">
        <v>0</v>
      </c>
      <c r="V2513">
        <v>9</v>
      </c>
      <c r="W2513">
        <v>2</v>
      </c>
      <c r="X2513">
        <v>15</v>
      </c>
      <c r="Y2513">
        <v>24</v>
      </c>
      <c r="Z2513">
        <v>0</v>
      </c>
      <c r="AA2513">
        <v>3</v>
      </c>
      <c r="AB2513">
        <v>0</v>
      </c>
      <c r="AC2513">
        <v>0</v>
      </c>
      <c r="AD2513">
        <v>339</v>
      </c>
      <c r="AE2513">
        <v>0</v>
      </c>
      <c r="AF2513">
        <v>6</v>
      </c>
      <c r="AG2513">
        <v>2</v>
      </c>
      <c r="AH2513">
        <v>25</v>
      </c>
      <c r="AI2513" s="3">
        <v>0.23303834808259588</v>
      </c>
      <c r="AJ2513" s="3">
        <v>0</v>
      </c>
      <c r="AK2513" s="3">
        <v>0</v>
      </c>
      <c r="AL2513" s="3">
        <v>0</v>
      </c>
      <c r="AM2513" s="3">
        <v>0.4</v>
      </c>
      <c r="AN2513" s="2">
        <f t="shared" si="84"/>
        <v>0.25806451612903225</v>
      </c>
      <c r="AO2513" s="2">
        <v>8.8709677419354843E-2</v>
      </c>
      <c r="AP2513">
        <f t="shared" si="85"/>
        <v>96</v>
      </c>
    </row>
    <row r="2514" spans="1:42" ht="16.5" hidden="1" customHeight="1" x14ac:dyDescent="0.25">
      <c r="A2514" s="4" t="s">
        <v>800</v>
      </c>
      <c r="B2514" s="1" t="s">
        <v>533</v>
      </c>
      <c r="D2514" t="s">
        <v>32</v>
      </c>
      <c r="E2514" t="s">
        <v>534</v>
      </c>
      <c r="F2514" t="s">
        <v>535</v>
      </c>
      <c r="G2514">
        <v>93</v>
      </c>
      <c r="H2514">
        <v>0</v>
      </c>
      <c r="I2514">
        <v>0</v>
      </c>
      <c r="J2514">
        <v>0</v>
      </c>
      <c r="K2514">
        <v>0</v>
      </c>
      <c r="L2514">
        <v>3</v>
      </c>
      <c r="M2514">
        <v>93</v>
      </c>
      <c r="N2514" s="2">
        <v>7.7720207253886009E-3</v>
      </c>
      <c r="O2514" s="2">
        <v>0.24093264248704663</v>
      </c>
      <c r="P2514">
        <v>136</v>
      </c>
      <c r="Q2514" s="2">
        <v>0.31924882629107981</v>
      </c>
      <c r="R2514">
        <v>386</v>
      </c>
      <c r="S2514">
        <v>426</v>
      </c>
      <c r="T2514">
        <v>401</v>
      </c>
      <c r="U2514">
        <v>3</v>
      </c>
      <c r="V2514">
        <v>6</v>
      </c>
      <c r="W2514">
        <v>3</v>
      </c>
      <c r="X2514">
        <v>13</v>
      </c>
      <c r="Y2514">
        <v>117</v>
      </c>
      <c r="Z2514">
        <v>0</v>
      </c>
      <c r="AA2514">
        <v>3</v>
      </c>
      <c r="AB2514">
        <v>3</v>
      </c>
      <c r="AC2514">
        <v>6</v>
      </c>
      <c r="AD2514">
        <v>377</v>
      </c>
      <c r="AE2514">
        <v>3</v>
      </c>
      <c r="AF2514">
        <v>3</v>
      </c>
      <c r="AG2514">
        <v>0</v>
      </c>
      <c r="AH2514">
        <v>7</v>
      </c>
      <c r="AI2514" s="3">
        <v>0.24668435013262599</v>
      </c>
      <c r="AJ2514" s="3">
        <v>0</v>
      </c>
      <c r="AK2514" s="3">
        <v>0</v>
      </c>
      <c r="AL2514" s="3">
        <v>0</v>
      </c>
      <c r="AM2514" s="3">
        <v>0</v>
      </c>
      <c r="AN2514" s="2">
        <f t="shared" si="84"/>
        <v>0.24870466321243523</v>
      </c>
      <c r="AO2514" s="2">
        <v>3.3333333333333333E-2</v>
      </c>
      <c r="AP2514">
        <f t="shared" si="85"/>
        <v>96</v>
      </c>
    </row>
    <row r="2515" spans="1:42" ht="16.5" hidden="1" customHeight="1" x14ac:dyDescent="0.25">
      <c r="A2515" s="5" t="s">
        <v>792</v>
      </c>
      <c r="B2515" s="1" t="s">
        <v>349</v>
      </c>
      <c r="D2515" t="s">
        <v>32</v>
      </c>
      <c r="E2515" t="s">
        <v>343</v>
      </c>
      <c r="F2515" t="s">
        <v>350</v>
      </c>
      <c r="G2515">
        <v>94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96</v>
      </c>
      <c r="N2515" s="2">
        <v>0</v>
      </c>
      <c r="O2515" s="2">
        <v>0.24181360201511334</v>
      </c>
      <c r="P2515">
        <v>87</v>
      </c>
      <c r="Q2515" s="2">
        <v>0.22422680412371135</v>
      </c>
      <c r="R2515">
        <v>397</v>
      </c>
      <c r="S2515">
        <v>388</v>
      </c>
      <c r="T2515">
        <v>377</v>
      </c>
      <c r="U2515">
        <v>0</v>
      </c>
      <c r="V2515">
        <v>3</v>
      </c>
      <c r="W2515">
        <v>2</v>
      </c>
      <c r="X2515">
        <v>6</v>
      </c>
      <c r="Y2515">
        <v>84</v>
      </c>
      <c r="Z2515">
        <v>0</v>
      </c>
      <c r="AA2515">
        <v>0</v>
      </c>
      <c r="AB2515">
        <v>0</v>
      </c>
      <c r="AC2515">
        <v>0</v>
      </c>
      <c r="AD2515">
        <v>387</v>
      </c>
      <c r="AE2515">
        <v>0</v>
      </c>
      <c r="AF2515">
        <v>3</v>
      </c>
      <c r="AG2515">
        <v>2</v>
      </c>
      <c r="AH2515">
        <v>6</v>
      </c>
      <c r="AI2515" s="3">
        <v>0.24289405684754523</v>
      </c>
      <c r="AJ2515" s="3">
        <v>0</v>
      </c>
      <c r="AK2515" s="3">
        <v>0</v>
      </c>
      <c r="AL2515" s="3">
        <v>0</v>
      </c>
      <c r="AM2515" s="3">
        <v>0</v>
      </c>
      <c r="AN2515" s="2">
        <f t="shared" si="84"/>
        <v>0.24181360201511334</v>
      </c>
      <c r="AO2515" s="2">
        <v>2.7638190954773871E-2</v>
      </c>
      <c r="AP2515">
        <f t="shared" si="85"/>
        <v>96</v>
      </c>
    </row>
    <row r="2516" spans="1:42" ht="16.5" hidden="1" customHeight="1" x14ac:dyDescent="0.25">
      <c r="A2516" s="4" t="s">
        <v>797</v>
      </c>
      <c r="B2516" s="1" t="s">
        <v>551</v>
      </c>
      <c r="D2516" t="s">
        <v>32</v>
      </c>
      <c r="E2516" t="s">
        <v>549</v>
      </c>
      <c r="F2516" t="s">
        <v>552</v>
      </c>
      <c r="G2516">
        <v>88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96</v>
      </c>
      <c r="N2516" s="2">
        <v>0</v>
      </c>
      <c r="O2516" s="2">
        <v>0.18181818181818182</v>
      </c>
      <c r="P2516">
        <v>72</v>
      </c>
      <c r="Q2516" s="2">
        <v>0.14285714285714285</v>
      </c>
      <c r="R2516">
        <v>528</v>
      </c>
      <c r="S2516">
        <v>504</v>
      </c>
      <c r="T2516">
        <v>499</v>
      </c>
      <c r="U2516">
        <v>0</v>
      </c>
      <c r="V2516">
        <v>4</v>
      </c>
      <c r="W2516">
        <v>0</v>
      </c>
      <c r="X2516">
        <v>1</v>
      </c>
      <c r="Y2516">
        <v>70</v>
      </c>
      <c r="Z2516">
        <v>0</v>
      </c>
      <c r="AA2516">
        <v>0</v>
      </c>
      <c r="AB2516">
        <v>0</v>
      </c>
      <c r="AC2516">
        <v>0</v>
      </c>
      <c r="AD2516">
        <v>517</v>
      </c>
      <c r="AE2516">
        <v>0</v>
      </c>
      <c r="AF2516">
        <v>4</v>
      </c>
      <c r="AG2516">
        <v>0</v>
      </c>
      <c r="AH2516">
        <v>1</v>
      </c>
      <c r="AI2516" s="3">
        <v>0.1702127659574468</v>
      </c>
      <c r="AJ2516" s="3">
        <v>0</v>
      </c>
      <c r="AK2516" s="3">
        <v>0</v>
      </c>
      <c r="AL2516" s="3">
        <v>0</v>
      </c>
      <c r="AM2516" s="3">
        <v>0</v>
      </c>
      <c r="AN2516" s="2">
        <f t="shared" si="84"/>
        <v>0.18181818181818182</v>
      </c>
      <c r="AO2516" s="2">
        <v>9.5785440613026813E-3</v>
      </c>
      <c r="AP2516">
        <f t="shared" si="85"/>
        <v>96</v>
      </c>
    </row>
    <row r="2517" spans="1:42" ht="16.5" hidden="1" customHeight="1" x14ac:dyDescent="0.25">
      <c r="A2517" s="5" t="s">
        <v>791</v>
      </c>
      <c r="B2517" s="1" t="s">
        <v>316</v>
      </c>
      <c r="D2517" t="s">
        <v>32</v>
      </c>
      <c r="E2517" t="s">
        <v>317</v>
      </c>
      <c r="F2517" t="s">
        <v>318</v>
      </c>
      <c r="G2517">
        <v>11</v>
      </c>
      <c r="H2517">
        <v>84</v>
      </c>
      <c r="I2517">
        <v>0</v>
      </c>
      <c r="J2517">
        <v>0</v>
      </c>
      <c r="K2517">
        <v>0</v>
      </c>
      <c r="L2517">
        <v>78</v>
      </c>
      <c r="M2517">
        <v>18</v>
      </c>
      <c r="N2517" s="2">
        <v>0.10569105691056911</v>
      </c>
      <c r="O2517" s="2">
        <v>2.4390243902439025E-2</v>
      </c>
      <c r="P2517">
        <v>26</v>
      </c>
      <c r="Q2517" s="2">
        <v>3.8922155688622756E-2</v>
      </c>
      <c r="R2517">
        <v>738</v>
      </c>
      <c r="S2517">
        <v>668</v>
      </c>
      <c r="T2517">
        <v>254</v>
      </c>
      <c r="U2517">
        <v>409</v>
      </c>
      <c r="V2517">
        <v>0</v>
      </c>
      <c r="W2517">
        <v>2</v>
      </c>
      <c r="X2517">
        <v>3</v>
      </c>
      <c r="Y2517">
        <v>15</v>
      </c>
      <c r="Z2517">
        <v>7</v>
      </c>
      <c r="AA2517">
        <v>0</v>
      </c>
      <c r="AB2517">
        <v>0</v>
      </c>
      <c r="AC2517">
        <v>0</v>
      </c>
      <c r="AD2517">
        <v>250</v>
      </c>
      <c r="AE2517">
        <v>486</v>
      </c>
      <c r="AF2517">
        <v>0</v>
      </c>
      <c r="AG2517">
        <v>2</v>
      </c>
      <c r="AH2517">
        <v>3</v>
      </c>
      <c r="AI2517" s="3">
        <v>4.3999999999999997E-2</v>
      </c>
      <c r="AJ2517" s="3">
        <v>0.1728395061728395</v>
      </c>
      <c r="AK2517" s="3">
        <v>0</v>
      </c>
      <c r="AL2517" s="3">
        <v>0</v>
      </c>
      <c r="AM2517" s="3">
        <v>0</v>
      </c>
      <c r="AN2517" s="2">
        <f t="shared" si="84"/>
        <v>0.13008130081300814</v>
      </c>
      <c r="AO2517" s="2">
        <v>0.66261808367071529</v>
      </c>
      <c r="AP2517">
        <f t="shared" si="85"/>
        <v>96</v>
      </c>
    </row>
    <row r="2518" spans="1:42" ht="16.5" hidden="1" customHeight="1" x14ac:dyDescent="0.25">
      <c r="A2518" s="5" t="s">
        <v>788</v>
      </c>
      <c r="B2518" t="s">
        <v>664</v>
      </c>
      <c r="D2518" t="s">
        <v>32</v>
      </c>
      <c r="E2518" t="s">
        <v>185</v>
      </c>
      <c r="F2518" t="s">
        <v>665</v>
      </c>
      <c r="G2518">
        <v>92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96</v>
      </c>
      <c r="N2518" s="2">
        <v>0</v>
      </c>
      <c r="O2518" s="2">
        <v>0.12030075187969924</v>
      </c>
      <c r="P2518">
        <v>27</v>
      </c>
      <c r="Q2518" s="2">
        <v>3.7037037037037035E-2</v>
      </c>
      <c r="R2518">
        <v>798</v>
      </c>
      <c r="S2518">
        <v>729</v>
      </c>
      <c r="T2518">
        <v>715</v>
      </c>
      <c r="U2518">
        <v>0</v>
      </c>
      <c r="V2518">
        <v>2</v>
      </c>
      <c r="W2518">
        <v>2</v>
      </c>
      <c r="X2518">
        <v>10</v>
      </c>
      <c r="Y2518">
        <v>24</v>
      </c>
      <c r="Z2518">
        <v>0</v>
      </c>
      <c r="AA2518">
        <v>0</v>
      </c>
      <c r="AB2518">
        <v>0</v>
      </c>
      <c r="AC2518">
        <v>0</v>
      </c>
      <c r="AD2518">
        <v>783</v>
      </c>
      <c r="AE2518">
        <v>0</v>
      </c>
      <c r="AF2518">
        <v>2</v>
      </c>
      <c r="AG2518">
        <v>2</v>
      </c>
      <c r="AH2518">
        <v>10</v>
      </c>
      <c r="AI2518" s="3">
        <v>0.11749680715197956</v>
      </c>
      <c r="AJ2518" s="3">
        <v>0</v>
      </c>
      <c r="AK2518" s="3">
        <v>0</v>
      </c>
      <c r="AL2518" s="3">
        <v>0</v>
      </c>
      <c r="AM2518" s="3">
        <v>0</v>
      </c>
      <c r="AN2518" s="2">
        <f t="shared" si="84"/>
        <v>0.12030075187969924</v>
      </c>
      <c r="AO2518" s="2">
        <v>1.7565872020075281E-2</v>
      </c>
      <c r="AP2518">
        <f t="shared" si="85"/>
        <v>96</v>
      </c>
    </row>
    <row r="2519" spans="1:42" ht="16.5" hidden="1" customHeight="1" x14ac:dyDescent="0.25">
      <c r="A2519" s="5" t="s">
        <v>792</v>
      </c>
      <c r="B2519" s="1" t="s">
        <v>327</v>
      </c>
      <c r="D2519" t="s">
        <v>32</v>
      </c>
      <c r="E2519" t="s">
        <v>328</v>
      </c>
      <c r="F2519" t="s">
        <v>329</v>
      </c>
      <c r="G2519">
        <v>92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96</v>
      </c>
      <c r="N2519" s="2">
        <v>0</v>
      </c>
      <c r="O2519" s="2">
        <v>0.11822660098522167</v>
      </c>
      <c r="P2519">
        <v>156</v>
      </c>
      <c r="Q2519" s="2">
        <v>0.17889908256880735</v>
      </c>
      <c r="R2519">
        <v>812</v>
      </c>
      <c r="S2519">
        <v>872</v>
      </c>
      <c r="T2519">
        <v>855</v>
      </c>
      <c r="U2519">
        <v>0</v>
      </c>
      <c r="V2519">
        <v>5</v>
      </c>
      <c r="W2519">
        <v>7</v>
      </c>
      <c r="X2519">
        <v>5</v>
      </c>
      <c r="Y2519">
        <v>153</v>
      </c>
      <c r="Z2519">
        <v>0</v>
      </c>
      <c r="AA2519">
        <v>0</v>
      </c>
      <c r="AB2519">
        <v>0</v>
      </c>
      <c r="AC2519">
        <v>0</v>
      </c>
      <c r="AD2519">
        <v>794</v>
      </c>
      <c r="AE2519">
        <v>0</v>
      </c>
      <c r="AF2519">
        <v>5</v>
      </c>
      <c r="AG2519">
        <v>7</v>
      </c>
      <c r="AH2519">
        <v>5</v>
      </c>
      <c r="AI2519" s="3">
        <v>0.11586901763224182</v>
      </c>
      <c r="AJ2519" s="3">
        <v>0</v>
      </c>
      <c r="AK2519" s="3">
        <v>0</v>
      </c>
      <c r="AL2519" s="3">
        <v>0</v>
      </c>
      <c r="AM2519" s="3">
        <v>0</v>
      </c>
      <c r="AN2519" s="2">
        <f t="shared" si="84"/>
        <v>0.11822660098522167</v>
      </c>
      <c r="AO2519" s="2">
        <v>2.096177558569667E-2</v>
      </c>
      <c r="AP2519">
        <f t="shared" si="85"/>
        <v>96</v>
      </c>
    </row>
    <row r="2520" spans="1:42" ht="16.5" hidden="1" customHeight="1" x14ac:dyDescent="0.25">
      <c r="A2520" s="4" t="s">
        <v>803</v>
      </c>
      <c r="B2520" t="s">
        <v>664</v>
      </c>
      <c r="D2520" t="s">
        <v>32</v>
      </c>
      <c r="E2520" t="s">
        <v>185</v>
      </c>
      <c r="F2520" t="s">
        <v>665</v>
      </c>
      <c r="G2520">
        <v>89</v>
      </c>
      <c r="H2520">
        <v>0</v>
      </c>
      <c r="I2520">
        <v>0</v>
      </c>
      <c r="J2520">
        <v>0</v>
      </c>
      <c r="K2520">
        <v>3</v>
      </c>
      <c r="L2520">
        <v>0</v>
      </c>
      <c r="M2520">
        <v>96</v>
      </c>
      <c r="N2520" s="2">
        <v>0</v>
      </c>
      <c r="O2520" s="2">
        <v>0.10762331838565023</v>
      </c>
      <c r="P2520">
        <v>35</v>
      </c>
      <c r="Q2520" s="2">
        <v>4.2117930204572801E-2</v>
      </c>
      <c r="R2520">
        <v>892</v>
      </c>
      <c r="S2520">
        <v>831</v>
      </c>
      <c r="T2520">
        <v>814</v>
      </c>
      <c r="U2520">
        <v>0</v>
      </c>
      <c r="V2520">
        <v>1</v>
      </c>
      <c r="W2520">
        <v>6</v>
      </c>
      <c r="X2520">
        <v>14</v>
      </c>
      <c r="Y2520">
        <v>33</v>
      </c>
      <c r="Z2520">
        <v>0</v>
      </c>
      <c r="AA2520">
        <v>0</v>
      </c>
      <c r="AB2520">
        <v>0</v>
      </c>
      <c r="AC2520">
        <v>0</v>
      </c>
      <c r="AD2520">
        <v>870</v>
      </c>
      <c r="AE2520">
        <v>0</v>
      </c>
      <c r="AF2520">
        <v>1</v>
      </c>
      <c r="AG2520">
        <v>6</v>
      </c>
      <c r="AH2520">
        <v>17</v>
      </c>
      <c r="AI2520" s="3">
        <v>0.10229885057471265</v>
      </c>
      <c r="AJ2520" s="3">
        <v>0</v>
      </c>
      <c r="AK2520" s="3">
        <v>0</v>
      </c>
      <c r="AL2520" s="3">
        <v>0</v>
      </c>
      <c r="AM2520" s="3">
        <v>0.17647058823529413</v>
      </c>
      <c r="AN2520" s="2">
        <f t="shared" si="84"/>
        <v>0.10762331838565023</v>
      </c>
      <c r="AO2520" s="2">
        <v>2.6845637583892617E-2</v>
      </c>
      <c r="AP2520">
        <f t="shared" si="85"/>
        <v>96</v>
      </c>
    </row>
    <row r="2521" spans="1:42" ht="16.5" hidden="1" customHeight="1" x14ac:dyDescent="0.25">
      <c r="A2521" s="5" t="s">
        <v>789</v>
      </c>
      <c r="B2521" t="s">
        <v>652</v>
      </c>
      <c r="D2521" t="s">
        <v>32</v>
      </c>
      <c r="E2521" t="s">
        <v>197</v>
      </c>
      <c r="F2521" t="s">
        <v>653</v>
      </c>
      <c r="G2521">
        <v>91</v>
      </c>
      <c r="H2521">
        <v>0</v>
      </c>
      <c r="I2521">
        <v>0</v>
      </c>
      <c r="J2521">
        <v>0</v>
      </c>
      <c r="K2521">
        <v>0</v>
      </c>
      <c r="L2521">
        <v>27</v>
      </c>
      <c r="M2521">
        <v>69</v>
      </c>
      <c r="N2521" s="2">
        <v>2.7411167512690356E-2</v>
      </c>
      <c r="O2521" s="2">
        <v>7.0050761421319802E-2</v>
      </c>
      <c r="P2521">
        <v>47</v>
      </c>
      <c r="Q2521" s="2">
        <v>5.0213675213675216E-2</v>
      </c>
      <c r="R2521">
        <v>985</v>
      </c>
      <c r="S2521">
        <v>936</v>
      </c>
      <c r="T2521">
        <v>903</v>
      </c>
      <c r="U2521">
        <v>0</v>
      </c>
      <c r="V2521">
        <v>3</v>
      </c>
      <c r="W2521">
        <v>6</v>
      </c>
      <c r="X2521">
        <v>24</v>
      </c>
      <c r="Y2521">
        <v>44</v>
      </c>
      <c r="Z2521">
        <v>0</v>
      </c>
      <c r="AA2521">
        <v>0</v>
      </c>
      <c r="AB2521">
        <v>0</v>
      </c>
      <c r="AC2521">
        <v>0</v>
      </c>
      <c r="AD2521">
        <v>950</v>
      </c>
      <c r="AE2521">
        <v>0</v>
      </c>
      <c r="AF2521">
        <v>3</v>
      </c>
      <c r="AG2521">
        <v>6</v>
      </c>
      <c r="AH2521">
        <v>24</v>
      </c>
      <c r="AI2521" s="3">
        <v>9.5789473684210522E-2</v>
      </c>
      <c r="AJ2521" s="3">
        <v>0</v>
      </c>
      <c r="AK2521" s="3">
        <v>0</v>
      </c>
      <c r="AL2521" s="3">
        <v>0</v>
      </c>
      <c r="AM2521" s="3">
        <v>0</v>
      </c>
      <c r="AN2521" s="2">
        <f t="shared" si="84"/>
        <v>9.746192893401015E-2</v>
      </c>
      <c r="AO2521" s="2">
        <v>3.3570701932858597E-2</v>
      </c>
      <c r="AP2521">
        <f t="shared" si="85"/>
        <v>96</v>
      </c>
    </row>
    <row r="2522" spans="1:42" ht="16.5" hidden="1" customHeight="1" x14ac:dyDescent="0.25">
      <c r="A2522" s="5" t="s">
        <v>789</v>
      </c>
      <c r="B2522" t="s">
        <v>694</v>
      </c>
      <c r="D2522" t="s">
        <v>32</v>
      </c>
      <c r="E2522" t="s">
        <v>408</v>
      </c>
      <c r="F2522" t="s">
        <v>695</v>
      </c>
      <c r="G2522">
        <v>88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96</v>
      </c>
      <c r="N2522" s="2">
        <v>0</v>
      </c>
      <c r="O2522" s="2">
        <v>9.5332671300893748E-2</v>
      </c>
      <c r="P2522">
        <v>53</v>
      </c>
      <c r="Q2522" s="2">
        <v>5.4979253112033194E-2</v>
      </c>
      <c r="R2522">
        <v>1007</v>
      </c>
      <c r="S2522">
        <v>964</v>
      </c>
      <c r="T2522">
        <v>851</v>
      </c>
      <c r="U2522">
        <v>67</v>
      </c>
      <c r="V2522">
        <v>23</v>
      </c>
      <c r="W2522">
        <v>11</v>
      </c>
      <c r="X2522">
        <v>12</v>
      </c>
      <c r="Y2522">
        <v>48</v>
      </c>
      <c r="Z2522">
        <v>0</v>
      </c>
      <c r="AA2522">
        <v>0</v>
      </c>
      <c r="AB2522">
        <v>0</v>
      </c>
      <c r="AC2522">
        <v>0</v>
      </c>
      <c r="AD2522">
        <v>891</v>
      </c>
      <c r="AE2522">
        <v>67</v>
      </c>
      <c r="AF2522">
        <v>23</v>
      </c>
      <c r="AG2522">
        <v>11</v>
      </c>
      <c r="AH2522">
        <v>12</v>
      </c>
      <c r="AI2522" s="3">
        <v>9.8765432098765427E-2</v>
      </c>
      <c r="AJ2522" s="3">
        <v>0</v>
      </c>
      <c r="AK2522" s="3">
        <v>0</v>
      </c>
      <c r="AL2522" s="3">
        <v>0</v>
      </c>
      <c r="AM2522" s="3">
        <v>0</v>
      </c>
      <c r="AN2522" s="2">
        <f t="shared" si="84"/>
        <v>9.5332671300893748E-2</v>
      </c>
      <c r="AO2522" s="2">
        <v>0.11254980079681275</v>
      </c>
      <c r="AP2522">
        <f t="shared" si="85"/>
        <v>96</v>
      </c>
    </row>
    <row r="2523" spans="1:42" ht="16.5" hidden="1" customHeight="1" x14ac:dyDescent="0.25">
      <c r="A2523" s="5" t="s">
        <v>792</v>
      </c>
      <c r="B2523" t="s">
        <v>640</v>
      </c>
      <c r="D2523" t="s">
        <v>32</v>
      </c>
      <c r="E2523" t="s">
        <v>408</v>
      </c>
      <c r="F2523" t="s">
        <v>641</v>
      </c>
      <c r="G2523">
        <v>83</v>
      </c>
      <c r="H2523">
        <v>9</v>
      </c>
      <c r="I2523">
        <v>0</v>
      </c>
      <c r="J2523">
        <v>0</v>
      </c>
      <c r="K2523">
        <v>0</v>
      </c>
      <c r="L2523">
        <v>0</v>
      </c>
      <c r="M2523">
        <v>96</v>
      </c>
      <c r="N2523" s="2">
        <v>0</v>
      </c>
      <c r="O2523" s="2">
        <v>8.2403433476394852E-2</v>
      </c>
      <c r="P2523">
        <v>1</v>
      </c>
      <c r="Q2523" s="2">
        <v>9.3457943925233649E-4</v>
      </c>
      <c r="R2523">
        <v>1165</v>
      </c>
      <c r="S2523">
        <v>1070</v>
      </c>
      <c r="T2523">
        <v>894</v>
      </c>
      <c r="U2523">
        <v>120</v>
      </c>
      <c r="V2523">
        <v>20</v>
      </c>
      <c r="W2523">
        <v>12</v>
      </c>
      <c r="X2523">
        <v>24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977</v>
      </c>
      <c r="AE2523">
        <v>129</v>
      </c>
      <c r="AF2523">
        <v>20</v>
      </c>
      <c r="AG2523">
        <v>12</v>
      </c>
      <c r="AH2523">
        <v>24</v>
      </c>
      <c r="AI2523" s="3">
        <v>8.4953940634595701E-2</v>
      </c>
      <c r="AJ2523" s="3">
        <v>6.9767441860465115E-2</v>
      </c>
      <c r="AK2523" s="3">
        <v>0</v>
      </c>
      <c r="AL2523" s="3">
        <v>0</v>
      </c>
      <c r="AM2523" s="3">
        <v>0</v>
      </c>
      <c r="AN2523" s="2">
        <f t="shared" si="84"/>
        <v>8.2403433476394852E-2</v>
      </c>
      <c r="AO2523" s="2">
        <v>0.15920826161790017</v>
      </c>
      <c r="AP2523">
        <f t="shared" si="85"/>
        <v>96</v>
      </c>
    </row>
    <row r="2524" spans="1:42" ht="16.5" hidden="1" customHeight="1" x14ac:dyDescent="0.25">
      <c r="A2524" s="4">
        <v>2011</v>
      </c>
      <c r="B2524" s="1" t="s">
        <v>502</v>
      </c>
      <c r="D2524" t="s">
        <v>32</v>
      </c>
      <c r="E2524" t="s">
        <v>498</v>
      </c>
      <c r="F2524" t="s">
        <v>503</v>
      </c>
      <c r="G2524">
        <v>84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96</v>
      </c>
      <c r="N2524" s="2">
        <v>0</v>
      </c>
      <c r="O2524" s="2">
        <v>7.2343632253202714E-2</v>
      </c>
      <c r="P2524">
        <v>78</v>
      </c>
      <c r="Q2524" s="2">
        <v>5.9587471352177235E-2</v>
      </c>
      <c r="R2524">
        <v>1327</v>
      </c>
      <c r="S2524">
        <v>1309</v>
      </c>
      <c r="T2524">
        <v>1030</v>
      </c>
      <c r="U2524">
        <v>0</v>
      </c>
      <c r="V2524">
        <v>8</v>
      </c>
      <c r="W2524">
        <v>1</v>
      </c>
      <c r="X2524">
        <v>270</v>
      </c>
      <c r="Y2524">
        <v>72</v>
      </c>
      <c r="Z2524">
        <v>0</v>
      </c>
      <c r="AA2524">
        <v>0</v>
      </c>
      <c r="AB2524">
        <v>0</v>
      </c>
      <c r="AC2524">
        <v>0</v>
      </c>
      <c r="AD2524">
        <v>1042</v>
      </c>
      <c r="AE2524">
        <v>0</v>
      </c>
      <c r="AF2524">
        <v>8</v>
      </c>
      <c r="AG2524">
        <v>1</v>
      </c>
      <c r="AH2524">
        <v>270</v>
      </c>
      <c r="AI2524" s="3">
        <v>8.0614203454894437E-2</v>
      </c>
      <c r="AJ2524" s="3">
        <v>0</v>
      </c>
      <c r="AK2524" s="3">
        <v>0</v>
      </c>
      <c r="AL2524" s="3">
        <v>0</v>
      </c>
      <c r="AM2524" s="3">
        <v>0</v>
      </c>
      <c r="AN2524" s="2">
        <f t="shared" si="84"/>
        <v>7.2343632253202714E-2</v>
      </c>
      <c r="AO2524" s="2">
        <v>0.21120363361090083</v>
      </c>
      <c r="AP2524">
        <f t="shared" si="85"/>
        <v>96</v>
      </c>
    </row>
    <row r="2525" spans="1:42" ht="16.5" hidden="1" customHeight="1" x14ac:dyDescent="0.25">
      <c r="A2525" s="5" t="s">
        <v>795</v>
      </c>
      <c r="B2525" s="1" t="s">
        <v>502</v>
      </c>
      <c r="D2525" t="s">
        <v>32</v>
      </c>
      <c r="E2525" t="s">
        <v>498</v>
      </c>
      <c r="F2525" t="s">
        <v>503</v>
      </c>
      <c r="G2525">
        <v>82</v>
      </c>
      <c r="H2525">
        <v>0</v>
      </c>
      <c r="I2525">
        <v>0</v>
      </c>
      <c r="J2525">
        <v>0</v>
      </c>
      <c r="K2525">
        <v>4</v>
      </c>
      <c r="L2525">
        <v>0</v>
      </c>
      <c r="M2525">
        <v>96</v>
      </c>
      <c r="N2525" s="2">
        <v>0</v>
      </c>
      <c r="O2525" s="2">
        <v>7.022677395757132E-2</v>
      </c>
      <c r="P2525">
        <v>98</v>
      </c>
      <c r="Q2525" s="2">
        <v>7.1585098612125642E-2</v>
      </c>
      <c r="R2525">
        <v>1367</v>
      </c>
      <c r="S2525">
        <v>1369</v>
      </c>
      <c r="T2525">
        <v>1111</v>
      </c>
      <c r="U2525">
        <v>0</v>
      </c>
      <c r="V2525">
        <v>15</v>
      </c>
      <c r="W2525">
        <v>2</v>
      </c>
      <c r="X2525">
        <v>241</v>
      </c>
      <c r="Y2525">
        <v>90</v>
      </c>
      <c r="Z2525">
        <v>0</v>
      </c>
      <c r="AA2525">
        <v>0</v>
      </c>
      <c r="AB2525">
        <v>0</v>
      </c>
      <c r="AC2525">
        <v>0</v>
      </c>
      <c r="AD2525">
        <v>1103</v>
      </c>
      <c r="AE2525">
        <v>0</v>
      </c>
      <c r="AF2525">
        <v>15</v>
      </c>
      <c r="AG2525">
        <v>2</v>
      </c>
      <c r="AH2525">
        <v>245</v>
      </c>
      <c r="AI2525" s="3">
        <v>7.4342701722574803E-2</v>
      </c>
      <c r="AJ2525" s="3">
        <v>0</v>
      </c>
      <c r="AK2525" s="3">
        <v>0</v>
      </c>
      <c r="AL2525" s="3">
        <v>0</v>
      </c>
      <c r="AM2525" s="3">
        <v>1.6326530612244899E-2</v>
      </c>
      <c r="AN2525" s="2">
        <f t="shared" si="84"/>
        <v>7.022677395757132E-2</v>
      </c>
      <c r="AO2525" s="2">
        <v>0.19194139194139195</v>
      </c>
      <c r="AP2525">
        <f t="shared" si="85"/>
        <v>96</v>
      </c>
    </row>
    <row r="2526" spans="1:42" ht="16.5" hidden="1" customHeight="1" x14ac:dyDescent="0.25">
      <c r="A2526" s="4" t="s">
        <v>796</v>
      </c>
      <c r="B2526" s="1" t="s">
        <v>502</v>
      </c>
      <c r="D2526" t="s">
        <v>32</v>
      </c>
      <c r="E2526" t="s">
        <v>498</v>
      </c>
      <c r="F2526" t="s">
        <v>503</v>
      </c>
      <c r="G2526">
        <v>85</v>
      </c>
      <c r="H2526">
        <v>0</v>
      </c>
      <c r="I2526">
        <v>0</v>
      </c>
      <c r="J2526">
        <v>0</v>
      </c>
      <c r="K2526">
        <v>3</v>
      </c>
      <c r="L2526">
        <v>0</v>
      </c>
      <c r="M2526">
        <v>96</v>
      </c>
      <c r="N2526" s="2">
        <v>0</v>
      </c>
      <c r="O2526" s="2">
        <v>7.0175438596491224E-2</v>
      </c>
      <c r="P2526">
        <v>77</v>
      </c>
      <c r="Q2526" s="2">
        <v>5.7079318013343219E-2</v>
      </c>
      <c r="R2526">
        <v>1368</v>
      </c>
      <c r="S2526">
        <v>1349</v>
      </c>
      <c r="T2526">
        <v>1054</v>
      </c>
      <c r="U2526">
        <v>0</v>
      </c>
      <c r="V2526">
        <v>8</v>
      </c>
      <c r="W2526">
        <v>3</v>
      </c>
      <c r="X2526">
        <v>284</v>
      </c>
      <c r="Y2526">
        <v>66</v>
      </c>
      <c r="Z2526">
        <v>0</v>
      </c>
      <c r="AA2526">
        <v>4</v>
      </c>
      <c r="AB2526">
        <v>0</v>
      </c>
      <c r="AC2526">
        <v>0</v>
      </c>
      <c r="AD2526">
        <v>1073</v>
      </c>
      <c r="AE2526">
        <v>0</v>
      </c>
      <c r="AF2526">
        <v>4</v>
      </c>
      <c r="AG2526">
        <v>3</v>
      </c>
      <c r="AH2526">
        <v>287</v>
      </c>
      <c r="AI2526" s="3">
        <v>7.9217148182665426E-2</v>
      </c>
      <c r="AJ2526" s="3">
        <v>0</v>
      </c>
      <c r="AK2526" s="3">
        <v>0</v>
      </c>
      <c r="AL2526" s="3">
        <v>0</v>
      </c>
      <c r="AM2526" s="3">
        <v>1.0452961672473868E-2</v>
      </c>
      <c r="AN2526" s="2">
        <f t="shared" si="84"/>
        <v>7.0175438596491224E-2</v>
      </c>
      <c r="AO2526" s="2">
        <v>0.21506949524506219</v>
      </c>
      <c r="AP2526">
        <f t="shared" si="85"/>
        <v>96</v>
      </c>
    </row>
    <row r="2527" spans="1:42" ht="16.5" hidden="1" customHeight="1" x14ac:dyDescent="0.25">
      <c r="A2527" s="5" t="s">
        <v>789</v>
      </c>
      <c r="B2527" s="1" t="s">
        <v>398</v>
      </c>
      <c r="D2527" t="s">
        <v>32</v>
      </c>
      <c r="E2527" t="s">
        <v>388</v>
      </c>
      <c r="F2527" t="s">
        <v>399</v>
      </c>
      <c r="G2527">
        <v>91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96</v>
      </c>
      <c r="N2527" s="2">
        <v>0</v>
      </c>
      <c r="O2527" s="2">
        <v>5.7623049219687875E-2</v>
      </c>
      <c r="P2527">
        <v>69</v>
      </c>
      <c r="Q2527" s="2">
        <v>4.2098840756558877E-2</v>
      </c>
      <c r="R2527">
        <v>1666</v>
      </c>
      <c r="S2527">
        <v>1639</v>
      </c>
      <c r="T2527">
        <v>1551</v>
      </c>
      <c r="U2527">
        <v>17</v>
      </c>
      <c r="V2527">
        <v>20</v>
      </c>
      <c r="W2527">
        <v>9</v>
      </c>
      <c r="X2527">
        <v>42</v>
      </c>
      <c r="Y2527">
        <v>67</v>
      </c>
      <c r="Z2527">
        <v>0</v>
      </c>
      <c r="AA2527">
        <v>0</v>
      </c>
      <c r="AB2527">
        <v>0</v>
      </c>
      <c r="AC2527">
        <v>0</v>
      </c>
      <c r="AD2527">
        <v>1575</v>
      </c>
      <c r="AE2527">
        <v>17</v>
      </c>
      <c r="AF2527">
        <v>20</v>
      </c>
      <c r="AG2527">
        <v>9</v>
      </c>
      <c r="AH2527">
        <v>42</v>
      </c>
      <c r="AI2527" s="3">
        <v>5.7777777777777775E-2</v>
      </c>
      <c r="AJ2527" s="3">
        <v>0</v>
      </c>
      <c r="AK2527" s="3">
        <v>0</v>
      </c>
      <c r="AL2527" s="3">
        <v>0</v>
      </c>
      <c r="AM2527" s="3">
        <v>0</v>
      </c>
      <c r="AN2527" s="2">
        <f t="shared" si="84"/>
        <v>5.7623049219687875E-2</v>
      </c>
      <c r="AO2527" s="2">
        <v>5.2916416115454001E-2</v>
      </c>
      <c r="AP2527">
        <f t="shared" si="85"/>
        <v>96</v>
      </c>
    </row>
    <row r="2528" spans="1:42" ht="16.5" hidden="1" customHeight="1" x14ac:dyDescent="0.25">
      <c r="A2528" s="4" t="s">
        <v>799</v>
      </c>
      <c r="B2528" s="1" t="s">
        <v>510</v>
      </c>
      <c r="D2528" t="s">
        <v>32</v>
      </c>
      <c r="E2528" t="s">
        <v>498</v>
      </c>
      <c r="F2528" t="s">
        <v>511</v>
      </c>
      <c r="G2528">
        <v>86</v>
      </c>
      <c r="H2528">
        <v>0</v>
      </c>
      <c r="I2528">
        <v>0</v>
      </c>
      <c r="J2528">
        <v>0</v>
      </c>
      <c r="K2528">
        <v>0</v>
      </c>
      <c r="L2528">
        <v>6</v>
      </c>
      <c r="M2528">
        <v>90</v>
      </c>
      <c r="N2528" s="2">
        <v>3.5671819262782403E-3</v>
      </c>
      <c r="O2528" s="2">
        <v>5.3507728894173601E-2</v>
      </c>
      <c r="P2528">
        <v>146</v>
      </c>
      <c r="Q2528" s="2">
        <v>8.429561200923788E-2</v>
      </c>
      <c r="R2528">
        <v>1682</v>
      </c>
      <c r="S2528">
        <v>1732</v>
      </c>
      <c r="T2528">
        <v>1640</v>
      </c>
      <c r="U2528">
        <v>7</v>
      </c>
      <c r="V2528">
        <v>20</v>
      </c>
      <c r="W2528">
        <v>18</v>
      </c>
      <c r="X2528">
        <v>47</v>
      </c>
      <c r="Y2528">
        <v>128</v>
      </c>
      <c r="Z2528">
        <v>0</v>
      </c>
      <c r="AA2528">
        <v>3</v>
      </c>
      <c r="AB2528">
        <v>0</v>
      </c>
      <c r="AC2528">
        <v>3</v>
      </c>
      <c r="AD2528">
        <v>1598</v>
      </c>
      <c r="AE2528">
        <v>7</v>
      </c>
      <c r="AF2528">
        <v>17</v>
      </c>
      <c r="AG2528">
        <v>18</v>
      </c>
      <c r="AH2528">
        <v>44</v>
      </c>
      <c r="AI2528" s="3">
        <v>5.3817271589486862E-2</v>
      </c>
      <c r="AJ2528" s="3">
        <v>0</v>
      </c>
      <c r="AK2528" s="3">
        <v>0</v>
      </c>
      <c r="AL2528" s="3">
        <v>0</v>
      </c>
      <c r="AM2528" s="3">
        <v>0</v>
      </c>
      <c r="AN2528" s="2">
        <f t="shared" si="84"/>
        <v>5.7074910820451838E-2</v>
      </c>
      <c r="AO2528" s="2">
        <v>5.1068883610451303E-2</v>
      </c>
      <c r="AP2528">
        <f t="shared" si="85"/>
        <v>96</v>
      </c>
    </row>
    <row r="2529" spans="1:42" ht="16.5" hidden="1" customHeight="1" x14ac:dyDescent="0.25">
      <c r="A2529" s="4" t="s">
        <v>803</v>
      </c>
      <c r="B2529" t="s">
        <v>628</v>
      </c>
      <c r="D2529" t="s">
        <v>32</v>
      </c>
      <c r="E2529" t="s">
        <v>629</v>
      </c>
      <c r="F2529" t="s">
        <v>630</v>
      </c>
      <c r="G2529">
        <v>92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96</v>
      </c>
      <c r="N2529" s="2">
        <v>0</v>
      </c>
      <c r="O2529" s="2">
        <v>5.387205387205387E-2</v>
      </c>
      <c r="P2529">
        <v>37</v>
      </c>
      <c r="Q2529" s="2">
        <v>2.1474172954149738E-2</v>
      </c>
      <c r="R2529">
        <v>1782</v>
      </c>
      <c r="S2529">
        <v>1723</v>
      </c>
      <c r="T2529">
        <v>1694</v>
      </c>
      <c r="U2529">
        <v>7</v>
      </c>
      <c r="V2529">
        <v>9</v>
      </c>
      <c r="W2529">
        <v>3</v>
      </c>
      <c r="X2529">
        <v>10</v>
      </c>
      <c r="Y2529">
        <v>34</v>
      </c>
      <c r="Z2529">
        <v>0</v>
      </c>
      <c r="AA2529">
        <v>0</v>
      </c>
      <c r="AB2529">
        <v>0</v>
      </c>
      <c r="AC2529">
        <v>0</v>
      </c>
      <c r="AD2529">
        <v>1752</v>
      </c>
      <c r="AE2529">
        <v>7</v>
      </c>
      <c r="AF2529">
        <v>9</v>
      </c>
      <c r="AG2529">
        <v>3</v>
      </c>
      <c r="AH2529">
        <v>10</v>
      </c>
      <c r="AI2529" s="3">
        <v>5.2511415525114152E-2</v>
      </c>
      <c r="AJ2529" s="3">
        <v>0</v>
      </c>
      <c r="AK2529" s="3">
        <v>0</v>
      </c>
      <c r="AL2529" s="3">
        <v>0</v>
      </c>
      <c r="AM2529" s="3">
        <v>0</v>
      </c>
      <c r="AN2529" s="2">
        <f t="shared" ref="AN2529:AN2592" si="86">N2529+O2529</f>
        <v>5.387205387205387E-2</v>
      </c>
      <c r="AO2529" s="2">
        <v>1.6282987085906794E-2</v>
      </c>
      <c r="AP2529">
        <f t="shared" ref="AP2529:AP2592" si="87">L2529+M2529</f>
        <v>96</v>
      </c>
    </row>
    <row r="2530" spans="1:42" ht="16.5" hidden="1" customHeight="1" x14ac:dyDescent="0.25">
      <c r="A2530" s="5" t="s">
        <v>802</v>
      </c>
      <c r="B2530" t="s">
        <v>706</v>
      </c>
      <c r="D2530" t="s">
        <v>32</v>
      </c>
      <c r="E2530" t="s">
        <v>325</v>
      </c>
      <c r="F2530" t="s">
        <v>707</v>
      </c>
      <c r="G2530">
        <v>92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96</v>
      </c>
      <c r="N2530" s="2">
        <v>0</v>
      </c>
      <c r="O2530" s="2">
        <v>4.8192771084337352E-2</v>
      </c>
      <c r="P2530">
        <v>64</v>
      </c>
      <c r="Q2530" s="2">
        <v>3.2653061224489799E-2</v>
      </c>
      <c r="R2530">
        <v>1992</v>
      </c>
      <c r="S2530">
        <v>1960</v>
      </c>
      <c r="T2530">
        <v>1850</v>
      </c>
      <c r="U2530">
        <v>2</v>
      </c>
      <c r="V2530">
        <v>10</v>
      </c>
      <c r="W2530">
        <v>26</v>
      </c>
      <c r="X2530">
        <v>72</v>
      </c>
      <c r="Y2530">
        <v>62</v>
      </c>
      <c r="Z2530">
        <v>0</v>
      </c>
      <c r="AA2530">
        <v>0</v>
      </c>
      <c r="AB2530">
        <v>0</v>
      </c>
      <c r="AC2530">
        <v>0</v>
      </c>
      <c r="AD2530">
        <v>1880</v>
      </c>
      <c r="AE2530">
        <v>2</v>
      </c>
      <c r="AF2530">
        <v>10</v>
      </c>
      <c r="AG2530">
        <v>26</v>
      </c>
      <c r="AH2530">
        <v>72</v>
      </c>
      <c r="AI2530" s="3">
        <v>4.8936170212765959E-2</v>
      </c>
      <c r="AJ2530" s="3">
        <v>0</v>
      </c>
      <c r="AK2530" s="3">
        <v>0</v>
      </c>
      <c r="AL2530" s="3">
        <v>0</v>
      </c>
      <c r="AM2530" s="3">
        <v>0</v>
      </c>
      <c r="AN2530" s="2">
        <f t="shared" si="86"/>
        <v>4.8192771084337352E-2</v>
      </c>
      <c r="AO2530" s="2">
        <v>5.5276381909547742E-2</v>
      </c>
      <c r="AP2530">
        <f t="shared" si="87"/>
        <v>96</v>
      </c>
    </row>
    <row r="2531" spans="1:42" ht="16.5" hidden="1" customHeight="1" x14ac:dyDescent="0.25">
      <c r="A2531" s="5" t="s">
        <v>791</v>
      </c>
      <c r="B2531" s="1" t="s">
        <v>555</v>
      </c>
      <c r="D2531" t="s">
        <v>32</v>
      </c>
      <c r="E2531" t="s">
        <v>556</v>
      </c>
      <c r="F2531" t="s">
        <v>557</v>
      </c>
      <c r="G2531">
        <v>82</v>
      </c>
      <c r="H2531">
        <v>0</v>
      </c>
      <c r="I2531">
        <v>0</v>
      </c>
      <c r="J2531">
        <v>0</v>
      </c>
      <c r="K2531">
        <v>3</v>
      </c>
      <c r="L2531">
        <v>71</v>
      </c>
      <c r="M2531">
        <v>25</v>
      </c>
      <c r="N2531" s="2">
        <v>3.4415899175957346E-2</v>
      </c>
      <c r="O2531" s="2">
        <v>1.2118274357731459E-2</v>
      </c>
      <c r="P2531">
        <v>55</v>
      </c>
      <c r="Q2531" s="2">
        <v>2.7200791295746787E-2</v>
      </c>
      <c r="R2531">
        <v>2063</v>
      </c>
      <c r="S2531">
        <v>2022</v>
      </c>
      <c r="T2531">
        <v>1788</v>
      </c>
      <c r="U2531">
        <v>6</v>
      </c>
      <c r="V2531">
        <v>43</v>
      </c>
      <c r="W2531">
        <v>13</v>
      </c>
      <c r="X2531">
        <v>172</v>
      </c>
      <c r="Y2531">
        <v>53</v>
      </c>
      <c r="Z2531">
        <v>0</v>
      </c>
      <c r="AA2531">
        <v>0</v>
      </c>
      <c r="AB2531">
        <v>0</v>
      </c>
      <c r="AC2531">
        <v>0</v>
      </c>
      <c r="AD2531">
        <v>1817</v>
      </c>
      <c r="AE2531">
        <v>6</v>
      </c>
      <c r="AF2531">
        <v>43</v>
      </c>
      <c r="AG2531">
        <v>13</v>
      </c>
      <c r="AH2531">
        <v>175</v>
      </c>
      <c r="AI2531" s="3">
        <v>4.5129334067143645E-2</v>
      </c>
      <c r="AJ2531" s="3">
        <v>0</v>
      </c>
      <c r="AK2531" s="3">
        <v>0</v>
      </c>
      <c r="AL2531" s="3">
        <v>0</v>
      </c>
      <c r="AM2531" s="3">
        <v>1.7142857142857144E-2</v>
      </c>
      <c r="AN2531" s="2">
        <f t="shared" si="86"/>
        <v>4.6534173533688807E-2</v>
      </c>
      <c r="AO2531" s="2">
        <v>0.11538461538461539</v>
      </c>
      <c r="AP2531">
        <f t="shared" si="87"/>
        <v>96</v>
      </c>
    </row>
    <row r="2532" spans="1:42" ht="16.5" hidden="1" customHeight="1" x14ac:dyDescent="0.25">
      <c r="A2532" s="5" t="s">
        <v>788</v>
      </c>
      <c r="B2532" s="1" t="s">
        <v>57</v>
      </c>
      <c r="C2532" t="s">
        <v>36</v>
      </c>
      <c r="D2532" t="s">
        <v>43</v>
      </c>
      <c r="E2532" t="s">
        <v>47</v>
      </c>
      <c r="F2532" t="s">
        <v>58</v>
      </c>
      <c r="G2532">
        <v>76</v>
      </c>
      <c r="H2532">
        <v>0</v>
      </c>
      <c r="I2532">
        <v>5</v>
      </c>
      <c r="J2532">
        <v>0</v>
      </c>
      <c r="K2532">
        <v>0</v>
      </c>
      <c r="L2532">
        <v>3</v>
      </c>
      <c r="M2532">
        <v>93</v>
      </c>
      <c r="N2532" s="2">
        <v>7.1564885496183206E-4</v>
      </c>
      <c r="O2532" s="2">
        <v>2.2185114503816793E-2</v>
      </c>
      <c r="P2532">
        <v>162</v>
      </c>
      <c r="Q2532" s="2">
        <v>3.8046031000469702E-2</v>
      </c>
      <c r="R2532">
        <v>4192</v>
      </c>
      <c r="S2532">
        <v>4258</v>
      </c>
      <c r="T2532">
        <v>3660</v>
      </c>
      <c r="U2532">
        <v>77</v>
      </c>
      <c r="V2532">
        <v>154</v>
      </c>
      <c r="W2532">
        <v>224</v>
      </c>
      <c r="X2532">
        <v>143</v>
      </c>
      <c r="Y2532">
        <v>146</v>
      </c>
      <c r="Z2532">
        <v>0</v>
      </c>
      <c r="AA2532">
        <v>0</v>
      </c>
      <c r="AB2532">
        <v>3</v>
      </c>
      <c r="AC2532">
        <v>0</v>
      </c>
      <c r="AD2532">
        <v>3590</v>
      </c>
      <c r="AE2532">
        <v>77</v>
      </c>
      <c r="AF2532">
        <v>159</v>
      </c>
      <c r="AG2532">
        <v>221</v>
      </c>
      <c r="AH2532">
        <v>143</v>
      </c>
      <c r="AI2532" s="3">
        <v>2.116991643454039E-2</v>
      </c>
      <c r="AJ2532" s="3">
        <v>0</v>
      </c>
      <c r="AK2532" s="3">
        <v>3.1446540880503145E-2</v>
      </c>
      <c r="AL2532" s="3">
        <v>0</v>
      </c>
      <c r="AM2532" s="3">
        <v>0</v>
      </c>
      <c r="AN2532" s="2">
        <f t="shared" si="86"/>
        <v>2.2900763358778626E-2</v>
      </c>
      <c r="AO2532" s="2">
        <v>0.14319809069212411</v>
      </c>
      <c r="AP2532">
        <f t="shared" si="87"/>
        <v>96</v>
      </c>
    </row>
    <row r="2533" spans="1:42" ht="16.5" hidden="1" customHeight="1" x14ac:dyDescent="0.25">
      <c r="A2533" s="5" t="s">
        <v>795</v>
      </c>
      <c r="B2533" t="s">
        <v>696</v>
      </c>
      <c r="D2533" t="s">
        <v>32</v>
      </c>
      <c r="E2533" t="s">
        <v>416</v>
      </c>
      <c r="F2533" t="s">
        <v>697</v>
      </c>
      <c r="G2533">
        <v>82</v>
      </c>
      <c r="H2533">
        <v>3</v>
      </c>
      <c r="I2533">
        <v>0</v>
      </c>
      <c r="J2533">
        <v>0</v>
      </c>
      <c r="K2533">
        <v>0</v>
      </c>
      <c r="L2533">
        <v>0</v>
      </c>
      <c r="M2533">
        <v>95</v>
      </c>
      <c r="N2533" s="2">
        <v>0</v>
      </c>
      <c r="O2533" s="2">
        <v>0.18737672583826431</v>
      </c>
      <c r="P2533">
        <v>38</v>
      </c>
      <c r="Q2533" s="2">
        <v>8.4444444444444447E-2</v>
      </c>
      <c r="R2533">
        <v>507</v>
      </c>
      <c r="S2533">
        <v>450</v>
      </c>
      <c r="T2533">
        <v>433</v>
      </c>
      <c r="U2533">
        <v>11</v>
      </c>
      <c r="V2533">
        <v>0</v>
      </c>
      <c r="W2533">
        <v>0</v>
      </c>
      <c r="X2533">
        <v>6</v>
      </c>
      <c r="Y2533">
        <v>34</v>
      </c>
      <c r="Z2533">
        <v>0</v>
      </c>
      <c r="AA2533">
        <v>0</v>
      </c>
      <c r="AB2533">
        <v>0</v>
      </c>
      <c r="AC2533">
        <v>0</v>
      </c>
      <c r="AD2533">
        <v>481</v>
      </c>
      <c r="AE2533">
        <v>14</v>
      </c>
      <c r="AF2533">
        <v>0</v>
      </c>
      <c r="AG2533">
        <v>0</v>
      </c>
      <c r="AH2533">
        <v>6</v>
      </c>
      <c r="AI2533" s="3">
        <v>0.17047817047817049</v>
      </c>
      <c r="AJ2533" s="3">
        <v>0.21428571428571427</v>
      </c>
      <c r="AK2533" s="3">
        <v>0</v>
      </c>
      <c r="AL2533" s="3">
        <v>0</v>
      </c>
      <c r="AM2533" s="3">
        <v>0</v>
      </c>
      <c r="AN2533" s="2">
        <f t="shared" si="86"/>
        <v>0.18737672583826431</v>
      </c>
      <c r="AO2533" s="2">
        <v>3.9920159680638723E-2</v>
      </c>
      <c r="AP2533">
        <f t="shared" si="87"/>
        <v>95</v>
      </c>
    </row>
    <row r="2534" spans="1:42" ht="16.5" hidden="1" customHeight="1" x14ac:dyDescent="0.25">
      <c r="A2534" s="4" t="s">
        <v>798</v>
      </c>
      <c r="B2534" s="1" t="s">
        <v>362</v>
      </c>
      <c r="D2534" t="s">
        <v>32</v>
      </c>
      <c r="E2534" t="s">
        <v>354</v>
      </c>
      <c r="F2534" t="s">
        <v>363</v>
      </c>
      <c r="G2534">
        <v>88</v>
      </c>
      <c r="H2534">
        <v>0</v>
      </c>
      <c r="I2534">
        <v>0</v>
      </c>
      <c r="J2534">
        <v>0</v>
      </c>
      <c r="K2534">
        <v>0</v>
      </c>
      <c r="L2534">
        <v>8</v>
      </c>
      <c r="M2534">
        <v>87</v>
      </c>
      <c r="N2534" s="2">
        <v>1.5151515151515152E-2</v>
      </c>
      <c r="O2534" s="2">
        <v>0.16477272727272727</v>
      </c>
      <c r="P2534">
        <v>42</v>
      </c>
      <c r="Q2534" s="2">
        <v>8.8421052631578942E-2</v>
      </c>
      <c r="R2534">
        <v>528</v>
      </c>
      <c r="S2534">
        <v>475</v>
      </c>
      <c r="T2534">
        <v>447</v>
      </c>
      <c r="U2534">
        <v>3</v>
      </c>
      <c r="V2534">
        <v>4</v>
      </c>
      <c r="W2534">
        <v>2</v>
      </c>
      <c r="X2534">
        <v>19</v>
      </c>
      <c r="Y2534">
        <v>37</v>
      </c>
      <c r="Z2534">
        <v>0</v>
      </c>
      <c r="AA2534">
        <v>0</v>
      </c>
      <c r="AB2534">
        <v>0</v>
      </c>
      <c r="AC2534">
        <v>0</v>
      </c>
      <c r="AD2534">
        <v>498</v>
      </c>
      <c r="AE2534">
        <v>3</v>
      </c>
      <c r="AF2534">
        <v>4</v>
      </c>
      <c r="AG2534">
        <v>2</v>
      </c>
      <c r="AH2534">
        <v>19</v>
      </c>
      <c r="AI2534" s="3">
        <v>0.17670682730923695</v>
      </c>
      <c r="AJ2534" s="3">
        <v>0</v>
      </c>
      <c r="AK2534" s="3">
        <v>0</v>
      </c>
      <c r="AL2534" s="3">
        <v>0</v>
      </c>
      <c r="AM2534" s="3">
        <v>0</v>
      </c>
      <c r="AN2534" s="2">
        <f t="shared" si="86"/>
        <v>0.17992424242424243</v>
      </c>
      <c r="AO2534" s="2">
        <v>5.3231939163498096E-2</v>
      </c>
      <c r="AP2534">
        <f t="shared" si="87"/>
        <v>95</v>
      </c>
    </row>
    <row r="2535" spans="1:42" ht="16.5" hidden="1" customHeight="1" x14ac:dyDescent="0.25">
      <c r="A2535" s="4" t="s">
        <v>796</v>
      </c>
      <c r="B2535" s="1" t="s">
        <v>551</v>
      </c>
      <c r="D2535" t="s">
        <v>32</v>
      </c>
      <c r="E2535" t="s">
        <v>549</v>
      </c>
      <c r="F2535" t="s">
        <v>552</v>
      </c>
      <c r="G2535">
        <v>92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95</v>
      </c>
      <c r="N2535" s="2">
        <v>0</v>
      </c>
      <c r="O2535" s="2">
        <v>0.17367458866544791</v>
      </c>
      <c r="P2535">
        <v>69</v>
      </c>
      <c r="Q2535" s="2">
        <v>0.1324376199616123</v>
      </c>
      <c r="R2535">
        <v>547</v>
      </c>
      <c r="S2535">
        <v>521</v>
      </c>
      <c r="T2535">
        <v>510</v>
      </c>
      <c r="U2535">
        <v>0</v>
      </c>
      <c r="V2535">
        <v>5</v>
      </c>
      <c r="W2535">
        <v>5</v>
      </c>
      <c r="X2535">
        <v>1</v>
      </c>
      <c r="Y2535">
        <v>67</v>
      </c>
      <c r="Z2535">
        <v>0</v>
      </c>
      <c r="AA2535">
        <v>0</v>
      </c>
      <c r="AB2535">
        <v>0</v>
      </c>
      <c r="AC2535">
        <v>0</v>
      </c>
      <c r="AD2535">
        <v>535</v>
      </c>
      <c r="AE2535">
        <v>0</v>
      </c>
      <c r="AF2535">
        <v>5</v>
      </c>
      <c r="AG2535">
        <v>5</v>
      </c>
      <c r="AH2535">
        <v>1</v>
      </c>
      <c r="AI2535" s="3">
        <v>0.17196261682242991</v>
      </c>
      <c r="AJ2535" s="3">
        <v>0</v>
      </c>
      <c r="AK2535" s="3">
        <v>0</v>
      </c>
      <c r="AL2535" s="3">
        <v>0</v>
      </c>
      <c r="AM2535" s="3">
        <v>0</v>
      </c>
      <c r="AN2535" s="2">
        <f t="shared" si="86"/>
        <v>0.17367458866544791</v>
      </c>
      <c r="AO2535" s="2">
        <v>2.0146520146520148E-2</v>
      </c>
      <c r="AP2535">
        <f t="shared" si="87"/>
        <v>95</v>
      </c>
    </row>
    <row r="2536" spans="1:42" ht="16.5" hidden="1" customHeight="1" x14ac:dyDescent="0.25">
      <c r="A2536" s="5" t="s">
        <v>794</v>
      </c>
      <c r="B2536" s="1" t="s">
        <v>553</v>
      </c>
      <c r="D2536" t="s">
        <v>32</v>
      </c>
      <c r="E2536" t="s">
        <v>549</v>
      </c>
      <c r="F2536" t="s">
        <v>554</v>
      </c>
      <c r="G2536">
        <v>83</v>
      </c>
      <c r="H2536">
        <v>4</v>
      </c>
      <c r="I2536">
        <v>0</v>
      </c>
      <c r="J2536">
        <v>0</v>
      </c>
      <c r="K2536">
        <v>0</v>
      </c>
      <c r="L2536">
        <v>4</v>
      </c>
      <c r="M2536">
        <v>91</v>
      </c>
      <c r="N2536" s="2">
        <v>6.1823802163833074E-3</v>
      </c>
      <c r="O2536" s="2">
        <v>0.14064914992272023</v>
      </c>
      <c r="P2536">
        <v>197</v>
      </c>
      <c r="Q2536" s="2">
        <v>0.26301735647530039</v>
      </c>
      <c r="R2536">
        <v>647</v>
      </c>
      <c r="S2536">
        <v>749</v>
      </c>
      <c r="T2536">
        <v>736</v>
      </c>
      <c r="U2536">
        <v>6</v>
      </c>
      <c r="V2536">
        <v>4</v>
      </c>
      <c r="W2536">
        <v>0</v>
      </c>
      <c r="X2536">
        <v>3</v>
      </c>
      <c r="Y2536">
        <v>190</v>
      </c>
      <c r="Z2536">
        <v>3</v>
      </c>
      <c r="AA2536">
        <v>0</v>
      </c>
      <c r="AB2536">
        <v>0</v>
      </c>
      <c r="AC2536">
        <v>0</v>
      </c>
      <c r="AD2536">
        <v>629</v>
      </c>
      <c r="AE2536">
        <v>7</v>
      </c>
      <c r="AF2536">
        <v>4</v>
      </c>
      <c r="AG2536">
        <v>0</v>
      </c>
      <c r="AH2536">
        <v>3</v>
      </c>
      <c r="AI2536" s="3">
        <v>0.13195548489666137</v>
      </c>
      <c r="AJ2536" s="3">
        <v>0.5714285714285714</v>
      </c>
      <c r="AK2536" s="3">
        <v>0</v>
      </c>
      <c r="AL2536" s="3">
        <v>0</v>
      </c>
      <c r="AM2536" s="3">
        <v>0</v>
      </c>
      <c r="AN2536" s="2">
        <f t="shared" si="86"/>
        <v>0.14683153013910355</v>
      </c>
      <c r="AO2536" s="2">
        <v>2.177293934681182E-2</v>
      </c>
      <c r="AP2536">
        <f t="shared" si="87"/>
        <v>95</v>
      </c>
    </row>
    <row r="2537" spans="1:42" ht="16.5" hidden="1" customHeight="1" x14ac:dyDescent="0.25">
      <c r="A2537" s="5" t="s">
        <v>793</v>
      </c>
      <c r="B2537" t="s">
        <v>694</v>
      </c>
      <c r="D2537" t="s">
        <v>32</v>
      </c>
      <c r="E2537" t="s">
        <v>408</v>
      </c>
      <c r="F2537" t="s">
        <v>695</v>
      </c>
      <c r="G2537">
        <v>76</v>
      </c>
      <c r="H2537">
        <v>14</v>
      </c>
      <c r="I2537">
        <v>0</v>
      </c>
      <c r="J2537">
        <v>0</v>
      </c>
      <c r="K2537">
        <v>0</v>
      </c>
      <c r="L2537">
        <v>24</v>
      </c>
      <c r="M2537">
        <v>71</v>
      </c>
      <c r="N2537" s="2">
        <v>3.0888030888030889E-2</v>
      </c>
      <c r="O2537" s="2">
        <v>9.137709137709138E-2</v>
      </c>
      <c r="P2537">
        <v>100</v>
      </c>
      <c r="Q2537" s="2">
        <v>0.12787723785166241</v>
      </c>
      <c r="R2537">
        <v>777</v>
      </c>
      <c r="S2537">
        <v>782</v>
      </c>
      <c r="T2537">
        <v>690</v>
      </c>
      <c r="U2537">
        <v>60</v>
      </c>
      <c r="V2537">
        <v>19</v>
      </c>
      <c r="W2537">
        <v>3</v>
      </c>
      <c r="X2537">
        <v>10</v>
      </c>
      <c r="Y2537">
        <v>77</v>
      </c>
      <c r="Z2537">
        <v>11</v>
      </c>
      <c r="AA2537">
        <v>3</v>
      </c>
      <c r="AB2537">
        <v>0</v>
      </c>
      <c r="AC2537">
        <v>0</v>
      </c>
      <c r="AD2537">
        <v>689</v>
      </c>
      <c r="AE2537">
        <v>63</v>
      </c>
      <c r="AF2537">
        <v>16</v>
      </c>
      <c r="AG2537">
        <v>3</v>
      </c>
      <c r="AH2537">
        <v>10</v>
      </c>
      <c r="AI2537" s="3">
        <v>0.11030478955007257</v>
      </c>
      <c r="AJ2537" s="3">
        <v>0.22222222222222221</v>
      </c>
      <c r="AK2537" s="3">
        <v>0</v>
      </c>
      <c r="AL2537" s="3">
        <v>0</v>
      </c>
      <c r="AM2537" s="3">
        <v>0</v>
      </c>
      <c r="AN2537" s="2">
        <f t="shared" si="86"/>
        <v>0.12226512226512226</v>
      </c>
      <c r="AO2537" s="2">
        <v>0.117797695262484</v>
      </c>
      <c r="AP2537">
        <f t="shared" si="87"/>
        <v>95</v>
      </c>
    </row>
    <row r="2538" spans="1:42" ht="16.5" hidden="1" customHeight="1" x14ac:dyDescent="0.25">
      <c r="A2538" s="5" t="s">
        <v>791</v>
      </c>
      <c r="B2538" t="s">
        <v>658</v>
      </c>
      <c r="D2538" t="s">
        <v>32</v>
      </c>
      <c r="E2538" t="s">
        <v>126</v>
      </c>
      <c r="F2538" t="s">
        <v>659</v>
      </c>
      <c r="G2538">
        <v>77</v>
      </c>
      <c r="H2538">
        <v>0</v>
      </c>
      <c r="I2538">
        <v>3</v>
      </c>
      <c r="J2538">
        <v>0</v>
      </c>
      <c r="K2538">
        <v>6</v>
      </c>
      <c r="L2538">
        <v>0</v>
      </c>
      <c r="M2538">
        <v>95</v>
      </c>
      <c r="N2538" s="2">
        <v>0</v>
      </c>
      <c r="O2538" s="2">
        <v>0.11815920398009951</v>
      </c>
      <c r="P2538">
        <v>81</v>
      </c>
      <c r="Q2538" s="2">
        <v>0.10253164556962026</v>
      </c>
      <c r="R2538">
        <v>804</v>
      </c>
      <c r="S2538">
        <v>790</v>
      </c>
      <c r="T2538">
        <v>752</v>
      </c>
      <c r="U2538">
        <v>1</v>
      </c>
      <c r="V2538">
        <v>5</v>
      </c>
      <c r="W2538">
        <v>1</v>
      </c>
      <c r="X2538">
        <v>31</v>
      </c>
      <c r="Y2538">
        <v>75</v>
      </c>
      <c r="Z2538">
        <v>0</v>
      </c>
      <c r="AA2538">
        <v>0</v>
      </c>
      <c r="AB2538">
        <v>0</v>
      </c>
      <c r="AC2538">
        <v>0</v>
      </c>
      <c r="AD2538">
        <v>754</v>
      </c>
      <c r="AE2538">
        <v>1</v>
      </c>
      <c r="AF2538">
        <v>8</v>
      </c>
      <c r="AG2538">
        <v>1</v>
      </c>
      <c r="AH2538">
        <v>37</v>
      </c>
      <c r="AI2538" s="3">
        <v>0.10212201591511937</v>
      </c>
      <c r="AJ2538" s="3">
        <v>0</v>
      </c>
      <c r="AK2538" s="3">
        <v>0.375</v>
      </c>
      <c r="AL2538" s="3">
        <v>0</v>
      </c>
      <c r="AM2538" s="3">
        <v>0.16216216216216217</v>
      </c>
      <c r="AN2538" s="2">
        <f t="shared" si="86"/>
        <v>0.11815920398009951</v>
      </c>
      <c r="AO2538" s="2">
        <v>5.8676654182272157E-2</v>
      </c>
      <c r="AP2538">
        <f t="shared" si="87"/>
        <v>95</v>
      </c>
    </row>
    <row r="2539" spans="1:42" ht="16.5" hidden="1" customHeight="1" x14ac:dyDescent="0.25">
      <c r="A2539" s="4" t="s">
        <v>801</v>
      </c>
      <c r="B2539" t="s">
        <v>618</v>
      </c>
      <c r="D2539" t="s">
        <v>32</v>
      </c>
      <c r="E2539" t="s">
        <v>81</v>
      </c>
      <c r="F2539" t="s">
        <v>619</v>
      </c>
      <c r="G2539">
        <v>83</v>
      </c>
      <c r="H2539">
        <v>0</v>
      </c>
      <c r="I2539">
        <v>0</v>
      </c>
      <c r="J2539">
        <v>0</v>
      </c>
      <c r="K2539">
        <v>4</v>
      </c>
      <c r="L2539">
        <v>3</v>
      </c>
      <c r="M2539">
        <v>92</v>
      </c>
      <c r="N2539" s="2">
        <v>3.3407572383073497E-3</v>
      </c>
      <c r="O2539" s="2">
        <v>0.10244988864142539</v>
      </c>
      <c r="P2539">
        <v>150</v>
      </c>
      <c r="Q2539" s="2">
        <v>0.15739769150052466</v>
      </c>
      <c r="R2539">
        <v>898</v>
      </c>
      <c r="S2539">
        <v>953</v>
      </c>
      <c r="T2539">
        <v>903</v>
      </c>
      <c r="U2539">
        <v>2</v>
      </c>
      <c r="V2539">
        <v>15</v>
      </c>
      <c r="W2539">
        <v>6</v>
      </c>
      <c r="X2539">
        <v>27</v>
      </c>
      <c r="Y2539">
        <v>147</v>
      </c>
      <c r="Z2539">
        <v>0</v>
      </c>
      <c r="AA2539">
        <v>0</v>
      </c>
      <c r="AB2539">
        <v>0</v>
      </c>
      <c r="AC2539">
        <v>0</v>
      </c>
      <c r="AD2539">
        <v>839</v>
      </c>
      <c r="AE2539">
        <v>2</v>
      </c>
      <c r="AF2539">
        <v>15</v>
      </c>
      <c r="AG2539">
        <v>6</v>
      </c>
      <c r="AH2539">
        <v>31</v>
      </c>
      <c r="AI2539" s="3">
        <v>9.8927294398092974E-2</v>
      </c>
      <c r="AJ2539" s="3">
        <v>0</v>
      </c>
      <c r="AK2539" s="3">
        <v>0</v>
      </c>
      <c r="AL2539" s="3">
        <v>0</v>
      </c>
      <c r="AM2539" s="3">
        <v>0.12903225806451613</v>
      </c>
      <c r="AN2539" s="2">
        <f t="shared" si="86"/>
        <v>0.10579064587973273</v>
      </c>
      <c r="AO2539" s="2">
        <v>6.0470324748040316E-2</v>
      </c>
      <c r="AP2539">
        <f t="shared" si="87"/>
        <v>95</v>
      </c>
    </row>
    <row r="2540" spans="1:42" ht="16.5" hidden="1" customHeight="1" x14ac:dyDescent="0.25">
      <c r="A2540" s="4" t="s">
        <v>797</v>
      </c>
      <c r="B2540" s="1" t="s">
        <v>119</v>
      </c>
      <c r="D2540" t="s">
        <v>32</v>
      </c>
      <c r="E2540" t="s">
        <v>117</v>
      </c>
      <c r="F2540" t="s">
        <v>120</v>
      </c>
      <c r="G2540">
        <v>54</v>
      </c>
      <c r="H2540">
        <v>33</v>
      </c>
      <c r="I2540">
        <v>0</v>
      </c>
      <c r="J2540">
        <v>0</v>
      </c>
      <c r="K2540">
        <v>0</v>
      </c>
      <c r="L2540">
        <v>17</v>
      </c>
      <c r="M2540">
        <v>78</v>
      </c>
      <c r="N2540" s="2">
        <v>1.7689906347554629E-2</v>
      </c>
      <c r="O2540" s="2">
        <v>8.1165452653485959E-2</v>
      </c>
      <c r="P2540">
        <v>265</v>
      </c>
      <c r="Q2540" s="2">
        <v>0.23430592396109637</v>
      </c>
      <c r="R2540">
        <v>961</v>
      </c>
      <c r="S2540">
        <v>1131</v>
      </c>
      <c r="T2540">
        <v>83</v>
      </c>
      <c r="U2540">
        <v>1024</v>
      </c>
      <c r="V2540">
        <v>7</v>
      </c>
      <c r="W2540">
        <v>9</v>
      </c>
      <c r="X2540">
        <v>8</v>
      </c>
      <c r="Y2540">
        <v>12</v>
      </c>
      <c r="Z2540">
        <v>245</v>
      </c>
      <c r="AA2540">
        <v>0</v>
      </c>
      <c r="AB2540">
        <v>0</v>
      </c>
      <c r="AC2540">
        <v>0</v>
      </c>
      <c r="AD2540">
        <v>125</v>
      </c>
      <c r="AE2540">
        <v>812</v>
      </c>
      <c r="AF2540">
        <v>7</v>
      </c>
      <c r="AG2540">
        <v>9</v>
      </c>
      <c r="AH2540">
        <v>8</v>
      </c>
      <c r="AI2540" s="3">
        <v>0.432</v>
      </c>
      <c r="AJ2540" s="3">
        <v>4.064039408866995E-2</v>
      </c>
      <c r="AK2540" s="3">
        <v>0</v>
      </c>
      <c r="AL2540" s="3">
        <v>0</v>
      </c>
      <c r="AM2540" s="3">
        <v>0</v>
      </c>
      <c r="AN2540" s="2">
        <f t="shared" si="86"/>
        <v>9.8855359001040588E-2</v>
      </c>
      <c r="AO2540" s="2">
        <v>0.86992715920915709</v>
      </c>
      <c r="AP2540">
        <f t="shared" si="87"/>
        <v>95</v>
      </c>
    </row>
    <row r="2541" spans="1:42" ht="16.5" hidden="1" customHeight="1" x14ac:dyDescent="0.25">
      <c r="A2541" s="5" t="s">
        <v>789</v>
      </c>
      <c r="B2541" t="s">
        <v>680</v>
      </c>
      <c r="D2541" t="s">
        <v>32</v>
      </c>
      <c r="E2541" t="s">
        <v>670</v>
      </c>
      <c r="F2541" t="s">
        <v>681</v>
      </c>
      <c r="G2541">
        <v>86</v>
      </c>
      <c r="H2541">
        <v>0</v>
      </c>
      <c r="I2541">
        <v>5</v>
      </c>
      <c r="J2541">
        <v>0</v>
      </c>
      <c r="K2541">
        <v>0</v>
      </c>
      <c r="L2541">
        <v>56</v>
      </c>
      <c r="M2541">
        <v>39</v>
      </c>
      <c r="N2541" s="2">
        <v>5.7026476578411409E-2</v>
      </c>
      <c r="O2541" s="2">
        <v>3.9714867617107942E-2</v>
      </c>
      <c r="P2541">
        <v>9</v>
      </c>
      <c r="Q2541" s="2">
        <v>1.0044642857142858E-2</v>
      </c>
      <c r="R2541">
        <v>982</v>
      </c>
      <c r="S2541">
        <v>896</v>
      </c>
      <c r="T2541">
        <v>811</v>
      </c>
      <c r="U2541">
        <v>0</v>
      </c>
      <c r="V2541">
        <v>2</v>
      </c>
      <c r="W2541">
        <v>0</v>
      </c>
      <c r="X2541">
        <v>83</v>
      </c>
      <c r="Y2541">
        <v>7</v>
      </c>
      <c r="Z2541">
        <v>0</v>
      </c>
      <c r="AA2541">
        <v>0</v>
      </c>
      <c r="AB2541">
        <v>0</v>
      </c>
      <c r="AC2541">
        <v>0</v>
      </c>
      <c r="AD2541">
        <v>890</v>
      </c>
      <c r="AE2541">
        <v>0</v>
      </c>
      <c r="AF2541">
        <v>7</v>
      </c>
      <c r="AG2541">
        <v>0</v>
      </c>
      <c r="AH2541">
        <v>83</v>
      </c>
      <c r="AI2541" s="3">
        <v>9.662921348314607E-2</v>
      </c>
      <c r="AJ2541" s="3">
        <v>0</v>
      </c>
      <c r="AK2541" s="3">
        <v>0.7142857142857143</v>
      </c>
      <c r="AL2541" s="3">
        <v>0</v>
      </c>
      <c r="AM2541" s="3">
        <v>0</v>
      </c>
      <c r="AN2541" s="2">
        <f t="shared" si="86"/>
        <v>9.6741344195519358E-2</v>
      </c>
      <c r="AO2541" s="2">
        <v>9.1836734693877556E-2</v>
      </c>
      <c r="AP2541">
        <f t="shared" si="87"/>
        <v>95</v>
      </c>
    </row>
    <row r="2542" spans="1:42" ht="16.5" hidden="1" customHeight="1" x14ac:dyDescent="0.25">
      <c r="A2542" s="4">
        <v>2011</v>
      </c>
      <c r="B2542" t="s">
        <v>714</v>
      </c>
      <c r="D2542" t="s">
        <v>32</v>
      </c>
      <c r="E2542" t="s">
        <v>544</v>
      </c>
      <c r="F2542" t="s">
        <v>715</v>
      </c>
      <c r="G2542">
        <v>92</v>
      </c>
      <c r="H2542">
        <v>0</v>
      </c>
      <c r="I2542">
        <v>0</v>
      </c>
      <c r="J2542">
        <v>0</v>
      </c>
      <c r="K2542">
        <v>0</v>
      </c>
      <c r="L2542">
        <v>7</v>
      </c>
      <c r="M2542">
        <v>88</v>
      </c>
      <c r="N2542" s="2">
        <v>6.3233965672990066E-3</v>
      </c>
      <c r="O2542" s="2">
        <v>7.9494128274616077E-2</v>
      </c>
      <c r="P2542">
        <v>75</v>
      </c>
      <c r="Q2542" s="2">
        <v>6.8997240110395583E-2</v>
      </c>
      <c r="R2542">
        <v>1107</v>
      </c>
      <c r="S2542">
        <v>1087</v>
      </c>
      <c r="T2542">
        <v>1018</v>
      </c>
      <c r="U2542">
        <v>5</v>
      </c>
      <c r="V2542">
        <v>21</v>
      </c>
      <c r="W2542">
        <v>23</v>
      </c>
      <c r="X2542">
        <v>20</v>
      </c>
      <c r="Y2542">
        <v>68</v>
      </c>
      <c r="Z2542">
        <v>0</v>
      </c>
      <c r="AA2542">
        <v>0</v>
      </c>
      <c r="AB2542">
        <v>3</v>
      </c>
      <c r="AC2542">
        <v>0</v>
      </c>
      <c r="AD2542">
        <v>1042</v>
      </c>
      <c r="AE2542">
        <v>5</v>
      </c>
      <c r="AF2542">
        <v>21</v>
      </c>
      <c r="AG2542">
        <v>20</v>
      </c>
      <c r="AH2542">
        <v>20</v>
      </c>
      <c r="AI2542" s="3">
        <v>8.829174664107485E-2</v>
      </c>
      <c r="AJ2542" s="3">
        <v>0</v>
      </c>
      <c r="AK2542" s="3">
        <v>0</v>
      </c>
      <c r="AL2542" s="3">
        <v>0</v>
      </c>
      <c r="AM2542" s="3">
        <v>0</v>
      </c>
      <c r="AN2542" s="2">
        <f t="shared" si="86"/>
        <v>8.5817524841915085E-2</v>
      </c>
      <c r="AO2542" s="2">
        <v>5.9566787003610108E-2</v>
      </c>
      <c r="AP2542">
        <f t="shared" si="87"/>
        <v>95</v>
      </c>
    </row>
    <row r="2543" spans="1:42" ht="16.5" hidden="1" customHeight="1" x14ac:dyDescent="0.25">
      <c r="A2543" s="4" t="s">
        <v>797</v>
      </c>
      <c r="B2543" s="1" t="s">
        <v>230</v>
      </c>
      <c r="C2543" t="s">
        <v>36</v>
      </c>
      <c r="D2543" t="s">
        <v>43</v>
      </c>
      <c r="E2543" t="s">
        <v>38</v>
      </c>
      <c r="F2543" t="s">
        <v>231</v>
      </c>
      <c r="G2543">
        <v>39</v>
      </c>
      <c r="H2543">
        <v>0</v>
      </c>
      <c r="I2543">
        <v>19</v>
      </c>
      <c r="J2543">
        <v>14</v>
      </c>
      <c r="K2543">
        <v>6</v>
      </c>
      <c r="L2543">
        <v>28</v>
      </c>
      <c r="M2543">
        <v>67</v>
      </c>
      <c r="N2543" s="2">
        <v>2.4778761061946902E-2</v>
      </c>
      <c r="O2543" s="2">
        <v>5.9292035398230088E-2</v>
      </c>
      <c r="P2543">
        <v>727</v>
      </c>
      <c r="Q2543" s="2">
        <v>0.4125993189557321</v>
      </c>
      <c r="R2543">
        <v>1130</v>
      </c>
      <c r="S2543">
        <v>1762</v>
      </c>
      <c r="T2543">
        <v>1344</v>
      </c>
      <c r="U2543">
        <v>23</v>
      </c>
      <c r="V2543">
        <v>135</v>
      </c>
      <c r="W2543">
        <v>147</v>
      </c>
      <c r="X2543">
        <v>113</v>
      </c>
      <c r="Y2543">
        <v>569</v>
      </c>
      <c r="Z2543">
        <v>10</v>
      </c>
      <c r="AA2543">
        <v>44</v>
      </c>
      <c r="AB2543">
        <v>47</v>
      </c>
      <c r="AC2543">
        <v>40</v>
      </c>
      <c r="AD2543">
        <v>814</v>
      </c>
      <c r="AE2543">
        <v>13</v>
      </c>
      <c r="AF2543">
        <v>110</v>
      </c>
      <c r="AG2543">
        <v>114</v>
      </c>
      <c r="AH2543">
        <v>79</v>
      </c>
      <c r="AI2543" s="3">
        <v>4.7911547911547912E-2</v>
      </c>
      <c r="AJ2543" s="3">
        <v>0</v>
      </c>
      <c r="AK2543" s="3">
        <v>0.17272727272727273</v>
      </c>
      <c r="AL2543" s="3">
        <v>0.12280701754385964</v>
      </c>
      <c r="AM2543" s="3">
        <v>7.5949367088607597E-2</v>
      </c>
      <c r="AN2543" s="2">
        <f t="shared" si="86"/>
        <v>8.4070796460176983E-2</v>
      </c>
      <c r="AO2543" s="2">
        <v>0.27964601769911507</v>
      </c>
      <c r="AP2543">
        <f t="shared" si="87"/>
        <v>95</v>
      </c>
    </row>
    <row r="2544" spans="1:42" ht="16.5" hidden="1" customHeight="1" x14ac:dyDescent="0.25">
      <c r="A2544" s="5" t="s">
        <v>795</v>
      </c>
      <c r="B2544" s="1" t="s">
        <v>418</v>
      </c>
      <c r="D2544" t="s">
        <v>32</v>
      </c>
      <c r="E2544" t="s">
        <v>416</v>
      </c>
      <c r="F2544" t="s">
        <v>419</v>
      </c>
      <c r="G2544">
        <v>78</v>
      </c>
      <c r="H2544">
        <v>0</v>
      </c>
      <c r="I2544">
        <v>3</v>
      </c>
      <c r="J2544">
        <v>0</v>
      </c>
      <c r="K2544">
        <v>14</v>
      </c>
      <c r="L2544">
        <v>0</v>
      </c>
      <c r="M2544">
        <v>95</v>
      </c>
      <c r="N2544" s="2">
        <v>0</v>
      </c>
      <c r="O2544" s="2">
        <v>6.8740955137481907E-2</v>
      </c>
      <c r="P2544">
        <v>29</v>
      </c>
      <c r="Q2544" s="2">
        <v>2.2036474164133738E-2</v>
      </c>
      <c r="R2544">
        <v>1382</v>
      </c>
      <c r="S2544">
        <v>1316</v>
      </c>
      <c r="T2544">
        <v>1017</v>
      </c>
      <c r="U2544">
        <v>33</v>
      </c>
      <c r="V2544">
        <v>14</v>
      </c>
      <c r="W2544">
        <v>4</v>
      </c>
      <c r="X2544">
        <v>248</v>
      </c>
      <c r="Y2544">
        <v>20</v>
      </c>
      <c r="Z2544">
        <v>0</v>
      </c>
      <c r="AA2544">
        <v>0</v>
      </c>
      <c r="AB2544">
        <v>0</v>
      </c>
      <c r="AC2544">
        <v>0</v>
      </c>
      <c r="AD2544">
        <v>1075</v>
      </c>
      <c r="AE2544">
        <v>33</v>
      </c>
      <c r="AF2544">
        <v>17</v>
      </c>
      <c r="AG2544">
        <v>4</v>
      </c>
      <c r="AH2544">
        <v>262</v>
      </c>
      <c r="AI2544" s="3">
        <v>7.2558139534883714E-2</v>
      </c>
      <c r="AJ2544" s="3">
        <v>0</v>
      </c>
      <c r="AK2544" s="3">
        <v>0.17647058823529413</v>
      </c>
      <c r="AL2544" s="3">
        <v>0</v>
      </c>
      <c r="AM2544" s="3">
        <v>5.3435114503816793E-2</v>
      </c>
      <c r="AN2544" s="2">
        <f t="shared" si="86"/>
        <v>6.8740955137481907E-2</v>
      </c>
      <c r="AO2544" s="2">
        <v>0.2271746944644141</v>
      </c>
      <c r="AP2544">
        <f t="shared" si="87"/>
        <v>95</v>
      </c>
    </row>
    <row r="2545" spans="1:42" ht="16.5" hidden="1" customHeight="1" x14ac:dyDescent="0.25">
      <c r="A2545" s="5" t="s">
        <v>788</v>
      </c>
      <c r="B2545" t="s">
        <v>684</v>
      </c>
      <c r="D2545" t="s">
        <v>32</v>
      </c>
      <c r="E2545" t="s">
        <v>297</v>
      </c>
      <c r="F2545" t="s">
        <v>685</v>
      </c>
      <c r="G2545">
        <v>83</v>
      </c>
      <c r="H2545">
        <v>0</v>
      </c>
      <c r="I2545">
        <v>0</v>
      </c>
      <c r="J2545">
        <v>0</v>
      </c>
      <c r="K2545">
        <v>10</v>
      </c>
      <c r="L2545">
        <v>49</v>
      </c>
      <c r="M2545">
        <v>46</v>
      </c>
      <c r="N2545" s="2">
        <v>3.5175879396984924E-2</v>
      </c>
      <c r="O2545" s="2">
        <v>3.3022254127781765E-2</v>
      </c>
      <c r="P2545">
        <v>53</v>
      </c>
      <c r="Q2545" s="2">
        <v>3.9230199851961509E-2</v>
      </c>
      <c r="R2545">
        <v>1393</v>
      </c>
      <c r="S2545">
        <v>1351</v>
      </c>
      <c r="T2545">
        <v>1198</v>
      </c>
      <c r="U2545">
        <v>3</v>
      </c>
      <c r="V2545">
        <v>9</v>
      </c>
      <c r="W2545">
        <v>5</v>
      </c>
      <c r="X2545">
        <v>136</v>
      </c>
      <c r="Y2545">
        <v>42</v>
      </c>
      <c r="Z2545">
        <v>0</v>
      </c>
      <c r="AA2545">
        <v>0</v>
      </c>
      <c r="AB2545">
        <v>0</v>
      </c>
      <c r="AC2545">
        <v>0</v>
      </c>
      <c r="AD2545">
        <v>1239</v>
      </c>
      <c r="AE2545">
        <v>3</v>
      </c>
      <c r="AF2545">
        <v>9</v>
      </c>
      <c r="AG2545">
        <v>5</v>
      </c>
      <c r="AH2545">
        <v>146</v>
      </c>
      <c r="AI2545" s="3">
        <v>6.6989507667473774E-2</v>
      </c>
      <c r="AJ2545" s="3">
        <v>0</v>
      </c>
      <c r="AK2545" s="3">
        <v>0</v>
      </c>
      <c r="AL2545" s="3">
        <v>0</v>
      </c>
      <c r="AM2545" s="3">
        <v>6.8493150684931503E-2</v>
      </c>
      <c r="AN2545" s="2">
        <f t="shared" si="86"/>
        <v>6.8198133524766696E-2</v>
      </c>
      <c r="AO2545" s="2">
        <v>0.11626248216833096</v>
      </c>
      <c r="AP2545">
        <f t="shared" si="87"/>
        <v>95</v>
      </c>
    </row>
    <row r="2546" spans="1:42" ht="16.5" hidden="1" customHeight="1" x14ac:dyDescent="0.25">
      <c r="A2546" s="5" t="s">
        <v>787</v>
      </c>
      <c r="B2546" t="s">
        <v>702</v>
      </c>
      <c r="D2546" t="s">
        <v>32</v>
      </c>
      <c r="E2546" t="s">
        <v>413</v>
      </c>
      <c r="F2546" t="s">
        <v>703</v>
      </c>
      <c r="G2546">
        <v>86</v>
      </c>
      <c r="H2546">
        <v>0</v>
      </c>
      <c r="I2546">
        <v>4</v>
      </c>
      <c r="J2546">
        <v>0</v>
      </c>
      <c r="K2546">
        <v>0</v>
      </c>
      <c r="L2546">
        <v>0</v>
      </c>
      <c r="M2546">
        <v>95</v>
      </c>
      <c r="N2546" s="2">
        <v>0</v>
      </c>
      <c r="O2546" s="2">
        <v>6.5023956194387403E-2</v>
      </c>
      <c r="P2546">
        <v>13</v>
      </c>
      <c r="Q2546" s="2">
        <v>9.4271211022480053E-3</v>
      </c>
      <c r="R2546">
        <v>1461</v>
      </c>
      <c r="S2546">
        <v>1379</v>
      </c>
      <c r="T2546">
        <v>1281</v>
      </c>
      <c r="U2546">
        <v>47</v>
      </c>
      <c r="V2546">
        <v>7</v>
      </c>
      <c r="W2546">
        <v>17</v>
      </c>
      <c r="X2546">
        <v>27</v>
      </c>
      <c r="Y2546">
        <v>12</v>
      </c>
      <c r="Z2546">
        <v>0</v>
      </c>
      <c r="AA2546">
        <v>0</v>
      </c>
      <c r="AB2546">
        <v>0</v>
      </c>
      <c r="AC2546">
        <v>0</v>
      </c>
      <c r="AD2546">
        <v>1355</v>
      </c>
      <c r="AE2546">
        <v>47</v>
      </c>
      <c r="AF2546">
        <v>11</v>
      </c>
      <c r="AG2546">
        <v>17</v>
      </c>
      <c r="AH2546">
        <v>27</v>
      </c>
      <c r="AI2546" s="3">
        <v>6.3468634686346864E-2</v>
      </c>
      <c r="AJ2546" s="3">
        <v>0</v>
      </c>
      <c r="AK2546" s="3">
        <v>0.36363636363636365</v>
      </c>
      <c r="AL2546" s="3">
        <v>0</v>
      </c>
      <c r="AM2546" s="3">
        <v>0</v>
      </c>
      <c r="AN2546" s="2">
        <f t="shared" si="86"/>
        <v>6.5023956194387403E-2</v>
      </c>
      <c r="AO2546" s="2">
        <v>7.0006863417982151E-2</v>
      </c>
      <c r="AP2546">
        <f t="shared" si="87"/>
        <v>95</v>
      </c>
    </row>
    <row r="2547" spans="1:42" ht="16.5" hidden="1" customHeight="1" x14ac:dyDescent="0.25">
      <c r="A2547" s="5" t="s">
        <v>792</v>
      </c>
      <c r="B2547" s="1" t="s">
        <v>272</v>
      </c>
      <c r="D2547" t="s">
        <v>32</v>
      </c>
      <c r="E2547" t="s">
        <v>273</v>
      </c>
      <c r="F2547" t="s">
        <v>274</v>
      </c>
      <c r="G2547">
        <v>89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95</v>
      </c>
      <c r="N2547" s="2">
        <v>0</v>
      </c>
      <c r="O2547" s="2">
        <v>6.2335958005249346E-2</v>
      </c>
      <c r="P2547">
        <v>178</v>
      </c>
      <c r="Q2547" s="2">
        <v>0.11076540136901059</v>
      </c>
      <c r="R2547">
        <v>1524</v>
      </c>
      <c r="S2547">
        <v>1607</v>
      </c>
      <c r="T2547">
        <v>1561</v>
      </c>
      <c r="U2547">
        <v>6</v>
      </c>
      <c r="V2547">
        <v>8</v>
      </c>
      <c r="W2547">
        <v>4</v>
      </c>
      <c r="X2547">
        <v>28</v>
      </c>
      <c r="Y2547">
        <v>166</v>
      </c>
      <c r="Z2547">
        <v>0</v>
      </c>
      <c r="AA2547">
        <v>5</v>
      </c>
      <c r="AB2547">
        <v>0</v>
      </c>
      <c r="AC2547">
        <v>3</v>
      </c>
      <c r="AD2547">
        <v>1484</v>
      </c>
      <c r="AE2547">
        <v>6</v>
      </c>
      <c r="AF2547">
        <v>3</v>
      </c>
      <c r="AG2547">
        <v>4</v>
      </c>
      <c r="AH2547">
        <v>25</v>
      </c>
      <c r="AI2547" s="3">
        <v>5.9973045822102423E-2</v>
      </c>
      <c r="AJ2547" s="3">
        <v>0</v>
      </c>
      <c r="AK2547" s="3">
        <v>0</v>
      </c>
      <c r="AL2547" s="3">
        <v>0</v>
      </c>
      <c r="AM2547" s="3">
        <v>0</v>
      </c>
      <c r="AN2547" s="2">
        <f t="shared" si="86"/>
        <v>6.2335958005249346E-2</v>
      </c>
      <c r="AO2547" s="2">
        <v>2.4967148488830485E-2</v>
      </c>
      <c r="AP2547">
        <f t="shared" si="87"/>
        <v>95</v>
      </c>
    </row>
    <row r="2548" spans="1:42" ht="16.5" hidden="1" customHeight="1" x14ac:dyDescent="0.25">
      <c r="A2548" s="5" t="s">
        <v>794</v>
      </c>
      <c r="B2548" s="1" t="s">
        <v>92</v>
      </c>
      <c r="D2548" t="s">
        <v>32</v>
      </c>
      <c r="E2548" t="s">
        <v>86</v>
      </c>
      <c r="F2548" t="s">
        <v>93</v>
      </c>
      <c r="G2548">
        <v>91</v>
      </c>
      <c r="H2548">
        <v>0</v>
      </c>
      <c r="I2548">
        <v>0</v>
      </c>
      <c r="J2548">
        <v>0</v>
      </c>
      <c r="K2548">
        <v>0</v>
      </c>
      <c r="L2548">
        <v>46</v>
      </c>
      <c r="M2548">
        <v>49</v>
      </c>
      <c r="N2548" s="2">
        <v>2.1616541353383457E-2</v>
      </c>
      <c r="O2548" s="2">
        <v>2.3026315789473683E-2</v>
      </c>
      <c r="P2548">
        <v>23</v>
      </c>
      <c r="Q2548" s="2">
        <v>1.1186770428015564E-2</v>
      </c>
      <c r="R2548">
        <v>2128</v>
      </c>
      <c r="S2548">
        <v>2056</v>
      </c>
      <c r="T2548">
        <v>1953</v>
      </c>
      <c r="U2548">
        <v>3</v>
      </c>
      <c r="V2548">
        <v>17</v>
      </c>
      <c r="W2548">
        <v>24</v>
      </c>
      <c r="X2548">
        <v>59</v>
      </c>
      <c r="Y2548">
        <v>19</v>
      </c>
      <c r="Z2548">
        <v>0</v>
      </c>
      <c r="AA2548">
        <v>0</v>
      </c>
      <c r="AB2548">
        <v>0</v>
      </c>
      <c r="AC2548">
        <v>0</v>
      </c>
      <c r="AD2548">
        <v>2025</v>
      </c>
      <c r="AE2548">
        <v>3</v>
      </c>
      <c r="AF2548">
        <v>17</v>
      </c>
      <c r="AG2548">
        <v>24</v>
      </c>
      <c r="AH2548">
        <v>59</v>
      </c>
      <c r="AI2548" s="3">
        <v>4.4938271604938275E-2</v>
      </c>
      <c r="AJ2548" s="3">
        <v>0</v>
      </c>
      <c r="AK2548" s="3">
        <v>0</v>
      </c>
      <c r="AL2548" s="3">
        <v>0</v>
      </c>
      <c r="AM2548" s="3">
        <v>0</v>
      </c>
      <c r="AN2548" s="2">
        <f t="shared" si="86"/>
        <v>4.4642857142857137E-2</v>
      </c>
      <c r="AO2548" s="2">
        <v>4.8402255639097745E-2</v>
      </c>
      <c r="AP2548">
        <f t="shared" si="87"/>
        <v>95</v>
      </c>
    </row>
    <row r="2549" spans="1:42" ht="16.5" hidden="1" customHeight="1" x14ac:dyDescent="0.25">
      <c r="A2549" s="5" t="s">
        <v>788</v>
      </c>
      <c r="B2549" s="1" t="s">
        <v>469</v>
      </c>
      <c r="D2549" t="s">
        <v>32</v>
      </c>
      <c r="E2549" t="s">
        <v>463</v>
      </c>
      <c r="F2549" t="s">
        <v>470</v>
      </c>
      <c r="G2549">
        <v>83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95</v>
      </c>
      <c r="N2549" s="2">
        <v>0</v>
      </c>
      <c r="O2549" s="2">
        <v>3.5146133925268219E-2</v>
      </c>
      <c r="P2549">
        <v>166</v>
      </c>
      <c r="Q2549" s="2">
        <v>5.9841384282624366E-2</v>
      </c>
      <c r="R2549">
        <v>2703</v>
      </c>
      <c r="S2549">
        <v>2774</v>
      </c>
      <c r="T2549">
        <v>2683</v>
      </c>
      <c r="U2549">
        <v>57</v>
      </c>
      <c r="V2549">
        <v>10</v>
      </c>
      <c r="W2549">
        <v>8</v>
      </c>
      <c r="X2549">
        <v>16</v>
      </c>
      <c r="Y2549">
        <v>155</v>
      </c>
      <c r="Z2549">
        <v>0</v>
      </c>
      <c r="AA2549">
        <v>0</v>
      </c>
      <c r="AB2549">
        <v>0</v>
      </c>
      <c r="AC2549">
        <v>0</v>
      </c>
      <c r="AD2549">
        <v>2611</v>
      </c>
      <c r="AE2549">
        <v>57</v>
      </c>
      <c r="AF2549">
        <v>10</v>
      </c>
      <c r="AG2549">
        <v>8</v>
      </c>
      <c r="AH2549">
        <v>16</v>
      </c>
      <c r="AI2549" s="3">
        <v>3.1788586748372274E-2</v>
      </c>
      <c r="AJ2549" s="3">
        <v>0</v>
      </c>
      <c r="AK2549" s="3">
        <v>0</v>
      </c>
      <c r="AL2549" s="3">
        <v>0</v>
      </c>
      <c r="AM2549" s="3">
        <v>0</v>
      </c>
      <c r="AN2549" s="2">
        <f t="shared" si="86"/>
        <v>3.5146133925268219E-2</v>
      </c>
      <c r="AO2549" s="2">
        <v>3.367875647668394E-2</v>
      </c>
      <c r="AP2549">
        <f t="shared" si="87"/>
        <v>95</v>
      </c>
    </row>
    <row r="2550" spans="1:42" ht="16.5" hidden="1" customHeight="1" x14ac:dyDescent="0.25">
      <c r="A2550" s="5" t="s">
        <v>790</v>
      </c>
      <c r="B2550" s="1" t="s">
        <v>203</v>
      </c>
      <c r="D2550" t="s">
        <v>32</v>
      </c>
      <c r="E2550" t="s">
        <v>197</v>
      </c>
      <c r="F2550" t="s">
        <v>204</v>
      </c>
      <c r="G2550">
        <v>92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95</v>
      </c>
      <c r="N2550" s="2">
        <v>0</v>
      </c>
      <c r="O2550" s="2">
        <v>3.1592949783837712E-2</v>
      </c>
      <c r="P2550">
        <v>26</v>
      </c>
      <c r="Q2550" s="2">
        <v>8.8495575221238937E-3</v>
      </c>
      <c r="R2550">
        <v>3007</v>
      </c>
      <c r="S2550">
        <v>2938</v>
      </c>
      <c r="T2550">
        <v>2597</v>
      </c>
      <c r="U2550">
        <v>99</v>
      </c>
      <c r="V2550">
        <v>84</v>
      </c>
      <c r="W2550">
        <v>55</v>
      </c>
      <c r="X2550">
        <v>103</v>
      </c>
      <c r="Y2550">
        <v>20</v>
      </c>
      <c r="Z2550">
        <v>0</v>
      </c>
      <c r="AA2550">
        <v>0</v>
      </c>
      <c r="AB2550">
        <v>0</v>
      </c>
      <c r="AC2550">
        <v>0</v>
      </c>
      <c r="AD2550">
        <v>2669</v>
      </c>
      <c r="AE2550">
        <v>99</v>
      </c>
      <c r="AF2550">
        <v>84</v>
      </c>
      <c r="AG2550">
        <v>55</v>
      </c>
      <c r="AH2550">
        <v>103</v>
      </c>
      <c r="AI2550" s="3">
        <v>3.4469838890970404E-2</v>
      </c>
      <c r="AJ2550" s="3">
        <v>0</v>
      </c>
      <c r="AK2550" s="3">
        <v>0</v>
      </c>
      <c r="AL2550" s="3">
        <v>0</v>
      </c>
      <c r="AM2550" s="3">
        <v>0</v>
      </c>
      <c r="AN2550" s="2">
        <f t="shared" si="86"/>
        <v>3.1592949783837712E-2</v>
      </c>
      <c r="AO2550" s="2">
        <v>0.11328903654485049</v>
      </c>
      <c r="AP2550">
        <f t="shared" si="87"/>
        <v>95</v>
      </c>
    </row>
    <row r="2551" spans="1:42" ht="16.5" hidden="1" customHeight="1" x14ac:dyDescent="0.25">
      <c r="A2551" s="5" t="s">
        <v>793</v>
      </c>
      <c r="B2551" s="1" t="s">
        <v>512</v>
      </c>
      <c r="D2551" t="s">
        <v>32</v>
      </c>
      <c r="E2551" t="s">
        <v>498</v>
      </c>
      <c r="F2551" t="s">
        <v>513</v>
      </c>
      <c r="G2551">
        <v>83</v>
      </c>
      <c r="H2551">
        <v>0</v>
      </c>
      <c r="I2551">
        <v>0</v>
      </c>
      <c r="J2551">
        <v>4</v>
      </c>
      <c r="K2551">
        <v>0</v>
      </c>
      <c r="L2551">
        <v>11</v>
      </c>
      <c r="M2551">
        <v>84</v>
      </c>
      <c r="N2551" s="2">
        <v>3.425724073497353E-3</v>
      </c>
      <c r="O2551" s="2">
        <v>2.6160074743070694E-2</v>
      </c>
      <c r="P2551">
        <v>99</v>
      </c>
      <c r="Q2551" s="2">
        <v>3.0793157076205287E-2</v>
      </c>
      <c r="R2551">
        <v>3211</v>
      </c>
      <c r="S2551">
        <v>3215</v>
      </c>
      <c r="T2551">
        <v>3102</v>
      </c>
      <c r="U2551">
        <v>8</v>
      </c>
      <c r="V2551">
        <v>21</v>
      </c>
      <c r="W2551">
        <v>57</v>
      </c>
      <c r="X2551">
        <v>27</v>
      </c>
      <c r="Y2551">
        <v>91</v>
      </c>
      <c r="Z2551">
        <v>0</v>
      </c>
      <c r="AA2551">
        <v>0</v>
      </c>
      <c r="AB2551">
        <v>0</v>
      </c>
      <c r="AC2551">
        <v>0</v>
      </c>
      <c r="AD2551">
        <v>3094</v>
      </c>
      <c r="AE2551">
        <v>8</v>
      </c>
      <c r="AF2551">
        <v>21</v>
      </c>
      <c r="AG2551">
        <v>61</v>
      </c>
      <c r="AH2551">
        <v>27</v>
      </c>
      <c r="AI2551" s="3">
        <v>2.6826115061409177E-2</v>
      </c>
      <c r="AJ2551" s="3">
        <v>0</v>
      </c>
      <c r="AK2551" s="3">
        <v>0</v>
      </c>
      <c r="AL2551" s="3">
        <v>6.5573770491803282E-2</v>
      </c>
      <c r="AM2551" s="3">
        <v>0</v>
      </c>
      <c r="AN2551" s="2">
        <f t="shared" si="86"/>
        <v>2.9585798816568046E-2</v>
      </c>
      <c r="AO2551" s="2">
        <v>3.643724696356275E-2</v>
      </c>
      <c r="AP2551">
        <f t="shared" si="87"/>
        <v>95</v>
      </c>
    </row>
    <row r="2552" spans="1:42" ht="16.5" hidden="1" customHeight="1" x14ac:dyDescent="0.25">
      <c r="A2552" s="4">
        <v>2011</v>
      </c>
      <c r="B2552" s="1" t="s">
        <v>605</v>
      </c>
      <c r="D2552" t="s">
        <v>32</v>
      </c>
      <c r="E2552" t="s">
        <v>253</v>
      </c>
      <c r="F2552" t="s">
        <v>606</v>
      </c>
      <c r="G2552">
        <v>74</v>
      </c>
      <c r="H2552">
        <v>0</v>
      </c>
      <c r="I2552">
        <v>0</v>
      </c>
      <c r="J2552">
        <v>0</v>
      </c>
      <c r="K2552">
        <v>0</v>
      </c>
      <c r="L2552">
        <v>33</v>
      </c>
      <c r="M2552">
        <v>62</v>
      </c>
      <c r="N2552" s="2">
        <v>6.3327576280944155E-3</v>
      </c>
      <c r="O2552" s="2">
        <v>1.1897908270965266E-2</v>
      </c>
      <c r="P2552">
        <v>57</v>
      </c>
      <c r="Q2552" s="2">
        <v>1.1018751208196405E-2</v>
      </c>
      <c r="R2552">
        <v>5211</v>
      </c>
      <c r="S2552">
        <v>5173</v>
      </c>
      <c r="T2552">
        <v>4806</v>
      </c>
      <c r="U2552">
        <v>62</v>
      </c>
      <c r="V2552">
        <v>91</v>
      </c>
      <c r="W2552">
        <v>98</v>
      </c>
      <c r="X2552">
        <v>116</v>
      </c>
      <c r="Y2552">
        <v>50</v>
      </c>
      <c r="Z2552">
        <v>0</v>
      </c>
      <c r="AA2552">
        <v>0</v>
      </c>
      <c r="AB2552">
        <v>0</v>
      </c>
      <c r="AC2552">
        <v>0</v>
      </c>
      <c r="AD2552">
        <v>4830</v>
      </c>
      <c r="AE2552">
        <v>62</v>
      </c>
      <c r="AF2552">
        <v>91</v>
      </c>
      <c r="AG2552">
        <v>98</v>
      </c>
      <c r="AH2552">
        <v>116</v>
      </c>
      <c r="AI2552" s="3">
        <v>1.5320910973084885E-2</v>
      </c>
      <c r="AJ2552" s="3">
        <v>0</v>
      </c>
      <c r="AK2552" s="3">
        <v>0</v>
      </c>
      <c r="AL2552" s="3">
        <v>0</v>
      </c>
      <c r="AM2552" s="3">
        <v>0</v>
      </c>
      <c r="AN2552" s="2">
        <f t="shared" si="86"/>
        <v>1.8230665899059681E-2</v>
      </c>
      <c r="AO2552" s="2">
        <v>7.0617664036944389E-2</v>
      </c>
      <c r="AP2552">
        <f t="shared" si="87"/>
        <v>95</v>
      </c>
    </row>
    <row r="2553" spans="1:42" ht="16.5" hidden="1" customHeight="1" x14ac:dyDescent="0.25">
      <c r="A2553" s="4" t="s">
        <v>799</v>
      </c>
      <c r="B2553" t="s">
        <v>692</v>
      </c>
      <c r="D2553" t="s">
        <v>32</v>
      </c>
      <c r="E2553" t="s">
        <v>325</v>
      </c>
      <c r="F2553" t="s">
        <v>693</v>
      </c>
      <c r="G2553">
        <v>87</v>
      </c>
      <c r="H2553">
        <v>0</v>
      </c>
      <c r="I2553">
        <v>0</v>
      </c>
      <c r="J2553">
        <v>0</v>
      </c>
      <c r="K2553">
        <v>3</v>
      </c>
      <c r="L2553">
        <v>0</v>
      </c>
      <c r="M2553">
        <v>94</v>
      </c>
      <c r="N2553" s="2">
        <v>0</v>
      </c>
      <c r="O2553" s="2">
        <v>0.4</v>
      </c>
      <c r="P2553">
        <v>48</v>
      </c>
      <c r="Q2553" s="2">
        <v>0.25396825396825395</v>
      </c>
      <c r="R2553">
        <v>235</v>
      </c>
      <c r="S2553">
        <v>189</v>
      </c>
      <c r="T2553">
        <v>186</v>
      </c>
      <c r="U2553">
        <v>1</v>
      </c>
      <c r="V2553">
        <v>0</v>
      </c>
      <c r="W2553">
        <v>0</v>
      </c>
      <c r="X2553">
        <v>2</v>
      </c>
      <c r="Y2553">
        <v>46</v>
      </c>
      <c r="Z2553">
        <v>0</v>
      </c>
      <c r="AA2553">
        <v>0</v>
      </c>
      <c r="AB2553">
        <v>0</v>
      </c>
      <c r="AC2553">
        <v>0</v>
      </c>
      <c r="AD2553">
        <v>227</v>
      </c>
      <c r="AE2553">
        <v>1</v>
      </c>
      <c r="AF2553">
        <v>0</v>
      </c>
      <c r="AG2553">
        <v>0</v>
      </c>
      <c r="AH2553">
        <v>5</v>
      </c>
      <c r="AI2553" s="3">
        <v>0.38325991189427311</v>
      </c>
      <c r="AJ2553" s="3">
        <v>0</v>
      </c>
      <c r="AK2553" s="3">
        <v>0</v>
      </c>
      <c r="AL2553" s="3">
        <v>0</v>
      </c>
      <c r="AM2553" s="3">
        <v>0.6</v>
      </c>
      <c r="AN2553" s="2">
        <f t="shared" si="86"/>
        <v>0.4</v>
      </c>
      <c r="AO2553" s="2">
        <v>2.575107296137339E-2</v>
      </c>
      <c r="AP2553">
        <f t="shared" si="87"/>
        <v>94</v>
      </c>
    </row>
    <row r="2554" spans="1:42" ht="16.5" hidden="1" customHeight="1" x14ac:dyDescent="0.25">
      <c r="A2554" s="4">
        <v>2011</v>
      </c>
      <c r="B2554" s="1" t="s">
        <v>324</v>
      </c>
      <c r="D2554" t="s">
        <v>32</v>
      </c>
      <c r="E2554" t="s">
        <v>325</v>
      </c>
      <c r="F2554" t="s">
        <v>326</v>
      </c>
      <c r="G2554">
        <v>84</v>
      </c>
      <c r="H2554">
        <v>0</v>
      </c>
      <c r="I2554">
        <v>0</v>
      </c>
      <c r="J2554">
        <v>0</v>
      </c>
      <c r="K2554">
        <v>6</v>
      </c>
      <c r="L2554">
        <v>0</v>
      </c>
      <c r="M2554">
        <v>94</v>
      </c>
      <c r="N2554" s="2">
        <v>0</v>
      </c>
      <c r="O2554" s="2">
        <v>0.27728613569321536</v>
      </c>
      <c r="P2554">
        <v>43</v>
      </c>
      <c r="Q2554" s="2">
        <v>0.14930555555555555</v>
      </c>
      <c r="R2554">
        <v>339</v>
      </c>
      <c r="S2554">
        <v>288</v>
      </c>
      <c r="T2554">
        <v>265</v>
      </c>
      <c r="U2554">
        <v>0</v>
      </c>
      <c r="V2554">
        <v>9</v>
      </c>
      <c r="W2554">
        <v>2</v>
      </c>
      <c r="X2554">
        <v>12</v>
      </c>
      <c r="Y2554">
        <v>31</v>
      </c>
      <c r="Z2554">
        <v>0</v>
      </c>
      <c r="AA2554">
        <v>5</v>
      </c>
      <c r="AB2554">
        <v>0</v>
      </c>
      <c r="AC2554">
        <v>0</v>
      </c>
      <c r="AD2554">
        <v>318</v>
      </c>
      <c r="AE2554">
        <v>0</v>
      </c>
      <c r="AF2554">
        <v>4</v>
      </c>
      <c r="AG2554">
        <v>2</v>
      </c>
      <c r="AH2554">
        <v>18</v>
      </c>
      <c r="AI2554" s="3">
        <v>0.26415094339622641</v>
      </c>
      <c r="AJ2554" s="3">
        <v>0</v>
      </c>
      <c r="AK2554" s="3">
        <v>0</v>
      </c>
      <c r="AL2554" s="3">
        <v>0</v>
      </c>
      <c r="AM2554" s="3">
        <v>0.33333333333333331</v>
      </c>
      <c r="AN2554" s="2">
        <f t="shared" si="86"/>
        <v>0.27728613569321536</v>
      </c>
      <c r="AO2554" s="2">
        <v>7.0175438596491224E-2</v>
      </c>
      <c r="AP2554">
        <f t="shared" si="87"/>
        <v>94</v>
      </c>
    </row>
    <row r="2555" spans="1:42" ht="16.5" hidden="1" customHeight="1" x14ac:dyDescent="0.25">
      <c r="A2555" s="4" t="s">
        <v>799</v>
      </c>
      <c r="B2555" s="1" t="s">
        <v>533</v>
      </c>
      <c r="D2555" t="s">
        <v>32</v>
      </c>
      <c r="E2555" t="s">
        <v>534</v>
      </c>
      <c r="F2555" t="s">
        <v>535</v>
      </c>
      <c r="G2555">
        <v>83</v>
      </c>
      <c r="H2555">
        <v>0</v>
      </c>
      <c r="I2555">
        <v>0</v>
      </c>
      <c r="J2555">
        <v>0</v>
      </c>
      <c r="K2555">
        <v>4</v>
      </c>
      <c r="L2555">
        <v>0</v>
      </c>
      <c r="M2555">
        <v>94</v>
      </c>
      <c r="N2555" s="2">
        <v>0</v>
      </c>
      <c r="O2555" s="2">
        <v>0.23039215686274508</v>
      </c>
      <c r="P2555">
        <v>102</v>
      </c>
      <c r="Q2555" s="2">
        <v>0.24519230769230768</v>
      </c>
      <c r="R2555">
        <v>408</v>
      </c>
      <c r="S2555">
        <v>416</v>
      </c>
      <c r="T2555">
        <v>397</v>
      </c>
      <c r="U2555">
        <v>2</v>
      </c>
      <c r="V2555">
        <v>4</v>
      </c>
      <c r="W2555">
        <v>4</v>
      </c>
      <c r="X2555">
        <v>9</v>
      </c>
      <c r="Y2555">
        <v>93</v>
      </c>
      <c r="Z2555">
        <v>0</v>
      </c>
      <c r="AA2555">
        <v>0</v>
      </c>
      <c r="AB2555">
        <v>4</v>
      </c>
      <c r="AC2555">
        <v>0</v>
      </c>
      <c r="AD2555">
        <v>387</v>
      </c>
      <c r="AE2555">
        <v>2</v>
      </c>
      <c r="AF2555">
        <v>4</v>
      </c>
      <c r="AG2555">
        <v>0</v>
      </c>
      <c r="AH2555">
        <v>13</v>
      </c>
      <c r="AI2555" s="3">
        <v>0.2144702842377261</v>
      </c>
      <c r="AJ2555" s="3">
        <v>0</v>
      </c>
      <c r="AK2555" s="3">
        <v>0</v>
      </c>
      <c r="AL2555" s="3">
        <v>0</v>
      </c>
      <c r="AM2555" s="3">
        <v>0.30769230769230771</v>
      </c>
      <c r="AN2555" s="2">
        <f t="shared" si="86"/>
        <v>0.23039215686274508</v>
      </c>
      <c r="AO2555" s="2">
        <v>4.6798029556650245E-2</v>
      </c>
      <c r="AP2555">
        <f t="shared" si="87"/>
        <v>94</v>
      </c>
    </row>
    <row r="2556" spans="1:42" ht="16.5" hidden="1" customHeight="1" x14ac:dyDescent="0.25">
      <c r="A2556" s="5" t="s">
        <v>793</v>
      </c>
      <c r="B2556" s="1" t="s">
        <v>387</v>
      </c>
      <c r="D2556" t="s">
        <v>32</v>
      </c>
      <c r="E2556" t="s">
        <v>388</v>
      </c>
      <c r="F2556" t="s">
        <v>389</v>
      </c>
      <c r="G2556">
        <v>90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94</v>
      </c>
      <c r="N2556" s="2">
        <v>0</v>
      </c>
      <c r="O2556" s="2">
        <v>0.16520210896309315</v>
      </c>
      <c r="P2556">
        <v>37</v>
      </c>
      <c r="Q2556" s="2">
        <v>7.2265625E-2</v>
      </c>
      <c r="R2556">
        <v>569</v>
      </c>
      <c r="S2556">
        <v>512</v>
      </c>
      <c r="T2556">
        <v>485</v>
      </c>
      <c r="U2556">
        <v>10</v>
      </c>
      <c r="V2556">
        <v>9</v>
      </c>
      <c r="W2556">
        <v>5</v>
      </c>
      <c r="X2556">
        <v>3</v>
      </c>
      <c r="Y2556">
        <v>32</v>
      </c>
      <c r="Z2556">
        <v>0</v>
      </c>
      <c r="AA2556">
        <v>0</v>
      </c>
      <c r="AB2556">
        <v>0</v>
      </c>
      <c r="AC2556">
        <v>0</v>
      </c>
      <c r="AD2556">
        <v>543</v>
      </c>
      <c r="AE2556">
        <v>10</v>
      </c>
      <c r="AF2556">
        <v>9</v>
      </c>
      <c r="AG2556">
        <v>5</v>
      </c>
      <c r="AH2556">
        <v>3</v>
      </c>
      <c r="AI2556" s="3">
        <v>0.16574585635359115</v>
      </c>
      <c r="AJ2556" s="3">
        <v>0</v>
      </c>
      <c r="AK2556" s="3">
        <v>0</v>
      </c>
      <c r="AL2556" s="3">
        <v>0</v>
      </c>
      <c r="AM2556" s="3">
        <v>0</v>
      </c>
      <c r="AN2556" s="2">
        <f t="shared" si="86"/>
        <v>0.16520210896309315</v>
      </c>
      <c r="AO2556" s="2">
        <v>4.736842105263158E-2</v>
      </c>
      <c r="AP2556">
        <f t="shared" si="87"/>
        <v>94</v>
      </c>
    </row>
    <row r="2557" spans="1:42" ht="16.5" hidden="1" customHeight="1" x14ac:dyDescent="0.25">
      <c r="A2557" s="4" t="s">
        <v>796</v>
      </c>
      <c r="B2557" s="1" t="s">
        <v>69</v>
      </c>
      <c r="D2557" t="s">
        <v>32</v>
      </c>
      <c r="E2557" t="s">
        <v>67</v>
      </c>
      <c r="F2557" t="s">
        <v>70</v>
      </c>
      <c r="G2557">
        <v>63</v>
      </c>
      <c r="H2557">
        <v>24</v>
      </c>
      <c r="I2557">
        <v>0</v>
      </c>
      <c r="J2557">
        <v>0</v>
      </c>
      <c r="K2557">
        <v>0</v>
      </c>
      <c r="L2557">
        <v>10</v>
      </c>
      <c r="M2557">
        <v>84</v>
      </c>
      <c r="N2557" s="2">
        <v>1.6611295681063124E-2</v>
      </c>
      <c r="O2557" s="2">
        <v>0.13953488372093023</v>
      </c>
      <c r="P2557">
        <v>91</v>
      </c>
      <c r="Q2557" s="2">
        <v>0.15191986644407346</v>
      </c>
      <c r="R2557">
        <v>602</v>
      </c>
      <c r="S2557">
        <v>599</v>
      </c>
      <c r="T2557">
        <v>511</v>
      </c>
      <c r="U2557">
        <v>58</v>
      </c>
      <c r="V2557">
        <v>17</v>
      </c>
      <c r="W2557">
        <v>4</v>
      </c>
      <c r="X2557">
        <v>9</v>
      </c>
      <c r="Y2557">
        <v>71</v>
      </c>
      <c r="Z2557">
        <v>16</v>
      </c>
      <c r="AA2557">
        <v>0</v>
      </c>
      <c r="AB2557">
        <v>0</v>
      </c>
      <c r="AC2557">
        <v>0</v>
      </c>
      <c r="AD2557">
        <v>503</v>
      </c>
      <c r="AE2557">
        <v>66</v>
      </c>
      <c r="AF2557">
        <v>17</v>
      </c>
      <c r="AG2557">
        <v>4</v>
      </c>
      <c r="AH2557">
        <v>9</v>
      </c>
      <c r="AI2557" s="3">
        <v>0.12524850894632206</v>
      </c>
      <c r="AJ2557" s="3">
        <v>0.36363636363636365</v>
      </c>
      <c r="AK2557" s="3">
        <v>0</v>
      </c>
      <c r="AL2557" s="3">
        <v>0</v>
      </c>
      <c r="AM2557" s="3">
        <v>0</v>
      </c>
      <c r="AN2557" s="2">
        <f t="shared" si="86"/>
        <v>0.15614617940199335</v>
      </c>
      <c r="AO2557" s="2">
        <v>0.16026711185308848</v>
      </c>
      <c r="AP2557">
        <f t="shared" si="87"/>
        <v>94</v>
      </c>
    </row>
    <row r="2558" spans="1:42" ht="16.5" hidden="1" customHeight="1" x14ac:dyDescent="0.25">
      <c r="A2558" s="5" t="s">
        <v>791</v>
      </c>
      <c r="B2558" t="s">
        <v>678</v>
      </c>
      <c r="D2558" t="s">
        <v>32</v>
      </c>
      <c r="E2558" t="s">
        <v>498</v>
      </c>
      <c r="F2558" t="s">
        <v>679</v>
      </c>
      <c r="G2558">
        <v>84</v>
      </c>
      <c r="H2558">
        <v>0</v>
      </c>
      <c r="I2558">
        <v>0</v>
      </c>
      <c r="J2558">
        <v>0</v>
      </c>
      <c r="K2558">
        <v>3</v>
      </c>
      <c r="L2558">
        <v>0</v>
      </c>
      <c r="M2558">
        <v>94</v>
      </c>
      <c r="N2558" s="2">
        <v>0</v>
      </c>
      <c r="O2558" s="2">
        <v>0.11604938271604938</v>
      </c>
      <c r="P2558">
        <v>41</v>
      </c>
      <c r="Q2558" s="2">
        <v>5.416116248348745E-2</v>
      </c>
      <c r="R2558">
        <v>810</v>
      </c>
      <c r="S2558">
        <v>757</v>
      </c>
      <c r="T2558">
        <v>696</v>
      </c>
      <c r="U2558">
        <v>1</v>
      </c>
      <c r="V2558">
        <v>0</v>
      </c>
      <c r="W2558">
        <v>0</v>
      </c>
      <c r="X2558">
        <v>60</v>
      </c>
      <c r="Y2558">
        <v>40</v>
      </c>
      <c r="Z2558">
        <v>0</v>
      </c>
      <c r="AA2558">
        <v>0</v>
      </c>
      <c r="AB2558">
        <v>0</v>
      </c>
      <c r="AC2558">
        <v>0</v>
      </c>
      <c r="AD2558">
        <v>740</v>
      </c>
      <c r="AE2558">
        <v>1</v>
      </c>
      <c r="AF2558">
        <v>0</v>
      </c>
      <c r="AG2558">
        <v>0</v>
      </c>
      <c r="AH2558">
        <v>63</v>
      </c>
      <c r="AI2558" s="3">
        <v>0.11351351351351352</v>
      </c>
      <c r="AJ2558" s="3">
        <v>0</v>
      </c>
      <c r="AK2558" s="3">
        <v>0</v>
      </c>
      <c r="AL2558" s="3">
        <v>0</v>
      </c>
      <c r="AM2558" s="3">
        <v>4.7619047619047616E-2</v>
      </c>
      <c r="AN2558" s="2">
        <f t="shared" si="86"/>
        <v>0.11604938271604938</v>
      </c>
      <c r="AO2558" s="2">
        <v>7.9601990049751242E-2</v>
      </c>
      <c r="AP2558">
        <f t="shared" si="87"/>
        <v>94</v>
      </c>
    </row>
    <row r="2559" spans="1:42" ht="16.5" hidden="1" customHeight="1" x14ac:dyDescent="0.25">
      <c r="A2559" s="5" t="s">
        <v>790</v>
      </c>
      <c r="B2559" t="s">
        <v>678</v>
      </c>
      <c r="D2559" t="s">
        <v>32</v>
      </c>
      <c r="E2559" t="s">
        <v>498</v>
      </c>
      <c r="F2559" t="s">
        <v>679</v>
      </c>
      <c r="G2559">
        <v>86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94</v>
      </c>
      <c r="N2559" s="2">
        <v>0</v>
      </c>
      <c r="O2559" s="2">
        <v>0.1125748502994012</v>
      </c>
      <c r="P2559">
        <v>47</v>
      </c>
      <c r="Q2559" s="2">
        <v>5.964467005076142E-2</v>
      </c>
      <c r="R2559">
        <v>835</v>
      </c>
      <c r="S2559">
        <v>788</v>
      </c>
      <c r="T2559">
        <v>710</v>
      </c>
      <c r="U2559">
        <v>1</v>
      </c>
      <c r="V2559">
        <v>0</v>
      </c>
      <c r="W2559">
        <v>2</v>
      </c>
      <c r="X2559">
        <v>75</v>
      </c>
      <c r="Y2559">
        <v>43</v>
      </c>
      <c r="Z2559">
        <v>0</v>
      </c>
      <c r="AA2559">
        <v>0</v>
      </c>
      <c r="AB2559">
        <v>0</v>
      </c>
      <c r="AC2559">
        <v>0</v>
      </c>
      <c r="AD2559">
        <v>753</v>
      </c>
      <c r="AE2559">
        <v>1</v>
      </c>
      <c r="AF2559">
        <v>0</v>
      </c>
      <c r="AG2559">
        <v>2</v>
      </c>
      <c r="AH2559">
        <v>75</v>
      </c>
      <c r="AI2559" s="3">
        <v>0.11420982735723771</v>
      </c>
      <c r="AJ2559" s="3">
        <v>0</v>
      </c>
      <c r="AK2559" s="3">
        <v>0</v>
      </c>
      <c r="AL2559" s="3">
        <v>0</v>
      </c>
      <c r="AM2559" s="3">
        <v>0</v>
      </c>
      <c r="AN2559" s="2">
        <f t="shared" si="86"/>
        <v>0.1125748502994012</v>
      </c>
      <c r="AO2559" s="2">
        <v>9.3862815884476536E-2</v>
      </c>
      <c r="AP2559">
        <f t="shared" si="87"/>
        <v>94</v>
      </c>
    </row>
    <row r="2560" spans="1:42" ht="16.5" hidden="1" customHeight="1" x14ac:dyDescent="0.25">
      <c r="A2560" s="5" t="s">
        <v>789</v>
      </c>
      <c r="B2560" t="s">
        <v>678</v>
      </c>
      <c r="D2560" t="s">
        <v>32</v>
      </c>
      <c r="E2560" t="s">
        <v>498</v>
      </c>
      <c r="F2560" t="s">
        <v>679</v>
      </c>
      <c r="G2560">
        <v>88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94</v>
      </c>
      <c r="N2560" s="2">
        <v>0</v>
      </c>
      <c r="O2560" s="2">
        <v>0.10942956926658906</v>
      </c>
      <c r="P2560">
        <v>57</v>
      </c>
      <c r="Q2560" s="2">
        <v>6.9343065693430656E-2</v>
      </c>
      <c r="R2560">
        <v>859</v>
      </c>
      <c r="S2560">
        <v>822</v>
      </c>
      <c r="T2560">
        <v>760</v>
      </c>
      <c r="U2560">
        <v>1</v>
      </c>
      <c r="V2560">
        <v>0</v>
      </c>
      <c r="W2560">
        <v>2</v>
      </c>
      <c r="X2560">
        <v>59</v>
      </c>
      <c r="Y2560">
        <v>55</v>
      </c>
      <c r="Z2560">
        <v>0</v>
      </c>
      <c r="AA2560">
        <v>0</v>
      </c>
      <c r="AB2560">
        <v>0</v>
      </c>
      <c r="AC2560">
        <v>0</v>
      </c>
      <c r="AD2560">
        <v>793</v>
      </c>
      <c r="AE2560">
        <v>1</v>
      </c>
      <c r="AF2560">
        <v>0</v>
      </c>
      <c r="AG2560">
        <v>2</v>
      </c>
      <c r="AH2560">
        <v>59</v>
      </c>
      <c r="AI2560" s="3">
        <v>0.11097099621689786</v>
      </c>
      <c r="AJ2560" s="3">
        <v>0</v>
      </c>
      <c r="AK2560" s="3">
        <v>0</v>
      </c>
      <c r="AL2560" s="3">
        <v>0</v>
      </c>
      <c r="AM2560" s="3">
        <v>0</v>
      </c>
      <c r="AN2560" s="2">
        <f t="shared" si="86"/>
        <v>0.10942956926658906</v>
      </c>
      <c r="AO2560" s="2">
        <v>7.2514619883040934E-2</v>
      </c>
      <c r="AP2560">
        <f t="shared" si="87"/>
        <v>94</v>
      </c>
    </row>
    <row r="2561" spans="1:42" ht="16.5" hidden="1" customHeight="1" x14ac:dyDescent="0.25">
      <c r="A2561" s="5" t="s">
        <v>795</v>
      </c>
      <c r="B2561" t="s">
        <v>652</v>
      </c>
      <c r="D2561" t="s">
        <v>32</v>
      </c>
      <c r="E2561" t="s">
        <v>197</v>
      </c>
      <c r="F2561" t="s">
        <v>653</v>
      </c>
      <c r="G2561">
        <v>81</v>
      </c>
      <c r="H2561">
        <v>0</v>
      </c>
      <c r="I2561">
        <v>0</v>
      </c>
      <c r="J2561">
        <v>0</v>
      </c>
      <c r="K2561">
        <v>3</v>
      </c>
      <c r="L2561">
        <v>18</v>
      </c>
      <c r="M2561">
        <v>76</v>
      </c>
      <c r="N2561" s="2">
        <v>2.0179372197309416E-2</v>
      </c>
      <c r="O2561" s="2">
        <v>8.520179372197309E-2</v>
      </c>
      <c r="P2561">
        <v>54</v>
      </c>
      <c r="Q2561" s="2">
        <v>6.3380281690140844E-2</v>
      </c>
      <c r="R2561">
        <v>892</v>
      </c>
      <c r="S2561">
        <v>852</v>
      </c>
      <c r="T2561">
        <v>764</v>
      </c>
      <c r="U2561">
        <v>0</v>
      </c>
      <c r="V2561">
        <v>14</v>
      </c>
      <c r="W2561">
        <v>15</v>
      </c>
      <c r="X2561">
        <v>59</v>
      </c>
      <c r="Y2561">
        <v>52</v>
      </c>
      <c r="Z2561">
        <v>0</v>
      </c>
      <c r="AA2561">
        <v>0</v>
      </c>
      <c r="AB2561">
        <v>0</v>
      </c>
      <c r="AC2561">
        <v>0</v>
      </c>
      <c r="AD2561">
        <v>793</v>
      </c>
      <c r="AE2561">
        <v>0</v>
      </c>
      <c r="AF2561">
        <v>14</v>
      </c>
      <c r="AG2561">
        <v>15</v>
      </c>
      <c r="AH2561">
        <v>62</v>
      </c>
      <c r="AI2561" s="3">
        <v>0.10214375788146279</v>
      </c>
      <c r="AJ2561" s="3">
        <v>0</v>
      </c>
      <c r="AK2561" s="3">
        <v>0</v>
      </c>
      <c r="AL2561" s="3">
        <v>0</v>
      </c>
      <c r="AM2561" s="3">
        <v>4.8387096774193547E-2</v>
      </c>
      <c r="AN2561" s="2">
        <f t="shared" si="86"/>
        <v>0.10538116591928251</v>
      </c>
      <c r="AO2561" s="2">
        <v>0.10294117647058823</v>
      </c>
      <c r="AP2561">
        <f t="shared" si="87"/>
        <v>94</v>
      </c>
    </row>
    <row r="2562" spans="1:42" ht="16.5" hidden="1" customHeight="1" x14ac:dyDescent="0.25">
      <c r="A2562" s="5" t="s">
        <v>792</v>
      </c>
      <c r="B2562" t="s">
        <v>624</v>
      </c>
      <c r="D2562" t="s">
        <v>32</v>
      </c>
      <c r="E2562" t="s">
        <v>297</v>
      </c>
      <c r="F2562" t="s">
        <v>625</v>
      </c>
      <c r="G2562">
        <v>90</v>
      </c>
      <c r="H2562">
        <v>0</v>
      </c>
      <c r="I2562">
        <v>0</v>
      </c>
      <c r="J2562">
        <v>0</v>
      </c>
      <c r="K2562">
        <v>0</v>
      </c>
      <c r="L2562">
        <v>16</v>
      </c>
      <c r="M2562">
        <v>78</v>
      </c>
      <c r="N2562" s="2">
        <v>1.5670910871694418E-2</v>
      </c>
      <c r="O2562" s="2">
        <v>7.6395690499510283E-2</v>
      </c>
      <c r="P2562">
        <v>40</v>
      </c>
      <c r="Q2562" s="2">
        <v>4.1365046535677352E-2</v>
      </c>
      <c r="R2562">
        <v>1021</v>
      </c>
      <c r="S2562">
        <v>967</v>
      </c>
      <c r="T2562">
        <v>918</v>
      </c>
      <c r="U2562">
        <v>9</v>
      </c>
      <c r="V2562">
        <v>3</v>
      </c>
      <c r="W2562">
        <v>4</v>
      </c>
      <c r="X2562">
        <v>33</v>
      </c>
      <c r="Y2562">
        <v>33</v>
      </c>
      <c r="Z2562">
        <v>0</v>
      </c>
      <c r="AA2562">
        <v>0</v>
      </c>
      <c r="AB2562">
        <v>0</v>
      </c>
      <c r="AC2562">
        <v>0</v>
      </c>
      <c r="AD2562">
        <v>975</v>
      </c>
      <c r="AE2562">
        <v>9</v>
      </c>
      <c r="AF2562">
        <v>3</v>
      </c>
      <c r="AG2562">
        <v>4</v>
      </c>
      <c r="AH2562">
        <v>33</v>
      </c>
      <c r="AI2562" s="3">
        <v>9.2307692307692313E-2</v>
      </c>
      <c r="AJ2562" s="3">
        <v>0</v>
      </c>
      <c r="AK2562" s="3">
        <v>0</v>
      </c>
      <c r="AL2562" s="3">
        <v>0</v>
      </c>
      <c r="AM2562" s="3">
        <v>0</v>
      </c>
      <c r="AN2562" s="2">
        <f t="shared" si="86"/>
        <v>9.2066601371204704E-2</v>
      </c>
      <c r="AO2562" s="2">
        <v>4.78515625E-2</v>
      </c>
      <c r="AP2562">
        <f t="shared" si="87"/>
        <v>94</v>
      </c>
    </row>
    <row r="2563" spans="1:42" ht="16.5" hidden="1" customHeight="1" x14ac:dyDescent="0.25">
      <c r="A2563" s="4" t="s">
        <v>800</v>
      </c>
      <c r="B2563" s="1" t="s">
        <v>508</v>
      </c>
      <c r="D2563" t="s">
        <v>32</v>
      </c>
      <c r="E2563" t="s">
        <v>498</v>
      </c>
      <c r="F2563" t="s">
        <v>509</v>
      </c>
      <c r="G2563">
        <v>75</v>
      </c>
      <c r="H2563">
        <v>0</v>
      </c>
      <c r="I2563">
        <v>0</v>
      </c>
      <c r="J2563">
        <v>0</v>
      </c>
      <c r="K2563">
        <v>8</v>
      </c>
      <c r="L2563">
        <v>4</v>
      </c>
      <c r="M2563">
        <v>90</v>
      </c>
      <c r="N2563" s="2">
        <v>3.8314176245210726E-3</v>
      </c>
      <c r="O2563" s="2">
        <v>8.6206896551724144E-2</v>
      </c>
      <c r="P2563">
        <v>113</v>
      </c>
      <c r="Q2563" s="2">
        <v>0.10630291627469426</v>
      </c>
      <c r="R2563">
        <v>1044</v>
      </c>
      <c r="S2563">
        <v>1063</v>
      </c>
      <c r="T2563">
        <v>965</v>
      </c>
      <c r="U2563">
        <v>2</v>
      </c>
      <c r="V2563">
        <v>9</v>
      </c>
      <c r="W2563">
        <v>8</v>
      </c>
      <c r="X2563">
        <v>79</v>
      </c>
      <c r="Y2563">
        <v>107</v>
      </c>
      <c r="Z2563">
        <v>0</v>
      </c>
      <c r="AA2563">
        <v>0</v>
      </c>
      <c r="AB2563">
        <v>0</v>
      </c>
      <c r="AC2563">
        <v>4</v>
      </c>
      <c r="AD2563">
        <v>933</v>
      </c>
      <c r="AE2563">
        <v>2</v>
      </c>
      <c r="AF2563">
        <v>9</v>
      </c>
      <c r="AG2563">
        <v>8</v>
      </c>
      <c r="AH2563">
        <v>83</v>
      </c>
      <c r="AI2563" s="3">
        <v>8.0385852090032156E-2</v>
      </c>
      <c r="AJ2563" s="3">
        <v>0</v>
      </c>
      <c r="AK2563" s="3">
        <v>0</v>
      </c>
      <c r="AL2563" s="3">
        <v>0</v>
      </c>
      <c r="AM2563" s="3">
        <v>9.6385542168674704E-2</v>
      </c>
      <c r="AN2563" s="2">
        <f t="shared" si="86"/>
        <v>9.0038314176245221E-2</v>
      </c>
      <c r="AO2563" s="2">
        <v>9.8550724637681164E-2</v>
      </c>
      <c r="AP2563">
        <f t="shared" si="87"/>
        <v>94</v>
      </c>
    </row>
    <row r="2564" spans="1:42" ht="16.5" hidden="1" customHeight="1" x14ac:dyDescent="0.25">
      <c r="A2564" s="4" t="s">
        <v>800</v>
      </c>
      <c r="B2564" s="1" t="s">
        <v>458</v>
      </c>
      <c r="D2564" t="s">
        <v>32</v>
      </c>
      <c r="E2564" t="s">
        <v>456</v>
      </c>
      <c r="F2564" t="s">
        <v>459</v>
      </c>
      <c r="G2564">
        <v>80</v>
      </c>
      <c r="H2564">
        <v>0</v>
      </c>
      <c r="I2564">
        <v>0</v>
      </c>
      <c r="J2564">
        <v>3</v>
      </c>
      <c r="K2564">
        <v>0</v>
      </c>
      <c r="L2564">
        <v>0</v>
      </c>
      <c r="M2564">
        <v>94</v>
      </c>
      <c r="N2564" s="2">
        <v>0</v>
      </c>
      <c r="O2564" s="2">
        <v>7.8792958927074608E-2</v>
      </c>
      <c r="P2564">
        <v>75</v>
      </c>
      <c r="Q2564" s="2">
        <v>6.388415672913117E-2</v>
      </c>
      <c r="R2564">
        <v>1193</v>
      </c>
      <c r="S2564">
        <v>1174</v>
      </c>
      <c r="T2564">
        <v>1133</v>
      </c>
      <c r="U2564">
        <v>5</v>
      </c>
      <c r="V2564">
        <v>18</v>
      </c>
      <c r="W2564">
        <v>8</v>
      </c>
      <c r="X2564">
        <v>10</v>
      </c>
      <c r="Y2564">
        <v>59</v>
      </c>
      <c r="Z2564">
        <v>0</v>
      </c>
      <c r="AA2564">
        <v>0</v>
      </c>
      <c r="AB2564">
        <v>0</v>
      </c>
      <c r="AC2564">
        <v>5</v>
      </c>
      <c r="AD2564">
        <v>1154</v>
      </c>
      <c r="AE2564">
        <v>5</v>
      </c>
      <c r="AF2564">
        <v>18</v>
      </c>
      <c r="AG2564">
        <v>11</v>
      </c>
      <c r="AH2564">
        <v>5</v>
      </c>
      <c r="AI2564" s="3">
        <v>6.9324090121317156E-2</v>
      </c>
      <c r="AJ2564" s="3">
        <v>0</v>
      </c>
      <c r="AK2564" s="3">
        <v>0</v>
      </c>
      <c r="AL2564" s="3">
        <v>0.27272727272727271</v>
      </c>
      <c r="AM2564" s="3">
        <v>0</v>
      </c>
      <c r="AN2564" s="2">
        <f t="shared" si="86"/>
        <v>7.8792958927074608E-2</v>
      </c>
      <c r="AO2564" s="2">
        <v>3.269069572506287E-2</v>
      </c>
      <c r="AP2564">
        <f t="shared" si="87"/>
        <v>94</v>
      </c>
    </row>
    <row r="2565" spans="1:42" ht="16.5" customHeight="1" x14ac:dyDescent="0.25">
      <c r="A2565" s="5" t="s">
        <v>790</v>
      </c>
      <c r="B2565" t="s">
        <v>726</v>
      </c>
      <c r="D2565" t="s">
        <v>32</v>
      </c>
      <c r="E2565" t="s">
        <v>616</v>
      </c>
      <c r="F2565" t="s">
        <v>727</v>
      </c>
      <c r="G2565">
        <v>66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70</v>
      </c>
      <c r="N2565" s="2">
        <v>0</v>
      </c>
      <c r="O2565" s="2">
        <v>5.1890289103039292E-2</v>
      </c>
      <c r="P2565">
        <v>59</v>
      </c>
      <c r="Q2565" s="2">
        <v>4.4095665171898356E-2</v>
      </c>
      <c r="R2565">
        <v>1349</v>
      </c>
      <c r="S2565">
        <v>1338</v>
      </c>
      <c r="T2565">
        <v>1205</v>
      </c>
      <c r="U2565">
        <v>3</v>
      </c>
      <c r="V2565">
        <v>8</v>
      </c>
      <c r="W2565">
        <v>8</v>
      </c>
      <c r="X2565">
        <v>114</v>
      </c>
      <c r="Y2565">
        <v>51</v>
      </c>
      <c r="Z2565">
        <v>0</v>
      </c>
      <c r="AA2565">
        <v>0</v>
      </c>
      <c r="AB2565">
        <v>0</v>
      </c>
      <c r="AC2565">
        <v>4</v>
      </c>
      <c r="AD2565">
        <v>1220</v>
      </c>
      <c r="AE2565">
        <v>3</v>
      </c>
      <c r="AF2565">
        <v>8</v>
      </c>
      <c r="AG2565">
        <v>8</v>
      </c>
      <c r="AH2565">
        <v>110</v>
      </c>
      <c r="AI2565" s="3">
        <v>5.4098360655737705E-2</v>
      </c>
      <c r="AJ2565" s="3">
        <v>0</v>
      </c>
      <c r="AK2565" s="3">
        <v>0</v>
      </c>
      <c r="AL2565" s="3">
        <v>0</v>
      </c>
      <c r="AM2565" s="3">
        <v>0</v>
      </c>
      <c r="AN2565" s="2">
        <f t="shared" si="86"/>
        <v>5.1890289103039292E-2</v>
      </c>
      <c r="AO2565" s="2">
        <v>9.5626389918458121E-2</v>
      </c>
      <c r="AP2565">
        <f t="shared" si="87"/>
        <v>70</v>
      </c>
    </row>
    <row r="2566" spans="1:42" ht="16.5" hidden="1" customHeight="1" x14ac:dyDescent="0.25">
      <c r="A2566" s="5" t="s">
        <v>789</v>
      </c>
      <c r="B2566" s="1" t="s">
        <v>245</v>
      </c>
      <c r="D2566" t="s">
        <v>32</v>
      </c>
      <c r="E2566" t="s">
        <v>239</v>
      </c>
      <c r="F2566" t="s">
        <v>246</v>
      </c>
      <c r="G2566">
        <v>92</v>
      </c>
      <c r="H2566">
        <v>0</v>
      </c>
      <c r="I2566">
        <v>0</v>
      </c>
      <c r="J2566">
        <v>0</v>
      </c>
      <c r="K2566">
        <v>0</v>
      </c>
      <c r="L2566">
        <v>55</v>
      </c>
      <c r="M2566">
        <v>39</v>
      </c>
      <c r="N2566" s="2">
        <v>3.5506778566817304E-2</v>
      </c>
      <c r="O2566" s="2">
        <v>2.5177533892834086E-2</v>
      </c>
      <c r="P2566">
        <v>154</v>
      </c>
      <c r="Q2566" s="2">
        <v>9.5711622125543822E-2</v>
      </c>
      <c r="R2566">
        <v>1549</v>
      </c>
      <c r="S2566">
        <v>1609</v>
      </c>
      <c r="T2566">
        <v>1538</v>
      </c>
      <c r="U2566">
        <v>4</v>
      </c>
      <c r="V2566">
        <v>37</v>
      </c>
      <c r="W2566">
        <v>21</v>
      </c>
      <c r="X2566">
        <v>9</v>
      </c>
      <c r="Y2566">
        <v>153</v>
      </c>
      <c r="Z2566">
        <v>0</v>
      </c>
      <c r="AA2566">
        <v>0</v>
      </c>
      <c r="AB2566">
        <v>0</v>
      </c>
      <c r="AC2566">
        <v>0</v>
      </c>
      <c r="AD2566">
        <v>1477</v>
      </c>
      <c r="AE2566">
        <v>4</v>
      </c>
      <c r="AF2566">
        <v>37</v>
      </c>
      <c r="AG2566">
        <v>21</v>
      </c>
      <c r="AH2566">
        <v>9</v>
      </c>
      <c r="AI2566" s="3">
        <v>6.2288422477995938E-2</v>
      </c>
      <c r="AJ2566" s="3">
        <v>0</v>
      </c>
      <c r="AK2566" s="3">
        <v>0</v>
      </c>
      <c r="AL2566" s="3">
        <v>0</v>
      </c>
      <c r="AM2566" s="3">
        <v>0</v>
      </c>
      <c r="AN2566" s="2">
        <f t="shared" si="86"/>
        <v>6.0684312459651391E-2</v>
      </c>
      <c r="AO2566" s="2">
        <v>4.5865633074935401E-2</v>
      </c>
      <c r="AP2566">
        <f t="shared" si="87"/>
        <v>94</v>
      </c>
    </row>
    <row r="2567" spans="1:42" ht="16.5" hidden="1" customHeight="1" x14ac:dyDescent="0.25">
      <c r="A2567" s="5" t="s">
        <v>795</v>
      </c>
      <c r="B2567" s="1" t="s">
        <v>514</v>
      </c>
      <c r="D2567" t="s">
        <v>32</v>
      </c>
      <c r="E2567" t="s">
        <v>498</v>
      </c>
      <c r="F2567" t="s">
        <v>515</v>
      </c>
      <c r="G2567">
        <v>83</v>
      </c>
      <c r="H2567">
        <v>0</v>
      </c>
      <c r="I2567">
        <v>0</v>
      </c>
      <c r="J2567">
        <v>0</v>
      </c>
      <c r="K2567">
        <v>0</v>
      </c>
      <c r="L2567">
        <v>4</v>
      </c>
      <c r="M2567">
        <v>90</v>
      </c>
      <c r="N2567" s="2">
        <v>2.007024586051179E-3</v>
      </c>
      <c r="O2567" s="2">
        <v>4.5158053186151528E-2</v>
      </c>
      <c r="P2567">
        <v>192</v>
      </c>
      <c r="Q2567" s="2">
        <v>9.1822094691535155E-2</v>
      </c>
      <c r="R2567">
        <v>1993</v>
      </c>
      <c r="S2567">
        <v>2091</v>
      </c>
      <c r="T2567">
        <v>1963</v>
      </c>
      <c r="U2567">
        <v>1</v>
      </c>
      <c r="V2567">
        <v>21</v>
      </c>
      <c r="W2567">
        <v>10</v>
      </c>
      <c r="X2567">
        <v>96</v>
      </c>
      <c r="Y2567">
        <v>181</v>
      </c>
      <c r="Z2567">
        <v>0</v>
      </c>
      <c r="AA2567">
        <v>0</v>
      </c>
      <c r="AB2567">
        <v>0</v>
      </c>
      <c r="AC2567">
        <v>3</v>
      </c>
      <c r="AD2567">
        <v>1865</v>
      </c>
      <c r="AE2567">
        <v>1</v>
      </c>
      <c r="AF2567">
        <v>21</v>
      </c>
      <c r="AG2567">
        <v>10</v>
      </c>
      <c r="AH2567">
        <v>93</v>
      </c>
      <c r="AI2567" s="3">
        <v>4.4504021447721177E-2</v>
      </c>
      <c r="AJ2567" s="3">
        <v>0</v>
      </c>
      <c r="AK2567" s="3">
        <v>0</v>
      </c>
      <c r="AL2567" s="3">
        <v>0</v>
      </c>
      <c r="AM2567" s="3">
        <v>0</v>
      </c>
      <c r="AN2567" s="2">
        <f t="shared" si="86"/>
        <v>4.7165077772202704E-2</v>
      </c>
      <c r="AO2567" s="2">
        <v>6.2814070351758788E-2</v>
      </c>
      <c r="AP2567">
        <f t="shared" si="87"/>
        <v>94</v>
      </c>
    </row>
    <row r="2568" spans="1:42" ht="16.5" hidden="1" customHeight="1" x14ac:dyDescent="0.25">
      <c r="A2568" s="5" t="s">
        <v>793</v>
      </c>
      <c r="B2568" s="1" t="s">
        <v>304</v>
      </c>
      <c r="D2568" t="s">
        <v>32</v>
      </c>
      <c r="E2568" t="s">
        <v>305</v>
      </c>
      <c r="F2568" t="s">
        <v>306</v>
      </c>
      <c r="G2568">
        <v>64</v>
      </c>
      <c r="H2568">
        <v>0</v>
      </c>
      <c r="I2568">
        <v>3</v>
      </c>
      <c r="J2568">
        <v>0</v>
      </c>
      <c r="K2568">
        <v>21</v>
      </c>
      <c r="L2568">
        <v>10</v>
      </c>
      <c r="M2568">
        <v>84</v>
      </c>
      <c r="N2568" s="2">
        <v>4.5228403437358664E-3</v>
      </c>
      <c r="O2568" s="2">
        <v>3.7991858887381276E-2</v>
      </c>
      <c r="P2568">
        <v>144</v>
      </c>
      <c r="Q2568" s="2">
        <v>6.3688633348076076E-2</v>
      </c>
      <c r="R2568">
        <v>2211</v>
      </c>
      <c r="S2568">
        <v>2261</v>
      </c>
      <c r="T2568">
        <v>1820</v>
      </c>
      <c r="U2568">
        <v>8</v>
      </c>
      <c r="V2568">
        <v>103</v>
      </c>
      <c r="W2568">
        <v>78</v>
      </c>
      <c r="X2568">
        <v>252</v>
      </c>
      <c r="Y2568">
        <v>122</v>
      </c>
      <c r="Z2568">
        <v>0</v>
      </c>
      <c r="AA2568">
        <v>0</v>
      </c>
      <c r="AB2568">
        <v>0</v>
      </c>
      <c r="AC2568">
        <v>3</v>
      </c>
      <c r="AD2568">
        <v>1762</v>
      </c>
      <c r="AE2568">
        <v>8</v>
      </c>
      <c r="AF2568">
        <v>106</v>
      </c>
      <c r="AG2568">
        <v>78</v>
      </c>
      <c r="AH2568">
        <v>270</v>
      </c>
      <c r="AI2568" s="3">
        <v>3.6322360953461974E-2</v>
      </c>
      <c r="AJ2568" s="3">
        <v>0</v>
      </c>
      <c r="AK2568" s="3">
        <v>2.8301886792452831E-2</v>
      </c>
      <c r="AL2568" s="3">
        <v>0</v>
      </c>
      <c r="AM2568" s="3">
        <v>7.7777777777777779E-2</v>
      </c>
      <c r="AN2568" s="2">
        <f t="shared" si="86"/>
        <v>4.2514699231117142E-2</v>
      </c>
      <c r="AO2568" s="2">
        <v>0.2077338129496403</v>
      </c>
      <c r="AP2568">
        <f t="shared" si="87"/>
        <v>94</v>
      </c>
    </row>
    <row r="2569" spans="1:42" ht="16.5" hidden="1" customHeight="1" x14ac:dyDescent="0.25">
      <c r="A2569" s="5" t="s">
        <v>790</v>
      </c>
      <c r="B2569" s="1" t="s">
        <v>128</v>
      </c>
      <c r="D2569" t="s">
        <v>32</v>
      </c>
      <c r="E2569" t="s">
        <v>129</v>
      </c>
      <c r="F2569" t="s">
        <v>130</v>
      </c>
      <c r="G2569">
        <v>82</v>
      </c>
      <c r="H2569">
        <v>0</v>
      </c>
      <c r="I2569">
        <v>0</v>
      </c>
      <c r="J2569">
        <v>0</v>
      </c>
      <c r="K2569">
        <v>0</v>
      </c>
      <c r="L2569">
        <v>8</v>
      </c>
      <c r="M2569">
        <v>86</v>
      </c>
      <c r="N2569" s="2">
        <v>2.0055151667084481E-3</v>
      </c>
      <c r="O2569" s="2">
        <v>2.1559288042115817E-2</v>
      </c>
      <c r="P2569">
        <v>36</v>
      </c>
      <c r="Q2569" s="2">
        <v>9.1579750699567544E-3</v>
      </c>
      <c r="R2569">
        <v>3989</v>
      </c>
      <c r="S2569">
        <v>3931</v>
      </c>
      <c r="T2569">
        <v>3737</v>
      </c>
      <c r="U2569">
        <v>31</v>
      </c>
      <c r="V2569">
        <v>23</v>
      </c>
      <c r="W2569">
        <v>67</v>
      </c>
      <c r="X2569">
        <v>73</v>
      </c>
      <c r="Y2569">
        <v>32</v>
      </c>
      <c r="Z2569">
        <v>0</v>
      </c>
      <c r="AA2569">
        <v>0</v>
      </c>
      <c r="AB2569">
        <v>0</v>
      </c>
      <c r="AC2569">
        <v>0</v>
      </c>
      <c r="AD2569">
        <v>3787</v>
      </c>
      <c r="AE2569">
        <v>31</v>
      </c>
      <c r="AF2569">
        <v>23</v>
      </c>
      <c r="AG2569">
        <v>67</v>
      </c>
      <c r="AH2569">
        <v>73</v>
      </c>
      <c r="AI2569" s="3">
        <v>2.1653023501452338E-2</v>
      </c>
      <c r="AJ2569" s="3">
        <v>0</v>
      </c>
      <c r="AK2569" s="3">
        <v>0</v>
      </c>
      <c r="AL2569" s="3">
        <v>0</v>
      </c>
      <c r="AM2569" s="3">
        <v>0</v>
      </c>
      <c r="AN2569" s="2">
        <f t="shared" si="86"/>
        <v>2.3564803208824266E-2</v>
      </c>
      <c r="AO2569" s="2">
        <v>4.8731474503893493E-2</v>
      </c>
      <c r="AP2569">
        <f t="shared" si="87"/>
        <v>94</v>
      </c>
    </row>
    <row r="2570" spans="1:42" ht="16.5" hidden="1" customHeight="1" x14ac:dyDescent="0.25">
      <c r="A2570" s="4" t="s">
        <v>796</v>
      </c>
      <c r="B2570" s="1" t="s">
        <v>40</v>
      </c>
      <c r="D2570" t="s">
        <v>32</v>
      </c>
      <c r="E2570" t="s">
        <v>33</v>
      </c>
      <c r="F2570" t="s">
        <v>41</v>
      </c>
      <c r="G2570">
        <v>57</v>
      </c>
      <c r="H2570">
        <v>28</v>
      </c>
      <c r="I2570">
        <v>0</v>
      </c>
      <c r="J2570">
        <v>0</v>
      </c>
      <c r="K2570">
        <v>0</v>
      </c>
      <c r="L2570">
        <v>31</v>
      </c>
      <c r="M2570">
        <v>62</v>
      </c>
      <c r="N2570" s="2">
        <v>6.7099567099567103E-2</v>
      </c>
      <c r="O2570" s="2">
        <v>0.13419913419913421</v>
      </c>
      <c r="P2570">
        <v>19</v>
      </c>
      <c r="Q2570" s="2">
        <v>4.8969072164948453E-2</v>
      </c>
      <c r="R2570">
        <v>462</v>
      </c>
      <c r="S2570">
        <v>388</v>
      </c>
      <c r="T2570">
        <v>314</v>
      </c>
      <c r="U2570">
        <v>68</v>
      </c>
      <c r="V2570">
        <v>0</v>
      </c>
      <c r="W2570">
        <v>1</v>
      </c>
      <c r="X2570">
        <v>5</v>
      </c>
      <c r="Y2570">
        <v>16</v>
      </c>
      <c r="Z2570">
        <v>0</v>
      </c>
      <c r="AA2570">
        <v>0</v>
      </c>
      <c r="AB2570">
        <v>0</v>
      </c>
      <c r="AC2570">
        <v>0</v>
      </c>
      <c r="AD2570">
        <v>355</v>
      </c>
      <c r="AE2570">
        <v>96</v>
      </c>
      <c r="AF2570">
        <v>0</v>
      </c>
      <c r="AG2570">
        <v>1</v>
      </c>
      <c r="AH2570">
        <v>5</v>
      </c>
      <c r="AI2570" s="3">
        <v>0.16056338028169015</v>
      </c>
      <c r="AJ2570" s="3">
        <v>0.29166666666666669</v>
      </c>
      <c r="AK2570" s="3">
        <v>0</v>
      </c>
      <c r="AL2570" s="3">
        <v>0</v>
      </c>
      <c r="AM2570" s="3">
        <v>0</v>
      </c>
      <c r="AN2570" s="2">
        <f t="shared" si="86"/>
        <v>0.20129870129870131</v>
      </c>
      <c r="AO2570" s="2">
        <v>0.22319474835886213</v>
      </c>
      <c r="AP2570">
        <f t="shared" si="87"/>
        <v>93</v>
      </c>
    </row>
    <row r="2571" spans="1:42" ht="16.5" hidden="1" customHeight="1" x14ac:dyDescent="0.25">
      <c r="A2571" s="5" t="s">
        <v>794</v>
      </c>
      <c r="B2571" s="1" t="s">
        <v>40</v>
      </c>
      <c r="D2571" t="s">
        <v>32</v>
      </c>
      <c r="E2571" t="s">
        <v>33</v>
      </c>
      <c r="F2571" t="s">
        <v>41</v>
      </c>
      <c r="G2571">
        <v>69</v>
      </c>
      <c r="H2571">
        <v>20</v>
      </c>
      <c r="I2571">
        <v>0</v>
      </c>
      <c r="J2571">
        <v>0</v>
      </c>
      <c r="K2571">
        <v>0</v>
      </c>
      <c r="L2571">
        <v>23</v>
      </c>
      <c r="M2571">
        <v>70</v>
      </c>
      <c r="N2571" s="2">
        <v>4.8319327731092439E-2</v>
      </c>
      <c r="O2571" s="2">
        <v>0.14705882352941177</v>
      </c>
      <c r="P2571">
        <v>22</v>
      </c>
      <c r="Q2571" s="2">
        <v>5.4320987654320987E-2</v>
      </c>
      <c r="R2571">
        <v>476</v>
      </c>
      <c r="S2571">
        <v>405</v>
      </c>
      <c r="T2571">
        <v>336</v>
      </c>
      <c r="U2571">
        <v>63</v>
      </c>
      <c r="V2571">
        <v>1</v>
      </c>
      <c r="W2571">
        <v>0</v>
      </c>
      <c r="X2571">
        <v>5</v>
      </c>
      <c r="Y2571">
        <v>19</v>
      </c>
      <c r="Z2571">
        <v>0</v>
      </c>
      <c r="AA2571">
        <v>0</v>
      </c>
      <c r="AB2571">
        <v>0</v>
      </c>
      <c r="AC2571">
        <v>0</v>
      </c>
      <c r="AD2571">
        <v>386</v>
      </c>
      <c r="AE2571">
        <v>83</v>
      </c>
      <c r="AF2571">
        <v>1</v>
      </c>
      <c r="AG2571">
        <v>0</v>
      </c>
      <c r="AH2571">
        <v>5</v>
      </c>
      <c r="AI2571" s="3">
        <v>0.17875647668393782</v>
      </c>
      <c r="AJ2571" s="3">
        <v>0.24096385542168675</v>
      </c>
      <c r="AK2571" s="3">
        <v>0</v>
      </c>
      <c r="AL2571" s="3">
        <v>0</v>
      </c>
      <c r="AM2571" s="3">
        <v>0</v>
      </c>
      <c r="AN2571" s="2">
        <f t="shared" si="86"/>
        <v>0.1953781512605042</v>
      </c>
      <c r="AO2571" s="2">
        <v>0.18736842105263157</v>
      </c>
      <c r="AP2571">
        <f t="shared" si="87"/>
        <v>93</v>
      </c>
    </row>
    <row r="2572" spans="1:42" ht="16.5" hidden="1" customHeight="1" x14ac:dyDescent="0.25">
      <c r="A2572" s="5" t="s">
        <v>792</v>
      </c>
      <c r="B2572" s="1" t="s">
        <v>387</v>
      </c>
      <c r="D2572" t="s">
        <v>32</v>
      </c>
      <c r="E2572" t="s">
        <v>388</v>
      </c>
      <c r="F2572" t="s">
        <v>389</v>
      </c>
      <c r="G2572">
        <v>90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93</v>
      </c>
      <c r="N2572" s="2">
        <v>0</v>
      </c>
      <c r="O2572" s="2">
        <v>0.1570945945945946</v>
      </c>
      <c r="P2572">
        <v>37</v>
      </c>
      <c r="Q2572" s="2">
        <v>6.9029850746268662E-2</v>
      </c>
      <c r="R2572">
        <v>592</v>
      </c>
      <c r="S2572">
        <v>536</v>
      </c>
      <c r="T2572">
        <v>511</v>
      </c>
      <c r="U2572">
        <v>10</v>
      </c>
      <c r="V2572">
        <v>7</v>
      </c>
      <c r="W2572">
        <v>4</v>
      </c>
      <c r="X2572">
        <v>4</v>
      </c>
      <c r="Y2572">
        <v>30</v>
      </c>
      <c r="Z2572">
        <v>0</v>
      </c>
      <c r="AA2572">
        <v>0</v>
      </c>
      <c r="AB2572">
        <v>0</v>
      </c>
      <c r="AC2572">
        <v>0</v>
      </c>
      <c r="AD2572">
        <v>571</v>
      </c>
      <c r="AE2572">
        <v>10</v>
      </c>
      <c r="AF2572">
        <v>7</v>
      </c>
      <c r="AG2572">
        <v>4</v>
      </c>
      <c r="AH2572">
        <v>4</v>
      </c>
      <c r="AI2572" s="3">
        <v>0.15761821366024517</v>
      </c>
      <c r="AJ2572" s="3">
        <v>0</v>
      </c>
      <c r="AK2572" s="3">
        <v>0</v>
      </c>
      <c r="AL2572" s="3">
        <v>0</v>
      </c>
      <c r="AM2572" s="3">
        <v>0</v>
      </c>
      <c r="AN2572" s="2">
        <f t="shared" si="86"/>
        <v>0.1570945945945946</v>
      </c>
      <c r="AO2572" s="2">
        <v>4.1946308724832217E-2</v>
      </c>
      <c r="AP2572">
        <f t="shared" si="87"/>
        <v>93</v>
      </c>
    </row>
    <row r="2573" spans="1:42" ht="16.5" hidden="1" customHeight="1" x14ac:dyDescent="0.25">
      <c r="A2573" s="5" t="s">
        <v>793</v>
      </c>
      <c r="B2573" s="1" t="s">
        <v>262</v>
      </c>
      <c r="D2573" t="s">
        <v>32</v>
      </c>
      <c r="E2573" t="s">
        <v>256</v>
      </c>
      <c r="F2573" t="s">
        <v>263</v>
      </c>
      <c r="G2573">
        <v>84</v>
      </c>
      <c r="H2573">
        <v>3</v>
      </c>
      <c r="I2573">
        <v>3</v>
      </c>
      <c r="J2573">
        <v>0</v>
      </c>
      <c r="K2573">
        <v>0</v>
      </c>
      <c r="L2573">
        <v>13</v>
      </c>
      <c r="M2573">
        <v>80</v>
      </c>
      <c r="N2573" s="2">
        <v>2.1452145214521452E-2</v>
      </c>
      <c r="O2573" s="2">
        <v>0.132013201320132</v>
      </c>
      <c r="P2573">
        <v>103</v>
      </c>
      <c r="Q2573" s="2">
        <v>0.16720779220779219</v>
      </c>
      <c r="R2573">
        <v>606</v>
      </c>
      <c r="S2573">
        <v>616</v>
      </c>
      <c r="T2573">
        <v>567</v>
      </c>
      <c r="U2573">
        <v>37</v>
      </c>
      <c r="V2573">
        <v>10</v>
      </c>
      <c r="W2573">
        <v>1</v>
      </c>
      <c r="X2573">
        <v>1</v>
      </c>
      <c r="Y2573">
        <v>86</v>
      </c>
      <c r="Z2573">
        <v>12</v>
      </c>
      <c r="AA2573">
        <v>0</v>
      </c>
      <c r="AB2573">
        <v>0</v>
      </c>
      <c r="AC2573">
        <v>0</v>
      </c>
      <c r="AD2573">
        <v>565</v>
      </c>
      <c r="AE2573">
        <v>28</v>
      </c>
      <c r="AF2573">
        <v>13</v>
      </c>
      <c r="AG2573">
        <v>1</v>
      </c>
      <c r="AH2573">
        <v>1</v>
      </c>
      <c r="AI2573" s="3">
        <v>0.14867256637168141</v>
      </c>
      <c r="AJ2573" s="3">
        <v>0.10714285714285714</v>
      </c>
      <c r="AK2573" s="3">
        <v>0.23076923076923078</v>
      </c>
      <c r="AL2573" s="3">
        <v>0</v>
      </c>
      <c r="AM2573" s="3">
        <v>0</v>
      </c>
      <c r="AN2573" s="2">
        <f t="shared" si="86"/>
        <v>0.15346534653465346</v>
      </c>
      <c r="AO2573" s="2">
        <v>7.0723684210526314E-2</v>
      </c>
      <c r="AP2573">
        <f t="shared" si="87"/>
        <v>93</v>
      </c>
    </row>
    <row r="2574" spans="1:42" ht="16.5" hidden="1" customHeight="1" x14ac:dyDescent="0.25">
      <c r="A2574" s="4" t="s">
        <v>798</v>
      </c>
      <c r="B2574" t="s">
        <v>678</v>
      </c>
      <c r="D2574" t="s">
        <v>32</v>
      </c>
      <c r="E2574" t="s">
        <v>498</v>
      </c>
      <c r="F2574" t="s">
        <v>679</v>
      </c>
      <c r="G2574">
        <v>85</v>
      </c>
      <c r="H2574">
        <v>3</v>
      </c>
      <c r="I2574">
        <v>0</v>
      </c>
      <c r="J2574">
        <v>0</v>
      </c>
      <c r="K2574">
        <v>0</v>
      </c>
      <c r="L2574">
        <v>5</v>
      </c>
      <c r="M2574">
        <v>88</v>
      </c>
      <c r="N2574" s="2">
        <v>7.0126227208976155E-3</v>
      </c>
      <c r="O2574" s="2">
        <v>0.12342215988779803</v>
      </c>
      <c r="P2574">
        <v>53</v>
      </c>
      <c r="Q2574" s="2">
        <v>7.8751857355126298E-2</v>
      </c>
      <c r="R2574">
        <v>713</v>
      </c>
      <c r="S2574">
        <v>673</v>
      </c>
      <c r="T2574">
        <v>611</v>
      </c>
      <c r="U2574">
        <v>3</v>
      </c>
      <c r="V2574">
        <v>9</v>
      </c>
      <c r="W2574">
        <v>0</v>
      </c>
      <c r="X2574">
        <v>50</v>
      </c>
      <c r="Y2574">
        <v>38</v>
      </c>
      <c r="Z2574">
        <v>0</v>
      </c>
      <c r="AA2574">
        <v>3</v>
      </c>
      <c r="AB2574">
        <v>0</v>
      </c>
      <c r="AC2574">
        <v>5</v>
      </c>
      <c r="AD2574">
        <v>658</v>
      </c>
      <c r="AE2574">
        <v>6</v>
      </c>
      <c r="AF2574">
        <v>6</v>
      </c>
      <c r="AG2574">
        <v>0</v>
      </c>
      <c r="AH2574">
        <v>45</v>
      </c>
      <c r="AI2574" s="3">
        <v>0.12917933130699089</v>
      </c>
      <c r="AJ2574" s="3">
        <v>0.5</v>
      </c>
      <c r="AK2574" s="3">
        <v>0</v>
      </c>
      <c r="AL2574" s="3">
        <v>0</v>
      </c>
      <c r="AM2574" s="3">
        <v>0</v>
      </c>
      <c r="AN2574" s="2">
        <f t="shared" si="86"/>
        <v>0.13043478260869565</v>
      </c>
      <c r="AO2574" s="2">
        <v>7.9720279720279716E-2</v>
      </c>
      <c r="AP2574">
        <f t="shared" si="87"/>
        <v>93</v>
      </c>
    </row>
    <row r="2575" spans="1:42" ht="16.5" hidden="1" customHeight="1" x14ac:dyDescent="0.25">
      <c r="A2575" s="4" t="s">
        <v>799</v>
      </c>
      <c r="B2575" s="1" t="s">
        <v>171</v>
      </c>
      <c r="D2575" t="s">
        <v>32</v>
      </c>
      <c r="E2575" t="s">
        <v>172</v>
      </c>
      <c r="F2575" t="s">
        <v>173</v>
      </c>
      <c r="G2575">
        <v>83</v>
      </c>
      <c r="H2575">
        <v>0</v>
      </c>
      <c r="I2575">
        <v>0</v>
      </c>
      <c r="J2575">
        <v>0</v>
      </c>
      <c r="K2575">
        <v>0</v>
      </c>
      <c r="L2575">
        <v>4</v>
      </c>
      <c r="M2575">
        <v>89</v>
      </c>
      <c r="N2575" s="2">
        <v>5.1150895140664966E-3</v>
      </c>
      <c r="O2575" s="2">
        <v>0.11381074168797954</v>
      </c>
      <c r="P2575">
        <v>61</v>
      </c>
      <c r="Q2575" s="2">
        <v>8.1333333333333327E-2</v>
      </c>
      <c r="R2575">
        <v>782</v>
      </c>
      <c r="S2575">
        <v>750</v>
      </c>
      <c r="T2575">
        <v>671</v>
      </c>
      <c r="U2575">
        <v>3</v>
      </c>
      <c r="V2575">
        <v>20</v>
      </c>
      <c r="W2575">
        <v>6</v>
      </c>
      <c r="X2575">
        <v>50</v>
      </c>
      <c r="Y2575">
        <v>56</v>
      </c>
      <c r="Z2575">
        <v>0</v>
      </c>
      <c r="AA2575">
        <v>0</v>
      </c>
      <c r="AB2575">
        <v>0</v>
      </c>
      <c r="AC2575">
        <v>0</v>
      </c>
      <c r="AD2575">
        <v>698</v>
      </c>
      <c r="AE2575">
        <v>3</v>
      </c>
      <c r="AF2575">
        <v>20</v>
      </c>
      <c r="AG2575">
        <v>6</v>
      </c>
      <c r="AH2575">
        <v>50</v>
      </c>
      <c r="AI2575" s="3">
        <v>0.11891117478510028</v>
      </c>
      <c r="AJ2575" s="3">
        <v>0</v>
      </c>
      <c r="AK2575" s="3">
        <v>0</v>
      </c>
      <c r="AL2575" s="3">
        <v>0</v>
      </c>
      <c r="AM2575" s="3">
        <v>0</v>
      </c>
      <c r="AN2575" s="2">
        <f t="shared" si="86"/>
        <v>0.11892583120204604</v>
      </c>
      <c r="AO2575" s="2">
        <v>0.10167310167310167</v>
      </c>
      <c r="AP2575">
        <f t="shared" si="87"/>
        <v>93</v>
      </c>
    </row>
    <row r="2576" spans="1:42" ht="16.5" hidden="1" customHeight="1" x14ac:dyDescent="0.25">
      <c r="A2576" s="5" t="s">
        <v>787</v>
      </c>
      <c r="B2576" t="s">
        <v>678</v>
      </c>
      <c r="D2576" t="s">
        <v>32</v>
      </c>
      <c r="E2576" t="s">
        <v>498</v>
      </c>
      <c r="F2576" t="s">
        <v>679</v>
      </c>
      <c r="G2576">
        <v>89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93</v>
      </c>
      <c r="N2576" s="2">
        <v>0</v>
      </c>
      <c r="O2576" s="2">
        <v>0.10826542491268917</v>
      </c>
      <c r="P2576">
        <v>39</v>
      </c>
      <c r="Q2576" s="2">
        <v>4.8447204968944099E-2</v>
      </c>
      <c r="R2576">
        <v>859</v>
      </c>
      <c r="S2576">
        <v>805</v>
      </c>
      <c r="T2576">
        <v>763</v>
      </c>
      <c r="U2576">
        <v>1</v>
      </c>
      <c r="V2576">
        <v>0</v>
      </c>
      <c r="W2576">
        <v>2</v>
      </c>
      <c r="X2576">
        <v>39</v>
      </c>
      <c r="Y2576">
        <v>35</v>
      </c>
      <c r="Z2576">
        <v>0</v>
      </c>
      <c r="AA2576">
        <v>0</v>
      </c>
      <c r="AB2576">
        <v>0</v>
      </c>
      <c r="AC2576">
        <v>3</v>
      </c>
      <c r="AD2576">
        <v>817</v>
      </c>
      <c r="AE2576">
        <v>1</v>
      </c>
      <c r="AF2576">
        <v>0</v>
      </c>
      <c r="AG2576">
        <v>2</v>
      </c>
      <c r="AH2576">
        <v>36</v>
      </c>
      <c r="AI2576" s="3">
        <v>0.10893512851897184</v>
      </c>
      <c r="AJ2576" s="3">
        <v>0</v>
      </c>
      <c r="AK2576" s="3">
        <v>0</v>
      </c>
      <c r="AL2576" s="3">
        <v>0</v>
      </c>
      <c r="AM2576" s="3">
        <v>0</v>
      </c>
      <c r="AN2576" s="2">
        <f t="shared" si="86"/>
        <v>0.10826542491268917</v>
      </c>
      <c r="AO2576" s="2">
        <v>4.55607476635514E-2</v>
      </c>
      <c r="AP2576">
        <f t="shared" si="87"/>
        <v>93</v>
      </c>
    </row>
    <row r="2577" spans="1:42" ht="16.5" hidden="1" customHeight="1" x14ac:dyDescent="0.25">
      <c r="A2577" s="5" t="s">
        <v>795</v>
      </c>
      <c r="B2577" t="s">
        <v>680</v>
      </c>
      <c r="D2577" t="s">
        <v>32</v>
      </c>
      <c r="E2577" t="s">
        <v>670</v>
      </c>
      <c r="F2577" t="s">
        <v>681</v>
      </c>
      <c r="G2577">
        <v>85</v>
      </c>
      <c r="H2577">
        <v>0</v>
      </c>
      <c r="I2577">
        <v>0</v>
      </c>
      <c r="J2577">
        <v>0</v>
      </c>
      <c r="K2577">
        <v>0</v>
      </c>
      <c r="L2577">
        <v>50</v>
      </c>
      <c r="M2577">
        <v>43</v>
      </c>
      <c r="N2577" s="2">
        <v>5.7273768613974797E-2</v>
      </c>
      <c r="O2577" s="2">
        <v>4.9255441008018326E-2</v>
      </c>
      <c r="P2577">
        <v>55</v>
      </c>
      <c r="Q2577" s="2">
        <v>6.5868263473053898E-2</v>
      </c>
      <c r="R2577">
        <v>873</v>
      </c>
      <c r="S2577">
        <v>835</v>
      </c>
      <c r="T2577">
        <v>687</v>
      </c>
      <c r="U2577">
        <v>9</v>
      </c>
      <c r="V2577">
        <v>8</v>
      </c>
      <c r="W2577">
        <v>5</v>
      </c>
      <c r="X2577">
        <v>126</v>
      </c>
      <c r="Y2577">
        <v>53</v>
      </c>
      <c r="Z2577">
        <v>0</v>
      </c>
      <c r="AA2577">
        <v>0</v>
      </c>
      <c r="AB2577">
        <v>0</v>
      </c>
      <c r="AC2577">
        <v>0</v>
      </c>
      <c r="AD2577">
        <v>719</v>
      </c>
      <c r="AE2577">
        <v>9</v>
      </c>
      <c r="AF2577">
        <v>8</v>
      </c>
      <c r="AG2577">
        <v>5</v>
      </c>
      <c r="AH2577">
        <v>126</v>
      </c>
      <c r="AI2577" s="3">
        <v>0.11821974965229486</v>
      </c>
      <c r="AJ2577" s="3">
        <v>0</v>
      </c>
      <c r="AK2577" s="3">
        <v>0</v>
      </c>
      <c r="AL2577" s="3">
        <v>0</v>
      </c>
      <c r="AM2577" s="3">
        <v>0</v>
      </c>
      <c r="AN2577" s="2">
        <f t="shared" si="86"/>
        <v>0.10652920962199312</v>
      </c>
      <c r="AO2577" s="2">
        <v>0.17070357554786619</v>
      </c>
      <c r="AP2577">
        <f t="shared" si="87"/>
        <v>93</v>
      </c>
    </row>
    <row r="2578" spans="1:42" ht="16.5" hidden="1" customHeight="1" x14ac:dyDescent="0.25">
      <c r="A2578" s="4" t="s">
        <v>800</v>
      </c>
      <c r="B2578" t="s">
        <v>618</v>
      </c>
      <c r="D2578" t="s">
        <v>32</v>
      </c>
      <c r="E2578" t="s">
        <v>81</v>
      </c>
      <c r="F2578" t="s">
        <v>619</v>
      </c>
      <c r="G2578">
        <v>82</v>
      </c>
      <c r="H2578">
        <v>0</v>
      </c>
      <c r="I2578">
        <v>0</v>
      </c>
      <c r="J2578">
        <v>0</v>
      </c>
      <c r="K2578">
        <v>0</v>
      </c>
      <c r="L2578">
        <v>8</v>
      </c>
      <c r="M2578">
        <v>85</v>
      </c>
      <c r="N2578" s="2">
        <v>9.0191657271702363E-3</v>
      </c>
      <c r="O2578" s="2">
        <v>9.5828635851183772E-2</v>
      </c>
      <c r="P2578">
        <v>150</v>
      </c>
      <c r="Q2578" s="2">
        <v>0.15889830508474576</v>
      </c>
      <c r="R2578">
        <v>887</v>
      </c>
      <c r="S2578">
        <v>944</v>
      </c>
      <c r="T2578">
        <v>893</v>
      </c>
      <c r="U2578">
        <v>3</v>
      </c>
      <c r="V2578">
        <v>10</v>
      </c>
      <c r="W2578">
        <v>7</v>
      </c>
      <c r="X2578">
        <v>31</v>
      </c>
      <c r="Y2578">
        <v>147</v>
      </c>
      <c r="Z2578">
        <v>0</v>
      </c>
      <c r="AA2578">
        <v>0</v>
      </c>
      <c r="AB2578">
        <v>0</v>
      </c>
      <c r="AC2578">
        <v>0</v>
      </c>
      <c r="AD2578">
        <v>828</v>
      </c>
      <c r="AE2578">
        <v>3</v>
      </c>
      <c r="AF2578">
        <v>10</v>
      </c>
      <c r="AG2578">
        <v>7</v>
      </c>
      <c r="AH2578">
        <v>31</v>
      </c>
      <c r="AI2578" s="3">
        <v>9.9033816425120769E-2</v>
      </c>
      <c r="AJ2578" s="3">
        <v>0</v>
      </c>
      <c r="AK2578" s="3">
        <v>0</v>
      </c>
      <c r="AL2578" s="3">
        <v>0</v>
      </c>
      <c r="AM2578" s="3">
        <v>0</v>
      </c>
      <c r="AN2578" s="2">
        <f t="shared" si="86"/>
        <v>0.10484780157835401</v>
      </c>
      <c r="AO2578" s="2">
        <v>5.8020477815699661E-2</v>
      </c>
      <c r="AP2578">
        <f t="shared" si="87"/>
        <v>93</v>
      </c>
    </row>
    <row r="2579" spans="1:42" ht="16.5" hidden="1" customHeight="1" x14ac:dyDescent="0.25">
      <c r="A2579" s="5" t="s">
        <v>802</v>
      </c>
      <c r="B2579" s="1" t="s">
        <v>327</v>
      </c>
      <c r="D2579" t="s">
        <v>32</v>
      </c>
      <c r="E2579" t="s">
        <v>328</v>
      </c>
      <c r="F2579" t="s">
        <v>329</v>
      </c>
      <c r="G2579">
        <v>92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93</v>
      </c>
      <c r="N2579" s="2">
        <v>0</v>
      </c>
      <c r="O2579" s="2">
        <v>0.10414333706606943</v>
      </c>
      <c r="P2579">
        <v>58</v>
      </c>
      <c r="Q2579" s="2">
        <v>6.75990675990676E-2</v>
      </c>
      <c r="R2579">
        <v>893</v>
      </c>
      <c r="S2579">
        <v>858</v>
      </c>
      <c r="T2579">
        <v>853</v>
      </c>
      <c r="U2579">
        <v>0</v>
      </c>
      <c r="V2579">
        <v>2</v>
      </c>
      <c r="W2579">
        <v>2</v>
      </c>
      <c r="X2579">
        <v>1</v>
      </c>
      <c r="Y2579">
        <v>57</v>
      </c>
      <c r="Z2579">
        <v>0</v>
      </c>
      <c r="AA2579">
        <v>0</v>
      </c>
      <c r="AB2579">
        <v>0</v>
      </c>
      <c r="AC2579">
        <v>0</v>
      </c>
      <c r="AD2579">
        <v>888</v>
      </c>
      <c r="AE2579">
        <v>0</v>
      </c>
      <c r="AF2579">
        <v>2</v>
      </c>
      <c r="AG2579">
        <v>2</v>
      </c>
      <c r="AH2579">
        <v>1</v>
      </c>
      <c r="AI2579" s="3">
        <v>0.1036036036036036</v>
      </c>
      <c r="AJ2579" s="3">
        <v>0</v>
      </c>
      <c r="AK2579" s="3">
        <v>0</v>
      </c>
      <c r="AL2579" s="3">
        <v>0</v>
      </c>
      <c r="AM2579" s="3">
        <v>0</v>
      </c>
      <c r="AN2579" s="2">
        <f t="shared" si="86"/>
        <v>0.10414333706606943</v>
      </c>
      <c r="AO2579" s="2">
        <v>5.5991041433370659E-3</v>
      </c>
      <c r="AP2579">
        <f t="shared" si="87"/>
        <v>93</v>
      </c>
    </row>
    <row r="2580" spans="1:42" ht="16.5" hidden="1" customHeight="1" x14ac:dyDescent="0.25">
      <c r="A2580" s="5" t="s">
        <v>791</v>
      </c>
      <c r="B2580" t="s">
        <v>652</v>
      </c>
      <c r="D2580" t="s">
        <v>32</v>
      </c>
      <c r="E2580" t="s">
        <v>197</v>
      </c>
      <c r="F2580" t="s">
        <v>653</v>
      </c>
      <c r="G2580">
        <v>89</v>
      </c>
      <c r="H2580">
        <v>0</v>
      </c>
      <c r="I2580">
        <v>0</v>
      </c>
      <c r="J2580">
        <v>0</v>
      </c>
      <c r="K2580">
        <v>0</v>
      </c>
      <c r="L2580">
        <v>15</v>
      </c>
      <c r="M2580">
        <v>78</v>
      </c>
      <c r="N2580" s="2">
        <v>1.5706806282722512E-2</v>
      </c>
      <c r="O2580" s="2">
        <v>8.1675392670157068E-2</v>
      </c>
      <c r="P2580">
        <v>34</v>
      </c>
      <c r="Q2580" s="2">
        <v>3.7946428571428568E-2</v>
      </c>
      <c r="R2580">
        <v>955</v>
      </c>
      <c r="S2580">
        <v>896</v>
      </c>
      <c r="T2580">
        <v>852</v>
      </c>
      <c r="U2580">
        <v>1</v>
      </c>
      <c r="V2580">
        <v>9</v>
      </c>
      <c r="W2580">
        <v>7</v>
      </c>
      <c r="X2580">
        <v>27</v>
      </c>
      <c r="Y2580">
        <v>33</v>
      </c>
      <c r="Z2580">
        <v>0</v>
      </c>
      <c r="AA2580">
        <v>0</v>
      </c>
      <c r="AB2580">
        <v>0</v>
      </c>
      <c r="AC2580">
        <v>0</v>
      </c>
      <c r="AD2580">
        <v>908</v>
      </c>
      <c r="AE2580">
        <v>1</v>
      </c>
      <c r="AF2580">
        <v>9</v>
      </c>
      <c r="AG2580">
        <v>7</v>
      </c>
      <c r="AH2580">
        <v>27</v>
      </c>
      <c r="AI2580" s="3">
        <v>9.8017621145374448E-2</v>
      </c>
      <c r="AJ2580" s="3">
        <v>0</v>
      </c>
      <c r="AK2580" s="3">
        <v>0</v>
      </c>
      <c r="AL2580" s="3">
        <v>0</v>
      </c>
      <c r="AM2580" s="3">
        <v>0</v>
      </c>
      <c r="AN2580" s="2">
        <f t="shared" si="86"/>
        <v>9.7382198952879584E-2</v>
      </c>
      <c r="AO2580" s="2">
        <v>4.6218487394957986E-2</v>
      </c>
      <c r="AP2580">
        <f t="shared" si="87"/>
        <v>93</v>
      </c>
    </row>
    <row r="2581" spans="1:42" ht="16.5" hidden="1" customHeight="1" x14ac:dyDescent="0.25">
      <c r="A2581" s="4" t="s">
        <v>801</v>
      </c>
      <c r="B2581" s="1" t="s">
        <v>258</v>
      </c>
      <c r="D2581" t="s">
        <v>32</v>
      </c>
      <c r="E2581" t="s">
        <v>256</v>
      </c>
      <c r="F2581" t="s">
        <v>259</v>
      </c>
      <c r="G2581">
        <v>79</v>
      </c>
      <c r="H2581">
        <v>3</v>
      </c>
      <c r="I2581">
        <v>0</v>
      </c>
      <c r="J2581">
        <v>0</v>
      </c>
      <c r="K2581">
        <v>0</v>
      </c>
      <c r="L2581">
        <v>4</v>
      </c>
      <c r="M2581">
        <v>89</v>
      </c>
      <c r="N2581" s="2">
        <v>4.1666666666666666E-3</v>
      </c>
      <c r="O2581" s="2">
        <v>9.2708333333333337E-2</v>
      </c>
      <c r="P2581">
        <v>92</v>
      </c>
      <c r="Q2581" s="2">
        <v>9.5933263816475489E-2</v>
      </c>
      <c r="R2581">
        <v>960</v>
      </c>
      <c r="S2581">
        <v>959</v>
      </c>
      <c r="T2581">
        <v>511</v>
      </c>
      <c r="U2581">
        <v>411</v>
      </c>
      <c r="V2581">
        <v>7</v>
      </c>
      <c r="W2581">
        <v>3</v>
      </c>
      <c r="X2581">
        <v>27</v>
      </c>
      <c r="Y2581">
        <v>36</v>
      </c>
      <c r="Z2581">
        <v>47</v>
      </c>
      <c r="AA2581">
        <v>0</v>
      </c>
      <c r="AB2581">
        <v>0</v>
      </c>
      <c r="AC2581">
        <v>6</v>
      </c>
      <c r="AD2581">
        <v>554</v>
      </c>
      <c r="AE2581">
        <v>367</v>
      </c>
      <c r="AF2581">
        <v>7</v>
      </c>
      <c r="AG2581">
        <v>3</v>
      </c>
      <c r="AH2581">
        <v>21</v>
      </c>
      <c r="AI2581" s="3">
        <v>0.14259927797833935</v>
      </c>
      <c r="AJ2581" s="3">
        <v>8.1743869209809257E-3</v>
      </c>
      <c r="AK2581" s="3">
        <v>0</v>
      </c>
      <c r="AL2581" s="3">
        <v>0</v>
      </c>
      <c r="AM2581" s="3">
        <v>0</v>
      </c>
      <c r="AN2581" s="2">
        <f t="shared" si="86"/>
        <v>9.6875000000000003E-2</v>
      </c>
      <c r="AO2581" s="2">
        <v>0.41806722689075632</v>
      </c>
      <c r="AP2581">
        <f t="shared" si="87"/>
        <v>93</v>
      </c>
    </row>
    <row r="2582" spans="1:42" ht="16.5" hidden="1" customHeight="1" x14ac:dyDescent="0.25">
      <c r="A2582" s="4" t="s">
        <v>799</v>
      </c>
      <c r="B2582" s="1" t="s">
        <v>131</v>
      </c>
      <c r="D2582" t="s">
        <v>32</v>
      </c>
      <c r="E2582" t="s">
        <v>129</v>
      </c>
      <c r="F2582" t="s">
        <v>132</v>
      </c>
      <c r="G2582">
        <v>89</v>
      </c>
      <c r="H2582">
        <v>0</v>
      </c>
      <c r="I2582">
        <v>0</v>
      </c>
      <c r="J2582">
        <v>0</v>
      </c>
      <c r="K2582">
        <v>0</v>
      </c>
      <c r="L2582">
        <v>7</v>
      </c>
      <c r="M2582">
        <v>86</v>
      </c>
      <c r="N2582" s="2">
        <v>7.261410788381743E-3</v>
      </c>
      <c r="O2582" s="2">
        <v>8.9211618257261413E-2</v>
      </c>
      <c r="P2582">
        <v>0</v>
      </c>
      <c r="Q2582" s="2">
        <v>0</v>
      </c>
      <c r="R2582">
        <v>964</v>
      </c>
      <c r="S2582">
        <v>871</v>
      </c>
      <c r="T2582">
        <v>830</v>
      </c>
      <c r="U2582">
        <v>7</v>
      </c>
      <c r="V2582">
        <v>5</v>
      </c>
      <c r="W2582">
        <v>14</v>
      </c>
      <c r="X2582">
        <v>15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919</v>
      </c>
      <c r="AE2582">
        <v>7</v>
      </c>
      <c r="AF2582">
        <v>5</v>
      </c>
      <c r="AG2582">
        <v>14</v>
      </c>
      <c r="AH2582">
        <v>15</v>
      </c>
      <c r="AI2582" s="3">
        <v>9.6844396082698583E-2</v>
      </c>
      <c r="AJ2582" s="3">
        <v>0</v>
      </c>
      <c r="AK2582" s="3">
        <v>0</v>
      </c>
      <c r="AL2582" s="3">
        <v>0</v>
      </c>
      <c r="AM2582" s="3">
        <v>0</v>
      </c>
      <c r="AN2582" s="2">
        <f t="shared" si="86"/>
        <v>9.6473029045643158E-2</v>
      </c>
      <c r="AO2582" s="2">
        <v>4.2708333333333334E-2</v>
      </c>
      <c r="AP2582">
        <f t="shared" si="87"/>
        <v>93</v>
      </c>
    </row>
    <row r="2583" spans="1:42" ht="16.5" hidden="1" customHeight="1" x14ac:dyDescent="0.25">
      <c r="A2583" s="4">
        <v>2011</v>
      </c>
      <c r="B2583" s="1" t="s">
        <v>119</v>
      </c>
      <c r="D2583" t="s">
        <v>32</v>
      </c>
      <c r="E2583" t="s">
        <v>117</v>
      </c>
      <c r="F2583" t="s">
        <v>120</v>
      </c>
      <c r="G2583">
        <v>54</v>
      </c>
      <c r="H2583">
        <v>36</v>
      </c>
      <c r="I2583">
        <v>0</v>
      </c>
      <c r="J2583">
        <v>0</v>
      </c>
      <c r="K2583">
        <v>0</v>
      </c>
      <c r="L2583">
        <v>9</v>
      </c>
      <c r="M2583">
        <v>84</v>
      </c>
      <c r="N2583" s="2">
        <v>9.2213114754098359E-3</v>
      </c>
      <c r="O2583" s="2">
        <v>8.6065573770491802E-2</v>
      </c>
      <c r="P2583">
        <v>253</v>
      </c>
      <c r="Q2583" s="2">
        <v>0.22271126760563381</v>
      </c>
      <c r="R2583">
        <v>976</v>
      </c>
      <c r="S2583">
        <v>1136</v>
      </c>
      <c r="T2583">
        <v>95</v>
      </c>
      <c r="U2583">
        <v>1022</v>
      </c>
      <c r="V2583">
        <v>3</v>
      </c>
      <c r="W2583">
        <v>12</v>
      </c>
      <c r="X2583">
        <v>4</v>
      </c>
      <c r="Y2583">
        <v>12</v>
      </c>
      <c r="Z2583">
        <v>233</v>
      </c>
      <c r="AA2583">
        <v>0</v>
      </c>
      <c r="AB2583">
        <v>0</v>
      </c>
      <c r="AC2583">
        <v>0</v>
      </c>
      <c r="AD2583">
        <v>137</v>
      </c>
      <c r="AE2583">
        <v>825</v>
      </c>
      <c r="AF2583">
        <v>3</v>
      </c>
      <c r="AG2583">
        <v>12</v>
      </c>
      <c r="AH2583">
        <v>4</v>
      </c>
      <c r="AI2583" s="3">
        <v>0.39416058394160586</v>
      </c>
      <c r="AJ2583" s="3">
        <v>4.363636363636364E-2</v>
      </c>
      <c r="AK2583" s="3">
        <v>0</v>
      </c>
      <c r="AL2583" s="3">
        <v>0</v>
      </c>
      <c r="AM2583" s="3">
        <v>0</v>
      </c>
      <c r="AN2583" s="2">
        <f t="shared" si="86"/>
        <v>9.5286885245901634E-2</v>
      </c>
      <c r="AO2583" s="2">
        <v>0.86034658511722728</v>
      </c>
      <c r="AP2583">
        <f t="shared" si="87"/>
        <v>93</v>
      </c>
    </row>
    <row r="2584" spans="1:42" ht="16.5" hidden="1" customHeight="1" x14ac:dyDescent="0.25">
      <c r="A2584" s="5" t="s">
        <v>795</v>
      </c>
      <c r="B2584" t="s">
        <v>624</v>
      </c>
      <c r="D2584" t="s">
        <v>32</v>
      </c>
      <c r="E2584" t="s">
        <v>297</v>
      </c>
      <c r="F2584" t="s">
        <v>625</v>
      </c>
      <c r="G2584">
        <v>86</v>
      </c>
      <c r="H2584">
        <v>0</v>
      </c>
      <c r="I2584">
        <v>0</v>
      </c>
      <c r="J2584">
        <v>0</v>
      </c>
      <c r="K2584">
        <v>0</v>
      </c>
      <c r="L2584">
        <v>14</v>
      </c>
      <c r="M2584">
        <v>79</v>
      </c>
      <c r="N2584" s="2">
        <v>1.4256619144602852E-2</v>
      </c>
      <c r="O2584" s="2">
        <v>8.044806517311609E-2</v>
      </c>
      <c r="P2584">
        <v>5</v>
      </c>
      <c r="Q2584" s="2">
        <v>5.5928411633109623E-3</v>
      </c>
      <c r="R2584">
        <v>982</v>
      </c>
      <c r="S2584">
        <v>894</v>
      </c>
      <c r="T2584">
        <v>843</v>
      </c>
      <c r="U2584">
        <v>9</v>
      </c>
      <c r="V2584">
        <v>4</v>
      </c>
      <c r="W2584">
        <v>2</v>
      </c>
      <c r="X2584">
        <v>36</v>
      </c>
      <c r="Y2584">
        <v>3</v>
      </c>
      <c r="Z2584">
        <v>0</v>
      </c>
      <c r="AA2584">
        <v>0</v>
      </c>
      <c r="AB2584">
        <v>0</v>
      </c>
      <c r="AC2584">
        <v>0</v>
      </c>
      <c r="AD2584">
        <v>926</v>
      </c>
      <c r="AE2584">
        <v>9</v>
      </c>
      <c r="AF2584">
        <v>4</v>
      </c>
      <c r="AG2584">
        <v>2</v>
      </c>
      <c r="AH2584">
        <v>36</v>
      </c>
      <c r="AI2584" s="3">
        <v>9.2872570194384454E-2</v>
      </c>
      <c r="AJ2584" s="3">
        <v>0</v>
      </c>
      <c r="AK2584" s="3">
        <v>0</v>
      </c>
      <c r="AL2584" s="3">
        <v>0</v>
      </c>
      <c r="AM2584" s="3">
        <v>0</v>
      </c>
      <c r="AN2584" s="2">
        <f t="shared" si="86"/>
        <v>9.4704684317718946E-2</v>
      </c>
      <c r="AO2584" s="2">
        <v>5.2200614124872056E-2</v>
      </c>
      <c r="AP2584">
        <f t="shared" si="87"/>
        <v>93</v>
      </c>
    </row>
    <row r="2585" spans="1:42" ht="16.5" hidden="1" customHeight="1" x14ac:dyDescent="0.25">
      <c r="A2585" s="5" t="s">
        <v>795</v>
      </c>
      <c r="B2585" s="1" t="s">
        <v>584</v>
      </c>
      <c r="D2585" t="s">
        <v>32</v>
      </c>
      <c r="E2585" t="s">
        <v>582</v>
      </c>
      <c r="F2585" t="s">
        <v>585</v>
      </c>
      <c r="G2585">
        <v>87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93</v>
      </c>
      <c r="N2585" s="2">
        <v>0</v>
      </c>
      <c r="O2585" s="2">
        <v>8.4776663628076579E-2</v>
      </c>
      <c r="P2585">
        <v>0</v>
      </c>
      <c r="Q2585" s="2">
        <v>0</v>
      </c>
      <c r="R2585">
        <v>1097</v>
      </c>
      <c r="S2585">
        <v>1004</v>
      </c>
      <c r="T2585">
        <v>861</v>
      </c>
      <c r="U2585">
        <v>4</v>
      </c>
      <c r="V2585">
        <v>14</v>
      </c>
      <c r="W2585">
        <v>24</v>
      </c>
      <c r="X2585">
        <v>101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948</v>
      </c>
      <c r="AE2585">
        <v>4</v>
      </c>
      <c r="AF2585">
        <v>14</v>
      </c>
      <c r="AG2585">
        <v>24</v>
      </c>
      <c r="AH2585">
        <v>101</v>
      </c>
      <c r="AI2585" s="3">
        <v>9.1772151898734181E-2</v>
      </c>
      <c r="AJ2585" s="3">
        <v>0</v>
      </c>
      <c r="AK2585" s="3">
        <v>0</v>
      </c>
      <c r="AL2585" s="3">
        <v>0</v>
      </c>
      <c r="AM2585" s="3">
        <v>0</v>
      </c>
      <c r="AN2585" s="2">
        <f t="shared" si="86"/>
        <v>8.4776663628076579E-2</v>
      </c>
      <c r="AO2585" s="2">
        <v>0.13107241063244729</v>
      </c>
      <c r="AP2585">
        <f t="shared" si="87"/>
        <v>93</v>
      </c>
    </row>
    <row r="2586" spans="1:42" ht="16.5" hidden="1" customHeight="1" x14ac:dyDescent="0.25">
      <c r="A2586" s="5" t="s">
        <v>795</v>
      </c>
      <c r="B2586" t="s">
        <v>684</v>
      </c>
      <c r="D2586" t="s">
        <v>32</v>
      </c>
      <c r="E2586" t="s">
        <v>297</v>
      </c>
      <c r="F2586" t="s">
        <v>685</v>
      </c>
      <c r="G2586">
        <v>79</v>
      </c>
      <c r="H2586">
        <v>0</v>
      </c>
      <c r="I2586">
        <v>0</v>
      </c>
      <c r="J2586">
        <v>0</v>
      </c>
      <c r="K2586">
        <v>0</v>
      </c>
      <c r="L2586">
        <v>37</v>
      </c>
      <c r="M2586">
        <v>56</v>
      </c>
      <c r="N2586" s="2">
        <v>2.9983792544570502E-2</v>
      </c>
      <c r="O2586" s="2">
        <v>4.5380875202593193E-2</v>
      </c>
      <c r="P2586">
        <v>42</v>
      </c>
      <c r="Q2586" s="2">
        <v>3.5502958579881658E-2</v>
      </c>
      <c r="R2586">
        <v>1234</v>
      </c>
      <c r="S2586">
        <v>1183</v>
      </c>
      <c r="T2586">
        <v>973</v>
      </c>
      <c r="U2586">
        <v>12</v>
      </c>
      <c r="V2586">
        <v>19</v>
      </c>
      <c r="W2586">
        <v>10</v>
      </c>
      <c r="X2586">
        <v>169</v>
      </c>
      <c r="Y2586">
        <v>35</v>
      </c>
      <c r="Z2586">
        <v>0</v>
      </c>
      <c r="AA2586">
        <v>0</v>
      </c>
      <c r="AB2586">
        <v>0</v>
      </c>
      <c r="AC2586">
        <v>0</v>
      </c>
      <c r="AD2586">
        <v>1017</v>
      </c>
      <c r="AE2586">
        <v>12</v>
      </c>
      <c r="AF2586">
        <v>19</v>
      </c>
      <c r="AG2586">
        <v>10</v>
      </c>
      <c r="AH2586">
        <v>169</v>
      </c>
      <c r="AI2586" s="3">
        <v>7.7679449360865294E-2</v>
      </c>
      <c r="AJ2586" s="3">
        <v>0</v>
      </c>
      <c r="AK2586" s="3">
        <v>0</v>
      </c>
      <c r="AL2586" s="3">
        <v>0</v>
      </c>
      <c r="AM2586" s="3">
        <v>0</v>
      </c>
      <c r="AN2586" s="2">
        <f t="shared" si="86"/>
        <v>7.5364667747163688E-2</v>
      </c>
      <c r="AO2586" s="2">
        <v>0.17114914425427874</v>
      </c>
      <c r="AP2586">
        <f t="shared" si="87"/>
        <v>93</v>
      </c>
    </row>
    <row r="2587" spans="1:42" ht="16.5" hidden="1" customHeight="1" x14ac:dyDescent="0.25">
      <c r="A2587" s="5" t="s">
        <v>788</v>
      </c>
      <c r="B2587" t="s">
        <v>638</v>
      </c>
      <c r="D2587" t="s">
        <v>32</v>
      </c>
      <c r="E2587" t="s">
        <v>134</v>
      </c>
      <c r="F2587" t="s">
        <v>639</v>
      </c>
      <c r="G2587">
        <v>70</v>
      </c>
      <c r="H2587">
        <v>3</v>
      </c>
      <c r="I2587">
        <v>0</v>
      </c>
      <c r="J2587">
        <v>4</v>
      </c>
      <c r="K2587">
        <v>14</v>
      </c>
      <c r="L2587">
        <v>0</v>
      </c>
      <c r="M2587">
        <v>93</v>
      </c>
      <c r="N2587" s="2">
        <v>0</v>
      </c>
      <c r="O2587" s="2">
        <v>7.3343848580441642E-2</v>
      </c>
      <c r="P2587">
        <v>171</v>
      </c>
      <c r="Q2587" s="2">
        <v>0.12704309063893016</v>
      </c>
      <c r="R2587">
        <v>1268</v>
      </c>
      <c r="S2587">
        <v>1346</v>
      </c>
      <c r="T2587">
        <v>1182</v>
      </c>
      <c r="U2587">
        <v>36</v>
      </c>
      <c r="V2587">
        <v>8</v>
      </c>
      <c r="W2587">
        <v>4</v>
      </c>
      <c r="X2587">
        <v>116</v>
      </c>
      <c r="Y2587">
        <v>138</v>
      </c>
      <c r="Z2587">
        <v>3</v>
      </c>
      <c r="AA2587">
        <v>0</v>
      </c>
      <c r="AB2587">
        <v>3</v>
      </c>
      <c r="AC2587">
        <v>22</v>
      </c>
      <c r="AD2587">
        <v>1114</v>
      </c>
      <c r="AE2587">
        <v>36</v>
      </c>
      <c r="AF2587">
        <v>8</v>
      </c>
      <c r="AG2587">
        <v>5</v>
      </c>
      <c r="AH2587">
        <v>108</v>
      </c>
      <c r="AI2587" s="3">
        <v>6.283662477558348E-2</v>
      </c>
      <c r="AJ2587" s="3">
        <v>8.3333333333333329E-2</v>
      </c>
      <c r="AK2587" s="3">
        <v>0</v>
      </c>
      <c r="AL2587" s="3">
        <v>0.8</v>
      </c>
      <c r="AM2587" s="3">
        <v>0.12962962962962962</v>
      </c>
      <c r="AN2587" s="2">
        <f t="shared" si="86"/>
        <v>7.3343848580441642E-2</v>
      </c>
      <c r="AO2587" s="2">
        <v>0.12352478363493312</v>
      </c>
      <c r="AP2587">
        <f t="shared" si="87"/>
        <v>93</v>
      </c>
    </row>
    <row r="2588" spans="1:42" ht="16.5" hidden="1" customHeight="1" x14ac:dyDescent="0.25">
      <c r="A2588" s="5" t="s">
        <v>792</v>
      </c>
      <c r="B2588" s="1" t="s">
        <v>245</v>
      </c>
      <c r="D2588" t="s">
        <v>32</v>
      </c>
      <c r="E2588" t="s">
        <v>239</v>
      </c>
      <c r="F2588" t="s">
        <v>246</v>
      </c>
      <c r="G2588">
        <v>91</v>
      </c>
      <c r="H2588">
        <v>0</v>
      </c>
      <c r="I2588">
        <v>0</v>
      </c>
      <c r="J2588">
        <v>0</v>
      </c>
      <c r="K2588">
        <v>0</v>
      </c>
      <c r="L2588">
        <v>58</v>
      </c>
      <c r="M2588">
        <v>35</v>
      </c>
      <c r="N2588" s="2">
        <v>4.0730337078651688E-2</v>
      </c>
      <c r="O2588" s="2">
        <v>2.4578651685393259E-2</v>
      </c>
      <c r="P2588">
        <v>122</v>
      </c>
      <c r="Q2588" s="2">
        <v>8.3964211975223677E-2</v>
      </c>
      <c r="R2588">
        <v>1424</v>
      </c>
      <c r="S2588">
        <v>1453</v>
      </c>
      <c r="T2588">
        <v>1361</v>
      </c>
      <c r="U2588">
        <v>2</v>
      </c>
      <c r="V2588">
        <v>57</v>
      </c>
      <c r="W2588">
        <v>23</v>
      </c>
      <c r="X2588">
        <v>10</v>
      </c>
      <c r="Y2588">
        <v>118</v>
      </c>
      <c r="Z2588">
        <v>0</v>
      </c>
      <c r="AA2588">
        <v>0</v>
      </c>
      <c r="AB2588">
        <v>0</v>
      </c>
      <c r="AC2588">
        <v>0</v>
      </c>
      <c r="AD2588">
        <v>1334</v>
      </c>
      <c r="AE2588">
        <v>2</v>
      </c>
      <c r="AF2588">
        <v>57</v>
      </c>
      <c r="AG2588">
        <v>23</v>
      </c>
      <c r="AH2588">
        <v>10</v>
      </c>
      <c r="AI2588" s="3">
        <v>6.8215892053973007E-2</v>
      </c>
      <c r="AJ2588" s="3">
        <v>0</v>
      </c>
      <c r="AK2588" s="3">
        <v>0</v>
      </c>
      <c r="AL2588" s="3">
        <v>0</v>
      </c>
      <c r="AM2588" s="3">
        <v>0</v>
      </c>
      <c r="AN2588" s="2">
        <f t="shared" si="86"/>
        <v>6.5308988764044951E-2</v>
      </c>
      <c r="AO2588" s="2">
        <v>6.4516129032258063E-2</v>
      </c>
      <c r="AP2588">
        <f t="shared" si="87"/>
        <v>93</v>
      </c>
    </row>
    <row r="2589" spans="1:42" ht="16.5" hidden="1" customHeight="1" x14ac:dyDescent="0.25">
      <c r="A2589" s="4" t="s">
        <v>803</v>
      </c>
      <c r="B2589" t="s">
        <v>654</v>
      </c>
      <c r="D2589" t="s">
        <v>32</v>
      </c>
      <c r="E2589" t="s">
        <v>117</v>
      </c>
      <c r="F2589" t="s">
        <v>655</v>
      </c>
      <c r="G2589">
        <v>84</v>
      </c>
      <c r="H2589">
        <v>0</v>
      </c>
      <c r="I2589">
        <v>4</v>
      </c>
      <c r="J2589">
        <v>0</v>
      </c>
      <c r="K2589">
        <v>0</v>
      </c>
      <c r="L2589">
        <v>5</v>
      </c>
      <c r="M2589">
        <v>88</v>
      </c>
      <c r="N2589" s="2">
        <v>3.5014005602240898E-3</v>
      </c>
      <c r="O2589" s="2">
        <v>6.1624649859943981E-2</v>
      </c>
      <c r="P2589">
        <v>15</v>
      </c>
      <c r="Q2589" s="2">
        <v>1.1111111111111112E-2</v>
      </c>
      <c r="R2589">
        <v>1428</v>
      </c>
      <c r="S2589">
        <v>1350</v>
      </c>
      <c r="T2589">
        <v>1311</v>
      </c>
      <c r="U2589">
        <v>26</v>
      </c>
      <c r="V2589">
        <v>2</v>
      </c>
      <c r="W2589">
        <v>5</v>
      </c>
      <c r="X2589">
        <v>6</v>
      </c>
      <c r="Y2589">
        <v>12</v>
      </c>
      <c r="Z2589">
        <v>0</v>
      </c>
      <c r="AA2589">
        <v>0</v>
      </c>
      <c r="AB2589">
        <v>0</v>
      </c>
      <c r="AC2589">
        <v>0</v>
      </c>
      <c r="AD2589">
        <v>1383</v>
      </c>
      <c r="AE2589">
        <v>26</v>
      </c>
      <c r="AF2589">
        <v>6</v>
      </c>
      <c r="AG2589">
        <v>5</v>
      </c>
      <c r="AH2589">
        <v>6</v>
      </c>
      <c r="AI2589" s="3">
        <v>6.0737527114967459E-2</v>
      </c>
      <c r="AJ2589" s="3">
        <v>0</v>
      </c>
      <c r="AK2589" s="3">
        <v>0.66666666666666663</v>
      </c>
      <c r="AL2589" s="3">
        <v>0</v>
      </c>
      <c r="AM2589" s="3">
        <v>0</v>
      </c>
      <c r="AN2589" s="2">
        <f t="shared" si="86"/>
        <v>6.5126050420168072E-2</v>
      </c>
      <c r="AO2589" s="2">
        <v>3.0154277699859747E-2</v>
      </c>
      <c r="AP2589">
        <f t="shared" si="87"/>
        <v>93</v>
      </c>
    </row>
    <row r="2590" spans="1:42" ht="16.5" hidden="1" customHeight="1" x14ac:dyDescent="0.25">
      <c r="A2590" s="5" t="s">
        <v>788</v>
      </c>
      <c r="B2590" s="1" t="s">
        <v>482</v>
      </c>
      <c r="C2590" t="s">
        <v>36</v>
      </c>
      <c r="D2590" t="s">
        <v>43</v>
      </c>
      <c r="E2590" t="s">
        <v>480</v>
      </c>
      <c r="F2590" t="s">
        <v>483</v>
      </c>
      <c r="G2590">
        <v>92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93</v>
      </c>
      <c r="N2590" s="2">
        <v>0</v>
      </c>
      <c r="O2590" s="2">
        <v>6.3265306122448975E-2</v>
      </c>
      <c r="P2590">
        <v>16</v>
      </c>
      <c r="Q2590" s="2">
        <v>1.148600143575018E-2</v>
      </c>
      <c r="R2590">
        <v>1470</v>
      </c>
      <c r="S2590">
        <v>1393</v>
      </c>
      <c r="T2590">
        <v>1312</v>
      </c>
      <c r="U2590">
        <v>1</v>
      </c>
      <c r="V2590">
        <v>4</v>
      </c>
      <c r="W2590">
        <v>6</v>
      </c>
      <c r="X2590">
        <v>70</v>
      </c>
      <c r="Y2590">
        <v>9</v>
      </c>
      <c r="Z2590">
        <v>0</v>
      </c>
      <c r="AA2590">
        <v>3</v>
      </c>
      <c r="AB2590">
        <v>0</v>
      </c>
      <c r="AC2590">
        <v>0</v>
      </c>
      <c r="AD2590">
        <v>1395</v>
      </c>
      <c r="AE2590">
        <v>1</v>
      </c>
      <c r="AF2590">
        <v>1</v>
      </c>
      <c r="AG2590">
        <v>6</v>
      </c>
      <c r="AH2590">
        <v>70</v>
      </c>
      <c r="AI2590" s="3">
        <v>6.5949820788530469E-2</v>
      </c>
      <c r="AJ2590" s="3">
        <v>0</v>
      </c>
      <c r="AK2590" s="3">
        <v>0</v>
      </c>
      <c r="AL2590" s="3">
        <v>0</v>
      </c>
      <c r="AM2590" s="3">
        <v>0</v>
      </c>
      <c r="AN2590" s="2">
        <f t="shared" si="86"/>
        <v>6.3265306122448975E-2</v>
      </c>
      <c r="AO2590" s="2">
        <v>5.2953156822810592E-2</v>
      </c>
      <c r="AP2590">
        <f t="shared" si="87"/>
        <v>93</v>
      </c>
    </row>
    <row r="2591" spans="1:42" ht="16.5" hidden="1" customHeight="1" x14ac:dyDescent="0.25">
      <c r="A2591" s="5" t="s">
        <v>793</v>
      </c>
      <c r="B2591" s="1" t="s">
        <v>398</v>
      </c>
      <c r="D2591" t="s">
        <v>32</v>
      </c>
      <c r="E2591" t="s">
        <v>388</v>
      </c>
      <c r="F2591" t="s">
        <v>399</v>
      </c>
      <c r="G2591">
        <v>81</v>
      </c>
      <c r="H2591">
        <v>0</v>
      </c>
      <c r="I2591">
        <v>0</v>
      </c>
      <c r="J2591">
        <v>0</v>
      </c>
      <c r="K2591">
        <v>4</v>
      </c>
      <c r="L2591">
        <v>0</v>
      </c>
      <c r="M2591">
        <v>93</v>
      </c>
      <c r="N2591" s="2">
        <v>0</v>
      </c>
      <c r="O2591" s="2">
        <v>6.3093622795115337E-2</v>
      </c>
      <c r="P2591">
        <v>132</v>
      </c>
      <c r="Q2591" s="2">
        <v>8.724388631857237E-2</v>
      </c>
      <c r="R2591">
        <v>1474</v>
      </c>
      <c r="S2591">
        <v>1513</v>
      </c>
      <c r="T2591">
        <v>1433</v>
      </c>
      <c r="U2591">
        <v>11</v>
      </c>
      <c r="V2591">
        <v>16</v>
      </c>
      <c r="W2591">
        <v>7</v>
      </c>
      <c r="X2591">
        <v>46</v>
      </c>
      <c r="Y2591">
        <v>118</v>
      </c>
      <c r="Z2591">
        <v>0</v>
      </c>
      <c r="AA2591">
        <v>0</v>
      </c>
      <c r="AB2591">
        <v>0</v>
      </c>
      <c r="AC2591">
        <v>0</v>
      </c>
      <c r="AD2591">
        <v>1396</v>
      </c>
      <c r="AE2591">
        <v>11</v>
      </c>
      <c r="AF2591">
        <v>16</v>
      </c>
      <c r="AG2591">
        <v>7</v>
      </c>
      <c r="AH2591">
        <v>50</v>
      </c>
      <c r="AI2591" s="3">
        <v>5.8022922636103154E-2</v>
      </c>
      <c r="AJ2591" s="3">
        <v>0</v>
      </c>
      <c r="AK2591" s="3">
        <v>0</v>
      </c>
      <c r="AL2591" s="3">
        <v>0</v>
      </c>
      <c r="AM2591" s="3">
        <v>0.08</v>
      </c>
      <c r="AN2591" s="2">
        <f t="shared" si="86"/>
        <v>6.3093622795115337E-2</v>
      </c>
      <c r="AO2591" s="2">
        <v>5.675675675675676E-2</v>
      </c>
      <c r="AP2591">
        <f t="shared" si="87"/>
        <v>93</v>
      </c>
    </row>
    <row r="2592" spans="1:42" ht="16.5" hidden="1" customHeight="1" x14ac:dyDescent="0.25">
      <c r="A2592" s="5" t="s">
        <v>793</v>
      </c>
      <c r="B2592" s="1" t="s">
        <v>514</v>
      </c>
      <c r="D2592" t="s">
        <v>32</v>
      </c>
      <c r="E2592" t="s">
        <v>498</v>
      </c>
      <c r="F2592" t="s">
        <v>515</v>
      </c>
      <c r="G2592">
        <v>87</v>
      </c>
      <c r="H2592">
        <v>0</v>
      </c>
      <c r="I2592">
        <v>0</v>
      </c>
      <c r="J2592">
        <v>0</v>
      </c>
      <c r="K2592">
        <v>0</v>
      </c>
      <c r="L2592">
        <v>6</v>
      </c>
      <c r="M2592">
        <v>87</v>
      </c>
      <c r="N2592" s="2">
        <v>2.8735632183908046E-3</v>
      </c>
      <c r="O2592" s="2">
        <v>4.1666666666666664E-2</v>
      </c>
      <c r="P2592">
        <v>219</v>
      </c>
      <c r="Q2592" s="2">
        <v>9.8915989159891596E-2</v>
      </c>
      <c r="R2592">
        <v>2088</v>
      </c>
      <c r="S2592">
        <v>2214</v>
      </c>
      <c r="T2592">
        <v>2091</v>
      </c>
      <c r="U2592">
        <v>1</v>
      </c>
      <c r="V2592">
        <v>14</v>
      </c>
      <c r="W2592">
        <v>15</v>
      </c>
      <c r="X2592">
        <v>93</v>
      </c>
      <c r="Y2592">
        <v>205</v>
      </c>
      <c r="Z2592">
        <v>0</v>
      </c>
      <c r="AA2592">
        <v>0</v>
      </c>
      <c r="AB2592">
        <v>3</v>
      </c>
      <c r="AC2592">
        <v>3</v>
      </c>
      <c r="AD2592">
        <v>1973</v>
      </c>
      <c r="AE2592">
        <v>1</v>
      </c>
      <c r="AF2592">
        <v>14</v>
      </c>
      <c r="AG2592">
        <v>12</v>
      </c>
      <c r="AH2592">
        <v>90</v>
      </c>
      <c r="AI2592" s="3">
        <v>4.4095286365940192E-2</v>
      </c>
      <c r="AJ2592" s="3">
        <v>0</v>
      </c>
      <c r="AK2592" s="3">
        <v>0</v>
      </c>
      <c r="AL2592" s="3">
        <v>0</v>
      </c>
      <c r="AM2592" s="3">
        <v>0</v>
      </c>
      <c r="AN2592" s="2">
        <f t="shared" si="86"/>
        <v>4.4540229885057472E-2</v>
      </c>
      <c r="AO2592" s="2">
        <v>5.5980861244019138E-2</v>
      </c>
      <c r="AP2592">
        <f t="shared" si="87"/>
        <v>93</v>
      </c>
    </row>
    <row r="2593" spans="1:42" ht="16.5" hidden="1" customHeight="1" x14ac:dyDescent="0.25">
      <c r="A2593" s="5" t="s">
        <v>793</v>
      </c>
      <c r="B2593" s="1" t="s">
        <v>92</v>
      </c>
      <c r="D2593" t="s">
        <v>32</v>
      </c>
      <c r="E2593" t="s">
        <v>86</v>
      </c>
      <c r="F2593" t="s">
        <v>93</v>
      </c>
      <c r="G2593">
        <v>88</v>
      </c>
      <c r="H2593">
        <v>0</v>
      </c>
      <c r="I2593">
        <v>0</v>
      </c>
      <c r="J2593">
        <v>0</v>
      </c>
      <c r="K2593">
        <v>0</v>
      </c>
      <c r="L2593">
        <v>43</v>
      </c>
      <c r="M2593">
        <v>50</v>
      </c>
      <c r="N2593" s="2">
        <v>2.0168855534709193E-2</v>
      </c>
      <c r="O2593" s="2">
        <v>2.3452157598499061E-2</v>
      </c>
      <c r="P2593">
        <v>25</v>
      </c>
      <c r="Q2593" s="2">
        <v>1.2112403100775194E-2</v>
      </c>
      <c r="R2593">
        <v>2132</v>
      </c>
      <c r="S2593">
        <v>2064</v>
      </c>
      <c r="T2593">
        <v>1980</v>
      </c>
      <c r="U2593">
        <v>4</v>
      </c>
      <c r="V2593">
        <v>13</v>
      </c>
      <c r="W2593">
        <v>21</v>
      </c>
      <c r="X2593">
        <v>46</v>
      </c>
      <c r="Y2593">
        <v>22</v>
      </c>
      <c r="Z2593">
        <v>0</v>
      </c>
      <c r="AA2593">
        <v>0</v>
      </c>
      <c r="AB2593">
        <v>0</v>
      </c>
      <c r="AC2593">
        <v>0</v>
      </c>
      <c r="AD2593">
        <v>2046</v>
      </c>
      <c r="AE2593">
        <v>4</v>
      </c>
      <c r="AF2593">
        <v>13</v>
      </c>
      <c r="AG2593">
        <v>21</v>
      </c>
      <c r="AH2593">
        <v>46</v>
      </c>
      <c r="AI2593" s="3">
        <v>4.3010752688172046E-2</v>
      </c>
      <c r="AJ2593" s="3">
        <v>0</v>
      </c>
      <c r="AK2593" s="3">
        <v>0</v>
      </c>
      <c r="AL2593" s="3">
        <v>0</v>
      </c>
      <c r="AM2593" s="3">
        <v>0</v>
      </c>
      <c r="AN2593" s="2">
        <f t="shared" ref="AN2593:AN2656" si="88">N2593+O2593</f>
        <v>4.362101313320825E-2</v>
      </c>
      <c r="AO2593" s="2">
        <v>3.9436619718309862E-2</v>
      </c>
      <c r="AP2593">
        <f t="shared" ref="AP2593:AP2656" si="89">L2593+M2593</f>
        <v>93</v>
      </c>
    </row>
    <row r="2594" spans="1:42" ht="16.5" hidden="1" customHeight="1" x14ac:dyDescent="0.25">
      <c r="A2594" s="4" t="s">
        <v>797</v>
      </c>
      <c r="B2594" s="1" t="s">
        <v>236</v>
      </c>
      <c r="C2594" t="s">
        <v>36</v>
      </c>
      <c r="D2594" t="s">
        <v>43</v>
      </c>
      <c r="E2594" t="s">
        <v>38</v>
      </c>
      <c r="F2594" t="s">
        <v>237</v>
      </c>
      <c r="G2594">
        <v>79</v>
      </c>
      <c r="H2594">
        <v>0</v>
      </c>
      <c r="I2594">
        <v>256</v>
      </c>
      <c r="J2594">
        <v>112</v>
      </c>
      <c r="K2594">
        <v>29</v>
      </c>
      <c r="L2594">
        <v>176</v>
      </c>
      <c r="M2594">
        <v>319</v>
      </c>
      <c r="N2594" s="2">
        <v>0.11020663744520977</v>
      </c>
      <c r="O2594" s="2">
        <v>0.19974953036944271</v>
      </c>
      <c r="P2594">
        <v>1075</v>
      </c>
      <c r="Q2594" s="2">
        <v>0.49379880569591178</v>
      </c>
      <c r="R2594">
        <v>1597</v>
      </c>
      <c r="S2594">
        <v>2177</v>
      </c>
      <c r="T2594">
        <v>608</v>
      </c>
      <c r="U2594">
        <v>42</v>
      </c>
      <c r="V2594">
        <v>828</v>
      </c>
      <c r="W2594">
        <v>296</v>
      </c>
      <c r="X2594">
        <v>403</v>
      </c>
      <c r="Y2594">
        <v>270</v>
      </c>
      <c r="Z2594">
        <v>9</v>
      </c>
      <c r="AA2594">
        <v>366</v>
      </c>
      <c r="AB2594">
        <v>139</v>
      </c>
      <c r="AC2594">
        <v>109</v>
      </c>
      <c r="AD2594">
        <v>417</v>
      </c>
      <c r="AE2594">
        <v>33</v>
      </c>
      <c r="AF2594">
        <v>718</v>
      </c>
      <c r="AG2594">
        <v>269</v>
      </c>
      <c r="AH2594">
        <v>323</v>
      </c>
      <c r="AI2594" s="3">
        <v>0.18944844124700239</v>
      </c>
      <c r="AJ2594" s="3">
        <v>0</v>
      </c>
      <c r="AK2594" s="3">
        <v>0.35654596100278552</v>
      </c>
      <c r="AL2594" s="3">
        <v>0.41635687732342008</v>
      </c>
      <c r="AM2594" s="3">
        <v>8.9783281733746126E-2</v>
      </c>
      <c r="AN2594" s="2">
        <f t="shared" si="88"/>
        <v>0.30995616781465246</v>
      </c>
      <c r="AO2594" s="2">
        <v>0.76306818181818181</v>
      </c>
      <c r="AP2594">
        <f t="shared" si="89"/>
        <v>495</v>
      </c>
    </row>
    <row r="2595" spans="1:42" ht="16.5" hidden="1" customHeight="1" x14ac:dyDescent="0.25">
      <c r="A2595" s="5" t="s">
        <v>791</v>
      </c>
      <c r="B2595" s="1" t="s">
        <v>512</v>
      </c>
      <c r="D2595" t="s">
        <v>32</v>
      </c>
      <c r="E2595" t="s">
        <v>498</v>
      </c>
      <c r="F2595" t="s">
        <v>513</v>
      </c>
      <c r="G2595">
        <v>87</v>
      </c>
      <c r="H2595">
        <v>0</v>
      </c>
      <c r="I2595">
        <v>0</v>
      </c>
      <c r="J2595">
        <v>0</v>
      </c>
      <c r="K2595">
        <v>0</v>
      </c>
      <c r="L2595">
        <v>7</v>
      </c>
      <c r="M2595">
        <v>86</v>
      </c>
      <c r="N2595" s="2">
        <v>2.3387905111927833E-3</v>
      </c>
      <c r="O2595" s="2">
        <v>2.8733711994654194E-2</v>
      </c>
      <c r="P2595">
        <v>112</v>
      </c>
      <c r="Q2595" s="2">
        <v>3.7184594953519258E-2</v>
      </c>
      <c r="R2595">
        <v>2993</v>
      </c>
      <c r="S2595">
        <v>3012</v>
      </c>
      <c r="T2595">
        <v>2918</v>
      </c>
      <c r="U2595">
        <v>6</v>
      </c>
      <c r="V2595">
        <v>15</v>
      </c>
      <c r="W2595">
        <v>56</v>
      </c>
      <c r="X2595">
        <v>17</v>
      </c>
      <c r="Y2595">
        <v>101</v>
      </c>
      <c r="Z2595">
        <v>0</v>
      </c>
      <c r="AA2595">
        <v>0</v>
      </c>
      <c r="AB2595">
        <v>3</v>
      </c>
      <c r="AC2595">
        <v>0</v>
      </c>
      <c r="AD2595">
        <v>2904</v>
      </c>
      <c r="AE2595">
        <v>6</v>
      </c>
      <c r="AF2595">
        <v>15</v>
      </c>
      <c r="AG2595">
        <v>53</v>
      </c>
      <c r="AH2595">
        <v>17</v>
      </c>
      <c r="AI2595" s="3">
        <v>2.9958677685950414E-2</v>
      </c>
      <c r="AJ2595" s="3">
        <v>0</v>
      </c>
      <c r="AK2595" s="3">
        <v>0</v>
      </c>
      <c r="AL2595" s="3">
        <v>0</v>
      </c>
      <c r="AM2595" s="3">
        <v>0</v>
      </c>
      <c r="AN2595" s="2">
        <f t="shared" si="88"/>
        <v>3.1072502505846977E-2</v>
      </c>
      <c r="AO2595" s="2">
        <v>3.0383973288814693E-2</v>
      </c>
      <c r="AP2595">
        <f t="shared" si="89"/>
        <v>93</v>
      </c>
    </row>
    <row r="2596" spans="1:42" ht="16.5" hidden="1" customHeight="1" x14ac:dyDescent="0.25">
      <c r="A2596" s="4" t="s">
        <v>803</v>
      </c>
      <c r="B2596" s="1" t="s">
        <v>450</v>
      </c>
      <c r="D2596" t="s">
        <v>32</v>
      </c>
      <c r="E2596" t="s">
        <v>448</v>
      </c>
      <c r="F2596" t="s">
        <v>451</v>
      </c>
      <c r="G2596">
        <v>88</v>
      </c>
      <c r="H2596">
        <v>0</v>
      </c>
      <c r="I2596">
        <v>0</v>
      </c>
      <c r="J2596">
        <v>0</v>
      </c>
      <c r="K2596">
        <v>0</v>
      </c>
      <c r="L2596">
        <v>57</v>
      </c>
      <c r="M2596">
        <v>36</v>
      </c>
      <c r="N2596" s="2">
        <v>1.5642151481888036E-2</v>
      </c>
      <c r="O2596" s="2">
        <v>9.8792535675082324E-3</v>
      </c>
      <c r="P2596">
        <v>104</v>
      </c>
      <c r="Q2596" s="2">
        <v>2.8454172366621067E-2</v>
      </c>
      <c r="R2596">
        <v>3644</v>
      </c>
      <c r="S2596">
        <v>3655</v>
      </c>
      <c r="T2596">
        <v>3435</v>
      </c>
      <c r="U2596">
        <v>10</v>
      </c>
      <c r="V2596">
        <v>20</v>
      </c>
      <c r="W2596">
        <v>65</v>
      </c>
      <c r="X2596">
        <v>128</v>
      </c>
      <c r="Y2596">
        <v>95</v>
      </c>
      <c r="Z2596">
        <v>3</v>
      </c>
      <c r="AA2596">
        <v>0</v>
      </c>
      <c r="AB2596">
        <v>0</v>
      </c>
      <c r="AC2596">
        <v>0</v>
      </c>
      <c r="AD2596">
        <v>3428</v>
      </c>
      <c r="AE2596">
        <v>7</v>
      </c>
      <c r="AF2596">
        <v>20</v>
      </c>
      <c r="AG2596">
        <v>65</v>
      </c>
      <c r="AH2596">
        <v>128</v>
      </c>
      <c r="AI2596" s="3">
        <v>2.5670945157526253E-2</v>
      </c>
      <c r="AJ2596" s="3">
        <v>0</v>
      </c>
      <c r="AK2596" s="3">
        <v>0</v>
      </c>
      <c r="AL2596" s="3">
        <v>0</v>
      </c>
      <c r="AM2596" s="3">
        <v>0</v>
      </c>
      <c r="AN2596" s="2">
        <f t="shared" si="88"/>
        <v>2.5521405049396269E-2</v>
      </c>
      <c r="AO2596" s="2">
        <v>6.0307017543859649E-2</v>
      </c>
      <c r="AP2596">
        <f t="shared" si="89"/>
        <v>93</v>
      </c>
    </row>
    <row r="2597" spans="1:42" ht="16.5" hidden="1" customHeight="1" x14ac:dyDescent="0.25">
      <c r="A2597" s="5" t="s">
        <v>790</v>
      </c>
      <c r="B2597" s="1" t="s">
        <v>216</v>
      </c>
      <c r="C2597" t="s">
        <v>36</v>
      </c>
      <c r="D2597" t="s">
        <v>43</v>
      </c>
      <c r="E2597" t="s">
        <v>38</v>
      </c>
      <c r="F2597" t="s">
        <v>217</v>
      </c>
      <c r="G2597">
        <v>68</v>
      </c>
      <c r="H2597">
        <v>3</v>
      </c>
      <c r="I2597">
        <v>12</v>
      </c>
      <c r="J2597">
        <v>0</v>
      </c>
      <c r="K2597">
        <v>0</v>
      </c>
      <c r="L2597">
        <v>27</v>
      </c>
      <c r="M2597">
        <v>66</v>
      </c>
      <c r="N2597" s="2">
        <v>4.1045910611128E-3</v>
      </c>
      <c r="O2597" s="2">
        <v>1.0033444816053512E-2</v>
      </c>
      <c r="P2597">
        <v>880</v>
      </c>
      <c r="Q2597" s="2">
        <v>0.11948404616429056</v>
      </c>
      <c r="R2597">
        <v>6578</v>
      </c>
      <c r="S2597">
        <v>7365</v>
      </c>
      <c r="T2597">
        <v>6514</v>
      </c>
      <c r="U2597">
        <v>23</v>
      </c>
      <c r="V2597">
        <v>297</v>
      </c>
      <c r="W2597">
        <v>373</v>
      </c>
      <c r="X2597">
        <v>158</v>
      </c>
      <c r="Y2597">
        <v>620</v>
      </c>
      <c r="Z2597">
        <v>9</v>
      </c>
      <c r="AA2597">
        <v>123</v>
      </c>
      <c r="AB2597">
        <v>60</v>
      </c>
      <c r="AC2597">
        <v>29</v>
      </c>
      <c r="AD2597">
        <v>5962</v>
      </c>
      <c r="AE2597">
        <v>17</v>
      </c>
      <c r="AF2597">
        <v>186</v>
      </c>
      <c r="AG2597">
        <v>313</v>
      </c>
      <c r="AH2597">
        <v>129</v>
      </c>
      <c r="AI2597" s="3">
        <v>1.1405568601140557E-2</v>
      </c>
      <c r="AJ2597" s="3">
        <v>0.17647058823529413</v>
      </c>
      <c r="AK2597" s="3">
        <v>6.4516129032258063E-2</v>
      </c>
      <c r="AL2597" s="3">
        <v>0</v>
      </c>
      <c r="AM2597" s="3">
        <v>0</v>
      </c>
      <c r="AN2597" s="2">
        <f t="shared" si="88"/>
        <v>1.4138035877166312E-2</v>
      </c>
      <c r="AO2597" s="2">
        <v>9.7623732405024977E-2</v>
      </c>
      <c r="AP2597">
        <f t="shared" si="89"/>
        <v>93</v>
      </c>
    </row>
    <row r="2598" spans="1:42" ht="16.5" hidden="1" customHeight="1" x14ac:dyDescent="0.25">
      <c r="A2598" s="4" t="s">
        <v>799</v>
      </c>
      <c r="B2598" t="s">
        <v>696</v>
      </c>
      <c r="D2598" t="s">
        <v>32</v>
      </c>
      <c r="E2598" t="s">
        <v>416</v>
      </c>
      <c r="F2598" t="s">
        <v>697</v>
      </c>
      <c r="G2598">
        <v>78</v>
      </c>
      <c r="H2598">
        <v>5</v>
      </c>
      <c r="I2598">
        <v>0</v>
      </c>
      <c r="J2598">
        <v>0</v>
      </c>
      <c r="K2598">
        <v>0</v>
      </c>
      <c r="L2598">
        <v>3</v>
      </c>
      <c r="M2598">
        <v>89</v>
      </c>
      <c r="N2598" s="2">
        <v>6.5934065934065934E-3</v>
      </c>
      <c r="O2598" s="2">
        <v>0.1956043956043956</v>
      </c>
      <c r="P2598">
        <v>24</v>
      </c>
      <c r="Q2598" s="2">
        <v>6.2015503875968991E-2</v>
      </c>
      <c r="R2598">
        <v>455</v>
      </c>
      <c r="S2598">
        <v>387</v>
      </c>
      <c r="T2598">
        <v>371</v>
      </c>
      <c r="U2598">
        <v>11</v>
      </c>
      <c r="V2598">
        <v>2</v>
      </c>
      <c r="W2598">
        <v>1</v>
      </c>
      <c r="X2598">
        <v>2</v>
      </c>
      <c r="Y2598">
        <v>20</v>
      </c>
      <c r="Z2598">
        <v>0</v>
      </c>
      <c r="AA2598">
        <v>0</v>
      </c>
      <c r="AB2598">
        <v>0</v>
      </c>
      <c r="AC2598">
        <v>0</v>
      </c>
      <c r="AD2598">
        <v>429</v>
      </c>
      <c r="AE2598">
        <v>16</v>
      </c>
      <c r="AF2598">
        <v>2</v>
      </c>
      <c r="AG2598">
        <v>1</v>
      </c>
      <c r="AH2598">
        <v>2</v>
      </c>
      <c r="AI2598" s="3">
        <v>0.18181818181818182</v>
      </c>
      <c r="AJ2598" s="3">
        <v>0.3125</v>
      </c>
      <c r="AK2598" s="3">
        <v>0</v>
      </c>
      <c r="AL2598" s="3">
        <v>0</v>
      </c>
      <c r="AM2598" s="3">
        <v>0</v>
      </c>
      <c r="AN2598" s="2">
        <f t="shared" si="88"/>
        <v>0.2021978021978022</v>
      </c>
      <c r="AO2598" s="2">
        <v>4.6666666666666669E-2</v>
      </c>
      <c r="AP2598">
        <f t="shared" si="89"/>
        <v>92</v>
      </c>
    </row>
    <row r="2599" spans="1:42" ht="16.5" hidden="1" customHeight="1" x14ac:dyDescent="0.25">
      <c r="A2599" s="4" t="s">
        <v>801</v>
      </c>
      <c r="B2599" s="1" t="s">
        <v>387</v>
      </c>
      <c r="D2599" t="s">
        <v>32</v>
      </c>
      <c r="E2599" t="s">
        <v>388</v>
      </c>
      <c r="F2599" t="s">
        <v>389</v>
      </c>
      <c r="G2599">
        <v>84</v>
      </c>
      <c r="H2599">
        <v>0</v>
      </c>
      <c r="I2599">
        <v>3</v>
      </c>
      <c r="J2599">
        <v>0</v>
      </c>
      <c r="K2599">
        <v>0</v>
      </c>
      <c r="L2599">
        <v>0</v>
      </c>
      <c r="M2599">
        <v>92</v>
      </c>
      <c r="N2599" s="2">
        <v>0</v>
      </c>
      <c r="O2599" s="2">
        <v>0.19827586206896552</v>
      </c>
      <c r="P2599">
        <v>79</v>
      </c>
      <c r="Q2599" s="2">
        <v>0.17516629711751663</v>
      </c>
      <c r="R2599">
        <v>464</v>
      </c>
      <c r="S2599">
        <v>451</v>
      </c>
      <c r="T2599">
        <v>422</v>
      </c>
      <c r="U2599">
        <v>4</v>
      </c>
      <c r="V2599">
        <v>3</v>
      </c>
      <c r="W2599">
        <v>3</v>
      </c>
      <c r="X2599">
        <v>19</v>
      </c>
      <c r="Y2599">
        <v>70</v>
      </c>
      <c r="Z2599">
        <v>3</v>
      </c>
      <c r="AA2599">
        <v>0</v>
      </c>
      <c r="AB2599">
        <v>0</v>
      </c>
      <c r="AC2599">
        <v>0</v>
      </c>
      <c r="AD2599">
        <v>436</v>
      </c>
      <c r="AE2599">
        <v>1</v>
      </c>
      <c r="AF2599">
        <v>6</v>
      </c>
      <c r="AG2599">
        <v>3</v>
      </c>
      <c r="AH2599">
        <v>19</v>
      </c>
      <c r="AI2599" s="3">
        <v>0.19266055045871561</v>
      </c>
      <c r="AJ2599" s="3">
        <v>0</v>
      </c>
      <c r="AK2599" s="3">
        <v>0.5</v>
      </c>
      <c r="AL2599" s="3">
        <v>0</v>
      </c>
      <c r="AM2599" s="3">
        <v>0</v>
      </c>
      <c r="AN2599" s="2">
        <f t="shared" si="88"/>
        <v>0.19827586206896552</v>
      </c>
      <c r="AO2599" s="2">
        <v>6.236559139784946E-2</v>
      </c>
      <c r="AP2599">
        <f t="shared" si="89"/>
        <v>92</v>
      </c>
    </row>
    <row r="2600" spans="1:42" ht="16.5" hidden="1" customHeight="1" x14ac:dyDescent="0.25">
      <c r="A2600" s="5" t="s">
        <v>792</v>
      </c>
      <c r="B2600" s="1" t="s">
        <v>407</v>
      </c>
      <c r="D2600" t="s">
        <v>32</v>
      </c>
      <c r="E2600" t="s">
        <v>408</v>
      </c>
      <c r="F2600" t="s">
        <v>409</v>
      </c>
      <c r="G2600">
        <v>89</v>
      </c>
      <c r="H2600">
        <v>0</v>
      </c>
      <c r="I2600">
        <v>0</v>
      </c>
      <c r="J2600">
        <v>0</v>
      </c>
      <c r="K2600">
        <v>0</v>
      </c>
      <c r="L2600">
        <v>4</v>
      </c>
      <c r="M2600">
        <v>88</v>
      </c>
      <c r="N2600" s="2">
        <v>8.4925690021231421E-3</v>
      </c>
      <c r="O2600" s="2">
        <v>0.18683651804670912</v>
      </c>
      <c r="P2600">
        <v>69</v>
      </c>
      <c r="Q2600" s="2">
        <v>0.15401785714285715</v>
      </c>
      <c r="R2600">
        <v>471</v>
      </c>
      <c r="S2600">
        <v>448</v>
      </c>
      <c r="T2600">
        <v>440</v>
      </c>
      <c r="U2600">
        <v>1</v>
      </c>
      <c r="V2600">
        <v>5</v>
      </c>
      <c r="W2600">
        <v>0</v>
      </c>
      <c r="X2600">
        <v>2</v>
      </c>
      <c r="Y2600">
        <v>67</v>
      </c>
      <c r="Z2600">
        <v>0</v>
      </c>
      <c r="AA2600">
        <v>0</v>
      </c>
      <c r="AB2600">
        <v>0</v>
      </c>
      <c r="AC2600">
        <v>0</v>
      </c>
      <c r="AD2600">
        <v>462</v>
      </c>
      <c r="AE2600">
        <v>1</v>
      </c>
      <c r="AF2600">
        <v>5</v>
      </c>
      <c r="AG2600">
        <v>0</v>
      </c>
      <c r="AH2600">
        <v>2</v>
      </c>
      <c r="AI2600" s="3">
        <v>0.19264069264069264</v>
      </c>
      <c r="AJ2600" s="3">
        <v>0</v>
      </c>
      <c r="AK2600" s="3">
        <v>0</v>
      </c>
      <c r="AL2600" s="3">
        <v>0</v>
      </c>
      <c r="AM2600" s="3">
        <v>0</v>
      </c>
      <c r="AN2600" s="2">
        <f t="shared" si="88"/>
        <v>0.19532908704883226</v>
      </c>
      <c r="AO2600" s="2">
        <v>1.7021276595744681E-2</v>
      </c>
      <c r="AP2600">
        <f t="shared" si="89"/>
        <v>92</v>
      </c>
    </row>
    <row r="2601" spans="1:42" ht="16.5" hidden="1" customHeight="1" x14ac:dyDescent="0.25">
      <c r="A2601" s="4" t="s">
        <v>800</v>
      </c>
      <c r="B2601" t="s">
        <v>696</v>
      </c>
      <c r="D2601" t="s">
        <v>32</v>
      </c>
      <c r="E2601" t="s">
        <v>416</v>
      </c>
      <c r="F2601" t="s">
        <v>697</v>
      </c>
      <c r="G2601">
        <v>74</v>
      </c>
      <c r="H2601">
        <v>7</v>
      </c>
      <c r="I2601">
        <v>0</v>
      </c>
      <c r="J2601">
        <v>0</v>
      </c>
      <c r="K2601">
        <v>0</v>
      </c>
      <c r="L2601">
        <v>0</v>
      </c>
      <c r="M2601">
        <v>92</v>
      </c>
      <c r="N2601" s="2">
        <v>0</v>
      </c>
      <c r="O2601" s="2">
        <v>0.18436873747494989</v>
      </c>
      <c r="P2601">
        <v>32</v>
      </c>
      <c r="Q2601" s="2">
        <v>7.289293849658314E-2</v>
      </c>
      <c r="R2601">
        <v>499</v>
      </c>
      <c r="S2601">
        <v>439</v>
      </c>
      <c r="T2601">
        <v>410</v>
      </c>
      <c r="U2601">
        <v>15</v>
      </c>
      <c r="V2601">
        <v>5</v>
      </c>
      <c r="W2601">
        <v>0</v>
      </c>
      <c r="X2601">
        <v>9</v>
      </c>
      <c r="Y2601">
        <v>27</v>
      </c>
      <c r="Z2601">
        <v>0</v>
      </c>
      <c r="AA2601">
        <v>0</v>
      </c>
      <c r="AB2601">
        <v>0</v>
      </c>
      <c r="AC2601">
        <v>0</v>
      </c>
      <c r="AD2601">
        <v>457</v>
      </c>
      <c r="AE2601">
        <v>22</v>
      </c>
      <c r="AF2601">
        <v>5</v>
      </c>
      <c r="AG2601">
        <v>0</v>
      </c>
      <c r="AH2601">
        <v>9</v>
      </c>
      <c r="AI2601" s="3">
        <v>0.16192560175054704</v>
      </c>
      <c r="AJ2601" s="3">
        <v>0.31818181818181818</v>
      </c>
      <c r="AK2601" s="3">
        <v>0</v>
      </c>
      <c r="AL2601" s="3">
        <v>0</v>
      </c>
      <c r="AM2601" s="3">
        <v>0</v>
      </c>
      <c r="AN2601" s="2">
        <f t="shared" si="88"/>
        <v>0.18436873747494989</v>
      </c>
      <c r="AO2601" s="2">
        <v>7.3022312373225151E-2</v>
      </c>
      <c r="AP2601">
        <f t="shared" si="89"/>
        <v>92</v>
      </c>
    </row>
    <row r="2602" spans="1:42" ht="16.5" hidden="1" customHeight="1" x14ac:dyDescent="0.25">
      <c r="A2602" s="4" t="s">
        <v>799</v>
      </c>
      <c r="B2602" t="s">
        <v>678</v>
      </c>
      <c r="D2602" t="s">
        <v>32</v>
      </c>
      <c r="E2602" t="s">
        <v>498</v>
      </c>
      <c r="F2602" t="s">
        <v>679</v>
      </c>
      <c r="G2602">
        <v>80</v>
      </c>
      <c r="H2602">
        <v>3</v>
      </c>
      <c r="I2602">
        <v>0</v>
      </c>
      <c r="J2602">
        <v>0</v>
      </c>
      <c r="K2602">
        <v>0</v>
      </c>
      <c r="L2602">
        <v>0</v>
      </c>
      <c r="M2602">
        <v>92</v>
      </c>
      <c r="N2602" s="2">
        <v>0</v>
      </c>
      <c r="O2602" s="2">
        <v>0.13372093023255813</v>
      </c>
      <c r="P2602">
        <v>51</v>
      </c>
      <c r="Q2602" s="2">
        <v>7.8825347758887165E-2</v>
      </c>
      <c r="R2602">
        <v>688</v>
      </c>
      <c r="S2602">
        <v>647</v>
      </c>
      <c r="T2602">
        <v>595</v>
      </c>
      <c r="U2602">
        <v>3</v>
      </c>
      <c r="V2602">
        <v>4</v>
      </c>
      <c r="W2602">
        <v>0</v>
      </c>
      <c r="X2602">
        <v>45</v>
      </c>
      <c r="Y2602">
        <v>41</v>
      </c>
      <c r="Z2602">
        <v>0</v>
      </c>
      <c r="AA2602">
        <v>0</v>
      </c>
      <c r="AB2602">
        <v>0</v>
      </c>
      <c r="AC2602">
        <v>5</v>
      </c>
      <c r="AD2602">
        <v>634</v>
      </c>
      <c r="AE2602">
        <v>6</v>
      </c>
      <c r="AF2602">
        <v>4</v>
      </c>
      <c r="AG2602">
        <v>0</v>
      </c>
      <c r="AH2602">
        <v>40</v>
      </c>
      <c r="AI2602" s="3">
        <v>0.12618296529968454</v>
      </c>
      <c r="AJ2602" s="3">
        <v>0.5</v>
      </c>
      <c r="AK2602" s="3">
        <v>0</v>
      </c>
      <c r="AL2602" s="3">
        <v>0</v>
      </c>
      <c r="AM2602" s="3">
        <v>0</v>
      </c>
      <c r="AN2602" s="2">
        <f t="shared" si="88"/>
        <v>0.13372093023255813</v>
      </c>
      <c r="AO2602" s="2">
        <v>7.3099415204678359E-2</v>
      </c>
      <c r="AP2602">
        <f t="shared" si="89"/>
        <v>92</v>
      </c>
    </row>
    <row r="2603" spans="1:42" ht="16.5" hidden="1" customHeight="1" x14ac:dyDescent="0.25">
      <c r="A2603" s="4" t="s">
        <v>799</v>
      </c>
      <c r="B2603" s="1" t="s">
        <v>347</v>
      </c>
      <c r="D2603" t="s">
        <v>32</v>
      </c>
      <c r="E2603" t="s">
        <v>343</v>
      </c>
      <c r="F2603" t="s">
        <v>348</v>
      </c>
      <c r="G2603">
        <v>86</v>
      </c>
      <c r="H2603">
        <v>0</v>
      </c>
      <c r="I2603">
        <v>0</v>
      </c>
      <c r="J2603">
        <v>0</v>
      </c>
      <c r="K2603">
        <v>0</v>
      </c>
      <c r="L2603">
        <v>3</v>
      </c>
      <c r="M2603">
        <v>89</v>
      </c>
      <c r="N2603" s="2">
        <v>3.9893617021276593E-3</v>
      </c>
      <c r="O2603" s="2">
        <v>0.11835106382978723</v>
      </c>
      <c r="P2603">
        <v>266</v>
      </c>
      <c r="Q2603" s="2">
        <v>0.28725701943844495</v>
      </c>
      <c r="R2603">
        <v>752</v>
      </c>
      <c r="S2603">
        <v>926</v>
      </c>
      <c r="T2603">
        <v>880</v>
      </c>
      <c r="U2603">
        <v>8</v>
      </c>
      <c r="V2603">
        <v>8</v>
      </c>
      <c r="W2603">
        <v>4</v>
      </c>
      <c r="X2603">
        <v>26</v>
      </c>
      <c r="Y2603">
        <v>255</v>
      </c>
      <c r="Z2603">
        <v>0</v>
      </c>
      <c r="AA2603">
        <v>0</v>
      </c>
      <c r="AB2603">
        <v>0</v>
      </c>
      <c r="AC2603">
        <v>6</v>
      </c>
      <c r="AD2603">
        <v>711</v>
      </c>
      <c r="AE2603">
        <v>8</v>
      </c>
      <c r="AF2603">
        <v>8</v>
      </c>
      <c r="AG2603">
        <v>4</v>
      </c>
      <c r="AH2603">
        <v>20</v>
      </c>
      <c r="AI2603" s="3">
        <v>0.1209563994374121</v>
      </c>
      <c r="AJ2603" s="3">
        <v>0</v>
      </c>
      <c r="AK2603" s="3">
        <v>0</v>
      </c>
      <c r="AL2603" s="3">
        <v>0</v>
      </c>
      <c r="AM2603" s="3">
        <v>0</v>
      </c>
      <c r="AN2603" s="2">
        <f t="shared" si="88"/>
        <v>0.12234042553191489</v>
      </c>
      <c r="AO2603" s="2">
        <v>5.3262316910785618E-2</v>
      </c>
      <c r="AP2603">
        <f t="shared" si="89"/>
        <v>92</v>
      </c>
    </row>
    <row r="2604" spans="1:42" ht="16.5" hidden="1" customHeight="1" x14ac:dyDescent="0.25">
      <c r="A2604" s="5" t="s">
        <v>787</v>
      </c>
      <c r="B2604" t="s">
        <v>664</v>
      </c>
      <c r="D2604" t="s">
        <v>32</v>
      </c>
      <c r="E2604" t="s">
        <v>185</v>
      </c>
      <c r="F2604" t="s">
        <v>665</v>
      </c>
      <c r="G2604">
        <v>88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92</v>
      </c>
      <c r="N2604" s="2">
        <v>0</v>
      </c>
      <c r="O2604" s="2">
        <v>0.11219512195121951</v>
      </c>
      <c r="P2604">
        <v>28</v>
      </c>
      <c r="Q2604" s="2">
        <v>3.7037037037037035E-2</v>
      </c>
      <c r="R2604">
        <v>820</v>
      </c>
      <c r="S2604">
        <v>756</v>
      </c>
      <c r="T2604">
        <v>742</v>
      </c>
      <c r="U2604">
        <v>0</v>
      </c>
      <c r="V2604">
        <v>0</v>
      </c>
      <c r="W2604">
        <v>3</v>
      </c>
      <c r="X2604">
        <v>11</v>
      </c>
      <c r="Y2604">
        <v>27</v>
      </c>
      <c r="Z2604">
        <v>0</v>
      </c>
      <c r="AA2604">
        <v>0</v>
      </c>
      <c r="AB2604">
        <v>0</v>
      </c>
      <c r="AC2604">
        <v>0</v>
      </c>
      <c r="AD2604">
        <v>803</v>
      </c>
      <c r="AE2604">
        <v>0</v>
      </c>
      <c r="AF2604">
        <v>0</v>
      </c>
      <c r="AG2604">
        <v>3</v>
      </c>
      <c r="AH2604">
        <v>11</v>
      </c>
      <c r="AI2604" s="3">
        <v>0.1095890410958904</v>
      </c>
      <c r="AJ2604" s="3">
        <v>0</v>
      </c>
      <c r="AK2604" s="3">
        <v>0</v>
      </c>
      <c r="AL2604" s="3">
        <v>0</v>
      </c>
      <c r="AM2604" s="3">
        <v>0</v>
      </c>
      <c r="AN2604" s="2">
        <f t="shared" si="88"/>
        <v>0.11219512195121951</v>
      </c>
      <c r="AO2604" s="2">
        <v>1.7135862913096694E-2</v>
      </c>
      <c r="AP2604">
        <f t="shared" si="89"/>
        <v>92</v>
      </c>
    </row>
    <row r="2605" spans="1:42" ht="16.5" hidden="1" customHeight="1" x14ac:dyDescent="0.25">
      <c r="A2605" s="5" t="s">
        <v>789</v>
      </c>
      <c r="B2605" t="s">
        <v>620</v>
      </c>
      <c r="D2605" t="s">
        <v>32</v>
      </c>
      <c r="E2605" t="s">
        <v>185</v>
      </c>
      <c r="F2605" t="s">
        <v>621</v>
      </c>
      <c r="G2605">
        <v>89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92</v>
      </c>
      <c r="N2605" s="2">
        <v>0</v>
      </c>
      <c r="O2605" s="2">
        <v>9.7872340425531917E-2</v>
      </c>
      <c r="P2605">
        <v>33</v>
      </c>
      <c r="Q2605" s="2">
        <v>3.7457434733257661E-2</v>
      </c>
      <c r="R2605">
        <v>940</v>
      </c>
      <c r="S2605">
        <v>881</v>
      </c>
      <c r="T2605">
        <v>861</v>
      </c>
      <c r="U2605">
        <v>5</v>
      </c>
      <c r="V2605">
        <v>4</v>
      </c>
      <c r="W2605">
        <v>7</v>
      </c>
      <c r="X2605">
        <v>4</v>
      </c>
      <c r="Y2605">
        <v>29</v>
      </c>
      <c r="Z2605">
        <v>0</v>
      </c>
      <c r="AA2605">
        <v>0</v>
      </c>
      <c r="AB2605">
        <v>0</v>
      </c>
      <c r="AC2605">
        <v>0</v>
      </c>
      <c r="AD2605">
        <v>921</v>
      </c>
      <c r="AE2605">
        <v>5</v>
      </c>
      <c r="AF2605">
        <v>4</v>
      </c>
      <c r="AG2605">
        <v>7</v>
      </c>
      <c r="AH2605">
        <v>4</v>
      </c>
      <c r="AI2605" s="3">
        <v>9.6634093376764388E-2</v>
      </c>
      <c r="AJ2605" s="3">
        <v>0</v>
      </c>
      <c r="AK2605" s="3">
        <v>0</v>
      </c>
      <c r="AL2605" s="3">
        <v>0</v>
      </c>
      <c r="AM2605" s="3">
        <v>0</v>
      </c>
      <c r="AN2605" s="2">
        <f t="shared" si="88"/>
        <v>9.7872340425531917E-2</v>
      </c>
      <c r="AO2605" s="2">
        <v>2.1253985122210415E-2</v>
      </c>
      <c r="AP2605">
        <f t="shared" si="89"/>
        <v>92</v>
      </c>
    </row>
    <row r="2606" spans="1:42" ht="16.5" hidden="1" customHeight="1" x14ac:dyDescent="0.25">
      <c r="A2606" s="4" t="s">
        <v>798</v>
      </c>
      <c r="B2606" s="1" t="s">
        <v>508</v>
      </c>
      <c r="D2606" t="s">
        <v>32</v>
      </c>
      <c r="E2606" t="s">
        <v>498</v>
      </c>
      <c r="F2606" t="s">
        <v>509</v>
      </c>
      <c r="G2606">
        <v>76</v>
      </c>
      <c r="H2606">
        <v>0</v>
      </c>
      <c r="I2606">
        <v>4</v>
      </c>
      <c r="J2606">
        <v>0</v>
      </c>
      <c r="K2606">
        <v>5</v>
      </c>
      <c r="L2606">
        <v>0</v>
      </c>
      <c r="M2606">
        <v>92</v>
      </c>
      <c r="N2606" s="2">
        <v>0</v>
      </c>
      <c r="O2606" s="2">
        <v>9.5139607032057913E-2</v>
      </c>
      <c r="P2606">
        <v>86</v>
      </c>
      <c r="Q2606" s="2">
        <v>8.9490114464099893E-2</v>
      </c>
      <c r="R2606">
        <v>967</v>
      </c>
      <c r="S2606">
        <v>961</v>
      </c>
      <c r="T2606">
        <v>889</v>
      </c>
      <c r="U2606">
        <v>2</v>
      </c>
      <c r="V2606">
        <v>11</v>
      </c>
      <c r="W2606">
        <v>5</v>
      </c>
      <c r="X2606">
        <v>54</v>
      </c>
      <c r="Y2606">
        <v>81</v>
      </c>
      <c r="Z2606">
        <v>0</v>
      </c>
      <c r="AA2606">
        <v>0</v>
      </c>
      <c r="AB2606">
        <v>0</v>
      </c>
      <c r="AC2606">
        <v>0</v>
      </c>
      <c r="AD2606">
        <v>884</v>
      </c>
      <c r="AE2606">
        <v>2</v>
      </c>
      <c r="AF2606">
        <v>15</v>
      </c>
      <c r="AG2606">
        <v>5</v>
      </c>
      <c r="AH2606">
        <v>59</v>
      </c>
      <c r="AI2606" s="3">
        <v>8.5972850678733032E-2</v>
      </c>
      <c r="AJ2606" s="3">
        <v>0</v>
      </c>
      <c r="AK2606" s="3">
        <v>0.26666666666666666</v>
      </c>
      <c r="AL2606" s="3">
        <v>0</v>
      </c>
      <c r="AM2606" s="3">
        <v>8.4745762711864403E-2</v>
      </c>
      <c r="AN2606" s="2">
        <f t="shared" si="88"/>
        <v>9.5139607032057913E-2</v>
      </c>
      <c r="AO2606" s="2">
        <v>8.3937823834196887E-2</v>
      </c>
      <c r="AP2606">
        <f t="shared" si="89"/>
        <v>92</v>
      </c>
    </row>
    <row r="2607" spans="1:42" ht="16.5" hidden="1" customHeight="1" x14ac:dyDescent="0.25">
      <c r="A2607" s="5" t="s">
        <v>787</v>
      </c>
      <c r="B2607" t="s">
        <v>680</v>
      </c>
      <c r="D2607" t="s">
        <v>32</v>
      </c>
      <c r="E2607" t="s">
        <v>670</v>
      </c>
      <c r="F2607" t="s">
        <v>681</v>
      </c>
      <c r="G2607">
        <v>84</v>
      </c>
      <c r="H2607">
        <v>0</v>
      </c>
      <c r="I2607">
        <v>0</v>
      </c>
      <c r="J2607">
        <v>0</v>
      </c>
      <c r="K2607">
        <v>0</v>
      </c>
      <c r="L2607">
        <v>38</v>
      </c>
      <c r="M2607">
        <v>54</v>
      </c>
      <c r="N2607" s="2">
        <v>3.6964980544747082E-2</v>
      </c>
      <c r="O2607" s="2">
        <v>5.2529182879377433E-2</v>
      </c>
      <c r="P2607">
        <v>9</v>
      </c>
      <c r="Q2607" s="2">
        <v>9.5238095238095247E-3</v>
      </c>
      <c r="R2607">
        <v>1028</v>
      </c>
      <c r="S2607">
        <v>945</v>
      </c>
      <c r="T2607">
        <v>882</v>
      </c>
      <c r="U2607">
        <v>0</v>
      </c>
      <c r="V2607">
        <v>0</v>
      </c>
      <c r="W2607">
        <v>0</v>
      </c>
      <c r="X2607">
        <v>63</v>
      </c>
      <c r="Y2607">
        <v>6</v>
      </c>
      <c r="Z2607">
        <v>0</v>
      </c>
      <c r="AA2607">
        <v>0</v>
      </c>
      <c r="AB2607">
        <v>0</v>
      </c>
      <c r="AC2607">
        <v>0</v>
      </c>
      <c r="AD2607">
        <v>960</v>
      </c>
      <c r="AE2607">
        <v>0</v>
      </c>
      <c r="AF2607">
        <v>0</v>
      </c>
      <c r="AG2607">
        <v>0</v>
      </c>
      <c r="AH2607">
        <v>63</v>
      </c>
      <c r="AI2607" s="3">
        <v>8.7499999999999994E-2</v>
      </c>
      <c r="AJ2607" s="3">
        <v>0</v>
      </c>
      <c r="AK2607" s="3">
        <v>0</v>
      </c>
      <c r="AL2607" s="3">
        <v>0</v>
      </c>
      <c r="AM2607" s="3">
        <v>0</v>
      </c>
      <c r="AN2607" s="2">
        <f t="shared" si="88"/>
        <v>8.9494163424124515E-2</v>
      </c>
      <c r="AO2607" s="2">
        <v>6.1583577712609971E-2</v>
      </c>
      <c r="AP2607">
        <f t="shared" si="89"/>
        <v>92</v>
      </c>
    </row>
    <row r="2608" spans="1:42" ht="16.5" hidden="1" customHeight="1" x14ac:dyDescent="0.25">
      <c r="A2608" s="5" t="s">
        <v>790</v>
      </c>
      <c r="B2608" s="1" t="s">
        <v>107</v>
      </c>
      <c r="C2608" t="s">
        <v>36</v>
      </c>
      <c r="D2608" t="s">
        <v>43</v>
      </c>
      <c r="E2608" t="s">
        <v>108</v>
      </c>
      <c r="F2608" t="s">
        <v>109</v>
      </c>
      <c r="G2608">
        <v>86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92</v>
      </c>
      <c r="N2608" s="2">
        <v>0</v>
      </c>
      <c r="O2608" s="2">
        <v>8.7369420702754039E-2</v>
      </c>
      <c r="P2608">
        <v>40</v>
      </c>
      <c r="Q2608" s="2">
        <v>3.996003996003996E-2</v>
      </c>
      <c r="R2608">
        <v>1053</v>
      </c>
      <c r="S2608">
        <v>1001</v>
      </c>
      <c r="T2608">
        <v>928</v>
      </c>
      <c r="U2608">
        <v>3</v>
      </c>
      <c r="V2608">
        <v>14</v>
      </c>
      <c r="W2608">
        <v>19</v>
      </c>
      <c r="X2608">
        <v>37</v>
      </c>
      <c r="Y2608">
        <v>36</v>
      </c>
      <c r="Z2608">
        <v>0</v>
      </c>
      <c r="AA2608">
        <v>0</v>
      </c>
      <c r="AB2608">
        <v>0</v>
      </c>
      <c r="AC2608">
        <v>0</v>
      </c>
      <c r="AD2608">
        <v>978</v>
      </c>
      <c r="AE2608">
        <v>3</v>
      </c>
      <c r="AF2608">
        <v>14</v>
      </c>
      <c r="AG2608">
        <v>19</v>
      </c>
      <c r="AH2608">
        <v>37</v>
      </c>
      <c r="AI2608" s="3">
        <v>8.7934560327198361E-2</v>
      </c>
      <c r="AJ2608" s="3">
        <v>0</v>
      </c>
      <c r="AK2608" s="3">
        <v>0</v>
      </c>
      <c r="AL2608" s="3">
        <v>0</v>
      </c>
      <c r="AM2608" s="3">
        <v>0</v>
      </c>
      <c r="AN2608" s="2">
        <f t="shared" si="88"/>
        <v>8.7369420702754039E-2</v>
      </c>
      <c r="AO2608" s="2">
        <v>6.9457659372026637E-2</v>
      </c>
      <c r="AP2608">
        <f t="shared" si="89"/>
        <v>92</v>
      </c>
    </row>
    <row r="2609" spans="1:42" ht="16.5" hidden="1" customHeight="1" x14ac:dyDescent="0.25">
      <c r="A2609" s="5" t="s">
        <v>791</v>
      </c>
      <c r="B2609" s="1" t="s">
        <v>594</v>
      </c>
      <c r="D2609" t="s">
        <v>32</v>
      </c>
      <c r="E2609" t="s">
        <v>333</v>
      </c>
      <c r="F2609" t="s">
        <v>595</v>
      </c>
      <c r="G2609">
        <v>84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92</v>
      </c>
      <c r="N2609" s="2">
        <v>0</v>
      </c>
      <c r="O2609" s="2">
        <v>8.4870848708487087E-2</v>
      </c>
      <c r="P2609">
        <v>4</v>
      </c>
      <c r="Q2609" s="2">
        <v>4.0160642570281121E-3</v>
      </c>
      <c r="R2609">
        <v>1084</v>
      </c>
      <c r="S2609">
        <v>996</v>
      </c>
      <c r="T2609">
        <v>975</v>
      </c>
      <c r="U2609">
        <v>5</v>
      </c>
      <c r="V2609">
        <v>0</v>
      </c>
      <c r="W2609">
        <v>5</v>
      </c>
      <c r="X2609">
        <v>11</v>
      </c>
      <c r="Y2609">
        <v>3</v>
      </c>
      <c r="Z2609">
        <v>0</v>
      </c>
      <c r="AA2609">
        <v>0</v>
      </c>
      <c r="AB2609">
        <v>0</v>
      </c>
      <c r="AC2609">
        <v>0</v>
      </c>
      <c r="AD2609">
        <v>1056</v>
      </c>
      <c r="AE2609">
        <v>5</v>
      </c>
      <c r="AF2609">
        <v>0</v>
      </c>
      <c r="AG2609">
        <v>5</v>
      </c>
      <c r="AH2609">
        <v>11</v>
      </c>
      <c r="AI2609" s="3">
        <v>7.9545454545454544E-2</v>
      </c>
      <c r="AJ2609" s="3">
        <v>0</v>
      </c>
      <c r="AK2609" s="3">
        <v>0</v>
      </c>
      <c r="AL2609" s="3">
        <v>0</v>
      </c>
      <c r="AM2609" s="3">
        <v>0</v>
      </c>
      <c r="AN2609" s="2">
        <f t="shared" si="88"/>
        <v>8.4870848708487087E-2</v>
      </c>
      <c r="AO2609" s="2">
        <v>1.9498607242339833E-2</v>
      </c>
      <c r="AP2609">
        <f t="shared" si="89"/>
        <v>92</v>
      </c>
    </row>
    <row r="2610" spans="1:42" ht="16.5" hidden="1" customHeight="1" x14ac:dyDescent="0.25">
      <c r="A2610" s="4" t="s">
        <v>803</v>
      </c>
      <c r="B2610" t="s">
        <v>680</v>
      </c>
      <c r="D2610" t="s">
        <v>32</v>
      </c>
      <c r="E2610" t="s">
        <v>670</v>
      </c>
      <c r="F2610" t="s">
        <v>681</v>
      </c>
      <c r="G2610">
        <v>85</v>
      </c>
      <c r="H2610">
        <v>0</v>
      </c>
      <c r="I2610">
        <v>0</v>
      </c>
      <c r="J2610">
        <v>0</v>
      </c>
      <c r="K2610">
        <v>0</v>
      </c>
      <c r="L2610">
        <v>52</v>
      </c>
      <c r="M2610">
        <v>40</v>
      </c>
      <c r="N2610" s="2">
        <v>4.66786355475763E-2</v>
      </c>
      <c r="O2610" s="2">
        <v>3.5906642728904849E-2</v>
      </c>
      <c r="P2610">
        <v>9</v>
      </c>
      <c r="Q2610" s="2">
        <v>8.7293889427740058E-3</v>
      </c>
      <c r="R2610">
        <v>1114</v>
      </c>
      <c r="S2610">
        <v>1031</v>
      </c>
      <c r="T2610">
        <v>961</v>
      </c>
      <c r="U2610">
        <v>0</v>
      </c>
      <c r="V2610">
        <v>2</v>
      </c>
      <c r="W2610">
        <v>1</v>
      </c>
      <c r="X2610">
        <v>76</v>
      </c>
      <c r="Y2610">
        <v>3</v>
      </c>
      <c r="Z2610">
        <v>0</v>
      </c>
      <c r="AA2610">
        <v>0</v>
      </c>
      <c r="AB2610">
        <v>0</v>
      </c>
      <c r="AC2610">
        <v>0</v>
      </c>
      <c r="AD2610">
        <v>1043</v>
      </c>
      <c r="AE2610">
        <v>0</v>
      </c>
      <c r="AF2610">
        <v>2</v>
      </c>
      <c r="AG2610">
        <v>1</v>
      </c>
      <c r="AH2610">
        <v>76</v>
      </c>
      <c r="AI2610" s="3">
        <v>8.1495685522531155E-2</v>
      </c>
      <c r="AJ2610" s="3">
        <v>0</v>
      </c>
      <c r="AK2610" s="3">
        <v>0</v>
      </c>
      <c r="AL2610" s="3">
        <v>0</v>
      </c>
      <c r="AM2610" s="3">
        <v>0</v>
      </c>
      <c r="AN2610" s="2">
        <f t="shared" si="88"/>
        <v>8.2585278276481155E-2</v>
      </c>
      <c r="AO2610" s="2">
        <v>7.0409982174688052E-2</v>
      </c>
      <c r="AP2610">
        <f t="shared" si="89"/>
        <v>92</v>
      </c>
    </row>
    <row r="2611" spans="1:42" ht="16.5" hidden="1" customHeight="1" x14ac:dyDescent="0.25">
      <c r="A2611" s="4" t="s">
        <v>801</v>
      </c>
      <c r="B2611" s="1" t="s">
        <v>31</v>
      </c>
      <c r="D2611" t="s">
        <v>32</v>
      </c>
      <c r="E2611" t="s">
        <v>33</v>
      </c>
      <c r="F2611" t="s">
        <v>34</v>
      </c>
      <c r="G2611">
        <v>74</v>
      </c>
      <c r="H2611">
        <v>6</v>
      </c>
      <c r="I2611">
        <v>0</v>
      </c>
      <c r="J2611">
        <v>0</v>
      </c>
      <c r="K2611">
        <v>4</v>
      </c>
      <c r="L2611">
        <v>11</v>
      </c>
      <c r="M2611">
        <v>81</v>
      </c>
      <c r="N2611" s="2">
        <v>9.4017094017094013E-3</v>
      </c>
      <c r="O2611" s="2">
        <v>6.9230769230769235E-2</v>
      </c>
      <c r="P2611">
        <v>88</v>
      </c>
      <c r="Q2611" s="2">
        <v>7.5471698113207544E-2</v>
      </c>
      <c r="R2611">
        <v>1170</v>
      </c>
      <c r="S2611">
        <v>1166</v>
      </c>
      <c r="T2611">
        <v>1089</v>
      </c>
      <c r="U2611">
        <v>27</v>
      </c>
      <c r="V2611">
        <v>21</v>
      </c>
      <c r="W2611">
        <v>14</v>
      </c>
      <c r="X2611">
        <v>15</v>
      </c>
      <c r="Y2611">
        <v>81</v>
      </c>
      <c r="Z2611">
        <v>0</v>
      </c>
      <c r="AA2611">
        <v>0</v>
      </c>
      <c r="AB2611">
        <v>0</v>
      </c>
      <c r="AC2611">
        <v>0</v>
      </c>
      <c r="AD2611">
        <v>1082</v>
      </c>
      <c r="AE2611">
        <v>33</v>
      </c>
      <c r="AF2611">
        <v>21</v>
      </c>
      <c r="AG2611">
        <v>14</v>
      </c>
      <c r="AH2611">
        <v>19</v>
      </c>
      <c r="AI2611" s="3">
        <v>6.839186691312385E-2</v>
      </c>
      <c r="AJ2611" s="3">
        <v>0.18181818181818182</v>
      </c>
      <c r="AK2611" s="3">
        <v>0</v>
      </c>
      <c r="AL2611" s="3">
        <v>0</v>
      </c>
      <c r="AM2611" s="3">
        <v>0.21052631578947367</v>
      </c>
      <c r="AN2611" s="2">
        <f t="shared" si="88"/>
        <v>7.8632478632478631E-2</v>
      </c>
      <c r="AO2611" s="2">
        <v>7.4422583404619339E-2</v>
      </c>
      <c r="AP2611">
        <f t="shared" si="89"/>
        <v>92</v>
      </c>
    </row>
    <row r="2612" spans="1:42" ht="16.5" customHeight="1" x14ac:dyDescent="0.25">
      <c r="A2612" s="5" t="s">
        <v>791</v>
      </c>
      <c r="B2612" t="s">
        <v>726</v>
      </c>
      <c r="D2612" t="s">
        <v>32</v>
      </c>
      <c r="E2612" t="s">
        <v>616</v>
      </c>
      <c r="F2612" t="s">
        <v>727</v>
      </c>
      <c r="G2612">
        <v>80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84</v>
      </c>
      <c r="N2612" s="2">
        <v>0</v>
      </c>
      <c r="O2612" s="2">
        <v>6.4914992272024727E-2</v>
      </c>
      <c r="P2612">
        <v>62</v>
      </c>
      <c r="Q2612" s="2">
        <v>4.8742138364779877E-2</v>
      </c>
      <c r="R2612">
        <v>1294</v>
      </c>
      <c r="S2612">
        <v>1272</v>
      </c>
      <c r="T2612">
        <v>1151</v>
      </c>
      <c r="U2612">
        <v>3</v>
      </c>
      <c r="V2612">
        <v>11</v>
      </c>
      <c r="W2612">
        <v>6</v>
      </c>
      <c r="X2612">
        <v>101</v>
      </c>
      <c r="Y2612">
        <v>51</v>
      </c>
      <c r="Z2612">
        <v>0</v>
      </c>
      <c r="AA2612">
        <v>0</v>
      </c>
      <c r="AB2612">
        <v>0</v>
      </c>
      <c r="AC2612">
        <v>5</v>
      </c>
      <c r="AD2612">
        <v>1180</v>
      </c>
      <c r="AE2612">
        <v>3</v>
      </c>
      <c r="AF2612">
        <v>11</v>
      </c>
      <c r="AG2612">
        <v>6</v>
      </c>
      <c r="AH2612">
        <v>96</v>
      </c>
      <c r="AI2612" s="3">
        <v>6.7796610169491525E-2</v>
      </c>
      <c r="AJ2612" s="3">
        <v>0</v>
      </c>
      <c r="AK2612" s="3">
        <v>0</v>
      </c>
      <c r="AL2612" s="3">
        <v>0</v>
      </c>
      <c r="AM2612" s="3">
        <v>0</v>
      </c>
      <c r="AN2612" s="2">
        <f t="shared" si="88"/>
        <v>6.4914992272024727E-2</v>
      </c>
      <c r="AO2612" s="2">
        <v>8.9506172839506168E-2</v>
      </c>
      <c r="AP2612">
        <f t="shared" si="89"/>
        <v>84</v>
      </c>
    </row>
    <row r="2613" spans="1:42" ht="16.5" hidden="1" customHeight="1" x14ac:dyDescent="0.25">
      <c r="A2613" s="4" t="s">
        <v>798</v>
      </c>
      <c r="B2613" t="s">
        <v>660</v>
      </c>
      <c r="D2613" t="s">
        <v>32</v>
      </c>
      <c r="E2613" t="s">
        <v>453</v>
      </c>
      <c r="F2613" t="s">
        <v>661</v>
      </c>
      <c r="G2613">
        <v>86</v>
      </c>
      <c r="H2613">
        <v>0</v>
      </c>
      <c r="I2613">
        <v>0</v>
      </c>
      <c r="J2613">
        <v>0</v>
      </c>
      <c r="K2613">
        <v>0</v>
      </c>
      <c r="L2613">
        <v>3</v>
      </c>
      <c r="M2613">
        <v>89</v>
      </c>
      <c r="N2613" s="2">
        <v>2.425222312045271E-3</v>
      </c>
      <c r="O2613" s="2">
        <v>7.1948261924009702E-2</v>
      </c>
      <c r="P2613">
        <v>83</v>
      </c>
      <c r="Q2613" s="2">
        <v>6.7589576547231273E-2</v>
      </c>
      <c r="R2613">
        <v>1237</v>
      </c>
      <c r="S2613">
        <v>1228</v>
      </c>
      <c r="T2613">
        <v>1124</v>
      </c>
      <c r="U2613">
        <v>8</v>
      </c>
      <c r="V2613">
        <v>14</v>
      </c>
      <c r="W2613">
        <v>20</v>
      </c>
      <c r="X2613">
        <v>62</v>
      </c>
      <c r="Y2613">
        <v>78</v>
      </c>
      <c r="Z2613">
        <v>0</v>
      </c>
      <c r="AA2613">
        <v>0</v>
      </c>
      <c r="AB2613">
        <v>0</v>
      </c>
      <c r="AC2613">
        <v>0</v>
      </c>
      <c r="AD2613">
        <v>1132</v>
      </c>
      <c r="AE2613">
        <v>8</v>
      </c>
      <c r="AF2613">
        <v>14</v>
      </c>
      <c r="AG2613">
        <v>20</v>
      </c>
      <c r="AH2613">
        <v>62</v>
      </c>
      <c r="AI2613" s="3">
        <v>7.5971731448763249E-2</v>
      </c>
      <c r="AJ2613" s="3">
        <v>0</v>
      </c>
      <c r="AK2613" s="3">
        <v>0</v>
      </c>
      <c r="AL2613" s="3">
        <v>0</v>
      </c>
      <c r="AM2613" s="3">
        <v>0</v>
      </c>
      <c r="AN2613" s="2">
        <f t="shared" si="88"/>
        <v>7.4373484236054971E-2</v>
      </c>
      <c r="AO2613" s="2">
        <v>8.4142394822006472E-2</v>
      </c>
      <c r="AP2613">
        <f t="shared" si="89"/>
        <v>92</v>
      </c>
    </row>
    <row r="2614" spans="1:42" ht="16.5" hidden="1" customHeight="1" x14ac:dyDescent="0.25">
      <c r="A2614" s="4" t="s">
        <v>800</v>
      </c>
      <c r="B2614" t="s">
        <v>660</v>
      </c>
      <c r="D2614" t="s">
        <v>32</v>
      </c>
      <c r="E2614" t="s">
        <v>453</v>
      </c>
      <c r="F2614" t="s">
        <v>661</v>
      </c>
      <c r="G2614">
        <v>82</v>
      </c>
      <c r="H2614">
        <v>0</v>
      </c>
      <c r="I2614">
        <v>0</v>
      </c>
      <c r="J2614">
        <v>0</v>
      </c>
      <c r="K2614">
        <v>3</v>
      </c>
      <c r="L2614">
        <v>0</v>
      </c>
      <c r="M2614">
        <v>92</v>
      </c>
      <c r="N2614" s="2">
        <v>0</v>
      </c>
      <c r="O2614" s="2">
        <v>7.4373484236054971E-2</v>
      </c>
      <c r="P2614">
        <v>75</v>
      </c>
      <c r="Q2614" s="2">
        <v>6.1475409836065573E-2</v>
      </c>
      <c r="R2614">
        <v>1237</v>
      </c>
      <c r="S2614">
        <v>1220</v>
      </c>
      <c r="T2614">
        <v>1090</v>
      </c>
      <c r="U2614">
        <v>15</v>
      </c>
      <c r="V2614">
        <v>24</v>
      </c>
      <c r="W2614">
        <v>24</v>
      </c>
      <c r="X2614">
        <v>67</v>
      </c>
      <c r="Y2614">
        <v>73</v>
      </c>
      <c r="Z2614">
        <v>0</v>
      </c>
      <c r="AA2614">
        <v>0</v>
      </c>
      <c r="AB2614">
        <v>0</v>
      </c>
      <c r="AC2614">
        <v>0</v>
      </c>
      <c r="AD2614">
        <v>1099</v>
      </c>
      <c r="AE2614">
        <v>15</v>
      </c>
      <c r="AF2614">
        <v>24</v>
      </c>
      <c r="AG2614">
        <v>24</v>
      </c>
      <c r="AH2614">
        <v>70</v>
      </c>
      <c r="AI2614" s="3">
        <v>7.4613284804367602E-2</v>
      </c>
      <c r="AJ2614" s="3">
        <v>0</v>
      </c>
      <c r="AK2614" s="3">
        <v>0</v>
      </c>
      <c r="AL2614" s="3">
        <v>0</v>
      </c>
      <c r="AM2614" s="3">
        <v>4.2857142857142858E-2</v>
      </c>
      <c r="AN2614" s="2">
        <f t="shared" si="88"/>
        <v>7.4373484236054971E-2</v>
      </c>
      <c r="AO2614" s="2">
        <v>0.10795454545454546</v>
      </c>
      <c r="AP2614">
        <f t="shared" si="89"/>
        <v>92</v>
      </c>
    </row>
    <row r="2615" spans="1:42" ht="16.5" hidden="1" customHeight="1" x14ac:dyDescent="0.25">
      <c r="A2615" s="4" t="s">
        <v>796</v>
      </c>
      <c r="B2615" s="1" t="s">
        <v>458</v>
      </c>
      <c r="D2615" t="s">
        <v>32</v>
      </c>
      <c r="E2615" t="s">
        <v>456</v>
      </c>
      <c r="F2615" t="s">
        <v>459</v>
      </c>
      <c r="G2615">
        <v>80</v>
      </c>
      <c r="H2615">
        <v>5</v>
      </c>
      <c r="I2615">
        <v>0</v>
      </c>
      <c r="J2615">
        <v>0</v>
      </c>
      <c r="K2615">
        <v>0</v>
      </c>
      <c r="L2615">
        <v>0</v>
      </c>
      <c r="M2615">
        <v>92</v>
      </c>
      <c r="N2615" s="2">
        <v>0</v>
      </c>
      <c r="O2615" s="2">
        <v>7.1152358855375103E-2</v>
      </c>
      <c r="P2615">
        <v>46</v>
      </c>
      <c r="Q2615" s="2">
        <v>3.6888532477947072E-2</v>
      </c>
      <c r="R2615">
        <v>1293</v>
      </c>
      <c r="S2615">
        <v>1247</v>
      </c>
      <c r="T2615">
        <v>1218</v>
      </c>
      <c r="U2615">
        <v>4</v>
      </c>
      <c r="V2615">
        <v>9</v>
      </c>
      <c r="W2615">
        <v>10</v>
      </c>
      <c r="X2615">
        <v>6</v>
      </c>
      <c r="Y2615">
        <v>42</v>
      </c>
      <c r="Z2615">
        <v>0</v>
      </c>
      <c r="AA2615">
        <v>0</v>
      </c>
      <c r="AB2615">
        <v>0</v>
      </c>
      <c r="AC2615">
        <v>3</v>
      </c>
      <c r="AD2615">
        <v>1256</v>
      </c>
      <c r="AE2615">
        <v>9</v>
      </c>
      <c r="AF2615">
        <v>9</v>
      </c>
      <c r="AG2615">
        <v>10</v>
      </c>
      <c r="AH2615">
        <v>3</v>
      </c>
      <c r="AI2615" s="3">
        <v>6.3694267515923567E-2</v>
      </c>
      <c r="AJ2615" s="3">
        <v>0.55555555555555558</v>
      </c>
      <c r="AK2615" s="3">
        <v>0</v>
      </c>
      <c r="AL2615" s="3">
        <v>0</v>
      </c>
      <c r="AM2615" s="3">
        <v>0</v>
      </c>
      <c r="AN2615" s="2">
        <f t="shared" si="88"/>
        <v>7.1152358855375103E-2</v>
      </c>
      <c r="AO2615" s="2">
        <v>2.4087024087024088E-2</v>
      </c>
      <c r="AP2615">
        <f t="shared" si="89"/>
        <v>92</v>
      </c>
    </row>
    <row r="2616" spans="1:42" ht="16.5" hidden="1" customHeight="1" x14ac:dyDescent="0.25">
      <c r="A2616" s="5" t="s">
        <v>802</v>
      </c>
      <c r="B2616" t="s">
        <v>613</v>
      </c>
      <c r="D2616" t="s">
        <v>32</v>
      </c>
      <c r="E2616" t="s">
        <v>172</v>
      </c>
      <c r="F2616" t="s">
        <v>614</v>
      </c>
      <c r="G2616">
        <v>88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92</v>
      </c>
      <c r="N2616" s="2">
        <v>0</v>
      </c>
      <c r="O2616" s="2">
        <v>7.0015220700152203E-2</v>
      </c>
      <c r="P2616">
        <v>2</v>
      </c>
      <c r="Q2616" s="2">
        <v>1.6339869281045752E-3</v>
      </c>
      <c r="R2616">
        <v>1314</v>
      </c>
      <c r="S2616">
        <v>1224</v>
      </c>
      <c r="T2616">
        <v>1134</v>
      </c>
      <c r="U2616">
        <v>0</v>
      </c>
      <c r="V2616">
        <v>1</v>
      </c>
      <c r="W2616">
        <v>6</v>
      </c>
      <c r="X2616">
        <v>83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1222</v>
      </c>
      <c r="AE2616">
        <v>0</v>
      </c>
      <c r="AF2616">
        <v>1</v>
      </c>
      <c r="AG2616">
        <v>6</v>
      </c>
      <c r="AH2616">
        <v>83</v>
      </c>
      <c r="AI2616" s="3">
        <v>7.2013093289689037E-2</v>
      </c>
      <c r="AJ2616" s="3">
        <v>0</v>
      </c>
      <c r="AK2616" s="3">
        <v>0</v>
      </c>
      <c r="AL2616" s="3">
        <v>0</v>
      </c>
      <c r="AM2616" s="3">
        <v>0</v>
      </c>
      <c r="AN2616" s="2">
        <f t="shared" si="88"/>
        <v>7.0015220700152203E-2</v>
      </c>
      <c r="AO2616" s="2">
        <v>6.8597560975609762E-2</v>
      </c>
      <c r="AP2616">
        <f t="shared" si="89"/>
        <v>92</v>
      </c>
    </row>
    <row r="2617" spans="1:42" ht="16.5" hidden="1" customHeight="1" x14ac:dyDescent="0.25">
      <c r="A2617" s="5" t="s">
        <v>789</v>
      </c>
      <c r="B2617" t="s">
        <v>684</v>
      </c>
      <c r="D2617" t="s">
        <v>32</v>
      </c>
      <c r="E2617" t="s">
        <v>297</v>
      </c>
      <c r="F2617" t="s">
        <v>685</v>
      </c>
      <c r="G2617">
        <v>81</v>
      </c>
      <c r="H2617">
        <v>0</v>
      </c>
      <c r="I2617">
        <v>0</v>
      </c>
      <c r="J2617">
        <v>0</v>
      </c>
      <c r="K2617">
        <v>7</v>
      </c>
      <c r="L2617">
        <v>35</v>
      </c>
      <c r="M2617">
        <v>57</v>
      </c>
      <c r="N2617" s="2">
        <v>2.5906735751295335E-2</v>
      </c>
      <c r="O2617" s="2">
        <v>4.2190969652109549E-2</v>
      </c>
      <c r="P2617">
        <v>52</v>
      </c>
      <c r="Q2617" s="2">
        <v>3.9664378337147213E-2</v>
      </c>
      <c r="R2617">
        <v>1351</v>
      </c>
      <c r="S2617">
        <v>1311</v>
      </c>
      <c r="T2617">
        <v>1153</v>
      </c>
      <c r="U2617">
        <v>3</v>
      </c>
      <c r="V2617">
        <v>11</v>
      </c>
      <c r="W2617">
        <v>5</v>
      </c>
      <c r="X2617">
        <v>139</v>
      </c>
      <c r="Y2617">
        <v>42</v>
      </c>
      <c r="Z2617">
        <v>0</v>
      </c>
      <c r="AA2617">
        <v>0</v>
      </c>
      <c r="AB2617">
        <v>0</v>
      </c>
      <c r="AC2617">
        <v>0</v>
      </c>
      <c r="AD2617">
        <v>1192</v>
      </c>
      <c r="AE2617">
        <v>3</v>
      </c>
      <c r="AF2617">
        <v>11</v>
      </c>
      <c r="AG2617">
        <v>5</v>
      </c>
      <c r="AH2617">
        <v>146</v>
      </c>
      <c r="AI2617" s="3">
        <v>6.7953020134228187E-2</v>
      </c>
      <c r="AJ2617" s="3">
        <v>0</v>
      </c>
      <c r="AK2617" s="3">
        <v>0</v>
      </c>
      <c r="AL2617" s="3">
        <v>0</v>
      </c>
      <c r="AM2617" s="3">
        <v>4.7945205479452052E-2</v>
      </c>
      <c r="AN2617" s="2">
        <f t="shared" si="88"/>
        <v>6.8097705403404887E-2</v>
      </c>
      <c r="AO2617" s="2">
        <v>0.12159174649963155</v>
      </c>
      <c r="AP2617">
        <f t="shared" si="89"/>
        <v>92</v>
      </c>
    </row>
    <row r="2618" spans="1:42" ht="16.5" hidden="1" customHeight="1" x14ac:dyDescent="0.25">
      <c r="A2618" s="5" t="s">
        <v>790</v>
      </c>
      <c r="B2618" s="1" t="s">
        <v>73</v>
      </c>
      <c r="D2618" t="s">
        <v>32</v>
      </c>
      <c r="E2618" t="s">
        <v>67</v>
      </c>
      <c r="F2618" t="s">
        <v>74</v>
      </c>
      <c r="G2618">
        <v>0</v>
      </c>
      <c r="H2618">
        <v>85</v>
      </c>
      <c r="I2618">
        <v>0</v>
      </c>
      <c r="J2618">
        <v>0</v>
      </c>
      <c r="K2618">
        <v>0</v>
      </c>
      <c r="L2618">
        <v>0</v>
      </c>
      <c r="M2618">
        <v>92</v>
      </c>
      <c r="N2618" s="2">
        <v>0</v>
      </c>
      <c r="O2618" s="2">
        <v>5.7971014492753624E-2</v>
      </c>
      <c r="P2618">
        <v>5</v>
      </c>
      <c r="Q2618" s="2">
        <v>3.3333333333333335E-3</v>
      </c>
      <c r="R2618">
        <v>1587</v>
      </c>
      <c r="S2618">
        <v>1500</v>
      </c>
      <c r="T2618">
        <v>0</v>
      </c>
      <c r="U2618">
        <v>1500</v>
      </c>
      <c r="V2618">
        <v>0</v>
      </c>
      <c r="W2618">
        <v>0</v>
      </c>
      <c r="X2618">
        <v>0</v>
      </c>
      <c r="Y2618">
        <v>0</v>
      </c>
      <c r="Z2618">
        <v>5</v>
      </c>
      <c r="AA2618">
        <v>0</v>
      </c>
      <c r="AB2618">
        <v>0</v>
      </c>
      <c r="AC2618">
        <v>0</v>
      </c>
      <c r="AD2618">
        <v>0</v>
      </c>
      <c r="AE2618">
        <v>1580</v>
      </c>
      <c r="AF2618">
        <v>0</v>
      </c>
      <c r="AG2618">
        <v>0</v>
      </c>
      <c r="AH2618">
        <v>0</v>
      </c>
      <c r="AI2618" s="3">
        <v>0</v>
      </c>
      <c r="AJ2618" s="3">
        <v>5.3797468354430382E-2</v>
      </c>
      <c r="AK2618" s="3">
        <v>0</v>
      </c>
      <c r="AL2618" s="3">
        <v>0</v>
      </c>
      <c r="AM2618" s="3">
        <v>0</v>
      </c>
      <c r="AN2618" s="2">
        <f t="shared" si="88"/>
        <v>5.7971014492753624E-2</v>
      </c>
      <c r="AO2618" s="2">
        <v>1</v>
      </c>
      <c r="AP2618">
        <f t="shared" si="89"/>
        <v>92</v>
      </c>
    </row>
    <row r="2619" spans="1:42" ht="16.5" hidden="1" customHeight="1" x14ac:dyDescent="0.25">
      <c r="A2619" s="4" t="s">
        <v>803</v>
      </c>
      <c r="B2619" s="1" t="s">
        <v>418</v>
      </c>
      <c r="D2619" t="s">
        <v>32</v>
      </c>
      <c r="E2619" t="s">
        <v>416</v>
      </c>
      <c r="F2619" t="s">
        <v>419</v>
      </c>
      <c r="G2619">
        <v>71</v>
      </c>
      <c r="H2619">
        <v>0</v>
      </c>
      <c r="I2619">
        <v>0</v>
      </c>
      <c r="J2619">
        <v>0</v>
      </c>
      <c r="K2619">
        <v>16</v>
      </c>
      <c r="L2619">
        <v>0</v>
      </c>
      <c r="M2619">
        <v>92</v>
      </c>
      <c r="N2619" s="2">
        <v>0</v>
      </c>
      <c r="O2619" s="2">
        <v>5.0355774493705527E-2</v>
      </c>
      <c r="P2619">
        <v>21</v>
      </c>
      <c r="Q2619" s="2">
        <v>1.1958997722095672E-2</v>
      </c>
      <c r="R2619">
        <v>1827</v>
      </c>
      <c r="S2619">
        <v>1756</v>
      </c>
      <c r="T2619">
        <v>1442</v>
      </c>
      <c r="U2619">
        <v>63</v>
      </c>
      <c r="V2619">
        <v>6</v>
      </c>
      <c r="W2619">
        <v>8</v>
      </c>
      <c r="X2619">
        <v>214</v>
      </c>
      <c r="Y2619">
        <v>15</v>
      </c>
      <c r="Z2619">
        <v>0</v>
      </c>
      <c r="AA2619">
        <v>0</v>
      </c>
      <c r="AB2619">
        <v>0</v>
      </c>
      <c r="AC2619">
        <v>0</v>
      </c>
      <c r="AD2619">
        <v>1498</v>
      </c>
      <c r="AE2619">
        <v>63</v>
      </c>
      <c r="AF2619">
        <v>6</v>
      </c>
      <c r="AG2619">
        <v>8</v>
      </c>
      <c r="AH2619">
        <v>230</v>
      </c>
      <c r="AI2619" s="3">
        <v>4.7396528704939919E-2</v>
      </c>
      <c r="AJ2619" s="3">
        <v>0</v>
      </c>
      <c r="AK2619" s="3">
        <v>0</v>
      </c>
      <c r="AL2619" s="3">
        <v>0</v>
      </c>
      <c r="AM2619" s="3">
        <v>6.9565217391304349E-2</v>
      </c>
      <c r="AN2619" s="2">
        <f t="shared" si="88"/>
        <v>5.0355774493705527E-2</v>
      </c>
      <c r="AO2619" s="2">
        <v>0.17008310249307479</v>
      </c>
      <c r="AP2619">
        <f t="shared" si="89"/>
        <v>92</v>
      </c>
    </row>
    <row r="2620" spans="1:42" ht="16.5" hidden="1" customHeight="1" x14ac:dyDescent="0.25">
      <c r="A2620" s="5" t="s">
        <v>802</v>
      </c>
      <c r="B2620" t="s">
        <v>724</v>
      </c>
      <c r="D2620" t="s">
        <v>32</v>
      </c>
      <c r="E2620" t="s">
        <v>312</v>
      </c>
      <c r="F2620" t="s">
        <v>725</v>
      </c>
      <c r="G2620">
        <v>87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92</v>
      </c>
      <c r="N2620" s="2">
        <v>0</v>
      </c>
      <c r="O2620" s="2">
        <v>4.8370136698212406E-2</v>
      </c>
      <c r="P2620">
        <v>82</v>
      </c>
      <c r="Q2620" s="2">
        <v>4.3340380549682873E-2</v>
      </c>
      <c r="R2620">
        <v>1902</v>
      </c>
      <c r="S2620">
        <v>1892</v>
      </c>
      <c r="T2620">
        <v>1643</v>
      </c>
      <c r="U2620">
        <v>2</v>
      </c>
      <c r="V2620">
        <v>3</v>
      </c>
      <c r="W2620">
        <v>7</v>
      </c>
      <c r="X2620">
        <v>237</v>
      </c>
      <c r="Y2620">
        <v>64</v>
      </c>
      <c r="Z2620">
        <v>0</v>
      </c>
      <c r="AA2620">
        <v>0</v>
      </c>
      <c r="AB2620">
        <v>0</v>
      </c>
      <c r="AC2620">
        <v>13</v>
      </c>
      <c r="AD2620">
        <v>1666</v>
      </c>
      <c r="AE2620">
        <v>2</v>
      </c>
      <c r="AF2620">
        <v>3</v>
      </c>
      <c r="AG2620">
        <v>7</v>
      </c>
      <c r="AH2620">
        <v>224</v>
      </c>
      <c r="AI2620" s="3">
        <v>5.2220888355342138E-2</v>
      </c>
      <c r="AJ2620" s="3">
        <v>0</v>
      </c>
      <c r="AK2620" s="3">
        <v>0</v>
      </c>
      <c r="AL2620" s="3">
        <v>0</v>
      </c>
      <c r="AM2620" s="3">
        <v>0</v>
      </c>
      <c r="AN2620" s="2">
        <f t="shared" si="88"/>
        <v>4.8370136698212406E-2</v>
      </c>
      <c r="AO2620" s="2">
        <v>0.12407991587802314</v>
      </c>
      <c r="AP2620">
        <f t="shared" si="89"/>
        <v>92</v>
      </c>
    </row>
    <row r="2621" spans="1:42" ht="16.5" hidden="1" customHeight="1" x14ac:dyDescent="0.25">
      <c r="A2621" s="4">
        <v>2011</v>
      </c>
      <c r="B2621" s="1" t="s">
        <v>92</v>
      </c>
      <c r="D2621" t="s">
        <v>32</v>
      </c>
      <c r="E2621" t="s">
        <v>86</v>
      </c>
      <c r="F2621" t="s">
        <v>93</v>
      </c>
      <c r="G2621">
        <v>85</v>
      </c>
      <c r="H2621">
        <v>0</v>
      </c>
      <c r="I2621">
        <v>0</v>
      </c>
      <c r="J2621">
        <v>0</v>
      </c>
      <c r="K2621">
        <v>0</v>
      </c>
      <c r="L2621">
        <v>26</v>
      </c>
      <c r="M2621">
        <v>66</v>
      </c>
      <c r="N2621" s="2">
        <v>1.2713936430317848E-2</v>
      </c>
      <c r="O2621" s="2">
        <v>3.2273838630806843E-2</v>
      </c>
      <c r="P2621">
        <v>39</v>
      </c>
      <c r="Q2621" s="2">
        <v>1.9578313253012049E-2</v>
      </c>
      <c r="R2621">
        <v>2045</v>
      </c>
      <c r="S2621">
        <v>1992</v>
      </c>
      <c r="T2621">
        <v>1891</v>
      </c>
      <c r="U2621">
        <v>0</v>
      </c>
      <c r="V2621">
        <v>12</v>
      </c>
      <c r="W2621">
        <v>27</v>
      </c>
      <c r="X2621">
        <v>62</v>
      </c>
      <c r="Y2621">
        <v>36</v>
      </c>
      <c r="Z2621">
        <v>0</v>
      </c>
      <c r="AA2621">
        <v>0</v>
      </c>
      <c r="AB2621">
        <v>0</v>
      </c>
      <c r="AC2621">
        <v>0</v>
      </c>
      <c r="AD2621">
        <v>1940</v>
      </c>
      <c r="AE2621">
        <v>0</v>
      </c>
      <c r="AF2621">
        <v>12</v>
      </c>
      <c r="AG2621">
        <v>27</v>
      </c>
      <c r="AH2621">
        <v>62</v>
      </c>
      <c r="AI2621" s="3">
        <v>4.3814432989690719E-2</v>
      </c>
      <c r="AJ2621" s="3">
        <v>0</v>
      </c>
      <c r="AK2621" s="3">
        <v>0</v>
      </c>
      <c r="AL2621" s="3">
        <v>0</v>
      </c>
      <c r="AM2621" s="3">
        <v>0</v>
      </c>
      <c r="AN2621" s="2">
        <f t="shared" si="88"/>
        <v>4.4987775061124689E-2</v>
      </c>
      <c r="AO2621" s="2">
        <v>4.9485546300832926E-2</v>
      </c>
      <c r="AP2621">
        <f t="shared" si="89"/>
        <v>92</v>
      </c>
    </row>
    <row r="2622" spans="1:42" ht="16.5" hidden="1" customHeight="1" x14ac:dyDescent="0.25">
      <c r="A2622" s="5" t="s">
        <v>794</v>
      </c>
      <c r="B2622" s="1" t="s">
        <v>332</v>
      </c>
      <c r="D2622" t="s">
        <v>32</v>
      </c>
      <c r="E2622" t="s">
        <v>333</v>
      </c>
      <c r="F2622" t="s">
        <v>334</v>
      </c>
      <c r="G2622">
        <v>77</v>
      </c>
      <c r="H2622">
        <v>0</v>
      </c>
      <c r="I2622">
        <v>3</v>
      </c>
      <c r="J2622">
        <v>0</v>
      </c>
      <c r="K2622">
        <v>0</v>
      </c>
      <c r="L2622">
        <v>16</v>
      </c>
      <c r="M2622">
        <v>76</v>
      </c>
      <c r="N2622" s="2">
        <v>7.2859744990892532E-3</v>
      </c>
      <c r="O2622" s="2">
        <v>3.4608378870673952E-2</v>
      </c>
      <c r="P2622">
        <v>255</v>
      </c>
      <c r="Q2622" s="2">
        <v>0.10809665112335735</v>
      </c>
      <c r="R2622">
        <v>2196</v>
      </c>
      <c r="S2622">
        <v>2359</v>
      </c>
      <c r="T2622">
        <v>2260</v>
      </c>
      <c r="U2622">
        <v>7</v>
      </c>
      <c r="V2622">
        <v>20</v>
      </c>
      <c r="W2622">
        <v>17</v>
      </c>
      <c r="X2622">
        <v>55</v>
      </c>
      <c r="Y2622">
        <v>241</v>
      </c>
      <c r="Z2622">
        <v>0</v>
      </c>
      <c r="AA2622">
        <v>0</v>
      </c>
      <c r="AB2622">
        <v>0</v>
      </c>
      <c r="AC2622">
        <v>3</v>
      </c>
      <c r="AD2622">
        <v>2096</v>
      </c>
      <c r="AE2622">
        <v>7</v>
      </c>
      <c r="AF2622">
        <v>23</v>
      </c>
      <c r="AG2622">
        <v>17</v>
      </c>
      <c r="AH2622">
        <v>52</v>
      </c>
      <c r="AI2622" s="3">
        <v>3.6736641221374045E-2</v>
      </c>
      <c r="AJ2622" s="3">
        <v>0</v>
      </c>
      <c r="AK2622" s="3">
        <v>0.13043478260869565</v>
      </c>
      <c r="AL2622" s="3">
        <v>0</v>
      </c>
      <c r="AM2622" s="3">
        <v>0</v>
      </c>
      <c r="AN2622" s="2">
        <f t="shared" si="88"/>
        <v>4.1894353369763201E-2</v>
      </c>
      <c r="AO2622" s="2">
        <v>4.5102505694760819E-2</v>
      </c>
      <c r="AP2622">
        <f t="shared" si="89"/>
        <v>92</v>
      </c>
    </row>
    <row r="2623" spans="1:42" ht="16.5" hidden="1" customHeight="1" x14ac:dyDescent="0.25">
      <c r="A2623" s="5" t="s">
        <v>789</v>
      </c>
      <c r="B2623" s="1" t="s">
        <v>488</v>
      </c>
      <c r="C2623" t="s">
        <v>36</v>
      </c>
      <c r="D2623" t="s">
        <v>43</v>
      </c>
      <c r="E2623" t="s">
        <v>480</v>
      </c>
      <c r="F2623" t="s">
        <v>489</v>
      </c>
      <c r="G2623">
        <v>85</v>
      </c>
      <c r="H2623">
        <v>0</v>
      </c>
      <c r="I2623">
        <v>0</v>
      </c>
      <c r="J2623">
        <v>0</v>
      </c>
      <c r="K2623">
        <v>0</v>
      </c>
      <c r="L2623">
        <v>5</v>
      </c>
      <c r="M2623">
        <v>87</v>
      </c>
      <c r="N2623" s="2">
        <v>1.8518518518518519E-3</v>
      </c>
      <c r="O2623" s="2">
        <v>3.2222222222222222E-2</v>
      </c>
      <c r="P2623">
        <v>264</v>
      </c>
      <c r="Q2623" s="2">
        <v>9.1922005571030641E-2</v>
      </c>
      <c r="R2623">
        <v>2700</v>
      </c>
      <c r="S2623">
        <v>2872</v>
      </c>
      <c r="T2623">
        <v>2809</v>
      </c>
      <c r="U2623">
        <v>2</v>
      </c>
      <c r="V2623">
        <v>8</v>
      </c>
      <c r="W2623">
        <v>28</v>
      </c>
      <c r="X2623">
        <v>25</v>
      </c>
      <c r="Y2623">
        <v>249</v>
      </c>
      <c r="Z2623">
        <v>0</v>
      </c>
      <c r="AA2623">
        <v>0</v>
      </c>
      <c r="AB2623">
        <v>0</v>
      </c>
      <c r="AC2623">
        <v>0</v>
      </c>
      <c r="AD2623">
        <v>2645</v>
      </c>
      <c r="AE2623">
        <v>2</v>
      </c>
      <c r="AF2623">
        <v>8</v>
      </c>
      <c r="AG2623">
        <v>28</v>
      </c>
      <c r="AH2623">
        <v>25</v>
      </c>
      <c r="AI2623" s="3">
        <v>3.2136105860113423E-2</v>
      </c>
      <c r="AJ2623" s="3">
        <v>0</v>
      </c>
      <c r="AK2623" s="3">
        <v>0</v>
      </c>
      <c r="AL2623" s="3">
        <v>0</v>
      </c>
      <c r="AM2623" s="3">
        <v>0</v>
      </c>
      <c r="AN2623" s="2">
        <f t="shared" si="88"/>
        <v>3.4074074074074076E-2</v>
      </c>
      <c r="AO2623" s="2">
        <v>2.3264401772525849E-2</v>
      </c>
      <c r="AP2623">
        <f t="shared" si="89"/>
        <v>92</v>
      </c>
    </row>
    <row r="2624" spans="1:42" ht="16.5" hidden="1" customHeight="1" x14ac:dyDescent="0.25">
      <c r="A2624" s="5" t="s">
        <v>788</v>
      </c>
      <c r="B2624" s="1" t="s">
        <v>486</v>
      </c>
      <c r="C2624" t="s">
        <v>36</v>
      </c>
      <c r="D2624" t="s">
        <v>43</v>
      </c>
      <c r="E2624" t="s">
        <v>480</v>
      </c>
      <c r="F2624" t="s">
        <v>487</v>
      </c>
      <c r="G2624">
        <v>71</v>
      </c>
      <c r="H2624">
        <v>7</v>
      </c>
      <c r="I2624">
        <v>3</v>
      </c>
      <c r="J2624">
        <v>0</v>
      </c>
      <c r="K2624">
        <v>0</v>
      </c>
      <c r="L2624">
        <v>3</v>
      </c>
      <c r="M2624">
        <v>89</v>
      </c>
      <c r="N2624" s="2">
        <v>6.4836827317916578E-4</v>
      </c>
      <c r="O2624" s="2">
        <v>1.9234925437648584E-2</v>
      </c>
      <c r="P2624">
        <v>29</v>
      </c>
      <c r="Q2624" s="2">
        <v>6.3540753724802808E-3</v>
      </c>
      <c r="R2624">
        <v>4627</v>
      </c>
      <c r="S2624">
        <v>4564</v>
      </c>
      <c r="T2624">
        <v>3764</v>
      </c>
      <c r="U2624">
        <v>98</v>
      </c>
      <c r="V2624">
        <v>74</v>
      </c>
      <c r="W2624">
        <v>218</v>
      </c>
      <c r="X2624">
        <v>410</v>
      </c>
      <c r="Y2624">
        <v>24</v>
      </c>
      <c r="Z2624">
        <v>4</v>
      </c>
      <c r="AA2624">
        <v>0</v>
      </c>
      <c r="AB2624">
        <v>0</v>
      </c>
      <c r="AC2624">
        <v>0</v>
      </c>
      <c r="AD2624">
        <v>3811</v>
      </c>
      <c r="AE2624">
        <v>101</v>
      </c>
      <c r="AF2624">
        <v>77</v>
      </c>
      <c r="AG2624">
        <v>218</v>
      </c>
      <c r="AH2624">
        <v>410</v>
      </c>
      <c r="AI2624" s="3">
        <v>1.8630280766203097E-2</v>
      </c>
      <c r="AJ2624" s="3">
        <v>6.9306930693069313E-2</v>
      </c>
      <c r="AK2624" s="3">
        <v>3.896103896103896E-2</v>
      </c>
      <c r="AL2624" s="3">
        <v>0</v>
      </c>
      <c r="AM2624" s="3">
        <v>0</v>
      </c>
      <c r="AN2624" s="2">
        <f t="shared" si="88"/>
        <v>1.9883293710827751E-2</v>
      </c>
      <c r="AO2624" s="2">
        <v>0.17457223305176522</v>
      </c>
      <c r="AP2624">
        <f t="shared" si="89"/>
        <v>92</v>
      </c>
    </row>
    <row r="2625" spans="1:42" ht="16.5" hidden="1" customHeight="1" x14ac:dyDescent="0.25">
      <c r="A2625" s="5" t="s">
        <v>791</v>
      </c>
      <c r="B2625" s="1" t="s">
        <v>157</v>
      </c>
      <c r="C2625" t="s">
        <v>36</v>
      </c>
      <c r="D2625" t="s">
        <v>43</v>
      </c>
      <c r="E2625" t="s">
        <v>44</v>
      </c>
      <c r="F2625" t="s">
        <v>158</v>
      </c>
      <c r="G2625">
        <v>75</v>
      </c>
      <c r="H2625">
        <v>0</v>
      </c>
      <c r="I2625">
        <v>4</v>
      </c>
      <c r="J2625">
        <v>0</v>
      </c>
      <c r="K2625">
        <v>0</v>
      </c>
      <c r="L2625">
        <v>19</v>
      </c>
      <c r="M2625">
        <v>73</v>
      </c>
      <c r="N2625" s="2">
        <v>3.2412146025247355E-3</v>
      </c>
      <c r="O2625" s="2">
        <v>1.245308768338451E-2</v>
      </c>
      <c r="P2625">
        <v>85</v>
      </c>
      <c r="Q2625" s="2">
        <v>1.4517506404782237E-2</v>
      </c>
      <c r="R2625">
        <v>5862</v>
      </c>
      <c r="S2625">
        <v>5855</v>
      </c>
      <c r="T2625">
        <v>5293</v>
      </c>
      <c r="U2625">
        <v>18</v>
      </c>
      <c r="V2625">
        <v>137</v>
      </c>
      <c r="W2625">
        <v>194</v>
      </c>
      <c r="X2625">
        <v>213</v>
      </c>
      <c r="Y2625">
        <v>82</v>
      </c>
      <c r="Z2625">
        <v>0</v>
      </c>
      <c r="AA2625">
        <v>0</v>
      </c>
      <c r="AB2625">
        <v>0</v>
      </c>
      <c r="AC2625">
        <v>0</v>
      </c>
      <c r="AD2625">
        <v>5286</v>
      </c>
      <c r="AE2625">
        <v>18</v>
      </c>
      <c r="AF2625">
        <v>141</v>
      </c>
      <c r="AG2625">
        <v>194</v>
      </c>
      <c r="AH2625">
        <v>213</v>
      </c>
      <c r="AI2625" s="3">
        <v>1.4188422247446084E-2</v>
      </c>
      <c r="AJ2625" s="3">
        <v>0</v>
      </c>
      <c r="AK2625" s="3">
        <v>2.8368794326241134E-2</v>
      </c>
      <c r="AL2625" s="3">
        <v>0</v>
      </c>
      <c r="AM2625" s="3">
        <v>0</v>
      </c>
      <c r="AN2625" s="2">
        <f t="shared" si="88"/>
        <v>1.5694302285909244E-2</v>
      </c>
      <c r="AO2625" s="2">
        <v>9.6719070403280927E-2</v>
      </c>
      <c r="AP2625">
        <f t="shared" si="89"/>
        <v>92</v>
      </c>
    </row>
    <row r="2626" spans="1:42" ht="16.5" hidden="1" customHeight="1" x14ac:dyDescent="0.25">
      <c r="A2626" s="4" t="s">
        <v>800</v>
      </c>
      <c r="B2626" t="s">
        <v>730</v>
      </c>
      <c r="D2626" t="s">
        <v>32</v>
      </c>
      <c r="E2626" t="s">
        <v>192</v>
      </c>
      <c r="F2626" t="s">
        <v>731</v>
      </c>
      <c r="G2626">
        <v>83</v>
      </c>
      <c r="H2626">
        <v>0</v>
      </c>
      <c r="I2626">
        <v>0</v>
      </c>
      <c r="J2626">
        <v>0</v>
      </c>
      <c r="K2626">
        <v>4</v>
      </c>
      <c r="L2626">
        <v>3</v>
      </c>
      <c r="M2626">
        <v>88</v>
      </c>
      <c r="N2626" s="2">
        <v>1.0380622837370242E-2</v>
      </c>
      <c r="O2626" s="2">
        <v>0.30449826989619377</v>
      </c>
      <c r="P2626">
        <v>49</v>
      </c>
      <c r="Q2626" s="2">
        <v>0.19838056680161945</v>
      </c>
      <c r="R2626">
        <v>289</v>
      </c>
      <c r="S2626">
        <v>247</v>
      </c>
      <c r="T2626">
        <v>231</v>
      </c>
      <c r="U2626">
        <v>0</v>
      </c>
      <c r="V2626">
        <v>4</v>
      </c>
      <c r="W2626">
        <v>0</v>
      </c>
      <c r="X2626">
        <v>12</v>
      </c>
      <c r="Y2626">
        <v>41</v>
      </c>
      <c r="Z2626">
        <v>0</v>
      </c>
      <c r="AA2626">
        <v>0</v>
      </c>
      <c r="AB2626">
        <v>0</v>
      </c>
      <c r="AC2626">
        <v>5</v>
      </c>
      <c r="AD2626">
        <v>273</v>
      </c>
      <c r="AE2626">
        <v>0</v>
      </c>
      <c r="AF2626">
        <v>4</v>
      </c>
      <c r="AG2626">
        <v>0</v>
      </c>
      <c r="AH2626">
        <v>11</v>
      </c>
      <c r="AI2626" s="3">
        <v>0.304029304029304</v>
      </c>
      <c r="AJ2626" s="3">
        <v>0</v>
      </c>
      <c r="AK2626" s="3">
        <v>0</v>
      </c>
      <c r="AL2626" s="3">
        <v>0</v>
      </c>
      <c r="AM2626" s="3">
        <v>0.36363636363636365</v>
      </c>
      <c r="AN2626" s="2">
        <f t="shared" si="88"/>
        <v>0.31487889273356401</v>
      </c>
      <c r="AO2626" s="2">
        <v>5.2083333333333336E-2</v>
      </c>
      <c r="AP2626">
        <f t="shared" si="89"/>
        <v>91</v>
      </c>
    </row>
    <row r="2627" spans="1:42" ht="16.5" hidden="1" customHeight="1" x14ac:dyDescent="0.25">
      <c r="A2627" s="5" t="s">
        <v>793</v>
      </c>
      <c r="B2627" t="s">
        <v>692</v>
      </c>
      <c r="D2627" t="s">
        <v>32</v>
      </c>
      <c r="E2627" t="s">
        <v>325</v>
      </c>
      <c r="F2627" t="s">
        <v>693</v>
      </c>
      <c r="G2627">
        <v>82</v>
      </c>
      <c r="H2627">
        <v>0</v>
      </c>
      <c r="I2627">
        <v>0</v>
      </c>
      <c r="J2627">
        <v>0</v>
      </c>
      <c r="K2627">
        <v>6</v>
      </c>
      <c r="L2627">
        <v>0</v>
      </c>
      <c r="M2627">
        <v>91</v>
      </c>
      <c r="N2627" s="2">
        <v>0</v>
      </c>
      <c r="O2627" s="2">
        <v>0.30536912751677853</v>
      </c>
      <c r="P2627">
        <v>60</v>
      </c>
      <c r="Q2627" s="2">
        <v>0.2247191011235955</v>
      </c>
      <c r="R2627">
        <v>298</v>
      </c>
      <c r="S2627">
        <v>267</v>
      </c>
      <c r="T2627">
        <v>261</v>
      </c>
      <c r="U2627">
        <v>0</v>
      </c>
      <c r="V2627">
        <v>0</v>
      </c>
      <c r="W2627">
        <v>0</v>
      </c>
      <c r="X2627">
        <v>6</v>
      </c>
      <c r="Y2627">
        <v>53</v>
      </c>
      <c r="Z2627">
        <v>0</v>
      </c>
      <c r="AA2627">
        <v>0</v>
      </c>
      <c r="AB2627">
        <v>0</v>
      </c>
      <c r="AC2627">
        <v>4</v>
      </c>
      <c r="AD2627">
        <v>290</v>
      </c>
      <c r="AE2627">
        <v>0</v>
      </c>
      <c r="AF2627">
        <v>0</v>
      </c>
      <c r="AG2627">
        <v>0</v>
      </c>
      <c r="AH2627">
        <v>8</v>
      </c>
      <c r="AI2627" s="3">
        <v>0.28275862068965518</v>
      </c>
      <c r="AJ2627" s="3">
        <v>0</v>
      </c>
      <c r="AK2627" s="3">
        <v>0</v>
      </c>
      <c r="AL2627" s="3">
        <v>0</v>
      </c>
      <c r="AM2627" s="3">
        <v>0.75</v>
      </c>
      <c r="AN2627" s="2">
        <f t="shared" si="88"/>
        <v>0.30536912751677853</v>
      </c>
      <c r="AO2627" s="2">
        <v>2.6845637583892617E-2</v>
      </c>
      <c r="AP2627">
        <f t="shared" si="89"/>
        <v>91</v>
      </c>
    </row>
    <row r="2628" spans="1:42" ht="16.5" hidden="1" customHeight="1" x14ac:dyDescent="0.25">
      <c r="A2628" s="5" t="s">
        <v>791</v>
      </c>
      <c r="B2628" t="s">
        <v>692</v>
      </c>
      <c r="D2628" t="s">
        <v>32</v>
      </c>
      <c r="E2628" t="s">
        <v>325</v>
      </c>
      <c r="F2628" t="s">
        <v>693</v>
      </c>
      <c r="G2628">
        <v>86</v>
      </c>
      <c r="H2628">
        <v>0</v>
      </c>
      <c r="I2628">
        <v>0</v>
      </c>
      <c r="J2628">
        <v>0</v>
      </c>
      <c r="K2628">
        <v>5</v>
      </c>
      <c r="L2628">
        <v>0</v>
      </c>
      <c r="M2628">
        <v>91</v>
      </c>
      <c r="N2628" s="2">
        <v>0</v>
      </c>
      <c r="O2628" s="2">
        <v>0.27659574468085107</v>
      </c>
      <c r="P2628">
        <v>59</v>
      </c>
      <c r="Q2628" s="2">
        <v>0.19865319865319866</v>
      </c>
      <c r="R2628">
        <v>329</v>
      </c>
      <c r="S2628">
        <v>297</v>
      </c>
      <c r="T2628">
        <v>293</v>
      </c>
      <c r="U2628">
        <v>0</v>
      </c>
      <c r="V2628">
        <v>0</v>
      </c>
      <c r="W2628">
        <v>0</v>
      </c>
      <c r="X2628">
        <v>4</v>
      </c>
      <c r="Y2628">
        <v>53</v>
      </c>
      <c r="Z2628">
        <v>0</v>
      </c>
      <c r="AA2628">
        <v>0</v>
      </c>
      <c r="AB2628">
        <v>0</v>
      </c>
      <c r="AC2628">
        <v>0</v>
      </c>
      <c r="AD2628">
        <v>326</v>
      </c>
      <c r="AE2628">
        <v>0</v>
      </c>
      <c r="AF2628">
        <v>0</v>
      </c>
      <c r="AG2628">
        <v>0</v>
      </c>
      <c r="AH2628">
        <v>9</v>
      </c>
      <c r="AI2628" s="3">
        <v>0.26380368098159507</v>
      </c>
      <c r="AJ2628" s="3">
        <v>0</v>
      </c>
      <c r="AK2628" s="3">
        <v>0</v>
      </c>
      <c r="AL2628" s="3">
        <v>0</v>
      </c>
      <c r="AM2628" s="3">
        <v>0.55555555555555558</v>
      </c>
      <c r="AN2628" s="2">
        <f t="shared" si="88"/>
        <v>0.27659574468085107</v>
      </c>
      <c r="AO2628" s="2">
        <v>2.6865671641791045E-2</v>
      </c>
      <c r="AP2628">
        <f t="shared" si="89"/>
        <v>91</v>
      </c>
    </row>
    <row r="2629" spans="1:42" ht="16.5" hidden="1" customHeight="1" x14ac:dyDescent="0.25">
      <c r="A2629" s="4">
        <v>2011</v>
      </c>
      <c r="B2629" s="1" t="s">
        <v>392</v>
      </c>
      <c r="D2629" t="s">
        <v>32</v>
      </c>
      <c r="E2629" t="s">
        <v>388</v>
      </c>
      <c r="F2629" t="s">
        <v>393</v>
      </c>
      <c r="G2629">
        <v>82</v>
      </c>
      <c r="H2629">
        <v>0</v>
      </c>
      <c r="I2629">
        <v>0</v>
      </c>
      <c r="J2629">
        <v>0</v>
      </c>
      <c r="K2629">
        <v>0</v>
      </c>
      <c r="L2629">
        <v>3</v>
      </c>
      <c r="M2629">
        <v>88</v>
      </c>
      <c r="N2629" s="2">
        <v>7.1428571428571426E-3</v>
      </c>
      <c r="O2629" s="2">
        <v>0.20952380952380953</v>
      </c>
      <c r="P2629">
        <v>41</v>
      </c>
      <c r="Q2629" s="2">
        <v>0.11081081081081082</v>
      </c>
      <c r="R2629">
        <v>420</v>
      </c>
      <c r="S2629">
        <v>370</v>
      </c>
      <c r="T2629">
        <v>362</v>
      </c>
      <c r="U2629">
        <v>2</v>
      </c>
      <c r="V2629">
        <v>2</v>
      </c>
      <c r="W2629">
        <v>4</v>
      </c>
      <c r="X2629">
        <v>0</v>
      </c>
      <c r="Y2629">
        <v>37</v>
      </c>
      <c r="Z2629">
        <v>0</v>
      </c>
      <c r="AA2629">
        <v>0</v>
      </c>
      <c r="AB2629">
        <v>0</v>
      </c>
      <c r="AC2629">
        <v>0</v>
      </c>
      <c r="AD2629">
        <v>407</v>
      </c>
      <c r="AE2629">
        <v>2</v>
      </c>
      <c r="AF2629">
        <v>2</v>
      </c>
      <c r="AG2629">
        <v>4</v>
      </c>
      <c r="AH2629">
        <v>0</v>
      </c>
      <c r="AI2629" s="3">
        <v>0.20147420147420148</v>
      </c>
      <c r="AJ2629" s="3">
        <v>0</v>
      </c>
      <c r="AK2629" s="3">
        <v>0</v>
      </c>
      <c r="AL2629" s="3">
        <v>0</v>
      </c>
      <c r="AM2629" s="3">
        <v>0</v>
      </c>
      <c r="AN2629" s="2">
        <f t="shared" si="88"/>
        <v>0.21666666666666667</v>
      </c>
      <c r="AO2629" s="2">
        <v>1.9277108433734941E-2</v>
      </c>
      <c r="AP2629">
        <f t="shared" si="89"/>
        <v>91</v>
      </c>
    </row>
    <row r="2630" spans="1:42" ht="16.5" hidden="1" customHeight="1" x14ac:dyDescent="0.25">
      <c r="A2630" s="5" t="s">
        <v>794</v>
      </c>
      <c r="B2630" s="1" t="s">
        <v>407</v>
      </c>
      <c r="D2630" t="s">
        <v>32</v>
      </c>
      <c r="E2630" t="s">
        <v>408</v>
      </c>
      <c r="F2630" t="s">
        <v>409</v>
      </c>
      <c r="G2630">
        <v>86</v>
      </c>
      <c r="H2630">
        <v>0</v>
      </c>
      <c r="I2630">
        <v>0</v>
      </c>
      <c r="J2630">
        <v>0</v>
      </c>
      <c r="K2630">
        <v>0</v>
      </c>
      <c r="L2630">
        <v>3</v>
      </c>
      <c r="M2630">
        <v>88</v>
      </c>
      <c r="N2630" s="2">
        <v>6.4516129032258064E-3</v>
      </c>
      <c r="O2630" s="2">
        <v>0.18924731182795698</v>
      </c>
      <c r="P2630">
        <v>77</v>
      </c>
      <c r="Q2630" s="2">
        <v>0.17073170731707318</v>
      </c>
      <c r="R2630">
        <v>465</v>
      </c>
      <c r="S2630">
        <v>451</v>
      </c>
      <c r="T2630">
        <v>445</v>
      </c>
      <c r="U2630">
        <v>1</v>
      </c>
      <c r="V2630">
        <v>4</v>
      </c>
      <c r="W2630">
        <v>0</v>
      </c>
      <c r="X2630">
        <v>1</v>
      </c>
      <c r="Y2630">
        <v>74</v>
      </c>
      <c r="Z2630">
        <v>0</v>
      </c>
      <c r="AA2630">
        <v>0</v>
      </c>
      <c r="AB2630">
        <v>0</v>
      </c>
      <c r="AC2630">
        <v>0</v>
      </c>
      <c r="AD2630">
        <v>457</v>
      </c>
      <c r="AE2630">
        <v>1</v>
      </c>
      <c r="AF2630">
        <v>4</v>
      </c>
      <c r="AG2630">
        <v>0</v>
      </c>
      <c r="AH2630">
        <v>1</v>
      </c>
      <c r="AI2630" s="3">
        <v>0.18818380743982493</v>
      </c>
      <c r="AJ2630" s="3">
        <v>0</v>
      </c>
      <c r="AK2630" s="3">
        <v>0</v>
      </c>
      <c r="AL2630" s="3">
        <v>0</v>
      </c>
      <c r="AM2630" s="3">
        <v>0</v>
      </c>
      <c r="AN2630" s="2">
        <f t="shared" si="88"/>
        <v>0.19569892473118278</v>
      </c>
      <c r="AO2630" s="2">
        <v>1.2958963282937365E-2</v>
      </c>
      <c r="AP2630">
        <f t="shared" si="89"/>
        <v>91</v>
      </c>
    </row>
    <row r="2631" spans="1:42" ht="16.5" hidden="1" customHeight="1" x14ac:dyDescent="0.25">
      <c r="A2631" s="4">
        <v>2011</v>
      </c>
      <c r="B2631" t="s">
        <v>747</v>
      </c>
      <c r="D2631" t="s">
        <v>32</v>
      </c>
      <c r="E2631" t="s">
        <v>144</v>
      </c>
      <c r="F2631" t="s">
        <v>748</v>
      </c>
      <c r="G2631">
        <v>55</v>
      </c>
      <c r="H2631">
        <v>0</v>
      </c>
      <c r="I2631">
        <v>0</v>
      </c>
      <c r="J2631">
        <v>28</v>
      </c>
      <c r="K2631">
        <v>0</v>
      </c>
      <c r="L2631">
        <v>5</v>
      </c>
      <c r="M2631">
        <v>86</v>
      </c>
      <c r="N2631" s="2">
        <v>9.46969696969697E-3</v>
      </c>
      <c r="O2631" s="2">
        <v>0.16287878787878787</v>
      </c>
      <c r="P2631">
        <v>32</v>
      </c>
      <c r="Q2631" s="2">
        <v>6.8230277185501065E-2</v>
      </c>
      <c r="R2631">
        <v>528</v>
      </c>
      <c r="S2631">
        <v>469</v>
      </c>
      <c r="T2631">
        <v>309</v>
      </c>
      <c r="U2631">
        <v>0</v>
      </c>
      <c r="V2631">
        <v>6</v>
      </c>
      <c r="W2631">
        <v>151</v>
      </c>
      <c r="X2631">
        <v>3</v>
      </c>
      <c r="Y2631">
        <v>17</v>
      </c>
      <c r="Z2631">
        <v>0</v>
      </c>
      <c r="AA2631">
        <v>0</v>
      </c>
      <c r="AB2631">
        <v>11</v>
      </c>
      <c r="AC2631">
        <v>0</v>
      </c>
      <c r="AD2631">
        <v>347</v>
      </c>
      <c r="AE2631">
        <v>0</v>
      </c>
      <c r="AF2631">
        <v>6</v>
      </c>
      <c r="AG2631">
        <v>168</v>
      </c>
      <c r="AH2631">
        <v>3</v>
      </c>
      <c r="AI2631" s="3">
        <v>0.15850144092219021</v>
      </c>
      <c r="AJ2631" s="3">
        <v>0</v>
      </c>
      <c r="AK2631" s="3">
        <v>0</v>
      </c>
      <c r="AL2631" s="3">
        <v>0.16666666666666666</v>
      </c>
      <c r="AM2631" s="3">
        <v>0</v>
      </c>
      <c r="AN2631" s="2">
        <f t="shared" si="88"/>
        <v>0.17234848484848483</v>
      </c>
      <c r="AO2631" s="2">
        <v>0.33778625954198471</v>
      </c>
      <c r="AP2631">
        <f t="shared" si="89"/>
        <v>91</v>
      </c>
    </row>
    <row r="2632" spans="1:42" ht="16.5" hidden="1" customHeight="1" x14ac:dyDescent="0.25">
      <c r="A2632" s="4">
        <v>2011</v>
      </c>
      <c r="B2632" s="1" t="s">
        <v>553</v>
      </c>
      <c r="D2632" t="s">
        <v>32</v>
      </c>
      <c r="E2632" t="s">
        <v>549</v>
      </c>
      <c r="F2632" t="s">
        <v>554</v>
      </c>
      <c r="G2632">
        <v>82</v>
      </c>
      <c r="H2632">
        <v>3</v>
      </c>
      <c r="I2632">
        <v>0</v>
      </c>
      <c r="J2632">
        <v>0</v>
      </c>
      <c r="K2632">
        <v>0</v>
      </c>
      <c r="L2632">
        <v>0</v>
      </c>
      <c r="M2632">
        <v>91</v>
      </c>
      <c r="N2632" s="2">
        <v>0</v>
      </c>
      <c r="O2632" s="2">
        <v>0.12962962962962962</v>
      </c>
      <c r="P2632">
        <v>200</v>
      </c>
      <c r="Q2632" s="2">
        <v>0.24660912453760789</v>
      </c>
      <c r="R2632">
        <v>702</v>
      </c>
      <c r="S2632">
        <v>811</v>
      </c>
      <c r="T2632">
        <v>791</v>
      </c>
      <c r="U2632">
        <v>7</v>
      </c>
      <c r="V2632">
        <v>6</v>
      </c>
      <c r="W2632">
        <v>3</v>
      </c>
      <c r="X2632">
        <v>4</v>
      </c>
      <c r="Y2632">
        <v>193</v>
      </c>
      <c r="Z2632">
        <v>0</v>
      </c>
      <c r="AA2632">
        <v>0</v>
      </c>
      <c r="AB2632">
        <v>0</v>
      </c>
      <c r="AC2632">
        <v>0</v>
      </c>
      <c r="AD2632">
        <v>680</v>
      </c>
      <c r="AE2632">
        <v>10</v>
      </c>
      <c r="AF2632">
        <v>6</v>
      </c>
      <c r="AG2632">
        <v>3</v>
      </c>
      <c r="AH2632">
        <v>4</v>
      </c>
      <c r="AI2632" s="3">
        <v>0.12058823529411765</v>
      </c>
      <c r="AJ2632" s="3">
        <v>0.3</v>
      </c>
      <c r="AK2632" s="3">
        <v>0</v>
      </c>
      <c r="AL2632" s="3">
        <v>0</v>
      </c>
      <c r="AM2632" s="3">
        <v>0</v>
      </c>
      <c r="AN2632" s="2">
        <f t="shared" si="88"/>
        <v>0.12962962962962962</v>
      </c>
      <c r="AO2632" s="2">
        <v>3.2716927453769556E-2</v>
      </c>
      <c r="AP2632">
        <f t="shared" si="89"/>
        <v>91</v>
      </c>
    </row>
    <row r="2633" spans="1:42" ht="16.5" hidden="1" customHeight="1" x14ac:dyDescent="0.25">
      <c r="A2633" s="5" t="s">
        <v>793</v>
      </c>
      <c r="B2633" t="s">
        <v>680</v>
      </c>
      <c r="D2633" t="s">
        <v>32</v>
      </c>
      <c r="E2633" t="s">
        <v>670</v>
      </c>
      <c r="F2633" t="s">
        <v>681</v>
      </c>
      <c r="G2633">
        <v>78</v>
      </c>
      <c r="H2633">
        <v>0</v>
      </c>
      <c r="I2633">
        <v>0</v>
      </c>
      <c r="J2633">
        <v>0</v>
      </c>
      <c r="K2633">
        <v>0</v>
      </c>
      <c r="L2633">
        <v>49</v>
      </c>
      <c r="M2633">
        <v>42</v>
      </c>
      <c r="N2633" s="2">
        <v>5.7109557109557112E-2</v>
      </c>
      <c r="O2633" s="2">
        <v>4.8951048951048952E-2</v>
      </c>
      <c r="P2633">
        <v>7</v>
      </c>
      <c r="Q2633" s="2">
        <v>9.0439276485788107E-3</v>
      </c>
      <c r="R2633">
        <v>858</v>
      </c>
      <c r="S2633">
        <v>774</v>
      </c>
      <c r="T2633">
        <v>649</v>
      </c>
      <c r="U2633">
        <v>5</v>
      </c>
      <c r="V2633">
        <v>7</v>
      </c>
      <c r="W2633">
        <v>8</v>
      </c>
      <c r="X2633">
        <v>105</v>
      </c>
      <c r="Y2633">
        <v>6</v>
      </c>
      <c r="Z2633">
        <v>0</v>
      </c>
      <c r="AA2633">
        <v>0</v>
      </c>
      <c r="AB2633">
        <v>0</v>
      </c>
      <c r="AC2633">
        <v>0</v>
      </c>
      <c r="AD2633">
        <v>721</v>
      </c>
      <c r="AE2633">
        <v>5</v>
      </c>
      <c r="AF2633">
        <v>7</v>
      </c>
      <c r="AG2633">
        <v>8</v>
      </c>
      <c r="AH2633">
        <v>105</v>
      </c>
      <c r="AI2633" s="3">
        <v>0.10818307905686546</v>
      </c>
      <c r="AJ2633" s="3">
        <v>0</v>
      </c>
      <c r="AK2633" s="3">
        <v>0</v>
      </c>
      <c r="AL2633" s="3">
        <v>0</v>
      </c>
      <c r="AM2633" s="3">
        <v>0</v>
      </c>
      <c r="AN2633" s="2">
        <f t="shared" si="88"/>
        <v>0.10606060606060606</v>
      </c>
      <c r="AO2633" s="2">
        <v>0.14775413711583923</v>
      </c>
      <c r="AP2633">
        <f t="shared" si="89"/>
        <v>91</v>
      </c>
    </row>
    <row r="2634" spans="1:42" ht="16.5" hidden="1" customHeight="1" x14ac:dyDescent="0.25">
      <c r="A2634" s="5" t="s">
        <v>795</v>
      </c>
      <c r="B2634" s="1" t="s">
        <v>258</v>
      </c>
      <c r="D2634" t="s">
        <v>32</v>
      </c>
      <c r="E2634" t="s">
        <v>256</v>
      </c>
      <c r="F2634" t="s">
        <v>259</v>
      </c>
      <c r="G2634">
        <v>78</v>
      </c>
      <c r="H2634">
        <v>8</v>
      </c>
      <c r="I2634">
        <v>0</v>
      </c>
      <c r="J2634">
        <v>0</v>
      </c>
      <c r="K2634">
        <v>0</v>
      </c>
      <c r="L2634">
        <v>3</v>
      </c>
      <c r="M2634">
        <v>88</v>
      </c>
      <c r="N2634" s="2">
        <v>3.2432432432432431E-3</v>
      </c>
      <c r="O2634" s="2">
        <v>9.5135135135135135E-2</v>
      </c>
      <c r="P2634">
        <v>58</v>
      </c>
      <c r="Q2634" s="2">
        <v>6.5022421524663671E-2</v>
      </c>
      <c r="R2634">
        <v>925</v>
      </c>
      <c r="S2634">
        <v>892</v>
      </c>
      <c r="T2634">
        <v>592</v>
      </c>
      <c r="U2634">
        <v>289</v>
      </c>
      <c r="V2634">
        <v>2</v>
      </c>
      <c r="W2634">
        <v>1</v>
      </c>
      <c r="X2634">
        <v>8</v>
      </c>
      <c r="Y2634">
        <v>35</v>
      </c>
      <c r="Z2634">
        <v>16</v>
      </c>
      <c r="AA2634">
        <v>0</v>
      </c>
      <c r="AB2634">
        <v>0</v>
      </c>
      <c r="AC2634">
        <v>5</v>
      </c>
      <c r="AD2634">
        <v>635</v>
      </c>
      <c r="AE2634">
        <v>281</v>
      </c>
      <c r="AF2634">
        <v>2</v>
      </c>
      <c r="AG2634">
        <v>1</v>
      </c>
      <c r="AH2634">
        <v>3</v>
      </c>
      <c r="AI2634" s="3">
        <v>0.12283464566929134</v>
      </c>
      <c r="AJ2634" s="3">
        <v>2.8469750889679714E-2</v>
      </c>
      <c r="AK2634" s="3">
        <v>0</v>
      </c>
      <c r="AL2634" s="3">
        <v>0</v>
      </c>
      <c r="AM2634" s="3">
        <v>0</v>
      </c>
      <c r="AN2634" s="2">
        <f t="shared" si="88"/>
        <v>9.8378378378378373E-2</v>
      </c>
      <c r="AO2634" s="2">
        <v>0.31127982646420826</v>
      </c>
      <c r="AP2634">
        <f t="shared" si="89"/>
        <v>91</v>
      </c>
    </row>
    <row r="2635" spans="1:42" ht="16.5" hidden="1" customHeight="1" x14ac:dyDescent="0.25">
      <c r="A2635" s="4" t="s">
        <v>799</v>
      </c>
      <c r="B2635" s="1" t="s">
        <v>504</v>
      </c>
      <c r="D2635" t="s">
        <v>32</v>
      </c>
      <c r="E2635" t="s">
        <v>498</v>
      </c>
      <c r="F2635" t="s">
        <v>505</v>
      </c>
      <c r="G2635">
        <v>83</v>
      </c>
      <c r="H2635">
        <v>0</v>
      </c>
      <c r="I2635">
        <v>0</v>
      </c>
      <c r="J2635">
        <v>0</v>
      </c>
      <c r="K2635">
        <v>3</v>
      </c>
      <c r="L2635">
        <v>0</v>
      </c>
      <c r="M2635">
        <v>91</v>
      </c>
      <c r="N2635" s="2">
        <v>0</v>
      </c>
      <c r="O2635" s="2">
        <v>9.5588235294117641E-2</v>
      </c>
      <c r="P2635">
        <v>103</v>
      </c>
      <c r="Q2635" s="2">
        <v>0.10684647302904564</v>
      </c>
      <c r="R2635">
        <v>952</v>
      </c>
      <c r="S2635">
        <v>964</v>
      </c>
      <c r="T2635">
        <v>908</v>
      </c>
      <c r="U2635">
        <v>2</v>
      </c>
      <c r="V2635">
        <v>20</v>
      </c>
      <c r="W2635">
        <v>6</v>
      </c>
      <c r="X2635">
        <v>28</v>
      </c>
      <c r="Y2635">
        <v>95</v>
      </c>
      <c r="Z2635">
        <v>0</v>
      </c>
      <c r="AA2635">
        <v>0</v>
      </c>
      <c r="AB2635">
        <v>0</v>
      </c>
      <c r="AC2635">
        <v>4</v>
      </c>
      <c r="AD2635">
        <v>896</v>
      </c>
      <c r="AE2635">
        <v>2</v>
      </c>
      <c r="AF2635">
        <v>20</v>
      </c>
      <c r="AG2635">
        <v>6</v>
      </c>
      <c r="AH2635">
        <v>27</v>
      </c>
      <c r="AI2635" s="3">
        <v>9.2633928571428575E-2</v>
      </c>
      <c r="AJ2635" s="3">
        <v>0</v>
      </c>
      <c r="AK2635" s="3">
        <v>0</v>
      </c>
      <c r="AL2635" s="3">
        <v>0</v>
      </c>
      <c r="AM2635" s="3">
        <v>0.1111111111111111</v>
      </c>
      <c r="AN2635" s="2">
        <f t="shared" si="88"/>
        <v>9.5588235294117641E-2</v>
      </c>
      <c r="AO2635" s="2">
        <v>5.783385909568875E-2</v>
      </c>
      <c r="AP2635">
        <f t="shared" si="89"/>
        <v>91</v>
      </c>
    </row>
    <row r="2636" spans="1:42" ht="16.5" hidden="1" customHeight="1" x14ac:dyDescent="0.25">
      <c r="A2636" s="4" t="s">
        <v>796</v>
      </c>
      <c r="B2636" s="1" t="s">
        <v>508</v>
      </c>
      <c r="D2636" t="s">
        <v>32</v>
      </c>
      <c r="E2636" t="s">
        <v>498</v>
      </c>
      <c r="F2636" t="s">
        <v>509</v>
      </c>
      <c r="G2636">
        <v>72</v>
      </c>
      <c r="H2636">
        <v>0</v>
      </c>
      <c r="I2636">
        <v>4</v>
      </c>
      <c r="J2636">
        <v>0</v>
      </c>
      <c r="K2636">
        <v>4</v>
      </c>
      <c r="L2636">
        <v>14</v>
      </c>
      <c r="M2636">
        <v>77</v>
      </c>
      <c r="N2636" s="2">
        <v>1.4014014014014014E-2</v>
      </c>
      <c r="O2636" s="2">
        <v>7.7077077077077075E-2</v>
      </c>
      <c r="P2636">
        <v>77</v>
      </c>
      <c r="Q2636" s="2">
        <v>7.8172588832487316E-2</v>
      </c>
      <c r="R2636">
        <v>999</v>
      </c>
      <c r="S2636">
        <v>985</v>
      </c>
      <c r="T2636">
        <v>915</v>
      </c>
      <c r="U2636">
        <v>4</v>
      </c>
      <c r="V2636">
        <v>14</v>
      </c>
      <c r="W2636">
        <v>0</v>
      </c>
      <c r="X2636">
        <v>52</v>
      </c>
      <c r="Y2636">
        <v>73</v>
      </c>
      <c r="Z2636">
        <v>0</v>
      </c>
      <c r="AA2636">
        <v>0</v>
      </c>
      <c r="AB2636">
        <v>0</v>
      </c>
      <c r="AC2636">
        <v>0</v>
      </c>
      <c r="AD2636">
        <v>914</v>
      </c>
      <c r="AE2636">
        <v>4</v>
      </c>
      <c r="AF2636">
        <v>18</v>
      </c>
      <c r="AG2636">
        <v>0</v>
      </c>
      <c r="AH2636">
        <v>56</v>
      </c>
      <c r="AI2636" s="3">
        <v>7.8774617067833702E-2</v>
      </c>
      <c r="AJ2636" s="3">
        <v>0</v>
      </c>
      <c r="AK2636" s="3">
        <v>0.22222222222222221</v>
      </c>
      <c r="AL2636" s="3">
        <v>0</v>
      </c>
      <c r="AM2636" s="3">
        <v>7.1428571428571425E-2</v>
      </c>
      <c r="AN2636" s="2">
        <f t="shared" si="88"/>
        <v>9.1091091091091092E-2</v>
      </c>
      <c r="AO2636" s="2">
        <v>7.8629032258064516E-2</v>
      </c>
      <c r="AP2636">
        <f t="shared" si="89"/>
        <v>91</v>
      </c>
    </row>
    <row r="2637" spans="1:42" ht="16.5" hidden="1" customHeight="1" x14ac:dyDescent="0.25">
      <c r="A2637" s="5" t="s">
        <v>787</v>
      </c>
      <c r="B2637" t="s">
        <v>704</v>
      </c>
      <c r="D2637" t="s">
        <v>32</v>
      </c>
      <c r="E2637" t="s">
        <v>463</v>
      </c>
      <c r="F2637" t="s">
        <v>705</v>
      </c>
      <c r="G2637">
        <v>83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91</v>
      </c>
      <c r="N2637" s="2">
        <v>0</v>
      </c>
      <c r="O2637" s="2">
        <v>8.1761006289308172E-2</v>
      </c>
      <c r="P2637">
        <v>22</v>
      </c>
      <c r="Q2637" s="2">
        <v>2.1072796934865901E-2</v>
      </c>
      <c r="R2637">
        <v>1113</v>
      </c>
      <c r="S2637">
        <v>1044</v>
      </c>
      <c r="T2637">
        <v>1013</v>
      </c>
      <c r="U2637">
        <v>15</v>
      </c>
      <c r="V2637">
        <v>7</v>
      </c>
      <c r="W2637">
        <v>7</v>
      </c>
      <c r="X2637">
        <v>2</v>
      </c>
      <c r="Y2637">
        <v>21</v>
      </c>
      <c r="Z2637">
        <v>0</v>
      </c>
      <c r="AA2637">
        <v>0</v>
      </c>
      <c r="AB2637">
        <v>0</v>
      </c>
      <c r="AC2637">
        <v>0</v>
      </c>
      <c r="AD2637">
        <v>1075</v>
      </c>
      <c r="AE2637">
        <v>15</v>
      </c>
      <c r="AF2637">
        <v>7</v>
      </c>
      <c r="AG2637">
        <v>7</v>
      </c>
      <c r="AH2637">
        <v>2</v>
      </c>
      <c r="AI2637" s="3">
        <v>7.7209302325581389E-2</v>
      </c>
      <c r="AJ2637" s="3">
        <v>0</v>
      </c>
      <c r="AK2637" s="3">
        <v>0</v>
      </c>
      <c r="AL2637" s="3">
        <v>0</v>
      </c>
      <c r="AM2637" s="3">
        <v>0</v>
      </c>
      <c r="AN2637" s="2">
        <f t="shared" si="88"/>
        <v>8.1761006289308172E-2</v>
      </c>
      <c r="AO2637" s="2">
        <v>2.8028933092224231E-2</v>
      </c>
      <c r="AP2637">
        <f t="shared" si="89"/>
        <v>91</v>
      </c>
    </row>
    <row r="2638" spans="1:42" ht="16.5" hidden="1" customHeight="1" x14ac:dyDescent="0.25">
      <c r="A2638" s="4" t="s">
        <v>799</v>
      </c>
      <c r="B2638" t="s">
        <v>660</v>
      </c>
      <c r="D2638" t="s">
        <v>32</v>
      </c>
      <c r="E2638" t="s">
        <v>453</v>
      </c>
      <c r="F2638" t="s">
        <v>661</v>
      </c>
      <c r="G2638">
        <v>84</v>
      </c>
      <c r="H2638">
        <v>0</v>
      </c>
      <c r="I2638">
        <v>0</v>
      </c>
      <c r="J2638">
        <v>0</v>
      </c>
      <c r="K2638">
        <v>0</v>
      </c>
      <c r="L2638">
        <v>3</v>
      </c>
      <c r="M2638">
        <v>88</v>
      </c>
      <c r="N2638" s="2">
        <v>2.4529844644317253E-3</v>
      </c>
      <c r="O2638" s="2">
        <v>7.1954210956663947E-2</v>
      </c>
      <c r="P2638">
        <v>81</v>
      </c>
      <c r="Q2638" s="2">
        <v>6.6776586974443525E-2</v>
      </c>
      <c r="R2638">
        <v>1223</v>
      </c>
      <c r="S2638">
        <v>1213</v>
      </c>
      <c r="T2638">
        <v>1099</v>
      </c>
      <c r="U2638">
        <v>13</v>
      </c>
      <c r="V2638">
        <v>16</v>
      </c>
      <c r="W2638">
        <v>20</v>
      </c>
      <c r="X2638">
        <v>65</v>
      </c>
      <c r="Y2638">
        <v>78</v>
      </c>
      <c r="Z2638">
        <v>0</v>
      </c>
      <c r="AA2638">
        <v>0</v>
      </c>
      <c r="AB2638">
        <v>0</v>
      </c>
      <c r="AC2638">
        <v>0</v>
      </c>
      <c r="AD2638">
        <v>1105</v>
      </c>
      <c r="AE2638">
        <v>13</v>
      </c>
      <c r="AF2638">
        <v>16</v>
      </c>
      <c r="AG2638">
        <v>20</v>
      </c>
      <c r="AH2638">
        <v>65</v>
      </c>
      <c r="AI2638" s="3">
        <v>7.6018099547511306E-2</v>
      </c>
      <c r="AJ2638" s="3">
        <v>0</v>
      </c>
      <c r="AK2638" s="3">
        <v>0</v>
      </c>
      <c r="AL2638" s="3">
        <v>0</v>
      </c>
      <c r="AM2638" s="3">
        <v>0</v>
      </c>
      <c r="AN2638" s="2">
        <f t="shared" si="88"/>
        <v>7.4407195421095668E-2</v>
      </c>
      <c r="AO2638" s="2">
        <v>9.3519278096800662E-2</v>
      </c>
      <c r="AP2638">
        <f t="shared" si="89"/>
        <v>91</v>
      </c>
    </row>
    <row r="2639" spans="1:42" ht="16.5" hidden="1" customHeight="1" x14ac:dyDescent="0.25">
      <c r="A2639" s="5" t="s">
        <v>790</v>
      </c>
      <c r="B2639" t="s">
        <v>702</v>
      </c>
      <c r="D2639" t="s">
        <v>32</v>
      </c>
      <c r="E2639" t="s">
        <v>413</v>
      </c>
      <c r="F2639" t="s">
        <v>703</v>
      </c>
      <c r="G2639">
        <v>89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91</v>
      </c>
      <c r="N2639" s="2">
        <v>0</v>
      </c>
      <c r="O2639" s="2">
        <v>6.8369646882043569E-2</v>
      </c>
      <c r="P2639">
        <v>17</v>
      </c>
      <c r="Q2639" s="2">
        <v>1.3524264120922832E-2</v>
      </c>
      <c r="R2639">
        <v>1331</v>
      </c>
      <c r="S2639">
        <v>1257</v>
      </c>
      <c r="T2639">
        <v>1186</v>
      </c>
      <c r="U2639">
        <v>35</v>
      </c>
      <c r="V2639">
        <v>9</v>
      </c>
      <c r="W2639">
        <v>8</v>
      </c>
      <c r="X2639">
        <v>19</v>
      </c>
      <c r="Y2639">
        <v>15</v>
      </c>
      <c r="Z2639">
        <v>0</v>
      </c>
      <c r="AA2639">
        <v>0</v>
      </c>
      <c r="AB2639">
        <v>0</v>
      </c>
      <c r="AC2639">
        <v>0</v>
      </c>
      <c r="AD2639">
        <v>1260</v>
      </c>
      <c r="AE2639">
        <v>35</v>
      </c>
      <c r="AF2639">
        <v>9</v>
      </c>
      <c r="AG2639">
        <v>8</v>
      </c>
      <c r="AH2639">
        <v>19</v>
      </c>
      <c r="AI2639" s="3">
        <v>7.0634920634920634E-2</v>
      </c>
      <c r="AJ2639" s="3">
        <v>0</v>
      </c>
      <c r="AK2639" s="3">
        <v>0</v>
      </c>
      <c r="AL2639" s="3">
        <v>0</v>
      </c>
      <c r="AM2639" s="3">
        <v>0</v>
      </c>
      <c r="AN2639" s="2">
        <f t="shared" si="88"/>
        <v>6.8369646882043569E-2</v>
      </c>
      <c r="AO2639" s="2">
        <v>5.3343350864012019E-2</v>
      </c>
      <c r="AP2639">
        <f t="shared" si="89"/>
        <v>91</v>
      </c>
    </row>
    <row r="2640" spans="1:42" ht="16.5" hidden="1" customHeight="1" x14ac:dyDescent="0.25">
      <c r="A2640" s="5" t="s">
        <v>794</v>
      </c>
      <c r="B2640" s="1" t="s">
        <v>418</v>
      </c>
      <c r="D2640" t="s">
        <v>32</v>
      </c>
      <c r="E2640" t="s">
        <v>416</v>
      </c>
      <c r="F2640" t="s">
        <v>419</v>
      </c>
      <c r="G2640">
        <v>76</v>
      </c>
      <c r="H2640">
        <v>0</v>
      </c>
      <c r="I2640">
        <v>0</v>
      </c>
      <c r="J2640">
        <v>0</v>
      </c>
      <c r="K2640">
        <v>14</v>
      </c>
      <c r="L2640">
        <v>0</v>
      </c>
      <c r="M2640">
        <v>91</v>
      </c>
      <c r="N2640" s="2">
        <v>0</v>
      </c>
      <c r="O2640" s="2">
        <v>6.5894279507603182E-2</v>
      </c>
      <c r="P2640">
        <v>29</v>
      </c>
      <c r="Q2640" s="2">
        <v>2.1986353297952996E-2</v>
      </c>
      <c r="R2640">
        <v>1381</v>
      </c>
      <c r="S2640">
        <v>1319</v>
      </c>
      <c r="T2640">
        <v>1034</v>
      </c>
      <c r="U2640">
        <v>28</v>
      </c>
      <c r="V2640">
        <v>17</v>
      </c>
      <c r="W2640">
        <v>4</v>
      </c>
      <c r="X2640">
        <v>236</v>
      </c>
      <c r="Y2640">
        <v>23</v>
      </c>
      <c r="Z2640">
        <v>0</v>
      </c>
      <c r="AA2640">
        <v>0</v>
      </c>
      <c r="AB2640">
        <v>0</v>
      </c>
      <c r="AC2640">
        <v>0</v>
      </c>
      <c r="AD2640">
        <v>1087</v>
      </c>
      <c r="AE2640">
        <v>28</v>
      </c>
      <c r="AF2640">
        <v>17</v>
      </c>
      <c r="AG2640">
        <v>4</v>
      </c>
      <c r="AH2640">
        <v>250</v>
      </c>
      <c r="AI2640" s="3">
        <v>6.9917203311867529E-2</v>
      </c>
      <c r="AJ2640" s="3">
        <v>0</v>
      </c>
      <c r="AK2640" s="3">
        <v>0</v>
      </c>
      <c r="AL2640" s="3">
        <v>0</v>
      </c>
      <c r="AM2640" s="3">
        <v>5.6000000000000001E-2</v>
      </c>
      <c r="AN2640" s="2">
        <f t="shared" si="88"/>
        <v>6.5894279507603182E-2</v>
      </c>
      <c r="AO2640" s="2">
        <v>0.21572871572871574</v>
      </c>
      <c r="AP2640">
        <f t="shared" si="89"/>
        <v>91</v>
      </c>
    </row>
    <row r="2641" spans="1:42" ht="16.5" hidden="1" customHeight="1" x14ac:dyDescent="0.25">
      <c r="A2641" s="5" t="s">
        <v>802</v>
      </c>
      <c r="B2641" t="s">
        <v>684</v>
      </c>
      <c r="D2641" t="s">
        <v>32</v>
      </c>
      <c r="E2641" t="s">
        <v>297</v>
      </c>
      <c r="F2641" t="s">
        <v>685</v>
      </c>
      <c r="G2641">
        <v>86</v>
      </c>
      <c r="H2641">
        <v>0</v>
      </c>
      <c r="I2641">
        <v>0</v>
      </c>
      <c r="J2641">
        <v>0</v>
      </c>
      <c r="K2641">
        <v>3</v>
      </c>
      <c r="L2641">
        <v>49</v>
      </c>
      <c r="M2641">
        <v>42</v>
      </c>
      <c r="N2641" s="2">
        <v>3.2601463739188291E-2</v>
      </c>
      <c r="O2641" s="2">
        <v>2.7944111776447105E-2</v>
      </c>
      <c r="P2641">
        <v>30</v>
      </c>
      <c r="Q2641" s="2">
        <v>2.0804438280166437E-2</v>
      </c>
      <c r="R2641">
        <v>1503</v>
      </c>
      <c r="S2641">
        <v>1442</v>
      </c>
      <c r="T2641">
        <v>1294</v>
      </c>
      <c r="U2641">
        <v>1</v>
      </c>
      <c r="V2641">
        <v>7</v>
      </c>
      <c r="W2641">
        <v>8</v>
      </c>
      <c r="X2641">
        <v>132</v>
      </c>
      <c r="Y2641">
        <v>25</v>
      </c>
      <c r="Z2641">
        <v>0</v>
      </c>
      <c r="AA2641">
        <v>0</v>
      </c>
      <c r="AB2641">
        <v>0</v>
      </c>
      <c r="AC2641">
        <v>0</v>
      </c>
      <c r="AD2641">
        <v>1355</v>
      </c>
      <c r="AE2641">
        <v>1</v>
      </c>
      <c r="AF2641">
        <v>7</v>
      </c>
      <c r="AG2641">
        <v>8</v>
      </c>
      <c r="AH2641">
        <v>135</v>
      </c>
      <c r="AI2641" s="3">
        <v>6.3468634686346864E-2</v>
      </c>
      <c r="AJ2641" s="3">
        <v>0</v>
      </c>
      <c r="AK2641" s="3">
        <v>0</v>
      </c>
      <c r="AL2641" s="3">
        <v>0</v>
      </c>
      <c r="AM2641" s="3">
        <v>2.2222222222222223E-2</v>
      </c>
      <c r="AN2641" s="2">
        <f t="shared" si="88"/>
        <v>6.05455755156354E-2</v>
      </c>
      <c r="AO2641" s="2">
        <v>0.10026560424966799</v>
      </c>
      <c r="AP2641">
        <f t="shared" si="89"/>
        <v>91</v>
      </c>
    </row>
    <row r="2642" spans="1:42" ht="16.5" hidden="1" customHeight="1" x14ac:dyDescent="0.25">
      <c r="A2642" s="5" t="s">
        <v>790</v>
      </c>
      <c r="B2642" s="1" t="s">
        <v>272</v>
      </c>
      <c r="D2642" t="s">
        <v>32</v>
      </c>
      <c r="E2642" t="s">
        <v>273</v>
      </c>
      <c r="F2642" t="s">
        <v>274</v>
      </c>
      <c r="G2642">
        <v>82</v>
      </c>
      <c r="H2642">
        <v>0</v>
      </c>
      <c r="I2642">
        <v>0</v>
      </c>
      <c r="J2642">
        <v>0</v>
      </c>
      <c r="K2642">
        <v>3</v>
      </c>
      <c r="L2642">
        <v>0</v>
      </c>
      <c r="M2642">
        <v>91</v>
      </c>
      <c r="N2642" s="2">
        <v>0</v>
      </c>
      <c r="O2642" s="2">
        <v>5.7522123893805309E-2</v>
      </c>
      <c r="P2642">
        <v>179</v>
      </c>
      <c r="Q2642" s="2">
        <v>0.10718562874251497</v>
      </c>
      <c r="R2642">
        <v>1582</v>
      </c>
      <c r="S2642">
        <v>1670</v>
      </c>
      <c r="T2642">
        <v>1643</v>
      </c>
      <c r="U2642">
        <v>8</v>
      </c>
      <c r="V2642">
        <v>5</v>
      </c>
      <c r="W2642">
        <v>4</v>
      </c>
      <c r="X2642">
        <v>10</v>
      </c>
      <c r="Y2642">
        <v>171</v>
      </c>
      <c r="Z2642">
        <v>0</v>
      </c>
      <c r="AA2642">
        <v>0</v>
      </c>
      <c r="AB2642">
        <v>0</v>
      </c>
      <c r="AC2642">
        <v>0</v>
      </c>
      <c r="AD2642">
        <v>1554</v>
      </c>
      <c r="AE2642">
        <v>8</v>
      </c>
      <c r="AF2642">
        <v>5</v>
      </c>
      <c r="AG2642">
        <v>4</v>
      </c>
      <c r="AH2642">
        <v>13</v>
      </c>
      <c r="AI2642" s="3">
        <v>5.276705276705277E-2</v>
      </c>
      <c r="AJ2642" s="3">
        <v>0</v>
      </c>
      <c r="AK2642" s="3">
        <v>0</v>
      </c>
      <c r="AL2642" s="3">
        <v>0</v>
      </c>
      <c r="AM2642" s="3">
        <v>0.23076923076923078</v>
      </c>
      <c r="AN2642" s="2">
        <f t="shared" si="88"/>
        <v>5.7522123893805309E-2</v>
      </c>
      <c r="AO2642" s="2">
        <v>1.893939393939394E-2</v>
      </c>
      <c r="AP2642">
        <f t="shared" si="89"/>
        <v>91</v>
      </c>
    </row>
    <row r="2643" spans="1:42" ht="16.5" hidden="1" customHeight="1" x14ac:dyDescent="0.25">
      <c r="A2643" s="4" t="s">
        <v>799</v>
      </c>
      <c r="B2643" s="1" t="s">
        <v>267</v>
      </c>
      <c r="D2643" t="s">
        <v>32</v>
      </c>
      <c r="E2643" t="s">
        <v>268</v>
      </c>
      <c r="F2643" t="s">
        <v>269</v>
      </c>
      <c r="G2643">
        <v>85</v>
      </c>
      <c r="H2643">
        <v>0</v>
      </c>
      <c r="I2643">
        <v>0</v>
      </c>
      <c r="J2643">
        <v>0</v>
      </c>
      <c r="K2643">
        <v>0</v>
      </c>
      <c r="L2643">
        <v>19</v>
      </c>
      <c r="M2643">
        <v>72</v>
      </c>
      <c r="N2643" s="2">
        <v>1.0951008645533141E-2</v>
      </c>
      <c r="O2643" s="2">
        <v>4.1498559077809798E-2</v>
      </c>
      <c r="P2643">
        <v>30</v>
      </c>
      <c r="Q2643" s="2">
        <v>1.7921146953405017E-2</v>
      </c>
      <c r="R2643">
        <v>1735</v>
      </c>
      <c r="S2643">
        <v>1674</v>
      </c>
      <c r="T2643">
        <v>1567</v>
      </c>
      <c r="U2643">
        <v>23</v>
      </c>
      <c r="V2643">
        <v>34</v>
      </c>
      <c r="W2643">
        <v>7</v>
      </c>
      <c r="X2643">
        <v>43</v>
      </c>
      <c r="Y2643">
        <v>27</v>
      </c>
      <c r="Z2643">
        <v>0</v>
      </c>
      <c r="AA2643">
        <v>0</v>
      </c>
      <c r="AB2643">
        <v>0</v>
      </c>
      <c r="AC2643">
        <v>0</v>
      </c>
      <c r="AD2643">
        <v>1625</v>
      </c>
      <c r="AE2643">
        <v>23</v>
      </c>
      <c r="AF2643">
        <v>34</v>
      </c>
      <c r="AG2643">
        <v>7</v>
      </c>
      <c r="AH2643">
        <v>43</v>
      </c>
      <c r="AI2643" s="3">
        <v>5.2307692307692305E-2</v>
      </c>
      <c r="AJ2643" s="3">
        <v>0</v>
      </c>
      <c r="AK2643" s="3">
        <v>0</v>
      </c>
      <c r="AL2643" s="3">
        <v>0</v>
      </c>
      <c r="AM2643" s="3">
        <v>0</v>
      </c>
      <c r="AN2643" s="2">
        <f t="shared" si="88"/>
        <v>5.2449567723342937E-2</v>
      </c>
      <c r="AO2643" s="2">
        <v>6.1778290993071597E-2</v>
      </c>
      <c r="AP2643">
        <f t="shared" si="89"/>
        <v>91</v>
      </c>
    </row>
    <row r="2644" spans="1:42" ht="16.5" hidden="1" customHeight="1" x14ac:dyDescent="0.25">
      <c r="A2644" s="5" t="s">
        <v>791</v>
      </c>
      <c r="B2644" s="1" t="s">
        <v>370</v>
      </c>
      <c r="D2644" t="s">
        <v>32</v>
      </c>
      <c r="E2644" t="s">
        <v>368</v>
      </c>
      <c r="F2644" t="s">
        <v>371</v>
      </c>
      <c r="G2644">
        <v>88</v>
      </c>
      <c r="H2644">
        <v>0</v>
      </c>
      <c r="I2644">
        <v>0</v>
      </c>
      <c r="J2644">
        <v>0</v>
      </c>
      <c r="K2644">
        <v>0</v>
      </c>
      <c r="L2644">
        <v>13</v>
      </c>
      <c r="M2644">
        <v>78</v>
      </c>
      <c r="N2644" s="2">
        <v>6.7148760330578514E-3</v>
      </c>
      <c r="O2644" s="2">
        <v>4.0289256198347105E-2</v>
      </c>
      <c r="P2644">
        <v>72</v>
      </c>
      <c r="Q2644" s="2">
        <v>3.7558685446009391E-2</v>
      </c>
      <c r="R2644">
        <v>1936</v>
      </c>
      <c r="S2644">
        <v>1917</v>
      </c>
      <c r="T2644">
        <v>1678</v>
      </c>
      <c r="U2644">
        <v>8</v>
      </c>
      <c r="V2644">
        <v>58</v>
      </c>
      <c r="W2644">
        <v>25</v>
      </c>
      <c r="X2644">
        <v>148</v>
      </c>
      <c r="Y2644">
        <v>69</v>
      </c>
      <c r="Z2644">
        <v>0</v>
      </c>
      <c r="AA2644">
        <v>0</v>
      </c>
      <c r="AB2644">
        <v>0</v>
      </c>
      <c r="AC2644">
        <v>0</v>
      </c>
      <c r="AD2644">
        <v>1697</v>
      </c>
      <c r="AE2644">
        <v>8</v>
      </c>
      <c r="AF2644">
        <v>58</v>
      </c>
      <c r="AG2644">
        <v>25</v>
      </c>
      <c r="AH2644">
        <v>148</v>
      </c>
      <c r="AI2644" s="3">
        <v>5.1856216853270479E-2</v>
      </c>
      <c r="AJ2644" s="3">
        <v>0</v>
      </c>
      <c r="AK2644" s="3">
        <v>0</v>
      </c>
      <c r="AL2644" s="3">
        <v>0</v>
      </c>
      <c r="AM2644" s="3">
        <v>0</v>
      </c>
      <c r="AN2644" s="2">
        <f t="shared" si="88"/>
        <v>4.7004132231404955E-2</v>
      </c>
      <c r="AO2644" s="2">
        <v>0.1234504132231405</v>
      </c>
      <c r="AP2644">
        <f t="shared" si="89"/>
        <v>91</v>
      </c>
    </row>
    <row r="2645" spans="1:42" ht="16.5" hidden="1" customHeight="1" x14ac:dyDescent="0.25">
      <c r="A2645" s="5" t="s">
        <v>802</v>
      </c>
      <c r="B2645" s="1" t="s">
        <v>469</v>
      </c>
      <c r="D2645" t="s">
        <v>32</v>
      </c>
      <c r="E2645" t="s">
        <v>463</v>
      </c>
      <c r="F2645" t="s">
        <v>470</v>
      </c>
      <c r="G2645">
        <v>84</v>
      </c>
      <c r="H2645">
        <v>3</v>
      </c>
      <c r="I2645">
        <v>0</v>
      </c>
      <c r="J2645">
        <v>0</v>
      </c>
      <c r="K2645">
        <v>0</v>
      </c>
      <c r="L2645">
        <v>0</v>
      </c>
      <c r="M2645">
        <v>91</v>
      </c>
      <c r="N2645" s="2">
        <v>0</v>
      </c>
      <c r="O2645" s="2">
        <v>3.1773743016759774E-2</v>
      </c>
      <c r="P2645">
        <v>150</v>
      </c>
      <c r="Q2645" s="2">
        <v>5.1317139924734863E-2</v>
      </c>
      <c r="R2645">
        <v>2864</v>
      </c>
      <c r="S2645">
        <v>2923</v>
      </c>
      <c r="T2645">
        <v>2837</v>
      </c>
      <c r="U2645">
        <v>65</v>
      </c>
      <c r="V2645">
        <v>8</v>
      </c>
      <c r="W2645">
        <v>3</v>
      </c>
      <c r="X2645">
        <v>10</v>
      </c>
      <c r="Y2645">
        <v>142</v>
      </c>
      <c r="Z2645">
        <v>0</v>
      </c>
      <c r="AA2645">
        <v>0</v>
      </c>
      <c r="AB2645">
        <v>0</v>
      </c>
      <c r="AC2645">
        <v>0</v>
      </c>
      <c r="AD2645">
        <v>2779</v>
      </c>
      <c r="AE2645">
        <v>68</v>
      </c>
      <c r="AF2645">
        <v>8</v>
      </c>
      <c r="AG2645">
        <v>3</v>
      </c>
      <c r="AH2645">
        <v>10</v>
      </c>
      <c r="AI2645" s="3">
        <v>3.0226700251889168E-2</v>
      </c>
      <c r="AJ2645" s="3">
        <v>4.4117647058823532E-2</v>
      </c>
      <c r="AK2645" s="3">
        <v>0</v>
      </c>
      <c r="AL2645" s="3">
        <v>0</v>
      </c>
      <c r="AM2645" s="3">
        <v>0</v>
      </c>
      <c r="AN2645" s="2">
        <f t="shared" si="88"/>
        <v>3.1773743016759774E-2</v>
      </c>
      <c r="AO2645" s="2">
        <v>3.1032078103207811E-2</v>
      </c>
      <c r="AP2645">
        <f t="shared" si="89"/>
        <v>91</v>
      </c>
    </row>
    <row r="2646" spans="1:42" ht="16.5" hidden="1" customHeight="1" x14ac:dyDescent="0.25">
      <c r="A2646" s="5" t="s">
        <v>794</v>
      </c>
      <c r="B2646" s="1" t="s">
        <v>338</v>
      </c>
      <c r="D2646" t="s">
        <v>32</v>
      </c>
      <c r="E2646" t="s">
        <v>336</v>
      </c>
      <c r="F2646" t="s">
        <v>339</v>
      </c>
      <c r="G2646">
        <v>85</v>
      </c>
      <c r="H2646">
        <v>0</v>
      </c>
      <c r="I2646">
        <v>0</v>
      </c>
      <c r="J2646">
        <v>0</v>
      </c>
      <c r="K2646">
        <v>0</v>
      </c>
      <c r="L2646">
        <v>35</v>
      </c>
      <c r="M2646">
        <v>56</v>
      </c>
      <c r="N2646" s="2">
        <v>9.8425196850393699E-3</v>
      </c>
      <c r="O2646" s="2">
        <v>1.5748031496062992E-2</v>
      </c>
      <c r="P2646">
        <v>31</v>
      </c>
      <c r="Q2646" s="2">
        <v>8.8672768878718528E-3</v>
      </c>
      <c r="R2646">
        <v>3556</v>
      </c>
      <c r="S2646">
        <v>3496</v>
      </c>
      <c r="T2646">
        <v>3351</v>
      </c>
      <c r="U2646">
        <v>36</v>
      </c>
      <c r="V2646">
        <v>28</v>
      </c>
      <c r="W2646">
        <v>32</v>
      </c>
      <c r="X2646">
        <v>49</v>
      </c>
      <c r="Y2646">
        <v>27</v>
      </c>
      <c r="Z2646">
        <v>0</v>
      </c>
      <c r="AA2646">
        <v>0</v>
      </c>
      <c r="AB2646">
        <v>0</v>
      </c>
      <c r="AC2646">
        <v>0</v>
      </c>
      <c r="AD2646">
        <v>3409</v>
      </c>
      <c r="AE2646">
        <v>36</v>
      </c>
      <c r="AF2646">
        <v>28</v>
      </c>
      <c r="AG2646">
        <v>32</v>
      </c>
      <c r="AH2646">
        <v>49</v>
      </c>
      <c r="AI2646" s="3">
        <v>2.4933998239953067E-2</v>
      </c>
      <c r="AJ2646" s="3">
        <v>0</v>
      </c>
      <c r="AK2646" s="3">
        <v>0</v>
      </c>
      <c r="AL2646" s="3">
        <v>0</v>
      </c>
      <c r="AM2646" s="3">
        <v>0</v>
      </c>
      <c r="AN2646" s="2">
        <f t="shared" si="88"/>
        <v>2.5590551181102362E-2</v>
      </c>
      <c r="AO2646" s="2">
        <v>4.0799099606077659E-2</v>
      </c>
      <c r="AP2646">
        <f t="shared" si="89"/>
        <v>91</v>
      </c>
    </row>
    <row r="2647" spans="1:42" ht="16.5" hidden="1" customHeight="1" x14ac:dyDescent="0.25">
      <c r="A2647" s="5" t="s">
        <v>802</v>
      </c>
      <c r="B2647" s="1" t="s">
        <v>212</v>
      </c>
      <c r="C2647" t="s">
        <v>36</v>
      </c>
      <c r="D2647" t="s">
        <v>43</v>
      </c>
      <c r="E2647" t="s">
        <v>38</v>
      </c>
      <c r="F2647" t="s">
        <v>213</v>
      </c>
      <c r="G2647">
        <v>52</v>
      </c>
      <c r="H2647">
        <v>0</v>
      </c>
      <c r="I2647">
        <v>16</v>
      </c>
      <c r="J2647">
        <v>6</v>
      </c>
      <c r="K2647">
        <v>4</v>
      </c>
      <c r="L2647">
        <v>28</v>
      </c>
      <c r="M2647">
        <v>63</v>
      </c>
      <c r="N2647" s="2">
        <v>2.5676295277395692E-3</v>
      </c>
      <c r="O2647" s="2">
        <v>5.7771664374140306E-3</v>
      </c>
      <c r="P2647">
        <v>19</v>
      </c>
      <c r="Q2647" s="2">
        <v>1.7539001200036924E-3</v>
      </c>
      <c r="R2647">
        <v>10905</v>
      </c>
      <c r="S2647">
        <v>10833</v>
      </c>
      <c r="T2647">
        <v>8457</v>
      </c>
      <c r="U2647">
        <v>88</v>
      </c>
      <c r="V2647">
        <v>964</v>
      </c>
      <c r="W2647">
        <v>902</v>
      </c>
      <c r="X2647">
        <v>422</v>
      </c>
      <c r="Y2647">
        <v>9</v>
      </c>
      <c r="Z2647">
        <v>0</v>
      </c>
      <c r="AA2647">
        <v>6</v>
      </c>
      <c r="AB2647">
        <v>0</v>
      </c>
      <c r="AC2647">
        <v>0</v>
      </c>
      <c r="AD2647">
        <v>8500</v>
      </c>
      <c r="AE2647">
        <v>88</v>
      </c>
      <c r="AF2647">
        <v>974</v>
      </c>
      <c r="AG2647">
        <v>908</v>
      </c>
      <c r="AH2647">
        <v>426</v>
      </c>
      <c r="AI2647" s="3">
        <v>6.1176470588235297E-3</v>
      </c>
      <c r="AJ2647" s="3">
        <v>0</v>
      </c>
      <c r="AK2647" s="3">
        <v>1.6427104722792608E-2</v>
      </c>
      <c r="AL2647" s="3">
        <v>6.6079295154185024E-3</v>
      </c>
      <c r="AM2647" s="3">
        <v>9.3896713615023476E-3</v>
      </c>
      <c r="AN2647" s="2">
        <f t="shared" si="88"/>
        <v>8.3447959651535997E-3</v>
      </c>
      <c r="AO2647" s="2">
        <v>0.2198972099853157</v>
      </c>
      <c r="AP2647">
        <f t="shared" si="89"/>
        <v>91</v>
      </c>
    </row>
    <row r="2648" spans="1:42" ht="16.5" hidden="1" customHeight="1" x14ac:dyDescent="0.25">
      <c r="A2648" s="4" t="s">
        <v>798</v>
      </c>
      <c r="B2648" t="s">
        <v>776</v>
      </c>
      <c r="D2648" t="s">
        <v>32</v>
      </c>
      <c r="E2648" t="s">
        <v>373</v>
      </c>
      <c r="F2648" t="s">
        <v>777</v>
      </c>
      <c r="G2648">
        <v>87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90</v>
      </c>
      <c r="N2648" s="2">
        <v>0</v>
      </c>
      <c r="O2648" s="2">
        <v>0.43478260869565216</v>
      </c>
      <c r="P2648">
        <v>44</v>
      </c>
      <c r="Q2648" s="2">
        <v>0.27329192546583853</v>
      </c>
      <c r="R2648">
        <v>207</v>
      </c>
      <c r="S2648">
        <v>161</v>
      </c>
      <c r="T2648">
        <v>87</v>
      </c>
      <c r="U2648">
        <v>3</v>
      </c>
      <c r="V2648">
        <v>2</v>
      </c>
      <c r="W2648">
        <v>1</v>
      </c>
      <c r="X2648">
        <v>68</v>
      </c>
      <c r="Y2648">
        <v>8</v>
      </c>
      <c r="Z2648">
        <v>0</v>
      </c>
      <c r="AA2648">
        <v>0</v>
      </c>
      <c r="AB2648">
        <v>0</v>
      </c>
      <c r="AC2648">
        <v>33</v>
      </c>
      <c r="AD2648">
        <v>166</v>
      </c>
      <c r="AE2648">
        <v>3</v>
      </c>
      <c r="AF2648">
        <v>2</v>
      </c>
      <c r="AG2648">
        <v>1</v>
      </c>
      <c r="AH2648">
        <v>35</v>
      </c>
      <c r="AI2648" s="3">
        <v>0.52409638554216864</v>
      </c>
      <c r="AJ2648" s="3">
        <v>0</v>
      </c>
      <c r="AK2648" s="3">
        <v>0</v>
      </c>
      <c r="AL2648" s="3">
        <v>0</v>
      </c>
      <c r="AM2648" s="3">
        <v>0</v>
      </c>
      <c r="AN2648" s="2">
        <f t="shared" si="88"/>
        <v>0.43478260869565216</v>
      </c>
      <c r="AO2648" s="2">
        <v>0.19806763285024154</v>
      </c>
      <c r="AP2648">
        <f t="shared" si="89"/>
        <v>90</v>
      </c>
    </row>
    <row r="2649" spans="1:42" ht="16.5" hidden="1" customHeight="1" x14ac:dyDescent="0.25">
      <c r="A2649" s="5" t="s">
        <v>788</v>
      </c>
      <c r="B2649" t="s">
        <v>692</v>
      </c>
      <c r="D2649" t="s">
        <v>32</v>
      </c>
      <c r="E2649" t="s">
        <v>325</v>
      </c>
      <c r="F2649" t="s">
        <v>693</v>
      </c>
      <c r="G2649">
        <v>86</v>
      </c>
      <c r="H2649">
        <v>0</v>
      </c>
      <c r="I2649">
        <v>0</v>
      </c>
      <c r="J2649">
        <v>0</v>
      </c>
      <c r="K2649">
        <v>4</v>
      </c>
      <c r="L2649">
        <v>0</v>
      </c>
      <c r="M2649">
        <v>90</v>
      </c>
      <c r="N2649" s="2">
        <v>0</v>
      </c>
      <c r="O2649" s="2">
        <v>0.26315789473684209</v>
      </c>
      <c r="P2649">
        <v>41</v>
      </c>
      <c r="Q2649" s="2">
        <v>0.13993174061433447</v>
      </c>
      <c r="R2649">
        <v>342</v>
      </c>
      <c r="S2649">
        <v>293</v>
      </c>
      <c r="T2649">
        <v>282</v>
      </c>
      <c r="U2649">
        <v>1</v>
      </c>
      <c r="V2649">
        <v>4</v>
      </c>
      <c r="W2649">
        <v>0</v>
      </c>
      <c r="X2649">
        <v>6</v>
      </c>
      <c r="Y2649">
        <v>32</v>
      </c>
      <c r="Z2649">
        <v>0</v>
      </c>
      <c r="AA2649">
        <v>3</v>
      </c>
      <c r="AB2649">
        <v>0</v>
      </c>
      <c r="AC2649">
        <v>0</v>
      </c>
      <c r="AD2649">
        <v>336</v>
      </c>
      <c r="AE2649">
        <v>1</v>
      </c>
      <c r="AF2649">
        <v>1</v>
      </c>
      <c r="AG2649">
        <v>0</v>
      </c>
      <c r="AH2649">
        <v>10</v>
      </c>
      <c r="AI2649" s="3">
        <v>0.25595238095238093</v>
      </c>
      <c r="AJ2649" s="3">
        <v>0</v>
      </c>
      <c r="AK2649" s="3">
        <v>0</v>
      </c>
      <c r="AL2649" s="3">
        <v>0</v>
      </c>
      <c r="AM2649" s="3">
        <v>0.4</v>
      </c>
      <c r="AN2649" s="2">
        <f t="shared" si="88"/>
        <v>0.26315789473684209</v>
      </c>
      <c r="AO2649" s="2">
        <v>3.4482758620689655E-2</v>
      </c>
      <c r="AP2649">
        <f t="shared" si="89"/>
        <v>90</v>
      </c>
    </row>
    <row r="2650" spans="1:42" ht="16.5" hidden="1" customHeight="1" x14ac:dyDescent="0.25">
      <c r="A2650" s="5" t="s">
        <v>793</v>
      </c>
      <c r="B2650" s="1" t="s">
        <v>349</v>
      </c>
      <c r="D2650" t="s">
        <v>32</v>
      </c>
      <c r="E2650" t="s">
        <v>343</v>
      </c>
      <c r="F2650" t="s">
        <v>350</v>
      </c>
      <c r="G2650">
        <v>87</v>
      </c>
      <c r="H2650">
        <v>0</v>
      </c>
      <c r="I2650">
        <v>0</v>
      </c>
      <c r="J2650">
        <v>0</v>
      </c>
      <c r="K2650">
        <v>0</v>
      </c>
      <c r="L2650">
        <v>3</v>
      </c>
      <c r="M2650">
        <v>87</v>
      </c>
      <c r="N2650" s="2">
        <v>7.9787234042553185E-3</v>
      </c>
      <c r="O2650" s="2">
        <v>0.23138297872340424</v>
      </c>
      <c r="P2650">
        <v>73</v>
      </c>
      <c r="Q2650" s="2">
        <v>0.20334261838440112</v>
      </c>
      <c r="R2650">
        <v>376</v>
      </c>
      <c r="S2650">
        <v>359</v>
      </c>
      <c r="T2650">
        <v>347</v>
      </c>
      <c r="U2650">
        <v>0</v>
      </c>
      <c r="V2650">
        <v>2</v>
      </c>
      <c r="W2650">
        <v>5</v>
      </c>
      <c r="X2650">
        <v>5</v>
      </c>
      <c r="Y2650">
        <v>72</v>
      </c>
      <c r="Z2650">
        <v>0</v>
      </c>
      <c r="AA2650">
        <v>0</v>
      </c>
      <c r="AB2650">
        <v>0</v>
      </c>
      <c r="AC2650">
        <v>0</v>
      </c>
      <c r="AD2650">
        <v>362</v>
      </c>
      <c r="AE2650">
        <v>0</v>
      </c>
      <c r="AF2650">
        <v>2</v>
      </c>
      <c r="AG2650">
        <v>5</v>
      </c>
      <c r="AH2650">
        <v>5</v>
      </c>
      <c r="AI2650" s="3">
        <v>0.24033149171270718</v>
      </c>
      <c r="AJ2650" s="3">
        <v>0</v>
      </c>
      <c r="AK2650" s="3">
        <v>0</v>
      </c>
      <c r="AL2650" s="3">
        <v>0</v>
      </c>
      <c r="AM2650" s="3">
        <v>0</v>
      </c>
      <c r="AN2650" s="2">
        <f t="shared" si="88"/>
        <v>0.23936170212765956</v>
      </c>
      <c r="AO2650" s="2">
        <v>3.2085561497326207E-2</v>
      </c>
      <c r="AP2650">
        <f t="shared" si="89"/>
        <v>90</v>
      </c>
    </row>
    <row r="2651" spans="1:42" ht="16.5" hidden="1" customHeight="1" x14ac:dyDescent="0.25">
      <c r="A2651" s="4">
        <v>2011</v>
      </c>
      <c r="B2651" s="1" t="s">
        <v>314</v>
      </c>
      <c r="D2651" t="s">
        <v>32</v>
      </c>
      <c r="E2651" t="s">
        <v>312</v>
      </c>
      <c r="F2651" t="s">
        <v>315</v>
      </c>
      <c r="G2651">
        <v>81</v>
      </c>
      <c r="H2651">
        <v>0</v>
      </c>
      <c r="I2651">
        <v>0</v>
      </c>
      <c r="J2651">
        <v>0</v>
      </c>
      <c r="K2651">
        <v>3</v>
      </c>
      <c r="L2651">
        <v>4</v>
      </c>
      <c r="M2651">
        <v>86</v>
      </c>
      <c r="N2651" s="2">
        <v>9.5238095238095247E-3</v>
      </c>
      <c r="O2651" s="2">
        <v>0.20476190476190476</v>
      </c>
      <c r="P2651">
        <v>58</v>
      </c>
      <c r="Q2651" s="2">
        <v>0.14948453608247422</v>
      </c>
      <c r="R2651">
        <v>420</v>
      </c>
      <c r="S2651">
        <v>388</v>
      </c>
      <c r="T2651">
        <v>343</v>
      </c>
      <c r="U2651">
        <v>0</v>
      </c>
      <c r="V2651">
        <v>0</v>
      </c>
      <c r="W2651">
        <v>3</v>
      </c>
      <c r="X2651">
        <v>42</v>
      </c>
      <c r="Y2651">
        <v>54</v>
      </c>
      <c r="Z2651">
        <v>0</v>
      </c>
      <c r="AA2651">
        <v>0</v>
      </c>
      <c r="AB2651">
        <v>0</v>
      </c>
      <c r="AC2651">
        <v>0</v>
      </c>
      <c r="AD2651">
        <v>370</v>
      </c>
      <c r="AE2651">
        <v>0</v>
      </c>
      <c r="AF2651">
        <v>0</v>
      </c>
      <c r="AG2651">
        <v>3</v>
      </c>
      <c r="AH2651">
        <v>45</v>
      </c>
      <c r="AI2651" s="3">
        <v>0.21891891891891893</v>
      </c>
      <c r="AJ2651" s="3">
        <v>0</v>
      </c>
      <c r="AK2651" s="3">
        <v>0</v>
      </c>
      <c r="AL2651" s="3">
        <v>0</v>
      </c>
      <c r="AM2651" s="3">
        <v>6.6666666666666666E-2</v>
      </c>
      <c r="AN2651" s="2">
        <f t="shared" si="88"/>
        <v>0.21428571428571427</v>
      </c>
      <c r="AO2651" s="2">
        <v>0.11483253588516747</v>
      </c>
      <c r="AP2651">
        <f t="shared" si="89"/>
        <v>90</v>
      </c>
    </row>
    <row r="2652" spans="1:42" ht="16.5" hidden="1" customHeight="1" x14ac:dyDescent="0.25">
      <c r="A2652" s="4" t="s">
        <v>797</v>
      </c>
      <c r="B2652" s="1" t="s">
        <v>314</v>
      </c>
      <c r="D2652" t="s">
        <v>32</v>
      </c>
      <c r="E2652" t="s">
        <v>312</v>
      </c>
      <c r="F2652" t="s">
        <v>315</v>
      </c>
      <c r="G2652">
        <v>79</v>
      </c>
      <c r="H2652">
        <v>0</v>
      </c>
      <c r="I2652">
        <v>0</v>
      </c>
      <c r="J2652">
        <v>0</v>
      </c>
      <c r="K2652">
        <v>0</v>
      </c>
      <c r="L2652">
        <v>3</v>
      </c>
      <c r="M2652">
        <v>87</v>
      </c>
      <c r="N2652" s="2">
        <v>6.8181818181818179E-3</v>
      </c>
      <c r="O2652" s="2">
        <v>0.19772727272727272</v>
      </c>
      <c r="P2652">
        <v>60</v>
      </c>
      <c r="Q2652" s="2">
        <v>0.14634146341463414</v>
      </c>
      <c r="R2652">
        <v>440</v>
      </c>
      <c r="S2652">
        <v>410</v>
      </c>
      <c r="T2652">
        <v>357</v>
      </c>
      <c r="U2652">
        <v>1</v>
      </c>
      <c r="V2652">
        <v>0</v>
      </c>
      <c r="W2652">
        <v>4</v>
      </c>
      <c r="X2652">
        <v>48</v>
      </c>
      <c r="Y2652">
        <v>56</v>
      </c>
      <c r="Z2652">
        <v>0</v>
      </c>
      <c r="AA2652">
        <v>0</v>
      </c>
      <c r="AB2652">
        <v>0</v>
      </c>
      <c r="AC2652">
        <v>0</v>
      </c>
      <c r="AD2652">
        <v>380</v>
      </c>
      <c r="AE2652">
        <v>1</v>
      </c>
      <c r="AF2652">
        <v>0</v>
      </c>
      <c r="AG2652">
        <v>4</v>
      </c>
      <c r="AH2652">
        <v>48</v>
      </c>
      <c r="AI2652" s="3">
        <v>0.20789473684210527</v>
      </c>
      <c r="AJ2652" s="3">
        <v>0</v>
      </c>
      <c r="AK2652" s="3">
        <v>0</v>
      </c>
      <c r="AL2652" s="3">
        <v>0</v>
      </c>
      <c r="AM2652" s="3">
        <v>0</v>
      </c>
      <c r="AN2652" s="2">
        <f t="shared" si="88"/>
        <v>0.20454545454545453</v>
      </c>
      <c r="AO2652" s="2">
        <v>0.12240184757505773</v>
      </c>
      <c r="AP2652">
        <f t="shared" si="89"/>
        <v>90</v>
      </c>
    </row>
    <row r="2653" spans="1:42" ht="16.5" hidden="1" customHeight="1" x14ac:dyDescent="0.25">
      <c r="A2653" s="5" t="s">
        <v>794</v>
      </c>
      <c r="B2653" t="s">
        <v>658</v>
      </c>
      <c r="D2653" t="s">
        <v>32</v>
      </c>
      <c r="E2653" t="s">
        <v>126</v>
      </c>
      <c r="F2653" t="s">
        <v>659</v>
      </c>
      <c r="G2653">
        <v>78</v>
      </c>
      <c r="H2653">
        <v>0</v>
      </c>
      <c r="I2653">
        <v>4</v>
      </c>
      <c r="J2653">
        <v>0</v>
      </c>
      <c r="K2653">
        <v>0</v>
      </c>
      <c r="L2653">
        <v>0</v>
      </c>
      <c r="M2653">
        <v>90</v>
      </c>
      <c r="N2653" s="2">
        <v>0</v>
      </c>
      <c r="O2653" s="2">
        <v>0.12311901504787962</v>
      </c>
      <c r="P2653">
        <v>69</v>
      </c>
      <c r="Q2653" s="2">
        <v>9.7183098591549291E-2</v>
      </c>
      <c r="R2653">
        <v>731</v>
      </c>
      <c r="S2653">
        <v>710</v>
      </c>
      <c r="T2653">
        <v>666</v>
      </c>
      <c r="U2653">
        <v>2</v>
      </c>
      <c r="V2653">
        <v>6</v>
      </c>
      <c r="W2653">
        <v>0</v>
      </c>
      <c r="X2653">
        <v>36</v>
      </c>
      <c r="Y2653">
        <v>63</v>
      </c>
      <c r="Z2653">
        <v>0</v>
      </c>
      <c r="AA2653">
        <v>0</v>
      </c>
      <c r="AB2653">
        <v>0</v>
      </c>
      <c r="AC2653">
        <v>0</v>
      </c>
      <c r="AD2653">
        <v>681</v>
      </c>
      <c r="AE2653">
        <v>2</v>
      </c>
      <c r="AF2653">
        <v>10</v>
      </c>
      <c r="AG2653">
        <v>0</v>
      </c>
      <c r="AH2653">
        <v>36</v>
      </c>
      <c r="AI2653" s="3">
        <v>0.11453744493392071</v>
      </c>
      <c r="AJ2653" s="3">
        <v>0</v>
      </c>
      <c r="AK2653" s="3">
        <v>0.4</v>
      </c>
      <c r="AL2653" s="3">
        <v>0</v>
      </c>
      <c r="AM2653" s="3">
        <v>0</v>
      </c>
      <c r="AN2653" s="2">
        <f t="shared" si="88"/>
        <v>0.12311901504787962</v>
      </c>
      <c r="AO2653" s="2">
        <v>6.584362139917696E-2</v>
      </c>
      <c r="AP2653">
        <f t="shared" si="89"/>
        <v>90</v>
      </c>
    </row>
    <row r="2654" spans="1:42" ht="16.5" hidden="1" customHeight="1" x14ac:dyDescent="0.25">
      <c r="A2654" s="4" t="s">
        <v>800</v>
      </c>
      <c r="B2654" t="s">
        <v>674</v>
      </c>
      <c r="D2654" t="s">
        <v>32</v>
      </c>
      <c r="E2654" t="s">
        <v>206</v>
      </c>
      <c r="F2654" t="s">
        <v>675</v>
      </c>
      <c r="G2654">
        <v>78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90</v>
      </c>
      <c r="N2654" s="2">
        <v>0</v>
      </c>
      <c r="O2654" s="2">
        <v>0.12</v>
      </c>
      <c r="P2654">
        <v>61</v>
      </c>
      <c r="Q2654" s="2">
        <v>8.4604715672676842E-2</v>
      </c>
      <c r="R2654">
        <v>750</v>
      </c>
      <c r="S2654">
        <v>721</v>
      </c>
      <c r="T2654">
        <v>670</v>
      </c>
      <c r="U2654">
        <v>7</v>
      </c>
      <c r="V2654">
        <v>8</v>
      </c>
      <c r="W2654">
        <v>7</v>
      </c>
      <c r="X2654">
        <v>29</v>
      </c>
      <c r="Y2654">
        <v>55</v>
      </c>
      <c r="Z2654">
        <v>0</v>
      </c>
      <c r="AA2654">
        <v>0</v>
      </c>
      <c r="AB2654">
        <v>0</v>
      </c>
      <c r="AC2654">
        <v>0</v>
      </c>
      <c r="AD2654">
        <v>693</v>
      </c>
      <c r="AE2654">
        <v>7</v>
      </c>
      <c r="AF2654">
        <v>8</v>
      </c>
      <c r="AG2654">
        <v>7</v>
      </c>
      <c r="AH2654">
        <v>29</v>
      </c>
      <c r="AI2654" s="3">
        <v>0.11255411255411256</v>
      </c>
      <c r="AJ2654" s="3">
        <v>0</v>
      </c>
      <c r="AK2654" s="3">
        <v>0</v>
      </c>
      <c r="AL2654" s="3">
        <v>0</v>
      </c>
      <c r="AM2654" s="3">
        <v>0</v>
      </c>
      <c r="AN2654" s="2">
        <f t="shared" si="88"/>
        <v>0.12</v>
      </c>
      <c r="AO2654" s="2">
        <v>6.8548387096774188E-2</v>
      </c>
      <c r="AP2654">
        <f t="shared" si="89"/>
        <v>90</v>
      </c>
    </row>
    <row r="2655" spans="1:42" ht="16.5" hidden="1" customHeight="1" x14ac:dyDescent="0.25">
      <c r="A2655" s="4" t="s">
        <v>796</v>
      </c>
      <c r="B2655" s="1" t="s">
        <v>171</v>
      </c>
      <c r="D2655" t="s">
        <v>32</v>
      </c>
      <c r="E2655" t="s">
        <v>172</v>
      </c>
      <c r="F2655" t="s">
        <v>173</v>
      </c>
      <c r="G2655">
        <v>82</v>
      </c>
      <c r="H2655">
        <v>0</v>
      </c>
      <c r="I2655">
        <v>0</v>
      </c>
      <c r="J2655">
        <v>0</v>
      </c>
      <c r="K2655">
        <v>0</v>
      </c>
      <c r="L2655">
        <v>9</v>
      </c>
      <c r="M2655">
        <v>81</v>
      </c>
      <c r="N2655" s="2">
        <v>1.1124845488257108E-2</v>
      </c>
      <c r="O2655" s="2">
        <v>0.10012360939431397</v>
      </c>
      <c r="P2655">
        <v>62</v>
      </c>
      <c r="Q2655" s="2">
        <v>7.9385403329065296E-2</v>
      </c>
      <c r="R2655">
        <v>809</v>
      </c>
      <c r="S2655">
        <v>781</v>
      </c>
      <c r="T2655">
        <v>719</v>
      </c>
      <c r="U2655">
        <v>3</v>
      </c>
      <c r="V2655">
        <v>13</v>
      </c>
      <c r="W2655">
        <v>6</v>
      </c>
      <c r="X2655">
        <v>40</v>
      </c>
      <c r="Y2655">
        <v>56</v>
      </c>
      <c r="Z2655">
        <v>0</v>
      </c>
      <c r="AA2655">
        <v>0</v>
      </c>
      <c r="AB2655">
        <v>0</v>
      </c>
      <c r="AC2655">
        <v>0</v>
      </c>
      <c r="AD2655">
        <v>745</v>
      </c>
      <c r="AE2655">
        <v>3</v>
      </c>
      <c r="AF2655">
        <v>13</v>
      </c>
      <c r="AG2655">
        <v>6</v>
      </c>
      <c r="AH2655">
        <v>40</v>
      </c>
      <c r="AI2655" s="3">
        <v>0.11006711409395974</v>
      </c>
      <c r="AJ2655" s="3">
        <v>0</v>
      </c>
      <c r="AK2655" s="3">
        <v>0</v>
      </c>
      <c r="AL2655" s="3">
        <v>0</v>
      </c>
      <c r="AM2655" s="3">
        <v>0</v>
      </c>
      <c r="AN2655" s="2">
        <f t="shared" si="88"/>
        <v>0.11124845488257108</v>
      </c>
      <c r="AO2655" s="2">
        <v>7.6827757125154897E-2</v>
      </c>
      <c r="AP2655">
        <f t="shared" si="89"/>
        <v>90</v>
      </c>
    </row>
    <row r="2656" spans="1:42" ht="16.5" hidden="1" customHeight="1" x14ac:dyDescent="0.25">
      <c r="A2656" s="4" t="s">
        <v>800</v>
      </c>
      <c r="B2656" s="1" t="s">
        <v>553</v>
      </c>
      <c r="D2656" t="s">
        <v>32</v>
      </c>
      <c r="E2656" t="s">
        <v>549</v>
      </c>
      <c r="F2656" t="s">
        <v>554</v>
      </c>
      <c r="G2656">
        <v>76</v>
      </c>
      <c r="H2656">
        <v>0</v>
      </c>
      <c r="I2656">
        <v>3</v>
      </c>
      <c r="J2656">
        <v>0</v>
      </c>
      <c r="K2656">
        <v>0</v>
      </c>
      <c r="L2656">
        <v>0</v>
      </c>
      <c r="M2656">
        <v>90</v>
      </c>
      <c r="N2656" s="2">
        <v>0</v>
      </c>
      <c r="O2656" s="2">
        <v>0.10688836104513064</v>
      </c>
      <c r="P2656">
        <v>237</v>
      </c>
      <c r="Q2656" s="2">
        <v>0.23963599595551061</v>
      </c>
      <c r="R2656">
        <v>842</v>
      </c>
      <c r="S2656">
        <v>989</v>
      </c>
      <c r="T2656">
        <v>964</v>
      </c>
      <c r="U2656">
        <v>5</v>
      </c>
      <c r="V2656">
        <v>3</v>
      </c>
      <c r="W2656">
        <v>3</v>
      </c>
      <c r="X2656">
        <v>14</v>
      </c>
      <c r="Y2656">
        <v>232</v>
      </c>
      <c r="Z2656">
        <v>0</v>
      </c>
      <c r="AA2656">
        <v>0</v>
      </c>
      <c r="AB2656">
        <v>0</v>
      </c>
      <c r="AC2656">
        <v>0</v>
      </c>
      <c r="AD2656">
        <v>808</v>
      </c>
      <c r="AE2656">
        <v>5</v>
      </c>
      <c r="AF2656">
        <v>6</v>
      </c>
      <c r="AG2656">
        <v>3</v>
      </c>
      <c r="AH2656">
        <v>14</v>
      </c>
      <c r="AI2656" s="3">
        <v>9.405940594059406E-2</v>
      </c>
      <c r="AJ2656" s="3">
        <v>0</v>
      </c>
      <c r="AK2656" s="3">
        <v>0.5</v>
      </c>
      <c r="AL2656" s="3">
        <v>0</v>
      </c>
      <c r="AM2656" s="3">
        <v>0</v>
      </c>
      <c r="AN2656" s="2">
        <f t="shared" si="88"/>
        <v>0.10688836104513064</v>
      </c>
      <c r="AO2656" s="2">
        <v>3.3492822966507178E-2</v>
      </c>
      <c r="AP2656">
        <f t="shared" si="89"/>
        <v>90</v>
      </c>
    </row>
    <row r="2657" spans="1:42" ht="16.5" hidden="1" customHeight="1" x14ac:dyDescent="0.25">
      <c r="A2657" s="5" t="s">
        <v>787</v>
      </c>
      <c r="B2657" t="s">
        <v>737</v>
      </c>
      <c r="D2657" t="s">
        <v>32</v>
      </c>
      <c r="E2657" t="s">
        <v>636</v>
      </c>
      <c r="F2657" t="s">
        <v>738</v>
      </c>
      <c r="G2657">
        <v>88</v>
      </c>
      <c r="H2657">
        <v>0</v>
      </c>
      <c r="I2657">
        <v>0</v>
      </c>
      <c r="J2657">
        <v>0</v>
      </c>
      <c r="K2657">
        <v>0</v>
      </c>
      <c r="L2657">
        <v>12</v>
      </c>
      <c r="M2657">
        <v>78</v>
      </c>
      <c r="N2657" s="2">
        <v>1.366742596810934E-2</v>
      </c>
      <c r="O2657" s="2">
        <v>8.8838268792710701E-2</v>
      </c>
      <c r="P2657">
        <v>70</v>
      </c>
      <c r="Q2657" s="2">
        <v>8.1585081585081584E-2</v>
      </c>
      <c r="R2657">
        <v>878</v>
      </c>
      <c r="S2657">
        <v>858</v>
      </c>
      <c r="T2657">
        <v>727</v>
      </c>
      <c r="U2657">
        <v>2</v>
      </c>
      <c r="V2657">
        <v>1</v>
      </c>
      <c r="W2657">
        <v>1</v>
      </c>
      <c r="X2657">
        <v>127</v>
      </c>
      <c r="Y2657">
        <v>66</v>
      </c>
      <c r="Z2657">
        <v>0</v>
      </c>
      <c r="AA2657">
        <v>0</v>
      </c>
      <c r="AB2657">
        <v>0</v>
      </c>
      <c r="AC2657">
        <v>0</v>
      </c>
      <c r="AD2657">
        <v>749</v>
      </c>
      <c r="AE2657">
        <v>2</v>
      </c>
      <c r="AF2657">
        <v>1</v>
      </c>
      <c r="AG2657">
        <v>1</v>
      </c>
      <c r="AH2657">
        <v>127</v>
      </c>
      <c r="AI2657" s="3">
        <v>0.11748998664886515</v>
      </c>
      <c r="AJ2657" s="3">
        <v>0</v>
      </c>
      <c r="AK2657" s="3">
        <v>0</v>
      </c>
      <c r="AL2657" s="3">
        <v>0</v>
      </c>
      <c r="AM2657" s="3">
        <v>0</v>
      </c>
      <c r="AN2657" s="2">
        <f t="shared" ref="AN2657:AN2720" si="90">N2657+O2657</f>
        <v>0.10250569476082004</v>
      </c>
      <c r="AO2657" s="2">
        <v>0.14886363636363636</v>
      </c>
      <c r="AP2657">
        <f t="shared" ref="AP2657:AP2720" si="91">L2657+M2657</f>
        <v>90</v>
      </c>
    </row>
    <row r="2658" spans="1:42" ht="16.5" hidden="1" customHeight="1" x14ac:dyDescent="0.25">
      <c r="A2658" s="4">
        <v>2011</v>
      </c>
      <c r="B2658" s="1" t="s">
        <v>258</v>
      </c>
      <c r="D2658" t="s">
        <v>32</v>
      </c>
      <c r="E2658" t="s">
        <v>256</v>
      </c>
      <c r="F2658" t="s">
        <v>259</v>
      </c>
      <c r="G2658">
        <v>73</v>
      </c>
      <c r="H2658">
        <v>10</v>
      </c>
      <c r="I2658">
        <v>0</v>
      </c>
      <c r="J2658">
        <v>0</v>
      </c>
      <c r="K2658">
        <v>0</v>
      </c>
      <c r="L2658">
        <v>6</v>
      </c>
      <c r="M2658">
        <v>84</v>
      </c>
      <c r="N2658" s="2">
        <v>6.6371681415929203E-3</v>
      </c>
      <c r="O2658" s="2">
        <v>9.2920353982300891E-2</v>
      </c>
      <c r="P2658">
        <v>51</v>
      </c>
      <c r="Q2658" s="2">
        <v>5.8959537572254334E-2</v>
      </c>
      <c r="R2658">
        <v>904</v>
      </c>
      <c r="S2658">
        <v>865</v>
      </c>
      <c r="T2658">
        <v>554</v>
      </c>
      <c r="U2658">
        <v>301</v>
      </c>
      <c r="V2658">
        <v>2</v>
      </c>
      <c r="W2658">
        <v>1</v>
      </c>
      <c r="X2658">
        <v>7</v>
      </c>
      <c r="Y2658">
        <v>29</v>
      </c>
      <c r="Z2658">
        <v>16</v>
      </c>
      <c r="AA2658">
        <v>0</v>
      </c>
      <c r="AB2658">
        <v>0</v>
      </c>
      <c r="AC2658">
        <v>4</v>
      </c>
      <c r="AD2658">
        <v>598</v>
      </c>
      <c r="AE2658">
        <v>295</v>
      </c>
      <c r="AF2658">
        <v>2</v>
      </c>
      <c r="AG2658">
        <v>1</v>
      </c>
      <c r="AH2658">
        <v>3</v>
      </c>
      <c r="AI2658" s="3">
        <v>0.12207357859531773</v>
      </c>
      <c r="AJ2658" s="3">
        <v>3.3898305084745763E-2</v>
      </c>
      <c r="AK2658" s="3">
        <v>0</v>
      </c>
      <c r="AL2658" s="3">
        <v>0</v>
      </c>
      <c r="AM2658" s="3">
        <v>0</v>
      </c>
      <c r="AN2658" s="2">
        <f t="shared" si="90"/>
        <v>9.9557522123893807E-2</v>
      </c>
      <c r="AO2658" s="2">
        <v>0.33481646273637372</v>
      </c>
      <c r="AP2658">
        <f t="shared" si="91"/>
        <v>90</v>
      </c>
    </row>
    <row r="2659" spans="1:42" ht="16.5" hidden="1" customHeight="1" x14ac:dyDescent="0.25">
      <c r="A2659" s="4" t="s">
        <v>799</v>
      </c>
      <c r="B2659" t="s">
        <v>772</v>
      </c>
      <c r="D2659" t="s">
        <v>32</v>
      </c>
      <c r="E2659" t="s">
        <v>524</v>
      </c>
      <c r="F2659" t="s">
        <v>773</v>
      </c>
      <c r="G2659">
        <v>86</v>
      </c>
      <c r="H2659">
        <v>0</v>
      </c>
      <c r="I2659">
        <v>0</v>
      </c>
      <c r="J2659">
        <v>0</v>
      </c>
      <c r="K2659">
        <v>0</v>
      </c>
      <c r="L2659">
        <v>4</v>
      </c>
      <c r="M2659">
        <v>86</v>
      </c>
      <c r="N2659" s="2">
        <v>4.1797283176593526E-3</v>
      </c>
      <c r="O2659" s="2">
        <v>8.9864158829676077E-2</v>
      </c>
      <c r="P2659">
        <v>158</v>
      </c>
      <c r="Q2659" s="2">
        <v>0.15414634146341463</v>
      </c>
      <c r="R2659">
        <v>957</v>
      </c>
      <c r="S2659">
        <v>1025</v>
      </c>
      <c r="T2659">
        <v>887</v>
      </c>
      <c r="U2659">
        <v>16</v>
      </c>
      <c r="V2659">
        <v>21</v>
      </c>
      <c r="W2659">
        <v>11</v>
      </c>
      <c r="X2659">
        <v>90</v>
      </c>
      <c r="Y2659">
        <v>137</v>
      </c>
      <c r="Z2659">
        <v>0</v>
      </c>
      <c r="AA2659">
        <v>0</v>
      </c>
      <c r="AB2659">
        <v>0</v>
      </c>
      <c r="AC2659">
        <v>5</v>
      </c>
      <c r="AD2659">
        <v>836</v>
      </c>
      <c r="AE2659">
        <v>16</v>
      </c>
      <c r="AF2659">
        <v>21</v>
      </c>
      <c r="AG2659">
        <v>11</v>
      </c>
      <c r="AH2659">
        <v>85</v>
      </c>
      <c r="AI2659" s="3">
        <v>0.10287081339712918</v>
      </c>
      <c r="AJ2659" s="3">
        <v>0</v>
      </c>
      <c r="AK2659" s="3">
        <v>0</v>
      </c>
      <c r="AL2659" s="3">
        <v>0</v>
      </c>
      <c r="AM2659" s="3">
        <v>0</v>
      </c>
      <c r="AN2659" s="2">
        <f t="shared" si="90"/>
        <v>9.4043887147335428E-2</v>
      </c>
      <c r="AO2659" s="2">
        <v>0.13725490196078433</v>
      </c>
      <c r="AP2659">
        <f t="shared" si="91"/>
        <v>90</v>
      </c>
    </row>
    <row r="2660" spans="1:42" ht="16.5" hidden="1" customHeight="1" x14ac:dyDescent="0.25">
      <c r="A2660" s="4" t="s">
        <v>800</v>
      </c>
      <c r="B2660" t="s">
        <v>772</v>
      </c>
      <c r="D2660" t="s">
        <v>32</v>
      </c>
      <c r="E2660" t="s">
        <v>524</v>
      </c>
      <c r="F2660" t="s">
        <v>773</v>
      </c>
      <c r="G2660">
        <v>81</v>
      </c>
      <c r="H2660">
        <v>3</v>
      </c>
      <c r="I2660">
        <v>0</v>
      </c>
      <c r="J2660">
        <v>0</v>
      </c>
      <c r="K2660">
        <v>0</v>
      </c>
      <c r="L2660">
        <v>3</v>
      </c>
      <c r="M2660">
        <v>87</v>
      </c>
      <c r="N2660" s="2">
        <v>3.1088082901554403E-3</v>
      </c>
      <c r="O2660" s="2">
        <v>9.0155440414507779E-2</v>
      </c>
      <c r="P2660">
        <v>153</v>
      </c>
      <c r="Q2660" s="2">
        <v>0.14883268482490272</v>
      </c>
      <c r="R2660">
        <v>965</v>
      </c>
      <c r="S2660">
        <v>1028</v>
      </c>
      <c r="T2660">
        <v>885</v>
      </c>
      <c r="U2660">
        <v>17</v>
      </c>
      <c r="V2660">
        <v>14</v>
      </c>
      <c r="W2660">
        <v>15</v>
      </c>
      <c r="X2660">
        <v>97</v>
      </c>
      <c r="Y2660">
        <v>130</v>
      </c>
      <c r="Z2660">
        <v>0</v>
      </c>
      <c r="AA2660">
        <v>0</v>
      </c>
      <c r="AB2660">
        <v>0</v>
      </c>
      <c r="AC2660">
        <v>6</v>
      </c>
      <c r="AD2660">
        <v>836</v>
      </c>
      <c r="AE2660">
        <v>20</v>
      </c>
      <c r="AF2660">
        <v>14</v>
      </c>
      <c r="AG2660">
        <v>15</v>
      </c>
      <c r="AH2660">
        <v>91</v>
      </c>
      <c r="AI2660" s="3">
        <v>9.6889952153110054E-2</v>
      </c>
      <c r="AJ2660" s="3">
        <v>0.15</v>
      </c>
      <c r="AK2660" s="3">
        <v>0</v>
      </c>
      <c r="AL2660" s="3">
        <v>0</v>
      </c>
      <c r="AM2660" s="3">
        <v>0</v>
      </c>
      <c r="AN2660" s="2">
        <f t="shared" si="90"/>
        <v>9.3264248704663225E-2</v>
      </c>
      <c r="AO2660" s="2">
        <v>0.14344262295081966</v>
      </c>
      <c r="AP2660">
        <f t="shared" si="91"/>
        <v>90</v>
      </c>
    </row>
    <row r="2661" spans="1:42" ht="16.5" hidden="1" customHeight="1" x14ac:dyDescent="0.25">
      <c r="A2661" s="4" t="s">
        <v>803</v>
      </c>
      <c r="B2661" s="1" t="s">
        <v>462</v>
      </c>
      <c r="D2661" t="s">
        <v>32</v>
      </c>
      <c r="E2661" t="s">
        <v>463</v>
      </c>
      <c r="F2661" t="s">
        <v>464</v>
      </c>
      <c r="G2661">
        <v>79</v>
      </c>
      <c r="H2661">
        <v>3</v>
      </c>
      <c r="I2661">
        <v>0</v>
      </c>
      <c r="J2661">
        <v>0</v>
      </c>
      <c r="K2661">
        <v>0</v>
      </c>
      <c r="L2661">
        <v>0</v>
      </c>
      <c r="M2661">
        <v>90</v>
      </c>
      <c r="N2661" s="2">
        <v>0</v>
      </c>
      <c r="O2661" s="2">
        <v>9.249743062692703E-2</v>
      </c>
      <c r="P2661">
        <v>81</v>
      </c>
      <c r="Q2661" s="2">
        <v>8.4024896265560173E-2</v>
      </c>
      <c r="R2661">
        <v>973</v>
      </c>
      <c r="S2661">
        <v>964</v>
      </c>
      <c r="T2661">
        <v>920</v>
      </c>
      <c r="U2661">
        <v>33</v>
      </c>
      <c r="V2661">
        <v>0</v>
      </c>
      <c r="W2661">
        <v>9</v>
      </c>
      <c r="X2661">
        <v>4</v>
      </c>
      <c r="Y2661">
        <v>77</v>
      </c>
      <c r="Z2661">
        <v>0</v>
      </c>
      <c r="AA2661">
        <v>0</v>
      </c>
      <c r="AB2661">
        <v>0</v>
      </c>
      <c r="AC2661">
        <v>0</v>
      </c>
      <c r="AD2661">
        <v>922</v>
      </c>
      <c r="AE2661">
        <v>36</v>
      </c>
      <c r="AF2661">
        <v>0</v>
      </c>
      <c r="AG2661">
        <v>9</v>
      </c>
      <c r="AH2661">
        <v>4</v>
      </c>
      <c r="AI2661" s="3">
        <v>8.5683297180043388E-2</v>
      </c>
      <c r="AJ2661" s="3">
        <v>8.3333333333333329E-2</v>
      </c>
      <c r="AK2661" s="3">
        <v>0</v>
      </c>
      <c r="AL2661" s="3">
        <v>0</v>
      </c>
      <c r="AM2661" s="3">
        <v>0</v>
      </c>
      <c r="AN2661" s="2">
        <f t="shared" si="90"/>
        <v>9.249743062692703E-2</v>
      </c>
      <c r="AO2661" s="2">
        <v>5.0463439752832129E-2</v>
      </c>
      <c r="AP2661">
        <f t="shared" si="91"/>
        <v>90</v>
      </c>
    </row>
    <row r="2662" spans="1:42" ht="16.5" hidden="1" customHeight="1" x14ac:dyDescent="0.25">
      <c r="A2662" s="5" t="s">
        <v>792</v>
      </c>
      <c r="B2662" s="1" t="s">
        <v>594</v>
      </c>
      <c r="D2662" t="s">
        <v>32</v>
      </c>
      <c r="E2662" t="s">
        <v>333</v>
      </c>
      <c r="F2662" t="s">
        <v>595</v>
      </c>
      <c r="G2662">
        <v>83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90</v>
      </c>
      <c r="N2662" s="2">
        <v>0</v>
      </c>
      <c r="O2662" s="2">
        <v>8.6538461538461536E-2</v>
      </c>
      <c r="P2662">
        <v>26</v>
      </c>
      <c r="Q2662" s="2">
        <v>2.663934426229508E-2</v>
      </c>
      <c r="R2662">
        <v>1040</v>
      </c>
      <c r="S2662">
        <v>976</v>
      </c>
      <c r="T2662">
        <v>956</v>
      </c>
      <c r="U2662">
        <v>2</v>
      </c>
      <c r="V2662">
        <v>2</v>
      </c>
      <c r="W2662">
        <v>6</v>
      </c>
      <c r="X2662">
        <v>10</v>
      </c>
      <c r="Y2662">
        <v>24</v>
      </c>
      <c r="Z2662">
        <v>0</v>
      </c>
      <c r="AA2662">
        <v>0</v>
      </c>
      <c r="AB2662">
        <v>0</v>
      </c>
      <c r="AC2662">
        <v>0</v>
      </c>
      <c r="AD2662">
        <v>1015</v>
      </c>
      <c r="AE2662">
        <v>2</v>
      </c>
      <c r="AF2662">
        <v>2</v>
      </c>
      <c r="AG2662">
        <v>6</v>
      </c>
      <c r="AH2662">
        <v>10</v>
      </c>
      <c r="AI2662" s="3">
        <v>8.1773399014778328E-2</v>
      </c>
      <c r="AJ2662" s="3">
        <v>0</v>
      </c>
      <c r="AK2662" s="3">
        <v>0</v>
      </c>
      <c r="AL2662" s="3">
        <v>0</v>
      </c>
      <c r="AM2662" s="3">
        <v>0</v>
      </c>
      <c r="AN2662" s="2">
        <f t="shared" si="90"/>
        <v>8.6538461538461536E-2</v>
      </c>
      <c r="AO2662" s="2">
        <v>1.932367149758454E-2</v>
      </c>
      <c r="AP2662">
        <f t="shared" si="91"/>
        <v>90</v>
      </c>
    </row>
    <row r="2663" spans="1:42" ht="16.5" hidden="1" customHeight="1" x14ac:dyDescent="0.25">
      <c r="A2663" s="4" t="s">
        <v>800</v>
      </c>
      <c r="B2663" s="1" t="s">
        <v>31</v>
      </c>
      <c r="D2663" t="s">
        <v>32</v>
      </c>
      <c r="E2663" t="s">
        <v>33</v>
      </c>
      <c r="F2663" t="s">
        <v>34</v>
      </c>
      <c r="G2663">
        <v>67</v>
      </c>
      <c r="H2663">
        <v>4</v>
      </c>
      <c r="I2663">
        <v>3</v>
      </c>
      <c r="J2663">
        <v>0</v>
      </c>
      <c r="K2663">
        <v>0</v>
      </c>
      <c r="L2663">
        <v>5</v>
      </c>
      <c r="M2663">
        <v>85</v>
      </c>
      <c r="N2663" s="2">
        <v>4.1493775933609959E-3</v>
      </c>
      <c r="O2663" s="2">
        <v>7.0539419087136929E-2</v>
      </c>
      <c r="P2663">
        <v>85</v>
      </c>
      <c r="Q2663" s="2">
        <v>7.0833333333333331E-2</v>
      </c>
      <c r="R2663">
        <v>1205</v>
      </c>
      <c r="S2663">
        <v>1200</v>
      </c>
      <c r="T2663">
        <v>1137</v>
      </c>
      <c r="U2663">
        <v>22</v>
      </c>
      <c r="V2663">
        <v>17</v>
      </c>
      <c r="W2663">
        <v>13</v>
      </c>
      <c r="X2663">
        <v>11</v>
      </c>
      <c r="Y2663">
        <v>80</v>
      </c>
      <c r="Z2663">
        <v>0</v>
      </c>
      <c r="AA2663">
        <v>0</v>
      </c>
      <c r="AB2663">
        <v>0</v>
      </c>
      <c r="AC2663">
        <v>0</v>
      </c>
      <c r="AD2663">
        <v>1124</v>
      </c>
      <c r="AE2663">
        <v>26</v>
      </c>
      <c r="AF2663">
        <v>20</v>
      </c>
      <c r="AG2663">
        <v>13</v>
      </c>
      <c r="AH2663">
        <v>11</v>
      </c>
      <c r="AI2663" s="3">
        <v>5.9608540925266906E-2</v>
      </c>
      <c r="AJ2663" s="3">
        <v>0.15384615384615385</v>
      </c>
      <c r="AK2663" s="3">
        <v>0.15</v>
      </c>
      <c r="AL2663" s="3">
        <v>0</v>
      </c>
      <c r="AM2663" s="3">
        <v>0</v>
      </c>
      <c r="AN2663" s="2">
        <f t="shared" si="90"/>
        <v>7.4688796680497924E-2</v>
      </c>
      <c r="AO2663" s="2">
        <v>5.8626465661641543E-2</v>
      </c>
      <c r="AP2663">
        <f t="shared" si="91"/>
        <v>90</v>
      </c>
    </row>
    <row r="2664" spans="1:42" ht="16.5" hidden="1" customHeight="1" x14ac:dyDescent="0.25">
      <c r="A2664" s="5" t="s">
        <v>787</v>
      </c>
      <c r="B2664" s="1" t="s">
        <v>112</v>
      </c>
      <c r="C2664" t="s">
        <v>36</v>
      </c>
      <c r="D2664" t="s">
        <v>43</v>
      </c>
      <c r="E2664" t="s">
        <v>108</v>
      </c>
      <c r="F2664" t="s">
        <v>113</v>
      </c>
      <c r="G2664">
        <v>77</v>
      </c>
      <c r="H2664">
        <v>0</v>
      </c>
      <c r="I2664">
        <v>0</v>
      </c>
      <c r="J2664">
        <v>0</v>
      </c>
      <c r="K2664">
        <v>4</v>
      </c>
      <c r="L2664">
        <v>0</v>
      </c>
      <c r="M2664">
        <v>90</v>
      </c>
      <c r="N2664" s="2">
        <v>0</v>
      </c>
      <c r="O2664" s="2">
        <v>6.7516879219804954E-2</v>
      </c>
      <c r="P2664">
        <v>141</v>
      </c>
      <c r="Q2664" s="2">
        <v>0.101878612716763</v>
      </c>
      <c r="R2664">
        <v>1333</v>
      </c>
      <c r="S2664">
        <v>1384</v>
      </c>
      <c r="T2664">
        <v>1354</v>
      </c>
      <c r="U2664">
        <v>3</v>
      </c>
      <c r="V2664">
        <v>9</v>
      </c>
      <c r="W2664">
        <v>7</v>
      </c>
      <c r="X2664">
        <v>11</v>
      </c>
      <c r="Y2664">
        <v>132</v>
      </c>
      <c r="Z2664">
        <v>0</v>
      </c>
      <c r="AA2664">
        <v>0</v>
      </c>
      <c r="AB2664">
        <v>0</v>
      </c>
      <c r="AC2664">
        <v>0</v>
      </c>
      <c r="AD2664">
        <v>1299</v>
      </c>
      <c r="AE2664">
        <v>3</v>
      </c>
      <c r="AF2664">
        <v>9</v>
      </c>
      <c r="AG2664">
        <v>7</v>
      </c>
      <c r="AH2664">
        <v>15</v>
      </c>
      <c r="AI2664" s="3">
        <v>5.9276366435719784E-2</v>
      </c>
      <c r="AJ2664" s="3">
        <v>0</v>
      </c>
      <c r="AK2664" s="3">
        <v>0</v>
      </c>
      <c r="AL2664" s="3">
        <v>0</v>
      </c>
      <c r="AM2664" s="3">
        <v>0.26666666666666666</v>
      </c>
      <c r="AN2664" s="2">
        <f t="shared" si="90"/>
        <v>6.7516879219804954E-2</v>
      </c>
      <c r="AO2664" s="2">
        <v>2.5506376594148537E-2</v>
      </c>
      <c r="AP2664">
        <f t="shared" si="91"/>
        <v>90</v>
      </c>
    </row>
    <row r="2665" spans="1:42" ht="16.5" hidden="1" customHeight="1" x14ac:dyDescent="0.25">
      <c r="A2665" s="4" t="s">
        <v>803</v>
      </c>
      <c r="B2665" s="1" t="s">
        <v>396</v>
      </c>
      <c r="D2665" t="s">
        <v>32</v>
      </c>
      <c r="E2665" t="s">
        <v>388</v>
      </c>
      <c r="F2665" t="s">
        <v>397</v>
      </c>
      <c r="G2665">
        <v>84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90</v>
      </c>
      <c r="N2665" s="2">
        <v>0</v>
      </c>
      <c r="O2665" s="2">
        <v>6.3335679099225897E-2</v>
      </c>
      <c r="P2665">
        <v>24</v>
      </c>
      <c r="Q2665" s="2">
        <v>1.7712177121771217E-2</v>
      </c>
      <c r="R2665">
        <v>1421</v>
      </c>
      <c r="S2665">
        <v>1355</v>
      </c>
      <c r="T2665">
        <v>1120</v>
      </c>
      <c r="U2665">
        <v>2</v>
      </c>
      <c r="V2665">
        <v>12</v>
      </c>
      <c r="W2665">
        <v>30</v>
      </c>
      <c r="X2665">
        <v>222</v>
      </c>
      <c r="Y2665">
        <v>21</v>
      </c>
      <c r="Z2665">
        <v>0</v>
      </c>
      <c r="AA2665">
        <v>0</v>
      </c>
      <c r="AB2665">
        <v>0</v>
      </c>
      <c r="AC2665">
        <v>0</v>
      </c>
      <c r="AD2665">
        <v>1183</v>
      </c>
      <c r="AE2665">
        <v>2</v>
      </c>
      <c r="AF2665">
        <v>12</v>
      </c>
      <c r="AG2665">
        <v>30</v>
      </c>
      <c r="AH2665">
        <v>222</v>
      </c>
      <c r="AI2665" s="3">
        <v>7.1005917159763315E-2</v>
      </c>
      <c r="AJ2665" s="3">
        <v>0</v>
      </c>
      <c r="AK2665" s="3">
        <v>0</v>
      </c>
      <c r="AL2665" s="3">
        <v>0</v>
      </c>
      <c r="AM2665" s="3">
        <v>0</v>
      </c>
      <c r="AN2665" s="2">
        <f t="shared" si="90"/>
        <v>6.3335679099225897E-2</v>
      </c>
      <c r="AO2665" s="2">
        <v>0.18357487922705315</v>
      </c>
      <c r="AP2665">
        <f t="shared" si="91"/>
        <v>90</v>
      </c>
    </row>
    <row r="2666" spans="1:42" ht="16.5" hidden="1" customHeight="1" x14ac:dyDescent="0.25">
      <c r="A2666" s="4" t="s">
        <v>803</v>
      </c>
      <c r="B2666" s="1" t="s">
        <v>99</v>
      </c>
      <c r="D2666" t="s">
        <v>32</v>
      </c>
      <c r="E2666" t="s">
        <v>95</v>
      </c>
      <c r="F2666" t="s">
        <v>100</v>
      </c>
      <c r="G2666">
        <v>73</v>
      </c>
      <c r="H2666">
        <v>4</v>
      </c>
      <c r="I2666">
        <v>0</v>
      </c>
      <c r="J2666">
        <v>0</v>
      </c>
      <c r="K2666">
        <v>0</v>
      </c>
      <c r="L2666">
        <v>0</v>
      </c>
      <c r="M2666">
        <v>90</v>
      </c>
      <c r="N2666" s="2">
        <v>0</v>
      </c>
      <c r="O2666" s="2">
        <v>3.7067545304777592E-2</v>
      </c>
      <c r="P2666">
        <v>130</v>
      </c>
      <c r="Q2666" s="2">
        <v>5.2674230145867099E-2</v>
      </c>
      <c r="R2666">
        <v>2428</v>
      </c>
      <c r="S2666">
        <v>2468</v>
      </c>
      <c r="T2666">
        <v>2085</v>
      </c>
      <c r="U2666">
        <v>350</v>
      </c>
      <c r="V2666">
        <v>10</v>
      </c>
      <c r="W2666">
        <v>13</v>
      </c>
      <c r="X2666">
        <v>10</v>
      </c>
      <c r="Y2666">
        <v>115</v>
      </c>
      <c r="Z2666">
        <v>11</v>
      </c>
      <c r="AA2666">
        <v>0</v>
      </c>
      <c r="AB2666">
        <v>0</v>
      </c>
      <c r="AC2666">
        <v>0</v>
      </c>
      <c r="AD2666">
        <v>2043</v>
      </c>
      <c r="AE2666">
        <v>343</v>
      </c>
      <c r="AF2666">
        <v>10</v>
      </c>
      <c r="AG2666">
        <v>13</v>
      </c>
      <c r="AH2666">
        <v>10</v>
      </c>
      <c r="AI2666" s="3">
        <v>3.5731767009300051E-2</v>
      </c>
      <c r="AJ2666" s="3">
        <v>1.1661807580174927E-2</v>
      </c>
      <c r="AK2666" s="3">
        <v>0</v>
      </c>
      <c r="AL2666" s="3">
        <v>0</v>
      </c>
      <c r="AM2666" s="3">
        <v>0</v>
      </c>
      <c r="AN2666" s="2">
        <f t="shared" si="90"/>
        <v>3.7067545304777592E-2</v>
      </c>
      <c r="AO2666" s="2">
        <v>0.15543613063249276</v>
      </c>
      <c r="AP2666">
        <f t="shared" si="91"/>
        <v>90</v>
      </c>
    </row>
    <row r="2667" spans="1:42" ht="16.5" hidden="1" customHeight="1" x14ac:dyDescent="0.25">
      <c r="A2667" s="4" t="s">
        <v>798</v>
      </c>
      <c r="B2667" t="s">
        <v>762</v>
      </c>
      <c r="D2667" t="s">
        <v>32</v>
      </c>
      <c r="E2667" t="s">
        <v>300</v>
      </c>
      <c r="F2667" t="s">
        <v>763</v>
      </c>
      <c r="G2667">
        <v>83</v>
      </c>
      <c r="H2667">
        <v>0</v>
      </c>
      <c r="I2667">
        <v>0</v>
      </c>
      <c r="J2667">
        <v>0</v>
      </c>
      <c r="K2667">
        <v>3</v>
      </c>
      <c r="L2667">
        <v>8</v>
      </c>
      <c r="M2667">
        <v>81</v>
      </c>
      <c r="N2667" s="2">
        <v>1.4519056261343012E-2</v>
      </c>
      <c r="O2667" s="2">
        <v>0.14700544464609799</v>
      </c>
      <c r="P2667">
        <v>117</v>
      </c>
      <c r="Q2667" s="2">
        <v>0.20207253886010362</v>
      </c>
      <c r="R2667">
        <v>551</v>
      </c>
      <c r="S2667">
        <v>579</v>
      </c>
      <c r="T2667">
        <v>549</v>
      </c>
      <c r="U2667">
        <v>1</v>
      </c>
      <c r="V2667">
        <v>8</v>
      </c>
      <c r="W2667">
        <v>6</v>
      </c>
      <c r="X2667">
        <v>15</v>
      </c>
      <c r="Y2667">
        <v>111</v>
      </c>
      <c r="Z2667">
        <v>0</v>
      </c>
      <c r="AA2667">
        <v>4</v>
      </c>
      <c r="AB2667">
        <v>0</v>
      </c>
      <c r="AC2667">
        <v>0</v>
      </c>
      <c r="AD2667">
        <v>521</v>
      </c>
      <c r="AE2667">
        <v>1</v>
      </c>
      <c r="AF2667">
        <v>4</v>
      </c>
      <c r="AG2667">
        <v>6</v>
      </c>
      <c r="AH2667">
        <v>18</v>
      </c>
      <c r="AI2667" s="3">
        <v>0.15930902111324377</v>
      </c>
      <c r="AJ2667" s="3">
        <v>0</v>
      </c>
      <c r="AK2667" s="3">
        <v>0</v>
      </c>
      <c r="AL2667" s="3">
        <v>0</v>
      </c>
      <c r="AM2667" s="3">
        <v>0.16666666666666666</v>
      </c>
      <c r="AN2667" s="2">
        <f t="shared" si="90"/>
        <v>0.161524500907441</v>
      </c>
      <c r="AO2667" s="2">
        <v>5.2727272727272727E-2</v>
      </c>
      <c r="AP2667">
        <f t="shared" si="91"/>
        <v>89</v>
      </c>
    </row>
    <row r="2668" spans="1:42" ht="16.5" hidden="1" customHeight="1" x14ac:dyDescent="0.25">
      <c r="A2668" s="5" t="s">
        <v>802</v>
      </c>
      <c r="B2668" t="s">
        <v>696</v>
      </c>
      <c r="D2668" t="s">
        <v>32</v>
      </c>
      <c r="E2668" t="s">
        <v>416</v>
      </c>
      <c r="F2668" t="s">
        <v>697</v>
      </c>
      <c r="G2668">
        <v>80</v>
      </c>
      <c r="H2668">
        <v>3</v>
      </c>
      <c r="I2668">
        <v>0</v>
      </c>
      <c r="J2668">
        <v>0</v>
      </c>
      <c r="K2668">
        <v>0</v>
      </c>
      <c r="L2668">
        <v>0</v>
      </c>
      <c r="M2668">
        <v>89</v>
      </c>
      <c r="N2668" s="2">
        <v>0</v>
      </c>
      <c r="O2668" s="2">
        <v>0.15752212389380532</v>
      </c>
      <c r="P2668">
        <v>23</v>
      </c>
      <c r="Q2668" s="2">
        <v>4.6092184368737472E-2</v>
      </c>
      <c r="R2668">
        <v>565</v>
      </c>
      <c r="S2668">
        <v>499</v>
      </c>
      <c r="T2668">
        <v>488</v>
      </c>
      <c r="U2668">
        <v>7</v>
      </c>
      <c r="V2668">
        <v>2</v>
      </c>
      <c r="W2668">
        <v>2</v>
      </c>
      <c r="X2668">
        <v>0</v>
      </c>
      <c r="Y2668">
        <v>18</v>
      </c>
      <c r="Z2668">
        <v>0</v>
      </c>
      <c r="AA2668">
        <v>0</v>
      </c>
      <c r="AB2668">
        <v>0</v>
      </c>
      <c r="AC2668">
        <v>0</v>
      </c>
      <c r="AD2668">
        <v>550</v>
      </c>
      <c r="AE2668">
        <v>10</v>
      </c>
      <c r="AF2668">
        <v>2</v>
      </c>
      <c r="AG2668">
        <v>2</v>
      </c>
      <c r="AH2668">
        <v>0</v>
      </c>
      <c r="AI2668" s="3">
        <v>0.14545454545454545</v>
      </c>
      <c r="AJ2668" s="3">
        <v>0.3</v>
      </c>
      <c r="AK2668" s="3">
        <v>0</v>
      </c>
      <c r="AL2668" s="3">
        <v>0</v>
      </c>
      <c r="AM2668" s="3">
        <v>0</v>
      </c>
      <c r="AN2668" s="2">
        <f t="shared" si="90"/>
        <v>0.15752212389380532</v>
      </c>
      <c r="AO2668" s="2">
        <v>2.4822695035460994E-2</v>
      </c>
      <c r="AP2668">
        <f t="shared" si="91"/>
        <v>89</v>
      </c>
    </row>
    <row r="2669" spans="1:42" ht="16.5" hidden="1" customHeight="1" x14ac:dyDescent="0.25">
      <c r="A2669" s="4" t="s">
        <v>796</v>
      </c>
      <c r="B2669" s="1" t="s">
        <v>347</v>
      </c>
      <c r="D2669" t="s">
        <v>32</v>
      </c>
      <c r="E2669" t="s">
        <v>343</v>
      </c>
      <c r="F2669" t="s">
        <v>348</v>
      </c>
      <c r="G2669">
        <v>82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89</v>
      </c>
      <c r="N2669" s="2">
        <v>0</v>
      </c>
      <c r="O2669" s="2">
        <v>0.13650306748466257</v>
      </c>
      <c r="P2669">
        <v>278</v>
      </c>
      <c r="Q2669" s="2">
        <v>0.33055885850178357</v>
      </c>
      <c r="R2669">
        <v>652</v>
      </c>
      <c r="S2669">
        <v>841</v>
      </c>
      <c r="T2669">
        <v>823</v>
      </c>
      <c r="U2669">
        <v>2</v>
      </c>
      <c r="V2669">
        <v>3</v>
      </c>
      <c r="W2669">
        <v>5</v>
      </c>
      <c r="X2669">
        <v>8</v>
      </c>
      <c r="Y2669">
        <v>273</v>
      </c>
      <c r="Z2669">
        <v>0</v>
      </c>
      <c r="AA2669">
        <v>0</v>
      </c>
      <c r="AB2669">
        <v>0</v>
      </c>
      <c r="AC2669">
        <v>0</v>
      </c>
      <c r="AD2669">
        <v>632</v>
      </c>
      <c r="AE2669">
        <v>2</v>
      </c>
      <c r="AF2669">
        <v>3</v>
      </c>
      <c r="AG2669">
        <v>5</v>
      </c>
      <c r="AH2669">
        <v>8</v>
      </c>
      <c r="AI2669" s="3">
        <v>0.12974683544303797</v>
      </c>
      <c r="AJ2669" s="3">
        <v>0</v>
      </c>
      <c r="AK2669" s="3">
        <v>0</v>
      </c>
      <c r="AL2669" s="3">
        <v>0</v>
      </c>
      <c r="AM2669" s="3">
        <v>0</v>
      </c>
      <c r="AN2669" s="2">
        <f t="shared" si="90"/>
        <v>0.13650306748466257</v>
      </c>
      <c r="AO2669" s="2">
        <v>2.7692307692307693E-2</v>
      </c>
      <c r="AP2669">
        <f t="shared" si="91"/>
        <v>89</v>
      </c>
    </row>
    <row r="2670" spans="1:42" ht="16.5" hidden="1" customHeight="1" x14ac:dyDescent="0.25">
      <c r="A2670" s="5" t="s">
        <v>792</v>
      </c>
      <c r="B2670" t="s">
        <v>658</v>
      </c>
      <c r="D2670" t="s">
        <v>32</v>
      </c>
      <c r="E2670" t="s">
        <v>126</v>
      </c>
      <c r="F2670" t="s">
        <v>659</v>
      </c>
      <c r="G2670">
        <v>73</v>
      </c>
      <c r="H2670">
        <v>0</v>
      </c>
      <c r="I2670">
        <v>4</v>
      </c>
      <c r="J2670">
        <v>0</v>
      </c>
      <c r="K2670">
        <v>9</v>
      </c>
      <c r="L2670">
        <v>0</v>
      </c>
      <c r="M2670">
        <v>89</v>
      </c>
      <c r="N2670" s="2">
        <v>0</v>
      </c>
      <c r="O2670" s="2">
        <v>0.11835106382978723</v>
      </c>
      <c r="P2670">
        <v>91</v>
      </c>
      <c r="Q2670" s="2">
        <v>0.1206896551724138</v>
      </c>
      <c r="R2670">
        <v>752</v>
      </c>
      <c r="S2670">
        <v>754</v>
      </c>
      <c r="T2670">
        <v>713</v>
      </c>
      <c r="U2670">
        <v>1</v>
      </c>
      <c r="V2670">
        <v>5</v>
      </c>
      <c r="W2670">
        <v>0</v>
      </c>
      <c r="X2670">
        <v>35</v>
      </c>
      <c r="Y2670">
        <v>85</v>
      </c>
      <c r="Z2670">
        <v>0</v>
      </c>
      <c r="AA2670">
        <v>0</v>
      </c>
      <c r="AB2670">
        <v>0</v>
      </c>
      <c r="AC2670">
        <v>0</v>
      </c>
      <c r="AD2670">
        <v>701</v>
      </c>
      <c r="AE2670">
        <v>1</v>
      </c>
      <c r="AF2670">
        <v>9</v>
      </c>
      <c r="AG2670">
        <v>0</v>
      </c>
      <c r="AH2670">
        <v>44</v>
      </c>
      <c r="AI2670" s="3">
        <v>0.10413694721825963</v>
      </c>
      <c r="AJ2670" s="3">
        <v>0</v>
      </c>
      <c r="AK2670" s="3">
        <v>0.44444444444444442</v>
      </c>
      <c r="AL2670" s="3">
        <v>0</v>
      </c>
      <c r="AM2670" s="3">
        <v>0.20454545454545456</v>
      </c>
      <c r="AN2670" s="2">
        <f t="shared" si="90"/>
        <v>0.11835106382978723</v>
      </c>
      <c r="AO2670" s="2">
        <v>7.1523178807947022E-2</v>
      </c>
      <c r="AP2670">
        <f t="shared" si="91"/>
        <v>89</v>
      </c>
    </row>
    <row r="2671" spans="1:42" ht="16.5" hidden="1" customHeight="1" x14ac:dyDescent="0.25">
      <c r="A2671" s="5" t="s">
        <v>789</v>
      </c>
      <c r="B2671" s="1" t="s">
        <v>462</v>
      </c>
      <c r="D2671" t="s">
        <v>32</v>
      </c>
      <c r="E2671" t="s">
        <v>463</v>
      </c>
      <c r="F2671" t="s">
        <v>464</v>
      </c>
      <c r="G2671">
        <v>86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89</v>
      </c>
      <c r="N2671" s="2">
        <v>0</v>
      </c>
      <c r="O2671" s="2">
        <v>0.11469072164948453</v>
      </c>
      <c r="P2671">
        <v>86</v>
      </c>
      <c r="Q2671" s="2">
        <v>0.11125485122897801</v>
      </c>
      <c r="R2671">
        <v>776</v>
      </c>
      <c r="S2671">
        <v>773</v>
      </c>
      <c r="T2671">
        <v>746</v>
      </c>
      <c r="U2671">
        <v>20</v>
      </c>
      <c r="V2671">
        <v>2</v>
      </c>
      <c r="W2671">
        <v>5</v>
      </c>
      <c r="X2671">
        <v>0</v>
      </c>
      <c r="Y2671">
        <v>80</v>
      </c>
      <c r="Z2671">
        <v>0</v>
      </c>
      <c r="AA2671">
        <v>0</v>
      </c>
      <c r="AB2671">
        <v>0</v>
      </c>
      <c r="AC2671">
        <v>0</v>
      </c>
      <c r="AD2671">
        <v>752</v>
      </c>
      <c r="AE2671">
        <v>20</v>
      </c>
      <c r="AF2671">
        <v>2</v>
      </c>
      <c r="AG2671">
        <v>5</v>
      </c>
      <c r="AH2671">
        <v>0</v>
      </c>
      <c r="AI2671" s="3">
        <v>0.11436170212765957</v>
      </c>
      <c r="AJ2671" s="3">
        <v>0</v>
      </c>
      <c r="AK2671" s="3">
        <v>0</v>
      </c>
      <c r="AL2671" s="3">
        <v>0</v>
      </c>
      <c r="AM2671" s="3">
        <v>0</v>
      </c>
      <c r="AN2671" s="2">
        <f t="shared" si="90"/>
        <v>0.11469072164948453</v>
      </c>
      <c r="AO2671" s="2">
        <v>3.4659820282413351E-2</v>
      </c>
      <c r="AP2671">
        <f t="shared" si="91"/>
        <v>89</v>
      </c>
    </row>
    <row r="2672" spans="1:42" ht="16.5" hidden="1" customHeight="1" x14ac:dyDescent="0.25">
      <c r="A2672" s="5" t="s">
        <v>791</v>
      </c>
      <c r="B2672" s="1" t="s">
        <v>107</v>
      </c>
      <c r="C2672" t="s">
        <v>36</v>
      </c>
      <c r="D2672" t="s">
        <v>43</v>
      </c>
      <c r="E2672" t="s">
        <v>108</v>
      </c>
      <c r="F2672" t="s">
        <v>109</v>
      </c>
      <c r="G2672">
        <v>80</v>
      </c>
      <c r="H2672">
        <v>0</v>
      </c>
      <c r="I2672">
        <v>0</v>
      </c>
      <c r="J2672">
        <v>0</v>
      </c>
      <c r="K2672">
        <v>0</v>
      </c>
      <c r="L2672">
        <v>3</v>
      </c>
      <c r="M2672">
        <v>86</v>
      </c>
      <c r="N2672" s="2">
        <v>2.7881040892193307E-3</v>
      </c>
      <c r="O2672" s="2">
        <v>7.9925650557620811E-2</v>
      </c>
      <c r="P2672">
        <v>20</v>
      </c>
      <c r="Q2672" s="2">
        <v>1.9860973187686197E-2</v>
      </c>
      <c r="R2672">
        <v>1076</v>
      </c>
      <c r="S2672">
        <v>1007</v>
      </c>
      <c r="T2672">
        <v>916</v>
      </c>
      <c r="U2672">
        <v>0</v>
      </c>
      <c r="V2672">
        <v>18</v>
      </c>
      <c r="W2672">
        <v>33</v>
      </c>
      <c r="X2672">
        <v>40</v>
      </c>
      <c r="Y2672">
        <v>15</v>
      </c>
      <c r="Z2672">
        <v>0</v>
      </c>
      <c r="AA2672">
        <v>0</v>
      </c>
      <c r="AB2672">
        <v>0</v>
      </c>
      <c r="AC2672">
        <v>0</v>
      </c>
      <c r="AD2672">
        <v>981</v>
      </c>
      <c r="AE2672">
        <v>0</v>
      </c>
      <c r="AF2672">
        <v>18</v>
      </c>
      <c r="AG2672">
        <v>33</v>
      </c>
      <c r="AH2672">
        <v>40</v>
      </c>
      <c r="AI2672" s="3">
        <v>8.1549439347604488E-2</v>
      </c>
      <c r="AJ2672" s="3">
        <v>0</v>
      </c>
      <c r="AK2672" s="3">
        <v>0</v>
      </c>
      <c r="AL2672" s="3">
        <v>0</v>
      </c>
      <c r="AM2672" s="3">
        <v>0</v>
      </c>
      <c r="AN2672" s="2">
        <f t="shared" si="90"/>
        <v>8.2713754646840137E-2</v>
      </c>
      <c r="AO2672" s="2">
        <v>8.4888059701492533E-2</v>
      </c>
      <c r="AP2672">
        <f t="shared" si="91"/>
        <v>89</v>
      </c>
    </row>
    <row r="2673" spans="1:42" ht="16.5" hidden="1" customHeight="1" x14ac:dyDescent="0.25">
      <c r="A2673" s="4" t="s">
        <v>799</v>
      </c>
      <c r="B2673" s="1" t="s">
        <v>458</v>
      </c>
      <c r="D2673" t="s">
        <v>32</v>
      </c>
      <c r="E2673" t="s">
        <v>456</v>
      </c>
      <c r="F2673" t="s">
        <v>459</v>
      </c>
      <c r="G2673">
        <v>81</v>
      </c>
      <c r="H2673">
        <v>5</v>
      </c>
      <c r="I2673">
        <v>0</v>
      </c>
      <c r="J2673">
        <v>0</v>
      </c>
      <c r="K2673">
        <v>0</v>
      </c>
      <c r="L2673">
        <v>0</v>
      </c>
      <c r="M2673">
        <v>89</v>
      </c>
      <c r="N2673" s="2">
        <v>0</v>
      </c>
      <c r="O2673" s="2">
        <v>7.2950819672131142E-2</v>
      </c>
      <c r="P2673">
        <v>53</v>
      </c>
      <c r="Q2673" s="2">
        <v>4.4763513513513514E-2</v>
      </c>
      <c r="R2673">
        <v>1220</v>
      </c>
      <c r="S2673">
        <v>1184</v>
      </c>
      <c r="T2673">
        <v>1148</v>
      </c>
      <c r="U2673">
        <v>2</v>
      </c>
      <c r="V2673">
        <v>11</v>
      </c>
      <c r="W2673">
        <v>13</v>
      </c>
      <c r="X2673">
        <v>10</v>
      </c>
      <c r="Y2673">
        <v>44</v>
      </c>
      <c r="Z2673">
        <v>0</v>
      </c>
      <c r="AA2673">
        <v>0</v>
      </c>
      <c r="AB2673">
        <v>0</v>
      </c>
      <c r="AC2673">
        <v>3</v>
      </c>
      <c r="AD2673">
        <v>1185</v>
      </c>
      <c r="AE2673">
        <v>7</v>
      </c>
      <c r="AF2673">
        <v>11</v>
      </c>
      <c r="AG2673">
        <v>13</v>
      </c>
      <c r="AH2673">
        <v>7</v>
      </c>
      <c r="AI2673" s="3">
        <v>6.8354430379746839E-2</v>
      </c>
      <c r="AJ2673" s="3">
        <v>0.7142857142857143</v>
      </c>
      <c r="AK2673" s="3">
        <v>0</v>
      </c>
      <c r="AL2673" s="3">
        <v>0</v>
      </c>
      <c r="AM2673" s="3">
        <v>0</v>
      </c>
      <c r="AN2673" s="2">
        <f t="shared" si="90"/>
        <v>7.2950819672131142E-2</v>
      </c>
      <c r="AO2673" s="2">
        <v>3.1071136549468518E-2</v>
      </c>
      <c r="AP2673">
        <f t="shared" si="91"/>
        <v>89</v>
      </c>
    </row>
    <row r="2674" spans="1:42" ht="16.5" hidden="1" customHeight="1" x14ac:dyDescent="0.25">
      <c r="A2674" s="4" t="s">
        <v>797</v>
      </c>
      <c r="B2674" s="1" t="s">
        <v>458</v>
      </c>
      <c r="D2674" t="s">
        <v>32</v>
      </c>
      <c r="E2674" t="s">
        <v>456</v>
      </c>
      <c r="F2674" t="s">
        <v>459</v>
      </c>
      <c r="G2674">
        <v>80</v>
      </c>
      <c r="H2674">
        <v>6</v>
      </c>
      <c r="I2674">
        <v>0</v>
      </c>
      <c r="J2674">
        <v>0</v>
      </c>
      <c r="K2674">
        <v>0</v>
      </c>
      <c r="L2674">
        <v>0</v>
      </c>
      <c r="M2674">
        <v>89</v>
      </c>
      <c r="N2674" s="2">
        <v>0</v>
      </c>
      <c r="O2674" s="2">
        <v>6.9045771916214124E-2</v>
      </c>
      <c r="P2674">
        <v>38</v>
      </c>
      <c r="Q2674" s="2">
        <v>3.0694668820678513E-2</v>
      </c>
      <c r="R2674">
        <v>1289</v>
      </c>
      <c r="S2674">
        <v>1238</v>
      </c>
      <c r="T2674">
        <v>1203</v>
      </c>
      <c r="U2674">
        <v>4</v>
      </c>
      <c r="V2674">
        <v>8</v>
      </c>
      <c r="W2674">
        <v>14</v>
      </c>
      <c r="X2674">
        <v>9</v>
      </c>
      <c r="Y2674">
        <v>30</v>
      </c>
      <c r="Z2674">
        <v>0</v>
      </c>
      <c r="AA2674">
        <v>0</v>
      </c>
      <c r="AB2674">
        <v>0</v>
      </c>
      <c r="AC2674">
        <v>3</v>
      </c>
      <c r="AD2674">
        <v>1253</v>
      </c>
      <c r="AE2674">
        <v>10</v>
      </c>
      <c r="AF2674">
        <v>8</v>
      </c>
      <c r="AG2674">
        <v>14</v>
      </c>
      <c r="AH2674">
        <v>6</v>
      </c>
      <c r="AI2674" s="3">
        <v>6.3846767757382281E-2</v>
      </c>
      <c r="AJ2674" s="3">
        <v>0.6</v>
      </c>
      <c r="AK2674" s="3">
        <v>0</v>
      </c>
      <c r="AL2674" s="3">
        <v>0</v>
      </c>
      <c r="AM2674" s="3">
        <v>0</v>
      </c>
      <c r="AN2674" s="2">
        <f t="shared" si="90"/>
        <v>6.9045771916214124E-2</v>
      </c>
      <c r="AO2674" s="2">
        <v>2.9434546862896978E-2</v>
      </c>
      <c r="AP2674">
        <f t="shared" si="91"/>
        <v>89</v>
      </c>
    </row>
    <row r="2675" spans="1:42" ht="16.5" hidden="1" customHeight="1" x14ac:dyDescent="0.25">
      <c r="A2675" s="5" t="s">
        <v>791</v>
      </c>
      <c r="B2675" t="s">
        <v>684</v>
      </c>
      <c r="D2675" t="s">
        <v>32</v>
      </c>
      <c r="E2675" t="s">
        <v>297</v>
      </c>
      <c r="F2675" t="s">
        <v>685</v>
      </c>
      <c r="G2675">
        <v>80</v>
      </c>
      <c r="H2675">
        <v>0</v>
      </c>
      <c r="I2675">
        <v>0</v>
      </c>
      <c r="J2675">
        <v>0</v>
      </c>
      <c r="K2675">
        <v>7</v>
      </c>
      <c r="L2675">
        <v>41</v>
      </c>
      <c r="M2675">
        <v>48</v>
      </c>
      <c r="N2675" s="2">
        <v>3.1107738998482549E-2</v>
      </c>
      <c r="O2675" s="2">
        <v>3.6418816388467376E-2</v>
      </c>
      <c r="P2675">
        <v>49</v>
      </c>
      <c r="Q2675" s="2">
        <v>3.8341158059467917E-2</v>
      </c>
      <c r="R2675">
        <v>1318</v>
      </c>
      <c r="S2675">
        <v>1278</v>
      </c>
      <c r="T2675">
        <v>1103</v>
      </c>
      <c r="U2675">
        <v>5</v>
      </c>
      <c r="V2675">
        <v>15</v>
      </c>
      <c r="W2675">
        <v>12</v>
      </c>
      <c r="X2675">
        <v>143</v>
      </c>
      <c r="Y2675">
        <v>47</v>
      </c>
      <c r="Z2675">
        <v>0</v>
      </c>
      <c r="AA2675">
        <v>0</v>
      </c>
      <c r="AB2675">
        <v>0</v>
      </c>
      <c r="AC2675">
        <v>0</v>
      </c>
      <c r="AD2675">
        <v>1136</v>
      </c>
      <c r="AE2675">
        <v>5</v>
      </c>
      <c r="AF2675">
        <v>15</v>
      </c>
      <c r="AG2675">
        <v>12</v>
      </c>
      <c r="AH2675">
        <v>150</v>
      </c>
      <c r="AI2675" s="3">
        <v>7.0422535211267609E-2</v>
      </c>
      <c r="AJ2675" s="3">
        <v>0</v>
      </c>
      <c r="AK2675" s="3">
        <v>0</v>
      </c>
      <c r="AL2675" s="3">
        <v>0</v>
      </c>
      <c r="AM2675" s="3">
        <v>4.6666666666666669E-2</v>
      </c>
      <c r="AN2675" s="2">
        <f t="shared" si="90"/>
        <v>6.7526555386949932E-2</v>
      </c>
      <c r="AO2675" s="2">
        <v>0.13808801213960548</v>
      </c>
      <c r="AP2675">
        <f t="shared" si="91"/>
        <v>89</v>
      </c>
    </row>
    <row r="2676" spans="1:42" ht="16.5" hidden="1" customHeight="1" x14ac:dyDescent="0.25">
      <c r="A2676" s="5" t="s">
        <v>788</v>
      </c>
      <c r="B2676" s="1" t="s">
        <v>473</v>
      </c>
      <c r="D2676" t="s">
        <v>32</v>
      </c>
      <c r="E2676" t="s">
        <v>463</v>
      </c>
      <c r="F2676" t="s">
        <v>474</v>
      </c>
      <c r="G2676">
        <v>80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89</v>
      </c>
      <c r="N2676" s="2">
        <v>0</v>
      </c>
      <c r="O2676" s="2">
        <v>5.9372915276851235E-2</v>
      </c>
      <c r="P2676">
        <v>338</v>
      </c>
      <c r="Q2676" s="2">
        <v>0.19336384439359267</v>
      </c>
      <c r="R2676">
        <v>1499</v>
      </c>
      <c r="S2676">
        <v>1748</v>
      </c>
      <c r="T2676">
        <v>1623</v>
      </c>
      <c r="U2676">
        <v>65</v>
      </c>
      <c r="V2676">
        <v>28</v>
      </c>
      <c r="W2676">
        <v>19</v>
      </c>
      <c r="X2676">
        <v>13</v>
      </c>
      <c r="Y2676">
        <v>315</v>
      </c>
      <c r="Z2676">
        <v>9</v>
      </c>
      <c r="AA2676">
        <v>5</v>
      </c>
      <c r="AB2676">
        <v>5</v>
      </c>
      <c r="AC2676">
        <v>0</v>
      </c>
      <c r="AD2676">
        <v>1388</v>
      </c>
      <c r="AE2676">
        <v>56</v>
      </c>
      <c r="AF2676">
        <v>23</v>
      </c>
      <c r="AG2676">
        <v>14</v>
      </c>
      <c r="AH2676">
        <v>13</v>
      </c>
      <c r="AI2676" s="3">
        <v>5.7636887608069162E-2</v>
      </c>
      <c r="AJ2676" s="3">
        <v>0</v>
      </c>
      <c r="AK2676" s="3">
        <v>0</v>
      </c>
      <c r="AL2676" s="3">
        <v>0</v>
      </c>
      <c r="AM2676" s="3">
        <v>0</v>
      </c>
      <c r="AN2676" s="2">
        <f t="shared" si="90"/>
        <v>5.9372915276851235E-2</v>
      </c>
      <c r="AO2676" s="2">
        <v>7.0950468540829981E-2</v>
      </c>
      <c r="AP2676">
        <f t="shared" si="91"/>
        <v>89</v>
      </c>
    </row>
    <row r="2677" spans="1:42" ht="16.5" hidden="1" customHeight="1" x14ac:dyDescent="0.25">
      <c r="A2677" s="5" t="s">
        <v>795</v>
      </c>
      <c r="B2677" s="1" t="s">
        <v>92</v>
      </c>
      <c r="D2677" t="s">
        <v>32</v>
      </c>
      <c r="E2677" t="s">
        <v>86</v>
      </c>
      <c r="F2677" t="s">
        <v>93</v>
      </c>
      <c r="G2677">
        <v>80</v>
      </c>
      <c r="H2677">
        <v>0</v>
      </c>
      <c r="I2677">
        <v>0</v>
      </c>
      <c r="J2677">
        <v>0</v>
      </c>
      <c r="K2677">
        <v>0</v>
      </c>
      <c r="L2677">
        <v>34</v>
      </c>
      <c r="M2677">
        <v>55</v>
      </c>
      <c r="N2677" s="2">
        <v>1.6229116945107397E-2</v>
      </c>
      <c r="O2677" s="2">
        <v>2.6252983293556086E-2</v>
      </c>
      <c r="P2677">
        <v>21</v>
      </c>
      <c r="Q2677" s="2">
        <v>1.0360138135175136E-2</v>
      </c>
      <c r="R2677">
        <v>2095</v>
      </c>
      <c r="S2677">
        <v>2027</v>
      </c>
      <c r="T2677">
        <v>1931</v>
      </c>
      <c r="U2677">
        <v>3</v>
      </c>
      <c r="V2677">
        <v>14</v>
      </c>
      <c r="W2677">
        <v>23</v>
      </c>
      <c r="X2677">
        <v>56</v>
      </c>
      <c r="Y2677">
        <v>17</v>
      </c>
      <c r="Z2677">
        <v>0</v>
      </c>
      <c r="AA2677">
        <v>0</v>
      </c>
      <c r="AB2677">
        <v>0</v>
      </c>
      <c r="AC2677">
        <v>0</v>
      </c>
      <c r="AD2677">
        <v>1994</v>
      </c>
      <c r="AE2677">
        <v>3</v>
      </c>
      <c r="AF2677">
        <v>14</v>
      </c>
      <c r="AG2677">
        <v>23</v>
      </c>
      <c r="AH2677">
        <v>56</v>
      </c>
      <c r="AI2677" s="3">
        <v>4.0120361083249748E-2</v>
      </c>
      <c r="AJ2677" s="3">
        <v>0</v>
      </c>
      <c r="AK2677" s="3">
        <v>0</v>
      </c>
      <c r="AL2677" s="3">
        <v>0</v>
      </c>
      <c r="AM2677" s="3">
        <v>0</v>
      </c>
      <c r="AN2677" s="2">
        <f t="shared" si="90"/>
        <v>4.2482100238663487E-2</v>
      </c>
      <c r="AO2677" s="2">
        <v>4.5933014354066985E-2</v>
      </c>
      <c r="AP2677">
        <f t="shared" si="91"/>
        <v>89</v>
      </c>
    </row>
    <row r="2678" spans="1:42" ht="16.5" hidden="1" customHeight="1" x14ac:dyDescent="0.25">
      <c r="A2678" s="5" t="s">
        <v>791</v>
      </c>
      <c r="B2678" s="1" t="s">
        <v>600</v>
      </c>
      <c r="D2678" t="s">
        <v>32</v>
      </c>
      <c r="E2678" t="s">
        <v>333</v>
      </c>
      <c r="F2678" t="s">
        <v>601</v>
      </c>
      <c r="G2678">
        <v>66</v>
      </c>
      <c r="H2678">
        <v>0</v>
      </c>
      <c r="I2678">
        <v>0</v>
      </c>
      <c r="J2678">
        <v>4</v>
      </c>
      <c r="K2678">
        <v>0</v>
      </c>
      <c r="L2678">
        <v>0</v>
      </c>
      <c r="M2678">
        <v>89</v>
      </c>
      <c r="N2678" s="2">
        <v>0</v>
      </c>
      <c r="O2678" s="2">
        <v>2.0741085993940808E-2</v>
      </c>
      <c r="P2678">
        <v>19</v>
      </c>
      <c r="Q2678" s="2">
        <v>4.5013030087656955E-3</v>
      </c>
      <c r="R2678">
        <v>4291</v>
      </c>
      <c r="S2678">
        <v>4221</v>
      </c>
      <c r="T2678">
        <v>3881</v>
      </c>
      <c r="U2678">
        <v>12</v>
      </c>
      <c r="V2678">
        <v>87</v>
      </c>
      <c r="W2678">
        <v>164</v>
      </c>
      <c r="X2678">
        <v>77</v>
      </c>
      <c r="Y2678">
        <v>14</v>
      </c>
      <c r="Z2678">
        <v>0</v>
      </c>
      <c r="AA2678">
        <v>0</v>
      </c>
      <c r="AB2678">
        <v>0</v>
      </c>
      <c r="AC2678">
        <v>0</v>
      </c>
      <c r="AD2678">
        <v>3933</v>
      </c>
      <c r="AE2678">
        <v>12</v>
      </c>
      <c r="AF2678">
        <v>87</v>
      </c>
      <c r="AG2678">
        <v>168</v>
      </c>
      <c r="AH2678">
        <v>77</v>
      </c>
      <c r="AI2678" s="3">
        <v>1.6781083142639208E-2</v>
      </c>
      <c r="AJ2678" s="3">
        <v>0</v>
      </c>
      <c r="AK2678" s="3">
        <v>0</v>
      </c>
      <c r="AL2678" s="3">
        <v>2.3809523809523808E-2</v>
      </c>
      <c r="AM2678" s="3">
        <v>0</v>
      </c>
      <c r="AN2678" s="2">
        <f t="shared" si="90"/>
        <v>2.0741085993940808E-2</v>
      </c>
      <c r="AO2678" s="2">
        <v>8.0430208089782559E-2</v>
      </c>
      <c r="AP2678">
        <f t="shared" si="91"/>
        <v>89</v>
      </c>
    </row>
    <row r="2679" spans="1:42" ht="16.5" hidden="1" customHeight="1" x14ac:dyDescent="0.25">
      <c r="A2679" s="5" t="s">
        <v>787</v>
      </c>
      <c r="B2679" s="1" t="s">
        <v>212</v>
      </c>
      <c r="C2679" t="s">
        <v>36</v>
      </c>
      <c r="D2679" t="s">
        <v>43</v>
      </c>
      <c r="E2679" t="s">
        <v>38</v>
      </c>
      <c r="F2679" t="s">
        <v>213</v>
      </c>
      <c r="G2679">
        <v>57</v>
      </c>
      <c r="H2679">
        <v>0</v>
      </c>
      <c r="I2679">
        <v>12</v>
      </c>
      <c r="J2679">
        <v>0</v>
      </c>
      <c r="K2679">
        <v>4</v>
      </c>
      <c r="L2679">
        <v>11</v>
      </c>
      <c r="M2679">
        <v>78</v>
      </c>
      <c r="N2679" s="2">
        <v>1.0173880873103958E-3</v>
      </c>
      <c r="O2679" s="2">
        <v>7.2142064372918979E-3</v>
      </c>
      <c r="P2679">
        <v>11</v>
      </c>
      <c r="Q2679" s="2">
        <v>1.0247810694987889E-3</v>
      </c>
      <c r="R2679">
        <v>10812</v>
      </c>
      <c r="S2679">
        <v>10734</v>
      </c>
      <c r="T2679">
        <v>8192</v>
      </c>
      <c r="U2679">
        <v>83</v>
      </c>
      <c r="V2679">
        <v>1054</v>
      </c>
      <c r="W2679">
        <v>893</v>
      </c>
      <c r="X2679">
        <v>512</v>
      </c>
      <c r="Y2679">
        <v>6</v>
      </c>
      <c r="Z2679">
        <v>0</v>
      </c>
      <c r="AA2679">
        <v>3</v>
      </c>
      <c r="AB2679">
        <v>0</v>
      </c>
      <c r="AC2679">
        <v>0</v>
      </c>
      <c r="AD2679">
        <v>8243</v>
      </c>
      <c r="AE2679">
        <v>83</v>
      </c>
      <c r="AF2679">
        <v>1063</v>
      </c>
      <c r="AG2679">
        <v>893</v>
      </c>
      <c r="AH2679">
        <v>516</v>
      </c>
      <c r="AI2679" s="3">
        <v>6.9149581463059566E-3</v>
      </c>
      <c r="AJ2679" s="3">
        <v>0</v>
      </c>
      <c r="AK2679" s="3">
        <v>1.1288805268109126E-2</v>
      </c>
      <c r="AL2679" s="3">
        <v>0</v>
      </c>
      <c r="AM2679" s="3">
        <v>7.7519379844961239E-3</v>
      </c>
      <c r="AN2679" s="2">
        <f t="shared" si="90"/>
        <v>8.231594524602294E-3</v>
      </c>
      <c r="AO2679" s="2">
        <v>0.23661789220225968</v>
      </c>
      <c r="AP2679">
        <f t="shared" si="91"/>
        <v>89</v>
      </c>
    </row>
    <row r="2680" spans="1:42" ht="16.5" hidden="1" customHeight="1" x14ac:dyDescent="0.25">
      <c r="A2680" s="5" t="s">
        <v>790</v>
      </c>
      <c r="B2680" t="s">
        <v>692</v>
      </c>
      <c r="D2680" t="s">
        <v>32</v>
      </c>
      <c r="E2680" t="s">
        <v>325</v>
      </c>
      <c r="F2680" t="s">
        <v>693</v>
      </c>
      <c r="G2680">
        <v>82</v>
      </c>
      <c r="H2680">
        <v>0</v>
      </c>
      <c r="I2680">
        <v>0</v>
      </c>
      <c r="J2680">
        <v>0</v>
      </c>
      <c r="K2680">
        <v>4</v>
      </c>
      <c r="L2680">
        <v>0</v>
      </c>
      <c r="M2680">
        <v>88</v>
      </c>
      <c r="N2680" s="2">
        <v>0</v>
      </c>
      <c r="O2680" s="2">
        <v>0.2565597667638484</v>
      </c>
      <c r="P2680">
        <v>52</v>
      </c>
      <c r="Q2680" s="2">
        <v>0.16938110749185667</v>
      </c>
      <c r="R2680">
        <v>343</v>
      </c>
      <c r="S2680">
        <v>307</v>
      </c>
      <c r="T2680">
        <v>296</v>
      </c>
      <c r="U2680">
        <v>0</v>
      </c>
      <c r="V2680">
        <v>0</v>
      </c>
      <c r="W2680">
        <v>5</v>
      </c>
      <c r="X2680">
        <v>6</v>
      </c>
      <c r="Y2680">
        <v>48</v>
      </c>
      <c r="Z2680">
        <v>0</v>
      </c>
      <c r="AA2680">
        <v>0</v>
      </c>
      <c r="AB2680">
        <v>0</v>
      </c>
      <c r="AC2680">
        <v>0</v>
      </c>
      <c r="AD2680">
        <v>330</v>
      </c>
      <c r="AE2680">
        <v>0</v>
      </c>
      <c r="AF2680">
        <v>0</v>
      </c>
      <c r="AG2680">
        <v>5</v>
      </c>
      <c r="AH2680">
        <v>10</v>
      </c>
      <c r="AI2680" s="3">
        <v>0.24848484848484848</v>
      </c>
      <c r="AJ2680" s="3">
        <v>0</v>
      </c>
      <c r="AK2680" s="3">
        <v>0</v>
      </c>
      <c r="AL2680" s="3">
        <v>0</v>
      </c>
      <c r="AM2680" s="3">
        <v>0.4</v>
      </c>
      <c r="AN2680" s="2">
        <f t="shared" si="90"/>
        <v>0.2565597667638484</v>
      </c>
      <c r="AO2680" s="2">
        <v>4.3478260869565216E-2</v>
      </c>
      <c r="AP2680">
        <f t="shared" si="91"/>
        <v>88</v>
      </c>
    </row>
    <row r="2681" spans="1:42" ht="16.5" hidden="1" customHeight="1" x14ac:dyDescent="0.25">
      <c r="A2681" s="5" t="s">
        <v>795</v>
      </c>
      <c r="B2681" s="1" t="s">
        <v>392</v>
      </c>
      <c r="D2681" t="s">
        <v>32</v>
      </c>
      <c r="E2681" t="s">
        <v>388</v>
      </c>
      <c r="F2681" t="s">
        <v>393</v>
      </c>
      <c r="G2681">
        <v>80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88</v>
      </c>
      <c r="N2681" s="2">
        <v>0</v>
      </c>
      <c r="O2681" s="2">
        <v>0.20902612826603326</v>
      </c>
      <c r="P2681">
        <v>32</v>
      </c>
      <c r="Q2681" s="2">
        <v>8.7671232876712329E-2</v>
      </c>
      <c r="R2681">
        <v>421</v>
      </c>
      <c r="S2681">
        <v>365</v>
      </c>
      <c r="T2681">
        <v>352</v>
      </c>
      <c r="U2681">
        <v>4</v>
      </c>
      <c r="V2681">
        <v>3</v>
      </c>
      <c r="W2681">
        <v>4</v>
      </c>
      <c r="X2681">
        <v>2</v>
      </c>
      <c r="Y2681">
        <v>25</v>
      </c>
      <c r="Z2681">
        <v>0</v>
      </c>
      <c r="AA2681">
        <v>0</v>
      </c>
      <c r="AB2681">
        <v>0</v>
      </c>
      <c r="AC2681">
        <v>0</v>
      </c>
      <c r="AD2681">
        <v>407</v>
      </c>
      <c r="AE2681">
        <v>4</v>
      </c>
      <c r="AF2681">
        <v>3</v>
      </c>
      <c r="AG2681">
        <v>4</v>
      </c>
      <c r="AH2681">
        <v>2</v>
      </c>
      <c r="AI2681" s="3">
        <v>0.19656019656019655</v>
      </c>
      <c r="AJ2681" s="3">
        <v>0</v>
      </c>
      <c r="AK2681" s="3">
        <v>0</v>
      </c>
      <c r="AL2681" s="3">
        <v>0</v>
      </c>
      <c r="AM2681" s="3">
        <v>0</v>
      </c>
      <c r="AN2681" s="2">
        <f t="shared" si="90"/>
        <v>0.20902612826603326</v>
      </c>
      <c r="AO2681" s="2">
        <v>3.0952380952380953E-2</v>
      </c>
      <c r="AP2681">
        <f t="shared" si="91"/>
        <v>88</v>
      </c>
    </row>
    <row r="2682" spans="1:42" ht="16.5" hidden="1" customHeight="1" x14ac:dyDescent="0.25">
      <c r="A2682" s="4" t="s">
        <v>796</v>
      </c>
      <c r="B2682" s="1" t="s">
        <v>314</v>
      </c>
      <c r="D2682" t="s">
        <v>32</v>
      </c>
      <c r="E2682" t="s">
        <v>312</v>
      </c>
      <c r="F2682" t="s">
        <v>315</v>
      </c>
      <c r="G2682">
        <v>79</v>
      </c>
      <c r="H2682">
        <v>0</v>
      </c>
      <c r="I2682">
        <v>0</v>
      </c>
      <c r="J2682">
        <v>0</v>
      </c>
      <c r="K2682">
        <v>3</v>
      </c>
      <c r="L2682">
        <v>4</v>
      </c>
      <c r="M2682">
        <v>84</v>
      </c>
      <c r="N2682" s="2">
        <v>9.3023255813953487E-3</v>
      </c>
      <c r="O2682" s="2">
        <v>0.19534883720930232</v>
      </c>
      <c r="P2682">
        <v>66</v>
      </c>
      <c r="Q2682" s="2">
        <v>0.16176470588235295</v>
      </c>
      <c r="R2682">
        <v>430</v>
      </c>
      <c r="S2682">
        <v>408</v>
      </c>
      <c r="T2682">
        <v>355</v>
      </c>
      <c r="U2682">
        <v>1</v>
      </c>
      <c r="V2682">
        <v>1</v>
      </c>
      <c r="W2682">
        <v>3</v>
      </c>
      <c r="X2682">
        <v>48</v>
      </c>
      <c r="Y2682">
        <v>61</v>
      </c>
      <c r="Z2682">
        <v>0</v>
      </c>
      <c r="AA2682">
        <v>0</v>
      </c>
      <c r="AB2682">
        <v>0</v>
      </c>
      <c r="AC2682">
        <v>0</v>
      </c>
      <c r="AD2682">
        <v>373</v>
      </c>
      <c r="AE2682">
        <v>1</v>
      </c>
      <c r="AF2682">
        <v>1</v>
      </c>
      <c r="AG2682">
        <v>3</v>
      </c>
      <c r="AH2682">
        <v>51</v>
      </c>
      <c r="AI2682" s="3">
        <v>0.21179624664879357</v>
      </c>
      <c r="AJ2682" s="3">
        <v>0</v>
      </c>
      <c r="AK2682" s="3">
        <v>0</v>
      </c>
      <c r="AL2682" s="3">
        <v>0</v>
      </c>
      <c r="AM2682" s="3">
        <v>5.8823529411764705E-2</v>
      </c>
      <c r="AN2682" s="2">
        <f t="shared" si="90"/>
        <v>0.20465116279069767</v>
      </c>
      <c r="AO2682" s="2">
        <v>0.13053613053613053</v>
      </c>
      <c r="AP2682">
        <f t="shared" si="91"/>
        <v>88</v>
      </c>
    </row>
    <row r="2683" spans="1:42" ht="16.5" hidden="1" customHeight="1" x14ac:dyDescent="0.25">
      <c r="A2683" s="4">
        <v>2011</v>
      </c>
      <c r="B2683" t="s">
        <v>696</v>
      </c>
      <c r="D2683" t="s">
        <v>32</v>
      </c>
      <c r="E2683" t="s">
        <v>416</v>
      </c>
      <c r="F2683" t="s">
        <v>697</v>
      </c>
      <c r="G2683">
        <v>78</v>
      </c>
      <c r="H2683">
        <v>0</v>
      </c>
      <c r="I2683">
        <v>0</v>
      </c>
      <c r="J2683">
        <v>0</v>
      </c>
      <c r="K2683">
        <v>0</v>
      </c>
      <c r="L2683">
        <v>3</v>
      </c>
      <c r="M2683">
        <v>85</v>
      </c>
      <c r="N2683" s="2">
        <v>6.0120240480961923E-3</v>
      </c>
      <c r="O2683" s="2">
        <v>0.17034068136272545</v>
      </c>
      <c r="P2683">
        <v>35</v>
      </c>
      <c r="Q2683" s="2">
        <v>7.847533632286996E-2</v>
      </c>
      <c r="R2683">
        <v>499</v>
      </c>
      <c r="S2683">
        <v>446</v>
      </c>
      <c r="T2683">
        <v>429</v>
      </c>
      <c r="U2683">
        <v>11</v>
      </c>
      <c r="V2683">
        <v>0</v>
      </c>
      <c r="W2683">
        <v>0</v>
      </c>
      <c r="X2683">
        <v>6</v>
      </c>
      <c r="Y2683">
        <v>34</v>
      </c>
      <c r="Z2683">
        <v>0</v>
      </c>
      <c r="AA2683">
        <v>0</v>
      </c>
      <c r="AB2683">
        <v>0</v>
      </c>
      <c r="AC2683">
        <v>0</v>
      </c>
      <c r="AD2683">
        <v>473</v>
      </c>
      <c r="AE2683">
        <v>11</v>
      </c>
      <c r="AF2683">
        <v>0</v>
      </c>
      <c r="AG2683">
        <v>0</v>
      </c>
      <c r="AH2683">
        <v>6</v>
      </c>
      <c r="AI2683" s="3">
        <v>0.16490486257928119</v>
      </c>
      <c r="AJ2683" s="3">
        <v>0</v>
      </c>
      <c r="AK2683" s="3">
        <v>0</v>
      </c>
      <c r="AL2683" s="3">
        <v>0</v>
      </c>
      <c r="AM2683" s="3">
        <v>0</v>
      </c>
      <c r="AN2683" s="2">
        <f t="shared" si="90"/>
        <v>0.17635270541082165</v>
      </c>
      <c r="AO2683" s="2">
        <v>3.4693877551020408E-2</v>
      </c>
      <c r="AP2683">
        <f t="shared" si="91"/>
        <v>88</v>
      </c>
    </row>
    <row r="2684" spans="1:42" ht="16.5" hidden="1" customHeight="1" x14ac:dyDescent="0.25">
      <c r="A2684" s="5" t="s">
        <v>791</v>
      </c>
      <c r="B2684" t="s">
        <v>696</v>
      </c>
      <c r="D2684" t="s">
        <v>32</v>
      </c>
      <c r="E2684" t="s">
        <v>416</v>
      </c>
      <c r="F2684" t="s">
        <v>697</v>
      </c>
      <c r="G2684">
        <v>83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88</v>
      </c>
      <c r="N2684" s="2">
        <v>0</v>
      </c>
      <c r="O2684" s="2">
        <v>0.15547703180212014</v>
      </c>
      <c r="P2684">
        <v>56</v>
      </c>
      <c r="Q2684" s="2">
        <v>0.10486891385767791</v>
      </c>
      <c r="R2684">
        <v>566</v>
      </c>
      <c r="S2684">
        <v>534</v>
      </c>
      <c r="T2684">
        <v>526</v>
      </c>
      <c r="U2684">
        <v>5</v>
      </c>
      <c r="V2684">
        <v>1</v>
      </c>
      <c r="W2684">
        <v>2</v>
      </c>
      <c r="X2684">
        <v>0</v>
      </c>
      <c r="Y2684">
        <v>54</v>
      </c>
      <c r="Z2684">
        <v>0</v>
      </c>
      <c r="AA2684">
        <v>0</v>
      </c>
      <c r="AB2684">
        <v>0</v>
      </c>
      <c r="AC2684">
        <v>0</v>
      </c>
      <c r="AD2684">
        <v>555</v>
      </c>
      <c r="AE2684">
        <v>5</v>
      </c>
      <c r="AF2684">
        <v>1</v>
      </c>
      <c r="AG2684">
        <v>2</v>
      </c>
      <c r="AH2684">
        <v>0</v>
      </c>
      <c r="AI2684" s="3">
        <v>0.14954954954954955</v>
      </c>
      <c r="AJ2684" s="3">
        <v>0</v>
      </c>
      <c r="AK2684" s="3">
        <v>0</v>
      </c>
      <c r="AL2684" s="3">
        <v>0</v>
      </c>
      <c r="AM2684" s="3">
        <v>0</v>
      </c>
      <c r="AN2684" s="2">
        <f t="shared" si="90"/>
        <v>0.15547703180212014</v>
      </c>
      <c r="AO2684" s="2">
        <v>1.4209591474245116E-2</v>
      </c>
      <c r="AP2684">
        <f t="shared" si="91"/>
        <v>88</v>
      </c>
    </row>
    <row r="2685" spans="1:42" ht="16.5" hidden="1" customHeight="1" x14ac:dyDescent="0.25">
      <c r="A2685" s="5" t="s">
        <v>788</v>
      </c>
      <c r="B2685" t="s">
        <v>696</v>
      </c>
      <c r="D2685" t="s">
        <v>32</v>
      </c>
      <c r="E2685" t="s">
        <v>416</v>
      </c>
      <c r="F2685" t="s">
        <v>697</v>
      </c>
      <c r="G2685">
        <v>80</v>
      </c>
      <c r="H2685">
        <v>3</v>
      </c>
      <c r="I2685">
        <v>0</v>
      </c>
      <c r="J2685">
        <v>0</v>
      </c>
      <c r="K2685">
        <v>0</v>
      </c>
      <c r="L2685">
        <v>0</v>
      </c>
      <c r="M2685">
        <v>88</v>
      </c>
      <c r="N2685" s="2">
        <v>0</v>
      </c>
      <c r="O2685" s="2">
        <v>0.15331010452961671</v>
      </c>
      <c r="P2685">
        <v>45</v>
      </c>
      <c r="Q2685" s="2">
        <v>8.4745762711864403E-2</v>
      </c>
      <c r="R2685">
        <v>574</v>
      </c>
      <c r="S2685">
        <v>531</v>
      </c>
      <c r="T2685">
        <v>520</v>
      </c>
      <c r="U2685">
        <v>9</v>
      </c>
      <c r="V2685">
        <v>1</v>
      </c>
      <c r="W2685">
        <v>1</v>
      </c>
      <c r="X2685">
        <v>0</v>
      </c>
      <c r="Y2685">
        <v>41</v>
      </c>
      <c r="Z2685">
        <v>0</v>
      </c>
      <c r="AA2685">
        <v>0</v>
      </c>
      <c r="AB2685">
        <v>0</v>
      </c>
      <c r="AC2685">
        <v>0</v>
      </c>
      <c r="AD2685">
        <v>559</v>
      </c>
      <c r="AE2685">
        <v>12</v>
      </c>
      <c r="AF2685">
        <v>1</v>
      </c>
      <c r="AG2685">
        <v>1</v>
      </c>
      <c r="AH2685">
        <v>0</v>
      </c>
      <c r="AI2685" s="3">
        <v>0.14311270125223613</v>
      </c>
      <c r="AJ2685" s="3">
        <v>0.25</v>
      </c>
      <c r="AK2685" s="3">
        <v>0</v>
      </c>
      <c r="AL2685" s="3">
        <v>0</v>
      </c>
      <c r="AM2685" s="3">
        <v>0</v>
      </c>
      <c r="AN2685" s="2">
        <f t="shared" si="90"/>
        <v>0.15331010452961671</v>
      </c>
      <c r="AO2685" s="2">
        <v>2.4432809773123908E-2</v>
      </c>
      <c r="AP2685">
        <f t="shared" si="91"/>
        <v>88</v>
      </c>
    </row>
    <row r="2686" spans="1:42" ht="16.5" hidden="1" customHeight="1" x14ac:dyDescent="0.25">
      <c r="A2686" s="5" t="s">
        <v>791</v>
      </c>
      <c r="B2686" s="1" t="s">
        <v>387</v>
      </c>
      <c r="D2686" t="s">
        <v>32</v>
      </c>
      <c r="E2686" t="s">
        <v>388</v>
      </c>
      <c r="F2686" t="s">
        <v>389</v>
      </c>
      <c r="G2686">
        <v>81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88</v>
      </c>
      <c r="N2686" s="2">
        <v>0</v>
      </c>
      <c r="O2686" s="2">
        <v>0.15331010452961671</v>
      </c>
      <c r="P2686">
        <v>48</v>
      </c>
      <c r="Q2686" s="2">
        <v>8.98876404494382E-2</v>
      </c>
      <c r="R2686">
        <v>574</v>
      </c>
      <c r="S2686">
        <v>534</v>
      </c>
      <c r="T2686">
        <v>512</v>
      </c>
      <c r="U2686">
        <v>5</v>
      </c>
      <c r="V2686">
        <v>8</v>
      </c>
      <c r="W2686">
        <v>4</v>
      </c>
      <c r="X2686">
        <v>5</v>
      </c>
      <c r="Y2686">
        <v>45</v>
      </c>
      <c r="Z2686">
        <v>0</v>
      </c>
      <c r="AA2686">
        <v>0</v>
      </c>
      <c r="AB2686">
        <v>0</v>
      </c>
      <c r="AC2686">
        <v>0</v>
      </c>
      <c r="AD2686">
        <v>548</v>
      </c>
      <c r="AE2686">
        <v>5</v>
      </c>
      <c r="AF2686">
        <v>8</v>
      </c>
      <c r="AG2686">
        <v>4</v>
      </c>
      <c r="AH2686">
        <v>5</v>
      </c>
      <c r="AI2686" s="3">
        <v>0.1478102189781022</v>
      </c>
      <c r="AJ2686" s="3">
        <v>0</v>
      </c>
      <c r="AK2686" s="3">
        <v>0</v>
      </c>
      <c r="AL2686" s="3">
        <v>0</v>
      </c>
      <c r="AM2686" s="3">
        <v>0</v>
      </c>
      <c r="AN2686" s="2">
        <f t="shared" si="90"/>
        <v>0.15331010452961671</v>
      </c>
      <c r="AO2686" s="2">
        <v>3.8596491228070177E-2</v>
      </c>
      <c r="AP2686">
        <f t="shared" si="91"/>
        <v>88</v>
      </c>
    </row>
    <row r="2687" spans="1:42" ht="16.5" hidden="1" customHeight="1" x14ac:dyDescent="0.25">
      <c r="A2687" s="5" t="s">
        <v>795</v>
      </c>
      <c r="B2687" s="1" t="s">
        <v>101</v>
      </c>
      <c r="D2687" t="s">
        <v>32</v>
      </c>
      <c r="E2687" t="s">
        <v>95</v>
      </c>
      <c r="F2687" t="s">
        <v>102</v>
      </c>
      <c r="G2687">
        <v>85</v>
      </c>
      <c r="H2687">
        <v>0</v>
      </c>
      <c r="I2687">
        <v>0</v>
      </c>
      <c r="J2687">
        <v>0</v>
      </c>
      <c r="K2687">
        <v>0</v>
      </c>
      <c r="L2687">
        <v>8</v>
      </c>
      <c r="M2687">
        <v>80</v>
      </c>
      <c r="N2687" s="2">
        <v>1.188707280832095E-2</v>
      </c>
      <c r="O2687" s="2">
        <v>0.1188707280832095</v>
      </c>
      <c r="P2687">
        <v>146</v>
      </c>
      <c r="Q2687" s="2">
        <v>0.19972640218878249</v>
      </c>
      <c r="R2687">
        <v>673</v>
      </c>
      <c r="S2687">
        <v>731</v>
      </c>
      <c r="T2687">
        <v>702</v>
      </c>
      <c r="U2687">
        <v>4</v>
      </c>
      <c r="V2687">
        <v>6</v>
      </c>
      <c r="W2687">
        <v>14</v>
      </c>
      <c r="X2687">
        <v>5</v>
      </c>
      <c r="Y2687">
        <v>140</v>
      </c>
      <c r="Z2687">
        <v>0</v>
      </c>
      <c r="AA2687">
        <v>0</v>
      </c>
      <c r="AB2687">
        <v>0</v>
      </c>
      <c r="AC2687">
        <v>0</v>
      </c>
      <c r="AD2687">
        <v>647</v>
      </c>
      <c r="AE2687">
        <v>4</v>
      </c>
      <c r="AF2687">
        <v>6</v>
      </c>
      <c r="AG2687">
        <v>14</v>
      </c>
      <c r="AH2687">
        <v>5</v>
      </c>
      <c r="AI2687" s="3">
        <v>0.13137557959814528</v>
      </c>
      <c r="AJ2687" s="3">
        <v>0</v>
      </c>
      <c r="AK2687" s="3">
        <v>0</v>
      </c>
      <c r="AL2687" s="3">
        <v>0</v>
      </c>
      <c r="AM2687" s="3">
        <v>0</v>
      </c>
      <c r="AN2687" s="2">
        <f t="shared" si="90"/>
        <v>0.13075780089153044</v>
      </c>
      <c r="AO2687" s="2">
        <v>4.2899408284023666E-2</v>
      </c>
      <c r="AP2687">
        <f t="shared" si="91"/>
        <v>88</v>
      </c>
    </row>
    <row r="2688" spans="1:42" ht="16.5" hidden="1" customHeight="1" x14ac:dyDescent="0.25">
      <c r="A2688" s="4" t="s">
        <v>799</v>
      </c>
      <c r="B2688" s="1" t="s">
        <v>574</v>
      </c>
      <c r="D2688" t="s">
        <v>32</v>
      </c>
      <c r="E2688" t="s">
        <v>575</v>
      </c>
      <c r="F2688" t="s">
        <v>576</v>
      </c>
      <c r="G2688">
        <v>73</v>
      </c>
      <c r="H2688">
        <v>0</v>
      </c>
      <c r="I2688">
        <v>0</v>
      </c>
      <c r="J2688">
        <v>0</v>
      </c>
      <c r="K2688">
        <v>11</v>
      </c>
      <c r="L2688">
        <v>4</v>
      </c>
      <c r="M2688">
        <v>84</v>
      </c>
      <c r="N2688" s="2">
        <v>5.6417489421720732E-3</v>
      </c>
      <c r="O2688" s="2">
        <v>0.11847672778561354</v>
      </c>
      <c r="P2688">
        <v>26</v>
      </c>
      <c r="Q2688" s="2">
        <v>4.0185471406491501E-2</v>
      </c>
      <c r="R2688">
        <v>709</v>
      </c>
      <c r="S2688">
        <v>647</v>
      </c>
      <c r="T2688">
        <v>585</v>
      </c>
      <c r="U2688">
        <v>24</v>
      </c>
      <c r="V2688">
        <v>11</v>
      </c>
      <c r="W2688">
        <v>1</v>
      </c>
      <c r="X2688">
        <v>26</v>
      </c>
      <c r="Y2688">
        <v>26</v>
      </c>
      <c r="Z2688">
        <v>0</v>
      </c>
      <c r="AA2688">
        <v>0</v>
      </c>
      <c r="AB2688">
        <v>0</v>
      </c>
      <c r="AC2688">
        <v>0</v>
      </c>
      <c r="AD2688">
        <v>632</v>
      </c>
      <c r="AE2688">
        <v>24</v>
      </c>
      <c r="AF2688">
        <v>11</v>
      </c>
      <c r="AG2688">
        <v>1</v>
      </c>
      <c r="AH2688">
        <v>37</v>
      </c>
      <c r="AI2688" s="3">
        <v>0.11550632911392406</v>
      </c>
      <c r="AJ2688" s="3">
        <v>0</v>
      </c>
      <c r="AK2688" s="3">
        <v>0</v>
      </c>
      <c r="AL2688" s="3">
        <v>0</v>
      </c>
      <c r="AM2688" s="3">
        <v>0.29729729729729731</v>
      </c>
      <c r="AN2688" s="2">
        <f t="shared" si="90"/>
        <v>0.12411847672778561</v>
      </c>
      <c r="AO2688" s="2">
        <v>0.10354609929078014</v>
      </c>
      <c r="AP2688">
        <f t="shared" si="91"/>
        <v>88</v>
      </c>
    </row>
    <row r="2689" spans="1:42" ht="16.5" hidden="1" customHeight="1" x14ac:dyDescent="0.25">
      <c r="A2689" s="4" t="s">
        <v>798</v>
      </c>
      <c r="B2689" s="1" t="s">
        <v>347</v>
      </c>
      <c r="D2689" t="s">
        <v>32</v>
      </c>
      <c r="E2689" t="s">
        <v>343</v>
      </c>
      <c r="F2689" t="s">
        <v>348</v>
      </c>
      <c r="G2689">
        <v>78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88</v>
      </c>
      <c r="N2689" s="2">
        <v>0</v>
      </c>
      <c r="O2689" s="2">
        <v>0.11989100817438691</v>
      </c>
      <c r="P2689">
        <v>253</v>
      </c>
      <c r="Q2689" s="2">
        <v>0.28142380422691882</v>
      </c>
      <c r="R2689">
        <v>734</v>
      </c>
      <c r="S2689">
        <v>899</v>
      </c>
      <c r="T2689">
        <v>856</v>
      </c>
      <c r="U2689">
        <v>10</v>
      </c>
      <c r="V2689">
        <v>4</v>
      </c>
      <c r="W2689">
        <v>5</v>
      </c>
      <c r="X2689">
        <v>24</v>
      </c>
      <c r="Y2689">
        <v>241</v>
      </c>
      <c r="Z2689">
        <v>0</v>
      </c>
      <c r="AA2689">
        <v>0</v>
      </c>
      <c r="AB2689">
        <v>0</v>
      </c>
      <c r="AC2689">
        <v>6</v>
      </c>
      <c r="AD2689">
        <v>693</v>
      </c>
      <c r="AE2689">
        <v>10</v>
      </c>
      <c r="AF2689">
        <v>4</v>
      </c>
      <c r="AG2689">
        <v>5</v>
      </c>
      <c r="AH2689">
        <v>18</v>
      </c>
      <c r="AI2689" s="3">
        <v>0.11255411255411256</v>
      </c>
      <c r="AJ2689" s="3">
        <v>0</v>
      </c>
      <c r="AK2689" s="3">
        <v>0</v>
      </c>
      <c r="AL2689" s="3">
        <v>0</v>
      </c>
      <c r="AM2689" s="3">
        <v>0</v>
      </c>
      <c r="AN2689" s="2">
        <f t="shared" si="90"/>
        <v>0.11989100817438691</v>
      </c>
      <c r="AO2689" s="2">
        <v>5.0684931506849315E-2</v>
      </c>
      <c r="AP2689">
        <f t="shared" si="91"/>
        <v>88</v>
      </c>
    </row>
    <row r="2690" spans="1:42" ht="16.5" hidden="1" customHeight="1" x14ac:dyDescent="0.25">
      <c r="A2690" s="4" t="s">
        <v>800</v>
      </c>
      <c r="B2690" s="1" t="s">
        <v>347</v>
      </c>
      <c r="D2690" t="s">
        <v>32</v>
      </c>
      <c r="E2690" t="s">
        <v>343</v>
      </c>
      <c r="F2690" t="s">
        <v>348</v>
      </c>
      <c r="G2690">
        <v>83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88</v>
      </c>
      <c r="N2690" s="2">
        <v>0</v>
      </c>
      <c r="O2690" s="2">
        <v>0.11488250652741515</v>
      </c>
      <c r="P2690">
        <v>274</v>
      </c>
      <c r="Q2690" s="2">
        <v>0.28781512605042014</v>
      </c>
      <c r="R2690">
        <v>766</v>
      </c>
      <c r="S2690">
        <v>952</v>
      </c>
      <c r="T2690">
        <v>913</v>
      </c>
      <c r="U2690">
        <v>8</v>
      </c>
      <c r="V2690">
        <v>2</v>
      </c>
      <c r="W2690">
        <v>5</v>
      </c>
      <c r="X2690">
        <v>24</v>
      </c>
      <c r="Y2690">
        <v>266</v>
      </c>
      <c r="Z2690">
        <v>0</v>
      </c>
      <c r="AA2690">
        <v>0</v>
      </c>
      <c r="AB2690">
        <v>0</v>
      </c>
      <c r="AC2690">
        <v>0</v>
      </c>
      <c r="AD2690">
        <v>730</v>
      </c>
      <c r="AE2690">
        <v>8</v>
      </c>
      <c r="AF2690">
        <v>2</v>
      </c>
      <c r="AG2690">
        <v>5</v>
      </c>
      <c r="AH2690">
        <v>24</v>
      </c>
      <c r="AI2690" s="3">
        <v>0.11369863013698631</v>
      </c>
      <c r="AJ2690" s="3">
        <v>0</v>
      </c>
      <c r="AK2690" s="3">
        <v>0</v>
      </c>
      <c r="AL2690" s="3">
        <v>0</v>
      </c>
      <c r="AM2690" s="3">
        <v>0</v>
      </c>
      <c r="AN2690" s="2">
        <f t="shared" si="90"/>
        <v>0.11488250652741515</v>
      </c>
      <c r="AO2690" s="2">
        <v>5.071521456436931E-2</v>
      </c>
      <c r="AP2690">
        <f t="shared" si="91"/>
        <v>88</v>
      </c>
    </row>
    <row r="2691" spans="1:42" ht="16.5" hidden="1" customHeight="1" x14ac:dyDescent="0.25">
      <c r="A2691" s="4">
        <v>2011</v>
      </c>
      <c r="B2691" s="1" t="s">
        <v>171</v>
      </c>
      <c r="D2691" t="s">
        <v>32</v>
      </c>
      <c r="E2691" t="s">
        <v>172</v>
      </c>
      <c r="F2691" t="s">
        <v>173</v>
      </c>
      <c r="G2691">
        <v>79</v>
      </c>
      <c r="H2691">
        <v>0</v>
      </c>
      <c r="I2691">
        <v>0</v>
      </c>
      <c r="J2691">
        <v>0</v>
      </c>
      <c r="K2691">
        <v>0</v>
      </c>
      <c r="L2691">
        <v>9</v>
      </c>
      <c r="M2691">
        <v>79</v>
      </c>
      <c r="N2691" s="2">
        <v>1.097560975609756E-2</v>
      </c>
      <c r="O2691" s="2">
        <v>9.6341463414634149E-2</v>
      </c>
      <c r="P2691">
        <v>60</v>
      </c>
      <c r="Q2691" s="2">
        <v>7.575757575757576E-2</v>
      </c>
      <c r="R2691">
        <v>820</v>
      </c>
      <c r="S2691">
        <v>792</v>
      </c>
      <c r="T2691">
        <v>729</v>
      </c>
      <c r="U2691">
        <v>0</v>
      </c>
      <c r="V2691">
        <v>8</v>
      </c>
      <c r="W2691">
        <v>8</v>
      </c>
      <c r="X2691">
        <v>47</v>
      </c>
      <c r="Y2691">
        <v>52</v>
      </c>
      <c r="Z2691">
        <v>0</v>
      </c>
      <c r="AA2691">
        <v>0</v>
      </c>
      <c r="AB2691">
        <v>0</v>
      </c>
      <c r="AC2691">
        <v>0</v>
      </c>
      <c r="AD2691">
        <v>756</v>
      </c>
      <c r="AE2691">
        <v>0</v>
      </c>
      <c r="AF2691">
        <v>8</v>
      </c>
      <c r="AG2691">
        <v>8</v>
      </c>
      <c r="AH2691">
        <v>47</v>
      </c>
      <c r="AI2691" s="3">
        <v>0.10449735449735449</v>
      </c>
      <c r="AJ2691" s="3">
        <v>0</v>
      </c>
      <c r="AK2691" s="3">
        <v>0</v>
      </c>
      <c r="AL2691" s="3">
        <v>0</v>
      </c>
      <c r="AM2691" s="3">
        <v>0</v>
      </c>
      <c r="AN2691" s="2">
        <f t="shared" si="90"/>
        <v>0.10731707317073171</v>
      </c>
      <c r="AO2691" s="2">
        <v>7.6923076923076927E-2</v>
      </c>
      <c r="AP2691">
        <f t="shared" si="91"/>
        <v>88</v>
      </c>
    </row>
    <row r="2692" spans="1:42" ht="16.5" hidden="1" customHeight="1" x14ac:dyDescent="0.25">
      <c r="A2692" s="5" t="s">
        <v>791</v>
      </c>
      <c r="B2692" t="s">
        <v>620</v>
      </c>
      <c r="D2692" t="s">
        <v>32</v>
      </c>
      <c r="E2692" t="s">
        <v>185</v>
      </c>
      <c r="F2692" t="s">
        <v>621</v>
      </c>
      <c r="G2692">
        <v>82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88</v>
      </c>
      <c r="N2692" s="2">
        <v>0</v>
      </c>
      <c r="O2692" s="2">
        <v>0.10011376564277588</v>
      </c>
      <c r="P2692">
        <v>30</v>
      </c>
      <c r="Q2692" s="2">
        <v>3.6540803897685749E-2</v>
      </c>
      <c r="R2692">
        <v>879</v>
      </c>
      <c r="S2692">
        <v>821</v>
      </c>
      <c r="T2692">
        <v>808</v>
      </c>
      <c r="U2692">
        <v>2</v>
      </c>
      <c r="V2692">
        <v>4</v>
      </c>
      <c r="W2692">
        <v>6</v>
      </c>
      <c r="X2692">
        <v>1</v>
      </c>
      <c r="Y2692">
        <v>29</v>
      </c>
      <c r="Z2692">
        <v>0</v>
      </c>
      <c r="AA2692">
        <v>0</v>
      </c>
      <c r="AB2692">
        <v>0</v>
      </c>
      <c r="AC2692">
        <v>0</v>
      </c>
      <c r="AD2692">
        <v>861</v>
      </c>
      <c r="AE2692">
        <v>2</v>
      </c>
      <c r="AF2692">
        <v>4</v>
      </c>
      <c r="AG2692">
        <v>6</v>
      </c>
      <c r="AH2692">
        <v>1</v>
      </c>
      <c r="AI2692" s="3">
        <v>9.5238095238095233E-2</v>
      </c>
      <c r="AJ2692" s="3">
        <v>0</v>
      </c>
      <c r="AK2692" s="3">
        <v>0</v>
      </c>
      <c r="AL2692" s="3">
        <v>0</v>
      </c>
      <c r="AM2692" s="3">
        <v>0</v>
      </c>
      <c r="AN2692" s="2">
        <f t="shared" si="90"/>
        <v>0.10011376564277588</v>
      </c>
      <c r="AO2692" s="2">
        <v>1.4874141876430207E-2</v>
      </c>
      <c r="AP2692">
        <f t="shared" si="91"/>
        <v>88</v>
      </c>
    </row>
    <row r="2693" spans="1:42" ht="16.5" hidden="1" customHeight="1" x14ac:dyDescent="0.25">
      <c r="A2693" s="4" t="s">
        <v>799</v>
      </c>
      <c r="B2693" s="1" t="s">
        <v>531</v>
      </c>
      <c r="D2693" t="s">
        <v>32</v>
      </c>
      <c r="E2693" t="s">
        <v>529</v>
      </c>
      <c r="F2693" t="s">
        <v>532</v>
      </c>
      <c r="G2693">
        <v>76</v>
      </c>
      <c r="H2693">
        <v>0</v>
      </c>
      <c r="I2693">
        <v>0</v>
      </c>
      <c r="J2693">
        <v>0</v>
      </c>
      <c r="K2693">
        <v>4</v>
      </c>
      <c r="L2693">
        <v>8</v>
      </c>
      <c r="M2693">
        <v>80</v>
      </c>
      <c r="N2693" s="2">
        <v>8.6114101184068884E-3</v>
      </c>
      <c r="O2693" s="2">
        <v>8.6114101184068897E-2</v>
      </c>
      <c r="P2693">
        <v>28</v>
      </c>
      <c r="Q2693" s="2">
        <v>3.2220943613348679E-2</v>
      </c>
      <c r="R2693">
        <v>929</v>
      </c>
      <c r="S2693">
        <v>869</v>
      </c>
      <c r="T2693">
        <v>782</v>
      </c>
      <c r="U2693">
        <v>5</v>
      </c>
      <c r="V2693">
        <v>15</v>
      </c>
      <c r="W2693">
        <v>4</v>
      </c>
      <c r="X2693">
        <v>63</v>
      </c>
      <c r="Y2693">
        <v>22</v>
      </c>
      <c r="Z2693">
        <v>0</v>
      </c>
      <c r="AA2693">
        <v>0</v>
      </c>
      <c r="AB2693">
        <v>0</v>
      </c>
      <c r="AC2693">
        <v>0</v>
      </c>
      <c r="AD2693">
        <v>836</v>
      </c>
      <c r="AE2693">
        <v>5</v>
      </c>
      <c r="AF2693">
        <v>15</v>
      </c>
      <c r="AG2693">
        <v>4</v>
      </c>
      <c r="AH2693">
        <v>67</v>
      </c>
      <c r="AI2693" s="3">
        <v>9.0909090909090912E-2</v>
      </c>
      <c r="AJ2693" s="3">
        <v>0</v>
      </c>
      <c r="AK2693" s="3">
        <v>0</v>
      </c>
      <c r="AL2693" s="3">
        <v>0</v>
      </c>
      <c r="AM2693" s="3">
        <v>5.9701492537313432E-2</v>
      </c>
      <c r="AN2693" s="2">
        <f t="shared" si="90"/>
        <v>9.4725511302475779E-2</v>
      </c>
      <c r="AO2693" s="2">
        <v>9.816612729234088E-2</v>
      </c>
      <c r="AP2693">
        <f t="shared" si="91"/>
        <v>88</v>
      </c>
    </row>
    <row r="2694" spans="1:42" ht="16.5" hidden="1" customHeight="1" x14ac:dyDescent="0.25">
      <c r="A2694" s="5" t="s">
        <v>792</v>
      </c>
      <c r="B2694" t="s">
        <v>652</v>
      </c>
      <c r="D2694" t="s">
        <v>32</v>
      </c>
      <c r="E2694" t="s">
        <v>197</v>
      </c>
      <c r="F2694" t="s">
        <v>653</v>
      </c>
      <c r="G2694">
        <v>85</v>
      </c>
      <c r="H2694">
        <v>0</v>
      </c>
      <c r="I2694">
        <v>0</v>
      </c>
      <c r="J2694">
        <v>0</v>
      </c>
      <c r="K2694">
        <v>0</v>
      </c>
      <c r="L2694">
        <v>15</v>
      </c>
      <c r="M2694">
        <v>73</v>
      </c>
      <c r="N2694" s="2">
        <v>1.6025641025641024E-2</v>
      </c>
      <c r="O2694" s="2">
        <v>7.7991452991452992E-2</v>
      </c>
      <c r="P2694">
        <v>57</v>
      </c>
      <c r="Q2694" s="2">
        <v>6.2983425414364635E-2</v>
      </c>
      <c r="R2694">
        <v>936</v>
      </c>
      <c r="S2694">
        <v>905</v>
      </c>
      <c r="T2694">
        <v>838</v>
      </c>
      <c r="U2694">
        <v>0</v>
      </c>
      <c r="V2694">
        <v>16</v>
      </c>
      <c r="W2694">
        <v>15</v>
      </c>
      <c r="X2694">
        <v>36</v>
      </c>
      <c r="Y2694">
        <v>52</v>
      </c>
      <c r="Z2694">
        <v>0</v>
      </c>
      <c r="AA2694">
        <v>0</v>
      </c>
      <c r="AB2694">
        <v>0</v>
      </c>
      <c r="AC2694">
        <v>0</v>
      </c>
      <c r="AD2694">
        <v>871</v>
      </c>
      <c r="AE2694">
        <v>0</v>
      </c>
      <c r="AF2694">
        <v>16</v>
      </c>
      <c r="AG2694">
        <v>15</v>
      </c>
      <c r="AH2694">
        <v>36</v>
      </c>
      <c r="AI2694" s="3">
        <v>9.7588978185993117E-2</v>
      </c>
      <c r="AJ2694" s="3">
        <v>0</v>
      </c>
      <c r="AK2694" s="3">
        <v>0</v>
      </c>
      <c r="AL2694" s="3">
        <v>0</v>
      </c>
      <c r="AM2694" s="3">
        <v>0</v>
      </c>
      <c r="AN2694" s="2">
        <f t="shared" si="90"/>
        <v>9.4017094017094016E-2</v>
      </c>
      <c r="AO2694" s="2">
        <v>7.1428571428571425E-2</v>
      </c>
      <c r="AP2694">
        <f t="shared" si="91"/>
        <v>88</v>
      </c>
    </row>
    <row r="2695" spans="1:42" ht="16.5" hidden="1" customHeight="1" x14ac:dyDescent="0.25">
      <c r="A2695" s="4" t="s">
        <v>797</v>
      </c>
      <c r="B2695" s="1" t="s">
        <v>258</v>
      </c>
      <c r="D2695" t="s">
        <v>32</v>
      </c>
      <c r="E2695" t="s">
        <v>256</v>
      </c>
      <c r="F2695" t="s">
        <v>259</v>
      </c>
      <c r="G2695">
        <v>64</v>
      </c>
      <c r="H2695">
        <v>12</v>
      </c>
      <c r="I2695">
        <v>0</v>
      </c>
      <c r="J2695">
        <v>0</v>
      </c>
      <c r="K2695">
        <v>0</v>
      </c>
      <c r="L2695">
        <v>6</v>
      </c>
      <c r="M2695">
        <v>82</v>
      </c>
      <c r="N2695" s="2">
        <v>6.4034151547491995E-3</v>
      </c>
      <c r="O2695" s="2">
        <v>8.7513340448239066E-2</v>
      </c>
      <c r="P2695">
        <v>54</v>
      </c>
      <c r="Q2695" s="2">
        <v>5.9800664451827246E-2</v>
      </c>
      <c r="R2695">
        <v>937</v>
      </c>
      <c r="S2695">
        <v>903</v>
      </c>
      <c r="T2695">
        <v>533</v>
      </c>
      <c r="U2695">
        <v>347</v>
      </c>
      <c r="V2695">
        <v>6</v>
      </c>
      <c r="W2695">
        <v>3</v>
      </c>
      <c r="X2695">
        <v>14</v>
      </c>
      <c r="Y2695">
        <v>22</v>
      </c>
      <c r="Z2695">
        <v>20</v>
      </c>
      <c r="AA2695">
        <v>0</v>
      </c>
      <c r="AB2695">
        <v>0</v>
      </c>
      <c r="AC2695">
        <v>4</v>
      </c>
      <c r="AD2695">
        <v>575</v>
      </c>
      <c r="AE2695">
        <v>339</v>
      </c>
      <c r="AF2695">
        <v>6</v>
      </c>
      <c r="AG2695">
        <v>3</v>
      </c>
      <c r="AH2695">
        <v>10</v>
      </c>
      <c r="AI2695" s="3">
        <v>0.11130434782608696</v>
      </c>
      <c r="AJ2695" s="3">
        <v>3.5398230088495575E-2</v>
      </c>
      <c r="AK2695" s="3">
        <v>0</v>
      </c>
      <c r="AL2695" s="3">
        <v>0</v>
      </c>
      <c r="AM2695" s="3">
        <v>0</v>
      </c>
      <c r="AN2695" s="2">
        <f t="shared" si="90"/>
        <v>9.3916755602988261E-2</v>
      </c>
      <c r="AO2695" s="2">
        <v>0.3837084673097535</v>
      </c>
      <c r="AP2695">
        <f t="shared" si="91"/>
        <v>88</v>
      </c>
    </row>
    <row r="2696" spans="1:42" ht="16.5" hidden="1" customHeight="1" x14ac:dyDescent="0.25">
      <c r="A2696" s="4" t="s">
        <v>798</v>
      </c>
      <c r="B2696" t="s">
        <v>772</v>
      </c>
      <c r="D2696" t="s">
        <v>32</v>
      </c>
      <c r="E2696" t="s">
        <v>524</v>
      </c>
      <c r="F2696" t="s">
        <v>773</v>
      </c>
      <c r="G2696">
        <v>85</v>
      </c>
      <c r="H2696">
        <v>0</v>
      </c>
      <c r="I2696">
        <v>0</v>
      </c>
      <c r="J2696">
        <v>0</v>
      </c>
      <c r="K2696">
        <v>0</v>
      </c>
      <c r="L2696">
        <v>7</v>
      </c>
      <c r="M2696">
        <v>81</v>
      </c>
      <c r="N2696" s="2">
        <v>7.3375262054507341E-3</v>
      </c>
      <c r="O2696" s="2">
        <v>8.4905660377358486E-2</v>
      </c>
      <c r="P2696">
        <v>181</v>
      </c>
      <c r="Q2696" s="2">
        <v>0.17287488061127029</v>
      </c>
      <c r="R2696">
        <v>954</v>
      </c>
      <c r="S2696">
        <v>1047</v>
      </c>
      <c r="T2696">
        <v>910</v>
      </c>
      <c r="U2696">
        <v>21</v>
      </c>
      <c r="V2696">
        <v>20</v>
      </c>
      <c r="W2696">
        <v>13</v>
      </c>
      <c r="X2696">
        <v>83</v>
      </c>
      <c r="Y2696">
        <v>159</v>
      </c>
      <c r="Z2696">
        <v>0</v>
      </c>
      <c r="AA2696">
        <v>0</v>
      </c>
      <c r="AB2696">
        <v>0</v>
      </c>
      <c r="AC2696">
        <v>5</v>
      </c>
      <c r="AD2696">
        <v>836</v>
      </c>
      <c r="AE2696">
        <v>21</v>
      </c>
      <c r="AF2696">
        <v>20</v>
      </c>
      <c r="AG2696">
        <v>13</v>
      </c>
      <c r="AH2696">
        <v>78</v>
      </c>
      <c r="AI2696" s="3">
        <v>0.10167464114832536</v>
      </c>
      <c r="AJ2696" s="3">
        <v>0</v>
      </c>
      <c r="AK2696" s="3">
        <v>0</v>
      </c>
      <c r="AL2696" s="3">
        <v>0</v>
      </c>
      <c r="AM2696" s="3">
        <v>0</v>
      </c>
      <c r="AN2696" s="2">
        <f t="shared" si="90"/>
        <v>9.2243186582809222E-2</v>
      </c>
      <c r="AO2696" s="2">
        <v>0.13636363636363635</v>
      </c>
      <c r="AP2696">
        <f t="shared" si="91"/>
        <v>88</v>
      </c>
    </row>
    <row r="2697" spans="1:42" ht="16.5" hidden="1" customHeight="1" x14ac:dyDescent="0.25">
      <c r="A2697" s="4" t="s">
        <v>798</v>
      </c>
      <c r="B2697" t="s">
        <v>714</v>
      </c>
      <c r="D2697" t="s">
        <v>32</v>
      </c>
      <c r="E2697" t="s">
        <v>544</v>
      </c>
      <c r="F2697" t="s">
        <v>715</v>
      </c>
      <c r="G2697">
        <v>75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88</v>
      </c>
      <c r="N2697" s="2">
        <v>0</v>
      </c>
      <c r="O2697" s="2">
        <v>7.8014184397163122E-2</v>
      </c>
      <c r="P2697">
        <v>83</v>
      </c>
      <c r="Q2697" s="2">
        <v>7.3909171861086378E-2</v>
      </c>
      <c r="R2697">
        <v>1128</v>
      </c>
      <c r="S2697">
        <v>1123</v>
      </c>
      <c r="T2697">
        <v>1044</v>
      </c>
      <c r="U2697">
        <v>6</v>
      </c>
      <c r="V2697">
        <v>23</v>
      </c>
      <c r="W2697">
        <v>19</v>
      </c>
      <c r="X2697">
        <v>31</v>
      </c>
      <c r="Y2697">
        <v>81</v>
      </c>
      <c r="Z2697">
        <v>0</v>
      </c>
      <c r="AA2697">
        <v>0</v>
      </c>
      <c r="AB2697">
        <v>0</v>
      </c>
      <c r="AC2697">
        <v>0</v>
      </c>
      <c r="AD2697">
        <v>1038</v>
      </c>
      <c r="AE2697">
        <v>6</v>
      </c>
      <c r="AF2697">
        <v>23</v>
      </c>
      <c r="AG2697">
        <v>19</v>
      </c>
      <c r="AH2697">
        <v>31</v>
      </c>
      <c r="AI2697" s="3">
        <v>7.2254335260115612E-2</v>
      </c>
      <c r="AJ2697" s="3">
        <v>0</v>
      </c>
      <c r="AK2697" s="3">
        <v>0</v>
      </c>
      <c r="AL2697" s="3">
        <v>0</v>
      </c>
      <c r="AM2697" s="3">
        <v>0</v>
      </c>
      <c r="AN2697" s="2">
        <f t="shared" si="90"/>
        <v>7.8014184397163122E-2</v>
      </c>
      <c r="AO2697" s="2">
        <v>7.0725156669650846E-2</v>
      </c>
      <c r="AP2697">
        <f t="shared" si="91"/>
        <v>88</v>
      </c>
    </row>
    <row r="2698" spans="1:42" ht="16.5" customHeight="1" x14ac:dyDescent="0.25">
      <c r="A2698" s="5" t="s">
        <v>792</v>
      </c>
      <c r="B2698" t="s">
        <v>726</v>
      </c>
      <c r="D2698" t="s">
        <v>32</v>
      </c>
      <c r="E2698" t="s">
        <v>616</v>
      </c>
      <c r="F2698" t="s">
        <v>727</v>
      </c>
      <c r="G2698">
        <v>83</v>
      </c>
      <c r="H2698">
        <v>0</v>
      </c>
      <c r="I2698">
        <v>0</v>
      </c>
      <c r="J2698">
        <v>0</v>
      </c>
      <c r="K2698">
        <v>3</v>
      </c>
      <c r="L2698">
        <v>0</v>
      </c>
      <c r="M2698">
        <v>88</v>
      </c>
      <c r="N2698" s="2">
        <v>0</v>
      </c>
      <c r="O2698" s="2">
        <v>6.9730586370839939E-2</v>
      </c>
      <c r="P2698">
        <v>59</v>
      </c>
      <c r="Q2698" s="2">
        <v>4.7850770478507706E-2</v>
      </c>
      <c r="R2698">
        <v>1262</v>
      </c>
      <c r="S2698">
        <v>1233</v>
      </c>
      <c r="T2698">
        <v>1119</v>
      </c>
      <c r="U2698">
        <v>2</v>
      </c>
      <c r="V2698">
        <v>7</v>
      </c>
      <c r="W2698">
        <v>7</v>
      </c>
      <c r="X2698">
        <v>98</v>
      </c>
      <c r="Y2698">
        <v>52</v>
      </c>
      <c r="Z2698">
        <v>0</v>
      </c>
      <c r="AA2698">
        <v>0</v>
      </c>
      <c r="AB2698">
        <v>0</v>
      </c>
      <c r="AC2698">
        <v>6</v>
      </c>
      <c r="AD2698">
        <v>1150</v>
      </c>
      <c r="AE2698">
        <v>2</v>
      </c>
      <c r="AF2698">
        <v>7</v>
      </c>
      <c r="AG2698">
        <v>7</v>
      </c>
      <c r="AH2698">
        <v>95</v>
      </c>
      <c r="AI2698" s="3">
        <v>7.2173913043478255E-2</v>
      </c>
      <c r="AJ2698" s="3">
        <v>0</v>
      </c>
      <c r="AK2698" s="3">
        <v>0</v>
      </c>
      <c r="AL2698" s="3">
        <v>0</v>
      </c>
      <c r="AM2698" s="3">
        <v>3.1578947368421054E-2</v>
      </c>
      <c r="AN2698" s="2">
        <f t="shared" si="90"/>
        <v>6.9730586370839939E-2</v>
      </c>
      <c r="AO2698" s="2">
        <v>8.8025376685170506E-2</v>
      </c>
      <c r="AP2698">
        <f t="shared" si="91"/>
        <v>88</v>
      </c>
    </row>
    <row r="2699" spans="1:42" ht="16.5" hidden="1" customHeight="1" x14ac:dyDescent="0.25">
      <c r="A2699" s="5" t="s">
        <v>790</v>
      </c>
      <c r="B2699" t="s">
        <v>638</v>
      </c>
      <c r="D2699" t="s">
        <v>32</v>
      </c>
      <c r="E2699" t="s">
        <v>134</v>
      </c>
      <c r="F2699" t="s">
        <v>639</v>
      </c>
      <c r="G2699">
        <v>70</v>
      </c>
      <c r="H2699">
        <v>0</v>
      </c>
      <c r="I2699">
        <v>0</v>
      </c>
      <c r="J2699">
        <v>3</v>
      </c>
      <c r="K2699">
        <v>11</v>
      </c>
      <c r="L2699">
        <v>0</v>
      </c>
      <c r="M2699">
        <v>88</v>
      </c>
      <c r="N2699" s="2">
        <v>0</v>
      </c>
      <c r="O2699" s="2">
        <v>7.0456365092073661E-2</v>
      </c>
      <c r="P2699">
        <v>191</v>
      </c>
      <c r="Q2699" s="2">
        <v>0.14127218934911243</v>
      </c>
      <c r="R2699">
        <v>1249</v>
      </c>
      <c r="S2699">
        <v>1352</v>
      </c>
      <c r="T2699">
        <v>1185</v>
      </c>
      <c r="U2699">
        <v>33</v>
      </c>
      <c r="V2699">
        <v>10</v>
      </c>
      <c r="W2699">
        <v>5</v>
      </c>
      <c r="X2699">
        <v>119</v>
      </c>
      <c r="Y2699">
        <v>165</v>
      </c>
      <c r="Z2699">
        <v>0</v>
      </c>
      <c r="AA2699">
        <v>4</v>
      </c>
      <c r="AB2699">
        <v>0</v>
      </c>
      <c r="AC2699">
        <v>17</v>
      </c>
      <c r="AD2699">
        <v>1090</v>
      </c>
      <c r="AE2699">
        <v>33</v>
      </c>
      <c r="AF2699">
        <v>6</v>
      </c>
      <c r="AG2699">
        <v>8</v>
      </c>
      <c r="AH2699">
        <v>113</v>
      </c>
      <c r="AI2699" s="3">
        <v>6.4220183486238536E-2</v>
      </c>
      <c r="AJ2699" s="3">
        <v>0</v>
      </c>
      <c r="AK2699" s="3">
        <v>0</v>
      </c>
      <c r="AL2699" s="3">
        <v>0.375</v>
      </c>
      <c r="AM2699" s="3">
        <v>9.7345132743362831E-2</v>
      </c>
      <c r="AN2699" s="2">
        <f t="shared" si="90"/>
        <v>7.0456365092073661E-2</v>
      </c>
      <c r="AO2699" s="2">
        <v>0.128</v>
      </c>
      <c r="AP2699">
        <f t="shared" si="91"/>
        <v>88</v>
      </c>
    </row>
    <row r="2700" spans="1:42" ht="16.5" customHeight="1" x14ac:dyDescent="0.25">
      <c r="A2700" s="5" t="s">
        <v>793</v>
      </c>
      <c r="B2700" t="s">
        <v>726</v>
      </c>
      <c r="D2700" t="s">
        <v>32</v>
      </c>
      <c r="E2700" t="s">
        <v>616</v>
      </c>
      <c r="F2700" t="s">
        <v>727</v>
      </c>
      <c r="G2700">
        <v>80</v>
      </c>
      <c r="H2700">
        <v>0</v>
      </c>
      <c r="I2700">
        <v>0</v>
      </c>
      <c r="J2700">
        <v>0</v>
      </c>
      <c r="K2700">
        <v>4</v>
      </c>
      <c r="L2700">
        <v>0</v>
      </c>
      <c r="M2700">
        <v>87</v>
      </c>
      <c r="N2700" s="2">
        <v>0</v>
      </c>
      <c r="O2700" s="2">
        <v>6.8774703557312258E-2</v>
      </c>
      <c r="P2700">
        <v>54</v>
      </c>
      <c r="Q2700" s="2">
        <v>4.3831168831168832E-2</v>
      </c>
      <c r="R2700">
        <v>1265</v>
      </c>
      <c r="S2700">
        <v>1232</v>
      </c>
      <c r="T2700">
        <v>1111</v>
      </c>
      <c r="U2700">
        <v>4</v>
      </c>
      <c r="V2700">
        <v>9</v>
      </c>
      <c r="W2700">
        <v>7</v>
      </c>
      <c r="X2700">
        <v>101</v>
      </c>
      <c r="Y2700">
        <v>43</v>
      </c>
      <c r="Z2700">
        <v>0</v>
      </c>
      <c r="AA2700">
        <v>0</v>
      </c>
      <c r="AB2700">
        <v>0</v>
      </c>
      <c r="AC2700">
        <v>6</v>
      </c>
      <c r="AD2700">
        <v>1148</v>
      </c>
      <c r="AE2700">
        <v>4</v>
      </c>
      <c r="AF2700">
        <v>9</v>
      </c>
      <c r="AG2700">
        <v>7</v>
      </c>
      <c r="AH2700">
        <v>99</v>
      </c>
      <c r="AI2700" s="3">
        <v>6.968641114982578E-2</v>
      </c>
      <c r="AJ2700" s="3">
        <v>0</v>
      </c>
      <c r="AK2700" s="3">
        <v>0</v>
      </c>
      <c r="AL2700" s="3">
        <v>0</v>
      </c>
      <c r="AM2700" s="3">
        <v>4.0404040404040407E-2</v>
      </c>
      <c r="AN2700" s="2">
        <f t="shared" si="90"/>
        <v>6.8774703557312258E-2</v>
      </c>
      <c r="AO2700" s="2">
        <v>9.3922651933701654E-2</v>
      </c>
      <c r="AP2700">
        <f t="shared" si="91"/>
        <v>87</v>
      </c>
    </row>
    <row r="2701" spans="1:42" ht="16.5" hidden="1" customHeight="1" x14ac:dyDescent="0.25">
      <c r="A2701" s="4" t="s">
        <v>801</v>
      </c>
      <c r="B2701" t="s">
        <v>660</v>
      </c>
      <c r="D2701" t="s">
        <v>32</v>
      </c>
      <c r="E2701" t="s">
        <v>453</v>
      </c>
      <c r="F2701" t="s">
        <v>661</v>
      </c>
      <c r="G2701">
        <v>83</v>
      </c>
      <c r="H2701">
        <v>0</v>
      </c>
      <c r="I2701">
        <v>0</v>
      </c>
      <c r="J2701">
        <v>0</v>
      </c>
      <c r="K2701">
        <v>0</v>
      </c>
      <c r="L2701">
        <v>5</v>
      </c>
      <c r="M2701">
        <v>83</v>
      </c>
      <c r="N2701" s="2">
        <v>3.897116134060795E-3</v>
      </c>
      <c r="O2701" s="2">
        <v>6.4692127825409201E-2</v>
      </c>
      <c r="P2701">
        <v>82</v>
      </c>
      <c r="Q2701" s="2">
        <v>6.4212999216914646E-2</v>
      </c>
      <c r="R2701">
        <v>1283</v>
      </c>
      <c r="S2701">
        <v>1277</v>
      </c>
      <c r="T2701">
        <v>1125</v>
      </c>
      <c r="U2701">
        <v>18</v>
      </c>
      <c r="V2701">
        <v>28</v>
      </c>
      <c r="W2701">
        <v>28</v>
      </c>
      <c r="X2701">
        <v>78</v>
      </c>
      <c r="Y2701">
        <v>80</v>
      </c>
      <c r="Z2701">
        <v>0</v>
      </c>
      <c r="AA2701">
        <v>0</v>
      </c>
      <c r="AB2701">
        <v>0</v>
      </c>
      <c r="AC2701">
        <v>0</v>
      </c>
      <c r="AD2701">
        <v>1128</v>
      </c>
      <c r="AE2701">
        <v>18</v>
      </c>
      <c r="AF2701">
        <v>28</v>
      </c>
      <c r="AG2701">
        <v>28</v>
      </c>
      <c r="AH2701">
        <v>78</v>
      </c>
      <c r="AI2701" s="3">
        <v>7.3581560283687938E-2</v>
      </c>
      <c r="AJ2701" s="3">
        <v>0</v>
      </c>
      <c r="AK2701" s="3">
        <v>0</v>
      </c>
      <c r="AL2701" s="3">
        <v>0</v>
      </c>
      <c r="AM2701" s="3">
        <v>0</v>
      </c>
      <c r="AN2701" s="2">
        <f t="shared" si="90"/>
        <v>6.8589243959469998E-2</v>
      </c>
      <c r="AO2701" s="2">
        <v>0.11874999999999999</v>
      </c>
      <c r="AP2701">
        <f t="shared" si="91"/>
        <v>88</v>
      </c>
    </row>
    <row r="2702" spans="1:42" ht="16.5" hidden="1" customHeight="1" x14ac:dyDescent="0.25">
      <c r="A2702" s="5" t="s">
        <v>793</v>
      </c>
      <c r="B2702" s="1" t="s">
        <v>245</v>
      </c>
      <c r="D2702" t="s">
        <v>32</v>
      </c>
      <c r="E2702" t="s">
        <v>239</v>
      </c>
      <c r="F2702" t="s">
        <v>246</v>
      </c>
      <c r="G2702">
        <v>87</v>
      </c>
      <c r="H2702">
        <v>0</v>
      </c>
      <c r="I2702">
        <v>0</v>
      </c>
      <c r="J2702">
        <v>0</v>
      </c>
      <c r="K2702">
        <v>0</v>
      </c>
      <c r="L2702">
        <v>53</v>
      </c>
      <c r="M2702">
        <v>35</v>
      </c>
      <c r="N2702" s="2">
        <v>3.8771031455742504E-2</v>
      </c>
      <c r="O2702" s="2">
        <v>2.5603511338697878E-2</v>
      </c>
      <c r="P2702">
        <v>126</v>
      </c>
      <c r="Q2702" s="2">
        <v>8.9679715302491109E-2</v>
      </c>
      <c r="R2702">
        <v>1367</v>
      </c>
      <c r="S2702">
        <v>1405</v>
      </c>
      <c r="T2702">
        <v>1323</v>
      </c>
      <c r="U2702">
        <v>5</v>
      </c>
      <c r="V2702">
        <v>42</v>
      </c>
      <c r="W2702">
        <v>22</v>
      </c>
      <c r="X2702">
        <v>13</v>
      </c>
      <c r="Y2702">
        <v>122</v>
      </c>
      <c r="Z2702">
        <v>0</v>
      </c>
      <c r="AA2702">
        <v>0</v>
      </c>
      <c r="AB2702">
        <v>0</v>
      </c>
      <c r="AC2702">
        <v>0</v>
      </c>
      <c r="AD2702">
        <v>1288</v>
      </c>
      <c r="AE2702">
        <v>5</v>
      </c>
      <c r="AF2702">
        <v>42</v>
      </c>
      <c r="AG2702">
        <v>22</v>
      </c>
      <c r="AH2702">
        <v>13</v>
      </c>
      <c r="AI2702" s="3">
        <v>6.754658385093168E-2</v>
      </c>
      <c r="AJ2702" s="3">
        <v>0</v>
      </c>
      <c r="AK2702" s="3">
        <v>0</v>
      </c>
      <c r="AL2702" s="3">
        <v>0</v>
      </c>
      <c r="AM2702" s="3">
        <v>0</v>
      </c>
      <c r="AN2702" s="2">
        <f t="shared" si="90"/>
        <v>6.4374542794440381E-2</v>
      </c>
      <c r="AO2702" s="2">
        <v>5.9854014598540145E-2</v>
      </c>
      <c r="AP2702">
        <f t="shared" si="91"/>
        <v>88</v>
      </c>
    </row>
    <row r="2703" spans="1:42" ht="16.5" hidden="1" customHeight="1" x14ac:dyDescent="0.25">
      <c r="A2703" s="5" t="s">
        <v>787</v>
      </c>
      <c r="B2703" t="s">
        <v>739</v>
      </c>
      <c r="D2703" t="s">
        <v>32</v>
      </c>
      <c r="E2703" t="s">
        <v>265</v>
      </c>
      <c r="F2703" t="s">
        <v>740</v>
      </c>
      <c r="G2703">
        <v>86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88</v>
      </c>
      <c r="N2703" s="2">
        <v>0</v>
      </c>
      <c r="O2703" s="2">
        <v>6.3675832127351659E-2</v>
      </c>
      <c r="P2703">
        <v>15</v>
      </c>
      <c r="Q2703" s="2">
        <v>1.145912910618793E-2</v>
      </c>
      <c r="R2703">
        <v>1382</v>
      </c>
      <c r="S2703">
        <v>1309</v>
      </c>
      <c r="T2703">
        <v>1241</v>
      </c>
      <c r="U2703">
        <v>2</v>
      </c>
      <c r="V2703">
        <v>3</v>
      </c>
      <c r="W2703">
        <v>51</v>
      </c>
      <c r="X2703">
        <v>12</v>
      </c>
      <c r="Y2703">
        <v>13</v>
      </c>
      <c r="Z2703">
        <v>0</v>
      </c>
      <c r="AA2703">
        <v>0</v>
      </c>
      <c r="AB2703">
        <v>0</v>
      </c>
      <c r="AC2703">
        <v>0</v>
      </c>
      <c r="AD2703">
        <v>1314</v>
      </c>
      <c r="AE2703">
        <v>2</v>
      </c>
      <c r="AF2703">
        <v>3</v>
      </c>
      <c r="AG2703">
        <v>51</v>
      </c>
      <c r="AH2703">
        <v>12</v>
      </c>
      <c r="AI2703" s="3">
        <v>6.5449010654490103E-2</v>
      </c>
      <c r="AJ2703" s="3">
        <v>0</v>
      </c>
      <c r="AK2703" s="3">
        <v>0</v>
      </c>
      <c r="AL2703" s="3">
        <v>0</v>
      </c>
      <c r="AM2703" s="3">
        <v>0</v>
      </c>
      <c r="AN2703" s="2">
        <f t="shared" si="90"/>
        <v>6.3675832127351659E-2</v>
      </c>
      <c r="AO2703" s="2">
        <v>4.9204052098408106E-2</v>
      </c>
      <c r="AP2703">
        <f t="shared" si="91"/>
        <v>88</v>
      </c>
    </row>
    <row r="2704" spans="1:42" ht="16.5" hidden="1" customHeight="1" x14ac:dyDescent="0.25">
      <c r="A2704" s="5" t="s">
        <v>793</v>
      </c>
      <c r="B2704" s="1" t="s">
        <v>502</v>
      </c>
      <c r="D2704" t="s">
        <v>32</v>
      </c>
      <c r="E2704" t="s">
        <v>498</v>
      </c>
      <c r="F2704" t="s">
        <v>503</v>
      </c>
      <c r="G2704">
        <v>79</v>
      </c>
      <c r="H2704">
        <v>0</v>
      </c>
      <c r="I2704">
        <v>3</v>
      </c>
      <c r="J2704">
        <v>0</v>
      </c>
      <c r="K2704">
        <v>0</v>
      </c>
      <c r="L2704">
        <v>0</v>
      </c>
      <c r="M2704">
        <v>88</v>
      </c>
      <c r="N2704" s="2">
        <v>0</v>
      </c>
      <c r="O2704" s="2">
        <v>6.3263838964773542E-2</v>
      </c>
      <c r="P2704">
        <v>96</v>
      </c>
      <c r="Q2704" s="2">
        <v>6.8620443173695492E-2</v>
      </c>
      <c r="R2704">
        <v>1391</v>
      </c>
      <c r="S2704">
        <v>1399</v>
      </c>
      <c r="T2704">
        <v>1192</v>
      </c>
      <c r="U2704">
        <v>0</v>
      </c>
      <c r="V2704">
        <v>9</v>
      </c>
      <c r="W2704">
        <v>2</v>
      </c>
      <c r="X2704">
        <v>196</v>
      </c>
      <c r="Y2704">
        <v>88</v>
      </c>
      <c r="Z2704">
        <v>0</v>
      </c>
      <c r="AA2704">
        <v>0</v>
      </c>
      <c r="AB2704">
        <v>0</v>
      </c>
      <c r="AC2704">
        <v>3</v>
      </c>
      <c r="AD2704">
        <v>1183</v>
      </c>
      <c r="AE2704">
        <v>0</v>
      </c>
      <c r="AF2704">
        <v>12</v>
      </c>
      <c r="AG2704">
        <v>2</v>
      </c>
      <c r="AH2704">
        <v>193</v>
      </c>
      <c r="AI2704" s="3">
        <v>6.6779374471682168E-2</v>
      </c>
      <c r="AJ2704" s="3">
        <v>0</v>
      </c>
      <c r="AK2704" s="3">
        <v>0.25</v>
      </c>
      <c r="AL2704" s="3">
        <v>0</v>
      </c>
      <c r="AM2704" s="3">
        <v>0</v>
      </c>
      <c r="AN2704" s="2">
        <f t="shared" si="90"/>
        <v>6.3263838964773542E-2</v>
      </c>
      <c r="AO2704" s="2">
        <v>0.14892086330935253</v>
      </c>
      <c r="AP2704">
        <f t="shared" si="91"/>
        <v>88</v>
      </c>
    </row>
    <row r="2705" spans="1:42" ht="16.5" hidden="1" customHeight="1" x14ac:dyDescent="0.25">
      <c r="A2705" s="5" t="s">
        <v>788</v>
      </c>
      <c r="B2705" t="s">
        <v>702</v>
      </c>
      <c r="D2705" t="s">
        <v>32</v>
      </c>
      <c r="E2705" t="s">
        <v>413</v>
      </c>
      <c r="F2705" t="s">
        <v>703</v>
      </c>
      <c r="G2705">
        <v>83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88</v>
      </c>
      <c r="N2705" s="2">
        <v>0</v>
      </c>
      <c r="O2705" s="2">
        <v>6.2234794908062233E-2</v>
      </c>
      <c r="P2705">
        <v>10</v>
      </c>
      <c r="Q2705" s="2">
        <v>7.4850299401197605E-3</v>
      </c>
      <c r="R2705">
        <v>1414</v>
      </c>
      <c r="S2705">
        <v>1336</v>
      </c>
      <c r="T2705">
        <v>1251</v>
      </c>
      <c r="U2705">
        <v>35</v>
      </c>
      <c r="V2705">
        <v>8</v>
      </c>
      <c r="W2705">
        <v>12</v>
      </c>
      <c r="X2705">
        <v>30</v>
      </c>
      <c r="Y2705">
        <v>9</v>
      </c>
      <c r="Z2705">
        <v>0</v>
      </c>
      <c r="AA2705">
        <v>0</v>
      </c>
      <c r="AB2705">
        <v>0</v>
      </c>
      <c r="AC2705">
        <v>0</v>
      </c>
      <c r="AD2705">
        <v>1325</v>
      </c>
      <c r="AE2705">
        <v>35</v>
      </c>
      <c r="AF2705">
        <v>8</v>
      </c>
      <c r="AG2705">
        <v>12</v>
      </c>
      <c r="AH2705">
        <v>30</v>
      </c>
      <c r="AI2705" s="3">
        <v>6.2641509433962267E-2</v>
      </c>
      <c r="AJ2705" s="3">
        <v>0</v>
      </c>
      <c r="AK2705" s="3">
        <v>0</v>
      </c>
      <c r="AL2705" s="3">
        <v>0</v>
      </c>
      <c r="AM2705" s="3">
        <v>0</v>
      </c>
      <c r="AN2705" s="2">
        <f t="shared" si="90"/>
        <v>6.2234794908062233E-2</v>
      </c>
      <c r="AO2705" s="2">
        <v>6.0283687943262408E-2</v>
      </c>
      <c r="AP2705">
        <f t="shared" si="91"/>
        <v>88</v>
      </c>
    </row>
    <row r="2706" spans="1:42" ht="16.5" hidden="1" customHeight="1" x14ac:dyDescent="0.25">
      <c r="A2706" s="4" t="s">
        <v>796</v>
      </c>
      <c r="B2706" s="1" t="s">
        <v>510</v>
      </c>
      <c r="D2706" t="s">
        <v>32</v>
      </c>
      <c r="E2706" t="s">
        <v>498</v>
      </c>
      <c r="F2706" t="s">
        <v>511</v>
      </c>
      <c r="G2706">
        <v>83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88</v>
      </c>
      <c r="N2706" s="2">
        <v>0</v>
      </c>
      <c r="O2706" s="2">
        <v>5.5137844611528819E-2</v>
      </c>
      <c r="P2706">
        <v>168</v>
      </c>
      <c r="Q2706" s="2">
        <v>0.10023866348448687</v>
      </c>
      <c r="R2706">
        <v>1596</v>
      </c>
      <c r="S2706">
        <v>1676</v>
      </c>
      <c r="T2706">
        <v>1593</v>
      </c>
      <c r="U2706">
        <v>5</v>
      </c>
      <c r="V2706">
        <v>18</v>
      </c>
      <c r="W2706">
        <v>16</v>
      </c>
      <c r="X2706">
        <v>44</v>
      </c>
      <c r="Y2706">
        <v>154</v>
      </c>
      <c r="Z2706">
        <v>0</v>
      </c>
      <c r="AA2706">
        <v>3</v>
      </c>
      <c r="AB2706">
        <v>0</v>
      </c>
      <c r="AC2706">
        <v>3</v>
      </c>
      <c r="AD2706">
        <v>1522</v>
      </c>
      <c r="AE2706">
        <v>5</v>
      </c>
      <c r="AF2706">
        <v>15</v>
      </c>
      <c r="AG2706">
        <v>16</v>
      </c>
      <c r="AH2706">
        <v>41</v>
      </c>
      <c r="AI2706" s="3">
        <v>5.4533508541392904E-2</v>
      </c>
      <c r="AJ2706" s="3">
        <v>0</v>
      </c>
      <c r="AK2706" s="3">
        <v>0</v>
      </c>
      <c r="AL2706" s="3">
        <v>0</v>
      </c>
      <c r="AM2706" s="3">
        <v>0</v>
      </c>
      <c r="AN2706" s="2">
        <f t="shared" si="90"/>
        <v>5.5137844611528819E-2</v>
      </c>
      <c r="AO2706" s="2">
        <v>4.8155096935584743E-2</v>
      </c>
      <c r="AP2706">
        <f t="shared" si="91"/>
        <v>88</v>
      </c>
    </row>
    <row r="2707" spans="1:42" ht="16.5" hidden="1" customHeight="1" x14ac:dyDescent="0.25">
      <c r="A2707" s="4" t="s">
        <v>800</v>
      </c>
      <c r="B2707" s="1" t="s">
        <v>267</v>
      </c>
      <c r="D2707" t="s">
        <v>32</v>
      </c>
      <c r="E2707" t="s">
        <v>268</v>
      </c>
      <c r="F2707" t="s">
        <v>269</v>
      </c>
      <c r="G2707">
        <v>83</v>
      </c>
      <c r="H2707">
        <v>0</v>
      </c>
      <c r="I2707">
        <v>0</v>
      </c>
      <c r="J2707">
        <v>0</v>
      </c>
      <c r="K2707">
        <v>0</v>
      </c>
      <c r="L2707">
        <v>20</v>
      </c>
      <c r="M2707">
        <v>68</v>
      </c>
      <c r="N2707" s="2">
        <v>1.1527377521613832E-2</v>
      </c>
      <c r="O2707" s="2">
        <v>3.9193083573487032E-2</v>
      </c>
      <c r="P2707">
        <v>26</v>
      </c>
      <c r="Q2707" s="2">
        <v>1.5540944411237299E-2</v>
      </c>
      <c r="R2707">
        <v>1735</v>
      </c>
      <c r="S2707">
        <v>1673</v>
      </c>
      <c r="T2707">
        <v>1569</v>
      </c>
      <c r="U2707">
        <v>24</v>
      </c>
      <c r="V2707">
        <v>26</v>
      </c>
      <c r="W2707">
        <v>8</v>
      </c>
      <c r="X2707">
        <v>46</v>
      </c>
      <c r="Y2707">
        <v>23</v>
      </c>
      <c r="Z2707">
        <v>0</v>
      </c>
      <c r="AA2707">
        <v>0</v>
      </c>
      <c r="AB2707">
        <v>0</v>
      </c>
      <c r="AC2707">
        <v>0</v>
      </c>
      <c r="AD2707">
        <v>1629</v>
      </c>
      <c r="AE2707">
        <v>24</v>
      </c>
      <c r="AF2707">
        <v>26</v>
      </c>
      <c r="AG2707">
        <v>8</v>
      </c>
      <c r="AH2707">
        <v>46</v>
      </c>
      <c r="AI2707" s="3">
        <v>5.0951503990178025E-2</v>
      </c>
      <c r="AJ2707" s="3">
        <v>0</v>
      </c>
      <c r="AK2707" s="3">
        <v>0</v>
      </c>
      <c r="AL2707" s="3">
        <v>0</v>
      </c>
      <c r="AM2707" s="3">
        <v>0</v>
      </c>
      <c r="AN2707" s="2">
        <f t="shared" si="90"/>
        <v>5.0720461095100866E-2</v>
      </c>
      <c r="AO2707" s="2">
        <v>6.0011540680900172E-2</v>
      </c>
      <c r="AP2707">
        <f t="shared" si="91"/>
        <v>88</v>
      </c>
    </row>
    <row r="2708" spans="1:42" ht="16.5" hidden="1" customHeight="1" x14ac:dyDescent="0.25">
      <c r="A2708" s="4" t="s">
        <v>801</v>
      </c>
      <c r="B2708" s="1" t="s">
        <v>267</v>
      </c>
      <c r="D2708" t="s">
        <v>32</v>
      </c>
      <c r="E2708" t="s">
        <v>268</v>
      </c>
      <c r="F2708" t="s">
        <v>269</v>
      </c>
      <c r="G2708">
        <v>83</v>
      </c>
      <c r="H2708">
        <v>0</v>
      </c>
      <c r="I2708">
        <v>0</v>
      </c>
      <c r="J2708">
        <v>0</v>
      </c>
      <c r="K2708">
        <v>0</v>
      </c>
      <c r="L2708">
        <v>17</v>
      </c>
      <c r="M2708">
        <v>71</v>
      </c>
      <c r="N2708" s="2">
        <v>9.5078299776286349E-3</v>
      </c>
      <c r="O2708" s="2">
        <v>3.9709172259507833E-2</v>
      </c>
      <c r="P2708">
        <v>31</v>
      </c>
      <c r="Q2708" s="2">
        <v>1.7908723281340265E-2</v>
      </c>
      <c r="R2708">
        <v>1788</v>
      </c>
      <c r="S2708">
        <v>1731</v>
      </c>
      <c r="T2708">
        <v>1610</v>
      </c>
      <c r="U2708">
        <v>31</v>
      </c>
      <c r="V2708">
        <v>33</v>
      </c>
      <c r="W2708">
        <v>7</v>
      </c>
      <c r="X2708">
        <v>50</v>
      </c>
      <c r="Y2708">
        <v>25</v>
      </c>
      <c r="Z2708">
        <v>0</v>
      </c>
      <c r="AA2708">
        <v>0</v>
      </c>
      <c r="AB2708">
        <v>0</v>
      </c>
      <c r="AC2708">
        <v>0</v>
      </c>
      <c r="AD2708">
        <v>1668</v>
      </c>
      <c r="AE2708">
        <v>31</v>
      </c>
      <c r="AF2708">
        <v>33</v>
      </c>
      <c r="AG2708">
        <v>7</v>
      </c>
      <c r="AH2708">
        <v>50</v>
      </c>
      <c r="AI2708" s="3">
        <v>4.9760191846522785E-2</v>
      </c>
      <c r="AJ2708" s="3">
        <v>0</v>
      </c>
      <c r="AK2708" s="3">
        <v>0</v>
      </c>
      <c r="AL2708" s="3">
        <v>0</v>
      </c>
      <c r="AM2708" s="3">
        <v>0</v>
      </c>
      <c r="AN2708" s="2">
        <f t="shared" si="90"/>
        <v>4.9217002237136466E-2</v>
      </c>
      <c r="AO2708" s="2">
        <v>6.7635550586920071E-2</v>
      </c>
      <c r="AP2708">
        <f t="shared" si="91"/>
        <v>88</v>
      </c>
    </row>
    <row r="2709" spans="1:42" ht="16.5" hidden="1" customHeight="1" x14ac:dyDescent="0.25">
      <c r="A2709" s="5" t="s">
        <v>788</v>
      </c>
      <c r="B2709" s="1" t="s">
        <v>592</v>
      </c>
      <c r="D2709" t="s">
        <v>32</v>
      </c>
      <c r="E2709" t="s">
        <v>333</v>
      </c>
      <c r="F2709" t="s">
        <v>593</v>
      </c>
      <c r="G2709">
        <v>83</v>
      </c>
      <c r="H2709">
        <v>0</v>
      </c>
      <c r="I2709">
        <v>0</v>
      </c>
      <c r="J2709">
        <v>0</v>
      </c>
      <c r="K2709">
        <v>0</v>
      </c>
      <c r="L2709">
        <v>3</v>
      </c>
      <c r="M2709">
        <v>85</v>
      </c>
      <c r="N2709" s="2">
        <v>1.6085790884718498E-3</v>
      </c>
      <c r="O2709" s="2">
        <v>4.5576407506702415E-2</v>
      </c>
      <c r="P2709">
        <v>148</v>
      </c>
      <c r="Q2709" s="2">
        <v>7.6883116883116887E-2</v>
      </c>
      <c r="R2709">
        <v>1865</v>
      </c>
      <c r="S2709">
        <v>1925</v>
      </c>
      <c r="T2709">
        <v>1856</v>
      </c>
      <c r="U2709">
        <v>12</v>
      </c>
      <c r="V2709">
        <v>18</v>
      </c>
      <c r="W2709">
        <v>23</v>
      </c>
      <c r="X2709">
        <v>16</v>
      </c>
      <c r="Y2709">
        <v>132</v>
      </c>
      <c r="Z2709">
        <v>3</v>
      </c>
      <c r="AA2709">
        <v>0</v>
      </c>
      <c r="AB2709">
        <v>0</v>
      </c>
      <c r="AC2709">
        <v>3</v>
      </c>
      <c r="AD2709">
        <v>1807</v>
      </c>
      <c r="AE2709">
        <v>9</v>
      </c>
      <c r="AF2709">
        <v>18</v>
      </c>
      <c r="AG2709">
        <v>23</v>
      </c>
      <c r="AH2709">
        <v>13</v>
      </c>
      <c r="AI2709" s="3">
        <v>4.5932484781405644E-2</v>
      </c>
      <c r="AJ2709" s="3">
        <v>0</v>
      </c>
      <c r="AK2709" s="3">
        <v>0</v>
      </c>
      <c r="AL2709" s="3">
        <v>0</v>
      </c>
      <c r="AM2709" s="3">
        <v>0</v>
      </c>
      <c r="AN2709" s="2">
        <f t="shared" si="90"/>
        <v>4.7184986595174262E-2</v>
      </c>
      <c r="AO2709" s="2">
        <v>3.3689839572192515E-2</v>
      </c>
      <c r="AP2709">
        <f t="shared" si="91"/>
        <v>88</v>
      </c>
    </row>
    <row r="2710" spans="1:42" ht="16.5" hidden="1" customHeight="1" x14ac:dyDescent="0.25">
      <c r="A2710" s="4" t="s">
        <v>803</v>
      </c>
      <c r="B2710" t="s">
        <v>706</v>
      </c>
      <c r="D2710" t="s">
        <v>32</v>
      </c>
      <c r="E2710" t="s">
        <v>325</v>
      </c>
      <c r="F2710" t="s">
        <v>707</v>
      </c>
      <c r="G2710">
        <v>84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88</v>
      </c>
      <c r="N2710" s="2">
        <v>0</v>
      </c>
      <c r="O2710" s="2">
        <v>4.2328042328042326E-2</v>
      </c>
      <c r="P2710">
        <v>66</v>
      </c>
      <c r="Q2710" s="2">
        <v>3.2085561497326207E-2</v>
      </c>
      <c r="R2710">
        <v>2079</v>
      </c>
      <c r="S2710">
        <v>2057</v>
      </c>
      <c r="T2710">
        <v>1949</v>
      </c>
      <c r="U2710">
        <v>2</v>
      </c>
      <c r="V2710">
        <v>11</v>
      </c>
      <c r="W2710">
        <v>24</v>
      </c>
      <c r="X2710">
        <v>58</v>
      </c>
      <c r="Y2710">
        <v>65</v>
      </c>
      <c r="Z2710">
        <v>0</v>
      </c>
      <c r="AA2710">
        <v>0</v>
      </c>
      <c r="AB2710">
        <v>0</v>
      </c>
      <c r="AC2710">
        <v>0</v>
      </c>
      <c r="AD2710">
        <v>1968</v>
      </c>
      <c r="AE2710">
        <v>2</v>
      </c>
      <c r="AF2710">
        <v>11</v>
      </c>
      <c r="AG2710">
        <v>24</v>
      </c>
      <c r="AH2710">
        <v>58</v>
      </c>
      <c r="AI2710" s="3">
        <v>4.2682926829268296E-2</v>
      </c>
      <c r="AJ2710" s="3">
        <v>0</v>
      </c>
      <c r="AK2710" s="3">
        <v>0</v>
      </c>
      <c r="AL2710" s="3">
        <v>0</v>
      </c>
      <c r="AM2710" s="3">
        <v>0</v>
      </c>
      <c r="AN2710" s="2">
        <f t="shared" si="90"/>
        <v>4.2328042328042326E-2</v>
      </c>
      <c r="AO2710" s="2">
        <v>4.6049442559379546E-2</v>
      </c>
      <c r="AP2710">
        <f t="shared" si="91"/>
        <v>88</v>
      </c>
    </row>
    <row r="2711" spans="1:42" ht="16.5" hidden="1" customHeight="1" x14ac:dyDescent="0.25">
      <c r="A2711" s="5" t="s">
        <v>802</v>
      </c>
      <c r="B2711" s="1" t="s">
        <v>404</v>
      </c>
      <c r="D2711" t="s">
        <v>32</v>
      </c>
      <c r="E2711" t="s">
        <v>405</v>
      </c>
      <c r="F2711" t="s">
        <v>406</v>
      </c>
      <c r="G2711">
        <v>80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88</v>
      </c>
      <c r="N2711" s="2">
        <v>0</v>
      </c>
      <c r="O2711" s="2">
        <v>3.9285714285714285E-2</v>
      </c>
      <c r="P2711">
        <v>12</v>
      </c>
      <c r="Q2711" s="2">
        <v>5.5452865064695009E-3</v>
      </c>
      <c r="R2711">
        <v>2240</v>
      </c>
      <c r="S2711">
        <v>2164</v>
      </c>
      <c r="T2711">
        <v>2071</v>
      </c>
      <c r="U2711">
        <v>38</v>
      </c>
      <c r="V2711">
        <v>11</v>
      </c>
      <c r="W2711">
        <v>13</v>
      </c>
      <c r="X2711">
        <v>31</v>
      </c>
      <c r="Y2711">
        <v>5</v>
      </c>
      <c r="Z2711">
        <v>0</v>
      </c>
      <c r="AA2711">
        <v>0</v>
      </c>
      <c r="AB2711">
        <v>0</v>
      </c>
      <c r="AC2711">
        <v>0</v>
      </c>
      <c r="AD2711">
        <v>2146</v>
      </c>
      <c r="AE2711">
        <v>38</v>
      </c>
      <c r="AF2711">
        <v>11</v>
      </c>
      <c r="AG2711">
        <v>13</v>
      </c>
      <c r="AH2711">
        <v>31</v>
      </c>
      <c r="AI2711" s="3">
        <v>3.7278657968313138E-2</v>
      </c>
      <c r="AJ2711" s="3">
        <v>0</v>
      </c>
      <c r="AK2711" s="3">
        <v>0</v>
      </c>
      <c r="AL2711" s="3">
        <v>0</v>
      </c>
      <c r="AM2711" s="3">
        <v>0</v>
      </c>
      <c r="AN2711" s="2">
        <f t="shared" si="90"/>
        <v>3.9285714285714285E-2</v>
      </c>
      <c r="AO2711" s="2">
        <v>4.1536400178651185E-2</v>
      </c>
      <c r="AP2711">
        <f t="shared" si="91"/>
        <v>88</v>
      </c>
    </row>
    <row r="2712" spans="1:42" ht="16.5" hidden="1" customHeight="1" x14ac:dyDescent="0.25">
      <c r="A2712" s="4" t="s">
        <v>803</v>
      </c>
      <c r="B2712" s="1" t="s">
        <v>404</v>
      </c>
      <c r="D2712" t="s">
        <v>32</v>
      </c>
      <c r="E2712" t="s">
        <v>405</v>
      </c>
      <c r="F2712" t="s">
        <v>406</v>
      </c>
      <c r="G2712">
        <v>82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88</v>
      </c>
      <c r="N2712" s="2">
        <v>0</v>
      </c>
      <c r="O2712" s="2">
        <v>3.8955289951305885E-2</v>
      </c>
      <c r="P2712">
        <v>20</v>
      </c>
      <c r="Q2712" s="2">
        <v>9.1282519397535376E-3</v>
      </c>
      <c r="R2712">
        <v>2259</v>
      </c>
      <c r="S2712">
        <v>2191</v>
      </c>
      <c r="T2712">
        <v>2079</v>
      </c>
      <c r="U2712">
        <v>42</v>
      </c>
      <c r="V2712">
        <v>16</v>
      </c>
      <c r="W2712">
        <v>18</v>
      </c>
      <c r="X2712">
        <v>48</v>
      </c>
      <c r="Y2712">
        <v>14</v>
      </c>
      <c r="Z2712">
        <v>0</v>
      </c>
      <c r="AA2712">
        <v>0</v>
      </c>
      <c r="AB2712">
        <v>0</v>
      </c>
      <c r="AC2712">
        <v>0</v>
      </c>
      <c r="AD2712">
        <v>2147</v>
      </c>
      <c r="AE2712">
        <v>42</v>
      </c>
      <c r="AF2712">
        <v>16</v>
      </c>
      <c r="AG2712">
        <v>18</v>
      </c>
      <c r="AH2712">
        <v>48</v>
      </c>
      <c r="AI2712" s="3">
        <v>3.8192827200745225E-2</v>
      </c>
      <c r="AJ2712" s="3">
        <v>0</v>
      </c>
      <c r="AK2712" s="3">
        <v>0</v>
      </c>
      <c r="AL2712" s="3">
        <v>0</v>
      </c>
      <c r="AM2712" s="3">
        <v>0</v>
      </c>
      <c r="AN2712" s="2">
        <f t="shared" si="90"/>
        <v>3.8955289951305885E-2</v>
      </c>
      <c r="AO2712" s="2">
        <v>5.4601497137824744E-2</v>
      </c>
      <c r="AP2712">
        <f t="shared" si="91"/>
        <v>88</v>
      </c>
    </row>
    <row r="2713" spans="1:42" ht="16.5" hidden="1" customHeight="1" x14ac:dyDescent="0.25">
      <c r="A2713" s="4" t="s">
        <v>798</v>
      </c>
      <c r="B2713" s="1" t="s">
        <v>236</v>
      </c>
      <c r="C2713" t="s">
        <v>36</v>
      </c>
      <c r="D2713" t="s">
        <v>43</v>
      </c>
      <c r="E2713" t="s">
        <v>38</v>
      </c>
      <c r="F2713" t="s">
        <v>237</v>
      </c>
      <c r="G2713">
        <v>89</v>
      </c>
      <c r="H2713">
        <v>7</v>
      </c>
      <c r="I2713">
        <v>228</v>
      </c>
      <c r="J2713">
        <v>140</v>
      </c>
      <c r="K2713">
        <v>28</v>
      </c>
      <c r="L2713">
        <v>181</v>
      </c>
      <c r="M2713">
        <v>343</v>
      </c>
      <c r="N2713" s="2">
        <v>0.10780226325193568</v>
      </c>
      <c r="O2713" s="2">
        <v>0.20428826682549137</v>
      </c>
      <c r="P2713">
        <v>1027</v>
      </c>
      <c r="Q2713" s="2">
        <v>0.47066911090742436</v>
      </c>
      <c r="R2713">
        <v>1679</v>
      </c>
      <c r="S2713">
        <v>2182</v>
      </c>
      <c r="T2713">
        <v>563</v>
      </c>
      <c r="U2713">
        <v>33</v>
      </c>
      <c r="V2713">
        <v>843</v>
      </c>
      <c r="W2713">
        <v>311</v>
      </c>
      <c r="X2713">
        <v>432</v>
      </c>
      <c r="Y2713">
        <v>262</v>
      </c>
      <c r="Z2713">
        <v>5</v>
      </c>
      <c r="AA2713">
        <v>340</v>
      </c>
      <c r="AB2713">
        <v>128</v>
      </c>
      <c r="AC2713">
        <v>116</v>
      </c>
      <c r="AD2713">
        <v>390</v>
      </c>
      <c r="AE2713">
        <v>35</v>
      </c>
      <c r="AF2713">
        <v>731</v>
      </c>
      <c r="AG2713">
        <v>323</v>
      </c>
      <c r="AH2713">
        <v>344</v>
      </c>
      <c r="AI2713" s="3">
        <v>0.2282051282051282</v>
      </c>
      <c r="AJ2713" s="3">
        <v>0.2</v>
      </c>
      <c r="AK2713" s="3">
        <v>0.31190150478796169</v>
      </c>
      <c r="AL2713" s="3">
        <v>0.43343653250773995</v>
      </c>
      <c r="AM2713" s="3">
        <v>8.1395348837209308E-2</v>
      </c>
      <c r="AN2713" s="2">
        <f t="shared" si="90"/>
        <v>0.31209053007742704</v>
      </c>
      <c r="AO2713" s="2">
        <v>0.78606692265496436</v>
      </c>
      <c r="AP2713">
        <f t="shared" si="91"/>
        <v>524</v>
      </c>
    </row>
    <row r="2714" spans="1:42" ht="16.5" hidden="1" customHeight="1" x14ac:dyDescent="0.25">
      <c r="A2714" s="5" t="s">
        <v>788</v>
      </c>
      <c r="B2714" s="1" t="s">
        <v>49</v>
      </c>
      <c r="C2714" t="s">
        <v>36</v>
      </c>
      <c r="D2714" t="s">
        <v>43</v>
      </c>
      <c r="E2714" t="s">
        <v>47</v>
      </c>
      <c r="F2714" t="s">
        <v>50</v>
      </c>
      <c r="G2714">
        <v>70</v>
      </c>
      <c r="H2714">
        <v>0</v>
      </c>
      <c r="I2714">
        <v>0</v>
      </c>
      <c r="J2714">
        <v>3</v>
      </c>
      <c r="K2714">
        <v>0</v>
      </c>
      <c r="L2714">
        <v>11</v>
      </c>
      <c r="M2714">
        <v>77</v>
      </c>
      <c r="N2714" s="2">
        <v>1.6006984866123398E-3</v>
      </c>
      <c r="O2714" s="2">
        <v>1.1204889406286379E-2</v>
      </c>
      <c r="P2714">
        <v>243</v>
      </c>
      <c r="Q2714" s="2">
        <v>3.4580902234239361E-2</v>
      </c>
      <c r="R2714">
        <v>6872</v>
      </c>
      <c r="S2714">
        <v>7027</v>
      </c>
      <c r="T2714">
        <v>6605</v>
      </c>
      <c r="U2714">
        <v>96</v>
      </c>
      <c r="V2714">
        <v>78</v>
      </c>
      <c r="W2714">
        <v>147</v>
      </c>
      <c r="X2714">
        <v>101</v>
      </c>
      <c r="Y2714">
        <v>226</v>
      </c>
      <c r="Z2714">
        <v>0</v>
      </c>
      <c r="AA2714">
        <v>0</v>
      </c>
      <c r="AB2714">
        <v>0</v>
      </c>
      <c r="AC2714">
        <v>0</v>
      </c>
      <c r="AD2714">
        <v>6449</v>
      </c>
      <c r="AE2714">
        <v>96</v>
      </c>
      <c r="AF2714">
        <v>78</v>
      </c>
      <c r="AG2714">
        <v>150</v>
      </c>
      <c r="AH2714">
        <v>101</v>
      </c>
      <c r="AI2714" s="3">
        <v>1.0854396030392309E-2</v>
      </c>
      <c r="AJ2714" s="3">
        <v>0</v>
      </c>
      <c r="AK2714" s="3">
        <v>0</v>
      </c>
      <c r="AL2714" s="3">
        <v>0.02</v>
      </c>
      <c r="AM2714" s="3">
        <v>0</v>
      </c>
      <c r="AN2714" s="2">
        <f t="shared" si="90"/>
        <v>1.2805587892898719E-2</v>
      </c>
      <c r="AO2714" s="2">
        <v>6.1827174861798083E-2</v>
      </c>
      <c r="AP2714">
        <f t="shared" si="91"/>
        <v>88</v>
      </c>
    </row>
    <row r="2715" spans="1:42" ht="16.5" hidden="1" customHeight="1" x14ac:dyDescent="0.25">
      <c r="A2715" s="5" t="s">
        <v>793</v>
      </c>
      <c r="B2715" s="1" t="s">
        <v>351</v>
      </c>
      <c r="D2715" t="s">
        <v>32</v>
      </c>
      <c r="E2715" t="s">
        <v>343</v>
      </c>
      <c r="F2715" t="s">
        <v>352</v>
      </c>
      <c r="G2715">
        <v>84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87</v>
      </c>
      <c r="N2715" s="2">
        <v>0</v>
      </c>
      <c r="O2715" s="2">
        <v>0.22307692307692309</v>
      </c>
      <c r="P2715">
        <v>102</v>
      </c>
      <c r="Q2715" s="2">
        <v>0.25185185185185183</v>
      </c>
      <c r="R2715">
        <v>390</v>
      </c>
      <c r="S2715">
        <v>405</v>
      </c>
      <c r="T2715">
        <v>397</v>
      </c>
      <c r="U2715">
        <v>0</v>
      </c>
      <c r="V2715">
        <v>0</v>
      </c>
      <c r="W2715">
        <v>1</v>
      </c>
      <c r="X2715">
        <v>7</v>
      </c>
      <c r="Y2715">
        <v>96</v>
      </c>
      <c r="Z2715">
        <v>0</v>
      </c>
      <c r="AA2715">
        <v>0</v>
      </c>
      <c r="AB2715">
        <v>0</v>
      </c>
      <c r="AC2715">
        <v>0</v>
      </c>
      <c r="AD2715">
        <v>385</v>
      </c>
      <c r="AE2715">
        <v>0</v>
      </c>
      <c r="AF2715">
        <v>0</v>
      </c>
      <c r="AG2715">
        <v>1</v>
      </c>
      <c r="AH2715">
        <v>7</v>
      </c>
      <c r="AI2715" s="3">
        <v>0.21818181818181817</v>
      </c>
      <c r="AJ2715" s="3">
        <v>0</v>
      </c>
      <c r="AK2715" s="3">
        <v>0</v>
      </c>
      <c r="AL2715" s="3">
        <v>0</v>
      </c>
      <c r="AM2715" s="3">
        <v>0</v>
      </c>
      <c r="AN2715" s="2">
        <f t="shared" si="90"/>
        <v>0.22307692307692309</v>
      </c>
      <c r="AO2715" s="2">
        <v>2.0356234096692113E-2</v>
      </c>
      <c r="AP2715">
        <f t="shared" si="91"/>
        <v>87</v>
      </c>
    </row>
    <row r="2716" spans="1:42" ht="16.5" hidden="1" customHeight="1" x14ac:dyDescent="0.25">
      <c r="A2716" s="4" t="s">
        <v>796</v>
      </c>
      <c r="B2716" t="s">
        <v>762</v>
      </c>
      <c r="D2716" t="s">
        <v>32</v>
      </c>
      <c r="E2716" t="s">
        <v>300</v>
      </c>
      <c r="F2716" t="s">
        <v>763</v>
      </c>
      <c r="G2716">
        <v>78</v>
      </c>
      <c r="H2716">
        <v>0</v>
      </c>
      <c r="I2716">
        <v>0</v>
      </c>
      <c r="J2716">
        <v>0</v>
      </c>
      <c r="K2716">
        <v>7</v>
      </c>
      <c r="L2716">
        <v>4</v>
      </c>
      <c r="M2716">
        <v>83</v>
      </c>
      <c r="N2716" s="2">
        <v>7.3394495412844041E-3</v>
      </c>
      <c r="O2716" s="2">
        <v>0.15229357798165138</v>
      </c>
      <c r="P2716">
        <v>93</v>
      </c>
      <c r="Q2716" s="2">
        <v>0.16878402903811252</v>
      </c>
      <c r="R2716">
        <v>545</v>
      </c>
      <c r="S2716">
        <v>551</v>
      </c>
      <c r="T2716">
        <v>518</v>
      </c>
      <c r="U2716">
        <v>2</v>
      </c>
      <c r="V2716">
        <v>9</v>
      </c>
      <c r="W2716">
        <v>5</v>
      </c>
      <c r="X2716">
        <v>17</v>
      </c>
      <c r="Y2716">
        <v>87</v>
      </c>
      <c r="Z2716">
        <v>0</v>
      </c>
      <c r="AA2716">
        <v>3</v>
      </c>
      <c r="AB2716">
        <v>0</v>
      </c>
      <c r="AC2716">
        <v>0</v>
      </c>
      <c r="AD2716">
        <v>509</v>
      </c>
      <c r="AE2716">
        <v>2</v>
      </c>
      <c r="AF2716">
        <v>6</v>
      </c>
      <c r="AG2716">
        <v>5</v>
      </c>
      <c r="AH2716">
        <v>24</v>
      </c>
      <c r="AI2716" s="3">
        <v>0.15324165029469547</v>
      </c>
      <c r="AJ2716" s="3">
        <v>0</v>
      </c>
      <c r="AK2716" s="3">
        <v>0</v>
      </c>
      <c r="AL2716" s="3">
        <v>0</v>
      </c>
      <c r="AM2716" s="3">
        <v>0.29166666666666669</v>
      </c>
      <c r="AN2716" s="2">
        <f t="shared" si="90"/>
        <v>0.15963302752293579</v>
      </c>
      <c r="AO2716" s="2">
        <v>6.7765567765567761E-2</v>
      </c>
      <c r="AP2716">
        <f t="shared" si="91"/>
        <v>87</v>
      </c>
    </row>
    <row r="2717" spans="1:42" ht="16.5" hidden="1" customHeight="1" x14ac:dyDescent="0.25">
      <c r="A2717" s="4" t="s">
        <v>801</v>
      </c>
      <c r="B2717" s="1" t="s">
        <v>319</v>
      </c>
      <c r="D2717" t="s">
        <v>32</v>
      </c>
      <c r="E2717" t="s">
        <v>317</v>
      </c>
      <c r="F2717" t="s">
        <v>320</v>
      </c>
      <c r="G2717">
        <v>23</v>
      </c>
      <c r="H2717">
        <v>59</v>
      </c>
      <c r="I2717">
        <v>0</v>
      </c>
      <c r="J2717">
        <v>0</v>
      </c>
      <c r="K2717">
        <v>0</v>
      </c>
      <c r="L2717">
        <v>0</v>
      </c>
      <c r="M2717">
        <v>87</v>
      </c>
      <c r="N2717" s="2">
        <v>0</v>
      </c>
      <c r="O2717" s="2">
        <v>0.13593749999999999</v>
      </c>
      <c r="P2717">
        <v>85</v>
      </c>
      <c r="Q2717" s="2">
        <v>0.13322884012539185</v>
      </c>
      <c r="R2717">
        <v>640</v>
      </c>
      <c r="S2717">
        <v>638</v>
      </c>
      <c r="T2717">
        <v>135</v>
      </c>
      <c r="U2717">
        <v>491</v>
      </c>
      <c r="V2717">
        <v>2</v>
      </c>
      <c r="W2717">
        <v>2</v>
      </c>
      <c r="X2717">
        <v>8</v>
      </c>
      <c r="Y2717">
        <v>20</v>
      </c>
      <c r="Z2717">
        <v>54</v>
      </c>
      <c r="AA2717">
        <v>0</v>
      </c>
      <c r="AB2717">
        <v>0</v>
      </c>
      <c r="AC2717">
        <v>0</v>
      </c>
      <c r="AD2717">
        <v>138</v>
      </c>
      <c r="AE2717">
        <v>496</v>
      </c>
      <c r="AF2717">
        <v>2</v>
      </c>
      <c r="AG2717">
        <v>2</v>
      </c>
      <c r="AH2717">
        <v>8</v>
      </c>
      <c r="AI2717" s="3">
        <v>0.16666666666666666</v>
      </c>
      <c r="AJ2717" s="3">
        <v>0.11895161290322581</v>
      </c>
      <c r="AK2717" s="3">
        <v>0</v>
      </c>
      <c r="AL2717" s="3">
        <v>0</v>
      </c>
      <c r="AM2717" s="3">
        <v>0</v>
      </c>
      <c r="AN2717" s="2">
        <f t="shared" si="90"/>
        <v>0.13593749999999999</v>
      </c>
      <c r="AO2717" s="2">
        <v>0.78637770897832815</v>
      </c>
      <c r="AP2717">
        <f t="shared" si="91"/>
        <v>87</v>
      </c>
    </row>
    <row r="2718" spans="1:42" ht="16.5" hidden="1" customHeight="1" x14ac:dyDescent="0.25">
      <c r="A2718" s="5" t="s">
        <v>790</v>
      </c>
      <c r="B2718" s="1" t="s">
        <v>262</v>
      </c>
      <c r="D2718" t="s">
        <v>32</v>
      </c>
      <c r="E2718" t="s">
        <v>256</v>
      </c>
      <c r="F2718" t="s">
        <v>263</v>
      </c>
      <c r="G2718">
        <v>81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87</v>
      </c>
      <c r="N2718" s="2">
        <v>0</v>
      </c>
      <c r="O2718" s="2">
        <v>0.13004484304932734</v>
      </c>
      <c r="P2718">
        <v>86</v>
      </c>
      <c r="Q2718" s="2">
        <v>0.12874251497005987</v>
      </c>
      <c r="R2718">
        <v>669</v>
      </c>
      <c r="S2718">
        <v>668</v>
      </c>
      <c r="T2718">
        <v>624</v>
      </c>
      <c r="U2718">
        <v>32</v>
      </c>
      <c r="V2718">
        <v>10</v>
      </c>
      <c r="W2718">
        <v>0</v>
      </c>
      <c r="X2718">
        <v>2</v>
      </c>
      <c r="Y2718">
        <v>80</v>
      </c>
      <c r="Z2718">
        <v>0</v>
      </c>
      <c r="AA2718">
        <v>0</v>
      </c>
      <c r="AB2718">
        <v>0</v>
      </c>
      <c r="AC2718">
        <v>0</v>
      </c>
      <c r="AD2718">
        <v>625</v>
      </c>
      <c r="AE2718">
        <v>32</v>
      </c>
      <c r="AF2718">
        <v>10</v>
      </c>
      <c r="AG2718">
        <v>0</v>
      </c>
      <c r="AH2718">
        <v>2</v>
      </c>
      <c r="AI2718" s="3">
        <v>0.12959999999999999</v>
      </c>
      <c r="AJ2718" s="3">
        <v>0</v>
      </c>
      <c r="AK2718" s="3">
        <v>0</v>
      </c>
      <c r="AL2718" s="3">
        <v>0</v>
      </c>
      <c r="AM2718" s="3">
        <v>0</v>
      </c>
      <c r="AN2718" s="2">
        <f t="shared" si="90"/>
        <v>0.13004484304932734</v>
      </c>
      <c r="AO2718" s="2">
        <v>6.5769805680119586E-2</v>
      </c>
      <c r="AP2718">
        <f t="shared" si="91"/>
        <v>87</v>
      </c>
    </row>
    <row r="2719" spans="1:42" ht="16.5" hidden="1" customHeight="1" x14ac:dyDescent="0.25">
      <c r="A2719" s="5" t="s">
        <v>795</v>
      </c>
      <c r="B2719" s="1" t="s">
        <v>553</v>
      </c>
      <c r="D2719" t="s">
        <v>32</v>
      </c>
      <c r="E2719" t="s">
        <v>549</v>
      </c>
      <c r="F2719" t="s">
        <v>554</v>
      </c>
      <c r="G2719">
        <v>79</v>
      </c>
      <c r="H2719">
        <v>4</v>
      </c>
      <c r="I2719">
        <v>0</v>
      </c>
      <c r="J2719">
        <v>0</v>
      </c>
      <c r="K2719">
        <v>0</v>
      </c>
      <c r="L2719">
        <v>3</v>
      </c>
      <c r="M2719">
        <v>84</v>
      </c>
      <c r="N2719" s="2">
        <v>4.4378698224852072E-3</v>
      </c>
      <c r="O2719" s="2">
        <v>0.1242603550295858</v>
      </c>
      <c r="P2719">
        <v>193</v>
      </c>
      <c r="Q2719" s="2">
        <v>0.24680306905370844</v>
      </c>
      <c r="R2719">
        <v>676</v>
      </c>
      <c r="S2719">
        <v>782</v>
      </c>
      <c r="T2719">
        <v>763</v>
      </c>
      <c r="U2719">
        <v>5</v>
      </c>
      <c r="V2719">
        <v>4</v>
      </c>
      <c r="W2719">
        <v>2</v>
      </c>
      <c r="X2719">
        <v>8</v>
      </c>
      <c r="Y2719">
        <v>184</v>
      </c>
      <c r="Z2719">
        <v>4</v>
      </c>
      <c r="AA2719">
        <v>0</v>
      </c>
      <c r="AB2719">
        <v>0</v>
      </c>
      <c r="AC2719">
        <v>0</v>
      </c>
      <c r="AD2719">
        <v>658</v>
      </c>
      <c r="AE2719">
        <v>5</v>
      </c>
      <c r="AF2719">
        <v>4</v>
      </c>
      <c r="AG2719">
        <v>2</v>
      </c>
      <c r="AH2719">
        <v>8</v>
      </c>
      <c r="AI2719" s="3">
        <v>0.12006079027355623</v>
      </c>
      <c r="AJ2719" s="3">
        <v>0.8</v>
      </c>
      <c r="AK2719" s="3">
        <v>0</v>
      </c>
      <c r="AL2719" s="3">
        <v>0</v>
      </c>
      <c r="AM2719" s="3">
        <v>0</v>
      </c>
      <c r="AN2719" s="2">
        <f t="shared" si="90"/>
        <v>0.128698224852071</v>
      </c>
      <c r="AO2719" s="2">
        <v>2.8064992614475627E-2</v>
      </c>
      <c r="AP2719">
        <f t="shared" si="91"/>
        <v>87</v>
      </c>
    </row>
    <row r="2720" spans="1:42" ht="16.5" hidden="1" customHeight="1" x14ac:dyDescent="0.25">
      <c r="A2720" s="5" t="s">
        <v>793</v>
      </c>
      <c r="B2720" t="s">
        <v>658</v>
      </c>
      <c r="D2720" t="s">
        <v>32</v>
      </c>
      <c r="E2720" t="s">
        <v>126</v>
      </c>
      <c r="F2720" t="s">
        <v>659</v>
      </c>
      <c r="G2720">
        <v>79</v>
      </c>
      <c r="H2720">
        <v>0</v>
      </c>
      <c r="I2720">
        <v>3</v>
      </c>
      <c r="J2720">
        <v>0</v>
      </c>
      <c r="K2720">
        <v>0</v>
      </c>
      <c r="L2720">
        <v>0</v>
      </c>
      <c r="M2720">
        <v>87</v>
      </c>
      <c r="N2720" s="2">
        <v>0</v>
      </c>
      <c r="O2720" s="2">
        <v>0.11934156378600823</v>
      </c>
      <c r="P2720">
        <v>72</v>
      </c>
      <c r="Q2720" s="2">
        <v>0.10084033613445378</v>
      </c>
      <c r="R2720">
        <v>729</v>
      </c>
      <c r="S2720">
        <v>714</v>
      </c>
      <c r="T2720">
        <v>672</v>
      </c>
      <c r="U2720">
        <v>1</v>
      </c>
      <c r="V2720">
        <v>6</v>
      </c>
      <c r="W2720">
        <v>3</v>
      </c>
      <c r="X2720">
        <v>32</v>
      </c>
      <c r="Y2720">
        <v>66</v>
      </c>
      <c r="Z2720">
        <v>0</v>
      </c>
      <c r="AA2720">
        <v>0</v>
      </c>
      <c r="AB2720">
        <v>0</v>
      </c>
      <c r="AC2720">
        <v>0</v>
      </c>
      <c r="AD2720">
        <v>685</v>
      </c>
      <c r="AE2720">
        <v>1</v>
      </c>
      <c r="AF2720">
        <v>9</v>
      </c>
      <c r="AG2720">
        <v>3</v>
      </c>
      <c r="AH2720">
        <v>32</v>
      </c>
      <c r="AI2720" s="3">
        <v>0.11532846715328467</v>
      </c>
      <c r="AJ2720" s="3">
        <v>0</v>
      </c>
      <c r="AK2720" s="3">
        <v>0.33333333333333331</v>
      </c>
      <c r="AL2720" s="3">
        <v>0</v>
      </c>
      <c r="AM2720" s="3">
        <v>0</v>
      </c>
      <c r="AN2720" s="2">
        <f t="shared" si="90"/>
        <v>0.11934156378600823</v>
      </c>
      <c r="AO2720" s="2">
        <v>6.1643835616438353E-2</v>
      </c>
      <c r="AP2720">
        <f t="shared" si="91"/>
        <v>87</v>
      </c>
    </row>
    <row r="2721" spans="1:42" ht="16.5" hidden="1" customHeight="1" x14ac:dyDescent="0.25">
      <c r="A2721" s="4">
        <v>2011</v>
      </c>
      <c r="B2721" t="s">
        <v>678</v>
      </c>
      <c r="D2721" t="s">
        <v>32</v>
      </c>
      <c r="E2721" t="s">
        <v>498</v>
      </c>
      <c r="F2721" t="s">
        <v>679</v>
      </c>
      <c r="G2721">
        <v>84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87</v>
      </c>
      <c r="N2721" s="2">
        <v>0</v>
      </c>
      <c r="O2721" s="2">
        <v>0.11852861035422343</v>
      </c>
      <c r="P2721">
        <v>48</v>
      </c>
      <c r="Q2721" s="2">
        <v>6.9064748201438847E-2</v>
      </c>
      <c r="R2721">
        <v>734</v>
      </c>
      <c r="S2721">
        <v>695</v>
      </c>
      <c r="T2721">
        <v>638</v>
      </c>
      <c r="U2721">
        <v>0</v>
      </c>
      <c r="V2721">
        <v>6</v>
      </c>
      <c r="W2721">
        <v>0</v>
      </c>
      <c r="X2721">
        <v>51</v>
      </c>
      <c r="Y2721">
        <v>45</v>
      </c>
      <c r="Z2721">
        <v>0</v>
      </c>
      <c r="AA2721">
        <v>0</v>
      </c>
      <c r="AB2721">
        <v>0</v>
      </c>
      <c r="AC2721">
        <v>0</v>
      </c>
      <c r="AD2721">
        <v>677</v>
      </c>
      <c r="AE2721">
        <v>0</v>
      </c>
      <c r="AF2721">
        <v>6</v>
      </c>
      <c r="AG2721">
        <v>0</v>
      </c>
      <c r="AH2721">
        <v>51</v>
      </c>
      <c r="AI2721" s="3">
        <v>0.1240768094534712</v>
      </c>
      <c r="AJ2721" s="3">
        <v>0</v>
      </c>
      <c r="AK2721" s="3">
        <v>0</v>
      </c>
      <c r="AL2721" s="3">
        <v>0</v>
      </c>
      <c r="AM2721" s="3">
        <v>0</v>
      </c>
      <c r="AN2721" s="2">
        <f t="shared" ref="AN2721:AN2784" si="92">N2721+O2721</f>
        <v>0.11852861035422343</v>
      </c>
      <c r="AO2721" s="2">
        <v>7.7656675749318796E-2</v>
      </c>
      <c r="AP2721">
        <f t="shared" ref="AP2721:AP2784" si="93">L2721+M2721</f>
        <v>87</v>
      </c>
    </row>
    <row r="2722" spans="1:42" ht="16.5" hidden="1" customHeight="1" x14ac:dyDescent="0.25">
      <c r="A2722" s="4" t="s">
        <v>803</v>
      </c>
      <c r="B2722" t="s">
        <v>735</v>
      </c>
      <c r="D2722" t="s">
        <v>32</v>
      </c>
      <c r="E2722" t="s">
        <v>60</v>
      </c>
      <c r="F2722" t="s">
        <v>736</v>
      </c>
      <c r="G2722">
        <v>80</v>
      </c>
      <c r="H2722">
        <v>3</v>
      </c>
      <c r="I2722">
        <v>0</v>
      </c>
      <c r="J2722">
        <v>0</v>
      </c>
      <c r="K2722">
        <v>0</v>
      </c>
      <c r="L2722">
        <v>0</v>
      </c>
      <c r="M2722">
        <v>87</v>
      </c>
      <c r="N2722" s="2">
        <v>0</v>
      </c>
      <c r="O2722" s="2">
        <v>0.11600000000000001</v>
      </c>
      <c r="P2722">
        <v>35</v>
      </c>
      <c r="Q2722" s="2">
        <v>5.0143266475644696E-2</v>
      </c>
      <c r="R2722">
        <v>750</v>
      </c>
      <c r="S2722">
        <v>698</v>
      </c>
      <c r="T2722">
        <v>679</v>
      </c>
      <c r="U2722">
        <v>7</v>
      </c>
      <c r="V2722">
        <v>0</v>
      </c>
      <c r="W2722">
        <v>3</v>
      </c>
      <c r="X2722">
        <v>12</v>
      </c>
      <c r="Y2722">
        <v>31</v>
      </c>
      <c r="Z2722">
        <v>0</v>
      </c>
      <c r="AA2722">
        <v>0</v>
      </c>
      <c r="AB2722">
        <v>0</v>
      </c>
      <c r="AC2722">
        <v>0</v>
      </c>
      <c r="AD2722">
        <v>728</v>
      </c>
      <c r="AE2722">
        <v>10</v>
      </c>
      <c r="AF2722">
        <v>0</v>
      </c>
      <c r="AG2722">
        <v>3</v>
      </c>
      <c r="AH2722">
        <v>12</v>
      </c>
      <c r="AI2722" s="3">
        <v>0.10989010989010989</v>
      </c>
      <c r="AJ2722" s="3">
        <v>0.3</v>
      </c>
      <c r="AK2722" s="3">
        <v>0</v>
      </c>
      <c r="AL2722" s="3">
        <v>0</v>
      </c>
      <c r="AM2722" s="3">
        <v>0</v>
      </c>
      <c r="AN2722" s="2">
        <f t="shared" si="92"/>
        <v>0.11600000000000001</v>
      </c>
      <c r="AO2722" s="2">
        <v>3.3200531208499334E-2</v>
      </c>
      <c r="AP2722">
        <f t="shared" si="93"/>
        <v>87</v>
      </c>
    </row>
    <row r="2723" spans="1:42" ht="16.5" hidden="1" customHeight="1" x14ac:dyDescent="0.25">
      <c r="A2723" s="4">
        <v>2011</v>
      </c>
      <c r="B2723" s="1" t="s">
        <v>327</v>
      </c>
      <c r="D2723" t="s">
        <v>32</v>
      </c>
      <c r="E2723" t="s">
        <v>328</v>
      </c>
      <c r="F2723" t="s">
        <v>329</v>
      </c>
      <c r="G2723">
        <v>80</v>
      </c>
      <c r="H2723">
        <v>0</v>
      </c>
      <c r="I2723">
        <v>0</v>
      </c>
      <c r="J2723">
        <v>0</v>
      </c>
      <c r="K2723">
        <v>3</v>
      </c>
      <c r="L2723">
        <v>0</v>
      </c>
      <c r="M2723">
        <v>87</v>
      </c>
      <c r="N2723" s="2">
        <v>0</v>
      </c>
      <c r="O2723" s="2">
        <v>0.10847880299251871</v>
      </c>
      <c r="P2723">
        <v>187</v>
      </c>
      <c r="Q2723" s="2">
        <v>0.2073170731707317</v>
      </c>
      <c r="R2723">
        <v>802</v>
      </c>
      <c r="S2723">
        <v>902</v>
      </c>
      <c r="T2723">
        <v>864</v>
      </c>
      <c r="U2723">
        <v>2</v>
      </c>
      <c r="V2723">
        <v>9</v>
      </c>
      <c r="W2723">
        <v>7</v>
      </c>
      <c r="X2723">
        <v>20</v>
      </c>
      <c r="Y2723">
        <v>175</v>
      </c>
      <c r="Z2723">
        <v>0</v>
      </c>
      <c r="AA2723">
        <v>0</v>
      </c>
      <c r="AB2723">
        <v>0</v>
      </c>
      <c r="AC2723">
        <v>4</v>
      </c>
      <c r="AD2723">
        <v>769</v>
      </c>
      <c r="AE2723">
        <v>2</v>
      </c>
      <c r="AF2723">
        <v>9</v>
      </c>
      <c r="AG2723">
        <v>7</v>
      </c>
      <c r="AH2723">
        <v>19</v>
      </c>
      <c r="AI2723" s="3">
        <v>0.10403120936280884</v>
      </c>
      <c r="AJ2723" s="3">
        <v>0</v>
      </c>
      <c r="AK2723" s="3">
        <v>0</v>
      </c>
      <c r="AL2723" s="3">
        <v>0</v>
      </c>
      <c r="AM2723" s="3">
        <v>0.15789473684210525</v>
      </c>
      <c r="AN2723" s="2">
        <f t="shared" si="92"/>
        <v>0.10847880299251871</v>
      </c>
      <c r="AO2723" s="2">
        <v>4.590570719602978E-2</v>
      </c>
      <c r="AP2723">
        <f t="shared" si="93"/>
        <v>87</v>
      </c>
    </row>
    <row r="2724" spans="1:42" ht="16.5" hidden="1" customHeight="1" x14ac:dyDescent="0.25">
      <c r="A2724" s="4" t="s">
        <v>796</v>
      </c>
      <c r="B2724" s="1" t="s">
        <v>258</v>
      </c>
      <c r="D2724" t="s">
        <v>32</v>
      </c>
      <c r="E2724" t="s">
        <v>256</v>
      </c>
      <c r="F2724" t="s">
        <v>259</v>
      </c>
      <c r="G2724">
        <v>70</v>
      </c>
      <c r="H2724">
        <v>7</v>
      </c>
      <c r="I2724">
        <v>0</v>
      </c>
      <c r="J2724">
        <v>0</v>
      </c>
      <c r="K2724">
        <v>0</v>
      </c>
      <c r="L2724">
        <v>4</v>
      </c>
      <c r="M2724">
        <v>83</v>
      </c>
      <c r="N2724" s="2">
        <v>4.4150110375275938E-3</v>
      </c>
      <c r="O2724" s="2">
        <v>9.1611479028697568E-2</v>
      </c>
      <c r="P2724">
        <v>59</v>
      </c>
      <c r="Q2724" s="2">
        <v>6.7198177676537588E-2</v>
      </c>
      <c r="R2724">
        <v>906</v>
      </c>
      <c r="S2724">
        <v>878</v>
      </c>
      <c r="T2724">
        <v>542</v>
      </c>
      <c r="U2724">
        <v>324</v>
      </c>
      <c r="V2724">
        <v>3</v>
      </c>
      <c r="W2724">
        <v>3</v>
      </c>
      <c r="X2724">
        <v>6</v>
      </c>
      <c r="Y2724">
        <v>33</v>
      </c>
      <c r="Z2724">
        <v>18</v>
      </c>
      <c r="AA2724">
        <v>0</v>
      </c>
      <c r="AB2724">
        <v>0</v>
      </c>
      <c r="AC2724">
        <v>4</v>
      </c>
      <c r="AD2724">
        <v>579</v>
      </c>
      <c r="AE2724">
        <v>313</v>
      </c>
      <c r="AF2724">
        <v>3</v>
      </c>
      <c r="AG2724">
        <v>3</v>
      </c>
      <c r="AH2724">
        <v>2</v>
      </c>
      <c r="AI2724" s="3">
        <v>0.12089810017271158</v>
      </c>
      <c r="AJ2724" s="3">
        <v>2.2364217252396165E-2</v>
      </c>
      <c r="AK2724" s="3">
        <v>0</v>
      </c>
      <c r="AL2724" s="3">
        <v>0</v>
      </c>
      <c r="AM2724" s="3">
        <v>0</v>
      </c>
      <c r="AN2724" s="2">
        <f t="shared" si="92"/>
        <v>9.6026490066225156E-2</v>
      </c>
      <c r="AO2724" s="2">
        <v>0.35666666666666669</v>
      </c>
      <c r="AP2724">
        <f t="shared" si="93"/>
        <v>87</v>
      </c>
    </row>
    <row r="2725" spans="1:42" ht="16.5" hidden="1" customHeight="1" x14ac:dyDescent="0.25">
      <c r="A2725" s="4" t="s">
        <v>797</v>
      </c>
      <c r="B2725" s="1" t="s">
        <v>508</v>
      </c>
      <c r="D2725" t="s">
        <v>32</v>
      </c>
      <c r="E2725" t="s">
        <v>498</v>
      </c>
      <c r="F2725" t="s">
        <v>509</v>
      </c>
      <c r="G2725">
        <v>70</v>
      </c>
      <c r="H2725">
        <v>0</v>
      </c>
      <c r="I2725">
        <v>3</v>
      </c>
      <c r="J2725">
        <v>0</v>
      </c>
      <c r="K2725">
        <v>5</v>
      </c>
      <c r="L2725">
        <v>10</v>
      </c>
      <c r="M2725">
        <v>77</v>
      </c>
      <c r="N2725" s="2">
        <v>1.020408163265306E-2</v>
      </c>
      <c r="O2725" s="2">
        <v>7.857142857142857E-2</v>
      </c>
      <c r="P2725">
        <v>79</v>
      </c>
      <c r="Q2725" s="2">
        <v>8.1275720164609058E-2</v>
      </c>
      <c r="R2725">
        <v>980</v>
      </c>
      <c r="S2725">
        <v>972</v>
      </c>
      <c r="T2725">
        <v>906</v>
      </c>
      <c r="U2725">
        <v>3</v>
      </c>
      <c r="V2725">
        <v>11</v>
      </c>
      <c r="W2725">
        <v>3</v>
      </c>
      <c r="X2725">
        <v>49</v>
      </c>
      <c r="Y2725">
        <v>74</v>
      </c>
      <c r="Z2725">
        <v>0</v>
      </c>
      <c r="AA2725">
        <v>0</v>
      </c>
      <c r="AB2725">
        <v>0</v>
      </c>
      <c r="AC2725">
        <v>0</v>
      </c>
      <c r="AD2725">
        <v>902</v>
      </c>
      <c r="AE2725">
        <v>3</v>
      </c>
      <c r="AF2725">
        <v>14</v>
      </c>
      <c r="AG2725">
        <v>3</v>
      </c>
      <c r="AH2725">
        <v>54</v>
      </c>
      <c r="AI2725" s="3">
        <v>7.7605321507760533E-2</v>
      </c>
      <c r="AJ2725" s="3">
        <v>0</v>
      </c>
      <c r="AK2725" s="3">
        <v>0.21428571428571427</v>
      </c>
      <c r="AL2725" s="3">
        <v>0</v>
      </c>
      <c r="AM2725" s="3">
        <v>9.2592592592592587E-2</v>
      </c>
      <c r="AN2725" s="2">
        <f t="shared" si="92"/>
        <v>8.8775510204081629E-2</v>
      </c>
      <c r="AO2725" s="2">
        <v>7.5819672131147542E-2</v>
      </c>
      <c r="AP2725">
        <f t="shared" si="93"/>
        <v>87</v>
      </c>
    </row>
    <row r="2726" spans="1:42" ht="16.5" hidden="1" customHeight="1" x14ac:dyDescent="0.25">
      <c r="A2726" s="4">
        <v>2011</v>
      </c>
      <c r="B2726" s="1" t="s">
        <v>504</v>
      </c>
      <c r="D2726" t="s">
        <v>32</v>
      </c>
      <c r="E2726" t="s">
        <v>498</v>
      </c>
      <c r="F2726" t="s">
        <v>505</v>
      </c>
      <c r="G2726">
        <v>80</v>
      </c>
      <c r="H2726">
        <v>0</v>
      </c>
      <c r="I2726">
        <v>0</v>
      </c>
      <c r="J2726">
        <v>0</v>
      </c>
      <c r="K2726">
        <v>0</v>
      </c>
      <c r="L2726">
        <v>4</v>
      </c>
      <c r="M2726">
        <v>83</v>
      </c>
      <c r="N2726" s="2">
        <v>3.9920159680638719E-3</v>
      </c>
      <c r="O2726" s="2">
        <v>8.2834331337325345E-2</v>
      </c>
      <c r="P2726">
        <v>118</v>
      </c>
      <c r="Q2726" s="2">
        <v>0.11423039690222653</v>
      </c>
      <c r="R2726">
        <v>1002</v>
      </c>
      <c r="S2726">
        <v>1033</v>
      </c>
      <c r="T2726">
        <v>979</v>
      </c>
      <c r="U2726">
        <v>2</v>
      </c>
      <c r="V2726">
        <v>16</v>
      </c>
      <c r="W2726">
        <v>12</v>
      </c>
      <c r="X2726">
        <v>24</v>
      </c>
      <c r="Y2726">
        <v>111</v>
      </c>
      <c r="Z2726">
        <v>0</v>
      </c>
      <c r="AA2726">
        <v>0</v>
      </c>
      <c r="AB2726">
        <v>0</v>
      </c>
      <c r="AC2726">
        <v>4</v>
      </c>
      <c r="AD2726">
        <v>948</v>
      </c>
      <c r="AE2726">
        <v>2</v>
      </c>
      <c r="AF2726">
        <v>16</v>
      </c>
      <c r="AG2726">
        <v>12</v>
      </c>
      <c r="AH2726">
        <v>20</v>
      </c>
      <c r="AI2726" s="3">
        <v>8.4388185654008435E-2</v>
      </c>
      <c r="AJ2726" s="3">
        <v>0</v>
      </c>
      <c r="AK2726" s="3">
        <v>0</v>
      </c>
      <c r="AL2726" s="3">
        <v>0</v>
      </c>
      <c r="AM2726" s="3">
        <v>0</v>
      </c>
      <c r="AN2726" s="2">
        <f t="shared" si="92"/>
        <v>8.6826347305389212E-2</v>
      </c>
      <c r="AO2726" s="2">
        <v>5.0100200400801605E-2</v>
      </c>
      <c r="AP2726">
        <f t="shared" si="93"/>
        <v>87</v>
      </c>
    </row>
    <row r="2727" spans="1:42" ht="16.5" hidden="1" customHeight="1" x14ac:dyDescent="0.25">
      <c r="A2727" s="5" t="s">
        <v>802</v>
      </c>
      <c r="B2727" t="s">
        <v>694</v>
      </c>
      <c r="D2727" t="s">
        <v>32</v>
      </c>
      <c r="E2727" t="s">
        <v>408</v>
      </c>
      <c r="F2727" t="s">
        <v>695</v>
      </c>
      <c r="G2727">
        <v>85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87</v>
      </c>
      <c r="N2727" s="2">
        <v>0</v>
      </c>
      <c r="O2727" s="2">
        <v>7.9234972677595633E-2</v>
      </c>
      <c r="P2727">
        <v>48</v>
      </c>
      <c r="Q2727" s="2">
        <v>4.5325779036827198E-2</v>
      </c>
      <c r="R2727">
        <v>1098</v>
      </c>
      <c r="S2727">
        <v>1059</v>
      </c>
      <c r="T2727">
        <v>918</v>
      </c>
      <c r="U2727">
        <v>87</v>
      </c>
      <c r="V2727">
        <v>26</v>
      </c>
      <c r="W2727">
        <v>14</v>
      </c>
      <c r="X2727">
        <v>14</v>
      </c>
      <c r="Y2727">
        <v>36</v>
      </c>
      <c r="Z2727">
        <v>3</v>
      </c>
      <c r="AA2727">
        <v>0</v>
      </c>
      <c r="AB2727">
        <v>0</v>
      </c>
      <c r="AC2727">
        <v>0</v>
      </c>
      <c r="AD2727">
        <v>967</v>
      </c>
      <c r="AE2727">
        <v>84</v>
      </c>
      <c r="AF2727">
        <v>26</v>
      </c>
      <c r="AG2727">
        <v>14</v>
      </c>
      <c r="AH2727">
        <v>14</v>
      </c>
      <c r="AI2727" s="3">
        <v>8.790072388831438E-2</v>
      </c>
      <c r="AJ2727" s="3">
        <v>0</v>
      </c>
      <c r="AK2727" s="3">
        <v>0</v>
      </c>
      <c r="AL2727" s="3">
        <v>0</v>
      </c>
      <c r="AM2727" s="3">
        <v>0</v>
      </c>
      <c r="AN2727" s="2">
        <f t="shared" si="92"/>
        <v>7.9234972677595633E-2</v>
      </c>
      <c r="AO2727" s="2">
        <v>0.1248868778280543</v>
      </c>
      <c r="AP2727">
        <f t="shared" si="93"/>
        <v>87</v>
      </c>
    </row>
    <row r="2728" spans="1:42" ht="16.5" hidden="1" customHeight="1" x14ac:dyDescent="0.25">
      <c r="A2728" s="5" t="s">
        <v>793</v>
      </c>
      <c r="B2728" s="1" t="s">
        <v>584</v>
      </c>
      <c r="D2728" t="s">
        <v>32</v>
      </c>
      <c r="E2728" t="s">
        <v>582</v>
      </c>
      <c r="F2728" t="s">
        <v>585</v>
      </c>
      <c r="G2728">
        <v>79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87</v>
      </c>
      <c r="N2728" s="2">
        <v>0</v>
      </c>
      <c r="O2728" s="2">
        <v>7.7540106951871662E-2</v>
      </c>
      <c r="P2728">
        <v>0</v>
      </c>
      <c r="Q2728" s="2">
        <v>0</v>
      </c>
      <c r="R2728">
        <v>1122</v>
      </c>
      <c r="S2728">
        <v>1035</v>
      </c>
      <c r="T2728">
        <v>904</v>
      </c>
      <c r="U2728">
        <v>9</v>
      </c>
      <c r="V2728">
        <v>7</v>
      </c>
      <c r="W2728">
        <v>29</v>
      </c>
      <c r="X2728">
        <v>86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983</v>
      </c>
      <c r="AE2728">
        <v>9</v>
      </c>
      <c r="AF2728">
        <v>7</v>
      </c>
      <c r="AG2728">
        <v>29</v>
      </c>
      <c r="AH2728">
        <v>86</v>
      </c>
      <c r="AI2728" s="3">
        <v>8.0366225839267544E-2</v>
      </c>
      <c r="AJ2728" s="3">
        <v>0</v>
      </c>
      <c r="AK2728" s="3">
        <v>0</v>
      </c>
      <c r="AL2728" s="3">
        <v>0</v>
      </c>
      <c r="AM2728" s="3">
        <v>0</v>
      </c>
      <c r="AN2728" s="2">
        <f t="shared" si="92"/>
        <v>7.7540106951871662E-2</v>
      </c>
      <c r="AO2728" s="2">
        <v>0.11759425493716337</v>
      </c>
      <c r="AP2728">
        <f t="shared" si="93"/>
        <v>87</v>
      </c>
    </row>
    <row r="2729" spans="1:42" ht="16.5" hidden="1" customHeight="1" x14ac:dyDescent="0.25">
      <c r="A2729" s="4" t="s">
        <v>800</v>
      </c>
      <c r="B2729" t="s">
        <v>714</v>
      </c>
      <c r="D2729" t="s">
        <v>32</v>
      </c>
      <c r="E2729" t="s">
        <v>544</v>
      </c>
      <c r="F2729" t="s">
        <v>715</v>
      </c>
      <c r="G2729">
        <v>76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87</v>
      </c>
      <c r="N2729" s="2">
        <v>0</v>
      </c>
      <c r="O2729" s="2">
        <v>7.3604060913705582E-2</v>
      </c>
      <c r="P2729">
        <v>75</v>
      </c>
      <c r="Q2729" s="2">
        <v>6.4102564102564097E-2</v>
      </c>
      <c r="R2729">
        <v>1182</v>
      </c>
      <c r="S2729">
        <v>1170</v>
      </c>
      <c r="T2729">
        <v>1072</v>
      </c>
      <c r="U2729">
        <v>9</v>
      </c>
      <c r="V2729">
        <v>29</v>
      </c>
      <c r="W2729">
        <v>26</v>
      </c>
      <c r="X2729">
        <v>34</v>
      </c>
      <c r="Y2729">
        <v>71</v>
      </c>
      <c r="Z2729">
        <v>0</v>
      </c>
      <c r="AA2729">
        <v>0</v>
      </c>
      <c r="AB2729">
        <v>0</v>
      </c>
      <c r="AC2729">
        <v>0</v>
      </c>
      <c r="AD2729">
        <v>1077</v>
      </c>
      <c r="AE2729">
        <v>9</v>
      </c>
      <c r="AF2729">
        <v>29</v>
      </c>
      <c r="AG2729">
        <v>26</v>
      </c>
      <c r="AH2729">
        <v>34</v>
      </c>
      <c r="AI2729" s="3">
        <v>7.0566388115134632E-2</v>
      </c>
      <c r="AJ2729" s="3">
        <v>0</v>
      </c>
      <c r="AK2729" s="3">
        <v>0</v>
      </c>
      <c r="AL2729" s="3">
        <v>0</v>
      </c>
      <c r="AM2729" s="3">
        <v>0</v>
      </c>
      <c r="AN2729" s="2">
        <f t="shared" si="92"/>
        <v>7.3604060913705582E-2</v>
      </c>
      <c r="AO2729" s="2">
        <v>8.340425531914894E-2</v>
      </c>
      <c r="AP2729">
        <f t="shared" si="93"/>
        <v>87</v>
      </c>
    </row>
    <row r="2730" spans="1:42" ht="16.5" customHeight="1" x14ac:dyDescent="0.25">
      <c r="A2730" s="5" t="s">
        <v>794</v>
      </c>
      <c r="B2730" t="s">
        <v>726</v>
      </c>
      <c r="D2730" t="s">
        <v>32</v>
      </c>
      <c r="E2730" t="s">
        <v>616</v>
      </c>
      <c r="F2730" t="s">
        <v>727</v>
      </c>
      <c r="G2730">
        <v>82</v>
      </c>
      <c r="H2730">
        <v>0</v>
      </c>
      <c r="I2730">
        <v>0</v>
      </c>
      <c r="J2730">
        <v>0</v>
      </c>
      <c r="K2730">
        <v>7</v>
      </c>
      <c r="L2730">
        <v>3</v>
      </c>
      <c r="M2730">
        <v>95</v>
      </c>
      <c r="N2730" s="2">
        <v>2.4019215372297837E-3</v>
      </c>
      <c r="O2730" s="2">
        <v>7.6060848678943152E-2</v>
      </c>
      <c r="P2730">
        <v>59</v>
      </c>
      <c r="Q2730" s="2">
        <v>4.8760330578512395E-2</v>
      </c>
      <c r="R2730">
        <v>1249</v>
      </c>
      <c r="S2730">
        <v>1210</v>
      </c>
      <c r="T2730">
        <v>1072</v>
      </c>
      <c r="U2730">
        <v>4</v>
      </c>
      <c r="V2730">
        <v>13</v>
      </c>
      <c r="W2730">
        <v>4</v>
      </c>
      <c r="X2730">
        <v>117</v>
      </c>
      <c r="Y2730">
        <v>49</v>
      </c>
      <c r="Z2730">
        <v>0</v>
      </c>
      <c r="AA2730">
        <v>0</v>
      </c>
      <c r="AB2730">
        <v>0</v>
      </c>
      <c r="AC2730">
        <v>0</v>
      </c>
      <c r="AD2730">
        <v>1105</v>
      </c>
      <c r="AE2730">
        <v>4</v>
      </c>
      <c r="AF2730">
        <v>13</v>
      </c>
      <c r="AG2730">
        <v>4</v>
      </c>
      <c r="AH2730">
        <v>124</v>
      </c>
      <c r="AI2730" s="3">
        <v>7.4208144796380091E-2</v>
      </c>
      <c r="AJ2730" s="3">
        <v>0</v>
      </c>
      <c r="AK2730" s="3">
        <v>0</v>
      </c>
      <c r="AL2730" s="3">
        <v>0</v>
      </c>
      <c r="AM2730" s="3">
        <v>5.6451612903225805E-2</v>
      </c>
      <c r="AN2730" s="2">
        <f t="shared" si="92"/>
        <v>7.8462770216172942E-2</v>
      </c>
      <c r="AO2730" s="2">
        <v>0.11600000000000001</v>
      </c>
      <c r="AP2730">
        <f t="shared" si="93"/>
        <v>98</v>
      </c>
    </row>
    <row r="2731" spans="1:42" ht="16.5" hidden="1" customHeight="1" x14ac:dyDescent="0.25">
      <c r="A2731" s="4" t="s">
        <v>803</v>
      </c>
      <c r="B2731" t="s">
        <v>613</v>
      </c>
      <c r="D2731" t="s">
        <v>32</v>
      </c>
      <c r="E2731" t="s">
        <v>172</v>
      </c>
      <c r="F2731" t="s">
        <v>614</v>
      </c>
      <c r="G2731">
        <v>82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87</v>
      </c>
      <c r="N2731" s="2">
        <v>0</v>
      </c>
      <c r="O2731" s="2">
        <v>6.7389620449264137E-2</v>
      </c>
      <c r="P2731">
        <v>2</v>
      </c>
      <c r="Q2731" s="2">
        <v>1.658374792703151E-3</v>
      </c>
      <c r="R2731">
        <v>1291</v>
      </c>
      <c r="S2731">
        <v>1206</v>
      </c>
      <c r="T2731">
        <v>1130</v>
      </c>
      <c r="U2731">
        <v>0</v>
      </c>
      <c r="V2731">
        <v>1</v>
      </c>
      <c r="W2731">
        <v>6</v>
      </c>
      <c r="X2731">
        <v>66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1212</v>
      </c>
      <c r="AE2731">
        <v>0</v>
      </c>
      <c r="AF2731">
        <v>1</v>
      </c>
      <c r="AG2731">
        <v>6</v>
      </c>
      <c r="AH2731">
        <v>66</v>
      </c>
      <c r="AI2731" s="3">
        <v>6.7656765676567657E-2</v>
      </c>
      <c r="AJ2731" s="3">
        <v>0</v>
      </c>
      <c r="AK2731" s="3">
        <v>0</v>
      </c>
      <c r="AL2731" s="3">
        <v>0</v>
      </c>
      <c r="AM2731" s="3">
        <v>0</v>
      </c>
      <c r="AN2731" s="2">
        <f t="shared" si="92"/>
        <v>6.7389620449264137E-2</v>
      </c>
      <c r="AO2731" s="2">
        <v>5.6809338521400778E-2</v>
      </c>
      <c r="AP2731">
        <f t="shared" si="93"/>
        <v>87</v>
      </c>
    </row>
    <row r="2732" spans="1:42" ht="16.5" hidden="1" customHeight="1" x14ac:dyDescent="0.25">
      <c r="A2732" s="5" t="s">
        <v>788</v>
      </c>
      <c r="B2732" s="1" t="s">
        <v>112</v>
      </c>
      <c r="C2732" t="s">
        <v>36</v>
      </c>
      <c r="D2732" t="s">
        <v>43</v>
      </c>
      <c r="E2732" t="s">
        <v>108</v>
      </c>
      <c r="F2732" t="s">
        <v>113</v>
      </c>
      <c r="G2732">
        <v>70</v>
      </c>
      <c r="H2732">
        <v>0</v>
      </c>
      <c r="I2732">
        <v>0</v>
      </c>
      <c r="J2732">
        <v>0</v>
      </c>
      <c r="K2732">
        <v>4</v>
      </c>
      <c r="L2732">
        <v>0</v>
      </c>
      <c r="M2732">
        <v>87</v>
      </c>
      <c r="N2732" s="2">
        <v>0</v>
      </c>
      <c r="O2732" s="2">
        <v>6.4587973273942098E-2</v>
      </c>
      <c r="P2732">
        <v>160</v>
      </c>
      <c r="Q2732" s="2">
        <v>0.11267605633802817</v>
      </c>
      <c r="R2732">
        <v>1347</v>
      </c>
      <c r="S2732">
        <v>1420</v>
      </c>
      <c r="T2732">
        <v>1366</v>
      </c>
      <c r="U2732">
        <v>4</v>
      </c>
      <c r="V2732">
        <v>9</v>
      </c>
      <c r="W2732">
        <v>28</v>
      </c>
      <c r="X2732">
        <v>13</v>
      </c>
      <c r="Y2732">
        <v>145</v>
      </c>
      <c r="Z2732">
        <v>0</v>
      </c>
      <c r="AA2732">
        <v>3</v>
      </c>
      <c r="AB2732">
        <v>0</v>
      </c>
      <c r="AC2732">
        <v>0</v>
      </c>
      <c r="AD2732">
        <v>1291</v>
      </c>
      <c r="AE2732">
        <v>4</v>
      </c>
      <c r="AF2732">
        <v>6</v>
      </c>
      <c r="AG2732">
        <v>28</v>
      </c>
      <c r="AH2732">
        <v>17</v>
      </c>
      <c r="AI2732" s="3">
        <v>5.4221533694810226E-2</v>
      </c>
      <c r="AJ2732" s="3">
        <v>0</v>
      </c>
      <c r="AK2732" s="3">
        <v>0</v>
      </c>
      <c r="AL2732" s="3">
        <v>0</v>
      </c>
      <c r="AM2732" s="3">
        <v>0.23529411764705882</v>
      </c>
      <c r="AN2732" s="2">
        <f t="shared" si="92"/>
        <v>6.4587973273942098E-2</v>
      </c>
      <c r="AO2732" s="2">
        <v>4.0861812778603269E-2</v>
      </c>
      <c r="AP2732">
        <f t="shared" si="93"/>
        <v>87</v>
      </c>
    </row>
    <row r="2733" spans="1:42" ht="16.5" hidden="1" customHeight="1" x14ac:dyDescent="0.25">
      <c r="A2733" s="5" t="s">
        <v>791</v>
      </c>
      <c r="B2733" s="1" t="s">
        <v>73</v>
      </c>
      <c r="D2733" t="s">
        <v>32</v>
      </c>
      <c r="E2733" t="s">
        <v>67</v>
      </c>
      <c r="F2733" t="s">
        <v>74</v>
      </c>
      <c r="G2733">
        <v>0</v>
      </c>
      <c r="H2733">
        <v>77</v>
      </c>
      <c r="I2733">
        <v>0</v>
      </c>
      <c r="J2733">
        <v>0</v>
      </c>
      <c r="K2733">
        <v>0</v>
      </c>
      <c r="L2733">
        <v>0</v>
      </c>
      <c r="M2733">
        <v>87</v>
      </c>
      <c r="N2733" s="2">
        <v>0</v>
      </c>
      <c r="O2733" s="2">
        <v>5.8704453441295545E-2</v>
      </c>
      <c r="P2733">
        <v>0</v>
      </c>
      <c r="Q2733" s="2">
        <v>0</v>
      </c>
      <c r="R2733">
        <v>1482</v>
      </c>
      <c r="S2733">
        <v>1395</v>
      </c>
      <c r="T2733">
        <v>0</v>
      </c>
      <c r="U2733">
        <v>1395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1472</v>
      </c>
      <c r="AF2733">
        <v>0</v>
      </c>
      <c r="AG2733">
        <v>0</v>
      </c>
      <c r="AH2733">
        <v>0</v>
      </c>
      <c r="AI2733" s="3">
        <v>0</v>
      </c>
      <c r="AJ2733" s="3">
        <v>5.2309782608695655E-2</v>
      </c>
      <c r="AK2733" s="3">
        <v>0</v>
      </c>
      <c r="AL2733" s="3">
        <v>0</v>
      </c>
      <c r="AM2733" s="3">
        <v>0</v>
      </c>
      <c r="AN2733" s="2">
        <f t="shared" si="92"/>
        <v>5.8704453441295545E-2</v>
      </c>
      <c r="AO2733" s="2">
        <v>1</v>
      </c>
      <c r="AP2733">
        <f t="shared" si="93"/>
        <v>87</v>
      </c>
    </row>
    <row r="2734" spans="1:42" ht="16.5" hidden="1" customHeight="1" x14ac:dyDescent="0.25">
      <c r="A2734" s="4" t="s">
        <v>798</v>
      </c>
      <c r="B2734" s="1" t="s">
        <v>510</v>
      </c>
      <c r="D2734" t="s">
        <v>32</v>
      </c>
      <c r="E2734" t="s">
        <v>498</v>
      </c>
      <c r="F2734" t="s">
        <v>511</v>
      </c>
      <c r="G2734">
        <v>79</v>
      </c>
      <c r="H2734">
        <v>0</v>
      </c>
      <c r="I2734">
        <v>0</v>
      </c>
      <c r="J2734">
        <v>0</v>
      </c>
      <c r="K2734">
        <v>0</v>
      </c>
      <c r="L2734">
        <v>4</v>
      </c>
      <c r="M2734">
        <v>83</v>
      </c>
      <c r="N2734" s="2">
        <v>2.4110910186859553E-3</v>
      </c>
      <c r="O2734" s="2">
        <v>5.0030138637733576E-2</v>
      </c>
      <c r="P2734">
        <v>146</v>
      </c>
      <c r="Q2734" s="2">
        <v>8.4982537834691507E-2</v>
      </c>
      <c r="R2734">
        <v>1659</v>
      </c>
      <c r="S2734">
        <v>1718</v>
      </c>
      <c r="T2734">
        <v>1620</v>
      </c>
      <c r="U2734">
        <v>6</v>
      </c>
      <c r="V2734">
        <v>20</v>
      </c>
      <c r="W2734">
        <v>18</v>
      </c>
      <c r="X2734">
        <v>54</v>
      </c>
      <c r="Y2734">
        <v>131</v>
      </c>
      <c r="Z2734">
        <v>0</v>
      </c>
      <c r="AA2734">
        <v>3</v>
      </c>
      <c r="AB2734">
        <v>0</v>
      </c>
      <c r="AC2734">
        <v>3</v>
      </c>
      <c r="AD2734">
        <v>1568</v>
      </c>
      <c r="AE2734">
        <v>6</v>
      </c>
      <c r="AF2734">
        <v>17</v>
      </c>
      <c r="AG2734">
        <v>18</v>
      </c>
      <c r="AH2734">
        <v>51</v>
      </c>
      <c r="AI2734" s="3">
        <v>5.038265306122449E-2</v>
      </c>
      <c r="AJ2734" s="3">
        <v>0</v>
      </c>
      <c r="AK2734" s="3">
        <v>0</v>
      </c>
      <c r="AL2734" s="3">
        <v>0</v>
      </c>
      <c r="AM2734" s="3">
        <v>0</v>
      </c>
      <c r="AN2734" s="2">
        <f t="shared" si="92"/>
        <v>5.2441229656419529E-2</v>
      </c>
      <c r="AO2734" s="2">
        <v>5.5421686746987948E-2</v>
      </c>
      <c r="AP2734">
        <f t="shared" si="93"/>
        <v>87</v>
      </c>
    </row>
    <row r="2735" spans="1:42" ht="16.5" hidden="1" customHeight="1" x14ac:dyDescent="0.25">
      <c r="A2735" s="4" t="s">
        <v>797</v>
      </c>
      <c r="B2735" s="1" t="s">
        <v>267</v>
      </c>
      <c r="D2735" t="s">
        <v>32</v>
      </c>
      <c r="E2735" t="s">
        <v>268</v>
      </c>
      <c r="F2735" t="s">
        <v>269</v>
      </c>
      <c r="G2735">
        <v>83</v>
      </c>
      <c r="H2735">
        <v>0</v>
      </c>
      <c r="I2735">
        <v>0</v>
      </c>
      <c r="J2735">
        <v>0</v>
      </c>
      <c r="K2735">
        <v>0</v>
      </c>
      <c r="L2735">
        <v>13</v>
      </c>
      <c r="M2735">
        <v>74</v>
      </c>
      <c r="N2735" s="2">
        <v>7.1467839472237494E-3</v>
      </c>
      <c r="O2735" s="2">
        <v>4.0681693238042882E-2</v>
      </c>
      <c r="P2735">
        <v>51</v>
      </c>
      <c r="Q2735" s="2">
        <v>2.8603477285473921E-2</v>
      </c>
      <c r="R2735">
        <v>1819</v>
      </c>
      <c r="S2735">
        <v>1783</v>
      </c>
      <c r="T2735">
        <v>1660</v>
      </c>
      <c r="U2735">
        <v>22</v>
      </c>
      <c r="V2735">
        <v>37</v>
      </c>
      <c r="W2735">
        <v>14</v>
      </c>
      <c r="X2735">
        <v>50</v>
      </c>
      <c r="Y2735">
        <v>51</v>
      </c>
      <c r="Z2735">
        <v>0</v>
      </c>
      <c r="AA2735">
        <v>0</v>
      </c>
      <c r="AB2735">
        <v>0</v>
      </c>
      <c r="AC2735">
        <v>0</v>
      </c>
      <c r="AD2735">
        <v>1692</v>
      </c>
      <c r="AE2735">
        <v>22</v>
      </c>
      <c r="AF2735">
        <v>37</v>
      </c>
      <c r="AG2735">
        <v>14</v>
      </c>
      <c r="AH2735">
        <v>50</v>
      </c>
      <c r="AI2735" s="3">
        <v>4.905437352245863E-2</v>
      </c>
      <c r="AJ2735" s="3">
        <v>0</v>
      </c>
      <c r="AK2735" s="3">
        <v>0</v>
      </c>
      <c r="AL2735" s="3">
        <v>0</v>
      </c>
      <c r="AM2735" s="3">
        <v>0</v>
      </c>
      <c r="AN2735" s="2">
        <f t="shared" si="92"/>
        <v>4.782847718526663E-2</v>
      </c>
      <c r="AO2735" s="2">
        <v>6.7768595041322308E-2</v>
      </c>
      <c r="AP2735">
        <f t="shared" si="93"/>
        <v>87</v>
      </c>
    </row>
    <row r="2736" spans="1:42" ht="16.5" hidden="1" customHeight="1" x14ac:dyDescent="0.25">
      <c r="A2736" s="5" t="s">
        <v>792</v>
      </c>
      <c r="B2736" s="1" t="s">
        <v>174</v>
      </c>
      <c r="D2736" t="s">
        <v>32</v>
      </c>
      <c r="E2736" t="s">
        <v>172</v>
      </c>
      <c r="F2736" t="s">
        <v>175</v>
      </c>
      <c r="G2736">
        <v>80</v>
      </c>
      <c r="H2736">
        <v>0</v>
      </c>
      <c r="I2736">
        <v>0</v>
      </c>
      <c r="J2736">
        <v>0</v>
      </c>
      <c r="K2736">
        <v>3</v>
      </c>
      <c r="L2736">
        <v>4</v>
      </c>
      <c r="M2736">
        <v>83</v>
      </c>
      <c r="N2736" s="2">
        <v>2.0202020202020202E-3</v>
      </c>
      <c r="O2736" s="2">
        <v>4.1919191919191919E-2</v>
      </c>
      <c r="P2736">
        <v>125</v>
      </c>
      <c r="Q2736" s="2">
        <v>6.1942517343904858E-2</v>
      </c>
      <c r="R2736">
        <v>1980</v>
      </c>
      <c r="S2736">
        <v>2018</v>
      </c>
      <c r="T2736">
        <v>1904</v>
      </c>
      <c r="U2736">
        <v>11</v>
      </c>
      <c r="V2736">
        <v>16</v>
      </c>
      <c r="W2736">
        <v>17</v>
      </c>
      <c r="X2736">
        <v>70</v>
      </c>
      <c r="Y2736">
        <v>115</v>
      </c>
      <c r="Z2736">
        <v>0</v>
      </c>
      <c r="AA2736">
        <v>0</v>
      </c>
      <c r="AB2736">
        <v>0</v>
      </c>
      <c r="AC2736">
        <v>3</v>
      </c>
      <c r="AD2736">
        <v>1869</v>
      </c>
      <c r="AE2736">
        <v>11</v>
      </c>
      <c r="AF2736">
        <v>16</v>
      </c>
      <c r="AG2736">
        <v>17</v>
      </c>
      <c r="AH2736">
        <v>70</v>
      </c>
      <c r="AI2736" s="3">
        <v>4.2803638309256285E-2</v>
      </c>
      <c r="AJ2736" s="3">
        <v>0</v>
      </c>
      <c r="AK2736" s="3">
        <v>0</v>
      </c>
      <c r="AL2736" s="3">
        <v>0</v>
      </c>
      <c r="AM2736" s="3">
        <v>4.2857142857142858E-2</v>
      </c>
      <c r="AN2736" s="2">
        <f t="shared" si="92"/>
        <v>4.3939393939393938E-2</v>
      </c>
      <c r="AO2736" s="2">
        <v>5.7488653555219364E-2</v>
      </c>
      <c r="AP2736">
        <f t="shared" si="93"/>
        <v>87</v>
      </c>
    </row>
    <row r="2737" spans="1:42" ht="16.5" hidden="1" customHeight="1" x14ac:dyDescent="0.25">
      <c r="A2737" s="4" t="s">
        <v>796</v>
      </c>
      <c r="B2737" s="1" t="s">
        <v>332</v>
      </c>
      <c r="D2737" t="s">
        <v>32</v>
      </c>
      <c r="E2737" t="s">
        <v>333</v>
      </c>
      <c r="F2737" t="s">
        <v>334</v>
      </c>
      <c r="G2737">
        <v>74</v>
      </c>
      <c r="H2737">
        <v>0</v>
      </c>
      <c r="I2737">
        <v>0</v>
      </c>
      <c r="J2737">
        <v>0</v>
      </c>
      <c r="K2737">
        <v>0</v>
      </c>
      <c r="L2737">
        <v>10</v>
      </c>
      <c r="M2737">
        <v>77</v>
      </c>
      <c r="N2737" s="2">
        <v>4.7192071731949033E-3</v>
      </c>
      <c r="O2737" s="2">
        <v>3.6337895233600752E-2</v>
      </c>
      <c r="P2737">
        <v>220</v>
      </c>
      <c r="Q2737" s="2">
        <v>9.7690941385435173E-2</v>
      </c>
      <c r="R2737">
        <v>2119</v>
      </c>
      <c r="S2737">
        <v>2252</v>
      </c>
      <c r="T2737">
        <v>2166</v>
      </c>
      <c r="U2737">
        <v>10</v>
      </c>
      <c r="V2737">
        <v>20</v>
      </c>
      <c r="W2737">
        <v>17</v>
      </c>
      <c r="X2737">
        <v>39</v>
      </c>
      <c r="Y2737">
        <v>209</v>
      </c>
      <c r="Z2737">
        <v>0</v>
      </c>
      <c r="AA2737">
        <v>0</v>
      </c>
      <c r="AB2737">
        <v>0</v>
      </c>
      <c r="AC2737">
        <v>0</v>
      </c>
      <c r="AD2737">
        <v>2031</v>
      </c>
      <c r="AE2737">
        <v>10</v>
      </c>
      <c r="AF2737">
        <v>20</v>
      </c>
      <c r="AG2737">
        <v>17</v>
      </c>
      <c r="AH2737">
        <v>39</v>
      </c>
      <c r="AI2737" s="3">
        <v>3.643525356967011E-2</v>
      </c>
      <c r="AJ2737" s="3">
        <v>0</v>
      </c>
      <c r="AK2737" s="3">
        <v>0</v>
      </c>
      <c r="AL2737" s="3">
        <v>0</v>
      </c>
      <c r="AM2737" s="3">
        <v>0</v>
      </c>
      <c r="AN2737" s="2">
        <f t="shared" si="92"/>
        <v>4.1057102406795658E-2</v>
      </c>
      <c r="AO2737" s="2">
        <v>4.0623523854511102E-2</v>
      </c>
      <c r="AP2737">
        <f t="shared" si="93"/>
        <v>87</v>
      </c>
    </row>
    <row r="2738" spans="1:42" ht="16.5" hidden="1" customHeight="1" x14ac:dyDescent="0.25">
      <c r="A2738" s="5" t="s">
        <v>792</v>
      </c>
      <c r="B2738" s="1" t="s">
        <v>514</v>
      </c>
      <c r="D2738" t="s">
        <v>32</v>
      </c>
      <c r="E2738" t="s">
        <v>498</v>
      </c>
      <c r="F2738" t="s">
        <v>515</v>
      </c>
      <c r="G2738">
        <v>82</v>
      </c>
      <c r="H2738">
        <v>0</v>
      </c>
      <c r="I2738">
        <v>0</v>
      </c>
      <c r="J2738">
        <v>0</v>
      </c>
      <c r="K2738">
        <v>0</v>
      </c>
      <c r="L2738">
        <v>6</v>
      </c>
      <c r="M2738">
        <v>81</v>
      </c>
      <c r="N2738" s="2">
        <v>2.798507462686567E-3</v>
      </c>
      <c r="O2738" s="2">
        <v>3.7779850746268655E-2</v>
      </c>
      <c r="P2738">
        <v>218</v>
      </c>
      <c r="Q2738" s="2">
        <v>9.5824175824175822E-2</v>
      </c>
      <c r="R2738">
        <v>2144</v>
      </c>
      <c r="S2738">
        <v>2275</v>
      </c>
      <c r="T2738">
        <v>2159</v>
      </c>
      <c r="U2738">
        <v>0</v>
      </c>
      <c r="V2738">
        <v>13</v>
      </c>
      <c r="W2738">
        <v>16</v>
      </c>
      <c r="X2738">
        <v>87</v>
      </c>
      <c r="Y2738">
        <v>211</v>
      </c>
      <c r="Z2738">
        <v>0</v>
      </c>
      <c r="AA2738">
        <v>0</v>
      </c>
      <c r="AB2738">
        <v>3</v>
      </c>
      <c r="AC2738">
        <v>0</v>
      </c>
      <c r="AD2738">
        <v>2030</v>
      </c>
      <c r="AE2738">
        <v>0</v>
      </c>
      <c r="AF2738">
        <v>13</v>
      </c>
      <c r="AG2738">
        <v>13</v>
      </c>
      <c r="AH2738">
        <v>87</v>
      </c>
      <c r="AI2738" s="3">
        <v>4.0394088669950742E-2</v>
      </c>
      <c r="AJ2738" s="3">
        <v>0</v>
      </c>
      <c r="AK2738" s="3">
        <v>0</v>
      </c>
      <c r="AL2738" s="3">
        <v>0</v>
      </c>
      <c r="AM2738" s="3">
        <v>0</v>
      </c>
      <c r="AN2738" s="2">
        <f t="shared" si="92"/>
        <v>4.0578358208955223E-2</v>
      </c>
      <c r="AO2738" s="2">
        <v>5.2729818012132522E-2</v>
      </c>
      <c r="AP2738">
        <f t="shared" si="93"/>
        <v>87</v>
      </c>
    </row>
    <row r="2739" spans="1:42" ht="16.5" hidden="1" customHeight="1" x14ac:dyDescent="0.25">
      <c r="A2739" s="4" t="s">
        <v>799</v>
      </c>
      <c r="B2739" s="1" t="s">
        <v>490</v>
      </c>
      <c r="D2739" t="s">
        <v>32</v>
      </c>
      <c r="E2739" t="s">
        <v>491</v>
      </c>
      <c r="F2739" t="s">
        <v>492</v>
      </c>
      <c r="G2739">
        <v>75</v>
      </c>
      <c r="H2739">
        <v>0</v>
      </c>
      <c r="I2739">
        <v>0</v>
      </c>
      <c r="J2739">
        <v>0</v>
      </c>
      <c r="K2739">
        <v>0</v>
      </c>
      <c r="L2739">
        <v>10</v>
      </c>
      <c r="M2739">
        <v>77</v>
      </c>
      <c r="N2739" s="2">
        <v>3.9666798889329627E-3</v>
      </c>
      <c r="O2739" s="2">
        <v>3.0543435144783818E-2</v>
      </c>
      <c r="P2739">
        <v>370</v>
      </c>
      <c r="Q2739" s="2">
        <v>0.13195435092724678</v>
      </c>
      <c r="R2739">
        <v>2521</v>
      </c>
      <c r="S2739">
        <v>2804</v>
      </c>
      <c r="T2739">
        <v>2658</v>
      </c>
      <c r="U2739">
        <v>21</v>
      </c>
      <c r="V2739">
        <v>36</v>
      </c>
      <c r="W2739">
        <v>31</v>
      </c>
      <c r="X2739">
        <v>58</v>
      </c>
      <c r="Y2739">
        <v>347</v>
      </c>
      <c r="Z2739">
        <v>0</v>
      </c>
      <c r="AA2739">
        <v>0</v>
      </c>
      <c r="AB2739">
        <v>0</v>
      </c>
      <c r="AC2739">
        <v>11</v>
      </c>
      <c r="AD2739">
        <v>2386</v>
      </c>
      <c r="AE2739">
        <v>21</v>
      </c>
      <c r="AF2739">
        <v>36</v>
      </c>
      <c r="AG2739">
        <v>31</v>
      </c>
      <c r="AH2739">
        <v>47</v>
      </c>
      <c r="AI2739" s="3">
        <v>3.143336127409891E-2</v>
      </c>
      <c r="AJ2739" s="3">
        <v>0</v>
      </c>
      <c r="AK2739" s="3">
        <v>0</v>
      </c>
      <c r="AL2739" s="3">
        <v>0</v>
      </c>
      <c r="AM2739" s="3">
        <v>0</v>
      </c>
      <c r="AN2739" s="2">
        <f t="shared" si="92"/>
        <v>3.451011503371678E-2</v>
      </c>
      <c r="AO2739" s="2">
        <v>5.3550178500595E-2</v>
      </c>
      <c r="AP2739">
        <f t="shared" si="93"/>
        <v>87</v>
      </c>
    </row>
    <row r="2740" spans="1:42" ht="16.5" hidden="1" customHeight="1" x14ac:dyDescent="0.25">
      <c r="A2740" s="4" t="s">
        <v>797</v>
      </c>
      <c r="B2740" s="1" t="s">
        <v>490</v>
      </c>
      <c r="D2740" t="s">
        <v>32</v>
      </c>
      <c r="E2740" t="s">
        <v>491</v>
      </c>
      <c r="F2740" t="s">
        <v>492</v>
      </c>
      <c r="G2740">
        <v>74</v>
      </c>
      <c r="H2740">
        <v>0</v>
      </c>
      <c r="I2740">
        <v>0</v>
      </c>
      <c r="J2740">
        <v>0</v>
      </c>
      <c r="K2740">
        <v>0</v>
      </c>
      <c r="L2740">
        <v>24</v>
      </c>
      <c r="M2740">
        <v>63</v>
      </c>
      <c r="N2740" s="2">
        <v>9.3603744149765994E-3</v>
      </c>
      <c r="O2740" s="2">
        <v>2.4570982839313572E-2</v>
      </c>
      <c r="P2740">
        <v>301</v>
      </c>
      <c r="Q2740" s="2">
        <v>0.10835133189344852</v>
      </c>
      <c r="R2740">
        <v>2564</v>
      </c>
      <c r="S2740">
        <v>2778</v>
      </c>
      <c r="T2740">
        <v>2688</v>
      </c>
      <c r="U2740">
        <v>13</v>
      </c>
      <c r="V2740">
        <v>23</v>
      </c>
      <c r="W2740">
        <v>23</v>
      </c>
      <c r="X2740">
        <v>31</v>
      </c>
      <c r="Y2740">
        <v>287</v>
      </c>
      <c r="Z2740">
        <v>0</v>
      </c>
      <c r="AA2740">
        <v>0</v>
      </c>
      <c r="AB2740">
        <v>0</v>
      </c>
      <c r="AC2740">
        <v>3</v>
      </c>
      <c r="AD2740">
        <v>2475</v>
      </c>
      <c r="AE2740">
        <v>13</v>
      </c>
      <c r="AF2740">
        <v>23</v>
      </c>
      <c r="AG2740">
        <v>23</v>
      </c>
      <c r="AH2740">
        <v>28</v>
      </c>
      <c r="AI2740" s="3">
        <v>2.9898989898989901E-2</v>
      </c>
      <c r="AJ2740" s="3">
        <v>0</v>
      </c>
      <c r="AK2740" s="3">
        <v>0</v>
      </c>
      <c r="AL2740" s="3">
        <v>0</v>
      </c>
      <c r="AM2740" s="3">
        <v>0</v>
      </c>
      <c r="AN2740" s="2">
        <f t="shared" si="92"/>
        <v>3.3931357254290168E-2</v>
      </c>
      <c r="AO2740" s="2">
        <v>3.3957845433255272E-2</v>
      </c>
      <c r="AP2740">
        <f t="shared" si="93"/>
        <v>87</v>
      </c>
    </row>
    <row r="2741" spans="1:42" ht="16.5" hidden="1" customHeight="1" x14ac:dyDescent="0.25">
      <c r="A2741" s="4" t="s">
        <v>796</v>
      </c>
      <c r="B2741" t="s">
        <v>696</v>
      </c>
      <c r="D2741" t="s">
        <v>32</v>
      </c>
      <c r="E2741" t="s">
        <v>416</v>
      </c>
      <c r="F2741" t="s">
        <v>697</v>
      </c>
      <c r="G2741">
        <v>77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86</v>
      </c>
      <c r="N2741" s="2">
        <v>0</v>
      </c>
      <c r="O2741" s="2">
        <v>0.17199999999999999</v>
      </c>
      <c r="P2741">
        <v>33</v>
      </c>
      <c r="Q2741" s="2">
        <v>7.3825503355704702E-2</v>
      </c>
      <c r="R2741">
        <v>500</v>
      </c>
      <c r="S2741">
        <v>447</v>
      </c>
      <c r="T2741">
        <v>427</v>
      </c>
      <c r="U2741">
        <v>11</v>
      </c>
      <c r="V2741">
        <v>1</v>
      </c>
      <c r="W2741">
        <v>0</v>
      </c>
      <c r="X2741">
        <v>8</v>
      </c>
      <c r="Y2741">
        <v>30</v>
      </c>
      <c r="Z2741">
        <v>0</v>
      </c>
      <c r="AA2741">
        <v>0</v>
      </c>
      <c r="AB2741">
        <v>0</v>
      </c>
      <c r="AC2741">
        <v>0</v>
      </c>
      <c r="AD2741">
        <v>474</v>
      </c>
      <c r="AE2741">
        <v>11</v>
      </c>
      <c r="AF2741">
        <v>1</v>
      </c>
      <c r="AG2741">
        <v>0</v>
      </c>
      <c r="AH2741">
        <v>8</v>
      </c>
      <c r="AI2741" s="3">
        <v>0.16244725738396623</v>
      </c>
      <c r="AJ2741" s="3">
        <v>0</v>
      </c>
      <c r="AK2741" s="3">
        <v>0</v>
      </c>
      <c r="AL2741" s="3">
        <v>0</v>
      </c>
      <c r="AM2741" s="3">
        <v>0</v>
      </c>
      <c r="AN2741" s="2">
        <f t="shared" si="92"/>
        <v>0.17199999999999999</v>
      </c>
      <c r="AO2741" s="2">
        <v>4.048582995951417E-2</v>
      </c>
      <c r="AP2741">
        <f t="shared" si="93"/>
        <v>86</v>
      </c>
    </row>
    <row r="2742" spans="1:42" ht="16.5" hidden="1" customHeight="1" x14ac:dyDescent="0.25">
      <c r="A2742" s="5" t="s">
        <v>792</v>
      </c>
      <c r="B2742" t="s">
        <v>696</v>
      </c>
      <c r="D2742" t="s">
        <v>32</v>
      </c>
      <c r="E2742" t="s">
        <v>416</v>
      </c>
      <c r="F2742" t="s">
        <v>697</v>
      </c>
      <c r="G2742">
        <v>80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86</v>
      </c>
      <c r="N2742" s="2">
        <v>0</v>
      </c>
      <c r="O2742" s="2">
        <v>0.16014897579143389</v>
      </c>
      <c r="P2742">
        <v>53</v>
      </c>
      <c r="Q2742" s="2">
        <v>0.10515873015873016</v>
      </c>
      <c r="R2742">
        <v>537</v>
      </c>
      <c r="S2742">
        <v>504</v>
      </c>
      <c r="T2742">
        <v>494</v>
      </c>
      <c r="U2742">
        <v>5</v>
      </c>
      <c r="V2742">
        <v>1</v>
      </c>
      <c r="W2742">
        <v>0</v>
      </c>
      <c r="X2742">
        <v>4</v>
      </c>
      <c r="Y2742">
        <v>52</v>
      </c>
      <c r="Z2742">
        <v>0</v>
      </c>
      <c r="AA2742">
        <v>0</v>
      </c>
      <c r="AB2742">
        <v>0</v>
      </c>
      <c r="AC2742">
        <v>0</v>
      </c>
      <c r="AD2742">
        <v>522</v>
      </c>
      <c r="AE2742">
        <v>5</v>
      </c>
      <c r="AF2742">
        <v>1</v>
      </c>
      <c r="AG2742">
        <v>0</v>
      </c>
      <c r="AH2742">
        <v>4</v>
      </c>
      <c r="AI2742" s="3">
        <v>0.1532567049808429</v>
      </c>
      <c r="AJ2742" s="3">
        <v>0</v>
      </c>
      <c r="AK2742" s="3">
        <v>0</v>
      </c>
      <c r="AL2742" s="3">
        <v>0</v>
      </c>
      <c r="AM2742" s="3">
        <v>0</v>
      </c>
      <c r="AN2742" s="2">
        <f t="shared" si="92"/>
        <v>0.16014897579143389</v>
      </c>
      <c r="AO2742" s="2">
        <v>1.8796992481203006E-2</v>
      </c>
      <c r="AP2742">
        <f t="shared" si="93"/>
        <v>86</v>
      </c>
    </row>
    <row r="2743" spans="1:42" ht="16.5" hidden="1" customHeight="1" x14ac:dyDescent="0.25">
      <c r="A2743" s="5" t="s">
        <v>790</v>
      </c>
      <c r="B2743" t="s">
        <v>696</v>
      </c>
      <c r="D2743" t="s">
        <v>32</v>
      </c>
      <c r="E2743" t="s">
        <v>416</v>
      </c>
      <c r="F2743" t="s">
        <v>697</v>
      </c>
      <c r="G2743">
        <v>81</v>
      </c>
      <c r="H2743">
        <v>0</v>
      </c>
      <c r="I2743">
        <v>0</v>
      </c>
      <c r="J2743">
        <v>0</v>
      </c>
      <c r="K2743">
        <v>3</v>
      </c>
      <c r="L2743">
        <v>0</v>
      </c>
      <c r="M2743">
        <v>86</v>
      </c>
      <c r="N2743" s="2">
        <v>0</v>
      </c>
      <c r="O2743" s="2">
        <v>0.15167548500881833</v>
      </c>
      <c r="P2743">
        <v>61</v>
      </c>
      <c r="Q2743" s="2">
        <v>0.11254612546125461</v>
      </c>
      <c r="R2743">
        <v>567</v>
      </c>
      <c r="S2743">
        <v>542</v>
      </c>
      <c r="T2743">
        <v>532</v>
      </c>
      <c r="U2743">
        <v>5</v>
      </c>
      <c r="V2743">
        <v>3</v>
      </c>
      <c r="W2743">
        <v>1</v>
      </c>
      <c r="X2743">
        <v>1</v>
      </c>
      <c r="Y2743">
        <v>54</v>
      </c>
      <c r="Z2743">
        <v>0</v>
      </c>
      <c r="AA2743">
        <v>0</v>
      </c>
      <c r="AB2743">
        <v>0</v>
      </c>
      <c r="AC2743">
        <v>0</v>
      </c>
      <c r="AD2743">
        <v>559</v>
      </c>
      <c r="AE2743">
        <v>5</v>
      </c>
      <c r="AF2743">
        <v>3</v>
      </c>
      <c r="AG2743">
        <v>1</v>
      </c>
      <c r="AH2743">
        <v>4</v>
      </c>
      <c r="AI2743" s="3">
        <v>0.14490161001788909</v>
      </c>
      <c r="AJ2743" s="3">
        <v>0</v>
      </c>
      <c r="AK2743" s="3">
        <v>0</v>
      </c>
      <c r="AL2743" s="3">
        <v>0</v>
      </c>
      <c r="AM2743" s="3">
        <v>0.75</v>
      </c>
      <c r="AN2743" s="2">
        <f t="shared" si="92"/>
        <v>0.15167548500881833</v>
      </c>
      <c r="AO2743" s="2">
        <v>2.2727272727272728E-2</v>
      </c>
      <c r="AP2743">
        <f t="shared" si="93"/>
        <v>86</v>
      </c>
    </row>
    <row r="2744" spans="1:42" ht="16.5" hidden="1" customHeight="1" x14ac:dyDescent="0.25">
      <c r="A2744" s="5" t="s">
        <v>792</v>
      </c>
      <c r="B2744" t="s">
        <v>680</v>
      </c>
      <c r="D2744" t="s">
        <v>32</v>
      </c>
      <c r="E2744" t="s">
        <v>670</v>
      </c>
      <c r="F2744" t="s">
        <v>681</v>
      </c>
      <c r="G2744">
        <v>78</v>
      </c>
      <c r="H2744">
        <v>0</v>
      </c>
      <c r="I2744">
        <v>0</v>
      </c>
      <c r="J2744">
        <v>0</v>
      </c>
      <c r="K2744">
        <v>0</v>
      </c>
      <c r="L2744">
        <v>41</v>
      </c>
      <c r="M2744">
        <v>45</v>
      </c>
      <c r="N2744" s="2">
        <v>4.4857768052516414E-2</v>
      </c>
      <c r="O2744" s="2">
        <v>4.923413566739606E-2</v>
      </c>
      <c r="P2744">
        <v>9</v>
      </c>
      <c r="Q2744" s="2">
        <v>1.0752688172043012E-2</v>
      </c>
      <c r="R2744">
        <v>914</v>
      </c>
      <c r="S2744">
        <v>837</v>
      </c>
      <c r="T2744">
        <v>721</v>
      </c>
      <c r="U2744">
        <v>2</v>
      </c>
      <c r="V2744">
        <v>4</v>
      </c>
      <c r="W2744">
        <v>10</v>
      </c>
      <c r="X2744">
        <v>100</v>
      </c>
      <c r="Y2744">
        <v>6</v>
      </c>
      <c r="Z2744">
        <v>0</v>
      </c>
      <c r="AA2744">
        <v>0</v>
      </c>
      <c r="AB2744">
        <v>0</v>
      </c>
      <c r="AC2744">
        <v>0</v>
      </c>
      <c r="AD2744">
        <v>793</v>
      </c>
      <c r="AE2744">
        <v>2</v>
      </c>
      <c r="AF2744">
        <v>4</v>
      </c>
      <c r="AG2744">
        <v>10</v>
      </c>
      <c r="AH2744">
        <v>100</v>
      </c>
      <c r="AI2744" s="3">
        <v>9.8360655737704916E-2</v>
      </c>
      <c r="AJ2744" s="3">
        <v>0</v>
      </c>
      <c r="AK2744" s="3">
        <v>0</v>
      </c>
      <c r="AL2744" s="3">
        <v>0</v>
      </c>
      <c r="AM2744" s="3">
        <v>0</v>
      </c>
      <c r="AN2744" s="2">
        <f t="shared" si="92"/>
        <v>9.4091903719912467E-2</v>
      </c>
      <c r="AO2744" s="2">
        <v>0.12761276127612761</v>
      </c>
      <c r="AP2744">
        <f t="shared" si="93"/>
        <v>86</v>
      </c>
    </row>
    <row r="2745" spans="1:42" ht="16.5" hidden="1" customHeight="1" x14ac:dyDescent="0.25">
      <c r="A2745" s="4" t="s">
        <v>801</v>
      </c>
      <c r="B2745" s="1" t="s">
        <v>531</v>
      </c>
      <c r="D2745" t="s">
        <v>32</v>
      </c>
      <c r="E2745" t="s">
        <v>529</v>
      </c>
      <c r="F2745" t="s">
        <v>532</v>
      </c>
      <c r="G2745">
        <v>72</v>
      </c>
      <c r="H2745">
        <v>0</v>
      </c>
      <c r="I2745">
        <v>0</v>
      </c>
      <c r="J2745">
        <v>0</v>
      </c>
      <c r="K2745">
        <v>4</v>
      </c>
      <c r="L2745">
        <v>9</v>
      </c>
      <c r="M2745">
        <v>77</v>
      </c>
      <c r="N2745" s="2">
        <v>9.6878363832077503E-3</v>
      </c>
      <c r="O2745" s="2">
        <v>8.288482238966631E-2</v>
      </c>
      <c r="P2745">
        <v>26</v>
      </c>
      <c r="Q2745" s="2">
        <v>2.9919447640966629E-2</v>
      </c>
      <c r="R2745">
        <v>929</v>
      </c>
      <c r="S2745">
        <v>869</v>
      </c>
      <c r="T2745">
        <v>755</v>
      </c>
      <c r="U2745">
        <v>10</v>
      </c>
      <c r="V2745">
        <v>33</v>
      </c>
      <c r="W2745">
        <v>6</v>
      </c>
      <c r="X2745">
        <v>65</v>
      </c>
      <c r="Y2745">
        <v>21</v>
      </c>
      <c r="Z2745">
        <v>0</v>
      </c>
      <c r="AA2745">
        <v>0</v>
      </c>
      <c r="AB2745">
        <v>0</v>
      </c>
      <c r="AC2745">
        <v>0</v>
      </c>
      <c r="AD2745">
        <v>806</v>
      </c>
      <c r="AE2745">
        <v>10</v>
      </c>
      <c r="AF2745">
        <v>33</v>
      </c>
      <c r="AG2745">
        <v>6</v>
      </c>
      <c r="AH2745">
        <v>69</v>
      </c>
      <c r="AI2745" s="3">
        <v>8.9330024813895778E-2</v>
      </c>
      <c r="AJ2745" s="3">
        <v>0</v>
      </c>
      <c r="AK2745" s="3">
        <v>0</v>
      </c>
      <c r="AL2745" s="3">
        <v>0</v>
      </c>
      <c r="AM2745" s="3">
        <v>5.7971014492753624E-2</v>
      </c>
      <c r="AN2745" s="2">
        <f t="shared" si="92"/>
        <v>9.2572658772874059E-2</v>
      </c>
      <c r="AO2745" s="2">
        <v>0.12770562770562771</v>
      </c>
      <c r="AP2745">
        <f t="shared" si="93"/>
        <v>86</v>
      </c>
    </row>
    <row r="2746" spans="1:42" ht="16.5" hidden="1" customHeight="1" x14ac:dyDescent="0.25">
      <c r="A2746" s="4" t="s">
        <v>798</v>
      </c>
      <c r="B2746" s="1" t="s">
        <v>131</v>
      </c>
      <c r="D2746" t="s">
        <v>32</v>
      </c>
      <c r="E2746" t="s">
        <v>129</v>
      </c>
      <c r="F2746" t="s">
        <v>132</v>
      </c>
      <c r="G2746">
        <v>78</v>
      </c>
      <c r="H2746">
        <v>0</v>
      </c>
      <c r="I2746">
        <v>0</v>
      </c>
      <c r="J2746">
        <v>0</v>
      </c>
      <c r="K2746">
        <v>0</v>
      </c>
      <c r="L2746">
        <v>3</v>
      </c>
      <c r="M2746">
        <v>83</v>
      </c>
      <c r="N2746" s="2">
        <v>2.9910269192422734E-3</v>
      </c>
      <c r="O2746" s="2">
        <v>8.2751744765702892E-2</v>
      </c>
      <c r="P2746">
        <v>0</v>
      </c>
      <c r="Q2746" s="2">
        <v>0</v>
      </c>
      <c r="R2746">
        <v>1003</v>
      </c>
      <c r="S2746">
        <v>917</v>
      </c>
      <c r="T2746">
        <v>877</v>
      </c>
      <c r="U2746">
        <v>6</v>
      </c>
      <c r="V2746">
        <v>8</v>
      </c>
      <c r="W2746">
        <v>13</v>
      </c>
      <c r="X2746">
        <v>13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955</v>
      </c>
      <c r="AE2746">
        <v>6</v>
      </c>
      <c r="AF2746">
        <v>8</v>
      </c>
      <c r="AG2746">
        <v>13</v>
      </c>
      <c r="AH2746">
        <v>13</v>
      </c>
      <c r="AI2746" s="3">
        <v>8.1675392670157068E-2</v>
      </c>
      <c r="AJ2746" s="3">
        <v>0</v>
      </c>
      <c r="AK2746" s="3">
        <v>0</v>
      </c>
      <c r="AL2746" s="3">
        <v>0</v>
      </c>
      <c r="AM2746" s="3">
        <v>0</v>
      </c>
      <c r="AN2746" s="2">
        <f t="shared" si="92"/>
        <v>8.5742771684945165E-2</v>
      </c>
      <c r="AO2746" s="2">
        <v>4.0201005025125629E-2</v>
      </c>
      <c r="AP2746">
        <f t="shared" si="93"/>
        <v>86</v>
      </c>
    </row>
    <row r="2747" spans="1:42" ht="16.5" hidden="1" customHeight="1" x14ac:dyDescent="0.25">
      <c r="A2747" s="4" t="s">
        <v>801</v>
      </c>
      <c r="B2747" s="1" t="s">
        <v>508</v>
      </c>
      <c r="D2747" t="s">
        <v>32</v>
      </c>
      <c r="E2747" t="s">
        <v>498</v>
      </c>
      <c r="F2747" t="s">
        <v>509</v>
      </c>
      <c r="G2747">
        <v>70</v>
      </c>
      <c r="H2747">
        <v>0</v>
      </c>
      <c r="I2747">
        <v>0</v>
      </c>
      <c r="J2747">
        <v>0</v>
      </c>
      <c r="K2747">
        <v>7</v>
      </c>
      <c r="L2747">
        <v>4</v>
      </c>
      <c r="M2747">
        <v>82</v>
      </c>
      <c r="N2747" s="2">
        <v>3.9215686274509803E-3</v>
      </c>
      <c r="O2747" s="2">
        <v>8.0392156862745104E-2</v>
      </c>
      <c r="P2747">
        <v>113</v>
      </c>
      <c r="Q2747" s="2">
        <v>0.10792741165234002</v>
      </c>
      <c r="R2747">
        <v>1020</v>
      </c>
      <c r="S2747">
        <v>1047</v>
      </c>
      <c r="T2747">
        <v>960</v>
      </c>
      <c r="U2747">
        <v>1</v>
      </c>
      <c r="V2747">
        <v>9</v>
      </c>
      <c r="W2747">
        <v>5</v>
      </c>
      <c r="X2747">
        <v>72</v>
      </c>
      <c r="Y2747">
        <v>103</v>
      </c>
      <c r="Z2747">
        <v>0</v>
      </c>
      <c r="AA2747">
        <v>0</v>
      </c>
      <c r="AB2747">
        <v>0</v>
      </c>
      <c r="AC2747">
        <v>5</v>
      </c>
      <c r="AD2747">
        <v>927</v>
      </c>
      <c r="AE2747">
        <v>1</v>
      </c>
      <c r="AF2747">
        <v>9</v>
      </c>
      <c r="AG2747">
        <v>5</v>
      </c>
      <c r="AH2747">
        <v>74</v>
      </c>
      <c r="AI2747" s="3">
        <v>7.5512405609492989E-2</v>
      </c>
      <c r="AJ2747" s="3">
        <v>0</v>
      </c>
      <c r="AK2747" s="3">
        <v>0</v>
      </c>
      <c r="AL2747" s="3">
        <v>0</v>
      </c>
      <c r="AM2747" s="3">
        <v>9.45945945945946E-2</v>
      </c>
      <c r="AN2747" s="2">
        <f t="shared" si="92"/>
        <v>8.4313725490196084E-2</v>
      </c>
      <c r="AO2747" s="2">
        <v>8.7598425196850391E-2</v>
      </c>
      <c r="AP2747">
        <f t="shared" si="93"/>
        <v>86</v>
      </c>
    </row>
    <row r="2748" spans="1:42" ht="16.5" hidden="1" customHeight="1" x14ac:dyDescent="0.25">
      <c r="A2748" s="5" t="s">
        <v>793</v>
      </c>
      <c r="B2748" t="s">
        <v>624</v>
      </c>
      <c r="D2748" t="s">
        <v>32</v>
      </c>
      <c r="E2748" t="s">
        <v>297</v>
      </c>
      <c r="F2748" t="s">
        <v>625</v>
      </c>
      <c r="G2748">
        <v>80</v>
      </c>
      <c r="H2748">
        <v>0</v>
      </c>
      <c r="I2748">
        <v>0</v>
      </c>
      <c r="J2748">
        <v>0</v>
      </c>
      <c r="K2748">
        <v>0</v>
      </c>
      <c r="L2748">
        <v>12</v>
      </c>
      <c r="M2748">
        <v>74</v>
      </c>
      <c r="N2748" s="2">
        <v>1.1450381679389313E-2</v>
      </c>
      <c r="O2748" s="2">
        <v>7.061068702290077E-2</v>
      </c>
      <c r="P2748">
        <v>22</v>
      </c>
      <c r="Q2748" s="2">
        <v>2.2357723577235773E-2</v>
      </c>
      <c r="R2748">
        <v>1048</v>
      </c>
      <c r="S2748">
        <v>984</v>
      </c>
      <c r="T2748">
        <v>918</v>
      </c>
      <c r="U2748">
        <v>10</v>
      </c>
      <c r="V2748">
        <v>5</v>
      </c>
      <c r="W2748">
        <v>5</v>
      </c>
      <c r="X2748">
        <v>46</v>
      </c>
      <c r="Y2748">
        <v>19</v>
      </c>
      <c r="Z2748">
        <v>0</v>
      </c>
      <c r="AA2748">
        <v>0</v>
      </c>
      <c r="AB2748">
        <v>0</v>
      </c>
      <c r="AC2748">
        <v>0</v>
      </c>
      <c r="AD2748">
        <v>979</v>
      </c>
      <c r="AE2748">
        <v>10</v>
      </c>
      <c r="AF2748">
        <v>5</v>
      </c>
      <c r="AG2748">
        <v>5</v>
      </c>
      <c r="AH2748">
        <v>46</v>
      </c>
      <c r="AI2748" s="3">
        <v>8.1716036772216546E-2</v>
      </c>
      <c r="AJ2748" s="3">
        <v>0</v>
      </c>
      <c r="AK2748" s="3">
        <v>0</v>
      </c>
      <c r="AL2748" s="3">
        <v>0</v>
      </c>
      <c r="AM2748" s="3">
        <v>0</v>
      </c>
      <c r="AN2748" s="2">
        <f t="shared" si="92"/>
        <v>8.2061068702290088E-2</v>
      </c>
      <c r="AO2748" s="2">
        <v>6.3157894736842107E-2</v>
      </c>
      <c r="AP2748">
        <f t="shared" si="93"/>
        <v>86</v>
      </c>
    </row>
    <row r="2749" spans="1:42" ht="16.5" hidden="1" customHeight="1" x14ac:dyDescent="0.25">
      <c r="A2749" s="4" t="s">
        <v>796</v>
      </c>
      <c r="B2749" t="s">
        <v>714</v>
      </c>
      <c r="D2749" t="s">
        <v>32</v>
      </c>
      <c r="E2749" t="s">
        <v>544</v>
      </c>
      <c r="F2749" t="s">
        <v>715</v>
      </c>
      <c r="G2749">
        <v>81</v>
      </c>
      <c r="H2749">
        <v>0</v>
      </c>
      <c r="I2749">
        <v>0</v>
      </c>
      <c r="J2749">
        <v>0</v>
      </c>
      <c r="K2749">
        <v>0</v>
      </c>
      <c r="L2749">
        <v>3</v>
      </c>
      <c r="M2749">
        <v>83</v>
      </c>
      <c r="N2749" s="2">
        <v>2.7322404371584699E-3</v>
      </c>
      <c r="O2749" s="2">
        <v>7.5591985428050998E-2</v>
      </c>
      <c r="P2749">
        <v>72</v>
      </c>
      <c r="Q2749" s="2">
        <v>6.6420664206642069E-2</v>
      </c>
      <c r="R2749">
        <v>1098</v>
      </c>
      <c r="S2749">
        <v>1084</v>
      </c>
      <c r="T2749">
        <v>1008</v>
      </c>
      <c r="U2749">
        <v>8</v>
      </c>
      <c r="V2749">
        <v>27</v>
      </c>
      <c r="W2749">
        <v>22</v>
      </c>
      <c r="X2749">
        <v>19</v>
      </c>
      <c r="Y2749">
        <v>69</v>
      </c>
      <c r="Z2749">
        <v>0</v>
      </c>
      <c r="AA2749">
        <v>0</v>
      </c>
      <c r="AB2749">
        <v>0</v>
      </c>
      <c r="AC2749">
        <v>0</v>
      </c>
      <c r="AD2749">
        <v>1020</v>
      </c>
      <c r="AE2749">
        <v>8</v>
      </c>
      <c r="AF2749">
        <v>27</v>
      </c>
      <c r="AG2749">
        <v>22</v>
      </c>
      <c r="AH2749">
        <v>19</v>
      </c>
      <c r="AI2749" s="3">
        <v>7.9411764705882348E-2</v>
      </c>
      <c r="AJ2749" s="3">
        <v>0</v>
      </c>
      <c r="AK2749" s="3">
        <v>0</v>
      </c>
      <c r="AL2749" s="3">
        <v>0</v>
      </c>
      <c r="AM2749" s="3">
        <v>0</v>
      </c>
      <c r="AN2749" s="2">
        <f t="shared" si="92"/>
        <v>7.8324225865209471E-2</v>
      </c>
      <c r="AO2749" s="2">
        <v>6.9343065693430656E-2</v>
      </c>
      <c r="AP2749">
        <f t="shared" si="93"/>
        <v>86</v>
      </c>
    </row>
    <row r="2750" spans="1:42" ht="16.5" hidden="1" customHeight="1" x14ac:dyDescent="0.25">
      <c r="A2750" s="4">
        <v>2011</v>
      </c>
      <c r="B2750" s="1" t="s">
        <v>458</v>
      </c>
      <c r="D2750" t="s">
        <v>32</v>
      </c>
      <c r="E2750" t="s">
        <v>456</v>
      </c>
      <c r="F2750" t="s">
        <v>459</v>
      </c>
      <c r="G2750">
        <v>78</v>
      </c>
      <c r="H2750">
        <v>5</v>
      </c>
      <c r="I2750">
        <v>0</v>
      </c>
      <c r="J2750">
        <v>0</v>
      </c>
      <c r="K2750">
        <v>0</v>
      </c>
      <c r="L2750">
        <v>0</v>
      </c>
      <c r="M2750">
        <v>86</v>
      </c>
      <c r="N2750" s="2">
        <v>0</v>
      </c>
      <c r="O2750" s="2">
        <v>6.5102195306585925E-2</v>
      </c>
      <c r="P2750">
        <v>50</v>
      </c>
      <c r="Q2750" s="2">
        <v>3.8910505836575876E-2</v>
      </c>
      <c r="R2750">
        <v>1321</v>
      </c>
      <c r="S2750">
        <v>1285</v>
      </c>
      <c r="T2750">
        <v>1255</v>
      </c>
      <c r="U2750">
        <v>7</v>
      </c>
      <c r="V2750">
        <v>6</v>
      </c>
      <c r="W2750">
        <v>11</v>
      </c>
      <c r="X2750">
        <v>6</v>
      </c>
      <c r="Y2750">
        <v>46</v>
      </c>
      <c r="Z2750">
        <v>0</v>
      </c>
      <c r="AA2750">
        <v>0</v>
      </c>
      <c r="AB2750">
        <v>0</v>
      </c>
      <c r="AC2750">
        <v>3</v>
      </c>
      <c r="AD2750">
        <v>1287</v>
      </c>
      <c r="AE2750">
        <v>12</v>
      </c>
      <c r="AF2750">
        <v>6</v>
      </c>
      <c r="AG2750">
        <v>11</v>
      </c>
      <c r="AH2750">
        <v>3</v>
      </c>
      <c r="AI2750" s="3">
        <v>6.0606060606060608E-2</v>
      </c>
      <c r="AJ2750" s="3">
        <v>0.41666666666666669</v>
      </c>
      <c r="AK2750" s="3">
        <v>0</v>
      </c>
      <c r="AL2750" s="3">
        <v>0</v>
      </c>
      <c r="AM2750" s="3">
        <v>0</v>
      </c>
      <c r="AN2750" s="2">
        <f t="shared" si="92"/>
        <v>6.5102195306585925E-2</v>
      </c>
      <c r="AO2750" s="2">
        <v>2.4260803639120546E-2</v>
      </c>
      <c r="AP2750">
        <f t="shared" si="93"/>
        <v>86</v>
      </c>
    </row>
    <row r="2751" spans="1:42" ht="16.5" hidden="1" customHeight="1" x14ac:dyDescent="0.25">
      <c r="A2751" s="5" t="s">
        <v>794</v>
      </c>
      <c r="B2751" s="1" t="s">
        <v>502</v>
      </c>
      <c r="D2751" t="s">
        <v>32</v>
      </c>
      <c r="E2751" t="s">
        <v>498</v>
      </c>
      <c r="F2751" t="s">
        <v>503</v>
      </c>
      <c r="G2751">
        <v>74</v>
      </c>
      <c r="H2751">
        <v>0</v>
      </c>
      <c r="I2751">
        <v>3</v>
      </c>
      <c r="J2751">
        <v>0</v>
      </c>
      <c r="K2751">
        <v>0</v>
      </c>
      <c r="L2751">
        <v>0</v>
      </c>
      <c r="M2751">
        <v>86</v>
      </c>
      <c r="N2751" s="2">
        <v>0</v>
      </c>
      <c r="O2751" s="2">
        <v>6.2318840579710148E-2</v>
      </c>
      <c r="P2751">
        <v>82</v>
      </c>
      <c r="Q2751" s="2">
        <v>5.9593023255813955E-2</v>
      </c>
      <c r="R2751">
        <v>1380</v>
      </c>
      <c r="S2751">
        <v>1376</v>
      </c>
      <c r="T2751">
        <v>1143</v>
      </c>
      <c r="U2751">
        <v>0</v>
      </c>
      <c r="V2751">
        <v>12</v>
      </c>
      <c r="W2751">
        <v>2</v>
      </c>
      <c r="X2751">
        <v>219</v>
      </c>
      <c r="Y2751">
        <v>76</v>
      </c>
      <c r="Z2751">
        <v>0</v>
      </c>
      <c r="AA2751">
        <v>0</v>
      </c>
      <c r="AB2751">
        <v>0</v>
      </c>
      <c r="AC2751">
        <v>0</v>
      </c>
      <c r="AD2751">
        <v>1141</v>
      </c>
      <c r="AE2751">
        <v>0</v>
      </c>
      <c r="AF2751">
        <v>15</v>
      </c>
      <c r="AG2751">
        <v>2</v>
      </c>
      <c r="AH2751">
        <v>219</v>
      </c>
      <c r="AI2751" s="3">
        <v>6.4855390008764238E-2</v>
      </c>
      <c r="AJ2751" s="3">
        <v>0</v>
      </c>
      <c r="AK2751" s="3">
        <v>0.2</v>
      </c>
      <c r="AL2751" s="3">
        <v>0</v>
      </c>
      <c r="AM2751" s="3">
        <v>0</v>
      </c>
      <c r="AN2751" s="2">
        <f t="shared" si="92"/>
        <v>6.2318840579710148E-2</v>
      </c>
      <c r="AO2751" s="2">
        <v>0.17138707334785766</v>
      </c>
      <c r="AP2751">
        <f t="shared" si="93"/>
        <v>86</v>
      </c>
    </row>
    <row r="2752" spans="1:42" ht="16.5" hidden="1" customHeight="1" x14ac:dyDescent="0.25">
      <c r="A2752" s="5" t="s">
        <v>789</v>
      </c>
      <c r="B2752" t="s">
        <v>702</v>
      </c>
      <c r="D2752" t="s">
        <v>32</v>
      </c>
      <c r="E2752" t="s">
        <v>413</v>
      </c>
      <c r="F2752" t="s">
        <v>703</v>
      </c>
      <c r="G2752">
        <v>81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86</v>
      </c>
      <c r="N2752" s="2">
        <v>0</v>
      </c>
      <c r="O2752" s="2">
        <v>6.1209964412811388E-2</v>
      </c>
      <c r="P2752">
        <v>17</v>
      </c>
      <c r="Q2752" s="2">
        <v>1.2724550898203593E-2</v>
      </c>
      <c r="R2752">
        <v>1405</v>
      </c>
      <c r="S2752">
        <v>1336</v>
      </c>
      <c r="T2752">
        <v>1268</v>
      </c>
      <c r="U2752">
        <v>31</v>
      </c>
      <c r="V2752">
        <v>9</v>
      </c>
      <c r="W2752">
        <v>8</v>
      </c>
      <c r="X2752">
        <v>20</v>
      </c>
      <c r="Y2752">
        <v>16</v>
      </c>
      <c r="Z2752">
        <v>0</v>
      </c>
      <c r="AA2752">
        <v>0</v>
      </c>
      <c r="AB2752">
        <v>0</v>
      </c>
      <c r="AC2752">
        <v>0</v>
      </c>
      <c r="AD2752">
        <v>1333</v>
      </c>
      <c r="AE2752">
        <v>31</v>
      </c>
      <c r="AF2752">
        <v>9</v>
      </c>
      <c r="AG2752">
        <v>8</v>
      </c>
      <c r="AH2752">
        <v>20</v>
      </c>
      <c r="AI2752" s="3">
        <v>6.0765191297824456E-2</v>
      </c>
      <c r="AJ2752" s="3">
        <v>0</v>
      </c>
      <c r="AK2752" s="3">
        <v>0</v>
      </c>
      <c r="AL2752" s="3">
        <v>0</v>
      </c>
      <c r="AM2752" s="3">
        <v>0</v>
      </c>
      <c r="AN2752" s="2">
        <f t="shared" si="92"/>
        <v>6.1209964412811388E-2</v>
      </c>
      <c r="AO2752" s="2">
        <v>4.8536759457530339E-2</v>
      </c>
      <c r="AP2752">
        <f t="shared" si="93"/>
        <v>86</v>
      </c>
    </row>
    <row r="2753" spans="1:42" ht="16.5" hidden="1" customHeight="1" x14ac:dyDescent="0.25">
      <c r="A2753" s="5" t="s">
        <v>791</v>
      </c>
      <c r="B2753" s="1" t="s">
        <v>510</v>
      </c>
      <c r="D2753" t="s">
        <v>32</v>
      </c>
      <c r="E2753" t="s">
        <v>498</v>
      </c>
      <c r="F2753" t="s">
        <v>511</v>
      </c>
      <c r="G2753">
        <v>78</v>
      </c>
      <c r="H2753">
        <v>0</v>
      </c>
      <c r="I2753">
        <v>0</v>
      </c>
      <c r="J2753">
        <v>0</v>
      </c>
      <c r="K2753">
        <v>3</v>
      </c>
      <c r="L2753">
        <v>0</v>
      </c>
      <c r="M2753">
        <v>86</v>
      </c>
      <c r="N2753" s="2">
        <v>0</v>
      </c>
      <c r="O2753" s="2">
        <v>5.5198973042362001E-2</v>
      </c>
      <c r="P2753">
        <v>122</v>
      </c>
      <c r="Q2753" s="2">
        <v>7.6537013801756593E-2</v>
      </c>
      <c r="R2753">
        <v>1558</v>
      </c>
      <c r="S2753">
        <v>1594</v>
      </c>
      <c r="T2753">
        <v>1549</v>
      </c>
      <c r="U2753">
        <v>7</v>
      </c>
      <c r="V2753">
        <v>9</v>
      </c>
      <c r="W2753">
        <v>9</v>
      </c>
      <c r="X2753">
        <v>20</v>
      </c>
      <c r="Y2753">
        <v>112</v>
      </c>
      <c r="Z2753">
        <v>0</v>
      </c>
      <c r="AA2753">
        <v>3</v>
      </c>
      <c r="AB2753">
        <v>0</v>
      </c>
      <c r="AC2753">
        <v>0</v>
      </c>
      <c r="AD2753">
        <v>1515</v>
      </c>
      <c r="AE2753">
        <v>7</v>
      </c>
      <c r="AF2753">
        <v>6</v>
      </c>
      <c r="AG2753">
        <v>9</v>
      </c>
      <c r="AH2753">
        <v>23</v>
      </c>
      <c r="AI2753" s="3">
        <v>5.1485148514851482E-2</v>
      </c>
      <c r="AJ2753" s="3">
        <v>0</v>
      </c>
      <c r="AK2753" s="3">
        <v>0</v>
      </c>
      <c r="AL2753" s="3">
        <v>0</v>
      </c>
      <c r="AM2753" s="3">
        <v>0.13043478260869565</v>
      </c>
      <c r="AN2753" s="2">
        <f t="shared" si="92"/>
        <v>5.5198973042362001E-2</v>
      </c>
      <c r="AO2753" s="2">
        <v>2.8846153846153848E-2</v>
      </c>
      <c r="AP2753">
        <f t="shared" si="93"/>
        <v>86</v>
      </c>
    </row>
    <row r="2754" spans="1:42" ht="16.5" hidden="1" customHeight="1" x14ac:dyDescent="0.25">
      <c r="A2754" s="5" t="s">
        <v>788</v>
      </c>
      <c r="B2754" s="1" t="s">
        <v>398</v>
      </c>
      <c r="D2754" t="s">
        <v>32</v>
      </c>
      <c r="E2754" t="s">
        <v>388</v>
      </c>
      <c r="F2754" t="s">
        <v>399</v>
      </c>
      <c r="G2754">
        <v>81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86</v>
      </c>
      <c r="N2754" s="2">
        <v>0</v>
      </c>
      <c r="O2754" s="2">
        <v>5.1373954599761053E-2</v>
      </c>
      <c r="P2754">
        <v>70</v>
      </c>
      <c r="Q2754" s="2">
        <v>4.2219541616405308E-2</v>
      </c>
      <c r="R2754">
        <v>1674</v>
      </c>
      <c r="S2754">
        <v>1658</v>
      </c>
      <c r="T2754">
        <v>1599</v>
      </c>
      <c r="U2754">
        <v>12</v>
      </c>
      <c r="V2754">
        <v>13</v>
      </c>
      <c r="W2754">
        <v>6</v>
      </c>
      <c r="X2754">
        <v>28</v>
      </c>
      <c r="Y2754">
        <v>64</v>
      </c>
      <c r="Z2754">
        <v>0</v>
      </c>
      <c r="AA2754">
        <v>0</v>
      </c>
      <c r="AB2754">
        <v>0</v>
      </c>
      <c r="AC2754">
        <v>3</v>
      </c>
      <c r="AD2754">
        <v>1616</v>
      </c>
      <c r="AE2754">
        <v>12</v>
      </c>
      <c r="AF2754">
        <v>13</v>
      </c>
      <c r="AG2754">
        <v>6</v>
      </c>
      <c r="AH2754">
        <v>25</v>
      </c>
      <c r="AI2754" s="3">
        <v>5.0123762376237627E-2</v>
      </c>
      <c r="AJ2754" s="3">
        <v>0</v>
      </c>
      <c r="AK2754" s="3">
        <v>0</v>
      </c>
      <c r="AL2754" s="3">
        <v>0</v>
      </c>
      <c r="AM2754" s="3">
        <v>0</v>
      </c>
      <c r="AN2754" s="2">
        <f t="shared" si="92"/>
        <v>5.1373954599761053E-2</v>
      </c>
      <c r="AO2754" s="2">
        <v>3.3492822966507178E-2</v>
      </c>
      <c r="AP2754">
        <f t="shared" si="93"/>
        <v>86</v>
      </c>
    </row>
    <row r="2755" spans="1:42" ht="16.5" hidden="1" customHeight="1" x14ac:dyDescent="0.25">
      <c r="A2755" s="5" t="s">
        <v>788</v>
      </c>
      <c r="B2755" s="1" t="s">
        <v>110</v>
      </c>
      <c r="C2755" t="s">
        <v>36</v>
      </c>
      <c r="D2755" t="s">
        <v>43</v>
      </c>
      <c r="E2755" t="s">
        <v>108</v>
      </c>
      <c r="F2755" t="s">
        <v>111</v>
      </c>
      <c r="G2755">
        <v>72</v>
      </c>
      <c r="H2755">
        <v>0</v>
      </c>
      <c r="I2755">
        <v>3</v>
      </c>
      <c r="J2755">
        <v>0</v>
      </c>
      <c r="K2755">
        <v>0</v>
      </c>
      <c r="L2755">
        <v>4</v>
      </c>
      <c r="M2755">
        <v>82</v>
      </c>
      <c r="N2755" s="2">
        <v>1.7513134851138354E-3</v>
      </c>
      <c r="O2755" s="2">
        <v>3.5901926444833622E-2</v>
      </c>
      <c r="P2755">
        <v>129</v>
      </c>
      <c r="Q2755" s="2">
        <v>5.5436183927804042E-2</v>
      </c>
      <c r="R2755">
        <v>2284</v>
      </c>
      <c r="S2755">
        <v>2327</v>
      </c>
      <c r="T2755">
        <v>2216</v>
      </c>
      <c r="U2755">
        <v>11</v>
      </c>
      <c r="V2755">
        <v>28</v>
      </c>
      <c r="W2755">
        <v>36</v>
      </c>
      <c r="X2755">
        <v>36</v>
      </c>
      <c r="Y2755">
        <v>121</v>
      </c>
      <c r="Z2755">
        <v>0</v>
      </c>
      <c r="AA2755">
        <v>0</v>
      </c>
      <c r="AB2755">
        <v>0</v>
      </c>
      <c r="AC2755">
        <v>4</v>
      </c>
      <c r="AD2755">
        <v>2167</v>
      </c>
      <c r="AE2755">
        <v>11</v>
      </c>
      <c r="AF2755">
        <v>31</v>
      </c>
      <c r="AG2755">
        <v>36</v>
      </c>
      <c r="AH2755">
        <v>32</v>
      </c>
      <c r="AI2755" s="3">
        <v>3.3225657591139823E-2</v>
      </c>
      <c r="AJ2755" s="3">
        <v>0</v>
      </c>
      <c r="AK2755" s="3">
        <v>9.6774193548387094E-2</v>
      </c>
      <c r="AL2755" s="3">
        <v>0</v>
      </c>
      <c r="AM2755" s="3">
        <v>0</v>
      </c>
      <c r="AN2755" s="2">
        <f t="shared" si="92"/>
        <v>3.7653239929947457E-2</v>
      </c>
      <c r="AO2755" s="2">
        <v>4.8309178743961352E-2</v>
      </c>
      <c r="AP2755">
        <f t="shared" si="93"/>
        <v>86</v>
      </c>
    </row>
    <row r="2756" spans="1:42" ht="16.5" hidden="1" customHeight="1" x14ac:dyDescent="0.25">
      <c r="A2756" s="5" t="s">
        <v>789</v>
      </c>
      <c r="B2756" s="1" t="s">
        <v>128</v>
      </c>
      <c r="D2756" t="s">
        <v>32</v>
      </c>
      <c r="E2756" t="s">
        <v>129</v>
      </c>
      <c r="F2756" t="s">
        <v>130</v>
      </c>
      <c r="G2756">
        <v>79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86</v>
      </c>
      <c r="N2756" s="2">
        <v>0</v>
      </c>
      <c r="O2756" s="2">
        <v>2.1377081779766344E-2</v>
      </c>
      <c r="P2756">
        <v>35</v>
      </c>
      <c r="Q2756" s="2">
        <v>8.8116817724068486E-3</v>
      </c>
      <c r="R2756">
        <v>4023</v>
      </c>
      <c r="S2756">
        <v>3972</v>
      </c>
      <c r="T2756">
        <v>3789</v>
      </c>
      <c r="U2756">
        <v>30</v>
      </c>
      <c r="V2756">
        <v>19</v>
      </c>
      <c r="W2756">
        <v>70</v>
      </c>
      <c r="X2756">
        <v>64</v>
      </c>
      <c r="Y2756">
        <v>34</v>
      </c>
      <c r="Z2756">
        <v>0</v>
      </c>
      <c r="AA2756">
        <v>0</v>
      </c>
      <c r="AB2756">
        <v>0</v>
      </c>
      <c r="AC2756">
        <v>0</v>
      </c>
      <c r="AD2756">
        <v>3834</v>
      </c>
      <c r="AE2756">
        <v>30</v>
      </c>
      <c r="AF2756">
        <v>19</v>
      </c>
      <c r="AG2756">
        <v>70</v>
      </c>
      <c r="AH2756">
        <v>64</v>
      </c>
      <c r="AI2756" s="3">
        <v>2.0605112154407929E-2</v>
      </c>
      <c r="AJ2756" s="3">
        <v>0</v>
      </c>
      <c r="AK2756" s="3">
        <v>0</v>
      </c>
      <c r="AL2756" s="3">
        <v>0</v>
      </c>
      <c r="AM2756" s="3">
        <v>0</v>
      </c>
      <c r="AN2756" s="2">
        <f t="shared" si="92"/>
        <v>2.1377081779766344E-2</v>
      </c>
      <c r="AO2756" s="2">
        <v>4.5556385362210607E-2</v>
      </c>
      <c r="AP2756">
        <f t="shared" si="93"/>
        <v>86</v>
      </c>
    </row>
    <row r="2757" spans="1:42" ht="16.5" hidden="1" customHeight="1" x14ac:dyDescent="0.25">
      <c r="A2757" s="5" t="s">
        <v>788</v>
      </c>
      <c r="B2757" s="1" t="s">
        <v>55</v>
      </c>
      <c r="C2757" t="s">
        <v>36</v>
      </c>
      <c r="D2757" t="s">
        <v>43</v>
      </c>
      <c r="E2757" t="s">
        <v>47</v>
      </c>
      <c r="F2757" t="s">
        <v>56</v>
      </c>
      <c r="G2757">
        <v>73</v>
      </c>
      <c r="H2757">
        <v>0</v>
      </c>
      <c r="I2757">
        <v>0</v>
      </c>
      <c r="J2757">
        <v>0</v>
      </c>
      <c r="K2757">
        <v>0</v>
      </c>
      <c r="L2757">
        <v>19</v>
      </c>
      <c r="M2757">
        <v>67</v>
      </c>
      <c r="N2757" s="2">
        <v>3.1358309952137318E-3</v>
      </c>
      <c r="O2757" s="2">
        <v>1.105793035154316E-2</v>
      </c>
      <c r="P2757">
        <v>0</v>
      </c>
      <c r="Q2757" s="2">
        <v>0</v>
      </c>
      <c r="R2757">
        <v>6059</v>
      </c>
      <c r="S2757">
        <v>5973</v>
      </c>
      <c r="T2757">
        <v>5622</v>
      </c>
      <c r="U2757">
        <v>82</v>
      </c>
      <c r="V2757">
        <v>86</v>
      </c>
      <c r="W2757">
        <v>104</v>
      </c>
      <c r="X2757">
        <v>79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5695</v>
      </c>
      <c r="AE2757">
        <v>82</v>
      </c>
      <c r="AF2757">
        <v>86</v>
      </c>
      <c r="AG2757">
        <v>104</v>
      </c>
      <c r="AH2757">
        <v>79</v>
      </c>
      <c r="AI2757" s="3">
        <v>1.2818261633011413E-2</v>
      </c>
      <c r="AJ2757" s="3">
        <v>0</v>
      </c>
      <c r="AK2757" s="3">
        <v>0</v>
      </c>
      <c r="AL2757" s="3">
        <v>0</v>
      </c>
      <c r="AM2757" s="3">
        <v>0</v>
      </c>
      <c r="AN2757" s="2">
        <f t="shared" si="92"/>
        <v>1.4193761346756891E-2</v>
      </c>
      <c r="AO2757" s="2">
        <v>5.8054912338736352E-2</v>
      </c>
      <c r="AP2757">
        <f t="shared" si="93"/>
        <v>86</v>
      </c>
    </row>
    <row r="2758" spans="1:42" ht="16.5" hidden="1" customHeight="1" x14ac:dyDescent="0.25">
      <c r="A2758" s="5" t="s">
        <v>789</v>
      </c>
      <c r="B2758" s="1" t="s">
        <v>49</v>
      </c>
      <c r="C2758" t="s">
        <v>36</v>
      </c>
      <c r="D2758" t="s">
        <v>43</v>
      </c>
      <c r="E2758" t="s">
        <v>47</v>
      </c>
      <c r="F2758" t="s">
        <v>50</v>
      </c>
      <c r="G2758">
        <v>70</v>
      </c>
      <c r="H2758">
        <v>0</v>
      </c>
      <c r="I2758">
        <v>0</v>
      </c>
      <c r="J2758">
        <v>3</v>
      </c>
      <c r="K2758">
        <v>0</v>
      </c>
      <c r="L2758">
        <v>11</v>
      </c>
      <c r="M2758">
        <v>75</v>
      </c>
      <c r="N2758" s="2">
        <v>1.6058394160583941E-3</v>
      </c>
      <c r="O2758" s="2">
        <v>1.0948905109489052E-2</v>
      </c>
      <c r="P2758">
        <v>287</v>
      </c>
      <c r="Q2758" s="2">
        <v>4.0703446319670968E-2</v>
      </c>
      <c r="R2758">
        <v>6850</v>
      </c>
      <c r="S2758">
        <v>7051</v>
      </c>
      <c r="T2758">
        <v>6570</v>
      </c>
      <c r="U2758">
        <v>114</v>
      </c>
      <c r="V2758">
        <v>88</v>
      </c>
      <c r="W2758">
        <v>181</v>
      </c>
      <c r="X2758">
        <v>98</v>
      </c>
      <c r="Y2758">
        <v>263</v>
      </c>
      <c r="Z2758">
        <v>4</v>
      </c>
      <c r="AA2758">
        <v>0</v>
      </c>
      <c r="AB2758">
        <v>10</v>
      </c>
      <c r="AC2758">
        <v>0</v>
      </c>
      <c r="AD2758">
        <v>6377</v>
      </c>
      <c r="AE2758">
        <v>110</v>
      </c>
      <c r="AF2758">
        <v>88</v>
      </c>
      <c r="AG2758">
        <v>174</v>
      </c>
      <c r="AH2758">
        <v>98</v>
      </c>
      <c r="AI2758" s="3">
        <v>1.0976948408342482E-2</v>
      </c>
      <c r="AJ2758" s="3">
        <v>0</v>
      </c>
      <c r="AK2758" s="3">
        <v>0</v>
      </c>
      <c r="AL2758" s="3">
        <v>1.7241379310344827E-2</v>
      </c>
      <c r="AM2758" s="3">
        <v>0</v>
      </c>
      <c r="AN2758" s="2">
        <f t="shared" si="92"/>
        <v>1.2554744525547445E-2</v>
      </c>
      <c r="AO2758" s="2">
        <v>6.8643201402073903E-2</v>
      </c>
      <c r="AP2758">
        <f t="shared" si="93"/>
        <v>86</v>
      </c>
    </row>
    <row r="2759" spans="1:42" ht="16.5" hidden="1" customHeight="1" x14ac:dyDescent="0.25">
      <c r="A2759" s="4" t="s">
        <v>801</v>
      </c>
      <c r="B2759" t="s">
        <v>776</v>
      </c>
      <c r="D2759" t="s">
        <v>32</v>
      </c>
      <c r="E2759" t="s">
        <v>373</v>
      </c>
      <c r="F2759" t="s">
        <v>777</v>
      </c>
      <c r="G2759">
        <v>79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85</v>
      </c>
      <c r="N2759" s="2">
        <v>0</v>
      </c>
      <c r="O2759" s="2">
        <v>0.42929292929292928</v>
      </c>
      <c r="P2759">
        <v>144</v>
      </c>
      <c r="Q2759" s="2">
        <v>0.56031128404669261</v>
      </c>
      <c r="R2759">
        <v>198</v>
      </c>
      <c r="S2759">
        <v>257</v>
      </c>
      <c r="T2759">
        <v>85</v>
      </c>
      <c r="V2759">
        <v>8</v>
      </c>
      <c r="W2759">
        <v>6</v>
      </c>
      <c r="X2759">
        <v>158</v>
      </c>
      <c r="Y2759">
        <v>19</v>
      </c>
      <c r="Z2759">
        <v>0</v>
      </c>
      <c r="AA2759">
        <v>0</v>
      </c>
      <c r="AB2759">
        <v>3</v>
      </c>
      <c r="AC2759">
        <v>119</v>
      </c>
      <c r="AD2759">
        <v>145</v>
      </c>
      <c r="AF2759">
        <v>8</v>
      </c>
      <c r="AG2759">
        <v>3</v>
      </c>
      <c r="AH2759">
        <v>39</v>
      </c>
      <c r="AI2759" s="3">
        <v>0.54482758620689653</v>
      </c>
      <c r="AJ2759" s="3">
        <v>0</v>
      </c>
      <c r="AK2759" s="3">
        <v>0</v>
      </c>
      <c r="AL2759" s="3">
        <v>0</v>
      </c>
      <c r="AM2759" s="3">
        <v>0</v>
      </c>
      <c r="AN2759" s="2">
        <f t="shared" si="92"/>
        <v>0.42929292929292928</v>
      </c>
      <c r="AO2759" s="2">
        <v>0.25641025641025639</v>
      </c>
      <c r="AP2759">
        <f t="shared" si="93"/>
        <v>85</v>
      </c>
    </row>
    <row r="2760" spans="1:42" ht="16.5" hidden="1" customHeight="1" x14ac:dyDescent="0.25">
      <c r="A2760" s="4" t="s">
        <v>799</v>
      </c>
      <c r="B2760" t="s">
        <v>776</v>
      </c>
      <c r="D2760" t="s">
        <v>32</v>
      </c>
      <c r="E2760" t="s">
        <v>373</v>
      </c>
      <c r="F2760" t="s">
        <v>777</v>
      </c>
      <c r="G2760">
        <v>74</v>
      </c>
      <c r="H2760">
        <v>0</v>
      </c>
      <c r="I2760">
        <v>0</v>
      </c>
      <c r="J2760">
        <v>0</v>
      </c>
      <c r="K2760">
        <v>8</v>
      </c>
      <c r="L2760">
        <v>0</v>
      </c>
      <c r="M2760">
        <v>85</v>
      </c>
      <c r="N2760" s="2">
        <v>0</v>
      </c>
      <c r="O2760" s="2">
        <v>0.40094339622641512</v>
      </c>
      <c r="P2760">
        <v>61</v>
      </c>
      <c r="Q2760" s="2">
        <v>0.32446808510638298</v>
      </c>
      <c r="R2760">
        <v>212</v>
      </c>
      <c r="S2760">
        <v>188</v>
      </c>
      <c r="T2760">
        <v>80</v>
      </c>
      <c r="U2760">
        <v>3</v>
      </c>
      <c r="V2760">
        <v>4</v>
      </c>
      <c r="W2760">
        <v>0</v>
      </c>
      <c r="X2760">
        <v>101</v>
      </c>
      <c r="Y2760">
        <v>8</v>
      </c>
      <c r="Z2760">
        <v>0</v>
      </c>
      <c r="AA2760">
        <v>0</v>
      </c>
      <c r="AB2760">
        <v>0</v>
      </c>
      <c r="AC2760">
        <v>50</v>
      </c>
      <c r="AD2760">
        <v>146</v>
      </c>
      <c r="AE2760">
        <v>3</v>
      </c>
      <c r="AF2760">
        <v>4</v>
      </c>
      <c r="AG2760">
        <v>0</v>
      </c>
      <c r="AH2760">
        <v>59</v>
      </c>
      <c r="AI2760" s="3">
        <v>0.50684931506849318</v>
      </c>
      <c r="AJ2760" s="3">
        <v>0</v>
      </c>
      <c r="AK2760" s="3">
        <v>0</v>
      </c>
      <c r="AL2760" s="3">
        <v>0</v>
      </c>
      <c r="AM2760" s="3">
        <v>0.13559322033898305</v>
      </c>
      <c r="AN2760" s="2">
        <f t="shared" si="92"/>
        <v>0.40094339622641512</v>
      </c>
      <c r="AO2760" s="2">
        <v>0.31132075471698112</v>
      </c>
      <c r="AP2760">
        <f t="shared" si="93"/>
        <v>85</v>
      </c>
    </row>
    <row r="2761" spans="1:42" ht="16.5" hidden="1" customHeight="1" x14ac:dyDescent="0.25">
      <c r="A2761" s="4" t="s">
        <v>800</v>
      </c>
      <c r="B2761" t="s">
        <v>776</v>
      </c>
      <c r="D2761" t="s">
        <v>32</v>
      </c>
      <c r="E2761" t="s">
        <v>373</v>
      </c>
      <c r="F2761" t="s">
        <v>777</v>
      </c>
      <c r="G2761">
        <v>78</v>
      </c>
      <c r="H2761">
        <v>0</v>
      </c>
      <c r="I2761">
        <v>0</v>
      </c>
      <c r="J2761">
        <v>0</v>
      </c>
      <c r="K2761">
        <v>3</v>
      </c>
      <c r="L2761">
        <v>0</v>
      </c>
      <c r="M2761">
        <v>85</v>
      </c>
      <c r="N2761" s="2">
        <v>0</v>
      </c>
      <c r="O2761" s="2">
        <v>0.39351851851851855</v>
      </c>
      <c r="P2761">
        <v>63</v>
      </c>
      <c r="Q2761" s="2">
        <v>0.32474226804123713</v>
      </c>
      <c r="R2761">
        <v>216</v>
      </c>
      <c r="S2761">
        <v>194</v>
      </c>
      <c r="T2761">
        <v>72</v>
      </c>
      <c r="U2761">
        <v>3</v>
      </c>
      <c r="V2761">
        <v>4</v>
      </c>
      <c r="W2761">
        <v>1</v>
      </c>
      <c r="X2761">
        <v>114</v>
      </c>
      <c r="Y2761">
        <v>6</v>
      </c>
      <c r="Z2761">
        <v>0</v>
      </c>
      <c r="AA2761">
        <v>0</v>
      </c>
      <c r="AB2761">
        <v>0</v>
      </c>
      <c r="AC2761">
        <v>54</v>
      </c>
      <c r="AD2761">
        <v>144</v>
      </c>
      <c r="AE2761">
        <v>3</v>
      </c>
      <c r="AF2761">
        <v>4</v>
      </c>
      <c r="AG2761">
        <v>1</v>
      </c>
      <c r="AH2761">
        <v>63</v>
      </c>
      <c r="AI2761" s="3">
        <v>0.54166666666666663</v>
      </c>
      <c r="AJ2761" s="3">
        <v>0</v>
      </c>
      <c r="AK2761" s="3">
        <v>0</v>
      </c>
      <c r="AL2761" s="3">
        <v>0</v>
      </c>
      <c r="AM2761" s="3">
        <v>4.7619047619047616E-2</v>
      </c>
      <c r="AN2761" s="2">
        <f t="shared" si="92"/>
        <v>0.39351851851851855</v>
      </c>
      <c r="AO2761" s="2">
        <v>0.33023255813953489</v>
      </c>
      <c r="AP2761">
        <f t="shared" si="93"/>
        <v>85</v>
      </c>
    </row>
    <row r="2762" spans="1:42" ht="16.5" hidden="1" customHeight="1" x14ac:dyDescent="0.25">
      <c r="A2762" s="4" t="s">
        <v>799</v>
      </c>
      <c r="B2762" t="s">
        <v>730</v>
      </c>
      <c r="D2762" t="s">
        <v>32</v>
      </c>
      <c r="E2762" t="s">
        <v>192</v>
      </c>
      <c r="F2762" t="s">
        <v>731</v>
      </c>
      <c r="G2762">
        <v>73</v>
      </c>
      <c r="H2762">
        <v>0</v>
      </c>
      <c r="I2762">
        <v>0</v>
      </c>
      <c r="J2762">
        <v>0</v>
      </c>
      <c r="K2762">
        <v>8</v>
      </c>
      <c r="L2762">
        <v>3</v>
      </c>
      <c r="M2762">
        <v>82</v>
      </c>
      <c r="N2762" s="2">
        <v>1.1450381679389313E-2</v>
      </c>
      <c r="O2762" s="2">
        <v>0.31297709923664124</v>
      </c>
      <c r="P2762">
        <v>46</v>
      </c>
      <c r="Q2762" s="2">
        <v>0.20627802690582961</v>
      </c>
      <c r="R2762">
        <v>262</v>
      </c>
      <c r="S2762">
        <v>223</v>
      </c>
      <c r="T2762">
        <v>211</v>
      </c>
      <c r="U2762">
        <v>1</v>
      </c>
      <c r="V2762">
        <v>3</v>
      </c>
      <c r="W2762">
        <v>0</v>
      </c>
      <c r="X2762">
        <v>8</v>
      </c>
      <c r="Y2762">
        <v>40</v>
      </c>
      <c r="Z2762">
        <v>0</v>
      </c>
      <c r="AA2762">
        <v>0</v>
      </c>
      <c r="AB2762">
        <v>0</v>
      </c>
      <c r="AC2762">
        <v>3</v>
      </c>
      <c r="AD2762">
        <v>244</v>
      </c>
      <c r="AE2762">
        <v>1</v>
      </c>
      <c r="AF2762">
        <v>3</v>
      </c>
      <c r="AG2762">
        <v>0</v>
      </c>
      <c r="AH2762">
        <v>13</v>
      </c>
      <c r="AI2762" s="3">
        <v>0.29918032786885246</v>
      </c>
      <c r="AJ2762" s="3">
        <v>0</v>
      </c>
      <c r="AK2762" s="3">
        <v>0</v>
      </c>
      <c r="AL2762" s="3">
        <v>0</v>
      </c>
      <c r="AM2762" s="3">
        <v>0.61538461538461542</v>
      </c>
      <c r="AN2762" s="2">
        <f t="shared" si="92"/>
        <v>0.32442748091603058</v>
      </c>
      <c r="AO2762" s="2">
        <v>6.5134099616858232E-2</v>
      </c>
      <c r="AP2762">
        <f t="shared" si="93"/>
        <v>85</v>
      </c>
    </row>
    <row r="2763" spans="1:42" ht="16.5" hidden="1" customHeight="1" x14ac:dyDescent="0.25">
      <c r="A2763" s="5" t="s">
        <v>789</v>
      </c>
      <c r="B2763" s="1" t="s">
        <v>754</v>
      </c>
      <c r="D2763" t="s">
        <v>32</v>
      </c>
      <c r="E2763" t="s">
        <v>300</v>
      </c>
      <c r="F2763" t="s">
        <v>755</v>
      </c>
      <c r="G2763">
        <v>85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85</v>
      </c>
      <c r="N2763" s="2">
        <v>0</v>
      </c>
      <c r="O2763" s="2">
        <v>0.30357142857142855</v>
      </c>
      <c r="P2763">
        <v>6</v>
      </c>
      <c r="Q2763" s="2">
        <v>2.9850746268656716E-2</v>
      </c>
      <c r="R2763">
        <v>280</v>
      </c>
      <c r="S2763">
        <v>201</v>
      </c>
      <c r="T2763">
        <v>198</v>
      </c>
      <c r="U2763">
        <v>0</v>
      </c>
      <c r="V2763">
        <v>0</v>
      </c>
      <c r="W2763">
        <v>3</v>
      </c>
      <c r="X2763">
        <v>0</v>
      </c>
      <c r="Y2763">
        <v>5</v>
      </c>
      <c r="Z2763">
        <v>0</v>
      </c>
      <c r="AA2763">
        <v>0</v>
      </c>
      <c r="AB2763">
        <v>0</v>
      </c>
      <c r="AC2763">
        <v>0</v>
      </c>
      <c r="AD2763">
        <v>278</v>
      </c>
      <c r="AE2763">
        <v>0</v>
      </c>
      <c r="AF2763">
        <v>0</v>
      </c>
      <c r="AG2763">
        <v>3</v>
      </c>
      <c r="AH2763">
        <v>0</v>
      </c>
      <c r="AI2763" s="3">
        <v>0.30575539568345322</v>
      </c>
      <c r="AJ2763" s="3">
        <v>0</v>
      </c>
      <c r="AK2763" s="3">
        <v>0</v>
      </c>
      <c r="AL2763" s="3">
        <v>0</v>
      </c>
      <c r="AM2763" s="3">
        <v>0</v>
      </c>
      <c r="AN2763" s="2">
        <f t="shared" si="92"/>
        <v>0.30357142857142855</v>
      </c>
      <c r="AO2763" s="2">
        <v>1.0676156583629894E-2</v>
      </c>
      <c r="AP2763">
        <f t="shared" si="93"/>
        <v>85</v>
      </c>
    </row>
    <row r="2764" spans="1:42" ht="16.5" hidden="1" customHeight="1" x14ac:dyDescent="0.25">
      <c r="A2764" s="5" t="s">
        <v>795</v>
      </c>
      <c r="B2764" s="1" t="s">
        <v>105</v>
      </c>
      <c r="D2764" t="s">
        <v>32</v>
      </c>
      <c r="E2764" t="s">
        <v>95</v>
      </c>
      <c r="F2764" t="s">
        <v>106</v>
      </c>
      <c r="G2764">
        <v>68</v>
      </c>
      <c r="H2764">
        <v>4</v>
      </c>
      <c r="I2764">
        <v>0</v>
      </c>
      <c r="J2764">
        <v>0</v>
      </c>
      <c r="K2764">
        <v>5</v>
      </c>
      <c r="L2764">
        <v>3</v>
      </c>
      <c r="M2764">
        <v>82</v>
      </c>
      <c r="N2764" s="2">
        <v>9.3457943925233638E-3</v>
      </c>
      <c r="O2764" s="2">
        <v>0.2554517133956386</v>
      </c>
      <c r="P2764">
        <v>100</v>
      </c>
      <c r="Q2764" s="2">
        <v>0.29761904761904762</v>
      </c>
      <c r="R2764">
        <v>321</v>
      </c>
      <c r="S2764">
        <v>336</v>
      </c>
      <c r="T2764">
        <v>323</v>
      </c>
      <c r="U2764">
        <v>7</v>
      </c>
      <c r="V2764">
        <v>3</v>
      </c>
      <c r="W2764">
        <v>2</v>
      </c>
      <c r="X2764">
        <v>1</v>
      </c>
      <c r="Y2764">
        <v>94</v>
      </c>
      <c r="Z2764">
        <v>3</v>
      </c>
      <c r="AA2764">
        <v>0</v>
      </c>
      <c r="AB2764">
        <v>0</v>
      </c>
      <c r="AC2764">
        <v>0</v>
      </c>
      <c r="AD2764">
        <v>297</v>
      </c>
      <c r="AE2764">
        <v>8</v>
      </c>
      <c r="AF2764">
        <v>3</v>
      </c>
      <c r="AG2764">
        <v>2</v>
      </c>
      <c r="AH2764">
        <v>6</v>
      </c>
      <c r="AI2764" s="3">
        <v>0.22895622895622897</v>
      </c>
      <c r="AJ2764" s="3">
        <v>0.5</v>
      </c>
      <c r="AK2764" s="3">
        <v>0</v>
      </c>
      <c r="AL2764" s="3">
        <v>0</v>
      </c>
      <c r="AM2764" s="3">
        <v>0.83333333333333337</v>
      </c>
      <c r="AN2764" s="2">
        <f t="shared" si="92"/>
        <v>0.26479750778816197</v>
      </c>
      <c r="AO2764" s="2">
        <v>6.0126582278481014E-2</v>
      </c>
      <c r="AP2764">
        <f t="shared" si="93"/>
        <v>85</v>
      </c>
    </row>
    <row r="2765" spans="1:42" ht="16.5" hidden="1" customHeight="1" x14ac:dyDescent="0.25">
      <c r="A2765" s="5" t="s">
        <v>791</v>
      </c>
      <c r="B2765" s="1" t="s">
        <v>392</v>
      </c>
      <c r="D2765" t="s">
        <v>32</v>
      </c>
      <c r="E2765" t="s">
        <v>388</v>
      </c>
      <c r="F2765" t="s">
        <v>393</v>
      </c>
      <c r="G2765">
        <v>81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85</v>
      </c>
      <c r="N2765" s="2">
        <v>0</v>
      </c>
      <c r="O2765" s="2">
        <v>0.2038369304556355</v>
      </c>
      <c r="P2765">
        <v>30</v>
      </c>
      <c r="Q2765" s="2">
        <v>8.2872928176795577E-2</v>
      </c>
      <c r="R2765">
        <v>417</v>
      </c>
      <c r="S2765">
        <v>362</v>
      </c>
      <c r="T2765">
        <v>353</v>
      </c>
      <c r="U2765">
        <v>5</v>
      </c>
      <c r="V2765">
        <v>1</v>
      </c>
      <c r="W2765">
        <v>3</v>
      </c>
      <c r="X2765">
        <v>0</v>
      </c>
      <c r="Y2765">
        <v>28</v>
      </c>
      <c r="Z2765">
        <v>0</v>
      </c>
      <c r="AA2765">
        <v>0</v>
      </c>
      <c r="AB2765">
        <v>0</v>
      </c>
      <c r="AC2765">
        <v>0</v>
      </c>
      <c r="AD2765">
        <v>406</v>
      </c>
      <c r="AE2765">
        <v>5</v>
      </c>
      <c r="AF2765">
        <v>1</v>
      </c>
      <c r="AG2765">
        <v>3</v>
      </c>
      <c r="AH2765">
        <v>0</v>
      </c>
      <c r="AI2765" s="3">
        <v>0.19950738916256158</v>
      </c>
      <c r="AJ2765" s="3">
        <v>0</v>
      </c>
      <c r="AK2765" s="3">
        <v>0</v>
      </c>
      <c r="AL2765" s="3">
        <v>0</v>
      </c>
      <c r="AM2765" s="3">
        <v>0</v>
      </c>
      <c r="AN2765" s="2">
        <f t="shared" si="92"/>
        <v>0.2038369304556355</v>
      </c>
      <c r="AO2765" s="2">
        <v>2.1686746987951807E-2</v>
      </c>
      <c r="AP2765">
        <f t="shared" si="93"/>
        <v>85</v>
      </c>
    </row>
    <row r="2766" spans="1:42" ht="16.5" hidden="1" customHeight="1" x14ac:dyDescent="0.25">
      <c r="A2766" s="4" t="s">
        <v>799</v>
      </c>
      <c r="B2766" t="s">
        <v>672</v>
      </c>
      <c r="D2766" t="s">
        <v>32</v>
      </c>
      <c r="E2766" t="s">
        <v>141</v>
      </c>
      <c r="F2766" t="s">
        <v>673</v>
      </c>
      <c r="G2766">
        <v>64</v>
      </c>
      <c r="H2766">
        <v>13</v>
      </c>
      <c r="I2766">
        <v>0</v>
      </c>
      <c r="J2766">
        <v>0</v>
      </c>
      <c r="K2766">
        <v>0</v>
      </c>
      <c r="L2766">
        <v>4</v>
      </c>
      <c r="M2766">
        <v>81</v>
      </c>
      <c r="N2766" s="2">
        <v>8.6956521739130436E-3</v>
      </c>
      <c r="O2766" s="2">
        <v>0.17608695652173914</v>
      </c>
      <c r="P2766">
        <v>47</v>
      </c>
      <c r="Q2766" s="2">
        <v>0.11137440758293839</v>
      </c>
      <c r="R2766">
        <v>460</v>
      </c>
      <c r="S2766">
        <v>422</v>
      </c>
      <c r="T2766">
        <v>325</v>
      </c>
      <c r="U2766">
        <v>79</v>
      </c>
      <c r="V2766">
        <v>10</v>
      </c>
      <c r="W2766">
        <v>6</v>
      </c>
      <c r="X2766">
        <v>2</v>
      </c>
      <c r="Y2766">
        <v>15</v>
      </c>
      <c r="Z2766">
        <v>31</v>
      </c>
      <c r="AA2766">
        <v>0</v>
      </c>
      <c r="AB2766">
        <v>0</v>
      </c>
      <c r="AC2766">
        <v>0</v>
      </c>
      <c r="AD2766">
        <v>374</v>
      </c>
      <c r="AE2766">
        <v>61</v>
      </c>
      <c r="AF2766">
        <v>10</v>
      </c>
      <c r="AG2766">
        <v>6</v>
      </c>
      <c r="AH2766">
        <v>2</v>
      </c>
      <c r="AI2766" s="3">
        <v>0.17112299465240641</v>
      </c>
      <c r="AJ2766" s="3">
        <v>0.21311475409836064</v>
      </c>
      <c r="AK2766" s="3">
        <v>0</v>
      </c>
      <c r="AL2766" s="3">
        <v>0</v>
      </c>
      <c r="AM2766" s="3">
        <v>0</v>
      </c>
      <c r="AN2766" s="2">
        <f t="shared" si="92"/>
        <v>0.18478260869565219</v>
      </c>
      <c r="AO2766" s="2">
        <v>0.17439293598233996</v>
      </c>
      <c r="AP2766">
        <f t="shared" si="93"/>
        <v>85</v>
      </c>
    </row>
    <row r="2767" spans="1:42" ht="16.5" hidden="1" customHeight="1" x14ac:dyDescent="0.25">
      <c r="A2767" s="5" t="s">
        <v>794</v>
      </c>
      <c r="B2767" t="s">
        <v>696</v>
      </c>
      <c r="D2767" t="s">
        <v>32</v>
      </c>
      <c r="E2767" t="s">
        <v>416</v>
      </c>
      <c r="F2767" t="s">
        <v>697</v>
      </c>
      <c r="G2767">
        <v>77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85</v>
      </c>
      <c r="N2767" s="2">
        <v>0</v>
      </c>
      <c r="O2767" s="2">
        <v>0.16634050880626222</v>
      </c>
      <c r="P2767">
        <v>47</v>
      </c>
      <c r="Q2767" s="2">
        <v>9.9365750528541227E-2</v>
      </c>
      <c r="R2767">
        <v>511</v>
      </c>
      <c r="S2767">
        <v>473</v>
      </c>
      <c r="T2767">
        <v>455</v>
      </c>
      <c r="U2767">
        <v>13</v>
      </c>
      <c r="V2767">
        <v>0</v>
      </c>
      <c r="W2767">
        <v>0</v>
      </c>
      <c r="X2767">
        <v>5</v>
      </c>
      <c r="Y2767">
        <v>45</v>
      </c>
      <c r="Z2767">
        <v>0</v>
      </c>
      <c r="AA2767">
        <v>0</v>
      </c>
      <c r="AB2767">
        <v>0</v>
      </c>
      <c r="AC2767">
        <v>0</v>
      </c>
      <c r="AD2767">
        <v>487</v>
      </c>
      <c r="AE2767">
        <v>13</v>
      </c>
      <c r="AF2767">
        <v>0</v>
      </c>
      <c r="AG2767">
        <v>0</v>
      </c>
      <c r="AH2767">
        <v>5</v>
      </c>
      <c r="AI2767" s="3">
        <v>0.15811088295687886</v>
      </c>
      <c r="AJ2767" s="3">
        <v>0</v>
      </c>
      <c r="AK2767" s="3">
        <v>0</v>
      </c>
      <c r="AL2767" s="3">
        <v>0</v>
      </c>
      <c r="AM2767" s="3">
        <v>0</v>
      </c>
      <c r="AN2767" s="2">
        <f t="shared" si="92"/>
        <v>0.16634050880626222</v>
      </c>
      <c r="AO2767" s="2">
        <v>3.5643564356435641E-2</v>
      </c>
      <c r="AP2767">
        <f t="shared" si="93"/>
        <v>85</v>
      </c>
    </row>
    <row r="2768" spans="1:42" ht="16.5" hidden="1" customHeight="1" x14ac:dyDescent="0.25">
      <c r="A2768" s="4" t="s">
        <v>799</v>
      </c>
      <c r="B2768" s="1" t="s">
        <v>362</v>
      </c>
      <c r="D2768" t="s">
        <v>32</v>
      </c>
      <c r="E2768" t="s">
        <v>354</v>
      </c>
      <c r="F2768" t="s">
        <v>363</v>
      </c>
      <c r="G2768">
        <v>78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85</v>
      </c>
      <c r="N2768" s="2">
        <v>0</v>
      </c>
      <c r="O2768" s="2">
        <v>0.16472868217054262</v>
      </c>
      <c r="P2768">
        <v>34</v>
      </c>
      <c r="Q2768" s="2">
        <v>7.3118279569892475E-2</v>
      </c>
      <c r="R2768">
        <v>516</v>
      </c>
      <c r="S2768">
        <v>465</v>
      </c>
      <c r="T2768">
        <v>429</v>
      </c>
      <c r="U2768">
        <v>3</v>
      </c>
      <c r="V2768">
        <v>9</v>
      </c>
      <c r="W2768">
        <v>2</v>
      </c>
      <c r="X2768">
        <v>22</v>
      </c>
      <c r="Y2768">
        <v>30</v>
      </c>
      <c r="Z2768">
        <v>0</v>
      </c>
      <c r="AA2768">
        <v>0</v>
      </c>
      <c r="AB2768">
        <v>0</v>
      </c>
      <c r="AC2768">
        <v>0</v>
      </c>
      <c r="AD2768">
        <v>477</v>
      </c>
      <c r="AE2768">
        <v>3</v>
      </c>
      <c r="AF2768">
        <v>9</v>
      </c>
      <c r="AG2768">
        <v>2</v>
      </c>
      <c r="AH2768">
        <v>22</v>
      </c>
      <c r="AI2768" s="3">
        <v>0.16352201257861634</v>
      </c>
      <c r="AJ2768" s="3">
        <v>0</v>
      </c>
      <c r="AK2768" s="3">
        <v>0</v>
      </c>
      <c r="AL2768" s="3">
        <v>0</v>
      </c>
      <c r="AM2768" s="3">
        <v>0</v>
      </c>
      <c r="AN2768" s="2">
        <f t="shared" si="92"/>
        <v>0.16472868217054262</v>
      </c>
      <c r="AO2768" s="2">
        <v>7.0175438596491224E-2</v>
      </c>
      <c r="AP2768">
        <f t="shared" si="93"/>
        <v>85</v>
      </c>
    </row>
    <row r="2769" spans="1:42" ht="16.5" hidden="1" customHeight="1" x14ac:dyDescent="0.25">
      <c r="A2769" s="5" t="s">
        <v>787</v>
      </c>
      <c r="B2769" t="s">
        <v>696</v>
      </c>
      <c r="D2769" t="s">
        <v>32</v>
      </c>
      <c r="E2769" t="s">
        <v>416</v>
      </c>
      <c r="F2769" t="s">
        <v>697</v>
      </c>
      <c r="G2769">
        <v>78</v>
      </c>
      <c r="H2769">
        <v>3</v>
      </c>
      <c r="I2769">
        <v>0</v>
      </c>
      <c r="J2769">
        <v>0</v>
      </c>
      <c r="K2769">
        <v>0</v>
      </c>
      <c r="L2769">
        <v>0</v>
      </c>
      <c r="M2769">
        <v>85</v>
      </c>
      <c r="N2769" s="2">
        <v>0</v>
      </c>
      <c r="O2769" s="2">
        <v>0.15315315315315314</v>
      </c>
      <c r="P2769">
        <v>34</v>
      </c>
      <c r="Q2769" s="2">
        <v>6.7460317460317457E-2</v>
      </c>
      <c r="R2769">
        <v>555</v>
      </c>
      <c r="S2769">
        <v>504</v>
      </c>
      <c r="T2769">
        <v>498</v>
      </c>
      <c r="U2769">
        <v>3</v>
      </c>
      <c r="V2769">
        <v>1</v>
      </c>
      <c r="W2769">
        <v>2</v>
      </c>
      <c r="X2769">
        <v>0</v>
      </c>
      <c r="Y2769">
        <v>30</v>
      </c>
      <c r="Z2769">
        <v>0</v>
      </c>
      <c r="AA2769">
        <v>0</v>
      </c>
      <c r="AB2769">
        <v>0</v>
      </c>
      <c r="AC2769">
        <v>0</v>
      </c>
      <c r="AD2769">
        <v>546</v>
      </c>
      <c r="AE2769">
        <v>6</v>
      </c>
      <c r="AF2769">
        <v>1</v>
      </c>
      <c r="AG2769">
        <v>2</v>
      </c>
      <c r="AH2769">
        <v>0</v>
      </c>
      <c r="AI2769" s="3">
        <v>0.14285714285714285</v>
      </c>
      <c r="AJ2769" s="3">
        <v>0.5</v>
      </c>
      <c r="AK2769" s="3">
        <v>0</v>
      </c>
      <c r="AL2769" s="3">
        <v>0</v>
      </c>
      <c r="AM2769" s="3">
        <v>0</v>
      </c>
      <c r="AN2769" s="2">
        <f t="shared" si="92"/>
        <v>0.15315315315315314</v>
      </c>
      <c r="AO2769" s="2">
        <v>1.6216216216216217E-2</v>
      </c>
      <c r="AP2769">
        <f t="shared" si="93"/>
        <v>85</v>
      </c>
    </row>
    <row r="2770" spans="1:42" ht="16.5" hidden="1" customHeight="1" x14ac:dyDescent="0.25">
      <c r="A2770" s="5" t="s">
        <v>794</v>
      </c>
      <c r="B2770" s="1" t="s">
        <v>262</v>
      </c>
      <c r="D2770" t="s">
        <v>32</v>
      </c>
      <c r="E2770" t="s">
        <v>256</v>
      </c>
      <c r="F2770" t="s">
        <v>263</v>
      </c>
      <c r="G2770">
        <v>77</v>
      </c>
      <c r="H2770">
        <v>3</v>
      </c>
      <c r="I2770">
        <v>0</v>
      </c>
      <c r="J2770">
        <v>0</v>
      </c>
      <c r="K2770">
        <v>0</v>
      </c>
      <c r="L2770">
        <v>10</v>
      </c>
      <c r="M2770">
        <v>75</v>
      </c>
      <c r="N2770" s="2">
        <v>1.6286644951140065E-2</v>
      </c>
      <c r="O2770" s="2">
        <v>0.12214983713355049</v>
      </c>
      <c r="P2770">
        <v>104</v>
      </c>
      <c r="Q2770" s="2">
        <v>0.16429699842022116</v>
      </c>
      <c r="R2770">
        <v>614</v>
      </c>
      <c r="S2770">
        <v>633</v>
      </c>
      <c r="T2770">
        <v>587</v>
      </c>
      <c r="U2770">
        <v>32</v>
      </c>
      <c r="V2770">
        <v>11</v>
      </c>
      <c r="W2770">
        <v>1</v>
      </c>
      <c r="X2770">
        <v>2</v>
      </c>
      <c r="Y2770">
        <v>95</v>
      </c>
      <c r="Z2770">
        <v>4</v>
      </c>
      <c r="AA2770">
        <v>0</v>
      </c>
      <c r="AB2770">
        <v>0</v>
      </c>
      <c r="AC2770">
        <v>0</v>
      </c>
      <c r="AD2770">
        <v>569</v>
      </c>
      <c r="AE2770">
        <v>31</v>
      </c>
      <c r="AF2770">
        <v>11</v>
      </c>
      <c r="AG2770">
        <v>1</v>
      </c>
      <c r="AH2770">
        <v>2</v>
      </c>
      <c r="AI2770" s="3">
        <v>0.13532513181019332</v>
      </c>
      <c r="AJ2770" s="3">
        <v>9.6774193548387094E-2</v>
      </c>
      <c r="AK2770" s="3">
        <v>0</v>
      </c>
      <c r="AL2770" s="3">
        <v>0</v>
      </c>
      <c r="AM2770" s="3">
        <v>0</v>
      </c>
      <c r="AN2770" s="2">
        <f t="shared" si="92"/>
        <v>0.13843648208469056</v>
      </c>
      <c r="AO2770" s="2">
        <v>7.3289902280130298E-2</v>
      </c>
      <c r="AP2770">
        <f t="shared" si="93"/>
        <v>85</v>
      </c>
    </row>
    <row r="2771" spans="1:42" ht="16.5" hidden="1" customHeight="1" x14ac:dyDescent="0.25">
      <c r="A2771" s="5" t="s">
        <v>794</v>
      </c>
      <c r="B2771" s="1" t="s">
        <v>751</v>
      </c>
      <c r="D2771" t="s">
        <v>32</v>
      </c>
      <c r="E2771" t="s">
        <v>752</v>
      </c>
      <c r="F2771" t="s">
        <v>753</v>
      </c>
      <c r="G2771">
        <v>78</v>
      </c>
      <c r="H2771">
        <v>5</v>
      </c>
      <c r="I2771">
        <v>0</v>
      </c>
      <c r="J2771">
        <v>0</v>
      </c>
      <c r="K2771">
        <v>0</v>
      </c>
      <c r="L2771">
        <v>83</v>
      </c>
      <c r="M2771">
        <v>2</v>
      </c>
      <c r="N2771" s="2">
        <v>0.13258785942492013</v>
      </c>
      <c r="O2771" s="2">
        <v>3.1948881789137379E-3</v>
      </c>
      <c r="P2771">
        <v>0</v>
      </c>
      <c r="Q2771" s="2">
        <v>0</v>
      </c>
      <c r="R2771">
        <v>626</v>
      </c>
      <c r="S2771">
        <v>541</v>
      </c>
      <c r="T2771">
        <v>419</v>
      </c>
      <c r="U2771">
        <v>107</v>
      </c>
      <c r="V2771">
        <v>3</v>
      </c>
      <c r="W2771">
        <v>8</v>
      </c>
      <c r="X2771">
        <v>4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497</v>
      </c>
      <c r="AE2771">
        <v>112</v>
      </c>
      <c r="AF2771">
        <v>3</v>
      </c>
      <c r="AG2771">
        <v>8</v>
      </c>
      <c r="AH2771">
        <v>4</v>
      </c>
      <c r="AI2771" s="3">
        <v>0.15694164989939638</v>
      </c>
      <c r="AJ2771" s="3">
        <v>4.4642857142857144E-2</v>
      </c>
      <c r="AK2771" s="3">
        <v>0</v>
      </c>
      <c r="AL2771" s="3">
        <v>0</v>
      </c>
      <c r="AM2771" s="3">
        <v>0</v>
      </c>
      <c r="AN2771" s="2">
        <f t="shared" si="92"/>
        <v>0.13578274760383385</v>
      </c>
      <c r="AO2771" s="2">
        <v>0.20352564102564102</v>
      </c>
      <c r="AP2771">
        <f t="shared" si="93"/>
        <v>85</v>
      </c>
    </row>
    <row r="2772" spans="1:42" ht="16.5" hidden="1" customHeight="1" x14ac:dyDescent="0.25">
      <c r="A2772" s="4">
        <v>2011</v>
      </c>
      <c r="B2772" s="1" t="s">
        <v>69</v>
      </c>
      <c r="D2772" t="s">
        <v>32</v>
      </c>
      <c r="E2772" t="s">
        <v>67</v>
      </c>
      <c r="F2772" t="s">
        <v>70</v>
      </c>
      <c r="G2772">
        <v>54</v>
      </c>
      <c r="H2772">
        <v>24</v>
      </c>
      <c r="I2772">
        <v>0</v>
      </c>
      <c r="J2772">
        <v>0</v>
      </c>
      <c r="K2772">
        <v>0</v>
      </c>
      <c r="L2772">
        <v>7</v>
      </c>
      <c r="M2772">
        <v>78</v>
      </c>
      <c r="N2772" s="2">
        <v>1.0954616588419406E-2</v>
      </c>
      <c r="O2772" s="2">
        <v>0.12206572769953052</v>
      </c>
      <c r="P2772">
        <v>85</v>
      </c>
      <c r="Q2772" s="2">
        <v>0.13302034428794993</v>
      </c>
      <c r="R2772">
        <v>639</v>
      </c>
      <c r="S2772">
        <v>639</v>
      </c>
      <c r="T2772">
        <v>554</v>
      </c>
      <c r="U2772">
        <v>59</v>
      </c>
      <c r="V2772">
        <v>15</v>
      </c>
      <c r="W2772">
        <v>2</v>
      </c>
      <c r="X2772">
        <v>9</v>
      </c>
      <c r="Y2772">
        <v>68</v>
      </c>
      <c r="Z2772">
        <v>10</v>
      </c>
      <c r="AA2772">
        <v>4</v>
      </c>
      <c r="AB2772">
        <v>0</v>
      </c>
      <c r="AC2772">
        <v>0</v>
      </c>
      <c r="AD2772">
        <v>540</v>
      </c>
      <c r="AE2772">
        <v>73</v>
      </c>
      <c r="AF2772">
        <v>11</v>
      </c>
      <c r="AG2772">
        <v>2</v>
      </c>
      <c r="AH2772">
        <v>9</v>
      </c>
      <c r="AI2772" s="3">
        <v>0.1</v>
      </c>
      <c r="AJ2772" s="3">
        <v>0.32876712328767121</v>
      </c>
      <c r="AK2772" s="3">
        <v>0</v>
      </c>
      <c r="AL2772" s="3">
        <v>0</v>
      </c>
      <c r="AM2772" s="3">
        <v>0</v>
      </c>
      <c r="AN2772" s="2">
        <f t="shared" si="92"/>
        <v>0.13302034428794993</v>
      </c>
      <c r="AO2772" s="2">
        <v>0.14960629921259844</v>
      </c>
      <c r="AP2772">
        <f t="shared" si="93"/>
        <v>85</v>
      </c>
    </row>
    <row r="2773" spans="1:42" ht="16.5" hidden="1" customHeight="1" x14ac:dyDescent="0.25">
      <c r="A2773" s="4" t="s">
        <v>803</v>
      </c>
      <c r="B2773" s="1" t="s">
        <v>327</v>
      </c>
      <c r="D2773" t="s">
        <v>32</v>
      </c>
      <c r="E2773" t="s">
        <v>328</v>
      </c>
      <c r="F2773" t="s">
        <v>329</v>
      </c>
      <c r="G2773">
        <v>82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85</v>
      </c>
      <c r="N2773" s="2">
        <v>0</v>
      </c>
      <c r="O2773" s="2">
        <v>9.4760312151616496E-2</v>
      </c>
      <c r="P2773">
        <v>56</v>
      </c>
      <c r="Q2773" s="2">
        <v>6.4516129032258063E-2</v>
      </c>
      <c r="R2773">
        <v>897</v>
      </c>
      <c r="S2773">
        <v>868</v>
      </c>
      <c r="T2773">
        <v>860</v>
      </c>
      <c r="U2773">
        <v>0</v>
      </c>
      <c r="V2773">
        <v>3</v>
      </c>
      <c r="W2773">
        <v>2</v>
      </c>
      <c r="X2773">
        <v>2</v>
      </c>
      <c r="Y2773">
        <v>54</v>
      </c>
      <c r="Z2773">
        <v>0</v>
      </c>
      <c r="AA2773">
        <v>0</v>
      </c>
      <c r="AB2773">
        <v>0</v>
      </c>
      <c r="AC2773">
        <v>0</v>
      </c>
      <c r="AD2773">
        <v>888</v>
      </c>
      <c r="AE2773">
        <v>0</v>
      </c>
      <c r="AF2773">
        <v>3</v>
      </c>
      <c r="AG2773">
        <v>2</v>
      </c>
      <c r="AH2773">
        <v>2</v>
      </c>
      <c r="AI2773" s="3">
        <v>9.2342342342342343E-2</v>
      </c>
      <c r="AJ2773" s="3">
        <v>0</v>
      </c>
      <c r="AK2773" s="3">
        <v>0</v>
      </c>
      <c r="AL2773" s="3">
        <v>0</v>
      </c>
      <c r="AM2773" s="3">
        <v>0</v>
      </c>
      <c r="AN2773" s="2">
        <f t="shared" si="92"/>
        <v>9.4760312151616496E-2</v>
      </c>
      <c r="AO2773" s="2">
        <v>7.82122905027933E-3</v>
      </c>
      <c r="AP2773">
        <f t="shared" si="93"/>
        <v>85</v>
      </c>
    </row>
    <row r="2774" spans="1:42" ht="16.5" hidden="1" customHeight="1" x14ac:dyDescent="0.25">
      <c r="A2774" s="4" t="s">
        <v>796</v>
      </c>
      <c r="B2774" t="s">
        <v>644</v>
      </c>
      <c r="D2774" t="s">
        <v>32</v>
      </c>
      <c r="E2774" t="s">
        <v>556</v>
      </c>
      <c r="F2774" t="s">
        <v>645</v>
      </c>
      <c r="G2774">
        <v>73</v>
      </c>
      <c r="H2774">
        <v>0</v>
      </c>
      <c r="I2774">
        <v>0</v>
      </c>
      <c r="J2774">
        <v>0</v>
      </c>
      <c r="K2774">
        <v>0</v>
      </c>
      <c r="L2774">
        <v>3</v>
      </c>
      <c r="M2774">
        <v>82</v>
      </c>
      <c r="N2774" s="2">
        <v>3.2930845225027441E-3</v>
      </c>
      <c r="O2774" s="2">
        <v>9.0010976948408344E-2</v>
      </c>
      <c r="P2774">
        <v>132</v>
      </c>
      <c r="Q2774" s="2">
        <v>0.13778705636743216</v>
      </c>
      <c r="R2774">
        <v>911</v>
      </c>
      <c r="S2774">
        <v>958</v>
      </c>
      <c r="T2774">
        <v>949</v>
      </c>
      <c r="U2774">
        <v>0</v>
      </c>
      <c r="V2774">
        <v>1</v>
      </c>
      <c r="W2774">
        <v>2</v>
      </c>
      <c r="X2774">
        <v>6</v>
      </c>
      <c r="Y2774">
        <v>131</v>
      </c>
      <c r="Z2774">
        <v>0</v>
      </c>
      <c r="AA2774">
        <v>0</v>
      </c>
      <c r="AB2774">
        <v>0</v>
      </c>
      <c r="AC2774">
        <v>0</v>
      </c>
      <c r="AD2774">
        <v>891</v>
      </c>
      <c r="AE2774">
        <v>0</v>
      </c>
      <c r="AF2774">
        <v>1</v>
      </c>
      <c r="AG2774">
        <v>2</v>
      </c>
      <c r="AH2774">
        <v>6</v>
      </c>
      <c r="AI2774" s="3">
        <v>8.1930415263748599E-2</v>
      </c>
      <c r="AJ2774" s="3">
        <v>0</v>
      </c>
      <c r="AK2774" s="3">
        <v>0</v>
      </c>
      <c r="AL2774" s="3">
        <v>0</v>
      </c>
      <c r="AM2774" s="3">
        <v>0</v>
      </c>
      <c r="AN2774" s="2">
        <f t="shared" si="92"/>
        <v>9.3304061470911082E-2</v>
      </c>
      <c r="AO2774" s="2">
        <v>0.01</v>
      </c>
      <c r="AP2774">
        <f t="shared" si="93"/>
        <v>85</v>
      </c>
    </row>
    <row r="2775" spans="1:42" ht="16.5" hidden="1" customHeight="1" x14ac:dyDescent="0.25">
      <c r="A2775" s="4" t="s">
        <v>800</v>
      </c>
      <c r="B2775" s="1" t="s">
        <v>531</v>
      </c>
      <c r="D2775" t="s">
        <v>32</v>
      </c>
      <c r="E2775" t="s">
        <v>529</v>
      </c>
      <c r="F2775" t="s">
        <v>532</v>
      </c>
      <c r="G2775">
        <v>72</v>
      </c>
      <c r="H2775">
        <v>0</v>
      </c>
      <c r="I2775">
        <v>0</v>
      </c>
      <c r="J2775">
        <v>0</v>
      </c>
      <c r="K2775">
        <v>4</v>
      </c>
      <c r="L2775">
        <v>7</v>
      </c>
      <c r="M2775">
        <v>78</v>
      </c>
      <c r="N2775" s="2">
        <v>7.5431034482758624E-3</v>
      </c>
      <c r="O2775" s="2">
        <v>8.4051724137931036E-2</v>
      </c>
      <c r="P2775">
        <v>20</v>
      </c>
      <c r="Q2775" s="2">
        <v>2.3174971031286212E-2</v>
      </c>
      <c r="R2775">
        <v>928</v>
      </c>
      <c r="S2775">
        <v>863</v>
      </c>
      <c r="T2775">
        <v>750</v>
      </c>
      <c r="U2775">
        <v>5</v>
      </c>
      <c r="V2775">
        <v>37</v>
      </c>
      <c r="W2775">
        <v>5</v>
      </c>
      <c r="X2775">
        <v>66</v>
      </c>
      <c r="Y2775">
        <v>12</v>
      </c>
      <c r="Z2775">
        <v>0</v>
      </c>
      <c r="AA2775">
        <v>0</v>
      </c>
      <c r="AB2775">
        <v>0</v>
      </c>
      <c r="AC2775">
        <v>0</v>
      </c>
      <c r="AD2775">
        <v>810</v>
      </c>
      <c r="AE2775">
        <v>5</v>
      </c>
      <c r="AF2775">
        <v>37</v>
      </c>
      <c r="AG2775">
        <v>5</v>
      </c>
      <c r="AH2775">
        <v>70</v>
      </c>
      <c r="AI2775" s="3">
        <v>8.8888888888888892E-2</v>
      </c>
      <c r="AJ2775" s="3">
        <v>0</v>
      </c>
      <c r="AK2775" s="3">
        <v>0</v>
      </c>
      <c r="AL2775" s="3">
        <v>0</v>
      </c>
      <c r="AM2775" s="3">
        <v>5.7142857142857141E-2</v>
      </c>
      <c r="AN2775" s="2">
        <f t="shared" si="92"/>
        <v>9.1594827586206892E-2</v>
      </c>
      <c r="AO2775" s="2">
        <v>0.12621359223300971</v>
      </c>
      <c r="AP2775">
        <f t="shared" si="93"/>
        <v>85</v>
      </c>
    </row>
    <row r="2776" spans="1:42" ht="16.5" hidden="1" customHeight="1" x14ac:dyDescent="0.25">
      <c r="A2776" s="5" t="s">
        <v>791</v>
      </c>
      <c r="B2776" s="1" t="s">
        <v>497</v>
      </c>
      <c r="D2776" t="s">
        <v>32</v>
      </c>
      <c r="E2776" t="s">
        <v>498</v>
      </c>
      <c r="F2776" t="s">
        <v>499</v>
      </c>
      <c r="G2776">
        <v>82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85</v>
      </c>
      <c r="N2776" s="2">
        <v>0</v>
      </c>
      <c r="O2776" s="2">
        <v>9.1006423982869372E-2</v>
      </c>
      <c r="P2776">
        <v>211</v>
      </c>
      <c r="Q2776" s="2">
        <v>0.19905660377358492</v>
      </c>
      <c r="R2776">
        <v>934</v>
      </c>
      <c r="S2776">
        <v>1060</v>
      </c>
      <c r="T2776">
        <v>1060</v>
      </c>
      <c r="U2776">
        <v>0</v>
      </c>
      <c r="V2776">
        <v>0</v>
      </c>
      <c r="W2776">
        <v>0</v>
      </c>
      <c r="X2776">
        <v>0</v>
      </c>
      <c r="Y2776">
        <v>206</v>
      </c>
      <c r="Z2776">
        <v>0</v>
      </c>
      <c r="AA2776">
        <v>0</v>
      </c>
      <c r="AB2776">
        <v>0</v>
      </c>
      <c r="AC2776">
        <v>0</v>
      </c>
      <c r="AD2776">
        <v>936</v>
      </c>
      <c r="AE2776">
        <v>0</v>
      </c>
      <c r="AF2776">
        <v>0</v>
      </c>
      <c r="AG2776">
        <v>0</v>
      </c>
      <c r="AH2776">
        <v>0</v>
      </c>
      <c r="AI2776" s="3">
        <v>8.7606837606837601E-2</v>
      </c>
      <c r="AJ2776" s="3">
        <v>0</v>
      </c>
      <c r="AK2776" s="3">
        <v>0</v>
      </c>
      <c r="AL2776" s="3">
        <v>0</v>
      </c>
      <c r="AM2776" s="3">
        <v>0</v>
      </c>
      <c r="AN2776" s="2">
        <f t="shared" si="92"/>
        <v>9.1006423982869372E-2</v>
      </c>
      <c r="AO2776" s="2">
        <v>0</v>
      </c>
      <c r="AP2776">
        <f t="shared" si="93"/>
        <v>85</v>
      </c>
    </row>
    <row r="2777" spans="1:42" ht="16.5" hidden="1" customHeight="1" x14ac:dyDescent="0.25">
      <c r="A2777" s="4" t="s">
        <v>798</v>
      </c>
      <c r="B2777" s="1" t="s">
        <v>504</v>
      </c>
      <c r="D2777" t="s">
        <v>32</v>
      </c>
      <c r="E2777" t="s">
        <v>498</v>
      </c>
      <c r="F2777" t="s">
        <v>505</v>
      </c>
      <c r="G2777">
        <v>76</v>
      </c>
      <c r="H2777">
        <v>0</v>
      </c>
      <c r="I2777">
        <v>0</v>
      </c>
      <c r="J2777">
        <v>0</v>
      </c>
      <c r="K2777">
        <v>4</v>
      </c>
      <c r="L2777">
        <v>6</v>
      </c>
      <c r="M2777">
        <v>79</v>
      </c>
      <c r="N2777" s="2">
        <v>6.269592476489028E-3</v>
      </c>
      <c r="O2777" s="2">
        <v>8.254963427377221E-2</v>
      </c>
      <c r="P2777">
        <v>98</v>
      </c>
      <c r="Q2777" s="2">
        <v>0.10103092783505155</v>
      </c>
      <c r="R2777">
        <v>957</v>
      </c>
      <c r="S2777">
        <v>970</v>
      </c>
      <c r="T2777">
        <v>907</v>
      </c>
      <c r="U2777">
        <v>3</v>
      </c>
      <c r="V2777">
        <v>23</v>
      </c>
      <c r="W2777">
        <v>6</v>
      </c>
      <c r="X2777">
        <v>31</v>
      </c>
      <c r="Y2777">
        <v>87</v>
      </c>
      <c r="Z2777">
        <v>0</v>
      </c>
      <c r="AA2777">
        <v>0</v>
      </c>
      <c r="AB2777">
        <v>0</v>
      </c>
      <c r="AC2777">
        <v>4</v>
      </c>
      <c r="AD2777">
        <v>896</v>
      </c>
      <c r="AE2777">
        <v>3</v>
      </c>
      <c r="AF2777">
        <v>23</v>
      </c>
      <c r="AG2777">
        <v>6</v>
      </c>
      <c r="AH2777">
        <v>31</v>
      </c>
      <c r="AI2777" s="3">
        <v>8.4821428571428575E-2</v>
      </c>
      <c r="AJ2777" s="3">
        <v>0</v>
      </c>
      <c r="AK2777" s="3">
        <v>0</v>
      </c>
      <c r="AL2777" s="3">
        <v>0</v>
      </c>
      <c r="AM2777" s="3">
        <v>0.12903225806451613</v>
      </c>
      <c r="AN2777" s="2">
        <f t="shared" si="92"/>
        <v>8.8819226750261243E-2</v>
      </c>
      <c r="AO2777" s="2">
        <v>6.569343065693431E-2</v>
      </c>
      <c r="AP2777">
        <f t="shared" si="93"/>
        <v>85</v>
      </c>
    </row>
    <row r="2778" spans="1:42" ht="16.5" hidden="1" customHeight="1" x14ac:dyDescent="0.25">
      <c r="A2778" s="4">
        <v>2011</v>
      </c>
      <c r="B2778" s="1" t="s">
        <v>508</v>
      </c>
      <c r="D2778" t="s">
        <v>32</v>
      </c>
      <c r="E2778" t="s">
        <v>498</v>
      </c>
      <c r="F2778" t="s">
        <v>509</v>
      </c>
      <c r="G2778">
        <v>73</v>
      </c>
      <c r="H2778">
        <v>0</v>
      </c>
      <c r="I2778">
        <v>0</v>
      </c>
      <c r="J2778">
        <v>0</v>
      </c>
      <c r="K2778">
        <v>4</v>
      </c>
      <c r="L2778">
        <v>10</v>
      </c>
      <c r="M2778">
        <v>75</v>
      </c>
      <c r="N2778" s="2">
        <v>9.9601593625498006E-3</v>
      </c>
      <c r="O2778" s="2">
        <v>7.4701195219123509E-2</v>
      </c>
      <c r="P2778">
        <v>73</v>
      </c>
      <c r="Q2778" s="2">
        <v>7.3588709677419359E-2</v>
      </c>
      <c r="R2778">
        <v>1004</v>
      </c>
      <c r="S2778">
        <v>992</v>
      </c>
      <c r="T2778">
        <v>933</v>
      </c>
      <c r="U2778">
        <v>3</v>
      </c>
      <c r="V2778">
        <v>15</v>
      </c>
      <c r="W2778">
        <v>4</v>
      </c>
      <c r="X2778">
        <v>37</v>
      </c>
      <c r="Y2778">
        <v>72</v>
      </c>
      <c r="Z2778">
        <v>0</v>
      </c>
      <c r="AA2778">
        <v>0</v>
      </c>
      <c r="AB2778">
        <v>0</v>
      </c>
      <c r="AC2778">
        <v>0</v>
      </c>
      <c r="AD2778">
        <v>934</v>
      </c>
      <c r="AE2778">
        <v>3</v>
      </c>
      <c r="AF2778">
        <v>15</v>
      </c>
      <c r="AG2778">
        <v>4</v>
      </c>
      <c r="AH2778">
        <v>41</v>
      </c>
      <c r="AI2778" s="3">
        <v>7.8158458244111342E-2</v>
      </c>
      <c r="AJ2778" s="3">
        <v>0</v>
      </c>
      <c r="AK2778" s="3">
        <v>0</v>
      </c>
      <c r="AL2778" s="3">
        <v>0</v>
      </c>
      <c r="AM2778" s="3">
        <v>9.7560975609756101E-2</v>
      </c>
      <c r="AN2778" s="2">
        <f t="shared" si="92"/>
        <v>8.4661354581673315E-2</v>
      </c>
      <c r="AO2778" s="2">
        <v>6.318956870611836E-2</v>
      </c>
      <c r="AP2778">
        <f t="shared" si="93"/>
        <v>85</v>
      </c>
    </row>
    <row r="2779" spans="1:42" ht="16.5" hidden="1" customHeight="1" x14ac:dyDescent="0.25">
      <c r="A2779" s="5" t="s">
        <v>787</v>
      </c>
      <c r="B2779" t="s">
        <v>694</v>
      </c>
      <c r="D2779" t="s">
        <v>32</v>
      </c>
      <c r="E2779" t="s">
        <v>408</v>
      </c>
      <c r="F2779" t="s">
        <v>695</v>
      </c>
      <c r="G2779">
        <v>83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85</v>
      </c>
      <c r="N2779" s="2">
        <v>0</v>
      </c>
      <c r="O2779" s="2">
        <v>8.3170254403131111E-2</v>
      </c>
      <c r="P2779">
        <v>48</v>
      </c>
      <c r="Q2779" s="2">
        <v>4.8730964467005075E-2</v>
      </c>
      <c r="R2779">
        <v>1022</v>
      </c>
      <c r="S2779">
        <v>985</v>
      </c>
      <c r="T2779">
        <v>838</v>
      </c>
      <c r="U2779">
        <v>79</v>
      </c>
      <c r="V2779">
        <v>38</v>
      </c>
      <c r="W2779">
        <v>15</v>
      </c>
      <c r="X2779">
        <v>15</v>
      </c>
      <c r="Y2779">
        <v>34</v>
      </c>
      <c r="Z2779">
        <v>3</v>
      </c>
      <c r="AA2779">
        <v>0</v>
      </c>
      <c r="AB2779">
        <v>0</v>
      </c>
      <c r="AC2779">
        <v>0</v>
      </c>
      <c r="AD2779">
        <v>887</v>
      </c>
      <c r="AE2779">
        <v>76</v>
      </c>
      <c r="AF2779">
        <v>38</v>
      </c>
      <c r="AG2779">
        <v>15</v>
      </c>
      <c r="AH2779">
        <v>15</v>
      </c>
      <c r="AI2779" s="3">
        <v>9.3573844419391206E-2</v>
      </c>
      <c r="AJ2779" s="3">
        <v>0</v>
      </c>
      <c r="AK2779" s="3">
        <v>0</v>
      </c>
      <c r="AL2779" s="3">
        <v>0</v>
      </c>
      <c r="AM2779" s="3">
        <v>0</v>
      </c>
      <c r="AN2779" s="2">
        <f t="shared" si="92"/>
        <v>8.3170254403131111E-2</v>
      </c>
      <c r="AO2779" s="2">
        <v>0.13967022308438409</v>
      </c>
      <c r="AP2779">
        <f t="shared" si="93"/>
        <v>85</v>
      </c>
    </row>
    <row r="2780" spans="1:42" ht="16.5" hidden="1" customHeight="1" x14ac:dyDescent="0.25">
      <c r="A2780" s="5" t="s">
        <v>794</v>
      </c>
      <c r="B2780" s="1" t="s">
        <v>504</v>
      </c>
      <c r="D2780" t="s">
        <v>32</v>
      </c>
      <c r="E2780" t="s">
        <v>498</v>
      </c>
      <c r="F2780" t="s">
        <v>505</v>
      </c>
      <c r="G2780">
        <v>76</v>
      </c>
      <c r="H2780">
        <v>0</v>
      </c>
      <c r="I2780">
        <v>0</v>
      </c>
      <c r="J2780">
        <v>3</v>
      </c>
      <c r="K2780">
        <v>0</v>
      </c>
      <c r="L2780">
        <v>0</v>
      </c>
      <c r="M2780">
        <v>85</v>
      </c>
      <c r="N2780" s="2">
        <v>0</v>
      </c>
      <c r="O2780" s="2">
        <v>8.3170254403131111E-2</v>
      </c>
      <c r="P2780">
        <v>120</v>
      </c>
      <c r="Q2780" s="2">
        <v>0.11352885525070956</v>
      </c>
      <c r="R2780">
        <v>1022</v>
      </c>
      <c r="S2780">
        <v>1057</v>
      </c>
      <c r="T2780">
        <v>1015</v>
      </c>
      <c r="U2780">
        <v>2</v>
      </c>
      <c r="V2780">
        <v>14</v>
      </c>
      <c r="W2780">
        <v>10</v>
      </c>
      <c r="X2780">
        <v>16</v>
      </c>
      <c r="Y2780">
        <v>116</v>
      </c>
      <c r="Z2780">
        <v>0</v>
      </c>
      <c r="AA2780">
        <v>0</v>
      </c>
      <c r="AB2780">
        <v>0</v>
      </c>
      <c r="AC2780">
        <v>0</v>
      </c>
      <c r="AD2780">
        <v>975</v>
      </c>
      <c r="AE2780">
        <v>2</v>
      </c>
      <c r="AF2780">
        <v>14</v>
      </c>
      <c r="AG2780">
        <v>13</v>
      </c>
      <c r="AH2780">
        <v>16</v>
      </c>
      <c r="AI2780" s="3">
        <v>7.7948717948717952E-2</v>
      </c>
      <c r="AJ2780" s="3">
        <v>0</v>
      </c>
      <c r="AK2780" s="3">
        <v>0</v>
      </c>
      <c r="AL2780" s="3">
        <v>0.23076923076923078</v>
      </c>
      <c r="AM2780" s="3">
        <v>0</v>
      </c>
      <c r="AN2780" s="2">
        <f t="shared" si="92"/>
        <v>8.3170254403131111E-2</v>
      </c>
      <c r="AO2780" s="2">
        <v>4.4117647058823532E-2</v>
      </c>
      <c r="AP2780">
        <f t="shared" si="93"/>
        <v>85</v>
      </c>
    </row>
    <row r="2781" spans="1:42" ht="16.5" hidden="1" customHeight="1" x14ac:dyDescent="0.25">
      <c r="A2781" s="5" t="s">
        <v>789</v>
      </c>
      <c r="B2781" s="1" t="s">
        <v>107</v>
      </c>
      <c r="C2781" t="s">
        <v>36</v>
      </c>
      <c r="D2781" t="s">
        <v>43</v>
      </c>
      <c r="E2781" t="s">
        <v>108</v>
      </c>
      <c r="F2781" t="s">
        <v>109</v>
      </c>
      <c r="G2781">
        <v>75</v>
      </c>
      <c r="H2781">
        <v>0</v>
      </c>
      <c r="I2781">
        <v>0</v>
      </c>
      <c r="J2781">
        <v>3</v>
      </c>
      <c r="K2781">
        <v>0</v>
      </c>
      <c r="L2781">
        <v>0</v>
      </c>
      <c r="M2781">
        <v>85</v>
      </c>
      <c r="N2781" s="2">
        <v>0</v>
      </c>
      <c r="O2781" s="2">
        <v>8.2604470359572399E-2</v>
      </c>
      <c r="P2781">
        <v>67</v>
      </c>
      <c r="Q2781" s="2">
        <v>6.6271018793273989E-2</v>
      </c>
      <c r="R2781">
        <v>1029</v>
      </c>
      <c r="S2781">
        <v>1011</v>
      </c>
      <c r="T2781">
        <v>936</v>
      </c>
      <c r="U2781">
        <v>4</v>
      </c>
      <c r="V2781">
        <v>13</v>
      </c>
      <c r="W2781">
        <v>14</v>
      </c>
      <c r="X2781">
        <v>44</v>
      </c>
      <c r="Y2781">
        <v>59</v>
      </c>
      <c r="Z2781">
        <v>0</v>
      </c>
      <c r="AA2781">
        <v>0</v>
      </c>
      <c r="AB2781">
        <v>0</v>
      </c>
      <c r="AC2781">
        <v>0</v>
      </c>
      <c r="AD2781">
        <v>952</v>
      </c>
      <c r="AE2781">
        <v>4</v>
      </c>
      <c r="AF2781">
        <v>13</v>
      </c>
      <c r="AG2781">
        <v>17</v>
      </c>
      <c r="AH2781">
        <v>44</v>
      </c>
      <c r="AI2781" s="3">
        <v>7.8781512605042014E-2</v>
      </c>
      <c r="AJ2781" s="3">
        <v>0</v>
      </c>
      <c r="AK2781" s="3">
        <v>0</v>
      </c>
      <c r="AL2781" s="3">
        <v>0.17647058823529413</v>
      </c>
      <c r="AM2781" s="3">
        <v>0</v>
      </c>
      <c r="AN2781" s="2">
        <f t="shared" si="92"/>
        <v>8.2604470359572399E-2</v>
      </c>
      <c r="AO2781" s="2">
        <v>7.5728155339805828E-2</v>
      </c>
      <c r="AP2781">
        <f t="shared" si="93"/>
        <v>85</v>
      </c>
    </row>
    <row r="2782" spans="1:42" ht="16.5" hidden="1" customHeight="1" x14ac:dyDescent="0.25">
      <c r="A2782" s="5" t="s">
        <v>788</v>
      </c>
      <c r="B2782" t="s">
        <v>624</v>
      </c>
      <c r="D2782" t="s">
        <v>32</v>
      </c>
      <c r="E2782" t="s">
        <v>297</v>
      </c>
      <c r="F2782" t="s">
        <v>625</v>
      </c>
      <c r="G2782">
        <v>78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85</v>
      </c>
      <c r="N2782" s="2">
        <v>0</v>
      </c>
      <c r="O2782" s="2">
        <v>7.9662605435801309E-2</v>
      </c>
      <c r="P2782">
        <v>30</v>
      </c>
      <c r="Q2782" s="2">
        <v>2.9644268774703556E-2</v>
      </c>
      <c r="R2782">
        <v>1067</v>
      </c>
      <c r="S2782">
        <v>1012</v>
      </c>
      <c r="T2782">
        <v>959</v>
      </c>
      <c r="U2782">
        <v>5</v>
      </c>
      <c r="V2782">
        <v>3</v>
      </c>
      <c r="W2782">
        <v>3</v>
      </c>
      <c r="X2782">
        <v>42</v>
      </c>
      <c r="Y2782">
        <v>25</v>
      </c>
      <c r="Z2782">
        <v>0</v>
      </c>
      <c r="AA2782">
        <v>0</v>
      </c>
      <c r="AB2782">
        <v>0</v>
      </c>
      <c r="AC2782">
        <v>0</v>
      </c>
      <c r="AD2782">
        <v>1012</v>
      </c>
      <c r="AE2782">
        <v>5</v>
      </c>
      <c r="AF2782">
        <v>3</v>
      </c>
      <c r="AG2782">
        <v>3</v>
      </c>
      <c r="AH2782">
        <v>42</v>
      </c>
      <c r="AI2782" s="3">
        <v>7.7075098814229248E-2</v>
      </c>
      <c r="AJ2782" s="3">
        <v>0</v>
      </c>
      <c r="AK2782" s="3">
        <v>0</v>
      </c>
      <c r="AL2782" s="3">
        <v>0</v>
      </c>
      <c r="AM2782" s="3">
        <v>0</v>
      </c>
      <c r="AN2782" s="2">
        <f t="shared" si="92"/>
        <v>7.9662605435801309E-2</v>
      </c>
      <c r="AO2782" s="2">
        <v>4.9765258215962442E-2</v>
      </c>
      <c r="AP2782">
        <f t="shared" si="93"/>
        <v>85</v>
      </c>
    </row>
    <row r="2783" spans="1:42" ht="16.5" hidden="1" customHeight="1" x14ac:dyDescent="0.25">
      <c r="A2783" s="5" t="s">
        <v>791</v>
      </c>
      <c r="B2783" t="s">
        <v>640</v>
      </c>
      <c r="D2783" t="s">
        <v>32</v>
      </c>
      <c r="E2783" t="s">
        <v>408</v>
      </c>
      <c r="F2783" t="s">
        <v>641</v>
      </c>
      <c r="G2783">
        <v>76</v>
      </c>
      <c r="H2783">
        <v>5</v>
      </c>
      <c r="I2783">
        <v>0</v>
      </c>
      <c r="J2783">
        <v>0</v>
      </c>
      <c r="K2783">
        <v>0</v>
      </c>
      <c r="L2783">
        <v>0</v>
      </c>
      <c r="M2783">
        <v>85</v>
      </c>
      <c r="N2783" s="2">
        <v>0</v>
      </c>
      <c r="O2783" s="2">
        <v>7.4235807860262015E-2</v>
      </c>
      <c r="P2783">
        <v>1</v>
      </c>
      <c r="Q2783" s="2">
        <v>9.42507068803016E-4</v>
      </c>
      <c r="R2783">
        <v>1145</v>
      </c>
      <c r="S2783">
        <v>1061</v>
      </c>
      <c r="T2783">
        <v>901</v>
      </c>
      <c r="U2783">
        <v>100</v>
      </c>
      <c r="V2783">
        <v>22</v>
      </c>
      <c r="W2783">
        <v>11</v>
      </c>
      <c r="X2783">
        <v>27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977</v>
      </c>
      <c r="AE2783">
        <v>105</v>
      </c>
      <c r="AF2783">
        <v>22</v>
      </c>
      <c r="AG2783">
        <v>11</v>
      </c>
      <c r="AH2783">
        <v>27</v>
      </c>
      <c r="AI2783" s="3">
        <v>7.7789150460593648E-2</v>
      </c>
      <c r="AJ2783" s="3">
        <v>4.7619047619047616E-2</v>
      </c>
      <c r="AK2783" s="3">
        <v>0</v>
      </c>
      <c r="AL2783" s="3">
        <v>0</v>
      </c>
      <c r="AM2783" s="3">
        <v>0</v>
      </c>
      <c r="AN2783" s="2">
        <f t="shared" si="92"/>
        <v>7.4235807860262015E-2</v>
      </c>
      <c r="AO2783" s="2">
        <v>0.14448336252189142</v>
      </c>
      <c r="AP2783">
        <f t="shared" si="93"/>
        <v>85</v>
      </c>
    </row>
    <row r="2784" spans="1:42" ht="16.5" hidden="1" customHeight="1" x14ac:dyDescent="0.25">
      <c r="A2784" s="4" t="s">
        <v>799</v>
      </c>
      <c r="B2784" t="s">
        <v>714</v>
      </c>
      <c r="D2784" t="s">
        <v>32</v>
      </c>
      <c r="E2784" t="s">
        <v>544</v>
      </c>
      <c r="F2784" t="s">
        <v>715</v>
      </c>
      <c r="G2784">
        <v>74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85</v>
      </c>
      <c r="N2784" s="2">
        <v>0</v>
      </c>
      <c r="O2784" s="2">
        <v>7.4106364428945068E-2</v>
      </c>
      <c r="P2784">
        <v>85</v>
      </c>
      <c r="Q2784" s="2">
        <v>7.4106364428945068E-2</v>
      </c>
      <c r="R2784">
        <v>1147</v>
      </c>
      <c r="S2784">
        <v>1147</v>
      </c>
      <c r="T2784">
        <v>1053</v>
      </c>
      <c r="U2784">
        <v>7</v>
      </c>
      <c r="V2784">
        <v>25</v>
      </c>
      <c r="W2784">
        <v>24</v>
      </c>
      <c r="X2784">
        <v>38</v>
      </c>
      <c r="Y2784">
        <v>82</v>
      </c>
      <c r="Z2784">
        <v>0</v>
      </c>
      <c r="AA2784">
        <v>0</v>
      </c>
      <c r="AB2784">
        <v>0</v>
      </c>
      <c r="AC2784">
        <v>0</v>
      </c>
      <c r="AD2784">
        <v>1045</v>
      </c>
      <c r="AE2784">
        <v>7</v>
      </c>
      <c r="AF2784">
        <v>25</v>
      </c>
      <c r="AG2784">
        <v>24</v>
      </c>
      <c r="AH2784">
        <v>38</v>
      </c>
      <c r="AI2784" s="3">
        <v>7.0813397129186606E-2</v>
      </c>
      <c r="AJ2784" s="3">
        <v>0</v>
      </c>
      <c r="AK2784" s="3">
        <v>0</v>
      </c>
      <c r="AL2784" s="3">
        <v>0</v>
      </c>
      <c r="AM2784" s="3">
        <v>0</v>
      </c>
      <c r="AN2784" s="2">
        <f t="shared" si="92"/>
        <v>7.4106364428945068E-2</v>
      </c>
      <c r="AO2784" s="2">
        <v>8.2528533801580331E-2</v>
      </c>
      <c r="AP2784">
        <f t="shared" si="93"/>
        <v>85</v>
      </c>
    </row>
    <row r="2785" spans="1:42" ht="16.5" hidden="1" customHeight="1" x14ac:dyDescent="0.25">
      <c r="A2785" s="5" t="s">
        <v>793</v>
      </c>
      <c r="B2785" s="1" t="s">
        <v>572</v>
      </c>
      <c r="D2785" t="s">
        <v>32</v>
      </c>
      <c r="E2785" t="s">
        <v>568</v>
      </c>
      <c r="F2785" t="s">
        <v>573</v>
      </c>
      <c r="G2785">
        <v>64</v>
      </c>
      <c r="H2785">
        <v>0</v>
      </c>
      <c r="I2785">
        <v>0</v>
      </c>
      <c r="J2785">
        <v>0</v>
      </c>
      <c r="K2785">
        <v>13</v>
      </c>
      <c r="L2785">
        <v>0</v>
      </c>
      <c r="M2785">
        <v>85</v>
      </c>
      <c r="N2785" s="2">
        <v>0</v>
      </c>
      <c r="O2785" s="2">
        <v>7.0422535211267609E-2</v>
      </c>
      <c r="P2785">
        <v>65</v>
      </c>
      <c r="Q2785" s="2">
        <v>5.4759898904802019E-2</v>
      </c>
      <c r="R2785">
        <v>1207</v>
      </c>
      <c r="S2785">
        <v>1187</v>
      </c>
      <c r="T2785">
        <v>707</v>
      </c>
      <c r="U2785">
        <v>6</v>
      </c>
      <c r="V2785">
        <v>19</v>
      </c>
      <c r="W2785">
        <v>10</v>
      </c>
      <c r="X2785">
        <v>445</v>
      </c>
      <c r="Y2785">
        <v>48</v>
      </c>
      <c r="Z2785">
        <v>0</v>
      </c>
      <c r="AA2785">
        <v>0</v>
      </c>
      <c r="AB2785">
        <v>0</v>
      </c>
      <c r="AC2785">
        <v>7</v>
      </c>
      <c r="AD2785">
        <v>723</v>
      </c>
      <c r="AE2785">
        <v>6</v>
      </c>
      <c r="AF2785">
        <v>19</v>
      </c>
      <c r="AG2785">
        <v>10</v>
      </c>
      <c r="AH2785">
        <v>451</v>
      </c>
      <c r="AI2785" s="3">
        <v>8.8520055325034583E-2</v>
      </c>
      <c r="AJ2785" s="3">
        <v>0</v>
      </c>
      <c r="AK2785" s="3">
        <v>0</v>
      </c>
      <c r="AL2785" s="3">
        <v>0</v>
      </c>
      <c r="AM2785" s="3">
        <v>2.8824833702882482E-2</v>
      </c>
      <c r="AN2785" s="2">
        <f t="shared" ref="AN2785:AN2848" si="94">N2785+O2785</f>
        <v>7.0422535211267609E-2</v>
      </c>
      <c r="AO2785" s="2">
        <v>0.40198511166253104</v>
      </c>
      <c r="AP2785">
        <f t="shared" ref="AP2785:AP2848" si="95">L2785+M2785</f>
        <v>85</v>
      </c>
    </row>
    <row r="2786" spans="1:42" ht="16.5" hidden="1" customHeight="1" x14ac:dyDescent="0.25">
      <c r="A2786" s="5" t="s">
        <v>793</v>
      </c>
      <c r="B2786" s="1" t="s">
        <v>418</v>
      </c>
      <c r="D2786" t="s">
        <v>32</v>
      </c>
      <c r="E2786" t="s">
        <v>416</v>
      </c>
      <c r="F2786" t="s">
        <v>419</v>
      </c>
      <c r="G2786">
        <v>69</v>
      </c>
      <c r="H2786">
        <v>0</v>
      </c>
      <c r="I2786">
        <v>0</v>
      </c>
      <c r="J2786">
        <v>0</v>
      </c>
      <c r="K2786">
        <v>14</v>
      </c>
      <c r="L2786">
        <v>0</v>
      </c>
      <c r="M2786">
        <v>85</v>
      </c>
      <c r="N2786" s="2">
        <v>0</v>
      </c>
      <c r="O2786" s="2">
        <v>5.9482155353393983E-2</v>
      </c>
      <c r="P2786">
        <v>33</v>
      </c>
      <c r="Q2786" s="2">
        <v>2.3965141612200435E-2</v>
      </c>
      <c r="R2786">
        <v>1429</v>
      </c>
      <c r="S2786">
        <v>1377</v>
      </c>
      <c r="T2786">
        <v>1074</v>
      </c>
      <c r="U2786">
        <v>30</v>
      </c>
      <c r="V2786">
        <v>17</v>
      </c>
      <c r="W2786">
        <v>3</v>
      </c>
      <c r="X2786">
        <v>253</v>
      </c>
      <c r="Y2786">
        <v>31</v>
      </c>
      <c r="Z2786">
        <v>0</v>
      </c>
      <c r="AA2786">
        <v>0</v>
      </c>
      <c r="AB2786">
        <v>0</v>
      </c>
      <c r="AC2786">
        <v>0</v>
      </c>
      <c r="AD2786">
        <v>1112</v>
      </c>
      <c r="AE2786">
        <v>30</v>
      </c>
      <c r="AF2786">
        <v>17</v>
      </c>
      <c r="AG2786">
        <v>3</v>
      </c>
      <c r="AH2786">
        <v>267</v>
      </c>
      <c r="AI2786" s="3">
        <v>6.2050359712230219E-2</v>
      </c>
      <c r="AJ2786" s="3">
        <v>0</v>
      </c>
      <c r="AK2786" s="3">
        <v>0</v>
      </c>
      <c r="AL2786" s="3">
        <v>0</v>
      </c>
      <c r="AM2786" s="3">
        <v>5.2434456928838954E-2</v>
      </c>
      <c r="AN2786" s="2">
        <f t="shared" si="94"/>
        <v>5.9482155353393983E-2</v>
      </c>
      <c r="AO2786" s="2">
        <v>0.2218334499650105</v>
      </c>
      <c r="AP2786">
        <f t="shared" si="95"/>
        <v>85</v>
      </c>
    </row>
    <row r="2787" spans="1:42" ht="16.5" hidden="1" customHeight="1" x14ac:dyDescent="0.25">
      <c r="A2787" s="4" t="s">
        <v>803</v>
      </c>
      <c r="B2787" t="s">
        <v>684</v>
      </c>
      <c r="D2787" t="s">
        <v>32</v>
      </c>
      <c r="E2787" t="s">
        <v>297</v>
      </c>
      <c r="F2787" t="s">
        <v>685</v>
      </c>
      <c r="G2787">
        <v>82</v>
      </c>
      <c r="H2787">
        <v>0</v>
      </c>
      <c r="I2787">
        <v>0</v>
      </c>
      <c r="J2787">
        <v>0</v>
      </c>
      <c r="K2787">
        <v>0</v>
      </c>
      <c r="L2787">
        <v>44</v>
      </c>
      <c r="M2787">
        <v>41</v>
      </c>
      <c r="N2787" s="2">
        <v>2.8720626631853787E-2</v>
      </c>
      <c r="O2787" s="2">
        <v>2.6762402088772844E-2</v>
      </c>
      <c r="P2787">
        <v>22</v>
      </c>
      <c r="Q2787" s="2">
        <v>1.4976174268209666E-2</v>
      </c>
      <c r="R2787">
        <v>1532</v>
      </c>
      <c r="S2787">
        <v>1469</v>
      </c>
      <c r="T2787">
        <v>1321</v>
      </c>
      <c r="U2787">
        <v>1</v>
      </c>
      <c r="V2787">
        <v>9</v>
      </c>
      <c r="W2787">
        <v>8</v>
      </c>
      <c r="X2787">
        <v>134</v>
      </c>
      <c r="Y2787">
        <v>17</v>
      </c>
      <c r="Z2787">
        <v>0</v>
      </c>
      <c r="AA2787">
        <v>0</v>
      </c>
      <c r="AB2787">
        <v>0</v>
      </c>
      <c r="AC2787">
        <v>0</v>
      </c>
      <c r="AD2787">
        <v>1386</v>
      </c>
      <c r="AE2787">
        <v>1</v>
      </c>
      <c r="AF2787">
        <v>9</v>
      </c>
      <c r="AG2787">
        <v>8</v>
      </c>
      <c r="AH2787">
        <v>134</v>
      </c>
      <c r="AI2787" s="3">
        <v>5.916305916305916E-2</v>
      </c>
      <c r="AJ2787" s="3">
        <v>0</v>
      </c>
      <c r="AK2787" s="3">
        <v>0</v>
      </c>
      <c r="AL2787" s="3">
        <v>0</v>
      </c>
      <c r="AM2787" s="3">
        <v>0</v>
      </c>
      <c r="AN2787" s="2">
        <f t="shared" si="94"/>
        <v>5.5483028720626631E-2</v>
      </c>
      <c r="AO2787" s="2">
        <v>9.8829648894668401E-2</v>
      </c>
      <c r="AP2787">
        <f t="shared" si="95"/>
        <v>85</v>
      </c>
    </row>
    <row r="2788" spans="1:42" ht="16.5" hidden="1" customHeight="1" x14ac:dyDescent="0.25">
      <c r="A2788" s="4" t="s">
        <v>799</v>
      </c>
      <c r="B2788" s="1" t="s">
        <v>236</v>
      </c>
      <c r="C2788" t="s">
        <v>36</v>
      </c>
      <c r="D2788" t="s">
        <v>43</v>
      </c>
      <c r="E2788" t="s">
        <v>38</v>
      </c>
      <c r="F2788" t="s">
        <v>237</v>
      </c>
      <c r="G2788">
        <v>93</v>
      </c>
      <c r="H2788">
        <v>4</v>
      </c>
      <c r="I2788">
        <v>243</v>
      </c>
      <c r="J2788">
        <v>180</v>
      </c>
      <c r="K2788">
        <v>49</v>
      </c>
      <c r="L2788">
        <v>264</v>
      </c>
      <c r="M2788">
        <v>339</v>
      </c>
      <c r="N2788" s="2">
        <v>0.14473684210526316</v>
      </c>
      <c r="O2788" s="2">
        <v>0.18585526315789475</v>
      </c>
      <c r="P2788">
        <v>1178</v>
      </c>
      <c r="Q2788" s="2">
        <v>0.49103793247186328</v>
      </c>
      <c r="R2788">
        <v>1824</v>
      </c>
      <c r="S2788">
        <v>2399</v>
      </c>
      <c r="T2788">
        <v>555</v>
      </c>
      <c r="U2788">
        <v>35</v>
      </c>
      <c r="V2788">
        <v>957</v>
      </c>
      <c r="W2788">
        <v>375</v>
      </c>
      <c r="X2788">
        <v>477</v>
      </c>
      <c r="Y2788">
        <v>258</v>
      </c>
      <c r="Z2788">
        <v>10</v>
      </c>
      <c r="AA2788">
        <v>418</v>
      </c>
      <c r="AB2788">
        <v>168</v>
      </c>
      <c r="AC2788">
        <v>135</v>
      </c>
      <c r="AD2788">
        <v>390</v>
      </c>
      <c r="AE2788">
        <v>29</v>
      </c>
      <c r="AF2788">
        <v>782</v>
      </c>
      <c r="AG2788">
        <v>387</v>
      </c>
      <c r="AH2788">
        <v>391</v>
      </c>
      <c r="AI2788" s="3">
        <v>0.23846153846153847</v>
      </c>
      <c r="AJ2788" s="3">
        <v>0.13793103448275862</v>
      </c>
      <c r="AK2788" s="3">
        <v>0.31074168797953966</v>
      </c>
      <c r="AL2788" s="3">
        <v>0.46511627906976744</v>
      </c>
      <c r="AM2788" s="3">
        <v>0.12531969309462915</v>
      </c>
      <c r="AN2788" s="2">
        <f t="shared" si="94"/>
        <v>0.33059210526315791</v>
      </c>
      <c r="AO2788" s="2">
        <v>0.8029307731177362</v>
      </c>
      <c r="AP2788">
        <f t="shared" si="95"/>
        <v>603</v>
      </c>
    </row>
    <row r="2789" spans="1:42" ht="16.5" hidden="1" customHeight="1" x14ac:dyDescent="0.25">
      <c r="A2789" s="4" t="s">
        <v>798</v>
      </c>
      <c r="B2789" s="1" t="s">
        <v>383</v>
      </c>
      <c r="D2789" t="s">
        <v>32</v>
      </c>
      <c r="E2789" t="s">
        <v>182</v>
      </c>
      <c r="F2789" t="s">
        <v>384</v>
      </c>
      <c r="G2789">
        <v>70</v>
      </c>
      <c r="H2789">
        <v>0</v>
      </c>
      <c r="I2789">
        <v>4</v>
      </c>
      <c r="J2789">
        <v>0</v>
      </c>
      <c r="K2789">
        <v>0</v>
      </c>
      <c r="L2789">
        <v>13</v>
      </c>
      <c r="M2789">
        <v>72</v>
      </c>
      <c r="N2789" s="2">
        <v>7.6650943396226415E-3</v>
      </c>
      <c r="O2789" s="2">
        <v>4.2452830188679243E-2</v>
      </c>
      <c r="P2789">
        <v>377</v>
      </c>
      <c r="Q2789" s="2">
        <v>0.18963782696177062</v>
      </c>
      <c r="R2789">
        <v>1696</v>
      </c>
      <c r="S2789">
        <v>1988</v>
      </c>
      <c r="T2789">
        <v>1884</v>
      </c>
      <c r="U2789">
        <v>11</v>
      </c>
      <c r="V2789">
        <v>28</v>
      </c>
      <c r="W2789">
        <v>21</v>
      </c>
      <c r="X2789">
        <v>44</v>
      </c>
      <c r="Y2789">
        <v>355</v>
      </c>
      <c r="Z2789">
        <v>0</v>
      </c>
      <c r="AA2789">
        <v>0</v>
      </c>
      <c r="AB2789">
        <v>4</v>
      </c>
      <c r="AC2789">
        <v>0</v>
      </c>
      <c r="AD2789">
        <v>1599</v>
      </c>
      <c r="AE2789">
        <v>11</v>
      </c>
      <c r="AF2789">
        <v>32</v>
      </c>
      <c r="AG2789">
        <v>17</v>
      </c>
      <c r="AH2789">
        <v>44</v>
      </c>
      <c r="AI2789" s="3">
        <v>4.3777360850531584E-2</v>
      </c>
      <c r="AJ2789" s="3">
        <v>0</v>
      </c>
      <c r="AK2789" s="3">
        <v>0.125</v>
      </c>
      <c r="AL2789" s="3">
        <v>0</v>
      </c>
      <c r="AM2789" s="3">
        <v>0</v>
      </c>
      <c r="AN2789" s="2">
        <f t="shared" si="94"/>
        <v>5.0117924528301883E-2</v>
      </c>
      <c r="AO2789" s="2">
        <v>6.1068702290076333E-2</v>
      </c>
      <c r="AP2789">
        <f t="shared" si="95"/>
        <v>85</v>
      </c>
    </row>
    <row r="2790" spans="1:42" ht="16.5" hidden="1" customHeight="1" x14ac:dyDescent="0.25">
      <c r="A2790" s="4" t="s">
        <v>799</v>
      </c>
      <c r="B2790" s="1" t="s">
        <v>383</v>
      </c>
      <c r="D2790" t="s">
        <v>32</v>
      </c>
      <c r="E2790" t="s">
        <v>182</v>
      </c>
      <c r="F2790" t="s">
        <v>384</v>
      </c>
      <c r="G2790">
        <v>68</v>
      </c>
      <c r="H2790">
        <v>0</v>
      </c>
      <c r="I2790">
        <v>3</v>
      </c>
      <c r="J2790">
        <v>0</v>
      </c>
      <c r="K2790">
        <v>0</v>
      </c>
      <c r="L2790">
        <v>8</v>
      </c>
      <c r="M2790">
        <v>77</v>
      </c>
      <c r="N2790" s="2">
        <v>4.6674445740956822E-3</v>
      </c>
      <c r="O2790" s="2">
        <v>4.4924154025670945E-2</v>
      </c>
      <c r="P2790">
        <v>380</v>
      </c>
      <c r="Q2790" s="2">
        <v>0.18914883026381285</v>
      </c>
      <c r="R2790">
        <v>1714</v>
      </c>
      <c r="S2790">
        <v>2009</v>
      </c>
      <c r="T2790">
        <v>1887</v>
      </c>
      <c r="U2790">
        <v>9</v>
      </c>
      <c r="V2790">
        <v>34</v>
      </c>
      <c r="W2790">
        <v>22</v>
      </c>
      <c r="X2790">
        <v>57</v>
      </c>
      <c r="Y2790">
        <v>363</v>
      </c>
      <c r="Z2790">
        <v>0</v>
      </c>
      <c r="AA2790">
        <v>0</v>
      </c>
      <c r="AB2790">
        <v>5</v>
      </c>
      <c r="AC2790">
        <v>0</v>
      </c>
      <c r="AD2790">
        <v>1592</v>
      </c>
      <c r="AE2790">
        <v>9</v>
      </c>
      <c r="AF2790">
        <v>37</v>
      </c>
      <c r="AG2790">
        <v>17</v>
      </c>
      <c r="AH2790">
        <v>57</v>
      </c>
      <c r="AI2790" s="3">
        <v>4.2713567839195977E-2</v>
      </c>
      <c r="AJ2790" s="3">
        <v>0</v>
      </c>
      <c r="AK2790" s="3">
        <v>8.1081081081081086E-2</v>
      </c>
      <c r="AL2790" s="3">
        <v>0</v>
      </c>
      <c r="AM2790" s="3">
        <v>0</v>
      </c>
      <c r="AN2790" s="2">
        <f t="shared" si="94"/>
        <v>4.9591598599766626E-2</v>
      </c>
      <c r="AO2790" s="2">
        <v>7.0093457943925228E-2</v>
      </c>
      <c r="AP2790">
        <f t="shared" si="95"/>
        <v>85</v>
      </c>
    </row>
    <row r="2791" spans="1:42" ht="16.5" hidden="1" customHeight="1" x14ac:dyDescent="0.25">
      <c r="A2791" s="5" t="s">
        <v>787</v>
      </c>
      <c r="B2791" s="1" t="s">
        <v>592</v>
      </c>
      <c r="D2791" t="s">
        <v>32</v>
      </c>
      <c r="E2791" t="s">
        <v>333</v>
      </c>
      <c r="F2791" t="s">
        <v>593</v>
      </c>
      <c r="G2791">
        <v>80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85</v>
      </c>
      <c r="N2791" s="2">
        <v>0</v>
      </c>
      <c r="O2791" s="2">
        <v>4.7091412742382273E-2</v>
      </c>
      <c r="P2791">
        <v>142</v>
      </c>
      <c r="Q2791" s="2">
        <v>7.6262083780880771E-2</v>
      </c>
      <c r="R2791">
        <v>1805</v>
      </c>
      <c r="S2791">
        <v>1862</v>
      </c>
      <c r="T2791">
        <v>1806</v>
      </c>
      <c r="U2791">
        <v>11</v>
      </c>
      <c r="V2791">
        <v>15</v>
      </c>
      <c r="W2791">
        <v>18</v>
      </c>
      <c r="X2791">
        <v>12</v>
      </c>
      <c r="Y2791">
        <v>128</v>
      </c>
      <c r="Z2791">
        <v>3</v>
      </c>
      <c r="AA2791">
        <v>0</v>
      </c>
      <c r="AB2791">
        <v>0</v>
      </c>
      <c r="AC2791">
        <v>0</v>
      </c>
      <c r="AD2791">
        <v>1758</v>
      </c>
      <c r="AE2791">
        <v>8</v>
      </c>
      <c r="AF2791">
        <v>15</v>
      </c>
      <c r="AG2791">
        <v>18</v>
      </c>
      <c r="AH2791">
        <v>12</v>
      </c>
      <c r="AI2791" s="3">
        <v>4.5506257110352673E-2</v>
      </c>
      <c r="AJ2791" s="3">
        <v>0</v>
      </c>
      <c r="AK2791" s="3">
        <v>0</v>
      </c>
      <c r="AL2791" s="3">
        <v>0</v>
      </c>
      <c r="AM2791" s="3">
        <v>0</v>
      </c>
      <c r="AN2791" s="2">
        <f t="shared" si="94"/>
        <v>4.7091412742382273E-2</v>
      </c>
      <c r="AO2791" s="2">
        <v>2.9265599116510214E-2</v>
      </c>
      <c r="AP2791">
        <f t="shared" si="95"/>
        <v>85</v>
      </c>
    </row>
    <row r="2792" spans="1:42" ht="16.5" hidden="1" customHeight="1" x14ac:dyDescent="0.25">
      <c r="A2792" s="5" t="s">
        <v>795</v>
      </c>
      <c r="B2792" s="1" t="s">
        <v>222</v>
      </c>
      <c r="C2792" t="s">
        <v>36</v>
      </c>
      <c r="D2792" t="s">
        <v>43</v>
      </c>
      <c r="E2792" t="s">
        <v>38</v>
      </c>
      <c r="F2792" t="s">
        <v>223</v>
      </c>
      <c r="G2792">
        <v>70</v>
      </c>
      <c r="H2792">
        <v>0</v>
      </c>
      <c r="I2792">
        <v>0</v>
      </c>
      <c r="J2792">
        <v>0</v>
      </c>
      <c r="K2792">
        <v>3</v>
      </c>
      <c r="L2792">
        <v>0</v>
      </c>
      <c r="M2792">
        <v>85</v>
      </c>
      <c r="N2792" s="2">
        <v>0</v>
      </c>
      <c r="O2792" s="2">
        <v>3.9812646370023422E-2</v>
      </c>
      <c r="P2792">
        <v>693</v>
      </c>
      <c r="Q2792" s="2">
        <v>0.25264309150565073</v>
      </c>
      <c r="R2792">
        <v>2135</v>
      </c>
      <c r="S2792">
        <v>2743</v>
      </c>
      <c r="T2792">
        <v>2569</v>
      </c>
      <c r="U2792">
        <v>11</v>
      </c>
      <c r="V2792">
        <v>27</v>
      </c>
      <c r="W2792">
        <v>58</v>
      </c>
      <c r="X2792">
        <v>78</v>
      </c>
      <c r="Y2792">
        <v>652</v>
      </c>
      <c r="Z2792">
        <v>0</v>
      </c>
      <c r="AA2792">
        <v>0</v>
      </c>
      <c r="AB2792">
        <v>15</v>
      </c>
      <c r="AC2792">
        <v>5</v>
      </c>
      <c r="AD2792">
        <v>1987</v>
      </c>
      <c r="AE2792">
        <v>11</v>
      </c>
      <c r="AF2792">
        <v>27</v>
      </c>
      <c r="AG2792">
        <v>43</v>
      </c>
      <c r="AH2792">
        <v>76</v>
      </c>
      <c r="AI2792" s="3">
        <v>3.5228988424760944E-2</v>
      </c>
      <c r="AJ2792" s="3">
        <v>0</v>
      </c>
      <c r="AK2792" s="3">
        <v>0</v>
      </c>
      <c r="AL2792" s="3">
        <v>0</v>
      </c>
      <c r="AM2792" s="3">
        <v>3.9473684210526314E-2</v>
      </c>
      <c r="AN2792" s="2">
        <f t="shared" si="94"/>
        <v>3.9812646370023422E-2</v>
      </c>
      <c r="AO2792" s="2">
        <v>7.3227611940298504E-2</v>
      </c>
      <c r="AP2792">
        <f t="shared" si="95"/>
        <v>85</v>
      </c>
    </row>
    <row r="2793" spans="1:42" ht="16.5" hidden="1" customHeight="1" x14ac:dyDescent="0.25">
      <c r="A2793" s="5" t="s">
        <v>787</v>
      </c>
      <c r="B2793" s="1" t="s">
        <v>342</v>
      </c>
      <c r="D2793" t="s">
        <v>32</v>
      </c>
      <c r="E2793" t="s">
        <v>343</v>
      </c>
      <c r="F2793" t="s">
        <v>344</v>
      </c>
      <c r="G2793">
        <v>83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85</v>
      </c>
      <c r="N2793" s="2">
        <v>0</v>
      </c>
      <c r="O2793" s="2">
        <v>2.629137024435509E-2</v>
      </c>
      <c r="P2793">
        <v>129</v>
      </c>
      <c r="Q2793" s="2">
        <v>3.9365273115654562E-2</v>
      </c>
      <c r="R2793">
        <v>3233</v>
      </c>
      <c r="S2793">
        <v>3277</v>
      </c>
      <c r="T2793">
        <v>3190</v>
      </c>
      <c r="U2793">
        <v>17</v>
      </c>
      <c r="V2793">
        <v>19</v>
      </c>
      <c r="W2793">
        <v>22</v>
      </c>
      <c r="X2793">
        <v>29</v>
      </c>
      <c r="Y2793">
        <v>124</v>
      </c>
      <c r="Z2793">
        <v>0</v>
      </c>
      <c r="AA2793">
        <v>0</v>
      </c>
      <c r="AB2793">
        <v>0</v>
      </c>
      <c r="AC2793">
        <v>0</v>
      </c>
      <c r="AD2793">
        <v>3149</v>
      </c>
      <c r="AE2793">
        <v>17</v>
      </c>
      <c r="AF2793">
        <v>19</v>
      </c>
      <c r="AG2793">
        <v>22</v>
      </c>
      <c r="AH2793">
        <v>29</v>
      </c>
      <c r="AI2793" s="3">
        <v>2.6357573832962847E-2</v>
      </c>
      <c r="AJ2793" s="3">
        <v>0</v>
      </c>
      <c r="AK2793" s="3">
        <v>0</v>
      </c>
      <c r="AL2793" s="3">
        <v>0</v>
      </c>
      <c r="AM2793" s="3">
        <v>0</v>
      </c>
      <c r="AN2793" s="2">
        <f t="shared" si="94"/>
        <v>2.629137024435509E-2</v>
      </c>
      <c r="AO2793" s="2">
        <v>2.688504326328801E-2</v>
      </c>
      <c r="AP2793">
        <f t="shared" si="95"/>
        <v>85</v>
      </c>
    </row>
    <row r="2794" spans="1:42" ht="16.5" hidden="1" customHeight="1" x14ac:dyDescent="0.25">
      <c r="A2794" s="5" t="s">
        <v>794</v>
      </c>
      <c r="B2794" s="1" t="s">
        <v>605</v>
      </c>
      <c r="D2794" t="s">
        <v>32</v>
      </c>
      <c r="E2794" t="s">
        <v>253</v>
      </c>
      <c r="F2794" t="s">
        <v>606</v>
      </c>
      <c r="G2794">
        <v>77</v>
      </c>
      <c r="H2794">
        <v>0</v>
      </c>
      <c r="I2794">
        <v>0</v>
      </c>
      <c r="J2794">
        <v>0</v>
      </c>
      <c r="K2794">
        <v>0</v>
      </c>
      <c r="L2794">
        <v>33</v>
      </c>
      <c r="M2794">
        <v>52</v>
      </c>
      <c r="N2794" s="2">
        <v>6.3854489164086687E-3</v>
      </c>
      <c r="O2794" s="2">
        <v>1.0061919504643963E-2</v>
      </c>
      <c r="P2794">
        <v>57</v>
      </c>
      <c r="Q2794" s="2">
        <v>1.1089494163424125E-2</v>
      </c>
      <c r="R2794">
        <v>5168</v>
      </c>
      <c r="S2794">
        <v>5140</v>
      </c>
      <c r="T2794">
        <v>4782</v>
      </c>
      <c r="U2794">
        <v>64</v>
      </c>
      <c r="V2794">
        <v>84</v>
      </c>
      <c r="W2794">
        <v>93</v>
      </c>
      <c r="X2794">
        <v>117</v>
      </c>
      <c r="Y2794">
        <v>48</v>
      </c>
      <c r="Z2794">
        <v>0</v>
      </c>
      <c r="AA2794">
        <v>0</v>
      </c>
      <c r="AB2794">
        <v>0</v>
      </c>
      <c r="AC2794">
        <v>0</v>
      </c>
      <c r="AD2794">
        <v>4811</v>
      </c>
      <c r="AE2794">
        <v>64</v>
      </c>
      <c r="AF2794">
        <v>84</v>
      </c>
      <c r="AG2794">
        <v>93</v>
      </c>
      <c r="AH2794">
        <v>117</v>
      </c>
      <c r="AI2794" s="3">
        <v>1.6004988567865308E-2</v>
      </c>
      <c r="AJ2794" s="3">
        <v>0</v>
      </c>
      <c r="AK2794" s="3">
        <v>0</v>
      </c>
      <c r="AL2794" s="3">
        <v>0</v>
      </c>
      <c r="AM2794" s="3">
        <v>0</v>
      </c>
      <c r="AN2794" s="2">
        <f t="shared" si="94"/>
        <v>1.6447368421052631E-2</v>
      </c>
      <c r="AO2794" s="2">
        <v>6.9259044302573028E-2</v>
      </c>
      <c r="AP2794">
        <f t="shared" si="95"/>
        <v>85</v>
      </c>
    </row>
    <row r="2795" spans="1:42" ht="16.5" hidden="1" customHeight="1" x14ac:dyDescent="0.25">
      <c r="A2795" s="4" t="s">
        <v>798</v>
      </c>
      <c r="B2795" t="s">
        <v>676</v>
      </c>
      <c r="D2795" t="s">
        <v>32</v>
      </c>
      <c r="E2795" t="s">
        <v>278</v>
      </c>
      <c r="F2795" t="s">
        <v>677</v>
      </c>
      <c r="G2795">
        <v>71</v>
      </c>
      <c r="H2795">
        <v>0</v>
      </c>
      <c r="I2795">
        <v>3</v>
      </c>
      <c r="J2795">
        <v>0</v>
      </c>
      <c r="K2795">
        <v>3</v>
      </c>
      <c r="L2795">
        <v>0</v>
      </c>
      <c r="M2795">
        <v>84</v>
      </c>
      <c r="N2795" s="2">
        <v>0</v>
      </c>
      <c r="O2795" s="2">
        <v>0.29681978798586572</v>
      </c>
      <c r="P2795">
        <v>8</v>
      </c>
      <c r="Q2795" s="2">
        <v>3.864734299516908E-2</v>
      </c>
      <c r="R2795">
        <v>283</v>
      </c>
      <c r="S2795">
        <v>207</v>
      </c>
      <c r="T2795">
        <v>194</v>
      </c>
      <c r="U2795">
        <v>1</v>
      </c>
      <c r="V2795">
        <v>8</v>
      </c>
      <c r="W2795">
        <v>2</v>
      </c>
      <c r="X2795">
        <v>2</v>
      </c>
      <c r="Y2795">
        <v>3</v>
      </c>
      <c r="Z2795">
        <v>0</v>
      </c>
      <c r="AA2795">
        <v>0</v>
      </c>
      <c r="AB2795">
        <v>0</v>
      </c>
      <c r="AC2795">
        <v>0</v>
      </c>
      <c r="AD2795">
        <v>262</v>
      </c>
      <c r="AE2795">
        <v>1</v>
      </c>
      <c r="AF2795">
        <v>11</v>
      </c>
      <c r="AG2795">
        <v>2</v>
      </c>
      <c r="AH2795">
        <v>5</v>
      </c>
      <c r="AI2795" s="3">
        <v>0.27099236641221375</v>
      </c>
      <c r="AJ2795" s="3">
        <v>0</v>
      </c>
      <c r="AK2795" s="3">
        <v>0.27272727272727271</v>
      </c>
      <c r="AL2795" s="3">
        <v>0</v>
      </c>
      <c r="AM2795" s="3">
        <v>0.6</v>
      </c>
      <c r="AN2795" s="2">
        <f t="shared" si="94"/>
        <v>0.29681978798586572</v>
      </c>
      <c r="AO2795" s="2">
        <v>6.7615658362989328E-2</v>
      </c>
      <c r="AP2795">
        <f t="shared" si="95"/>
        <v>84</v>
      </c>
    </row>
    <row r="2796" spans="1:42" ht="16.5" hidden="1" customHeight="1" x14ac:dyDescent="0.25">
      <c r="A2796" s="5" t="s">
        <v>794</v>
      </c>
      <c r="B2796" t="s">
        <v>676</v>
      </c>
      <c r="D2796" t="s">
        <v>32</v>
      </c>
      <c r="E2796" t="s">
        <v>278</v>
      </c>
      <c r="F2796" t="s">
        <v>677</v>
      </c>
      <c r="G2796">
        <v>80</v>
      </c>
      <c r="H2796">
        <v>0</v>
      </c>
      <c r="I2796">
        <v>0</v>
      </c>
      <c r="J2796">
        <v>0</v>
      </c>
      <c r="K2796">
        <v>4</v>
      </c>
      <c r="L2796">
        <v>3</v>
      </c>
      <c r="M2796">
        <v>81</v>
      </c>
      <c r="N2796" s="2">
        <v>9.9009900990099011E-3</v>
      </c>
      <c r="O2796" s="2">
        <v>0.26732673267326734</v>
      </c>
      <c r="P2796">
        <v>12</v>
      </c>
      <c r="Q2796" s="2">
        <v>5.1948051948051951E-2</v>
      </c>
      <c r="R2796">
        <v>303</v>
      </c>
      <c r="S2796">
        <v>231</v>
      </c>
      <c r="T2796">
        <v>230</v>
      </c>
      <c r="U2796">
        <v>0</v>
      </c>
      <c r="V2796">
        <v>1</v>
      </c>
      <c r="W2796">
        <v>0</v>
      </c>
      <c r="X2796">
        <v>0</v>
      </c>
      <c r="Y2796">
        <v>10</v>
      </c>
      <c r="Z2796">
        <v>0</v>
      </c>
      <c r="AA2796">
        <v>0</v>
      </c>
      <c r="AB2796">
        <v>0</v>
      </c>
      <c r="AC2796">
        <v>0</v>
      </c>
      <c r="AD2796">
        <v>300</v>
      </c>
      <c r="AE2796">
        <v>0</v>
      </c>
      <c r="AF2796">
        <v>1</v>
      </c>
      <c r="AG2796">
        <v>0</v>
      </c>
      <c r="AH2796">
        <v>4</v>
      </c>
      <c r="AI2796" s="3">
        <v>0.26666666666666666</v>
      </c>
      <c r="AJ2796" s="3">
        <v>0</v>
      </c>
      <c r="AK2796" s="3">
        <v>0</v>
      </c>
      <c r="AL2796" s="3">
        <v>0</v>
      </c>
      <c r="AM2796" s="3">
        <v>1</v>
      </c>
      <c r="AN2796" s="2">
        <f t="shared" si="94"/>
        <v>0.27722772277227725</v>
      </c>
      <c r="AO2796" s="2">
        <v>1.6393442622950821E-2</v>
      </c>
      <c r="AP2796">
        <f t="shared" si="95"/>
        <v>84</v>
      </c>
    </row>
    <row r="2797" spans="1:42" ht="16.5" hidden="1" customHeight="1" x14ac:dyDescent="0.25">
      <c r="A2797" s="4">
        <v>2011</v>
      </c>
      <c r="B2797" s="1" t="s">
        <v>351</v>
      </c>
      <c r="D2797" t="s">
        <v>32</v>
      </c>
      <c r="E2797" t="s">
        <v>343</v>
      </c>
      <c r="F2797" t="s">
        <v>352</v>
      </c>
      <c r="G2797">
        <v>76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84</v>
      </c>
      <c r="N2797" s="2">
        <v>0</v>
      </c>
      <c r="O2797" s="2">
        <v>0.22702702702702704</v>
      </c>
      <c r="P2797">
        <v>143</v>
      </c>
      <c r="Q2797" s="2">
        <v>0.33333333333333331</v>
      </c>
      <c r="R2797">
        <v>370</v>
      </c>
      <c r="S2797">
        <v>429</v>
      </c>
      <c r="T2797">
        <v>422</v>
      </c>
      <c r="U2797">
        <v>0</v>
      </c>
      <c r="V2797">
        <v>0</v>
      </c>
      <c r="W2797">
        <v>1</v>
      </c>
      <c r="X2797">
        <v>6</v>
      </c>
      <c r="Y2797">
        <v>137</v>
      </c>
      <c r="Z2797">
        <v>0</v>
      </c>
      <c r="AA2797">
        <v>0</v>
      </c>
      <c r="AB2797">
        <v>0</v>
      </c>
      <c r="AC2797">
        <v>0</v>
      </c>
      <c r="AD2797">
        <v>361</v>
      </c>
      <c r="AE2797">
        <v>0</v>
      </c>
      <c r="AF2797">
        <v>0</v>
      </c>
      <c r="AG2797">
        <v>1</v>
      </c>
      <c r="AH2797">
        <v>6</v>
      </c>
      <c r="AI2797" s="3">
        <v>0.21052631578947367</v>
      </c>
      <c r="AJ2797" s="3">
        <v>0</v>
      </c>
      <c r="AK2797" s="3">
        <v>0</v>
      </c>
      <c r="AL2797" s="3">
        <v>0</v>
      </c>
      <c r="AM2797" s="3">
        <v>0</v>
      </c>
      <c r="AN2797" s="2">
        <f t="shared" si="94"/>
        <v>0.22702702702702704</v>
      </c>
      <c r="AO2797" s="2">
        <v>1.9021739130434784E-2</v>
      </c>
      <c r="AP2797">
        <f t="shared" si="95"/>
        <v>84</v>
      </c>
    </row>
    <row r="2798" spans="1:42" ht="16.5" hidden="1" customHeight="1" x14ac:dyDescent="0.25">
      <c r="A2798" s="4">
        <v>2011</v>
      </c>
      <c r="B2798" t="s">
        <v>666</v>
      </c>
      <c r="D2798" t="s">
        <v>32</v>
      </c>
      <c r="E2798" t="s">
        <v>667</v>
      </c>
      <c r="F2798" t="s">
        <v>668</v>
      </c>
      <c r="G2798">
        <v>60</v>
      </c>
      <c r="H2798">
        <v>7</v>
      </c>
      <c r="I2798">
        <v>5</v>
      </c>
      <c r="J2798">
        <v>0</v>
      </c>
      <c r="K2798">
        <v>3</v>
      </c>
      <c r="L2798">
        <v>0</v>
      </c>
      <c r="M2798">
        <v>84</v>
      </c>
      <c r="N2798" s="2">
        <v>0</v>
      </c>
      <c r="O2798" s="2">
        <v>0.22105263157894736</v>
      </c>
      <c r="P2798">
        <v>11</v>
      </c>
      <c r="Q2798" s="2">
        <v>3.5830618892508145E-2</v>
      </c>
      <c r="R2798">
        <v>380</v>
      </c>
      <c r="S2798">
        <v>307</v>
      </c>
      <c r="T2798">
        <v>264</v>
      </c>
      <c r="U2798">
        <v>21</v>
      </c>
      <c r="V2798">
        <v>8</v>
      </c>
      <c r="W2798">
        <v>1</v>
      </c>
      <c r="X2798">
        <v>13</v>
      </c>
      <c r="Y2798">
        <v>7</v>
      </c>
      <c r="Z2798">
        <v>0</v>
      </c>
      <c r="AA2798">
        <v>0</v>
      </c>
      <c r="AB2798">
        <v>0</v>
      </c>
      <c r="AC2798">
        <v>0</v>
      </c>
      <c r="AD2798">
        <v>317</v>
      </c>
      <c r="AE2798">
        <v>28</v>
      </c>
      <c r="AF2798">
        <v>13</v>
      </c>
      <c r="AG2798">
        <v>1</v>
      </c>
      <c r="AH2798">
        <v>16</v>
      </c>
      <c r="AI2798" s="3">
        <v>0.1892744479495268</v>
      </c>
      <c r="AJ2798" s="3">
        <v>0.25</v>
      </c>
      <c r="AK2798" s="3">
        <v>0.38461538461538464</v>
      </c>
      <c r="AL2798" s="3">
        <v>0</v>
      </c>
      <c r="AM2798" s="3">
        <v>0.1875</v>
      </c>
      <c r="AN2798" s="2">
        <f t="shared" si="94"/>
        <v>0.22105263157894736</v>
      </c>
      <c r="AO2798" s="2">
        <v>0.15466666666666667</v>
      </c>
      <c r="AP2798">
        <f t="shared" si="95"/>
        <v>84</v>
      </c>
    </row>
    <row r="2799" spans="1:42" ht="16.5" hidden="1" customHeight="1" x14ac:dyDescent="0.25">
      <c r="A2799" s="4" t="s">
        <v>800</v>
      </c>
      <c r="B2799" s="1" t="s">
        <v>387</v>
      </c>
      <c r="D2799" t="s">
        <v>32</v>
      </c>
      <c r="E2799" t="s">
        <v>388</v>
      </c>
      <c r="F2799" t="s">
        <v>389</v>
      </c>
      <c r="G2799">
        <v>79</v>
      </c>
      <c r="H2799">
        <v>0</v>
      </c>
      <c r="I2799">
        <v>3</v>
      </c>
      <c r="J2799">
        <v>0</v>
      </c>
      <c r="K2799">
        <v>0</v>
      </c>
      <c r="L2799">
        <v>0</v>
      </c>
      <c r="M2799">
        <v>84</v>
      </c>
      <c r="N2799" s="2">
        <v>0</v>
      </c>
      <c r="O2799" s="2">
        <v>0.17872340425531916</v>
      </c>
      <c r="P2799">
        <v>78</v>
      </c>
      <c r="Q2799" s="2">
        <v>0.16810344827586207</v>
      </c>
      <c r="R2799">
        <v>470</v>
      </c>
      <c r="S2799">
        <v>464</v>
      </c>
      <c r="T2799">
        <v>442</v>
      </c>
      <c r="U2799">
        <v>1</v>
      </c>
      <c r="V2799">
        <v>6</v>
      </c>
      <c r="W2799">
        <v>4</v>
      </c>
      <c r="X2799">
        <v>11</v>
      </c>
      <c r="Y2799">
        <v>71</v>
      </c>
      <c r="Z2799">
        <v>0</v>
      </c>
      <c r="AA2799">
        <v>0</v>
      </c>
      <c r="AB2799">
        <v>0</v>
      </c>
      <c r="AC2799">
        <v>0</v>
      </c>
      <c r="AD2799">
        <v>450</v>
      </c>
      <c r="AE2799">
        <v>1</v>
      </c>
      <c r="AF2799">
        <v>9</v>
      </c>
      <c r="AG2799">
        <v>4</v>
      </c>
      <c r="AH2799">
        <v>11</v>
      </c>
      <c r="AI2799" s="3">
        <v>0.17555555555555555</v>
      </c>
      <c r="AJ2799" s="3">
        <v>0</v>
      </c>
      <c r="AK2799" s="3">
        <v>0.33333333333333331</v>
      </c>
      <c r="AL2799" s="3">
        <v>0</v>
      </c>
      <c r="AM2799" s="3">
        <v>0</v>
      </c>
      <c r="AN2799" s="2">
        <f t="shared" si="94"/>
        <v>0.17872340425531916</v>
      </c>
      <c r="AO2799" s="2">
        <v>5.2631578947368418E-2</v>
      </c>
      <c r="AP2799">
        <f t="shared" si="95"/>
        <v>84</v>
      </c>
    </row>
    <row r="2800" spans="1:42" ht="16.5" hidden="1" customHeight="1" x14ac:dyDescent="0.25">
      <c r="A2800" s="4" t="s">
        <v>801</v>
      </c>
      <c r="B2800" s="1" t="s">
        <v>40</v>
      </c>
      <c r="D2800" t="s">
        <v>32</v>
      </c>
      <c r="E2800" t="s">
        <v>33</v>
      </c>
      <c r="F2800" t="s">
        <v>41</v>
      </c>
      <c r="G2800">
        <v>52</v>
      </c>
      <c r="H2800">
        <v>26</v>
      </c>
      <c r="I2800">
        <v>0</v>
      </c>
      <c r="J2800">
        <v>0</v>
      </c>
      <c r="K2800">
        <v>0</v>
      </c>
      <c r="L2800">
        <v>20</v>
      </c>
      <c r="M2800">
        <v>64</v>
      </c>
      <c r="N2800" s="2">
        <v>3.90625E-2</v>
      </c>
      <c r="O2800" s="2">
        <v>0.125</v>
      </c>
      <c r="P2800">
        <v>44</v>
      </c>
      <c r="Q2800" s="2">
        <v>9.3220338983050849E-2</v>
      </c>
      <c r="R2800">
        <v>512</v>
      </c>
      <c r="S2800">
        <v>472</v>
      </c>
      <c r="T2800">
        <v>351</v>
      </c>
      <c r="U2800">
        <v>103</v>
      </c>
      <c r="V2800">
        <v>6</v>
      </c>
      <c r="W2800">
        <v>1</v>
      </c>
      <c r="X2800">
        <v>11</v>
      </c>
      <c r="Y2800">
        <v>30</v>
      </c>
      <c r="Z2800">
        <v>3</v>
      </c>
      <c r="AA2800">
        <v>0</v>
      </c>
      <c r="AB2800">
        <v>0</v>
      </c>
      <c r="AC2800">
        <v>4</v>
      </c>
      <c r="AD2800">
        <v>373</v>
      </c>
      <c r="AE2800">
        <v>126</v>
      </c>
      <c r="AF2800">
        <v>6</v>
      </c>
      <c r="AG2800">
        <v>1</v>
      </c>
      <c r="AH2800">
        <v>7</v>
      </c>
      <c r="AI2800" s="3">
        <v>0.13941018766756033</v>
      </c>
      <c r="AJ2800" s="3">
        <v>0.20634920634920634</v>
      </c>
      <c r="AK2800" s="3">
        <v>0</v>
      </c>
      <c r="AL2800" s="3">
        <v>0</v>
      </c>
      <c r="AM2800" s="3">
        <v>0</v>
      </c>
      <c r="AN2800" s="2">
        <f t="shared" si="94"/>
        <v>0.1640625</v>
      </c>
      <c r="AO2800" s="2">
        <v>0.27290448343079921</v>
      </c>
      <c r="AP2800">
        <f t="shared" si="95"/>
        <v>84</v>
      </c>
    </row>
    <row r="2801" spans="1:42" ht="16.5" hidden="1" customHeight="1" x14ac:dyDescent="0.25">
      <c r="A2801" s="4" t="s">
        <v>796</v>
      </c>
      <c r="B2801" t="s">
        <v>747</v>
      </c>
      <c r="D2801" t="s">
        <v>32</v>
      </c>
      <c r="E2801" t="s">
        <v>144</v>
      </c>
      <c r="F2801" t="s">
        <v>748</v>
      </c>
      <c r="G2801">
        <v>57</v>
      </c>
      <c r="H2801">
        <v>0</v>
      </c>
      <c r="I2801">
        <v>0</v>
      </c>
      <c r="J2801">
        <v>23</v>
      </c>
      <c r="K2801">
        <v>0</v>
      </c>
      <c r="L2801">
        <v>5</v>
      </c>
      <c r="M2801">
        <v>79</v>
      </c>
      <c r="N2801" s="2">
        <v>9.3457943925233638E-3</v>
      </c>
      <c r="O2801" s="2">
        <v>0.14766355140186915</v>
      </c>
      <c r="P2801">
        <v>24</v>
      </c>
      <c r="Q2801" s="2">
        <v>5.0526315789473683E-2</v>
      </c>
      <c r="R2801">
        <v>535</v>
      </c>
      <c r="S2801">
        <v>475</v>
      </c>
      <c r="T2801">
        <v>308</v>
      </c>
      <c r="U2801">
        <v>0</v>
      </c>
      <c r="V2801">
        <v>4</v>
      </c>
      <c r="W2801">
        <v>160</v>
      </c>
      <c r="X2801">
        <v>3</v>
      </c>
      <c r="Y2801">
        <v>14</v>
      </c>
      <c r="Z2801">
        <v>0</v>
      </c>
      <c r="AA2801">
        <v>0</v>
      </c>
      <c r="AB2801">
        <v>4</v>
      </c>
      <c r="AC2801">
        <v>0</v>
      </c>
      <c r="AD2801">
        <v>351</v>
      </c>
      <c r="AE2801">
        <v>0</v>
      </c>
      <c r="AF2801">
        <v>4</v>
      </c>
      <c r="AG2801">
        <v>179</v>
      </c>
      <c r="AH2801">
        <v>3</v>
      </c>
      <c r="AI2801" s="3">
        <v>0.1623931623931624</v>
      </c>
      <c r="AJ2801" s="3">
        <v>0</v>
      </c>
      <c r="AK2801" s="3">
        <v>0</v>
      </c>
      <c r="AL2801" s="3">
        <v>0.12849162011173185</v>
      </c>
      <c r="AM2801" s="3">
        <v>0</v>
      </c>
      <c r="AN2801" s="2">
        <f t="shared" si="94"/>
        <v>0.15700934579439252</v>
      </c>
      <c r="AO2801" s="2">
        <v>0.34636871508379891</v>
      </c>
      <c r="AP2801">
        <f t="shared" si="95"/>
        <v>84</v>
      </c>
    </row>
    <row r="2802" spans="1:42" ht="16.5" hidden="1" customHeight="1" x14ac:dyDescent="0.25">
      <c r="A2802" s="5" t="s">
        <v>787</v>
      </c>
      <c r="B2802" s="1" t="s">
        <v>40</v>
      </c>
      <c r="D2802" t="s">
        <v>32</v>
      </c>
      <c r="E2802" t="s">
        <v>33</v>
      </c>
      <c r="F2802" t="s">
        <v>41</v>
      </c>
      <c r="G2802">
        <v>82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84</v>
      </c>
      <c r="N2802" s="2">
        <v>0</v>
      </c>
      <c r="O2802" s="2">
        <v>0.13770491803278689</v>
      </c>
      <c r="P2802">
        <v>14</v>
      </c>
      <c r="Q2802" s="2">
        <v>2.5925925925925925E-2</v>
      </c>
      <c r="R2802">
        <v>610</v>
      </c>
      <c r="S2802">
        <v>540</v>
      </c>
      <c r="T2802">
        <v>463</v>
      </c>
      <c r="U2802">
        <v>72</v>
      </c>
      <c r="V2802">
        <v>1</v>
      </c>
      <c r="W2802">
        <v>4</v>
      </c>
      <c r="X2802">
        <v>0</v>
      </c>
      <c r="Y2802">
        <v>10</v>
      </c>
      <c r="Z2802">
        <v>0</v>
      </c>
      <c r="AA2802">
        <v>0</v>
      </c>
      <c r="AB2802">
        <v>0</v>
      </c>
      <c r="AC2802">
        <v>0</v>
      </c>
      <c r="AD2802">
        <v>535</v>
      </c>
      <c r="AE2802">
        <v>72</v>
      </c>
      <c r="AF2802">
        <v>1</v>
      </c>
      <c r="AG2802">
        <v>4</v>
      </c>
      <c r="AH2802">
        <v>0</v>
      </c>
      <c r="AI2802" s="3">
        <v>0.15327102803738318</v>
      </c>
      <c r="AJ2802" s="3">
        <v>0</v>
      </c>
      <c r="AK2802" s="3">
        <v>0</v>
      </c>
      <c r="AL2802" s="3">
        <v>0</v>
      </c>
      <c r="AM2802" s="3">
        <v>0</v>
      </c>
      <c r="AN2802" s="2">
        <f t="shared" si="94"/>
        <v>0.13770491803278689</v>
      </c>
      <c r="AO2802" s="2">
        <v>0.12581699346405228</v>
      </c>
      <c r="AP2802">
        <f t="shared" si="95"/>
        <v>84</v>
      </c>
    </row>
    <row r="2803" spans="1:42" ht="16.5" hidden="1" customHeight="1" x14ac:dyDescent="0.25">
      <c r="A2803" s="4" t="s">
        <v>800</v>
      </c>
      <c r="B2803" s="1" t="s">
        <v>574</v>
      </c>
      <c r="D2803" t="s">
        <v>32</v>
      </c>
      <c r="E2803" t="s">
        <v>575</v>
      </c>
      <c r="F2803" t="s">
        <v>576</v>
      </c>
      <c r="G2803">
        <v>70</v>
      </c>
      <c r="H2803">
        <v>0</v>
      </c>
      <c r="I2803">
        <v>0</v>
      </c>
      <c r="J2803">
        <v>0</v>
      </c>
      <c r="K2803">
        <v>8</v>
      </c>
      <c r="L2803">
        <v>4</v>
      </c>
      <c r="M2803">
        <v>80</v>
      </c>
      <c r="N2803" s="2">
        <v>5.5555555555555558E-3</v>
      </c>
      <c r="O2803" s="2">
        <v>0.1111111111111111</v>
      </c>
      <c r="P2803">
        <v>23</v>
      </c>
      <c r="Q2803" s="2">
        <v>3.490136570561457E-2</v>
      </c>
      <c r="R2803">
        <v>720</v>
      </c>
      <c r="S2803">
        <v>659</v>
      </c>
      <c r="T2803">
        <v>603</v>
      </c>
      <c r="U2803">
        <v>19</v>
      </c>
      <c r="V2803">
        <v>11</v>
      </c>
      <c r="W2803">
        <v>1</v>
      </c>
      <c r="X2803">
        <v>25</v>
      </c>
      <c r="Y2803">
        <v>22</v>
      </c>
      <c r="Z2803">
        <v>0</v>
      </c>
      <c r="AA2803">
        <v>0</v>
      </c>
      <c r="AB2803">
        <v>0</v>
      </c>
      <c r="AC2803">
        <v>0</v>
      </c>
      <c r="AD2803">
        <v>651</v>
      </c>
      <c r="AE2803">
        <v>19</v>
      </c>
      <c r="AF2803">
        <v>11</v>
      </c>
      <c r="AG2803">
        <v>1</v>
      </c>
      <c r="AH2803">
        <v>33</v>
      </c>
      <c r="AI2803" s="3">
        <v>0.10752688172043011</v>
      </c>
      <c r="AJ2803" s="3">
        <v>0</v>
      </c>
      <c r="AK2803" s="3">
        <v>0</v>
      </c>
      <c r="AL2803" s="3">
        <v>0</v>
      </c>
      <c r="AM2803" s="3">
        <v>0.24242424242424243</v>
      </c>
      <c r="AN2803" s="2">
        <f t="shared" si="94"/>
        <v>0.11666666666666665</v>
      </c>
      <c r="AO2803" s="2">
        <v>8.951048951048951E-2</v>
      </c>
      <c r="AP2803">
        <f t="shared" si="95"/>
        <v>84</v>
      </c>
    </row>
    <row r="2804" spans="1:42" ht="16.5" hidden="1" customHeight="1" x14ac:dyDescent="0.25">
      <c r="A2804" s="4" t="s">
        <v>797</v>
      </c>
      <c r="B2804" s="1" t="s">
        <v>171</v>
      </c>
      <c r="D2804" t="s">
        <v>32</v>
      </c>
      <c r="E2804" t="s">
        <v>172</v>
      </c>
      <c r="F2804" t="s">
        <v>173</v>
      </c>
      <c r="G2804">
        <v>74</v>
      </c>
      <c r="H2804">
        <v>0</v>
      </c>
      <c r="I2804">
        <v>0</v>
      </c>
      <c r="J2804">
        <v>0</v>
      </c>
      <c r="K2804">
        <v>0</v>
      </c>
      <c r="L2804">
        <v>10</v>
      </c>
      <c r="M2804">
        <v>74</v>
      </c>
      <c r="N2804" s="2">
        <v>1.2804097311139564E-2</v>
      </c>
      <c r="O2804" s="2">
        <v>9.4750320102432783E-2</v>
      </c>
      <c r="P2804">
        <v>65</v>
      </c>
      <c r="Q2804" s="2">
        <v>8.5301837270341213E-2</v>
      </c>
      <c r="R2804">
        <v>781</v>
      </c>
      <c r="S2804">
        <v>762</v>
      </c>
      <c r="T2804">
        <v>692</v>
      </c>
      <c r="U2804">
        <v>3</v>
      </c>
      <c r="V2804">
        <v>15</v>
      </c>
      <c r="W2804">
        <v>7</v>
      </c>
      <c r="X2804">
        <v>45</v>
      </c>
      <c r="Y2804">
        <v>57</v>
      </c>
      <c r="Z2804">
        <v>0</v>
      </c>
      <c r="AA2804">
        <v>0</v>
      </c>
      <c r="AB2804">
        <v>0</v>
      </c>
      <c r="AC2804">
        <v>0</v>
      </c>
      <c r="AD2804">
        <v>709</v>
      </c>
      <c r="AE2804">
        <v>3</v>
      </c>
      <c r="AF2804">
        <v>15</v>
      </c>
      <c r="AG2804">
        <v>7</v>
      </c>
      <c r="AH2804">
        <v>45</v>
      </c>
      <c r="AI2804" s="3">
        <v>0.10437235543018336</v>
      </c>
      <c r="AJ2804" s="3">
        <v>0</v>
      </c>
      <c r="AK2804" s="3">
        <v>0</v>
      </c>
      <c r="AL2804" s="3">
        <v>0</v>
      </c>
      <c r="AM2804" s="3">
        <v>0</v>
      </c>
      <c r="AN2804" s="2">
        <f t="shared" si="94"/>
        <v>0.10755441741357234</v>
      </c>
      <c r="AO2804" s="2">
        <v>8.9858793324775352E-2</v>
      </c>
      <c r="AP2804">
        <f t="shared" si="95"/>
        <v>84</v>
      </c>
    </row>
    <row r="2805" spans="1:42" ht="16.5" hidden="1" customHeight="1" x14ac:dyDescent="0.25">
      <c r="A2805" s="5" t="s">
        <v>795</v>
      </c>
      <c r="B2805" s="1" t="s">
        <v>327</v>
      </c>
      <c r="D2805" t="s">
        <v>32</v>
      </c>
      <c r="E2805" t="s">
        <v>328</v>
      </c>
      <c r="F2805" t="s">
        <v>329</v>
      </c>
      <c r="G2805">
        <v>77</v>
      </c>
      <c r="H2805">
        <v>0</v>
      </c>
      <c r="I2805">
        <v>0</v>
      </c>
      <c r="J2805">
        <v>0</v>
      </c>
      <c r="K2805">
        <v>3</v>
      </c>
      <c r="L2805">
        <v>0</v>
      </c>
      <c r="M2805">
        <v>84</v>
      </c>
      <c r="N2805" s="2">
        <v>0</v>
      </c>
      <c r="O2805" s="2">
        <v>0.10332103321033211</v>
      </c>
      <c r="P2805">
        <v>177</v>
      </c>
      <c r="Q2805" s="2">
        <v>0.19536423841059603</v>
      </c>
      <c r="R2805">
        <v>813</v>
      </c>
      <c r="S2805">
        <v>906</v>
      </c>
      <c r="T2805">
        <v>874</v>
      </c>
      <c r="U2805">
        <v>3</v>
      </c>
      <c r="V2805">
        <v>9</v>
      </c>
      <c r="W2805">
        <v>8</v>
      </c>
      <c r="X2805">
        <v>12</v>
      </c>
      <c r="Y2805">
        <v>165</v>
      </c>
      <c r="Z2805">
        <v>0</v>
      </c>
      <c r="AA2805">
        <v>0</v>
      </c>
      <c r="AB2805">
        <v>0</v>
      </c>
      <c r="AC2805">
        <v>4</v>
      </c>
      <c r="AD2805">
        <v>786</v>
      </c>
      <c r="AE2805">
        <v>3</v>
      </c>
      <c r="AF2805">
        <v>9</v>
      </c>
      <c r="AG2805">
        <v>8</v>
      </c>
      <c r="AH2805">
        <v>11</v>
      </c>
      <c r="AI2805" s="3">
        <v>9.796437659033079E-2</v>
      </c>
      <c r="AJ2805" s="3">
        <v>0</v>
      </c>
      <c r="AK2805" s="3">
        <v>0</v>
      </c>
      <c r="AL2805" s="3">
        <v>0</v>
      </c>
      <c r="AM2805" s="3">
        <v>0.27272727272727271</v>
      </c>
      <c r="AN2805" s="2">
        <f t="shared" si="94"/>
        <v>0.10332103321033211</v>
      </c>
      <c r="AO2805" s="2">
        <v>3.7943696450428395E-2</v>
      </c>
      <c r="AP2805">
        <f t="shared" si="95"/>
        <v>84</v>
      </c>
    </row>
    <row r="2806" spans="1:42" ht="16.5" hidden="1" customHeight="1" x14ac:dyDescent="0.25">
      <c r="A2806" s="5" t="s">
        <v>792</v>
      </c>
      <c r="B2806" t="s">
        <v>694</v>
      </c>
      <c r="D2806" t="s">
        <v>32</v>
      </c>
      <c r="E2806" t="s">
        <v>408</v>
      </c>
      <c r="F2806" t="s">
        <v>695</v>
      </c>
      <c r="G2806">
        <v>76</v>
      </c>
      <c r="H2806">
        <v>0</v>
      </c>
      <c r="I2806">
        <v>0</v>
      </c>
      <c r="J2806">
        <v>0</v>
      </c>
      <c r="K2806">
        <v>0</v>
      </c>
      <c r="L2806">
        <v>8</v>
      </c>
      <c r="M2806">
        <v>76</v>
      </c>
      <c r="N2806" s="2">
        <v>9.6385542168674707E-3</v>
      </c>
      <c r="O2806" s="2">
        <v>9.1566265060240959E-2</v>
      </c>
      <c r="P2806">
        <v>106</v>
      </c>
      <c r="Q2806" s="2">
        <v>0.12441314553990611</v>
      </c>
      <c r="R2806">
        <v>830</v>
      </c>
      <c r="S2806">
        <v>852</v>
      </c>
      <c r="T2806">
        <v>776</v>
      </c>
      <c r="U2806">
        <v>51</v>
      </c>
      <c r="V2806">
        <v>9</v>
      </c>
      <c r="W2806">
        <v>5</v>
      </c>
      <c r="X2806">
        <v>11</v>
      </c>
      <c r="Y2806">
        <v>92</v>
      </c>
      <c r="Z2806">
        <v>9</v>
      </c>
      <c r="AA2806">
        <v>0</v>
      </c>
      <c r="AB2806">
        <v>0</v>
      </c>
      <c r="AC2806">
        <v>0</v>
      </c>
      <c r="AD2806">
        <v>760</v>
      </c>
      <c r="AE2806">
        <v>42</v>
      </c>
      <c r="AF2806">
        <v>9</v>
      </c>
      <c r="AG2806">
        <v>5</v>
      </c>
      <c r="AH2806">
        <v>11</v>
      </c>
      <c r="AI2806" s="3">
        <v>0.1</v>
      </c>
      <c r="AJ2806" s="3">
        <v>0</v>
      </c>
      <c r="AK2806" s="3">
        <v>0</v>
      </c>
      <c r="AL2806" s="3">
        <v>0</v>
      </c>
      <c r="AM2806" s="3">
        <v>0</v>
      </c>
      <c r="AN2806" s="2">
        <f t="shared" si="94"/>
        <v>0.10120481927710843</v>
      </c>
      <c r="AO2806" s="2">
        <v>8.1015719467956465E-2</v>
      </c>
      <c r="AP2806">
        <f t="shared" si="95"/>
        <v>84</v>
      </c>
    </row>
    <row r="2807" spans="1:42" ht="16.5" hidden="1" customHeight="1" x14ac:dyDescent="0.25">
      <c r="A2807" s="5" t="s">
        <v>794</v>
      </c>
      <c r="B2807" t="s">
        <v>680</v>
      </c>
      <c r="D2807" t="s">
        <v>32</v>
      </c>
      <c r="E2807" t="s">
        <v>670</v>
      </c>
      <c r="F2807" t="s">
        <v>681</v>
      </c>
      <c r="G2807">
        <v>76</v>
      </c>
      <c r="H2807">
        <v>0</v>
      </c>
      <c r="I2807">
        <v>0</v>
      </c>
      <c r="J2807">
        <v>0</v>
      </c>
      <c r="K2807">
        <v>0</v>
      </c>
      <c r="L2807">
        <v>46</v>
      </c>
      <c r="M2807">
        <v>38</v>
      </c>
      <c r="N2807" s="2">
        <v>5.5288461538461536E-2</v>
      </c>
      <c r="O2807" s="2">
        <v>4.567307692307692E-2</v>
      </c>
      <c r="P2807">
        <v>6</v>
      </c>
      <c r="Q2807" s="2">
        <v>7.9575596816976128E-3</v>
      </c>
      <c r="R2807">
        <v>832</v>
      </c>
      <c r="S2807">
        <v>754</v>
      </c>
      <c r="T2807">
        <v>624</v>
      </c>
      <c r="U2807">
        <v>4</v>
      </c>
      <c r="V2807">
        <v>6</v>
      </c>
      <c r="W2807">
        <v>6</v>
      </c>
      <c r="X2807">
        <v>114</v>
      </c>
      <c r="Y2807">
        <v>3</v>
      </c>
      <c r="Z2807">
        <v>0</v>
      </c>
      <c r="AA2807">
        <v>0</v>
      </c>
      <c r="AB2807">
        <v>0</v>
      </c>
      <c r="AC2807">
        <v>0</v>
      </c>
      <c r="AD2807">
        <v>697</v>
      </c>
      <c r="AE2807">
        <v>4</v>
      </c>
      <c r="AF2807">
        <v>6</v>
      </c>
      <c r="AG2807">
        <v>6</v>
      </c>
      <c r="AH2807">
        <v>114</v>
      </c>
      <c r="AI2807" s="3">
        <v>0.10903873744619799</v>
      </c>
      <c r="AJ2807" s="3">
        <v>0</v>
      </c>
      <c r="AK2807" s="3">
        <v>0</v>
      </c>
      <c r="AL2807" s="3">
        <v>0</v>
      </c>
      <c r="AM2807" s="3">
        <v>0</v>
      </c>
      <c r="AN2807" s="2">
        <f t="shared" si="94"/>
        <v>0.10096153846153846</v>
      </c>
      <c r="AO2807" s="2">
        <v>0.15719467956469166</v>
      </c>
      <c r="AP2807">
        <f t="shared" si="95"/>
        <v>84</v>
      </c>
    </row>
    <row r="2808" spans="1:42" ht="16.5" hidden="1" customHeight="1" x14ac:dyDescent="0.25">
      <c r="A2808" s="5" t="s">
        <v>794</v>
      </c>
      <c r="B2808" t="s">
        <v>624</v>
      </c>
      <c r="D2808" t="s">
        <v>32</v>
      </c>
      <c r="E2808" t="s">
        <v>297</v>
      </c>
      <c r="F2808" t="s">
        <v>625</v>
      </c>
      <c r="G2808">
        <v>75</v>
      </c>
      <c r="H2808">
        <v>0</v>
      </c>
      <c r="I2808">
        <v>0</v>
      </c>
      <c r="J2808">
        <v>0</v>
      </c>
      <c r="K2808">
        <v>0</v>
      </c>
      <c r="L2808">
        <v>6</v>
      </c>
      <c r="M2808">
        <v>78</v>
      </c>
      <c r="N2808" s="2">
        <v>6.1099796334012219E-3</v>
      </c>
      <c r="O2808" s="2">
        <v>7.9429735234215884E-2</v>
      </c>
      <c r="P2808">
        <v>15</v>
      </c>
      <c r="Q2808" s="2">
        <v>1.642935377875137E-2</v>
      </c>
      <c r="R2808">
        <v>982</v>
      </c>
      <c r="S2808">
        <v>913</v>
      </c>
      <c r="T2808">
        <v>856</v>
      </c>
      <c r="U2808">
        <v>10</v>
      </c>
      <c r="V2808">
        <v>6</v>
      </c>
      <c r="W2808">
        <v>4</v>
      </c>
      <c r="X2808">
        <v>37</v>
      </c>
      <c r="Y2808">
        <v>11</v>
      </c>
      <c r="Z2808">
        <v>0</v>
      </c>
      <c r="AA2808">
        <v>0</v>
      </c>
      <c r="AB2808">
        <v>0</v>
      </c>
      <c r="AC2808">
        <v>0</v>
      </c>
      <c r="AD2808">
        <v>920</v>
      </c>
      <c r="AE2808">
        <v>10</v>
      </c>
      <c r="AF2808">
        <v>6</v>
      </c>
      <c r="AG2808">
        <v>4</v>
      </c>
      <c r="AH2808">
        <v>37</v>
      </c>
      <c r="AI2808" s="3">
        <v>8.1521739130434784E-2</v>
      </c>
      <c r="AJ2808" s="3">
        <v>0</v>
      </c>
      <c r="AK2808" s="3">
        <v>0</v>
      </c>
      <c r="AL2808" s="3">
        <v>0</v>
      </c>
      <c r="AM2808" s="3">
        <v>0</v>
      </c>
      <c r="AN2808" s="2">
        <f t="shared" si="94"/>
        <v>8.5539714867617106E-2</v>
      </c>
      <c r="AO2808" s="2">
        <v>5.8341862845445243E-2</v>
      </c>
      <c r="AP2808">
        <f t="shared" si="95"/>
        <v>84</v>
      </c>
    </row>
    <row r="2809" spans="1:42" ht="16.5" hidden="1" customHeight="1" x14ac:dyDescent="0.25">
      <c r="A2809" s="4" t="s">
        <v>796</v>
      </c>
      <c r="B2809" s="1" t="s">
        <v>504</v>
      </c>
      <c r="D2809" t="s">
        <v>32</v>
      </c>
      <c r="E2809" t="s">
        <v>498</v>
      </c>
      <c r="F2809" t="s">
        <v>505</v>
      </c>
      <c r="G2809">
        <v>82</v>
      </c>
      <c r="H2809">
        <v>0</v>
      </c>
      <c r="I2809">
        <v>0</v>
      </c>
      <c r="J2809">
        <v>0</v>
      </c>
      <c r="K2809">
        <v>0</v>
      </c>
      <c r="L2809">
        <v>3</v>
      </c>
      <c r="M2809">
        <v>81</v>
      </c>
      <c r="N2809" s="2">
        <v>3.0487804878048782E-3</v>
      </c>
      <c r="O2809" s="2">
        <v>8.2317073170731711E-2</v>
      </c>
      <c r="P2809">
        <v>106</v>
      </c>
      <c r="Q2809" s="2">
        <v>0.10536779324055666</v>
      </c>
      <c r="R2809">
        <v>984</v>
      </c>
      <c r="S2809">
        <v>1006</v>
      </c>
      <c r="T2809">
        <v>950</v>
      </c>
      <c r="U2809">
        <v>2</v>
      </c>
      <c r="V2809">
        <v>20</v>
      </c>
      <c r="W2809">
        <v>7</v>
      </c>
      <c r="X2809">
        <v>27</v>
      </c>
      <c r="Y2809">
        <v>101</v>
      </c>
      <c r="Z2809">
        <v>0</v>
      </c>
      <c r="AA2809">
        <v>0</v>
      </c>
      <c r="AB2809">
        <v>0</v>
      </c>
      <c r="AC2809">
        <v>0</v>
      </c>
      <c r="AD2809">
        <v>931</v>
      </c>
      <c r="AE2809">
        <v>2</v>
      </c>
      <c r="AF2809">
        <v>20</v>
      </c>
      <c r="AG2809">
        <v>7</v>
      </c>
      <c r="AH2809">
        <v>27</v>
      </c>
      <c r="AI2809" s="3">
        <v>8.8077336197636955E-2</v>
      </c>
      <c r="AJ2809" s="3">
        <v>0</v>
      </c>
      <c r="AK2809" s="3">
        <v>0</v>
      </c>
      <c r="AL2809" s="3">
        <v>0</v>
      </c>
      <c r="AM2809" s="3">
        <v>0</v>
      </c>
      <c r="AN2809" s="2">
        <f t="shared" si="94"/>
        <v>8.5365853658536592E-2</v>
      </c>
      <c r="AO2809" s="2">
        <v>5.6737588652482268E-2</v>
      </c>
      <c r="AP2809">
        <f t="shared" si="95"/>
        <v>84</v>
      </c>
    </row>
    <row r="2810" spans="1:42" ht="16.5" hidden="1" customHeight="1" x14ac:dyDescent="0.25">
      <c r="A2810" s="5" t="s">
        <v>793</v>
      </c>
      <c r="B2810" s="1" t="s">
        <v>504</v>
      </c>
      <c r="D2810" t="s">
        <v>32</v>
      </c>
      <c r="E2810" t="s">
        <v>498</v>
      </c>
      <c r="F2810" t="s">
        <v>505</v>
      </c>
      <c r="G2810">
        <v>76</v>
      </c>
      <c r="H2810">
        <v>0</v>
      </c>
      <c r="I2810">
        <v>0</v>
      </c>
      <c r="J2810">
        <v>3</v>
      </c>
      <c r="K2810">
        <v>3</v>
      </c>
      <c r="L2810">
        <v>0</v>
      </c>
      <c r="M2810">
        <v>84</v>
      </c>
      <c r="N2810" s="2">
        <v>0</v>
      </c>
      <c r="O2810" s="2">
        <v>8.0305927342256209E-2</v>
      </c>
      <c r="P2810">
        <v>115</v>
      </c>
      <c r="Q2810" s="2">
        <v>0.10677808727948004</v>
      </c>
      <c r="R2810">
        <v>1046</v>
      </c>
      <c r="S2810">
        <v>1077</v>
      </c>
      <c r="T2810">
        <v>1031</v>
      </c>
      <c r="U2810">
        <v>2</v>
      </c>
      <c r="V2810">
        <v>11</v>
      </c>
      <c r="W2810">
        <v>14</v>
      </c>
      <c r="X2810">
        <v>19</v>
      </c>
      <c r="Y2810">
        <v>111</v>
      </c>
      <c r="Z2810">
        <v>0</v>
      </c>
      <c r="AA2810">
        <v>0</v>
      </c>
      <c r="AB2810">
        <v>0</v>
      </c>
      <c r="AC2810">
        <v>3</v>
      </c>
      <c r="AD2810">
        <v>996</v>
      </c>
      <c r="AE2810">
        <v>2</v>
      </c>
      <c r="AF2810">
        <v>11</v>
      </c>
      <c r="AG2810">
        <v>17</v>
      </c>
      <c r="AH2810">
        <v>19</v>
      </c>
      <c r="AI2810" s="3">
        <v>7.6305220883534142E-2</v>
      </c>
      <c r="AJ2810" s="3">
        <v>0</v>
      </c>
      <c r="AK2810" s="3">
        <v>0</v>
      </c>
      <c r="AL2810" s="3">
        <v>0.17647058823529413</v>
      </c>
      <c r="AM2810" s="3">
        <v>0.15789473684210525</v>
      </c>
      <c r="AN2810" s="2">
        <f t="shared" si="94"/>
        <v>8.0305927342256209E-2</v>
      </c>
      <c r="AO2810" s="2">
        <v>4.6889952153110051E-2</v>
      </c>
      <c r="AP2810">
        <f t="shared" si="95"/>
        <v>84</v>
      </c>
    </row>
    <row r="2811" spans="1:42" ht="16.5" hidden="1" customHeight="1" x14ac:dyDescent="0.25">
      <c r="A2811" s="4" t="s">
        <v>796</v>
      </c>
      <c r="B2811" s="1" t="s">
        <v>230</v>
      </c>
      <c r="C2811" t="s">
        <v>36</v>
      </c>
      <c r="D2811" t="s">
        <v>43</v>
      </c>
      <c r="E2811" t="s">
        <v>38</v>
      </c>
      <c r="F2811" t="s">
        <v>231</v>
      </c>
      <c r="G2811">
        <v>39</v>
      </c>
      <c r="H2811">
        <v>3</v>
      </c>
      <c r="I2811">
        <v>10</v>
      </c>
      <c r="J2811">
        <v>8</v>
      </c>
      <c r="K2811">
        <v>7</v>
      </c>
      <c r="L2811">
        <v>17</v>
      </c>
      <c r="M2811">
        <v>67</v>
      </c>
      <c r="N2811" s="2">
        <v>1.5668202764976959E-2</v>
      </c>
      <c r="O2811" s="2">
        <v>6.1751152073732718E-2</v>
      </c>
      <c r="P2811">
        <v>772</v>
      </c>
      <c r="Q2811" s="2">
        <v>0.43542019176536945</v>
      </c>
      <c r="R2811">
        <v>1085</v>
      </c>
      <c r="S2811">
        <v>1773</v>
      </c>
      <c r="T2811">
        <v>1362</v>
      </c>
      <c r="U2811">
        <v>24</v>
      </c>
      <c r="V2811">
        <v>130</v>
      </c>
      <c r="W2811">
        <v>143</v>
      </c>
      <c r="X2811">
        <v>114</v>
      </c>
      <c r="Y2811">
        <v>599</v>
      </c>
      <c r="Z2811">
        <v>9</v>
      </c>
      <c r="AA2811">
        <v>54</v>
      </c>
      <c r="AB2811">
        <v>48</v>
      </c>
      <c r="AC2811">
        <v>47</v>
      </c>
      <c r="AD2811">
        <v>802</v>
      </c>
      <c r="AE2811">
        <v>18</v>
      </c>
      <c r="AF2811">
        <v>86</v>
      </c>
      <c r="AG2811">
        <v>103</v>
      </c>
      <c r="AH2811">
        <v>74</v>
      </c>
      <c r="AI2811" s="3">
        <v>4.8628428927680795E-2</v>
      </c>
      <c r="AJ2811" s="3">
        <v>0.16666666666666666</v>
      </c>
      <c r="AK2811" s="3">
        <v>0.11627906976744186</v>
      </c>
      <c r="AL2811" s="3">
        <v>7.7669902912621352E-2</v>
      </c>
      <c r="AM2811" s="3">
        <v>9.45945945945946E-2</v>
      </c>
      <c r="AN2811" s="2">
        <f t="shared" si="94"/>
        <v>7.7419354838709681E-2</v>
      </c>
      <c r="AO2811" s="2">
        <v>0.25946445060018469</v>
      </c>
      <c r="AP2811">
        <f t="shared" si="95"/>
        <v>84</v>
      </c>
    </row>
    <row r="2812" spans="1:42" ht="16.5" hidden="1" customHeight="1" x14ac:dyDescent="0.25">
      <c r="A2812" s="4" t="s">
        <v>797</v>
      </c>
      <c r="B2812" t="s">
        <v>714</v>
      </c>
      <c r="D2812" t="s">
        <v>32</v>
      </c>
      <c r="E2812" t="s">
        <v>544</v>
      </c>
      <c r="F2812" t="s">
        <v>715</v>
      </c>
      <c r="G2812">
        <v>74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84</v>
      </c>
      <c r="N2812" s="2">
        <v>0</v>
      </c>
      <c r="O2812" s="2">
        <v>7.636363636363637E-2</v>
      </c>
      <c r="P2812">
        <v>73</v>
      </c>
      <c r="Q2812" s="2">
        <v>6.7033976124885222E-2</v>
      </c>
      <c r="R2812">
        <v>1100</v>
      </c>
      <c r="S2812">
        <v>1089</v>
      </c>
      <c r="T2812">
        <v>1004</v>
      </c>
      <c r="U2812">
        <v>8</v>
      </c>
      <c r="V2812">
        <v>36</v>
      </c>
      <c r="W2812">
        <v>21</v>
      </c>
      <c r="X2812">
        <v>20</v>
      </c>
      <c r="Y2812">
        <v>72</v>
      </c>
      <c r="Z2812">
        <v>0</v>
      </c>
      <c r="AA2812">
        <v>0</v>
      </c>
      <c r="AB2812">
        <v>0</v>
      </c>
      <c r="AC2812">
        <v>0</v>
      </c>
      <c r="AD2812">
        <v>1006</v>
      </c>
      <c r="AE2812">
        <v>8</v>
      </c>
      <c r="AF2812">
        <v>36</v>
      </c>
      <c r="AG2812">
        <v>21</v>
      </c>
      <c r="AH2812">
        <v>20</v>
      </c>
      <c r="AI2812" s="3">
        <v>7.3558648111332003E-2</v>
      </c>
      <c r="AJ2812" s="3">
        <v>0</v>
      </c>
      <c r="AK2812" s="3">
        <v>0</v>
      </c>
      <c r="AL2812" s="3">
        <v>0</v>
      </c>
      <c r="AM2812" s="3">
        <v>0</v>
      </c>
      <c r="AN2812" s="2">
        <f t="shared" si="94"/>
        <v>7.636363636363637E-2</v>
      </c>
      <c r="AO2812" s="2">
        <v>7.7910174152153983E-2</v>
      </c>
      <c r="AP2812">
        <f t="shared" si="95"/>
        <v>84</v>
      </c>
    </row>
    <row r="2813" spans="1:42" ht="16.5" hidden="1" customHeight="1" x14ac:dyDescent="0.25">
      <c r="A2813" s="4" t="s">
        <v>798</v>
      </c>
      <c r="B2813" s="1" t="s">
        <v>458</v>
      </c>
      <c r="D2813" t="s">
        <v>32</v>
      </c>
      <c r="E2813" t="s">
        <v>456</v>
      </c>
      <c r="F2813" t="s">
        <v>459</v>
      </c>
      <c r="G2813">
        <v>77</v>
      </c>
      <c r="H2813">
        <v>4</v>
      </c>
      <c r="I2813">
        <v>0</v>
      </c>
      <c r="J2813">
        <v>0</v>
      </c>
      <c r="K2813">
        <v>0</v>
      </c>
      <c r="L2813">
        <v>0</v>
      </c>
      <c r="M2813">
        <v>84</v>
      </c>
      <c r="N2813" s="2">
        <v>0</v>
      </c>
      <c r="O2813" s="2">
        <v>6.6719618745035736E-2</v>
      </c>
      <c r="P2813">
        <v>43</v>
      </c>
      <c r="Q2813" s="2">
        <v>3.5303776683087026E-2</v>
      </c>
      <c r="R2813">
        <v>1259</v>
      </c>
      <c r="S2813">
        <v>1218</v>
      </c>
      <c r="T2813">
        <v>1181</v>
      </c>
      <c r="U2813">
        <v>2</v>
      </c>
      <c r="V2813">
        <v>12</v>
      </c>
      <c r="W2813">
        <v>12</v>
      </c>
      <c r="X2813">
        <v>11</v>
      </c>
      <c r="Y2813">
        <v>38</v>
      </c>
      <c r="Z2813">
        <v>0</v>
      </c>
      <c r="AA2813">
        <v>0</v>
      </c>
      <c r="AB2813">
        <v>0</v>
      </c>
      <c r="AC2813">
        <v>4</v>
      </c>
      <c r="AD2813">
        <v>1220</v>
      </c>
      <c r="AE2813">
        <v>6</v>
      </c>
      <c r="AF2813">
        <v>12</v>
      </c>
      <c r="AG2813">
        <v>12</v>
      </c>
      <c r="AH2813">
        <v>7</v>
      </c>
      <c r="AI2813" s="3">
        <v>6.3114754098360662E-2</v>
      </c>
      <c r="AJ2813" s="3">
        <v>0.66666666666666663</v>
      </c>
      <c r="AK2813" s="3">
        <v>0</v>
      </c>
      <c r="AL2813" s="3">
        <v>0</v>
      </c>
      <c r="AM2813" s="3">
        <v>0</v>
      </c>
      <c r="AN2813" s="2">
        <f t="shared" si="94"/>
        <v>6.6719618745035736E-2</v>
      </c>
      <c r="AO2813" s="2">
        <v>2.94351630867144E-2</v>
      </c>
      <c r="AP2813">
        <f t="shared" si="95"/>
        <v>84</v>
      </c>
    </row>
    <row r="2814" spans="1:42" ht="16.5" customHeight="1" x14ac:dyDescent="0.25">
      <c r="A2814" s="5" t="s">
        <v>795</v>
      </c>
      <c r="B2814" t="s">
        <v>726</v>
      </c>
      <c r="D2814" t="s">
        <v>32</v>
      </c>
      <c r="E2814" t="s">
        <v>616</v>
      </c>
      <c r="F2814" t="s">
        <v>727</v>
      </c>
      <c r="G2814">
        <v>81</v>
      </c>
      <c r="H2814">
        <v>0</v>
      </c>
      <c r="I2814">
        <v>0</v>
      </c>
      <c r="J2814">
        <v>0</v>
      </c>
      <c r="K2814">
        <v>6</v>
      </c>
      <c r="L2814">
        <v>7</v>
      </c>
      <c r="M2814">
        <v>91</v>
      </c>
      <c r="N2814" s="2">
        <v>5.6588520614389648E-3</v>
      </c>
      <c r="O2814" s="2">
        <v>7.3565076798706552E-2</v>
      </c>
      <c r="P2814">
        <v>70</v>
      </c>
      <c r="Q2814" s="2">
        <v>5.7899090157154671E-2</v>
      </c>
      <c r="R2814">
        <v>1237</v>
      </c>
      <c r="S2814">
        <v>1209</v>
      </c>
      <c r="T2814">
        <v>1059</v>
      </c>
      <c r="U2814">
        <v>2</v>
      </c>
      <c r="V2814">
        <v>10</v>
      </c>
      <c r="W2814">
        <v>5</v>
      </c>
      <c r="X2814">
        <v>133</v>
      </c>
      <c r="Y2814">
        <v>62</v>
      </c>
      <c r="Z2814">
        <v>0</v>
      </c>
      <c r="AA2814">
        <v>0</v>
      </c>
      <c r="AB2814">
        <v>0</v>
      </c>
      <c r="AC2814">
        <v>0</v>
      </c>
      <c r="AD2814">
        <v>1078</v>
      </c>
      <c r="AE2814">
        <v>2</v>
      </c>
      <c r="AF2814">
        <v>10</v>
      </c>
      <c r="AG2814">
        <v>5</v>
      </c>
      <c r="AH2814">
        <v>139</v>
      </c>
      <c r="AI2814" s="3">
        <v>7.5139146567718001E-2</v>
      </c>
      <c r="AJ2814" s="3">
        <v>0</v>
      </c>
      <c r="AK2814" s="3">
        <v>0</v>
      </c>
      <c r="AL2814" s="3">
        <v>0</v>
      </c>
      <c r="AM2814" s="3">
        <v>4.3165467625899283E-2</v>
      </c>
      <c r="AN2814" s="2">
        <f t="shared" si="94"/>
        <v>7.9223928860145523E-2</v>
      </c>
      <c r="AO2814" s="2">
        <v>0.12641815235008103</v>
      </c>
      <c r="AP2814">
        <f t="shared" si="95"/>
        <v>98</v>
      </c>
    </row>
    <row r="2815" spans="1:42" ht="16.5" hidden="1" customHeight="1" x14ac:dyDescent="0.25">
      <c r="A2815" s="5" t="s">
        <v>802</v>
      </c>
      <c r="B2815" s="1" t="s">
        <v>482</v>
      </c>
      <c r="C2815" t="s">
        <v>36</v>
      </c>
      <c r="D2815" t="s">
        <v>43</v>
      </c>
      <c r="E2815" t="s">
        <v>480</v>
      </c>
      <c r="F2815" t="s">
        <v>483</v>
      </c>
      <c r="G2815">
        <v>80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84</v>
      </c>
      <c r="N2815" s="2">
        <v>0</v>
      </c>
      <c r="O2815" s="2">
        <v>5.987170349251604E-2</v>
      </c>
      <c r="P2815">
        <v>17</v>
      </c>
      <c r="Q2815" s="2">
        <v>1.2724550898203593E-2</v>
      </c>
      <c r="R2815">
        <v>1403</v>
      </c>
      <c r="S2815">
        <v>1336</v>
      </c>
      <c r="T2815">
        <v>1264</v>
      </c>
      <c r="U2815">
        <v>2</v>
      </c>
      <c r="V2815">
        <v>5</v>
      </c>
      <c r="W2815">
        <v>1</v>
      </c>
      <c r="X2815">
        <v>64</v>
      </c>
      <c r="Y2815">
        <v>16</v>
      </c>
      <c r="Z2815">
        <v>0</v>
      </c>
      <c r="AA2815">
        <v>0</v>
      </c>
      <c r="AB2815">
        <v>0</v>
      </c>
      <c r="AC2815">
        <v>0</v>
      </c>
      <c r="AD2815">
        <v>1328</v>
      </c>
      <c r="AE2815">
        <v>2</v>
      </c>
      <c r="AF2815">
        <v>5</v>
      </c>
      <c r="AG2815">
        <v>1</v>
      </c>
      <c r="AH2815">
        <v>64</v>
      </c>
      <c r="AI2815" s="3">
        <v>6.0240963855421686E-2</v>
      </c>
      <c r="AJ2815" s="3">
        <v>0</v>
      </c>
      <c r="AK2815" s="3">
        <v>0</v>
      </c>
      <c r="AL2815" s="3">
        <v>0</v>
      </c>
      <c r="AM2815" s="3">
        <v>0</v>
      </c>
      <c r="AN2815" s="2">
        <f t="shared" si="94"/>
        <v>5.987170349251604E-2</v>
      </c>
      <c r="AO2815" s="2">
        <v>5.1428571428571428E-2</v>
      </c>
      <c r="AP2815">
        <f t="shared" si="95"/>
        <v>84</v>
      </c>
    </row>
    <row r="2816" spans="1:42" ht="16.5" hidden="1" customHeight="1" x14ac:dyDescent="0.25">
      <c r="A2816" s="4" t="s">
        <v>798</v>
      </c>
      <c r="B2816" s="1" t="s">
        <v>267</v>
      </c>
      <c r="D2816" t="s">
        <v>32</v>
      </c>
      <c r="E2816" t="s">
        <v>268</v>
      </c>
      <c r="F2816" t="s">
        <v>269</v>
      </c>
      <c r="G2816">
        <v>77</v>
      </c>
      <c r="H2816">
        <v>0</v>
      </c>
      <c r="I2816">
        <v>0</v>
      </c>
      <c r="J2816">
        <v>0</v>
      </c>
      <c r="K2816">
        <v>0</v>
      </c>
      <c r="L2816">
        <v>16</v>
      </c>
      <c r="M2816">
        <v>68</v>
      </c>
      <c r="N2816" s="2">
        <v>8.9988751406074249E-3</v>
      </c>
      <c r="O2816" s="2">
        <v>3.8245219347581551E-2</v>
      </c>
      <c r="P2816">
        <v>38</v>
      </c>
      <c r="Q2816" s="2">
        <v>2.1939953810623556E-2</v>
      </c>
      <c r="R2816">
        <v>1778</v>
      </c>
      <c r="S2816">
        <v>1732</v>
      </c>
      <c r="T2816">
        <v>1612</v>
      </c>
      <c r="U2816">
        <v>23</v>
      </c>
      <c r="V2816">
        <v>36</v>
      </c>
      <c r="W2816">
        <v>9</v>
      </c>
      <c r="X2816">
        <v>52</v>
      </c>
      <c r="Y2816">
        <v>34</v>
      </c>
      <c r="Z2816">
        <v>0</v>
      </c>
      <c r="AA2816">
        <v>0</v>
      </c>
      <c r="AB2816">
        <v>0</v>
      </c>
      <c r="AC2816">
        <v>0</v>
      </c>
      <c r="AD2816">
        <v>1655</v>
      </c>
      <c r="AE2816">
        <v>23</v>
      </c>
      <c r="AF2816">
        <v>36</v>
      </c>
      <c r="AG2816">
        <v>9</v>
      </c>
      <c r="AH2816">
        <v>52</v>
      </c>
      <c r="AI2816" s="3">
        <v>4.652567975830816E-2</v>
      </c>
      <c r="AJ2816" s="3">
        <v>0</v>
      </c>
      <c r="AK2816" s="3">
        <v>0</v>
      </c>
      <c r="AL2816" s="3">
        <v>0</v>
      </c>
      <c r="AM2816" s="3">
        <v>0</v>
      </c>
      <c r="AN2816" s="2">
        <f t="shared" si="94"/>
        <v>4.7244094488188976E-2</v>
      </c>
      <c r="AO2816" s="2">
        <v>6.7605633802816895E-2</v>
      </c>
      <c r="AP2816">
        <f t="shared" si="95"/>
        <v>84</v>
      </c>
    </row>
    <row r="2817" spans="1:42" ht="16.5" hidden="1" customHeight="1" x14ac:dyDescent="0.25">
      <c r="A2817" s="5" t="s">
        <v>790</v>
      </c>
      <c r="B2817" s="1" t="s">
        <v>174</v>
      </c>
      <c r="D2817" t="s">
        <v>32</v>
      </c>
      <c r="E2817" t="s">
        <v>172</v>
      </c>
      <c r="F2817" t="s">
        <v>175</v>
      </c>
      <c r="G2817">
        <v>78</v>
      </c>
      <c r="H2817">
        <v>0</v>
      </c>
      <c r="I2817">
        <v>0</v>
      </c>
      <c r="J2817">
        <v>0</v>
      </c>
      <c r="K2817">
        <v>0</v>
      </c>
      <c r="L2817">
        <v>9</v>
      </c>
      <c r="M2817">
        <v>75</v>
      </c>
      <c r="N2817" s="2">
        <v>4.6632124352331602E-3</v>
      </c>
      <c r="O2817" s="2">
        <v>3.8860103626943004E-2</v>
      </c>
      <c r="P2817">
        <v>111</v>
      </c>
      <c r="Q2817" s="2">
        <v>5.6719468574348494E-2</v>
      </c>
      <c r="R2817">
        <v>1930</v>
      </c>
      <c r="S2817">
        <v>1957</v>
      </c>
      <c r="T2817">
        <v>1864</v>
      </c>
      <c r="U2817">
        <v>12</v>
      </c>
      <c r="V2817">
        <v>15</v>
      </c>
      <c r="W2817">
        <v>16</v>
      </c>
      <c r="X2817">
        <v>50</v>
      </c>
      <c r="Y2817">
        <v>102</v>
      </c>
      <c r="Z2817">
        <v>0</v>
      </c>
      <c r="AA2817">
        <v>0</v>
      </c>
      <c r="AB2817">
        <v>0</v>
      </c>
      <c r="AC2817">
        <v>5</v>
      </c>
      <c r="AD2817">
        <v>1840</v>
      </c>
      <c r="AE2817">
        <v>12</v>
      </c>
      <c r="AF2817">
        <v>15</v>
      </c>
      <c r="AG2817">
        <v>16</v>
      </c>
      <c r="AH2817">
        <v>45</v>
      </c>
      <c r="AI2817" s="3">
        <v>4.2391304347826085E-2</v>
      </c>
      <c r="AJ2817" s="3">
        <v>0</v>
      </c>
      <c r="AK2817" s="3">
        <v>0</v>
      </c>
      <c r="AL2817" s="3">
        <v>0</v>
      </c>
      <c r="AM2817" s="3">
        <v>0</v>
      </c>
      <c r="AN2817" s="2">
        <f t="shared" si="94"/>
        <v>4.3523316062176166E-2</v>
      </c>
      <c r="AO2817" s="2">
        <v>4.5643153526970952E-2</v>
      </c>
      <c r="AP2817">
        <f t="shared" si="95"/>
        <v>84</v>
      </c>
    </row>
    <row r="2818" spans="1:42" ht="16.5" hidden="1" customHeight="1" x14ac:dyDescent="0.25">
      <c r="A2818" s="4" t="s">
        <v>796</v>
      </c>
      <c r="B2818" s="1" t="s">
        <v>222</v>
      </c>
      <c r="C2818" t="s">
        <v>36</v>
      </c>
      <c r="D2818" t="s">
        <v>43</v>
      </c>
      <c r="E2818" t="s">
        <v>38</v>
      </c>
      <c r="F2818" t="s">
        <v>223</v>
      </c>
      <c r="G2818">
        <v>61</v>
      </c>
      <c r="H2818">
        <v>0</v>
      </c>
      <c r="I2818">
        <v>0</v>
      </c>
      <c r="J2818">
        <v>0</v>
      </c>
      <c r="K2818">
        <v>0</v>
      </c>
      <c r="L2818">
        <v>3</v>
      </c>
      <c r="M2818">
        <v>81</v>
      </c>
      <c r="N2818" s="2">
        <v>1.443001443001443E-3</v>
      </c>
      <c r="O2818" s="2">
        <v>3.896103896103896E-2</v>
      </c>
      <c r="P2818">
        <v>739</v>
      </c>
      <c r="Q2818" s="2">
        <v>0.27029992684711046</v>
      </c>
      <c r="R2818">
        <v>2079</v>
      </c>
      <c r="S2818">
        <v>2734</v>
      </c>
      <c r="T2818">
        <v>2553</v>
      </c>
      <c r="U2818">
        <v>7</v>
      </c>
      <c r="V2818">
        <v>34</v>
      </c>
      <c r="W2818">
        <v>63</v>
      </c>
      <c r="X2818">
        <v>77</v>
      </c>
      <c r="Y2818">
        <v>690</v>
      </c>
      <c r="Z2818">
        <v>0</v>
      </c>
      <c r="AA2818">
        <v>0</v>
      </c>
      <c r="AB2818">
        <v>18</v>
      </c>
      <c r="AC2818">
        <v>7</v>
      </c>
      <c r="AD2818">
        <v>1924</v>
      </c>
      <c r="AE2818">
        <v>7</v>
      </c>
      <c r="AF2818">
        <v>34</v>
      </c>
      <c r="AG2818">
        <v>45</v>
      </c>
      <c r="AH2818">
        <v>70</v>
      </c>
      <c r="AI2818" s="3">
        <v>3.1704781704781707E-2</v>
      </c>
      <c r="AJ2818" s="3">
        <v>0</v>
      </c>
      <c r="AK2818" s="3">
        <v>0</v>
      </c>
      <c r="AL2818" s="3">
        <v>0</v>
      </c>
      <c r="AM2818" s="3">
        <v>0</v>
      </c>
      <c r="AN2818" s="2">
        <f t="shared" si="94"/>
        <v>4.0404040404040401E-2</v>
      </c>
      <c r="AO2818" s="2">
        <v>7.4999999999999997E-2</v>
      </c>
      <c r="AP2818">
        <f t="shared" si="95"/>
        <v>84</v>
      </c>
    </row>
    <row r="2819" spans="1:42" ht="16.5" hidden="1" customHeight="1" x14ac:dyDescent="0.25">
      <c r="A2819" s="5" t="s">
        <v>794</v>
      </c>
      <c r="B2819" s="1" t="s">
        <v>222</v>
      </c>
      <c r="C2819" t="s">
        <v>36</v>
      </c>
      <c r="D2819" t="s">
        <v>43</v>
      </c>
      <c r="E2819" t="s">
        <v>38</v>
      </c>
      <c r="F2819" t="s">
        <v>223</v>
      </c>
      <c r="G2819">
        <v>72</v>
      </c>
      <c r="H2819">
        <v>0</v>
      </c>
      <c r="I2819">
        <v>0</v>
      </c>
      <c r="J2819">
        <v>0</v>
      </c>
      <c r="K2819">
        <v>3</v>
      </c>
      <c r="L2819">
        <v>4</v>
      </c>
      <c r="M2819">
        <v>80</v>
      </c>
      <c r="N2819" s="2">
        <v>1.8726591760299626E-3</v>
      </c>
      <c r="O2819" s="2">
        <v>3.7453183520599252E-2</v>
      </c>
      <c r="P2819">
        <v>673</v>
      </c>
      <c r="Q2819" s="2">
        <v>0.24697247706422018</v>
      </c>
      <c r="R2819">
        <v>2136</v>
      </c>
      <c r="S2819">
        <v>2725</v>
      </c>
      <c r="T2819">
        <v>2562</v>
      </c>
      <c r="U2819">
        <v>7</v>
      </c>
      <c r="V2819">
        <v>32</v>
      </c>
      <c r="W2819">
        <v>51</v>
      </c>
      <c r="X2819">
        <v>73</v>
      </c>
      <c r="Y2819">
        <v>634</v>
      </c>
      <c r="Z2819">
        <v>3</v>
      </c>
      <c r="AA2819">
        <v>0</v>
      </c>
      <c r="AB2819">
        <v>12</v>
      </c>
      <c r="AC2819">
        <v>5</v>
      </c>
      <c r="AD2819">
        <v>2000</v>
      </c>
      <c r="AE2819">
        <v>4</v>
      </c>
      <c r="AF2819">
        <v>32</v>
      </c>
      <c r="AG2819">
        <v>39</v>
      </c>
      <c r="AH2819">
        <v>71</v>
      </c>
      <c r="AI2819" s="3">
        <v>3.5999999999999997E-2</v>
      </c>
      <c r="AJ2819" s="3">
        <v>0</v>
      </c>
      <c r="AK2819" s="3">
        <v>0</v>
      </c>
      <c r="AL2819" s="3">
        <v>0</v>
      </c>
      <c r="AM2819" s="3">
        <v>4.2253521126760563E-2</v>
      </c>
      <c r="AN2819" s="2">
        <f t="shared" si="94"/>
        <v>3.9325842696629212E-2</v>
      </c>
      <c r="AO2819" s="2">
        <v>6.8033550792171479E-2</v>
      </c>
      <c r="AP2819">
        <f t="shared" si="95"/>
        <v>84</v>
      </c>
    </row>
    <row r="2820" spans="1:42" ht="16.5" hidden="1" customHeight="1" x14ac:dyDescent="0.25">
      <c r="A2820" s="5" t="s">
        <v>795</v>
      </c>
      <c r="B2820" s="1" t="s">
        <v>332</v>
      </c>
      <c r="D2820" t="s">
        <v>32</v>
      </c>
      <c r="E2820" t="s">
        <v>333</v>
      </c>
      <c r="F2820" t="s">
        <v>334</v>
      </c>
      <c r="G2820">
        <v>72</v>
      </c>
      <c r="H2820">
        <v>0</v>
      </c>
      <c r="I2820">
        <v>0</v>
      </c>
      <c r="J2820">
        <v>0</v>
      </c>
      <c r="K2820">
        <v>0</v>
      </c>
      <c r="L2820">
        <v>11</v>
      </c>
      <c r="M2820">
        <v>73</v>
      </c>
      <c r="N2820" s="2">
        <v>5.0068274920345929E-3</v>
      </c>
      <c r="O2820" s="2">
        <v>3.3227127901684111E-2</v>
      </c>
      <c r="P2820">
        <v>228</v>
      </c>
      <c r="Q2820" s="2">
        <v>9.7394275950448528E-2</v>
      </c>
      <c r="R2820">
        <v>2197</v>
      </c>
      <c r="S2820">
        <v>2341</v>
      </c>
      <c r="T2820">
        <v>2250</v>
      </c>
      <c r="U2820">
        <v>10</v>
      </c>
      <c r="V2820">
        <v>20</v>
      </c>
      <c r="W2820">
        <v>20</v>
      </c>
      <c r="X2820">
        <v>41</v>
      </c>
      <c r="Y2820">
        <v>216</v>
      </c>
      <c r="Z2820">
        <v>0</v>
      </c>
      <c r="AA2820">
        <v>0</v>
      </c>
      <c r="AB2820">
        <v>0</v>
      </c>
      <c r="AC2820">
        <v>3</v>
      </c>
      <c r="AD2820">
        <v>2106</v>
      </c>
      <c r="AE2820">
        <v>10</v>
      </c>
      <c r="AF2820">
        <v>20</v>
      </c>
      <c r="AG2820">
        <v>20</v>
      </c>
      <c r="AH2820">
        <v>38</v>
      </c>
      <c r="AI2820" s="3">
        <v>3.4188034188034191E-2</v>
      </c>
      <c r="AJ2820" s="3">
        <v>0</v>
      </c>
      <c r="AK2820" s="3">
        <v>0</v>
      </c>
      <c r="AL2820" s="3">
        <v>0</v>
      </c>
      <c r="AM2820" s="3">
        <v>0</v>
      </c>
      <c r="AN2820" s="2">
        <f t="shared" si="94"/>
        <v>3.8233955393718703E-2</v>
      </c>
      <c r="AO2820" s="2">
        <v>4.0109389243391066E-2</v>
      </c>
      <c r="AP2820">
        <f t="shared" si="95"/>
        <v>84</v>
      </c>
    </row>
    <row r="2821" spans="1:42" ht="16.5" hidden="1" customHeight="1" x14ac:dyDescent="0.25">
      <c r="A2821" s="5" t="s">
        <v>791</v>
      </c>
      <c r="B2821" s="1" t="s">
        <v>338</v>
      </c>
      <c r="D2821" t="s">
        <v>32</v>
      </c>
      <c r="E2821" t="s">
        <v>336</v>
      </c>
      <c r="F2821" t="s">
        <v>339</v>
      </c>
      <c r="G2821">
        <v>79</v>
      </c>
      <c r="H2821">
        <v>0</v>
      </c>
      <c r="I2821">
        <v>0</v>
      </c>
      <c r="J2821">
        <v>0</v>
      </c>
      <c r="K2821">
        <v>0</v>
      </c>
      <c r="L2821">
        <v>3</v>
      </c>
      <c r="M2821">
        <v>81</v>
      </c>
      <c r="N2821" s="2">
        <v>8.4961767204757861E-4</v>
      </c>
      <c r="O2821" s="2">
        <v>2.2939677145284623E-2</v>
      </c>
      <c r="P2821">
        <v>2</v>
      </c>
      <c r="Q2821" s="2">
        <v>5.7987822557262973E-4</v>
      </c>
      <c r="R2821">
        <v>3531</v>
      </c>
      <c r="S2821">
        <v>3449</v>
      </c>
      <c r="T2821">
        <v>3319</v>
      </c>
      <c r="U2821">
        <v>27</v>
      </c>
      <c r="V2821">
        <v>35</v>
      </c>
      <c r="W2821">
        <v>31</v>
      </c>
      <c r="X2821">
        <v>37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3398</v>
      </c>
      <c r="AE2821">
        <v>27</v>
      </c>
      <c r="AF2821">
        <v>35</v>
      </c>
      <c r="AG2821">
        <v>31</v>
      </c>
      <c r="AH2821">
        <v>37</v>
      </c>
      <c r="AI2821" s="3">
        <v>2.3248969982342556E-2</v>
      </c>
      <c r="AJ2821" s="3">
        <v>0</v>
      </c>
      <c r="AK2821" s="3">
        <v>0</v>
      </c>
      <c r="AL2821" s="3">
        <v>0</v>
      </c>
      <c r="AM2821" s="3">
        <v>0</v>
      </c>
      <c r="AN2821" s="2">
        <f t="shared" si="94"/>
        <v>2.3789294817332201E-2</v>
      </c>
      <c r="AO2821" s="2">
        <v>3.6848072562358274E-2</v>
      </c>
      <c r="AP2821">
        <f t="shared" si="95"/>
        <v>84</v>
      </c>
    </row>
    <row r="2822" spans="1:42" ht="16.5" hidden="1" customHeight="1" x14ac:dyDescent="0.25">
      <c r="A2822" s="5" t="s">
        <v>795</v>
      </c>
      <c r="B2822" s="1" t="s">
        <v>605</v>
      </c>
      <c r="D2822" t="s">
        <v>32</v>
      </c>
      <c r="E2822" t="s">
        <v>253</v>
      </c>
      <c r="F2822" t="s">
        <v>606</v>
      </c>
      <c r="G2822">
        <v>63</v>
      </c>
      <c r="H2822">
        <v>0</v>
      </c>
      <c r="I2822">
        <v>0</v>
      </c>
      <c r="J2822">
        <v>0</v>
      </c>
      <c r="K2822">
        <v>0</v>
      </c>
      <c r="L2822">
        <v>36</v>
      </c>
      <c r="M2822">
        <v>48</v>
      </c>
      <c r="N2822" s="2">
        <v>7.0339976553341153E-3</v>
      </c>
      <c r="O2822" s="2">
        <v>9.3786635404454859E-3</v>
      </c>
      <c r="P2822">
        <v>64</v>
      </c>
      <c r="Q2822" s="2">
        <v>1.2553942722636328E-2</v>
      </c>
      <c r="R2822">
        <v>5118</v>
      </c>
      <c r="S2822">
        <v>5098</v>
      </c>
      <c r="T2822">
        <v>4741</v>
      </c>
      <c r="U2822">
        <v>58</v>
      </c>
      <c r="V2822">
        <v>90</v>
      </c>
      <c r="W2822">
        <v>96</v>
      </c>
      <c r="X2822">
        <v>113</v>
      </c>
      <c r="Y2822">
        <v>58</v>
      </c>
      <c r="Z2822">
        <v>0</v>
      </c>
      <c r="AA2822">
        <v>0</v>
      </c>
      <c r="AB2822">
        <v>0</v>
      </c>
      <c r="AC2822">
        <v>0</v>
      </c>
      <c r="AD2822">
        <v>4746</v>
      </c>
      <c r="AE2822">
        <v>58</v>
      </c>
      <c r="AF2822">
        <v>90</v>
      </c>
      <c r="AG2822">
        <v>96</v>
      </c>
      <c r="AH2822">
        <v>113</v>
      </c>
      <c r="AI2822" s="3">
        <v>1.3274336283185841E-2</v>
      </c>
      <c r="AJ2822" s="3">
        <v>0</v>
      </c>
      <c r="AK2822" s="3">
        <v>0</v>
      </c>
      <c r="AL2822" s="3">
        <v>0</v>
      </c>
      <c r="AM2822" s="3">
        <v>0</v>
      </c>
      <c r="AN2822" s="2">
        <f t="shared" si="94"/>
        <v>1.6412661195779603E-2</v>
      </c>
      <c r="AO2822" s="2">
        <v>6.9958847736625515E-2</v>
      </c>
      <c r="AP2822">
        <f t="shared" si="95"/>
        <v>84</v>
      </c>
    </row>
    <row r="2823" spans="1:42" ht="16.5" hidden="1" customHeight="1" x14ac:dyDescent="0.25">
      <c r="A2823" s="5" t="s">
        <v>788</v>
      </c>
      <c r="B2823" t="s">
        <v>656</v>
      </c>
      <c r="D2823" t="s">
        <v>32</v>
      </c>
      <c r="E2823" t="s">
        <v>322</v>
      </c>
      <c r="F2823" t="s">
        <v>657</v>
      </c>
      <c r="G2823">
        <v>82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83</v>
      </c>
      <c r="N2823" s="2">
        <v>0</v>
      </c>
      <c r="O2823" s="2">
        <v>0.12671755725190839</v>
      </c>
      <c r="P2823">
        <v>3</v>
      </c>
      <c r="Q2823" s="2">
        <v>5.2173913043478265E-3</v>
      </c>
      <c r="R2823">
        <v>655</v>
      </c>
      <c r="S2823">
        <v>575</v>
      </c>
      <c r="T2823">
        <v>516</v>
      </c>
      <c r="U2823">
        <v>3</v>
      </c>
      <c r="V2823">
        <v>1</v>
      </c>
      <c r="W2823">
        <v>0</v>
      </c>
      <c r="X2823">
        <v>55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595</v>
      </c>
      <c r="AE2823">
        <v>3</v>
      </c>
      <c r="AF2823">
        <v>1</v>
      </c>
      <c r="AG2823">
        <v>0</v>
      </c>
      <c r="AH2823">
        <v>55</v>
      </c>
      <c r="AI2823" s="3">
        <v>0.13781512605042018</v>
      </c>
      <c r="AJ2823" s="3">
        <v>0</v>
      </c>
      <c r="AK2823" s="3">
        <v>0</v>
      </c>
      <c r="AL2823" s="3">
        <v>0</v>
      </c>
      <c r="AM2823" s="3">
        <v>0</v>
      </c>
      <c r="AN2823" s="2">
        <f t="shared" si="94"/>
        <v>0.12671755725190839</v>
      </c>
      <c r="AO2823" s="2">
        <v>9.0214067278287458E-2</v>
      </c>
      <c r="AP2823">
        <f t="shared" si="95"/>
        <v>83</v>
      </c>
    </row>
    <row r="2824" spans="1:42" ht="16.5" hidden="1" customHeight="1" x14ac:dyDescent="0.25">
      <c r="A2824" s="4" t="s">
        <v>797</v>
      </c>
      <c r="B2824" t="s">
        <v>678</v>
      </c>
      <c r="D2824" t="s">
        <v>32</v>
      </c>
      <c r="E2824" t="s">
        <v>498</v>
      </c>
      <c r="F2824" t="s">
        <v>679</v>
      </c>
      <c r="G2824">
        <v>81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83</v>
      </c>
      <c r="N2824" s="2">
        <v>0</v>
      </c>
      <c r="O2824" s="2">
        <v>0.1173974540311174</v>
      </c>
      <c r="P2824">
        <v>56</v>
      </c>
      <c r="Q2824" s="2">
        <v>8.2352941176470587E-2</v>
      </c>
      <c r="R2824">
        <v>707</v>
      </c>
      <c r="S2824">
        <v>680</v>
      </c>
      <c r="T2824">
        <v>635</v>
      </c>
      <c r="U2824">
        <v>0</v>
      </c>
      <c r="V2824">
        <v>4</v>
      </c>
      <c r="W2824">
        <v>1</v>
      </c>
      <c r="X2824">
        <v>40</v>
      </c>
      <c r="Y2824">
        <v>48</v>
      </c>
      <c r="Z2824">
        <v>0</v>
      </c>
      <c r="AA2824">
        <v>0</v>
      </c>
      <c r="AB2824">
        <v>0</v>
      </c>
      <c r="AC2824">
        <v>0</v>
      </c>
      <c r="AD2824">
        <v>668</v>
      </c>
      <c r="AE2824">
        <v>0</v>
      </c>
      <c r="AF2824">
        <v>4</v>
      </c>
      <c r="AG2824">
        <v>1</v>
      </c>
      <c r="AH2824">
        <v>40</v>
      </c>
      <c r="AI2824" s="3">
        <v>0.12125748502994012</v>
      </c>
      <c r="AJ2824" s="3">
        <v>0</v>
      </c>
      <c r="AK2824" s="3">
        <v>0</v>
      </c>
      <c r="AL2824" s="3">
        <v>0</v>
      </c>
      <c r="AM2824" s="3">
        <v>0</v>
      </c>
      <c r="AN2824" s="2">
        <f t="shared" si="94"/>
        <v>0.1173974540311174</v>
      </c>
      <c r="AO2824" s="2">
        <v>6.311360448807854E-2</v>
      </c>
      <c r="AP2824">
        <f t="shared" si="95"/>
        <v>83</v>
      </c>
    </row>
    <row r="2825" spans="1:42" ht="16.5" hidden="1" customHeight="1" x14ac:dyDescent="0.25">
      <c r="A2825" s="4" t="s">
        <v>796</v>
      </c>
      <c r="B2825" t="s">
        <v>678</v>
      </c>
      <c r="D2825" t="s">
        <v>32</v>
      </c>
      <c r="E2825" t="s">
        <v>498</v>
      </c>
      <c r="F2825" t="s">
        <v>679</v>
      </c>
      <c r="G2825">
        <v>77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83</v>
      </c>
      <c r="N2825" s="2">
        <v>0</v>
      </c>
      <c r="O2825" s="2">
        <v>0.11527777777777778</v>
      </c>
      <c r="P2825">
        <v>50</v>
      </c>
      <c r="Q2825" s="2">
        <v>7.2780203784570591E-2</v>
      </c>
      <c r="R2825">
        <v>720</v>
      </c>
      <c r="S2825">
        <v>687</v>
      </c>
      <c r="T2825">
        <v>625</v>
      </c>
      <c r="U2825">
        <v>0</v>
      </c>
      <c r="V2825">
        <v>5</v>
      </c>
      <c r="W2825">
        <v>1</v>
      </c>
      <c r="X2825">
        <v>56</v>
      </c>
      <c r="Y2825">
        <v>46</v>
      </c>
      <c r="Z2825">
        <v>0</v>
      </c>
      <c r="AA2825">
        <v>0</v>
      </c>
      <c r="AB2825">
        <v>0</v>
      </c>
      <c r="AC2825">
        <v>0</v>
      </c>
      <c r="AD2825">
        <v>656</v>
      </c>
      <c r="AE2825">
        <v>0</v>
      </c>
      <c r="AF2825">
        <v>5</v>
      </c>
      <c r="AG2825">
        <v>1</v>
      </c>
      <c r="AH2825">
        <v>56</v>
      </c>
      <c r="AI2825" s="3">
        <v>0.1173780487804878</v>
      </c>
      <c r="AJ2825" s="3">
        <v>0</v>
      </c>
      <c r="AK2825" s="3">
        <v>0</v>
      </c>
      <c r="AL2825" s="3">
        <v>0</v>
      </c>
      <c r="AM2825" s="3">
        <v>0</v>
      </c>
      <c r="AN2825" s="2">
        <f t="shared" si="94"/>
        <v>0.11527777777777778</v>
      </c>
      <c r="AO2825" s="2">
        <v>8.6350974930362118E-2</v>
      </c>
      <c r="AP2825">
        <f t="shared" si="95"/>
        <v>83</v>
      </c>
    </row>
    <row r="2826" spans="1:42" ht="16.5" hidden="1" customHeight="1" x14ac:dyDescent="0.25">
      <c r="A2826" s="5" t="s">
        <v>794</v>
      </c>
      <c r="B2826" s="1" t="s">
        <v>327</v>
      </c>
      <c r="D2826" t="s">
        <v>32</v>
      </c>
      <c r="E2826" t="s">
        <v>328</v>
      </c>
      <c r="F2826" t="s">
        <v>329</v>
      </c>
      <c r="G2826">
        <v>79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83</v>
      </c>
      <c r="N2826" s="2">
        <v>0</v>
      </c>
      <c r="O2826" s="2">
        <v>0.10613810741687979</v>
      </c>
      <c r="P2826">
        <v>165</v>
      </c>
      <c r="Q2826" s="2">
        <v>0.19097222222222221</v>
      </c>
      <c r="R2826">
        <v>782</v>
      </c>
      <c r="S2826">
        <v>864</v>
      </c>
      <c r="T2826">
        <v>829</v>
      </c>
      <c r="U2826">
        <v>1</v>
      </c>
      <c r="V2826">
        <v>7</v>
      </c>
      <c r="W2826">
        <v>8</v>
      </c>
      <c r="X2826">
        <v>19</v>
      </c>
      <c r="Y2826">
        <v>157</v>
      </c>
      <c r="Z2826">
        <v>0</v>
      </c>
      <c r="AA2826">
        <v>0</v>
      </c>
      <c r="AB2826">
        <v>0</v>
      </c>
      <c r="AC2826">
        <v>4</v>
      </c>
      <c r="AD2826">
        <v>751</v>
      </c>
      <c r="AE2826">
        <v>1</v>
      </c>
      <c r="AF2826">
        <v>7</v>
      </c>
      <c r="AG2826">
        <v>8</v>
      </c>
      <c r="AH2826">
        <v>15</v>
      </c>
      <c r="AI2826" s="3">
        <v>0.1051930758988016</v>
      </c>
      <c r="AJ2826" s="3">
        <v>0</v>
      </c>
      <c r="AK2826" s="3">
        <v>0</v>
      </c>
      <c r="AL2826" s="3">
        <v>0</v>
      </c>
      <c r="AM2826" s="3">
        <v>0</v>
      </c>
      <c r="AN2826" s="2">
        <f t="shared" si="94"/>
        <v>0.10613810741687979</v>
      </c>
      <c r="AO2826" s="2">
        <v>3.9641943734015347E-2</v>
      </c>
      <c r="AP2826">
        <f t="shared" si="95"/>
        <v>83</v>
      </c>
    </row>
    <row r="2827" spans="1:42" ht="16.5" hidden="1" customHeight="1" x14ac:dyDescent="0.25">
      <c r="A2827" s="4" t="s">
        <v>797</v>
      </c>
      <c r="B2827" s="1" t="s">
        <v>327</v>
      </c>
      <c r="D2827" t="s">
        <v>32</v>
      </c>
      <c r="E2827" t="s">
        <v>328</v>
      </c>
      <c r="F2827" t="s">
        <v>329</v>
      </c>
      <c r="G2827">
        <v>70</v>
      </c>
      <c r="H2827">
        <v>0</v>
      </c>
      <c r="I2827">
        <v>0</v>
      </c>
      <c r="J2827">
        <v>0</v>
      </c>
      <c r="K2827">
        <v>3</v>
      </c>
      <c r="L2827">
        <v>0</v>
      </c>
      <c r="M2827">
        <v>83</v>
      </c>
      <c r="N2827" s="2">
        <v>0</v>
      </c>
      <c r="O2827" s="2">
        <v>0.10196560196560196</v>
      </c>
      <c r="P2827">
        <v>206</v>
      </c>
      <c r="Q2827" s="2">
        <v>0.21985058697972251</v>
      </c>
      <c r="R2827">
        <v>814</v>
      </c>
      <c r="S2827">
        <v>937</v>
      </c>
      <c r="T2827">
        <v>890</v>
      </c>
      <c r="U2827">
        <v>5</v>
      </c>
      <c r="V2827">
        <v>14</v>
      </c>
      <c r="W2827">
        <v>10</v>
      </c>
      <c r="X2827">
        <v>18</v>
      </c>
      <c r="Y2827">
        <v>195</v>
      </c>
      <c r="Z2827">
        <v>0</v>
      </c>
      <c r="AA2827">
        <v>4</v>
      </c>
      <c r="AB2827">
        <v>0</v>
      </c>
      <c r="AC2827">
        <v>3</v>
      </c>
      <c r="AD2827">
        <v>765</v>
      </c>
      <c r="AE2827">
        <v>5</v>
      </c>
      <c r="AF2827">
        <v>10</v>
      </c>
      <c r="AG2827">
        <v>10</v>
      </c>
      <c r="AH2827">
        <v>18</v>
      </c>
      <c r="AI2827" s="3">
        <v>9.1503267973856203E-2</v>
      </c>
      <c r="AJ2827" s="3">
        <v>0</v>
      </c>
      <c r="AK2827" s="3">
        <v>0</v>
      </c>
      <c r="AL2827" s="3">
        <v>0</v>
      </c>
      <c r="AM2827" s="3">
        <v>0.16666666666666666</v>
      </c>
      <c r="AN2827" s="2">
        <f t="shared" si="94"/>
        <v>0.10196560196560196</v>
      </c>
      <c r="AO2827" s="2">
        <v>5.3217821782178217E-2</v>
      </c>
      <c r="AP2827">
        <f t="shared" si="95"/>
        <v>83</v>
      </c>
    </row>
    <row r="2828" spans="1:42" ht="16.5" hidden="1" customHeight="1" x14ac:dyDescent="0.25">
      <c r="A2828" s="5" t="s">
        <v>789</v>
      </c>
      <c r="B2828" s="1" t="s">
        <v>500</v>
      </c>
      <c r="D2828" t="s">
        <v>32</v>
      </c>
      <c r="E2828" t="s">
        <v>498</v>
      </c>
      <c r="F2828" t="s">
        <v>501</v>
      </c>
      <c r="G2828">
        <v>79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83</v>
      </c>
      <c r="N2828" s="2">
        <v>0</v>
      </c>
      <c r="O2828" s="2">
        <v>0.10134310134310134</v>
      </c>
      <c r="P2828">
        <v>103</v>
      </c>
      <c r="Q2828" s="2">
        <v>0.12276519666269368</v>
      </c>
      <c r="R2828">
        <v>819</v>
      </c>
      <c r="S2828">
        <v>839</v>
      </c>
      <c r="T2828">
        <v>821</v>
      </c>
      <c r="U2828">
        <v>6</v>
      </c>
      <c r="V2828">
        <v>7</v>
      </c>
      <c r="W2828">
        <v>2</v>
      </c>
      <c r="X2828">
        <v>3</v>
      </c>
      <c r="Y2828">
        <v>99</v>
      </c>
      <c r="Z2828">
        <v>0</v>
      </c>
      <c r="AA2828">
        <v>0</v>
      </c>
      <c r="AB2828">
        <v>0</v>
      </c>
      <c r="AC2828">
        <v>0</v>
      </c>
      <c r="AD2828">
        <v>801</v>
      </c>
      <c r="AE2828">
        <v>6</v>
      </c>
      <c r="AF2828">
        <v>7</v>
      </c>
      <c r="AG2828">
        <v>2</v>
      </c>
      <c r="AH2828">
        <v>3</v>
      </c>
      <c r="AI2828" s="3">
        <v>9.8626716604244699E-2</v>
      </c>
      <c r="AJ2828" s="3">
        <v>0</v>
      </c>
      <c r="AK2828" s="3">
        <v>0</v>
      </c>
      <c r="AL2828" s="3">
        <v>0</v>
      </c>
      <c r="AM2828" s="3">
        <v>0</v>
      </c>
      <c r="AN2828" s="2">
        <f t="shared" si="94"/>
        <v>0.10134310134310134</v>
      </c>
      <c r="AO2828" s="2">
        <v>2.197802197802198E-2</v>
      </c>
      <c r="AP2828">
        <f t="shared" si="95"/>
        <v>83</v>
      </c>
    </row>
    <row r="2829" spans="1:42" ht="16.5" hidden="1" customHeight="1" x14ac:dyDescent="0.25">
      <c r="A2829" s="4" t="s">
        <v>797</v>
      </c>
      <c r="B2829" t="s">
        <v>618</v>
      </c>
      <c r="D2829" t="s">
        <v>32</v>
      </c>
      <c r="E2829" t="s">
        <v>81</v>
      </c>
      <c r="F2829" t="s">
        <v>619</v>
      </c>
      <c r="G2829">
        <v>72</v>
      </c>
      <c r="H2829">
        <v>0</v>
      </c>
      <c r="I2829">
        <v>0</v>
      </c>
      <c r="J2829">
        <v>0</v>
      </c>
      <c r="K2829">
        <v>4</v>
      </c>
      <c r="L2829">
        <v>4</v>
      </c>
      <c r="M2829">
        <v>79</v>
      </c>
      <c r="N2829" s="2">
        <v>4.1710114702815434E-3</v>
      </c>
      <c r="O2829" s="2">
        <v>8.2377476538060476E-2</v>
      </c>
      <c r="P2829">
        <v>173</v>
      </c>
      <c r="Q2829" s="2">
        <v>0.16491897044804577</v>
      </c>
      <c r="R2829">
        <v>959</v>
      </c>
      <c r="S2829">
        <v>1049</v>
      </c>
      <c r="T2829">
        <v>1006</v>
      </c>
      <c r="U2829">
        <v>2</v>
      </c>
      <c r="V2829">
        <v>5</v>
      </c>
      <c r="W2829">
        <v>13</v>
      </c>
      <c r="X2829">
        <v>23</v>
      </c>
      <c r="Y2829">
        <v>172</v>
      </c>
      <c r="Z2829">
        <v>0</v>
      </c>
      <c r="AA2829">
        <v>0</v>
      </c>
      <c r="AB2829">
        <v>0</v>
      </c>
      <c r="AC2829">
        <v>0</v>
      </c>
      <c r="AD2829">
        <v>906</v>
      </c>
      <c r="AE2829">
        <v>2</v>
      </c>
      <c r="AF2829">
        <v>5</v>
      </c>
      <c r="AG2829">
        <v>13</v>
      </c>
      <c r="AH2829">
        <v>27</v>
      </c>
      <c r="AI2829" s="3">
        <v>7.9470198675496692E-2</v>
      </c>
      <c r="AJ2829" s="3">
        <v>0</v>
      </c>
      <c r="AK2829" s="3">
        <v>0</v>
      </c>
      <c r="AL2829" s="3">
        <v>0</v>
      </c>
      <c r="AM2829" s="3">
        <v>0.14814814814814814</v>
      </c>
      <c r="AN2829" s="2">
        <f t="shared" si="94"/>
        <v>8.6548488008342014E-2</v>
      </c>
      <c r="AO2829" s="2">
        <v>4.9317943336831059E-2</v>
      </c>
      <c r="AP2829">
        <f t="shared" si="95"/>
        <v>83</v>
      </c>
    </row>
    <row r="2830" spans="1:42" ht="16.5" hidden="1" customHeight="1" x14ac:dyDescent="0.25">
      <c r="A2830" s="5" t="s">
        <v>792</v>
      </c>
      <c r="B2830" s="1" t="s">
        <v>504</v>
      </c>
      <c r="D2830" t="s">
        <v>32</v>
      </c>
      <c r="E2830" t="s">
        <v>498</v>
      </c>
      <c r="F2830" t="s">
        <v>505</v>
      </c>
      <c r="G2830">
        <v>79</v>
      </c>
      <c r="H2830">
        <v>0</v>
      </c>
      <c r="I2830">
        <v>0</v>
      </c>
      <c r="J2830">
        <v>3</v>
      </c>
      <c r="K2830">
        <v>0</v>
      </c>
      <c r="L2830">
        <v>0</v>
      </c>
      <c r="M2830">
        <v>83</v>
      </c>
      <c r="N2830" s="2">
        <v>0</v>
      </c>
      <c r="O2830" s="2">
        <v>7.8301886792452827E-2</v>
      </c>
      <c r="P2830">
        <v>116</v>
      </c>
      <c r="Q2830" s="2">
        <v>0.10612991765782251</v>
      </c>
      <c r="R2830">
        <v>1060</v>
      </c>
      <c r="S2830">
        <v>1093</v>
      </c>
      <c r="T2830">
        <v>1057</v>
      </c>
      <c r="U2830">
        <v>2</v>
      </c>
      <c r="V2830">
        <v>6</v>
      </c>
      <c r="W2830">
        <v>11</v>
      </c>
      <c r="X2830">
        <v>17</v>
      </c>
      <c r="Y2830">
        <v>111</v>
      </c>
      <c r="Z2830">
        <v>0</v>
      </c>
      <c r="AA2830">
        <v>0</v>
      </c>
      <c r="AB2830">
        <v>0</v>
      </c>
      <c r="AC2830">
        <v>3</v>
      </c>
      <c r="AD2830">
        <v>1025</v>
      </c>
      <c r="AE2830">
        <v>2</v>
      </c>
      <c r="AF2830">
        <v>6</v>
      </c>
      <c r="AG2830">
        <v>14</v>
      </c>
      <c r="AH2830">
        <v>14</v>
      </c>
      <c r="AI2830" s="3">
        <v>7.7073170731707316E-2</v>
      </c>
      <c r="AJ2830" s="3">
        <v>0</v>
      </c>
      <c r="AK2830" s="3">
        <v>0</v>
      </c>
      <c r="AL2830" s="3">
        <v>0.21428571428571427</v>
      </c>
      <c r="AM2830" s="3">
        <v>0</v>
      </c>
      <c r="AN2830" s="2">
        <f t="shared" si="94"/>
        <v>7.8301886792452827E-2</v>
      </c>
      <c r="AO2830" s="2">
        <v>3.3930254476908575E-2</v>
      </c>
      <c r="AP2830">
        <f t="shared" si="95"/>
        <v>83</v>
      </c>
    </row>
    <row r="2831" spans="1:42" ht="16.5" hidden="1" customHeight="1" x14ac:dyDescent="0.25">
      <c r="A2831" s="5" t="s">
        <v>793</v>
      </c>
      <c r="B2831" s="1" t="s">
        <v>508</v>
      </c>
      <c r="D2831" t="s">
        <v>32</v>
      </c>
      <c r="E2831" t="s">
        <v>498</v>
      </c>
      <c r="F2831" t="s">
        <v>509</v>
      </c>
      <c r="G2831">
        <v>65</v>
      </c>
      <c r="H2831">
        <v>0</v>
      </c>
      <c r="I2831">
        <v>0</v>
      </c>
      <c r="J2831">
        <v>0</v>
      </c>
      <c r="K2831">
        <v>9</v>
      </c>
      <c r="L2831">
        <v>8</v>
      </c>
      <c r="M2831">
        <v>75</v>
      </c>
      <c r="N2831" s="2">
        <v>7.2137060414788094E-3</v>
      </c>
      <c r="O2831" s="2">
        <v>6.7628494138863834E-2</v>
      </c>
      <c r="P2831">
        <v>58</v>
      </c>
      <c r="Q2831" s="2">
        <v>5.350553505535055E-2</v>
      </c>
      <c r="R2831">
        <v>1109</v>
      </c>
      <c r="S2831">
        <v>1084</v>
      </c>
      <c r="T2831">
        <v>1024</v>
      </c>
      <c r="U2831">
        <v>3</v>
      </c>
      <c r="V2831">
        <v>10</v>
      </c>
      <c r="W2831">
        <v>6</v>
      </c>
      <c r="X2831">
        <v>41</v>
      </c>
      <c r="Y2831">
        <v>58</v>
      </c>
      <c r="Z2831">
        <v>0</v>
      </c>
      <c r="AA2831">
        <v>0</v>
      </c>
      <c r="AB2831">
        <v>0</v>
      </c>
      <c r="AC2831">
        <v>0</v>
      </c>
      <c r="AD2831">
        <v>1031</v>
      </c>
      <c r="AE2831">
        <v>3</v>
      </c>
      <c r="AF2831">
        <v>10</v>
      </c>
      <c r="AG2831">
        <v>6</v>
      </c>
      <c r="AH2831">
        <v>50</v>
      </c>
      <c r="AI2831" s="3">
        <v>6.3045586808923373E-2</v>
      </c>
      <c r="AJ2831" s="3">
        <v>0</v>
      </c>
      <c r="AK2831" s="3">
        <v>0</v>
      </c>
      <c r="AL2831" s="3">
        <v>0</v>
      </c>
      <c r="AM2831" s="3">
        <v>0.18</v>
      </c>
      <c r="AN2831" s="2">
        <f t="shared" si="94"/>
        <v>7.4842200180342641E-2</v>
      </c>
      <c r="AO2831" s="2">
        <v>6.2727272727272729E-2</v>
      </c>
      <c r="AP2831">
        <f t="shared" si="95"/>
        <v>83</v>
      </c>
    </row>
    <row r="2832" spans="1:42" ht="16.5" hidden="1" customHeight="1" x14ac:dyDescent="0.25">
      <c r="A2832" s="4" t="s">
        <v>797</v>
      </c>
      <c r="B2832" s="1" t="s">
        <v>196</v>
      </c>
      <c r="D2832" t="s">
        <v>32</v>
      </c>
      <c r="E2832" t="s">
        <v>197</v>
      </c>
      <c r="F2832" t="s">
        <v>198</v>
      </c>
      <c r="G2832">
        <v>65</v>
      </c>
      <c r="H2832">
        <v>0</v>
      </c>
      <c r="I2832">
        <v>0</v>
      </c>
      <c r="J2832">
        <v>4</v>
      </c>
      <c r="K2832">
        <v>0</v>
      </c>
      <c r="L2832">
        <v>3</v>
      </c>
      <c r="M2832">
        <v>80</v>
      </c>
      <c r="N2832" s="2">
        <v>2.5041736227045075E-3</v>
      </c>
      <c r="O2832" s="2">
        <v>6.6777963272120197E-2</v>
      </c>
      <c r="P2832">
        <v>59</v>
      </c>
      <c r="Q2832" s="2">
        <v>5.0255536626916522E-2</v>
      </c>
      <c r="R2832">
        <v>1198</v>
      </c>
      <c r="S2832">
        <v>1174</v>
      </c>
      <c r="T2832">
        <v>1089</v>
      </c>
      <c r="U2832">
        <v>10</v>
      </c>
      <c r="V2832">
        <v>21</v>
      </c>
      <c r="W2832">
        <v>24</v>
      </c>
      <c r="X2832">
        <v>30</v>
      </c>
      <c r="Y2832">
        <v>49</v>
      </c>
      <c r="Z2832">
        <v>0</v>
      </c>
      <c r="AA2832">
        <v>0</v>
      </c>
      <c r="AB2832">
        <v>0</v>
      </c>
      <c r="AC2832">
        <v>0</v>
      </c>
      <c r="AD2832">
        <v>1105</v>
      </c>
      <c r="AE2832">
        <v>10</v>
      </c>
      <c r="AF2832">
        <v>21</v>
      </c>
      <c r="AG2832">
        <v>28</v>
      </c>
      <c r="AH2832">
        <v>30</v>
      </c>
      <c r="AI2832" s="3">
        <v>5.8823529411764705E-2</v>
      </c>
      <c r="AJ2832" s="3">
        <v>0</v>
      </c>
      <c r="AK2832" s="3">
        <v>0</v>
      </c>
      <c r="AL2832" s="3">
        <v>0.14285714285714285</v>
      </c>
      <c r="AM2832" s="3">
        <v>0</v>
      </c>
      <c r="AN2832" s="2">
        <f t="shared" si="94"/>
        <v>6.9282136894824708E-2</v>
      </c>
      <c r="AO2832" s="2">
        <v>7.4539363484087101E-2</v>
      </c>
      <c r="AP2832">
        <f t="shared" si="95"/>
        <v>83</v>
      </c>
    </row>
    <row r="2833" spans="1:42" ht="16.5" hidden="1" customHeight="1" x14ac:dyDescent="0.25">
      <c r="A2833" s="4">
        <v>2011</v>
      </c>
      <c r="B2833" t="s">
        <v>660</v>
      </c>
      <c r="D2833" t="s">
        <v>32</v>
      </c>
      <c r="E2833" t="s">
        <v>453</v>
      </c>
      <c r="F2833" t="s">
        <v>661</v>
      </c>
      <c r="G2833">
        <v>76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83</v>
      </c>
      <c r="N2833" s="2">
        <v>0</v>
      </c>
      <c r="O2833" s="2">
        <v>6.8481848184818478E-2</v>
      </c>
      <c r="P2833">
        <v>87</v>
      </c>
      <c r="Q2833" s="2">
        <v>7.1546052631578941E-2</v>
      </c>
      <c r="R2833">
        <v>1212</v>
      </c>
      <c r="S2833">
        <v>1216</v>
      </c>
      <c r="T2833">
        <v>1123</v>
      </c>
      <c r="U2833">
        <v>10</v>
      </c>
      <c r="V2833">
        <v>18</v>
      </c>
      <c r="W2833">
        <v>18</v>
      </c>
      <c r="X2833">
        <v>47</v>
      </c>
      <c r="Y2833">
        <v>80</v>
      </c>
      <c r="Z2833">
        <v>0</v>
      </c>
      <c r="AA2833">
        <v>5</v>
      </c>
      <c r="AB2833">
        <v>0</v>
      </c>
      <c r="AC2833">
        <v>0</v>
      </c>
      <c r="AD2833">
        <v>1119</v>
      </c>
      <c r="AE2833">
        <v>10</v>
      </c>
      <c r="AF2833">
        <v>13</v>
      </c>
      <c r="AG2833">
        <v>18</v>
      </c>
      <c r="AH2833">
        <v>47</v>
      </c>
      <c r="AI2833" s="3">
        <v>6.7917783735478104E-2</v>
      </c>
      <c r="AJ2833" s="3">
        <v>0</v>
      </c>
      <c r="AK2833" s="3">
        <v>0</v>
      </c>
      <c r="AL2833" s="3">
        <v>0</v>
      </c>
      <c r="AM2833" s="3">
        <v>0</v>
      </c>
      <c r="AN2833" s="2">
        <f t="shared" si="94"/>
        <v>6.8481848184818478E-2</v>
      </c>
      <c r="AO2833" s="2">
        <v>7.2908036454018221E-2</v>
      </c>
      <c r="AP2833">
        <f t="shared" si="95"/>
        <v>83</v>
      </c>
    </row>
    <row r="2834" spans="1:42" ht="16.5" hidden="1" customHeight="1" x14ac:dyDescent="0.25">
      <c r="A2834" s="5" t="s">
        <v>793</v>
      </c>
      <c r="B2834" t="s">
        <v>660</v>
      </c>
      <c r="D2834" t="s">
        <v>32</v>
      </c>
      <c r="E2834" t="s">
        <v>453</v>
      </c>
      <c r="F2834" t="s">
        <v>661</v>
      </c>
      <c r="G2834">
        <v>80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83</v>
      </c>
      <c r="N2834" s="2">
        <v>0</v>
      </c>
      <c r="O2834" s="2">
        <v>6.8369028006589783E-2</v>
      </c>
      <c r="P2834">
        <v>94</v>
      </c>
      <c r="Q2834" s="2">
        <v>7.6734693877551025E-2</v>
      </c>
      <c r="R2834">
        <v>1214</v>
      </c>
      <c r="S2834">
        <v>1225</v>
      </c>
      <c r="T2834">
        <v>1146</v>
      </c>
      <c r="U2834">
        <v>11</v>
      </c>
      <c r="V2834">
        <v>16</v>
      </c>
      <c r="W2834">
        <v>20</v>
      </c>
      <c r="X2834">
        <v>32</v>
      </c>
      <c r="Y2834">
        <v>91</v>
      </c>
      <c r="Z2834">
        <v>0</v>
      </c>
      <c r="AA2834">
        <v>0</v>
      </c>
      <c r="AB2834">
        <v>0</v>
      </c>
      <c r="AC2834">
        <v>0</v>
      </c>
      <c r="AD2834">
        <v>1135</v>
      </c>
      <c r="AE2834">
        <v>11</v>
      </c>
      <c r="AF2834">
        <v>16</v>
      </c>
      <c r="AG2834">
        <v>20</v>
      </c>
      <c r="AH2834">
        <v>32</v>
      </c>
      <c r="AI2834" s="3">
        <v>7.0484581497797363E-2</v>
      </c>
      <c r="AJ2834" s="3">
        <v>0</v>
      </c>
      <c r="AK2834" s="3">
        <v>0</v>
      </c>
      <c r="AL2834" s="3">
        <v>0</v>
      </c>
      <c r="AM2834" s="3">
        <v>0</v>
      </c>
      <c r="AN2834" s="2">
        <f t="shared" si="94"/>
        <v>6.8369028006589783E-2</v>
      </c>
      <c r="AO2834" s="2">
        <v>6.5074135090609553E-2</v>
      </c>
      <c r="AP2834">
        <f t="shared" si="95"/>
        <v>83</v>
      </c>
    </row>
    <row r="2835" spans="1:42" ht="16.5" hidden="1" customHeight="1" x14ac:dyDescent="0.25">
      <c r="A2835" s="5" t="s">
        <v>795</v>
      </c>
      <c r="B2835" s="1" t="s">
        <v>196</v>
      </c>
      <c r="D2835" t="s">
        <v>32</v>
      </c>
      <c r="E2835" t="s">
        <v>197</v>
      </c>
      <c r="F2835" t="s">
        <v>198</v>
      </c>
      <c r="G2835">
        <v>73</v>
      </c>
      <c r="H2835">
        <v>0</v>
      </c>
      <c r="I2835">
        <v>0</v>
      </c>
      <c r="J2835">
        <v>0</v>
      </c>
      <c r="K2835">
        <v>0</v>
      </c>
      <c r="L2835">
        <v>12</v>
      </c>
      <c r="M2835">
        <v>71</v>
      </c>
      <c r="N2835" s="2">
        <v>9.4191522762951327E-3</v>
      </c>
      <c r="O2835" s="2">
        <v>5.572998430141287E-2</v>
      </c>
      <c r="P2835">
        <v>62</v>
      </c>
      <c r="Q2835" s="2">
        <v>4.9481245011971271E-2</v>
      </c>
      <c r="R2835">
        <v>1274</v>
      </c>
      <c r="S2835">
        <v>1253</v>
      </c>
      <c r="T2835">
        <v>1170</v>
      </c>
      <c r="U2835">
        <v>6</v>
      </c>
      <c r="V2835">
        <v>21</v>
      </c>
      <c r="W2835">
        <v>27</v>
      </c>
      <c r="X2835">
        <v>29</v>
      </c>
      <c r="Y2835">
        <v>48</v>
      </c>
      <c r="Z2835">
        <v>0</v>
      </c>
      <c r="AA2835">
        <v>0</v>
      </c>
      <c r="AB2835">
        <v>0</v>
      </c>
      <c r="AC2835">
        <v>0</v>
      </c>
      <c r="AD2835">
        <v>1195</v>
      </c>
      <c r="AE2835">
        <v>6</v>
      </c>
      <c r="AF2835">
        <v>21</v>
      </c>
      <c r="AG2835">
        <v>27</v>
      </c>
      <c r="AH2835">
        <v>29</v>
      </c>
      <c r="AI2835" s="3">
        <v>6.1087866108786609E-2</v>
      </c>
      <c r="AJ2835" s="3">
        <v>0</v>
      </c>
      <c r="AK2835" s="3">
        <v>0</v>
      </c>
      <c r="AL2835" s="3">
        <v>0</v>
      </c>
      <c r="AM2835" s="3">
        <v>0</v>
      </c>
      <c r="AN2835" s="2">
        <f t="shared" si="94"/>
        <v>6.5149136577708003E-2</v>
      </c>
      <c r="AO2835" s="2">
        <v>6.4945226917057897E-2</v>
      </c>
      <c r="AP2835">
        <f t="shared" si="95"/>
        <v>83</v>
      </c>
    </row>
    <row r="2836" spans="1:42" ht="16.5" hidden="1" customHeight="1" x14ac:dyDescent="0.25">
      <c r="A2836" s="5" t="s">
        <v>795</v>
      </c>
      <c r="B2836" s="1" t="s">
        <v>458</v>
      </c>
      <c r="D2836" t="s">
        <v>32</v>
      </c>
      <c r="E2836" t="s">
        <v>456</v>
      </c>
      <c r="F2836" t="s">
        <v>459</v>
      </c>
      <c r="G2836">
        <v>72</v>
      </c>
      <c r="H2836">
        <v>6</v>
      </c>
      <c r="I2836">
        <v>0</v>
      </c>
      <c r="J2836">
        <v>0</v>
      </c>
      <c r="K2836">
        <v>0</v>
      </c>
      <c r="L2836">
        <v>0</v>
      </c>
      <c r="M2836">
        <v>83</v>
      </c>
      <c r="N2836" s="2">
        <v>0</v>
      </c>
      <c r="O2836" s="2">
        <v>6.3650306748466251E-2</v>
      </c>
      <c r="P2836">
        <v>49</v>
      </c>
      <c r="Q2836" s="2">
        <v>3.858267716535433E-2</v>
      </c>
      <c r="R2836">
        <v>1304</v>
      </c>
      <c r="S2836">
        <v>1270</v>
      </c>
      <c r="T2836">
        <v>1242</v>
      </c>
      <c r="U2836">
        <v>6</v>
      </c>
      <c r="V2836">
        <v>9</v>
      </c>
      <c r="W2836">
        <v>8</v>
      </c>
      <c r="X2836">
        <v>5</v>
      </c>
      <c r="Y2836">
        <v>44</v>
      </c>
      <c r="Z2836">
        <v>0</v>
      </c>
      <c r="AA2836">
        <v>0</v>
      </c>
      <c r="AB2836">
        <v>0</v>
      </c>
      <c r="AC2836">
        <v>3</v>
      </c>
      <c r="AD2836">
        <v>1270</v>
      </c>
      <c r="AE2836">
        <v>12</v>
      </c>
      <c r="AF2836">
        <v>9</v>
      </c>
      <c r="AG2836">
        <v>8</v>
      </c>
      <c r="AH2836">
        <v>2</v>
      </c>
      <c r="AI2836" s="3">
        <v>5.6692913385826771E-2</v>
      </c>
      <c r="AJ2836" s="3">
        <v>0.5</v>
      </c>
      <c r="AK2836" s="3">
        <v>0</v>
      </c>
      <c r="AL2836" s="3">
        <v>0</v>
      </c>
      <c r="AM2836" s="3">
        <v>0</v>
      </c>
      <c r="AN2836" s="2">
        <f t="shared" si="94"/>
        <v>6.3650306748466251E-2</v>
      </c>
      <c r="AO2836" s="2">
        <v>2.3827824750192159E-2</v>
      </c>
      <c r="AP2836">
        <f t="shared" si="95"/>
        <v>83</v>
      </c>
    </row>
    <row r="2837" spans="1:42" ht="16.5" hidden="1" customHeight="1" x14ac:dyDescent="0.25">
      <c r="A2837" s="5" t="s">
        <v>792</v>
      </c>
      <c r="B2837" s="1" t="s">
        <v>418</v>
      </c>
      <c r="D2837" t="s">
        <v>32</v>
      </c>
      <c r="E2837" t="s">
        <v>416</v>
      </c>
      <c r="F2837" t="s">
        <v>419</v>
      </c>
      <c r="G2837">
        <v>68</v>
      </c>
      <c r="H2837">
        <v>0</v>
      </c>
      <c r="I2837">
        <v>0</v>
      </c>
      <c r="J2837">
        <v>0</v>
      </c>
      <c r="K2837">
        <v>14</v>
      </c>
      <c r="L2837">
        <v>0</v>
      </c>
      <c r="M2837">
        <v>83</v>
      </c>
      <c r="N2837" s="2">
        <v>0</v>
      </c>
      <c r="O2837" s="2">
        <v>5.7638888888888892E-2</v>
      </c>
      <c r="P2837">
        <v>35</v>
      </c>
      <c r="Q2837" s="2">
        <v>2.5143678160919541E-2</v>
      </c>
      <c r="R2837">
        <v>1440</v>
      </c>
      <c r="S2837">
        <v>1392</v>
      </c>
      <c r="T2837">
        <v>1092</v>
      </c>
      <c r="U2837">
        <v>33</v>
      </c>
      <c r="V2837">
        <v>12</v>
      </c>
      <c r="W2837">
        <v>2</v>
      </c>
      <c r="X2837">
        <v>253</v>
      </c>
      <c r="Y2837">
        <v>26</v>
      </c>
      <c r="Z2837">
        <v>0</v>
      </c>
      <c r="AA2837">
        <v>0</v>
      </c>
      <c r="AB2837">
        <v>0</v>
      </c>
      <c r="AC2837">
        <v>0</v>
      </c>
      <c r="AD2837">
        <v>1134</v>
      </c>
      <c r="AE2837">
        <v>33</v>
      </c>
      <c r="AF2837">
        <v>12</v>
      </c>
      <c r="AG2837">
        <v>2</v>
      </c>
      <c r="AH2837">
        <v>267</v>
      </c>
      <c r="AI2837" s="3">
        <v>5.9964726631393295E-2</v>
      </c>
      <c r="AJ2837" s="3">
        <v>0</v>
      </c>
      <c r="AK2837" s="3">
        <v>0</v>
      </c>
      <c r="AL2837" s="3">
        <v>0</v>
      </c>
      <c r="AM2837" s="3">
        <v>5.2434456928838954E-2</v>
      </c>
      <c r="AN2837" s="2">
        <f t="shared" si="94"/>
        <v>5.7638888888888892E-2</v>
      </c>
      <c r="AO2837" s="2">
        <v>0.21685082872928177</v>
      </c>
      <c r="AP2837">
        <f t="shared" si="95"/>
        <v>83</v>
      </c>
    </row>
    <row r="2838" spans="1:42" ht="16.5" hidden="1" customHeight="1" x14ac:dyDescent="0.25">
      <c r="A2838" s="5" t="s">
        <v>793</v>
      </c>
      <c r="B2838" s="1" t="s">
        <v>588</v>
      </c>
      <c r="D2838" t="s">
        <v>32</v>
      </c>
      <c r="E2838" t="s">
        <v>333</v>
      </c>
      <c r="F2838" t="s">
        <v>589</v>
      </c>
      <c r="G2838">
        <v>72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83</v>
      </c>
      <c r="N2838" s="2">
        <v>0</v>
      </c>
      <c r="O2838" s="2">
        <v>5.1939924906132667E-2</v>
      </c>
      <c r="P2838">
        <v>284</v>
      </c>
      <c r="Q2838" s="2">
        <v>0.15786548082267926</v>
      </c>
      <c r="R2838">
        <v>1598</v>
      </c>
      <c r="S2838">
        <v>1799</v>
      </c>
      <c r="T2838">
        <v>1736</v>
      </c>
      <c r="U2838">
        <v>4</v>
      </c>
      <c r="V2838">
        <v>21</v>
      </c>
      <c r="W2838">
        <v>10</v>
      </c>
      <c r="X2838">
        <v>28</v>
      </c>
      <c r="Y2838">
        <v>271</v>
      </c>
      <c r="Z2838">
        <v>0</v>
      </c>
      <c r="AA2838">
        <v>0</v>
      </c>
      <c r="AB2838">
        <v>0</v>
      </c>
      <c r="AC2838">
        <v>0</v>
      </c>
      <c r="AD2838">
        <v>1537</v>
      </c>
      <c r="AE2838">
        <v>4</v>
      </c>
      <c r="AF2838">
        <v>21</v>
      </c>
      <c r="AG2838">
        <v>10</v>
      </c>
      <c r="AH2838">
        <v>28</v>
      </c>
      <c r="AI2838" s="3">
        <v>4.6844502277163302E-2</v>
      </c>
      <c r="AJ2838" s="3">
        <v>0</v>
      </c>
      <c r="AK2838" s="3">
        <v>0</v>
      </c>
      <c r="AL2838" s="3">
        <v>0</v>
      </c>
      <c r="AM2838" s="3">
        <v>0</v>
      </c>
      <c r="AN2838" s="2">
        <f t="shared" si="94"/>
        <v>5.1939924906132667E-2</v>
      </c>
      <c r="AO2838" s="2">
        <v>3.9375E-2</v>
      </c>
      <c r="AP2838">
        <f t="shared" si="95"/>
        <v>83</v>
      </c>
    </row>
    <row r="2839" spans="1:42" ht="16.5" hidden="1" customHeight="1" x14ac:dyDescent="0.25">
      <c r="A2839" s="5" t="s">
        <v>787</v>
      </c>
      <c r="B2839" s="1" t="s">
        <v>398</v>
      </c>
      <c r="D2839" t="s">
        <v>32</v>
      </c>
      <c r="E2839" t="s">
        <v>388</v>
      </c>
      <c r="F2839" t="s">
        <v>399</v>
      </c>
      <c r="G2839">
        <v>76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83</v>
      </c>
      <c r="N2839" s="2">
        <v>0</v>
      </c>
      <c r="O2839" s="2">
        <v>4.8594847775175642E-2</v>
      </c>
      <c r="P2839">
        <v>70</v>
      </c>
      <c r="Q2839" s="2">
        <v>4.1297935103244837E-2</v>
      </c>
      <c r="R2839">
        <v>1708</v>
      </c>
      <c r="S2839">
        <v>1695</v>
      </c>
      <c r="T2839">
        <v>1641</v>
      </c>
      <c r="U2839">
        <v>8</v>
      </c>
      <c r="V2839">
        <v>12</v>
      </c>
      <c r="W2839">
        <v>6</v>
      </c>
      <c r="X2839">
        <v>28</v>
      </c>
      <c r="Y2839">
        <v>67</v>
      </c>
      <c r="Z2839">
        <v>0</v>
      </c>
      <c r="AA2839">
        <v>0</v>
      </c>
      <c r="AB2839">
        <v>0</v>
      </c>
      <c r="AC2839">
        <v>0</v>
      </c>
      <c r="AD2839">
        <v>1650</v>
      </c>
      <c r="AE2839">
        <v>8</v>
      </c>
      <c r="AF2839">
        <v>12</v>
      </c>
      <c r="AG2839">
        <v>6</v>
      </c>
      <c r="AH2839">
        <v>28</v>
      </c>
      <c r="AI2839" s="3">
        <v>4.6060606060606059E-2</v>
      </c>
      <c r="AJ2839" s="3">
        <v>0</v>
      </c>
      <c r="AK2839" s="3">
        <v>0</v>
      </c>
      <c r="AL2839" s="3">
        <v>0</v>
      </c>
      <c r="AM2839" s="3">
        <v>0</v>
      </c>
      <c r="AN2839" s="2">
        <f t="shared" si="94"/>
        <v>4.8594847775175642E-2</v>
      </c>
      <c r="AO2839" s="2">
        <v>3.1690140845070422E-2</v>
      </c>
      <c r="AP2839">
        <f t="shared" si="95"/>
        <v>83</v>
      </c>
    </row>
    <row r="2840" spans="1:42" ht="16.5" hidden="1" customHeight="1" x14ac:dyDescent="0.25">
      <c r="A2840" s="4" t="s">
        <v>803</v>
      </c>
      <c r="B2840" s="1" t="s">
        <v>272</v>
      </c>
      <c r="D2840" t="s">
        <v>32</v>
      </c>
      <c r="E2840" t="s">
        <v>273</v>
      </c>
      <c r="F2840" t="s">
        <v>274</v>
      </c>
      <c r="G2840">
        <v>79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83</v>
      </c>
      <c r="N2840" s="2">
        <v>0</v>
      </c>
      <c r="O2840" s="2">
        <v>4.7619047619047616E-2</v>
      </c>
      <c r="P2840">
        <v>167</v>
      </c>
      <c r="Q2840" s="2">
        <v>9.1406677613574169E-2</v>
      </c>
      <c r="R2840">
        <v>1743</v>
      </c>
      <c r="S2840">
        <v>1827</v>
      </c>
      <c r="T2840">
        <v>1797</v>
      </c>
      <c r="U2840">
        <v>8</v>
      </c>
      <c r="V2840">
        <v>8</v>
      </c>
      <c r="W2840">
        <v>7</v>
      </c>
      <c r="X2840">
        <v>12</v>
      </c>
      <c r="Y2840">
        <v>164</v>
      </c>
      <c r="Z2840">
        <v>0</v>
      </c>
      <c r="AA2840">
        <v>0</v>
      </c>
      <c r="AB2840">
        <v>0</v>
      </c>
      <c r="AC2840">
        <v>0</v>
      </c>
      <c r="AD2840">
        <v>1712</v>
      </c>
      <c r="AE2840">
        <v>8</v>
      </c>
      <c r="AF2840">
        <v>8</v>
      </c>
      <c r="AG2840">
        <v>7</v>
      </c>
      <c r="AH2840">
        <v>12</v>
      </c>
      <c r="AI2840" s="3">
        <v>4.614485981308411E-2</v>
      </c>
      <c r="AJ2840" s="3">
        <v>0</v>
      </c>
      <c r="AK2840" s="3">
        <v>0</v>
      </c>
      <c r="AL2840" s="3">
        <v>0</v>
      </c>
      <c r="AM2840" s="3">
        <v>0</v>
      </c>
      <c r="AN2840" s="2">
        <f t="shared" si="94"/>
        <v>4.7619047619047616E-2</v>
      </c>
      <c r="AO2840" s="2">
        <v>2.0034344590726959E-2</v>
      </c>
      <c r="AP2840">
        <f t="shared" si="95"/>
        <v>83</v>
      </c>
    </row>
    <row r="2841" spans="1:42" ht="16.5" hidden="1" customHeight="1" x14ac:dyDescent="0.25">
      <c r="A2841" s="4">
        <v>2011</v>
      </c>
      <c r="B2841" s="1" t="s">
        <v>332</v>
      </c>
      <c r="D2841" t="s">
        <v>32</v>
      </c>
      <c r="E2841" t="s">
        <v>333</v>
      </c>
      <c r="F2841" t="s">
        <v>334</v>
      </c>
      <c r="G2841">
        <v>69</v>
      </c>
      <c r="H2841">
        <v>0</v>
      </c>
      <c r="I2841">
        <v>0</v>
      </c>
      <c r="J2841">
        <v>0</v>
      </c>
      <c r="K2841">
        <v>0</v>
      </c>
      <c r="L2841">
        <v>7</v>
      </c>
      <c r="M2841">
        <v>76</v>
      </c>
      <c r="N2841" s="2">
        <v>3.2588454376163874E-3</v>
      </c>
      <c r="O2841" s="2">
        <v>3.5381750465549346E-2</v>
      </c>
      <c r="P2841">
        <v>224</v>
      </c>
      <c r="Q2841" s="2">
        <v>9.7859327217125383E-2</v>
      </c>
      <c r="R2841">
        <v>2148</v>
      </c>
      <c r="S2841">
        <v>2289</v>
      </c>
      <c r="T2841">
        <v>2209</v>
      </c>
      <c r="U2841">
        <v>8</v>
      </c>
      <c r="V2841">
        <v>17</v>
      </c>
      <c r="W2841">
        <v>15</v>
      </c>
      <c r="X2841">
        <v>40</v>
      </c>
      <c r="Y2841">
        <v>210</v>
      </c>
      <c r="Z2841">
        <v>0</v>
      </c>
      <c r="AA2841">
        <v>0</v>
      </c>
      <c r="AB2841">
        <v>0</v>
      </c>
      <c r="AC2841">
        <v>4</v>
      </c>
      <c r="AD2841">
        <v>2068</v>
      </c>
      <c r="AE2841">
        <v>8</v>
      </c>
      <c r="AF2841">
        <v>17</v>
      </c>
      <c r="AG2841">
        <v>15</v>
      </c>
      <c r="AH2841">
        <v>36</v>
      </c>
      <c r="AI2841" s="3">
        <v>3.3365570599613155E-2</v>
      </c>
      <c r="AJ2841" s="3">
        <v>0</v>
      </c>
      <c r="AK2841" s="3">
        <v>0</v>
      </c>
      <c r="AL2841" s="3">
        <v>0</v>
      </c>
      <c r="AM2841" s="3">
        <v>0</v>
      </c>
      <c r="AN2841" s="2">
        <f t="shared" si="94"/>
        <v>3.8640595903165736E-2</v>
      </c>
      <c r="AO2841" s="2">
        <v>3.5447761194029849E-2</v>
      </c>
      <c r="AP2841">
        <f t="shared" si="95"/>
        <v>83</v>
      </c>
    </row>
    <row r="2842" spans="1:42" ht="16.5" hidden="1" customHeight="1" x14ac:dyDescent="0.25">
      <c r="A2842" s="5" t="s">
        <v>802</v>
      </c>
      <c r="B2842" s="1" t="s">
        <v>92</v>
      </c>
      <c r="D2842" t="s">
        <v>32</v>
      </c>
      <c r="E2842" t="s">
        <v>86</v>
      </c>
      <c r="F2842" t="s">
        <v>93</v>
      </c>
      <c r="G2842">
        <v>77</v>
      </c>
      <c r="H2842">
        <v>0</v>
      </c>
      <c r="I2842">
        <v>0</v>
      </c>
      <c r="J2842">
        <v>0</v>
      </c>
      <c r="K2842">
        <v>4</v>
      </c>
      <c r="L2842">
        <v>56</v>
      </c>
      <c r="M2842">
        <v>27</v>
      </c>
      <c r="N2842" s="2">
        <v>2.1390374331550801E-2</v>
      </c>
      <c r="O2842" s="2">
        <v>1.0313216195569137E-2</v>
      </c>
      <c r="P2842">
        <v>47</v>
      </c>
      <c r="Q2842" s="2">
        <v>1.8202943454686291E-2</v>
      </c>
      <c r="R2842">
        <v>2618</v>
      </c>
      <c r="S2842">
        <v>2582</v>
      </c>
      <c r="T2842">
        <v>2509</v>
      </c>
      <c r="U2842">
        <v>3</v>
      </c>
      <c r="V2842">
        <v>10</v>
      </c>
      <c r="W2842">
        <v>13</v>
      </c>
      <c r="X2842">
        <v>47</v>
      </c>
      <c r="Y2842">
        <v>43</v>
      </c>
      <c r="Z2842">
        <v>0</v>
      </c>
      <c r="AA2842">
        <v>0</v>
      </c>
      <c r="AB2842">
        <v>0</v>
      </c>
      <c r="AC2842">
        <v>0</v>
      </c>
      <c r="AD2842">
        <v>2543</v>
      </c>
      <c r="AE2842">
        <v>3</v>
      </c>
      <c r="AF2842">
        <v>10</v>
      </c>
      <c r="AG2842">
        <v>13</v>
      </c>
      <c r="AH2842">
        <v>51</v>
      </c>
      <c r="AI2842" s="3">
        <v>3.0279197797876523E-2</v>
      </c>
      <c r="AJ2842" s="3">
        <v>0</v>
      </c>
      <c r="AK2842" s="3">
        <v>0</v>
      </c>
      <c r="AL2842" s="3">
        <v>0</v>
      </c>
      <c r="AM2842" s="3">
        <v>7.8431372549019607E-2</v>
      </c>
      <c r="AN2842" s="2">
        <f t="shared" si="94"/>
        <v>3.1703590527119935E-2</v>
      </c>
      <c r="AO2842" s="2">
        <v>2.9389312977099236E-2</v>
      </c>
      <c r="AP2842">
        <f t="shared" si="95"/>
        <v>83</v>
      </c>
    </row>
    <row r="2843" spans="1:42" ht="16.5" hidden="1" customHeight="1" x14ac:dyDescent="0.25">
      <c r="A2843" s="5" t="s">
        <v>792</v>
      </c>
      <c r="B2843" s="1" t="s">
        <v>493</v>
      </c>
      <c r="D2843" t="s">
        <v>32</v>
      </c>
      <c r="E2843" t="s">
        <v>491</v>
      </c>
      <c r="F2843" t="s">
        <v>494</v>
      </c>
      <c r="G2843">
        <v>71</v>
      </c>
      <c r="H2843">
        <v>0</v>
      </c>
      <c r="I2843">
        <v>0</v>
      </c>
      <c r="J2843">
        <v>0</v>
      </c>
      <c r="K2843">
        <v>0</v>
      </c>
      <c r="L2843">
        <v>31</v>
      </c>
      <c r="M2843">
        <v>52</v>
      </c>
      <c r="N2843" s="2">
        <v>8.479212253829322E-3</v>
      </c>
      <c r="O2843" s="2">
        <v>1.4223194748358862E-2</v>
      </c>
      <c r="P2843">
        <v>30</v>
      </c>
      <c r="Q2843" s="2">
        <v>8.3263946711074101E-3</v>
      </c>
      <c r="R2843">
        <v>3656</v>
      </c>
      <c r="S2843">
        <v>3603</v>
      </c>
      <c r="T2843">
        <v>3291</v>
      </c>
      <c r="U2843">
        <v>35</v>
      </c>
      <c r="V2843">
        <v>104</v>
      </c>
      <c r="W2843">
        <v>41</v>
      </c>
      <c r="X2843">
        <v>132</v>
      </c>
      <c r="Y2843">
        <v>22</v>
      </c>
      <c r="Z2843">
        <v>0</v>
      </c>
      <c r="AA2843">
        <v>0</v>
      </c>
      <c r="AB2843">
        <v>0</v>
      </c>
      <c r="AC2843">
        <v>0</v>
      </c>
      <c r="AD2843">
        <v>3340</v>
      </c>
      <c r="AE2843">
        <v>35</v>
      </c>
      <c r="AF2843">
        <v>104</v>
      </c>
      <c r="AG2843">
        <v>41</v>
      </c>
      <c r="AH2843">
        <v>132</v>
      </c>
      <c r="AI2843" s="3">
        <v>2.1257485029940119E-2</v>
      </c>
      <c r="AJ2843" s="3">
        <v>0</v>
      </c>
      <c r="AK2843" s="3">
        <v>0</v>
      </c>
      <c r="AL2843" s="3">
        <v>0</v>
      </c>
      <c r="AM2843" s="3">
        <v>0</v>
      </c>
      <c r="AN2843" s="2">
        <f t="shared" si="94"/>
        <v>2.2702407002188184E-2</v>
      </c>
      <c r="AO2843" s="2">
        <v>8.5432639649507119E-2</v>
      </c>
      <c r="AP2843">
        <f t="shared" si="95"/>
        <v>83</v>
      </c>
    </row>
    <row r="2844" spans="1:42" ht="16.5" hidden="1" customHeight="1" x14ac:dyDescent="0.25">
      <c r="A2844" s="5" t="s">
        <v>790</v>
      </c>
      <c r="B2844" s="1" t="s">
        <v>600</v>
      </c>
      <c r="D2844" t="s">
        <v>32</v>
      </c>
      <c r="E2844" t="s">
        <v>333</v>
      </c>
      <c r="F2844" t="s">
        <v>601</v>
      </c>
      <c r="G2844">
        <v>64</v>
      </c>
      <c r="H2844">
        <v>0</v>
      </c>
      <c r="I2844">
        <v>0</v>
      </c>
      <c r="J2844">
        <v>4</v>
      </c>
      <c r="K2844">
        <v>0</v>
      </c>
      <c r="L2844">
        <v>6</v>
      </c>
      <c r="M2844">
        <v>77</v>
      </c>
      <c r="N2844" s="2">
        <v>1.5060240963855422E-3</v>
      </c>
      <c r="O2844" s="2">
        <v>1.9327309236947792E-2</v>
      </c>
      <c r="P2844">
        <v>18</v>
      </c>
      <c r="Q2844" s="2">
        <v>4.5930084205154376E-3</v>
      </c>
      <c r="R2844">
        <v>3984</v>
      </c>
      <c r="S2844">
        <v>3919</v>
      </c>
      <c r="T2844">
        <v>3690</v>
      </c>
      <c r="U2844">
        <v>9</v>
      </c>
      <c r="V2844">
        <v>55</v>
      </c>
      <c r="W2844">
        <v>113</v>
      </c>
      <c r="X2844">
        <v>52</v>
      </c>
      <c r="Y2844">
        <v>13</v>
      </c>
      <c r="Z2844">
        <v>0</v>
      </c>
      <c r="AA2844">
        <v>0</v>
      </c>
      <c r="AB2844">
        <v>0</v>
      </c>
      <c r="AC2844">
        <v>0</v>
      </c>
      <c r="AD2844">
        <v>3741</v>
      </c>
      <c r="AE2844">
        <v>9</v>
      </c>
      <c r="AF2844">
        <v>55</v>
      </c>
      <c r="AG2844">
        <v>117</v>
      </c>
      <c r="AH2844">
        <v>52</v>
      </c>
      <c r="AI2844" s="3">
        <v>1.710772520716386E-2</v>
      </c>
      <c r="AJ2844" s="3">
        <v>0</v>
      </c>
      <c r="AK2844" s="3">
        <v>0</v>
      </c>
      <c r="AL2844" s="3">
        <v>3.4188034188034191E-2</v>
      </c>
      <c r="AM2844" s="3">
        <v>0</v>
      </c>
      <c r="AN2844" s="2">
        <f t="shared" si="94"/>
        <v>2.0833333333333336E-2</v>
      </c>
      <c r="AO2844" s="2">
        <v>5.8631102164066431E-2</v>
      </c>
      <c r="AP2844">
        <f t="shared" si="95"/>
        <v>83</v>
      </c>
    </row>
    <row r="2845" spans="1:42" ht="16.5" hidden="1" customHeight="1" x14ac:dyDescent="0.25">
      <c r="A2845" s="5" t="s">
        <v>790</v>
      </c>
      <c r="B2845" s="1" t="s">
        <v>159</v>
      </c>
      <c r="C2845" t="s">
        <v>36</v>
      </c>
      <c r="D2845" t="s">
        <v>43</v>
      </c>
      <c r="E2845" t="s">
        <v>44</v>
      </c>
      <c r="F2845" t="s">
        <v>160</v>
      </c>
      <c r="G2845">
        <v>67</v>
      </c>
      <c r="H2845">
        <v>0</v>
      </c>
      <c r="I2845">
        <v>4</v>
      </c>
      <c r="J2845">
        <v>0</v>
      </c>
      <c r="K2845">
        <v>0</v>
      </c>
      <c r="L2845">
        <v>16</v>
      </c>
      <c r="M2845">
        <v>67</v>
      </c>
      <c r="N2845" s="2">
        <v>1.4922589069203507E-3</v>
      </c>
      <c r="O2845" s="2">
        <v>6.2488341727289683E-3</v>
      </c>
      <c r="P2845">
        <v>116</v>
      </c>
      <c r="Q2845" s="2">
        <v>1.0785681078568109E-2</v>
      </c>
      <c r="R2845">
        <v>10722</v>
      </c>
      <c r="S2845">
        <v>10755</v>
      </c>
      <c r="T2845">
        <v>10064</v>
      </c>
      <c r="U2845">
        <v>31</v>
      </c>
      <c r="V2845">
        <v>228</v>
      </c>
      <c r="W2845">
        <v>210</v>
      </c>
      <c r="X2845">
        <v>222</v>
      </c>
      <c r="Y2845">
        <v>102</v>
      </c>
      <c r="Z2845">
        <v>0</v>
      </c>
      <c r="AA2845">
        <v>0</v>
      </c>
      <c r="AB2845">
        <v>3</v>
      </c>
      <c r="AC2845">
        <v>0</v>
      </c>
      <c r="AD2845">
        <v>10029</v>
      </c>
      <c r="AE2845">
        <v>31</v>
      </c>
      <c r="AF2845">
        <v>232</v>
      </c>
      <c r="AG2845">
        <v>207</v>
      </c>
      <c r="AH2845">
        <v>222</v>
      </c>
      <c r="AI2845" s="3">
        <v>6.6806261840662079E-3</v>
      </c>
      <c r="AJ2845" s="3">
        <v>0</v>
      </c>
      <c r="AK2845" s="3">
        <v>1.7241379310344827E-2</v>
      </c>
      <c r="AL2845" s="3">
        <v>0</v>
      </c>
      <c r="AM2845" s="3">
        <v>0</v>
      </c>
      <c r="AN2845" s="2">
        <f t="shared" si="94"/>
        <v>7.7410930796493194E-3</v>
      </c>
      <c r="AO2845" s="2">
        <v>6.4546217703572425E-2</v>
      </c>
      <c r="AP2845">
        <f t="shared" si="95"/>
        <v>83</v>
      </c>
    </row>
    <row r="2846" spans="1:42" ht="16.5" hidden="1" customHeight="1" x14ac:dyDescent="0.25">
      <c r="A2846" s="4" t="s">
        <v>797</v>
      </c>
      <c r="B2846" s="1" t="s">
        <v>351</v>
      </c>
      <c r="D2846" t="s">
        <v>32</v>
      </c>
      <c r="E2846" t="s">
        <v>343</v>
      </c>
      <c r="F2846" t="s">
        <v>352</v>
      </c>
      <c r="G2846">
        <v>74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82</v>
      </c>
      <c r="N2846" s="2">
        <v>0</v>
      </c>
      <c r="O2846" s="2">
        <v>0.23295454545454544</v>
      </c>
      <c r="P2846">
        <v>111</v>
      </c>
      <c r="Q2846" s="2">
        <v>0.29133858267716534</v>
      </c>
      <c r="R2846">
        <v>352</v>
      </c>
      <c r="S2846">
        <v>381</v>
      </c>
      <c r="T2846">
        <v>370</v>
      </c>
      <c r="U2846">
        <v>0</v>
      </c>
      <c r="V2846">
        <v>1</v>
      </c>
      <c r="W2846">
        <v>2</v>
      </c>
      <c r="X2846">
        <v>8</v>
      </c>
      <c r="Y2846">
        <v>108</v>
      </c>
      <c r="Z2846">
        <v>0</v>
      </c>
      <c r="AA2846">
        <v>0</v>
      </c>
      <c r="AB2846">
        <v>0</v>
      </c>
      <c r="AC2846">
        <v>0</v>
      </c>
      <c r="AD2846">
        <v>336</v>
      </c>
      <c r="AE2846">
        <v>0</v>
      </c>
      <c r="AF2846">
        <v>1</v>
      </c>
      <c r="AG2846">
        <v>2</v>
      </c>
      <c r="AH2846">
        <v>8</v>
      </c>
      <c r="AI2846" s="3">
        <v>0.22023809523809523</v>
      </c>
      <c r="AJ2846" s="3">
        <v>0</v>
      </c>
      <c r="AK2846" s="3">
        <v>0</v>
      </c>
      <c r="AL2846" s="3">
        <v>0</v>
      </c>
      <c r="AM2846" s="3">
        <v>0</v>
      </c>
      <c r="AN2846" s="2">
        <f t="shared" si="94"/>
        <v>0.23295454545454544</v>
      </c>
      <c r="AO2846" s="2">
        <v>3.1700288184438041E-2</v>
      </c>
      <c r="AP2846">
        <f t="shared" si="95"/>
        <v>82</v>
      </c>
    </row>
    <row r="2847" spans="1:42" ht="16.5" hidden="1" customHeight="1" x14ac:dyDescent="0.25">
      <c r="A2847" s="5" t="s">
        <v>794</v>
      </c>
      <c r="B2847" s="1" t="s">
        <v>349</v>
      </c>
      <c r="D2847" t="s">
        <v>32</v>
      </c>
      <c r="E2847" t="s">
        <v>343</v>
      </c>
      <c r="F2847" t="s">
        <v>350</v>
      </c>
      <c r="G2847">
        <v>80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82</v>
      </c>
      <c r="N2847" s="2">
        <v>0</v>
      </c>
      <c r="O2847" s="2">
        <v>0.23229461756373937</v>
      </c>
      <c r="P2847">
        <v>81</v>
      </c>
      <c r="Q2847" s="2">
        <v>0.23011363636363635</v>
      </c>
      <c r="R2847">
        <v>353</v>
      </c>
      <c r="S2847">
        <v>352</v>
      </c>
      <c r="T2847">
        <v>344</v>
      </c>
      <c r="U2847">
        <v>0</v>
      </c>
      <c r="V2847">
        <v>0</v>
      </c>
      <c r="W2847">
        <v>1</v>
      </c>
      <c r="X2847">
        <v>7</v>
      </c>
      <c r="Y2847">
        <v>77</v>
      </c>
      <c r="Z2847">
        <v>0</v>
      </c>
      <c r="AA2847">
        <v>0</v>
      </c>
      <c r="AB2847">
        <v>0</v>
      </c>
      <c r="AC2847">
        <v>0</v>
      </c>
      <c r="AD2847">
        <v>347</v>
      </c>
      <c r="AE2847">
        <v>0</v>
      </c>
      <c r="AF2847">
        <v>0</v>
      </c>
      <c r="AG2847">
        <v>1</v>
      </c>
      <c r="AH2847">
        <v>7</v>
      </c>
      <c r="AI2847" s="3">
        <v>0.23054755043227665</v>
      </c>
      <c r="AJ2847" s="3">
        <v>0</v>
      </c>
      <c r="AK2847" s="3">
        <v>0</v>
      </c>
      <c r="AL2847" s="3">
        <v>0</v>
      </c>
      <c r="AM2847" s="3">
        <v>0</v>
      </c>
      <c r="AN2847" s="2">
        <f t="shared" si="94"/>
        <v>0.23229461756373937</v>
      </c>
      <c r="AO2847" s="2">
        <v>2.2535211267605635E-2</v>
      </c>
      <c r="AP2847">
        <f t="shared" si="95"/>
        <v>82</v>
      </c>
    </row>
    <row r="2848" spans="1:42" ht="16.5" hidden="1" customHeight="1" x14ac:dyDescent="0.25">
      <c r="A2848" s="4" t="s">
        <v>801</v>
      </c>
      <c r="B2848" t="s">
        <v>696</v>
      </c>
      <c r="D2848" t="s">
        <v>32</v>
      </c>
      <c r="E2848" t="s">
        <v>416</v>
      </c>
      <c r="F2848" t="s">
        <v>697</v>
      </c>
      <c r="G2848">
        <v>75</v>
      </c>
      <c r="H2848">
        <v>4</v>
      </c>
      <c r="I2848">
        <v>0</v>
      </c>
      <c r="J2848">
        <v>0</v>
      </c>
      <c r="K2848">
        <v>0</v>
      </c>
      <c r="L2848">
        <v>0</v>
      </c>
      <c r="M2848">
        <v>82</v>
      </c>
      <c r="N2848" s="2">
        <v>0</v>
      </c>
      <c r="O2848" s="2">
        <v>0.17372881355932204</v>
      </c>
      <c r="P2848">
        <v>33</v>
      </c>
      <c r="Q2848" s="2">
        <v>7.8014184397163122E-2</v>
      </c>
      <c r="R2848">
        <v>472</v>
      </c>
      <c r="S2848">
        <v>423</v>
      </c>
      <c r="T2848">
        <v>392</v>
      </c>
      <c r="U2848">
        <v>13</v>
      </c>
      <c r="V2848">
        <v>7</v>
      </c>
      <c r="W2848">
        <v>2</v>
      </c>
      <c r="X2848">
        <v>9</v>
      </c>
      <c r="Y2848">
        <v>31</v>
      </c>
      <c r="Z2848">
        <v>0</v>
      </c>
      <c r="AA2848">
        <v>0</v>
      </c>
      <c r="AB2848">
        <v>0</v>
      </c>
      <c r="AC2848">
        <v>0</v>
      </c>
      <c r="AD2848">
        <v>436</v>
      </c>
      <c r="AE2848">
        <v>17</v>
      </c>
      <c r="AF2848">
        <v>7</v>
      </c>
      <c r="AG2848">
        <v>2</v>
      </c>
      <c r="AH2848">
        <v>9</v>
      </c>
      <c r="AI2848" s="3">
        <v>0.17201834862385321</v>
      </c>
      <c r="AJ2848" s="3">
        <v>0.23529411764705882</v>
      </c>
      <c r="AK2848" s="3">
        <v>0</v>
      </c>
      <c r="AL2848" s="3">
        <v>0</v>
      </c>
      <c r="AM2848" s="3">
        <v>0</v>
      </c>
      <c r="AN2848" s="2">
        <f t="shared" si="94"/>
        <v>0.17372881355932204</v>
      </c>
      <c r="AO2848" s="2">
        <v>7.4309978768577492E-2</v>
      </c>
      <c r="AP2848">
        <f t="shared" si="95"/>
        <v>82</v>
      </c>
    </row>
    <row r="2849" spans="1:42" ht="16.5" hidden="1" customHeight="1" x14ac:dyDescent="0.25">
      <c r="A2849" s="5" t="s">
        <v>793</v>
      </c>
      <c r="B2849" t="s">
        <v>696</v>
      </c>
      <c r="D2849" t="s">
        <v>32</v>
      </c>
      <c r="E2849" t="s">
        <v>416</v>
      </c>
      <c r="F2849" t="s">
        <v>697</v>
      </c>
      <c r="G2849">
        <v>79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82</v>
      </c>
      <c r="N2849" s="2">
        <v>0</v>
      </c>
      <c r="O2849" s="2">
        <v>0.15413533834586465</v>
      </c>
      <c r="P2849">
        <v>50</v>
      </c>
      <c r="Q2849" s="2">
        <v>0.1</v>
      </c>
      <c r="R2849">
        <v>532</v>
      </c>
      <c r="S2849">
        <v>500</v>
      </c>
      <c r="T2849">
        <v>491</v>
      </c>
      <c r="U2849">
        <v>7</v>
      </c>
      <c r="V2849">
        <v>0</v>
      </c>
      <c r="W2849">
        <v>1</v>
      </c>
      <c r="X2849">
        <v>1</v>
      </c>
      <c r="Y2849">
        <v>47</v>
      </c>
      <c r="Z2849">
        <v>0</v>
      </c>
      <c r="AA2849">
        <v>0</v>
      </c>
      <c r="AB2849">
        <v>0</v>
      </c>
      <c r="AC2849">
        <v>0</v>
      </c>
      <c r="AD2849">
        <v>523</v>
      </c>
      <c r="AE2849">
        <v>7</v>
      </c>
      <c r="AF2849">
        <v>0</v>
      </c>
      <c r="AG2849">
        <v>1</v>
      </c>
      <c r="AH2849">
        <v>1</v>
      </c>
      <c r="AI2849" s="3">
        <v>0.15105162523900573</v>
      </c>
      <c r="AJ2849" s="3">
        <v>0</v>
      </c>
      <c r="AK2849" s="3">
        <v>0</v>
      </c>
      <c r="AL2849" s="3">
        <v>0</v>
      </c>
      <c r="AM2849" s="3">
        <v>0</v>
      </c>
      <c r="AN2849" s="2">
        <f t="shared" ref="AN2849:AN2912" si="96">N2849+O2849</f>
        <v>0.15413533834586465</v>
      </c>
      <c r="AO2849" s="2">
        <v>1.6917293233082706E-2</v>
      </c>
      <c r="AP2849">
        <f t="shared" ref="AP2849:AP2912" si="97">L2849+M2849</f>
        <v>82</v>
      </c>
    </row>
    <row r="2850" spans="1:42" ht="16.5" hidden="1" customHeight="1" x14ac:dyDescent="0.25">
      <c r="A2850" s="4" t="s">
        <v>796</v>
      </c>
      <c r="B2850" s="1" t="s">
        <v>553</v>
      </c>
      <c r="D2850" t="s">
        <v>32</v>
      </c>
      <c r="E2850" t="s">
        <v>549</v>
      </c>
      <c r="F2850" t="s">
        <v>554</v>
      </c>
      <c r="G2850">
        <v>74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82</v>
      </c>
      <c r="N2850" s="2">
        <v>0</v>
      </c>
      <c r="O2850" s="2">
        <v>0.11468531468531469</v>
      </c>
      <c r="P2850">
        <v>192</v>
      </c>
      <c r="Q2850" s="2">
        <v>0.23272727272727273</v>
      </c>
      <c r="R2850">
        <v>715</v>
      </c>
      <c r="S2850">
        <v>825</v>
      </c>
      <c r="T2850">
        <v>806</v>
      </c>
      <c r="U2850">
        <v>4</v>
      </c>
      <c r="V2850">
        <v>6</v>
      </c>
      <c r="W2850">
        <v>5</v>
      </c>
      <c r="X2850">
        <v>4</v>
      </c>
      <c r="Y2850">
        <v>181</v>
      </c>
      <c r="Z2850">
        <v>4</v>
      </c>
      <c r="AA2850">
        <v>0</v>
      </c>
      <c r="AB2850">
        <v>0</v>
      </c>
      <c r="AC2850">
        <v>0</v>
      </c>
      <c r="AD2850">
        <v>699</v>
      </c>
      <c r="AE2850">
        <v>0</v>
      </c>
      <c r="AF2850">
        <v>6</v>
      </c>
      <c r="AG2850">
        <v>5</v>
      </c>
      <c r="AH2850">
        <v>4</v>
      </c>
      <c r="AI2850" s="3">
        <v>0.10586552217453506</v>
      </c>
      <c r="AJ2850" s="3">
        <v>0</v>
      </c>
      <c r="AK2850" s="3">
        <v>0</v>
      </c>
      <c r="AL2850" s="3">
        <v>0</v>
      </c>
      <c r="AM2850" s="3">
        <v>0</v>
      </c>
      <c r="AN2850" s="2">
        <f t="shared" si="96"/>
        <v>0.11468531468531469</v>
      </c>
      <c r="AO2850" s="2">
        <v>2.100840336134454E-2</v>
      </c>
      <c r="AP2850">
        <f t="shared" si="97"/>
        <v>82</v>
      </c>
    </row>
    <row r="2851" spans="1:42" ht="16.5" hidden="1" customHeight="1" x14ac:dyDescent="0.25">
      <c r="A2851" s="4" t="s">
        <v>803</v>
      </c>
      <c r="B2851" s="1" t="s">
        <v>262</v>
      </c>
      <c r="D2851" t="s">
        <v>32</v>
      </c>
      <c r="E2851" t="s">
        <v>256</v>
      </c>
      <c r="F2851" t="s">
        <v>263</v>
      </c>
      <c r="G2851">
        <v>79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82</v>
      </c>
      <c r="N2851" s="2">
        <v>0</v>
      </c>
      <c r="O2851" s="2">
        <v>0.11436541143654114</v>
      </c>
      <c r="P2851">
        <v>62</v>
      </c>
      <c r="Q2851" s="2">
        <v>8.8952654232424683E-2</v>
      </c>
      <c r="R2851">
        <v>717</v>
      </c>
      <c r="S2851">
        <v>697</v>
      </c>
      <c r="T2851">
        <v>677</v>
      </c>
      <c r="U2851">
        <v>8</v>
      </c>
      <c r="V2851">
        <v>8</v>
      </c>
      <c r="W2851">
        <v>0</v>
      </c>
      <c r="X2851">
        <v>4</v>
      </c>
      <c r="Y2851">
        <v>60</v>
      </c>
      <c r="Z2851">
        <v>0</v>
      </c>
      <c r="AA2851">
        <v>0</v>
      </c>
      <c r="AB2851">
        <v>0</v>
      </c>
      <c r="AC2851">
        <v>0</v>
      </c>
      <c r="AD2851">
        <v>696</v>
      </c>
      <c r="AE2851">
        <v>8</v>
      </c>
      <c r="AF2851">
        <v>8</v>
      </c>
      <c r="AG2851">
        <v>0</v>
      </c>
      <c r="AH2851">
        <v>4</v>
      </c>
      <c r="AI2851" s="3">
        <v>0.11350574712643678</v>
      </c>
      <c r="AJ2851" s="3">
        <v>0</v>
      </c>
      <c r="AK2851" s="3">
        <v>0</v>
      </c>
      <c r="AL2851" s="3">
        <v>0</v>
      </c>
      <c r="AM2851" s="3">
        <v>0</v>
      </c>
      <c r="AN2851" s="2">
        <f t="shared" si="96"/>
        <v>0.11436541143654114</v>
      </c>
      <c r="AO2851" s="2">
        <v>2.7932960893854747E-2</v>
      </c>
      <c r="AP2851">
        <f t="shared" si="97"/>
        <v>82</v>
      </c>
    </row>
    <row r="2852" spans="1:42" ht="16.5" hidden="1" customHeight="1" x14ac:dyDescent="0.25">
      <c r="A2852" s="5" t="s">
        <v>795</v>
      </c>
      <c r="B2852" s="1" t="s">
        <v>171</v>
      </c>
      <c r="D2852" t="s">
        <v>32</v>
      </c>
      <c r="E2852" t="s">
        <v>172</v>
      </c>
      <c r="F2852" t="s">
        <v>173</v>
      </c>
      <c r="G2852">
        <v>74</v>
      </c>
      <c r="H2852">
        <v>0</v>
      </c>
      <c r="I2852">
        <v>0</v>
      </c>
      <c r="J2852">
        <v>0</v>
      </c>
      <c r="K2852">
        <v>4</v>
      </c>
      <c r="L2852">
        <v>3</v>
      </c>
      <c r="M2852">
        <v>79</v>
      </c>
      <c r="N2852" s="2">
        <v>3.6585365853658539E-3</v>
      </c>
      <c r="O2852" s="2">
        <v>9.6341463414634149E-2</v>
      </c>
      <c r="P2852">
        <v>62</v>
      </c>
      <c r="Q2852" s="2">
        <v>7.7499999999999999E-2</v>
      </c>
      <c r="R2852">
        <v>820</v>
      </c>
      <c r="S2852">
        <v>800</v>
      </c>
      <c r="T2852">
        <v>751</v>
      </c>
      <c r="U2852">
        <v>6</v>
      </c>
      <c r="V2852">
        <v>6</v>
      </c>
      <c r="W2852">
        <v>7</v>
      </c>
      <c r="X2852">
        <v>30</v>
      </c>
      <c r="Y2852">
        <v>54</v>
      </c>
      <c r="Z2852">
        <v>0</v>
      </c>
      <c r="AA2852">
        <v>0</v>
      </c>
      <c r="AB2852">
        <v>0</v>
      </c>
      <c r="AC2852">
        <v>0</v>
      </c>
      <c r="AD2852">
        <v>771</v>
      </c>
      <c r="AE2852">
        <v>6</v>
      </c>
      <c r="AF2852">
        <v>6</v>
      </c>
      <c r="AG2852">
        <v>7</v>
      </c>
      <c r="AH2852">
        <v>34</v>
      </c>
      <c r="AI2852" s="3">
        <v>9.5979247730220499E-2</v>
      </c>
      <c r="AJ2852" s="3">
        <v>0</v>
      </c>
      <c r="AK2852" s="3">
        <v>0</v>
      </c>
      <c r="AL2852" s="3">
        <v>0</v>
      </c>
      <c r="AM2852" s="3">
        <v>0.11764705882352941</v>
      </c>
      <c r="AN2852" s="2">
        <f t="shared" si="96"/>
        <v>0.1</v>
      </c>
      <c r="AO2852" s="2">
        <v>6.4320388349514562E-2</v>
      </c>
      <c r="AP2852">
        <f t="shared" si="97"/>
        <v>82</v>
      </c>
    </row>
    <row r="2853" spans="1:42" ht="16.5" hidden="1" customHeight="1" x14ac:dyDescent="0.25">
      <c r="A2853" s="4" t="s">
        <v>798</v>
      </c>
      <c r="B2853" t="s">
        <v>644</v>
      </c>
      <c r="D2853" t="s">
        <v>32</v>
      </c>
      <c r="E2853" t="s">
        <v>556</v>
      </c>
      <c r="F2853" t="s">
        <v>645</v>
      </c>
      <c r="G2853">
        <v>69</v>
      </c>
      <c r="H2853">
        <v>0</v>
      </c>
      <c r="I2853">
        <v>0</v>
      </c>
      <c r="J2853">
        <v>0</v>
      </c>
      <c r="K2853">
        <v>0</v>
      </c>
      <c r="L2853">
        <v>5</v>
      </c>
      <c r="M2853">
        <v>77</v>
      </c>
      <c r="N2853" s="2">
        <v>5.6753688989784334E-3</v>
      </c>
      <c r="O2853" s="2">
        <v>8.7400681044267875E-2</v>
      </c>
      <c r="P2853">
        <v>159</v>
      </c>
      <c r="Q2853" s="2">
        <v>0.16597077244258873</v>
      </c>
      <c r="R2853">
        <v>881</v>
      </c>
      <c r="S2853">
        <v>958</v>
      </c>
      <c r="T2853">
        <v>927</v>
      </c>
      <c r="U2853">
        <v>1</v>
      </c>
      <c r="V2853">
        <v>7</v>
      </c>
      <c r="W2853">
        <v>4</v>
      </c>
      <c r="X2853">
        <v>19</v>
      </c>
      <c r="Y2853">
        <v>155</v>
      </c>
      <c r="Z2853">
        <v>0</v>
      </c>
      <c r="AA2853">
        <v>0</v>
      </c>
      <c r="AB2853">
        <v>0</v>
      </c>
      <c r="AC2853">
        <v>0</v>
      </c>
      <c r="AD2853">
        <v>841</v>
      </c>
      <c r="AE2853">
        <v>1</v>
      </c>
      <c r="AF2853">
        <v>7</v>
      </c>
      <c r="AG2853">
        <v>4</v>
      </c>
      <c r="AH2853">
        <v>19</v>
      </c>
      <c r="AI2853" s="3">
        <v>8.2045184304399527E-2</v>
      </c>
      <c r="AJ2853" s="3">
        <v>0</v>
      </c>
      <c r="AK2853" s="3">
        <v>0</v>
      </c>
      <c r="AL2853" s="3">
        <v>0</v>
      </c>
      <c r="AM2853" s="3">
        <v>0</v>
      </c>
      <c r="AN2853" s="2">
        <f t="shared" si="96"/>
        <v>9.3076049943246308E-2</v>
      </c>
      <c r="AO2853" s="2">
        <v>3.5550458715596332E-2</v>
      </c>
      <c r="AP2853">
        <f t="shared" si="97"/>
        <v>82</v>
      </c>
    </row>
    <row r="2854" spans="1:42" ht="16.5" hidden="1" customHeight="1" x14ac:dyDescent="0.25">
      <c r="A2854" s="5" t="s">
        <v>789</v>
      </c>
      <c r="B2854" t="s">
        <v>624</v>
      </c>
      <c r="D2854" t="s">
        <v>32</v>
      </c>
      <c r="E2854" t="s">
        <v>297</v>
      </c>
      <c r="F2854" t="s">
        <v>625</v>
      </c>
      <c r="G2854">
        <v>78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82</v>
      </c>
      <c r="N2854" s="2">
        <v>0</v>
      </c>
      <c r="O2854" s="2">
        <v>7.5785582255083181E-2</v>
      </c>
      <c r="P2854">
        <v>20</v>
      </c>
      <c r="Q2854" s="2">
        <v>1.9607843137254902E-2</v>
      </c>
      <c r="R2854">
        <v>1082</v>
      </c>
      <c r="S2854">
        <v>1020</v>
      </c>
      <c r="T2854">
        <v>971</v>
      </c>
      <c r="U2854">
        <v>4</v>
      </c>
      <c r="V2854">
        <v>2</v>
      </c>
      <c r="W2854">
        <v>5</v>
      </c>
      <c r="X2854">
        <v>38</v>
      </c>
      <c r="Y2854">
        <v>18</v>
      </c>
      <c r="Z2854">
        <v>0</v>
      </c>
      <c r="AA2854">
        <v>0</v>
      </c>
      <c r="AB2854">
        <v>0</v>
      </c>
      <c r="AC2854">
        <v>0</v>
      </c>
      <c r="AD2854">
        <v>1031</v>
      </c>
      <c r="AE2854">
        <v>4</v>
      </c>
      <c r="AF2854">
        <v>2</v>
      </c>
      <c r="AG2854">
        <v>5</v>
      </c>
      <c r="AH2854">
        <v>38</v>
      </c>
      <c r="AI2854" s="3">
        <v>7.5654704170708048E-2</v>
      </c>
      <c r="AJ2854" s="3">
        <v>0</v>
      </c>
      <c r="AK2854" s="3">
        <v>0</v>
      </c>
      <c r="AL2854" s="3">
        <v>0</v>
      </c>
      <c r="AM2854" s="3">
        <v>0</v>
      </c>
      <c r="AN2854" s="2">
        <f t="shared" si="96"/>
        <v>7.5785582255083181E-2</v>
      </c>
      <c r="AO2854" s="2">
        <v>4.5370370370370373E-2</v>
      </c>
      <c r="AP2854">
        <f t="shared" si="97"/>
        <v>82</v>
      </c>
    </row>
    <row r="2855" spans="1:42" ht="16.5" hidden="1" customHeight="1" x14ac:dyDescent="0.25">
      <c r="A2855" s="5" t="s">
        <v>787</v>
      </c>
      <c r="B2855" s="1" t="s">
        <v>116</v>
      </c>
      <c r="D2855" t="s">
        <v>32</v>
      </c>
      <c r="E2855" t="s">
        <v>117</v>
      </c>
      <c r="F2855" t="s">
        <v>118</v>
      </c>
      <c r="G2855">
        <v>77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82</v>
      </c>
      <c r="N2855" s="2">
        <v>0</v>
      </c>
      <c r="O2855" s="2">
        <v>7.3940486925157797E-2</v>
      </c>
      <c r="P2855">
        <v>3</v>
      </c>
      <c r="Q2855" s="2">
        <v>2.9126213592233011E-3</v>
      </c>
      <c r="R2855">
        <v>1109</v>
      </c>
      <c r="S2855">
        <v>1030</v>
      </c>
      <c r="T2855">
        <v>814</v>
      </c>
      <c r="U2855">
        <v>200</v>
      </c>
      <c r="V2855">
        <v>2</v>
      </c>
      <c r="W2855">
        <v>4</v>
      </c>
      <c r="X2855">
        <v>10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891</v>
      </c>
      <c r="AE2855">
        <v>200</v>
      </c>
      <c r="AF2855">
        <v>2</v>
      </c>
      <c r="AG2855">
        <v>4</v>
      </c>
      <c r="AH2855">
        <v>10</v>
      </c>
      <c r="AI2855" s="3">
        <v>8.6419753086419748E-2</v>
      </c>
      <c r="AJ2855" s="3">
        <v>0</v>
      </c>
      <c r="AK2855" s="3">
        <v>0</v>
      </c>
      <c r="AL2855" s="3">
        <v>0</v>
      </c>
      <c r="AM2855" s="3">
        <v>0</v>
      </c>
      <c r="AN2855" s="2">
        <f t="shared" si="96"/>
        <v>7.3940486925157797E-2</v>
      </c>
      <c r="AO2855" s="2">
        <v>0.1951219512195122</v>
      </c>
      <c r="AP2855">
        <f t="shared" si="97"/>
        <v>82</v>
      </c>
    </row>
    <row r="2856" spans="1:42" ht="16.5" customHeight="1" x14ac:dyDescent="0.25">
      <c r="A2856" s="4">
        <v>2011</v>
      </c>
      <c r="B2856" t="s">
        <v>726</v>
      </c>
      <c r="D2856" t="s">
        <v>32</v>
      </c>
      <c r="E2856" t="s">
        <v>616</v>
      </c>
      <c r="F2856" t="s">
        <v>727</v>
      </c>
      <c r="G2856">
        <v>82</v>
      </c>
      <c r="H2856">
        <v>0</v>
      </c>
      <c r="I2856">
        <v>0</v>
      </c>
      <c r="J2856">
        <v>0</v>
      </c>
      <c r="K2856">
        <v>0</v>
      </c>
      <c r="L2856">
        <v>8</v>
      </c>
      <c r="M2856">
        <v>86</v>
      </c>
      <c r="N2856" s="2">
        <v>6.4935064935064939E-3</v>
      </c>
      <c r="O2856" s="2">
        <v>6.9805194805194801E-2</v>
      </c>
      <c r="P2856">
        <v>80</v>
      </c>
      <c r="Q2856" s="2">
        <v>6.5681444991789822E-2</v>
      </c>
      <c r="R2856">
        <v>1232</v>
      </c>
      <c r="S2856">
        <v>1218</v>
      </c>
      <c r="T2856">
        <v>1072</v>
      </c>
      <c r="U2856">
        <v>5</v>
      </c>
      <c r="V2856">
        <v>11</v>
      </c>
      <c r="W2856">
        <v>8</v>
      </c>
      <c r="X2856">
        <v>122</v>
      </c>
      <c r="Y2856">
        <v>69</v>
      </c>
      <c r="Z2856">
        <v>0</v>
      </c>
      <c r="AA2856">
        <v>0</v>
      </c>
      <c r="AB2856">
        <v>0</v>
      </c>
      <c r="AC2856">
        <v>4</v>
      </c>
      <c r="AD2856">
        <v>1085</v>
      </c>
      <c r="AE2856">
        <v>5</v>
      </c>
      <c r="AF2856">
        <v>11</v>
      </c>
      <c r="AG2856">
        <v>8</v>
      </c>
      <c r="AH2856">
        <v>118</v>
      </c>
      <c r="AI2856" s="3">
        <v>7.5576036866359442E-2</v>
      </c>
      <c r="AJ2856" s="3">
        <v>0</v>
      </c>
      <c r="AK2856" s="3">
        <v>0</v>
      </c>
      <c r="AL2856" s="3">
        <v>0</v>
      </c>
      <c r="AM2856" s="3">
        <v>0</v>
      </c>
      <c r="AN2856" s="2">
        <f t="shared" si="96"/>
        <v>7.6298701298701296E-2</v>
      </c>
      <c r="AO2856" s="2">
        <v>0.11572942135289324</v>
      </c>
      <c r="AP2856">
        <f t="shared" si="97"/>
        <v>94</v>
      </c>
    </row>
    <row r="2857" spans="1:42" ht="16.5" hidden="1" customHeight="1" x14ac:dyDescent="0.25">
      <c r="A2857" s="5" t="s">
        <v>794</v>
      </c>
      <c r="B2857" t="s">
        <v>684</v>
      </c>
      <c r="D2857" t="s">
        <v>32</v>
      </c>
      <c r="E2857" t="s">
        <v>297</v>
      </c>
      <c r="F2857" t="s">
        <v>685</v>
      </c>
      <c r="G2857">
        <v>74</v>
      </c>
      <c r="H2857">
        <v>0</v>
      </c>
      <c r="I2857">
        <v>0</v>
      </c>
      <c r="J2857">
        <v>0</v>
      </c>
      <c r="K2857">
        <v>0</v>
      </c>
      <c r="L2857">
        <v>39</v>
      </c>
      <c r="M2857">
        <v>43</v>
      </c>
      <c r="N2857" s="2">
        <v>3.1862745098039214E-2</v>
      </c>
      <c r="O2857" s="2">
        <v>3.5130718954248366E-2</v>
      </c>
      <c r="P2857">
        <v>49</v>
      </c>
      <c r="Q2857" s="2">
        <v>4.1141897565071368E-2</v>
      </c>
      <c r="R2857">
        <v>1224</v>
      </c>
      <c r="S2857">
        <v>1191</v>
      </c>
      <c r="T2857">
        <v>981</v>
      </c>
      <c r="U2857">
        <v>9</v>
      </c>
      <c r="V2857">
        <v>17</v>
      </c>
      <c r="W2857">
        <v>10</v>
      </c>
      <c r="X2857">
        <v>174</v>
      </c>
      <c r="Y2857">
        <v>40</v>
      </c>
      <c r="Z2857">
        <v>0</v>
      </c>
      <c r="AA2857">
        <v>0</v>
      </c>
      <c r="AB2857">
        <v>0</v>
      </c>
      <c r="AC2857">
        <v>0</v>
      </c>
      <c r="AD2857">
        <v>1015</v>
      </c>
      <c r="AE2857">
        <v>9</v>
      </c>
      <c r="AF2857">
        <v>17</v>
      </c>
      <c r="AG2857">
        <v>10</v>
      </c>
      <c r="AH2857">
        <v>174</v>
      </c>
      <c r="AI2857" s="3">
        <v>7.2906403940886697E-2</v>
      </c>
      <c r="AJ2857" s="3">
        <v>0</v>
      </c>
      <c r="AK2857" s="3">
        <v>0</v>
      </c>
      <c r="AL2857" s="3">
        <v>0</v>
      </c>
      <c r="AM2857" s="3">
        <v>0</v>
      </c>
      <c r="AN2857" s="2">
        <f t="shared" si="96"/>
        <v>6.699346405228758E-2</v>
      </c>
      <c r="AO2857" s="2">
        <v>0.17142857142857143</v>
      </c>
      <c r="AP2857">
        <f t="shared" si="97"/>
        <v>82</v>
      </c>
    </row>
    <row r="2858" spans="1:42" ht="16.5" hidden="1" customHeight="1" x14ac:dyDescent="0.25">
      <c r="A2858" s="5" t="s">
        <v>793</v>
      </c>
      <c r="B2858" t="s">
        <v>684</v>
      </c>
      <c r="D2858" t="s">
        <v>32</v>
      </c>
      <c r="E2858" t="s">
        <v>297</v>
      </c>
      <c r="F2858" t="s">
        <v>685</v>
      </c>
      <c r="G2858">
        <v>77</v>
      </c>
      <c r="H2858">
        <v>0</v>
      </c>
      <c r="I2858">
        <v>0</v>
      </c>
      <c r="J2858">
        <v>0</v>
      </c>
      <c r="K2858">
        <v>0</v>
      </c>
      <c r="L2858">
        <v>37</v>
      </c>
      <c r="M2858">
        <v>45</v>
      </c>
      <c r="N2858" s="2">
        <v>2.8309104820198928E-2</v>
      </c>
      <c r="O2858" s="2">
        <v>3.442999234889059E-2</v>
      </c>
      <c r="P2858">
        <v>43</v>
      </c>
      <c r="Q2858" s="2">
        <v>3.3911671924290218E-2</v>
      </c>
      <c r="R2858">
        <v>1307</v>
      </c>
      <c r="S2858">
        <v>1268</v>
      </c>
      <c r="T2858">
        <v>1059</v>
      </c>
      <c r="U2858">
        <v>9</v>
      </c>
      <c r="V2858">
        <v>17</v>
      </c>
      <c r="W2858">
        <v>13</v>
      </c>
      <c r="X2858">
        <v>170</v>
      </c>
      <c r="Y2858">
        <v>40</v>
      </c>
      <c r="Z2858">
        <v>0</v>
      </c>
      <c r="AA2858">
        <v>0</v>
      </c>
      <c r="AB2858">
        <v>0</v>
      </c>
      <c r="AC2858">
        <v>0</v>
      </c>
      <c r="AD2858">
        <v>1096</v>
      </c>
      <c r="AE2858">
        <v>9</v>
      </c>
      <c r="AF2858">
        <v>17</v>
      </c>
      <c r="AG2858">
        <v>13</v>
      </c>
      <c r="AH2858">
        <v>170</v>
      </c>
      <c r="AI2858" s="3">
        <v>7.0255474452554742E-2</v>
      </c>
      <c r="AJ2858" s="3">
        <v>0</v>
      </c>
      <c r="AK2858" s="3">
        <v>0</v>
      </c>
      <c r="AL2858" s="3">
        <v>0</v>
      </c>
      <c r="AM2858" s="3">
        <v>0</v>
      </c>
      <c r="AN2858" s="2">
        <f t="shared" si="96"/>
        <v>6.2739097169089514E-2</v>
      </c>
      <c r="AO2858" s="2">
        <v>0.16015325670498085</v>
      </c>
      <c r="AP2858">
        <f t="shared" si="97"/>
        <v>82</v>
      </c>
    </row>
    <row r="2859" spans="1:42" ht="16.5" hidden="1" customHeight="1" x14ac:dyDescent="0.25">
      <c r="A2859" s="5" t="s">
        <v>788</v>
      </c>
      <c r="B2859" t="s">
        <v>739</v>
      </c>
      <c r="D2859" t="s">
        <v>32</v>
      </c>
      <c r="E2859" t="s">
        <v>265</v>
      </c>
      <c r="F2859" t="s">
        <v>740</v>
      </c>
      <c r="G2859">
        <v>75</v>
      </c>
      <c r="H2859">
        <v>0</v>
      </c>
      <c r="I2859">
        <v>0</v>
      </c>
      <c r="J2859">
        <v>0</v>
      </c>
      <c r="K2859">
        <v>4</v>
      </c>
      <c r="L2859">
        <v>0</v>
      </c>
      <c r="M2859">
        <v>82</v>
      </c>
      <c r="N2859" s="2">
        <v>0</v>
      </c>
      <c r="O2859" s="2">
        <v>5.8073654390934842E-2</v>
      </c>
      <c r="P2859">
        <v>18</v>
      </c>
      <c r="Q2859" s="2">
        <v>1.3353115727002967E-2</v>
      </c>
      <c r="R2859">
        <v>1412</v>
      </c>
      <c r="S2859">
        <v>1348</v>
      </c>
      <c r="T2859">
        <v>1269</v>
      </c>
      <c r="U2859">
        <v>1</v>
      </c>
      <c r="V2859">
        <v>7</v>
      </c>
      <c r="W2859">
        <v>56</v>
      </c>
      <c r="X2859">
        <v>15</v>
      </c>
      <c r="Y2859">
        <v>16</v>
      </c>
      <c r="Z2859">
        <v>0</v>
      </c>
      <c r="AA2859">
        <v>0</v>
      </c>
      <c r="AB2859">
        <v>0</v>
      </c>
      <c r="AC2859">
        <v>0</v>
      </c>
      <c r="AD2859">
        <v>1328</v>
      </c>
      <c r="AE2859">
        <v>1</v>
      </c>
      <c r="AF2859">
        <v>7</v>
      </c>
      <c r="AG2859">
        <v>56</v>
      </c>
      <c r="AH2859">
        <v>19</v>
      </c>
      <c r="AI2859" s="3">
        <v>5.6475903614457833E-2</v>
      </c>
      <c r="AJ2859" s="3">
        <v>0</v>
      </c>
      <c r="AK2859" s="3">
        <v>0</v>
      </c>
      <c r="AL2859" s="3">
        <v>0</v>
      </c>
      <c r="AM2859" s="3">
        <v>0.21052631578947367</v>
      </c>
      <c r="AN2859" s="2">
        <f t="shared" si="96"/>
        <v>5.8073654390934842E-2</v>
      </c>
      <c r="AO2859" s="2">
        <v>5.8823529411764705E-2</v>
      </c>
      <c r="AP2859">
        <f t="shared" si="97"/>
        <v>82</v>
      </c>
    </row>
    <row r="2860" spans="1:42" ht="16.5" hidden="1" customHeight="1" x14ac:dyDescent="0.25">
      <c r="A2860" s="5" t="s">
        <v>791</v>
      </c>
      <c r="B2860" s="1" t="s">
        <v>502</v>
      </c>
      <c r="D2860" t="s">
        <v>32</v>
      </c>
      <c r="E2860" t="s">
        <v>498</v>
      </c>
      <c r="F2860" t="s">
        <v>503</v>
      </c>
      <c r="G2860">
        <v>72</v>
      </c>
      <c r="H2860">
        <v>0</v>
      </c>
      <c r="I2860">
        <v>3</v>
      </c>
      <c r="J2860">
        <v>0</v>
      </c>
      <c r="K2860">
        <v>0</v>
      </c>
      <c r="L2860">
        <v>0</v>
      </c>
      <c r="M2860">
        <v>82</v>
      </c>
      <c r="N2860" s="2">
        <v>0</v>
      </c>
      <c r="O2860" s="2">
        <v>5.7302585604472399E-2</v>
      </c>
      <c r="P2860">
        <v>90</v>
      </c>
      <c r="Q2860" s="2">
        <v>6.2543432939541344E-2</v>
      </c>
      <c r="R2860">
        <v>1431</v>
      </c>
      <c r="S2860">
        <v>1439</v>
      </c>
      <c r="T2860">
        <v>1244</v>
      </c>
      <c r="U2860">
        <v>0</v>
      </c>
      <c r="V2860">
        <v>13</v>
      </c>
      <c r="W2860">
        <v>2</v>
      </c>
      <c r="X2860">
        <v>180</v>
      </c>
      <c r="Y2860">
        <v>80</v>
      </c>
      <c r="Z2860">
        <v>0</v>
      </c>
      <c r="AA2860">
        <v>3</v>
      </c>
      <c r="AB2860">
        <v>0</v>
      </c>
      <c r="AC2860">
        <v>0</v>
      </c>
      <c r="AD2860">
        <v>1236</v>
      </c>
      <c r="AE2860">
        <v>0</v>
      </c>
      <c r="AF2860">
        <v>13</v>
      </c>
      <c r="AG2860">
        <v>2</v>
      </c>
      <c r="AH2860">
        <v>180</v>
      </c>
      <c r="AI2860" s="3">
        <v>5.8252427184466021E-2</v>
      </c>
      <c r="AJ2860" s="3">
        <v>0</v>
      </c>
      <c r="AK2860" s="3">
        <v>0.23076923076923078</v>
      </c>
      <c r="AL2860" s="3">
        <v>0</v>
      </c>
      <c r="AM2860" s="3">
        <v>0</v>
      </c>
      <c r="AN2860" s="2">
        <f t="shared" si="96"/>
        <v>5.7302585604472399E-2</v>
      </c>
      <c r="AO2860" s="2">
        <v>0.13626834381551362</v>
      </c>
      <c r="AP2860">
        <f t="shared" si="97"/>
        <v>82</v>
      </c>
    </row>
    <row r="2861" spans="1:42" ht="16.5" hidden="1" customHeight="1" x14ac:dyDescent="0.25">
      <c r="A2861" s="4" t="s">
        <v>797</v>
      </c>
      <c r="B2861" t="s">
        <v>760</v>
      </c>
      <c r="D2861" t="s">
        <v>32</v>
      </c>
      <c r="E2861" t="s">
        <v>544</v>
      </c>
      <c r="F2861" t="s">
        <v>761</v>
      </c>
      <c r="G2861">
        <v>74</v>
      </c>
      <c r="H2861">
        <v>0</v>
      </c>
      <c r="I2861">
        <v>0</v>
      </c>
      <c r="J2861">
        <v>0</v>
      </c>
      <c r="K2861">
        <v>0</v>
      </c>
      <c r="L2861">
        <v>9</v>
      </c>
      <c r="M2861">
        <v>73</v>
      </c>
      <c r="N2861" s="2">
        <v>6.1349693251533744E-3</v>
      </c>
      <c r="O2861" s="2">
        <v>4.976141785957737E-2</v>
      </c>
      <c r="P2861">
        <v>92</v>
      </c>
      <c r="Q2861" s="2">
        <v>6.2288422477995938E-2</v>
      </c>
      <c r="R2861">
        <v>1467</v>
      </c>
      <c r="S2861">
        <v>1477</v>
      </c>
      <c r="T2861">
        <v>1374</v>
      </c>
      <c r="U2861">
        <v>2</v>
      </c>
      <c r="V2861">
        <v>8</v>
      </c>
      <c r="W2861">
        <v>5</v>
      </c>
      <c r="X2861">
        <v>88</v>
      </c>
      <c r="Y2861">
        <v>87</v>
      </c>
      <c r="Z2861">
        <v>0</v>
      </c>
      <c r="AA2861">
        <v>0</v>
      </c>
      <c r="AB2861">
        <v>0</v>
      </c>
      <c r="AC2861">
        <v>0</v>
      </c>
      <c r="AD2861">
        <v>1361</v>
      </c>
      <c r="AE2861">
        <v>2</v>
      </c>
      <c r="AF2861">
        <v>8</v>
      </c>
      <c r="AG2861">
        <v>5</v>
      </c>
      <c r="AH2861">
        <v>88</v>
      </c>
      <c r="AI2861" s="3">
        <v>5.4371785451873621E-2</v>
      </c>
      <c r="AJ2861" s="3">
        <v>0</v>
      </c>
      <c r="AK2861" s="3">
        <v>0</v>
      </c>
      <c r="AL2861" s="3">
        <v>0</v>
      </c>
      <c r="AM2861" s="3">
        <v>0</v>
      </c>
      <c r="AN2861" s="2">
        <f t="shared" si="96"/>
        <v>5.5896387184730743E-2</v>
      </c>
      <c r="AO2861" s="2">
        <v>7.0355191256830596E-2</v>
      </c>
      <c r="AP2861">
        <f t="shared" si="97"/>
        <v>82</v>
      </c>
    </row>
    <row r="2862" spans="1:42" ht="16.5" hidden="1" customHeight="1" x14ac:dyDescent="0.25">
      <c r="A2862" s="4" t="s">
        <v>797</v>
      </c>
      <c r="B2862" s="1" t="s">
        <v>510</v>
      </c>
      <c r="D2862" t="s">
        <v>32</v>
      </c>
      <c r="E2862" t="s">
        <v>498</v>
      </c>
      <c r="F2862" t="s">
        <v>511</v>
      </c>
      <c r="G2862">
        <v>75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82</v>
      </c>
      <c r="N2862" s="2">
        <v>0</v>
      </c>
      <c r="O2862" s="2">
        <v>5.0061050061050064E-2</v>
      </c>
      <c r="P2862">
        <v>162</v>
      </c>
      <c r="Q2862" s="2">
        <v>9.4295692665890565E-2</v>
      </c>
      <c r="R2862">
        <v>1638</v>
      </c>
      <c r="S2862">
        <v>1718</v>
      </c>
      <c r="T2862">
        <v>1632</v>
      </c>
      <c r="U2862">
        <v>5</v>
      </c>
      <c r="V2862">
        <v>16</v>
      </c>
      <c r="W2862">
        <v>17</v>
      </c>
      <c r="X2862">
        <v>48</v>
      </c>
      <c r="Y2862">
        <v>148</v>
      </c>
      <c r="Z2862">
        <v>0</v>
      </c>
      <c r="AA2862">
        <v>3</v>
      </c>
      <c r="AB2862">
        <v>0</v>
      </c>
      <c r="AC2862">
        <v>0</v>
      </c>
      <c r="AD2862">
        <v>1559</v>
      </c>
      <c r="AE2862">
        <v>5</v>
      </c>
      <c r="AF2862">
        <v>13</v>
      </c>
      <c r="AG2862">
        <v>17</v>
      </c>
      <c r="AH2862">
        <v>48</v>
      </c>
      <c r="AI2862" s="3">
        <v>4.8107761385503531E-2</v>
      </c>
      <c r="AJ2862" s="3">
        <v>0</v>
      </c>
      <c r="AK2862" s="3">
        <v>0</v>
      </c>
      <c r="AL2862" s="3">
        <v>0</v>
      </c>
      <c r="AM2862" s="3">
        <v>0</v>
      </c>
      <c r="AN2862" s="2">
        <f t="shared" si="96"/>
        <v>5.0061050061050064E-2</v>
      </c>
      <c r="AO2862" s="2">
        <v>5.0548112058465287E-2</v>
      </c>
      <c r="AP2862">
        <f t="shared" si="97"/>
        <v>82</v>
      </c>
    </row>
    <row r="2863" spans="1:42" ht="16.5" hidden="1" customHeight="1" x14ac:dyDescent="0.25">
      <c r="A2863" s="4" t="s">
        <v>801</v>
      </c>
      <c r="B2863" s="1" t="s">
        <v>78</v>
      </c>
      <c r="D2863" t="s">
        <v>32</v>
      </c>
      <c r="E2863" t="s">
        <v>76</v>
      </c>
      <c r="F2863" t="s">
        <v>79</v>
      </c>
      <c r="G2863">
        <v>78</v>
      </c>
      <c r="H2863">
        <v>0</v>
      </c>
      <c r="I2863">
        <v>0</v>
      </c>
      <c r="J2863">
        <v>0</v>
      </c>
      <c r="K2863">
        <v>0</v>
      </c>
      <c r="L2863">
        <v>7</v>
      </c>
      <c r="M2863">
        <v>75</v>
      </c>
      <c r="N2863" s="2">
        <v>4.1641879833432477E-3</v>
      </c>
      <c r="O2863" s="2">
        <v>4.4616299821534804E-2</v>
      </c>
      <c r="P2863">
        <v>353</v>
      </c>
      <c r="Q2863" s="2">
        <v>0.18084016393442623</v>
      </c>
      <c r="R2863">
        <v>1681</v>
      </c>
      <c r="S2863">
        <v>1952</v>
      </c>
      <c r="T2863">
        <v>1900</v>
      </c>
      <c r="U2863">
        <v>11</v>
      </c>
      <c r="V2863">
        <v>16</v>
      </c>
      <c r="W2863">
        <v>7</v>
      </c>
      <c r="X2863">
        <v>18</v>
      </c>
      <c r="Y2863">
        <v>330</v>
      </c>
      <c r="Z2863">
        <v>5</v>
      </c>
      <c r="AA2863">
        <v>3</v>
      </c>
      <c r="AB2863">
        <v>0</v>
      </c>
      <c r="AC2863">
        <v>0</v>
      </c>
      <c r="AD2863">
        <v>1648</v>
      </c>
      <c r="AE2863">
        <v>6</v>
      </c>
      <c r="AF2863">
        <v>13</v>
      </c>
      <c r="AG2863">
        <v>7</v>
      </c>
      <c r="AH2863">
        <v>18</v>
      </c>
      <c r="AI2863" s="3">
        <v>4.7330097087378641E-2</v>
      </c>
      <c r="AJ2863" s="3">
        <v>0</v>
      </c>
      <c r="AK2863" s="3">
        <v>0</v>
      </c>
      <c r="AL2863" s="3">
        <v>0</v>
      </c>
      <c r="AM2863" s="3">
        <v>0</v>
      </c>
      <c r="AN2863" s="2">
        <f t="shared" si="96"/>
        <v>4.878048780487805E-2</v>
      </c>
      <c r="AO2863" s="2">
        <v>2.6004728132387706E-2</v>
      </c>
      <c r="AP2863">
        <f t="shared" si="97"/>
        <v>82</v>
      </c>
    </row>
    <row r="2864" spans="1:42" ht="16.5" hidden="1" customHeight="1" x14ac:dyDescent="0.25">
      <c r="A2864" s="5" t="s">
        <v>787</v>
      </c>
      <c r="B2864" s="1" t="s">
        <v>250</v>
      </c>
      <c r="D2864" t="s">
        <v>32</v>
      </c>
      <c r="E2864" t="s">
        <v>248</v>
      </c>
      <c r="F2864" t="s">
        <v>251</v>
      </c>
      <c r="G2864">
        <v>76</v>
      </c>
      <c r="H2864">
        <v>0</v>
      </c>
      <c r="I2864">
        <v>0</v>
      </c>
      <c r="J2864">
        <v>0</v>
      </c>
      <c r="K2864">
        <v>3</v>
      </c>
      <c r="L2864">
        <v>0</v>
      </c>
      <c r="M2864">
        <v>82</v>
      </c>
      <c r="N2864" s="2">
        <v>0</v>
      </c>
      <c r="O2864" s="2">
        <v>4.3432203389830511E-2</v>
      </c>
      <c r="P2864">
        <v>67</v>
      </c>
      <c r="Q2864" s="2">
        <v>3.5771489588894818E-2</v>
      </c>
      <c r="R2864">
        <v>1888</v>
      </c>
      <c r="S2864">
        <v>1873</v>
      </c>
      <c r="T2864">
        <v>1725</v>
      </c>
      <c r="U2864">
        <v>120</v>
      </c>
      <c r="V2864">
        <v>10</v>
      </c>
      <c r="W2864">
        <v>9</v>
      </c>
      <c r="X2864">
        <v>9</v>
      </c>
      <c r="Y2864">
        <v>31</v>
      </c>
      <c r="Z2864">
        <v>20</v>
      </c>
      <c r="AA2864">
        <v>0</v>
      </c>
      <c r="AB2864">
        <v>0</v>
      </c>
      <c r="AC2864">
        <v>0</v>
      </c>
      <c r="AD2864">
        <v>1770</v>
      </c>
      <c r="AE2864">
        <v>100</v>
      </c>
      <c r="AF2864">
        <v>10</v>
      </c>
      <c r="AG2864">
        <v>9</v>
      </c>
      <c r="AH2864">
        <v>12</v>
      </c>
      <c r="AI2864" s="3">
        <v>4.2937853107344631E-2</v>
      </c>
      <c r="AJ2864" s="3">
        <v>0</v>
      </c>
      <c r="AK2864" s="3">
        <v>0</v>
      </c>
      <c r="AL2864" s="3">
        <v>0</v>
      </c>
      <c r="AM2864" s="3">
        <v>0.25</v>
      </c>
      <c r="AN2864" s="2">
        <f t="shared" si="96"/>
        <v>4.3432203389830511E-2</v>
      </c>
      <c r="AO2864" s="2">
        <v>6.8911099421357175E-2</v>
      </c>
      <c r="AP2864">
        <f t="shared" si="97"/>
        <v>82</v>
      </c>
    </row>
    <row r="2865" spans="1:42" ht="16.5" hidden="1" customHeight="1" x14ac:dyDescent="0.25">
      <c r="A2865" s="4" t="s">
        <v>803</v>
      </c>
      <c r="B2865" t="s">
        <v>724</v>
      </c>
      <c r="D2865" t="s">
        <v>32</v>
      </c>
      <c r="E2865" t="s">
        <v>312</v>
      </c>
      <c r="F2865" t="s">
        <v>725</v>
      </c>
      <c r="G2865">
        <v>73</v>
      </c>
      <c r="H2865">
        <v>0</v>
      </c>
      <c r="I2865">
        <v>0</v>
      </c>
      <c r="J2865">
        <v>0</v>
      </c>
      <c r="K2865">
        <v>3</v>
      </c>
      <c r="L2865">
        <v>0</v>
      </c>
      <c r="M2865">
        <v>82</v>
      </c>
      <c r="N2865" s="2">
        <v>0</v>
      </c>
      <c r="O2865" s="2">
        <v>4.2999475616151021E-2</v>
      </c>
      <c r="P2865">
        <v>86</v>
      </c>
      <c r="Q2865" s="2">
        <v>4.5002616431187858E-2</v>
      </c>
      <c r="R2865">
        <v>1907</v>
      </c>
      <c r="S2865">
        <v>1911</v>
      </c>
      <c r="T2865">
        <v>1670</v>
      </c>
      <c r="U2865">
        <v>3</v>
      </c>
      <c r="V2865">
        <v>3</v>
      </c>
      <c r="W2865">
        <v>7</v>
      </c>
      <c r="X2865">
        <v>218</v>
      </c>
      <c r="Y2865">
        <v>63</v>
      </c>
      <c r="Z2865">
        <v>0</v>
      </c>
      <c r="AA2865">
        <v>0</v>
      </c>
      <c r="AB2865">
        <v>0</v>
      </c>
      <c r="AC2865">
        <v>22</v>
      </c>
      <c r="AD2865">
        <v>1680</v>
      </c>
      <c r="AE2865">
        <v>3</v>
      </c>
      <c r="AF2865">
        <v>3</v>
      </c>
      <c r="AG2865">
        <v>7</v>
      </c>
      <c r="AH2865">
        <v>199</v>
      </c>
      <c r="AI2865" s="3">
        <v>4.3452380952380951E-2</v>
      </c>
      <c r="AJ2865" s="3">
        <v>0</v>
      </c>
      <c r="AK2865" s="3">
        <v>0</v>
      </c>
      <c r="AL2865" s="3">
        <v>0</v>
      </c>
      <c r="AM2865" s="3">
        <v>1.507537688442211E-2</v>
      </c>
      <c r="AN2865" s="2">
        <f t="shared" si="96"/>
        <v>4.2999475616151021E-2</v>
      </c>
      <c r="AO2865" s="2">
        <v>0.11205073995771671</v>
      </c>
      <c r="AP2865">
        <f t="shared" si="97"/>
        <v>82</v>
      </c>
    </row>
    <row r="2866" spans="1:42" ht="16.5" hidden="1" customHeight="1" x14ac:dyDescent="0.25">
      <c r="A2866" s="5" t="s">
        <v>794</v>
      </c>
      <c r="B2866" s="1" t="s">
        <v>514</v>
      </c>
      <c r="D2866" t="s">
        <v>32</v>
      </c>
      <c r="E2866" t="s">
        <v>498</v>
      </c>
      <c r="F2866" t="s">
        <v>515</v>
      </c>
      <c r="G2866">
        <v>76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82</v>
      </c>
      <c r="N2866" s="2">
        <v>0</v>
      </c>
      <c r="O2866" s="2">
        <v>3.9883268482490269E-2</v>
      </c>
      <c r="P2866">
        <v>211</v>
      </c>
      <c r="Q2866" s="2">
        <v>9.6567505720823801E-2</v>
      </c>
      <c r="R2866">
        <v>2056</v>
      </c>
      <c r="S2866">
        <v>2185</v>
      </c>
      <c r="T2866">
        <v>2044</v>
      </c>
      <c r="U2866">
        <v>5</v>
      </c>
      <c r="V2866">
        <v>17</v>
      </c>
      <c r="W2866">
        <v>11</v>
      </c>
      <c r="X2866">
        <v>108</v>
      </c>
      <c r="Y2866">
        <v>199</v>
      </c>
      <c r="Z2866">
        <v>0</v>
      </c>
      <c r="AA2866">
        <v>0</v>
      </c>
      <c r="AB2866">
        <v>0</v>
      </c>
      <c r="AC2866">
        <v>3</v>
      </c>
      <c r="AD2866">
        <v>1921</v>
      </c>
      <c r="AE2866">
        <v>5</v>
      </c>
      <c r="AF2866">
        <v>17</v>
      </c>
      <c r="AG2866">
        <v>11</v>
      </c>
      <c r="AH2866">
        <v>105</v>
      </c>
      <c r="AI2866" s="3">
        <v>3.9562727745965642E-2</v>
      </c>
      <c r="AJ2866" s="3">
        <v>0</v>
      </c>
      <c r="AK2866" s="3">
        <v>0</v>
      </c>
      <c r="AL2866" s="3">
        <v>0</v>
      </c>
      <c r="AM2866" s="3">
        <v>0</v>
      </c>
      <c r="AN2866" s="2">
        <f t="shared" si="96"/>
        <v>3.9883268482490269E-2</v>
      </c>
      <c r="AO2866" s="2">
        <v>6.7022826614861586E-2</v>
      </c>
      <c r="AP2866">
        <f t="shared" si="97"/>
        <v>82</v>
      </c>
    </row>
    <row r="2867" spans="1:42" ht="16.5" hidden="1" customHeight="1" x14ac:dyDescent="0.25">
      <c r="A2867" s="5" t="s">
        <v>788</v>
      </c>
      <c r="B2867" s="1" t="s">
        <v>128</v>
      </c>
      <c r="D2867" t="s">
        <v>32</v>
      </c>
      <c r="E2867" t="s">
        <v>129</v>
      </c>
      <c r="F2867" t="s">
        <v>130</v>
      </c>
      <c r="G2867">
        <v>73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82</v>
      </c>
      <c r="N2867" s="2">
        <v>0</v>
      </c>
      <c r="O2867" s="2">
        <v>2.0833333333333332E-2</v>
      </c>
      <c r="P2867">
        <v>43</v>
      </c>
      <c r="Q2867" s="2">
        <v>1.1034128817038748E-2</v>
      </c>
      <c r="R2867">
        <v>3936</v>
      </c>
      <c r="S2867">
        <v>3897</v>
      </c>
      <c r="T2867">
        <v>3728</v>
      </c>
      <c r="U2867">
        <v>31</v>
      </c>
      <c r="V2867">
        <v>30</v>
      </c>
      <c r="W2867">
        <v>59</v>
      </c>
      <c r="X2867">
        <v>49</v>
      </c>
      <c r="Y2867">
        <v>42</v>
      </c>
      <c r="Z2867">
        <v>0</v>
      </c>
      <c r="AA2867">
        <v>0</v>
      </c>
      <c r="AB2867">
        <v>0</v>
      </c>
      <c r="AC2867">
        <v>0</v>
      </c>
      <c r="AD2867">
        <v>3759</v>
      </c>
      <c r="AE2867">
        <v>31</v>
      </c>
      <c r="AF2867">
        <v>30</v>
      </c>
      <c r="AG2867">
        <v>59</v>
      </c>
      <c r="AH2867">
        <v>49</v>
      </c>
      <c r="AI2867" s="3">
        <v>1.9420058526203779E-2</v>
      </c>
      <c r="AJ2867" s="3">
        <v>0</v>
      </c>
      <c r="AK2867" s="3">
        <v>0</v>
      </c>
      <c r="AL2867" s="3">
        <v>0</v>
      </c>
      <c r="AM2867" s="3">
        <v>0</v>
      </c>
      <c r="AN2867" s="2">
        <f t="shared" si="96"/>
        <v>2.0833333333333332E-2</v>
      </c>
      <c r="AO2867" s="2">
        <v>4.3024439918533608E-2</v>
      </c>
      <c r="AP2867">
        <f t="shared" si="97"/>
        <v>82</v>
      </c>
    </row>
    <row r="2868" spans="1:42" ht="16.5" hidden="1" customHeight="1" x14ac:dyDescent="0.25">
      <c r="A2868" s="4" t="s">
        <v>803</v>
      </c>
      <c r="B2868" s="1" t="s">
        <v>309</v>
      </c>
      <c r="D2868" t="s">
        <v>32</v>
      </c>
      <c r="E2868" t="s">
        <v>305</v>
      </c>
      <c r="F2868" t="s">
        <v>310</v>
      </c>
      <c r="G2868">
        <v>78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81</v>
      </c>
      <c r="N2868" s="2">
        <v>0</v>
      </c>
      <c r="O2868" s="2">
        <v>0.55102040816326525</v>
      </c>
      <c r="P2868">
        <v>22</v>
      </c>
      <c r="Q2868" s="2">
        <v>0.25</v>
      </c>
      <c r="R2868">
        <v>147</v>
      </c>
      <c r="S2868">
        <v>88</v>
      </c>
      <c r="T2868">
        <v>69</v>
      </c>
      <c r="U2868">
        <v>0</v>
      </c>
      <c r="V2868">
        <v>1</v>
      </c>
      <c r="W2868">
        <v>2</v>
      </c>
      <c r="X2868">
        <v>20</v>
      </c>
      <c r="Y2868">
        <v>14</v>
      </c>
      <c r="Z2868">
        <v>0</v>
      </c>
      <c r="AA2868">
        <v>0</v>
      </c>
      <c r="AB2868">
        <v>0</v>
      </c>
      <c r="AC2868">
        <v>7</v>
      </c>
      <c r="AD2868">
        <v>133</v>
      </c>
      <c r="AE2868">
        <v>0</v>
      </c>
      <c r="AF2868">
        <v>1</v>
      </c>
      <c r="AG2868">
        <v>2</v>
      </c>
      <c r="AH2868">
        <v>13</v>
      </c>
      <c r="AI2868" s="3">
        <v>0.5864661654135338</v>
      </c>
      <c r="AJ2868" s="3">
        <v>0</v>
      </c>
      <c r="AK2868" s="3">
        <v>0</v>
      </c>
      <c r="AL2868" s="3">
        <v>0</v>
      </c>
      <c r="AM2868" s="3">
        <v>0</v>
      </c>
      <c r="AN2868" s="2">
        <f t="shared" si="96"/>
        <v>0.55102040816326525</v>
      </c>
      <c r="AO2868" s="2">
        <v>0.10738255033557047</v>
      </c>
      <c r="AP2868">
        <f t="shared" si="97"/>
        <v>81</v>
      </c>
    </row>
    <row r="2869" spans="1:42" ht="16.5" hidden="1" customHeight="1" x14ac:dyDescent="0.25">
      <c r="A2869" s="5" t="s">
        <v>790</v>
      </c>
      <c r="B2869" s="1" t="s">
        <v>392</v>
      </c>
      <c r="D2869" t="s">
        <v>32</v>
      </c>
      <c r="E2869" t="s">
        <v>388</v>
      </c>
      <c r="F2869" t="s">
        <v>393</v>
      </c>
      <c r="G2869">
        <v>76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81</v>
      </c>
      <c r="N2869" s="2">
        <v>0</v>
      </c>
      <c r="O2869" s="2">
        <v>0.19756097560975611</v>
      </c>
      <c r="P2869">
        <v>35</v>
      </c>
      <c r="Q2869" s="2">
        <v>9.6153846153846159E-2</v>
      </c>
      <c r="R2869">
        <v>410</v>
      </c>
      <c r="S2869">
        <v>364</v>
      </c>
      <c r="T2869">
        <v>352</v>
      </c>
      <c r="U2869">
        <v>7</v>
      </c>
      <c r="V2869">
        <v>2</v>
      </c>
      <c r="W2869">
        <v>3</v>
      </c>
      <c r="X2869">
        <v>0</v>
      </c>
      <c r="Y2869">
        <v>30</v>
      </c>
      <c r="Z2869">
        <v>0</v>
      </c>
      <c r="AA2869">
        <v>0</v>
      </c>
      <c r="AB2869">
        <v>0</v>
      </c>
      <c r="AC2869">
        <v>0</v>
      </c>
      <c r="AD2869">
        <v>398</v>
      </c>
      <c r="AE2869">
        <v>7</v>
      </c>
      <c r="AF2869">
        <v>2</v>
      </c>
      <c r="AG2869">
        <v>3</v>
      </c>
      <c r="AH2869">
        <v>0</v>
      </c>
      <c r="AI2869" s="3">
        <v>0.19095477386934673</v>
      </c>
      <c r="AJ2869" s="3">
        <v>0</v>
      </c>
      <c r="AK2869" s="3">
        <v>0</v>
      </c>
      <c r="AL2869" s="3">
        <v>0</v>
      </c>
      <c r="AM2869" s="3">
        <v>0</v>
      </c>
      <c r="AN2869" s="2">
        <f t="shared" si="96"/>
        <v>0.19756097560975611</v>
      </c>
      <c r="AO2869" s="2">
        <v>2.9268292682926831E-2</v>
      </c>
      <c r="AP2869">
        <f t="shared" si="97"/>
        <v>81</v>
      </c>
    </row>
    <row r="2870" spans="1:42" ht="16.5" hidden="1" customHeight="1" x14ac:dyDescent="0.25">
      <c r="A2870" s="4">
        <v>2011</v>
      </c>
      <c r="B2870" t="s">
        <v>762</v>
      </c>
      <c r="D2870" t="s">
        <v>32</v>
      </c>
      <c r="E2870" t="s">
        <v>300</v>
      </c>
      <c r="F2870" t="s">
        <v>763</v>
      </c>
      <c r="G2870">
        <v>72</v>
      </c>
      <c r="H2870">
        <v>0</v>
      </c>
      <c r="I2870">
        <v>0</v>
      </c>
      <c r="J2870">
        <v>0</v>
      </c>
      <c r="K2870">
        <v>3</v>
      </c>
      <c r="L2870">
        <v>3</v>
      </c>
      <c r="M2870">
        <v>78</v>
      </c>
      <c r="N2870" s="2">
        <v>5.4446460980036296E-3</v>
      </c>
      <c r="O2870" s="2">
        <v>0.14156079854809436</v>
      </c>
      <c r="P2870">
        <v>74</v>
      </c>
      <c r="Q2870" s="2">
        <v>0.13602941176470587</v>
      </c>
      <c r="R2870">
        <v>551</v>
      </c>
      <c r="S2870">
        <v>544</v>
      </c>
      <c r="T2870">
        <v>518</v>
      </c>
      <c r="U2870">
        <v>1</v>
      </c>
      <c r="V2870">
        <v>6</v>
      </c>
      <c r="W2870">
        <v>3</v>
      </c>
      <c r="X2870">
        <v>16</v>
      </c>
      <c r="Y2870">
        <v>65</v>
      </c>
      <c r="Z2870">
        <v>0</v>
      </c>
      <c r="AA2870">
        <v>3</v>
      </c>
      <c r="AB2870">
        <v>0</v>
      </c>
      <c r="AC2870">
        <v>0</v>
      </c>
      <c r="AD2870">
        <v>525</v>
      </c>
      <c r="AE2870">
        <v>1</v>
      </c>
      <c r="AF2870">
        <v>3</v>
      </c>
      <c r="AG2870">
        <v>3</v>
      </c>
      <c r="AH2870">
        <v>19</v>
      </c>
      <c r="AI2870" s="3">
        <v>0.13714285714285715</v>
      </c>
      <c r="AJ2870" s="3">
        <v>0</v>
      </c>
      <c r="AK2870" s="3">
        <v>0</v>
      </c>
      <c r="AL2870" s="3">
        <v>0</v>
      </c>
      <c r="AM2870" s="3">
        <v>0.15789473684210525</v>
      </c>
      <c r="AN2870" s="2">
        <f t="shared" si="96"/>
        <v>0.14700544464609799</v>
      </c>
      <c r="AO2870" s="2">
        <v>4.7186932849364795E-2</v>
      </c>
      <c r="AP2870">
        <f t="shared" si="97"/>
        <v>81</v>
      </c>
    </row>
    <row r="2871" spans="1:42" ht="16.5" hidden="1" customHeight="1" x14ac:dyDescent="0.25">
      <c r="A2871" s="4">
        <v>2011</v>
      </c>
      <c r="B2871" s="1" t="s">
        <v>347</v>
      </c>
      <c r="D2871" t="s">
        <v>32</v>
      </c>
      <c r="E2871" t="s">
        <v>343</v>
      </c>
      <c r="F2871" t="s">
        <v>348</v>
      </c>
      <c r="G2871">
        <v>71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81</v>
      </c>
      <c r="N2871" s="2">
        <v>0</v>
      </c>
      <c r="O2871" s="2">
        <v>0.12558139534883722</v>
      </c>
      <c r="P2871">
        <v>260</v>
      </c>
      <c r="Q2871" s="2">
        <v>0.3155339805825243</v>
      </c>
      <c r="R2871">
        <v>645</v>
      </c>
      <c r="S2871">
        <v>824</v>
      </c>
      <c r="T2871">
        <v>806</v>
      </c>
      <c r="U2871">
        <v>2</v>
      </c>
      <c r="V2871">
        <v>1</v>
      </c>
      <c r="W2871">
        <v>7</v>
      </c>
      <c r="X2871">
        <v>8</v>
      </c>
      <c r="Y2871">
        <v>252</v>
      </c>
      <c r="Z2871">
        <v>0</v>
      </c>
      <c r="AA2871">
        <v>0</v>
      </c>
      <c r="AB2871">
        <v>0</v>
      </c>
      <c r="AC2871">
        <v>0</v>
      </c>
      <c r="AD2871">
        <v>625</v>
      </c>
      <c r="AE2871">
        <v>2</v>
      </c>
      <c r="AF2871">
        <v>1</v>
      </c>
      <c r="AG2871">
        <v>7</v>
      </c>
      <c r="AH2871">
        <v>8</v>
      </c>
      <c r="AI2871" s="3">
        <v>0.11360000000000001</v>
      </c>
      <c r="AJ2871" s="3">
        <v>0</v>
      </c>
      <c r="AK2871" s="3">
        <v>0</v>
      </c>
      <c r="AL2871" s="3">
        <v>0</v>
      </c>
      <c r="AM2871" s="3">
        <v>0</v>
      </c>
      <c r="AN2871" s="2">
        <f t="shared" si="96"/>
        <v>0.12558139534883722</v>
      </c>
      <c r="AO2871" s="2">
        <v>2.7993779160186624E-2</v>
      </c>
      <c r="AP2871">
        <f t="shared" si="97"/>
        <v>81</v>
      </c>
    </row>
    <row r="2872" spans="1:42" ht="16.5" hidden="1" customHeight="1" x14ac:dyDescent="0.25">
      <c r="A2872" s="5" t="s">
        <v>790</v>
      </c>
      <c r="B2872" s="1" t="s">
        <v>553</v>
      </c>
      <c r="D2872" t="s">
        <v>32</v>
      </c>
      <c r="E2872" t="s">
        <v>549</v>
      </c>
      <c r="F2872" t="s">
        <v>554</v>
      </c>
      <c r="G2872">
        <v>70</v>
      </c>
      <c r="H2872">
        <v>0</v>
      </c>
      <c r="I2872">
        <v>0</v>
      </c>
      <c r="J2872">
        <v>0</v>
      </c>
      <c r="K2872">
        <v>3</v>
      </c>
      <c r="L2872">
        <v>0</v>
      </c>
      <c r="M2872">
        <v>81</v>
      </c>
      <c r="N2872" s="2">
        <v>0</v>
      </c>
      <c r="O2872" s="2">
        <v>0.12291350531107739</v>
      </c>
      <c r="P2872">
        <v>169</v>
      </c>
      <c r="Q2872" s="2">
        <v>0.22623828647925034</v>
      </c>
      <c r="R2872">
        <v>659</v>
      </c>
      <c r="S2872">
        <v>747</v>
      </c>
      <c r="T2872">
        <v>729</v>
      </c>
      <c r="U2872">
        <v>10</v>
      </c>
      <c r="V2872">
        <v>4</v>
      </c>
      <c r="W2872">
        <v>0</v>
      </c>
      <c r="X2872">
        <v>4</v>
      </c>
      <c r="Y2872">
        <v>157</v>
      </c>
      <c r="Z2872">
        <v>6</v>
      </c>
      <c r="AA2872">
        <v>0</v>
      </c>
      <c r="AB2872">
        <v>0</v>
      </c>
      <c r="AC2872">
        <v>0</v>
      </c>
      <c r="AD2872">
        <v>642</v>
      </c>
      <c r="AE2872">
        <v>4</v>
      </c>
      <c r="AF2872">
        <v>4</v>
      </c>
      <c r="AG2872">
        <v>0</v>
      </c>
      <c r="AH2872">
        <v>7</v>
      </c>
      <c r="AI2872" s="3">
        <v>0.10903426791277258</v>
      </c>
      <c r="AJ2872" s="3">
        <v>0</v>
      </c>
      <c r="AK2872" s="3">
        <v>0</v>
      </c>
      <c r="AL2872" s="3">
        <v>0</v>
      </c>
      <c r="AM2872" s="3">
        <v>0.42857142857142855</v>
      </c>
      <c r="AN2872" s="2">
        <f t="shared" si="96"/>
        <v>0.12291350531107739</v>
      </c>
      <c r="AO2872" s="2">
        <v>2.2831050228310501E-2</v>
      </c>
      <c r="AP2872">
        <f t="shared" si="97"/>
        <v>81</v>
      </c>
    </row>
    <row r="2873" spans="1:42" ht="16.5" hidden="1" customHeight="1" x14ac:dyDescent="0.25">
      <c r="A2873" s="5" t="s">
        <v>794</v>
      </c>
      <c r="B2873" s="1" t="s">
        <v>101</v>
      </c>
      <c r="D2873" t="s">
        <v>32</v>
      </c>
      <c r="E2873" t="s">
        <v>95</v>
      </c>
      <c r="F2873" t="s">
        <v>102</v>
      </c>
      <c r="G2873">
        <v>76</v>
      </c>
      <c r="H2873">
        <v>0</v>
      </c>
      <c r="I2873">
        <v>0</v>
      </c>
      <c r="J2873">
        <v>0</v>
      </c>
      <c r="K2873">
        <v>0</v>
      </c>
      <c r="L2873">
        <v>3</v>
      </c>
      <c r="M2873">
        <v>78</v>
      </c>
      <c r="N2873" s="2">
        <v>4.3668122270742356E-3</v>
      </c>
      <c r="O2873" s="2">
        <v>0.11353711790393013</v>
      </c>
      <c r="P2873">
        <v>137</v>
      </c>
      <c r="Q2873" s="2">
        <v>0.18438761776581428</v>
      </c>
      <c r="R2873">
        <v>687</v>
      </c>
      <c r="S2873">
        <v>743</v>
      </c>
      <c r="T2873">
        <v>712</v>
      </c>
      <c r="U2873">
        <v>3</v>
      </c>
      <c r="V2873">
        <v>6</v>
      </c>
      <c r="W2873">
        <v>15</v>
      </c>
      <c r="X2873">
        <v>7</v>
      </c>
      <c r="Y2873">
        <v>133</v>
      </c>
      <c r="Z2873">
        <v>0</v>
      </c>
      <c r="AA2873">
        <v>0</v>
      </c>
      <c r="AB2873">
        <v>0</v>
      </c>
      <c r="AC2873">
        <v>0</v>
      </c>
      <c r="AD2873">
        <v>655</v>
      </c>
      <c r="AE2873">
        <v>3</v>
      </c>
      <c r="AF2873">
        <v>6</v>
      </c>
      <c r="AG2873">
        <v>15</v>
      </c>
      <c r="AH2873">
        <v>7</v>
      </c>
      <c r="AI2873" s="3">
        <v>0.11603053435114503</v>
      </c>
      <c r="AJ2873" s="3">
        <v>0</v>
      </c>
      <c r="AK2873" s="3">
        <v>0</v>
      </c>
      <c r="AL2873" s="3">
        <v>0</v>
      </c>
      <c r="AM2873" s="3">
        <v>0</v>
      </c>
      <c r="AN2873" s="2">
        <f t="shared" si="96"/>
        <v>0.11790393013100436</v>
      </c>
      <c r="AO2873" s="2">
        <v>4.5189504373177841E-2</v>
      </c>
      <c r="AP2873">
        <f t="shared" si="97"/>
        <v>81</v>
      </c>
    </row>
    <row r="2874" spans="1:42" ht="16.5" hidden="1" customHeight="1" x14ac:dyDescent="0.25">
      <c r="A2874" s="4" t="s">
        <v>799</v>
      </c>
      <c r="B2874" t="s">
        <v>674</v>
      </c>
      <c r="D2874" t="s">
        <v>32</v>
      </c>
      <c r="E2874" t="s">
        <v>206</v>
      </c>
      <c r="F2874" t="s">
        <v>675</v>
      </c>
      <c r="G2874">
        <v>72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81</v>
      </c>
      <c r="N2874" s="2">
        <v>0</v>
      </c>
      <c r="O2874" s="2">
        <v>0.10857908847184987</v>
      </c>
      <c r="P2874">
        <v>58</v>
      </c>
      <c r="Q2874" s="2">
        <v>8.0221300138312593E-2</v>
      </c>
      <c r="R2874">
        <v>746</v>
      </c>
      <c r="S2874">
        <v>723</v>
      </c>
      <c r="T2874">
        <v>676</v>
      </c>
      <c r="U2874">
        <v>9</v>
      </c>
      <c r="V2874">
        <v>8</v>
      </c>
      <c r="W2874">
        <v>6</v>
      </c>
      <c r="X2874">
        <v>24</v>
      </c>
      <c r="Y2874">
        <v>56</v>
      </c>
      <c r="Z2874">
        <v>0</v>
      </c>
      <c r="AA2874">
        <v>0</v>
      </c>
      <c r="AB2874">
        <v>0</v>
      </c>
      <c r="AC2874">
        <v>0</v>
      </c>
      <c r="AD2874">
        <v>692</v>
      </c>
      <c r="AE2874">
        <v>9</v>
      </c>
      <c r="AF2874">
        <v>8</v>
      </c>
      <c r="AG2874">
        <v>6</v>
      </c>
      <c r="AH2874">
        <v>24</v>
      </c>
      <c r="AI2874" s="3">
        <v>0.10404624277456648</v>
      </c>
      <c r="AJ2874" s="3">
        <v>0</v>
      </c>
      <c r="AK2874" s="3">
        <v>0</v>
      </c>
      <c r="AL2874" s="3">
        <v>0</v>
      </c>
      <c r="AM2874" s="3">
        <v>0</v>
      </c>
      <c r="AN2874" s="2">
        <f t="shared" si="96"/>
        <v>0.10857908847184987</v>
      </c>
      <c r="AO2874" s="2">
        <v>6.359945872801083E-2</v>
      </c>
      <c r="AP2874">
        <f t="shared" si="97"/>
        <v>81</v>
      </c>
    </row>
    <row r="2875" spans="1:42" ht="16.5" hidden="1" customHeight="1" x14ac:dyDescent="0.25">
      <c r="A2875" s="4" t="s">
        <v>799</v>
      </c>
      <c r="B2875" t="s">
        <v>644</v>
      </c>
      <c r="D2875" t="s">
        <v>32</v>
      </c>
      <c r="E2875" t="s">
        <v>556</v>
      </c>
      <c r="F2875" t="s">
        <v>645</v>
      </c>
      <c r="G2875">
        <v>71</v>
      </c>
      <c r="H2875">
        <v>0</v>
      </c>
      <c r="I2875">
        <v>0</v>
      </c>
      <c r="J2875">
        <v>0</v>
      </c>
      <c r="K2875">
        <v>0</v>
      </c>
      <c r="L2875">
        <v>5</v>
      </c>
      <c r="M2875">
        <v>76</v>
      </c>
      <c r="N2875" s="2">
        <v>5.8343057176196032E-3</v>
      </c>
      <c r="O2875" s="2">
        <v>8.8681446907817971E-2</v>
      </c>
      <c r="P2875">
        <v>158</v>
      </c>
      <c r="Q2875" s="2">
        <v>0.16916488222698073</v>
      </c>
      <c r="R2875">
        <v>857</v>
      </c>
      <c r="S2875">
        <v>934</v>
      </c>
      <c r="T2875">
        <v>893</v>
      </c>
      <c r="U2875">
        <v>0</v>
      </c>
      <c r="V2875">
        <v>13</v>
      </c>
      <c r="W2875">
        <v>6</v>
      </c>
      <c r="X2875">
        <v>22</v>
      </c>
      <c r="Y2875">
        <v>149</v>
      </c>
      <c r="Z2875">
        <v>0</v>
      </c>
      <c r="AA2875">
        <v>0</v>
      </c>
      <c r="AB2875">
        <v>0</v>
      </c>
      <c r="AC2875">
        <v>0</v>
      </c>
      <c r="AD2875">
        <v>815</v>
      </c>
      <c r="AE2875">
        <v>0</v>
      </c>
      <c r="AF2875">
        <v>13</v>
      </c>
      <c r="AG2875">
        <v>6</v>
      </c>
      <c r="AH2875">
        <v>22</v>
      </c>
      <c r="AI2875" s="3">
        <v>8.7116564417177911E-2</v>
      </c>
      <c r="AJ2875" s="3">
        <v>0</v>
      </c>
      <c r="AK2875" s="3">
        <v>0</v>
      </c>
      <c r="AL2875" s="3">
        <v>0</v>
      </c>
      <c r="AM2875" s="3">
        <v>0</v>
      </c>
      <c r="AN2875" s="2">
        <f t="shared" si="96"/>
        <v>9.4515752625437571E-2</v>
      </c>
      <c r="AO2875" s="2">
        <v>4.7897196261682241E-2</v>
      </c>
      <c r="AP2875">
        <f t="shared" si="97"/>
        <v>81</v>
      </c>
    </row>
    <row r="2876" spans="1:42" ht="16.5" hidden="1" customHeight="1" x14ac:dyDescent="0.25">
      <c r="A2876" s="5" t="s">
        <v>795</v>
      </c>
      <c r="B2876" s="1" t="s">
        <v>508</v>
      </c>
      <c r="D2876" t="s">
        <v>32</v>
      </c>
      <c r="E2876" t="s">
        <v>498</v>
      </c>
      <c r="F2876" t="s">
        <v>509</v>
      </c>
      <c r="G2876">
        <v>65</v>
      </c>
      <c r="H2876">
        <v>0</v>
      </c>
      <c r="I2876">
        <v>0</v>
      </c>
      <c r="J2876">
        <v>0</v>
      </c>
      <c r="K2876">
        <v>3</v>
      </c>
      <c r="L2876">
        <v>3</v>
      </c>
      <c r="M2876">
        <v>78</v>
      </c>
      <c r="N2876" s="2">
        <v>2.9182879377431907E-3</v>
      </c>
      <c r="O2876" s="2">
        <v>7.5875486381322951E-2</v>
      </c>
      <c r="P2876">
        <v>68</v>
      </c>
      <c r="Q2876" s="2">
        <v>6.6995073891625609E-2</v>
      </c>
      <c r="R2876">
        <v>1028</v>
      </c>
      <c r="S2876">
        <v>1015</v>
      </c>
      <c r="T2876">
        <v>946</v>
      </c>
      <c r="U2876">
        <v>3</v>
      </c>
      <c r="V2876">
        <v>13</v>
      </c>
      <c r="W2876">
        <v>2</v>
      </c>
      <c r="X2876">
        <v>51</v>
      </c>
      <c r="Y2876">
        <v>63</v>
      </c>
      <c r="Z2876">
        <v>0</v>
      </c>
      <c r="AA2876">
        <v>0</v>
      </c>
      <c r="AB2876">
        <v>0</v>
      </c>
      <c r="AC2876">
        <v>4</v>
      </c>
      <c r="AD2876">
        <v>948</v>
      </c>
      <c r="AE2876">
        <v>3</v>
      </c>
      <c r="AF2876">
        <v>13</v>
      </c>
      <c r="AG2876">
        <v>2</v>
      </c>
      <c r="AH2876">
        <v>50</v>
      </c>
      <c r="AI2876" s="3">
        <v>6.8565400843881852E-2</v>
      </c>
      <c r="AJ2876" s="3">
        <v>0</v>
      </c>
      <c r="AK2876" s="3">
        <v>0</v>
      </c>
      <c r="AL2876" s="3">
        <v>0</v>
      </c>
      <c r="AM2876" s="3">
        <v>0.06</v>
      </c>
      <c r="AN2876" s="2">
        <f t="shared" si="96"/>
        <v>7.8793774319066145E-2</v>
      </c>
      <c r="AO2876" s="2">
        <v>6.6929133858267723E-2</v>
      </c>
      <c r="AP2876">
        <f t="shared" si="97"/>
        <v>81</v>
      </c>
    </row>
    <row r="2877" spans="1:42" ht="16.5" hidden="1" customHeight="1" x14ac:dyDescent="0.25">
      <c r="A2877" s="5" t="s">
        <v>794</v>
      </c>
      <c r="B2877" s="1" t="s">
        <v>508</v>
      </c>
      <c r="D2877" t="s">
        <v>32</v>
      </c>
      <c r="E2877" t="s">
        <v>498</v>
      </c>
      <c r="F2877" t="s">
        <v>509</v>
      </c>
      <c r="G2877">
        <v>64</v>
      </c>
      <c r="H2877">
        <v>0</v>
      </c>
      <c r="I2877">
        <v>0</v>
      </c>
      <c r="J2877">
        <v>0</v>
      </c>
      <c r="K2877">
        <v>4</v>
      </c>
      <c r="L2877">
        <v>0</v>
      </c>
      <c r="M2877">
        <v>81</v>
      </c>
      <c r="N2877" s="2">
        <v>0</v>
      </c>
      <c r="O2877" s="2">
        <v>7.4448529411764705E-2</v>
      </c>
      <c r="P2877">
        <v>49</v>
      </c>
      <c r="Q2877" s="2">
        <v>4.6401515151515152E-2</v>
      </c>
      <c r="R2877">
        <v>1088</v>
      </c>
      <c r="S2877">
        <v>1056</v>
      </c>
      <c r="T2877">
        <v>999</v>
      </c>
      <c r="U2877">
        <v>4</v>
      </c>
      <c r="V2877">
        <v>11</v>
      </c>
      <c r="W2877">
        <v>2</v>
      </c>
      <c r="X2877">
        <v>40</v>
      </c>
      <c r="Y2877">
        <v>47</v>
      </c>
      <c r="Z2877">
        <v>0</v>
      </c>
      <c r="AA2877">
        <v>0</v>
      </c>
      <c r="AB2877">
        <v>0</v>
      </c>
      <c r="AC2877">
        <v>0</v>
      </c>
      <c r="AD2877">
        <v>1016</v>
      </c>
      <c r="AE2877">
        <v>4</v>
      </c>
      <c r="AF2877">
        <v>11</v>
      </c>
      <c r="AG2877">
        <v>2</v>
      </c>
      <c r="AH2877">
        <v>44</v>
      </c>
      <c r="AI2877" s="3">
        <v>6.2992125984251968E-2</v>
      </c>
      <c r="AJ2877" s="3">
        <v>0</v>
      </c>
      <c r="AK2877" s="3">
        <v>0</v>
      </c>
      <c r="AL2877" s="3">
        <v>0</v>
      </c>
      <c r="AM2877" s="3">
        <v>9.0909090909090912E-2</v>
      </c>
      <c r="AN2877" s="2">
        <f t="shared" si="96"/>
        <v>7.4448529411764705E-2</v>
      </c>
      <c r="AO2877" s="2">
        <v>5.6638811513463325E-2</v>
      </c>
      <c r="AP2877">
        <f t="shared" si="97"/>
        <v>81</v>
      </c>
    </row>
    <row r="2878" spans="1:42" ht="16.5" hidden="1" customHeight="1" x14ac:dyDescent="0.25">
      <c r="A2878" s="4" t="s">
        <v>803</v>
      </c>
      <c r="B2878" t="s">
        <v>624</v>
      </c>
      <c r="D2878" t="s">
        <v>32</v>
      </c>
      <c r="E2878" t="s">
        <v>297</v>
      </c>
      <c r="F2878" t="s">
        <v>625</v>
      </c>
      <c r="G2878">
        <v>79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81</v>
      </c>
      <c r="N2878" s="2">
        <v>0</v>
      </c>
      <c r="O2878" s="2">
        <v>7.006920415224914E-2</v>
      </c>
      <c r="P2878">
        <v>26</v>
      </c>
      <c r="Q2878" s="2">
        <v>2.3614895549500452E-2</v>
      </c>
      <c r="R2878">
        <v>1156</v>
      </c>
      <c r="S2878">
        <v>1101</v>
      </c>
      <c r="T2878">
        <v>1070</v>
      </c>
      <c r="U2878">
        <v>0</v>
      </c>
      <c r="V2878">
        <v>2</v>
      </c>
      <c r="W2878">
        <v>4</v>
      </c>
      <c r="X2878">
        <v>20</v>
      </c>
      <c r="Y2878">
        <v>21</v>
      </c>
      <c r="Z2878">
        <v>0</v>
      </c>
      <c r="AA2878">
        <v>0</v>
      </c>
      <c r="AB2878">
        <v>0</v>
      </c>
      <c r="AC2878">
        <v>0</v>
      </c>
      <c r="AD2878">
        <v>1128</v>
      </c>
      <c r="AE2878">
        <v>0</v>
      </c>
      <c r="AF2878">
        <v>2</v>
      </c>
      <c r="AG2878">
        <v>4</v>
      </c>
      <c r="AH2878">
        <v>20</v>
      </c>
      <c r="AI2878" s="3">
        <v>7.0035460992907805E-2</v>
      </c>
      <c r="AJ2878" s="3">
        <v>0</v>
      </c>
      <c r="AK2878" s="3">
        <v>0</v>
      </c>
      <c r="AL2878" s="3">
        <v>0</v>
      </c>
      <c r="AM2878" s="3">
        <v>0</v>
      </c>
      <c r="AN2878" s="2">
        <f t="shared" si="96"/>
        <v>7.006920415224914E-2</v>
      </c>
      <c r="AO2878" s="2">
        <v>2.2530329289428077E-2</v>
      </c>
      <c r="AP2878">
        <f t="shared" si="97"/>
        <v>81</v>
      </c>
    </row>
    <row r="2879" spans="1:42" ht="16.5" hidden="1" customHeight="1" x14ac:dyDescent="0.25">
      <c r="A2879" s="4" t="s">
        <v>799</v>
      </c>
      <c r="B2879" s="1" t="s">
        <v>196</v>
      </c>
      <c r="D2879" t="s">
        <v>32</v>
      </c>
      <c r="E2879" t="s">
        <v>197</v>
      </c>
      <c r="F2879" t="s">
        <v>198</v>
      </c>
      <c r="G2879">
        <v>66</v>
      </c>
      <c r="H2879">
        <v>0</v>
      </c>
      <c r="I2879">
        <v>0</v>
      </c>
      <c r="J2879">
        <v>0</v>
      </c>
      <c r="K2879">
        <v>0</v>
      </c>
      <c r="L2879">
        <v>11</v>
      </c>
      <c r="M2879">
        <v>70</v>
      </c>
      <c r="N2879" s="2">
        <v>9.4017094017094013E-3</v>
      </c>
      <c r="O2879" s="2">
        <v>5.9829059829059832E-2</v>
      </c>
      <c r="P2879">
        <v>83</v>
      </c>
      <c r="Q2879" s="2">
        <v>7.0819112627986347E-2</v>
      </c>
      <c r="R2879">
        <v>1170</v>
      </c>
      <c r="S2879">
        <v>1172</v>
      </c>
      <c r="T2879">
        <v>1068</v>
      </c>
      <c r="U2879">
        <v>11</v>
      </c>
      <c r="V2879">
        <v>35</v>
      </c>
      <c r="W2879">
        <v>22</v>
      </c>
      <c r="X2879">
        <v>36</v>
      </c>
      <c r="Y2879">
        <v>74</v>
      </c>
      <c r="Z2879">
        <v>0</v>
      </c>
      <c r="AA2879">
        <v>0</v>
      </c>
      <c r="AB2879">
        <v>0</v>
      </c>
      <c r="AC2879">
        <v>0</v>
      </c>
      <c r="AD2879">
        <v>1060</v>
      </c>
      <c r="AE2879">
        <v>11</v>
      </c>
      <c r="AF2879">
        <v>35</v>
      </c>
      <c r="AG2879">
        <v>22</v>
      </c>
      <c r="AH2879">
        <v>36</v>
      </c>
      <c r="AI2879" s="3">
        <v>6.2264150943396226E-2</v>
      </c>
      <c r="AJ2879" s="3">
        <v>0</v>
      </c>
      <c r="AK2879" s="3">
        <v>0</v>
      </c>
      <c r="AL2879" s="3">
        <v>0</v>
      </c>
      <c r="AM2879" s="3">
        <v>0</v>
      </c>
      <c r="AN2879" s="2">
        <f t="shared" si="96"/>
        <v>6.9230769230769235E-2</v>
      </c>
      <c r="AO2879" s="2">
        <v>8.9347079037800689E-2</v>
      </c>
      <c r="AP2879">
        <f t="shared" si="97"/>
        <v>81</v>
      </c>
    </row>
    <row r="2880" spans="1:42" ht="16.5" hidden="1" customHeight="1" x14ac:dyDescent="0.25">
      <c r="A2880" s="5" t="s">
        <v>789</v>
      </c>
      <c r="B2880" t="s">
        <v>638</v>
      </c>
      <c r="D2880" t="s">
        <v>32</v>
      </c>
      <c r="E2880" t="s">
        <v>134</v>
      </c>
      <c r="F2880" t="s">
        <v>639</v>
      </c>
      <c r="G2880">
        <v>64</v>
      </c>
      <c r="H2880">
        <v>0</v>
      </c>
      <c r="I2880">
        <v>0</v>
      </c>
      <c r="J2880">
        <v>4</v>
      </c>
      <c r="K2880">
        <v>11</v>
      </c>
      <c r="L2880">
        <v>0</v>
      </c>
      <c r="M2880">
        <v>81</v>
      </c>
      <c r="N2880" s="2">
        <v>0</v>
      </c>
      <c r="O2880" s="2">
        <v>6.5008025682182988E-2</v>
      </c>
      <c r="P2880">
        <v>201</v>
      </c>
      <c r="Q2880" s="2">
        <v>0.14714494875549047</v>
      </c>
      <c r="R2880">
        <v>1246</v>
      </c>
      <c r="S2880">
        <v>1366</v>
      </c>
      <c r="T2880">
        <v>1179</v>
      </c>
      <c r="U2880">
        <v>40</v>
      </c>
      <c r="V2880">
        <v>14</v>
      </c>
      <c r="W2880">
        <v>7</v>
      </c>
      <c r="X2880">
        <v>126</v>
      </c>
      <c r="Y2880">
        <v>160</v>
      </c>
      <c r="Z2880">
        <v>3</v>
      </c>
      <c r="AA2880">
        <v>3</v>
      </c>
      <c r="AB2880">
        <v>3</v>
      </c>
      <c r="AC2880">
        <v>29</v>
      </c>
      <c r="AD2880">
        <v>1083</v>
      </c>
      <c r="AE2880">
        <v>37</v>
      </c>
      <c r="AF2880">
        <v>11</v>
      </c>
      <c r="AG2880">
        <v>8</v>
      </c>
      <c r="AH2880">
        <v>108</v>
      </c>
      <c r="AI2880" s="3">
        <v>5.9095106186518927E-2</v>
      </c>
      <c r="AJ2880" s="3">
        <v>0</v>
      </c>
      <c r="AK2880" s="3">
        <v>0</v>
      </c>
      <c r="AL2880" s="3">
        <v>0.5</v>
      </c>
      <c r="AM2880" s="3">
        <v>0.10185185185185185</v>
      </c>
      <c r="AN2880" s="2">
        <f t="shared" si="96"/>
        <v>6.5008025682182988E-2</v>
      </c>
      <c r="AO2880" s="2">
        <v>0.13151563753007217</v>
      </c>
      <c r="AP2880">
        <f t="shared" si="97"/>
        <v>81</v>
      </c>
    </row>
    <row r="2881" spans="1:42" ht="16.5" hidden="1" customHeight="1" x14ac:dyDescent="0.25">
      <c r="A2881" s="5" t="s">
        <v>791</v>
      </c>
      <c r="B2881" s="1" t="s">
        <v>418</v>
      </c>
      <c r="D2881" t="s">
        <v>32</v>
      </c>
      <c r="E2881" t="s">
        <v>416</v>
      </c>
      <c r="F2881" t="s">
        <v>419</v>
      </c>
      <c r="G2881">
        <v>69</v>
      </c>
      <c r="H2881">
        <v>0</v>
      </c>
      <c r="I2881">
        <v>0</v>
      </c>
      <c r="J2881">
        <v>0</v>
      </c>
      <c r="K2881">
        <v>7</v>
      </c>
      <c r="L2881">
        <v>0</v>
      </c>
      <c r="M2881">
        <v>81</v>
      </c>
      <c r="N2881" s="2">
        <v>0</v>
      </c>
      <c r="O2881" s="2">
        <v>5.4989816700610997E-2</v>
      </c>
      <c r="P2881">
        <v>36</v>
      </c>
      <c r="Q2881" s="2">
        <v>2.5210084033613446E-2</v>
      </c>
      <c r="R2881">
        <v>1473</v>
      </c>
      <c r="S2881">
        <v>1428</v>
      </c>
      <c r="T2881">
        <v>1104</v>
      </c>
      <c r="U2881">
        <v>45</v>
      </c>
      <c r="V2881">
        <v>14</v>
      </c>
      <c r="W2881">
        <v>3</v>
      </c>
      <c r="X2881">
        <v>262</v>
      </c>
      <c r="Y2881">
        <v>22</v>
      </c>
      <c r="Z2881">
        <v>0</v>
      </c>
      <c r="AA2881">
        <v>0</v>
      </c>
      <c r="AB2881">
        <v>0</v>
      </c>
      <c r="AC2881">
        <v>4</v>
      </c>
      <c r="AD2881">
        <v>1151</v>
      </c>
      <c r="AE2881">
        <v>45</v>
      </c>
      <c r="AF2881">
        <v>14</v>
      </c>
      <c r="AG2881">
        <v>3</v>
      </c>
      <c r="AH2881">
        <v>265</v>
      </c>
      <c r="AI2881" s="3">
        <v>5.9947871416159863E-2</v>
      </c>
      <c r="AJ2881" s="3">
        <v>0</v>
      </c>
      <c r="AK2881" s="3">
        <v>0</v>
      </c>
      <c r="AL2881" s="3">
        <v>0</v>
      </c>
      <c r="AM2881" s="3">
        <v>2.6415094339622643E-2</v>
      </c>
      <c r="AN2881" s="2">
        <f t="shared" si="96"/>
        <v>5.4989816700610997E-2</v>
      </c>
      <c r="AO2881" s="2">
        <v>0.22124492557510148</v>
      </c>
      <c r="AP2881">
        <f t="shared" si="97"/>
        <v>81</v>
      </c>
    </row>
    <row r="2882" spans="1:42" ht="16.5" hidden="1" customHeight="1" x14ac:dyDescent="0.25">
      <c r="A2882" s="5" t="s">
        <v>789</v>
      </c>
      <c r="B2882" s="1" t="s">
        <v>53</v>
      </c>
      <c r="C2882" t="s">
        <v>36</v>
      </c>
      <c r="D2882" t="s">
        <v>43</v>
      </c>
      <c r="E2882" t="s">
        <v>47</v>
      </c>
      <c r="F2882" t="s">
        <v>54</v>
      </c>
      <c r="G2882">
        <v>48</v>
      </c>
      <c r="H2882">
        <v>0</v>
      </c>
      <c r="I2882">
        <v>17</v>
      </c>
      <c r="J2882">
        <v>0</v>
      </c>
      <c r="K2882">
        <v>3</v>
      </c>
      <c r="L2882">
        <v>9</v>
      </c>
      <c r="M2882">
        <v>72</v>
      </c>
      <c r="N2882" s="2">
        <v>3.5335689045936395E-3</v>
      </c>
      <c r="O2882" s="2">
        <v>2.8268551236749116E-2</v>
      </c>
      <c r="P2882">
        <v>115</v>
      </c>
      <c r="Q2882" s="2">
        <v>4.4556373498643935E-2</v>
      </c>
      <c r="R2882">
        <v>2547</v>
      </c>
      <c r="S2882">
        <v>2581</v>
      </c>
      <c r="T2882">
        <v>1891</v>
      </c>
      <c r="U2882">
        <v>69</v>
      </c>
      <c r="V2882">
        <v>347</v>
      </c>
      <c r="W2882">
        <v>191</v>
      </c>
      <c r="X2882">
        <v>83</v>
      </c>
      <c r="Y2882">
        <v>100</v>
      </c>
      <c r="Z2882">
        <v>0</v>
      </c>
      <c r="AA2882">
        <v>0</v>
      </c>
      <c r="AB2882">
        <v>5</v>
      </c>
      <c r="AC2882">
        <v>0</v>
      </c>
      <c r="AD2882">
        <v>1839</v>
      </c>
      <c r="AE2882">
        <v>69</v>
      </c>
      <c r="AF2882">
        <v>364</v>
      </c>
      <c r="AG2882">
        <v>186</v>
      </c>
      <c r="AH2882">
        <v>86</v>
      </c>
      <c r="AI2882" s="3">
        <v>2.6101141924959218E-2</v>
      </c>
      <c r="AJ2882" s="3">
        <v>0</v>
      </c>
      <c r="AK2882" s="3">
        <v>4.6703296703296704E-2</v>
      </c>
      <c r="AL2882" s="3">
        <v>0</v>
      </c>
      <c r="AM2882" s="3">
        <v>3.4883720930232558E-2</v>
      </c>
      <c r="AN2882" s="2">
        <f t="shared" si="96"/>
        <v>3.1802120141342753E-2</v>
      </c>
      <c r="AO2882" s="2">
        <v>0.27712264150943394</v>
      </c>
      <c r="AP2882">
        <f t="shared" si="97"/>
        <v>81</v>
      </c>
    </row>
    <row r="2883" spans="1:42" ht="16.5" hidden="1" customHeight="1" x14ac:dyDescent="0.25">
      <c r="A2883" s="5" t="s">
        <v>790</v>
      </c>
      <c r="B2883" s="1" t="s">
        <v>59</v>
      </c>
      <c r="D2883" t="s">
        <v>32</v>
      </c>
      <c r="E2883" t="s">
        <v>60</v>
      </c>
      <c r="F2883" t="s">
        <v>61</v>
      </c>
      <c r="G2883">
        <v>61</v>
      </c>
      <c r="H2883">
        <v>8</v>
      </c>
      <c r="I2883">
        <v>0</v>
      </c>
      <c r="J2883">
        <v>0</v>
      </c>
      <c r="K2883">
        <v>0</v>
      </c>
      <c r="L2883">
        <v>0</v>
      </c>
      <c r="M2883">
        <v>81</v>
      </c>
      <c r="N2883" s="2">
        <v>0</v>
      </c>
      <c r="O2883" s="2">
        <v>3.1334622823984526E-2</v>
      </c>
      <c r="P2883">
        <v>192</v>
      </c>
      <c r="Q2883" s="2">
        <v>7.1216617210682495E-2</v>
      </c>
      <c r="R2883">
        <v>2585</v>
      </c>
      <c r="S2883">
        <v>2696</v>
      </c>
      <c r="T2883">
        <v>2311</v>
      </c>
      <c r="U2883">
        <v>331</v>
      </c>
      <c r="V2883">
        <v>17</v>
      </c>
      <c r="W2883">
        <v>12</v>
      </c>
      <c r="X2883">
        <v>25</v>
      </c>
      <c r="Y2883">
        <v>158</v>
      </c>
      <c r="Z2883">
        <v>16</v>
      </c>
      <c r="AA2883">
        <v>0</v>
      </c>
      <c r="AB2883">
        <v>0</v>
      </c>
      <c r="AC2883">
        <v>0</v>
      </c>
      <c r="AD2883">
        <v>2214</v>
      </c>
      <c r="AE2883">
        <v>323</v>
      </c>
      <c r="AF2883">
        <v>17</v>
      </c>
      <c r="AG2883">
        <v>12</v>
      </c>
      <c r="AH2883">
        <v>25</v>
      </c>
      <c r="AI2883" s="3">
        <v>2.7551942186088526E-2</v>
      </c>
      <c r="AJ2883" s="3">
        <v>2.4767801857585141E-2</v>
      </c>
      <c r="AK2883" s="3">
        <v>0</v>
      </c>
      <c r="AL2883" s="3">
        <v>0</v>
      </c>
      <c r="AM2883" s="3">
        <v>0</v>
      </c>
      <c r="AN2883" s="2">
        <f t="shared" si="96"/>
        <v>3.1334622823984526E-2</v>
      </c>
      <c r="AO2883" s="2">
        <v>0.14550366653801622</v>
      </c>
      <c r="AP2883">
        <f t="shared" si="97"/>
        <v>81</v>
      </c>
    </row>
    <row r="2884" spans="1:42" ht="16.5" hidden="1" customHeight="1" x14ac:dyDescent="0.25">
      <c r="A2884" s="5" t="s">
        <v>789</v>
      </c>
      <c r="B2884" s="1" t="s">
        <v>600</v>
      </c>
      <c r="D2884" t="s">
        <v>32</v>
      </c>
      <c r="E2884" t="s">
        <v>333</v>
      </c>
      <c r="F2884" t="s">
        <v>601</v>
      </c>
      <c r="G2884">
        <v>61</v>
      </c>
      <c r="H2884">
        <v>0</v>
      </c>
      <c r="I2884">
        <v>3</v>
      </c>
      <c r="J2884">
        <v>3</v>
      </c>
      <c r="K2884">
        <v>0</v>
      </c>
      <c r="L2884">
        <v>0</v>
      </c>
      <c r="M2884">
        <v>81</v>
      </c>
      <c r="N2884" s="2">
        <v>0</v>
      </c>
      <c r="O2884" s="2">
        <v>2.1927449918787222E-2</v>
      </c>
      <c r="P2884">
        <v>12</v>
      </c>
      <c r="Q2884" s="2">
        <v>3.3103448275862068E-3</v>
      </c>
      <c r="R2884">
        <v>3694</v>
      </c>
      <c r="S2884">
        <v>3625</v>
      </c>
      <c r="T2884">
        <v>3456</v>
      </c>
      <c r="U2884">
        <v>7</v>
      </c>
      <c r="V2884">
        <v>39</v>
      </c>
      <c r="W2884">
        <v>92</v>
      </c>
      <c r="X2884">
        <v>31</v>
      </c>
      <c r="Y2884">
        <v>9</v>
      </c>
      <c r="Z2884">
        <v>0</v>
      </c>
      <c r="AA2884">
        <v>0</v>
      </c>
      <c r="AB2884">
        <v>0</v>
      </c>
      <c r="AC2884">
        <v>0</v>
      </c>
      <c r="AD2884">
        <v>3508</v>
      </c>
      <c r="AE2884">
        <v>7</v>
      </c>
      <c r="AF2884">
        <v>42</v>
      </c>
      <c r="AG2884">
        <v>95</v>
      </c>
      <c r="AH2884">
        <v>31</v>
      </c>
      <c r="AI2884" s="3">
        <v>1.7388825541619156E-2</v>
      </c>
      <c r="AJ2884" s="3">
        <v>0</v>
      </c>
      <c r="AK2884" s="3">
        <v>7.1428571428571425E-2</v>
      </c>
      <c r="AL2884" s="3">
        <v>3.1578947368421054E-2</v>
      </c>
      <c r="AM2884" s="3">
        <v>0</v>
      </c>
      <c r="AN2884" s="2">
        <f t="shared" si="96"/>
        <v>2.1927449918787222E-2</v>
      </c>
      <c r="AO2884" s="2">
        <v>4.7515612272603855E-2</v>
      </c>
      <c r="AP2884">
        <f t="shared" si="97"/>
        <v>81</v>
      </c>
    </row>
    <row r="2885" spans="1:42" ht="16.5" hidden="1" customHeight="1" x14ac:dyDescent="0.25">
      <c r="A2885" s="5" t="s">
        <v>787</v>
      </c>
      <c r="B2885" s="1" t="s">
        <v>486</v>
      </c>
      <c r="C2885" t="s">
        <v>36</v>
      </c>
      <c r="D2885" t="s">
        <v>43</v>
      </c>
      <c r="E2885" t="s">
        <v>480</v>
      </c>
      <c r="F2885" t="s">
        <v>487</v>
      </c>
      <c r="G2885">
        <v>60</v>
      </c>
      <c r="H2885">
        <v>5</v>
      </c>
      <c r="I2885">
        <v>0</v>
      </c>
      <c r="J2885">
        <v>0</v>
      </c>
      <c r="K2885">
        <v>0</v>
      </c>
      <c r="L2885">
        <v>0</v>
      </c>
      <c r="M2885">
        <v>81</v>
      </c>
      <c r="N2885" s="2">
        <v>0</v>
      </c>
      <c r="O2885" s="2">
        <v>1.8569463548830812E-2</v>
      </c>
      <c r="P2885">
        <v>19</v>
      </c>
      <c r="Q2885" s="2">
        <v>4.4186046511627908E-3</v>
      </c>
      <c r="R2885">
        <v>4362</v>
      </c>
      <c r="S2885">
        <v>4300</v>
      </c>
      <c r="T2885">
        <v>3626</v>
      </c>
      <c r="U2885">
        <v>101</v>
      </c>
      <c r="V2885">
        <v>64</v>
      </c>
      <c r="W2885">
        <v>173</v>
      </c>
      <c r="X2885">
        <v>336</v>
      </c>
      <c r="Y2885">
        <v>12</v>
      </c>
      <c r="Z2885">
        <v>3</v>
      </c>
      <c r="AA2885">
        <v>0</v>
      </c>
      <c r="AB2885">
        <v>0</v>
      </c>
      <c r="AC2885">
        <v>0</v>
      </c>
      <c r="AD2885">
        <v>3674</v>
      </c>
      <c r="AE2885">
        <v>103</v>
      </c>
      <c r="AF2885">
        <v>64</v>
      </c>
      <c r="AG2885">
        <v>173</v>
      </c>
      <c r="AH2885">
        <v>336</v>
      </c>
      <c r="AI2885" s="3">
        <v>1.633097441480675E-2</v>
      </c>
      <c r="AJ2885" s="3">
        <v>4.8543689320388349E-2</v>
      </c>
      <c r="AK2885" s="3">
        <v>0</v>
      </c>
      <c r="AL2885" s="3">
        <v>0</v>
      </c>
      <c r="AM2885" s="3">
        <v>0</v>
      </c>
      <c r="AN2885" s="2">
        <f t="shared" si="96"/>
        <v>1.8569463548830812E-2</v>
      </c>
      <c r="AO2885" s="2">
        <v>0.15540229885057472</v>
      </c>
      <c r="AP2885">
        <f t="shared" si="97"/>
        <v>81</v>
      </c>
    </row>
    <row r="2886" spans="1:42" ht="16.5" hidden="1" customHeight="1" x14ac:dyDescent="0.25">
      <c r="A2886" s="4" t="s">
        <v>803</v>
      </c>
      <c r="B2886" s="1" t="s">
        <v>214</v>
      </c>
      <c r="C2886" t="s">
        <v>36</v>
      </c>
      <c r="D2886" t="s">
        <v>43</v>
      </c>
      <c r="E2886" t="s">
        <v>38</v>
      </c>
      <c r="F2886" t="s">
        <v>215</v>
      </c>
      <c r="G2886">
        <v>55</v>
      </c>
      <c r="H2886">
        <v>0</v>
      </c>
      <c r="I2886">
        <v>16</v>
      </c>
      <c r="J2886">
        <v>0</v>
      </c>
      <c r="K2886">
        <v>0</v>
      </c>
      <c r="L2886">
        <v>9</v>
      </c>
      <c r="M2886">
        <v>72</v>
      </c>
      <c r="N2886" s="2">
        <v>8.7950747581354446E-4</v>
      </c>
      <c r="O2886" s="2">
        <v>7.0360598065083556E-3</v>
      </c>
      <c r="P2886">
        <v>146</v>
      </c>
      <c r="Q2886" s="2">
        <v>1.4177510196154593E-2</v>
      </c>
      <c r="R2886">
        <v>10233</v>
      </c>
      <c r="S2886">
        <v>10298</v>
      </c>
      <c r="T2886">
        <v>9402</v>
      </c>
      <c r="U2886">
        <v>12</v>
      </c>
      <c r="V2886">
        <v>283</v>
      </c>
      <c r="W2886">
        <v>468</v>
      </c>
      <c r="X2886">
        <v>134</v>
      </c>
      <c r="Y2886">
        <v>122</v>
      </c>
      <c r="Z2886">
        <v>0</v>
      </c>
      <c r="AA2886">
        <v>3</v>
      </c>
      <c r="AB2886">
        <v>0</v>
      </c>
      <c r="AC2886">
        <v>0</v>
      </c>
      <c r="AD2886">
        <v>9335</v>
      </c>
      <c r="AE2886">
        <v>12</v>
      </c>
      <c r="AF2886">
        <v>296</v>
      </c>
      <c r="AG2886">
        <v>468</v>
      </c>
      <c r="AH2886">
        <v>134</v>
      </c>
      <c r="AI2886" s="3">
        <v>5.8918050348152114E-3</v>
      </c>
      <c r="AJ2886" s="3">
        <v>0</v>
      </c>
      <c r="AK2886" s="3">
        <v>5.4054054054054057E-2</v>
      </c>
      <c r="AL2886" s="3">
        <v>0</v>
      </c>
      <c r="AM2886" s="3">
        <v>0</v>
      </c>
      <c r="AN2886" s="2">
        <f t="shared" si="96"/>
        <v>7.9155672823219003E-3</v>
      </c>
      <c r="AO2886" s="2">
        <v>8.8823816495851637E-2</v>
      </c>
      <c r="AP2886">
        <f t="shared" si="97"/>
        <v>81</v>
      </c>
    </row>
    <row r="2887" spans="1:42" ht="16.5" hidden="1" customHeight="1" x14ac:dyDescent="0.25">
      <c r="A2887" s="4" t="s">
        <v>798</v>
      </c>
      <c r="B2887" t="s">
        <v>730</v>
      </c>
      <c r="D2887" t="s">
        <v>32</v>
      </c>
      <c r="E2887" t="s">
        <v>192</v>
      </c>
      <c r="F2887" t="s">
        <v>731</v>
      </c>
      <c r="G2887">
        <v>68</v>
      </c>
      <c r="H2887">
        <v>0</v>
      </c>
      <c r="I2887">
        <v>0</v>
      </c>
      <c r="J2887">
        <v>0</v>
      </c>
      <c r="K2887">
        <v>8</v>
      </c>
      <c r="L2887">
        <v>0</v>
      </c>
      <c r="M2887">
        <v>80</v>
      </c>
      <c r="N2887" s="2">
        <v>0</v>
      </c>
      <c r="O2887" s="2">
        <v>0.28880866425992779</v>
      </c>
      <c r="P2887">
        <v>56</v>
      </c>
      <c r="Q2887" s="2">
        <v>0.22134387351778656</v>
      </c>
      <c r="R2887">
        <v>277</v>
      </c>
      <c r="S2887">
        <v>253</v>
      </c>
      <c r="T2887">
        <v>242</v>
      </c>
      <c r="U2887">
        <v>0</v>
      </c>
      <c r="V2887">
        <v>2</v>
      </c>
      <c r="W2887">
        <v>1</v>
      </c>
      <c r="X2887">
        <v>8</v>
      </c>
      <c r="Y2887">
        <v>51</v>
      </c>
      <c r="Z2887">
        <v>0</v>
      </c>
      <c r="AA2887">
        <v>0</v>
      </c>
      <c r="AB2887">
        <v>0</v>
      </c>
      <c r="AC2887">
        <v>0</v>
      </c>
      <c r="AD2887">
        <v>259</v>
      </c>
      <c r="AE2887">
        <v>0</v>
      </c>
      <c r="AF2887">
        <v>2</v>
      </c>
      <c r="AG2887">
        <v>1</v>
      </c>
      <c r="AH2887">
        <v>16</v>
      </c>
      <c r="AI2887" s="3">
        <v>0.26254826254826252</v>
      </c>
      <c r="AJ2887" s="3">
        <v>0</v>
      </c>
      <c r="AK2887" s="3">
        <v>0</v>
      </c>
      <c r="AL2887" s="3">
        <v>0</v>
      </c>
      <c r="AM2887" s="3">
        <v>0.5</v>
      </c>
      <c r="AN2887" s="2">
        <f t="shared" si="96"/>
        <v>0.28880866425992779</v>
      </c>
      <c r="AO2887" s="2">
        <v>6.83453237410072E-2</v>
      </c>
      <c r="AP2887">
        <f t="shared" si="97"/>
        <v>80</v>
      </c>
    </row>
    <row r="2888" spans="1:42" ht="16.5" hidden="1" customHeight="1" x14ac:dyDescent="0.25">
      <c r="A2888" s="4" t="s">
        <v>796</v>
      </c>
      <c r="B2888" s="1" t="s">
        <v>351</v>
      </c>
      <c r="D2888" t="s">
        <v>32</v>
      </c>
      <c r="E2888" t="s">
        <v>343</v>
      </c>
      <c r="F2888" t="s">
        <v>352</v>
      </c>
      <c r="G2888">
        <v>75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80</v>
      </c>
      <c r="N2888" s="2">
        <v>0</v>
      </c>
      <c r="O2888" s="2">
        <v>0.22346368715083798</v>
      </c>
      <c r="P2888">
        <v>122</v>
      </c>
      <c r="Q2888" s="2">
        <v>0.30499999999999999</v>
      </c>
      <c r="R2888">
        <v>358</v>
      </c>
      <c r="S2888">
        <v>400</v>
      </c>
      <c r="T2888">
        <v>391</v>
      </c>
      <c r="U2888">
        <v>0</v>
      </c>
      <c r="V2888">
        <v>1</v>
      </c>
      <c r="W2888">
        <v>2</v>
      </c>
      <c r="X2888">
        <v>6</v>
      </c>
      <c r="Y2888">
        <v>118</v>
      </c>
      <c r="Z2888">
        <v>0</v>
      </c>
      <c r="AA2888">
        <v>0</v>
      </c>
      <c r="AB2888">
        <v>0</v>
      </c>
      <c r="AC2888">
        <v>0</v>
      </c>
      <c r="AD2888">
        <v>348</v>
      </c>
      <c r="AE2888">
        <v>0</v>
      </c>
      <c r="AF2888">
        <v>1</v>
      </c>
      <c r="AG2888">
        <v>2</v>
      </c>
      <c r="AH2888">
        <v>6</v>
      </c>
      <c r="AI2888" s="3">
        <v>0.21551724137931033</v>
      </c>
      <c r="AJ2888" s="3">
        <v>0</v>
      </c>
      <c r="AK2888" s="3">
        <v>0</v>
      </c>
      <c r="AL2888" s="3">
        <v>0</v>
      </c>
      <c r="AM2888" s="3">
        <v>0</v>
      </c>
      <c r="AN2888" s="2">
        <f t="shared" si="96"/>
        <v>0.22346368715083798</v>
      </c>
      <c r="AO2888" s="2">
        <v>2.5210084033613446E-2</v>
      </c>
      <c r="AP2888">
        <f t="shared" si="97"/>
        <v>80</v>
      </c>
    </row>
    <row r="2889" spans="1:42" ht="16.5" hidden="1" customHeight="1" x14ac:dyDescent="0.25">
      <c r="A2889" s="5" t="s">
        <v>794</v>
      </c>
      <c r="B2889" s="1" t="s">
        <v>392</v>
      </c>
      <c r="D2889" t="s">
        <v>32</v>
      </c>
      <c r="E2889" t="s">
        <v>388</v>
      </c>
      <c r="F2889" t="s">
        <v>393</v>
      </c>
      <c r="G2889">
        <v>76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80</v>
      </c>
      <c r="N2889" s="2">
        <v>0</v>
      </c>
      <c r="O2889" s="2">
        <v>0.19184652278177458</v>
      </c>
      <c r="P2889">
        <v>27</v>
      </c>
      <c r="Q2889" s="2">
        <v>7.4175824175824176E-2</v>
      </c>
      <c r="R2889">
        <v>417</v>
      </c>
      <c r="S2889">
        <v>364</v>
      </c>
      <c r="T2889">
        <v>349</v>
      </c>
      <c r="U2889">
        <v>4</v>
      </c>
      <c r="V2889">
        <v>3</v>
      </c>
      <c r="W2889">
        <v>4</v>
      </c>
      <c r="X2889">
        <v>4</v>
      </c>
      <c r="Y2889">
        <v>23</v>
      </c>
      <c r="Z2889">
        <v>0</v>
      </c>
      <c r="AA2889">
        <v>0</v>
      </c>
      <c r="AB2889">
        <v>0</v>
      </c>
      <c r="AC2889">
        <v>0</v>
      </c>
      <c r="AD2889">
        <v>402</v>
      </c>
      <c r="AE2889">
        <v>4</v>
      </c>
      <c r="AF2889">
        <v>3</v>
      </c>
      <c r="AG2889">
        <v>4</v>
      </c>
      <c r="AH2889">
        <v>4</v>
      </c>
      <c r="AI2889" s="3">
        <v>0.1890547263681592</v>
      </c>
      <c r="AJ2889" s="3">
        <v>0</v>
      </c>
      <c r="AK2889" s="3">
        <v>0</v>
      </c>
      <c r="AL2889" s="3">
        <v>0</v>
      </c>
      <c r="AM2889" s="3">
        <v>0</v>
      </c>
      <c r="AN2889" s="2">
        <f t="shared" si="96"/>
        <v>0.19184652278177458</v>
      </c>
      <c r="AO2889" s="2">
        <v>3.5971223021582732E-2</v>
      </c>
      <c r="AP2889">
        <f t="shared" si="97"/>
        <v>80</v>
      </c>
    </row>
    <row r="2890" spans="1:42" ht="16.5" hidden="1" customHeight="1" x14ac:dyDescent="0.25">
      <c r="A2890" s="5" t="s">
        <v>792</v>
      </c>
      <c r="B2890" s="1" t="s">
        <v>80</v>
      </c>
      <c r="D2890" t="s">
        <v>32</v>
      </c>
      <c r="E2890" t="s">
        <v>81</v>
      </c>
      <c r="F2890" t="s">
        <v>82</v>
      </c>
      <c r="G2890">
        <v>78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80</v>
      </c>
      <c r="N2890" s="2">
        <v>0</v>
      </c>
      <c r="O2890" s="2">
        <v>0.15009380863039401</v>
      </c>
      <c r="P2890">
        <v>191</v>
      </c>
      <c r="Q2890" s="2">
        <v>0.296583850931677</v>
      </c>
      <c r="R2890">
        <v>533</v>
      </c>
      <c r="S2890">
        <v>644</v>
      </c>
      <c r="T2890">
        <v>637</v>
      </c>
      <c r="U2890">
        <v>0</v>
      </c>
      <c r="V2890">
        <v>0</v>
      </c>
      <c r="W2890">
        <v>0</v>
      </c>
      <c r="X2890">
        <v>7</v>
      </c>
      <c r="Y2890">
        <v>184</v>
      </c>
      <c r="Z2890">
        <v>0</v>
      </c>
      <c r="AA2890">
        <v>0</v>
      </c>
      <c r="AB2890">
        <v>0</v>
      </c>
      <c r="AC2890">
        <v>5</v>
      </c>
      <c r="AD2890">
        <v>531</v>
      </c>
      <c r="AE2890">
        <v>0</v>
      </c>
      <c r="AF2890">
        <v>0</v>
      </c>
      <c r="AG2890">
        <v>0</v>
      </c>
      <c r="AH2890">
        <v>2</v>
      </c>
      <c r="AI2890" s="3">
        <v>0.14689265536723164</v>
      </c>
      <c r="AJ2890" s="3">
        <v>0</v>
      </c>
      <c r="AK2890" s="3">
        <v>0</v>
      </c>
      <c r="AL2890" s="3">
        <v>0</v>
      </c>
      <c r="AM2890" s="3">
        <v>0</v>
      </c>
      <c r="AN2890" s="2">
        <f t="shared" si="96"/>
        <v>0.15009380863039401</v>
      </c>
      <c r="AO2890" s="2">
        <v>3.7523452157598499E-3</v>
      </c>
      <c r="AP2890">
        <f t="shared" si="97"/>
        <v>80</v>
      </c>
    </row>
    <row r="2891" spans="1:42" ht="16.5" hidden="1" customHeight="1" x14ac:dyDescent="0.25">
      <c r="A2891" s="5" t="s">
        <v>792</v>
      </c>
      <c r="B2891" s="1" t="s">
        <v>551</v>
      </c>
      <c r="D2891" t="s">
        <v>32</v>
      </c>
      <c r="E2891" t="s">
        <v>549</v>
      </c>
      <c r="F2891" t="s">
        <v>552</v>
      </c>
      <c r="G2891">
        <v>78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80</v>
      </c>
      <c r="N2891" s="2">
        <v>0</v>
      </c>
      <c r="O2891" s="2">
        <v>0.14705882352941177</v>
      </c>
      <c r="P2891">
        <v>67</v>
      </c>
      <c r="Q2891" s="2">
        <v>0.12617702448210924</v>
      </c>
      <c r="R2891">
        <v>544</v>
      </c>
      <c r="S2891">
        <v>531</v>
      </c>
      <c r="T2891">
        <v>521</v>
      </c>
      <c r="U2891">
        <v>0</v>
      </c>
      <c r="V2891">
        <v>6</v>
      </c>
      <c r="W2891">
        <v>3</v>
      </c>
      <c r="X2891">
        <v>1</v>
      </c>
      <c r="Y2891">
        <v>62</v>
      </c>
      <c r="Z2891">
        <v>0</v>
      </c>
      <c r="AA2891">
        <v>0</v>
      </c>
      <c r="AB2891">
        <v>0</v>
      </c>
      <c r="AC2891">
        <v>0</v>
      </c>
      <c r="AD2891">
        <v>537</v>
      </c>
      <c r="AE2891">
        <v>0</v>
      </c>
      <c r="AF2891">
        <v>6</v>
      </c>
      <c r="AG2891">
        <v>3</v>
      </c>
      <c r="AH2891">
        <v>1</v>
      </c>
      <c r="AI2891" s="3">
        <v>0.14525139664804471</v>
      </c>
      <c r="AJ2891" s="3">
        <v>0</v>
      </c>
      <c r="AK2891" s="3">
        <v>0</v>
      </c>
      <c r="AL2891" s="3">
        <v>0</v>
      </c>
      <c r="AM2891" s="3">
        <v>0</v>
      </c>
      <c r="AN2891" s="2">
        <f t="shared" si="96"/>
        <v>0.14705882352941177</v>
      </c>
      <c r="AO2891" s="2">
        <v>1.8281535648994516E-2</v>
      </c>
      <c r="AP2891">
        <f t="shared" si="97"/>
        <v>80</v>
      </c>
    </row>
    <row r="2892" spans="1:42" ht="16.5" hidden="1" customHeight="1" x14ac:dyDescent="0.25">
      <c r="A2892" s="4" t="s">
        <v>801</v>
      </c>
      <c r="B2892" t="s">
        <v>635</v>
      </c>
      <c r="D2892" t="s">
        <v>32</v>
      </c>
      <c r="E2892" t="s">
        <v>636</v>
      </c>
      <c r="F2892" t="s">
        <v>637</v>
      </c>
      <c r="G2892">
        <v>63</v>
      </c>
      <c r="H2892">
        <v>0</v>
      </c>
      <c r="I2892">
        <v>0</v>
      </c>
      <c r="J2892">
        <v>0</v>
      </c>
      <c r="K2892">
        <v>5</v>
      </c>
      <c r="L2892">
        <v>19</v>
      </c>
      <c r="M2892">
        <v>61</v>
      </c>
      <c r="N2892" s="2">
        <v>3.1456953642384107E-2</v>
      </c>
      <c r="O2892" s="2">
        <v>0.10099337748344371</v>
      </c>
      <c r="P2892">
        <v>15</v>
      </c>
      <c r="Q2892" s="2">
        <v>2.7829313543599257E-2</v>
      </c>
      <c r="R2892">
        <v>604</v>
      </c>
      <c r="S2892">
        <v>539</v>
      </c>
      <c r="T2892">
        <v>450</v>
      </c>
      <c r="U2892">
        <v>3</v>
      </c>
      <c r="V2892">
        <v>6</v>
      </c>
      <c r="W2892">
        <v>12</v>
      </c>
      <c r="X2892">
        <v>68</v>
      </c>
      <c r="Y2892">
        <v>8</v>
      </c>
      <c r="Z2892">
        <v>0</v>
      </c>
      <c r="AA2892">
        <v>0</v>
      </c>
      <c r="AB2892">
        <v>0</v>
      </c>
      <c r="AC2892">
        <v>0</v>
      </c>
      <c r="AD2892">
        <v>505</v>
      </c>
      <c r="AE2892">
        <v>3</v>
      </c>
      <c r="AF2892">
        <v>6</v>
      </c>
      <c r="AG2892">
        <v>12</v>
      </c>
      <c r="AH2892">
        <v>73</v>
      </c>
      <c r="AI2892" s="3">
        <v>0.12475247524752475</v>
      </c>
      <c r="AJ2892" s="3">
        <v>0</v>
      </c>
      <c r="AK2892" s="3">
        <v>0</v>
      </c>
      <c r="AL2892" s="3">
        <v>0</v>
      </c>
      <c r="AM2892" s="3">
        <v>6.8493150684931503E-2</v>
      </c>
      <c r="AN2892" s="2">
        <f t="shared" si="96"/>
        <v>0.13245033112582782</v>
      </c>
      <c r="AO2892" s="2">
        <v>0.15692821368948248</v>
      </c>
      <c r="AP2892">
        <f t="shared" si="97"/>
        <v>80</v>
      </c>
    </row>
    <row r="2893" spans="1:42" ht="16.5" hidden="1" customHeight="1" x14ac:dyDescent="0.25">
      <c r="A2893" s="5" t="s">
        <v>793</v>
      </c>
      <c r="B2893" s="1" t="s">
        <v>553</v>
      </c>
      <c r="D2893" t="s">
        <v>32</v>
      </c>
      <c r="E2893" t="s">
        <v>549</v>
      </c>
      <c r="F2893" t="s">
        <v>554</v>
      </c>
      <c r="G2893">
        <v>76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80</v>
      </c>
      <c r="N2893" s="2">
        <v>0</v>
      </c>
      <c r="O2893" s="2">
        <v>0.12598425196850394</v>
      </c>
      <c r="P2893">
        <v>187</v>
      </c>
      <c r="Q2893" s="2">
        <v>0.25202156334231807</v>
      </c>
      <c r="R2893">
        <v>635</v>
      </c>
      <c r="S2893">
        <v>742</v>
      </c>
      <c r="T2893">
        <v>728</v>
      </c>
      <c r="U2893">
        <v>4</v>
      </c>
      <c r="V2893">
        <v>5</v>
      </c>
      <c r="W2893">
        <v>0</v>
      </c>
      <c r="X2893">
        <v>5</v>
      </c>
      <c r="Y2893">
        <v>180</v>
      </c>
      <c r="Z2893">
        <v>0</v>
      </c>
      <c r="AA2893">
        <v>0</v>
      </c>
      <c r="AB2893">
        <v>0</v>
      </c>
      <c r="AC2893">
        <v>0</v>
      </c>
      <c r="AD2893">
        <v>624</v>
      </c>
      <c r="AE2893">
        <v>4</v>
      </c>
      <c r="AF2893">
        <v>5</v>
      </c>
      <c r="AG2893">
        <v>0</v>
      </c>
      <c r="AH2893">
        <v>5</v>
      </c>
      <c r="AI2893" s="3">
        <v>0.12179487179487179</v>
      </c>
      <c r="AJ2893" s="3">
        <v>0</v>
      </c>
      <c r="AK2893" s="3">
        <v>0</v>
      </c>
      <c r="AL2893" s="3">
        <v>0</v>
      </c>
      <c r="AM2893" s="3">
        <v>0</v>
      </c>
      <c r="AN2893" s="2">
        <f t="shared" si="96"/>
        <v>0.12598425196850394</v>
      </c>
      <c r="AO2893" s="2">
        <v>2.1943573667711599E-2</v>
      </c>
      <c r="AP2893">
        <f t="shared" si="97"/>
        <v>80</v>
      </c>
    </row>
    <row r="2894" spans="1:42" ht="16.5" hidden="1" customHeight="1" x14ac:dyDescent="0.25">
      <c r="A2894" s="5" t="s">
        <v>793</v>
      </c>
      <c r="B2894" s="1" t="s">
        <v>347</v>
      </c>
      <c r="D2894" t="s">
        <v>32</v>
      </c>
      <c r="E2894" t="s">
        <v>343</v>
      </c>
      <c r="F2894" t="s">
        <v>348</v>
      </c>
      <c r="G2894">
        <v>74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80</v>
      </c>
      <c r="N2894" s="2">
        <v>0</v>
      </c>
      <c r="O2894" s="2">
        <v>0.12578616352201258</v>
      </c>
      <c r="P2894">
        <v>155</v>
      </c>
      <c r="Q2894" s="2">
        <v>0.21800281293952181</v>
      </c>
      <c r="R2894">
        <v>636</v>
      </c>
      <c r="S2894">
        <v>711</v>
      </c>
      <c r="T2894">
        <v>692</v>
      </c>
      <c r="U2894">
        <v>2</v>
      </c>
      <c r="V2894">
        <v>6</v>
      </c>
      <c r="W2894">
        <v>7</v>
      </c>
      <c r="X2894">
        <v>4</v>
      </c>
      <c r="Y2894">
        <v>154</v>
      </c>
      <c r="Z2894">
        <v>0</v>
      </c>
      <c r="AA2894">
        <v>0</v>
      </c>
      <c r="AB2894">
        <v>0</v>
      </c>
      <c r="AC2894">
        <v>0</v>
      </c>
      <c r="AD2894">
        <v>612</v>
      </c>
      <c r="AE2894">
        <v>2</v>
      </c>
      <c r="AF2894">
        <v>6</v>
      </c>
      <c r="AG2894">
        <v>7</v>
      </c>
      <c r="AH2894">
        <v>4</v>
      </c>
      <c r="AI2894" s="3">
        <v>0.12091503267973856</v>
      </c>
      <c r="AJ2894" s="3">
        <v>0</v>
      </c>
      <c r="AK2894" s="3">
        <v>0</v>
      </c>
      <c r="AL2894" s="3">
        <v>0</v>
      </c>
      <c r="AM2894" s="3">
        <v>0</v>
      </c>
      <c r="AN2894" s="2">
        <f t="shared" si="96"/>
        <v>0.12578616352201258</v>
      </c>
      <c r="AO2894" s="2">
        <v>3.0110935023771792E-2</v>
      </c>
      <c r="AP2894">
        <f t="shared" si="97"/>
        <v>80</v>
      </c>
    </row>
    <row r="2895" spans="1:42" ht="16.5" hidden="1" customHeight="1" x14ac:dyDescent="0.25">
      <c r="A2895" s="4" t="s">
        <v>801</v>
      </c>
      <c r="B2895" s="1" t="s">
        <v>327</v>
      </c>
      <c r="D2895" t="s">
        <v>32</v>
      </c>
      <c r="E2895" t="s">
        <v>328</v>
      </c>
      <c r="F2895" t="s">
        <v>329</v>
      </c>
      <c r="G2895">
        <v>57</v>
      </c>
      <c r="H2895">
        <v>0</v>
      </c>
      <c r="I2895">
        <v>0</v>
      </c>
      <c r="J2895">
        <v>0</v>
      </c>
      <c r="K2895">
        <v>8</v>
      </c>
      <c r="L2895">
        <v>0</v>
      </c>
      <c r="M2895">
        <v>80</v>
      </c>
      <c r="N2895" s="2">
        <v>0</v>
      </c>
      <c r="O2895" s="2">
        <v>9.8280098280098274E-2</v>
      </c>
      <c r="P2895">
        <v>233</v>
      </c>
      <c r="Q2895" s="2">
        <v>0.24095139607032057</v>
      </c>
      <c r="R2895">
        <v>814</v>
      </c>
      <c r="S2895">
        <v>967</v>
      </c>
      <c r="T2895">
        <v>915</v>
      </c>
      <c r="U2895">
        <v>6</v>
      </c>
      <c r="V2895">
        <v>8</v>
      </c>
      <c r="W2895">
        <v>9</v>
      </c>
      <c r="X2895">
        <v>29</v>
      </c>
      <c r="Y2895">
        <v>223</v>
      </c>
      <c r="Z2895">
        <v>0</v>
      </c>
      <c r="AA2895">
        <v>0</v>
      </c>
      <c r="AB2895">
        <v>0</v>
      </c>
      <c r="AC2895">
        <v>3</v>
      </c>
      <c r="AD2895">
        <v>749</v>
      </c>
      <c r="AE2895">
        <v>6</v>
      </c>
      <c r="AF2895">
        <v>8</v>
      </c>
      <c r="AG2895">
        <v>9</v>
      </c>
      <c r="AH2895">
        <v>34</v>
      </c>
      <c r="AI2895" s="3">
        <v>7.6101468624833107E-2</v>
      </c>
      <c r="AJ2895" s="3">
        <v>0</v>
      </c>
      <c r="AK2895" s="3">
        <v>0</v>
      </c>
      <c r="AL2895" s="3">
        <v>0</v>
      </c>
      <c r="AM2895" s="3">
        <v>0.23529411764705882</v>
      </c>
      <c r="AN2895" s="2">
        <f t="shared" si="96"/>
        <v>9.8280098280098274E-2</v>
      </c>
      <c r="AO2895" s="2">
        <v>7.0719602977667495E-2</v>
      </c>
      <c r="AP2895">
        <f t="shared" si="97"/>
        <v>80</v>
      </c>
    </row>
    <row r="2896" spans="1:42" ht="16.5" hidden="1" customHeight="1" x14ac:dyDescent="0.25">
      <c r="A2896" s="5" t="s">
        <v>788</v>
      </c>
      <c r="B2896" s="1" t="s">
        <v>462</v>
      </c>
      <c r="D2896" t="s">
        <v>32</v>
      </c>
      <c r="E2896" t="s">
        <v>463</v>
      </c>
      <c r="F2896" t="s">
        <v>464</v>
      </c>
      <c r="G2896">
        <v>78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80</v>
      </c>
      <c r="N2896" s="2">
        <v>0</v>
      </c>
      <c r="O2896" s="2">
        <v>9.7919216646266835E-2</v>
      </c>
      <c r="P2896">
        <v>87</v>
      </c>
      <c r="Q2896" s="2">
        <v>0.10558252427184465</v>
      </c>
      <c r="R2896">
        <v>817</v>
      </c>
      <c r="S2896">
        <v>824</v>
      </c>
      <c r="T2896">
        <v>791</v>
      </c>
      <c r="U2896">
        <v>24</v>
      </c>
      <c r="V2896">
        <v>2</v>
      </c>
      <c r="W2896">
        <v>6</v>
      </c>
      <c r="X2896">
        <v>1</v>
      </c>
      <c r="Y2896">
        <v>83</v>
      </c>
      <c r="Z2896">
        <v>0</v>
      </c>
      <c r="AA2896">
        <v>0</v>
      </c>
      <c r="AB2896">
        <v>0</v>
      </c>
      <c r="AC2896">
        <v>0</v>
      </c>
      <c r="AD2896">
        <v>786</v>
      </c>
      <c r="AE2896">
        <v>24</v>
      </c>
      <c r="AF2896">
        <v>2</v>
      </c>
      <c r="AG2896">
        <v>6</v>
      </c>
      <c r="AH2896">
        <v>1</v>
      </c>
      <c r="AI2896" s="3">
        <v>9.9236641221374045E-2</v>
      </c>
      <c r="AJ2896" s="3">
        <v>0</v>
      </c>
      <c r="AK2896" s="3">
        <v>0</v>
      </c>
      <c r="AL2896" s="3">
        <v>0</v>
      </c>
      <c r="AM2896" s="3">
        <v>0</v>
      </c>
      <c r="AN2896" s="2">
        <f t="shared" si="96"/>
        <v>9.7919216646266835E-2</v>
      </c>
      <c r="AO2896" s="2">
        <v>4.0293040293040296E-2</v>
      </c>
      <c r="AP2896">
        <f t="shared" si="97"/>
        <v>80</v>
      </c>
    </row>
    <row r="2897" spans="1:42" ht="16.5" hidden="1" customHeight="1" x14ac:dyDescent="0.25">
      <c r="A2897" s="4" t="s">
        <v>801</v>
      </c>
      <c r="B2897" t="s">
        <v>644</v>
      </c>
      <c r="D2897" t="s">
        <v>32</v>
      </c>
      <c r="E2897" t="s">
        <v>556</v>
      </c>
      <c r="F2897" t="s">
        <v>645</v>
      </c>
      <c r="G2897">
        <v>70</v>
      </c>
      <c r="H2897">
        <v>0</v>
      </c>
      <c r="I2897">
        <v>0</v>
      </c>
      <c r="J2897">
        <v>0</v>
      </c>
      <c r="K2897">
        <v>0</v>
      </c>
      <c r="L2897">
        <v>3</v>
      </c>
      <c r="M2897">
        <v>77</v>
      </c>
      <c r="N2897" s="2">
        <v>3.5211267605633804E-3</v>
      </c>
      <c r="O2897" s="2">
        <v>9.0375586854460094E-2</v>
      </c>
      <c r="P2897">
        <v>154</v>
      </c>
      <c r="Q2897" s="2">
        <v>0.16630669546436286</v>
      </c>
      <c r="R2897">
        <v>852</v>
      </c>
      <c r="S2897">
        <v>926</v>
      </c>
      <c r="T2897">
        <v>870</v>
      </c>
      <c r="U2897">
        <v>4</v>
      </c>
      <c r="V2897">
        <v>15</v>
      </c>
      <c r="W2897">
        <v>4</v>
      </c>
      <c r="X2897">
        <v>33</v>
      </c>
      <c r="Y2897">
        <v>145</v>
      </c>
      <c r="Z2897">
        <v>0</v>
      </c>
      <c r="AA2897">
        <v>0</v>
      </c>
      <c r="AB2897">
        <v>0</v>
      </c>
      <c r="AC2897">
        <v>4</v>
      </c>
      <c r="AD2897">
        <v>795</v>
      </c>
      <c r="AE2897">
        <v>4</v>
      </c>
      <c r="AF2897">
        <v>15</v>
      </c>
      <c r="AG2897">
        <v>4</v>
      </c>
      <c r="AH2897">
        <v>29</v>
      </c>
      <c r="AI2897" s="3">
        <v>8.8050314465408799E-2</v>
      </c>
      <c r="AJ2897" s="3">
        <v>0</v>
      </c>
      <c r="AK2897" s="3">
        <v>0</v>
      </c>
      <c r="AL2897" s="3">
        <v>0</v>
      </c>
      <c r="AM2897" s="3">
        <v>0</v>
      </c>
      <c r="AN2897" s="2">
        <f t="shared" si="96"/>
        <v>9.3896713615023469E-2</v>
      </c>
      <c r="AO2897" s="2">
        <v>6.1393152302243209E-2</v>
      </c>
      <c r="AP2897">
        <f t="shared" si="97"/>
        <v>80</v>
      </c>
    </row>
    <row r="2898" spans="1:42" ht="16.5" hidden="1" customHeight="1" x14ac:dyDescent="0.25">
      <c r="A2898" s="5" t="s">
        <v>802</v>
      </c>
      <c r="B2898" t="s">
        <v>678</v>
      </c>
      <c r="D2898" t="s">
        <v>32</v>
      </c>
      <c r="E2898" t="s">
        <v>498</v>
      </c>
      <c r="F2898" t="s">
        <v>679</v>
      </c>
      <c r="G2898">
        <v>78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80</v>
      </c>
      <c r="N2898" s="2">
        <v>0</v>
      </c>
      <c r="O2898" s="2">
        <v>8.8008800880088014E-2</v>
      </c>
      <c r="P2898">
        <v>40</v>
      </c>
      <c r="Q2898" s="2">
        <v>4.6029919447640968E-2</v>
      </c>
      <c r="R2898">
        <v>909</v>
      </c>
      <c r="S2898">
        <v>869</v>
      </c>
      <c r="T2898">
        <v>811</v>
      </c>
      <c r="U2898">
        <v>2</v>
      </c>
      <c r="V2898">
        <v>1</v>
      </c>
      <c r="W2898">
        <v>2</v>
      </c>
      <c r="X2898">
        <v>53</v>
      </c>
      <c r="Y2898">
        <v>37</v>
      </c>
      <c r="Z2898">
        <v>0</v>
      </c>
      <c r="AA2898">
        <v>0</v>
      </c>
      <c r="AB2898">
        <v>0</v>
      </c>
      <c r="AC2898">
        <v>0</v>
      </c>
      <c r="AD2898">
        <v>852</v>
      </c>
      <c r="AE2898">
        <v>2</v>
      </c>
      <c r="AF2898">
        <v>1</v>
      </c>
      <c r="AG2898">
        <v>2</v>
      </c>
      <c r="AH2898">
        <v>53</v>
      </c>
      <c r="AI2898" s="3">
        <v>9.154929577464789E-2</v>
      </c>
      <c r="AJ2898" s="3">
        <v>0</v>
      </c>
      <c r="AK2898" s="3">
        <v>0</v>
      </c>
      <c r="AL2898" s="3">
        <v>0</v>
      </c>
      <c r="AM2898" s="3">
        <v>0</v>
      </c>
      <c r="AN2898" s="2">
        <f t="shared" si="96"/>
        <v>8.8008800880088014E-2</v>
      </c>
      <c r="AO2898" s="2">
        <v>6.3736263736263732E-2</v>
      </c>
      <c r="AP2898">
        <f t="shared" si="97"/>
        <v>80</v>
      </c>
    </row>
    <row r="2899" spans="1:42" ht="16.5" hidden="1" customHeight="1" x14ac:dyDescent="0.25">
      <c r="A2899" s="5" t="s">
        <v>794</v>
      </c>
      <c r="B2899" s="1" t="s">
        <v>594</v>
      </c>
      <c r="D2899" t="s">
        <v>32</v>
      </c>
      <c r="E2899" t="s">
        <v>333</v>
      </c>
      <c r="F2899" t="s">
        <v>595</v>
      </c>
      <c r="G2899">
        <v>72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80</v>
      </c>
      <c r="N2899" s="2">
        <v>0</v>
      </c>
      <c r="O2899" s="2">
        <v>8.3160083160083165E-2</v>
      </c>
      <c r="P2899">
        <v>107</v>
      </c>
      <c r="Q2899" s="2">
        <v>0.10819009100101112</v>
      </c>
      <c r="R2899">
        <v>962</v>
      </c>
      <c r="S2899">
        <v>989</v>
      </c>
      <c r="T2899">
        <v>961</v>
      </c>
      <c r="U2899">
        <v>3</v>
      </c>
      <c r="V2899">
        <v>6</v>
      </c>
      <c r="W2899">
        <v>11</v>
      </c>
      <c r="X2899">
        <v>8</v>
      </c>
      <c r="Y2899">
        <v>103</v>
      </c>
      <c r="Z2899">
        <v>0</v>
      </c>
      <c r="AA2899">
        <v>0</v>
      </c>
      <c r="AB2899">
        <v>0</v>
      </c>
      <c r="AC2899">
        <v>0</v>
      </c>
      <c r="AD2899">
        <v>930</v>
      </c>
      <c r="AE2899">
        <v>3</v>
      </c>
      <c r="AF2899">
        <v>6</v>
      </c>
      <c r="AG2899">
        <v>11</v>
      </c>
      <c r="AH2899">
        <v>8</v>
      </c>
      <c r="AI2899" s="3">
        <v>7.7419354838709681E-2</v>
      </c>
      <c r="AJ2899" s="3">
        <v>0</v>
      </c>
      <c r="AK2899" s="3">
        <v>0</v>
      </c>
      <c r="AL2899" s="3">
        <v>0</v>
      </c>
      <c r="AM2899" s="3">
        <v>0</v>
      </c>
      <c r="AN2899" s="2">
        <f t="shared" si="96"/>
        <v>8.3160083160083165E-2</v>
      </c>
      <c r="AO2899" s="2">
        <v>2.9227557411273485E-2</v>
      </c>
      <c r="AP2899">
        <f t="shared" si="97"/>
        <v>80</v>
      </c>
    </row>
    <row r="2900" spans="1:42" ht="16.5" hidden="1" customHeight="1" x14ac:dyDescent="0.25">
      <c r="A2900" s="5" t="s">
        <v>788</v>
      </c>
      <c r="B2900" t="s">
        <v>652</v>
      </c>
      <c r="D2900" t="s">
        <v>32</v>
      </c>
      <c r="E2900" t="s">
        <v>197</v>
      </c>
      <c r="F2900" t="s">
        <v>653</v>
      </c>
      <c r="G2900">
        <v>72</v>
      </c>
      <c r="H2900">
        <v>0</v>
      </c>
      <c r="I2900">
        <v>0</v>
      </c>
      <c r="J2900">
        <v>0</v>
      </c>
      <c r="K2900">
        <v>0</v>
      </c>
      <c r="L2900">
        <v>22</v>
      </c>
      <c r="M2900">
        <v>58</v>
      </c>
      <c r="N2900" s="2">
        <v>2.2022022022022022E-2</v>
      </c>
      <c r="O2900" s="2">
        <v>5.8058058058058061E-2</v>
      </c>
      <c r="P2900">
        <v>49</v>
      </c>
      <c r="Q2900" s="2">
        <v>5.06198347107438E-2</v>
      </c>
      <c r="R2900">
        <v>999</v>
      </c>
      <c r="S2900">
        <v>968</v>
      </c>
      <c r="T2900">
        <v>928</v>
      </c>
      <c r="U2900">
        <v>1</v>
      </c>
      <c r="V2900">
        <v>4</v>
      </c>
      <c r="W2900">
        <v>6</v>
      </c>
      <c r="X2900">
        <v>29</v>
      </c>
      <c r="Y2900">
        <v>41</v>
      </c>
      <c r="Z2900">
        <v>0</v>
      </c>
      <c r="AA2900">
        <v>0</v>
      </c>
      <c r="AB2900">
        <v>0</v>
      </c>
      <c r="AC2900">
        <v>0</v>
      </c>
      <c r="AD2900">
        <v>959</v>
      </c>
      <c r="AE2900">
        <v>1</v>
      </c>
      <c r="AF2900">
        <v>4</v>
      </c>
      <c r="AG2900">
        <v>6</v>
      </c>
      <c r="AH2900">
        <v>29</v>
      </c>
      <c r="AI2900" s="3">
        <v>7.5078206465067784E-2</v>
      </c>
      <c r="AJ2900" s="3">
        <v>0</v>
      </c>
      <c r="AK2900" s="3">
        <v>0</v>
      </c>
      <c r="AL2900" s="3">
        <v>0</v>
      </c>
      <c r="AM2900" s="3">
        <v>0</v>
      </c>
      <c r="AN2900" s="2">
        <f t="shared" si="96"/>
        <v>8.0080080080080079E-2</v>
      </c>
      <c r="AO2900" s="2">
        <v>4.004004004004004E-2</v>
      </c>
      <c r="AP2900">
        <f t="shared" si="97"/>
        <v>80</v>
      </c>
    </row>
    <row r="2901" spans="1:42" ht="16.5" hidden="1" customHeight="1" x14ac:dyDescent="0.25">
      <c r="A2901" s="5" t="s">
        <v>790</v>
      </c>
      <c r="B2901" t="s">
        <v>640</v>
      </c>
      <c r="D2901" t="s">
        <v>32</v>
      </c>
      <c r="E2901" t="s">
        <v>408</v>
      </c>
      <c r="F2901" t="s">
        <v>641</v>
      </c>
      <c r="G2901">
        <v>71</v>
      </c>
      <c r="H2901">
        <v>4</v>
      </c>
      <c r="I2901">
        <v>0</v>
      </c>
      <c r="J2901">
        <v>0</v>
      </c>
      <c r="K2901">
        <v>0</v>
      </c>
      <c r="L2901">
        <v>0</v>
      </c>
      <c r="M2901">
        <v>80</v>
      </c>
      <c r="N2901" s="2">
        <v>0</v>
      </c>
      <c r="O2901" s="2">
        <v>6.9991251093613302E-2</v>
      </c>
      <c r="P2901">
        <v>1</v>
      </c>
      <c r="Q2901" s="2">
        <v>9.3984962406015032E-4</v>
      </c>
      <c r="R2901">
        <v>1143</v>
      </c>
      <c r="S2901">
        <v>1064</v>
      </c>
      <c r="T2901">
        <v>917</v>
      </c>
      <c r="U2901">
        <v>94</v>
      </c>
      <c r="V2901">
        <v>16</v>
      </c>
      <c r="W2901">
        <v>9</v>
      </c>
      <c r="X2901">
        <v>28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988</v>
      </c>
      <c r="AE2901">
        <v>98</v>
      </c>
      <c r="AF2901">
        <v>16</v>
      </c>
      <c r="AG2901">
        <v>9</v>
      </c>
      <c r="AH2901">
        <v>28</v>
      </c>
      <c r="AI2901" s="3">
        <v>7.186234817813765E-2</v>
      </c>
      <c r="AJ2901" s="3">
        <v>4.0816326530612242E-2</v>
      </c>
      <c r="AK2901" s="3">
        <v>0</v>
      </c>
      <c r="AL2901" s="3">
        <v>0</v>
      </c>
      <c r="AM2901" s="3">
        <v>0</v>
      </c>
      <c r="AN2901" s="2">
        <f t="shared" si="96"/>
        <v>6.9991251093613302E-2</v>
      </c>
      <c r="AO2901" s="2">
        <v>0.13257243195785778</v>
      </c>
      <c r="AP2901">
        <f t="shared" si="97"/>
        <v>80</v>
      </c>
    </row>
    <row r="2902" spans="1:42" ht="16.5" hidden="1" customHeight="1" x14ac:dyDescent="0.25">
      <c r="A2902" s="4" t="s">
        <v>803</v>
      </c>
      <c r="B2902" s="1" t="s">
        <v>107</v>
      </c>
      <c r="C2902" t="s">
        <v>36</v>
      </c>
      <c r="D2902" t="s">
        <v>43</v>
      </c>
      <c r="E2902" t="s">
        <v>108</v>
      </c>
      <c r="F2902" t="s">
        <v>109</v>
      </c>
      <c r="G2902">
        <v>78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80</v>
      </c>
      <c r="N2902" s="2">
        <v>0</v>
      </c>
      <c r="O2902" s="2">
        <v>6.672226855713094E-2</v>
      </c>
      <c r="P2902">
        <v>32</v>
      </c>
      <c r="Q2902" s="2">
        <v>2.780191138140747E-2</v>
      </c>
      <c r="R2902">
        <v>1199</v>
      </c>
      <c r="S2902">
        <v>1151</v>
      </c>
      <c r="T2902">
        <v>1101</v>
      </c>
      <c r="U2902">
        <v>9</v>
      </c>
      <c r="V2902">
        <v>1</v>
      </c>
      <c r="W2902">
        <v>17</v>
      </c>
      <c r="X2902">
        <v>20</v>
      </c>
      <c r="Y2902">
        <v>28</v>
      </c>
      <c r="Z2902">
        <v>0</v>
      </c>
      <c r="AA2902">
        <v>0</v>
      </c>
      <c r="AB2902">
        <v>0</v>
      </c>
      <c r="AC2902">
        <v>0</v>
      </c>
      <c r="AD2902">
        <v>1151</v>
      </c>
      <c r="AE2902">
        <v>9</v>
      </c>
      <c r="AF2902">
        <v>1</v>
      </c>
      <c r="AG2902">
        <v>17</v>
      </c>
      <c r="AH2902">
        <v>20</v>
      </c>
      <c r="AI2902" s="3">
        <v>6.7767158992180707E-2</v>
      </c>
      <c r="AJ2902" s="3">
        <v>0</v>
      </c>
      <c r="AK2902" s="3">
        <v>0</v>
      </c>
      <c r="AL2902" s="3">
        <v>0</v>
      </c>
      <c r="AM2902" s="3">
        <v>0</v>
      </c>
      <c r="AN2902" s="2">
        <f t="shared" si="96"/>
        <v>6.672226855713094E-2</v>
      </c>
      <c r="AO2902" s="2">
        <v>3.923205342237062E-2</v>
      </c>
      <c r="AP2902">
        <f t="shared" si="97"/>
        <v>80</v>
      </c>
    </row>
    <row r="2903" spans="1:42" ht="16.5" hidden="1" customHeight="1" x14ac:dyDescent="0.25">
      <c r="A2903" s="4" t="s">
        <v>801</v>
      </c>
      <c r="B2903" t="s">
        <v>714</v>
      </c>
      <c r="D2903" t="s">
        <v>32</v>
      </c>
      <c r="E2903" t="s">
        <v>544</v>
      </c>
      <c r="F2903" t="s">
        <v>715</v>
      </c>
      <c r="G2903">
        <v>71</v>
      </c>
      <c r="H2903">
        <v>0</v>
      </c>
      <c r="I2903">
        <v>0</v>
      </c>
      <c r="J2903">
        <v>0</v>
      </c>
      <c r="K2903">
        <v>0</v>
      </c>
      <c r="L2903">
        <v>3</v>
      </c>
      <c r="M2903">
        <v>77</v>
      </c>
      <c r="N2903" s="2">
        <v>2.4813895781637717E-3</v>
      </c>
      <c r="O2903" s="2">
        <v>6.3688999172870145E-2</v>
      </c>
      <c r="P2903">
        <v>79</v>
      </c>
      <c r="Q2903" s="2">
        <v>6.5397350993377484E-2</v>
      </c>
      <c r="R2903">
        <v>1209</v>
      </c>
      <c r="S2903">
        <v>1208</v>
      </c>
      <c r="T2903">
        <v>1110</v>
      </c>
      <c r="U2903">
        <v>11</v>
      </c>
      <c r="V2903">
        <v>23</v>
      </c>
      <c r="W2903">
        <v>27</v>
      </c>
      <c r="X2903">
        <v>37</v>
      </c>
      <c r="Y2903">
        <v>73</v>
      </c>
      <c r="Z2903">
        <v>0</v>
      </c>
      <c r="AA2903">
        <v>0</v>
      </c>
      <c r="AB2903">
        <v>0</v>
      </c>
      <c r="AC2903">
        <v>0</v>
      </c>
      <c r="AD2903">
        <v>1108</v>
      </c>
      <c r="AE2903">
        <v>11</v>
      </c>
      <c r="AF2903">
        <v>23</v>
      </c>
      <c r="AG2903">
        <v>27</v>
      </c>
      <c r="AH2903">
        <v>37</v>
      </c>
      <c r="AI2903" s="3">
        <v>6.4079422382671475E-2</v>
      </c>
      <c r="AJ2903" s="3">
        <v>0</v>
      </c>
      <c r="AK2903" s="3">
        <v>0</v>
      </c>
      <c r="AL2903" s="3">
        <v>0</v>
      </c>
      <c r="AM2903" s="3">
        <v>0</v>
      </c>
      <c r="AN2903" s="2">
        <f t="shared" si="96"/>
        <v>6.6170388751033912E-2</v>
      </c>
      <c r="AO2903" s="2">
        <v>8.12603648424544E-2</v>
      </c>
      <c r="AP2903">
        <f t="shared" si="97"/>
        <v>80</v>
      </c>
    </row>
    <row r="2904" spans="1:42" ht="16.5" hidden="1" customHeight="1" x14ac:dyDescent="0.25">
      <c r="A2904" s="5" t="s">
        <v>794</v>
      </c>
      <c r="B2904" s="1" t="s">
        <v>201</v>
      </c>
      <c r="D2904" t="s">
        <v>32</v>
      </c>
      <c r="E2904" t="s">
        <v>197</v>
      </c>
      <c r="F2904" t="s">
        <v>202</v>
      </c>
      <c r="G2904">
        <v>64</v>
      </c>
      <c r="H2904">
        <v>0</v>
      </c>
      <c r="I2904">
        <v>0</v>
      </c>
      <c r="J2904">
        <v>6</v>
      </c>
      <c r="K2904">
        <v>3</v>
      </c>
      <c r="L2904">
        <v>10</v>
      </c>
      <c r="M2904">
        <v>70</v>
      </c>
      <c r="N2904" s="2">
        <v>8.1766148814390836E-3</v>
      </c>
      <c r="O2904" s="2">
        <v>5.7236304170073589E-2</v>
      </c>
      <c r="P2904">
        <v>102</v>
      </c>
      <c r="Q2904" s="2">
        <v>8.1927710843373497E-2</v>
      </c>
      <c r="R2904">
        <v>1223</v>
      </c>
      <c r="S2904">
        <v>1245</v>
      </c>
      <c r="T2904">
        <v>1187</v>
      </c>
      <c r="U2904">
        <v>4</v>
      </c>
      <c r="V2904">
        <v>19</v>
      </c>
      <c r="W2904">
        <v>16</v>
      </c>
      <c r="X2904">
        <v>19</v>
      </c>
      <c r="Y2904">
        <v>94</v>
      </c>
      <c r="Z2904">
        <v>0</v>
      </c>
      <c r="AA2904">
        <v>0</v>
      </c>
      <c r="AB2904">
        <v>0</v>
      </c>
      <c r="AC2904">
        <v>0</v>
      </c>
      <c r="AD2904">
        <v>1157</v>
      </c>
      <c r="AE2904">
        <v>4</v>
      </c>
      <c r="AF2904">
        <v>19</v>
      </c>
      <c r="AG2904">
        <v>22</v>
      </c>
      <c r="AH2904">
        <v>22</v>
      </c>
      <c r="AI2904" s="3">
        <v>5.5315471045808126E-2</v>
      </c>
      <c r="AJ2904" s="3">
        <v>0</v>
      </c>
      <c r="AK2904" s="3">
        <v>0</v>
      </c>
      <c r="AL2904" s="3">
        <v>0.27272727272727271</v>
      </c>
      <c r="AM2904" s="3">
        <v>0.13636363636363635</v>
      </c>
      <c r="AN2904" s="2">
        <f t="shared" si="96"/>
        <v>6.5412919051512669E-2</v>
      </c>
      <c r="AO2904" s="2">
        <v>5.4738562091503268E-2</v>
      </c>
      <c r="AP2904">
        <f t="shared" si="97"/>
        <v>80</v>
      </c>
    </row>
    <row r="2905" spans="1:42" ht="16.5" hidden="1" customHeight="1" x14ac:dyDescent="0.25">
      <c r="A2905" s="5" t="s">
        <v>802</v>
      </c>
      <c r="B2905" s="1" t="s">
        <v>153</v>
      </c>
      <c r="D2905" t="s">
        <v>32</v>
      </c>
      <c r="E2905" t="s">
        <v>149</v>
      </c>
      <c r="F2905" t="s">
        <v>154</v>
      </c>
      <c r="G2905">
        <v>71</v>
      </c>
      <c r="H2905">
        <v>0</v>
      </c>
      <c r="I2905">
        <v>0</v>
      </c>
      <c r="J2905">
        <v>0</v>
      </c>
      <c r="K2905">
        <v>0</v>
      </c>
      <c r="L2905">
        <v>38</v>
      </c>
      <c r="M2905">
        <v>42</v>
      </c>
      <c r="N2905" s="2">
        <v>3.0969845150774247E-2</v>
      </c>
      <c r="O2905" s="2">
        <v>3.4229828850855744E-2</v>
      </c>
      <c r="P2905">
        <v>187</v>
      </c>
      <c r="Q2905" s="2">
        <v>0.14017991004497751</v>
      </c>
      <c r="R2905">
        <v>1227</v>
      </c>
      <c r="S2905">
        <v>1334</v>
      </c>
      <c r="T2905">
        <v>1301</v>
      </c>
      <c r="U2905">
        <v>7</v>
      </c>
      <c r="V2905">
        <v>7</v>
      </c>
      <c r="W2905">
        <v>5</v>
      </c>
      <c r="X2905">
        <v>14</v>
      </c>
      <c r="Y2905">
        <v>176</v>
      </c>
      <c r="Z2905">
        <v>0</v>
      </c>
      <c r="AA2905">
        <v>0</v>
      </c>
      <c r="AB2905">
        <v>0</v>
      </c>
      <c r="AC2905">
        <v>3</v>
      </c>
      <c r="AD2905">
        <v>1196</v>
      </c>
      <c r="AE2905">
        <v>7</v>
      </c>
      <c r="AF2905">
        <v>7</v>
      </c>
      <c r="AG2905">
        <v>5</v>
      </c>
      <c r="AH2905">
        <v>11</v>
      </c>
      <c r="AI2905" s="3">
        <v>5.936454849498328E-2</v>
      </c>
      <c r="AJ2905" s="3">
        <v>0</v>
      </c>
      <c r="AK2905" s="3">
        <v>0</v>
      </c>
      <c r="AL2905" s="3">
        <v>0</v>
      </c>
      <c r="AM2905" s="3">
        <v>0</v>
      </c>
      <c r="AN2905" s="2">
        <f t="shared" si="96"/>
        <v>6.5199674001629987E-2</v>
      </c>
      <c r="AO2905" s="2">
        <v>2.4469820554649267E-2</v>
      </c>
      <c r="AP2905">
        <f t="shared" si="97"/>
        <v>80</v>
      </c>
    </row>
    <row r="2906" spans="1:42" ht="16.5" hidden="1" customHeight="1" x14ac:dyDescent="0.25">
      <c r="A2906" s="5" t="s">
        <v>791</v>
      </c>
      <c r="B2906" s="1" t="s">
        <v>572</v>
      </c>
      <c r="D2906" t="s">
        <v>32</v>
      </c>
      <c r="E2906" t="s">
        <v>568</v>
      </c>
      <c r="F2906" t="s">
        <v>573</v>
      </c>
      <c r="G2906">
        <v>49</v>
      </c>
      <c r="H2906">
        <v>3</v>
      </c>
      <c r="I2906">
        <v>3</v>
      </c>
      <c r="J2906">
        <v>0</v>
      </c>
      <c r="K2906">
        <v>17</v>
      </c>
      <c r="L2906">
        <v>0</v>
      </c>
      <c r="M2906">
        <v>80</v>
      </c>
      <c r="N2906" s="2">
        <v>0</v>
      </c>
      <c r="O2906" s="2">
        <v>6.2992125984251968E-2</v>
      </c>
      <c r="P2906">
        <v>62</v>
      </c>
      <c r="Q2906" s="2">
        <v>4.9520766773162937E-2</v>
      </c>
      <c r="R2906">
        <v>1270</v>
      </c>
      <c r="S2906">
        <v>1252</v>
      </c>
      <c r="T2906">
        <v>757</v>
      </c>
      <c r="U2906">
        <v>1</v>
      </c>
      <c r="V2906">
        <v>14</v>
      </c>
      <c r="W2906">
        <v>10</v>
      </c>
      <c r="X2906">
        <v>470</v>
      </c>
      <c r="Y2906">
        <v>47</v>
      </c>
      <c r="Z2906">
        <v>0</v>
      </c>
      <c r="AA2906">
        <v>0</v>
      </c>
      <c r="AB2906">
        <v>0</v>
      </c>
      <c r="AC2906">
        <v>9</v>
      </c>
      <c r="AD2906">
        <v>759</v>
      </c>
      <c r="AE2906">
        <v>4</v>
      </c>
      <c r="AF2906">
        <v>17</v>
      </c>
      <c r="AG2906">
        <v>10</v>
      </c>
      <c r="AH2906">
        <v>478</v>
      </c>
      <c r="AI2906" s="3">
        <v>6.4558629776021087E-2</v>
      </c>
      <c r="AJ2906" s="3">
        <v>0.75</v>
      </c>
      <c r="AK2906" s="3">
        <v>0.17647058823529413</v>
      </c>
      <c r="AL2906" s="3">
        <v>0</v>
      </c>
      <c r="AM2906" s="3">
        <v>3.5564853556485358E-2</v>
      </c>
      <c r="AN2906" s="2">
        <f t="shared" si="96"/>
        <v>6.2992125984251968E-2</v>
      </c>
      <c r="AO2906" s="2">
        <v>0.40141955835962145</v>
      </c>
      <c r="AP2906">
        <f t="shared" si="97"/>
        <v>80</v>
      </c>
    </row>
    <row r="2907" spans="1:42" ht="16.5" hidden="1" customHeight="1" x14ac:dyDescent="0.25">
      <c r="A2907" s="5" t="s">
        <v>792</v>
      </c>
      <c r="B2907" s="1" t="s">
        <v>502</v>
      </c>
      <c r="D2907" t="s">
        <v>32</v>
      </c>
      <c r="E2907" t="s">
        <v>498</v>
      </c>
      <c r="F2907" t="s">
        <v>503</v>
      </c>
      <c r="G2907">
        <v>74</v>
      </c>
      <c r="H2907">
        <v>0</v>
      </c>
      <c r="I2907">
        <v>3</v>
      </c>
      <c r="J2907">
        <v>0</v>
      </c>
      <c r="K2907">
        <v>0</v>
      </c>
      <c r="L2907">
        <v>0</v>
      </c>
      <c r="M2907">
        <v>80</v>
      </c>
      <c r="N2907" s="2">
        <v>0</v>
      </c>
      <c r="O2907" s="2">
        <v>5.7887120115774238E-2</v>
      </c>
      <c r="P2907">
        <v>93</v>
      </c>
      <c r="Q2907" s="2">
        <v>6.6666666666666666E-2</v>
      </c>
      <c r="R2907">
        <v>1382</v>
      </c>
      <c r="S2907">
        <v>1395</v>
      </c>
      <c r="T2907">
        <v>1188</v>
      </c>
      <c r="U2907">
        <v>0</v>
      </c>
      <c r="V2907">
        <v>11</v>
      </c>
      <c r="W2907">
        <v>2</v>
      </c>
      <c r="X2907">
        <v>194</v>
      </c>
      <c r="Y2907">
        <v>83</v>
      </c>
      <c r="Z2907">
        <v>0</v>
      </c>
      <c r="AA2907">
        <v>3</v>
      </c>
      <c r="AB2907">
        <v>0</v>
      </c>
      <c r="AC2907">
        <v>0</v>
      </c>
      <c r="AD2907">
        <v>1179</v>
      </c>
      <c r="AE2907">
        <v>0</v>
      </c>
      <c r="AF2907">
        <v>11</v>
      </c>
      <c r="AG2907">
        <v>2</v>
      </c>
      <c r="AH2907">
        <v>194</v>
      </c>
      <c r="AI2907" s="3">
        <v>6.2765055131467351E-2</v>
      </c>
      <c r="AJ2907" s="3">
        <v>0</v>
      </c>
      <c r="AK2907" s="3">
        <v>0.27272727272727271</v>
      </c>
      <c r="AL2907" s="3">
        <v>0</v>
      </c>
      <c r="AM2907" s="3">
        <v>0</v>
      </c>
      <c r="AN2907" s="2">
        <f t="shared" si="96"/>
        <v>5.7887120115774238E-2</v>
      </c>
      <c r="AO2907" s="2">
        <v>0.14935064935064934</v>
      </c>
      <c r="AP2907">
        <f t="shared" si="97"/>
        <v>80</v>
      </c>
    </row>
    <row r="2908" spans="1:42" ht="16.5" hidden="1" customHeight="1" x14ac:dyDescent="0.25">
      <c r="A2908" s="5" t="s">
        <v>788</v>
      </c>
      <c r="B2908" s="1" t="s">
        <v>73</v>
      </c>
      <c r="D2908" t="s">
        <v>32</v>
      </c>
      <c r="E2908" t="s">
        <v>67</v>
      </c>
      <c r="F2908" t="s">
        <v>74</v>
      </c>
      <c r="G2908">
        <v>0</v>
      </c>
      <c r="H2908">
        <v>71</v>
      </c>
      <c r="I2908">
        <v>0</v>
      </c>
      <c r="J2908">
        <v>0</v>
      </c>
      <c r="K2908">
        <v>0</v>
      </c>
      <c r="L2908">
        <v>0</v>
      </c>
      <c r="M2908">
        <v>80</v>
      </c>
      <c r="N2908" s="2">
        <v>0</v>
      </c>
      <c r="O2908" s="2">
        <v>5.2805280528052806E-2</v>
      </c>
      <c r="P2908">
        <v>0</v>
      </c>
      <c r="Q2908" s="2">
        <v>0</v>
      </c>
      <c r="R2908">
        <v>1515</v>
      </c>
      <c r="S2908">
        <v>1435</v>
      </c>
      <c r="T2908">
        <v>0</v>
      </c>
      <c r="U2908">
        <v>1435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1506</v>
      </c>
      <c r="AF2908">
        <v>0</v>
      </c>
      <c r="AG2908">
        <v>0</v>
      </c>
      <c r="AH2908">
        <v>0</v>
      </c>
      <c r="AI2908" s="3">
        <v>0</v>
      </c>
      <c r="AJ2908" s="3">
        <v>4.7144754316069057E-2</v>
      </c>
      <c r="AK2908" s="3">
        <v>0</v>
      </c>
      <c r="AL2908" s="3">
        <v>0</v>
      </c>
      <c r="AM2908" s="3">
        <v>0</v>
      </c>
      <c r="AN2908" s="2">
        <f t="shared" si="96"/>
        <v>5.2805280528052806E-2</v>
      </c>
      <c r="AO2908" s="2">
        <v>1</v>
      </c>
      <c r="AP2908">
        <f t="shared" si="97"/>
        <v>80</v>
      </c>
    </row>
    <row r="2909" spans="1:42" ht="16.5" hidden="1" customHeight="1" x14ac:dyDescent="0.25">
      <c r="A2909" s="5" t="s">
        <v>788</v>
      </c>
      <c r="B2909" s="1" t="s">
        <v>245</v>
      </c>
      <c r="D2909" t="s">
        <v>32</v>
      </c>
      <c r="E2909" t="s">
        <v>239</v>
      </c>
      <c r="F2909" t="s">
        <v>246</v>
      </c>
      <c r="G2909">
        <v>75</v>
      </c>
      <c r="H2909">
        <v>0</v>
      </c>
      <c r="I2909">
        <v>0</v>
      </c>
      <c r="J2909">
        <v>0</v>
      </c>
      <c r="K2909">
        <v>0</v>
      </c>
      <c r="L2909">
        <v>49</v>
      </c>
      <c r="M2909">
        <v>31</v>
      </c>
      <c r="N2909" s="2">
        <v>3.0605871330418487E-2</v>
      </c>
      <c r="O2909" s="2">
        <v>1.9362898188632106E-2</v>
      </c>
      <c r="P2909">
        <v>159</v>
      </c>
      <c r="Q2909" s="2">
        <v>9.464285714285714E-2</v>
      </c>
      <c r="R2909">
        <v>1601</v>
      </c>
      <c r="S2909">
        <v>1680</v>
      </c>
      <c r="T2909">
        <v>1620</v>
      </c>
      <c r="U2909">
        <v>3</v>
      </c>
      <c r="V2909">
        <v>33</v>
      </c>
      <c r="W2909">
        <v>18</v>
      </c>
      <c r="X2909">
        <v>6</v>
      </c>
      <c r="Y2909">
        <v>156</v>
      </c>
      <c r="Z2909">
        <v>0</v>
      </c>
      <c r="AA2909">
        <v>0</v>
      </c>
      <c r="AB2909">
        <v>0</v>
      </c>
      <c r="AC2909">
        <v>0</v>
      </c>
      <c r="AD2909">
        <v>1539</v>
      </c>
      <c r="AE2909">
        <v>3</v>
      </c>
      <c r="AF2909">
        <v>33</v>
      </c>
      <c r="AG2909">
        <v>18</v>
      </c>
      <c r="AH2909">
        <v>6</v>
      </c>
      <c r="AI2909" s="3">
        <v>4.8732943469785572E-2</v>
      </c>
      <c r="AJ2909" s="3">
        <v>0</v>
      </c>
      <c r="AK2909" s="3">
        <v>0</v>
      </c>
      <c r="AL2909" s="3">
        <v>0</v>
      </c>
      <c r="AM2909" s="3">
        <v>0</v>
      </c>
      <c r="AN2909" s="2">
        <f t="shared" si="96"/>
        <v>4.996876951905059E-2</v>
      </c>
      <c r="AO2909" s="2">
        <v>3.7523452157598502E-2</v>
      </c>
      <c r="AP2909">
        <f t="shared" si="97"/>
        <v>80</v>
      </c>
    </row>
    <row r="2910" spans="1:42" ht="16.5" hidden="1" customHeight="1" x14ac:dyDescent="0.25">
      <c r="A2910" s="5" t="s">
        <v>787</v>
      </c>
      <c r="B2910" s="1" t="s">
        <v>245</v>
      </c>
      <c r="D2910" t="s">
        <v>32</v>
      </c>
      <c r="E2910" t="s">
        <v>239</v>
      </c>
      <c r="F2910" t="s">
        <v>246</v>
      </c>
      <c r="G2910">
        <v>77</v>
      </c>
      <c r="H2910">
        <v>0</v>
      </c>
      <c r="I2910">
        <v>0</v>
      </c>
      <c r="J2910">
        <v>0</v>
      </c>
      <c r="K2910">
        <v>0</v>
      </c>
      <c r="L2910">
        <v>59</v>
      </c>
      <c r="M2910">
        <v>21</v>
      </c>
      <c r="N2910" s="2">
        <v>3.5671100362756954E-2</v>
      </c>
      <c r="O2910" s="2">
        <v>1.2696493349455865E-2</v>
      </c>
      <c r="P2910">
        <v>163</v>
      </c>
      <c r="Q2910" s="2">
        <v>9.3839953943580884E-2</v>
      </c>
      <c r="R2910">
        <v>1654</v>
      </c>
      <c r="S2910">
        <v>1737</v>
      </c>
      <c r="T2910">
        <v>1671</v>
      </c>
      <c r="U2910">
        <v>3</v>
      </c>
      <c r="V2910">
        <v>38</v>
      </c>
      <c r="W2910">
        <v>17</v>
      </c>
      <c r="X2910">
        <v>8</v>
      </c>
      <c r="Y2910">
        <v>161</v>
      </c>
      <c r="Z2910">
        <v>0</v>
      </c>
      <c r="AA2910">
        <v>0</v>
      </c>
      <c r="AB2910">
        <v>0</v>
      </c>
      <c r="AC2910">
        <v>0</v>
      </c>
      <c r="AD2910">
        <v>1587</v>
      </c>
      <c r="AE2910">
        <v>3</v>
      </c>
      <c r="AF2910">
        <v>38</v>
      </c>
      <c r="AG2910">
        <v>17</v>
      </c>
      <c r="AH2910">
        <v>8</v>
      </c>
      <c r="AI2910" s="3">
        <v>4.8519218651543794E-2</v>
      </c>
      <c r="AJ2910" s="3">
        <v>0</v>
      </c>
      <c r="AK2910" s="3">
        <v>0</v>
      </c>
      <c r="AL2910" s="3">
        <v>0</v>
      </c>
      <c r="AM2910" s="3">
        <v>0</v>
      </c>
      <c r="AN2910" s="2">
        <f t="shared" si="96"/>
        <v>4.8367593712212817E-2</v>
      </c>
      <c r="AO2910" s="2">
        <v>3.9927404718693285E-2</v>
      </c>
      <c r="AP2910">
        <f t="shared" si="97"/>
        <v>80</v>
      </c>
    </row>
    <row r="2911" spans="1:42" ht="16.5" hidden="1" customHeight="1" x14ac:dyDescent="0.25">
      <c r="A2911" s="5" t="s">
        <v>791</v>
      </c>
      <c r="B2911" s="1" t="s">
        <v>514</v>
      </c>
      <c r="D2911" t="s">
        <v>32</v>
      </c>
      <c r="E2911" t="s">
        <v>498</v>
      </c>
      <c r="F2911" t="s">
        <v>515</v>
      </c>
      <c r="G2911">
        <v>77</v>
      </c>
      <c r="H2911">
        <v>0</v>
      </c>
      <c r="I2911">
        <v>0</v>
      </c>
      <c r="J2911">
        <v>0</v>
      </c>
      <c r="K2911">
        <v>0</v>
      </c>
      <c r="L2911">
        <v>15</v>
      </c>
      <c r="M2911">
        <v>65</v>
      </c>
      <c r="N2911" s="2">
        <v>6.8838916934373566E-3</v>
      </c>
      <c r="O2911" s="2">
        <v>2.9830197338228545E-2</v>
      </c>
      <c r="P2911">
        <v>228</v>
      </c>
      <c r="Q2911" s="2">
        <v>9.7980232058444347E-2</v>
      </c>
      <c r="R2911">
        <v>2179</v>
      </c>
      <c r="S2911">
        <v>2327</v>
      </c>
      <c r="T2911">
        <v>2218</v>
      </c>
      <c r="U2911">
        <v>2</v>
      </c>
      <c r="V2911">
        <v>16</v>
      </c>
      <c r="W2911">
        <v>11</v>
      </c>
      <c r="X2911">
        <v>80</v>
      </c>
      <c r="Y2911">
        <v>221</v>
      </c>
      <c r="Z2911">
        <v>0</v>
      </c>
      <c r="AA2911">
        <v>0</v>
      </c>
      <c r="AB2911">
        <v>3</v>
      </c>
      <c r="AC2911">
        <v>0</v>
      </c>
      <c r="AD2911">
        <v>2074</v>
      </c>
      <c r="AE2911">
        <v>2</v>
      </c>
      <c r="AF2911">
        <v>16</v>
      </c>
      <c r="AG2911">
        <v>8</v>
      </c>
      <c r="AH2911">
        <v>80</v>
      </c>
      <c r="AI2911" s="3">
        <v>3.7126325940212153E-2</v>
      </c>
      <c r="AJ2911" s="3">
        <v>0</v>
      </c>
      <c r="AK2911" s="3">
        <v>0</v>
      </c>
      <c r="AL2911" s="3">
        <v>0</v>
      </c>
      <c r="AM2911" s="3">
        <v>0</v>
      </c>
      <c r="AN2911" s="2">
        <f t="shared" si="96"/>
        <v>3.6714089031665904E-2</v>
      </c>
      <c r="AO2911" s="2">
        <v>4.8623853211009177E-2</v>
      </c>
      <c r="AP2911">
        <f t="shared" si="97"/>
        <v>80</v>
      </c>
    </row>
    <row r="2912" spans="1:42" ht="16.5" hidden="1" customHeight="1" x14ac:dyDescent="0.25">
      <c r="A2912" s="4" t="s">
        <v>800</v>
      </c>
      <c r="B2912" s="1" t="s">
        <v>236</v>
      </c>
      <c r="C2912" t="s">
        <v>36</v>
      </c>
      <c r="D2912" t="s">
        <v>43</v>
      </c>
      <c r="E2912" t="s">
        <v>38</v>
      </c>
      <c r="F2912" t="s">
        <v>237</v>
      </c>
      <c r="G2912">
        <v>95</v>
      </c>
      <c r="H2912">
        <v>4</v>
      </c>
      <c r="I2912">
        <v>317</v>
      </c>
      <c r="J2912">
        <v>236</v>
      </c>
      <c r="K2912">
        <v>62</v>
      </c>
      <c r="L2912">
        <v>338</v>
      </c>
      <c r="M2912">
        <v>405</v>
      </c>
      <c r="N2912" s="2">
        <v>0.16967871485943775</v>
      </c>
      <c r="O2912" s="2">
        <v>0.2033132530120482</v>
      </c>
      <c r="P2912">
        <v>1152</v>
      </c>
      <c r="Q2912" s="2">
        <v>0.47980008329862556</v>
      </c>
      <c r="R2912">
        <v>1992</v>
      </c>
      <c r="S2912">
        <v>2401</v>
      </c>
      <c r="T2912">
        <v>495</v>
      </c>
      <c r="U2912">
        <v>33</v>
      </c>
      <c r="V2912">
        <v>990</v>
      </c>
      <c r="W2912">
        <v>379</v>
      </c>
      <c r="X2912">
        <v>504</v>
      </c>
      <c r="Y2912">
        <v>202</v>
      </c>
      <c r="Z2912">
        <v>11</v>
      </c>
      <c r="AA2912">
        <v>441</v>
      </c>
      <c r="AB2912">
        <v>175</v>
      </c>
      <c r="AC2912">
        <v>163</v>
      </c>
      <c r="AD2912">
        <v>388</v>
      </c>
      <c r="AE2912">
        <v>26</v>
      </c>
      <c r="AF2912">
        <v>866</v>
      </c>
      <c r="AG2912">
        <v>440</v>
      </c>
      <c r="AH2912">
        <v>403</v>
      </c>
      <c r="AI2912" s="3">
        <v>0.24484536082474226</v>
      </c>
      <c r="AJ2912" s="3">
        <v>0.15384615384615385</v>
      </c>
      <c r="AK2912" s="3">
        <v>0.36605080831408776</v>
      </c>
      <c r="AL2912" s="3">
        <v>0.53636363636363638</v>
      </c>
      <c r="AM2912" s="3">
        <v>0.15384615384615385</v>
      </c>
      <c r="AN2912" s="2">
        <f t="shared" si="96"/>
        <v>0.37299196787148592</v>
      </c>
      <c r="AO2912" s="2">
        <v>0.81723975506358926</v>
      </c>
      <c r="AP2912">
        <f t="shared" si="97"/>
        <v>743</v>
      </c>
    </row>
    <row r="2913" spans="1:42" ht="16.5" hidden="1" customHeight="1" x14ac:dyDescent="0.25">
      <c r="A2913" s="5" t="s">
        <v>795</v>
      </c>
      <c r="B2913" s="1" t="s">
        <v>490</v>
      </c>
      <c r="D2913" t="s">
        <v>32</v>
      </c>
      <c r="E2913" t="s">
        <v>491</v>
      </c>
      <c r="F2913" t="s">
        <v>492</v>
      </c>
      <c r="G2913">
        <v>67</v>
      </c>
      <c r="H2913">
        <v>0</v>
      </c>
      <c r="I2913">
        <v>0</v>
      </c>
      <c r="J2913">
        <v>0</v>
      </c>
      <c r="K2913">
        <v>0</v>
      </c>
      <c r="L2913">
        <v>32</v>
      </c>
      <c r="M2913">
        <v>48</v>
      </c>
      <c r="N2913" s="2">
        <v>1.1913626209977662E-2</v>
      </c>
      <c r="O2913" s="2">
        <v>1.7870439314966492E-2</v>
      </c>
      <c r="P2913">
        <v>149</v>
      </c>
      <c r="Q2913" s="2">
        <v>5.4083484573502726E-2</v>
      </c>
      <c r="R2913">
        <v>2686</v>
      </c>
      <c r="S2913">
        <v>2755</v>
      </c>
      <c r="T2913">
        <v>2656</v>
      </c>
      <c r="U2913">
        <v>26</v>
      </c>
      <c r="V2913">
        <v>17</v>
      </c>
      <c r="W2913">
        <v>19</v>
      </c>
      <c r="X2913">
        <v>37</v>
      </c>
      <c r="Y2913">
        <v>141</v>
      </c>
      <c r="Z2913">
        <v>0</v>
      </c>
      <c r="AA2913">
        <v>0</v>
      </c>
      <c r="AB2913">
        <v>0</v>
      </c>
      <c r="AC2913">
        <v>0</v>
      </c>
      <c r="AD2913">
        <v>2582</v>
      </c>
      <c r="AE2913">
        <v>26</v>
      </c>
      <c r="AF2913">
        <v>17</v>
      </c>
      <c r="AG2913">
        <v>19</v>
      </c>
      <c r="AH2913">
        <v>37</v>
      </c>
      <c r="AI2913" s="3">
        <v>2.5948876839659178E-2</v>
      </c>
      <c r="AJ2913" s="3">
        <v>0</v>
      </c>
      <c r="AK2913" s="3">
        <v>0</v>
      </c>
      <c r="AL2913" s="3">
        <v>0</v>
      </c>
      <c r="AM2913" s="3">
        <v>0</v>
      </c>
      <c r="AN2913" s="2">
        <f t="shared" ref="AN2913:AN2976" si="98">N2913+O2913</f>
        <v>2.9784065524944156E-2</v>
      </c>
      <c r="AO2913" s="2">
        <v>3.6926519955240579E-2</v>
      </c>
      <c r="AP2913">
        <f t="shared" ref="AP2913:AP2976" si="99">L2913+M2913</f>
        <v>80</v>
      </c>
    </row>
    <row r="2914" spans="1:42" ht="16.5" hidden="1" customHeight="1" x14ac:dyDescent="0.25">
      <c r="A2914" s="5" t="s">
        <v>787</v>
      </c>
      <c r="B2914" s="1" t="s">
        <v>469</v>
      </c>
      <c r="D2914" t="s">
        <v>32</v>
      </c>
      <c r="E2914" t="s">
        <v>463</v>
      </c>
      <c r="F2914" t="s">
        <v>470</v>
      </c>
      <c r="G2914">
        <v>70</v>
      </c>
      <c r="H2914">
        <v>3</v>
      </c>
      <c r="I2914">
        <v>0</v>
      </c>
      <c r="J2914">
        <v>0</v>
      </c>
      <c r="K2914">
        <v>0</v>
      </c>
      <c r="L2914">
        <v>0</v>
      </c>
      <c r="M2914">
        <v>80</v>
      </c>
      <c r="N2914" s="2">
        <v>0</v>
      </c>
      <c r="O2914" s="2">
        <v>2.9271862422246615E-2</v>
      </c>
      <c r="P2914">
        <v>152</v>
      </c>
      <c r="Q2914" s="2">
        <v>5.4188948306595368E-2</v>
      </c>
      <c r="R2914">
        <v>2733</v>
      </c>
      <c r="S2914">
        <v>2805</v>
      </c>
      <c r="T2914">
        <v>2715</v>
      </c>
      <c r="U2914">
        <v>67</v>
      </c>
      <c r="V2914">
        <v>8</v>
      </c>
      <c r="W2914">
        <v>6</v>
      </c>
      <c r="X2914">
        <v>9</v>
      </c>
      <c r="Y2914">
        <v>144</v>
      </c>
      <c r="Z2914">
        <v>0</v>
      </c>
      <c r="AA2914">
        <v>0</v>
      </c>
      <c r="AB2914">
        <v>0</v>
      </c>
      <c r="AC2914">
        <v>0</v>
      </c>
      <c r="AD2914">
        <v>2641</v>
      </c>
      <c r="AE2914">
        <v>70</v>
      </c>
      <c r="AF2914">
        <v>8</v>
      </c>
      <c r="AG2914">
        <v>6</v>
      </c>
      <c r="AH2914">
        <v>9</v>
      </c>
      <c r="AI2914" s="3">
        <v>2.6505111700113593E-2</v>
      </c>
      <c r="AJ2914" s="3">
        <v>4.2857142857142858E-2</v>
      </c>
      <c r="AK2914" s="3">
        <v>0</v>
      </c>
      <c r="AL2914" s="3">
        <v>0</v>
      </c>
      <c r="AM2914" s="3">
        <v>0</v>
      </c>
      <c r="AN2914" s="2">
        <f t="shared" si="98"/>
        <v>2.9271862422246615E-2</v>
      </c>
      <c r="AO2914" s="2">
        <v>3.4016093635698609E-2</v>
      </c>
      <c r="AP2914">
        <f t="shared" si="99"/>
        <v>80</v>
      </c>
    </row>
    <row r="2915" spans="1:42" ht="16.5" hidden="1" customHeight="1" x14ac:dyDescent="0.25">
      <c r="A2915" s="4" t="s">
        <v>797</v>
      </c>
      <c r="B2915" s="1" t="s">
        <v>40</v>
      </c>
      <c r="D2915" t="s">
        <v>32</v>
      </c>
      <c r="E2915" t="s">
        <v>33</v>
      </c>
      <c r="F2915" t="s">
        <v>41</v>
      </c>
      <c r="G2915">
        <v>53</v>
      </c>
      <c r="H2915">
        <v>18</v>
      </c>
      <c r="I2915">
        <v>0</v>
      </c>
      <c r="J2915">
        <v>0</v>
      </c>
      <c r="K2915">
        <v>0</v>
      </c>
      <c r="L2915">
        <v>18</v>
      </c>
      <c r="M2915">
        <v>61</v>
      </c>
      <c r="N2915" s="2">
        <v>3.9130434782608699E-2</v>
      </c>
      <c r="O2915" s="2">
        <v>0.13260869565217392</v>
      </c>
      <c r="P2915">
        <v>18</v>
      </c>
      <c r="Q2915" s="2">
        <v>4.5112781954887216E-2</v>
      </c>
      <c r="R2915">
        <v>460</v>
      </c>
      <c r="S2915">
        <v>399</v>
      </c>
      <c r="T2915">
        <v>313</v>
      </c>
      <c r="U2915">
        <v>77</v>
      </c>
      <c r="V2915">
        <v>3</v>
      </c>
      <c r="W2915">
        <v>1</v>
      </c>
      <c r="X2915">
        <v>5</v>
      </c>
      <c r="Y2915">
        <v>13</v>
      </c>
      <c r="Z2915">
        <v>0</v>
      </c>
      <c r="AA2915">
        <v>0</v>
      </c>
      <c r="AB2915">
        <v>0</v>
      </c>
      <c r="AC2915">
        <v>0</v>
      </c>
      <c r="AD2915">
        <v>353</v>
      </c>
      <c r="AE2915">
        <v>95</v>
      </c>
      <c r="AF2915">
        <v>3</v>
      </c>
      <c r="AG2915">
        <v>1</v>
      </c>
      <c r="AH2915">
        <v>5</v>
      </c>
      <c r="AI2915" s="3">
        <v>0.1501416430594901</v>
      </c>
      <c r="AJ2915" s="3">
        <v>0.18947368421052632</v>
      </c>
      <c r="AK2915" s="3">
        <v>0</v>
      </c>
      <c r="AL2915" s="3">
        <v>0</v>
      </c>
      <c r="AM2915" s="3">
        <v>0</v>
      </c>
      <c r="AN2915" s="2">
        <f t="shared" si="98"/>
        <v>0.17173913043478262</v>
      </c>
      <c r="AO2915" s="2">
        <v>0.2275711159737418</v>
      </c>
      <c r="AP2915">
        <f t="shared" si="99"/>
        <v>79</v>
      </c>
    </row>
    <row r="2916" spans="1:42" ht="16.5" hidden="1" customHeight="1" x14ac:dyDescent="0.25">
      <c r="A2916" s="4" t="s">
        <v>796</v>
      </c>
      <c r="B2916" s="1" t="s">
        <v>143</v>
      </c>
      <c r="D2916" t="s">
        <v>32</v>
      </c>
      <c r="E2916" t="s">
        <v>144</v>
      </c>
      <c r="F2916" t="s">
        <v>145</v>
      </c>
      <c r="G2916">
        <v>63</v>
      </c>
      <c r="H2916">
        <v>0</v>
      </c>
      <c r="I2916">
        <v>0</v>
      </c>
      <c r="J2916">
        <v>0</v>
      </c>
      <c r="K2916">
        <v>10</v>
      </c>
      <c r="L2916">
        <v>0</v>
      </c>
      <c r="M2916">
        <v>79</v>
      </c>
      <c r="N2916" s="2">
        <v>0</v>
      </c>
      <c r="O2916" s="2">
        <v>0.15737051792828685</v>
      </c>
      <c r="P2916">
        <v>52</v>
      </c>
      <c r="Q2916" s="2">
        <v>0.10947368421052632</v>
      </c>
      <c r="R2916">
        <v>502</v>
      </c>
      <c r="S2916">
        <v>475</v>
      </c>
      <c r="T2916">
        <v>323</v>
      </c>
      <c r="U2916">
        <v>1</v>
      </c>
      <c r="V2916">
        <v>11</v>
      </c>
      <c r="W2916">
        <v>59</v>
      </c>
      <c r="X2916">
        <v>81</v>
      </c>
      <c r="Y2916">
        <v>44</v>
      </c>
      <c r="Z2916">
        <v>0</v>
      </c>
      <c r="AA2916">
        <v>0</v>
      </c>
      <c r="AB2916">
        <v>0</v>
      </c>
      <c r="AC2916">
        <v>4</v>
      </c>
      <c r="AD2916">
        <v>342</v>
      </c>
      <c r="AE2916">
        <v>1</v>
      </c>
      <c r="AF2916">
        <v>11</v>
      </c>
      <c r="AG2916">
        <v>59</v>
      </c>
      <c r="AH2916">
        <v>87</v>
      </c>
      <c r="AI2916" s="3">
        <v>0.18421052631578946</v>
      </c>
      <c r="AJ2916" s="3">
        <v>0</v>
      </c>
      <c r="AK2916" s="3">
        <v>0</v>
      </c>
      <c r="AL2916" s="3">
        <v>0</v>
      </c>
      <c r="AM2916" s="3">
        <v>0.11494252873563218</v>
      </c>
      <c r="AN2916" s="2">
        <f t="shared" si="98"/>
        <v>0.15737051792828685</v>
      </c>
      <c r="AO2916" s="2">
        <v>0.316</v>
      </c>
      <c r="AP2916">
        <f t="shared" si="99"/>
        <v>79</v>
      </c>
    </row>
    <row r="2917" spans="1:42" ht="16.5" hidden="1" customHeight="1" x14ac:dyDescent="0.25">
      <c r="A2917" s="5" t="s">
        <v>791</v>
      </c>
      <c r="B2917" s="1" t="s">
        <v>80</v>
      </c>
      <c r="D2917" t="s">
        <v>32</v>
      </c>
      <c r="E2917" t="s">
        <v>81</v>
      </c>
      <c r="F2917" t="s">
        <v>82</v>
      </c>
      <c r="G2917">
        <v>77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79</v>
      </c>
      <c r="N2917" s="2">
        <v>0</v>
      </c>
      <c r="O2917" s="2">
        <v>0.14794007490636704</v>
      </c>
      <c r="P2917">
        <v>191</v>
      </c>
      <c r="Q2917" s="2">
        <v>0.29566563467492263</v>
      </c>
      <c r="R2917">
        <v>534</v>
      </c>
      <c r="S2917">
        <v>646</v>
      </c>
      <c r="T2917">
        <v>638</v>
      </c>
      <c r="U2917">
        <v>0</v>
      </c>
      <c r="V2917">
        <v>0</v>
      </c>
      <c r="W2917">
        <v>0</v>
      </c>
      <c r="X2917">
        <v>8</v>
      </c>
      <c r="Y2917">
        <v>182</v>
      </c>
      <c r="Z2917">
        <v>0</v>
      </c>
      <c r="AA2917">
        <v>0</v>
      </c>
      <c r="AB2917">
        <v>0</v>
      </c>
      <c r="AC2917">
        <v>5</v>
      </c>
      <c r="AD2917">
        <v>533</v>
      </c>
      <c r="AE2917">
        <v>0</v>
      </c>
      <c r="AF2917">
        <v>0</v>
      </c>
      <c r="AG2917">
        <v>0</v>
      </c>
      <c r="AH2917">
        <v>3</v>
      </c>
      <c r="AI2917" s="3">
        <v>0.14446529080675422</v>
      </c>
      <c r="AJ2917" s="3">
        <v>0</v>
      </c>
      <c r="AK2917" s="3">
        <v>0</v>
      </c>
      <c r="AL2917" s="3">
        <v>0</v>
      </c>
      <c r="AM2917" s="3">
        <v>0</v>
      </c>
      <c r="AN2917" s="2">
        <f t="shared" si="98"/>
        <v>0.14794007490636704</v>
      </c>
      <c r="AO2917" s="2">
        <v>5.597014925373134E-3</v>
      </c>
      <c r="AP2917">
        <f t="shared" si="99"/>
        <v>79</v>
      </c>
    </row>
    <row r="2918" spans="1:42" ht="16.5" hidden="1" customHeight="1" x14ac:dyDescent="0.25">
      <c r="A2918" s="5" t="s">
        <v>795</v>
      </c>
      <c r="B2918" t="s">
        <v>747</v>
      </c>
      <c r="D2918" t="s">
        <v>32</v>
      </c>
      <c r="E2918" t="s">
        <v>144</v>
      </c>
      <c r="F2918" t="s">
        <v>748</v>
      </c>
      <c r="G2918">
        <v>58</v>
      </c>
      <c r="H2918">
        <v>0</v>
      </c>
      <c r="I2918">
        <v>0</v>
      </c>
      <c r="J2918">
        <v>19</v>
      </c>
      <c r="K2918">
        <v>0</v>
      </c>
      <c r="L2918">
        <v>4</v>
      </c>
      <c r="M2918">
        <v>75</v>
      </c>
      <c r="N2918" s="2">
        <v>7.3664825046040518E-3</v>
      </c>
      <c r="O2918" s="2">
        <v>0.13812154696132597</v>
      </c>
      <c r="P2918">
        <v>42</v>
      </c>
      <c r="Q2918" s="2">
        <v>8.3003952569169967E-2</v>
      </c>
      <c r="R2918">
        <v>543</v>
      </c>
      <c r="S2918">
        <v>506</v>
      </c>
      <c r="T2918">
        <v>331</v>
      </c>
      <c r="U2918">
        <v>0</v>
      </c>
      <c r="V2918">
        <v>6</v>
      </c>
      <c r="W2918">
        <v>168</v>
      </c>
      <c r="X2918">
        <v>1</v>
      </c>
      <c r="Y2918">
        <v>25</v>
      </c>
      <c r="Z2918">
        <v>0</v>
      </c>
      <c r="AA2918">
        <v>3</v>
      </c>
      <c r="AB2918">
        <v>13</v>
      </c>
      <c r="AC2918">
        <v>0</v>
      </c>
      <c r="AD2918">
        <v>364</v>
      </c>
      <c r="AE2918">
        <v>0</v>
      </c>
      <c r="AF2918">
        <v>3</v>
      </c>
      <c r="AG2918">
        <v>174</v>
      </c>
      <c r="AH2918">
        <v>1</v>
      </c>
      <c r="AI2918" s="3">
        <v>0.15934065934065933</v>
      </c>
      <c r="AJ2918" s="3">
        <v>0</v>
      </c>
      <c r="AK2918" s="3">
        <v>0</v>
      </c>
      <c r="AL2918" s="3">
        <v>0.10919540229885058</v>
      </c>
      <c r="AM2918" s="3">
        <v>0</v>
      </c>
      <c r="AN2918" s="2">
        <f t="shared" si="98"/>
        <v>0.14548802946593004</v>
      </c>
      <c r="AO2918" s="2">
        <v>0.32841328413284132</v>
      </c>
      <c r="AP2918">
        <f t="shared" si="99"/>
        <v>79</v>
      </c>
    </row>
    <row r="2919" spans="1:42" ht="16.5" hidden="1" customHeight="1" x14ac:dyDescent="0.25">
      <c r="A2919" s="5" t="s">
        <v>788</v>
      </c>
      <c r="B2919" s="1" t="s">
        <v>40</v>
      </c>
      <c r="D2919" t="s">
        <v>32</v>
      </c>
      <c r="E2919" t="s">
        <v>33</v>
      </c>
      <c r="F2919" t="s">
        <v>41</v>
      </c>
      <c r="G2919">
        <v>72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79</v>
      </c>
      <c r="N2919" s="2">
        <v>0</v>
      </c>
      <c r="O2919" s="2">
        <v>0.12845528455284552</v>
      </c>
      <c r="P2919">
        <v>13</v>
      </c>
      <c r="Q2919" s="2">
        <v>2.3679417122040074E-2</v>
      </c>
      <c r="R2919">
        <v>615</v>
      </c>
      <c r="S2919">
        <v>549</v>
      </c>
      <c r="T2919">
        <v>453</v>
      </c>
      <c r="U2919">
        <v>93</v>
      </c>
      <c r="V2919">
        <v>0</v>
      </c>
      <c r="W2919">
        <v>3</v>
      </c>
      <c r="X2919">
        <v>0</v>
      </c>
      <c r="Y2919">
        <v>9</v>
      </c>
      <c r="Z2919">
        <v>0</v>
      </c>
      <c r="AA2919">
        <v>0</v>
      </c>
      <c r="AB2919">
        <v>0</v>
      </c>
      <c r="AC2919">
        <v>0</v>
      </c>
      <c r="AD2919">
        <v>516</v>
      </c>
      <c r="AE2919">
        <v>93</v>
      </c>
      <c r="AF2919">
        <v>0</v>
      </c>
      <c r="AG2919">
        <v>3</v>
      </c>
      <c r="AH2919">
        <v>0</v>
      </c>
      <c r="AI2919" s="3">
        <v>0.13953488372093023</v>
      </c>
      <c r="AJ2919" s="3">
        <v>0</v>
      </c>
      <c r="AK2919" s="3">
        <v>0</v>
      </c>
      <c r="AL2919" s="3">
        <v>0</v>
      </c>
      <c r="AM2919" s="3">
        <v>0</v>
      </c>
      <c r="AN2919" s="2">
        <f t="shared" si="98"/>
        <v>0.12845528455284552</v>
      </c>
      <c r="AO2919" s="2">
        <v>0.15686274509803921</v>
      </c>
      <c r="AP2919">
        <f t="shared" si="99"/>
        <v>79</v>
      </c>
    </row>
    <row r="2920" spans="1:42" ht="16.5" hidden="1" customHeight="1" x14ac:dyDescent="0.25">
      <c r="A2920" s="4" t="s">
        <v>797</v>
      </c>
      <c r="B2920" t="s">
        <v>686</v>
      </c>
      <c r="D2920" t="s">
        <v>32</v>
      </c>
      <c r="E2920" t="s">
        <v>325</v>
      </c>
      <c r="F2920" t="s">
        <v>687</v>
      </c>
      <c r="G2920">
        <v>71</v>
      </c>
      <c r="H2920">
        <v>0</v>
      </c>
      <c r="I2920">
        <v>0</v>
      </c>
      <c r="J2920">
        <v>0</v>
      </c>
      <c r="K2920">
        <v>0</v>
      </c>
      <c r="L2920">
        <v>4</v>
      </c>
      <c r="M2920">
        <v>75</v>
      </c>
      <c r="N2920" s="2">
        <v>5.8309037900874635E-3</v>
      </c>
      <c r="O2920" s="2">
        <v>0.10932944606413994</v>
      </c>
      <c r="P2920">
        <v>151</v>
      </c>
      <c r="Q2920" s="2">
        <v>0.19920844327176782</v>
      </c>
      <c r="R2920">
        <v>686</v>
      </c>
      <c r="S2920">
        <v>758</v>
      </c>
      <c r="T2920">
        <v>726</v>
      </c>
      <c r="U2920">
        <v>3</v>
      </c>
      <c r="V2920">
        <v>6</v>
      </c>
      <c r="W2920">
        <v>3</v>
      </c>
      <c r="X2920">
        <v>20</v>
      </c>
      <c r="Y2920">
        <v>143</v>
      </c>
      <c r="Z2920">
        <v>0</v>
      </c>
      <c r="AA2920">
        <v>0</v>
      </c>
      <c r="AB2920">
        <v>0</v>
      </c>
      <c r="AC2920">
        <v>3</v>
      </c>
      <c r="AD2920">
        <v>654</v>
      </c>
      <c r="AE2920">
        <v>3</v>
      </c>
      <c r="AF2920">
        <v>6</v>
      </c>
      <c r="AG2920">
        <v>3</v>
      </c>
      <c r="AH2920">
        <v>17</v>
      </c>
      <c r="AI2920" s="3">
        <v>0.10856269113149847</v>
      </c>
      <c r="AJ2920" s="3">
        <v>0</v>
      </c>
      <c r="AK2920" s="3">
        <v>0</v>
      </c>
      <c r="AL2920" s="3">
        <v>0</v>
      </c>
      <c r="AM2920" s="3">
        <v>0</v>
      </c>
      <c r="AN2920" s="2">
        <f t="shared" si="98"/>
        <v>0.11516034985422741</v>
      </c>
      <c r="AO2920" s="2">
        <v>4.24597364568082E-2</v>
      </c>
      <c r="AP2920">
        <f t="shared" si="99"/>
        <v>79</v>
      </c>
    </row>
    <row r="2921" spans="1:42" ht="16.5" hidden="1" customHeight="1" x14ac:dyDescent="0.25">
      <c r="A2921" s="5" t="s">
        <v>802</v>
      </c>
      <c r="B2921" t="s">
        <v>656</v>
      </c>
      <c r="D2921" t="s">
        <v>32</v>
      </c>
      <c r="E2921" t="s">
        <v>322</v>
      </c>
      <c r="F2921" t="s">
        <v>657</v>
      </c>
      <c r="G2921">
        <v>76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79</v>
      </c>
      <c r="N2921" s="2">
        <v>0</v>
      </c>
      <c r="O2921" s="2">
        <v>0.10896551724137932</v>
      </c>
      <c r="P2921">
        <v>0</v>
      </c>
      <c r="Q2921" s="2">
        <v>0</v>
      </c>
      <c r="R2921">
        <v>725</v>
      </c>
      <c r="S2921">
        <v>646</v>
      </c>
      <c r="T2921">
        <v>564</v>
      </c>
      <c r="U2921">
        <v>3</v>
      </c>
      <c r="V2921">
        <v>4</v>
      </c>
      <c r="W2921">
        <v>0</v>
      </c>
      <c r="X2921">
        <v>75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640</v>
      </c>
      <c r="AE2921">
        <v>3</v>
      </c>
      <c r="AF2921">
        <v>4</v>
      </c>
      <c r="AG2921">
        <v>0</v>
      </c>
      <c r="AH2921">
        <v>75</v>
      </c>
      <c r="AI2921" s="3">
        <v>0.11874999999999999</v>
      </c>
      <c r="AJ2921" s="3">
        <v>0</v>
      </c>
      <c r="AK2921" s="3">
        <v>0</v>
      </c>
      <c r="AL2921" s="3">
        <v>0</v>
      </c>
      <c r="AM2921" s="3">
        <v>0</v>
      </c>
      <c r="AN2921" s="2">
        <f t="shared" si="98"/>
        <v>0.10896551724137932</v>
      </c>
      <c r="AO2921" s="2">
        <v>0.11357340720221606</v>
      </c>
      <c r="AP2921">
        <f t="shared" si="99"/>
        <v>79</v>
      </c>
    </row>
    <row r="2922" spans="1:42" ht="16.5" hidden="1" customHeight="1" x14ac:dyDescent="0.25">
      <c r="A2922" s="4" t="s">
        <v>797</v>
      </c>
      <c r="B2922" s="1" t="s">
        <v>574</v>
      </c>
      <c r="D2922" t="s">
        <v>32</v>
      </c>
      <c r="E2922" t="s">
        <v>575</v>
      </c>
      <c r="F2922" t="s">
        <v>576</v>
      </c>
      <c r="G2922">
        <v>70</v>
      </c>
      <c r="H2922">
        <v>3</v>
      </c>
      <c r="I2922">
        <v>0</v>
      </c>
      <c r="J2922">
        <v>0</v>
      </c>
      <c r="K2922">
        <v>3</v>
      </c>
      <c r="L2922">
        <v>0</v>
      </c>
      <c r="M2922">
        <v>79</v>
      </c>
      <c r="N2922" s="2">
        <v>0</v>
      </c>
      <c r="O2922" s="2">
        <v>0.10704607046070461</v>
      </c>
      <c r="P2922">
        <v>26</v>
      </c>
      <c r="Q2922" s="2">
        <v>3.7956204379562042E-2</v>
      </c>
      <c r="R2922">
        <v>738</v>
      </c>
      <c r="S2922">
        <v>685</v>
      </c>
      <c r="T2922">
        <v>631</v>
      </c>
      <c r="U2922">
        <v>20</v>
      </c>
      <c r="V2922">
        <v>9</v>
      </c>
      <c r="W2922">
        <v>0</v>
      </c>
      <c r="X2922">
        <v>25</v>
      </c>
      <c r="Y2922">
        <v>22</v>
      </c>
      <c r="Z2922">
        <v>0</v>
      </c>
      <c r="AA2922">
        <v>0</v>
      </c>
      <c r="AB2922">
        <v>0</v>
      </c>
      <c r="AC2922">
        <v>0</v>
      </c>
      <c r="AD2922">
        <v>679</v>
      </c>
      <c r="AE2922">
        <v>23</v>
      </c>
      <c r="AF2922">
        <v>9</v>
      </c>
      <c r="AG2922">
        <v>0</v>
      </c>
      <c r="AH2922">
        <v>28</v>
      </c>
      <c r="AI2922" s="3">
        <v>0.10309278350515463</v>
      </c>
      <c r="AJ2922" s="3">
        <v>0.13043478260869565</v>
      </c>
      <c r="AK2922" s="3">
        <v>0</v>
      </c>
      <c r="AL2922" s="3">
        <v>0</v>
      </c>
      <c r="AM2922" s="3">
        <v>0.10714285714285714</v>
      </c>
      <c r="AN2922" s="2">
        <f t="shared" si="98"/>
        <v>0.10704607046070461</v>
      </c>
      <c r="AO2922" s="2">
        <v>8.1190798376184037E-2</v>
      </c>
      <c r="AP2922">
        <f t="shared" si="99"/>
        <v>79</v>
      </c>
    </row>
    <row r="2923" spans="1:42" ht="16.5" hidden="1" customHeight="1" x14ac:dyDescent="0.25">
      <c r="A2923" s="4" t="s">
        <v>800</v>
      </c>
      <c r="B2923" s="1" t="s">
        <v>327</v>
      </c>
      <c r="D2923" t="s">
        <v>32</v>
      </c>
      <c r="E2923" t="s">
        <v>328</v>
      </c>
      <c r="F2923" t="s">
        <v>329</v>
      </c>
      <c r="G2923">
        <v>60</v>
      </c>
      <c r="H2923">
        <v>0</v>
      </c>
      <c r="I2923">
        <v>0</v>
      </c>
      <c r="J2923">
        <v>0</v>
      </c>
      <c r="K2923">
        <v>4</v>
      </c>
      <c r="L2923">
        <v>0</v>
      </c>
      <c r="M2923">
        <v>79</v>
      </c>
      <c r="N2923" s="2">
        <v>0</v>
      </c>
      <c r="O2923" s="2">
        <v>9.5525997581620309E-2</v>
      </c>
      <c r="P2923">
        <v>223</v>
      </c>
      <c r="Q2923" s="2">
        <v>0.22966014418125644</v>
      </c>
      <c r="R2923">
        <v>827</v>
      </c>
      <c r="S2923">
        <v>971</v>
      </c>
      <c r="T2923">
        <v>920</v>
      </c>
      <c r="U2923">
        <v>6</v>
      </c>
      <c r="V2923">
        <v>9</v>
      </c>
      <c r="W2923">
        <v>9</v>
      </c>
      <c r="X2923">
        <v>27</v>
      </c>
      <c r="Y2923">
        <v>209</v>
      </c>
      <c r="Z2923">
        <v>0</v>
      </c>
      <c r="AA2923">
        <v>0</v>
      </c>
      <c r="AB2923">
        <v>0</v>
      </c>
      <c r="AC2923">
        <v>3</v>
      </c>
      <c r="AD2923">
        <v>771</v>
      </c>
      <c r="AE2923">
        <v>6</v>
      </c>
      <c r="AF2923">
        <v>9</v>
      </c>
      <c r="AG2923">
        <v>9</v>
      </c>
      <c r="AH2923">
        <v>28</v>
      </c>
      <c r="AI2923" s="3">
        <v>7.7821011673151752E-2</v>
      </c>
      <c r="AJ2923" s="3">
        <v>0</v>
      </c>
      <c r="AK2923" s="3">
        <v>0</v>
      </c>
      <c r="AL2923" s="3">
        <v>0</v>
      </c>
      <c r="AM2923" s="3">
        <v>0.14285714285714285</v>
      </c>
      <c r="AN2923" s="2">
        <f t="shared" si="98"/>
        <v>9.5525997581620309E-2</v>
      </c>
      <c r="AO2923" s="2">
        <v>6.3183475091130009E-2</v>
      </c>
      <c r="AP2923">
        <f t="shared" si="99"/>
        <v>79</v>
      </c>
    </row>
    <row r="2924" spans="1:42" ht="16.5" hidden="1" customHeight="1" x14ac:dyDescent="0.25">
      <c r="A2924" s="4" t="s">
        <v>797</v>
      </c>
      <c r="B2924" t="s">
        <v>644</v>
      </c>
      <c r="D2924" t="s">
        <v>32</v>
      </c>
      <c r="E2924" t="s">
        <v>556</v>
      </c>
      <c r="F2924" t="s">
        <v>645</v>
      </c>
      <c r="G2924">
        <v>67</v>
      </c>
      <c r="H2924">
        <v>0</v>
      </c>
      <c r="I2924">
        <v>0</v>
      </c>
      <c r="J2924">
        <v>0</v>
      </c>
      <c r="K2924">
        <v>0</v>
      </c>
      <c r="L2924">
        <v>3</v>
      </c>
      <c r="M2924">
        <v>76</v>
      </c>
      <c r="N2924" s="2">
        <v>3.3860045146726862E-3</v>
      </c>
      <c r="O2924" s="2">
        <v>8.5778781038374718E-2</v>
      </c>
      <c r="P2924">
        <v>145</v>
      </c>
      <c r="Q2924" s="2">
        <v>0.15231092436974789</v>
      </c>
      <c r="R2924">
        <v>886</v>
      </c>
      <c r="S2924">
        <v>952</v>
      </c>
      <c r="T2924">
        <v>934</v>
      </c>
      <c r="U2924">
        <v>0</v>
      </c>
      <c r="V2924">
        <v>9</v>
      </c>
      <c r="W2924">
        <v>2</v>
      </c>
      <c r="X2924">
        <v>7</v>
      </c>
      <c r="Y2924">
        <v>143</v>
      </c>
      <c r="Z2924">
        <v>0</v>
      </c>
      <c r="AA2924">
        <v>0</v>
      </c>
      <c r="AB2924">
        <v>0</v>
      </c>
      <c r="AC2924">
        <v>0</v>
      </c>
      <c r="AD2924">
        <v>858</v>
      </c>
      <c r="AE2924">
        <v>0</v>
      </c>
      <c r="AF2924">
        <v>9</v>
      </c>
      <c r="AG2924">
        <v>2</v>
      </c>
      <c r="AH2924">
        <v>7</v>
      </c>
      <c r="AI2924" s="3">
        <v>7.8088578088578095E-2</v>
      </c>
      <c r="AJ2924" s="3">
        <v>0</v>
      </c>
      <c r="AK2924" s="3">
        <v>0</v>
      </c>
      <c r="AL2924" s="3">
        <v>0</v>
      </c>
      <c r="AM2924" s="3">
        <v>0</v>
      </c>
      <c r="AN2924" s="2">
        <f t="shared" si="98"/>
        <v>8.916478555304741E-2</v>
      </c>
      <c r="AO2924" s="2">
        <v>2.0547945205479451E-2</v>
      </c>
      <c r="AP2924">
        <f t="shared" si="99"/>
        <v>79</v>
      </c>
    </row>
    <row r="2925" spans="1:42" ht="16.5" hidden="1" customHeight="1" x14ac:dyDescent="0.25">
      <c r="A2925" s="4" t="s">
        <v>798</v>
      </c>
      <c r="B2925" s="1" t="s">
        <v>181</v>
      </c>
      <c r="D2925" t="s">
        <v>32</v>
      </c>
      <c r="E2925" t="s">
        <v>182</v>
      </c>
      <c r="F2925" t="s">
        <v>183</v>
      </c>
      <c r="G2925">
        <v>74</v>
      </c>
      <c r="H2925">
        <v>0</v>
      </c>
      <c r="I2925">
        <v>0</v>
      </c>
      <c r="J2925">
        <v>0</v>
      </c>
      <c r="K2925">
        <v>0</v>
      </c>
      <c r="L2925">
        <v>3</v>
      </c>
      <c r="M2925">
        <v>76</v>
      </c>
      <c r="N2925" s="2">
        <v>3.3185840707964601E-3</v>
      </c>
      <c r="O2925" s="2">
        <v>8.4070796460176997E-2</v>
      </c>
      <c r="P2925">
        <v>97</v>
      </c>
      <c r="Q2925" s="2">
        <v>0.1052060737527115</v>
      </c>
      <c r="R2925">
        <v>904</v>
      </c>
      <c r="S2925">
        <v>922</v>
      </c>
      <c r="T2925">
        <v>888</v>
      </c>
      <c r="U2925">
        <v>2</v>
      </c>
      <c r="V2925">
        <v>7</v>
      </c>
      <c r="W2925">
        <v>4</v>
      </c>
      <c r="X2925">
        <v>21</v>
      </c>
      <c r="Y2925">
        <v>88</v>
      </c>
      <c r="Z2925">
        <v>0</v>
      </c>
      <c r="AA2925">
        <v>0</v>
      </c>
      <c r="AB2925">
        <v>0</v>
      </c>
      <c r="AC2925">
        <v>3</v>
      </c>
      <c r="AD2925">
        <v>874</v>
      </c>
      <c r="AE2925">
        <v>2</v>
      </c>
      <c r="AF2925">
        <v>7</v>
      </c>
      <c r="AG2925">
        <v>4</v>
      </c>
      <c r="AH2925">
        <v>18</v>
      </c>
      <c r="AI2925" s="3">
        <v>8.4668192219679639E-2</v>
      </c>
      <c r="AJ2925" s="3">
        <v>0</v>
      </c>
      <c r="AK2925" s="3">
        <v>0</v>
      </c>
      <c r="AL2925" s="3">
        <v>0</v>
      </c>
      <c r="AM2925" s="3">
        <v>0</v>
      </c>
      <c r="AN2925" s="2">
        <f t="shared" si="98"/>
        <v>8.7389380530973462E-2</v>
      </c>
      <c r="AO2925" s="2">
        <v>3.4254143646408837E-2</v>
      </c>
      <c r="AP2925">
        <f t="shared" si="99"/>
        <v>79</v>
      </c>
    </row>
    <row r="2926" spans="1:42" ht="16.5" hidden="1" customHeight="1" x14ac:dyDescent="0.25">
      <c r="A2926" s="5" t="s">
        <v>790</v>
      </c>
      <c r="B2926" s="1" t="s">
        <v>497</v>
      </c>
      <c r="D2926" t="s">
        <v>32</v>
      </c>
      <c r="E2926" t="s">
        <v>498</v>
      </c>
      <c r="F2926" t="s">
        <v>499</v>
      </c>
      <c r="G2926">
        <v>75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79</v>
      </c>
      <c r="N2926" s="2">
        <v>0</v>
      </c>
      <c r="O2926" s="2">
        <v>8.3775185577942737E-2</v>
      </c>
      <c r="P2926">
        <v>188</v>
      </c>
      <c r="Q2926" s="2">
        <v>0.17870722433460076</v>
      </c>
      <c r="R2926">
        <v>943</v>
      </c>
      <c r="S2926">
        <v>1052</v>
      </c>
      <c r="T2926">
        <v>1052</v>
      </c>
      <c r="U2926">
        <v>0</v>
      </c>
      <c r="V2926">
        <v>0</v>
      </c>
      <c r="W2926">
        <v>0</v>
      </c>
      <c r="X2926">
        <v>0</v>
      </c>
      <c r="Y2926">
        <v>185</v>
      </c>
      <c r="Z2926">
        <v>0</v>
      </c>
      <c r="AA2926">
        <v>0</v>
      </c>
      <c r="AB2926">
        <v>0</v>
      </c>
      <c r="AC2926">
        <v>0</v>
      </c>
      <c r="AD2926">
        <v>942</v>
      </c>
      <c r="AE2926">
        <v>0</v>
      </c>
      <c r="AF2926">
        <v>0</v>
      </c>
      <c r="AG2926">
        <v>0</v>
      </c>
      <c r="AH2926">
        <v>0</v>
      </c>
      <c r="AI2926" s="3">
        <v>7.9617834394904455E-2</v>
      </c>
      <c r="AJ2926" s="3">
        <v>0</v>
      </c>
      <c r="AK2926" s="3">
        <v>0</v>
      </c>
      <c r="AL2926" s="3">
        <v>0</v>
      </c>
      <c r="AM2926" s="3">
        <v>0</v>
      </c>
      <c r="AN2926" s="2">
        <f t="shared" si="98"/>
        <v>8.3775185577942737E-2</v>
      </c>
      <c r="AO2926" s="2">
        <v>0</v>
      </c>
      <c r="AP2926">
        <f t="shared" si="99"/>
        <v>79</v>
      </c>
    </row>
    <row r="2927" spans="1:42" ht="16.5" hidden="1" customHeight="1" x14ac:dyDescent="0.25">
      <c r="A2927" s="4" t="s">
        <v>797</v>
      </c>
      <c r="B2927" s="1" t="s">
        <v>504</v>
      </c>
      <c r="D2927" t="s">
        <v>32</v>
      </c>
      <c r="E2927" t="s">
        <v>498</v>
      </c>
      <c r="F2927" t="s">
        <v>505</v>
      </c>
      <c r="G2927">
        <v>73</v>
      </c>
      <c r="H2927">
        <v>0</v>
      </c>
      <c r="I2927">
        <v>0</v>
      </c>
      <c r="J2927">
        <v>0</v>
      </c>
      <c r="K2927">
        <v>3</v>
      </c>
      <c r="L2927">
        <v>4</v>
      </c>
      <c r="M2927">
        <v>75</v>
      </c>
      <c r="N2927" s="2">
        <v>4.1067761806981521E-3</v>
      </c>
      <c r="O2927" s="2">
        <v>7.7002053388090352E-2</v>
      </c>
      <c r="P2927">
        <v>118</v>
      </c>
      <c r="Q2927" s="2">
        <v>0.11648568608094768</v>
      </c>
      <c r="R2927">
        <v>974</v>
      </c>
      <c r="S2927">
        <v>1013</v>
      </c>
      <c r="T2927">
        <v>954</v>
      </c>
      <c r="U2927">
        <v>5</v>
      </c>
      <c r="V2927">
        <v>21</v>
      </c>
      <c r="W2927">
        <v>7</v>
      </c>
      <c r="X2927">
        <v>26</v>
      </c>
      <c r="Y2927">
        <v>108</v>
      </c>
      <c r="Z2927">
        <v>0</v>
      </c>
      <c r="AA2927">
        <v>0</v>
      </c>
      <c r="AB2927">
        <v>0</v>
      </c>
      <c r="AC2927">
        <v>4</v>
      </c>
      <c r="AD2927">
        <v>919</v>
      </c>
      <c r="AE2927">
        <v>5</v>
      </c>
      <c r="AF2927">
        <v>21</v>
      </c>
      <c r="AG2927">
        <v>7</v>
      </c>
      <c r="AH2927">
        <v>25</v>
      </c>
      <c r="AI2927" s="3">
        <v>7.9434167573449399E-2</v>
      </c>
      <c r="AJ2927" s="3">
        <v>0</v>
      </c>
      <c r="AK2927" s="3">
        <v>0</v>
      </c>
      <c r="AL2927" s="3">
        <v>0</v>
      </c>
      <c r="AM2927" s="3">
        <v>0.12</v>
      </c>
      <c r="AN2927" s="2">
        <f t="shared" si="98"/>
        <v>8.110882956878851E-2</v>
      </c>
      <c r="AO2927" s="2">
        <v>5.9365404298874103E-2</v>
      </c>
      <c r="AP2927">
        <f t="shared" si="99"/>
        <v>79</v>
      </c>
    </row>
    <row r="2928" spans="1:42" ht="16.5" hidden="1" customHeight="1" x14ac:dyDescent="0.25">
      <c r="A2928" s="4" t="s">
        <v>796</v>
      </c>
      <c r="B2928" t="s">
        <v>618</v>
      </c>
      <c r="D2928" t="s">
        <v>32</v>
      </c>
      <c r="E2928" t="s">
        <v>81</v>
      </c>
      <c r="F2928" t="s">
        <v>619</v>
      </c>
      <c r="G2928">
        <v>72</v>
      </c>
      <c r="H2928">
        <v>0</v>
      </c>
      <c r="I2928">
        <v>0</v>
      </c>
      <c r="J2928">
        <v>0</v>
      </c>
      <c r="K2928">
        <v>0</v>
      </c>
      <c r="L2928">
        <v>3</v>
      </c>
      <c r="M2928">
        <v>76</v>
      </c>
      <c r="N2928" s="2">
        <v>3.0518819938962359E-3</v>
      </c>
      <c r="O2928" s="2">
        <v>7.7314343845371308E-2</v>
      </c>
      <c r="P2928">
        <v>164</v>
      </c>
      <c r="Q2928" s="2">
        <v>0.15355805243445692</v>
      </c>
      <c r="R2928">
        <v>983</v>
      </c>
      <c r="S2928">
        <v>1068</v>
      </c>
      <c r="T2928">
        <v>1008</v>
      </c>
      <c r="U2928">
        <v>3</v>
      </c>
      <c r="V2928">
        <v>5</v>
      </c>
      <c r="W2928">
        <v>13</v>
      </c>
      <c r="X2928">
        <v>39</v>
      </c>
      <c r="Y2928">
        <v>160</v>
      </c>
      <c r="Z2928">
        <v>0</v>
      </c>
      <c r="AA2928">
        <v>0</v>
      </c>
      <c r="AB2928">
        <v>0</v>
      </c>
      <c r="AC2928">
        <v>0</v>
      </c>
      <c r="AD2928">
        <v>920</v>
      </c>
      <c r="AE2928">
        <v>3</v>
      </c>
      <c r="AF2928">
        <v>5</v>
      </c>
      <c r="AG2928">
        <v>13</v>
      </c>
      <c r="AH2928">
        <v>39</v>
      </c>
      <c r="AI2928" s="3">
        <v>7.8260869565217397E-2</v>
      </c>
      <c r="AJ2928" s="3">
        <v>0</v>
      </c>
      <c r="AK2928" s="3">
        <v>0</v>
      </c>
      <c r="AL2928" s="3">
        <v>0</v>
      </c>
      <c r="AM2928" s="3">
        <v>0</v>
      </c>
      <c r="AN2928" s="2">
        <f t="shared" si="98"/>
        <v>8.0366225839267544E-2</v>
      </c>
      <c r="AO2928" s="2">
        <v>6.1224489795918366E-2</v>
      </c>
      <c r="AP2928">
        <f t="shared" si="99"/>
        <v>79</v>
      </c>
    </row>
    <row r="2929" spans="1:42" ht="16.5" hidden="1" customHeight="1" x14ac:dyDescent="0.25">
      <c r="A2929" s="4">
        <v>2011</v>
      </c>
      <c r="B2929" t="s">
        <v>618</v>
      </c>
      <c r="D2929" t="s">
        <v>32</v>
      </c>
      <c r="E2929" t="s">
        <v>81</v>
      </c>
      <c r="F2929" t="s">
        <v>619</v>
      </c>
      <c r="G2929">
        <v>73</v>
      </c>
      <c r="H2929">
        <v>0</v>
      </c>
      <c r="I2929">
        <v>0</v>
      </c>
      <c r="J2929">
        <v>0</v>
      </c>
      <c r="K2929">
        <v>0</v>
      </c>
      <c r="L2929">
        <v>5</v>
      </c>
      <c r="M2929">
        <v>74</v>
      </c>
      <c r="N2929" s="2">
        <v>5.0301810865191147E-3</v>
      </c>
      <c r="O2929" s="2">
        <v>7.4446680080482899E-2</v>
      </c>
      <c r="P2929">
        <v>170</v>
      </c>
      <c r="Q2929" s="2">
        <v>0.15668202764976957</v>
      </c>
      <c r="R2929">
        <v>994</v>
      </c>
      <c r="S2929">
        <v>1085</v>
      </c>
      <c r="T2929">
        <v>1023</v>
      </c>
      <c r="U2929">
        <v>3</v>
      </c>
      <c r="V2929">
        <v>8</v>
      </c>
      <c r="W2929">
        <v>16</v>
      </c>
      <c r="X2929">
        <v>35</v>
      </c>
      <c r="Y2929">
        <v>166</v>
      </c>
      <c r="Z2929">
        <v>0</v>
      </c>
      <c r="AA2929">
        <v>0</v>
      </c>
      <c r="AB2929">
        <v>0</v>
      </c>
      <c r="AC2929">
        <v>4</v>
      </c>
      <c r="AD2929">
        <v>930</v>
      </c>
      <c r="AE2929">
        <v>3</v>
      </c>
      <c r="AF2929">
        <v>8</v>
      </c>
      <c r="AG2929">
        <v>16</v>
      </c>
      <c r="AH2929">
        <v>31</v>
      </c>
      <c r="AI2929" s="3">
        <v>7.8494623655913975E-2</v>
      </c>
      <c r="AJ2929" s="3">
        <v>0</v>
      </c>
      <c r="AK2929" s="3">
        <v>0</v>
      </c>
      <c r="AL2929" s="3">
        <v>0</v>
      </c>
      <c r="AM2929" s="3">
        <v>0</v>
      </c>
      <c r="AN2929" s="2">
        <f t="shared" si="98"/>
        <v>7.9476861167002019E-2</v>
      </c>
      <c r="AO2929" s="2">
        <v>5.8704453441295545E-2</v>
      </c>
      <c r="AP2929">
        <f t="shared" si="99"/>
        <v>79</v>
      </c>
    </row>
    <row r="2930" spans="1:42" ht="16.5" hidden="1" customHeight="1" x14ac:dyDescent="0.25">
      <c r="A2930" s="5" t="s">
        <v>787</v>
      </c>
      <c r="B2930" t="s">
        <v>624</v>
      </c>
      <c r="D2930" t="s">
        <v>32</v>
      </c>
      <c r="E2930" t="s">
        <v>297</v>
      </c>
      <c r="F2930" t="s">
        <v>625</v>
      </c>
      <c r="G2930">
        <v>74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79</v>
      </c>
      <c r="N2930" s="2">
        <v>0</v>
      </c>
      <c r="O2930" s="2">
        <v>7.3488372093023252E-2</v>
      </c>
      <c r="P2930">
        <v>28</v>
      </c>
      <c r="Q2930" s="2">
        <v>2.734375E-2</v>
      </c>
      <c r="R2930">
        <v>1075</v>
      </c>
      <c r="S2930">
        <v>1024</v>
      </c>
      <c r="T2930">
        <v>984</v>
      </c>
      <c r="U2930">
        <v>1</v>
      </c>
      <c r="V2930">
        <v>3</v>
      </c>
      <c r="W2930">
        <v>3</v>
      </c>
      <c r="X2930">
        <v>33</v>
      </c>
      <c r="Y2930">
        <v>26</v>
      </c>
      <c r="Z2930">
        <v>0</v>
      </c>
      <c r="AA2930">
        <v>0</v>
      </c>
      <c r="AB2930">
        <v>0</v>
      </c>
      <c r="AC2930">
        <v>0</v>
      </c>
      <c r="AD2930">
        <v>1032</v>
      </c>
      <c r="AE2930">
        <v>1</v>
      </c>
      <c r="AF2930">
        <v>3</v>
      </c>
      <c r="AG2930">
        <v>3</v>
      </c>
      <c r="AH2930">
        <v>33</v>
      </c>
      <c r="AI2930" s="3">
        <v>7.170542635658915E-2</v>
      </c>
      <c r="AJ2930" s="3">
        <v>0</v>
      </c>
      <c r="AK2930" s="3">
        <v>0</v>
      </c>
      <c r="AL2930" s="3">
        <v>0</v>
      </c>
      <c r="AM2930" s="3">
        <v>0</v>
      </c>
      <c r="AN2930" s="2">
        <f t="shared" si="98"/>
        <v>7.3488372093023252E-2</v>
      </c>
      <c r="AO2930" s="2">
        <v>3.7313432835820892E-2</v>
      </c>
      <c r="AP2930">
        <f t="shared" si="99"/>
        <v>79</v>
      </c>
    </row>
    <row r="2931" spans="1:42" ht="16.5" hidden="1" customHeight="1" x14ac:dyDescent="0.25">
      <c r="A2931" s="5" t="s">
        <v>787</v>
      </c>
      <c r="B2931" s="1" t="s">
        <v>153</v>
      </c>
      <c r="D2931" t="s">
        <v>32</v>
      </c>
      <c r="E2931" t="s">
        <v>149</v>
      </c>
      <c r="F2931" t="s">
        <v>154</v>
      </c>
      <c r="G2931">
        <v>75</v>
      </c>
      <c r="H2931">
        <v>0</v>
      </c>
      <c r="I2931">
        <v>0</v>
      </c>
      <c r="J2931">
        <v>0</v>
      </c>
      <c r="K2931">
        <v>0</v>
      </c>
      <c r="L2931">
        <v>38</v>
      </c>
      <c r="M2931">
        <v>41</v>
      </c>
      <c r="N2931" s="2">
        <v>3.0944625407166124E-2</v>
      </c>
      <c r="O2931" s="2">
        <v>3.3387622149837134E-2</v>
      </c>
      <c r="P2931">
        <v>181</v>
      </c>
      <c r="Q2931" s="2">
        <v>0.13609022556390976</v>
      </c>
      <c r="R2931">
        <v>1228</v>
      </c>
      <c r="S2931">
        <v>1330</v>
      </c>
      <c r="T2931">
        <v>1301</v>
      </c>
      <c r="U2931">
        <v>9</v>
      </c>
      <c r="V2931">
        <v>3</v>
      </c>
      <c r="W2931">
        <v>3</v>
      </c>
      <c r="X2931">
        <v>14</v>
      </c>
      <c r="Y2931">
        <v>170</v>
      </c>
      <c r="Z2931">
        <v>0</v>
      </c>
      <c r="AA2931">
        <v>0</v>
      </c>
      <c r="AB2931">
        <v>0</v>
      </c>
      <c r="AC2931">
        <v>3</v>
      </c>
      <c r="AD2931">
        <v>1206</v>
      </c>
      <c r="AE2931">
        <v>9</v>
      </c>
      <c r="AF2931">
        <v>3</v>
      </c>
      <c r="AG2931">
        <v>3</v>
      </c>
      <c r="AH2931">
        <v>11</v>
      </c>
      <c r="AI2931" s="3">
        <v>6.2189054726368161E-2</v>
      </c>
      <c r="AJ2931" s="3">
        <v>0</v>
      </c>
      <c r="AK2931" s="3">
        <v>0</v>
      </c>
      <c r="AL2931" s="3">
        <v>0</v>
      </c>
      <c r="AM2931" s="3">
        <v>0</v>
      </c>
      <c r="AN2931" s="2">
        <f t="shared" si="98"/>
        <v>6.4332247557003258E-2</v>
      </c>
      <c r="AO2931" s="2">
        <v>2.1103896103896104E-2</v>
      </c>
      <c r="AP2931">
        <f t="shared" si="99"/>
        <v>79</v>
      </c>
    </row>
    <row r="2932" spans="1:42" ht="16.5" hidden="1" customHeight="1" x14ac:dyDescent="0.25">
      <c r="A2932" s="5" t="s">
        <v>789</v>
      </c>
      <c r="B2932" t="s">
        <v>739</v>
      </c>
      <c r="D2932" t="s">
        <v>32</v>
      </c>
      <c r="E2932" t="s">
        <v>265</v>
      </c>
      <c r="F2932" t="s">
        <v>740</v>
      </c>
      <c r="G2932">
        <v>71</v>
      </c>
      <c r="H2932">
        <v>0</v>
      </c>
      <c r="I2932">
        <v>0</v>
      </c>
      <c r="J2932">
        <v>0</v>
      </c>
      <c r="K2932">
        <v>5</v>
      </c>
      <c r="L2932">
        <v>0</v>
      </c>
      <c r="M2932">
        <v>79</v>
      </c>
      <c r="N2932" s="2">
        <v>0</v>
      </c>
      <c r="O2932" s="2">
        <v>6.076923076923077E-2</v>
      </c>
      <c r="P2932">
        <v>28</v>
      </c>
      <c r="Q2932" s="2">
        <v>2.2417934347477981E-2</v>
      </c>
      <c r="R2932">
        <v>1300</v>
      </c>
      <c r="S2932">
        <v>1249</v>
      </c>
      <c r="T2932">
        <v>1167</v>
      </c>
      <c r="U2932">
        <v>1</v>
      </c>
      <c r="V2932">
        <v>8</v>
      </c>
      <c r="W2932">
        <v>56</v>
      </c>
      <c r="X2932">
        <v>17</v>
      </c>
      <c r="Y2932">
        <v>25</v>
      </c>
      <c r="Z2932">
        <v>0</v>
      </c>
      <c r="AA2932">
        <v>0</v>
      </c>
      <c r="AB2932">
        <v>0</v>
      </c>
      <c r="AC2932">
        <v>0</v>
      </c>
      <c r="AD2932">
        <v>1213</v>
      </c>
      <c r="AE2932">
        <v>1</v>
      </c>
      <c r="AF2932">
        <v>8</v>
      </c>
      <c r="AG2932">
        <v>56</v>
      </c>
      <c r="AH2932">
        <v>22</v>
      </c>
      <c r="AI2932" s="3">
        <v>5.8532563891178897E-2</v>
      </c>
      <c r="AJ2932" s="3">
        <v>0</v>
      </c>
      <c r="AK2932" s="3">
        <v>0</v>
      </c>
      <c r="AL2932" s="3">
        <v>0</v>
      </c>
      <c r="AM2932" s="3">
        <v>0.22727272727272727</v>
      </c>
      <c r="AN2932" s="2">
        <f t="shared" si="98"/>
        <v>6.076923076923077E-2</v>
      </c>
      <c r="AO2932" s="2">
        <v>6.6923076923076918E-2</v>
      </c>
      <c r="AP2932">
        <f t="shared" si="99"/>
        <v>79</v>
      </c>
    </row>
    <row r="2933" spans="1:42" ht="16.5" hidden="1" customHeight="1" x14ac:dyDescent="0.25">
      <c r="A2933" s="5" t="s">
        <v>802</v>
      </c>
      <c r="B2933" s="1" t="s">
        <v>112</v>
      </c>
      <c r="C2933" t="s">
        <v>36</v>
      </c>
      <c r="D2933" t="s">
        <v>43</v>
      </c>
      <c r="E2933" t="s">
        <v>108</v>
      </c>
      <c r="F2933" t="s">
        <v>113</v>
      </c>
      <c r="G2933">
        <v>65</v>
      </c>
      <c r="H2933">
        <v>0</v>
      </c>
      <c r="I2933">
        <v>0</v>
      </c>
      <c r="J2933">
        <v>0</v>
      </c>
      <c r="K2933">
        <v>4</v>
      </c>
      <c r="L2933">
        <v>0</v>
      </c>
      <c r="M2933">
        <v>79</v>
      </c>
      <c r="N2933" s="2">
        <v>0</v>
      </c>
      <c r="O2933" s="2">
        <v>5.7204923968139032E-2</v>
      </c>
      <c r="P2933">
        <v>75</v>
      </c>
      <c r="Q2933" s="2">
        <v>5.4466230936819175E-2</v>
      </c>
      <c r="R2933">
        <v>1381</v>
      </c>
      <c r="S2933">
        <v>1377</v>
      </c>
      <c r="T2933">
        <v>1355</v>
      </c>
      <c r="U2933">
        <v>1</v>
      </c>
      <c r="V2933">
        <v>5</v>
      </c>
      <c r="W2933">
        <v>8</v>
      </c>
      <c r="X2933">
        <v>8</v>
      </c>
      <c r="Y2933">
        <v>70</v>
      </c>
      <c r="Z2933">
        <v>0</v>
      </c>
      <c r="AA2933">
        <v>0</v>
      </c>
      <c r="AB2933">
        <v>0</v>
      </c>
      <c r="AC2933">
        <v>0</v>
      </c>
      <c r="AD2933">
        <v>1350</v>
      </c>
      <c r="AE2933">
        <v>1</v>
      </c>
      <c r="AF2933">
        <v>5</v>
      </c>
      <c r="AG2933">
        <v>8</v>
      </c>
      <c r="AH2933">
        <v>12</v>
      </c>
      <c r="AI2933" s="3">
        <v>4.8148148148148148E-2</v>
      </c>
      <c r="AJ2933" s="3">
        <v>0</v>
      </c>
      <c r="AK2933" s="3">
        <v>0</v>
      </c>
      <c r="AL2933" s="3">
        <v>0</v>
      </c>
      <c r="AM2933" s="3">
        <v>0.33333333333333331</v>
      </c>
      <c r="AN2933" s="2">
        <f t="shared" si="98"/>
        <v>5.7204923968139032E-2</v>
      </c>
      <c r="AO2933" s="2">
        <v>1.8895348837209301E-2</v>
      </c>
      <c r="AP2933">
        <f t="shared" si="99"/>
        <v>79</v>
      </c>
    </row>
    <row r="2934" spans="1:42" ht="16.5" hidden="1" customHeight="1" x14ac:dyDescent="0.25">
      <c r="A2934" s="5" t="s">
        <v>790</v>
      </c>
      <c r="B2934" s="1" t="s">
        <v>510</v>
      </c>
      <c r="D2934" t="s">
        <v>32</v>
      </c>
      <c r="E2934" t="s">
        <v>498</v>
      </c>
      <c r="F2934" t="s">
        <v>511</v>
      </c>
      <c r="G2934">
        <v>76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79</v>
      </c>
      <c r="N2934" s="2">
        <v>0</v>
      </c>
      <c r="O2934" s="2">
        <v>4.8916408668730649E-2</v>
      </c>
      <c r="P2934">
        <v>123</v>
      </c>
      <c r="Q2934" s="2">
        <v>7.4141048824593131E-2</v>
      </c>
      <c r="R2934">
        <v>1615</v>
      </c>
      <c r="S2934">
        <v>1659</v>
      </c>
      <c r="T2934">
        <v>1614</v>
      </c>
      <c r="U2934">
        <v>11</v>
      </c>
      <c r="V2934">
        <v>7</v>
      </c>
      <c r="W2934">
        <v>7</v>
      </c>
      <c r="X2934">
        <v>20</v>
      </c>
      <c r="Y2934">
        <v>115</v>
      </c>
      <c r="Z2934">
        <v>0</v>
      </c>
      <c r="AA2934">
        <v>0</v>
      </c>
      <c r="AB2934">
        <v>0</v>
      </c>
      <c r="AC2934">
        <v>0</v>
      </c>
      <c r="AD2934">
        <v>1575</v>
      </c>
      <c r="AE2934">
        <v>11</v>
      </c>
      <c r="AF2934">
        <v>7</v>
      </c>
      <c r="AG2934">
        <v>7</v>
      </c>
      <c r="AH2934">
        <v>20</v>
      </c>
      <c r="AI2934" s="3">
        <v>4.8253968253968257E-2</v>
      </c>
      <c r="AJ2934" s="3">
        <v>0</v>
      </c>
      <c r="AK2934" s="3">
        <v>0</v>
      </c>
      <c r="AL2934" s="3">
        <v>0</v>
      </c>
      <c r="AM2934" s="3">
        <v>0</v>
      </c>
      <c r="AN2934" s="2">
        <f t="shared" si="98"/>
        <v>4.8916408668730649E-2</v>
      </c>
      <c r="AO2934" s="2">
        <v>2.7777777777777776E-2</v>
      </c>
      <c r="AP2934">
        <f t="shared" si="99"/>
        <v>79</v>
      </c>
    </row>
    <row r="2935" spans="1:42" ht="16.5" hidden="1" customHeight="1" x14ac:dyDescent="0.25">
      <c r="A2935" s="4" t="s">
        <v>796</v>
      </c>
      <c r="B2935" s="1" t="s">
        <v>267</v>
      </c>
      <c r="D2935" t="s">
        <v>32</v>
      </c>
      <c r="E2935" t="s">
        <v>268</v>
      </c>
      <c r="F2935" t="s">
        <v>269</v>
      </c>
      <c r="G2935">
        <v>73</v>
      </c>
      <c r="H2935">
        <v>0</v>
      </c>
      <c r="I2935">
        <v>0</v>
      </c>
      <c r="J2935">
        <v>0</v>
      </c>
      <c r="K2935">
        <v>0</v>
      </c>
      <c r="L2935">
        <v>10</v>
      </c>
      <c r="M2935">
        <v>69</v>
      </c>
      <c r="N2935" s="2">
        <v>5.5865921787709499E-3</v>
      </c>
      <c r="O2935" s="2">
        <v>3.8547486033519554E-2</v>
      </c>
      <c r="P2935">
        <v>64</v>
      </c>
      <c r="Q2935" s="2">
        <v>3.6056338028169016E-2</v>
      </c>
      <c r="R2935">
        <v>1790</v>
      </c>
      <c r="S2935">
        <v>1775</v>
      </c>
      <c r="T2935">
        <v>1645</v>
      </c>
      <c r="U2935">
        <v>31</v>
      </c>
      <c r="V2935">
        <v>32</v>
      </c>
      <c r="W2935">
        <v>14</v>
      </c>
      <c r="X2935">
        <v>53</v>
      </c>
      <c r="Y2935">
        <v>62</v>
      </c>
      <c r="Z2935">
        <v>0</v>
      </c>
      <c r="AA2935">
        <v>0</v>
      </c>
      <c r="AB2935">
        <v>0</v>
      </c>
      <c r="AC2935">
        <v>0</v>
      </c>
      <c r="AD2935">
        <v>1656</v>
      </c>
      <c r="AE2935">
        <v>31</v>
      </c>
      <c r="AF2935">
        <v>32</v>
      </c>
      <c r="AG2935">
        <v>14</v>
      </c>
      <c r="AH2935">
        <v>53</v>
      </c>
      <c r="AI2935" s="3">
        <v>4.4082125603864736E-2</v>
      </c>
      <c r="AJ2935" s="3">
        <v>0</v>
      </c>
      <c r="AK2935" s="3">
        <v>0</v>
      </c>
      <c r="AL2935" s="3">
        <v>0</v>
      </c>
      <c r="AM2935" s="3">
        <v>0</v>
      </c>
      <c r="AN2935" s="2">
        <f t="shared" si="98"/>
        <v>4.4134078212290505E-2</v>
      </c>
      <c r="AO2935" s="2">
        <v>7.2788353863381852E-2</v>
      </c>
      <c r="AP2935">
        <f t="shared" si="99"/>
        <v>79</v>
      </c>
    </row>
    <row r="2936" spans="1:42" ht="16.5" hidden="1" customHeight="1" x14ac:dyDescent="0.25">
      <c r="A2936" s="5" t="s">
        <v>789</v>
      </c>
      <c r="B2936" s="1" t="s">
        <v>216</v>
      </c>
      <c r="C2936" t="s">
        <v>36</v>
      </c>
      <c r="D2936" t="s">
        <v>43</v>
      </c>
      <c r="E2936" t="s">
        <v>38</v>
      </c>
      <c r="F2936" t="s">
        <v>217</v>
      </c>
      <c r="G2936">
        <v>53</v>
      </c>
      <c r="H2936">
        <v>3</v>
      </c>
      <c r="I2936">
        <v>14</v>
      </c>
      <c r="J2936">
        <v>0</v>
      </c>
      <c r="K2936">
        <v>0</v>
      </c>
      <c r="L2936">
        <v>26</v>
      </c>
      <c r="M2936">
        <v>53</v>
      </c>
      <c r="N2936" s="2">
        <v>3.9435765205521004E-3</v>
      </c>
      <c r="O2936" s="2">
        <v>8.0388290611254354E-3</v>
      </c>
      <c r="P2936">
        <v>799</v>
      </c>
      <c r="Q2936" s="2">
        <v>0.10925748666757829</v>
      </c>
      <c r="R2936">
        <v>6593</v>
      </c>
      <c r="S2936">
        <v>7313</v>
      </c>
      <c r="T2936">
        <v>6558</v>
      </c>
      <c r="U2936">
        <v>18</v>
      </c>
      <c r="V2936">
        <v>264</v>
      </c>
      <c r="W2936">
        <v>349</v>
      </c>
      <c r="X2936">
        <v>124</v>
      </c>
      <c r="Y2936">
        <v>568</v>
      </c>
      <c r="Z2936">
        <v>3</v>
      </c>
      <c r="AA2936">
        <v>110</v>
      </c>
      <c r="AB2936">
        <v>57</v>
      </c>
      <c r="AC2936">
        <v>28</v>
      </c>
      <c r="AD2936">
        <v>6043</v>
      </c>
      <c r="AE2936">
        <v>18</v>
      </c>
      <c r="AF2936">
        <v>168</v>
      </c>
      <c r="AG2936">
        <v>292</v>
      </c>
      <c r="AH2936">
        <v>96</v>
      </c>
      <c r="AI2936" s="3">
        <v>8.7704782392851229E-3</v>
      </c>
      <c r="AJ2936" s="3">
        <v>0.16666666666666666</v>
      </c>
      <c r="AK2936" s="3">
        <v>8.3333333333333329E-2</v>
      </c>
      <c r="AL2936" s="3">
        <v>0</v>
      </c>
      <c r="AM2936" s="3">
        <v>0</v>
      </c>
      <c r="AN2936" s="2">
        <f t="shared" si="98"/>
        <v>1.1982405581677536E-2</v>
      </c>
      <c r="AO2936" s="2">
        <v>8.6746259634275347E-2</v>
      </c>
      <c r="AP2936">
        <f t="shared" si="99"/>
        <v>79</v>
      </c>
    </row>
    <row r="2937" spans="1:42" ht="16.5" hidden="1" customHeight="1" x14ac:dyDescent="0.25">
      <c r="A2937" s="5" t="s">
        <v>802</v>
      </c>
      <c r="B2937" s="1" t="s">
        <v>214</v>
      </c>
      <c r="C2937" t="s">
        <v>36</v>
      </c>
      <c r="D2937" t="s">
        <v>43</v>
      </c>
      <c r="E2937" t="s">
        <v>38</v>
      </c>
      <c r="F2937" t="s">
        <v>215</v>
      </c>
      <c r="G2937">
        <v>57</v>
      </c>
      <c r="H2937">
        <v>0</v>
      </c>
      <c r="I2937">
        <v>7</v>
      </c>
      <c r="J2937">
        <v>0</v>
      </c>
      <c r="K2937">
        <v>0</v>
      </c>
      <c r="L2937">
        <v>7</v>
      </c>
      <c r="M2937">
        <v>72</v>
      </c>
      <c r="N2937" s="2">
        <v>6.78360306231224E-4</v>
      </c>
      <c r="O2937" s="2">
        <v>6.9774202926640178E-3</v>
      </c>
      <c r="P2937">
        <v>177</v>
      </c>
      <c r="Q2937" s="2">
        <v>1.699145627339925E-2</v>
      </c>
      <c r="R2937">
        <v>10319</v>
      </c>
      <c r="S2937">
        <v>10417</v>
      </c>
      <c r="T2937">
        <v>9376</v>
      </c>
      <c r="U2937">
        <v>51</v>
      </c>
      <c r="V2937">
        <v>359</v>
      </c>
      <c r="W2937">
        <v>514</v>
      </c>
      <c r="X2937">
        <v>117</v>
      </c>
      <c r="Y2937">
        <v>139</v>
      </c>
      <c r="Z2937">
        <v>0</v>
      </c>
      <c r="AA2937">
        <v>5</v>
      </c>
      <c r="AB2937">
        <v>3</v>
      </c>
      <c r="AC2937">
        <v>0</v>
      </c>
      <c r="AD2937">
        <v>9294</v>
      </c>
      <c r="AE2937">
        <v>51</v>
      </c>
      <c r="AF2937">
        <v>361</v>
      </c>
      <c r="AG2937">
        <v>511</v>
      </c>
      <c r="AH2937">
        <v>117</v>
      </c>
      <c r="AI2937" s="3">
        <v>6.1329890251775338E-3</v>
      </c>
      <c r="AJ2937" s="3">
        <v>0</v>
      </c>
      <c r="AK2937" s="3">
        <v>1.9390581717451522E-2</v>
      </c>
      <c r="AL2937" s="3">
        <v>0</v>
      </c>
      <c r="AM2937" s="3">
        <v>0</v>
      </c>
      <c r="AN2937" s="2">
        <f t="shared" si="98"/>
        <v>7.6557805988952416E-3</v>
      </c>
      <c r="AO2937" s="2">
        <v>0.10063866847300174</v>
      </c>
      <c r="AP2937">
        <f t="shared" si="99"/>
        <v>79</v>
      </c>
    </row>
    <row r="2938" spans="1:42" ht="16.5" hidden="1" customHeight="1" x14ac:dyDescent="0.25">
      <c r="A2938" s="4" t="s">
        <v>800</v>
      </c>
      <c r="B2938" t="s">
        <v>676</v>
      </c>
      <c r="D2938" t="s">
        <v>32</v>
      </c>
      <c r="E2938" t="s">
        <v>278</v>
      </c>
      <c r="F2938" t="s">
        <v>677</v>
      </c>
      <c r="G2938">
        <v>69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78</v>
      </c>
      <c r="N2938" s="2">
        <v>0</v>
      </c>
      <c r="O2938" s="2">
        <v>0.2988505747126437</v>
      </c>
      <c r="P2938">
        <v>8</v>
      </c>
      <c r="Q2938" s="2">
        <v>4.1884816753926704E-2</v>
      </c>
      <c r="R2938">
        <v>261</v>
      </c>
      <c r="S2938">
        <v>191</v>
      </c>
      <c r="T2938">
        <v>184</v>
      </c>
      <c r="U2938">
        <v>0</v>
      </c>
      <c r="V2938">
        <v>2</v>
      </c>
      <c r="W2938">
        <v>1</v>
      </c>
      <c r="X2938">
        <v>4</v>
      </c>
      <c r="Y2938">
        <v>7</v>
      </c>
      <c r="Z2938">
        <v>0</v>
      </c>
      <c r="AA2938">
        <v>0</v>
      </c>
      <c r="AB2938">
        <v>0</v>
      </c>
      <c r="AC2938">
        <v>0</v>
      </c>
      <c r="AD2938">
        <v>246</v>
      </c>
      <c r="AE2938">
        <v>0</v>
      </c>
      <c r="AF2938">
        <v>2</v>
      </c>
      <c r="AG2938">
        <v>1</v>
      </c>
      <c r="AH2938">
        <v>4</v>
      </c>
      <c r="AI2938" s="3">
        <v>0.28048780487804881</v>
      </c>
      <c r="AJ2938" s="3">
        <v>0</v>
      </c>
      <c r="AK2938" s="3">
        <v>0</v>
      </c>
      <c r="AL2938" s="3">
        <v>0</v>
      </c>
      <c r="AM2938" s="3">
        <v>0</v>
      </c>
      <c r="AN2938" s="2">
        <f t="shared" si="98"/>
        <v>0.2988505747126437</v>
      </c>
      <c r="AO2938" s="2">
        <v>2.766798418972332E-2</v>
      </c>
      <c r="AP2938">
        <f t="shared" si="99"/>
        <v>78</v>
      </c>
    </row>
    <row r="2939" spans="1:42" ht="16.5" hidden="1" customHeight="1" x14ac:dyDescent="0.25">
      <c r="A2939" s="4" t="s">
        <v>797</v>
      </c>
      <c r="B2939" t="s">
        <v>676</v>
      </c>
      <c r="D2939" t="s">
        <v>32</v>
      </c>
      <c r="E2939" t="s">
        <v>278</v>
      </c>
      <c r="F2939" t="s">
        <v>677</v>
      </c>
      <c r="G2939">
        <v>73</v>
      </c>
      <c r="H2939">
        <v>0</v>
      </c>
      <c r="I2939">
        <v>0</v>
      </c>
      <c r="J2939">
        <v>0</v>
      </c>
      <c r="K2939">
        <v>3</v>
      </c>
      <c r="L2939">
        <v>0</v>
      </c>
      <c r="M2939">
        <v>78</v>
      </c>
      <c r="N2939" s="2">
        <v>0</v>
      </c>
      <c r="O2939" s="2">
        <v>0.27368421052631581</v>
      </c>
      <c r="P2939">
        <v>6</v>
      </c>
      <c r="Q2939" s="2">
        <v>2.8169014084507043E-2</v>
      </c>
      <c r="R2939">
        <v>285</v>
      </c>
      <c r="S2939">
        <v>213</v>
      </c>
      <c r="T2939">
        <v>205</v>
      </c>
      <c r="U2939">
        <v>0</v>
      </c>
      <c r="V2939">
        <v>4</v>
      </c>
      <c r="W2939">
        <v>0</v>
      </c>
      <c r="X2939">
        <v>4</v>
      </c>
      <c r="Y2939">
        <v>3</v>
      </c>
      <c r="Z2939">
        <v>0</v>
      </c>
      <c r="AA2939">
        <v>0</v>
      </c>
      <c r="AB2939">
        <v>0</v>
      </c>
      <c r="AC2939">
        <v>0</v>
      </c>
      <c r="AD2939">
        <v>275</v>
      </c>
      <c r="AE2939">
        <v>0</v>
      </c>
      <c r="AF2939">
        <v>4</v>
      </c>
      <c r="AG2939">
        <v>0</v>
      </c>
      <c r="AH2939">
        <v>7</v>
      </c>
      <c r="AI2939" s="3">
        <v>0.26545454545454544</v>
      </c>
      <c r="AJ2939" s="3">
        <v>0</v>
      </c>
      <c r="AK2939" s="3">
        <v>0</v>
      </c>
      <c r="AL2939" s="3">
        <v>0</v>
      </c>
      <c r="AM2939" s="3">
        <v>0.42857142857142855</v>
      </c>
      <c r="AN2939" s="2">
        <f t="shared" si="98"/>
        <v>0.27368421052631581</v>
      </c>
      <c r="AO2939" s="2">
        <v>3.8461538461538464E-2</v>
      </c>
      <c r="AP2939">
        <f t="shared" si="99"/>
        <v>78</v>
      </c>
    </row>
    <row r="2940" spans="1:42" ht="16.5" hidden="1" customHeight="1" x14ac:dyDescent="0.25">
      <c r="A2940" s="4" t="s">
        <v>801</v>
      </c>
      <c r="B2940" s="1" t="s">
        <v>105</v>
      </c>
      <c r="D2940" t="s">
        <v>32</v>
      </c>
      <c r="E2940" t="s">
        <v>95</v>
      </c>
      <c r="F2940" t="s">
        <v>106</v>
      </c>
      <c r="G2940">
        <v>70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78</v>
      </c>
      <c r="N2940" s="2">
        <v>0</v>
      </c>
      <c r="O2940" s="2">
        <v>0.27177700348432055</v>
      </c>
      <c r="P2940">
        <v>142</v>
      </c>
      <c r="Q2940" s="2">
        <v>0.40455840455840458</v>
      </c>
      <c r="R2940">
        <v>287</v>
      </c>
      <c r="S2940">
        <v>351</v>
      </c>
      <c r="T2940">
        <v>340</v>
      </c>
      <c r="U2940">
        <v>6</v>
      </c>
      <c r="V2940">
        <v>1</v>
      </c>
      <c r="W2940">
        <v>1</v>
      </c>
      <c r="X2940">
        <v>3</v>
      </c>
      <c r="Y2940">
        <v>132</v>
      </c>
      <c r="Z2940">
        <v>0</v>
      </c>
      <c r="AA2940">
        <v>0</v>
      </c>
      <c r="AB2940">
        <v>0</v>
      </c>
      <c r="AC2940">
        <v>0</v>
      </c>
      <c r="AD2940">
        <v>278</v>
      </c>
      <c r="AE2940">
        <v>6</v>
      </c>
      <c r="AF2940">
        <v>1</v>
      </c>
      <c r="AG2940">
        <v>1</v>
      </c>
      <c r="AH2940">
        <v>3</v>
      </c>
      <c r="AI2940" s="3">
        <v>0.25179856115107913</v>
      </c>
      <c r="AJ2940" s="3">
        <v>0</v>
      </c>
      <c r="AK2940" s="3">
        <v>0</v>
      </c>
      <c r="AL2940" s="3">
        <v>0</v>
      </c>
      <c r="AM2940" s="3">
        <v>0</v>
      </c>
      <c r="AN2940" s="2">
        <f t="shared" si="98"/>
        <v>0.27177700348432055</v>
      </c>
      <c r="AO2940" s="2">
        <v>3.8062283737024222E-2</v>
      </c>
      <c r="AP2940">
        <f t="shared" si="99"/>
        <v>78</v>
      </c>
    </row>
    <row r="2941" spans="1:42" ht="16.5" hidden="1" customHeight="1" x14ac:dyDescent="0.25">
      <c r="A2941" s="4" t="s">
        <v>800</v>
      </c>
      <c r="B2941" s="1" t="s">
        <v>362</v>
      </c>
      <c r="D2941" t="s">
        <v>32</v>
      </c>
      <c r="E2941" t="s">
        <v>354</v>
      </c>
      <c r="F2941" t="s">
        <v>363</v>
      </c>
      <c r="G2941">
        <v>73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78</v>
      </c>
      <c r="N2941" s="2">
        <v>0</v>
      </c>
      <c r="O2941" s="2">
        <v>0.15476190476190477</v>
      </c>
      <c r="P2941">
        <v>35</v>
      </c>
      <c r="Q2941" s="2">
        <v>7.5921908893709325E-2</v>
      </c>
      <c r="R2941">
        <v>504</v>
      </c>
      <c r="S2941">
        <v>461</v>
      </c>
      <c r="T2941">
        <v>430</v>
      </c>
      <c r="U2941">
        <v>3</v>
      </c>
      <c r="V2941">
        <v>2</v>
      </c>
      <c r="W2941">
        <v>5</v>
      </c>
      <c r="X2941">
        <v>21</v>
      </c>
      <c r="Y2941">
        <v>33</v>
      </c>
      <c r="Z2941">
        <v>0</v>
      </c>
      <c r="AA2941">
        <v>0</v>
      </c>
      <c r="AB2941">
        <v>0</v>
      </c>
      <c r="AC2941">
        <v>0</v>
      </c>
      <c r="AD2941">
        <v>470</v>
      </c>
      <c r="AE2941">
        <v>3</v>
      </c>
      <c r="AF2941">
        <v>2</v>
      </c>
      <c r="AG2941">
        <v>5</v>
      </c>
      <c r="AH2941">
        <v>21</v>
      </c>
      <c r="AI2941" s="3">
        <v>0.15531914893617021</v>
      </c>
      <c r="AJ2941" s="3">
        <v>0</v>
      </c>
      <c r="AK2941" s="3">
        <v>0</v>
      </c>
      <c r="AL2941" s="3">
        <v>0</v>
      </c>
      <c r="AM2941" s="3">
        <v>0</v>
      </c>
      <c r="AN2941" s="2">
        <f t="shared" si="98"/>
        <v>0.15476190476190477</v>
      </c>
      <c r="AO2941" s="2">
        <v>6.1876247504990017E-2</v>
      </c>
      <c r="AP2941">
        <f t="shared" si="99"/>
        <v>78</v>
      </c>
    </row>
    <row r="2942" spans="1:42" ht="16.5" hidden="1" customHeight="1" x14ac:dyDescent="0.25">
      <c r="A2942" s="5" t="s">
        <v>790</v>
      </c>
      <c r="B2942" s="1" t="s">
        <v>40</v>
      </c>
      <c r="D2942" t="s">
        <v>32</v>
      </c>
      <c r="E2942" t="s">
        <v>33</v>
      </c>
      <c r="F2942" t="s">
        <v>41</v>
      </c>
      <c r="G2942">
        <v>74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78</v>
      </c>
      <c r="N2942" s="2">
        <v>0</v>
      </c>
      <c r="O2942" s="2">
        <v>0.14311926605504588</v>
      </c>
      <c r="P2942">
        <v>24</v>
      </c>
      <c r="Q2942" s="2">
        <v>4.8879837067209775E-2</v>
      </c>
      <c r="R2942">
        <v>545</v>
      </c>
      <c r="S2942">
        <v>491</v>
      </c>
      <c r="T2942">
        <v>417</v>
      </c>
      <c r="U2942">
        <v>70</v>
      </c>
      <c r="V2942">
        <v>1</v>
      </c>
      <c r="W2942">
        <v>2</v>
      </c>
      <c r="X2942">
        <v>1</v>
      </c>
      <c r="Y2942">
        <v>20</v>
      </c>
      <c r="Z2942">
        <v>0</v>
      </c>
      <c r="AA2942">
        <v>0</v>
      </c>
      <c r="AB2942">
        <v>0</v>
      </c>
      <c r="AC2942">
        <v>0</v>
      </c>
      <c r="AD2942">
        <v>471</v>
      </c>
      <c r="AE2942">
        <v>70</v>
      </c>
      <c r="AF2942">
        <v>1</v>
      </c>
      <c r="AG2942">
        <v>2</v>
      </c>
      <c r="AH2942">
        <v>1</v>
      </c>
      <c r="AI2942" s="3">
        <v>0.15711252653927812</v>
      </c>
      <c r="AJ2942" s="3">
        <v>0</v>
      </c>
      <c r="AK2942" s="3">
        <v>0</v>
      </c>
      <c r="AL2942" s="3">
        <v>0</v>
      </c>
      <c r="AM2942" s="3">
        <v>0</v>
      </c>
      <c r="AN2942" s="2">
        <f t="shared" si="98"/>
        <v>0.14311926605504588</v>
      </c>
      <c r="AO2942" s="2">
        <v>0.13577981651376148</v>
      </c>
      <c r="AP2942">
        <f t="shared" si="99"/>
        <v>78</v>
      </c>
    </row>
    <row r="2943" spans="1:42" ht="16.5" hidden="1" customHeight="1" x14ac:dyDescent="0.25">
      <c r="A2943" s="4">
        <v>2011</v>
      </c>
      <c r="B2943" s="1" t="s">
        <v>362</v>
      </c>
      <c r="D2943" t="s">
        <v>32</v>
      </c>
      <c r="E2943" t="s">
        <v>354</v>
      </c>
      <c r="F2943" t="s">
        <v>363</v>
      </c>
      <c r="G2943">
        <v>70</v>
      </c>
      <c r="H2943">
        <v>0</v>
      </c>
      <c r="I2943">
        <v>0</v>
      </c>
      <c r="J2943">
        <v>0</v>
      </c>
      <c r="K2943">
        <v>0</v>
      </c>
      <c r="L2943">
        <v>3</v>
      </c>
      <c r="M2943">
        <v>75</v>
      </c>
      <c r="N2943" s="2">
        <v>5.3475935828877002E-3</v>
      </c>
      <c r="O2943" s="2">
        <v>0.13368983957219252</v>
      </c>
      <c r="P2943">
        <v>46</v>
      </c>
      <c r="Q2943" s="2">
        <v>8.6956521739130432E-2</v>
      </c>
      <c r="R2943">
        <v>561</v>
      </c>
      <c r="S2943">
        <v>529</v>
      </c>
      <c r="T2943">
        <v>498</v>
      </c>
      <c r="U2943">
        <v>4</v>
      </c>
      <c r="V2943">
        <v>4</v>
      </c>
      <c r="W2943">
        <v>1</v>
      </c>
      <c r="X2943">
        <v>22</v>
      </c>
      <c r="Y2943">
        <v>41</v>
      </c>
      <c r="Z2943">
        <v>0</v>
      </c>
      <c r="AA2943">
        <v>0</v>
      </c>
      <c r="AB2943">
        <v>0</v>
      </c>
      <c r="AC2943">
        <v>0</v>
      </c>
      <c r="AD2943">
        <v>527</v>
      </c>
      <c r="AE2943">
        <v>4</v>
      </c>
      <c r="AF2943">
        <v>4</v>
      </c>
      <c r="AG2943">
        <v>1</v>
      </c>
      <c r="AH2943">
        <v>22</v>
      </c>
      <c r="AI2943" s="3">
        <v>0.13282732447817835</v>
      </c>
      <c r="AJ2943" s="3">
        <v>0</v>
      </c>
      <c r="AK2943" s="3">
        <v>0</v>
      </c>
      <c r="AL2943" s="3">
        <v>0</v>
      </c>
      <c r="AM2943" s="3">
        <v>0</v>
      </c>
      <c r="AN2943" s="2">
        <f t="shared" si="98"/>
        <v>0.13903743315508021</v>
      </c>
      <c r="AO2943" s="2">
        <v>5.5555555555555552E-2</v>
      </c>
      <c r="AP2943">
        <f t="shared" si="99"/>
        <v>78</v>
      </c>
    </row>
    <row r="2944" spans="1:42" ht="16.5" hidden="1" customHeight="1" x14ac:dyDescent="0.25">
      <c r="A2944" s="5" t="s">
        <v>793</v>
      </c>
      <c r="B2944" s="1" t="s">
        <v>751</v>
      </c>
      <c r="D2944" t="s">
        <v>32</v>
      </c>
      <c r="E2944" t="s">
        <v>752</v>
      </c>
      <c r="F2944" t="s">
        <v>753</v>
      </c>
      <c r="G2944">
        <v>67</v>
      </c>
      <c r="H2944">
        <v>9</v>
      </c>
      <c r="I2944">
        <v>0</v>
      </c>
      <c r="J2944">
        <v>0</v>
      </c>
      <c r="K2944">
        <v>0</v>
      </c>
      <c r="L2944">
        <v>76</v>
      </c>
      <c r="M2944">
        <v>2</v>
      </c>
      <c r="N2944" s="2">
        <v>0.11585365853658537</v>
      </c>
      <c r="O2944" s="2">
        <v>3.0487804878048782E-3</v>
      </c>
      <c r="P2944">
        <v>0</v>
      </c>
      <c r="Q2944" s="2">
        <v>0</v>
      </c>
      <c r="R2944">
        <v>656</v>
      </c>
      <c r="S2944">
        <v>578</v>
      </c>
      <c r="T2944">
        <v>457</v>
      </c>
      <c r="U2944">
        <v>106</v>
      </c>
      <c r="V2944">
        <v>1</v>
      </c>
      <c r="W2944">
        <v>7</v>
      </c>
      <c r="X2944">
        <v>7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524</v>
      </c>
      <c r="AE2944">
        <v>115</v>
      </c>
      <c r="AF2944">
        <v>1</v>
      </c>
      <c r="AG2944">
        <v>7</v>
      </c>
      <c r="AH2944">
        <v>7</v>
      </c>
      <c r="AI2944" s="3">
        <v>0.12786259541984732</v>
      </c>
      <c r="AJ2944" s="3">
        <v>7.8260869565217397E-2</v>
      </c>
      <c r="AK2944" s="3">
        <v>0</v>
      </c>
      <c r="AL2944" s="3">
        <v>0</v>
      </c>
      <c r="AM2944" s="3">
        <v>0</v>
      </c>
      <c r="AN2944" s="2">
        <f t="shared" si="98"/>
        <v>0.11890243902439025</v>
      </c>
      <c r="AO2944" s="2">
        <v>0.19877675840978593</v>
      </c>
      <c r="AP2944">
        <f t="shared" si="99"/>
        <v>78</v>
      </c>
    </row>
    <row r="2945" spans="1:42" ht="16.5" hidden="1" customHeight="1" x14ac:dyDescent="0.25">
      <c r="A2945" s="5" t="s">
        <v>792</v>
      </c>
      <c r="B2945" s="1" t="s">
        <v>101</v>
      </c>
      <c r="D2945" t="s">
        <v>32</v>
      </c>
      <c r="E2945" t="s">
        <v>95</v>
      </c>
      <c r="F2945" t="s">
        <v>102</v>
      </c>
      <c r="G2945">
        <v>67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78</v>
      </c>
      <c r="N2945" s="2">
        <v>0</v>
      </c>
      <c r="O2945" s="2">
        <v>0.11016949152542373</v>
      </c>
      <c r="P2945">
        <v>133</v>
      </c>
      <c r="Q2945" s="2">
        <v>0.1743119266055046</v>
      </c>
      <c r="R2945">
        <v>708</v>
      </c>
      <c r="S2945">
        <v>763</v>
      </c>
      <c r="T2945">
        <v>732</v>
      </c>
      <c r="U2945">
        <v>2</v>
      </c>
      <c r="V2945">
        <v>8</v>
      </c>
      <c r="W2945">
        <v>13</v>
      </c>
      <c r="X2945">
        <v>8</v>
      </c>
      <c r="Y2945">
        <v>126</v>
      </c>
      <c r="Z2945">
        <v>0</v>
      </c>
      <c r="AA2945">
        <v>0</v>
      </c>
      <c r="AB2945">
        <v>0</v>
      </c>
      <c r="AC2945">
        <v>0</v>
      </c>
      <c r="AD2945">
        <v>673</v>
      </c>
      <c r="AE2945">
        <v>2</v>
      </c>
      <c r="AF2945">
        <v>8</v>
      </c>
      <c r="AG2945">
        <v>13</v>
      </c>
      <c r="AH2945">
        <v>8</v>
      </c>
      <c r="AI2945" s="3">
        <v>9.9554234769687958E-2</v>
      </c>
      <c r="AJ2945" s="3">
        <v>0</v>
      </c>
      <c r="AK2945" s="3">
        <v>0</v>
      </c>
      <c r="AL2945" s="3">
        <v>0</v>
      </c>
      <c r="AM2945" s="3">
        <v>0</v>
      </c>
      <c r="AN2945" s="2">
        <f t="shared" si="98"/>
        <v>0.11016949152542373</v>
      </c>
      <c r="AO2945" s="2">
        <v>4.4034090909090912E-2</v>
      </c>
      <c r="AP2945">
        <f t="shared" si="99"/>
        <v>78</v>
      </c>
    </row>
    <row r="2946" spans="1:42" ht="16.5" hidden="1" customHeight="1" x14ac:dyDescent="0.25">
      <c r="A2946" s="4" t="s">
        <v>800</v>
      </c>
      <c r="B2946" s="1" t="s">
        <v>94</v>
      </c>
      <c r="D2946" t="s">
        <v>32</v>
      </c>
      <c r="E2946" t="s">
        <v>95</v>
      </c>
      <c r="F2946" t="s">
        <v>96</v>
      </c>
      <c r="G2946">
        <v>68</v>
      </c>
      <c r="H2946">
        <v>0</v>
      </c>
      <c r="I2946">
        <v>0</v>
      </c>
      <c r="J2946">
        <v>0</v>
      </c>
      <c r="K2946">
        <v>0</v>
      </c>
      <c r="L2946">
        <v>5</v>
      </c>
      <c r="M2946">
        <v>73</v>
      </c>
      <c r="N2946" s="2">
        <v>6.954102920723227E-3</v>
      </c>
      <c r="O2946" s="2">
        <v>0.10152990264255911</v>
      </c>
      <c r="P2946">
        <v>170</v>
      </c>
      <c r="Q2946" s="2">
        <v>0.20961775585696671</v>
      </c>
      <c r="R2946">
        <v>719</v>
      </c>
      <c r="S2946">
        <v>811</v>
      </c>
      <c r="T2946">
        <v>769</v>
      </c>
      <c r="U2946">
        <v>23</v>
      </c>
      <c r="V2946">
        <v>10</v>
      </c>
      <c r="W2946">
        <v>1</v>
      </c>
      <c r="X2946">
        <v>8</v>
      </c>
      <c r="Y2946">
        <v>160</v>
      </c>
      <c r="Z2946">
        <v>0</v>
      </c>
      <c r="AA2946">
        <v>0</v>
      </c>
      <c r="AB2946">
        <v>0</v>
      </c>
      <c r="AC2946">
        <v>5</v>
      </c>
      <c r="AD2946">
        <v>677</v>
      </c>
      <c r="AE2946">
        <v>23</v>
      </c>
      <c r="AF2946">
        <v>10</v>
      </c>
      <c r="AG2946">
        <v>1</v>
      </c>
      <c r="AH2946">
        <v>3</v>
      </c>
      <c r="AI2946" s="3">
        <v>0.10044313146233383</v>
      </c>
      <c r="AJ2946" s="3">
        <v>0</v>
      </c>
      <c r="AK2946" s="3">
        <v>0</v>
      </c>
      <c r="AL2946" s="3">
        <v>0</v>
      </c>
      <c r="AM2946" s="3">
        <v>0</v>
      </c>
      <c r="AN2946" s="2">
        <f t="shared" si="98"/>
        <v>0.10848400556328233</v>
      </c>
      <c r="AO2946" s="2">
        <v>5.182072829131653E-2</v>
      </c>
      <c r="AP2946">
        <f t="shared" si="99"/>
        <v>78</v>
      </c>
    </row>
    <row r="2947" spans="1:42" ht="16.5" hidden="1" customHeight="1" x14ac:dyDescent="0.25">
      <c r="A2947" s="4" t="s">
        <v>798</v>
      </c>
      <c r="B2947" s="1" t="s">
        <v>171</v>
      </c>
      <c r="D2947" t="s">
        <v>32</v>
      </c>
      <c r="E2947" t="s">
        <v>172</v>
      </c>
      <c r="F2947" t="s">
        <v>173</v>
      </c>
      <c r="G2947">
        <v>75</v>
      </c>
      <c r="H2947">
        <v>0</v>
      </c>
      <c r="I2947">
        <v>0</v>
      </c>
      <c r="J2947">
        <v>0</v>
      </c>
      <c r="K2947">
        <v>0</v>
      </c>
      <c r="L2947">
        <v>4</v>
      </c>
      <c r="M2947">
        <v>74</v>
      </c>
      <c r="N2947" s="2">
        <v>5.235602094240838E-3</v>
      </c>
      <c r="O2947" s="2">
        <v>9.6858638743455502E-2</v>
      </c>
      <c r="P2947">
        <v>62</v>
      </c>
      <c r="Q2947" s="2">
        <v>8.2887700534759357E-2</v>
      </c>
      <c r="R2947">
        <v>764</v>
      </c>
      <c r="S2947">
        <v>748</v>
      </c>
      <c r="T2947">
        <v>668</v>
      </c>
      <c r="U2947">
        <v>3</v>
      </c>
      <c r="V2947">
        <v>18</v>
      </c>
      <c r="W2947">
        <v>9</v>
      </c>
      <c r="X2947">
        <v>50</v>
      </c>
      <c r="Y2947">
        <v>54</v>
      </c>
      <c r="Z2947">
        <v>0</v>
      </c>
      <c r="AA2947">
        <v>0</v>
      </c>
      <c r="AB2947">
        <v>0</v>
      </c>
      <c r="AC2947">
        <v>0</v>
      </c>
      <c r="AD2947">
        <v>689</v>
      </c>
      <c r="AE2947">
        <v>3</v>
      </c>
      <c r="AF2947">
        <v>18</v>
      </c>
      <c r="AG2947">
        <v>9</v>
      </c>
      <c r="AH2947">
        <v>50</v>
      </c>
      <c r="AI2947" s="3">
        <v>0.10885341074020319</v>
      </c>
      <c r="AJ2947" s="3">
        <v>0</v>
      </c>
      <c r="AK2947" s="3">
        <v>0</v>
      </c>
      <c r="AL2947" s="3">
        <v>0</v>
      </c>
      <c r="AM2947" s="3">
        <v>0</v>
      </c>
      <c r="AN2947" s="2">
        <f t="shared" si="98"/>
        <v>0.10209424083769635</v>
      </c>
      <c r="AO2947" s="2">
        <v>0.10403120936280884</v>
      </c>
      <c r="AP2947">
        <f t="shared" si="99"/>
        <v>78</v>
      </c>
    </row>
    <row r="2948" spans="1:42" ht="16.5" hidden="1" customHeight="1" x14ac:dyDescent="0.25">
      <c r="A2948" s="5" t="s">
        <v>792</v>
      </c>
      <c r="B2948" t="s">
        <v>620</v>
      </c>
      <c r="D2948" t="s">
        <v>32</v>
      </c>
      <c r="E2948" t="s">
        <v>185</v>
      </c>
      <c r="F2948" t="s">
        <v>621</v>
      </c>
      <c r="G2948">
        <v>70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78</v>
      </c>
      <c r="N2948" s="2">
        <v>0</v>
      </c>
      <c r="O2948" s="2">
        <v>9.3525179856115109E-2</v>
      </c>
      <c r="P2948">
        <v>26</v>
      </c>
      <c r="Q2948" s="2">
        <v>3.3248081841432228E-2</v>
      </c>
      <c r="R2948">
        <v>834</v>
      </c>
      <c r="S2948">
        <v>782</v>
      </c>
      <c r="T2948">
        <v>762</v>
      </c>
      <c r="U2948">
        <v>1</v>
      </c>
      <c r="V2948">
        <v>7</v>
      </c>
      <c r="W2948">
        <v>7</v>
      </c>
      <c r="X2948">
        <v>5</v>
      </c>
      <c r="Y2948">
        <v>26</v>
      </c>
      <c r="Z2948">
        <v>0</v>
      </c>
      <c r="AA2948">
        <v>0</v>
      </c>
      <c r="AB2948">
        <v>0</v>
      </c>
      <c r="AC2948">
        <v>0</v>
      </c>
      <c r="AD2948">
        <v>806</v>
      </c>
      <c r="AE2948">
        <v>1</v>
      </c>
      <c r="AF2948">
        <v>7</v>
      </c>
      <c r="AG2948">
        <v>7</v>
      </c>
      <c r="AH2948">
        <v>5</v>
      </c>
      <c r="AI2948" s="3">
        <v>8.6848635235732011E-2</v>
      </c>
      <c r="AJ2948" s="3">
        <v>0</v>
      </c>
      <c r="AK2948" s="3">
        <v>0</v>
      </c>
      <c r="AL2948" s="3">
        <v>0</v>
      </c>
      <c r="AM2948" s="3">
        <v>0</v>
      </c>
      <c r="AN2948" s="2">
        <f t="shared" si="98"/>
        <v>9.3525179856115109E-2</v>
      </c>
      <c r="AO2948" s="2">
        <v>2.4213075060532687E-2</v>
      </c>
      <c r="AP2948">
        <f t="shared" si="99"/>
        <v>78</v>
      </c>
    </row>
    <row r="2949" spans="1:42" ht="16.5" hidden="1" customHeight="1" x14ac:dyDescent="0.25">
      <c r="A2949" s="4" t="s">
        <v>798</v>
      </c>
      <c r="B2949" t="s">
        <v>618</v>
      </c>
      <c r="D2949" t="s">
        <v>32</v>
      </c>
      <c r="E2949" t="s">
        <v>81</v>
      </c>
      <c r="F2949" t="s">
        <v>619</v>
      </c>
      <c r="G2949">
        <v>68</v>
      </c>
      <c r="H2949">
        <v>0</v>
      </c>
      <c r="I2949">
        <v>0</v>
      </c>
      <c r="J2949">
        <v>0</v>
      </c>
      <c r="K2949">
        <v>0</v>
      </c>
      <c r="L2949">
        <v>6</v>
      </c>
      <c r="M2949">
        <v>72</v>
      </c>
      <c r="N2949" s="2">
        <v>6.2630480167014616E-3</v>
      </c>
      <c r="O2949" s="2">
        <v>7.5156576200417533E-2</v>
      </c>
      <c r="P2949">
        <v>163</v>
      </c>
      <c r="Q2949" s="2">
        <v>0.15627996164908917</v>
      </c>
      <c r="R2949">
        <v>958</v>
      </c>
      <c r="S2949">
        <v>1043</v>
      </c>
      <c r="T2949">
        <v>995</v>
      </c>
      <c r="U2949">
        <v>4</v>
      </c>
      <c r="V2949">
        <v>9</v>
      </c>
      <c r="W2949">
        <v>11</v>
      </c>
      <c r="X2949">
        <v>24</v>
      </c>
      <c r="Y2949">
        <v>162</v>
      </c>
      <c r="Z2949">
        <v>0</v>
      </c>
      <c r="AA2949">
        <v>0</v>
      </c>
      <c r="AB2949">
        <v>0</v>
      </c>
      <c r="AC2949">
        <v>0</v>
      </c>
      <c r="AD2949">
        <v>901</v>
      </c>
      <c r="AE2949">
        <v>4</v>
      </c>
      <c r="AF2949">
        <v>9</v>
      </c>
      <c r="AG2949">
        <v>11</v>
      </c>
      <c r="AH2949">
        <v>24</v>
      </c>
      <c r="AI2949" s="3">
        <v>7.5471698113207544E-2</v>
      </c>
      <c r="AJ2949" s="3">
        <v>0</v>
      </c>
      <c r="AK2949" s="3">
        <v>0</v>
      </c>
      <c r="AL2949" s="3">
        <v>0</v>
      </c>
      <c r="AM2949" s="3">
        <v>0</v>
      </c>
      <c r="AN2949" s="2">
        <f t="shared" si="98"/>
        <v>8.1419624217118999E-2</v>
      </c>
      <c r="AO2949" s="2">
        <v>5.0579557428872497E-2</v>
      </c>
      <c r="AP2949">
        <f t="shared" si="99"/>
        <v>78</v>
      </c>
    </row>
    <row r="2950" spans="1:42" ht="16.5" hidden="1" customHeight="1" x14ac:dyDescent="0.25">
      <c r="A2950" s="5" t="s">
        <v>793</v>
      </c>
      <c r="B2950" s="1" t="s">
        <v>594</v>
      </c>
      <c r="D2950" t="s">
        <v>32</v>
      </c>
      <c r="E2950" t="s">
        <v>333</v>
      </c>
      <c r="F2950" t="s">
        <v>595</v>
      </c>
      <c r="G2950">
        <v>71</v>
      </c>
      <c r="H2950">
        <v>0</v>
      </c>
      <c r="I2950">
        <v>0</v>
      </c>
      <c r="J2950">
        <v>0</v>
      </c>
      <c r="K2950">
        <v>0</v>
      </c>
      <c r="L2950">
        <v>3</v>
      </c>
      <c r="M2950">
        <v>75</v>
      </c>
      <c r="N2950" s="2">
        <v>2.9880478087649402E-3</v>
      </c>
      <c r="O2950" s="2">
        <v>7.4701195219123509E-2</v>
      </c>
      <c r="P2950">
        <v>86</v>
      </c>
      <c r="Q2950" s="2">
        <v>8.4980237154150193E-2</v>
      </c>
      <c r="R2950">
        <v>1004</v>
      </c>
      <c r="S2950">
        <v>1012</v>
      </c>
      <c r="T2950">
        <v>986</v>
      </c>
      <c r="U2950">
        <v>2</v>
      </c>
      <c r="V2950">
        <v>3</v>
      </c>
      <c r="W2950">
        <v>7</v>
      </c>
      <c r="X2950">
        <v>14</v>
      </c>
      <c r="Y2950">
        <v>75</v>
      </c>
      <c r="Z2950">
        <v>0</v>
      </c>
      <c r="AA2950">
        <v>0</v>
      </c>
      <c r="AB2950">
        <v>0</v>
      </c>
      <c r="AC2950">
        <v>3</v>
      </c>
      <c r="AD2950">
        <v>982</v>
      </c>
      <c r="AE2950">
        <v>2</v>
      </c>
      <c r="AF2950">
        <v>3</v>
      </c>
      <c r="AG2950">
        <v>7</v>
      </c>
      <c r="AH2950">
        <v>11</v>
      </c>
      <c r="AI2950" s="3">
        <v>7.2301425661914456E-2</v>
      </c>
      <c r="AJ2950" s="3">
        <v>0</v>
      </c>
      <c r="AK2950" s="3">
        <v>0</v>
      </c>
      <c r="AL2950" s="3">
        <v>0</v>
      </c>
      <c r="AM2950" s="3">
        <v>0</v>
      </c>
      <c r="AN2950" s="2">
        <f t="shared" si="98"/>
        <v>7.7689243027888447E-2</v>
      </c>
      <c r="AO2950" s="2">
        <v>2.2885572139303482E-2</v>
      </c>
      <c r="AP2950">
        <f t="shared" si="99"/>
        <v>78</v>
      </c>
    </row>
    <row r="2951" spans="1:42" ht="16.5" hidden="1" customHeight="1" x14ac:dyDescent="0.25">
      <c r="A2951" s="4" t="s">
        <v>801</v>
      </c>
      <c r="B2951" s="1" t="s">
        <v>140</v>
      </c>
      <c r="D2951" t="s">
        <v>32</v>
      </c>
      <c r="E2951" t="s">
        <v>141</v>
      </c>
      <c r="F2951" t="s">
        <v>142</v>
      </c>
      <c r="G2951">
        <v>65</v>
      </c>
      <c r="H2951">
        <v>6</v>
      </c>
      <c r="I2951">
        <v>0</v>
      </c>
      <c r="J2951">
        <v>0</v>
      </c>
      <c r="K2951">
        <v>0</v>
      </c>
      <c r="L2951">
        <v>4</v>
      </c>
      <c r="M2951">
        <v>74</v>
      </c>
      <c r="N2951" s="2">
        <v>3.8350910834132309E-3</v>
      </c>
      <c r="O2951" s="2">
        <v>7.0949185043144777E-2</v>
      </c>
      <c r="P2951">
        <v>89</v>
      </c>
      <c r="Q2951" s="2">
        <v>8.4440227703984821E-2</v>
      </c>
      <c r="R2951">
        <v>1043</v>
      </c>
      <c r="S2951">
        <v>1054</v>
      </c>
      <c r="T2951">
        <v>758</v>
      </c>
      <c r="U2951">
        <v>258</v>
      </c>
      <c r="V2951">
        <v>23</v>
      </c>
      <c r="W2951">
        <v>8</v>
      </c>
      <c r="X2951">
        <v>7</v>
      </c>
      <c r="Y2951">
        <v>56</v>
      </c>
      <c r="Z2951">
        <v>20</v>
      </c>
      <c r="AA2951">
        <v>4</v>
      </c>
      <c r="AB2951">
        <v>0</v>
      </c>
      <c r="AC2951">
        <v>0</v>
      </c>
      <c r="AD2951">
        <v>767</v>
      </c>
      <c r="AE2951">
        <v>244</v>
      </c>
      <c r="AF2951">
        <v>19</v>
      </c>
      <c r="AG2951">
        <v>8</v>
      </c>
      <c r="AH2951">
        <v>7</v>
      </c>
      <c r="AI2951" s="3">
        <v>8.4745762711864403E-2</v>
      </c>
      <c r="AJ2951" s="3">
        <v>2.4590163934426229E-2</v>
      </c>
      <c r="AK2951" s="3">
        <v>0</v>
      </c>
      <c r="AL2951" s="3">
        <v>0</v>
      </c>
      <c r="AM2951" s="3">
        <v>0</v>
      </c>
      <c r="AN2951" s="2">
        <f t="shared" si="98"/>
        <v>7.4784276126558011E-2</v>
      </c>
      <c r="AO2951" s="2">
        <v>0.26602870813397128</v>
      </c>
      <c r="AP2951">
        <f t="shared" si="99"/>
        <v>78</v>
      </c>
    </row>
    <row r="2952" spans="1:42" ht="16.5" hidden="1" customHeight="1" x14ac:dyDescent="0.25">
      <c r="A2952" s="5" t="s">
        <v>792</v>
      </c>
      <c r="B2952" s="1" t="s">
        <v>584</v>
      </c>
      <c r="D2952" t="s">
        <v>32</v>
      </c>
      <c r="E2952" t="s">
        <v>582</v>
      </c>
      <c r="F2952" t="s">
        <v>585</v>
      </c>
      <c r="G2952">
        <v>73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78</v>
      </c>
      <c r="N2952" s="2">
        <v>0</v>
      </c>
      <c r="O2952" s="2">
        <v>6.6382978723404248E-2</v>
      </c>
      <c r="P2952">
        <v>0</v>
      </c>
      <c r="Q2952" s="2">
        <v>0</v>
      </c>
      <c r="R2952">
        <v>1175</v>
      </c>
      <c r="S2952">
        <v>1097</v>
      </c>
      <c r="T2952">
        <v>971</v>
      </c>
      <c r="U2952">
        <v>5</v>
      </c>
      <c r="V2952">
        <v>3</v>
      </c>
      <c r="W2952">
        <v>35</v>
      </c>
      <c r="X2952">
        <v>83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1044</v>
      </c>
      <c r="AE2952">
        <v>5</v>
      </c>
      <c r="AF2952">
        <v>3</v>
      </c>
      <c r="AG2952">
        <v>35</v>
      </c>
      <c r="AH2952">
        <v>83</v>
      </c>
      <c r="AI2952" s="3">
        <v>6.9923371647509572E-2</v>
      </c>
      <c r="AJ2952" s="3">
        <v>0</v>
      </c>
      <c r="AK2952" s="3">
        <v>0</v>
      </c>
      <c r="AL2952" s="3">
        <v>0</v>
      </c>
      <c r="AM2952" s="3">
        <v>0</v>
      </c>
      <c r="AN2952" s="2">
        <f t="shared" si="98"/>
        <v>6.6382978723404248E-2</v>
      </c>
      <c r="AO2952" s="2">
        <v>0.1076923076923077</v>
      </c>
      <c r="AP2952">
        <f t="shared" si="99"/>
        <v>78</v>
      </c>
    </row>
    <row r="2953" spans="1:42" ht="16.5" hidden="1" customHeight="1" x14ac:dyDescent="0.25">
      <c r="A2953" s="5" t="s">
        <v>790</v>
      </c>
      <c r="B2953" t="s">
        <v>684</v>
      </c>
      <c r="D2953" t="s">
        <v>32</v>
      </c>
      <c r="E2953" t="s">
        <v>297</v>
      </c>
      <c r="F2953" t="s">
        <v>685</v>
      </c>
      <c r="G2953">
        <v>69</v>
      </c>
      <c r="H2953">
        <v>0</v>
      </c>
      <c r="I2953">
        <v>0</v>
      </c>
      <c r="J2953">
        <v>0</v>
      </c>
      <c r="K2953">
        <v>8</v>
      </c>
      <c r="L2953">
        <v>33</v>
      </c>
      <c r="M2953">
        <v>45</v>
      </c>
      <c r="N2953" s="2">
        <v>2.4175824175824177E-2</v>
      </c>
      <c r="O2953" s="2">
        <v>3.2967032967032968E-2</v>
      </c>
      <c r="P2953">
        <v>41</v>
      </c>
      <c r="Q2953" s="2">
        <v>3.0873493975903613E-2</v>
      </c>
      <c r="R2953">
        <v>1365</v>
      </c>
      <c r="S2953">
        <v>1328</v>
      </c>
      <c r="T2953">
        <v>1138</v>
      </c>
      <c r="U2953">
        <v>4</v>
      </c>
      <c r="V2953">
        <v>13</v>
      </c>
      <c r="W2953">
        <v>12</v>
      </c>
      <c r="X2953">
        <v>161</v>
      </c>
      <c r="Y2953">
        <v>38</v>
      </c>
      <c r="Z2953">
        <v>0</v>
      </c>
      <c r="AA2953">
        <v>0</v>
      </c>
      <c r="AB2953">
        <v>0</v>
      </c>
      <c r="AC2953">
        <v>0</v>
      </c>
      <c r="AD2953">
        <v>1169</v>
      </c>
      <c r="AE2953">
        <v>4</v>
      </c>
      <c r="AF2953">
        <v>13</v>
      </c>
      <c r="AG2953">
        <v>12</v>
      </c>
      <c r="AH2953">
        <v>169</v>
      </c>
      <c r="AI2953" s="3">
        <v>5.9024807527801537E-2</v>
      </c>
      <c r="AJ2953" s="3">
        <v>0</v>
      </c>
      <c r="AK2953" s="3">
        <v>0</v>
      </c>
      <c r="AL2953" s="3">
        <v>0</v>
      </c>
      <c r="AM2953" s="3">
        <v>4.7337278106508875E-2</v>
      </c>
      <c r="AN2953" s="2">
        <f t="shared" si="98"/>
        <v>5.7142857142857148E-2</v>
      </c>
      <c r="AO2953" s="2">
        <v>0.14484272128749084</v>
      </c>
      <c r="AP2953">
        <f t="shared" si="99"/>
        <v>78</v>
      </c>
    </row>
    <row r="2954" spans="1:42" ht="16.5" customHeight="1" x14ac:dyDescent="0.25">
      <c r="A2954" s="4" t="s">
        <v>796</v>
      </c>
      <c r="B2954" t="s">
        <v>726</v>
      </c>
      <c r="D2954" t="s">
        <v>32</v>
      </c>
      <c r="E2954" t="s">
        <v>616</v>
      </c>
      <c r="F2954" t="s">
        <v>727</v>
      </c>
      <c r="G2954">
        <v>92</v>
      </c>
      <c r="H2954">
        <v>0</v>
      </c>
      <c r="I2954">
        <v>0</v>
      </c>
      <c r="J2954">
        <v>0</v>
      </c>
      <c r="K2954">
        <v>3</v>
      </c>
      <c r="L2954">
        <v>5</v>
      </c>
      <c r="M2954">
        <v>98</v>
      </c>
      <c r="N2954" s="2">
        <v>4.0551500405515001E-3</v>
      </c>
      <c r="O2954" s="2">
        <v>7.9480940794809413E-2</v>
      </c>
      <c r="P2954">
        <v>87</v>
      </c>
      <c r="Q2954" s="2">
        <v>7.1487263763352502E-2</v>
      </c>
      <c r="R2954">
        <v>1233</v>
      </c>
      <c r="S2954">
        <v>1217</v>
      </c>
      <c r="T2954">
        <v>1074</v>
      </c>
      <c r="U2954">
        <v>5</v>
      </c>
      <c r="V2954">
        <v>11</v>
      </c>
      <c r="W2954">
        <v>5</v>
      </c>
      <c r="X2954">
        <v>122</v>
      </c>
      <c r="Y2954">
        <v>78</v>
      </c>
      <c r="Z2954">
        <v>0</v>
      </c>
      <c r="AA2954">
        <v>0</v>
      </c>
      <c r="AB2954">
        <v>0</v>
      </c>
      <c r="AC2954">
        <v>4</v>
      </c>
      <c r="AD2954">
        <v>1088</v>
      </c>
      <c r="AE2954">
        <v>5</v>
      </c>
      <c r="AF2954">
        <v>11</v>
      </c>
      <c r="AG2954">
        <v>5</v>
      </c>
      <c r="AH2954">
        <v>121</v>
      </c>
      <c r="AI2954" s="3">
        <v>8.455882352941177E-2</v>
      </c>
      <c r="AJ2954" s="3">
        <v>0</v>
      </c>
      <c r="AK2954" s="3">
        <v>0</v>
      </c>
      <c r="AL2954" s="3">
        <v>0</v>
      </c>
      <c r="AM2954" s="3">
        <v>2.4793388429752067E-2</v>
      </c>
      <c r="AN2954" s="2">
        <f t="shared" si="98"/>
        <v>8.3536090835360913E-2</v>
      </c>
      <c r="AO2954" s="2">
        <v>0.11544715447154472</v>
      </c>
      <c r="AP2954">
        <f t="shared" si="99"/>
        <v>103</v>
      </c>
    </row>
    <row r="2955" spans="1:42" ht="16.5" hidden="1" customHeight="1" x14ac:dyDescent="0.25">
      <c r="A2955" s="5" t="s">
        <v>787</v>
      </c>
      <c r="B2955" s="1" t="s">
        <v>418</v>
      </c>
      <c r="D2955" t="s">
        <v>32</v>
      </c>
      <c r="E2955" t="s">
        <v>416</v>
      </c>
      <c r="F2955" t="s">
        <v>419</v>
      </c>
      <c r="G2955">
        <v>67</v>
      </c>
      <c r="H2955">
        <v>0</v>
      </c>
      <c r="I2955">
        <v>0</v>
      </c>
      <c r="J2955">
        <v>0</v>
      </c>
      <c r="K2955">
        <v>8</v>
      </c>
      <c r="L2955">
        <v>0</v>
      </c>
      <c r="M2955">
        <v>78</v>
      </c>
      <c r="N2955" s="2">
        <v>0</v>
      </c>
      <c r="O2955" s="2">
        <v>4.6153846153846156E-2</v>
      </c>
      <c r="P2955">
        <v>20</v>
      </c>
      <c r="Q2955" s="2">
        <v>1.2254901960784314E-2</v>
      </c>
      <c r="R2955">
        <v>1690</v>
      </c>
      <c r="S2955">
        <v>1632</v>
      </c>
      <c r="T2955">
        <v>1305</v>
      </c>
      <c r="U2955">
        <v>57</v>
      </c>
      <c r="V2955">
        <v>10</v>
      </c>
      <c r="W2955">
        <v>8</v>
      </c>
      <c r="X2955">
        <v>252</v>
      </c>
      <c r="Y2955">
        <v>19</v>
      </c>
      <c r="Z2955">
        <v>0</v>
      </c>
      <c r="AA2955">
        <v>0</v>
      </c>
      <c r="AB2955">
        <v>0</v>
      </c>
      <c r="AC2955">
        <v>0</v>
      </c>
      <c r="AD2955">
        <v>1353</v>
      </c>
      <c r="AE2955">
        <v>57</v>
      </c>
      <c r="AF2955">
        <v>10</v>
      </c>
      <c r="AG2955">
        <v>8</v>
      </c>
      <c r="AH2955">
        <v>260</v>
      </c>
      <c r="AI2955" s="3">
        <v>4.9519586104951961E-2</v>
      </c>
      <c r="AJ2955" s="3">
        <v>0</v>
      </c>
      <c r="AK2955" s="3">
        <v>0</v>
      </c>
      <c r="AL2955" s="3">
        <v>0</v>
      </c>
      <c r="AM2955" s="3">
        <v>3.0769230769230771E-2</v>
      </c>
      <c r="AN2955" s="2">
        <f t="shared" si="98"/>
        <v>4.6153846153846156E-2</v>
      </c>
      <c r="AO2955" s="2">
        <v>0.19845971563981044</v>
      </c>
      <c r="AP2955">
        <f t="shared" si="99"/>
        <v>78</v>
      </c>
    </row>
    <row r="2956" spans="1:42" ht="16.5" hidden="1" customHeight="1" x14ac:dyDescent="0.25">
      <c r="A2956" s="5" t="s">
        <v>792</v>
      </c>
      <c r="B2956" s="1" t="s">
        <v>304</v>
      </c>
      <c r="D2956" t="s">
        <v>32</v>
      </c>
      <c r="E2956" t="s">
        <v>305</v>
      </c>
      <c r="F2956" t="s">
        <v>306</v>
      </c>
      <c r="G2956">
        <v>46</v>
      </c>
      <c r="H2956">
        <v>0</v>
      </c>
      <c r="I2956">
        <v>3</v>
      </c>
      <c r="J2956">
        <v>5</v>
      </c>
      <c r="K2956">
        <v>16</v>
      </c>
      <c r="L2956">
        <v>0</v>
      </c>
      <c r="M2956">
        <v>78</v>
      </c>
      <c r="N2956" s="2">
        <v>0</v>
      </c>
      <c r="O2956" s="2">
        <v>3.626220362622036E-2</v>
      </c>
      <c r="P2956">
        <v>144</v>
      </c>
      <c r="Q2956" s="2">
        <v>6.4952638700947224E-2</v>
      </c>
      <c r="R2956">
        <v>2151</v>
      </c>
      <c r="S2956">
        <v>2217</v>
      </c>
      <c r="T2956">
        <v>1805</v>
      </c>
      <c r="U2956">
        <v>11</v>
      </c>
      <c r="V2956">
        <v>103</v>
      </c>
      <c r="W2956">
        <v>76</v>
      </c>
      <c r="X2956">
        <v>222</v>
      </c>
      <c r="Y2956">
        <v>123</v>
      </c>
      <c r="Z2956">
        <v>0</v>
      </c>
      <c r="AA2956">
        <v>0</v>
      </c>
      <c r="AB2956">
        <v>0</v>
      </c>
      <c r="AC2956">
        <v>6</v>
      </c>
      <c r="AD2956">
        <v>1728</v>
      </c>
      <c r="AE2956">
        <v>11</v>
      </c>
      <c r="AF2956">
        <v>106</v>
      </c>
      <c r="AG2956">
        <v>81</v>
      </c>
      <c r="AH2956">
        <v>232</v>
      </c>
      <c r="AI2956" s="3">
        <v>2.6620370370370371E-2</v>
      </c>
      <c r="AJ2956" s="3">
        <v>0</v>
      </c>
      <c r="AK2956" s="3">
        <v>2.8301886792452831E-2</v>
      </c>
      <c r="AL2956" s="3">
        <v>6.1728395061728392E-2</v>
      </c>
      <c r="AM2956" s="3">
        <v>6.8965517241379309E-2</v>
      </c>
      <c r="AN2956" s="2">
        <f t="shared" si="98"/>
        <v>3.626220362622036E-2</v>
      </c>
      <c r="AO2956" s="2">
        <v>0.19925857275254866</v>
      </c>
      <c r="AP2956">
        <f t="shared" si="99"/>
        <v>78</v>
      </c>
    </row>
    <row r="2957" spans="1:42" ht="16.5" hidden="1" customHeight="1" x14ac:dyDescent="0.25">
      <c r="A2957" s="5" t="s">
        <v>792</v>
      </c>
      <c r="B2957" s="1" t="s">
        <v>332</v>
      </c>
      <c r="D2957" t="s">
        <v>32</v>
      </c>
      <c r="E2957" t="s">
        <v>333</v>
      </c>
      <c r="F2957" t="s">
        <v>334</v>
      </c>
      <c r="G2957">
        <v>66</v>
      </c>
      <c r="H2957">
        <v>0</v>
      </c>
      <c r="I2957">
        <v>0</v>
      </c>
      <c r="J2957">
        <v>0</v>
      </c>
      <c r="K2957">
        <v>0</v>
      </c>
      <c r="L2957">
        <v>12</v>
      </c>
      <c r="M2957">
        <v>66</v>
      </c>
      <c r="N2957" s="2">
        <v>5.5197792088316471E-3</v>
      </c>
      <c r="O2957" s="2">
        <v>3.0358785648574058E-2</v>
      </c>
      <c r="P2957">
        <v>238</v>
      </c>
      <c r="Q2957" s="2">
        <v>0.10197086546700942</v>
      </c>
      <c r="R2957">
        <v>2174</v>
      </c>
      <c r="S2957">
        <v>2334</v>
      </c>
      <c r="T2957">
        <v>2254</v>
      </c>
      <c r="U2957">
        <v>6</v>
      </c>
      <c r="V2957">
        <v>18</v>
      </c>
      <c r="W2957">
        <v>15</v>
      </c>
      <c r="X2957">
        <v>41</v>
      </c>
      <c r="Y2957">
        <v>221</v>
      </c>
      <c r="Z2957">
        <v>0</v>
      </c>
      <c r="AA2957">
        <v>3</v>
      </c>
      <c r="AB2957">
        <v>0</v>
      </c>
      <c r="AC2957">
        <v>0</v>
      </c>
      <c r="AD2957">
        <v>2099</v>
      </c>
      <c r="AE2957">
        <v>6</v>
      </c>
      <c r="AF2957">
        <v>15</v>
      </c>
      <c r="AG2957">
        <v>15</v>
      </c>
      <c r="AH2957">
        <v>41</v>
      </c>
      <c r="AI2957" s="3">
        <v>3.1443544545021442E-2</v>
      </c>
      <c r="AJ2957" s="3">
        <v>0</v>
      </c>
      <c r="AK2957" s="3">
        <v>0</v>
      </c>
      <c r="AL2957" s="3">
        <v>0</v>
      </c>
      <c r="AM2957" s="3">
        <v>0</v>
      </c>
      <c r="AN2957" s="2">
        <f t="shared" si="98"/>
        <v>3.5878564857405704E-2</v>
      </c>
      <c r="AO2957" s="2">
        <v>3.5386029411764705E-2</v>
      </c>
      <c r="AP2957">
        <f t="shared" si="99"/>
        <v>78</v>
      </c>
    </row>
    <row r="2958" spans="1:42" ht="16.5" hidden="1" customHeight="1" x14ac:dyDescent="0.25">
      <c r="A2958" s="5" t="s">
        <v>793</v>
      </c>
      <c r="B2958" s="1" t="s">
        <v>332</v>
      </c>
      <c r="D2958" t="s">
        <v>32</v>
      </c>
      <c r="E2958" t="s">
        <v>333</v>
      </c>
      <c r="F2958" t="s">
        <v>334</v>
      </c>
      <c r="G2958">
        <v>68</v>
      </c>
      <c r="H2958">
        <v>0</v>
      </c>
      <c r="I2958">
        <v>0</v>
      </c>
      <c r="J2958">
        <v>0</v>
      </c>
      <c r="K2958">
        <v>0</v>
      </c>
      <c r="L2958">
        <v>12</v>
      </c>
      <c r="M2958">
        <v>66</v>
      </c>
      <c r="N2958" s="2">
        <v>5.4005400540054005E-3</v>
      </c>
      <c r="O2958" s="2">
        <v>2.9702970297029702E-2</v>
      </c>
      <c r="P2958">
        <v>232</v>
      </c>
      <c r="Q2958" s="2">
        <v>9.7643097643097643E-2</v>
      </c>
      <c r="R2958">
        <v>2222</v>
      </c>
      <c r="S2958">
        <v>2376</v>
      </c>
      <c r="T2958">
        <v>2290</v>
      </c>
      <c r="U2958">
        <v>8</v>
      </c>
      <c r="V2958">
        <v>18</v>
      </c>
      <c r="W2958">
        <v>17</v>
      </c>
      <c r="X2958">
        <v>43</v>
      </c>
      <c r="Y2958">
        <v>221</v>
      </c>
      <c r="Z2958">
        <v>0</v>
      </c>
      <c r="AA2958">
        <v>0</v>
      </c>
      <c r="AB2958">
        <v>0</v>
      </c>
      <c r="AC2958">
        <v>0</v>
      </c>
      <c r="AD2958">
        <v>2137</v>
      </c>
      <c r="AE2958">
        <v>8</v>
      </c>
      <c r="AF2958">
        <v>18</v>
      </c>
      <c r="AG2958">
        <v>17</v>
      </c>
      <c r="AH2958">
        <v>43</v>
      </c>
      <c r="AI2958" s="3">
        <v>3.1820308844174076E-2</v>
      </c>
      <c r="AJ2958" s="3">
        <v>0</v>
      </c>
      <c r="AK2958" s="3">
        <v>0</v>
      </c>
      <c r="AL2958" s="3">
        <v>0</v>
      </c>
      <c r="AM2958" s="3">
        <v>0</v>
      </c>
      <c r="AN2958" s="2">
        <f t="shared" si="98"/>
        <v>3.5103510351035101E-2</v>
      </c>
      <c r="AO2958" s="2">
        <v>3.8686459739091315E-2</v>
      </c>
      <c r="AP2958">
        <f t="shared" si="99"/>
        <v>78</v>
      </c>
    </row>
    <row r="2959" spans="1:42" ht="16.5" hidden="1" customHeight="1" x14ac:dyDescent="0.25">
      <c r="A2959" s="4" t="s">
        <v>803</v>
      </c>
      <c r="B2959" s="1" t="s">
        <v>469</v>
      </c>
      <c r="D2959" t="s">
        <v>32</v>
      </c>
      <c r="E2959" t="s">
        <v>463</v>
      </c>
      <c r="F2959" t="s">
        <v>470</v>
      </c>
      <c r="G2959">
        <v>73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78</v>
      </c>
      <c r="N2959" s="2">
        <v>0</v>
      </c>
      <c r="O2959" s="2">
        <v>2.5879230258792303E-2</v>
      </c>
      <c r="P2959">
        <v>197</v>
      </c>
      <c r="Q2959" s="2">
        <v>6.2879029684008936E-2</v>
      </c>
      <c r="R2959">
        <v>3014</v>
      </c>
      <c r="S2959">
        <v>3133</v>
      </c>
      <c r="T2959">
        <v>3048</v>
      </c>
      <c r="U2959">
        <v>58</v>
      </c>
      <c r="V2959">
        <v>10</v>
      </c>
      <c r="W2959">
        <v>5</v>
      </c>
      <c r="X2959">
        <v>6</v>
      </c>
      <c r="Y2959">
        <v>183</v>
      </c>
      <c r="Z2959">
        <v>3</v>
      </c>
      <c r="AA2959">
        <v>0</v>
      </c>
      <c r="AB2959">
        <v>0</v>
      </c>
      <c r="AC2959">
        <v>0</v>
      </c>
      <c r="AD2959">
        <v>2938</v>
      </c>
      <c r="AE2959">
        <v>55</v>
      </c>
      <c r="AF2959">
        <v>10</v>
      </c>
      <c r="AG2959">
        <v>5</v>
      </c>
      <c r="AH2959">
        <v>6</v>
      </c>
      <c r="AI2959" s="3">
        <v>2.4846834581347857E-2</v>
      </c>
      <c r="AJ2959" s="3">
        <v>0</v>
      </c>
      <c r="AK2959" s="3">
        <v>0</v>
      </c>
      <c r="AL2959" s="3">
        <v>0</v>
      </c>
      <c r="AM2959" s="3">
        <v>0</v>
      </c>
      <c r="AN2959" s="2">
        <f t="shared" si="98"/>
        <v>2.5879230258792303E-2</v>
      </c>
      <c r="AO2959" s="2">
        <v>2.5215660252156602E-2</v>
      </c>
      <c r="AP2959">
        <f t="shared" si="99"/>
        <v>78</v>
      </c>
    </row>
    <row r="2960" spans="1:42" ht="16.5" hidden="1" customHeight="1" x14ac:dyDescent="0.25">
      <c r="A2960" s="5" t="s">
        <v>788</v>
      </c>
      <c r="B2960" s="1" t="s">
        <v>159</v>
      </c>
      <c r="C2960" t="s">
        <v>36</v>
      </c>
      <c r="D2960" t="s">
        <v>43</v>
      </c>
      <c r="E2960" t="s">
        <v>44</v>
      </c>
      <c r="F2960" t="s">
        <v>160</v>
      </c>
      <c r="G2960">
        <v>61</v>
      </c>
      <c r="H2960">
        <v>0</v>
      </c>
      <c r="I2960">
        <v>5</v>
      </c>
      <c r="J2960">
        <v>0</v>
      </c>
      <c r="K2960">
        <v>3</v>
      </c>
      <c r="L2960">
        <v>22</v>
      </c>
      <c r="M2960">
        <v>56</v>
      </c>
      <c r="N2960" s="2">
        <v>2.1621621621621622E-3</v>
      </c>
      <c r="O2960" s="2">
        <v>5.5036855036855034E-3</v>
      </c>
      <c r="P2960">
        <v>57</v>
      </c>
      <c r="Q2960" s="2">
        <v>5.6135513098286389E-3</v>
      </c>
      <c r="R2960">
        <v>10175</v>
      </c>
      <c r="S2960">
        <v>10154</v>
      </c>
      <c r="T2960">
        <v>9693</v>
      </c>
      <c r="U2960">
        <v>26</v>
      </c>
      <c r="V2960">
        <v>154</v>
      </c>
      <c r="W2960">
        <v>167</v>
      </c>
      <c r="X2960">
        <v>114</v>
      </c>
      <c r="Y2960">
        <v>49</v>
      </c>
      <c r="Z2960">
        <v>0</v>
      </c>
      <c r="AA2960">
        <v>0</v>
      </c>
      <c r="AB2960">
        <v>0</v>
      </c>
      <c r="AC2960">
        <v>0</v>
      </c>
      <c r="AD2960">
        <v>9705</v>
      </c>
      <c r="AE2960">
        <v>26</v>
      </c>
      <c r="AF2960">
        <v>159</v>
      </c>
      <c r="AG2960">
        <v>167</v>
      </c>
      <c r="AH2960">
        <v>117</v>
      </c>
      <c r="AI2960" s="3">
        <v>6.2854198866563625E-3</v>
      </c>
      <c r="AJ2960" s="3">
        <v>0</v>
      </c>
      <c r="AK2960" s="3">
        <v>3.1446540880503145E-2</v>
      </c>
      <c r="AL2960" s="3">
        <v>0</v>
      </c>
      <c r="AM2960" s="3">
        <v>2.564102564102564E-2</v>
      </c>
      <c r="AN2960" s="2">
        <f t="shared" si="98"/>
        <v>7.6658476658476651E-3</v>
      </c>
      <c r="AO2960" s="2">
        <v>4.6097896599174369E-2</v>
      </c>
      <c r="AP2960">
        <f t="shared" si="99"/>
        <v>78</v>
      </c>
    </row>
    <row r="2961" spans="1:42" ht="16.5" hidden="1" customHeight="1" x14ac:dyDescent="0.25">
      <c r="A2961" s="5" t="s">
        <v>787</v>
      </c>
      <c r="B2961" s="1" t="s">
        <v>214</v>
      </c>
      <c r="C2961" t="s">
        <v>36</v>
      </c>
      <c r="D2961" t="s">
        <v>43</v>
      </c>
      <c r="E2961" t="s">
        <v>38</v>
      </c>
      <c r="F2961" t="s">
        <v>215</v>
      </c>
      <c r="G2961">
        <v>63</v>
      </c>
      <c r="H2961">
        <v>0</v>
      </c>
      <c r="I2961">
        <v>0</v>
      </c>
      <c r="J2961">
        <v>0</v>
      </c>
      <c r="K2961">
        <v>0</v>
      </c>
      <c r="L2961">
        <v>4</v>
      </c>
      <c r="M2961">
        <v>74</v>
      </c>
      <c r="N2961" s="2">
        <v>3.8643609313109847E-4</v>
      </c>
      <c r="O2961" s="2">
        <v>7.1490677229253214E-3</v>
      </c>
      <c r="P2961">
        <v>204</v>
      </c>
      <c r="Q2961" s="2">
        <v>1.947122267824759E-2</v>
      </c>
      <c r="R2961">
        <v>10351</v>
      </c>
      <c r="S2961">
        <v>10477</v>
      </c>
      <c r="T2961">
        <v>9330</v>
      </c>
      <c r="U2961">
        <v>96</v>
      </c>
      <c r="V2961">
        <v>421</v>
      </c>
      <c r="W2961">
        <v>523</v>
      </c>
      <c r="X2961">
        <v>107</v>
      </c>
      <c r="Y2961">
        <v>163</v>
      </c>
      <c r="Z2961">
        <v>0</v>
      </c>
      <c r="AA2961">
        <v>6</v>
      </c>
      <c r="AB2961">
        <v>6</v>
      </c>
      <c r="AC2961">
        <v>0</v>
      </c>
      <c r="AD2961">
        <v>9230</v>
      </c>
      <c r="AE2961">
        <v>96</v>
      </c>
      <c r="AF2961">
        <v>415</v>
      </c>
      <c r="AG2961">
        <v>517</v>
      </c>
      <c r="AH2961">
        <v>107</v>
      </c>
      <c r="AI2961" s="3">
        <v>6.8255687973997831E-3</v>
      </c>
      <c r="AJ2961" s="3">
        <v>0</v>
      </c>
      <c r="AK2961" s="3">
        <v>0</v>
      </c>
      <c r="AL2961" s="3">
        <v>0</v>
      </c>
      <c r="AM2961" s="3">
        <v>0</v>
      </c>
      <c r="AN2961" s="2">
        <f t="shared" si="98"/>
        <v>7.5355038160564202E-3</v>
      </c>
      <c r="AO2961" s="2">
        <v>0.10950313555233961</v>
      </c>
      <c r="AP2961">
        <f t="shared" si="99"/>
        <v>78</v>
      </c>
    </row>
    <row r="2962" spans="1:42" ht="16.5" hidden="1" customHeight="1" x14ac:dyDescent="0.25">
      <c r="A2962" s="5" t="s">
        <v>788</v>
      </c>
      <c r="B2962" s="1" t="s">
        <v>309</v>
      </c>
      <c r="D2962" t="s">
        <v>32</v>
      </c>
      <c r="E2962" t="s">
        <v>305</v>
      </c>
      <c r="F2962" t="s">
        <v>310</v>
      </c>
      <c r="G2962">
        <v>76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77</v>
      </c>
      <c r="N2962" s="2">
        <v>0</v>
      </c>
      <c r="O2962" s="2">
        <v>0.56617647058823528</v>
      </c>
      <c r="P2962">
        <v>35</v>
      </c>
      <c r="Q2962" s="2">
        <v>0.37234042553191488</v>
      </c>
      <c r="R2962">
        <v>136</v>
      </c>
      <c r="S2962">
        <v>94</v>
      </c>
      <c r="T2962">
        <v>70</v>
      </c>
      <c r="U2962">
        <v>0</v>
      </c>
      <c r="V2962">
        <v>0</v>
      </c>
      <c r="W2962">
        <v>0</v>
      </c>
      <c r="X2962">
        <v>24</v>
      </c>
      <c r="Y2962">
        <v>22</v>
      </c>
      <c r="Z2962">
        <v>0</v>
      </c>
      <c r="AA2962">
        <v>0</v>
      </c>
      <c r="AB2962">
        <v>0</v>
      </c>
      <c r="AC2962">
        <v>11</v>
      </c>
      <c r="AD2962">
        <v>124</v>
      </c>
      <c r="AE2962">
        <v>0</v>
      </c>
      <c r="AF2962">
        <v>0</v>
      </c>
      <c r="AG2962">
        <v>0</v>
      </c>
      <c r="AH2962">
        <v>13</v>
      </c>
      <c r="AI2962" s="3">
        <v>0.61290322580645162</v>
      </c>
      <c r="AJ2962" s="3">
        <v>0</v>
      </c>
      <c r="AK2962" s="3">
        <v>0</v>
      </c>
      <c r="AL2962" s="3">
        <v>0</v>
      </c>
      <c r="AM2962" s="3">
        <v>0</v>
      </c>
      <c r="AN2962" s="2">
        <f t="shared" si="98"/>
        <v>0.56617647058823528</v>
      </c>
      <c r="AO2962" s="2">
        <v>9.4890510948905105E-2</v>
      </c>
      <c r="AP2962">
        <f t="shared" si="99"/>
        <v>77</v>
      </c>
    </row>
    <row r="2963" spans="1:42" ht="16.5" hidden="1" customHeight="1" x14ac:dyDescent="0.25">
      <c r="A2963" s="5" t="s">
        <v>802</v>
      </c>
      <c r="B2963" s="1" t="s">
        <v>309</v>
      </c>
      <c r="D2963" t="s">
        <v>32</v>
      </c>
      <c r="E2963" t="s">
        <v>305</v>
      </c>
      <c r="F2963" t="s">
        <v>310</v>
      </c>
      <c r="G2963">
        <v>75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77</v>
      </c>
      <c r="N2963" s="2">
        <v>0</v>
      </c>
      <c r="O2963" s="2">
        <v>0.53846153846153844</v>
      </c>
      <c r="P2963">
        <v>28</v>
      </c>
      <c r="Q2963" s="2">
        <v>0.2978723404255319</v>
      </c>
      <c r="R2963">
        <v>143</v>
      </c>
      <c r="S2963">
        <v>94</v>
      </c>
      <c r="T2963">
        <v>75</v>
      </c>
      <c r="U2963">
        <v>0</v>
      </c>
      <c r="V2963">
        <v>1</v>
      </c>
      <c r="W2963">
        <v>0</v>
      </c>
      <c r="X2963">
        <v>18</v>
      </c>
      <c r="Y2963">
        <v>21</v>
      </c>
      <c r="Z2963">
        <v>0</v>
      </c>
      <c r="AA2963">
        <v>0</v>
      </c>
      <c r="AB2963">
        <v>0</v>
      </c>
      <c r="AC2963">
        <v>6</v>
      </c>
      <c r="AD2963">
        <v>129</v>
      </c>
      <c r="AE2963">
        <v>0</v>
      </c>
      <c r="AF2963">
        <v>1</v>
      </c>
      <c r="AG2963">
        <v>0</v>
      </c>
      <c r="AH2963">
        <v>12</v>
      </c>
      <c r="AI2963" s="3">
        <v>0.58139534883720934</v>
      </c>
      <c r="AJ2963" s="3">
        <v>0</v>
      </c>
      <c r="AK2963" s="3">
        <v>0</v>
      </c>
      <c r="AL2963" s="3">
        <v>0</v>
      </c>
      <c r="AM2963" s="3">
        <v>0</v>
      </c>
      <c r="AN2963" s="2">
        <f t="shared" si="98"/>
        <v>0.53846153846153844</v>
      </c>
      <c r="AO2963" s="2">
        <v>9.154929577464789E-2</v>
      </c>
      <c r="AP2963">
        <f t="shared" si="99"/>
        <v>77</v>
      </c>
    </row>
    <row r="2964" spans="1:42" ht="16.5" hidden="1" customHeight="1" x14ac:dyDescent="0.25">
      <c r="A2964" s="4" t="s">
        <v>798</v>
      </c>
      <c r="B2964" s="1" t="s">
        <v>526</v>
      </c>
      <c r="D2964" t="s">
        <v>32</v>
      </c>
      <c r="E2964" t="s">
        <v>524</v>
      </c>
      <c r="F2964" t="s">
        <v>527</v>
      </c>
      <c r="G2964">
        <v>67</v>
      </c>
      <c r="H2964">
        <v>0</v>
      </c>
      <c r="I2964">
        <v>0</v>
      </c>
      <c r="J2964">
        <v>0</v>
      </c>
      <c r="K2964">
        <v>5</v>
      </c>
      <c r="L2964">
        <v>0</v>
      </c>
      <c r="M2964">
        <v>77</v>
      </c>
      <c r="N2964" s="2">
        <v>0</v>
      </c>
      <c r="O2964" s="2">
        <v>0.36492890995260663</v>
      </c>
      <c r="P2964">
        <v>25</v>
      </c>
      <c r="Q2964" s="2">
        <v>0.15723270440251572</v>
      </c>
      <c r="R2964">
        <v>211</v>
      </c>
      <c r="S2964">
        <v>159</v>
      </c>
      <c r="T2964">
        <v>153</v>
      </c>
      <c r="U2964">
        <v>0</v>
      </c>
      <c r="V2964">
        <v>1</v>
      </c>
      <c r="W2964">
        <v>0</v>
      </c>
      <c r="X2964">
        <v>5</v>
      </c>
      <c r="Y2964">
        <v>23</v>
      </c>
      <c r="Z2964">
        <v>0</v>
      </c>
      <c r="AA2964">
        <v>0</v>
      </c>
      <c r="AB2964">
        <v>0</v>
      </c>
      <c r="AC2964">
        <v>0</v>
      </c>
      <c r="AD2964">
        <v>197</v>
      </c>
      <c r="AE2964">
        <v>0</v>
      </c>
      <c r="AF2964">
        <v>1</v>
      </c>
      <c r="AG2964">
        <v>0</v>
      </c>
      <c r="AH2964">
        <v>10</v>
      </c>
      <c r="AI2964" s="3">
        <v>0.34010152284263961</v>
      </c>
      <c r="AJ2964" s="3">
        <v>0</v>
      </c>
      <c r="AK2964" s="3">
        <v>0</v>
      </c>
      <c r="AL2964" s="3">
        <v>0</v>
      </c>
      <c r="AM2964" s="3">
        <v>0.5</v>
      </c>
      <c r="AN2964" s="2">
        <f t="shared" si="98"/>
        <v>0.36492890995260663</v>
      </c>
      <c r="AO2964" s="2">
        <v>5.2884615384615384E-2</v>
      </c>
      <c r="AP2964">
        <f t="shared" si="99"/>
        <v>77</v>
      </c>
    </row>
    <row r="2965" spans="1:42" ht="16.5" hidden="1" customHeight="1" x14ac:dyDescent="0.25">
      <c r="A2965" s="5" t="s">
        <v>790</v>
      </c>
      <c r="B2965" s="1" t="s">
        <v>526</v>
      </c>
      <c r="D2965" t="s">
        <v>32</v>
      </c>
      <c r="E2965" t="s">
        <v>524</v>
      </c>
      <c r="F2965" t="s">
        <v>527</v>
      </c>
      <c r="G2965">
        <v>69</v>
      </c>
      <c r="H2965">
        <v>0</v>
      </c>
      <c r="I2965">
        <v>0</v>
      </c>
      <c r="J2965">
        <v>0</v>
      </c>
      <c r="K2965">
        <v>5</v>
      </c>
      <c r="L2965">
        <v>0</v>
      </c>
      <c r="M2965">
        <v>77</v>
      </c>
      <c r="N2965" s="2">
        <v>0</v>
      </c>
      <c r="O2965" s="2">
        <v>0.33189655172413796</v>
      </c>
      <c r="P2965">
        <v>38</v>
      </c>
      <c r="Q2965" s="2">
        <v>0.19689119170984457</v>
      </c>
      <c r="R2965">
        <v>232</v>
      </c>
      <c r="S2965">
        <v>193</v>
      </c>
      <c r="T2965">
        <v>192</v>
      </c>
      <c r="U2965">
        <v>1</v>
      </c>
      <c r="V2965">
        <v>0</v>
      </c>
      <c r="W2965">
        <v>0</v>
      </c>
      <c r="X2965">
        <v>0</v>
      </c>
      <c r="Y2965">
        <v>33</v>
      </c>
      <c r="Z2965">
        <v>0</v>
      </c>
      <c r="AA2965">
        <v>0</v>
      </c>
      <c r="AB2965">
        <v>0</v>
      </c>
      <c r="AC2965">
        <v>0</v>
      </c>
      <c r="AD2965">
        <v>228</v>
      </c>
      <c r="AE2965">
        <v>1</v>
      </c>
      <c r="AF2965">
        <v>0</v>
      </c>
      <c r="AG2965">
        <v>0</v>
      </c>
      <c r="AH2965">
        <v>5</v>
      </c>
      <c r="AI2965" s="3">
        <v>0.30263157894736842</v>
      </c>
      <c r="AJ2965" s="3">
        <v>0</v>
      </c>
      <c r="AK2965" s="3">
        <v>0</v>
      </c>
      <c r="AL2965" s="3">
        <v>0</v>
      </c>
      <c r="AM2965" s="3">
        <v>1</v>
      </c>
      <c r="AN2965" s="2">
        <f t="shared" si="98"/>
        <v>0.33189655172413796</v>
      </c>
      <c r="AO2965" s="2">
        <v>2.564102564102564E-2</v>
      </c>
      <c r="AP2965">
        <f t="shared" si="99"/>
        <v>77</v>
      </c>
    </row>
    <row r="2966" spans="1:42" ht="16.5" hidden="1" customHeight="1" x14ac:dyDescent="0.25">
      <c r="A2966" s="4" t="s">
        <v>799</v>
      </c>
      <c r="B2966" t="s">
        <v>676</v>
      </c>
      <c r="D2966" t="s">
        <v>32</v>
      </c>
      <c r="E2966" t="s">
        <v>278</v>
      </c>
      <c r="F2966" t="s">
        <v>677</v>
      </c>
      <c r="G2966">
        <v>67</v>
      </c>
      <c r="H2966">
        <v>4</v>
      </c>
      <c r="I2966">
        <v>3</v>
      </c>
      <c r="J2966">
        <v>0</v>
      </c>
      <c r="K2966">
        <v>0</v>
      </c>
      <c r="L2966">
        <v>0</v>
      </c>
      <c r="M2966">
        <v>77</v>
      </c>
      <c r="N2966" s="2">
        <v>0</v>
      </c>
      <c r="O2966" s="2">
        <v>0.29056603773584905</v>
      </c>
      <c r="P2966">
        <v>6</v>
      </c>
      <c r="Q2966" s="2">
        <v>3.0927835051546393E-2</v>
      </c>
      <c r="R2966">
        <v>265</v>
      </c>
      <c r="S2966">
        <v>194</v>
      </c>
      <c r="T2966">
        <v>184</v>
      </c>
      <c r="U2966">
        <v>0</v>
      </c>
      <c r="V2966">
        <v>5</v>
      </c>
      <c r="W2966">
        <v>1</v>
      </c>
      <c r="X2966">
        <v>4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248</v>
      </c>
      <c r="AE2966">
        <v>4</v>
      </c>
      <c r="AF2966">
        <v>8</v>
      </c>
      <c r="AG2966">
        <v>1</v>
      </c>
      <c r="AH2966">
        <v>4</v>
      </c>
      <c r="AI2966" s="3">
        <v>0.27016129032258063</v>
      </c>
      <c r="AJ2966" s="3">
        <v>1</v>
      </c>
      <c r="AK2966" s="3">
        <v>0.375</v>
      </c>
      <c r="AL2966" s="3">
        <v>0</v>
      </c>
      <c r="AM2966" s="3">
        <v>0</v>
      </c>
      <c r="AN2966" s="2">
        <f t="shared" si="98"/>
        <v>0.29056603773584905</v>
      </c>
      <c r="AO2966" s="2">
        <v>6.4150943396226415E-2</v>
      </c>
      <c r="AP2966">
        <f t="shared" si="99"/>
        <v>77</v>
      </c>
    </row>
    <row r="2967" spans="1:42" ht="16.5" hidden="1" customHeight="1" x14ac:dyDescent="0.25">
      <c r="A2967" s="5" t="s">
        <v>787</v>
      </c>
      <c r="B2967" t="s">
        <v>692</v>
      </c>
      <c r="D2967" t="s">
        <v>32</v>
      </c>
      <c r="E2967" t="s">
        <v>325</v>
      </c>
      <c r="F2967" t="s">
        <v>693</v>
      </c>
      <c r="G2967">
        <v>73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77</v>
      </c>
      <c r="N2967" s="2">
        <v>0</v>
      </c>
      <c r="O2967" s="2">
        <v>0.22448979591836735</v>
      </c>
      <c r="P2967">
        <v>36</v>
      </c>
      <c r="Q2967" s="2">
        <v>0.11920529801324503</v>
      </c>
      <c r="R2967">
        <v>343</v>
      </c>
      <c r="S2967">
        <v>302</v>
      </c>
      <c r="T2967">
        <v>293</v>
      </c>
      <c r="U2967">
        <v>1</v>
      </c>
      <c r="V2967">
        <v>3</v>
      </c>
      <c r="W2967">
        <v>0</v>
      </c>
      <c r="X2967">
        <v>5</v>
      </c>
      <c r="Y2967">
        <v>31</v>
      </c>
      <c r="Z2967">
        <v>0</v>
      </c>
      <c r="AA2967">
        <v>0</v>
      </c>
      <c r="AB2967">
        <v>0</v>
      </c>
      <c r="AC2967">
        <v>0</v>
      </c>
      <c r="AD2967">
        <v>335</v>
      </c>
      <c r="AE2967">
        <v>1</v>
      </c>
      <c r="AF2967">
        <v>3</v>
      </c>
      <c r="AG2967">
        <v>0</v>
      </c>
      <c r="AH2967">
        <v>5</v>
      </c>
      <c r="AI2967" s="3">
        <v>0.21791044776119403</v>
      </c>
      <c r="AJ2967" s="3">
        <v>0</v>
      </c>
      <c r="AK2967" s="3">
        <v>0</v>
      </c>
      <c r="AL2967" s="3">
        <v>0</v>
      </c>
      <c r="AM2967" s="3">
        <v>0</v>
      </c>
      <c r="AN2967" s="2">
        <f t="shared" si="98"/>
        <v>0.22448979591836735</v>
      </c>
      <c r="AO2967" s="2">
        <v>2.616279069767442E-2</v>
      </c>
      <c r="AP2967">
        <f t="shared" si="99"/>
        <v>77</v>
      </c>
    </row>
    <row r="2968" spans="1:42" ht="16.5" hidden="1" customHeight="1" x14ac:dyDescent="0.25">
      <c r="A2968" s="5" t="s">
        <v>795</v>
      </c>
      <c r="B2968" t="s">
        <v>666</v>
      </c>
      <c r="D2968" t="s">
        <v>32</v>
      </c>
      <c r="E2968" t="s">
        <v>667</v>
      </c>
      <c r="F2968" t="s">
        <v>668</v>
      </c>
      <c r="G2968">
        <v>58</v>
      </c>
      <c r="H2968">
        <v>9</v>
      </c>
      <c r="I2968">
        <v>5</v>
      </c>
      <c r="J2968">
        <v>0</v>
      </c>
      <c r="K2968">
        <v>0</v>
      </c>
      <c r="L2968">
        <v>0</v>
      </c>
      <c r="M2968">
        <v>77</v>
      </c>
      <c r="N2968" s="2">
        <v>0</v>
      </c>
      <c r="O2968" s="2">
        <v>0.19845360824742267</v>
      </c>
      <c r="P2968">
        <v>14</v>
      </c>
      <c r="Q2968" s="2">
        <v>4.3076923076923075E-2</v>
      </c>
      <c r="R2968">
        <v>388</v>
      </c>
      <c r="S2968">
        <v>325</v>
      </c>
      <c r="T2968">
        <v>286</v>
      </c>
      <c r="U2968">
        <v>19</v>
      </c>
      <c r="V2968">
        <v>7</v>
      </c>
      <c r="W2968">
        <v>1</v>
      </c>
      <c r="X2968">
        <v>12</v>
      </c>
      <c r="Y2968">
        <v>10</v>
      </c>
      <c r="Z2968">
        <v>0</v>
      </c>
      <c r="AA2968">
        <v>0</v>
      </c>
      <c r="AB2968">
        <v>0</v>
      </c>
      <c r="AC2968">
        <v>0</v>
      </c>
      <c r="AD2968">
        <v>334</v>
      </c>
      <c r="AE2968">
        <v>28</v>
      </c>
      <c r="AF2968">
        <v>12</v>
      </c>
      <c r="AG2968">
        <v>1</v>
      </c>
      <c r="AH2968">
        <v>12</v>
      </c>
      <c r="AI2968" s="3">
        <v>0.17365269461077845</v>
      </c>
      <c r="AJ2968" s="3">
        <v>0.32142857142857145</v>
      </c>
      <c r="AK2968" s="3">
        <v>0.41666666666666669</v>
      </c>
      <c r="AL2968" s="3">
        <v>0</v>
      </c>
      <c r="AM2968" s="3">
        <v>0</v>
      </c>
      <c r="AN2968" s="2">
        <f t="shared" si="98"/>
        <v>0.19845360824742267</v>
      </c>
      <c r="AO2968" s="2">
        <v>0.13695090439276486</v>
      </c>
      <c r="AP2968">
        <f t="shared" si="99"/>
        <v>77</v>
      </c>
    </row>
    <row r="2969" spans="1:42" ht="16.5" hidden="1" customHeight="1" x14ac:dyDescent="0.25">
      <c r="A2969" s="4" t="s">
        <v>796</v>
      </c>
      <c r="B2969" s="1" t="s">
        <v>533</v>
      </c>
      <c r="D2969" t="s">
        <v>32</v>
      </c>
      <c r="E2969" t="s">
        <v>534</v>
      </c>
      <c r="F2969" t="s">
        <v>535</v>
      </c>
      <c r="G2969">
        <v>72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77</v>
      </c>
      <c r="N2969" s="2">
        <v>0</v>
      </c>
      <c r="O2969" s="2">
        <v>0.19543147208121828</v>
      </c>
      <c r="P2969">
        <v>114</v>
      </c>
      <c r="Q2969" s="2">
        <v>0.26450116009280744</v>
      </c>
      <c r="R2969">
        <v>394</v>
      </c>
      <c r="S2969">
        <v>431</v>
      </c>
      <c r="T2969">
        <v>410</v>
      </c>
      <c r="U2969">
        <v>1</v>
      </c>
      <c r="V2969">
        <v>9</v>
      </c>
      <c r="W2969">
        <v>4</v>
      </c>
      <c r="X2969">
        <v>7</v>
      </c>
      <c r="Y2969">
        <v>99</v>
      </c>
      <c r="Z2969">
        <v>0</v>
      </c>
      <c r="AA2969">
        <v>3</v>
      </c>
      <c r="AB2969">
        <v>4</v>
      </c>
      <c r="AC2969">
        <v>0</v>
      </c>
      <c r="AD2969">
        <v>383</v>
      </c>
      <c r="AE2969">
        <v>1</v>
      </c>
      <c r="AF2969">
        <v>6</v>
      </c>
      <c r="AG2969">
        <v>0</v>
      </c>
      <c r="AH2969">
        <v>7</v>
      </c>
      <c r="AI2969" s="3">
        <v>0.18798955613577023</v>
      </c>
      <c r="AJ2969" s="3">
        <v>0</v>
      </c>
      <c r="AK2969" s="3">
        <v>0</v>
      </c>
      <c r="AL2969" s="3">
        <v>0</v>
      </c>
      <c r="AM2969" s="3">
        <v>0</v>
      </c>
      <c r="AN2969" s="2">
        <f t="shared" si="98"/>
        <v>0.19543147208121828</v>
      </c>
      <c r="AO2969" s="2">
        <v>3.5264483627204031E-2</v>
      </c>
      <c r="AP2969">
        <f t="shared" si="99"/>
        <v>77</v>
      </c>
    </row>
    <row r="2970" spans="1:42" ht="16.5" hidden="1" customHeight="1" x14ac:dyDescent="0.25">
      <c r="A2970" s="5" t="s">
        <v>793</v>
      </c>
      <c r="B2970" s="1" t="s">
        <v>392</v>
      </c>
      <c r="D2970" t="s">
        <v>32</v>
      </c>
      <c r="E2970" t="s">
        <v>388</v>
      </c>
      <c r="F2970" t="s">
        <v>393</v>
      </c>
      <c r="G2970">
        <v>71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77</v>
      </c>
      <c r="N2970" s="2">
        <v>0</v>
      </c>
      <c r="O2970" s="2">
        <v>0.18826405867970661</v>
      </c>
      <c r="P2970">
        <v>32</v>
      </c>
      <c r="Q2970" s="2">
        <v>8.7912087912087919E-2</v>
      </c>
      <c r="R2970">
        <v>409</v>
      </c>
      <c r="S2970">
        <v>364</v>
      </c>
      <c r="T2970">
        <v>356</v>
      </c>
      <c r="U2970">
        <v>5</v>
      </c>
      <c r="V2970">
        <v>2</v>
      </c>
      <c r="W2970">
        <v>1</v>
      </c>
      <c r="X2970">
        <v>0</v>
      </c>
      <c r="Y2970">
        <v>24</v>
      </c>
      <c r="Z2970">
        <v>0</v>
      </c>
      <c r="AA2970">
        <v>0</v>
      </c>
      <c r="AB2970">
        <v>0</v>
      </c>
      <c r="AC2970">
        <v>0</v>
      </c>
      <c r="AD2970">
        <v>403</v>
      </c>
      <c r="AE2970">
        <v>5</v>
      </c>
      <c r="AF2970">
        <v>2</v>
      </c>
      <c r="AG2970">
        <v>1</v>
      </c>
      <c r="AH2970">
        <v>0</v>
      </c>
      <c r="AI2970" s="3">
        <v>0.17617866004962779</v>
      </c>
      <c r="AJ2970" s="3">
        <v>0</v>
      </c>
      <c r="AK2970" s="3">
        <v>0</v>
      </c>
      <c r="AL2970" s="3">
        <v>0</v>
      </c>
      <c r="AM2970" s="3">
        <v>0</v>
      </c>
      <c r="AN2970" s="2">
        <f t="shared" si="98"/>
        <v>0.18826405867970661</v>
      </c>
      <c r="AO2970" s="2">
        <v>1.9464720194647202E-2</v>
      </c>
      <c r="AP2970">
        <f t="shared" si="99"/>
        <v>77</v>
      </c>
    </row>
    <row r="2971" spans="1:42" ht="16.5" hidden="1" customHeight="1" x14ac:dyDescent="0.25">
      <c r="A2971" s="5" t="s">
        <v>792</v>
      </c>
      <c r="B2971" s="1" t="s">
        <v>392</v>
      </c>
      <c r="D2971" t="s">
        <v>32</v>
      </c>
      <c r="E2971" t="s">
        <v>388</v>
      </c>
      <c r="F2971" t="s">
        <v>393</v>
      </c>
      <c r="G2971">
        <v>70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77</v>
      </c>
      <c r="N2971" s="2">
        <v>0</v>
      </c>
      <c r="O2971" s="2">
        <v>0.1855421686746988</v>
      </c>
      <c r="P2971">
        <v>31</v>
      </c>
      <c r="Q2971" s="2">
        <v>8.4010840108401083E-2</v>
      </c>
      <c r="R2971">
        <v>415</v>
      </c>
      <c r="S2971">
        <v>369</v>
      </c>
      <c r="T2971">
        <v>359</v>
      </c>
      <c r="U2971">
        <v>3</v>
      </c>
      <c r="V2971">
        <v>3</v>
      </c>
      <c r="W2971">
        <v>3</v>
      </c>
      <c r="X2971">
        <v>1</v>
      </c>
      <c r="Y2971">
        <v>26</v>
      </c>
      <c r="Z2971">
        <v>0</v>
      </c>
      <c r="AA2971">
        <v>0</v>
      </c>
      <c r="AB2971">
        <v>0</v>
      </c>
      <c r="AC2971">
        <v>0</v>
      </c>
      <c r="AD2971">
        <v>403</v>
      </c>
      <c r="AE2971">
        <v>3</v>
      </c>
      <c r="AF2971">
        <v>3</v>
      </c>
      <c r="AG2971">
        <v>3</v>
      </c>
      <c r="AH2971">
        <v>1</v>
      </c>
      <c r="AI2971" s="3">
        <v>0.17369727047146402</v>
      </c>
      <c r="AJ2971" s="3">
        <v>0</v>
      </c>
      <c r="AK2971" s="3">
        <v>0</v>
      </c>
      <c r="AL2971" s="3">
        <v>0</v>
      </c>
      <c r="AM2971" s="3">
        <v>0</v>
      </c>
      <c r="AN2971" s="2">
        <f t="shared" si="98"/>
        <v>0.1855421686746988</v>
      </c>
      <c r="AO2971" s="2">
        <v>2.4213075060532687E-2</v>
      </c>
      <c r="AP2971">
        <f t="shared" si="99"/>
        <v>77</v>
      </c>
    </row>
    <row r="2972" spans="1:42" ht="16.5" hidden="1" customHeight="1" x14ac:dyDescent="0.25">
      <c r="A2972" s="5" t="s">
        <v>795</v>
      </c>
      <c r="B2972" s="1" t="s">
        <v>314</v>
      </c>
      <c r="D2972" t="s">
        <v>32</v>
      </c>
      <c r="E2972" t="s">
        <v>312</v>
      </c>
      <c r="F2972" t="s">
        <v>315</v>
      </c>
      <c r="G2972">
        <v>69</v>
      </c>
      <c r="H2972">
        <v>0</v>
      </c>
      <c r="I2972">
        <v>0</v>
      </c>
      <c r="J2972">
        <v>0</v>
      </c>
      <c r="K2972">
        <v>3</v>
      </c>
      <c r="L2972">
        <v>3</v>
      </c>
      <c r="M2972">
        <v>74</v>
      </c>
      <c r="N2972" s="2">
        <v>7.2115384615384619E-3</v>
      </c>
      <c r="O2972" s="2">
        <v>0.17788461538461539</v>
      </c>
      <c r="P2972">
        <v>56</v>
      </c>
      <c r="Q2972" s="2">
        <v>0.14177215189873418</v>
      </c>
      <c r="R2972">
        <v>416</v>
      </c>
      <c r="S2972">
        <v>395</v>
      </c>
      <c r="T2972">
        <v>352</v>
      </c>
      <c r="U2972">
        <v>0</v>
      </c>
      <c r="V2972">
        <v>0</v>
      </c>
      <c r="W2972">
        <v>3</v>
      </c>
      <c r="X2972">
        <v>40</v>
      </c>
      <c r="Y2972">
        <v>52</v>
      </c>
      <c r="Z2972">
        <v>0</v>
      </c>
      <c r="AA2972">
        <v>0</v>
      </c>
      <c r="AB2972">
        <v>0</v>
      </c>
      <c r="AC2972">
        <v>0</v>
      </c>
      <c r="AD2972">
        <v>369</v>
      </c>
      <c r="AE2972">
        <v>0</v>
      </c>
      <c r="AF2972">
        <v>0</v>
      </c>
      <c r="AG2972">
        <v>3</v>
      </c>
      <c r="AH2972">
        <v>43</v>
      </c>
      <c r="AI2972" s="3">
        <v>0.18699186991869918</v>
      </c>
      <c r="AJ2972" s="3">
        <v>0</v>
      </c>
      <c r="AK2972" s="3">
        <v>0</v>
      </c>
      <c r="AL2972" s="3">
        <v>0</v>
      </c>
      <c r="AM2972" s="3">
        <v>6.9767441860465115E-2</v>
      </c>
      <c r="AN2972" s="2">
        <f t="shared" si="98"/>
        <v>0.18509615384615385</v>
      </c>
      <c r="AO2972" s="2">
        <v>0.1108433734939759</v>
      </c>
      <c r="AP2972">
        <f t="shared" si="99"/>
        <v>77</v>
      </c>
    </row>
    <row r="2973" spans="1:42" ht="16.5" hidden="1" customHeight="1" x14ac:dyDescent="0.25">
      <c r="A2973" s="5" t="s">
        <v>787</v>
      </c>
      <c r="B2973" s="1" t="s">
        <v>349</v>
      </c>
      <c r="D2973" t="s">
        <v>32</v>
      </c>
      <c r="E2973" t="s">
        <v>343</v>
      </c>
      <c r="F2973" t="s">
        <v>350</v>
      </c>
      <c r="G2973">
        <v>77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77</v>
      </c>
      <c r="N2973" s="2">
        <v>0</v>
      </c>
      <c r="O2973" s="2">
        <v>0.17865429234338748</v>
      </c>
      <c r="P2973">
        <v>59</v>
      </c>
      <c r="Q2973" s="2">
        <v>0.14285714285714285</v>
      </c>
      <c r="R2973">
        <v>431</v>
      </c>
      <c r="S2973">
        <v>413</v>
      </c>
      <c r="T2973">
        <v>412</v>
      </c>
      <c r="U2973">
        <v>0</v>
      </c>
      <c r="V2973">
        <v>0</v>
      </c>
      <c r="W2973">
        <v>0</v>
      </c>
      <c r="X2973">
        <v>1</v>
      </c>
      <c r="Y2973">
        <v>59</v>
      </c>
      <c r="Z2973">
        <v>0</v>
      </c>
      <c r="AA2973">
        <v>0</v>
      </c>
      <c r="AB2973">
        <v>0</v>
      </c>
      <c r="AC2973">
        <v>0</v>
      </c>
      <c r="AD2973">
        <v>430</v>
      </c>
      <c r="AE2973">
        <v>0</v>
      </c>
      <c r="AF2973">
        <v>0</v>
      </c>
      <c r="AG2973">
        <v>0</v>
      </c>
      <c r="AH2973">
        <v>1</v>
      </c>
      <c r="AI2973" s="3">
        <v>0.17906976744186046</v>
      </c>
      <c r="AJ2973" s="3">
        <v>0</v>
      </c>
      <c r="AK2973" s="3">
        <v>0</v>
      </c>
      <c r="AL2973" s="3">
        <v>0</v>
      </c>
      <c r="AM2973" s="3">
        <v>0</v>
      </c>
      <c r="AN2973" s="2">
        <f t="shared" si="98"/>
        <v>0.17865429234338748</v>
      </c>
      <c r="AO2973" s="2">
        <v>2.3201856148491878E-3</v>
      </c>
      <c r="AP2973">
        <f t="shared" si="99"/>
        <v>77</v>
      </c>
    </row>
    <row r="2974" spans="1:42" ht="16.5" hidden="1" customHeight="1" x14ac:dyDescent="0.25">
      <c r="A2974" s="5" t="s">
        <v>802</v>
      </c>
      <c r="B2974" s="1" t="s">
        <v>238</v>
      </c>
      <c r="D2974" t="s">
        <v>32</v>
      </c>
      <c r="E2974" t="s">
        <v>239</v>
      </c>
      <c r="F2974" t="s">
        <v>240</v>
      </c>
      <c r="G2974">
        <v>74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77</v>
      </c>
      <c r="N2974" s="2">
        <v>0</v>
      </c>
      <c r="O2974" s="2">
        <v>0.14365671641791045</v>
      </c>
      <c r="P2974">
        <v>18</v>
      </c>
      <c r="Q2974" s="2">
        <v>3.7735849056603772E-2</v>
      </c>
      <c r="R2974">
        <v>536</v>
      </c>
      <c r="S2974">
        <v>477</v>
      </c>
      <c r="T2974">
        <v>471</v>
      </c>
      <c r="U2974">
        <v>2</v>
      </c>
      <c r="V2974">
        <v>3</v>
      </c>
      <c r="W2974">
        <v>1</v>
      </c>
      <c r="X2974">
        <v>0</v>
      </c>
      <c r="Y2974">
        <v>16</v>
      </c>
      <c r="Z2974">
        <v>0</v>
      </c>
      <c r="AA2974">
        <v>0</v>
      </c>
      <c r="AB2974">
        <v>0</v>
      </c>
      <c r="AC2974">
        <v>0</v>
      </c>
      <c r="AD2974">
        <v>529</v>
      </c>
      <c r="AE2974">
        <v>2</v>
      </c>
      <c r="AF2974">
        <v>3</v>
      </c>
      <c r="AG2974">
        <v>1</v>
      </c>
      <c r="AH2974">
        <v>0</v>
      </c>
      <c r="AI2974" s="3">
        <v>0.13988657844990549</v>
      </c>
      <c r="AJ2974" s="3">
        <v>0</v>
      </c>
      <c r="AK2974" s="3">
        <v>0</v>
      </c>
      <c r="AL2974" s="3">
        <v>0</v>
      </c>
      <c r="AM2974" s="3">
        <v>0</v>
      </c>
      <c r="AN2974" s="2">
        <f t="shared" si="98"/>
        <v>0.14365671641791045</v>
      </c>
      <c r="AO2974" s="2">
        <v>1.1214953271028037E-2</v>
      </c>
      <c r="AP2974">
        <f t="shared" si="99"/>
        <v>77</v>
      </c>
    </row>
    <row r="2975" spans="1:42" ht="16.5" hidden="1" customHeight="1" x14ac:dyDescent="0.25">
      <c r="A2975" s="5" t="s">
        <v>787</v>
      </c>
      <c r="B2975" t="s">
        <v>732</v>
      </c>
      <c r="D2975" t="s">
        <v>32</v>
      </c>
      <c r="E2975" t="s">
        <v>733</v>
      </c>
      <c r="F2975" t="s">
        <v>734</v>
      </c>
      <c r="G2975">
        <v>74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77</v>
      </c>
      <c r="N2975" s="2">
        <v>0</v>
      </c>
      <c r="O2975" s="2">
        <v>0.12919463087248323</v>
      </c>
      <c r="P2975">
        <v>13</v>
      </c>
      <c r="Q2975" s="2">
        <v>2.4436090225563908E-2</v>
      </c>
      <c r="R2975">
        <v>596</v>
      </c>
      <c r="S2975">
        <v>532</v>
      </c>
      <c r="T2975">
        <v>515</v>
      </c>
      <c r="U2975">
        <v>8</v>
      </c>
      <c r="V2975">
        <v>1</v>
      </c>
      <c r="W2975">
        <v>4</v>
      </c>
      <c r="X2975">
        <v>4</v>
      </c>
      <c r="Y2975">
        <v>10</v>
      </c>
      <c r="Z2975">
        <v>0</v>
      </c>
      <c r="AA2975">
        <v>0</v>
      </c>
      <c r="AB2975">
        <v>0</v>
      </c>
      <c r="AC2975">
        <v>0</v>
      </c>
      <c r="AD2975">
        <v>579</v>
      </c>
      <c r="AE2975">
        <v>8</v>
      </c>
      <c r="AF2975">
        <v>1</v>
      </c>
      <c r="AG2975">
        <v>4</v>
      </c>
      <c r="AH2975">
        <v>4</v>
      </c>
      <c r="AI2975" s="3">
        <v>0.12780656303972365</v>
      </c>
      <c r="AJ2975" s="3">
        <v>0</v>
      </c>
      <c r="AK2975" s="3">
        <v>0</v>
      </c>
      <c r="AL2975" s="3">
        <v>0</v>
      </c>
      <c r="AM2975" s="3">
        <v>0</v>
      </c>
      <c r="AN2975" s="2">
        <f t="shared" si="98"/>
        <v>0.12919463087248323</v>
      </c>
      <c r="AO2975" s="2">
        <v>2.8523489932885907E-2</v>
      </c>
      <c r="AP2975">
        <f t="shared" si="99"/>
        <v>77</v>
      </c>
    </row>
    <row r="2976" spans="1:42" ht="16.5" hidden="1" customHeight="1" x14ac:dyDescent="0.25">
      <c r="A2976" s="5" t="s">
        <v>787</v>
      </c>
      <c r="B2976" t="s">
        <v>656</v>
      </c>
      <c r="D2976" t="s">
        <v>32</v>
      </c>
      <c r="E2976" t="s">
        <v>322</v>
      </c>
      <c r="F2976" t="s">
        <v>657</v>
      </c>
      <c r="G2976">
        <v>71</v>
      </c>
      <c r="H2976">
        <v>0</v>
      </c>
      <c r="I2976">
        <v>0</v>
      </c>
      <c r="J2976">
        <v>0</v>
      </c>
      <c r="K2976">
        <v>3</v>
      </c>
      <c r="L2976">
        <v>0</v>
      </c>
      <c r="M2976">
        <v>77</v>
      </c>
      <c r="N2976" s="2">
        <v>0</v>
      </c>
      <c r="O2976" s="2">
        <v>0.11208151382823872</v>
      </c>
      <c r="P2976">
        <v>3</v>
      </c>
      <c r="Q2976" s="2">
        <v>4.8939641109298528E-3</v>
      </c>
      <c r="R2976">
        <v>687</v>
      </c>
      <c r="S2976">
        <v>613</v>
      </c>
      <c r="T2976">
        <v>555</v>
      </c>
      <c r="U2976">
        <v>3</v>
      </c>
      <c r="V2976">
        <v>0</v>
      </c>
      <c r="W2976">
        <v>0</v>
      </c>
      <c r="X2976">
        <v>55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626</v>
      </c>
      <c r="AE2976">
        <v>3</v>
      </c>
      <c r="AF2976">
        <v>0</v>
      </c>
      <c r="AG2976">
        <v>0</v>
      </c>
      <c r="AH2976">
        <v>58</v>
      </c>
      <c r="AI2976" s="3">
        <v>0.1134185303514377</v>
      </c>
      <c r="AJ2976" s="3">
        <v>0</v>
      </c>
      <c r="AK2976" s="3">
        <v>0</v>
      </c>
      <c r="AL2976" s="3">
        <v>0</v>
      </c>
      <c r="AM2976" s="3">
        <v>5.1724137931034482E-2</v>
      </c>
      <c r="AN2976" s="2">
        <f t="shared" si="98"/>
        <v>0.11208151382823872</v>
      </c>
      <c r="AO2976" s="2">
        <v>8.8791848617176122E-2</v>
      </c>
      <c r="AP2976">
        <f t="shared" si="99"/>
        <v>77</v>
      </c>
    </row>
    <row r="2977" spans="1:42" ht="16.5" hidden="1" customHeight="1" x14ac:dyDescent="0.25">
      <c r="A2977" s="5" t="s">
        <v>793</v>
      </c>
      <c r="B2977" s="1" t="s">
        <v>327</v>
      </c>
      <c r="D2977" t="s">
        <v>32</v>
      </c>
      <c r="E2977" t="s">
        <v>328</v>
      </c>
      <c r="F2977" t="s">
        <v>329</v>
      </c>
      <c r="G2977">
        <v>77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77</v>
      </c>
      <c r="N2977" s="2">
        <v>0</v>
      </c>
      <c r="O2977" s="2">
        <v>9.8339719029374204E-2</v>
      </c>
      <c r="P2977">
        <v>166</v>
      </c>
      <c r="Q2977" s="2">
        <v>0.19036697247706422</v>
      </c>
      <c r="R2977">
        <v>783</v>
      </c>
      <c r="S2977">
        <v>872</v>
      </c>
      <c r="T2977">
        <v>849</v>
      </c>
      <c r="U2977">
        <v>1</v>
      </c>
      <c r="V2977">
        <v>5</v>
      </c>
      <c r="W2977">
        <v>9</v>
      </c>
      <c r="X2977">
        <v>8</v>
      </c>
      <c r="Y2977">
        <v>160</v>
      </c>
      <c r="Z2977">
        <v>0</v>
      </c>
      <c r="AA2977">
        <v>0</v>
      </c>
      <c r="AB2977">
        <v>0</v>
      </c>
      <c r="AC2977">
        <v>3</v>
      </c>
      <c r="AD2977">
        <v>766</v>
      </c>
      <c r="AE2977">
        <v>1</v>
      </c>
      <c r="AF2977">
        <v>5</v>
      </c>
      <c r="AG2977">
        <v>9</v>
      </c>
      <c r="AH2977">
        <v>5</v>
      </c>
      <c r="AI2977" s="3">
        <v>0.10052219321148825</v>
      </c>
      <c r="AJ2977" s="3">
        <v>0</v>
      </c>
      <c r="AK2977" s="3">
        <v>0</v>
      </c>
      <c r="AL2977" s="3">
        <v>0</v>
      </c>
      <c r="AM2977" s="3">
        <v>0</v>
      </c>
      <c r="AN2977" s="2">
        <f t="shared" ref="AN2977:AN3040" si="100">N2977+O2977</f>
        <v>9.8339719029374204E-2</v>
      </c>
      <c r="AO2977" s="2">
        <v>2.5445292620865138E-2</v>
      </c>
      <c r="AP2977">
        <f t="shared" ref="AP2977:AP3040" si="101">L2977+M2977</f>
        <v>77</v>
      </c>
    </row>
    <row r="2978" spans="1:42" ht="16.5" hidden="1" customHeight="1" x14ac:dyDescent="0.25">
      <c r="A2978" s="4" t="s">
        <v>800</v>
      </c>
      <c r="B2978" t="s">
        <v>644</v>
      </c>
      <c r="D2978" t="s">
        <v>32</v>
      </c>
      <c r="E2978" t="s">
        <v>556</v>
      </c>
      <c r="F2978" t="s">
        <v>645</v>
      </c>
      <c r="G2978">
        <v>69</v>
      </c>
      <c r="H2978">
        <v>0</v>
      </c>
      <c r="I2978">
        <v>0</v>
      </c>
      <c r="J2978">
        <v>0</v>
      </c>
      <c r="K2978">
        <v>0</v>
      </c>
      <c r="L2978">
        <v>5</v>
      </c>
      <c r="M2978">
        <v>72</v>
      </c>
      <c r="N2978" s="2">
        <v>5.9101654846335696E-3</v>
      </c>
      <c r="O2978" s="2">
        <v>8.5106382978723402E-2</v>
      </c>
      <c r="P2978">
        <v>151</v>
      </c>
      <c r="Q2978" s="2">
        <v>0.16413043478260869</v>
      </c>
      <c r="R2978">
        <v>846</v>
      </c>
      <c r="S2978">
        <v>920</v>
      </c>
      <c r="T2978">
        <v>866</v>
      </c>
      <c r="U2978">
        <v>4</v>
      </c>
      <c r="V2978">
        <v>16</v>
      </c>
      <c r="W2978">
        <v>5</v>
      </c>
      <c r="X2978">
        <v>29</v>
      </c>
      <c r="Y2978">
        <v>141</v>
      </c>
      <c r="Z2978">
        <v>0</v>
      </c>
      <c r="AA2978">
        <v>0</v>
      </c>
      <c r="AB2978">
        <v>0</v>
      </c>
      <c r="AC2978">
        <v>3</v>
      </c>
      <c r="AD2978">
        <v>794</v>
      </c>
      <c r="AE2978">
        <v>4</v>
      </c>
      <c r="AF2978">
        <v>16</v>
      </c>
      <c r="AG2978">
        <v>5</v>
      </c>
      <c r="AH2978">
        <v>26</v>
      </c>
      <c r="AI2978" s="3">
        <v>8.6901763224181361E-2</v>
      </c>
      <c r="AJ2978" s="3">
        <v>0</v>
      </c>
      <c r="AK2978" s="3">
        <v>0</v>
      </c>
      <c r="AL2978" s="3">
        <v>0</v>
      </c>
      <c r="AM2978" s="3">
        <v>0</v>
      </c>
      <c r="AN2978" s="2">
        <f t="shared" si="100"/>
        <v>9.1016548463356967E-2</v>
      </c>
      <c r="AO2978" s="2">
        <v>6.0355029585798817E-2</v>
      </c>
      <c r="AP2978">
        <f t="shared" si="101"/>
        <v>77</v>
      </c>
    </row>
    <row r="2979" spans="1:42" ht="16.5" hidden="1" customHeight="1" x14ac:dyDescent="0.25">
      <c r="A2979" s="5" t="s">
        <v>802</v>
      </c>
      <c r="B2979" t="s">
        <v>737</v>
      </c>
      <c r="D2979" t="s">
        <v>32</v>
      </c>
      <c r="E2979" t="s">
        <v>636</v>
      </c>
      <c r="F2979" t="s">
        <v>738</v>
      </c>
      <c r="G2979">
        <v>73</v>
      </c>
      <c r="H2979">
        <v>0</v>
      </c>
      <c r="I2979">
        <v>0</v>
      </c>
      <c r="J2979">
        <v>0</v>
      </c>
      <c r="K2979">
        <v>0</v>
      </c>
      <c r="L2979">
        <v>8</v>
      </c>
      <c r="M2979">
        <v>69</v>
      </c>
      <c r="N2979" s="2">
        <v>8.6862106406080351E-3</v>
      </c>
      <c r="O2979" s="2">
        <v>7.4918566775244305E-2</v>
      </c>
      <c r="P2979">
        <v>99</v>
      </c>
      <c r="Q2979" s="2">
        <v>0.10498409331919406</v>
      </c>
      <c r="R2979">
        <v>921</v>
      </c>
      <c r="S2979">
        <v>943</v>
      </c>
      <c r="T2979">
        <v>808</v>
      </c>
      <c r="U2979">
        <v>1</v>
      </c>
      <c r="V2979">
        <v>1</v>
      </c>
      <c r="W2979">
        <v>1</v>
      </c>
      <c r="X2979">
        <v>132</v>
      </c>
      <c r="Y2979">
        <v>93</v>
      </c>
      <c r="Z2979">
        <v>0</v>
      </c>
      <c r="AA2979">
        <v>0</v>
      </c>
      <c r="AB2979">
        <v>0</v>
      </c>
      <c r="AC2979">
        <v>0</v>
      </c>
      <c r="AD2979">
        <v>788</v>
      </c>
      <c r="AE2979">
        <v>1</v>
      </c>
      <c r="AF2979">
        <v>1</v>
      </c>
      <c r="AG2979">
        <v>1</v>
      </c>
      <c r="AH2979">
        <v>132</v>
      </c>
      <c r="AI2979" s="3">
        <v>9.2639593908629442E-2</v>
      </c>
      <c r="AJ2979" s="3">
        <v>0</v>
      </c>
      <c r="AK2979" s="3">
        <v>0</v>
      </c>
      <c r="AL2979" s="3">
        <v>0</v>
      </c>
      <c r="AM2979" s="3">
        <v>0</v>
      </c>
      <c r="AN2979" s="2">
        <f t="shared" si="100"/>
        <v>8.3604777415852344E-2</v>
      </c>
      <c r="AO2979" s="2">
        <v>0.14626218851570963</v>
      </c>
      <c r="AP2979">
        <f t="shared" si="101"/>
        <v>77</v>
      </c>
    </row>
    <row r="2980" spans="1:42" ht="16.5" hidden="1" customHeight="1" x14ac:dyDescent="0.25">
      <c r="A2980" s="4" t="s">
        <v>803</v>
      </c>
      <c r="B2980" t="s">
        <v>678</v>
      </c>
      <c r="D2980" t="s">
        <v>32</v>
      </c>
      <c r="E2980" t="s">
        <v>498</v>
      </c>
      <c r="F2980" t="s">
        <v>679</v>
      </c>
      <c r="G2980">
        <v>74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77</v>
      </c>
      <c r="N2980" s="2">
        <v>0</v>
      </c>
      <c r="O2980" s="2">
        <v>8.2264957264957264E-2</v>
      </c>
      <c r="P2980">
        <v>32</v>
      </c>
      <c r="Q2980" s="2">
        <v>3.5914702581369251E-2</v>
      </c>
      <c r="R2980">
        <v>936</v>
      </c>
      <c r="S2980">
        <v>891</v>
      </c>
      <c r="T2980">
        <v>850</v>
      </c>
      <c r="U2980">
        <v>0</v>
      </c>
      <c r="V2980">
        <v>1</v>
      </c>
      <c r="W2980">
        <v>2</v>
      </c>
      <c r="X2980">
        <v>40</v>
      </c>
      <c r="Y2980">
        <v>27</v>
      </c>
      <c r="Z2980">
        <v>0</v>
      </c>
      <c r="AA2980">
        <v>0</v>
      </c>
      <c r="AB2980">
        <v>0</v>
      </c>
      <c r="AC2980">
        <v>0</v>
      </c>
      <c r="AD2980">
        <v>897</v>
      </c>
      <c r="AE2980">
        <v>0</v>
      </c>
      <c r="AF2980">
        <v>1</v>
      </c>
      <c r="AG2980">
        <v>2</v>
      </c>
      <c r="AH2980">
        <v>40</v>
      </c>
      <c r="AI2980" s="3">
        <v>8.2497212931995537E-2</v>
      </c>
      <c r="AJ2980" s="3">
        <v>0</v>
      </c>
      <c r="AK2980" s="3">
        <v>0</v>
      </c>
      <c r="AL2980" s="3">
        <v>0</v>
      </c>
      <c r="AM2980" s="3">
        <v>0</v>
      </c>
      <c r="AN2980" s="2">
        <f t="shared" si="100"/>
        <v>8.2264957264957264E-2</v>
      </c>
      <c r="AO2980" s="2">
        <v>4.5744680851063826E-2</v>
      </c>
      <c r="AP2980">
        <f t="shared" si="101"/>
        <v>77</v>
      </c>
    </row>
    <row r="2981" spans="1:42" ht="16.5" hidden="1" customHeight="1" x14ac:dyDescent="0.25">
      <c r="A2981" s="4" t="s">
        <v>801</v>
      </c>
      <c r="B2981" s="1" t="s">
        <v>146</v>
      </c>
      <c r="D2981" t="s">
        <v>32</v>
      </c>
      <c r="E2981" t="s">
        <v>144</v>
      </c>
      <c r="F2981" t="s">
        <v>147</v>
      </c>
      <c r="G2981">
        <v>44</v>
      </c>
      <c r="H2981">
        <v>0</v>
      </c>
      <c r="I2981">
        <v>0</v>
      </c>
      <c r="J2981">
        <v>5</v>
      </c>
      <c r="K2981">
        <v>21</v>
      </c>
      <c r="L2981">
        <v>0</v>
      </c>
      <c r="M2981">
        <v>77</v>
      </c>
      <c r="N2981" s="2">
        <v>0</v>
      </c>
      <c r="O2981" s="2">
        <v>7.5121951219512192E-2</v>
      </c>
      <c r="P2981">
        <v>104</v>
      </c>
      <c r="Q2981" s="2">
        <v>9.8859315589353611E-2</v>
      </c>
      <c r="R2981">
        <v>1025</v>
      </c>
      <c r="S2981">
        <v>1052</v>
      </c>
      <c r="T2981">
        <v>773</v>
      </c>
      <c r="U2981">
        <v>8</v>
      </c>
      <c r="V2981">
        <v>42</v>
      </c>
      <c r="W2981">
        <v>48</v>
      </c>
      <c r="X2981">
        <v>181</v>
      </c>
      <c r="Y2981">
        <v>92</v>
      </c>
      <c r="Z2981">
        <v>0</v>
      </c>
      <c r="AA2981">
        <v>0</v>
      </c>
      <c r="AB2981">
        <v>0</v>
      </c>
      <c r="AC2981">
        <v>4</v>
      </c>
      <c r="AD2981">
        <v>725</v>
      </c>
      <c r="AE2981">
        <v>8</v>
      </c>
      <c r="AF2981">
        <v>42</v>
      </c>
      <c r="AG2981">
        <v>53</v>
      </c>
      <c r="AH2981">
        <v>198</v>
      </c>
      <c r="AI2981" s="3">
        <v>6.0689655172413794E-2</v>
      </c>
      <c r="AJ2981" s="3">
        <v>0</v>
      </c>
      <c r="AK2981" s="3">
        <v>0</v>
      </c>
      <c r="AL2981" s="3">
        <v>9.4339622641509441E-2</v>
      </c>
      <c r="AM2981" s="3">
        <v>0.10606060606060606</v>
      </c>
      <c r="AN2981" s="2">
        <f t="shared" si="100"/>
        <v>7.5121951219512192E-2</v>
      </c>
      <c r="AO2981" s="2">
        <v>0.29337231968810917</v>
      </c>
      <c r="AP2981">
        <f t="shared" si="101"/>
        <v>77</v>
      </c>
    </row>
    <row r="2982" spans="1:42" ht="16.5" hidden="1" customHeight="1" x14ac:dyDescent="0.25">
      <c r="A2982" s="4" t="s">
        <v>799</v>
      </c>
      <c r="B2982" s="1" t="s">
        <v>245</v>
      </c>
      <c r="D2982" t="s">
        <v>32</v>
      </c>
      <c r="E2982" t="s">
        <v>239</v>
      </c>
      <c r="F2982" t="s">
        <v>246</v>
      </c>
      <c r="G2982">
        <v>70</v>
      </c>
      <c r="H2982">
        <v>0</v>
      </c>
      <c r="I2982">
        <v>6</v>
      </c>
      <c r="J2982">
        <v>0</v>
      </c>
      <c r="K2982">
        <v>0</v>
      </c>
      <c r="L2982">
        <v>56</v>
      </c>
      <c r="M2982">
        <v>21</v>
      </c>
      <c r="N2982" s="2">
        <v>5.1948051948051951E-2</v>
      </c>
      <c r="O2982" s="2">
        <v>1.948051948051948E-2</v>
      </c>
      <c r="P2982">
        <v>156</v>
      </c>
      <c r="Q2982" s="2">
        <v>0.1348314606741573</v>
      </c>
      <c r="R2982">
        <v>1078</v>
      </c>
      <c r="S2982">
        <v>1157</v>
      </c>
      <c r="T2982">
        <v>1073</v>
      </c>
      <c r="U2982">
        <v>7</v>
      </c>
      <c r="V2982">
        <v>37</v>
      </c>
      <c r="W2982">
        <v>19</v>
      </c>
      <c r="X2982">
        <v>21</v>
      </c>
      <c r="Y2982">
        <v>148</v>
      </c>
      <c r="Z2982">
        <v>0</v>
      </c>
      <c r="AA2982">
        <v>0</v>
      </c>
      <c r="AB2982">
        <v>0</v>
      </c>
      <c r="AC2982">
        <v>0</v>
      </c>
      <c r="AD2982">
        <v>995</v>
      </c>
      <c r="AE2982">
        <v>7</v>
      </c>
      <c r="AF2982">
        <v>43</v>
      </c>
      <c r="AG2982">
        <v>19</v>
      </c>
      <c r="AH2982">
        <v>21</v>
      </c>
      <c r="AI2982" s="3">
        <v>7.0351758793969849E-2</v>
      </c>
      <c r="AJ2982" s="3">
        <v>0</v>
      </c>
      <c r="AK2982" s="3">
        <v>0.13953488372093023</v>
      </c>
      <c r="AL2982" s="3">
        <v>0</v>
      </c>
      <c r="AM2982" s="3">
        <v>0</v>
      </c>
      <c r="AN2982" s="2">
        <f t="shared" si="100"/>
        <v>7.1428571428571425E-2</v>
      </c>
      <c r="AO2982" s="2">
        <v>8.294930875576037E-2</v>
      </c>
      <c r="AP2982">
        <f t="shared" si="101"/>
        <v>77</v>
      </c>
    </row>
    <row r="2983" spans="1:42" ht="16.5" hidden="1" customHeight="1" x14ac:dyDescent="0.25">
      <c r="A2983" s="5" t="s">
        <v>789</v>
      </c>
      <c r="B2983" t="s">
        <v>640</v>
      </c>
      <c r="D2983" t="s">
        <v>32</v>
      </c>
      <c r="E2983" t="s">
        <v>408</v>
      </c>
      <c r="F2983" t="s">
        <v>641</v>
      </c>
      <c r="G2983">
        <v>70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77</v>
      </c>
      <c r="N2983" s="2">
        <v>0</v>
      </c>
      <c r="O2983" s="2">
        <v>6.530958439355386E-2</v>
      </c>
      <c r="P2983">
        <v>4</v>
      </c>
      <c r="Q2983" s="2">
        <v>3.616636528028933E-3</v>
      </c>
      <c r="R2983">
        <v>1179</v>
      </c>
      <c r="S2983">
        <v>1106</v>
      </c>
      <c r="T2983">
        <v>953</v>
      </c>
      <c r="U2983">
        <v>92</v>
      </c>
      <c r="V2983">
        <v>24</v>
      </c>
      <c r="W2983">
        <v>12</v>
      </c>
      <c r="X2983">
        <v>25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1023</v>
      </c>
      <c r="AE2983">
        <v>92</v>
      </c>
      <c r="AF2983">
        <v>24</v>
      </c>
      <c r="AG2983">
        <v>12</v>
      </c>
      <c r="AH2983">
        <v>25</v>
      </c>
      <c r="AI2983" s="3">
        <v>6.8426197458455518E-2</v>
      </c>
      <c r="AJ2983" s="3">
        <v>0</v>
      </c>
      <c r="AK2983" s="3">
        <v>0</v>
      </c>
      <c r="AL2983" s="3">
        <v>0</v>
      </c>
      <c r="AM2983" s="3">
        <v>0</v>
      </c>
      <c r="AN2983" s="2">
        <f t="shared" si="100"/>
        <v>6.530958439355386E-2</v>
      </c>
      <c r="AO2983" s="2">
        <v>0.13010204081632654</v>
      </c>
      <c r="AP2983">
        <f t="shared" si="101"/>
        <v>77</v>
      </c>
    </row>
    <row r="2984" spans="1:42" ht="16.5" hidden="1" customHeight="1" x14ac:dyDescent="0.25">
      <c r="A2984" s="5" t="s">
        <v>790</v>
      </c>
      <c r="B2984" s="1" t="s">
        <v>201</v>
      </c>
      <c r="D2984" t="s">
        <v>32</v>
      </c>
      <c r="E2984" t="s">
        <v>197</v>
      </c>
      <c r="F2984" t="s">
        <v>202</v>
      </c>
      <c r="G2984">
        <v>63</v>
      </c>
      <c r="H2984">
        <v>0</v>
      </c>
      <c r="I2984">
        <v>0</v>
      </c>
      <c r="J2984">
        <v>7</v>
      </c>
      <c r="K2984">
        <v>0</v>
      </c>
      <c r="L2984">
        <v>6</v>
      </c>
      <c r="M2984">
        <v>71</v>
      </c>
      <c r="N2984" s="2">
        <v>5.0718512256973797E-3</v>
      </c>
      <c r="O2984" s="2">
        <v>6.0016906170752324E-2</v>
      </c>
      <c r="P2984">
        <v>135</v>
      </c>
      <c r="Q2984" s="2">
        <v>0.10878323932312652</v>
      </c>
      <c r="R2984">
        <v>1183</v>
      </c>
      <c r="S2984">
        <v>1241</v>
      </c>
      <c r="T2984">
        <v>1189</v>
      </c>
      <c r="U2984">
        <v>5</v>
      </c>
      <c r="V2984">
        <v>11</v>
      </c>
      <c r="W2984">
        <v>8</v>
      </c>
      <c r="X2984">
        <v>28</v>
      </c>
      <c r="Y2984">
        <v>131</v>
      </c>
      <c r="Z2984">
        <v>0</v>
      </c>
      <c r="AA2984">
        <v>0</v>
      </c>
      <c r="AB2984">
        <v>0</v>
      </c>
      <c r="AC2984">
        <v>0</v>
      </c>
      <c r="AD2984">
        <v>1121</v>
      </c>
      <c r="AE2984">
        <v>5</v>
      </c>
      <c r="AF2984">
        <v>11</v>
      </c>
      <c r="AG2984">
        <v>15</v>
      </c>
      <c r="AH2984">
        <v>28</v>
      </c>
      <c r="AI2984" s="3">
        <v>5.6199821587867974E-2</v>
      </c>
      <c r="AJ2984" s="3">
        <v>0</v>
      </c>
      <c r="AK2984" s="3">
        <v>0</v>
      </c>
      <c r="AL2984" s="3">
        <v>0.46666666666666667</v>
      </c>
      <c r="AM2984" s="3">
        <v>0</v>
      </c>
      <c r="AN2984" s="2">
        <f t="shared" si="100"/>
        <v>6.5088757396449703E-2</v>
      </c>
      <c r="AO2984" s="2">
        <v>0.05</v>
      </c>
      <c r="AP2984">
        <f t="shared" si="101"/>
        <v>77</v>
      </c>
    </row>
    <row r="2985" spans="1:42" ht="16.5" hidden="1" customHeight="1" x14ac:dyDescent="0.25">
      <c r="A2985" s="5" t="s">
        <v>792</v>
      </c>
      <c r="B2985" t="s">
        <v>660</v>
      </c>
      <c r="D2985" t="s">
        <v>32</v>
      </c>
      <c r="E2985" t="s">
        <v>453</v>
      </c>
      <c r="F2985" t="s">
        <v>661</v>
      </c>
      <c r="G2985">
        <v>74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77</v>
      </c>
      <c r="N2985" s="2">
        <v>0</v>
      </c>
      <c r="O2985" s="2">
        <v>6.2601626016260167E-2</v>
      </c>
      <c r="P2985">
        <v>104</v>
      </c>
      <c r="Q2985" s="2">
        <v>8.2736674622116146E-2</v>
      </c>
      <c r="R2985">
        <v>1230</v>
      </c>
      <c r="S2985">
        <v>1257</v>
      </c>
      <c r="T2985">
        <v>1166</v>
      </c>
      <c r="U2985">
        <v>12</v>
      </c>
      <c r="V2985">
        <v>19</v>
      </c>
      <c r="W2985">
        <v>23</v>
      </c>
      <c r="X2985">
        <v>37</v>
      </c>
      <c r="Y2985">
        <v>101</v>
      </c>
      <c r="Z2985">
        <v>0</v>
      </c>
      <c r="AA2985">
        <v>0</v>
      </c>
      <c r="AB2985">
        <v>0</v>
      </c>
      <c r="AC2985">
        <v>0</v>
      </c>
      <c r="AD2985">
        <v>1139</v>
      </c>
      <c r="AE2985">
        <v>12</v>
      </c>
      <c r="AF2985">
        <v>19</v>
      </c>
      <c r="AG2985">
        <v>23</v>
      </c>
      <c r="AH2985">
        <v>37</v>
      </c>
      <c r="AI2985" s="3">
        <v>6.4969271290605798E-2</v>
      </c>
      <c r="AJ2985" s="3">
        <v>0</v>
      </c>
      <c r="AK2985" s="3">
        <v>0</v>
      </c>
      <c r="AL2985" s="3">
        <v>0</v>
      </c>
      <c r="AM2985" s="3">
        <v>0</v>
      </c>
      <c r="AN2985" s="2">
        <f t="shared" si="100"/>
        <v>6.2601626016260167E-2</v>
      </c>
      <c r="AO2985" s="2">
        <v>7.398373983739838E-2</v>
      </c>
      <c r="AP2985">
        <f t="shared" si="101"/>
        <v>77</v>
      </c>
    </row>
    <row r="2986" spans="1:42" ht="16.5" hidden="1" customHeight="1" x14ac:dyDescent="0.25">
      <c r="A2986" s="5" t="s">
        <v>794</v>
      </c>
      <c r="B2986" s="1" t="s">
        <v>196</v>
      </c>
      <c r="D2986" t="s">
        <v>32</v>
      </c>
      <c r="E2986" t="s">
        <v>197</v>
      </c>
      <c r="F2986" t="s">
        <v>198</v>
      </c>
      <c r="G2986">
        <v>67</v>
      </c>
      <c r="H2986">
        <v>0</v>
      </c>
      <c r="I2986">
        <v>0</v>
      </c>
      <c r="J2986">
        <v>0</v>
      </c>
      <c r="K2986">
        <v>0</v>
      </c>
      <c r="L2986">
        <v>6</v>
      </c>
      <c r="M2986">
        <v>71</v>
      </c>
      <c r="N2986" s="2">
        <v>4.7318611987381704E-3</v>
      </c>
      <c r="O2986" s="2">
        <v>5.5993690851735015E-2</v>
      </c>
      <c r="P2986">
        <v>78</v>
      </c>
      <c r="Q2986" s="2">
        <v>6.1465721040189124E-2</v>
      </c>
      <c r="R2986">
        <v>1268</v>
      </c>
      <c r="S2986">
        <v>1269</v>
      </c>
      <c r="T2986">
        <v>1201</v>
      </c>
      <c r="U2986">
        <v>8</v>
      </c>
      <c r="V2986">
        <v>16</v>
      </c>
      <c r="W2986">
        <v>22</v>
      </c>
      <c r="X2986">
        <v>22</v>
      </c>
      <c r="Y2986">
        <v>70</v>
      </c>
      <c r="Z2986">
        <v>0</v>
      </c>
      <c r="AA2986">
        <v>0</v>
      </c>
      <c r="AB2986">
        <v>0</v>
      </c>
      <c r="AC2986">
        <v>0</v>
      </c>
      <c r="AD2986">
        <v>1198</v>
      </c>
      <c r="AE2986">
        <v>8</v>
      </c>
      <c r="AF2986">
        <v>16</v>
      </c>
      <c r="AG2986">
        <v>22</v>
      </c>
      <c r="AH2986">
        <v>22</v>
      </c>
      <c r="AI2986" s="3">
        <v>5.5926544240400666E-2</v>
      </c>
      <c r="AJ2986" s="3">
        <v>0</v>
      </c>
      <c r="AK2986" s="3">
        <v>0</v>
      </c>
      <c r="AL2986" s="3">
        <v>0</v>
      </c>
      <c r="AM2986" s="3">
        <v>0</v>
      </c>
      <c r="AN2986" s="2">
        <f t="shared" si="100"/>
        <v>6.0725552050473183E-2</v>
      </c>
      <c r="AO2986" s="2">
        <v>5.3712480252764615E-2</v>
      </c>
      <c r="AP2986">
        <f t="shared" si="101"/>
        <v>77</v>
      </c>
    </row>
    <row r="2987" spans="1:42" ht="16.5" hidden="1" customHeight="1" x14ac:dyDescent="0.25">
      <c r="A2987" s="5" t="s">
        <v>789</v>
      </c>
      <c r="B2987" s="1" t="s">
        <v>272</v>
      </c>
      <c r="D2987" t="s">
        <v>32</v>
      </c>
      <c r="E2987" t="s">
        <v>273</v>
      </c>
      <c r="F2987" t="s">
        <v>274</v>
      </c>
      <c r="G2987">
        <v>69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77</v>
      </c>
      <c r="N2987" s="2">
        <v>0</v>
      </c>
      <c r="O2987" s="2">
        <v>4.7648514851485149E-2</v>
      </c>
      <c r="P2987">
        <v>187</v>
      </c>
      <c r="Q2987" s="2">
        <v>0.10834298957126304</v>
      </c>
      <c r="R2987">
        <v>1616</v>
      </c>
      <c r="S2987">
        <v>1726</v>
      </c>
      <c r="T2987">
        <v>1706</v>
      </c>
      <c r="U2987">
        <v>3</v>
      </c>
      <c r="V2987">
        <v>6</v>
      </c>
      <c r="W2987">
        <v>4</v>
      </c>
      <c r="X2987">
        <v>7</v>
      </c>
      <c r="Y2987">
        <v>183</v>
      </c>
      <c r="Z2987">
        <v>0</v>
      </c>
      <c r="AA2987">
        <v>0</v>
      </c>
      <c r="AB2987">
        <v>0</v>
      </c>
      <c r="AC2987">
        <v>0</v>
      </c>
      <c r="AD2987">
        <v>1592</v>
      </c>
      <c r="AE2987">
        <v>3</v>
      </c>
      <c r="AF2987">
        <v>6</v>
      </c>
      <c r="AG2987">
        <v>4</v>
      </c>
      <c r="AH2987">
        <v>7</v>
      </c>
      <c r="AI2987" s="3">
        <v>4.3341708542713568E-2</v>
      </c>
      <c r="AJ2987" s="3">
        <v>0</v>
      </c>
      <c r="AK2987" s="3">
        <v>0</v>
      </c>
      <c r="AL2987" s="3">
        <v>0</v>
      </c>
      <c r="AM2987" s="3">
        <v>0</v>
      </c>
      <c r="AN2987" s="2">
        <f t="shared" si="100"/>
        <v>4.7648514851485149E-2</v>
      </c>
      <c r="AO2987" s="2">
        <v>1.2406947890818859E-2</v>
      </c>
      <c r="AP2987">
        <f t="shared" si="101"/>
        <v>77</v>
      </c>
    </row>
    <row r="2988" spans="1:42" ht="16.5" hidden="1" customHeight="1" x14ac:dyDescent="0.25">
      <c r="A2988" s="5" t="s">
        <v>802</v>
      </c>
      <c r="B2988" s="1" t="s">
        <v>272</v>
      </c>
      <c r="D2988" t="s">
        <v>32</v>
      </c>
      <c r="E2988" t="s">
        <v>273</v>
      </c>
      <c r="F2988" t="s">
        <v>274</v>
      </c>
      <c r="G2988">
        <v>74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77</v>
      </c>
      <c r="N2988" s="2">
        <v>0</v>
      </c>
      <c r="O2988" s="2">
        <v>4.468949506674405E-2</v>
      </c>
      <c r="P2988">
        <v>168</v>
      </c>
      <c r="Q2988" s="2">
        <v>9.2613009922822495E-2</v>
      </c>
      <c r="R2988">
        <v>1723</v>
      </c>
      <c r="S2988">
        <v>1814</v>
      </c>
      <c r="T2988">
        <v>1794</v>
      </c>
      <c r="U2988">
        <v>4</v>
      </c>
      <c r="V2988">
        <v>6</v>
      </c>
      <c r="W2988">
        <v>7</v>
      </c>
      <c r="X2988">
        <v>3</v>
      </c>
      <c r="Y2988">
        <v>167</v>
      </c>
      <c r="Z2988">
        <v>0</v>
      </c>
      <c r="AA2988">
        <v>0</v>
      </c>
      <c r="AB2988">
        <v>0</v>
      </c>
      <c r="AC2988">
        <v>0</v>
      </c>
      <c r="AD2988">
        <v>1701</v>
      </c>
      <c r="AE2988">
        <v>4</v>
      </c>
      <c r="AF2988">
        <v>6</v>
      </c>
      <c r="AG2988">
        <v>7</v>
      </c>
      <c r="AH2988">
        <v>3</v>
      </c>
      <c r="AI2988" s="3">
        <v>4.3503821281599062E-2</v>
      </c>
      <c r="AJ2988" s="3">
        <v>0</v>
      </c>
      <c r="AK2988" s="3">
        <v>0</v>
      </c>
      <c r="AL2988" s="3">
        <v>0</v>
      </c>
      <c r="AM2988" s="3">
        <v>0</v>
      </c>
      <c r="AN2988" s="2">
        <f t="shared" si="100"/>
        <v>4.468949506674405E-2</v>
      </c>
      <c r="AO2988" s="2">
        <v>1.1621150493898896E-2</v>
      </c>
      <c r="AP2988">
        <f t="shared" si="101"/>
        <v>77</v>
      </c>
    </row>
    <row r="2989" spans="1:42" ht="16.5" hidden="1" customHeight="1" x14ac:dyDescent="0.25">
      <c r="A2989" s="4" t="s">
        <v>796</v>
      </c>
      <c r="B2989" s="1" t="s">
        <v>467</v>
      </c>
      <c r="D2989" t="s">
        <v>32</v>
      </c>
      <c r="E2989" t="s">
        <v>463</v>
      </c>
      <c r="F2989" t="s">
        <v>468</v>
      </c>
      <c r="G2989">
        <v>70</v>
      </c>
      <c r="H2989">
        <v>0</v>
      </c>
      <c r="I2989">
        <v>0</v>
      </c>
      <c r="J2989">
        <v>0</v>
      </c>
      <c r="K2989">
        <v>0</v>
      </c>
      <c r="L2989">
        <v>32</v>
      </c>
      <c r="M2989">
        <v>45</v>
      </c>
      <c r="N2989" s="2">
        <v>1.6985138004246284E-2</v>
      </c>
      <c r="O2989" s="2">
        <v>2.3885350318471339E-2</v>
      </c>
      <c r="P2989">
        <v>346</v>
      </c>
      <c r="Q2989" s="2">
        <v>0.16070599163957269</v>
      </c>
      <c r="R2989">
        <v>1884</v>
      </c>
      <c r="S2989">
        <v>2153</v>
      </c>
      <c r="T2989">
        <v>2015</v>
      </c>
      <c r="U2989">
        <v>33</v>
      </c>
      <c r="V2989">
        <v>39</v>
      </c>
      <c r="W2989">
        <v>38</v>
      </c>
      <c r="X2989">
        <v>28</v>
      </c>
      <c r="Y2989">
        <v>316</v>
      </c>
      <c r="Z2989">
        <v>9</v>
      </c>
      <c r="AA2989">
        <v>3</v>
      </c>
      <c r="AB2989">
        <v>5</v>
      </c>
      <c r="AC2989">
        <v>5</v>
      </c>
      <c r="AD2989">
        <v>1769</v>
      </c>
      <c r="AE2989">
        <v>24</v>
      </c>
      <c r="AF2989">
        <v>36</v>
      </c>
      <c r="AG2989">
        <v>33</v>
      </c>
      <c r="AH2989">
        <v>23</v>
      </c>
      <c r="AI2989" s="3">
        <v>3.9570378745053703E-2</v>
      </c>
      <c r="AJ2989" s="3">
        <v>0</v>
      </c>
      <c r="AK2989" s="3">
        <v>0</v>
      </c>
      <c r="AL2989" s="3">
        <v>0</v>
      </c>
      <c r="AM2989" s="3">
        <v>0</v>
      </c>
      <c r="AN2989" s="2">
        <f t="shared" si="100"/>
        <v>4.0870488322717627E-2</v>
      </c>
      <c r="AO2989" s="2">
        <v>6.1538461538461542E-2</v>
      </c>
      <c r="AP2989">
        <f t="shared" si="101"/>
        <v>77</v>
      </c>
    </row>
    <row r="2990" spans="1:42" ht="16.5" hidden="1" customHeight="1" x14ac:dyDescent="0.25">
      <c r="A2990" s="4" t="s">
        <v>797</v>
      </c>
      <c r="B2990" s="1" t="s">
        <v>222</v>
      </c>
      <c r="C2990" t="s">
        <v>36</v>
      </c>
      <c r="D2990" t="s">
        <v>43</v>
      </c>
      <c r="E2990" t="s">
        <v>38</v>
      </c>
      <c r="F2990" t="s">
        <v>223</v>
      </c>
      <c r="G2990">
        <v>50</v>
      </c>
      <c r="H2990">
        <v>0</v>
      </c>
      <c r="I2990">
        <v>3</v>
      </c>
      <c r="J2990">
        <v>0</v>
      </c>
      <c r="K2990">
        <v>0</v>
      </c>
      <c r="L2990">
        <v>0</v>
      </c>
      <c r="M2990">
        <v>77</v>
      </c>
      <c r="N2990" s="2">
        <v>0</v>
      </c>
      <c r="O2990" s="2">
        <v>3.700144161460836E-2</v>
      </c>
      <c r="P2990">
        <v>785</v>
      </c>
      <c r="Q2990" s="2">
        <v>0.2814628899247042</v>
      </c>
      <c r="R2990">
        <v>2081</v>
      </c>
      <c r="S2990">
        <v>2789</v>
      </c>
      <c r="T2990">
        <v>2606</v>
      </c>
      <c r="U2990">
        <v>7</v>
      </c>
      <c r="V2990">
        <v>39</v>
      </c>
      <c r="W2990">
        <v>64</v>
      </c>
      <c r="X2990">
        <v>73</v>
      </c>
      <c r="Y2990">
        <v>728</v>
      </c>
      <c r="Z2990">
        <v>0</v>
      </c>
      <c r="AA2990">
        <v>4</v>
      </c>
      <c r="AB2990">
        <v>21</v>
      </c>
      <c r="AC2990">
        <v>11</v>
      </c>
      <c r="AD2990">
        <v>1928</v>
      </c>
      <c r="AE2990">
        <v>7</v>
      </c>
      <c r="AF2990">
        <v>38</v>
      </c>
      <c r="AG2990">
        <v>43</v>
      </c>
      <c r="AH2990">
        <v>62</v>
      </c>
      <c r="AI2990" s="3">
        <v>2.5933609958506226E-2</v>
      </c>
      <c r="AJ2990" s="3">
        <v>0</v>
      </c>
      <c r="AK2990" s="3">
        <v>7.8947368421052627E-2</v>
      </c>
      <c r="AL2990" s="3">
        <v>0</v>
      </c>
      <c r="AM2990" s="3">
        <v>0</v>
      </c>
      <c r="AN2990" s="2">
        <f t="shared" si="100"/>
        <v>3.700144161460836E-2</v>
      </c>
      <c r="AO2990" s="2">
        <v>7.2184793070259864E-2</v>
      </c>
      <c r="AP2990">
        <f t="shared" si="101"/>
        <v>77</v>
      </c>
    </row>
    <row r="2991" spans="1:42" ht="16.5" hidden="1" customHeight="1" x14ac:dyDescent="0.25">
      <c r="A2991" s="5" t="s">
        <v>791</v>
      </c>
      <c r="B2991" s="1" t="s">
        <v>304</v>
      </c>
      <c r="D2991" t="s">
        <v>32</v>
      </c>
      <c r="E2991" t="s">
        <v>305</v>
      </c>
      <c r="F2991" t="s">
        <v>306</v>
      </c>
      <c r="G2991">
        <v>49</v>
      </c>
      <c r="H2991">
        <v>0</v>
      </c>
      <c r="I2991">
        <v>7</v>
      </c>
      <c r="J2991">
        <v>5</v>
      </c>
      <c r="K2991">
        <v>9</v>
      </c>
      <c r="L2991">
        <v>7</v>
      </c>
      <c r="M2991">
        <v>70</v>
      </c>
      <c r="N2991" s="2">
        <v>3.2802249297094657E-3</v>
      </c>
      <c r="O2991" s="2">
        <v>3.280224929709466E-2</v>
      </c>
      <c r="P2991">
        <v>165</v>
      </c>
      <c r="Q2991" s="2">
        <v>7.4257425742574254E-2</v>
      </c>
      <c r="R2991">
        <v>2134</v>
      </c>
      <c r="S2991">
        <v>2222</v>
      </c>
      <c r="T2991">
        <v>1833</v>
      </c>
      <c r="U2991">
        <v>8</v>
      </c>
      <c r="V2991">
        <v>97</v>
      </c>
      <c r="W2991">
        <v>67</v>
      </c>
      <c r="X2991">
        <v>217</v>
      </c>
      <c r="Y2991">
        <v>147</v>
      </c>
      <c r="Z2991">
        <v>0</v>
      </c>
      <c r="AA2991">
        <v>0</v>
      </c>
      <c r="AB2991">
        <v>0</v>
      </c>
      <c r="AC2991">
        <v>3</v>
      </c>
      <c r="AD2991">
        <v>1735</v>
      </c>
      <c r="AE2991">
        <v>8</v>
      </c>
      <c r="AF2991">
        <v>104</v>
      </c>
      <c r="AG2991">
        <v>72</v>
      </c>
      <c r="AH2991">
        <v>223</v>
      </c>
      <c r="AI2991" s="3">
        <v>2.824207492795389E-2</v>
      </c>
      <c r="AJ2991" s="3">
        <v>0</v>
      </c>
      <c r="AK2991" s="3">
        <v>6.7307692307692304E-2</v>
      </c>
      <c r="AL2991" s="3">
        <v>6.9444444444444448E-2</v>
      </c>
      <c r="AM2991" s="3">
        <v>4.0358744394618833E-2</v>
      </c>
      <c r="AN2991" s="2">
        <f t="shared" si="100"/>
        <v>3.6082474226804127E-2</v>
      </c>
      <c r="AO2991" s="2">
        <v>0.19000933706816059</v>
      </c>
      <c r="AP2991">
        <f t="shared" si="101"/>
        <v>77</v>
      </c>
    </row>
    <row r="2992" spans="1:42" ht="16.5" hidden="1" customHeight="1" x14ac:dyDescent="0.25">
      <c r="A2992" s="4" t="s">
        <v>797</v>
      </c>
      <c r="B2992" s="1" t="s">
        <v>526</v>
      </c>
      <c r="D2992" t="s">
        <v>32</v>
      </c>
      <c r="E2992" t="s">
        <v>524</v>
      </c>
      <c r="F2992" t="s">
        <v>527</v>
      </c>
      <c r="G2992">
        <v>67</v>
      </c>
      <c r="H2992">
        <v>0</v>
      </c>
      <c r="I2992">
        <v>0</v>
      </c>
      <c r="J2992">
        <v>0</v>
      </c>
      <c r="K2992">
        <v>4</v>
      </c>
      <c r="L2992">
        <v>0</v>
      </c>
      <c r="M2992">
        <v>76</v>
      </c>
      <c r="N2992" s="2">
        <v>0</v>
      </c>
      <c r="O2992" s="2">
        <v>0.37623762376237624</v>
      </c>
      <c r="P2992">
        <v>26</v>
      </c>
      <c r="Q2992" s="2">
        <v>0.17105263157894737</v>
      </c>
      <c r="R2992">
        <v>202</v>
      </c>
      <c r="S2992">
        <v>152</v>
      </c>
      <c r="T2992">
        <v>144</v>
      </c>
      <c r="U2992">
        <v>2</v>
      </c>
      <c r="V2992">
        <v>1</v>
      </c>
      <c r="W2992">
        <v>0</v>
      </c>
      <c r="X2992">
        <v>5</v>
      </c>
      <c r="Y2992">
        <v>19</v>
      </c>
      <c r="Z2992">
        <v>0</v>
      </c>
      <c r="AA2992">
        <v>0</v>
      </c>
      <c r="AB2992">
        <v>0</v>
      </c>
      <c r="AC2992">
        <v>0</v>
      </c>
      <c r="AD2992">
        <v>192</v>
      </c>
      <c r="AE2992">
        <v>2</v>
      </c>
      <c r="AF2992">
        <v>1</v>
      </c>
      <c r="AG2992">
        <v>0</v>
      </c>
      <c r="AH2992">
        <v>9</v>
      </c>
      <c r="AI2992" s="3">
        <v>0.34895833333333331</v>
      </c>
      <c r="AJ2992" s="3">
        <v>0</v>
      </c>
      <c r="AK2992" s="3">
        <v>0</v>
      </c>
      <c r="AL2992" s="3">
        <v>0</v>
      </c>
      <c r="AM2992" s="3">
        <v>0.44444444444444442</v>
      </c>
      <c r="AN2992" s="2">
        <f t="shared" si="100"/>
        <v>0.37623762376237624</v>
      </c>
      <c r="AO2992" s="2">
        <v>5.8823529411764705E-2</v>
      </c>
      <c r="AP2992">
        <f t="shared" si="101"/>
        <v>76</v>
      </c>
    </row>
    <row r="2993" spans="1:42" ht="16.5" hidden="1" customHeight="1" x14ac:dyDescent="0.25">
      <c r="A2993" s="4">
        <v>2011</v>
      </c>
      <c r="B2993" t="s">
        <v>676</v>
      </c>
      <c r="D2993" t="s">
        <v>32</v>
      </c>
      <c r="E2993" t="s">
        <v>278</v>
      </c>
      <c r="F2993" t="s">
        <v>677</v>
      </c>
      <c r="G2993">
        <v>70</v>
      </c>
      <c r="H2993">
        <v>0</v>
      </c>
      <c r="I2993">
        <v>0</v>
      </c>
      <c r="J2993">
        <v>0</v>
      </c>
      <c r="K2993">
        <v>3</v>
      </c>
      <c r="L2993">
        <v>0</v>
      </c>
      <c r="M2993">
        <v>76</v>
      </c>
      <c r="N2993" s="2">
        <v>0</v>
      </c>
      <c r="O2993" s="2">
        <v>0.24836601307189543</v>
      </c>
      <c r="P2993">
        <v>9</v>
      </c>
      <c r="Q2993" s="2">
        <v>3.7656903765690378E-2</v>
      </c>
      <c r="R2993">
        <v>306</v>
      </c>
      <c r="S2993">
        <v>239</v>
      </c>
      <c r="T2993">
        <v>233</v>
      </c>
      <c r="U2993">
        <v>2</v>
      </c>
      <c r="V2993">
        <v>2</v>
      </c>
      <c r="W2993">
        <v>0</v>
      </c>
      <c r="X2993">
        <v>2</v>
      </c>
      <c r="Y2993">
        <v>6</v>
      </c>
      <c r="Z2993">
        <v>0</v>
      </c>
      <c r="AA2993">
        <v>0</v>
      </c>
      <c r="AB2993">
        <v>0</v>
      </c>
      <c r="AC2993">
        <v>0</v>
      </c>
      <c r="AD2993">
        <v>297</v>
      </c>
      <c r="AE2993">
        <v>2</v>
      </c>
      <c r="AF2993">
        <v>2</v>
      </c>
      <c r="AG2993">
        <v>0</v>
      </c>
      <c r="AH2993">
        <v>5</v>
      </c>
      <c r="AI2993" s="3">
        <v>0.2356902356902357</v>
      </c>
      <c r="AJ2993" s="3">
        <v>0</v>
      </c>
      <c r="AK2993" s="3">
        <v>0</v>
      </c>
      <c r="AL2993" s="3">
        <v>0</v>
      </c>
      <c r="AM2993" s="3">
        <v>0.6</v>
      </c>
      <c r="AN2993" s="2">
        <f t="shared" si="100"/>
        <v>0.24836601307189543</v>
      </c>
      <c r="AO2993" s="2">
        <v>2.9411764705882353E-2</v>
      </c>
      <c r="AP2993">
        <f t="shared" si="101"/>
        <v>76</v>
      </c>
    </row>
    <row r="2994" spans="1:42" ht="16.5" hidden="1" customHeight="1" x14ac:dyDescent="0.25">
      <c r="A2994" s="5" t="s">
        <v>793</v>
      </c>
      <c r="B2994" s="1" t="s">
        <v>324</v>
      </c>
      <c r="D2994" t="s">
        <v>32</v>
      </c>
      <c r="E2994" t="s">
        <v>325</v>
      </c>
      <c r="F2994" t="s">
        <v>326</v>
      </c>
      <c r="G2994">
        <v>60</v>
      </c>
      <c r="H2994">
        <v>0</v>
      </c>
      <c r="I2994">
        <v>0</v>
      </c>
      <c r="J2994">
        <v>0</v>
      </c>
      <c r="K2994">
        <v>5</v>
      </c>
      <c r="L2994">
        <v>0</v>
      </c>
      <c r="M2994">
        <v>76</v>
      </c>
      <c r="N2994" s="2">
        <v>0</v>
      </c>
      <c r="O2994" s="2">
        <v>0.19791666666666666</v>
      </c>
      <c r="P2994">
        <v>35</v>
      </c>
      <c r="Q2994" s="2">
        <v>0.10204081632653061</v>
      </c>
      <c r="R2994">
        <v>384</v>
      </c>
      <c r="S2994">
        <v>343</v>
      </c>
      <c r="T2994">
        <v>316</v>
      </c>
      <c r="U2994">
        <v>0</v>
      </c>
      <c r="V2994">
        <v>10</v>
      </c>
      <c r="W2994">
        <v>4</v>
      </c>
      <c r="X2994">
        <v>13</v>
      </c>
      <c r="Y2994">
        <v>26</v>
      </c>
      <c r="Z2994">
        <v>0</v>
      </c>
      <c r="AA2994">
        <v>3</v>
      </c>
      <c r="AB2994">
        <v>0</v>
      </c>
      <c r="AC2994">
        <v>0</v>
      </c>
      <c r="AD2994">
        <v>350</v>
      </c>
      <c r="AE2994">
        <v>0</v>
      </c>
      <c r="AF2994">
        <v>7</v>
      </c>
      <c r="AG2994">
        <v>4</v>
      </c>
      <c r="AH2994">
        <v>18</v>
      </c>
      <c r="AI2994" s="3">
        <v>0.17142857142857143</v>
      </c>
      <c r="AJ2994" s="3">
        <v>0</v>
      </c>
      <c r="AK2994" s="3">
        <v>0</v>
      </c>
      <c r="AL2994" s="3">
        <v>0</v>
      </c>
      <c r="AM2994" s="3">
        <v>0.27777777777777779</v>
      </c>
      <c r="AN2994" s="2">
        <f t="shared" si="100"/>
        <v>0.19791666666666666</v>
      </c>
      <c r="AO2994" s="2">
        <v>7.6517150395778361E-2</v>
      </c>
      <c r="AP2994">
        <f t="shared" si="101"/>
        <v>76</v>
      </c>
    </row>
    <row r="2995" spans="1:42" ht="16.5" hidden="1" customHeight="1" x14ac:dyDescent="0.25">
      <c r="A2995" s="5" t="s">
        <v>788</v>
      </c>
      <c r="B2995" s="1" t="s">
        <v>296</v>
      </c>
      <c r="D2995" t="s">
        <v>32</v>
      </c>
      <c r="E2995" t="s">
        <v>297</v>
      </c>
      <c r="F2995" t="s">
        <v>298</v>
      </c>
      <c r="G2995">
        <v>72</v>
      </c>
      <c r="H2995">
        <v>0</v>
      </c>
      <c r="I2995">
        <v>0</v>
      </c>
      <c r="J2995">
        <v>0</v>
      </c>
      <c r="K2995">
        <v>0</v>
      </c>
      <c r="L2995">
        <v>3</v>
      </c>
      <c r="M2995">
        <v>73</v>
      </c>
      <c r="N2995" s="2">
        <v>7.1258907363420431E-3</v>
      </c>
      <c r="O2995" s="2">
        <v>0.17339667458432304</v>
      </c>
      <c r="P2995">
        <v>90</v>
      </c>
      <c r="Q2995" s="2">
        <v>0.20689655172413793</v>
      </c>
      <c r="R2995">
        <v>421</v>
      </c>
      <c r="S2995">
        <v>435</v>
      </c>
      <c r="T2995">
        <v>425</v>
      </c>
      <c r="U2995">
        <v>2</v>
      </c>
      <c r="V2995">
        <v>1</v>
      </c>
      <c r="W2995">
        <v>1</v>
      </c>
      <c r="X2995">
        <v>6</v>
      </c>
      <c r="Y2995">
        <v>89</v>
      </c>
      <c r="Z2995">
        <v>0</v>
      </c>
      <c r="AA2995">
        <v>0</v>
      </c>
      <c r="AB2995">
        <v>0</v>
      </c>
      <c r="AC2995">
        <v>0</v>
      </c>
      <c r="AD2995">
        <v>408</v>
      </c>
      <c r="AE2995">
        <v>2</v>
      </c>
      <c r="AF2995">
        <v>1</v>
      </c>
      <c r="AG2995">
        <v>1</v>
      </c>
      <c r="AH2995">
        <v>6</v>
      </c>
      <c r="AI2995" s="3">
        <v>0.17647058823529413</v>
      </c>
      <c r="AJ2995" s="3">
        <v>0</v>
      </c>
      <c r="AK2995" s="3">
        <v>0</v>
      </c>
      <c r="AL2995" s="3">
        <v>0</v>
      </c>
      <c r="AM2995" s="3">
        <v>0</v>
      </c>
      <c r="AN2995" s="2">
        <f t="shared" si="100"/>
        <v>0.18052256532066507</v>
      </c>
      <c r="AO2995" s="2">
        <v>2.3923444976076555E-2</v>
      </c>
      <c r="AP2995">
        <f t="shared" si="101"/>
        <v>76</v>
      </c>
    </row>
    <row r="2996" spans="1:42" ht="16.5" hidden="1" customHeight="1" x14ac:dyDescent="0.25">
      <c r="A2996" s="4" t="s">
        <v>797</v>
      </c>
      <c r="B2996" s="1" t="s">
        <v>362</v>
      </c>
      <c r="D2996" t="s">
        <v>32</v>
      </c>
      <c r="E2996" t="s">
        <v>354</v>
      </c>
      <c r="F2996" t="s">
        <v>363</v>
      </c>
      <c r="G2996">
        <v>69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76</v>
      </c>
      <c r="N2996" s="2">
        <v>0</v>
      </c>
      <c r="O2996" s="2">
        <v>0.13996316758747698</v>
      </c>
      <c r="P2996">
        <v>40</v>
      </c>
      <c r="Q2996" s="2">
        <v>7.8895463510848127E-2</v>
      </c>
      <c r="R2996">
        <v>543</v>
      </c>
      <c r="S2996">
        <v>507</v>
      </c>
      <c r="T2996">
        <v>477</v>
      </c>
      <c r="U2996">
        <v>3</v>
      </c>
      <c r="V2996">
        <v>2</v>
      </c>
      <c r="W2996">
        <v>3</v>
      </c>
      <c r="X2996">
        <v>22</v>
      </c>
      <c r="Y2996">
        <v>34</v>
      </c>
      <c r="Z2996">
        <v>0</v>
      </c>
      <c r="AA2996">
        <v>0</v>
      </c>
      <c r="AB2996">
        <v>0</v>
      </c>
      <c r="AC2996">
        <v>0</v>
      </c>
      <c r="AD2996">
        <v>512</v>
      </c>
      <c r="AE2996">
        <v>3</v>
      </c>
      <c r="AF2996">
        <v>2</v>
      </c>
      <c r="AG2996">
        <v>3</v>
      </c>
      <c r="AH2996">
        <v>22</v>
      </c>
      <c r="AI2996" s="3">
        <v>0.134765625</v>
      </c>
      <c r="AJ2996" s="3">
        <v>0</v>
      </c>
      <c r="AK2996" s="3">
        <v>0</v>
      </c>
      <c r="AL2996" s="3">
        <v>0</v>
      </c>
      <c r="AM2996" s="3">
        <v>0</v>
      </c>
      <c r="AN2996" s="2">
        <f t="shared" si="100"/>
        <v>0.13996316758747698</v>
      </c>
      <c r="AO2996" s="2">
        <v>5.5350553505535055E-2</v>
      </c>
      <c r="AP2996">
        <f t="shared" si="101"/>
        <v>76</v>
      </c>
    </row>
    <row r="2997" spans="1:42" ht="16.5" hidden="1" customHeight="1" x14ac:dyDescent="0.25">
      <c r="A2997" s="4" t="s">
        <v>799</v>
      </c>
      <c r="B2997" s="1" t="s">
        <v>319</v>
      </c>
      <c r="D2997" t="s">
        <v>32</v>
      </c>
      <c r="E2997" t="s">
        <v>317</v>
      </c>
      <c r="F2997" t="s">
        <v>320</v>
      </c>
      <c r="G2997">
        <v>40</v>
      </c>
      <c r="H2997">
        <v>31</v>
      </c>
      <c r="I2997">
        <v>0</v>
      </c>
      <c r="J2997">
        <v>0</v>
      </c>
      <c r="K2997">
        <v>0</v>
      </c>
      <c r="L2997">
        <v>0</v>
      </c>
      <c r="M2997">
        <v>76</v>
      </c>
      <c r="N2997" s="2">
        <v>0</v>
      </c>
      <c r="O2997" s="2">
        <v>0.13620071684587814</v>
      </c>
      <c r="P2997">
        <v>55</v>
      </c>
      <c r="Q2997" s="2">
        <v>0.10242085661080075</v>
      </c>
      <c r="R2997">
        <v>558</v>
      </c>
      <c r="S2997">
        <v>537</v>
      </c>
      <c r="T2997">
        <v>105</v>
      </c>
      <c r="U2997">
        <v>410</v>
      </c>
      <c r="V2997">
        <v>0</v>
      </c>
      <c r="W2997">
        <v>2</v>
      </c>
      <c r="X2997">
        <v>20</v>
      </c>
      <c r="Y2997">
        <v>7</v>
      </c>
      <c r="Z2997">
        <v>44</v>
      </c>
      <c r="AA2997">
        <v>0</v>
      </c>
      <c r="AB2997">
        <v>0</v>
      </c>
      <c r="AC2997">
        <v>0</v>
      </c>
      <c r="AD2997">
        <v>138</v>
      </c>
      <c r="AE2997">
        <v>397</v>
      </c>
      <c r="AF2997">
        <v>0</v>
      </c>
      <c r="AG2997">
        <v>2</v>
      </c>
      <c r="AH2997">
        <v>20</v>
      </c>
      <c r="AI2997" s="3">
        <v>0.28985507246376813</v>
      </c>
      <c r="AJ2997" s="3">
        <v>7.8085642317380355E-2</v>
      </c>
      <c r="AK2997" s="3">
        <v>0</v>
      </c>
      <c r="AL2997" s="3">
        <v>0</v>
      </c>
      <c r="AM2997" s="3">
        <v>0</v>
      </c>
      <c r="AN2997" s="2">
        <f t="shared" si="100"/>
        <v>0.13620071684587814</v>
      </c>
      <c r="AO2997" s="2">
        <v>0.75224416517055659</v>
      </c>
      <c r="AP2997">
        <f t="shared" si="101"/>
        <v>76</v>
      </c>
    </row>
    <row r="2998" spans="1:42" ht="16.5" hidden="1" customHeight="1" x14ac:dyDescent="0.25">
      <c r="A2998" s="5" t="s">
        <v>790</v>
      </c>
      <c r="B2998" s="1" t="s">
        <v>387</v>
      </c>
      <c r="D2998" t="s">
        <v>32</v>
      </c>
      <c r="E2998" t="s">
        <v>388</v>
      </c>
      <c r="F2998" t="s">
        <v>389</v>
      </c>
      <c r="G2998">
        <v>69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76</v>
      </c>
      <c r="N2998" s="2">
        <v>0</v>
      </c>
      <c r="O2998" s="2">
        <v>0.13499111900532859</v>
      </c>
      <c r="P2998">
        <v>53</v>
      </c>
      <c r="Q2998" s="2">
        <v>9.8148148148148151E-2</v>
      </c>
      <c r="R2998">
        <v>563</v>
      </c>
      <c r="S2998">
        <v>540</v>
      </c>
      <c r="T2998">
        <v>518</v>
      </c>
      <c r="U2998">
        <v>5</v>
      </c>
      <c r="V2998">
        <v>8</v>
      </c>
      <c r="W2998">
        <v>4</v>
      </c>
      <c r="X2998">
        <v>5</v>
      </c>
      <c r="Y2998">
        <v>48</v>
      </c>
      <c r="Z2998">
        <v>0</v>
      </c>
      <c r="AA2998">
        <v>0</v>
      </c>
      <c r="AB2998">
        <v>0</v>
      </c>
      <c r="AC2998">
        <v>0</v>
      </c>
      <c r="AD2998">
        <v>539</v>
      </c>
      <c r="AE2998">
        <v>5</v>
      </c>
      <c r="AF2998">
        <v>8</v>
      </c>
      <c r="AG2998">
        <v>4</v>
      </c>
      <c r="AH2998">
        <v>5</v>
      </c>
      <c r="AI2998" s="3">
        <v>0.1280148423005566</v>
      </c>
      <c r="AJ2998" s="3">
        <v>0</v>
      </c>
      <c r="AK2998" s="3">
        <v>0</v>
      </c>
      <c r="AL2998" s="3">
        <v>0</v>
      </c>
      <c r="AM2998" s="3">
        <v>0</v>
      </c>
      <c r="AN2998" s="2">
        <f t="shared" si="100"/>
        <v>0.13499111900532859</v>
      </c>
      <c r="AO2998" s="2">
        <v>3.9215686274509803E-2</v>
      </c>
      <c r="AP2998">
        <f t="shared" si="101"/>
        <v>76</v>
      </c>
    </row>
    <row r="2999" spans="1:42" ht="16.5" hidden="1" customHeight="1" x14ac:dyDescent="0.25">
      <c r="A2999" s="5" t="s">
        <v>791</v>
      </c>
      <c r="B2999" s="1" t="s">
        <v>551</v>
      </c>
      <c r="D2999" t="s">
        <v>32</v>
      </c>
      <c r="E2999" t="s">
        <v>549</v>
      </c>
      <c r="F2999" t="s">
        <v>552</v>
      </c>
      <c r="G2999">
        <v>73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76</v>
      </c>
      <c r="N2999" s="2">
        <v>0</v>
      </c>
      <c r="O2999" s="2">
        <v>0.13451327433628318</v>
      </c>
      <c r="P2999">
        <v>70</v>
      </c>
      <c r="Q2999" s="2">
        <v>0.12522361359570661</v>
      </c>
      <c r="R2999">
        <v>565</v>
      </c>
      <c r="S2999">
        <v>559</v>
      </c>
      <c r="T2999">
        <v>547</v>
      </c>
      <c r="U2999">
        <v>0</v>
      </c>
      <c r="V2999">
        <v>6</v>
      </c>
      <c r="W2999">
        <v>4</v>
      </c>
      <c r="X2999">
        <v>2</v>
      </c>
      <c r="Y2999">
        <v>63</v>
      </c>
      <c r="Z2999">
        <v>0</v>
      </c>
      <c r="AA2999">
        <v>0</v>
      </c>
      <c r="AB2999">
        <v>0</v>
      </c>
      <c r="AC2999">
        <v>0</v>
      </c>
      <c r="AD2999">
        <v>557</v>
      </c>
      <c r="AE2999">
        <v>0</v>
      </c>
      <c r="AF2999">
        <v>6</v>
      </c>
      <c r="AG2999">
        <v>4</v>
      </c>
      <c r="AH2999">
        <v>2</v>
      </c>
      <c r="AI2999" s="3">
        <v>0.1310592459605027</v>
      </c>
      <c r="AJ2999" s="3">
        <v>0</v>
      </c>
      <c r="AK2999" s="3">
        <v>0</v>
      </c>
      <c r="AL2999" s="3">
        <v>0</v>
      </c>
      <c r="AM2999" s="3">
        <v>0</v>
      </c>
      <c r="AN2999" s="2">
        <f t="shared" si="100"/>
        <v>0.13451327433628318</v>
      </c>
      <c r="AO2999" s="2">
        <v>2.10896309314587E-2</v>
      </c>
      <c r="AP2999">
        <f t="shared" si="101"/>
        <v>76</v>
      </c>
    </row>
    <row r="3000" spans="1:42" ht="16.5" hidden="1" customHeight="1" x14ac:dyDescent="0.25">
      <c r="A3000" s="5" t="s">
        <v>792</v>
      </c>
      <c r="B3000" s="1" t="s">
        <v>347</v>
      </c>
      <c r="D3000" t="s">
        <v>32</v>
      </c>
      <c r="E3000" t="s">
        <v>343</v>
      </c>
      <c r="F3000" t="s">
        <v>348</v>
      </c>
      <c r="G3000">
        <v>73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76</v>
      </c>
      <c r="N3000" s="2">
        <v>0</v>
      </c>
      <c r="O3000" s="2">
        <v>0.12025316455696203</v>
      </c>
      <c r="P3000">
        <v>131</v>
      </c>
      <c r="Q3000" s="2">
        <v>0.19068413391557495</v>
      </c>
      <c r="R3000">
        <v>632</v>
      </c>
      <c r="S3000">
        <v>687</v>
      </c>
      <c r="T3000">
        <v>671</v>
      </c>
      <c r="U3000">
        <v>5</v>
      </c>
      <c r="V3000">
        <v>1</v>
      </c>
      <c r="W3000">
        <v>8</v>
      </c>
      <c r="X3000">
        <v>2</v>
      </c>
      <c r="Y3000">
        <v>127</v>
      </c>
      <c r="Z3000">
        <v>0</v>
      </c>
      <c r="AA3000">
        <v>0</v>
      </c>
      <c r="AB3000">
        <v>0</v>
      </c>
      <c r="AC3000">
        <v>0</v>
      </c>
      <c r="AD3000">
        <v>617</v>
      </c>
      <c r="AE3000">
        <v>5</v>
      </c>
      <c r="AF3000">
        <v>1</v>
      </c>
      <c r="AG3000">
        <v>8</v>
      </c>
      <c r="AH3000">
        <v>2</v>
      </c>
      <c r="AI3000" s="3">
        <v>0.11831442463533225</v>
      </c>
      <c r="AJ3000" s="3">
        <v>0</v>
      </c>
      <c r="AK3000" s="3">
        <v>0</v>
      </c>
      <c r="AL3000" s="3">
        <v>0</v>
      </c>
      <c r="AM3000" s="3">
        <v>0</v>
      </c>
      <c r="AN3000" s="2">
        <f t="shared" si="100"/>
        <v>0.12025316455696203</v>
      </c>
      <c r="AO3000" s="2">
        <v>2.5276461295418641E-2</v>
      </c>
      <c r="AP3000">
        <f t="shared" si="101"/>
        <v>76</v>
      </c>
    </row>
    <row r="3001" spans="1:42" ht="16.5" hidden="1" customHeight="1" x14ac:dyDescent="0.25">
      <c r="A3001" s="5" t="s">
        <v>791</v>
      </c>
      <c r="B3001" s="1" t="s">
        <v>553</v>
      </c>
      <c r="D3001" t="s">
        <v>32</v>
      </c>
      <c r="E3001" t="s">
        <v>549</v>
      </c>
      <c r="F3001" t="s">
        <v>554</v>
      </c>
      <c r="G3001">
        <v>68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76</v>
      </c>
      <c r="N3001" s="2">
        <v>0</v>
      </c>
      <c r="O3001" s="2">
        <v>0.11949685534591195</v>
      </c>
      <c r="P3001">
        <v>184</v>
      </c>
      <c r="Q3001" s="2">
        <v>0.24731182795698925</v>
      </c>
      <c r="R3001">
        <v>636</v>
      </c>
      <c r="S3001">
        <v>744</v>
      </c>
      <c r="T3001">
        <v>726</v>
      </c>
      <c r="U3001">
        <v>9</v>
      </c>
      <c r="V3001">
        <v>3</v>
      </c>
      <c r="W3001">
        <v>1</v>
      </c>
      <c r="X3001">
        <v>5</v>
      </c>
      <c r="Y3001">
        <v>175</v>
      </c>
      <c r="Z3001">
        <v>3</v>
      </c>
      <c r="AA3001">
        <v>0</v>
      </c>
      <c r="AB3001">
        <v>0</v>
      </c>
      <c r="AC3001">
        <v>0</v>
      </c>
      <c r="AD3001">
        <v>619</v>
      </c>
      <c r="AE3001">
        <v>6</v>
      </c>
      <c r="AF3001">
        <v>3</v>
      </c>
      <c r="AG3001">
        <v>1</v>
      </c>
      <c r="AH3001">
        <v>5</v>
      </c>
      <c r="AI3001" s="3">
        <v>0.1098546042003231</v>
      </c>
      <c r="AJ3001" s="3">
        <v>0</v>
      </c>
      <c r="AK3001" s="3">
        <v>0</v>
      </c>
      <c r="AL3001" s="3">
        <v>0</v>
      </c>
      <c r="AM3001" s="3">
        <v>0</v>
      </c>
      <c r="AN3001" s="2">
        <f t="shared" si="100"/>
        <v>0.11949685534591195</v>
      </c>
      <c r="AO3001" s="2">
        <v>2.365930599369085E-2</v>
      </c>
      <c r="AP3001">
        <f t="shared" si="101"/>
        <v>76</v>
      </c>
    </row>
    <row r="3002" spans="1:42" ht="16.5" hidden="1" customHeight="1" x14ac:dyDescent="0.25">
      <c r="A3002" s="5" t="s">
        <v>802</v>
      </c>
      <c r="B3002" s="1" t="s">
        <v>262</v>
      </c>
      <c r="D3002" t="s">
        <v>32</v>
      </c>
      <c r="E3002" t="s">
        <v>256</v>
      </c>
      <c r="F3002" t="s">
        <v>263</v>
      </c>
      <c r="G3002">
        <v>73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76</v>
      </c>
      <c r="N3002" s="2">
        <v>0</v>
      </c>
      <c r="O3002" s="2">
        <v>0.10570236439499305</v>
      </c>
      <c r="P3002">
        <v>58</v>
      </c>
      <c r="Q3002" s="2">
        <v>8.2738944365192579E-2</v>
      </c>
      <c r="R3002">
        <v>719</v>
      </c>
      <c r="S3002">
        <v>701</v>
      </c>
      <c r="T3002">
        <v>678</v>
      </c>
      <c r="U3002">
        <v>10</v>
      </c>
      <c r="V3002">
        <v>9</v>
      </c>
      <c r="W3002">
        <v>0</v>
      </c>
      <c r="X3002">
        <v>4</v>
      </c>
      <c r="Y3002">
        <v>56</v>
      </c>
      <c r="Z3002">
        <v>0</v>
      </c>
      <c r="AA3002">
        <v>0</v>
      </c>
      <c r="AB3002">
        <v>0</v>
      </c>
      <c r="AC3002">
        <v>0</v>
      </c>
      <c r="AD3002">
        <v>695</v>
      </c>
      <c r="AE3002">
        <v>10</v>
      </c>
      <c r="AF3002">
        <v>9</v>
      </c>
      <c r="AG3002">
        <v>0</v>
      </c>
      <c r="AH3002">
        <v>4</v>
      </c>
      <c r="AI3002" s="3">
        <v>0.10503597122302158</v>
      </c>
      <c r="AJ3002" s="3">
        <v>0</v>
      </c>
      <c r="AK3002" s="3">
        <v>0</v>
      </c>
      <c r="AL3002" s="3">
        <v>0</v>
      </c>
      <c r="AM3002" s="3">
        <v>0</v>
      </c>
      <c r="AN3002" s="2">
        <f t="shared" si="100"/>
        <v>0.10570236439499305</v>
      </c>
      <c r="AO3002" s="2">
        <v>3.2033426183844013E-2</v>
      </c>
      <c r="AP3002">
        <f t="shared" si="101"/>
        <v>76</v>
      </c>
    </row>
    <row r="3003" spans="1:42" ht="16.5" hidden="1" customHeight="1" x14ac:dyDescent="0.25">
      <c r="A3003" s="5" t="s">
        <v>794</v>
      </c>
      <c r="B3003" s="1" t="s">
        <v>181</v>
      </c>
      <c r="D3003" t="s">
        <v>32</v>
      </c>
      <c r="E3003" t="s">
        <v>182</v>
      </c>
      <c r="F3003" t="s">
        <v>183</v>
      </c>
      <c r="G3003">
        <v>74</v>
      </c>
      <c r="H3003">
        <v>0</v>
      </c>
      <c r="I3003">
        <v>0</v>
      </c>
      <c r="J3003">
        <v>0</v>
      </c>
      <c r="K3003">
        <v>0</v>
      </c>
      <c r="L3003">
        <v>6</v>
      </c>
      <c r="M3003">
        <v>70</v>
      </c>
      <c r="N3003" s="2">
        <v>7.0011668611435242E-3</v>
      </c>
      <c r="O3003" s="2">
        <v>8.168028004667445E-2</v>
      </c>
      <c r="P3003">
        <v>104</v>
      </c>
      <c r="Q3003" s="2">
        <v>0.11751412429378531</v>
      </c>
      <c r="R3003">
        <v>857</v>
      </c>
      <c r="S3003">
        <v>885</v>
      </c>
      <c r="T3003">
        <v>857</v>
      </c>
      <c r="U3003">
        <v>1</v>
      </c>
      <c r="V3003">
        <v>6</v>
      </c>
      <c r="W3003">
        <v>3</v>
      </c>
      <c r="X3003">
        <v>18</v>
      </c>
      <c r="Y3003">
        <v>101</v>
      </c>
      <c r="Z3003">
        <v>0</v>
      </c>
      <c r="AA3003">
        <v>0</v>
      </c>
      <c r="AB3003">
        <v>0</v>
      </c>
      <c r="AC3003">
        <v>0</v>
      </c>
      <c r="AD3003">
        <v>830</v>
      </c>
      <c r="AE3003">
        <v>1</v>
      </c>
      <c r="AF3003">
        <v>6</v>
      </c>
      <c r="AG3003">
        <v>3</v>
      </c>
      <c r="AH3003">
        <v>18</v>
      </c>
      <c r="AI3003" s="3">
        <v>8.91566265060241E-2</v>
      </c>
      <c r="AJ3003" s="3">
        <v>0</v>
      </c>
      <c r="AK3003" s="3">
        <v>0</v>
      </c>
      <c r="AL3003" s="3">
        <v>0</v>
      </c>
      <c r="AM3003" s="3">
        <v>0</v>
      </c>
      <c r="AN3003" s="2">
        <f t="shared" si="100"/>
        <v>8.8681446907817971E-2</v>
      </c>
      <c r="AO3003" s="2">
        <v>3.2634032634032632E-2</v>
      </c>
      <c r="AP3003">
        <f t="shared" si="101"/>
        <v>76</v>
      </c>
    </row>
    <row r="3004" spans="1:42" ht="16.5" hidden="1" customHeight="1" x14ac:dyDescent="0.25">
      <c r="A3004" s="4" t="s">
        <v>798</v>
      </c>
      <c r="B3004" s="1" t="s">
        <v>258</v>
      </c>
      <c r="D3004" t="s">
        <v>32</v>
      </c>
      <c r="E3004" t="s">
        <v>256</v>
      </c>
      <c r="F3004" t="s">
        <v>259</v>
      </c>
      <c r="G3004">
        <v>58</v>
      </c>
      <c r="H3004">
        <v>3</v>
      </c>
      <c r="I3004">
        <v>0</v>
      </c>
      <c r="J3004">
        <v>0</v>
      </c>
      <c r="K3004">
        <v>0</v>
      </c>
      <c r="L3004">
        <v>8</v>
      </c>
      <c r="M3004">
        <v>68</v>
      </c>
      <c r="N3004" s="2">
        <v>8.7815587266739849E-3</v>
      </c>
      <c r="O3004" s="2">
        <v>7.4643249176728863E-2</v>
      </c>
      <c r="P3004">
        <v>62</v>
      </c>
      <c r="Q3004" s="2">
        <v>6.9119286510590863E-2</v>
      </c>
      <c r="R3004">
        <v>911</v>
      </c>
      <c r="S3004">
        <v>897</v>
      </c>
      <c r="T3004">
        <v>498</v>
      </c>
      <c r="U3004">
        <v>376</v>
      </c>
      <c r="V3004">
        <v>6</v>
      </c>
      <c r="W3004">
        <v>2</v>
      </c>
      <c r="X3004">
        <v>15</v>
      </c>
      <c r="Y3004">
        <v>22</v>
      </c>
      <c r="Z3004">
        <v>29</v>
      </c>
      <c r="AA3004">
        <v>0</v>
      </c>
      <c r="AB3004">
        <v>0</v>
      </c>
      <c r="AC3004">
        <v>4</v>
      </c>
      <c r="AD3004">
        <v>534</v>
      </c>
      <c r="AE3004">
        <v>350</v>
      </c>
      <c r="AF3004">
        <v>6</v>
      </c>
      <c r="AG3004">
        <v>2</v>
      </c>
      <c r="AH3004">
        <v>11</v>
      </c>
      <c r="AI3004" s="3">
        <v>0.10861423220973783</v>
      </c>
      <c r="AJ3004" s="3">
        <v>8.5714285714285719E-3</v>
      </c>
      <c r="AK3004" s="3">
        <v>0</v>
      </c>
      <c r="AL3004" s="3">
        <v>0</v>
      </c>
      <c r="AM3004" s="3">
        <v>0</v>
      </c>
      <c r="AN3004" s="2">
        <f t="shared" si="100"/>
        <v>8.3424807903402842E-2</v>
      </c>
      <c r="AO3004" s="2">
        <v>0.40863787375415284</v>
      </c>
      <c r="AP3004">
        <f t="shared" si="101"/>
        <v>76</v>
      </c>
    </row>
    <row r="3005" spans="1:42" ht="16.5" hidden="1" customHeight="1" x14ac:dyDescent="0.25">
      <c r="A3005" s="5" t="s">
        <v>791</v>
      </c>
      <c r="B3005" t="s">
        <v>624</v>
      </c>
      <c r="D3005" t="s">
        <v>32</v>
      </c>
      <c r="E3005" t="s">
        <v>297</v>
      </c>
      <c r="F3005" t="s">
        <v>625</v>
      </c>
      <c r="G3005">
        <v>71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76</v>
      </c>
      <c r="N3005" s="2">
        <v>0</v>
      </c>
      <c r="O3005" s="2">
        <v>7.149576669802446E-2</v>
      </c>
      <c r="P3005">
        <v>40</v>
      </c>
      <c r="Q3005" s="2">
        <v>3.8948393378773129E-2</v>
      </c>
      <c r="R3005">
        <v>1063</v>
      </c>
      <c r="S3005">
        <v>1027</v>
      </c>
      <c r="T3005">
        <v>972</v>
      </c>
      <c r="U3005">
        <v>8</v>
      </c>
      <c r="V3005">
        <v>1</v>
      </c>
      <c r="W3005">
        <v>4</v>
      </c>
      <c r="X3005">
        <v>42</v>
      </c>
      <c r="Y3005">
        <v>32</v>
      </c>
      <c r="Z3005">
        <v>0</v>
      </c>
      <c r="AA3005">
        <v>0</v>
      </c>
      <c r="AB3005">
        <v>0</v>
      </c>
      <c r="AC3005">
        <v>0</v>
      </c>
      <c r="AD3005">
        <v>1011</v>
      </c>
      <c r="AE3005">
        <v>8</v>
      </c>
      <c r="AF3005">
        <v>1</v>
      </c>
      <c r="AG3005">
        <v>4</v>
      </c>
      <c r="AH3005">
        <v>42</v>
      </c>
      <c r="AI3005" s="3">
        <v>7.0227497527200797E-2</v>
      </c>
      <c r="AJ3005" s="3">
        <v>0</v>
      </c>
      <c r="AK3005" s="3">
        <v>0</v>
      </c>
      <c r="AL3005" s="3">
        <v>0</v>
      </c>
      <c r="AM3005" s="3">
        <v>0</v>
      </c>
      <c r="AN3005" s="2">
        <f t="shared" si="100"/>
        <v>7.149576669802446E-2</v>
      </c>
      <c r="AO3005" s="2">
        <v>5.1594746716697934E-2</v>
      </c>
      <c r="AP3005">
        <f t="shared" si="101"/>
        <v>76</v>
      </c>
    </row>
    <row r="3006" spans="1:42" ht="16.5" hidden="1" customHeight="1" x14ac:dyDescent="0.25">
      <c r="A3006" s="5" t="s">
        <v>802</v>
      </c>
      <c r="B3006" t="s">
        <v>624</v>
      </c>
      <c r="D3006" t="s">
        <v>32</v>
      </c>
      <c r="E3006" t="s">
        <v>297</v>
      </c>
      <c r="F3006" t="s">
        <v>625</v>
      </c>
      <c r="G3006">
        <v>67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76</v>
      </c>
      <c r="N3006" s="2">
        <v>0</v>
      </c>
      <c r="O3006" s="2">
        <v>6.8840579710144928E-2</v>
      </c>
      <c r="P3006">
        <v>21</v>
      </c>
      <c r="Q3006" s="2">
        <v>2.0019065776930411E-2</v>
      </c>
      <c r="R3006">
        <v>1104</v>
      </c>
      <c r="S3006">
        <v>1049</v>
      </c>
      <c r="T3006">
        <v>1009</v>
      </c>
      <c r="U3006">
        <v>1</v>
      </c>
      <c r="V3006">
        <v>1</v>
      </c>
      <c r="W3006">
        <v>4</v>
      </c>
      <c r="X3006">
        <v>34</v>
      </c>
      <c r="Y3006">
        <v>14</v>
      </c>
      <c r="Z3006">
        <v>0</v>
      </c>
      <c r="AA3006">
        <v>0</v>
      </c>
      <c r="AB3006">
        <v>0</v>
      </c>
      <c r="AC3006">
        <v>0</v>
      </c>
      <c r="AD3006">
        <v>1062</v>
      </c>
      <c r="AE3006">
        <v>1</v>
      </c>
      <c r="AF3006">
        <v>1</v>
      </c>
      <c r="AG3006">
        <v>4</v>
      </c>
      <c r="AH3006">
        <v>34</v>
      </c>
      <c r="AI3006" s="3">
        <v>6.308851224105462E-2</v>
      </c>
      <c r="AJ3006" s="3">
        <v>0</v>
      </c>
      <c r="AK3006" s="3">
        <v>0</v>
      </c>
      <c r="AL3006" s="3">
        <v>0</v>
      </c>
      <c r="AM3006" s="3">
        <v>0</v>
      </c>
      <c r="AN3006" s="2">
        <f t="shared" si="100"/>
        <v>6.8840579710144928E-2</v>
      </c>
      <c r="AO3006" s="2">
        <v>3.6297640653357534E-2</v>
      </c>
      <c r="AP3006">
        <f t="shared" si="101"/>
        <v>76</v>
      </c>
    </row>
    <row r="3007" spans="1:42" ht="16.5" hidden="1" customHeight="1" x14ac:dyDescent="0.25">
      <c r="A3007" s="5" t="s">
        <v>802</v>
      </c>
      <c r="B3007" t="s">
        <v>704</v>
      </c>
      <c r="D3007" t="s">
        <v>32</v>
      </c>
      <c r="E3007" t="s">
        <v>463</v>
      </c>
      <c r="F3007" t="s">
        <v>705</v>
      </c>
      <c r="G3007">
        <v>70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76</v>
      </c>
      <c r="N3007" s="2">
        <v>0</v>
      </c>
      <c r="O3007" s="2">
        <v>6.660823838737949E-2</v>
      </c>
      <c r="P3007">
        <v>24</v>
      </c>
      <c r="Q3007" s="2">
        <v>2.2038567493112948E-2</v>
      </c>
      <c r="R3007">
        <v>1141</v>
      </c>
      <c r="S3007">
        <v>1089</v>
      </c>
      <c r="T3007">
        <v>1051</v>
      </c>
      <c r="U3007">
        <v>18</v>
      </c>
      <c r="V3007">
        <v>10</v>
      </c>
      <c r="W3007">
        <v>7</v>
      </c>
      <c r="X3007">
        <v>3</v>
      </c>
      <c r="Y3007">
        <v>22</v>
      </c>
      <c r="Z3007">
        <v>0</v>
      </c>
      <c r="AA3007">
        <v>0</v>
      </c>
      <c r="AB3007">
        <v>0</v>
      </c>
      <c r="AC3007">
        <v>0</v>
      </c>
      <c r="AD3007">
        <v>1099</v>
      </c>
      <c r="AE3007">
        <v>18</v>
      </c>
      <c r="AF3007">
        <v>10</v>
      </c>
      <c r="AG3007">
        <v>7</v>
      </c>
      <c r="AH3007">
        <v>3</v>
      </c>
      <c r="AI3007" s="3">
        <v>6.3694267515923567E-2</v>
      </c>
      <c r="AJ3007" s="3">
        <v>0</v>
      </c>
      <c r="AK3007" s="3">
        <v>0</v>
      </c>
      <c r="AL3007" s="3">
        <v>0</v>
      </c>
      <c r="AM3007" s="3">
        <v>0</v>
      </c>
      <c r="AN3007" s="2">
        <f t="shared" si="100"/>
        <v>6.660823838737949E-2</v>
      </c>
      <c r="AO3007" s="2">
        <v>3.3421284080914687E-2</v>
      </c>
      <c r="AP3007">
        <f t="shared" si="101"/>
        <v>76</v>
      </c>
    </row>
    <row r="3008" spans="1:42" ht="16.5" hidden="1" customHeight="1" x14ac:dyDescent="0.25">
      <c r="A3008" s="5" t="s">
        <v>787</v>
      </c>
      <c r="B3008" s="1" t="s">
        <v>272</v>
      </c>
      <c r="D3008" t="s">
        <v>32</v>
      </c>
      <c r="E3008" t="s">
        <v>273</v>
      </c>
      <c r="F3008" t="s">
        <v>274</v>
      </c>
      <c r="G3008">
        <v>69</v>
      </c>
      <c r="H3008">
        <v>0</v>
      </c>
      <c r="I3008">
        <v>0</v>
      </c>
      <c r="J3008">
        <v>0</v>
      </c>
      <c r="K3008">
        <v>5</v>
      </c>
      <c r="L3008">
        <v>0</v>
      </c>
      <c r="M3008">
        <v>76</v>
      </c>
      <c r="N3008" s="2">
        <v>0</v>
      </c>
      <c r="O3008" s="2">
        <v>4.5977011494252873E-2</v>
      </c>
      <c r="P3008">
        <v>161</v>
      </c>
      <c r="Q3008" s="2">
        <v>9.2635212888377449E-2</v>
      </c>
      <c r="R3008">
        <v>1653</v>
      </c>
      <c r="S3008">
        <v>1738</v>
      </c>
      <c r="T3008">
        <v>1722</v>
      </c>
      <c r="U3008">
        <v>3</v>
      </c>
      <c r="V3008">
        <v>6</v>
      </c>
      <c r="W3008">
        <v>4</v>
      </c>
      <c r="X3008">
        <v>3</v>
      </c>
      <c r="Y3008">
        <v>158</v>
      </c>
      <c r="Z3008">
        <v>0</v>
      </c>
      <c r="AA3008">
        <v>0</v>
      </c>
      <c r="AB3008">
        <v>0</v>
      </c>
      <c r="AC3008">
        <v>0</v>
      </c>
      <c r="AD3008">
        <v>1633</v>
      </c>
      <c r="AE3008">
        <v>3</v>
      </c>
      <c r="AF3008">
        <v>6</v>
      </c>
      <c r="AG3008">
        <v>4</v>
      </c>
      <c r="AH3008">
        <v>8</v>
      </c>
      <c r="AI3008" s="3">
        <v>4.2253521126760563E-2</v>
      </c>
      <c r="AJ3008" s="3">
        <v>0</v>
      </c>
      <c r="AK3008" s="3">
        <v>0</v>
      </c>
      <c r="AL3008" s="3">
        <v>0</v>
      </c>
      <c r="AM3008" s="3">
        <v>0.625</v>
      </c>
      <c r="AN3008" s="2">
        <f t="shared" si="100"/>
        <v>4.5977011494252873E-2</v>
      </c>
      <c r="AO3008" s="2">
        <v>1.2696493349455865E-2</v>
      </c>
      <c r="AP3008">
        <f t="shared" si="101"/>
        <v>76</v>
      </c>
    </row>
    <row r="3009" spans="1:42" ht="16.5" hidden="1" customHeight="1" x14ac:dyDescent="0.25">
      <c r="A3009" s="4" t="s">
        <v>801</v>
      </c>
      <c r="B3009" s="1" t="s">
        <v>383</v>
      </c>
      <c r="D3009" t="s">
        <v>32</v>
      </c>
      <c r="E3009" t="s">
        <v>182</v>
      </c>
      <c r="F3009" t="s">
        <v>384</v>
      </c>
      <c r="G3009">
        <v>68</v>
      </c>
      <c r="H3009">
        <v>0</v>
      </c>
      <c r="I3009">
        <v>0</v>
      </c>
      <c r="J3009">
        <v>0</v>
      </c>
      <c r="K3009">
        <v>3</v>
      </c>
      <c r="L3009">
        <v>16</v>
      </c>
      <c r="M3009">
        <v>60</v>
      </c>
      <c r="N3009" s="2">
        <v>9.190120620333142E-3</v>
      </c>
      <c r="O3009" s="2">
        <v>3.4462952326249283E-2</v>
      </c>
      <c r="P3009">
        <v>413</v>
      </c>
      <c r="Q3009" s="2">
        <v>0.19874879692011549</v>
      </c>
      <c r="R3009">
        <v>1741</v>
      </c>
      <c r="S3009">
        <v>2078</v>
      </c>
      <c r="T3009">
        <v>1934</v>
      </c>
      <c r="U3009">
        <v>11</v>
      </c>
      <c r="V3009">
        <v>40</v>
      </c>
      <c r="W3009">
        <v>33</v>
      </c>
      <c r="X3009">
        <v>60</v>
      </c>
      <c r="Y3009">
        <v>381</v>
      </c>
      <c r="Z3009">
        <v>0</v>
      </c>
      <c r="AA3009">
        <v>6</v>
      </c>
      <c r="AB3009">
        <v>13</v>
      </c>
      <c r="AC3009">
        <v>3</v>
      </c>
      <c r="AD3009">
        <v>1621</v>
      </c>
      <c r="AE3009">
        <v>11</v>
      </c>
      <c r="AF3009">
        <v>34</v>
      </c>
      <c r="AG3009">
        <v>20</v>
      </c>
      <c r="AH3009">
        <v>60</v>
      </c>
      <c r="AI3009" s="3">
        <v>4.1949413942011106E-2</v>
      </c>
      <c r="AJ3009" s="3">
        <v>0</v>
      </c>
      <c r="AK3009" s="3">
        <v>0</v>
      </c>
      <c r="AL3009" s="3">
        <v>0</v>
      </c>
      <c r="AM3009" s="3">
        <v>0.05</v>
      </c>
      <c r="AN3009" s="2">
        <f t="shared" si="100"/>
        <v>4.3653072946582425E-2</v>
      </c>
      <c r="AO3009" s="2">
        <v>7.1592210767468495E-2</v>
      </c>
      <c r="AP3009">
        <f t="shared" si="101"/>
        <v>76</v>
      </c>
    </row>
    <row r="3010" spans="1:42" ht="16.5" hidden="1" customHeight="1" x14ac:dyDescent="0.25">
      <c r="A3010" s="5" t="s">
        <v>790</v>
      </c>
      <c r="B3010" s="1" t="s">
        <v>370</v>
      </c>
      <c r="D3010" t="s">
        <v>32</v>
      </c>
      <c r="E3010" t="s">
        <v>368</v>
      </c>
      <c r="F3010" t="s">
        <v>371</v>
      </c>
      <c r="G3010">
        <v>70</v>
      </c>
      <c r="H3010">
        <v>0</v>
      </c>
      <c r="I3010">
        <v>0</v>
      </c>
      <c r="J3010">
        <v>0</v>
      </c>
      <c r="K3010">
        <v>0</v>
      </c>
      <c r="L3010">
        <v>22</v>
      </c>
      <c r="M3010">
        <v>54</v>
      </c>
      <c r="N3010" s="2">
        <v>1.1764705882352941E-2</v>
      </c>
      <c r="O3010" s="2">
        <v>2.8877005347593583E-2</v>
      </c>
      <c r="P3010">
        <v>81</v>
      </c>
      <c r="Q3010" s="2">
        <v>4.3200000000000002E-2</v>
      </c>
      <c r="R3010">
        <v>1870</v>
      </c>
      <c r="S3010">
        <v>1875</v>
      </c>
      <c r="T3010">
        <v>1664</v>
      </c>
      <c r="U3010">
        <v>8</v>
      </c>
      <c r="V3010">
        <v>58</v>
      </c>
      <c r="W3010">
        <v>29</v>
      </c>
      <c r="X3010">
        <v>116</v>
      </c>
      <c r="Y3010">
        <v>79</v>
      </c>
      <c r="Z3010">
        <v>0</v>
      </c>
      <c r="AA3010">
        <v>0</v>
      </c>
      <c r="AB3010">
        <v>0</v>
      </c>
      <c r="AC3010">
        <v>0</v>
      </c>
      <c r="AD3010">
        <v>1655</v>
      </c>
      <c r="AE3010">
        <v>8</v>
      </c>
      <c r="AF3010">
        <v>58</v>
      </c>
      <c r="AG3010">
        <v>29</v>
      </c>
      <c r="AH3010">
        <v>116</v>
      </c>
      <c r="AI3010" s="3">
        <v>4.2296072507552872E-2</v>
      </c>
      <c r="AJ3010" s="3">
        <v>0</v>
      </c>
      <c r="AK3010" s="3">
        <v>0</v>
      </c>
      <c r="AL3010" s="3">
        <v>0</v>
      </c>
      <c r="AM3010" s="3">
        <v>0</v>
      </c>
      <c r="AN3010" s="2">
        <f t="shared" si="100"/>
        <v>4.0641711229946524E-2</v>
      </c>
      <c r="AO3010" s="2">
        <v>0.11307609860664523</v>
      </c>
      <c r="AP3010">
        <f t="shared" si="101"/>
        <v>76</v>
      </c>
    </row>
    <row r="3011" spans="1:42" ht="16.5" hidden="1" customHeight="1" x14ac:dyDescent="0.25">
      <c r="A3011" s="4" t="s">
        <v>800</v>
      </c>
      <c r="B3011" s="1" t="s">
        <v>332</v>
      </c>
      <c r="D3011" t="s">
        <v>32</v>
      </c>
      <c r="E3011" t="s">
        <v>333</v>
      </c>
      <c r="F3011" t="s">
        <v>334</v>
      </c>
      <c r="G3011">
        <v>59</v>
      </c>
      <c r="H3011">
        <v>0</v>
      </c>
      <c r="I3011">
        <v>0</v>
      </c>
      <c r="J3011">
        <v>0</v>
      </c>
      <c r="K3011">
        <v>0</v>
      </c>
      <c r="L3011">
        <v>7</v>
      </c>
      <c r="M3011">
        <v>69</v>
      </c>
      <c r="N3011" s="2">
        <v>3.2786885245901639E-3</v>
      </c>
      <c r="O3011" s="2">
        <v>3.231850117096019E-2</v>
      </c>
      <c r="P3011">
        <v>226</v>
      </c>
      <c r="Q3011" s="2">
        <v>9.8905908096280082E-2</v>
      </c>
      <c r="R3011">
        <v>2135</v>
      </c>
      <c r="S3011">
        <v>2285</v>
      </c>
      <c r="T3011">
        <v>2164</v>
      </c>
      <c r="U3011">
        <v>14</v>
      </c>
      <c r="V3011">
        <v>14</v>
      </c>
      <c r="W3011">
        <v>15</v>
      </c>
      <c r="X3011">
        <v>78</v>
      </c>
      <c r="Y3011">
        <v>208</v>
      </c>
      <c r="Z3011">
        <v>3</v>
      </c>
      <c r="AA3011">
        <v>0</v>
      </c>
      <c r="AB3011">
        <v>0</v>
      </c>
      <c r="AC3011">
        <v>5</v>
      </c>
      <c r="AD3011">
        <v>2015</v>
      </c>
      <c r="AE3011">
        <v>11</v>
      </c>
      <c r="AF3011">
        <v>14</v>
      </c>
      <c r="AG3011">
        <v>15</v>
      </c>
      <c r="AH3011">
        <v>73</v>
      </c>
      <c r="AI3011" s="3">
        <v>2.9280397022332507E-2</v>
      </c>
      <c r="AJ3011" s="3">
        <v>0</v>
      </c>
      <c r="AK3011" s="3">
        <v>0</v>
      </c>
      <c r="AL3011" s="3">
        <v>0</v>
      </c>
      <c r="AM3011" s="3">
        <v>0</v>
      </c>
      <c r="AN3011" s="2">
        <f t="shared" si="100"/>
        <v>3.5597189695550355E-2</v>
      </c>
      <c r="AO3011" s="2">
        <v>5.3101503759398497E-2</v>
      </c>
      <c r="AP3011">
        <f t="shared" si="101"/>
        <v>76</v>
      </c>
    </row>
    <row r="3012" spans="1:42" ht="16.5" hidden="1" customHeight="1" x14ac:dyDescent="0.25">
      <c r="A3012" s="5" t="s">
        <v>791</v>
      </c>
      <c r="B3012" s="1" t="s">
        <v>222</v>
      </c>
      <c r="C3012" t="s">
        <v>36</v>
      </c>
      <c r="D3012" t="s">
        <v>43</v>
      </c>
      <c r="E3012" t="s">
        <v>38</v>
      </c>
      <c r="F3012" t="s">
        <v>223</v>
      </c>
      <c r="G3012">
        <v>65</v>
      </c>
      <c r="H3012">
        <v>0</v>
      </c>
      <c r="I3012">
        <v>0</v>
      </c>
      <c r="J3012">
        <v>0</v>
      </c>
      <c r="K3012">
        <v>0</v>
      </c>
      <c r="L3012">
        <v>3</v>
      </c>
      <c r="M3012">
        <v>73</v>
      </c>
      <c r="N3012" s="2">
        <v>1.3837638376383763E-3</v>
      </c>
      <c r="O3012" s="2">
        <v>3.3671586715867161E-2</v>
      </c>
      <c r="P3012">
        <v>524</v>
      </c>
      <c r="Q3012" s="2">
        <v>0.20030581039755352</v>
      </c>
      <c r="R3012">
        <v>2168</v>
      </c>
      <c r="S3012">
        <v>2616</v>
      </c>
      <c r="T3012">
        <v>2484</v>
      </c>
      <c r="U3012">
        <v>4</v>
      </c>
      <c r="V3012">
        <v>19</v>
      </c>
      <c r="W3012">
        <v>53</v>
      </c>
      <c r="X3012">
        <v>56</v>
      </c>
      <c r="Y3012">
        <v>494</v>
      </c>
      <c r="Z3012">
        <v>0</v>
      </c>
      <c r="AA3012">
        <v>0</v>
      </c>
      <c r="AB3012">
        <v>7</v>
      </c>
      <c r="AC3012">
        <v>4</v>
      </c>
      <c r="AD3012">
        <v>2055</v>
      </c>
      <c r="AE3012">
        <v>4</v>
      </c>
      <c r="AF3012">
        <v>19</v>
      </c>
      <c r="AG3012">
        <v>46</v>
      </c>
      <c r="AH3012">
        <v>52</v>
      </c>
      <c r="AI3012" s="3">
        <v>3.1630170316301706E-2</v>
      </c>
      <c r="AJ3012" s="3">
        <v>0</v>
      </c>
      <c r="AK3012" s="3">
        <v>0</v>
      </c>
      <c r="AL3012" s="3">
        <v>0</v>
      </c>
      <c r="AM3012" s="3">
        <v>0</v>
      </c>
      <c r="AN3012" s="2">
        <f t="shared" si="100"/>
        <v>3.5055350553505539E-2</v>
      </c>
      <c r="AO3012" s="2">
        <v>5.560661764705882E-2</v>
      </c>
      <c r="AP3012">
        <f t="shared" si="101"/>
        <v>76</v>
      </c>
    </row>
    <row r="3013" spans="1:42" ht="16.5" hidden="1" customHeight="1" x14ac:dyDescent="0.25">
      <c r="A3013" s="5" t="s">
        <v>789</v>
      </c>
      <c r="B3013" s="1" t="s">
        <v>92</v>
      </c>
      <c r="D3013" t="s">
        <v>32</v>
      </c>
      <c r="E3013" t="s">
        <v>86</v>
      </c>
      <c r="F3013" t="s">
        <v>93</v>
      </c>
      <c r="G3013">
        <v>66</v>
      </c>
      <c r="H3013">
        <v>0</v>
      </c>
      <c r="I3013">
        <v>0</v>
      </c>
      <c r="J3013">
        <v>0</v>
      </c>
      <c r="K3013">
        <v>0</v>
      </c>
      <c r="L3013">
        <v>53</v>
      </c>
      <c r="M3013">
        <v>23</v>
      </c>
      <c r="N3013" s="2">
        <v>2.204658901830283E-2</v>
      </c>
      <c r="O3013" s="2">
        <v>9.5673876871880201E-3</v>
      </c>
      <c r="P3013">
        <v>51</v>
      </c>
      <c r="Q3013" s="2">
        <v>2.1437578814627996E-2</v>
      </c>
      <c r="R3013">
        <v>2404</v>
      </c>
      <c r="S3013">
        <v>2379</v>
      </c>
      <c r="T3013">
        <v>2291</v>
      </c>
      <c r="U3013">
        <v>8</v>
      </c>
      <c r="V3013">
        <v>17</v>
      </c>
      <c r="W3013">
        <v>19</v>
      </c>
      <c r="X3013">
        <v>44</v>
      </c>
      <c r="Y3013">
        <v>47</v>
      </c>
      <c r="Z3013">
        <v>0</v>
      </c>
      <c r="AA3013">
        <v>0</v>
      </c>
      <c r="AB3013">
        <v>0</v>
      </c>
      <c r="AC3013">
        <v>0</v>
      </c>
      <c r="AD3013">
        <v>2310</v>
      </c>
      <c r="AE3013">
        <v>8</v>
      </c>
      <c r="AF3013">
        <v>17</v>
      </c>
      <c r="AG3013">
        <v>19</v>
      </c>
      <c r="AH3013">
        <v>44</v>
      </c>
      <c r="AI3013" s="3">
        <v>2.8571428571428571E-2</v>
      </c>
      <c r="AJ3013" s="3">
        <v>0</v>
      </c>
      <c r="AK3013" s="3">
        <v>0</v>
      </c>
      <c r="AL3013" s="3">
        <v>0</v>
      </c>
      <c r="AM3013" s="3">
        <v>0</v>
      </c>
      <c r="AN3013" s="2">
        <f t="shared" si="100"/>
        <v>3.1613976705490848E-2</v>
      </c>
      <c r="AO3013" s="2">
        <v>3.669724770642202E-2</v>
      </c>
      <c r="AP3013">
        <f t="shared" si="101"/>
        <v>76</v>
      </c>
    </row>
    <row r="3014" spans="1:42" ht="16.5" hidden="1" customHeight="1" x14ac:dyDescent="0.25">
      <c r="A3014" s="4" t="s">
        <v>796</v>
      </c>
      <c r="B3014" s="1" t="s">
        <v>490</v>
      </c>
      <c r="D3014" t="s">
        <v>32</v>
      </c>
      <c r="E3014" t="s">
        <v>491</v>
      </c>
      <c r="F3014" t="s">
        <v>492</v>
      </c>
      <c r="G3014">
        <v>61</v>
      </c>
      <c r="H3014">
        <v>0</v>
      </c>
      <c r="I3014">
        <v>0</v>
      </c>
      <c r="J3014">
        <v>0</v>
      </c>
      <c r="K3014">
        <v>0</v>
      </c>
      <c r="L3014">
        <v>27</v>
      </c>
      <c r="M3014">
        <v>49</v>
      </c>
      <c r="N3014" s="2">
        <v>1.0340865568747606E-2</v>
      </c>
      <c r="O3014" s="2">
        <v>1.876675603217158E-2</v>
      </c>
      <c r="P3014">
        <v>230</v>
      </c>
      <c r="Q3014" s="2">
        <v>8.3182640144665462E-2</v>
      </c>
      <c r="R3014">
        <v>2611</v>
      </c>
      <c r="S3014">
        <v>2765</v>
      </c>
      <c r="T3014">
        <v>2672</v>
      </c>
      <c r="U3014">
        <v>21</v>
      </c>
      <c r="V3014">
        <v>27</v>
      </c>
      <c r="W3014">
        <v>19</v>
      </c>
      <c r="X3014">
        <v>26</v>
      </c>
      <c r="Y3014">
        <v>218</v>
      </c>
      <c r="Z3014">
        <v>0</v>
      </c>
      <c r="AA3014">
        <v>3</v>
      </c>
      <c r="AB3014">
        <v>0</v>
      </c>
      <c r="AC3014">
        <v>3</v>
      </c>
      <c r="AD3014">
        <v>2515</v>
      </c>
      <c r="AE3014">
        <v>21</v>
      </c>
      <c r="AF3014">
        <v>24</v>
      </c>
      <c r="AG3014">
        <v>19</v>
      </c>
      <c r="AH3014">
        <v>23</v>
      </c>
      <c r="AI3014" s="3">
        <v>2.4254473161033796E-2</v>
      </c>
      <c r="AJ3014" s="3">
        <v>0</v>
      </c>
      <c r="AK3014" s="3">
        <v>0</v>
      </c>
      <c r="AL3014" s="3">
        <v>0</v>
      </c>
      <c r="AM3014" s="3">
        <v>0</v>
      </c>
      <c r="AN3014" s="2">
        <f t="shared" si="100"/>
        <v>2.9107621600919186E-2</v>
      </c>
      <c r="AO3014" s="2">
        <v>3.3435818601076098E-2</v>
      </c>
      <c r="AP3014">
        <f t="shared" si="101"/>
        <v>76</v>
      </c>
    </row>
    <row r="3015" spans="1:42" ht="16.5" hidden="1" customHeight="1" x14ac:dyDescent="0.25">
      <c r="A3015" s="5" t="s">
        <v>790</v>
      </c>
      <c r="B3015" s="1" t="s">
        <v>353</v>
      </c>
      <c r="D3015" t="s">
        <v>32</v>
      </c>
      <c r="E3015" t="s">
        <v>354</v>
      </c>
      <c r="F3015" t="s">
        <v>355</v>
      </c>
      <c r="G3015">
        <v>61</v>
      </c>
      <c r="H3015">
        <v>0</v>
      </c>
      <c r="I3015">
        <v>0</v>
      </c>
      <c r="J3015">
        <v>0</v>
      </c>
      <c r="K3015">
        <v>7</v>
      </c>
      <c r="L3015">
        <v>0</v>
      </c>
      <c r="M3015">
        <v>76</v>
      </c>
      <c r="N3015" s="2">
        <v>0</v>
      </c>
      <c r="O3015" s="2">
        <v>1.8216682646212849E-2</v>
      </c>
      <c r="P3015">
        <v>50</v>
      </c>
      <c r="Q3015" s="2">
        <v>1.2059816690786301E-2</v>
      </c>
      <c r="R3015">
        <v>4172</v>
      </c>
      <c r="S3015">
        <v>4146</v>
      </c>
      <c r="T3015">
        <v>3309</v>
      </c>
      <c r="U3015">
        <v>16</v>
      </c>
      <c r="V3015">
        <v>154</v>
      </c>
      <c r="W3015">
        <v>114</v>
      </c>
      <c r="X3015">
        <v>553</v>
      </c>
      <c r="Y3015">
        <v>43</v>
      </c>
      <c r="Z3015">
        <v>0</v>
      </c>
      <c r="AA3015">
        <v>0</v>
      </c>
      <c r="AB3015">
        <v>0</v>
      </c>
      <c r="AC3015">
        <v>0</v>
      </c>
      <c r="AD3015">
        <v>3327</v>
      </c>
      <c r="AE3015">
        <v>16</v>
      </c>
      <c r="AF3015">
        <v>154</v>
      </c>
      <c r="AG3015">
        <v>114</v>
      </c>
      <c r="AH3015">
        <v>560</v>
      </c>
      <c r="AI3015" s="3">
        <v>1.8334836188758641E-2</v>
      </c>
      <c r="AJ3015" s="3">
        <v>0</v>
      </c>
      <c r="AK3015" s="3">
        <v>0</v>
      </c>
      <c r="AL3015" s="3">
        <v>0</v>
      </c>
      <c r="AM3015" s="3">
        <v>1.2500000000000001E-2</v>
      </c>
      <c r="AN3015" s="2">
        <f t="shared" si="100"/>
        <v>1.8216682646212849E-2</v>
      </c>
      <c r="AO3015" s="2">
        <v>0.20234955646128028</v>
      </c>
      <c r="AP3015">
        <f t="shared" si="101"/>
        <v>76</v>
      </c>
    </row>
    <row r="3016" spans="1:42" ht="16.5" hidden="1" customHeight="1" x14ac:dyDescent="0.25">
      <c r="A3016" s="5" t="s">
        <v>791</v>
      </c>
      <c r="B3016" s="1" t="s">
        <v>353</v>
      </c>
      <c r="D3016" t="s">
        <v>32</v>
      </c>
      <c r="E3016" t="s">
        <v>354</v>
      </c>
      <c r="F3016" t="s">
        <v>355</v>
      </c>
      <c r="G3016">
        <v>63</v>
      </c>
      <c r="H3016">
        <v>0</v>
      </c>
      <c r="I3016">
        <v>0</v>
      </c>
      <c r="J3016">
        <v>0</v>
      </c>
      <c r="K3016">
        <v>0</v>
      </c>
      <c r="L3016">
        <v>6</v>
      </c>
      <c r="M3016">
        <v>70</v>
      </c>
      <c r="N3016" s="2">
        <v>1.3934045517882026E-3</v>
      </c>
      <c r="O3016" s="2">
        <v>1.6256386437529028E-2</v>
      </c>
      <c r="P3016">
        <v>46</v>
      </c>
      <c r="Q3016" s="2">
        <v>1.0757717492984098E-2</v>
      </c>
      <c r="R3016">
        <v>4306</v>
      </c>
      <c r="S3016">
        <v>4276</v>
      </c>
      <c r="T3016">
        <v>3304</v>
      </c>
      <c r="U3016">
        <v>23</v>
      </c>
      <c r="V3016">
        <v>150</v>
      </c>
      <c r="W3016">
        <v>117</v>
      </c>
      <c r="X3016">
        <v>682</v>
      </c>
      <c r="Y3016">
        <v>40</v>
      </c>
      <c r="Z3016">
        <v>3</v>
      </c>
      <c r="AA3016">
        <v>0</v>
      </c>
      <c r="AB3016">
        <v>0</v>
      </c>
      <c r="AC3016">
        <v>0</v>
      </c>
      <c r="AD3016">
        <v>3327</v>
      </c>
      <c r="AE3016">
        <v>20</v>
      </c>
      <c r="AF3016">
        <v>150</v>
      </c>
      <c r="AG3016">
        <v>117</v>
      </c>
      <c r="AH3016">
        <v>682</v>
      </c>
      <c r="AI3016" s="3">
        <v>1.8935978358881875E-2</v>
      </c>
      <c r="AJ3016" s="3">
        <v>0</v>
      </c>
      <c r="AK3016" s="3">
        <v>0</v>
      </c>
      <c r="AL3016" s="3">
        <v>0</v>
      </c>
      <c r="AM3016" s="3">
        <v>0</v>
      </c>
      <c r="AN3016" s="2">
        <f t="shared" si="100"/>
        <v>1.7649790989317231E-2</v>
      </c>
      <c r="AO3016" s="2">
        <v>0.2255586592178771</v>
      </c>
      <c r="AP3016">
        <f t="shared" si="101"/>
        <v>76</v>
      </c>
    </row>
    <row r="3017" spans="1:42" ht="16.5" hidden="1" customHeight="1" x14ac:dyDescent="0.25">
      <c r="A3017" s="5" t="s">
        <v>793</v>
      </c>
      <c r="B3017" s="1" t="s">
        <v>169</v>
      </c>
      <c r="C3017" t="s">
        <v>36</v>
      </c>
      <c r="D3017" t="s">
        <v>43</v>
      </c>
      <c r="E3017" t="s">
        <v>44</v>
      </c>
      <c r="F3017" t="s">
        <v>170</v>
      </c>
      <c r="G3017">
        <v>66</v>
      </c>
      <c r="H3017">
        <v>0</v>
      </c>
      <c r="I3017">
        <v>0</v>
      </c>
      <c r="J3017">
        <v>0</v>
      </c>
      <c r="K3017">
        <v>0</v>
      </c>
      <c r="L3017">
        <v>20</v>
      </c>
      <c r="M3017">
        <v>56</v>
      </c>
      <c r="N3017" s="2">
        <v>4.0436716538617065E-3</v>
      </c>
      <c r="O3017" s="2">
        <v>1.1322280630812778E-2</v>
      </c>
      <c r="P3017">
        <v>50</v>
      </c>
      <c r="Q3017" s="2">
        <v>1.016260162601626E-2</v>
      </c>
      <c r="R3017">
        <v>4946</v>
      </c>
      <c r="S3017">
        <v>4920</v>
      </c>
      <c r="T3017">
        <v>4564</v>
      </c>
      <c r="U3017">
        <v>53</v>
      </c>
      <c r="V3017">
        <v>121</v>
      </c>
      <c r="W3017">
        <v>73</v>
      </c>
      <c r="X3017">
        <v>109</v>
      </c>
      <c r="Y3017">
        <v>42</v>
      </c>
      <c r="Z3017">
        <v>0</v>
      </c>
      <c r="AA3017">
        <v>3</v>
      </c>
      <c r="AB3017">
        <v>0</v>
      </c>
      <c r="AC3017">
        <v>0</v>
      </c>
      <c r="AD3017">
        <v>4588</v>
      </c>
      <c r="AE3017">
        <v>53</v>
      </c>
      <c r="AF3017">
        <v>118</v>
      </c>
      <c r="AG3017">
        <v>73</v>
      </c>
      <c r="AH3017">
        <v>109</v>
      </c>
      <c r="AI3017" s="3">
        <v>1.4385353095030515E-2</v>
      </c>
      <c r="AJ3017" s="3">
        <v>0</v>
      </c>
      <c r="AK3017" s="3">
        <v>0</v>
      </c>
      <c r="AL3017" s="3">
        <v>0</v>
      </c>
      <c r="AM3017" s="3">
        <v>0</v>
      </c>
      <c r="AN3017" s="2">
        <f t="shared" si="100"/>
        <v>1.5365952284674484E-2</v>
      </c>
      <c r="AO3017" s="2">
        <v>7.1443027727180738E-2</v>
      </c>
      <c r="AP3017">
        <f t="shared" si="101"/>
        <v>76</v>
      </c>
    </row>
    <row r="3018" spans="1:42" ht="16.5" hidden="1" customHeight="1" x14ac:dyDescent="0.25">
      <c r="A3018" s="4" t="s">
        <v>797</v>
      </c>
      <c r="B3018" t="s">
        <v>730</v>
      </c>
      <c r="D3018" t="s">
        <v>32</v>
      </c>
      <c r="E3018" t="s">
        <v>192</v>
      </c>
      <c r="F3018" t="s">
        <v>731</v>
      </c>
      <c r="G3018">
        <v>65</v>
      </c>
      <c r="H3018">
        <v>0</v>
      </c>
      <c r="I3018">
        <v>0</v>
      </c>
      <c r="J3018">
        <v>0</v>
      </c>
      <c r="K3018">
        <v>7</v>
      </c>
      <c r="L3018">
        <v>0</v>
      </c>
      <c r="M3018">
        <v>75</v>
      </c>
      <c r="N3018" s="2">
        <v>0</v>
      </c>
      <c r="O3018" s="2">
        <v>0.25252525252525254</v>
      </c>
      <c r="P3018">
        <v>47</v>
      </c>
      <c r="Q3018" s="2">
        <v>0.17472118959107807</v>
      </c>
      <c r="R3018">
        <v>297</v>
      </c>
      <c r="S3018">
        <v>269</v>
      </c>
      <c r="T3018">
        <v>259</v>
      </c>
      <c r="U3018">
        <v>2</v>
      </c>
      <c r="V3018">
        <v>3</v>
      </c>
      <c r="W3018">
        <v>2</v>
      </c>
      <c r="X3018">
        <v>3</v>
      </c>
      <c r="Y3018">
        <v>43</v>
      </c>
      <c r="Z3018">
        <v>0</v>
      </c>
      <c r="AA3018">
        <v>0</v>
      </c>
      <c r="AB3018">
        <v>0</v>
      </c>
      <c r="AC3018">
        <v>0</v>
      </c>
      <c r="AD3018">
        <v>281</v>
      </c>
      <c r="AE3018">
        <v>2</v>
      </c>
      <c r="AF3018">
        <v>3</v>
      </c>
      <c r="AG3018">
        <v>2</v>
      </c>
      <c r="AH3018">
        <v>10</v>
      </c>
      <c r="AI3018" s="3">
        <v>0.23131672597864769</v>
      </c>
      <c r="AJ3018" s="3">
        <v>0</v>
      </c>
      <c r="AK3018" s="3">
        <v>0</v>
      </c>
      <c r="AL3018" s="3">
        <v>0</v>
      </c>
      <c r="AM3018" s="3">
        <v>0.7</v>
      </c>
      <c r="AN3018" s="2">
        <f t="shared" si="100"/>
        <v>0.25252525252525254</v>
      </c>
      <c r="AO3018" s="2">
        <v>5.7046979865771813E-2</v>
      </c>
      <c r="AP3018">
        <f t="shared" si="101"/>
        <v>75</v>
      </c>
    </row>
    <row r="3019" spans="1:42" ht="16.5" hidden="1" customHeight="1" x14ac:dyDescent="0.25">
      <c r="A3019" s="5" t="s">
        <v>793</v>
      </c>
      <c r="B3019" t="s">
        <v>676</v>
      </c>
      <c r="D3019" t="s">
        <v>32</v>
      </c>
      <c r="E3019" t="s">
        <v>278</v>
      </c>
      <c r="F3019" t="s">
        <v>677</v>
      </c>
      <c r="G3019">
        <v>72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75</v>
      </c>
      <c r="N3019" s="2">
        <v>0</v>
      </c>
      <c r="O3019" s="2">
        <v>0.24590163934426229</v>
      </c>
      <c r="P3019">
        <v>11</v>
      </c>
      <c r="Q3019" s="2">
        <v>4.5643153526970952E-2</v>
      </c>
      <c r="R3019">
        <v>305</v>
      </c>
      <c r="S3019">
        <v>241</v>
      </c>
      <c r="T3019">
        <v>237</v>
      </c>
      <c r="U3019">
        <v>2</v>
      </c>
      <c r="V3019">
        <v>1</v>
      </c>
      <c r="W3019">
        <v>1</v>
      </c>
      <c r="X3019">
        <v>0</v>
      </c>
      <c r="Y3019">
        <v>7</v>
      </c>
      <c r="Z3019">
        <v>0</v>
      </c>
      <c r="AA3019">
        <v>0</v>
      </c>
      <c r="AB3019">
        <v>0</v>
      </c>
      <c r="AC3019">
        <v>0</v>
      </c>
      <c r="AD3019">
        <v>302</v>
      </c>
      <c r="AE3019">
        <v>2</v>
      </c>
      <c r="AF3019">
        <v>1</v>
      </c>
      <c r="AG3019">
        <v>1</v>
      </c>
      <c r="AH3019">
        <v>0</v>
      </c>
      <c r="AI3019" s="3">
        <v>0.23841059602649006</v>
      </c>
      <c r="AJ3019" s="3">
        <v>0</v>
      </c>
      <c r="AK3019" s="3">
        <v>0</v>
      </c>
      <c r="AL3019" s="3">
        <v>0</v>
      </c>
      <c r="AM3019" s="3">
        <v>0</v>
      </c>
      <c r="AN3019" s="2">
        <f t="shared" si="100"/>
        <v>0.24590163934426229</v>
      </c>
      <c r="AO3019" s="2">
        <v>1.3071895424836602E-2</v>
      </c>
      <c r="AP3019">
        <f t="shared" si="101"/>
        <v>75</v>
      </c>
    </row>
    <row r="3020" spans="1:42" ht="16.5" hidden="1" customHeight="1" x14ac:dyDescent="0.25">
      <c r="A3020" s="5" t="s">
        <v>789</v>
      </c>
      <c r="B3020" s="1" t="s">
        <v>324</v>
      </c>
      <c r="D3020" t="s">
        <v>32</v>
      </c>
      <c r="E3020" t="s">
        <v>325</v>
      </c>
      <c r="F3020" t="s">
        <v>326</v>
      </c>
      <c r="G3020">
        <v>63</v>
      </c>
      <c r="H3020">
        <v>0</v>
      </c>
      <c r="I3020">
        <v>0</v>
      </c>
      <c r="J3020">
        <v>0</v>
      </c>
      <c r="K3020">
        <v>6</v>
      </c>
      <c r="L3020">
        <v>0</v>
      </c>
      <c r="M3020">
        <v>75</v>
      </c>
      <c r="N3020" s="2">
        <v>0</v>
      </c>
      <c r="O3020" s="2">
        <v>0.18382352941176472</v>
      </c>
      <c r="P3020">
        <v>45</v>
      </c>
      <c r="Q3020" s="2">
        <v>0.11904761904761904</v>
      </c>
      <c r="R3020">
        <v>408</v>
      </c>
      <c r="S3020">
        <v>378</v>
      </c>
      <c r="T3020">
        <v>358</v>
      </c>
      <c r="U3020">
        <v>0</v>
      </c>
      <c r="V3020">
        <v>9</v>
      </c>
      <c r="W3020">
        <v>0</v>
      </c>
      <c r="X3020">
        <v>11</v>
      </c>
      <c r="Y3020">
        <v>41</v>
      </c>
      <c r="Z3020">
        <v>0</v>
      </c>
      <c r="AA3020">
        <v>4</v>
      </c>
      <c r="AB3020">
        <v>0</v>
      </c>
      <c r="AC3020">
        <v>0</v>
      </c>
      <c r="AD3020">
        <v>380</v>
      </c>
      <c r="AE3020">
        <v>0</v>
      </c>
      <c r="AF3020">
        <v>5</v>
      </c>
      <c r="AG3020">
        <v>0</v>
      </c>
      <c r="AH3020">
        <v>17</v>
      </c>
      <c r="AI3020" s="3">
        <v>0.16578947368421051</v>
      </c>
      <c r="AJ3020" s="3">
        <v>0</v>
      </c>
      <c r="AK3020" s="3">
        <v>0</v>
      </c>
      <c r="AL3020" s="3">
        <v>0</v>
      </c>
      <c r="AM3020" s="3">
        <v>0.35294117647058826</v>
      </c>
      <c r="AN3020" s="2">
        <f t="shared" si="100"/>
        <v>0.18382352941176472</v>
      </c>
      <c r="AO3020" s="2">
        <v>5.4726368159203981E-2</v>
      </c>
      <c r="AP3020">
        <f t="shared" si="101"/>
        <v>75</v>
      </c>
    </row>
    <row r="3021" spans="1:42" ht="16.5" hidden="1" customHeight="1" x14ac:dyDescent="0.25">
      <c r="A3021" s="5" t="s">
        <v>788</v>
      </c>
      <c r="B3021" s="1" t="s">
        <v>349</v>
      </c>
      <c r="D3021" t="s">
        <v>32</v>
      </c>
      <c r="E3021" t="s">
        <v>343</v>
      </c>
      <c r="F3021" t="s">
        <v>350</v>
      </c>
      <c r="G3021">
        <v>74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75</v>
      </c>
      <c r="N3021" s="2">
        <v>0</v>
      </c>
      <c r="O3021" s="2">
        <v>0.18028846153846154</v>
      </c>
      <c r="P3021">
        <v>65</v>
      </c>
      <c r="Q3021" s="2">
        <v>0.16009852216748768</v>
      </c>
      <c r="R3021">
        <v>416</v>
      </c>
      <c r="S3021">
        <v>406</v>
      </c>
      <c r="T3021">
        <v>397</v>
      </c>
      <c r="U3021">
        <v>0</v>
      </c>
      <c r="V3021">
        <v>0</v>
      </c>
      <c r="W3021">
        <v>0</v>
      </c>
      <c r="X3021">
        <v>9</v>
      </c>
      <c r="Y3021">
        <v>65</v>
      </c>
      <c r="Z3021">
        <v>0</v>
      </c>
      <c r="AA3021">
        <v>0</v>
      </c>
      <c r="AB3021">
        <v>0</v>
      </c>
      <c r="AC3021">
        <v>0</v>
      </c>
      <c r="AD3021">
        <v>406</v>
      </c>
      <c r="AE3021">
        <v>0</v>
      </c>
      <c r="AF3021">
        <v>0</v>
      </c>
      <c r="AG3021">
        <v>0</v>
      </c>
      <c r="AH3021">
        <v>9</v>
      </c>
      <c r="AI3021" s="3">
        <v>0.18226600985221675</v>
      </c>
      <c r="AJ3021" s="3">
        <v>0</v>
      </c>
      <c r="AK3021" s="3">
        <v>0</v>
      </c>
      <c r="AL3021" s="3">
        <v>0</v>
      </c>
      <c r="AM3021" s="3">
        <v>0</v>
      </c>
      <c r="AN3021" s="2">
        <f t="shared" si="100"/>
        <v>0.18028846153846154</v>
      </c>
      <c r="AO3021" s="2">
        <v>2.1686746987951807E-2</v>
      </c>
      <c r="AP3021">
        <f t="shared" si="101"/>
        <v>75</v>
      </c>
    </row>
    <row r="3022" spans="1:42" ht="16.5" hidden="1" customHeight="1" x14ac:dyDescent="0.25">
      <c r="A3022" s="4" t="s">
        <v>801</v>
      </c>
      <c r="B3022" t="s">
        <v>672</v>
      </c>
      <c r="D3022" t="s">
        <v>32</v>
      </c>
      <c r="E3022" t="s">
        <v>141</v>
      </c>
      <c r="F3022" t="s">
        <v>673</v>
      </c>
      <c r="G3022">
        <v>57</v>
      </c>
      <c r="H3022">
        <v>12</v>
      </c>
      <c r="I3022">
        <v>0</v>
      </c>
      <c r="J3022">
        <v>0</v>
      </c>
      <c r="K3022">
        <v>0</v>
      </c>
      <c r="L3022">
        <v>0</v>
      </c>
      <c r="M3022">
        <v>75</v>
      </c>
      <c r="N3022" s="2">
        <v>0</v>
      </c>
      <c r="O3022" s="2">
        <v>0.15657620041753653</v>
      </c>
      <c r="P3022">
        <v>41</v>
      </c>
      <c r="Q3022" s="2">
        <v>9.2134831460674152E-2</v>
      </c>
      <c r="R3022">
        <v>479</v>
      </c>
      <c r="S3022">
        <v>445</v>
      </c>
      <c r="T3022">
        <v>337</v>
      </c>
      <c r="U3022">
        <v>85</v>
      </c>
      <c r="V3022">
        <v>14</v>
      </c>
      <c r="W3022">
        <v>5</v>
      </c>
      <c r="X3022">
        <v>4</v>
      </c>
      <c r="Y3022">
        <v>15</v>
      </c>
      <c r="Z3022">
        <v>22</v>
      </c>
      <c r="AA3022">
        <v>0</v>
      </c>
      <c r="AB3022">
        <v>0</v>
      </c>
      <c r="AC3022">
        <v>0</v>
      </c>
      <c r="AD3022">
        <v>379</v>
      </c>
      <c r="AE3022">
        <v>75</v>
      </c>
      <c r="AF3022">
        <v>14</v>
      </c>
      <c r="AG3022">
        <v>5</v>
      </c>
      <c r="AH3022">
        <v>4</v>
      </c>
      <c r="AI3022" s="3">
        <v>0.15039577836411611</v>
      </c>
      <c r="AJ3022" s="3">
        <v>0.16</v>
      </c>
      <c r="AK3022" s="3">
        <v>0</v>
      </c>
      <c r="AL3022" s="3">
        <v>0</v>
      </c>
      <c r="AM3022" s="3">
        <v>0</v>
      </c>
      <c r="AN3022" s="2">
        <f t="shared" si="100"/>
        <v>0.15657620041753653</v>
      </c>
      <c r="AO3022" s="2">
        <v>0.20545073375262055</v>
      </c>
      <c r="AP3022">
        <f t="shared" si="101"/>
        <v>75</v>
      </c>
    </row>
    <row r="3023" spans="1:42" ht="16.5" hidden="1" customHeight="1" x14ac:dyDescent="0.25">
      <c r="A3023" s="5" t="s">
        <v>793</v>
      </c>
      <c r="B3023" s="1" t="s">
        <v>80</v>
      </c>
      <c r="D3023" t="s">
        <v>32</v>
      </c>
      <c r="E3023" t="s">
        <v>81</v>
      </c>
      <c r="F3023" t="s">
        <v>82</v>
      </c>
      <c r="G3023">
        <v>72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75</v>
      </c>
      <c r="N3023" s="2">
        <v>0</v>
      </c>
      <c r="O3023" s="2">
        <v>0.14851485148514851</v>
      </c>
      <c r="P3023">
        <v>198</v>
      </c>
      <c r="Q3023" s="2">
        <v>0.31528662420382164</v>
      </c>
      <c r="R3023">
        <v>505</v>
      </c>
      <c r="S3023">
        <v>628</v>
      </c>
      <c r="T3023">
        <v>625</v>
      </c>
      <c r="U3023">
        <v>0</v>
      </c>
      <c r="V3023">
        <v>1</v>
      </c>
      <c r="W3023">
        <v>0</v>
      </c>
      <c r="X3023">
        <v>2</v>
      </c>
      <c r="Y3023">
        <v>197</v>
      </c>
      <c r="Z3023">
        <v>0</v>
      </c>
      <c r="AA3023">
        <v>0</v>
      </c>
      <c r="AB3023">
        <v>0</v>
      </c>
      <c r="AC3023">
        <v>0</v>
      </c>
      <c r="AD3023">
        <v>500</v>
      </c>
      <c r="AE3023">
        <v>0</v>
      </c>
      <c r="AF3023">
        <v>1</v>
      </c>
      <c r="AG3023">
        <v>0</v>
      </c>
      <c r="AH3023">
        <v>2</v>
      </c>
      <c r="AI3023" s="3">
        <v>0.14399999999999999</v>
      </c>
      <c r="AJ3023" s="3">
        <v>0</v>
      </c>
      <c r="AK3023" s="3">
        <v>0</v>
      </c>
      <c r="AL3023" s="3">
        <v>0</v>
      </c>
      <c r="AM3023" s="3">
        <v>0</v>
      </c>
      <c r="AN3023" s="2">
        <f t="shared" si="100"/>
        <v>0.14851485148514851</v>
      </c>
      <c r="AO3023" s="2">
        <v>5.9642147117296221E-3</v>
      </c>
      <c r="AP3023">
        <f t="shared" si="101"/>
        <v>75</v>
      </c>
    </row>
    <row r="3024" spans="1:42" ht="16.5" hidden="1" customHeight="1" x14ac:dyDescent="0.25">
      <c r="A3024" s="5" t="s">
        <v>789</v>
      </c>
      <c r="B3024" s="1" t="s">
        <v>80</v>
      </c>
      <c r="D3024" t="s">
        <v>32</v>
      </c>
      <c r="E3024" t="s">
        <v>81</v>
      </c>
      <c r="F3024" t="s">
        <v>82</v>
      </c>
      <c r="G3024">
        <v>73</v>
      </c>
      <c r="H3024">
        <v>0</v>
      </c>
      <c r="I3024">
        <v>0</v>
      </c>
      <c r="J3024">
        <v>0</v>
      </c>
      <c r="K3024">
        <v>0</v>
      </c>
      <c r="L3024">
        <v>4</v>
      </c>
      <c r="M3024">
        <v>71</v>
      </c>
      <c r="N3024" s="2">
        <v>7.2595281306715061E-3</v>
      </c>
      <c r="O3024" s="2">
        <v>0.12885662431941924</v>
      </c>
      <c r="P3024">
        <v>176</v>
      </c>
      <c r="Q3024" s="2">
        <v>0.26993865030674846</v>
      </c>
      <c r="R3024">
        <v>551</v>
      </c>
      <c r="S3024">
        <v>652</v>
      </c>
      <c r="T3024">
        <v>651</v>
      </c>
      <c r="U3024">
        <v>0</v>
      </c>
      <c r="V3024">
        <v>1</v>
      </c>
      <c r="W3024">
        <v>0</v>
      </c>
      <c r="X3024">
        <v>0</v>
      </c>
      <c r="Y3024">
        <v>174</v>
      </c>
      <c r="Z3024">
        <v>0</v>
      </c>
      <c r="AA3024">
        <v>0</v>
      </c>
      <c r="AB3024">
        <v>0</v>
      </c>
      <c r="AC3024">
        <v>0</v>
      </c>
      <c r="AD3024">
        <v>550</v>
      </c>
      <c r="AE3024">
        <v>0</v>
      </c>
      <c r="AF3024">
        <v>1</v>
      </c>
      <c r="AG3024">
        <v>0</v>
      </c>
      <c r="AH3024">
        <v>0</v>
      </c>
      <c r="AI3024" s="3">
        <v>0.13272727272727272</v>
      </c>
      <c r="AJ3024" s="3">
        <v>0</v>
      </c>
      <c r="AK3024" s="3">
        <v>0</v>
      </c>
      <c r="AL3024" s="3">
        <v>0</v>
      </c>
      <c r="AM3024" s="3">
        <v>0</v>
      </c>
      <c r="AN3024" s="2">
        <f t="shared" si="100"/>
        <v>0.13611615245009076</v>
      </c>
      <c r="AO3024" s="2">
        <v>1.8148820326678765E-3</v>
      </c>
      <c r="AP3024">
        <f t="shared" si="101"/>
        <v>75</v>
      </c>
    </row>
    <row r="3025" spans="1:42" ht="16.5" hidden="1" customHeight="1" x14ac:dyDescent="0.25">
      <c r="A3025" s="4" t="s">
        <v>800</v>
      </c>
      <c r="B3025" s="1" t="s">
        <v>319</v>
      </c>
      <c r="D3025" t="s">
        <v>32</v>
      </c>
      <c r="E3025" t="s">
        <v>317</v>
      </c>
      <c r="F3025" t="s">
        <v>320</v>
      </c>
      <c r="G3025">
        <v>27</v>
      </c>
      <c r="H3025">
        <v>41</v>
      </c>
      <c r="I3025">
        <v>0</v>
      </c>
      <c r="J3025">
        <v>0</v>
      </c>
      <c r="K3025">
        <v>0</v>
      </c>
      <c r="L3025">
        <v>0</v>
      </c>
      <c r="M3025">
        <v>75</v>
      </c>
      <c r="N3025" s="2">
        <v>0</v>
      </c>
      <c r="O3025" s="2">
        <v>0.13464991023339318</v>
      </c>
      <c r="P3025">
        <v>64</v>
      </c>
      <c r="Q3025" s="2">
        <v>0.11721611721611722</v>
      </c>
      <c r="R3025">
        <v>557</v>
      </c>
      <c r="S3025">
        <v>546</v>
      </c>
      <c r="T3025">
        <v>100</v>
      </c>
      <c r="U3025">
        <v>433</v>
      </c>
      <c r="V3025">
        <v>1</v>
      </c>
      <c r="W3025">
        <v>2</v>
      </c>
      <c r="X3025">
        <v>10</v>
      </c>
      <c r="Y3025">
        <v>7</v>
      </c>
      <c r="Z3025">
        <v>54</v>
      </c>
      <c r="AA3025">
        <v>0</v>
      </c>
      <c r="AB3025">
        <v>0</v>
      </c>
      <c r="AC3025">
        <v>0</v>
      </c>
      <c r="AD3025">
        <v>120</v>
      </c>
      <c r="AE3025">
        <v>420</v>
      </c>
      <c r="AF3025">
        <v>1</v>
      </c>
      <c r="AG3025">
        <v>2</v>
      </c>
      <c r="AH3025">
        <v>10</v>
      </c>
      <c r="AI3025" s="3">
        <v>0.22500000000000001</v>
      </c>
      <c r="AJ3025" s="3">
        <v>9.7619047619047619E-2</v>
      </c>
      <c r="AK3025" s="3">
        <v>0</v>
      </c>
      <c r="AL3025" s="3">
        <v>0</v>
      </c>
      <c r="AM3025" s="3">
        <v>0</v>
      </c>
      <c r="AN3025" s="2">
        <f t="shared" si="100"/>
        <v>0.13464991023339318</v>
      </c>
      <c r="AO3025" s="2">
        <v>0.78300180831826405</v>
      </c>
      <c r="AP3025">
        <f t="shared" si="101"/>
        <v>75</v>
      </c>
    </row>
    <row r="3026" spans="1:42" ht="16.5" hidden="1" customHeight="1" x14ac:dyDescent="0.25">
      <c r="A3026" s="5" t="s">
        <v>790</v>
      </c>
      <c r="B3026" s="1" t="s">
        <v>551</v>
      </c>
      <c r="D3026" t="s">
        <v>32</v>
      </c>
      <c r="E3026" t="s">
        <v>549</v>
      </c>
      <c r="F3026" t="s">
        <v>552</v>
      </c>
      <c r="G3026">
        <v>72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75</v>
      </c>
      <c r="N3026" s="2">
        <v>0</v>
      </c>
      <c r="O3026" s="2">
        <v>0.13204225352112675</v>
      </c>
      <c r="P3026">
        <v>71</v>
      </c>
      <c r="Q3026" s="2">
        <v>0.12588652482269502</v>
      </c>
      <c r="R3026">
        <v>568</v>
      </c>
      <c r="S3026">
        <v>564</v>
      </c>
      <c r="T3026">
        <v>555</v>
      </c>
      <c r="U3026">
        <v>1</v>
      </c>
      <c r="V3026">
        <v>6</v>
      </c>
      <c r="W3026">
        <v>2</v>
      </c>
      <c r="X3026">
        <v>0</v>
      </c>
      <c r="Y3026">
        <v>64</v>
      </c>
      <c r="Z3026">
        <v>0</v>
      </c>
      <c r="AA3026">
        <v>0</v>
      </c>
      <c r="AB3026">
        <v>0</v>
      </c>
      <c r="AC3026">
        <v>0</v>
      </c>
      <c r="AD3026">
        <v>563</v>
      </c>
      <c r="AE3026">
        <v>1</v>
      </c>
      <c r="AF3026">
        <v>6</v>
      </c>
      <c r="AG3026">
        <v>2</v>
      </c>
      <c r="AH3026">
        <v>0</v>
      </c>
      <c r="AI3026" s="3">
        <v>0.12788632326820604</v>
      </c>
      <c r="AJ3026" s="3">
        <v>0</v>
      </c>
      <c r="AK3026" s="3">
        <v>0</v>
      </c>
      <c r="AL3026" s="3">
        <v>0</v>
      </c>
      <c r="AM3026" s="3">
        <v>0</v>
      </c>
      <c r="AN3026" s="2">
        <f t="shared" si="100"/>
        <v>0.13204225352112675</v>
      </c>
      <c r="AO3026" s="2">
        <v>1.5734265734265736E-2</v>
      </c>
      <c r="AP3026">
        <f t="shared" si="101"/>
        <v>75</v>
      </c>
    </row>
    <row r="3027" spans="1:42" ht="16.5" hidden="1" customHeight="1" x14ac:dyDescent="0.25">
      <c r="A3027" s="5" t="s">
        <v>792</v>
      </c>
      <c r="B3027" t="s">
        <v>762</v>
      </c>
      <c r="D3027" t="s">
        <v>32</v>
      </c>
      <c r="E3027" t="s">
        <v>300</v>
      </c>
      <c r="F3027" t="s">
        <v>763</v>
      </c>
      <c r="G3027">
        <v>70</v>
      </c>
      <c r="H3027">
        <v>0</v>
      </c>
      <c r="I3027">
        <v>0</v>
      </c>
      <c r="J3027">
        <v>0</v>
      </c>
      <c r="K3027">
        <v>3</v>
      </c>
      <c r="L3027">
        <v>0</v>
      </c>
      <c r="M3027">
        <v>75</v>
      </c>
      <c r="N3027" s="2">
        <v>0</v>
      </c>
      <c r="O3027" s="2">
        <v>0.12605042016806722</v>
      </c>
      <c r="P3027">
        <v>46</v>
      </c>
      <c r="Q3027" s="2">
        <v>8.1272084805653705E-2</v>
      </c>
      <c r="R3027">
        <v>595</v>
      </c>
      <c r="S3027">
        <v>566</v>
      </c>
      <c r="T3027">
        <v>541</v>
      </c>
      <c r="U3027">
        <v>0</v>
      </c>
      <c r="V3027">
        <v>3</v>
      </c>
      <c r="W3027">
        <v>4</v>
      </c>
      <c r="X3027">
        <v>18</v>
      </c>
      <c r="Y3027">
        <v>39</v>
      </c>
      <c r="Z3027">
        <v>0</v>
      </c>
      <c r="AA3027">
        <v>3</v>
      </c>
      <c r="AB3027">
        <v>0</v>
      </c>
      <c r="AC3027">
        <v>0</v>
      </c>
      <c r="AD3027">
        <v>572</v>
      </c>
      <c r="AE3027">
        <v>0</v>
      </c>
      <c r="AF3027">
        <v>0</v>
      </c>
      <c r="AG3027">
        <v>4</v>
      </c>
      <c r="AH3027">
        <v>21</v>
      </c>
      <c r="AI3027" s="3">
        <v>0.12237762237762238</v>
      </c>
      <c r="AJ3027" s="3">
        <v>0</v>
      </c>
      <c r="AK3027" s="3">
        <v>0</v>
      </c>
      <c r="AL3027" s="3">
        <v>0</v>
      </c>
      <c r="AM3027" s="3">
        <v>0.14285714285714285</v>
      </c>
      <c r="AN3027" s="2">
        <f t="shared" si="100"/>
        <v>0.12605042016806722</v>
      </c>
      <c r="AO3027" s="2">
        <v>4.1876046901172533E-2</v>
      </c>
      <c r="AP3027">
        <f t="shared" si="101"/>
        <v>75</v>
      </c>
    </row>
    <row r="3028" spans="1:42" ht="16.5" hidden="1" customHeight="1" x14ac:dyDescent="0.25">
      <c r="A3028" s="5" t="s">
        <v>794</v>
      </c>
      <c r="B3028" s="1" t="s">
        <v>347</v>
      </c>
      <c r="D3028" t="s">
        <v>32</v>
      </c>
      <c r="E3028" t="s">
        <v>343</v>
      </c>
      <c r="F3028" t="s">
        <v>348</v>
      </c>
      <c r="G3028">
        <v>68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75</v>
      </c>
      <c r="N3028" s="2">
        <v>0</v>
      </c>
      <c r="O3028" s="2">
        <v>0.11737089201877934</v>
      </c>
      <c r="P3028">
        <v>194</v>
      </c>
      <c r="Q3028" s="2">
        <v>0.25593667546174143</v>
      </c>
      <c r="R3028">
        <v>639</v>
      </c>
      <c r="S3028">
        <v>758</v>
      </c>
      <c r="T3028">
        <v>737</v>
      </c>
      <c r="U3028">
        <v>2</v>
      </c>
      <c r="V3028">
        <v>6</v>
      </c>
      <c r="W3028">
        <v>8</v>
      </c>
      <c r="X3028">
        <v>5</v>
      </c>
      <c r="Y3028">
        <v>191</v>
      </c>
      <c r="Z3028">
        <v>0</v>
      </c>
      <c r="AA3028">
        <v>0</v>
      </c>
      <c r="AB3028">
        <v>0</v>
      </c>
      <c r="AC3028">
        <v>0</v>
      </c>
      <c r="AD3028">
        <v>614</v>
      </c>
      <c r="AE3028">
        <v>2</v>
      </c>
      <c r="AF3028">
        <v>6</v>
      </c>
      <c r="AG3028">
        <v>8</v>
      </c>
      <c r="AH3028">
        <v>5</v>
      </c>
      <c r="AI3028" s="3">
        <v>0.11074918566775244</v>
      </c>
      <c r="AJ3028" s="3">
        <v>0</v>
      </c>
      <c r="AK3028" s="3">
        <v>0</v>
      </c>
      <c r="AL3028" s="3">
        <v>0</v>
      </c>
      <c r="AM3028" s="3">
        <v>0</v>
      </c>
      <c r="AN3028" s="2">
        <f t="shared" si="100"/>
        <v>0.11737089201877934</v>
      </c>
      <c r="AO3028" s="2">
        <v>3.3070866141732283E-2</v>
      </c>
      <c r="AP3028">
        <f t="shared" si="101"/>
        <v>75</v>
      </c>
    </row>
    <row r="3029" spans="1:42" ht="16.5" hidden="1" customHeight="1" x14ac:dyDescent="0.25">
      <c r="A3029" s="4" t="s">
        <v>798</v>
      </c>
      <c r="B3029" t="s">
        <v>686</v>
      </c>
      <c r="D3029" t="s">
        <v>32</v>
      </c>
      <c r="E3029" t="s">
        <v>325</v>
      </c>
      <c r="F3029" t="s">
        <v>687</v>
      </c>
      <c r="G3029">
        <v>66</v>
      </c>
      <c r="H3029">
        <v>0</v>
      </c>
      <c r="I3029">
        <v>3</v>
      </c>
      <c r="J3029">
        <v>0</v>
      </c>
      <c r="K3029">
        <v>0</v>
      </c>
      <c r="L3029">
        <v>4</v>
      </c>
      <c r="M3029">
        <v>71</v>
      </c>
      <c r="N3029" s="2">
        <v>5.9701492537313433E-3</v>
      </c>
      <c r="O3029" s="2">
        <v>0.10597014925373134</v>
      </c>
      <c r="P3029">
        <v>162</v>
      </c>
      <c r="Q3029" s="2">
        <v>0.21400264200792601</v>
      </c>
      <c r="R3029">
        <v>670</v>
      </c>
      <c r="S3029">
        <v>757</v>
      </c>
      <c r="T3029">
        <v>719</v>
      </c>
      <c r="U3029">
        <v>3</v>
      </c>
      <c r="V3029">
        <v>6</v>
      </c>
      <c r="W3029">
        <v>3</v>
      </c>
      <c r="X3029">
        <v>26</v>
      </c>
      <c r="Y3029">
        <v>153</v>
      </c>
      <c r="Z3029">
        <v>0</v>
      </c>
      <c r="AA3029">
        <v>0</v>
      </c>
      <c r="AB3029">
        <v>0</v>
      </c>
      <c r="AC3029">
        <v>6</v>
      </c>
      <c r="AD3029">
        <v>632</v>
      </c>
      <c r="AE3029">
        <v>3</v>
      </c>
      <c r="AF3029">
        <v>9</v>
      </c>
      <c r="AG3029">
        <v>3</v>
      </c>
      <c r="AH3029">
        <v>20</v>
      </c>
      <c r="AI3029" s="3">
        <v>0.10443037974683544</v>
      </c>
      <c r="AJ3029" s="3">
        <v>0</v>
      </c>
      <c r="AK3029" s="3">
        <v>0.33333333333333331</v>
      </c>
      <c r="AL3029" s="3">
        <v>0</v>
      </c>
      <c r="AM3029" s="3">
        <v>0</v>
      </c>
      <c r="AN3029" s="2">
        <f t="shared" si="100"/>
        <v>0.11194029850746269</v>
      </c>
      <c r="AO3029" s="2">
        <v>5.2473763118440778E-2</v>
      </c>
      <c r="AP3029">
        <f t="shared" si="101"/>
        <v>75</v>
      </c>
    </row>
    <row r="3030" spans="1:42" ht="16.5" hidden="1" customHeight="1" x14ac:dyDescent="0.25">
      <c r="A3030" s="5" t="s">
        <v>789</v>
      </c>
      <c r="B3030" s="1" t="s">
        <v>553</v>
      </c>
      <c r="D3030" t="s">
        <v>32</v>
      </c>
      <c r="E3030" t="s">
        <v>549</v>
      </c>
      <c r="F3030" t="s">
        <v>554</v>
      </c>
      <c r="G3030">
        <v>71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75</v>
      </c>
      <c r="N3030" s="2">
        <v>0</v>
      </c>
      <c r="O3030" s="2">
        <v>0.11094674556213018</v>
      </c>
      <c r="P3030">
        <v>136</v>
      </c>
      <c r="Q3030" s="2">
        <v>0.18453188602442333</v>
      </c>
      <c r="R3030">
        <v>676</v>
      </c>
      <c r="S3030">
        <v>737</v>
      </c>
      <c r="T3030">
        <v>719</v>
      </c>
      <c r="U3030">
        <v>9</v>
      </c>
      <c r="V3030">
        <v>4</v>
      </c>
      <c r="W3030">
        <v>0</v>
      </c>
      <c r="X3030">
        <v>5</v>
      </c>
      <c r="Y3030">
        <v>131</v>
      </c>
      <c r="Z3030">
        <v>0</v>
      </c>
      <c r="AA3030">
        <v>0</v>
      </c>
      <c r="AB3030">
        <v>0</v>
      </c>
      <c r="AC3030">
        <v>0</v>
      </c>
      <c r="AD3030">
        <v>659</v>
      </c>
      <c r="AE3030">
        <v>9</v>
      </c>
      <c r="AF3030">
        <v>4</v>
      </c>
      <c r="AG3030">
        <v>0</v>
      </c>
      <c r="AH3030">
        <v>5</v>
      </c>
      <c r="AI3030" s="3">
        <v>0.10773899848254932</v>
      </c>
      <c r="AJ3030" s="3">
        <v>0</v>
      </c>
      <c r="AK3030" s="3">
        <v>0</v>
      </c>
      <c r="AL3030" s="3">
        <v>0</v>
      </c>
      <c r="AM3030" s="3">
        <v>0</v>
      </c>
      <c r="AN3030" s="2">
        <f t="shared" si="100"/>
        <v>0.11094674556213018</v>
      </c>
      <c r="AO3030" s="2">
        <v>2.6587887740029542E-2</v>
      </c>
      <c r="AP3030">
        <f t="shared" si="101"/>
        <v>75</v>
      </c>
    </row>
    <row r="3031" spans="1:42" ht="16.5" hidden="1" customHeight="1" x14ac:dyDescent="0.25">
      <c r="A3031" s="4" t="s">
        <v>799</v>
      </c>
      <c r="B3031" s="1" t="s">
        <v>94</v>
      </c>
      <c r="D3031" t="s">
        <v>32</v>
      </c>
      <c r="E3031" t="s">
        <v>95</v>
      </c>
      <c r="F3031" t="s">
        <v>96</v>
      </c>
      <c r="G3031">
        <v>62</v>
      </c>
      <c r="H3031">
        <v>0</v>
      </c>
      <c r="I3031">
        <v>0</v>
      </c>
      <c r="J3031">
        <v>0</v>
      </c>
      <c r="K3031">
        <v>0</v>
      </c>
      <c r="L3031">
        <v>6</v>
      </c>
      <c r="M3031">
        <v>69</v>
      </c>
      <c r="N3031" s="2">
        <v>8.5227272727272721E-3</v>
      </c>
      <c r="O3031" s="2">
        <v>9.8011363636363633E-2</v>
      </c>
      <c r="P3031">
        <v>165</v>
      </c>
      <c r="Q3031" s="2">
        <v>0.20780856423173805</v>
      </c>
      <c r="R3031">
        <v>704</v>
      </c>
      <c r="S3031">
        <v>794</v>
      </c>
      <c r="T3031">
        <v>755</v>
      </c>
      <c r="U3031">
        <v>18</v>
      </c>
      <c r="V3031">
        <v>13</v>
      </c>
      <c r="W3031">
        <v>2</v>
      </c>
      <c r="X3031">
        <v>6</v>
      </c>
      <c r="Y3031">
        <v>158</v>
      </c>
      <c r="Z3031">
        <v>0</v>
      </c>
      <c r="AA3031">
        <v>4</v>
      </c>
      <c r="AB3031">
        <v>0</v>
      </c>
      <c r="AC3031">
        <v>3</v>
      </c>
      <c r="AD3031">
        <v>659</v>
      </c>
      <c r="AE3031">
        <v>18</v>
      </c>
      <c r="AF3031">
        <v>9</v>
      </c>
      <c r="AG3031">
        <v>2</v>
      </c>
      <c r="AH3031">
        <v>3</v>
      </c>
      <c r="AI3031" s="3">
        <v>9.4081942336874058E-2</v>
      </c>
      <c r="AJ3031" s="3">
        <v>0</v>
      </c>
      <c r="AK3031" s="3">
        <v>0</v>
      </c>
      <c r="AL3031" s="3">
        <v>0</v>
      </c>
      <c r="AM3031" s="3">
        <v>0</v>
      </c>
      <c r="AN3031" s="2">
        <f t="shared" si="100"/>
        <v>0.10653409090909091</v>
      </c>
      <c r="AO3031" s="2">
        <v>4.6309696092619389E-2</v>
      </c>
      <c r="AP3031">
        <f t="shared" si="101"/>
        <v>75</v>
      </c>
    </row>
    <row r="3032" spans="1:42" ht="16.5" hidden="1" customHeight="1" x14ac:dyDescent="0.25">
      <c r="A3032" s="5" t="s">
        <v>790</v>
      </c>
      <c r="B3032" t="s">
        <v>646</v>
      </c>
      <c r="D3032" t="s">
        <v>32</v>
      </c>
      <c r="E3032" t="s">
        <v>365</v>
      </c>
      <c r="F3032" t="s">
        <v>647</v>
      </c>
      <c r="G3032">
        <v>60</v>
      </c>
      <c r="H3032">
        <v>0</v>
      </c>
      <c r="I3032">
        <v>0</v>
      </c>
      <c r="J3032">
        <v>0</v>
      </c>
      <c r="K3032">
        <v>3</v>
      </c>
      <c r="L3032">
        <v>12</v>
      </c>
      <c r="M3032">
        <v>63</v>
      </c>
      <c r="N3032" s="2">
        <v>1.4833127317676144E-2</v>
      </c>
      <c r="O3032" s="2">
        <v>7.7873918417799753E-2</v>
      </c>
      <c r="P3032">
        <v>37</v>
      </c>
      <c r="Q3032" s="2">
        <v>4.7989623865110249E-2</v>
      </c>
      <c r="R3032">
        <v>809</v>
      </c>
      <c r="S3032">
        <v>771</v>
      </c>
      <c r="T3032">
        <v>742</v>
      </c>
      <c r="U3032">
        <v>2</v>
      </c>
      <c r="V3032">
        <v>2</v>
      </c>
      <c r="W3032">
        <v>5</v>
      </c>
      <c r="X3032">
        <v>20</v>
      </c>
      <c r="Y3032">
        <v>34</v>
      </c>
      <c r="Z3032">
        <v>0</v>
      </c>
      <c r="AA3032">
        <v>0</v>
      </c>
      <c r="AB3032">
        <v>0</v>
      </c>
      <c r="AC3032">
        <v>0</v>
      </c>
      <c r="AD3032">
        <v>768</v>
      </c>
      <c r="AE3032">
        <v>2</v>
      </c>
      <c r="AF3032">
        <v>2</v>
      </c>
      <c r="AG3032">
        <v>5</v>
      </c>
      <c r="AH3032">
        <v>23</v>
      </c>
      <c r="AI3032" s="3">
        <v>7.8125E-2</v>
      </c>
      <c r="AJ3032" s="3">
        <v>0</v>
      </c>
      <c r="AK3032" s="3">
        <v>0</v>
      </c>
      <c r="AL3032" s="3">
        <v>0</v>
      </c>
      <c r="AM3032" s="3">
        <v>0.13043478260869565</v>
      </c>
      <c r="AN3032" s="2">
        <f t="shared" si="100"/>
        <v>9.270704573547589E-2</v>
      </c>
      <c r="AO3032" s="2">
        <v>0.04</v>
      </c>
      <c r="AP3032">
        <f t="shared" si="101"/>
        <v>75</v>
      </c>
    </row>
    <row r="3033" spans="1:42" ht="16.5" hidden="1" customHeight="1" x14ac:dyDescent="0.25">
      <c r="A3033" s="4" t="s">
        <v>798</v>
      </c>
      <c r="B3033" s="1" t="s">
        <v>327</v>
      </c>
      <c r="D3033" t="s">
        <v>32</v>
      </c>
      <c r="E3033" t="s">
        <v>328</v>
      </c>
      <c r="F3033" t="s">
        <v>329</v>
      </c>
      <c r="G3033">
        <v>58</v>
      </c>
      <c r="H3033">
        <v>0</v>
      </c>
      <c r="I3033">
        <v>0</v>
      </c>
      <c r="J3033">
        <v>0</v>
      </c>
      <c r="K3033">
        <v>4</v>
      </c>
      <c r="L3033">
        <v>0</v>
      </c>
      <c r="M3033">
        <v>75</v>
      </c>
      <c r="N3033" s="2">
        <v>0</v>
      </c>
      <c r="O3033" s="2">
        <v>9.003601440576231E-2</v>
      </c>
      <c r="P3033">
        <v>227</v>
      </c>
      <c r="Q3033" s="2">
        <v>0.23045685279187816</v>
      </c>
      <c r="R3033">
        <v>833</v>
      </c>
      <c r="S3033">
        <v>985</v>
      </c>
      <c r="T3033">
        <v>938</v>
      </c>
      <c r="U3033">
        <v>6</v>
      </c>
      <c r="V3033">
        <v>8</v>
      </c>
      <c r="W3033">
        <v>9</v>
      </c>
      <c r="X3033">
        <v>24</v>
      </c>
      <c r="Y3033">
        <v>214</v>
      </c>
      <c r="Z3033">
        <v>0</v>
      </c>
      <c r="AA3033">
        <v>3</v>
      </c>
      <c r="AB3033">
        <v>0</v>
      </c>
      <c r="AC3033">
        <v>3</v>
      </c>
      <c r="AD3033">
        <v>782</v>
      </c>
      <c r="AE3033">
        <v>6</v>
      </c>
      <c r="AF3033">
        <v>5</v>
      </c>
      <c r="AG3033">
        <v>9</v>
      </c>
      <c r="AH3033">
        <v>25</v>
      </c>
      <c r="AI3033" s="3">
        <v>7.4168797953964194E-2</v>
      </c>
      <c r="AJ3033" s="3">
        <v>0</v>
      </c>
      <c r="AK3033" s="3">
        <v>0</v>
      </c>
      <c r="AL3033" s="3">
        <v>0</v>
      </c>
      <c r="AM3033" s="3">
        <v>0.16</v>
      </c>
      <c r="AN3033" s="2">
        <f t="shared" si="100"/>
        <v>9.003601440576231E-2</v>
      </c>
      <c r="AO3033" s="2">
        <v>5.4413542926239421E-2</v>
      </c>
      <c r="AP3033">
        <f t="shared" si="101"/>
        <v>75</v>
      </c>
    </row>
    <row r="3034" spans="1:42" ht="16.5" hidden="1" customHeight="1" x14ac:dyDescent="0.25">
      <c r="A3034" s="4">
        <v>2011</v>
      </c>
      <c r="B3034" s="1" t="s">
        <v>181</v>
      </c>
      <c r="D3034" t="s">
        <v>32</v>
      </c>
      <c r="E3034" t="s">
        <v>182</v>
      </c>
      <c r="F3034" t="s">
        <v>183</v>
      </c>
      <c r="G3034">
        <v>73</v>
      </c>
      <c r="H3034">
        <v>0</v>
      </c>
      <c r="I3034">
        <v>0</v>
      </c>
      <c r="J3034">
        <v>0</v>
      </c>
      <c r="K3034">
        <v>0</v>
      </c>
      <c r="L3034">
        <v>3</v>
      </c>
      <c r="M3034">
        <v>72</v>
      </c>
      <c r="N3034" s="2">
        <v>3.4403669724770644E-3</v>
      </c>
      <c r="O3034" s="2">
        <v>8.2568807339449546E-2</v>
      </c>
      <c r="P3034">
        <v>87</v>
      </c>
      <c r="Q3034" s="2">
        <v>9.8416289592760178E-2</v>
      </c>
      <c r="R3034">
        <v>872</v>
      </c>
      <c r="S3034">
        <v>884</v>
      </c>
      <c r="T3034">
        <v>852</v>
      </c>
      <c r="U3034">
        <v>1</v>
      </c>
      <c r="V3034">
        <v>6</v>
      </c>
      <c r="W3034">
        <v>4</v>
      </c>
      <c r="X3034">
        <v>21</v>
      </c>
      <c r="Y3034">
        <v>83</v>
      </c>
      <c r="Z3034">
        <v>0</v>
      </c>
      <c r="AA3034">
        <v>0</v>
      </c>
      <c r="AB3034">
        <v>0</v>
      </c>
      <c r="AC3034">
        <v>3</v>
      </c>
      <c r="AD3034">
        <v>842</v>
      </c>
      <c r="AE3034">
        <v>1</v>
      </c>
      <c r="AF3034">
        <v>6</v>
      </c>
      <c r="AG3034">
        <v>4</v>
      </c>
      <c r="AH3034">
        <v>18</v>
      </c>
      <c r="AI3034" s="3">
        <v>8.6698337292161518E-2</v>
      </c>
      <c r="AJ3034" s="3">
        <v>0</v>
      </c>
      <c r="AK3034" s="3">
        <v>0</v>
      </c>
      <c r="AL3034" s="3">
        <v>0</v>
      </c>
      <c r="AM3034" s="3">
        <v>0</v>
      </c>
      <c r="AN3034" s="2">
        <f t="shared" si="100"/>
        <v>8.6009174311926617E-2</v>
      </c>
      <c r="AO3034" s="2">
        <v>3.3295063145809413E-2</v>
      </c>
      <c r="AP3034">
        <f t="shared" si="101"/>
        <v>75</v>
      </c>
    </row>
    <row r="3035" spans="1:42" ht="16.5" hidden="1" customHeight="1" x14ac:dyDescent="0.25">
      <c r="A3035" s="4" t="s">
        <v>800</v>
      </c>
      <c r="B3035" s="1" t="s">
        <v>181</v>
      </c>
      <c r="D3035" t="s">
        <v>32</v>
      </c>
      <c r="E3035" t="s">
        <v>182</v>
      </c>
      <c r="F3035" t="s">
        <v>183</v>
      </c>
      <c r="G3035">
        <v>73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75</v>
      </c>
      <c r="N3035" s="2">
        <v>0</v>
      </c>
      <c r="O3035" s="2">
        <v>8.4269662921348312E-2</v>
      </c>
      <c r="P3035">
        <v>69</v>
      </c>
      <c r="Q3035" s="2">
        <v>7.8054298642533937E-2</v>
      </c>
      <c r="R3035">
        <v>890</v>
      </c>
      <c r="S3035">
        <v>884</v>
      </c>
      <c r="T3035">
        <v>854</v>
      </c>
      <c r="U3035">
        <v>2</v>
      </c>
      <c r="V3035">
        <v>12</v>
      </c>
      <c r="W3035">
        <v>5</v>
      </c>
      <c r="X3035">
        <v>11</v>
      </c>
      <c r="Y3035">
        <v>61</v>
      </c>
      <c r="Z3035">
        <v>0</v>
      </c>
      <c r="AA3035">
        <v>0</v>
      </c>
      <c r="AB3035">
        <v>0</v>
      </c>
      <c r="AC3035">
        <v>0</v>
      </c>
      <c r="AD3035">
        <v>866</v>
      </c>
      <c r="AE3035">
        <v>2</v>
      </c>
      <c r="AF3035">
        <v>12</v>
      </c>
      <c r="AG3035">
        <v>5</v>
      </c>
      <c r="AH3035">
        <v>11</v>
      </c>
      <c r="AI3035" s="3">
        <v>8.429561200923788E-2</v>
      </c>
      <c r="AJ3035" s="3">
        <v>0</v>
      </c>
      <c r="AK3035" s="3">
        <v>0</v>
      </c>
      <c r="AL3035" s="3">
        <v>0</v>
      </c>
      <c r="AM3035" s="3">
        <v>0</v>
      </c>
      <c r="AN3035" s="2">
        <f t="shared" si="100"/>
        <v>8.4269662921348312E-2</v>
      </c>
      <c r="AO3035" s="2">
        <v>3.3482142857142856E-2</v>
      </c>
      <c r="AP3035">
        <f t="shared" si="101"/>
        <v>75</v>
      </c>
    </row>
    <row r="3036" spans="1:42" ht="16.5" hidden="1" customHeight="1" x14ac:dyDescent="0.25">
      <c r="A3036" s="4" t="s">
        <v>797</v>
      </c>
      <c r="B3036" s="1" t="s">
        <v>181</v>
      </c>
      <c r="D3036" t="s">
        <v>32</v>
      </c>
      <c r="E3036" t="s">
        <v>182</v>
      </c>
      <c r="F3036" t="s">
        <v>183</v>
      </c>
      <c r="G3036">
        <v>73</v>
      </c>
      <c r="H3036">
        <v>0</v>
      </c>
      <c r="I3036">
        <v>0</v>
      </c>
      <c r="J3036">
        <v>0</v>
      </c>
      <c r="K3036">
        <v>0</v>
      </c>
      <c r="L3036">
        <v>4</v>
      </c>
      <c r="M3036">
        <v>71</v>
      </c>
      <c r="N3036" s="2">
        <v>4.4843049327354259E-3</v>
      </c>
      <c r="O3036" s="2">
        <v>7.9596412556053805E-2</v>
      </c>
      <c r="P3036">
        <v>91</v>
      </c>
      <c r="Q3036" s="2">
        <v>0.10022026431718062</v>
      </c>
      <c r="R3036">
        <v>892</v>
      </c>
      <c r="S3036">
        <v>908</v>
      </c>
      <c r="T3036">
        <v>874</v>
      </c>
      <c r="U3036">
        <v>3</v>
      </c>
      <c r="V3036">
        <v>7</v>
      </c>
      <c r="W3036">
        <v>5</v>
      </c>
      <c r="X3036">
        <v>19</v>
      </c>
      <c r="Y3036">
        <v>84</v>
      </c>
      <c r="Z3036">
        <v>0</v>
      </c>
      <c r="AA3036">
        <v>0</v>
      </c>
      <c r="AB3036">
        <v>0</v>
      </c>
      <c r="AC3036">
        <v>0</v>
      </c>
      <c r="AD3036">
        <v>863</v>
      </c>
      <c r="AE3036">
        <v>3</v>
      </c>
      <c r="AF3036">
        <v>7</v>
      </c>
      <c r="AG3036">
        <v>5</v>
      </c>
      <c r="AH3036">
        <v>19</v>
      </c>
      <c r="AI3036" s="3">
        <v>8.4588644264194671E-2</v>
      </c>
      <c r="AJ3036" s="3">
        <v>0</v>
      </c>
      <c r="AK3036" s="3">
        <v>0</v>
      </c>
      <c r="AL3036" s="3">
        <v>0</v>
      </c>
      <c r="AM3036" s="3">
        <v>0</v>
      </c>
      <c r="AN3036" s="2">
        <f t="shared" si="100"/>
        <v>8.4080717488789231E-2</v>
      </c>
      <c r="AO3036" s="2">
        <v>3.79041248606466E-2</v>
      </c>
      <c r="AP3036">
        <f t="shared" si="101"/>
        <v>75</v>
      </c>
    </row>
    <row r="3037" spans="1:42" ht="16.5" hidden="1" customHeight="1" x14ac:dyDescent="0.25">
      <c r="A3037" s="5" t="s">
        <v>787</v>
      </c>
      <c r="B3037" t="s">
        <v>674</v>
      </c>
      <c r="D3037" t="s">
        <v>32</v>
      </c>
      <c r="E3037" t="s">
        <v>206</v>
      </c>
      <c r="F3037" t="s">
        <v>675</v>
      </c>
      <c r="G3037">
        <v>64</v>
      </c>
      <c r="H3037">
        <v>0</v>
      </c>
      <c r="I3037">
        <v>0</v>
      </c>
      <c r="J3037">
        <v>0</v>
      </c>
      <c r="K3037">
        <v>4</v>
      </c>
      <c r="L3037">
        <v>0</v>
      </c>
      <c r="M3037">
        <v>75</v>
      </c>
      <c r="N3037" s="2">
        <v>0</v>
      </c>
      <c r="O3037" s="2">
        <v>8.1521739130434784E-2</v>
      </c>
      <c r="P3037">
        <v>51</v>
      </c>
      <c r="Q3037" s="2">
        <v>5.6919642857142856E-2</v>
      </c>
      <c r="R3037">
        <v>920</v>
      </c>
      <c r="S3037">
        <v>896</v>
      </c>
      <c r="T3037">
        <v>869</v>
      </c>
      <c r="U3037">
        <v>8</v>
      </c>
      <c r="V3037">
        <v>7</v>
      </c>
      <c r="W3037">
        <v>3</v>
      </c>
      <c r="X3037">
        <v>9</v>
      </c>
      <c r="Y3037">
        <v>47</v>
      </c>
      <c r="Z3037">
        <v>0</v>
      </c>
      <c r="AA3037">
        <v>0</v>
      </c>
      <c r="AB3037">
        <v>0</v>
      </c>
      <c r="AC3037">
        <v>0</v>
      </c>
      <c r="AD3037">
        <v>886</v>
      </c>
      <c r="AE3037">
        <v>8</v>
      </c>
      <c r="AF3037">
        <v>7</v>
      </c>
      <c r="AG3037">
        <v>3</v>
      </c>
      <c r="AH3037">
        <v>13</v>
      </c>
      <c r="AI3037" s="3">
        <v>7.2234762979683967E-2</v>
      </c>
      <c r="AJ3037" s="3">
        <v>0</v>
      </c>
      <c r="AK3037" s="3">
        <v>0</v>
      </c>
      <c r="AL3037" s="3">
        <v>0</v>
      </c>
      <c r="AM3037" s="3">
        <v>0.30769230769230771</v>
      </c>
      <c r="AN3037" s="2">
        <f t="shared" si="100"/>
        <v>8.1521739130434784E-2</v>
      </c>
      <c r="AO3037" s="2">
        <v>3.3805888767720831E-2</v>
      </c>
      <c r="AP3037">
        <f t="shared" si="101"/>
        <v>75</v>
      </c>
    </row>
    <row r="3038" spans="1:42" ht="16.5" hidden="1" customHeight="1" x14ac:dyDescent="0.25">
      <c r="A3038" s="4" t="s">
        <v>799</v>
      </c>
      <c r="B3038" s="1" t="s">
        <v>258</v>
      </c>
      <c r="D3038" t="s">
        <v>32</v>
      </c>
      <c r="E3038" t="s">
        <v>256</v>
      </c>
      <c r="F3038" t="s">
        <v>259</v>
      </c>
      <c r="G3038">
        <v>60</v>
      </c>
      <c r="H3038">
        <v>12</v>
      </c>
      <c r="I3038">
        <v>0</v>
      </c>
      <c r="J3038">
        <v>0</v>
      </c>
      <c r="K3038">
        <v>0</v>
      </c>
      <c r="L3038">
        <v>8</v>
      </c>
      <c r="M3038">
        <v>67</v>
      </c>
      <c r="N3038" s="2">
        <v>8.385744234800839E-3</v>
      </c>
      <c r="O3038" s="2">
        <v>7.0230607966457026E-2</v>
      </c>
      <c r="P3038">
        <v>67</v>
      </c>
      <c r="Q3038" s="2">
        <v>7.0824524312896403E-2</v>
      </c>
      <c r="R3038">
        <v>954</v>
      </c>
      <c r="S3038">
        <v>946</v>
      </c>
      <c r="T3038">
        <v>506</v>
      </c>
      <c r="U3038">
        <v>410</v>
      </c>
      <c r="V3038">
        <v>7</v>
      </c>
      <c r="W3038">
        <v>4</v>
      </c>
      <c r="X3038">
        <v>19</v>
      </c>
      <c r="Y3038">
        <v>31</v>
      </c>
      <c r="Z3038">
        <v>25</v>
      </c>
      <c r="AA3038">
        <v>0</v>
      </c>
      <c r="AB3038">
        <v>0</v>
      </c>
      <c r="AC3038">
        <v>4</v>
      </c>
      <c r="AD3038">
        <v>535</v>
      </c>
      <c r="AE3038">
        <v>397</v>
      </c>
      <c r="AF3038">
        <v>7</v>
      </c>
      <c r="AG3038">
        <v>4</v>
      </c>
      <c r="AH3038">
        <v>15</v>
      </c>
      <c r="AI3038" s="3">
        <v>0.11214953271028037</v>
      </c>
      <c r="AJ3038" s="3">
        <v>3.0226700251889168E-2</v>
      </c>
      <c r="AK3038" s="3">
        <v>0</v>
      </c>
      <c r="AL3038" s="3">
        <v>0</v>
      </c>
      <c r="AM3038" s="3">
        <v>0</v>
      </c>
      <c r="AN3038" s="2">
        <f t="shared" si="100"/>
        <v>7.8616352201257872E-2</v>
      </c>
      <c r="AO3038" s="2">
        <v>0.44154488517745305</v>
      </c>
      <c r="AP3038">
        <f t="shared" si="101"/>
        <v>75</v>
      </c>
    </row>
    <row r="3039" spans="1:42" ht="16.5" hidden="1" customHeight="1" x14ac:dyDescent="0.25">
      <c r="A3039" s="4" t="s">
        <v>803</v>
      </c>
      <c r="B3039" t="s">
        <v>674</v>
      </c>
      <c r="D3039" t="s">
        <v>32</v>
      </c>
      <c r="E3039" t="s">
        <v>206</v>
      </c>
      <c r="F3039" t="s">
        <v>675</v>
      </c>
      <c r="G3039">
        <v>69</v>
      </c>
      <c r="H3039">
        <v>0</v>
      </c>
      <c r="I3039">
        <v>0</v>
      </c>
      <c r="J3039">
        <v>0</v>
      </c>
      <c r="K3039">
        <v>4</v>
      </c>
      <c r="L3039">
        <v>0</v>
      </c>
      <c r="M3039">
        <v>75</v>
      </c>
      <c r="N3039" s="2">
        <v>0</v>
      </c>
      <c r="O3039" s="2">
        <v>7.621951219512195E-2</v>
      </c>
      <c r="P3039">
        <v>63</v>
      </c>
      <c r="Q3039" s="2">
        <v>6.4814814814814811E-2</v>
      </c>
      <c r="R3039">
        <v>984</v>
      </c>
      <c r="S3039">
        <v>972</v>
      </c>
      <c r="T3039">
        <v>944</v>
      </c>
      <c r="U3039">
        <v>6</v>
      </c>
      <c r="V3039">
        <v>4</v>
      </c>
      <c r="W3039">
        <v>9</v>
      </c>
      <c r="X3039">
        <v>10</v>
      </c>
      <c r="Y3039">
        <v>56</v>
      </c>
      <c r="Z3039">
        <v>0</v>
      </c>
      <c r="AA3039">
        <v>0</v>
      </c>
      <c r="AB3039">
        <v>0</v>
      </c>
      <c r="AC3039">
        <v>0</v>
      </c>
      <c r="AD3039">
        <v>957</v>
      </c>
      <c r="AE3039">
        <v>6</v>
      </c>
      <c r="AF3039">
        <v>4</v>
      </c>
      <c r="AG3039">
        <v>9</v>
      </c>
      <c r="AH3039">
        <v>14</v>
      </c>
      <c r="AI3039" s="3">
        <v>7.2100313479623826E-2</v>
      </c>
      <c r="AJ3039" s="3">
        <v>0</v>
      </c>
      <c r="AK3039" s="3">
        <v>0</v>
      </c>
      <c r="AL3039" s="3">
        <v>0</v>
      </c>
      <c r="AM3039" s="3">
        <v>0.2857142857142857</v>
      </c>
      <c r="AN3039" s="2">
        <f t="shared" si="100"/>
        <v>7.621951219512195E-2</v>
      </c>
      <c r="AO3039" s="2">
        <v>3.3333333333333333E-2</v>
      </c>
      <c r="AP3039">
        <f t="shared" si="101"/>
        <v>75</v>
      </c>
    </row>
    <row r="3040" spans="1:42" ht="16.5" hidden="1" customHeight="1" x14ac:dyDescent="0.25">
      <c r="A3040" s="5" t="s">
        <v>791</v>
      </c>
      <c r="B3040" s="1" t="s">
        <v>258</v>
      </c>
      <c r="D3040" t="s">
        <v>32</v>
      </c>
      <c r="E3040" t="s">
        <v>256</v>
      </c>
      <c r="F3040" t="s">
        <v>259</v>
      </c>
      <c r="G3040">
        <v>64</v>
      </c>
      <c r="H3040">
        <v>6</v>
      </c>
      <c r="I3040">
        <v>0</v>
      </c>
      <c r="J3040">
        <v>0</v>
      </c>
      <c r="K3040">
        <v>0</v>
      </c>
      <c r="L3040">
        <v>3</v>
      </c>
      <c r="M3040">
        <v>72</v>
      </c>
      <c r="N3040" s="2">
        <v>3.0211480362537764E-3</v>
      </c>
      <c r="O3040" s="2">
        <v>7.2507552870090641E-2</v>
      </c>
      <c r="P3040">
        <v>62</v>
      </c>
      <c r="Q3040" s="2">
        <v>6.3265306122448975E-2</v>
      </c>
      <c r="R3040">
        <v>993</v>
      </c>
      <c r="S3040">
        <v>980</v>
      </c>
      <c r="T3040">
        <v>660</v>
      </c>
      <c r="U3040">
        <v>308</v>
      </c>
      <c r="V3040">
        <v>4</v>
      </c>
      <c r="W3040">
        <v>3</v>
      </c>
      <c r="X3040">
        <v>5</v>
      </c>
      <c r="Y3040">
        <v>35</v>
      </c>
      <c r="Z3040">
        <v>18</v>
      </c>
      <c r="AA3040">
        <v>0</v>
      </c>
      <c r="AB3040">
        <v>0</v>
      </c>
      <c r="AC3040">
        <v>0</v>
      </c>
      <c r="AD3040">
        <v>689</v>
      </c>
      <c r="AE3040">
        <v>296</v>
      </c>
      <c r="AF3040">
        <v>4</v>
      </c>
      <c r="AG3040">
        <v>3</v>
      </c>
      <c r="AH3040">
        <v>5</v>
      </c>
      <c r="AI3040" s="3">
        <v>9.2888243831640058E-2</v>
      </c>
      <c r="AJ3040" s="3">
        <v>2.0270270270270271E-2</v>
      </c>
      <c r="AK3040" s="3">
        <v>0</v>
      </c>
      <c r="AL3040" s="3">
        <v>0</v>
      </c>
      <c r="AM3040" s="3">
        <v>0</v>
      </c>
      <c r="AN3040" s="2">
        <f t="shared" si="100"/>
        <v>7.552870090634442E-2</v>
      </c>
      <c r="AO3040" s="2">
        <v>0.30892678034102306</v>
      </c>
      <c r="AP3040">
        <f t="shared" si="101"/>
        <v>75</v>
      </c>
    </row>
    <row r="3041" spans="1:42" ht="16.5" hidden="1" customHeight="1" x14ac:dyDescent="0.25">
      <c r="A3041" s="5" t="s">
        <v>788</v>
      </c>
      <c r="B3041" s="1" t="s">
        <v>497</v>
      </c>
      <c r="D3041" t="s">
        <v>32</v>
      </c>
      <c r="E3041" t="s">
        <v>498</v>
      </c>
      <c r="F3041" t="s">
        <v>499</v>
      </c>
      <c r="G3041">
        <v>72</v>
      </c>
      <c r="H3041">
        <v>0</v>
      </c>
      <c r="I3041">
        <v>0</v>
      </c>
      <c r="J3041">
        <v>0</v>
      </c>
      <c r="K3041">
        <v>0</v>
      </c>
      <c r="L3041">
        <v>3</v>
      </c>
      <c r="M3041">
        <v>72</v>
      </c>
      <c r="N3041" s="2">
        <v>2.967359050445104E-3</v>
      </c>
      <c r="O3041" s="2">
        <v>7.1216617210682495E-2</v>
      </c>
      <c r="P3041">
        <v>148</v>
      </c>
      <c r="Q3041" s="2">
        <v>0.13653136531365315</v>
      </c>
      <c r="R3041">
        <v>1011</v>
      </c>
      <c r="S3041">
        <v>1084</v>
      </c>
      <c r="T3041">
        <v>1084</v>
      </c>
      <c r="U3041">
        <v>0</v>
      </c>
      <c r="V3041">
        <v>0</v>
      </c>
      <c r="W3041">
        <v>0</v>
      </c>
      <c r="X3041">
        <v>0</v>
      </c>
      <c r="Y3041">
        <v>146</v>
      </c>
      <c r="Z3041">
        <v>0</v>
      </c>
      <c r="AA3041">
        <v>0</v>
      </c>
      <c r="AB3041">
        <v>0</v>
      </c>
      <c r="AC3041">
        <v>0</v>
      </c>
      <c r="AD3041">
        <v>1010</v>
      </c>
      <c r="AE3041">
        <v>0</v>
      </c>
      <c r="AF3041">
        <v>0</v>
      </c>
      <c r="AG3041">
        <v>0</v>
      </c>
      <c r="AH3041">
        <v>0</v>
      </c>
      <c r="AI3041" s="3">
        <v>7.1287128712871281E-2</v>
      </c>
      <c r="AJ3041" s="3">
        <v>0</v>
      </c>
      <c r="AK3041" s="3">
        <v>0</v>
      </c>
      <c r="AL3041" s="3">
        <v>0</v>
      </c>
      <c r="AM3041" s="3">
        <v>0</v>
      </c>
      <c r="AN3041" s="2">
        <f t="shared" ref="AN3041:AN3104" si="102">N3041+O3041</f>
        <v>7.4183976261127604E-2</v>
      </c>
      <c r="AO3041" s="2">
        <v>0</v>
      </c>
      <c r="AP3041">
        <f t="shared" ref="AP3041:AP3104" si="103">L3041+M3041</f>
        <v>75</v>
      </c>
    </row>
    <row r="3042" spans="1:42" ht="16.5" hidden="1" customHeight="1" x14ac:dyDescent="0.25">
      <c r="A3042" s="5" t="s">
        <v>790</v>
      </c>
      <c r="B3042" t="s">
        <v>624</v>
      </c>
      <c r="D3042" t="s">
        <v>32</v>
      </c>
      <c r="E3042" t="s">
        <v>297</v>
      </c>
      <c r="F3042" t="s">
        <v>625</v>
      </c>
      <c r="G3042">
        <v>73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75</v>
      </c>
      <c r="N3042" s="2">
        <v>0</v>
      </c>
      <c r="O3042" s="2">
        <v>7.2184793070259864E-2</v>
      </c>
      <c r="P3042">
        <v>48</v>
      </c>
      <c r="Q3042" s="2">
        <v>4.7430830039525688E-2</v>
      </c>
      <c r="R3042">
        <v>1039</v>
      </c>
      <c r="S3042">
        <v>1012</v>
      </c>
      <c r="T3042">
        <v>973</v>
      </c>
      <c r="U3042">
        <v>6</v>
      </c>
      <c r="V3042">
        <v>1</v>
      </c>
      <c r="W3042">
        <v>4</v>
      </c>
      <c r="X3042">
        <v>28</v>
      </c>
      <c r="Y3042">
        <v>40</v>
      </c>
      <c r="Z3042">
        <v>0</v>
      </c>
      <c r="AA3042">
        <v>0</v>
      </c>
      <c r="AB3042">
        <v>0</v>
      </c>
      <c r="AC3042">
        <v>0</v>
      </c>
      <c r="AD3042">
        <v>1006</v>
      </c>
      <c r="AE3042">
        <v>6</v>
      </c>
      <c r="AF3042">
        <v>1</v>
      </c>
      <c r="AG3042">
        <v>4</v>
      </c>
      <c r="AH3042">
        <v>28</v>
      </c>
      <c r="AI3042" s="3">
        <v>7.2564612326043734E-2</v>
      </c>
      <c r="AJ3042" s="3">
        <v>0</v>
      </c>
      <c r="AK3042" s="3">
        <v>0</v>
      </c>
      <c r="AL3042" s="3">
        <v>0</v>
      </c>
      <c r="AM3042" s="3">
        <v>0</v>
      </c>
      <c r="AN3042" s="2">
        <f t="shared" si="102"/>
        <v>7.2184793070259864E-2</v>
      </c>
      <c r="AO3042" s="2">
        <v>3.7320574162679428E-2</v>
      </c>
      <c r="AP3042">
        <f t="shared" si="103"/>
        <v>75</v>
      </c>
    </row>
    <row r="3043" spans="1:42" ht="16.5" hidden="1" customHeight="1" x14ac:dyDescent="0.25">
      <c r="A3043" s="5" t="s">
        <v>787</v>
      </c>
      <c r="B3043" s="1" t="s">
        <v>584</v>
      </c>
      <c r="D3043" t="s">
        <v>32</v>
      </c>
      <c r="E3043" t="s">
        <v>582</v>
      </c>
      <c r="F3043" t="s">
        <v>585</v>
      </c>
      <c r="G3043">
        <v>74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75</v>
      </c>
      <c r="N3043" s="2">
        <v>0</v>
      </c>
      <c r="O3043" s="2">
        <v>6.5789473684210523E-2</v>
      </c>
      <c r="P3043">
        <v>0</v>
      </c>
      <c r="Q3043" s="2">
        <v>0</v>
      </c>
      <c r="R3043">
        <v>1140</v>
      </c>
      <c r="S3043">
        <v>1065</v>
      </c>
      <c r="T3043">
        <v>960</v>
      </c>
      <c r="U3043">
        <v>2</v>
      </c>
      <c r="V3043">
        <v>8</v>
      </c>
      <c r="W3043">
        <v>40</v>
      </c>
      <c r="X3043">
        <v>55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1034</v>
      </c>
      <c r="AE3043">
        <v>2</v>
      </c>
      <c r="AF3043">
        <v>8</v>
      </c>
      <c r="AG3043">
        <v>40</v>
      </c>
      <c r="AH3043">
        <v>55</v>
      </c>
      <c r="AI3043" s="3">
        <v>7.1566731141199227E-2</v>
      </c>
      <c r="AJ3043" s="3">
        <v>0</v>
      </c>
      <c r="AK3043" s="3">
        <v>0</v>
      </c>
      <c r="AL3043" s="3">
        <v>0</v>
      </c>
      <c r="AM3043" s="3">
        <v>0</v>
      </c>
      <c r="AN3043" s="2">
        <f t="shared" si="102"/>
        <v>6.5789473684210523E-2</v>
      </c>
      <c r="AO3043" s="2">
        <v>9.2186128182616331E-2</v>
      </c>
      <c r="AP3043">
        <f t="shared" si="103"/>
        <v>75</v>
      </c>
    </row>
    <row r="3044" spans="1:42" ht="16.5" hidden="1" customHeight="1" x14ac:dyDescent="0.25">
      <c r="A3044" s="5" t="s">
        <v>794</v>
      </c>
      <c r="B3044" s="1" t="s">
        <v>458</v>
      </c>
      <c r="D3044" t="s">
        <v>32</v>
      </c>
      <c r="E3044" t="s">
        <v>456</v>
      </c>
      <c r="F3044" t="s">
        <v>459</v>
      </c>
      <c r="G3044">
        <v>65</v>
      </c>
      <c r="H3044">
        <v>6</v>
      </c>
      <c r="I3044">
        <v>0</v>
      </c>
      <c r="J3044">
        <v>0</v>
      </c>
      <c r="K3044">
        <v>0</v>
      </c>
      <c r="L3044">
        <v>0</v>
      </c>
      <c r="M3044">
        <v>75</v>
      </c>
      <c r="N3044" s="2">
        <v>0</v>
      </c>
      <c r="O3044" s="2">
        <v>5.7383320581484314E-2</v>
      </c>
      <c r="P3044">
        <v>49</v>
      </c>
      <c r="Q3044" s="2">
        <v>3.825136612021858E-2</v>
      </c>
      <c r="R3044">
        <v>1307</v>
      </c>
      <c r="S3044">
        <v>1281</v>
      </c>
      <c r="T3044">
        <v>1255</v>
      </c>
      <c r="U3044">
        <v>5</v>
      </c>
      <c r="V3044">
        <v>8</v>
      </c>
      <c r="W3044">
        <v>7</v>
      </c>
      <c r="X3044">
        <v>6</v>
      </c>
      <c r="Y3044">
        <v>42</v>
      </c>
      <c r="Z3044">
        <v>0</v>
      </c>
      <c r="AA3044">
        <v>0</v>
      </c>
      <c r="AB3044">
        <v>0</v>
      </c>
      <c r="AC3044">
        <v>3</v>
      </c>
      <c r="AD3044">
        <v>1278</v>
      </c>
      <c r="AE3044">
        <v>11</v>
      </c>
      <c r="AF3044">
        <v>8</v>
      </c>
      <c r="AG3044">
        <v>7</v>
      </c>
      <c r="AH3044">
        <v>3</v>
      </c>
      <c r="AI3044" s="3">
        <v>5.086071987480438E-2</v>
      </c>
      <c r="AJ3044" s="3">
        <v>0.54545454545454541</v>
      </c>
      <c r="AK3044" s="3">
        <v>0</v>
      </c>
      <c r="AL3044" s="3">
        <v>0</v>
      </c>
      <c r="AM3044" s="3">
        <v>0</v>
      </c>
      <c r="AN3044" s="2">
        <f t="shared" si="102"/>
        <v>5.7383320581484314E-2</v>
      </c>
      <c r="AO3044" s="2">
        <v>2.2188217291507269E-2</v>
      </c>
      <c r="AP3044">
        <f t="shared" si="103"/>
        <v>75</v>
      </c>
    </row>
    <row r="3045" spans="1:42" ht="16.5" hidden="1" customHeight="1" x14ac:dyDescent="0.25">
      <c r="A3045" s="4" t="s">
        <v>803</v>
      </c>
      <c r="B3045" t="s">
        <v>704</v>
      </c>
      <c r="D3045" t="s">
        <v>32</v>
      </c>
      <c r="E3045" t="s">
        <v>463</v>
      </c>
      <c r="F3045" t="s">
        <v>705</v>
      </c>
      <c r="G3045">
        <v>68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75</v>
      </c>
      <c r="N3045" s="2">
        <v>0</v>
      </c>
      <c r="O3045" s="2">
        <v>5.6646525679758308E-2</v>
      </c>
      <c r="P3045">
        <v>25</v>
      </c>
      <c r="Q3045" s="2">
        <v>1.9623233908948195E-2</v>
      </c>
      <c r="R3045">
        <v>1324</v>
      </c>
      <c r="S3045">
        <v>1274</v>
      </c>
      <c r="T3045">
        <v>1239</v>
      </c>
      <c r="U3045">
        <v>22</v>
      </c>
      <c r="V3045">
        <v>4</v>
      </c>
      <c r="W3045">
        <v>8</v>
      </c>
      <c r="X3045">
        <v>0</v>
      </c>
      <c r="Y3045">
        <v>23</v>
      </c>
      <c r="Z3045">
        <v>0</v>
      </c>
      <c r="AA3045">
        <v>0</v>
      </c>
      <c r="AB3045">
        <v>0</v>
      </c>
      <c r="AC3045">
        <v>0</v>
      </c>
      <c r="AD3045">
        <v>1284</v>
      </c>
      <c r="AE3045">
        <v>22</v>
      </c>
      <c r="AF3045">
        <v>4</v>
      </c>
      <c r="AG3045">
        <v>8</v>
      </c>
      <c r="AH3045">
        <v>0</v>
      </c>
      <c r="AI3045" s="3">
        <v>5.2959501557632398E-2</v>
      </c>
      <c r="AJ3045" s="3">
        <v>0</v>
      </c>
      <c r="AK3045" s="3">
        <v>0</v>
      </c>
      <c r="AL3045" s="3">
        <v>0</v>
      </c>
      <c r="AM3045" s="3">
        <v>0</v>
      </c>
      <c r="AN3045" s="2">
        <f t="shared" si="102"/>
        <v>5.6646525679758308E-2</v>
      </c>
      <c r="AO3045" s="2">
        <v>2.5796661608497723E-2</v>
      </c>
      <c r="AP3045">
        <f t="shared" si="103"/>
        <v>75</v>
      </c>
    </row>
    <row r="3046" spans="1:42" ht="16.5" hidden="1" customHeight="1" x14ac:dyDescent="0.25">
      <c r="A3046" s="5" t="s">
        <v>792</v>
      </c>
      <c r="B3046" s="1" t="s">
        <v>510</v>
      </c>
      <c r="D3046" t="s">
        <v>32</v>
      </c>
      <c r="E3046" t="s">
        <v>498</v>
      </c>
      <c r="F3046" t="s">
        <v>511</v>
      </c>
      <c r="G3046">
        <v>66</v>
      </c>
      <c r="H3046">
        <v>0</v>
      </c>
      <c r="I3046">
        <v>0</v>
      </c>
      <c r="J3046">
        <v>0</v>
      </c>
      <c r="K3046">
        <v>3</v>
      </c>
      <c r="L3046">
        <v>0</v>
      </c>
      <c r="M3046">
        <v>75</v>
      </c>
      <c r="N3046" s="2">
        <v>0</v>
      </c>
      <c r="O3046" s="2">
        <v>4.4510385756676561E-2</v>
      </c>
      <c r="P3046">
        <v>138</v>
      </c>
      <c r="Q3046" s="2">
        <v>7.8947368421052627E-2</v>
      </c>
      <c r="R3046">
        <v>1685</v>
      </c>
      <c r="S3046">
        <v>1748</v>
      </c>
      <c r="T3046">
        <v>1705</v>
      </c>
      <c r="U3046">
        <v>8</v>
      </c>
      <c r="V3046">
        <v>7</v>
      </c>
      <c r="W3046">
        <v>8</v>
      </c>
      <c r="X3046">
        <v>20</v>
      </c>
      <c r="Y3046">
        <v>122</v>
      </c>
      <c r="Z3046">
        <v>0</v>
      </c>
      <c r="AA3046">
        <v>3</v>
      </c>
      <c r="AB3046">
        <v>0</v>
      </c>
      <c r="AC3046">
        <v>0</v>
      </c>
      <c r="AD3046">
        <v>1649</v>
      </c>
      <c r="AE3046">
        <v>8</v>
      </c>
      <c r="AF3046">
        <v>4</v>
      </c>
      <c r="AG3046">
        <v>8</v>
      </c>
      <c r="AH3046">
        <v>23</v>
      </c>
      <c r="AI3046" s="3">
        <v>4.0024257125530621E-2</v>
      </c>
      <c r="AJ3046" s="3">
        <v>0</v>
      </c>
      <c r="AK3046" s="3">
        <v>0</v>
      </c>
      <c r="AL3046" s="3">
        <v>0</v>
      </c>
      <c r="AM3046" s="3">
        <v>0.13043478260869565</v>
      </c>
      <c r="AN3046" s="2">
        <f t="shared" si="102"/>
        <v>4.4510385756676561E-2</v>
      </c>
      <c r="AO3046" s="2">
        <v>2.5413711583924348E-2</v>
      </c>
      <c r="AP3046">
        <f t="shared" si="103"/>
        <v>75</v>
      </c>
    </row>
    <row r="3047" spans="1:42" ht="16.5" hidden="1" customHeight="1" x14ac:dyDescent="0.25">
      <c r="A3047" s="5" t="s">
        <v>802</v>
      </c>
      <c r="B3047" s="1" t="s">
        <v>592</v>
      </c>
      <c r="D3047" t="s">
        <v>32</v>
      </c>
      <c r="E3047" t="s">
        <v>333</v>
      </c>
      <c r="F3047" t="s">
        <v>593</v>
      </c>
      <c r="G3047">
        <v>71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75</v>
      </c>
      <c r="N3047" s="2">
        <v>0</v>
      </c>
      <c r="O3047" s="2">
        <v>4.1946308724832217E-2</v>
      </c>
      <c r="P3047">
        <v>157</v>
      </c>
      <c r="Q3047" s="2">
        <v>8.3957219251336895E-2</v>
      </c>
      <c r="R3047">
        <v>1788</v>
      </c>
      <c r="S3047">
        <v>1870</v>
      </c>
      <c r="T3047">
        <v>1812</v>
      </c>
      <c r="U3047">
        <v>11</v>
      </c>
      <c r="V3047">
        <v>17</v>
      </c>
      <c r="W3047">
        <v>15</v>
      </c>
      <c r="X3047">
        <v>15</v>
      </c>
      <c r="Y3047">
        <v>145</v>
      </c>
      <c r="Z3047">
        <v>3</v>
      </c>
      <c r="AA3047">
        <v>0</v>
      </c>
      <c r="AB3047">
        <v>0</v>
      </c>
      <c r="AC3047">
        <v>0</v>
      </c>
      <c r="AD3047">
        <v>1738</v>
      </c>
      <c r="AE3047">
        <v>8</v>
      </c>
      <c r="AF3047">
        <v>17</v>
      </c>
      <c r="AG3047">
        <v>15</v>
      </c>
      <c r="AH3047">
        <v>15</v>
      </c>
      <c r="AI3047" s="3">
        <v>4.0851553509781355E-2</v>
      </c>
      <c r="AJ3047" s="3">
        <v>0</v>
      </c>
      <c r="AK3047" s="3">
        <v>0</v>
      </c>
      <c r="AL3047" s="3">
        <v>0</v>
      </c>
      <c r="AM3047" s="3">
        <v>0</v>
      </c>
      <c r="AN3047" s="2">
        <f t="shared" si="102"/>
        <v>4.1946308724832217E-2</v>
      </c>
      <c r="AO3047" s="2">
        <v>3.0674846625766871E-2</v>
      </c>
      <c r="AP3047">
        <f t="shared" si="103"/>
        <v>75</v>
      </c>
    </row>
    <row r="3048" spans="1:42" ht="16.5" hidden="1" customHeight="1" x14ac:dyDescent="0.25">
      <c r="A3048" s="5" t="s">
        <v>789</v>
      </c>
      <c r="B3048" s="1" t="s">
        <v>370</v>
      </c>
      <c r="D3048" t="s">
        <v>32</v>
      </c>
      <c r="E3048" t="s">
        <v>368</v>
      </c>
      <c r="F3048" t="s">
        <v>371</v>
      </c>
      <c r="G3048">
        <v>67</v>
      </c>
      <c r="H3048">
        <v>0</v>
      </c>
      <c r="I3048">
        <v>4</v>
      </c>
      <c r="J3048">
        <v>0</v>
      </c>
      <c r="K3048">
        <v>0</v>
      </c>
      <c r="L3048">
        <v>21</v>
      </c>
      <c r="M3048">
        <v>54</v>
      </c>
      <c r="N3048" s="2">
        <v>1.1205976520811099E-2</v>
      </c>
      <c r="O3048" s="2">
        <v>2.8815368196371399E-2</v>
      </c>
      <c r="P3048">
        <v>81</v>
      </c>
      <c r="Q3048" s="2">
        <v>4.3085106382978723E-2</v>
      </c>
      <c r="R3048">
        <v>1874</v>
      </c>
      <c r="S3048">
        <v>1880</v>
      </c>
      <c r="T3048">
        <v>1692</v>
      </c>
      <c r="U3048">
        <v>9</v>
      </c>
      <c r="V3048">
        <v>48</v>
      </c>
      <c r="W3048">
        <v>26</v>
      </c>
      <c r="X3048">
        <v>105</v>
      </c>
      <c r="Y3048">
        <v>79</v>
      </c>
      <c r="Z3048">
        <v>0</v>
      </c>
      <c r="AA3048">
        <v>0</v>
      </c>
      <c r="AB3048">
        <v>0</v>
      </c>
      <c r="AC3048">
        <v>0</v>
      </c>
      <c r="AD3048">
        <v>1680</v>
      </c>
      <c r="AE3048">
        <v>9</v>
      </c>
      <c r="AF3048">
        <v>52</v>
      </c>
      <c r="AG3048">
        <v>26</v>
      </c>
      <c r="AH3048">
        <v>105</v>
      </c>
      <c r="AI3048" s="3">
        <v>3.9880952380952378E-2</v>
      </c>
      <c r="AJ3048" s="3">
        <v>0</v>
      </c>
      <c r="AK3048" s="3">
        <v>7.6923076923076927E-2</v>
      </c>
      <c r="AL3048" s="3">
        <v>0</v>
      </c>
      <c r="AM3048" s="3">
        <v>0</v>
      </c>
      <c r="AN3048" s="2">
        <f t="shared" si="102"/>
        <v>4.0021344717182494E-2</v>
      </c>
      <c r="AO3048" s="2">
        <v>0.10256410256410256</v>
      </c>
      <c r="AP3048">
        <f t="shared" si="103"/>
        <v>75</v>
      </c>
    </row>
    <row r="3049" spans="1:42" ht="16.5" hidden="1" customHeight="1" x14ac:dyDescent="0.25">
      <c r="A3049" s="4" t="s">
        <v>798</v>
      </c>
      <c r="B3049" s="1" t="s">
        <v>222</v>
      </c>
      <c r="C3049" t="s">
        <v>36</v>
      </c>
      <c r="D3049" t="s">
        <v>43</v>
      </c>
      <c r="E3049" t="s">
        <v>38</v>
      </c>
      <c r="F3049" t="s">
        <v>223</v>
      </c>
      <c r="G3049">
        <v>54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75</v>
      </c>
      <c r="N3049" s="2">
        <v>0</v>
      </c>
      <c r="O3049" s="2">
        <v>3.6531904529956159E-2</v>
      </c>
      <c r="P3049">
        <v>816</v>
      </c>
      <c r="Q3049" s="2">
        <v>0.29205440229062274</v>
      </c>
      <c r="R3049">
        <v>2053</v>
      </c>
      <c r="S3049">
        <v>2794</v>
      </c>
      <c r="T3049">
        <v>2585</v>
      </c>
      <c r="U3049">
        <v>7</v>
      </c>
      <c r="V3049">
        <v>39</v>
      </c>
      <c r="W3049">
        <v>67</v>
      </c>
      <c r="X3049">
        <v>96</v>
      </c>
      <c r="Y3049">
        <v>751</v>
      </c>
      <c r="Z3049">
        <v>0</v>
      </c>
      <c r="AA3049">
        <v>4</v>
      </c>
      <c r="AB3049">
        <v>28</v>
      </c>
      <c r="AC3049">
        <v>15</v>
      </c>
      <c r="AD3049">
        <v>1888</v>
      </c>
      <c r="AE3049">
        <v>7</v>
      </c>
      <c r="AF3049">
        <v>35</v>
      </c>
      <c r="AG3049">
        <v>39</v>
      </c>
      <c r="AH3049">
        <v>81</v>
      </c>
      <c r="AI3049" s="3">
        <v>2.8601694915254237E-2</v>
      </c>
      <c r="AJ3049" s="3">
        <v>0</v>
      </c>
      <c r="AK3049" s="3">
        <v>0</v>
      </c>
      <c r="AL3049" s="3">
        <v>0</v>
      </c>
      <c r="AM3049" s="3">
        <v>0</v>
      </c>
      <c r="AN3049" s="2">
        <f t="shared" si="102"/>
        <v>3.6531904529956159E-2</v>
      </c>
      <c r="AO3049" s="2">
        <v>7.902439024390244E-2</v>
      </c>
      <c r="AP3049">
        <f t="shared" si="103"/>
        <v>75</v>
      </c>
    </row>
    <row r="3050" spans="1:42" ht="16.5" hidden="1" customHeight="1" x14ac:dyDescent="0.25">
      <c r="A3050" s="15" t="s">
        <v>801</v>
      </c>
      <c r="B3050" s="16" t="s">
        <v>236</v>
      </c>
      <c r="C3050" s="17" t="s">
        <v>36</v>
      </c>
      <c r="D3050" s="17" t="s">
        <v>43</v>
      </c>
      <c r="E3050" s="17" t="s">
        <v>38</v>
      </c>
      <c r="F3050" s="17" t="s">
        <v>237</v>
      </c>
      <c r="G3050" s="17">
        <v>93</v>
      </c>
      <c r="H3050" s="17">
        <v>4</v>
      </c>
      <c r="I3050" s="17">
        <v>375</v>
      </c>
      <c r="J3050" s="17">
        <v>344</v>
      </c>
      <c r="K3050" s="17">
        <v>65</v>
      </c>
      <c r="L3050" s="17">
        <v>507</v>
      </c>
      <c r="M3050" s="17">
        <v>399</v>
      </c>
      <c r="N3050" s="18">
        <v>0.23515769944341372</v>
      </c>
      <c r="O3050" s="18">
        <v>0.18506493506493507</v>
      </c>
      <c r="P3050" s="17">
        <v>1165</v>
      </c>
      <c r="Q3050" s="18">
        <v>0.48240165631469978</v>
      </c>
      <c r="R3050" s="17">
        <v>2156</v>
      </c>
      <c r="S3050" s="17">
        <v>2415</v>
      </c>
      <c r="T3050" s="17">
        <v>507</v>
      </c>
      <c r="U3050" s="17">
        <v>38</v>
      </c>
      <c r="V3050" s="17">
        <v>1001</v>
      </c>
      <c r="W3050" s="17">
        <v>350</v>
      </c>
      <c r="X3050" s="17">
        <v>519</v>
      </c>
      <c r="Y3050" s="17">
        <v>226</v>
      </c>
      <c r="Z3050" s="17">
        <v>8</v>
      </c>
      <c r="AA3050" s="17">
        <v>422</v>
      </c>
      <c r="AB3050" s="17">
        <v>179</v>
      </c>
      <c r="AC3050" s="17">
        <v>171</v>
      </c>
      <c r="AD3050" s="17">
        <v>374</v>
      </c>
      <c r="AE3050" s="17">
        <v>34</v>
      </c>
      <c r="AF3050" s="17">
        <v>954</v>
      </c>
      <c r="AG3050" s="17">
        <v>515</v>
      </c>
      <c r="AH3050" s="17">
        <v>413</v>
      </c>
      <c r="AI3050" s="19">
        <v>0.24866310160427807</v>
      </c>
      <c r="AJ3050" s="19">
        <v>0.11764705882352941</v>
      </c>
      <c r="AK3050" s="19">
        <v>0.39308176100628933</v>
      </c>
      <c r="AL3050" s="19">
        <v>0.66796116504854364</v>
      </c>
      <c r="AM3050" s="19">
        <v>0.15738498789346247</v>
      </c>
      <c r="AN3050" s="18">
        <f t="shared" si="102"/>
        <v>0.42022263450834879</v>
      </c>
      <c r="AO3050" s="2">
        <v>0.83668122270742362</v>
      </c>
      <c r="AP3050">
        <f t="shared" si="103"/>
        <v>906</v>
      </c>
    </row>
    <row r="3051" spans="1:42" ht="16.5" hidden="1" customHeight="1" x14ac:dyDescent="0.25">
      <c r="A3051" s="5" t="s">
        <v>792</v>
      </c>
      <c r="B3051" s="1" t="s">
        <v>338</v>
      </c>
      <c r="D3051" t="s">
        <v>32</v>
      </c>
      <c r="E3051" t="s">
        <v>336</v>
      </c>
      <c r="F3051" t="s">
        <v>339</v>
      </c>
      <c r="G3051">
        <v>66</v>
      </c>
      <c r="H3051">
        <v>0</v>
      </c>
      <c r="I3051">
        <v>0</v>
      </c>
      <c r="J3051">
        <v>0</v>
      </c>
      <c r="K3051">
        <v>0</v>
      </c>
      <c r="L3051">
        <v>6</v>
      </c>
      <c r="M3051">
        <v>69</v>
      </c>
      <c r="N3051" s="2">
        <v>1.6736401673640166E-3</v>
      </c>
      <c r="O3051" s="2">
        <v>1.9246861924686193E-2</v>
      </c>
      <c r="P3051">
        <v>20</v>
      </c>
      <c r="Q3051" s="2">
        <v>5.6657223796033997E-3</v>
      </c>
      <c r="R3051">
        <v>3585</v>
      </c>
      <c r="S3051">
        <v>3530</v>
      </c>
      <c r="T3051">
        <v>3399</v>
      </c>
      <c r="U3051">
        <v>36</v>
      </c>
      <c r="V3051">
        <v>32</v>
      </c>
      <c r="W3051">
        <v>27</v>
      </c>
      <c r="X3051">
        <v>36</v>
      </c>
      <c r="Y3051">
        <v>15</v>
      </c>
      <c r="Z3051">
        <v>0</v>
      </c>
      <c r="AA3051">
        <v>0</v>
      </c>
      <c r="AB3051">
        <v>0</v>
      </c>
      <c r="AC3051">
        <v>0</v>
      </c>
      <c r="AD3051">
        <v>3450</v>
      </c>
      <c r="AE3051">
        <v>36</v>
      </c>
      <c r="AF3051">
        <v>32</v>
      </c>
      <c r="AG3051">
        <v>27</v>
      </c>
      <c r="AH3051">
        <v>36</v>
      </c>
      <c r="AI3051" s="3">
        <v>1.9130434782608695E-2</v>
      </c>
      <c r="AJ3051" s="3">
        <v>0</v>
      </c>
      <c r="AK3051" s="3">
        <v>0</v>
      </c>
      <c r="AL3051" s="3">
        <v>0</v>
      </c>
      <c r="AM3051" s="3">
        <v>0</v>
      </c>
      <c r="AN3051" s="2">
        <f t="shared" si="102"/>
        <v>2.0920502092050208E-2</v>
      </c>
      <c r="AO3051" s="2">
        <v>3.6581960346271994E-2</v>
      </c>
      <c r="AP3051">
        <f t="shared" si="103"/>
        <v>75</v>
      </c>
    </row>
    <row r="3052" spans="1:42" ht="16.5" hidden="1" customHeight="1" x14ac:dyDescent="0.25">
      <c r="A3052" s="4" t="s">
        <v>803</v>
      </c>
      <c r="B3052" s="1" t="s">
        <v>55</v>
      </c>
      <c r="C3052" t="s">
        <v>36</v>
      </c>
      <c r="D3052" t="s">
        <v>43</v>
      </c>
      <c r="E3052" t="s">
        <v>47</v>
      </c>
      <c r="F3052" t="s">
        <v>56</v>
      </c>
      <c r="G3052">
        <v>61</v>
      </c>
      <c r="H3052">
        <v>0</v>
      </c>
      <c r="I3052">
        <v>3</v>
      </c>
      <c r="J3052">
        <v>0</v>
      </c>
      <c r="K3052">
        <v>0</v>
      </c>
      <c r="L3052">
        <v>25</v>
      </c>
      <c r="M3052">
        <v>50</v>
      </c>
      <c r="N3052" s="2">
        <v>4.1288191577208916E-3</v>
      </c>
      <c r="O3052" s="2">
        <v>8.2576383154417832E-3</v>
      </c>
      <c r="P3052">
        <v>0</v>
      </c>
      <c r="Q3052" s="2">
        <v>0</v>
      </c>
      <c r="R3052">
        <v>6055</v>
      </c>
      <c r="S3052">
        <v>5980</v>
      </c>
      <c r="T3052">
        <v>5656</v>
      </c>
      <c r="U3052">
        <v>99</v>
      </c>
      <c r="V3052">
        <v>76</v>
      </c>
      <c r="W3052">
        <v>89</v>
      </c>
      <c r="X3052">
        <v>60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5717</v>
      </c>
      <c r="AE3052">
        <v>99</v>
      </c>
      <c r="AF3052">
        <v>79</v>
      </c>
      <c r="AG3052">
        <v>89</v>
      </c>
      <c r="AH3052">
        <v>60</v>
      </c>
      <c r="AI3052" s="3">
        <v>1.0669931782403358E-2</v>
      </c>
      <c r="AJ3052" s="3">
        <v>0</v>
      </c>
      <c r="AK3052" s="3">
        <v>3.7974683544303799E-2</v>
      </c>
      <c r="AL3052" s="3">
        <v>0</v>
      </c>
      <c r="AM3052" s="3">
        <v>0</v>
      </c>
      <c r="AN3052" s="2">
        <f t="shared" si="102"/>
        <v>1.2386457473162676E-2</v>
      </c>
      <c r="AO3052" s="2">
        <v>5.4103242885506289E-2</v>
      </c>
      <c r="AP3052">
        <f t="shared" si="103"/>
        <v>75</v>
      </c>
    </row>
    <row r="3053" spans="1:42" ht="16.5" hidden="1" customHeight="1" x14ac:dyDescent="0.25">
      <c r="A3053" s="5" t="s">
        <v>792</v>
      </c>
      <c r="B3053" t="s">
        <v>676</v>
      </c>
      <c r="D3053" t="s">
        <v>32</v>
      </c>
      <c r="E3053" t="s">
        <v>278</v>
      </c>
      <c r="F3053" t="s">
        <v>677</v>
      </c>
      <c r="G3053">
        <v>71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74</v>
      </c>
      <c r="N3053" s="2">
        <v>0</v>
      </c>
      <c r="O3053" s="2">
        <v>0.24025974025974026</v>
      </c>
      <c r="P3053">
        <v>7</v>
      </c>
      <c r="Q3053" s="2">
        <v>2.9045643153526972E-2</v>
      </c>
      <c r="R3053">
        <v>308</v>
      </c>
      <c r="S3053">
        <v>241</v>
      </c>
      <c r="T3053">
        <v>236</v>
      </c>
      <c r="U3053">
        <v>3</v>
      </c>
      <c r="V3053">
        <v>2</v>
      </c>
      <c r="W3053">
        <v>0</v>
      </c>
      <c r="X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304</v>
      </c>
      <c r="AE3053">
        <v>3</v>
      </c>
      <c r="AF3053">
        <v>2</v>
      </c>
      <c r="AG3053">
        <v>0</v>
      </c>
      <c r="AH3053">
        <v>0</v>
      </c>
      <c r="AI3053" s="3">
        <v>0.23355263157894737</v>
      </c>
      <c r="AJ3053" s="3">
        <v>0</v>
      </c>
      <c r="AK3053" s="3">
        <v>0</v>
      </c>
      <c r="AL3053" s="3">
        <v>0</v>
      </c>
      <c r="AM3053" s="3">
        <v>0</v>
      </c>
      <c r="AN3053" s="2">
        <f t="shared" si="102"/>
        <v>0.24025974025974026</v>
      </c>
      <c r="AO3053" s="2">
        <v>1.6181229773462782E-2</v>
      </c>
      <c r="AP3053">
        <f t="shared" si="103"/>
        <v>74</v>
      </c>
    </row>
    <row r="3054" spans="1:42" ht="16.5" hidden="1" customHeight="1" x14ac:dyDescent="0.25">
      <c r="A3054" s="5" t="s">
        <v>791</v>
      </c>
      <c r="B3054" s="1" t="s">
        <v>351</v>
      </c>
      <c r="D3054" t="s">
        <v>32</v>
      </c>
      <c r="E3054" t="s">
        <v>343</v>
      </c>
      <c r="F3054" t="s">
        <v>352</v>
      </c>
      <c r="G3054">
        <v>73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74</v>
      </c>
      <c r="N3054" s="2">
        <v>0</v>
      </c>
      <c r="O3054" s="2">
        <v>0.19023136246786632</v>
      </c>
      <c r="P3054">
        <v>79</v>
      </c>
      <c r="Q3054" s="2">
        <v>0.20050761421319796</v>
      </c>
      <c r="R3054">
        <v>389</v>
      </c>
      <c r="S3054">
        <v>394</v>
      </c>
      <c r="T3054">
        <v>391</v>
      </c>
      <c r="U3054">
        <v>0</v>
      </c>
      <c r="V3054">
        <v>0</v>
      </c>
      <c r="W3054">
        <v>1</v>
      </c>
      <c r="X3054">
        <v>2</v>
      </c>
      <c r="Y3054">
        <v>77</v>
      </c>
      <c r="Z3054">
        <v>0</v>
      </c>
      <c r="AA3054">
        <v>0</v>
      </c>
      <c r="AB3054">
        <v>0</v>
      </c>
      <c r="AC3054">
        <v>0</v>
      </c>
      <c r="AD3054">
        <v>387</v>
      </c>
      <c r="AE3054">
        <v>0</v>
      </c>
      <c r="AF3054">
        <v>0</v>
      </c>
      <c r="AG3054">
        <v>1</v>
      </c>
      <c r="AH3054">
        <v>2</v>
      </c>
      <c r="AI3054" s="3">
        <v>0.18863049095607234</v>
      </c>
      <c r="AJ3054" s="3">
        <v>0</v>
      </c>
      <c r="AK3054" s="3">
        <v>0</v>
      </c>
      <c r="AL3054" s="3">
        <v>0</v>
      </c>
      <c r="AM3054" s="3">
        <v>0</v>
      </c>
      <c r="AN3054" s="2">
        <f t="shared" si="102"/>
        <v>0.19023136246786632</v>
      </c>
      <c r="AO3054" s="2">
        <v>7.6923076923076927E-3</v>
      </c>
      <c r="AP3054">
        <f t="shared" si="103"/>
        <v>74</v>
      </c>
    </row>
    <row r="3055" spans="1:42" ht="16.5" hidden="1" customHeight="1" x14ac:dyDescent="0.25">
      <c r="A3055" s="5" t="s">
        <v>802</v>
      </c>
      <c r="B3055" s="1" t="s">
        <v>349</v>
      </c>
      <c r="D3055" t="s">
        <v>32</v>
      </c>
      <c r="E3055" t="s">
        <v>343</v>
      </c>
      <c r="F3055" t="s">
        <v>350</v>
      </c>
      <c r="G3055">
        <v>72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74</v>
      </c>
      <c r="N3055" s="2">
        <v>0</v>
      </c>
      <c r="O3055" s="2">
        <v>0.1791767554479419</v>
      </c>
      <c r="P3055">
        <v>46</v>
      </c>
      <c r="Q3055" s="2">
        <v>0.11948051948051948</v>
      </c>
      <c r="R3055">
        <v>413</v>
      </c>
      <c r="S3055">
        <v>385</v>
      </c>
      <c r="T3055">
        <v>383</v>
      </c>
      <c r="U3055">
        <v>0</v>
      </c>
      <c r="V3055">
        <v>0</v>
      </c>
      <c r="W3055">
        <v>0</v>
      </c>
      <c r="X3055">
        <v>2</v>
      </c>
      <c r="Y3055">
        <v>46</v>
      </c>
      <c r="Z3055">
        <v>0</v>
      </c>
      <c r="AA3055">
        <v>0</v>
      </c>
      <c r="AB3055">
        <v>0</v>
      </c>
      <c r="AC3055">
        <v>0</v>
      </c>
      <c r="AD3055">
        <v>409</v>
      </c>
      <c r="AE3055">
        <v>0</v>
      </c>
      <c r="AF3055">
        <v>0</v>
      </c>
      <c r="AG3055">
        <v>0</v>
      </c>
      <c r="AH3055">
        <v>2</v>
      </c>
      <c r="AI3055" s="3">
        <v>0.17603911980440098</v>
      </c>
      <c r="AJ3055" s="3">
        <v>0</v>
      </c>
      <c r="AK3055" s="3">
        <v>0</v>
      </c>
      <c r="AL3055" s="3">
        <v>0</v>
      </c>
      <c r="AM3055" s="3">
        <v>0</v>
      </c>
      <c r="AN3055" s="2">
        <f t="shared" si="102"/>
        <v>0.1791767554479419</v>
      </c>
      <c r="AO3055" s="2">
        <v>4.8661800486618006E-3</v>
      </c>
      <c r="AP3055">
        <f t="shared" si="103"/>
        <v>74</v>
      </c>
    </row>
    <row r="3056" spans="1:42" ht="16.5" hidden="1" customHeight="1" x14ac:dyDescent="0.25">
      <c r="A3056" s="4" t="s">
        <v>803</v>
      </c>
      <c r="B3056" s="1" t="s">
        <v>392</v>
      </c>
      <c r="D3056" t="s">
        <v>32</v>
      </c>
      <c r="E3056" t="s">
        <v>388</v>
      </c>
      <c r="F3056" t="s">
        <v>393</v>
      </c>
      <c r="G3056">
        <v>69</v>
      </c>
      <c r="H3056">
        <v>0</v>
      </c>
      <c r="I3056">
        <v>4</v>
      </c>
      <c r="J3056">
        <v>0</v>
      </c>
      <c r="K3056">
        <v>0</v>
      </c>
      <c r="L3056">
        <v>0</v>
      </c>
      <c r="M3056">
        <v>74</v>
      </c>
      <c r="N3056" s="2">
        <v>0</v>
      </c>
      <c r="O3056" s="2">
        <v>0.16335540838852097</v>
      </c>
      <c r="P3056">
        <v>30</v>
      </c>
      <c r="Q3056" s="2">
        <v>7.3349633251833746E-2</v>
      </c>
      <c r="R3056">
        <v>453</v>
      </c>
      <c r="S3056">
        <v>409</v>
      </c>
      <c r="T3056">
        <v>397</v>
      </c>
      <c r="U3056">
        <v>6</v>
      </c>
      <c r="V3056">
        <v>1</v>
      </c>
      <c r="W3056">
        <v>5</v>
      </c>
      <c r="X3056">
        <v>0</v>
      </c>
      <c r="Y3056">
        <v>29</v>
      </c>
      <c r="Z3056">
        <v>0</v>
      </c>
      <c r="AA3056">
        <v>0</v>
      </c>
      <c r="AB3056">
        <v>0</v>
      </c>
      <c r="AC3056">
        <v>0</v>
      </c>
      <c r="AD3056">
        <v>437</v>
      </c>
      <c r="AE3056">
        <v>6</v>
      </c>
      <c r="AF3056">
        <v>5</v>
      </c>
      <c r="AG3056">
        <v>5</v>
      </c>
      <c r="AH3056">
        <v>0</v>
      </c>
      <c r="AI3056" s="3">
        <v>0.15789473684210525</v>
      </c>
      <c r="AJ3056" s="3">
        <v>0</v>
      </c>
      <c r="AK3056" s="3">
        <v>0.8</v>
      </c>
      <c r="AL3056" s="3">
        <v>0</v>
      </c>
      <c r="AM3056" s="3">
        <v>0</v>
      </c>
      <c r="AN3056" s="2">
        <f t="shared" si="102"/>
        <v>0.16335540838852097</v>
      </c>
      <c r="AO3056" s="2">
        <v>3.5320088300220751E-2</v>
      </c>
      <c r="AP3056">
        <f t="shared" si="103"/>
        <v>74</v>
      </c>
    </row>
    <row r="3057" spans="1:42" ht="16.5" hidden="1" customHeight="1" x14ac:dyDescent="0.25">
      <c r="A3057" s="4" t="s">
        <v>800</v>
      </c>
      <c r="B3057" t="s">
        <v>672</v>
      </c>
      <c r="D3057" t="s">
        <v>32</v>
      </c>
      <c r="E3057" t="s">
        <v>141</v>
      </c>
      <c r="F3057" t="s">
        <v>673</v>
      </c>
      <c r="G3057">
        <v>56</v>
      </c>
      <c r="H3057">
        <v>13</v>
      </c>
      <c r="I3057">
        <v>0</v>
      </c>
      <c r="J3057">
        <v>0</v>
      </c>
      <c r="K3057">
        <v>0</v>
      </c>
      <c r="L3057">
        <v>0</v>
      </c>
      <c r="M3057">
        <v>74</v>
      </c>
      <c r="N3057" s="2">
        <v>0</v>
      </c>
      <c r="O3057" s="2">
        <v>0.15677966101694915</v>
      </c>
      <c r="P3057">
        <v>33</v>
      </c>
      <c r="Q3057" s="2">
        <v>7.6566125290023199E-2</v>
      </c>
      <c r="R3057">
        <v>472</v>
      </c>
      <c r="S3057">
        <v>431</v>
      </c>
      <c r="T3057">
        <v>338</v>
      </c>
      <c r="U3057">
        <v>73</v>
      </c>
      <c r="V3057">
        <v>10</v>
      </c>
      <c r="W3057">
        <v>5</v>
      </c>
      <c r="X3057">
        <v>5</v>
      </c>
      <c r="Y3057">
        <v>14</v>
      </c>
      <c r="Z3057">
        <v>19</v>
      </c>
      <c r="AA3057">
        <v>0</v>
      </c>
      <c r="AB3057">
        <v>0</v>
      </c>
      <c r="AC3057">
        <v>0</v>
      </c>
      <c r="AD3057">
        <v>380</v>
      </c>
      <c r="AE3057">
        <v>67</v>
      </c>
      <c r="AF3057">
        <v>10</v>
      </c>
      <c r="AG3057">
        <v>5</v>
      </c>
      <c r="AH3057">
        <v>5</v>
      </c>
      <c r="AI3057" s="3">
        <v>0.14736842105263157</v>
      </c>
      <c r="AJ3057" s="3">
        <v>0.19402985074626866</v>
      </c>
      <c r="AK3057" s="3">
        <v>0</v>
      </c>
      <c r="AL3057" s="3">
        <v>0</v>
      </c>
      <c r="AM3057" s="3">
        <v>0</v>
      </c>
      <c r="AN3057" s="2">
        <f t="shared" si="102"/>
        <v>0.15677966101694915</v>
      </c>
      <c r="AO3057" s="2">
        <v>0.18629550321199143</v>
      </c>
      <c r="AP3057">
        <f t="shared" si="103"/>
        <v>74</v>
      </c>
    </row>
    <row r="3058" spans="1:42" ht="16.5" hidden="1" customHeight="1" x14ac:dyDescent="0.25">
      <c r="A3058" s="5" t="s">
        <v>795</v>
      </c>
      <c r="B3058" s="1" t="s">
        <v>80</v>
      </c>
      <c r="D3058" t="s">
        <v>32</v>
      </c>
      <c r="E3058" t="s">
        <v>81</v>
      </c>
      <c r="F3058" t="s">
        <v>82</v>
      </c>
      <c r="G3058">
        <v>70</v>
      </c>
      <c r="H3058">
        <v>0</v>
      </c>
      <c r="I3058">
        <v>0</v>
      </c>
      <c r="J3058">
        <v>0</v>
      </c>
      <c r="K3058">
        <v>0</v>
      </c>
      <c r="L3058">
        <v>4</v>
      </c>
      <c r="M3058">
        <v>70</v>
      </c>
      <c r="N3058" s="2">
        <v>8.3333333333333332E-3</v>
      </c>
      <c r="O3058" s="2">
        <v>0.14583333333333334</v>
      </c>
      <c r="P3058">
        <v>191</v>
      </c>
      <c r="Q3058" s="2">
        <v>0.31993299832495814</v>
      </c>
      <c r="R3058">
        <v>480</v>
      </c>
      <c r="S3058">
        <v>597</v>
      </c>
      <c r="T3058">
        <v>577</v>
      </c>
      <c r="U3058">
        <v>0</v>
      </c>
      <c r="V3058">
        <v>4</v>
      </c>
      <c r="W3058">
        <v>1</v>
      </c>
      <c r="X3058">
        <v>15</v>
      </c>
      <c r="Y3058">
        <v>187</v>
      </c>
      <c r="Z3058">
        <v>0</v>
      </c>
      <c r="AA3058">
        <v>0</v>
      </c>
      <c r="AB3058">
        <v>0</v>
      </c>
      <c r="AC3058">
        <v>3</v>
      </c>
      <c r="AD3058">
        <v>460</v>
      </c>
      <c r="AE3058">
        <v>0</v>
      </c>
      <c r="AF3058">
        <v>4</v>
      </c>
      <c r="AG3058">
        <v>1</v>
      </c>
      <c r="AH3058">
        <v>12</v>
      </c>
      <c r="AI3058" s="3">
        <v>0.15217391304347827</v>
      </c>
      <c r="AJ3058" s="3">
        <v>0</v>
      </c>
      <c r="AK3058" s="3">
        <v>0</v>
      </c>
      <c r="AL3058" s="3">
        <v>0</v>
      </c>
      <c r="AM3058" s="3">
        <v>0</v>
      </c>
      <c r="AN3058" s="2">
        <f t="shared" si="102"/>
        <v>0.15416666666666667</v>
      </c>
      <c r="AO3058" s="2">
        <v>3.5639412997903561E-2</v>
      </c>
      <c r="AP3058">
        <f t="shared" si="103"/>
        <v>74</v>
      </c>
    </row>
    <row r="3059" spans="1:42" ht="16.5" hidden="1" customHeight="1" x14ac:dyDescent="0.25">
      <c r="A3059" s="4" t="s">
        <v>798</v>
      </c>
      <c r="B3059" s="1" t="s">
        <v>143</v>
      </c>
      <c r="D3059" t="s">
        <v>32</v>
      </c>
      <c r="E3059" t="s">
        <v>144</v>
      </c>
      <c r="F3059" t="s">
        <v>145</v>
      </c>
      <c r="G3059">
        <v>57</v>
      </c>
      <c r="H3059">
        <v>0</v>
      </c>
      <c r="I3059">
        <v>0</v>
      </c>
      <c r="J3059">
        <v>3</v>
      </c>
      <c r="K3059">
        <v>7</v>
      </c>
      <c r="L3059">
        <v>0</v>
      </c>
      <c r="M3059">
        <v>74</v>
      </c>
      <c r="N3059" s="2">
        <v>0</v>
      </c>
      <c r="O3059" s="2">
        <v>0.15195071868583163</v>
      </c>
      <c r="P3059">
        <v>77</v>
      </c>
      <c r="Q3059" s="2">
        <v>0.15714285714285714</v>
      </c>
      <c r="R3059">
        <v>487</v>
      </c>
      <c r="S3059">
        <v>490</v>
      </c>
      <c r="T3059">
        <v>324</v>
      </c>
      <c r="U3059">
        <v>3</v>
      </c>
      <c r="V3059">
        <v>13</v>
      </c>
      <c r="W3059">
        <v>57</v>
      </c>
      <c r="X3059">
        <v>93</v>
      </c>
      <c r="Y3059">
        <v>52</v>
      </c>
      <c r="Z3059">
        <v>0</v>
      </c>
      <c r="AA3059">
        <v>0</v>
      </c>
      <c r="AB3059">
        <v>0</v>
      </c>
      <c r="AC3059">
        <v>15</v>
      </c>
      <c r="AD3059">
        <v>329</v>
      </c>
      <c r="AE3059">
        <v>3</v>
      </c>
      <c r="AF3059">
        <v>13</v>
      </c>
      <c r="AG3059">
        <v>60</v>
      </c>
      <c r="AH3059">
        <v>85</v>
      </c>
      <c r="AI3059" s="3">
        <v>0.17325227963525835</v>
      </c>
      <c r="AJ3059" s="3">
        <v>0</v>
      </c>
      <c r="AK3059" s="3">
        <v>0</v>
      </c>
      <c r="AL3059" s="3">
        <v>0.05</v>
      </c>
      <c r="AM3059" s="3">
        <v>8.2352941176470587E-2</v>
      </c>
      <c r="AN3059" s="2">
        <f t="shared" si="102"/>
        <v>0.15195071868583163</v>
      </c>
      <c r="AO3059" s="2">
        <v>0.32857142857142857</v>
      </c>
      <c r="AP3059">
        <f t="shared" si="103"/>
        <v>74</v>
      </c>
    </row>
    <row r="3060" spans="1:42" ht="16.5" hidden="1" customHeight="1" x14ac:dyDescent="0.25">
      <c r="A3060" s="4">
        <v>2011</v>
      </c>
      <c r="B3060" s="1" t="s">
        <v>143</v>
      </c>
      <c r="D3060" t="s">
        <v>32</v>
      </c>
      <c r="E3060" t="s">
        <v>144</v>
      </c>
      <c r="F3060" t="s">
        <v>145</v>
      </c>
      <c r="G3060">
        <v>58</v>
      </c>
      <c r="H3060">
        <v>0</v>
      </c>
      <c r="I3060">
        <v>0</v>
      </c>
      <c r="J3060">
        <v>0</v>
      </c>
      <c r="K3060">
        <v>12</v>
      </c>
      <c r="L3060">
        <v>0</v>
      </c>
      <c r="M3060">
        <v>74</v>
      </c>
      <c r="N3060" s="2">
        <v>0</v>
      </c>
      <c r="O3060" s="2">
        <v>0.14741035856573706</v>
      </c>
      <c r="P3060">
        <v>44</v>
      </c>
      <c r="Q3060" s="2">
        <v>9.3220338983050849E-2</v>
      </c>
      <c r="R3060">
        <v>502</v>
      </c>
      <c r="S3060">
        <v>472</v>
      </c>
      <c r="T3060">
        <v>321</v>
      </c>
      <c r="U3060">
        <v>3</v>
      </c>
      <c r="V3060">
        <v>10</v>
      </c>
      <c r="W3060">
        <v>58</v>
      </c>
      <c r="X3060">
        <v>80</v>
      </c>
      <c r="Y3060">
        <v>40</v>
      </c>
      <c r="Z3060">
        <v>0</v>
      </c>
      <c r="AA3060">
        <v>0</v>
      </c>
      <c r="AB3060">
        <v>0</v>
      </c>
      <c r="AC3060">
        <v>0</v>
      </c>
      <c r="AD3060">
        <v>339</v>
      </c>
      <c r="AE3060">
        <v>3</v>
      </c>
      <c r="AF3060">
        <v>10</v>
      </c>
      <c r="AG3060">
        <v>58</v>
      </c>
      <c r="AH3060">
        <v>92</v>
      </c>
      <c r="AI3060" s="3">
        <v>0.17109144542772861</v>
      </c>
      <c r="AJ3060" s="3">
        <v>0</v>
      </c>
      <c r="AK3060" s="3">
        <v>0</v>
      </c>
      <c r="AL3060" s="3">
        <v>0</v>
      </c>
      <c r="AM3060" s="3">
        <v>0.13043478260869565</v>
      </c>
      <c r="AN3060" s="2">
        <f t="shared" si="102"/>
        <v>0.14741035856573706</v>
      </c>
      <c r="AO3060" s="2">
        <v>0.3247011952191235</v>
      </c>
      <c r="AP3060">
        <f t="shared" si="103"/>
        <v>74</v>
      </c>
    </row>
    <row r="3061" spans="1:42" ht="16.5" hidden="1" customHeight="1" x14ac:dyDescent="0.25">
      <c r="A3061" s="5" t="s">
        <v>791</v>
      </c>
      <c r="B3061" s="1" t="s">
        <v>40</v>
      </c>
      <c r="D3061" t="s">
        <v>32</v>
      </c>
      <c r="E3061" t="s">
        <v>33</v>
      </c>
      <c r="F3061" t="s">
        <v>41</v>
      </c>
      <c r="G3061">
        <v>73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74</v>
      </c>
      <c r="N3061" s="2">
        <v>0</v>
      </c>
      <c r="O3061" s="2">
        <v>0.14509803921568629</v>
      </c>
      <c r="P3061">
        <v>21</v>
      </c>
      <c r="Q3061" s="2">
        <v>4.5951859956236324E-2</v>
      </c>
      <c r="R3061">
        <v>510</v>
      </c>
      <c r="S3061">
        <v>457</v>
      </c>
      <c r="T3061">
        <v>385</v>
      </c>
      <c r="U3061">
        <v>69</v>
      </c>
      <c r="V3061">
        <v>2</v>
      </c>
      <c r="W3061">
        <v>1</v>
      </c>
      <c r="X3061">
        <v>0</v>
      </c>
      <c r="Y3061">
        <v>16</v>
      </c>
      <c r="Z3061">
        <v>0</v>
      </c>
      <c r="AA3061">
        <v>0</v>
      </c>
      <c r="AB3061">
        <v>0</v>
      </c>
      <c r="AC3061">
        <v>0</v>
      </c>
      <c r="AD3061">
        <v>442</v>
      </c>
      <c r="AE3061">
        <v>69</v>
      </c>
      <c r="AF3061">
        <v>2</v>
      </c>
      <c r="AG3061">
        <v>1</v>
      </c>
      <c r="AH3061">
        <v>0</v>
      </c>
      <c r="AI3061" s="3">
        <v>0.16515837104072398</v>
      </c>
      <c r="AJ3061" s="3">
        <v>0</v>
      </c>
      <c r="AK3061" s="3">
        <v>0</v>
      </c>
      <c r="AL3061" s="3">
        <v>0</v>
      </c>
      <c r="AM3061" s="3">
        <v>0</v>
      </c>
      <c r="AN3061" s="2">
        <f t="shared" si="102"/>
        <v>0.14509803921568629</v>
      </c>
      <c r="AO3061" s="2">
        <v>0.14007782101167315</v>
      </c>
      <c r="AP3061">
        <f t="shared" si="103"/>
        <v>74</v>
      </c>
    </row>
    <row r="3062" spans="1:42" ht="16.5" hidden="1" customHeight="1" x14ac:dyDescent="0.25">
      <c r="A3062" s="5" t="s">
        <v>790</v>
      </c>
      <c r="B3062" t="s">
        <v>732</v>
      </c>
      <c r="D3062" t="s">
        <v>32</v>
      </c>
      <c r="E3062" t="s">
        <v>733</v>
      </c>
      <c r="F3062" t="s">
        <v>734</v>
      </c>
      <c r="G3062">
        <v>73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74</v>
      </c>
      <c r="N3062" s="2">
        <v>0</v>
      </c>
      <c r="O3062" s="2">
        <v>0.14203454894433781</v>
      </c>
      <c r="P3062">
        <v>27</v>
      </c>
      <c r="Q3062" s="2">
        <v>5.6962025316455694E-2</v>
      </c>
      <c r="R3062">
        <v>521</v>
      </c>
      <c r="S3062">
        <v>474</v>
      </c>
      <c r="T3062">
        <v>462</v>
      </c>
      <c r="U3062">
        <v>8</v>
      </c>
      <c r="V3062">
        <v>0</v>
      </c>
      <c r="W3062">
        <v>2</v>
      </c>
      <c r="X3062">
        <v>2</v>
      </c>
      <c r="Y3062">
        <v>27</v>
      </c>
      <c r="Z3062">
        <v>0</v>
      </c>
      <c r="AA3062">
        <v>0</v>
      </c>
      <c r="AB3062">
        <v>0</v>
      </c>
      <c r="AC3062">
        <v>0</v>
      </c>
      <c r="AD3062">
        <v>508</v>
      </c>
      <c r="AE3062">
        <v>8</v>
      </c>
      <c r="AF3062">
        <v>0</v>
      </c>
      <c r="AG3062">
        <v>2</v>
      </c>
      <c r="AH3062">
        <v>2</v>
      </c>
      <c r="AI3062" s="3">
        <v>0.1437007874015748</v>
      </c>
      <c r="AJ3062" s="3">
        <v>0</v>
      </c>
      <c r="AK3062" s="3">
        <v>0</v>
      </c>
      <c r="AL3062" s="3">
        <v>0</v>
      </c>
      <c r="AM3062" s="3">
        <v>0</v>
      </c>
      <c r="AN3062" s="2">
        <f t="shared" si="102"/>
        <v>0.14203454894433781</v>
      </c>
      <c r="AO3062" s="2">
        <v>2.3076923076923078E-2</v>
      </c>
      <c r="AP3062">
        <f t="shared" si="103"/>
        <v>74</v>
      </c>
    </row>
    <row r="3063" spans="1:42" ht="16.5" hidden="1" customHeight="1" x14ac:dyDescent="0.25">
      <c r="A3063" s="4" t="s">
        <v>803</v>
      </c>
      <c r="B3063" s="1" t="s">
        <v>238</v>
      </c>
      <c r="D3063" t="s">
        <v>32</v>
      </c>
      <c r="E3063" t="s">
        <v>239</v>
      </c>
      <c r="F3063" t="s">
        <v>240</v>
      </c>
      <c r="G3063">
        <v>71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74</v>
      </c>
      <c r="N3063" s="2">
        <v>0</v>
      </c>
      <c r="O3063" s="2">
        <v>0.13754646840148699</v>
      </c>
      <c r="P3063">
        <v>19</v>
      </c>
      <c r="Q3063" s="2">
        <v>3.9337474120082816E-2</v>
      </c>
      <c r="R3063">
        <v>538</v>
      </c>
      <c r="S3063">
        <v>483</v>
      </c>
      <c r="T3063">
        <v>475</v>
      </c>
      <c r="U3063">
        <v>0</v>
      </c>
      <c r="V3063">
        <v>3</v>
      </c>
      <c r="W3063">
        <v>2</v>
      </c>
      <c r="X3063">
        <v>4</v>
      </c>
      <c r="Y3063">
        <v>17</v>
      </c>
      <c r="Z3063">
        <v>0</v>
      </c>
      <c r="AA3063">
        <v>0</v>
      </c>
      <c r="AB3063">
        <v>0</v>
      </c>
      <c r="AC3063">
        <v>0</v>
      </c>
      <c r="AD3063">
        <v>529</v>
      </c>
      <c r="AE3063">
        <v>0</v>
      </c>
      <c r="AF3063">
        <v>3</v>
      </c>
      <c r="AG3063">
        <v>2</v>
      </c>
      <c r="AH3063">
        <v>4</v>
      </c>
      <c r="AI3063" s="3">
        <v>0.13421550094517959</v>
      </c>
      <c r="AJ3063" s="3">
        <v>0</v>
      </c>
      <c r="AK3063" s="3">
        <v>0</v>
      </c>
      <c r="AL3063" s="3">
        <v>0</v>
      </c>
      <c r="AM3063" s="3">
        <v>0</v>
      </c>
      <c r="AN3063" s="2">
        <f t="shared" si="102"/>
        <v>0.13754646840148699</v>
      </c>
      <c r="AO3063" s="2">
        <v>1.6728624535315983E-2</v>
      </c>
      <c r="AP3063">
        <f t="shared" si="103"/>
        <v>74</v>
      </c>
    </row>
    <row r="3064" spans="1:42" ht="16.5" hidden="1" customHeight="1" x14ac:dyDescent="0.25">
      <c r="A3064" s="5" t="s">
        <v>789</v>
      </c>
      <c r="B3064" t="s">
        <v>732</v>
      </c>
      <c r="D3064" t="s">
        <v>32</v>
      </c>
      <c r="E3064" t="s">
        <v>733</v>
      </c>
      <c r="F3064" t="s">
        <v>734</v>
      </c>
      <c r="G3064">
        <v>69</v>
      </c>
      <c r="H3064">
        <v>3</v>
      </c>
      <c r="I3064">
        <v>0</v>
      </c>
      <c r="J3064">
        <v>0</v>
      </c>
      <c r="K3064">
        <v>0</v>
      </c>
      <c r="L3064">
        <v>0</v>
      </c>
      <c r="M3064">
        <v>74</v>
      </c>
      <c r="N3064" s="2">
        <v>0</v>
      </c>
      <c r="O3064" s="2">
        <v>0.13602941176470587</v>
      </c>
      <c r="P3064">
        <v>26</v>
      </c>
      <c r="Q3064" s="2">
        <v>5.2419354838709679E-2</v>
      </c>
      <c r="R3064">
        <v>544</v>
      </c>
      <c r="S3064">
        <v>496</v>
      </c>
      <c r="T3064">
        <v>482</v>
      </c>
      <c r="U3064">
        <v>6</v>
      </c>
      <c r="V3064">
        <v>4</v>
      </c>
      <c r="W3064">
        <v>3</v>
      </c>
      <c r="X3064">
        <v>1</v>
      </c>
      <c r="Y3064">
        <v>24</v>
      </c>
      <c r="Z3064">
        <v>0</v>
      </c>
      <c r="AA3064">
        <v>0</v>
      </c>
      <c r="AB3064">
        <v>0</v>
      </c>
      <c r="AC3064">
        <v>0</v>
      </c>
      <c r="AD3064">
        <v>527</v>
      </c>
      <c r="AE3064">
        <v>9</v>
      </c>
      <c r="AF3064">
        <v>4</v>
      </c>
      <c r="AG3064">
        <v>3</v>
      </c>
      <c r="AH3064">
        <v>1</v>
      </c>
      <c r="AI3064" s="3">
        <v>0.13092979127134724</v>
      </c>
      <c r="AJ3064" s="3">
        <v>0.33333333333333331</v>
      </c>
      <c r="AK3064" s="3">
        <v>0</v>
      </c>
      <c r="AL3064" s="3">
        <v>0</v>
      </c>
      <c r="AM3064" s="3">
        <v>0</v>
      </c>
      <c r="AN3064" s="2">
        <f t="shared" si="102"/>
        <v>0.13602941176470587</v>
      </c>
      <c r="AO3064" s="2">
        <v>3.125E-2</v>
      </c>
      <c r="AP3064">
        <f t="shared" si="103"/>
        <v>74</v>
      </c>
    </row>
    <row r="3065" spans="1:42" ht="16.5" hidden="1" customHeight="1" x14ac:dyDescent="0.25">
      <c r="A3065" s="5" t="s">
        <v>789</v>
      </c>
      <c r="B3065" s="1" t="s">
        <v>40</v>
      </c>
      <c r="D3065" t="s">
        <v>32</v>
      </c>
      <c r="E3065" t="s">
        <v>33</v>
      </c>
      <c r="F3065" t="s">
        <v>41</v>
      </c>
      <c r="G3065">
        <v>70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74</v>
      </c>
      <c r="N3065" s="2">
        <v>0</v>
      </c>
      <c r="O3065" s="2">
        <v>0.13051146384479717</v>
      </c>
      <c r="P3065">
        <v>26</v>
      </c>
      <c r="Q3065" s="2">
        <v>5.0096339113680152E-2</v>
      </c>
      <c r="R3065">
        <v>567</v>
      </c>
      <c r="S3065">
        <v>519</v>
      </c>
      <c r="T3065">
        <v>432</v>
      </c>
      <c r="U3065">
        <v>81</v>
      </c>
      <c r="V3065">
        <v>2</v>
      </c>
      <c r="W3065">
        <v>3</v>
      </c>
      <c r="X3065">
        <v>1</v>
      </c>
      <c r="Y3065">
        <v>14</v>
      </c>
      <c r="Z3065">
        <v>9</v>
      </c>
      <c r="AA3065">
        <v>0</v>
      </c>
      <c r="AB3065">
        <v>0</v>
      </c>
      <c r="AC3065">
        <v>0</v>
      </c>
      <c r="AD3065">
        <v>488</v>
      </c>
      <c r="AE3065">
        <v>72</v>
      </c>
      <c r="AF3065">
        <v>2</v>
      </c>
      <c r="AG3065">
        <v>3</v>
      </c>
      <c r="AH3065">
        <v>1</v>
      </c>
      <c r="AI3065" s="3">
        <v>0.14344262295081966</v>
      </c>
      <c r="AJ3065" s="3">
        <v>0</v>
      </c>
      <c r="AK3065" s="3">
        <v>0</v>
      </c>
      <c r="AL3065" s="3">
        <v>0</v>
      </c>
      <c r="AM3065" s="3">
        <v>0</v>
      </c>
      <c r="AN3065" s="2">
        <f t="shared" si="102"/>
        <v>0.13051146384479717</v>
      </c>
      <c r="AO3065" s="2">
        <v>0.13780918727915195</v>
      </c>
      <c r="AP3065">
        <f t="shared" si="103"/>
        <v>74</v>
      </c>
    </row>
    <row r="3066" spans="1:42" ht="16.5" hidden="1" customHeight="1" x14ac:dyDescent="0.25">
      <c r="A3066" s="5" t="s">
        <v>788</v>
      </c>
      <c r="B3066" t="s">
        <v>732</v>
      </c>
      <c r="D3066" t="s">
        <v>32</v>
      </c>
      <c r="E3066" t="s">
        <v>733</v>
      </c>
      <c r="F3066" t="s">
        <v>734</v>
      </c>
      <c r="G3066">
        <v>73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74</v>
      </c>
      <c r="N3066" s="2">
        <v>0</v>
      </c>
      <c r="O3066" s="2">
        <v>0.13028169014084506</v>
      </c>
      <c r="P3066">
        <v>24</v>
      </c>
      <c r="Q3066" s="2">
        <v>4.633204633204633E-2</v>
      </c>
      <c r="R3066">
        <v>568</v>
      </c>
      <c r="S3066">
        <v>518</v>
      </c>
      <c r="T3066">
        <v>500</v>
      </c>
      <c r="U3066">
        <v>9</v>
      </c>
      <c r="V3066">
        <v>1</v>
      </c>
      <c r="W3066">
        <v>4</v>
      </c>
      <c r="X3066">
        <v>4</v>
      </c>
      <c r="Y3066">
        <v>22</v>
      </c>
      <c r="Z3066">
        <v>0</v>
      </c>
      <c r="AA3066">
        <v>0</v>
      </c>
      <c r="AB3066">
        <v>0</v>
      </c>
      <c r="AC3066">
        <v>0</v>
      </c>
      <c r="AD3066">
        <v>551</v>
      </c>
      <c r="AE3066">
        <v>9</v>
      </c>
      <c r="AF3066">
        <v>1</v>
      </c>
      <c r="AG3066">
        <v>4</v>
      </c>
      <c r="AH3066">
        <v>4</v>
      </c>
      <c r="AI3066" s="3">
        <v>0.13248638838475499</v>
      </c>
      <c r="AJ3066" s="3">
        <v>0</v>
      </c>
      <c r="AK3066" s="3">
        <v>0</v>
      </c>
      <c r="AL3066" s="3">
        <v>0</v>
      </c>
      <c r="AM3066" s="3">
        <v>0</v>
      </c>
      <c r="AN3066" s="2">
        <f t="shared" si="102"/>
        <v>0.13028169014084506</v>
      </c>
      <c r="AO3066" s="2">
        <v>3.163444639718805E-2</v>
      </c>
      <c r="AP3066">
        <f t="shared" si="103"/>
        <v>74</v>
      </c>
    </row>
    <row r="3067" spans="1:42" ht="16.5" hidden="1" customHeight="1" x14ac:dyDescent="0.25">
      <c r="A3067" s="5" t="s">
        <v>789</v>
      </c>
      <c r="B3067" t="s">
        <v>696</v>
      </c>
      <c r="D3067" t="s">
        <v>32</v>
      </c>
      <c r="E3067" t="s">
        <v>416</v>
      </c>
      <c r="F3067" t="s">
        <v>697</v>
      </c>
      <c r="G3067">
        <v>73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74</v>
      </c>
      <c r="N3067" s="2">
        <v>0</v>
      </c>
      <c r="O3067" s="2">
        <v>0.12982456140350876</v>
      </c>
      <c r="P3067">
        <v>61</v>
      </c>
      <c r="Q3067" s="2">
        <v>0.10951526032315978</v>
      </c>
      <c r="R3067">
        <v>570</v>
      </c>
      <c r="S3067">
        <v>557</v>
      </c>
      <c r="T3067">
        <v>544</v>
      </c>
      <c r="U3067">
        <v>8</v>
      </c>
      <c r="V3067">
        <v>1</v>
      </c>
      <c r="W3067">
        <v>1</v>
      </c>
      <c r="X3067">
        <v>3</v>
      </c>
      <c r="Y3067">
        <v>57</v>
      </c>
      <c r="Z3067">
        <v>0</v>
      </c>
      <c r="AA3067">
        <v>0</v>
      </c>
      <c r="AB3067">
        <v>0</v>
      </c>
      <c r="AC3067">
        <v>0</v>
      </c>
      <c r="AD3067">
        <v>560</v>
      </c>
      <c r="AE3067">
        <v>8</v>
      </c>
      <c r="AF3067">
        <v>1</v>
      </c>
      <c r="AG3067">
        <v>1</v>
      </c>
      <c r="AH3067">
        <v>3</v>
      </c>
      <c r="AI3067" s="3">
        <v>0.13035714285714287</v>
      </c>
      <c r="AJ3067" s="3">
        <v>0</v>
      </c>
      <c r="AK3067" s="3">
        <v>0</v>
      </c>
      <c r="AL3067" s="3">
        <v>0</v>
      </c>
      <c r="AM3067" s="3">
        <v>0</v>
      </c>
      <c r="AN3067" s="2">
        <f t="shared" si="102"/>
        <v>0.12982456140350876</v>
      </c>
      <c r="AO3067" s="2">
        <v>2.2687609075043629E-2</v>
      </c>
      <c r="AP3067">
        <f t="shared" si="103"/>
        <v>74</v>
      </c>
    </row>
    <row r="3068" spans="1:42" ht="16.5" hidden="1" customHeight="1" x14ac:dyDescent="0.25">
      <c r="A3068" s="5" t="s">
        <v>794</v>
      </c>
      <c r="B3068" t="s">
        <v>762</v>
      </c>
      <c r="D3068" t="s">
        <v>32</v>
      </c>
      <c r="E3068" t="s">
        <v>300</v>
      </c>
      <c r="F3068" t="s">
        <v>763</v>
      </c>
      <c r="G3068">
        <v>65</v>
      </c>
      <c r="H3068">
        <v>0</v>
      </c>
      <c r="I3068">
        <v>0</v>
      </c>
      <c r="J3068">
        <v>0</v>
      </c>
      <c r="K3068">
        <v>0</v>
      </c>
      <c r="L3068">
        <v>3</v>
      </c>
      <c r="M3068">
        <v>71</v>
      </c>
      <c r="N3068" s="2">
        <v>5.1903114186851208E-3</v>
      </c>
      <c r="O3068" s="2">
        <v>0.12283737024221453</v>
      </c>
      <c r="P3068">
        <v>60</v>
      </c>
      <c r="Q3068" s="2">
        <v>0.10638297872340426</v>
      </c>
      <c r="R3068">
        <v>578</v>
      </c>
      <c r="S3068">
        <v>564</v>
      </c>
      <c r="T3068">
        <v>534</v>
      </c>
      <c r="U3068">
        <v>2</v>
      </c>
      <c r="V3068">
        <v>7</v>
      </c>
      <c r="W3068">
        <v>4</v>
      </c>
      <c r="X3068">
        <v>17</v>
      </c>
      <c r="Y3068">
        <v>47</v>
      </c>
      <c r="Z3068">
        <v>0</v>
      </c>
      <c r="AA3068">
        <v>3</v>
      </c>
      <c r="AB3068">
        <v>0</v>
      </c>
      <c r="AC3068">
        <v>5</v>
      </c>
      <c r="AD3068">
        <v>552</v>
      </c>
      <c r="AE3068">
        <v>2</v>
      </c>
      <c r="AF3068">
        <v>4</v>
      </c>
      <c r="AG3068">
        <v>4</v>
      </c>
      <c r="AH3068">
        <v>12</v>
      </c>
      <c r="AI3068" s="3">
        <v>0.11775362318840579</v>
      </c>
      <c r="AJ3068" s="3">
        <v>0</v>
      </c>
      <c r="AK3068" s="3">
        <v>0</v>
      </c>
      <c r="AL3068" s="3">
        <v>0</v>
      </c>
      <c r="AM3068" s="3">
        <v>0</v>
      </c>
      <c r="AN3068" s="2">
        <f t="shared" si="102"/>
        <v>0.12802768166089964</v>
      </c>
      <c r="AO3068" s="2">
        <v>3.8327526132404179E-2</v>
      </c>
      <c r="AP3068">
        <f t="shared" si="103"/>
        <v>74</v>
      </c>
    </row>
    <row r="3069" spans="1:42" ht="16.5" hidden="1" customHeight="1" x14ac:dyDescent="0.25">
      <c r="A3069" s="4" t="s">
        <v>798</v>
      </c>
      <c r="B3069" s="1" t="s">
        <v>402</v>
      </c>
      <c r="D3069" t="s">
        <v>32</v>
      </c>
      <c r="E3069" t="s">
        <v>388</v>
      </c>
      <c r="F3069" t="s">
        <v>403</v>
      </c>
      <c r="G3069">
        <v>70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74</v>
      </c>
      <c r="N3069" s="2">
        <v>0</v>
      </c>
      <c r="O3069" s="2">
        <v>0.12671232876712329</v>
      </c>
      <c r="P3069">
        <v>197</v>
      </c>
      <c r="Q3069" s="2">
        <v>0.27864214992927866</v>
      </c>
      <c r="R3069">
        <v>584</v>
      </c>
      <c r="S3069">
        <v>707</v>
      </c>
      <c r="T3069">
        <v>678</v>
      </c>
      <c r="U3069">
        <v>2</v>
      </c>
      <c r="V3069">
        <v>11</v>
      </c>
      <c r="W3069">
        <v>3</v>
      </c>
      <c r="X3069">
        <v>13</v>
      </c>
      <c r="Y3069">
        <v>179</v>
      </c>
      <c r="Z3069">
        <v>0</v>
      </c>
      <c r="AA3069">
        <v>6</v>
      </c>
      <c r="AB3069">
        <v>0</v>
      </c>
      <c r="AC3069">
        <v>6</v>
      </c>
      <c r="AD3069">
        <v>569</v>
      </c>
      <c r="AE3069">
        <v>2</v>
      </c>
      <c r="AF3069">
        <v>5</v>
      </c>
      <c r="AG3069">
        <v>3</v>
      </c>
      <c r="AH3069">
        <v>7</v>
      </c>
      <c r="AI3069" s="3">
        <v>0.12302284710017575</v>
      </c>
      <c r="AJ3069" s="3">
        <v>0</v>
      </c>
      <c r="AK3069" s="3">
        <v>0</v>
      </c>
      <c r="AL3069" s="3">
        <v>0</v>
      </c>
      <c r="AM3069" s="3">
        <v>0</v>
      </c>
      <c r="AN3069" s="2">
        <f t="shared" si="102"/>
        <v>0.12671232876712329</v>
      </c>
      <c r="AO3069" s="2">
        <v>2.9010238907849831E-2</v>
      </c>
      <c r="AP3069">
        <f t="shared" si="103"/>
        <v>74</v>
      </c>
    </row>
    <row r="3070" spans="1:42" ht="16.5" hidden="1" customHeight="1" x14ac:dyDescent="0.25">
      <c r="A3070" s="5" t="s">
        <v>795</v>
      </c>
      <c r="B3070" s="1" t="s">
        <v>347</v>
      </c>
      <c r="D3070" t="s">
        <v>32</v>
      </c>
      <c r="E3070" t="s">
        <v>343</v>
      </c>
      <c r="F3070" t="s">
        <v>348</v>
      </c>
      <c r="G3070">
        <v>66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74</v>
      </c>
      <c r="N3070" s="2">
        <v>0</v>
      </c>
      <c r="O3070" s="2">
        <v>0.11580594679186229</v>
      </c>
      <c r="P3070">
        <v>231</v>
      </c>
      <c r="Q3070" s="2">
        <v>0.29020100502512564</v>
      </c>
      <c r="R3070">
        <v>639</v>
      </c>
      <c r="S3070">
        <v>796</v>
      </c>
      <c r="T3070">
        <v>782</v>
      </c>
      <c r="U3070">
        <v>2</v>
      </c>
      <c r="V3070">
        <v>1</v>
      </c>
      <c r="W3070">
        <v>5</v>
      </c>
      <c r="X3070">
        <v>6</v>
      </c>
      <c r="Y3070">
        <v>227</v>
      </c>
      <c r="Z3070">
        <v>0</v>
      </c>
      <c r="AA3070">
        <v>0</v>
      </c>
      <c r="AB3070">
        <v>0</v>
      </c>
      <c r="AC3070">
        <v>0</v>
      </c>
      <c r="AD3070">
        <v>621</v>
      </c>
      <c r="AE3070">
        <v>2</v>
      </c>
      <c r="AF3070">
        <v>1</v>
      </c>
      <c r="AG3070">
        <v>5</v>
      </c>
      <c r="AH3070">
        <v>6</v>
      </c>
      <c r="AI3070" s="3">
        <v>0.10628019323671498</v>
      </c>
      <c r="AJ3070" s="3">
        <v>0</v>
      </c>
      <c r="AK3070" s="3">
        <v>0</v>
      </c>
      <c r="AL3070" s="3">
        <v>0</v>
      </c>
      <c r="AM3070" s="3">
        <v>0</v>
      </c>
      <c r="AN3070" s="2">
        <f t="shared" si="102"/>
        <v>0.11580594679186229</v>
      </c>
      <c r="AO3070" s="2">
        <v>2.2047244094488189E-2</v>
      </c>
      <c r="AP3070">
        <f t="shared" si="103"/>
        <v>74</v>
      </c>
    </row>
    <row r="3071" spans="1:42" ht="16.5" hidden="1" customHeight="1" x14ac:dyDescent="0.25">
      <c r="A3071" s="4" t="s">
        <v>801</v>
      </c>
      <c r="B3071" t="s">
        <v>690</v>
      </c>
      <c r="D3071" t="s">
        <v>32</v>
      </c>
      <c r="E3071" t="s">
        <v>636</v>
      </c>
      <c r="F3071" t="s">
        <v>691</v>
      </c>
      <c r="G3071">
        <v>43</v>
      </c>
      <c r="H3071">
        <v>0</v>
      </c>
      <c r="I3071">
        <v>0</v>
      </c>
      <c r="J3071">
        <v>0</v>
      </c>
      <c r="K3071">
        <v>20</v>
      </c>
      <c r="L3071">
        <v>4</v>
      </c>
      <c r="M3071">
        <v>70</v>
      </c>
      <c r="N3071" s="2">
        <v>5.9259259259259256E-3</v>
      </c>
      <c r="O3071" s="2">
        <v>0.1037037037037037</v>
      </c>
      <c r="P3071">
        <v>71</v>
      </c>
      <c r="Q3071" s="2">
        <v>0.1056547619047619</v>
      </c>
      <c r="R3071">
        <v>675</v>
      </c>
      <c r="S3071">
        <v>672</v>
      </c>
      <c r="T3071">
        <v>569</v>
      </c>
      <c r="U3071">
        <v>8</v>
      </c>
      <c r="V3071">
        <v>9</v>
      </c>
      <c r="W3071">
        <v>6</v>
      </c>
      <c r="X3071">
        <v>80</v>
      </c>
      <c r="Y3071">
        <v>54</v>
      </c>
      <c r="Z3071">
        <v>0</v>
      </c>
      <c r="AA3071">
        <v>0</v>
      </c>
      <c r="AB3071">
        <v>0</v>
      </c>
      <c r="AC3071">
        <v>10</v>
      </c>
      <c r="AD3071">
        <v>558</v>
      </c>
      <c r="AE3071">
        <v>8</v>
      </c>
      <c r="AF3071">
        <v>9</v>
      </c>
      <c r="AG3071">
        <v>6</v>
      </c>
      <c r="AH3071">
        <v>90</v>
      </c>
      <c r="AI3071" s="3">
        <v>7.7060931899641583E-2</v>
      </c>
      <c r="AJ3071" s="3">
        <v>0</v>
      </c>
      <c r="AK3071" s="3">
        <v>0</v>
      </c>
      <c r="AL3071" s="3">
        <v>0</v>
      </c>
      <c r="AM3071" s="3">
        <v>0.22222222222222221</v>
      </c>
      <c r="AN3071" s="2">
        <f t="shared" si="102"/>
        <v>0.10962962962962963</v>
      </c>
      <c r="AO3071" s="2">
        <v>0.16840536512667661</v>
      </c>
      <c r="AP3071">
        <f t="shared" si="103"/>
        <v>74</v>
      </c>
    </row>
    <row r="3072" spans="1:42" ht="16.5" hidden="1" customHeight="1" x14ac:dyDescent="0.25">
      <c r="A3072" s="5" t="s">
        <v>789</v>
      </c>
      <c r="B3072" s="1" t="s">
        <v>262</v>
      </c>
      <c r="D3072" t="s">
        <v>32</v>
      </c>
      <c r="E3072" t="s">
        <v>256</v>
      </c>
      <c r="F3072" t="s">
        <v>263</v>
      </c>
      <c r="G3072">
        <v>68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74</v>
      </c>
      <c r="N3072" s="2">
        <v>0</v>
      </c>
      <c r="O3072" s="2">
        <v>0.10930576070901034</v>
      </c>
      <c r="P3072">
        <v>68</v>
      </c>
      <c r="Q3072" s="2">
        <v>0.10134128166915052</v>
      </c>
      <c r="R3072">
        <v>677</v>
      </c>
      <c r="S3072">
        <v>671</v>
      </c>
      <c r="T3072">
        <v>620</v>
      </c>
      <c r="U3072">
        <v>38</v>
      </c>
      <c r="V3072">
        <v>10</v>
      </c>
      <c r="W3072">
        <v>0</v>
      </c>
      <c r="X3072">
        <v>3</v>
      </c>
      <c r="Y3072">
        <v>62</v>
      </c>
      <c r="Z3072">
        <v>0</v>
      </c>
      <c r="AA3072">
        <v>0</v>
      </c>
      <c r="AB3072">
        <v>0</v>
      </c>
      <c r="AC3072">
        <v>0</v>
      </c>
      <c r="AD3072">
        <v>626</v>
      </c>
      <c r="AE3072">
        <v>38</v>
      </c>
      <c r="AF3072">
        <v>10</v>
      </c>
      <c r="AG3072">
        <v>0</v>
      </c>
      <c r="AH3072">
        <v>3</v>
      </c>
      <c r="AI3072" s="3">
        <v>0.10862619808306709</v>
      </c>
      <c r="AJ3072" s="3">
        <v>0</v>
      </c>
      <c r="AK3072" s="3">
        <v>0</v>
      </c>
      <c r="AL3072" s="3">
        <v>0</v>
      </c>
      <c r="AM3072" s="3">
        <v>0</v>
      </c>
      <c r="AN3072" s="2">
        <f t="shared" si="102"/>
        <v>0.10930576070901034</v>
      </c>
      <c r="AO3072" s="2">
        <v>7.5332348596750365E-2</v>
      </c>
      <c r="AP3072">
        <f t="shared" si="103"/>
        <v>74</v>
      </c>
    </row>
    <row r="3073" spans="1:42" ht="16.5" hidden="1" customHeight="1" x14ac:dyDescent="0.25">
      <c r="A3073" s="4" t="s">
        <v>797</v>
      </c>
      <c r="B3073" t="s">
        <v>674</v>
      </c>
      <c r="D3073" t="s">
        <v>32</v>
      </c>
      <c r="E3073" t="s">
        <v>206</v>
      </c>
      <c r="F3073" t="s">
        <v>675</v>
      </c>
      <c r="G3073">
        <v>66</v>
      </c>
      <c r="H3073">
        <v>0</v>
      </c>
      <c r="I3073">
        <v>0</v>
      </c>
      <c r="J3073">
        <v>0</v>
      </c>
      <c r="K3073">
        <v>0</v>
      </c>
      <c r="L3073">
        <v>4</v>
      </c>
      <c r="M3073">
        <v>70</v>
      </c>
      <c r="N3073" s="2">
        <v>5.4719562243502051E-3</v>
      </c>
      <c r="O3073" s="2">
        <v>9.575923392612859E-2</v>
      </c>
      <c r="P3073">
        <v>60</v>
      </c>
      <c r="Q3073" s="2">
        <v>8.3682008368200833E-2</v>
      </c>
      <c r="R3073">
        <v>731</v>
      </c>
      <c r="S3073">
        <v>717</v>
      </c>
      <c r="T3073">
        <v>683</v>
      </c>
      <c r="U3073">
        <v>7</v>
      </c>
      <c r="V3073">
        <v>9</v>
      </c>
      <c r="W3073">
        <v>7</v>
      </c>
      <c r="X3073">
        <v>11</v>
      </c>
      <c r="Y3073">
        <v>55</v>
      </c>
      <c r="Z3073">
        <v>0</v>
      </c>
      <c r="AA3073">
        <v>0</v>
      </c>
      <c r="AB3073">
        <v>0</v>
      </c>
      <c r="AC3073">
        <v>0</v>
      </c>
      <c r="AD3073">
        <v>694</v>
      </c>
      <c r="AE3073">
        <v>7</v>
      </c>
      <c r="AF3073">
        <v>9</v>
      </c>
      <c r="AG3073">
        <v>7</v>
      </c>
      <c r="AH3073">
        <v>11</v>
      </c>
      <c r="AI3073" s="3">
        <v>9.5100864553314124E-2</v>
      </c>
      <c r="AJ3073" s="3">
        <v>0</v>
      </c>
      <c r="AK3073" s="3">
        <v>0</v>
      </c>
      <c r="AL3073" s="3">
        <v>0</v>
      </c>
      <c r="AM3073" s="3">
        <v>0</v>
      </c>
      <c r="AN3073" s="2">
        <f t="shared" si="102"/>
        <v>0.10123119015047879</v>
      </c>
      <c r="AO3073" s="2">
        <v>4.6703296703296704E-2</v>
      </c>
      <c r="AP3073">
        <f t="shared" si="103"/>
        <v>74</v>
      </c>
    </row>
    <row r="3074" spans="1:42" ht="16.5" hidden="1" customHeight="1" x14ac:dyDescent="0.25">
      <c r="A3074" s="4">
        <v>2011</v>
      </c>
      <c r="B3074" s="1" t="s">
        <v>516</v>
      </c>
      <c r="D3074" t="s">
        <v>32</v>
      </c>
      <c r="E3074" t="s">
        <v>517</v>
      </c>
      <c r="F3074" t="s">
        <v>518</v>
      </c>
      <c r="G3074">
        <v>66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74</v>
      </c>
      <c r="N3074" s="2">
        <v>0</v>
      </c>
      <c r="O3074" s="2">
        <v>0.10054347826086957</v>
      </c>
      <c r="P3074">
        <v>41</v>
      </c>
      <c r="Q3074" s="2">
        <v>5.8321479374110953E-2</v>
      </c>
      <c r="R3074">
        <v>736</v>
      </c>
      <c r="S3074">
        <v>703</v>
      </c>
      <c r="T3074">
        <v>632</v>
      </c>
      <c r="U3074">
        <v>2</v>
      </c>
      <c r="V3074">
        <v>1</v>
      </c>
      <c r="W3074">
        <v>6</v>
      </c>
      <c r="X3074">
        <v>62</v>
      </c>
      <c r="Y3074">
        <v>30</v>
      </c>
      <c r="Z3074">
        <v>0</v>
      </c>
      <c r="AA3074">
        <v>0</v>
      </c>
      <c r="AB3074">
        <v>0</v>
      </c>
      <c r="AC3074">
        <v>4</v>
      </c>
      <c r="AD3074">
        <v>668</v>
      </c>
      <c r="AE3074">
        <v>2</v>
      </c>
      <c r="AF3074">
        <v>1</v>
      </c>
      <c r="AG3074">
        <v>6</v>
      </c>
      <c r="AH3074">
        <v>58</v>
      </c>
      <c r="AI3074" s="3">
        <v>9.880239520958084E-2</v>
      </c>
      <c r="AJ3074" s="3">
        <v>0</v>
      </c>
      <c r="AK3074" s="3">
        <v>0</v>
      </c>
      <c r="AL3074" s="3">
        <v>0</v>
      </c>
      <c r="AM3074" s="3">
        <v>0</v>
      </c>
      <c r="AN3074" s="2">
        <f t="shared" si="102"/>
        <v>0.10054347826086957</v>
      </c>
      <c r="AO3074" s="2">
        <v>9.1156462585034015E-2</v>
      </c>
      <c r="AP3074">
        <f t="shared" si="103"/>
        <v>74</v>
      </c>
    </row>
    <row r="3075" spans="1:42" ht="16.5" hidden="1" customHeight="1" x14ac:dyDescent="0.25">
      <c r="A3075" s="4" t="s">
        <v>801</v>
      </c>
      <c r="B3075" s="1" t="s">
        <v>133</v>
      </c>
      <c r="D3075" t="s">
        <v>32</v>
      </c>
      <c r="E3075" t="s">
        <v>134</v>
      </c>
      <c r="F3075" t="s">
        <v>135</v>
      </c>
      <c r="G3075">
        <v>63</v>
      </c>
      <c r="H3075">
        <v>5</v>
      </c>
      <c r="I3075">
        <v>0</v>
      </c>
      <c r="J3075">
        <v>0</v>
      </c>
      <c r="K3075">
        <v>0</v>
      </c>
      <c r="L3075">
        <v>3</v>
      </c>
      <c r="M3075">
        <v>71</v>
      </c>
      <c r="N3075" s="2">
        <v>3.5842293906810036E-3</v>
      </c>
      <c r="O3075" s="2">
        <v>8.4826762246117085E-2</v>
      </c>
      <c r="P3075">
        <v>75</v>
      </c>
      <c r="Q3075" s="2">
        <v>8.9498806682577564E-2</v>
      </c>
      <c r="R3075">
        <v>837</v>
      </c>
      <c r="S3075">
        <v>838</v>
      </c>
      <c r="T3075">
        <v>806</v>
      </c>
      <c r="U3075">
        <v>10</v>
      </c>
      <c r="V3075">
        <v>6</v>
      </c>
      <c r="W3075">
        <v>3</v>
      </c>
      <c r="X3075">
        <v>13</v>
      </c>
      <c r="Y3075">
        <v>70</v>
      </c>
      <c r="Z3075">
        <v>0</v>
      </c>
      <c r="AA3075">
        <v>0</v>
      </c>
      <c r="AB3075">
        <v>0</v>
      </c>
      <c r="AC3075">
        <v>3</v>
      </c>
      <c r="AD3075">
        <v>799</v>
      </c>
      <c r="AE3075">
        <v>15</v>
      </c>
      <c r="AF3075">
        <v>6</v>
      </c>
      <c r="AG3075">
        <v>3</v>
      </c>
      <c r="AH3075">
        <v>10</v>
      </c>
      <c r="AI3075" s="3">
        <v>7.8848560700876091E-2</v>
      </c>
      <c r="AJ3075" s="3">
        <v>0.33333333333333331</v>
      </c>
      <c r="AK3075" s="3">
        <v>0</v>
      </c>
      <c r="AL3075" s="3">
        <v>0</v>
      </c>
      <c r="AM3075" s="3">
        <v>0</v>
      </c>
      <c r="AN3075" s="2">
        <f t="shared" si="102"/>
        <v>8.8410991636798095E-2</v>
      </c>
      <c r="AO3075" s="2">
        <v>4.0816326530612242E-2</v>
      </c>
      <c r="AP3075">
        <f t="shared" si="103"/>
        <v>74</v>
      </c>
    </row>
    <row r="3076" spans="1:42" ht="16.5" hidden="1" customHeight="1" x14ac:dyDescent="0.25">
      <c r="A3076" s="5" t="s">
        <v>788</v>
      </c>
      <c r="B3076" s="1" t="s">
        <v>500</v>
      </c>
      <c r="D3076" t="s">
        <v>32</v>
      </c>
      <c r="E3076" t="s">
        <v>498</v>
      </c>
      <c r="F3076" t="s">
        <v>501</v>
      </c>
      <c r="G3076">
        <v>69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74</v>
      </c>
      <c r="N3076" s="2">
        <v>0</v>
      </c>
      <c r="O3076" s="2">
        <v>8.6956521739130432E-2</v>
      </c>
      <c r="P3076">
        <v>95</v>
      </c>
      <c r="Q3076" s="2">
        <v>0.10894495412844037</v>
      </c>
      <c r="R3076">
        <v>851</v>
      </c>
      <c r="S3076">
        <v>872</v>
      </c>
      <c r="T3076">
        <v>853</v>
      </c>
      <c r="U3076">
        <v>5</v>
      </c>
      <c r="V3076">
        <v>8</v>
      </c>
      <c r="W3076">
        <v>1</v>
      </c>
      <c r="X3076">
        <v>5</v>
      </c>
      <c r="Y3076">
        <v>92</v>
      </c>
      <c r="Z3076">
        <v>0</v>
      </c>
      <c r="AA3076">
        <v>0</v>
      </c>
      <c r="AB3076">
        <v>0</v>
      </c>
      <c r="AC3076">
        <v>0</v>
      </c>
      <c r="AD3076">
        <v>830</v>
      </c>
      <c r="AE3076">
        <v>5</v>
      </c>
      <c r="AF3076">
        <v>8</v>
      </c>
      <c r="AG3076">
        <v>1</v>
      </c>
      <c r="AH3076">
        <v>5</v>
      </c>
      <c r="AI3076" s="3">
        <v>8.3132530120481926E-2</v>
      </c>
      <c r="AJ3076" s="3">
        <v>0</v>
      </c>
      <c r="AK3076" s="3">
        <v>0</v>
      </c>
      <c r="AL3076" s="3">
        <v>0</v>
      </c>
      <c r="AM3076" s="3">
        <v>0</v>
      </c>
      <c r="AN3076" s="2">
        <f t="shared" si="102"/>
        <v>8.6956521739130432E-2</v>
      </c>
      <c r="AO3076" s="2">
        <v>2.237926972909305E-2</v>
      </c>
      <c r="AP3076">
        <f t="shared" si="103"/>
        <v>74</v>
      </c>
    </row>
    <row r="3077" spans="1:42" ht="16.5" hidden="1" customHeight="1" x14ac:dyDescent="0.25">
      <c r="A3077" s="4" t="s">
        <v>801</v>
      </c>
      <c r="B3077" s="1" t="s">
        <v>181</v>
      </c>
      <c r="D3077" t="s">
        <v>32</v>
      </c>
      <c r="E3077" t="s">
        <v>182</v>
      </c>
      <c r="F3077" t="s">
        <v>183</v>
      </c>
      <c r="G3077">
        <v>70</v>
      </c>
      <c r="H3077">
        <v>0</v>
      </c>
      <c r="I3077">
        <v>0</v>
      </c>
      <c r="J3077">
        <v>0</v>
      </c>
      <c r="K3077">
        <v>3</v>
      </c>
      <c r="L3077">
        <v>0</v>
      </c>
      <c r="M3077">
        <v>74</v>
      </c>
      <c r="N3077" s="2">
        <v>0</v>
      </c>
      <c r="O3077" s="2">
        <v>8.0874316939890709E-2</v>
      </c>
      <c r="P3077">
        <v>73</v>
      </c>
      <c r="Q3077" s="2">
        <v>7.9868708971553612E-2</v>
      </c>
      <c r="R3077">
        <v>915</v>
      </c>
      <c r="S3077">
        <v>914</v>
      </c>
      <c r="T3077">
        <v>891</v>
      </c>
      <c r="U3077">
        <v>1</v>
      </c>
      <c r="V3077">
        <v>9</v>
      </c>
      <c r="W3077">
        <v>4</v>
      </c>
      <c r="X3077">
        <v>9</v>
      </c>
      <c r="Y3077">
        <v>69</v>
      </c>
      <c r="Z3077">
        <v>0</v>
      </c>
      <c r="AA3077">
        <v>0</v>
      </c>
      <c r="AB3077">
        <v>0</v>
      </c>
      <c r="AC3077">
        <v>0</v>
      </c>
      <c r="AD3077">
        <v>892</v>
      </c>
      <c r="AE3077">
        <v>1</v>
      </c>
      <c r="AF3077">
        <v>9</v>
      </c>
      <c r="AG3077">
        <v>4</v>
      </c>
      <c r="AH3077">
        <v>12</v>
      </c>
      <c r="AI3077" s="3">
        <v>7.847533632286996E-2</v>
      </c>
      <c r="AJ3077" s="3">
        <v>0</v>
      </c>
      <c r="AK3077" s="3">
        <v>0</v>
      </c>
      <c r="AL3077" s="3">
        <v>0</v>
      </c>
      <c r="AM3077" s="3">
        <v>0.25</v>
      </c>
      <c r="AN3077" s="2">
        <f t="shared" si="102"/>
        <v>8.0874316939890709E-2</v>
      </c>
      <c r="AO3077" s="2">
        <v>2.8322440087145968E-2</v>
      </c>
      <c r="AP3077">
        <f t="shared" si="103"/>
        <v>74</v>
      </c>
    </row>
    <row r="3078" spans="1:42" ht="16.5" hidden="1" customHeight="1" x14ac:dyDescent="0.25">
      <c r="A3078" s="4" t="s">
        <v>798</v>
      </c>
      <c r="B3078" s="1" t="s">
        <v>531</v>
      </c>
      <c r="D3078" t="s">
        <v>32</v>
      </c>
      <c r="E3078" t="s">
        <v>529</v>
      </c>
      <c r="F3078" t="s">
        <v>532</v>
      </c>
      <c r="G3078">
        <v>68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74</v>
      </c>
      <c r="N3078" s="2">
        <v>0</v>
      </c>
      <c r="O3078" s="2">
        <v>7.8807241746538872E-2</v>
      </c>
      <c r="P3078">
        <v>25</v>
      </c>
      <c r="Q3078" s="2">
        <v>2.8089887640449437E-2</v>
      </c>
      <c r="R3078">
        <v>939</v>
      </c>
      <c r="S3078">
        <v>890</v>
      </c>
      <c r="T3078">
        <v>819</v>
      </c>
      <c r="U3078">
        <v>1</v>
      </c>
      <c r="V3078">
        <v>10</v>
      </c>
      <c r="W3078">
        <v>5</v>
      </c>
      <c r="X3078">
        <v>55</v>
      </c>
      <c r="Y3078">
        <v>18</v>
      </c>
      <c r="Z3078">
        <v>0</v>
      </c>
      <c r="AA3078">
        <v>0</v>
      </c>
      <c r="AB3078">
        <v>0</v>
      </c>
      <c r="AC3078">
        <v>0</v>
      </c>
      <c r="AD3078">
        <v>869</v>
      </c>
      <c r="AE3078">
        <v>1</v>
      </c>
      <c r="AF3078">
        <v>10</v>
      </c>
      <c r="AG3078">
        <v>5</v>
      </c>
      <c r="AH3078">
        <v>55</v>
      </c>
      <c r="AI3078" s="3">
        <v>7.8250863060989648E-2</v>
      </c>
      <c r="AJ3078" s="3">
        <v>0</v>
      </c>
      <c r="AK3078" s="3">
        <v>0</v>
      </c>
      <c r="AL3078" s="3">
        <v>0</v>
      </c>
      <c r="AM3078" s="3">
        <v>0</v>
      </c>
      <c r="AN3078" s="2">
        <f t="shared" si="102"/>
        <v>7.8807241746538872E-2</v>
      </c>
      <c r="AO3078" s="2">
        <v>7.5531914893617019E-2</v>
      </c>
      <c r="AP3078">
        <f t="shared" si="103"/>
        <v>74</v>
      </c>
    </row>
    <row r="3079" spans="1:42" ht="16.5" hidden="1" customHeight="1" x14ac:dyDescent="0.25">
      <c r="A3079" s="5" t="s">
        <v>790</v>
      </c>
      <c r="B3079" t="s">
        <v>694</v>
      </c>
      <c r="D3079" t="s">
        <v>32</v>
      </c>
      <c r="E3079" t="s">
        <v>408</v>
      </c>
      <c r="F3079" t="s">
        <v>695</v>
      </c>
      <c r="G3079">
        <v>71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74</v>
      </c>
      <c r="N3079" s="2">
        <v>0</v>
      </c>
      <c r="O3079" s="2">
        <v>7.805907172995781E-2</v>
      </c>
      <c r="P3079">
        <v>66</v>
      </c>
      <c r="Q3079" s="2">
        <v>7.0212765957446813E-2</v>
      </c>
      <c r="R3079">
        <v>948</v>
      </c>
      <c r="S3079">
        <v>940</v>
      </c>
      <c r="T3079">
        <v>815</v>
      </c>
      <c r="U3079">
        <v>72</v>
      </c>
      <c r="V3079">
        <v>32</v>
      </c>
      <c r="W3079">
        <v>10</v>
      </c>
      <c r="X3079">
        <v>11</v>
      </c>
      <c r="Y3079">
        <v>54</v>
      </c>
      <c r="Z3079">
        <v>4</v>
      </c>
      <c r="AA3079">
        <v>0</v>
      </c>
      <c r="AB3079">
        <v>0</v>
      </c>
      <c r="AC3079">
        <v>0</v>
      </c>
      <c r="AD3079">
        <v>832</v>
      </c>
      <c r="AE3079">
        <v>68</v>
      </c>
      <c r="AF3079">
        <v>32</v>
      </c>
      <c r="AG3079">
        <v>10</v>
      </c>
      <c r="AH3079">
        <v>11</v>
      </c>
      <c r="AI3079" s="3">
        <v>8.5336538461538464E-2</v>
      </c>
      <c r="AJ3079" s="3">
        <v>0</v>
      </c>
      <c r="AK3079" s="3">
        <v>0</v>
      </c>
      <c r="AL3079" s="3">
        <v>0</v>
      </c>
      <c r="AM3079" s="3">
        <v>0</v>
      </c>
      <c r="AN3079" s="2">
        <f t="shared" si="102"/>
        <v>7.805907172995781E-2</v>
      </c>
      <c r="AO3079" s="2">
        <v>0.12696747114375656</v>
      </c>
      <c r="AP3079">
        <f t="shared" si="103"/>
        <v>74</v>
      </c>
    </row>
    <row r="3080" spans="1:42" ht="16.5" hidden="1" customHeight="1" x14ac:dyDescent="0.25">
      <c r="A3080" s="4" t="s">
        <v>801</v>
      </c>
      <c r="B3080" t="s">
        <v>772</v>
      </c>
      <c r="D3080" t="s">
        <v>32</v>
      </c>
      <c r="E3080" t="s">
        <v>524</v>
      </c>
      <c r="F3080" t="s">
        <v>773</v>
      </c>
      <c r="G3080">
        <v>64</v>
      </c>
      <c r="H3080">
        <v>3</v>
      </c>
      <c r="I3080">
        <v>0</v>
      </c>
      <c r="J3080">
        <v>0</v>
      </c>
      <c r="K3080">
        <v>0</v>
      </c>
      <c r="L3080">
        <v>0</v>
      </c>
      <c r="M3080">
        <v>74</v>
      </c>
      <c r="N3080" s="2">
        <v>0</v>
      </c>
      <c r="O3080" s="2">
        <v>7.452165156092648E-2</v>
      </c>
      <c r="P3080">
        <v>135</v>
      </c>
      <c r="Q3080" s="2">
        <v>0.12808349146110057</v>
      </c>
      <c r="R3080">
        <v>993</v>
      </c>
      <c r="S3080">
        <v>1054</v>
      </c>
      <c r="T3080">
        <v>906</v>
      </c>
      <c r="U3080">
        <v>24</v>
      </c>
      <c r="V3080">
        <v>13</v>
      </c>
      <c r="W3080">
        <v>15</v>
      </c>
      <c r="X3080">
        <v>96</v>
      </c>
      <c r="Y3080">
        <v>117</v>
      </c>
      <c r="Z3080">
        <v>0</v>
      </c>
      <c r="AA3080">
        <v>0</v>
      </c>
      <c r="AB3080">
        <v>0</v>
      </c>
      <c r="AC3080">
        <v>6</v>
      </c>
      <c r="AD3080">
        <v>853</v>
      </c>
      <c r="AE3080">
        <v>27</v>
      </c>
      <c r="AF3080">
        <v>13</v>
      </c>
      <c r="AG3080">
        <v>15</v>
      </c>
      <c r="AH3080">
        <v>90</v>
      </c>
      <c r="AI3080" s="3">
        <v>7.5029308323563887E-2</v>
      </c>
      <c r="AJ3080" s="3">
        <v>0.1111111111111111</v>
      </c>
      <c r="AK3080" s="3">
        <v>0</v>
      </c>
      <c r="AL3080" s="3">
        <v>0</v>
      </c>
      <c r="AM3080" s="3">
        <v>0</v>
      </c>
      <c r="AN3080" s="2">
        <f t="shared" si="102"/>
        <v>7.452165156092648E-2</v>
      </c>
      <c r="AO3080" s="2">
        <v>0.14529058116232466</v>
      </c>
      <c r="AP3080">
        <f t="shared" si="103"/>
        <v>74</v>
      </c>
    </row>
    <row r="3081" spans="1:42" ht="16.5" hidden="1" customHeight="1" x14ac:dyDescent="0.25">
      <c r="A3081" s="5" t="s">
        <v>788</v>
      </c>
      <c r="B3081" s="1" t="s">
        <v>107</v>
      </c>
      <c r="C3081" t="s">
        <v>36</v>
      </c>
      <c r="D3081" t="s">
        <v>43</v>
      </c>
      <c r="E3081" t="s">
        <v>108</v>
      </c>
      <c r="F3081" t="s">
        <v>109</v>
      </c>
      <c r="G3081">
        <v>69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74</v>
      </c>
      <c r="N3081" s="2">
        <v>0</v>
      </c>
      <c r="O3081" s="2">
        <v>6.9223573433115054E-2</v>
      </c>
      <c r="P3081">
        <v>55</v>
      </c>
      <c r="Q3081" s="2">
        <v>5.2380952380952382E-2</v>
      </c>
      <c r="R3081">
        <v>1069</v>
      </c>
      <c r="S3081">
        <v>1050</v>
      </c>
      <c r="T3081">
        <v>985</v>
      </c>
      <c r="U3081">
        <v>6</v>
      </c>
      <c r="V3081">
        <v>13</v>
      </c>
      <c r="W3081">
        <v>19</v>
      </c>
      <c r="X3081">
        <v>27</v>
      </c>
      <c r="Y3081">
        <v>52</v>
      </c>
      <c r="Z3081">
        <v>0</v>
      </c>
      <c r="AA3081">
        <v>0</v>
      </c>
      <c r="AB3081">
        <v>0</v>
      </c>
      <c r="AC3081">
        <v>0</v>
      </c>
      <c r="AD3081">
        <v>1002</v>
      </c>
      <c r="AE3081">
        <v>6</v>
      </c>
      <c r="AF3081">
        <v>13</v>
      </c>
      <c r="AG3081">
        <v>19</v>
      </c>
      <c r="AH3081">
        <v>27</v>
      </c>
      <c r="AI3081" s="3">
        <v>6.8862275449101798E-2</v>
      </c>
      <c r="AJ3081" s="3">
        <v>0</v>
      </c>
      <c r="AK3081" s="3">
        <v>0</v>
      </c>
      <c r="AL3081" s="3">
        <v>0</v>
      </c>
      <c r="AM3081" s="3">
        <v>0</v>
      </c>
      <c r="AN3081" s="2">
        <f t="shared" si="102"/>
        <v>6.9223573433115054E-2</v>
      </c>
      <c r="AO3081" s="2">
        <v>6.0918462980318652E-2</v>
      </c>
      <c r="AP3081">
        <f t="shared" si="103"/>
        <v>74</v>
      </c>
    </row>
    <row r="3082" spans="1:42" ht="16.5" hidden="1" customHeight="1" x14ac:dyDescent="0.25">
      <c r="A3082" s="4" t="s">
        <v>803</v>
      </c>
      <c r="B3082" s="1" t="s">
        <v>482</v>
      </c>
      <c r="C3082" t="s">
        <v>36</v>
      </c>
      <c r="D3082" t="s">
        <v>43</v>
      </c>
      <c r="E3082" t="s">
        <v>480</v>
      </c>
      <c r="F3082" t="s">
        <v>483</v>
      </c>
      <c r="G3082">
        <v>72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74</v>
      </c>
      <c r="N3082" s="2">
        <v>0</v>
      </c>
      <c r="O3082" s="2">
        <v>5.5472263868065967E-2</v>
      </c>
      <c r="P3082">
        <v>17</v>
      </c>
      <c r="Q3082" s="2">
        <v>1.331245105716523E-2</v>
      </c>
      <c r="R3082">
        <v>1334</v>
      </c>
      <c r="S3082">
        <v>1277</v>
      </c>
      <c r="T3082">
        <v>1231</v>
      </c>
      <c r="U3082">
        <v>1</v>
      </c>
      <c r="V3082">
        <v>1</v>
      </c>
      <c r="W3082">
        <v>0</v>
      </c>
      <c r="X3082">
        <v>22</v>
      </c>
      <c r="Y3082">
        <v>14</v>
      </c>
      <c r="Z3082">
        <v>0</v>
      </c>
      <c r="AA3082">
        <v>0</v>
      </c>
      <c r="AB3082">
        <v>0</v>
      </c>
      <c r="AC3082">
        <v>0</v>
      </c>
      <c r="AD3082">
        <v>1289</v>
      </c>
      <c r="AE3082">
        <v>1</v>
      </c>
      <c r="AF3082">
        <v>1</v>
      </c>
      <c r="AG3082">
        <v>0</v>
      </c>
      <c r="AH3082">
        <v>22</v>
      </c>
      <c r="AI3082" s="3">
        <v>5.5857253685027156E-2</v>
      </c>
      <c r="AJ3082" s="3">
        <v>0</v>
      </c>
      <c r="AK3082" s="3">
        <v>0</v>
      </c>
      <c r="AL3082" s="3">
        <v>0</v>
      </c>
      <c r="AM3082" s="3">
        <v>0</v>
      </c>
      <c r="AN3082" s="2">
        <f t="shared" si="102"/>
        <v>5.5472263868065967E-2</v>
      </c>
      <c r="AO3082" s="2">
        <v>1.827875095201828E-2</v>
      </c>
      <c r="AP3082">
        <f t="shared" si="103"/>
        <v>74</v>
      </c>
    </row>
    <row r="3083" spans="1:42" ht="16.5" hidden="1" customHeight="1" x14ac:dyDescent="0.25">
      <c r="A3083" s="5" t="s">
        <v>795</v>
      </c>
      <c r="B3083" s="1" t="s">
        <v>510</v>
      </c>
      <c r="D3083" t="s">
        <v>32</v>
      </c>
      <c r="E3083" t="s">
        <v>498</v>
      </c>
      <c r="F3083" t="s">
        <v>511</v>
      </c>
      <c r="G3083">
        <v>63</v>
      </c>
      <c r="H3083">
        <v>0</v>
      </c>
      <c r="I3083">
        <v>0</v>
      </c>
      <c r="J3083">
        <v>0</v>
      </c>
      <c r="K3083">
        <v>4</v>
      </c>
      <c r="L3083">
        <v>6</v>
      </c>
      <c r="M3083">
        <v>68</v>
      </c>
      <c r="N3083" s="2">
        <v>3.8784744667097609E-3</v>
      </c>
      <c r="O3083" s="2">
        <v>4.3956043956043959E-2</v>
      </c>
      <c r="P3083">
        <v>150</v>
      </c>
      <c r="Q3083" s="2">
        <v>9.2421441774491686E-2</v>
      </c>
      <c r="R3083">
        <v>1547</v>
      </c>
      <c r="S3083">
        <v>1623</v>
      </c>
      <c r="T3083">
        <v>1553</v>
      </c>
      <c r="U3083">
        <v>6</v>
      </c>
      <c r="V3083">
        <v>15</v>
      </c>
      <c r="W3083">
        <v>20</v>
      </c>
      <c r="X3083">
        <v>29</v>
      </c>
      <c r="Y3083">
        <v>138</v>
      </c>
      <c r="Z3083">
        <v>0</v>
      </c>
      <c r="AA3083">
        <v>0</v>
      </c>
      <c r="AB3083">
        <v>0</v>
      </c>
      <c r="AC3083">
        <v>0</v>
      </c>
      <c r="AD3083">
        <v>1478</v>
      </c>
      <c r="AE3083">
        <v>6</v>
      </c>
      <c r="AF3083">
        <v>15</v>
      </c>
      <c r="AG3083">
        <v>20</v>
      </c>
      <c r="AH3083">
        <v>33</v>
      </c>
      <c r="AI3083" s="3">
        <v>4.2625169147496617E-2</v>
      </c>
      <c r="AJ3083" s="3">
        <v>0</v>
      </c>
      <c r="AK3083" s="3">
        <v>0</v>
      </c>
      <c r="AL3083" s="3">
        <v>0</v>
      </c>
      <c r="AM3083" s="3">
        <v>0.12121212121212122</v>
      </c>
      <c r="AN3083" s="2">
        <f t="shared" si="102"/>
        <v>4.783451842275372E-2</v>
      </c>
      <c r="AO3083" s="2">
        <v>4.7680412371134018E-2</v>
      </c>
      <c r="AP3083">
        <f t="shared" si="103"/>
        <v>74</v>
      </c>
    </row>
    <row r="3084" spans="1:42" ht="16.5" hidden="1" customHeight="1" x14ac:dyDescent="0.25">
      <c r="A3084" s="4" t="s">
        <v>800</v>
      </c>
      <c r="B3084" s="1" t="s">
        <v>78</v>
      </c>
      <c r="D3084" t="s">
        <v>32</v>
      </c>
      <c r="E3084" t="s">
        <v>76</v>
      </c>
      <c r="F3084" t="s">
        <v>79</v>
      </c>
      <c r="G3084">
        <v>68</v>
      </c>
      <c r="H3084">
        <v>0</v>
      </c>
      <c r="I3084">
        <v>0</v>
      </c>
      <c r="J3084">
        <v>0</v>
      </c>
      <c r="K3084">
        <v>0</v>
      </c>
      <c r="L3084">
        <v>12</v>
      </c>
      <c r="M3084">
        <v>62</v>
      </c>
      <c r="N3084" s="2">
        <v>7.3215375228798049E-3</v>
      </c>
      <c r="O3084" s="2">
        <v>3.7827943868212324E-2</v>
      </c>
      <c r="P3084">
        <v>320</v>
      </c>
      <c r="Q3084" s="2">
        <v>0.16976127320954906</v>
      </c>
      <c r="R3084">
        <v>1639</v>
      </c>
      <c r="S3084">
        <v>1885</v>
      </c>
      <c r="T3084">
        <v>1827</v>
      </c>
      <c r="U3084">
        <v>8</v>
      </c>
      <c r="V3084">
        <v>18</v>
      </c>
      <c r="W3084">
        <v>8</v>
      </c>
      <c r="X3084">
        <v>24</v>
      </c>
      <c r="Y3084">
        <v>293</v>
      </c>
      <c r="Z3084">
        <v>0</v>
      </c>
      <c r="AA3084">
        <v>4</v>
      </c>
      <c r="AB3084">
        <v>0</v>
      </c>
      <c r="AC3084">
        <v>0</v>
      </c>
      <c r="AD3084">
        <v>1602</v>
      </c>
      <c r="AE3084">
        <v>8</v>
      </c>
      <c r="AF3084">
        <v>14</v>
      </c>
      <c r="AG3084">
        <v>8</v>
      </c>
      <c r="AH3084">
        <v>24</v>
      </c>
      <c r="AI3084" s="3">
        <v>4.2446941323345817E-2</v>
      </c>
      <c r="AJ3084" s="3">
        <v>0</v>
      </c>
      <c r="AK3084" s="3">
        <v>0</v>
      </c>
      <c r="AL3084" s="3">
        <v>0</v>
      </c>
      <c r="AM3084" s="3">
        <v>0</v>
      </c>
      <c r="AN3084" s="2">
        <f t="shared" si="102"/>
        <v>4.5149481391092129E-2</v>
      </c>
      <c r="AO3084" s="2">
        <v>3.2608695652173912E-2</v>
      </c>
      <c r="AP3084">
        <f t="shared" si="103"/>
        <v>74</v>
      </c>
    </row>
    <row r="3085" spans="1:42" ht="16.5" hidden="1" customHeight="1" x14ac:dyDescent="0.25">
      <c r="A3085" s="4" t="s">
        <v>800</v>
      </c>
      <c r="B3085" s="1" t="s">
        <v>383</v>
      </c>
      <c r="D3085" t="s">
        <v>32</v>
      </c>
      <c r="E3085" t="s">
        <v>182</v>
      </c>
      <c r="F3085" t="s">
        <v>384</v>
      </c>
      <c r="G3085">
        <v>56</v>
      </c>
      <c r="H3085">
        <v>0</v>
      </c>
      <c r="I3085">
        <v>0</v>
      </c>
      <c r="J3085">
        <v>0</v>
      </c>
      <c r="K3085">
        <v>0</v>
      </c>
      <c r="L3085">
        <v>13</v>
      </c>
      <c r="M3085">
        <v>61</v>
      </c>
      <c r="N3085" s="2">
        <v>7.5187969924812026E-3</v>
      </c>
      <c r="O3085" s="2">
        <v>3.5280508964719494E-2</v>
      </c>
      <c r="P3085">
        <v>401</v>
      </c>
      <c r="Q3085" s="2">
        <v>0.19503891050583658</v>
      </c>
      <c r="R3085">
        <v>1729</v>
      </c>
      <c r="S3085">
        <v>2056</v>
      </c>
      <c r="T3085">
        <v>1932</v>
      </c>
      <c r="U3085">
        <v>11</v>
      </c>
      <c r="V3085">
        <v>33</v>
      </c>
      <c r="W3085">
        <v>23</v>
      </c>
      <c r="X3085">
        <v>57</v>
      </c>
      <c r="Y3085">
        <v>378</v>
      </c>
      <c r="Z3085">
        <v>0</v>
      </c>
      <c r="AA3085">
        <v>4</v>
      </c>
      <c r="AB3085">
        <v>9</v>
      </c>
      <c r="AC3085">
        <v>3</v>
      </c>
      <c r="AD3085">
        <v>1610</v>
      </c>
      <c r="AE3085">
        <v>11</v>
      </c>
      <c r="AF3085">
        <v>29</v>
      </c>
      <c r="AG3085">
        <v>14</v>
      </c>
      <c r="AH3085">
        <v>54</v>
      </c>
      <c r="AI3085" s="3">
        <v>3.4782608695652174E-2</v>
      </c>
      <c r="AJ3085" s="3">
        <v>0</v>
      </c>
      <c r="AK3085" s="3">
        <v>0</v>
      </c>
      <c r="AL3085" s="3">
        <v>0</v>
      </c>
      <c r="AM3085" s="3">
        <v>0</v>
      </c>
      <c r="AN3085" s="2">
        <f t="shared" si="102"/>
        <v>4.2799305957200696E-2</v>
      </c>
      <c r="AO3085" s="2">
        <v>6.2863795110593715E-2</v>
      </c>
      <c r="AP3085">
        <f t="shared" si="103"/>
        <v>74</v>
      </c>
    </row>
    <row r="3086" spans="1:42" ht="16.5" hidden="1" customHeight="1" x14ac:dyDescent="0.25">
      <c r="A3086" s="5" t="s">
        <v>795</v>
      </c>
      <c r="B3086" s="1" t="s">
        <v>267</v>
      </c>
      <c r="D3086" t="s">
        <v>32</v>
      </c>
      <c r="E3086" t="s">
        <v>268</v>
      </c>
      <c r="F3086" t="s">
        <v>269</v>
      </c>
      <c r="G3086">
        <v>68</v>
      </c>
      <c r="H3086">
        <v>0</v>
      </c>
      <c r="I3086">
        <v>0</v>
      </c>
      <c r="J3086">
        <v>0</v>
      </c>
      <c r="K3086">
        <v>0</v>
      </c>
      <c r="L3086">
        <v>12</v>
      </c>
      <c r="M3086">
        <v>62</v>
      </c>
      <c r="N3086" s="2">
        <v>6.6006600660066007E-3</v>
      </c>
      <c r="O3086" s="2">
        <v>3.4103410341034104E-2</v>
      </c>
      <c r="P3086">
        <v>73</v>
      </c>
      <c r="Q3086" s="2">
        <v>4.0176114474408366E-2</v>
      </c>
      <c r="R3086">
        <v>1818</v>
      </c>
      <c r="S3086">
        <v>1817</v>
      </c>
      <c r="T3086">
        <v>1691</v>
      </c>
      <c r="U3086">
        <v>33</v>
      </c>
      <c r="V3086">
        <v>34</v>
      </c>
      <c r="W3086">
        <v>14</v>
      </c>
      <c r="X3086">
        <v>45</v>
      </c>
      <c r="Y3086">
        <v>71</v>
      </c>
      <c r="Z3086">
        <v>0</v>
      </c>
      <c r="AA3086">
        <v>0</v>
      </c>
      <c r="AB3086">
        <v>0</v>
      </c>
      <c r="AC3086">
        <v>0</v>
      </c>
      <c r="AD3086">
        <v>1688</v>
      </c>
      <c r="AE3086">
        <v>33</v>
      </c>
      <c r="AF3086">
        <v>34</v>
      </c>
      <c r="AG3086">
        <v>14</v>
      </c>
      <c r="AH3086">
        <v>45</v>
      </c>
      <c r="AI3086" s="3">
        <v>4.0284360189573459E-2</v>
      </c>
      <c r="AJ3086" s="3">
        <v>0</v>
      </c>
      <c r="AK3086" s="3">
        <v>0</v>
      </c>
      <c r="AL3086" s="3">
        <v>0</v>
      </c>
      <c r="AM3086" s="3">
        <v>0</v>
      </c>
      <c r="AN3086" s="2">
        <f t="shared" si="102"/>
        <v>4.0704070407040702E-2</v>
      </c>
      <c r="AO3086" s="2">
        <v>6.9459757442116868E-2</v>
      </c>
      <c r="AP3086">
        <f t="shared" si="103"/>
        <v>74</v>
      </c>
    </row>
    <row r="3087" spans="1:42" ht="16.5" hidden="1" customHeight="1" x14ac:dyDescent="0.25">
      <c r="A3087" s="4" t="s">
        <v>803</v>
      </c>
      <c r="B3087" s="1" t="s">
        <v>92</v>
      </c>
      <c r="D3087" t="s">
        <v>32</v>
      </c>
      <c r="E3087" t="s">
        <v>86</v>
      </c>
      <c r="F3087" t="s">
        <v>93</v>
      </c>
      <c r="G3087">
        <v>67</v>
      </c>
      <c r="H3087">
        <v>0</v>
      </c>
      <c r="I3087">
        <v>0</v>
      </c>
      <c r="J3087">
        <v>0</v>
      </c>
      <c r="K3087">
        <v>4</v>
      </c>
      <c r="L3087">
        <v>54</v>
      </c>
      <c r="M3087">
        <v>20</v>
      </c>
      <c r="N3087" s="2">
        <v>2.0104244229337303E-2</v>
      </c>
      <c r="O3087" s="2">
        <v>7.446016381236039E-3</v>
      </c>
      <c r="P3087">
        <v>43</v>
      </c>
      <c r="Q3087" s="2">
        <v>1.6195856873822974E-2</v>
      </c>
      <c r="R3087">
        <v>2686</v>
      </c>
      <c r="S3087">
        <v>2655</v>
      </c>
      <c r="T3087">
        <v>2590</v>
      </c>
      <c r="U3087">
        <v>3</v>
      </c>
      <c r="V3087">
        <v>8</v>
      </c>
      <c r="W3087">
        <v>12</v>
      </c>
      <c r="X3087">
        <v>40</v>
      </c>
      <c r="Y3087">
        <v>37</v>
      </c>
      <c r="Z3087">
        <v>0</v>
      </c>
      <c r="AA3087">
        <v>0</v>
      </c>
      <c r="AB3087">
        <v>0</v>
      </c>
      <c r="AC3087">
        <v>0</v>
      </c>
      <c r="AD3087">
        <v>2620</v>
      </c>
      <c r="AE3087">
        <v>3</v>
      </c>
      <c r="AF3087">
        <v>8</v>
      </c>
      <c r="AG3087">
        <v>12</v>
      </c>
      <c r="AH3087">
        <v>44</v>
      </c>
      <c r="AI3087" s="3">
        <v>2.5572519083969465E-2</v>
      </c>
      <c r="AJ3087" s="3">
        <v>0</v>
      </c>
      <c r="AK3087" s="3">
        <v>0</v>
      </c>
      <c r="AL3087" s="3">
        <v>0</v>
      </c>
      <c r="AM3087" s="3">
        <v>9.0909090909090912E-2</v>
      </c>
      <c r="AN3087" s="2">
        <f t="shared" si="102"/>
        <v>2.7550260610573342E-2</v>
      </c>
      <c r="AO3087" s="2">
        <v>2.4934871604019353E-2</v>
      </c>
      <c r="AP3087">
        <f t="shared" si="103"/>
        <v>74</v>
      </c>
    </row>
    <row r="3088" spans="1:42" ht="16.5" hidden="1" customHeight="1" x14ac:dyDescent="0.25">
      <c r="A3088" s="5" t="s">
        <v>788</v>
      </c>
      <c r="B3088" s="1" t="s">
        <v>59</v>
      </c>
      <c r="D3088" t="s">
        <v>32</v>
      </c>
      <c r="E3088" t="s">
        <v>60</v>
      </c>
      <c r="F3088" t="s">
        <v>61</v>
      </c>
      <c r="G3088">
        <v>63</v>
      </c>
      <c r="H3088">
        <v>3</v>
      </c>
      <c r="I3088">
        <v>0</v>
      </c>
      <c r="J3088">
        <v>0</v>
      </c>
      <c r="K3088">
        <v>0</v>
      </c>
      <c r="L3088">
        <v>0</v>
      </c>
      <c r="M3088">
        <v>74</v>
      </c>
      <c r="N3088" s="2">
        <v>0</v>
      </c>
      <c r="O3088" s="2">
        <v>2.696793002915452E-2</v>
      </c>
      <c r="P3088">
        <v>181</v>
      </c>
      <c r="Q3088" s="2">
        <v>6.3486495966327605E-2</v>
      </c>
      <c r="R3088">
        <v>2744</v>
      </c>
      <c r="S3088">
        <v>2851</v>
      </c>
      <c r="T3088">
        <v>2424</v>
      </c>
      <c r="U3088">
        <v>345</v>
      </c>
      <c r="V3088">
        <v>29</v>
      </c>
      <c r="W3088">
        <v>18</v>
      </c>
      <c r="X3088">
        <v>35</v>
      </c>
      <c r="Y3088">
        <v>157</v>
      </c>
      <c r="Z3088">
        <v>5</v>
      </c>
      <c r="AA3088">
        <v>0</v>
      </c>
      <c r="AB3088">
        <v>0</v>
      </c>
      <c r="AC3088">
        <v>3</v>
      </c>
      <c r="AD3088">
        <v>2330</v>
      </c>
      <c r="AE3088">
        <v>343</v>
      </c>
      <c r="AF3088">
        <v>29</v>
      </c>
      <c r="AG3088">
        <v>18</v>
      </c>
      <c r="AH3088">
        <v>32</v>
      </c>
      <c r="AI3088" s="3">
        <v>2.7038626609442059E-2</v>
      </c>
      <c r="AJ3088" s="3">
        <v>8.7463556851311956E-3</v>
      </c>
      <c r="AK3088" s="3">
        <v>0</v>
      </c>
      <c r="AL3088" s="3">
        <v>0</v>
      </c>
      <c r="AM3088" s="3">
        <v>0</v>
      </c>
      <c r="AN3088" s="2">
        <f t="shared" si="102"/>
        <v>2.696793002915452E-2</v>
      </c>
      <c r="AO3088" s="2">
        <v>0.15334302325581395</v>
      </c>
      <c r="AP3088">
        <f t="shared" si="103"/>
        <v>74</v>
      </c>
    </row>
    <row r="3089" spans="1:42" ht="16.5" hidden="1" customHeight="1" x14ac:dyDescent="0.25">
      <c r="A3089" s="5" t="s">
        <v>787</v>
      </c>
      <c r="B3089" s="1" t="s">
        <v>59</v>
      </c>
      <c r="D3089" t="s">
        <v>32</v>
      </c>
      <c r="E3089" t="s">
        <v>60</v>
      </c>
      <c r="F3089" t="s">
        <v>61</v>
      </c>
      <c r="G3089">
        <v>66</v>
      </c>
      <c r="H3089">
        <v>7</v>
      </c>
      <c r="I3089">
        <v>0</v>
      </c>
      <c r="J3089">
        <v>0</v>
      </c>
      <c r="K3089">
        <v>0</v>
      </c>
      <c r="L3089">
        <v>0</v>
      </c>
      <c r="M3089">
        <v>74</v>
      </c>
      <c r="N3089" s="2">
        <v>0</v>
      </c>
      <c r="O3089" s="2">
        <v>2.6475849731663684E-2</v>
      </c>
      <c r="P3089">
        <v>158</v>
      </c>
      <c r="Q3089" s="2">
        <v>5.4880166724557138E-2</v>
      </c>
      <c r="R3089">
        <v>2795</v>
      </c>
      <c r="S3089">
        <v>2879</v>
      </c>
      <c r="T3089">
        <v>2462</v>
      </c>
      <c r="U3089">
        <v>329</v>
      </c>
      <c r="V3089">
        <v>36</v>
      </c>
      <c r="W3089">
        <v>17</v>
      </c>
      <c r="X3089">
        <v>35</v>
      </c>
      <c r="Y3089">
        <v>134</v>
      </c>
      <c r="Z3089">
        <v>3</v>
      </c>
      <c r="AA3089">
        <v>0</v>
      </c>
      <c r="AB3089">
        <v>0</v>
      </c>
      <c r="AC3089">
        <v>3</v>
      </c>
      <c r="AD3089">
        <v>2394</v>
      </c>
      <c r="AE3089">
        <v>333</v>
      </c>
      <c r="AF3089">
        <v>36</v>
      </c>
      <c r="AG3089">
        <v>17</v>
      </c>
      <c r="AH3089">
        <v>32</v>
      </c>
      <c r="AI3089" s="3">
        <v>2.7568922305764409E-2</v>
      </c>
      <c r="AJ3089" s="3">
        <v>2.1021021021021023E-2</v>
      </c>
      <c r="AK3089" s="3">
        <v>0</v>
      </c>
      <c r="AL3089" s="3">
        <v>0</v>
      </c>
      <c r="AM3089" s="3">
        <v>0</v>
      </c>
      <c r="AN3089" s="2">
        <f t="shared" si="102"/>
        <v>2.6475849731663684E-2</v>
      </c>
      <c r="AO3089" s="2">
        <v>0.14864864864864866</v>
      </c>
      <c r="AP3089">
        <f t="shared" si="103"/>
        <v>74</v>
      </c>
    </row>
    <row r="3090" spans="1:42" ht="16.5" hidden="1" customHeight="1" x14ac:dyDescent="0.25">
      <c r="A3090" s="5" t="s">
        <v>793</v>
      </c>
      <c r="B3090" s="1" t="s">
        <v>338</v>
      </c>
      <c r="D3090" t="s">
        <v>32</v>
      </c>
      <c r="E3090" t="s">
        <v>336</v>
      </c>
      <c r="F3090" t="s">
        <v>339</v>
      </c>
      <c r="G3090">
        <v>68</v>
      </c>
      <c r="H3090">
        <v>0</v>
      </c>
      <c r="I3090">
        <v>0</v>
      </c>
      <c r="J3090">
        <v>0</v>
      </c>
      <c r="K3090">
        <v>0</v>
      </c>
      <c r="L3090">
        <v>11</v>
      </c>
      <c r="M3090">
        <v>63</v>
      </c>
      <c r="N3090" s="2">
        <v>3.0881527231892197E-3</v>
      </c>
      <c r="O3090" s="2">
        <v>1.7686692869174622E-2</v>
      </c>
      <c r="P3090">
        <v>39</v>
      </c>
      <c r="Q3090" s="2">
        <v>1.1057555996597674E-2</v>
      </c>
      <c r="R3090">
        <v>3562</v>
      </c>
      <c r="S3090">
        <v>3527</v>
      </c>
      <c r="T3090">
        <v>3379</v>
      </c>
      <c r="U3090">
        <v>45</v>
      </c>
      <c r="V3090">
        <v>26</v>
      </c>
      <c r="W3090">
        <v>30</v>
      </c>
      <c r="X3090">
        <v>47</v>
      </c>
      <c r="Y3090">
        <v>32</v>
      </c>
      <c r="Z3090">
        <v>0</v>
      </c>
      <c r="AA3090">
        <v>0</v>
      </c>
      <c r="AB3090">
        <v>0</v>
      </c>
      <c r="AC3090">
        <v>0</v>
      </c>
      <c r="AD3090">
        <v>3415</v>
      </c>
      <c r="AE3090">
        <v>45</v>
      </c>
      <c r="AF3090">
        <v>26</v>
      </c>
      <c r="AG3090">
        <v>30</v>
      </c>
      <c r="AH3090">
        <v>47</v>
      </c>
      <c r="AI3090" s="3">
        <v>1.9912152269399706E-2</v>
      </c>
      <c r="AJ3090" s="3">
        <v>0</v>
      </c>
      <c r="AK3090" s="3">
        <v>0</v>
      </c>
      <c r="AL3090" s="3">
        <v>0</v>
      </c>
      <c r="AM3090" s="3">
        <v>0</v>
      </c>
      <c r="AN3090" s="2">
        <f t="shared" si="102"/>
        <v>2.0774845592363842E-2</v>
      </c>
      <c r="AO3090" s="2">
        <v>4.1538029750210495E-2</v>
      </c>
      <c r="AP3090">
        <f t="shared" si="103"/>
        <v>74</v>
      </c>
    </row>
    <row r="3091" spans="1:42" ht="16.5" hidden="1" customHeight="1" x14ac:dyDescent="0.25">
      <c r="A3091" s="5" t="s">
        <v>789</v>
      </c>
      <c r="B3091" s="1" t="s">
        <v>526</v>
      </c>
      <c r="D3091" t="s">
        <v>32</v>
      </c>
      <c r="E3091" t="s">
        <v>524</v>
      </c>
      <c r="F3091" t="s">
        <v>527</v>
      </c>
      <c r="G3091">
        <v>64</v>
      </c>
      <c r="H3091">
        <v>0</v>
      </c>
      <c r="I3091">
        <v>0</v>
      </c>
      <c r="J3091">
        <v>0</v>
      </c>
      <c r="K3091">
        <v>3</v>
      </c>
      <c r="L3091">
        <v>0</v>
      </c>
      <c r="M3091">
        <v>73</v>
      </c>
      <c r="N3091" s="2">
        <v>0</v>
      </c>
      <c r="O3091" s="2">
        <v>0.29317269076305219</v>
      </c>
      <c r="P3091">
        <v>35</v>
      </c>
      <c r="Q3091" s="2">
        <v>0.16587677725118483</v>
      </c>
      <c r="R3091">
        <v>249</v>
      </c>
      <c r="S3091">
        <v>211</v>
      </c>
      <c r="T3091">
        <v>208</v>
      </c>
      <c r="U3091">
        <v>2</v>
      </c>
      <c r="V3091">
        <v>0</v>
      </c>
      <c r="W3091">
        <v>0</v>
      </c>
      <c r="X3091">
        <v>1</v>
      </c>
      <c r="Y3091">
        <v>31</v>
      </c>
      <c r="Z3091">
        <v>0</v>
      </c>
      <c r="AA3091">
        <v>0</v>
      </c>
      <c r="AB3091">
        <v>0</v>
      </c>
      <c r="AC3091">
        <v>0</v>
      </c>
      <c r="AD3091">
        <v>241</v>
      </c>
      <c r="AE3091">
        <v>2</v>
      </c>
      <c r="AF3091">
        <v>0</v>
      </c>
      <c r="AG3091">
        <v>0</v>
      </c>
      <c r="AH3091">
        <v>4</v>
      </c>
      <c r="AI3091" s="3">
        <v>0.26556016597510373</v>
      </c>
      <c r="AJ3091" s="3">
        <v>0</v>
      </c>
      <c r="AK3091" s="3">
        <v>0</v>
      </c>
      <c r="AL3091" s="3">
        <v>0</v>
      </c>
      <c r="AM3091" s="3">
        <v>0.75</v>
      </c>
      <c r="AN3091" s="2">
        <f t="shared" si="102"/>
        <v>0.29317269076305219</v>
      </c>
      <c r="AO3091" s="2">
        <v>2.4291497975708502E-2</v>
      </c>
      <c r="AP3091">
        <f t="shared" si="103"/>
        <v>73</v>
      </c>
    </row>
    <row r="3092" spans="1:42" ht="16.5" hidden="1" customHeight="1" x14ac:dyDescent="0.25">
      <c r="A3092" s="4" t="s">
        <v>799</v>
      </c>
      <c r="B3092" s="1" t="s">
        <v>105</v>
      </c>
      <c r="D3092" t="s">
        <v>32</v>
      </c>
      <c r="E3092" t="s">
        <v>95</v>
      </c>
      <c r="F3092" t="s">
        <v>106</v>
      </c>
      <c r="G3092">
        <v>63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73</v>
      </c>
      <c r="N3092" s="2">
        <v>0</v>
      </c>
      <c r="O3092" s="2">
        <v>0.26739926739926739</v>
      </c>
      <c r="P3092">
        <v>129</v>
      </c>
      <c r="Q3092" s="2">
        <v>0.39209726443769</v>
      </c>
      <c r="R3092">
        <v>273</v>
      </c>
      <c r="S3092">
        <v>329</v>
      </c>
      <c r="T3092">
        <v>314</v>
      </c>
      <c r="U3092">
        <v>8</v>
      </c>
      <c r="V3092">
        <v>2</v>
      </c>
      <c r="W3092">
        <v>0</v>
      </c>
      <c r="X3092">
        <v>5</v>
      </c>
      <c r="Y3092">
        <v>118</v>
      </c>
      <c r="Z3092">
        <v>0</v>
      </c>
      <c r="AA3092">
        <v>0</v>
      </c>
      <c r="AB3092">
        <v>0</v>
      </c>
      <c r="AC3092">
        <v>0</v>
      </c>
      <c r="AD3092">
        <v>259</v>
      </c>
      <c r="AE3092">
        <v>8</v>
      </c>
      <c r="AF3092">
        <v>2</v>
      </c>
      <c r="AG3092">
        <v>0</v>
      </c>
      <c r="AH3092">
        <v>5</v>
      </c>
      <c r="AI3092" s="3">
        <v>0.24324324324324326</v>
      </c>
      <c r="AJ3092" s="3">
        <v>0</v>
      </c>
      <c r="AK3092" s="3">
        <v>0</v>
      </c>
      <c r="AL3092" s="3">
        <v>0</v>
      </c>
      <c r="AM3092" s="3">
        <v>0</v>
      </c>
      <c r="AN3092" s="2">
        <f t="shared" si="102"/>
        <v>0.26739926739926739</v>
      </c>
      <c r="AO3092" s="2">
        <v>5.4744525547445258E-2</v>
      </c>
      <c r="AP3092">
        <f t="shared" si="103"/>
        <v>73</v>
      </c>
    </row>
    <row r="3093" spans="1:42" ht="16.5" hidden="1" customHeight="1" x14ac:dyDescent="0.25">
      <c r="A3093" s="4" t="s">
        <v>796</v>
      </c>
      <c r="B3093" t="s">
        <v>676</v>
      </c>
      <c r="D3093" t="s">
        <v>32</v>
      </c>
      <c r="E3093" t="s">
        <v>278</v>
      </c>
      <c r="F3093" t="s">
        <v>677</v>
      </c>
      <c r="G3093">
        <v>67</v>
      </c>
      <c r="H3093">
        <v>0</v>
      </c>
      <c r="I3093">
        <v>0</v>
      </c>
      <c r="J3093">
        <v>0</v>
      </c>
      <c r="K3093">
        <v>3</v>
      </c>
      <c r="L3093">
        <v>0</v>
      </c>
      <c r="M3093">
        <v>73</v>
      </c>
      <c r="N3093" s="2">
        <v>0</v>
      </c>
      <c r="O3093" s="2">
        <v>0.256140350877193</v>
      </c>
      <c r="P3093">
        <v>10</v>
      </c>
      <c r="Q3093" s="2">
        <v>4.5045045045045043E-2</v>
      </c>
      <c r="R3093">
        <v>285</v>
      </c>
      <c r="S3093">
        <v>222</v>
      </c>
      <c r="T3093">
        <v>215</v>
      </c>
      <c r="U3093">
        <v>0</v>
      </c>
      <c r="V3093">
        <v>3</v>
      </c>
      <c r="W3093">
        <v>0</v>
      </c>
      <c r="X3093">
        <v>4</v>
      </c>
      <c r="Y3093">
        <v>8</v>
      </c>
      <c r="Z3093">
        <v>0</v>
      </c>
      <c r="AA3093">
        <v>0</v>
      </c>
      <c r="AB3093">
        <v>0</v>
      </c>
      <c r="AC3093">
        <v>0</v>
      </c>
      <c r="AD3093">
        <v>274</v>
      </c>
      <c r="AE3093">
        <v>0</v>
      </c>
      <c r="AF3093">
        <v>3</v>
      </c>
      <c r="AG3093">
        <v>0</v>
      </c>
      <c r="AH3093">
        <v>7</v>
      </c>
      <c r="AI3093" s="3">
        <v>0.24452554744525548</v>
      </c>
      <c r="AJ3093" s="3">
        <v>0</v>
      </c>
      <c r="AK3093" s="3">
        <v>0</v>
      </c>
      <c r="AL3093" s="3">
        <v>0</v>
      </c>
      <c r="AM3093" s="3">
        <v>0.42857142857142855</v>
      </c>
      <c r="AN3093" s="2">
        <f t="shared" si="102"/>
        <v>0.256140350877193</v>
      </c>
      <c r="AO3093" s="2">
        <v>3.5211267605633804E-2</v>
      </c>
      <c r="AP3093">
        <f t="shared" si="103"/>
        <v>73</v>
      </c>
    </row>
    <row r="3094" spans="1:42" ht="16.5" hidden="1" customHeight="1" x14ac:dyDescent="0.25">
      <c r="A3094" s="4" t="s">
        <v>796</v>
      </c>
      <c r="B3094" t="s">
        <v>730</v>
      </c>
      <c r="D3094" t="s">
        <v>32</v>
      </c>
      <c r="E3094" t="s">
        <v>192</v>
      </c>
      <c r="F3094" t="s">
        <v>731</v>
      </c>
      <c r="G3094">
        <v>65</v>
      </c>
      <c r="H3094">
        <v>0</v>
      </c>
      <c r="I3094">
        <v>0</v>
      </c>
      <c r="J3094">
        <v>0</v>
      </c>
      <c r="K3094">
        <v>3</v>
      </c>
      <c r="L3094">
        <v>0</v>
      </c>
      <c r="M3094">
        <v>73</v>
      </c>
      <c r="N3094" s="2">
        <v>0</v>
      </c>
      <c r="O3094" s="2">
        <v>0.24414715719063546</v>
      </c>
      <c r="P3094">
        <v>57</v>
      </c>
      <c r="Q3094" s="2">
        <v>0.20141342756183744</v>
      </c>
      <c r="R3094">
        <v>299</v>
      </c>
      <c r="S3094">
        <v>283</v>
      </c>
      <c r="T3094">
        <v>271</v>
      </c>
      <c r="U3094">
        <v>0</v>
      </c>
      <c r="V3094">
        <v>4</v>
      </c>
      <c r="W3094">
        <v>2</v>
      </c>
      <c r="X3094">
        <v>6</v>
      </c>
      <c r="Y3094">
        <v>52</v>
      </c>
      <c r="Z3094">
        <v>0</v>
      </c>
      <c r="AA3094">
        <v>0</v>
      </c>
      <c r="AB3094">
        <v>0</v>
      </c>
      <c r="AC3094">
        <v>0</v>
      </c>
      <c r="AD3094">
        <v>284</v>
      </c>
      <c r="AE3094">
        <v>0</v>
      </c>
      <c r="AF3094">
        <v>4</v>
      </c>
      <c r="AG3094">
        <v>2</v>
      </c>
      <c r="AH3094">
        <v>9</v>
      </c>
      <c r="AI3094" s="3">
        <v>0.22887323943661972</v>
      </c>
      <c r="AJ3094" s="3">
        <v>0</v>
      </c>
      <c r="AK3094" s="3">
        <v>0</v>
      </c>
      <c r="AL3094" s="3">
        <v>0</v>
      </c>
      <c r="AM3094" s="3">
        <v>0.33333333333333331</v>
      </c>
      <c r="AN3094" s="2">
        <f t="shared" si="102"/>
        <v>0.24414715719063546</v>
      </c>
      <c r="AO3094" s="2">
        <v>5.016722408026756E-2</v>
      </c>
      <c r="AP3094">
        <f t="shared" si="103"/>
        <v>73</v>
      </c>
    </row>
    <row r="3095" spans="1:42" ht="16.5" hidden="1" customHeight="1" x14ac:dyDescent="0.25">
      <c r="A3095" s="5" t="s">
        <v>790</v>
      </c>
      <c r="B3095" s="1" t="s">
        <v>296</v>
      </c>
      <c r="D3095" t="s">
        <v>32</v>
      </c>
      <c r="E3095" t="s">
        <v>297</v>
      </c>
      <c r="F3095" t="s">
        <v>298</v>
      </c>
      <c r="G3095">
        <v>69</v>
      </c>
      <c r="H3095">
        <v>0</v>
      </c>
      <c r="I3095">
        <v>0</v>
      </c>
      <c r="J3095">
        <v>0</v>
      </c>
      <c r="K3095">
        <v>0</v>
      </c>
      <c r="L3095">
        <v>4</v>
      </c>
      <c r="M3095">
        <v>69</v>
      </c>
      <c r="N3095" s="2">
        <v>1.0256410256410256E-2</v>
      </c>
      <c r="O3095" s="2">
        <v>0.17692307692307693</v>
      </c>
      <c r="P3095">
        <v>85</v>
      </c>
      <c r="Q3095" s="2">
        <v>0.21144278606965175</v>
      </c>
      <c r="R3095">
        <v>390</v>
      </c>
      <c r="S3095">
        <v>402</v>
      </c>
      <c r="T3095">
        <v>393</v>
      </c>
      <c r="U3095">
        <v>0</v>
      </c>
      <c r="V3095">
        <v>0</v>
      </c>
      <c r="W3095">
        <v>2</v>
      </c>
      <c r="X3095">
        <v>7</v>
      </c>
      <c r="Y3095">
        <v>83</v>
      </c>
      <c r="Z3095">
        <v>0</v>
      </c>
      <c r="AA3095">
        <v>0</v>
      </c>
      <c r="AB3095">
        <v>0</v>
      </c>
      <c r="AC3095">
        <v>0</v>
      </c>
      <c r="AD3095">
        <v>379</v>
      </c>
      <c r="AE3095">
        <v>0</v>
      </c>
      <c r="AF3095">
        <v>0</v>
      </c>
      <c r="AG3095">
        <v>2</v>
      </c>
      <c r="AH3095">
        <v>7</v>
      </c>
      <c r="AI3095" s="3">
        <v>0.18205804749340371</v>
      </c>
      <c r="AJ3095" s="3">
        <v>0</v>
      </c>
      <c r="AK3095" s="3">
        <v>0</v>
      </c>
      <c r="AL3095" s="3">
        <v>0</v>
      </c>
      <c r="AM3095" s="3">
        <v>0</v>
      </c>
      <c r="AN3095" s="2">
        <f t="shared" si="102"/>
        <v>0.18717948717948718</v>
      </c>
      <c r="AO3095" s="2">
        <v>2.3195876288659795E-2</v>
      </c>
      <c r="AP3095">
        <f t="shared" si="103"/>
        <v>73</v>
      </c>
    </row>
    <row r="3096" spans="1:42" ht="16.5" hidden="1" customHeight="1" x14ac:dyDescent="0.25">
      <c r="A3096" s="5" t="s">
        <v>792</v>
      </c>
      <c r="B3096" t="s">
        <v>666</v>
      </c>
      <c r="D3096" t="s">
        <v>32</v>
      </c>
      <c r="E3096" t="s">
        <v>667</v>
      </c>
      <c r="F3096" t="s">
        <v>668</v>
      </c>
      <c r="G3096">
        <v>61</v>
      </c>
      <c r="H3096">
        <v>4</v>
      </c>
      <c r="I3096">
        <v>0</v>
      </c>
      <c r="J3096">
        <v>0</v>
      </c>
      <c r="K3096">
        <v>0</v>
      </c>
      <c r="L3096">
        <v>0</v>
      </c>
      <c r="M3096">
        <v>73</v>
      </c>
      <c r="N3096" s="2">
        <v>0</v>
      </c>
      <c r="O3096" s="2">
        <v>0.17257683215130024</v>
      </c>
      <c r="P3096">
        <v>9</v>
      </c>
      <c r="Q3096" s="2">
        <v>2.5069637883008356E-2</v>
      </c>
      <c r="R3096">
        <v>423</v>
      </c>
      <c r="S3096">
        <v>359</v>
      </c>
      <c r="T3096">
        <v>314</v>
      </c>
      <c r="U3096">
        <v>25</v>
      </c>
      <c r="V3096">
        <v>9</v>
      </c>
      <c r="W3096">
        <v>4</v>
      </c>
      <c r="X3096">
        <v>7</v>
      </c>
      <c r="Y3096">
        <v>3</v>
      </c>
      <c r="Z3096">
        <v>3</v>
      </c>
      <c r="AA3096">
        <v>0</v>
      </c>
      <c r="AB3096">
        <v>0</v>
      </c>
      <c r="AC3096">
        <v>0</v>
      </c>
      <c r="AD3096">
        <v>372</v>
      </c>
      <c r="AE3096">
        <v>26</v>
      </c>
      <c r="AF3096">
        <v>9</v>
      </c>
      <c r="AG3096">
        <v>4</v>
      </c>
      <c r="AH3096">
        <v>7</v>
      </c>
      <c r="AI3096" s="3">
        <v>0.16397849462365591</v>
      </c>
      <c r="AJ3096" s="3">
        <v>0.15384615384615385</v>
      </c>
      <c r="AK3096" s="3">
        <v>0</v>
      </c>
      <c r="AL3096" s="3">
        <v>0</v>
      </c>
      <c r="AM3096" s="3">
        <v>0</v>
      </c>
      <c r="AN3096" s="2">
        <f t="shared" si="102"/>
        <v>0.17257683215130024</v>
      </c>
      <c r="AO3096" s="2">
        <v>0.11004784688995216</v>
      </c>
      <c r="AP3096">
        <f t="shared" si="103"/>
        <v>73</v>
      </c>
    </row>
    <row r="3097" spans="1:42" ht="16.5" hidden="1" customHeight="1" x14ac:dyDescent="0.25">
      <c r="A3097" s="4" t="s">
        <v>803</v>
      </c>
      <c r="B3097" s="1" t="s">
        <v>349</v>
      </c>
      <c r="D3097" t="s">
        <v>32</v>
      </c>
      <c r="E3097" t="s">
        <v>343</v>
      </c>
      <c r="F3097" t="s">
        <v>350</v>
      </c>
      <c r="G3097">
        <v>69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73</v>
      </c>
      <c r="N3097" s="2">
        <v>0</v>
      </c>
      <c r="O3097" s="2">
        <v>0.167816091954023</v>
      </c>
      <c r="P3097">
        <v>47</v>
      </c>
      <c r="Q3097" s="2">
        <v>0.11491442542787286</v>
      </c>
      <c r="R3097">
        <v>435</v>
      </c>
      <c r="S3097">
        <v>409</v>
      </c>
      <c r="T3097">
        <v>407</v>
      </c>
      <c r="U3097">
        <v>0</v>
      </c>
      <c r="V3097">
        <v>0</v>
      </c>
      <c r="W3097">
        <v>0</v>
      </c>
      <c r="X3097">
        <v>4</v>
      </c>
      <c r="Y3097">
        <v>47</v>
      </c>
      <c r="Z3097">
        <v>0</v>
      </c>
      <c r="AA3097">
        <v>0</v>
      </c>
      <c r="AB3097">
        <v>0</v>
      </c>
      <c r="AC3097">
        <v>0</v>
      </c>
      <c r="AD3097">
        <v>429</v>
      </c>
      <c r="AE3097">
        <v>0</v>
      </c>
      <c r="AF3097">
        <v>0</v>
      </c>
      <c r="AG3097">
        <v>0</v>
      </c>
      <c r="AH3097">
        <v>4</v>
      </c>
      <c r="AI3097" s="3">
        <v>0.16083916083916083</v>
      </c>
      <c r="AJ3097" s="3">
        <v>0</v>
      </c>
      <c r="AK3097" s="3">
        <v>0</v>
      </c>
      <c r="AL3097" s="3">
        <v>0</v>
      </c>
      <c r="AM3097" s="3">
        <v>0</v>
      </c>
      <c r="AN3097" s="2">
        <f t="shared" si="102"/>
        <v>0.167816091954023</v>
      </c>
      <c r="AO3097" s="2">
        <v>9.2378752886836026E-3</v>
      </c>
      <c r="AP3097">
        <f t="shared" si="103"/>
        <v>73</v>
      </c>
    </row>
    <row r="3098" spans="1:42" ht="16.5" hidden="1" customHeight="1" x14ac:dyDescent="0.25">
      <c r="A3098" s="5" t="s">
        <v>791</v>
      </c>
      <c r="B3098" t="s">
        <v>732</v>
      </c>
      <c r="D3098" t="s">
        <v>32</v>
      </c>
      <c r="E3098" t="s">
        <v>733</v>
      </c>
      <c r="F3098" t="s">
        <v>734</v>
      </c>
      <c r="G3098">
        <v>73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73</v>
      </c>
      <c r="N3098" s="2">
        <v>0</v>
      </c>
      <c r="O3098" s="2">
        <v>0.15145228215767634</v>
      </c>
      <c r="P3098">
        <v>25</v>
      </c>
      <c r="Q3098" s="2">
        <v>5.7603686635944701E-2</v>
      </c>
      <c r="R3098">
        <v>482</v>
      </c>
      <c r="S3098">
        <v>434</v>
      </c>
      <c r="T3098">
        <v>427</v>
      </c>
      <c r="U3098">
        <v>5</v>
      </c>
      <c r="V3098">
        <v>0</v>
      </c>
      <c r="W3098">
        <v>2</v>
      </c>
      <c r="X3098">
        <v>0</v>
      </c>
      <c r="Y3098">
        <v>23</v>
      </c>
      <c r="Z3098">
        <v>0</v>
      </c>
      <c r="AA3098">
        <v>0</v>
      </c>
      <c r="AB3098">
        <v>0</v>
      </c>
      <c r="AC3098">
        <v>0</v>
      </c>
      <c r="AD3098">
        <v>477</v>
      </c>
      <c r="AE3098">
        <v>5</v>
      </c>
      <c r="AF3098">
        <v>0</v>
      </c>
      <c r="AG3098">
        <v>2</v>
      </c>
      <c r="AH3098">
        <v>0</v>
      </c>
      <c r="AI3098" s="3">
        <v>0.15303983228511531</v>
      </c>
      <c r="AJ3098" s="3">
        <v>0</v>
      </c>
      <c r="AK3098" s="3">
        <v>0</v>
      </c>
      <c r="AL3098" s="3">
        <v>0</v>
      </c>
      <c r="AM3098" s="3">
        <v>0</v>
      </c>
      <c r="AN3098" s="2">
        <f t="shared" si="102"/>
        <v>0.15145228215767634</v>
      </c>
      <c r="AO3098" s="2">
        <v>1.4462809917355372E-2</v>
      </c>
      <c r="AP3098">
        <f t="shared" si="103"/>
        <v>73</v>
      </c>
    </row>
    <row r="3099" spans="1:42" ht="16.5" hidden="1" customHeight="1" x14ac:dyDescent="0.25">
      <c r="A3099" s="5" t="s">
        <v>793</v>
      </c>
      <c r="B3099" t="s">
        <v>672</v>
      </c>
      <c r="D3099" t="s">
        <v>32</v>
      </c>
      <c r="E3099" t="s">
        <v>141</v>
      </c>
      <c r="F3099" t="s">
        <v>673</v>
      </c>
      <c r="G3099">
        <v>69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73</v>
      </c>
      <c r="N3099" s="2">
        <v>0</v>
      </c>
      <c r="O3099" s="2">
        <v>0.13345521023765997</v>
      </c>
      <c r="P3099">
        <v>1</v>
      </c>
      <c r="Q3099" s="2">
        <v>2.1052631578947368E-3</v>
      </c>
      <c r="R3099">
        <v>547</v>
      </c>
      <c r="S3099">
        <v>475</v>
      </c>
      <c r="T3099">
        <v>371</v>
      </c>
      <c r="U3099">
        <v>89</v>
      </c>
      <c r="V3099">
        <v>5</v>
      </c>
      <c r="W3099">
        <v>6</v>
      </c>
      <c r="X3099">
        <v>4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440</v>
      </c>
      <c r="AE3099">
        <v>89</v>
      </c>
      <c r="AF3099">
        <v>5</v>
      </c>
      <c r="AG3099">
        <v>6</v>
      </c>
      <c r="AH3099">
        <v>4</v>
      </c>
      <c r="AI3099" s="3">
        <v>0.15681818181818183</v>
      </c>
      <c r="AJ3099" s="3">
        <v>0</v>
      </c>
      <c r="AK3099" s="3">
        <v>0</v>
      </c>
      <c r="AL3099" s="3">
        <v>0</v>
      </c>
      <c r="AM3099" s="3">
        <v>0</v>
      </c>
      <c r="AN3099" s="2">
        <f t="shared" si="102"/>
        <v>0.13345521023765997</v>
      </c>
      <c r="AO3099" s="2">
        <v>0.19117647058823528</v>
      </c>
      <c r="AP3099">
        <f t="shared" si="103"/>
        <v>73</v>
      </c>
    </row>
    <row r="3100" spans="1:42" ht="16.5" hidden="1" customHeight="1" x14ac:dyDescent="0.25">
      <c r="A3100" s="5" t="s">
        <v>795</v>
      </c>
      <c r="B3100" t="s">
        <v>762</v>
      </c>
      <c r="D3100" t="s">
        <v>32</v>
      </c>
      <c r="E3100" t="s">
        <v>300</v>
      </c>
      <c r="F3100" t="s">
        <v>763</v>
      </c>
      <c r="G3100">
        <v>64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73</v>
      </c>
      <c r="N3100" s="2">
        <v>0</v>
      </c>
      <c r="O3100" s="2">
        <v>0.12897526501766785</v>
      </c>
      <c r="P3100">
        <v>67</v>
      </c>
      <c r="Q3100" s="2">
        <v>0.11964285714285715</v>
      </c>
      <c r="R3100">
        <v>566</v>
      </c>
      <c r="S3100">
        <v>560</v>
      </c>
      <c r="T3100">
        <v>527</v>
      </c>
      <c r="U3100">
        <v>2</v>
      </c>
      <c r="V3100">
        <v>9</v>
      </c>
      <c r="W3100">
        <v>3</v>
      </c>
      <c r="X3100">
        <v>19</v>
      </c>
      <c r="Y3100">
        <v>61</v>
      </c>
      <c r="Z3100">
        <v>0</v>
      </c>
      <c r="AA3100">
        <v>3</v>
      </c>
      <c r="AB3100">
        <v>0</v>
      </c>
      <c r="AC3100">
        <v>0</v>
      </c>
      <c r="AD3100">
        <v>530</v>
      </c>
      <c r="AE3100">
        <v>2</v>
      </c>
      <c r="AF3100">
        <v>6</v>
      </c>
      <c r="AG3100">
        <v>3</v>
      </c>
      <c r="AH3100">
        <v>19</v>
      </c>
      <c r="AI3100" s="3">
        <v>0.12075471698113208</v>
      </c>
      <c r="AJ3100" s="3">
        <v>0</v>
      </c>
      <c r="AK3100" s="3">
        <v>0</v>
      </c>
      <c r="AL3100" s="3">
        <v>0</v>
      </c>
      <c r="AM3100" s="3">
        <v>0</v>
      </c>
      <c r="AN3100" s="2">
        <f t="shared" si="102"/>
        <v>0.12897526501766785</v>
      </c>
      <c r="AO3100" s="2">
        <v>5.3571428571428568E-2</v>
      </c>
      <c r="AP3100">
        <f t="shared" si="103"/>
        <v>73</v>
      </c>
    </row>
    <row r="3101" spans="1:42" ht="16.5" hidden="1" customHeight="1" x14ac:dyDescent="0.25">
      <c r="A3101" s="5" t="s">
        <v>787</v>
      </c>
      <c r="B3101" s="1" t="s">
        <v>80</v>
      </c>
      <c r="D3101" t="s">
        <v>32</v>
      </c>
      <c r="E3101" t="s">
        <v>81</v>
      </c>
      <c r="F3101" t="s">
        <v>82</v>
      </c>
      <c r="G3101">
        <v>66</v>
      </c>
      <c r="H3101">
        <v>0</v>
      </c>
      <c r="I3101">
        <v>0</v>
      </c>
      <c r="J3101">
        <v>0</v>
      </c>
      <c r="K3101">
        <v>3</v>
      </c>
      <c r="L3101">
        <v>3</v>
      </c>
      <c r="M3101">
        <v>70</v>
      </c>
      <c r="N3101" s="2">
        <v>5.263157894736842E-3</v>
      </c>
      <c r="O3101" s="2">
        <v>0.12280701754385964</v>
      </c>
      <c r="P3101">
        <v>173</v>
      </c>
      <c r="Q3101" s="2">
        <v>0.2582089552238806</v>
      </c>
      <c r="R3101">
        <v>570</v>
      </c>
      <c r="S3101">
        <v>670</v>
      </c>
      <c r="T3101">
        <v>669</v>
      </c>
      <c r="U3101">
        <v>0</v>
      </c>
      <c r="V3101">
        <v>1</v>
      </c>
      <c r="W3101">
        <v>0</v>
      </c>
      <c r="X3101">
        <v>0</v>
      </c>
      <c r="Y3101">
        <v>172</v>
      </c>
      <c r="Z3101">
        <v>0</v>
      </c>
      <c r="AA3101">
        <v>0</v>
      </c>
      <c r="AB3101">
        <v>0</v>
      </c>
      <c r="AC3101">
        <v>0</v>
      </c>
      <c r="AD3101">
        <v>563</v>
      </c>
      <c r="AE3101">
        <v>0</v>
      </c>
      <c r="AF3101">
        <v>1</v>
      </c>
      <c r="AG3101">
        <v>0</v>
      </c>
      <c r="AH3101">
        <v>3</v>
      </c>
      <c r="AI3101" s="3">
        <v>0.11722912966252221</v>
      </c>
      <c r="AJ3101" s="3">
        <v>0</v>
      </c>
      <c r="AK3101" s="3">
        <v>0</v>
      </c>
      <c r="AL3101" s="3">
        <v>0</v>
      </c>
      <c r="AM3101" s="3">
        <v>1</v>
      </c>
      <c r="AN3101" s="2">
        <f t="shared" si="102"/>
        <v>0.12807017543859647</v>
      </c>
      <c r="AO3101" s="2">
        <v>7.0546737213403876E-3</v>
      </c>
      <c r="AP3101">
        <f t="shared" si="103"/>
        <v>73</v>
      </c>
    </row>
    <row r="3102" spans="1:42" ht="16.5" hidden="1" customHeight="1" x14ac:dyDescent="0.25">
      <c r="A3102" s="5" t="s">
        <v>789</v>
      </c>
      <c r="B3102" s="1" t="s">
        <v>551</v>
      </c>
      <c r="D3102" t="s">
        <v>32</v>
      </c>
      <c r="E3102" t="s">
        <v>549</v>
      </c>
      <c r="F3102" t="s">
        <v>552</v>
      </c>
      <c r="G3102">
        <v>66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73</v>
      </c>
      <c r="N3102" s="2">
        <v>0</v>
      </c>
      <c r="O3102" s="2">
        <v>0.12414965986394558</v>
      </c>
      <c r="P3102">
        <v>64</v>
      </c>
      <c r="Q3102" s="2">
        <v>0.11053540587219343</v>
      </c>
      <c r="R3102">
        <v>588</v>
      </c>
      <c r="S3102">
        <v>579</v>
      </c>
      <c r="T3102">
        <v>573</v>
      </c>
      <c r="U3102">
        <v>0</v>
      </c>
      <c r="V3102">
        <v>5</v>
      </c>
      <c r="W3102">
        <v>1</v>
      </c>
      <c r="X3102">
        <v>0</v>
      </c>
      <c r="Y3102">
        <v>58</v>
      </c>
      <c r="Z3102">
        <v>0</v>
      </c>
      <c r="AA3102">
        <v>0</v>
      </c>
      <c r="AB3102">
        <v>0</v>
      </c>
      <c r="AC3102">
        <v>0</v>
      </c>
      <c r="AD3102">
        <v>581</v>
      </c>
      <c r="AE3102">
        <v>0</v>
      </c>
      <c r="AF3102">
        <v>5</v>
      </c>
      <c r="AG3102">
        <v>1</v>
      </c>
      <c r="AH3102">
        <v>0</v>
      </c>
      <c r="AI3102" s="3">
        <v>0.11359724612736662</v>
      </c>
      <c r="AJ3102" s="3">
        <v>0</v>
      </c>
      <c r="AK3102" s="3">
        <v>0</v>
      </c>
      <c r="AL3102" s="3">
        <v>0</v>
      </c>
      <c r="AM3102" s="3">
        <v>0</v>
      </c>
      <c r="AN3102" s="2">
        <f t="shared" si="102"/>
        <v>0.12414965986394558</v>
      </c>
      <c r="AO3102" s="2">
        <v>1.0221465076660987E-2</v>
      </c>
      <c r="AP3102">
        <f t="shared" si="103"/>
        <v>73</v>
      </c>
    </row>
    <row r="3103" spans="1:42" ht="16.5" hidden="1" customHeight="1" x14ac:dyDescent="0.25">
      <c r="A3103" s="4" t="s">
        <v>800</v>
      </c>
      <c r="B3103" t="s">
        <v>635</v>
      </c>
      <c r="D3103" t="s">
        <v>32</v>
      </c>
      <c r="E3103" t="s">
        <v>636</v>
      </c>
      <c r="F3103" t="s">
        <v>637</v>
      </c>
      <c r="G3103">
        <v>58</v>
      </c>
      <c r="H3103">
        <v>0</v>
      </c>
      <c r="I3103">
        <v>0</v>
      </c>
      <c r="J3103">
        <v>0</v>
      </c>
      <c r="K3103">
        <v>8</v>
      </c>
      <c r="L3103">
        <v>18</v>
      </c>
      <c r="M3103">
        <v>55</v>
      </c>
      <c r="N3103" s="2">
        <v>2.9950083194675542E-2</v>
      </c>
      <c r="O3103" s="2">
        <v>9.1514143094841932E-2</v>
      </c>
      <c r="P3103">
        <v>10</v>
      </c>
      <c r="Q3103" s="2">
        <v>1.858736059479554E-2</v>
      </c>
      <c r="R3103">
        <v>601</v>
      </c>
      <c r="S3103">
        <v>538</v>
      </c>
      <c r="T3103">
        <v>438</v>
      </c>
      <c r="U3103">
        <v>3</v>
      </c>
      <c r="V3103">
        <v>3</v>
      </c>
      <c r="W3103">
        <v>12</v>
      </c>
      <c r="X3103">
        <v>82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496</v>
      </c>
      <c r="AE3103">
        <v>3</v>
      </c>
      <c r="AF3103">
        <v>3</v>
      </c>
      <c r="AG3103">
        <v>12</v>
      </c>
      <c r="AH3103">
        <v>90</v>
      </c>
      <c r="AI3103" s="3">
        <v>0.11693548387096774</v>
      </c>
      <c r="AJ3103" s="3">
        <v>0</v>
      </c>
      <c r="AK3103" s="3">
        <v>0</v>
      </c>
      <c r="AL3103" s="3">
        <v>0</v>
      </c>
      <c r="AM3103" s="3">
        <v>8.8888888888888892E-2</v>
      </c>
      <c r="AN3103" s="2">
        <f t="shared" si="102"/>
        <v>0.12146422628951747</v>
      </c>
      <c r="AO3103" s="2">
        <v>0.17880794701986755</v>
      </c>
      <c r="AP3103">
        <f t="shared" si="103"/>
        <v>73</v>
      </c>
    </row>
    <row r="3104" spans="1:42" ht="16.5" hidden="1" customHeight="1" x14ac:dyDescent="0.25">
      <c r="A3104" s="4" t="s">
        <v>801</v>
      </c>
      <c r="B3104" t="s">
        <v>686</v>
      </c>
      <c r="D3104" t="s">
        <v>32</v>
      </c>
      <c r="E3104" t="s">
        <v>325</v>
      </c>
      <c r="F3104" t="s">
        <v>687</v>
      </c>
      <c r="G3104">
        <v>66</v>
      </c>
      <c r="H3104">
        <v>0</v>
      </c>
      <c r="I3104">
        <v>0</v>
      </c>
      <c r="J3104">
        <v>0</v>
      </c>
      <c r="K3104">
        <v>0</v>
      </c>
      <c r="L3104">
        <v>3</v>
      </c>
      <c r="M3104">
        <v>70</v>
      </c>
      <c r="N3104" s="2">
        <v>4.5248868778280547E-3</v>
      </c>
      <c r="O3104" s="2">
        <v>0.10558069381598793</v>
      </c>
      <c r="P3104">
        <v>153</v>
      </c>
      <c r="Q3104" s="2">
        <v>0.20592193808882908</v>
      </c>
      <c r="R3104">
        <v>663</v>
      </c>
      <c r="S3104">
        <v>743</v>
      </c>
      <c r="T3104">
        <v>687</v>
      </c>
      <c r="U3104">
        <v>7</v>
      </c>
      <c r="V3104">
        <v>12</v>
      </c>
      <c r="W3104">
        <v>3</v>
      </c>
      <c r="X3104">
        <v>34</v>
      </c>
      <c r="Y3104">
        <v>138</v>
      </c>
      <c r="Z3104">
        <v>3</v>
      </c>
      <c r="AA3104">
        <v>0</v>
      </c>
      <c r="AB3104">
        <v>0</v>
      </c>
      <c r="AC3104">
        <v>6</v>
      </c>
      <c r="AD3104">
        <v>615</v>
      </c>
      <c r="AE3104">
        <v>4</v>
      </c>
      <c r="AF3104">
        <v>12</v>
      </c>
      <c r="AG3104">
        <v>3</v>
      </c>
      <c r="AH3104">
        <v>28</v>
      </c>
      <c r="AI3104" s="3">
        <v>0.10731707317073171</v>
      </c>
      <c r="AJ3104" s="3">
        <v>0</v>
      </c>
      <c r="AK3104" s="3">
        <v>0</v>
      </c>
      <c r="AL3104" s="3">
        <v>0</v>
      </c>
      <c r="AM3104" s="3">
        <v>0</v>
      </c>
      <c r="AN3104" s="2">
        <f t="shared" si="102"/>
        <v>0.11010558069381599</v>
      </c>
      <c r="AO3104" s="2">
        <v>7.0996978851963752E-2</v>
      </c>
      <c r="AP3104">
        <f t="shared" si="103"/>
        <v>73</v>
      </c>
    </row>
    <row r="3105" spans="1:42" ht="16.5" hidden="1" customHeight="1" x14ac:dyDescent="0.25">
      <c r="A3105" s="5" t="s">
        <v>793</v>
      </c>
      <c r="B3105" s="1" t="s">
        <v>101</v>
      </c>
      <c r="D3105" t="s">
        <v>32</v>
      </c>
      <c r="E3105" t="s">
        <v>95</v>
      </c>
      <c r="F3105" t="s">
        <v>102</v>
      </c>
      <c r="G3105">
        <v>65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73</v>
      </c>
      <c r="N3105" s="2">
        <v>0</v>
      </c>
      <c r="O3105" s="2">
        <v>0.10751104565537556</v>
      </c>
      <c r="P3105">
        <v>132</v>
      </c>
      <c r="Q3105" s="2">
        <v>0.17886178861788618</v>
      </c>
      <c r="R3105">
        <v>679</v>
      </c>
      <c r="S3105">
        <v>738</v>
      </c>
      <c r="T3105">
        <v>706</v>
      </c>
      <c r="U3105">
        <v>9</v>
      </c>
      <c r="V3105">
        <v>6</v>
      </c>
      <c r="W3105">
        <v>11</v>
      </c>
      <c r="X3105">
        <v>6</v>
      </c>
      <c r="Y3105">
        <v>127</v>
      </c>
      <c r="Z3105">
        <v>0</v>
      </c>
      <c r="AA3105">
        <v>0</v>
      </c>
      <c r="AB3105">
        <v>0</v>
      </c>
      <c r="AC3105">
        <v>0</v>
      </c>
      <c r="AD3105">
        <v>644</v>
      </c>
      <c r="AE3105">
        <v>9</v>
      </c>
      <c r="AF3105">
        <v>6</v>
      </c>
      <c r="AG3105">
        <v>11</v>
      </c>
      <c r="AH3105">
        <v>6</v>
      </c>
      <c r="AI3105" s="3">
        <v>0.10093167701863354</v>
      </c>
      <c r="AJ3105" s="3">
        <v>0</v>
      </c>
      <c r="AK3105" s="3">
        <v>0</v>
      </c>
      <c r="AL3105" s="3">
        <v>0</v>
      </c>
      <c r="AM3105" s="3">
        <v>0</v>
      </c>
      <c r="AN3105" s="2">
        <f t="shared" ref="AN3105:AN3168" si="104">N3105+O3105</f>
        <v>0.10751104565537556</v>
      </c>
      <c r="AO3105" s="2">
        <v>4.7337278106508875E-2</v>
      </c>
      <c r="AP3105">
        <f t="shared" ref="AP3105:AP3168" si="105">L3105+M3105</f>
        <v>73</v>
      </c>
    </row>
    <row r="3106" spans="1:42" ht="16.5" hidden="1" customHeight="1" x14ac:dyDescent="0.25">
      <c r="A3106" s="4" t="s">
        <v>800</v>
      </c>
      <c r="B3106" t="s">
        <v>690</v>
      </c>
      <c r="D3106" t="s">
        <v>32</v>
      </c>
      <c r="E3106" t="s">
        <v>636</v>
      </c>
      <c r="F3106" t="s">
        <v>691</v>
      </c>
      <c r="G3106">
        <v>33</v>
      </c>
      <c r="H3106">
        <v>0</v>
      </c>
      <c r="I3106">
        <v>0</v>
      </c>
      <c r="J3106">
        <v>0</v>
      </c>
      <c r="K3106">
        <v>26</v>
      </c>
      <c r="L3106">
        <v>10</v>
      </c>
      <c r="M3106">
        <v>63</v>
      </c>
      <c r="N3106" s="2">
        <v>1.4245014245014245E-2</v>
      </c>
      <c r="O3106" s="2">
        <v>8.9743589743589744E-2</v>
      </c>
      <c r="P3106">
        <v>77</v>
      </c>
      <c r="Q3106" s="2">
        <v>0.10906515580736544</v>
      </c>
      <c r="R3106">
        <v>702</v>
      </c>
      <c r="S3106">
        <v>706</v>
      </c>
      <c r="T3106">
        <v>597</v>
      </c>
      <c r="U3106">
        <v>11</v>
      </c>
      <c r="V3106">
        <v>7</v>
      </c>
      <c r="W3106">
        <v>1</v>
      </c>
      <c r="X3106">
        <v>90</v>
      </c>
      <c r="Y3106">
        <v>61</v>
      </c>
      <c r="Z3106">
        <v>0</v>
      </c>
      <c r="AA3106">
        <v>0</v>
      </c>
      <c r="AB3106">
        <v>0</v>
      </c>
      <c r="AC3106">
        <v>10</v>
      </c>
      <c r="AD3106">
        <v>569</v>
      </c>
      <c r="AE3106">
        <v>11</v>
      </c>
      <c r="AF3106">
        <v>7</v>
      </c>
      <c r="AG3106">
        <v>1</v>
      </c>
      <c r="AH3106">
        <v>106</v>
      </c>
      <c r="AI3106" s="3">
        <v>5.7996485061511421E-2</v>
      </c>
      <c r="AJ3106" s="3">
        <v>0</v>
      </c>
      <c r="AK3106" s="3">
        <v>0</v>
      </c>
      <c r="AL3106" s="3">
        <v>0</v>
      </c>
      <c r="AM3106" s="3">
        <v>0.24528301886792453</v>
      </c>
      <c r="AN3106" s="2">
        <f t="shared" si="104"/>
        <v>0.10398860398860399</v>
      </c>
      <c r="AO3106" s="2">
        <v>0.18011527377521613</v>
      </c>
      <c r="AP3106">
        <f t="shared" si="105"/>
        <v>73</v>
      </c>
    </row>
    <row r="3107" spans="1:42" ht="16.5" hidden="1" customHeight="1" x14ac:dyDescent="0.25">
      <c r="A3107" s="4" t="s">
        <v>799</v>
      </c>
      <c r="B3107" s="1" t="s">
        <v>516</v>
      </c>
      <c r="D3107" t="s">
        <v>32</v>
      </c>
      <c r="E3107" t="s">
        <v>517</v>
      </c>
      <c r="F3107" t="s">
        <v>518</v>
      </c>
      <c r="G3107">
        <v>63</v>
      </c>
      <c r="H3107">
        <v>0</v>
      </c>
      <c r="I3107">
        <v>0</v>
      </c>
      <c r="J3107">
        <v>0</v>
      </c>
      <c r="K3107">
        <v>3</v>
      </c>
      <c r="L3107">
        <v>0</v>
      </c>
      <c r="M3107">
        <v>73</v>
      </c>
      <c r="N3107" s="2">
        <v>0</v>
      </c>
      <c r="O3107" s="2">
        <v>0.10224089635854341</v>
      </c>
      <c r="P3107">
        <v>69</v>
      </c>
      <c r="Q3107" s="2">
        <v>9.7183098591549291E-2</v>
      </c>
      <c r="R3107">
        <v>714</v>
      </c>
      <c r="S3107">
        <v>710</v>
      </c>
      <c r="T3107">
        <v>625</v>
      </c>
      <c r="U3107">
        <v>2</v>
      </c>
      <c r="V3107">
        <v>5</v>
      </c>
      <c r="W3107">
        <v>8</v>
      </c>
      <c r="X3107">
        <v>70</v>
      </c>
      <c r="Y3107">
        <v>60</v>
      </c>
      <c r="Z3107">
        <v>0</v>
      </c>
      <c r="AA3107">
        <v>0</v>
      </c>
      <c r="AB3107">
        <v>0</v>
      </c>
      <c r="AC3107">
        <v>4</v>
      </c>
      <c r="AD3107">
        <v>628</v>
      </c>
      <c r="AE3107">
        <v>2</v>
      </c>
      <c r="AF3107">
        <v>5</v>
      </c>
      <c r="AG3107">
        <v>8</v>
      </c>
      <c r="AH3107">
        <v>69</v>
      </c>
      <c r="AI3107" s="3">
        <v>0.10031847133757962</v>
      </c>
      <c r="AJ3107" s="3">
        <v>0</v>
      </c>
      <c r="AK3107" s="3">
        <v>0</v>
      </c>
      <c r="AL3107" s="3">
        <v>0</v>
      </c>
      <c r="AM3107" s="3">
        <v>4.3478260869565216E-2</v>
      </c>
      <c r="AN3107" s="2">
        <f t="shared" si="104"/>
        <v>0.10224089635854341</v>
      </c>
      <c r="AO3107" s="2">
        <v>0.11797752808988764</v>
      </c>
      <c r="AP3107">
        <f t="shared" si="105"/>
        <v>73</v>
      </c>
    </row>
    <row r="3108" spans="1:42" ht="16.5" hidden="1" customHeight="1" x14ac:dyDescent="0.25">
      <c r="A3108" s="5" t="s">
        <v>791</v>
      </c>
      <c r="B3108" s="1" t="s">
        <v>101</v>
      </c>
      <c r="D3108" t="s">
        <v>32</v>
      </c>
      <c r="E3108" t="s">
        <v>95</v>
      </c>
      <c r="F3108" t="s">
        <v>102</v>
      </c>
      <c r="G3108">
        <v>66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73</v>
      </c>
      <c r="N3108" s="2">
        <v>0</v>
      </c>
      <c r="O3108" s="2">
        <v>0.10138888888888889</v>
      </c>
      <c r="P3108">
        <v>106</v>
      </c>
      <c r="Q3108" s="2">
        <v>0.1407702523240372</v>
      </c>
      <c r="R3108">
        <v>720</v>
      </c>
      <c r="S3108">
        <v>753</v>
      </c>
      <c r="T3108">
        <v>719</v>
      </c>
      <c r="U3108">
        <v>5</v>
      </c>
      <c r="V3108">
        <v>8</v>
      </c>
      <c r="W3108">
        <v>13</v>
      </c>
      <c r="X3108">
        <v>8</v>
      </c>
      <c r="Y3108">
        <v>102</v>
      </c>
      <c r="Z3108">
        <v>0</v>
      </c>
      <c r="AA3108">
        <v>0</v>
      </c>
      <c r="AB3108">
        <v>0</v>
      </c>
      <c r="AC3108">
        <v>0</v>
      </c>
      <c r="AD3108">
        <v>683</v>
      </c>
      <c r="AE3108">
        <v>5</v>
      </c>
      <c r="AF3108">
        <v>8</v>
      </c>
      <c r="AG3108">
        <v>13</v>
      </c>
      <c r="AH3108">
        <v>8</v>
      </c>
      <c r="AI3108" s="3">
        <v>9.6632503660322111E-2</v>
      </c>
      <c r="AJ3108" s="3">
        <v>0</v>
      </c>
      <c r="AK3108" s="3">
        <v>0</v>
      </c>
      <c r="AL3108" s="3">
        <v>0</v>
      </c>
      <c r="AM3108" s="3">
        <v>0</v>
      </c>
      <c r="AN3108" s="2">
        <f t="shared" si="104"/>
        <v>0.10138888888888889</v>
      </c>
      <c r="AO3108" s="2">
        <v>4.7419804741980473E-2</v>
      </c>
      <c r="AP3108">
        <f t="shared" si="105"/>
        <v>73</v>
      </c>
    </row>
    <row r="3109" spans="1:42" ht="16.5" hidden="1" customHeight="1" x14ac:dyDescent="0.25">
      <c r="A3109" s="4" t="s">
        <v>797</v>
      </c>
      <c r="B3109" s="1" t="s">
        <v>516</v>
      </c>
      <c r="D3109" t="s">
        <v>32</v>
      </c>
      <c r="E3109" t="s">
        <v>517</v>
      </c>
      <c r="F3109" t="s">
        <v>518</v>
      </c>
      <c r="G3109">
        <v>65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73</v>
      </c>
      <c r="N3109" s="2">
        <v>0</v>
      </c>
      <c r="O3109" s="2">
        <v>9.7203728362183758E-2</v>
      </c>
      <c r="P3109">
        <v>52</v>
      </c>
      <c r="Q3109" s="2">
        <v>7.1232876712328766E-2</v>
      </c>
      <c r="R3109">
        <v>751</v>
      </c>
      <c r="S3109">
        <v>730</v>
      </c>
      <c r="T3109">
        <v>642</v>
      </c>
      <c r="U3109">
        <v>2</v>
      </c>
      <c r="V3109">
        <v>10</v>
      </c>
      <c r="W3109">
        <v>8</v>
      </c>
      <c r="X3109">
        <v>68</v>
      </c>
      <c r="Y3109">
        <v>37</v>
      </c>
      <c r="Z3109">
        <v>0</v>
      </c>
      <c r="AA3109">
        <v>0</v>
      </c>
      <c r="AB3109">
        <v>0</v>
      </c>
      <c r="AC3109">
        <v>11</v>
      </c>
      <c r="AD3109">
        <v>670</v>
      </c>
      <c r="AE3109">
        <v>2</v>
      </c>
      <c r="AF3109">
        <v>10</v>
      </c>
      <c r="AG3109">
        <v>8</v>
      </c>
      <c r="AH3109">
        <v>57</v>
      </c>
      <c r="AI3109" s="3">
        <v>9.7014925373134331E-2</v>
      </c>
      <c r="AJ3109" s="3">
        <v>0</v>
      </c>
      <c r="AK3109" s="3">
        <v>0</v>
      </c>
      <c r="AL3109" s="3">
        <v>0</v>
      </c>
      <c r="AM3109" s="3">
        <v>0</v>
      </c>
      <c r="AN3109" s="2">
        <f t="shared" si="104"/>
        <v>9.7203728362183758E-2</v>
      </c>
      <c r="AO3109" s="2">
        <v>0.10307898259705489</v>
      </c>
      <c r="AP3109">
        <f t="shared" si="105"/>
        <v>73</v>
      </c>
    </row>
    <row r="3110" spans="1:42" ht="16.5" hidden="1" customHeight="1" x14ac:dyDescent="0.25">
      <c r="A3110" s="5" t="s">
        <v>795</v>
      </c>
      <c r="B3110" s="1" t="s">
        <v>574</v>
      </c>
      <c r="D3110" t="s">
        <v>32</v>
      </c>
      <c r="E3110" t="s">
        <v>575</v>
      </c>
      <c r="F3110" t="s">
        <v>576</v>
      </c>
      <c r="G3110">
        <v>69</v>
      </c>
      <c r="H3110">
        <v>0</v>
      </c>
      <c r="I3110">
        <v>0</v>
      </c>
      <c r="J3110">
        <v>0</v>
      </c>
      <c r="K3110">
        <v>0</v>
      </c>
      <c r="L3110">
        <v>8</v>
      </c>
      <c r="M3110">
        <v>65</v>
      </c>
      <c r="N3110" s="2">
        <v>9.5465393794749408E-3</v>
      </c>
      <c r="O3110" s="2">
        <v>7.7565632458233891E-2</v>
      </c>
      <c r="P3110">
        <v>26</v>
      </c>
      <c r="Q3110" s="2">
        <v>3.286978508217446E-2</v>
      </c>
      <c r="R3110">
        <v>838</v>
      </c>
      <c r="S3110">
        <v>791</v>
      </c>
      <c r="T3110">
        <v>714</v>
      </c>
      <c r="U3110">
        <v>13</v>
      </c>
      <c r="V3110">
        <v>9</v>
      </c>
      <c r="W3110">
        <v>2</v>
      </c>
      <c r="X3110">
        <v>53</v>
      </c>
      <c r="Y3110">
        <v>20</v>
      </c>
      <c r="Z3110">
        <v>0</v>
      </c>
      <c r="AA3110">
        <v>0</v>
      </c>
      <c r="AB3110">
        <v>0</v>
      </c>
      <c r="AC3110">
        <v>3</v>
      </c>
      <c r="AD3110">
        <v>763</v>
      </c>
      <c r="AE3110">
        <v>13</v>
      </c>
      <c r="AF3110">
        <v>9</v>
      </c>
      <c r="AG3110">
        <v>2</v>
      </c>
      <c r="AH3110">
        <v>50</v>
      </c>
      <c r="AI3110" s="3">
        <v>9.0432503276539969E-2</v>
      </c>
      <c r="AJ3110" s="3">
        <v>0</v>
      </c>
      <c r="AK3110" s="3">
        <v>0</v>
      </c>
      <c r="AL3110" s="3">
        <v>0</v>
      </c>
      <c r="AM3110" s="3">
        <v>0</v>
      </c>
      <c r="AN3110" s="2">
        <f t="shared" si="104"/>
        <v>8.7112171837708835E-2</v>
      </c>
      <c r="AO3110" s="2">
        <v>8.8410991636798095E-2</v>
      </c>
      <c r="AP3110">
        <f t="shared" si="105"/>
        <v>73</v>
      </c>
    </row>
    <row r="3111" spans="1:42" ht="16.5" hidden="1" customHeight="1" x14ac:dyDescent="0.25">
      <c r="A3111" s="5" t="s">
        <v>793</v>
      </c>
      <c r="B3111" s="1" t="s">
        <v>181</v>
      </c>
      <c r="D3111" t="s">
        <v>32</v>
      </c>
      <c r="E3111" t="s">
        <v>182</v>
      </c>
      <c r="F3111" t="s">
        <v>183</v>
      </c>
      <c r="G3111">
        <v>71</v>
      </c>
      <c r="H3111">
        <v>0</v>
      </c>
      <c r="I3111">
        <v>0</v>
      </c>
      <c r="J3111">
        <v>0</v>
      </c>
      <c r="K3111">
        <v>0</v>
      </c>
      <c r="L3111">
        <v>7</v>
      </c>
      <c r="M3111">
        <v>66</v>
      </c>
      <c r="N3111" s="2">
        <v>8.2063305978898014E-3</v>
      </c>
      <c r="O3111" s="2">
        <v>7.737397420867527E-2</v>
      </c>
      <c r="P3111">
        <v>108</v>
      </c>
      <c r="Q3111" s="2">
        <v>0.12162162162162163</v>
      </c>
      <c r="R3111">
        <v>853</v>
      </c>
      <c r="S3111">
        <v>888</v>
      </c>
      <c r="T3111">
        <v>860</v>
      </c>
      <c r="U3111">
        <v>1</v>
      </c>
      <c r="V3111">
        <v>6</v>
      </c>
      <c r="W3111">
        <v>3</v>
      </c>
      <c r="X3111">
        <v>18</v>
      </c>
      <c r="Y3111">
        <v>103</v>
      </c>
      <c r="Z3111">
        <v>0</v>
      </c>
      <c r="AA3111">
        <v>0</v>
      </c>
      <c r="AB3111">
        <v>0</v>
      </c>
      <c r="AC3111">
        <v>0</v>
      </c>
      <c r="AD3111">
        <v>828</v>
      </c>
      <c r="AE3111">
        <v>1</v>
      </c>
      <c r="AF3111">
        <v>6</v>
      </c>
      <c r="AG3111">
        <v>3</v>
      </c>
      <c r="AH3111">
        <v>18</v>
      </c>
      <c r="AI3111" s="3">
        <v>8.5748792270531407E-2</v>
      </c>
      <c r="AJ3111" s="3">
        <v>0</v>
      </c>
      <c r="AK3111" s="3">
        <v>0</v>
      </c>
      <c r="AL3111" s="3">
        <v>0</v>
      </c>
      <c r="AM3111" s="3">
        <v>0</v>
      </c>
      <c r="AN3111" s="2">
        <f t="shared" si="104"/>
        <v>8.5580304806565075E-2</v>
      </c>
      <c r="AO3111" s="2">
        <v>3.2710280373831772E-2</v>
      </c>
      <c r="AP3111">
        <f t="shared" si="105"/>
        <v>73</v>
      </c>
    </row>
    <row r="3112" spans="1:42" ht="16.5" hidden="1" customHeight="1" x14ac:dyDescent="0.25">
      <c r="A3112" s="5" t="s">
        <v>795</v>
      </c>
      <c r="B3112" s="1" t="s">
        <v>504</v>
      </c>
      <c r="D3112" t="s">
        <v>32</v>
      </c>
      <c r="E3112" t="s">
        <v>498</v>
      </c>
      <c r="F3112" t="s">
        <v>505</v>
      </c>
      <c r="G3112">
        <v>64</v>
      </c>
      <c r="H3112">
        <v>0</v>
      </c>
      <c r="I3112">
        <v>0</v>
      </c>
      <c r="J3112">
        <v>0</v>
      </c>
      <c r="K3112">
        <v>3</v>
      </c>
      <c r="L3112">
        <v>0</v>
      </c>
      <c r="M3112">
        <v>73</v>
      </c>
      <c r="N3112" s="2">
        <v>0</v>
      </c>
      <c r="O3112" s="2">
        <v>7.2420634920634927E-2</v>
      </c>
      <c r="P3112">
        <v>119</v>
      </c>
      <c r="Q3112" s="2">
        <v>0.11290322580645161</v>
      </c>
      <c r="R3112">
        <v>1008</v>
      </c>
      <c r="S3112">
        <v>1054</v>
      </c>
      <c r="T3112">
        <v>1003</v>
      </c>
      <c r="U3112">
        <v>6</v>
      </c>
      <c r="V3112">
        <v>13</v>
      </c>
      <c r="W3112">
        <v>14</v>
      </c>
      <c r="X3112">
        <v>18</v>
      </c>
      <c r="Y3112">
        <v>111</v>
      </c>
      <c r="Z3112">
        <v>0</v>
      </c>
      <c r="AA3112">
        <v>0</v>
      </c>
      <c r="AB3112">
        <v>0</v>
      </c>
      <c r="AC3112">
        <v>4</v>
      </c>
      <c r="AD3112">
        <v>956</v>
      </c>
      <c r="AE3112">
        <v>6</v>
      </c>
      <c r="AF3112">
        <v>13</v>
      </c>
      <c r="AG3112">
        <v>14</v>
      </c>
      <c r="AH3112">
        <v>17</v>
      </c>
      <c r="AI3112" s="3">
        <v>6.6945606694560664E-2</v>
      </c>
      <c r="AJ3112" s="3">
        <v>0</v>
      </c>
      <c r="AK3112" s="3">
        <v>0</v>
      </c>
      <c r="AL3112" s="3">
        <v>0</v>
      </c>
      <c r="AM3112" s="3">
        <v>0.17647058823529413</v>
      </c>
      <c r="AN3112" s="2">
        <f t="shared" si="104"/>
        <v>7.2420634920634927E-2</v>
      </c>
      <c r="AO3112" s="2">
        <v>4.9701789264413522E-2</v>
      </c>
      <c r="AP3112">
        <f t="shared" si="105"/>
        <v>73</v>
      </c>
    </row>
    <row r="3113" spans="1:42" ht="16.5" hidden="1" customHeight="1" x14ac:dyDescent="0.25">
      <c r="A3113" s="5" t="s">
        <v>789</v>
      </c>
      <c r="B3113" s="1" t="s">
        <v>258</v>
      </c>
      <c r="D3113" t="s">
        <v>32</v>
      </c>
      <c r="E3113" t="s">
        <v>256</v>
      </c>
      <c r="F3113" t="s">
        <v>259</v>
      </c>
      <c r="G3113">
        <v>57</v>
      </c>
      <c r="H3113">
        <v>9</v>
      </c>
      <c r="I3113">
        <v>0</v>
      </c>
      <c r="J3113">
        <v>0</v>
      </c>
      <c r="K3113">
        <v>0</v>
      </c>
      <c r="L3113">
        <v>0</v>
      </c>
      <c r="M3113">
        <v>73</v>
      </c>
      <c r="N3113" s="2">
        <v>0</v>
      </c>
      <c r="O3113" s="2">
        <v>7.0736434108527133E-2</v>
      </c>
      <c r="P3113">
        <v>67</v>
      </c>
      <c r="Q3113" s="2">
        <v>6.5302144249512667E-2</v>
      </c>
      <c r="R3113">
        <v>1032</v>
      </c>
      <c r="S3113">
        <v>1026</v>
      </c>
      <c r="T3113">
        <v>691</v>
      </c>
      <c r="U3113">
        <v>322</v>
      </c>
      <c r="V3113">
        <v>9</v>
      </c>
      <c r="W3113">
        <v>3</v>
      </c>
      <c r="X3113">
        <v>1</v>
      </c>
      <c r="Y3113">
        <v>35</v>
      </c>
      <c r="Z3113">
        <v>9</v>
      </c>
      <c r="AA3113">
        <v>0</v>
      </c>
      <c r="AB3113">
        <v>0</v>
      </c>
      <c r="AC3113">
        <v>0</v>
      </c>
      <c r="AD3113">
        <v>713</v>
      </c>
      <c r="AE3113">
        <v>322</v>
      </c>
      <c r="AF3113">
        <v>9</v>
      </c>
      <c r="AG3113">
        <v>3</v>
      </c>
      <c r="AH3113">
        <v>1</v>
      </c>
      <c r="AI3113" s="3">
        <v>7.9943899018232817E-2</v>
      </c>
      <c r="AJ3113" s="3">
        <v>2.7950310559006212E-2</v>
      </c>
      <c r="AK3113" s="3">
        <v>0</v>
      </c>
      <c r="AL3113" s="3">
        <v>0</v>
      </c>
      <c r="AM3113" s="3">
        <v>0</v>
      </c>
      <c r="AN3113" s="2">
        <f t="shared" si="104"/>
        <v>7.0736434108527133E-2</v>
      </c>
      <c r="AO3113" s="2">
        <v>0.31965648854961831</v>
      </c>
      <c r="AP3113">
        <f t="shared" si="105"/>
        <v>73</v>
      </c>
    </row>
    <row r="3114" spans="1:42" ht="16.5" hidden="1" customHeight="1" x14ac:dyDescent="0.25">
      <c r="A3114" s="4" t="s">
        <v>800</v>
      </c>
      <c r="B3114" s="1" t="s">
        <v>146</v>
      </c>
      <c r="D3114" t="s">
        <v>32</v>
      </c>
      <c r="E3114" t="s">
        <v>144</v>
      </c>
      <c r="F3114" t="s">
        <v>147</v>
      </c>
      <c r="G3114">
        <v>47</v>
      </c>
      <c r="H3114">
        <v>0</v>
      </c>
      <c r="I3114">
        <v>0</v>
      </c>
      <c r="J3114">
        <v>0</v>
      </c>
      <c r="K3114">
        <v>21</v>
      </c>
      <c r="L3114">
        <v>3</v>
      </c>
      <c r="M3114">
        <v>70</v>
      </c>
      <c r="N3114" s="2">
        <v>2.8985507246376812E-3</v>
      </c>
      <c r="O3114" s="2">
        <v>6.7632850241545889E-2</v>
      </c>
      <c r="P3114">
        <v>89</v>
      </c>
      <c r="Q3114" s="2">
        <v>8.468125594671741E-2</v>
      </c>
      <c r="R3114">
        <v>1035</v>
      </c>
      <c r="S3114">
        <v>1051</v>
      </c>
      <c r="T3114">
        <v>782</v>
      </c>
      <c r="U3114">
        <v>7</v>
      </c>
      <c r="V3114">
        <v>41</v>
      </c>
      <c r="W3114">
        <v>43</v>
      </c>
      <c r="X3114">
        <v>178</v>
      </c>
      <c r="Y3114">
        <v>79</v>
      </c>
      <c r="Z3114">
        <v>0</v>
      </c>
      <c r="AA3114">
        <v>0</v>
      </c>
      <c r="AB3114">
        <v>0</v>
      </c>
      <c r="AC3114">
        <v>3</v>
      </c>
      <c r="AD3114">
        <v>750</v>
      </c>
      <c r="AE3114">
        <v>7</v>
      </c>
      <c r="AF3114">
        <v>41</v>
      </c>
      <c r="AG3114">
        <v>43</v>
      </c>
      <c r="AH3114">
        <v>196</v>
      </c>
      <c r="AI3114" s="3">
        <v>6.2666666666666662E-2</v>
      </c>
      <c r="AJ3114" s="3">
        <v>0</v>
      </c>
      <c r="AK3114" s="3">
        <v>0</v>
      </c>
      <c r="AL3114" s="3">
        <v>0</v>
      </c>
      <c r="AM3114" s="3">
        <v>0.10714285714285714</v>
      </c>
      <c r="AN3114" s="2">
        <f t="shared" si="104"/>
        <v>7.0531400966183572E-2</v>
      </c>
      <c r="AO3114" s="2">
        <v>0.27675988428158149</v>
      </c>
      <c r="AP3114">
        <f t="shared" si="105"/>
        <v>73</v>
      </c>
    </row>
    <row r="3115" spans="1:42" ht="16.5" hidden="1" customHeight="1" x14ac:dyDescent="0.25">
      <c r="A3115" s="5" t="s">
        <v>795</v>
      </c>
      <c r="B3115" t="s">
        <v>714</v>
      </c>
      <c r="D3115" t="s">
        <v>32</v>
      </c>
      <c r="E3115" t="s">
        <v>544</v>
      </c>
      <c r="F3115" t="s">
        <v>715</v>
      </c>
      <c r="G3115">
        <v>70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73</v>
      </c>
      <c r="N3115" s="2">
        <v>0</v>
      </c>
      <c r="O3115" s="2">
        <v>6.7157313707451705E-2</v>
      </c>
      <c r="P3115">
        <v>54</v>
      </c>
      <c r="Q3115" s="2">
        <v>5.0561797752808987E-2</v>
      </c>
      <c r="R3115">
        <v>1087</v>
      </c>
      <c r="S3115">
        <v>1068</v>
      </c>
      <c r="T3115">
        <v>1004</v>
      </c>
      <c r="U3115">
        <v>9</v>
      </c>
      <c r="V3115">
        <v>24</v>
      </c>
      <c r="W3115">
        <v>19</v>
      </c>
      <c r="X3115">
        <v>12</v>
      </c>
      <c r="Y3115">
        <v>51</v>
      </c>
      <c r="Z3115">
        <v>0</v>
      </c>
      <c r="AA3115">
        <v>0</v>
      </c>
      <c r="AB3115">
        <v>0</v>
      </c>
      <c r="AC3115">
        <v>0</v>
      </c>
      <c r="AD3115">
        <v>1023</v>
      </c>
      <c r="AE3115">
        <v>9</v>
      </c>
      <c r="AF3115">
        <v>24</v>
      </c>
      <c r="AG3115">
        <v>19</v>
      </c>
      <c r="AH3115">
        <v>12</v>
      </c>
      <c r="AI3115" s="3">
        <v>6.8426197458455518E-2</v>
      </c>
      <c r="AJ3115" s="3">
        <v>0</v>
      </c>
      <c r="AK3115" s="3">
        <v>0</v>
      </c>
      <c r="AL3115" s="3">
        <v>0</v>
      </c>
      <c r="AM3115" s="3">
        <v>0</v>
      </c>
      <c r="AN3115" s="2">
        <f t="shared" si="104"/>
        <v>6.7157313707451705E-2</v>
      </c>
      <c r="AO3115" s="2">
        <v>5.8877644894204231E-2</v>
      </c>
      <c r="AP3115">
        <f t="shared" si="105"/>
        <v>73</v>
      </c>
    </row>
    <row r="3116" spans="1:42" ht="16.5" hidden="1" customHeight="1" x14ac:dyDescent="0.25">
      <c r="A3116" s="5" t="s">
        <v>791</v>
      </c>
      <c r="B3116" s="1" t="s">
        <v>584</v>
      </c>
      <c r="D3116" t="s">
        <v>32</v>
      </c>
      <c r="E3116" t="s">
        <v>582</v>
      </c>
      <c r="F3116" t="s">
        <v>585</v>
      </c>
      <c r="G3116">
        <v>71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73</v>
      </c>
      <c r="N3116" s="2">
        <v>0</v>
      </c>
      <c r="O3116" s="2">
        <v>6.4204045734388746E-2</v>
      </c>
      <c r="P3116">
        <v>0</v>
      </c>
      <c r="Q3116" s="2">
        <v>0</v>
      </c>
      <c r="R3116">
        <v>1137</v>
      </c>
      <c r="S3116">
        <v>1064</v>
      </c>
      <c r="T3116">
        <v>942</v>
      </c>
      <c r="U3116">
        <v>4</v>
      </c>
      <c r="V3116">
        <v>5</v>
      </c>
      <c r="W3116">
        <v>40</v>
      </c>
      <c r="X3116">
        <v>73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1013</v>
      </c>
      <c r="AE3116">
        <v>4</v>
      </c>
      <c r="AF3116">
        <v>5</v>
      </c>
      <c r="AG3116">
        <v>40</v>
      </c>
      <c r="AH3116">
        <v>73</v>
      </c>
      <c r="AI3116" s="3">
        <v>7.0088845014807499E-2</v>
      </c>
      <c r="AJ3116" s="3">
        <v>0</v>
      </c>
      <c r="AK3116" s="3">
        <v>0</v>
      </c>
      <c r="AL3116" s="3">
        <v>0</v>
      </c>
      <c r="AM3116" s="3">
        <v>0</v>
      </c>
      <c r="AN3116" s="2">
        <f t="shared" si="104"/>
        <v>6.4204045734388746E-2</v>
      </c>
      <c r="AO3116" s="2">
        <v>0.10748898678414097</v>
      </c>
      <c r="AP3116">
        <f t="shared" si="105"/>
        <v>73</v>
      </c>
    </row>
    <row r="3117" spans="1:42" ht="16.5" hidden="1" customHeight="1" x14ac:dyDescent="0.25">
      <c r="A3117" s="4" t="s">
        <v>798</v>
      </c>
      <c r="B3117" s="1" t="s">
        <v>196</v>
      </c>
      <c r="D3117" t="s">
        <v>32</v>
      </c>
      <c r="E3117" t="s">
        <v>197</v>
      </c>
      <c r="F3117" t="s">
        <v>198</v>
      </c>
      <c r="G3117">
        <v>56</v>
      </c>
      <c r="H3117">
        <v>0</v>
      </c>
      <c r="I3117">
        <v>0</v>
      </c>
      <c r="J3117">
        <v>3</v>
      </c>
      <c r="K3117">
        <v>0</v>
      </c>
      <c r="L3117">
        <v>5</v>
      </c>
      <c r="M3117">
        <v>68</v>
      </c>
      <c r="N3117" s="2">
        <v>4.3252595155709346E-3</v>
      </c>
      <c r="O3117" s="2">
        <v>5.8823529411764705E-2</v>
      </c>
      <c r="P3117">
        <v>69</v>
      </c>
      <c r="Q3117" s="2">
        <v>5.9895833333333336E-2</v>
      </c>
      <c r="R3117">
        <v>1156</v>
      </c>
      <c r="S3117">
        <v>1152</v>
      </c>
      <c r="T3117">
        <v>1059</v>
      </c>
      <c r="U3117">
        <v>9</v>
      </c>
      <c r="V3117">
        <v>26</v>
      </c>
      <c r="W3117">
        <v>22</v>
      </c>
      <c r="X3117">
        <v>36</v>
      </c>
      <c r="Y3117">
        <v>61</v>
      </c>
      <c r="Z3117">
        <v>0</v>
      </c>
      <c r="AA3117">
        <v>0</v>
      </c>
      <c r="AB3117">
        <v>0</v>
      </c>
      <c r="AC3117">
        <v>0</v>
      </c>
      <c r="AD3117">
        <v>1054</v>
      </c>
      <c r="AE3117">
        <v>9</v>
      </c>
      <c r="AF3117">
        <v>26</v>
      </c>
      <c r="AG3117">
        <v>25</v>
      </c>
      <c r="AH3117">
        <v>36</v>
      </c>
      <c r="AI3117" s="3">
        <v>5.3130929791271347E-2</v>
      </c>
      <c r="AJ3117" s="3">
        <v>0</v>
      </c>
      <c r="AK3117" s="3">
        <v>0</v>
      </c>
      <c r="AL3117" s="3">
        <v>0.12</v>
      </c>
      <c r="AM3117" s="3">
        <v>0</v>
      </c>
      <c r="AN3117" s="2">
        <f t="shared" si="104"/>
        <v>6.3148788927335636E-2</v>
      </c>
      <c r="AO3117" s="2">
        <v>8.3478260869565224E-2</v>
      </c>
      <c r="AP3117">
        <f t="shared" si="105"/>
        <v>73</v>
      </c>
    </row>
    <row r="3118" spans="1:42" ht="16.5" hidden="1" customHeight="1" x14ac:dyDescent="0.25">
      <c r="A3118" s="5" t="s">
        <v>795</v>
      </c>
      <c r="B3118" s="1" t="s">
        <v>201</v>
      </c>
      <c r="D3118" t="s">
        <v>32</v>
      </c>
      <c r="E3118" t="s">
        <v>197</v>
      </c>
      <c r="F3118" t="s">
        <v>202</v>
      </c>
      <c r="G3118">
        <v>52</v>
      </c>
      <c r="H3118">
        <v>0</v>
      </c>
      <c r="I3118">
        <v>0</v>
      </c>
      <c r="J3118">
        <v>12</v>
      </c>
      <c r="K3118">
        <v>0</v>
      </c>
      <c r="L3118">
        <v>0</v>
      </c>
      <c r="M3118">
        <v>73</v>
      </c>
      <c r="N3118" s="2">
        <v>0</v>
      </c>
      <c r="O3118" s="2">
        <v>6.028075970272502E-2</v>
      </c>
      <c r="P3118">
        <v>92</v>
      </c>
      <c r="Q3118" s="2">
        <v>7.4796747967479676E-2</v>
      </c>
      <c r="R3118">
        <v>1211</v>
      </c>
      <c r="S3118">
        <v>1230</v>
      </c>
      <c r="T3118">
        <v>1169</v>
      </c>
      <c r="U3118">
        <v>1</v>
      </c>
      <c r="V3118">
        <v>14</v>
      </c>
      <c r="W3118">
        <v>19</v>
      </c>
      <c r="X3118">
        <v>27</v>
      </c>
      <c r="Y3118">
        <v>86</v>
      </c>
      <c r="Z3118">
        <v>0</v>
      </c>
      <c r="AA3118">
        <v>0</v>
      </c>
      <c r="AB3118">
        <v>0</v>
      </c>
      <c r="AC3118">
        <v>0</v>
      </c>
      <c r="AD3118">
        <v>1135</v>
      </c>
      <c r="AE3118">
        <v>1</v>
      </c>
      <c r="AF3118">
        <v>14</v>
      </c>
      <c r="AG3118">
        <v>31</v>
      </c>
      <c r="AH3118">
        <v>27</v>
      </c>
      <c r="AI3118" s="3">
        <v>4.5814977973568281E-2</v>
      </c>
      <c r="AJ3118" s="3">
        <v>0</v>
      </c>
      <c r="AK3118" s="3">
        <v>0</v>
      </c>
      <c r="AL3118" s="3">
        <v>0.38709677419354838</v>
      </c>
      <c r="AM3118" s="3">
        <v>0</v>
      </c>
      <c r="AN3118" s="2">
        <f t="shared" si="104"/>
        <v>6.028075970272502E-2</v>
      </c>
      <c r="AO3118" s="2">
        <v>6.0430463576158944E-2</v>
      </c>
      <c r="AP3118">
        <f t="shared" si="105"/>
        <v>73</v>
      </c>
    </row>
    <row r="3119" spans="1:42" ht="16.5" hidden="1" customHeight="1" x14ac:dyDescent="0.25">
      <c r="A3119" s="5" t="s">
        <v>792</v>
      </c>
      <c r="B3119" s="1" t="s">
        <v>572</v>
      </c>
      <c r="D3119" t="s">
        <v>32</v>
      </c>
      <c r="E3119" t="s">
        <v>568</v>
      </c>
      <c r="F3119" t="s">
        <v>573</v>
      </c>
      <c r="G3119">
        <v>54</v>
      </c>
      <c r="H3119">
        <v>0</v>
      </c>
      <c r="I3119">
        <v>0</v>
      </c>
      <c r="J3119">
        <v>0</v>
      </c>
      <c r="K3119">
        <v>10</v>
      </c>
      <c r="L3119">
        <v>0</v>
      </c>
      <c r="M3119">
        <v>73</v>
      </c>
      <c r="N3119" s="2">
        <v>0</v>
      </c>
      <c r="O3119" s="2">
        <v>5.8167330677290838E-2</v>
      </c>
      <c r="P3119">
        <v>55</v>
      </c>
      <c r="Q3119" s="2">
        <v>4.44624090541633E-2</v>
      </c>
      <c r="R3119">
        <v>1255</v>
      </c>
      <c r="S3119">
        <v>1237</v>
      </c>
      <c r="T3119">
        <v>740</v>
      </c>
      <c r="U3119">
        <v>4</v>
      </c>
      <c r="V3119">
        <v>15</v>
      </c>
      <c r="W3119">
        <v>7</v>
      </c>
      <c r="X3119">
        <v>471</v>
      </c>
      <c r="Y3119">
        <v>49</v>
      </c>
      <c r="Z3119">
        <v>0</v>
      </c>
      <c r="AA3119">
        <v>0</v>
      </c>
      <c r="AB3119">
        <v>0</v>
      </c>
      <c r="AC3119">
        <v>0</v>
      </c>
      <c r="AD3119">
        <v>745</v>
      </c>
      <c r="AE3119">
        <v>4</v>
      </c>
      <c r="AF3119">
        <v>15</v>
      </c>
      <c r="AG3119">
        <v>7</v>
      </c>
      <c r="AH3119">
        <v>481</v>
      </c>
      <c r="AI3119" s="3">
        <v>7.2483221476510068E-2</v>
      </c>
      <c r="AJ3119" s="3">
        <v>0</v>
      </c>
      <c r="AK3119" s="3">
        <v>0</v>
      </c>
      <c r="AL3119" s="3">
        <v>0</v>
      </c>
      <c r="AM3119" s="3">
        <v>2.0790020790020791E-2</v>
      </c>
      <c r="AN3119" s="2">
        <f t="shared" si="104"/>
        <v>5.8167330677290838E-2</v>
      </c>
      <c r="AO3119" s="2">
        <v>0.40495207667731631</v>
      </c>
      <c r="AP3119">
        <f t="shared" si="105"/>
        <v>73</v>
      </c>
    </row>
    <row r="3120" spans="1:42" ht="16.5" hidden="1" customHeight="1" x14ac:dyDescent="0.25">
      <c r="A3120" s="5" t="s">
        <v>793</v>
      </c>
      <c r="B3120" s="1" t="s">
        <v>458</v>
      </c>
      <c r="D3120" t="s">
        <v>32</v>
      </c>
      <c r="E3120" t="s">
        <v>456</v>
      </c>
      <c r="F3120" t="s">
        <v>459</v>
      </c>
      <c r="G3120">
        <v>64</v>
      </c>
      <c r="H3120">
        <v>6</v>
      </c>
      <c r="I3120">
        <v>0</v>
      </c>
      <c r="J3120">
        <v>0</v>
      </c>
      <c r="K3120">
        <v>0</v>
      </c>
      <c r="L3120">
        <v>6</v>
      </c>
      <c r="M3120">
        <v>67</v>
      </c>
      <c r="N3120" s="2">
        <v>4.4609665427509295E-3</v>
      </c>
      <c r="O3120" s="2">
        <v>4.9814126394052041E-2</v>
      </c>
      <c r="P3120">
        <v>47</v>
      </c>
      <c r="Q3120" s="2">
        <v>3.5633055344958302E-2</v>
      </c>
      <c r="R3120">
        <v>1345</v>
      </c>
      <c r="S3120">
        <v>1319</v>
      </c>
      <c r="T3120">
        <v>1293</v>
      </c>
      <c r="U3120">
        <v>2</v>
      </c>
      <c r="V3120">
        <v>5</v>
      </c>
      <c r="W3120">
        <v>10</v>
      </c>
      <c r="X3120">
        <v>9</v>
      </c>
      <c r="Y3120">
        <v>45</v>
      </c>
      <c r="Z3120">
        <v>0</v>
      </c>
      <c r="AA3120">
        <v>0</v>
      </c>
      <c r="AB3120">
        <v>0</v>
      </c>
      <c r="AC3120">
        <v>0</v>
      </c>
      <c r="AD3120">
        <v>1312</v>
      </c>
      <c r="AE3120">
        <v>8</v>
      </c>
      <c r="AF3120">
        <v>5</v>
      </c>
      <c r="AG3120">
        <v>10</v>
      </c>
      <c r="AH3120">
        <v>9</v>
      </c>
      <c r="AI3120" s="3">
        <v>4.878048780487805E-2</v>
      </c>
      <c r="AJ3120" s="3">
        <v>0.75</v>
      </c>
      <c r="AK3120" s="3">
        <v>0</v>
      </c>
      <c r="AL3120" s="3">
        <v>0</v>
      </c>
      <c r="AM3120" s="3">
        <v>0</v>
      </c>
      <c r="AN3120" s="2">
        <f t="shared" si="104"/>
        <v>5.4275092936802972E-2</v>
      </c>
      <c r="AO3120" s="2">
        <v>2.3809523809523808E-2</v>
      </c>
      <c r="AP3120">
        <f t="shared" si="105"/>
        <v>73</v>
      </c>
    </row>
    <row r="3121" spans="1:42" ht="16.5" hidden="1" customHeight="1" x14ac:dyDescent="0.25">
      <c r="A3121" s="4" t="s">
        <v>798</v>
      </c>
      <c r="B3121" t="s">
        <v>760</v>
      </c>
      <c r="D3121" t="s">
        <v>32</v>
      </c>
      <c r="E3121" t="s">
        <v>544</v>
      </c>
      <c r="F3121" t="s">
        <v>761</v>
      </c>
      <c r="G3121">
        <v>70</v>
      </c>
      <c r="H3121">
        <v>0</v>
      </c>
      <c r="I3121">
        <v>0</v>
      </c>
      <c r="J3121">
        <v>0</v>
      </c>
      <c r="K3121">
        <v>0</v>
      </c>
      <c r="L3121">
        <v>5</v>
      </c>
      <c r="M3121">
        <v>68</v>
      </c>
      <c r="N3121" s="2">
        <v>3.3579583613163196E-3</v>
      </c>
      <c r="O3121" s="2">
        <v>4.5668233713901947E-2</v>
      </c>
      <c r="P3121">
        <v>92</v>
      </c>
      <c r="Q3121" s="2">
        <v>6.1007957559681698E-2</v>
      </c>
      <c r="R3121">
        <v>1489</v>
      </c>
      <c r="S3121">
        <v>1508</v>
      </c>
      <c r="T3121">
        <v>1362</v>
      </c>
      <c r="U3121">
        <v>2</v>
      </c>
      <c r="V3121">
        <v>9</v>
      </c>
      <c r="W3121">
        <v>8</v>
      </c>
      <c r="X3121">
        <v>127</v>
      </c>
      <c r="Y3121">
        <v>89</v>
      </c>
      <c r="Z3121">
        <v>0</v>
      </c>
      <c r="AA3121">
        <v>0</v>
      </c>
      <c r="AB3121">
        <v>0</v>
      </c>
      <c r="AC3121">
        <v>0</v>
      </c>
      <c r="AD3121">
        <v>1343</v>
      </c>
      <c r="AE3121">
        <v>2</v>
      </c>
      <c r="AF3121">
        <v>9</v>
      </c>
      <c r="AG3121">
        <v>8</v>
      </c>
      <c r="AH3121">
        <v>127</v>
      </c>
      <c r="AI3121" s="3">
        <v>5.212211466865227E-2</v>
      </c>
      <c r="AJ3121" s="3">
        <v>0</v>
      </c>
      <c r="AK3121" s="3">
        <v>0</v>
      </c>
      <c r="AL3121" s="3">
        <v>0</v>
      </c>
      <c r="AM3121" s="3">
        <v>0</v>
      </c>
      <c r="AN3121" s="2">
        <f t="shared" si="104"/>
        <v>4.9026192075218265E-2</v>
      </c>
      <c r="AO3121" s="2">
        <v>9.8052384150436531E-2</v>
      </c>
      <c r="AP3121">
        <f t="shared" si="105"/>
        <v>73</v>
      </c>
    </row>
    <row r="3122" spans="1:42" ht="16.5" hidden="1" customHeight="1" x14ac:dyDescent="0.25">
      <c r="A3122" s="5" t="s">
        <v>802</v>
      </c>
      <c r="B3122" t="s">
        <v>702</v>
      </c>
      <c r="D3122" t="s">
        <v>32</v>
      </c>
      <c r="E3122" t="s">
        <v>413</v>
      </c>
      <c r="F3122" t="s">
        <v>703</v>
      </c>
      <c r="G3122">
        <v>64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73</v>
      </c>
      <c r="N3122" s="2">
        <v>0</v>
      </c>
      <c r="O3122" s="2">
        <v>4.7994740302432608E-2</v>
      </c>
      <c r="P3122">
        <v>16</v>
      </c>
      <c r="Q3122" s="2">
        <v>1.092896174863388E-2</v>
      </c>
      <c r="R3122">
        <v>1521</v>
      </c>
      <c r="S3122">
        <v>1464</v>
      </c>
      <c r="T3122">
        <v>1366</v>
      </c>
      <c r="U3122">
        <v>62</v>
      </c>
      <c r="V3122">
        <v>12</v>
      </c>
      <c r="W3122">
        <v>14</v>
      </c>
      <c r="X3122">
        <v>10</v>
      </c>
      <c r="Y3122">
        <v>16</v>
      </c>
      <c r="Z3122">
        <v>0</v>
      </c>
      <c r="AA3122">
        <v>0</v>
      </c>
      <c r="AB3122">
        <v>0</v>
      </c>
      <c r="AC3122">
        <v>0</v>
      </c>
      <c r="AD3122">
        <v>1414</v>
      </c>
      <c r="AE3122">
        <v>62</v>
      </c>
      <c r="AF3122">
        <v>12</v>
      </c>
      <c r="AG3122">
        <v>14</v>
      </c>
      <c r="AH3122">
        <v>10</v>
      </c>
      <c r="AI3122" s="3">
        <v>4.5261669024045263E-2</v>
      </c>
      <c r="AJ3122" s="3">
        <v>0</v>
      </c>
      <c r="AK3122" s="3">
        <v>0</v>
      </c>
      <c r="AL3122" s="3">
        <v>0</v>
      </c>
      <c r="AM3122" s="3">
        <v>0</v>
      </c>
      <c r="AN3122" s="2">
        <f t="shared" si="104"/>
        <v>4.7994740302432608E-2</v>
      </c>
      <c r="AO3122" s="2">
        <v>6.4814814814814811E-2</v>
      </c>
      <c r="AP3122">
        <f t="shared" si="105"/>
        <v>73</v>
      </c>
    </row>
    <row r="3123" spans="1:42" ht="16.5" hidden="1" customHeight="1" x14ac:dyDescent="0.25">
      <c r="A3123" s="5" t="s">
        <v>793</v>
      </c>
      <c r="B3123" s="1" t="s">
        <v>267</v>
      </c>
      <c r="D3123" t="s">
        <v>32</v>
      </c>
      <c r="E3123" t="s">
        <v>268</v>
      </c>
      <c r="F3123" t="s">
        <v>269</v>
      </c>
      <c r="G3123">
        <v>67</v>
      </c>
      <c r="H3123">
        <v>0</v>
      </c>
      <c r="I3123">
        <v>0</v>
      </c>
      <c r="J3123">
        <v>0</v>
      </c>
      <c r="K3123">
        <v>0</v>
      </c>
      <c r="L3123">
        <v>5</v>
      </c>
      <c r="M3123">
        <v>68</v>
      </c>
      <c r="N3123" s="2">
        <v>2.5667351129363448E-3</v>
      </c>
      <c r="O3123" s="2">
        <v>3.4907597535934289E-2</v>
      </c>
      <c r="P3123">
        <v>67</v>
      </c>
      <c r="Q3123" s="2">
        <v>3.4500514933058703E-2</v>
      </c>
      <c r="R3123">
        <v>1948</v>
      </c>
      <c r="S3123">
        <v>1942</v>
      </c>
      <c r="T3123">
        <v>1828</v>
      </c>
      <c r="U3123">
        <v>27</v>
      </c>
      <c r="V3123">
        <v>29</v>
      </c>
      <c r="W3123">
        <v>20</v>
      </c>
      <c r="X3123">
        <v>38</v>
      </c>
      <c r="Y3123">
        <v>66</v>
      </c>
      <c r="Z3123">
        <v>0</v>
      </c>
      <c r="AA3123">
        <v>0</v>
      </c>
      <c r="AB3123">
        <v>0</v>
      </c>
      <c r="AC3123">
        <v>0</v>
      </c>
      <c r="AD3123">
        <v>1829</v>
      </c>
      <c r="AE3123">
        <v>27</v>
      </c>
      <c r="AF3123">
        <v>29</v>
      </c>
      <c r="AG3123">
        <v>20</v>
      </c>
      <c r="AH3123">
        <v>38</v>
      </c>
      <c r="AI3123" s="3">
        <v>3.6632039365773646E-2</v>
      </c>
      <c r="AJ3123" s="3">
        <v>0</v>
      </c>
      <c r="AK3123" s="3">
        <v>0</v>
      </c>
      <c r="AL3123" s="3">
        <v>0</v>
      </c>
      <c r="AM3123" s="3">
        <v>0</v>
      </c>
      <c r="AN3123" s="2">
        <f t="shared" si="104"/>
        <v>3.7474332648870637E-2</v>
      </c>
      <c r="AO3123" s="2">
        <v>5.8672156459083892E-2</v>
      </c>
      <c r="AP3123">
        <f t="shared" si="105"/>
        <v>73</v>
      </c>
    </row>
    <row r="3124" spans="1:42" ht="16.5" hidden="1" customHeight="1" x14ac:dyDescent="0.25">
      <c r="A3124" s="4" t="s">
        <v>800</v>
      </c>
      <c r="B3124" s="1" t="s">
        <v>222</v>
      </c>
      <c r="C3124" t="s">
        <v>36</v>
      </c>
      <c r="D3124" t="s">
        <v>43</v>
      </c>
      <c r="E3124" t="s">
        <v>38</v>
      </c>
      <c r="F3124" t="s">
        <v>223</v>
      </c>
      <c r="G3124">
        <v>58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73</v>
      </c>
      <c r="N3124" s="2">
        <v>0</v>
      </c>
      <c r="O3124" s="2">
        <v>3.5214664737095995E-2</v>
      </c>
      <c r="P3124">
        <v>837</v>
      </c>
      <c r="Q3124" s="2">
        <v>0.29502996122664787</v>
      </c>
      <c r="R3124">
        <v>2073</v>
      </c>
      <c r="S3124">
        <v>2837</v>
      </c>
      <c r="T3124">
        <v>2612</v>
      </c>
      <c r="U3124">
        <v>3</v>
      </c>
      <c r="V3124">
        <v>46</v>
      </c>
      <c r="W3124">
        <v>63</v>
      </c>
      <c r="X3124">
        <v>113</v>
      </c>
      <c r="Y3124">
        <v>774</v>
      </c>
      <c r="Z3124">
        <v>0</v>
      </c>
      <c r="AA3124">
        <v>0</v>
      </c>
      <c r="AB3124">
        <v>22</v>
      </c>
      <c r="AC3124">
        <v>22</v>
      </c>
      <c r="AD3124">
        <v>1896</v>
      </c>
      <c r="AE3124">
        <v>3</v>
      </c>
      <c r="AF3124">
        <v>46</v>
      </c>
      <c r="AG3124">
        <v>41</v>
      </c>
      <c r="AH3124">
        <v>91</v>
      </c>
      <c r="AI3124" s="3">
        <v>3.059071729957806E-2</v>
      </c>
      <c r="AJ3124" s="3">
        <v>0</v>
      </c>
      <c r="AK3124" s="3">
        <v>0</v>
      </c>
      <c r="AL3124" s="3">
        <v>0</v>
      </c>
      <c r="AM3124" s="3">
        <v>0</v>
      </c>
      <c r="AN3124" s="2">
        <f t="shared" si="104"/>
        <v>3.5214664737095995E-2</v>
      </c>
      <c r="AO3124" s="2">
        <v>8.7144920558497832E-2</v>
      </c>
      <c r="AP3124">
        <f t="shared" si="105"/>
        <v>73</v>
      </c>
    </row>
    <row r="3125" spans="1:42" ht="16.5" hidden="1" customHeight="1" x14ac:dyDescent="0.25">
      <c r="A3125" s="5" t="s">
        <v>793</v>
      </c>
      <c r="B3125" s="1" t="s">
        <v>222</v>
      </c>
      <c r="C3125" t="s">
        <v>36</v>
      </c>
      <c r="D3125" t="s">
        <v>43</v>
      </c>
      <c r="E3125" t="s">
        <v>38</v>
      </c>
      <c r="F3125" t="s">
        <v>223</v>
      </c>
      <c r="G3125">
        <v>53</v>
      </c>
      <c r="H3125">
        <v>0</v>
      </c>
      <c r="I3125">
        <v>0</v>
      </c>
      <c r="J3125">
        <v>0</v>
      </c>
      <c r="K3125">
        <v>3</v>
      </c>
      <c r="L3125">
        <v>0</v>
      </c>
      <c r="M3125">
        <v>73</v>
      </c>
      <c r="N3125" s="2">
        <v>0</v>
      </c>
      <c r="O3125" s="2">
        <v>3.4679334916864611E-2</v>
      </c>
      <c r="P3125">
        <v>630</v>
      </c>
      <c r="Q3125" s="2">
        <v>0.236664162283997</v>
      </c>
      <c r="R3125">
        <v>2105</v>
      </c>
      <c r="S3125">
        <v>2662</v>
      </c>
      <c r="T3125">
        <v>2510</v>
      </c>
      <c r="U3125">
        <v>6</v>
      </c>
      <c r="V3125">
        <v>23</v>
      </c>
      <c r="W3125">
        <v>58</v>
      </c>
      <c r="X3125">
        <v>65</v>
      </c>
      <c r="Y3125">
        <v>590</v>
      </c>
      <c r="Z3125">
        <v>3</v>
      </c>
      <c r="AA3125">
        <v>0</v>
      </c>
      <c r="AB3125">
        <v>12</v>
      </c>
      <c r="AC3125">
        <v>9</v>
      </c>
      <c r="AD3125">
        <v>1973</v>
      </c>
      <c r="AE3125">
        <v>3</v>
      </c>
      <c r="AF3125">
        <v>23</v>
      </c>
      <c r="AG3125">
        <v>46</v>
      </c>
      <c r="AH3125">
        <v>59</v>
      </c>
      <c r="AI3125" s="3">
        <v>2.6862645717181957E-2</v>
      </c>
      <c r="AJ3125" s="3">
        <v>0</v>
      </c>
      <c r="AK3125" s="3">
        <v>0</v>
      </c>
      <c r="AL3125" s="3">
        <v>0</v>
      </c>
      <c r="AM3125" s="3">
        <v>5.0847457627118647E-2</v>
      </c>
      <c r="AN3125" s="2">
        <f t="shared" si="104"/>
        <v>3.4679334916864611E-2</v>
      </c>
      <c r="AO3125" s="2">
        <v>6.2262357414448667E-2</v>
      </c>
      <c r="AP3125">
        <f t="shared" si="105"/>
        <v>73</v>
      </c>
    </row>
    <row r="3126" spans="1:42" ht="16.5" hidden="1" customHeight="1" x14ac:dyDescent="0.25">
      <c r="A3126" s="5" t="s">
        <v>790</v>
      </c>
      <c r="B3126" s="1" t="s">
        <v>512</v>
      </c>
      <c r="D3126" t="s">
        <v>32</v>
      </c>
      <c r="E3126" t="s">
        <v>498</v>
      </c>
      <c r="F3126" t="s">
        <v>513</v>
      </c>
      <c r="G3126">
        <v>68</v>
      </c>
      <c r="H3126">
        <v>0</v>
      </c>
      <c r="I3126">
        <v>0</v>
      </c>
      <c r="J3126">
        <v>3</v>
      </c>
      <c r="K3126">
        <v>0</v>
      </c>
      <c r="L3126">
        <v>0</v>
      </c>
      <c r="M3126">
        <v>73</v>
      </c>
      <c r="N3126" s="2">
        <v>0</v>
      </c>
      <c r="O3126" s="2">
        <v>2.5569176882661998E-2</v>
      </c>
      <c r="P3126">
        <v>112</v>
      </c>
      <c r="Q3126" s="2">
        <v>3.8700760193503804E-2</v>
      </c>
      <c r="R3126">
        <v>2855</v>
      </c>
      <c r="S3126">
        <v>2894</v>
      </c>
      <c r="T3126">
        <v>2817</v>
      </c>
      <c r="U3126">
        <v>5</v>
      </c>
      <c r="V3126">
        <v>9</v>
      </c>
      <c r="W3126">
        <v>48</v>
      </c>
      <c r="X3126">
        <v>15</v>
      </c>
      <c r="Y3126">
        <v>102</v>
      </c>
      <c r="Z3126">
        <v>0</v>
      </c>
      <c r="AA3126">
        <v>0</v>
      </c>
      <c r="AB3126">
        <v>3</v>
      </c>
      <c r="AC3126">
        <v>0</v>
      </c>
      <c r="AD3126">
        <v>2783</v>
      </c>
      <c r="AE3126">
        <v>5</v>
      </c>
      <c r="AF3126">
        <v>9</v>
      </c>
      <c r="AG3126">
        <v>48</v>
      </c>
      <c r="AH3126">
        <v>15</v>
      </c>
      <c r="AI3126" s="3">
        <v>2.4434063959755659E-2</v>
      </c>
      <c r="AJ3126" s="3">
        <v>0</v>
      </c>
      <c r="AK3126" s="3">
        <v>0</v>
      </c>
      <c r="AL3126" s="3">
        <v>6.25E-2</v>
      </c>
      <c r="AM3126" s="3">
        <v>0</v>
      </c>
      <c r="AN3126" s="2">
        <f t="shared" si="104"/>
        <v>2.5569176882661998E-2</v>
      </c>
      <c r="AO3126" s="2">
        <v>2.6923076923076925E-2</v>
      </c>
      <c r="AP3126">
        <f t="shared" si="105"/>
        <v>73</v>
      </c>
    </row>
    <row r="3127" spans="1:42" ht="16.5" hidden="1" customHeight="1" x14ac:dyDescent="0.25">
      <c r="A3127" s="5" t="s">
        <v>792</v>
      </c>
      <c r="B3127" s="1" t="s">
        <v>42</v>
      </c>
      <c r="C3127" t="s">
        <v>36</v>
      </c>
      <c r="D3127" t="s">
        <v>43</v>
      </c>
      <c r="E3127" t="s">
        <v>44</v>
      </c>
      <c r="F3127" t="s">
        <v>45</v>
      </c>
      <c r="G3127">
        <v>40</v>
      </c>
      <c r="H3127">
        <v>0</v>
      </c>
      <c r="I3127">
        <v>14</v>
      </c>
      <c r="J3127">
        <v>0</v>
      </c>
      <c r="K3127">
        <v>13</v>
      </c>
      <c r="L3127">
        <v>30</v>
      </c>
      <c r="M3127">
        <v>43</v>
      </c>
      <c r="N3127" s="2">
        <v>1.0063737001006373E-2</v>
      </c>
      <c r="O3127" s="2">
        <v>1.4424689701442469E-2</v>
      </c>
      <c r="P3127">
        <v>338</v>
      </c>
      <c r="Q3127" s="2">
        <v>0.10412815773259396</v>
      </c>
      <c r="R3127">
        <v>2981</v>
      </c>
      <c r="S3127">
        <v>3246</v>
      </c>
      <c r="T3127">
        <v>2405</v>
      </c>
      <c r="U3127">
        <v>34</v>
      </c>
      <c r="V3127">
        <v>229</v>
      </c>
      <c r="W3127">
        <v>43</v>
      </c>
      <c r="X3127">
        <v>535</v>
      </c>
      <c r="Y3127">
        <v>255</v>
      </c>
      <c r="Z3127">
        <v>0</v>
      </c>
      <c r="AA3127">
        <v>15</v>
      </c>
      <c r="AB3127">
        <v>0</v>
      </c>
      <c r="AC3127">
        <v>49</v>
      </c>
      <c r="AD3127">
        <v>2190</v>
      </c>
      <c r="AE3127">
        <v>34</v>
      </c>
      <c r="AF3127">
        <v>228</v>
      </c>
      <c r="AG3127">
        <v>43</v>
      </c>
      <c r="AH3127">
        <v>499</v>
      </c>
      <c r="AI3127" s="3">
        <v>1.8264840182648401E-2</v>
      </c>
      <c r="AJ3127" s="3">
        <v>0</v>
      </c>
      <c r="AK3127" s="3">
        <v>6.1403508771929821E-2</v>
      </c>
      <c r="AL3127" s="3">
        <v>0</v>
      </c>
      <c r="AM3127" s="3">
        <v>2.6052104208416832E-2</v>
      </c>
      <c r="AN3127" s="2">
        <f t="shared" si="104"/>
        <v>2.4488426702448843E-2</v>
      </c>
      <c r="AO3127" s="2">
        <v>0.26853707414829658</v>
      </c>
      <c r="AP3127">
        <f t="shared" si="105"/>
        <v>73</v>
      </c>
    </row>
    <row r="3128" spans="1:42" ht="16.5" hidden="1" customHeight="1" x14ac:dyDescent="0.25">
      <c r="A3128" s="5" t="s">
        <v>790</v>
      </c>
      <c r="B3128" s="1" t="s">
        <v>42</v>
      </c>
      <c r="C3128" t="s">
        <v>36</v>
      </c>
      <c r="D3128" t="s">
        <v>43</v>
      </c>
      <c r="E3128" t="s">
        <v>44</v>
      </c>
      <c r="F3128" t="s">
        <v>45</v>
      </c>
      <c r="G3128">
        <v>37</v>
      </c>
      <c r="H3128">
        <v>0</v>
      </c>
      <c r="I3128">
        <v>12</v>
      </c>
      <c r="J3128">
        <v>8</v>
      </c>
      <c r="K3128">
        <v>10</v>
      </c>
      <c r="L3128">
        <v>41</v>
      </c>
      <c r="M3128">
        <v>32</v>
      </c>
      <c r="N3128" s="2">
        <v>1.3342011064106736E-2</v>
      </c>
      <c r="O3128" s="2">
        <v>1.0413276928083305E-2</v>
      </c>
      <c r="P3128">
        <v>205</v>
      </c>
      <c r="Q3128" s="2">
        <v>6.3962558502340089E-2</v>
      </c>
      <c r="R3128">
        <v>3073</v>
      </c>
      <c r="S3128">
        <v>3205</v>
      </c>
      <c r="T3128">
        <v>2546</v>
      </c>
      <c r="U3128">
        <v>34</v>
      </c>
      <c r="V3128">
        <v>159</v>
      </c>
      <c r="W3128">
        <v>50</v>
      </c>
      <c r="X3128">
        <v>416</v>
      </c>
      <c r="Y3128">
        <v>162</v>
      </c>
      <c r="Z3128">
        <v>0</v>
      </c>
      <c r="AA3128">
        <v>12</v>
      </c>
      <c r="AB3128">
        <v>0</v>
      </c>
      <c r="AC3128">
        <v>24</v>
      </c>
      <c r="AD3128">
        <v>2421</v>
      </c>
      <c r="AE3128">
        <v>34</v>
      </c>
      <c r="AF3128">
        <v>159</v>
      </c>
      <c r="AG3128">
        <v>58</v>
      </c>
      <c r="AH3128">
        <v>402</v>
      </c>
      <c r="AI3128" s="3">
        <v>1.5282940933498555E-2</v>
      </c>
      <c r="AJ3128" s="3">
        <v>0</v>
      </c>
      <c r="AK3128" s="3">
        <v>7.5471698113207544E-2</v>
      </c>
      <c r="AL3128" s="3">
        <v>0.13793103448275862</v>
      </c>
      <c r="AM3128" s="3">
        <v>2.4875621890547265E-2</v>
      </c>
      <c r="AN3128" s="2">
        <f t="shared" si="104"/>
        <v>2.3755287992190042E-2</v>
      </c>
      <c r="AO3128" s="2">
        <v>0.21242680546519194</v>
      </c>
      <c r="AP3128">
        <f t="shared" si="105"/>
        <v>73</v>
      </c>
    </row>
    <row r="3129" spans="1:42" ht="16.5" hidden="1" customHeight="1" x14ac:dyDescent="0.25">
      <c r="A3129" s="5" t="s">
        <v>788</v>
      </c>
      <c r="B3129" s="1" t="s">
        <v>203</v>
      </c>
      <c r="D3129" t="s">
        <v>32</v>
      </c>
      <c r="E3129" t="s">
        <v>197</v>
      </c>
      <c r="F3129" t="s">
        <v>204</v>
      </c>
      <c r="G3129">
        <v>70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73</v>
      </c>
      <c r="N3129" s="2">
        <v>0</v>
      </c>
      <c r="O3129" s="2">
        <v>2.2748519788095979E-2</v>
      </c>
      <c r="P3129">
        <v>32</v>
      </c>
      <c r="Q3129" s="2">
        <v>1.0101010101010102E-2</v>
      </c>
      <c r="R3129">
        <v>3209</v>
      </c>
      <c r="S3129">
        <v>3168</v>
      </c>
      <c r="T3129">
        <v>2860</v>
      </c>
      <c r="U3129">
        <v>111</v>
      </c>
      <c r="V3129">
        <v>84</v>
      </c>
      <c r="W3129">
        <v>49</v>
      </c>
      <c r="X3129">
        <v>64</v>
      </c>
      <c r="Y3129">
        <v>29</v>
      </c>
      <c r="Z3129">
        <v>0</v>
      </c>
      <c r="AA3129">
        <v>0</v>
      </c>
      <c r="AB3129">
        <v>0</v>
      </c>
      <c r="AC3129">
        <v>0</v>
      </c>
      <c r="AD3129">
        <v>2901</v>
      </c>
      <c r="AE3129">
        <v>111</v>
      </c>
      <c r="AF3129">
        <v>84</v>
      </c>
      <c r="AG3129">
        <v>49</v>
      </c>
      <c r="AH3129">
        <v>64</v>
      </c>
      <c r="AI3129" s="3">
        <v>2.4129610479145122E-2</v>
      </c>
      <c r="AJ3129" s="3">
        <v>0</v>
      </c>
      <c r="AK3129" s="3">
        <v>0</v>
      </c>
      <c r="AL3129" s="3">
        <v>0</v>
      </c>
      <c r="AM3129" s="3">
        <v>0</v>
      </c>
      <c r="AN3129" s="2">
        <f t="shared" si="104"/>
        <v>2.2748519788095979E-2</v>
      </c>
      <c r="AO3129" s="2">
        <v>9.598005609224057E-2</v>
      </c>
      <c r="AP3129">
        <f t="shared" si="105"/>
        <v>73</v>
      </c>
    </row>
    <row r="3130" spans="1:42" ht="16.5" hidden="1" customHeight="1" x14ac:dyDescent="0.25">
      <c r="A3130" s="5" t="s">
        <v>794</v>
      </c>
      <c r="B3130" s="1" t="s">
        <v>512</v>
      </c>
      <c r="D3130" t="s">
        <v>32</v>
      </c>
      <c r="E3130" t="s">
        <v>498</v>
      </c>
      <c r="F3130" t="s">
        <v>513</v>
      </c>
      <c r="G3130">
        <v>62</v>
      </c>
      <c r="H3130">
        <v>0</v>
      </c>
      <c r="I3130">
        <v>0</v>
      </c>
      <c r="J3130">
        <v>5</v>
      </c>
      <c r="K3130">
        <v>0</v>
      </c>
      <c r="L3130">
        <v>15</v>
      </c>
      <c r="M3130">
        <v>58</v>
      </c>
      <c r="N3130" s="2">
        <v>4.5045045045045045E-3</v>
      </c>
      <c r="O3130" s="2">
        <v>1.7417417417417418E-2</v>
      </c>
      <c r="P3130">
        <v>90</v>
      </c>
      <c r="Q3130" s="2">
        <v>2.68897520167314E-2</v>
      </c>
      <c r="R3130">
        <v>3330</v>
      </c>
      <c r="S3130">
        <v>3347</v>
      </c>
      <c r="T3130">
        <v>3227</v>
      </c>
      <c r="U3130">
        <v>2</v>
      </c>
      <c r="V3130">
        <v>37</v>
      </c>
      <c r="W3130">
        <v>56</v>
      </c>
      <c r="X3130">
        <v>25</v>
      </c>
      <c r="Y3130">
        <v>82</v>
      </c>
      <c r="Z3130">
        <v>0</v>
      </c>
      <c r="AA3130">
        <v>0</v>
      </c>
      <c r="AB3130">
        <v>0</v>
      </c>
      <c r="AC3130">
        <v>0</v>
      </c>
      <c r="AD3130">
        <v>3207</v>
      </c>
      <c r="AE3130">
        <v>2</v>
      </c>
      <c r="AF3130">
        <v>37</v>
      </c>
      <c r="AG3130">
        <v>61</v>
      </c>
      <c r="AH3130">
        <v>25</v>
      </c>
      <c r="AI3130" s="3">
        <v>1.933270969753664E-2</v>
      </c>
      <c r="AJ3130" s="3">
        <v>0</v>
      </c>
      <c r="AK3130" s="3">
        <v>0</v>
      </c>
      <c r="AL3130" s="3">
        <v>8.1967213114754092E-2</v>
      </c>
      <c r="AM3130" s="3">
        <v>0</v>
      </c>
      <c r="AN3130" s="2">
        <f t="shared" si="104"/>
        <v>2.1921921921921921E-2</v>
      </c>
      <c r="AO3130" s="2">
        <v>3.7515006002400958E-2</v>
      </c>
      <c r="AP3130">
        <f t="shared" si="105"/>
        <v>73</v>
      </c>
    </row>
    <row r="3131" spans="1:42" ht="16.5" hidden="1" customHeight="1" x14ac:dyDescent="0.25">
      <c r="A3131" s="4" t="s">
        <v>799</v>
      </c>
      <c r="B3131" s="1" t="s">
        <v>526</v>
      </c>
      <c r="D3131" t="s">
        <v>32</v>
      </c>
      <c r="E3131" t="s">
        <v>524</v>
      </c>
      <c r="F3131" t="s">
        <v>527</v>
      </c>
      <c r="G3131">
        <v>62</v>
      </c>
      <c r="H3131">
        <v>0</v>
      </c>
      <c r="I3131">
        <v>0</v>
      </c>
      <c r="J3131">
        <v>0</v>
      </c>
      <c r="K3131">
        <v>5</v>
      </c>
      <c r="L3131">
        <v>0</v>
      </c>
      <c r="M3131">
        <v>72</v>
      </c>
      <c r="N3131" s="2">
        <v>0</v>
      </c>
      <c r="O3131" s="2">
        <v>0.34449760765550241</v>
      </c>
      <c r="P3131">
        <v>34</v>
      </c>
      <c r="Q3131" s="2">
        <v>0.19883040935672514</v>
      </c>
      <c r="R3131">
        <v>209</v>
      </c>
      <c r="S3131">
        <v>171</v>
      </c>
      <c r="T3131">
        <v>162</v>
      </c>
      <c r="U3131">
        <v>0</v>
      </c>
      <c r="V3131">
        <v>1</v>
      </c>
      <c r="W3131">
        <v>1</v>
      </c>
      <c r="X3131">
        <v>7</v>
      </c>
      <c r="Y3131">
        <v>29</v>
      </c>
      <c r="Z3131">
        <v>0</v>
      </c>
      <c r="AA3131">
        <v>0</v>
      </c>
      <c r="AB3131">
        <v>0</v>
      </c>
      <c r="AC3131">
        <v>0</v>
      </c>
      <c r="AD3131">
        <v>195</v>
      </c>
      <c r="AE3131">
        <v>0</v>
      </c>
      <c r="AF3131">
        <v>1</v>
      </c>
      <c r="AG3131">
        <v>1</v>
      </c>
      <c r="AH3131">
        <v>12</v>
      </c>
      <c r="AI3131" s="3">
        <v>0.31794871794871793</v>
      </c>
      <c r="AJ3131" s="3">
        <v>0</v>
      </c>
      <c r="AK3131" s="3">
        <v>0</v>
      </c>
      <c r="AL3131" s="3">
        <v>0</v>
      </c>
      <c r="AM3131" s="3">
        <v>0.41666666666666669</v>
      </c>
      <c r="AN3131" s="2">
        <f t="shared" si="104"/>
        <v>0.34449760765550241</v>
      </c>
      <c r="AO3131" s="2">
        <v>6.6985645933014357E-2</v>
      </c>
      <c r="AP3131">
        <f t="shared" si="105"/>
        <v>72</v>
      </c>
    </row>
    <row r="3132" spans="1:42" ht="16.5" hidden="1" customHeight="1" x14ac:dyDescent="0.25">
      <c r="A3132" s="5" t="s">
        <v>791</v>
      </c>
      <c r="B3132" s="1" t="s">
        <v>526</v>
      </c>
      <c r="D3132" t="s">
        <v>32</v>
      </c>
      <c r="E3132" t="s">
        <v>524</v>
      </c>
      <c r="F3132" t="s">
        <v>527</v>
      </c>
      <c r="G3132">
        <v>65</v>
      </c>
      <c r="H3132">
        <v>0</v>
      </c>
      <c r="I3132">
        <v>0</v>
      </c>
      <c r="J3132">
        <v>0</v>
      </c>
      <c r="K3132">
        <v>5</v>
      </c>
      <c r="L3132">
        <v>0</v>
      </c>
      <c r="M3132">
        <v>72</v>
      </c>
      <c r="N3132" s="2">
        <v>0</v>
      </c>
      <c r="O3132" s="2">
        <v>0.33333333333333331</v>
      </c>
      <c r="P3132">
        <v>38</v>
      </c>
      <c r="Q3132" s="2">
        <v>0.2087912087912088</v>
      </c>
      <c r="R3132">
        <v>216</v>
      </c>
      <c r="S3132">
        <v>182</v>
      </c>
      <c r="T3132">
        <v>181</v>
      </c>
      <c r="U3132">
        <v>1</v>
      </c>
      <c r="V3132">
        <v>0</v>
      </c>
      <c r="W3132">
        <v>0</v>
      </c>
      <c r="X3132">
        <v>0</v>
      </c>
      <c r="Y3132">
        <v>33</v>
      </c>
      <c r="Z3132">
        <v>0</v>
      </c>
      <c r="AA3132">
        <v>0</v>
      </c>
      <c r="AB3132">
        <v>0</v>
      </c>
      <c r="AC3132">
        <v>0</v>
      </c>
      <c r="AD3132">
        <v>213</v>
      </c>
      <c r="AE3132">
        <v>1</v>
      </c>
      <c r="AF3132">
        <v>0</v>
      </c>
      <c r="AG3132">
        <v>0</v>
      </c>
      <c r="AH3132">
        <v>5</v>
      </c>
      <c r="AI3132" s="3">
        <v>0.30516431924882631</v>
      </c>
      <c r="AJ3132" s="3">
        <v>0</v>
      </c>
      <c r="AK3132" s="3">
        <v>0</v>
      </c>
      <c r="AL3132" s="3">
        <v>0</v>
      </c>
      <c r="AM3132" s="3">
        <v>1</v>
      </c>
      <c r="AN3132" s="2">
        <f t="shared" si="104"/>
        <v>0.33333333333333331</v>
      </c>
      <c r="AO3132" s="2">
        <v>2.7397260273972601E-2</v>
      </c>
      <c r="AP3132">
        <f t="shared" si="105"/>
        <v>72</v>
      </c>
    </row>
    <row r="3133" spans="1:42" ht="16.5" hidden="1" customHeight="1" x14ac:dyDescent="0.25">
      <c r="A3133" s="4">
        <v>2011</v>
      </c>
      <c r="B3133" s="1" t="s">
        <v>105</v>
      </c>
      <c r="D3133" t="s">
        <v>32</v>
      </c>
      <c r="E3133" t="s">
        <v>95</v>
      </c>
      <c r="F3133" t="s">
        <v>106</v>
      </c>
      <c r="G3133">
        <v>60</v>
      </c>
      <c r="H3133">
        <v>4</v>
      </c>
      <c r="I3133">
        <v>0</v>
      </c>
      <c r="J3133">
        <v>0</v>
      </c>
      <c r="K3133">
        <v>3</v>
      </c>
      <c r="L3133">
        <v>6</v>
      </c>
      <c r="M3133">
        <v>66</v>
      </c>
      <c r="N3133" s="2">
        <v>1.9933554817275746E-2</v>
      </c>
      <c r="O3133" s="2">
        <v>0.21926910299003322</v>
      </c>
      <c r="P3133">
        <v>123</v>
      </c>
      <c r="Q3133" s="2">
        <v>0.34943181818181818</v>
      </c>
      <c r="R3133">
        <v>301</v>
      </c>
      <c r="S3133">
        <v>352</v>
      </c>
      <c r="T3133">
        <v>338</v>
      </c>
      <c r="U3133">
        <v>7</v>
      </c>
      <c r="V3133">
        <v>2</v>
      </c>
      <c r="W3133">
        <v>2</v>
      </c>
      <c r="X3133">
        <v>3</v>
      </c>
      <c r="Y3133">
        <v>116</v>
      </c>
      <c r="Z3133">
        <v>3</v>
      </c>
      <c r="AA3133">
        <v>0</v>
      </c>
      <c r="AB3133">
        <v>0</v>
      </c>
      <c r="AC3133">
        <v>0</v>
      </c>
      <c r="AD3133">
        <v>282</v>
      </c>
      <c r="AE3133">
        <v>8</v>
      </c>
      <c r="AF3133">
        <v>2</v>
      </c>
      <c r="AG3133">
        <v>2</v>
      </c>
      <c r="AH3133">
        <v>6</v>
      </c>
      <c r="AI3133" s="3">
        <v>0.21276595744680851</v>
      </c>
      <c r="AJ3133" s="3">
        <v>0.5</v>
      </c>
      <c r="AK3133" s="3">
        <v>0</v>
      </c>
      <c r="AL3133" s="3">
        <v>0</v>
      </c>
      <c r="AM3133" s="3">
        <v>0.5</v>
      </c>
      <c r="AN3133" s="2">
        <f t="shared" si="104"/>
        <v>0.23920265780730895</v>
      </c>
      <c r="AO3133" s="2">
        <v>0.06</v>
      </c>
      <c r="AP3133">
        <f t="shared" si="105"/>
        <v>72</v>
      </c>
    </row>
    <row r="3134" spans="1:42" ht="16.5" hidden="1" customHeight="1" x14ac:dyDescent="0.25">
      <c r="A3134" s="4" t="s">
        <v>796</v>
      </c>
      <c r="B3134" t="s">
        <v>666</v>
      </c>
      <c r="D3134" t="s">
        <v>32</v>
      </c>
      <c r="E3134" t="s">
        <v>667</v>
      </c>
      <c r="F3134" t="s">
        <v>668</v>
      </c>
      <c r="G3134">
        <v>54</v>
      </c>
      <c r="H3134">
        <v>8</v>
      </c>
      <c r="I3134">
        <v>0</v>
      </c>
      <c r="J3134">
        <v>0</v>
      </c>
      <c r="K3134">
        <v>3</v>
      </c>
      <c r="L3134">
        <v>0</v>
      </c>
      <c r="M3134">
        <v>72</v>
      </c>
      <c r="N3134" s="2">
        <v>0</v>
      </c>
      <c r="O3134" s="2">
        <v>0.19726027397260273</v>
      </c>
      <c r="P3134">
        <v>17</v>
      </c>
      <c r="Q3134" s="2">
        <v>5.4838709677419356E-2</v>
      </c>
      <c r="R3134">
        <v>365</v>
      </c>
      <c r="S3134">
        <v>310</v>
      </c>
      <c r="T3134">
        <v>263</v>
      </c>
      <c r="U3134">
        <v>24</v>
      </c>
      <c r="V3134">
        <v>13</v>
      </c>
      <c r="W3134">
        <v>1</v>
      </c>
      <c r="X3134">
        <v>9</v>
      </c>
      <c r="Y3134">
        <v>13</v>
      </c>
      <c r="Z3134">
        <v>0</v>
      </c>
      <c r="AA3134">
        <v>0</v>
      </c>
      <c r="AB3134">
        <v>0</v>
      </c>
      <c r="AC3134">
        <v>0</v>
      </c>
      <c r="AD3134">
        <v>304</v>
      </c>
      <c r="AE3134">
        <v>32</v>
      </c>
      <c r="AF3134">
        <v>13</v>
      </c>
      <c r="AG3134">
        <v>1</v>
      </c>
      <c r="AH3134">
        <v>12</v>
      </c>
      <c r="AI3134" s="3">
        <v>0.17763157894736842</v>
      </c>
      <c r="AJ3134" s="3">
        <v>0.25</v>
      </c>
      <c r="AK3134" s="3">
        <v>0</v>
      </c>
      <c r="AL3134" s="3">
        <v>0</v>
      </c>
      <c r="AM3134" s="3">
        <v>0.25</v>
      </c>
      <c r="AN3134" s="2">
        <f t="shared" si="104"/>
        <v>0.19726027397260273</v>
      </c>
      <c r="AO3134" s="2">
        <v>0.16022099447513813</v>
      </c>
      <c r="AP3134">
        <f t="shared" si="105"/>
        <v>72</v>
      </c>
    </row>
    <row r="3135" spans="1:42" ht="16.5" hidden="1" customHeight="1" x14ac:dyDescent="0.25">
      <c r="A3135" s="5" t="s">
        <v>792</v>
      </c>
      <c r="B3135" t="s">
        <v>732</v>
      </c>
      <c r="D3135" t="s">
        <v>32</v>
      </c>
      <c r="E3135" t="s">
        <v>733</v>
      </c>
      <c r="F3135" t="s">
        <v>734</v>
      </c>
      <c r="G3135">
        <v>69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72</v>
      </c>
      <c r="N3135" s="2">
        <v>0</v>
      </c>
      <c r="O3135" s="2">
        <v>0.15720524017467249</v>
      </c>
      <c r="P3135">
        <v>20</v>
      </c>
      <c r="Q3135" s="2">
        <v>4.9261083743842367E-2</v>
      </c>
      <c r="R3135">
        <v>458</v>
      </c>
      <c r="S3135">
        <v>406</v>
      </c>
      <c r="T3135">
        <v>401</v>
      </c>
      <c r="U3135">
        <v>5</v>
      </c>
      <c r="V3135">
        <v>0</v>
      </c>
      <c r="W3135">
        <v>0</v>
      </c>
      <c r="X3135">
        <v>0</v>
      </c>
      <c r="Y3135">
        <v>18</v>
      </c>
      <c r="Z3135">
        <v>0</v>
      </c>
      <c r="AA3135">
        <v>0</v>
      </c>
      <c r="AB3135">
        <v>0</v>
      </c>
      <c r="AC3135">
        <v>0</v>
      </c>
      <c r="AD3135">
        <v>452</v>
      </c>
      <c r="AE3135">
        <v>5</v>
      </c>
      <c r="AF3135">
        <v>0</v>
      </c>
      <c r="AG3135">
        <v>0</v>
      </c>
      <c r="AH3135">
        <v>0</v>
      </c>
      <c r="AI3135" s="3">
        <v>0.15265486725663716</v>
      </c>
      <c r="AJ3135" s="3">
        <v>0</v>
      </c>
      <c r="AK3135" s="3">
        <v>0</v>
      </c>
      <c r="AL3135" s="3">
        <v>0</v>
      </c>
      <c r="AM3135" s="3">
        <v>0</v>
      </c>
      <c r="AN3135" s="2">
        <f t="shared" si="104"/>
        <v>0.15720524017467249</v>
      </c>
      <c r="AO3135" s="2">
        <v>1.0940919037199124E-2</v>
      </c>
      <c r="AP3135">
        <f t="shared" si="105"/>
        <v>72</v>
      </c>
    </row>
    <row r="3136" spans="1:42" ht="16.5" hidden="1" customHeight="1" x14ac:dyDescent="0.25">
      <c r="A3136" s="4" t="s">
        <v>799</v>
      </c>
      <c r="B3136" s="1" t="s">
        <v>40</v>
      </c>
      <c r="D3136" t="s">
        <v>32</v>
      </c>
      <c r="E3136" t="s">
        <v>33</v>
      </c>
      <c r="F3136" t="s">
        <v>41</v>
      </c>
      <c r="G3136">
        <v>46</v>
      </c>
      <c r="H3136">
        <v>24</v>
      </c>
      <c r="I3136">
        <v>0</v>
      </c>
      <c r="J3136">
        <v>0</v>
      </c>
      <c r="K3136">
        <v>0</v>
      </c>
      <c r="L3136">
        <v>21</v>
      </c>
      <c r="M3136">
        <v>51</v>
      </c>
      <c r="N3136" s="2">
        <v>4.3298969072164947E-2</v>
      </c>
      <c r="O3136" s="2">
        <v>0.10515463917525773</v>
      </c>
      <c r="P3136">
        <v>29</v>
      </c>
      <c r="Q3136" s="2">
        <v>6.561085972850679E-2</v>
      </c>
      <c r="R3136">
        <v>485</v>
      </c>
      <c r="S3136">
        <v>442</v>
      </c>
      <c r="T3136">
        <v>337</v>
      </c>
      <c r="U3136">
        <v>84</v>
      </c>
      <c r="V3136">
        <v>9</v>
      </c>
      <c r="W3136">
        <v>3</v>
      </c>
      <c r="X3136">
        <v>9</v>
      </c>
      <c r="Y3136">
        <v>23</v>
      </c>
      <c r="Z3136">
        <v>3</v>
      </c>
      <c r="AA3136">
        <v>0</v>
      </c>
      <c r="AB3136">
        <v>0</v>
      </c>
      <c r="AC3136">
        <v>0</v>
      </c>
      <c r="AD3136">
        <v>360</v>
      </c>
      <c r="AE3136">
        <v>105</v>
      </c>
      <c r="AF3136">
        <v>9</v>
      </c>
      <c r="AG3136">
        <v>3</v>
      </c>
      <c r="AH3136">
        <v>9</v>
      </c>
      <c r="AI3136" s="3">
        <v>0.12777777777777777</v>
      </c>
      <c r="AJ3136" s="3">
        <v>0.22857142857142856</v>
      </c>
      <c r="AK3136" s="3">
        <v>0</v>
      </c>
      <c r="AL3136" s="3">
        <v>0</v>
      </c>
      <c r="AM3136" s="3">
        <v>0</v>
      </c>
      <c r="AN3136" s="2">
        <f t="shared" si="104"/>
        <v>0.14845360824742268</v>
      </c>
      <c r="AO3136" s="2">
        <v>0.25925925925925924</v>
      </c>
      <c r="AP3136">
        <f t="shared" si="105"/>
        <v>72</v>
      </c>
    </row>
    <row r="3137" spans="1:42" ht="16.5" hidden="1" customHeight="1" x14ac:dyDescent="0.25">
      <c r="A3137" s="4" t="s">
        <v>801</v>
      </c>
      <c r="B3137" s="1" t="s">
        <v>270</v>
      </c>
      <c r="D3137" t="s">
        <v>32</v>
      </c>
      <c r="E3137" t="s">
        <v>268</v>
      </c>
      <c r="F3137" t="s">
        <v>271</v>
      </c>
      <c r="G3137">
        <v>66</v>
      </c>
      <c r="H3137">
        <v>0</v>
      </c>
      <c r="I3137">
        <v>0</v>
      </c>
      <c r="J3137">
        <v>0</v>
      </c>
      <c r="K3137">
        <v>0</v>
      </c>
      <c r="L3137">
        <v>3</v>
      </c>
      <c r="M3137">
        <v>69</v>
      </c>
      <c r="N3137" s="2">
        <v>6.0362173038229373E-3</v>
      </c>
      <c r="O3137" s="2">
        <v>0.13883299798792756</v>
      </c>
      <c r="P3137">
        <v>48</v>
      </c>
      <c r="Q3137" s="2">
        <v>0.1014799154334038</v>
      </c>
      <c r="R3137">
        <v>497</v>
      </c>
      <c r="S3137">
        <v>473</v>
      </c>
      <c r="T3137">
        <v>464</v>
      </c>
      <c r="U3137">
        <v>1</v>
      </c>
      <c r="V3137">
        <v>2</v>
      </c>
      <c r="X3137">
        <v>6</v>
      </c>
      <c r="Y3137">
        <v>42</v>
      </c>
      <c r="Z3137">
        <v>0</v>
      </c>
      <c r="AA3137">
        <v>0</v>
      </c>
      <c r="AB3137">
        <v>0</v>
      </c>
      <c r="AC3137">
        <v>0</v>
      </c>
      <c r="AD3137">
        <v>488</v>
      </c>
      <c r="AE3137">
        <v>1</v>
      </c>
      <c r="AF3137">
        <v>2</v>
      </c>
      <c r="AH3137">
        <v>6</v>
      </c>
      <c r="AI3137" s="3">
        <v>0.13524590163934427</v>
      </c>
      <c r="AJ3137" s="3">
        <v>0</v>
      </c>
      <c r="AK3137" s="3">
        <v>0</v>
      </c>
      <c r="AL3137" s="3">
        <v>0</v>
      </c>
      <c r="AM3137" s="3">
        <v>0</v>
      </c>
      <c r="AN3137" s="2">
        <f t="shared" si="104"/>
        <v>0.14486921529175051</v>
      </c>
      <c r="AO3137" s="2">
        <v>1.8108651911468814E-2</v>
      </c>
      <c r="AP3137">
        <f t="shared" si="105"/>
        <v>72</v>
      </c>
    </row>
    <row r="3138" spans="1:42" ht="16.5" hidden="1" customHeight="1" x14ac:dyDescent="0.25">
      <c r="A3138" s="5" t="s">
        <v>790</v>
      </c>
      <c r="B3138" s="1" t="s">
        <v>80</v>
      </c>
      <c r="D3138" t="s">
        <v>32</v>
      </c>
      <c r="E3138" t="s">
        <v>81</v>
      </c>
      <c r="F3138" t="s">
        <v>82</v>
      </c>
      <c r="G3138">
        <v>69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72</v>
      </c>
      <c r="N3138" s="2">
        <v>0</v>
      </c>
      <c r="O3138" s="2">
        <v>0.13090909090909092</v>
      </c>
      <c r="P3138">
        <v>188</v>
      </c>
      <c r="Q3138" s="2">
        <v>0.2822822822822823</v>
      </c>
      <c r="R3138">
        <v>550</v>
      </c>
      <c r="S3138">
        <v>666</v>
      </c>
      <c r="T3138">
        <v>666</v>
      </c>
      <c r="U3138">
        <v>0</v>
      </c>
      <c r="V3138">
        <v>0</v>
      </c>
      <c r="W3138">
        <v>0</v>
      </c>
      <c r="X3138">
        <v>0</v>
      </c>
      <c r="Y3138">
        <v>185</v>
      </c>
      <c r="Z3138">
        <v>0</v>
      </c>
      <c r="AA3138">
        <v>0</v>
      </c>
      <c r="AB3138">
        <v>0</v>
      </c>
      <c r="AC3138">
        <v>0</v>
      </c>
      <c r="AD3138">
        <v>550</v>
      </c>
      <c r="AE3138">
        <v>0</v>
      </c>
      <c r="AF3138">
        <v>0</v>
      </c>
      <c r="AG3138">
        <v>0</v>
      </c>
      <c r="AH3138">
        <v>0</v>
      </c>
      <c r="AI3138" s="3">
        <v>0.12545454545454546</v>
      </c>
      <c r="AJ3138" s="3">
        <v>0</v>
      </c>
      <c r="AK3138" s="3">
        <v>0</v>
      </c>
      <c r="AL3138" s="3">
        <v>0</v>
      </c>
      <c r="AM3138" s="3">
        <v>0</v>
      </c>
      <c r="AN3138" s="2">
        <f t="shared" si="104"/>
        <v>0.13090909090909092</v>
      </c>
      <c r="AO3138" s="2">
        <v>0</v>
      </c>
      <c r="AP3138">
        <f t="shared" si="105"/>
        <v>72</v>
      </c>
    </row>
    <row r="3139" spans="1:42" ht="16.5" hidden="1" customHeight="1" x14ac:dyDescent="0.25">
      <c r="A3139" s="5" t="s">
        <v>794</v>
      </c>
      <c r="B3139" t="s">
        <v>672</v>
      </c>
      <c r="D3139" t="s">
        <v>32</v>
      </c>
      <c r="E3139" t="s">
        <v>141</v>
      </c>
      <c r="F3139" t="s">
        <v>673</v>
      </c>
      <c r="G3139">
        <v>62</v>
      </c>
      <c r="H3139">
        <v>0</v>
      </c>
      <c r="I3139">
        <v>3</v>
      </c>
      <c r="J3139">
        <v>0</v>
      </c>
      <c r="K3139">
        <v>0</v>
      </c>
      <c r="L3139">
        <v>3</v>
      </c>
      <c r="M3139">
        <v>69</v>
      </c>
      <c r="N3139" s="2">
        <v>5.415162454873646E-3</v>
      </c>
      <c r="O3139" s="2">
        <v>0.12454873646209386</v>
      </c>
      <c r="P3139">
        <v>0</v>
      </c>
      <c r="Q3139" s="2">
        <v>0</v>
      </c>
      <c r="R3139">
        <v>554</v>
      </c>
      <c r="S3139">
        <v>482</v>
      </c>
      <c r="T3139">
        <v>383</v>
      </c>
      <c r="U3139">
        <v>81</v>
      </c>
      <c r="V3139">
        <v>4</v>
      </c>
      <c r="W3139">
        <v>8</v>
      </c>
      <c r="X3139">
        <v>6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445</v>
      </c>
      <c r="AE3139">
        <v>81</v>
      </c>
      <c r="AF3139">
        <v>7</v>
      </c>
      <c r="AG3139">
        <v>8</v>
      </c>
      <c r="AH3139">
        <v>6</v>
      </c>
      <c r="AI3139" s="3">
        <v>0.1393258426966292</v>
      </c>
      <c r="AJ3139" s="3">
        <v>0</v>
      </c>
      <c r="AK3139" s="3">
        <v>0.42857142857142855</v>
      </c>
      <c r="AL3139" s="3">
        <v>0</v>
      </c>
      <c r="AM3139" s="3">
        <v>0</v>
      </c>
      <c r="AN3139" s="2">
        <f t="shared" si="104"/>
        <v>0.1299638989169675</v>
      </c>
      <c r="AO3139" s="2">
        <v>0.18647166361974407</v>
      </c>
      <c r="AP3139">
        <f t="shared" si="105"/>
        <v>72</v>
      </c>
    </row>
    <row r="3140" spans="1:42" ht="16.5" hidden="1" customHeight="1" x14ac:dyDescent="0.25">
      <c r="A3140" s="4" t="s">
        <v>796</v>
      </c>
      <c r="B3140" s="1" t="s">
        <v>327</v>
      </c>
      <c r="D3140" t="s">
        <v>32</v>
      </c>
      <c r="E3140" t="s">
        <v>328</v>
      </c>
      <c r="F3140" t="s">
        <v>329</v>
      </c>
      <c r="G3140">
        <v>62</v>
      </c>
      <c r="H3140">
        <v>0</v>
      </c>
      <c r="I3140">
        <v>0</v>
      </c>
      <c r="J3140">
        <v>0</v>
      </c>
      <c r="K3140">
        <v>3</v>
      </c>
      <c r="L3140">
        <v>0</v>
      </c>
      <c r="M3140">
        <v>72</v>
      </c>
      <c r="N3140" s="2">
        <v>0</v>
      </c>
      <c r="O3140" s="2">
        <v>8.9219330855018583E-2</v>
      </c>
      <c r="P3140">
        <v>202</v>
      </c>
      <c r="Q3140" s="2">
        <v>0.21558164354322304</v>
      </c>
      <c r="R3140">
        <v>807</v>
      </c>
      <c r="S3140">
        <v>937</v>
      </c>
      <c r="T3140">
        <v>897</v>
      </c>
      <c r="U3140">
        <v>4</v>
      </c>
      <c r="V3140">
        <v>11</v>
      </c>
      <c r="W3140">
        <v>8</v>
      </c>
      <c r="X3140">
        <v>17</v>
      </c>
      <c r="Y3140">
        <v>190</v>
      </c>
      <c r="Z3140">
        <v>0</v>
      </c>
      <c r="AA3140">
        <v>0</v>
      </c>
      <c r="AB3140">
        <v>0</v>
      </c>
      <c r="AC3140">
        <v>5</v>
      </c>
      <c r="AD3140">
        <v>769</v>
      </c>
      <c r="AE3140">
        <v>4</v>
      </c>
      <c r="AF3140">
        <v>11</v>
      </c>
      <c r="AG3140">
        <v>8</v>
      </c>
      <c r="AH3140">
        <v>15</v>
      </c>
      <c r="AI3140" s="3">
        <v>8.0624187256176857E-2</v>
      </c>
      <c r="AJ3140" s="3">
        <v>0</v>
      </c>
      <c r="AK3140" s="3">
        <v>0</v>
      </c>
      <c r="AL3140" s="3">
        <v>0</v>
      </c>
      <c r="AM3140" s="3">
        <v>0.2</v>
      </c>
      <c r="AN3140" s="2">
        <f t="shared" si="104"/>
        <v>8.9219330855018583E-2</v>
      </c>
      <c r="AO3140" s="2">
        <v>4.7087980173482029E-2</v>
      </c>
      <c r="AP3140">
        <f t="shared" si="105"/>
        <v>72</v>
      </c>
    </row>
    <row r="3141" spans="1:42" ht="16.5" hidden="1" customHeight="1" x14ac:dyDescent="0.25">
      <c r="A3141" s="5" t="s">
        <v>787</v>
      </c>
      <c r="B3141" s="1" t="s">
        <v>500</v>
      </c>
      <c r="D3141" t="s">
        <v>32</v>
      </c>
      <c r="E3141" t="s">
        <v>498</v>
      </c>
      <c r="F3141" t="s">
        <v>501</v>
      </c>
      <c r="G3141">
        <v>68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72</v>
      </c>
      <c r="N3141" s="2">
        <v>0</v>
      </c>
      <c r="O3141" s="2">
        <v>8.5308056872037921E-2</v>
      </c>
      <c r="P3141">
        <v>99</v>
      </c>
      <c r="Q3141" s="2">
        <v>0.11366245694603903</v>
      </c>
      <c r="R3141">
        <v>844</v>
      </c>
      <c r="S3141">
        <v>871</v>
      </c>
      <c r="T3141">
        <v>856</v>
      </c>
      <c r="U3141">
        <v>5</v>
      </c>
      <c r="V3141">
        <v>4</v>
      </c>
      <c r="W3141">
        <v>1</v>
      </c>
      <c r="X3141">
        <v>5</v>
      </c>
      <c r="Y3141">
        <v>96</v>
      </c>
      <c r="Z3141">
        <v>0</v>
      </c>
      <c r="AA3141">
        <v>0</v>
      </c>
      <c r="AB3141">
        <v>0</v>
      </c>
      <c r="AC3141">
        <v>0</v>
      </c>
      <c r="AD3141">
        <v>828</v>
      </c>
      <c r="AE3141">
        <v>5</v>
      </c>
      <c r="AF3141">
        <v>4</v>
      </c>
      <c r="AG3141">
        <v>1</v>
      </c>
      <c r="AH3141">
        <v>5</v>
      </c>
      <c r="AI3141" s="3">
        <v>8.2125603864734303E-2</v>
      </c>
      <c r="AJ3141" s="3">
        <v>0</v>
      </c>
      <c r="AK3141" s="3">
        <v>0</v>
      </c>
      <c r="AL3141" s="3">
        <v>0</v>
      </c>
      <c r="AM3141" s="3">
        <v>0</v>
      </c>
      <c r="AN3141" s="2">
        <f t="shared" si="104"/>
        <v>8.5308056872037921E-2</v>
      </c>
      <c r="AO3141" s="2">
        <v>1.7793594306049824E-2</v>
      </c>
      <c r="AP3141">
        <f t="shared" si="105"/>
        <v>72</v>
      </c>
    </row>
    <row r="3142" spans="1:42" ht="16.5" hidden="1" customHeight="1" x14ac:dyDescent="0.25">
      <c r="A3142" s="4" t="s">
        <v>799</v>
      </c>
      <c r="B3142" t="s">
        <v>618</v>
      </c>
      <c r="D3142" t="s">
        <v>32</v>
      </c>
      <c r="E3142" t="s">
        <v>81</v>
      </c>
      <c r="F3142" t="s">
        <v>619</v>
      </c>
      <c r="G3142">
        <v>62</v>
      </c>
      <c r="H3142">
        <v>0</v>
      </c>
      <c r="I3142">
        <v>0</v>
      </c>
      <c r="J3142">
        <v>0</v>
      </c>
      <c r="K3142">
        <v>0</v>
      </c>
      <c r="L3142">
        <v>6</v>
      </c>
      <c r="M3142">
        <v>66</v>
      </c>
      <c r="N3142" s="2">
        <v>6.7491563554555678E-3</v>
      </c>
      <c r="O3142" s="2">
        <v>7.4240719910011244E-2</v>
      </c>
      <c r="P3142">
        <v>156</v>
      </c>
      <c r="Q3142" s="2">
        <v>0.16032887975334018</v>
      </c>
      <c r="R3142">
        <v>889</v>
      </c>
      <c r="S3142">
        <v>973</v>
      </c>
      <c r="T3142">
        <v>931</v>
      </c>
      <c r="U3142">
        <v>3</v>
      </c>
      <c r="V3142">
        <v>9</v>
      </c>
      <c r="W3142">
        <v>8</v>
      </c>
      <c r="X3142">
        <v>22</v>
      </c>
      <c r="Y3142">
        <v>156</v>
      </c>
      <c r="Z3142">
        <v>0</v>
      </c>
      <c r="AA3142">
        <v>0</v>
      </c>
      <c r="AB3142">
        <v>0</v>
      </c>
      <c r="AC3142">
        <v>0</v>
      </c>
      <c r="AD3142">
        <v>837</v>
      </c>
      <c r="AE3142">
        <v>3</v>
      </c>
      <c r="AF3142">
        <v>9</v>
      </c>
      <c r="AG3142">
        <v>8</v>
      </c>
      <c r="AH3142">
        <v>22</v>
      </c>
      <c r="AI3142" s="3">
        <v>7.407407407407407E-2</v>
      </c>
      <c r="AJ3142" s="3">
        <v>0</v>
      </c>
      <c r="AK3142" s="3">
        <v>0</v>
      </c>
      <c r="AL3142" s="3">
        <v>0</v>
      </c>
      <c r="AM3142" s="3">
        <v>0</v>
      </c>
      <c r="AN3142" s="2">
        <f t="shared" si="104"/>
        <v>8.0989876265466818E-2</v>
      </c>
      <c r="AO3142" s="2">
        <v>4.778156996587031E-2</v>
      </c>
      <c r="AP3142">
        <f t="shared" si="105"/>
        <v>72</v>
      </c>
    </row>
    <row r="3143" spans="1:42" ht="16.5" hidden="1" customHeight="1" x14ac:dyDescent="0.25">
      <c r="A3143" s="5" t="s">
        <v>802</v>
      </c>
      <c r="B3143" t="s">
        <v>674</v>
      </c>
      <c r="D3143" t="s">
        <v>32</v>
      </c>
      <c r="E3143" t="s">
        <v>206</v>
      </c>
      <c r="F3143" t="s">
        <v>675</v>
      </c>
      <c r="G3143">
        <v>63</v>
      </c>
      <c r="H3143">
        <v>0</v>
      </c>
      <c r="I3143">
        <v>0</v>
      </c>
      <c r="J3143">
        <v>0</v>
      </c>
      <c r="K3143">
        <v>4</v>
      </c>
      <c r="L3143">
        <v>3</v>
      </c>
      <c r="M3143">
        <v>69</v>
      </c>
      <c r="N3143" s="2">
        <v>3.1813361611876989E-3</v>
      </c>
      <c r="O3143" s="2">
        <v>7.3170731707317069E-2</v>
      </c>
      <c r="P3143">
        <v>57</v>
      </c>
      <c r="Q3143" s="2">
        <v>6.1422413793103446E-2</v>
      </c>
      <c r="R3143">
        <v>943</v>
      </c>
      <c r="S3143">
        <v>928</v>
      </c>
      <c r="T3143">
        <v>900</v>
      </c>
      <c r="U3143">
        <v>6</v>
      </c>
      <c r="V3143">
        <v>5</v>
      </c>
      <c r="W3143">
        <v>4</v>
      </c>
      <c r="X3143">
        <v>13</v>
      </c>
      <c r="Y3143">
        <v>53</v>
      </c>
      <c r="Z3143">
        <v>0</v>
      </c>
      <c r="AA3143">
        <v>0</v>
      </c>
      <c r="AB3143">
        <v>0</v>
      </c>
      <c r="AC3143">
        <v>0</v>
      </c>
      <c r="AD3143">
        <v>910</v>
      </c>
      <c r="AE3143">
        <v>6</v>
      </c>
      <c r="AF3143">
        <v>5</v>
      </c>
      <c r="AG3143">
        <v>4</v>
      </c>
      <c r="AH3143">
        <v>17</v>
      </c>
      <c r="AI3143" s="3">
        <v>6.9230769230769235E-2</v>
      </c>
      <c r="AJ3143" s="3">
        <v>0</v>
      </c>
      <c r="AK3143" s="3">
        <v>0</v>
      </c>
      <c r="AL3143" s="3">
        <v>0</v>
      </c>
      <c r="AM3143" s="3">
        <v>0.23529411764705882</v>
      </c>
      <c r="AN3143" s="2">
        <f t="shared" si="104"/>
        <v>7.6352067868504764E-2</v>
      </c>
      <c r="AO3143" s="2">
        <v>3.3970276008492568E-2</v>
      </c>
      <c r="AP3143">
        <f t="shared" si="105"/>
        <v>72</v>
      </c>
    </row>
    <row r="3144" spans="1:42" ht="16.5" hidden="1" customHeight="1" x14ac:dyDescent="0.25">
      <c r="A3144" s="5" t="s">
        <v>789</v>
      </c>
      <c r="B3144" s="1" t="s">
        <v>497</v>
      </c>
      <c r="D3144" t="s">
        <v>32</v>
      </c>
      <c r="E3144" t="s">
        <v>498</v>
      </c>
      <c r="F3144" t="s">
        <v>499</v>
      </c>
      <c r="G3144">
        <v>64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72</v>
      </c>
      <c r="N3144" s="2">
        <v>0</v>
      </c>
      <c r="O3144" s="2">
        <v>6.9902912621359226E-2</v>
      </c>
      <c r="P3144">
        <v>117</v>
      </c>
      <c r="Q3144" s="2">
        <v>0.10883720930232559</v>
      </c>
      <c r="R3144">
        <v>1030</v>
      </c>
      <c r="S3144">
        <v>1075</v>
      </c>
      <c r="T3144">
        <v>1075</v>
      </c>
      <c r="U3144">
        <v>0</v>
      </c>
      <c r="V3144">
        <v>0</v>
      </c>
      <c r="W3144">
        <v>0</v>
      </c>
      <c r="X3144">
        <v>0</v>
      </c>
      <c r="Y3144">
        <v>117</v>
      </c>
      <c r="Z3144">
        <v>0</v>
      </c>
      <c r="AA3144">
        <v>0</v>
      </c>
      <c r="AB3144">
        <v>0</v>
      </c>
      <c r="AC3144">
        <v>0</v>
      </c>
      <c r="AD3144">
        <v>1022</v>
      </c>
      <c r="AE3144">
        <v>0</v>
      </c>
      <c r="AF3144">
        <v>0</v>
      </c>
      <c r="AG3144">
        <v>0</v>
      </c>
      <c r="AH3144">
        <v>0</v>
      </c>
      <c r="AI3144" s="3">
        <v>6.262230919765166E-2</v>
      </c>
      <c r="AJ3144" s="3">
        <v>0</v>
      </c>
      <c r="AK3144" s="3">
        <v>0</v>
      </c>
      <c r="AL3144" s="3">
        <v>0</v>
      </c>
      <c r="AM3144" s="3">
        <v>0</v>
      </c>
      <c r="AN3144" s="2">
        <f t="shared" si="104"/>
        <v>6.9902912621359226E-2</v>
      </c>
      <c r="AO3144" s="2">
        <v>0</v>
      </c>
      <c r="AP3144">
        <f t="shared" si="105"/>
        <v>72</v>
      </c>
    </row>
    <row r="3145" spans="1:42" ht="16.5" hidden="1" customHeight="1" x14ac:dyDescent="0.25">
      <c r="A3145" s="5" t="s">
        <v>787</v>
      </c>
      <c r="B3145" s="1" t="s">
        <v>107</v>
      </c>
      <c r="C3145" t="s">
        <v>36</v>
      </c>
      <c r="D3145" t="s">
        <v>43</v>
      </c>
      <c r="E3145" t="s">
        <v>108</v>
      </c>
      <c r="F3145" t="s">
        <v>109</v>
      </c>
      <c r="G3145">
        <v>67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72</v>
      </c>
      <c r="N3145" s="2">
        <v>0</v>
      </c>
      <c r="O3145" s="2">
        <v>6.6976744186046516E-2</v>
      </c>
      <c r="P3145">
        <v>51</v>
      </c>
      <c r="Q3145" s="2">
        <v>4.8387096774193547E-2</v>
      </c>
      <c r="R3145">
        <v>1075</v>
      </c>
      <c r="S3145">
        <v>1054</v>
      </c>
      <c r="T3145">
        <v>1002</v>
      </c>
      <c r="U3145">
        <v>5</v>
      </c>
      <c r="V3145">
        <v>5</v>
      </c>
      <c r="W3145">
        <v>23</v>
      </c>
      <c r="X3145">
        <v>19</v>
      </c>
      <c r="Y3145">
        <v>46</v>
      </c>
      <c r="Z3145">
        <v>0</v>
      </c>
      <c r="AA3145">
        <v>0</v>
      </c>
      <c r="AB3145">
        <v>0</v>
      </c>
      <c r="AC3145">
        <v>0</v>
      </c>
      <c r="AD3145">
        <v>1023</v>
      </c>
      <c r="AE3145">
        <v>5</v>
      </c>
      <c r="AF3145">
        <v>5</v>
      </c>
      <c r="AG3145">
        <v>23</v>
      </c>
      <c r="AH3145">
        <v>19</v>
      </c>
      <c r="AI3145" s="3">
        <v>6.5493646138807426E-2</v>
      </c>
      <c r="AJ3145" s="3">
        <v>0</v>
      </c>
      <c r="AK3145" s="3">
        <v>0</v>
      </c>
      <c r="AL3145" s="3">
        <v>0</v>
      </c>
      <c r="AM3145" s="3">
        <v>0</v>
      </c>
      <c r="AN3145" s="2">
        <f t="shared" si="104"/>
        <v>6.6976744186046516E-2</v>
      </c>
      <c r="AO3145" s="2">
        <v>4.8372093023255812E-2</v>
      </c>
      <c r="AP3145">
        <f t="shared" si="105"/>
        <v>72</v>
      </c>
    </row>
    <row r="3146" spans="1:42" ht="16.5" hidden="1" customHeight="1" x14ac:dyDescent="0.25">
      <c r="A3146" s="5" t="s">
        <v>792</v>
      </c>
      <c r="B3146" s="1" t="s">
        <v>107</v>
      </c>
      <c r="C3146" t="s">
        <v>36</v>
      </c>
      <c r="D3146" t="s">
        <v>43</v>
      </c>
      <c r="E3146" t="s">
        <v>108</v>
      </c>
      <c r="F3146" t="s">
        <v>109</v>
      </c>
      <c r="G3146">
        <v>64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72</v>
      </c>
      <c r="N3146" s="2">
        <v>0</v>
      </c>
      <c r="O3146" s="2">
        <v>6.4748201438848921E-2</v>
      </c>
      <c r="P3146">
        <v>18</v>
      </c>
      <c r="Q3146" s="2">
        <v>1.7013232514177693E-2</v>
      </c>
      <c r="R3146">
        <v>1112</v>
      </c>
      <c r="S3146">
        <v>1058</v>
      </c>
      <c r="T3146">
        <v>960</v>
      </c>
      <c r="U3146">
        <v>3</v>
      </c>
      <c r="V3146">
        <v>25</v>
      </c>
      <c r="W3146">
        <v>26</v>
      </c>
      <c r="X3146">
        <v>44</v>
      </c>
      <c r="Y3146">
        <v>17</v>
      </c>
      <c r="Z3146">
        <v>0</v>
      </c>
      <c r="AA3146">
        <v>0</v>
      </c>
      <c r="AB3146">
        <v>0</v>
      </c>
      <c r="AC3146">
        <v>0</v>
      </c>
      <c r="AD3146">
        <v>1007</v>
      </c>
      <c r="AE3146">
        <v>3</v>
      </c>
      <c r="AF3146">
        <v>25</v>
      </c>
      <c r="AG3146">
        <v>26</v>
      </c>
      <c r="AH3146">
        <v>44</v>
      </c>
      <c r="AI3146" s="3">
        <v>6.3555114200595828E-2</v>
      </c>
      <c r="AJ3146" s="3">
        <v>0</v>
      </c>
      <c r="AK3146" s="3">
        <v>0</v>
      </c>
      <c r="AL3146" s="3">
        <v>0</v>
      </c>
      <c r="AM3146" s="3">
        <v>0</v>
      </c>
      <c r="AN3146" s="2">
        <f t="shared" si="104"/>
        <v>6.4748201438848921E-2</v>
      </c>
      <c r="AO3146" s="2">
        <v>8.8687782805429868E-2</v>
      </c>
      <c r="AP3146">
        <f t="shared" si="105"/>
        <v>72</v>
      </c>
    </row>
    <row r="3147" spans="1:42" ht="16.5" hidden="1" customHeight="1" x14ac:dyDescent="0.25">
      <c r="A3147" s="5" t="s">
        <v>795</v>
      </c>
      <c r="B3147" t="s">
        <v>660</v>
      </c>
      <c r="D3147" t="s">
        <v>32</v>
      </c>
      <c r="E3147" t="s">
        <v>453</v>
      </c>
      <c r="F3147" t="s">
        <v>661</v>
      </c>
      <c r="G3147">
        <v>66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72</v>
      </c>
      <c r="N3147" s="2">
        <v>0</v>
      </c>
      <c r="O3147" s="2">
        <v>6.0050041701417846E-2</v>
      </c>
      <c r="P3147">
        <v>93</v>
      </c>
      <c r="Q3147" s="2">
        <v>7.6229508196721307E-2</v>
      </c>
      <c r="R3147">
        <v>1199</v>
      </c>
      <c r="S3147">
        <v>1220</v>
      </c>
      <c r="T3147">
        <v>1115</v>
      </c>
      <c r="U3147">
        <v>16</v>
      </c>
      <c r="V3147">
        <v>18</v>
      </c>
      <c r="W3147">
        <v>20</v>
      </c>
      <c r="X3147">
        <v>51</v>
      </c>
      <c r="Y3147">
        <v>85</v>
      </c>
      <c r="Z3147">
        <v>0</v>
      </c>
      <c r="AA3147">
        <v>5</v>
      </c>
      <c r="AB3147">
        <v>0</v>
      </c>
      <c r="AC3147">
        <v>0</v>
      </c>
      <c r="AD3147">
        <v>1096</v>
      </c>
      <c r="AE3147">
        <v>16</v>
      </c>
      <c r="AF3147">
        <v>13</v>
      </c>
      <c r="AG3147">
        <v>20</v>
      </c>
      <c r="AH3147">
        <v>51</v>
      </c>
      <c r="AI3147" s="3">
        <v>6.0218978102189784E-2</v>
      </c>
      <c r="AJ3147" s="3">
        <v>0</v>
      </c>
      <c r="AK3147" s="3">
        <v>0</v>
      </c>
      <c r="AL3147" s="3">
        <v>0</v>
      </c>
      <c r="AM3147" s="3">
        <v>0</v>
      </c>
      <c r="AN3147" s="2">
        <f t="shared" si="104"/>
        <v>6.0050041701417846E-2</v>
      </c>
      <c r="AO3147" s="2">
        <v>8.3612040133779264E-2</v>
      </c>
      <c r="AP3147">
        <f t="shared" si="105"/>
        <v>72</v>
      </c>
    </row>
    <row r="3148" spans="1:42" ht="16.5" customHeight="1" x14ac:dyDescent="0.25">
      <c r="A3148" s="4" t="s">
        <v>797</v>
      </c>
      <c r="B3148" t="s">
        <v>726</v>
      </c>
      <c r="D3148" t="s">
        <v>32</v>
      </c>
      <c r="E3148" t="s">
        <v>616</v>
      </c>
      <c r="F3148" t="s">
        <v>727</v>
      </c>
      <c r="G3148">
        <v>86</v>
      </c>
      <c r="H3148">
        <v>0</v>
      </c>
      <c r="I3148">
        <v>0</v>
      </c>
      <c r="J3148">
        <v>0</v>
      </c>
      <c r="K3148">
        <v>0</v>
      </c>
      <c r="L3148">
        <v>6</v>
      </c>
      <c r="M3148">
        <v>86</v>
      </c>
      <c r="N3148" s="2">
        <v>4.9140049140049139E-3</v>
      </c>
      <c r="O3148" s="2">
        <v>7.0434070434070434E-2</v>
      </c>
      <c r="P3148">
        <v>93</v>
      </c>
      <c r="Q3148" s="2">
        <v>7.6104746317512281E-2</v>
      </c>
      <c r="R3148">
        <v>1221</v>
      </c>
      <c r="S3148">
        <v>1222</v>
      </c>
      <c r="T3148">
        <v>1070</v>
      </c>
      <c r="U3148">
        <v>6</v>
      </c>
      <c r="V3148">
        <v>15</v>
      </c>
      <c r="W3148">
        <v>7</v>
      </c>
      <c r="X3148">
        <v>124</v>
      </c>
      <c r="Y3148">
        <v>84</v>
      </c>
      <c r="Z3148">
        <v>0</v>
      </c>
      <c r="AA3148">
        <v>0</v>
      </c>
      <c r="AB3148">
        <v>0</v>
      </c>
      <c r="AC3148">
        <v>3</v>
      </c>
      <c r="AD3148">
        <v>1072</v>
      </c>
      <c r="AE3148">
        <v>6</v>
      </c>
      <c r="AF3148">
        <v>15</v>
      </c>
      <c r="AG3148">
        <v>7</v>
      </c>
      <c r="AH3148">
        <v>121</v>
      </c>
      <c r="AI3148" s="3">
        <v>8.0223880597014921E-2</v>
      </c>
      <c r="AJ3148" s="3">
        <v>0</v>
      </c>
      <c r="AK3148" s="3">
        <v>0</v>
      </c>
      <c r="AL3148" s="3">
        <v>0</v>
      </c>
      <c r="AM3148" s="3">
        <v>0</v>
      </c>
      <c r="AN3148" s="2">
        <f t="shared" si="104"/>
        <v>7.5348075348075347E-2</v>
      </c>
      <c r="AO3148" s="2">
        <v>0.12203112203112203</v>
      </c>
      <c r="AP3148">
        <f t="shared" si="105"/>
        <v>92</v>
      </c>
    </row>
    <row r="3149" spans="1:42" ht="16.5" hidden="1" customHeight="1" x14ac:dyDescent="0.25">
      <c r="A3149" s="5" t="s">
        <v>790</v>
      </c>
      <c r="B3149" s="1" t="s">
        <v>502</v>
      </c>
      <c r="D3149" t="s">
        <v>32</v>
      </c>
      <c r="E3149" t="s">
        <v>498</v>
      </c>
      <c r="F3149" t="s">
        <v>503</v>
      </c>
      <c r="G3149">
        <v>64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72</v>
      </c>
      <c r="N3149" s="2">
        <v>0</v>
      </c>
      <c r="O3149" s="2">
        <v>4.8879837067209775E-2</v>
      </c>
      <c r="P3149">
        <v>76</v>
      </c>
      <c r="Q3149" s="2">
        <v>5.145565335138795E-2</v>
      </c>
      <c r="R3149">
        <v>1473</v>
      </c>
      <c r="S3149">
        <v>1477</v>
      </c>
      <c r="T3149">
        <v>1280</v>
      </c>
      <c r="U3149">
        <v>0</v>
      </c>
      <c r="V3149">
        <v>10</v>
      </c>
      <c r="W3149">
        <v>2</v>
      </c>
      <c r="X3149">
        <v>185</v>
      </c>
      <c r="Y3149">
        <v>73</v>
      </c>
      <c r="Z3149">
        <v>0</v>
      </c>
      <c r="AA3149">
        <v>0</v>
      </c>
      <c r="AB3149">
        <v>0</v>
      </c>
      <c r="AC3149">
        <v>0</v>
      </c>
      <c r="AD3149">
        <v>1271</v>
      </c>
      <c r="AE3149">
        <v>0</v>
      </c>
      <c r="AF3149">
        <v>10</v>
      </c>
      <c r="AG3149">
        <v>2</v>
      </c>
      <c r="AH3149">
        <v>185</v>
      </c>
      <c r="AI3149" s="3">
        <v>5.035405192761605E-2</v>
      </c>
      <c r="AJ3149" s="3">
        <v>0</v>
      </c>
      <c r="AK3149" s="3">
        <v>0</v>
      </c>
      <c r="AL3149" s="3">
        <v>0</v>
      </c>
      <c r="AM3149" s="3">
        <v>0</v>
      </c>
      <c r="AN3149" s="2">
        <f t="shared" si="104"/>
        <v>4.8879837067209775E-2</v>
      </c>
      <c r="AO3149" s="2">
        <v>0.13419618528610355</v>
      </c>
      <c r="AP3149">
        <f t="shared" si="105"/>
        <v>72</v>
      </c>
    </row>
    <row r="3150" spans="1:42" ht="16.5" hidden="1" customHeight="1" x14ac:dyDescent="0.25">
      <c r="A3150" s="5" t="s">
        <v>790</v>
      </c>
      <c r="B3150" s="1" t="s">
        <v>418</v>
      </c>
      <c r="D3150" t="s">
        <v>32</v>
      </c>
      <c r="E3150" t="s">
        <v>416</v>
      </c>
      <c r="F3150" t="s">
        <v>419</v>
      </c>
      <c r="G3150">
        <v>57</v>
      </c>
      <c r="H3150">
        <v>0</v>
      </c>
      <c r="I3150">
        <v>0</v>
      </c>
      <c r="J3150">
        <v>0</v>
      </c>
      <c r="K3150">
        <v>10</v>
      </c>
      <c r="L3150">
        <v>0</v>
      </c>
      <c r="M3150">
        <v>72</v>
      </c>
      <c r="N3150" s="2">
        <v>0</v>
      </c>
      <c r="O3150" s="2">
        <v>4.7306176084099871E-2</v>
      </c>
      <c r="P3150">
        <v>20</v>
      </c>
      <c r="Q3150" s="2">
        <v>1.3605442176870748E-2</v>
      </c>
      <c r="R3150">
        <v>1522</v>
      </c>
      <c r="S3150">
        <v>1470</v>
      </c>
      <c r="T3150">
        <v>1164</v>
      </c>
      <c r="U3150">
        <v>35</v>
      </c>
      <c r="V3150">
        <v>11</v>
      </c>
      <c r="W3150">
        <v>1</v>
      </c>
      <c r="X3150">
        <v>259</v>
      </c>
      <c r="Y3150">
        <v>12</v>
      </c>
      <c r="Z3150">
        <v>0</v>
      </c>
      <c r="AA3150">
        <v>0</v>
      </c>
      <c r="AB3150">
        <v>0</v>
      </c>
      <c r="AC3150">
        <v>0</v>
      </c>
      <c r="AD3150">
        <v>1209</v>
      </c>
      <c r="AE3150">
        <v>35</v>
      </c>
      <c r="AF3150">
        <v>11</v>
      </c>
      <c r="AG3150">
        <v>1</v>
      </c>
      <c r="AH3150">
        <v>269</v>
      </c>
      <c r="AI3150" s="3">
        <v>4.7146401985111663E-2</v>
      </c>
      <c r="AJ3150" s="3">
        <v>0</v>
      </c>
      <c r="AK3150" s="3">
        <v>0</v>
      </c>
      <c r="AL3150" s="3">
        <v>0</v>
      </c>
      <c r="AM3150" s="3">
        <v>3.717472118959108E-2</v>
      </c>
      <c r="AN3150" s="2">
        <f t="shared" si="104"/>
        <v>4.7306176084099871E-2</v>
      </c>
      <c r="AO3150" s="2">
        <v>0.20721311475409837</v>
      </c>
      <c r="AP3150">
        <f t="shared" si="105"/>
        <v>72</v>
      </c>
    </row>
    <row r="3151" spans="1:42" ht="16.5" hidden="1" customHeight="1" x14ac:dyDescent="0.25">
      <c r="A3151" s="4" t="s">
        <v>796</v>
      </c>
      <c r="B3151" t="s">
        <v>760</v>
      </c>
      <c r="D3151" t="s">
        <v>32</v>
      </c>
      <c r="E3151" t="s">
        <v>544</v>
      </c>
      <c r="F3151" t="s">
        <v>761</v>
      </c>
      <c r="G3151">
        <v>68</v>
      </c>
      <c r="H3151">
        <v>0</v>
      </c>
      <c r="I3151">
        <v>0</v>
      </c>
      <c r="J3151">
        <v>0</v>
      </c>
      <c r="K3151">
        <v>0</v>
      </c>
      <c r="L3151">
        <v>3</v>
      </c>
      <c r="M3151">
        <v>69</v>
      </c>
      <c r="N3151" s="2">
        <v>1.953125E-3</v>
      </c>
      <c r="O3151" s="2">
        <v>4.4921875E-2</v>
      </c>
      <c r="P3151">
        <v>80</v>
      </c>
      <c r="Q3151" s="2">
        <v>5.181347150259067E-2</v>
      </c>
      <c r="R3151">
        <v>1536</v>
      </c>
      <c r="S3151">
        <v>1544</v>
      </c>
      <c r="T3151">
        <v>1425</v>
      </c>
      <c r="U3151">
        <v>2</v>
      </c>
      <c r="V3151">
        <v>6</v>
      </c>
      <c r="W3151">
        <v>5</v>
      </c>
      <c r="X3151">
        <v>106</v>
      </c>
      <c r="Y3151">
        <v>76</v>
      </c>
      <c r="Z3151">
        <v>0</v>
      </c>
      <c r="AA3151">
        <v>0</v>
      </c>
      <c r="AB3151">
        <v>0</v>
      </c>
      <c r="AC3151">
        <v>0</v>
      </c>
      <c r="AD3151">
        <v>1417</v>
      </c>
      <c r="AE3151">
        <v>2</v>
      </c>
      <c r="AF3151">
        <v>6</v>
      </c>
      <c r="AG3151">
        <v>5</v>
      </c>
      <c r="AH3151">
        <v>106</v>
      </c>
      <c r="AI3151" s="3">
        <v>4.7988708539167257E-2</v>
      </c>
      <c r="AJ3151" s="3">
        <v>0</v>
      </c>
      <c r="AK3151" s="3">
        <v>0</v>
      </c>
      <c r="AL3151" s="3">
        <v>0</v>
      </c>
      <c r="AM3151" s="3">
        <v>0</v>
      </c>
      <c r="AN3151" s="2">
        <f t="shared" si="104"/>
        <v>4.6875E-2</v>
      </c>
      <c r="AO3151" s="2">
        <v>7.7473958333333329E-2</v>
      </c>
      <c r="AP3151">
        <f t="shared" si="105"/>
        <v>72</v>
      </c>
    </row>
    <row r="3152" spans="1:42" ht="16.5" hidden="1" customHeight="1" x14ac:dyDescent="0.25">
      <c r="A3152" s="5" t="s">
        <v>788</v>
      </c>
      <c r="B3152" s="1" t="s">
        <v>512</v>
      </c>
      <c r="D3152" t="s">
        <v>32</v>
      </c>
      <c r="E3152" t="s">
        <v>498</v>
      </c>
      <c r="F3152" t="s">
        <v>513</v>
      </c>
      <c r="G3152">
        <v>67</v>
      </c>
      <c r="H3152">
        <v>0</v>
      </c>
      <c r="I3152">
        <v>0</v>
      </c>
      <c r="J3152">
        <v>0</v>
      </c>
      <c r="K3152">
        <v>0</v>
      </c>
      <c r="L3152">
        <v>8</v>
      </c>
      <c r="M3152">
        <v>64</v>
      </c>
      <c r="N3152" s="2">
        <v>2.9739776951672862E-3</v>
      </c>
      <c r="O3152" s="2">
        <v>2.379182156133829E-2</v>
      </c>
      <c r="P3152">
        <v>119</v>
      </c>
      <c r="Q3152" s="2">
        <v>4.3478260869565216E-2</v>
      </c>
      <c r="R3152">
        <v>2690</v>
      </c>
      <c r="S3152">
        <v>2737</v>
      </c>
      <c r="T3152">
        <v>2655</v>
      </c>
      <c r="U3152">
        <v>4</v>
      </c>
      <c r="V3152">
        <v>14</v>
      </c>
      <c r="W3152">
        <v>51</v>
      </c>
      <c r="X3152">
        <v>13</v>
      </c>
      <c r="Y3152">
        <v>109</v>
      </c>
      <c r="Z3152">
        <v>0</v>
      </c>
      <c r="AA3152">
        <v>0</v>
      </c>
      <c r="AB3152">
        <v>3</v>
      </c>
      <c r="AC3152">
        <v>0</v>
      </c>
      <c r="AD3152">
        <v>2613</v>
      </c>
      <c r="AE3152">
        <v>4</v>
      </c>
      <c r="AF3152">
        <v>14</v>
      </c>
      <c r="AG3152">
        <v>48</v>
      </c>
      <c r="AH3152">
        <v>13</v>
      </c>
      <c r="AI3152" s="3">
        <v>2.564102564102564E-2</v>
      </c>
      <c r="AJ3152" s="3">
        <v>0</v>
      </c>
      <c r="AK3152" s="3">
        <v>0</v>
      </c>
      <c r="AL3152" s="3">
        <v>0</v>
      </c>
      <c r="AM3152" s="3">
        <v>0</v>
      </c>
      <c r="AN3152" s="2">
        <f t="shared" si="104"/>
        <v>2.6765799256505577E-2</v>
      </c>
      <c r="AO3152" s="2">
        <v>2.9346210995542348E-2</v>
      </c>
      <c r="AP3152">
        <f t="shared" si="105"/>
        <v>72</v>
      </c>
    </row>
    <row r="3153" spans="1:42" ht="16.5" hidden="1" customHeight="1" x14ac:dyDescent="0.25">
      <c r="A3153" s="5" t="s">
        <v>789</v>
      </c>
      <c r="B3153" s="1" t="s">
        <v>519</v>
      </c>
      <c r="D3153" t="s">
        <v>32</v>
      </c>
      <c r="E3153" t="s">
        <v>517</v>
      </c>
      <c r="F3153" t="s">
        <v>520</v>
      </c>
      <c r="G3153">
        <v>68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72</v>
      </c>
      <c r="N3153" s="2">
        <v>0</v>
      </c>
      <c r="O3153" s="2">
        <v>1.4446227929373997E-2</v>
      </c>
      <c r="P3153">
        <v>61</v>
      </c>
      <c r="Q3153" s="2">
        <v>1.226623768349085E-2</v>
      </c>
      <c r="R3153">
        <v>4984</v>
      </c>
      <c r="S3153">
        <v>4973</v>
      </c>
      <c r="T3153">
        <v>4253</v>
      </c>
      <c r="U3153">
        <v>4</v>
      </c>
      <c r="V3153">
        <v>270</v>
      </c>
      <c r="W3153">
        <v>59</v>
      </c>
      <c r="X3153">
        <v>387</v>
      </c>
      <c r="Y3153">
        <v>61</v>
      </c>
      <c r="Z3153">
        <v>0</v>
      </c>
      <c r="AA3153">
        <v>0</v>
      </c>
      <c r="AB3153">
        <v>0</v>
      </c>
      <c r="AC3153">
        <v>0</v>
      </c>
      <c r="AD3153">
        <v>4260</v>
      </c>
      <c r="AE3153">
        <v>4</v>
      </c>
      <c r="AF3153">
        <v>270</v>
      </c>
      <c r="AG3153">
        <v>59</v>
      </c>
      <c r="AH3153">
        <v>387</v>
      </c>
      <c r="AI3153" s="3">
        <v>1.5962441314553991E-2</v>
      </c>
      <c r="AJ3153" s="3">
        <v>0</v>
      </c>
      <c r="AK3153" s="3">
        <v>0</v>
      </c>
      <c r="AL3153" s="3">
        <v>0</v>
      </c>
      <c r="AM3153" s="3">
        <v>0</v>
      </c>
      <c r="AN3153" s="2">
        <f t="shared" si="104"/>
        <v>1.4446227929373997E-2</v>
      </c>
      <c r="AO3153" s="2">
        <v>0.14457831325301204</v>
      </c>
      <c r="AP3153">
        <f t="shared" si="105"/>
        <v>72</v>
      </c>
    </row>
    <row r="3154" spans="1:42" ht="16.5" hidden="1" customHeight="1" x14ac:dyDescent="0.25">
      <c r="A3154" s="4" t="s">
        <v>799</v>
      </c>
      <c r="B3154" s="1" t="s">
        <v>442</v>
      </c>
      <c r="D3154" t="s">
        <v>32</v>
      </c>
      <c r="E3154" t="s">
        <v>443</v>
      </c>
      <c r="F3154" t="s">
        <v>444</v>
      </c>
      <c r="G3154">
        <v>68</v>
      </c>
      <c r="H3154">
        <v>0</v>
      </c>
      <c r="I3154">
        <v>0</v>
      </c>
      <c r="J3154">
        <v>0</v>
      </c>
      <c r="K3154">
        <v>0</v>
      </c>
      <c r="L3154">
        <v>49</v>
      </c>
      <c r="M3154">
        <v>22</v>
      </c>
      <c r="N3154" s="2">
        <v>0.51041666666666663</v>
      </c>
      <c r="O3154" s="2">
        <v>0.22916666666666666</v>
      </c>
      <c r="P3154">
        <v>1</v>
      </c>
      <c r="Q3154" s="2">
        <v>3.8461538461538464E-2</v>
      </c>
      <c r="R3154">
        <v>96</v>
      </c>
      <c r="S3154">
        <v>26</v>
      </c>
      <c r="T3154">
        <v>24</v>
      </c>
      <c r="U3154">
        <v>0</v>
      </c>
      <c r="V3154">
        <v>0</v>
      </c>
      <c r="W3154">
        <v>1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92</v>
      </c>
      <c r="AE3154">
        <v>0</v>
      </c>
      <c r="AF3154">
        <v>0</v>
      </c>
      <c r="AG3154">
        <v>1</v>
      </c>
      <c r="AH3154">
        <v>1</v>
      </c>
      <c r="AI3154" s="3">
        <v>0.73913043478260865</v>
      </c>
      <c r="AJ3154" s="3">
        <v>0</v>
      </c>
      <c r="AK3154" s="3">
        <v>0</v>
      </c>
      <c r="AL3154" s="3">
        <v>0</v>
      </c>
      <c r="AM3154" s="3">
        <v>0</v>
      </c>
      <c r="AN3154" s="2">
        <f t="shared" si="104"/>
        <v>0.73958333333333326</v>
      </c>
      <c r="AO3154" s="2">
        <v>2.1276595744680851E-2</v>
      </c>
      <c r="AP3154">
        <f t="shared" si="105"/>
        <v>71</v>
      </c>
    </row>
    <row r="3155" spans="1:42" ht="16.5" hidden="1" customHeight="1" x14ac:dyDescent="0.25">
      <c r="A3155" s="5" t="s">
        <v>789</v>
      </c>
      <c r="B3155" s="1" t="s">
        <v>309</v>
      </c>
      <c r="D3155" t="s">
        <v>32</v>
      </c>
      <c r="E3155" t="s">
        <v>305</v>
      </c>
      <c r="F3155" t="s">
        <v>310</v>
      </c>
      <c r="G3155">
        <v>70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71</v>
      </c>
      <c r="N3155" s="2">
        <v>0</v>
      </c>
      <c r="O3155" s="2">
        <v>0.5419847328244275</v>
      </c>
      <c r="P3155">
        <v>40</v>
      </c>
      <c r="Q3155" s="2">
        <v>0.4</v>
      </c>
      <c r="R3155">
        <v>131</v>
      </c>
      <c r="S3155">
        <v>100</v>
      </c>
      <c r="T3155">
        <v>74</v>
      </c>
      <c r="U3155">
        <v>1</v>
      </c>
      <c r="V3155">
        <v>0</v>
      </c>
      <c r="W3155">
        <v>0</v>
      </c>
      <c r="X3155">
        <v>25</v>
      </c>
      <c r="Y3155">
        <v>31</v>
      </c>
      <c r="Z3155">
        <v>0</v>
      </c>
      <c r="AA3155">
        <v>0</v>
      </c>
      <c r="AB3155">
        <v>0</v>
      </c>
      <c r="AC3155">
        <v>9</v>
      </c>
      <c r="AD3155">
        <v>113</v>
      </c>
      <c r="AE3155">
        <v>1</v>
      </c>
      <c r="AF3155">
        <v>0</v>
      </c>
      <c r="AG3155">
        <v>0</v>
      </c>
      <c r="AH3155">
        <v>16</v>
      </c>
      <c r="AI3155" s="3">
        <v>0.61946902654867253</v>
      </c>
      <c r="AJ3155" s="3">
        <v>0</v>
      </c>
      <c r="AK3155" s="3">
        <v>0</v>
      </c>
      <c r="AL3155" s="3">
        <v>0</v>
      </c>
      <c r="AM3155" s="3">
        <v>0</v>
      </c>
      <c r="AN3155" s="2">
        <f t="shared" si="104"/>
        <v>0.5419847328244275</v>
      </c>
      <c r="AO3155" s="2">
        <v>0.13076923076923078</v>
      </c>
      <c r="AP3155">
        <f t="shared" si="105"/>
        <v>71</v>
      </c>
    </row>
    <row r="3156" spans="1:42" ht="16.5" hidden="1" customHeight="1" x14ac:dyDescent="0.25">
      <c r="A3156" s="5" t="s">
        <v>787</v>
      </c>
      <c r="B3156" s="1" t="s">
        <v>309</v>
      </c>
      <c r="D3156" t="s">
        <v>32</v>
      </c>
      <c r="E3156" t="s">
        <v>305</v>
      </c>
      <c r="F3156" t="s">
        <v>310</v>
      </c>
      <c r="G3156">
        <v>70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71</v>
      </c>
      <c r="N3156" s="2">
        <v>0</v>
      </c>
      <c r="O3156" s="2">
        <v>0.51824817518248179</v>
      </c>
      <c r="P3156">
        <v>30</v>
      </c>
      <c r="Q3156" s="2">
        <v>0.3125</v>
      </c>
      <c r="R3156">
        <v>137</v>
      </c>
      <c r="S3156">
        <v>96</v>
      </c>
      <c r="T3156">
        <v>68</v>
      </c>
      <c r="U3156">
        <v>0</v>
      </c>
      <c r="V3156">
        <v>1</v>
      </c>
      <c r="W3156">
        <v>0</v>
      </c>
      <c r="X3156">
        <v>27</v>
      </c>
      <c r="Y3156">
        <v>21</v>
      </c>
      <c r="Z3156">
        <v>0</v>
      </c>
      <c r="AA3156">
        <v>0</v>
      </c>
      <c r="AB3156">
        <v>0</v>
      </c>
      <c r="AC3156">
        <v>8</v>
      </c>
      <c r="AD3156">
        <v>117</v>
      </c>
      <c r="AE3156">
        <v>0</v>
      </c>
      <c r="AF3156">
        <v>1</v>
      </c>
      <c r="AG3156">
        <v>0</v>
      </c>
      <c r="AH3156">
        <v>19</v>
      </c>
      <c r="AI3156" s="3">
        <v>0.59829059829059827</v>
      </c>
      <c r="AJ3156" s="3">
        <v>0</v>
      </c>
      <c r="AK3156" s="3">
        <v>0</v>
      </c>
      <c r="AL3156" s="3">
        <v>0</v>
      </c>
      <c r="AM3156" s="3">
        <v>0</v>
      </c>
      <c r="AN3156" s="2">
        <f t="shared" si="104"/>
        <v>0.51824817518248179</v>
      </c>
      <c r="AO3156" s="2">
        <v>0.145985401459854</v>
      </c>
      <c r="AP3156">
        <f t="shared" si="105"/>
        <v>71</v>
      </c>
    </row>
    <row r="3157" spans="1:42" ht="16.5" hidden="1" customHeight="1" x14ac:dyDescent="0.25">
      <c r="A3157" s="4" t="s">
        <v>798</v>
      </c>
      <c r="B3157" s="1" t="s">
        <v>302</v>
      </c>
      <c r="D3157" t="s">
        <v>32</v>
      </c>
      <c r="E3157" t="s">
        <v>300</v>
      </c>
      <c r="F3157" t="s">
        <v>303</v>
      </c>
      <c r="G3157">
        <v>71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71</v>
      </c>
      <c r="N3157" s="2">
        <v>0</v>
      </c>
      <c r="O3157" s="2">
        <v>0.45512820512820512</v>
      </c>
      <c r="P3157">
        <v>28</v>
      </c>
      <c r="Q3157" s="2">
        <v>0.24778761061946902</v>
      </c>
      <c r="R3157">
        <v>156</v>
      </c>
      <c r="S3157">
        <v>113</v>
      </c>
      <c r="T3157">
        <v>107</v>
      </c>
      <c r="U3157">
        <v>0</v>
      </c>
      <c r="V3157">
        <v>3</v>
      </c>
      <c r="W3157">
        <v>0</v>
      </c>
      <c r="X3157">
        <v>3</v>
      </c>
      <c r="Y3157">
        <v>24</v>
      </c>
      <c r="Z3157">
        <v>0</v>
      </c>
      <c r="AA3157">
        <v>0</v>
      </c>
      <c r="AB3157">
        <v>0</v>
      </c>
      <c r="AC3157">
        <v>0</v>
      </c>
      <c r="AD3157">
        <v>154</v>
      </c>
      <c r="AE3157">
        <v>0</v>
      </c>
      <c r="AF3157">
        <v>3</v>
      </c>
      <c r="AG3157">
        <v>0</v>
      </c>
      <c r="AH3157">
        <v>3</v>
      </c>
      <c r="AI3157" s="3">
        <v>0.46103896103896103</v>
      </c>
      <c r="AJ3157" s="3">
        <v>0</v>
      </c>
      <c r="AK3157" s="3">
        <v>0</v>
      </c>
      <c r="AL3157" s="3">
        <v>0</v>
      </c>
      <c r="AM3157" s="3">
        <v>0</v>
      </c>
      <c r="AN3157" s="2">
        <f t="shared" si="104"/>
        <v>0.45512820512820512</v>
      </c>
      <c r="AO3157" s="2">
        <v>3.7499999999999999E-2</v>
      </c>
      <c r="AP3157">
        <f t="shared" si="105"/>
        <v>71</v>
      </c>
    </row>
    <row r="3158" spans="1:42" ht="16.5" hidden="1" customHeight="1" x14ac:dyDescent="0.25">
      <c r="A3158" s="4" t="s">
        <v>800</v>
      </c>
      <c r="B3158" s="1" t="s">
        <v>105</v>
      </c>
      <c r="D3158" t="s">
        <v>32</v>
      </c>
      <c r="E3158" t="s">
        <v>95</v>
      </c>
      <c r="F3158" t="s">
        <v>106</v>
      </c>
      <c r="G3158">
        <v>59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71</v>
      </c>
      <c r="N3158" s="2">
        <v>0</v>
      </c>
      <c r="O3158" s="2">
        <v>0.25448028673835127</v>
      </c>
      <c r="P3158">
        <v>129</v>
      </c>
      <c r="Q3158" s="2">
        <v>0.3827893175074184</v>
      </c>
      <c r="R3158">
        <v>279</v>
      </c>
      <c r="S3158">
        <v>337</v>
      </c>
      <c r="T3158">
        <v>326</v>
      </c>
      <c r="U3158">
        <v>7</v>
      </c>
      <c r="V3158">
        <v>2</v>
      </c>
      <c r="W3158">
        <v>0</v>
      </c>
      <c r="X3158">
        <v>2</v>
      </c>
      <c r="Y3158">
        <v>122</v>
      </c>
      <c r="Z3158">
        <v>0</v>
      </c>
      <c r="AA3158">
        <v>0</v>
      </c>
      <c r="AB3158">
        <v>0</v>
      </c>
      <c r="AC3158">
        <v>0</v>
      </c>
      <c r="AD3158">
        <v>263</v>
      </c>
      <c r="AE3158">
        <v>7</v>
      </c>
      <c r="AF3158">
        <v>2</v>
      </c>
      <c r="AG3158">
        <v>0</v>
      </c>
      <c r="AH3158">
        <v>2</v>
      </c>
      <c r="AI3158" s="3">
        <v>0.22433460076045628</v>
      </c>
      <c r="AJ3158" s="3">
        <v>0</v>
      </c>
      <c r="AK3158" s="3">
        <v>0</v>
      </c>
      <c r="AL3158" s="3">
        <v>0</v>
      </c>
      <c r="AM3158" s="3">
        <v>0</v>
      </c>
      <c r="AN3158" s="2">
        <f t="shared" si="104"/>
        <v>0.25448028673835127</v>
      </c>
      <c r="AO3158" s="2">
        <v>4.0145985401459854E-2</v>
      </c>
      <c r="AP3158">
        <f t="shared" si="105"/>
        <v>71</v>
      </c>
    </row>
    <row r="3159" spans="1:42" ht="16.5" hidden="1" customHeight="1" x14ac:dyDescent="0.25">
      <c r="A3159" s="5" t="s">
        <v>795</v>
      </c>
      <c r="B3159" t="s">
        <v>676</v>
      </c>
      <c r="D3159" t="s">
        <v>32</v>
      </c>
      <c r="E3159" t="s">
        <v>278</v>
      </c>
      <c r="F3159" t="s">
        <v>677</v>
      </c>
      <c r="G3159">
        <v>64</v>
      </c>
      <c r="H3159">
        <v>0</v>
      </c>
      <c r="I3159">
        <v>0</v>
      </c>
      <c r="J3159">
        <v>0</v>
      </c>
      <c r="K3159">
        <v>4</v>
      </c>
      <c r="L3159">
        <v>0</v>
      </c>
      <c r="M3159">
        <v>71</v>
      </c>
      <c r="N3159" s="2">
        <v>0</v>
      </c>
      <c r="O3159" s="2">
        <v>0.23355263157894737</v>
      </c>
      <c r="P3159">
        <v>11</v>
      </c>
      <c r="Q3159" s="2">
        <v>4.5081967213114756E-2</v>
      </c>
      <c r="R3159">
        <v>304</v>
      </c>
      <c r="S3159">
        <v>244</v>
      </c>
      <c r="T3159">
        <v>242</v>
      </c>
      <c r="U3159">
        <v>0</v>
      </c>
      <c r="V3159">
        <v>2</v>
      </c>
      <c r="W3159">
        <v>0</v>
      </c>
      <c r="X3159">
        <v>0</v>
      </c>
      <c r="Y3159">
        <v>6</v>
      </c>
      <c r="Z3159">
        <v>0</v>
      </c>
      <c r="AA3159">
        <v>0</v>
      </c>
      <c r="AB3159">
        <v>0</v>
      </c>
      <c r="AC3159">
        <v>0</v>
      </c>
      <c r="AD3159">
        <v>300</v>
      </c>
      <c r="AE3159">
        <v>0</v>
      </c>
      <c r="AF3159">
        <v>2</v>
      </c>
      <c r="AG3159">
        <v>0</v>
      </c>
      <c r="AH3159">
        <v>4</v>
      </c>
      <c r="AI3159" s="3">
        <v>0.21333333333333335</v>
      </c>
      <c r="AJ3159" s="3">
        <v>0</v>
      </c>
      <c r="AK3159" s="3">
        <v>0</v>
      </c>
      <c r="AL3159" s="3">
        <v>0</v>
      </c>
      <c r="AM3159" s="3">
        <v>1</v>
      </c>
      <c r="AN3159" s="2">
        <f t="shared" si="104"/>
        <v>0.23355263157894737</v>
      </c>
      <c r="AO3159" s="2">
        <v>1.9607843137254902E-2</v>
      </c>
      <c r="AP3159">
        <f t="shared" si="105"/>
        <v>71</v>
      </c>
    </row>
    <row r="3160" spans="1:42" ht="16.5" hidden="1" customHeight="1" x14ac:dyDescent="0.25">
      <c r="A3160" s="5" t="s">
        <v>791</v>
      </c>
      <c r="B3160" t="s">
        <v>676</v>
      </c>
      <c r="D3160" t="s">
        <v>32</v>
      </c>
      <c r="E3160" t="s">
        <v>278</v>
      </c>
      <c r="F3160" t="s">
        <v>677</v>
      </c>
      <c r="G3160">
        <v>66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71</v>
      </c>
      <c r="N3160" s="2">
        <v>0</v>
      </c>
      <c r="O3160" s="2">
        <v>0.21712538226299694</v>
      </c>
      <c r="P3160">
        <v>7</v>
      </c>
      <c r="Q3160" s="2">
        <v>2.6615969581749048E-2</v>
      </c>
      <c r="R3160">
        <v>327</v>
      </c>
      <c r="S3160">
        <v>263</v>
      </c>
      <c r="T3160">
        <v>257</v>
      </c>
      <c r="U3160">
        <v>4</v>
      </c>
      <c r="V3160">
        <v>2</v>
      </c>
      <c r="W3160">
        <v>0</v>
      </c>
      <c r="X3160">
        <v>0</v>
      </c>
      <c r="Y3160">
        <v>3</v>
      </c>
      <c r="Z3160">
        <v>0</v>
      </c>
      <c r="AA3160">
        <v>0</v>
      </c>
      <c r="AB3160">
        <v>0</v>
      </c>
      <c r="AC3160">
        <v>0</v>
      </c>
      <c r="AD3160">
        <v>320</v>
      </c>
      <c r="AE3160">
        <v>4</v>
      </c>
      <c r="AF3160">
        <v>2</v>
      </c>
      <c r="AG3160">
        <v>0</v>
      </c>
      <c r="AH3160">
        <v>0</v>
      </c>
      <c r="AI3160" s="3">
        <v>0.20624999999999999</v>
      </c>
      <c r="AJ3160" s="3">
        <v>0</v>
      </c>
      <c r="AK3160" s="3">
        <v>0</v>
      </c>
      <c r="AL3160" s="3">
        <v>0</v>
      </c>
      <c r="AM3160" s="3">
        <v>0</v>
      </c>
      <c r="AN3160" s="2">
        <f t="shared" si="104"/>
        <v>0.21712538226299694</v>
      </c>
      <c r="AO3160" s="2">
        <v>1.8404907975460124E-2</v>
      </c>
      <c r="AP3160">
        <f t="shared" si="105"/>
        <v>71</v>
      </c>
    </row>
    <row r="3161" spans="1:42" ht="16.5" hidden="1" customHeight="1" x14ac:dyDescent="0.25">
      <c r="A3161" s="4">
        <v>2011</v>
      </c>
      <c r="B3161" s="1" t="s">
        <v>533</v>
      </c>
      <c r="D3161" t="s">
        <v>32</v>
      </c>
      <c r="E3161" t="s">
        <v>534</v>
      </c>
      <c r="F3161" t="s">
        <v>535</v>
      </c>
      <c r="G3161">
        <v>62</v>
      </c>
      <c r="H3161">
        <v>0</v>
      </c>
      <c r="I3161">
        <v>0</v>
      </c>
      <c r="J3161">
        <v>3</v>
      </c>
      <c r="K3161">
        <v>0</v>
      </c>
      <c r="L3161">
        <v>0</v>
      </c>
      <c r="M3161">
        <v>71</v>
      </c>
      <c r="N3161" s="2">
        <v>0</v>
      </c>
      <c r="O3161" s="2">
        <v>0.18733509234828497</v>
      </c>
      <c r="P3161">
        <v>112</v>
      </c>
      <c r="Q3161" s="2">
        <v>0.26666666666666666</v>
      </c>
      <c r="R3161">
        <v>379</v>
      </c>
      <c r="S3161">
        <v>420</v>
      </c>
      <c r="T3161">
        <v>402</v>
      </c>
      <c r="U3161">
        <v>2</v>
      </c>
      <c r="V3161">
        <v>8</v>
      </c>
      <c r="W3161">
        <v>3</v>
      </c>
      <c r="X3161">
        <v>5</v>
      </c>
      <c r="Y3161">
        <v>98</v>
      </c>
      <c r="Z3161">
        <v>0</v>
      </c>
      <c r="AA3161">
        <v>3</v>
      </c>
      <c r="AB3161">
        <v>3</v>
      </c>
      <c r="AC3161">
        <v>0</v>
      </c>
      <c r="AD3161">
        <v>366</v>
      </c>
      <c r="AE3161">
        <v>2</v>
      </c>
      <c r="AF3161">
        <v>5</v>
      </c>
      <c r="AG3161">
        <v>3</v>
      </c>
      <c r="AH3161">
        <v>5</v>
      </c>
      <c r="AI3161" s="3">
        <v>0.16939890710382513</v>
      </c>
      <c r="AJ3161" s="3">
        <v>0</v>
      </c>
      <c r="AK3161" s="3">
        <v>0</v>
      </c>
      <c r="AL3161" s="3">
        <v>1</v>
      </c>
      <c r="AM3161" s="3">
        <v>0</v>
      </c>
      <c r="AN3161" s="2">
        <f t="shared" si="104"/>
        <v>0.18733509234828497</v>
      </c>
      <c r="AO3161" s="2">
        <v>3.937007874015748E-2</v>
      </c>
      <c r="AP3161">
        <f t="shared" si="105"/>
        <v>71</v>
      </c>
    </row>
    <row r="3162" spans="1:42" ht="16.5" hidden="1" customHeight="1" x14ac:dyDescent="0.25">
      <c r="A3162" s="5" t="s">
        <v>792</v>
      </c>
      <c r="B3162" s="1" t="s">
        <v>324</v>
      </c>
      <c r="D3162" t="s">
        <v>32</v>
      </c>
      <c r="E3162" t="s">
        <v>325</v>
      </c>
      <c r="F3162" t="s">
        <v>326</v>
      </c>
      <c r="G3162">
        <v>60</v>
      </c>
      <c r="H3162">
        <v>0</v>
      </c>
      <c r="I3162">
        <v>0</v>
      </c>
      <c r="J3162">
        <v>0</v>
      </c>
      <c r="K3162">
        <v>4</v>
      </c>
      <c r="L3162">
        <v>0</v>
      </c>
      <c r="M3162">
        <v>71</v>
      </c>
      <c r="N3162" s="2">
        <v>0</v>
      </c>
      <c r="O3162" s="2">
        <v>0.18393782383419688</v>
      </c>
      <c r="P3162">
        <v>38</v>
      </c>
      <c r="Q3162" s="2">
        <v>0.10764872521246459</v>
      </c>
      <c r="R3162">
        <v>386</v>
      </c>
      <c r="S3162">
        <v>353</v>
      </c>
      <c r="T3162">
        <v>327</v>
      </c>
      <c r="U3162">
        <v>0</v>
      </c>
      <c r="V3162">
        <v>9</v>
      </c>
      <c r="W3162">
        <v>5</v>
      </c>
      <c r="X3162">
        <v>12</v>
      </c>
      <c r="Y3162">
        <v>35</v>
      </c>
      <c r="Z3162">
        <v>0</v>
      </c>
      <c r="AA3162">
        <v>3</v>
      </c>
      <c r="AB3162">
        <v>0</v>
      </c>
      <c r="AC3162">
        <v>0</v>
      </c>
      <c r="AD3162">
        <v>352</v>
      </c>
      <c r="AE3162">
        <v>0</v>
      </c>
      <c r="AF3162">
        <v>6</v>
      </c>
      <c r="AG3162">
        <v>5</v>
      </c>
      <c r="AH3162">
        <v>16</v>
      </c>
      <c r="AI3162" s="3">
        <v>0.17045454545454544</v>
      </c>
      <c r="AJ3162" s="3">
        <v>0</v>
      </c>
      <c r="AK3162" s="3">
        <v>0</v>
      </c>
      <c r="AL3162" s="3">
        <v>0</v>
      </c>
      <c r="AM3162" s="3">
        <v>0.25</v>
      </c>
      <c r="AN3162" s="2">
        <f t="shared" si="104"/>
        <v>0.18393782383419688</v>
      </c>
      <c r="AO3162" s="2">
        <v>7.1240105540897103E-2</v>
      </c>
      <c r="AP3162">
        <f t="shared" si="105"/>
        <v>71</v>
      </c>
    </row>
    <row r="3163" spans="1:42" ht="16.5" hidden="1" customHeight="1" x14ac:dyDescent="0.25">
      <c r="A3163" s="4" t="s">
        <v>798</v>
      </c>
      <c r="B3163" t="s">
        <v>672</v>
      </c>
      <c r="D3163" t="s">
        <v>32</v>
      </c>
      <c r="E3163" t="s">
        <v>141</v>
      </c>
      <c r="F3163" t="s">
        <v>673</v>
      </c>
      <c r="G3163">
        <v>56</v>
      </c>
      <c r="H3163">
        <v>8</v>
      </c>
      <c r="I3163">
        <v>0</v>
      </c>
      <c r="J3163">
        <v>0</v>
      </c>
      <c r="K3163">
        <v>0</v>
      </c>
      <c r="L3163">
        <v>3</v>
      </c>
      <c r="M3163">
        <v>68</v>
      </c>
      <c r="N3163" s="2">
        <v>6.1728395061728392E-3</v>
      </c>
      <c r="O3163" s="2">
        <v>0.13991769547325103</v>
      </c>
      <c r="P3163">
        <v>33</v>
      </c>
      <c r="Q3163" s="2">
        <v>7.3660714285714288E-2</v>
      </c>
      <c r="R3163">
        <v>486</v>
      </c>
      <c r="S3163">
        <v>448</v>
      </c>
      <c r="T3163">
        <v>337</v>
      </c>
      <c r="U3163">
        <v>87</v>
      </c>
      <c r="V3163">
        <v>15</v>
      </c>
      <c r="W3163">
        <v>6</v>
      </c>
      <c r="X3163">
        <v>3</v>
      </c>
      <c r="Y3163">
        <v>12</v>
      </c>
      <c r="Z3163">
        <v>18</v>
      </c>
      <c r="AA3163">
        <v>0</v>
      </c>
      <c r="AB3163">
        <v>0</v>
      </c>
      <c r="AC3163">
        <v>0</v>
      </c>
      <c r="AD3163">
        <v>381</v>
      </c>
      <c r="AE3163">
        <v>77</v>
      </c>
      <c r="AF3163">
        <v>15</v>
      </c>
      <c r="AG3163">
        <v>6</v>
      </c>
      <c r="AH3163">
        <v>3</v>
      </c>
      <c r="AI3163" s="3">
        <v>0.14698162729658792</v>
      </c>
      <c r="AJ3163" s="3">
        <v>0.1038961038961039</v>
      </c>
      <c r="AK3163" s="3">
        <v>0</v>
      </c>
      <c r="AL3163" s="3">
        <v>0</v>
      </c>
      <c r="AM3163" s="3">
        <v>0</v>
      </c>
      <c r="AN3163" s="2">
        <f t="shared" si="104"/>
        <v>0.14609053497942387</v>
      </c>
      <c r="AO3163" s="2">
        <v>0.2095435684647303</v>
      </c>
      <c r="AP3163">
        <f t="shared" si="105"/>
        <v>71</v>
      </c>
    </row>
    <row r="3164" spans="1:42" ht="16.5" hidden="1" customHeight="1" x14ac:dyDescent="0.25">
      <c r="A3164" s="4" t="s">
        <v>796</v>
      </c>
      <c r="B3164" s="1" t="s">
        <v>362</v>
      </c>
      <c r="D3164" t="s">
        <v>32</v>
      </c>
      <c r="E3164" t="s">
        <v>354</v>
      </c>
      <c r="F3164" t="s">
        <v>363</v>
      </c>
      <c r="G3164">
        <v>62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71</v>
      </c>
      <c r="N3164" s="2">
        <v>0</v>
      </c>
      <c r="O3164" s="2">
        <v>0.13197026022304834</v>
      </c>
      <c r="P3164">
        <v>42</v>
      </c>
      <c r="Q3164" s="2">
        <v>8.2514734774066803E-2</v>
      </c>
      <c r="R3164">
        <v>538</v>
      </c>
      <c r="S3164">
        <v>509</v>
      </c>
      <c r="T3164">
        <v>475</v>
      </c>
      <c r="U3164">
        <v>6</v>
      </c>
      <c r="V3164">
        <v>4</v>
      </c>
      <c r="W3164">
        <v>0</v>
      </c>
      <c r="X3164">
        <v>24</v>
      </c>
      <c r="Y3164">
        <v>37</v>
      </c>
      <c r="Z3164">
        <v>0</v>
      </c>
      <c r="AA3164">
        <v>0</v>
      </c>
      <c r="AB3164">
        <v>0</v>
      </c>
      <c r="AC3164">
        <v>0</v>
      </c>
      <c r="AD3164">
        <v>500</v>
      </c>
      <c r="AE3164">
        <v>6</v>
      </c>
      <c r="AF3164">
        <v>4</v>
      </c>
      <c r="AG3164">
        <v>0</v>
      </c>
      <c r="AH3164">
        <v>24</v>
      </c>
      <c r="AI3164" s="3">
        <v>0.124</v>
      </c>
      <c r="AJ3164" s="3">
        <v>0</v>
      </c>
      <c r="AK3164" s="3">
        <v>0</v>
      </c>
      <c r="AL3164" s="3">
        <v>0</v>
      </c>
      <c r="AM3164" s="3">
        <v>0</v>
      </c>
      <c r="AN3164" s="2">
        <f t="shared" si="104"/>
        <v>0.13197026022304834</v>
      </c>
      <c r="AO3164" s="2">
        <v>6.3670411985018729E-2</v>
      </c>
      <c r="AP3164">
        <f t="shared" si="105"/>
        <v>71</v>
      </c>
    </row>
    <row r="3165" spans="1:42" ht="16.5" hidden="1" customHeight="1" x14ac:dyDescent="0.25">
      <c r="A3165" s="4" t="s">
        <v>797</v>
      </c>
      <c r="B3165" s="1" t="s">
        <v>347</v>
      </c>
      <c r="D3165" t="s">
        <v>32</v>
      </c>
      <c r="E3165" t="s">
        <v>343</v>
      </c>
      <c r="F3165" t="s">
        <v>348</v>
      </c>
      <c r="G3165">
        <v>65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71</v>
      </c>
      <c r="N3165" s="2">
        <v>0</v>
      </c>
      <c r="O3165" s="2">
        <v>0.1</v>
      </c>
      <c r="P3165">
        <v>241</v>
      </c>
      <c r="Q3165" s="2">
        <v>0.27386363636363636</v>
      </c>
      <c r="R3165">
        <v>710</v>
      </c>
      <c r="S3165">
        <v>880</v>
      </c>
      <c r="T3165">
        <v>857</v>
      </c>
      <c r="U3165">
        <v>7</v>
      </c>
      <c r="V3165">
        <v>3</v>
      </c>
      <c r="W3165">
        <v>4</v>
      </c>
      <c r="X3165">
        <v>9</v>
      </c>
      <c r="Y3165">
        <v>234</v>
      </c>
      <c r="Z3165">
        <v>0</v>
      </c>
      <c r="AA3165">
        <v>0</v>
      </c>
      <c r="AB3165">
        <v>0</v>
      </c>
      <c r="AC3165">
        <v>0</v>
      </c>
      <c r="AD3165">
        <v>688</v>
      </c>
      <c r="AE3165">
        <v>7</v>
      </c>
      <c r="AF3165">
        <v>3</v>
      </c>
      <c r="AG3165">
        <v>4</v>
      </c>
      <c r="AH3165">
        <v>9</v>
      </c>
      <c r="AI3165" s="3">
        <v>9.4476744186046513E-2</v>
      </c>
      <c r="AJ3165" s="3">
        <v>0</v>
      </c>
      <c r="AK3165" s="3">
        <v>0</v>
      </c>
      <c r="AL3165" s="3">
        <v>0</v>
      </c>
      <c r="AM3165" s="3">
        <v>0</v>
      </c>
      <c r="AN3165" s="2">
        <f t="shared" si="104"/>
        <v>0.1</v>
      </c>
      <c r="AO3165" s="2">
        <v>3.2348804500703238E-2</v>
      </c>
      <c r="AP3165">
        <f t="shared" si="105"/>
        <v>71</v>
      </c>
    </row>
    <row r="3166" spans="1:42" ht="16.5" hidden="1" customHeight="1" x14ac:dyDescent="0.25">
      <c r="A3166" s="4" t="s">
        <v>800</v>
      </c>
      <c r="B3166" s="1" t="s">
        <v>243</v>
      </c>
      <c r="D3166" t="s">
        <v>32</v>
      </c>
      <c r="E3166" t="s">
        <v>239</v>
      </c>
      <c r="F3166" t="s">
        <v>244</v>
      </c>
      <c r="G3166">
        <v>69</v>
      </c>
      <c r="H3166">
        <v>0</v>
      </c>
      <c r="I3166">
        <v>0</v>
      </c>
      <c r="J3166">
        <v>0</v>
      </c>
      <c r="K3166">
        <v>0</v>
      </c>
      <c r="L3166">
        <v>10</v>
      </c>
      <c r="M3166">
        <v>61</v>
      </c>
      <c r="N3166" s="2">
        <v>1.3947001394700139E-2</v>
      </c>
      <c r="O3166" s="2">
        <v>8.5076708507670851E-2</v>
      </c>
      <c r="P3166">
        <v>24</v>
      </c>
      <c r="Q3166" s="2">
        <v>3.5820895522388062E-2</v>
      </c>
      <c r="R3166">
        <v>717</v>
      </c>
      <c r="S3166">
        <v>670</v>
      </c>
      <c r="T3166">
        <v>638</v>
      </c>
      <c r="U3166">
        <v>0</v>
      </c>
      <c r="V3166">
        <v>31</v>
      </c>
      <c r="W3166">
        <v>1</v>
      </c>
      <c r="X3166">
        <v>0</v>
      </c>
      <c r="Y3166">
        <v>20</v>
      </c>
      <c r="Z3166">
        <v>0</v>
      </c>
      <c r="AA3166">
        <v>0</v>
      </c>
      <c r="AB3166">
        <v>0</v>
      </c>
      <c r="AC3166">
        <v>0</v>
      </c>
      <c r="AD3166">
        <v>687</v>
      </c>
      <c r="AE3166">
        <v>0</v>
      </c>
      <c r="AF3166">
        <v>31</v>
      </c>
      <c r="AG3166">
        <v>1</v>
      </c>
      <c r="AH3166">
        <v>0</v>
      </c>
      <c r="AI3166" s="3">
        <v>0.10043668122270742</v>
      </c>
      <c r="AJ3166" s="3">
        <v>0</v>
      </c>
      <c r="AK3166" s="3">
        <v>0</v>
      </c>
      <c r="AL3166" s="3">
        <v>0</v>
      </c>
      <c r="AM3166" s="3">
        <v>0</v>
      </c>
      <c r="AN3166" s="2">
        <f t="shared" si="104"/>
        <v>9.9023709902370985E-2</v>
      </c>
      <c r="AO3166" s="2">
        <v>4.4506258692628649E-2</v>
      </c>
      <c r="AP3166">
        <f t="shared" si="105"/>
        <v>71</v>
      </c>
    </row>
    <row r="3167" spans="1:42" ht="16.5" hidden="1" customHeight="1" x14ac:dyDescent="0.25">
      <c r="A3167" s="5" t="s">
        <v>802</v>
      </c>
      <c r="B3167" s="1" t="s">
        <v>500</v>
      </c>
      <c r="D3167" t="s">
        <v>32</v>
      </c>
      <c r="E3167" t="s">
        <v>498</v>
      </c>
      <c r="F3167" t="s">
        <v>501</v>
      </c>
      <c r="G3167">
        <v>69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71</v>
      </c>
      <c r="N3167" s="2">
        <v>0</v>
      </c>
      <c r="O3167" s="2">
        <v>7.9685746352413017E-2</v>
      </c>
      <c r="P3167">
        <v>84</v>
      </c>
      <c r="Q3167" s="2">
        <v>9.2920353982300891E-2</v>
      </c>
      <c r="R3167">
        <v>891</v>
      </c>
      <c r="S3167">
        <v>904</v>
      </c>
      <c r="T3167">
        <v>888</v>
      </c>
      <c r="U3167">
        <v>5</v>
      </c>
      <c r="V3167">
        <v>4</v>
      </c>
      <c r="W3167">
        <v>1</v>
      </c>
      <c r="X3167">
        <v>6</v>
      </c>
      <c r="Y3167">
        <v>82</v>
      </c>
      <c r="Z3167">
        <v>0</v>
      </c>
      <c r="AA3167">
        <v>0</v>
      </c>
      <c r="AB3167">
        <v>0</v>
      </c>
      <c r="AC3167">
        <v>0</v>
      </c>
      <c r="AD3167">
        <v>875</v>
      </c>
      <c r="AE3167">
        <v>5</v>
      </c>
      <c r="AF3167">
        <v>4</v>
      </c>
      <c r="AG3167">
        <v>1</v>
      </c>
      <c r="AH3167">
        <v>6</v>
      </c>
      <c r="AI3167" s="3">
        <v>7.8857142857142862E-2</v>
      </c>
      <c r="AJ3167" s="3">
        <v>0</v>
      </c>
      <c r="AK3167" s="3">
        <v>0</v>
      </c>
      <c r="AL3167" s="3">
        <v>0</v>
      </c>
      <c r="AM3167" s="3">
        <v>0</v>
      </c>
      <c r="AN3167" s="2">
        <f t="shared" si="104"/>
        <v>7.9685746352413017E-2</v>
      </c>
      <c r="AO3167" s="2">
        <v>1.7957351290684626E-2</v>
      </c>
      <c r="AP3167">
        <f t="shared" si="105"/>
        <v>71</v>
      </c>
    </row>
    <row r="3168" spans="1:42" ht="16.5" hidden="1" customHeight="1" x14ac:dyDescent="0.25">
      <c r="A3168" s="4" t="s">
        <v>803</v>
      </c>
      <c r="B3168" s="1" t="s">
        <v>500</v>
      </c>
      <c r="D3168" t="s">
        <v>32</v>
      </c>
      <c r="E3168" t="s">
        <v>498</v>
      </c>
      <c r="F3168" t="s">
        <v>501</v>
      </c>
      <c r="G3168">
        <v>69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71</v>
      </c>
      <c r="N3168" s="2">
        <v>0</v>
      </c>
      <c r="O3168" s="2">
        <v>7.6839826839826833E-2</v>
      </c>
      <c r="P3168">
        <v>85</v>
      </c>
      <c r="Q3168" s="2">
        <v>9.0618336886993597E-2</v>
      </c>
      <c r="R3168">
        <v>924</v>
      </c>
      <c r="S3168">
        <v>938</v>
      </c>
      <c r="T3168">
        <v>921</v>
      </c>
      <c r="U3168">
        <v>4</v>
      </c>
      <c r="V3168">
        <v>4</v>
      </c>
      <c r="W3168">
        <v>1</v>
      </c>
      <c r="X3168">
        <v>10</v>
      </c>
      <c r="Y3168">
        <v>81</v>
      </c>
      <c r="Z3168">
        <v>0</v>
      </c>
      <c r="AA3168">
        <v>0</v>
      </c>
      <c r="AB3168">
        <v>0</v>
      </c>
      <c r="AC3168">
        <v>0</v>
      </c>
      <c r="AD3168">
        <v>909</v>
      </c>
      <c r="AE3168">
        <v>4</v>
      </c>
      <c r="AF3168">
        <v>4</v>
      </c>
      <c r="AG3168">
        <v>1</v>
      </c>
      <c r="AH3168">
        <v>10</v>
      </c>
      <c r="AI3168" s="3">
        <v>7.590759075907591E-2</v>
      </c>
      <c r="AJ3168" s="3">
        <v>0</v>
      </c>
      <c r="AK3168" s="3">
        <v>0</v>
      </c>
      <c r="AL3168" s="3">
        <v>0</v>
      </c>
      <c r="AM3168" s="3">
        <v>0</v>
      </c>
      <c r="AN3168" s="2">
        <f t="shared" si="104"/>
        <v>7.6839826839826833E-2</v>
      </c>
      <c r="AO3168" s="2">
        <v>2.0474137931034482E-2</v>
      </c>
      <c r="AP3168">
        <f t="shared" si="105"/>
        <v>71</v>
      </c>
    </row>
    <row r="3169" spans="1:42" ht="16.5" hidden="1" customHeight="1" x14ac:dyDescent="0.25">
      <c r="A3169" s="4" t="s">
        <v>801</v>
      </c>
      <c r="B3169" s="1" t="s">
        <v>103</v>
      </c>
      <c r="D3169" t="s">
        <v>32</v>
      </c>
      <c r="E3169" t="s">
        <v>95</v>
      </c>
      <c r="F3169" t="s">
        <v>104</v>
      </c>
      <c r="G3169">
        <v>62</v>
      </c>
      <c r="H3169">
        <v>3</v>
      </c>
      <c r="I3169">
        <v>0</v>
      </c>
      <c r="J3169">
        <v>0</v>
      </c>
      <c r="K3169">
        <v>0</v>
      </c>
      <c r="L3169">
        <v>4</v>
      </c>
      <c r="M3169">
        <v>67</v>
      </c>
      <c r="N3169" s="2">
        <v>3.8535645472061657E-3</v>
      </c>
      <c r="O3169" s="2">
        <v>6.454720616570328E-2</v>
      </c>
      <c r="P3169">
        <v>250</v>
      </c>
      <c r="Q3169" s="2">
        <v>0.20542317173377156</v>
      </c>
      <c r="R3169">
        <v>1038</v>
      </c>
      <c r="S3169">
        <v>1217</v>
      </c>
      <c r="T3169">
        <v>1152</v>
      </c>
      <c r="U3169">
        <v>24</v>
      </c>
      <c r="V3169">
        <v>11</v>
      </c>
      <c r="W3169">
        <v>13</v>
      </c>
      <c r="X3169">
        <v>17</v>
      </c>
      <c r="Y3169">
        <v>233</v>
      </c>
      <c r="Z3169">
        <v>10</v>
      </c>
      <c r="AA3169">
        <v>0</v>
      </c>
      <c r="AB3169">
        <v>0</v>
      </c>
      <c r="AC3169">
        <v>0</v>
      </c>
      <c r="AD3169">
        <v>981</v>
      </c>
      <c r="AE3169">
        <v>17</v>
      </c>
      <c r="AF3169">
        <v>11</v>
      </c>
      <c r="AG3169">
        <v>13</v>
      </c>
      <c r="AH3169">
        <v>17</v>
      </c>
      <c r="AI3169" s="3">
        <v>6.3200815494393478E-2</v>
      </c>
      <c r="AJ3169" s="3">
        <v>0.17647058823529413</v>
      </c>
      <c r="AK3169" s="3">
        <v>0</v>
      </c>
      <c r="AL3169" s="3">
        <v>0</v>
      </c>
      <c r="AM3169" s="3">
        <v>0</v>
      </c>
      <c r="AN3169" s="2">
        <f t="shared" ref="AN3169:AN3232" si="106">N3169+O3169</f>
        <v>6.8400770712909439E-2</v>
      </c>
      <c r="AO3169" s="2">
        <v>5.5822906641000959E-2</v>
      </c>
      <c r="AP3169">
        <f t="shared" ref="AP3169:AP3232" si="107">L3169+M3169</f>
        <v>71</v>
      </c>
    </row>
    <row r="3170" spans="1:42" ht="16.5" hidden="1" customHeight="1" x14ac:dyDescent="0.25">
      <c r="A3170" s="5" t="s">
        <v>790</v>
      </c>
      <c r="B3170" s="1" t="s">
        <v>584</v>
      </c>
      <c r="D3170" t="s">
        <v>32</v>
      </c>
      <c r="E3170" t="s">
        <v>582</v>
      </c>
      <c r="F3170" t="s">
        <v>585</v>
      </c>
      <c r="G3170">
        <v>70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71</v>
      </c>
      <c r="N3170" s="2">
        <v>0</v>
      </c>
      <c r="O3170" s="2">
        <v>6.2831858407079652E-2</v>
      </c>
      <c r="P3170">
        <v>0</v>
      </c>
      <c r="Q3170" s="2">
        <v>0</v>
      </c>
      <c r="R3170">
        <v>1130</v>
      </c>
      <c r="S3170">
        <v>1059</v>
      </c>
      <c r="T3170">
        <v>942</v>
      </c>
      <c r="U3170">
        <v>3</v>
      </c>
      <c r="V3170">
        <v>5</v>
      </c>
      <c r="W3170">
        <v>40</v>
      </c>
      <c r="X3170">
        <v>69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1012</v>
      </c>
      <c r="AE3170">
        <v>3</v>
      </c>
      <c r="AF3170">
        <v>5</v>
      </c>
      <c r="AG3170">
        <v>40</v>
      </c>
      <c r="AH3170">
        <v>69</v>
      </c>
      <c r="AI3170" s="3">
        <v>6.9169960474308304E-2</v>
      </c>
      <c r="AJ3170" s="3">
        <v>0</v>
      </c>
      <c r="AK3170" s="3">
        <v>0</v>
      </c>
      <c r="AL3170" s="3">
        <v>0</v>
      </c>
      <c r="AM3170" s="3">
        <v>0</v>
      </c>
      <c r="AN3170" s="2">
        <f t="shared" si="106"/>
        <v>6.2831858407079652E-2</v>
      </c>
      <c r="AO3170" s="2">
        <v>0.10363153232949512</v>
      </c>
      <c r="AP3170">
        <f t="shared" si="107"/>
        <v>71</v>
      </c>
    </row>
    <row r="3171" spans="1:42" ht="16.5" hidden="1" customHeight="1" x14ac:dyDescent="0.25">
      <c r="A3171" s="5" t="s">
        <v>791</v>
      </c>
      <c r="B3171" s="1" t="s">
        <v>201</v>
      </c>
      <c r="D3171" t="s">
        <v>32</v>
      </c>
      <c r="E3171" t="s">
        <v>197</v>
      </c>
      <c r="F3171" t="s">
        <v>202</v>
      </c>
      <c r="G3171">
        <v>58</v>
      </c>
      <c r="H3171">
        <v>0</v>
      </c>
      <c r="I3171">
        <v>0</v>
      </c>
      <c r="J3171">
        <v>7</v>
      </c>
      <c r="K3171">
        <v>0</v>
      </c>
      <c r="L3171">
        <v>7</v>
      </c>
      <c r="M3171">
        <v>64</v>
      </c>
      <c r="N3171" s="2">
        <v>5.8381984987489572E-3</v>
      </c>
      <c r="O3171" s="2">
        <v>5.3377814845704752E-2</v>
      </c>
      <c r="P3171">
        <v>120</v>
      </c>
      <c r="Q3171" s="2">
        <v>9.6153846153846159E-2</v>
      </c>
      <c r="R3171">
        <v>1199</v>
      </c>
      <c r="S3171">
        <v>1248</v>
      </c>
      <c r="T3171">
        <v>1193</v>
      </c>
      <c r="U3171">
        <v>4</v>
      </c>
      <c r="V3171">
        <v>19</v>
      </c>
      <c r="W3171">
        <v>9</v>
      </c>
      <c r="X3171">
        <v>23</v>
      </c>
      <c r="Y3171">
        <v>114</v>
      </c>
      <c r="Z3171">
        <v>0</v>
      </c>
      <c r="AA3171">
        <v>0</v>
      </c>
      <c r="AB3171">
        <v>0</v>
      </c>
      <c r="AC3171">
        <v>0</v>
      </c>
      <c r="AD3171">
        <v>1137</v>
      </c>
      <c r="AE3171">
        <v>4</v>
      </c>
      <c r="AF3171">
        <v>19</v>
      </c>
      <c r="AG3171">
        <v>16</v>
      </c>
      <c r="AH3171">
        <v>23</v>
      </c>
      <c r="AI3171" s="3">
        <v>5.1011433597185574E-2</v>
      </c>
      <c r="AJ3171" s="3">
        <v>0</v>
      </c>
      <c r="AK3171" s="3">
        <v>0</v>
      </c>
      <c r="AL3171" s="3">
        <v>0.4375</v>
      </c>
      <c r="AM3171" s="3">
        <v>0</v>
      </c>
      <c r="AN3171" s="2">
        <f t="shared" si="106"/>
        <v>5.9216013344453707E-2</v>
      </c>
      <c r="AO3171" s="2">
        <v>5.170975813177648E-2</v>
      </c>
      <c r="AP3171">
        <f t="shared" si="107"/>
        <v>71</v>
      </c>
    </row>
    <row r="3172" spans="1:42" ht="16.5" hidden="1" customHeight="1" x14ac:dyDescent="0.25">
      <c r="A3172" s="5" t="s">
        <v>788</v>
      </c>
      <c r="B3172" t="s">
        <v>640</v>
      </c>
      <c r="D3172" t="s">
        <v>32</v>
      </c>
      <c r="E3172" t="s">
        <v>408</v>
      </c>
      <c r="F3172" t="s">
        <v>641</v>
      </c>
      <c r="G3172">
        <v>64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71</v>
      </c>
      <c r="N3172" s="2">
        <v>0</v>
      </c>
      <c r="O3172" s="2">
        <v>5.8101472995090019E-2</v>
      </c>
      <c r="P3172">
        <v>4</v>
      </c>
      <c r="Q3172" s="2">
        <v>3.4632034632034632E-3</v>
      </c>
      <c r="R3172">
        <v>1222</v>
      </c>
      <c r="S3172">
        <v>1155</v>
      </c>
      <c r="T3172">
        <v>1014</v>
      </c>
      <c r="U3172">
        <v>100</v>
      </c>
      <c r="V3172">
        <v>13</v>
      </c>
      <c r="W3172">
        <v>13</v>
      </c>
      <c r="X3172">
        <v>15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1078</v>
      </c>
      <c r="AE3172">
        <v>100</v>
      </c>
      <c r="AF3172">
        <v>13</v>
      </c>
      <c r="AG3172">
        <v>13</v>
      </c>
      <c r="AH3172">
        <v>15</v>
      </c>
      <c r="AI3172" s="3">
        <v>5.9369202226345084E-2</v>
      </c>
      <c r="AJ3172" s="3">
        <v>0</v>
      </c>
      <c r="AK3172" s="3">
        <v>0</v>
      </c>
      <c r="AL3172" s="3">
        <v>0</v>
      </c>
      <c r="AM3172" s="3">
        <v>0</v>
      </c>
      <c r="AN3172" s="2">
        <f t="shared" si="106"/>
        <v>5.8101472995090019E-2</v>
      </c>
      <c r="AO3172" s="2">
        <v>0.11566858080393766</v>
      </c>
      <c r="AP3172">
        <f t="shared" si="107"/>
        <v>71</v>
      </c>
    </row>
    <row r="3173" spans="1:42" ht="16.5" hidden="1" customHeight="1" x14ac:dyDescent="0.25">
      <c r="A3173" s="4" t="s">
        <v>803</v>
      </c>
      <c r="B3173" s="1" t="s">
        <v>112</v>
      </c>
      <c r="C3173" t="s">
        <v>36</v>
      </c>
      <c r="D3173" t="s">
        <v>43</v>
      </c>
      <c r="E3173" t="s">
        <v>108</v>
      </c>
      <c r="F3173" t="s">
        <v>113</v>
      </c>
      <c r="G3173">
        <v>66</v>
      </c>
      <c r="H3173">
        <v>0</v>
      </c>
      <c r="I3173">
        <v>0</v>
      </c>
      <c r="J3173">
        <v>0</v>
      </c>
      <c r="K3173">
        <v>3</v>
      </c>
      <c r="L3173">
        <v>0</v>
      </c>
      <c r="M3173">
        <v>71</v>
      </c>
      <c r="N3173" s="2">
        <v>0</v>
      </c>
      <c r="O3173" s="2">
        <v>5.2129221732745964E-2</v>
      </c>
      <c r="P3173">
        <v>64</v>
      </c>
      <c r="Q3173" s="2">
        <v>4.7232472324723246E-2</v>
      </c>
      <c r="R3173">
        <v>1362</v>
      </c>
      <c r="S3173">
        <v>1355</v>
      </c>
      <c r="T3173">
        <v>1331</v>
      </c>
      <c r="U3173">
        <v>3</v>
      </c>
      <c r="V3173">
        <v>5</v>
      </c>
      <c r="W3173">
        <v>7</v>
      </c>
      <c r="X3173">
        <v>2</v>
      </c>
      <c r="Y3173">
        <v>60</v>
      </c>
      <c r="Z3173">
        <v>0</v>
      </c>
      <c r="AA3173">
        <v>0</v>
      </c>
      <c r="AB3173">
        <v>0</v>
      </c>
      <c r="AC3173">
        <v>0</v>
      </c>
      <c r="AD3173">
        <v>1337</v>
      </c>
      <c r="AE3173">
        <v>3</v>
      </c>
      <c r="AF3173">
        <v>5</v>
      </c>
      <c r="AG3173">
        <v>7</v>
      </c>
      <c r="AH3173">
        <v>5</v>
      </c>
      <c r="AI3173" s="3">
        <v>4.93642483171279E-2</v>
      </c>
      <c r="AJ3173" s="3">
        <v>0</v>
      </c>
      <c r="AK3173" s="3">
        <v>0</v>
      </c>
      <c r="AL3173" s="3">
        <v>0</v>
      </c>
      <c r="AM3173" s="3">
        <v>0.6</v>
      </c>
      <c r="AN3173" s="2">
        <f t="shared" si="106"/>
        <v>5.2129221732745964E-2</v>
      </c>
      <c r="AO3173" s="2">
        <v>1.4738393515106854E-2</v>
      </c>
      <c r="AP3173">
        <f t="shared" si="107"/>
        <v>71</v>
      </c>
    </row>
    <row r="3174" spans="1:42" ht="16.5" hidden="1" customHeight="1" x14ac:dyDescent="0.25">
      <c r="A3174" s="4">
        <v>2011</v>
      </c>
      <c r="B3174" s="1" t="s">
        <v>510</v>
      </c>
      <c r="D3174" t="s">
        <v>32</v>
      </c>
      <c r="E3174" t="s">
        <v>498</v>
      </c>
      <c r="F3174" t="s">
        <v>511</v>
      </c>
      <c r="G3174">
        <v>64</v>
      </c>
      <c r="H3174">
        <v>0</v>
      </c>
      <c r="I3174">
        <v>0</v>
      </c>
      <c r="J3174">
        <v>0</v>
      </c>
      <c r="K3174">
        <v>4</v>
      </c>
      <c r="L3174">
        <v>0</v>
      </c>
      <c r="M3174">
        <v>71</v>
      </c>
      <c r="N3174" s="2">
        <v>0</v>
      </c>
      <c r="O3174" s="2">
        <v>4.4347282948157402E-2</v>
      </c>
      <c r="P3174">
        <v>167</v>
      </c>
      <c r="Q3174" s="2">
        <v>9.8408956982911022E-2</v>
      </c>
      <c r="R3174">
        <v>1601</v>
      </c>
      <c r="S3174">
        <v>1697</v>
      </c>
      <c r="T3174">
        <v>1619</v>
      </c>
      <c r="U3174">
        <v>6</v>
      </c>
      <c r="V3174">
        <v>14</v>
      </c>
      <c r="W3174">
        <v>19</v>
      </c>
      <c r="X3174">
        <v>39</v>
      </c>
      <c r="Y3174">
        <v>156</v>
      </c>
      <c r="Z3174">
        <v>0</v>
      </c>
      <c r="AA3174">
        <v>0</v>
      </c>
      <c r="AB3174">
        <v>0</v>
      </c>
      <c r="AC3174">
        <v>0</v>
      </c>
      <c r="AD3174">
        <v>1527</v>
      </c>
      <c r="AE3174">
        <v>6</v>
      </c>
      <c r="AF3174">
        <v>14</v>
      </c>
      <c r="AG3174">
        <v>19</v>
      </c>
      <c r="AH3174">
        <v>43</v>
      </c>
      <c r="AI3174" s="3">
        <v>4.1912246234446629E-2</v>
      </c>
      <c r="AJ3174" s="3">
        <v>0</v>
      </c>
      <c r="AK3174" s="3">
        <v>0</v>
      </c>
      <c r="AL3174" s="3">
        <v>0</v>
      </c>
      <c r="AM3174" s="3">
        <v>9.3023255813953487E-2</v>
      </c>
      <c r="AN3174" s="2">
        <f t="shared" si="106"/>
        <v>4.4347282948157402E-2</v>
      </c>
      <c r="AO3174" s="2">
        <v>5.09633312616532E-2</v>
      </c>
      <c r="AP3174">
        <f t="shared" si="107"/>
        <v>71</v>
      </c>
    </row>
    <row r="3175" spans="1:42" ht="16.5" hidden="1" customHeight="1" x14ac:dyDescent="0.25">
      <c r="A3175" s="5" t="s">
        <v>788</v>
      </c>
      <c r="B3175" s="1" t="s">
        <v>370</v>
      </c>
      <c r="D3175" t="s">
        <v>32</v>
      </c>
      <c r="E3175" t="s">
        <v>368</v>
      </c>
      <c r="F3175" t="s">
        <v>371</v>
      </c>
      <c r="G3175">
        <v>65</v>
      </c>
      <c r="H3175">
        <v>0</v>
      </c>
      <c r="I3175">
        <v>0</v>
      </c>
      <c r="J3175">
        <v>0</v>
      </c>
      <c r="K3175">
        <v>0</v>
      </c>
      <c r="L3175">
        <v>17</v>
      </c>
      <c r="M3175">
        <v>54</v>
      </c>
      <c r="N3175" s="2">
        <v>8.9615181866104371E-3</v>
      </c>
      <c r="O3175" s="2">
        <v>2.8465998945703744E-2</v>
      </c>
      <c r="P3175">
        <v>72</v>
      </c>
      <c r="Q3175" s="2">
        <v>3.7934668071654375E-2</v>
      </c>
      <c r="R3175">
        <v>1897</v>
      </c>
      <c r="S3175">
        <v>1898</v>
      </c>
      <c r="T3175">
        <v>1722</v>
      </c>
      <c r="U3175">
        <v>8</v>
      </c>
      <c r="V3175">
        <v>49</v>
      </c>
      <c r="W3175">
        <v>29</v>
      </c>
      <c r="X3175">
        <v>90</v>
      </c>
      <c r="Y3175">
        <v>68</v>
      </c>
      <c r="Z3175">
        <v>0</v>
      </c>
      <c r="AA3175">
        <v>0</v>
      </c>
      <c r="AB3175">
        <v>0</v>
      </c>
      <c r="AC3175">
        <v>0</v>
      </c>
      <c r="AD3175">
        <v>1719</v>
      </c>
      <c r="AE3175">
        <v>8</v>
      </c>
      <c r="AF3175">
        <v>49</v>
      </c>
      <c r="AG3175">
        <v>29</v>
      </c>
      <c r="AH3175">
        <v>90</v>
      </c>
      <c r="AI3175" s="3">
        <v>3.7812681791739383E-2</v>
      </c>
      <c r="AJ3175" s="3">
        <v>0</v>
      </c>
      <c r="AK3175" s="3">
        <v>0</v>
      </c>
      <c r="AL3175" s="3">
        <v>0</v>
      </c>
      <c r="AM3175" s="3">
        <v>0</v>
      </c>
      <c r="AN3175" s="2">
        <f t="shared" si="106"/>
        <v>3.7427517132314181E-2</v>
      </c>
      <c r="AO3175" s="2">
        <v>9.2875989445910287E-2</v>
      </c>
      <c r="AP3175">
        <f t="shared" si="107"/>
        <v>71</v>
      </c>
    </row>
    <row r="3176" spans="1:42" ht="16.5" hidden="1" customHeight="1" x14ac:dyDescent="0.25">
      <c r="A3176" s="4" t="s">
        <v>799</v>
      </c>
      <c r="B3176" s="1" t="s">
        <v>222</v>
      </c>
      <c r="C3176" t="s">
        <v>36</v>
      </c>
      <c r="D3176" t="s">
        <v>43</v>
      </c>
      <c r="E3176" t="s">
        <v>38</v>
      </c>
      <c r="F3176" t="s">
        <v>223</v>
      </c>
      <c r="G3176">
        <v>55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71</v>
      </c>
      <c r="N3176" s="2">
        <v>0</v>
      </c>
      <c r="O3176" s="2">
        <v>3.4872298624754418E-2</v>
      </c>
      <c r="P3176">
        <v>839</v>
      </c>
      <c r="Q3176" s="2">
        <v>0.2992154065620542</v>
      </c>
      <c r="R3176">
        <v>2036</v>
      </c>
      <c r="S3176">
        <v>2804</v>
      </c>
      <c r="T3176">
        <v>2570</v>
      </c>
      <c r="U3176">
        <v>5</v>
      </c>
      <c r="V3176">
        <v>52</v>
      </c>
      <c r="W3176">
        <v>68</v>
      </c>
      <c r="X3176">
        <v>109</v>
      </c>
      <c r="Y3176">
        <v>769</v>
      </c>
      <c r="Z3176">
        <v>0</v>
      </c>
      <c r="AA3176">
        <v>0</v>
      </c>
      <c r="AB3176">
        <v>28</v>
      </c>
      <c r="AC3176">
        <v>20</v>
      </c>
      <c r="AD3176">
        <v>1856</v>
      </c>
      <c r="AE3176">
        <v>5</v>
      </c>
      <c r="AF3176">
        <v>52</v>
      </c>
      <c r="AG3176">
        <v>40</v>
      </c>
      <c r="AH3176">
        <v>89</v>
      </c>
      <c r="AI3176" s="3">
        <v>2.9633620689655173E-2</v>
      </c>
      <c r="AJ3176" s="3">
        <v>0</v>
      </c>
      <c r="AK3176" s="3">
        <v>0</v>
      </c>
      <c r="AL3176" s="3">
        <v>0</v>
      </c>
      <c r="AM3176" s="3">
        <v>0</v>
      </c>
      <c r="AN3176" s="2">
        <f t="shared" si="106"/>
        <v>3.4872298624754418E-2</v>
      </c>
      <c r="AO3176" s="2">
        <v>9.1087169441723806E-2</v>
      </c>
      <c r="AP3176">
        <f t="shared" si="107"/>
        <v>71</v>
      </c>
    </row>
    <row r="3177" spans="1:42" ht="16.5" hidden="1" customHeight="1" x14ac:dyDescent="0.25">
      <c r="A3177" s="5" t="s">
        <v>792</v>
      </c>
      <c r="B3177" s="1" t="s">
        <v>222</v>
      </c>
      <c r="C3177" t="s">
        <v>36</v>
      </c>
      <c r="D3177" t="s">
        <v>43</v>
      </c>
      <c r="E3177" t="s">
        <v>38</v>
      </c>
      <c r="F3177" t="s">
        <v>223</v>
      </c>
      <c r="G3177">
        <v>63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71</v>
      </c>
      <c r="N3177" s="2">
        <v>0</v>
      </c>
      <c r="O3177" s="2">
        <v>3.350637092968381E-2</v>
      </c>
      <c r="P3177">
        <v>568</v>
      </c>
      <c r="Q3177" s="2">
        <v>0.21712538226299694</v>
      </c>
      <c r="R3177">
        <v>2119</v>
      </c>
      <c r="S3177">
        <v>2616</v>
      </c>
      <c r="T3177">
        <v>2472</v>
      </c>
      <c r="U3177">
        <v>4</v>
      </c>
      <c r="V3177">
        <v>24</v>
      </c>
      <c r="W3177">
        <v>54</v>
      </c>
      <c r="X3177">
        <v>62</v>
      </c>
      <c r="Y3177">
        <v>530</v>
      </c>
      <c r="Z3177">
        <v>0</v>
      </c>
      <c r="AA3177">
        <v>0</v>
      </c>
      <c r="AB3177">
        <v>13</v>
      </c>
      <c r="AC3177">
        <v>9</v>
      </c>
      <c r="AD3177">
        <v>2005</v>
      </c>
      <c r="AE3177">
        <v>4</v>
      </c>
      <c r="AF3177">
        <v>24</v>
      </c>
      <c r="AG3177">
        <v>41</v>
      </c>
      <c r="AH3177">
        <v>53</v>
      </c>
      <c r="AI3177" s="3">
        <v>3.1421446384039903E-2</v>
      </c>
      <c r="AJ3177" s="3">
        <v>0</v>
      </c>
      <c r="AK3177" s="3">
        <v>0</v>
      </c>
      <c r="AL3177" s="3">
        <v>0</v>
      </c>
      <c r="AM3177" s="3">
        <v>0</v>
      </c>
      <c r="AN3177" s="2">
        <f t="shared" si="106"/>
        <v>3.350637092968381E-2</v>
      </c>
      <c r="AO3177" s="2">
        <v>5.7357780912082747E-2</v>
      </c>
      <c r="AP3177">
        <f t="shared" si="107"/>
        <v>71</v>
      </c>
    </row>
    <row r="3178" spans="1:42" ht="16.5" hidden="1" customHeight="1" x14ac:dyDescent="0.25">
      <c r="A3178" s="5" t="s">
        <v>790</v>
      </c>
      <c r="B3178" s="1" t="s">
        <v>157</v>
      </c>
      <c r="C3178" t="s">
        <v>36</v>
      </c>
      <c r="D3178" t="s">
        <v>43</v>
      </c>
      <c r="E3178" t="s">
        <v>44</v>
      </c>
      <c r="F3178" t="s">
        <v>158</v>
      </c>
      <c r="G3178">
        <v>57</v>
      </c>
      <c r="H3178">
        <v>0</v>
      </c>
      <c r="I3178">
        <v>0</v>
      </c>
      <c r="J3178">
        <v>3</v>
      </c>
      <c r="K3178">
        <v>0</v>
      </c>
      <c r="L3178">
        <v>10</v>
      </c>
      <c r="M3178">
        <v>61</v>
      </c>
      <c r="N3178" s="2">
        <v>1.7765144785930006E-3</v>
      </c>
      <c r="O3178" s="2">
        <v>1.0836738319417304E-2</v>
      </c>
      <c r="P3178">
        <v>56</v>
      </c>
      <c r="Q3178" s="2">
        <v>9.9750623441396506E-3</v>
      </c>
      <c r="R3178">
        <v>5629</v>
      </c>
      <c r="S3178">
        <v>5614</v>
      </c>
      <c r="T3178">
        <v>5170</v>
      </c>
      <c r="U3178">
        <v>13</v>
      </c>
      <c r="V3178">
        <v>117</v>
      </c>
      <c r="W3178">
        <v>156</v>
      </c>
      <c r="X3178">
        <v>158</v>
      </c>
      <c r="Y3178">
        <v>50</v>
      </c>
      <c r="Z3178">
        <v>0</v>
      </c>
      <c r="AA3178">
        <v>0</v>
      </c>
      <c r="AB3178">
        <v>0</v>
      </c>
      <c r="AC3178">
        <v>0</v>
      </c>
      <c r="AD3178">
        <v>5177</v>
      </c>
      <c r="AE3178">
        <v>13</v>
      </c>
      <c r="AF3178">
        <v>117</v>
      </c>
      <c r="AG3178">
        <v>159</v>
      </c>
      <c r="AH3178">
        <v>158</v>
      </c>
      <c r="AI3178" s="3">
        <v>1.1010237589337455E-2</v>
      </c>
      <c r="AJ3178" s="3">
        <v>0</v>
      </c>
      <c r="AK3178" s="3">
        <v>0</v>
      </c>
      <c r="AL3178" s="3">
        <v>1.8867924528301886E-2</v>
      </c>
      <c r="AM3178" s="3">
        <v>0</v>
      </c>
      <c r="AN3178" s="2">
        <f t="shared" si="106"/>
        <v>1.2613252798010304E-2</v>
      </c>
      <c r="AO3178" s="2">
        <v>7.9480796586059749E-2</v>
      </c>
      <c r="AP3178">
        <f t="shared" si="107"/>
        <v>71</v>
      </c>
    </row>
    <row r="3179" spans="1:42" ht="16.5" hidden="1" customHeight="1" x14ac:dyDescent="0.25">
      <c r="A3179" s="5" t="s">
        <v>792</v>
      </c>
      <c r="B3179" s="1" t="s">
        <v>526</v>
      </c>
      <c r="D3179" t="s">
        <v>32</v>
      </c>
      <c r="E3179" t="s">
        <v>524</v>
      </c>
      <c r="F3179" t="s">
        <v>527</v>
      </c>
      <c r="G3179">
        <v>62</v>
      </c>
      <c r="H3179">
        <v>0</v>
      </c>
      <c r="I3179">
        <v>0</v>
      </c>
      <c r="J3179">
        <v>0</v>
      </c>
      <c r="K3179">
        <v>7</v>
      </c>
      <c r="L3179">
        <v>0</v>
      </c>
      <c r="M3179">
        <v>70</v>
      </c>
      <c r="N3179" s="2">
        <v>0</v>
      </c>
      <c r="O3179" s="2">
        <v>0.3349282296650718</v>
      </c>
      <c r="P3179">
        <v>34</v>
      </c>
      <c r="Q3179" s="2">
        <v>0.19653179190751446</v>
      </c>
      <c r="R3179">
        <v>209</v>
      </c>
      <c r="S3179">
        <v>173</v>
      </c>
      <c r="T3179">
        <v>171</v>
      </c>
      <c r="U3179">
        <v>1</v>
      </c>
      <c r="V3179">
        <v>1</v>
      </c>
      <c r="W3179">
        <v>0</v>
      </c>
      <c r="X3179">
        <v>0</v>
      </c>
      <c r="Y3179">
        <v>30</v>
      </c>
      <c r="Z3179">
        <v>0</v>
      </c>
      <c r="AA3179">
        <v>0</v>
      </c>
      <c r="AB3179">
        <v>0</v>
      </c>
      <c r="AC3179">
        <v>0</v>
      </c>
      <c r="AD3179">
        <v>203</v>
      </c>
      <c r="AE3179">
        <v>1</v>
      </c>
      <c r="AF3179">
        <v>1</v>
      </c>
      <c r="AG3179">
        <v>0</v>
      </c>
      <c r="AH3179">
        <v>7</v>
      </c>
      <c r="AI3179" s="3">
        <v>0.30541871921182268</v>
      </c>
      <c r="AJ3179" s="3">
        <v>0</v>
      </c>
      <c r="AK3179" s="3">
        <v>0</v>
      </c>
      <c r="AL3179" s="3">
        <v>0</v>
      </c>
      <c r="AM3179" s="3">
        <v>1</v>
      </c>
      <c r="AN3179" s="2">
        <f t="shared" si="106"/>
        <v>0.3349282296650718</v>
      </c>
      <c r="AO3179" s="2">
        <v>4.2452830188679243E-2</v>
      </c>
      <c r="AP3179">
        <f t="shared" si="107"/>
        <v>70</v>
      </c>
    </row>
    <row r="3180" spans="1:42" ht="16.5" hidden="1" customHeight="1" x14ac:dyDescent="0.25">
      <c r="A3180" s="4" t="s">
        <v>800</v>
      </c>
      <c r="B3180" t="s">
        <v>666</v>
      </c>
      <c r="D3180" t="s">
        <v>32</v>
      </c>
      <c r="E3180" t="s">
        <v>667</v>
      </c>
      <c r="F3180" t="s">
        <v>668</v>
      </c>
      <c r="G3180">
        <v>55</v>
      </c>
      <c r="H3180">
        <v>5</v>
      </c>
      <c r="I3180">
        <v>0</v>
      </c>
      <c r="J3180">
        <v>0</v>
      </c>
      <c r="K3180">
        <v>3</v>
      </c>
      <c r="L3180">
        <v>0</v>
      </c>
      <c r="M3180">
        <v>70</v>
      </c>
      <c r="N3180" s="2">
        <v>0</v>
      </c>
      <c r="O3180" s="2">
        <v>0.20710059171597633</v>
      </c>
      <c r="P3180">
        <v>26</v>
      </c>
      <c r="Q3180" s="2">
        <v>8.8435374149659865E-2</v>
      </c>
      <c r="R3180">
        <v>338</v>
      </c>
      <c r="S3180">
        <v>294</v>
      </c>
      <c r="T3180">
        <v>229</v>
      </c>
      <c r="U3180">
        <v>44</v>
      </c>
      <c r="V3180">
        <v>9</v>
      </c>
      <c r="W3180">
        <v>1</v>
      </c>
      <c r="X3180">
        <v>11</v>
      </c>
      <c r="Y3180">
        <v>21</v>
      </c>
      <c r="Z3180">
        <v>0</v>
      </c>
      <c r="AA3180">
        <v>0</v>
      </c>
      <c r="AB3180">
        <v>0</v>
      </c>
      <c r="AC3180">
        <v>0</v>
      </c>
      <c r="AD3180">
        <v>263</v>
      </c>
      <c r="AE3180">
        <v>49</v>
      </c>
      <c r="AF3180">
        <v>9</v>
      </c>
      <c r="AG3180">
        <v>1</v>
      </c>
      <c r="AH3180">
        <v>14</v>
      </c>
      <c r="AI3180" s="3">
        <v>0.20912547528517111</v>
      </c>
      <c r="AJ3180" s="3">
        <v>0.10204081632653061</v>
      </c>
      <c r="AK3180" s="3">
        <v>0</v>
      </c>
      <c r="AL3180" s="3">
        <v>0</v>
      </c>
      <c r="AM3180" s="3">
        <v>0.21428571428571427</v>
      </c>
      <c r="AN3180" s="2">
        <f t="shared" si="106"/>
        <v>0.20710059171597633</v>
      </c>
      <c r="AO3180" s="2">
        <v>0.21726190476190477</v>
      </c>
      <c r="AP3180">
        <f t="shared" si="107"/>
        <v>70</v>
      </c>
    </row>
    <row r="3181" spans="1:42" ht="16.5" hidden="1" customHeight="1" x14ac:dyDescent="0.25">
      <c r="A3181" s="4" t="s">
        <v>797</v>
      </c>
      <c r="B3181" t="s">
        <v>666</v>
      </c>
      <c r="D3181" t="s">
        <v>32</v>
      </c>
      <c r="E3181" t="s">
        <v>667</v>
      </c>
      <c r="F3181" t="s">
        <v>668</v>
      </c>
      <c r="G3181">
        <v>54</v>
      </c>
      <c r="H3181">
        <v>5</v>
      </c>
      <c r="I3181">
        <v>0</v>
      </c>
      <c r="J3181">
        <v>0</v>
      </c>
      <c r="K3181">
        <v>5</v>
      </c>
      <c r="L3181">
        <v>0</v>
      </c>
      <c r="M3181">
        <v>70</v>
      </c>
      <c r="N3181" s="2">
        <v>0</v>
      </c>
      <c r="O3181" s="2">
        <v>0.19774011299435029</v>
      </c>
      <c r="P3181">
        <v>25</v>
      </c>
      <c r="Q3181" s="2">
        <v>8.0906148867313912E-2</v>
      </c>
      <c r="R3181">
        <v>354</v>
      </c>
      <c r="S3181">
        <v>309</v>
      </c>
      <c r="T3181">
        <v>259</v>
      </c>
      <c r="U3181">
        <v>24</v>
      </c>
      <c r="V3181">
        <v>14</v>
      </c>
      <c r="W3181">
        <v>1</v>
      </c>
      <c r="X3181">
        <v>11</v>
      </c>
      <c r="Y3181">
        <v>19</v>
      </c>
      <c r="Z3181">
        <v>0</v>
      </c>
      <c r="AA3181">
        <v>0</v>
      </c>
      <c r="AB3181">
        <v>0</v>
      </c>
      <c r="AC3181">
        <v>3</v>
      </c>
      <c r="AD3181">
        <v>294</v>
      </c>
      <c r="AE3181">
        <v>29</v>
      </c>
      <c r="AF3181">
        <v>14</v>
      </c>
      <c r="AG3181">
        <v>1</v>
      </c>
      <c r="AH3181">
        <v>13</v>
      </c>
      <c r="AI3181" s="3">
        <v>0.18367346938775511</v>
      </c>
      <c r="AJ3181" s="3">
        <v>0.17241379310344829</v>
      </c>
      <c r="AK3181" s="3">
        <v>0</v>
      </c>
      <c r="AL3181" s="3">
        <v>0</v>
      </c>
      <c r="AM3181" s="3">
        <v>0.38461538461538464</v>
      </c>
      <c r="AN3181" s="2">
        <f t="shared" si="106"/>
        <v>0.19774011299435029</v>
      </c>
      <c r="AO3181" s="2">
        <v>0.1623931623931624</v>
      </c>
      <c r="AP3181">
        <f t="shared" si="107"/>
        <v>70</v>
      </c>
    </row>
    <row r="3182" spans="1:42" ht="16.5" hidden="1" customHeight="1" x14ac:dyDescent="0.25">
      <c r="A3182" s="5" t="s">
        <v>791</v>
      </c>
      <c r="B3182" s="1" t="s">
        <v>296</v>
      </c>
      <c r="D3182" t="s">
        <v>32</v>
      </c>
      <c r="E3182" t="s">
        <v>297</v>
      </c>
      <c r="F3182" t="s">
        <v>298</v>
      </c>
      <c r="G3182">
        <v>66</v>
      </c>
      <c r="H3182">
        <v>0</v>
      </c>
      <c r="I3182">
        <v>0</v>
      </c>
      <c r="J3182">
        <v>0</v>
      </c>
      <c r="K3182">
        <v>0</v>
      </c>
      <c r="L3182">
        <v>3</v>
      </c>
      <c r="M3182">
        <v>67</v>
      </c>
      <c r="N3182" s="2">
        <v>7.8534031413612562E-3</v>
      </c>
      <c r="O3182" s="2">
        <v>0.17539267015706805</v>
      </c>
      <c r="P3182">
        <v>104</v>
      </c>
      <c r="Q3182" s="2">
        <v>0.25</v>
      </c>
      <c r="R3182">
        <v>382</v>
      </c>
      <c r="S3182">
        <v>416</v>
      </c>
      <c r="T3182">
        <v>403</v>
      </c>
      <c r="U3182">
        <v>0</v>
      </c>
      <c r="V3182">
        <v>0</v>
      </c>
      <c r="W3182">
        <v>3</v>
      </c>
      <c r="X3182">
        <v>10</v>
      </c>
      <c r="Y3182">
        <v>104</v>
      </c>
      <c r="Z3182">
        <v>0</v>
      </c>
      <c r="AA3182">
        <v>0</v>
      </c>
      <c r="AB3182">
        <v>0</v>
      </c>
      <c r="AC3182">
        <v>0</v>
      </c>
      <c r="AD3182">
        <v>365</v>
      </c>
      <c r="AE3182">
        <v>0</v>
      </c>
      <c r="AF3182">
        <v>0</v>
      </c>
      <c r="AG3182">
        <v>3</v>
      </c>
      <c r="AH3182">
        <v>10</v>
      </c>
      <c r="AI3182" s="3">
        <v>0.18082191780821918</v>
      </c>
      <c r="AJ3182" s="3">
        <v>0</v>
      </c>
      <c r="AK3182" s="3">
        <v>0</v>
      </c>
      <c r="AL3182" s="3">
        <v>0</v>
      </c>
      <c r="AM3182" s="3">
        <v>0</v>
      </c>
      <c r="AN3182" s="2">
        <f t="shared" si="106"/>
        <v>0.18324607329842932</v>
      </c>
      <c r="AO3182" s="2">
        <v>3.439153439153439E-2</v>
      </c>
      <c r="AP3182">
        <f t="shared" si="107"/>
        <v>70</v>
      </c>
    </row>
    <row r="3183" spans="1:42" ht="16.5" hidden="1" customHeight="1" x14ac:dyDescent="0.25">
      <c r="A3183" s="5" t="s">
        <v>792</v>
      </c>
      <c r="B3183" s="1" t="s">
        <v>351</v>
      </c>
      <c r="D3183" t="s">
        <v>32</v>
      </c>
      <c r="E3183" t="s">
        <v>343</v>
      </c>
      <c r="F3183" t="s">
        <v>352</v>
      </c>
      <c r="G3183">
        <v>67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70</v>
      </c>
      <c r="N3183" s="2">
        <v>0</v>
      </c>
      <c r="O3183" s="2">
        <v>0.17994858611825193</v>
      </c>
      <c r="P3183">
        <v>99</v>
      </c>
      <c r="Q3183" s="2">
        <v>0.23684210526315788</v>
      </c>
      <c r="R3183">
        <v>389</v>
      </c>
      <c r="S3183">
        <v>418</v>
      </c>
      <c r="T3183">
        <v>414</v>
      </c>
      <c r="U3183">
        <v>0</v>
      </c>
      <c r="V3183">
        <v>0</v>
      </c>
      <c r="W3183">
        <v>1</v>
      </c>
      <c r="X3183">
        <v>3</v>
      </c>
      <c r="Y3183">
        <v>98</v>
      </c>
      <c r="Z3183">
        <v>0</v>
      </c>
      <c r="AA3183">
        <v>0</v>
      </c>
      <c r="AB3183">
        <v>0</v>
      </c>
      <c r="AC3183">
        <v>0</v>
      </c>
      <c r="AD3183">
        <v>383</v>
      </c>
      <c r="AE3183">
        <v>0</v>
      </c>
      <c r="AF3183">
        <v>0</v>
      </c>
      <c r="AG3183">
        <v>1</v>
      </c>
      <c r="AH3183">
        <v>3</v>
      </c>
      <c r="AI3183" s="3">
        <v>0.17493472584856398</v>
      </c>
      <c r="AJ3183" s="3">
        <v>0</v>
      </c>
      <c r="AK3183" s="3">
        <v>0</v>
      </c>
      <c r="AL3183" s="3">
        <v>0</v>
      </c>
      <c r="AM3183" s="3">
        <v>0</v>
      </c>
      <c r="AN3183" s="2">
        <f t="shared" si="106"/>
        <v>0.17994858611825193</v>
      </c>
      <c r="AO3183" s="2">
        <v>1.0335917312661499E-2</v>
      </c>
      <c r="AP3183">
        <f t="shared" si="107"/>
        <v>70</v>
      </c>
    </row>
    <row r="3184" spans="1:42" ht="16.5" hidden="1" customHeight="1" x14ac:dyDescent="0.25">
      <c r="A3184" s="5" t="s">
        <v>791</v>
      </c>
      <c r="B3184" s="1" t="s">
        <v>324</v>
      </c>
      <c r="D3184" t="s">
        <v>32</v>
      </c>
      <c r="E3184" t="s">
        <v>325</v>
      </c>
      <c r="F3184" t="s">
        <v>326</v>
      </c>
      <c r="G3184">
        <v>56</v>
      </c>
      <c r="H3184">
        <v>0</v>
      </c>
      <c r="I3184">
        <v>0</v>
      </c>
      <c r="J3184">
        <v>0</v>
      </c>
      <c r="K3184">
        <v>8</v>
      </c>
      <c r="L3184">
        <v>0</v>
      </c>
      <c r="M3184">
        <v>70</v>
      </c>
      <c r="N3184" s="2">
        <v>0</v>
      </c>
      <c r="O3184" s="2">
        <v>0.17766497461928935</v>
      </c>
      <c r="P3184">
        <v>39</v>
      </c>
      <c r="Q3184" s="2">
        <v>0.10743801652892562</v>
      </c>
      <c r="R3184">
        <v>394</v>
      </c>
      <c r="S3184">
        <v>363</v>
      </c>
      <c r="T3184">
        <v>334</v>
      </c>
      <c r="U3184">
        <v>0</v>
      </c>
      <c r="V3184">
        <v>12</v>
      </c>
      <c r="W3184">
        <v>5</v>
      </c>
      <c r="X3184">
        <v>12</v>
      </c>
      <c r="Y3184">
        <v>30</v>
      </c>
      <c r="Z3184">
        <v>0</v>
      </c>
      <c r="AA3184">
        <v>6</v>
      </c>
      <c r="AB3184">
        <v>0</v>
      </c>
      <c r="AC3184">
        <v>0</v>
      </c>
      <c r="AD3184">
        <v>360</v>
      </c>
      <c r="AE3184">
        <v>0</v>
      </c>
      <c r="AF3184">
        <v>6</v>
      </c>
      <c r="AG3184">
        <v>5</v>
      </c>
      <c r="AH3184">
        <v>20</v>
      </c>
      <c r="AI3184" s="3">
        <v>0.15555555555555556</v>
      </c>
      <c r="AJ3184" s="3">
        <v>0</v>
      </c>
      <c r="AK3184" s="3">
        <v>0</v>
      </c>
      <c r="AL3184" s="3">
        <v>0</v>
      </c>
      <c r="AM3184" s="3">
        <v>0.4</v>
      </c>
      <c r="AN3184" s="2">
        <f t="shared" si="106"/>
        <v>0.17766497461928935</v>
      </c>
      <c r="AO3184" s="2">
        <v>7.9283887468030695E-2</v>
      </c>
      <c r="AP3184">
        <f t="shared" si="107"/>
        <v>70</v>
      </c>
    </row>
    <row r="3185" spans="1:42" ht="16.5" hidden="1" customHeight="1" x14ac:dyDescent="0.25">
      <c r="A3185" s="4" t="s">
        <v>801</v>
      </c>
      <c r="B3185" t="s">
        <v>698</v>
      </c>
      <c r="D3185" t="s">
        <v>32</v>
      </c>
      <c r="E3185" t="s">
        <v>456</v>
      </c>
      <c r="F3185" t="s">
        <v>699</v>
      </c>
      <c r="G3185">
        <v>61</v>
      </c>
      <c r="H3185">
        <v>0</v>
      </c>
      <c r="I3185">
        <v>3</v>
      </c>
      <c r="J3185">
        <v>0</v>
      </c>
      <c r="K3185">
        <v>0</v>
      </c>
      <c r="L3185">
        <v>0</v>
      </c>
      <c r="M3185">
        <v>70</v>
      </c>
      <c r="N3185" s="2">
        <v>0</v>
      </c>
      <c r="O3185" s="2">
        <v>0.1650943396226415</v>
      </c>
      <c r="P3185">
        <v>30</v>
      </c>
      <c r="Q3185" s="2">
        <v>7.8125E-2</v>
      </c>
      <c r="R3185">
        <v>424</v>
      </c>
      <c r="S3185">
        <v>384</v>
      </c>
      <c r="T3185">
        <v>365</v>
      </c>
      <c r="U3185">
        <v>1</v>
      </c>
      <c r="V3185">
        <v>17</v>
      </c>
      <c r="W3185">
        <v>1</v>
      </c>
      <c r="Y3185">
        <v>27</v>
      </c>
      <c r="Z3185">
        <v>0</v>
      </c>
      <c r="AA3185">
        <v>0</v>
      </c>
      <c r="AB3185">
        <v>0</v>
      </c>
      <c r="AC3185">
        <v>0</v>
      </c>
      <c r="AD3185">
        <v>399</v>
      </c>
      <c r="AE3185">
        <v>1</v>
      </c>
      <c r="AF3185">
        <v>20</v>
      </c>
      <c r="AG3185">
        <v>1</v>
      </c>
      <c r="AI3185" s="3">
        <v>0.15288220551378445</v>
      </c>
      <c r="AJ3185" s="3">
        <v>0</v>
      </c>
      <c r="AK3185" s="3">
        <v>0.15</v>
      </c>
      <c r="AL3185" s="3">
        <v>0</v>
      </c>
      <c r="AM3185" s="3">
        <v>0</v>
      </c>
      <c r="AN3185" s="2">
        <f t="shared" si="106"/>
        <v>0.1650943396226415</v>
      </c>
      <c r="AO3185" s="2">
        <v>5.2256532066508314E-2</v>
      </c>
      <c r="AP3185">
        <f t="shared" si="107"/>
        <v>70</v>
      </c>
    </row>
    <row r="3186" spans="1:42" ht="16.5" hidden="1" customHeight="1" x14ac:dyDescent="0.25">
      <c r="A3186" s="5" t="s">
        <v>794</v>
      </c>
      <c r="B3186" t="s">
        <v>732</v>
      </c>
      <c r="D3186" t="s">
        <v>32</v>
      </c>
      <c r="E3186" t="s">
        <v>733</v>
      </c>
      <c r="F3186" t="s">
        <v>734</v>
      </c>
      <c r="G3186">
        <v>70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70</v>
      </c>
      <c r="N3186" s="2">
        <v>0</v>
      </c>
      <c r="O3186" s="2">
        <v>0.16470588235294117</v>
      </c>
      <c r="P3186">
        <v>18</v>
      </c>
      <c r="Q3186" s="2">
        <v>4.8257372654155493E-2</v>
      </c>
      <c r="R3186">
        <v>425</v>
      </c>
      <c r="S3186">
        <v>373</v>
      </c>
      <c r="T3186">
        <v>367</v>
      </c>
      <c r="U3186">
        <v>5</v>
      </c>
      <c r="V3186">
        <v>0</v>
      </c>
      <c r="W3186">
        <v>0</v>
      </c>
      <c r="X3186">
        <v>1</v>
      </c>
      <c r="Y3186">
        <v>17</v>
      </c>
      <c r="Z3186">
        <v>0</v>
      </c>
      <c r="AA3186">
        <v>0</v>
      </c>
      <c r="AB3186">
        <v>0</v>
      </c>
      <c r="AC3186">
        <v>0</v>
      </c>
      <c r="AD3186">
        <v>420</v>
      </c>
      <c r="AE3186">
        <v>5</v>
      </c>
      <c r="AF3186">
        <v>0</v>
      </c>
      <c r="AG3186">
        <v>0</v>
      </c>
      <c r="AH3186">
        <v>1</v>
      </c>
      <c r="AI3186" s="3">
        <v>0.16666666666666666</v>
      </c>
      <c r="AJ3186" s="3">
        <v>0</v>
      </c>
      <c r="AK3186" s="3">
        <v>0</v>
      </c>
      <c r="AL3186" s="3">
        <v>0</v>
      </c>
      <c r="AM3186" s="3">
        <v>0</v>
      </c>
      <c r="AN3186" s="2">
        <f t="shared" si="106"/>
        <v>0.16470588235294117</v>
      </c>
      <c r="AO3186" s="2">
        <v>1.4084507042253521E-2</v>
      </c>
      <c r="AP3186">
        <f t="shared" si="107"/>
        <v>70</v>
      </c>
    </row>
    <row r="3187" spans="1:42" ht="16.5" hidden="1" customHeight="1" x14ac:dyDescent="0.25">
      <c r="A3187" s="4" t="s">
        <v>801</v>
      </c>
      <c r="B3187" s="1" t="s">
        <v>143</v>
      </c>
      <c r="D3187" t="s">
        <v>32</v>
      </c>
      <c r="E3187" t="s">
        <v>144</v>
      </c>
      <c r="F3187" t="s">
        <v>145</v>
      </c>
      <c r="G3187">
        <v>54</v>
      </c>
      <c r="H3187">
        <v>0</v>
      </c>
      <c r="I3187">
        <v>0</v>
      </c>
      <c r="J3187">
        <v>0</v>
      </c>
      <c r="K3187">
        <v>11</v>
      </c>
      <c r="L3187">
        <v>0</v>
      </c>
      <c r="M3187">
        <v>70</v>
      </c>
      <c r="N3187" s="2">
        <v>0</v>
      </c>
      <c r="O3187" s="2">
        <v>0.14893617021276595</v>
      </c>
      <c r="P3187">
        <v>85</v>
      </c>
      <c r="Q3187" s="2">
        <v>0.17525773195876287</v>
      </c>
      <c r="R3187">
        <v>470</v>
      </c>
      <c r="S3187">
        <v>485</v>
      </c>
      <c r="T3187">
        <v>301</v>
      </c>
      <c r="U3187">
        <v>3</v>
      </c>
      <c r="V3187">
        <v>11</v>
      </c>
      <c r="W3187">
        <v>73</v>
      </c>
      <c r="X3187">
        <v>97</v>
      </c>
      <c r="Y3187">
        <v>58</v>
      </c>
      <c r="Z3187">
        <v>0</v>
      </c>
      <c r="AA3187">
        <v>0</v>
      </c>
      <c r="AB3187">
        <v>5</v>
      </c>
      <c r="AC3187">
        <v>17</v>
      </c>
      <c r="AD3187">
        <v>297</v>
      </c>
      <c r="AE3187">
        <v>3</v>
      </c>
      <c r="AF3187">
        <v>11</v>
      </c>
      <c r="AG3187">
        <v>68</v>
      </c>
      <c r="AH3187">
        <v>91</v>
      </c>
      <c r="AI3187" s="3">
        <v>0.18181818181818182</v>
      </c>
      <c r="AJ3187" s="3">
        <v>0</v>
      </c>
      <c r="AK3187" s="3">
        <v>0</v>
      </c>
      <c r="AL3187" s="3">
        <v>0</v>
      </c>
      <c r="AM3187" s="3">
        <v>0.12087912087912088</v>
      </c>
      <c r="AN3187" s="2">
        <f t="shared" si="106"/>
        <v>0.14893617021276595</v>
      </c>
      <c r="AO3187" s="2">
        <v>0.3680851063829787</v>
      </c>
      <c r="AP3187">
        <f t="shared" si="107"/>
        <v>70</v>
      </c>
    </row>
    <row r="3188" spans="1:42" ht="16.5" hidden="1" customHeight="1" x14ac:dyDescent="0.25">
      <c r="A3188" s="4" t="s">
        <v>799</v>
      </c>
      <c r="B3188" s="1" t="s">
        <v>143</v>
      </c>
      <c r="D3188" t="s">
        <v>32</v>
      </c>
      <c r="E3188" t="s">
        <v>144</v>
      </c>
      <c r="F3188" t="s">
        <v>145</v>
      </c>
      <c r="G3188">
        <v>54</v>
      </c>
      <c r="H3188">
        <v>0</v>
      </c>
      <c r="I3188">
        <v>0</v>
      </c>
      <c r="J3188">
        <v>0</v>
      </c>
      <c r="K3188">
        <v>4</v>
      </c>
      <c r="L3188">
        <v>0</v>
      </c>
      <c r="M3188">
        <v>70</v>
      </c>
      <c r="N3188" s="2">
        <v>0</v>
      </c>
      <c r="O3188" s="2">
        <v>0.1425661914460285</v>
      </c>
      <c r="P3188">
        <v>81</v>
      </c>
      <c r="Q3188" s="2">
        <v>0.16135458167330677</v>
      </c>
      <c r="R3188">
        <v>491</v>
      </c>
      <c r="S3188">
        <v>502</v>
      </c>
      <c r="T3188">
        <v>317</v>
      </c>
      <c r="U3188">
        <v>3</v>
      </c>
      <c r="V3188">
        <v>13</v>
      </c>
      <c r="W3188">
        <v>68</v>
      </c>
      <c r="X3188">
        <v>101</v>
      </c>
      <c r="Y3188">
        <v>59</v>
      </c>
      <c r="Z3188">
        <v>0</v>
      </c>
      <c r="AA3188">
        <v>0</v>
      </c>
      <c r="AB3188">
        <v>0</v>
      </c>
      <c r="AC3188">
        <v>13</v>
      </c>
      <c r="AD3188">
        <v>312</v>
      </c>
      <c r="AE3188">
        <v>3</v>
      </c>
      <c r="AF3188">
        <v>13</v>
      </c>
      <c r="AG3188">
        <v>68</v>
      </c>
      <c r="AH3188">
        <v>92</v>
      </c>
      <c r="AI3188" s="3">
        <v>0.17307692307692307</v>
      </c>
      <c r="AJ3188" s="3">
        <v>0</v>
      </c>
      <c r="AK3188" s="3">
        <v>0</v>
      </c>
      <c r="AL3188" s="3">
        <v>0</v>
      </c>
      <c r="AM3188" s="3">
        <v>4.3478260869565216E-2</v>
      </c>
      <c r="AN3188" s="2">
        <f t="shared" si="106"/>
        <v>0.1425661914460285</v>
      </c>
      <c r="AO3188" s="2">
        <v>0.36065573770491804</v>
      </c>
      <c r="AP3188">
        <f t="shared" si="107"/>
        <v>70</v>
      </c>
    </row>
    <row r="3189" spans="1:42" ht="16.5" hidden="1" customHeight="1" x14ac:dyDescent="0.25">
      <c r="A3189" s="4" t="s">
        <v>800</v>
      </c>
      <c r="B3189" s="1" t="s">
        <v>270</v>
      </c>
      <c r="D3189" t="s">
        <v>32</v>
      </c>
      <c r="E3189" t="s">
        <v>268</v>
      </c>
      <c r="F3189" t="s">
        <v>271</v>
      </c>
      <c r="G3189">
        <v>64</v>
      </c>
      <c r="H3189">
        <v>0</v>
      </c>
      <c r="I3189">
        <v>0</v>
      </c>
      <c r="J3189">
        <v>0</v>
      </c>
      <c r="K3189">
        <v>0</v>
      </c>
      <c r="L3189">
        <v>4</v>
      </c>
      <c r="M3189">
        <v>66</v>
      </c>
      <c r="N3189" s="2">
        <v>8.1466395112016286E-3</v>
      </c>
      <c r="O3189" s="2">
        <v>0.13441955193482688</v>
      </c>
      <c r="P3189">
        <v>43</v>
      </c>
      <c r="Q3189" s="2">
        <v>9.2672413793103453E-2</v>
      </c>
      <c r="R3189">
        <v>491</v>
      </c>
      <c r="S3189">
        <v>464</v>
      </c>
      <c r="T3189">
        <v>456</v>
      </c>
      <c r="U3189">
        <v>0</v>
      </c>
      <c r="V3189">
        <v>2</v>
      </c>
      <c r="W3189">
        <v>0</v>
      </c>
      <c r="X3189">
        <v>6</v>
      </c>
      <c r="Y3189">
        <v>39</v>
      </c>
      <c r="Z3189">
        <v>0</v>
      </c>
      <c r="AA3189">
        <v>0</v>
      </c>
      <c r="AB3189">
        <v>0</v>
      </c>
      <c r="AC3189">
        <v>0</v>
      </c>
      <c r="AD3189">
        <v>481</v>
      </c>
      <c r="AE3189">
        <v>0</v>
      </c>
      <c r="AF3189">
        <v>2</v>
      </c>
      <c r="AG3189">
        <v>0</v>
      </c>
      <c r="AH3189">
        <v>6</v>
      </c>
      <c r="AI3189" s="3">
        <v>0.13305613305613306</v>
      </c>
      <c r="AJ3189" s="3">
        <v>0</v>
      </c>
      <c r="AK3189" s="3">
        <v>0</v>
      </c>
      <c r="AL3189" s="3">
        <v>0</v>
      </c>
      <c r="AM3189" s="3">
        <v>0</v>
      </c>
      <c r="AN3189" s="2">
        <f t="shared" si="106"/>
        <v>0.1425661914460285</v>
      </c>
      <c r="AO3189" s="2">
        <v>1.6359918200408999E-2</v>
      </c>
      <c r="AP3189">
        <f t="shared" si="107"/>
        <v>70</v>
      </c>
    </row>
    <row r="3190" spans="1:42" ht="16.5" hidden="1" customHeight="1" x14ac:dyDescent="0.25">
      <c r="A3190" s="4" t="s">
        <v>798</v>
      </c>
      <c r="B3190" s="1" t="s">
        <v>80</v>
      </c>
      <c r="D3190" t="s">
        <v>32</v>
      </c>
      <c r="E3190" t="s">
        <v>81</v>
      </c>
      <c r="F3190" t="s">
        <v>82</v>
      </c>
      <c r="G3190">
        <v>70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70</v>
      </c>
      <c r="N3190" s="2">
        <v>0</v>
      </c>
      <c r="O3190" s="2">
        <v>0.13565891472868216</v>
      </c>
      <c r="P3190">
        <v>206</v>
      </c>
      <c r="Q3190" s="2">
        <v>0.31595092024539878</v>
      </c>
      <c r="R3190">
        <v>516</v>
      </c>
      <c r="S3190">
        <v>652</v>
      </c>
      <c r="T3190">
        <v>636</v>
      </c>
      <c r="U3190">
        <v>0</v>
      </c>
      <c r="V3190">
        <v>2</v>
      </c>
      <c r="W3190">
        <v>3</v>
      </c>
      <c r="X3190">
        <v>11</v>
      </c>
      <c r="Y3190">
        <v>194</v>
      </c>
      <c r="Z3190">
        <v>0</v>
      </c>
      <c r="AA3190">
        <v>0</v>
      </c>
      <c r="AB3190">
        <v>0</v>
      </c>
      <c r="AC3190">
        <v>6</v>
      </c>
      <c r="AD3190">
        <v>512</v>
      </c>
      <c r="AE3190">
        <v>0</v>
      </c>
      <c r="AF3190">
        <v>2</v>
      </c>
      <c r="AG3190">
        <v>3</v>
      </c>
      <c r="AH3190">
        <v>5</v>
      </c>
      <c r="AI3190" s="3">
        <v>0.13671875</v>
      </c>
      <c r="AJ3190" s="3">
        <v>0</v>
      </c>
      <c r="AK3190" s="3">
        <v>0</v>
      </c>
      <c r="AL3190" s="3">
        <v>0</v>
      </c>
      <c r="AM3190" s="3">
        <v>0</v>
      </c>
      <c r="AN3190" s="2">
        <f t="shared" si="106"/>
        <v>0.13565891472868216</v>
      </c>
      <c r="AO3190" s="2">
        <v>1.9157088122605363E-2</v>
      </c>
      <c r="AP3190">
        <f t="shared" si="107"/>
        <v>70</v>
      </c>
    </row>
    <row r="3191" spans="1:42" ht="16.5" hidden="1" customHeight="1" x14ac:dyDescent="0.25">
      <c r="A3191" s="5" t="s">
        <v>788</v>
      </c>
      <c r="B3191" s="1" t="s">
        <v>238</v>
      </c>
      <c r="D3191" t="s">
        <v>32</v>
      </c>
      <c r="E3191" t="s">
        <v>239</v>
      </c>
      <c r="F3191" t="s">
        <v>240</v>
      </c>
      <c r="G3191">
        <v>69</v>
      </c>
      <c r="H3191">
        <v>0</v>
      </c>
      <c r="I3191">
        <v>0</v>
      </c>
      <c r="J3191">
        <v>0</v>
      </c>
      <c r="K3191">
        <v>0</v>
      </c>
      <c r="L3191">
        <v>8</v>
      </c>
      <c r="M3191">
        <v>62</v>
      </c>
      <c r="N3191" s="2">
        <v>1.4678899082568808E-2</v>
      </c>
      <c r="O3191" s="2">
        <v>0.11376146788990826</v>
      </c>
      <c r="P3191">
        <v>29</v>
      </c>
      <c r="Q3191" s="2">
        <v>5.7539682539682536E-2</v>
      </c>
      <c r="R3191">
        <v>545</v>
      </c>
      <c r="S3191">
        <v>504</v>
      </c>
      <c r="T3191">
        <v>491</v>
      </c>
      <c r="U3191">
        <v>3</v>
      </c>
      <c r="V3191">
        <v>1</v>
      </c>
      <c r="W3191">
        <v>1</v>
      </c>
      <c r="X3191">
        <v>8</v>
      </c>
      <c r="Y3191">
        <v>28</v>
      </c>
      <c r="Z3191">
        <v>0</v>
      </c>
      <c r="AA3191">
        <v>0</v>
      </c>
      <c r="AB3191">
        <v>0</v>
      </c>
      <c r="AC3191">
        <v>0</v>
      </c>
      <c r="AD3191">
        <v>532</v>
      </c>
      <c r="AE3191">
        <v>3</v>
      </c>
      <c r="AF3191">
        <v>1</v>
      </c>
      <c r="AG3191">
        <v>1</v>
      </c>
      <c r="AH3191">
        <v>8</v>
      </c>
      <c r="AI3191" s="3">
        <v>0.12969924812030076</v>
      </c>
      <c r="AJ3191" s="3">
        <v>0</v>
      </c>
      <c r="AK3191" s="3">
        <v>0</v>
      </c>
      <c r="AL3191" s="3">
        <v>0</v>
      </c>
      <c r="AM3191" s="3">
        <v>0</v>
      </c>
      <c r="AN3191" s="2">
        <f t="shared" si="106"/>
        <v>0.12844036697247707</v>
      </c>
      <c r="AO3191" s="2">
        <v>2.3853211009174313E-2</v>
      </c>
      <c r="AP3191">
        <f t="shared" si="107"/>
        <v>70</v>
      </c>
    </row>
    <row r="3192" spans="1:42" ht="16.5" hidden="1" customHeight="1" x14ac:dyDescent="0.25">
      <c r="A3192" s="5" t="s">
        <v>802</v>
      </c>
      <c r="B3192" t="s">
        <v>732</v>
      </c>
      <c r="D3192" t="s">
        <v>32</v>
      </c>
      <c r="E3192" t="s">
        <v>733</v>
      </c>
      <c r="F3192" t="s">
        <v>734</v>
      </c>
      <c r="G3192">
        <v>70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70</v>
      </c>
      <c r="N3192" s="2">
        <v>0</v>
      </c>
      <c r="O3192" s="2">
        <v>0.11494252873563218</v>
      </c>
      <c r="P3192">
        <v>6</v>
      </c>
      <c r="Q3192" s="2">
        <v>1.1009174311926606E-2</v>
      </c>
      <c r="R3192">
        <v>609</v>
      </c>
      <c r="S3192">
        <v>545</v>
      </c>
      <c r="T3192">
        <v>532</v>
      </c>
      <c r="U3192">
        <v>4</v>
      </c>
      <c r="V3192">
        <v>1</v>
      </c>
      <c r="W3192">
        <v>5</v>
      </c>
      <c r="X3192">
        <v>3</v>
      </c>
      <c r="Y3192">
        <v>5</v>
      </c>
      <c r="Z3192">
        <v>0</v>
      </c>
      <c r="AA3192">
        <v>0</v>
      </c>
      <c r="AB3192">
        <v>0</v>
      </c>
      <c r="AC3192">
        <v>0</v>
      </c>
      <c r="AD3192">
        <v>597</v>
      </c>
      <c r="AE3192">
        <v>4</v>
      </c>
      <c r="AF3192">
        <v>1</v>
      </c>
      <c r="AG3192">
        <v>5</v>
      </c>
      <c r="AH3192">
        <v>3</v>
      </c>
      <c r="AI3192" s="3">
        <v>0.11725293132328309</v>
      </c>
      <c r="AJ3192" s="3">
        <v>0</v>
      </c>
      <c r="AK3192" s="3">
        <v>0</v>
      </c>
      <c r="AL3192" s="3">
        <v>0</v>
      </c>
      <c r="AM3192" s="3">
        <v>0</v>
      </c>
      <c r="AN3192" s="2">
        <f t="shared" si="106"/>
        <v>0.11494252873563218</v>
      </c>
      <c r="AO3192" s="2">
        <v>2.1311475409836064E-2</v>
      </c>
      <c r="AP3192">
        <f t="shared" si="107"/>
        <v>70</v>
      </c>
    </row>
    <row r="3193" spans="1:42" ht="16.5" hidden="1" customHeight="1" x14ac:dyDescent="0.25">
      <c r="A3193" s="4" t="s">
        <v>796</v>
      </c>
      <c r="B3193" t="s">
        <v>686</v>
      </c>
      <c r="D3193" t="s">
        <v>32</v>
      </c>
      <c r="E3193" t="s">
        <v>325</v>
      </c>
      <c r="F3193" t="s">
        <v>687</v>
      </c>
      <c r="G3193">
        <v>55</v>
      </c>
      <c r="H3193">
        <v>0</v>
      </c>
      <c r="I3193">
        <v>0</v>
      </c>
      <c r="J3193">
        <v>0</v>
      </c>
      <c r="K3193">
        <v>9</v>
      </c>
      <c r="L3193">
        <v>0</v>
      </c>
      <c r="M3193">
        <v>70</v>
      </c>
      <c r="N3193" s="2">
        <v>0</v>
      </c>
      <c r="O3193" s="2">
        <v>0.10670731707317073</v>
      </c>
      <c r="P3193">
        <v>158</v>
      </c>
      <c r="Q3193" s="2">
        <v>0.21236559139784947</v>
      </c>
      <c r="R3193">
        <v>656</v>
      </c>
      <c r="S3193">
        <v>744</v>
      </c>
      <c r="T3193">
        <v>716</v>
      </c>
      <c r="U3193">
        <v>3</v>
      </c>
      <c r="V3193">
        <v>6</v>
      </c>
      <c r="W3193">
        <v>2</v>
      </c>
      <c r="X3193">
        <v>17</v>
      </c>
      <c r="Y3193">
        <v>150</v>
      </c>
      <c r="Z3193">
        <v>0</v>
      </c>
      <c r="AA3193">
        <v>0</v>
      </c>
      <c r="AB3193">
        <v>0</v>
      </c>
      <c r="AC3193">
        <v>3</v>
      </c>
      <c r="AD3193">
        <v>621</v>
      </c>
      <c r="AE3193">
        <v>3</v>
      </c>
      <c r="AF3193">
        <v>6</v>
      </c>
      <c r="AG3193">
        <v>2</v>
      </c>
      <c r="AH3193">
        <v>23</v>
      </c>
      <c r="AI3193" s="3">
        <v>8.8566827697262485E-2</v>
      </c>
      <c r="AJ3193" s="3">
        <v>0</v>
      </c>
      <c r="AK3193" s="3">
        <v>0</v>
      </c>
      <c r="AL3193" s="3">
        <v>0</v>
      </c>
      <c r="AM3193" s="3">
        <v>0.39130434782608697</v>
      </c>
      <c r="AN3193" s="2">
        <f t="shared" si="106"/>
        <v>0.10670731707317073</v>
      </c>
      <c r="AO3193" s="2">
        <v>5.1908396946564885E-2</v>
      </c>
      <c r="AP3193">
        <f t="shared" si="107"/>
        <v>70</v>
      </c>
    </row>
    <row r="3194" spans="1:42" ht="16.5" hidden="1" customHeight="1" x14ac:dyDescent="0.25">
      <c r="A3194" s="4" t="s">
        <v>796</v>
      </c>
      <c r="B3194" s="1" t="s">
        <v>516</v>
      </c>
      <c r="D3194" t="s">
        <v>32</v>
      </c>
      <c r="E3194" t="s">
        <v>517</v>
      </c>
      <c r="F3194" t="s">
        <v>518</v>
      </c>
      <c r="G3194">
        <v>64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70</v>
      </c>
      <c r="N3194" s="2">
        <v>0</v>
      </c>
      <c r="O3194" s="2">
        <v>9.3833780160857902E-2</v>
      </c>
      <c r="P3194">
        <v>41</v>
      </c>
      <c r="Q3194" s="2">
        <v>5.7182705718270568E-2</v>
      </c>
      <c r="R3194">
        <v>746</v>
      </c>
      <c r="S3194">
        <v>717</v>
      </c>
      <c r="T3194">
        <v>632</v>
      </c>
      <c r="U3194">
        <v>2</v>
      </c>
      <c r="V3194">
        <v>5</v>
      </c>
      <c r="W3194">
        <v>7</v>
      </c>
      <c r="X3194">
        <v>71</v>
      </c>
      <c r="Y3194">
        <v>31</v>
      </c>
      <c r="Z3194">
        <v>0</v>
      </c>
      <c r="AA3194">
        <v>0</v>
      </c>
      <c r="AB3194">
        <v>0</v>
      </c>
      <c r="AC3194">
        <v>6</v>
      </c>
      <c r="AD3194">
        <v>665</v>
      </c>
      <c r="AE3194">
        <v>2</v>
      </c>
      <c r="AF3194">
        <v>5</v>
      </c>
      <c r="AG3194">
        <v>7</v>
      </c>
      <c r="AH3194">
        <v>65</v>
      </c>
      <c r="AI3194" s="3">
        <v>9.6240601503759404E-2</v>
      </c>
      <c r="AJ3194" s="3">
        <v>0</v>
      </c>
      <c r="AK3194" s="3">
        <v>0</v>
      </c>
      <c r="AL3194" s="3">
        <v>0</v>
      </c>
      <c r="AM3194" s="3">
        <v>0</v>
      </c>
      <c r="AN3194" s="2">
        <f t="shared" si="106"/>
        <v>9.3833780160857902E-2</v>
      </c>
      <c r="AO3194" s="2">
        <v>0.10618279569892473</v>
      </c>
      <c r="AP3194">
        <f t="shared" si="107"/>
        <v>70</v>
      </c>
    </row>
    <row r="3195" spans="1:42" ht="16.5" hidden="1" customHeight="1" x14ac:dyDescent="0.25">
      <c r="A3195" s="5" t="s">
        <v>790</v>
      </c>
      <c r="B3195" t="s">
        <v>658</v>
      </c>
      <c r="D3195" t="s">
        <v>32</v>
      </c>
      <c r="E3195" t="s">
        <v>126</v>
      </c>
      <c r="F3195" t="s">
        <v>659</v>
      </c>
      <c r="G3195">
        <v>55</v>
      </c>
      <c r="H3195">
        <v>0</v>
      </c>
      <c r="I3195">
        <v>3</v>
      </c>
      <c r="J3195">
        <v>0</v>
      </c>
      <c r="K3195">
        <v>4</v>
      </c>
      <c r="L3195">
        <v>0</v>
      </c>
      <c r="M3195">
        <v>70</v>
      </c>
      <c r="N3195" s="2">
        <v>0</v>
      </c>
      <c r="O3195" s="2">
        <v>8.6419753086419748E-2</v>
      </c>
      <c r="P3195">
        <v>79</v>
      </c>
      <c r="Q3195" s="2">
        <v>9.6459096459096463E-2</v>
      </c>
      <c r="R3195">
        <v>810</v>
      </c>
      <c r="S3195">
        <v>819</v>
      </c>
      <c r="T3195">
        <v>780</v>
      </c>
      <c r="U3195">
        <v>1</v>
      </c>
      <c r="V3195">
        <v>7</v>
      </c>
      <c r="W3195">
        <v>0</v>
      </c>
      <c r="X3195">
        <v>31</v>
      </c>
      <c r="Y3195">
        <v>77</v>
      </c>
      <c r="Z3195">
        <v>0</v>
      </c>
      <c r="AA3195">
        <v>0</v>
      </c>
      <c r="AB3195">
        <v>0</v>
      </c>
      <c r="AC3195">
        <v>0</v>
      </c>
      <c r="AD3195">
        <v>758</v>
      </c>
      <c r="AE3195">
        <v>1</v>
      </c>
      <c r="AF3195">
        <v>10</v>
      </c>
      <c r="AG3195">
        <v>0</v>
      </c>
      <c r="AH3195">
        <v>35</v>
      </c>
      <c r="AI3195" s="3">
        <v>7.255936675461741E-2</v>
      </c>
      <c r="AJ3195" s="3">
        <v>0</v>
      </c>
      <c r="AK3195" s="3">
        <v>0.3</v>
      </c>
      <c r="AL3195" s="3">
        <v>0</v>
      </c>
      <c r="AM3195" s="3">
        <v>0.11428571428571428</v>
      </c>
      <c r="AN3195" s="2">
        <f t="shared" si="106"/>
        <v>8.6419753086419748E-2</v>
      </c>
      <c r="AO3195" s="2">
        <v>5.721393034825871E-2</v>
      </c>
      <c r="AP3195">
        <f t="shared" si="107"/>
        <v>70</v>
      </c>
    </row>
    <row r="3196" spans="1:42" ht="16.5" hidden="1" customHeight="1" x14ac:dyDescent="0.25">
      <c r="A3196" s="4" t="s">
        <v>797</v>
      </c>
      <c r="B3196" s="1" t="s">
        <v>133</v>
      </c>
      <c r="D3196" t="s">
        <v>32</v>
      </c>
      <c r="E3196" t="s">
        <v>134</v>
      </c>
      <c r="F3196" t="s">
        <v>135</v>
      </c>
      <c r="G3196">
        <v>65</v>
      </c>
      <c r="H3196">
        <v>0</v>
      </c>
      <c r="I3196">
        <v>0</v>
      </c>
      <c r="J3196">
        <v>0</v>
      </c>
      <c r="K3196">
        <v>0</v>
      </c>
      <c r="L3196">
        <v>6</v>
      </c>
      <c r="M3196">
        <v>64</v>
      </c>
      <c r="N3196" s="2">
        <v>6.9767441860465115E-3</v>
      </c>
      <c r="O3196" s="2">
        <v>7.441860465116279E-2</v>
      </c>
      <c r="P3196">
        <v>73</v>
      </c>
      <c r="Q3196" s="2">
        <v>8.4588644264194671E-2</v>
      </c>
      <c r="R3196">
        <v>860</v>
      </c>
      <c r="S3196">
        <v>863</v>
      </c>
      <c r="T3196">
        <v>846</v>
      </c>
      <c r="U3196">
        <v>8</v>
      </c>
      <c r="V3196">
        <v>3</v>
      </c>
      <c r="W3196">
        <v>0</v>
      </c>
      <c r="X3196">
        <v>6</v>
      </c>
      <c r="Y3196">
        <v>70</v>
      </c>
      <c r="Z3196">
        <v>3</v>
      </c>
      <c r="AA3196">
        <v>0</v>
      </c>
      <c r="AB3196">
        <v>0</v>
      </c>
      <c r="AC3196">
        <v>0</v>
      </c>
      <c r="AD3196">
        <v>841</v>
      </c>
      <c r="AE3196">
        <v>5</v>
      </c>
      <c r="AF3196">
        <v>3</v>
      </c>
      <c r="AG3196">
        <v>0</v>
      </c>
      <c r="AH3196">
        <v>6</v>
      </c>
      <c r="AI3196" s="3">
        <v>7.7288941736028544E-2</v>
      </c>
      <c r="AJ3196" s="3">
        <v>0</v>
      </c>
      <c r="AK3196" s="3">
        <v>0</v>
      </c>
      <c r="AL3196" s="3">
        <v>0</v>
      </c>
      <c r="AM3196" s="3">
        <v>0</v>
      </c>
      <c r="AN3196" s="2">
        <f t="shared" si="106"/>
        <v>8.1395348837209308E-2</v>
      </c>
      <c r="AO3196" s="2">
        <v>1.6374269005847954E-2</v>
      </c>
      <c r="AP3196">
        <f t="shared" si="107"/>
        <v>70</v>
      </c>
    </row>
    <row r="3197" spans="1:42" ht="16.5" hidden="1" customHeight="1" x14ac:dyDescent="0.25">
      <c r="A3197" s="4" t="s">
        <v>798</v>
      </c>
      <c r="B3197" s="1" t="s">
        <v>133</v>
      </c>
      <c r="D3197" t="s">
        <v>32</v>
      </c>
      <c r="E3197" t="s">
        <v>134</v>
      </c>
      <c r="F3197" t="s">
        <v>135</v>
      </c>
      <c r="G3197">
        <v>65</v>
      </c>
      <c r="H3197">
        <v>0</v>
      </c>
      <c r="I3197">
        <v>0</v>
      </c>
      <c r="J3197">
        <v>0</v>
      </c>
      <c r="K3197">
        <v>0</v>
      </c>
      <c r="L3197">
        <v>4</v>
      </c>
      <c r="M3197">
        <v>66</v>
      </c>
      <c r="N3197" s="2">
        <v>4.6242774566473991E-3</v>
      </c>
      <c r="O3197" s="2">
        <v>7.6300578034682084E-2</v>
      </c>
      <c r="P3197">
        <v>76</v>
      </c>
      <c r="Q3197" s="2">
        <v>8.7256027554535015E-2</v>
      </c>
      <c r="R3197">
        <v>865</v>
      </c>
      <c r="S3197">
        <v>871</v>
      </c>
      <c r="T3197">
        <v>847</v>
      </c>
      <c r="U3197">
        <v>10</v>
      </c>
      <c r="V3197">
        <v>2</v>
      </c>
      <c r="W3197">
        <v>0</v>
      </c>
      <c r="X3197">
        <v>12</v>
      </c>
      <c r="Y3197">
        <v>72</v>
      </c>
      <c r="Z3197">
        <v>0</v>
      </c>
      <c r="AA3197">
        <v>0</v>
      </c>
      <c r="AB3197">
        <v>0</v>
      </c>
      <c r="AC3197">
        <v>3</v>
      </c>
      <c r="AD3197">
        <v>840</v>
      </c>
      <c r="AE3197">
        <v>10</v>
      </c>
      <c r="AF3197">
        <v>2</v>
      </c>
      <c r="AG3197">
        <v>0</v>
      </c>
      <c r="AH3197">
        <v>9</v>
      </c>
      <c r="AI3197" s="3">
        <v>7.7380952380952384E-2</v>
      </c>
      <c r="AJ3197" s="3">
        <v>0</v>
      </c>
      <c r="AK3197" s="3">
        <v>0</v>
      </c>
      <c r="AL3197" s="3">
        <v>0</v>
      </c>
      <c r="AM3197" s="3">
        <v>0</v>
      </c>
      <c r="AN3197" s="2">
        <f t="shared" si="106"/>
        <v>8.0924855491329481E-2</v>
      </c>
      <c r="AO3197" s="2">
        <v>2.4390243902439025E-2</v>
      </c>
      <c r="AP3197">
        <f t="shared" si="107"/>
        <v>70</v>
      </c>
    </row>
    <row r="3198" spans="1:42" ht="16.5" hidden="1" customHeight="1" x14ac:dyDescent="0.25">
      <c r="A3198" s="5" t="s">
        <v>794</v>
      </c>
      <c r="B3198" s="1" t="s">
        <v>258</v>
      </c>
      <c r="D3198" t="s">
        <v>32</v>
      </c>
      <c r="E3198" t="s">
        <v>256</v>
      </c>
      <c r="F3198" t="s">
        <v>259</v>
      </c>
      <c r="G3198">
        <v>54</v>
      </c>
      <c r="H3198">
        <v>5</v>
      </c>
      <c r="I3198">
        <v>3</v>
      </c>
      <c r="J3198">
        <v>0</v>
      </c>
      <c r="K3198">
        <v>0</v>
      </c>
      <c r="L3198">
        <v>3</v>
      </c>
      <c r="M3198">
        <v>67</v>
      </c>
      <c r="N3198" s="2">
        <v>3.2858707557502738E-3</v>
      </c>
      <c r="O3198" s="2">
        <v>7.3384446878422785E-2</v>
      </c>
      <c r="P3198">
        <v>58</v>
      </c>
      <c r="Q3198" s="2">
        <v>6.4372918978912314E-2</v>
      </c>
      <c r="R3198">
        <v>913</v>
      </c>
      <c r="S3198">
        <v>901</v>
      </c>
      <c r="T3198">
        <v>617</v>
      </c>
      <c r="U3198">
        <v>278</v>
      </c>
      <c r="V3198">
        <v>1</v>
      </c>
      <c r="W3198">
        <v>0</v>
      </c>
      <c r="X3198">
        <v>5</v>
      </c>
      <c r="Y3198">
        <v>32</v>
      </c>
      <c r="Z3198">
        <v>18</v>
      </c>
      <c r="AA3198">
        <v>0</v>
      </c>
      <c r="AB3198">
        <v>0</v>
      </c>
      <c r="AC3198">
        <v>0</v>
      </c>
      <c r="AD3198">
        <v>639</v>
      </c>
      <c r="AE3198">
        <v>265</v>
      </c>
      <c r="AF3198">
        <v>4</v>
      </c>
      <c r="AG3198">
        <v>0</v>
      </c>
      <c r="AH3198">
        <v>5</v>
      </c>
      <c r="AI3198" s="3">
        <v>8.4507042253521125E-2</v>
      </c>
      <c r="AJ3198" s="3">
        <v>1.8867924528301886E-2</v>
      </c>
      <c r="AK3198" s="3">
        <v>0.75</v>
      </c>
      <c r="AL3198" s="3">
        <v>0</v>
      </c>
      <c r="AM3198" s="3">
        <v>0</v>
      </c>
      <c r="AN3198" s="2">
        <f t="shared" si="106"/>
        <v>7.6670317634173063E-2</v>
      </c>
      <c r="AO3198" s="2">
        <v>0.30010952902519167</v>
      </c>
      <c r="AP3198">
        <f t="shared" si="107"/>
        <v>70</v>
      </c>
    </row>
    <row r="3199" spans="1:42" ht="16.5" hidden="1" customHeight="1" x14ac:dyDescent="0.25">
      <c r="A3199" s="4" t="s">
        <v>801</v>
      </c>
      <c r="B3199" s="1" t="s">
        <v>245</v>
      </c>
      <c r="D3199" t="s">
        <v>32</v>
      </c>
      <c r="E3199" t="s">
        <v>239</v>
      </c>
      <c r="F3199" t="s">
        <v>246</v>
      </c>
      <c r="G3199">
        <v>66</v>
      </c>
      <c r="H3199">
        <v>0</v>
      </c>
      <c r="I3199">
        <v>0</v>
      </c>
      <c r="J3199">
        <v>0</v>
      </c>
      <c r="K3199">
        <v>0</v>
      </c>
      <c r="L3199">
        <v>34</v>
      </c>
      <c r="M3199">
        <v>36</v>
      </c>
      <c r="N3199" s="2">
        <v>3.1510658016682111E-2</v>
      </c>
      <c r="O3199" s="2">
        <v>3.3364226135310475E-2</v>
      </c>
      <c r="P3199">
        <v>157</v>
      </c>
      <c r="Q3199" s="2">
        <v>0.13464837049742709</v>
      </c>
      <c r="R3199">
        <v>1079</v>
      </c>
      <c r="S3199">
        <v>1166</v>
      </c>
      <c r="T3199">
        <v>1061</v>
      </c>
      <c r="U3199">
        <v>5</v>
      </c>
      <c r="V3199">
        <v>53</v>
      </c>
      <c r="W3199">
        <v>21</v>
      </c>
      <c r="X3199">
        <v>26</v>
      </c>
      <c r="Y3199">
        <v>146</v>
      </c>
      <c r="Z3199">
        <v>0</v>
      </c>
      <c r="AA3199">
        <v>0</v>
      </c>
      <c r="AB3199">
        <v>0</v>
      </c>
      <c r="AC3199">
        <v>3</v>
      </c>
      <c r="AD3199">
        <v>981</v>
      </c>
      <c r="AE3199">
        <v>5</v>
      </c>
      <c r="AF3199">
        <v>53</v>
      </c>
      <c r="AG3199">
        <v>21</v>
      </c>
      <c r="AH3199">
        <v>23</v>
      </c>
      <c r="AI3199" s="3">
        <v>6.7278287461773695E-2</v>
      </c>
      <c r="AJ3199" s="3">
        <v>0</v>
      </c>
      <c r="AK3199" s="3">
        <v>0</v>
      </c>
      <c r="AL3199" s="3">
        <v>0</v>
      </c>
      <c r="AM3199" s="3">
        <v>0</v>
      </c>
      <c r="AN3199" s="2">
        <f t="shared" si="106"/>
        <v>6.4874884151992579E-2</v>
      </c>
      <c r="AO3199" s="2">
        <v>9.4182825484764546E-2</v>
      </c>
      <c r="AP3199">
        <f t="shared" si="107"/>
        <v>70</v>
      </c>
    </row>
    <row r="3200" spans="1:42" ht="16.5" hidden="1" customHeight="1" x14ac:dyDescent="0.25">
      <c r="A3200" s="5" t="s">
        <v>794</v>
      </c>
      <c r="B3200" t="s">
        <v>714</v>
      </c>
      <c r="D3200" t="s">
        <v>32</v>
      </c>
      <c r="E3200" t="s">
        <v>544</v>
      </c>
      <c r="F3200" t="s">
        <v>715</v>
      </c>
      <c r="G3200">
        <v>63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70</v>
      </c>
      <c r="N3200" s="2">
        <v>0</v>
      </c>
      <c r="O3200" s="2">
        <v>6.439742410303588E-2</v>
      </c>
      <c r="P3200">
        <v>63</v>
      </c>
      <c r="Q3200" s="2">
        <v>5.8333333333333334E-2</v>
      </c>
      <c r="R3200">
        <v>1087</v>
      </c>
      <c r="S3200">
        <v>1080</v>
      </c>
      <c r="T3200">
        <v>1008</v>
      </c>
      <c r="U3200">
        <v>10</v>
      </c>
      <c r="V3200">
        <v>30</v>
      </c>
      <c r="W3200">
        <v>19</v>
      </c>
      <c r="X3200">
        <v>13</v>
      </c>
      <c r="Y3200">
        <v>60</v>
      </c>
      <c r="Z3200">
        <v>0</v>
      </c>
      <c r="AA3200">
        <v>0</v>
      </c>
      <c r="AB3200">
        <v>0</v>
      </c>
      <c r="AC3200">
        <v>0</v>
      </c>
      <c r="AD3200">
        <v>1011</v>
      </c>
      <c r="AE3200">
        <v>10</v>
      </c>
      <c r="AF3200">
        <v>30</v>
      </c>
      <c r="AG3200">
        <v>19</v>
      </c>
      <c r="AH3200">
        <v>13</v>
      </c>
      <c r="AI3200" s="3">
        <v>6.2314540059347182E-2</v>
      </c>
      <c r="AJ3200" s="3">
        <v>0</v>
      </c>
      <c r="AK3200" s="3">
        <v>0</v>
      </c>
      <c r="AL3200" s="3">
        <v>0</v>
      </c>
      <c r="AM3200" s="3">
        <v>0</v>
      </c>
      <c r="AN3200" s="2">
        <f t="shared" si="106"/>
        <v>6.439742410303588E-2</v>
      </c>
      <c r="AO3200" s="2">
        <v>6.6481994459833799E-2</v>
      </c>
      <c r="AP3200">
        <f t="shared" si="107"/>
        <v>70</v>
      </c>
    </row>
    <row r="3201" spans="1:42" ht="16.5" hidden="1" customHeight="1" x14ac:dyDescent="0.25">
      <c r="A3201" s="4" t="s">
        <v>801</v>
      </c>
      <c r="B3201" s="1" t="s">
        <v>196</v>
      </c>
      <c r="D3201" t="s">
        <v>32</v>
      </c>
      <c r="E3201" t="s">
        <v>197</v>
      </c>
      <c r="F3201" t="s">
        <v>198</v>
      </c>
      <c r="G3201">
        <v>52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70</v>
      </c>
      <c r="N3201" s="2">
        <v>0</v>
      </c>
      <c r="O3201" s="2">
        <v>6.2724014336917558E-2</v>
      </c>
      <c r="P3201">
        <v>104</v>
      </c>
      <c r="Q3201" s="2">
        <v>9.0434782608695655E-2</v>
      </c>
      <c r="R3201">
        <v>1116</v>
      </c>
      <c r="S3201">
        <v>1150</v>
      </c>
      <c r="T3201">
        <v>1052</v>
      </c>
      <c r="U3201">
        <v>14</v>
      </c>
      <c r="V3201">
        <v>26</v>
      </c>
      <c r="W3201">
        <v>29</v>
      </c>
      <c r="X3201">
        <v>29</v>
      </c>
      <c r="Y3201">
        <v>92</v>
      </c>
      <c r="Z3201">
        <v>0</v>
      </c>
      <c r="AA3201">
        <v>0</v>
      </c>
      <c r="AB3201">
        <v>0</v>
      </c>
      <c r="AC3201">
        <v>3</v>
      </c>
      <c r="AD3201">
        <v>1012</v>
      </c>
      <c r="AE3201">
        <v>14</v>
      </c>
      <c r="AF3201">
        <v>26</v>
      </c>
      <c r="AG3201">
        <v>29</v>
      </c>
      <c r="AH3201">
        <v>26</v>
      </c>
      <c r="AI3201" s="3">
        <v>5.1383399209486168E-2</v>
      </c>
      <c r="AJ3201" s="3">
        <v>0</v>
      </c>
      <c r="AK3201" s="3">
        <v>0</v>
      </c>
      <c r="AL3201" s="3">
        <v>0</v>
      </c>
      <c r="AM3201" s="3">
        <v>0</v>
      </c>
      <c r="AN3201" s="2">
        <f t="shared" si="106"/>
        <v>6.2724014336917558E-2</v>
      </c>
      <c r="AO3201" s="2">
        <v>8.5817524841915085E-2</v>
      </c>
      <c r="AP3201">
        <f t="shared" si="107"/>
        <v>70</v>
      </c>
    </row>
    <row r="3202" spans="1:42" ht="16.5" hidden="1" customHeight="1" x14ac:dyDescent="0.25">
      <c r="A3202" s="5" t="s">
        <v>795</v>
      </c>
      <c r="B3202" t="s">
        <v>739</v>
      </c>
      <c r="D3202" t="s">
        <v>32</v>
      </c>
      <c r="E3202" t="s">
        <v>265</v>
      </c>
      <c r="F3202" t="s">
        <v>740</v>
      </c>
      <c r="G3202">
        <v>65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70</v>
      </c>
      <c r="N3202" s="2">
        <v>0</v>
      </c>
      <c r="O3202" s="2">
        <v>5.9121621621621621E-2</v>
      </c>
      <c r="P3202">
        <v>37</v>
      </c>
      <c r="Q3202" s="2">
        <v>3.214596003475239E-2</v>
      </c>
      <c r="R3202">
        <v>1184</v>
      </c>
      <c r="S3202">
        <v>1151</v>
      </c>
      <c r="T3202">
        <v>1072</v>
      </c>
      <c r="U3202">
        <v>7</v>
      </c>
      <c r="V3202">
        <v>18</v>
      </c>
      <c r="W3202">
        <v>28</v>
      </c>
      <c r="X3202">
        <v>26</v>
      </c>
      <c r="Y3202">
        <v>33</v>
      </c>
      <c r="Z3202">
        <v>0</v>
      </c>
      <c r="AA3202">
        <v>0</v>
      </c>
      <c r="AB3202">
        <v>0</v>
      </c>
      <c r="AC3202">
        <v>0</v>
      </c>
      <c r="AD3202">
        <v>1104</v>
      </c>
      <c r="AE3202">
        <v>7</v>
      </c>
      <c r="AF3202">
        <v>18</v>
      </c>
      <c r="AG3202">
        <v>28</v>
      </c>
      <c r="AH3202">
        <v>26</v>
      </c>
      <c r="AI3202" s="3">
        <v>5.8876811594202896E-2</v>
      </c>
      <c r="AJ3202" s="3">
        <v>0</v>
      </c>
      <c r="AK3202" s="3">
        <v>0</v>
      </c>
      <c r="AL3202" s="3">
        <v>0</v>
      </c>
      <c r="AM3202" s="3">
        <v>0</v>
      </c>
      <c r="AN3202" s="2">
        <f t="shared" si="106"/>
        <v>5.9121621621621621E-2</v>
      </c>
      <c r="AO3202" s="2">
        <v>6.6779374471682168E-2</v>
      </c>
      <c r="AP3202">
        <f t="shared" si="107"/>
        <v>70</v>
      </c>
    </row>
    <row r="3203" spans="1:42" ht="16.5" hidden="1" customHeight="1" x14ac:dyDescent="0.25">
      <c r="A3203" s="5" t="s">
        <v>802</v>
      </c>
      <c r="B3203" s="1" t="s">
        <v>107</v>
      </c>
      <c r="C3203" t="s">
        <v>36</v>
      </c>
      <c r="D3203" t="s">
        <v>43</v>
      </c>
      <c r="E3203" t="s">
        <v>108</v>
      </c>
      <c r="F3203" t="s">
        <v>109</v>
      </c>
      <c r="G3203">
        <v>65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70</v>
      </c>
      <c r="N3203" s="2">
        <v>0</v>
      </c>
      <c r="O3203" s="2">
        <v>5.8236272878535771E-2</v>
      </c>
      <c r="P3203">
        <v>49</v>
      </c>
      <c r="Q3203" s="2">
        <v>4.1490262489415751E-2</v>
      </c>
      <c r="R3203">
        <v>1202</v>
      </c>
      <c r="S3203">
        <v>1181</v>
      </c>
      <c r="T3203">
        <v>1118</v>
      </c>
      <c r="U3203">
        <v>12</v>
      </c>
      <c r="V3203">
        <v>2</v>
      </c>
      <c r="W3203">
        <v>18</v>
      </c>
      <c r="X3203">
        <v>31</v>
      </c>
      <c r="Y3203">
        <v>46</v>
      </c>
      <c r="Z3203">
        <v>0</v>
      </c>
      <c r="AA3203">
        <v>0</v>
      </c>
      <c r="AB3203">
        <v>0</v>
      </c>
      <c r="AC3203">
        <v>0</v>
      </c>
      <c r="AD3203">
        <v>1137</v>
      </c>
      <c r="AE3203">
        <v>12</v>
      </c>
      <c r="AF3203">
        <v>2</v>
      </c>
      <c r="AG3203">
        <v>18</v>
      </c>
      <c r="AH3203">
        <v>31</v>
      </c>
      <c r="AI3203" s="3">
        <v>5.7167985927880388E-2</v>
      </c>
      <c r="AJ3203" s="3">
        <v>0</v>
      </c>
      <c r="AK3203" s="3">
        <v>0</v>
      </c>
      <c r="AL3203" s="3">
        <v>0</v>
      </c>
      <c r="AM3203" s="3">
        <v>0</v>
      </c>
      <c r="AN3203" s="2">
        <f t="shared" si="106"/>
        <v>5.8236272878535771E-2</v>
      </c>
      <c r="AO3203" s="2">
        <v>5.2499999999999998E-2</v>
      </c>
      <c r="AP3203">
        <f t="shared" si="107"/>
        <v>70</v>
      </c>
    </row>
    <row r="3204" spans="1:42" ht="16.5" hidden="1" customHeight="1" x14ac:dyDescent="0.25">
      <c r="A3204" s="5" t="s">
        <v>790</v>
      </c>
      <c r="B3204" t="s">
        <v>739</v>
      </c>
      <c r="D3204" t="s">
        <v>32</v>
      </c>
      <c r="E3204" t="s">
        <v>265</v>
      </c>
      <c r="F3204" t="s">
        <v>740</v>
      </c>
      <c r="G3204">
        <v>61</v>
      </c>
      <c r="H3204">
        <v>0</v>
      </c>
      <c r="I3204">
        <v>0</v>
      </c>
      <c r="J3204">
        <v>0</v>
      </c>
      <c r="K3204">
        <v>4</v>
      </c>
      <c r="L3204">
        <v>0</v>
      </c>
      <c r="M3204">
        <v>70</v>
      </c>
      <c r="N3204" s="2">
        <v>0</v>
      </c>
      <c r="O3204" s="2">
        <v>5.6000000000000001E-2</v>
      </c>
      <c r="P3204">
        <v>26</v>
      </c>
      <c r="Q3204" s="2">
        <v>2.1558872305140961E-2</v>
      </c>
      <c r="R3204">
        <v>1250</v>
      </c>
      <c r="S3204">
        <v>1206</v>
      </c>
      <c r="T3204">
        <v>1137</v>
      </c>
      <c r="U3204">
        <v>1</v>
      </c>
      <c r="V3204">
        <v>4</v>
      </c>
      <c r="W3204">
        <v>44</v>
      </c>
      <c r="X3204">
        <v>20</v>
      </c>
      <c r="Y3204">
        <v>24</v>
      </c>
      <c r="Z3204">
        <v>0</v>
      </c>
      <c r="AA3204">
        <v>0</v>
      </c>
      <c r="AB3204">
        <v>0</v>
      </c>
      <c r="AC3204">
        <v>0</v>
      </c>
      <c r="AD3204">
        <v>1174</v>
      </c>
      <c r="AE3204">
        <v>1</v>
      </c>
      <c r="AF3204">
        <v>4</v>
      </c>
      <c r="AG3204">
        <v>44</v>
      </c>
      <c r="AH3204">
        <v>24</v>
      </c>
      <c r="AI3204" s="3">
        <v>5.1959114139693355E-2</v>
      </c>
      <c r="AJ3204" s="3">
        <v>0</v>
      </c>
      <c r="AK3204" s="3">
        <v>0</v>
      </c>
      <c r="AL3204" s="3">
        <v>0</v>
      </c>
      <c r="AM3204" s="3">
        <v>0.16666666666666666</v>
      </c>
      <c r="AN3204" s="2">
        <f t="shared" si="106"/>
        <v>5.6000000000000001E-2</v>
      </c>
      <c r="AO3204" s="2">
        <v>5.8540497193263832E-2</v>
      </c>
      <c r="AP3204">
        <f t="shared" si="107"/>
        <v>70</v>
      </c>
    </row>
    <row r="3205" spans="1:42" ht="16.5" hidden="1" customHeight="1" x14ac:dyDescent="0.25">
      <c r="A3205" s="4" t="s">
        <v>797</v>
      </c>
      <c r="B3205" s="1" t="s">
        <v>31</v>
      </c>
      <c r="D3205" t="s">
        <v>32</v>
      </c>
      <c r="E3205" t="s">
        <v>33</v>
      </c>
      <c r="F3205" t="s">
        <v>34</v>
      </c>
      <c r="G3205">
        <v>56</v>
      </c>
      <c r="H3205">
        <v>0</v>
      </c>
      <c r="I3205">
        <v>0</v>
      </c>
      <c r="J3205">
        <v>0</v>
      </c>
      <c r="K3205">
        <v>0</v>
      </c>
      <c r="L3205">
        <v>4</v>
      </c>
      <c r="M3205">
        <v>66</v>
      </c>
      <c r="N3205" s="2">
        <v>3.1620553359683794E-3</v>
      </c>
      <c r="O3205" s="2">
        <v>5.2173913043478258E-2</v>
      </c>
      <c r="P3205">
        <v>89</v>
      </c>
      <c r="Q3205" s="2">
        <v>6.931464174454828E-2</v>
      </c>
      <c r="R3205">
        <v>1265</v>
      </c>
      <c r="S3205">
        <v>1284</v>
      </c>
      <c r="T3205">
        <v>1228</v>
      </c>
      <c r="U3205">
        <v>13</v>
      </c>
      <c r="V3205">
        <v>25</v>
      </c>
      <c r="W3205">
        <v>8</v>
      </c>
      <c r="X3205">
        <v>10</v>
      </c>
      <c r="Y3205">
        <v>87</v>
      </c>
      <c r="Z3205">
        <v>0</v>
      </c>
      <c r="AA3205">
        <v>0</v>
      </c>
      <c r="AB3205">
        <v>0</v>
      </c>
      <c r="AC3205">
        <v>0</v>
      </c>
      <c r="AD3205">
        <v>1197</v>
      </c>
      <c r="AE3205">
        <v>13</v>
      </c>
      <c r="AF3205">
        <v>25</v>
      </c>
      <c r="AG3205">
        <v>8</v>
      </c>
      <c r="AH3205">
        <v>10</v>
      </c>
      <c r="AI3205" s="3">
        <v>4.6783625730994149E-2</v>
      </c>
      <c r="AJ3205" s="3">
        <v>0</v>
      </c>
      <c r="AK3205" s="3">
        <v>0</v>
      </c>
      <c r="AL3205" s="3">
        <v>0</v>
      </c>
      <c r="AM3205" s="3">
        <v>0</v>
      </c>
      <c r="AN3205" s="2">
        <f t="shared" si="106"/>
        <v>5.533596837944664E-2</v>
      </c>
      <c r="AO3205" s="2">
        <v>4.4692737430167599E-2</v>
      </c>
      <c r="AP3205">
        <f t="shared" si="107"/>
        <v>70</v>
      </c>
    </row>
    <row r="3206" spans="1:42" ht="16.5" customHeight="1" x14ac:dyDescent="0.25">
      <c r="A3206" s="4" t="s">
        <v>798</v>
      </c>
      <c r="B3206" t="s">
        <v>726</v>
      </c>
      <c r="D3206" t="s">
        <v>32</v>
      </c>
      <c r="E3206" t="s">
        <v>616</v>
      </c>
      <c r="F3206" t="s">
        <v>727</v>
      </c>
      <c r="G3206">
        <v>80</v>
      </c>
      <c r="H3206">
        <v>0</v>
      </c>
      <c r="I3206">
        <v>0</v>
      </c>
      <c r="J3206">
        <v>0</v>
      </c>
      <c r="K3206">
        <v>0</v>
      </c>
      <c r="L3206">
        <v>4</v>
      </c>
      <c r="M3206">
        <v>84</v>
      </c>
      <c r="N3206" s="2">
        <v>3.2813781788351109E-3</v>
      </c>
      <c r="O3206" s="2">
        <v>6.8908941755537328E-2</v>
      </c>
      <c r="P3206">
        <v>95</v>
      </c>
      <c r="Q3206" s="2">
        <v>7.7487765089722674E-2</v>
      </c>
      <c r="R3206">
        <v>1219</v>
      </c>
      <c r="S3206">
        <v>1226</v>
      </c>
      <c r="T3206">
        <v>1048</v>
      </c>
      <c r="U3206">
        <v>7</v>
      </c>
      <c r="V3206">
        <v>15</v>
      </c>
      <c r="W3206">
        <v>4</v>
      </c>
      <c r="X3206">
        <v>152</v>
      </c>
      <c r="Y3206">
        <v>80</v>
      </c>
      <c r="Z3206">
        <v>0</v>
      </c>
      <c r="AA3206">
        <v>0</v>
      </c>
      <c r="AB3206">
        <v>0</v>
      </c>
      <c r="AC3206">
        <v>9</v>
      </c>
      <c r="AD3206">
        <v>1048</v>
      </c>
      <c r="AE3206">
        <v>7</v>
      </c>
      <c r="AF3206">
        <v>15</v>
      </c>
      <c r="AG3206">
        <v>4</v>
      </c>
      <c r="AH3206">
        <v>143</v>
      </c>
      <c r="AI3206" s="3">
        <v>7.6335877862595422E-2</v>
      </c>
      <c r="AJ3206" s="3">
        <v>0</v>
      </c>
      <c r="AK3206" s="3">
        <v>0</v>
      </c>
      <c r="AL3206" s="3">
        <v>0</v>
      </c>
      <c r="AM3206" s="3">
        <v>0</v>
      </c>
      <c r="AN3206" s="2">
        <f t="shared" si="106"/>
        <v>7.2190319934372443E-2</v>
      </c>
      <c r="AO3206" s="2">
        <v>0.13886606409202959</v>
      </c>
      <c r="AP3206">
        <f t="shared" si="107"/>
        <v>88</v>
      </c>
    </row>
    <row r="3207" spans="1:42" ht="16.5" hidden="1" customHeight="1" x14ac:dyDescent="0.25">
      <c r="A3207" s="4" t="s">
        <v>799</v>
      </c>
      <c r="B3207" t="s">
        <v>760</v>
      </c>
      <c r="D3207" t="s">
        <v>32</v>
      </c>
      <c r="E3207" t="s">
        <v>544</v>
      </c>
      <c r="F3207" t="s">
        <v>761</v>
      </c>
      <c r="G3207">
        <v>63</v>
      </c>
      <c r="H3207">
        <v>0</v>
      </c>
      <c r="I3207">
        <v>0</v>
      </c>
      <c r="J3207">
        <v>0</v>
      </c>
      <c r="K3207">
        <v>0</v>
      </c>
      <c r="L3207">
        <v>7</v>
      </c>
      <c r="M3207">
        <v>63</v>
      </c>
      <c r="N3207" s="2">
        <v>4.830917874396135E-3</v>
      </c>
      <c r="O3207" s="2">
        <v>4.3478260869565216E-2</v>
      </c>
      <c r="P3207">
        <v>90</v>
      </c>
      <c r="Q3207" s="2">
        <v>6.1266167460857723E-2</v>
      </c>
      <c r="R3207">
        <v>1449</v>
      </c>
      <c r="S3207">
        <v>1469</v>
      </c>
      <c r="T3207">
        <v>1335</v>
      </c>
      <c r="U3207">
        <v>1</v>
      </c>
      <c r="V3207">
        <v>10</v>
      </c>
      <c r="W3207">
        <v>4</v>
      </c>
      <c r="X3207">
        <v>119</v>
      </c>
      <c r="Y3207">
        <v>85</v>
      </c>
      <c r="Z3207">
        <v>0</v>
      </c>
      <c r="AA3207">
        <v>0</v>
      </c>
      <c r="AB3207">
        <v>0</v>
      </c>
      <c r="AC3207">
        <v>3</v>
      </c>
      <c r="AD3207">
        <v>1313</v>
      </c>
      <c r="AE3207">
        <v>1</v>
      </c>
      <c r="AF3207">
        <v>10</v>
      </c>
      <c r="AG3207">
        <v>4</v>
      </c>
      <c r="AH3207">
        <v>116</v>
      </c>
      <c r="AI3207" s="3">
        <v>4.7981721249047982E-2</v>
      </c>
      <c r="AJ3207" s="3">
        <v>0</v>
      </c>
      <c r="AK3207" s="3">
        <v>0</v>
      </c>
      <c r="AL3207" s="3">
        <v>0</v>
      </c>
      <c r="AM3207" s="3">
        <v>0</v>
      </c>
      <c r="AN3207" s="2">
        <f t="shared" si="106"/>
        <v>4.8309178743961352E-2</v>
      </c>
      <c r="AO3207" s="2">
        <v>9.0720221606648194E-2</v>
      </c>
      <c r="AP3207">
        <f t="shared" si="107"/>
        <v>70</v>
      </c>
    </row>
    <row r="3208" spans="1:42" ht="16.5" hidden="1" customHeight="1" x14ac:dyDescent="0.25">
      <c r="A3208" s="5" t="s">
        <v>793</v>
      </c>
      <c r="B3208" s="1" t="s">
        <v>510</v>
      </c>
      <c r="D3208" t="s">
        <v>32</v>
      </c>
      <c r="E3208" t="s">
        <v>498</v>
      </c>
      <c r="F3208" t="s">
        <v>511</v>
      </c>
      <c r="G3208">
        <v>62</v>
      </c>
      <c r="H3208">
        <v>0</v>
      </c>
      <c r="I3208">
        <v>0</v>
      </c>
      <c r="J3208">
        <v>0</v>
      </c>
      <c r="K3208">
        <v>3</v>
      </c>
      <c r="L3208">
        <v>0</v>
      </c>
      <c r="M3208">
        <v>70</v>
      </c>
      <c r="N3208" s="2">
        <v>0</v>
      </c>
      <c r="O3208" s="2">
        <v>4.5543266102797658E-2</v>
      </c>
      <c r="P3208">
        <v>156</v>
      </c>
      <c r="Q3208" s="2">
        <v>9.6118299445471345E-2</v>
      </c>
      <c r="R3208">
        <v>1537</v>
      </c>
      <c r="S3208">
        <v>1623</v>
      </c>
      <c r="T3208">
        <v>1574</v>
      </c>
      <c r="U3208">
        <v>8</v>
      </c>
      <c r="V3208">
        <v>10</v>
      </c>
      <c r="W3208">
        <v>9</v>
      </c>
      <c r="X3208">
        <v>22</v>
      </c>
      <c r="Y3208">
        <v>139</v>
      </c>
      <c r="Z3208">
        <v>0</v>
      </c>
      <c r="AA3208">
        <v>3</v>
      </c>
      <c r="AB3208">
        <v>0</v>
      </c>
      <c r="AC3208">
        <v>0</v>
      </c>
      <c r="AD3208">
        <v>1497</v>
      </c>
      <c r="AE3208">
        <v>8</v>
      </c>
      <c r="AF3208">
        <v>7</v>
      </c>
      <c r="AG3208">
        <v>9</v>
      </c>
      <c r="AH3208">
        <v>25</v>
      </c>
      <c r="AI3208" s="3">
        <v>4.1416165664662656E-2</v>
      </c>
      <c r="AJ3208" s="3">
        <v>0</v>
      </c>
      <c r="AK3208" s="3">
        <v>0</v>
      </c>
      <c r="AL3208" s="3">
        <v>0</v>
      </c>
      <c r="AM3208" s="3">
        <v>0.12</v>
      </c>
      <c r="AN3208" s="2">
        <f t="shared" si="106"/>
        <v>4.5543266102797658E-2</v>
      </c>
      <c r="AO3208" s="2">
        <v>3.169469598965071E-2</v>
      </c>
      <c r="AP3208">
        <f t="shared" si="107"/>
        <v>70</v>
      </c>
    </row>
    <row r="3209" spans="1:42" ht="16.5" hidden="1" customHeight="1" x14ac:dyDescent="0.25">
      <c r="A3209" s="4">
        <v>2011</v>
      </c>
      <c r="B3209" s="1" t="s">
        <v>490</v>
      </c>
      <c r="D3209" t="s">
        <v>32</v>
      </c>
      <c r="E3209" t="s">
        <v>491</v>
      </c>
      <c r="F3209" t="s">
        <v>492</v>
      </c>
      <c r="G3209">
        <v>56</v>
      </c>
      <c r="H3209">
        <v>0</v>
      </c>
      <c r="I3209">
        <v>0</v>
      </c>
      <c r="J3209">
        <v>0</v>
      </c>
      <c r="K3209">
        <v>0</v>
      </c>
      <c r="L3209">
        <v>24</v>
      </c>
      <c r="M3209">
        <v>46</v>
      </c>
      <c r="N3209" s="2">
        <v>9.0978013646702046E-3</v>
      </c>
      <c r="O3209" s="2">
        <v>1.7437452615617893E-2</v>
      </c>
      <c r="P3209">
        <v>183</v>
      </c>
      <c r="Q3209" s="2">
        <v>6.6521264994547441E-2</v>
      </c>
      <c r="R3209">
        <v>2638</v>
      </c>
      <c r="S3209">
        <v>2751</v>
      </c>
      <c r="T3209">
        <v>2653</v>
      </c>
      <c r="U3209">
        <v>20</v>
      </c>
      <c r="V3209">
        <v>24</v>
      </c>
      <c r="W3209">
        <v>19</v>
      </c>
      <c r="X3209">
        <v>35</v>
      </c>
      <c r="Y3209">
        <v>173</v>
      </c>
      <c r="Z3209">
        <v>0</v>
      </c>
      <c r="AA3209">
        <v>0</v>
      </c>
      <c r="AB3209">
        <v>0</v>
      </c>
      <c r="AC3209">
        <v>0</v>
      </c>
      <c r="AD3209">
        <v>2536</v>
      </c>
      <c r="AE3209">
        <v>20</v>
      </c>
      <c r="AF3209">
        <v>24</v>
      </c>
      <c r="AG3209">
        <v>19</v>
      </c>
      <c r="AH3209">
        <v>35</v>
      </c>
      <c r="AI3209" s="3">
        <v>2.2082018927444796E-2</v>
      </c>
      <c r="AJ3209" s="3">
        <v>0</v>
      </c>
      <c r="AK3209" s="3">
        <v>0</v>
      </c>
      <c r="AL3209" s="3">
        <v>0</v>
      </c>
      <c r="AM3209" s="3">
        <v>0</v>
      </c>
      <c r="AN3209" s="2">
        <f t="shared" si="106"/>
        <v>2.6535253980288095E-2</v>
      </c>
      <c r="AO3209" s="2">
        <v>3.7205770690964313E-2</v>
      </c>
      <c r="AP3209">
        <f t="shared" si="107"/>
        <v>70</v>
      </c>
    </row>
    <row r="3210" spans="1:42" ht="16.5" hidden="1" customHeight="1" x14ac:dyDescent="0.25">
      <c r="A3210" s="5" t="s">
        <v>787</v>
      </c>
      <c r="B3210" s="1" t="s">
        <v>57</v>
      </c>
      <c r="C3210" t="s">
        <v>36</v>
      </c>
      <c r="D3210" t="s">
        <v>43</v>
      </c>
      <c r="E3210" t="s">
        <v>47</v>
      </c>
      <c r="F3210" t="s">
        <v>58</v>
      </c>
      <c r="G3210">
        <v>56</v>
      </c>
      <c r="H3210">
        <v>3</v>
      </c>
      <c r="I3210">
        <v>3</v>
      </c>
      <c r="J3210">
        <v>0</v>
      </c>
      <c r="K3210">
        <v>0</v>
      </c>
      <c r="L3210">
        <v>0</v>
      </c>
      <c r="M3210">
        <v>70</v>
      </c>
      <c r="N3210" s="2">
        <v>0</v>
      </c>
      <c r="O3210" s="2">
        <v>1.6782546152001917E-2</v>
      </c>
      <c r="P3210">
        <v>158</v>
      </c>
      <c r="Q3210" s="2">
        <v>3.7097910307583942E-2</v>
      </c>
      <c r="R3210">
        <v>4171</v>
      </c>
      <c r="S3210">
        <v>4259</v>
      </c>
      <c r="T3210">
        <v>3702</v>
      </c>
      <c r="U3210">
        <v>68</v>
      </c>
      <c r="V3210">
        <v>123</v>
      </c>
      <c r="W3210">
        <v>223</v>
      </c>
      <c r="X3210">
        <v>143</v>
      </c>
      <c r="Y3210">
        <v>146</v>
      </c>
      <c r="Z3210">
        <v>0</v>
      </c>
      <c r="AA3210">
        <v>0</v>
      </c>
      <c r="AB3210">
        <v>3</v>
      </c>
      <c r="AC3210">
        <v>0</v>
      </c>
      <c r="AD3210">
        <v>3612</v>
      </c>
      <c r="AE3210">
        <v>71</v>
      </c>
      <c r="AF3210">
        <v>126</v>
      </c>
      <c r="AG3210">
        <v>220</v>
      </c>
      <c r="AH3210">
        <v>143</v>
      </c>
      <c r="AI3210" s="3">
        <v>1.5503875968992248E-2</v>
      </c>
      <c r="AJ3210" s="3">
        <v>4.2253521126760563E-2</v>
      </c>
      <c r="AK3210" s="3">
        <v>2.3809523809523808E-2</v>
      </c>
      <c r="AL3210" s="3">
        <v>0</v>
      </c>
      <c r="AM3210" s="3">
        <v>0</v>
      </c>
      <c r="AN3210" s="2">
        <f t="shared" si="106"/>
        <v>1.6782546152001917E-2</v>
      </c>
      <c r="AO3210" s="2">
        <v>0.13422818791946309</v>
      </c>
      <c r="AP3210">
        <f t="shared" si="107"/>
        <v>70</v>
      </c>
    </row>
    <row r="3211" spans="1:42" ht="16.5" hidden="1" customHeight="1" x14ac:dyDescent="0.25">
      <c r="A3211" s="5" t="s">
        <v>789</v>
      </c>
      <c r="B3211" s="1" t="s">
        <v>159</v>
      </c>
      <c r="C3211" t="s">
        <v>36</v>
      </c>
      <c r="D3211" t="s">
        <v>43</v>
      </c>
      <c r="E3211" t="s">
        <v>44</v>
      </c>
      <c r="F3211" t="s">
        <v>160</v>
      </c>
      <c r="G3211">
        <v>57</v>
      </c>
      <c r="H3211">
        <v>0</v>
      </c>
      <c r="I3211">
        <v>6</v>
      </c>
      <c r="J3211">
        <v>0</v>
      </c>
      <c r="K3211">
        <v>0</v>
      </c>
      <c r="L3211">
        <v>9</v>
      </c>
      <c r="M3211">
        <v>61</v>
      </c>
      <c r="N3211" s="2">
        <v>8.5795996186844616E-4</v>
      </c>
      <c r="O3211" s="2">
        <v>5.815061963775024E-3</v>
      </c>
      <c r="P3211">
        <v>92</v>
      </c>
      <c r="Q3211" s="2">
        <v>8.7519025875190254E-3</v>
      </c>
      <c r="R3211">
        <v>10490</v>
      </c>
      <c r="S3211">
        <v>10512</v>
      </c>
      <c r="T3211">
        <v>9938</v>
      </c>
      <c r="U3211">
        <v>27</v>
      </c>
      <c r="V3211">
        <v>188</v>
      </c>
      <c r="W3211">
        <v>194</v>
      </c>
      <c r="X3211">
        <v>165</v>
      </c>
      <c r="Y3211">
        <v>85</v>
      </c>
      <c r="Z3211">
        <v>0</v>
      </c>
      <c r="AA3211">
        <v>0</v>
      </c>
      <c r="AB3211">
        <v>3</v>
      </c>
      <c r="AC3211">
        <v>0</v>
      </c>
      <c r="AD3211">
        <v>9910</v>
      </c>
      <c r="AE3211">
        <v>27</v>
      </c>
      <c r="AF3211">
        <v>194</v>
      </c>
      <c r="AG3211">
        <v>191</v>
      </c>
      <c r="AH3211">
        <v>165</v>
      </c>
      <c r="AI3211" s="3">
        <v>5.7517658930373358E-3</v>
      </c>
      <c r="AJ3211" s="3">
        <v>0</v>
      </c>
      <c r="AK3211" s="3">
        <v>3.0927835051546393E-2</v>
      </c>
      <c r="AL3211" s="3">
        <v>0</v>
      </c>
      <c r="AM3211" s="3">
        <v>0</v>
      </c>
      <c r="AN3211" s="2">
        <f t="shared" si="106"/>
        <v>6.6730219256434702E-3</v>
      </c>
      <c r="AO3211" s="2">
        <v>5.5020501573376561E-2</v>
      </c>
      <c r="AP3211">
        <f t="shared" si="107"/>
        <v>70</v>
      </c>
    </row>
    <row r="3212" spans="1:42" ht="16.5" hidden="1" customHeight="1" x14ac:dyDescent="0.25">
      <c r="A3212" s="5" t="s">
        <v>791</v>
      </c>
      <c r="B3212" s="1" t="s">
        <v>442</v>
      </c>
      <c r="D3212" t="s">
        <v>32</v>
      </c>
      <c r="E3212" t="s">
        <v>443</v>
      </c>
      <c r="F3212" t="s">
        <v>444</v>
      </c>
      <c r="G3212">
        <v>67</v>
      </c>
      <c r="H3212">
        <v>0</v>
      </c>
      <c r="I3212">
        <v>0</v>
      </c>
      <c r="J3212">
        <v>0</v>
      </c>
      <c r="K3212">
        <v>0</v>
      </c>
      <c r="L3212">
        <v>32</v>
      </c>
      <c r="M3212">
        <v>37</v>
      </c>
      <c r="N3212" s="2">
        <v>0.33333333333333331</v>
      </c>
      <c r="O3212" s="2">
        <v>0.38541666666666669</v>
      </c>
      <c r="P3212">
        <v>10</v>
      </c>
      <c r="Q3212" s="2">
        <v>0.27027027027027029</v>
      </c>
      <c r="R3212">
        <v>96</v>
      </c>
      <c r="S3212">
        <v>37</v>
      </c>
      <c r="T3212">
        <v>36</v>
      </c>
      <c r="U3212">
        <v>0</v>
      </c>
      <c r="V3212">
        <v>0</v>
      </c>
      <c r="W3212">
        <v>1</v>
      </c>
      <c r="X3212">
        <v>0</v>
      </c>
      <c r="Y3212">
        <v>7</v>
      </c>
      <c r="Z3212">
        <v>0</v>
      </c>
      <c r="AA3212">
        <v>0</v>
      </c>
      <c r="AB3212">
        <v>0</v>
      </c>
      <c r="AC3212">
        <v>0</v>
      </c>
      <c r="AD3212">
        <v>96</v>
      </c>
      <c r="AE3212">
        <v>0</v>
      </c>
      <c r="AF3212">
        <v>0</v>
      </c>
      <c r="AG3212">
        <v>1</v>
      </c>
      <c r="AH3212">
        <v>0</v>
      </c>
      <c r="AI3212" s="3">
        <v>0.69791666666666663</v>
      </c>
      <c r="AJ3212" s="3">
        <v>0</v>
      </c>
      <c r="AK3212" s="3">
        <v>0</v>
      </c>
      <c r="AL3212" s="3">
        <v>0</v>
      </c>
      <c r="AM3212" s="3">
        <v>0</v>
      </c>
      <c r="AN3212" s="2">
        <f t="shared" si="106"/>
        <v>0.71875</v>
      </c>
      <c r="AO3212" s="2">
        <v>1.0309278350515464E-2</v>
      </c>
      <c r="AP3212">
        <f t="shared" si="107"/>
        <v>69</v>
      </c>
    </row>
    <row r="3213" spans="1:42" ht="16.5" hidden="1" customHeight="1" x14ac:dyDescent="0.25">
      <c r="A3213" s="5" t="s">
        <v>792</v>
      </c>
      <c r="B3213" s="1" t="s">
        <v>442</v>
      </c>
      <c r="D3213" t="s">
        <v>32</v>
      </c>
      <c r="E3213" t="s">
        <v>443</v>
      </c>
      <c r="F3213" t="s">
        <v>444</v>
      </c>
      <c r="G3213">
        <v>65</v>
      </c>
      <c r="H3213">
        <v>0</v>
      </c>
      <c r="I3213">
        <v>0</v>
      </c>
      <c r="J3213">
        <v>0</v>
      </c>
      <c r="K3213">
        <v>0</v>
      </c>
      <c r="L3213">
        <v>33</v>
      </c>
      <c r="M3213">
        <v>36</v>
      </c>
      <c r="N3213" s="2">
        <v>0.33673469387755101</v>
      </c>
      <c r="O3213" s="2">
        <v>0.36734693877551022</v>
      </c>
      <c r="P3213">
        <v>9</v>
      </c>
      <c r="Q3213" s="2">
        <v>0.23684210526315788</v>
      </c>
      <c r="R3213">
        <v>98</v>
      </c>
      <c r="S3213">
        <v>38</v>
      </c>
      <c r="T3213">
        <v>36</v>
      </c>
      <c r="U3213">
        <v>0</v>
      </c>
      <c r="V3213">
        <v>0</v>
      </c>
      <c r="W3213">
        <v>2</v>
      </c>
      <c r="X3213">
        <v>0</v>
      </c>
      <c r="Y3213">
        <v>8</v>
      </c>
      <c r="Z3213">
        <v>0</v>
      </c>
      <c r="AA3213">
        <v>0</v>
      </c>
      <c r="AB3213">
        <v>0</v>
      </c>
      <c r="AC3213">
        <v>0</v>
      </c>
      <c r="AD3213">
        <v>93</v>
      </c>
      <c r="AE3213">
        <v>0</v>
      </c>
      <c r="AF3213">
        <v>0</v>
      </c>
      <c r="AG3213">
        <v>2</v>
      </c>
      <c r="AH3213">
        <v>0</v>
      </c>
      <c r="AI3213" s="3">
        <v>0.69892473118279574</v>
      </c>
      <c r="AJ3213" s="3">
        <v>0</v>
      </c>
      <c r="AK3213" s="3">
        <v>0</v>
      </c>
      <c r="AL3213" s="3">
        <v>0</v>
      </c>
      <c r="AM3213" s="3">
        <v>0</v>
      </c>
      <c r="AN3213" s="2">
        <f t="shared" si="106"/>
        <v>0.70408163265306123</v>
      </c>
      <c r="AO3213" s="2">
        <v>2.1052631578947368E-2</v>
      </c>
      <c r="AP3213">
        <f t="shared" si="107"/>
        <v>69</v>
      </c>
    </row>
    <row r="3214" spans="1:42" ht="16.5" hidden="1" customHeight="1" x14ac:dyDescent="0.25">
      <c r="A3214" s="4" t="s">
        <v>798</v>
      </c>
      <c r="B3214" s="1" t="s">
        <v>309</v>
      </c>
      <c r="D3214" t="s">
        <v>32</v>
      </c>
      <c r="E3214" t="s">
        <v>305</v>
      </c>
      <c r="F3214" t="s">
        <v>310</v>
      </c>
      <c r="G3214">
        <v>66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69</v>
      </c>
      <c r="N3214" s="2">
        <v>0</v>
      </c>
      <c r="O3214" s="2">
        <v>0.58974358974358976</v>
      </c>
      <c r="P3214">
        <v>85</v>
      </c>
      <c r="Q3214" s="2">
        <v>0.63909774436090228</v>
      </c>
      <c r="R3214">
        <v>117</v>
      </c>
      <c r="S3214">
        <v>133</v>
      </c>
      <c r="T3214">
        <v>75</v>
      </c>
      <c r="U3214">
        <v>0</v>
      </c>
      <c r="V3214">
        <v>4</v>
      </c>
      <c r="W3214">
        <v>0</v>
      </c>
      <c r="X3214">
        <v>54</v>
      </c>
      <c r="Y3214">
        <v>42</v>
      </c>
      <c r="Z3214">
        <v>0</v>
      </c>
      <c r="AA3214">
        <v>0</v>
      </c>
      <c r="AB3214">
        <v>0</v>
      </c>
      <c r="AC3214">
        <v>38</v>
      </c>
      <c r="AD3214">
        <v>99</v>
      </c>
      <c r="AE3214">
        <v>0</v>
      </c>
      <c r="AF3214">
        <v>4</v>
      </c>
      <c r="AG3214">
        <v>0</v>
      </c>
      <c r="AH3214">
        <v>16</v>
      </c>
      <c r="AI3214" s="3">
        <v>0.66666666666666663</v>
      </c>
      <c r="AJ3214" s="3">
        <v>0</v>
      </c>
      <c r="AK3214" s="3">
        <v>0</v>
      </c>
      <c r="AL3214" s="3">
        <v>0</v>
      </c>
      <c r="AM3214" s="3">
        <v>0</v>
      </c>
      <c r="AN3214" s="2">
        <f t="shared" si="106"/>
        <v>0.58974358974358976</v>
      </c>
      <c r="AO3214" s="2">
        <v>0.16806722689075632</v>
      </c>
      <c r="AP3214">
        <f t="shared" si="107"/>
        <v>69</v>
      </c>
    </row>
    <row r="3215" spans="1:42" ht="16.5" hidden="1" customHeight="1" x14ac:dyDescent="0.25">
      <c r="A3215" s="5" t="s">
        <v>791</v>
      </c>
      <c r="B3215" s="1" t="s">
        <v>309</v>
      </c>
      <c r="D3215" t="s">
        <v>32</v>
      </c>
      <c r="E3215" t="s">
        <v>305</v>
      </c>
      <c r="F3215" t="s">
        <v>310</v>
      </c>
      <c r="G3215">
        <v>64</v>
      </c>
      <c r="H3215">
        <v>0</v>
      </c>
      <c r="I3215">
        <v>0</v>
      </c>
      <c r="J3215">
        <v>0</v>
      </c>
      <c r="K3215">
        <v>3</v>
      </c>
      <c r="L3215">
        <v>0</v>
      </c>
      <c r="M3215">
        <v>69</v>
      </c>
      <c r="N3215" s="2">
        <v>0</v>
      </c>
      <c r="O3215" s="2">
        <v>0.5390625</v>
      </c>
      <c r="P3215">
        <v>47</v>
      </c>
      <c r="Q3215" s="2">
        <v>0.44339622641509435</v>
      </c>
      <c r="R3215">
        <v>128</v>
      </c>
      <c r="S3215">
        <v>106</v>
      </c>
      <c r="T3215">
        <v>71</v>
      </c>
      <c r="U3215">
        <v>0</v>
      </c>
      <c r="V3215">
        <v>4</v>
      </c>
      <c r="W3215">
        <v>1</v>
      </c>
      <c r="X3215">
        <v>30</v>
      </c>
      <c r="Y3215">
        <v>34</v>
      </c>
      <c r="Z3215">
        <v>0</v>
      </c>
      <c r="AA3215">
        <v>4</v>
      </c>
      <c r="AB3215">
        <v>0</v>
      </c>
      <c r="AC3215">
        <v>9</v>
      </c>
      <c r="AD3215">
        <v>101</v>
      </c>
      <c r="AE3215">
        <v>0</v>
      </c>
      <c r="AF3215">
        <v>0</v>
      </c>
      <c r="AG3215">
        <v>1</v>
      </c>
      <c r="AH3215">
        <v>24</v>
      </c>
      <c r="AI3215" s="3">
        <v>0.63366336633663367</v>
      </c>
      <c r="AJ3215" s="3">
        <v>0</v>
      </c>
      <c r="AK3215" s="3">
        <v>0</v>
      </c>
      <c r="AL3215" s="3">
        <v>0</v>
      </c>
      <c r="AM3215" s="3">
        <v>0.125</v>
      </c>
      <c r="AN3215" s="2">
        <f t="shared" si="106"/>
        <v>0.5390625</v>
      </c>
      <c r="AO3215" s="2">
        <v>0.1984126984126984</v>
      </c>
      <c r="AP3215">
        <f t="shared" si="107"/>
        <v>69</v>
      </c>
    </row>
    <row r="3216" spans="1:42" ht="16.5" hidden="1" customHeight="1" x14ac:dyDescent="0.25">
      <c r="A3216" s="4" t="s">
        <v>799</v>
      </c>
      <c r="B3216" s="1" t="s">
        <v>567</v>
      </c>
      <c r="D3216" t="s">
        <v>32</v>
      </c>
      <c r="E3216" t="s">
        <v>568</v>
      </c>
      <c r="F3216" t="s">
        <v>569</v>
      </c>
      <c r="G3216">
        <v>57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69</v>
      </c>
      <c r="N3216" s="2">
        <v>0</v>
      </c>
      <c r="O3216" s="2">
        <v>0.35204081632653061</v>
      </c>
      <c r="P3216">
        <v>98</v>
      </c>
      <c r="Q3216" s="2">
        <v>0.43555555555555553</v>
      </c>
      <c r="R3216">
        <v>196</v>
      </c>
      <c r="S3216">
        <v>225</v>
      </c>
      <c r="T3216">
        <v>117</v>
      </c>
      <c r="U3216">
        <v>1</v>
      </c>
      <c r="V3216">
        <v>1</v>
      </c>
      <c r="W3216">
        <v>10</v>
      </c>
      <c r="X3216">
        <v>96</v>
      </c>
      <c r="Y3216">
        <v>49</v>
      </c>
      <c r="Z3216">
        <v>0</v>
      </c>
      <c r="AA3216">
        <v>0</v>
      </c>
      <c r="AB3216">
        <v>0</v>
      </c>
      <c r="AC3216">
        <v>44</v>
      </c>
      <c r="AD3216">
        <v>125</v>
      </c>
      <c r="AE3216">
        <v>1</v>
      </c>
      <c r="AF3216">
        <v>1</v>
      </c>
      <c r="AG3216">
        <v>10</v>
      </c>
      <c r="AH3216">
        <v>52</v>
      </c>
      <c r="AI3216" s="3">
        <v>0.45600000000000002</v>
      </c>
      <c r="AJ3216" s="3">
        <v>0</v>
      </c>
      <c r="AK3216" s="3">
        <v>0</v>
      </c>
      <c r="AL3216" s="3">
        <v>0</v>
      </c>
      <c r="AM3216" s="3">
        <v>0</v>
      </c>
      <c r="AN3216" s="2">
        <f t="shared" si="106"/>
        <v>0.35204081632653061</v>
      </c>
      <c r="AO3216" s="2">
        <v>0.33862433862433861</v>
      </c>
      <c r="AP3216">
        <f t="shared" si="107"/>
        <v>69</v>
      </c>
    </row>
    <row r="3217" spans="1:42" ht="16.5" hidden="1" customHeight="1" x14ac:dyDescent="0.25">
      <c r="A3217" s="4" t="s">
        <v>801</v>
      </c>
      <c r="B3217" t="s">
        <v>676</v>
      </c>
      <c r="D3217" t="s">
        <v>32</v>
      </c>
      <c r="E3217" t="s">
        <v>278</v>
      </c>
      <c r="F3217" t="s">
        <v>677</v>
      </c>
      <c r="G3217">
        <v>61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69</v>
      </c>
      <c r="N3217" s="2">
        <v>0</v>
      </c>
      <c r="O3217" s="2">
        <v>0.26538461538461539</v>
      </c>
      <c r="P3217">
        <v>11</v>
      </c>
      <c r="Q3217" s="2">
        <v>5.4455445544554455E-2</v>
      </c>
      <c r="R3217">
        <v>260</v>
      </c>
      <c r="S3217">
        <v>202</v>
      </c>
      <c r="T3217">
        <v>196</v>
      </c>
      <c r="V3217">
        <v>1</v>
      </c>
      <c r="W3217">
        <v>1</v>
      </c>
      <c r="X3217">
        <v>4</v>
      </c>
      <c r="Y3217">
        <v>9</v>
      </c>
      <c r="Z3217">
        <v>0</v>
      </c>
      <c r="AA3217">
        <v>0</v>
      </c>
      <c r="AB3217">
        <v>0</v>
      </c>
      <c r="AC3217">
        <v>0</v>
      </c>
      <c r="AD3217">
        <v>248</v>
      </c>
      <c r="AF3217">
        <v>1</v>
      </c>
      <c r="AG3217">
        <v>1</v>
      </c>
      <c r="AH3217">
        <v>4</v>
      </c>
      <c r="AI3217" s="3">
        <v>0.24596774193548387</v>
      </c>
      <c r="AJ3217" s="3">
        <v>0</v>
      </c>
      <c r="AK3217" s="3">
        <v>0</v>
      </c>
      <c r="AL3217" s="3">
        <v>0</v>
      </c>
      <c r="AM3217" s="3">
        <v>0</v>
      </c>
      <c r="AN3217" s="2">
        <f t="shared" si="106"/>
        <v>0.26538461538461539</v>
      </c>
      <c r="AO3217" s="2">
        <v>2.3622047244094488E-2</v>
      </c>
      <c r="AP3217">
        <f t="shared" si="107"/>
        <v>69</v>
      </c>
    </row>
    <row r="3218" spans="1:42" ht="16.5" hidden="1" customHeight="1" x14ac:dyDescent="0.25">
      <c r="A3218" s="4" t="s">
        <v>801</v>
      </c>
      <c r="B3218" s="1" t="s">
        <v>187</v>
      </c>
      <c r="D3218" t="s">
        <v>32</v>
      </c>
      <c r="E3218" t="s">
        <v>185</v>
      </c>
      <c r="F3218" t="s">
        <v>188</v>
      </c>
      <c r="G3218">
        <v>66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69</v>
      </c>
      <c r="N3218" s="2">
        <v>0</v>
      </c>
      <c r="O3218" s="2">
        <v>0.20474777448071216</v>
      </c>
      <c r="P3218">
        <v>5</v>
      </c>
      <c r="Q3218" s="2">
        <v>1.8315018315018316E-2</v>
      </c>
      <c r="R3218">
        <v>337</v>
      </c>
      <c r="S3218">
        <v>273</v>
      </c>
      <c r="T3218">
        <v>256</v>
      </c>
      <c r="U3218">
        <v>2</v>
      </c>
      <c r="V3218">
        <v>2</v>
      </c>
      <c r="X3218">
        <v>13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319</v>
      </c>
      <c r="AE3218">
        <v>2</v>
      </c>
      <c r="AF3218">
        <v>2</v>
      </c>
      <c r="AH3218">
        <v>13</v>
      </c>
      <c r="AI3218" s="3">
        <v>0.20689655172413793</v>
      </c>
      <c r="AJ3218" s="3">
        <v>0</v>
      </c>
      <c r="AK3218" s="3">
        <v>0</v>
      </c>
      <c r="AL3218" s="3">
        <v>0</v>
      </c>
      <c r="AM3218" s="3">
        <v>0</v>
      </c>
      <c r="AN3218" s="2">
        <f t="shared" si="106"/>
        <v>0.20474777448071216</v>
      </c>
      <c r="AO3218" s="2">
        <v>5.0595238095238096E-2</v>
      </c>
      <c r="AP3218">
        <f t="shared" si="107"/>
        <v>69</v>
      </c>
    </row>
    <row r="3219" spans="1:42" ht="16.5" hidden="1" customHeight="1" x14ac:dyDescent="0.25">
      <c r="A3219" s="4" t="s">
        <v>801</v>
      </c>
      <c r="B3219" t="s">
        <v>666</v>
      </c>
      <c r="D3219" t="s">
        <v>32</v>
      </c>
      <c r="E3219" t="s">
        <v>667</v>
      </c>
      <c r="F3219" t="s">
        <v>668</v>
      </c>
      <c r="G3219">
        <v>56</v>
      </c>
      <c r="H3219">
        <v>3</v>
      </c>
      <c r="I3219">
        <v>0</v>
      </c>
      <c r="J3219">
        <v>0</v>
      </c>
      <c r="K3219">
        <v>3</v>
      </c>
      <c r="L3219">
        <v>0</v>
      </c>
      <c r="M3219">
        <v>69</v>
      </c>
      <c r="N3219" s="2">
        <v>0</v>
      </c>
      <c r="O3219" s="2">
        <v>0.2005813953488372</v>
      </c>
      <c r="P3219">
        <v>15</v>
      </c>
      <c r="Q3219" s="2">
        <v>5.1724137931034482E-2</v>
      </c>
      <c r="R3219">
        <v>344</v>
      </c>
      <c r="S3219">
        <v>290</v>
      </c>
      <c r="T3219">
        <v>222</v>
      </c>
      <c r="U3219">
        <v>46</v>
      </c>
      <c r="V3219">
        <v>6</v>
      </c>
      <c r="W3219">
        <v>1</v>
      </c>
      <c r="X3219">
        <v>15</v>
      </c>
      <c r="Y3219">
        <v>11</v>
      </c>
      <c r="Z3219">
        <v>0</v>
      </c>
      <c r="AA3219">
        <v>0</v>
      </c>
      <c r="AB3219">
        <v>0</v>
      </c>
      <c r="AC3219">
        <v>0</v>
      </c>
      <c r="AD3219">
        <v>267</v>
      </c>
      <c r="AE3219">
        <v>49</v>
      </c>
      <c r="AF3219">
        <v>6</v>
      </c>
      <c r="AG3219">
        <v>1</v>
      </c>
      <c r="AH3219">
        <v>18</v>
      </c>
      <c r="AI3219" s="3">
        <v>0.20973782771535582</v>
      </c>
      <c r="AJ3219" s="3">
        <v>6.1224489795918366E-2</v>
      </c>
      <c r="AK3219" s="3">
        <v>0</v>
      </c>
      <c r="AL3219" s="3">
        <v>0</v>
      </c>
      <c r="AM3219" s="3">
        <v>0.16666666666666666</v>
      </c>
      <c r="AN3219" s="2">
        <f t="shared" si="106"/>
        <v>0.2005813953488372</v>
      </c>
      <c r="AO3219" s="2">
        <v>0.21700879765395895</v>
      </c>
      <c r="AP3219">
        <f t="shared" si="107"/>
        <v>69</v>
      </c>
    </row>
    <row r="3220" spans="1:42" ht="16.5" hidden="1" customHeight="1" x14ac:dyDescent="0.25">
      <c r="A3220" s="5" t="s">
        <v>789</v>
      </c>
      <c r="B3220" s="1" t="s">
        <v>296</v>
      </c>
      <c r="D3220" t="s">
        <v>32</v>
      </c>
      <c r="E3220" t="s">
        <v>297</v>
      </c>
      <c r="F3220" t="s">
        <v>298</v>
      </c>
      <c r="G3220">
        <v>66</v>
      </c>
      <c r="H3220">
        <v>0</v>
      </c>
      <c r="I3220">
        <v>0</v>
      </c>
      <c r="J3220">
        <v>0</v>
      </c>
      <c r="K3220">
        <v>0</v>
      </c>
      <c r="L3220">
        <v>4</v>
      </c>
      <c r="M3220">
        <v>65</v>
      </c>
      <c r="N3220" s="2">
        <v>9.9750623441396506E-3</v>
      </c>
      <c r="O3220" s="2">
        <v>0.16209476309226933</v>
      </c>
      <c r="P3220">
        <v>87</v>
      </c>
      <c r="Q3220" s="2">
        <v>0.20763723150357996</v>
      </c>
      <c r="R3220">
        <v>401</v>
      </c>
      <c r="S3220">
        <v>419</v>
      </c>
      <c r="T3220">
        <v>410</v>
      </c>
      <c r="U3220">
        <v>1</v>
      </c>
      <c r="V3220">
        <v>0</v>
      </c>
      <c r="W3220">
        <v>1</v>
      </c>
      <c r="X3220">
        <v>7</v>
      </c>
      <c r="Y3220">
        <v>87</v>
      </c>
      <c r="Z3220">
        <v>0</v>
      </c>
      <c r="AA3220">
        <v>0</v>
      </c>
      <c r="AB3220">
        <v>0</v>
      </c>
      <c r="AC3220">
        <v>0</v>
      </c>
      <c r="AD3220">
        <v>389</v>
      </c>
      <c r="AE3220">
        <v>1</v>
      </c>
      <c r="AF3220">
        <v>0</v>
      </c>
      <c r="AG3220">
        <v>1</v>
      </c>
      <c r="AH3220">
        <v>7</v>
      </c>
      <c r="AI3220" s="3">
        <v>0.16966580976863754</v>
      </c>
      <c r="AJ3220" s="3">
        <v>0</v>
      </c>
      <c r="AK3220" s="3">
        <v>0</v>
      </c>
      <c r="AL3220" s="3">
        <v>0</v>
      </c>
      <c r="AM3220" s="3">
        <v>0</v>
      </c>
      <c r="AN3220" s="2">
        <f t="shared" si="106"/>
        <v>0.17206982543640897</v>
      </c>
      <c r="AO3220" s="2">
        <v>2.2613065326633167E-2</v>
      </c>
      <c r="AP3220">
        <f t="shared" si="107"/>
        <v>69</v>
      </c>
    </row>
    <row r="3221" spans="1:42" ht="16.5" hidden="1" customHeight="1" x14ac:dyDescent="0.25">
      <c r="A3221" s="5" t="s">
        <v>793</v>
      </c>
      <c r="B3221" t="s">
        <v>732</v>
      </c>
      <c r="D3221" t="s">
        <v>32</v>
      </c>
      <c r="E3221" t="s">
        <v>733</v>
      </c>
      <c r="F3221" t="s">
        <v>734</v>
      </c>
      <c r="G3221">
        <v>66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69</v>
      </c>
      <c r="N3221" s="2">
        <v>0</v>
      </c>
      <c r="O3221" s="2">
        <v>0.15436241610738255</v>
      </c>
      <c r="P3221">
        <v>18</v>
      </c>
      <c r="Q3221" s="2">
        <v>4.5454545454545456E-2</v>
      </c>
      <c r="R3221">
        <v>447</v>
      </c>
      <c r="S3221">
        <v>396</v>
      </c>
      <c r="T3221">
        <v>390</v>
      </c>
      <c r="U3221">
        <v>4</v>
      </c>
      <c r="V3221">
        <v>0</v>
      </c>
      <c r="W3221">
        <v>2</v>
      </c>
      <c r="X3221">
        <v>0</v>
      </c>
      <c r="Y3221">
        <v>15</v>
      </c>
      <c r="Z3221">
        <v>0</v>
      </c>
      <c r="AA3221">
        <v>0</v>
      </c>
      <c r="AB3221">
        <v>0</v>
      </c>
      <c r="AC3221">
        <v>0</v>
      </c>
      <c r="AD3221">
        <v>441</v>
      </c>
      <c r="AE3221">
        <v>4</v>
      </c>
      <c r="AF3221">
        <v>0</v>
      </c>
      <c r="AG3221">
        <v>2</v>
      </c>
      <c r="AH3221">
        <v>0</v>
      </c>
      <c r="AI3221" s="3">
        <v>0.14965986394557823</v>
      </c>
      <c r="AJ3221" s="3">
        <v>0</v>
      </c>
      <c r="AK3221" s="3">
        <v>0</v>
      </c>
      <c r="AL3221" s="3">
        <v>0</v>
      </c>
      <c r="AM3221" s="3">
        <v>0</v>
      </c>
      <c r="AN3221" s="2">
        <f t="shared" si="106"/>
        <v>0.15436241610738255</v>
      </c>
      <c r="AO3221" s="2">
        <v>1.3422818791946308E-2</v>
      </c>
      <c r="AP3221">
        <f t="shared" si="107"/>
        <v>69</v>
      </c>
    </row>
    <row r="3222" spans="1:42" ht="16.5" hidden="1" customHeight="1" x14ac:dyDescent="0.25">
      <c r="A3222" s="4" t="s">
        <v>797</v>
      </c>
      <c r="B3222" s="1" t="s">
        <v>143</v>
      </c>
      <c r="D3222" t="s">
        <v>32</v>
      </c>
      <c r="E3222" t="s">
        <v>144</v>
      </c>
      <c r="F3222" t="s">
        <v>145</v>
      </c>
      <c r="G3222">
        <v>53</v>
      </c>
      <c r="H3222">
        <v>0</v>
      </c>
      <c r="I3222">
        <v>0</v>
      </c>
      <c r="J3222">
        <v>0</v>
      </c>
      <c r="K3222">
        <v>8</v>
      </c>
      <c r="L3222">
        <v>0</v>
      </c>
      <c r="M3222">
        <v>69</v>
      </c>
      <c r="N3222" s="2">
        <v>0</v>
      </c>
      <c r="O3222" s="2">
        <v>0.1422680412371134</v>
      </c>
      <c r="P3222">
        <v>72</v>
      </c>
      <c r="Q3222" s="2">
        <v>0.14754098360655737</v>
      </c>
      <c r="R3222">
        <v>485</v>
      </c>
      <c r="S3222">
        <v>488</v>
      </c>
      <c r="T3222">
        <v>331</v>
      </c>
      <c r="U3222">
        <v>3</v>
      </c>
      <c r="V3222">
        <v>12</v>
      </c>
      <c r="W3222">
        <v>63</v>
      </c>
      <c r="X3222">
        <v>79</v>
      </c>
      <c r="Y3222">
        <v>53</v>
      </c>
      <c r="Z3222">
        <v>0</v>
      </c>
      <c r="AA3222">
        <v>0</v>
      </c>
      <c r="AB3222">
        <v>0</v>
      </c>
      <c r="AC3222">
        <v>7</v>
      </c>
      <c r="AD3222">
        <v>331</v>
      </c>
      <c r="AE3222">
        <v>3</v>
      </c>
      <c r="AF3222">
        <v>12</v>
      </c>
      <c r="AG3222">
        <v>63</v>
      </c>
      <c r="AH3222">
        <v>80</v>
      </c>
      <c r="AI3222" s="3">
        <v>0.16012084592145015</v>
      </c>
      <c r="AJ3222" s="3">
        <v>0</v>
      </c>
      <c r="AK3222" s="3">
        <v>0</v>
      </c>
      <c r="AL3222" s="3">
        <v>0</v>
      </c>
      <c r="AM3222" s="3">
        <v>0.1</v>
      </c>
      <c r="AN3222" s="2">
        <f t="shared" si="106"/>
        <v>0.1422680412371134</v>
      </c>
      <c r="AO3222" s="2">
        <v>0.32310838445807771</v>
      </c>
      <c r="AP3222">
        <f t="shared" si="107"/>
        <v>69</v>
      </c>
    </row>
    <row r="3223" spans="1:42" ht="16.5" hidden="1" customHeight="1" x14ac:dyDescent="0.25">
      <c r="A3223" s="4">
        <v>2011</v>
      </c>
      <c r="B3223" t="s">
        <v>672</v>
      </c>
      <c r="D3223" t="s">
        <v>32</v>
      </c>
      <c r="E3223" t="s">
        <v>141</v>
      </c>
      <c r="F3223" t="s">
        <v>673</v>
      </c>
      <c r="G3223">
        <v>56</v>
      </c>
      <c r="H3223">
        <v>5</v>
      </c>
      <c r="I3223">
        <v>3</v>
      </c>
      <c r="J3223">
        <v>0</v>
      </c>
      <c r="K3223">
        <v>0</v>
      </c>
      <c r="L3223">
        <v>7</v>
      </c>
      <c r="M3223">
        <v>62</v>
      </c>
      <c r="N3223" s="2">
        <v>1.3108614232209739E-2</v>
      </c>
      <c r="O3223" s="2">
        <v>0.11610486891385768</v>
      </c>
      <c r="P3223">
        <v>3</v>
      </c>
      <c r="Q3223" s="2">
        <v>6.41025641025641E-3</v>
      </c>
      <c r="R3223">
        <v>534</v>
      </c>
      <c r="S3223">
        <v>468</v>
      </c>
      <c r="T3223">
        <v>358</v>
      </c>
      <c r="U3223">
        <v>91</v>
      </c>
      <c r="V3223">
        <v>9</v>
      </c>
      <c r="W3223">
        <v>8</v>
      </c>
      <c r="X3223">
        <v>2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414</v>
      </c>
      <c r="AE3223">
        <v>96</v>
      </c>
      <c r="AF3223">
        <v>12</v>
      </c>
      <c r="AG3223">
        <v>8</v>
      </c>
      <c r="AH3223">
        <v>2</v>
      </c>
      <c r="AI3223" s="3">
        <v>0.13526570048309178</v>
      </c>
      <c r="AJ3223" s="3">
        <v>5.2083333333333336E-2</v>
      </c>
      <c r="AK3223" s="3">
        <v>0.25</v>
      </c>
      <c r="AL3223" s="3">
        <v>0</v>
      </c>
      <c r="AM3223" s="3">
        <v>0</v>
      </c>
      <c r="AN3223" s="2">
        <f t="shared" si="106"/>
        <v>0.12921348314606743</v>
      </c>
      <c r="AO3223" s="2">
        <v>0.22180451127819548</v>
      </c>
      <c r="AP3223">
        <f t="shared" si="107"/>
        <v>69</v>
      </c>
    </row>
    <row r="3224" spans="1:42" ht="16.5" hidden="1" customHeight="1" x14ac:dyDescent="0.25">
      <c r="A3224" s="5" t="s">
        <v>788</v>
      </c>
      <c r="B3224" s="1" t="s">
        <v>262</v>
      </c>
      <c r="D3224" t="s">
        <v>32</v>
      </c>
      <c r="E3224" t="s">
        <v>256</v>
      </c>
      <c r="F3224" t="s">
        <v>263</v>
      </c>
      <c r="G3224">
        <v>64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69</v>
      </c>
      <c r="N3224" s="2">
        <v>0</v>
      </c>
      <c r="O3224" s="2">
        <v>0.10582822085889571</v>
      </c>
      <c r="P3224">
        <v>50</v>
      </c>
      <c r="Q3224" s="2">
        <v>7.8988941548183256E-2</v>
      </c>
      <c r="R3224">
        <v>652</v>
      </c>
      <c r="S3224">
        <v>633</v>
      </c>
      <c r="T3224">
        <v>604</v>
      </c>
      <c r="U3224">
        <v>14</v>
      </c>
      <c r="V3224">
        <v>10</v>
      </c>
      <c r="W3224">
        <v>1</v>
      </c>
      <c r="X3224">
        <v>4</v>
      </c>
      <c r="Y3224">
        <v>44</v>
      </c>
      <c r="Z3224">
        <v>0</v>
      </c>
      <c r="AA3224">
        <v>0</v>
      </c>
      <c r="AB3224">
        <v>0</v>
      </c>
      <c r="AC3224">
        <v>0</v>
      </c>
      <c r="AD3224">
        <v>624</v>
      </c>
      <c r="AE3224">
        <v>14</v>
      </c>
      <c r="AF3224">
        <v>10</v>
      </c>
      <c r="AG3224">
        <v>1</v>
      </c>
      <c r="AH3224">
        <v>4</v>
      </c>
      <c r="AI3224" s="3">
        <v>0.10256410256410256</v>
      </c>
      <c r="AJ3224" s="3">
        <v>0</v>
      </c>
      <c r="AK3224" s="3">
        <v>0</v>
      </c>
      <c r="AL3224" s="3">
        <v>0</v>
      </c>
      <c r="AM3224" s="3">
        <v>0</v>
      </c>
      <c r="AN3224" s="2">
        <f t="shared" si="106"/>
        <v>0.10582822085889571</v>
      </c>
      <c r="AO3224" s="2">
        <v>4.44104134762634E-2</v>
      </c>
      <c r="AP3224">
        <f t="shared" si="107"/>
        <v>69</v>
      </c>
    </row>
    <row r="3225" spans="1:42" ht="16.5" hidden="1" customHeight="1" x14ac:dyDescent="0.25">
      <c r="A3225" s="5" t="s">
        <v>792</v>
      </c>
      <c r="B3225" s="1" t="s">
        <v>751</v>
      </c>
      <c r="D3225" t="s">
        <v>32</v>
      </c>
      <c r="E3225" t="s">
        <v>752</v>
      </c>
      <c r="F3225" t="s">
        <v>753</v>
      </c>
      <c r="G3225">
        <v>54</v>
      </c>
      <c r="H3225">
        <v>12</v>
      </c>
      <c r="I3225">
        <v>0</v>
      </c>
      <c r="J3225">
        <v>0</v>
      </c>
      <c r="K3225">
        <v>0</v>
      </c>
      <c r="L3225">
        <v>66</v>
      </c>
      <c r="M3225">
        <v>3</v>
      </c>
      <c r="N3225" s="2">
        <v>0.10060975609756098</v>
      </c>
      <c r="O3225" s="2">
        <v>4.5731707317073168E-3</v>
      </c>
      <c r="P3225">
        <v>0</v>
      </c>
      <c r="Q3225" s="2">
        <v>0</v>
      </c>
      <c r="R3225">
        <v>656</v>
      </c>
      <c r="S3225">
        <v>587</v>
      </c>
      <c r="T3225">
        <v>466</v>
      </c>
      <c r="U3225">
        <v>102</v>
      </c>
      <c r="V3225">
        <v>2</v>
      </c>
      <c r="W3225">
        <v>11</v>
      </c>
      <c r="X3225">
        <v>6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520</v>
      </c>
      <c r="AE3225">
        <v>114</v>
      </c>
      <c r="AF3225">
        <v>2</v>
      </c>
      <c r="AG3225">
        <v>11</v>
      </c>
      <c r="AH3225">
        <v>6</v>
      </c>
      <c r="AI3225" s="3">
        <v>0.10384615384615385</v>
      </c>
      <c r="AJ3225" s="3">
        <v>0.10526315789473684</v>
      </c>
      <c r="AK3225" s="3">
        <v>0</v>
      </c>
      <c r="AL3225" s="3">
        <v>0</v>
      </c>
      <c r="AM3225" s="3">
        <v>0</v>
      </c>
      <c r="AN3225" s="2">
        <f t="shared" si="106"/>
        <v>0.1051829268292683</v>
      </c>
      <c r="AO3225" s="2">
        <v>0.20367534456355282</v>
      </c>
      <c r="AP3225">
        <f t="shared" si="107"/>
        <v>69</v>
      </c>
    </row>
    <row r="3226" spans="1:42" ht="16.5" hidden="1" customHeight="1" x14ac:dyDescent="0.25">
      <c r="A3226" s="5" t="s">
        <v>790</v>
      </c>
      <c r="B3226" s="1" t="s">
        <v>500</v>
      </c>
      <c r="D3226" t="s">
        <v>32</v>
      </c>
      <c r="E3226" t="s">
        <v>498</v>
      </c>
      <c r="F3226" t="s">
        <v>501</v>
      </c>
      <c r="G3226">
        <v>66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69</v>
      </c>
      <c r="N3226" s="2">
        <v>0</v>
      </c>
      <c r="O3226" s="2">
        <v>8.9960886571056067E-2</v>
      </c>
      <c r="P3226">
        <v>110</v>
      </c>
      <c r="Q3226" s="2">
        <v>0.13613861386138615</v>
      </c>
      <c r="R3226">
        <v>767</v>
      </c>
      <c r="S3226">
        <v>808</v>
      </c>
      <c r="T3226">
        <v>784</v>
      </c>
      <c r="U3226">
        <v>6</v>
      </c>
      <c r="V3226">
        <v>13</v>
      </c>
      <c r="W3226">
        <v>1</v>
      </c>
      <c r="X3226">
        <v>4</v>
      </c>
      <c r="Y3226">
        <v>101</v>
      </c>
      <c r="Z3226">
        <v>0</v>
      </c>
      <c r="AA3226">
        <v>3</v>
      </c>
      <c r="AB3226">
        <v>0</v>
      </c>
      <c r="AC3226">
        <v>0</v>
      </c>
      <c r="AD3226">
        <v>749</v>
      </c>
      <c r="AE3226">
        <v>6</v>
      </c>
      <c r="AF3226">
        <v>10</v>
      </c>
      <c r="AG3226">
        <v>1</v>
      </c>
      <c r="AH3226">
        <v>4</v>
      </c>
      <c r="AI3226" s="3">
        <v>8.8117489986648867E-2</v>
      </c>
      <c r="AJ3226" s="3">
        <v>0</v>
      </c>
      <c r="AK3226" s="3">
        <v>0</v>
      </c>
      <c r="AL3226" s="3">
        <v>0</v>
      </c>
      <c r="AM3226" s="3">
        <v>0</v>
      </c>
      <c r="AN3226" s="2">
        <f t="shared" si="106"/>
        <v>8.9960886571056067E-2</v>
      </c>
      <c r="AO3226" s="2">
        <v>2.7272727272727271E-2</v>
      </c>
      <c r="AP3226">
        <f t="shared" si="107"/>
        <v>69</v>
      </c>
    </row>
    <row r="3227" spans="1:42" ht="16.5" hidden="1" customHeight="1" x14ac:dyDescent="0.25">
      <c r="A3227" s="5" t="s">
        <v>792</v>
      </c>
      <c r="B3227" t="s">
        <v>646</v>
      </c>
      <c r="D3227" t="s">
        <v>32</v>
      </c>
      <c r="E3227" t="s">
        <v>365</v>
      </c>
      <c r="F3227" t="s">
        <v>647</v>
      </c>
      <c r="G3227">
        <v>61</v>
      </c>
      <c r="H3227">
        <v>0</v>
      </c>
      <c r="I3227">
        <v>0</v>
      </c>
      <c r="J3227">
        <v>0</v>
      </c>
      <c r="K3227">
        <v>0</v>
      </c>
      <c r="L3227">
        <v>9</v>
      </c>
      <c r="M3227">
        <v>60</v>
      </c>
      <c r="N3227" s="2">
        <v>1.1673151750972763E-2</v>
      </c>
      <c r="O3227" s="2">
        <v>7.7821011673151752E-2</v>
      </c>
      <c r="P3227">
        <v>42</v>
      </c>
      <c r="Q3227" s="2">
        <v>5.6451612903225805E-2</v>
      </c>
      <c r="R3227">
        <v>771</v>
      </c>
      <c r="S3227">
        <v>744</v>
      </c>
      <c r="T3227">
        <v>709</v>
      </c>
      <c r="U3227">
        <v>3</v>
      </c>
      <c r="V3227">
        <v>3</v>
      </c>
      <c r="W3227">
        <v>4</v>
      </c>
      <c r="X3227">
        <v>25</v>
      </c>
      <c r="Y3227">
        <v>37</v>
      </c>
      <c r="Z3227">
        <v>0</v>
      </c>
      <c r="AA3227">
        <v>0</v>
      </c>
      <c r="AB3227">
        <v>0</v>
      </c>
      <c r="AC3227">
        <v>0</v>
      </c>
      <c r="AD3227">
        <v>733</v>
      </c>
      <c r="AE3227">
        <v>3</v>
      </c>
      <c r="AF3227">
        <v>3</v>
      </c>
      <c r="AG3227">
        <v>4</v>
      </c>
      <c r="AH3227">
        <v>25</v>
      </c>
      <c r="AI3227" s="3">
        <v>8.3219645293315145E-2</v>
      </c>
      <c r="AJ3227" s="3">
        <v>0</v>
      </c>
      <c r="AK3227" s="3">
        <v>0</v>
      </c>
      <c r="AL3227" s="3">
        <v>0</v>
      </c>
      <c r="AM3227" s="3">
        <v>0</v>
      </c>
      <c r="AN3227" s="2">
        <f t="shared" si="106"/>
        <v>8.9494163424124515E-2</v>
      </c>
      <c r="AO3227" s="2">
        <v>4.5572916666666664E-2</v>
      </c>
      <c r="AP3227">
        <f t="shared" si="107"/>
        <v>69</v>
      </c>
    </row>
    <row r="3228" spans="1:42" ht="16.5" hidden="1" customHeight="1" x14ac:dyDescent="0.25">
      <c r="A3228" s="5" t="s">
        <v>789</v>
      </c>
      <c r="B3228" t="s">
        <v>658</v>
      </c>
      <c r="D3228" t="s">
        <v>32</v>
      </c>
      <c r="E3228" t="s">
        <v>126</v>
      </c>
      <c r="F3228" t="s">
        <v>659</v>
      </c>
      <c r="G3228">
        <v>57</v>
      </c>
      <c r="H3228">
        <v>0</v>
      </c>
      <c r="I3228">
        <v>0</v>
      </c>
      <c r="J3228">
        <v>0</v>
      </c>
      <c r="K3228">
        <v>3</v>
      </c>
      <c r="L3228">
        <v>0</v>
      </c>
      <c r="M3228">
        <v>69</v>
      </c>
      <c r="N3228" s="2">
        <v>0</v>
      </c>
      <c r="O3228" s="2">
        <v>8.1753554502369666E-2</v>
      </c>
      <c r="P3228">
        <v>45</v>
      </c>
      <c r="Q3228" s="2">
        <v>5.4878048780487805E-2</v>
      </c>
      <c r="R3228">
        <v>844</v>
      </c>
      <c r="S3228">
        <v>820</v>
      </c>
      <c r="T3228">
        <v>771</v>
      </c>
      <c r="U3228">
        <v>2</v>
      </c>
      <c r="V3228">
        <v>11</v>
      </c>
      <c r="W3228">
        <v>0</v>
      </c>
      <c r="X3228">
        <v>36</v>
      </c>
      <c r="Y3228">
        <v>38</v>
      </c>
      <c r="Z3228">
        <v>0</v>
      </c>
      <c r="AA3228">
        <v>3</v>
      </c>
      <c r="AB3228">
        <v>0</v>
      </c>
      <c r="AC3228">
        <v>0</v>
      </c>
      <c r="AD3228">
        <v>790</v>
      </c>
      <c r="AE3228">
        <v>2</v>
      </c>
      <c r="AF3228">
        <v>8</v>
      </c>
      <c r="AG3228">
        <v>0</v>
      </c>
      <c r="AH3228">
        <v>39</v>
      </c>
      <c r="AI3228" s="3">
        <v>7.2151898734177211E-2</v>
      </c>
      <c r="AJ3228" s="3">
        <v>0</v>
      </c>
      <c r="AK3228" s="3">
        <v>0</v>
      </c>
      <c r="AL3228" s="3">
        <v>0</v>
      </c>
      <c r="AM3228" s="3">
        <v>7.6923076923076927E-2</v>
      </c>
      <c r="AN3228" s="2">
        <f t="shared" si="106"/>
        <v>8.1753554502369666E-2</v>
      </c>
      <c r="AO3228" s="2">
        <v>5.8402860548271755E-2</v>
      </c>
      <c r="AP3228">
        <f t="shared" si="107"/>
        <v>69</v>
      </c>
    </row>
    <row r="3229" spans="1:42" ht="16.5" hidden="1" customHeight="1" x14ac:dyDescent="0.25">
      <c r="A3229" s="4" t="s">
        <v>796</v>
      </c>
      <c r="B3229" s="1" t="s">
        <v>181</v>
      </c>
      <c r="D3229" t="s">
        <v>32</v>
      </c>
      <c r="E3229" t="s">
        <v>182</v>
      </c>
      <c r="F3229" t="s">
        <v>183</v>
      </c>
      <c r="G3229">
        <v>67</v>
      </c>
      <c r="H3229">
        <v>0</v>
      </c>
      <c r="I3229">
        <v>0</v>
      </c>
      <c r="J3229">
        <v>0</v>
      </c>
      <c r="K3229">
        <v>0</v>
      </c>
      <c r="L3229">
        <v>5</v>
      </c>
      <c r="M3229">
        <v>64</v>
      </c>
      <c r="N3229" s="2">
        <v>5.8275058275058279E-3</v>
      </c>
      <c r="O3229" s="2">
        <v>7.4592074592074592E-2</v>
      </c>
      <c r="P3229">
        <v>96</v>
      </c>
      <c r="Q3229" s="2">
        <v>0.10847457627118644</v>
      </c>
      <c r="R3229">
        <v>858</v>
      </c>
      <c r="S3229">
        <v>885</v>
      </c>
      <c r="T3229">
        <v>851</v>
      </c>
      <c r="U3229">
        <v>3</v>
      </c>
      <c r="V3229">
        <v>6</v>
      </c>
      <c r="W3229">
        <v>6</v>
      </c>
      <c r="X3229">
        <v>19</v>
      </c>
      <c r="Y3229">
        <v>92</v>
      </c>
      <c r="Z3229">
        <v>0</v>
      </c>
      <c r="AA3229">
        <v>0</v>
      </c>
      <c r="AB3229">
        <v>0</v>
      </c>
      <c r="AC3229">
        <v>0</v>
      </c>
      <c r="AD3229">
        <v>826</v>
      </c>
      <c r="AE3229">
        <v>3</v>
      </c>
      <c r="AF3229">
        <v>6</v>
      </c>
      <c r="AG3229">
        <v>6</v>
      </c>
      <c r="AH3229">
        <v>19</v>
      </c>
      <c r="AI3229" s="3">
        <v>8.1113801452784504E-2</v>
      </c>
      <c r="AJ3229" s="3">
        <v>0</v>
      </c>
      <c r="AK3229" s="3">
        <v>0</v>
      </c>
      <c r="AL3229" s="3">
        <v>0</v>
      </c>
      <c r="AM3229" s="3">
        <v>0</v>
      </c>
      <c r="AN3229" s="2">
        <f t="shared" si="106"/>
        <v>8.0419580419580416E-2</v>
      </c>
      <c r="AO3229" s="2">
        <v>3.9534883720930232E-2</v>
      </c>
      <c r="AP3229">
        <f t="shared" si="107"/>
        <v>69</v>
      </c>
    </row>
    <row r="3230" spans="1:42" ht="16.5" hidden="1" customHeight="1" x14ac:dyDescent="0.25">
      <c r="A3230" s="4" t="s">
        <v>797</v>
      </c>
      <c r="B3230" s="1" t="s">
        <v>146</v>
      </c>
      <c r="D3230" t="s">
        <v>32</v>
      </c>
      <c r="E3230" t="s">
        <v>144</v>
      </c>
      <c r="F3230" t="s">
        <v>147</v>
      </c>
      <c r="G3230">
        <v>53</v>
      </c>
      <c r="H3230">
        <v>0</v>
      </c>
      <c r="I3230">
        <v>0</v>
      </c>
      <c r="J3230">
        <v>0</v>
      </c>
      <c r="K3230">
        <v>10</v>
      </c>
      <c r="L3230">
        <v>0</v>
      </c>
      <c r="M3230">
        <v>69</v>
      </c>
      <c r="N3230" s="2">
        <v>0</v>
      </c>
      <c r="O3230" s="2">
        <v>7.1949947862356617E-2</v>
      </c>
      <c r="P3230">
        <v>86</v>
      </c>
      <c r="Q3230" s="2">
        <v>8.8114754098360656E-2</v>
      </c>
      <c r="R3230">
        <v>959</v>
      </c>
      <c r="S3230">
        <v>976</v>
      </c>
      <c r="T3230">
        <v>761</v>
      </c>
      <c r="U3230">
        <v>10</v>
      </c>
      <c r="V3230">
        <v>24</v>
      </c>
      <c r="W3230">
        <v>37</v>
      </c>
      <c r="X3230">
        <v>144</v>
      </c>
      <c r="Y3230">
        <v>73</v>
      </c>
      <c r="Z3230">
        <v>0</v>
      </c>
      <c r="AA3230">
        <v>0</v>
      </c>
      <c r="AB3230">
        <v>0</v>
      </c>
      <c r="AC3230">
        <v>3</v>
      </c>
      <c r="AD3230">
        <v>741</v>
      </c>
      <c r="AE3230">
        <v>10</v>
      </c>
      <c r="AF3230">
        <v>24</v>
      </c>
      <c r="AG3230">
        <v>37</v>
      </c>
      <c r="AH3230">
        <v>151</v>
      </c>
      <c r="AI3230" s="3">
        <v>7.1524966261808362E-2</v>
      </c>
      <c r="AJ3230" s="3">
        <v>0</v>
      </c>
      <c r="AK3230" s="3">
        <v>0</v>
      </c>
      <c r="AL3230" s="3">
        <v>0</v>
      </c>
      <c r="AM3230" s="3">
        <v>6.6225165562913912E-2</v>
      </c>
      <c r="AN3230" s="2">
        <f t="shared" si="106"/>
        <v>7.1949947862356617E-2</v>
      </c>
      <c r="AO3230" s="2">
        <v>0.23052959501557632</v>
      </c>
      <c r="AP3230">
        <f t="shared" si="107"/>
        <v>69</v>
      </c>
    </row>
    <row r="3231" spans="1:42" ht="16.5" hidden="1" customHeight="1" x14ac:dyDescent="0.25">
      <c r="A3231" s="5" t="s">
        <v>795</v>
      </c>
      <c r="B3231" s="1" t="s">
        <v>119</v>
      </c>
      <c r="D3231" t="s">
        <v>32</v>
      </c>
      <c r="E3231" t="s">
        <v>117</v>
      </c>
      <c r="F3231" t="s">
        <v>120</v>
      </c>
      <c r="G3231">
        <v>38</v>
      </c>
      <c r="H3231">
        <v>30</v>
      </c>
      <c r="I3231">
        <v>0</v>
      </c>
      <c r="J3231">
        <v>0</v>
      </c>
      <c r="K3231">
        <v>0</v>
      </c>
      <c r="L3231">
        <v>8</v>
      </c>
      <c r="M3231">
        <v>61</v>
      </c>
      <c r="N3231" s="2">
        <v>8.2815734989648039E-3</v>
      </c>
      <c r="O3231" s="2">
        <v>6.3146997929606624E-2</v>
      </c>
      <c r="P3231">
        <v>231</v>
      </c>
      <c r="Q3231" s="2">
        <v>0.2047872340425532</v>
      </c>
      <c r="R3231">
        <v>966</v>
      </c>
      <c r="S3231">
        <v>1128</v>
      </c>
      <c r="T3231">
        <v>106</v>
      </c>
      <c r="U3231">
        <v>999</v>
      </c>
      <c r="V3231">
        <v>4</v>
      </c>
      <c r="W3231">
        <v>11</v>
      </c>
      <c r="X3231">
        <v>8</v>
      </c>
      <c r="Y3231">
        <v>14</v>
      </c>
      <c r="Z3231">
        <v>208</v>
      </c>
      <c r="AA3231">
        <v>0</v>
      </c>
      <c r="AB3231">
        <v>0</v>
      </c>
      <c r="AC3231">
        <v>0</v>
      </c>
      <c r="AD3231">
        <v>130</v>
      </c>
      <c r="AE3231">
        <v>821</v>
      </c>
      <c r="AF3231">
        <v>4</v>
      </c>
      <c r="AG3231">
        <v>11</v>
      </c>
      <c r="AH3231">
        <v>8</v>
      </c>
      <c r="AI3231" s="3">
        <v>0.29230769230769232</v>
      </c>
      <c r="AJ3231" s="3">
        <v>3.6540803897685749E-2</v>
      </c>
      <c r="AK3231" s="3">
        <v>0</v>
      </c>
      <c r="AL3231" s="3">
        <v>0</v>
      </c>
      <c r="AM3231" s="3">
        <v>0</v>
      </c>
      <c r="AN3231" s="2">
        <f t="shared" si="106"/>
        <v>7.1428571428571425E-2</v>
      </c>
      <c r="AO3231" s="2">
        <v>0.86652977412731003</v>
      </c>
      <c r="AP3231">
        <f t="shared" si="107"/>
        <v>69</v>
      </c>
    </row>
    <row r="3232" spans="1:42" ht="16.5" hidden="1" customHeight="1" x14ac:dyDescent="0.25">
      <c r="A3232" s="5" t="s">
        <v>802</v>
      </c>
      <c r="B3232" t="s">
        <v>680</v>
      </c>
      <c r="D3232" t="s">
        <v>32</v>
      </c>
      <c r="E3232" t="s">
        <v>670</v>
      </c>
      <c r="F3232" t="s">
        <v>681</v>
      </c>
      <c r="G3232">
        <v>60</v>
      </c>
      <c r="H3232">
        <v>0</v>
      </c>
      <c r="I3232">
        <v>0</v>
      </c>
      <c r="J3232">
        <v>0</v>
      </c>
      <c r="K3232">
        <v>0</v>
      </c>
      <c r="L3232">
        <v>28</v>
      </c>
      <c r="M3232">
        <v>41</v>
      </c>
      <c r="N3232" s="2">
        <v>2.6948989412897015E-2</v>
      </c>
      <c r="O3232" s="2">
        <v>3.9461020211742061E-2</v>
      </c>
      <c r="P3232">
        <v>18</v>
      </c>
      <c r="Q3232" s="2">
        <v>1.8218623481781375E-2</v>
      </c>
      <c r="R3232">
        <v>1039</v>
      </c>
      <c r="S3232">
        <v>988</v>
      </c>
      <c r="T3232">
        <v>930</v>
      </c>
      <c r="U3232">
        <v>0</v>
      </c>
      <c r="V3232">
        <v>1</v>
      </c>
      <c r="W3232">
        <v>1</v>
      </c>
      <c r="X3232">
        <v>56</v>
      </c>
      <c r="Y3232">
        <v>13</v>
      </c>
      <c r="Z3232">
        <v>0</v>
      </c>
      <c r="AA3232">
        <v>0</v>
      </c>
      <c r="AB3232">
        <v>0</v>
      </c>
      <c r="AC3232">
        <v>0</v>
      </c>
      <c r="AD3232">
        <v>977</v>
      </c>
      <c r="AE3232">
        <v>0</v>
      </c>
      <c r="AF3232">
        <v>1</v>
      </c>
      <c r="AG3232">
        <v>1</v>
      </c>
      <c r="AH3232">
        <v>56</v>
      </c>
      <c r="AI3232" s="3">
        <v>6.1412487205731829E-2</v>
      </c>
      <c r="AJ3232" s="3">
        <v>0</v>
      </c>
      <c r="AK3232" s="3">
        <v>0</v>
      </c>
      <c r="AL3232" s="3">
        <v>0</v>
      </c>
      <c r="AM3232" s="3">
        <v>0</v>
      </c>
      <c r="AN3232" s="2">
        <f t="shared" si="106"/>
        <v>6.6410009624639083E-2</v>
      </c>
      <c r="AO3232" s="2">
        <v>5.6038647342995171E-2</v>
      </c>
      <c r="AP3232">
        <f t="shared" si="107"/>
        <v>69</v>
      </c>
    </row>
    <row r="3233" spans="1:42" ht="16.5" hidden="1" customHeight="1" x14ac:dyDescent="0.25">
      <c r="A3233" s="5" t="s">
        <v>791</v>
      </c>
      <c r="B3233" s="1" t="s">
        <v>508</v>
      </c>
      <c r="D3233" t="s">
        <v>32</v>
      </c>
      <c r="E3233" t="s">
        <v>498</v>
      </c>
      <c r="F3233" t="s">
        <v>509</v>
      </c>
      <c r="G3233">
        <v>55</v>
      </c>
      <c r="H3233">
        <v>0</v>
      </c>
      <c r="I3233">
        <v>7</v>
      </c>
      <c r="J3233">
        <v>0</v>
      </c>
      <c r="K3233">
        <v>4</v>
      </c>
      <c r="L3233">
        <v>8</v>
      </c>
      <c r="M3233">
        <v>61</v>
      </c>
      <c r="N3233" s="2">
        <v>7.5471698113207548E-3</v>
      </c>
      <c r="O3233" s="2">
        <v>5.7547169811320756E-2</v>
      </c>
      <c r="P3233">
        <v>80</v>
      </c>
      <c r="Q3233" s="2">
        <v>7.4696545284780577E-2</v>
      </c>
      <c r="R3233">
        <v>1060</v>
      </c>
      <c r="S3233">
        <v>1071</v>
      </c>
      <c r="T3233">
        <v>1037</v>
      </c>
      <c r="U3233">
        <v>2</v>
      </c>
      <c r="V3233">
        <v>5</v>
      </c>
      <c r="W3233">
        <v>6</v>
      </c>
      <c r="X3233">
        <v>21</v>
      </c>
      <c r="Y3233">
        <v>76</v>
      </c>
      <c r="Z3233">
        <v>0</v>
      </c>
      <c r="AA3233">
        <v>0</v>
      </c>
      <c r="AB3233">
        <v>0</v>
      </c>
      <c r="AC3233">
        <v>3</v>
      </c>
      <c r="AD3233">
        <v>1016</v>
      </c>
      <c r="AE3233">
        <v>2</v>
      </c>
      <c r="AF3233">
        <v>12</v>
      </c>
      <c r="AG3233">
        <v>6</v>
      </c>
      <c r="AH3233">
        <v>22</v>
      </c>
      <c r="AI3233" s="3">
        <v>5.4133858267716536E-2</v>
      </c>
      <c r="AJ3233" s="3">
        <v>0</v>
      </c>
      <c r="AK3233" s="3">
        <v>0.58333333333333337</v>
      </c>
      <c r="AL3233" s="3">
        <v>0</v>
      </c>
      <c r="AM3233" s="3">
        <v>0.18181818181818182</v>
      </c>
      <c r="AN3233" s="2">
        <f t="shared" ref="AN3233:AN3296" si="108">N3233+O3233</f>
        <v>6.5094339622641509E-2</v>
      </c>
      <c r="AO3233" s="2">
        <v>3.9697542533081283E-2</v>
      </c>
      <c r="AP3233">
        <f t="shared" ref="AP3233:AP3296" si="109">L3233+M3233</f>
        <v>69</v>
      </c>
    </row>
    <row r="3234" spans="1:42" ht="16.5" hidden="1" customHeight="1" x14ac:dyDescent="0.25">
      <c r="A3234" s="5" t="s">
        <v>787</v>
      </c>
      <c r="B3234" s="1" t="s">
        <v>258</v>
      </c>
      <c r="D3234" t="s">
        <v>32</v>
      </c>
      <c r="E3234" t="s">
        <v>256</v>
      </c>
      <c r="F3234" t="s">
        <v>259</v>
      </c>
      <c r="G3234">
        <v>63</v>
      </c>
      <c r="H3234">
        <v>4</v>
      </c>
      <c r="I3234">
        <v>0</v>
      </c>
      <c r="J3234">
        <v>0</v>
      </c>
      <c r="K3234">
        <v>0</v>
      </c>
      <c r="L3234">
        <v>0</v>
      </c>
      <c r="M3234">
        <v>69</v>
      </c>
      <c r="N3234" s="2">
        <v>0</v>
      </c>
      <c r="O3234" s="2">
        <v>6.1717352415026835E-2</v>
      </c>
      <c r="P3234">
        <v>34</v>
      </c>
      <c r="Q3234" s="2">
        <v>3.139427516158818E-2</v>
      </c>
      <c r="R3234">
        <v>1118</v>
      </c>
      <c r="S3234">
        <v>1083</v>
      </c>
      <c r="T3234">
        <v>760</v>
      </c>
      <c r="U3234">
        <v>303</v>
      </c>
      <c r="V3234">
        <v>10</v>
      </c>
      <c r="W3234">
        <v>9</v>
      </c>
      <c r="X3234">
        <v>1</v>
      </c>
      <c r="Y3234">
        <v>23</v>
      </c>
      <c r="Z3234">
        <v>5</v>
      </c>
      <c r="AA3234">
        <v>0</v>
      </c>
      <c r="AB3234">
        <v>0</v>
      </c>
      <c r="AC3234">
        <v>0</v>
      </c>
      <c r="AD3234">
        <v>800</v>
      </c>
      <c r="AE3234">
        <v>302</v>
      </c>
      <c r="AF3234">
        <v>10</v>
      </c>
      <c r="AG3234">
        <v>9</v>
      </c>
      <c r="AH3234">
        <v>1</v>
      </c>
      <c r="AI3234" s="3">
        <v>7.8750000000000001E-2</v>
      </c>
      <c r="AJ3234" s="3">
        <v>1.3245033112582781E-2</v>
      </c>
      <c r="AK3234" s="3">
        <v>0</v>
      </c>
      <c r="AL3234" s="3">
        <v>0</v>
      </c>
      <c r="AM3234" s="3">
        <v>0</v>
      </c>
      <c r="AN3234" s="2">
        <f t="shared" si="108"/>
        <v>6.1717352415026835E-2</v>
      </c>
      <c r="AO3234" s="2">
        <v>0.28698752228163993</v>
      </c>
      <c r="AP3234">
        <f t="shared" si="109"/>
        <v>69</v>
      </c>
    </row>
    <row r="3235" spans="1:42" ht="16.5" hidden="1" customHeight="1" x14ac:dyDescent="0.25">
      <c r="A3235" s="4" t="s">
        <v>798</v>
      </c>
      <c r="B3235" s="1" t="s">
        <v>245</v>
      </c>
      <c r="D3235" t="s">
        <v>32</v>
      </c>
      <c r="E3235" t="s">
        <v>239</v>
      </c>
      <c r="F3235" t="s">
        <v>246</v>
      </c>
      <c r="G3235">
        <v>58</v>
      </c>
      <c r="H3235">
        <v>0</v>
      </c>
      <c r="I3235">
        <v>6</v>
      </c>
      <c r="J3235">
        <v>0</v>
      </c>
      <c r="K3235">
        <v>0</v>
      </c>
      <c r="L3235">
        <v>48</v>
      </c>
      <c r="M3235">
        <v>21</v>
      </c>
      <c r="N3235" s="2">
        <v>4.2440318302387266E-2</v>
      </c>
      <c r="O3235" s="2">
        <v>1.8567639257294429E-2</v>
      </c>
      <c r="P3235">
        <v>140</v>
      </c>
      <c r="Q3235" s="2">
        <v>0.11647254575707154</v>
      </c>
      <c r="R3235">
        <v>1131</v>
      </c>
      <c r="S3235">
        <v>1202</v>
      </c>
      <c r="T3235">
        <v>1113</v>
      </c>
      <c r="U3235">
        <v>8</v>
      </c>
      <c r="V3235">
        <v>40</v>
      </c>
      <c r="W3235">
        <v>19</v>
      </c>
      <c r="X3235">
        <v>22</v>
      </c>
      <c r="Y3235">
        <v>135</v>
      </c>
      <c r="Z3235">
        <v>0</v>
      </c>
      <c r="AA3235">
        <v>0</v>
      </c>
      <c r="AB3235">
        <v>0</v>
      </c>
      <c r="AC3235">
        <v>0</v>
      </c>
      <c r="AD3235">
        <v>1036</v>
      </c>
      <c r="AE3235">
        <v>8</v>
      </c>
      <c r="AF3235">
        <v>46</v>
      </c>
      <c r="AG3235">
        <v>19</v>
      </c>
      <c r="AH3235">
        <v>22</v>
      </c>
      <c r="AI3235" s="3">
        <v>5.5984555984555984E-2</v>
      </c>
      <c r="AJ3235" s="3">
        <v>0</v>
      </c>
      <c r="AK3235" s="3">
        <v>0.13043478260869565</v>
      </c>
      <c r="AL3235" s="3">
        <v>0</v>
      </c>
      <c r="AM3235" s="3">
        <v>0</v>
      </c>
      <c r="AN3235" s="2">
        <f t="shared" si="108"/>
        <v>6.1007957559681691E-2</v>
      </c>
      <c r="AO3235" s="2">
        <v>8.3996463306808128E-2</v>
      </c>
      <c r="AP3235">
        <f t="shared" si="109"/>
        <v>69</v>
      </c>
    </row>
    <row r="3236" spans="1:42" ht="16.5" hidden="1" customHeight="1" x14ac:dyDescent="0.25">
      <c r="A3236" s="5" t="s">
        <v>794</v>
      </c>
      <c r="B3236" t="s">
        <v>739</v>
      </c>
      <c r="D3236" t="s">
        <v>32</v>
      </c>
      <c r="E3236" t="s">
        <v>265</v>
      </c>
      <c r="F3236" t="s">
        <v>740</v>
      </c>
      <c r="G3236">
        <v>64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69</v>
      </c>
      <c r="N3236" s="2">
        <v>0</v>
      </c>
      <c r="O3236" s="2">
        <v>5.8524173027989825E-2</v>
      </c>
      <c r="P3236">
        <v>31</v>
      </c>
      <c r="Q3236" s="2">
        <v>2.7169149868536371E-2</v>
      </c>
      <c r="R3236">
        <v>1179</v>
      </c>
      <c r="S3236">
        <v>1141</v>
      </c>
      <c r="T3236">
        <v>1075</v>
      </c>
      <c r="U3236">
        <v>3</v>
      </c>
      <c r="V3236">
        <v>11</v>
      </c>
      <c r="W3236">
        <v>23</v>
      </c>
      <c r="X3236">
        <v>29</v>
      </c>
      <c r="Y3236">
        <v>26</v>
      </c>
      <c r="Z3236">
        <v>0</v>
      </c>
      <c r="AA3236">
        <v>0</v>
      </c>
      <c r="AB3236">
        <v>0</v>
      </c>
      <c r="AC3236">
        <v>0</v>
      </c>
      <c r="AD3236">
        <v>1113</v>
      </c>
      <c r="AE3236">
        <v>3</v>
      </c>
      <c r="AF3236">
        <v>11</v>
      </c>
      <c r="AG3236">
        <v>23</v>
      </c>
      <c r="AH3236">
        <v>29</v>
      </c>
      <c r="AI3236" s="3">
        <v>5.7502246181491468E-2</v>
      </c>
      <c r="AJ3236" s="3">
        <v>0</v>
      </c>
      <c r="AK3236" s="3">
        <v>0</v>
      </c>
      <c r="AL3236" s="3">
        <v>0</v>
      </c>
      <c r="AM3236" s="3">
        <v>0</v>
      </c>
      <c r="AN3236" s="2">
        <f t="shared" si="108"/>
        <v>5.8524173027989825E-2</v>
      </c>
      <c r="AO3236" s="2">
        <v>5.5979643765903309E-2</v>
      </c>
      <c r="AP3236">
        <f t="shared" si="109"/>
        <v>69</v>
      </c>
    </row>
    <row r="3237" spans="1:42" ht="16.5" hidden="1" customHeight="1" x14ac:dyDescent="0.25">
      <c r="A3237" s="5" t="s">
        <v>792</v>
      </c>
      <c r="B3237" s="1" t="s">
        <v>458</v>
      </c>
      <c r="D3237" t="s">
        <v>32</v>
      </c>
      <c r="E3237" t="s">
        <v>456</v>
      </c>
      <c r="F3237" t="s">
        <v>459</v>
      </c>
      <c r="G3237">
        <v>60</v>
      </c>
      <c r="H3237">
        <v>6</v>
      </c>
      <c r="I3237">
        <v>0</v>
      </c>
      <c r="J3237">
        <v>0</v>
      </c>
      <c r="K3237">
        <v>0</v>
      </c>
      <c r="L3237">
        <v>4</v>
      </c>
      <c r="M3237">
        <v>65</v>
      </c>
      <c r="N3237" s="2">
        <v>2.9239766081871343E-3</v>
      </c>
      <c r="O3237" s="2">
        <v>4.7514619883040933E-2</v>
      </c>
      <c r="P3237">
        <v>62</v>
      </c>
      <c r="Q3237" s="2">
        <v>4.5554739162380606E-2</v>
      </c>
      <c r="R3237">
        <v>1368</v>
      </c>
      <c r="S3237">
        <v>1361</v>
      </c>
      <c r="T3237">
        <v>1336</v>
      </c>
      <c r="U3237">
        <v>3</v>
      </c>
      <c r="V3237">
        <v>6</v>
      </c>
      <c r="W3237">
        <v>10</v>
      </c>
      <c r="X3237">
        <v>6</v>
      </c>
      <c r="Y3237">
        <v>59</v>
      </c>
      <c r="Z3237">
        <v>0</v>
      </c>
      <c r="AA3237">
        <v>0</v>
      </c>
      <c r="AB3237">
        <v>0</v>
      </c>
      <c r="AC3237">
        <v>0</v>
      </c>
      <c r="AD3237">
        <v>1337</v>
      </c>
      <c r="AE3237">
        <v>9</v>
      </c>
      <c r="AF3237">
        <v>6</v>
      </c>
      <c r="AG3237">
        <v>10</v>
      </c>
      <c r="AH3237">
        <v>6</v>
      </c>
      <c r="AI3237" s="3">
        <v>4.4876589379207181E-2</v>
      </c>
      <c r="AJ3237" s="3">
        <v>0.66666666666666663</v>
      </c>
      <c r="AK3237" s="3">
        <v>0</v>
      </c>
      <c r="AL3237" s="3">
        <v>0</v>
      </c>
      <c r="AM3237" s="3">
        <v>0</v>
      </c>
      <c r="AN3237" s="2">
        <f t="shared" si="108"/>
        <v>5.0438596491228067E-2</v>
      </c>
      <c r="AO3237" s="2">
        <v>2.2660818713450291E-2</v>
      </c>
      <c r="AP3237">
        <f t="shared" si="109"/>
        <v>69</v>
      </c>
    </row>
    <row r="3238" spans="1:42" ht="16.5" hidden="1" customHeight="1" x14ac:dyDescent="0.25">
      <c r="A3238" s="5" t="s">
        <v>788</v>
      </c>
      <c r="B3238" s="1" t="s">
        <v>510</v>
      </c>
      <c r="D3238" t="s">
        <v>32</v>
      </c>
      <c r="E3238" t="s">
        <v>498</v>
      </c>
      <c r="F3238" t="s">
        <v>511</v>
      </c>
      <c r="G3238">
        <v>64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69</v>
      </c>
      <c r="N3238" s="2">
        <v>0</v>
      </c>
      <c r="O3238" s="2">
        <v>4.3643263757115747E-2</v>
      </c>
      <c r="P3238">
        <v>113</v>
      </c>
      <c r="Q3238" s="2">
        <v>6.9538461538461535E-2</v>
      </c>
      <c r="R3238">
        <v>1581</v>
      </c>
      <c r="S3238">
        <v>1625</v>
      </c>
      <c r="T3238">
        <v>1588</v>
      </c>
      <c r="U3238">
        <v>3</v>
      </c>
      <c r="V3238">
        <v>9</v>
      </c>
      <c r="W3238">
        <v>7</v>
      </c>
      <c r="X3238">
        <v>18</v>
      </c>
      <c r="Y3238">
        <v>106</v>
      </c>
      <c r="Z3238">
        <v>0</v>
      </c>
      <c r="AA3238">
        <v>0</v>
      </c>
      <c r="AB3238">
        <v>0</v>
      </c>
      <c r="AC3238">
        <v>0</v>
      </c>
      <c r="AD3238">
        <v>1546</v>
      </c>
      <c r="AE3238">
        <v>3</v>
      </c>
      <c r="AF3238">
        <v>9</v>
      </c>
      <c r="AG3238">
        <v>7</v>
      </c>
      <c r="AH3238">
        <v>18</v>
      </c>
      <c r="AI3238" s="3">
        <v>4.1397153945666239E-2</v>
      </c>
      <c r="AJ3238" s="3">
        <v>0</v>
      </c>
      <c r="AK3238" s="3">
        <v>0</v>
      </c>
      <c r="AL3238" s="3">
        <v>0</v>
      </c>
      <c r="AM3238" s="3">
        <v>0</v>
      </c>
      <c r="AN3238" s="2">
        <f t="shared" si="108"/>
        <v>4.3643263757115747E-2</v>
      </c>
      <c r="AO3238" s="2">
        <v>2.337334175615919E-2</v>
      </c>
      <c r="AP3238">
        <f t="shared" si="109"/>
        <v>69</v>
      </c>
    </row>
    <row r="3239" spans="1:42" ht="16.5" hidden="1" customHeight="1" x14ac:dyDescent="0.25">
      <c r="A3239" s="4" t="s">
        <v>803</v>
      </c>
      <c r="B3239" s="1" t="s">
        <v>592</v>
      </c>
      <c r="D3239" t="s">
        <v>32</v>
      </c>
      <c r="E3239" t="s">
        <v>333</v>
      </c>
      <c r="F3239" t="s">
        <v>593</v>
      </c>
      <c r="G3239">
        <v>64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69</v>
      </c>
      <c r="N3239" s="2">
        <v>0</v>
      </c>
      <c r="O3239" s="2">
        <v>4.2047531992687383E-2</v>
      </c>
      <c r="P3239">
        <v>124</v>
      </c>
      <c r="Q3239" s="2">
        <v>7.3113207547169809E-2</v>
      </c>
      <c r="R3239">
        <v>1641</v>
      </c>
      <c r="S3239">
        <v>1696</v>
      </c>
      <c r="T3239">
        <v>1639</v>
      </c>
      <c r="U3239">
        <v>11</v>
      </c>
      <c r="V3239">
        <v>15</v>
      </c>
      <c r="W3239">
        <v>17</v>
      </c>
      <c r="X3239">
        <v>14</v>
      </c>
      <c r="Y3239">
        <v>112</v>
      </c>
      <c r="Z3239">
        <v>3</v>
      </c>
      <c r="AA3239">
        <v>0</v>
      </c>
      <c r="AB3239">
        <v>0</v>
      </c>
      <c r="AC3239">
        <v>0</v>
      </c>
      <c r="AD3239">
        <v>1591</v>
      </c>
      <c r="AE3239">
        <v>8</v>
      </c>
      <c r="AF3239">
        <v>15</v>
      </c>
      <c r="AG3239">
        <v>17</v>
      </c>
      <c r="AH3239">
        <v>14</v>
      </c>
      <c r="AI3239" s="3">
        <v>4.022627278441232E-2</v>
      </c>
      <c r="AJ3239" s="3">
        <v>0</v>
      </c>
      <c r="AK3239" s="3">
        <v>0</v>
      </c>
      <c r="AL3239" s="3">
        <v>0</v>
      </c>
      <c r="AM3239" s="3">
        <v>0</v>
      </c>
      <c r="AN3239" s="2">
        <f t="shared" si="108"/>
        <v>4.2047531992687383E-2</v>
      </c>
      <c r="AO3239" s="2">
        <v>3.2826747720364743E-2</v>
      </c>
      <c r="AP3239">
        <f t="shared" si="109"/>
        <v>69</v>
      </c>
    </row>
    <row r="3240" spans="1:42" ht="16.5" hidden="1" customHeight="1" x14ac:dyDescent="0.25">
      <c r="A3240" s="5" t="s">
        <v>802</v>
      </c>
      <c r="B3240" s="1" t="s">
        <v>250</v>
      </c>
      <c r="D3240" t="s">
        <v>32</v>
      </c>
      <c r="E3240" t="s">
        <v>248</v>
      </c>
      <c r="F3240" t="s">
        <v>251</v>
      </c>
      <c r="G3240">
        <v>64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69</v>
      </c>
      <c r="N3240" s="2">
        <v>0</v>
      </c>
      <c r="O3240" s="2">
        <v>3.5732780942516834E-2</v>
      </c>
      <c r="P3240">
        <v>50</v>
      </c>
      <c r="Q3240" s="2">
        <v>2.615062761506276E-2</v>
      </c>
      <c r="R3240">
        <v>1931</v>
      </c>
      <c r="S3240">
        <v>1912</v>
      </c>
      <c r="T3240">
        <v>1755</v>
      </c>
      <c r="U3240">
        <v>119</v>
      </c>
      <c r="V3240">
        <v>8</v>
      </c>
      <c r="W3240">
        <v>13</v>
      </c>
      <c r="X3240">
        <v>17</v>
      </c>
      <c r="Y3240">
        <v>26</v>
      </c>
      <c r="Z3240">
        <v>17</v>
      </c>
      <c r="AA3240">
        <v>0</v>
      </c>
      <c r="AB3240">
        <v>0</v>
      </c>
      <c r="AC3240">
        <v>0</v>
      </c>
      <c r="AD3240">
        <v>1793</v>
      </c>
      <c r="AE3240">
        <v>102</v>
      </c>
      <c r="AF3240">
        <v>8</v>
      </c>
      <c r="AG3240">
        <v>13</v>
      </c>
      <c r="AH3240">
        <v>17</v>
      </c>
      <c r="AI3240" s="3">
        <v>3.5694366982710543E-2</v>
      </c>
      <c r="AJ3240" s="3">
        <v>0</v>
      </c>
      <c r="AK3240" s="3">
        <v>0</v>
      </c>
      <c r="AL3240" s="3">
        <v>0</v>
      </c>
      <c r="AM3240" s="3">
        <v>0</v>
      </c>
      <c r="AN3240" s="2">
        <f t="shared" si="108"/>
        <v>3.5732780942516834E-2</v>
      </c>
      <c r="AO3240" s="2">
        <v>7.2426280393171241E-2</v>
      </c>
      <c r="AP3240">
        <f t="shared" si="109"/>
        <v>69</v>
      </c>
    </row>
    <row r="3241" spans="1:42" ht="16.5" hidden="1" customHeight="1" x14ac:dyDescent="0.25">
      <c r="A3241" s="5" t="s">
        <v>790</v>
      </c>
      <c r="B3241" s="1" t="s">
        <v>92</v>
      </c>
      <c r="D3241" t="s">
        <v>32</v>
      </c>
      <c r="E3241" t="s">
        <v>86</v>
      </c>
      <c r="F3241" t="s">
        <v>93</v>
      </c>
      <c r="G3241">
        <v>62</v>
      </c>
      <c r="H3241">
        <v>0</v>
      </c>
      <c r="I3241">
        <v>0</v>
      </c>
      <c r="J3241">
        <v>0</v>
      </c>
      <c r="K3241">
        <v>0</v>
      </c>
      <c r="L3241">
        <v>40</v>
      </c>
      <c r="M3241">
        <v>29</v>
      </c>
      <c r="N3241" s="2">
        <v>1.7368649587494574E-2</v>
      </c>
      <c r="O3241" s="2">
        <v>1.2592270950933565E-2</v>
      </c>
      <c r="P3241">
        <v>47</v>
      </c>
      <c r="Q3241" s="2">
        <v>2.0604997807978958E-2</v>
      </c>
      <c r="R3241">
        <v>2303</v>
      </c>
      <c r="S3241">
        <v>2281</v>
      </c>
      <c r="T3241">
        <v>2194</v>
      </c>
      <c r="U3241">
        <v>5</v>
      </c>
      <c r="V3241">
        <v>17</v>
      </c>
      <c r="W3241">
        <v>21</v>
      </c>
      <c r="X3241">
        <v>44</v>
      </c>
      <c r="Y3241">
        <v>42</v>
      </c>
      <c r="Z3241">
        <v>0</v>
      </c>
      <c r="AA3241">
        <v>0</v>
      </c>
      <c r="AB3241">
        <v>0</v>
      </c>
      <c r="AC3241">
        <v>0</v>
      </c>
      <c r="AD3241">
        <v>2214</v>
      </c>
      <c r="AE3241">
        <v>5</v>
      </c>
      <c r="AF3241">
        <v>17</v>
      </c>
      <c r="AG3241">
        <v>21</v>
      </c>
      <c r="AH3241">
        <v>44</v>
      </c>
      <c r="AI3241" s="3">
        <v>2.8003613369467027E-2</v>
      </c>
      <c r="AJ3241" s="3">
        <v>0</v>
      </c>
      <c r="AK3241" s="3">
        <v>0</v>
      </c>
      <c r="AL3241" s="3">
        <v>0</v>
      </c>
      <c r="AM3241" s="3">
        <v>0</v>
      </c>
      <c r="AN3241" s="2">
        <f t="shared" si="108"/>
        <v>2.9960920538428137E-2</v>
      </c>
      <c r="AO3241" s="2">
        <v>3.7809647979139507E-2</v>
      </c>
      <c r="AP3241">
        <f t="shared" si="109"/>
        <v>69</v>
      </c>
    </row>
    <row r="3242" spans="1:42" ht="16.5" hidden="1" customHeight="1" x14ac:dyDescent="0.25">
      <c r="A3242" s="5" t="s">
        <v>788</v>
      </c>
      <c r="B3242" s="1" t="s">
        <v>92</v>
      </c>
      <c r="D3242" t="s">
        <v>32</v>
      </c>
      <c r="E3242" t="s">
        <v>86</v>
      </c>
      <c r="F3242" t="s">
        <v>93</v>
      </c>
      <c r="G3242">
        <v>55</v>
      </c>
      <c r="H3242">
        <v>0</v>
      </c>
      <c r="I3242">
        <v>0</v>
      </c>
      <c r="J3242">
        <v>0</v>
      </c>
      <c r="K3242">
        <v>4</v>
      </c>
      <c r="L3242">
        <v>38</v>
      </c>
      <c r="M3242">
        <v>31</v>
      </c>
      <c r="N3242" s="2">
        <v>1.5683037556747832E-2</v>
      </c>
      <c r="O3242" s="2">
        <v>1.2794056954189021E-2</v>
      </c>
      <c r="P3242">
        <v>61</v>
      </c>
      <c r="Q3242" s="2">
        <v>2.525879917184265E-2</v>
      </c>
      <c r="R3242">
        <v>2423</v>
      </c>
      <c r="S3242">
        <v>2415</v>
      </c>
      <c r="T3242">
        <v>2343</v>
      </c>
      <c r="U3242">
        <v>5</v>
      </c>
      <c r="V3242">
        <v>13</v>
      </c>
      <c r="W3242">
        <v>16</v>
      </c>
      <c r="X3242">
        <v>38</v>
      </c>
      <c r="Y3242">
        <v>57</v>
      </c>
      <c r="Z3242">
        <v>0</v>
      </c>
      <c r="AA3242">
        <v>0</v>
      </c>
      <c r="AB3242">
        <v>0</v>
      </c>
      <c r="AC3242">
        <v>0</v>
      </c>
      <c r="AD3242">
        <v>2341</v>
      </c>
      <c r="AE3242">
        <v>5</v>
      </c>
      <c r="AF3242">
        <v>13</v>
      </c>
      <c r="AG3242">
        <v>16</v>
      </c>
      <c r="AH3242">
        <v>42</v>
      </c>
      <c r="AI3242" s="3">
        <v>2.349423323366083E-2</v>
      </c>
      <c r="AJ3242" s="3">
        <v>0</v>
      </c>
      <c r="AK3242" s="3">
        <v>0</v>
      </c>
      <c r="AL3242" s="3">
        <v>0</v>
      </c>
      <c r="AM3242" s="3">
        <v>9.5238095238095233E-2</v>
      </c>
      <c r="AN3242" s="2">
        <f t="shared" si="108"/>
        <v>2.8477094510936853E-2</v>
      </c>
      <c r="AO3242" s="2">
        <v>3.1443938767066609E-2</v>
      </c>
      <c r="AP3242">
        <f t="shared" si="109"/>
        <v>69</v>
      </c>
    </row>
    <row r="3243" spans="1:42" ht="16.5" hidden="1" customHeight="1" x14ac:dyDescent="0.25">
      <c r="A3243" s="4" t="s">
        <v>801</v>
      </c>
      <c r="B3243" s="1" t="s">
        <v>442</v>
      </c>
      <c r="D3243" t="s">
        <v>32</v>
      </c>
      <c r="E3243" t="s">
        <v>443</v>
      </c>
      <c r="F3243" t="s">
        <v>444</v>
      </c>
      <c r="G3243">
        <v>63</v>
      </c>
      <c r="H3243">
        <v>0</v>
      </c>
      <c r="I3243">
        <v>0</v>
      </c>
      <c r="J3243">
        <v>0</v>
      </c>
      <c r="K3243">
        <v>0</v>
      </c>
      <c r="L3243">
        <v>45</v>
      </c>
      <c r="M3243">
        <v>23</v>
      </c>
      <c r="N3243" s="2">
        <v>0.4838709677419355</v>
      </c>
      <c r="O3243" s="2">
        <v>0.24731182795698925</v>
      </c>
      <c r="P3243">
        <v>0</v>
      </c>
      <c r="Q3243" s="2">
        <v>0</v>
      </c>
      <c r="R3243">
        <v>93</v>
      </c>
      <c r="S3243">
        <v>25</v>
      </c>
      <c r="T3243">
        <v>24</v>
      </c>
      <c r="W3243">
        <v>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87</v>
      </c>
      <c r="AG3243">
        <v>1</v>
      </c>
      <c r="AI3243" s="3">
        <v>0.72413793103448276</v>
      </c>
      <c r="AJ3243" s="3">
        <v>0</v>
      </c>
      <c r="AK3243" s="3">
        <v>0</v>
      </c>
      <c r="AL3243" s="3">
        <v>0</v>
      </c>
      <c r="AM3243" s="3">
        <v>0</v>
      </c>
      <c r="AN3243" s="2">
        <f t="shared" si="108"/>
        <v>0.73118279569892475</v>
      </c>
      <c r="AO3243" s="2">
        <v>1.1363636363636364E-2</v>
      </c>
      <c r="AP3243">
        <f t="shared" si="109"/>
        <v>68</v>
      </c>
    </row>
    <row r="3244" spans="1:42" ht="16.5" hidden="1" customHeight="1" x14ac:dyDescent="0.25">
      <c r="A3244" s="4" t="s">
        <v>800</v>
      </c>
      <c r="B3244" s="1" t="s">
        <v>567</v>
      </c>
      <c r="D3244" t="s">
        <v>32</v>
      </c>
      <c r="E3244" t="s">
        <v>568</v>
      </c>
      <c r="F3244" t="s">
        <v>569</v>
      </c>
      <c r="G3244">
        <v>56</v>
      </c>
      <c r="H3244">
        <v>0</v>
      </c>
      <c r="I3244">
        <v>3</v>
      </c>
      <c r="J3244">
        <v>0</v>
      </c>
      <c r="K3244">
        <v>0</v>
      </c>
      <c r="L3244">
        <v>0</v>
      </c>
      <c r="M3244">
        <v>68</v>
      </c>
      <c r="N3244" s="2">
        <v>0</v>
      </c>
      <c r="O3244" s="2">
        <v>0.3487179487179487</v>
      </c>
      <c r="P3244">
        <v>100</v>
      </c>
      <c r="Q3244" s="2">
        <v>0.44052863436123346</v>
      </c>
      <c r="R3244">
        <v>195</v>
      </c>
      <c r="S3244">
        <v>227</v>
      </c>
      <c r="T3244">
        <v>106</v>
      </c>
      <c r="U3244">
        <v>0</v>
      </c>
      <c r="V3244">
        <v>1</v>
      </c>
      <c r="W3244">
        <v>9</v>
      </c>
      <c r="X3244">
        <v>111</v>
      </c>
      <c r="Y3244">
        <v>43</v>
      </c>
      <c r="Z3244">
        <v>0</v>
      </c>
      <c r="AA3244">
        <v>0</v>
      </c>
      <c r="AB3244">
        <v>0</v>
      </c>
      <c r="AC3244">
        <v>53</v>
      </c>
      <c r="AD3244">
        <v>119</v>
      </c>
      <c r="AE3244">
        <v>0</v>
      </c>
      <c r="AF3244">
        <v>4</v>
      </c>
      <c r="AG3244">
        <v>9</v>
      </c>
      <c r="AH3244">
        <v>58</v>
      </c>
      <c r="AI3244" s="3">
        <v>0.47058823529411764</v>
      </c>
      <c r="AJ3244" s="3">
        <v>0</v>
      </c>
      <c r="AK3244" s="3">
        <v>0.75</v>
      </c>
      <c r="AL3244" s="3">
        <v>0</v>
      </c>
      <c r="AM3244" s="3">
        <v>0</v>
      </c>
      <c r="AN3244" s="2">
        <f t="shared" si="108"/>
        <v>0.3487179487179487</v>
      </c>
      <c r="AO3244" s="2">
        <v>0.37368421052631579</v>
      </c>
      <c r="AP3244">
        <f t="shared" si="109"/>
        <v>68</v>
      </c>
    </row>
    <row r="3245" spans="1:42" ht="16.5" hidden="1" customHeight="1" x14ac:dyDescent="0.25">
      <c r="A3245" s="4" t="s">
        <v>798</v>
      </c>
      <c r="B3245" s="1" t="s">
        <v>105</v>
      </c>
      <c r="D3245" t="s">
        <v>32</v>
      </c>
      <c r="E3245" t="s">
        <v>95</v>
      </c>
      <c r="F3245" t="s">
        <v>106</v>
      </c>
      <c r="G3245">
        <v>61</v>
      </c>
      <c r="H3245">
        <v>0</v>
      </c>
      <c r="I3245">
        <v>0</v>
      </c>
      <c r="J3245">
        <v>0</v>
      </c>
      <c r="K3245">
        <v>3</v>
      </c>
      <c r="L3245">
        <v>0</v>
      </c>
      <c r="M3245">
        <v>68</v>
      </c>
      <c r="N3245" s="2">
        <v>0</v>
      </c>
      <c r="O3245" s="2">
        <v>0.2585551330798479</v>
      </c>
      <c r="P3245">
        <v>129</v>
      </c>
      <c r="Q3245" s="2">
        <v>0.39814814814814814</v>
      </c>
      <c r="R3245">
        <v>263</v>
      </c>
      <c r="S3245">
        <v>324</v>
      </c>
      <c r="T3245">
        <v>316</v>
      </c>
      <c r="U3245">
        <v>4</v>
      </c>
      <c r="V3245">
        <v>1</v>
      </c>
      <c r="W3245">
        <v>0</v>
      </c>
      <c r="X3245">
        <v>3</v>
      </c>
      <c r="Y3245">
        <v>122</v>
      </c>
      <c r="Z3245">
        <v>0</v>
      </c>
      <c r="AA3245">
        <v>0</v>
      </c>
      <c r="AB3245">
        <v>0</v>
      </c>
      <c r="AC3245">
        <v>0</v>
      </c>
      <c r="AD3245">
        <v>255</v>
      </c>
      <c r="AE3245">
        <v>4</v>
      </c>
      <c r="AF3245">
        <v>1</v>
      </c>
      <c r="AG3245">
        <v>0</v>
      </c>
      <c r="AH3245">
        <v>6</v>
      </c>
      <c r="AI3245" s="3">
        <v>0.23921568627450981</v>
      </c>
      <c r="AJ3245" s="3">
        <v>0</v>
      </c>
      <c r="AK3245" s="3">
        <v>0</v>
      </c>
      <c r="AL3245" s="3">
        <v>0</v>
      </c>
      <c r="AM3245" s="3">
        <v>0.5</v>
      </c>
      <c r="AN3245" s="2">
        <f t="shared" si="108"/>
        <v>0.2585551330798479</v>
      </c>
      <c r="AO3245" s="2">
        <v>4.1353383458646614E-2</v>
      </c>
      <c r="AP3245">
        <f t="shared" si="109"/>
        <v>68</v>
      </c>
    </row>
    <row r="3246" spans="1:42" ht="16.5" hidden="1" customHeight="1" x14ac:dyDescent="0.25">
      <c r="A3246" s="5" t="s">
        <v>794</v>
      </c>
      <c r="B3246" s="1" t="s">
        <v>105</v>
      </c>
      <c r="D3246" t="s">
        <v>32</v>
      </c>
      <c r="E3246" t="s">
        <v>95</v>
      </c>
      <c r="F3246" t="s">
        <v>106</v>
      </c>
      <c r="G3246">
        <v>59</v>
      </c>
      <c r="H3246">
        <v>0</v>
      </c>
      <c r="I3246">
        <v>0</v>
      </c>
      <c r="J3246">
        <v>0</v>
      </c>
      <c r="K3246">
        <v>0</v>
      </c>
      <c r="L3246">
        <v>3</v>
      </c>
      <c r="M3246">
        <v>65</v>
      </c>
      <c r="N3246" s="2">
        <v>1.0238907849829351E-2</v>
      </c>
      <c r="O3246" s="2">
        <v>0.22184300341296928</v>
      </c>
      <c r="P3246">
        <v>90</v>
      </c>
      <c r="Q3246" s="2">
        <v>0.2857142857142857</v>
      </c>
      <c r="R3246">
        <v>293</v>
      </c>
      <c r="S3246">
        <v>315</v>
      </c>
      <c r="T3246">
        <v>304</v>
      </c>
      <c r="U3246">
        <v>5</v>
      </c>
      <c r="V3246">
        <v>4</v>
      </c>
      <c r="W3246">
        <v>2</v>
      </c>
      <c r="X3246">
        <v>0</v>
      </c>
      <c r="Y3246">
        <v>85</v>
      </c>
      <c r="Z3246">
        <v>3</v>
      </c>
      <c r="AA3246">
        <v>0</v>
      </c>
      <c r="AB3246">
        <v>0</v>
      </c>
      <c r="AC3246">
        <v>0</v>
      </c>
      <c r="AD3246">
        <v>278</v>
      </c>
      <c r="AE3246">
        <v>2</v>
      </c>
      <c r="AF3246">
        <v>4</v>
      </c>
      <c r="AG3246">
        <v>2</v>
      </c>
      <c r="AH3246">
        <v>0</v>
      </c>
      <c r="AI3246" s="3">
        <v>0.21223021582733814</v>
      </c>
      <c r="AJ3246" s="3">
        <v>0</v>
      </c>
      <c r="AK3246" s="3">
        <v>0</v>
      </c>
      <c r="AL3246" s="3">
        <v>0</v>
      </c>
      <c r="AM3246" s="3">
        <v>0</v>
      </c>
      <c r="AN3246" s="2">
        <f t="shared" si="108"/>
        <v>0.23208191126279865</v>
      </c>
      <c r="AO3246" s="2">
        <v>2.7972027972027972E-2</v>
      </c>
      <c r="AP3246">
        <f t="shared" si="109"/>
        <v>68</v>
      </c>
    </row>
    <row r="3247" spans="1:42" ht="16.5" hidden="1" customHeight="1" x14ac:dyDescent="0.25">
      <c r="A3247" s="4" t="s">
        <v>798</v>
      </c>
      <c r="B3247" s="1" t="s">
        <v>187</v>
      </c>
      <c r="D3247" t="s">
        <v>32</v>
      </c>
      <c r="E3247" t="s">
        <v>185</v>
      </c>
      <c r="F3247" t="s">
        <v>188</v>
      </c>
      <c r="G3247">
        <v>65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68</v>
      </c>
      <c r="N3247" s="2">
        <v>0</v>
      </c>
      <c r="O3247" s="2">
        <v>0.22006472491909385</v>
      </c>
      <c r="P3247">
        <v>16</v>
      </c>
      <c r="Q3247" s="2">
        <v>6.2256809338521402E-2</v>
      </c>
      <c r="R3247">
        <v>309</v>
      </c>
      <c r="S3247">
        <v>257</v>
      </c>
      <c r="T3247">
        <v>249</v>
      </c>
      <c r="U3247">
        <v>0</v>
      </c>
      <c r="V3247">
        <v>3</v>
      </c>
      <c r="W3247">
        <v>0</v>
      </c>
      <c r="X3247">
        <v>5</v>
      </c>
      <c r="Y3247">
        <v>15</v>
      </c>
      <c r="Z3247">
        <v>0</v>
      </c>
      <c r="AA3247">
        <v>0</v>
      </c>
      <c r="AB3247">
        <v>0</v>
      </c>
      <c r="AC3247">
        <v>0</v>
      </c>
      <c r="AD3247">
        <v>299</v>
      </c>
      <c r="AE3247">
        <v>0</v>
      </c>
      <c r="AF3247">
        <v>3</v>
      </c>
      <c r="AG3247">
        <v>0</v>
      </c>
      <c r="AH3247">
        <v>5</v>
      </c>
      <c r="AI3247" s="3">
        <v>0.21739130434782608</v>
      </c>
      <c r="AJ3247" s="3">
        <v>0</v>
      </c>
      <c r="AK3247" s="3">
        <v>0</v>
      </c>
      <c r="AL3247" s="3">
        <v>0</v>
      </c>
      <c r="AM3247" s="3">
        <v>0</v>
      </c>
      <c r="AN3247" s="2">
        <f t="shared" si="108"/>
        <v>0.22006472491909385</v>
      </c>
      <c r="AO3247" s="2">
        <v>2.6058631921824105E-2</v>
      </c>
      <c r="AP3247">
        <f t="shared" si="109"/>
        <v>68</v>
      </c>
    </row>
    <row r="3248" spans="1:42" ht="16.5" hidden="1" customHeight="1" x14ac:dyDescent="0.25">
      <c r="A3248" s="5" t="s">
        <v>790</v>
      </c>
      <c r="B3248" s="1" t="s">
        <v>324</v>
      </c>
      <c r="D3248" t="s">
        <v>32</v>
      </c>
      <c r="E3248" t="s">
        <v>325</v>
      </c>
      <c r="F3248" t="s">
        <v>326</v>
      </c>
      <c r="G3248">
        <v>54</v>
      </c>
      <c r="H3248">
        <v>0</v>
      </c>
      <c r="I3248">
        <v>0</v>
      </c>
      <c r="J3248">
        <v>0</v>
      </c>
      <c r="K3248">
        <v>11</v>
      </c>
      <c r="L3248">
        <v>0</v>
      </c>
      <c r="M3248">
        <v>68</v>
      </c>
      <c r="N3248" s="2">
        <v>0</v>
      </c>
      <c r="O3248" s="2">
        <v>0.16957605985037408</v>
      </c>
      <c r="P3248">
        <v>51</v>
      </c>
      <c r="Q3248" s="2">
        <v>0.1328125</v>
      </c>
      <c r="R3248">
        <v>401</v>
      </c>
      <c r="S3248">
        <v>384</v>
      </c>
      <c r="T3248">
        <v>363</v>
      </c>
      <c r="U3248">
        <v>0</v>
      </c>
      <c r="V3248">
        <v>9</v>
      </c>
      <c r="W3248">
        <v>3</v>
      </c>
      <c r="X3248">
        <v>9</v>
      </c>
      <c r="Y3248">
        <v>45</v>
      </c>
      <c r="Z3248">
        <v>0</v>
      </c>
      <c r="AA3248">
        <v>4</v>
      </c>
      <c r="AB3248">
        <v>0</v>
      </c>
      <c r="AC3248">
        <v>0</v>
      </c>
      <c r="AD3248">
        <v>372</v>
      </c>
      <c r="AE3248">
        <v>0</v>
      </c>
      <c r="AF3248">
        <v>5</v>
      </c>
      <c r="AG3248">
        <v>3</v>
      </c>
      <c r="AH3248">
        <v>20</v>
      </c>
      <c r="AI3248" s="3">
        <v>0.14516129032258066</v>
      </c>
      <c r="AJ3248" s="3">
        <v>0</v>
      </c>
      <c r="AK3248" s="3">
        <v>0</v>
      </c>
      <c r="AL3248" s="3">
        <v>0</v>
      </c>
      <c r="AM3248" s="3">
        <v>0.55000000000000004</v>
      </c>
      <c r="AN3248" s="2">
        <f t="shared" si="108"/>
        <v>0.16957605985037408</v>
      </c>
      <c r="AO3248" s="2">
        <v>7.0000000000000007E-2</v>
      </c>
      <c r="AP3248">
        <f t="shared" si="109"/>
        <v>68</v>
      </c>
    </row>
    <row r="3249" spans="1:42" ht="16.5" hidden="1" customHeight="1" x14ac:dyDescent="0.25">
      <c r="A3249" s="5" t="s">
        <v>793</v>
      </c>
      <c r="B3249" t="s">
        <v>666</v>
      </c>
      <c r="D3249" t="s">
        <v>32</v>
      </c>
      <c r="E3249" t="s">
        <v>667</v>
      </c>
      <c r="F3249" t="s">
        <v>668</v>
      </c>
      <c r="G3249">
        <v>55</v>
      </c>
      <c r="H3249">
        <v>4</v>
      </c>
      <c r="I3249">
        <v>0</v>
      </c>
      <c r="J3249">
        <v>0</v>
      </c>
      <c r="K3249">
        <v>3</v>
      </c>
      <c r="L3249">
        <v>0</v>
      </c>
      <c r="M3249">
        <v>68</v>
      </c>
      <c r="N3249" s="2">
        <v>0</v>
      </c>
      <c r="O3249" s="2">
        <v>0.16831683168316833</v>
      </c>
      <c r="P3249">
        <v>11</v>
      </c>
      <c r="Q3249" s="2">
        <v>3.1700288184438041E-2</v>
      </c>
      <c r="R3249">
        <v>404</v>
      </c>
      <c r="S3249">
        <v>347</v>
      </c>
      <c r="T3249">
        <v>297</v>
      </c>
      <c r="U3249">
        <v>27</v>
      </c>
      <c r="V3249">
        <v>12</v>
      </c>
      <c r="W3249">
        <v>1</v>
      </c>
      <c r="X3249">
        <v>10</v>
      </c>
      <c r="Y3249">
        <v>6</v>
      </c>
      <c r="Z3249">
        <v>0</v>
      </c>
      <c r="AA3249">
        <v>0</v>
      </c>
      <c r="AB3249">
        <v>0</v>
      </c>
      <c r="AC3249">
        <v>0</v>
      </c>
      <c r="AD3249">
        <v>346</v>
      </c>
      <c r="AE3249">
        <v>31</v>
      </c>
      <c r="AF3249">
        <v>12</v>
      </c>
      <c r="AG3249">
        <v>1</v>
      </c>
      <c r="AH3249">
        <v>13</v>
      </c>
      <c r="AI3249" s="3">
        <v>0.15895953757225434</v>
      </c>
      <c r="AJ3249" s="3">
        <v>0.12903225806451613</v>
      </c>
      <c r="AK3249" s="3">
        <v>0</v>
      </c>
      <c r="AL3249" s="3">
        <v>0</v>
      </c>
      <c r="AM3249" s="3">
        <v>0.23076923076923078</v>
      </c>
      <c r="AN3249" s="2">
        <f t="shared" si="108"/>
        <v>0.16831683168316833</v>
      </c>
      <c r="AO3249" s="2">
        <v>0.14143920595533499</v>
      </c>
      <c r="AP3249">
        <f t="shared" si="109"/>
        <v>68</v>
      </c>
    </row>
    <row r="3250" spans="1:42" ht="16.5" hidden="1" customHeight="1" x14ac:dyDescent="0.25">
      <c r="A3250" s="5" t="s">
        <v>790</v>
      </c>
      <c r="B3250" s="1" t="s">
        <v>351</v>
      </c>
      <c r="D3250" t="s">
        <v>32</v>
      </c>
      <c r="E3250" t="s">
        <v>343</v>
      </c>
      <c r="F3250" t="s">
        <v>352</v>
      </c>
      <c r="G3250">
        <v>66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68</v>
      </c>
      <c r="N3250" s="2">
        <v>0</v>
      </c>
      <c r="O3250" s="2">
        <v>0.1650485436893204</v>
      </c>
      <c r="P3250">
        <v>79</v>
      </c>
      <c r="Q3250" s="2">
        <v>0.1867612293144208</v>
      </c>
      <c r="R3250">
        <v>412</v>
      </c>
      <c r="S3250">
        <v>423</v>
      </c>
      <c r="T3250">
        <v>420</v>
      </c>
      <c r="U3250">
        <v>0</v>
      </c>
      <c r="V3250">
        <v>0</v>
      </c>
      <c r="W3250">
        <v>2</v>
      </c>
      <c r="X3250">
        <v>1</v>
      </c>
      <c r="Y3250">
        <v>79</v>
      </c>
      <c r="Z3250">
        <v>0</v>
      </c>
      <c r="AA3250">
        <v>0</v>
      </c>
      <c r="AB3250">
        <v>0</v>
      </c>
      <c r="AC3250">
        <v>0</v>
      </c>
      <c r="AD3250">
        <v>407</v>
      </c>
      <c r="AE3250">
        <v>0</v>
      </c>
      <c r="AF3250">
        <v>0</v>
      </c>
      <c r="AG3250">
        <v>2</v>
      </c>
      <c r="AH3250">
        <v>1</v>
      </c>
      <c r="AI3250" s="3">
        <v>0.16216216216216217</v>
      </c>
      <c r="AJ3250" s="3">
        <v>0</v>
      </c>
      <c r="AK3250" s="3">
        <v>0</v>
      </c>
      <c r="AL3250" s="3">
        <v>0</v>
      </c>
      <c r="AM3250" s="3">
        <v>0</v>
      </c>
      <c r="AN3250" s="2">
        <f t="shared" si="108"/>
        <v>0.1650485436893204</v>
      </c>
      <c r="AO3250" s="2">
        <v>7.3170731707317077E-3</v>
      </c>
      <c r="AP3250">
        <f t="shared" si="109"/>
        <v>68</v>
      </c>
    </row>
    <row r="3251" spans="1:42" ht="16.5" hidden="1" customHeight="1" x14ac:dyDescent="0.25">
      <c r="A3251" s="5" t="s">
        <v>787</v>
      </c>
      <c r="B3251" s="1" t="s">
        <v>238</v>
      </c>
      <c r="D3251" t="s">
        <v>32</v>
      </c>
      <c r="E3251" t="s">
        <v>239</v>
      </c>
      <c r="F3251" t="s">
        <v>240</v>
      </c>
      <c r="G3251">
        <v>65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68</v>
      </c>
      <c r="N3251" s="2">
        <v>0</v>
      </c>
      <c r="O3251" s="2">
        <v>0.12546125461254612</v>
      </c>
      <c r="P3251">
        <v>23</v>
      </c>
      <c r="Q3251" s="2">
        <v>4.6277665995975853E-2</v>
      </c>
      <c r="R3251">
        <v>542</v>
      </c>
      <c r="S3251">
        <v>497</v>
      </c>
      <c r="T3251">
        <v>490</v>
      </c>
      <c r="U3251">
        <v>2</v>
      </c>
      <c r="V3251">
        <v>3</v>
      </c>
      <c r="W3251">
        <v>1</v>
      </c>
      <c r="X3251">
        <v>1</v>
      </c>
      <c r="Y3251">
        <v>21</v>
      </c>
      <c r="Z3251">
        <v>0</v>
      </c>
      <c r="AA3251">
        <v>0</v>
      </c>
      <c r="AB3251">
        <v>0</v>
      </c>
      <c r="AC3251">
        <v>0</v>
      </c>
      <c r="AD3251">
        <v>534</v>
      </c>
      <c r="AE3251">
        <v>2</v>
      </c>
      <c r="AF3251">
        <v>3</v>
      </c>
      <c r="AG3251">
        <v>1</v>
      </c>
      <c r="AH3251">
        <v>1</v>
      </c>
      <c r="AI3251" s="3">
        <v>0.12172284644194757</v>
      </c>
      <c r="AJ3251" s="3">
        <v>0</v>
      </c>
      <c r="AK3251" s="3">
        <v>0</v>
      </c>
      <c r="AL3251" s="3">
        <v>0</v>
      </c>
      <c r="AM3251" s="3">
        <v>0</v>
      </c>
      <c r="AN3251" s="2">
        <f t="shared" si="108"/>
        <v>0.12546125461254612</v>
      </c>
      <c r="AO3251" s="2">
        <v>1.2939001848428836E-2</v>
      </c>
      <c r="AP3251">
        <f t="shared" si="109"/>
        <v>68</v>
      </c>
    </row>
    <row r="3252" spans="1:42" ht="16.5" hidden="1" customHeight="1" x14ac:dyDescent="0.25">
      <c r="A3252" s="5" t="s">
        <v>788</v>
      </c>
      <c r="B3252" s="1" t="s">
        <v>80</v>
      </c>
      <c r="D3252" t="s">
        <v>32</v>
      </c>
      <c r="E3252" t="s">
        <v>81</v>
      </c>
      <c r="F3252" t="s">
        <v>82</v>
      </c>
      <c r="G3252">
        <v>63</v>
      </c>
      <c r="H3252">
        <v>0</v>
      </c>
      <c r="I3252">
        <v>0</v>
      </c>
      <c r="J3252">
        <v>0</v>
      </c>
      <c r="K3252">
        <v>3</v>
      </c>
      <c r="L3252">
        <v>3</v>
      </c>
      <c r="M3252">
        <v>65</v>
      </c>
      <c r="N3252" s="2">
        <v>5.4446460980036296E-3</v>
      </c>
      <c r="O3252" s="2">
        <v>0.11796733212341198</v>
      </c>
      <c r="P3252">
        <v>176</v>
      </c>
      <c r="Q3252" s="2">
        <v>0.26707132018209406</v>
      </c>
      <c r="R3252">
        <v>551</v>
      </c>
      <c r="S3252">
        <v>659</v>
      </c>
      <c r="T3252">
        <v>658</v>
      </c>
      <c r="U3252">
        <v>0</v>
      </c>
      <c r="V3252">
        <v>1</v>
      </c>
      <c r="W3252">
        <v>0</v>
      </c>
      <c r="X3252">
        <v>0</v>
      </c>
      <c r="Y3252">
        <v>174</v>
      </c>
      <c r="Z3252">
        <v>0</v>
      </c>
      <c r="AA3252">
        <v>0</v>
      </c>
      <c r="AB3252">
        <v>0</v>
      </c>
      <c r="AC3252">
        <v>0</v>
      </c>
      <c r="AD3252">
        <v>547</v>
      </c>
      <c r="AE3252">
        <v>0</v>
      </c>
      <c r="AF3252">
        <v>1</v>
      </c>
      <c r="AG3252">
        <v>0</v>
      </c>
      <c r="AH3252">
        <v>3</v>
      </c>
      <c r="AI3252" s="3">
        <v>0.11517367458866545</v>
      </c>
      <c r="AJ3252" s="3">
        <v>0</v>
      </c>
      <c r="AK3252" s="3">
        <v>0</v>
      </c>
      <c r="AL3252" s="3">
        <v>0</v>
      </c>
      <c r="AM3252" s="3">
        <v>1</v>
      </c>
      <c r="AN3252" s="2">
        <f t="shared" si="108"/>
        <v>0.12341197822141561</v>
      </c>
      <c r="AO3252" s="2">
        <v>7.2595281306715061E-3</v>
      </c>
      <c r="AP3252">
        <f t="shared" si="109"/>
        <v>68</v>
      </c>
    </row>
    <row r="3253" spans="1:42" ht="16.5" hidden="1" customHeight="1" x14ac:dyDescent="0.25">
      <c r="A3253" s="5" t="s">
        <v>789</v>
      </c>
      <c r="B3253" s="1" t="s">
        <v>387</v>
      </c>
      <c r="D3253" t="s">
        <v>32</v>
      </c>
      <c r="E3253" t="s">
        <v>388</v>
      </c>
      <c r="F3253" t="s">
        <v>389</v>
      </c>
      <c r="G3253">
        <v>65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68</v>
      </c>
      <c r="N3253" s="2">
        <v>0</v>
      </c>
      <c r="O3253" s="2">
        <v>0.12121212121212122</v>
      </c>
      <c r="P3253">
        <v>35</v>
      </c>
      <c r="Q3253" s="2">
        <v>6.6287878787878785E-2</v>
      </c>
      <c r="R3253">
        <v>561</v>
      </c>
      <c r="S3253">
        <v>528</v>
      </c>
      <c r="T3253">
        <v>503</v>
      </c>
      <c r="U3253">
        <v>8</v>
      </c>
      <c r="V3253">
        <v>7</v>
      </c>
      <c r="W3253">
        <v>4</v>
      </c>
      <c r="X3253">
        <v>6</v>
      </c>
      <c r="Y3253">
        <v>33</v>
      </c>
      <c r="Z3253">
        <v>0</v>
      </c>
      <c r="AA3253">
        <v>0</v>
      </c>
      <c r="AB3253">
        <v>0</v>
      </c>
      <c r="AC3253">
        <v>0</v>
      </c>
      <c r="AD3253">
        <v>535</v>
      </c>
      <c r="AE3253">
        <v>8</v>
      </c>
      <c r="AF3253">
        <v>7</v>
      </c>
      <c r="AG3253">
        <v>4</v>
      </c>
      <c r="AH3253">
        <v>6</v>
      </c>
      <c r="AI3253" s="3">
        <v>0.12149532710280374</v>
      </c>
      <c r="AJ3253" s="3">
        <v>0</v>
      </c>
      <c r="AK3253" s="3">
        <v>0</v>
      </c>
      <c r="AL3253" s="3">
        <v>0</v>
      </c>
      <c r="AM3253" s="3">
        <v>0</v>
      </c>
      <c r="AN3253" s="2">
        <f t="shared" si="108"/>
        <v>0.12121212121212122</v>
      </c>
      <c r="AO3253" s="2">
        <v>4.4642857142857144E-2</v>
      </c>
      <c r="AP3253">
        <f t="shared" si="109"/>
        <v>68</v>
      </c>
    </row>
    <row r="3254" spans="1:42" ht="16.5" hidden="1" customHeight="1" x14ac:dyDescent="0.25">
      <c r="A3254" s="5" t="s">
        <v>792</v>
      </c>
      <c r="B3254" s="1" t="s">
        <v>553</v>
      </c>
      <c r="D3254" t="s">
        <v>32</v>
      </c>
      <c r="E3254" t="s">
        <v>549</v>
      </c>
      <c r="F3254" t="s">
        <v>554</v>
      </c>
      <c r="G3254">
        <v>64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68</v>
      </c>
      <c r="N3254" s="2">
        <v>0</v>
      </c>
      <c r="O3254" s="2">
        <v>0.11092985318107668</v>
      </c>
      <c r="P3254">
        <v>195</v>
      </c>
      <c r="Q3254" s="2">
        <v>0.26351351351351349</v>
      </c>
      <c r="R3254">
        <v>613</v>
      </c>
      <c r="S3254">
        <v>740</v>
      </c>
      <c r="T3254">
        <v>725</v>
      </c>
      <c r="U3254">
        <v>6</v>
      </c>
      <c r="V3254">
        <v>4</v>
      </c>
      <c r="W3254">
        <v>0</v>
      </c>
      <c r="X3254">
        <v>5</v>
      </c>
      <c r="Y3254">
        <v>184</v>
      </c>
      <c r="Z3254">
        <v>0</v>
      </c>
      <c r="AA3254">
        <v>0</v>
      </c>
      <c r="AB3254">
        <v>0</v>
      </c>
      <c r="AC3254">
        <v>0</v>
      </c>
      <c r="AD3254">
        <v>605</v>
      </c>
      <c r="AE3254">
        <v>6</v>
      </c>
      <c r="AF3254">
        <v>4</v>
      </c>
      <c r="AG3254">
        <v>0</v>
      </c>
      <c r="AH3254">
        <v>5</v>
      </c>
      <c r="AI3254" s="3">
        <v>0.10578512396694215</v>
      </c>
      <c r="AJ3254" s="3">
        <v>0</v>
      </c>
      <c r="AK3254" s="3">
        <v>0</v>
      </c>
      <c r="AL3254" s="3">
        <v>0</v>
      </c>
      <c r="AM3254" s="3">
        <v>0</v>
      </c>
      <c r="AN3254" s="2">
        <f t="shared" si="108"/>
        <v>0.11092985318107668</v>
      </c>
      <c r="AO3254" s="2">
        <v>2.4193548387096774E-2</v>
      </c>
      <c r="AP3254">
        <f t="shared" si="109"/>
        <v>68</v>
      </c>
    </row>
    <row r="3255" spans="1:42" ht="16.5" hidden="1" customHeight="1" x14ac:dyDescent="0.25">
      <c r="A3255" s="4" t="s">
        <v>799</v>
      </c>
      <c r="B3255" s="1" t="s">
        <v>243</v>
      </c>
      <c r="D3255" t="s">
        <v>32</v>
      </c>
      <c r="E3255" t="s">
        <v>239</v>
      </c>
      <c r="F3255" t="s">
        <v>244</v>
      </c>
      <c r="G3255">
        <v>65</v>
      </c>
      <c r="H3255">
        <v>0</v>
      </c>
      <c r="I3255">
        <v>0</v>
      </c>
      <c r="J3255">
        <v>0</v>
      </c>
      <c r="K3255">
        <v>0</v>
      </c>
      <c r="L3255">
        <v>7</v>
      </c>
      <c r="M3255">
        <v>61</v>
      </c>
      <c r="N3255" s="2">
        <v>9.8730606488011286E-3</v>
      </c>
      <c r="O3255" s="2">
        <v>8.6036671368124124E-2</v>
      </c>
      <c r="P3255">
        <v>15</v>
      </c>
      <c r="Q3255" s="2">
        <v>2.2865853658536585E-2</v>
      </c>
      <c r="R3255">
        <v>709</v>
      </c>
      <c r="S3255">
        <v>656</v>
      </c>
      <c r="T3255">
        <v>623</v>
      </c>
      <c r="U3255">
        <v>0</v>
      </c>
      <c r="V3255">
        <v>31</v>
      </c>
      <c r="W3255">
        <v>2</v>
      </c>
      <c r="X3255">
        <v>0</v>
      </c>
      <c r="Y3255">
        <v>10</v>
      </c>
      <c r="Z3255">
        <v>0</v>
      </c>
      <c r="AA3255">
        <v>0</v>
      </c>
      <c r="AB3255">
        <v>0</v>
      </c>
      <c r="AC3255">
        <v>0</v>
      </c>
      <c r="AD3255">
        <v>678</v>
      </c>
      <c r="AE3255">
        <v>0</v>
      </c>
      <c r="AF3255">
        <v>31</v>
      </c>
      <c r="AG3255">
        <v>2</v>
      </c>
      <c r="AH3255">
        <v>0</v>
      </c>
      <c r="AI3255" s="3">
        <v>9.5870206489675522E-2</v>
      </c>
      <c r="AJ3255" s="3">
        <v>0</v>
      </c>
      <c r="AK3255" s="3">
        <v>0</v>
      </c>
      <c r="AL3255" s="3">
        <v>0</v>
      </c>
      <c r="AM3255" s="3">
        <v>0</v>
      </c>
      <c r="AN3255" s="2">
        <f t="shared" si="108"/>
        <v>9.590973201692525E-2</v>
      </c>
      <c r="AO3255" s="2">
        <v>4.6413502109704644E-2</v>
      </c>
      <c r="AP3255">
        <f t="shared" si="109"/>
        <v>68</v>
      </c>
    </row>
    <row r="3256" spans="1:42" ht="16.5" hidden="1" customHeight="1" x14ac:dyDescent="0.25">
      <c r="A3256" s="5" t="s">
        <v>788</v>
      </c>
      <c r="B3256" s="1" t="s">
        <v>553</v>
      </c>
      <c r="D3256" t="s">
        <v>32</v>
      </c>
      <c r="E3256" t="s">
        <v>549</v>
      </c>
      <c r="F3256" t="s">
        <v>554</v>
      </c>
      <c r="G3256">
        <v>65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68</v>
      </c>
      <c r="N3256" s="2">
        <v>0</v>
      </c>
      <c r="O3256" s="2">
        <v>9.5104895104895101E-2</v>
      </c>
      <c r="P3256">
        <v>101</v>
      </c>
      <c r="Q3256" s="2">
        <v>0.13502673796791445</v>
      </c>
      <c r="R3256">
        <v>715</v>
      </c>
      <c r="S3256">
        <v>748</v>
      </c>
      <c r="T3256">
        <v>729</v>
      </c>
      <c r="U3256">
        <v>9</v>
      </c>
      <c r="V3256">
        <v>5</v>
      </c>
      <c r="W3256">
        <v>0</v>
      </c>
      <c r="X3256">
        <v>5</v>
      </c>
      <c r="Y3256">
        <v>96</v>
      </c>
      <c r="Z3256">
        <v>0</v>
      </c>
      <c r="AA3256">
        <v>0</v>
      </c>
      <c r="AB3256">
        <v>0</v>
      </c>
      <c r="AC3256">
        <v>0</v>
      </c>
      <c r="AD3256">
        <v>698</v>
      </c>
      <c r="AE3256">
        <v>9</v>
      </c>
      <c r="AF3256">
        <v>5</v>
      </c>
      <c r="AG3256">
        <v>0</v>
      </c>
      <c r="AH3256">
        <v>5</v>
      </c>
      <c r="AI3256" s="3">
        <v>9.3123209169054436E-2</v>
      </c>
      <c r="AJ3256" s="3">
        <v>0</v>
      </c>
      <c r="AK3256" s="3">
        <v>0</v>
      </c>
      <c r="AL3256" s="3">
        <v>0</v>
      </c>
      <c r="AM3256" s="3">
        <v>0</v>
      </c>
      <c r="AN3256" s="2">
        <f t="shared" si="108"/>
        <v>9.5104895104895101E-2</v>
      </c>
      <c r="AO3256" s="2">
        <v>2.6499302649930265E-2</v>
      </c>
      <c r="AP3256">
        <f t="shared" si="109"/>
        <v>68</v>
      </c>
    </row>
    <row r="3257" spans="1:42" ht="16.5" hidden="1" customHeight="1" x14ac:dyDescent="0.25">
      <c r="A3257" s="4" t="s">
        <v>798</v>
      </c>
      <c r="B3257" s="1" t="s">
        <v>574</v>
      </c>
      <c r="D3257" t="s">
        <v>32</v>
      </c>
      <c r="E3257" t="s">
        <v>575</v>
      </c>
      <c r="F3257" t="s">
        <v>576</v>
      </c>
      <c r="G3257">
        <v>61</v>
      </c>
      <c r="H3257">
        <v>0</v>
      </c>
      <c r="I3257">
        <v>0</v>
      </c>
      <c r="J3257">
        <v>0</v>
      </c>
      <c r="K3257">
        <v>3</v>
      </c>
      <c r="L3257">
        <v>0</v>
      </c>
      <c r="M3257">
        <v>68</v>
      </c>
      <c r="N3257" s="2">
        <v>0</v>
      </c>
      <c r="O3257" s="2">
        <v>9.4839609483960946E-2</v>
      </c>
      <c r="P3257">
        <v>31</v>
      </c>
      <c r="Q3257" s="2">
        <v>4.5588235294117645E-2</v>
      </c>
      <c r="R3257">
        <v>717</v>
      </c>
      <c r="S3257">
        <v>680</v>
      </c>
      <c r="T3257">
        <v>617</v>
      </c>
      <c r="U3257">
        <v>23</v>
      </c>
      <c r="V3257">
        <v>10</v>
      </c>
      <c r="W3257">
        <v>1</v>
      </c>
      <c r="X3257">
        <v>29</v>
      </c>
      <c r="Y3257">
        <v>22</v>
      </c>
      <c r="Z3257">
        <v>3</v>
      </c>
      <c r="AA3257">
        <v>0</v>
      </c>
      <c r="AB3257">
        <v>0</v>
      </c>
      <c r="AC3257">
        <v>0</v>
      </c>
      <c r="AD3257">
        <v>656</v>
      </c>
      <c r="AE3257">
        <v>20</v>
      </c>
      <c r="AF3257">
        <v>10</v>
      </c>
      <c r="AG3257">
        <v>1</v>
      </c>
      <c r="AH3257">
        <v>32</v>
      </c>
      <c r="AI3257" s="3">
        <v>9.298780487804878E-2</v>
      </c>
      <c r="AJ3257" s="3">
        <v>0</v>
      </c>
      <c r="AK3257" s="3">
        <v>0</v>
      </c>
      <c r="AL3257" s="3">
        <v>0</v>
      </c>
      <c r="AM3257" s="3">
        <v>9.375E-2</v>
      </c>
      <c r="AN3257" s="2">
        <f t="shared" si="108"/>
        <v>9.4839609483960946E-2</v>
      </c>
      <c r="AO3257" s="2">
        <v>8.7621696801112661E-2</v>
      </c>
      <c r="AP3257">
        <f t="shared" si="109"/>
        <v>68</v>
      </c>
    </row>
    <row r="3258" spans="1:42" ht="16.5" hidden="1" customHeight="1" x14ac:dyDescent="0.25">
      <c r="A3258" s="5" t="s">
        <v>791</v>
      </c>
      <c r="B3258" t="s">
        <v>694</v>
      </c>
      <c r="D3258" t="s">
        <v>32</v>
      </c>
      <c r="E3258" t="s">
        <v>408</v>
      </c>
      <c r="F3258" t="s">
        <v>695</v>
      </c>
      <c r="G3258">
        <v>63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68</v>
      </c>
      <c r="N3258" s="2">
        <v>0</v>
      </c>
      <c r="O3258" s="2">
        <v>8.0283353010625738E-2</v>
      </c>
      <c r="P3258">
        <v>81</v>
      </c>
      <c r="Q3258" s="2">
        <v>9.4186046511627902E-2</v>
      </c>
      <c r="R3258">
        <v>847</v>
      </c>
      <c r="S3258">
        <v>860</v>
      </c>
      <c r="T3258">
        <v>772</v>
      </c>
      <c r="U3258">
        <v>66</v>
      </c>
      <c r="V3258">
        <v>8</v>
      </c>
      <c r="W3258">
        <v>5</v>
      </c>
      <c r="X3258">
        <v>9</v>
      </c>
      <c r="Y3258">
        <v>72</v>
      </c>
      <c r="Z3258">
        <v>5</v>
      </c>
      <c r="AA3258">
        <v>0</v>
      </c>
      <c r="AB3258">
        <v>0</v>
      </c>
      <c r="AC3258">
        <v>0</v>
      </c>
      <c r="AD3258">
        <v>763</v>
      </c>
      <c r="AE3258">
        <v>61</v>
      </c>
      <c r="AF3258">
        <v>8</v>
      </c>
      <c r="AG3258">
        <v>5</v>
      </c>
      <c r="AH3258">
        <v>9</v>
      </c>
      <c r="AI3258" s="3">
        <v>8.2568807339449546E-2</v>
      </c>
      <c r="AJ3258" s="3">
        <v>0</v>
      </c>
      <c r="AK3258" s="3">
        <v>0</v>
      </c>
      <c r="AL3258" s="3">
        <v>0</v>
      </c>
      <c r="AM3258" s="3">
        <v>0</v>
      </c>
      <c r="AN3258" s="2">
        <f t="shared" si="108"/>
        <v>8.0283353010625738E-2</v>
      </c>
      <c r="AO3258" s="2">
        <v>9.8108747044917261E-2</v>
      </c>
      <c r="AP3258">
        <f t="shared" si="109"/>
        <v>68</v>
      </c>
    </row>
    <row r="3259" spans="1:42" ht="16.5" hidden="1" customHeight="1" x14ac:dyDescent="0.25">
      <c r="A3259" s="4" t="s">
        <v>799</v>
      </c>
      <c r="B3259" s="1" t="s">
        <v>133</v>
      </c>
      <c r="D3259" t="s">
        <v>32</v>
      </c>
      <c r="E3259" t="s">
        <v>134</v>
      </c>
      <c r="F3259" t="s">
        <v>135</v>
      </c>
      <c r="G3259">
        <v>64</v>
      </c>
      <c r="H3259">
        <v>0</v>
      </c>
      <c r="I3259">
        <v>0</v>
      </c>
      <c r="J3259">
        <v>0</v>
      </c>
      <c r="K3259">
        <v>0</v>
      </c>
      <c r="L3259">
        <v>3</v>
      </c>
      <c r="M3259">
        <v>65</v>
      </c>
      <c r="N3259" s="2">
        <v>3.5377358490566039E-3</v>
      </c>
      <c r="O3259" s="2">
        <v>7.6650943396226412E-2</v>
      </c>
      <c r="P3259">
        <v>73</v>
      </c>
      <c r="Q3259" s="2">
        <v>8.5580304806565061E-2</v>
      </c>
      <c r="R3259">
        <v>848</v>
      </c>
      <c r="S3259">
        <v>853</v>
      </c>
      <c r="T3259">
        <v>823</v>
      </c>
      <c r="U3259">
        <v>12</v>
      </c>
      <c r="V3259">
        <v>6</v>
      </c>
      <c r="W3259">
        <v>0</v>
      </c>
      <c r="X3259">
        <v>12</v>
      </c>
      <c r="Y3259">
        <v>64</v>
      </c>
      <c r="Z3259">
        <v>0</v>
      </c>
      <c r="AA3259">
        <v>0</v>
      </c>
      <c r="AB3259">
        <v>0</v>
      </c>
      <c r="AC3259">
        <v>3</v>
      </c>
      <c r="AD3259">
        <v>823</v>
      </c>
      <c r="AE3259">
        <v>12</v>
      </c>
      <c r="AF3259">
        <v>6</v>
      </c>
      <c r="AG3259">
        <v>0</v>
      </c>
      <c r="AH3259">
        <v>9</v>
      </c>
      <c r="AI3259" s="3">
        <v>7.7764277035236931E-2</v>
      </c>
      <c r="AJ3259" s="3">
        <v>0</v>
      </c>
      <c r="AK3259" s="3">
        <v>0</v>
      </c>
      <c r="AL3259" s="3">
        <v>0</v>
      </c>
      <c r="AM3259" s="3">
        <v>0</v>
      </c>
      <c r="AN3259" s="2">
        <f t="shared" si="108"/>
        <v>8.0188679245283015E-2</v>
      </c>
      <c r="AO3259" s="2">
        <v>3.1764705882352938E-2</v>
      </c>
      <c r="AP3259">
        <f t="shared" si="109"/>
        <v>68</v>
      </c>
    </row>
    <row r="3260" spans="1:42" ht="16.5" hidden="1" customHeight="1" x14ac:dyDescent="0.25">
      <c r="A3260" s="5" t="s">
        <v>802</v>
      </c>
      <c r="B3260" s="1" t="s">
        <v>340</v>
      </c>
      <c r="D3260" t="s">
        <v>32</v>
      </c>
      <c r="E3260" t="s">
        <v>336</v>
      </c>
      <c r="F3260" t="s">
        <v>341</v>
      </c>
      <c r="G3260">
        <v>66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68</v>
      </c>
      <c r="N3260" s="2">
        <v>0</v>
      </c>
      <c r="O3260" s="2">
        <v>7.5471698113207544E-2</v>
      </c>
      <c r="P3260">
        <v>13</v>
      </c>
      <c r="Q3260" s="2">
        <v>1.5366430260047281E-2</v>
      </c>
      <c r="R3260">
        <v>901</v>
      </c>
      <c r="S3260">
        <v>846</v>
      </c>
      <c r="T3260">
        <v>688</v>
      </c>
      <c r="U3260">
        <v>138</v>
      </c>
      <c r="V3260">
        <v>10</v>
      </c>
      <c r="W3260">
        <v>7</v>
      </c>
      <c r="X3260">
        <v>3</v>
      </c>
      <c r="Y3260">
        <v>10</v>
      </c>
      <c r="Z3260">
        <v>0</v>
      </c>
      <c r="AA3260">
        <v>0</v>
      </c>
      <c r="AB3260">
        <v>0</v>
      </c>
      <c r="AC3260">
        <v>0</v>
      </c>
      <c r="AD3260">
        <v>744</v>
      </c>
      <c r="AE3260">
        <v>138</v>
      </c>
      <c r="AF3260">
        <v>10</v>
      </c>
      <c r="AG3260">
        <v>7</v>
      </c>
      <c r="AH3260">
        <v>3</v>
      </c>
      <c r="AI3260" s="3">
        <v>8.8709677419354843E-2</v>
      </c>
      <c r="AJ3260" s="3">
        <v>0</v>
      </c>
      <c r="AK3260" s="3">
        <v>0</v>
      </c>
      <c r="AL3260" s="3">
        <v>0</v>
      </c>
      <c r="AM3260" s="3">
        <v>0</v>
      </c>
      <c r="AN3260" s="2">
        <f t="shared" si="108"/>
        <v>7.5471698113207544E-2</v>
      </c>
      <c r="AO3260" s="2">
        <v>0.17516629711751663</v>
      </c>
      <c r="AP3260">
        <f t="shared" si="109"/>
        <v>68</v>
      </c>
    </row>
    <row r="3261" spans="1:42" ht="16.5" hidden="1" customHeight="1" x14ac:dyDescent="0.25">
      <c r="A3261" s="5" t="s">
        <v>790</v>
      </c>
      <c r="B3261" s="1" t="s">
        <v>171</v>
      </c>
      <c r="D3261" t="s">
        <v>32</v>
      </c>
      <c r="E3261" t="s">
        <v>172</v>
      </c>
      <c r="F3261" t="s">
        <v>173</v>
      </c>
      <c r="G3261">
        <v>64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68</v>
      </c>
      <c r="N3261" s="2">
        <v>0</v>
      </c>
      <c r="O3261" s="2">
        <v>7.5138121546961326E-2</v>
      </c>
      <c r="P3261">
        <v>69</v>
      </c>
      <c r="Q3261" s="2">
        <v>7.6158940397350994E-2</v>
      </c>
      <c r="R3261">
        <v>905</v>
      </c>
      <c r="S3261">
        <v>906</v>
      </c>
      <c r="T3261">
        <v>859</v>
      </c>
      <c r="U3261">
        <v>3</v>
      </c>
      <c r="V3261">
        <v>7</v>
      </c>
      <c r="W3261">
        <v>11</v>
      </c>
      <c r="X3261">
        <v>26</v>
      </c>
      <c r="Y3261">
        <v>66</v>
      </c>
      <c r="Z3261">
        <v>0</v>
      </c>
      <c r="AA3261">
        <v>0</v>
      </c>
      <c r="AB3261">
        <v>0</v>
      </c>
      <c r="AC3261">
        <v>0</v>
      </c>
      <c r="AD3261">
        <v>857</v>
      </c>
      <c r="AE3261">
        <v>3</v>
      </c>
      <c r="AF3261">
        <v>7</v>
      </c>
      <c r="AG3261">
        <v>11</v>
      </c>
      <c r="AH3261">
        <v>26</v>
      </c>
      <c r="AI3261" s="3">
        <v>7.4679113185530915E-2</v>
      </c>
      <c r="AJ3261" s="3">
        <v>0</v>
      </c>
      <c r="AK3261" s="3">
        <v>0</v>
      </c>
      <c r="AL3261" s="3">
        <v>0</v>
      </c>
      <c r="AM3261" s="3">
        <v>0</v>
      </c>
      <c r="AN3261" s="2">
        <f t="shared" si="108"/>
        <v>7.5138121546961326E-2</v>
      </c>
      <c r="AO3261" s="2">
        <v>5.1991150442477874E-2</v>
      </c>
      <c r="AP3261">
        <f t="shared" si="109"/>
        <v>68</v>
      </c>
    </row>
    <row r="3262" spans="1:42" ht="16.5" hidden="1" customHeight="1" x14ac:dyDescent="0.25">
      <c r="A3262" s="4" t="s">
        <v>800</v>
      </c>
      <c r="B3262" s="1" t="s">
        <v>140</v>
      </c>
      <c r="D3262" t="s">
        <v>32</v>
      </c>
      <c r="E3262" t="s">
        <v>141</v>
      </c>
      <c r="F3262" t="s">
        <v>142</v>
      </c>
      <c r="G3262">
        <v>52</v>
      </c>
      <c r="H3262">
        <v>6</v>
      </c>
      <c r="I3262">
        <v>0</v>
      </c>
      <c r="J3262">
        <v>0</v>
      </c>
      <c r="K3262">
        <v>0</v>
      </c>
      <c r="L3262">
        <v>3</v>
      </c>
      <c r="M3262">
        <v>65</v>
      </c>
      <c r="N3262" s="2">
        <v>3.0272452068617556E-3</v>
      </c>
      <c r="O3262" s="2">
        <v>6.5590312815338045E-2</v>
      </c>
      <c r="P3262">
        <v>100</v>
      </c>
      <c r="Q3262" s="2">
        <v>9.7751710654936458E-2</v>
      </c>
      <c r="R3262">
        <v>991</v>
      </c>
      <c r="S3262">
        <v>1023</v>
      </c>
      <c r="T3262">
        <v>730</v>
      </c>
      <c r="U3262">
        <v>262</v>
      </c>
      <c r="V3262">
        <v>18</v>
      </c>
      <c r="W3262">
        <v>7</v>
      </c>
      <c r="X3262">
        <v>6</v>
      </c>
      <c r="Y3262">
        <v>65</v>
      </c>
      <c r="Z3262">
        <v>20</v>
      </c>
      <c r="AA3262">
        <v>4</v>
      </c>
      <c r="AB3262">
        <v>0</v>
      </c>
      <c r="AC3262">
        <v>0</v>
      </c>
      <c r="AD3262">
        <v>717</v>
      </c>
      <c r="AE3262">
        <v>248</v>
      </c>
      <c r="AF3262">
        <v>14</v>
      </c>
      <c r="AG3262">
        <v>7</v>
      </c>
      <c r="AH3262">
        <v>6</v>
      </c>
      <c r="AI3262" s="3">
        <v>7.252440725244072E-2</v>
      </c>
      <c r="AJ3262" s="3">
        <v>2.4193548387096774E-2</v>
      </c>
      <c r="AK3262" s="3">
        <v>0</v>
      </c>
      <c r="AL3262" s="3">
        <v>0</v>
      </c>
      <c r="AM3262" s="3">
        <v>0</v>
      </c>
      <c r="AN3262" s="2">
        <f t="shared" si="108"/>
        <v>6.8617558022199807E-2</v>
      </c>
      <c r="AO3262" s="2">
        <v>0.27721774193548387</v>
      </c>
      <c r="AP3262">
        <f t="shared" si="109"/>
        <v>68</v>
      </c>
    </row>
    <row r="3263" spans="1:42" ht="16.5" hidden="1" customHeight="1" x14ac:dyDescent="0.25">
      <c r="A3263" s="5" t="s">
        <v>794</v>
      </c>
      <c r="B3263" t="s">
        <v>618</v>
      </c>
      <c r="D3263" t="s">
        <v>32</v>
      </c>
      <c r="E3263" t="s">
        <v>81</v>
      </c>
      <c r="F3263" t="s">
        <v>619</v>
      </c>
      <c r="G3263">
        <v>60</v>
      </c>
      <c r="H3263">
        <v>0</v>
      </c>
      <c r="I3263">
        <v>0</v>
      </c>
      <c r="J3263">
        <v>0</v>
      </c>
      <c r="K3263">
        <v>4</v>
      </c>
      <c r="L3263">
        <v>0</v>
      </c>
      <c r="M3263">
        <v>68</v>
      </c>
      <c r="N3263" s="2">
        <v>0</v>
      </c>
      <c r="O3263" s="2">
        <v>6.6536203522504889E-2</v>
      </c>
      <c r="P3263">
        <v>188</v>
      </c>
      <c r="Q3263" s="2">
        <v>0.16462346760070051</v>
      </c>
      <c r="R3263">
        <v>1022</v>
      </c>
      <c r="S3263">
        <v>1142</v>
      </c>
      <c r="T3263">
        <v>1085</v>
      </c>
      <c r="U3263">
        <v>4</v>
      </c>
      <c r="V3263">
        <v>3</v>
      </c>
      <c r="W3263">
        <v>15</v>
      </c>
      <c r="X3263">
        <v>35</v>
      </c>
      <c r="Y3263">
        <v>182</v>
      </c>
      <c r="Z3263">
        <v>0</v>
      </c>
      <c r="AA3263">
        <v>0</v>
      </c>
      <c r="AB3263">
        <v>0</v>
      </c>
      <c r="AC3263">
        <v>4</v>
      </c>
      <c r="AD3263">
        <v>963</v>
      </c>
      <c r="AE3263">
        <v>4</v>
      </c>
      <c r="AF3263">
        <v>3</v>
      </c>
      <c r="AG3263">
        <v>15</v>
      </c>
      <c r="AH3263">
        <v>35</v>
      </c>
      <c r="AI3263" s="3">
        <v>6.2305295950155763E-2</v>
      </c>
      <c r="AJ3263" s="3">
        <v>0</v>
      </c>
      <c r="AK3263" s="3">
        <v>0</v>
      </c>
      <c r="AL3263" s="3">
        <v>0</v>
      </c>
      <c r="AM3263" s="3">
        <v>0.11428571428571428</v>
      </c>
      <c r="AN3263" s="2">
        <f t="shared" si="108"/>
        <v>6.6536203522504889E-2</v>
      </c>
      <c r="AO3263" s="2">
        <v>5.5882352941176473E-2</v>
      </c>
      <c r="AP3263">
        <f t="shared" si="109"/>
        <v>68</v>
      </c>
    </row>
    <row r="3264" spans="1:42" ht="16.5" hidden="1" customHeight="1" x14ac:dyDescent="0.25">
      <c r="A3264" s="5" t="s">
        <v>792</v>
      </c>
      <c r="B3264" s="1" t="s">
        <v>508</v>
      </c>
      <c r="D3264" t="s">
        <v>32</v>
      </c>
      <c r="E3264" t="s">
        <v>498</v>
      </c>
      <c r="F3264" t="s">
        <v>509</v>
      </c>
      <c r="G3264">
        <v>48</v>
      </c>
      <c r="H3264">
        <v>0</v>
      </c>
      <c r="I3264">
        <v>7</v>
      </c>
      <c r="J3264">
        <v>0</v>
      </c>
      <c r="K3264">
        <v>5</v>
      </c>
      <c r="L3264">
        <v>3</v>
      </c>
      <c r="M3264">
        <v>65</v>
      </c>
      <c r="N3264" s="2">
        <v>2.819548872180451E-3</v>
      </c>
      <c r="O3264" s="2">
        <v>6.1090225563909771E-2</v>
      </c>
      <c r="P3264">
        <v>61</v>
      </c>
      <c r="Q3264" s="2">
        <v>5.7710501419110688E-2</v>
      </c>
      <c r="R3264">
        <v>1064</v>
      </c>
      <c r="S3264">
        <v>1057</v>
      </c>
      <c r="T3264">
        <v>1024</v>
      </c>
      <c r="U3264">
        <v>0</v>
      </c>
      <c r="V3264">
        <v>7</v>
      </c>
      <c r="W3264">
        <v>4</v>
      </c>
      <c r="X3264">
        <v>22</v>
      </c>
      <c r="Y3264">
        <v>61</v>
      </c>
      <c r="Z3264">
        <v>0</v>
      </c>
      <c r="AA3264">
        <v>0</v>
      </c>
      <c r="AB3264">
        <v>0</v>
      </c>
      <c r="AC3264">
        <v>0</v>
      </c>
      <c r="AD3264">
        <v>1011</v>
      </c>
      <c r="AE3264">
        <v>0</v>
      </c>
      <c r="AF3264">
        <v>14</v>
      </c>
      <c r="AG3264">
        <v>4</v>
      </c>
      <c r="AH3264">
        <v>27</v>
      </c>
      <c r="AI3264" s="3">
        <v>4.7477744807121663E-2</v>
      </c>
      <c r="AJ3264" s="3">
        <v>0</v>
      </c>
      <c r="AK3264" s="3">
        <v>0.5</v>
      </c>
      <c r="AL3264" s="3">
        <v>0</v>
      </c>
      <c r="AM3264" s="3">
        <v>0.18518518518518517</v>
      </c>
      <c r="AN3264" s="2">
        <f t="shared" si="108"/>
        <v>6.3909774436090222E-2</v>
      </c>
      <c r="AO3264" s="2">
        <v>4.261363636363636E-2</v>
      </c>
      <c r="AP3264">
        <f t="shared" si="109"/>
        <v>68</v>
      </c>
    </row>
    <row r="3265" spans="1:42" ht="16.5" hidden="1" customHeight="1" x14ac:dyDescent="0.25">
      <c r="A3265" s="5" t="s">
        <v>791</v>
      </c>
      <c r="B3265" s="1" t="s">
        <v>504</v>
      </c>
      <c r="D3265" t="s">
        <v>32</v>
      </c>
      <c r="E3265" t="s">
        <v>498</v>
      </c>
      <c r="F3265" t="s">
        <v>505</v>
      </c>
      <c r="G3265">
        <v>61</v>
      </c>
      <c r="H3265">
        <v>0</v>
      </c>
      <c r="I3265">
        <v>0</v>
      </c>
      <c r="J3265">
        <v>3</v>
      </c>
      <c r="K3265">
        <v>0</v>
      </c>
      <c r="L3265">
        <v>0</v>
      </c>
      <c r="M3265">
        <v>68</v>
      </c>
      <c r="N3265" s="2">
        <v>0</v>
      </c>
      <c r="O3265" s="2">
        <v>6.3730084348641053E-2</v>
      </c>
      <c r="P3265">
        <v>108</v>
      </c>
      <c r="Q3265" s="2">
        <v>9.7560975609756101E-2</v>
      </c>
      <c r="R3265">
        <v>1067</v>
      </c>
      <c r="S3265">
        <v>1107</v>
      </c>
      <c r="T3265">
        <v>1070</v>
      </c>
      <c r="U3265">
        <v>4</v>
      </c>
      <c r="V3265">
        <v>10</v>
      </c>
      <c r="W3265">
        <v>8</v>
      </c>
      <c r="X3265">
        <v>15</v>
      </c>
      <c r="Y3265">
        <v>101</v>
      </c>
      <c r="Z3265">
        <v>0</v>
      </c>
      <c r="AA3265">
        <v>0</v>
      </c>
      <c r="AB3265">
        <v>0</v>
      </c>
      <c r="AC3265">
        <v>3</v>
      </c>
      <c r="AD3265">
        <v>1030</v>
      </c>
      <c r="AE3265">
        <v>4</v>
      </c>
      <c r="AF3265">
        <v>10</v>
      </c>
      <c r="AG3265">
        <v>11</v>
      </c>
      <c r="AH3265">
        <v>12</v>
      </c>
      <c r="AI3265" s="3">
        <v>5.9223300970873784E-2</v>
      </c>
      <c r="AJ3265" s="3">
        <v>0</v>
      </c>
      <c r="AK3265" s="3">
        <v>0</v>
      </c>
      <c r="AL3265" s="3">
        <v>0.27272727272727271</v>
      </c>
      <c r="AM3265" s="3">
        <v>0</v>
      </c>
      <c r="AN3265" s="2">
        <f t="shared" si="108"/>
        <v>6.3730084348641053E-2</v>
      </c>
      <c r="AO3265" s="2">
        <v>3.4676663542642927E-2</v>
      </c>
      <c r="AP3265">
        <f t="shared" si="109"/>
        <v>68</v>
      </c>
    </row>
    <row r="3266" spans="1:42" ht="16.5" hidden="1" customHeight="1" x14ac:dyDescent="0.25">
      <c r="A3266" s="4" t="s">
        <v>800</v>
      </c>
      <c r="B3266" s="1" t="s">
        <v>196</v>
      </c>
      <c r="D3266" t="s">
        <v>32</v>
      </c>
      <c r="E3266" t="s">
        <v>197</v>
      </c>
      <c r="F3266" t="s">
        <v>198</v>
      </c>
      <c r="G3266">
        <v>56</v>
      </c>
      <c r="H3266">
        <v>0</v>
      </c>
      <c r="I3266">
        <v>0</v>
      </c>
      <c r="J3266">
        <v>0</v>
      </c>
      <c r="K3266">
        <v>0</v>
      </c>
      <c r="L3266">
        <v>8</v>
      </c>
      <c r="M3266">
        <v>60</v>
      </c>
      <c r="N3266" s="2">
        <v>7.4005550416281225E-3</v>
      </c>
      <c r="O3266" s="2">
        <v>5.5504162812210912E-2</v>
      </c>
      <c r="P3266">
        <v>88</v>
      </c>
      <c r="Q3266" s="2">
        <v>7.9927338782924615E-2</v>
      </c>
      <c r="R3266">
        <v>1081</v>
      </c>
      <c r="S3266">
        <v>1101</v>
      </c>
      <c r="T3266">
        <v>1008</v>
      </c>
      <c r="U3266">
        <v>13</v>
      </c>
      <c r="V3266">
        <v>33</v>
      </c>
      <c r="W3266">
        <v>20</v>
      </c>
      <c r="X3266">
        <v>27</v>
      </c>
      <c r="Y3266">
        <v>78</v>
      </c>
      <c r="Z3266">
        <v>4</v>
      </c>
      <c r="AA3266">
        <v>0</v>
      </c>
      <c r="AB3266">
        <v>0</v>
      </c>
      <c r="AC3266">
        <v>0</v>
      </c>
      <c r="AD3266">
        <v>986</v>
      </c>
      <c r="AE3266">
        <v>9</v>
      </c>
      <c r="AF3266">
        <v>33</v>
      </c>
      <c r="AG3266">
        <v>20</v>
      </c>
      <c r="AH3266">
        <v>27</v>
      </c>
      <c r="AI3266" s="3">
        <v>5.6795131845841784E-2</v>
      </c>
      <c r="AJ3266" s="3">
        <v>0</v>
      </c>
      <c r="AK3266" s="3">
        <v>0</v>
      </c>
      <c r="AL3266" s="3">
        <v>0</v>
      </c>
      <c r="AM3266" s="3">
        <v>0</v>
      </c>
      <c r="AN3266" s="2">
        <f t="shared" si="108"/>
        <v>6.290471785383904E-2</v>
      </c>
      <c r="AO3266" s="2">
        <v>8.2790697674418601E-2</v>
      </c>
      <c r="AP3266">
        <f t="shared" si="109"/>
        <v>68</v>
      </c>
    </row>
    <row r="3267" spans="1:42" ht="16.5" hidden="1" customHeight="1" x14ac:dyDescent="0.25">
      <c r="A3267" s="5" t="s">
        <v>789</v>
      </c>
      <c r="B3267" s="1" t="s">
        <v>584</v>
      </c>
      <c r="D3267" t="s">
        <v>32</v>
      </c>
      <c r="E3267" t="s">
        <v>582</v>
      </c>
      <c r="F3267" t="s">
        <v>585</v>
      </c>
      <c r="G3267">
        <v>65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68</v>
      </c>
      <c r="N3267" s="2">
        <v>0</v>
      </c>
      <c r="O3267" s="2">
        <v>5.991189427312775E-2</v>
      </c>
      <c r="P3267">
        <v>0</v>
      </c>
      <c r="Q3267" s="2">
        <v>0</v>
      </c>
      <c r="R3267">
        <v>1135</v>
      </c>
      <c r="S3267">
        <v>1067</v>
      </c>
      <c r="T3267">
        <v>962</v>
      </c>
      <c r="U3267">
        <v>3</v>
      </c>
      <c r="V3267">
        <v>3</v>
      </c>
      <c r="W3267">
        <v>40</v>
      </c>
      <c r="X3267">
        <v>59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1027</v>
      </c>
      <c r="AE3267">
        <v>3</v>
      </c>
      <c r="AF3267">
        <v>3</v>
      </c>
      <c r="AG3267">
        <v>40</v>
      </c>
      <c r="AH3267">
        <v>59</v>
      </c>
      <c r="AI3267" s="3">
        <v>6.3291139240506333E-2</v>
      </c>
      <c r="AJ3267" s="3">
        <v>0</v>
      </c>
      <c r="AK3267" s="3">
        <v>0</v>
      </c>
      <c r="AL3267" s="3">
        <v>0</v>
      </c>
      <c r="AM3267" s="3">
        <v>0</v>
      </c>
      <c r="AN3267" s="2">
        <f t="shared" si="108"/>
        <v>5.991189427312775E-2</v>
      </c>
      <c r="AO3267" s="2">
        <v>9.2756183745583046E-2</v>
      </c>
      <c r="AP3267">
        <f t="shared" si="109"/>
        <v>68</v>
      </c>
    </row>
    <row r="3268" spans="1:42" ht="16.5" hidden="1" customHeight="1" x14ac:dyDescent="0.25">
      <c r="A3268" s="5" t="s">
        <v>793</v>
      </c>
      <c r="B3268" t="s">
        <v>739</v>
      </c>
      <c r="D3268" t="s">
        <v>32</v>
      </c>
      <c r="E3268" t="s">
        <v>265</v>
      </c>
      <c r="F3268" t="s">
        <v>740</v>
      </c>
      <c r="G3268">
        <v>65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68</v>
      </c>
      <c r="N3268" s="2">
        <v>0</v>
      </c>
      <c r="O3268" s="2">
        <v>5.5692055692055695E-2</v>
      </c>
      <c r="P3268">
        <v>29</v>
      </c>
      <c r="Q3268" s="2">
        <v>2.4534686971235193E-2</v>
      </c>
      <c r="R3268">
        <v>1221</v>
      </c>
      <c r="S3268">
        <v>1182</v>
      </c>
      <c r="T3268">
        <v>1118</v>
      </c>
      <c r="U3268">
        <v>4</v>
      </c>
      <c r="V3268">
        <v>9</v>
      </c>
      <c r="W3268">
        <v>27</v>
      </c>
      <c r="X3268">
        <v>24</v>
      </c>
      <c r="Y3268">
        <v>25</v>
      </c>
      <c r="Z3268">
        <v>0</v>
      </c>
      <c r="AA3268">
        <v>0</v>
      </c>
      <c r="AB3268">
        <v>0</v>
      </c>
      <c r="AC3268">
        <v>0</v>
      </c>
      <c r="AD3268">
        <v>1158</v>
      </c>
      <c r="AE3268">
        <v>4</v>
      </c>
      <c r="AF3268">
        <v>9</v>
      </c>
      <c r="AG3268">
        <v>27</v>
      </c>
      <c r="AH3268">
        <v>24</v>
      </c>
      <c r="AI3268" s="3">
        <v>5.6131260794473233E-2</v>
      </c>
      <c r="AJ3268" s="3">
        <v>0</v>
      </c>
      <c r="AK3268" s="3">
        <v>0</v>
      </c>
      <c r="AL3268" s="3">
        <v>0</v>
      </c>
      <c r="AM3268" s="3">
        <v>0</v>
      </c>
      <c r="AN3268" s="2">
        <f t="shared" si="108"/>
        <v>5.5692055692055695E-2</v>
      </c>
      <c r="AO3268" s="2">
        <v>5.2373158756137482E-2</v>
      </c>
      <c r="AP3268">
        <f t="shared" si="109"/>
        <v>68</v>
      </c>
    </row>
    <row r="3269" spans="1:42" ht="16.5" hidden="1" customHeight="1" x14ac:dyDescent="0.25">
      <c r="A3269" s="5" t="s">
        <v>788</v>
      </c>
      <c r="B3269" s="1" t="s">
        <v>31</v>
      </c>
      <c r="D3269" t="s">
        <v>32</v>
      </c>
      <c r="E3269" t="s">
        <v>33</v>
      </c>
      <c r="F3269" t="s">
        <v>34</v>
      </c>
      <c r="G3269">
        <v>45</v>
      </c>
      <c r="H3269">
        <v>3</v>
      </c>
      <c r="I3269">
        <v>12</v>
      </c>
      <c r="J3269">
        <v>0</v>
      </c>
      <c r="K3269">
        <v>0</v>
      </c>
      <c r="L3269">
        <v>34</v>
      </c>
      <c r="M3269">
        <v>34</v>
      </c>
      <c r="N3269" s="2">
        <v>2.5411061285500747E-2</v>
      </c>
      <c r="O3269" s="2">
        <v>2.5411061285500747E-2</v>
      </c>
      <c r="P3269">
        <v>60</v>
      </c>
      <c r="Q3269" s="2">
        <v>4.5112781954887216E-2</v>
      </c>
      <c r="R3269">
        <v>1338</v>
      </c>
      <c r="S3269">
        <v>1330</v>
      </c>
      <c r="T3269">
        <v>1277</v>
      </c>
      <c r="U3269">
        <v>19</v>
      </c>
      <c r="V3269">
        <v>10</v>
      </c>
      <c r="W3269">
        <v>12</v>
      </c>
      <c r="X3269">
        <v>12</v>
      </c>
      <c r="Y3269">
        <v>55</v>
      </c>
      <c r="Z3269">
        <v>0</v>
      </c>
      <c r="AA3269">
        <v>0</v>
      </c>
      <c r="AB3269">
        <v>3</v>
      </c>
      <c r="AC3269">
        <v>0</v>
      </c>
      <c r="AD3269">
        <v>1267</v>
      </c>
      <c r="AE3269">
        <v>22</v>
      </c>
      <c r="AF3269">
        <v>22</v>
      </c>
      <c r="AG3269">
        <v>9</v>
      </c>
      <c r="AH3269">
        <v>12</v>
      </c>
      <c r="AI3269" s="3">
        <v>3.5516969218626675E-2</v>
      </c>
      <c r="AJ3269" s="3">
        <v>0.13636363636363635</v>
      </c>
      <c r="AK3269" s="3">
        <v>0.54545454545454541</v>
      </c>
      <c r="AL3269" s="3">
        <v>0</v>
      </c>
      <c r="AM3269" s="3">
        <v>0</v>
      </c>
      <c r="AN3269" s="2">
        <f t="shared" si="108"/>
        <v>5.0822122571001493E-2</v>
      </c>
      <c r="AO3269" s="2">
        <v>4.8798798798798795E-2</v>
      </c>
      <c r="AP3269">
        <f t="shared" si="109"/>
        <v>68</v>
      </c>
    </row>
    <row r="3270" spans="1:42" ht="16.5" hidden="1" customHeight="1" x14ac:dyDescent="0.25">
      <c r="A3270" s="4">
        <v>2011</v>
      </c>
      <c r="B3270" t="s">
        <v>760</v>
      </c>
      <c r="D3270" t="s">
        <v>32</v>
      </c>
      <c r="E3270" t="s">
        <v>544</v>
      </c>
      <c r="F3270" t="s">
        <v>761</v>
      </c>
      <c r="G3270">
        <v>66</v>
      </c>
      <c r="H3270">
        <v>0</v>
      </c>
      <c r="I3270">
        <v>0</v>
      </c>
      <c r="J3270">
        <v>0</v>
      </c>
      <c r="K3270">
        <v>0</v>
      </c>
      <c r="L3270">
        <v>3</v>
      </c>
      <c r="M3270">
        <v>65</v>
      </c>
      <c r="N3270" s="2">
        <v>2.0174848688634837E-3</v>
      </c>
      <c r="O3270" s="2">
        <v>4.3712172158708811E-2</v>
      </c>
      <c r="P3270">
        <v>91</v>
      </c>
      <c r="Q3270" s="2">
        <v>6.0264900662251653E-2</v>
      </c>
      <c r="R3270">
        <v>1487</v>
      </c>
      <c r="S3270">
        <v>1510</v>
      </c>
      <c r="T3270">
        <v>1417</v>
      </c>
      <c r="U3270">
        <v>2</v>
      </c>
      <c r="V3270">
        <v>6</v>
      </c>
      <c r="W3270">
        <v>5</v>
      </c>
      <c r="X3270">
        <v>80</v>
      </c>
      <c r="Y3270">
        <v>91</v>
      </c>
      <c r="Z3270">
        <v>0</v>
      </c>
      <c r="AA3270">
        <v>0</v>
      </c>
      <c r="AB3270">
        <v>0</v>
      </c>
      <c r="AC3270">
        <v>0</v>
      </c>
      <c r="AD3270">
        <v>1392</v>
      </c>
      <c r="AE3270">
        <v>2</v>
      </c>
      <c r="AF3270">
        <v>6</v>
      </c>
      <c r="AG3270">
        <v>5</v>
      </c>
      <c r="AH3270">
        <v>80</v>
      </c>
      <c r="AI3270" s="3">
        <v>4.7413793103448273E-2</v>
      </c>
      <c r="AJ3270" s="3">
        <v>0</v>
      </c>
      <c r="AK3270" s="3">
        <v>0</v>
      </c>
      <c r="AL3270" s="3">
        <v>0</v>
      </c>
      <c r="AM3270" s="3">
        <v>0</v>
      </c>
      <c r="AN3270" s="2">
        <f t="shared" si="108"/>
        <v>4.5729657027572292E-2</v>
      </c>
      <c r="AO3270" s="2">
        <v>6.2626262626262627E-2</v>
      </c>
      <c r="AP3270">
        <f t="shared" si="109"/>
        <v>68</v>
      </c>
    </row>
    <row r="3271" spans="1:42" ht="16.5" hidden="1" customHeight="1" x14ac:dyDescent="0.25">
      <c r="A3271" s="5" t="s">
        <v>795</v>
      </c>
      <c r="B3271" t="s">
        <v>760</v>
      </c>
      <c r="D3271" t="s">
        <v>32</v>
      </c>
      <c r="E3271" t="s">
        <v>544</v>
      </c>
      <c r="F3271" t="s">
        <v>761</v>
      </c>
      <c r="G3271">
        <v>65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68</v>
      </c>
      <c r="N3271" s="2">
        <v>0</v>
      </c>
      <c r="O3271" s="2">
        <v>4.4502617801047119E-2</v>
      </c>
      <c r="P3271">
        <v>82</v>
      </c>
      <c r="Q3271" s="2">
        <v>5.3177691309987028E-2</v>
      </c>
      <c r="R3271">
        <v>1528</v>
      </c>
      <c r="S3271">
        <v>1542</v>
      </c>
      <c r="T3271">
        <v>1421</v>
      </c>
      <c r="U3271">
        <v>3</v>
      </c>
      <c r="V3271">
        <v>11</v>
      </c>
      <c r="W3271">
        <v>5</v>
      </c>
      <c r="X3271">
        <v>102</v>
      </c>
      <c r="Y3271">
        <v>81</v>
      </c>
      <c r="Z3271">
        <v>0</v>
      </c>
      <c r="AA3271">
        <v>0</v>
      </c>
      <c r="AB3271">
        <v>0</v>
      </c>
      <c r="AC3271">
        <v>0</v>
      </c>
      <c r="AD3271">
        <v>1405</v>
      </c>
      <c r="AE3271">
        <v>3</v>
      </c>
      <c r="AF3271">
        <v>11</v>
      </c>
      <c r="AG3271">
        <v>5</v>
      </c>
      <c r="AH3271">
        <v>102</v>
      </c>
      <c r="AI3271" s="3">
        <v>4.6263345195729534E-2</v>
      </c>
      <c r="AJ3271" s="3">
        <v>0</v>
      </c>
      <c r="AK3271" s="3">
        <v>0</v>
      </c>
      <c r="AL3271" s="3">
        <v>0</v>
      </c>
      <c r="AM3271" s="3">
        <v>0</v>
      </c>
      <c r="AN3271" s="2">
        <f t="shared" si="108"/>
        <v>4.4502617801047119E-2</v>
      </c>
      <c r="AO3271" s="2">
        <v>7.9292267365661862E-2</v>
      </c>
      <c r="AP3271">
        <f t="shared" si="109"/>
        <v>68</v>
      </c>
    </row>
    <row r="3272" spans="1:42" ht="16.5" hidden="1" customHeight="1" x14ac:dyDescent="0.25">
      <c r="A3272" s="5" t="s">
        <v>788</v>
      </c>
      <c r="B3272" s="1" t="s">
        <v>418</v>
      </c>
      <c r="D3272" t="s">
        <v>32</v>
      </c>
      <c r="E3272" t="s">
        <v>416</v>
      </c>
      <c r="F3272" t="s">
        <v>419</v>
      </c>
      <c r="G3272">
        <v>51</v>
      </c>
      <c r="H3272">
        <v>0</v>
      </c>
      <c r="I3272">
        <v>0</v>
      </c>
      <c r="J3272">
        <v>0</v>
      </c>
      <c r="K3272">
        <v>15</v>
      </c>
      <c r="L3272">
        <v>0</v>
      </c>
      <c r="M3272">
        <v>68</v>
      </c>
      <c r="N3272" s="2">
        <v>0</v>
      </c>
      <c r="O3272" s="2">
        <v>4.1794714197910261E-2</v>
      </c>
      <c r="P3272">
        <v>34</v>
      </c>
      <c r="Q3272" s="2">
        <v>2.1343377275580666E-2</v>
      </c>
      <c r="R3272">
        <v>1627</v>
      </c>
      <c r="S3272">
        <v>1593</v>
      </c>
      <c r="T3272">
        <v>1261</v>
      </c>
      <c r="U3272">
        <v>47</v>
      </c>
      <c r="V3272">
        <v>15</v>
      </c>
      <c r="W3272">
        <v>6</v>
      </c>
      <c r="X3272">
        <v>264</v>
      </c>
      <c r="Y3272">
        <v>28</v>
      </c>
      <c r="Z3272">
        <v>0</v>
      </c>
      <c r="AA3272">
        <v>0</v>
      </c>
      <c r="AB3272">
        <v>0</v>
      </c>
      <c r="AC3272">
        <v>0</v>
      </c>
      <c r="AD3272">
        <v>1284</v>
      </c>
      <c r="AE3272">
        <v>47</v>
      </c>
      <c r="AF3272">
        <v>15</v>
      </c>
      <c r="AG3272">
        <v>6</v>
      </c>
      <c r="AH3272">
        <v>279</v>
      </c>
      <c r="AI3272" s="3">
        <v>3.9719626168224297E-2</v>
      </c>
      <c r="AJ3272" s="3">
        <v>0</v>
      </c>
      <c r="AK3272" s="3">
        <v>0</v>
      </c>
      <c r="AL3272" s="3">
        <v>0</v>
      </c>
      <c r="AM3272" s="3">
        <v>5.3763440860215055E-2</v>
      </c>
      <c r="AN3272" s="2">
        <f t="shared" si="108"/>
        <v>4.1794714197910261E-2</v>
      </c>
      <c r="AO3272" s="2">
        <v>0.21275291232372778</v>
      </c>
      <c r="AP3272">
        <f t="shared" si="109"/>
        <v>68</v>
      </c>
    </row>
    <row r="3273" spans="1:42" ht="16.5" hidden="1" customHeight="1" x14ac:dyDescent="0.25">
      <c r="A3273" s="4" t="s">
        <v>797</v>
      </c>
      <c r="B3273" s="1" t="s">
        <v>383</v>
      </c>
      <c r="D3273" t="s">
        <v>32</v>
      </c>
      <c r="E3273" t="s">
        <v>182</v>
      </c>
      <c r="F3273" t="s">
        <v>384</v>
      </c>
      <c r="G3273">
        <v>59</v>
      </c>
      <c r="H3273">
        <v>0</v>
      </c>
      <c r="I3273">
        <v>0</v>
      </c>
      <c r="J3273">
        <v>0</v>
      </c>
      <c r="K3273">
        <v>0</v>
      </c>
      <c r="L3273">
        <v>4</v>
      </c>
      <c r="M3273">
        <v>64</v>
      </c>
      <c r="N3273" s="2">
        <v>2.4154589371980675E-3</v>
      </c>
      <c r="O3273" s="2">
        <v>3.864734299516908E-2</v>
      </c>
      <c r="P3273">
        <v>355</v>
      </c>
      <c r="Q3273" s="2">
        <v>0.18270715388574368</v>
      </c>
      <c r="R3273">
        <v>1656</v>
      </c>
      <c r="S3273">
        <v>1943</v>
      </c>
      <c r="T3273">
        <v>1849</v>
      </c>
      <c r="U3273">
        <v>16</v>
      </c>
      <c r="V3273">
        <v>31</v>
      </c>
      <c r="W3273">
        <v>15</v>
      </c>
      <c r="X3273">
        <v>32</v>
      </c>
      <c r="Y3273">
        <v>329</v>
      </c>
      <c r="Z3273">
        <v>3</v>
      </c>
      <c r="AA3273">
        <v>4</v>
      </c>
      <c r="AB3273">
        <v>3</v>
      </c>
      <c r="AC3273">
        <v>0</v>
      </c>
      <c r="AD3273">
        <v>1579</v>
      </c>
      <c r="AE3273">
        <v>13</v>
      </c>
      <c r="AF3273">
        <v>27</v>
      </c>
      <c r="AG3273">
        <v>12</v>
      </c>
      <c r="AH3273">
        <v>32</v>
      </c>
      <c r="AI3273" s="3">
        <v>3.7365421152628246E-2</v>
      </c>
      <c r="AJ3273" s="3">
        <v>0</v>
      </c>
      <c r="AK3273" s="3">
        <v>0</v>
      </c>
      <c r="AL3273" s="3">
        <v>0</v>
      </c>
      <c r="AM3273" s="3">
        <v>0</v>
      </c>
      <c r="AN3273" s="2">
        <f t="shared" si="108"/>
        <v>4.1062801932367145E-2</v>
      </c>
      <c r="AO3273" s="2">
        <v>5.0511124473842456E-2</v>
      </c>
      <c r="AP3273">
        <f t="shared" si="109"/>
        <v>68</v>
      </c>
    </row>
    <row r="3274" spans="1:42" ht="16.5" hidden="1" customHeight="1" x14ac:dyDescent="0.25">
      <c r="A3274" s="5" t="s">
        <v>788</v>
      </c>
      <c r="B3274" s="1" t="s">
        <v>272</v>
      </c>
      <c r="D3274" t="s">
        <v>32</v>
      </c>
      <c r="E3274" t="s">
        <v>273</v>
      </c>
      <c r="F3274" t="s">
        <v>274</v>
      </c>
      <c r="G3274">
        <v>61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68</v>
      </c>
      <c r="N3274" s="2">
        <v>0</v>
      </c>
      <c r="O3274" s="2">
        <v>4.1013268998793727E-2</v>
      </c>
      <c r="P3274">
        <v>179</v>
      </c>
      <c r="Q3274" s="2">
        <v>0.10118711136235162</v>
      </c>
      <c r="R3274">
        <v>1658</v>
      </c>
      <c r="S3274">
        <v>1769</v>
      </c>
      <c r="T3274">
        <v>1756</v>
      </c>
      <c r="U3274">
        <v>3</v>
      </c>
      <c r="V3274">
        <v>5</v>
      </c>
      <c r="W3274">
        <v>3</v>
      </c>
      <c r="X3274">
        <v>2</v>
      </c>
      <c r="Y3274">
        <v>175</v>
      </c>
      <c r="Z3274">
        <v>0</v>
      </c>
      <c r="AA3274">
        <v>0</v>
      </c>
      <c r="AB3274">
        <v>0</v>
      </c>
      <c r="AC3274">
        <v>0</v>
      </c>
      <c r="AD3274">
        <v>1642</v>
      </c>
      <c r="AE3274">
        <v>3</v>
      </c>
      <c r="AF3274">
        <v>5</v>
      </c>
      <c r="AG3274">
        <v>3</v>
      </c>
      <c r="AH3274">
        <v>2</v>
      </c>
      <c r="AI3274" s="3">
        <v>3.7149817295980513E-2</v>
      </c>
      <c r="AJ3274" s="3">
        <v>0</v>
      </c>
      <c r="AK3274" s="3">
        <v>0</v>
      </c>
      <c r="AL3274" s="3">
        <v>0</v>
      </c>
      <c r="AM3274" s="3">
        <v>0</v>
      </c>
      <c r="AN3274" s="2">
        <f t="shared" si="108"/>
        <v>4.1013268998793727E-2</v>
      </c>
      <c r="AO3274" s="2">
        <v>7.8549848942598196E-3</v>
      </c>
      <c r="AP3274">
        <f t="shared" si="109"/>
        <v>68</v>
      </c>
    </row>
    <row r="3275" spans="1:42" ht="16.5" hidden="1" customHeight="1" x14ac:dyDescent="0.25">
      <c r="A3275" s="4" t="s">
        <v>798</v>
      </c>
      <c r="B3275" s="1" t="s">
        <v>78</v>
      </c>
      <c r="D3275" t="s">
        <v>32</v>
      </c>
      <c r="E3275" t="s">
        <v>76</v>
      </c>
      <c r="F3275" t="s">
        <v>79</v>
      </c>
      <c r="G3275">
        <v>62</v>
      </c>
      <c r="H3275">
        <v>0</v>
      </c>
      <c r="I3275">
        <v>0</v>
      </c>
      <c r="J3275">
        <v>0</v>
      </c>
      <c r="K3275">
        <v>0</v>
      </c>
      <c r="L3275">
        <v>7</v>
      </c>
      <c r="M3275">
        <v>61</v>
      </c>
      <c r="N3275" s="2">
        <v>4.1176470588235297E-3</v>
      </c>
      <c r="O3275" s="2">
        <v>3.5882352941176469E-2</v>
      </c>
      <c r="P3275">
        <v>208</v>
      </c>
      <c r="Q3275" s="2">
        <v>0.11304347826086956</v>
      </c>
      <c r="R3275">
        <v>1700</v>
      </c>
      <c r="S3275">
        <v>1840</v>
      </c>
      <c r="T3275">
        <v>1797</v>
      </c>
      <c r="U3275">
        <v>4</v>
      </c>
      <c r="V3275">
        <v>13</v>
      </c>
      <c r="W3275">
        <v>1</v>
      </c>
      <c r="X3275">
        <v>25</v>
      </c>
      <c r="Y3275">
        <v>202</v>
      </c>
      <c r="Z3275">
        <v>0</v>
      </c>
      <c r="AA3275">
        <v>0</v>
      </c>
      <c r="AB3275">
        <v>0</v>
      </c>
      <c r="AC3275">
        <v>0</v>
      </c>
      <c r="AD3275">
        <v>1657</v>
      </c>
      <c r="AE3275">
        <v>4</v>
      </c>
      <c r="AF3275">
        <v>13</v>
      </c>
      <c r="AG3275">
        <v>1</v>
      </c>
      <c r="AH3275">
        <v>25</v>
      </c>
      <c r="AI3275" s="3">
        <v>3.7417018708509352E-2</v>
      </c>
      <c r="AJ3275" s="3">
        <v>0</v>
      </c>
      <c r="AK3275" s="3">
        <v>0</v>
      </c>
      <c r="AL3275" s="3">
        <v>0</v>
      </c>
      <c r="AM3275" s="3">
        <v>0</v>
      </c>
      <c r="AN3275" s="2">
        <f t="shared" si="108"/>
        <v>0.04</v>
      </c>
      <c r="AO3275" s="2">
        <v>2.5294117647058825E-2</v>
      </c>
      <c r="AP3275">
        <f t="shared" si="109"/>
        <v>68</v>
      </c>
    </row>
    <row r="3276" spans="1:42" ht="16.5" hidden="1" customHeight="1" x14ac:dyDescent="0.25">
      <c r="A3276" s="5" t="s">
        <v>790</v>
      </c>
      <c r="B3276" s="1" t="s">
        <v>304</v>
      </c>
      <c r="D3276" t="s">
        <v>32</v>
      </c>
      <c r="E3276" t="s">
        <v>305</v>
      </c>
      <c r="F3276" t="s">
        <v>306</v>
      </c>
      <c r="G3276">
        <v>43</v>
      </c>
      <c r="H3276">
        <v>0</v>
      </c>
      <c r="I3276">
        <v>3</v>
      </c>
      <c r="J3276">
        <v>4</v>
      </c>
      <c r="K3276">
        <v>13</v>
      </c>
      <c r="L3276">
        <v>0</v>
      </c>
      <c r="M3276">
        <v>68</v>
      </c>
      <c r="N3276" s="2">
        <v>0</v>
      </c>
      <c r="O3276" s="2">
        <v>3.1865042174320526E-2</v>
      </c>
      <c r="P3276">
        <v>154</v>
      </c>
      <c r="Q3276" s="2">
        <v>6.9369369369369369E-2</v>
      </c>
      <c r="R3276">
        <v>2134</v>
      </c>
      <c r="S3276">
        <v>2220</v>
      </c>
      <c r="T3276">
        <v>1853</v>
      </c>
      <c r="U3276">
        <v>9</v>
      </c>
      <c r="V3276">
        <v>90</v>
      </c>
      <c r="W3276">
        <v>67</v>
      </c>
      <c r="X3276">
        <v>201</v>
      </c>
      <c r="Y3276">
        <v>139</v>
      </c>
      <c r="Z3276">
        <v>0</v>
      </c>
      <c r="AA3276">
        <v>0</v>
      </c>
      <c r="AB3276">
        <v>0</v>
      </c>
      <c r="AC3276">
        <v>0</v>
      </c>
      <c r="AD3276">
        <v>1757</v>
      </c>
      <c r="AE3276">
        <v>9</v>
      </c>
      <c r="AF3276">
        <v>93</v>
      </c>
      <c r="AG3276">
        <v>71</v>
      </c>
      <c r="AH3276">
        <v>214</v>
      </c>
      <c r="AI3276" s="3">
        <v>2.4473534433693798E-2</v>
      </c>
      <c r="AJ3276" s="3">
        <v>0</v>
      </c>
      <c r="AK3276" s="3">
        <v>3.2258064516129031E-2</v>
      </c>
      <c r="AL3276" s="3">
        <v>5.6338028169014086E-2</v>
      </c>
      <c r="AM3276" s="3">
        <v>6.0747663551401869E-2</v>
      </c>
      <c r="AN3276" s="2">
        <f t="shared" si="108"/>
        <v>3.1865042174320526E-2</v>
      </c>
      <c r="AO3276" s="2">
        <v>0.18050373134328357</v>
      </c>
      <c r="AP3276">
        <f t="shared" si="109"/>
        <v>68</v>
      </c>
    </row>
    <row r="3277" spans="1:42" ht="16.5" hidden="1" customHeight="1" x14ac:dyDescent="0.25">
      <c r="A3277" s="5" t="s">
        <v>789</v>
      </c>
      <c r="B3277" s="1" t="s">
        <v>512</v>
      </c>
      <c r="D3277" t="s">
        <v>32</v>
      </c>
      <c r="E3277" t="s">
        <v>498</v>
      </c>
      <c r="F3277" t="s">
        <v>513</v>
      </c>
      <c r="G3277">
        <v>59</v>
      </c>
      <c r="H3277">
        <v>0</v>
      </c>
      <c r="I3277">
        <v>0</v>
      </c>
      <c r="J3277">
        <v>0</v>
      </c>
      <c r="K3277">
        <v>0</v>
      </c>
      <c r="L3277">
        <v>5</v>
      </c>
      <c r="M3277">
        <v>63</v>
      </c>
      <c r="N3277" s="2">
        <v>1.8335166850018336E-3</v>
      </c>
      <c r="O3277" s="2">
        <v>2.3102310231023101E-2</v>
      </c>
      <c r="P3277">
        <v>117</v>
      </c>
      <c r="Q3277" s="2">
        <v>4.2146974063400573E-2</v>
      </c>
      <c r="R3277">
        <v>2727</v>
      </c>
      <c r="S3277">
        <v>2776</v>
      </c>
      <c r="T3277">
        <v>2687</v>
      </c>
      <c r="U3277">
        <v>4</v>
      </c>
      <c r="V3277">
        <v>12</v>
      </c>
      <c r="W3277">
        <v>57</v>
      </c>
      <c r="X3277">
        <v>16</v>
      </c>
      <c r="Y3277">
        <v>105</v>
      </c>
      <c r="Z3277">
        <v>0</v>
      </c>
      <c r="AA3277">
        <v>0</v>
      </c>
      <c r="AB3277">
        <v>4</v>
      </c>
      <c r="AC3277">
        <v>0</v>
      </c>
      <c r="AD3277">
        <v>2641</v>
      </c>
      <c r="AE3277">
        <v>4</v>
      </c>
      <c r="AF3277">
        <v>12</v>
      </c>
      <c r="AG3277">
        <v>53</v>
      </c>
      <c r="AH3277">
        <v>16</v>
      </c>
      <c r="AI3277" s="3">
        <v>2.2340022718667172E-2</v>
      </c>
      <c r="AJ3277" s="3">
        <v>0</v>
      </c>
      <c r="AK3277" s="3">
        <v>0</v>
      </c>
      <c r="AL3277" s="3">
        <v>0</v>
      </c>
      <c r="AM3277" s="3">
        <v>0</v>
      </c>
      <c r="AN3277" s="2">
        <f t="shared" si="108"/>
        <v>2.4935826916024934E-2</v>
      </c>
      <c r="AO3277" s="2">
        <v>3.1181217901687455E-2</v>
      </c>
      <c r="AP3277">
        <f t="shared" si="109"/>
        <v>68</v>
      </c>
    </row>
    <row r="3278" spans="1:42" ht="16.5" hidden="1" customHeight="1" x14ac:dyDescent="0.25">
      <c r="A3278" s="5" t="s">
        <v>787</v>
      </c>
      <c r="B3278" s="1" t="s">
        <v>55</v>
      </c>
      <c r="C3278" t="s">
        <v>36</v>
      </c>
      <c r="D3278" t="s">
        <v>43</v>
      </c>
      <c r="E3278" t="s">
        <v>47</v>
      </c>
      <c r="F3278" t="s">
        <v>56</v>
      </c>
      <c r="G3278">
        <v>56</v>
      </c>
      <c r="H3278">
        <v>0</v>
      </c>
      <c r="I3278">
        <v>0</v>
      </c>
      <c r="J3278">
        <v>0</v>
      </c>
      <c r="K3278">
        <v>0</v>
      </c>
      <c r="L3278">
        <v>17</v>
      </c>
      <c r="M3278">
        <v>51</v>
      </c>
      <c r="N3278" s="2">
        <v>2.7978933508887426E-3</v>
      </c>
      <c r="O3278" s="2">
        <v>8.3936800526662279E-3</v>
      </c>
      <c r="P3278">
        <v>0</v>
      </c>
      <c r="Q3278" s="2">
        <v>0</v>
      </c>
      <c r="R3278">
        <v>6076</v>
      </c>
      <c r="S3278">
        <v>6008</v>
      </c>
      <c r="T3278">
        <v>5665</v>
      </c>
      <c r="U3278">
        <v>77</v>
      </c>
      <c r="V3278">
        <v>97</v>
      </c>
      <c r="W3278">
        <v>94</v>
      </c>
      <c r="X3278">
        <v>75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5721</v>
      </c>
      <c r="AE3278">
        <v>77</v>
      </c>
      <c r="AF3278">
        <v>97</v>
      </c>
      <c r="AG3278">
        <v>94</v>
      </c>
      <c r="AH3278">
        <v>75</v>
      </c>
      <c r="AI3278" s="3">
        <v>9.7884985142457619E-3</v>
      </c>
      <c r="AJ3278" s="3">
        <v>0</v>
      </c>
      <c r="AK3278" s="3">
        <v>0</v>
      </c>
      <c r="AL3278" s="3">
        <v>0</v>
      </c>
      <c r="AM3278" s="3">
        <v>0</v>
      </c>
      <c r="AN3278" s="2">
        <f t="shared" si="108"/>
        <v>1.119157340355497E-2</v>
      </c>
      <c r="AO3278" s="2">
        <v>5.6563324538258575E-2</v>
      </c>
      <c r="AP3278">
        <f t="shared" si="109"/>
        <v>68</v>
      </c>
    </row>
    <row r="3279" spans="1:42" ht="16.5" hidden="1" customHeight="1" x14ac:dyDescent="0.25">
      <c r="A3279" s="5" t="s">
        <v>793</v>
      </c>
      <c r="B3279" s="1" t="s">
        <v>442</v>
      </c>
      <c r="D3279" t="s">
        <v>32</v>
      </c>
      <c r="E3279" t="s">
        <v>443</v>
      </c>
      <c r="F3279" t="s">
        <v>444</v>
      </c>
      <c r="G3279">
        <v>64</v>
      </c>
      <c r="H3279">
        <v>0</v>
      </c>
      <c r="I3279">
        <v>0</v>
      </c>
      <c r="J3279">
        <v>0</v>
      </c>
      <c r="K3279">
        <v>0</v>
      </c>
      <c r="L3279">
        <v>35</v>
      </c>
      <c r="M3279">
        <v>32</v>
      </c>
      <c r="N3279" s="2">
        <v>0.38043478260869568</v>
      </c>
      <c r="O3279" s="2">
        <v>0.34782608695652173</v>
      </c>
      <c r="P3279">
        <v>9</v>
      </c>
      <c r="Q3279" s="2">
        <v>0.26470588235294118</v>
      </c>
      <c r="R3279">
        <v>92</v>
      </c>
      <c r="S3279">
        <v>34</v>
      </c>
      <c r="T3279">
        <v>32</v>
      </c>
      <c r="U3279">
        <v>0</v>
      </c>
      <c r="V3279">
        <v>0</v>
      </c>
      <c r="W3279">
        <v>2</v>
      </c>
      <c r="X3279">
        <v>0</v>
      </c>
      <c r="Y3279">
        <v>8</v>
      </c>
      <c r="Z3279">
        <v>0</v>
      </c>
      <c r="AA3279">
        <v>0</v>
      </c>
      <c r="AB3279">
        <v>0</v>
      </c>
      <c r="AC3279">
        <v>0</v>
      </c>
      <c r="AD3279">
        <v>88</v>
      </c>
      <c r="AE3279">
        <v>0</v>
      </c>
      <c r="AF3279">
        <v>0</v>
      </c>
      <c r="AG3279">
        <v>2</v>
      </c>
      <c r="AH3279">
        <v>0</v>
      </c>
      <c r="AI3279" s="3">
        <v>0.72727272727272729</v>
      </c>
      <c r="AJ3279" s="3">
        <v>0</v>
      </c>
      <c r="AK3279" s="3">
        <v>0</v>
      </c>
      <c r="AL3279" s="3">
        <v>0</v>
      </c>
      <c r="AM3279" s="3">
        <v>0</v>
      </c>
      <c r="AN3279" s="2">
        <f t="shared" si="108"/>
        <v>0.72826086956521741</v>
      </c>
      <c r="AO3279" s="2">
        <v>2.2222222222222223E-2</v>
      </c>
      <c r="AP3279">
        <f t="shared" si="109"/>
        <v>67</v>
      </c>
    </row>
    <row r="3280" spans="1:42" ht="16.5" hidden="1" customHeight="1" x14ac:dyDescent="0.25">
      <c r="A3280" s="4" t="s">
        <v>796</v>
      </c>
      <c r="B3280" s="1" t="s">
        <v>526</v>
      </c>
      <c r="D3280" t="s">
        <v>32</v>
      </c>
      <c r="E3280" t="s">
        <v>524</v>
      </c>
      <c r="F3280" t="s">
        <v>527</v>
      </c>
      <c r="G3280">
        <v>60</v>
      </c>
      <c r="H3280">
        <v>0</v>
      </c>
      <c r="I3280">
        <v>0</v>
      </c>
      <c r="J3280">
        <v>0</v>
      </c>
      <c r="K3280">
        <v>4</v>
      </c>
      <c r="L3280">
        <v>0</v>
      </c>
      <c r="M3280">
        <v>67</v>
      </c>
      <c r="N3280" s="2">
        <v>0</v>
      </c>
      <c r="O3280" s="2">
        <v>0.34010152284263961</v>
      </c>
      <c r="P3280">
        <v>23</v>
      </c>
      <c r="Q3280" s="2">
        <v>0.15032679738562091</v>
      </c>
      <c r="R3280">
        <v>197</v>
      </c>
      <c r="S3280">
        <v>153</v>
      </c>
      <c r="T3280">
        <v>144</v>
      </c>
      <c r="U3280">
        <v>4</v>
      </c>
      <c r="V3280">
        <v>1</v>
      </c>
      <c r="W3280">
        <v>0</v>
      </c>
      <c r="X3280">
        <v>4</v>
      </c>
      <c r="Y3280">
        <v>18</v>
      </c>
      <c r="Z3280">
        <v>0</v>
      </c>
      <c r="AA3280">
        <v>0</v>
      </c>
      <c r="AB3280">
        <v>0</v>
      </c>
      <c r="AC3280">
        <v>0</v>
      </c>
      <c r="AD3280">
        <v>186</v>
      </c>
      <c r="AE3280">
        <v>4</v>
      </c>
      <c r="AF3280">
        <v>1</v>
      </c>
      <c r="AG3280">
        <v>0</v>
      </c>
      <c r="AH3280">
        <v>8</v>
      </c>
      <c r="AI3280" s="3">
        <v>0.32258064516129031</v>
      </c>
      <c r="AJ3280" s="3">
        <v>0</v>
      </c>
      <c r="AK3280" s="3">
        <v>0</v>
      </c>
      <c r="AL3280" s="3">
        <v>0</v>
      </c>
      <c r="AM3280" s="3">
        <v>0.5</v>
      </c>
      <c r="AN3280" s="2">
        <f t="shared" si="108"/>
        <v>0.34010152284263961</v>
      </c>
      <c r="AO3280" s="2">
        <v>6.5326633165829151E-2</v>
      </c>
      <c r="AP3280">
        <f t="shared" si="109"/>
        <v>67</v>
      </c>
    </row>
    <row r="3281" spans="1:42" ht="16.5" hidden="1" customHeight="1" x14ac:dyDescent="0.25">
      <c r="A3281" s="4" t="s">
        <v>798</v>
      </c>
      <c r="B3281" s="1" t="s">
        <v>296</v>
      </c>
      <c r="D3281" t="s">
        <v>32</v>
      </c>
      <c r="E3281" t="s">
        <v>297</v>
      </c>
      <c r="F3281" t="s">
        <v>298</v>
      </c>
      <c r="G3281">
        <v>66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67</v>
      </c>
      <c r="N3281" s="2">
        <v>0</v>
      </c>
      <c r="O3281" s="2">
        <v>0.18980169971671387</v>
      </c>
      <c r="P3281">
        <v>155</v>
      </c>
      <c r="Q3281" s="2">
        <v>0.35147392290249435</v>
      </c>
      <c r="R3281">
        <v>353</v>
      </c>
      <c r="S3281">
        <v>441</v>
      </c>
      <c r="T3281">
        <v>412</v>
      </c>
      <c r="U3281">
        <v>4</v>
      </c>
      <c r="V3281">
        <v>3</v>
      </c>
      <c r="W3281">
        <v>3</v>
      </c>
      <c r="X3281">
        <v>19</v>
      </c>
      <c r="Y3281">
        <v>137</v>
      </c>
      <c r="Z3281">
        <v>0</v>
      </c>
      <c r="AA3281">
        <v>0</v>
      </c>
      <c r="AB3281">
        <v>0</v>
      </c>
      <c r="AC3281">
        <v>12</v>
      </c>
      <c r="AD3281">
        <v>341</v>
      </c>
      <c r="AE3281">
        <v>4</v>
      </c>
      <c r="AF3281">
        <v>3</v>
      </c>
      <c r="AG3281">
        <v>3</v>
      </c>
      <c r="AH3281">
        <v>7</v>
      </c>
      <c r="AI3281" s="3">
        <v>0.19354838709677419</v>
      </c>
      <c r="AJ3281" s="3">
        <v>0</v>
      </c>
      <c r="AK3281" s="3">
        <v>0</v>
      </c>
      <c r="AL3281" s="3">
        <v>0</v>
      </c>
      <c r="AM3281" s="3">
        <v>0</v>
      </c>
      <c r="AN3281" s="2">
        <f t="shared" si="108"/>
        <v>0.18980169971671387</v>
      </c>
      <c r="AO3281" s="2">
        <v>4.7486033519553071E-2</v>
      </c>
      <c r="AP3281">
        <f t="shared" si="109"/>
        <v>67</v>
      </c>
    </row>
    <row r="3282" spans="1:42" ht="16.5" hidden="1" customHeight="1" x14ac:dyDescent="0.25">
      <c r="A3282" s="4" t="s">
        <v>800</v>
      </c>
      <c r="B3282" s="1" t="s">
        <v>143</v>
      </c>
      <c r="D3282" t="s">
        <v>32</v>
      </c>
      <c r="E3282" t="s">
        <v>144</v>
      </c>
      <c r="F3282" t="s">
        <v>145</v>
      </c>
      <c r="G3282">
        <v>50</v>
      </c>
      <c r="H3282">
        <v>0</v>
      </c>
      <c r="I3282">
        <v>0</v>
      </c>
      <c r="J3282">
        <v>0</v>
      </c>
      <c r="K3282">
        <v>10</v>
      </c>
      <c r="L3282">
        <v>0</v>
      </c>
      <c r="M3282">
        <v>67</v>
      </c>
      <c r="N3282" s="2">
        <v>0</v>
      </c>
      <c r="O3282" s="2">
        <v>0.13900414937759337</v>
      </c>
      <c r="P3282">
        <v>79</v>
      </c>
      <c r="Q3282" s="2">
        <v>0.15991902834008098</v>
      </c>
      <c r="R3282">
        <v>482</v>
      </c>
      <c r="S3282">
        <v>494</v>
      </c>
      <c r="T3282">
        <v>315</v>
      </c>
      <c r="U3282">
        <v>3</v>
      </c>
      <c r="V3282">
        <v>16</v>
      </c>
      <c r="W3282">
        <v>65</v>
      </c>
      <c r="X3282">
        <v>95</v>
      </c>
      <c r="Y3282">
        <v>50</v>
      </c>
      <c r="Z3282">
        <v>0</v>
      </c>
      <c r="AA3282">
        <v>3</v>
      </c>
      <c r="AB3282">
        <v>0</v>
      </c>
      <c r="AC3282">
        <v>18</v>
      </c>
      <c r="AD3282">
        <v>315</v>
      </c>
      <c r="AE3282">
        <v>3</v>
      </c>
      <c r="AF3282">
        <v>13</v>
      </c>
      <c r="AG3282">
        <v>65</v>
      </c>
      <c r="AH3282">
        <v>87</v>
      </c>
      <c r="AI3282" s="3">
        <v>0.15873015873015872</v>
      </c>
      <c r="AJ3282" s="3">
        <v>0</v>
      </c>
      <c r="AK3282" s="3">
        <v>0</v>
      </c>
      <c r="AL3282" s="3">
        <v>0</v>
      </c>
      <c r="AM3282" s="3">
        <v>0.11494252873563218</v>
      </c>
      <c r="AN3282" s="2">
        <f t="shared" si="108"/>
        <v>0.13900414937759337</v>
      </c>
      <c r="AO3282" s="2">
        <v>0.34782608695652173</v>
      </c>
      <c r="AP3282">
        <f t="shared" si="109"/>
        <v>67</v>
      </c>
    </row>
    <row r="3283" spans="1:42" ht="16.5" hidden="1" customHeight="1" x14ac:dyDescent="0.25">
      <c r="A3283" s="5" t="s">
        <v>802</v>
      </c>
      <c r="B3283" s="1" t="s">
        <v>387</v>
      </c>
      <c r="D3283" t="s">
        <v>32</v>
      </c>
      <c r="E3283" t="s">
        <v>388</v>
      </c>
      <c r="F3283" t="s">
        <v>389</v>
      </c>
      <c r="G3283">
        <v>65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67</v>
      </c>
      <c r="N3283" s="2">
        <v>0</v>
      </c>
      <c r="O3283" s="2">
        <v>0.11672473867595819</v>
      </c>
      <c r="P3283">
        <v>25</v>
      </c>
      <c r="Q3283" s="2">
        <v>4.6992481203007516E-2</v>
      </c>
      <c r="R3283">
        <v>574</v>
      </c>
      <c r="S3283">
        <v>532</v>
      </c>
      <c r="T3283">
        <v>506</v>
      </c>
      <c r="U3283">
        <v>16</v>
      </c>
      <c r="V3283">
        <v>6</v>
      </c>
      <c r="W3283">
        <v>3</v>
      </c>
      <c r="X3283">
        <v>1</v>
      </c>
      <c r="Y3283">
        <v>23</v>
      </c>
      <c r="Z3283">
        <v>0</v>
      </c>
      <c r="AA3283">
        <v>0</v>
      </c>
      <c r="AB3283">
        <v>0</v>
      </c>
      <c r="AC3283">
        <v>0</v>
      </c>
      <c r="AD3283">
        <v>548</v>
      </c>
      <c r="AE3283">
        <v>16</v>
      </c>
      <c r="AF3283">
        <v>6</v>
      </c>
      <c r="AG3283">
        <v>3</v>
      </c>
      <c r="AH3283">
        <v>1</v>
      </c>
      <c r="AI3283" s="3">
        <v>0.11861313868613138</v>
      </c>
      <c r="AJ3283" s="3">
        <v>0</v>
      </c>
      <c r="AK3283" s="3">
        <v>0</v>
      </c>
      <c r="AL3283" s="3">
        <v>0</v>
      </c>
      <c r="AM3283" s="3">
        <v>0</v>
      </c>
      <c r="AN3283" s="2">
        <f t="shared" si="108"/>
        <v>0.11672473867595819</v>
      </c>
      <c r="AO3283" s="2">
        <v>4.5296167247386762E-2</v>
      </c>
      <c r="AP3283">
        <f t="shared" si="109"/>
        <v>67</v>
      </c>
    </row>
    <row r="3284" spans="1:42" ht="16.5" hidden="1" customHeight="1" x14ac:dyDescent="0.25">
      <c r="A3284" s="4" t="s">
        <v>803</v>
      </c>
      <c r="B3284" s="1" t="s">
        <v>387</v>
      </c>
      <c r="D3284" t="s">
        <v>32</v>
      </c>
      <c r="E3284" t="s">
        <v>388</v>
      </c>
      <c r="F3284" t="s">
        <v>389</v>
      </c>
      <c r="G3284">
        <v>62</v>
      </c>
      <c r="H3284">
        <v>0</v>
      </c>
      <c r="I3284">
        <v>0</v>
      </c>
      <c r="J3284">
        <v>0</v>
      </c>
      <c r="K3284">
        <v>4</v>
      </c>
      <c r="L3284">
        <v>0</v>
      </c>
      <c r="M3284">
        <v>67</v>
      </c>
      <c r="N3284" s="2">
        <v>0</v>
      </c>
      <c r="O3284" s="2">
        <v>0.11452991452991453</v>
      </c>
      <c r="P3284">
        <v>31</v>
      </c>
      <c r="Q3284" s="2">
        <v>5.6466302367941715E-2</v>
      </c>
      <c r="R3284">
        <v>585</v>
      </c>
      <c r="S3284">
        <v>549</v>
      </c>
      <c r="T3284">
        <v>523</v>
      </c>
      <c r="U3284">
        <v>15</v>
      </c>
      <c r="V3284">
        <v>4</v>
      </c>
      <c r="W3284">
        <v>4</v>
      </c>
      <c r="X3284">
        <v>4</v>
      </c>
      <c r="Y3284">
        <v>27</v>
      </c>
      <c r="Z3284">
        <v>0</v>
      </c>
      <c r="AA3284">
        <v>0</v>
      </c>
      <c r="AB3284">
        <v>0</v>
      </c>
      <c r="AC3284">
        <v>0</v>
      </c>
      <c r="AD3284">
        <v>558</v>
      </c>
      <c r="AE3284">
        <v>15</v>
      </c>
      <c r="AF3284">
        <v>4</v>
      </c>
      <c r="AG3284">
        <v>4</v>
      </c>
      <c r="AH3284">
        <v>8</v>
      </c>
      <c r="AI3284" s="3">
        <v>0.1111111111111111</v>
      </c>
      <c r="AJ3284" s="3">
        <v>0</v>
      </c>
      <c r="AK3284" s="3">
        <v>0</v>
      </c>
      <c r="AL3284" s="3">
        <v>0</v>
      </c>
      <c r="AM3284" s="3">
        <v>0.5</v>
      </c>
      <c r="AN3284" s="2">
        <f t="shared" si="108"/>
        <v>0.11452991452991453</v>
      </c>
      <c r="AO3284" s="2">
        <v>5.2631578947368418E-2</v>
      </c>
      <c r="AP3284">
        <f t="shared" si="109"/>
        <v>67</v>
      </c>
    </row>
    <row r="3285" spans="1:42" ht="16.5" hidden="1" customHeight="1" x14ac:dyDescent="0.25">
      <c r="A3285" s="4" t="s">
        <v>798</v>
      </c>
      <c r="B3285" s="1" t="s">
        <v>319</v>
      </c>
      <c r="D3285" t="s">
        <v>32</v>
      </c>
      <c r="E3285" t="s">
        <v>317</v>
      </c>
      <c r="F3285" t="s">
        <v>320</v>
      </c>
      <c r="G3285">
        <v>37</v>
      </c>
      <c r="H3285">
        <v>23</v>
      </c>
      <c r="I3285">
        <v>0</v>
      </c>
      <c r="J3285">
        <v>0</v>
      </c>
      <c r="K3285">
        <v>0</v>
      </c>
      <c r="L3285">
        <v>0</v>
      </c>
      <c r="M3285">
        <v>67</v>
      </c>
      <c r="N3285" s="2">
        <v>0</v>
      </c>
      <c r="O3285" s="2">
        <v>0.11375212224108659</v>
      </c>
      <c r="P3285">
        <v>50</v>
      </c>
      <c r="Q3285" s="2">
        <v>8.7412587412587409E-2</v>
      </c>
      <c r="R3285">
        <v>589</v>
      </c>
      <c r="S3285">
        <v>572</v>
      </c>
      <c r="T3285">
        <v>123</v>
      </c>
      <c r="U3285">
        <v>434</v>
      </c>
      <c r="V3285">
        <v>2</v>
      </c>
      <c r="W3285">
        <v>2</v>
      </c>
      <c r="X3285">
        <v>11</v>
      </c>
      <c r="Y3285">
        <v>3</v>
      </c>
      <c r="Z3285">
        <v>40</v>
      </c>
      <c r="AA3285">
        <v>0</v>
      </c>
      <c r="AB3285">
        <v>0</v>
      </c>
      <c r="AC3285">
        <v>0</v>
      </c>
      <c r="AD3285">
        <v>157</v>
      </c>
      <c r="AE3285">
        <v>417</v>
      </c>
      <c r="AF3285">
        <v>2</v>
      </c>
      <c r="AG3285">
        <v>2</v>
      </c>
      <c r="AH3285">
        <v>11</v>
      </c>
      <c r="AI3285" s="3">
        <v>0.2356687898089172</v>
      </c>
      <c r="AJ3285" s="3">
        <v>5.5155875299760189E-2</v>
      </c>
      <c r="AK3285" s="3">
        <v>0</v>
      </c>
      <c r="AL3285" s="3">
        <v>0</v>
      </c>
      <c r="AM3285" s="3">
        <v>0</v>
      </c>
      <c r="AN3285" s="2">
        <f t="shared" si="108"/>
        <v>0.11375212224108659</v>
      </c>
      <c r="AO3285" s="2">
        <v>0.73344651952461803</v>
      </c>
      <c r="AP3285">
        <f t="shared" si="109"/>
        <v>67</v>
      </c>
    </row>
    <row r="3286" spans="1:42" ht="16.5" hidden="1" customHeight="1" x14ac:dyDescent="0.25">
      <c r="A3286" s="4" t="s">
        <v>801</v>
      </c>
      <c r="B3286" s="1" t="s">
        <v>402</v>
      </c>
      <c r="D3286" t="s">
        <v>32</v>
      </c>
      <c r="E3286" t="s">
        <v>388</v>
      </c>
      <c r="F3286" t="s">
        <v>403</v>
      </c>
      <c r="G3286">
        <v>60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67</v>
      </c>
      <c r="N3286" s="2">
        <v>0</v>
      </c>
      <c r="O3286" s="2">
        <v>0.11279461279461279</v>
      </c>
      <c r="P3286">
        <v>216</v>
      </c>
      <c r="Q3286" s="2">
        <v>0.29071332436069985</v>
      </c>
      <c r="R3286">
        <v>594</v>
      </c>
      <c r="S3286">
        <v>743</v>
      </c>
      <c r="T3286">
        <v>711</v>
      </c>
      <c r="U3286">
        <v>5</v>
      </c>
      <c r="V3286">
        <v>13</v>
      </c>
      <c r="W3286">
        <v>3</v>
      </c>
      <c r="X3286">
        <v>11</v>
      </c>
      <c r="Y3286">
        <v>204</v>
      </c>
      <c r="Z3286">
        <v>0</v>
      </c>
      <c r="AA3286">
        <v>3</v>
      </c>
      <c r="AB3286">
        <v>0</v>
      </c>
      <c r="AC3286">
        <v>6</v>
      </c>
      <c r="AD3286">
        <v>567</v>
      </c>
      <c r="AE3286">
        <v>5</v>
      </c>
      <c r="AF3286">
        <v>10</v>
      </c>
      <c r="AG3286">
        <v>3</v>
      </c>
      <c r="AH3286">
        <v>5</v>
      </c>
      <c r="AI3286" s="3">
        <v>0.10582010582010581</v>
      </c>
      <c r="AJ3286" s="3">
        <v>0</v>
      </c>
      <c r="AK3286" s="3">
        <v>0</v>
      </c>
      <c r="AL3286" s="3">
        <v>0</v>
      </c>
      <c r="AM3286" s="3">
        <v>0</v>
      </c>
      <c r="AN3286" s="2">
        <f t="shared" si="108"/>
        <v>0.11279461279461279</v>
      </c>
      <c r="AO3286" s="2">
        <v>3.898305084745763E-2</v>
      </c>
      <c r="AP3286">
        <f t="shared" si="109"/>
        <v>67</v>
      </c>
    </row>
    <row r="3287" spans="1:42" ht="16.5" hidden="1" customHeight="1" x14ac:dyDescent="0.25">
      <c r="A3287" s="5" t="s">
        <v>791</v>
      </c>
      <c r="B3287" s="1" t="s">
        <v>347</v>
      </c>
      <c r="D3287" t="s">
        <v>32</v>
      </c>
      <c r="E3287" t="s">
        <v>343</v>
      </c>
      <c r="F3287" t="s">
        <v>348</v>
      </c>
      <c r="G3287">
        <v>61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67</v>
      </c>
      <c r="N3287" s="2">
        <v>0</v>
      </c>
      <c r="O3287" s="2">
        <v>0.1046875</v>
      </c>
      <c r="P3287">
        <v>125</v>
      </c>
      <c r="Q3287" s="2">
        <v>0.17908309455587393</v>
      </c>
      <c r="R3287">
        <v>640</v>
      </c>
      <c r="S3287">
        <v>698</v>
      </c>
      <c r="T3287">
        <v>680</v>
      </c>
      <c r="U3287">
        <v>6</v>
      </c>
      <c r="V3287">
        <v>5</v>
      </c>
      <c r="W3287">
        <v>6</v>
      </c>
      <c r="X3287">
        <v>1</v>
      </c>
      <c r="Y3287">
        <v>122</v>
      </c>
      <c r="Z3287">
        <v>0</v>
      </c>
      <c r="AA3287">
        <v>0</v>
      </c>
      <c r="AB3287">
        <v>0</v>
      </c>
      <c r="AC3287">
        <v>0</v>
      </c>
      <c r="AD3287">
        <v>619</v>
      </c>
      <c r="AE3287">
        <v>6</v>
      </c>
      <c r="AF3287">
        <v>5</v>
      </c>
      <c r="AG3287">
        <v>6</v>
      </c>
      <c r="AH3287">
        <v>1</v>
      </c>
      <c r="AI3287" s="3">
        <v>9.8546042003231013E-2</v>
      </c>
      <c r="AJ3287" s="3">
        <v>0</v>
      </c>
      <c r="AK3287" s="3">
        <v>0</v>
      </c>
      <c r="AL3287" s="3">
        <v>0</v>
      </c>
      <c r="AM3287" s="3">
        <v>0</v>
      </c>
      <c r="AN3287" s="2">
        <f t="shared" si="108"/>
        <v>0.1046875</v>
      </c>
      <c r="AO3287" s="2">
        <v>2.8257456828885402E-2</v>
      </c>
      <c r="AP3287">
        <f t="shared" si="109"/>
        <v>67</v>
      </c>
    </row>
    <row r="3288" spans="1:42" ht="16.5" hidden="1" customHeight="1" x14ac:dyDescent="0.25">
      <c r="A3288" s="4" t="s">
        <v>798</v>
      </c>
      <c r="B3288" s="1" t="s">
        <v>516</v>
      </c>
      <c r="D3288" t="s">
        <v>32</v>
      </c>
      <c r="E3288" t="s">
        <v>517</v>
      </c>
      <c r="F3288" t="s">
        <v>518</v>
      </c>
      <c r="G3288">
        <v>59</v>
      </c>
      <c r="H3288">
        <v>0</v>
      </c>
      <c r="I3288">
        <v>0</v>
      </c>
      <c r="J3288">
        <v>0</v>
      </c>
      <c r="K3288">
        <v>3</v>
      </c>
      <c r="L3288">
        <v>0</v>
      </c>
      <c r="M3288">
        <v>67</v>
      </c>
      <c r="N3288" s="2">
        <v>0</v>
      </c>
      <c r="O3288" s="2">
        <v>9.4632768361581923E-2</v>
      </c>
      <c r="P3288">
        <v>68</v>
      </c>
      <c r="Q3288" s="2">
        <v>9.590973201692525E-2</v>
      </c>
      <c r="R3288">
        <v>708</v>
      </c>
      <c r="S3288">
        <v>709</v>
      </c>
      <c r="T3288">
        <v>628</v>
      </c>
      <c r="U3288">
        <v>2</v>
      </c>
      <c r="V3288">
        <v>5</v>
      </c>
      <c r="W3288">
        <v>8</v>
      </c>
      <c r="X3288">
        <v>66</v>
      </c>
      <c r="Y3288">
        <v>57</v>
      </c>
      <c r="Z3288">
        <v>0</v>
      </c>
      <c r="AA3288">
        <v>0</v>
      </c>
      <c r="AB3288">
        <v>0</v>
      </c>
      <c r="AC3288">
        <v>7</v>
      </c>
      <c r="AD3288">
        <v>630</v>
      </c>
      <c r="AE3288">
        <v>2</v>
      </c>
      <c r="AF3288">
        <v>5</v>
      </c>
      <c r="AG3288">
        <v>8</v>
      </c>
      <c r="AH3288">
        <v>62</v>
      </c>
      <c r="AI3288" s="3">
        <v>9.3650793650793651E-2</v>
      </c>
      <c r="AJ3288" s="3">
        <v>0</v>
      </c>
      <c r="AK3288" s="3">
        <v>0</v>
      </c>
      <c r="AL3288" s="3">
        <v>0</v>
      </c>
      <c r="AM3288" s="3">
        <v>4.8387096774193547E-2</v>
      </c>
      <c r="AN3288" s="2">
        <f t="shared" si="108"/>
        <v>9.4632768361581923E-2</v>
      </c>
      <c r="AO3288" s="2">
        <v>0.10891089108910891</v>
      </c>
      <c r="AP3288">
        <f t="shared" si="109"/>
        <v>67</v>
      </c>
    </row>
    <row r="3289" spans="1:42" ht="16.5" hidden="1" customHeight="1" x14ac:dyDescent="0.25">
      <c r="A3289" s="4" t="s">
        <v>797</v>
      </c>
      <c r="B3289" s="1" t="s">
        <v>94</v>
      </c>
      <c r="D3289" t="s">
        <v>32</v>
      </c>
      <c r="E3289" t="s">
        <v>95</v>
      </c>
      <c r="F3289" t="s">
        <v>96</v>
      </c>
      <c r="G3289">
        <v>58</v>
      </c>
      <c r="H3289">
        <v>0</v>
      </c>
      <c r="I3289">
        <v>0</v>
      </c>
      <c r="J3289">
        <v>0</v>
      </c>
      <c r="K3289">
        <v>0</v>
      </c>
      <c r="L3289">
        <v>4</v>
      </c>
      <c r="M3289">
        <v>63</v>
      </c>
      <c r="N3289" s="2">
        <v>5.4644808743169399E-3</v>
      </c>
      <c r="O3289" s="2">
        <v>8.6065573770491802E-2</v>
      </c>
      <c r="P3289">
        <v>137</v>
      </c>
      <c r="Q3289" s="2">
        <v>0.17082294264339151</v>
      </c>
      <c r="R3289">
        <v>732</v>
      </c>
      <c r="S3289">
        <v>802</v>
      </c>
      <c r="T3289">
        <v>764</v>
      </c>
      <c r="U3289">
        <v>23</v>
      </c>
      <c r="V3289">
        <v>9</v>
      </c>
      <c r="W3289">
        <v>3</v>
      </c>
      <c r="X3289">
        <v>3</v>
      </c>
      <c r="Y3289">
        <v>136</v>
      </c>
      <c r="Z3289">
        <v>0</v>
      </c>
      <c r="AA3289">
        <v>0</v>
      </c>
      <c r="AB3289">
        <v>0</v>
      </c>
      <c r="AC3289">
        <v>0</v>
      </c>
      <c r="AD3289">
        <v>686</v>
      </c>
      <c r="AE3289">
        <v>23</v>
      </c>
      <c r="AF3289">
        <v>9</v>
      </c>
      <c r="AG3289">
        <v>3</v>
      </c>
      <c r="AH3289">
        <v>3</v>
      </c>
      <c r="AI3289" s="3">
        <v>8.4548104956268216E-2</v>
      </c>
      <c r="AJ3289" s="3">
        <v>0</v>
      </c>
      <c r="AK3289" s="3">
        <v>0</v>
      </c>
      <c r="AL3289" s="3">
        <v>0</v>
      </c>
      <c r="AM3289" s="3">
        <v>0</v>
      </c>
      <c r="AN3289" s="2">
        <f t="shared" si="108"/>
        <v>9.1530054644808748E-2</v>
      </c>
      <c r="AO3289" s="2">
        <v>5.2486187845303865E-2</v>
      </c>
      <c r="AP3289">
        <f t="shared" si="109"/>
        <v>67</v>
      </c>
    </row>
    <row r="3290" spans="1:42" ht="16.5" hidden="1" customHeight="1" x14ac:dyDescent="0.25">
      <c r="A3290" s="5" t="s">
        <v>790</v>
      </c>
      <c r="B3290" s="1" t="s">
        <v>101</v>
      </c>
      <c r="D3290" t="s">
        <v>32</v>
      </c>
      <c r="E3290" t="s">
        <v>95</v>
      </c>
      <c r="F3290" t="s">
        <v>102</v>
      </c>
      <c r="G3290">
        <v>56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67</v>
      </c>
      <c r="N3290" s="2">
        <v>0</v>
      </c>
      <c r="O3290" s="2">
        <v>9.0909090909090912E-2</v>
      </c>
      <c r="P3290">
        <v>109</v>
      </c>
      <c r="Q3290" s="2">
        <v>0.13992297817715019</v>
      </c>
      <c r="R3290">
        <v>737</v>
      </c>
      <c r="S3290">
        <v>779</v>
      </c>
      <c r="T3290">
        <v>745</v>
      </c>
      <c r="U3290">
        <v>6</v>
      </c>
      <c r="V3290">
        <v>9</v>
      </c>
      <c r="W3290">
        <v>12</v>
      </c>
      <c r="X3290">
        <v>7</v>
      </c>
      <c r="Y3290">
        <v>104</v>
      </c>
      <c r="Z3290">
        <v>0</v>
      </c>
      <c r="AA3290">
        <v>0</v>
      </c>
      <c r="AB3290">
        <v>0</v>
      </c>
      <c r="AC3290">
        <v>0</v>
      </c>
      <c r="AD3290">
        <v>697</v>
      </c>
      <c r="AE3290">
        <v>6</v>
      </c>
      <c r="AF3290">
        <v>9</v>
      </c>
      <c r="AG3290">
        <v>12</v>
      </c>
      <c r="AH3290">
        <v>7</v>
      </c>
      <c r="AI3290" s="3">
        <v>8.0344332855093251E-2</v>
      </c>
      <c r="AJ3290" s="3">
        <v>0</v>
      </c>
      <c r="AK3290" s="3">
        <v>0</v>
      </c>
      <c r="AL3290" s="3">
        <v>0</v>
      </c>
      <c r="AM3290" s="3">
        <v>0</v>
      </c>
      <c r="AN3290" s="2">
        <f t="shared" si="108"/>
        <v>9.0909090909090912E-2</v>
      </c>
      <c r="AO3290" s="2">
        <v>4.6511627906976744E-2</v>
      </c>
      <c r="AP3290">
        <f t="shared" si="109"/>
        <v>67</v>
      </c>
    </row>
    <row r="3291" spans="1:42" ht="16.5" hidden="1" customHeight="1" x14ac:dyDescent="0.25">
      <c r="A3291" s="5" t="s">
        <v>787</v>
      </c>
      <c r="B3291" t="s">
        <v>652</v>
      </c>
      <c r="D3291" t="s">
        <v>32</v>
      </c>
      <c r="E3291" t="s">
        <v>197</v>
      </c>
      <c r="F3291" t="s">
        <v>653</v>
      </c>
      <c r="G3291">
        <v>63</v>
      </c>
      <c r="H3291">
        <v>0</v>
      </c>
      <c r="I3291">
        <v>0</v>
      </c>
      <c r="J3291">
        <v>0</v>
      </c>
      <c r="K3291">
        <v>0</v>
      </c>
      <c r="L3291">
        <v>18</v>
      </c>
      <c r="M3291">
        <v>49</v>
      </c>
      <c r="N3291" s="2">
        <v>1.7716535433070866E-2</v>
      </c>
      <c r="O3291" s="2">
        <v>4.8228346456692911E-2</v>
      </c>
      <c r="P3291">
        <v>49</v>
      </c>
      <c r="Q3291" s="2">
        <v>4.9098196392785572E-2</v>
      </c>
      <c r="R3291">
        <v>1016</v>
      </c>
      <c r="S3291">
        <v>998</v>
      </c>
      <c r="T3291">
        <v>962</v>
      </c>
      <c r="U3291">
        <v>0</v>
      </c>
      <c r="V3291">
        <v>4</v>
      </c>
      <c r="W3291">
        <v>4</v>
      </c>
      <c r="X3291">
        <v>28</v>
      </c>
      <c r="Y3291">
        <v>45</v>
      </c>
      <c r="Z3291">
        <v>0</v>
      </c>
      <c r="AA3291">
        <v>0</v>
      </c>
      <c r="AB3291">
        <v>0</v>
      </c>
      <c r="AC3291">
        <v>0</v>
      </c>
      <c r="AD3291">
        <v>980</v>
      </c>
      <c r="AE3291">
        <v>0</v>
      </c>
      <c r="AF3291">
        <v>4</v>
      </c>
      <c r="AG3291">
        <v>4</v>
      </c>
      <c r="AH3291">
        <v>28</v>
      </c>
      <c r="AI3291" s="3">
        <v>6.4285714285714279E-2</v>
      </c>
      <c r="AJ3291" s="3">
        <v>0</v>
      </c>
      <c r="AK3291" s="3">
        <v>0</v>
      </c>
      <c r="AL3291" s="3">
        <v>0</v>
      </c>
      <c r="AM3291" s="3">
        <v>0</v>
      </c>
      <c r="AN3291" s="2">
        <f t="shared" si="108"/>
        <v>6.5944881889763773E-2</v>
      </c>
      <c r="AO3291" s="2">
        <v>3.5433070866141732E-2</v>
      </c>
      <c r="AP3291">
        <f t="shared" si="109"/>
        <v>67</v>
      </c>
    </row>
    <row r="3292" spans="1:42" ht="16.5" hidden="1" customHeight="1" x14ac:dyDescent="0.25">
      <c r="A3292" s="4" t="s">
        <v>800</v>
      </c>
      <c r="B3292" s="1" t="s">
        <v>245</v>
      </c>
      <c r="D3292" t="s">
        <v>32</v>
      </c>
      <c r="E3292" t="s">
        <v>239</v>
      </c>
      <c r="F3292" t="s">
        <v>246</v>
      </c>
      <c r="G3292">
        <v>63</v>
      </c>
      <c r="H3292">
        <v>0</v>
      </c>
      <c r="I3292">
        <v>3</v>
      </c>
      <c r="J3292">
        <v>0</v>
      </c>
      <c r="K3292">
        <v>0</v>
      </c>
      <c r="L3292">
        <v>45</v>
      </c>
      <c r="M3292">
        <v>22</v>
      </c>
      <c r="N3292" s="2">
        <v>4.2857142857142858E-2</v>
      </c>
      <c r="O3292" s="2">
        <v>2.0952380952380951E-2</v>
      </c>
      <c r="P3292">
        <v>162</v>
      </c>
      <c r="Q3292" s="2">
        <v>0.14148471615720523</v>
      </c>
      <c r="R3292">
        <v>1050</v>
      </c>
      <c r="S3292">
        <v>1145</v>
      </c>
      <c r="T3292">
        <v>1059</v>
      </c>
      <c r="U3292">
        <v>6</v>
      </c>
      <c r="V3292">
        <v>38</v>
      </c>
      <c r="W3292">
        <v>21</v>
      </c>
      <c r="X3292">
        <v>21</v>
      </c>
      <c r="Y3292">
        <v>151</v>
      </c>
      <c r="Z3292">
        <v>0</v>
      </c>
      <c r="AA3292">
        <v>0</v>
      </c>
      <c r="AB3292">
        <v>0</v>
      </c>
      <c r="AC3292">
        <v>3</v>
      </c>
      <c r="AD3292">
        <v>971</v>
      </c>
      <c r="AE3292">
        <v>6</v>
      </c>
      <c r="AF3292">
        <v>41</v>
      </c>
      <c r="AG3292">
        <v>21</v>
      </c>
      <c r="AH3292">
        <v>18</v>
      </c>
      <c r="AI3292" s="3">
        <v>6.4881565396498461E-2</v>
      </c>
      <c r="AJ3292" s="3">
        <v>0</v>
      </c>
      <c r="AK3292" s="3">
        <v>7.3170731707317069E-2</v>
      </c>
      <c r="AL3292" s="3">
        <v>0</v>
      </c>
      <c r="AM3292" s="3">
        <v>0</v>
      </c>
      <c r="AN3292" s="2">
        <f t="shared" si="108"/>
        <v>6.3809523809523816E-2</v>
      </c>
      <c r="AO3292" s="2">
        <v>8.136234626300852E-2</v>
      </c>
      <c r="AP3292">
        <f t="shared" si="109"/>
        <v>67</v>
      </c>
    </row>
    <row r="3293" spans="1:42" ht="16.5" hidden="1" customHeight="1" x14ac:dyDescent="0.25">
      <c r="A3293" s="5" t="s">
        <v>789</v>
      </c>
      <c r="B3293" s="1" t="s">
        <v>201</v>
      </c>
      <c r="D3293" t="s">
        <v>32</v>
      </c>
      <c r="E3293" t="s">
        <v>197</v>
      </c>
      <c r="F3293" t="s">
        <v>202</v>
      </c>
      <c r="G3293">
        <v>57</v>
      </c>
      <c r="H3293">
        <v>0</v>
      </c>
      <c r="I3293">
        <v>5</v>
      </c>
      <c r="J3293">
        <v>3</v>
      </c>
      <c r="K3293">
        <v>0</v>
      </c>
      <c r="L3293">
        <v>9</v>
      </c>
      <c r="M3293">
        <v>58</v>
      </c>
      <c r="N3293" s="2">
        <v>7.5440067057837385E-3</v>
      </c>
      <c r="O3293" s="2">
        <v>4.861693210393965E-2</v>
      </c>
      <c r="P3293">
        <v>121</v>
      </c>
      <c r="Q3293" s="2">
        <v>9.7032878909382517E-2</v>
      </c>
      <c r="R3293">
        <v>1193</v>
      </c>
      <c r="S3293">
        <v>1247</v>
      </c>
      <c r="T3293">
        <v>1186</v>
      </c>
      <c r="U3293">
        <v>6</v>
      </c>
      <c r="V3293">
        <v>19</v>
      </c>
      <c r="W3293">
        <v>9</v>
      </c>
      <c r="X3293">
        <v>27</v>
      </c>
      <c r="Y3293">
        <v>112</v>
      </c>
      <c r="Z3293">
        <v>0</v>
      </c>
      <c r="AA3293">
        <v>0</v>
      </c>
      <c r="AB3293">
        <v>0</v>
      </c>
      <c r="AC3293">
        <v>0</v>
      </c>
      <c r="AD3293">
        <v>1131</v>
      </c>
      <c r="AE3293">
        <v>6</v>
      </c>
      <c r="AF3293">
        <v>24</v>
      </c>
      <c r="AG3293">
        <v>12</v>
      </c>
      <c r="AH3293">
        <v>27</v>
      </c>
      <c r="AI3293" s="3">
        <v>5.0397877984084884E-2</v>
      </c>
      <c r="AJ3293" s="3">
        <v>0</v>
      </c>
      <c r="AK3293" s="3">
        <v>0.20833333333333334</v>
      </c>
      <c r="AL3293" s="3">
        <v>0.25</v>
      </c>
      <c r="AM3293" s="3">
        <v>0</v>
      </c>
      <c r="AN3293" s="2">
        <f t="shared" si="108"/>
        <v>5.6160938809723386E-2</v>
      </c>
      <c r="AO3293" s="2">
        <v>5.7500000000000002E-2</v>
      </c>
      <c r="AP3293">
        <f t="shared" si="109"/>
        <v>67</v>
      </c>
    </row>
    <row r="3294" spans="1:42" ht="16.5" hidden="1" customHeight="1" x14ac:dyDescent="0.25">
      <c r="A3294" s="5" t="s">
        <v>793</v>
      </c>
      <c r="B3294" s="1" t="s">
        <v>201</v>
      </c>
      <c r="D3294" t="s">
        <v>32</v>
      </c>
      <c r="E3294" t="s">
        <v>197</v>
      </c>
      <c r="F3294" t="s">
        <v>202</v>
      </c>
      <c r="G3294">
        <v>51</v>
      </c>
      <c r="H3294">
        <v>0</v>
      </c>
      <c r="I3294">
        <v>0</v>
      </c>
      <c r="J3294">
        <v>7</v>
      </c>
      <c r="K3294">
        <v>0</v>
      </c>
      <c r="L3294">
        <v>0</v>
      </c>
      <c r="M3294">
        <v>67</v>
      </c>
      <c r="N3294" s="2">
        <v>0</v>
      </c>
      <c r="O3294" s="2">
        <v>5.5740432612312811E-2</v>
      </c>
      <c r="P3294">
        <v>107</v>
      </c>
      <c r="Q3294" s="2">
        <v>8.6151368760064406E-2</v>
      </c>
      <c r="R3294">
        <v>1202</v>
      </c>
      <c r="S3294">
        <v>1242</v>
      </c>
      <c r="T3294">
        <v>1177</v>
      </c>
      <c r="U3294">
        <v>4</v>
      </c>
      <c r="V3294">
        <v>23</v>
      </c>
      <c r="W3294">
        <v>14</v>
      </c>
      <c r="X3294">
        <v>24</v>
      </c>
      <c r="Y3294">
        <v>100</v>
      </c>
      <c r="Z3294">
        <v>0</v>
      </c>
      <c r="AA3294">
        <v>0</v>
      </c>
      <c r="AB3294">
        <v>0</v>
      </c>
      <c r="AC3294">
        <v>3</v>
      </c>
      <c r="AD3294">
        <v>1128</v>
      </c>
      <c r="AE3294">
        <v>4</v>
      </c>
      <c r="AF3294">
        <v>23</v>
      </c>
      <c r="AG3294">
        <v>21</v>
      </c>
      <c r="AH3294">
        <v>21</v>
      </c>
      <c r="AI3294" s="3">
        <v>4.5212765957446811E-2</v>
      </c>
      <c r="AJ3294" s="3">
        <v>0</v>
      </c>
      <c r="AK3294" s="3">
        <v>0</v>
      </c>
      <c r="AL3294" s="3">
        <v>0.33333333333333331</v>
      </c>
      <c r="AM3294" s="3">
        <v>0</v>
      </c>
      <c r="AN3294" s="2">
        <f t="shared" si="108"/>
        <v>5.5740432612312811E-2</v>
      </c>
      <c r="AO3294" s="2">
        <v>5.764411027568922E-2</v>
      </c>
      <c r="AP3294">
        <f t="shared" si="109"/>
        <v>67</v>
      </c>
    </row>
    <row r="3295" spans="1:42" ht="16.5" hidden="1" customHeight="1" x14ac:dyDescent="0.25">
      <c r="A3295" s="5" t="s">
        <v>791</v>
      </c>
      <c r="B3295" t="s">
        <v>739</v>
      </c>
      <c r="D3295" t="s">
        <v>32</v>
      </c>
      <c r="E3295" t="s">
        <v>265</v>
      </c>
      <c r="F3295" t="s">
        <v>740</v>
      </c>
      <c r="G3295">
        <v>58</v>
      </c>
      <c r="H3295">
        <v>0</v>
      </c>
      <c r="I3295">
        <v>0</v>
      </c>
      <c r="J3295">
        <v>0</v>
      </c>
      <c r="K3295">
        <v>4</v>
      </c>
      <c r="L3295">
        <v>0</v>
      </c>
      <c r="M3295">
        <v>67</v>
      </c>
      <c r="N3295" s="2">
        <v>0</v>
      </c>
      <c r="O3295" s="2">
        <v>5.4560260586319222E-2</v>
      </c>
      <c r="P3295">
        <v>28</v>
      </c>
      <c r="Q3295" s="2">
        <v>2.3549201009251473E-2</v>
      </c>
      <c r="R3295">
        <v>1228</v>
      </c>
      <c r="S3295">
        <v>1189</v>
      </c>
      <c r="T3295">
        <v>1113</v>
      </c>
      <c r="U3295">
        <v>5</v>
      </c>
      <c r="V3295">
        <v>8</v>
      </c>
      <c r="W3295">
        <v>45</v>
      </c>
      <c r="X3295">
        <v>18</v>
      </c>
      <c r="Y3295">
        <v>27</v>
      </c>
      <c r="Z3295">
        <v>0</v>
      </c>
      <c r="AA3295">
        <v>0</v>
      </c>
      <c r="AB3295">
        <v>0</v>
      </c>
      <c r="AC3295">
        <v>0</v>
      </c>
      <c r="AD3295">
        <v>1144</v>
      </c>
      <c r="AE3295">
        <v>5</v>
      </c>
      <c r="AF3295">
        <v>8</v>
      </c>
      <c r="AG3295">
        <v>45</v>
      </c>
      <c r="AH3295">
        <v>22</v>
      </c>
      <c r="AI3295" s="3">
        <v>5.0699300699300696E-2</v>
      </c>
      <c r="AJ3295" s="3">
        <v>0</v>
      </c>
      <c r="AK3295" s="3">
        <v>0</v>
      </c>
      <c r="AL3295" s="3">
        <v>0</v>
      </c>
      <c r="AM3295" s="3">
        <v>0.18181818181818182</v>
      </c>
      <c r="AN3295" s="2">
        <f t="shared" si="108"/>
        <v>5.4560260586319222E-2</v>
      </c>
      <c r="AO3295" s="2">
        <v>6.535947712418301E-2</v>
      </c>
      <c r="AP3295">
        <f t="shared" si="109"/>
        <v>67</v>
      </c>
    </row>
    <row r="3296" spans="1:42" ht="16.5" hidden="1" customHeight="1" x14ac:dyDescent="0.25">
      <c r="A3296" s="4" t="s">
        <v>796</v>
      </c>
      <c r="B3296" s="1" t="s">
        <v>31</v>
      </c>
      <c r="D3296" t="s">
        <v>32</v>
      </c>
      <c r="E3296" t="s">
        <v>33</v>
      </c>
      <c r="F3296" t="s">
        <v>34</v>
      </c>
      <c r="G3296">
        <v>57</v>
      </c>
      <c r="H3296">
        <v>0</v>
      </c>
      <c r="I3296">
        <v>0</v>
      </c>
      <c r="J3296">
        <v>0</v>
      </c>
      <c r="K3296">
        <v>0</v>
      </c>
      <c r="L3296">
        <v>6</v>
      </c>
      <c r="M3296">
        <v>61</v>
      </c>
      <c r="N3296" s="2">
        <v>4.8115477145148355E-3</v>
      </c>
      <c r="O3296" s="2">
        <v>4.8917401764234161E-2</v>
      </c>
      <c r="P3296">
        <v>93</v>
      </c>
      <c r="Q3296" s="2">
        <v>7.3055773762765119E-2</v>
      </c>
      <c r="R3296">
        <v>1247</v>
      </c>
      <c r="S3296">
        <v>1273</v>
      </c>
      <c r="T3296">
        <v>1218</v>
      </c>
      <c r="U3296">
        <v>13</v>
      </c>
      <c r="V3296">
        <v>21</v>
      </c>
      <c r="W3296">
        <v>7</v>
      </c>
      <c r="X3296">
        <v>14</v>
      </c>
      <c r="Y3296">
        <v>91</v>
      </c>
      <c r="Z3296">
        <v>0</v>
      </c>
      <c r="AA3296">
        <v>0</v>
      </c>
      <c r="AB3296">
        <v>0</v>
      </c>
      <c r="AC3296">
        <v>0</v>
      </c>
      <c r="AD3296">
        <v>1184</v>
      </c>
      <c r="AE3296">
        <v>13</v>
      </c>
      <c r="AF3296">
        <v>21</v>
      </c>
      <c r="AG3296">
        <v>7</v>
      </c>
      <c r="AH3296">
        <v>14</v>
      </c>
      <c r="AI3296" s="3">
        <v>4.8141891891891893E-2</v>
      </c>
      <c r="AJ3296" s="3">
        <v>0</v>
      </c>
      <c r="AK3296" s="3">
        <v>0</v>
      </c>
      <c r="AL3296" s="3">
        <v>0</v>
      </c>
      <c r="AM3296" s="3">
        <v>0</v>
      </c>
      <c r="AN3296" s="2">
        <f t="shared" si="108"/>
        <v>5.3728949478748997E-2</v>
      </c>
      <c r="AO3296" s="2">
        <v>4.4390637610976592E-2</v>
      </c>
      <c r="AP3296">
        <f t="shared" si="109"/>
        <v>67</v>
      </c>
    </row>
    <row r="3297" spans="1:42" ht="16.5" hidden="1" customHeight="1" x14ac:dyDescent="0.25">
      <c r="A3297" s="5" t="s">
        <v>787</v>
      </c>
      <c r="B3297" s="1" t="s">
        <v>73</v>
      </c>
      <c r="D3297" t="s">
        <v>32</v>
      </c>
      <c r="E3297" t="s">
        <v>67</v>
      </c>
      <c r="F3297" t="s">
        <v>74</v>
      </c>
      <c r="G3297">
        <v>0</v>
      </c>
      <c r="H3297">
        <v>61</v>
      </c>
      <c r="I3297">
        <v>0</v>
      </c>
      <c r="J3297">
        <v>0</v>
      </c>
      <c r="K3297">
        <v>0</v>
      </c>
      <c r="L3297">
        <v>0</v>
      </c>
      <c r="M3297">
        <v>67</v>
      </c>
      <c r="N3297" s="2">
        <v>0</v>
      </c>
      <c r="O3297" s="2">
        <v>4.4696464309539691E-2</v>
      </c>
      <c r="P3297">
        <v>0</v>
      </c>
      <c r="Q3297" s="2">
        <v>0</v>
      </c>
      <c r="R3297">
        <v>1499</v>
      </c>
      <c r="S3297">
        <v>1432</v>
      </c>
      <c r="T3297">
        <v>0</v>
      </c>
      <c r="U3297">
        <v>1432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1493</v>
      </c>
      <c r="AF3297">
        <v>0</v>
      </c>
      <c r="AG3297">
        <v>0</v>
      </c>
      <c r="AH3297">
        <v>0</v>
      </c>
      <c r="AI3297" s="3">
        <v>0</v>
      </c>
      <c r="AJ3297" s="3">
        <v>4.0857334226389819E-2</v>
      </c>
      <c r="AK3297" s="3">
        <v>0</v>
      </c>
      <c r="AL3297" s="3">
        <v>0</v>
      </c>
      <c r="AM3297" s="3">
        <v>0</v>
      </c>
      <c r="AN3297" s="2">
        <f t="shared" ref="AN3297:AN3360" si="110">N3297+O3297</f>
        <v>4.4696464309539691E-2</v>
      </c>
      <c r="AO3297" s="2">
        <v>1</v>
      </c>
      <c r="AP3297">
        <f t="shared" ref="AP3297:AP3360" si="111">L3297+M3297</f>
        <v>67</v>
      </c>
    </row>
    <row r="3298" spans="1:42" ht="16.5" hidden="1" customHeight="1" x14ac:dyDescent="0.25">
      <c r="A3298" s="5" t="s">
        <v>793</v>
      </c>
      <c r="B3298" t="s">
        <v>760</v>
      </c>
      <c r="D3298" t="s">
        <v>32</v>
      </c>
      <c r="E3298" t="s">
        <v>544</v>
      </c>
      <c r="F3298" t="s">
        <v>761</v>
      </c>
      <c r="G3298">
        <v>65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67</v>
      </c>
      <c r="N3298" s="2">
        <v>0</v>
      </c>
      <c r="O3298" s="2">
        <v>4.3648208469055372E-2</v>
      </c>
      <c r="P3298">
        <v>99</v>
      </c>
      <c r="Q3298" s="2">
        <v>6.3178047223994893E-2</v>
      </c>
      <c r="R3298">
        <v>1535</v>
      </c>
      <c r="S3298">
        <v>1567</v>
      </c>
      <c r="T3298">
        <v>1467</v>
      </c>
      <c r="U3298">
        <v>5</v>
      </c>
      <c r="V3298">
        <v>8</v>
      </c>
      <c r="W3298">
        <v>3</v>
      </c>
      <c r="X3298">
        <v>84</v>
      </c>
      <c r="Y3298">
        <v>96</v>
      </c>
      <c r="Z3298">
        <v>0</v>
      </c>
      <c r="AA3298">
        <v>0</v>
      </c>
      <c r="AB3298">
        <v>0</v>
      </c>
      <c r="AC3298">
        <v>0</v>
      </c>
      <c r="AD3298">
        <v>1436</v>
      </c>
      <c r="AE3298">
        <v>5</v>
      </c>
      <c r="AF3298">
        <v>8</v>
      </c>
      <c r="AG3298">
        <v>3</v>
      </c>
      <c r="AH3298">
        <v>84</v>
      </c>
      <c r="AI3298" s="3">
        <v>4.5264623955431751E-2</v>
      </c>
      <c r="AJ3298" s="3">
        <v>0</v>
      </c>
      <c r="AK3298" s="3">
        <v>0</v>
      </c>
      <c r="AL3298" s="3">
        <v>0</v>
      </c>
      <c r="AM3298" s="3">
        <v>0</v>
      </c>
      <c r="AN3298" s="2">
        <f t="shared" si="110"/>
        <v>4.3648208469055372E-2</v>
      </c>
      <c r="AO3298" s="2">
        <v>6.5104166666666671E-2</v>
      </c>
      <c r="AP3298">
        <f t="shared" si="111"/>
        <v>67</v>
      </c>
    </row>
    <row r="3299" spans="1:42" ht="16.5" hidden="1" customHeight="1" x14ac:dyDescent="0.25">
      <c r="A3299" s="4" t="s">
        <v>803</v>
      </c>
      <c r="B3299" s="1" t="s">
        <v>561</v>
      </c>
      <c r="C3299" t="s">
        <v>36</v>
      </c>
      <c r="D3299" t="s">
        <v>43</v>
      </c>
      <c r="E3299" t="s">
        <v>559</v>
      </c>
      <c r="F3299" t="s">
        <v>562</v>
      </c>
      <c r="G3299">
        <v>22</v>
      </c>
      <c r="H3299">
        <v>0</v>
      </c>
      <c r="I3299">
        <v>0</v>
      </c>
      <c r="J3299">
        <v>3</v>
      </c>
      <c r="K3299">
        <v>0</v>
      </c>
      <c r="L3299">
        <v>0</v>
      </c>
      <c r="M3299">
        <v>28</v>
      </c>
      <c r="N3299" s="2">
        <v>0</v>
      </c>
      <c r="O3299" s="2">
        <v>9.1116173120728925E-3</v>
      </c>
      <c r="P3299">
        <v>15</v>
      </c>
      <c r="Q3299" s="2">
        <v>4.9019607843137254E-3</v>
      </c>
      <c r="R3299">
        <v>3073</v>
      </c>
      <c r="S3299">
        <v>3060</v>
      </c>
      <c r="T3299">
        <v>2941</v>
      </c>
      <c r="U3299">
        <v>3</v>
      </c>
      <c r="V3299">
        <v>26</v>
      </c>
      <c r="W3299">
        <v>49</v>
      </c>
      <c r="X3299">
        <v>42</v>
      </c>
      <c r="Y3299">
        <v>11</v>
      </c>
      <c r="Z3299">
        <v>0</v>
      </c>
      <c r="AA3299">
        <v>0</v>
      </c>
      <c r="AB3299">
        <v>0</v>
      </c>
      <c r="AC3299">
        <v>0</v>
      </c>
      <c r="AD3299">
        <v>2952</v>
      </c>
      <c r="AE3299">
        <v>3</v>
      </c>
      <c r="AF3299">
        <v>26</v>
      </c>
      <c r="AG3299">
        <v>52</v>
      </c>
      <c r="AH3299">
        <v>42</v>
      </c>
      <c r="AI3299" s="3">
        <v>7.4525745257452572E-3</v>
      </c>
      <c r="AJ3299" s="3">
        <v>0</v>
      </c>
      <c r="AK3299" s="3">
        <v>0</v>
      </c>
      <c r="AL3299" s="3">
        <v>5.7692307692307696E-2</v>
      </c>
      <c r="AM3299" s="3">
        <v>0</v>
      </c>
      <c r="AN3299" s="2">
        <f t="shared" si="110"/>
        <v>9.1116173120728925E-3</v>
      </c>
      <c r="AO3299" s="2">
        <v>0.04</v>
      </c>
      <c r="AP3299">
        <f t="shared" si="111"/>
        <v>28</v>
      </c>
    </row>
    <row r="3300" spans="1:42" ht="16.5" hidden="1" customHeight="1" x14ac:dyDescent="0.25">
      <c r="A3300" s="5" t="s">
        <v>787</v>
      </c>
      <c r="B3300" s="1" t="s">
        <v>53</v>
      </c>
      <c r="C3300" t="s">
        <v>36</v>
      </c>
      <c r="D3300" t="s">
        <v>43</v>
      </c>
      <c r="E3300" t="s">
        <v>47</v>
      </c>
      <c r="F3300" t="s">
        <v>54</v>
      </c>
      <c r="G3300">
        <v>27</v>
      </c>
      <c r="H3300">
        <v>0</v>
      </c>
      <c r="I3300">
        <v>19</v>
      </c>
      <c r="J3300">
        <v>3</v>
      </c>
      <c r="K3300">
        <v>0</v>
      </c>
      <c r="L3300">
        <v>0</v>
      </c>
      <c r="M3300">
        <v>67</v>
      </c>
      <c r="N3300" s="2">
        <v>0</v>
      </c>
      <c r="O3300" s="2">
        <v>2.6994359387590653E-2</v>
      </c>
      <c r="P3300">
        <v>124</v>
      </c>
      <c r="Q3300" s="2">
        <v>4.8838125246159908E-2</v>
      </c>
      <c r="R3300">
        <v>2482</v>
      </c>
      <c r="S3300">
        <v>2539</v>
      </c>
      <c r="T3300">
        <v>2056</v>
      </c>
      <c r="U3300">
        <v>62</v>
      </c>
      <c r="V3300">
        <v>229</v>
      </c>
      <c r="W3300">
        <v>135</v>
      </c>
      <c r="X3300">
        <v>57</v>
      </c>
      <c r="Y3300">
        <v>101</v>
      </c>
      <c r="Z3300">
        <v>0</v>
      </c>
      <c r="AA3300">
        <v>5</v>
      </c>
      <c r="AB3300">
        <v>6</v>
      </c>
      <c r="AC3300">
        <v>3</v>
      </c>
      <c r="AD3300">
        <v>1982</v>
      </c>
      <c r="AE3300">
        <v>62</v>
      </c>
      <c r="AF3300">
        <v>243</v>
      </c>
      <c r="AG3300">
        <v>132</v>
      </c>
      <c r="AH3300">
        <v>54</v>
      </c>
      <c r="AI3300" s="3">
        <v>1.3622603430877902E-2</v>
      </c>
      <c r="AJ3300" s="3">
        <v>0</v>
      </c>
      <c r="AK3300" s="3">
        <v>7.8189300411522639E-2</v>
      </c>
      <c r="AL3300" s="3">
        <v>2.2727272727272728E-2</v>
      </c>
      <c r="AM3300" s="3">
        <v>0</v>
      </c>
      <c r="AN3300" s="2">
        <f t="shared" si="110"/>
        <v>2.6994359387590653E-2</v>
      </c>
      <c r="AO3300" s="2">
        <v>0.19854427820460979</v>
      </c>
      <c r="AP3300">
        <f t="shared" si="111"/>
        <v>67</v>
      </c>
    </row>
    <row r="3301" spans="1:42" ht="16.5" hidden="1" customHeight="1" x14ac:dyDescent="0.25">
      <c r="A3301" s="5" t="s">
        <v>787</v>
      </c>
      <c r="B3301" s="1" t="s">
        <v>311</v>
      </c>
      <c r="D3301" t="s">
        <v>32</v>
      </c>
      <c r="E3301" t="s">
        <v>312</v>
      </c>
      <c r="F3301" t="s">
        <v>313</v>
      </c>
      <c r="G3301">
        <v>52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67</v>
      </c>
      <c r="N3301" s="2">
        <v>0</v>
      </c>
      <c r="O3301" s="2">
        <v>2.1323997453851051E-2</v>
      </c>
      <c r="P3301">
        <v>97</v>
      </c>
      <c r="Q3301" s="2">
        <v>3.0580075662042874E-2</v>
      </c>
      <c r="R3301">
        <v>3142</v>
      </c>
      <c r="S3301">
        <v>3172</v>
      </c>
      <c r="T3301">
        <v>2999</v>
      </c>
      <c r="U3301">
        <v>6</v>
      </c>
      <c r="V3301">
        <v>21</v>
      </c>
      <c r="W3301">
        <v>33</v>
      </c>
      <c r="X3301">
        <v>113</v>
      </c>
      <c r="Y3301">
        <v>91</v>
      </c>
      <c r="Z3301">
        <v>0</v>
      </c>
      <c r="AA3301">
        <v>0</v>
      </c>
      <c r="AB3301">
        <v>0</v>
      </c>
      <c r="AC3301">
        <v>0</v>
      </c>
      <c r="AD3301">
        <v>2960</v>
      </c>
      <c r="AE3301">
        <v>6</v>
      </c>
      <c r="AF3301">
        <v>21</v>
      </c>
      <c r="AG3301">
        <v>33</v>
      </c>
      <c r="AH3301">
        <v>113</v>
      </c>
      <c r="AI3301" s="3">
        <v>1.7567567567567569E-2</v>
      </c>
      <c r="AJ3301" s="3">
        <v>0</v>
      </c>
      <c r="AK3301" s="3">
        <v>0</v>
      </c>
      <c r="AL3301" s="3">
        <v>0</v>
      </c>
      <c r="AM3301" s="3">
        <v>0</v>
      </c>
      <c r="AN3301" s="2">
        <f t="shared" si="110"/>
        <v>2.1323997453851051E-2</v>
      </c>
      <c r="AO3301" s="2">
        <v>5.5218640280880943E-2</v>
      </c>
      <c r="AP3301">
        <f t="shared" si="111"/>
        <v>67</v>
      </c>
    </row>
    <row r="3302" spans="1:42" ht="16.5" hidden="1" customHeight="1" x14ac:dyDescent="0.25">
      <c r="A3302" s="5" t="s">
        <v>802</v>
      </c>
      <c r="B3302" s="1" t="s">
        <v>203</v>
      </c>
      <c r="D3302" t="s">
        <v>32</v>
      </c>
      <c r="E3302" t="s">
        <v>197</v>
      </c>
      <c r="F3302" t="s">
        <v>204</v>
      </c>
      <c r="G3302">
        <v>67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67</v>
      </c>
      <c r="N3302" s="2">
        <v>0</v>
      </c>
      <c r="O3302" s="2">
        <v>1.982835158330867E-2</v>
      </c>
      <c r="P3302">
        <v>38</v>
      </c>
      <c r="Q3302" s="2">
        <v>1.1343283582089553E-2</v>
      </c>
      <c r="R3302">
        <v>3379</v>
      </c>
      <c r="S3302">
        <v>3350</v>
      </c>
      <c r="T3302">
        <v>3084</v>
      </c>
      <c r="U3302">
        <v>90</v>
      </c>
      <c r="V3302">
        <v>75</v>
      </c>
      <c r="W3302">
        <v>50</v>
      </c>
      <c r="X3302">
        <v>51</v>
      </c>
      <c r="Y3302">
        <v>31</v>
      </c>
      <c r="Z3302">
        <v>0</v>
      </c>
      <c r="AA3302">
        <v>0</v>
      </c>
      <c r="AB3302">
        <v>0</v>
      </c>
      <c r="AC3302">
        <v>0</v>
      </c>
      <c r="AD3302">
        <v>3120</v>
      </c>
      <c r="AE3302">
        <v>90</v>
      </c>
      <c r="AF3302">
        <v>75</v>
      </c>
      <c r="AG3302">
        <v>50</v>
      </c>
      <c r="AH3302">
        <v>51</v>
      </c>
      <c r="AI3302" s="3">
        <v>2.1474358974358974E-2</v>
      </c>
      <c r="AJ3302" s="3">
        <v>0</v>
      </c>
      <c r="AK3302" s="3">
        <v>0</v>
      </c>
      <c r="AL3302" s="3">
        <v>0</v>
      </c>
      <c r="AM3302" s="3">
        <v>0</v>
      </c>
      <c r="AN3302" s="2">
        <f t="shared" si="110"/>
        <v>1.982835158330867E-2</v>
      </c>
      <c r="AO3302" s="2">
        <v>7.8558771411695219E-2</v>
      </c>
      <c r="AP3302">
        <f t="shared" si="111"/>
        <v>67</v>
      </c>
    </row>
    <row r="3303" spans="1:42" ht="16.5" hidden="1" customHeight="1" x14ac:dyDescent="0.25">
      <c r="A3303" s="5" t="s">
        <v>790</v>
      </c>
      <c r="B3303" s="1" t="s">
        <v>338</v>
      </c>
      <c r="D3303" t="s">
        <v>32</v>
      </c>
      <c r="E3303" t="s">
        <v>336</v>
      </c>
      <c r="F3303" t="s">
        <v>339</v>
      </c>
      <c r="G3303">
        <v>61</v>
      </c>
      <c r="H3303">
        <v>0</v>
      </c>
      <c r="I3303">
        <v>0</v>
      </c>
      <c r="J3303">
        <v>0</v>
      </c>
      <c r="K3303">
        <v>0</v>
      </c>
      <c r="L3303">
        <v>3</v>
      </c>
      <c r="M3303">
        <v>64</v>
      </c>
      <c r="N3303" s="2">
        <v>8.5543199315654401E-4</v>
      </c>
      <c r="O3303" s="2">
        <v>1.8249215854006275E-2</v>
      </c>
      <c r="P3303">
        <v>0</v>
      </c>
      <c r="Q3303" s="2">
        <v>0</v>
      </c>
      <c r="R3303">
        <v>3507</v>
      </c>
      <c r="S3303">
        <v>3440</v>
      </c>
      <c r="T3303">
        <v>3323</v>
      </c>
      <c r="U3303">
        <v>30</v>
      </c>
      <c r="V3303">
        <v>30</v>
      </c>
      <c r="W3303">
        <v>26</v>
      </c>
      <c r="X3303">
        <v>31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3384</v>
      </c>
      <c r="AE3303">
        <v>30</v>
      </c>
      <c r="AF3303">
        <v>30</v>
      </c>
      <c r="AG3303">
        <v>26</v>
      </c>
      <c r="AH3303">
        <v>31</v>
      </c>
      <c r="AI3303" s="3">
        <v>1.8026004728132389E-2</v>
      </c>
      <c r="AJ3303" s="3">
        <v>0</v>
      </c>
      <c r="AK3303" s="3">
        <v>0</v>
      </c>
      <c r="AL3303" s="3">
        <v>0</v>
      </c>
      <c r="AM3303" s="3">
        <v>0</v>
      </c>
      <c r="AN3303" s="2">
        <f t="shared" si="110"/>
        <v>1.9104647847162818E-2</v>
      </c>
      <c r="AO3303" s="2">
        <v>3.3419023136246784E-2</v>
      </c>
      <c r="AP3303">
        <f t="shared" si="111"/>
        <v>67</v>
      </c>
    </row>
    <row r="3304" spans="1:42" ht="16.5" hidden="1" customHeight="1" x14ac:dyDescent="0.25">
      <c r="A3304" s="5" t="s">
        <v>802</v>
      </c>
      <c r="B3304" s="1" t="s">
        <v>159</v>
      </c>
      <c r="C3304" t="s">
        <v>36</v>
      </c>
      <c r="D3304" t="s">
        <v>43</v>
      </c>
      <c r="E3304" t="s">
        <v>44</v>
      </c>
      <c r="F3304" t="s">
        <v>160</v>
      </c>
      <c r="G3304">
        <v>61</v>
      </c>
      <c r="H3304">
        <v>0</v>
      </c>
      <c r="I3304">
        <v>3</v>
      </c>
      <c r="J3304">
        <v>0</v>
      </c>
      <c r="K3304">
        <v>0</v>
      </c>
      <c r="L3304">
        <v>0</v>
      </c>
      <c r="M3304">
        <v>67</v>
      </c>
      <c r="N3304" s="2">
        <v>0</v>
      </c>
      <c r="O3304" s="2">
        <v>7.0504051352204564E-3</v>
      </c>
      <c r="P3304">
        <v>45</v>
      </c>
      <c r="Q3304" s="2">
        <v>4.7463347748127839E-3</v>
      </c>
      <c r="R3304">
        <v>9503</v>
      </c>
      <c r="S3304">
        <v>9481</v>
      </c>
      <c r="T3304">
        <v>9155</v>
      </c>
      <c r="U3304">
        <v>23</v>
      </c>
      <c r="V3304">
        <v>91</v>
      </c>
      <c r="W3304">
        <v>127</v>
      </c>
      <c r="X3304">
        <v>85</v>
      </c>
      <c r="Y3304">
        <v>41</v>
      </c>
      <c r="Z3304">
        <v>0</v>
      </c>
      <c r="AA3304">
        <v>0</v>
      </c>
      <c r="AB3304">
        <v>0</v>
      </c>
      <c r="AC3304">
        <v>0</v>
      </c>
      <c r="AD3304">
        <v>9175</v>
      </c>
      <c r="AE3304">
        <v>23</v>
      </c>
      <c r="AF3304">
        <v>94</v>
      </c>
      <c r="AG3304">
        <v>127</v>
      </c>
      <c r="AH3304">
        <v>85</v>
      </c>
      <c r="AI3304" s="3">
        <v>6.6485013623978203E-3</v>
      </c>
      <c r="AJ3304" s="3">
        <v>0</v>
      </c>
      <c r="AK3304" s="3">
        <v>3.1914893617021274E-2</v>
      </c>
      <c r="AL3304" s="3">
        <v>0</v>
      </c>
      <c r="AM3304" s="3">
        <v>0</v>
      </c>
      <c r="AN3304" s="2">
        <f t="shared" si="110"/>
        <v>7.0504051352204564E-3</v>
      </c>
      <c r="AO3304" s="2">
        <v>3.4617003367003366E-2</v>
      </c>
      <c r="AP3304">
        <f t="shared" si="111"/>
        <v>67</v>
      </c>
    </row>
    <row r="3305" spans="1:42" ht="16.5" hidden="1" customHeight="1" x14ac:dyDescent="0.25">
      <c r="A3305" s="4" t="s">
        <v>799</v>
      </c>
      <c r="B3305" s="1" t="s">
        <v>309</v>
      </c>
      <c r="D3305" t="s">
        <v>32</v>
      </c>
      <c r="E3305" t="s">
        <v>305</v>
      </c>
      <c r="F3305" t="s">
        <v>310</v>
      </c>
      <c r="G3305">
        <v>62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66</v>
      </c>
      <c r="N3305" s="2">
        <v>0</v>
      </c>
      <c r="O3305" s="2">
        <v>0.56896551724137934</v>
      </c>
      <c r="P3305">
        <v>102</v>
      </c>
      <c r="Q3305" s="2">
        <v>0.67105263157894735</v>
      </c>
      <c r="R3305">
        <v>116</v>
      </c>
      <c r="S3305">
        <v>152</v>
      </c>
      <c r="T3305">
        <v>86</v>
      </c>
      <c r="U3305">
        <v>0</v>
      </c>
      <c r="V3305">
        <v>6</v>
      </c>
      <c r="W3305">
        <v>0</v>
      </c>
      <c r="X3305">
        <v>60</v>
      </c>
      <c r="Y3305">
        <v>49</v>
      </c>
      <c r="Z3305">
        <v>0</v>
      </c>
      <c r="AA3305">
        <v>3</v>
      </c>
      <c r="AB3305">
        <v>0</v>
      </c>
      <c r="AC3305">
        <v>46</v>
      </c>
      <c r="AD3305">
        <v>99</v>
      </c>
      <c r="AE3305">
        <v>0</v>
      </c>
      <c r="AF3305">
        <v>3</v>
      </c>
      <c r="AG3305">
        <v>0</v>
      </c>
      <c r="AH3305">
        <v>14</v>
      </c>
      <c r="AI3305" s="3">
        <v>0.6262626262626263</v>
      </c>
      <c r="AJ3305" s="3">
        <v>0</v>
      </c>
      <c r="AK3305" s="3">
        <v>0</v>
      </c>
      <c r="AL3305" s="3">
        <v>0</v>
      </c>
      <c r="AM3305" s="3">
        <v>0</v>
      </c>
      <c r="AN3305" s="2">
        <f t="shared" si="110"/>
        <v>0.56896551724137934</v>
      </c>
      <c r="AO3305" s="2">
        <v>0.14655172413793102</v>
      </c>
      <c r="AP3305">
        <f t="shared" si="111"/>
        <v>66</v>
      </c>
    </row>
    <row r="3306" spans="1:42" ht="16.5" hidden="1" customHeight="1" x14ac:dyDescent="0.25">
      <c r="A3306" s="4" t="s">
        <v>797</v>
      </c>
      <c r="B3306" s="1" t="s">
        <v>309</v>
      </c>
      <c r="D3306" t="s">
        <v>32</v>
      </c>
      <c r="E3306" t="s">
        <v>305</v>
      </c>
      <c r="F3306" t="s">
        <v>310</v>
      </c>
      <c r="G3306">
        <v>61</v>
      </c>
      <c r="H3306">
        <v>0</v>
      </c>
      <c r="I3306">
        <v>0</v>
      </c>
      <c r="J3306">
        <v>0</v>
      </c>
      <c r="K3306">
        <v>4</v>
      </c>
      <c r="L3306">
        <v>0</v>
      </c>
      <c r="M3306">
        <v>66</v>
      </c>
      <c r="N3306" s="2">
        <v>0</v>
      </c>
      <c r="O3306" s="2">
        <v>0.532258064516129</v>
      </c>
      <c r="P3306">
        <v>63</v>
      </c>
      <c r="Q3306" s="2">
        <v>0.52066115702479343</v>
      </c>
      <c r="R3306">
        <v>124</v>
      </c>
      <c r="S3306">
        <v>121</v>
      </c>
      <c r="T3306">
        <v>70</v>
      </c>
      <c r="U3306">
        <v>0</v>
      </c>
      <c r="V3306">
        <v>4</v>
      </c>
      <c r="W3306">
        <v>0</v>
      </c>
      <c r="X3306">
        <v>47</v>
      </c>
      <c r="Y3306">
        <v>29</v>
      </c>
      <c r="Z3306">
        <v>0</v>
      </c>
      <c r="AA3306">
        <v>0</v>
      </c>
      <c r="AB3306">
        <v>0</v>
      </c>
      <c r="AC3306">
        <v>29</v>
      </c>
      <c r="AD3306">
        <v>102</v>
      </c>
      <c r="AE3306">
        <v>0</v>
      </c>
      <c r="AF3306">
        <v>4</v>
      </c>
      <c r="AG3306">
        <v>0</v>
      </c>
      <c r="AH3306">
        <v>22</v>
      </c>
      <c r="AI3306" s="3">
        <v>0.59803921568627449</v>
      </c>
      <c r="AJ3306" s="3">
        <v>0</v>
      </c>
      <c r="AK3306" s="3">
        <v>0</v>
      </c>
      <c r="AL3306" s="3">
        <v>0</v>
      </c>
      <c r="AM3306" s="3">
        <v>0.18181818181818182</v>
      </c>
      <c r="AN3306" s="2">
        <f t="shared" si="110"/>
        <v>0.532258064516129</v>
      </c>
      <c r="AO3306" s="2">
        <v>0.203125</v>
      </c>
      <c r="AP3306">
        <f t="shared" si="111"/>
        <v>66</v>
      </c>
    </row>
    <row r="3307" spans="1:42" ht="16.5" hidden="1" customHeight="1" x14ac:dyDescent="0.25">
      <c r="A3307" s="4" t="s">
        <v>801</v>
      </c>
      <c r="B3307" s="1" t="s">
        <v>567</v>
      </c>
      <c r="D3307" t="s">
        <v>32</v>
      </c>
      <c r="E3307" t="s">
        <v>568</v>
      </c>
      <c r="F3307" t="s">
        <v>569</v>
      </c>
      <c r="G3307">
        <v>58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66</v>
      </c>
      <c r="N3307" s="2">
        <v>0</v>
      </c>
      <c r="O3307" s="2">
        <v>0.32673267326732675</v>
      </c>
      <c r="P3307">
        <v>80</v>
      </c>
      <c r="Q3307" s="2">
        <v>0.37037037037037035</v>
      </c>
      <c r="R3307">
        <v>202</v>
      </c>
      <c r="S3307">
        <v>216</v>
      </c>
      <c r="T3307">
        <v>92</v>
      </c>
      <c r="V3307">
        <v>1</v>
      </c>
      <c r="W3307">
        <v>8</v>
      </c>
      <c r="X3307">
        <v>115</v>
      </c>
      <c r="Y3307">
        <v>35</v>
      </c>
      <c r="Z3307">
        <v>0</v>
      </c>
      <c r="AA3307">
        <v>0</v>
      </c>
      <c r="AB3307">
        <v>0</v>
      </c>
      <c r="AC3307">
        <v>40</v>
      </c>
      <c r="AD3307">
        <v>115</v>
      </c>
      <c r="AF3307">
        <v>1</v>
      </c>
      <c r="AG3307">
        <v>8</v>
      </c>
      <c r="AH3307">
        <v>75</v>
      </c>
      <c r="AI3307" s="3">
        <v>0.5043478260869565</v>
      </c>
      <c r="AJ3307" s="3">
        <v>0</v>
      </c>
      <c r="AK3307" s="3">
        <v>0</v>
      </c>
      <c r="AL3307" s="3">
        <v>0</v>
      </c>
      <c r="AM3307" s="3">
        <v>0</v>
      </c>
      <c r="AN3307" s="2">
        <f t="shared" si="110"/>
        <v>0.32673267326732675</v>
      </c>
      <c r="AO3307" s="2">
        <v>0.42211055276381909</v>
      </c>
      <c r="AP3307">
        <f t="shared" si="111"/>
        <v>66</v>
      </c>
    </row>
    <row r="3308" spans="1:42" ht="16.5" hidden="1" customHeight="1" x14ac:dyDescent="0.25">
      <c r="A3308" s="5" t="s">
        <v>802</v>
      </c>
      <c r="B3308" s="1" t="s">
        <v>452</v>
      </c>
      <c r="D3308" t="s">
        <v>32</v>
      </c>
      <c r="E3308" t="s">
        <v>453</v>
      </c>
      <c r="F3308" t="s">
        <v>454</v>
      </c>
      <c r="G3308">
        <v>64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66</v>
      </c>
      <c r="N3308" s="2">
        <v>0</v>
      </c>
      <c r="O3308" s="2">
        <v>0.18032786885245902</v>
      </c>
      <c r="P3308">
        <v>8</v>
      </c>
      <c r="Q3308" s="2">
        <v>2.5974025974025976E-2</v>
      </c>
      <c r="R3308">
        <v>366</v>
      </c>
      <c r="S3308">
        <v>308</v>
      </c>
      <c r="T3308">
        <v>302</v>
      </c>
      <c r="U3308">
        <v>0</v>
      </c>
      <c r="V3308">
        <v>1</v>
      </c>
      <c r="W3308">
        <v>4</v>
      </c>
      <c r="X3308">
        <v>1</v>
      </c>
      <c r="Y3308">
        <v>7</v>
      </c>
      <c r="Z3308">
        <v>0</v>
      </c>
      <c r="AA3308">
        <v>0</v>
      </c>
      <c r="AB3308">
        <v>0</v>
      </c>
      <c r="AC3308">
        <v>0</v>
      </c>
      <c r="AD3308">
        <v>359</v>
      </c>
      <c r="AE3308">
        <v>0</v>
      </c>
      <c r="AF3308">
        <v>1</v>
      </c>
      <c r="AG3308">
        <v>4</v>
      </c>
      <c r="AH3308">
        <v>1</v>
      </c>
      <c r="AI3308" s="3">
        <v>0.17827298050139276</v>
      </c>
      <c r="AJ3308" s="3">
        <v>0</v>
      </c>
      <c r="AK3308" s="3">
        <v>0</v>
      </c>
      <c r="AL3308" s="3">
        <v>0</v>
      </c>
      <c r="AM3308" s="3">
        <v>0</v>
      </c>
      <c r="AN3308" s="2">
        <f t="shared" si="110"/>
        <v>0.18032786885245902</v>
      </c>
      <c r="AO3308" s="2">
        <v>1.643835616438356E-2</v>
      </c>
      <c r="AP3308">
        <f t="shared" si="111"/>
        <v>66</v>
      </c>
    </row>
    <row r="3309" spans="1:42" ht="16.5" hidden="1" customHeight="1" x14ac:dyDescent="0.25">
      <c r="A3309" s="4" t="s">
        <v>801</v>
      </c>
      <c r="B3309" s="1" t="s">
        <v>296</v>
      </c>
      <c r="D3309" t="s">
        <v>32</v>
      </c>
      <c r="E3309" t="s">
        <v>297</v>
      </c>
      <c r="F3309" t="s">
        <v>298</v>
      </c>
      <c r="G3309">
        <v>60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66</v>
      </c>
      <c r="N3309" s="2">
        <v>0</v>
      </c>
      <c r="O3309" s="2">
        <v>0.17647058823529413</v>
      </c>
      <c r="P3309">
        <v>192</v>
      </c>
      <c r="Q3309" s="2">
        <v>0.38400000000000001</v>
      </c>
      <c r="R3309">
        <v>374</v>
      </c>
      <c r="S3309">
        <v>500</v>
      </c>
      <c r="T3309">
        <v>460</v>
      </c>
      <c r="U3309">
        <v>5</v>
      </c>
      <c r="V3309">
        <v>5</v>
      </c>
      <c r="W3309">
        <v>2</v>
      </c>
      <c r="X3309">
        <v>28</v>
      </c>
      <c r="Y3309">
        <v>167</v>
      </c>
      <c r="Z3309">
        <v>0</v>
      </c>
      <c r="AA3309">
        <v>0</v>
      </c>
      <c r="AB3309">
        <v>0</v>
      </c>
      <c r="AC3309">
        <v>16</v>
      </c>
      <c r="AD3309">
        <v>353</v>
      </c>
      <c r="AE3309">
        <v>5</v>
      </c>
      <c r="AF3309">
        <v>5</v>
      </c>
      <c r="AG3309">
        <v>2</v>
      </c>
      <c r="AH3309">
        <v>12</v>
      </c>
      <c r="AI3309" s="3">
        <v>0.16997167138810199</v>
      </c>
      <c r="AJ3309" s="3">
        <v>0</v>
      </c>
      <c r="AK3309" s="3">
        <v>0</v>
      </c>
      <c r="AL3309" s="3">
        <v>0</v>
      </c>
      <c r="AM3309" s="3">
        <v>0</v>
      </c>
      <c r="AN3309" s="2">
        <f t="shared" si="110"/>
        <v>0.17647058823529413</v>
      </c>
      <c r="AO3309" s="2">
        <v>6.3660477453580902E-2</v>
      </c>
      <c r="AP3309">
        <f t="shared" si="111"/>
        <v>66</v>
      </c>
    </row>
    <row r="3310" spans="1:42" ht="16.5" hidden="1" customHeight="1" x14ac:dyDescent="0.25">
      <c r="A3310" s="5" t="s">
        <v>791</v>
      </c>
      <c r="B3310" s="1" t="s">
        <v>407</v>
      </c>
      <c r="D3310" t="s">
        <v>32</v>
      </c>
      <c r="E3310" t="s">
        <v>408</v>
      </c>
      <c r="F3310" t="s">
        <v>409</v>
      </c>
      <c r="G3310">
        <v>64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66</v>
      </c>
      <c r="N3310" s="2">
        <v>0</v>
      </c>
      <c r="O3310" s="2">
        <v>0.15068493150684931</v>
      </c>
      <c r="P3310">
        <v>61</v>
      </c>
      <c r="Q3310" s="2">
        <v>0.14087759815242495</v>
      </c>
      <c r="R3310">
        <v>438</v>
      </c>
      <c r="S3310">
        <v>433</v>
      </c>
      <c r="T3310">
        <v>427</v>
      </c>
      <c r="U3310">
        <v>1</v>
      </c>
      <c r="V3310">
        <v>3</v>
      </c>
      <c r="W3310">
        <v>0</v>
      </c>
      <c r="X3310">
        <v>2</v>
      </c>
      <c r="Y3310">
        <v>58</v>
      </c>
      <c r="Z3310">
        <v>0</v>
      </c>
      <c r="AA3310">
        <v>0</v>
      </c>
      <c r="AB3310">
        <v>0</v>
      </c>
      <c r="AC3310">
        <v>0</v>
      </c>
      <c r="AD3310">
        <v>433</v>
      </c>
      <c r="AE3310">
        <v>1</v>
      </c>
      <c r="AF3310">
        <v>3</v>
      </c>
      <c r="AG3310">
        <v>0</v>
      </c>
      <c r="AH3310">
        <v>2</v>
      </c>
      <c r="AI3310" s="3">
        <v>0.14780600461893764</v>
      </c>
      <c r="AJ3310" s="3">
        <v>0</v>
      </c>
      <c r="AK3310" s="3">
        <v>0</v>
      </c>
      <c r="AL3310" s="3">
        <v>0</v>
      </c>
      <c r="AM3310" s="3">
        <v>0</v>
      </c>
      <c r="AN3310" s="2">
        <f t="shared" si="110"/>
        <v>0.15068493150684931</v>
      </c>
      <c r="AO3310" s="2">
        <v>1.366742596810934E-2</v>
      </c>
      <c r="AP3310">
        <f t="shared" si="111"/>
        <v>66</v>
      </c>
    </row>
    <row r="3311" spans="1:42" ht="16.5" hidden="1" customHeight="1" x14ac:dyDescent="0.25">
      <c r="A3311" s="5" t="s">
        <v>794</v>
      </c>
      <c r="B3311" s="1" t="s">
        <v>314</v>
      </c>
      <c r="D3311" t="s">
        <v>32</v>
      </c>
      <c r="E3311" t="s">
        <v>312</v>
      </c>
      <c r="F3311" t="s">
        <v>315</v>
      </c>
      <c r="G3311">
        <v>59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66</v>
      </c>
      <c r="N3311" s="2">
        <v>0</v>
      </c>
      <c r="O3311" s="2">
        <v>0.14732142857142858</v>
      </c>
      <c r="P3311">
        <v>53</v>
      </c>
      <c r="Q3311" s="2">
        <v>0.12183908045977011</v>
      </c>
      <c r="R3311">
        <v>448</v>
      </c>
      <c r="S3311">
        <v>435</v>
      </c>
      <c r="T3311">
        <v>384</v>
      </c>
      <c r="U3311">
        <v>0</v>
      </c>
      <c r="V3311">
        <v>1</v>
      </c>
      <c r="W3311">
        <v>5</v>
      </c>
      <c r="X3311">
        <v>45</v>
      </c>
      <c r="Y3311">
        <v>50</v>
      </c>
      <c r="Z3311">
        <v>0</v>
      </c>
      <c r="AA3311">
        <v>0</v>
      </c>
      <c r="AB3311">
        <v>0</v>
      </c>
      <c r="AC3311">
        <v>0</v>
      </c>
      <c r="AD3311">
        <v>393</v>
      </c>
      <c r="AE3311">
        <v>0</v>
      </c>
      <c r="AF3311">
        <v>1</v>
      </c>
      <c r="AG3311">
        <v>5</v>
      </c>
      <c r="AH3311">
        <v>45</v>
      </c>
      <c r="AI3311" s="3">
        <v>0.15012722646310434</v>
      </c>
      <c r="AJ3311" s="3">
        <v>0</v>
      </c>
      <c r="AK3311" s="3">
        <v>0</v>
      </c>
      <c r="AL3311" s="3">
        <v>0</v>
      </c>
      <c r="AM3311" s="3">
        <v>0</v>
      </c>
      <c r="AN3311" s="2">
        <f t="shared" si="110"/>
        <v>0.14732142857142858</v>
      </c>
      <c r="AO3311" s="2">
        <v>0.11486486486486487</v>
      </c>
      <c r="AP3311">
        <f t="shared" si="111"/>
        <v>66</v>
      </c>
    </row>
    <row r="3312" spans="1:42" ht="16.5" hidden="1" customHeight="1" x14ac:dyDescent="0.25">
      <c r="A3312" s="5" t="s">
        <v>793</v>
      </c>
      <c r="B3312" s="1" t="s">
        <v>314</v>
      </c>
      <c r="D3312" t="s">
        <v>32</v>
      </c>
      <c r="E3312" t="s">
        <v>312</v>
      </c>
      <c r="F3312" t="s">
        <v>315</v>
      </c>
      <c r="G3312">
        <v>59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66</v>
      </c>
      <c r="N3312" s="2">
        <v>0</v>
      </c>
      <c r="O3312" s="2">
        <v>0.14316702819956617</v>
      </c>
      <c r="P3312">
        <v>59</v>
      </c>
      <c r="Q3312" s="2">
        <v>0.12995594713656389</v>
      </c>
      <c r="R3312">
        <v>461</v>
      </c>
      <c r="S3312">
        <v>454</v>
      </c>
      <c r="T3312">
        <v>398</v>
      </c>
      <c r="U3312">
        <v>0</v>
      </c>
      <c r="V3312">
        <v>8</v>
      </c>
      <c r="W3312">
        <v>3</v>
      </c>
      <c r="X3312">
        <v>45</v>
      </c>
      <c r="Y3312">
        <v>56</v>
      </c>
      <c r="Z3312">
        <v>0</v>
      </c>
      <c r="AA3312">
        <v>0</v>
      </c>
      <c r="AB3312">
        <v>0</v>
      </c>
      <c r="AC3312">
        <v>0</v>
      </c>
      <c r="AD3312">
        <v>401</v>
      </c>
      <c r="AE3312">
        <v>0</v>
      </c>
      <c r="AF3312">
        <v>8</v>
      </c>
      <c r="AG3312">
        <v>3</v>
      </c>
      <c r="AH3312">
        <v>45</v>
      </c>
      <c r="AI3312" s="3">
        <v>0.14713216957605985</v>
      </c>
      <c r="AJ3312" s="3">
        <v>0</v>
      </c>
      <c r="AK3312" s="3">
        <v>0</v>
      </c>
      <c r="AL3312" s="3">
        <v>0</v>
      </c>
      <c r="AM3312" s="3">
        <v>0</v>
      </c>
      <c r="AN3312" s="2">
        <f t="shared" si="110"/>
        <v>0.14316702819956617</v>
      </c>
      <c r="AO3312" s="2">
        <v>0.12253829321663019</v>
      </c>
      <c r="AP3312">
        <f t="shared" si="111"/>
        <v>66</v>
      </c>
    </row>
    <row r="3313" spans="1:42" ht="16.5" hidden="1" customHeight="1" x14ac:dyDescent="0.25">
      <c r="A3313" s="5" t="s">
        <v>794</v>
      </c>
      <c r="B3313" s="1" t="s">
        <v>80</v>
      </c>
      <c r="D3313" t="s">
        <v>32</v>
      </c>
      <c r="E3313" t="s">
        <v>81</v>
      </c>
      <c r="F3313" t="s">
        <v>82</v>
      </c>
      <c r="G3313">
        <v>64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66</v>
      </c>
      <c r="N3313" s="2">
        <v>0</v>
      </c>
      <c r="O3313" s="2">
        <v>0.14042553191489363</v>
      </c>
      <c r="P3313">
        <v>193</v>
      </c>
      <c r="Q3313" s="2">
        <v>0.32328308207705192</v>
      </c>
      <c r="R3313">
        <v>470</v>
      </c>
      <c r="S3313">
        <v>597</v>
      </c>
      <c r="T3313">
        <v>591</v>
      </c>
      <c r="U3313">
        <v>0</v>
      </c>
      <c r="V3313">
        <v>1</v>
      </c>
      <c r="W3313">
        <v>1</v>
      </c>
      <c r="X3313">
        <v>4</v>
      </c>
      <c r="Y3313">
        <v>192</v>
      </c>
      <c r="Z3313">
        <v>0</v>
      </c>
      <c r="AA3313">
        <v>0</v>
      </c>
      <c r="AB3313">
        <v>0</v>
      </c>
      <c r="AC3313">
        <v>0</v>
      </c>
      <c r="AD3313">
        <v>463</v>
      </c>
      <c r="AE3313">
        <v>0</v>
      </c>
      <c r="AF3313">
        <v>1</v>
      </c>
      <c r="AG3313">
        <v>1</v>
      </c>
      <c r="AH3313">
        <v>4</v>
      </c>
      <c r="AI3313" s="3">
        <v>0.13822894168466524</v>
      </c>
      <c r="AJ3313" s="3">
        <v>0</v>
      </c>
      <c r="AK3313" s="3">
        <v>0</v>
      </c>
      <c r="AL3313" s="3">
        <v>0</v>
      </c>
      <c r="AM3313" s="3">
        <v>0</v>
      </c>
      <c r="AN3313" s="2">
        <f t="shared" si="110"/>
        <v>0.14042553191489363</v>
      </c>
      <c r="AO3313" s="2">
        <v>1.279317697228145E-2</v>
      </c>
      <c r="AP3313">
        <f t="shared" si="111"/>
        <v>66</v>
      </c>
    </row>
    <row r="3314" spans="1:42" ht="16.5" hidden="1" customHeight="1" x14ac:dyDescent="0.25">
      <c r="A3314" s="4" t="s">
        <v>796</v>
      </c>
      <c r="B3314" s="1" t="s">
        <v>80</v>
      </c>
      <c r="D3314" t="s">
        <v>32</v>
      </c>
      <c r="E3314" t="s">
        <v>81</v>
      </c>
      <c r="F3314" t="s">
        <v>82</v>
      </c>
      <c r="G3314">
        <v>66</v>
      </c>
      <c r="H3314">
        <v>0</v>
      </c>
      <c r="I3314">
        <v>0</v>
      </c>
      <c r="J3314">
        <v>0</v>
      </c>
      <c r="K3314">
        <v>0</v>
      </c>
      <c r="L3314">
        <v>3</v>
      </c>
      <c r="M3314">
        <v>63</v>
      </c>
      <c r="N3314" s="2">
        <v>6.3559322033898309E-3</v>
      </c>
      <c r="O3314" s="2">
        <v>0.13347457627118645</v>
      </c>
      <c r="P3314">
        <v>187</v>
      </c>
      <c r="Q3314" s="2">
        <v>0.31534569983136596</v>
      </c>
      <c r="R3314">
        <v>472</v>
      </c>
      <c r="S3314">
        <v>593</v>
      </c>
      <c r="T3314">
        <v>579</v>
      </c>
      <c r="U3314">
        <v>0</v>
      </c>
      <c r="V3314">
        <v>2</v>
      </c>
      <c r="W3314">
        <v>3</v>
      </c>
      <c r="X3314">
        <v>9</v>
      </c>
      <c r="Y3314">
        <v>177</v>
      </c>
      <c r="Z3314">
        <v>0</v>
      </c>
      <c r="AA3314">
        <v>0</v>
      </c>
      <c r="AB3314">
        <v>0</v>
      </c>
      <c r="AC3314">
        <v>3</v>
      </c>
      <c r="AD3314">
        <v>468</v>
      </c>
      <c r="AE3314">
        <v>0</v>
      </c>
      <c r="AF3314">
        <v>2</v>
      </c>
      <c r="AG3314">
        <v>3</v>
      </c>
      <c r="AH3314">
        <v>6</v>
      </c>
      <c r="AI3314" s="3">
        <v>0.14102564102564102</v>
      </c>
      <c r="AJ3314" s="3">
        <v>0</v>
      </c>
      <c r="AK3314" s="3">
        <v>0</v>
      </c>
      <c r="AL3314" s="3">
        <v>0</v>
      </c>
      <c r="AM3314" s="3">
        <v>0</v>
      </c>
      <c r="AN3314" s="2">
        <f t="shared" si="110"/>
        <v>0.13983050847457629</v>
      </c>
      <c r="AO3314" s="2">
        <v>2.2964509394572025E-2</v>
      </c>
      <c r="AP3314">
        <f t="shared" si="111"/>
        <v>66</v>
      </c>
    </row>
    <row r="3315" spans="1:42" ht="16.5" hidden="1" customHeight="1" x14ac:dyDescent="0.25">
      <c r="A3315" s="5" t="s">
        <v>793</v>
      </c>
      <c r="B3315" t="s">
        <v>762</v>
      </c>
      <c r="D3315" t="s">
        <v>32</v>
      </c>
      <c r="E3315" t="s">
        <v>300</v>
      </c>
      <c r="F3315" t="s">
        <v>763</v>
      </c>
      <c r="G3315">
        <v>59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66</v>
      </c>
      <c r="N3315" s="2">
        <v>0</v>
      </c>
      <c r="O3315" s="2">
        <v>0.11438474870017332</v>
      </c>
      <c r="P3315">
        <v>54</v>
      </c>
      <c r="Q3315" s="2">
        <v>9.5575221238938052E-2</v>
      </c>
      <c r="R3315">
        <v>577</v>
      </c>
      <c r="S3315">
        <v>565</v>
      </c>
      <c r="T3315">
        <v>536</v>
      </c>
      <c r="U3315">
        <v>1</v>
      </c>
      <c r="V3315">
        <v>6</v>
      </c>
      <c r="W3315">
        <v>4</v>
      </c>
      <c r="X3315">
        <v>18</v>
      </c>
      <c r="Y3315">
        <v>45</v>
      </c>
      <c r="Z3315">
        <v>0</v>
      </c>
      <c r="AA3315">
        <v>3</v>
      </c>
      <c r="AB3315">
        <v>0</v>
      </c>
      <c r="AC3315">
        <v>4</v>
      </c>
      <c r="AD3315">
        <v>550</v>
      </c>
      <c r="AE3315">
        <v>1</v>
      </c>
      <c r="AF3315">
        <v>3</v>
      </c>
      <c r="AG3315">
        <v>4</v>
      </c>
      <c r="AH3315">
        <v>14</v>
      </c>
      <c r="AI3315" s="3">
        <v>0.10727272727272727</v>
      </c>
      <c r="AJ3315" s="3">
        <v>0</v>
      </c>
      <c r="AK3315" s="3">
        <v>0</v>
      </c>
      <c r="AL3315" s="3">
        <v>0</v>
      </c>
      <c r="AM3315" s="3">
        <v>0</v>
      </c>
      <c r="AN3315" s="2">
        <f t="shared" si="110"/>
        <v>0.11438474870017332</v>
      </c>
      <c r="AO3315" s="2">
        <v>3.8461538461538464E-2</v>
      </c>
      <c r="AP3315">
        <f t="shared" si="111"/>
        <v>66</v>
      </c>
    </row>
    <row r="3316" spans="1:42" ht="16.5" hidden="1" customHeight="1" x14ac:dyDescent="0.25">
      <c r="A3316" s="5" t="s">
        <v>788</v>
      </c>
      <c r="B3316" s="1" t="s">
        <v>551</v>
      </c>
      <c r="D3316" t="s">
        <v>32</v>
      </c>
      <c r="E3316" t="s">
        <v>549</v>
      </c>
      <c r="F3316" t="s">
        <v>552</v>
      </c>
      <c r="G3316">
        <v>61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66</v>
      </c>
      <c r="N3316" s="2">
        <v>0</v>
      </c>
      <c r="O3316" s="2">
        <v>0.11243611584327087</v>
      </c>
      <c r="P3316">
        <v>65</v>
      </c>
      <c r="Q3316" s="2">
        <v>0.11092150170648464</v>
      </c>
      <c r="R3316">
        <v>587</v>
      </c>
      <c r="S3316">
        <v>586</v>
      </c>
      <c r="T3316">
        <v>577</v>
      </c>
      <c r="U3316">
        <v>0</v>
      </c>
      <c r="V3316">
        <v>5</v>
      </c>
      <c r="W3316">
        <v>4</v>
      </c>
      <c r="X3316">
        <v>0</v>
      </c>
      <c r="Y3316">
        <v>63</v>
      </c>
      <c r="Z3316">
        <v>0</v>
      </c>
      <c r="AA3316">
        <v>0</v>
      </c>
      <c r="AB3316">
        <v>0</v>
      </c>
      <c r="AC3316">
        <v>0</v>
      </c>
      <c r="AD3316">
        <v>575</v>
      </c>
      <c r="AE3316">
        <v>0</v>
      </c>
      <c r="AF3316">
        <v>5</v>
      </c>
      <c r="AG3316">
        <v>4</v>
      </c>
      <c r="AH3316">
        <v>0</v>
      </c>
      <c r="AI3316" s="3">
        <v>0.10608695652173913</v>
      </c>
      <c r="AJ3316" s="3">
        <v>0</v>
      </c>
      <c r="AK3316" s="3">
        <v>0</v>
      </c>
      <c r="AL3316" s="3">
        <v>0</v>
      </c>
      <c r="AM3316" s="3">
        <v>0</v>
      </c>
      <c r="AN3316" s="2">
        <f t="shared" si="110"/>
        <v>0.11243611584327087</v>
      </c>
      <c r="AO3316" s="2">
        <v>1.5410958904109588E-2</v>
      </c>
      <c r="AP3316">
        <f t="shared" si="111"/>
        <v>66</v>
      </c>
    </row>
    <row r="3317" spans="1:42" ht="16.5" hidden="1" customHeight="1" x14ac:dyDescent="0.25">
      <c r="A3317" s="4" t="s">
        <v>800</v>
      </c>
      <c r="B3317" s="1" t="s">
        <v>402</v>
      </c>
      <c r="D3317" t="s">
        <v>32</v>
      </c>
      <c r="E3317" t="s">
        <v>388</v>
      </c>
      <c r="F3317" t="s">
        <v>403</v>
      </c>
      <c r="G3317">
        <v>63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66</v>
      </c>
      <c r="N3317" s="2">
        <v>0</v>
      </c>
      <c r="O3317" s="2">
        <v>0.10963455149501661</v>
      </c>
      <c r="P3317">
        <v>210</v>
      </c>
      <c r="Q3317" s="2">
        <v>0.28150134048257375</v>
      </c>
      <c r="R3317">
        <v>602</v>
      </c>
      <c r="S3317">
        <v>746</v>
      </c>
      <c r="T3317">
        <v>710</v>
      </c>
      <c r="U3317">
        <v>0</v>
      </c>
      <c r="V3317">
        <v>18</v>
      </c>
      <c r="W3317">
        <v>4</v>
      </c>
      <c r="X3317">
        <v>14</v>
      </c>
      <c r="Y3317">
        <v>196</v>
      </c>
      <c r="Z3317">
        <v>0</v>
      </c>
      <c r="AA3317">
        <v>3</v>
      </c>
      <c r="AB3317">
        <v>0</v>
      </c>
      <c r="AC3317">
        <v>6</v>
      </c>
      <c r="AD3317">
        <v>577</v>
      </c>
      <c r="AE3317">
        <v>0</v>
      </c>
      <c r="AF3317">
        <v>15</v>
      </c>
      <c r="AG3317">
        <v>4</v>
      </c>
      <c r="AH3317">
        <v>8</v>
      </c>
      <c r="AI3317" s="3">
        <v>0.10918544194107452</v>
      </c>
      <c r="AJ3317" s="3">
        <v>0</v>
      </c>
      <c r="AK3317" s="3">
        <v>0</v>
      </c>
      <c r="AL3317" s="3">
        <v>0</v>
      </c>
      <c r="AM3317" s="3">
        <v>0</v>
      </c>
      <c r="AN3317" s="2">
        <f t="shared" si="110"/>
        <v>0.10963455149501661</v>
      </c>
      <c r="AO3317" s="2">
        <v>4.4701986754966887E-2</v>
      </c>
      <c r="AP3317">
        <f t="shared" si="111"/>
        <v>66</v>
      </c>
    </row>
    <row r="3318" spans="1:42" ht="16.5" hidden="1" customHeight="1" x14ac:dyDescent="0.25">
      <c r="A3318" s="4" t="s">
        <v>803</v>
      </c>
      <c r="B3318" t="s">
        <v>732</v>
      </c>
      <c r="D3318" t="s">
        <v>32</v>
      </c>
      <c r="E3318" t="s">
        <v>733</v>
      </c>
      <c r="F3318" t="s">
        <v>734</v>
      </c>
      <c r="G3318">
        <v>66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66</v>
      </c>
      <c r="N3318" s="2">
        <v>0</v>
      </c>
      <c r="O3318" s="2">
        <v>0.1056</v>
      </c>
      <c r="P3318">
        <v>6</v>
      </c>
      <c r="Q3318" s="2">
        <v>1.0619469026548672E-2</v>
      </c>
      <c r="R3318">
        <v>625</v>
      </c>
      <c r="S3318">
        <v>565</v>
      </c>
      <c r="T3318">
        <v>548</v>
      </c>
      <c r="U3318">
        <v>8</v>
      </c>
      <c r="V3318">
        <v>1</v>
      </c>
      <c r="W3318">
        <v>5</v>
      </c>
      <c r="X3318">
        <v>4</v>
      </c>
      <c r="Y3318">
        <v>6</v>
      </c>
      <c r="Z3318">
        <v>0</v>
      </c>
      <c r="AA3318">
        <v>0</v>
      </c>
      <c r="AB3318">
        <v>0</v>
      </c>
      <c r="AC3318">
        <v>0</v>
      </c>
      <c r="AD3318">
        <v>608</v>
      </c>
      <c r="AE3318">
        <v>8</v>
      </c>
      <c r="AF3318">
        <v>1</v>
      </c>
      <c r="AG3318">
        <v>5</v>
      </c>
      <c r="AH3318">
        <v>4</v>
      </c>
      <c r="AI3318" s="3">
        <v>0.10855263157894737</v>
      </c>
      <c r="AJ3318" s="3">
        <v>0</v>
      </c>
      <c r="AK3318" s="3">
        <v>0</v>
      </c>
      <c r="AL3318" s="3">
        <v>0</v>
      </c>
      <c r="AM3318" s="3">
        <v>0</v>
      </c>
      <c r="AN3318" s="2">
        <f t="shared" si="110"/>
        <v>0.1056</v>
      </c>
      <c r="AO3318" s="2">
        <v>2.8753993610223641E-2</v>
      </c>
      <c r="AP3318">
        <f t="shared" si="111"/>
        <v>66</v>
      </c>
    </row>
    <row r="3319" spans="1:42" ht="16.5" hidden="1" customHeight="1" x14ac:dyDescent="0.25">
      <c r="A3319" s="4" t="s">
        <v>798</v>
      </c>
      <c r="B3319" s="1" t="s">
        <v>581</v>
      </c>
      <c r="D3319" t="s">
        <v>32</v>
      </c>
      <c r="E3319" t="s">
        <v>582</v>
      </c>
      <c r="F3319" t="s">
        <v>583</v>
      </c>
      <c r="G3319">
        <v>60</v>
      </c>
      <c r="H3319">
        <v>0</v>
      </c>
      <c r="I3319">
        <v>0</v>
      </c>
      <c r="J3319">
        <v>0</v>
      </c>
      <c r="K3319">
        <v>0</v>
      </c>
      <c r="L3319">
        <v>3</v>
      </c>
      <c r="M3319">
        <v>63</v>
      </c>
      <c r="N3319" s="2">
        <v>4.5662100456621002E-3</v>
      </c>
      <c r="O3319" s="2">
        <v>9.5890410958904104E-2</v>
      </c>
      <c r="P3319">
        <v>158</v>
      </c>
      <c r="Q3319" s="2">
        <v>0.2109479305740988</v>
      </c>
      <c r="R3319">
        <v>657</v>
      </c>
      <c r="S3319">
        <v>749</v>
      </c>
      <c r="T3319">
        <v>694</v>
      </c>
      <c r="U3319">
        <v>3</v>
      </c>
      <c r="V3319">
        <v>8</v>
      </c>
      <c r="W3319">
        <v>10</v>
      </c>
      <c r="X3319">
        <v>34</v>
      </c>
      <c r="Y3319">
        <v>156</v>
      </c>
      <c r="Z3319">
        <v>0</v>
      </c>
      <c r="AA3319">
        <v>0</v>
      </c>
      <c r="AB3319">
        <v>0</v>
      </c>
      <c r="AC3319">
        <v>0</v>
      </c>
      <c r="AD3319">
        <v>598</v>
      </c>
      <c r="AE3319">
        <v>3</v>
      </c>
      <c r="AF3319">
        <v>8</v>
      </c>
      <c r="AG3319">
        <v>10</v>
      </c>
      <c r="AH3319">
        <v>34</v>
      </c>
      <c r="AI3319" s="3">
        <v>0.10033444816053512</v>
      </c>
      <c r="AJ3319" s="3">
        <v>0</v>
      </c>
      <c r="AK3319" s="3">
        <v>0</v>
      </c>
      <c r="AL3319" s="3">
        <v>0</v>
      </c>
      <c r="AM3319" s="3">
        <v>0</v>
      </c>
      <c r="AN3319" s="2">
        <f t="shared" si="110"/>
        <v>0.1004566210045662</v>
      </c>
      <c r="AO3319" s="2">
        <v>8.4226646248085763E-2</v>
      </c>
      <c r="AP3319">
        <f t="shared" si="111"/>
        <v>66</v>
      </c>
    </row>
    <row r="3320" spans="1:42" ht="16.5" hidden="1" customHeight="1" x14ac:dyDescent="0.25">
      <c r="A3320" s="5" t="s">
        <v>787</v>
      </c>
      <c r="B3320" s="1" t="s">
        <v>262</v>
      </c>
      <c r="D3320" t="s">
        <v>32</v>
      </c>
      <c r="E3320" t="s">
        <v>256</v>
      </c>
      <c r="F3320" t="s">
        <v>263</v>
      </c>
      <c r="G3320">
        <v>59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66</v>
      </c>
      <c r="N3320" s="2">
        <v>0</v>
      </c>
      <c r="O3320" s="2">
        <v>0.10015174506828528</v>
      </c>
      <c r="P3320">
        <v>52</v>
      </c>
      <c r="Q3320" s="2">
        <v>8.0620155038759689E-2</v>
      </c>
      <c r="R3320">
        <v>659</v>
      </c>
      <c r="S3320">
        <v>645</v>
      </c>
      <c r="T3320">
        <v>619</v>
      </c>
      <c r="U3320">
        <v>14</v>
      </c>
      <c r="V3320">
        <v>9</v>
      </c>
      <c r="W3320">
        <v>0</v>
      </c>
      <c r="X3320">
        <v>3</v>
      </c>
      <c r="Y3320">
        <v>49</v>
      </c>
      <c r="Z3320">
        <v>0</v>
      </c>
      <c r="AA3320">
        <v>0</v>
      </c>
      <c r="AB3320">
        <v>0</v>
      </c>
      <c r="AC3320">
        <v>0</v>
      </c>
      <c r="AD3320">
        <v>629</v>
      </c>
      <c r="AE3320">
        <v>14</v>
      </c>
      <c r="AF3320">
        <v>9</v>
      </c>
      <c r="AG3320">
        <v>0</v>
      </c>
      <c r="AH3320">
        <v>3</v>
      </c>
      <c r="AI3320" s="3">
        <v>9.3799682034976156E-2</v>
      </c>
      <c r="AJ3320" s="3">
        <v>0</v>
      </c>
      <c r="AK3320" s="3">
        <v>0</v>
      </c>
      <c r="AL3320" s="3">
        <v>0</v>
      </c>
      <c r="AM3320" s="3">
        <v>0</v>
      </c>
      <c r="AN3320" s="2">
        <f t="shared" si="110"/>
        <v>0.10015174506828528</v>
      </c>
      <c r="AO3320" s="2">
        <v>3.9694656488549619E-2</v>
      </c>
      <c r="AP3320">
        <f t="shared" si="111"/>
        <v>66</v>
      </c>
    </row>
    <row r="3321" spans="1:42" ht="16.5" hidden="1" customHeight="1" x14ac:dyDescent="0.25">
      <c r="A3321" s="5" t="s">
        <v>789</v>
      </c>
      <c r="B3321" s="1" t="s">
        <v>347</v>
      </c>
      <c r="D3321" t="s">
        <v>32</v>
      </c>
      <c r="E3321" t="s">
        <v>343</v>
      </c>
      <c r="F3321" t="s">
        <v>348</v>
      </c>
      <c r="G3321">
        <v>59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66</v>
      </c>
      <c r="N3321" s="2">
        <v>0</v>
      </c>
      <c r="O3321" s="2">
        <v>9.2566619915848525E-2</v>
      </c>
      <c r="P3321">
        <v>97</v>
      </c>
      <c r="Q3321" s="2">
        <v>0.1303763440860215</v>
      </c>
      <c r="R3321">
        <v>713</v>
      </c>
      <c r="S3321">
        <v>744</v>
      </c>
      <c r="T3321">
        <v>716</v>
      </c>
      <c r="U3321">
        <v>5</v>
      </c>
      <c r="V3321">
        <v>7</v>
      </c>
      <c r="W3321">
        <v>7</v>
      </c>
      <c r="X3321">
        <v>9</v>
      </c>
      <c r="Y3321">
        <v>95</v>
      </c>
      <c r="Z3321">
        <v>0</v>
      </c>
      <c r="AA3321">
        <v>0</v>
      </c>
      <c r="AB3321">
        <v>0</v>
      </c>
      <c r="AC3321">
        <v>0</v>
      </c>
      <c r="AD3321">
        <v>680</v>
      </c>
      <c r="AE3321">
        <v>5</v>
      </c>
      <c r="AF3321">
        <v>7</v>
      </c>
      <c r="AG3321">
        <v>7</v>
      </c>
      <c r="AH3321">
        <v>9</v>
      </c>
      <c r="AI3321" s="3">
        <v>8.6764705882352938E-2</v>
      </c>
      <c r="AJ3321" s="3">
        <v>0</v>
      </c>
      <c r="AK3321" s="3">
        <v>0</v>
      </c>
      <c r="AL3321" s="3">
        <v>0</v>
      </c>
      <c r="AM3321" s="3">
        <v>0</v>
      </c>
      <c r="AN3321" s="2">
        <f t="shared" si="110"/>
        <v>9.2566619915848525E-2</v>
      </c>
      <c r="AO3321" s="2">
        <v>3.954802259887006E-2</v>
      </c>
      <c r="AP3321">
        <f t="shared" si="111"/>
        <v>66</v>
      </c>
    </row>
    <row r="3322" spans="1:42" ht="16.5" hidden="1" customHeight="1" x14ac:dyDescent="0.25">
      <c r="A3322" s="4" t="s">
        <v>801</v>
      </c>
      <c r="B3322" s="1" t="s">
        <v>243</v>
      </c>
      <c r="D3322" t="s">
        <v>32</v>
      </c>
      <c r="E3322" t="s">
        <v>239</v>
      </c>
      <c r="F3322" t="s">
        <v>244</v>
      </c>
      <c r="G3322">
        <v>64</v>
      </c>
      <c r="H3322">
        <v>0</v>
      </c>
      <c r="I3322">
        <v>0</v>
      </c>
      <c r="J3322">
        <v>0</v>
      </c>
      <c r="K3322">
        <v>0</v>
      </c>
      <c r="L3322">
        <v>7</v>
      </c>
      <c r="M3322">
        <v>59</v>
      </c>
      <c r="N3322" s="2">
        <v>9.7493036211699167E-3</v>
      </c>
      <c r="O3322" s="2">
        <v>8.2172701949860719E-2</v>
      </c>
      <c r="P3322">
        <v>28</v>
      </c>
      <c r="Q3322" s="2">
        <v>4.1176470588235294E-2</v>
      </c>
      <c r="R3322">
        <v>718</v>
      </c>
      <c r="S3322">
        <v>680</v>
      </c>
      <c r="T3322">
        <v>654</v>
      </c>
      <c r="V3322">
        <v>24</v>
      </c>
      <c r="X3322">
        <v>2</v>
      </c>
      <c r="Y3322">
        <v>22</v>
      </c>
      <c r="Z3322">
        <v>0</v>
      </c>
      <c r="AA3322">
        <v>3</v>
      </c>
      <c r="AB3322">
        <v>0</v>
      </c>
      <c r="AC3322">
        <v>0</v>
      </c>
      <c r="AD3322">
        <v>696</v>
      </c>
      <c r="AF3322">
        <v>21</v>
      </c>
      <c r="AH3322">
        <v>2</v>
      </c>
      <c r="AI3322" s="3">
        <v>9.1954022988505746E-2</v>
      </c>
      <c r="AJ3322" s="3">
        <v>0</v>
      </c>
      <c r="AK3322" s="3">
        <v>0</v>
      </c>
      <c r="AL3322" s="3">
        <v>0</v>
      </c>
      <c r="AM3322" s="3">
        <v>0</v>
      </c>
      <c r="AN3322" s="2">
        <f t="shared" si="110"/>
        <v>9.1922005571030641E-2</v>
      </c>
      <c r="AO3322" s="2">
        <v>3.1988873435326845E-2</v>
      </c>
      <c r="AP3322">
        <f t="shared" si="111"/>
        <v>66</v>
      </c>
    </row>
    <row r="3323" spans="1:42" ht="16.5" hidden="1" customHeight="1" x14ac:dyDescent="0.25">
      <c r="A3323" s="4" t="s">
        <v>797</v>
      </c>
      <c r="B3323" s="1" t="s">
        <v>243</v>
      </c>
      <c r="D3323" t="s">
        <v>32</v>
      </c>
      <c r="E3323" t="s">
        <v>239</v>
      </c>
      <c r="F3323" t="s">
        <v>244</v>
      </c>
      <c r="G3323">
        <v>60</v>
      </c>
      <c r="H3323">
        <v>0</v>
      </c>
      <c r="I3323">
        <v>4</v>
      </c>
      <c r="J3323">
        <v>0</v>
      </c>
      <c r="K3323">
        <v>0</v>
      </c>
      <c r="L3323">
        <v>0</v>
      </c>
      <c r="M3323">
        <v>66</v>
      </c>
      <c r="N3323" s="2">
        <v>0</v>
      </c>
      <c r="O3323" s="2">
        <v>8.859060402684564E-2</v>
      </c>
      <c r="P3323">
        <v>20</v>
      </c>
      <c r="Q3323" s="2">
        <v>2.8612303290414878E-2</v>
      </c>
      <c r="R3323">
        <v>745</v>
      </c>
      <c r="S3323">
        <v>699</v>
      </c>
      <c r="T3323">
        <v>668</v>
      </c>
      <c r="U3323">
        <v>3</v>
      </c>
      <c r="V3323">
        <v>21</v>
      </c>
      <c r="W3323">
        <v>5</v>
      </c>
      <c r="X3323">
        <v>2</v>
      </c>
      <c r="Y3323">
        <v>15</v>
      </c>
      <c r="Z3323">
        <v>0</v>
      </c>
      <c r="AA3323">
        <v>0</v>
      </c>
      <c r="AB3323">
        <v>0</v>
      </c>
      <c r="AC3323">
        <v>0</v>
      </c>
      <c r="AD3323">
        <v>713</v>
      </c>
      <c r="AE3323">
        <v>3</v>
      </c>
      <c r="AF3323">
        <v>25</v>
      </c>
      <c r="AG3323">
        <v>5</v>
      </c>
      <c r="AH3323">
        <v>2</v>
      </c>
      <c r="AI3323" s="3">
        <v>8.4151472650771386E-2</v>
      </c>
      <c r="AJ3323" s="3">
        <v>0</v>
      </c>
      <c r="AK3323" s="3">
        <v>0.16</v>
      </c>
      <c r="AL3323" s="3">
        <v>0</v>
      </c>
      <c r="AM3323" s="3">
        <v>0</v>
      </c>
      <c r="AN3323" s="2">
        <f t="shared" si="110"/>
        <v>8.859060402684564E-2</v>
      </c>
      <c r="AO3323" s="2">
        <v>4.6791443850267379E-2</v>
      </c>
      <c r="AP3323">
        <f t="shared" si="111"/>
        <v>66</v>
      </c>
    </row>
    <row r="3324" spans="1:42" ht="16.5" hidden="1" customHeight="1" x14ac:dyDescent="0.25">
      <c r="A3324" s="4" t="s">
        <v>799</v>
      </c>
      <c r="B3324" s="1" t="s">
        <v>327</v>
      </c>
      <c r="D3324" t="s">
        <v>32</v>
      </c>
      <c r="E3324" t="s">
        <v>328</v>
      </c>
      <c r="F3324" t="s">
        <v>329</v>
      </c>
      <c r="G3324">
        <v>51</v>
      </c>
      <c r="H3324">
        <v>0</v>
      </c>
      <c r="I3324">
        <v>0</v>
      </c>
      <c r="J3324">
        <v>0</v>
      </c>
      <c r="K3324">
        <v>5</v>
      </c>
      <c r="L3324">
        <v>0</v>
      </c>
      <c r="M3324">
        <v>66</v>
      </c>
      <c r="N3324" s="2">
        <v>0</v>
      </c>
      <c r="O3324" s="2">
        <v>8.1784386617100371E-2</v>
      </c>
      <c r="P3324">
        <v>222</v>
      </c>
      <c r="Q3324" s="2">
        <v>0.23052959501557632</v>
      </c>
      <c r="R3324">
        <v>807</v>
      </c>
      <c r="S3324">
        <v>963</v>
      </c>
      <c r="T3324">
        <v>907</v>
      </c>
      <c r="U3324">
        <v>6</v>
      </c>
      <c r="V3324">
        <v>11</v>
      </c>
      <c r="W3324">
        <v>8</v>
      </c>
      <c r="X3324">
        <v>31</v>
      </c>
      <c r="Y3324">
        <v>211</v>
      </c>
      <c r="Z3324">
        <v>0</v>
      </c>
      <c r="AA3324">
        <v>0</v>
      </c>
      <c r="AB3324">
        <v>0</v>
      </c>
      <c r="AC3324">
        <v>3</v>
      </c>
      <c r="AD3324">
        <v>747</v>
      </c>
      <c r="AE3324">
        <v>6</v>
      </c>
      <c r="AF3324">
        <v>11</v>
      </c>
      <c r="AG3324">
        <v>8</v>
      </c>
      <c r="AH3324">
        <v>33</v>
      </c>
      <c r="AI3324" s="3">
        <v>6.8273092369477914E-2</v>
      </c>
      <c r="AJ3324" s="3">
        <v>0</v>
      </c>
      <c r="AK3324" s="3">
        <v>0</v>
      </c>
      <c r="AL3324" s="3">
        <v>0</v>
      </c>
      <c r="AM3324" s="3">
        <v>0.15151515151515152</v>
      </c>
      <c r="AN3324" s="2">
        <f t="shared" si="110"/>
        <v>8.1784386617100371E-2</v>
      </c>
      <c r="AO3324" s="2">
        <v>7.2049689440993783E-2</v>
      </c>
      <c r="AP3324">
        <f t="shared" si="111"/>
        <v>66</v>
      </c>
    </row>
    <row r="3325" spans="1:42" ht="16.5" hidden="1" customHeight="1" x14ac:dyDescent="0.25">
      <c r="A3325" s="5" t="s">
        <v>789</v>
      </c>
      <c r="B3325" s="1" t="s">
        <v>516</v>
      </c>
      <c r="D3325" t="s">
        <v>32</v>
      </c>
      <c r="E3325" t="s">
        <v>517</v>
      </c>
      <c r="F3325" t="s">
        <v>518</v>
      </c>
      <c r="G3325">
        <v>63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66</v>
      </c>
      <c r="N3325" s="2">
        <v>0</v>
      </c>
      <c r="O3325" s="2">
        <v>8.0389768574908649E-2</v>
      </c>
      <c r="P3325">
        <v>17</v>
      </c>
      <c r="Q3325" s="2">
        <v>2.2020725388601035E-2</v>
      </c>
      <c r="R3325">
        <v>821</v>
      </c>
      <c r="S3325">
        <v>772</v>
      </c>
      <c r="T3325">
        <v>703</v>
      </c>
      <c r="U3325">
        <v>0</v>
      </c>
      <c r="V3325">
        <v>3</v>
      </c>
      <c r="W3325">
        <v>3</v>
      </c>
      <c r="X3325">
        <v>63</v>
      </c>
      <c r="Y3325">
        <v>15</v>
      </c>
      <c r="Z3325">
        <v>0</v>
      </c>
      <c r="AA3325">
        <v>0</v>
      </c>
      <c r="AB3325">
        <v>0</v>
      </c>
      <c r="AC3325">
        <v>0</v>
      </c>
      <c r="AD3325">
        <v>751</v>
      </c>
      <c r="AE3325">
        <v>0</v>
      </c>
      <c r="AF3325">
        <v>3</v>
      </c>
      <c r="AG3325">
        <v>3</v>
      </c>
      <c r="AH3325">
        <v>63</v>
      </c>
      <c r="AI3325" s="3">
        <v>8.3888149134487347E-2</v>
      </c>
      <c r="AJ3325" s="3">
        <v>0</v>
      </c>
      <c r="AK3325" s="3">
        <v>0</v>
      </c>
      <c r="AL3325" s="3">
        <v>0</v>
      </c>
      <c r="AM3325" s="3">
        <v>0</v>
      </c>
      <c r="AN3325" s="2">
        <f t="shared" si="110"/>
        <v>8.0389768574908649E-2</v>
      </c>
      <c r="AO3325" s="2">
        <v>8.4146341463414639E-2</v>
      </c>
      <c r="AP3325">
        <f t="shared" si="111"/>
        <v>66</v>
      </c>
    </row>
    <row r="3326" spans="1:42" ht="16.5" hidden="1" customHeight="1" x14ac:dyDescent="0.25">
      <c r="A3326" s="5" t="s">
        <v>795</v>
      </c>
      <c r="B3326" s="1" t="s">
        <v>181</v>
      </c>
      <c r="D3326" t="s">
        <v>32</v>
      </c>
      <c r="E3326" t="s">
        <v>182</v>
      </c>
      <c r="F3326" t="s">
        <v>183</v>
      </c>
      <c r="G3326">
        <v>63</v>
      </c>
      <c r="H3326">
        <v>0</v>
      </c>
      <c r="I3326">
        <v>0</v>
      </c>
      <c r="J3326">
        <v>0</v>
      </c>
      <c r="K3326">
        <v>0</v>
      </c>
      <c r="L3326">
        <v>5</v>
      </c>
      <c r="M3326">
        <v>61</v>
      </c>
      <c r="N3326" s="2">
        <v>5.8411214953271026E-3</v>
      </c>
      <c r="O3326" s="2">
        <v>7.1261682242990648E-2</v>
      </c>
      <c r="P3326">
        <v>83</v>
      </c>
      <c r="Q3326" s="2">
        <v>9.5074455899198163E-2</v>
      </c>
      <c r="R3326">
        <v>856</v>
      </c>
      <c r="S3326">
        <v>873</v>
      </c>
      <c r="T3326">
        <v>847</v>
      </c>
      <c r="U3326">
        <v>1</v>
      </c>
      <c r="V3326">
        <v>4</v>
      </c>
      <c r="W3326">
        <v>3</v>
      </c>
      <c r="X3326">
        <v>18</v>
      </c>
      <c r="Y3326">
        <v>79</v>
      </c>
      <c r="Z3326">
        <v>0</v>
      </c>
      <c r="AA3326">
        <v>0</v>
      </c>
      <c r="AB3326">
        <v>0</v>
      </c>
      <c r="AC3326">
        <v>0</v>
      </c>
      <c r="AD3326">
        <v>831</v>
      </c>
      <c r="AE3326">
        <v>1</v>
      </c>
      <c r="AF3326">
        <v>4</v>
      </c>
      <c r="AG3326">
        <v>3</v>
      </c>
      <c r="AH3326">
        <v>18</v>
      </c>
      <c r="AI3326" s="3">
        <v>7.5812274368231042E-2</v>
      </c>
      <c r="AJ3326" s="3">
        <v>0</v>
      </c>
      <c r="AK3326" s="3">
        <v>0</v>
      </c>
      <c r="AL3326" s="3">
        <v>0</v>
      </c>
      <c r="AM3326" s="3">
        <v>0</v>
      </c>
      <c r="AN3326" s="2">
        <f t="shared" si="110"/>
        <v>7.7102803738317752E-2</v>
      </c>
      <c r="AO3326" s="2">
        <v>3.0338389731621937E-2</v>
      </c>
      <c r="AP3326">
        <f t="shared" si="111"/>
        <v>66</v>
      </c>
    </row>
    <row r="3327" spans="1:42" ht="16.5" hidden="1" customHeight="1" x14ac:dyDescent="0.25">
      <c r="A3327" s="5" t="s">
        <v>792</v>
      </c>
      <c r="B3327" s="1" t="s">
        <v>171</v>
      </c>
      <c r="D3327" t="s">
        <v>32</v>
      </c>
      <c r="E3327" t="s">
        <v>172</v>
      </c>
      <c r="F3327" t="s">
        <v>173</v>
      </c>
      <c r="G3327">
        <v>61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66</v>
      </c>
      <c r="N3327" s="2">
        <v>0</v>
      </c>
      <c r="O3327" s="2">
        <v>7.4745186862967161E-2</v>
      </c>
      <c r="P3327">
        <v>72</v>
      </c>
      <c r="Q3327" s="2">
        <v>8.0989876265466818E-2</v>
      </c>
      <c r="R3327">
        <v>883</v>
      </c>
      <c r="S3327">
        <v>889</v>
      </c>
      <c r="T3327">
        <v>837</v>
      </c>
      <c r="U3327">
        <v>0</v>
      </c>
      <c r="V3327">
        <v>6</v>
      </c>
      <c r="W3327">
        <v>10</v>
      </c>
      <c r="X3327">
        <v>36</v>
      </c>
      <c r="Y3327">
        <v>67</v>
      </c>
      <c r="Z3327">
        <v>0</v>
      </c>
      <c r="AA3327">
        <v>0</v>
      </c>
      <c r="AB3327">
        <v>0</v>
      </c>
      <c r="AC3327">
        <v>0</v>
      </c>
      <c r="AD3327">
        <v>831</v>
      </c>
      <c r="AE3327">
        <v>0</v>
      </c>
      <c r="AF3327">
        <v>6</v>
      </c>
      <c r="AG3327">
        <v>10</v>
      </c>
      <c r="AH3327">
        <v>36</v>
      </c>
      <c r="AI3327" s="3">
        <v>7.3405535499398308E-2</v>
      </c>
      <c r="AJ3327" s="3">
        <v>0</v>
      </c>
      <c r="AK3327" s="3">
        <v>0</v>
      </c>
      <c r="AL3327" s="3">
        <v>0</v>
      </c>
      <c r="AM3327" s="3">
        <v>0</v>
      </c>
      <c r="AN3327" s="2">
        <f t="shared" si="110"/>
        <v>7.4745186862967161E-2</v>
      </c>
      <c r="AO3327" s="2">
        <v>5.8890147225368061E-2</v>
      </c>
      <c r="AP3327">
        <f t="shared" si="111"/>
        <v>66</v>
      </c>
    </row>
    <row r="3328" spans="1:42" ht="16.5" hidden="1" customHeight="1" x14ac:dyDescent="0.25">
      <c r="A3328" s="5" t="s">
        <v>791</v>
      </c>
      <c r="B3328" s="1" t="s">
        <v>171</v>
      </c>
      <c r="D3328" t="s">
        <v>32</v>
      </c>
      <c r="E3328" t="s">
        <v>172</v>
      </c>
      <c r="F3328" t="s">
        <v>173</v>
      </c>
      <c r="G3328">
        <v>60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66</v>
      </c>
      <c r="N3328" s="2">
        <v>0</v>
      </c>
      <c r="O3328" s="2">
        <v>7.3008849557522126E-2</v>
      </c>
      <c r="P3328">
        <v>75</v>
      </c>
      <c r="Q3328" s="2">
        <v>8.2146768893756841E-2</v>
      </c>
      <c r="R3328">
        <v>904</v>
      </c>
      <c r="S3328">
        <v>913</v>
      </c>
      <c r="T3328">
        <v>859</v>
      </c>
      <c r="U3328">
        <v>0</v>
      </c>
      <c r="V3328">
        <v>10</v>
      </c>
      <c r="W3328">
        <v>11</v>
      </c>
      <c r="X3328">
        <v>33</v>
      </c>
      <c r="Y3328">
        <v>70</v>
      </c>
      <c r="Z3328">
        <v>0</v>
      </c>
      <c r="AA3328">
        <v>0</v>
      </c>
      <c r="AB3328">
        <v>0</v>
      </c>
      <c r="AC3328">
        <v>0</v>
      </c>
      <c r="AD3328">
        <v>849</v>
      </c>
      <c r="AE3328">
        <v>0</v>
      </c>
      <c r="AF3328">
        <v>10</v>
      </c>
      <c r="AG3328">
        <v>11</v>
      </c>
      <c r="AH3328">
        <v>33</v>
      </c>
      <c r="AI3328" s="3">
        <v>7.0671378091872794E-2</v>
      </c>
      <c r="AJ3328" s="3">
        <v>0</v>
      </c>
      <c r="AK3328" s="3">
        <v>0</v>
      </c>
      <c r="AL3328" s="3">
        <v>0</v>
      </c>
      <c r="AM3328" s="3">
        <v>0</v>
      </c>
      <c r="AN3328" s="2">
        <f t="shared" si="110"/>
        <v>7.3008849557522126E-2</v>
      </c>
      <c r="AO3328" s="2">
        <v>5.9800664451827246E-2</v>
      </c>
      <c r="AP3328">
        <f t="shared" si="111"/>
        <v>66</v>
      </c>
    </row>
    <row r="3329" spans="1:42" ht="16.5" hidden="1" customHeight="1" x14ac:dyDescent="0.25">
      <c r="A3329" s="5" t="s">
        <v>792</v>
      </c>
      <c r="B3329" s="1" t="s">
        <v>258</v>
      </c>
      <c r="D3329" t="s">
        <v>32</v>
      </c>
      <c r="E3329" t="s">
        <v>256</v>
      </c>
      <c r="F3329" t="s">
        <v>259</v>
      </c>
      <c r="G3329">
        <v>56</v>
      </c>
      <c r="H3329">
        <v>3</v>
      </c>
      <c r="I3329">
        <v>0</v>
      </c>
      <c r="J3329">
        <v>0</v>
      </c>
      <c r="K3329">
        <v>0</v>
      </c>
      <c r="L3329">
        <v>3</v>
      </c>
      <c r="M3329">
        <v>63</v>
      </c>
      <c r="N3329" s="2">
        <v>3.092783505154639E-3</v>
      </c>
      <c r="O3329" s="2">
        <v>6.4948453608247428E-2</v>
      </c>
      <c r="P3329">
        <v>65</v>
      </c>
      <c r="Q3329" s="2">
        <v>6.7079463364293088E-2</v>
      </c>
      <c r="R3329">
        <v>970</v>
      </c>
      <c r="S3329">
        <v>969</v>
      </c>
      <c r="T3329">
        <v>661</v>
      </c>
      <c r="U3329">
        <v>295</v>
      </c>
      <c r="V3329">
        <v>3</v>
      </c>
      <c r="W3329">
        <v>4</v>
      </c>
      <c r="X3329">
        <v>6</v>
      </c>
      <c r="Y3329">
        <v>36</v>
      </c>
      <c r="Z3329">
        <v>14</v>
      </c>
      <c r="AA3329">
        <v>0</v>
      </c>
      <c r="AB3329">
        <v>3</v>
      </c>
      <c r="AC3329">
        <v>3</v>
      </c>
      <c r="AD3329">
        <v>681</v>
      </c>
      <c r="AE3329">
        <v>284</v>
      </c>
      <c r="AF3329">
        <v>3</v>
      </c>
      <c r="AG3329">
        <v>1</v>
      </c>
      <c r="AH3329">
        <v>3</v>
      </c>
      <c r="AI3329" s="3">
        <v>8.223201174743025E-2</v>
      </c>
      <c r="AJ3329" s="3">
        <v>1.0563380281690141E-2</v>
      </c>
      <c r="AK3329" s="3">
        <v>0</v>
      </c>
      <c r="AL3329" s="3">
        <v>0</v>
      </c>
      <c r="AM3329" s="3">
        <v>0</v>
      </c>
      <c r="AN3329" s="2">
        <f t="shared" si="110"/>
        <v>6.804123711340207E-2</v>
      </c>
      <c r="AO3329" s="2">
        <v>0.29938271604938271</v>
      </c>
      <c r="AP3329">
        <f t="shared" si="111"/>
        <v>66</v>
      </c>
    </row>
    <row r="3330" spans="1:42" ht="16.5" hidden="1" customHeight="1" x14ac:dyDescent="0.25">
      <c r="A3330" s="5" t="s">
        <v>802</v>
      </c>
      <c r="B3330" s="1" t="s">
        <v>258</v>
      </c>
      <c r="D3330" t="s">
        <v>32</v>
      </c>
      <c r="E3330" t="s">
        <v>256</v>
      </c>
      <c r="F3330" t="s">
        <v>259</v>
      </c>
      <c r="G3330">
        <v>61</v>
      </c>
      <c r="H3330">
        <v>3</v>
      </c>
      <c r="I3330">
        <v>0</v>
      </c>
      <c r="J3330">
        <v>0</v>
      </c>
      <c r="K3330">
        <v>0</v>
      </c>
      <c r="L3330">
        <v>0</v>
      </c>
      <c r="M3330">
        <v>66</v>
      </c>
      <c r="N3330" s="2">
        <v>0</v>
      </c>
      <c r="O3330" s="2">
        <v>5.8562555456965391E-2</v>
      </c>
      <c r="P3330">
        <v>34</v>
      </c>
      <c r="Q3330" s="2">
        <v>3.1050228310502283E-2</v>
      </c>
      <c r="R3330">
        <v>1127</v>
      </c>
      <c r="S3330">
        <v>1095</v>
      </c>
      <c r="T3330">
        <v>784</v>
      </c>
      <c r="U3330">
        <v>296</v>
      </c>
      <c r="V3330">
        <v>11</v>
      </c>
      <c r="W3330">
        <v>2</v>
      </c>
      <c r="X3330">
        <v>2</v>
      </c>
      <c r="Y3330">
        <v>26</v>
      </c>
      <c r="Z3330">
        <v>6</v>
      </c>
      <c r="AA3330">
        <v>0</v>
      </c>
      <c r="AB3330">
        <v>0</v>
      </c>
      <c r="AC3330">
        <v>0</v>
      </c>
      <c r="AD3330">
        <v>819</v>
      </c>
      <c r="AE3330">
        <v>293</v>
      </c>
      <c r="AF3330">
        <v>11</v>
      </c>
      <c r="AG3330">
        <v>2</v>
      </c>
      <c r="AH3330">
        <v>2</v>
      </c>
      <c r="AI3330" s="3">
        <v>7.448107448107448E-2</v>
      </c>
      <c r="AJ3330" s="3">
        <v>1.0238907849829351E-2</v>
      </c>
      <c r="AK3330" s="3">
        <v>0</v>
      </c>
      <c r="AL3330" s="3">
        <v>0</v>
      </c>
      <c r="AM3330" s="3">
        <v>0</v>
      </c>
      <c r="AN3330" s="2">
        <f t="shared" si="110"/>
        <v>5.8562555456965391E-2</v>
      </c>
      <c r="AO3330" s="2">
        <v>0.27329192546583853</v>
      </c>
      <c r="AP3330">
        <f t="shared" si="111"/>
        <v>66</v>
      </c>
    </row>
    <row r="3331" spans="1:42" ht="16.5" hidden="1" customHeight="1" x14ac:dyDescent="0.25">
      <c r="A3331" s="5" t="s">
        <v>787</v>
      </c>
      <c r="B3331" t="s">
        <v>640</v>
      </c>
      <c r="D3331" t="s">
        <v>32</v>
      </c>
      <c r="E3331" t="s">
        <v>408</v>
      </c>
      <c r="F3331" t="s">
        <v>641</v>
      </c>
      <c r="G3331">
        <v>62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66</v>
      </c>
      <c r="N3331" s="2">
        <v>0</v>
      </c>
      <c r="O3331" s="2">
        <v>5.441055234954658E-2</v>
      </c>
      <c r="P3331">
        <v>8</v>
      </c>
      <c r="Q3331" s="2">
        <v>6.9264069264069264E-3</v>
      </c>
      <c r="R3331">
        <v>1213</v>
      </c>
      <c r="S3331">
        <v>1155</v>
      </c>
      <c r="T3331">
        <v>1046</v>
      </c>
      <c r="U3331">
        <v>78</v>
      </c>
      <c r="V3331">
        <v>6</v>
      </c>
      <c r="W3331">
        <v>12</v>
      </c>
      <c r="X3331">
        <v>13</v>
      </c>
      <c r="Y3331">
        <v>8</v>
      </c>
      <c r="Z3331">
        <v>0</v>
      </c>
      <c r="AA3331">
        <v>0</v>
      </c>
      <c r="AB3331">
        <v>0</v>
      </c>
      <c r="AC3331">
        <v>0</v>
      </c>
      <c r="AD3331">
        <v>1100</v>
      </c>
      <c r="AE3331">
        <v>78</v>
      </c>
      <c r="AF3331">
        <v>6</v>
      </c>
      <c r="AG3331">
        <v>12</v>
      </c>
      <c r="AH3331">
        <v>13</v>
      </c>
      <c r="AI3331" s="3">
        <v>5.6363636363636366E-2</v>
      </c>
      <c r="AJ3331" s="3">
        <v>0</v>
      </c>
      <c r="AK3331" s="3">
        <v>0</v>
      </c>
      <c r="AL3331" s="3">
        <v>0</v>
      </c>
      <c r="AM3331" s="3">
        <v>0</v>
      </c>
      <c r="AN3331" s="2">
        <f t="shared" si="110"/>
        <v>5.441055234954658E-2</v>
      </c>
      <c r="AO3331" s="2">
        <v>9.015715467328371E-2</v>
      </c>
      <c r="AP3331">
        <f t="shared" si="111"/>
        <v>66</v>
      </c>
    </row>
    <row r="3332" spans="1:42" ht="16.5" hidden="1" customHeight="1" x14ac:dyDescent="0.25">
      <c r="A3332" s="5" t="s">
        <v>789</v>
      </c>
      <c r="B3332" t="s">
        <v>669</v>
      </c>
      <c r="D3332" t="s">
        <v>32</v>
      </c>
      <c r="E3332" t="s">
        <v>670</v>
      </c>
      <c r="F3332" t="s">
        <v>671</v>
      </c>
      <c r="G3332">
        <v>64</v>
      </c>
      <c r="H3332">
        <v>0</v>
      </c>
      <c r="I3332">
        <v>0</v>
      </c>
      <c r="J3332">
        <v>0</v>
      </c>
      <c r="K3332">
        <v>0</v>
      </c>
      <c r="L3332">
        <v>19</v>
      </c>
      <c r="M3332">
        <v>47</v>
      </c>
      <c r="N3332" s="2">
        <v>1.4637904468412942E-2</v>
      </c>
      <c r="O3332" s="2">
        <v>3.62095531587057E-2</v>
      </c>
      <c r="P3332">
        <v>35</v>
      </c>
      <c r="Q3332" s="2">
        <v>2.7624309392265192E-2</v>
      </c>
      <c r="R3332">
        <v>1298</v>
      </c>
      <c r="S3332">
        <v>1267</v>
      </c>
      <c r="T3332">
        <v>1018</v>
      </c>
      <c r="U3332">
        <v>1</v>
      </c>
      <c r="V3332">
        <v>8</v>
      </c>
      <c r="W3332">
        <v>18</v>
      </c>
      <c r="X3332">
        <v>222</v>
      </c>
      <c r="Y3332">
        <v>26</v>
      </c>
      <c r="Z3332">
        <v>0</v>
      </c>
      <c r="AA3332">
        <v>0</v>
      </c>
      <c r="AB3332">
        <v>0</v>
      </c>
      <c r="AC3332">
        <v>6</v>
      </c>
      <c r="AD3332">
        <v>1056</v>
      </c>
      <c r="AE3332">
        <v>1</v>
      </c>
      <c r="AF3332">
        <v>8</v>
      </c>
      <c r="AG3332">
        <v>18</v>
      </c>
      <c r="AH3332">
        <v>216</v>
      </c>
      <c r="AI3332" s="3">
        <v>6.0606060606060608E-2</v>
      </c>
      <c r="AJ3332" s="3">
        <v>0</v>
      </c>
      <c r="AK3332" s="3">
        <v>0</v>
      </c>
      <c r="AL3332" s="3">
        <v>0</v>
      </c>
      <c r="AM3332" s="3">
        <v>0</v>
      </c>
      <c r="AN3332" s="2">
        <f t="shared" si="110"/>
        <v>5.084745762711864E-2</v>
      </c>
      <c r="AO3332" s="2">
        <v>0.18706697459584296</v>
      </c>
      <c r="AP3332">
        <f t="shared" si="111"/>
        <v>66</v>
      </c>
    </row>
    <row r="3333" spans="1:42" ht="16.5" hidden="1" customHeight="1" x14ac:dyDescent="0.25">
      <c r="A3333" s="4" t="s">
        <v>801</v>
      </c>
      <c r="B3333" t="s">
        <v>760</v>
      </c>
      <c r="D3333" t="s">
        <v>32</v>
      </c>
      <c r="E3333" t="s">
        <v>544</v>
      </c>
      <c r="F3333" t="s">
        <v>761</v>
      </c>
      <c r="G3333">
        <v>59</v>
      </c>
      <c r="H3333">
        <v>0</v>
      </c>
      <c r="I3333">
        <v>0</v>
      </c>
      <c r="J3333">
        <v>0</v>
      </c>
      <c r="K3333">
        <v>0</v>
      </c>
      <c r="L3333">
        <v>14</v>
      </c>
      <c r="M3333">
        <v>52</v>
      </c>
      <c r="N3333" s="2">
        <v>9.6021947873799734E-3</v>
      </c>
      <c r="O3333" s="2">
        <v>3.5665294924554183E-2</v>
      </c>
      <c r="P3333">
        <v>99</v>
      </c>
      <c r="Q3333" s="2">
        <v>6.6398390342052319E-2</v>
      </c>
      <c r="R3333">
        <v>1458</v>
      </c>
      <c r="S3333">
        <v>1491</v>
      </c>
      <c r="T3333">
        <v>1336</v>
      </c>
      <c r="U3333">
        <v>4</v>
      </c>
      <c r="V3333">
        <v>12</v>
      </c>
      <c r="W3333">
        <v>6</v>
      </c>
      <c r="X3333">
        <v>133</v>
      </c>
      <c r="Y3333">
        <v>91</v>
      </c>
      <c r="Z3333">
        <v>0</v>
      </c>
      <c r="AA3333">
        <v>0</v>
      </c>
      <c r="AB3333">
        <v>0</v>
      </c>
      <c r="AC3333">
        <v>3</v>
      </c>
      <c r="AD3333">
        <v>1304</v>
      </c>
      <c r="AE3333">
        <v>4</v>
      </c>
      <c r="AF3333">
        <v>12</v>
      </c>
      <c r="AG3333">
        <v>6</v>
      </c>
      <c r="AH3333">
        <v>130</v>
      </c>
      <c r="AI3333" s="3">
        <v>4.5245398773006137E-2</v>
      </c>
      <c r="AJ3333" s="3">
        <v>0</v>
      </c>
      <c r="AK3333" s="3">
        <v>0</v>
      </c>
      <c r="AL3333" s="3">
        <v>0</v>
      </c>
      <c r="AM3333" s="3">
        <v>0</v>
      </c>
      <c r="AN3333" s="2">
        <f t="shared" si="110"/>
        <v>4.5267489711934158E-2</v>
      </c>
      <c r="AO3333" s="2">
        <v>0.1043956043956044</v>
      </c>
      <c r="AP3333">
        <f t="shared" si="111"/>
        <v>66</v>
      </c>
    </row>
    <row r="3334" spans="1:42" ht="16.5" hidden="1" customHeight="1" x14ac:dyDescent="0.25">
      <c r="A3334" s="5" t="s">
        <v>802</v>
      </c>
      <c r="B3334" s="1" t="s">
        <v>418</v>
      </c>
      <c r="D3334" t="s">
        <v>32</v>
      </c>
      <c r="E3334" t="s">
        <v>416</v>
      </c>
      <c r="F3334" t="s">
        <v>419</v>
      </c>
      <c r="G3334">
        <v>55</v>
      </c>
      <c r="H3334">
        <v>0</v>
      </c>
      <c r="I3334">
        <v>0</v>
      </c>
      <c r="J3334">
        <v>0</v>
      </c>
      <c r="K3334">
        <v>8</v>
      </c>
      <c r="L3334">
        <v>0</v>
      </c>
      <c r="M3334">
        <v>66</v>
      </c>
      <c r="N3334" s="2">
        <v>0</v>
      </c>
      <c r="O3334" s="2">
        <v>3.7865748709122203E-2</v>
      </c>
      <c r="P3334">
        <v>22</v>
      </c>
      <c r="Q3334" s="2">
        <v>1.2948793407886992E-2</v>
      </c>
      <c r="R3334">
        <v>1743</v>
      </c>
      <c r="S3334">
        <v>1699</v>
      </c>
      <c r="T3334">
        <v>1376</v>
      </c>
      <c r="U3334">
        <v>52</v>
      </c>
      <c r="V3334">
        <v>8</v>
      </c>
      <c r="W3334">
        <v>8</v>
      </c>
      <c r="X3334">
        <v>255</v>
      </c>
      <c r="Y3334">
        <v>17</v>
      </c>
      <c r="Z3334">
        <v>0</v>
      </c>
      <c r="AA3334">
        <v>0</v>
      </c>
      <c r="AB3334">
        <v>0</v>
      </c>
      <c r="AC3334">
        <v>0</v>
      </c>
      <c r="AD3334">
        <v>1414</v>
      </c>
      <c r="AE3334">
        <v>52</v>
      </c>
      <c r="AF3334">
        <v>8</v>
      </c>
      <c r="AG3334">
        <v>8</v>
      </c>
      <c r="AH3334">
        <v>263</v>
      </c>
      <c r="AI3334" s="3">
        <v>3.8896746817538894E-2</v>
      </c>
      <c r="AJ3334" s="3">
        <v>0</v>
      </c>
      <c r="AK3334" s="3">
        <v>0</v>
      </c>
      <c r="AL3334" s="3">
        <v>0</v>
      </c>
      <c r="AM3334" s="3">
        <v>3.0418250950570342E-2</v>
      </c>
      <c r="AN3334" s="2">
        <f t="shared" si="110"/>
        <v>3.7865748709122203E-2</v>
      </c>
      <c r="AO3334" s="2">
        <v>0.18968481375358165</v>
      </c>
      <c r="AP3334">
        <f t="shared" si="111"/>
        <v>66</v>
      </c>
    </row>
    <row r="3335" spans="1:42" ht="16.5" hidden="1" customHeight="1" x14ac:dyDescent="0.25">
      <c r="A3335" s="5" t="s">
        <v>788</v>
      </c>
      <c r="B3335" s="1" t="s">
        <v>174</v>
      </c>
      <c r="D3335" t="s">
        <v>32</v>
      </c>
      <c r="E3335" t="s">
        <v>172</v>
      </c>
      <c r="F3335" t="s">
        <v>175</v>
      </c>
      <c r="G3335">
        <v>62</v>
      </c>
      <c r="H3335">
        <v>0</v>
      </c>
      <c r="I3335">
        <v>0</v>
      </c>
      <c r="J3335">
        <v>0</v>
      </c>
      <c r="K3335">
        <v>0</v>
      </c>
      <c r="L3335">
        <v>4</v>
      </c>
      <c r="M3335">
        <v>62</v>
      </c>
      <c r="N3335" s="2">
        <v>2.1586616297895305E-3</v>
      </c>
      <c r="O3335" s="2">
        <v>3.3459255261737722E-2</v>
      </c>
      <c r="P3335">
        <v>79</v>
      </c>
      <c r="Q3335" s="2">
        <v>4.2336548767416937E-2</v>
      </c>
      <c r="R3335">
        <v>1853</v>
      </c>
      <c r="S3335">
        <v>1866</v>
      </c>
      <c r="T3335">
        <v>1782</v>
      </c>
      <c r="U3335">
        <v>7</v>
      </c>
      <c r="V3335">
        <v>12</v>
      </c>
      <c r="W3335">
        <v>19</v>
      </c>
      <c r="X3335">
        <v>46</v>
      </c>
      <c r="Y3335">
        <v>73</v>
      </c>
      <c r="Z3335">
        <v>0</v>
      </c>
      <c r="AA3335">
        <v>0</v>
      </c>
      <c r="AB3335">
        <v>0</v>
      </c>
      <c r="AC3335">
        <v>0</v>
      </c>
      <c r="AD3335">
        <v>1771</v>
      </c>
      <c r="AE3335">
        <v>7</v>
      </c>
      <c r="AF3335">
        <v>12</v>
      </c>
      <c r="AG3335">
        <v>19</v>
      </c>
      <c r="AH3335">
        <v>46</v>
      </c>
      <c r="AI3335" s="3">
        <v>3.5008469791078488E-2</v>
      </c>
      <c r="AJ3335" s="3">
        <v>0</v>
      </c>
      <c r="AK3335" s="3">
        <v>0</v>
      </c>
      <c r="AL3335" s="3">
        <v>0</v>
      </c>
      <c r="AM3335" s="3">
        <v>0</v>
      </c>
      <c r="AN3335" s="2">
        <f t="shared" si="110"/>
        <v>3.5617916891527254E-2</v>
      </c>
      <c r="AO3335" s="2">
        <v>4.5283018867924525E-2</v>
      </c>
      <c r="AP3335">
        <f t="shared" si="111"/>
        <v>66</v>
      </c>
    </row>
    <row r="3336" spans="1:42" ht="16.5" hidden="1" customHeight="1" x14ac:dyDescent="0.25">
      <c r="A3336" s="5" t="s">
        <v>787</v>
      </c>
      <c r="B3336" s="1" t="s">
        <v>370</v>
      </c>
      <c r="D3336" t="s">
        <v>32</v>
      </c>
      <c r="E3336" t="s">
        <v>368</v>
      </c>
      <c r="F3336" t="s">
        <v>371</v>
      </c>
      <c r="G3336">
        <v>59</v>
      </c>
      <c r="H3336">
        <v>0</v>
      </c>
      <c r="I3336">
        <v>3</v>
      </c>
      <c r="J3336">
        <v>0</v>
      </c>
      <c r="K3336">
        <v>0</v>
      </c>
      <c r="L3336">
        <v>16</v>
      </c>
      <c r="M3336">
        <v>50</v>
      </c>
      <c r="N3336" s="2">
        <v>8.2815734989648039E-3</v>
      </c>
      <c r="O3336" s="2">
        <v>2.5879917184265012E-2</v>
      </c>
      <c r="P3336">
        <v>69</v>
      </c>
      <c r="Q3336" s="2">
        <v>3.565891472868217E-2</v>
      </c>
      <c r="R3336">
        <v>1932</v>
      </c>
      <c r="S3336">
        <v>1935</v>
      </c>
      <c r="T3336">
        <v>1759</v>
      </c>
      <c r="U3336">
        <v>15</v>
      </c>
      <c r="V3336">
        <v>53</v>
      </c>
      <c r="W3336">
        <v>30</v>
      </c>
      <c r="X3336">
        <v>78</v>
      </c>
      <c r="Y3336">
        <v>67</v>
      </c>
      <c r="Z3336">
        <v>0</v>
      </c>
      <c r="AA3336">
        <v>0</v>
      </c>
      <c r="AB3336">
        <v>0</v>
      </c>
      <c r="AC3336">
        <v>0</v>
      </c>
      <c r="AD3336">
        <v>1751</v>
      </c>
      <c r="AE3336">
        <v>15</v>
      </c>
      <c r="AF3336">
        <v>56</v>
      </c>
      <c r="AG3336">
        <v>30</v>
      </c>
      <c r="AH3336">
        <v>78</v>
      </c>
      <c r="AI3336" s="3">
        <v>3.3695031410622502E-2</v>
      </c>
      <c r="AJ3336" s="3">
        <v>0</v>
      </c>
      <c r="AK3336" s="3">
        <v>5.3571428571428568E-2</v>
      </c>
      <c r="AL3336" s="3">
        <v>0</v>
      </c>
      <c r="AM3336" s="3">
        <v>0</v>
      </c>
      <c r="AN3336" s="2">
        <f t="shared" si="110"/>
        <v>3.4161490683229816E-2</v>
      </c>
      <c r="AO3336" s="2">
        <v>9.2746113989637308E-2</v>
      </c>
      <c r="AP3336">
        <f t="shared" si="111"/>
        <v>66</v>
      </c>
    </row>
    <row r="3337" spans="1:42" ht="16.5" hidden="1" customHeight="1" x14ac:dyDescent="0.25">
      <c r="A3337" s="5" t="s">
        <v>787</v>
      </c>
      <c r="B3337" s="1" t="s">
        <v>110</v>
      </c>
      <c r="C3337" t="s">
        <v>36</v>
      </c>
      <c r="D3337" t="s">
        <v>43</v>
      </c>
      <c r="E3337" t="s">
        <v>108</v>
      </c>
      <c r="F3337" t="s">
        <v>111</v>
      </c>
      <c r="G3337">
        <v>59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66</v>
      </c>
      <c r="N3337" s="2">
        <v>0</v>
      </c>
      <c r="O3337" s="2">
        <v>3.0233623453962438E-2</v>
      </c>
      <c r="P3337">
        <v>130</v>
      </c>
      <c r="Q3337" s="2">
        <v>5.7854917668001778E-2</v>
      </c>
      <c r="R3337">
        <v>2183</v>
      </c>
      <c r="S3337">
        <v>2247</v>
      </c>
      <c r="T3337">
        <v>2156</v>
      </c>
      <c r="U3337">
        <v>4</v>
      </c>
      <c r="V3337">
        <v>24</v>
      </c>
      <c r="W3337">
        <v>27</v>
      </c>
      <c r="X3337">
        <v>36</v>
      </c>
      <c r="Y3337">
        <v>114</v>
      </c>
      <c r="Z3337">
        <v>0</v>
      </c>
      <c r="AA3337">
        <v>0</v>
      </c>
      <c r="AB3337">
        <v>0</v>
      </c>
      <c r="AC3337">
        <v>4</v>
      </c>
      <c r="AD3337">
        <v>2101</v>
      </c>
      <c r="AE3337">
        <v>4</v>
      </c>
      <c r="AF3337">
        <v>24</v>
      </c>
      <c r="AG3337">
        <v>27</v>
      </c>
      <c r="AH3337">
        <v>32</v>
      </c>
      <c r="AI3337" s="3">
        <v>2.8081865778200855E-2</v>
      </c>
      <c r="AJ3337" s="3">
        <v>0</v>
      </c>
      <c r="AK3337" s="3">
        <v>0</v>
      </c>
      <c r="AL3337" s="3">
        <v>0</v>
      </c>
      <c r="AM3337" s="3">
        <v>0</v>
      </c>
      <c r="AN3337" s="2">
        <f t="shared" si="110"/>
        <v>3.0233623453962438E-2</v>
      </c>
      <c r="AO3337" s="2">
        <v>3.9762340036563072E-2</v>
      </c>
      <c r="AP3337">
        <f t="shared" si="111"/>
        <v>66</v>
      </c>
    </row>
    <row r="3338" spans="1:42" ht="16.5" hidden="1" customHeight="1" x14ac:dyDescent="0.25">
      <c r="A3338" s="5" t="s">
        <v>788</v>
      </c>
      <c r="B3338" s="1" t="s">
        <v>488</v>
      </c>
      <c r="C3338" t="s">
        <v>36</v>
      </c>
      <c r="D3338" t="s">
        <v>43</v>
      </c>
      <c r="E3338" t="s">
        <v>480</v>
      </c>
      <c r="F3338" t="s">
        <v>489</v>
      </c>
      <c r="G3338">
        <v>61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66</v>
      </c>
      <c r="N3338" s="2">
        <v>0</v>
      </c>
      <c r="O3338" s="2">
        <v>2.6035502958579881E-2</v>
      </c>
      <c r="P3338">
        <v>236</v>
      </c>
      <c r="Q3338" s="2">
        <v>8.7245841035120147E-2</v>
      </c>
      <c r="R3338">
        <v>2535</v>
      </c>
      <c r="S3338">
        <v>2705</v>
      </c>
      <c r="T3338">
        <v>2647</v>
      </c>
      <c r="U3338">
        <v>3</v>
      </c>
      <c r="V3338">
        <v>8</v>
      </c>
      <c r="W3338">
        <v>27</v>
      </c>
      <c r="X3338">
        <v>20</v>
      </c>
      <c r="Y3338">
        <v>229</v>
      </c>
      <c r="Z3338">
        <v>0</v>
      </c>
      <c r="AA3338">
        <v>0</v>
      </c>
      <c r="AB3338">
        <v>0</v>
      </c>
      <c r="AC3338">
        <v>0</v>
      </c>
      <c r="AD3338">
        <v>2479</v>
      </c>
      <c r="AE3338">
        <v>3</v>
      </c>
      <c r="AF3338">
        <v>8</v>
      </c>
      <c r="AG3338">
        <v>27</v>
      </c>
      <c r="AH3338">
        <v>20</v>
      </c>
      <c r="AI3338" s="3">
        <v>2.4606696248487294E-2</v>
      </c>
      <c r="AJ3338" s="3">
        <v>0</v>
      </c>
      <c r="AK3338" s="3">
        <v>0</v>
      </c>
      <c r="AL3338" s="3">
        <v>0</v>
      </c>
      <c r="AM3338" s="3">
        <v>0</v>
      </c>
      <c r="AN3338" s="2">
        <f t="shared" si="110"/>
        <v>2.6035502958579881E-2</v>
      </c>
      <c r="AO3338" s="2">
        <v>2.2861647615293655E-2</v>
      </c>
      <c r="AP3338">
        <f t="shared" si="111"/>
        <v>66</v>
      </c>
    </row>
    <row r="3339" spans="1:42" ht="16.5" hidden="1" customHeight="1" x14ac:dyDescent="0.25">
      <c r="A3339" s="5" t="s">
        <v>787</v>
      </c>
      <c r="B3339" s="1" t="s">
        <v>203</v>
      </c>
      <c r="D3339" t="s">
        <v>32</v>
      </c>
      <c r="E3339" t="s">
        <v>197</v>
      </c>
      <c r="F3339" t="s">
        <v>204</v>
      </c>
      <c r="G3339">
        <v>63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66</v>
      </c>
      <c r="N3339" s="2">
        <v>0</v>
      </c>
      <c r="O3339" s="2">
        <v>2.0030349013657057E-2</v>
      </c>
      <c r="P3339">
        <v>34</v>
      </c>
      <c r="Q3339" s="2">
        <v>1.0419859025436715E-2</v>
      </c>
      <c r="R3339">
        <v>3295</v>
      </c>
      <c r="S3339">
        <v>3263</v>
      </c>
      <c r="T3339">
        <v>2975</v>
      </c>
      <c r="U3339">
        <v>96</v>
      </c>
      <c r="V3339">
        <v>86</v>
      </c>
      <c r="W3339">
        <v>47</v>
      </c>
      <c r="X3339">
        <v>59</v>
      </c>
      <c r="Y3339">
        <v>31</v>
      </c>
      <c r="Z3339">
        <v>0</v>
      </c>
      <c r="AA3339">
        <v>0</v>
      </c>
      <c r="AB3339">
        <v>0</v>
      </c>
      <c r="AC3339">
        <v>0</v>
      </c>
      <c r="AD3339">
        <v>3007</v>
      </c>
      <c r="AE3339">
        <v>96</v>
      </c>
      <c r="AF3339">
        <v>86</v>
      </c>
      <c r="AG3339">
        <v>47</v>
      </c>
      <c r="AH3339">
        <v>59</v>
      </c>
      <c r="AI3339" s="3">
        <v>2.0951114067176587E-2</v>
      </c>
      <c r="AJ3339" s="3">
        <v>0</v>
      </c>
      <c r="AK3339" s="3">
        <v>0</v>
      </c>
      <c r="AL3339" s="3">
        <v>0</v>
      </c>
      <c r="AM3339" s="3">
        <v>0</v>
      </c>
      <c r="AN3339" s="2">
        <f t="shared" si="110"/>
        <v>2.0030349013657057E-2</v>
      </c>
      <c r="AO3339" s="2">
        <v>8.7405159332321694E-2</v>
      </c>
      <c r="AP3339">
        <f t="shared" si="111"/>
        <v>66</v>
      </c>
    </row>
    <row r="3340" spans="1:42" ht="16.5" hidden="1" customHeight="1" x14ac:dyDescent="0.25">
      <c r="A3340" s="5" t="s">
        <v>802</v>
      </c>
      <c r="B3340" s="1" t="s">
        <v>128</v>
      </c>
      <c r="D3340" t="s">
        <v>32</v>
      </c>
      <c r="E3340" t="s">
        <v>129</v>
      </c>
      <c r="F3340" t="s">
        <v>130</v>
      </c>
      <c r="G3340">
        <v>59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66</v>
      </c>
      <c r="N3340" s="2">
        <v>0</v>
      </c>
      <c r="O3340" s="2">
        <v>1.7637626937466594E-2</v>
      </c>
      <c r="P3340">
        <v>70</v>
      </c>
      <c r="Q3340" s="2">
        <v>1.8686599038974908E-2</v>
      </c>
      <c r="R3340">
        <v>3742</v>
      </c>
      <c r="S3340">
        <v>3746</v>
      </c>
      <c r="T3340">
        <v>3621</v>
      </c>
      <c r="U3340">
        <v>10</v>
      </c>
      <c r="V3340">
        <v>24</v>
      </c>
      <c r="W3340">
        <v>57</v>
      </c>
      <c r="X3340">
        <v>34</v>
      </c>
      <c r="Y3340">
        <v>61</v>
      </c>
      <c r="Z3340">
        <v>0</v>
      </c>
      <c r="AA3340">
        <v>0</v>
      </c>
      <c r="AB3340">
        <v>0</v>
      </c>
      <c r="AC3340">
        <v>0</v>
      </c>
      <c r="AD3340">
        <v>3619</v>
      </c>
      <c r="AE3340">
        <v>10</v>
      </c>
      <c r="AF3340">
        <v>24</v>
      </c>
      <c r="AG3340">
        <v>57</v>
      </c>
      <c r="AH3340">
        <v>34</v>
      </c>
      <c r="AI3340" s="3">
        <v>1.6302846090080134E-2</v>
      </c>
      <c r="AJ3340" s="3">
        <v>0</v>
      </c>
      <c r="AK3340" s="3">
        <v>0</v>
      </c>
      <c r="AL3340" s="3">
        <v>0</v>
      </c>
      <c r="AM3340" s="3">
        <v>0</v>
      </c>
      <c r="AN3340" s="2">
        <f t="shared" si="110"/>
        <v>1.7637626937466594E-2</v>
      </c>
      <c r="AO3340" s="2">
        <v>3.3386752136752136E-2</v>
      </c>
      <c r="AP3340">
        <f t="shared" si="111"/>
        <v>66</v>
      </c>
    </row>
    <row r="3341" spans="1:42" ht="16.5" hidden="1" customHeight="1" x14ac:dyDescent="0.25">
      <c r="A3341" s="5" t="s">
        <v>790</v>
      </c>
      <c r="B3341" s="1" t="s">
        <v>309</v>
      </c>
      <c r="D3341" t="s">
        <v>32</v>
      </c>
      <c r="E3341" t="s">
        <v>305</v>
      </c>
      <c r="F3341" t="s">
        <v>310</v>
      </c>
      <c r="G3341">
        <v>63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65</v>
      </c>
      <c r="N3341" s="2">
        <v>0</v>
      </c>
      <c r="O3341" s="2">
        <v>0.54621848739495793</v>
      </c>
      <c r="P3341">
        <v>47</v>
      </c>
      <c r="Q3341" s="2">
        <v>0.46534653465346537</v>
      </c>
      <c r="R3341">
        <v>119</v>
      </c>
      <c r="S3341">
        <v>101</v>
      </c>
      <c r="T3341">
        <v>60</v>
      </c>
      <c r="U3341">
        <v>4</v>
      </c>
      <c r="V3341">
        <v>1</v>
      </c>
      <c r="W3341">
        <v>1</v>
      </c>
      <c r="X3341">
        <v>35</v>
      </c>
      <c r="Y3341">
        <v>25</v>
      </c>
      <c r="Z3341">
        <v>0</v>
      </c>
      <c r="AA3341">
        <v>0</v>
      </c>
      <c r="AB3341">
        <v>0</v>
      </c>
      <c r="AC3341">
        <v>13</v>
      </c>
      <c r="AD3341">
        <v>98</v>
      </c>
      <c r="AE3341">
        <v>4</v>
      </c>
      <c r="AF3341">
        <v>1</v>
      </c>
      <c r="AG3341">
        <v>1</v>
      </c>
      <c r="AH3341">
        <v>22</v>
      </c>
      <c r="AI3341" s="3">
        <v>0.6428571428571429</v>
      </c>
      <c r="AJ3341" s="3">
        <v>0</v>
      </c>
      <c r="AK3341" s="3">
        <v>0</v>
      </c>
      <c r="AL3341" s="3">
        <v>0</v>
      </c>
      <c r="AM3341" s="3">
        <v>0</v>
      </c>
      <c r="AN3341" s="2">
        <f t="shared" si="110"/>
        <v>0.54621848739495793</v>
      </c>
      <c r="AO3341" s="2">
        <v>0.22222222222222221</v>
      </c>
      <c r="AP3341">
        <f t="shared" si="111"/>
        <v>65</v>
      </c>
    </row>
    <row r="3342" spans="1:42" ht="16.5" hidden="1" customHeight="1" x14ac:dyDescent="0.25">
      <c r="A3342" s="4" t="s">
        <v>797</v>
      </c>
      <c r="B3342" s="1" t="s">
        <v>741</v>
      </c>
      <c r="D3342" t="s">
        <v>32</v>
      </c>
      <c r="E3342" t="s">
        <v>248</v>
      </c>
      <c r="F3342" t="s">
        <v>742</v>
      </c>
      <c r="G3342">
        <v>36</v>
      </c>
      <c r="H3342">
        <v>22</v>
      </c>
      <c r="I3342">
        <v>0</v>
      </c>
      <c r="J3342">
        <v>0</v>
      </c>
      <c r="K3342">
        <v>0</v>
      </c>
      <c r="L3342">
        <v>3</v>
      </c>
      <c r="M3342">
        <v>62</v>
      </c>
      <c r="N3342" s="2">
        <v>9.6463022508038593E-3</v>
      </c>
      <c r="O3342" s="2">
        <v>0.19935691318327975</v>
      </c>
      <c r="P3342">
        <v>17</v>
      </c>
      <c r="Q3342" s="2">
        <v>6.4638783269961975E-2</v>
      </c>
      <c r="R3342">
        <v>311</v>
      </c>
      <c r="S3342">
        <v>263</v>
      </c>
      <c r="T3342">
        <v>225</v>
      </c>
      <c r="U3342">
        <v>18</v>
      </c>
      <c r="V3342">
        <v>8</v>
      </c>
      <c r="W3342">
        <v>2</v>
      </c>
      <c r="X3342">
        <v>10</v>
      </c>
      <c r="Y3342">
        <v>15</v>
      </c>
      <c r="Z3342">
        <v>0</v>
      </c>
      <c r="AA3342">
        <v>0</v>
      </c>
      <c r="AB3342">
        <v>0</v>
      </c>
      <c r="AC3342">
        <v>0</v>
      </c>
      <c r="AD3342">
        <v>246</v>
      </c>
      <c r="AE3342">
        <v>40</v>
      </c>
      <c r="AF3342">
        <v>8</v>
      </c>
      <c r="AG3342">
        <v>2</v>
      </c>
      <c r="AH3342">
        <v>10</v>
      </c>
      <c r="AI3342" s="3">
        <v>0.14634146341463414</v>
      </c>
      <c r="AJ3342" s="3">
        <v>0.55000000000000004</v>
      </c>
      <c r="AK3342" s="3">
        <v>0</v>
      </c>
      <c r="AL3342" s="3">
        <v>0</v>
      </c>
      <c r="AM3342" s="3">
        <v>0</v>
      </c>
      <c r="AN3342" s="2">
        <f t="shared" si="110"/>
        <v>0.20900321543408362</v>
      </c>
      <c r="AO3342" s="2">
        <v>0.19607843137254902</v>
      </c>
      <c r="AP3342">
        <f t="shared" si="111"/>
        <v>65</v>
      </c>
    </row>
    <row r="3343" spans="1:42" ht="16.5" hidden="1" customHeight="1" x14ac:dyDescent="0.25">
      <c r="A3343" s="4" t="s">
        <v>800</v>
      </c>
      <c r="B3343" s="1" t="s">
        <v>187</v>
      </c>
      <c r="D3343" t="s">
        <v>32</v>
      </c>
      <c r="E3343" t="s">
        <v>185</v>
      </c>
      <c r="F3343" t="s">
        <v>188</v>
      </c>
      <c r="G3343">
        <v>62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65</v>
      </c>
      <c r="N3343" s="2">
        <v>0</v>
      </c>
      <c r="O3343" s="2">
        <v>0.20766773162939298</v>
      </c>
      <c r="P3343">
        <v>8</v>
      </c>
      <c r="Q3343" s="2">
        <v>3.125E-2</v>
      </c>
      <c r="R3343">
        <v>313</v>
      </c>
      <c r="S3343">
        <v>256</v>
      </c>
      <c r="T3343">
        <v>244</v>
      </c>
      <c r="U3343">
        <v>2</v>
      </c>
      <c r="V3343">
        <v>2</v>
      </c>
      <c r="W3343">
        <v>0</v>
      </c>
      <c r="X3343">
        <v>8</v>
      </c>
      <c r="Y3343">
        <v>5</v>
      </c>
      <c r="Z3343">
        <v>0</v>
      </c>
      <c r="AA3343">
        <v>0</v>
      </c>
      <c r="AB3343">
        <v>0</v>
      </c>
      <c r="AC3343">
        <v>0</v>
      </c>
      <c r="AD3343">
        <v>301</v>
      </c>
      <c r="AE3343">
        <v>2</v>
      </c>
      <c r="AF3343">
        <v>2</v>
      </c>
      <c r="AG3343">
        <v>0</v>
      </c>
      <c r="AH3343">
        <v>8</v>
      </c>
      <c r="AI3343" s="3">
        <v>0.20598006644518271</v>
      </c>
      <c r="AJ3343" s="3">
        <v>0</v>
      </c>
      <c r="AK3343" s="3">
        <v>0</v>
      </c>
      <c r="AL3343" s="3">
        <v>0</v>
      </c>
      <c r="AM3343" s="3">
        <v>0</v>
      </c>
      <c r="AN3343" s="2">
        <f t="shared" si="110"/>
        <v>0.20766773162939298</v>
      </c>
      <c r="AO3343" s="2">
        <v>3.8338658146964855E-2</v>
      </c>
      <c r="AP3343">
        <f t="shared" si="111"/>
        <v>65</v>
      </c>
    </row>
    <row r="3344" spans="1:42" ht="16.5" hidden="1" customHeight="1" x14ac:dyDescent="0.25">
      <c r="A3344" s="4" t="s">
        <v>798</v>
      </c>
      <c r="B3344" s="1" t="s">
        <v>351</v>
      </c>
      <c r="D3344" t="s">
        <v>32</v>
      </c>
      <c r="E3344" t="s">
        <v>343</v>
      </c>
      <c r="F3344" t="s">
        <v>352</v>
      </c>
      <c r="G3344">
        <v>62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65</v>
      </c>
      <c r="N3344" s="2">
        <v>0</v>
      </c>
      <c r="O3344" s="2">
        <v>0.19938650306748465</v>
      </c>
      <c r="P3344">
        <v>107</v>
      </c>
      <c r="Q3344" s="2">
        <v>0.29076086956521741</v>
      </c>
      <c r="R3344">
        <v>326</v>
      </c>
      <c r="S3344">
        <v>368</v>
      </c>
      <c r="T3344">
        <v>357</v>
      </c>
      <c r="U3344">
        <v>0</v>
      </c>
      <c r="V3344">
        <v>2</v>
      </c>
      <c r="W3344">
        <v>2</v>
      </c>
      <c r="X3344">
        <v>7</v>
      </c>
      <c r="Y3344">
        <v>101</v>
      </c>
      <c r="Z3344">
        <v>0</v>
      </c>
      <c r="AA3344">
        <v>0</v>
      </c>
      <c r="AB3344">
        <v>0</v>
      </c>
      <c r="AC3344">
        <v>0</v>
      </c>
      <c r="AD3344">
        <v>318</v>
      </c>
      <c r="AE3344">
        <v>0</v>
      </c>
      <c r="AF3344">
        <v>2</v>
      </c>
      <c r="AG3344">
        <v>2</v>
      </c>
      <c r="AH3344">
        <v>7</v>
      </c>
      <c r="AI3344" s="3">
        <v>0.19496855345911951</v>
      </c>
      <c r="AJ3344" s="3">
        <v>0</v>
      </c>
      <c r="AK3344" s="3">
        <v>0</v>
      </c>
      <c r="AL3344" s="3">
        <v>0</v>
      </c>
      <c r="AM3344" s="3">
        <v>0</v>
      </c>
      <c r="AN3344" s="2">
        <f t="shared" si="110"/>
        <v>0.19938650306748465</v>
      </c>
      <c r="AO3344" s="2">
        <v>3.3434650455927049E-2</v>
      </c>
      <c r="AP3344">
        <f t="shared" si="111"/>
        <v>65</v>
      </c>
    </row>
    <row r="3345" spans="1:42" ht="16.5" hidden="1" customHeight="1" x14ac:dyDescent="0.25">
      <c r="A3345" s="4" t="s">
        <v>799</v>
      </c>
      <c r="B3345" t="s">
        <v>666</v>
      </c>
      <c r="D3345" t="s">
        <v>32</v>
      </c>
      <c r="E3345" t="s">
        <v>667</v>
      </c>
      <c r="F3345" t="s">
        <v>668</v>
      </c>
      <c r="G3345">
        <v>52</v>
      </c>
      <c r="H3345">
        <v>5</v>
      </c>
      <c r="I3345">
        <v>0</v>
      </c>
      <c r="J3345">
        <v>0</v>
      </c>
      <c r="K3345">
        <v>0</v>
      </c>
      <c r="L3345">
        <v>0</v>
      </c>
      <c r="M3345">
        <v>65</v>
      </c>
      <c r="N3345" s="2">
        <v>0</v>
      </c>
      <c r="O3345" s="2">
        <v>0.19637462235649547</v>
      </c>
      <c r="P3345">
        <v>23</v>
      </c>
      <c r="Q3345" s="2">
        <v>7.9584775086505188E-2</v>
      </c>
      <c r="R3345">
        <v>331</v>
      </c>
      <c r="S3345">
        <v>289</v>
      </c>
      <c r="T3345">
        <v>237</v>
      </c>
      <c r="U3345">
        <v>27</v>
      </c>
      <c r="V3345">
        <v>14</v>
      </c>
      <c r="W3345">
        <v>2</v>
      </c>
      <c r="X3345">
        <v>9</v>
      </c>
      <c r="Y3345">
        <v>18</v>
      </c>
      <c r="Z3345">
        <v>0</v>
      </c>
      <c r="AA3345">
        <v>0</v>
      </c>
      <c r="AB3345">
        <v>0</v>
      </c>
      <c r="AC3345">
        <v>0</v>
      </c>
      <c r="AD3345">
        <v>271</v>
      </c>
      <c r="AE3345">
        <v>32</v>
      </c>
      <c r="AF3345">
        <v>14</v>
      </c>
      <c r="AG3345">
        <v>2</v>
      </c>
      <c r="AH3345">
        <v>9</v>
      </c>
      <c r="AI3345" s="3">
        <v>0.1918819188191882</v>
      </c>
      <c r="AJ3345" s="3">
        <v>0.15625</v>
      </c>
      <c r="AK3345" s="3">
        <v>0</v>
      </c>
      <c r="AL3345" s="3">
        <v>0</v>
      </c>
      <c r="AM3345" s="3">
        <v>0</v>
      </c>
      <c r="AN3345" s="2">
        <f t="shared" si="110"/>
        <v>0.19637462235649547</v>
      </c>
      <c r="AO3345" s="2">
        <v>0.17378048780487804</v>
      </c>
      <c r="AP3345">
        <f t="shared" si="111"/>
        <v>65</v>
      </c>
    </row>
    <row r="3346" spans="1:42" ht="16.5" hidden="1" customHeight="1" x14ac:dyDescent="0.25">
      <c r="A3346" s="4" t="s">
        <v>796</v>
      </c>
      <c r="B3346" s="1" t="s">
        <v>296</v>
      </c>
      <c r="D3346" t="s">
        <v>32</v>
      </c>
      <c r="E3346" t="s">
        <v>297</v>
      </c>
      <c r="F3346" t="s">
        <v>298</v>
      </c>
      <c r="G3346">
        <v>61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65</v>
      </c>
      <c r="N3346" s="2">
        <v>0</v>
      </c>
      <c r="O3346" s="2">
        <v>0.18731988472622479</v>
      </c>
      <c r="P3346">
        <v>130</v>
      </c>
      <c r="Q3346" s="2">
        <v>0.3155339805825243</v>
      </c>
      <c r="R3346">
        <v>347</v>
      </c>
      <c r="S3346">
        <v>412</v>
      </c>
      <c r="T3346">
        <v>386</v>
      </c>
      <c r="U3346">
        <v>4</v>
      </c>
      <c r="V3346">
        <v>3</v>
      </c>
      <c r="W3346">
        <v>4</v>
      </c>
      <c r="X3346">
        <v>15</v>
      </c>
      <c r="Y3346">
        <v>117</v>
      </c>
      <c r="Z3346">
        <v>0</v>
      </c>
      <c r="AA3346">
        <v>0</v>
      </c>
      <c r="AB3346">
        <v>0</v>
      </c>
      <c r="AC3346">
        <v>8</v>
      </c>
      <c r="AD3346">
        <v>330</v>
      </c>
      <c r="AE3346">
        <v>4</v>
      </c>
      <c r="AF3346">
        <v>3</v>
      </c>
      <c r="AG3346">
        <v>4</v>
      </c>
      <c r="AH3346">
        <v>7</v>
      </c>
      <c r="AI3346" s="3">
        <v>0.18484848484848485</v>
      </c>
      <c r="AJ3346" s="3">
        <v>0</v>
      </c>
      <c r="AK3346" s="3">
        <v>0</v>
      </c>
      <c r="AL3346" s="3">
        <v>0</v>
      </c>
      <c r="AM3346" s="3">
        <v>0</v>
      </c>
      <c r="AN3346" s="2">
        <f t="shared" si="110"/>
        <v>0.18731988472622479</v>
      </c>
      <c r="AO3346" s="2">
        <v>5.1724137931034482E-2</v>
      </c>
      <c r="AP3346">
        <f t="shared" si="111"/>
        <v>65</v>
      </c>
    </row>
    <row r="3347" spans="1:42" ht="16.5" hidden="1" customHeight="1" x14ac:dyDescent="0.25">
      <c r="A3347" s="5" t="s">
        <v>802</v>
      </c>
      <c r="B3347" t="s">
        <v>692</v>
      </c>
      <c r="D3347" t="s">
        <v>32</v>
      </c>
      <c r="E3347" t="s">
        <v>325</v>
      </c>
      <c r="F3347" t="s">
        <v>693</v>
      </c>
      <c r="G3347">
        <v>61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65</v>
      </c>
      <c r="N3347" s="2">
        <v>0</v>
      </c>
      <c r="O3347" s="2">
        <v>0.18005540166204986</v>
      </c>
      <c r="P3347">
        <v>28</v>
      </c>
      <c r="Q3347" s="2">
        <v>8.6419753086419748E-2</v>
      </c>
      <c r="R3347">
        <v>361</v>
      </c>
      <c r="S3347">
        <v>324</v>
      </c>
      <c r="T3347">
        <v>316</v>
      </c>
      <c r="U3347">
        <v>1</v>
      </c>
      <c r="V3347">
        <v>3</v>
      </c>
      <c r="W3347">
        <v>1</v>
      </c>
      <c r="X3347">
        <v>3</v>
      </c>
      <c r="Y3347">
        <v>26</v>
      </c>
      <c r="Z3347">
        <v>0</v>
      </c>
      <c r="AA3347">
        <v>0</v>
      </c>
      <c r="AB3347">
        <v>0</v>
      </c>
      <c r="AC3347">
        <v>0</v>
      </c>
      <c r="AD3347">
        <v>351</v>
      </c>
      <c r="AE3347">
        <v>1</v>
      </c>
      <c r="AF3347">
        <v>3</v>
      </c>
      <c r="AG3347">
        <v>1</v>
      </c>
      <c r="AH3347">
        <v>3</v>
      </c>
      <c r="AI3347" s="3">
        <v>0.1737891737891738</v>
      </c>
      <c r="AJ3347" s="3">
        <v>0</v>
      </c>
      <c r="AK3347" s="3">
        <v>0</v>
      </c>
      <c r="AL3347" s="3">
        <v>0</v>
      </c>
      <c r="AM3347" s="3">
        <v>0</v>
      </c>
      <c r="AN3347" s="2">
        <f t="shared" si="110"/>
        <v>0.18005540166204986</v>
      </c>
      <c r="AO3347" s="2">
        <v>2.2284122562674095E-2</v>
      </c>
      <c r="AP3347">
        <f t="shared" si="111"/>
        <v>65</v>
      </c>
    </row>
    <row r="3348" spans="1:42" ht="16.5" hidden="1" customHeight="1" x14ac:dyDescent="0.25">
      <c r="A3348" s="5" t="s">
        <v>788</v>
      </c>
      <c r="B3348" s="1" t="s">
        <v>392</v>
      </c>
      <c r="D3348" t="s">
        <v>32</v>
      </c>
      <c r="E3348" t="s">
        <v>388</v>
      </c>
      <c r="F3348" t="s">
        <v>393</v>
      </c>
      <c r="G3348">
        <v>63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65</v>
      </c>
      <c r="N3348" s="2">
        <v>0</v>
      </c>
      <c r="O3348" s="2">
        <v>0.16539440203562342</v>
      </c>
      <c r="P3348">
        <v>28</v>
      </c>
      <c r="Q3348" s="2">
        <v>7.8651685393258425E-2</v>
      </c>
      <c r="R3348">
        <v>393</v>
      </c>
      <c r="S3348">
        <v>356</v>
      </c>
      <c r="T3348">
        <v>343</v>
      </c>
      <c r="U3348">
        <v>7</v>
      </c>
      <c r="V3348">
        <v>2</v>
      </c>
      <c r="W3348">
        <v>4</v>
      </c>
      <c r="X3348">
        <v>0</v>
      </c>
      <c r="Y3348">
        <v>24</v>
      </c>
      <c r="Z3348">
        <v>0</v>
      </c>
      <c r="AA3348">
        <v>0</v>
      </c>
      <c r="AB3348">
        <v>0</v>
      </c>
      <c r="AC3348">
        <v>0</v>
      </c>
      <c r="AD3348">
        <v>382</v>
      </c>
      <c r="AE3348">
        <v>7</v>
      </c>
      <c r="AF3348">
        <v>2</v>
      </c>
      <c r="AG3348">
        <v>4</v>
      </c>
      <c r="AH3348">
        <v>0</v>
      </c>
      <c r="AI3348" s="3">
        <v>0.16492146596858639</v>
      </c>
      <c r="AJ3348" s="3">
        <v>0</v>
      </c>
      <c r="AK3348" s="3">
        <v>0</v>
      </c>
      <c r="AL3348" s="3">
        <v>0</v>
      </c>
      <c r="AM3348" s="3">
        <v>0</v>
      </c>
      <c r="AN3348" s="2">
        <f t="shared" si="110"/>
        <v>0.16539440203562342</v>
      </c>
      <c r="AO3348" s="2">
        <v>3.2911392405063293E-2</v>
      </c>
      <c r="AP3348">
        <f t="shared" si="111"/>
        <v>65</v>
      </c>
    </row>
    <row r="3349" spans="1:42" ht="16.5" hidden="1" customHeight="1" x14ac:dyDescent="0.25">
      <c r="A3349" s="4" t="s">
        <v>801</v>
      </c>
      <c r="B3349" s="1" t="s">
        <v>362</v>
      </c>
      <c r="D3349" t="s">
        <v>32</v>
      </c>
      <c r="E3349" t="s">
        <v>354</v>
      </c>
      <c r="F3349" t="s">
        <v>363</v>
      </c>
      <c r="G3349">
        <v>56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65</v>
      </c>
      <c r="N3349" s="2">
        <v>0</v>
      </c>
      <c r="O3349" s="2">
        <v>0.13655462184873948</v>
      </c>
      <c r="P3349">
        <v>39</v>
      </c>
      <c r="Q3349" s="2">
        <v>8.666666666666667E-2</v>
      </c>
      <c r="R3349">
        <v>476</v>
      </c>
      <c r="S3349">
        <v>450</v>
      </c>
      <c r="T3349">
        <v>414</v>
      </c>
      <c r="U3349">
        <v>4</v>
      </c>
      <c r="V3349">
        <v>3</v>
      </c>
      <c r="W3349">
        <v>4</v>
      </c>
      <c r="X3349">
        <v>25</v>
      </c>
      <c r="Y3349">
        <v>35</v>
      </c>
      <c r="Z3349">
        <v>0</v>
      </c>
      <c r="AA3349">
        <v>0</v>
      </c>
      <c r="AB3349">
        <v>0</v>
      </c>
      <c r="AC3349">
        <v>0</v>
      </c>
      <c r="AD3349">
        <v>435</v>
      </c>
      <c r="AE3349">
        <v>4</v>
      </c>
      <c r="AF3349">
        <v>3</v>
      </c>
      <c r="AG3349">
        <v>4</v>
      </c>
      <c r="AH3349">
        <v>25</v>
      </c>
      <c r="AI3349" s="3">
        <v>0.12873563218390804</v>
      </c>
      <c r="AJ3349" s="3">
        <v>0</v>
      </c>
      <c r="AK3349" s="3">
        <v>0</v>
      </c>
      <c r="AL3349" s="3">
        <v>0</v>
      </c>
      <c r="AM3349" s="3">
        <v>0</v>
      </c>
      <c r="AN3349" s="2">
        <f t="shared" si="110"/>
        <v>0.13655462184873948</v>
      </c>
      <c r="AO3349" s="2">
        <v>7.6433121019108277E-2</v>
      </c>
      <c r="AP3349">
        <f t="shared" si="111"/>
        <v>65</v>
      </c>
    </row>
    <row r="3350" spans="1:42" ht="16.5" hidden="1" customHeight="1" x14ac:dyDescent="0.25">
      <c r="A3350" s="5" t="s">
        <v>792</v>
      </c>
      <c r="B3350" s="1" t="s">
        <v>40</v>
      </c>
      <c r="D3350" t="s">
        <v>32</v>
      </c>
      <c r="E3350" t="s">
        <v>33</v>
      </c>
      <c r="F3350" t="s">
        <v>41</v>
      </c>
      <c r="G3350">
        <v>60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65</v>
      </c>
      <c r="N3350" s="2">
        <v>0</v>
      </c>
      <c r="O3350" s="2">
        <v>0.13541666666666666</v>
      </c>
      <c r="P3350">
        <v>18</v>
      </c>
      <c r="Q3350" s="2">
        <v>4.1570438799076209E-2</v>
      </c>
      <c r="R3350">
        <v>480</v>
      </c>
      <c r="S3350">
        <v>433</v>
      </c>
      <c r="T3350">
        <v>361</v>
      </c>
      <c r="U3350">
        <v>68</v>
      </c>
      <c r="V3350">
        <v>1</v>
      </c>
      <c r="W3350">
        <v>3</v>
      </c>
      <c r="X3350">
        <v>0</v>
      </c>
      <c r="Y3350">
        <v>14</v>
      </c>
      <c r="Z3350">
        <v>0</v>
      </c>
      <c r="AA3350">
        <v>0</v>
      </c>
      <c r="AB3350">
        <v>0</v>
      </c>
      <c r="AC3350">
        <v>0</v>
      </c>
      <c r="AD3350">
        <v>407</v>
      </c>
      <c r="AE3350">
        <v>68</v>
      </c>
      <c r="AF3350">
        <v>1</v>
      </c>
      <c r="AG3350">
        <v>3</v>
      </c>
      <c r="AH3350">
        <v>0</v>
      </c>
      <c r="AI3350" s="3">
        <v>0.14742014742014742</v>
      </c>
      <c r="AJ3350" s="3">
        <v>0</v>
      </c>
      <c r="AK3350" s="3">
        <v>0</v>
      </c>
      <c r="AL3350" s="3">
        <v>0</v>
      </c>
      <c r="AM3350" s="3">
        <v>0</v>
      </c>
      <c r="AN3350" s="2">
        <f t="shared" si="110"/>
        <v>0.13541666666666666</v>
      </c>
      <c r="AO3350" s="2">
        <v>0.15031315240083507</v>
      </c>
      <c r="AP3350">
        <f t="shared" si="111"/>
        <v>65</v>
      </c>
    </row>
    <row r="3351" spans="1:42" ht="16.5" hidden="1" customHeight="1" x14ac:dyDescent="0.25">
      <c r="A3351" s="4" t="s">
        <v>796</v>
      </c>
      <c r="B3351" t="s">
        <v>642</v>
      </c>
      <c r="D3351" t="s">
        <v>32</v>
      </c>
      <c r="E3351" t="s">
        <v>305</v>
      </c>
      <c r="F3351" t="s">
        <v>643</v>
      </c>
      <c r="G3351">
        <v>50</v>
      </c>
      <c r="H3351">
        <v>0</v>
      </c>
      <c r="I3351">
        <v>0</v>
      </c>
      <c r="J3351">
        <v>7</v>
      </c>
      <c r="K3351">
        <v>0</v>
      </c>
      <c r="L3351">
        <v>22</v>
      </c>
      <c r="M3351">
        <v>43</v>
      </c>
      <c r="N3351" s="2">
        <v>4.1431261770244823E-2</v>
      </c>
      <c r="O3351" s="2">
        <v>8.0979284369114876E-2</v>
      </c>
      <c r="P3351">
        <v>149</v>
      </c>
      <c r="Q3351" s="2">
        <v>0.24227642276422764</v>
      </c>
      <c r="R3351">
        <v>531</v>
      </c>
      <c r="S3351">
        <v>615</v>
      </c>
      <c r="T3351">
        <v>577</v>
      </c>
      <c r="U3351">
        <v>4</v>
      </c>
      <c r="V3351">
        <v>0</v>
      </c>
      <c r="W3351">
        <v>10</v>
      </c>
      <c r="X3351">
        <v>24</v>
      </c>
      <c r="Y3351">
        <v>121</v>
      </c>
      <c r="Z3351">
        <v>0</v>
      </c>
      <c r="AA3351">
        <v>0</v>
      </c>
      <c r="AB3351">
        <v>3</v>
      </c>
      <c r="AC3351">
        <v>15</v>
      </c>
      <c r="AD3351">
        <v>506</v>
      </c>
      <c r="AE3351">
        <v>4</v>
      </c>
      <c r="AF3351">
        <v>0</v>
      </c>
      <c r="AG3351">
        <v>14</v>
      </c>
      <c r="AH3351">
        <v>9</v>
      </c>
      <c r="AI3351" s="3">
        <v>9.8814229249011856E-2</v>
      </c>
      <c r="AJ3351" s="3">
        <v>0</v>
      </c>
      <c r="AK3351" s="3">
        <v>0</v>
      </c>
      <c r="AL3351" s="3">
        <v>0.5</v>
      </c>
      <c r="AM3351" s="3">
        <v>0</v>
      </c>
      <c r="AN3351" s="2">
        <f t="shared" si="110"/>
        <v>0.1224105461393597</v>
      </c>
      <c r="AO3351" s="2">
        <v>5.0656660412757973E-2</v>
      </c>
      <c r="AP3351">
        <f t="shared" si="111"/>
        <v>65</v>
      </c>
    </row>
    <row r="3352" spans="1:42" ht="16.5" hidden="1" customHeight="1" x14ac:dyDescent="0.25">
      <c r="A3352" s="5" t="s">
        <v>791</v>
      </c>
      <c r="B3352" s="1" t="s">
        <v>161</v>
      </c>
      <c r="C3352" t="s">
        <v>36</v>
      </c>
      <c r="D3352" t="s">
        <v>43</v>
      </c>
      <c r="E3352" t="s">
        <v>44</v>
      </c>
      <c r="F3352" t="s">
        <v>162</v>
      </c>
      <c r="G3352">
        <v>63</v>
      </c>
      <c r="H3352">
        <v>0</v>
      </c>
      <c r="I3352">
        <v>0</v>
      </c>
      <c r="J3352">
        <v>0</v>
      </c>
      <c r="K3352">
        <v>0</v>
      </c>
      <c r="L3352">
        <v>3</v>
      </c>
      <c r="M3352">
        <v>62</v>
      </c>
      <c r="N3352" s="2">
        <v>5.5147058823529415E-3</v>
      </c>
      <c r="O3352" s="2">
        <v>0.11397058823529412</v>
      </c>
      <c r="P3352">
        <v>1</v>
      </c>
      <c r="Q3352" s="2">
        <v>2.0833333333333333E-3</v>
      </c>
      <c r="R3352">
        <v>544</v>
      </c>
      <c r="S3352">
        <v>480</v>
      </c>
      <c r="T3352">
        <v>468</v>
      </c>
      <c r="U3352">
        <v>0</v>
      </c>
      <c r="V3352">
        <v>3</v>
      </c>
      <c r="W3352">
        <v>6</v>
      </c>
      <c r="X3352">
        <v>3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531</v>
      </c>
      <c r="AE3352">
        <v>0</v>
      </c>
      <c r="AF3352">
        <v>3</v>
      </c>
      <c r="AG3352">
        <v>6</v>
      </c>
      <c r="AH3352">
        <v>3</v>
      </c>
      <c r="AI3352" s="3">
        <v>0.11864406779661017</v>
      </c>
      <c r="AJ3352" s="3">
        <v>0</v>
      </c>
      <c r="AK3352" s="3">
        <v>0</v>
      </c>
      <c r="AL3352" s="3">
        <v>0</v>
      </c>
      <c r="AM3352" s="3">
        <v>0</v>
      </c>
      <c r="AN3352" s="2">
        <f t="shared" si="110"/>
        <v>0.11948529411764705</v>
      </c>
      <c r="AO3352" s="2">
        <v>2.2099447513812154E-2</v>
      </c>
      <c r="AP3352">
        <f t="shared" si="111"/>
        <v>65</v>
      </c>
    </row>
    <row r="3353" spans="1:42" ht="16.5" hidden="1" customHeight="1" x14ac:dyDescent="0.25">
      <c r="A3353" s="4" t="s">
        <v>796</v>
      </c>
      <c r="B3353" s="1" t="s">
        <v>402</v>
      </c>
      <c r="D3353" t="s">
        <v>32</v>
      </c>
      <c r="E3353" t="s">
        <v>388</v>
      </c>
      <c r="F3353" t="s">
        <v>403</v>
      </c>
      <c r="G3353">
        <v>60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65</v>
      </c>
      <c r="N3353" s="2">
        <v>0</v>
      </c>
      <c r="O3353" s="2">
        <v>0.11732851985559567</v>
      </c>
      <c r="P3353">
        <v>187</v>
      </c>
      <c r="Q3353" s="2">
        <v>0.27662721893491127</v>
      </c>
      <c r="R3353">
        <v>554</v>
      </c>
      <c r="S3353">
        <v>676</v>
      </c>
      <c r="T3353">
        <v>650</v>
      </c>
      <c r="U3353">
        <v>3</v>
      </c>
      <c r="V3353">
        <v>14</v>
      </c>
      <c r="W3353">
        <v>4</v>
      </c>
      <c r="X3353">
        <v>5</v>
      </c>
      <c r="Y3353">
        <v>175</v>
      </c>
      <c r="Z3353">
        <v>0</v>
      </c>
      <c r="AA3353">
        <v>6</v>
      </c>
      <c r="AB3353">
        <v>0</v>
      </c>
      <c r="AC3353">
        <v>0</v>
      </c>
      <c r="AD3353">
        <v>535</v>
      </c>
      <c r="AE3353">
        <v>3</v>
      </c>
      <c r="AF3353">
        <v>8</v>
      </c>
      <c r="AG3353">
        <v>4</v>
      </c>
      <c r="AH3353">
        <v>5</v>
      </c>
      <c r="AI3353" s="3">
        <v>0.11214953271028037</v>
      </c>
      <c r="AJ3353" s="3">
        <v>0</v>
      </c>
      <c r="AK3353" s="3">
        <v>0</v>
      </c>
      <c r="AL3353" s="3">
        <v>0</v>
      </c>
      <c r="AM3353" s="3">
        <v>0</v>
      </c>
      <c r="AN3353" s="2">
        <f t="shared" si="110"/>
        <v>0.11732851985559567</v>
      </c>
      <c r="AO3353" s="2">
        <v>3.6036036036036036E-2</v>
      </c>
      <c r="AP3353">
        <f t="shared" si="111"/>
        <v>65</v>
      </c>
    </row>
    <row r="3354" spans="1:42" ht="16.5" hidden="1" customHeight="1" x14ac:dyDescent="0.25">
      <c r="A3354" s="4" t="s">
        <v>797</v>
      </c>
      <c r="B3354" s="1" t="s">
        <v>402</v>
      </c>
      <c r="D3354" t="s">
        <v>32</v>
      </c>
      <c r="E3354" t="s">
        <v>388</v>
      </c>
      <c r="F3354" t="s">
        <v>403</v>
      </c>
      <c r="G3354">
        <v>60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65</v>
      </c>
      <c r="N3354" s="2">
        <v>0</v>
      </c>
      <c r="O3354" s="2">
        <v>0.1146384479717813</v>
      </c>
      <c r="P3354">
        <v>190</v>
      </c>
      <c r="Q3354" s="2">
        <v>0.27456647398843931</v>
      </c>
      <c r="R3354">
        <v>567</v>
      </c>
      <c r="S3354">
        <v>692</v>
      </c>
      <c r="T3354">
        <v>665</v>
      </c>
      <c r="U3354">
        <v>1</v>
      </c>
      <c r="V3354">
        <v>13</v>
      </c>
      <c r="W3354">
        <v>6</v>
      </c>
      <c r="X3354">
        <v>7</v>
      </c>
      <c r="Y3354">
        <v>177</v>
      </c>
      <c r="Z3354">
        <v>0</v>
      </c>
      <c r="AA3354">
        <v>6</v>
      </c>
      <c r="AB3354">
        <v>0</v>
      </c>
      <c r="AC3354">
        <v>0</v>
      </c>
      <c r="AD3354">
        <v>548</v>
      </c>
      <c r="AE3354">
        <v>1</v>
      </c>
      <c r="AF3354">
        <v>7</v>
      </c>
      <c r="AG3354">
        <v>6</v>
      </c>
      <c r="AH3354">
        <v>7</v>
      </c>
      <c r="AI3354" s="3">
        <v>0.10948905109489052</v>
      </c>
      <c r="AJ3354" s="3">
        <v>0</v>
      </c>
      <c r="AK3354" s="3">
        <v>0</v>
      </c>
      <c r="AL3354" s="3">
        <v>0</v>
      </c>
      <c r="AM3354" s="3">
        <v>0</v>
      </c>
      <c r="AN3354" s="2">
        <f t="shared" si="110"/>
        <v>0.1146384479717813</v>
      </c>
      <c r="AO3354" s="2">
        <v>3.6906854130052721E-2</v>
      </c>
      <c r="AP3354">
        <f t="shared" si="111"/>
        <v>65</v>
      </c>
    </row>
    <row r="3355" spans="1:42" ht="16.5" hidden="1" customHeight="1" x14ac:dyDescent="0.25">
      <c r="A3355" s="5" t="s">
        <v>795</v>
      </c>
      <c r="B3355" s="1" t="s">
        <v>69</v>
      </c>
      <c r="D3355" t="s">
        <v>32</v>
      </c>
      <c r="E3355" t="s">
        <v>67</v>
      </c>
      <c r="F3355" t="s">
        <v>70</v>
      </c>
      <c r="G3355">
        <v>42</v>
      </c>
      <c r="H3355">
        <v>21</v>
      </c>
      <c r="I3355">
        <v>0</v>
      </c>
      <c r="J3355">
        <v>0</v>
      </c>
      <c r="K3355">
        <v>0</v>
      </c>
      <c r="L3355">
        <v>3</v>
      </c>
      <c r="M3355">
        <v>62</v>
      </c>
      <c r="N3355" s="2">
        <v>4.6656298600311046E-3</v>
      </c>
      <c r="O3355" s="2">
        <v>9.6423017107309481E-2</v>
      </c>
      <c r="P3355">
        <v>60</v>
      </c>
      <c r="Q3355" s="2">
        <v>9.4043887147335428E-2</v>
      </c>
      <c r="R3355">
        <v>643</v>
      </c>
      <c r="S3355">
        <v>638</v>
      </c>
      <c r="T3355">
        <v>563</v>
      </c>
      <c r="U3355">
        <v>41</v>
      </c>
      <c r="V3355">
        <v>19</v>
      </c>
      <c r="W3355">
        <v>3</v>
      </c>
      <c r="X3355">
        <v>12</v>
      </c>
      <c r="Y3355">
        <v>50</v>
      </c>
      <c r="Z3355">
        <v>6</v>
      </c>
      <c r="AA3355">
        <v>0</v>
      </c>
      <c r="AB3355">
        <v>0</v>
      </c>
      <c r="AC3355">
        <v>0</v>
      </c>
      <c r="AD3355">
        <v>555</v>
      </c>
      <c r="AE3355">
        <v>56</v>
      </c>
      <c r="AF3355">
        <v>19</v>
      </c>
      <c r="AG3355">
        <v>3</v>
      </c>
      <c r="AH3355">
        <v>12</v>
      </c>
      <c r="AI3355" s="3">
        <v>7.567567567567568E-2</v>
      </c>
      <c r="AJ3355" s="3">
        <v>0.375</v>
      </c>
      <c r="AK3355" s="3">
        <v>0</v>
      </c>
      <c r="AL3355" s="3">
        <v>0</v>
      </c>
      <c r="AM3355" s="3">
        <v>0</v>
      </c>
      <c r="AN3355" s="2">
        <f t="shared" si="110"/>
        <v>0.10108864696734059</v>
      </c>
      <c r="AO3355" s="2">
        <v>0.13953488372093023</v>
      </c>
      <c r="AP3355">
        <f t="shared" si="111"/>
        <v>65</v>
      </c>
    </row>
    <row r="3356" spans="1:42" ht="16.5" hidden="1" customHeight="1" x14ac:dyDescent="0.25">
      <c r="A3356" s="5" t="s">
        <v>790</v>
      </c>
      <c r="B3356" s="1" t="s">
        <v>426</v>
      </c>
      <c r="D3356" t="s">
        <v>32</v>
      </c>
      <c r="E3356" t="s">
        <v>416</v>
      </c>
      <c r="F3356" t="s">
        <v>427</v>
      </c>
      <c r="G3356">
        <v>56</v>
      </c>
      <c r="H3356">
        <v>4</v>
      </c>
      <c r="I3356">
        <v>0</v>
      </c>
      <c r="J3356">
        <v>0</v>
      </c>
      <c r="K3356">
        <v>0</v>
      </c>
      <c r="L3356">
        <v>0</v>
      </c>
      <c r="M3356">
        <v>65</v>
      </c>
      <c r="N3356" s="2">
        <v>0</v>
      </c>
      <c r="O3356" s="2">
        <v>9.8484848484848481E-2</v>
      </c>
      <c r="P3356">
        <v>54</v>
      </c>
      <c r="Q3356" s="2">
        <v>8.3204930662557783E-2</v>
      </c>
      <c r="R3356">
        <v>660</v>
      </c>
      <c r="S3356">
        <v>649</v>
      </c>
      <c r="T3356">
        <v>596</v>
      </c>
      <c r="U3356">
        <v>42</v>
      </c>
      <c r="V3356">
        <v>4</v>
      </c>
      <c r="W3356">
        <v>3</v>
      </c>
      <c r="X3356">
        <v>4</v>
      </c>
      <c r="Y3356">
        <v>49</v>
      </c>
      <c r="Z3356">
        <v>0</v>
      </c>
      <c r="AA3356">
        <v>0</v>
      </c>
      <c r="AB3356">
        <v>0</v>
      </c>
      <c r="AC3356">
        <v>3</v>
      </c>
      <c r="AD3356">
        <v>603</v>
      </c>
      <c r="AE3356">
        <v>46</v>
      </c>
      <c r="AF3356">
        <v>4</v>
      </c>
      <c r="AG3356">
        <v>3</v>
      </c>
      <c r="AH3356">
        <v>1</v>
      </c>
      <c r="AI3356" s="3">
        <v>9.2868988391376445E-2</v>
      </c>
      <c r="AJ3356" s="3">
        <v>8.6956521739130432E-2</v>
      </c>
      <c r="AK3356" s="3">
        <v>0</v>
      </c>
      <c r="AL3356" s="3">
        <v>0</v>
      </c>
      <c r="AM3356" s="3">
        <v>0</v>
      </c>
      <c r="AN3356" s="2">
        <f t="shared" si="110"/>
        <v>9.8484848484848481E-2</v>
      </c>
      <c r="AO3356" s="2">
        <v>8.2191780821917804E-2</v>
      </c>
      <c r="AP3356">
        <f t="shared" si="111"/>
        <v>65</v>
      </c>
    </row>
    <row r="3357" spans="1:42" ht="16.5" hidden="1" customHeight="1" x14ac:dyDescent="0.25">
      <c r="A3357" s="4" t="s">
        <v>800</v>
      </c>
      <c r="B3357" s="1" t="s">
        <v>516</v>
      </c>
      <c r="D3357" t="s">
        <v>32</v>
      </c>
      <c r="E3357" t="s">
        <v>517</v>
      </c>
      <c r="F3357" t="s">
        <v>518</v>
      </c>
      <c r="G3357">
        <v>55</v>
      </c>
      <c r="H3357">
        <v>0</v>
      </c>
      <c r="I3357">
        <v>0</v>
      </c>
      <c r="J3357">
        <v>0</v>
      </c>
      <c r="K3357">
        <v>3</v>
      </c>
      <c r="L3357">
        <v>3</v>
      </c>
      <c r="M3357">
        <v>62</v>
      </c>
      <c r="N3357" s="2">
        <v>4.329004329004329E-3</v>
      </c>
      <c r="O3357" s="2">
        <v>8.9466089466089471E-2</v>
      </c>
      <c r="P3357">
        <v>81</v>
      </c>
      <c r="Q3357" s="2">
        <v>0.11424541607898449</v>
      </c>
      <c r="R3357">
        <v>693</v>
      </c>
      <c r="S3357">
        <v>709</v>
      </c>
      <c r="T3357">
        <v>633</v>
      </c>
      <c r="U3357">
        <v>2</v>
      </c>
      <c r="V3357">
        <v>4</v>
      </c>
      <c r="W3357">
        <v>9</v>
      </c>
      <c r="X3357">
        <v>61</v>
      </c>
      <c r="Y3357">
        <v>77</v>
      </c>
      <c r="Z3357">
        <v>0</v>
      </c>
      <c r="AA3357">
        <v>0</v>
      </c>
      <c r="AB3357">
        <v>0</v>
      </c>
      <c r="AC3357">
        <v>3</v>
      </c>
      <c r="AD3357">
        <v>611</v>
      </c>
      <c r="AE3357">
        <v>2</v>
      </c>
      <c r="AF3357">
        <v>4</v>
      </c>
      <c r="AG3357">
        <v>9</v>
      </c>
      <c r="AH3357">
        <v>61</v>
      </c>
      <c r="AI3357" s="3">
        <v>9.0016366612111293E-2</v>
      </c>
      <c r="AJ3357" s="3">
        <v>0</v>
      </c>
      <c r="AK3357" s="3">
        <v>0</v>
      </c>
      <c r="AL3357" s="3">
        <v>0</v>
      </c>
      <c r="AM3357" s="3">
        <v>4.9180327868852458E-2</v>
      </c>
      <c r="AN3357" s="2">
        <f t="shared" si="110"/>
        <v>9.3795093795093806E-2</v>
      </c>
      <c r="AO3357" s="2">
        <v>0.11062590975254731</v>
      </c>
      <c r="AP3357">
        <f t="shared" si="111"/>
        <v>65</v>
      </c>
    </row>
    <row r="3358" spans="1:42" ht="16.5" hidden="1" customHeight="1" x14ac:dyDescent="0.25">
      <c r="A3358" s="5" t="s">
        <v>795</v>
      </c>
      <c r="B3358" s="1" t="s">
        <v>94</v>
      </c>
      <c r="D3358" t="s">
        <v>32</v>
      </c>
      <c r="E3358" t="s">
        <v>95</v>
      </c>
      <c r="F3358" t="s">
        <v>96</v>
      </c>
      <c r="G3358">
        <v>43</v>
      </c>
      <c r="H3358">
        <v>0</v>
      </c>
      <c r="I3358">
        <v>0</v>
      </c>
      <c r="J3358">
        <v>3</v>
      </c>
      <c r="K3358">
        <v>0</v>
      </c>
      <c r="L3358">
        <v>3</v>
      </c>
      <c r="M3358">
        <v>62</v>
      </c>
      <c r="N3358" s="2">
        <v>4.2735042735042739E-3</v>
      </c>
      <c r="O3358" s="2">
        <v>8.8319088319088315E-2</v>
      </c>
      <c r="P3358">
        <v>115</v>
      </c>
      <c r="Q3358" s="2">
        <v>0.15292553191489361</v>
      </c>
      <c r="R3358">
        <v>702</v>
      </c>
      <c r="S3358">
        <v>752</v>
      </c>
      <c r="T3358">
        <v>709</v>
      </c>
      <c r="U3358">
        <v>23</v>
      </c>
      <c r="V3358">
        <v>11</v>
      </c>
      <c r="W3358">
        <v>3</v>
      </c>
      <c r="X3358">
        <v>6</v>
      </c>
      <c r="Y3358">
        <v>110</v>
      </c>
      <c r="Z3358">
        <v>0</v>
      </c>
      <c r="AA3358">
        <v>0</v>
      </c>
      <c r="AB3358">
        <v>0</v>
      </c>
      <c r="AC3358">
        <v>0</v>
      </c>
      <c r="AD3358">
        <v>642</v>
      </c>
      <c r="AE3358">
        <v>23</v>
      </c>
      <c r="AF3358">
        <v>11</v>
      </c>
      <c r="AG3358">
        <v>6</v>
      </c>
      <c r="AH3358">
        <v>6</v>
      </c>
      <c r="AI3358" s="3">
        <v>6.6978193146417439E-2</v>
      </c>
      <c r="AJ3358" s="3">
        <v>0</v>
      </c>
      <c r="AK3358" s="3">
        <v>0</v>
      </c>
      <c r="AL3358" s="3">
        <v>0.5</v>
      </c>
      <c r="AM3358" s="3">
        <v>0</v>
      </c>
      <c r="AN3358" s="2">
        <f t="shared" si="110"/>
        <v>9.2592592592592587E-2</v>
      </c>
      <c r="AO3358" s="2">
        <v>6.6860465116279064E-2</v>
      </c>
      <c r="AP3358">
        <f t="shared" si="111"/>
        <v>65</v>
      </c>
    </row>
    <row r="3359" spans="1:42" ht="16.5" hidden="1" customHeight="1" x14ac:dyDescent="0.25">
      <c r="A3359" s="4" t="s">
        <v>801</v>
      </c>
      <c r="B3359" s="1" t="s">
        <v>516</v>
      </c>
      <c r="D3359" t="s">
        <v>32</v>
      </c>
      <c r="E3359" t="s">
        <v>517</v>
      </c>
      <c r="F3359" t="s">
        <v>518</v>
      </c>
      <c r="G3359">
        <v>58</v>
      </c>
      <c r="H3359">
        <v>0</v>
      </c>
      <c r="I3359">
        <v>0</v>
      </c>
      <c r="J3359">
        <v>0</v>
      </c>
      <c r="K3359">
        <v>0</v>
      </c>
      <c r="L3359">
        <v>6</v>
      </c>
      <c r="M3359">
        <v>59</v>
      </c>
      <c r="N3359" s="2">
        <v>8.3916083916083916E-3</v>
      </c>
      <c r="O3359" s="2">
        <v>8.2517482517482518E-2</v>
      </c>
      <c r="P3359">
        <v>91</v>
      </c>
      <c r="Q3359" s="2">
        <v>0.12280701754385964</v>
      </c>
      <c r="R3359">
        <v>715</v>
      </c>
      <c r="S3359">
        <v>741</v>
      </c>
      <c r="T3359">
        <v>659</v>
      </c>
      <c r="U3359">
        <v>3</v>
      </c>
      <c r="V3359">
        <v>6</v>
      </c>
      <c r="W3359">
        <v>8</v>
      </c>
      <c r="X3359">
        <v>65</v>
      </c>
      <c r="Y3359">
        <v>81</v>
      </c>
      <c r="Z3359">
        <v>0</v>
      </c>
      <c r="AA3359">
        <v>0</v>
      </c>
      <c r="AB3359">
        <v>0</v>
      </c>
      <c r="AC3359">
        <v>3</v>
      </c>
      <c r="AD3359">
        <v>636</v>
      </c>
      <c r="AE3359">
        <v>3</v>
      </c>
      <c r="AF3359">
        <v>6</v>
      </c>
      <c r="AG3359">
        <v>8</v>
      </c>
      <c r="AH3359">
        <v>62</v>
      </c>
      <c r="AI3359" s="3">
        <v>9.1194968553459113E-2</v>
      </c>
      <c r="AJ3359" s="3">
        <v>0</v>
      </c>
      <c r="AK3359" s="3">
        <v>0</v>
      </c>
      <c r="AL3359" s="3">
        <v>0</v>
      </c>
      <c r="AM3359" s="3">
        <v>0</v>
      </c>
      <c r="AN3359" s="2">
        <f t="shared" si="110"/>
        <v>9.0909090909090912E-2</v>
      </c>
      <c r="AO3359" s="2">
        <v>0.11048951048951049</v>
      </c>
      <c r="AP3359">
        <f t="shared" si="111"/>
        <v>65</v>
      </c>
    </row>
    <row r="3360" spans="1:42" ht="16.5" hidden="1" customHeight="1" x14ac:dyDescent="0.25">
      <c r="A3360" s="5" t="s">
        <v>788</v>
      </c>
      <c r="B3360" s="1" t="s">
        <v>189</v>
      </c>
      <c r="D3360" t="s">
        <v>32</v>
      </c>
      <c r="E3360" t="s">
        <v>185</v>
      </c>
      <c r="F3360" t="s">
        <v>190</v>
      </c>
      <c r="G3360">
        <v>64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65</v>
      </c>
      <c r="N3360" s="2">
        <v>0</v>
      </c>
      <c r="O3360" s="2">
        <v>8.9531680440771352E-2</v>
      </c>
      <c r="P3360">
        <v>33</v>
      </c>
      <c r="Q3360" s="2">
        <v>4.7550432276657062E-2</v>
      </c>
      <c r="R3360">
        <v>726</v>
      </c>
      <c r="S3360">
        <v>694</v>
      </c>
      <c r="T3360">
        <v>682</v>
      </c>
      <c r="U3360">
        <v>2</v>
      </c>
      <c r="V3360">
        <v>1</v>
      </c>
      <c r="W3360">
        <v>8</v>
      </c>
      <c r="X3360">
        <v>1</v>
      </c>
      <c r="Y3360">
        <v>30</v>
      </c>
      <c r="Z3360">
        <v>0</v>
      </c>
      <c r="AA3360">
        <v>0</v>
      </c>
      <c r="AB3360">
        <v>0</v>
      </c>
      <c r="AC3360">
        <v>0</v>
      </c>
      <c r="AD3360">
        <v>716</v>
      </c>
      <c r="AE3360">
        <v>2</v>
      </c>
      <c r="AF3360">
        <v>1</v>
      </c>
      <c r="AG3360">
        <v>8</v>
      </c>
      <c r="AH3360">
        <v>1</v>
      </c>
      <c r="AI3360" s="3">
        <v>8.9385474860335198E-2</v>
      </c>
      <c r="AJ3360" s="3">
        <v>0</v>
      </c>
      <c r="AK3360" s="3">
        <v>0</v>
      </c>
      <c r="AL3360" s="3">
        <v>0</v>
      </c>
      <c r="AM3360" s="3">
        <v>0</v>
      </c>
      <c r="AN3360" s="2">
        <f t="shared" si="110"/>
        <v>8.9531680440771352E-2</v>
      </c>
      <c r="AO3360" s="2">
        <v>1.6483516483516484E-2</v>
      </c>
      <c r="AP3360">
        <f t="shared" si="111"/>
        <v>65</v>
      </c>
    </row>
    <row r="3361" spans="1:42" ht="16.5" hidden="1" customHeight="1" x14ac:dyDescent="0.25">
      <c r="A3361" s="4" t="s">
        <v>798</v>
      </c>
      <c r="B3361" s="1" t="s">
        <v>94</v>
      </c>
      <c r="D3361" t="s">
        <v>32</v>
      </c>
      <c r="E3361" t="s">
        <v>95</v>
      </c>
      <c r="F3361" t="s">
        <v>96</v>
      </c>
      <c r="G3361">
        <v>53</v>
      </c>
      <c r="H3361">
        <v>0</v>
      </c>
      <c r="I3361">
        <v>0</v>
      </c>
      <c r="J3361">
        <v>0</v>
      </c>
      <c r="K3361">
        <v>0</v>
      </c>
      <c r="L3361">
        <v>3</v>
      </c>
      <c r="M3361">
        <v>62</v>
      </c>
      <c r="N3361" s="2">
        <v>4.11522633744856E-3</v>
      </c>
      <c r="O3361" s="2">
        <v>8.5048010973936897E-2</v>
      </c>
      <c r="P3361">
        <v>152</v>
      </c>
      <c r="Q3361" s="2">
        <v>0.18627450980392157</v>
      </c>
      <c r="R3361">
        <v>729</v>
      </c>
      <c r="S3361">
        <v>816</v>
      </c>
      <c r="T3361">
        <v>777</v>
      </c>
      <c r="U3361">
        <v>20</v>
      </c>
      <c r="V3361">
        <v>11</v>
      </c>
      <c r="W3361">
        <v>3</v>
      </c>
      <c r="X3361">
        <v>5</v>
      </c>
      <c r="Y3361">
        <v>148</v>
      </c>
      <c r="Z3361">
        <v>0</v>
      </c>
      <c r="AA3361">
        <v>0</v>
      </c>
      <c r="AB3361">
        <v>0</v>
      </c>
      <c r="AC3361">
        <v>0</v>
      </c>
      <c r="AD3361">
        <v>682</v>
      </c>
      <c r="AE3361">
        <v>20</v>
      </c>
      <c r="AF3361">
        <v>11</v>
      </c>
      <c r="AG3361">
        <v>3</v>
      </c>
      <c r="AH3361">
        <v>5</v>
      </c>
      <c r="AI3361" s="3">
        <v>7.7712609970674487E-2</v>
      </c>
      <c r="AJ3361" s="3">
        <v>0</v>
      </c>
      <c r="AK3361" s="3">
        <v>0</v>
      </c>
      <c r="AL3361" s="3">
        <v>0</v>
      </c>
      <c r="AM3361" s="3">
        <v>0</v>
      </c>
      <c r="AN3361" s="2">
        <f t="shared" ref="AN3361:AN3424" si="112">N3361+O3361</f>
        <v>8.9163237311385452E-2</v>
      </c>
      <c r="AO3361" s="2">
        <v>5.4091539528432729E-2</v>
      </c>
      <c r="AP3361">
        <f t="shared" ref="AP3361:AP3424" si="113">L3361+M3361</f>
        <v>65</v>
      </c>
    </row>
    <row r="3362" spans="1:42" ht="16.5" hidden="1" customHeight="1" x14ac:dyDescent="0.25">
      <c r="A3362" s="5" t="s">
        <v>795</v>
      </c>
      <c r="B3362" s="1" t="s">
        <v>516</v>
      </c>
      <c r="D3362" t="s">
        <v>32</v>
      </c>
      <c r="E3362" t="s">
        <v>517</v>
      </c>
      <c r="F3362" t="s">
        <v>518</v>
      </c>
      <c r="G3362">
        <v>57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65</v>
      </c>
      <c r="N3362" s="2">
        <v>0</v>
      </c>
      <c r="O3362" s="2">
        <v>8.7248322147651006E-2</v>
      </c>
      <c r="P3362">
        <v>37</v>
      </c>
      <c r="Q3362" s="2">
        <v>5.1603905160390519E-2</v>
      </c>
      <c r="R3362">
        <v>745</v>
      </c>
      <c r="S3362">
        <v>717</v>
      </c>
      <c r="T3362">
        <v>642</v>
      </c>
      <c r="U3362">
        <v>1</v>
      </c>
      <c r="V3362">
        <v>2</v>
      </c>
      <c r="W3362">
        <v>7</v>
      </c>
      <c r="X3362">
        <v>65</v>
      </c>
      <c r="Y3362">
        <v>27</v>
      </c>
      <c r="Z3362">
        <v>0</v>
      </c>
      <c r="AA3362">
        <v>0</v>
      </c>
      <c r="AB3362">
        <v>0</v>
      </c>
      <c r="AC3362">
        <v>3</v>
      </c>
      <c r="AD3362">
        <v>672</v>
      </c>
      <c r="AE3362">
        <v>1</v>
      </c>
      <c r="AF3362">
        <v>2</v>
      </c>
      <c r="AG3362">
        <v>7</v>
      </c>
      <c r="AH3362">
        <v>62</v>
      </c>
      <c r="AI3362" s="3">
        <v>8.4821428571428575E-2</v>
      </c>
      <c r="AJ3362" s="3">
        <v>0</v>
      </c>
      <c r="AK3362" s="3">
        <v>0</v>
      </c>
      <c r="AL3362" s="3">
        <v>0</v>
      </c>
      <c r="AM3362" s="3">
        <v>0</v>
      </c>
      <c r="AN3362" s="2">
        <f t="shared" si="112"/>
        <v>8.7248322147651006E-2</v>
      </c>
      <c r="AO3362" s="2">
        <v>9.6774193548387094E-2</v>
      </c>
      <c r="AP3362">
        <f t="shared" si="113"/>
        <v>65</v>
      </c>
    </row>
    <row r="3363" spans="1:42" ht="16.5" hidden="1" customHeight="1" x14ac:dyDescent="0.25">
      <c r="A3363" s="4" t="s">
        <v>796</v>
      </c>
      <c r="B3363" s="1" t="s">
        <v>133</v>
      </c>
      <c r="D3363" t="s">
        <v>32</v>
      </c>
      <c r="E3363" t="s">
        <v>134</v>
      </c>
      <c r="F3363" t="s">
        <v>135</v>
      </c>
      <c r="G3363">
        <v>58</v>
      </c>
      <c r="H3363">
        <v>0</v>
      </c>
      <c r="I3363">
        <v>0</v>
      </c>
      <c r="J3363">
        <v>0</v>
      </c>
      <c r="K3363">
        <v>0</v>
      </c>
      <c r="L3363">
        <v>4</v>
      </c>
      <c r="M3363">
        <v>61</v>
      </c>
      <c r="N3363" s="2">
        <v>4.6728971962616819E-3</v>
      </c>
      <c r="O3363" s="2">
        <v>7.1261682242990648E-2</v>
      </c>
      <c r="P3363">
        <v>53</v>
      </c>
      <c r="Q3363" s="2">
        <v>6.2796208530805683E-2</v>
      </c>
      <c r="R3363">
        <v>856</v>
      </c>
      <c r="S3363">
        <v>844</v>
      </c>
      <c r="T3363">
        <v>839</v>
      </c>
      <c r="U3363">
        <v>1</v>
      </c>
      <c r="V3363">
        <v>2</v>
      </c>
      <c r="W3363">
        <v>0</v>
      </c>
      <c r="X3363">
        <v>2</v>
      </c>
      <c r="Y3363">
        <v>51</v>
      </c>
      <c r="Z3363">
        <v>0</v>
      </c>
      <c r="AA3363">
        <v>0</v>
      </c>
      <c r="AB3363">
        <v>0</v>
      </c>
      <c r="AC3363">
        <v>0</v>
      </c>
      <c r="AD3363">
        <v>846</v>
      </c>
      <c r="AE3363">
        <v>1</v>
      </c>
      <c r="AF3363">
        <v>2</v>
      </c>
      <c r="AG3363">
        <v>0</v>
      </c>
      <c r="AH3363">
        <v>2</v>
      </c>
      <c r="AI3363" s="3">
        <v>6.8557919621749411E-2</v>
      </c>
      <c r="AJ3363" s="3">
        <v>0</v>
      </c>
      <c r="AK3363" s="3">
        <v>0</v>
      </c>
      <c r="AL3363" s="3">
        <v>0</v>
      </c>
      <c r="AM3363" s="3">
        <v>0</v>
      </c>
      <c r="AN3363" s="2">
        <f t="shared" si="112"/>
        <v>7.5934579439252331E-2</v>
      </c>
      <c r="AO3363" s="2">
        <v>5.8754406580493537E-3</v>
      </c>
      <c r="AP3363">
        <f t="shared" si="113"/>
        <v>65</v>
      </c>
    </row>
    <row r="3364" spans="1:42" ht="16.5" hidden="1" customHeight="1" x14ac:dyDescent="0.25">
      <c r="A3364" s="5" t="s">
        <v>787</v>
      </c>
      <c r="B3364" s="1" t="s">
        <v>462</v>
      </c>
      <c r="D3364" t="s">
        <v>32</v>
      </c>
      <c r="E3364" t="s">
        <v>463</v>
      </c>
      <c r="F3364" t="s">
        <v>464</v>
      </c>
      <c r="G3364">
        <v>62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65</v>
      </c>
      <c r="N3364" s="2">
        <v>0</v>
      </c>
      <c r="O3364" s="2">
        <v>7.5318655851680183E-2</v>
      </c>
      <c r="P3364">
        <v>85</v>
      </c>
      <c r="Q3364" s="2">
        <v>9.6262740656851642E-2</v>
      </c>
      <c r="R3364">
        <v>863</v>
      </c>
      <c r="S3364">
        <v>883</v>
      </c>
      <c r="T3364">
        <v>852</v>
      </c>
      <c r="U3364">
        <v>22</v>
      </c>
      <c r="V3364">
        <v>2</v>
      </c>
      <c r="W3364">
        <v>6</v>
      </c>
      <c r="X3364">
        <v>1</v>
      </c>
      <c r="Y3364">
        <v>78</v>
      </c>
      <c r="Z3364">
        <v>3</v>
      </c>
      <c r="AA3364">
        <v>0</v>
      </c>
      <c r="AB3364">
        <v>0</v>
      </c>
      <c r="AC3364">
        <v>0</v>
      </c>
      <c r="AD3364">
        <v>836</v>
      </c>
      <c r="AE3364">
        <v>19</v>
      </c>
      <c r="AF3364">
        <v>2</v>
      </c>
      <c r="AG3364">
        <v>6</v>
      </c>
      <c r="AH3364">
        <v>1</v>
      </c>
      <c r="AI3364" s="3">
        <v>7.4162679425837319E-2</v>
      </c>
      <c r="AJ3364" s="3">
        <v>0</v>
      </c>
      <c r="AK3364" s="3">
        <v>0</v>
      </c>
      <c r="AL3364" s="3">
        <v>0</v>
      </c>
      <c r="AM3364" s="3">
        <v>0</v>
      </c>
      <c r="AN3364" s="2">
        <f t="shared" si="112"/>
        <v>7.5318655851680183E-2</v>
      </c>
      <c r="AO3364" s="2">
        <v>3.2407407407407406E-2</v>
      </c>
      <c r="AP3364">
        <f t="shared" si="113"/>
        <v>65</v>
      </c>
    </row>
    <row r="3365" spans="1:42" ht="16.5" hidden="1" customHeight="1" x14ac:dyDescent="0.25">
      <c r="A3365" s="5" t="s">
        <v>788</v>
      </c>
      <c r="B3365" t="s">
        <v>620</v>
      </c>
      <c r="D3365" t="s">
        <v>32</v>
      </c>
      <c r="E3365" t="s">
        <v>185</v>
      </c>
      <c r="F3365" t="s">
        <v>621</v>
      </c>
      <c r="G3365">
        <v>64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65</v>
      </c>
      <c r="N3365" s="2">
        <v>0</v>
      </c>
      <c r="O3365" s="2">
        <v>6.8928950159066804E-2</v>
      </c>
      <c r="P3365">
        <v>34</v>
      </c>
      <c r="Q3365" s="2">
        <v>3.7280701754385963E-2</v>
      </c>
      <c r="R3365">
        <v>943</v>
      </c>
      <c r="S3365">
        <v>912</v>
      </c>
      <c r="T3365">
        <v>896</v>
      </c>
      <c r="U3365">
        <v>5</v>
      </c>
      <c r="V3365">
        <v>2</v>
      </c>
      <c r="W3365">
        <v>6</v>
      </c>
      <c r="X3365">
        <v>3</v>
      </c>
      <c r="Y3365">
        <v>33</v>
      </c>
      <c r="Z3365">
        <v>0</v>
      </c>
      <c r="AA3365">
        <v>0</v>
      </c>
      <c r="AB3365">
        <v>0</v>
      </c>
      <c r="AC3365">
        <v>0</v>
      </c>
      <c r="AD3365">
        <v>927</v>
      </c>
      <c r="AE3365">
        <v>5</v>
      </c>
      <c r="AF3365">
        <v>2</v>
      </c>
      <c r="AG3365">
        <v>6</v>
      </c>
      <c r="AH3365">
        <v>3</v>
      </c>
      <c r="AI3365" s="3">
        <v>6.9039913700107869E-2</v>
      </c>
      <c r="AJ3365" s="3">
        <v>0</v>
      </c>
      <c r="AK3365" s="3">
        <v>0</v>
      </c>
      <c r="AL3365" s="3">
        <v>0</v>
      </c>
      <c r="AM3365" s="3">
        <v>0</v>
      </c>
      <c r="AN3365" s="2">
        <f t="shared" si="112"/>
        <v>6.8928950159066804E-2</v>
      </c>
      <c r="AO3365" s="2">
        <v>1.6967126193001062E-2</v>
      </c>
      <c r="AP3365">
        <f t="shared" si="113"/>
        <v>65</v>
      </c>
    </row>
    <row r="3366" spans="1:42" ht="16.5" hidden="1" customHeight="1" x14ac:dyDescent="0.25">
      <c r="A3366" s="5" t="s">
        <v>794</v>
      </c>
      <c r="B3366" s="1" t="s">
        <v>119</v>
      </c>
      <c r="D3366" t="s">
        <v>32</v>
      </c>
      <c r="E3366" t="s">
        <v>117</v>
      </c>
      <c r="F3366" t="s">
        <v>120</v>
      </c>
      <c r="G3366">
        <v>38</v>
      </c>
      <c r="H3366">
        <v>22</v>
      </c>
      <c r="I3366">
        <v>0</v>
      </c>
      <c r="J3366">
        <v>0</v>
      </c>
      <c r="K3366">
        <v>0</v>
      </c>
      <c r="L3366">
        <v>3</v>
      </c>
      <c r="M3366">
        <v>62</v>
      </c>
      <c r="N3366" s="2">
        <v>3.1282586027111575E-3</v>
      </c>
      <c r="O3366" s="2">
        <v>6.4650677789363925E-2</v>
      </c>
      <c r="P3366">
        <v>204</v>
      </c>
      <c r="Q3366" s="2">
        <v>0.18579234972677597</v>
      </c>
      <c r="R3366">
        <v>959</v>
      </c>
      <c r="S3366">
        <v>1098</v>
      </c>
      <c r="T3366">
        <v>102</v>
      </c>
      <c r="U3366">
        <v>984</v>
      </c>
      <c r="V3366">
        <v>2</v>
      </c>
      <c r="W3366">
        <v>7</v>
      </c>
      <c r="X3366">
        <v>3</v>
      </c>
      <c r="Y3366">
        <v>12</v>
      </c>
      <c r="Z3366">
        <v>188</v>
      </c>
      <c r="AA3366">
        <v>0</v>
      </c>
      <c r="AB3366">
        <v>0</v>
      </c>
      <c r="AC3366">
        <v>0</v>
      </c>
      <c r="AD3366">
        <v>128</v>
      </c>
      <c r="AE3366">
        <v>818</v>
      </c>
      <c r="AF3366">
        <v>2</v>
      </c>
      <c r="AG3366">
        <v>7</v>
      </c>
      <c r="AH3366">
        <v>3</v>
      </c>
      <c r="AI3366" s="3">
        <v>0.296875</v>
      </c>
      <c r="AJ3366" s="3">
        <v>2.6894865525672371E-2</v>
      </c>
      <c r="AK3366" s="3">
        <v>0</v>
      </c>
      <c r="AL3366" s="3">
        <v>0</v>
      </c>
      <c r="AM3366" s="3">
        <v>0</v>
      </c>
      <c r="AN3366" s="2">
        <f t="shared" si="112"/>
        <v>6.7778936392075079E-2</v>
      </c>
      <c r="AO3366" s="2">
        <v>0.86638830897703545</v>
      </c>
      <c r="AP3366">
        <f t="shared" si="113"/>
        <v>65</v>
      </c>
    </row>
    <row r="3367" spans="1:42" ht="16.5" hidden="1" customHeight="1" x14ac:dyDescent="0.25">
      <c r="A3367" s="4">
        <v>2011</v>
      </c>
      <c r="B3367" s="1" t="s">
        <v>252</v>
      </c>
      <c r="D3367" t="s">
        <v>32</v>
      </c>
      <c r="E3367" t="s">
        <v>253</v>
      </c>
      <c r="F3367" t="s">
        <v>254</v>
      </c>
      <c r="G3367">
        <v>57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65</v>
      </c>
      <c r="N3367" s="2">
        <v>0</v>
      </c>
      <c r="O3367" s="2">
        <v>6.7079463364293088E-2</v>
      </c>
      <c r="P3367">
        <v>14</v>
      </c>
      <c r="Q3367" s="2">
        <v>1.5250544662309368E-2</v>
      </c>
      <c r="R3367">
        <v>969</v>
      </c>
      <c r="S3367">
        <v>918</v>
      </c>
      <c r="T3367">
        <v>873</v>
      </c>
      <c r="U3367">
        <v>9</v>
      </c>
      <c r="V3367">
        <v>13</v>
      </c>
      <c r="W3367">
        <v>9</v>
      </c>
      <c r="X3367">
        <v>14</v>
      </c>
      <c r="Y3367">
        <v>11</v>
      </c>
      <c r="Z3367">
        <v>0</v>
      </c>
      <c r="AA3367">
        <v>0</v>
      </c>
      <c r="AB3367">
        <v>0</v>
      </c>
      <c r="AC3367">
        <v>0</v>
      </c>
      <c r="AD3367">
        <v>919</v>
      </c>
      <c r="AE3367">
        <v>9</v>
      </c>
      <c r="AF3367">
        <v>13</v>
      </c>
      <c r="AG3367">
        <v>9</v>
      </c>
      <c r="AH3367">
        <v>14</v>
      </c>
      <c r="AI3367" s="3">
        <v>6.2023939064200215E-2</v>
      </c>
      <c r="AJ3367" s="3">
        <v>0</v>
      </c>
      <c r="AK3367" s="3">
        <v>0</v>
      </c>
      <c r="AL3367" s="3">
        <v>0</v>
      </c>
      <c r="AM3367" s="3">
        <v>0</v>
      </c>
      <c r="AN3367" s="2">
        <f t="shared" si="112"/>
        <v>6.7079463364293088E-2</v>
      </c>
      <c r="AO3367" s="2">
        <v>4.6680497925311204E-2</v>
      </c>
      <c r="AP3367">
        <f t="shared" si="113"/>
        <v>65</v>
      </c>
    </row>
    <row r="3368" spans="1:42" ht="16.5" hidden="1" customHeight="1" x14ac:dyDescent="0.25">
      <c r="A3368" s="5" t="s">
        <v>790</v>
      </c>
      <c r="B3368" s="1" t="s">
        <v>258</v>
      </c>
      <c r="D3368" t="s">
        <v>32</v>
      </c>
      <c r="E3368" t="s">
        <v>256</v>
      </c>
      <c r="F3368" t="s">
        <v>259</v>
      </c>
      <c r="G3368">
        <v>54</v>
      </c>
      <c r="H3368">
        <v>11</v>
      </c>
      <c r="I3368">
        <v>0</v>
      </c>
      <c r="J3368">
        <v>0</v>
      </c>
      <c r="K3368">
        <v>0</v>
      </c>
      <c r="L3368">
        <v>0</v>
      </c>
      <c r="M3368">
        <v>65</v>
      </c>
      <c r="N3368" s="2">
        <v>0</v>
      </c>
      <c r="O3368" s="2">
        <v>6.2680810028929598E-2</v>
      </c>
      <c r="P3368">
        <v>48</v>
      </c>
      <c r="Q3368" s="2">
        <v>4.7058823529411764E-2</v>
      </c>
      <c r="R3368">
        <v>1037</v>
      </c>
      <c r="S3368">
        <v>1020</v>
      </c>
      <c r="T3368">
        <v>678</v>
      </c>
      <c r="U3368">
        <v>332</v>
      </c>
      <c r="V3368">
        <v>5</v>
      </c>
      <c r="W3368">
        <v>3</v>
      </c>
      <c r="X3368">
        <v>2</v>
      </c>
      <c r="Y3368">
        <v>28</v>
      </c>
      <c r="Z3368">
        <v>14</v>
      </c>
      <c r="AA3368">
        <v>0</v>
      </c>
      <c r="AB3368">
        <v>0</v>
      </c>
      <c r="AC3368">
        <v>0</v>
      </c>
      <c r="AD3368">
        <v>704</v>
      </c>
      <c r="AE3368">
        <v>329</v>
      </c>
      <c r="AF3368">
        <v>5</v>
      </c>
      <c r="AG3368">
        <v>3</v>
      </c>
      <c r="AH3368">
        <v>2</v>
      </c>
      <c r="AI3368" s="3">
        <v>7.6704545454545456E-2</v>
      </c>
      <c r="AJ3368" s="3">
        <v>3.3434650455927049E-2</v>
      </c>
      <c r="AK3368" s="3">
        <v>0</v>
      </c>
      <c r="AL3368" s="3">
        <v>0</v>
      </c>
      <c r="AM3368" s="3">
        <v>0</v>
      </c>
      <c r="AN3368" s="2">
        <f t="shared" si="112"/>
        <v>6.2680810028929598E-2</v>
      </c>
      <c r="AO3368" s="2">
        <v>0.32502396931927136</v>
      </c>
      <c r="AP3368">
        <f t="shared" si="113"/>
        <v>65</v>
      </c>
    </row>
    <row r="3369" spans="1:42" ht="16.5" hidden="1" customHeight="1" x14ac:dyDescent="0.25">
      <c r="A3369" s="4">
        <v>2011</v>
      </c>
      <c r="B3369" s="1" t="s">
        <v>230</v>
      </c>
      <c r="C3369" t="s">
        <v>36</v>
      </c>
      <c r="D3369" t="s">
        <v>43</v>
      </c>
      <c r="E3369" t="s">
        <v>38</v>
      </c>
      <c r="F3369" t="s">
        <v>231</v>
      </c>
      <c r="G3369">
        <v>21</v>
      </c>
      <c r="H3369">
        <v>3</v>
      </c>
      <c r="I3369">
        <v>9</v>
      </c>
      <c r="J3369">
        <v>6</v>
      </c>
      <c r="K3369">
        <v>5</v>
      </c>
      <c r="L3369">
        <v>13</v>
      </c>
      <c r="M3369">
        <v>52</v>
      </c>
      <c r="N3369" s="2">
        <v>1.2440191387559809E-2</v>
      </c>
      <c r="O3369" s="2">
        <v>4.9760765550239235E-2</v>
      </c>
      <c r="P3369">
        <v>814</v>
      </c>
      <c r="Q3369" s="2">
        <v>0.45373467112597549</v>
      </c>
      <c r="R3369">
        <v>1045</v>
      </c>
      <c r="S3369">
        <v>1794</v>
      </c>
      <c r="T3369">
        <v>1407</v>
      </c>
      <c r="U3369">
        <v>24</v>
      </c>
      <c r="V3369">
        <v>120</v>
      </c>
      <c r="W3369">
        <v>142</v>
      </c>
      <c r="X3369">
        <v>101</v>
      </c>
      <c r="Y3369">
        <v>652</v>
      </c>
      <c r="Z3369">
        <v>10</v>
      </c>
      <c r="AA3369">
        <v>53</v>
      </c>
      <c r="AB3369">
        <v>50</v>
      </c>
      <c r="AC3369">
        <v>40</v>
      </c>
      <c r="AD3369">
        <v>776</v>
      </c>
      <c r="AE3369">
        <v>17</v>
      </c>
      <c r="AF3369">
        <v>76</v>
      </c>
      <c r="AG3369">
        <v>98</v>
      </c>
      <c r="AH3369">
        <v>66</v>
      </c>
      <c r="AI3369" s="3">
        <v>2.7061855670103094E-2</v>
      </c>
      <c r="AJ3369" s="3">
        <v>0.17647058823529413</v>
      </c>
      <c r="AK3369" s="3">
        <v>0.11842105263157894</v>
      </c>
      <c r="AL3369" s="3">
        <v>6.1224489795918366E-2</v>
      </c>
      <c r="AM3369" s="3">
        <v>7.575757575757576E-2</v>
      </c>
      <c r="AN3369" s="2">
        <f t="shared" si="112"/>
        <v>6.2200956937799042E-2</v>
      </c>
      <c r="AO3369" s="2">
        <v>0.24878993223620524</v>
      </c>
      <c r="AP3369">
        <f t="shared" si="113"/>
        <v>65</v>
      </c>
    </row>
    <row r="3370" spans="1:42" ht="16.5" hidden="1" customHeight="1" x14ac:dyDescent="0.25">
      <c r="A3370" s="5" t="s">
        <v>787</v>
      </c>
      <c r="B3370" s="1" t="s">
        <v>497</v>
      </c>
      <c r="D3370" t="s">
        <v>32</v>
      </c>
      <c r="E3370" t="s">
        <v>498</v>
      </c>
      <c r="F3370" t="s">
        <v>499</v>
      </c>
      <c r="G3370">
        <v>63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65</v>
      </c>
      <c r="N3370" s="2">
        <v>0</v>
      </c>
      <c r="O3370" s="2">
        <v>5.930656934306569E-2</v>
      </c>
      <c r="P3370">
        <v>44</v>
      </c>
      <c r="Q3370" s="2">
        <v>4.0930232558139532E-2</v>
      </c>
      <c r="R3370">
        <v>1096</v>
      </c>
      <c r="S3370">
        <v>1075</v>
      </c>
      <c r="T3370">
        <v>1075</v>
      </c>
      <c r="U3370">
        <v>0</v>
      </c>
      <c r="V3370">
        <v>0</v>
      </c>
      <c r="W3370">
        <v>0</v>
      </c>
      <c r="X3370">
        <v>0</v>
      </c>
      <c r="Y3370">
        <v>42</v>
      </c>
      <c r="Z3370">
        <v>0</v>
      </c>
      <c r="AA3370">
        <v>0</v>
      </c>
      <c r="AB3370">
        <v>0</v>
      </c>
      <c r="AC3370">
        <v>0</v>
      </c>
      <c r="AD3370">
        <v>1096</v>
      </c>
      <c r="AE3370">
        <v>0</v>
      </c>
      <c r="AF3370">
        <v>0</v>
      </c>
      <c r="AG3370">
        <v>0</v>
      </c>
      <c r="AH3370">
        <v>0</v>
      </c>
      <c r="AI3370" s="3">
        <v>5.7481751824817517E-2</v>
      </c>
      <c r="AJ3370" s="3">
        <v>0</v>
      </c>
      <c r="AK3370" s="3">
        <v>0</v>
      </c>
      <c r="AL3370" s="3">
        <v>0</v>
      </c>
      <c r="AM3370" s="3">
        <v>0</v>
      </c>
      <c r="AN3370" s="2">
        <f t="shared" si="112"/>
        <v>5.930656934306569E-2</v>
      </c>
      <c r="AO3370" s="2">
        <v>0</v>
      </c>
      <c r="AP3370">
        <f t="shared" si="113"/>
        <v>65</v>
      </c>
    </row>
    <row r="3371" spans="1:42" ht="16.5" hidden="1" customHeight="1" x14ac:dyDescent="0.25">
      <c r="A3371" s="5" t="s">
        <v>789</v>
      </c>
      <c r="B3371" t="s">
        <v>618</v>
      </c>
      <c r="D3371" t="s">
        <v>32</v>
      </c>
      <c r="E3371" t="s">
        <v>81</v>
      </c>
      <c r="F3371" t="s">
        <v>619</v>
      </c>
      <c r="G3371">
        <v>61</v>
      </c>
      <c r="H3371">
        <v>0</v>
      </c>
      <c r="I3371">
        <v>0</v>
      </c>
      <c r="J3371">
        <v>0</v>
      </c>
      <c r="K3371">
        <v>0</v>
      </c>
      <c r="L3371">
        <v>9</v>
      </c>
      <c r="M3371">
        <v>56</v>
      </c>
      <c r="N3371" s="2">
        <v>7.6335877862595417E-3</v>
      </c>
      <c r="O3371" s="2">
        <v>4.7497879558948262E-2</v>
      </c>
      <c r="P3371">
        <v>161</v>
      </c>
      <c r="Q3371" s="2">
        <v>0.12627450980392158</v>
      </c>
      <c r="R3371">
        <v>1179</v>
      </c>
      <c r="S3371">
        <v>1275</v>
      </c>
      <c r="T3371">
        <v>1240</v>
      </c>
      <c r="U3371">
        <v>1</v>
      </c>
      <c r="V3371">
        <v>11</v>
      </c>
      <c r="W3371">
        <v>10</v>
      </c>
      <c r="X3371">
        <v>13</v>
      </c>
      <c r="Y3371">
        <v>159</v>
      </c>
      <c r="Z3371">
        <v>0</v>
      </c>
      <c r="AA3371">
        <v>0</v>
      </c>
      <c r="AB3371">
        <v>0</v>
      </c>
      <c r="AC3371">
        <v>0</v>
      </c>
      <c r="AD3371">
        <v>1142</v>
      </c>
      <c r="AE3371">
        <v>1</v>
      </c>
      <c r="AF3371">
        <v>11</v>
      </c>
      <c r="AG3371">
        <v>10</v>
      </c>
      <c r="AH3371">
        <v>13</v>
      </c>
      <c r="AI3371" s="3">
        <v>5.3415061295971976E-2</v>
      </c>
      <c r="AJ3371" s="3">
        <v>0</v>
      </c>
      <c r="AK3371" s="3">
        <v>0</v>
      </c>
      <c r="AL3371" s="3">
        <v>0</v>
      </c>
      <c r="AM3371" s="3">
        <v>0</v>
      </c>
      <c r="AN3371" s="2">
        <f t="shared" si="112"/>
        <v>5.5131467345207803E-2</v>
      </c>
      <c r="AO3371" s="2">
        <v>2.9736618521665252E-2</v>
      </c>
      <c r="AP3371">
        <f t="shared" si="113"/>
        <v>65</v>
      </c>
    </row>
    <row r="3372" spans="1:42" ht="16.5" hidden="1" customHeight="1" x14ac:dyDescent="0.25">
      <c r="A3372" s="5" t="s">
        <v>802</v>
      </c>
      <c r="B3372" s="1" t="s">
        <v>201</v>
      </c>
      <c r="D3372" t="s">
        <v>32</v>
      </c>
      <c r="E3372" t="s">
        <v>197</v>
      </c>
      <c r="F3372" t="s">
        <v>202</v>
      </c>
      <c r="G3372">
        <v>52</v>
      </c>
      <c r="H3372">
        <v>0</v>
      </c>
      <c r="I3372">
        <v>4</v>
      </c>
      <c r="J3372">
        <v>4</v>
      </c>
      <c r="K3372">
        <v>0</v>
      </c>
      <c r="L3372">
        <v>4</v>
      </c>
      <c r="M3372">
        <v>61</v>
      </c>
      <c r="N3372" s="2">
        <v>3.3388981636060101E-3</v>
      </c>
      <c r="O3372" s="2">
        <v>5.091819699499165E-2</v>
      </c>
      <c r="P3372">
        <v>110</v>
      </c>
      <c r="Q3372" s="2">
        <v>8.8495575221238937E-2</v>
      </c>
      <c r="R3372">
        <v>1198</v>
      </c>
      <c r="S3372">
        <v>1243</v>
      </c>
      <c r="T3372">
        <v>1182</v>
      </c>
      <c r="U3372">
        <v>3</v>
      </c>
      <c r="V3372">
        <v>12</v>
      </c>
      <c r="W3372">
        <v>16</v>
      </c>
      <c r="X3372">
        <v>30</v>
      </c>
      <c r="Y3372">
        <v>102</v>
      </c>
      <c r="Z3372">
        <v>0</v>
      </c>
      <c r="AA3372">
        <v>0</v>
      </c>
      <c r="AB3372">
        <v>0</v>
      </c>
      <c r="AC3372">
        <v>0</v>
      </c>
      <c r="AD3372">
        <v>1132</v>
      </c>
      <c r="AE3372">
        <v>3</v>
      </c>
      <c r="AF3372">
        <v>16</v>
      </c>
      <c r="AG3372">
        <v>20</v>
      </c>
      <c r="AH3372">
        <v>30</v>
      </c>
      <c r="AI3372" s="3">
        <v>4.5936395759717315E-2</v>
      </c>
      <c r="AJ3372" s="3">
        <v>0</v>
      </c>
      <c r="AK3372" s="3">
        <v>0.25</v>
      </c>
      <c r="AL3372" s="3">
        <v>0.2</v>
      </c>
      <c r="AM3372" s="3">
        <v>0</v>
      </c>
      <c r="AN3372" s="2">
        <f t="shared" si="112"/>
        <v>5.4257095158597661E-2</v>
      </c>
      <c r="AO3372" s="2">
        <v>5.7452123230641132E-2</v>
      </c>
      <c r="AP3372">
        <f t="shared" si="113"/>
        <v>65</v>
      </c>
    </row>
    <row r="3373" spans="1:42" ht="16.5" hidden="1" customHeight="1" x14ac:dyDescent="0.25">
      <c r="A3373" s="4" t="s">
        <v>803</v>
      </c>
      <c r="B3373" t="s">
        <v>640</v>
      </c>
      <c r="D3373" t="s">
        <v>32</v>
      </c>
      <c r="E3373" t="s">
        <v>408</v>
      </c>
      <c r="F3373" t="s">
        <v>641</v>
      </c>
      <c r="G3373">
        <v>60</v>
      </c>
      <c r="H3373">
        <v>3</v>
      </c>
      <c r="I3373">
        <v>0</v>
      </c>
      <c r="J3373">
        <v>0</v>
      </c>
      <c r="K3373">
        <v>0</v>
      </c>
      <c r="L3373">
        <v>0</v>
      </c>
      <c r="M3373">
        <v>65</v>
      </c>
      <c r="N3373" s="2">
        <v>0</v>
      </c>
      <c r="O3373" s="2">
        <v>5.3453947368421052E-2</v>
      </c>
      <c r="P3373">
        <v>9</v>
      </c>
      <c r="Q3373" s="2">
        <v>7.7586206896551723E-3</v>
      </c>
      <c r="R3373">
        <v>1216</v>
      </c>
      <c r="S3373">
        <v>1160</v>
      </c>
      <c r="T3373">
        <v>1060</v>
      </c>
      <c r="U3373">
        <v>63</v>
      </c>
      <c r="V3373">
        <v>6</v>
      </c>
      <c r="W3373">
        <v>13</v>
      </c>
      <c r="X3373">
        <v>14</v>
      </c>
      <c r="Y3373">
        <v>9</v>
      </c>
      <c r="Z3373">
        <v>0</v>
      </c>
      <c r="AA3373">
        <v>0</v>
      </c>
      <c r="AB3373">
        <v>0</v>
      </c>
      <c r="AC3373">
        <v>0</v>
      </c>
      <c r="AD3373">
        <v>1111</v>
      </c>
      <c r="AE3373">
        <v>66</v>
      </c>
      <c r="AF3373">
        <v>6</v>
      </c>
      <c r="AG3373">
        <v>13</v>
      </c>
      <c r="AH3373">
        <v>14</v>
      </c>
      <c r="AI3373" s="3">
        <v>5.4005400540054004E-2</v>
      </c>
      <c r="AJ3373" s="3">
        <v>4.5454545454545456E-2</v>
      </c>
      <c r="AK3373" s="3">
        <v>0</v>
      </c>
      <c r="AL3373" s="3">
        <v>0</v>
      </c>
      <c r="AM3373" s="3">
        <v>0</v>
      </c>
      <c r="AN3373" s="2">
        <f t="shared" si="112"/>
        <v>5.3453947368421052E-2</v>
      </c>
      <c r="AO3373" s="2">
        <v>8.1818181818181818E-2</v>
      </c>
      <c r="AP3373">
        <f t="shared" si="113"/>
        <v>65</v>
      </c>
    </row>
    <row r="3374" spans="1:42" ht="16.5" hidden="1" customHeight="1" x14ac:dyDescent="0.25">
      <c r="A3374" s="5" t="s">
        <v>802</v>
      </c>
      <c r="B3374" t="s">
        <v>640</v>
      </c>
      <c r="D3374" t="s">
        <v>32</v>
      </c>
      <c r="E3374" t="s">
        <v>408</v>
      </c>
      <c r="F3374" t="s">
        <v>641</v>
      </c>
      <c r="G3374">
        <v>61</v>
      </c>
      <c r="H3374">
        <v>3</v>
      </c>
      <c r="I3374">
        <v>0</v>
      </c>
      <c r="J3374">
        <v>0</v>
      </c>
      <c r="K3374">
        <v>0</v>
      </c>
      <c r="L3374">
        <v>0</v>
      </c>
      <c r="M3374">
        <v>65</v>
      </c>
      <c r="N3374" s="2">
        <v>0</v>
      </c>
      <c r="O3374" s="2">
        <v>5.3061224489795916E-2</v>
      </c>
      <c r="P3374">
        <v>8</v>
      </c>
      <c r="Q3374" s="2">
        <v>6.8493150684931503E-3</v>
      </c>
      <c r="R3374">
        <v>1225</v>
      </c>
      <c r="S3374">
        <v>1168</v>
      </c>
      <c r="T3374">
        <v>1065</v>
      </c>
      <c r="U3374">
        <v>68</v>
      </c>
      <c r="V3374">
        <v>6</v>
      </c>
      <c r="W3374">
        <v>15</v>
      </c>
      <c r="X3374">
        <v>14</v>
      </c>
      <c r="Y3374">
        <v>8</v>
      </c>
      <c r="Z3374">
        <v>0</v>
      </c>
      <c r="AA3374">
        <v>0</v>
      </c>
      <c r="AB3374">
        <v>0</v>
      </c>
      <c r="AC3374">
        <v>0</v>
      </c>
      <c r="AD3374">
        <v>1118</v>
      </c>
      <c r="AE3374">
        <v>71</v>
      </c>
      <c r="AF3374">
        <v>6</v>
      </c>
      <c r="AG3374">
        <v>15</v>
      </c>
      <c r="AH3374">
        <v>14</v>
      </c>
      <c r="AI3374" s="3">
        <v>5.4561717352415023E-2</v>
      </c>
      <c r="AJ3374" s="3">
        <v>4.2253521126760563E-2</v>
      </c>
      <c r="AK3374" s="3">
        <v>0</v>
      </c>
      <c r="AL3374" s="3">
        <v>0</v>
      </c>
      <c r="AM3374" s="3">
        <v>0</v>
      </c>
      <c r="AN3374" s="2">
        <f t="shared" si="112"/>
        <v>5.3061224489795916E-2</v>
      </c>
      <c r="AO3374" s="2">
        <v>8.6601307189542481E-2</v>
      </c>
      <c r="AP3374">
        <f t="shared" si="113"/>
        <v>65</v>
      </c>
    </row>
    <row r="3375" spans="1:42" ht="16.5" hidden="1" customHeight="1" x14ac:dyDescent="0.25">
      <c r="A3375" s="4" t="s">
        <v>803</v>
      </c>
      <c r="B3375" s="1" t="s">
        <v>31</v>
      </c>
      <c r="D3375" t="s">
        <v>32</v>
      </c>
      <c r="E3375" t="s">
        <v>33</v>
      </c>
      <c r="F3375" t="s">
        <v>34</v>
      </c>
      <c r="G3375">
        <v>41</v>
      </c>
      <c r="H3375">
        <v>0</v>
      </c>
      <c r="I3375">
        <v>10</v>
      </c>
      <c r="J3375">
        <v>4</v>
      </c>
      <c r="K3375">
        <v>0</v>
      </c>
      <c r="L3375">
        <v>13</v>
      </c>
      <c r="M3375">
        <v>52</v>
      </c>
      <c r="N3375" s="2">
        <v>9.3123209169054446E-3</v>
      </c>
      <c r="O3375" s="2">
        <v>3.7249283667621778E-2</v>
      </c>
      <c r="P3375">
        <v>56</v>
      </c>
      <c r="Q3375" s="2">
        <v>4.0374909877433307E-2</v>
      </c>
      <c r="R3375">
        <v>1396</v>
      </c>
      <c r="S3375">
        <v>1387</v>
      </c>
      <c r="T3375">
        <v>1335</v>
      </c>
      <c r="U3375">
        <v>21</v>
      </c>
      <c r="V3375">
        <v>8</v>
      </c>
      <c r="W3375">
        <v>13</v>
      </c>
      <c r="X3375">
        <v>14</v>
      </c>
      <c r="Y3375">
        <v>49</v>
      </c>
      <c r="Z3375">
        <v>0</v>
      </c>
      <c r="AA3375">
        <v>0</v>
      </c>
      <c r="AB3375">
        <v>4</v>
      </c>
      <c r="AC3375">
        <v>0</v>
      </c>
      <c r="AD3375">
        <v>1327</v>
      </c>
      <c r="AE3375">
        <v>21</v>
      </c>
      <c r="AF3375">
        <v>18</v>
      </c>
      <c r="AG3375">
        <v>13</v>
      </c>
      <c r="AH3375">
        <v>14</v>
      </c>
      <c r="AI3375" s="3">
        <v>3.089675960813866E-2</v>
      </c>
      <c r="AJ3375" s="3">
        <v>0</v>
      </c>
      <c r="AK3375" s="3">
        <v>0.55555555555555558</v>
      </c>
      <c r="AL3375" s="3">
        <v>0.30769230769230771</v>
      </c>
      <c r="AM3375" s="3">
        <v>0</v>
      </c>
      <c r="AN3375" s="2">
        <f t="shared" si="112"/>
        <v>4.6561604584527225E-2</v>
      </c>
      <c r="AO3375" s="2">
        <v>4.7379755922469492E-2</v>
      </c>
      <c r="AP3375">
        <f t="shared" si="113"/>
        <v>65</v>
      </c>
    </row>
    <row r="3376" spans="1:42" ht="16.5" hidden="1" customHeight="1" x14ac:dyDescent="0.25">
      <c r="A3376" s="5" t="s">
        <v>789</v>
      </c>
      <c r="B3376" s="1" t="s">
        <v>502</v>
      </c>
      <c r="D3376" t="s">
        <v>32</v>
      </c>
      <c r="E3376" t="s">
        <v>498</v>
      </c>
      <c r="F3376" t="s">
        <v>503</v>
      </c>
      <c r="G3376">
        <v>56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65</v>
      </c>
      <c r="N3376" s="2">
        <v>0</v>
      </c>
      <c r="O3376" s="2">
        <v>4.4008124576844956E-2</v>
      </c>
      <c r="P3376">
        <v>81</v>
      </c>
      <c r="Q3376" s="2">
        <v>5.4253181513730743E-2</v>
      </c>
      <c r="R3376">
        <v>1477</v>
      </c>
      <c r="S3376">
        <v>1493</v>
      </c>
      <c r="T3376">
        <v>1307</v>
      </c>
      <c r="U3376">
        <v>0</v>
      </c>
      <c r="V3376">
        <v>14</v>
      </c>
      <c r="W3376">
        <v>2</v>
      </c>
      <c r="X3376">
        <v>170</v>
      </c>
      <c r="Y3376">
        <v>74</v>
      </c>
      <c r="Z3376">
        <v>0</v>
      </c>
      <c r="AA3376">
        <v>0</v>
      </c>
      <c r="AB3376">
        <v>0</v>
      </c>
      <c r="AC3376">
        <v>0</v>
      </c>
      <c r="AD3376">
        <v>1289</v>
      </c>
      <c r="AE3376">
        <v>0</v>
      </c>
      <c r="AF3376">
        <v>14</v>
      </c>
      <c r="AG3376">
        <v>2</v>
      </c>
      <c r="AH3376">
        <v>170</v>
      </c>
      <c r="AI3376" s="3">
        <v>4.3444530643910011E-2</v>
      </c>
      <c r="AJ3376" s="3">
        <v>0</v>
      </c>
      <c r="AK3376" s="3">
        <v>0</v>
      </c>
      <c r="AL3376" s="3">
        <v>0</v>
      </c>
      <c r="AM3376" s="3">
        <v>0</v>
      </c>
      <c r="AN3376" s="2">
        <f t="shared" si="112"/>
        <v>4.4008124576844956E-2</v>
      </c>
      <c r="AO3376" s="2">
        <v>0.12610169491525425</v>
      </c>
      <c r="AP3376">
        <f t="shared" si="113"/>
        <v>65</v>
      </c>
    </row>
    <row r="3377" spans="1:42" ht="16.5" hidden="1" customHeight="1" x14ac:dyDescent="0.25">
      <c r="A3377" s="4" t="s">
        <v>799</v>
      </c>
      <c r="B3377" s="1" t="s">
        <v>78</v>
      </c>
      <c r="D3377" t="s">
        <v>32</v>
      </c>
      <c r="E3377" t="s">
        <v>76</v>
      </c>
      <c r="F3377" t="s">
        <v>79</v>
      </c>
      <c r="G3377">
        <v>61</v>
      </c>
      <c r="H3377">
        <v>0</v>
      </c>
      <c r="I3377">
        <v>0</v>
      </c>
      <c r="J3377">
        <v>0</v>
      </c>
      <c r="K3377">
        <v>0</v>
      </c>
      <c r="L3377">
        <v>9</v>
      </c>
      <c r="M3377">
        <v>56</v>
      </c>
      <c r="N3377" s="2">
        <v>5.5079559363525096E-3</v>
      </c>
      <c r="O3377" s="2">
        <v>3.4271725826193387E-2</v>
      </c>
      <c r="P3377">
        <v>265</v>
      </c>
      <c r="Q3377" s="2">
        <v>0.14449291166848419</v>
      </c>
      <c r="R3377">
        <v>1634</v>
      </c>
      <c r="S3377">
        <v>1834</v>
      </c>
      <c r="T3377">
        <v>1785</v>
      </c>
      <c r="U3377">
        <v>10</v>
      </c>
      <c r="V3377">
        <v>10</v>
      </c>
      <c r="W3377">
        <v>3</v>
      </c>
      <c r="X3377">
        <v>26</v>
      </c>
      <c r="Y3377">
        <v>251</v>
      </c>
      <c r="Z3377">
        <v>0</v>
      </c>
      <c r="AA3377">
        <v>0</v>
      </c>
      <c r="AB3377">
        <v>0</v>
      </c>
      <c r="AC3377">
        <v>0</v>
      </c>
      <c r="AD3377">
        <v>1595</v>
      </c>
      <c r="AE3377">
        <v>10</v>
      </c>
      <c r="AF3377">
        <v>10</v>
      </c>
      <c r="AG3377">
        <v>3</v>
      </c>
      <c r="AH3377">
        <v>26</v>
      </c>
      <c r="AI3377" s="3">
        <v>3.8244514106583069E-2</v>
      </c>
      <c r="AJ3377" s="3">
        <v>0</v>
      </c>
      <c r="AK3377" s="3">
        <v>0</v>
      </c>
      <c r="AL3377" s="3">
        <v>0</v>
      </c>
      <c r="AM3377" s="3">
        <v>0</v>
      </c>
      <c r="AN3377" s="2">
        <f t="shared" si="112"/>
        <v>3.9779681762545899E-2</v>
      </c>
      <c r="AO3377" s="2">
        <v>2.9805352798053526E-2</v>
      </c>
      <c r="AP3377">
        <f t="shared" si="113"/>
        <v>65</v>
      </c>
    </row>
    <row r="3378" spans="1:42" ht="16.5" hidden="1" customHeight="1" x14ac:dyDescent="0.25">
      <c r="A3378" s="4" t="s">
        <v>803</v>
      </c>
      <c r="B3378" s="1" t="s">
        <v>473</v>
      </c>
      <c r="D3378" t="s">
        <v>32</v>
      </c>
      <c r="E3378" t="s">
        <v>463</v>
      </c>
      <c r="F3378" t="s">
        <v>474</v>
      </c>
      <c r="G3378">
        <v>62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65</v>
      </c>
      <c r="N3378" s="2">
        <v>0</v>
      </c>
      <c r="O3378" s="2">
        <v>3.9417828987265008E-2</v>
      </c>
      <c r="P3378">
        <v>336</v>
      </c>
      <c r="Q3378" s="2">
        <v>0.17499999999999999</v>
      </c>
      <c r="R3378">
        <v>1649</v>
      </c>
      <c r="S3378">
        <v>1920</v>
      </c>
      <c r="T3378">
        <v>1826</v>
      </c>
      <c r="U3378">
        <v>51</v>
      </c>
      <c r="V3378">
        <v>7</v>
      </c>
      <c r="W3378">
        <v>21</v>
      </c>
      <c r="X3378">
        <v>18</v>
      </c>
      <c r="Y3378">
        <v>327</v>
      </c>
      <c r="Z3378">
        <v>3</v>
      </c>
      <c r="AA3378">
        <v>0</v>
      </c>
      <c r="AB3378">
        <v>0</v>
      </c>
      <c r="AC3378">
        <v>0</v>
      </c>
      <c r="AD3378">
        <v>1561</v>
      </c>
      <c r="AE3378">
        <v>48</v>
      </c>
      <c r="AF3378">
        <v>7</v>
      </c>
      <c r="AG3378">
        <v>21</v>
      </c>
      <c r="AH3378">
        <v>18</v>
      </c>
      <c r="AI3378" s="3">
        <v>3.9718129404228059E-2</v>
      </c>
      <c r="AJ3378" s="3">
        <v>0</v>
      </c>
      <c r="AK3378" s="3">
        <v>0</v>
      </c>
      <c r="AL3378" s="3">
        <v>0</v>
      </c>
      <c r="AM3378" s="3">
        <v>0</v>
      </c>
      <c r="AN3378" s="2">
        <f t="shared" si="112"/>
        <v>3.9417828987265008E-2</v>
      </c>
      <c r="AO3378" s="2">
        <v>5.6797583081570999E-2</v>
      </c>
      <c r="AP3378">
        <f t="shared" si="113"/>
        <v>65</v>
      </c>
    </row>
    <row r="3379" spans="1:42" ht="16.5" hidden="1" customHeight="1" x14ac:dyDescent="0.25">
      <c r="A3379" s="5" t="s">
        <v>791</v>
      </c>
      <c r="B3379" s="1" t="s">
        <v>467</v>
      </c>
      <c r="D3379" t="s">
        <v>32</v>
      </c>
      <c r="E3379" t="s">
        <v>463</v>
      </c>
      <c r="F3379" t="s">
        <v>468</v>
      </c>
      <c r="G3379">
        <v>54</v>
      </c>
      <c r="H3379">
        <v>0</v>
      </c>
      <c r="I3379">
        <v>8</v>
      </c>
      <c r="J3379">
        <v>0</v>
      </c>
      <c r="K3379">
        <v>0</v>
      </c>
      <c r="L3379">
        <v>22</v>
      </c>
      <c r="M3379">
        <v>43</v>
      </c>
      <c r="N3379" s="2">
        <v>1.2208657047724751E-2</v>
      </c>
      <c r="O3379" s="2">
        <v>2.3862375138734741E-2</v>
      </c>
      <c r="P3379">
        <v>280</v>
      </c>
      <c r="Q3379" s="2">
        <v>0.13882002974714924</v>
      </c>
      <c r="R3379">
        <v>1802</v>
      </c>
      <c r="S3379">
        <v>2017</v>
      </c>
      <c r="T3379">
        <v>1945</v>
      </c>
      <c r="U3379">
        <v>14</v>
      </c>
      <c r="V3379">
        <v>15</v>
      </c>
      <c r="W3379">
        <v>24</v>
      </c>
      <c r="X3379">
        <v>19</v>
      </c>
      <c r="Y3379">
        <v>274</v>
      </c>
      <c r="Z3379">
        <v>0</v>
      </c>
      <c r="AA3379">
        <v>0</v>
      </c>
      <c r="AB3379">
        <v>0</v>
      </c>
      <c r="AC3379">
        <v>3</v>
      </c>
      <c r="AD3379">
        <v>1725</v>
      </c>
      <c r="AE3379">
        <v>14</v>
      </c>
      <c r="AF3379">
        <v>23</v>
      </c>
      <c r="AG3379">
        <v>24</v>
      </c>
      <c r="AH3379">
        <v>16</v>
      </c>
      <c r="AI3379" s="3">
        <v>3.1304347826086959E-2</v>
      </c>
      <c r="AJ3379" s="3">
        <v>0</v>
      </c>
      <c r="AK3379" s="3">
        <v>0.34782608695652173</v>
      </c>
      <c r="AL3379" s="3">
        <v>0</v>
      </c>
      <c r="AM3379" s="3">
        <v>0</v>
      </c>
      <c r="AN3379" s="2">
        <f t="shared" si="112"/>
        <v>3.607103218645949E-2</v>
      </c>
      <c r="AO3379" s="2">
        <v>4.2730299667036627E-2</v>
      </c>
      <c r="AP3379">
        <f t="shared" si="113"/>
        <v>65</v>
      </c>
    </row>
    <row r="3380" spans="1:42" ht="16.5" hidden="1" customHeight="1" x14ac:dyDescent="0.25">
      <c r="A3380" s="5" t="s">
        <v>794</v>
      </c>
      <c r="B3380" s="1" t="s">
        <v>267</v>
      </c>
      <c r="D3380" t="s">
        <v>32</v>
      </c>
      <c r="E3380" t="s">
        <v>268</v>
      </c>
      <c r="F3380" t="s">
        <v>269</v>
      </c>
      <c r="G3380">
        <v>59</v>
      </c>
      <c r="H3380">
        <v>0</v>
      </c>
      <c r="I3380">
        <v>0</v>
      </c>
      <c r="J3380">
        <v>0</v>
      </c>
      <c r="K3380">
        <v>0</v>
      </c>
      <c r="L3380">
        <v>6</v>
      </c>
      <c r="M3380">
        <v>59</v>
      </c>
      <c r="N3380" s="2">
        <v>3.2240730789897904E-3</v>
      </c>
      <c r="O3380" s="2">
        <v>3.1703385276732943E-2</v>
      </c>
      <c r="P3380">
        <v>78</v>
      </c>
      <c r="Q3380" s="2">
        <v>4.1622198505869797E-2</v>
      </c>
      <c r="R3380">
        <v>1861</v>
      </c>
      <c r="S3380">
        <v>1874</v>
      </c>
      <c r="T3380">
        <v>1739</v>
      </c>
      <c r="U3380">
        <v>33</v>
      </c>
      <c r="V3380">
        <v>38</v>
      </c>
      <c r="W3380">
        <v>17</v>
      </c>
      <c r="X3380">
        <v>47</v>
      </c>
      <c r="Y3380">
        <v>76</v>
      </c>
      <c r="Z3380">
        <v>0</v>
      </c>
      <c r="AA3380">
        <v>0</v>
      </c>
      <c r="AB3380">
        <v>0</v>
      </c>
      <c r="AC3380">
        <v>0</v>
      </c>
      <c r="AD3380">
        <v>1722</v>
      </c>
      <c r="AE3380">
        <v>33</v>
      </c>
      <c r="AF3380">
        <v>38</v>
      </c>
      <c r="AG3380">
        <v>17</v>
      </c>
      <c r="AH3380">
        <v>47</v>
      </c>
      <c r="AI3380" s="3">
        <v>3.426248548199768E-2</v>
      </c>
      <c r="AJ3380" s="3">
        <v>0</v>
      </c>
      <c r="AK3380" s="3">
        <v>0</v>
      </c>
      <c r="AL3380" s="3">
        <v>0</v>
      </c>
      <c r="AM3380" s="3">
        <v>0</v>
      </c>
      <c r="AN3380" s="2">
        <f t="shared" si="112"/>
        <v>3.4927458355722731E-2</v>
      </c>
      <c r="AO3380" s="2">
        <v>7.2697899838449112E-2</v>
      </c>
      <c r="AP3380">
        <f t="shared" si="113"/>
        <v>65</v>
      </c>
    </row>
    <row r="3381" spans="1:42" ht="16.5" hidden="1" customHeight="1" x14ac:dyDescent="0.25">
      <c r="A3381" s="5" t="s">
        <v>787</v>
      </c>
      <c r="B3381" s="1" t="s">
        <v>290</v>
      </c>
      <c r="D3381" t="s">
        <v>32</v>
      </c>
      <c r="E3381" t="s">
        <v>291</v>
      </c>
      <c r="F3381" t="s">
        <v>292</v>
      </c>
      <c r="G3381">
        <v>62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65</v>
      </c>
      <c r="N3381" s="2">
        <v>0</v>
      </c>
      <c r="O3381" s="2">
        <v>3.3078880407124679E-2</v>
      </c>
      <c r="P3381">
        <v>26</v>
      </c>
      <c r="Q3381" s="2">
        <v>1.3499480789200415E-2</v>
      </c>
      <c r="R3381">
        <v>1965</v>
      </c>
      <c r="S3381">
        <v>1926</v>
      </c>
      <c r="T3381">
        <v>1892</v>
      </c>
      <c r="U3381">
        <v>14</v>
      </c>
      <c r="V3381">
        <v>11</v>
      </c>
      <c r="W3381">
        <v>5</v>
      </c>
      <c r="X3381">
        <v>4</v>
      </c>
      <c r="Y3381">
        <v>25</v>
      </c>
      <c r="Z3381">
        <v>0</v>
      </c>
      <c r="AA3381">
        <v>0</v>
      </c>
      <c r="AB3381">
        <v>0</v>
      </c>
      <c r="AC3381">
        <v>0</v>
      </c>
      <c r="AD3381">
        <v>1929</v>
      </c>
      <c r="AE3381">
        <v>14</v>
      </c>
      <c r="AF3381">
        <v>11</v>
      </c>
      <c r="AG3381">
        <v>5</v>
      </c>
      <c r="AH3381">
        <v>4</v>
      </c>
      <c r="AI3381" s="3">
        <v>3.2141005702436498E-2</v>
      </c>
      <c r="AJ3381" s="3">
        <v>0</v>
      </c>
      <c r="AK3381" s="3">
        <v>0</v>
      </c>
      <c r="AL3381" s="3">
        <v>0</v>
      </c>
      <c r="AM3381" s="3">
        <v>0</v>
      </c>
      <c r="AN3381" s="2">
        <f t="shared" si="112"/>
        <v>3.3078880407124679E-2</v>
      </c>
      <c r="AO3381" s="2">
        <v>1.7320427916454408E-2</v>
      </c>
      <c r="AP3381">
        <f t="shared" si="113"/>
        <v>65</v>
      </c>
    </row>
    <row r="3382" spans="1:42" ht="16.5" hidden="1" customHeight="1" x14ac:dyDescent="0.25">
      <c r="A3382" s="5" t="s">
        <v>802</v>
      </c>
      <c r="B3382" s="1" t="s">
        <v>488</v>
      </c>
      <c r="C3382" t="s">
        <v>36</v>
      </c>
      <c r="D3382" t="s">
        <v>43</v>
      </c>
      <c r="E3382" t="s">
        <v>480</v>
      </c>
      <c r="F3382" t="s">
        <v>489</v>
      </c>
      <c r="G3382">
        <v>63</v>
      </c>
      <c r="H3382">
        <v>0</v>
      </c>
      <c r="I3382">
        <v>0</v>
      </c>
      <c r="J3382">
        <v>0</v>
      </c>
      <c r="K3382">
        <v>0</v>
      </c>
      <c r="L3382">
        <v>3</v>
      </c>
      <c r="M3382">
        <v>62</v>
      </c>
      <c r="N3382" s="2">
        <v>1.2479201331114808E-3</v>
      </c>
      <c r="O3382" s="2">
        <v>2.5790349417637273E-2</v>
      </c>
      <c r="P3382">
        <v>173</v>
      </c>
      <c r="Q3382" s="2">
        <v>6.8869426751592355E-2</v>
      </c>
      <c r="R3382">
        <v>2404</v>
      </c>
      <c r="S3382">
        <v>2512</v>
      </c>
      <c r="T3382">
        <v>2468</v>
      </c>
      <c r="U3382">
        <v>7</v>
      </c>
      <c r="V3382">
        <v>7</v>
      </c>
      <c r="W3382">
        <v>19</v>
      </c>
      <c r="X3382">
        <v>11</v>
      </c>
      <c r="Y3382">
        <v>168</v>
      </c>
      <c r="Z3382">
        <v>0</v>
      </c>
      <c r="AA3382">
        <v>0</v>
      </c>
      <c r="AB3382">
        <v>0</v>
      </c>
      <c r="AC3382">
        <v>0</v>
      </c>
      <c r="AD3382">
        <v>2363</v>
      </c>
      <c r="AE3382">
        <v>7</v>
      </c>
      <c r="AF3382">
        <v>7</v>
      </c>
      <c r="AG3382">
        <v>19</v>
      </c>
      <c r="AH3382">
        <v>11</v>
      </c>
      <c r="AI3382" s="3">
        <v>2.6661024121878967E-2</v>
      </c>
      <c r="AJ3382" s="3">
        <v>0</v>
      </c>
      <c r="AK3382" s="3">
        <v>0</v>
      </c>
      <c r="AL3382" s="3">
        <v>0</v>
      </c>
      <c r="AM3382" s="3">
        <v>0</v>
      </c>
      <c r="AN3382" s="2">
        <f t="shared" si="112"/>
        <v>2.7038269550748752E-2</v>
      </c>
      <c r="AO3382" s="2">
        <v>1.8280016618196927E-2</v>
      </c>
      <c r="AP3382">
        <f t="shared" si="113"/>
        <v>65</v>
      </c>
    </row>
    <row r="3383" spans="1:42" ht="16.5" hidden="1" customHeight="1" x14ac:dyDescent="0.25">
      <c r="A3383" s="5" t="s">
        <v>787</v>
      </c>
      <c r="B3383" s="1" t="s">
        <v>92</v>
      </c>
      <c r="D3383" t="s">
        <v>32</v>
      </c>
      <c r="E3383" t="s">
        <v>86</v>
      </c>
      <c r="F3383" t="s">
        <v>93</v>
      </c>
      <c r="G3383">
        <v>55</v>
      </c>
      <c r="H3383">
        <v>0</v>
      </c>
      <c r="I3383">
        <v>0</v>
      </c>
      <c r="J3383">
        <v>0</v>
      </c>
      <c r="K3383">
        <v>4</v>
      </c>
      <c r="L3383">
        <v>39</v>
      </c>
      <c r="M3383">
        <v>26</v>
      </c>
      <c r="N3383" s="2">
        <v>1.5556441962504986E-2</v>
      </c>
      <c r="O3383" s="2">
        <v>1.0370961308336658E-2</v>
      </c>
      <c r="P3383">
        <v>56</v>
      </c>
      <c r="Q3383" s="2">
        <v>2.2417934347477981E-2</v>
      </c>
      <c r="R3383">
        <v>2507</v>
      </c>
      <c r="S3383">
        <v>2498</v>
      </c>
      <c r="T3383">
        <v>2428</v>
      </c>
      <c r="U3383">
        <v>3</v>
      </c>
      <c r="V3383">
        <v>11</v>
      </c>
      <c r="W3383">
        <v>11</v>
      </c>
      <c r="X3383">
        <v>45</v>
      </c>
      <c r="Y3383">
        <v>54</v>
      </c>
      <c r="Z3383">
        <v>0</v>
      </c>
      <c r="AA3383">
        <v>0</v>
      </c>
      <c r="AB3383">
        <v>0</v>
      </c>
      <c r="AC3383">
        <v>0</v>
      </c>
      <c r="AD3383">
        <v>2429</v>
      </c>
      <c r="AE3383">
        <v>3</v>
      </c>
      <c r="AF3383">
        <v>11</v>
      </c>
      <c r="AG3383">
        <v>11</v>
      </c>
      <c r="AH3383">
        <v>49</v>
      </c>
      <c r="AI3383" s="3">
        <v>2.2643062988884313E-2</v>
      </c>
      <c r="AJ3383" s="3">
        <v>0</v>
      </c>
      <c r="AK3383" s="3">
        <v>0</v>
      </c>
      <c r="AL3383" s="3">
        <v>0</v>
      </c>
      <c r="AM3383" s="3">
        <v>8.1632653061224483E-2</v>
      </c>
      <c r="AN3383" s="2">
        <f t="shared" si="112"/>
        <v>2.5927403270841642E-2</v>
      </c>
      <c r="AO3383" s="2">
        <v>2.9564522572912505E-2</v>
      </c>
      <c r="AP3383">
        <f t="shared" si="113"/>
        <v>65</v>
      </c>
    </row>
    <row r="3384" spans="1:42" ht="16.5" hidden="1" customHeight="1" x14ac:dyDescent="0.25">
      <c r="A3384" s="4" t="s">
        <v>797</v>
      </c>
      <c r="B3384" s="1" t="s">
        <v>105</v>
      </c>
      <c r="D3384" t="s">
        <v>32</v>
      </c>
      <c r="E3384" t="s">
        <v>95</v>
      </c>
      <c r="F3384" t="s">
        <v>106</v>
      </c>
      <c r="G3384">
        <v>53</v>
      </c>
      <c r="H3384">
        <v>3</v>
      </c>
      <c r="I3384">
        <v>0</v>
      </c>
      <c r="J3384">
        <v>0</v>
      </c>
      <c r="K3384">
        <v>3</v>
      </c>
      <c r="L3384">
        <v>0</v>
      </c>
      <c r="M3384">
        <v>64</v>
      </c>
      <c r="N3384" s="2">
        <v>0</v>
      </c>
      <c r="O3384" s="2">
        <v>0.23791821561338289</v>
      </c>
      <c r="P3384">
        <v>118</v>
      </c>
      <c r="Q3384" s="2">
        <v>0.3653250773993808</v>
      </c>
      <c r="R3384">
        <v>269</v>
      </c>
      <c r="S3384">
        <v>323</v>
      </c>
      <c r="T3384">
        <v>317</v>
      </c>
      <c r="U3384">
        <v>4</v>
      </c>
      <c r="V3384">
        <v>0</v>
      </c>
      <c r="W3384">
        <v>0</v>
      </c>
      <c r="X3384">
        <v>2</v>
      </c>
      <c r="Y3384">
        <v>114</v>
      </c>
      <c r="Z3384">
        <v>0</v>
      </c>
      <c r="AA3384">
        <v>0</v>
      </c>
      <c r="AB3384">
        <v>0</v>
      </c>
      <c r="AC3384">
        <v>0</v>
      </c>
      <c r="AD3384">
        <v>256</v>
      </c>
      <c r="AE3384">
        <v>7</v>
      </c>
      <c r="AF3384">
        <v>0</v>
      </c>
      <c r="AG3384">
        <v>0</v>
      </c>
      <c r="AH3384">
        <v>5</v>
      </c>
      <c r="AI3384" s="3">
        <v>0.20703125</v>
      </c>
      <c r="AJ3384" s="3">
        <v>0.42857142857142855</v>
      </c>
      <c r="AK3384" s="3">
        <v>0</v>
      </c>
      <c r="AL3384" s="3">
        <v>0</v>
      </c>
      <c r="AM3384" s="3">
        <v>0.6</v>
      </c>
      <c r="AN3384" s="2">
        <f t="shared" si="112"/>
        <v>0.23791821561338289</v>
      </c>
      <c r="AO3384" s="2">
        <v>4.4776119402985072E-2</v>
      </c>
      <c r="AP3384">
        <f t="shared" si="113"/>
        <v>64</v>
      </c>
    </row>
    <row r="3385" spans="1:42" ht="16.5" hidden="1" customHeight="1" x14ac:dyDescent="0.25">
      <c r="A3385" s="4" t="s">
        <v>799</v>
      </c>
      <c r="B3385" s="1" t="s">
        <v>351</v>
      </c>
      <c r="D3385" t="s">
        <v>32</v>
      </c>
      <c r="E3385" t="s">
        <v>343</v>
      </c>
      <c r="F3385" t="s">
        <v>352</v>
      </c>
      <c r="G3385">
        <v>64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64</v>
      </c>
      <c r="N3385" s="2">
        <v>0</v>
      </c>
      <c r="O3385" s="2">
        <v>0.19571865443425077</v>
      </c>
      <c r="P3385">
        <v>119</v>
      </c>
      <c r="Q3385" s="2">
        <v>0.31151832460732987</v>
      </c>
      <c r="R3385">
        <v>327</v>
      </c>
      <c r="S3385">
        <v>382</v>
      </c>
      <c r="T3385">
        <v>370</v>
      </c>
      <c r="U3385">
        <v>0</v>
      </c>
      <c r="V3385">
        <v>2</v>
      </c>
      <c r="W3385">
        <v>2</v>
      </c>
      <c r="X3385">
        <v>8</v>
      </c>
      <c r="Y3385">
        <v>114</v>
      </c>
      <c r="Z3385">
        <v>0</v>
      </c>
      <c r="AA3385">
        <v>0</v>
      </c>
      <c r="AB3385">
        <v>0</v>
      </c>
      <c r="AC3385">
        <v>0</v>
      </c>
      <c r="AD3385">
        <v>320</v>
      </c>
      <c r="AE3385">
        <v>0</v>
      </c>
      <c r="AF3385">
        <v>2</v>
      </c>
      <c r="AG3385">
        <v>2</v>
      </c>
      <c r="AH3385">
        <v>8</v>
      </c>
      <c r="AI3385" s="3">
        <v>0.2</v>
      </c>
      <c r="AJ3385" s="3">
        <v>0</v>
      </c>
      <c r="AK3385" s="3">
        <v>0</v>
      </c>
      <c r="AL3385" s="3">
        <v>0</v>
      </c>
      <c r="AM3385" s="3">
        <v>0</v>
      </c>
      <c r="AN3385" s="2">
        <f t="shared" si="112"/>
        <v>0.19571865443425077</v>
      </c>
      <c r="AO3385" s="2">
        <v>3.614457831325301E-2</v>
      </c>
      <c r="AP3385">
        <f t="shared" si="113"/>
        <v>64</v>
      </c>
    </row>
    <row r="3386" spans="1:42" ht="16.5" hidden="1" customHeight="1" x14ac:dyDescent="0.25">
      <c r="A3386" s="5" t="s">
        <v>795</v>
      </c>
      <c r="B3386" s="1" t="s">
        <v>349</v>
      </c>
      <c r="D3386" t="s">
        <v>32</v>
      </c>
      <c r="E3386" t="s">
        <v>343</v>
      </c>
      <c r="F3386" t="s">
        <v>350</v>
      </c>
      <c r="G3386">
        <v>60</v>
      </c>
      <c r="H3386">
        <v>0</v>
      </c>
      <c r="I3386">
        <v>0</v>
      </c>
      <c r="J3386">
        <v>0</v>
      </c>
      <c r="K3386">
        <v>3</v>
      </c>
      <c r="L3386">
        <v>0</v>
      </c>
      <c r="M3386">
        <v>64</v>
      </c>
      <c r="N3386" s="2">
        <v>0</v>
      </c>
      <c r="O3386" s="2">
        <v>0.1855072463768116</v>
      </c>
      <c r="P3386">
        <v>93</v>
      </c>
      <c r="Q3386" s="2">
        <v>0.24866310160427807</v>
      </c>
      <c r="R3386">
        <v>345</v>
      </c>
      <c r="S3386">
        <v>374</v>
      </c>
      <c r="T3386">
        <v>365</v>
      </c>
      <c r="U3386">
        <v>2</v>
      </c>
      <c r="V3386">
        <v>1</v>
      </c>
      <c r="W3386">
        <v>1</v>
      </c>
      <c r="X3386">
        <v>5</v>
      </c>
      <c r="Y3386">
        <v>92</v>
      </c>
      <c r="Z3386">
        <v>0</v>
      </c>
      <c r="AA3386">
        <v>0</v>
      </c>
      <c r="AB3386">
        <v>0</v>
      </c>
      <c r="AC3386">
        <v>0</v>
      </c>
      <c r="AD3386">
        <v>333</v>
      </c>
      <c r="AE3386">
        <v>2</v>
      </c>
      <c r="AF3386">
        <v>1</v>
      </c>
      <c r="AG3386">
        <v>1</v>
      </c>
      <c r="AH3386">
        <v>8</v>
      </c>
      <c r="AI3386" s="3">
        <v>0.18018018018018017</v>
      </c>
      <c r="AJ3386" s="3">
        <v>0</v>
      </c>
      <c r="AK3386" s="3">
        <v>0</v>
      </c>
      <c r="AL3386" s="3">
        <v>0</v>
      </c>
      <c r="AM3386" s="3">
        <v>0.375</v>
      </c>
      <c r="AN3386" s="2">
        <f t="shared" si="112"/>
        <v>0.1855072463768116</v>
      </c>
      <c r="AO3386" s="2">
        <v>3.4782608695652174E-2</v>
      </c>
      <c r="AP3386">
        <f t="shared" si="113"/>
        <v>64</v>
      </c>
    </row>
    <row r="3387" spans="1:42" ht="16.5" hidden="1" customHeight="1" x14ac:dyDescent="0.25">
      <c r="A3387" s="5" t="s">
        <v>791</v>
      </c>
      <c r="B3387" t="s">
        <v>666</v>
      </c>
      <c r="D3387" t="s">
        <v>32</v>
      </c>
      <c r="E3387" t="s">
        <v>667</v>
      </c>
      <c r="F3387" t="s">
        <v>668</v>
      </c>
      <c r="G3387">
        <v>50</v>
      </c>
      <c r="H3387">
        <v>4</v>
      </c>
      <c r="I3387">
        <v>0</v>
      </c>
      <c r="J3387">
        <v>0</v>
      </c>
      <c r="K3387">
        <v>0</v>
      </c>
      <c r="L3387">
        <v>0</v>
      </c>
      <c r="M3387">
        <v>64</v>
      </c>
      <c r="N3387" s="2">
        <v>0</v>
      </c>
      <c r="O3387" s="2">
        <v>0.15347721822541965</v>
      </c>
      <c r="P3387">
        <v>13</v>
      </c>
      <c r="Q3387" s="2">
        <v>3.5519125683060107E-2</v>
      </c>
      <c r="R3387">
        <v>417</v>
      </c>
      <c r="S3387">
        <v>366</v>
      </c>
      <c r="T3387">
        <v>319</v>
      </c>
      <c r="U3387">
        <v>26</v>
      </c>
      <c r="V3387">
        <v>8</v>
      </c>
      <c r="W3387">
        <v>4</v>
      </c>
      <c r="X3387">
        <v>9</v>
      </c>
      <c r="Y3387">
        <v>8</v>
      </c>
      <c r="Z3387">
        <v>3</v>
      </c>
      <c r="AA3387">
        <v>0</v>
      </c>
      <c r="AB3387">
        <v>0</v>
      </c>
      <c r="AC3387">
        <v>0</v>
      </c>
      <c r="AD3387">
        <v>361</v>
      </c>
      <c r="AE3387">
        <v>27</v>
      </c>
      <c r="AF3387">
        <v>8</v>
      </c>
      <c r="AG3387">
        <v>4</v>
      </c>
      <c r="AH3387">
        <v>9</v>
      </c>
      <c r="AI3387" s="3">
        <v>0.13850415512465375</v>
      </c>
      <c r="AJ3387" s="3">
        <v>0.14814814814814814</v>
      </c>
      <c r="AK3387" s="3">
        <v>0</v>
      </c>
      <c r="AL3387" s="3">
        <v>0</v>
      </c>
      <c r="AM3387" s="3">
        <v>0</v>
      </c>
      <c r="AN3387" s="2">
        <f t="shared" si="112"/>
        <v>0.15347721822541965</v>
      </c>
      <c r="AO3387" s="2">
        <v>0.11735941320293398</v>
      </c>
      <c r="AP3387">
        <f t="shared" si="113"/>
        <v>64</v>
      </c>
    </row>
    <row r="3388" spans="1:42" ht="16.5" hidden="1" customHeight="1" x14ac:dyDescent="0.25">
      <c r="A3388" s="5" t="s">
        <v>795</v>
      </c>
      <c r="B3388" t="s">
        <v>732</v>
      </c>
      <c r="D3388" t="s">
        <v>32</v>
      </c>
      <c r="E3388" t="s">
        <v>733</v>
      </c>
      <c r="F3388" t="s">
        <v>734</v>
      </c>
      <c r="G3388">
        <v>58</v>
      </c>
      <c r="H3388">
        <v>0</v>
      </c>
      <c r="I3388">
        <v>0</v>
      </c>
      <c r="J3388">
        <v>0</v>
      </c>
      <c r="K3388">
        <v>3</v>
      </c>
      <c r="L3388">
        <v>0</v>
      </c>
      <c r="M3388">
        <v>64</v>
      </c>
      <c r="N3388" s="2">
        <v>0</v>
      </c>
      <c r="O3388" s="2">
        <v>0.15274463007159905</v>
      </c>
      <c r="P3388">
        <v>20</v>
      </c>
      <c r="Q3388" s="2">
        <v>5.3333333333333337E-2</v>
      </c>
      <c r="R3388">
        <v>419</v>
      </c>
      <c r="S3388">
        <v>375</v>
      </c>
      <c r="T3388">
        <v>371</v>
      </c>
      <c r="U3388">
        <v>4</v>
      </c>
      <c r="V3388">
        <v>0</v>
      </c>
      <c r="W3388">
        <v>0</v>
      </c>
      <c r="X3388">
        <v>0</v>
      </c>
      <c r="Y3388">
        <v>19</v>
      </c>
      <c r="Z3388">
        <v>0</v>
      </c>
      <c r="AA3388">
        <v>0</v>
      </c>
      <c r="AB3388">
        <v>0</v>
      </c>
      <c r="AC3388">
        <v>0</v>
      </c>
      <c r="AD3388">
        <v>410</v>
      </c>
      <c r="AE3388">
        <v>4</v>
      </c>
      <c r="AF3388">
        <v>0</v>
      </c>
      <c r="AG3388">
        <v>0</v>
      </c>
      <c r="AH3388">
        <v>3</v>
      </c>
      <c r="AI3388" s="3">
        <v>0.14146341463414633</v>
      </c>
      <c r="AJ3388" s="3">
        <v>0</v>
      </c>
      <c r="AK3388" s="3">
        <v>0</v>
      </c>
      <c r="AL3388" s="3">
        <v>0</v>
      </c>
      <c r="AM3388" s="3">
        <v>1</v>
      </c>
      <c r="AN3388" s="2">
        <f t="shared" si="112"/>
        <v>0.15274463007159905</v>
      </c>
      <c r="AO3388" s="2">
        <v>1.6786570743405275E-2</v>
      </c>
      <c r="AP3388">
        <f t="shared" si="113"/>
        <v>64</v>
      </c>
    </row>
    <row r="3389" spans="1:42" ht="16.5" hidden="1" customHeight="1" x14ac:dyDescent="0.25">
      <c r="A3389" s="5" t="s">
        <v>794</v>
      </c>
      <c r="B3389" t="s">
        <v>642</v>
      </c>
      <c r="D3389" t="s">
        <v>32</v>
      </c>
      <c r="E3389" t="s">
        <v>305</v>
      </c>
      <c r="F3389" t="s">
        <v>643</v>
      </c>
      <c r="G3389">
        <v>58</v>
      </c>
      <c r="H3389">
        <v>0</v>
      </c>
      <c r="I3389">
        <v>0</v>
      </c>
      <c r="J3389">
        <v>0</v>
      </c>
      <c r="K3389">
        <v>3</v>
      </c>
      <c r="L3389">
        <v>24</v>
      </c>
      <c r="M3389">
        <v>40</v>
      </c>
      <c r="N3389" s="2">
        <v>4.5028142589118199E-2</v>
      </c>
      <c r="O3389" s="2">
        <v>7.5046904315197005E-2</v>
      </c>
      <c r="P3389">
        <v>118</v>
      </c>
      <c r="Q3389" s="2">
        <v>0.20102214650766609</v>
      </c>
      <c r="R3389">
        <v>533</v>
      </c>
      <c r="S3389">
        <v>587</v>
      </c>
      <c r="T3389">
        <v>556</v>
      </c>
      <c r="U3389">
        <v>3</v>
      </c>
      <c r="V3389">
        <v>2</v>
      </c>
      <c r="W3389">
        <v>9</v>
      </c>
      <c r="X3389">
        <v>17</v>
      </c>
      <c r="Y3389">
        <v>99</v>
      </c>
      <c r="Z3389">
        <v>0</v>
      </c>
      <c r="AA3389">
        <v>0</v>
      </c>
      <c r="AB3389">
        <v>3</v>
      </c>
      <c r="AC3389">
        <v>8</v>
      </c>
      <c r="AD3389">
        <v>515</v>
      </c>
      <c r="AE3389">
        <v>3</v>
      </c>
      <c r="AF3389">
        <v>2</v>
      </c>
      <c r="AG3389">
        <v>6</v>
      </c>
      <c r="AH3389">
        <v>12</v>
      </c>
      <c r="AI3389" s="3">
        <v>0.11262135922330097</v>
      </c>
      <c r="AJ3389" s="3">
        <v>0</v>
      </c>
      <c r="AK3389" s="3">
        <v>0</v>
      </c>
      <c r="AL3389" s="3">
        <v>0</v>
      </c>
      <c r="AM3389" s="3">
        <v>0.25</v>
      </c>
      <c r="AN3389" s="2">
        <f t="shared" si="112"/>
        <v>0.1200750469043152</v>
      </c>
      <c r="AO3389" s="2">
        <v>4.2750929368029739E-2</v>
      </c>
      <c r="AP3389">
        <f t="shared" si="113"/>
        <v>64</v>
      </c>
    </row>
    <row r="3390" spans="1:42" ht="16.5" hidden="1" customHeight="1" x14ac:dyDescent="0.25">
      <c r="A3390" s="5" t="s">
        <v>787</v>
      </c>
      <c r="B3390" s="1" t="s">
        <v>387</v>
      </c>
      <c r="D3390" t="s">
        <v>32</v>
      </c>
      <c r="E3390" t="s">
        <v>388</v>
      </c>
      <c r="F3390" t="s">
        <v>389</v>
      </c>
      <c r="G3390">
        <v>60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64</v>
      </c>
      <c r="N3390" s="2">
        <v>0</v>
      </c>
      <c r="O3390" s="2">
        <v>0.11678832116788321</v>
      </c>
      <c r="P3390">
        <v>34</v>
      </c>
      <c r="Q3390" s="2">
        <v>6.5637065637065631E-2</v>
      </c>
      <c r="R3390">
        <v>548</v>
      </c>
      <c r="S3390">
        <v>518</v>
      </c>
      <c r="T3390">
        <v>496</v>
      </c>
      <c r="U3390">
        <v>8</v>
      </c>
      <c r="V3390">
        <v>7</v>
      </c>
      <c r="W3390">
        <v>3</v>
      </c>
      <c r="X3390">
        <v>4</v>
      </c>
      <c r="Y3390">
        <v>33</v>
      </c>
      <c r="Z3390">
        <v>0</v>
      </c>
      <c r="AA3390">
        <v>0</v>
      </c>
      <c r="AB3390">
        <v>0</v>
      </c>
      <c r="AC3390">
        <v>0</v>
      </c>
      <c r="AD3390">
        <v>523</v>
      </c>
      <c r="AE3390">
        <v>8</v>
      </c>
      <c r="AF3390">
        <v>7</v>
      </c>
      <c r="AG3390">
        <v>3</v>
      </c>
      <c r="AH3390">
        <v>4</v>
      </c>
      <c r="AI3390" s="3">
        <v>0.1147227533460803</v>
      </c>
      <c r="AJ3390" s="3">
        <v>0</v>
      </c>
      <c r="AK3390" s="3">
        <v>0</v>
      </c>
      <c r="AL3390" s="3">
        <v>0</v>
      </c>
      <c r="AM3390" s="3">
        <v>0</v>
      </c>
      <c r="AN3390" s="2">
        <f t="shared" si="112"/>
        <v>0.11678832116788321</v>
      </c>
      <c r="AO3390" s="2">
        <v>4.0366972477064222E-2</v>
      </c>
      <c r="AP3390">
        <f t="shared" si="113"/>
        <v>64</v>
      </c>
    </row>
    <row r="3391" spans="1:42" ht="16.5" hidden="1" customHeight="1" x14ac:dyDescent="0.25">
      <c r="A3391" s="4" t="s">
        <v>797</v>
      </c>
      <c r="B3391" s="1" t="s">
        <v>270</v>
      </c>
      <c r="D3391" t="s">
        <v>32</v>
      </c>
      <c r="E3391" t="s">
        <v>268</v>
      </c>
      <c r="F3391" t="s">
        <v>271</v>
      </c>
      <c r="G3391">
        <v>57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64</v>
      </c>
      <c r="N3391" s="2">
        <v>0</v>
      </c>
      <c r="O3391" s="2">
        <v>0.11267605633802817</v>
      </c>
      <c r="P3391">
        <v>51</v>
      </c>
      <c r="Q3391" s="2">
        <v>9.1891891891891897E-2</v>
      </c>
      <c r="R3391">
        <v>568</v>
      </c>
      <c r="S3391">
        <v>555</v>
      </c>
      <c r="T3391">
        <v>547</v>
      </c>
      <c r="U3391">
        <v>3</v>
      </c>
      <c r="V3391">
        <v>0</v>
      </c>
      <c r="W3391">
        <v>0</v>
      </c>
      <c r="X3391">
        <v>5</v>
      </c>
      <c r="Y3391">
        <v>47</v>
      </c>
      <c r="Z3391">
        <v>0</v>
      </c>
      <c r="AA3391">
        <v>0</v>
      </c>
      <c r="AB3391">
        <v>0</v>
      </c>
      <c r="AC3391">
        <v>0</v>
      </c>
      <c r="AD3391">
        <v>557</v>
      </c>
      <c r="AE3391">
        <v>3</v>
      </c>
      <c r="AF3391">
        <v>0</v>
      </c>
      <c r="AG3391">
        <v>0</v>
      </c>
      <c r="AH3391">
        <v>5</v>
      </c>
      <c r="AI3391" s="3">
        <v>0.10233393177737882</v>
      </c>
      <c r="AJ3391" s="3">
        <v>0</v>
      </c>
      <c r="AK3391" s="3">
        <v>0</v>
      </c>
      <c r="AL3391" s="3">
        <v>0</v>
      </c>
      <c r="AM3391" s="3">
        <v>0</v>
      </c>
      <c r="AN3391" s="2">
        <f t="shared" si="112"/>
        <v>0.11267605633802817</v>
      </c>
      <c r="AO3391" s="2">
        <v>1.415929203539823E-2</v>
      </c>
      <c r="AP3391">
        <f t="shared" si="113"/>
        <v>64</v>
      </c>
    </row>
    <row r="3392" spans="1:42" ht="16.5" hidden="1" customHeight="1" x14ac:dyDescent="0.25">
      <c r="A3392" s="5" t="s">
        <v>795</v>
      </c>
      <c r="B3392" s="1" t="s">
        <v>362</v>
      </c>
      <c r="D3392" t="s">
        <v>32</v>
      </c>
      <c r="E3392" t="s">
        <v>354</v>
      </c>
      <c r="F3392" t="s">
        <v>363</v>
      </c>
      <c r="G3392">
        <v>57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64</v>
      </c>
      <c r="N3392" s="2">
        <v>0</v>
      </c>
      <c r="O3392" s="2">
        <v>0.10847457627118644</v>
      </c>
      <c r="P3392">
        <v>49</v>
      </c>
      <c r="Q3392" s="2">
        <v>8.5217391304347828E-2</v>
      </c>
      <c r="R3392">
        <v>590</v>
      </c>
      <c r="S3392">
        <v>575</v>
      </c>
      <c r="T3392">
        <v>549</v>
      </c>
      <c r="U3392">
        <v>3</v>
      </c>
      <c r="V3392">
        <v>4</v>
      </c>
      <c r="W3392">
        <v>0</v>
      </c>
      <c r="X3392">
        <v>19</v>
      </c>
      <c r="Y3392">
        <v>48</v>
      </c>
      <c r="Z3392">
        <v>0</v>
      </c>
      <c r="AA3392">
        <v>0</v>
      </c>
      <c r="AB3392">
        <v>0</v>
      </c>
      <c r="AC3392">
        <v>0</v>
      </c>
      <c r="AD3392">
        <v>558</v>
      </c>
      <c r="AE3392">
        <v>3</v>
      </c>
      <c r="AF3392">
        <v>4</v>
      </c>
      <c r="AG3392">
        <v>0</v>
      </c>
      <c r="AH3392">
        <v>19</v>
      </c>
      <c r="AI3392" s="3">
        <v>0.10215053763440861</v>
      </c>
      <c r="AJ3392" s="3">
        <v>0</v>
      </c>
      <c r="AK3392" s="3">
        <v>0</v>
      </c>
      <c r="AL3392" s="3">
        <v>0</v>
      </c>
      <c r="AM3392" s="3">
        <v>0</v>
      </c>
      <c r="AN3392" s="2">
        <f t="shared" si="112"/>
        <v>0.10847457627118644</v>
      </c>
      <c r="AO3392" s="2">
        <v>4.4520547945205477E-2</v>
      </c>
      <c r="AP3392">
        <f t="shared" si="113"/>
        <v>64</v>
      </c>
    </row>
    <row r="3393" spans="1:42" ht="16.5" hidden="1" customHeight="1" x14ac:dyDescent="0.25">
      <c r="A3393" s="4" t="s">
        <v>800</v>
      </c>
      <c r="B3393" t="s">
        <v>686</v>
      </c>
      <c r="D3393" t="s">
        <v>32</v>
      </c>
      <c r="E3393" t="s">
        <v>325</v>
      </c>
      <c r="F3393" t="s">
        <v>687</v>
      </c>
      <c r="G3393">
        <v>55</v>
      </c>
      <c r="H3393">
        <v>0</v>
      </c>
      <c r="I3393">
        <v>0</v>
      </c>
      <c r="J3393">
        <v>0</v>
      </c>
      <c r="K3393">
        <v>0</v>
      </c>
      <c r="L3393">
        <v>3</v>
      </c>
      <c r="M3393">
        <v>61</v>
      </c>
      <c r="N3393" s="2">
        <v>4.608294930875576E-3</v>
      </c>
      <c r="O3393" s="2">
        <v>9.3701996927803385E-2</v>
      </c>
      <c r="P3393">
        <v>169</v>
      </c>
      <c r="Q3393" s="2">
        <v>0.22354497354497355</v>
      </c>
      <c r="R3393">
        <v>651</v>
      </c>
      <c r="S3393">
        <v>756</v>
      </c>
      <c r="T3393">
        <v>703</v>
      </c>
      <c r="U3393">
        <v>6</v>
      </c>
      <c r="V3393">
        <v>8</v>
      </c>
      <c r="W3393">
        <v>3</v>
      </c>
      <c r="X3393">
        <v>36</v>
      </c>
      <c r="Y3393">
        <v>156</v>
      </c>
      <c r="Z3393">
        <v>0</v>
      </c>
      <c r="AA3393">
        <v>0</v>
      </c>
      <c r="AB3393">
        <v>0</v>
      </c>
      <c r="AC3393">
        <v>7</v>
      </c>
      <c r="AD3393">
        <v>602</v>
      </c>
      <c r="AE3393">
        <v>6</v>
      </c>
      <c r="AF3393">
        <v>8</v>
      </c>
      <c r="AG3393">
        <v>3</v>
      </c>
      <c r="AH3393">
        <v>29</v>
      </c>
      <c r="AI3393" s="3">
        <v>9.1362126245847178E-2</v>
      </c>
      <c r="AJ3393" s="3">
        <v>0</v>
      </c>
      <c r="AK3393" s="3">
        <v>0</v>
      </c>
      <c r="AL3393" s="3">
        <v>0</v>
      </c>
      <c r="AM3393" s="3">
        <v>0</v>
      </c>
      <c r="AN3393" s="2">
        <f t="shared" si="112"/>
        <v>9.8310291858678955E-2</v>
      </c>
      <c r="AO3393" s="2">
        <v>7.098765432098765E-2</v>
      </c>
      <c r="AP3393">
        <f t="shared" si="113"/>
        <v>64</v>
      </c>
    </row>
    <row r="3394" spans="1:42" ht="16.5" hidden="1" customHeight="1" x14ac:dyDescent="0.25">
      <c r="A3394" s="4" t="s">
        <v>799</v>
      </c>
      <c r="B3394" t="s">
        <v>686</v>
      </c>
      <c r="D3394" t="s">
        <v>32</v>
      </c>
      <c r="E3394" t="s">
        <v>325</v>
      </c>
      <c r="F3394" t="s">
        <v>687</v>
      </c>
      <c r="G3394">
        <v>57</v>
      </c>
      <c r="H3394">
        <v>0</v>
      </c>
      <c r="I3394">
        <v>0</v>
      </c>
      <c r="J3394">
        <v>0</v>
      </c>
      <c r="K3394">
        <v>0</v>
      </c>
      <c r="L3394">
        <v>7</v>
      </c>
      <c r="M3394">
        <v>57</v>
      </c>
      <c r="N3394" s="2">
        <v>1.0479041916167664E-2</v>
      </c>
      <c r="O3394" s="2">
        <v>8.5329341317365276E-2</v>
      </c>
      <c r="P3394">
        <v>182</v>
      </c>
      <c r="Q3394" s="2">
        <v>0.23155216284987276</v>
      </c>
      <c r="R3394">
        <v>668</v>
      </c>
      <c r="S3394">
        <v>786</v>
      </c>
      <c r="T3394">
        <v>731</v>
      </c>
      <c r="U3394">
        <v>6</v>
      </c>
      <c r="V3394">
        <v>7</v>
      </c>
      <c r="W3394">
        <v>1</v>
      </c>
      <c r="X3394">
        <v>41</v>
      </c>
      <c r="Y3394">
        <v>167</v>
      </c>
      <c r="Z3394">
        <v>3</v>
      </c>
      <c r="AA3394">
        <v>0</v>
      </c>
      <c r="AB3394">
        <v>0</v>
      </c>
      <c r="AC3394">
        <v>10</v>
      </c>
      <c r="AD3394">
        <v>621</v>
      </c>
      <c r="AE3394">
        <v>3</v>
      </c>
      <c r="AF3394">
        <v>7</v>
      </c>
      <c r="AG3394">
        <v>1</v>
      </c>
      <c r="AH3394">
        <v>31</v>
      </c>
      <c r="AI3394" s="3">
        <v>9.1787439613526575E-2</v>
      </c>
      <c r="AJ3394" s="3">
        <v>0</v>
      </c>
      <c r="AK3394" s="3">
        <v>0</v>
      </c>
      <c r="AL3394" s="3">
        <v>0</v>
      </c>
      <c r="AM3394" s="3">
        <v>0</v>
      </c>
      <c r="AN3394" s="2">
        <f t="shared" si="112"/>
        <v>9.580838323353294E-2</v>
      </c>
      <c r="AO3394" s="2">
        <v>6.3348416289592757E-2</v>
      </c>
      <c r="AP3394">
        <f t="shared" si="113"/>
        <v>64</v>
      </c>
    </row>
    <row r="3395" spans="1:42" ht="16.5" hidden="1" customHeight="1" x14ac:dyDescent="0.25">
      <c r="A3395" s="5" t="s">
        <v>790</v>
      </c>
      <c r="B3395" s="1" t="s">
        <v>347</v>
      </c>
      <c r="D3395" t="s">
        <v>32</v>
      </c>
      <c r="E3395" t="s">
        <v>343</v>
      </c>
      <c r="F3395" t="s">
        <v>348</v>
      </c>
      <c r="G3395">
        <v>59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64</v>
      </c>
      <c r="N3395" s="2">
        <v>0</v>
      </c>
      <c r="O3395" s="2">
        <v>9.5096582466567603E-2</v>
      </c>
      <c r="P3395">
        <v>128</v>
      </c>
      <c r="Q3395" s="2">
        <v>0.17367706919945725</v>
      </c>
      <c r="R3395">
        <v>673</v>
      </c>
      <c r="S3395">
        <v>737</v>
      </c>
      <c r="T3395">
        <v>711</v>
      </c>
      <c r="U3395">
        <v>6</v>
      </c>
      <c r="V3395">
        <v>6</v>
      </c>
      <c r="W3395">
        <v>10</v>
      </c>
      <c r="X3395">
        <v>4</v>
      </c>
      <c r="Y3395">
        <v>126</v>
      </c>
      <c r="Z3395">
        <v>0</v>
      </c>
      <c r="AA3395">
        <v>0</v>
      </c>
      <c r="AB3395">
        <v>0</v>
      </c>
      <c r="AC3395">
        <v>0</v>
      </c>
      <c r="AD3395">
        <v>644</v>
      </c>
      <c r="AE3395">
        <v>6</v>
      </c>
      <c r="AF3395">
        <v>6</v>
      </c>
      <c r="AG3395">
        <v>10</v>
      </c>
      <c r="AH3395">
        <v>4</v>
      </c>
      <c r="AI3395" s="3">
        <v>9.1614906832298143E-2</v>
      </c>
      <c r="AJ3395" s="3">
        <v>0</v>
      </c>
      <c r="AK3395" s="3">
        <v>0</v>
      </c>
      <c r="AL3395" s="3">
        <v>0</v>
      </c>
      <c r="AM3395" s="3">
        <v>0</v>
      </c>
      <c r="AN3395" s="2">
        <f t="shared" si="112"/>
        <v>9.5096582466567603E-2</v>
      </c>
      <c r="AO3395" s="2">
        <v>3.880597014925373E-2</v>
      </c>
      <c r="AP3395">
        <f t="shared" si="113"/>
        <v>64</v>
      </c>
    </row>
    <row r="3396" spans="1:42" ht="16.5" hidden="1" customHeight="1" x14ac:dyDescent="0.25">
      <c r="A3396" s="5" t="s">
        <v>793</v>
      </c>
      <c r="B3396" s="1" t="s">
        <v>402</v>
      </c>
      <c r="D3396" t="s">
        <v>32</v>
      </c>
      <c r="E3396" t="s">
        <v>388</v>
      </c>
      <c r="F3396" t="s">
        <v>403</v>
      </c>
      <c r="G3396">
        <v>61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64</v>
      </c>
      <c r="N3396" s="2">
        <v>0</v>
      </c>
      <c r="O3396" s="2">
        <v>9.2086330935251801E-2</v>
      </c>
      <c r="P3396">
        <v>109</v>
      </c>
      <c r="Q3396" s="2">
        <v>0.14729729729729729</v>
      </c>
      <c r="R3396">
        <v>695</v>
      </c>
      <c r="S3396">
        <v>740</v>
      </c>
      <c r="T3396">
        <v>733</v>
      </c>
      <c r="U3396">
        <v>7</v>
      </c>
      <c r="V3396">
        <v>0</v>
      </c>
      <c r="W3396">
        <v>0</v>
      </c>
      <c r="X3396">
        <v>0</v>
      </c>
      <c r="Y3396">
        <v>104</v>
      </c>
      <c r="Z3396">
        <v>0</v>
      </c>
      <c r="AA3396">
        <v>0</v>
      </c>
      <c r="AB3396">
        <v>0</v>
      </c>
      <c r="AC3396">
        <v>0</v>
      </c>
      <c r="AD3396">
        <v>690</v>
      </c>
      <c r="AE3396">
        <v>7</v>
      </c>
      <c r="AF3396">
        <v>0</v>
      </c>
      <c r="AG3396">
        <v>0</v>
      </c>
      <c r="AH3396">
        <v>0</v>
      </c>
      <c r="AI3396" s="3">
        <v>8.8405797101449274E-2</v>
      </c>
      <c r="AJ3396" s="3">
        <v>0</v>
      </c>
      <c r="AK3396" s="3">
        <v>0</v>
      </c>
      <c r="AL3396" s="3">
        <v>0</v>
      </c>
      <c r="AM3396" s="3">
        <v>0</v>
      </c>
      <c r="AN3396" s="2">
        <f t="shared" si="112"/>
        <v>9.2086330935251801E-2</v>
      </c>
      <c r="AO3396" s="2">
        <v>1.0043041606886656E-2</v>
      </c>
      <c r="AP3396">
        <f t="shared" si="113"/>
        <v>64</v>
      </c>
    </row>
    <row r="3397" spans="1:42" ht="16.5" hidden="1" customHeight="1" x14ac:dyDescent="0.25">
      <c r="A3397" s="4" t="s">
        <v>796</v>
      </c>
      <c r="B3397" t="s">
        <v>674</v>
      </c>
      <c r="D3397" t="s">
        <v>32</v>
      </c>
      <c r="E3397" t="s">
        <v>206</v>
      </c>
      <c r="F3397" t="s">
        <v>675</v>
      </c>
      <c r="G3397">
        <v>54</v>
      </c>
      <c r="H3397">
        <v>0</v>
      </c>
      <c r="I3397">
        <v>0</v>
      </c>
      <c r="J3397">
        <v>0</v>
      </c>
      <c r="K3397">
        <v>3</v>
      </c>
      <c r="L3397">
        <v>0</v>
      </c>
      <c r="M3397">
        <v>64</v>
      </c>
      <c r="N3397" s="2">
        <v>0</v>
      </c>
      <c r="O3397" s="2">
        <v>8.7193460490463212E-2</v>
      </c>
      <c r="P3397">
        <v>62</v>
      </c>
      <c r="Q3397" s="2">
        <v>8.4699453551912565E-2</v>
      </c>
      <c r="R3397">
        <v>734</v>
      </c>
      <c r="S3397">
        <v>732</v>
      </c>
      <c r="T3397">
        <v>705</v>
      </c>
      <c r="U3397">
        <v>3</v>
      </c>
      <c r="V3397">
        <v>11</v>
      </c>
      <c r="W3397">
        <v>1</v>
      </c>
      <c r="X3397">
        <v>12</v>
      </c>
      <c r="Y3397">
        <v>55</v>
      </c>
      <c r="Z3397">
        <v>0</v>
      </c>
      <c r="AA3397">
        <v>0</v>
      </c>
      <c r="AB3397">
        <v>0</v>
      </c>
      <c r="AC3397">
        <v>0</v>
      </c>
      <c r="AD3397">
        <v>704</v>
      </c>
      <c r="AE3397">
        <v>3</v>
      </c>
      <c r="AF3397">
        <v>11</v>
      </c>
      <c r="AG3397">
        <v>1</v>
      </c>
      <c r="AH3397">
        <v>15</v>
      </c>
      <c r="AI3397" s="3">
        <v>7.6704545454545456E-2</v>
      </c>
      <c r="AJ3397" s="3">
        <v>0</v>
      </c>
      <c r="AK3397" s="3">
        <v>0</v>
      </c>
      <c r="AL3397" s="3">
        <v>0</v>
      </c>
      <c r="AM3397" s="3">
        <v>0.2</v>
      </c>
      <c r="AN3397" s="2">
        <f t="shared" si="112"/>
        <v>8.7193460490463212E-2</v>
      </c>
      <c r="AO3397" s="2">
        <v>4.0871934604904632E-2</v>
      </c>
      <c r="AP3397">
        <f t="shared" si="113"/>
        <v>64</v>
      </c>
    </row>
    <row r="3398" spans="1:42" ht="16.5" hidden="1" customHeight="1" x14ac:dyDescent="0.25">
      <c r="A3398" s="5" t="s">
        <v>789</v>
      </c>
      <c r="B3398" s="1" t="s">
        <v>101</v>
      </c>
      <c r="D3398" t="s">
        <v>32</v>
      </c>
      <c r="E3398" t="s">
        <v>95</v>
      </c>
      <c r="F3398" t="s">
        <v>102</v>
      </c>
      <c r="G3398">
        <v>55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64</v>
      </c>
      <c r="N3398" s="2">
        <v>0</v>
      </c>
      <c r="O3398" s="2">
        <v>8.4544253632760899E-2</v>
      </c>
      <c r="P3398">
        <v>111</v>
      </c>
      <c r="Q3398" s="2">
        <v>0.13805970149253732</v>
      </c>
      <c r="R3398">
        <v>757</v>
      </c>
      <c r="S3398">
        <v>804</v>
      </c>
      <c r="T3398">
        <v>760</v>
      </c>
      <c r="U3398">
        <v>15</v>
      </c>
      <c r="V3398">
        <v>11</v>
      </c>
      <c r="W3398">
        <v>11</v>
      </c>
      <c r="X3398">
        <v>7</v>
      </c>
      <c r="Y3398">
        <v>103</v>
      </c>
      <c r="Z3398">
        <v>0</v>
      </c>
      <c r="AA3398">
        <v>0</v>
      </c>
      <c r="AB3398">
        <v>0</v>
      </c>
      <c r="AC3398">
        <v>0</v>
      </c>
      <c r="AD3398">
        <v>712</v>
      </c>
      <c r="AE3398">
        <v>15</v>
      </c>
      <c r="AF3398">
        <v>11</v>
      </c>
      <c r="AG3398">
        <v>11</v>
      </c>
      <c r="AH3398">
        <v>7</v>
      </c>
      <c r="AI3398" s="3">
        <v>7.7247191011235949E-2</v>
      </c>
      <c r="AJ3398" s="3">
        <v>0</v>
      </c>
      <c r="AK3398" s="3">
        <v>0</v>
      </c>
      <c r="AL3398" s="3">
        <v>0</v>
      </c>
      <c r="AM3398" s="3">
        <v>0</v>
      </c>
      <c r="AN3398" s="2">
        <f t="shared" si="112"/>
        <v>8.4544253632760899E-2</v>
      </c>
      <c r="AO3398" s="2">
        <v>5.8201058201058198E-2</v>
      </c>
      <c r="AP3398">
        <f t="shared" si="113"/>
        <v>64</v>
      </c>
    </row>
    <row r="3399" spans="1:42" ht="16.5" hidden="1" customHeight="1" x14ac:dyDescent="0.25">
      <c r="A3399" s="5" t="s">
        <v>791</v>
      </c>
      <c r="B3399" t="s">
        <v>646</v>
      </c>
      <c r="D3399" t="s">
        <v>32</v>
      </c>
      <c r="E3399" t="s">
        <v>365</v>
      </c>
      <c r="F3399" t="s">
        <v>647</v>
      </c>
      <c r="G3399">
        <v>51</v>
      </c>
      <c r="H3399">
        <v>0</v>
      </c>
      <c r="I3399">
        <v>0</v>
      </c>
      <c r="J3399">
        <v>0</v>
      </c>
      <c r="K3399">
        <v>0</v>
      </c>
      <c r="L3399">
        <v>12</v>
      </c>
      <c r="M3399">
        <v>52</v>
      </c>
      <c r="N3399" s="2">
        <v>1.5748031496062992E-2</v>
      </c>
      <c r="O3399" s="2">
        <v>6.8241469816272965E-2</v>
      </c>
      <c r="P3399">
        <v>38</v>
      </c>
      <c r="Q3399" s="2">
        <v>5.1630434782608696E-2</v>
      </c>
      <c r="R3399">
        <v>762</v>
      </c>
      <c r="S3399">
        <v>736</v>
      </c>
      <c r="T3399">
        <v>710</v>
      </c>
      <c r="U3399">
        <v>3</v>
      </c>
      <c r="V3399">
        <v>2</v>
      </c>
      <c r="W3399">
        <v>2</v>
      </c>
      <c r="X3399">
        <v>19</v>
      </c>
      <c r="Y3399">
        <v>32</v>
      </c>
      <c r="Z3399">
        <v>0</v>
      </c>
      <c r="AA3399">
        <v>0</v>
      </c>
      <c r="AB3399">
        <v>0</v>
      </c>
      <c r="AC3399">
        <v>0</v>
      </c>
      <c r="AD3399">
        <v>729</v>
      </c>
      <c r="AE3399">
        <v>3</v>
      </c>
      <c r="AF3399">
        <v>2</v>
      </c>
      <c r="AG3399">
        <v>2</v>
      </c>
      <c r="AH3399">
        <v>19</v>
      </c>
      <c r="AI3399" s="3">
        <v>6.9958847736625515E-2</v>
      </c>
      <c r="AJ3399" s="3">
        <v>0</v>
      </c>
      <c r="AK3399" s="3">
        <v>0</v>
      </c>
      <c r="AL3399" s="3">
        <v>0</v>
      </c>
      <c r="AM3399" s="3">
        <v>0</v>
      </c>
      <c r="AN3399" s="2">
        <f t="shared" si="112"/>
        <v>8.3989501312335957E-2</v>
      </c>
      <c r="AO3399" s="2">
        <v>3.443708609271523E-2</v>
      </c>
      <c r="AP3399">
        <f t="shared" si="113"/>
        <v>64</v>
      </c>
    </row>
    <row r="3400" spans="1:42" ht="16.5" hidden="1" customHeight="1" x14ac:dyDescent="0.25">
      <c r="A3400" s="4">
        <v>2011</v>
      </c>
      <c r="B3400" s="1" t="s">
        <v>574</v>
      </c>
      <c r="D3400" t="s">
        <v>32</v>
      </c>
      <c r="E3400" t="s">
        <v>575</v>
      </c>
      <c r="F3400" t="s">
        <v>576</v>
      </c>
      <c r="G3400">
        <v>62</v>
      </c>
      <c r="H3400">
        <v>0</v>
      </c>
      <c r="I3400">
        <v>0</v>
      </c>
      <c r="J3400">
        <v>0</v>
      </c>
      <c r="K3400">
        <v>0</v>
      </c>
      <c r="L3400">
        <v>3</v>
      </c>
      <c r="M3400">
        <v>61</v>
      </c>
      <c r="N3400" s="2">
        <v>3.7453183520599251E-3</v>
      </c>
      <c r="O3400" s="2">
        <v>7.6154806491885149E-2</v>
      </c>
      <c r="P3400">
        <v>24</v>
      </c>
      <c r="Q3400" s="2">
        <v>3.1537450722733243E-2</v>
      </c>
      <c r="R3400">
        <v>801</v>
      </c>
      <c r="S3400">
        <v>761</v>
      </c>
      <c r="T3400">
        <v>700</v>
      </c>
      <c r="U3400">
        <v>14</v>
      </c>
      <c r="V3400">
        <v>12</v>
      </c>
      <c r="W3400">
        <v>1</v>
      </c>
      <c r="X3400">
        <v>34</v>
      </c>
      <c r="Y3400">
        <v>20</v>
      </c>
      <c r="Z3400">
        <v>0</v>
      </c>
      <c r="AA3400">
        <v>0</v>
      </c>
      <c r="AB3400">
        <v>0</v>
      </c>
      <c r="AC3400">
        <v>0</v>
      </c>
      <c r="AD3400">
        <v>742</v>
      </c>
      <c r="AE3400">
        <v>14</v>
      </c>
      <c r="AF3400">
        <v>12</v>
      </c>
      <c r="AG3400">
        <v>1</v>
      </c>
      <c r="AH3400">
        <v>34</v>
      </c>
      <c r="AI3400" s="3">
        <v>8.3557951482479784E-2</v>
      </c>
      <c r="AJ3400" s="3">
        <v>0</v>
      </c>
      <c r="AK3400" s="3">
        <v>0</v>
      </c>
      <c r="AL3400" s="3">
        <v>0</v>
      </c>
      <c r="AM3400" s="3">
        <v>0</v>
      </c>
      <c r="AN3400" s="2">
        <f t="shared" si="112"/>
        <v>7.990012484394507E-2</v>
      </c>
      <c r="AO3400" s="2">
        <v>7.5965130759651306E-2</v>
      </c>
      <c r="AP3400">
        <f t="shared" si="113"/>
        <v>64</v>
      </c>
    </row>
    <row r="3401" spans="1:42" ht="16.5" hidden="1" customHeight="1" x14ac:dyDescent="0.25">
      <c r="A3401" s="5" t="s">
        <v>788</v>
      </c>
      <c r="B3401" t="s">
        <v>674</v>
      </c>
      <c r="D3401" t="s">
        <v>32</v>
      </c>
      <c r="E3401" t="s">
        <v>206</v>
      </c>
      <c r="F3401" t="s">
        <v>675</v>
      </c>
      <c r="G3401">
        <v>61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64</v>
      </c>
      <c r="N3401" s="2">
        <v>0</v>
      </c>
      <c r="O3401" s="2">
        <v>7.2398190045248875E-2</v>
      </c>
      <c r="P3401">
        <v>51</v>
      </c>
      <c r="Q3401" s="2">
        <v>5.8553386911595867E-2</v>
      </c>
      <c r="R3401">
        <v>884</v>
      </c>
      <c r="S3401">
        <v>871</v>
      </c>
      <c r="T3401">
        <v>846</v>
      </c>
      <c r="U3401">
        <v>6</v>
      </c>
      <c r="V3401">
        <v>7</v>
      </c>
      <c r="W3401">
        <v>4</v>
      </c>
      <c r="X3401">
        <v>8</v>
      </c>
      <c r="Y3401">
        <v>49</v>
      </c>
      <c r="Z3401">
        <v>0</v>
      </c>
      <c r="AA3401">
        <v>0</v>
      </c>
      <c r="AB3401">
        <v>0</v>
      </c>
      <c r="AC3401">
        <v>0</v>
      </c>
      <c r="AD3401">
        <v>858</v>
      </c>
      <c r="AE3401">
        <v>6</v>
      </c>
      <c r="AF3401">
        <v>7</v>
      </c>
      <c r="AG3401">
        <v>4</v>
      </c>
      <c r="AH3401">
        <v>8</v>
      </c>
      <c r="AI3401" s="3">
        <v>7.1095571095571089E-2</v>
      </c>
      <c r="AJ3401" s="3">
        <v>0</v>
      </c>
      <c r="AK3401" s="3">
        <v>0</v>
      </c>
      <c r="AL3401" s="3">
        <v>0</v>
      </c>
      <c r="AM3401" s="3">
        <v>0</v>
      </c>
      <c r="AN3401" s="2">
        <f t="shared" si="112"/>
        <v>7.2398190045248875E-2</v>
      </c>
      <c r="AO3401" s="2">
        <v>2.8312570781426953E-2</v>
      </c>
      <c r="AP3401">
        <f t="shared" si="113"/>
        <v>64</v>
      </c>
    </row>
    <row r="3402" spans="1:42" ht="16.5" hidden="1" customHeight="1" x14ac:dyDescent="0.25">
      <c r="A3402" s="4">
        <v>2011</v>
      </c>
      <c r="B3402" t="s">
        <v>644</v>
      </c>
      <c r="D3402" t="s">
        <v>32</v>
      </c>
      <c r="E3402" t="s">
        <v>556</v>
      </c>
      <c r="F3402" t="s">
        <v>645</v>
      </c>
      <c r="G3402">
        <v>53</v>
      </c>
      <c r="H3402">
        <v>0</v>
      </c>
      <c r="I3402">
        <v>0</v>
      </c>
      <c r="J3402">
        <v>0</v>
      </c>
      <c r="K3402">
        <v>0</v>
      </c>
      <c r="L3402">
        <v>4</v>
      </c>
      <c r="M3402">
        <v>60</v>
      </c>
      <c r="N3402" s="2">
        <v>4.4493882091212458E-3</v>
      </c>
      <c r="O3402" s="2">
        <v>6.6740823136818686E-2</v>
      </c>
      <c r="P3402">
        <v>118</v>
      </c>
      <c r="Q3402" s="2">
        <v>0.12381951731374606</v>
      </c>
      <c r="R3402">
        <v>899</v>
      </c>
      <c r="S3402">
        <v>953</v>
      </c>
      <c r="T3402">
        <v>943</v>
      </c>
      <c r="U3402">
        <v>0</v>
      </c>
      <c r="V3402">
        <v>1</v>
      </c>
      <c r="W3402">
        <v>2</v>
      </c>
      <c r="X3402">
        <v>7</v>
      </c>
      <c r="Y3402">
        <v>117</v>
      </c>
      <c r="Z3402">
        <v>0</v>
      </c>
      <c r="AA3402">
        <v>0</v>
      </c>
      <c r="AB3402">
        <v>0</v>
      </c>
      <c r="AC3402">
        <v>0</v>
      </c>
      <c r="AD3402">
        <v>879</v>
      </c>
      <c r="AE3402">
        <v>0</v>
      </c>
      <c r="AF3402">
        <v>1</v>
      </c>
      <c r="AG3402">
        <v>2</v>
      </c>
      <c r="AH3402">
        <v>7</v>
      </c>
      <c r="AI3402" s="3">
        <v>6.0295790671217292E-2</v>
      </c>
      <c r="AJ3402" s="3">
        <v>0</v>
      </c>
      <c r="AK3402" s="3">
        <v>0</v>
      </c>
      <c r="AL3402" s="3">
        <v>0</v>
      </c>
      <c r="AM3402" s="3">
        <v>0</v>
      </c>
      <c r="AN3402" s="2">
        <f t="shared" si="112"/>
        <v>7.1190211345939933E-2</v>
      </c>
      <c r="AO3402" s="2">
        <v>1.1248593925759279E-2</v>
      </c>
      <c r="AP3402">
        <f t="shared" si="113"/>
        <v>64</v>
      </c>
    </row>
    <row r="3403" spans="1:42" ht="16.5" hidden="1" customHeight="1" x14ac:dyDescent="0.25">
      <c r="A3403" s="5" t="s">
        <v>788</v>
      </c>
      <c r="B3403" s="1" t="s">
        <v>584</v>
      </c>
      <c r="D3403" t="s">
        <v>32</v>
      </c>
      <c r="E3403" t="s">
        <v>582</v>
      </c>
      <c r="F3403" t="s">
        <v>585</v>
      </c>
      <c r="G3403">
        <v>61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64</v>
      </c>
      <c r="N3403" s="2">
        <v>0</v>
      </c>
      <c r="O3403" s="2">
        <v>5.6990204808548529E-2</v>
      </c>
      <c r="P3403">
        <v>0</v>
      </c>
      <c r="Q3403" s="2">
        <v>0</v>
      </c>
      <c r="R3403">
        <v>1123</v>
      </c>
      <c r="S3403">
        <v>1059</v>
      </c>
      <c r="T3403">
        <v>949</v>
      </c>
      <c r="U3403">
        <v>2</v>
      </c>
      <c r="V3403">
        <v>1</v>
      </c>
      <c r="W3403">
        <v>39</v>
      </c>
      <c r="X3403">
        <v>68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1010</v>
      </c>
      <c r="AE3403">
        <v>2</v>
      </c>
      <c r="AF3403">
        <v>1</v>
      </c>
      <c r="AG3403">
        <v>39</v>
      </c>
      <c r="AH3403">
        <v>68</v>
      </c>
      <c r="AI3403" s="3">
        <v>6.0396039603960394E-2</v>
      </c>
      <c r="AJ3403" s="3">
        <v>0</v>
      </c>
      <c r="AK3403" s="3">
        <v>0</v>
      </c>
      <c r="AL3403" s="3">
        <v>0</v>
      </c>
      <c r="AM3403" s="3">
        <v>0</v>
      </c>
      <c r="AN3403" s="2">
        <f t="shared" si="112"/>
        <v>5.6990204808548529E-2</v>
      </c>
      <c r="AO3403" s="2">
        <v>9.8214285714285712E-2</v>
      </c>
      <c r="AP3403">
        <f t="shared" si="113"/>
        <v>64</v>
      </c>
    </row>
    <row r="3404" spans="1:42" ht="16.5" hidden="1" customHeight="1" x14ac:dyDescent="0.25">
      <c r="A3404" s="4" t="s">
        <v>800</v>
      </c>
      <c r="B3404" t="s">
        <v>760</v>
      </c>
      <c r="D3404" t="s">
        <v>32</v>
      </c>
      <c r="E3404" t="s">
        <v>544</v>
      </c>
      <c r="F3404" t="s">
        <v>761</v>
      </c>
      <c r="G3404">
        <v>57</v>
      </c>
      <c r="H3404">
        <v>0</v>
      </c>
      <c r="I3404">
        <v>0</v>
      </c>
      <c r="J3404">
        <v>0</v>
      </c>
      <c r="K3404">
        <v>0</v>
      </c>
      <c r="L3404">
        <v>7</v>
      </c>
      <c r="M3404">
        <v>57</v>
      </c>
      <c r="N3404" s="2">
        <v>4.8209366391184574E-3</v>
      </c>
      <c r="O3404" s="2">
        <v>3.9256198347107439E-2</v>
      </c>
      <c r="P3404">
        <v>93</v>
      </c>
      <c r="Q3404" s="2">
        <v>6.2795408507765021E-2</v>
      </c>
      <c r="R3404">
        <v>1452</v>
      </c>
      <c r="S3404">
        <v>1481</v>
      </c>
      <c r="T3404">
        <v>1333</v>
      </c>
      <c r="U3404">
        <v>4</v>
      </c>
      <c r="V3404">
        <v>16</v>
      </c>
      <c r="W3404">
        <v>4</v>
      </c>
      <c r="X3404">
        <v>124</v>
      </c>
      <c r="Y3404">
        <v>87</v>
      </c>
      <c r="Z3404">
        <v>0</v>
      </c>
      <c r="AA3404">
        <v>0</v>
      </c>
      <c r="AB3404">
        <v>0</v>
      </c>
      <c r="AC3404">
        <v>3</v>
      </c>
      <c r="AD3404">
        <v>1303</v>
      </c>
      <c r="AE3404">
        <v>4</v>
      </c>
      <c r="AF3404">
        <v>16</v>
      </c>
      <c r="AG3404">
        <v>4</v>
      </c>
      <c r="AH3404">
        <v>121</v>
      </c>
      <c r="AI3404" s="3">
        <v>4.3745203376822715E-2</v>
      </c>
      <c r="AJ3404" s="3">
        <v>0</v>
      </c>
      <c r="AK3404" s="3">
        <v>0</v>
      </c>
      <c r="AL3404" s="3">
        <v>0</v>
      </c>
      <c r="AM3404" s="3">
        <v>0</v>
      </c>
      <c r="AN3404" s="2">
        <f t="shared" si="112"/>
        <v>4.4077134986225897E-2</v>
      </c>
      <c r="AO3404" s="2">
        <v>0.10013812154696132</v>
      </c>
      <c r="AP3404">
        <f t="shared" si="113"/>
        <v>64</v>
      </c>
    </row>
    <row r="3405" spans="1:42" ht="16.5" hidden="1" customHeight="1" x14ac:dyDescent="0.25">
      <c r="A3405" s="5" t="s">
        <v>789</v>
      </c>
      <c r="B3405" s="1" t="s">
        <v>418</v>
      </c>
      <c r="D3405" t="s">
        <v>32</v>
      </c>
      <c r="E3405" t="s">
        <v>416</v>
      </c>
      <c r="F3405" t="s">
        <v>419</v>
      </c>
      <c r="G3405">
        <v>56</v>
      </c>
      <c r="H3405">
        <v>0</v>
      </c>
      <c r="I3405">
        <v>0</v>
      </c>
      <c r="J3405">
        <v>0</v>
      </c>
      <c r="K3405">
        <v>7</v>
      </c>
      <c r="L3405">
        <v>0</v>
      </c>
      <c r="M3405">
        <v>64</v>
      </c>
      <c r="N3405" s="2">
        <v>0</v>
      </c>
      <c r="O3405" s="2">
        <v>4.1531473069435429E-2</v>
      </c>
      <c r="P3405">
        <v>40</v>
      </c>
      <c r="Q3405" s="2">
        <v>2.6367831245880026E-2</v>
      </c>
      <c r="R3405">
        <v>1541</v>
      </c>
      <c r="S3405">
        <v>1517</v>
      </c>
      <c r="T3405">
        <v>1220</v>
      </c>
      <c r="U3405">
        <v>42</v>
      </c>
      <c r="V3405">
        <v>11</v>
      </c>
      <c r="W3405">
        <v>4</v>
      </c>
      <c r="X3405">
        <v>240</v>
      </c>
      <c r="Y3405">
        <v>35</v>
      </c>
      <c r="Z3405">
        <v>0</v>
      </c>
      <c r="AA3405">
        <v>0</v>
      </c>
      <c r="AB3405">
        <v>0</v>
      </c>
      <c r="AC3405">
        <v>0</v>
      </c>
      <c r="AD3405">
        <v>1241</v>
      </c>
      <c r="AE3405">
        <v>42</v>
      </c>
      <c r="AF3405">
        <v>11</v>
      </c>
      <c r="AG3405">
        <v>4</v>
      </c>
      <c r="AH3405">
        <v>247</v>
      </c>
      <c r="AI3405" s="3">
        <v>4.5124899274778404E-2</v>
      </c>
      <c r="AJ3405" s="3">
        <v>0</v>
      </c>
      <c r="AK3405" s="3">
        <v>0</v>
      </c>
      <c r="AL3405" s="3">
        <v>0</v>
      </c>
      <c r="AM3405" s="3">
        <v>2.8340080971659919E-2</v>
      </c>
      <c r="AN3405" s="2">
        <f t="shared" si="112"/>
        <v>4.1531473069435429E-2</v>
      </c>
      <c r="AO3405" s="2">
        <v>0.19676375404530744</v>
      </c>
      <c r="AP3405">
        <f t="shared" si="113"/>
        <v>64</v>
      </c>
    </row>
    <row r="3406" spans="1:42" ht="16.5" hidden="1" customHeight="1" x14ac:dyDescent="0.25">
      <c r="A3406" s="5" t="s">
        <v>794</v>
      </c>
      <c r="B3406" t="s">
        <v>760</v>
      </c>
      <c r="D3406" t="s">
        <v>32</v>
      </c>
      <c r="E3406" t="s">
        <v>544</v>
      </c>
      <c r="F3406" t="s">
        <v>761</v>
      </c>
      <c r="G3406">
        <v>62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64</v>
      </c>
      <c r="N3406" s="2">
        <v>0</v>
      </c>
      <c r="O3406" s="2">
        <v>4.1157556270096464E-2</v>
      </c>
      <c r="P3406">
        <v>91</v>
      </c>
      <c r="Q3406" s="2">
        <v>5.7522123893805309E-2</v>
      </c>
      <c r="R3406">
        <v>1555</v>
      </c>
      <c r="S3406">
        <v>1582</v>
      </c>
      <c r="T3406">
        <v>1466</v>
      </c>
      <c r="U3406">
        <v>4</v>
      </c>
      <c r="V3406">
        <v>7</v>
      </c>
      <c r="W3406">
        <v>1</v>
      </c>
      <c r="X3406">
        <v>104</v>
      </c>
      <c r="Y3406">
        <v>89</v>
      </c>
      <c r="Z3406">
        <v>0</v>
      </c>
      <c r="AA3406">
        <v>0</v>
      </c>
      <c r="AB3406">
        <v>0</v>
      </c>
      <c r="AC3406">
        <v>0</v>
      </c>
      <c r="AD3406">
        <v>1439</v>
      </c>
      <c r="AE3406">
        <v>4</v>
      </c>
      <c r="AF3406">
        <v>7</v>
      </c>
      <c r="AG3406">
        <v>1</v>
      </c>
      <c r="AH3406">
        <v>104</v>
      </c>
      <c r="AI3406" s="3">
        <v>4.3085476025017375E-2</v>
      </c>
      <c r="AJ3406" s="3">
        <v>0</v>
      </c>
      <c r="AK3406" s="3">
        <v>0</v>
      </c>
      <c r="AL3406" s="3">
        <v>0</v>
      </c>
      <c r="AM3406" s="3">
        <v>0</v>
      </c>
      <c r="AN3406" s="2">
        <f t="shared" si="112"/>
        <v>4.1157556270096464E-2</v>
      </c>
      <c r="AO3406" s="2">
        <v>7.459807073954984E-2</v>
      </c>
      <c r="AP3406">
        <f t="shared" si="113"/>
        <v>64</v>
      </c>
    </row>
    <row r="3407" spans="1:42" ht="16.5" hidden="1" customHeight="1" x14ac:dyDescent="0.25">
      <c r="A3407" s="5" t="s">
        <v>795</v>
      </c>
      <c r="B3407" s="1" t="s">
        <v>467</v>
      </c>
      <c r="D3407" t="s">
        <v>32</v>
      </c>
      <c r="E3407" t="s">
        <v>463</v>
      </c>
      <c r="F3407" t="s">
        <v>468</v>
      </c>
      <c r="G3407">
        <v>48</v>
      </c>
      <c r="H3407">
        <v>0</v>
      </c>
      <c r="I3407">
        <v>3</v>
      </c>
      <c r="J3407">
        <v>0</v>
      </c>
      <c r="K3407">
        <v>0</v>
      </c>
      <c r="L3407">
        <v>20</v>
      </c>
      <c r="M3407">
        <v>44</v>
      </c>
      <c r="N3407" s="2">
        <v>1.1068068622025456E-2</v>
      </c>
      <c r="O3407" s="2">
        <v>2.4349750968456003E-2</v>
      </c>
      <c r="P3407">
        <v>346</v>
      </c>
      <c r="Q3407" s="2">
        <v>0.1656294877932025</v>
      </c>
      <c r="R3407">
        <v>1807</v>
      </c>
      <c r="S3407">
        <v>2089</v>
      </c>
      <c r="T3407">
        <v>1994</v>
      </c>
      <c r="U3407">
        <v>23</v>
      </c>
      <c r="V3407">
        <v>19</v>
      </c>
      <c r="W3407">
        <v>33</v>
      </c>
      <c r="X3407">
        <v>20</v>
      </c>
      <c r="Y3407">
        <v>320</v>
      </c>
      <c r="Z3407">
        <v>5</v>
      </c>
      <c r="AA3407">
        <v>4</v>
      </c>
      <c r="AB3407">
        <v>4</v>
      </c>
      <c r="AC3407">
        <v>5</v>
      </c>
      <c r="AD3407">
        <v>1722</v>
      </c>
      <c r="AE3407">
        <v>18</v>
      </c>
      <c r="AF3407">
        <v>18</v>
      </c>
      <c r="AG3407">
        <v>29</v>
      </c>
      <c r="AH3407">
        <v>15</v>
      </c>
      <c r="AI3407" s="3">
        <v>2.7874564459930314E-2</v>
      </c>
      <c r="AJ3407" s="3">
        <v>0</v>
      </c>
      <c r="AK3407" s="3">
        <v>0.16666666666666666</v>
      </c>
      <c r="AL3407" s="3">
        <v>0</v>
      </c>
      <c r="AM3407" s="3">
        <v>0</v>
      </c>
      <c r="AN3407" s="2">
        <f t="shared" si="112"/>
        <v>3.5417819590481459E-2</v>
      </c>
      <c r="AO3407" s="2">
        <v>4.4395116537180909E-2</v>
      </c>
      <c r="AP3407">
        <f t="shared" si="113"/>
        <v>64</v>
      </c>
    </row>
    <row r="3408" spans="1:42" ht="16.5" hidden="1" customHeight="1" x14ac:dyDescent="0.25">
      <c r="A3408" s="4" t="s">
        <v>801</v>
      </c>
      <c r="B3408" s="1" t="s">
        <v>222</v>
      </c>
      <c r="C3408" t="s">
        <v>36</v>
      </c>
      <c r="D3408" t="s">
        <v>43</v>
      </c>
      <c r="E3408" t="s">
        <v>38</v>
      </c>
      <c r="F3408" t="s">
        <v>223</v>
      </c>
      <c r="G3408">
        <v>53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64</v>
      </c>
      <c r="N3408" s="2">
        <v>0</v>
      </c>
      <c r="O3408" s="2">
        <v>3.0288689067676289E-2</v>
      </c>
      <c r="P3408">
        <v>781</v>
      </c>
      <c r="Q3408" s="2">
        <v>0.27597173144876325</v>
      </c>
      <c r="R3408">
        <v>2113</v>
      </c>
      <c r="S3408">
        <v>2830</v>
      </c>
      <c r="T3408">
        <v>2589</v>
      </c>
      <c r="U3408">
        <v>6</v>
      </c>
      <c r="V3408">
        <v>46</v>
      </c>
      <c r="W3408">
        <v>65</v>
      </c>
      <c r="X3408">
        <v>124</v>
      </c>
      <c r="Y3408">
        <v>723</v>
      </c>
      <c r="Z3408">
        <v>0</v>
      </c>
      <c r="AA3408">
        <v>0</v>
      </c>
      <c r="AB3408">
        <v>19</v>
      </c>
      <c r="AC3408">
        <v>23</v>
      </c>
      <c r="AD3408">
        <v>1919</v>
      </c>
      <c r="AE3408">
        <v>6</v>
      </c>
      <c r="AF3408">
        <v>46</v>
      </c>
      <c r="AG3408">
        <v>46</v>
      </c>
      <c r="AH3408">
        <v>101</v>
      </c>
      <c r="AI3408" s="3">
        <v>2.7618551328817093E-2</v>
      </c>
      <c r="AJ3408" s="3">
        <v>0</v>
      </c>
      <c r="AK3408" s="3">
        <v>0</v>
      </c>
      <c r="AL3408" s="3">
        <v>0</v>
      </c>
      <c r="AM3408" s="3">
        <v>0</v>
      </c>
      <c r="AN3408" s="2">
        <f t="shared" si="112"/>
        <v>3.0288689067676289E-2</v>
      </c>
      <c r="AO3408" s="2">
        <v>9.395656279508971E-2</v>
      </c>
      <c r="AP3408">
        <f t="shared" si="113"/>
        <v>64</v>
      </c>
    </row>
    <row r="3409" spans="1:42" ht="16.5" hidden="1" customHeight="1" x14ac:dyDescent="0.25">
      <c r="A3409" s="5" t="s">
        <v>802</v>
      </c>
      <c r="B3409" s="1" t="s">
        <v>493</v>
      </c>
      <c r="D3409" t="s">
        <v>32</v>
      </c>
      <c r="E3409" t="s">
        <v>491</v>
      </c>
      <c r="F3409" t="s">
        <v>494</v>
      </c>
      <c r="G3409">
        <v>54</v>
      </c>
      <c r="H3409">
        <v>0</v>
      </c>
      <c r="I3409">
        <v>4</v>
      </c>
      <c r="J3409">
        <v>0</v>
      </c>
      <c r="K3409">
        <v>0</v>
      </c>
      <c r="L3409">
        <v>5</v>
      </c>
      <c r="M3409">
        <v>59</v>
      </c>
      <c r="N3409" s="2">
        <v>1.8656716417910447E-3</v>
      </c>
      <c r="O3409" s="2">
        <v>2.2014925373134327E-2</v>
      </c>
      <c r="P3409">
        <v>20</v>
      </c>
      <c r="Q3409" s="2">
        <v>7.5872534142640367E-3</v>
      </c>
      <c r="R3409">
        <v>2680</v>
      </c>
      <c r="S3409">
        <v>2636</v>
      </c>
      <c r="T3409">
        <v>2550</v>
      </c>
      <c r="U3409">
        <v>23</v>
      </c>
      <c r="V3409">
        <v>14</v>
      </c>
      <c r="W3409">
        <v>13</v>
      </c>
      <c r="X3409">
        <v>36</v>
      </c>
      <c r="Y3409">
        <v>15</v>
      </c>
      <c r="Z3409">
        <v>0</v>
      </c>
      <c r="AA3409">
        <v>0</v>
      </c>
      <c r="AB3409">
        <v>0</v>
      </c>
      <c r="AC3409">
        <v>0</v>
      </c>
      <c r="AD3409">
        <v>2589</v>
      </c>
      <c r="AE3409">
        <v>23</v>
      </c>
      <c r="AF3409">
        <v>18</v>
      </c>
      <c r="AG3409">
        <v>13</v>
      </c>
      <c r="AH3409">
        <v>36</v>
      </c>
      <c r="AI3409" s="3">
        <v>2.085747392815759E-2</v>
      </c>
      <c r="AJ3409" s="3">
        <v>0</v>
      </c>
      <c r="AK3409" s="3">
        <v>0.22222222222222221</v>
      </c>
      <c r="AL3409" s="3">
        <v>0</v>
      </c>
      <c r="AM3409" s="3">
        <v>0</v>
      </c>
      <c r="AN3409" s="2">
        <f t="shared" si="112"/>
        <v>2.388059701492537E-2</v>
      </c>
      <c r="AO3409" s="2">
        <v>3.3594624860022397E-2</v>
      </c>
      <c r="AP3409">
        <f t="shared" si="113"/>
        <v>64</v>
      </c>
    </row>
    <row r="3410" spans="1:42" ht="16.5" hidden="1" customHeight="1" x14ac:dyDescent="0.25">
      <c r="A3410" s="4" t="s">
        <v>803</v>
      </c>
      <c r="B3410" s="1" t="s">
        <v>57</v>
      </c>
      <c r="C3410" t="s">
        <v>36</v>
      </c>
      <c r="D3410" t="s">
        <v>43</v>
      </c>
      <c r="E3410" t="s">
        <v>47</v>
      </c>
      <c r="F3410" t="s">
        <v>58</v>
      </c>
      <c r="G3410">
        <v>50</v>
      </c>
      <c r="H3410">
        <v>3</v>
      </c>
      <c r="I3410">
        <v>0</v>
      </c>
      <c r="J3410">
        <v>0</v>
      </c>
      <c r="K3410">
        <v>0</v>
      </c>
      <c r="L3410">
        <v>4</v>
      </c>
      <c r="M3410">
        <v>60</v>
      </c>
      <c r="N3410" s="2">
        <v>9.7394691989286582E-4</v>
      </c>
      <c r="O3410" s="2">
        <v>1.4609203798392988E-2</v>
      </c>
      <c r="P3410">
        <v>150</v>
      </c>
      <c r="Q3410" s="2">
        <v>3.577390889577868E-2</v>
      </c>
      <c r="R3410">
        <v>4107</v>
      </c>
      <c r="S3410">
        <v>4193</v>
      </c>
      <c r="T3410">
        <v>3840</v>
      </c>
      <c r="U3410">
        <v>43</v>
      </c>
      <c r="V3410">
        <v>59</v>
      </c>
      <c r="W3410">
        <v>163</v>
      </c>
      <c r="X3410">
        <v>86</v>
      </c>
      <c r="Y3410">
        <v>139</v>
      </c>
      <c r="Z3410">
        <v>0</v>
      </c>
      <c r="AA3410">
        <v>0</v>
      </c>
      <c r="AB3410">
        <v>0</v>
      </c>
      <c r="AC3410">
        <v>0</v>
      </c>
      <c r="AD3410">
        <v>3751</v>
      </c>
      <c r="AE3410">
        <v>46</v>
      </c>
      <c r="AF3410">
        <v>59</v>
      </c>
      <c r="AG3410">
        <v>163</v>
      </c>
      <c r="AH3410">
        <v>86</v>
      </c>
      <c r="AI3410" s="3">
        <v>1.3329778725673154E-2</v>
      </c>
      <c r="AJ3410" s="3">
        <v>6.5217391304347824E-2</v>
      </c>
      <c r="AK3410" s="3">
        <v>0</v>
      </c>
      <c r="AL3410" s="3">
        <v>0</v>
      </c>
      <c r="AM3410" s="3">
        <v>0</v>
      </c>
      <c r="AN3410" s="2">
        <f t="shared" si="112"/>
        <v>1.5583150718285855E-2</v>
      </c>
      <c r="AO3410" s="2">
        <v>8.623629719853837E-2</v>
      </c>
      <c r="AP3410">
        <f t="shared" si="113"/>
        <v>64</v>
      </c>
    </row>
    <row r="3411" spans="1:42" ht="16.5" hidden="1" customHeight="1" x14ac:dyDescent="0.25">
      <c r="A3411" s="4" t="s">
        <v>796</v>
      </c>
      <c r="B3411" s="1" t="s">
        <v>309</v>
      </c>
      <c r="D3411" t="s">
        <v>32</v>
      </c>
      <c r="E3411" t="s">
        <v>305</v>
      </c>
      <c r="F3411" t="s">
        <v>310</v>
      </c>
      <c r="G3411">
        <v>58</v>
      </c>
      <c r="H3411">
        <v>0</v>
      </c>
      <c r="I3411">
        <v>0</v>
      </c>
      <c r="J3411">
        <v>0</v>
      </c>
      <c r="K3411">
        <v>3</v>
      </c>
      <c r="L3411">
        <v>0</v>
      </c>
      <c r="M3411">
        <v>63</v>
      </c>
      <c r="N3411" s="2">
        <v>0</v>
      </c>
      <c r="O3411" s="2">
        <v>0.57798165137614677</v>
      </c>
      <c r="P3411">
        <v>69</v>
      </c>
      <c r="Q3411" s="2">
        <v>0.6</v>
      </c>
      <c r="R3411">
        <v>109</v>
      </c>
      <c r="S3411">
        <v>115</v>
      </c>
      <c r="T3411">
        <v>69</v>
      </c>
      <c r="U3411">
        <v>0</v>
      </c>
      <c r="V3411">
        <v>4</v>
      </c>
      <c r="W3411">
        <v>0</v>
      </c>
      <c r="X3411">
        <v>42</v>
      </c>
      <c r="Y3411">
        <v>36</v>
      </c>
      <c r="Z3411">
        <v>0</v>
      </c>
      <c r="AA3411">
        <v>0</v>
      </c>
      <c r="AB3411">
        <v>0</v>
      </c>
      <c r="AC3411">
        <v>30</v>
      </c>
      <c r="AD3411">
        <v>91</v>
      </c>
      <c r="AE3411">
        <v>0</v>
      </c>
      <c r="AF3411">
        <v>4</v>
      </c>
      <c r="AG3411">
        <v>0</v>
      </c>
      <c r="AH3411">
        <v>15</v>
      </c>
      <c r="AI3411" s="3">
        <v>0.63736263736263732</v>
      </c>
      <c r="AJ3411" s="3">
        <v>0</v>
      </c>
      <c r="AK3411" s="3">
        <v>0</v>
      </c>
      <c r="AL3411" s="3">
        <v>0</v>
      </c>
      <c r="AM3411" s="3">
        <v>0.2</v>
      </c>
      <c r="AN3411" s="2">
        <f t="shared" si="112"/>
        <v>0.57798165137614677</v>
      </c>
      <c r="AO3411" s="2">
        <v>0.17272727272727273</v>
      </c>
      <c r="AP3411">
        <f t="shared" si="113"/>
        <v>63</v>
      </c>
    </row>
    <row r="3412" spans="1:42" ht="16.5" hidden="1" customHeight="1" x14ac:dyDescent="0.25">
      <c r="A3412" s="4" t="s">
        <v>797</v>
      </c>
      <c r="B3412" s="1" t="s">
        <v>302</v>
      </c>
      <c r="D3412" t="s">
        <v>32</v>
      </c>
      <c r="E3412" t="s">
        <v>300</v>
      </c>
      <c r="F3412" t="s">
        <v>303</v>
      </c>
      <c r="G3412">
        <v>62</v>
      </c>
      <c r="H3412">
        <v>0</v>
      </c>
      <c r="I3412">
        <v>0</v>
      </c>
      <c r="J3412">
        <v>0</v>
      </c>
      <c r="K3412">
        <v>0</v>
      </c>
      <c r="L3412">
        <v>3</v>
      </c>
      <c r="M3412">
        <v>60</v>
      </c>
      <c r="N3412" s="2">
        <v>2.1126760563380281E-2</v>
      </c>
      <c r="O3412" s="2">
        <v>0.42253521126760563</v>
      </c>
      <c r="P3412">
        <v>26</v>
      </c>
      <c r="Q3412" s="2">
        <v>0.24761904761904763</v>
      </c>
      <c r="R3412">
        <v>142</v>
      </c>
      <c r="S3412">
        <v>105</v>
      </c>
      <c r="T3412">
        <v>99</v>
      </c>
      <c r="U3412">
        <v>0</v>
      </c>
      <c r="V3412">
        <v>3</v>
      </c>
      <c r="W3412">
        <v>0</v>
      </c>
      <c r="X3412">
        <v>3</v>
      </c>
      <c r="Y3412">
        <v>21</v>
      </c>
      <c r="Z3412">
        <v>0</v>
      </c>
      <c r="AA3412">
        <v>0</v>
      </c>
      <c r="AB3412">
        <v>0</v>
      </c>
      <c r="AC3412">
        <v>3</v>
      </c>
      <c r="AD3412">
        <v>140</v>
      </c>
      <c r="AE3412">
        <v>0</v>
      </c>
      <c r="AF3412">
        <v>3</v>
      </c>
      <c r="AG3412">
        <v>0</v>
      </c>
      <c r="AH3412">
        <v>0</v>
      </c>
      <c r="AI3412" s="3">
        <v>0.44285714285714284</v>
      </c>
      <c r="AJ3412" s="3">
        <v>0</v>
      </c>
      <c r="AK3412" s="3">
        <v>0</v>
      </c>
      <c r="AL3412" s="3">
        <v>0</v>
      </c>
      <c r="AM3412" s="3">
        <v>0</v>
      </c>
      <c r="AN3412" s="2">
        <f t="shared" si="112"/>
        <v>0.44366197183098588</v>
      </c>
      <c r="AO3412" s="2">
        <v>2.097902097902098E-2</v>
      </c>
      <c r="AP3412">
        <f t="shared" si="113"/>
        <v>63</v>
      </c>
    </row>
    <row r="3413" spans="1:42" ht="16.5" hidden="1" customHeight="1" x14ac:dyDescent="0.25">
      <c r="A3413" s="5" t="s">
        <v>787</v>
      </c>
      <c r="B3413" s="1" t="s">
        <v>452</v>
      </c>
      <c r="D3413" t="s">
        <v>32</v>
      </c>
      <c r="E3413" t="s">
        <v>453</v>
      </c>
      <c r="F3413" t="s">
        <v>454</v>
      </c>
      <c r="G3413">
        <v>61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63</v>
      </c>
      <c r="N3413" s="2">
        <v>0</v>
      </c>
      <c r="O3413" s="2">
        <v>0.17451523545706371</v>
      </c>
      <c r="P3413">
        <v>7</v>
      </c>
      <c r="Q3413" s="2">
        <v>2.2950819672131147E-2</v>
      </c>
      <c r="R3413">
        <v>361</v>
      </c>
      <c r="S3413">
        <v>305</v>
      </c>
      <c r="T3413">
        <v>300</v>
      </c>
      <c r="U3413">
        <v>0</v>
      </c>
      <c r="V3413">
        <v>1</v>
      </c>
      <c r="W3413">
        <v>4</v>
      </c>
      <c r="X3413">
        <v>0</v>
      </c>
      <c r="Y3413">
        <v>7</v>
      </c>
      <c r="Z3413">
        <v>0</v>
      </c>
      <c r="AA3413">
        <v>0</v>
      </c>
      <c r="AB3413">
        <v>0</v>
      </c>
      <c r="AC3413">
        <v>0</v>
      </c>
      <c r="AD3413">
        <v>354</v>
      </c>
      <c r="AE3413">
        <v>0</v>
      </c>
      <c r="AF3413">
        <v>1</v>
      </c>
      <c r="AG3413">
        <v>4</v>
      </c>
      <c r="AH3413">
        <v>0</v>
      </c>
      <c r="AI3413" s="3">
        <v>0.17231638418079095</v>
      </c>
      <c r="AJ3413" s="3">
        <v>0</v>
      </c>
      <c r="AK3413" s="3">
        <v>0</v>
      </c>
      <c r="AL3413" s="3">
        <v>0</v>
      </c>
      <c r="AM3413" s="3">
        <v>0</v>
      </c>
      <c r="AN3413" s="2">
        <f t="shared" si="112"/>
        <v>0.17451523545706371</v>
      </c>
      <c r="AO3413" s="2">
        <v>1.3927576601671309E-2</v>
      </c>
      <c r="AP3413">
        <f t="shared" si="113"/>
        <v>63</v>
      </c>
    </row>
    <row r="3414" spans="1:42" ht="16.5" hidden="1" customHeight="1" x14ac:dyDescent="0.25">
      <c r="A3414" s="5" t="s">
        <v>792</v>
      </c>
      <c r="B3414" s="1" t="s">
        <v>296</v>
      </c>
      <c r="D3414" t="s">
        <v>32</v>
      </c>
      <c r="E3414" t="s">
        <v>297</v>
      </c>
      <c r="F3414" t="s">
        <v>298</v>
      </c>
      <c r="G3414">
        <v>60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63</v>
      </c>
      <c r="N3414" s="2">
        <v>0</v>
      </c>
      <c r="O3414" s="2">
        <v>0.17355371900826447</v>
      </c>
      <c r="P3414">
        <v>109</v>
      </c>
      <c r="Q3414" s="2">
        <v>0.2665036674816626</v>
      </c>
      <c r="R3414">
        <v>363</v>
      </c>
      <c r="S3414">
        <v>409</v>
      </c>
      <c r="T3414">
        <v>390</v>
      </c>
      <c r="U3414">
        <v>4</v>
      </c>
      <c r="V3414">
        <v>1</v>
      </c>
      <c r="W3414">
        <v>4</v>
      </c>
      <c r="X3414">
        <v>10</v>
      </c>
      <c r="Y3414">
        <v>108</v>
      </c>
      <c r="Z3414">
        <v>0</v>
      </c>
      <c r="AA3414">
        <v>0</v>
      </c>
      <c r="AB3414">
        <v>0</v>
      </c>
      <c r="AC3414">
        <v>0</v>
      </c>
      <c r="AD3414">
        <v>342</v>
      </c>
      <c r="AE3414">
        <v>4</v>
      </c>
      <c r="AF3414">
        <v>1</v>
      </c>
      <c r="AG3414">
        <v>4</v>
      </c>
      <c r="AH3414">
        <v>10</v>
      </c>
      <c r="AI3414" s="3">
        <v>0.17543859649122806</v>
      </c>
      <c r="AJ3414" s="3">
        <v>0</v>
      </c>
      <c r="AK3414" s="3">
        <v>0</v>
      </c>
      <c r="AL3414" s="3">
        <v>0</v>
      </c>
      <c r="AM3414" s="3">
        <v>0</v>
      </c>
      <c r="AN3414" s="2">
        <f t="shared" si="112"/>
        <v>0.17355371900826447</v>
      </c>
      <c r="AO3414" s="2">
        <v>5.2631578947368418E-2</v>
      </c>
      <c r="AP3414">
        <f t="shared" si="113"/>
        <v>63</v>
      </c>
    </row>
    <row r="3415" spans="1:42" ht="16.5" hidden="1" customHeight="1" x14ac:dyDescent="0.25">
      <c r="A3415" s="5" t="s">
        <v>794</v>
      </c>
      <c r="B3415" s="1" t="s">
        <v>143</v>
      </c>
      <c r="D3415" t="s">
        <v>32</v>
      </c>
      <c r="E3415" t="s">
        <v>144</v>
      </c>
      <c r="F3415" t="s">
        <v>145</v>
      </c>
      <c r="G3415">
        <v>52</v>
      </c>
      <c r="H3415">
        <v>0</v>
      </c>
      <c r="I3415">
        <v>0</v>
      </c>
      <c r="J3415">
        <v>0</v>
      </c>
      <c r="K3415">
        <v>7</v>
      </c>
      <c r="L3415">
        <v>0</v>
      </c>
      <c r="M3415">
        <v>63</v>
      </c>
      <c r="N3415" s="2">
        <v>0</v>
      </c>
      <c r="O3415" s="2">
        <v>0.12450592885375494</v>
      </c>
      <c r="P3415">
        <v>46</v>
      </c>
      <c r="Q3415" s="2">
        <v>9.4069529652351741E-2</v>
      </c>
      <c r="R3415">
        <v>506</v>
      </c>
      <c r="S3415">
        <v>489</v>
      </c>
      <c r="T3415">
        <v>335</v>
      </c>
      <c r="U3415">
        <v>3</v>
      </c>
      <c r="V3415">
        <v>8</v>
      </c>
      <c r="W3415">
        <v>66</v>
      </c>
      <c r="X3415">
        <v>77</v>
      </c>
      <c r="Y3415">
        <v>42</v>
      </c>
      <c r="Z3415">
        <v>0</v>
      </c>
      <c r="AA3415">
        <v>0</v>
      </c>
      <c r="AB3415">
        <v>3</v>
      </c>
      <c r="AC3415">
        <v>0</v>
      </c>
      <c r="AD3415">
        <v>345</v>
      </c>
      <c r="AE3415">
        <v>3</v>
      </c>
      <c r="AF3415">
        <v>8</v>
      </c>
      <c r="AG3415">
        <v>63</v>
      </c>
      <c r="AH3415">
        <v>84</v>
      </c>
      <c r="AI3415" s="3">
        <v>0.15072463768115943</v>
      </c>
      <c r="AJ3415" s="3">
        <v>0</v>
      </c>
      <c r="AK3415" s="3">
        <v>0</v>
      </c>
      <c r="AL3415" s="3">
        <v>0</v>
      </c>
      <c r="AM3415" s="3">
        <v>8.3333333333333329E-2</v>
      </c>
      <c r="AN3415" s="2">
        <f t="shared" si="112"/>
        <v>0.12450592885375494</v>
      </c>
      <c r="AO3415" s="2">
        <v>0.31411530815109345</v>
      </c>
      <c r="AP3415">
        <f t="shared" si="113"/>
        <v>63</v>
      </c>
    </row>
    <row r="3416" spans="1:42" ht="16.5" hidden="1" customHeight="1" x14ac:dyDescent="0.25">
      <c r="A3416" s="4" t="s">
        <v>801</v>
      </c>
      <c r="B3416" s="1" t="s">
        <v>521</v>
      </c>
      <c r="D3416" t="s">
        <v>32</v>
      </c>
      <c r="E3416" t="s">
        <v>517</v>
      </c>
      <c r="F3416" t="s">
        <v>522</v>
      </c>
      <c r="G3416">
        <v>51</v>
      </c>
      <c r="H3416">
        <v>0</v>
      </c>
      <c r="I3416">
        <v>0</v>
      </c>
      <c r="J3416">
        <v>0</v>
      </c>
      <c r="K3416">
        <v>7</v>
      </c>
      <c r="L3416">
        <v>7</v>
      </c>
      <c r="M3416">
        <v>56</v>
      </c>
      <c r="N3416" s="2">
        <v>1.1235955056179775E-2</v>
      </c>
      <c r="O3416" s="2">
        <v>8.98876404494382E-2</v>
      </c>
      <c r="P3416">
        <v>335</v>
      </c>
      <c r="Q3416" s="2">
        <v>0.37430167597765363</v>
      </c>
      <c r="R3416">
        <v>623</v>
      </c>
      <c r="S3416">
        <v>895</v>
      </c>
      <c r="T3416">
        <v>728</v>
      </c>
      <c r="V3416">
        <v>22</v>
      </c>
      <c r="W3416">
        <v>13</v>
      </c>
      <c r="X3416">
        <v>132</v>
      </c>
      <c r="Y3416">
        <v>289</v>
      </c>
      <c r="Z3416">
        <v>0</v>
      </c>
      <c r="AA3416">
        <v>11</v>
      </c>
      <c r="AB3416">
        <v>5</v>
      </c>
      <c r="AC3416">
        <v>25</v>
      </c>
      <c r="AD3416">
        <v>490</v>
      </c>
      <c r="AF3416">
        <v>11</v>
      </c>
      <c r="AG3416">
        <v>8</v>
      </c>
      <c r="AH3416">
        <v>114</v>
      </c>
      <c r="AI3416" s="3">
        <v>0.10408163265306122</v>
      </c>
      <c r="AJ3416" s="3">
        <v>0</v>
      </c>
      <c r="AK3416" s="3">
        <v>0</v>
      </c>
      <c r="AL3416" s="3">
        <v>0</v>
      </c>
      <c r="AM3416" s="3">
        <v>6.1403508771929821E-2</v>
      </c>
      <c r="AN3416" s="2">
        <f t="shared" si="112"/>
        <v>0.10112359550561797</v>
      </c>
      <c r="AO3416" s="2">
        <v>0.21348314606741572</v>
      </c>
      <c r="AP3416">
        <f t="shared" si="113"/>
        <v>63</v>
      </c>
    </row>
    <row r="3417" spans="1:42" ht="16.5" hidden="1" customHeight="1" x14ac:dyDescent="0.25">
      <c r="A3417" s="4" t="s">
        <v>801</v>
      </c>
      <c r="B3417" s="1" t="s">
        <v>574</v>
      </c>
      <c r="D3417" t="s">
        <v>32</v>
      </c>
      <c r="E3417" t="s">
        <v>575</v>
      </c>
      <c r="F3417" t="s">
        <v>576</v>
      </c>
      <c r="G3417">
        <v>51</v>
      </c>
      <c r="H3417">
        <v>0</v>
      </c>
      <c r="I3417">
        <v>0</v>
      </c>
      <c r="J3417">
        <v>0</v>
      </c>
      <c r="K3417">
        <v>7</v>
      </c>
      <c r="L3417">
        <v>0</v>
      </c>
      <c r="M3417">
        <v>63</v>
      </c>
      <c r="N3417" s="2">
        <v>0</v>
      </c>
      <c r="O3417" s="2">
        <v>8.9361702127659579E-2</v>
      </c>
      <c r="P3417">
        <v>24</v>
      </c>
      <c r="Q3417" s="2">
        <v>3.6036036036036036E-2</v>
      </c>
      <c r="R3417">
        <v>705</v>
      </c>
      <c r="S3417">
        <v>666</v>
      </c>
      <c r="T3417">
        <v>593</v>
      </c>
      <c r="U3417">
        <v>33</v>
      </c>
      <c r="V3417">
        <v>11</v>
      </c>
      <c r="W3417">
        <v>1</v>
      </c>
      <c r="X3417">
        <v>28</v>
      </c>
      <c r="Y3417">
        <v>22</v>
      </c>
      <c r="Z3417">
        <v>0</v>
      </c>
      <c r="AA3417">
        <v>0</v>
      </c>
      <c r="AB3417">
        <v>0</v>
      </c>
      <c r="AC3417">
        <v>0</v>
      </c>
      <c r="AD3417">
        <v>622</v>
      </c>
      <c r="AE3417">
        <v>33</v>
      </c>
      <c r="AF3417">
        <v>11</v>
      </c>
      <c r="AG3417">
        <v>1</v>
      </c>
      <c r="AH3417">
        <v>35</v>
      </c>
      <c r="AI3417" s="3">
        <v>8.1993569131832797E-2</v>
      </c>
      <c r="AJ3417" s="3">
        <v>0</v>
      </c>
      <c r="AK3417" s="3">
        <v>0</v>
      </c>
      <c r="AL3417" s="3">
        <v>0</v>
      </c>
      <c r="AM3417" s="3">
        <v>0.2</v>
      </c>
      <c r="AN3417" s="2">
        <f t="shared" si="112"/>
        <v>8.9361702127659579E-2</v>
      </c>
      <c r="AO3417" s="2">
        <v>0.11396011396011396</v>
      </c>
      <c r="AP3417">
        <f t="shared" si="113"/>
        <v>63</v>
      </c>
    </row>
    <row r="3418" spans="1:42" ht="16.5" hidden="1" customHeight="1" x14ac:dyDescent="0.25">
      <c r="A3418" s="4">
        <v>2011</v>
      </c>
      <c r="B3418" t="s">
        <v>674</v>
      </c>
      <c r="D3418" t="s">
        <v>32</v>
      </c>
      <c r="E3418" t="s">
        <v>206</v>
      </c>
      <c r="F3418" t="s">
        <v>675</v>
      </c>
      <c r="G3418">
        <v>51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63</v>
      </c>
      <c r="N3418" s="2">
        <v>0</v>
      </c>
      <c r="O3418" s="2">
        <v>8.6776859504132234E-2</v>
      </c>
      <c r="P3418">
        <v>61</v>
      </c>
      <c r="Q3418" s="2">
        <v>8.4254143646408847E-2</v>
      </c>
      <c r="R3418">
        <v>726</v>
      </c>
      <c r="S3418">
        <v>724</v>
      </c>
      <c r="T3418">
        <v>693</v>
      </c>
      <c r="U3418">
        <v>3</v>
      </c>
      <c r="V3418">
        <v>13</v>
      </c>
      <c r="W3418">
        <v>4</v>
      </c>
      <c r="X3418">
        <v>11</v>
      </c>
      <c r="Y3418">
        <v>58</v>
      </c>
      <c r="Z3418">
        <v>0</v>
      </c>
      <c r="AA3418">
        <v>0</v>
      </c>
      <c r="AB3418">
        <v>0</v>
      </c>
      <c r="AC3418">
        <v>0</v>
      </c>
      <c r="AD3418">
        <v>686</v>
      </c>
      <c r="AE3418">
        <v>3</v>
      </c>
      <c r="AF3418">
        <v>13</v>
      </c>
      <c r="AG3418">
        <v>4</v>
      </c>
      <c r="AH3418">
        <v>11</v>
      </c>
      <c r="AI3418" s="3">
        <v>7.4344023323615158E-2</v>
      </c>
      <c r="AJ3418" s="3">
        <v>0</v>
      </c>
      <c r="AK3418" s="3">
        <v>0</v>
      </c>
      <c r="AL3418" s="3">
        <v>0</v>
      </c>
      <c r="AM3418" s="3">
        <v>0</v>
      </c>
      <c r="AN3418" s="2">
        <f t="shared" si="112"/>
        <v>8.6776859504132234E-2</v>
      </c>
      <c r="AO3418" s="2">
        <v>4.3235704323570434E-2</v>
      </c>
      <c r="AP3418">
        <f t="shared" si="113"/>
        <v>63</v>
      </c>
    </row>
    <row r="3419" spans="1:42" ht="16.5" hidden="1" customHeight="1" x14ac:dyDescent="0.25">
      <c r="A3419" s="5" t="s">
        <v>794</v>
      </c>
      <c r="B3419" s="1" t="s">
        <v>243</v>
      </c>
      <c r="D3419" t="s">
        <v>32</v>
      </c>
      <c r="E3419" t="s">
        <v>239</v>
      </c>
      <c r="F3419" t="s">
        <v>244</v>
      </c>
      <c r="G3419">
        <v>59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63</v>
      </c>
      <c r="N3419" s="2">
        <v>0</v>
      </c>
      <c r="O3419" s="2">
        <v>7.8553615960099757E-2</v>
      </c>
      <c r="P3419">
        <v>30</v>
      </c>
      <c r="Q3419" s="2">
        <v>3.9011703511053319E-2</v>
      </c>
      <c r="R3419">
        <v>802</v>
      </c>
      <c r="S3419">
        <v>769</v>
      </c>
      <c r="T3419">
        <v>735</v>
      </c>
      <c r="U3419">
        <v>1</v>
      </c>
      <c r="V3419">
        <v>28</v>
      </c>
      <c r="W3419">
        <v>5</v>
      </c>
      <c r="X3419">
        <v>0</v>
      </c>
      <c r="Y3419">
        <v>25</v>
      </c>
      <c r="Z3419">
        <v>0</v>
      </c>
      <c r="AA3419">
        <v>0</v>
      </c>
      <c r="AB3419">
        <v>0</v>
      </c>
      <c r="AC3419">
        <v>0</v>
      </c>
      <c r="AD3419">
        <v>769</v>
      </c>
      <c r="AE3419">
        <v>1</v>
      </c>
      <c r="AF3419">
        <v>28</v>
      </c>
      <c r="AG3419">
        <v>5</v>
      </c>
      <c r="AH3419">
        <v>0</v>
      </c>
      <c r="AI3419" s="3">
        <v>7.6723016905071523E-2</v>
      </c>
      <c r="AJ3419" s="3">
        <v>0</v>
      </c>
      <c r="AK3419" s="3">
        <v>0</v>
      </c>
      <c r="AL3419" s="3">
        <v>0</v>
      </c>
      <c r="AM3419" s="3">
        <v>0</v>
      </c>
      <c r="AN3419" s="2">
        <f t="shared" si="112"/>
        <v>7.8553615960099757E-2</v>
      </c>
      <c r="AO3419" s="2">
        <v>4.2341220423412207E-2</v>
      </c>
      <c r="AP3419">
        <f t="shared" si="113"/>
        <v>63</v>
      </c>
    </row>
    <row r="3420" spans="1:42" ht="16.5" hidden="1" customHeight="1" x14ac:dyDescent="0.25">
      <c r="A3420" s="5" t="s">
        <v>788</v>
      </c>
      <c r="B3420" s="1" t="s">
        <v>252</v>
      </c>
      <c r="D3420" t="s">
        <v>32</v>
      </c>
      <c r="E3420" t="s">
        <v>253</v>
      </c>
      <c r="F3420" t="s">
        <v>254</v>
      </c>
      <c r="G3420">
        <v>62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63</v>
      </c>
      <c r="N3420" s="2">
        <v>0</v>
      </c>
      <c r="O3420" s="2">
        <v>6.5082644628099179E-2</v>
      </c>
      <c r="P3420">
        <v>37</v>
      </c>
      <c r="Q3420" s="2">
        <v>3.9278131634819531E-2</v>
      </c>
      <c r="R3420">
        <v>968</v>
      </c>
      <c r="S3420">
        <v>942</v>
      </c>
      <c r="T3420">
        <v>929</v>
      </c>
      <c r="U3420">
        <v>3</v>
      </c>
      <c r="V3420">
        <v>4</v>
      </c>
      <c r="W3420">
        <v>3</v>
      </c>
      <c r="X3420">
        <v>3</v>
      </c>
      <c r="Y3420">
        <v>34</v>
      </c>
      <c r="Z3420">
        <v>0</v>
      </c>
      <c r="AA3420">
        <v>0</v>
      </c>
      <c r="AB3420">
        <v>0</v>
      </c>
      <c r="AC3420">
        <v>0</v>
      </c>
      <c r="AD3420">
        <v>957</v>
      </c>
      <c r="AE3420">
        <v>3</v>
      </c>
      <c r="AF3420">
        <v>4</v>
      </c>
      <c r="AG3420">
        <v>3</v>
      </c>
      <c r="AH3420">
        <v>3</v>
      </c>
      <c r="AI3420" s="3">
        <v>6.4785788923719959E-2</v>
      </c>
      <c r="AJ3420" s="3">
        <v>0</v>
      </c>
      <c r="AK3420" s="3">
        <v>0</v>
      </c>
      <c r="AL3420" s="3">
        <v>0</v>
      </c>
      <c r="AM3420" s="3">
        <v>0</v>
      </c>
      <c r="AN3420" s="2">
        <f t="shared" si="112"/>
        <v>6.5082644628099179E-2</v>
      </c>
      <c r="AO3420" s="2">
        <v>1.3402061855670102E-2</v>
      </c>
      <c r="AP3420">
        <f t="shared" si="113"/>
        <v>63</v>
      </c>
    </row>
    <row r="3421" spans="1:42" ht="16.5" hidden="1" customHeight="1" x14ac:dyDescent="0.25">
      <c r="A3421" s="4" t="s">
        <v>798</v>
      </c>
      <c r="B3421" s="1" t="s">
        <v>146</v>
      </c>
      <c r="D3421" t="s">
        <v>32</v>
      </c>
      <c r="E3421" t="s">
        <v>144</v>
      </c>
      <c r="F3421" t="s">
        <v>147</v>
      </c>
      <c r="G3421">
        <v>42</v>
      </c>
      <c r="H3421">
        <v>0</v>
      </c>
      <c r="I3421">
        <v>0</v>
      </c>
      <c r="J3421">
        <v>0</v>
      </c>
      <c r="K3421">
        <v>13</v>
      </c>
      <c r="L3421">
        <v>0</v>
      </c>
      <c r="M3421">
        <v>63</v>
      </c>
      <c r="N3421" s="2">
        <v>0</v>
      </c>
      <c r="O3421" s="2">
        <v>6.5082644628099179E-2</v>
      </c>
      <c r="P3421">
        <v>96</v>
      </c>
      <c r="Q3421" s="2">
        <v>9.5904095904095904E-2</v>
      </c>
      <c r="R3421">
        <v>968</v>
      </c>
      <c r="S3421">
        <v>1001</v>
      </c>
      <c r="T3421">
        <v>763</v>
      </c>
      <c r="U3421">
        <v>8</v>
      </c>
      <c r="V3421">
        <v>28</v>
      </c>
      <c r="W3421">
        <v>32</v>
      </c>
      <c r="X3421">
        <v>170</v>
      </c>
      <c r="Y3421">
        <v>83</v>
      </c>
      <c r="Z3421">
        <v>0</v>
      </c>
      <c r="AA3421">
        <v>0</v>
      </c>
      <c r="AB3421">
        <v>3</v>
      </c>
      <c r="AC3421">
        <v>3</v>
      </c>
      <c r="AD3421">
        <v>722</v>
      </c>
      <c r="AE3421">
        <v>8</v>
      </c>
      <c r="AF3421">
        <v>28</v>
      </c>
      <c r="AG3421">
        <v>29</v>
      </c>
      <c r="AH3421">
        <v>180</v>
      </c>
      <c r="AI3421" s="3">
        <v>5.817174515235457E-2</v>
      </c>
      <c r="AJ3421" s="3">
        <v>0</v>
      </c>
      <c r="AK3421" s="3">
        <v>0</v>
      </c>
      <c r="AL3421" s="3">
        <v>0</v>
      </c>
      <c r="AM3421" s="3">
        <v>7.2222222222222215E-2</v>
      </c>
      <c r="AN3421" s="2">
        <f t="shared" si="112"/>
        <v>6.5082644628099179E-2</v>
      </c>
      <c r="AO3421" s="2">
        <v>0.25336091003102379</v>
      </c>
      <c r="AP3421">
        <f t="shared" si="113"/>
        <v>63</v>
      </c>
    </row>
    <row r="3422" spans="1:42" ht="16.5" hidden="1" customHeight="1" x14ac:dyDescent="0.25">
      <c r="A3422" s="4" t="s">
        <v>799</v>
      </c>
      <c r="B3422" s="1" t="s">
        <v>146</v>
      </c>
      <c r="D3422" t="s">
        <v>32</v>
      </c>
      <c r="E3422" t="s">
        <v>144</v>
      </c>
      <c r="F3422" t="s">
        <v>147</v>
      </c>
      <c r="G3422">
        <v>42</v>
      </c>
      <c r="H3422">
        <v>0</v>
      </c>
      <c r="I3422">
        <v>0</v>
      </c>
      <c r="J3422">
        <v>0</v>
      </c>
      <c r="K3422">
        <v>16</v>
      </c>
      <c r="L3422">
        <v>0</v>
      </c>
      <c r="M3422">
        <v>63</v>
      </c>
      <c r="N3422" s="2">
        <v>0</v>
      </c>
      <c r="O3422" s="2">
        <v>6.3253012048192767E-2</v>
      </c>
      <c r="P3422">
        <v>90</v>
      </c>
      <c r="Q3422" s="2">
        <v>8.797653958944282E-2</v>
      </c>
      <c r="R3422">
        <v>996</v>
      </c>
      <c r="S3422">
        <v>1023</v>
      </c>
      <c r="T3422">
        <v>769</v>
      </c>
      <c r="U3422">
        <v>9</v>
      </c>
      <c r="V3422">
        <v>32</v>
      </c>
      <c r="W3422">
        <v>30</v>
      </c>
      <c r="X3422">
        <v>183</v>
      </c>
      <c r="Y3422">
        <v>77</v>
      </c>
      <c r="Z3422">
        <v>0</v>
      </c>
      <c r="AA3422">
        <v>0</v>
      </c>
      <c r="AB3422">
        <v>0</v>
      </c>
      <c r="AC3422">
        <v>0</v>
      </c>
      <c r="AD3422">
        <v>734</v>
      </c>
      <c r="AE3422">
        <v>9</v>
      </c>
      <c r="AF3422">
        <v>32</v>
      </c>
      <c r="AG3422">
        <v>30</v>
      </c>
      <c r="AH3422">
        <v>199</v>
      </c>
      <c r="AI3422" s="3">
        <v>5.7220708446866483E-2</v>
      </c>
      <c r="AJ3422" s="3">
        <v>0</v>
      </c>
      <c r="AK3422" s="3">
        <v>0</v>
      </c>
      <c r="AL3422" s="3">
        <v>0</v>
      </c>
      <c r="AM3422" s="3">
        <v>8.0402010050251257E-2</v>
      </c>
      <c r="AN3422" s="2">
        <f t="shared" si="112"/>
        <v>6.3253012048192767E-2</v>
      </c>
      <c r="AO3422" s="2">
        <v>0.2689243027888446</v>
      </c>
      <c r="AP3422">
        <f t="shared" si="113"/>
        <v>63</v>
      </c>
    </row>
    <row r="3423" spans="1:42" ht="16.5" hidden="1" customHeight="1" x14ac:dyDescent="0.25">
      <c r="A3423" s="5" t="s">
        <v>802</v>
      </c>
      <c r="B3423" t="s">
        <v>652</v>
      </c>
      <c r="D3423" t="s">
        <v>32</v>
      </c>
      <c r="E3423" t="s">
        <v>197</v>
      </c>
      <c r="F3423" t="s">
        <v>653</v>
      </c>
      <c r="G3423">
        <v>58</v>
      </c>
      <c r="H3423">
        <v>0</v>
      </c>
      <c r="I3423">
        <v>0</v>
      </c>
      <c r="J3423">
        <v>0</v>
      </c>
      <c r="K3423">
        <v>0</v>
      </c>
      <c r="L3423">
        <v>18</v>
      </c>
      <c r="M3423">
        <v>45</v>
      </c>
      <c r="N3423" s="2">
        <v>1.7424975798644726E-2</v>
      </c>
      <c r="O3423" s="2">
        <v>4.3562439496611809E-2</v>
      </c>
      <c r="P3423">
        <v>52</v>
      </c>
      <c r="Q3423" s="2">
        <v>5.0880626223091974E-2</v>
      </c>
      <c r="R3423">
        <v>1033</v>
      </c>
      <c r="S3423">
        <v>1022</v>
      </c>
      <c r="T3423">
        <v>982</v>
      </c>
      <c r="U3423">
        <v>2</v>
      </c>
      <c r="V3423">
        <v>8</v>
      </c>
      <c r="W3423">
        <v>6</v>
      </c>
      <c r="X3423">
        <v>24</v>
      </c>
      <c r="Y3423">
        <v>48</v>
      </c>
      <c r="Z3423">
        <v>0</v>
      </c>
      <c r="AA3423">
        <v>0</v>
      </c>
      <c r="AB3423">
        <v>0</v>
      </c>
      <c r="AC3423">
        <v>0</v>
      </c>
      <c r="AD3423">
        <v>992</v>
      </c>
      <c r="AE3423">
        <v>2</v>
      </c>
      <c r="AF3423">
        <v>8</v>
      </c>
      <c r="AG3423">
        <v>6</v>
      </c>
      <c r="AH3423">
        <v>24</v>
      </c>
      <c r="AI3423" s="3">
        <v>5.8467741935483868E-2</v>
      </c>
      <c r="AJ3423" s="3">
        <v>0</v>
      </c>
      <c r="AK3423" s="3">
        <v>0</v>
      </c>
      <c r="AL3423" s="3">
        <v>0</v>
      </c>
      <c r="AM3423" s="3">
        <v>0</v>
      </c>
      <c r="AN3423" s="2">
        <f t="shared" si="112"/>
        <v>6.0987415295256531E-2</v>
      </c>
      <c r="AO3423" s="2">
        <v>3.875968992248062E-2</v>
      </c>
      <c r="AP3423">
        <f t="shared" si="113"/>
        <v>63</v>
      </c>
    </row>
    <row r="3424" spans="1:42" ht="16.5" hidden="1" customHeight="1" x14ac:dyDescent="0.25">
      <c r="A3424" s="4" t="s">
        <v>803</v>
      </c>
      <c r="B3424" t="s">
        <v>694</v>
      </c>
      <c r="D3424" t="s">
        <v>32</v>
      </c>
      <c r="E3424" t="s">
        <v>408</v>
      </c>
      <c r="F3424" t="s">
        <v>695</v>
      </c>
      <c r="G3424">
        <v>62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63</v>
      </c>
      <c r="N3424" s="2">
        <v>0</v>
      </c>
      <c r="O3424" s="2">
        <v>5.8659217877094973E-2</v>
      </c>
      <c r="P3424">
        <v>48</v>
      </c>
      <c r="Q3424" s="2">
        <v>4.5325779036827198E-2</v>
      </c>
      <c r="R3424">
        <v>1074</v>
      </c>
      <c r="S3424">
        <v>1059</v>
      </c>
      <c r="T3424">
        <v>933</v>
      </c>
      <c r="U3424">
        <v>78</v>
      </c>
      <c r="V3424">
        <v>18</v>
      </c>
      <c r="W3424">
        <v>15</v>
      </c>
      <c r="X3424">
        <v>18</v>
      </c>
      <c r="Y3424">
        <v>39</v>
      </c>
      <c r="Z3424">
        <v>3</v>
      </c>
      <c r="AA3424">
        <v>0</v>
      </c>
      <c r="AB3424">
        <v>0</v>
      </c>
      <c r="AC3424">
        <v>0</v>
      </c>
      <c r="AD3424">
        <v>956</v>
      </c>
      <c r="AE3424">
        <v>75</v>
      </c>
      <c r="AF3424">
        <v>18</v>
      </c>
      <c r="AG3424">
        <v>15</v>
      </c>
      <c r="AH3424">
        <v>18</v>
      </c>
      <c r="AI3424" s="3">
        <v>6.4853556485355651E-2</v>
      </c>
      <c r="AJ3424" s="3">
        <v>0</v>
      </c>
      <c r="AK3424" s="3">
        <v>0</v>
      </c>
      <c r="AL3424" s="3">
        <v>0</v>
      </c>
      <c r="AM3424" s="3">
        <v>0</v>
      </c>
      <c r="AN3424" s="2">
        <f t="shared" si="112"/>
        <v>5.8659217877094973E-2</v>
      </c>
      <c r="AO3424" s="2">
        <v>0.11645101663585952</v>
      </c>
      <c r="AP3424">
        <f t="shared" si="113"/>
        <v>63</v>
      </c>
    </row>
    <row r="3425" spans="1:42" ht="16.5" hidden="1" customHeight="1" x14ac:dyDescent="0.25">
      <c r="A3425" s="4">
        <v>2011</v>
      </c>
      <c r="B3425" t="s">
        <v>739</v>
      </c>
      <c r="D3425" t="s">
        <v>32</v>
      </c>
      <c r="E3425" t="s">
        <v>265</v>
      </c>
      <c r="F3425" t="s">
        <v>740</v>
      </c>
      <c r="G3425">
        <v>60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63</v>
      </c>
      <c r="N3425" s="2">
        <v>0</v>
      </c>
      <c r="O3425" s="2">
        <v>5.3389830508474574E-2</v>
      </c>
      <c r="P3425">
        <v>40</v>
      </c>
      <c r="Q3425" s="2">
        <v>3.4572169403630081E-2</v>
      </c>
      <c r="R3425">
        <v>1180</v>
      </c>
      <c r="S3425">
        <v>1157</v>
      </c>
      <c r="T3425">
        <v>1076</v>
      </c>
      <c r="U3425">
        <v>9</v>
      </c>
      <c r="V3425">
        <v>16</v>
      </c>
      <c r="W3425">
        <v>30</v>
      </c>
      <c r="X3425">
        <v>26</v>
      </c>
      <c r="Y3425">
        <v>36</v>
      </c>
      <c r="Z3425">
        <v>0</v>
      </c>
      <c r="AA3425">
        <v>0</v>
      </c>
      <c r="AB3425">
        <v>0</v>
      </c>
      <c r="AC3425">
        <v>0</v>
      </c>
      <c r="AD3425">
        <v>1100</v>
      </c>
      <c r="AE3425">
        <v>9</v>
      </c>
      <c r="AF3425">
        <v>16</v>
      </c>
      <c r="AG3425">
        <v>30</v>
      </c>
      <c r="AH3425">
        <v>26</v>
      </c>
      <c r="AI3425" s="3">
        <v>5.4545454545454543E-2</v>
      </c>
      <c r="AJ3425" s="3">
        <v>0</v>
      </c>
      <c r="AK3425" s="3">
        <v>0</v>
      </c>
      <c r="AL3425" s="3">
        <v>0</v>
      </c>
      <c r="AM3425" s="3">
        <v>0</v>
      </c>
      <c r="AN3425" s="2">
        <f t="shared" ref="AN3425:AN3488" si="114">N3425+O3425</f>
        <v>5.3389830508474574E-2</v>
      </c>
      <c r="AO3425" s="2">
        <v>6.8585944115156644E-2</v>
      </c>
      <c r="AP3425">
        <f t="shared" ref="AP3425:AP3488" si="115">L3425+M3425</f>
        <v>63</v>
      </c>
    </row>
    <row r="3426" spans="1:42" ht="16.5" hidden="1" customHeight="1" x14ac:dyDescent="0.25">
      <c r="A3426" s="5" t="s">
        <v>788</v>
      </c>
      <c r="B3426" s="1" t="s">
        <v>201</v>
      </c>
      <c r="D3426" t="s">
        <v>32</v>
      </c>
      <c r="E3426" t="s">
        <v>197</v>
      </c>
      <c r="F3426" t="s">
        <v>202</v>
      </c>
      <c r="G3426">
        <v>55</v>
      </c>
      <c r="H3426">
        <v>0</v>
      </c>
      <c r="I3426">
        <v>0</v>
      </c>
      <c r="J3426">
        <v>3</v>
      </c>
      <c r="K3426">
        <v>0</v>
      </c>
      <c r="L3426">
        <v>7</v>
      </c>
      <c r="M3426">
        <v>56</v>
      </c>
      <c r="N3426" s="2">
        <v>5.8381984987489572E-3</v>
      </c>
      <c r="O3426" s="2">
        <v>4.6705587989991658E-2</v>
      </c>
      <c r="P3426">
        <v>107</v>
      </c>
      <c r="Q3426" s="2">
        <v>8.6082059533386962E-2</v>
      </c>
      <c r="R3426">
        <v>1199</v>
      </c>
      <c r="S3426">
        <v>1243</v>
      </c>
      <c r="T3426">
        <v>1190</v>
      </c>
      <c r="U3426">
        <v>3</v>
      </c>
      <c r="V3426">
        <v>15</v>
      </c>
      <c r="W3426">
        <v>12</v>
      </c>
      <c r="X3426">
        <v>23</v>
      </c>
      <c r="Y3426">
        <v>103</v>
      </c>
      <c r="Z3426">
        <v>0</v>
      </c>
      <c r="AA3426">
        <v>0</v>
      </c>
      <c r="AB3426">
        <v>0</v>
      </c>
      <c r="AC3426">
        <v>0</v>
      </c>
      <c r="AD3426">
        <v>1142</v>
      </c>
      <c r="AE3426">
        <v>3</v>
      </c>
      <c r="AF3426">
        <v>15</v>
      </c>
      <c r="AG3426">
        <v>15</v>
      </c>
      <c r="AH3426">
        <v>23</v>
      </c>
      <c r="AI3426" s="3">
        <v>4.816112084063047E-2</v>
      </c>
      <c r="AJ3426" s="3">
        <v>0</v>
      </c>
      <c r="AK3426" s="3">
        <v>0</v>
      </c>
      <c r="AL3426" s="3">
        <v>0.2</v>
      </c>
      <c r="AM3426" s="3">
        <v>0</v>
      </c>
      <c r="AN3426" s="2">
        <f t="shared" si="114"/>
        <v>5.2543786488740613E-2</v>
      </c>
      <c r="AO3426" s="2">
        <v>4.6744574290484141E-2</v>
      </c>
      <c r="AP3426">
        <f t="shared" si="115"/>
        <v>63</v>
      </c>
    </row>
    <row r="3427" spans="1:42" ht="16.5" hidden="1" customHeight="1" x14ac:dyDescent="0.25">
      <c r="A3427" s="5" t="s">
        <v>791</v>
      </c>
      <c r="B3427" t="s">
        <v>660</v>
      </c>
      <c r="D3427" t="s">
        <v>32</v>
      </c>
      <c r="E3427" t="s">
        <v>453</v>
      </c>
      <c r="F3427" t="s">
        <v>661</v>
      </c>
      <c r="G3427">
        <v>56</v>
      </c>
      <c r="H3427">
        <v>0</v>
      </c>
      <c r="I3427">
        <v>3</v>
      </c>
      <c r="J3427">
        <v>0</v>
      </c>
      <c r="K3427">
        <v>0</v>
      </c>
      <c r="L3427">
        <v>0</v>
      </c>
      <c r="M3427">
        <v>63</v>
      </c>
      <c r="N3427" s="2">
        <v>0</v>
      </c>
      <c r="O3427" s="2">
        <v>5.1261187957689178E-2</v>
      </c>
      <c r="P3427">
        <v>101</v>
      </c>
      <c r="Q3427" s="2">
        <v>7.9715864246250989E-2</v>
      </c>
      <c r="R3427">
        <v>1229</v>
      </c>
      <c r="S3427">
        <v>1267</v>
      </c>
      <c r="T3427">
        <v>1171</v>
      </c>
      <c r="U3427">
        <v>14</v>
      </c>
      <c r="V3427">
        <v>16</v>
      </c>
      <c r="W3427">
        <v>24</v>
      </c>
      <c r="X3427">
        <v>42</v>
      </c>
      <c r="Y3427">
        <v>97</v>
      </c>
      <c r="Z3427">
        <v>0</v>
      </c>
      <c r="AA3427">
        <v>0</v>
      </c>
      <c r="AB3427">
        <v>0</v>
      </c>
      <c r="AC3427">
        <v>0</v>
      </c>
      <c r="AD3427">
        <v>1130</v>
      </c>
      <c r="AE3427">
        <v>14</v>
      </c>
      <c r="AF3427">
        <v>19</v>
      </c>
      <c r="AG3427">
        <v>24</v>
      </c>
      <c r="AH3427">
        <v>42</v>
      </c>
      <c r="AI3427" s="3">
        <v>4.9557522123893805E-2</v>
      </c>
      <c r="AJ3427" s="3">
        <v>0</v>
      </c>
      <c r="AK3427" s="3">
        <v>0.15789473684210525</v>
      </c>
      <c r="AL3427" s="3">
        <v>0</v>
      </c>
      <c r="AM3427" s="3">
        <v>0</v>
      </c>
      <c r="AN3427" s="2">
        <f t="shared" si="114"/>
        <v>5.1261187957689178E-2</v>
      </c>
      <c r="AO3427" s="2">
        <v>8.0553295362082999E-2</v>
      </c>
      <c r="AP3427">
        <f t="shared" si="115"/>
        <v>63</v>
      </c>
    </row>
    <row r="3428" spans="1:42" ht="16.5" hidden="1" customHeight="1" x14ac:dyDescent="0.25">
      <c r="A3428" s="5" t="s">
        <v>794</v>
      </c>
      <c r="B3428" s="1" t="s">
        <v>245</v>
      </c>
      <c r="D3428" t="s">
        <v>32</v>
      </c>
      <c r="E3428" t="s">
        <v>239</v>
      </c>
      <c r="F3428" t="s">
        <v>246</v>
      </c>
      <c r="G3428">
        <v>61</v>
      </c>
      <c r="H3428">
        <v>0</v>
      </c>
      <c r="I3428">
        <v>0</v>
      </c>
      <c r="J3428">
        <v>0</v>
      </c>
      <c r="K3428">
        <v>0</v>
      </c>
      <c r="L3428">
        <v>29</v>
      </c>
      <c r="M3428">
        <v>34</v>
      </c>
      <c r="N3428" s="2">
        <v>2.241112828438949E-2</v>
      </c>
      <c r="O3428" s="2">
        <v>2.6275115919629059E-2</v>
      </c>
      <c r="P3428">
        <v>127</v>
      </c>
      <c r="Q3428" s="2">
        <v>9.3519882179675995E-2</v>
      </c>
      <c r="R3428">
        <v>1294</v>
      </c>
      <c r="S3428">
        <v>1358</v>
      </c>
      <c r="T3428">
        <v>1288</v>
      </c>
      <c r="U3428">
        <v>5</v>
      </c>
      <c r="V3428">
        <v>29</v>
      </c>
      <c r="W3428">
        <v>23</v>
      </c>
      <c r="X3428">
        <v>13</v>
      </c>
      <c r="Y3428">
        <v>123</v>
      </c>
      <c r="Z3428">
        <v>0</v>
      </c>
      <c r="AA3428">
        <v>0</v>
      </c>
      <c r="AB3428">
        <v>0</v>
      </c>
      <c r="AC3428">
        <v>0</v>
      </c>
      <c r="AD3428">
        <v>1226</v>
      </c>
      <c r="AE3428">
        <v>5</v>
      </c>
      <c r="AF3428">
        <v>29</v>
      </c>
      <c r="AG3428">
        <v>23</v>
      </c>
      <c r="AH3428">
        <v>13</v>
      </c>
      <c r="AI3428" s="3">
        <v>4.9755301794453505E-2</v>
      </c>
      <c r="AJ3428" s="3">
        <v>0</v>
      </c>
      <c r="AK3428" s="3">
        <v>0</v>
      </c>
      <c r="AL3428" s="3">
        <v>0</v>
      </c>
      <c r="AM3428" s="3">
        <v>0</v>
      </c>
      <c r="AN3428" s="2">
        <f t="shared" si="114"/>
        <v>4.8686244204018549E-2</v>
      </c>
      <c r="AO3428" s="2">
        <v>5.4012345679012343E-2</v>
      </c>
      <c r="AP3428">
        <f t="shared" si="115"/>
        <v>63</v>
      </c>
    </row>
    <row r="3429" spans="1:42" ht="16.5" hidden="1" customHeight="1" x14ac:dyDescent="0.25">
      <c r="A3429" s="5" t="s">
        <v>802</v>
      </c>
      <c r="B3429" s="1" t="s">
        <v>473</v>
      </c>
      <c r="D3429" t="s">
        <v>32</v>
      </c>
      <c r="E3429" t="s">
        <v>463</v>
      </c>
      <c r="F3429" t="s">
        <v>474</v>
      </c>
      <c r="G3429">
        <v>56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63</v>
      </c>
      <c r="N3429" s="2">
        <v>0</v>
      </c>
      <c r="O3429" s="2">
        <v>4.0410519563822966E-2</v>
      </c>
      <c r="P3429">
        <v>330</v>
      </c>
      <c r="Q3429" s="2">
        <v>0.18072289156626506</v>
      </c>
      <c r="R3429">
        <v>1559</v>
      </c>
      <c r="S3429">
        <v>1826</v>
      </c>
      <c r="T3429">
        <v>1724</v>
      </c>
      <c r="U3429">
        <v>54</v>
      </c>
      <c r="V3429">
        <v>11</v>
      </c>
      <c r="W3429">
        <v>21</v>
      </c>
      <c r="X3429">
        <v>16</v>
      </c>
      <c r="Y3429">
        <v>318</v>
      </c>
      <c r="Z3429">
        <v>0</v>
      </c>
      <c r="AA3429">
        <v>0</v>
      </c>
      <c r="AB3429">
        <v>0</v>
      </c>
      <c r="AC3429">
        <v>0</v>
      </c>
      <c r="AD3429">
        <v>1462</v>
      </c>
      <c r="AE3429">
        <v>54</v>
      </c>
      <c r="AF3429">
        <v>11</v>
      </c>
      <c r="AG3429">
        <v>21</v>
      </c>
      <c r="AH3429">
        <v>16</v>
      </c>
      <c r="AI3429" s="3">
        <v>3.8303693570451436E-2</v>
      </c>
      <c r="AJ3429" s="3">
        <v>0</v>
      </c>
      <c r="AK3429" s="3">
        <v>0</v>
      </c>
      <c r="AL3429" s="3">
        <v>0</v>
      </c>
      <c r="AM3429" s="3">
        <v>0</v>
      </c>
      <c r="AN3429" s="2">
        <f t="shared" si="114"/>
        <v>4.0410519563822966E-2</v>
      </c>
      <c r="AO3429" s="2">
        <v>6.5217391304347824E-2</v>
      </c>
      <c r="AP3429">
        <f t="shared" si="115"/>
        <v>63</v>
      </c>
    </row>
    <row r="3430" spans="1:42" ht="16.5" hidden="1" customHeight="1" x14ac:dyDescent="0.25">
      <c r="A3430" s="4" t="s">
        <v>797</v>
      </c>
      <c r="B3430" s="1" t="s">
        <v>410</v>
      </c>
      <c r="D3430" t="s">
        <v>32</v>
      </c>
      <c r="E3430" t="s">
        <v>408</v>
      </c>
      <c r="F3430" t="s">
        <v>411</v>
      </c>
      <c r="G3430">
        <v>52</v>
      </c>
      <c r="H3430">
        <v>0</v>
      </c>
      <c r="I3430">
        <v>0</v>
      </c>
      <c r="J3430">
        <v>0</v>
      </c>
      <c r="K3430">
        <v>0</v>
      </c>
      <c r="L3430">
        <v>8</v>
      </c>
      <c r="M3430">
        <v>55</v>
      </c>
      <c r="N3430" s="2">
        <v>4.8455481526347667E-3</v>
      </c>
      <c r="O3430" s="2">
        <v>3.3313143549364023E-2</v>
      </c>
      <c r="P3430">
        <v>91</v>
      </c>
      <c r="Q3430" s="2">
        <v>5.4198927933293624E-2</v>
      </c>
      <c r="R3430">
        <v>1651</v>
      </c>
      <c r="S3430">
        <v>1679</v>
      </c>
      <c r="T3430">
        <v>1591</v>
      </c>
      <c r="U3430">
        <v>17</v>
      </c>
      <c r="V3430">
        <v>14</v>
      </c>
      <c r="W3430">
        <v>26</v>
      </c>
      <c r="X3430">
        <v>31</v>
      </c>
      <c r="Y3430">
        <v>82</v>
      </c>
      <c r="Z3430">
        <v>0</v>
      </c>
      <c r="AA3430">
        <v>3</v>
      </c>
      <c r="AB3430">
        <v>0</v>
      </c>
      <c r="AC3430">
        <v>0</v>
      </c>
      <c r="AD3430">
        <v>1561</v>
      </c>
      <c r="AE3430">
        <v>17</v>
      </c>
      <c r="AF3430">
        <v>11</v>
      </c>
      <c r="AG3430">
        <v>26</v>
      </c>
      <c r="AH3430">
        <v>31</v>
      </c>
      <c r="AI3430" s="3">
        <v>3.3311979500320305E-2</v>
      </c>
      <c r="AJ3430" s="3">
        <v>0</v>
      </c>
      <c r="AK3430" s="3">
        <v>0</v>
      </c>
      <c r="AL3430" s="3">
        <v>0</v>
      </c>
      <c r="AM3430" s="3">
        <v>0</v>
      </c>
      <c r="AN3430" s="2">
        <f t="shared" si="114"/>
        <v>3.8158691701998787E-2</v>
      </c>
      <c r="AO3430" s="2">
        <v>5.1640340218712028E-2</v>
      </c>
      <c r="AP3430">
        <f t="shared" si="115"/>
        <v>63</v>
      </c>
    </row>
    <row r="3431" spans="1:42" ht="16.5" hidden="1" customHeight="1" x14ac:dyDescent="0.25">
      <c r="A3431" s="5" t="s">
        <v>790</v>
      </c>
      <c r="B3431" s="1" t="s">
        <v>607</v>
      </c>
      <c r="D3431" t="s">
        <v>32</v>
      </c>
      <c r="E3431" t="s">
        <v>336</v>
      </c>
      <c r="F3431" t="s">
        <v>608</v>
      </c>
      <c r="G3431">
        <v>58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63</v>
      </c>
      <c r="N3431" s="2">
        <v>0</v>
      </c>
      <c r="O3431" s="2">
        <v>3.2340862422997947E-2</v>
      </c>
      <c r="P3431">
        <v>60</v>
      </c>
      <c r="Q3431" s="2">
        <v>3.0848329048843187E-2</v>
      </c>
      <c r="R3431">
        <v>1948</v>
      </c>
      <c r="S3431">
        <v>1945</v>
      </c>
      <c r="T3431">
        <v>1871</v>
      </c>
      <c r="U3431">
        <v>40</v>
      </c>
      <c r="V3431">
        <v>10</v>
      </c>
      <c r="W3431">
        <v>8</v>
      </c>
      <c r="X3431">
        <v>16</v>
      </c>
      <c r="Y3431">
        <v>52</v>
      </c>
      <c r="Z3431">
        <v>0</v>
      </c>
      <c r="AA3431">
        <v>0</v>
      </c>
      <c r="AB3431">
        <v>0</v>
      </c>
      <c r="AC3431">
        <v>0</v>
      </c>
      <c r="AD3431">
        <v>1877</v>
      </c>
      <c r="AE3431">
        <v>40</v>
      </c>
      <c r="AF3431">
        <v>10</v>
      </c>
      <c r="AG3431">
        <v>8</v>
      </c>
      <c r="AH3431">
        <v>16</v>
      </c>
      <c r="AI3431" s="3">
        <v>3.0900372935535429E-2</v>
      </c>
      <c r="AJ3431" s="3">
        <v>0</v>
      </c>
      <c r="AK3431" s="3">
        <v>0</v>
      </c>
      <c r="AL3431" s="3">
        <v>0</v>
      </c>
      <c r="AM3431" s="3">
        <v>0</v>
      </c>
      <c r="AN3431" s="2">
        <f t="shared" si="114"/>
        <v>3.2340862422997947E-2</v>
      </c>
      <c r="AO3431" s="2">
        <v>3.7929267042542285E-2</v>
      </c>
      <c r="AP3431">
        <f t="shared" si="115"/>
        <v>63</v>
      </c>
    </row>
    <row r="3432" spans="1:42" ht="16.5" hidden="1" customHeight="1" x14ac:dyDescent="0.25">
      <c r="A3432" s="5" t="s">
        <v>802</v>
      </c>
      <c r="B3432" s="1" t="s">
        <v>370</v>
      </c>
      <c r="D3432" t="s">
        <v>32</v>
      </c>
      <c r="E3432" t="s">
        <v>368</v>
      </c>
      <c r="F3432" t="s">
        <v>371</v>
      </c>
      <c r="G3432">
        <v>55</v>
      </c>
      <c r="H3432">
        <v>0</v>
      </c>
      <c r="I3432">
        <v>3</v>
      </c>
      <c r="J3432">
        <v>0</v>
      </c>
      <c r="K3432">
        <v>0</v>
      </c>
      <c r="L3432">
        <v>18</v>
      </c>
      <c r="M3432">
        <v>45</v>
      </c>
      <c r="N3432" s="2">
        <v>9.0135202804206317E-3</v>
      </c>
      <c r="O3432" s="2">
        <v>2.2533800701051578E-2</v>
      </c>
      <c r="P3432">
        <v>59</v>
      </c>
      <c r="Q3432" s="2">
        <v>2.960361264425489E-2</v>
      </c>
      <c r="R3432">
        <v>1997</v>
      </c>
      <c r="S3432">
        <v>1993</v>
      </c>
      <c r="T3432">
        <v>1830</v>
      </c>
      <c r="U3432">
        <v>8</v>
      </c>
      <c r="V3432">
        <v>55</v>
      </c>
      <c r="W3432">
        <v>32</v>
      </c>
      <c r="X3432">
        <v>68</v>
      </c>
      <c r="Y3432">
        <v>55</v>
      </c>
      <c r="Z3432">
        <v>0</v>
      </c>
      <c r="AA3432">
        <v>0</v>
      </c>
      <c r="AB3432">
        <v>0</v>
      </c>
      <c r="AC3432">
        <v>0</v>
      </c>
      <c r="AD3432">
        <v>1830</v>
      </c>
      <c r="AE3432">
        <v>8</v>
      </c>
      <c r="AF3432">
        <v>58</v>
      </c>
      <c r="AG3432">
        <v>32</v>
      </c>
      <c r="AH3432">
        <v>68</v>
      </c>
      <c r="AI3432" s="3">
        <v>3.0054644808743168E-2</v>
      </c>
      <c r="AJ3432" s="3">
        <v>0</v>
      </c>
      <c r="AK3432" s="3">
        <v>5.1724137931034482E-2</v>
      </c>
      <c r="AL3432" s="3">
        <v>0</v>
      </c>
      <c r="AM3432" s="3">
        <v>0</v>
      </c>
      <c r="AN3432" s="2">
        <f t="shared" si="114"/>
        <v>3.1547320981472213E-2</v>
      </c>
      <c r="AO3432" s="2">
        <v>8.3166332665330661E-2</v>
      </c>
      <c r="AP3432">
        <f t="shared" si="115"/>
        <v>63</v>
      </c>
    </row>
    <row r="3433" spans="1:42" ht="16.5" hidden="1" customHeight="1" x14ac:dyDescent="0.25">
      <c r="A3433" s="5" t="s">
        <v>789</v>
      </c>
      <c r="B3433" s="1" t="s">
        <v>304</v>
      </c>
      <c r="D3433" t="s">
        <v>32</v>
      </c>
      <c r="E3433" t="s">
        <v>305</v>
      </c>
      <c r="F3433" t="s">
        <v>306</v>
      </c>
      <c r="G3433">
        <v>47</v>
      </c>
      <c r="H3433">
        <v>0</v>
      </c>
      <c r="I3433">
        <v>0</v>
      </c>
      <c r="J3433">
        <v>5</v>
      </c>
      <c r="K3433">
        <v>9</v>
      </c>
      <c r="L3433">
        <v>0</v>
      </c>
      <c r="M3433">
        <v>63</v>
      </c>
      <c r="N3433" s="2">
        <v>0</v>
      </c>
      <c r="O3433" s="2">
        <v>2.922077922077922E-2</v>
      </c>
      <c r="P3433">
        <v>142</v>
      </c>
      <c r="Q3433" s="2">
        <v>6.3534675615212532E-2</v>
      </c>
      <c r="R3433">
        <v>2156</v>
      </c>
      <c r="S3433">
        <v>2235</v>
      </c>
      <c r="T3433">
        <v>1889</v>
      </c>
      <c r="U3433">
        <v>7</v>
      </c>
      <c r="V3433">
        <v>86</v>
      </c>
      <c r="W3433">
        <v>66</v>
      </c>
      <c r="X3433">
        <v>187</v>
      </c>
      <c r="Y3433">
        <v>128</v>
      </c>
      <c r="Z3433">
        <v>0</v>
      </c>
      <c r="AA3433">
        <v>0</v>
      </c>
      <c r="AB3433">
        <v>0</v>
      </c>
      <c r="AC3433">
        <v>0</v>
      </c>
      <c r="AD3433">
        <v>1808</v>
      </c>
      <c r="AE3433">
        <v>7</v>
      </c>
      <c r="AF3433">
        <v>86</v>
      </c>
      <c r="AG3433">
        <v>71</v>
      </c>
      <c r="AH3433">
        <v>196</v>
      </c>
      <c r="AI3433" s="3">
        <v>2.5995575221238937E-2</v>
      </c>
      <c r="AJ3433" s="3">
        <v>0</v>
      </c>
      <c r="AK3433" s="3">
        <v>0</v>
      </c>
      <c r="AL3433" s="3">
        <v>7.0422535211267609E-2</v>
      </c>
      <c r="AM3433" s="3">
        <v>4.5918367346938778E-2</v>
      </c>
      <c r="AN3433" s="2">
        <f t="shared" si="114"/>
        <v>2.922077922077922E-2</v>
      </c>
      <c r="AO3433" s="2">
        <v>0.16605166051660517</v>
      </c>
      <c r="AP3433">
        <f t="shared" si="115"/>
        <v>63</v>
      </c>
    </row>
    <row r="3434" spans="1:42" ht="16.5" hidden="1" customHeight="1" x14ac:dyDescent="0.25">
      <c r="A3434" s="5" t="s">
        <v>791</v>
      </c>
      <c r="B3434" s="1" t="s">
        <v>493</v>
      </c>
      <c r="D3434" t="s">
        <v>32</v>
      </c>
      <c r="E3434" t="s">
        <v>491</v>
      </c>
      <c r="F3434" t="s">
        <v>494</v>
      </c>
      <c r="G3434">
        <v>54</v>
      </c>
      <c r="H3434">
        <v>0</v>
      </c>
      <c r="I3434">
        <v>0</v>
      </c>
      <c r="J3434">
        <v>0</v>
      </c>
      <c r="K3434">
        <v>0</v>
      </c>
      <c r="L3434">
        <v>32</v>
      </c>
      <c r="M3434">
        <v>31</v>
      </c>
      <c r="N3434" s="2">
        <v>9.2165898617511521E-3</v>
      </c>
      <c r="O3434" s="2">
        <v>8.9285714285714281E-3</v>
      </c>
      <c r="P3434">
        <v>33</v>
      </c>
      <c r="Q3434" s="2">
        <v>9.5874491574665897E-3</v>
      </c>
      <c r="R3434">
        <v>3472</v>
      </c>
      <c r="S3434">
        <v>3442</v>
      </c>
      <c r="T3434">
        <v>3159</v>
      </c>
      <c r="U3434">
        <v>46</v>
      </c>
      <c r="V3434">
        <v>76</v>
      </c>
      <c r="W3434">
        <v>43</v>
      </c>
      <c r="X3434">
        <v>118</v>
      </c>
      <c r="Y3434">
        <v>31</v>
      </c>
      <c r="Z3434">
        <v>0</v>
      </c>
      <c r="AA3434">
        <v>0</v>
      </c>
      <c r="AB3434">
        <v>0</v>
      </c>
      <c r="AC3434">
        <v>0</v>
      </c>
      <c r="AD3434">
        <v>3182</v>
      </c>
      <c r="AE3434">
        <v>46</v>
      </c>
      <c r="AF3434">
        <v>76</v>
      </c>
      <c r="AG3434">
        <v>43</v>
      </c>
      <c r="AH3434">
        <v>118</v>
      </c>
      <c r="AI3434" s="3">
        <v>1.6970458830923948E-2</v>
      </c>
      <c r="AJ3434" s="3">
        <v>0</v>
      </c>
      <c r="AK3434" s="3">
        <v>0</v>
      </c>
      <c r="AL3434" s="3">
        <v>0</v>
      </c>
      <c r="AM3434" s="3">
        <v>0</v>
      </c>
      <c r="AN3434" s="2">
        <f t="shared" si="114"/>
        <v>1.8145161290322578E-2</v>
      </c>
      <c r="AO3434" s="2">
        <v>8.1673881673881676E-2</v>
      </c>
      <c r="AP3434">
        <f t="shared" si="115"/>
        <v>63</v>
      </c>
    </row>
    <row r="3435" spans="1:42" ht="16.5" hidden="1" customHeight="1" x14ac:dyDescent="0.25">
      <c r="A3435" s="5" t="s">
        <v>787</v>
      </c>
      <c r="B3435" s="1" t="s">
        <v>128</v>
      </c>
      <c r="D3435" t="s">
        <v>32</v>
      </c>
      <c r="E3435" t="s">
        <v>129</v>
      </c>
      <c r="F3435" t="s">
        <v>130</v>
      </c>
      <c r="G3435">
        <v>55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63</v>
      </c>
      <c r="N3435" s="2">
        <v>0</v>
      </c>
      <c r="O3435" s="2">
        <v>1.6317016317016316E-2</v>
      </c>
      <c r="P3435">
        <v>57</v>
      </c>
      <c r="Q3435" s="2">
        <v>1.4785992217898832E-2</v>
      </c>
      <c r="R3435">
        <v>3861</v>
      </c>
      <c r="S3435">
        <v>3855</v>
      </c>
      <c r="T3435">
        <v>3708</v>
      </c>
      <c r="U3435">
        <v>18</v>
      </c>
      <c r="V3435">
        <v>26</v>
      </c>
      <c r="W3435">
        <v>55</v>
      </c>
      <c r="X3435">
        <v>48</v>
      </c>
      <c r="Y3435">
        <v>55</v>
      </c>
      <c r="Z3435">
        <v>0</v>
      </c>
      <c r="AA3435">
        <v>0</v>
      </c>
      <c r="AB3435">
        <v>0</v>
      </c>
      <c r="AC3435">
        <v>0</v>
      </c>
      <c r="AD3435">
        <v>3708</v>
      </c>
      <c r="AE3435">
        <v>18</v>
      </c>
      <c r="AF3435">
        <v>26</v>
      </c>
      <c r="AG3435">
        <v>55</v>
      </c>
      <c r="AH3435">
        <v>48</v>
      </c>
      <c r="AI3435" s="3">
        <v>1.4832793959007551E-2</v>
      </c>
      <c r="AJ3435" s="3">
        <v>0</v>
      </c>
      <c r="AK3435" s="3">
        <v>0</v>
      </c>
      <c r="AL3435" s="3">
        <v>0</v>
      </c>
      <c r="AM3435" s="3">
        <v>0</v>
      </c>
      <c r="AN3435" s="2">
        <f t="shared" si="114"/>
        <v>1.6317016317016316E-2</v>
      </c>
      <c r="AO3435" s="2">
        <v>3.8132295719844361E-2</v>
      </c>
      <c r="AP3435">
        <f t="shared" si="115"/>
        <v>63</v>
      </c>
    </row>
    <row r="3436" spans="1:42" ht="16.5" hidden="1" customHeight="1" x14ac:dyDescent="0.25">
      <c r="A3436" s="4" t="s">
        <v>800</v>
      </c>
      <c r="B3436" s="1" t="s">
        <v>309</v>
      </c>
      <c r="D3436" t="s">
        <v>32</v>
      </c>
      <c r="E3436" t="s">
        <v>305</v>
      </c>
      <c r="F3436" t="s">
        <v>310</v>
      </c>
      <c r="G3436">
        <v>60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62</v>
      </c>
      <c r="N3436" s="2">
        <v>0</v>
      </c>
      <c r="O3436" s="2">
        <v>0.57407407407407407</v>
      </c>
      <c r="P3436">
        <v>97</v>
      </c>
      <c r="Q3436" s="2">
        <v>0.67832167832167833</v>
      </c>
      <c r="R3436">
        <v>108</v>
      </c>
      <c r="S3436">
        <v>143</v>
      </c>
      <c r="T3436">
        <v>85</v>
      </c>
      <c r="U3436">
        <v>0</v>
      </c>
      <c r="V3436">
        <v>5</v>
      </c>
      <c r="W3436">
        <v>0</v>
      </c>
      <c r="X3436">
        <v>53</v>
      </c>
      <c r="Y3436">
        <v>48</v>
      </c>
      <c r="Z3436">
        <v>0</v>
      </c>
      <c r="AA3436">
        <v>4</v>
      </c>
      <c r="AB3436">
        <v>0</v>
      </c>
      <c r="AC3436">
        <v>42</v>
      </c>
      <c r="AD3436">
        <v>97</v>
      </c>
      <c r="AE3436">
        <v>0</v>
      </c>
      <c r="AF3436">
        <v>1</v>
      </c>
      <c r="AG3436">
        <v>0</v>
      </c>
      <c r="AH3436">
        <v>11</v>
      </c>
      <c r="AI3436" s="3">
        <v>0.61855670103092786</v>
      </c>
      <c r="AJ3436" s="3">
        <v>0</v>
      </c>
      <c r="AK3436" s="3">
        <v>0</v>
      </c>
      <c r="AL3436" s="3">
        <v>0</v>
      </c>
      <c r="AM3436" s="3">
        <v>0</v>
      </c>
      <c r="AN3436" s="2">
        <f t="shared" si="114"/>
        <v>0.57407407407407407</v>
      </c>
      <c r="AO3436" s="2">
        <v>0.11009174311926606</v>
      </c>
      <c r="AP3436">
        <f t="shared" si="115"/>
        <v>62</v>
      </c>
    </row>
    <row r="3437" spans="1:42" ht="16.5" hidden="1" customHeight="1" x14ac:dyDescent="0.25">
      <c r="A3437" s="4" t="s">
        <v>799</v>
      </c>
      <c r="B3437" s="1" t="s">
        <v>302</v>
      </c>
      <c r="D3437" t="s">
        <v>32</v>
      </c>
      <c r="E3437" t="s">
        <v>300</v>
      </c>
      <c r="F3437" t="s">
        <v>303</v>
      </c>
      <c r="G3437">
        <v>60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62</v>
      </c>
      <c r="N3437" s="2">
        <v>0</v>
      </c>
      <c r="O3437" s="2">
        <v>0.40259740259740262</v>
      </c>
      <c r="P3437">
        <v>38</v>
      </c>
      <c r="Q3437" s="2">
        <v>0.29230769230769232</v>
      </c>
      <c r="R3437">
        <v>154</v>
      </c>
      <c r="S3437">
        <v>130</v>
      </c>
      <c r="T3437">
        <v>118</v>
      </c>
      <c r="U3437">
        <v>0</v>
      </c>
      <c r="V3437">
        <v>3</v>
      </c>
      <c r="W3437">
        <v>1</v>
      </c>
      <c r="X3437">
        <v>8</v>
      </c>
      <c r="Y3437">
        <v>30</v>
      </c>
      <c r="Z3437">
        <v>0</v>
      </c>
      <c r="AA3437">
        <v>0</v>
      </c>
      <c r="AB3437">
        <v>0</v>
      </c>
      <c r="AC3437">
        <v>3</v>
      </c>
      <c r="AD3437">
        <v>148</v>
      </c>
      <c r="AE3437">
        <v>0</v>
      </c>
      <c r="AF3437">
        <v>3</v>
      </c>
      <c r="AG3437">
        <v>1</v>
      </c>
      <c r="AH3437">
        <v>5</v>
      </c>
      <c r="AI3437" s="3">
        <v>0.40540540540540543</v>
      </c>
      <c r="AJ3437" s="3">
        <v>0</v>
      </c>
      <c r="AK3437" s="3">
        <v>0</v>
      </c>
      <c r="AL3437" s="3">
        <v>0</v>
      </c>
      <c r="AM3437" s="3">
        <v>0</v>
      </c>
      <c r="AN3437" s="2">
        <f t="shared" si="114"/>
        <v>0.40259740259740262</v>
      </c>
      <c r="AO3437" s="2">
        <v>5.7324840764331211E-2</v>
      </c>
      <c r="AP3437">
        <f t="shared" si="115"/>
        <v>62</v>
      </c>
    </row>
    <row r="3438" spans="1:42" ht="16.5" hidden="1" customHeight="1" x14ac:dyDescent="0.25">
      <c r="A3438" s="4" t="s">
        <v>800</v>
      </c>
      <c r="B3438" s="1" t="s">
        <v>85</v>
      </c>
      <c r="D3438" t="s">
        <v>32</v>
      </c>
      <c r="E3438" t="s">
        <v>86</v>
      </c>
      <c r="F3438" t="s">
        <v>87</v>
      </c>
      <c r="G3438">
        <v>55</v>
      </c>
      <c r="H3438">
        <v>0</v>
      </c>
      <c r="I3438">
        <v>0</v>
      </c>
      <c r="J3438">
        <v>0</v>
      </c>
      <c r="K3438">
        <v>3</v>
      </c>
      <c r="L3438">
        <v>0</v>
      </c>
      <c r="M3438">
        <v>62</v>
      </c>
      <c r="N3438" s="2">
        <v>0</v>
      </c>
      <c r="O3438" s="2">
        <v>0.34636871508379891</v>
      </c>
      <c r="P3438">
        <v>37</v>
      </c>
      <c r="Q3438" s="2">
        <v>0.24025974025974026</v>
      </c>
      <c r="R3438">
        <v>179</v>
      </c>
      <c r="S3438">
        <v>154</v>
      </c>
      <c r="T3438">
        <v>149</v>
      </c>
      <c r="U3438">
        <v>0</v>
      </c>
      <c r="V3438">
        <v>1</v>
      </c>
      <c r="W3438">
        <v>0</v>
      </c>
      <c r="X3438">
        <v>4</v>
      </c>
      <c r="Y3438">
        <v>32</v>
      </c>
      <c r="Z3438">
        <v>0</v>
      </c>
      <c r="AA3438">
        <v>0</v>
      </c>
      <c r="AB3438">
        <v>0</v>
      </c>
      <c r="AC3438">
        <v>0</v>
      </c>
      <c r="AD3438">
        <v>172</v>
      </c>
      <c r="AE3438">
        <v>0</v>
      </c>
      <c r="AF3438">
        <v>1</v>
      </c>
      <c r="AG3438">
        <v>0</v>
      </c>
      <c r="AH3438">
        <v>7</v>
      </c>
      <c r="AI3438" s="3">
        <v>0.31976744186046513</v>
      </c>
      <c r="AJ3438" s="3">
        <v>0</v>
      </c>
      <c r="AK3438" s="3">
        <v>0</v>
      </c>
      <c r="AL3438" s="3">
        <v>0</v>
      </c>
      <c r="AM3438" s="3">
        <v>0.42857142857142855</v>
      </c>
      <c r="AN3438" s="2">
        <f t="shared" si="114"/>
        <v>0.34636871508379891</v>
      </c>
      <c r="AO3438" s="2">
        <v>4.4444444444444446E-2</v>
      </c>
      <c r="AP3438">
        <f t="shared" si="115"/>
        <v>62</v>
      </c>
    </row>
    <row r="3439" spans="1:42" ht="16.5" hidden="1" customHeight="1" x14ac:dyDescent="0.25">
      <c r="A3439" s="4">
        <v>2011</v>
      </c>
      <c r="B3439" s="1" t="s">
        <v>526</v>
      </c>
      <c r="D3439" t="s">
        <v>32</v>
      </c>
      <c r="E3439" t="s">
        <v>524</v>
      </c>
      <c r="F3439" t="s">
        <v>527</v>
      </c>
      <c r="G3439">
        <v>56</v>
      </c>
      <c r="H3439">
        <v>0</v>
      </c>
      <c r="I3439">
        <v>0</v>
      </c>
      <c r="J3439">
        <v>0</v>
      </c>
      <c r="K3439">
        <v>3</v>
      </c>
      <c r="L3439">
        <v>0</v>
      </c>
      <c r="M3439">
        <v>62</v>
      </c>
      <c r="N3439" s="2">
        <v>0</v>
      </c>
      <c r="O3439" s="2">
        <v>0.33155080213903743</v>
      </c>
      <c r="P3439">
        <v>21</v>
      </c>
      <c r="Q3439" s="2">
        <v>0.14383561643835616</v>
      </c>
      <c r="R3439">
        <v>187</v>
      </c>
      <c r="S3439">
        <v>146</v>
      </c>
      <c r="T3439">
        <v>140</v>
      </c>
      <c r="U3439">
        <v>2</v>
      </c>
      <c r="V3439">
        <v>0</v>
      </c>
      <c r="W3439">
        <v>0</v>
      </c>
      <c r="X3439">
        <v>4</v>
      </c>
      <c r="Y3439">
        <v>19</v>
      </c>
      <c r="Z3439">
        <v>0</v>
      </c>
      <c r="AA3439">
        <v>0</v>
      </c>
      <c r="AB3439">
        <v>0</v>
      </c>
      <c r="AC3439">
        <v>0</v>
      </c>
      <c r="AD3439">
        <v>177</v>
      </c>
      <c r="AE3439">
        <v>2</v>
      </c>
      <c r="AF3439">
        <v>0</v>
      </c>
      <c r="AG3439">
        <v>0</v>
      </c>
      <c r="AH3439">
        <v>7</v>
      </c>
      <c r="AI3439" s="3">
        <v>0.31638418079096048</v>
      </c>
      <c r="AJ3439" s="3">
        <v>0</v>
      </c>
      <c r="AK3439" s="3">
        <v>0</v>
      </c>
      <c r="AL3439" s="3">
        <v>0</v>
      </c>
      <c r="AM3439" s="3">
        <v>0.42857142857142855</v>
      </c>
      <c r="AN3439" s="2">
        <f t="shared" si="114"/>
        <v>0.33155080213903743</v>
      </c>
      <c r="AO3439" s="2">
        <v>4.8387096774193547E-2</v>
      </c>
      <c r="AP3439">
        <f t="shared" si="115"/>
        <v>62</v>
      </c>
    </row>
    <row r="3440" spans="1:42" ht="16.5" hidden="1" customHeight="1" x14ac:dyDescent="0.25">
      <c r="A3440" s="4" t="s">
        <v>796</v>
      </c>
      <c r="B3440" s="1" t="s">
        <v>105</v>
      </c>
      <c r="D3440" t="s">
        <v>32</v>
      </c>
      <c r="E3440" t="s">
        <v>95</v>
      </c>
      <c r="F3440" t="s">
        <v>106</v>
      </c>
      <c r="G3440">
        <v>50</v>
      </c>
      <c r="H3440">
        <v>4</v>
      </c>
      <c r="I3440">
        <v>0</v>
      </c>
      <c r="J3440">
        <v>0</v>
      </c>
      <c r="K3440">
        <v>3</v>
      </c>
      <c r="L3440">
        <v>0</v>
      </c>
      <c r="M3440">
        <v>62</v>
      </c>
      <c r="N3440" s="2">
        <v>0</v>
      </c>
      <c r="O3440" s="2">
        <v>0.22222222222222221</v>
      </c>
      <c r="P3440">
        <v>132</v>
      </c>
      <c r="Q3440" s="2">
        <v>0.37822349570200575</v>
      </c>
      <c r="R3440">
        <v>279</v>
      </c>
      <c r="S3440">
        <v>349</v>
      </c>
      <c r="T3440">
        <v>338</v>
      </c>
      <c r="U3440">
        <v>4</v>
      </c>
      <c r="V3440">
        <v>3</v>
      </c>
      <c r="W3440">
        <v>2</v>
      </c>
      <c r="X3440">
        <v>2</v>
      </c>
      <c r="Y3440">
        <v>127</v>
      </c>
      <c r="Z3440">
        <v>0</v>
      </c>
      <c r="AA3440">
        <v>0</v>
      </c>
      <c r="AB3440">
        <v>0</v>
      </c>
      <c r="AC3440">
        <v>0</v>
      </c>
      <c r="AD3440">
        <v>261</v>
      </c>
      <c r="AE3440">
        <v>8</v>
      </c>
      <c r="AF3440">
        <v>3</v>
      </c>
      <c r="AG3440">
        <v>2</v>
      </c>
      <c r="AH3440">
        <v>5</v>
      </c>
      <c r="AI3440" s="3">
        <v>0.19157088122605365</v>
      </c>
      <c r="AJ3440" s="3">
        <v>0.5</v>
      </c>
      <c r="AK3440" s="3">
        <v>0</v>
      </c>
      <c r="AL3440" s="3">
        <v>0</v>
      </c>
      <c r="AM3440" s="3">
        <v>0.6</v>
      </c>
      <c r="AN3440" s="2">
        <f t="shared" si="114"/>
        <v>0.22222222222222221</v>
      </c>
      <c r="AO3440" s="2">
        <v>6.4516129032258063E-2</v>
      </c>
      <c r="AP3440">
        <f t="shared" si="115"/>
        <v>62</v>
      </c>
    </row>
    <row r="3441" spans="1:42" ht="16.5" hidden="1" customHeight="1" x14ac:dyDescent="0.25">
      <c r="A3441" s="4" t="s">
        <v>798</v>
      </c>
      <c r="B3441" t="s">
        <v>666</v>
      </c>
      <c r="D3441" t="s">
        <v>32</v>
      </c>
      <c r="E3441" t="s">
        <v>667</v>
      </c>
      <c r="F3441" t="s">
        <v>668</v>
      </c>
      <c r="G3441">
        <v>48</v>
      </c>
      <c r="H3441">
        <v>4</v>
      </c>
      <c r="I3441">
        <v>0</v>
      </c>
      <c r="J3441">
        <v>0</v>
      </c>
      <c r="K3441">
        <v>3</v>
      </c>
      <c r="L3441">
        <v>0</v>
      </c>
      <c r="M3441">
        <v>62</v>
      </c>
      <c r="N3441" s="2">
        <v>0</v>
      </c>
      <c r="O3441" s="2">
        <v>0.18452380952380953</v>
      </c>
      <c r="P3441">
        <v>26</v>
      </c>
      <c r="Q3441" s="2">
        <v>8.666666666666667E-2</v>
      </c>
      <c r="R3441">
        <v>336</v>
      </c>
      <c r="S3441">
        <v>300</v>
      </c>
      <c r="T3441">
        <v>241</v>
      </c>
      <c r="U3441">
        <v>30</v>
      </c>
      <c r="V3441">
        <v>14</v>
      </c>
      <c r="W3441">
        <v>1</v>
      </c>
      <c r="X3441">
        <v>14</v>
      </c>
      <c r="Y3441">
        <v>22</v>
      </c>
      <c r="Z3441">
        <v>3</v>
      </c>
      <c r="AA3441">
        <v>0</v>
      </c>
      <c r="AB3441">
        <v>0</v>
      </c>
      <c r="AC3441">
        <v>0</v>
      </c>
      <c r="AD3441">
        <v>267</v>
      </c>
      <c r="AE3441">
        <v>31</v>
      </c>
      <c r="AF3441">
        <v>14</v>
      </c>
      <c r="AG3441">
        <v>1</v>
      </c>
      <c r="AH3441">
        <v>17</v>
      </c>
      <c r="AI3441" s="3">
        <v>0.1797752808988764</v>
      </c>
      <c r="AJ3441" s="3">
        <v>0.12903225806451613</v>
      </c>
      <c r="AK3441" s="3">
        <v>0</v>
      </c>
      <c r="AL3441" s="3">
        <v>0</v>
      </c>
      <c r="AM3441" s="3">
        <v>0.17647058823529413</v>
      </c>
      <c r="AN3441" s="2">
        <f t="shared" si="114"/>
        <v>0.18452380952380953</v>
      </c>
      <c r="AO3441" s="2">
        <v>0.19090909090909092</v>
      </c>
      <c r="AP3441">
        <f t="shared" si="115"/>
        <v>62</v>
      </c>
    </row>
    <row r="3442" spans="1:42" ht="16.5" hidden="1" customHeight="1" x14ac:dyDescent="0.25">
      <c r="A3442" s="5" t="s">
        <v>794</v>
      </c>
      <c r="B3442" t="s">
        <v>666</v>
      </c>
      <c r="D3442" t="s">
        <v>32</v>
      </c>
      <c r="E3442" t="s">
        <v>667</v>
      </c>
      <c r="F3442" t="s">
        <v>668</v>
      </c>
      <c r="G3442">
        <v>49</v>
      </c>
      <c r="H3442">
        <v>3</v>
      </c>
      <c r="I3442">
        <v>0</v>
      </c>
      <c r="J3442">
        <v>0</v>
      </c>
      <c r="K3442">
        <v>3</v>
      </c>
      <c r="L3442">
        <v>3</v>
      </c>
      <c r="M3442">
        <v>59</v>
      </c>
      <c r="N3442" s="2">
        <v>7.6142131979695434E-3</v>
      </c>
      <c r="O3442" s="2">
        <v>0.14974619289340102</v>
      </c>
      <c r="P3442">
        <v>12</v>
      </c>
      <c r="Q3442" s="2">
        <v>3.4883720930232558E-2</v>
      </c>
      <c r="R3442">
        <v>394</v>
      </c>
      <c r="S3442">
        <v>344</v>
      </c>
      <c r="T3442">
        <v>296</v>
      </c>
      <c r="U3442">
        <v>24</v>
      </c>
      <c r="V3442">
        <v>13</v>
      </c>
      <c r="W3442">
        <v>1</v>
      </c>
      <c r="X3442">
        <v>10</v>
      </c>
      <c r="Y3442">
        <v>7</v>
      </c>
      <c r="Z3442">
        <v>0</v>
      </c>
      <c r="AA3442">
        <v>0</v>
      </c>
      <c r="AB3442">
        <v>0</v>
      </c>
      <c r="AC3442">
        <v>0</v>
      </c>
      <c r="AD3442">
        <v>338</v>
      </c>
      <c r="AE3442">
        <v>27</v>
      </c>
      <c r="AF3442">
        <v>13</v>
      </c>
      <c r="AG3442">
        <v>1</v>
      </c>
      <c r="AH3442">
        <v>13</v>
      </c>
      <c r="AI3442" s="3">
        <v>0.14497041420118342</v>
      </c>
      <c r="AJ3442" s="3">
        <v>0.1111111111111111</v>
      </c>
      <c r="AK3442" s="3">
        <v>0</v>
      </c>
      <c r="AL3442" s="3">
        <v>0</v>
      </c>
      <c r="AM3442" s="3">
        <v>0.23076923076923078</v>
      </c>
      <c r="AN3442" s="2">
        <f t="shared" si="114"/>
        <v>0.15736040609137056</v>
      </c>
      <c r="AO3442" s="2">
        <v>0.13775510204081631</v>
      </c>
      <c r="AP3442">
        <f t="shared" si="115"/>
        <v>62</v>
      </c>
    </row>
    <row r="3443" spans="1:42" ht="16.5" hidden="1" customHeight="1" x14ac:dyDescent="0.25">
      <c r="A3443" s="5" t="s">
        <v>788</v>
      </c>
      <c r="B3443" t="s">
        <v>666</v>
      </c>
      <c r="D3443" t="s">
        <v>32</v>
      </c>
      <c r="E3443" t="s">
        <v>667</v>
      </c>
      <c r="F3443" t="s">
        <v>668</v>
      </c>
      <c r="G3443">
        <v>49</v>
      </c>
      <c r="H3443">
        <v>9</v>
      </c>
      <c r="I3443">
        <v>0</v>
      </c>
      <c r="J3443">
        <v>0</v>
      </c>
      <c r="K3443">
        <v>0</v>
      </c>
      <c r="L3443">
        <v>0</v>
      </c>
      <c r="M3443">
        <v>62</v>
      </c>
      <c r="N3443" s="2">
        <v>0</v>
      </c>
      <c r="O3443" s="2">
        <v>0.13963963963963963</v>
      </c>
      <c r="P3443">
        <v>14</v>
      </c>
      <c r="Q3443" s="2">
        <v>3.5353535353535352E-2</v>
      </c>
      <c r="R3443">
        <v>444</v>
      </c>
      <c r="S3443">
        <v>396</v>
      </c>
      <c r="T3443">
        <v>343</v>
      </c>
      <c r="U3443">
        <v>35</v>
      </c>
      <c r="V3443">
        <v>2</v>
      </c>
      <c r="W3443">
        <v>4</v>
      </c>
      <c r="X3443">
        <v>12</v>
      </c>
      <c r="Y3443">
        <v>9</v>
      </c>
      <c r="Z3443">
        <v>0</v>
      </c>
      <c r="AA3443">
        <v>0</v>
      </c>
      <c r="AB3443">
        <v>0</v>
      </c>
      <c r="AC3443">
        <v>0</v>
      </c>
      <c r="AD3443">
        <v>383</v>
      </c>
      <c r="AE3443">
        <v>44</v>
      </c>
      <c r="AF3443">
        <v>2</v>
      </c>
      <c r="AG3443">
        <v>4</v>
      </c>
      <c r="AH3443">
        <v>12</v>
      </c>
      <c r="AI3443" s="3">
        <v>0.12793733681462141</v>
      </c>
      <c r="AJ3443" s="3">
        <v>0.20454545454545456</v>
      </c>
      <c r="AK3443" s="3">
        <v>0</v>
      </c>
      <c r="AL3443" s="3">
        <v>0</v>
      </c>
      <c r="AM3443" s="3">
        <v>0</v>
      </c>
      <c r="AN3443" s="2">
        <f t="shared" si="114"/>
        <v>0.13963963963963963</v>
      </c>
      <c r="AO3443" s="2">
        <v>0.1393258426966292</v>
      </c>
      <c r="AP3443">
        <f t="shared" si="115"/>
        <v>62</v>
      </c>
    </row>
    <row r="3444" spans="1:42" ht="16.5" hidden="1" customHeight="1" x14ac:dyDescent="0.25">
      <c r="A3444" s="4" t="s">
        <v>798</v>
      </c>
      <c r="B3444" s="1" t="s">
        <v>161</v>
      </c>
      <c r="C3444" t="s">
        <v>36</v>
      </c>
      <c r="D3444" t="s">
        <v>43</v>
      </c>
      <c r="E3444" t="s">
        <v>44</v>
      </c>
      <c r="F3444" t="s">
        <v>162</v>
      </c>
      <c r="G3444">
        <v>59</v>
      </c>
      <c r="H3444">
        <v>0</v>
      </c>
      <c r="I3444">
        <v>0</v>
      </c>
      <c r="J3444">
        <v>0</v>
      </c>
      <c r="K3444">
        <v>0</v>
      </c>
      <c r="L3444">
        <v>3</v>
      </c>
      <c r="M3444">
        <v>59</v>
      </c>
      <c r="N3444" s="2">
        <v>6.6666666666666671E-3</v>
      </c>
      <c r="O3444" s="2">
        <v>0.13111111111111112</v>
      </c>
      <c r="P3444">
        <v>197</v>
      </c>
      <c r="Q3444" s="2">
        <v>0.33675213675213678</v>
      </c>
      <c r="R3444">
        <v>450</v>
      </c>
      <c r="S3444">
        <v>585</v>
      </c>
      <c r="T3444">
        <v>564</v>
      </c>
      <c r="U3444">
        <v>2</v>
      </c>
      <c r="V3444">
        <v>2</v>
      </c>
      <c r="W3444">
        <v>9</v>
      </c>
      <c r="X3444">
        <v>8</v>
      </c>
      <c r="Y3444">
        <v>192</v>
      </c>
      <c r="Z3444">
        <v>0</v>
      </c>
      <c r="AA3444">
        <v>0</v>
      </c>
      <c r="AB3444">
        <v>0</v>
      </c>
      <c r="AC3444">
        <v>0</v>
      </c>
      <c r="AD3444">
        <v>431</v>
      </c>
      <c r="AE3444">
        <v>2</v>
      </c>
      <c r="AF3444">
        <v>2</v>
      </c>
      <c r="AG3444">
        <v>9</v>
      </c>
      <c r="AH3444">
        <v>8</v>
      </c>
      <c r="AI3444" s="3">
        <v>0.1368909512761021</v>
      </c>
      <c r="AJ3444" s="3">
        <v>0</v>
      </c>
      <c r="AK3444" s="3">
        <v>0</v>
      </c>
      <c r="AL3444" s="3">
        <v>0</v>
      </c>
      <c r="AM3444" s="3">
        <v>0</v>
      </c>
      <c r="AN3444" s="2">
        <f t="shared" si="114"/>
        <v>0.13777777777777778</v>
      </c>
      <c r="AO3444" s="2">
        <v>4.6460176991150445E-2</v>
      </c>
      <c r="AP3444">
        <f t="shared" si="115"/>
        <v>62</v>
      </c>
    </row>
    <row r="3445" spans="1:42" ht="16.5" hidden="1" customHeight="1" x14ac:dyDescent="0.25">
      <c r="A3445" s="4" t="s">
        <v>801</v>
      </c>
      <c r="B3445" s="1" t="s">
        <v>161</v>
      </c>
      <c r="C3445" t="s">
        <v>36</v>
      </c>
      <c r="D3445" t="s">
        <v>43</v>
      </c>
      <c r="E3445" t="s">
        <v>44</v>
      </c>
      <c r="F3445" t="s">
        <v>162</v>
      </c>
      <c r="G3445">
        <v>59</v>
      </c>
      <c r="H3445">
        <v>0</v>
      </c>
      <c r="I3445">
        <v>0</v>
      </c>
      <c r="J3445">
        <v>0</v>
      </c>
      <c r="K3445">
        <v>0</v>
      </c>
      <c r="L3445">
        <v>3</v>
      </c>
      <c r="M3445">
        <v>59</v>
      </c>
      <c r="N3445" s="2">
        <v>6.3559322033898309E-3</v>
      </c>
      <c r="O3445" s="2">
        <v>0.125</v>
      </c>
      <c r="P3445">
        <v>257</v>
      </c>
      <c r="Q3445" s="2">
        <v>0.38530734632683661</v>
      </c>
      <c r="R3445">
        <v>472</v>
      </c>
      <c r="S3445">
        <v>667</v>
      </c>
      <c r="T3445">
        <v>641</v>
      </c>
      <c r="U3445">
        <v>1</v>
      </c>
      <c r="V3445">
        <v>6</v>
      </c>
      <c r="W3445">
        <v>5</v>
      </c>
      <c r="X3445">
        <v>14</v>
      </c>
      <c r="Y3445">
        <v>248</v>
      </c>
      <c r="Z3445">
        <v>0</v>
      </c>
      <c r="AA3445">
        <v>0</v>
      </c>
      <c r="AB3445">
        <v>0</v>
      </c>
      <c r="AC3445">
        <v>0</v>
      </c>
      <c r="AD3445">
        <v>452</v>
      </c>
      <c r="AE3445">
        <v>1</v>
      </c>
      <c r="AF3445">
        <v>6</v>
      </c>
      <c r="AG3445">
        <v>5</v>
      </c>
      <c r="AH3445">
        <v>14</v>
      </c>
      <c r="AI3445" s="3">
        <v>0.13053097345132744</v>
      </c>
      <c r="AJ3445" s="3">
        <v>0</v>
      </c>
      <c r="AK3445" s="3">
        <v>0</v>
      </c>
      <c r="AL3445" s="3">
        <v>0</v>
      </c>
      <c r="AM3445" s="3">
        <v>0</v>
      </c>
      <c r="AN3445" s="2">
        <f t="shared" si="114"/>
        <v>0.13135593220338984</v>
      </c>
      <c r="AO3445" s="2">
        <v>5.4393305439330547E-2</v>
      </c>
      <c r="AP3445">
        <f t="shared" si="115"/>
        <v>62</v>
      </c>
    </row>
    <row r="3446" spans="1:42" ht="16.5" hidden="1" customHeight="1" x14ac:dyDescent="0.25">
      <c r="A3446" s="4" t="s">
        <v>799</v>
      </c>
      <c r="B3446" s="1" t="s">
        <v>161</v>
      </c>
      <c r="C3446" t="s">
        <v>36</v>
      </c>
      <c r="D3446" t="s">
        <v>43</v>
      </c>
      <c r="E3446" t="s">
        <v>44</v>
      </c>
      <c r="F3446" t="s">
        <v>162</v>
      </c>
      <c r="G3446">
        <v>57</v>
      </c>
      <c r="H3446">
        <v>0</v>
      </c>
      <c r="I3446">
        <v>0</v>
      </c>
      <c r="J3446">
        <v>0</v>
      </c>
      <c r="K3446">
        <v>0</v>
      </c>
      <c r="L3446">
        <v>3</v>
      </c>
      <c r="M3446">
        <v>59</v>
      </c>
      <c r="N3446" s="2">
        <v>6.1224489795918364E-3</v>
      </c>
      <c r="O3446" s="2">
        <v>0.12040816326530612</v>
      </c>
      <c r="P3446">
        <v>206</v>
      </c>
      <c r="Q3446" s="2">
        <v>0.32492113564668768</v>
      </c>
      <c r="R3446">
        <v>490</v>
      </c>
      <c r="S3446">
        <v>634</v>
      </c>
      <c r="T3446">
        <v>612</v>
      </c>
      <c r="U3446">
        <v>2</v>
      </c>
      <c r="V3446">
        <v>5</v>
      </c>
      <c r="W3446">
        <v>7</v>
      </c>
      <c r="X3446">
        <v>8</v>
      </c>
      <c r="Y3446">
        <v>201</v>
      </c>
      <c r="Z3446">
        <v>0</v>
      </c>
      <c r="AA3446">
        <v>0</v>
      </c>
      <c r="AB3446">
        <v>0</v>
      </c>
      <c r="AC3446">
        <v>0</v>
      </c>
      <c r="AD3446">
        <v>468</v>
      </c>
      <c r="AE3446">
        <v>2</v>
      </c>
      <c r="AF3446">
        <v>5</v>
      </c>
      <c r="AG3446">
        <v>7</v>
      </c>
      <c r="AH3446">
        <v>8</v>
      </c>
      <c r="AI3446" s="3">
        <v>0.12179487179487179</v>
      </c>
      <c r="AJ3446" s="3">
        <v>0</v>
      </c>
      <c r="AK3446" s="3">
        <v>0</v>
      </c>
      <c r="AL3446" s="3">
        <v>0</v>
      </c>
      <c r="AM3446" s="3">
        <v>0</v>
      </c>
      <c r="AN3446" s="2">
        <f t="shared" si="114"/>
        <v>0.12653061224489795</v>
      </c>
      <c r="AO3446" s="2">
        <v>4.4897959183673466E-2</v>
      </c>
      <c r="AP3446">
        <f t="shared" si="115"/>
        <v>62</v>
      </c>
    </row>
    <row r="3447" spans="1:42" ht="16.5" hidden="1" customHeight="1" x14ac:dyDescent="0.25">
      <c r="A3447" s="4" t="s">
        <v>800</v>
      </c>
      <c r="B3447" s="1" t="s">
        <v>161</v>
      </c>
      <c r="C3447" t="s">
        <v>36</v>
      </c>
      <c r="D3447" t="s">
        <v>43</v>
      </c>
      <c r="E3447" t="s">
        <v>44</v>
      </c>
      <c r="F3447" t="s">
        <v>162</v>
      </c>
      <c r="G3447">
        <v>57</v>
      </c>
      <c r="H3447">
        <v>0</v>
      </c>
      <c r="I3447">
        <v>0</v>
      </c>
      <c r="J3447">
        <v>0</v>
      </c>
      <c r="K3447">
        <v>0</v>
      </c>
      <c r="L3447">
        <v>3</v>
      </c>
      <c r="M3447">
        <v>59</v>
      </c>
      <c r="N3447" s="2">
        <v>6.1224489795918364E-3</v>
      </c>
      <c r="O3447" s="2">
        <v>0.12040816326530612</v>
      </c>
      <c r="P3447">
        <v>221</v>
      </c>
      <c r="Q3447" s="2">
        <v>0.34052388289676427</v>
      </c>
      <c r="R3447">
        <v>490</v>
      </c>
      <c r="S3447">
        <v>649</v>
      </c>
      <c r="T3447">
        <v>624</v>
      </c>
      <c r="U3447">
        <v>1</v>
      </c>
      <c r="V3447">
        <v>7</v>
      </c>
      <c r="W3447">
        <v>7</v>
      </c>
      <c r="X3447">
        <v>10</v>
      </c>
      <c r="Y3447">
        <v>213</v>
      </c>
      <c r="Z3447">
        <v>0</v>
      </c>
      <c r="AA3447">
        <v>0</v>
      </c>
      <c r="AB3447">
        <v>0</v>
      </c>
      <c r="AC3447">
        <v>0</v>
      </c>
      <c r="AD3447">
        <v>468</v>
      </c>
      <c r="AE3447">
        <v>1</v>
      </c>
      <c r="AF3447">
        <v>7</v>
      </c>
      <c r="AG3447">
        <v>7</v>
      </c>
      <c r="AH3447">
        <v>10</v>
      </c>
      <c r="AI3447" s="3">
        <v>0.12179487179487179</v>
      </c>
      <c r="AJ3447" s="3">
        <v>0</v>
      </c>
      <c r="AK3447" s="3">
        <v>0</v>
      </c>
      <c r="AL3447" s="3">
        <v>0</v>
      </c>
      <c r="AM3447" s="3">
        <v>0</v>
      </c>
      <c r="AN3447" s="2">
        <f t="shared" si="114"/>
        <v>0.12653061224489795</v>
      </c>
      <c r="AO3447" s="2">
        <v>5.0709939148073022E-2</v>
      </c>
      <c r="AP3447">
        <f t="shared" si="115"/>
        <v>62</v>
      </c>
    </row>
    <row r="3448" spans="1:42" ht="16.5" hidden="1" customHeight="1" x14ac:dyDescent="0.25">
      <c r="A3448" s="5" t="s">
        <v>792</v>
      </c>
      <c r="B3448" s="1" t="s">
        <v>402</v>
      </c>
      <c r="D3448" t="s">
        <v>32</v>
      </c>
      <c r="E3448" t="s">
        <v>388</v>
      </c>
      <c r="F3448" t="s">
        <v>403</v>
      </c>
      <c r="G3448">
        <v>59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62</v>
      </c>
      <c r="N3448" s="2">
        <v>0</v>
      </c>
      <c r="O3448" s="2">
        <v>8.7323943661971826E-2</v>
      </c>
      <c r="P3448">
        <v>96</v>
      </c>
      <c r="Q3448" s="2">
        <v>0.12903225806451613</v>
      </c>
      <c r="R3448">
        <v>710</v>
      </c>
      <c r="S3448">
        <v>744</v>
      </c>
      <c r="T3448">
        <v>734</v>
      </c>
      <c r="U3448">
        <v>7</v>
      </c>
      <c r="V3448">
        <v>0</v>
      </c>
      <c r="W3448">
        <v>0</v>
      </c>
      <c r="X3448">
        <v>3</v>
      </c>
      <c r="Y3448">
        <v>90</v>
      </c>
      <c r="Z3448">
        <v>0</v>
      </c>
      <c r="AA3448">
        <v>0</v>
      </c>
      <c r="AB3448">
        <v>0</v>
      </c>
      <c r="AC3448">
        <v>0</v>
      </c>
      <c r="AD3448">
        <v>703</v>
      </c>
      <c r="AE3448">
        <v>7</v>
      </c>
      <c r="AF3448">
        <v>0</v>
      </c>
      <c r="AG3448">
        <v>0</v>
      </c>
      <c r="AH3448">
        <v>3</v>
      </c>
      <c r="AI3448" s="3">
        <v>8.392603129445235E-2</v>
      </c>
      <c r="AJ3448" s="3">
        <v>0</v>
      </c>
      <c r="AK3448" s="3">
        <v>0</v>
      </c>
      <c r="AL3448" s="3">
        <v>0</v>
      </c>
      <c r="AM3448" s="3">
        <v>0</v>
      </c>
      <c r="AN3448" s="2">
        <f t="shared" si="114"/>
        <v>8.7323943661971826E-2</v>
      </c>
      <c r="AO3448" s="2">
        <v>1.4025245441795231E-2</v>
      </c>
      <c r="AP3448">
        <f t="shared" si="115"/>
        <v>62</v>
      </c>
    </row>
    <row r="3449" spans="1:42" ht="16.5" hidden="1" customHeight="1" x14ac:dyDescent="0.25">
      <c r="A3449" s="4" t="s">
        <v>801</v>
      </c>
      <c r="B3449" t="s">
        <v>646</v>
      </c>
      <c r="D3449" t="s">
        <v>32</v>
      </c>
      <c r="E3449" t="s">
        <v>365</v>
      </c>
      <c r="F3449" t="s">
        <v>647</v>
      </c>
      <c r="G3449">
        <v>39</v>
      </c>
      <c r="H3449">
        <v>0</v>
      </c>
      <c r="I3449">
        <v>0</v>
      </c>
      <c r="J3449">
        <v>0</v>
      </c>
      <c r="K3449">
        <v>21</v>
      </c>
      <c r="L3449">
        <v>0</v>
      </c>
      <c r="M3449">
        <v>62</v>
      </c>
      <c r="N3449" s="2">
        <v>0</v>
      </c>
      <c r="O3449" s="2">
        <v>8.5635359116022103E-2</v>
      </c>
      <c r="P3449">
        <v>69</v>
      </c>
      <c r="Q3449" s="2">
        <v>9.4391244870041038E-2</v>
      </c>
      <c r="R3449">
        <v>724</v>
      </c>
      <c r="S3449">
        <v>731</v>
      </c>
      <c r="T3449">
        <v>695</v>
      </c>
      <c r="U3449">
        <v>6</v>
      </c>
      <c r="V3449">
        <v>6</v>
      </c>
      <c r="W3449">
        <v>5</v>
      </c>
      <c r="X3449">
        <v>19</v>
      </c>
      <c r="Y3449">
        <v>65</v>
      </c>
      <c r="Z3449">
        <v>0</v>
      </c>
      <c r="AA3449">
        <v>0</v>
      </c>
      <c r="AB3449">
        <v>0</v>
      </c>
      <c r="AC3449">
        <v>0</v>
      </c>
      <c r="AD3449">
        <v>669</v>
      </c>
      <c r="AE3449">
        <v>6</v>
      </c>
      <c r="AF3449">
        <v>6</v>
      </c>
      <c r="AG3449">
        <v>5</v>
      </c>
      <c r="AH3449">
        <v>40</v>
      </c>
      <c r="AI3449" s="3">
        <v>5.829596412556054E-2</v>
      </c>
      <c r="AJ3449" s="3">
        <v>0</v>
      </c>
      <c r="AK3449" s="3">
        <v>0</v>
      </c>
      <c r="AL3449" s="3">
        <v>0</v>
      </c>
      <c r="AM3449" s="3">
        <v>0.52500000000000002</v>
      </c>
      <c r="AN3449" s="2">
        <f t="shared" si="114"/>
        <v>8.5635359116022103E-2</v>
      </c>
      <c r="AO3449" s="2">
        <v>7.8512396694214878E-2</v>
      </c>
      <c r="AP3449">
        <f t="shared" si="115"/>
        <v>62</v>
      </c>
    </row>
    <row r="3450" spans="1:42" ht="16.5" hidden="1" customHeight="1" x14ac:dyDescent="0.25">
      <c r="A3450" s="4" t="s">
        <v>798</v>
      </c>
      <c r="B3450" t="s">
        <v>674</v>
      </c>
      <c r="D3450" t="s">
        <v>32</v>
      </c>
      <c r="E3450" t="s">
        <v>206</v>
      </c>
      <c r="F3450" t="s">
        <v>675</v>
      </c>
      <c r="G3450">
        <v>57</v>
      </c>
      <c r="H3450">
        <v>0</v>
      </c>
      <c r="I3450">
        <v>0</v>
      </c>
      <c r="J3450">
        <v>0</v>
      </c>
      <c r="K3450">
        <v>0</v>
      </c>
      <c r="L3450">
        <v>3</v>
      </c>
      <c r="M3450">
        <v>59</v>
      </c>
      <c r="N3450" s="2">
        <v>4.0376850605652759E-3</v>
      </c>
      <c r="O3450" s="2">
        <v>7.9407806191117092E-2</v>
      </c>
      <c r="P3450">
        <v>63</v>
      </c>
      <c r="Q3450" s="2">
        <v>8.4677419354838704E-2</v>
      </c>
      <c r="R3450">
        <v>743</v>
      </c>
      <c r="S3450">
        <v>744</v>
      </c>
      <c r="T3450">
        <v>705</v>
      </c>
      <c r="U3450">
        <v>8</v>
      </c>
      <c r="V3450">
        <v>11</v>
      </c>
      <c r="W3450">
        <v>6</v>
      </c>
      <c r="X3450">
        <v>14</v>
      </c>
      <c r="Y3450">
        <v>62</v>
      </c>
      <c r="Z3450">
        <v>0</v>
      </c>
      <c r="AA3450">
        <v>0</v>
      </c>
      <c r="AB3450">
        <v>0</v>
      </c>
      <c r="AC3450">
        <v>0</v>
      </c>
      <c r="AD3450">
        <v>700</v>
      </c>
      <c r="AE3450">
        <v>8</v>
      </c>
      <c r="AF3450">
        <v>11</v>
      </c>
      <c r="AG3450">
        <v>6</v>
      </c>
      <c r="AH3450">
        <v>14</v>
      </c>
      <c r="AI3450" s="3">
        <v>8.1428571428571433E-2</v>
      </c>
      <c r="AJ3450" s="3">
        <v>0</v>
      </c>
      <c r="AK3450" s="3">
        <v>0</v>
      </c>
      <c r="AL3450" s="3">
        <v>0</v>
      </c>
      <c r="AM3450" s="3">
        <v>0</v>
      </c>
      <c r="AN3450" s="2">
        <f t="shared" si="114"/>
        <v>8.3445491251682366E-2</v>
      </c>
      <c r="AO3450" s="2">
        <v>5.2774018944519621E-2</v>
      </c>
      <c r="AP3450">
        <f t="shared" si="115"/>
        <v>62</v>
      </c>
    </row>
    <row r="3451" spans="1:42" ht="16.5" hidden="1" customHeight="1" x14ac:dyDescent="0.25">
      <c r="A3451" s="5" t="s">
        <v>793</v>
      </c>
      <c r="B3451" t="s">
        <v>646</v>
      </c>
      <c r="D3451" t="s">
        <v>32</v>
      </c>
      <c r="E3451" t="s">
        <v>365</v>
      </c>
      <c r="F3451" t="s">
        <v>647</v>
      </c>
      <c r="G3451">
        <v>53</v>
      </c>
      <c r="H3451">
        <v>0</v>
      </c>
      <c r="I3451">
        <v>0</v>
      </c>
      <c r="J3451">
        <v>0</v>
      </c>
      <c r="K3451">
        <v>0</v>
      </c>
      <c r="L3451">
        <v>5</v>
      </c>
      <c r="M3451">
        <v>57</v>
      </c>
      <c r="N3451" s="2">
        <v>6.5963060686015833E-3</v>
      </c>
      <c r="O3451" s="2">
        <v>7.5197889182058053E-2</v>
      </c>
      <c r="P3451">
        <v>49</v>
      </c>
      <c r="Q3451" s="2">
        <v>6.5771812080536909E-2</v>
      </c>
      <c r="R3451">
        <v>758</v>
      </c>
      <c r="S3451">
        <v>745</v>
      </c>
      <c r="T3451">
        <v>710</v>
      </c>
      <c r="U3451">
        <v>3</v>
      </c>
      <c r="V3451">
        <v>2</v>
      </c>
      <c r="W3451">
        <v>4</v>
      </c>
      <c r="X3451">
        <v>26</v>
      </c>
      <c r="Y3451">
        <v>42</v>
      </c>
      <c r="Z3451">
        <v>0</v>
      </c>
      <c r="AA3451">
        <v>0</v>
      </c>
      <c r="AB3451">
        <v>0</v>
      </c>
      <c r="AC3451">
        <v>0</v>
      </c>
      <c r="AD3451">
        <v>721</v>
      </c>
      <c r="AE3451">
        <v>3</v>
      </c>
      <c r="AF3451">
        <v>2</v>
      </c>
      <c r="AG3451">
        <v>4</v>
      </c>
      <c r="AH3451">
        <v>26</v>
      </c>
      <c r="AI3451" s="3">
        <v>7.3509015256588067E-2</v>
      </c>
      <c r="AJ3451" s="3">
        <v>0</v>
      </c>
      <c r="AK3451" s="3">
        <v>0</v>
      </c>
      <c r="AL3451" s="3">
        <v>0</v>
      </c>
      <c r="AM3451" s="3">
        <v>0</v>
      </c>
      <c r="AN3451" s="2">
        <f t="shared" si="114"/>
        <v>8.1794195250659632E-2</v>
      </c>
      <c r="AO3451" s="2">
        <v>4.6296296296296294E-2</v>
      </c>
      <c r="AP3451">
        <f t="shared" si="115"/>
        <v>62</v>
      </c>
    </row>
    <row r="3452" spans="1:42" ht="16.5" hidden="1" customHeight="1" x14ac:dyDescent="0.25">
      <c r="A3452" s="5" t="s">
        <v>792</v>
      </c>
      <c r="B3452" s="1" t="s">
        <v>516</v>
      </c>
      <c r="D3452" t="s">
        <v>32</v>
      </c>
      <c r="E3452" t="s">
        <v>517</v>
      </c>
      <c r="F3452" t="s">
        <v>518</v>
      </c>
      <c r="G3452">
        <v>57</v>
      </c>
      <c r="H3452">
        <v>3</v>
      </c>
      <c r="I3452">
        <v>0</v>
      </c>
      <c r="J3452">
        <v>0</v>
      </c>
      <c r="K3452">
        <v>0</v>
      </c>
      <c r="L3452">
        <v>0</v>
      </c>
      <c r="M3452">
        <v>62</v>
      </c>
      <c r="N3452" s="2">
        <v>0</v>
      </c>
      <c r="O3452" s="2">
        <v>7.7889447236180909E-2</v>
      </c>
      <c r="P3452">
        <v>29</v>
      </c>
      <c r="Q3452" s="2">
        <v>3.8007863695937089E-2</v>
      </c>
      <c r="R3452">
        <v>796</v>
      </c>
      <c r="S3452">
        <v>763</v>
      </c>
      <c r="T3452">
        <v>690</v>
      </c>
      <c r="U3452">
        <v>0</v>
      </c>
      <c r="V3452">
        <v>3</v>
      </c>
      <c r="W3452">
        <v>6</v>
      </c>
      <c r="X3452">
        <v>64</v>
      </c>
      <c r="Y3452">
        <v>22</v>
      </c>
      <c r="Z3452">
        <v>0</v>
      </c>
      <c r="AA3452">
        <v>0</v>
      </c>
      <c r="AB3452">
        <v>0</v>
      </c>
      <c r="AC3452">
        <v>3</v>
      </c>
      <c r="AD3452">
        <v>725</v>
      </c>
      <c r="AE3452">
        <v>3</v>
      </c>
      <c r="AF3452">
        <v>3</v>
      </c>
      <c r="AG3452">
        <v>6</v>
      </c>
      <c r="AH3452">
        <v>61</v>
      </c>
      <c r="AI3452" s="3">
        <v>7.862068965517241E-2</v>
      </c>
      <c r="AJ3452" s="3">
        <v>1</v>
      </c>
      <c r="AK3452" s="3">
        <v>0</v>
      </c>
      <c r="AL3452" s="3">
        <v>0</v>
      </c>
      <c r="AM3452" s="3">
        <v>0</v>
      </c>
      <c r="AN3452" s="2">
        <f t="shared" si="114"/>
        <v>7.7889447236180909E-2</v>
      </c>
      <c r="AO3452" s="2">
        <v>9.1478696741854632E-2</v>
      </c>
      <c r="AP3452">
        <f t="shared" si="115"/>
        <v>62</v>
      </c>
    </row>
    <row r="3453" spans="1:42" ht="16.5" hidden="1" customHeight="1" x14ac:dyDescent="0.25">
      <c r="A3453" s="5" t="s">
        <v>787</v>
      </c>
      <c r="B3453" t="s">
        <v>646</v>
      </c>
      <c r="D3453" t="s">
        <v>32</v>
      </c>
      <c r="E3453" t="s">
        <v>365</v>
      </c>
      <c r="F3453" t="s">
        <v>647</v>
      </c>
      <c r="G3453">
        <v>52</v>
      </c>
      <c r="H3453">
        <v>0</v>
      </c>
      <c r="I3453">
        <v>0</v>
      </c>
      <c r="J3453">
        <v>0</v>
      </c>
      <c r="K3453">
        <v>0</v>
      </c>
      <c r="L3453">
        <v>10</v>
      </c>
      <c r="M3453">
        <v>52</v>
      </c>
      <c r="N3453" s="2">
        <v>1.1918951132300357E-2</v>
      </c>
      <c r="O3453" s="2">
        <v>6.197854588796186E-2</v>
      </c>
      <c r="P3453">
        <v>34</v>
      </c>
      <c r="Q3453" s="2">
        <v>4.192355117139334E-2</v>
      </c>
      <c r="R3453">
        <v>839</v>
      </c>
      <c r="S3453">
        <v>811</v>
      </c>
      <c r="T3453">
        <v>797</v>
      </c>
      <c r="U3453">
        <v>2</v>
      </c>
      <c r="V3453">
        <v>2</v>
      </c>
      <c r="W3453">
        <v>2</v>
      </c>
      <c r="X3453">
        <v>8</v>
      </c>
      <c r="Y3453">
        <v>32</v>
      </c>
      <c r="Z3453">
        <v>0</v>
      </c>
      <c r="AA3453">
        <v>0</v>
      </c>
      <c r="AB3453">
        <v>0</v>
      </c>
      <c r="AC3453">
        <v>0</v>
      </c>
      <c r="AD3453">
        <v>817</v>
      </c>
      <c r="AE3453">
        <v>2</v>
      </c>
      <c r="AF3453">
        <v>2</v>
      </c>
      <c r="AG3453">
        <v>2</v>
      </c>
      <c r="AH3453">
        <v>8</v>
      </c>
      <c r="AI3453" s="3">
        <v>6.3647490820073441E-2</v>
      </c>
      <c r="AJ3453" s="3">
        <v>0</v>
      </c>
      <c r="AK3453" s="3">
        <v>0</v>
      </c>
      <c r="AL3453" s="3">
        <v>0</v>
      </c>
      <c r="AM3453" s="3">
        <v>0</v>
      </c>
      <c r="AN3453" s="2">
        <f t="shared" si="114"/>
        <v>7.3897497020262215E-2</v>
      </c>
      <c r="AO3453" s="2">
        <v>1.684717208182912E-2</v>
      </c>
      <c r="AP3453">
        <f t="shared" si="115"/>
        <v>62</v>
      </c>
    </row>
    <row r="3454" spans="1:42" ht="16.5" hidden="1" customHeight="1" x14ac:dyDescent="0.25">
      <c r="A3454" s="5" t="s">
        <v>793</v>
      </c>
      <c r="B3454" s="1" t="s">
        <v>171</v>
      </c>
      <c r="D3454" t="s">
        <v>32</v>
      </c>
      <c r="E3454" t="s">
        <v>172</v>
      </c>
      <c r="F3454" t="s">
        <v>173</v>
      </c>
      <c r="G3454">
        <v>58</v>
      </c>
      <c r="H3454">
        <v>0</v>
      </c>
      <c r="I3454">
        <v>0</v>
      </c>
      <c r="J3454">
        <v>0</v>
      </c>
      <c r="K3454">
        <v>3</v>
      </c>
      <c r="L3454">
        <v>0</v>
      </c>
      <c r="M3454">
        <v>62</v>
      </c>
      <c r="N3454" s="2">
        <v>0</v>
      </c>
      <c r="O3454" s="2">
        <v>7.3897497020262215E-2</v>
      </c>
      <c r="P3454">
        <v>62</v>
      </c>
      <c r="Q3454" s="2">
        <v>7.3897497020262215E-2</v>
      </c>
      <c r="R3454">
        <v>839</v>
      </c>
      <c r="S3454">
        <v>839</v>
      </c>
      <c r="T3454">
        <v>798</v>
      </c>
      <c r="U3454">
        <v>0</v>
      </c>
      <c r="V3454">
        <v>6</v>
      </c>
      <c r="W3454">
        <v>8</v>
      </c>
      <c r="X3454">
        <v>27</v>
      </c>
      <c r="Y3454">
        <v>58</v>
      </c>
      <c r="Z3454">
        <v>0</v>
      </c>
      <c r="AA3454">
        <v>0</v>
      </c>
      <c r="AB3454">
        <v>0</v>
      </c>
      <c r="AC3454">
        <v>0</v>
      </c>
      <c r="AD3454">
        <v>798</v>
      </c>
      <c r="AE3454">
        <v>0</v>
      </c>
      <c r="AF3454">
        <v>6</v>
      </c>
      <c r="AG3454">
        <v>8</v>
      </c>
      <c r="AH3454">
        <v>30</v>
      </c>
      <c r="AI3454" s="3">
        <v>7.2681704260651625E-2</v>
      </c>
      <c r="AJ3454" s="3">
        <v>0</v>
      </c>
      <c r="AK3454" s="3">
        <v>0</v>
      </c>
      <c r="AL3454" s="3">
        <v>0</v>
      </c>
      <c r="AM3454" s="3">
        <v>0.1</v>
      </c>
      <c r="AN3454" s="2">
        <f t="shared" si="114"/>
        <v>7.3897497020262215E-2</v>
      </c>
      <c r="AO3454" s="2">
        <v>5.2256532066508314E-2</v>
      </c>
      <c r="AP3454">
        <f t="shared" si="115"/>
        <v>62</v>
      </c>
    </row>
    <row r="3455" spans="1:42" ht="16.5" hidden="1" customHeight="1" x14ac:dyDescent="0.25">
      <c r="A3455" s="5" t="s">
        <v>788</v>
      </c>
      <c r="B3455" t="s">
        <v>646</v>
      </c>
      <c r="D3455" t="s">
        <v>32</v>
      </c>
      <c r="E3455" t="s">
        <v>365</v>
      </c>
      <c r="F3455" t="s">
        <v>647</v>
      </c>
      <c r="G3455">
        <v>45</v>
      </c>
      <c r="H3455">
        <v>0</v>
      </c>
      <c r="I3455">
        <v>0</v>
      </c>
      <c r="J3455">
        <v>0</v>
      </c>
      <c r="K3455">
        <v>7</v>
      </c>
      <c r="L3455">
        <v>7</v>
      </c>
      <c r="M3455">
        <v>55</v>
      </c>
      <c r="N3455" s="2">
        <v>8.3135391923990498E-3</v>
      </c>
      <c r="O3455" s="2">
        <v>6.5320665083135387E-2</v>
      </c>
      <c r="P3455">
        <v>34</v>
      </c>
      <c r="Q3455" s="2">
        <v>4.1769041769041768E-2</v>
      </c>
      <c r="R3455">
        <v>842</v>
      </c>
      <c r="S3455">
        <v>814</v>
      </c>
      <c r="T3455">
        <v>796</v>
      </c>
      <c r="U3455">
        <v>2</v>
      </c>
      <c r="V3455">
        <v>2</v>
      </c>
      <c r="W3455">
        <v>0</v>
      </c>
      <c r="X3455">
        <v>14</v>
      </c>
      <c r="Y3455">
        <v>33</v>
      </c>
      <c r="Z3455">
        <v>0</v>
      </c>
      <c r="AA3455">
        <v>0</v>
      </c>
      <c r="AB3455">
        <v>0</v>
      </c>
      <c r="AC3455">
        <v>0</v>
      </c>
      <c r="AD3455">
        <v>808</v>
      </c>
      <c r="AE3455">
        <v>2</v>
      </c>
      <c r="AF3455">
        <v>2</v>
      </c>
      <c r="AG3455">
        <v>0</v>
      </c>
      <c r="AH3455">
        <v>21</v>
      </c>
      <c r="AI3455" s="3">
        <v>5.5693069306930694E-2</v>
      </c>
      <c r="AJ3455" s="3">
        <v>0</v>
      </c>
      <c r="AK3455" s="3">
        <v>0</v>
      </c>
      <c r="AL3455" s="3">
        <v>0</v>
      </c>
      <c r="AM3455" s="3">
        <v>0.33333333333333331</v>
      </c>
      <c r="AN3455" s="2">
        <f t="shared" si="114"/>
        <v>7.3634204275534437E-2</v>
      </c>
      <c r="AO3455" s="2">
        <v>3.0012004801920768E-2</v>
      </c>
      <c r="AP3455">
        <f t="shared" si="115"/>
        <v>62</v>
      </c>
    </row>
    <row r="3456" spans="1:42" ht="16.5" hidden="1" customHeight="1" x14ac:dyDescent="0.25">
      <c r="A3456" s="4" t="s">
        <v>799</v>
      </c>
      <c r="B3456" s="1" t="s">
        <v>181</v>
      </c>
      <c r="D3456" t="s">
        <v>32</v>
      </c>
      <c r="E3456" t="s">
        <v>182</v>
      </c>
      <c r="F3456" t="s">
        <v>183</v>
      </c>
      <c r="G3456">
        <v>61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62</v>
      </c>
      <c r="N3456" s="2">
        <v>0</v>
      </c>
      <c r="O3456" s="2">
        <v>7.328605200945626E-2</v>
      </c>
      <c r="P3456">
        <v>78</v>
      </c>
      <c r="Q3456" s="2">
        <v>9.0487238979118326E-2</v>
      </c>
      <c r="R3456">
        <v>846</v>
      </c>
      <c r="S3456">
        <v>862</v>
      </c>
      <c r="T3456">
        <v>828</v>
      </c>
      <c r="U3456">
        <v>2</v>
      </c>
      <c r="V3456">
        <v>10</v>
      </c>
      <c r="W3456">
        <v>4</v>
      </c>
      <c r="X3456">
        <v>18</v>
      </c>
      <c r="Y3456">
        <v>73</v>
      </c>
      <c r="Z3456">
        <v>0</v>
      </c>
      <c r="AA3456">
        <v>0</v>
      </c>
      <c r="AB3456">
        <v>0</v>
      </c>
      <c r="AC3456">
        <v>0</v>
      </c>
      <c r="AD3456">
        <v>816</v>
      </c>
      <c r="AE3456">
        <v>2</v>
      </c>
      <c r="AF3456">
        <v>10</v>
      </c>
      <c r="AG3456">
        <v>4</v>
      </c>
      <c r="AH3456">
        <v>18</v>
      </c>
      <c r="AI3456" s="3">
        <v>7.4754901960784312E-2</v>
      </c>
      <c r="AJ3456" s="3">
        <v>0</v>
      </c>
      <c r="AK3456" s="3">
        <v>0</v>
      </c>
      <c r="AL3456" s="3">
        <v>0</v>
      </c>
      <c r="AM3456" s="3">
        <v>0</v>
      </c>
      <c r="AN3456" s="2">
        <f t="shared" si="114"/>
        <v>7.328605200945626E-2</v>
      </c>
      <c r="AO3456" s="2">
        <v>0.04</v>
      </c>
      <c r="AP3456">
        <f t="shared" si="115"/>
        <v>62</v>
      </c>
    </row>
    <row r="3457" spans="1:42" ht="16.5" hidden="1" customHeight="1" x14ac:dyDescent="0.25">
      <c r="A3457" s="4">
        <v>2011</v>
      </c>
      <c r="B3457" s="1" t="s">
        <v>133</v>
      </c>
      <c r="D3457" t="s">
        <v>32</v>
      </c>
      <c r="E3457" t="s">
        <v>134</v>
      </c>
      <c r="F3457" t="s">
        <v>135</v>
      </c>
      <c r="G3457">
        <v>54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62</v>
      </c>
      <c r="N3457" s="2">
        <v>0</v>
      </c>
      <c r="O3457" s="2">
        <v>7.3027090694935223E-2</v>
      </c>
      <c r="P3457">
        <v>50</v>
      </c>
      <c r="Q3457" s="2">
        <v>5.9737156511350059E-2</v>
      </c>
      <c r="R3457">
        <v>849</v>
      </c>
      <c r="S3457">
        <v>837</v>
      </c>
      <c r="T3457">
        <v>831</v>
      </c>
      <c r="U3457">
        <v>1</v>
      </c>
      <c r="V3457">
        <v>3</v>
      </c>
      <c r="W3457">
        <v>0</v>
      </c>
      <c r="X3457">
        <v>2</v>
      </c>
      <c r="Y3457">
        <v>50</v>
      </c>
      <c r="Z3457">
        <v>0</v>
      </c>
      <c r="AA3457">
        <v>0</v>
      </c>
      <c r="AB3457">
        <v>0</v>
      </c>
      <c r="AC3457">
        <v>0</v>
      </c>
      <c r="AD3457">
        <v>835</v>
      </c>
      <c r="AE3457">
        <v>1</v>
      </c>
      <c r="AF3457">
        <v>3</v>
      </c>
      <c r="AG3457">
        <v>0</v>
      </c>
      <c r="AH3457">
        <v>2</v>
      </c>
      <c r="AI3457" s="3">
        <v>6.4670658682634732E-2</v>
      </c>
      <c r="AJ3457" s="3">
        <v>0</v>
      </c>
      <c r="AK3457" s="3">
        <v>0</v>
      </c>
      <c r="AL3457" s="3">
        <v>0</v>
      </c>
      <c r="AM3457" s="3">
        <v>0</v>
      </c>
      <c r="AN3457" s="2">
        <f t="shared" si="114"/>
        <v>7.3027090694935223E-2</v>
      </c>
      <c r="AO3457" s="2">
        <v>7.1343638525564806E-3</v>
      </c>
      <c r="AP3457">
        <f t="shared" si="115"/>
        <v>62</v>
      </c>
    </row>
    <row r="3458" spans="1:42" ht="16.5" hidden="1" customHeight="1" x14ac:dyDescent="0.25">
      <c r="A3458" s="5" t="s">
        <v>789</v>
      </c>
      <c r="B3458" s="1" t="s">
        <v>171</v>
      </c>
      <c r="D3458" t="s">
        <v>32</v>
      </c>
      <c r="E3458" t="s">
        <v>172</v>
      </c>
      <c r="F3458" t="s">
        <v>173</v>
      </c>
      <c r="G3458">
        <v>57</v>
      </c>
      <c r="H3458">
        <v>0</v>
      </c>
      <c r="I3458">
        <v>0</v>
      </c>
      <c r="J3458">
        <v>0</v>
      </c>
      <c r="K3458">
        <v>0</v>
      </c>
      <c r="L3458">
        <v>3</v>
      </c>
      <c r="M3458">
        <v>59</v>
      </c>
      <c r="N3458" s="2">
        <v>3.2930845225027441E-3</v>
      </c>
      <c r="O3458" s="2">
        <v>6.4763995609220637E-2</v>
      </c>
      <c r="P3458">
        <v>71</v>
      </c>
      <c r="Q3458" s="2">
        <v>7.7173913043478259E-2</v>
      </c>
      <c r="R3458">
        <v>911</v>
      </c>
      <c r="S3458">
        <v>920</v>
      </c>
      <c r="T3458">
        <v>865</v>
      </c>
      <c r="U3458">
        <v>7</v>
      </c>
      <c r="V3458">
        <v>5</v>
      </c>
      <c r="W3458">
        <v>12</v>
      </c>
      <c r="X3458">
        <v>31</v>
      </c>
      <c r="Y3458">
        <v>64</v>
      </c>
      <c r="Z3458">
        <v>0</v>
      </c>
      <c r="AA3458">
        <v>0</v>
      </c>
      <c r="AB3458">
        <v>0</v>
      </c>
      <c r="AC3458">
        <v>0</v>
      </c>
      <c r="AD3458">
        <v>858</v>
      </c>
      <c r="AE3458">
        <v>7</v>
      </c>
      <c r="AF3458">
        <v>5</v>
      </c>
      <c r="AG3458">
        <v>12</v>
      </c>
      <c r="AH3458">
        <v>31</v>
      </c>
      <c r="AI3458" s="3">
        <v>6.6433566433566432E-2</v>
      </c>
      <c r="AJ3458" s="3">
        <v>0</v>
      </c>
      <c r="AK3458" s="3">
        <v>0</v>
      </c>
      <c r="AL3458" s="3">
        <v>0</v>
      </c>
      <c r="AM3458" s="3">
        <v>0</v>
      </c>
      <c r="AN3458" s="2">
        <f t="shared" si="114"/>
        <v>6.8057080131723374E-2</v>
      </c>
      <c r="AO3458" s="2">
        <v>6.0240963855421686E-2</v>
      </c>
      <c r="AP3458">
        <f t="shared" si="115"/>
        <v>62</v>
      </c>
    </row>
    <row r="3459" spans="1:42" ht="16.5" hidden="1" customHeight="1" x14ac:dyDescent="0.25">
      <c r="A3459" s="5" t="s">
        <v>787</v>
      </c>
      <c r="B3459" t="s">
        <v>620</v>
      </c>
      <c r="D3459" t="s">
        <v>32</v>
      </c>
      <c r="E3459" t="s">
        <v>185</v>
      </c>
      <c r="F3459" t="s">
        <v>621</v>
      </c>
      <c r="G3459">
        <v>61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62</v>
      </c>
      <c r="N3459" s="2">
        <v>0</v>
      </c>
      <c r="O3459" s="2">
        <v>6.2753036437246959E-2</v>
      </c>
      <c r="P3459">
        <v>34</v>
      </c>
      <c r="Q3459" s="2">
        <v>3.5416666666666666E-2</v>
      </c>
      <c r="R3459">
        <v>988</v>
      </c>
      <c r="S3459">
        <v>960</v>
      </c>
      <c r="T3459">
        <v>942</v>
      </c>
      <c r="U3459">
        <v>6</v>
      </c>
      <c r="V3459">
        <v>1</v>
      </c>
      <c r="W3459">
        <v>7</v>
      </c>
      <c r="X3459">
        <v>4</v>
      </c>
      <c r="Y3459">
        <v>32</v>
      </c>
      <c r="Z3459">
        <v>0</v>
      </c>
      <c r="AA3459">
        <v>0</v>
      </c>
      <c r="AB3459">
        <v>0</v>
      </c>
      <c r="AC3459">
        <v>0</v>
      </c>
      <c r="AD3459">
        <v>971</v>
      </c>
      <c r="AE3459">
        <v>6</v>
      </c>
      <c r="AF3459">
        <v>1</v>
      </c>
      <c r="AG3459">
        <v>7</v>
      </c>
      <c r="AH3459">
        <v>4</v>
      </c>
      <c r="AI3459" s="3">
        <v>6.2821833161688975E-2</v>
      </c>
      <c r="AJ3459" s="3">
        <v>0</v>
      </c>
      <c r="AK3459" s="3">
        <v>0</v>
      </c>
      <c r="AL3459" s="3">
        <v>0</v>
      </c>
      <c r="AM3459" s="3">
        <v>0</v>
      </c>
      <c r="AN3459" s="2">
        <f t="shared" si="114"/>
        <v>6.2753036437246959E-2</v>
      </c>
      <c r="AO3459" s="2">
        <v>1.8200202224469161E-2</v>
      </c>
      <c r="AP3459">
        <f t="shared" si="115"/>
        <v>62</v>
      </c>
    </row>
    <row r="3460" spans="1:42" ht="16.5" hidden="1" customHeight="1" x14ac:dyDescent="0.25">
      <c r="A3460" s="5" t="s">
        <v>795</v>
      </c>
      <c r="B3460" t="s">
        <v>618</v>
      </c>
      <c r="D3460" t="s">
        <v>32</v>
      </c>
      <c r="E3460" t="s">
        <v>81</v>
      </c>
      <c r="F3460" t="s">
        <v>619</v>
      </c>
      <c r="G3460">
        <v>57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62</v>
      </c>
      <c r="N3460" s="2">
        <v>0</v>
      </c>
      <c r="O3460" s="2">
        <v>6.1876247504990017E-2</v>
      </c>
      <c r="P3460">
        <v>187</v>
      </c>
      <c r="Q3460" s="2">
        <v>0.16592724046140195</v>
      </c>
      <c r="R3460">
        <v>1002</v>
      </c>
      <c r="S3460">
        <v>1127</v>
      </c>
      <c r="T3460">
        <v>1070</v>
      </c>
      <c r="U3460">
        <v>3</v>
      </c>
      <c r="V3460">
        <v>6</v>
      </c>
      <c r="W3460">
        <v>13</v>
      </c>
      <c r="X3460">
        <v>35</v>
      </c>
      <c r="Y3460">
        <v>181</v>
      </c>
      <c r="Z3460">
        <v>0</v>
      </c>
      <c r="AA3460">
        <v>0</v>
      </c>
      <c r="AB3460">
        <v>0</v>
      </c>
      <c r="AC3460">
        <v>4</v>
      </c>
      <c r="AD3460">
        <v>946</v>
      </c>
      <c r="AE3460">
        <v>3</v>
      </c>
      <c r="AF3460">
        <v>6</v>
      </c>
      <c r="AG3460">
        <v>13</v>
      </c>
      <c r="AH3460">
        <v>31</v>
      </c>
      <c r="AI3460" s="3">
        <v>6.0253699788583512E-2</v>
      </c>
      <c r="AJ3460" s="3">
        <v>0</v>
      </c>
      <c r="AK3460" s="3">
        <v>0</v>
      </c>
      <c r="AL3460" s="3">
        <v>0</v>
      </c>
      <c r="AM3460" s="3">
        <v>0</v>
      </c>
      <c r="AN3460" s="2">
        <f t="shared" si="114"/>
        <v>6.1876247504990017E-2</v>
      </c>
      <c r="AO3460" s="2">
        <v>5.3053053053053051E-2</v>
      </c>
      <c r="AP3460">
        <f t="shared" si="115"/>
        <v>62</v>
      </c>
    </row>
    <row r="3461" spans="1:42" ht="16.5" hidden="1" customHeight="1" x14ac:dyDescent="0.25">
      <c r="A3461" s="5" t="s">
        <v>793</v>
      </c>
      <c r="B3461" t="s">
        <v>714</v>
      </c>
      <c r="D3461" t="s">
        <v>32</v>
      </c>
      <c r="E3461" t="s">
        <v>544</v>
      </c>
      <c r="F3461" t="s">
        <v>715</v>
      </c>
      <c r="G3461">
        <v>57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62</v>
      </c>
      <c r="N3461" s="2">
        <v>0</v>
      </c>
      <c r="O3461" s="2">
        <v>5.6057866184448461E-2</v>
      </c>
      <c r="P3461">
        <v>56</v>
      </c>
      <c r="Q3461" s="2">
        <v>5.0909090909090911E-2</v>
      </c>
      <c r="R3461">
        <v>1106</v>
      </c>
      <c r="S3461">
        <v>1100</v>
      </c>
      <c r="T3461">
        <v>1022</v>
      </c>
      <c r="U3461">
        <v>15</v>
      </c>
      <c r="V3461">
        <v>27</v>
      </c>
      <c r="W3461">
        <v>24</v>
      </c>
      <c r="X3461">
        <v>12</v>
      </c>
      <c r="Y3461">
        <v>55</v>
      </c>
      <c r="Z3461">
        <v>0</v>
      </c>
      <c r="AA3461">
        <v>0</v>
      </c>
      <c r="AB3461">
        <v>0</v>
      </c>
      <c r="AC3461">
        <v>0</v>
      </c>
      <c r="AD3461">
        <v>1024</v>
      </c>
      <c r="AE3461">
        <v>15</v>
      </c>
      <c r="AF3461">
        <v>27</v>
      </c>
      <c r="AG3461">
        <v>24</v>
      </c>
      <c r="AH3461">
        <v>12</v>
      </c>
      <c r="AI3461" s="3">
        <v>5.56640625E-2</v>
      </c>
      <c r="AJ3461" s="3">
        <v>0</v>
      </c>
      <c r="AK3461" s="3">
        <v>0</v>
      </c>
      <c r="AL3461" s="3">
        <v>0</v>
      </c>
      <c r="AM3461" s="3">
        <v>0</v>
      </c>
      <c r="AN3461" s="2">
        <f t="shared" si="114"/>
        <v>5.6057866184448461E-2</v>
      </c>
      <c r="AO3461" s="2">
        <v>7.0780399274047182E-2</v>
      </c>
      <c r="AP3461">
        <f t="shared" si="115"/>
        <v>62</v>
      </c>
    </row>
    <row r="3462" spans="1:42" ht="16.5" hidden="1" customHeight="1" x14ac:dyDescent="0.25">
      <c r="A3462" s="5" t="s">
        <v>794</v>
      </c>
      <c r="B3462" t="s">
        <v>660</v>
      </c>
      <c r="D3462" t="s">
        <v>32</v>
      </c>
      <c r="E3462" t="s">
        <v>453</v>
      </c>
      <c r="F3462" t="s">
        <v>661</v>
      </c>
      <c r="G3462">
        <v>56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62</v>
      </c>
      <c r="N3462" s="2">
        <v>0</v>
      </c>
      <c r="O3462" s="2">
        <v>5.2364864864864864E-2</v>
      </c>
      <c r="P3462">
        <v>100</v>
      </c>
      <c r="Q3462" s="2">
        <v>8.1833060556464818E-2</v>
      </c>
      <c r="R3462">
        <v>1184</v>
      </c>
      <c r="S3462">
        <v>1222</v>
      </c>
      <c r="T3462">
        <v>1133</v>
      </c>
      <c r="U3462">
        <v>14</v>
      </c>
      <c r="V3462">
        <v>16</v>
      </c>
      <c r="W3462">
        <v>21</v>
      </c>
      <c r="X3462">
        <v>38</v>
      </c>
      <c r="Y3462">
        <v>95</v>
      </c>
      <c r="Z3462">
        <v>0</v>
      </c>
      <c r="AA3462">
        <v>4</v>
      </c>
      <c r="AB3462">
        <v>0</v>
      </c>
      <c r="AC3462">
        <v>0</v>
      </c>
      <c r="AD3462">
        <v>1094</v>
      </c>
      <c r="AE3462">
        <v>14</v>
      </c>
      <c r="AF3462">
        <v>12</v>
      </c>
      <c r="AG3462">
        <v>21</v>
      </c>
      <c r="AH3462">
        <v>38</v>
      </c>
      <c r="AI3462" s="3">
        <v>5.1188299817184646E-2</v>
      </c>
      <c r="AJ3462" s="3">
        <v>0</v>
      </c>
      <c r="AK3462" s="3">
        <v>0</v>
      </c>
      <c r="AL3462" s="3">
        <v>0</v>
      </c>
      <c r="AM3462" s="3">
        <v>0</v>
      </c>
      <c r="AN3462" s="2">
        <f t="shared" si="114"/>
        <v>5.2364864864864864E-2</v>
      </c>
      <c r="AO3462" s="2">
        <v>7.2094995759117902E-2</v>
      </c>
      <c r="AP3462">
        <f t="shared" si="115"/>
        <v>62</v>
      </c>
    </row>
    <row r="3463" spans="1:42" ht="16.5" hidden="1" customHeight="1" x14ac:dyDescent="0.25">
      <c r="A3463" s="5" t="s">
        <v>788</v>
      </c>
      <c r="B3463" t="s">
        <v>660</v>
      </c>
      <c r="D3463" t="s">
        <v>32</v>
      </c>
      <c r="E3463" t="s">
        <v>453</v>
      </c>
      <c r="F3463" t="s">
        <v>661</v>
      </c>
      <c r="G3463">
        <v>61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62</v>
      </c>
      <c r="N3463" s="2">
        <v>0</v>
      </c>
      <c r="O3463" s="2">
        <v>4.8973143759873619E-2</v>
      </c>
      <c r="P3463">
        <v>127</v>
      </c>
      <c r="Q3463" s="2">
        <v>9.5416979714500375E-2</v>
      </c>
      <c r="R3463">
        <v>1266</v>
      </c>
      <c r="S3463">
        <v>1331</v>
      </c>
      <c r="T3463">
        <v>1249</v>
      </c>
      <c r="U3463">
        <v>11</v>
      </c>
      <c r="V3463">
        <v>16</v>
      </c>
      <c r="W3463">
        <v>23</v>
      </c>
      <c r="X3463">
        <v>32</v>
      </c>
      <c r="Y3463">
        <v>120</v>
      </c>
      <c r="Z3463">
        <v>0</v>
      </c>
      <c r="AA3463">
        <v>0</v>
      </c>
      <c r="AB3463">
        <v>0</v>
      </c>
      <c r="AC3463">
        <v>4</v>
      </c>
      <c r="AD3463">
        <v>1190</v>
      </c>
      <c r="AE3463">
        <v>11</v>
      </c>
      <c r="AF3463">
        <v>16</v>
      </c>
      <c r="AG3463">
        <v>23</v>
      </c>
      <c r="AH3463">
        <v>28</v>
      </c>
      <c r="AI3463" s="3">
        <v>5.1260504201680671E-2</v>
      </c>
      <c r="AJ3463" s="3">
        <v>0</v>
      </c>
      <c r="AK3463" s="3">
        <v>0</v>
      </c>
      <c r="AL3463" s="3">
        <v>0</v>
      </c>
      <c r="AM3463" s="3">
        <v>0</v>
      </c>
      <c r="AN3463" s="2">
        <f t="shared" si="114"/>
        <v>4.8973143759873619E-2</v>
      </c>
      <c r="AO3463" s="2">
        <v>6.1514195583596214E-2</v>
      </c>
      <c r="AP3463">
        <f t="shared" si="115"/>
        <v>62</v>
      </c>
    </row>
    <row r="3464" spans="1:42" ht="16.5" hidden="1" customHeight="1" x14ac:dyDescent="0.25">
      <c r="A3464" s="4">
        <v>2011</v>
      </c>
      <c r="B3464" s="1" t="s">
        <v>546</v>
      </c>
      <c r="D3464" t="s">
        <v>32</v>
      </c>
      <c r="E3464" t="s">
        <v>544</v>
      </c>
      <c r="F3464" t="s">
        <v>547</v>
      </c>
      <c r="G3464">
        <v>55</v>
      </c>
      <c r="H3464">
        <v>0</v>
      </c>
      <c r="I3464">
        <v>0</v>
      </c>
      <c r="J3464">
        <v>0</v>
      </c>
      <c r="K3464">
        <v>0</v>
      </c>
      <c r="L3464">
        <v>3</v>
      </c>
      <c r="M3464">
        <v>59</v>
      </c>
      <c r="N3464" s="2">
        <v>2.3510971786833857E-3</v>
      </c>
      <c r="O3464" s="2">
        <v>4.6238244514106581E-2</v>
      </c>
      <c r="P3464">
        <v>68</v>
      </c>
      <c r="Q3464" s="2">
        <v>5.3042121684867397E-2</v>
      </c>
      <c r="R3464">
        <v>1276</v>
      </c>
      <c r="S3464">
        <v>1282</v>
      </c>
      <c r="T3464">
        <v>1203</v>
      </c>
      <c r="U3464">
        <v>1</v>
      </c>
      <c r="V3464">
        <v>17</v>
      </c>
      <c r="W3464">
        <v>16</v>
      </c>
      <c r="X3464">
        <v>45</v>
      </c>
      <c r="Y3464">
        <v>68</v>
      </c>
      <c r="Z3464">
        <v>0</v>
      </c>
      <c r="AA3464">
        <v>0</v>
      </c>
      <c r="AB3464">
        <v>0</v>
      </c>
      <c r="AC3464">
        <v>0</v>
      </c>
      <c r="AD3464">
        <v>1190</v>
      </c>
      <c r="AE3464">
        <v>1</v>
      </c>
      <c r="AF3464">
        <v>17</v>
      </c>
      <c r="AG3464">
        <v>16</v>
      </c>
      <c r="AH3464">
        <v>45</v>
      </c>
      <c r="AI3464" s="3">
        <v>4.6218487394957986E-2</v>
      </c>
      <c r="AJ3464" s="3">
        <v>0</v>
      </c>
      <c r="AK3464" s="3">
        <v>0</v>
      </c>
      <c r="AL3464" s="3">
        <v>0</v>
      </c>
      <c r="AM3464" s="3">
        <v>0</v>
      </c>
      <c r="AN3464" s="2">
        <f t="shared" si="114"/>
        <v>4.8589341692789965E-2</v>
      </c>
      <c r="AO3464" s="2">
        <v>6.2253743104806934E-2</v>
      </c>
      <c r="AP3464">
        <f t="shared" si="115"/>
        <v>62</v>
      </c>
    </row>
    <row r="3465" spans="1:42" ht="16.5" hidden="1" customHeight="1" x14ac:dyDescent="0.25">
      <c r="A3465" s="5" t="s">
        <v>795</v>
      </c>
      <c r="B3465" s="1" t="s">
        <v>245</v>
      </c>
      <c r="D3465" t="s">
        <v>32</v>
      </c>
      <c r="E3465" t="s">
        <v>239</v>
      </c>
      <c r="F3465" t="s">
        <v>246</v>
      </c>
      <c r="G3465">
        <v>58</v>
      </c>
      <c r="H3465">
        <v>0</v>
      </c>
      <c r="I3465">
        <v>0</v>
      </c>
      <c r="J3465">
        <v>0</v>
      </c>
      <c r="K3465">
        <v>0</v>
      </c>
      <c r="L3465">
        <v>32</v>
      </c>
      <c r="M3465">
        <v>30</v>
      </c>
      <c r="N3465" s="2">
        <v>2.5039123630672927E-2</v>
      </c>
      <c r="O3465" s="2">
        <v>2.3474178403755867E-2</v>
      </c>
      <c r="P3465">
        <v>110</v>
      </c>
      <c r="Q3465" s="2">
        <v>8.2956259426847659E-2</v>
      </c>
      <c r="R3465">
        <v>1278</v>
      </c>
      <c r="S3465">
        <v>1326</v>
      </c>
      <c r="T3465">
        <v>1255</v>
      </c>
      <c r="U3465">
        <v>7</v>
      </c>
      <c r="V3465">
        <v>30</v>
      </c>
      <c r="W3465">
        <v>25</v>
      </c>
      <c r="X3465">
        <v>9</v>
      </c>
      <c r="Y3465">
        <v>108</v>
      </c>
      <c r="Z3465">
        <v>0</v>
      </c>
      <c r="AA3465">
        <v>0</v>
      </c>
      <c r="AB3465">
        <v>0</v>
      </c>
      <c r="AC3465">
        <v>0</v>
      </c>
      <c r="AD3465">
        <v>1205</v>
      </c>
      <c r="AE3465">
        <v>7</v>
      </c>
      <c r="AF3465">
        <v>30</v>
      </c>
      <c r="AG3465">
        <v>25</v>
      </c>
      <c r="AH3465">
        <v>9</v>
      </c>
      <c r="AI3465" s="3">
        <v>4.8132780082987554E-2</v>
      </c>
      <c r="AJ3465" s="3">
        <v>0</v>
      </c>
      <c r="AK3465" s="3">
        <v>0</v>
      </c>
      <c r="AL3465" s="3">
        <v>0</v>
      </c>
      <c r="AM3465" s="3">
        <v>0</v>
      </c>
      <c r="AN3465" s="2">
        <f t="shared" si="114"/>
        <v>4.8513302034428794E-2</v>
      </c>
      <c r="AO3465" s="2">
        <v>5.5642633228840124E-2</v>
      </c>
      <c r="AP3465">
        <f t="shared" si="115"/>
        <v>62</v>
      </c>
    </row>
    <row r="3466" spans="1:42" ht="16.5" hidden="1" customHeight="1" x14ac:dyDescent="0.25">
      <c r="A3466" s="5" t="s">
        <v>802</v>
      </c>
      <c r="B3466" s="1" t="s">
        <v>245</v>
      </c>
      <c r="D3466" t="s">
        <v>32</v>
      </c>
      <c r="E3466" t="s">
        <v>239</v>
      </c>
      <c r="F3466" t="s">
        <v>246</v>
      </c>
      <c r="G3466">
        <v>60</v>
      </c>
      <c r="H3466">
        <v>0</v>
      </c>
      <c r="I3466">
        <v>0</v>
      </c>
      <c r="J3466">
        <v>0</v>
      </c>
      <c r="K3466">
        <v>0</v>
      </c>
      <c r="L3466">
        <v>48</v>
      </c>
      <c r="M3466">
        <v>14</v>
      </c>
      <c r="N3466" s="2">
        <v>2.9758214507129573E-2</v>
      </c>
      <c r="O3466" s="2">
        <v>8.679479231246125E-3</v>
      </c>
      <c r="P3466">
        <v>148</v>
      </c>
      <c r="Q3466" s="2">
        <v>8.7110064743967042E-2</v>
      </c>
      <c r="R3466">
        <v>1613</v>
      </c>
      <c r="S3466">
        <v>1699</v>
      </c>
      <c r="T3466">
        <v>1653</v>
      </c>
      <c r="U3466">
        <v>2</v>
      </c>
      <c r="V3466">
        <v>25</v>
      </c>
      <c r="W3466">
        <v>15</v>
      </c>
      <c r="X3466">
        <v>4</v>
      </c>
      <c r="Y3466">
        <v>146</v>
      </c>
      <c r="Z3466">
        <v>0</v>
      </c>
      <c r="AA3466">
        <v>0</v>
      </c>
      <c r="AB3466">
        <v>0</v>
      </c>
      <c r="AC3466">
        <v>0</v>
      </c>
      <c r="AD3466">
        <v>1567</v>
      </c>
      <c r="AE3466">
        <v>2</v>
      </c>
      <c r="AF3466">
        <v>25</v>
      </c>
      <c r="AG3466">
        <v>15</v>
      </c>
      <c r="AH3466">
        <v>4</v>
      </c>
      <c r="AI3466" s="3">
        <v>3.8289725590299938E-2</v>
      </c>
      <c r="AJ3466" s="3">
        <v>0</v>
      </c>
      <c r="AK3466" s="3">
        <v>0</v>
      </c>
      <c r="AL3466" s="3">
        <v>0</v>
      </c>
      <c r="AM3466" s="3">
        <v>0</v>
      </c>
      <c r="AN3466" s="2">
        <f t="shared" si="114"/>
        <v>3.8437693738375696E-2</v>
      </c>
      <c r="AO3466" s="2">
        <v>2.8518288902665841E-2</v>
      </c>
      <c r="AP3466">
        <f t="shared" si="115"/>
        <v>62</v>
      </c>
    </row>
    <row r="3467" spans="1:42" ht="16.5" hidden="1" customHeight="1" x14ac:dyDescent="0.25">
      <c r="A3467" s="5" t="s">
        <v>791</v>
      </c>
      <c r="B3467" s="1" t="s">
        <v>332</v>
      </c>
      <c r="D3467" t="s">
        <v>32</v>
      </c>
      <c r="E3467" t="s">
        <v>333</v>
      </c>
      <c r="F3467" t="s">
        <v>334</v>
      </c>
      <c r="G3467">
        <v>50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62</v>
      </c>
      <c r="N3467" s="2">
        <v>0</v>
      </c>
      <c r="O3467" s="2">
        <v>2.897196261682243E-2</v>
      </c>
      <c r="P3467">
        <v>225</v>
      </c>
      <c r="Q3467" s="2">
        <v>9.7698653929656973E-2</v>
      </c>
      <c r="R3467">
        <v>2140</v>
      </c>
      <c r="S3467">
        <v>2303</v>
      </c>
      <c r="T3467">
        <v>2226</v>
      </c>
      <c r="U3467">
        <v>7</v>
      </c>
      <c r="V3467">
        <v>7</v>
      </c>
      <c r="W3467">
        <v>18</v>
      </c>
      <c r="X3467">
        <v>45</v>
      </c>
      <c r="Y3467">
        <v>213</v>
      </c>
      <c r="Z3467">
        <v>0</v>
      </c>
      <c r="AA3467">
        <v>0</v>
      </c>
      <c r="AB3467">
        <v>0</v>
      </c>
      <c r="AC3467">
        <v>3</v>
      </c>
      <c r="AD3467">
        <v>2063</v>
      </c>
      <c r="AE3467">
        <v>7</v>
      </c>
      <c r="AF3467">
        <v>7</v>
      </c>
      <c r="AG3467">
        <v>18</v>
      </c>
      <c r="AH3467">
        <v>42</v>
      </c>
      <c r="AI3467" s="3">
        <v>2.4236548715462918E-2</v>
      </c>
      <c r="AJ3467" s="3">
        <v>0</v>
      </c>
      <c r="AK3467" s="3">
        <v>0</v>
      </c>
      <c r="AL3467" s="3">
        <v>0</v>
      </c>
      <c r="AM3467" s="3">
        <v>0</v>
      </c>
      <c r="AN3467" s="2">
        <f t="shared" si="114"/>
        <v>2.897196261682243E-2</v>
      </c>
      <c r="AO3467" s="2">
        <v>3.4627983153954142E-2</v>
      </c>
      <c r="AP3467">
        <f t="shared" si="115"/>
        <v>62</v>
      </c>
    </row>
    <row r="3468" spans="1:42" ht="16.5" hidden="1" customHeight="1" x14ac:dyDescent="0.25">
      <c r="A3468" s="5" t="s">
        <v>802</v>
      </c>
      <c r="B3468" s="1" t="s">
        <v>561</v>
      </c>
      <c r="C3468" t="s">
        <v>36</v>
      </c>
      <c r="D3468" t="s">
        <v>43</v>
      </c>
      <c r="E3468" t="s">
        <v>559</v>
      </c>
      <c r="F3468" t="s">
        <v>562</v>
      </c>
      <c r="G3468">
        <v>16</v>
      </c>
      <c r="H3468">
        <v>0</v>
      </c>
      <c r="I3468">
        <v>5</v>
      </c>
      <c r="J3468">
        <v>0</v>
      </c>
      <c r="K3468">
        <v>0</v>
      </c>
      <c r="L3468">
        <v>0</v>
      </c>
      <c r="M3468">
        <v>30</v>
      </c>
      <c r="N3468" s="2">
        <v>0</v>
      </c>
      <c r="O3468" s="2">
        <v>9.7719869706840382E-3</v>
      </c>
      <c r="P3468">
        <v>8</v>
      </c>
      <c r="Q3468" s="2">
        <v>2.6246719160104987E-3</v>
      </c>
      <c r="R3468">
        <v>3070</v>
      </c>
      <c r="S3468">
        <v>3048</v>
      </c>
      <c r="T3468">
        <v>2919</v>
      </c>
      <c r="U3468">
        <v>4</v>
      </c>
      <c r="V3468">
        <v>34</v>
      </c>
      <c r="W3468">
        <v>55</v>
      </c>
      <c r="X3468">
        <v>36</v>
      </c>
      <c r="Y3468">
        <v>7</v>
      </c>
      <c r="Z3468">
        <v>0</v>
      </c>
      <c r="AA3468">
        <v>0</v>
      </c>
      <c r="AB3468">
        <v>0</v>
      </c>
      <c r="AC3468">
        <v>0</v>
      </c>
      <c r="AD3468">
        <v>2928</v>
      </c>
      <c r="AE3468">
        <v>4</v>
      </c>
      <c r="AF3468">
        <v>39</v>
      </c>
      <c r="AG3468">
        <v>55</v>
      </c>
      <c r="AH3468">
        <v>36</v>
      </c>
      <c r="AI3468" s="3">
        <v>5.4644808743169399E-3</v>
      </c>
      <c r="AJ3468" s="3">
        <v>0</v>
      </c>
      <c r="AK3468" s="3">
        <v>0.12820512820512819</v>
      </c>
      <c r="AL3468" s="3">
        <v>0</v>
      </c>
      <c r="AM3468" s="3">
        <v>0</v>
      </c>
      <c r="AN3468" s="2">
        <f t="shared" si="114"/>
        <v>9.7719869706840382E-3</v>
      </c>
      <c r="AO3468" s="2">
        <v>4.3762246897452645E-2</v>
      </c>
      <c r="AP3468">
        <f t="shared" si="115"/>
        <v>30</v>
      </c>
    </row>
    <row r="3469" spans="1:42" ht="16.5" hidden="1" customHeight="1" x14ac:dyDescent="0.25">
      <c r="A3469" s="4">
        <v>2011</v>
      </c>
      <c r="B3469" s="1" t="s">
        <v>309</v>
      </c>
      <c r="D3469" t="s">
        <v>32</v>
      </c>
      <c r="E3469" t="s">
        <v>305</v>
      </c>
      <c r="F3469" t="s">
        <v>310</v>
      </c>
      <c r="G3469">
        <v>54</v>
      </c>
      <c r="H3469">
        <v>0</v>
      </c>
      <c r="I3469">
        <v>0</v>
      </c>
      <c r="J3469">
        <v>0</v>
      </c>
      <c r="K3469">
        <v>4</v>
      </c>
      <c r="L3469">
        <v>0</v>
      </c>
      <c r="M3469">
        <v>61</v>
      </c>
      <c r="N3469" s="2">
        <v>0</v>
      </c>
      <c r="O3469" s="2">
        <v>0.5446428571428571</v>
      </c>
      <c r="P3469">
        <v>65</v>
      </c>
      <c r="Q3469" s="2">
        <v>0.56034482758620685</v>
      </c>
      <c r="R3469">
        <v>112</v>
      </c>
      <c r="S3469">
        <v>116</v>
      </c>
      <c r="T3469">
        <v>66</v>
      </c>
      <c r="U3469">
        <v>0</v>
      </c>
      <c r="V3469">
        <v>3</v>
      </c>
      <c r="W3469">
        <v>2</v>
      </c>
      <c r="X3469">
        <v>45</v>
      </c>
      <c r="Y3469">
        <v>32</v>
      </c>
      <c r="Z3469">
        <v>0</v>
      </c>
      <c r="AA3469">
        <v>0</v>
      </c>
      <c r="AB3469">
        <v>0</v>
      </c>
      <c r="AC3469">
        <v>26</v>
      </c>
      <c r="AD3469">
        <v>88</v>
      </c>
      <c r="AE3469">
        <v>0</v>
      </c>
      <c r="AF3469">
        <v>3</v>
      </c>
      <c r="AG3469">
        <v>2</v>
      </c>
      <c r="AH3469">
        <v>23</v>
      </c>
      <c r="AI3469" s="3">
        <v>0.61363636363636365</v>
      </c>
      <c r="AJ3469" s="3">
        <v>0</v>
      </c>
      <c r="AK3469" s="3">
        <v>0</v>
      </c>
      <c r="AL3469" s="3">
        <v>0</v>
      </c>
      <c r="AM3469" s="3">
        <v>0.17391304347826086</v>
      </c>
      <c r="AN3469" s="2">
        <f t="shared" si="114"/>
        <v>0.5446428571428571</v>
      </c>
      <c r="AO3469" s="2">
        <v>0.2413793103448276</v>
      </c>
      <c r="AP3469">
        <f t="shared" si="115"/>
        <v>61</v>
      </c>
    </row>
    <row r="3470" spans="1:42" ht="16.5" hidden="1" customHeight="1" x14ac:dyDescent="0.25">
      <c r="A3470" s="5" t="s">
        <v>794</v>
      </c>
      <c r="B3470" s="1" t="s">
        <v>526</v>
      </c>
      <c r="D3470" t="s">
        <v>32</v>
      </c>
      <c r="E3470" t="s">
        <v>524</v>
      </c>
      <c r="F3470" t="s">
        <v>527</v>
      </c>
      <c r="G3470">
        <v>54</v>
      </c>
      <c r="H3470">
        <v>0</v>
      </c>
      <c r="I3470">
        <v>0</v>
      </c>
      <c r="J3470">
        <v>0</v>
      </c>
      <c r="K3470">
        <v>7</v>
      </c>
      <c r="L3470">
        <v>0</v>
      </c>
      <c r="M3470">
        <v>61</v>
      </c>
      <c r="N3470" s="2">
        <v>0</v>
      </c>
      <c r="O3470" s="2">
        <v>0.3193717277486911</v>
      </c>
      <c r="P3470">
        <v>32</v>
      </c>
      <c r="Q3470" s="2">
        <v>0.19753086419753085</v>
      </c>
      <c r="R3470">
        <v>191</v>
      </c>
      <c r="S3470">
        <v>162</v>
      </c>
      <c r="T3470">
        <v>160</v>
      </c>
      <c r="U3470">
        <v>2</v>
      </c>
      <c r="V3470">
        <v>0</v>
      </c>
      <c r="W3470">
        <v>0</v>
      </c>
      <c r="X3470">
        <v>0</v>
      </c>
      <c r="Y3470">
        <v>31</v>
      </c>
      <c r="Z3470">
        <v>0</v>
      </c>
      <c r="AA3470">
        <v>0</v>
      </c>
      <c r="AB3470">
        <v>0</v>
      </c>
      <c r="AC3470">
        <v>0</v>
      </c>
      <c r="AD3470">
        <v>183</v>
      </c>
      <c r="AE3470">
        <v>2</v>
      </c>
      <c r="AF3470">
        <v>0</v>
      </c>
      <c r="AG3470">
        <v>0</v>
      </c>
      <c r="AH3470">
        <v>7</v>
      </c>
      <c r="AI3470" s="3">
        <v>0.29508196721311475</v>
      </c>
      <c r="AJ3470" s="3">
        <v>0</v>
      </c>
      <c r="AK3470" s="3">
        <v>0</v>
      </c>
      <c r="AL3470" s="3">
        <v>0</v>
      </c>
      <c r="AM3470" s="3">
        <v>1</v>
      </c>
      <c r="AN3470" s="2">
        <f t="shared" si="114"/>
        <v>0.3193717277486911</v>
      </c>
      <c r="AO3470" s="2">
        <v>4.6875E-2</v>
      </c>
      <c r="AP3470">
        <f t="shared" si="115"/>
        <v>61</v>
      </c>
    </row>
    <row r="3471" spans="1:42" ht="16.5" hidden="1" customHeight="1" x14ac:dyDescent="0.25">
      <c r="A3471" s="5" t="s">
        <v>792</v>
      </c>
      <c r="B3471" s="1" t="s">
        <v>358</v>
      </c>
      <c r="D3471" t="s">
        <v>32</v>
      </c>
      <c r="E3471" t="s">
        <v>354</v>
      </c>
      <c r="F3471" t="s">
        <v>359</v>
      </c>
      <c r="G3471">
        <v>57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61</v>
      </c>
      <c r="N3471" s="2">
        <v>0</v>
      </c>
      <c r="O3471" s="2">
        <v>0.26180257510729615</v>
      </c>
      <c r="P3471">
        <v>68</v>
      </c>
      <c r="Q3471" s="2">
        <v>0.28333333333333333</v>
      </c>
      <c r="R3471">
        <v>233</v>
      </c>
      <c r="S3471">
        <v>240</v>
      </c>
      <c r="T3471">
        <v>227</v>
      </c>
      <c r="U3471">
        <v>2</v>
      </c>
      <c r="V3471">
        <v>6</v>
      </c>
      <c r="W3471">
        <v>2</v>
      </c>
      <c r="X3471">
        <v>3</v>
      </c>
      <c r="Y3471">
        <v>57</v>
      </c>
      <c r="Z3471">
        <v>0</v>
      </c>
      <c r="AA3471">
        <v>6</v>
      </c>
      <c r="AB3471">
        <v>0</v>
      </c>
      <c r="AC3471">
        <v>0</v>
      </c>
      <c r="AD3471">
        <v>227</v>
      </c>
      <c r="AE3471">
        <v>2</v>
      </c>
      <c r="AF3471">
        <v>0</v>
      </c>
      <c r="AG3471">
        <v>2</v>
      </c>
      <c r="AH3471">
        <v>3</v>
      </c>
      <c r="AI3471" s="3">
        <v>0.25110132158590309</v>
      </c>
      <c r="AJ3471" s="3">
        <v>0</v>
      </c>
      <c r="AK3471" s="3">
        <v>0</v>
      </c>
      <c r="AL3471" s="3">
        <v>0</v>
      </c>
      <c r="AM3471" s="3">
        <v>0</v>
      </c>
      <c r="AN3471" s="2">
        <f t="shared" si="114"/>
        <v>0.26180257510729615</v>
      </c>
      <c r="AO3471" s="2">
        <v>2.9914529914529916E-2</v>
      </c>
      <c r="AP3471">
        <f t="shared" si="115"/>
        <v>61</v>
      </c>
    </row>
    <row r="3472" spans="1:42" ht="16.5" hidden="1" customHeight="1" x14ac:dyDescent="0.25">
      <c r="A3472" s="4" t="s">
        <v>799</v>
      </c>
      <c r="B3472" s="1" t="s">
        <v>187</v>
      </c>
      <c r="D3472" t="s">
        <v>32</v>
      </c>
      <c r="E3472" t="s">
        <v>185</v>
      </c>
      <c r="F3472" t="s">
        <v>188</v>
      </c>
      <c r="G3472">
        <v>57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61</v>
      </c>
      <c r="N3472" s="2">
        <v>0</v>
      </c>
      <c r="O3472" s="2">
        <v>0.20748299319727892</v>
      </c>
      <c r="P3472">
        <v>11</v>
      </c>
      <c r="Q3472" s="2">
        <v>4.5081967213114756E-2</v>
      </c>
      <c r="R3472">
        <v>294</v>
      </c>
      <c r="S3472">
        <v>244</v>
      </c>
      <c r="T3472">
        <v>236</v>
      </c>
      <c r="U3472">
        <v>0</v>
      </c>
      <c r="V3472">
        <v>3</v>
      </c>
      <c r="W3472">
        <v>0</v>
      </c>
      <c r="X3472">
        <v>5</v>
      </c>
      <c r="Y3472">
        <v>11</v>
      </c>
      <c r="Z3472">
        <v>0</v>
      </c>
      <c r="AA3472">
        <v>0</v>
      </c>
      <c r="AB3472">
        <v>0</v>
      </c>
      <c r="AC3472">
        <v>0</v>
      </c>
      <c r="AD3472">
        <v>282</v>
      </c>
      <c r="AE3472">
        <v>0</v>
      </c>
      <c r="AF3472">
        <v>3</v>
      </c>
      <c r="AG3472">
        <v>0</v>
      </c>
      <c r="AH3472">
        <v>5</v>
      </c>
      <c r="AI3472" s="3">
        <v>0.20212765957446807</v>
      </c>
      <c r="AJ3472" s="3">
        <v>0</v>
      </c>
      <c r="AK3472" s="3">
        <v>0</v>
      </c>
      <c r="AL3472" s="3">
        <v>0</v>
      </c>
      <c r="AM3472" s="3">
        <v>0</v>
      </c>
      <c r="AN3472" s="2">
        <f t="shared" si="114"/>
        <v>0.20748299319727892</v>
      </c>
      <c r="AO3472" s="2">
        <v>2.7586206896551724E-2</v>
      </c>
      <c r="AP3472">
        <f t="shared" si="115"/>
        <v>61</v>
      </c>
    </row>
    <row r="3473" spans="1:42" ht="16.5" hidden="1" customHeight="1" x14ac:dyDescent="0.25">
      <c r="A3473" s="5" t="s">
        <v>793</v>
      </c>
      <c r="B3473" s="1" t="s">
        <v>548</v>
      </c>
      <c r="D3473" t="s">
        <v>32</v>
      </c>
      <c r="E3473" t="s">
        <v>549</v>
      </c>
      <c r="F3473" t="s">
        <v>550</v>
      </c>
      <c r="G3473">
        <v>56</v>
      </c>
      <c r="H3473">
        <v>3</v>
      </c>
      <c r="I3473">
        <v>0</v>
      </c>
      <c r="J3473">
        <v>0</v>
      </c>
      <c r="K3473">
        <v>0</v>
      </c>
      <c r="L3473">
        <v>0</v>
      </c>
      <c r="M3473">
        <v>61</v>
      </c>
      <c r="N3473" s="2">
        <v>0</v>
      </c>
      <c r="O3473" s="2">
        <v>0.19805194805194806</v>
      </c>
      <c r="P3473">
        <v>185</v>
      </c>
      <c r="Q3473" s="2">
        <v>0.42824074074074076</v>
      </c>
      <c r="R3473">
        <v>308</v>
      </c>
      <c r="S3473">
        <v>432</v>
      </c>
      <c r="T3473">
        <v>414</v>
      </c>
      <c r="U3473">
        <v>7</v>
      </c>
      <c r="V3473">
        <v>3</v>
      </c>
      <c r="W3473">
        <v>3</v>
      </c>
      <c r="X3473">
        <v>5</v>
      </c>
      <c r="Y3473">
        <v>181</v>
      </c>
      <c r="Z3473">
        <v>0</v>
      </c>
      <c r="AA3473">
        <v>0</v>
      </c>
      <c r="AB3473">
        <v>0</v>
      </c>
      <c r="AC3473">
        <v>0</v>
      </c>
      <c r="AD3473">
        <v>289</v>
      </c>
      <c r="AE3473">
        <v>10</v>
      </c>
      <c r="AF3473">
        <v>3</v>
      </c>
      <c r="AG3473">
        <v>3</v>
      </c>
      <c r="AH3473">
        <v>5</v>
      </c>
      <c r="AI3473" s="3">
        <v>0.19377162629757785</v>
      </c>
      <c r="AJ3473" s="3">
        <v>0.3</v>
      </c>
      <c r="AK3473" s="3">
        <v>0</v>
      </c>
      <c r="AL3473" s="3">
        <v>0</v>
      </c>
      <c r="AM3473" s="3">
        <v>0</v>
      </c>
      <c r="AN3473" s="2">
        <f t="shared" si="114"/>
        <v>0.19805194805194806</v>
      </c>
      <c r="AO3473" s="2">
        <v>6.7741935483870974E-2</v>
      </c>
      <c r="AP3473">
        <f t="shared" si="115"/>
        <v>61</v>
      </c>
    </row>
    <row r="3474" spans="1:42" ht="16.5" hidden="1" customHeight="1" x14ac:dyDescent="0.25">
      <c r="A3474" s="4" t="s">
        <v>801</v>
      </c>
      <c r="B3474" s="1" t="s">
        <v>741</v>
      </c>
      <c r="D3474" t="s">
        <v>32</v>
      </c>
      <c r="E3474" t="s">
        <v>248</v>
      </c>
      <c r="F3474" t="s">
        <v>742</v>
      </c>
      <c r="G3474">
        <v>41</v>
      </c>
      <c r="H3474">
        <v>16</v>
      </c>
      <c r="I3474">
        <v>0</v>
      </c>
      <c r="J3474">
        <v>0</v>
      </c>
      <c r="K3474">
        <v>0</v>
      </c>
      <c r="L3474">
        <v>0</v>
      </c>
      <c r="M3474">
        <v>61</v>
      </c>
      <c r="N3474" s="2">
        <v>0</v>
      </c>
      <c r="O3474" s="2">
        <v>0.18429003021148035</v>
      </c>
      <c r="P3474">
        <v>41</v>
      </c>
      <c r="Q3474" s="2">
        <v>0.13183279742765272</v>
      </c>
      <c r="R3474">
        <v>331</v>
      </c>
      <c r="S3474">
        <v>311</v>
      </c>
      <c r="T3474">
        <v>253</v>
      </c>
      <c r="U3474">
        <v>35</v>
      </c>
      <c r="V3474">
        <v>9</v>
      </c>
      <c r="W3474">
        <v>4</v>
      </c>
      <c r="X3474">
        <v>10</v>
      </c>
      <c r="Y3474">
        <v>33</v>
      </c>
      <c r="Z3474">
        <v>7</v>
      </c>
      <c r="AA3474">
        <v>0</v>
      </c>
      <c r="AB3474">
        <v>0</v>
      </c>
      <c r="AC3474">
        <v>0</v>
      </c>
      <c r="AD3474">
        <v>261</v>
      </c>
      <c r="AE3474">
        <v>44</v>
      </c>
      <c r="AF3474">
        <v>9</v>
      </c>
      <c r="AG3474">
        <v>4</v>
      </c>
      <c r="AH3474">
        <v>10</v>
      </c>
      <c r="AI3474" s="3">
        <v>0.15708812260536398</v>
      </c>
      <c r="AJ3474" s="3">
        <v>0.36363636363636365</v>
      </c>
      <c r="AK3474" s="3">
        <v>0</v>
      </c>
      <c r="AL3474" s="3">
        <v>0</v>
      </c>
      <c r="AM3474" s="3">
        <v>0</v>
      </c>
      <c r="AN3474" s="2">
        <f t="shared" si="114"/>
        <v>0.18429003021148035</v>
      </c>
      <c r="AO3474" s="2">
        <v>0.20426829268292682</v>
      </c>
      <c r="AP3474">
        <f t="shared" si="115"/>
        <v>61</v>
      </c>
    </row>
    <row r="3475" spans="1:42" ht="16.5" hidden="1" customHeight="1" x14ac:dyDescent="0.25">
      <c r="A3475" s="5" t="s">
        <v>788</v>
      </c>
      <c r="B3475" s="1" t="s">
        <v>452</v>
      </c>
      <c r="D3475" t="s">
        <v>32</v>
      </c>
      <c r="E3475" t="s">
        <v>453</v>
      </c>
      <c r="F3475" t="s">
        <v>454</v>
      </c>
      <c r="G3475">
        <v>60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61</v>
      </c>
      <c r="N3475" s="2">
        <v>0</v>
      </c>
      <c r="O3475" s="2">
        <v>0.17579250720461095</v>
      </c>
      <c r="P3475">
        <v>19</v>
      </c>
      <c r="Q3475" s="2">
        <v>6.2295081967213117E-2</v>
      </c>
      <c r="R3475">
        <v>347</v>
      </c>
      <c r="S3475">
        <v>305</v>
      </c>
      <c r="T3475">
        <v>301</v>
      </c>
      <c r="U3475">
        <v>0</v>
      </c>
      <c r="V3475">
        <v>0</v>
      </c>
      <c r="W3475">
        <v>4</v>
      </c>
      <c r="X3475">
        <v>0</v>
      </c>
      <c r="Y3475">
        <v>19</v>
      </c>
      <c r="Z3475">
        <v>0</v>
      </c>
      <c r="AA3475">
        <v>0</v>
      </c>
      <c r="AB3475">
        <v>0</v>
      </c>
      <c r="AC3475">
        <v>0</v>
      </c>
      <c r="AD3475">
        <v>342</v>
      </c>
      <c r="AE3475">
        <v>0</v>
      </c>
      <c r="AF3475">
        <v>0</v>
      </c>
      <c r="AG3475">
        <v>4</v>
      </c>
      <c r="AH3475">
        <v>0</v>
      </c>
      <c r="AI3475" s="3">
        <v>0.17543859649122806</v>
      </c>
      <c r="AJ3475" s="3">
        <v>0</v>
      </c>
      <c r="AK3475" s="3">
        <v>0</v>
      </c>
      <c r="AL3475" s="3">
        <v>0</v>
      </c>
      <c r="AM3475" s="3">
        <v>0</v>
      </c>
      <c r="AN3475" s="2">
        <f t="shared" si="114"/>
        <v>0.17579250720461095</v>
      </c>
      <c r="AO3475" s="2">
        <v>1.1560693641618497E-2</v>
      </c>
      <c r="AP3475">
        <f t="shared" si="115"/>
        <v>61</v>
      </c>
    </row>
    <row r="3476" spans="1:42" ht="16.5" hidden="1" customHeight="1" x14ac:dyDescent="0.25">
      <c r="A3476" s="5" t="s">
        <v>789</v>
      </c>
      <c r="B3476" s="1" t="s">
        <v>392</v>
      </c>
      <c r="D3476" t="s">
        <v>32</v>
      </c>
      <c r="E3476" t="s">
        <v>388</v>
      </c>
      <c r="F3476" t="s">
        <v>393</v>
      </c>
      <c r="G3476">
        <v>57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61</v>
      </c>
      <c r="N3476" s="2">
        <v>0</v>
      </c>
      <c r="O3476" s="2">
        <v>0.16010498687664043</v>
      </c>
      <c r="P3476">
        <v>31</v>
      </c>
      <c r="Q3476" s="2">
        <v>8.8319088319088315E-2</v>
      </c>
      <c r="R3476">
        <v>381</v>
      </c>
      <c r="S3476">
        <v>351</v>
      </c>
      <c r="T3476">
        <v>332</v>
      </c>
      <c r="U3476">
        <v>9</v>
      </c>
      <c r="V3476">
        <v>2</v>
      </c>
      <c r="W3476">
        <v>8</v>
      </c>
      <c r="X3476">
        <v>0</v>
      </c>
      <c r="Y3476">
        <v>27</v>
      </c>
      <c r="Z3476">
        <v>0</v>
      </c>
      <c r="AA3476">
        <v>0</v>
      </c>
      <c r="AB3476">
        <v>0</v>
      </c>
      <c r="AC3476">
        <v>0</v>
      </c>
      <c r="AD3476">
        <v>362</v>
      </c>
      <c r="AE3476">
        <v>9</v>
      </c>
      <c r="AF3476">
        <v>2</v>
      </c>
      <c r="AG3476">
        <v>8</v>
      </c>
      <c r="AH3476">
        <v>0</v>
      </c>
      <c r="AI3476" s="3">
        <v>0.15745856353591159</v>
      </c>
      <c r="AJ3476" s="3">
        <v>0</v>
      </c>
      <c r="AK3476" s="3">
        <v>0</v>
      </c>
      <c r="AL3476" s="3">
        <v>0</v>
      </c>
      <c r="AM3476" s="3">
        <v>0</v>
      </c>
      <c r="AN3476" s="2">
        <f t="shared" si="114"/>
        <v>0.16010498687664043</v>
      </c>
      <c r="AO3476" s="2">
        <v>4.9868766404199474E-2</v>
      </c>
      <c r="AP3476">
        <f t="shared" si="115"/>
        <v>61</v>
      </c>
    </row>
    <row r="3477" spans="1:42" ht="16.5" hidden="1" customHeight="1" x14ac:dyDescent="0.25">
      <c r="A3477" s="5" t="s">
        <v>789</v>
      </c>
      <c r="B3477" s="1" t="s">
        <v>314</v>
      </c>
      <c r="D3477" t="s">
        <v>32</v>
      </c>
      <c r="E3477" t="s">
        <v>312</v>
      </c>
      <c r="F3477" t="s">
        <v>315</v>
      </c>
      <c r="G3477">
        <v>51</v>
      </c>
      <c r="H3477">
        <v>0</v>
      </c>
      <c r="I3477">
        <v>0</v>
      </c>
      <c r="J3477">
        <v>0</v>
      </c>
      <c r="K3477">
        <v>8</v>
      </c>
      <c r="L3477">
        <v>0</v>
      </c>
      <c r="M3477">
        <v>61</v>
      </c>
      <c r="N3477" s="2">
        <v>0</v>
      </c>
      <c r="O3477" s="2">
        <v>0.1343612334801762</v>
      </c>
      <c r="P3477">
        <v>91</v>
      </c>
      <c r="Q3477" s="2">
        <v>0.18801652892561985</v>
      </c>
      <c r="R3477">
        <v>454</v>
      </c>
      <c r="S3477">
        <v>484</v>
      </c>
      <c r="T3477">
        <v>456</v>
      </c>
      <c r="U3477">
        <v>0</v>
      </c>
      <c r="V3477">
        <v>0</v>
      </c>
      <c r="W3477">
        <v>0</v>
      </c>
      <c r="X3477">
        <v>28</v>
      </c>
      <c r="Y3477">
        <v>86</v>
      </c>
      <c r="Z3477">
        <v>0</v>
      </c>
      <c r="AA3477">
        <v>0</v>
      </c>
      <c r="AB3477">
        <v>0</v>
      </c>
      <c r="AC3477">
        <v>0</v>
      </c>
      <c r="AD3477">
        <v>421</v>
      </c>
      <c r="AE3477">
        <v>0</v>
      </c>
      <c r="AF3477">
        <v>0</v>
      </c>
      <c r="AG3477">
        <v>0</v>
      </c>
      <c r="AH3477">
        <v>36</v>
      </c>
      <c r="AI3477" s="3">
        <v>0.12114014251781473</v>
      </c>
      <c r="AJ3477" s="3">
        <v>0</v>
      </c>
      <c r="AK3477" s="3">
        <v>0</v>
      </c>
      <c r="AL3477" s="3">
        <v>0</v>
      </c>
      <c r="AM3477" s="3">
        <v>0.22222222222222221</v>
      </c>
      <c r="AN3477" s="2">
        <f t="shared" si="114"/>
        <v>0.1343612334801762</v>
      </c>
      <c r="AO3477" s="2">
        <v>7.8774617067833702E-2</v>
      </c>
      <c r="AP3477">
        <f t="shared" si="115"/>
        <v>61</v>
      </c>
    </row>
    <row r="3478" spans="1:42" ht="16.5" hidden="1" customHeight="1" x14ac:dyDescent="0.25">
      <c r="A3478" s="4" t="s">
        <v>799</v>
      </c>
      <c r="B3478" t="s">
        <v>698</v>
      </c>
      <c r="D3478" t="s">
        <v>32</v>
      </c>
      <c r="E3478" t="s">
        <v>456</v>
      </c>
      <c r="F3478" t="s">
        <v>699</v>
      </c>
      <c r="G3478">
        <v>56</v>
      </c>
      <c r="H3478">
        <v>0</v>
      </c>
      <c r="I3478">
        <v>3</v>
      </c>
      <c r="J3478">
        <v>0</v>
      </c>
      <c r="K3478">
        <v>0</v>
      </c>
      <c r="L3478">
        <v>0</v>
      </c>
      <c r="M3478">
        <v>61</v>
      </c>
      <c r="N3478" s="2">
        <v>0</v>
      </c>
      <c r="O3478" s="2">
        <v>0.1337719298245614</v>
      </c>
      <c r="P3478">
        <v>30</v>
      </c>
      <c r="Q3478" s="2">
        <v>7.0588235294117646E-2</v>
      </c>
      <c r="R3478">
        <v>456</v>
      </c>
      <c r="S3478">
        <v>425</v>
      </c>
      <c r="T3478">
        <v>401</v>
      </c>
      <c r="U3478">
        <v>5</v>
      </c>
      <c r="V3478">
        <v>18</v>
      </c>
      <c r="W3478">
        <v>0</v>
      </c>
      <c r="X3478">
        <v>1</v>
      </c>
      <c r="Y3478">
        <v>23</v>
      </c>
      <c r="Z3478">
        <v>0</v>
      </c>
      <c r="AA3478">
        <v>0</v>
      </c>
      <c r="AB3478">
        <v>0</v>
      </c>
      <c r="AC3478">
        <v>0</v>
      </c>
      <c r="AD3478">
        <v>434</v>
      </c>
      <c r="AE3478">
        <v>5</v>
      </c>
      <c r="AF3478">
        <v>21</v>
      </c>
      <c r="AG3478">
        <v>0</v>
      </c>
      <c r="AH3478">
        <v>1</v>
      </c>
      <c r="AI3478" s="3">
        <v>0.12903225806451613</v>
      </c>
      <c r="AJ3478" s="3">
        <v>0</v>
      </c>
      <c r="AK3478" s="3">
        <v>0.14285714285714285</v>
      </c>
      <c r="AL3478" s="3">
        <v>0</v>
      </c>
      <c r="AM3478" s="3">
        <v>0</v>
      </c>
      <c r="AN3478" s="2">
        <f t="shared" si="114"/>
        <v>0.1337719298245614</v>
      </c>
      <c r="AO3478" s="2">
        <v>5.8568329718004339E-2</v>
      </c>
      <c r="AP3478">
        <f t="shared" si="115"/>
        <v>61</v>
      </c>
    </row>
    <row r="3479" spans="1:42" ht="16.5" hidden="1" customHeight="1" x14ac:dyDescent="0.25">
      <c r="A3479" s="5" t="s">
        <v>788</v>
      </c>
      <c r="B3479" s="1" t="s">
        <v>314</v>
      </c>
      <c r="D3479" t="s">
        <v>32</v>
      </c>
      <c r="E3479" t="s">
        <v>312</v>
      </c>
      <c r="F3479" t="s">
        <v>315</v>
      </c>
      <c r="G3479">
        <v>52</v>
      </c>
      <c r="H3479">
        <v>0</v>
      </c>
      <c r="I3479">
        <v>0</v>
      </c>
      <c r="J3479">
        <v>0</v>
      </c>
      <c r="K3479">
        <v>7</v>
      </c>
      <c r="L3479">
        <v>0</v>
      </c>
      <c r="M3479">
        <v>61</v>
      </c>
      <c r="N3479" s="2">
        <v>0</v>
      </c>
      <c r="O3479" s="2">
        <v>0.13232104121475055</v>
      </c>
      <c r="P3479">
        <v>92</v>
      </c>
      <c r="Q3479" s="2">
        <v>0.18699186991869918</v>
      </c>
      <c r="R3479">
        <v>461</v>
      </c>
      <c r="S3479">
        <v>492</v>
      </c>
      <c r="T3479">
        <v>477</v>
      </c>
      <c r="U3479">
        <v>0</v>
      </c>
      <c r="V3479">
        <v>0</v>
      </c>
      <c r="W3479">
        <v>0</v>
      </c>
      <c r="X3479">
        <v>15</v>
      </c>
      <c r="Y3479">
        <v>89</v>
      </c>
      <c r="Z3479">
        <v>0</v>
      </c>
      <c r="AA3479">
        <v>0</v>
      </c>
      <c r="AB3479">
        <v>0</v>
      </c>
      <c r="AC3479">
        <v>0</v>
      </c>
      <c r="AD3479">
        <v>440</v>
      </c>
      <c r="AE3479">
        <v>0</v>
      </c>
      <c r="AF3479">
        <v>0</v>
      </c>
      <c r="AG3479">
        <v>0</v>
      </c>
      <c r="AH3479">
        <v>22</v>
      </c>
      <c r="AI3479" s="3">
        <v>0.11818181818181818</v>
      </c>
      <c r="AJ3479" s="3">
        <v>0</v>
      </c>
      <c r="AK3479" s="3">
        <v>0</v>
      </c>
      <c r="AL3479" s="3">
        <v>0</v>
      </c>
      <c r="AM3479" s="3">
        <v>0.31818181818181818</v>
      </c>
      <c r="AN3479" s="2">
        <f t="shared" si="114"/>
        <v>0.13232104121475055</v>
      </c>
      <c r="AO3479" s="2">
        <v>4.7619047619047616E-2</v>
      </c>
      <c r="AP3479">
        <f t="shared" si="115"/>
        <v>61</v>
      </c>
    </row>
    <row r="3480" spans="1:42" ht="16.5" hidden="1" customHeight="1" x14ac:dyDescent="0.25">
      <c r="A3480" s="4">
        <v>2011</v>
      </c>
      <c r="B3480" s="1" t="s">
        <v>80</v>
      </c>
      <c r="D3480" t="s">
        <v>32</v>
      </c>
      <c r="E3480" t="s">
        <v>81</v>
      </c>
      <c r="F3480" t="s">
        <v>82</v>
      </c>
      <c r="G3480">
        <v>57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61</v>
      </c>
      <c r="N3480" s="2">
        <v>0</v>
      </c>
      <c r="O3480" s="2">
        <v>0.13146551724137931</v>
      </c>
      <c r="P3480">
        <v>199</v>
      </c>
      <c r="Q3480" s="2">
        <v>0.33056478405315615</v>
      </c>
      <c r="R3480">
        <v>464</v>
      </c>
      <c r="S3480">
        <v>602</v>
      </c>
      <c r="T3480">
        <v>584</v>
      </c>
      <c r="U3480">
        <v>0</v>
      </c>
      <c r="V3480">
        <v>3</v>
      </c>
      <c r="W3480">
        <v>3</v>
      </c>
      <c r="X3480">
        <v>12</v>
      </c>
      <c r="Y3480">
        <v>189</v>
      </c>
      <c r="Z3480">
        <v>0</v>
      </c>
      <c r="AA3480">
        <v>0</v>
      </c>
      <c r="AB3480">
        <v>0</v>
      </c>
      <c r="AC3480">
        <v>4</v>
      </c>
      <c r="AD3480">
        <v>452</v>
      </c>
      <c r="AE3480">
        <v>0</v>
      </c>
      <c r="AF3480">
        <v>3</v>
      </c>
      <c r="AG3480">
        <v>3</v>
      </c>
      <c r="AH3480">
        <v>8</v>
      </c>
      <c r="AI3480" s="3">
        <v>0.12610619469026549</v>
      </c>
      <c r="AJ3480" s="3">
        <v>0</v>
      </c>
      <c r="AK3480" s="3">
        <v>0</v>
      </c>
      <c r="AL3480" s="3">
        <v>0</v>
      </c>
      <c r="AM3480" s="3">
        <v>0</v>
      </c>
      <c r="AN3480" s="2">
        <f t="shared" si="114"/>
        <v>0.13146551724137931</v>
      </c>
      <c r="AO3480" s="2">
        <v>3.0042918454935622E-2</v>
      </c>
      <c r="AP3480">
        <f t="shared" si="115"/>
        <v>61</v>
      </c>
    </row>
    <row r="3481" spans="1:42" ht="16.5" hidden="1" customHeight="1" x14ac:dyDescent="0.25">
      <c r="A3481" s="5" t="s">
        <v>795</v>
      </c>
      <c r="B3481" s="1" t="s">
        <v>161</v>
      </c>
      <c r="C3481" t="s">
        <v>36</v>
      </c>
      <c r="D3481" t="s">
        <v>43</v>
      </c>
      <c r="E3481" t="s">
        <v>44</v>
      </c>
      <c r="F3481" t="s">
        <v>162</v>
      </c>
      <c r="G3481">
        <v>60</v>
      </c>
      <c r="H3481">
        <v>0</v>
      </c>
      <c r="I3481">
        <v>0</v>
      </c>
      <c r="J3481">
        <v>0</v>
      </c>
      <c r="K3481">
        <v>0</v>
      </c>
      <c r="L3481">
        <v>10</v>
      </c>
      <c r="M3481">
        <v>51</v>
      </c>
      <c r="N3481" s="2">
        <v>2.1321961620469083E-2</v>
      </c>
      <c r="O3481" s="2">
        <v>0.10874200426439233</v>
      </c>
      <c r="P3481">
        <v>143</v>
      </c>
      <c r="Q3481" s="2">
        <v>0.25952813067150637</v>
      </c>
      <c r="R3481">
        <v>469</v>
      </c>
      <c r="S3481">
        <v>551</v>
      </c>
      <c r="T3481">
        <v>531</v>
      </c>
      <c r="U3481">
        <v>0</v>
      </c>
      <c r="V3481">
        <v>3</v>
      </c>
      <c r="W3481">
        <v>11</v>
      </c>
      <c r="X3481">
        <v>6</v>
      </c>
      <c r="Y3481">
        <v>138</v>
      </c>
      <c r="Z3481">
        <v>0</v>
      </c>
      <c r="AA3481">
        <v>0</v>
      </c>
      <c r="AB3481">
        <v>0</v>
      </c>
      <c r="AC3481">
        <v>0</v>
      </c>
      <c r="AD3481">
        <v>453</v>
      </c>
      <c r="AE3481">
        <v>0</v>
      </c>
      <c r="AF3481">
        <v>3</v>
      </c>
      <c r="AG3481">
        <v>11</v>
      </c>
      <c r="AH3481">
        <v>6</v>
      </c>
      <c r="AI3481" s="3">
        <v>0.13245033112582782</v>
      </c>
      <c r="AJ3481" s="3">
        <v>0</v>
      </c>
      <c r="AK3481" s="3">
        <v>0</v>
      </c>
      <c r="AL3481" s="3">
        <v>0</v>
      </c>
      <c r="AM3481" s="3">
        <v>0</v>
      </c>
      <c r="AN3481" s="2">
        <f t="shared" si="114"/>
        <v>0.13006396588486141</v>
      </c>
      <c r="AO3481" s="2">
        <v>4.2283298097251586E-2</v>
      </c>
      <c r="AP3481">
        <f t="shared" si="115"/>
        <v>61</v>
      </c>
    </row>
    <row r="3482" spans="1:42" ht="16.5" hidden="1" customHeight="1" x14ac:dyDescent="0.25">
      <c r="A3482" s="5" t="s">
        <v>792</v>
      </c>
      <c r="B3482" s="1" t="s">
        <v>314</v>
      </c>
      <c r="D3482" t="s">
        <v>32</v>
      </c>
      <c r="E3482" t="s">
        <v>312</v>
      </c>
      <c r="F3482" t="s">
        <v>315</v>
      </c>
      <c r="G3482">
        <v>52</v>
      </c>
      <c r="H3482">
        <v>0</v>
      </c>
      <c r="I3482">
        <v>0</v>
      </c>
      <c r="J3482">
        <v>0</v>
      </c>
      <c r="K3482">
        <v>4</v>
      </c>
      <c r="L3482">
        <v>0</v>
      </c>
      <c r="M3482">
        <v>61</v>
      </c>
      <c r="N3482" s="2">
        <v>0</v>
      </c>
      <c r="O3482" s="2">
        <v>0.12815126050420167</v>
      </c>
      <c r="P3482">
        <v>64</v>
      </c>
      <c r="Q3482" s="2">
        <v>0.1336116910229645</v>
      </c>
      <c r="R3482">
        <v>476</v>
      </c>
      <c r="S3482">
        <v>479</v>
      </c>
      <c r="T3482">
        <v>418</v>
      </c>
      <c r="U3482">
        <v>0</v>
      </c>
      <c r="V3482">
        <v>19</v>
      </c>
      <c r="W3482">
        <v>3</v>
      </c>
      <c r="X3482">
        <v>39</v>
      </c>
      <c r="Y3482">
        <v>54</v>
      </c>
      <c r="Z3482">
        <v>0</v>
      </c>
      <c r="AA3482">
        <v>0</v>
      </c>
      <c r="AB3482">
        <v>0</v>
      </c>
      <c r="AC3482">
        <v>5</v>
      </c>
      <c r="AD3482">
        <v>416</v>
      </c>
      <c r="AE3482">
        <v>0</v>
      </c>
      <c r="AF3482">
        <v>19</v>
      </c>
      <c r="AG3482">
        <v>3</v>
      </c>
      <c r="AH3482">
        <v>38</v>
      </c>
      <c r="AI3482" s="3">
        <v>0.125</v>
      </c>
      <c r="AJ3482" s="3">
        <v>0</v>
      </c>
      <c r="AK3482" s="3">
        <v>0</v>
      </c>
      <c r="AL3482" s="3">
        <v>0</v>
      </c>
      <c r="AM3482" s="3">
        <v>0.10526315789473684</v>
      </c>
      <c r="AN3482" s="2">
        <f t="shared" si="114"/>
        <v>0.12815126050420167</v>
      </c>
      <c r="AO3482" s="2">
        <v>0.12605042016806722</v>
      </c>
      <c r="AP3482">
        <f t="shared" si="115"/>
        <v>61</v>
      </c>
    </row>
    <row r="3483" spans="1:42" ht="16.5" hidden="1" customHeight="1" x14ac:dyDescent="0.25">
      <c r="A3483" s="4" t="s">
        <v>797</v>
      </c>
      <c r="B3483" t="s">
        <v>766</v>
      </c>
      <c r="D3483" t="s">
        <v>32</v>
      </c>
      <c r="E3483" t="s">
        <v>733</v>
      </c>
      <c r="F3483" t="s">
        <v>767</v>
      </c>
      <c r="G3483">
        <v>57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61</v>
      </c>
      <c r="N3483" s="2">
        <v>0</v>
      </c>
      <c r="O3483" s="2">
        <v>0.11708253358925144</v>
      </c>
      <c r="P3483">
        <v>42</v>
      </c>
      <c r="Q3483" s="2">
        <v>8.3665338645418322E-2</v>
      </c>
      <c r="R3483">
        <v>521</v>
      </c>
      <c r="S3483">
        <v>502</v>
      </c>
      <c r="T3483">
        <v>479</v>
      </c>
      <c r="U3483">
        <v>4</v>
      </c>
      <c r="V3483">
        <v>2</v>
      </c>
      <c r="W3483">
        <v>7</v>
      </c>
      <c r="X3483">
        <v>10</v>
      </c>
      <c r="Y3483">
        <v>41</v>
      </c>
      <c r="Z3483">
        <v>0</v>
      </c>
      <c r="AA3483">
        <v>0</v>
      </c>
      <c r="AB3483">
        <v>0</v>
      </c>
      <c r="AC3483">
        <v>0</v>
      </c>
      <c r="AD3483">
        <v>495</v>
      </c>
      <c r="AE3483">
        <v>4</v>
      </c>
      <c r="AF3483">
        <v>2</v>
      </c>
      <c r="AG3483">
        <v>7</v>
      </c>
      <c r="AH3483">
        <v>10</v>
      </c>
      <c r="AI3483" s="3">
        <v>0.11515151515151516</v>
      </c>
      <c r="AJ3483" s="3">
        <v>0</v>
      </c>
      <c r="AK3483" s="3">
        <v>0</v>
      </c>
      <c r="AL3483" s="3">
        <v>0</v>
      </c>
      <c r="AM3483" s="3">
        <v>0</v>
      </c>
      <c r="AN3483" s="2">
        <f t="shared" si="114"/>
        <v>0.11708253358925144</v>
      </c>
      <c r="AO3483" s="2">
        <v>4.4401544401544403E-2</v>
      </c>
      <c r="AP3483">
        <f t="shared" si="115"/>
        <v>61</v>
      </c>
    </row>
    <row r="3484" spans="1:42" ht="16.5" hidden="1" customHeight="1" x14ac:dyDescent="0.25">
      <c r="A3484" s="5" t="s">
        <v>789</v>
      </c>
      <c r="B3484" s="1" t="s">
        <v>238</v>
      </c>
      <c r="D3484" t="s">
        <v>32</v>
      </c>
      <c r="E3484" t="s">
        <v>239</v>
      </c>
      <c r="F3484" t="s">
        <v>240</v>
      </c>
      <c r="G3484">
        <v>61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61</v>
      </c>
      <c r="N3484" s="2">
        <v>0</v>
      </c>
      <c r="O3484" s="2">
        <v>0.11641221374045801</v>
      </c>
      <c r="P3484">
        <v>291</v>
      </c>
      <c r="Q3484" s="2">
        <v>0.38594164456233421</v>
      </c>
      <c r="R3484">
        <v>524</v>
      </c>
      <c r="S3484">
        <v>754</v>
      </c>
      <c r="T3484">
        <v>735</v>
      </c>
      <c r="U3484">
        <v>4</v>
      </c>
      <c r="V3484">
        <v>3</v>
      </c>
      <c r="W3484">
        <v>3</v>
      </c>
      <c r="X3484">
        <v>9</v>
      </c>
      <c r="Y3484">
        <v>212</v>
      </c>
      <c r="Z3484">
        <v>0</v>
      </c>
      <c r="AA3484">
        <v>0</v>
      </c>
      <c r="AB3484">
        <v>0</v>
      </c>
      <c r="AC3484">
        <v>0</v>
      </c>
      <c r="AD3484">
        <v>584</v>
      </c>
      <c r="AE3484">
        <v>4</v>
      </c>
      <c r="AF3484">
        <v>3</v>
      </c>
      <c r="AG3484">
        <v>3</v>
      </c>
      <c r="AH3484">
        <v>9</v>
      </c>
      <c r="AI3484" s="3">
        <v>0.10445205479452055</v>
      </c>
      <c r="AJ3484" s="3">
        <v>0</v>
      </c>
      <c r="AK3484" s="3">
        <v>0</v>
      </c>
      <c r="AL3484" s="3">
        <v>0</v>
      </c>
      <c r="AM3484" s="3">
        <v>0</v>
      </c>
      <c r="AN3484" s="2">
        <f t="shared" si="114"/>
        <v>0.11641221374045801</v>
      </c>
      <c r="AO3484" s="2">
        <v>3.150912106135987E-2</v>
      </c>
      <c r="AP3484">
        <f t="shared" si="115"/>
        <v>61</v>
      </c>
    </row>
    <row r="3485" spans="1:42" ht="16.5" hidden="1" customHeight="1" x14ac:dyDescent="0.25">
      <c r="A3485" s="4" t="s">
        <v>800</v>
      </c>
      <c r="B3485" s="1" t="s">
        <v>80</v>
      </c>
      <c r="D3485" t="s">
        <v>32</v>
      </c>
      <c r="E3485" t="s">
        <v>81</v>
      </c>
      <c r="F3485" t="s">
        <v>82</v>
      </c>
      <c r="G3485">
        <v>58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61</v>
      </c>
      <c r="N3485" s="2">
        <v>0</v>
      </c>
      <c r="O3485" s="2">
        <v>0.11619047619047619</v>
      </c>
      <c r="P3485">
        <v>211</v>
      </c>
      <c r="Q3485" s="2">
        <v>0.31259259259259259</v>
      </c>
      <c r="R3485">
        <v>525</v>
      </c>
      <c r="S3485">
        <v>675</v>
      </c>
      <c r="T3485">
        <v>653</v>
      </c>
      <c r="U3485">
        <v>0</v>
      </c>
      <c r="V3485">
        <v>2</v>
      </c>
      <c r="W3485">
        <v>3</v>
      </c>
      <c r="X3485">
        <v>17</v>
      </c>
      <c r="Y3485">
        <v>204</v>
      </c>
      <c r="Z3485">
        <v>0</v>
      </c>
      <c r="AA3485">
        <v>0</v>
      </c>
      <c r="AB3485">
        <v>0</v>
      </c>
      <c r="AC3485">
        <v>0</v>
      </c>
      <c r="AD3485">
        <v>507</v>
      </c>
      <c r="AE3485">
        <v>0</v>
      </c>
      <c r="AF3485">
        <v>2</v>
      </c>
      <c r="AG3485">
        <v>3</v>
      </c>
      <c r="AH3485">
        <v>17</v>
      </c>
      <c r="AI3485" s="3">
        <v>0.11439842209072978</v>
      </c>
      <c r="AJ3485" s="3">
        <v>0</v>
      </c>
      <c r="AK3485" s="3">
        <v>0</v>
      </c>
      <c r="AL3485" s="3">
        <v>0</v>
      </c>
      <c r="AM3485" s="3">
        <v>0</v>
      </c>
      <c r="AN3485" s="2">
        <f t="shared" si="114"/>
        <v>0.11619047619047619</v>
      </c>
      <c r="AO3485" s="2">
        <v>4.1587901701323253E-2</v>
      </c>
      <c r="AP3485">
        <f t="shared" si="115"/>
        <v>61</v>
      </c>
    </row>
    <row r="3486" spans="1:42" ht="16.5" hidden="1" customHeight="1" x14ac:dyDescent="0.25">
      <c r="A3486" s="4">
        <v>2011</v>
      </c>
      <c r="B3486" s="1" t="s">
        <v>570</v>
      </c>
      <c r="D3486" t="s">
        <v>32</v>
      </c>
      <c r="E3486" t="s">
        <v>568</v>
      </c>
      <c r="F3486" t="s">
        <v>571</v>
      </c>
      <c r="G3486">
        <v>54</v>
      </c>
      <c r="H3486">
        <v>0</v>
      </c>
      <c r="I3486">
        <v>0</v>
      </c>
      <c r="J3486">
        <v>0</v>
      </c>
      <c r="K3486">
        <v>3</v>
      </c>
      <c r="L3486">
        <v>0</v>
      </c>
      <c r="M3486">
        <v>61</v>
      </c>
      <c r="N3486" s="2">
        <v>0</v>
      </c>
      <c r="O3486" s="2">
        <v>0.11423220973782772</v>
      </c>
      <c r="P3486">
        <v>52</v>
      </c>
      <c r="Q3486" s="2">
        <v>9.9047619047619051E-2</v>
      </c>
      <c r="R3486">
        <v>534</v>
      </c>
      <c r="S3486">
        <v>525</v>
      </c>
      <c r="T3486">
        <v>333</v>
      </c>
      <c r="U3486">
        <v>1</v>
      </c>
      <c r="V3486">
        <v>5</v>
      </c>
      <c r="W3486">
        <v>3</v>
      </c>
      <c r="X3486">
        <v>183</v>
      </c>
      <c r="Y3486">
        <v>38</v>
      </c>
      <c r="Z3486">
        <v>0</v>
      </c>
      <c r="AA3486">
        <v>0</v>
      </c>
      <c r="AB3486">
        <v>0</v>
      </c>
      <c r="AC3486">
        <v>9</v>
      </c>
      <c r="AD3486">
        <v>349</v>
      </c>
      <c r="AE3486">
        <v>1</v>
      </c>
      <c r="AF3486">
        <v>5</v>
      </c>
      <c r="AG3486">
        <v>3</v>
      </c>
      <c r="AH3486">
        <v>177</v>
      </c>
      <c r="AI3486" s="3">
        <v>0.15472779369627507</v>
      </c>
      <c r="AJ3486" s="3">
        <v>0</v>
      </c>
      <c r="AK3486" s="3">
        <v>0</v>
      </c>
      <c r="AL3486" s="3">
        <v>0</v>
      </c>
      <c r="AM3486" s="3">
        <v>1.6949152542372881E-2</v>
      </c>
      <c r="AN3486" s="2">
        <f t="shared" si="114"/>
        <v>0.11423220973782772</v>
      </c>
      <c r="AO3486" s="2">
        <v>0.34766355140186916</v>
      </c>
      <c r="AP3486">
        <f t="shared" si="115"/>
        <v>61</v>
      </c>
    </row>
    <row r="3487" spans="1:42" ht="16.5" hidden="1" customHeight="1" x14ac:dyDescent="0.25">
      <c r="A3487" s="5" t="s">
        <v>794</v>
      </c>
      <c r="B3487" s="1" t="s">
        <v>570</v>
      </c>
      <c r="D3487" t="s">
        <v>32</v>
      </c>
      <c r="E3487" t="s">
        <v>568</v>
      </c>
      <c r="F3487" t="s">
        <v>571</v>
      </c>
      <c r="G3487">
        <v>56</v>
      </c>
      <c r="H3487">
        <v>0</v>
      </c>
      <c r="I3487">
        <v>0</v>
      </c>
      <c r="J3487">
        <v>0</v>
      </c>
      <c r="K3487">
        <v>0</v>
      </c>
      <c r="L3487">
        <v>7</v>
      </c>
      <c r="M3487">
        <v>54</v>
      </c>
      <c r="N3487" s="2">
        <v>1.2259194395796848E-2</v>
      </c>
      <c r="O3487" s="2">
        <v>9.4570928196147111E-2</v>
      </c>
      <c r="P3487">
        <v>53</v>
      </c>
      <c r="Q3487" s="2">
        <v>9.4138543516873896E-2</v>
      </c>
      <c r="R3487">
        <v>571</v>
      </c>
      <c r="S3487">
        <v>563</v>
      </c>
      <c r="T3487">
        <v>355</v>
      </c>
      <c r="U3487">
        <v>1</v>
      </c>
      <c r="V3487">
        <v>9</v>
      </c>
      <c r="W3487">
        <v>3</v>
      </c>
      <c r="X3487">
        <v>195</v>
      </c>
      <c r="Y3487">
        <v>40</v>
      </c>
      <c r="Z3487">
        <v>0</v>
      </c>
      <c r="AA3487">
        <v>0</v>
      </c>
      <c r="AB3487">
        <v>0</v>
      </c>
      <c r="AC3487">
        <v>6</v>
      </c>
      <c r="AD3487">
        <v>371</v>
      </c>
      <c r="AE3487">
        <v>1</v>
      </c>
      <c r="AF3487">
        <v>9</v>
      </c>
      <c r="AG3487">
        <v>3</v>
      </c>
      <c r="AH3487">
        <v>189</v>
      </c>
      <c r="AI3487" s="3">
        <v>0.15094339622641509</v>
      </c>
      <c r="AJ3487" s="3">
        <v>0</v>
      </c>
      <c r="AK3487" s="3">
        <v>0</v>
      </c>
      <c r="AL3487" s="3">
        <v>0</v>
      </c>
      <c r="AM3487" s="3">
        <v>0</v>
      </c>
      <c r="AN3487" s="2">
        <f t="shared" si="114"/>
        <v>0.10683012259194397</v>
      </c>
      <c r="AO3487" s="2">
        <v>0.35253054101221643</v>
      </c>
      <c r="AP3487">
        <f t="shared" si="115"/>
        <v>61</v>
      </c>
    </row>
    <row r="3488" spans="1:42" ht="16.5" hidden="1" customHeight="1" x14ac:dyDescent="0.25">
      <c r="A3488" s="4" t="s">
        <v>799</v>
      </c>
      <c r="B3488" s="1" t="s">
        <v>402</v>
      </c>
      <c r="D3488" t="s">
        <v>32</v>
      </c>
      <c r="E3488" t="s">
        <v>388</v>
      </c>
      <c r="F3488" t="s">
        <v>403</v>
      </c>
      <c r="G3488">
        <v>60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61</v>
      </c>
      <c r="N3488" s="2">
        <v>0</v>
      </c>
      <c r="O3488" s="2">
        <v>0.10338983050847457</v>
      </c>
      <c r="P3488">
        <v>182</v>
      </c>
      <c r="Q3488" s="2">
        <v>0.25597749648382562</v>
      </c>
      <c r="R3488">
        <v>590</v>
      </c>
      <c r="S3488">
        <v>711</v>
      </c>
      <c r="T3488">
        <v>678</v>
      </c>
      <c r="U3488">
        <v>4</v>
      </c>
      <c r="V3488">
        <v>13</v>
      </c>
      <c r="W3488">
        <v>3</v>
      </c>
      <c r="X3488">
        <v>13</v>
      </c>
      <c r="Y3488">
        <v>165</v>
      </c>
      <c r="Z3488">
        <v>0</v>
      </c>
      <c r="AA3488">
        <v>4</v>
      </c>
      <c r="AB3488">
        <v>0</v>
      </c>
      <c r="AC3488">
        <v>7</v>
      </c>
      <c r="AD3488">
        <v>573</v>
      </c>
      <c r="AE3488">
        <v>4</v>
      </c>
      <c r="AF3488">
        <v>9</v>
      </c>
      <c r="AG3488">
        <v>3</v>
      </c>
      <c r="AH3488">
        <v>6</v>
      </c>
      <c r="AI3488" s="3">
        <v>0.10471204188481675</v>
      </c>
      <c r="AJ3488" s="3">
        <v>0</v>
      </c>
      <c r="AK3488" s="3">
        <v>0</v>
      </c>
      <c r="AL3488" s="3">
        <v>0</v>
      </c>
      <c r="AM3488" s="3">
        <v>0</v>
      </c>
      <c r="AN3488" s="2">
        <f t="shared" si="114"/>
        <v>0.10338983050847457</v>
      </c>
      <c r="AO3488" s="2">
        <v>3.6974789915966387E-2</v>
      </c>
      <c r="AP3488">
        <f t="shared" si="115"/>
        <v>61</v>
      </c>
    </row>
    <row r="3489" spans="1:42" ht="16.5" hidden="1" customHeight="1" x14ac:dyDescent="0.25">
      <c r="A3489" s="5" t="s">
        <v>787</v>
      </c>
      <c r="B3489" s="1" t="s">
        <v>551</v>
      </c>
      <c r="D3489" t="s">
        <v>32</v>
      </c>
      <c r="E3489" t="s">
        <v>549</v>
      </c>
      <c r="F3489" t="s">
        <v>552</v>
      </c>
      <c r="G3489">
        <v>56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61</v>
      </c>
      <c r="N3489" s="2">
        <v>0</v>
      </c>
      <c r="O3489" s="2">
        <v>0.10252100840336134</v>
      </c>
      <c r="P3489">
        <v>62</v>
      </c>
      <c r="Q3489" s="2">
        <v>0.1040268456375839</v>
      </c>
      <c r="R3489">
        <v>595</v>
      </c>
      <c r="S3489">
        <v>596</v>
      </c>
      <c r="T3489">
        <v>586</v>
      </c>
      <c r="U3489">
        <v>0</v>
      </c>
      <c r="V3489">
        <v>5</v>
      </c>
      <c r="W3489">
        <v>5</v>
      </c>
      <c r="X3489">
        <v>0</v>
      </c>
      <c r="Y3489">
        <v>60</v>
      </c>
      <c r="Z3489">
        <v>0</v>
      </c>
      <c r="AA3489">
        <v>0</v>
      </c>
      <c r="AB3489">
        <v>0</v>
      </c>
      <c r="AC3489">
        <v>0</v>
      </c>
      <c r="AD3489">
        <v>582</v>
      </c>
      <c r="AE3489">
        <v>0</v>
      </c>
      <c r="AF3489">
        <v>5</v>
      </c>
      <c r="AG3489">
        <v>5</v>
      </c>
      <c r="AH3489">
        <v>0</v>
      </c>
      <c r="AI3489" s="3">
        <v>9.6219931271477668E-2</v>
      </c>
      <c r="AJ3489" s="3">
        <v>0</v>
      </c>
      <c r="AK3489" s="3">
        <v>0</v>
      </c>
      <c r="AL3489" s="3">
        <v>0</v>
      </c>
      <c r="AM3489" s="3">
        <v>0</v>
      </c>
      <c r="AN3489" s="2">
        <f t="shared" ref="AN3489:AN3552" si="116">N3489+O3489</f>
        <v>0.10252100840336134</v>
      </c>
      <c r="AO3489" s="2">
        <v>1.6891891891891893E-2</v>
      </c>
      <c r="AP3489">
        <f t="shared" ref="AP3489:AP3552" si="117">L3489+M3489</f>
        <v>61</v>
      </c>
    </row>
    <row r="3490" spans="1:42" ht="16.5" hidden="1" customHeight="1" x14ac:dyDescent="0.25">
      <c r="A3490" s="4">
        <v>2011</v>
      </c>
      <c r="B3490" s="1" t="s">
        <v>402</v>
      </c>
      <c r="D3490" t="s">
        <v>32</v>
      </c>
      <c r="E3490" t="s">
        <v>388</v>
      </c>
      <c r="F3490" t="s">
        <v>403</v>
      </c>
      <c r="G3490">
        <v>58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61</v>
      </c>
      <c r="N3490" s="2">
        <v>0</v>
      </c>
      <c r="O3490" s="2">
        <v>0.1020066889632107</v>
      </c>
      <c r="P3490">
        <v>169</v>
      </c>
      <c r="Q3490" s="2">
        <v>0.23937677053824363</v>
      </c>
      <c r="R3490">
        <v>598</v>
      </c>
      <c r="S3490">
        <v>706</v>
      </c>
      <c r="T3490">
        <v>696</v>
      </c>
      <c r="U3490">
        <v>5</v>
      </c>
      <c r="V3490">
        <v>5</v>
      </c>
      <c r="W3490">
        <v>0</v>
      </c>
      <c r="X3490">
        <v>0</v>
      </c>
      <c r="Y3490">
        <v>164</v>
      </c>
      <c r="Z3490">
        <v>0</v>
      </c>
      <c r="AA3490">
        <v>3</v>
      </c>
      <c r="AB3490">
        <v>0</v>
      </c>
      <c r="AC3490">
        <v>0</v>
      </c>
      <c r="AD3490">
        <v>590</v>
      </c>
      <c r="AE3490">
        <v>5</v>
      </c>
      <c r="AF3490">
        <v>2</v>
      </c>
      <c r="AG3490">
        <v>0</v>
      </c>
      <c r="AH3490">
        <v>0</v>
      </c>
      <c r="AI3490" s="3">
        <v>9.8305084745762716E-2</v>
      </c>
      <c r="AJ3490" s="3">
        <v>0</v>
      </c>
      <c r="AK3490" s="3">
        <v>0</v>
      </c>
      <c r="AL3490" s="3">
        <v>0</v>
      </c>
      <c r="AM3490" s="3">
        <v>0</v>
      </c>
      <c r="AN3490" s="2">
        <f t="shared" si="116"/>
        <v>0.1020066889632107</v>
      </c>
      <c r="AO3490" s="2">
        <v>1.1725293132328308E-2</v>
      </c>
      <c r="AP3490">
        <f t="shared" si="117"/>
        <v>61</v>
      </c>
    </row>
    <row r="3491" spans="1:42" ht="16.5" hidden="1" customHeight="1" x14ac:dyDescent="0.25">
      <c r="A3491" s="4" t="s">
        <v>801</v>
      </c>
      <c r="B3491" s="1" t="s">
        <v>543</v>
      </c>
      <c r="D3491" t="s">
        <v>32</v>
      </c>
      <c r="E3491" t="s">
        <v>544</v>
      </c>
      <c r="F3491" t="s">
        <v>545</v>
      </c>
      <c r="G3491">
        <v>57</v>
      </c>
      <c r="H3491">
        <v>0</v>
      </c>
      <c r="I3491">
        <v>0</v>
      </c>
      <c r="J3491">
        <v>0</v>
      </c>
      <c r="K3491">
        <v>0</v>
      </c>
      <c r="L3491">
        <v>3</v>
      </c>
      <c r="M3491">
        <v>58</v>
      </c>
      <c r="N3491" s="2">
        <v>4.9833887043189366E-3</v>
      </c>
      <c r="O3491" s="2">
        <v>9.634551495016612E-2</v>
      </c>
      <c r="P3491">
        <v>4</v>
      </c>
      <c r="Q3491" s="2">
        <v>7.3394495412844041E-3</v>
      </c>
      <c r="R3491">
        <v>602</v>
      </c>
      <c r="S3491">
        <v>545</v>
      </c>
      <c r="T3491">
        <v>496</v>
      </c>
      <c r="V3491">
        <v>32</v>
      </c>
      <c r="W3491">
        <v>5</v>
      </c>
      <c r="X3491">
        <v>12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553</v>
      </c>
      <c r="AF3491">
        <v>32</v>
      </c>
      <c r="AG3491">
        <v>5</v>
      </c>
      <c r="AH3491">
        <v>12</v>
      </c>
      <c r="AI3491" s="3">
        <v>0.10307414104882459</v>
      </c>
      <c r="AJ3491" s="3">
        <v>0</v>
      </c>
      <c r="AK3491" s="3">
        <v>0</v>
      </c>
      <c r="AL3491" s="3">
        <v>0</v>
      </c>
      <c r="AM3491" s="3">
        <v>0</v>
      </c>
      <c r="AN3491" s="2">
        <f t="shared" si="116"/>
        <v>0.10132890365448506</v>
      </c>
      <c r="AO3491" s="2">
        <v>8.1395348837209308E-2</v>
      </c>
      <c r="AP3491">
        <f t="shared" si="117"/>
        <v>61</v>
      </c>
    </row>
    <row r="3492" spans="1:42" ht="16.5" hidden="1" customHeight="1" x14ac:dyDescent="0.25">
      <c r="A3492" s="4" t="s">
        <v>797</v>
      </c>
      <c r="B3492" s="1" t="s">
        <v>581</v>
      </c>
      <c r="D3492" t="s">
        <v>32</v>
      </c>
      <c r="E3492" t="s">
        <v>582</v>
      </c>
      <c r="F3492" t="s">
        <v>583</v>
      </c>
      <c r="G3492">
        <v>53</v>
      </c>
      <c r="H3492">
        <v>0</v>
      </c>
      <c r="I3492">
        <v>0</v>
      </c>
      <c r="J3492">
        <v>0</v>
      </c>
      <c r="K3492">
        <v>0</v>
      </c>
      <c r="L3492">
        <v>3</v>
      </c>
      <c r="M3492">
        <v>58</v>
      </c>
      <c r="N3492" s="2">
        <v>4.658385093167702E-3</v>
      </c>
      <c r="O3492" s="2">
        <v>9.0062111801242239E-2</v>
      </c>
      <c r="P3492">
        <v>163</v>
      </c>
      <c r="Q3492" s="2">
        <v>0.21849865951742628</v>
      </c>
      <c r="R3492">
        <v>644</v>
      </c>
      <c r="S3492">
        <v>746</v>
      </c>
      <c r="T3492">
        <v>701</v>
      </c>
      <c r="U3492">
        <v>5</v>
      </c>
      <c r="V3492">
        <v>8</v>
      </c>
      <c r="W3492">
        <v>7</v>
      </c>
      <c r="X3492">
        <v>25</v>
      </c>
      <c r="Y3492">
        <v>162</v>
      </c>
      <c r="Z3492">
        <v>0</v>
      </c>
      <c r="AA3492">
        <v>0</v>
      </c>
      <c r="AB3492">
        <v>0</v>
      </c>
      <c r="AC3492">
        <v>0</v>
      </c>
      <c r="AD3492">
        <v>592</v>
      </c>
      <c r="AE3492">
        <v>5</v>
      </c>
      <c r="AF3492">
        <v>8</v>
      </c>
      <c r="AG3492">
        <v>7</v>
      </c>
      <c r="AH3492">
        <v>25</v>
      </c>
      <c r="AI3492" s="3">
        <v>8.9527027027027029E-2</v>
      </c>
      <c r="AJ3492" s="3">
        <v>0</v>
      </c>
      <c r="AK3492" s="3">
        <v>0</v>
      </c>
      <c r="AL3492" s="3">
        <v>0</v>
      </c>
      <c r="AM3492" s="3">
        <v>0</v>
      </c>
      <c r="AN3492" s="2">
        <f t="shared" si="116"/>
        <v>9.4720496894409936E-2</v>
      </c>
      <c r="AO3492" s="2">
        <v>7.0643642072213506E-2</v>
      </c>
      <c r="AP3492">
        <f t="shared" si="117"/>
        <v>61</v>
      </c>
    </row>
    <row r="3493" spans="1:42" ht="16.5" hidden="1" customHeight="1" x14ac:dyDescent="0.25">
      <c r="A3493" s="4" t="s">
        <v>796</v>
      </c>
      <c r="B3493" s="1" t="s">
        <v>243</v>
      </c>
      <c r="D3493" t="s">
        <v>32</v>
      </c>
      <c r="E3493" t="s">
        <v>239</v>
      </c>
      <c r="F3493" t="s">
        <v>244</v>
      </c>
      <c r="G3493">
        <v>58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61</v>
      </c>
      <c r="N3493" s="2">
        <v>0</v>
      </c>
      <c r="O3493" s="2">
        <v>8.1659973226238289E-2</v>
      </c>
      <c r="P3493">
        <v>25</v>
      </c>
      <c r="Q3493" s="2">
        <v>3.5161744022503515E-2</v>
      </c>
      <c r="R3493">
        <v>747</v>
      </c>
      <c r="S3493">
        <v>711</v>
      </c>
      <c r="T3493">
        <v>674</v>
      </c>
      <c r="U3493">
        <v>3</v>
      </c>
      <c r="V3493">
        <v>26</v>
      </c>
      <c r="W3493">
        <v>6</v>
      </c>
      <c r="X3493">
        <v>2</v>
      </c>
      <c r="Y3493">
        <v>23</v>
      </c>
      <c r="Z3493">
        <v>0</v>
      </c>
      <c r="AA3493">
        <v>0</v>
      </c>
      <c r="AB3493">
        <v>0</v>
      </c>
      <c r="AC3493">
        <v>0</v>
      </c>
      <c r="AD3493">
        <v>709</v>
      </c>
      <c r="AE3493">
        <v>3</v>
      </c>
      <c r="AF3493">
        <v>26</v>
      </c>
      <c r="AG3493">
        <v>6</v>
      </c>
      <c r="AH3493">
        <v>2</v>
      </c>
      <c r="AI3493" s="3">
        <v>8.1805359661495061E-2</v>
      </c>
      <c r="AJ3493" s="3">
        <v>0</v>
      </c>
      <c r="AK3493" s="3">
        <v>0</v>
      </c>
      <c r="AL3493" s="3">
        <v>0</v>
      </c>
      <c r="AM3493" s="3">
        <v>0</v>
      </c>
      <c r="AN3493" s="2">
        <f t="shared" si="116"/>
        <v>8.1659973226238289E-2</v>
      </c>
      <c r="AO3493" s="2">
        <v>4.9597855227882036E-2</v>
      </c>
      <c r="AP3493">
        <f t="shared" si="117"/>
        <v>61</v>
      </c>
    </row>
    <row r="3494" spans="1:42" ht="16.5" hidden="1" customHeight="1" x14ac:dyDescent="0.25">
      <c r="A3494" s="4" t="s">
        <v>796</v>
      </c>
      <c r="B3494" s="1" t="s">
        <v>574</v>
      </c>
      <c r="D3494" t="s">
        <v>32</v>
      </c>
      <c r="E3494" t="s">
        <v>575</v>
      </c>
      <c r="F3494" t="s">
        <v>576</v>
      </c>
      <c r="G3494">
        <v>58</v>
      </c>
      <c r="H3494">
        <v>0</v>
      </c>
      <c r="I3494">
        <v>0</v>
      </c>
      <c r="J3494">
        <v>0</v>
      </c>
      <c r="K3494">
        <v>3</v>
      </c>
      <c r="L3494">
        <v>0</v>
      </c>
      <c r="M3494">
        <v>61</v>
      </c>
      <c r="N3494" s="2">
        <v>0</v>
      </c>
      <c r="O3494" s="2">
        <v>7.731305449936629E-2</v>
      </c>
      <c r="P3494">
        <v>28</v>
      </c>
      <c r="Q3494" s="2">
        <v>3.7037037037037035E-2</v>
      </c>
      <c r="R3494">
        <v>789</v>
      </c>
      <c r="S3494">
        <v>756</v>
      </c>
      <c r="T3494">
        <v>685</v>
      </c>
      <c r="U3494">
        <v>25</v>
      </c>
      <c r="V3494">
        <v>13</v>
      </c>
      <c r="W3494">
        <v>0</v>
      </c>
      <c r="X3494">
        <v>33</v>
      </c>
      <c r="Y3494">
        <v>22</v>
      </c>
      <c r="Z3494">
        <v>0</v>
      </c>
      <c r="AA3494">
        <v>0</v>
      </c>
      <c r="AB3494">
        <v>0</v>
      </c>
      <c r="AC3494">
        <v>0</v>
      </c>
      <c r="AD3494">
        <v>721</v>
      </c>
      <c r="AE3494">
        <v>25</v>
      </c>
      <c r="AF3494">
        <v>13</v>
      </c>
      <c r="AG3494">
        <v>0</v>
      </c>
      <c r="AH3494">
        <v>36</v>
      </c>
      <c r="AI3494" s="3">
        <v>8.0443828016643557E-2</v>
      </c>
      <c r="AJ3494" s="3">
        <v>0</v>
      </c>
      <c r="AK3494" s="3">
        <v>0</v>
      </c>
      <c r="AL3494" s="3">
        <v>0</v>
      </c>
      <c r="AM3494" s="3">
        <v>8.3333333333333329E-2</v>
      </c>
      <c r="AN3494" s="2">
        <f t="shared" si="116"/>
        <v>7.731305449936629E-2</v>
      </c>
      <c r="AO3494" s="2">
        <v>9.3081761006289301E-2</v>
      </c>
      <c r="AP3494">
        <f t="shared" si="117"/>
        <v>61</v>
      </c>
    </row>
    <row r="3495" spans="1:42" ht="16.5" hidden="1" customHeight="1" x14ac:dyDescent="0.25">
      <c r="A3495" s="5" t="s">
        <v>790</v>
      </c>
      <c r="B3495" t="s">
        <v>674</v>
      </c>
      <c r="D3495" t="s">
        <v>32</v>
      </c>
      <c r="E3495" t="s">
        <v>206</v>
      </c>
      <c r="F3495" t="s">
        <v>675</v>
      </c>
      <c r="G3495">
        <v>49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61</v>
      </c>
      <c r="N3495" s="2">
        <v>0</v>
      </c>
      <c r="O3495" s="2">
        <v>7.3405535499398308E-2</v>
      </c>
      <c r="P3495">
        <v>63</v>
      </c>
      <c r="Q3495" s="2">
        <v>7.5630252100840331E-2</v>
      </c>
      <c r="R3495">
        <v>831</v>
      </c>
      <c r="S3495">
        <v>833</v>
      </c>
      <c r="T3495">
        <v>800</v>
      </c>
      <c r="U3495">
        <v>7</v>
      </c>
      <c r="V3495">
        <v>8</v>
      </c>
      <c r="W3495">
        <v>4</v>
      </c>
      <c r="X3495">
        <v>14</v>
      </c>
      <c r="Y3495">
        <v>60</v>
      </c>
      <c r="Z3495">
        <v>0</v>
      </c>
      <c r="AA3495">
        <v>0</v>
      </c>
      <c r="AB3495">
        <v>0</v>
      </c>
      <c r="AC3495">
        <v>0</v>
      </c>
      <c r="AD3495">
        <v>789</v>
      </c>
      <c r="AE3495">
        <v>7</v>
      </c>
      <c r="AF3495">
        <v>8</v>
      </c>
      <c r="AG3495">
        <v>4</v>
      </c>
      <c r="AH3495">
        <v>14</v>
      </c>
      <c r="AI3495" s="3">
        <v>6.2103929024081114E-2</v>
      </c>
      <c r="AJ3495" s="3">
        <v>0</v>
      </c>
      <c r="AK3495" s="3">
        <v>0</v>
      </c>
      <c r="AL3495" s="3">
        <v>0</v>
      </c>
      <c r="AM3495" s="3">
        <v>0</v>
      </c>
      <c r="AN3495" s="2">
        <f t="shared" si="116"/>
        <v>7.3405535499398308E-2</v>
      </c>
      <c r="AO3495" s="2">
        <v>4.0145985401459854E-2</v>
      </c>
      <c r="AP3495">
        <f t="shared" si="117"/>
        <v>61</v>
      </c>
    </row>
    <row r="3496" spans="1:42" ht="16.5" hidden="1" customHeight="1" x14ac:dyDescent="0.25">
      <c r="A3496" s="5" t="s">
        <v>787</v>
      </c>
      <c r="B3496" s="1" t="s">
        <v>516</v>
      </c>
      <c r="D3496" t="s">
        <v>32</v>
      </c>
      <c r="E3496" t="s">
        <v>517</v>
      </c>
      <c r="F3496" t="s">
        <v>518</v>
      </c>
      <c r="G3496">
        <v>60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61</v>
      </c>
      <c r="N3496" s="2">
        <v>0</v>
      </c>
      <c r="O3496" s="2">
        <v>7.3317307692307696E-2</v>
      </c>
      <c r="P3496">
        <v>17</v>
      </c>
      <c r="Q3496" s="2">
        <v>2.1573604060913704E-2</v>
      </c>
      <c r="R3496">
        <v>832</v>
      </c>
      <c r="S3496">
        <v>788</v>
      </c>
      <c r="T3496">
        <v>726</v>
      </c>
      <c r="U3496">
        <v>0</v>
      </c>
      <c r="V3496">
        <v>2</v>
      </c>
      <c r="W3496">
        <v>4</v>
      </c>
      <c r="X3496">
        <v>56</v>
      </c>
      <c r="Y3496">
        <v>11</v>
      </c>
      <c r="Z3496">
        <v>0</v>
      </c>
      <c r="AA3496">
        <v>0</v>
      </c>
      <c r="AB3496">
        <v>0</v>
      </c>
      <c r="AC3496">
        <v>4</v>
      </c>
      <c r="AD3496">
        <v>775</v>
      </c>
      <c r="AE3496">
        <v>0</v>
      </c>
      <c r="AF3496">
        <v>2</v>
      </c>
      <c r="AG3496">
        <v>4</v>
      </c>
      <c r="AH3496">
        <v>52</v>
      </c>
      <c r="AI3496" s="3">
        <v>7.7419354838709681E-2</v>
      </c>
      <c r="AJ3496" s="3">
        <v>0</v>
      </c>
      <c r="AK3496" s="3">
        <v>0</v>
      </c>
      <c r="AL3496" s="3">
        <v>0</v>
      </c>
      <c r="AM3496" s="3">
        <v>0</v>
      </c>
      <c r="AN3496" s="2">
        <f t="shared" si="116"/>
        <v>7.3317307692307696E-2</v>
      </c>
      <c r="AO3496" s="2">
        <v>6.9627851140456179E-2</v>
      </c>
      <c r="AP3496">
        <f t="shared" si="117"/>
        <v>61</v>
      </c>
    </row>
    <row r="3497" spans="1:42" ht="16.5" hidden="1" customHeight="1" x14ac:dyDescent="0.25">
      <c r="A3497" s="5" t="s">
        <v>789</v>
      </c>
      <c r="B3497" t="s">
        <v>674</v>
      </c>
      <c r="D3497" t="s">
        <v>32</v>
      </c>
      <c r="E3497" t="s">
        <v>206</v>
      </c>
      <c r="F3497" t="s">
        <v>675</v>
      </c>
      <c r="G3497">
        <v>52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61</v>
      </c>
      <c r="N3497" s="2">
        <v>0</v>
      </c>
      <c r="O3497" s="2">
        <v>7.1933962264150941E-2</v>
      </c>
      <c r="P3497">
        <v>60</v>
      </c>
      <c r="Q3497" s="2">
        <v>7.0838252656434481E-2</v>
      </c>
      <c r="R3497">
        <v>848</v>
      </c>
      <c r="S3497">
        <v>847</v>
      </c>
      <c r="T3497">
        <v>817</v>
      </c>
      <c r="U3497">
        <v>6</v>
      </c>
      <c r="V3497">
        <v>7</v>
      </c>
      <c r="W3497">
        <v>4</v>
      </c>
      <c r="X3497">
        <v>13</v>
      </c>
      <c r="Y3497">
        <v>52</v>
      </c>
      <c r="Z3497">
        <v>0</v>
      </c>
      <c r="AA3497">
        <v>0</v>
      </c>
      <c r="AB3497">
        <v>0</v>
      </c>
      <c r="AC3497">
        <v>0</v>
      </c>
      <c r="AD3497">
        <v>817</v>
      </c>
      <c r="AE3497">
        <v>6</v>
      </c>
      <c r="AF3497">
        <v>7</v>
      </c>
      <c r="AG3497">
        <v>4</v>
      </c>
      <c r="AH3497">
        <v>13</v>
      </c>
      <c r="AI3497" s="3">
        <v>6.3647490820073441E-2</v>
      </c>
      <c r="AJ3497" s="3">
        <v>0</v>
      </c>
      <c r="AK3497" s="3">
        <v>0</v>
      </c>
      <c r="AL3497" s="3">
        <v>0</v>
      </c>
      <c r="AM3497" s="3">
        <v>0</v>
      </c>
      <c r="AN3497" s="2">
        <f t="shared" si="116"/>
        <v>7.1933962264150941E-2</v>
      </c>
      <c r="AO3497" s="2">
        <v>3.541912632821724E-2</v>
      </c>
      <c r="AP3497">
        <f t="shared" si="117"/>
        <v>61</v>
      </c>
    </row>
    <row r="3498" spans="1:42" ht="16.5" hidden="1" customHeight="1" x14ac:dyDescent="0.25">
      <c r="A3498" s="4" t="s">
        <v>796</v>
      </c>
      <c r="B3498" s="1" t="s">
        <v>146</v>
      </c>
      <c r="D3498" t="s">
        <v>32</v>
      </c>
      <c r="E3498" t="s">
        <v>144</v>
      </c>
      <c r="F3498" t="s">
        <v>147</v>
      </c>
      <c r="G3498">
        <v>49</v>
      </c>
      <c r="H3498">
        <v>0</v>
      </c>
      <c r="I3498">
        <v>0</v>
      </c>
      <c r="J3498">
        <v>0</v>
      </c>
      <c r="K3498">
        <v>10</v>
      </c>
      <c r="L3498">
        <v>0</v>
      </c>
      <c r="M3498">
        <v>61</v>
      </c>
      <c r="N3498" s="2">
        <v>0</v>
      </c>
      <c r="O3498" s="2">
        <v>6.5520945220193347E-2</v>
      </c>
      <c r="P3498">
        <v>87</v>
      </c>
      <c r="Q3498" s="2">
        <v>9.0909090909090912E-2</v>
      </c>
      <c r="R3498">
        <v>931</v>
      </c>
      <c r="S3498">
        <v>957</v>
      </c>
      <c r="T3498">
        <v>774</v>
      </c>
      <c r="U3498">
        <v>9</v>
      </c>
      <c r="V3498">
        <v>19</v>
      </c>
      <c r="W3498">
        <v>26</v>
      </c>
      <c r="X3498">
        <v>129</v>
      </c>
      <c r="Y3498">
        <v>78</v>
      </c>
      <c r="Z3498">
        <v>0</v>
      </c>
      <c r="AA3498">
        <v>0</v>
      </c>
      <c r="AB3498">
        <v>0</v>
      </c>
      <c r="AC3498">
        <v>6</v>
      </c>
      <c r="AD3498">
        <v>745</v>
      </c>
      <c r="AE3498">
        <v>9</v>
      </c>
      <c r="AF3498">
        <v>19</v>
      </c>
      <c r="AG3498">
        <v>26</v>
      </c>
      <c r="AH3498">
        <v>133</v>
      </c>
      <c r="AI3498" s="3">
        <v>6.5771812080536909E-2</v>
      </c>
      <c r="AJ3498" s="3">
        <v>0</v>
      </c>
      <c r="AK3498" s="3">
        <v>0</v>
      </c>
      <c r="AL3498" s="3">
        <v>0</v>
      </c>
      <c r="AM3498" s="3">
        <v>7.5187969924812026E-2</v>
      </c>
      <c r="AN3498" s="2">
        <f t="shared" si="116"/>
        <v>6.5520945220193347E-2</v>
      </c>
      <c r="AO3498" s="2">
        <v>0.20064377682403434</v>
      </c>
      <c r="AP3498">
        <f t="shared" si="117"/>
        <v>61</v>
      </c>
    </row>
    <row r="3499" spans="1:42" ht="16.5" hidden="1" customHeight="1" x14ac:dyDescent="0.25">
      <c r="A3499" s="5" t="s">
        <v>787</v>
      </c>
      <c r="B3499" s="1" t="s">
        <v>252</v>
      </c>
      <c r="D3499" t="s">
        <v>32</v>
      </c>
      <c r="E3499" t="s">
        <v>253</v>
      </c>
      <c r="F3499" t="s">
        <v>254</v>
      </c>
      <c r="G3499">
        <v>59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61</v>
      </c>
      <c r="N3499" s="2">
        <v>0</v>
      </c>
      <c r="O3499" s="2">
        <v>6.2692702980472761E-2</v>
      </c>
      <c r="P3499">
        <v>36</v>
      </c>
      <c r="Q3499" s="2">
        <v>3.7974683544303799E-2</v>
      </c>
      <c r="R3499">
        <v>973</v>
      </c>
      <c r="S3499">
        <v>948</v>
      </c>
      <c r="T3499">
        <v>930</v>
      </c>
      <c r="U3499">
        <v>9</v>
      </c>
      <c r="V3499">
        <v>3</v>
      </c>
      <c r="W3499">
        <v>3</v>
      </c>
      <c r="X3499">
        <v>3</v>
      </c>
      <c r="Y3499">
        <v>30</v>
      </c>
      <c r="Z3499">
        <v>0</v>
      </c>
      <c r="AA3499">
        <v>0</v>
      </c>
      <c r="AB3499">
        <v>0</v>
      </c>
      <c r="AC3499">
        <v>0</v>
      </c>
      <c r="AD3499">
        <v>959</v>
      </c>
      <c r="AE3499">
        <v>9</v>
      </c>
      <c r="AF3499">
        <v>3</v>
      </c>
      <c r="AG3499">
        <v>3</v>
      </c>
      <c r="AH3499">
        <v>3</v>
      </c>
      <c r="AI3499" s="3">
        <v>6.1522419186652764E-2</v>
      </c>
      <c r="AJ3499" s="3">
        <v>0</v>
      </c>
      <c r="AK3499" s="3">
        <v>0</v>
      </c>
      <c r="AL3499" s="3">
        <v>0</v>
      </c>
      <c r="AM3499" s="3">
        <v>0</v>
      </c>
      <c r="AN3499" s="2">
        <f t="shared" si="116"/>
        <v>6.2692702980472761E-2</v>
      </c>
      <c r="AO3499" s="2">
        <v>1.8423746161719549E-2</v>
      </c>
      <c r="AP3499">
        <f t="shared" si="117"/>
        <v>61</v>
      </c>
    </row>
    <row r="3500" spans="1:42" ht="16.5" hidden="1" customHeight="1" x14ac:dyDescent="0.25">
      <c r="A3500" s="5" t="s">
        <v>802</v>
      </c>
      <c r="B3500" s="1" t="s">
        <v>171</v>
      </c>
      <c r="D3500" t="s">
        <v>32</v>
      </c>
      <c r="E3500" t="s">
        <v>172</v>
      </c>
      <c r="F3500" t="s">
        <v>173</v>
      </c>
      <c r="G3500">
        <v>58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61</v>
      </c>
      <c r="N3500" s="2">
        <v>0</v>
      </c>
      <c r="O3500" s="2">
        <v>6.2564102564102567E-2</v>
      </c>
      <c r="P3500">
        <v>57</v>
      </c>
      <c r="Q3500" s="2">
        <v>5.8702368692070031E-2</v>
      </c>
      <c r="R3500">
        <v>975</v>
      </c>
      <c r="S3500">
        <v>971</v>
      </c>
      <c r="T3500">
        <v>944</v>
      </c>
      <c r="U3500">
        <v>0</v>
      </c>
      <c r="V3500">
        <v>0</v>
      </c>
      <c r="W3500">
        <v>13</v>
      </c>
      <c r="X3500">
        <v>14</v>
      </c>
      <c r="Y3500">
        <v>51</v>
      </c>
      <c r="Z3500">
        <v>0</v>
      </c>
      <c r="AA3500">
        <v>0</v>
      </c>
      <c r="AB3500">
        <v>0</v>
      </c>
      <c r="AC3500">
        <v>0</v>
      </c>
      <c r="AD3500">
        <v>951</v>
      </c>
      <c r="AE3500">
        <v>0</v>
      </c>
      <c r="AF3500">
        <v>0</v>
      </c>
      <c r="AG3500">
        <v>13</v>
      </c>
      <c r="AH3500">
        <v>14</v>
      </c>
      <c r="AI3500" s="3">
        <v>6.0988433228180865E-2</v>
      </c>
      <c r="AJ3500" s="3">
        <v>0</v>
      </c>
      <c r="AK3500" s="3">
        <v>0</v>
      </c>
      <c r="AL3500" s="3">
        <v>0</v>
      </c>
      <c r="AM3500" s="3">
        <v>0</v>
      </c>
      <c r="AN3500" s="2">
        <f t="shared" si="116"/>
        <v>6.2564102564102567E-2</v>
      </c>
      <c r="AO3500" s="2">
        <v>2.7607361963190184E-2</v>
      </c>
      <c r="AP3500">
        <f t="shared" si="117"/>
        <v>61</v>
      </c>
    </row>
    <row r="3501" spans="1:42" ht="16.5" hidden="1" customHeight="1" x14ac:dyDescent="0.25">
      <c r="A3501" s="4" t="s">
        <v>803</v>
      </c>
      <c r="B3501" t="s">
        <v>737</v>
      </c>
      <c r="D3501" t="s">
        <v>32</v>
      </c>
      <c r="E3501" t="s">
        <v>636</v>
      </c>
      <c r="F3501" t="s">
        <v>738</v>
      </c>
      <c r="G3501">
        <v>56</v>
      </c>
      <c r="H3501">
        <v>0</v>
      </c>
      <c r="I3501">
        <v>0</v>
      </c>
      <c r="J3501">
        <v>0</v>
      </c>
      <c r="K3501">
        <v>0</v>
      </c>
      <c r="L3501">
        <v>4</v>
      </c>
      <c r="M3501">
        <v>57</v>
      </c>
      <c r="N3501" s="2">
        <v>4.0941658137154556E-3</v>
      </c>
      <c r="O3501" s="2">
        <v>5.8341862845445243E-2</v>
      </c>
      <c r="P3501">
        <v>20</v>
      </c>
      <c r="Q3501" s="2">
        <v>2.1367521367521368E-2</v>
      </c>
      <c r="R3501">
        <v>977</v>
      </c>
      <c r="S3501">
        <v>936</v>
      </c>
      <c r="T3501">
        <v>822</v>
      </c>
      <c r="U3501">
        <v>1</v>
      </c>
      <c r="V3501">
        <v>2</v>
      </c>
      <c r="W3501">
        <v>1</v>
      </c>
      <c r="X3501">
        <v>112</v>
      </c>
      <c r="Y3501">
        <v>19</v>
      </c>
      <c r="Z3501">
        <v>0</v>
      </c>
      <c r="AA3501">
        <v>0</v>
      </c>
      <c r="AB3501">
        <v>0</v>
      </c>
      <c r="AC3501">
        <v>0</v>
      </c>
      <c r="AD3501">
        <v>859</v>
      </c>
      <c r="AE3501">
        <v>1</v>
      </c>
      <c r="AF3501">
        <v>2</v>
      </c>
      <c r="AG3501">
        <v>1</v>
      </c>
      <c r="AH3501">
        <v>112</v>
      </c>
      <c r="AI3501" s="3">
        <v>6.5192083818393476E-2</v>
      </c>
      <c r="AJ3501" s="3">
        <v>0</v>
      </c>
      <c r="AK3501" s="3">
        <v>0</v>
      </c>
      <c r="AL3501" s="3">
        <v>0</v>
      </c>
      <c r="AM3501" s="3">
        <v>0</v>
      </c>
      <c r="AN3501" s="2">
        <f t="shared" si="116"/>
        <v>6.2436028659160696E-2</v>
      </c>
      <c r="AO3501" s="2">
        <v>0.11897435897435897</v>
      </c>
      <c r="AP3501">
        <f t="shared" si="117"/>
        <v>61</v>
      </c>
    </row>
    <row r="3502" spans="1:42" ht="16.5" hidden="1" customHeight="1" x14ac:dyDescent="0.25">
      <c r="A3502" s="4" t="s">
        <v>799</v>
      </c>
      <c r="B3502" s="1" t="s">
        <v>140</v>
      </c>
      <c r="D3502" t="s">
        <v>32</v>
      </c>
      <c r="E3502" t="s">
        <v>141</v>
      </c>
      <c r="F3502" t="s">
        <v>142</v>
      </c>
      <c r="G3502">
        <v>46</v>
      </c>
      <c r="H3502">
        <v>7</v>
      </c>
      <c r="I3502">
        <v>0</v>
      </c>
      <c r="J3502">
        <v>0</v>
      </c>
      <c r="K3502">
        <v>0</v>
      </c>
      <c r="L3502">
        <v>0</v>
      </c>
      <c r="M3502">
        <v>61</v>
      </c>
      <c r="N3502" s="2">
        <v>0</v>
      </c>
      <c r="O3502" s="2">
        <v>6.1061061061061059E-2</v>
      </c>
      <c r="P3502">
        <v>102</v>
      </c>
      <c r="Q3502" s="2">
        <v>9.8076923076923075E-2</v>
      </c>
      <c r="R3502">
        <v>999</v>
      </c>
      <c r="S3502">
        <v>1040</v>
      </c>
      <c r="T3502">
        <v>749</v>
      </c>
      <c r="U3502">
        <v>263</v>
      </c>
      <c r="V3502">
        <v>14</v>
      </c>
      <c r="W3502">
        <v>6</v>
      </c>
      <c r="X3502">
        <v>8</v>
      </c>
      <c r="Y3502">
        <v>66</v>
      </c>
      <c r="Z3502">
        <v>21</v>
      </c>
      <c r="AA3502">
        <v>4</v>
      </c>
      <c r="AB3502">
        <v>0</v>
      </c>
      <c r="AC3502">
        <v>0</v>
      </c>
      <c r="AD3502">
        <v>729</v>
      </c>
      <c r="AE3502">
        <v>249</v>
      </c>
      <c r="AF3502">
        <v>10</v>
      </c>
      <c r="AG3502">
        <v>6</v>
      </c>
      <c r="AH3502">
        <v>8</v>
      </c>
      <c r="AI3502" s="3">
        <v>6.3100137174211243E-2</v>
      </c>
      <c r="AJ3502" s="3">
        <v>2.8112449799196786E-2</v>
      </c>
      <c r="AK3502" s="3">
        <v>0</v>
      </c>
      <c r="AL3502" s="3">
        <v>0</v>
      </c>
      <c r="AM3502" s="3">
        <v>0</v>
      </c>
      <c r="AN3502" s="2">
        <f t="shared" si="116"/>
        <v>6.1061061061061059E-2</v>
      </c>
      <c r="AO3502" s="2">
        <v>0.27245508982035926</v>
      </c>
      <c r="AP3502">
        <f t="shared" si="117"/>
        <v>61</v>
      </c>
    </row>
    <row r="3503" spans="1:42" ht="16.5" hidden="1" customHeight="1" x14ac:dyDescent="0.25">
      <c r="A3503" s="4" t="s">
        <v>803</v>
      </c>
      <c r="B3503" t="s">
        <v>620</v>
      </c>
      <c r="D3503" t="s">
        <v>32</v>
      </c>
      <c r="E3503" t="s">
        <v>185</v>
      </c>
      <c r="F3503" t="s">
        <v>621</v>
      </c>
      <c r="G3503">
        <v>58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61</v>
      </c>
      <c r="N3503" s="2">
        <v>0</v>
      </c>
      <c r="O3503" s="2">
        <v>5.8373205741626792E-2</v>
      </c>
      <c r="P3503">
        <v>30</v>
      </c>
      <c r="Q3503" s="2">
        <v>2.9585798816568046E-2</v>
      </c>
      <c r="R3503">
        <v>1045</v>
      </c>
      <c r="S3503">
        <v>1014</v>
      </c>
      <c r="T3503">
        <v>1002</v>
      </c>
      <c r="U3503">
        <v>5</v>
      </c>
      <c r="V3503">
        <v>1</v>
      </c>
      <c r="W3503">
        <v>5</v>
      </c>
      <c r="X3503">
        <v>0</v>
      </c>
      <c r="Y3503">
        <v>26</v>
      </c>
      <c r="Z3503">
        <v>0</v>
      </c>
      <c r="AA3503">
        <v>0</v>
      </c>
      <c r="AB3503">
        <v>0</v>
      </c>
      <c r="AC3503">
        <v>0</v>
      </c>
      <c r="AD3503">
        <v>1034</v>
      </c>
      <c r="AE3503">
        <v>5</v>
      </c>
      <c r="AF3503">
        <v>1</v>
      </c>
      <c r="AG3503">
        <v>5</v>
      </c>
      <c r="AH3503">
        <v>0</v>
      </c>
      <c r="AI3503" s="3">
        <v>5.6092843326885883E-2</v>
      </c>
      <c r="AJ3503" s="3">
        <v>0</v>
      </c>
      <c r="AK3503" s="3">
        <v>0</v>
      </c>
      <c r="AL3503" s="3">
        <v>0</v>
      </c>
      <c r="AM3503" s="3">
        <v>0</v>
      </c>
      <c r="AN3503" s="2">
        <f t="shared" si="116"/>
        <v>5.8373205741626792E-2</v>
      </c>
      <c r="AO3503" s="2">
        <v>1.0526315789473684E-2</v>
      </c>
      <c r="AP3503">
        <f t="shared" si="117"/>
        <v>61</v>
      </c>
    </row>
    <row r="3504" spans="1:42" ht="16.5" hidden="1" customHeight="1" x14ac:dyDescent="0.25">
      <c r="A3504" s="5" t="s">
        <v>792</v>
      </c>
      <c r="B3504" t="s">
        <v>739</v>
      </c>
      <c r="D3504" t="s">
        <v>32</v>
      </c>
      <c r="E3504" t="s">
        <v>265</v>
      </c>
      <c r="F3504" t="s">
        <v>740</v>
      </c>
      <c r="G3504">
        <v>56</v>
      </c>
      <c r="H3504">
        <v>0</v>
      </c>
      <c r="I3504">
        <v>0</v>
      </c>
      <c r="J3504">
        <v>0</v>
      </c>
      <c r="K3504">
        <v>4</v>
      </c>
      <c r="L3504">
        <v>0</v>
      </c>
      <c r="M3504">
        <v>61</v>
      </c>
      <c r="N3504" s="2">
        <v>0</v>
      </c>
      <c r="O3504" s="2">
        <v>5.0748752079866885E-2</v>
      </c>
      <c r="P3504">
        <v>33</v>
      </c>
      <c r="Q3504" s="2">
        <v>2.8109028960817718E-2</v>
      </c>
      <c r="R3504">
        <v>1202</v>
      </c>
      <c r="S3504">
        <v>1174</v>
      </c>
      <c r="T3504">
        <v>1102</v>
      </c>
      <c r="U3504">
        <v>4</v>
      </c>
      <c r="V3504">
        <v>9</v>
      </c>
      <c r="W3504">
        <v>40</v>
      </c>
      <c r="X3504">
        <v>19</v>
      </c>
      <c r="Y3504">
        <v>32</v>
      </c>
      <c r="Z3504">
        <v>0</v>
      </c>
      <c r="AA3504">
        <v>0</v>
      </c>
      <c r="AB3504">
        <v>0</v>
      </c>
      <c r="AC3504">
        <v>0</v>
      </c>
      <c r="AD3504">
        <v>1126</v>
      </c>
      <c r="AE3504">
        <v>4</v>
      </c>
      <c r="AF3504">
        <v>9</v>
      </c>
      <c r="AG3504">
        <v>40</v>
      </c>
      <c r="AH3504">
        <v>23</v>
      </c>
      <c r="AI3504" s="3">
        <v>4.9733570159857902E-2</v>
      </c>
      <c r="AJ3504" s="3">
        <v>0</v>
      </c>
      <c r="AK3504" s="3">
        <v>0</v>
      </c>
      <c r="AL3504" s="3">
        <v>0</v>
      </c>
      <c r="AM3504" s="3">
        <v>0.17391304347826086</v>
      </c>
      <c r="AN3504" s="2">
        <f t="shared" si="116"/>
        <v>5.0748752079866885E-2</v>
      </c>
      <c r="AO3504" s="2">
        <v>6.3227953410981697E-2</v>
      </c>
      <c r="AP3504">
        <f t="shared" si="117"/>
        <v>61</v>
      </c>
    </row>
    <row r="3505" spans="1:42" ht="16.5" hidden="1" customHeight="1" x14ac:dyDescent="0.25">
      <c r="A3505" s="5" t="s">
        <v>788</v>
      </c>
      <c r="B3505" t="s">
        <v>618</v>
      </c>
      <c r="D3505" t="s">
        <v>32</v>
      </c>
      <c r="E3505" t="s">
        <v>81</v>
      </c>
      <c r="F3505" t="s">
        <v>619</v>
      </c>
      <c r="G3505">
        <v>56</v>
      </c>
      <c r="H3505">
        <v>0</v>
      </c>
      <c r="I3505">
        <v>0</v>
      </c>
      <c r="J3505">
        <v>0</v>
      </c>
      <c r="K3505">
        <v>0</v>
      </c>
      <c r="L3505">
        <v>7</v>
      </c>
      <c r="M3505">
        <v>54</v>
      </c>
      <c r="N3505" s="2">
        <v>5.7851239669421484E-3</v>
      </c>
      <c r="O3505" s="2">
        <v>4.4628099173553717E-2</v>
      </c>
      <c r="P3505">
        <v>149</v>
      </c>
      <c r="Q3505" s="2">
        <v>0.1147919876733436</v>
      </c>
      <c r="R3505">
        <v>1210</v>
      </c>
      <c r="S3505">
        <v>1298</v>
      </c>
      <c r="T3505">
        <v>1266</v>
      </c>
      <c r="U3505">
        <v>2</v>
      </c>
      <c r="V3505">
        <v>10</v>
      </c>
      <c r="W3505">
        <v>7</v>
      </c>
      <c r="X3505">
        <v>13</v>
      </c>
      <c r="Y3505">
        <v>148</v>
      </c>
      <c r="Z3505">
        <v>0</v>
      </c>
      <c r="AA3505">
        <v>0</v>
      </c>
      <c r="AB3505">
        <v>0</v>
      </c>
      <c r="AC3505">
        <v>0</v>
      </c>
      <c r="AD3505">
        <v>1174</v>
      </c>
      <c r="AE3505">
        <v>2</v>
      </c>
      <c r="AF3505">
        <v>10</v>
      </c>
      <c r="AG3505">
        <v>7</v>
      </c>
      <c r="AH3505">
        <v>13</v>
      </c>
      <c r="AI3505" s="3">
        <v>4.770017035775128E-2</v>
      </c>
      <c r="AJ3505" s="3">
        <v>0</v>
      </c>
      <c r="AK3505" s="3">
        <v>0</v>
      </c>
      <c r="AL3505" s="3">
        <v>0</v>
      </c>
      <c r="AM3505" s="3">
        <v>0</v>
      </c>
      <c r="AN3505" s="2">
        <f t="shared" si="116"/>
        <v>5.0413223140495865E-2</v>
      </c>
      <c r="AO3505" s="2">
        <v>2.6533996683250415E-2</v>
      </c>
      <c r="AP3505">
        <f t="shared" si="117"/>
        <v>61</v>
      </c>
    </row>
    <row r="3506" spans="1:42" ht="16.5" hidden="1" customHeight="1" x14ac:dyDescent="0.25">
      <c r="A3506" s="5" t="s">
        <v>789</v>
      </c>
      <c r="B3506" s="1" t="s">
        <v>588</v>
      </c>
      <c r="D3506" t="s">
        <v>32</v>
      </c>
      <c r="E3506" t="s">
        <v>333</v>
      </c>
      <c r="F3506" t="s">
        <v>589</v>
      </c>
      <c r="G3506">
        <v>54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61</v>
      </c>
      <c r="N3506" s="2">
        <v>0</v>
      </c>
      <c r="O3506" s="2">
        <v>3.5423925667828107E-2</v>
      </c>
      <c r="P3506">
        <v>160</v>
      </c>
      <c r="Q3506" s="2">
        <v>8.7863811092806152E-2</v>
      </c>
      <c r="R3506">
        <v>1722</v>
      </c>
      <c r="S3506">
        <v>1821</v>
      </c>
      <c r="T3506">
        <v>1775</v>
      </c>
      <c r="U3506">
        <v>6</v>
      </c>
      <c r="V3506">
        <v>20</v>
      </c>
      <c r="W3506">
        <v>10</v>
      </c>
      <c r="X3506">
        <v>10</v>
      </c>
      <c r="Y3506">
        <v>152</v>
      </c>
      <c r="Z3506">
        <v>0</v>
      </c>
      <c r="AA3506">
        <v>0</v>
      </c>
      <c r="AB3506">
        <v>0</v>
      </c>
      <c r="AC3506">
        <v>0</v>
      </c>
      <c r="AD3506">
        <v>1677</v>
      </c>
      <c r="AE3506">
        <v>6</v>
      </c>
      <c r="AF3506">
        <v>20</v>
      </c>
      <c r="AG3506">
        <v>10</v>
      </c>
      <c r="AH3506">
        <v>10</v>
      </c>
      <c r="AI3506" s="3">
        <v>3.2200357781753133E-2</v>
      </c>
      <c r="AJ3506" s="3">
        <v>0</v>
      </c>
      <c r="AK3506" s="3">
        <v>0</v>
      </c>
      <c r="AL3506" s="3">
        <v>0</v>
      </c>
      <c r="AM3506" s="3">
        <v>0</v>
      </c>
      <c r="AN3506" s="2">
        <f t="shared" si="116"/>
        <v>3.5423925667828107E-2</v>
      </c>
      <c r="AO3506" s="2">
        <v>2.6697620429483458E-2</v>
      </c>
      <c r="AP3506">
        <f t="shared" si="117"/>
        <v>61</v>
      </c>
    </row>
    <row r="3507" spans="1:42" ht="16.5" hidden="1" customHeight="1" x14ac:dyDescent="0.25">
      <c r="A3507" s="5" t="s">
        <v>789</v>
      </c>
      <c r="B3507" s="1" t="s">
        <v>174</v>
      </c>
      <c r="D3507" t="s">
        <v>32</v>
      </c>
      <c r="E3507" t="s">
        <v>172</v>
      </c>
      <c r="F3507" t="s">
        <v>175</v>
      </c>
      <c r="G3507">
        <v>60</v>
      </c>
      <c r="H3507">
        <v>0</v>
      </c>
      <c r="I3507">
        <v>0</v>
      </c>
      <c r="J3507">
        <v>0</v>
      </c>
      <c r="K3507">
        <v>0</v>
      </c>
      <c r="L3507">
        <v>7</v>
      </c>
      <c r="M3507">
        <v>54</v>
      </c>
      <c r="N3507" s="2">
        <v>3.7453183520599251E-3</v>
      </c>
      <c r="O3507" s="2">
        <v>2.8892455858747994E-2</v>
      </c>
      <c r="P3507">
        <v>87</v>
      </c>
      <c r="Q3507" s="2">
        <v>4.5910290237467018E-2</v>
      </c>
      <c r="R3507">
        <v>1869</v>
      </c>
      <c r="S3507">
        <v>1895</v>
      </c>
      <c r="T3507">
        <v>1821</v>
      </c>
      <c r="U3507">
        <v>7</v>
      </c>
      <c r="V3507">
        <v>9</v>
      </c>
      <c r="W3507">
        <v>17</v>
      </c>
      <c r="X3507">
        <v>41</v>
      </c>
      <c r="Y3507">
        <v>79</v>
      </c>
      <c r="Z3507">
        <v>0</v>
      </c>
      <c r="AA3507">
        <v>0</v>
      </c>
      <c r="AB3507">
        <v>0</v>
      </c>
      <c r="AC3507">
        <v>0</v>
      </c>
      <c r="AD3507">
        <v>1802</v>
      </c>
      <c r="AE3507">
        <v>7</v>
      </c>
      <c r="AF3507">
        <v>9</v>
      </c>
      <c r="AG3507">
        <v>17</v>
      </c>
      <c r="AH3507">
        <v>41</v>
      </c>
      <c r="AI3507" s="3">
        <v>3.3296337402885685E-2</v>
      </c>
      <c r="AJ3507" s="3">
        <v>0</v>
      </c>
      <c r="AK3507" s="3">
        <v>0</v>
      </c>
      <c r="AL3507" s="3">
        <v>0</v>
      </c>
      <c r="AM3507" s="3">
        <v>0</v>
      </c>
      <c r="AN3507" s="2">
        <f t="shared" si="116"/>
        <v>3.2637774210807921E-2</v>
      </c>
      <c r="AO3507" s="2">
        <v>3.9445628997867806E-2</v>
      </c>
      <c r="AP3507">
        <f t="shared" si="117"/>
        <v>61</v>
      </c>
    </row>
    <row r="3508" spans="1:42" ht="16.5" hidden="1" customHeight="1" x14ac:dyDescent="0.25">
      <c r="A3508" s="5" t="s">
        <v>802</v>
      </c>
      <c r="B3508" s="1" t="s">
        <v>290</v>
      </c>
      <c r="D3508" t="s">
        <v>32</v>
      </c>
      <c r="E3508" t="s">
        <v>291</v>
      </c>
      <c r="F3508" t="s">
        <v>292</v>
      </c>
      <c r="G3508">
        <v>57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61</v>
      </c>
      <c r="N3508" s="2">
        <v>0</v>
      </c>
      <c r="O3508" s="2">
        <v>2.9284685549687949E-2</v>
      </c>
      <c r="P3508">
        <v>23</v>
      </c>
      <c r="Q3508" s="2">
        <v>1.1246943765281174E-2</v>
      </c>
      <c r="R3508">
        <v>2083</v>
      </c>
      <c r="S3508">
        <v>2045</v>
      </c>
      <c r="T3508">
        <v>2010</v>
      </c>
      <c r="U3508">
        <v>18</v>
      </c>
      <c r="V3508">
        <v>8</v>
      </c>
      <c r="W3508">
        <v>4</v>
      </c>
      <c r="X3508">
        <v>5</v>
      </c>
      <c r="Y3508">
        <v>23</v>
      </c>
      <c r="Z3508">
        <v>0</v>
      </c>
      <c r="AA3508">
        <v>0</v>
      </c>
      <c r="AB3508">
        <v>0</v>
      </c>
      <c r="AC3508">
        <v>0</v>
      </c>
      <c r="AD3508">
        <v>2044</v>
      </c>
      <c r="AE3508">
        <v>18</v>
      </c>
      <c r="AF3508">
        <v>8</v>
      </c>
      <c r="AG3508">
        <v>4</v>
      </c>
      <c r="AH3508">
        <v>5</v>
      </c>
      <c r="AI3508" s="3">
        <v>2.7886497064579255E-2</v>
      </c>
      <c r="AJ3508" s="3">
        <v>0</v>
      </c>
      <c r="AK3508" s="3">
        <v>0</v>
      </c>
      <c r="AL3508" s="3">
        <v>0</v>
      </c>
      <c r="AM3508" s="3">
        <v>0</v>
      </c>
      <c r="AN3508" s="2">
        <f t="shared" si="116"/>
        <v>2.9284685549687949E-2</v>
      </c>
      <c r="AO3508" s="2">
        <v>1.6835016835016835E-2</v>
      </c>
      <c r="AP3508">
        <f t="shared" si="117"/>
        <v>61</v>
      </c>
    </row>
    <row r="3509" spans="1:42" ht="16.5" hidden="1" customHeight="1" x14ac:dyDescent="0.25">
      <c r="A3509" s="4" t="s">
        <v>803</v>
      </c>
      <c r="B3509" s="1" t="s">
        <v>203</v>
      </c>
      <c r="D3509" t="s">
        <v>32</v>
      </c>
      <c r="E3509" t="s">
        <v>197</v>
      </c>
      <c r="F3509" t="s">
        <v>204</v>
      </c>
      <c r="G3509">
        <v>59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61</v>
      </c>
      <c r="N3509" s="2">
        <v>0</v>
      </c>
      <c r="O3509" s="2">
        <v>1.7768715409263034E-2</v>
      </c>
      <c r="P3509">
        <v>38</v>
      </c>
      <c r="Q3509" s="2">
        <v>1.1143695014662757E-2</v>
      </c>
      <c r="R3509">
        <v>3433</v>
      </c>
      <c r="S3509">
        <v>3410</v>
      </c>
      <c r="T3509">
        <v>3185</v>
      </c>
      <c r="U3509">
        <v>82</v>
      </c>
      <c r="V3509">
        <v>60</v>
      </c>
      <c r="W3509">
        <v>50</v>
      </c>
      <c r="X3509">
        <v>22</v>
      </c>
      <c r="Y3509">
        <v>32</v>
      </c>
      <c r="Z3509">
        <v>0</v>
      </c>
      <c r="AA3509">
        <v>0</v>
      </c>
      <c r="AB3509">
        <v>0</v>
      </c>
      <c r="AC3509">
        <v>0</v>
      </c>
      <c r="AD3509">
        <v>3212</v>
      </c>
      <c r="AE3509">
        <v>82</v>
      </c>
      <c r="AF3509">
        <v>60</v>
      </c>
      <c r="AG3509">
        <v>50</v>
      </c>
      <c r="AH3509">
        <v>22</v>
      </c>
      <c r="AI3509" s="3">
        <v>1.8368617683686177E-2</v>
      </c>
      <c r="AJ3509" s="3">
        <v>0</v>
      </c>
      <c r="AK3509" s="3">
        <v>0</v>
      </c>
      <c r="AL3509" s="3">
        <v>0</v>
      </c>
      <c r="AM3509" s="3">
        <v>0</v>
      </c>
      <c r="AN3509" s="2">
        <f t="shared" si="116"/>
        <v>1.7768715409263034E-2</v>
      </c>
      <c r="AO3509" s="2">
        <v>6.2463514302393462E-2</v>
      </c>
      <c r="AP3509">
        <f t="shared" si="117"/>
        <v>61</v>
      </c>
    </row>
    <row r="3510" spans="1:42" ht="16.5" hidden="1" customHeight="1" x14ac:dyDescent="0.25">
      <c r="A3510" s="5" t="s">
        <v>792</v>
      </c>
      <c r="B3510" s="1" t="s">
        <v>169</v>
      </c>
      <c r="C3510" t="s">
        <v>36</v>
      </c>
      <c r="D3510" t="s">
        <v>43</v>
      </c>
      <c r="E3510" t="s">
        <v>44</v>
      </c>
      <c r="F3510" t="s">
        <v>170</v>
      </c>
      <c r="G3510">
        <v>46</v>
      </c>
      <c r="H3510">
        <v>0</v>
      </c>
      <c r="I3510">
        <v>0</v>
      </c>
      <c r="J3510">
        <v>3</v>
      </c>
      <c r="K3510">
        <v>0</v>
      </c>
      <c r="L3510">
        <v>5</v>
      </c>
      <c r="M3510">
        <v>56</v>
      </c>
      <c r="N3510" s="2">
        <v>9.8270440251572327E-4</v>
      </c>
      <c r="O3510" s="2">
        <v>1.10062893081761E-2</v>
      </c>
      <c r="P3510">
        <v>47</v>
      </c>
      <c r="Q3510" s="2">
        <v>9.2629089475758774E-3</v>
      </c>
      <c r="R3510">
        <v>5088</v>
      </c>
      <c r="S3510">
        <v>5074</v>
      </c>
      <c r="T3510">
        <v>4697</v>
      </c>
      <c r="U3510">
        <v>70</v>
      </c>
      <c r="V3510">
        <v>120</v>
      </c>
      <c r="W3510">
        <v>78</v>
      </c>
      <c r="X3510">
        <v>109</v>
      </c>
      <c r="Y3510">
        <v>38</v>
      </c>
      <c r="Z3510">
        <v>0</v>
      </c>
      <c r="AA3510">
        <v>3</v>
      </c>
      <c r="AB3510">
        <v>0</v>
      </c>
      <c r="AC3510">
        <v>0</v>
      </c>
      <c r="AD3510">
        <v>4705</v>
      </c>
      <c r="AE3510">
        <v>70</v>
      </c>
      <c r="AF3510">
        <v>117</v>
      </c>
      <c r="AG3510">
        <v>81</v>
      </c>
      <c r="AH3510">
        <v>109</v>
      </c>
      <c r="AI3510" s="3">
        <v>9.7768331562167899E-3</v>
      </c>
      <c r="AJ3510" s="3">
        <v>0</v>
      </c>
      <c r="AK3510" s="3">
        <v>0</v>
      </c>
      <c r="AL3510" s="3">
        <v>3.7037037037037035E-2</v>
      </c>
      <c r="AM3510" s="3">
        <v>0</v>
      </c>
      <c r="AN3510" s="2">
        <f t="shared" si="116"/>
        <v>1.1988993710691823E-2</v>
      </c>
      <c r="AO3510" s="2">
        <v>7.4183392365210543E-2</v>
      </c>
      <c r="AP3510">
        <f t="shared" si="117"/>
        <v>61</v>
      </c>
    </row>
    <row r="3511" spans="1:42" ht="16.5" hidden="1" customHeight="1" x14ac:dyDescent="0.25">
      <c r="A3511" s="5" t="s">
        <v>793</v>
      </c>
      <c r="B3511" s="1" t="s">
        <v>526</v>
      </c>
      <c r="D3511" t="s">
        <v>32</v>
      </c>
      <c r="E3511" t="s">
        <v>524</v>
      </c>
      <c r="F3511" t="s">
        <v>527</v>
      </c>
      <c r="G3511">
        <v>53</v>
      </c>
      <c r="H3511">
        <v>0</v>
      </c>
      <c r="I3511">
        <v>0</v>
      </c>
      <c r="J3511">
        <v>0</v>
      </c>
      <c r="K3511">
        <v>7</v>
      </c>
      <c r="L3511">
        <v>0</v>
      </c>
      <c r="M3511">
        <v>60</v>
      </c>
      <c r="N3511" s="2">
        <v>0</v>
      </c>
      <c r="O3511" s="2">
        <v>0.30456852791878175</v>
      </c>
      <c r="P3511">
        <v>33</v>
      </c>
      <c r="Q3511" s="2">
        <v>0.19411764705882353</v>
      </c>
      <c r="R3511">
        <v>197</v>
      </c>
      <c r="S3511">
        <v>170</v>
      </c>
      <c r="T3511">
        <v>169</v>
      </c>
      <c r="U3511">
        <v>1</v>
      </c>
      <c r="V3511">
        <v>0</v>
      </c>
      <c r="W3511">
        <v>0</v>
      </c>
      <c r="X3511">
        <v>0</v>
      </c>
      <c r="Y3511">
        <v>29</v>
      </c>
      <c r="Z3511">
        <v>0</v>
      </c>
      <c r="AA3511">
        <v>0</v>
      </c>
      <c r="AB3511">
        <v>0</v>
      </c>
      <c r="AC3511">
        <v>0</v>
      </c>
      <c r="AD3511">
        <v>193</v>
      </c>
      <c r="AE3511">
        <v>1</v>
      </c>
      <c r="AF3511">
        <v>0</v>
      </c>
      <c r="AG3511">
        <v>0</v>
      </c>
      <c r="AH3511">
        <v>7</v>
      </c>
      <c r="AI3511" s="3">
        <v>0.27461139896373055</v>
      </c>
      <c r="AJ3511" s="3">
        <v>0</v>
      </c>
      <c r="AK3511" s="3">
        <v>0</v>
      </c>
      <c r="AL3511" s="3">
        <v>0</v>
      </c>
      <c r="AM3511" s="3">
        <v>1</v>
      </c>
      <c r="AN3511" s="2">
        <f t="shared" si="116"/>
        <v>0.30456852791878175</v>
      </c>
      <c r="AO3511" s="2">
        <v>3.9800995024875621E-2</v>
      </c>
      <c r="AP3511">
        <f t="shared" si="117"/>
        <v>60</v>
      </c>
    </row>
    <row r="3512" spans="1:42" ht="16.5" hidden="1" customHeight="1" x14ac:dyDescent="0.25">
      <c r="A3512" s="4" t="s">
        <v>798</v>
      </c>
      <c r="B3512" s="1" t="s">
        <v>741</v>
      </c>
      <c r="D3512" t="s">
        <v>32</v>
      </c>
      <c r="E3512" t="s">
        <v>248</v>
      </c>
      <c r="F3512" t="s">
        <v>742</v>
      </c>
      <c r="G3512">
        <v>34</v>
      </c>
      <c r="H3512">
        <v>23</v>
      </c>
      <c r="I3512">
        <v>0</v>
      </c>
      <c r="J3512">
        <v>0</v>
      </c>
      <c r="K3512">
        <v>0</v>
      </c>
      <c r="L3512">
        <v>3</v>
      </c>
      <c r="M3512">
        <v>57</v>
      </c>
      <c r="N3512" s="2">
        <v>8.3333333333333332E-3</v>
      </c>
      <c r="O3512" s="2">
        <v>0.15833333333333333</v>
      </c>
      <c r="P3512">
        <v>13</v>
      </c>
      <c r="Q3512" s="2">
        <v>4.1533546325878593E-2</v>
      </c>
      <c r="R3512">
        <v>360</v>
      </c>
      <c r="S3512">
        <v>313</v>
      </c>
      <c r="T3512">
        <v>258</v>
      </c>
      <c r="U3512">
        <v>30</v>
      </c>
      <c r="V3512">
        <v>5</v>
      </c>
      <c r="W3512">
        <v>3</v>
      </c>
      <c r="X3512">
        <v>17</v>
      </c>
      <c r="Y3512">
        <v>8</v>
      </c>
      <c r="Z3512">
        <v>0</v>
      </c>
      <c r="AA3512">
        <v>0</v>
      </c>
      <c r="AB3512">
        <v>0</v>
      </c>
      <c r="AC3512">
        <v>0</v>
      </c>
      <c r="AD3512">
        <v>284</v>
      </c>
      <c r="AE3512">
        <v>53</v>
      </c>
      <c r="AF3512">
        <v>5</v>
      </c>
      <c r="AG3512">
        <v>3</v>
      </c>
      <c r="AH3512">
        <v>17</v>
      </c>
      <c r="AI3512" s="3">
        <v>0.11971830985915492</v>
      </c>
      <c r="AJ3512" s="3">
        <v>0.43396226415094341</v>
      </c>
      <c r="AK3512" s="3">
        <v>0</v>
      </c>
      <c r="AL3512" s="3">
        <v>0</v>
      </c>
      <c r="AM3512" s="3">
        <v>0</v>
      </c>
      <c r="AN3512" s="2">
        <f t="shared" si="116"/>
        <v>0.16666666666666666</v>
      </c>
      <c r="AO3512" s="2">
        <v>0.21546961325966851</v>
      </c>
      <c r="AP3512">
        <f t="shared" si="117"/>
        <v>60</v>
      </c>
    </row>
    <row r="3513" spans="1:42" ht="16.5" hidden="1" customHeight="1" x14ac:dyDescent="0.25">
      <c r="A3513" s="4" t="s">
        <v>797</v>
      </c>
      <c r="B3513" s="1" t="s">
        <v>296</v>
      </c>
      <c r="D3513" t="s">
        <v>32</v>
      </c>
      <c r="E3513" t="s">
        <v>297</v>
      </c>
      <c r="F3513" t="s">
        <v>298</v>
      </c>
      <c r="G3513">
        <v>58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60</v>
      </c>
      <c r="N3513" s="2">
        <v>0</v>
      </c>
      <c r="O3513" s="2">
        <v>0.16620498614958448</v>
      </c>
      <c r="P3513">
        <v>139</v>
      </c>
      <c r="Q3513" s="2">
        <v>0.31590909090909092</v>
      </c>
      <c r="R3513">
        <v>361</v>
      </c>
      <c r="S3513">
        <v>440</v>
      </c>
      <c r="T3513">
        <v>421</v>
      </c>
      <c r="U3513">
        <v>4</v>
      </c>
      <c r="V3513">
        <v>3</v>
      </c>
      <c r="W3513">
        <v>3</v>
      </c>
      <c r="X3513">
        <v>9</v>
      </c>
      <c r="Y3513">
        <v>132</v>
      </c>
      <c r="Z3513">
        <v>0</v>
      </c>
      <c r="AA3513">
        <v>0</v>
      </c>
      <c r="AB3513">
        <v>0</v>
      </c>
      <c r="AC3513">
        <v>0</v>
      </c>
      <c r="AD3513">
        <v>347</v>
      </c>
      <c r="AE3513">
        <v>4</v>
      </c>
      <c r="AF3513">
        <v>3</v>
      </c>
      <c r="AG3513">
        <v>3</v>
      </c>
      <c r="AH3513">
        <v>9</v>
      </c>
      <c r="AI3513" s="3">
        <v>0.16714697406340057</v>
      </c>
      <c r="AJ3513" s="3">
        <v>0</v>
      </c>
      <c r="AK3513" s="3">
        <v>0</v>
      </c>
      <c r="AL3513" s="3">
        <v>0</v>
      </c>
      <c r="AM3513" s="3">
        <v>0</v>
      </c>
      <c r="AN3513" s="2">
        <f t="shared" si="116"/>
        <v>0.16620498614958448</v>
      </c>
      <c r="AO3513" s="2">
        <v>5.1912568306010931E-2</v>
      </c>
      <c r="AP3513">
        <f t="shared" si="117"/>
        <v>60</v>
      </c>
    </row>
    <row r="3514" spans="1:42" ht="16.5" hidden="1" customHeight="1" x14ac:dyDescent="0.25">
      <c r="A3514" s="4" t="s">
        <v>803</v>
      </c>
      <c r="B3514" t="s">
        <v>692</v>
      </c>
      <c r="D3514" t="s">
        <v>32</v>
      </c>
      <c r="E3514" t="s">
        <v>325</v>
      </c>
      <c r="F3514" t="s">
        <v>693</v>
      </c>
      <c r="G3514">
        <v>58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60</v>
      </c>
      <c r="N3514" s="2">
        <v>0</v>
      </c>
      <c r="O3514" s="2">
        <v>0.16393442622950818</v>
      </c>
      <c r="P3514">
        <v>34</v>
      </c>
      <c r="Q3514" s="2">
        <v>0.1</v>
      </c>
      <c r="R3514">
        <v>366</v>
      </c>
      <c r="S3514">
        <v>340</v>
      </c>
      <c r="T3514">
        <v>332</v>
      </c>
      <c r="U3514">
        <v>1</v>
      </c>
      <c r="V3514">
        <v>3</v>
      </c>
      <c r="W3514">
        <v>1</v>
      </c>
      <c r="X3514">
        <v>4</v>
      </c>
      <c r="Y3514">
        <v>32</v>
      </c>
      <c r="Z3514">
        <v>0</v>
      </c>
      <c r="AA3514">
        <v>0</v>
      </c>
      <c r="AB3514">
        <v>0</v>
      </c>
      <c r="AC3514">
        <v>0</v>
      </c>
      <c r="AD3514">
        <v>358</v>
      </c>
      <c r="AE3514">
        <v>1</v>
      </c>
      <c r="AF3514">
        <v>3</v>
      </c>
      <c r="AG3514">
        <v>1</v>
      </c>
      <c r="AH3514">
        <v>4</v>
      </c>
      <c r="AI3514" s="3">
        <v>0.16201117318435754</v>
      </c>
      <c r="AJ3514" s="3">
        <v>0</v>
      </c>
      <c r="AK3514" s="3">
        <v>0</v>
      </c>
      <c r="AL3514" s="3">
        <v>0</v>
      </c>
      <c r="AM3514" s="3">
        <v>0</v>
      </c>
      <c r="AN3514" s="2">
        <f t="shared" si="116"/>
        <v>0.16393442622950818</v>
      </c>
      <c r="AO3514" s="2">
        <v>2.4523160762942781E-2</v>
      </c>
      <c r="AP3514">
        <f t="shared" si="117"/>
        <v>60</v>
      </c>
    </row>
    <row r="3515" spans="1:42" ht="16.5" hidden="1" customHeight="1" x14ac:dyDescent="0.25">
      <c r="A3515" s="4" t="s">
        <v>800</v>
      </c>
      <c r="B3515" t="s">
        <v>698</v>
      </c>
      <c r="D3515" t="s">
        <v>32</v>
      </c>
      <c r="E3515" t="s">
        <v>456</v>
      </c>
      <c r="F3515" t="s">
        <v>699</v>
      </c>
      <c r="G3515">
        <v>52</v>
      </c>
      <c r="H3515">
        <v>0</v>
      </c>
      <c r="I3515">
        <v>5</v>
      </c>
      <c r="J3515">
        <v>0</v>
      </c>
      <c r="K3515">
        <v>0</v>
      </c>
      <c r="L3515">
        <v>0</v>
      </c>
      <c r="M3515">
        <v>60</v>
      </c>
      <c r="N3515" s="2">
        <v>0</v>
      </c>
      <c r="O3515" s="2">
        <v>0.13856812933025403</v>
      </c>
      <c r="P3515">
        <v>30</v>
      </c>
      <c r="Q3515" s="2">
        <v>7.4441687344913146E-2</v>
      </c>
      <c r="R3515">
        <v>433</v>
      </c>
      <c r="S3515">
        <v>403</v>
      </c>
      <c r="T3515">
        <v>383</v>
      </c>
      <c r="U3515">
        <v>1</v>
      </c>
      <c r="V3515">
        <v>18</v>
      </c>
      <c r="W3515">
        <v>1</v>
      </c>
      <c r="X3515">
        <v>0</v>
      </c>
      <c r="Y3515">
        <v>25</v>
      </c>
      <c r="Z3515">
        <v>0</v>
      </c>
      <c r="AA3515">
        <v>0</v>
      </c>
      <c r="AB3515">
        <v>0</v>
      </c>
      <c r="AC3515">
        <v>0</v>
      </c>
      <c r="AD3515">
        <v>410</v>
      </c>
      <c r="AE3515">
        <v>1</v>
      </c>
      <c r="AF3515">
        <v>23</v>
      </c>
      <c r="AG3515">
        <v>1</v>
      </c>
      <c r="AH3515">
        <v>0</v>
      </c>
      <c r="AI3515" s="3">
        <v>0.12682926829268293</v>
      </c>
      <c r="AJ3515" s="3">
        <v>0</v>
      </c>
      <c r="AK3515" s="3">
        <v>0.21739130434782608</v>
      </c>
      <c r="AL3515" s="3">
        <v>0</v>
      </c>
      <c r="AM3515" s="3">
        <v>0</v>
      </c>
      <c r="AN3515" s="2">
        <f t="shared" si="116"/>
        <v>0.13856812933025403</v>
      </c>
      <c r="AO3515" s="2">
        <v>5.7471264367816091E-2</v>
      </c>
      <c r="AP3515">
        <f t="shared" si="117"/>
        <v>60</v>
      </c>
    </row>
    <row r="3516" spans="1:42" ht="16.5" hidden="1" customHeight="1" x14ac:dyDescent="0.25">
      <c r="A3516" s="5" t="s">
        <v>789</v>
      </c>
      <c r="B3516" s="1" t="s">
        <v>407</v>
      </c>
      <c r="D3516" t="s">
        <v>32</v>
      </c>
      <c r="E3516" t="s">
        <v>408</v>
      </c>
      <c r="F3516" t="s">
        <v>409</v>
      </c>
      <c r="G3516">
        <v>55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60</v>
      </c>
      <c r="N3516" s="2">
        <v>0</v>
      </c>
      <c r="O3516" s="2">
        <v>0.13392857142857142</v>
      </c>
      <c r="P3516">
        <v>77</v>
      </c>
      <c r="Q3516" s="2">
        <v>0.16559139784946236</v>
      </c>
      <c r="R3516">
        <v>448</v>
      </c>
      <c r="S3516">
        <v>465</v>
      </c>
      <c r="T3516">
        <v>457</v>
      </c>
      <c r="U3516">
        <v>1</v>
      </c>
      <c r="V3516">
        <v>3</v>
      </c>
      <c r="W3516">
        <v>2</v>
      </c>
      <c r="X3516">
        <v>2</v>
      </c>
      <c r="Y3516">
        <v>71</v>
      </c>
      <c r="Z3516">
        <v>0</v>
      </c>
      <c r="AA3516">
        <v>0</v>
      </c>
      <c r="AB3516">
        <v>0</v>
      </c>
      <c r="AC3516">
        <v>0</v>
      </c>
      <c r="AD3516">
        <v>441</v>
      </c>
      <c r="AE3516">
        <v>1</v>
      </c>
      <c r="AF3516">
        <v>3</v>
      </c>
      <c r="AG3516">
        <v>2</v>
      </c>
      <c r="AH3516">
        <v>2</v>
      </c>
      <c r="AI3516" s="3">
        <v>0.12471655328798185</v>
      </c>
      <c r="AJ3516" s="3">
        <v>0</v>
      </c>
      <c r="AK3516" s="3">
        <v>0</v>
      </c>
      <c r="AL3516" s="3">
        <v>0</v>
      </c>
      <c r="AM3516" s="3">
        <v>0</v>
      </c>
      <c r="AN3516" s="2">
        <f t="shared" si="116"/>
        <v>0.13392857142857142</v>
      </c>
      <c r="AO3516" s="2">
        <v>1.7817371937639197E-2</v>
      </c>
      <c r="AP3516">
        <f t="shared" si="117"/>
        <v>60</v>
      </c>
    </row>
    <row r="3517" spans="1:42" ht="16.5" hidden="1" customHeight="1" x14ac:dyDescent="0.25">
      <c r="A3517" s="5" t="s">
        <v>788</v>
      </c>
      <c r="B3517" s="1" t="s">
        <v>407</v>
      </c>
      <c r="D3517" t="s">
        <v>32</v>
      </c>
      <c r="E3517" t="s">
        <v>408</v>
      </c>
      <c r="F3517" t="s">
        <v>409</v>
      </c>
      <c r="G3517">
        <v>54</v>
      </c>
      <c r="H3517">
        <v>4</v>
      </c>
      <c r="I3517">
        <v>0</v>
      </c>
      <c r="J3517">
        <v>0</v>
      </c>
      <c r="K3517">
        <v>0</v>
      </c>
      <c r="L3517">
        <v>0</v>
      </c>
      <c r="M3517">
        <v>60</v>
      </c>
      <c r="N3517" s="2">
        <v>0</v>
      </c>
      <c r="O3517" s="2">
        <v>0.13274336283185842</v>
      </c>
      <c r="P3517">
        <v>97</v>
      </c>
      <c r="Q3517" s="2">
        <v>0.19836400817995911</v>
      </c>
      <c r="R3517">
        <v>452</v>
      </c>
      <c r="S3517">
        <v>489</v>
      </c>
      <c r="T3517">
        <v>476</v>
      </c>
      <c r="U3517">
        <v>2</v>
      </c>
      <c r="V3517">
        <v>3</v>
      </c>
      <c r="W3517">
        <v>2</v>
      </c>
      <c r="X3517">
        <v>6</v>
      </c>
      <c r="Y3517">
        <v>90</v>
      </c>
      <c r="Z3517">
        <v>0</v>
      </c>
      <c r="AA3517">
        <v>0</v>
      </c>
      <c r="AB3517">
        <v>0</v>
      </c>
      <c r="AC3517">
        <v>0</v>
      </c>
      <c r="AD3517">
        <v>440</v>
      </c>
      <c r="AE3517">
        <v>6</v>
      </c>
      <c r="AF3517">
        <v>3</v>
      </c>
      <c r="AG3517">
        <v>2</v>
      </c>
      <c r="AH3517">
        <v>6</v>
      </c>
      <c r="AI3517" s="3">
        <v>0.12272727272727273</v>
      </c>
      <c r="AJ3517" s="3">
        <v>0.66666666666666663</v>
      </c>
      <c r="AK3517" s="3">
        <v>0</v>
      </c>
      <c r="AL3517" s="3">
        <v>0</v>
      </c>
      <c r="AM3517" s="3">
        <v>0</v>
      </c>
      <c r="AN3517" s="2">
        <f t="shared" si="116"/>
        <v>0.13274336283185842</v>
      </c>
      <c r="AO3517" s="2">
        <v>3.7199124726477024E-2</v>
      </c>
      <c r="AP3517">
        <f t="shared" si="117"/>
        <v>60</v>
      </c>
    </row>
    <row r="3518" spans="1:42" ht="16.5" hidden="1" customHeight="1" x14ac:dyDescent="0.25">
      <c r="A3518" s="5" t="s">
        <v>790</v>
      </c>
      <c r="B3518" s="1" t="s">
        <v>238</v>
      </c>
      <c r="D3518" t="s">
        <v>32</v>
      </c>
      <c r="E3518" t="s">
        <v>239</v>
      </c>
      <c r="F3518" t="s">
        <v>240</v>
      </c>
      <c r="G3518">
        <v>58</v>
      </c>
      <c r="H3518">
        <v>0</v>
      </c>
      <c r="I3518">
        <v>0</v>
      </c>
      <c r="J3518">
        <v>0</v>
      </c>
      <c r="K3518">
        <v>0</v>
      </c>
      <c r="L3518">
        <v>4</v>
      </c>
      <c r="M3518">
        <v>56</v>
      </c>
      <c r="N3518" s="2">
        <v>7.9840319361277438E-3</v>
      </c>
      <c r="O3518" s="2">
        <v>0.11177644710578842</v>
      </c>
      <c r="P3518">
        <v>487</v>
      </c>
      <c r="Q3518" s="2">
        <v>0.52478448275862066</v>
      </c>
      <c r="R3518">
        <v>501</v>
      </c>
      <c r="S3518">
        <v>928</v>
      </c>
      <c r="T3518">
        <v>914</v>
      </c>
      <c r="U3518">
        <v>3</v>
      </c>
      <c r="V3518">
        <v>1</v>
      </c>
      <c r="W3518">
        <v>5</v>
      </c>
      <c r="X3518">
        <v>5</v>
      </c>
      <c r="Y3518">
        <v>405</v>
      </c>
      <c r="Z3518">
        <v>0</v>
      </c>
      <c r="AA3518">
        <v>0</v>
      </c>
      <c r="AB3518">
        <v>0</v>
      </c>
      <c r="AC3518">
        <v>3</v>
      </c>
      <c r="AD3518">
        <v>567</v>
      </c>
      <c r="AE3518">
        <v>3</v>
      </c>
      <c r="AF3518">
        <v>1</v>
      </c>
      <c r="AG3518">
        <v>5</v>
      </c>
      <c r="AH3518">
        <v>2</v>
      </c>
      <c r="AI3518" s="3">
        <v>0.10229276895943562</v>
      </c>
      <c r="AJ3518" s="3">
        <v>0</v>
      </c>
      <c r="AK3518" s="3">
        <v>0</v>
      </c>
      <c r="AL3518" s="3">
        <v>0</v>
      </c>
      <c r="AM3518" s="3">
        <v>0</v>
      </c>
      <c r="AN3518" s="2">
        <f t="shared" si="116"/>
        <v>0.11976047904191617</v>
      </c>
      <c r="AO3518" s="2">
        <v>1.9031141868512111E-2</v>
      </c>
      <c r="AP3518">
        <f t="shared" si="117"/>
        <v>60</v>
      </c>
    </row>
    <row r="3519" spans="1:42" ht="16.5" hidden="1" customHeight="1" x14ac:dyDescent="0.25">
      <c r="A3519" s="4" t="s">
        <v>796</v>
      </c>
      <c r="B3519" t="s">
        <v>766</v>
      </c>
      <c r="D3519" t="s">
        <v>32</v>
      </c>
      <c r="E3519" t="s">
        <v>733</v>
      </c>
      <c r="F3519" t="s">
        <v>767</v>
      </c>
      <c r="G3519">
        <v>53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60</v>
      </c>
      <c r="N3519" s="2">
        <v>0</v>
      </c>
      <c r="O3519" s="2">
        <v>0.11627906976744186</v>
      </c>
      <c r="P3519">
        <v>48</v>
      </c>
      <c r="Q3519" s="2">
        <v>9.5238095238095233E-2</v>
      </c>
      <c r="R3519">
        <v>516</v>
      </c>
      <c r="S3519">
        <v>504</v>
      </c>
      <c r="T3519">
        <v>476</v>
      </c>
      <c r="U3519">
        <v>6</v>
      </c>
      <c r="V3519">
        <v>4</v>
      </c>
      <c r="W3519">
        <v>4</v>
      </c>
      <c r="X3519">
        <v>14</v>
      </c>
      <c r="Y3519">
        <v>46</v>
      </c>
      <c r="Z3519">
        <v>0</v>
      </c>
      <c r="AA3519">
        <v>0</v>
      </c>
      <c r="AB3519">
        <v>0</v>
      </c>
      <c r="AC3519">
        <v>0</v>
      </c>
      <c r="AD3519">
        <v>483</v>
      </c>
      <c r="AE3519">
        <v>6</v>
      </c>
      <c r="AF3519">
        <v>4</v>
      </c>
      <c r="AG3519">
        <v>4</v>
      </c>
      <c r="AH3519">
        <v>14</v>
      </c>
      <c r="AI3519" s="3">
        <v>0.10973084886128365</v>
      </c>
      <c r="AJ3519" s="3">
        <v>0</v>
      </c>
      <c r="AK3519" s="3">
        <v>0</v>
      </c>
      <c r="AL3519" s="3">
        <v>0</v>
      </c>
      <c r="AM3519" s="3">
        <v>0</v>
      </c>
      <c r="AN3519" s="2">
        <f t="shared" si="116"/>
        <v>0.11627906976744186</v>
      </c>
      <c r="AO3519" s="2">
        <v>5.4794520547945202E-2</v>
      </c>
      <c r="AP3519">
        <f t="shared" si="117"/>
        <v>60</v>
      </c>
    </row>
    <row r="3520" spans="1:42" ht="16.5" hidden="1" customHeight="1" x14ac:dyDescent="0.25">
      <c r="A3520" s="5" t="s">
        <v>795</v>
      </c>
      <c r="B3520" s="1" t="s">
        <v>402</v>
      </c>
      <c r="D3520" t="s">
        <v>32</v>
      </c>
      <c r="E3520" t="s">
        <v>388</v>
      </c>
      <c r="F3520" t="s">
        <v>403</v>
      </c>
      <c r="G3520">
        <v>59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60</v>
      </c>
      <c r="N3520" s="2">
        <v>0</v>
      </c>
      <c r="O3520" s="2">
        <v>9.8684210526315791E-2</v>
      </c>
      <c r="P3520">
        <v>147</v>
      </c>
      <c r="Q3520" s="2">
        <v>0.21151079136690648</v>
      </c>
      <c r="R3520">
        <v>608</v>
      </c>
      <c r="S3520">
        <v>695</v>
      </c>
      <c r="T3520">
        <v>686</v>
      </c>
      <c r="U3520">
        <v>5</v>
      </c>
      <c r="V3520">
        <v>4</v>
      </c>
      <c r="W3520">
        <v>0</v>
      </c>
      <c r="X3520">
        <v>0</v>
      </c>
      <c r="Y3520">
        <v>142</v>
      </c>
      <c r="Z3520">
        <v>0</v>
      </c>
      <c r="AA3520">
        <v>3</v>
      </c>
      <c r="AB3520">
        <v>0</v>
      </c>
      <c r="AC3520">
        <v>0</v>
      </c>
      <c r="AD3520">
        <v>603</v>
      </c>
      <c r="AE3520">
        <v>5</v>
      </c>
      <c r="AF3520">
        <v>1</v>
      </c>
      <c r="AG3520">
        <v>0</v>
      </c>
      <c r="AH3520">
        <v>0</v>
      </c>
      <c r="AI3520" s="3">
        <v>9.7844112769485903E-2</v>
      </c>
      <c r="AJ3520" s="3">
        <v>0</v>
      </c>
      <c r="AK3520" s="3">
        <v>0</v>
      </c>
      <c r="AL3520" s="3">
        <v>0</v>
      </c>
      <c r="AM3520" s="3">
        <v>0</v>
      </c>
      <c r="AN3520" s="2">
        <f t="shared" si="116"/>
        <v>9.8684210526315791E-2</v>
      </c>
      <c r="AO3520" s="2">
        <v>9.852216748768473E-3</v>
      </c>
      <c r="AP3520">
        <f t="shared" si="117"/>
        <v>60</v>
      </c>
    </row>
    <row r="3521" spans="1:42" ht="16.5" hidden="1" customHeight="1" x14ac:dyDescent="0.25">
      <c r="A3521" s="5" t="s">
        <v>791</v>
      </c>
      <c r="B3521" s="1" t="s">
        <v>751</v>
      </c>
      <c r="D3521" t="s">
        <v>32</v>
      </c>
      <c r="E3521" t="s">
        <v>752</v>
      </c>
      <c r="F3521" t="s">
        <v>753</v>
      </c>
      <c r="G3521">
        <v>50</v>
      </c>
      <c r="H3521">
        <v>9</v>
      </c>
      <c r="I3521">
        <v>0</v>
      </c>
      <c r="J3521">
        <v>0</v>
      </c>
      <c r="K3521">
        <v>0</v>
      </c>
      <c r="L3521">
        <v>59</v>
      </c>
      <c r="M3521">
        <v>1</v>
      </c>
      <c r="N3521" s="2">
        <v>8.9939024390243899E-2</v>
      </c>
      <c r="O3521" s="2">
        <v>1.5243902439024391E-3</v>
      </c>
      <c r="P3521">
        <v>1</v>
      </c>
      <c r="Q3521" s="2">
        <v>1.6750418760469012E-3</v>
      </c>
      <c r="R3521">
        <v>656</v>
      </c>
      <c r="S3521">
        <v>597</v>
      </c>
      <c r="T3521">
        <v>477</v>
      </c>
      <c r="U3521">
        <v>105</v>
      </c>
      <c r="V3521">
        <v>1</v>
      </c>
      <c r="W3521">
        <v>11</v>
      </c>
      <c r="X3521">
        <v>3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527</v>
      </c>
      <c r="AE3521">
        <v>114</v>
      </c>
      <c r="AF3521">
        <v>1</v>
      </c>
      <c r="AG3521">
        <v>11</v>
      </c>
      <c r="AH3521">
        <v>3</v>
      </c>
      <c r="AI3521" s="3">
        <v>9.4876660341555979E-2</v>
      </c>
      <c r="AJ3521" s="3">
        <v>7.8947368421052627E-2</v>
      </c>
      <c r="AK3521" s="3">
        <v>0</v>
      </c>
      <c r="AL3521" s="3">
        <v>0</v>
      </c>
      <c r="AM3521" s="3">
        <v>0</v>
      </c>
      <c r="AN3521" s="2">
        <f t="shared" si="116"/>
        <v>9.1463414634146339E-2</v>
      </c>
      <c r="AO3521" s="2">
        <v>0.19664634146341464</v>
      </c>
      <c r="AP3521">
        <f t="shared" si="117"/>
        <v>60</v>
      </c>
    </row>
    <row r="3522" spans="1:42" ht="16.5" hidden="1" customHeight="1" x14ac:dyDescent="0.25">
      <c r="A3522" s="4" t="s">
        <v>800</v>
      </c>
      <c r="B3522" t="s">
        <v>646</v>
      </c>
      <c r="D3522" t="s">
        <v>32</v>
      </c>
      <c r="E3522" t="s">
        <v>365</v>
      </c>
      <c r="F3522" t="s">
        <v>647</v>
      </c>
      <c r="G3522">
        <v>37</v>
      </c>
      <c r="H3522">
        <v>0</v>
      </c>
      <c r="I3522">
        <v>0</v>
      </c>
      <c r="J3522">
        <v>0</v>
      </c>
      <c r="K3522">
        <v>19</v>
      </c>
      <c r="L3522">
        <v>0</v>
      </c>
      <c r="M3522">
        <v>60</v>
      </c>
      <c r="N3522" s="2">
        <v>0</v>
      </c>
      <c r="O3522" s="2">
        <v>8.2079343365253077E-2</v>
      </c>
      <c r="P3522">
        <v>71</v>
      </c>
      <c r="Q3522" s="2">
        <v>9.5687331536388143E-2</v>
      </c>
      <c r="R3522">
        <v>731</v>
      </c>
      <c r="S3522">
        <v>742</v>
      </c>
      <c r="T3522">
        <v>699</v>
      </c>
      <c r="U3522">
        <v>6</v>
      </c>
      <c r="V3522">
        <v>6</v>
      </c>
      <c r="W3522">
        <v>5</v>
      </c>
      <c r="X3522">
        <v>26</v>
      </c>
      <c r="Y3522">
        <v>63</v>
      </c>
      <c r="Z3522">
        <v>0</v>
      </c>
      <c r="AA3522">
        <v>0</v>
      </c>
      <c r="AB3522">
        <v>0</v>
      </c>
      <c r="AC3522">
        <v>0</v>
      </c>
      <c r="AD3522">
        <v>673</v>
      </c>
      <c r="AE3522">
        <v>6</v>
      </c>
      <c r="AF3522">
        <v>6</v>
      </c>
      <c r="AG3522">
        <v>5</v>
      </c>
      <c r="AH3522">
        <v>45</v>
      </c>
      <c r="AI3522" s="3">
        <v>5.4977711738484397E-2</v>
      </c>
      <c r="AJ3522" s="3">
        <v>0</v>
      </c>
      <c r="AK3522" s="3">
        <v>0</v>
      </c>
      <c r="AL3522" s="3">
        <v>0</v>
      </c>
      <c r="AM3522" s="3">
        <v>0.42222222222222222</v>
      </c>
      <c r="AN3522" s="2">
        <f t="shared" si="116"/>
        <v>8.2079343365253077E-2</v>
      </c>
      <c r="AO3522" s="2">
        <v>8.4353741496598633E-2</v>
      </c>
      <c r="AP3522">
        <f t="shared" si="117"/>
        <v>60</v>
      </c>
    </row>
    <row r="3523" spans="1:42" ht="16.5" hidden="1" customHeight="1" x14ac:dyDescent="0.25">
      <c r="A3523" s="5" t="s">
        <v>788</v>
      </c>
      <c r="B3523" s="1" t="s">
        <v>101</v>
      </c>
      <c r="D3523" t="s">
        <v>32</v>
      </c>
      <c r="E3523" t="s">
        <v>95</v>
      </c>
      <c r="F3523" t="s">
        <v>102</v>
      </c>
      <c r="G3523">
        <v>56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60</v>
      </c>
      <c r="N3523" s="2">
        <v>0</v>
      </c>
      <c r="O3523" s="2">
        <v>8.0213903743315509E-2</v>
      </c>
      <c r="P3523">
        <v>111</v>
      </c>
      <c r="Q3523" s="2">
        <v>0.13892365456821026</v>
      </c>
      <c r="R3523">
        <v>748</v>
      </c>
      <c r="S3523">
        <v>799</v>
      </c>
      <c r="T3523">
        <v>768</v>
      </c>
      <c r="U3523">
        <v>10</v>
      </c>
      <c r="V3523">
        <v>4</v>
      </c>
      <c r="W3523">
        <v>9</v>
      </c>
      <c r="X3523">
        <v>8</v>
      </c>
      <c r="Y3523">
        <v>102</v>
      </c>
      <c r="Z3523">
        <v>0</v>
      </c>
      <c r="AA3523">
        <v>0</v>
      </c>
      <c r="AB3523">
        <v>0</v>
      </c>
      <c r="AC3523">
        <v>0</v>
      </c>
      <c r="AD3523">
        <v>722</v>
      </c>
      <c r="AE3523">
        <v>10</v>
      </c>
      <c r="AF3523">
        <v>4</v>
      </c>
      <c r="AG3523">
        <v>9</v>
      </c>
      <c r="AH3523">
        <v>8</v>
      </c>
      <c r="AI3523" s="3">
        <v>7.7562326869806089E-2</v>
      </c>
      <c r="AJ3523" s="3">
        <v>0</v>
      </c>
      <c r="AK3523" s="3">
        <v>0</v>
      </c>
      <c r="AL3523" s="3">
        <v>0</v>
      </c>
      <c r="AM3523" s="3">
        <v>0</v>
      </c>
      <c r="AN3523" s="2">
        <f t="shared" si="116"/>
        <v>8.0213903743315509E-2</v>
      </c>
      <c r="AO3523" s="2">
        <v>4.1168658698539175E-2</v>
      </c>
      <c r="AP3523">
        <f t="shared" si="117"/>
        <v>60</v>
      </c>
    </row>
    <row r="3524" spans="1:42" ht="16.5" hidden="1" customHeight="1" x14ac:dyDescent="0.25">
      <c r="A3524" s="4" t="s">
        <v>803</v>
      </c>
      <c r="B3524" t="s">
        <v>656</v>
      </c>
      <c r="D3524" t="s">
        <v>32</v>
      </c>
      <c r="E3524" t="s">
        <v>322</v>
      </c>
      <c r="F3524" t="s">
        <v>657</v>
      </c>
      <c r="G3524">
        <v>57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60</v>
      </c>
      <c r="N3524" s="2">
        <v>0</v>
      </c>
      <c r="O3524" s="2">
        <v>7.8843626806833114E-2</v>
      </c>
      <c r="P3524">
        <v>0</v>
      </c>
      <c r="Q3524" s="2">
        <v>0</v>
      </c>
      <c r="R3524">
        <v>761</v>
      </c>
      <c r="S3524">
        <v>701</v>
      </c>
      <c r="T3524">
        <v>639</v>
      </c>
      <c r="U3524">
        <v>2</v>
      </c>
      <c r="V3524">
        <v>0</v>
      </c>
      <c r="W3524">
        <v>0</v>
      </c>
      <c r="X3524">
        <v>60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696</v>
      </c>
      <c r="AE3524">
        <v>2</v>
      </c>
      <c r="AF3524">
        <v>0</v>
      </c>
      <c r="AG3524">
        <v>0</v>
      </c>
      <c r="AH3524">
        <v>60</v>
      </c>
      <c r="AI3524" s="3">
        <v>8.1896551724137928E-2</v>
      </c>
      <c r="AJ3524" s="3">
        <v>0</v>
      </c>
      <c r="AK3524" s="3">
        <v>0</v>
      </c>
      <c r="AL3524" s="3">
        <v>0</v>
      </c>
      <c r="AM3524" s="3">
        <v>0</v>
      </c>
      <c r="AN3524" s="2">
        <f t="shared" si="116"/>
        <v>7.8843626806833114E-2</v>
      </c>
      <c r="AO3524" s="2">
        <v>8.1794195250659632E-2</v>
      </c>
      <c r="AP3524">
        <f t="shared" si="117"/>
        <v>60</v>
      </c>
    </row>
    <row r="3525" spans="1:42" ht="16.5" hidden="1" customHeight="1" x14ac:dyDescent="0.25">
      <c r="A3525" s="5" t="s">
        <v>788</v>
      </c>
      <c r="B3525" s="1" t="s">
        <v>516</v>
      </c>
      <c r="D3525" t="s">
        <v>32</v>
      </c>
      <c r="E3525" t="s">
        <v>517</v>
      </c>
      <c r="F3525" t="s">
        <v>518</v>
      </c>
      <c r="G3525">
        <v>60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60</v>
      </c>
      <c r="N3525" s="2">
        <v>0</v>
      </c>
      <c r="O3525" s="2">
        <v>7.3439412484700123E-2</v>
      </c>
      <c r="P3525">
        <v>18</v>
      </c>
      <c r="Q3525" s="2">
        <v>2.3225806451612905E-2</v>
      </c>
      <c r="R3525">
        <v>817</v>
      </c>
      <c r="S3525">
        <v>775</v>
      </c>
      <c r="T3525">
        <v>717</v>
      </c>
      <c r="U3525">
        <v>0</v>
      </c>
      <c r="V3525">
        <v>2</v>
      </c>
      <c r="W3525">
        <v>7</v>
      </c>
      <c r="X3525">
        <v>49</v>
      </c>
      <c r="Y3525">
        <v>16</v>
      </c>
      <c r="Z3525">
        <v>0</v>
      </c>
      <c r="AA3525">
        <v>0</v>
      </c>
      <c r="AB3525">
        <v>0</v>
      </c>
      <c r="AC3525">
        <v>0</v>
      </c>
      <c r="AD3525">
        <v>761</v>
      </c>
      <c r="AE3525">
        <v>0</v>
      </c>
      <c r="AF3525">
        <v>2</v>
      </c>
      <c r="AG3525">
        <v>7</v>
      </c>
      <c r="AH3525">
        <v>49</v>
      </c>
      <c r="AI3525" s="3">
        <v>7.8843626806833114E-2</v>
      </c>
      <c r="AJ3525" s="3">
        <v>0</v>
      </c>
      <c r="AK3525" s="3">
        <v>0</v>
      </c>
      <c r="AL3525" s="3">
        <v>0</v>
      </c>
      <c r="AM3525" s="3">
        <v>0</v>
      </c>
      <c r="AN3525" s="2">
        <f t="shared" si="116"/>
        <v>7.3439412484700123E-2</v>
      </c>
      <c r="AO3525" s="2">
        <v>7.0818070818070816E-2</v>
      </c>
      <c r="AP3525">
        <f t="shared" si="117"/>
        <v>60</v>
      </c>
    </row>
    <row r="3526" spans="1:42" ht="16.5" hidden="1" customHeight="1" x14ac:dyDescent="0.25">
      <c r="A3526" s="4" t="s">
        <v>796</v>
      </c>
      <c r="B3526" s="1" t="s">
        <v>345</v>
      </c>
      <c r="D3526" t="s">
        <v>32</v>
      </c>
      <c r="E3526" t="s">
        <v>343</v>
      </c>
      <c r="F3526" t="s">
        <v>346</v>
      </c>
      <c r="G3526">
        <v>57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60</v>
      </c>
      <c r="N3526" s="2">
        <v>0</v>
      </c>
      <c r="O3526" s="2">
        <v>6.5861690450054883E-2</v>
      </c>
      <c r="P3526">
        <v>252</v>
      </c>
      <c r="Q3526" s="2">
        <v>0.22846781504986402</v>
      </c>
      <c r="R3526">
        <v>911</v>
      </c>
      <c r="S3526">
        <v>1103</v>
      </c>
      <c r="T3526">
        <v>1074</v>
      </c>
      <c r="U3526">
        <v>7</v>
      </c>
      <c r="V3526">
        <v>9</v>
      </c>
      <c r="W3526">
        <v>6</v>
      </c>
      <c r="X3526">
        <v>7</v>
      </c>
      <c r="Y3526">
        <v>244</v>
      </c>
      <c r="Z3526">
        <v>0</v>
      </c>
      <c r="AA3526">
        <v>0</v>
      </c>
      <c r="AB3526">
        <v>4</v>
      </c>
      <c r="AC3526">
        <v>0</v>
      </c>
      <c r="AD3526">
        <v>887</v>
      </c>
      <c r="AE3526">
        <v>7</v>
      </c>
      <c r="AF3526">
        <v>9</v>
      </c>
      <c r="AG3526">
        <v>2</v>
      </c>
      <c r="AH3526">
        <v>7</v>
      </c>
      <c r="AI3526" s="3">
        <v>6.426155580608793E-2</v>
      </c>
      <c r="AJ3526" s="3">
        <v>0</v>
      </c>
      <c r="AK3526" s="3">
        <v>0</v>
      </c>
      <c r="AL3526" s="3">
        <v>0</v>
      </c>
      <c r="AM3526" s="3">
        <v>0</v>
      </c>
      <c r="AN3526" s="2">
        <f t="shared" si="116"/>
        <v>6.5861690450054883E-2</v>
      </c>
      <c r="AO3526" s="2">
        <v>2.7412280701754384E-2</v>
      </c>
      <c r="AP3526">
        <f t="shared" si="117"/>
        <v>60</v>
      </c>
    </row>
    <row r="3527" spans="1:42" ht="16.5" hidden="1" customHeight="1" x14ac:dyDescent="0.25">
      <c r="A3527" s="4" t="s">
        <v>797</v>
      </c>
      <c r="B3527" s="1" t="s">
        <v>345</v>
      </c>
      <c r="D3527" t="s">
        <v>32</v>
      </c>
      <c r="E3527" t="s">
        <v>343</v>
      </c>
      <c r="F3527" t="s">
        <v>346</v>
      </c>
      <c r="G3527">
        <v>55</v>
      </c>
      <c r="H3527">
        <v>0</v>
      </c>
      <c r="I3527">
        <v>0</v>
      </c>
      <c r="J3527">
        <v>0</v>
      </c>
      <c r="K3527">
        <v>4</v>
      </c>
      <c r="L3527">
        <v>0</v>
      </c>
      <c r="M3527">
        <v>60</v>
      </c>
      <c r="N3527" s="2">
        <v>0</v>
      </c>
      <c r="O3527" s="2">
        <v>6.5502183406113537E-2</v>
      </c>
      <c r="P3527">
        <v>261</v>
      </c>
      <c r="Q3527" s="2">
        <v>0.23366159355416294</v>
      </c>
      <c r="R3527">
        <v>916</v>
      </c>
      <c r="S3527">
        <v>1117</v>
      </c>
      <c r="T3527">
        <v>1078</v>
      </c>
      <c r="U3527">
        <v>7</v>
      </c>
      <c r="V3527">
        <v>9</v>
      </c>
      <c r="W3527">
        <v>6</v>
      </c>
      <c r="X3527">
        <v>17</v>
      </c>
      <c r="Y3527">
        <v>246</v>
      </c>
      <c r="Z3527">
        <v>0</v>
      </c>
      <c r="AA3527">
        <v>3</v>
      </c>
      <c r="AB3527">
        <v>3</v>
      </c>
      <c r="AC3527">
        <v>5</v>
      </c>
      <c r="AD3527">
        <v>887</v>
      </c>
      <c r="AE3527">
        <v>7</v>
      </c>
      <c r="AF3527">
        <v>6</v>
      </c>
      <c r="AG3527">
        <v>3</v>
      </c>
      <c r="AH3527">
        <v>16</v>
      </c>
      <c r="AI3527" s="3">
        <v>6.2006764374295378E-2</v>
      </c>
      <c r="AJ3527" s="3">
        <v>0</v>
      </c>
      <c r="AK3527" s="3">
        <v>0</v>
      </c>
      <c r="AL3527" s="3">
        <v>0</v>
      </c>
      <c r="AM3527" s="3">
        <v>0.25</v>
      </c>
      <c r="AN3527" s="2">
        <f t="shared" si="116"/>
        <v>6.5502183406113537E-2</v>
      </c>
      <c r="AO3527" s="2">
        <v>3.4820457018498369E-2</v>
      </c>
      <c r="AP3527">
        <f t="shared" si="117"/>
        <v>60</v>
      </c>
    </row>
    <row r="3528" spans="1:42" ht="16.5" hidden="1" customHeight="1" x14ac:dyDescent="0.25">
      <c r="A3528" s="5" t="s">
        <v>802</v>
      </c>
      <c r="B3528" t="s">
        <v>658</v>
      </c>
      <c r="D3528" t="s">
        <v>32</v>
      </c>
      <c r="E3528" t="s">
        <v>126</v>
      </c>
      <c r="F3528" t="s">
        <v>659</v>
      </c>
      <c r="G3528">
        <v>57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60</v>
      </c>
      <c r="N3528" s="2">
        <v>0</v>
      </c>
      <c r="O3528" s="2">
        <v>6.1037639877924724E-2</v>
      </c>
      <c r="P3528">
        <v>44</v>
      </c>
      <c r="Q3528" s="2">
        <v>4.5501551189245086E-2</v>
      </c>
      <c r="R3528">
        <v>983</v>
      </c>
      <c r="S3528">
        <v>967</v>
      </c>
      <c r="T3528">
        <v>900</v>
      </c>
      <c r="U3528">
        <v>6</v>
      </c>
      <c r="V3528">
        <v>5</v>
      </c>
      <c r="W3528">
        <v>0</v>
      </c>
      <c r="X3528">
        <v>56</v>
      </c>
      <c r="Y3528">
        <v>39</v>
      </c>
      <c r="Z3528">
        <v>0</v>
      </c>
      <c r="AA3528">
        <v>3</v>
      </c>
      <c r="AB3528">
        <v>0</v>
      </c>
      <c r="AC3528">
        <v>0</v>
      </c>
      <c r="AD3528">
        <v>918</v>
      </c>
      <c r="AE3528">
        <v>6</v>
      </c>
      <c r="AF3528">
        <v>2</v>
      </c>
      <c r="AG3528">
        <v>0</v>
      </c>
      <c r="AH3528">
        <v>56</v>
      </c>
      <c r="AI3528" s="3">
        <v>6.2091503267973858E-2</v>
      </c>
      <c r="AJ3528" s="3">
        <v>0</v>
      </c>
      <c r="AK3528" s="3">
        <v>0</v>
      </c>
      <c r="AL3528" s="3">
        <v>0</v>
      </c>
      <c r="AM3528" s="3">
        <v>0</v>
      </c>
      <c r="AN3528" s="2">
        <f t="shared" si="116"/>
        <v>6.1037639877924724E-2</v>
      </c>
      <c r="AO3528" s="2">
        <v>6.5173116089613028E-2</v>
      </c>
      <c r="AP3528">
        <f t="shared" si="117"/>
        <v>60</v>
      </c>
    </row>
    <row r="3529" spans="1:42" ht="16.5" customHeight="1" x14ac:dyDescent="0.25">
      <c r="A3529" s="4" t="s">
        <v>799</v>
      </c>
      <c r="B3529" t="s">
        <v>726</v>
      </c>
      <c r="D3529" t="s">
        <v>32</v>
      </c>
      <c r="E3529" t="s">
        <v>616</v>
      </c>
      <c r="F3529" t="s">
        <v>727</v>
      </c>
      <c r="G3529">
        <v>91</v>
      </c>
      <c r="H3529">
        <v>0</v>
      </c>
      <c r="I3529">
        <v>0</v>
      </c>
      <c r="J3529">
        <v>0</v>
      </c>
      <c r="K3529">
        <v>0</v>
      </c>
      <c r="L3529">
        <v>9</v>
      </c>
      <c r="M3529">
        <v>90</v>
      </c>
      <c r="N3529" s="2">
        <v>7.4135090609555188E-3</v>
      </c>
      <c r="O3529" s="2">
        <v>7.4135090609555185E-2</v>
      </c>
      <c r="P3529">
        <v>89</v>
      </c>
      <c r="Q3529" s="2">
        <v>7.3920265780730895E-2</v>
      </c>
      <c r="R3529">
        <v>1214</v>
      </c>
      <c r="S3529">
        <v>1204</v>
      </c>
      <c r="T3529">
        <v>1017</v>
      </c>
      <c r="U3529">
        <v>7</v>
      </c>
      <c r="V3529">
        <v>13</v>
      </c>
      <c r="W3529">
        <v>4</v>
      </c>
      <c r="X3529">
        <v>163</v>
      </c>
      <c r="Y3529">
        <v>72</v>
      </c>
      <c r="Z3529">
        <v>0</v>
      </c>
      <c r="AA3529">
        <v>0</v>
      </c>
      <c r="AB3529">
        <v>0</v>
      </c>
      <c r="AC3529">
        <v>8</v>
      </c>
      <c r="AD3529">
        <v>1036</v>
      </c>
      <c r="AE3529">
        <v>7</v>
      </c>
      <c r="AF3529">
        <v>13</v>
      </c>
      <c r="AG3529">
        <v>4</v>
      </c>
      <c r="AH3529">
        <v>155</v>
      </c>
      <c r="AI3529" s="3">
        <v>8.7837837837837843E-2</v>
      </c>
      <c r="AJ3529" s="3">
        <v>0</v>
      </c>
      <c r="AK3529" s="3">
        <v>0</v>
      </c>
      <c r="AL3529" s="3">
        <v>0</v>
      </c>
      <c r="AM3529" s="3">
        <v>0</v>
      </c>
      <c r="AN3529" s="2">
        <f t="shared" si="116"/>
        <v>8.1548599670510702E-2</v>
      </c>
      <c r="AO3529" s="2">
        <v>0.14732510288065845</v>
      </c>
      <c r="AP3529">
        <f t="shared" si="117"/>
        <v>99</v>
      </c>
    </row>
    <row r="3530" spans="1:42" ht="16.5" customHeight="1" x14ac:dyDescent="0.25">
      <c r="A3530" s="4" t="s">
        <v>800</v>
      </c>
      <c r="B3530" t="s">
        <v>726</v>
      </c>
      <c r="D3530" t="s">
        <v>32</v>
      </c>
      <c r="E3530" t="s">
        <v>616</v>
      </c>
      <c r="F3530" t="s">
        <v>727</v>
      </c>
      <c r="G3530">
        <v>75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82</v>
      </c>
      <c r="N3530" s="2">
        <v>0</v>
      </c>
      <c r="O3530" s="2">
        <v>7.0025619128949612E-2</v>
      </c>
      <c r="P3530">
        <v>80</v>
      </c>
      <c r="Q3530" s="2">
        <v>6.8434559452523525E-2</v>
      </c>
      <c r="R3530">
        <v>1171</v>
      </c>
      <c r="S3530">
        <v>1169</v>
      </c>
      <c r="T3530">
        <v>974</v>
      </c>
      <c r="U3530">
        <v>6</v>
      </c>
      <c r="V3530">
        <v>21</v>
      </c>
      <c r="W3530">
        <v>4</v>
      </c>
      <c r="X3530">
        <v>164</v>
      </c>
      <c r="Y3530">
        <v>66</v>
      </c>
      <c r="Z3530">
        <v>0</v>
      </c>
      <c r="AA3530">
        <v>0</v>
      </c>
      <c r="AB3530">
        <v>0</v>
      </c>
      <c r="AC3530">
        <v>0</v>
      </c>
      <c r="AD3530">
        <v>983</v>
      </c>
      <c r="AE3530">
        <v>6</v>
      </c>
      <c r="AF3530">
        <v>21</v>
      </c>
      <c r="AG3530">
        <v>4</v>
      </c>
      <c r="AH3530">
        <v>164</v>
      </c>
      <c r="AI3530" s="3">
        <v>7.6297049847405901E-2</v>
      </c>
      <c r="AJ3530" s="3">
        <v>0</v>
      </c>
      <c r="AK3530" s="3">
        <v>0</v>
      </c>
      <c r="AL3530" s="3">
        <v>0</v>
      </c>
      <c r="AM3530" s="3">
        <v>0</v>
      </c>
      <c r="AN3530" s="2">
        <f t="shared" si="116"/>
        <v>7.0025619128949612E-2</v>
      </c>
      <c r="AO3530" s="2">
        <v>0.16553480475382004</v>
      </c>
      <c r="AP3530">
        <f t="shared" si="117"/>
        <v>82</v>
      </c>
    </row>
    <row r="3531" spans="1:42" ht="16.5" hidden="1" customHeight="1" x14ac:dyDescent="0.25">
      <c r="A3531" s="5" t="s">
        <v>792</v>
      </c>
      <c r="B3531" s="1" t="s">
        <v>379</v>
      </c>
      <c r="D3531" t="s">
        <v>32</v>
      </c>
      <c r="E3531" t="s">
        <v>182</v>
      </c>
      <c r="F3531" t="s">
        <v>380</v>
      </c>
      <c r="G3531">
        <v>45</v>
      </c>
      <c r="H3531">
        <v>0</v>
      </c>
      <c r="I3531">
        <v>0</v>
      </c>
      <c r="J3531">
        <v>3</v>
      </c>
      <c r="K3531">
        <v>3</v>
      </c>
      <c r="L3531">
        <v>4</v>
      </c>
      <c r="M3531">
        <v>56</v>
      </c>
      <c r="N3531" s="2">
        <v>2.6143790849673201E-3</v>
      </c>
      <c r="O3531" s="2">
        <v>3.6601307189542485E-2</v>
      </c>
      <c r="P3531">
        <v>173</v>
      </c>
      <c r="Q3531" s="2">
        <v>0.10529519172245892</v>
      </c>
      <c r="R3531">
        <v>1530</v>
      </c>
      <c r="S3531">
        <v>1643</v>
      </c>
      <c r="T3531">
        <v>1578</v>
      </c>
      <c r="U3531">
        <v>6</v>
      </c>
      <c r="V3531">
        <v>19</v>
      </c>
      <c r="W3531">
        <v>14</v>
      </c>
      <c r="X3531">
        <v>26</v>
      </c>
      <c r="Y3531">
        <v>165</v>
      </c>
      <c r="Z3531">
        <v>0</v>
      </c>
      <c r="AA3531">
        <v>4</v>
      </c>
      <c r="AB3531">
        <v>0</v>
      </c>
      <c r="AC3531">
        <v>3</v>
      </c>
      <c r="AD3531">
        <v>1458</v>
      </c>
      <c r="AE3531">
        <v>6</v>
      </c>
      <c r="AF3531">
        <v>15</v>
      </c>
      <c r="AG3531">
        <v>17</v>
      </c>
      <c r="AH3531">
        <v>26</v>
      </c>
      <c r="AI3531" s="3">
        <v>3.0864197530864196E-2</v>
      </c>
      <c r="AJ3531" s="3">
        <v>0</v>
      </c>
      <c r="AK3531" s="3">
        <v>0</v>
      </c>
      <c r="AL3531" s="3">
        <v>0.17647058823529413</v>
      </c>
      <c r="AM3531" s="3">
        <v>0.11538461538461539</v>
      </c>
      <c r="AN3531" s="2">
        <f t="shared" si="116"/>
        <v>3.9215686274509803E-2</v>
      </c>
      <c r="AO3531" s="2">
        <v>4.2049934296977662E-2</v>
      </c>
      <c r="AP3531">
        <f t="shared" si="117"/>
        <v>60</v>
      </c>
    </row>
    <row r="3532" spans="1:42" ht="16.5" hidden="1" customHeight="1" x14ac:dyDescent="0.25">
      <c r="A3532" s="5" t="s">
        <v>795</v>
      </c>
      <c r="B3532" s="1" t="s">
        <v>479</v>
      </c>
      <c r="C3532" t="s">
        <v>36</v>
      </c>
      <c r="D3532" t="s">
        <v>43</v>
      </c>
      <c r="E3532" t="s">
        <v>480</v>
      </c>
      <c r="F3532" t="s">
        <v>481</v>
      </c>
      <c r="G3532">
        <v>49</v>
      </c>
      <c r="H3532">
        <v>0</v>
      </c>
      <c r="I3532">
        <v>0</v>
      </c>
      <c r="J3532">
        <v>0</v>
      </c>
      <c r="K3532">
        <v>0</v>
      </c>
      <c r="L3532">
        <v>12</v>
      </c>
      <c r="M3532">
        <v>48</v>
      </c>
      <c r="N3532" s="2">
        <v>7.6335877862595417E-3</v>
      </c>
      <c r="O3532" s="2">
        <v>3.0534351145038167E-2</v>
      </c>
      <c r="P3532">
        <v>33</v>
      </c>
      <c r="Q3532" s="2">
        <v>2.1359223300970873E-2</v>
      </c>
      <c r="R3532">
        <v>1572</v>
      </c>
      <c r="S3532">
        <v>1545</v>
      </c>
      <c r="T3532">
        <v>1450</v>
      </c>
      <c r="U3532">
        <v>6</v>
      </c>
      <c r="V3532">
        <v>28</v>
      </c>
      <c r="W3532">
        <v>33</v>
      </c>
      <c r="X3532">
        <v>28</v>
      </c>
      <c r="Y3532">
        <v>27</v>
      </c>
      <c r="Z3532">
        <v>0</v>
      </c>
      <c r="AA3532">
        <v>0</v>
      </c>
      <c r="AB3532">
        <v>0</v>
      </c>
      <c r="AC3532">
        <v>0</v>
      </c>
      <c r="AD3532">
        <v>1472</v>
      </c>
      <c r="AE3532">
        <v>6</v>
      </c>
      <c r="AF3532">
        <v>28</v>
      </c>
      <c r="AG3532">
        <v>33</v>
      </c>
      <c r="AH3532">
        <v>28</v>
      </c>
      <c r="AI3532" s="3">
        <v>3.3288043478260872E-2</v>
      </c>
      <c r="AJ3532" s="3">
        <v>0</v>
      </c>
      <c r="AK3532" s="3">
        <v>0</v>
      </c>
      <c r="AL3532" s="3">
        <v>0</v>
      </c>
      <c r="AM3532" s="3">
        <v>0</v>
      </c>
      <c r="AN3532" s="2">
        <f t="shared" si="116"/>
        <v>3.8167938931297711E-2</v>
      </c>
      <c r="AO3532" s="2">
        <v>6.0625398851308229E-2</v>
      </c>
      <c r="AP3532">
        <f t="shared" si="117"/>
        <v>60</v>
      </c>
    </row>
    <row r="3533" spans="1:42" ht="16.5" hidden="1" customHeight="1" x14ac:dyDescent="0.25">
      <c r="A3533" s="5" t="s">
        <v>793</v>
      </c>
      <c r="B3533" s="1" t="s">
        <v>383</v>
      </c>
      <c r="D3533" t="s">
        <v>32</v>
      </c>
      <c r="E3533" t="s">
        <v>182</v>
      </c>
      <c r="F3533" t="s">
        <v>384</v>
      </c>
      <c r="G3533">
        <v>49</v>
      </c>
      <c r="H3533">
        <v>0</v>
      </c>
      <c r="I3533">
        <v>3</v>
      </c>
      <c r="J3533">
        <v>0</v>
      </c>
      <c r="K3533">
        <v>0</v>
      </c>
      <c r="L3533">
        <v>18</v>
      </c>
      <c r="M3533">
        <v>42</v>
      </c>
      <c r="N3533" s="2">
        <v>1.1117974058060531E-2</v>
      </c>
      <c r="O3533" s="2">
        <v>2.5941939468807906E-2</v>
      </c>
      <c r="P3533">
        <v>214</v>
      </c>
      <c r="Q3533" s="2">
        <v>0.12069937958262832</v>
      </c>
      <c r="R3533">
        <v>1619</v>
      </c>
      <c r="S3533">
        <v>1773</v>
      </c>
      <c r="T3533">
        <v>1709</v>
      </c>
      <c r="U3533">
        <v>12</v>
      </c>
      <c r="V3533">
        <v>21</v>
      </c>
      <c r="W3533">
        <v>10</v>
      </c>
      <c r="X3533">
        <v>21</v>
      </c>
      <c r="Y3533">
        <v>196</v>
      </c>
      <c r="Z3533">
        <v>4</v>
      </c>
      <c r="AA3533">
        <v>0</v>
      </c>
      <c r="AB3533">
        <v>0</v>
      </c>
      <c r="AC3533">
        <v>0</v>
      </c>
      <c r="AD3533">
        <v>1562</v>
      </c>
      <c r="AE3533">
        <v>8</v>
      </c>
      <c r="AF3533">
        <v>24</v>
      </c>
      <c r="AG3533">
        <v>10</v>
      </c>
      <c r="AH3533">
        <v>21</v>
      </c>
      <c r="AI3533" s="3">
        <v>3.1370038412291933E-2</v>
      </c>
      <c r="AJ3533" s="3">
        <v>0</v>
      </c>
      <c r="AK3533" s="3">
        <v>0.125</v>
      </c>
      <c r="AL3533" s="3">
        <v>0</v>
      </c>
      <c r="AM3533" s="3">
        <v>0</v>
      </c>
      <c r="AN3533" s="2">
        <f t="shared" si="116"/>
        <v>3.7059913526868438E-2</v>
      </c>
      <c r="AO3533" s="2">
        <v>3.8769230769230771E-2</v>
      </c>
      <c r="AP3533">
        <f t="shared" si="117"/>
        <v>60</v>
      </c>
    </row>
    <row r="3534" spans="1:42" ht="16.5" hidden="1" customHeight="1" x14ac:dyDescent="0.25">
      <c r="A3534" s="5" t="s">
        <v>787</v>
      </c>
      <c r="B3534" s="1" t="s">
        <v>561</v>
      </c>
      <c r="C3534" t="s">
        <v>36</v>
      </c>
      <c r="D3534" t="s">
        <v>43</v>
      </c>
      <c r="E3534" t="s">
        <v>559</v>
      </c>
      <c r="F3534" t="s">
        <v>562</v>
      </c>
      <c r="G3534">
        <v>14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23</v>
      </c>
      <c r="N3534" s="2">
        <v>0</v>
      </c>
      <c r="O3534" s="2">
        <v>7.4796747967479675E-3</v>
      </c>
      <c r="P3534">
        <v>4</v>
      </c>
      <c r="Q3534" s="2">
        <v>1.3089005235602095E-3</v>
      </c>
      <c r="R3534">
        <v>3075</v>
      </c>
      <c r="S3534">
        <v>3056</v>
      </c>
      <c r="T3534">
        <v>2908</v>
      </c>
      <c r="U3534">
        <v>5</v>
      </c>
      <c r="V3534">
        <v>46</v>
      </c>
      <c r="W3534">
        <v>60</v>
      </c>
      <c r="X3534">
        <v>37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2922</v>
      </c>
      <c r="AE3534">
        <v>5</v>
      </c>
      <c r="AF3534">
        <v>46</v>
      </c>
      <c r="AG3534">
        <v>60</v>
      </c>
      <c r="AH3534">
        <v>37</v>
      </c>
      <c r="AI3534" s="3">
        <v>4.7912388774811769E-3</v>
      </c>
      <c r="AJ3534" s="3">
        <v>0</v>
      </c>
      <c r="AK3534" s="3">
        <v>0</v>
      </c>
      <c r="AL3534" s="3">
        <v>0</v>
      </c>
      <c r="AM3534" s="3">
        <v>0</v>
      </c>
      <c r="AN3534" s="2">
        <f t="shared" si="116"/>
        <v>7.4796747967479675E-3</v>
      </c>
      <c r="AO3534" s="2">
        <v>4.8208469055374591E-2</v>
      </c>
      <c r="AP3534">
        <f t="shared" si="117"/>
        <v>23</v>
      </c>
    </row>
    <row r="3535" spans="1:42" ht="16.5" hidden="1" customHeight="1" x14ac:dyDescent="0.25">
      <c r="A3535" s="5" t="s">
        <v>802</v>
      </c>
      <c r="B3535" s="1" t="s">
        <v>398</v>
      </c>
      <c r="D3535" t="s">
        <v>32</v>
      </c>
      <c r="E3535" t="s">
        <v>388</v>
      </c>
      <c r="F3535" t="s">
        <v>399</v>
      </c>
      <c r="G3535">
        <v>58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60</v>
      </c>
      <c r="N3535" s="2">
        <v>0</v>
      </c>
      <c r="O3535" s="2">
        <v>3.4722222222222224E-2</v>
      </c>
      <c r="P3535">
        <v>72</v>
      </c>
      <c r="Q3535" s="2">
        <v>4.1379310344827586E-2</v>
      </c>
      <c r="R3535">
        <v>1728</v>
      </c>
      <c r="S3535">
        <v>1740</v>
      </c>
      <c r="T3535">
        <v>1686</v>
      </c>
      <c r="U3535">
        <v>9</v>
      </c>
      <c r="V3535">
        <v>8</v>
      </c>
      <c r="W3535">
        <v>7</v>
      </c>
      <c r="X3535">
        <v>30</v>
      </c>
      <c r="Y3535">
        <v>71</v>
      </c>
      <c r="Z3535">
        <v>0</v>
      </c>
      <c r="AA3535">
        <v>0</v>
      </c>
      <c r="AB3535">
        <v>0</v>
      </c>
      <c r="AC3535">
        <v>0</v>
      </c>
      <c r="AD3535">
        <v>1673</v>
      </c>
      <c r="AE3535">
        <v>9</v>
      </c>
      <c r="AF3535">
        <v>8</v>
      </c>
      <c r="AG3535">
        <v>7</v>
      </c>
      <c r="AH3535">
        <v>30</v>
      </c>
      <c r="AI3535" s="3">
        <v>3.4668260609683206E-2</v>
      </c>
      <c r="AJ3535" s="3">
        <v>0</v>
      </c>
      <c r="AK3535" s="3">
        <v>0</v>
      </c>
      <c r="AL3535" s="3">
        <v>0</v>
      </c>
      <c r="AM3535" s="3">
        <v>0</v>
      </c>
      <c r="AN3535" s="2">
        <f t="shared" si="116"/>
        <v>3.4722222222222224E-2</v>
      </c>
      <c r="AO3535" s="2">
        <v>3.1268094962362478E-2</v>
      </c>
      <c r="AP3535">
        <f t="shared" si="117"/>
        <v>60</v>
      </c>
    </row>
    <row r="3536" spans="1:42" ht="16.5" hidden="1" customHeight="1" x14ac:dyDescent="0.25">
      <c r="A3536" s="5" t="s">
        <v>790</v>
      </c>
      <c r="B3536" s="1" t="s">
        <v>467</v>
      </c>
      <c r="D3536" t="s">
        <v>32</v>
      </c>
      <c r="E3536" t="s">
        <v>463</v>
      </c>
      <c r="F3536" t="s">
        <v>468</v>
      </c>
      <c r="G3536">
        <v>49</v>
      </c>
      <c r="H3536">
        <v>0</v>
      </c>
      <c r="I3536">
        <v>5</v>
      </c>
      <c r="J3536">
        <v>0</v>
      </c>
      <c r="K3536">
        <v>0</v>
      </c>
      <c r="L3536">
        <v>10</v>
      </c>
      <c r="M3536">
        <v>50</v>
      </c>
      <c r="N3536" s="2">
        <v>5.6593095642331632E-3</v>
      </c>
      <c r="O3536" s="2">
        <v>2.8296547821165818E-2</v>
      </c>
      <c r="P3536">
        <v>286</v>
      </c>
      <c r="Q3536" s="2">
        <v>0.1435022579026593</v>
      </c>
      <c r="R3536">
        <v>1767</v>
      </c>
      <c r="S3536">
        <v>1993</v>
      </c>
      <c r="T3536">
        <v>1924</v>
      </c>
      <c r="U3536">
        <v>17</v>
      </c>
      <c r="V3536">
        <v>14</v>
      </c>
      <c r="W3536">
        <v>22</v>
      </c>
      <c r="X3536">
        <v>16</v>
      </c>
      <c r="Y3536">
        <v>279</v>
      </c>
      <c r="Z3536">
        <v>0</v>
      </c>
      <c r="AA3536">
        <v>0</v>
      </c>
      <c r="AB3536">
        <v>0</v>
      </c>
      <c r="AC3536">
        <v>3</v>
      </c>
      <c r="AD3536">
        <v>1694</v>
      </c>
      <c r="AE3536">
        <v>17</v>
      </c>
      <c r="AF3536">
        <v>19</v>
      </c>
      <c r="AG3536">
        <v>22</v>
      </c>
      <c r="AH3536">
        <v>13</v>
      </c>
      <c r="AI3536" s="3">
        <v>2.8925619834710745E-2</v>
      </c>
      <c r="AJ3536" s="3">
        <v>0</v>
      </c>
      <c r="AK3536" s="3">
        <v>0.26315789473684209</v>
      </c>
      <c r="AL3536" s="3">
        <v>0</v>
      </c>
      <c r="AM3536" s="3">
        <v>0</v>
      </c>
      <c r="AN3536" s="2">
        <f t="shared" si="116"/>
        <v>3.3955857385398983E-2</v>
      </c>
      <c r="AO3536" s="2">
        <v>4.0226628895184136E-2</v>
      </c>
      <c r="AP3536">
        <f t="shared" si="117"/>
        <v>60</v>
      </c>
    </row>
    <row r="3537" spans="1:42" ht="16.5" hidden="1" customHeight="1" x14ac:dyDescent="0.25">
      <c r="A3537" s="4">
        <v>2011</v>
      </c>
      <c r="B3537" s="1" t="s">
        <v>267</v>
      </c>
      <c r="D3537" t="s">
        <v>32</v>
      </c>
      <c r="E3537" t="s">
        <v>268</v>
      </c>
      <c r="F3537" t="s">
        <v>269</v>
      </c>
      <c r="G3537">
        <v>53</v>
      </c>
      <c r="H3537">
        <v>0</v>
      </c>
      <c r="I3537">
        <v>0</v>
      </c>
      <c r="J3537">
        <v>0</v>
      </c>
      <c r="K3537">
        <v>0</v>
      </c>
      <c r="L3537">
        <v>10</v>
      </c>
      <c r="M3537">
        <v>50</v>
      </c>
      <c r="N3537" s="2">
        <v>5.512679162072767E-3</v>
      </c>
      <c r="O3537" s="2">
        <v>2.7563395810363836E-2</v>
      </c>
      <c r="P3537">
        <v>79</v>
      </c>
      <c r="Q3537" s="2">
        <v>4.3098745226404798E-2</v>
      </c>
      <c r="R3537">
        <v>1814</v>
      </c>
      <c r="S3537">
        <v>1833</v>
      </c>
      <c r="T3537">
        <v>1692</v>
      </c>
      <c r="U3537">
        <v>36</v>
      </c>
      <c r="V3537">
        <v>35</v>
      </c>
      <c r="W3537">
        <v>14</v>
      </c>
      <c r="X3537">
        <v>56</v>
      </c>
      <c r="Y3537">
        <v>74</v>
      </c>
      <c r="Z3537">
        <v>0</v>
      </c>
      <c r="AA3537">
        <v>0</v>
      </c>
      <c r="AB3537">
        <v>0</v>
      </c>
      <c r="AC3537">
        <v>0</v>
      </c>
      <c r="AD3537">
        <v>1671</v>
      </c>
      <c r="AE3537">
        <v>36</v>
      </c>
      <c r="AF3537">
        <v>35</v>
      </c>
      <c r="AG3537">
        <v>14</v>
      </c>
      <c r="AH3537">
        <v>56</v>
      </c>
      <c r="AI3537" s="3">
        <v>3.1717534410532613E-2</v>
      </c>
      <c r="AJ3537" s="3">
        <v>0</v>
      </c>
      <c r="AK3537" s="3">
        <v>0</v>
      </c>
      <c r="AL3537" s="3">
        <v>0</v>
      </c>
      <c r="AM3537" s="3">
        <v>0</v>
      </c>
      <c r="AN3537" s="2">
        <f t="shared" si="116"/>
        <v>3.30760749724366E-2</v>
      </c>
      <c r="AO3537" s="2">
        <v>7.7814569536423836E-2</v>
      </c>
      <c r="AP3537">
        <f t="shared" si="117"/>
        <v>60</v>
      </c>
    </row>
    <row r="3538" spans="1:42" ht="16.5" hidden="1" customHeight="1" x14ac:dyDescent="0.25">
      <c r="A3538" s="5" t="s">
        <v>792</v>
      </c>
      <c r="B3538" s="1" t="s">
        <v>267</v>
      </c>
      <c r="D3538" t="s">
        <v>32</v>
      </c>
      <c r="E3538" t="s">
        <v>268</v>
      </c>
      <c r="F3538" t="s">
        <v>269</v>
      </c>
      <c r="G3538">
        <v>57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60</v>
      </c>
      <c r="N3538" s="2">
        <v>0</v>
      </c>
      <c r="O3538" s="2">
        <v>3.1088082901554404E-2</v>
      </c>
      <c r="P3538">
        <v>48</v>
      </c>
      <c r="Q3538" s="2">
        <v>2.502606882168926E-2</v>
      </c>
      <c r="R3538">
        <v>1930</v>
      </c>
      <c r="S3538">
        <v>1918</v>
      </c>
      <c r="T3538">
        <v>1819</v>
      </c>
      <c r="U3538">
        <v>24</v>
      </c>
      <c r="V3538">
        <v>27</v>
      </c>
      <c r="W3538">
        <v>15</v>
      </c>
      <c r="X3538">
        <v>33</v>
      </c>
      <c r="Y3538">
        <v>47</v>
      </c>
      <c r="Z3538">
        <v>0</v>
      </c>
      <c r="AA3538">
        <v>0</v>
      </c>
      <c r="AB3538">
        <v>0</v>
      </c>
      <c r="AC3538">
        <v>0</v>
      </c>
      <c r="AD3538">
        <v>1829</v>
      </c>
      <c r="AE3538">
        <v>24</v>
      </c>
      <c r="AF3538">
        <v>27</v>
      </c>
      <c r="AG3538">
        <v>15</v>
      </c>
      <c r="AH3538">
        <v>33</v>
      </c>
      <c r="AI3538" s="3">
        <v>3.116457080371788E-2</v>
      </c>
      <c r="AJ3538" s="3">
        <v>0</v>
      </c>
      <c r="AK3538" s="3">
        <v>0</v>
      </c>
      <c r="AL3538" s="3">
        <v>0</v>
      </c>
      <c r="AM3538" s="3">
        <v>0</v>
      </c>
      <c r="AN3538" s="2">
        <f t="shared" si="116"/>
        <v>3.1088082901554404E-2</v>
      </c>
      <c r="AO3538" s="2">
        <v>5.1348547717842322E-2</v>
      </c>
      <c r="AP3538">
        <f t="shared" si="117"/>
        <v>60</v>
      </c>
    </row>
    <row r="3539" spans="1:42" ht="16.5" hidden="1" customHeight="1" x14ac:dyDescent="0.25">
      <c r="A3539" s="5" t="s">
        <v>802</v>
      </c>
      <c r="B3539" s="1" t="s">
        <v>110</v>
      </c>
      <c r="C3539" t="s">
        <v>36</v>
      </c>
      <c r="D3539" t="s">
        <v>43</v>
      </c>
      <c r="E3539" t="s">
        <v>108</v>
      </c>
      <c r="F3539" t="s">
        <v>111</v>
      </c>
      <c r="G3539">
        <v>52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60</v>
      </c>
      <c r="N3539" s="2">
        <v>0</v>
      </c>
      <c r="O3539" s="2">
        <v>2.8804608737397985E-2</v>
      </c>
      <c r="P3539">
        <v>121</v>
      </c>
      <c r="Q3539" s="2">
        <v>5.6436567164179108E-2</v>
      </c>
      <c r="R3539">
        <v>2083</v>
      </c>
      <c r="S3539">
        <v>2144</v>
      </c>
      <c r="T3539">
        <v>2060</v>
      </c>
      <c r="U3539">
        <v>4</v>
      </c>
      <c r="V3539">
        <v>22</v>
      </c>
      <c r="W3539">
        <v>30</v>
      </c>
      <c r="X3539">
        <v>28</v>
      </c>
      <c r="Y3539">
        <v>107</v>
      </c>
      <c r="Z3539">
        <v>0</v>
      </c>
      <c r="AA3539">
        <v>0</v>
      </c>
      <c r="AB3539">
        <v>0</v>
      </c>
      <c r="AC3539">
        <v>4</v>
      </c>
      <c r="AD3539">
        <v>2005</v>
      </c>
      <c r="AE3539">
        <v>4</v>
      </c>
      <c r="AF3539">
        <v>22</v>
      </c>
      <c r="AG3539">
        <v>30</v>
      </c>
      <c r="AH3539">
        <v>24</v>
      </c>
      <c r="AI3539" s="3">
        <v>2.5935162094763091E-2</v>
      </c>
      <c r="AJ3539" s="3">
        <v>0</v>
      </c>
      <c r="AK3539" s="3">
        <v>0</v>
      </c>
      <c r="AL3539" s="3">
        <v>0</v>
      </c>
      <c r="AM3539" s="3">
        <v>0</v>
      </c>
      <c r="AN3539" s="2">
        <f t="shared" si="116"/>
        <v>2.8804608737397985E-2</v>
      </c>
      <c r="AO3539" s="2">
        <v>3.8369304556354913E-2</v>
      </c>
      <c r="AP3539">
        <f t="shared" si="117"/>
        <v>60</v>
      </c>
    </row>
    <row r="3540" spans="1:42" ht="16.5" hidden="1" customHeight="1" x14ac:dyDescent="0.25">
      <c r="A3540" s="5" t="s">
        <v>789</v>
      </c>
      <c r="B3540" s="1" t="s">
        <v>59</v>
      </c>
      <c r="D3540" t="s">
        <v>32</v>
      </c>
      <c r="E3540" t="s">
        <v>60</v>
      </c>
      <c r="F3540" t="s">
        <v>61</v>
      </c>
      <c r="G3540">
        <v>49</v>
      </c>
      <c r="H3540">
        <v>6</v>
      </c>
      <c r="I3540">
        <v>0</v>
      </c>
      <c r="J3540">
        <v>0</v>
      </c>
      <c r="K3540">
        <v>0</v>
      </c>
      <c r="L3540">
        <v>0</v>
      </c>
      <c r="M3540">
        <v>60</v>
      </c>
      <c r="N3540" s="2">
        <v>0</v>
      </c>
      <c r="O3540" s="2">
        <v>2.2371364653243849E-2</v>
      </c>
      <c r="P3540">
        <v>162</v>
      </c>
      <c r="Q3540" s="2">
        <v>5.8189655172413791E-2</v>
      </c>
      <c r="R3540">
        <v>2682</v>
      </c>
      <c r="S3540">
        <v>2784</v>
      </c>
      <c r="T3540">
        <v>2381</v>
      </c>
      <c r="U3540">
        <v>325</v>
      </c>
      <c r="V3540">
        <v>23</v>
      </c>
      <c r="W3540">
        <v>20</v>
      </c>
      <c r="X3540">
        <v>35</v>
      </c>
      <c r="Y3540">
        <v>136</v>
      </c>
      <c r="Z3540">
        <v>9</v>
      </c>
      <c r="AA3540">
        <v>0</v>
      </c>
      <c r="AB3540">
        <v>0</v>
      </c>
      <c r="AC3540">
        <v>4</v>
      </c>
      <c r="AD3540">
        <v>2294</v>
      </c>
      <c r="AE3540">
        <v>322</v>
      </c>
      <c r="AF3540">
        <v>23</v>
      </c>
      <c r="AG3540">
        <v>20</v>
      </c>
      <c r="AH3540">
        <v>31</v>
      </c>
      <c r="AI3540" s="3">
        <v>2.1360069747166522E-2</v>
      </c>
      <c r="AJ3540" s="3">
        <v>1.8633540372670808E-2</v>
      </c>
      <c r="AK3540" s="3">
        <v>0</v>
      </c>
      <c r="AL3540" s="3">
        <v>0</v>
      </c>
      <c r="AM3540" s="3">
        <v>0</v>
      </c>
      <c r="AN3540" s="2">
        <f t="shared" si="116"/>
        <v>2.2371364653243849E-2</v>
      </c>
      <c r="AO3540" s="2">
        <v>0.14721189591078068</v>
      </c>
      <c r="AP3540">
        <f t="shared" si="117"/>
        <v>60</v>
      </c>
    </row>
    <row r="3541" spans="1:42" ht="16.5" hidden="1" customHeight="1" x14ac:dyDescent="0.25">
      <c r="A3541" s="5" t="s">
        <v>795</v>
      </c>
      <c r="B3541" s="1" t="s">
        <v>309</v>
      </c>
      <c r="D3541" t="s">
        <v>32</v>
      </c>
      <c r="E3541" t="s">
        <v>305</v>
      </c>
      <c r="F3541" t="s">
        <v>310</v>
      </c>
      <c r="G3541">
        <v>54</v>
      </c>
      <c r="H3541">
        <v>0</v>
      </c>
      <c r="I3541">
        <v>0</v>
      </c>
      <c r="J3541">
        <v>0</v>
      </c>
      <c r="K3541">
        <v>3</v>
      </c>
      <c r="L3541">
        <v>0</v>
      </c>
      <c r="M3541">
        <v>59</v>
      </c>
      <c r="N3541" s="2">
        <v>0</v>
      </c>
      <c r="O3541" s="2">
        <v>0.51754385964912286</v>
      </c>
      <c r="P3541">
        <v>59</v>
      </c>
      <c r="Q3541" s="2">
        <v>0.51754385964912286</v>
      </c>
      <c r="R3541">
        <v>114</v>
      </c>
      <c r="S3541">
        <v>114</v>
      </c>
      <c r="T3541">
        <v>67</v>
      </c>
      <c r="U3541">
        <v>0</v>
      </c>
      <c r="V3541">
        <v>2</v>
      </c>
      <c r="W3541">
        <v>2</v>
      </c>
      <c r="X3541">
        <v>43</v>
      </c>
      <c r="Y3541">
        <v>32</v>
      </c>
      <c r="Z3541">
        <v>0</v>
      </c>
      <c r="AA3541">
        <v>0</v>
      </c>
      <c r="AB3541">
        <v>0</v>
      </c>
      <c r="AC3541">
        <v>20</v>
      </c>
      <c r="AD3541">
        <v>89</v>
      </c>
      <c r="AE3541">
        <v>0</v>
      </c>
      <c r="AF3541">
        <v>2</v>
      </c>
      <c r="AG3541">
        <v>2</v>
      </c>
      <c r="AH3541">
        <v>26</v>
      </c>
      <c r="AI3541" s="3">
        <v>0.6067415730337079</v>
      </c>
      <c r="AJ3541" s="3">
        <v>0</v>
      </c>
      <c r="AK3541" s="3">
        <v>0</v>
      </c>
      <c r="AL3541" s="3">
        <v>0</v>
      </c>
      <c r="AM3541" s="3">
        <v>0.11538461538461539</v>
      </c>
      <c r="AN3541" s="2">
        <f t="shared" si="116"/>
        <v>0.51754385964912286</v>
      </c>
      <c r="AO3541" s="2">
        <v>0.25210084033613445</v>
      </c>
      <c r="AP3541">
        <f t="shared" si="117"/>
        <v>59</v>
      </c>
    </row>
    <row r="3542" spans="1:42" ht="16.5" hidden="1" customHeight="1" x14ac:dyDescent="0.25">
      <c r="A3542" s="4" t="s">
        <v>800</v>
      </c>
      <c r="B3542" s="1" t="s">
        <v>526</v>
      </c>
      <c r="D3542" t="s">
        <v>32</v>
      </c>
      <c r="E3542" t="s">
        <v>524</v>
      </c>
      <c r="F3542" t="s">
        <v>527</v>
      </c>
      <c r="G3542">
        <v>51</v>
      </c>
      <c r="H3542">
        <v>0</v>
      </c>
      <c r="I3542">
        <v>0</v>
      </c>
      <c r="J3542">
        <v>0</v>
      </c>
      <c r="K3542">
        <v>6</v>
      </c>
      <c r="L3542">
        <v>0</v>
      </c>
      <c r="M3542">
        <v>59</v>
      </c>
      <c r="N3542" s="2">
        <v>0</v>
      </c>
      <c r="O3542" s="2">
        <v>0.32960893854748602</v>
      </c>
      <c r="P3542">
        <v>38</v>
      </c>
      <c r="Q3542" s="2">
        <v>0.24050632911392406</v>
      </c>
      <c r="R3542">
        <v>179</v>
      </c>
      <c r="S3542">
        <v>158</v>
      </c>
      <c r="T3542">
        <v>155</v>
      </c>
      <c r="U3542">
        <v>0</v>
      </c>
      <c r="V3542">
        <v>1</v>
      </c>
      <c r="W3542">
        <v>0</v>
      </c>
      <c r="X3542">
        <v>2</v>
      </c>
      <c r="Y3542">
        <v>31</v>
      </c>
      <c r="Z3542">
        <v>0</v>
      </c>
      <c r="AA3542">
        <v>0</v>
      </c>
      <c r="AB3542">
        <v>0</v>
      </c>
      <c r="AC3542">
        <v>0</v>
      </c>
      <c r="AD3542">
        <v>175</v>
      </c>
      <c r="AE3542">
        <v>0</v>
      </c>
      <c r="AF3542">
        <v>1</v>
      </c>
      <c r="AG3542">
        <v>0</v>
      </c>
      <c r="AH3542">
        <v>8</v>
      </c>
      <c r="AI3542" s="3">
        <v>0.29142857142857143</v>
      </c>
      <c r="AJ3542" s="3">
        <v>0</v>
      </c>
      <c r="AK3542" s="3">
        <v>0</v>
      </c>
      <c r="AL3542" s="3">
        <v>0</v>
      </c>
      <c r="AM3542" s="3">
        <v>0.75</v>
      </c>
      <c r="AN3542" s="2">
        <f t="shared" si="116"/>
        <v>0.32960893854748602</v>
      </c>
      <c r="AO3542" s="2">
        <v>4.8913043478260872E-2</v>
      </c>
      <c r="AP3542">
        <f t="shared" si="117"/>
        <v>59</v>
      </c>
    </row>
    <row r="3543" spans="1:42" ht="16.5" hidden="1" customHeight="1" x14ac:dyDescent="0.25">
      <c r="A3543" s="4" t="s">
        <v>797</v>
      </c>
      <c r="B3543" s="1" t="s">
        <v>567</v>
      </c>
      <c r="D3543" t="s">
        <v>32</v>
      </c>
      <c r="E3543" t="s">
        <v>568</v>
      </c>
      <c r="F3543" t="s">
        <v>569</v>
      </c>
      <c r="G3543">
        <v>51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59</v>
      </c>
      <c r="N3543" s="2">
        <v>0</v>
      </c>
      <c r="O3543" s="2">
        <v>0.30412371134020616</v>
      </c>
      <c r="P3543">
        <v>86</v>
      </c>
      <c r="Q3543" s="2">
        <v>0.38914027149321267</v>
      </c>
      <c r="R3543">
        <v>194</v>
      </c>
      <c r="S3543">
        <v>221</v>
      </c>
      <c r="T3543">
        <v>132</v>
      </c>
      <c r="U3543">
        <v>0</v>
      </c>
      <c r="V3543">
        <v>1</v>
      </c>
      <c r="W3543">
        <v>8</v>
      </c>
      <c r="X3543">
        <v>80</v>
      </c>
      <c r="Y3543">
        <v>58</v>
      </c>
      <c r="Z3543">
        <v>0</v>
      </c>
      <c r="AA3543">
        <v>0</v>
      </c>
      <c r="AB3543">
        <v>0</v>
      </c>
      <c r="AC3543">
        <v>24</v>
      </c>
      <c r="AD3543">
        <v>125</v>
      </c>
      <c r="AE3543">
        <v>0</v>
      </c>
      <c r="AF3543">
        <v>1</v>
      </c>
      <c r="AG3543">
        <v>8</v>
      </c>
      <c r="AH3543">
        <v>56</v>
      </c>
      <c r="AI3543" s="3">
        <v>0.40799999999999997</v>
      </c>
      <c r="AJ3543" s="3">
        <v>0</v>
      </c>
      <c r="AK3543" s="3">
        <v>0</v>
      </c>
      <c r="AL3543" s="3">
        <v>0</v>
      </c>
      <c r="AM3543" s="3">
        <v>0</v>
      </c>
      <c r="AN3543" s="2">
        <f t="shared" si="116"/>
        <v>0.30412371134020616</v>
      </c>
      <c r="AO3543" s="2">
        <v>0.34210526315789475</v>
      </c>
      <c r="AP3543">
        <f t="shared" si="117"/>
        <v>59</v>
      </c>
    </row>
    <row r="3544" spans="1:42" ht="16.5" hidden="1" customHeight="1" x14ac:dyDescent="0.25">
      <c r="A3544" s="5" t="s">
        <v>793</v>
      </c>
      <c r="B3544" s="1" t="s">
        <v>105</v>
      </c>
      <c r="D3544" t="s">
        <v>32</v>
      </c>
      <c r="E3544" t="s">
        <v>95</v>
      </c>
      <c r="F3544" t="s">
        <v>106</v>
      </c>
      <c r="G3544">
        <v>54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59</v>
      </c>
      <c r="N3544" s="2">
        <v>0</v>
      </c>
      <c r="O3544" s="2">
        <v>0.19865319865319866</v>
      </c>
      <c r="P3544">
        <v>87</v>
      </c>
      <c r="Q3544" s="2">
        <v>0.26769230769230767</v>
      </c>
      <c r="R3544">
        <v>297</v>
      </c>
      <c r="S3544">
        <v>325</v>
      </c>
      <c r="T3544">
        <v>322</v>
      </c>
      <c r="U3544">
        <v>1</v>
      </c>
      <c r="V3544">
        <v>0</v>
      </c>
      <c r="W3544">
        <v>2</v>
      </c>
      <c r="X3544">
        <v>0</v>
      </c>
      <c r="Y3544">
        <v>82</v>
      </c>
      <c r="Z3544">
        <v>0</v>
      </c>
      <c r="AA3544">
        <v>0</v>
      </c>
      <c r="AB3544">
        <v>0</v>
      </c>
      <c r="AC3544">
        <v>0</v>
      </c>
      <c r="AD3544">
        <v>294</v>
      </c>
      <c r="AE3544">
        <v>1</v>
      </c>
      <c r="AF3544">
        <v>0</v>
      </c>
      <c r="AG3544">
        <v>2</v>
      </c>
      <c r="AH3544">
        <v>0</v>
      </c>
      <c r="AI3544" s="3">
        <v>0.18367346938775511</v>
      </c>
      <c r="AJ3544" s="3">
        <v>0</v>
      </c>
      <c r="AK3544" s="3">
        <v>0</v>
      </c>
      <c r="AL3544" s="3">
        <v>0</v>
      </c>
      <c r="AM3544" s="3">
        <v>0</v>
      </c>
      <c r="AN3544" s="2">
        <f t="shared" si="116"/>
        <v>0.19865319865319866</v>
      </c>
      <c r="AO3544" s="2">
        <v>1.0101010101010102E-2</v>
      </c>
      <c r="AP3544">
        <f t="shared" si="117"/>
        <v>59</v>
      </c>
    </row>
    <row r="3545" spans="1:42" ht="16.5" hidden="1" customHeight="1" x14ac:dyDescent="0.25">
      <c r="A3545" s="5" t="s">
        <v>790</v>
      </c>
      <c r="B3545" t="s">
        <v>676</v>
      </c>
      <c r="D3545" t="s">
        <v>32</v>
      </c>
      <c r="E3545" t="s">
        <v>278</v>
      </c>
      <c r="F3545" t="s">
        <v>677</v>
      </c>
      <c r="G3545">
        <v>57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59</v>
      </c>
      <c r="N3545" s="2">
        <v>0</v>
      </c>
      <c r="O3545" s="2">
        <v>0.1826625386996904</v>
      </c>
      <c r="P3545">
        <v>13</v>
      </c>
      <c r="Q3545" s="2">
        <v>4.6931407942238268E-2</v>
      </c>
      <c r="R3545">
        <v>323</v>
      </c>
      <c r="S3545">
        <v>277</v>
      </c>
      <c r="T3545">
        <v>269</v>
      </c>
      <c r="U3545">
        <v>2</v>
      </c>
      <c r="V3545">
        <v>3</v>
      </c>
      <c r="W3545">
        <v>1</v>
      </c>
      <c r="X3545">
        <v>2</v>
      </c>
      <c r="Y3545">
        <v>5</v>
      </c>
      <c r="Z3545">
        <v>0</v>
      </c>
      <c r="AA3545">
        <v>0</v>
      </c>
      <c r="AB3545">
        <v>0</v>
      </c>
      <c r="AC3545">
        <v>0</v>
      </c>
      <c r="AD3545">
        <v>321</v>
      </c>
      <c r="AE3545">
        <v>2</v>
      </c>
      <c r="AF3545">
        <v>3</v>
      </c>
      <c r="AG3545">
        <v>1</v>
      </c>
      <c r="AH3545">
        <v>2</v>
      </c>
      <c r="AI3545" s="3">
        <v>0.17757009345794392</v>
      </c>
      <c r="AJ3545" s="3">
        <v>0</v>
      </c>
      <c r="AK3545" s="3">
        <v>0</v>
      </c>
      <c r="AL3545" s="3">
        <v>0</v>
      </c>
      <c r="AM3545" s="3">
        <v>0</v>
      </c>
      <c r="AN3545" s="2">
        <f t="shared" si="116"/>
        <v>0.1826625386996904</v>
      </c>
      <c r="AO3545" s="2">
        <v>2.4316109422492401E-2</v>
      </c>
      <c r="AP3545">
        <f t="shared" si="117"/>
        <v>59</v>
      </c>
    </row>
    <row r="3546" spans="1:42" ht="16.5" hidden="1" customHeight="1" x14ac:dyDescent="0.25">
      <c r="A3546" s="4" t="s">
        <v>799</v>
      </c>
      <c r="B3546" s="1" t="s">
        <v>296</v>
      </c>
      <c r="D3546" t="s">
        <v>32</v>
      </c>
      <c r="E3546" t="s">
        <v>297</v>
      </c>
      <c r="F3546" t="s">
        <v>298</v>
      </c>
      <c r="G3546">
        <v>56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59</v>
      </c>
      <c r="N3546" s="2">
        <v>0</v>
      </c>
      <c r="O3546" s="2">
        <v>0.17151162790697674</v>
      </c>
      <c r="P3546">
        <v>152</v>
      </c>
      <c r="Q3546" s="2">
        <v>0.34782608695652173</v>
      </c>
      <c r="R3546">
        <v>344</v>
      </c>
      <c r="S3546">
        <v>437</v>
      </c>
      <c r="T3546">
        <v>409</v>
      </c>
      <c r="U3546">
        <v>3</v>
      </c>
      <c r="V3546">
        <v>4</v>
      </c>
      <c r="W3546">
        <v>3</v>
      </c>
      <c r="X3546">
        <v>18</v>
      </c>
      <c r="Y3546">
        <v>135</v>
      </c>
      <c r="Z3546">
        <v>0</v>
      </c>
      <c r="AA3546">
        <v>0</v>
      </c>
      <c r="AB3546">
        <v>0</v>
      </c>
      <c r="AC3546">
        <v>9</v>
      </c>
      <c r="AD3546">
        <v>330</v>
      </c>
      <c r="AE3546">
        <v>3</v>
      </c>
      <c r="AF3546">
        <v>4</v>
      </c>
      <c r="AG3546">
        <v>3</v>
      </c>
      <c r="AH3546">
        <v>9</v>
      </c>
      <c r="AI3546" s="3">
        <v>0.16969696969696971</v>
      </c>
      <c r="AJ3546" s="3">
        <v>0</v>
      </c>
      <c r="AK3546" s="3">
        <v>0</v>
      </c>
      <c r="AL3546" s="3">
        <v>0</v>
      </c>
      <c r="AM3546" s="3">
        <v>0</v>
      </c>
      <c r="AN3546" s="2">
        <f t="shared" si="116"/>
        <v>0.17151162790697674</v>
      </c>
      <c r="AO3546" s="2">
        <v>5.4441260744985676E-2</v>
      </c>
      <c r="AP3546">
        <f t="shared" si="117"/>
        <v>59</v>
      </c>
    </row>
    <row r="3547" spans="1:42" ht="16.5" hidden="1" customHeight="1" x14ac:dyDescent="0.25">
      <c r="A3547" s="5" t="s">
        <v>795</v>
      </c>
      <c r="B3547" s="1" t="s">
        <v>533</v>
      </c>
      <c r="D3547" t="s">
        <v>32</v>
      </c>
      <c r="E3547" t="s">
        <v>534</v>
      </c>
      <c r="F3547" t="s">
        <v>535</v>
      </c>
      <c r="G3547">
        <v>53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59</v>
      </c>
      <c r="N3547" s="2">
        <v>0</v>
      </c>
      <c r="O3547" s="2">
        <v>0.15364583333333334</v>
      </c>
      <c r="P3547">
        <v>112</v>
      </c>
      <c r="Q3547" s="2">
        <v>0.25629290617848971</v>
      </c>
      <c r="R3547">
        <v>384</v>
      </c>
      <c r="S3547">
        <v>437</v>
      </c>
      <c r="T3547">
        <v>422</v>
      </c>
      <c r="U3547">
        <v>2</v>
      </c>
      <c r="V3547">
        <v>3</v>
      </c>
      <c r="W3547">
        <v>5</v>
      </c>
      <c r="X3547">
        <v>5</v>
      </c>
      <c r="Y3547">
        <v>103</v>
      </c>
      <c r="Z3547">
        <v>0</v>
      </c>
      <c r="AA3547">
        <v>0</v>
      </c>
      <c r="AB3547">
        <v>3</v>
      </c>
      <c r="AC3547">
        <v>0</v>
      </c>
      <c r="AD3547">
        <v>372</v>
      </c>
      <c r="AE3547">
        <v>2</v>
      </c>
      <c r="AF3547">
        <v>3</v>
      </c>
      <c r="AG3547">
        <v>2</v>
      </c>
      <c r="AH3547">
        <v>5</v>
      </c>
      <c r="AI3547" s="3">
        <v>0.1424731182795699</v>
      </c>
      <c r="AJ3547" s="3">
        <v>0</v>
      </c>
      <c r="AK3547" s="3">
        <v>0</v>
      </c>
      <c r="AL3547" s="3">
        <v>0</v>
      </c>
      <c r="AM3547" s="3">
        <v>0</v>
      </c>
      <c r="AN3547" s="2">
        <f t="shared" si="116"/>
        <v>0.15364583333333334</v>
      </c>
      <c r="AO3547" s="2">
        <v>3.125E-2</v>
      </c>
      <c r="AP3547">
        <f t="shared" si="117"/>
        <v>59</v>
      </c>
    </row>
    <row r="3548" spans="1:42" ht="16.5" hidden="1" customHeight="1" x14ac:dyDescent="0.25">
      <c r="A3548" s="4">
        <v>2011</v>
      </c>
      <c r="B3548" t="s">
        <v>732</v>
      </c>
      <c r="D3548" t="s">
        <v>32</v>
      </c>
      <c r="E3548" t="s">
        <v>733</v>
      </c>
      <c r="F3548" t="s">
        <v>734</v>
      </c>
      <c r="G3548">
        <v>55</v>
      </c>
      <c r="H3548">
        <v>0</v>
      </c>
      <c r="I3548">
        <v>0</v>
      </c>
      <c r="J3548">
        <v>0</v>
      </c>
      <c r="K3548">
        <v>3</v>
      </c>
      <c r="L3548">
        <v>0</v>
      </c>
      <c r="M3548">
        <v>59</v>
      </c>
      <c r="N3548" s="2">
        <v>0</v>
      </c>
      <c r="O3548" s="2">
        <v>0.14148681055155876</v>
      </c>
      <c r="P3548">
        <v>19</v>
      </c>
      <c r="Q3548" s="2">
        <v>5.0397877984084884E-2</v>
      </c>
      <c r="R3548">
        <v>417</v>
      </c>
      <c r="S3548">
        <v>377</v>
      </c>
      <c r="T3548">
        <v>370</v>
      </c>
      <c r="U3548">
        <v>5</v>
      </c>
      <c r="V3548">
        <v>0</v>
      </c>
      <c r="W3548">
        <v>0</v>
      </c>
      <c r="X3548">
        <v>2</v>
      </c>
      <c r="Y3548">
        <v>17</v>
      </c>
      <c r="Z3548">
        <v>0</v>
      </c>
      <c r="AA3548">
        <v>0</v>
      </c>
      <c r="AB3548">
        <v>0</v>
      </c>
      <c r="AC3548">
        <v>0</v>
      </c>
      <c r="AD3548">
        <v>408</v>
      </c>
      <c r="AE3548">
        <v>5</v>
      </c>
      <c r="AF3548">
        <v>0</v>
      </c>
      <c r="AG3548">
        <v>0</v>
      </c>
      <c r="AH3548">
        <v>5</v>
      </c>
      <c r="AI3548" s="3">
        <v>0.13480392156862744</v>
      </c>
      <c r="AJ3548" s="3">
        <v>0</v>
      </c>
      <c r="AK3548" s="3">
        <v>0</v>
      </c>
      <c r="AL3548" s="3">
        <v>0</v>
      </c>
      <c r="AM3548" s="3">
        <v>0.6</v>
      </c>
      <c r="AN3548" s="2">
        <f t="shared" si="116"/>
        <v>0.14148681055155876</v>
      </c>
      <c r="AO3548" s="2">
        <v>2.3923444976076555E-2</v>
      </c>
      <c r="AP3548">
        <f t="shared" si="117"/>
        <v>59</v>
      </c>
    </row>
    <row r="3549" spans="1:42" ht="16.5" hidden="1" customHeight="1" x14ac:dyDescent="0.25">
      <c r="A3549" s="5" t="s">
        <v>790</v>
      </c>
      <c r="B3549" s="1" t="s">
        <v>407</v>
      </c>
      <c r="D3549" t="s">
        <v>32</v>
      </c>
      <c r="E3549" t="s">
        <v>408</v>
      </c>
      <c r="F3549" t="s">
        <v>409</v>
      </c>
      <c r="G3549">
        <v>57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59</v>
      </c>
      <c r="N3549" s="2">
        <v>0</v>
      </c>
      <c r="O3549" s="2">
        <v>0.12995594713656389</v>
      </c>
      <c r="P3549">
        <v>70</v>
      </c>
      <c r="Q3549" s="2">
        <v>0.15053763440860216</v>
      </c>
      <c r="R3549">
        <v>454</v>
      </c>
      <c r="S3549">
        <v>465</v>
      </c>
      <c r="T3549">
        <v>457</v>
      </c>
      <c r="U3549">
        <v>1</v>
      </c>
      <c r="V3549">
        <v>3</v>
      </c>
      <c r="W3549">
        <v>0</v>
      </c>
      <c r="X3549">
        <v>4</v>
      </c>
      <c r="Y3549">
        <v>67</v>
      </c>
      <c r="Z3549">
        <v>0</v>
      </c>
      <c r="AA3549">
        <v>0</v>
      </c>
      <c r="AB3549">
        <v>0</v>
      </c>
      <c r="AC3549">
        <v>0</v>
      </c>
      <c r="AD3549">
        <v>447</v>
      </c>
      <c r="AE3549">
        <v>1</v>
      </c>
      <c r="AF3549">
        <v>3</v>
      </c>
      <c r="AG3549">
        <v>0</v>
      </c>
      <c r="AH3549">
        <v>4</v>
      </c>
      <c r="AI3549" s="3">
        <v>0.12751677852348994</v>
      </c>
      <c r="AJ3549" s="3">
        <v>0</v>
      </c>
      <c r="AK3549" s="3">
        <v>0</v>
      </c>
      <c r="AL3549" s="3">
        <v>0</v>
      </c>
      <c r="AM3549" s="3">
        <v>0</v>
      </c>
      <c r="AN3549" s="2">
        <f t="shared" si="116"/>
        <v>0.12995594713656389</v>
      </c>
      <c r="AO3549" s="2">
        <v>1.7582417582417582E-2</v>
      </c>
      <c r="AP3549">
        <f t="shared" si="117"/>
        <v>59</v>
      </c>
    </row>
    <row r="3550" spans="1:42" ht="16.5" hidden="1" customHeight="1" x14ac:dyDescent="0.25">
      <c r="A3550" s="4" t="s">
        <v>798</v>
      </c>
      <c r="B3550" t="s">
        <v>698</v>
      </c>
      <c r="D3550" t="s">
        <v>32</v>
      </c>
      <c r="E3550" t="s">
        <v>456</v>
      </c>
      <c r="F3550" t="s">
        <v>699</v>
      </c>
      <c r="G3550">
        <v>55</v>
      </c>
      <c r="H3550">
        <v>0</v>
      </c>
      <c r="I3550">
        <v>3</v>
      </c>
      <c r="J3550">
        <v>0</v>
      </c>
      <c r="K3550">
        <v>0</v>
      </c>
      <c r="L3550">
        <v>0</v>
      </c>
      <c r="M3550">
        <v>59</v>
      </c>
      <c r="N3550" s="2">
        <v>0</v>
      </c>
      <c r="O3550" s="2">
        <v>0.12882096069868995</v>
      </c>
      <c r="P3550">
        <v>30</v>
      </c>
      <c r="Q3550" s="2">
        <v>6.9930069930069935E-2</v>
      </c>
      <c r="R3550">
        <v>458</v>
      </c>
      <c r="S3550">
        <v>429</v>
      </c>
      <c r="T3550">
        <v>412</v>
      </c>
      <c r="U3550">
        <v>3</v>
      </c>
      <c r="V3550">
        <v>12</v>
      </c>
      <c r="W3550">
        <v>1</v>
      </c>
      <c r="X3550">
        <v>1</v>
      </c>
      <c r="Y3550">
        <v>23</v>
      </c>
      <c r="Z3550">
        <v>0</v>
      </c>
      <c r="AA3550">
        <v>0</v>
      </c>
      <c r="AB3550">
        <v>0</v>
      </c>
      <c r="AC3550">
        <v>0</v>
      </c>
      <c r="AD3550">
        <v>444</v>
      </c>
      <c r="AE3550">
        <v>3</v>
      </c>
      <c r="AF3550">
        <v>15</v>
      </c>
      <c r="AG3550">
        <v>1</v>
      </c>
      <c r="AH3550">
        <v>1</v>
      </c>
      <c r="AI3550" s="3">
        <v>0.12387387387387387</v>
      </c>
      <c r="AJ3550" s="3">
        <v>0</v>
      </c>
      <c r="AK3550" s="3">
        <v>0.2</v>
      </c>
      <c r="AL3550" s="3">
        <v>0</v>
      </c>
      <c r="AM3550" s="3">
        <v>0</v>
      </c>
      <c r="AN3550" s="2">
        <f t="shared" si="116"/>
        <v>0.12882096069868995</v>
      </c>
      <c r="AO3550" s="2">
        <v>4.3103448275862072E-2</v>
      </c>
      <c r="AP3550">
        <f t="shared" si="117"/>
        <v>59</v>
      </c>
    </row>
    <row r="3551" spans="1:42" ht="16.5" hidden="1" customHeight="1" x14ac:dyDescent="0.25">
      <c r="A3551" s="4">
        <v>2011</v>
      </c>
      <c r="B3551" s="1" t="s">
        <v>161</v>
      </c>
      <c r="C3551" t="s">
        <v>36</v>
      </c>
      <c r="D3551" t="s">
        <v>43</v>
      </c>
      <c r="E3551" t="s">
        <v>44</v>
      </c>
      <c r="F3551" t="s">
        <v>162</v>
      </c>
      <c r="G3551">
        <v>55</v>
      </c>
      <c r="H3551">
        <v>0</v>
      </c>
      <c r="I3551">
        <v>0</v>
      </c>
      <c r="J3551">
        <v>0</v>
      </c>
      <c r="K3551">
        <v>0</v>
      </c>
      <c r="L3551">
        <v>9</v>
      </c>
      <c r="M3551">
        <v>50</v>
      </c>
      <c r="N3551" s="2">
        <v>1.9230769230769232E-2</v>
      </c>
      <c r="O3551" s="2">
        <v>0.10683760683760683</v>
      </c>
      <c r="P3551">
        <v>160</v>
      </c>
      <c r="Q3551" s="2">
        <v>0.28119507908611602</v>
      </c>
      <c r="R3551">
        <v>468</v>
      </c>
      <c r="S3551">
        <v>569</v>
      </c>
      <c r="T3551">
        <v>548</v>
      </c>
      <c r="U3551">
        <v>3</v>
      </c>
      <c r="V3551">
        <v>3</v>
      </c>
      <c r="W3551">
        <v>10</v>
      </c>
      <c r="X3551">
        <v>5</v>
      </c>
      <c r="Y3551">
        <v>153</v>
      </c>
      <c r="Z3551">
        <v>0</v>
      </c>
      <c r="AA3551">
        <v>0</v>
      </c>
      <c r="AB3551">
        <v>0</v>
      </c>
      <c r="AC3551">
        <v>0</v>
      </c>
      <c r="AD3551">
        <v>450</v>
      </c>
      <c r="AE3551">
        <v>3</v>
      </c>
      <c r="AF3551">
        <v>3</v>
      </c>
      <c r="AG3551">
        <v>10</v>
      </c>
      <c r="AH3551">
        <v>5</v>
      </c>
      <c r="AI3551" s="3">
        <v>0.12222222222222222</v>
      </c>
      <c r="AJ3551" s="3">
        <v>0</v>
      </c>
      <c r="AK3551" s="3">
        <v>0</v>
      </c>
      <c r="AL3551" s="3">
        <v>0</v>
      </c>
      <c r="AM3551" s="3">
        <v>0</v>
      </c>
      <c r="AN3551" s="2">
        <f t="shared" si="116"/>
        <v>0.12606837606837606</v>
      </c>
      <c r="AO3551" s="2">
        <v>4.4585987261146494E-2</v>
      </c>
      <c r="AP3551">
        <f t="shared" si="117"/>
        <v>59</v>
      </c>
    </row>
    <row r="3552" spans="1:42" ht="16.5" hidden="1" customHeight="1" x14ac:dyDescent="0.25">
      <c r="A3552" s="5" t="s">
        <v>787</v>
      </c>
      <c r="B3552" s="1" t="s">
        <v>314</v>
      </c>
      <c r="D3552" t="s">
        <v>32</v>
      </c>
      <c r="E3552" t="s">
        <v>312</v>
      </c>
      <c r="F3552" t="s">
        <v>315</v>
      </c>
      <c r="G3552">
        <v>40</v>
      </c>
      <c r="H3552">
        <v>0</v>
      </c>
      <c r="I3552">
        <v>0</v>
      </c>
      <c r="J3552">
        <v>0</v>
      </c>
      <c r="K3552">
        <v>14</v>
      </c>
      <c r="L3552">
        <v>0</v>
      </c>
      <c r="M3552">
        <v>59</v>
      </c>
      <c r="N3552" s="2">
        <v>0</v>
      </c>
      <c r="O3552" s="2">
        <v>0.11967545638945233</v>
      </c>
      <c r="P3552">
        <v>80</v>
      </c>
      <c r="Q3552" s="2">
        <v>0.1556420233463035</v>
      </c>
      <c r="R3552">
        <v>493</v>
      </c>
      <c r="S3552">
        <v>514</v>
      </c>
      <c r="T3552">
        <v>494</v>
      </c>
      <c r="U3552">
        <v>0</v>
      </c>
      <c r="V3552">
        <v>0</v>
      </c>
      <c r="W3552">
        <v>0</v>
      </c>
      <c r="X3552">
        <v>20</v>
      </c>
      <c r="Y3552">
        <v>79</v>
      </c>
      <c r="Z3552">
        <v>0</v>
      </c>
      <c r="AA3552">
        <v>0</v>
      </c>
      <c r="AB3552">
        <v>0</v>
      </c>
      <c r="AC3552">
        <v>0</v>
      </c>
      <c r="AD3552">
        <v>455</v>
      </c>
      <c r="AE3552">
        <v>0</v>
      </c>
      <c r="AF3552">
        <v>0</v>
      </c>
      <c r="AG3552">
        <v>0</v>
      </c>
      <c r="AH3552">
        <v>34</v>
      </c>
      <c r="AI3552" s="3">
        <v>8.7912087912087919E-2</v>
      </c>
      <c r="AJ3552" s="3">
        <v>0</v>
      </c>
      <c r="AK3552" s="3">
        <v>0</v>
      </c>
      <c r="AL3552" s="3">
        <v>0</v>
      </c>
      <c r="AM3552" s="3">
        <v>0.41176470588235292</v>
      </c>
      <c r="AN3552" s="2">
        <f t="shared" si="116"/>
        <v>0.11967545638945233</v>
      </c>
      <c r="AO3552" s="2">
        <v>6.9529652351738247E-2</v>
      </c>
      <c r="AP3552">
        <f t="shared" si="117"/>
        <v>59</v>
      </c>
    </row>
    <row r="3553" spans="1:42" ht="16.5" hidden="1" customHeight="1" x14ac:dyDescent="0.25">
      <c r="A3553" s="5" t="s">
        <v>802</v>
      </c>
      <c r="B3553" s="1" t="s">
        <v>533</v>
      </c>
      <c r="D3553" t="s">
        <v>32</v>
      </c>
      <c r="E3553" t="s">
        <v>534</v>
      </c>
      <c r="F3553" t="s">
        <v>535</v>
      </c>
      <c r="G3553">
        <v>56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59</v>
      </c>
      <c r="N3553" s="2">
        <v>0</v>
      </c>
      <c r="O3553" s="2">
        <v>0.11823647294589178</v>
      </c>
      <c r="P3553">
        <v>78</v>
      </c>
      <c r="Q3553" s="2">
        <v>0.15057915057915058</v>
      </c>
      <c r="R3553">
        <v>499</v>
      </c>
      <c r="S3553">
        <v>518</v>
      </c>
      <c r="T3553">
        <v>514</v>
      </c>
      <c r="U3553">
        <v>2</v>
      </c>
      <c r="V3553">
        <v>2</v>
      </c>
      <c r="W3553">
        <v>0</v>
      </c>
      <c r="X3553">
        <v>0</v>
      </c>
      <c r="Y3553">
        <v>72</v>
      </c>
      <c r="Z3553">
        <v>0</v>
      </c>
      <c r="AA3553">
        <v>0</v>
      </c>
      <c r="AB3553">
        <v>0</v>
      </c>
      <c r="AC3553">
        <v>0</v>
      </c>
      <c r="AD3553">
        <v>498</v>
      </c>
      <c r="AE3553">
        <v>2</v>
      </c>
      <c r="AF3553">
        <v>2</v>
      </c>
      <c r="AG3553">
        <v>0</v>
      </c>
      <c r="AH3553">
        <v>0</v>
      </c>
      <c r="AI3553" s="3">
        <v>0.11244979919678715</v>
      </c>
      <c r="AJ3553" s="3">
        <v>0</v>
      </c>
      <c r="AK3553" s="3">
        <v>0</v>
      </c>
      <c r="AL3553" s="3">
        <v>0</v>
      </c>
      <c r="AM3553" s="3">
        <v>0</v>
      </c>
      <c r="AN3553" s="2">
        <f t="shared" ref="AN3553:AN3616" si="118">N3553+O3553</f>
        <v>0.11823647294589178</v>
      </c>
      <c r="AO3553" s="2">
        <v>7.9681274900398405E-3</v>
      </c>
      <c r="AP3553">
        <f t="shared" ref="AP3553:AP3616" si="119">L3553+M3553</f>
        <v>59</v>
      </c>
    </row>
    <row r="3554" spans="1:42" ht="16.5" hidden="1" customHeight="1" x14ac:dyDescent="0.25">
      <c r="A3554" s="4" t="s">
        <v>803</v>
      </c>
      <c r="B3554" t="s">
        <v>696</v>
      </c>
      <c r="D3554" t="s">
        <v>32</v>
      </c>
      <c r="E3554" t="s">
        <v>416</v>
      </c>
      <c r="F3554" t="s">
        <v>697</v>
      </c>
      <c r="G3554">
        <v>56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59</v>
      </c>
      <c r="N3554" s="2">
        <v>0</v>
      </c>
      <c r="O3554" s="2">
        <v>0.11302681992337164</v>
      </c>
      <c r="P3554">
        <v>12</v>
      </c>
      <c r="Q3554" s="2">
        <v>2.5263157894736842E-2</v>
      </c>
      <c r="R3554">
        <v>522</v>
      </c>
      <c r="S3554">
        <v>475</v>
      </c>
      <c r="T3554">
        <v>461</v>
      </c>
      <c r="U3554">
        <v>8</v>
      </c>
      <c r="V3554">
        <v>1</v>
      </c>
      <c r="W3554">
        <v>2</v>
      </c>
      <c r="X3554">
        <v>6</v>
      </c>
      <c r="Y3554">
        <v>5</v>
      </c>
      <c r="Z3554">
        <v>0</v>
      </c>
      <c r="AA3554">
        <v>0</v>
      </c>
      <c r="AB3554">
        <v>0</v>
      </c>
      <c r="AC3554">
        <v>0</v>
      </c>
      <c r="AD3554">
        <v>512</v>
      </c>
      <c r="AE3554">
        <v>8</v>
      </c>
      <c r="AF3554">
        <v>1</v>
      </c>
      <c r="AG3554">
        <v>2</v>
      </c>
      <c r="AH3554">
        <v>6</v>
      </c>
      <c r="AI3554" s="3">
        <v>0.109375</v>
      </c>
      <c r="AJ3554" s="3">
        <v>0</v>
      </c>
      <c r="AK3554" s="3">
        <v>0</v>
      </c>
      <c r="AL3554" s="3">
        <v>0</v>
      </c>
      <c r="AM3554" s="3">
        <v>0</v>
      </c>
      <c r="AN3554" s="2">
        <f t="shared" si="118"/>
        <v>0.11302681992337164</v>
      </c>
      <c r="AO3554" s="2">
        <v>3.2136105860113423E-2</v>
      </c>
      <c r="AP3554">
        <f t="shared" si="119"/>
        <v>59</v>
      </c>
    </row>
    <row r="3555" spans="1:42" ht="16.5" hidden="1" customHeight="1" x14ac:dyDescent="0.25">
      <c r="A3555" s="4" t="s">
        <v>796</v>
      </c>
      <c r="B3555" s="1" t="s">
        <v>570</v>
      </c>
      <c r="D3555" t="s">
        <v>32</v>
      </c>
      <c r="E3555" t="s">
        <v>568</v>
      </c>
      <c r="F3555" t="s">
        <v>571</v>
      </c>
      <c r="G3555">
        <v>55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59</v>
      </c>
      <c r="N3555" s="2">
        <v>0</v>
      </c>
      <c r="O3555" s="2">
        <v>0.11238095238095239</v>
      </c>
      <c r="P3555">
        <v>52</v>
      </c>
      <c r="Q3555" s="2">
        <v>0.10038610038610038</v>
      </c>
      <c r="R3555">
        <v>525</v>
      </c>
      <c r="S3555">
        <v>518</v>
      </c>
      <c r="T3555">
        <v>330</v>
      </c>
      <c r="U3555">
        <v>0</v>
      </c>
      <c r="V3555">
        <v>3</v>
      </c>
      <c r="W3555">
        <v>3</v>
      </c>
      <c r="X3555">
        <v>182</v>
      </c>
      <c r="Y3555">
        <v>37</v>
      </c>
      <c r="Z3555">
        <v>0</v>
      </c>
      <c r="AA3555">
        <v>0</v>
      </c>
      <c r="AB3555">
        <v>0</v>
      </c>
      <c r="AC3555">
        <v>10</v>
      </c>
      <c r="AD3555">
        <v>348</v>
      </c>
      <c r="AE3555">
        <v>0</v>
      </c>
      <c r="AF3555">
        <v>3</v>
      </c>
      <c r="AG3555">
        <v>3</v>
      </c>
      <c r="AH3555">
        <v>172</v>
      </c>
      <c r="AI3555" s="3">
        <v>0.15804597701149425</v>
      </c>
      <c r="AJ3555" s="3">
        <v>0</v>
      </c>
      <c r="AK3555" s="3">
        <v>0</v>
      </c>
      <c r="AL3555" s="3">
        <v>0</v>
      </c>
      <c r="AM3555" s="3">
        <v>0</v>
      </c>
      <c r="AN3555" s="2">
        <f t="shared" si="118"/>
        <v>0.11238095238095239</v>
      </c>
      <c r="AO3555" s="2">
        <v>0.33840304182509506</v>
      </c>
      <c r="AP3555">
        <f t="shared" si="119"/>
        <v>59</v>
      </c>
    </row>
    <row r="3556" spans="1:42" ht="16.5" hidden="1" customHeight="1" x14ac:dyDescent="0.25">
      <c r="A3556" s="5" t="s">
        <v>795</v>
      </c>
      <c r="B3556" t="s">
        <v>672</v>
      </c>
      <c r="D3556" t="s">
        <v>32</v>
      </c>
      <c r="E3556" t="s">
        <v>141</v>
      </c>
      <c r="F3556" t="s">
        <v>673</v>
      </c>
      <c r="G3556">
        <v>50</v>
      </c>
      <c r="H3556">
        <v>0</v>
      </c>
      <c r="I3556">
        <v>3</v>
      </c>
      <c r="J3556">
        <v>0</v>
      </c>
      <c r="K3556">
        <v>0</v>
      </c>
      <c r="L3556">
        <v>7</v>
      </c>
      <c r="M3556">
        <v>52</v>
      </c>
      <c r="N3556" s="2">
        <v>1.3257575757575758E-2</v>
      </c>
      <c r="O3556" s="2">
        <v>9.8484848484848481E-2</v>
      </c>
      <c r="P3556">
        <v>0</v>
      </c>
      <c r="Q3556" s="2">
        <v>0</v>
      </c>
      <c r="R3556">
        <v>528</v>
      </c>
      <c r="S3556">
        <v>469</v>
      </c>
      <c r="T3556">
        <v>367</v>
      </c>
      <c r="U3556">
        <v>79</v>
      </c>
      <c r="V3556">
        <v>8</v>
      </c>
      <c r="W3556">
        <v>7</v>
      </c>
      <c r="X3556">
        <v>8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417</v>
      </c>
      <c r="AE3556">
        <v>79</v>
      </c>
      <c r="AF3556">
        <v>11</v>
      </c>
      <c r="AG3556">
        <v>7</v>
      </c>
      <c r="AH3556">
        <v>8</v>
      </c>
      <c r="AI3556" s="3">
        <v>0.11990407673860912</v>
      </c>
      <c r="AJ3556" s="3">
        <v>0</v>
      </c>
      <c r="AK3556" s="3">
        <v>0.27272727272727271</v>
      </c>
      <c r="AL3556" s="3">
        <v>0</v>
      </c>
      <c r="AM3556" s="3">
        <v>0</v>
      </c>
      <c r="AN3556" s="2">
        <f t="shared" si="118"/>
        <v>0.11174242424242424</v>
      </c>
      <c r="AO3556" s="2">
        <v>0.20114942528735633</v>
      </c>
      <c r="AP3556">
        <f t="shared" si="119"/>
        <v>59</v>
      </c>
    </row>
    <row r="3557" spans="1:42" ht="16.5" hidden="1" customHeight="1" x14ac:dyDescent="0.25">
      <c r="A3557" s="5" t="s">
        <v>795</v>
      </c>
      <c r="B3557" t="s">
        <v>766</v>
      </c>
      <c r="D3557" t="s">
        <v>32</v>
      </c>
      <c r="E3557" t="s">
        <v>733</v>
      </c>
      <c r="F3557" t="s">
        <v>767</v>
      </c>
      <c r="G3557">
        <v>55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59</v>
      </c>
      <c r="N3557" s="2">
        <v>0</v>
      </c>
      <c r="O3557" s="2">
        <v>0.11069418386491557</v>
      </c>
      <c r="P3557">
        <v>48</v>
      </c>
      <c r="Q3557" s="2">
        <v>9.1954022988505746E-2</v>
      </c>
      <c r="R3557">
        <v>533</v>
      </c>
      <c r="S3557">
        <v>522</v>
      </c>
      <c r="T3557">
        <v>494</v>
      </c>
      <c r="U3557">
        <v>5</v>
      </c>
      <c r="V3557">
        <v>4</v>
      </c>
      <c r="W3557">
        <v>4</v>
      </c>
      <c r="X3557">
        <v>15</v>
      </c>
      <c r="Y3557">
        <v>45</v>
      </c>
      <c r="Z3557">
        <v>0</v>
      </c>
      <c r="AA3557">
        <v>0</v>
      </c>
      <c r="AB3557">
        <v>0</v>
      </c>
      <c r="AC3557">
        <v>3</v>
      </c>
      <c r="AD3557">
        <v>504</v>
      </c>
      <c r="AE3557">
        <v>5</v>
      </c>
      <c r="AF3557">
        <v>4</v>
      </c>
      <c r="AG3557">
        <v>4</v>
      </c>
      <c r="AH3557">
        <v>12</v>
      </c>
      <c r="AI3557" s="3">
        <v>0.10912698412698413</v>
      </c>
      <c r="AJ3557" s="3">
        <v>0</v>
      </c>
      <c r="AK3557" s="3">
        <v>0</v>
      </c>
      <c r="AL3557" s="3">
        <v>0</v>
      </c>
      <c r="AM3557" s="3">
        <v>0</v>
      </c>
      <c r="AN3557" s="2">
        <f t="shared" si="118"/>
        <v>0.11069418386491557</v>
      </c>
      <c r="AO3557" s="2">
        <v>4.725897920604915E-2</v>
      </c>
      <c r="AP3557">
        <f t="shared" si="119"/>
        <v>59</v>
      </c>
    </row>
    <row r="3558" spans="1:42" ht="16.5" hidden="1" customHeight="1" x14ac:dyDescent="0.25">
      <c r="A3558" s="5" t="s">
        <v>788</v>
      </c>
      <c r="B3558" s="1" t="s">
        <v>387</v>
      </c>
      <c r="D3558" t="s">
        <v>32</v>
      </c>
      <c r="E3558" t="s">
        <v>388</v>
      </c>
      <c r="F3558" t="s">
        <v>389</v>
      </c>
      <c r="G3558">
        <v>55</v>
      </c>
      <c r="H3558">
        <v>0</v>
      </c>
      <c r="I3558">
        <v>0</v>
      </c>
      <c r="J3558">
        <v>0</v>
      </c>
      <c r="K3558">
        <v>3</v>
      </c>
      <c r="L3558">
        <v>0</v>
      </c>
      <c r="M3558">
        <v>59</v>
      </c>
      <c r="N3558" s="2">
        <v>0</v>
      </c>
      <c r="O3558" s="2">
        <v>0.10885608856088561</v>
      </c>
      <c r="P3558">
        <v>37</v>
      </c>
      <c r="Q3558" s="2">
        <v>7.1153846153846151E-2</v>
      </c>
      <c r="R3558">
        <v>542</v>
      </c>
      <c r="S3558">
        <v>520</v>
      </c>
      <c r="T3558">
        <v>497</v>
      </c>
      <c r="U3558">
        <v>7</v>
      </c>
      <c r="V3558">
        <v>7</v>
      </c>
      <c r="W3558">
        <v>4</v>
      </c>
      <c r="X3558">
        <v>5</v>
      </c>
      <c r="Y3558">
        <v>34</v>
      </c>
      <c r="Z3558">
        <v>0</v>
      </c>
      <c r="AA3558">
        <v>0</v>
      </c>
      <c r="AB3558">
        <v>0</v>
      </c>
      <c r="AC3558">
        <v>0</v>
      </c>
      <c r="AD3558">
        <v>518</v>
      </c>
      <c r="AE3558">
        <v>7</v>
      </c>
      <c r="AF3558">
        <v>7</v>
      </c>
      <c r="AG3558">
        <v>4</v>
      </c>
      <c r="AH3558">
        <v>8</v>
      </c>
      <c r="AI3558" s="3">
        <v>0.10617760617760617</v>
      </c>
      <c r="AJ3558" s="3">
        <v>0</v>
      </c>
      <c r="AK3558" s="3">
        <v>0</v>
      </c>
      <c r="AL3558" s="3">
        <v>0</v>
      </c>
      <c r="AM3558" s="3">
        <v>0.375</v>
      </c>
      <c r="AN3558" s="2">
        <f t="shared" si="118"/>
        <v>0.10885608856088561</v>
      </c>
      <c r="AO3558" s="2">
        <v>4.779411764705882E-2</v>
      </c>
      <c r="AP3558">
        <f t="shared" si="119"/>
        <v>59</v>
      </c>
    </row>
    <row r="3559" spans="1:42" ht="16.5" hidden="1" customHeight="1" x14ac:dyDescent="0.25">
      <c r="A3559" s="4" t="s">
        <v>797</v>
      </c>
      <c r="B3559" s="1" t="s">
        <v>319</v>
      </c>
      <c r="D3559" t="s">
        <v>32</v>
      </c>
      <c r="E3559" t="s">
        <v>317</v>
      </c>
      <c r="F3559" t="s">
        <v>320</v>
      </c>
      <c r="G3559">
        <v>33</v>
      </c>
      <c r="H3559">
        <v>21</v>
      </c>
      <c r="I3559">
        <v>0</v>
      </c>
      <c r="J3559">
        <v>0</v>
      </c>
      <c r="K3559">
        <v>0</v>
      </c>
      <c r="L3559">
        <v>0</v>
      </c>
      <c r="M3559">
        <v>59</v>
      </c>
      <c r="N3559" s="2">
        <v>0</v>
      </c>
      <c r="O3559" s="2">
        <v>0.1063063063063063</v>
      </c>
      <c r="P3559">
        <v>58</v>
      </c>
      <c r="Q3559" s="2">
        <v>0.10469314079422383</v>
      </c>
      <c r="R3559">
        <v>555</v>
      </c>
      <c r="S3559">
        <v>554</v>
      </c>
      <c r="T3559">
        <v>132</v>
      </c>
      <c r="U3559">
        <v>416</v>
      </c>
      <c r="V3559">
        <v>0</v>
      </c>
      <c r="W3559">
        <v>2</v>
      </c>
      <c r="X3559">
        <v>4</v>
      </c>
      <c r="Y3559">
        <v>3</v>
      </c>
      <c r="Z3559">
        <v>45</v>
      </c>
      <c r="AA3559">
        <v>0</v>
      </c>
      <c r="AB3559">
        <v>0</v>
      </c>
      <c r="AC3559">
        <v>0</v>
      </c>
      <c r="AD3559">
        <v>162</v>
      </c>
      <c r="AE3559">
        <v>392</v>
      </c>
      <c r="AF3559">
        <v>0</v>
      </c>
      <c r="AG3559">
        <v>2</v>
      </c>
      <c r="AH3559">
        <v>4</v>
      </c>
      <c r="AI3559" s="3">
        <v>0.20370370370370369</v>
      </c>
      <c r="AJ3559" s="3">
        <v>5.3571428571428568E-2</v>
      </c>
      <c r="AK3559" s="3">
        <v>0</v>
      </c>
      <c r="AL3559" s="3">
        <v>0</v>
      </c>
      <c r="AM3559" s="3">
        <v>0</v>
      </c>
      <c r="AN3559" s="2">
        <f t="shared" si="118"/>
        <v>0.1063063063063063</v>
      </c>
      <c r="AO3559" s="2">
        <v>0.71071428571428574</v>
      </c>
      <c r="AP3559">
        <f t="shared" si="119"/>
        <v>59</v>
      </c>
    </row>
    <row r="3560" spans="1:42" ht="16.5" hidden="1" customHeight="1" x14ac:dyDescent="0.25">
      <c r="A3560" s="5" t="s">
        <v>802</v>
      </c>
      <c r="B3560" s="1" t="s">
        <v>80</v>
      </c>
      <c r="D3560" t="s">
        <v>32</v>
      </c>
      <c r="E3560" t="s">
        <v>81</v>
      </c>
      <c r="F3560" t="s">
        <v>82</v>
      </c>
      <c r="G3560">
        <v>51</v>
      </c>
      <c r="H3560">
        <v>0</v>
      </c>
      <c r="I3560">
        <v>0</v>
      </c>
      <c r="J3560">
        <v>0</v>
      </c>
      <c r="K3560">
        <v>3</v>
      </c>
      <c r="L3560">
        <v>3</v>
      </c>
      <c r="M3560">
        <v>56</v>
      </c>
      <c r="N3560" s="2">
        <v>5.2816901408450703E-3</v>
      </c>
      <c r="O3560" s="2">
        <v>9.8591549295774641E-2</v>
      </c>
      <c r="P3560">
        <v>166</v>
      </c>
      <c r="Q3560" s="2">
        <v>0.24592592592592594</v>
      </c>
      <c r="R3560">
        <v>568</v>
      </c>
      <c r="S3560">
        <v>675</v>
      </c>
      <c r="T3560">
        <v>674</v>
      </c>
      <c r="U3560">
        <v>0</v>
      </c>
      <c r="V3560">
        <v>1</v>
      </c>
      <c r="W3560">
        <v>0</v>
      </c>
      <c r="X3560">
        <v>0</v>
      </c>
      <c r="Y3560">
        <v>166</v>
      </c>
      <c r="Z3560">
        <v>0</v>
      </c>
      <c r="AA3560">
        <v>0</v>
      </c>
      <c r="AB3560">
        <v>0</v>
      </c>
      <c r="AC3560">
        <v>0</v>
      </c>
      <c r="AD3560">
        <v>559</v>
      </c>
      <c r="AE3560">
        <v>0</v>
      </c>
      <c r="AF3560">
        <v>1</v>
      </c>
      <c r="AG3560">
        <v>0</v>
      </c>
      <c r="AH3560">
        <v>3</v>
      </c>
      <c r="AI3560" s="3">
        <v>9.1234347048300538E-2</v>
      </c>
      <c r="AJ3560" s="3">
        <v>0</v>
      </c>
      <c r="AK3560" s="3">
        <v>0</v>
      </c>
      <c r="AL3560" s="3">
        <v>0</v>
      </c>
      <c r="AM3560" s="3">
        <v>1</v>
      </c>
      <c r="AN3560" s="2">
        <f t="shared" si="118"/>
        <v>0.10387323943661972</v>
      </c>
      <c r="AO3560" s="2">
        <v>7.104795737122558E-3</v>
      </c>
      <c r="AP3560">
        <f t="shared" si="119"/>
        <v>59</v>
      </c>
    </row>
    <row r="3561" spans="1:42" ht="16.5" hidden="1" customHeight="1" x14ac:dyDescent="0.25">
      <c r="A3561" s="4" t="s">
        <v>799</v>
      </c>
      <c r="B3561" t="s">
        <v>690</v>
      </c>
      <c r="D3561" t="s">
        <v>32</v>
      </c>
      <c r="E3561" t="s">
        <v>636</v>
      </c>
      <c r="F3561" t="s">
        <v>691</v>
      </c>
      <c r="G3561">
        <v>32</v>
      </c>
      <c r="H3561">
        <v>0</v>
      </c>
      <c r="I3561">
        <v>0</v>
      </c>
      <c r="J3561">
        <v>0</v>
      </c>
      <c r="K3561">
        <v>15</v>
      </c>
      <c r="L3561">
        <v>6</v>
      </c>
      <c r="M3561">
        <v>53</v>
      </c>
      <c r="N3561" s="2">
        <v>8.4626234132581107E-3</v>
      </c>
      <c r="O3561" s="2">
        <v>7.4753173483779967E-2</v>
      </c>
      <c r="P3561">
        <v>62</v>
      </c>
      <c r="Q3561" s="2">
        <v>8.7078651685393263E-2</v>
      </c>
      <c r="R3561">
        <v>709</v>
      </c>
      <c r="S3561">
        <v>712</v>
      </c>
      <c r="T3561">
        <v>589</v>
      </c>
      <c r="U3561">
        <v>5</v>
      </c>
      <c r="V3561">
        <v>9</v>
      </c>
      <c r="W3561">
        <v>0</v>
      </c>
      <c r="X3561">
        <v>109</v>
      </c>
      <c r="Y3561">
        <v>48</v>
      </c>
      <c r="Z3561">
        <v>0</v>
      </c>
      <c r="AA3561">
        <v>0</v>
      </c>
      <c r="AB3561">
        <v>0</v>
      </c>
      <c r="AC3561">
        <v>9</v>
      </c>
      <c r="AD3561">
        <v>573</v>
      </c>
      <c r="AE3561">
        <v>5</v>
      </c>
      <c r="AF3561">
        <v>9</v>
      </c>
      <c r="AG3561">
        <v>0</v>
      </c>
      <c r="AH3561">
        <v>115</v>
      </c>
      <c r="AI3561" s="3">
        <v>5.5846422338568937E-2</v>
      </c>
      <c r="AJ3561" s="3">
        <v>0</v>
      </c>
      <c r="AK3561" s="3">
        <v>0</v>
      </c>
      <c r="AL3561" s="3">
        <v>0</v>
      </c>
      <c r="AM3561" s="3">
        <v>0.13043478260869565</v>
      </c>
      <c r="AN3561" s="2">
        <f t="shared" si="118"/>
        <v>8.3215796897038077E-2</v>
      </c>
      <c r="AO3561" s="2">
        <v>0.18376068376068377</v>
      </c>
      <c r="AP3561">
        <f t="shared" si="119"/>
        <v>59</v>
      </c>
    </row>
    <row r="3562" spans="1:42" ht="16.5" hidden="1" customHeight="1" x14ac:dyDescent="0.25">
      <c r="A3562" s="5" t="s">
        <v>795</v>
      </c>
      <c r="B3562" t="s">
        <v>674</v>
      </c>
      <c r="D3562" t="s">
        <v>32</v>
      </c>
      <c r="E3562" t="s">
        <v>206</v>
      </c>
      <c r="F3562" t="s">
        <v>675</v>
      </c>
      <c r="G3562">
        <v>48</v>
      </c>
      <c r="H3562">
        <v>0</v>
      </c>
      <c r="I3562">
        <v>0</v>
      </c>
      <c r="J3562">
        <v>0</v>
      </c>
      <c r="K3562">
        <v>0</v>
      </c>
      <c r="L3562">
        <v>8</v>
      </c>
      <c r="M3562">
        <v>51</v>
      </c>
      <c r="N3562" s="2">
        <v>1.0973936899862825E-2</v>
      </c>
      <c r="O3562" s="2">
        <v>6.9958847736625515E-2</v>
      </c>
      <c r="P3562">
        <v>49</v>
      </c>
      <c r="Q3562" s="2">
        <v>6.8150208623087627E-2</v>
      </c>
      <c r="R3562">
        <v>729</v>
      </c>
      <c r="S3562">
        <v>719</v>
      </c>
      <c r="T3562">
        <v>691</v>
      </c>
      <c r="U3562">
        <v>1</v>
      </c>
      <c r="V3562">
        <v>11</v>
      </c>
      <c r="W3562">
        <v>4</v>
      </c>
      <c r="X3562">
        <v>12</v>
      </c>
      <c r="Y3562">
        <v>46</v>
      </c>
      <c r="Z3562">
        <v>0</v>
      </c>
      <c r="AA3562">
        <v>0</v>
      </c>
      <c r="AB3562">
        <v>0</v>
      </c>
      <c r="AC3562">
        <v>0</v>
      </c>
      <c r="AD3562">
        <v>693</v>
      </c>
      <c r="AE3562">
        <v>1</v>
      </c>
      <c r="AF3562">
        <v>11</v>
      </c>
      <c r="AG3562">
        <v>4</v>
      </c>
      <c r="AH3562">
        <v>12</v>
      </c>
      <c r="AI3562" s="3">
        <v>6.9264069264069264E-2</v>
      </c>
      <c r="AJ3562" s="3">
        <v>0</v>
      </c>
      <c r="AK3562" s="3">
        <v>0</v>
      </c>
      <c r="AL3562" s="3">
        <v>0</v>
      </c>
      <c r="AM3562" s="3">
        <v>0</v>
      </c>
      <c r="AN3562" s="2">
        <f t="shared" si="118"/>
        <v>8.0932784636488342E-2</v>
      </c>
      <c r="AO3562" s="2">
        <v>3.8834951456310676E-2</v>
      </c>
      <c r="AP3562">
        <f t="shared" si="119"/>
        <v>59</v>
      </c>
    </row>
    <row r="3563" spans="1:42" ht="16.5" hidden="1" customHeight="1" x14ac:dyDescent="0.25">
      <c r="A3563" s="5" t="s">
        <v>794</v>
      </c>
      <c r="B3563" s="1" t="s">
        <v>171</v>
      </c>
      <c r="D3563" t="s">
        <v>32</v>
      </c>
      <c r="E3563" t="s">
        <v>172</v>
      </c>
      <c r="F3563" t="s">
        <v>173</v>
      </c>
      <c r="G3563">
        <v>50</v>
      </c>
      <c r="H3563">
        <v>0</v>
      </c>
      <c r="I3563">
        <v>0</v>
      </c>
      <c r="J3563">
        <v>0</v>
      </c>
      <c r="K3563">
        <v>4</v>
      </c>
      <c r="L3563">
        <v>0</v>
      </c>
      <c r="M3563">
        <v>59</v>
      </c>
      <c r="N3563" s="2">
        <v>0</v>
      </c>
      <c r="O3563" s="2">
        <v>7.0828331332533009E-2</v>
      </c>
      <c r="P3563">
        <v>58</v>
      </c>
      <c r="Q3563" s="2">
        <v>6.9711538461538464E-2</v>
      </c>
      <c r="R3563">
        <v>833</v>
      </c>
      <c r="S3563">
        <v>832</v>
      </c>
      <c r="T3563">
        <v>786</v>
      </c>
      <c r="U3563">
        <v>0</v>
      </c>
      <c r="V3563">
        <v>7</v>
      </c>
      <c r="W3563">
        <v>8</v>
      </c>
      <c r="X3563">
        <v>31</v>
      </c>
      <c r="Y3563">
        <v>54</v>
      </c>
      <c r="Z3563">
        <v>0</v>
      </c>
      <c r="AA3563">
        <v>0</v>
      </c>
      <c r="AB3563">
        <v>0</v>
      </c>
      <c r="AC3563">
        <v>0</v>
      </c>
      <c r="AD3563">
        <v>782</v>
      </c>
      <c r="AE3563">
        <v>0</v>
      </c>
      <c r="AF3563">
        <v>7</v>
      </c>
      <c r="AG3563">
        <v>8</v>
      </c>
      <c r="AH3563">
        <v>35</v>
      </c>
      <c r="AI3563" s="3">
        <v>6.3938618925831206E-2</v>
      </c>
      <c r="AJ3563" s="3">
        <v>0</v>
      </c>
      <c r="AK3563" s="3">
        <v>0</v>
      </c>
      <c r="AL3563" s="3">
        <v>0</v>
      </c>
      <c r="AM3563" s="3">
        <v>0.11428571428571428</v>
      </c>
      <c r="AN3563" s="2">
        <f t="shared" si="118"/>
        <v>7.0828331332533009E-2</v>
      </c>
      <c r="AO3563" s="2">
        <v>6.0096153846153848E-2</v>
      </c>
      <c r="AP3563">
        <f t="shared" si="119"/>
        <v>59</v>
      </c>
    </row>
    <row r="3564" spans="1:42" ht="16.5" hidden="1" customHeight="1" x14ac:dyDescent="0.25">
      <c r="A3564" s="5" t="s">
        <v>788</v>
      </c>
      <c r="B3564" t="s">
        <v>658</v>
      </c>
      <c r="D3564" t="s">
        <v>32</v>
      </c>
      <c r="E3564" t="s">
        <v>126</v>
      </c>
      <c r="F3564" t="s">
        <v>659</v>
      </c>
      <c r="G3564">
        <v>56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59</v>
      </c>
      <c r="N3564" s="2">
        <v>0</v>
      </c>
      <c r="O3564" s="2">
        <v>6.4977973568281944E-2</v>
      </c>
      <c r="P3564">
        <v>42</v>
      </c>
      <c r="Q3564" s="2">
        <v>4.7138047138047139E-2</v>
      </c>
      <c r="R3564">
        <v>908</v>
      </c>
      <c r="S3564">
        <v>891</v>
      </c>
      <c r="T3564">
        <v>830</v>
      </c>
      <c r="U3564">
        <v>1</v>
      </c>
      <c r="V3564">
        <v>6</v>
      </c>
      <c r="W3564">
        <v>1</v>
      </c>
      <c r="X3564">
        <v>53</v>
      </c>
      <c r="Y3564">
        <v>34</v>
      </c>
      <c r="Z3564">
        <v>0</v>
      </c>
      <c r="AA3564">
        <v>3</v>
      </c>
      <c r="AB3564">
        <v>0</v>
      </c>
      <c r="AC3564">
        <v>0</v>
      </c>
      <c r="AD3564">
        <v>852</v>
      </c>
      <c r="AE3564">
        <v>1</v>
      </c>
      <c r="AF3564">
        <v>3</v>
      </c>
      <c r="AG3564">
        <v>1</v>
      </c>
      <c r="AH3564">
        <v>53</v>
      </c>
      <c r="AI3564" s="3">
        <v>6.5727699530516437E-2</v>
      </c>
      <c r="AJ3564" s="3">
        <v>0</v>
      </c>
      <c r="AK3564" s="3">
        <v>0</v>
      </c>
      <c r="AL3564" s="3">
        <v>0</v>
      </c>
      <c r="AM3564" s="3">
        <v>0</v>
      </c>
      <c r="AN3564" s="2">
        <f t="shared" si="118"/>
        <v>6.4977973568281944E-2</v>
      </c>
      <c r="AO3564" s="2">
        <v>6.3736263736263732E-2</v>
      </c>
      <c r="AP3564">
        <f t="shared" si="119"/>
        <v>59</v>
      </c>
    </row>
    <row r="3565" spans="1:42" ht="16.5" hidden="1" customHeight="1" x14ac:dyDescent="0.25">
      <c r="A3565" s="4" t="s">
        <v>797</v>
      </c>
      <c r="B3565" s="1" t="s">
        <v>131</v>
      </c>
      <c r="D3565" t="s">
        <v>32</v>
      </c>
      <c r="E3565" t="s">
        <v>129</v>
      </c>
      <c r="F3565" t="s">
        <v>132</v>
      </c>
      <c r="G3565">
        <v>49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59</v>
      </c>
      <c r="N3565" s="2">
        <v>0</v>
      </c>
      <c r="O3565" s="2">
        <v>6.2899786780383798E-2</v>
      </c>
      <c r="P3565">
        <v>17</v>
      </c>
      <c r="Q3565" s="2">
        <v>1.8973214285714284E-2</v>
      </c>
      <c r="R3565">
        <v>938</v>
      </c>
      <c r="S3565">
        <v>896</v>
      </c>
      <c r="T3565">
        <v>855</v>
      </c>
      <c r="U3565">
        <v>5</v>
      </c>
      <c r="V3565">
        <v>9</v>
      </c>
      <c r="W3565">
        <v>13</v>
      </c>
      <c r="X3565">
        <v>14</v>
      </c>
      <c r="Y3565">
        <v>11</v>
      </c>
      <c r="Z3565">
        <v>0</v>
      </c>
      <c r="AA3565">
        <v>0</v>
      </c>
      <c r="AB3565">
        <v>0</v>
      </c>
      <c r="AC3565">
        <v>0</v>
      </c>
      <c r="AD3565">
        <v>893</v>
      </c>
      <c r="AE3565">
        <v>5</v>
      </c>
      <c r="AF3565">
        <v>9</v>
      </c>
      <c r="AG3565">
        <v>13</v>
      </c>
      <c r="AH3565">
        <v>14</v>
      </c>
      <c r="AI3565" s="3">
        <v>5.4871220604703244E-2</v>
      </c>
      <c r="AJ3565" s="3">
        <v>0</v>
      </c>
      <c r="AK3565" s="3">
        <v>0</v>
      </c>
      <c r="AL3565" s="3">
        <v>0</v>
      </c>
      <c r="AM3565" s="3">
        <v>0</v>
      </c>
      <c r="AN3565" s="2">
        <f t="shared" si="118"/>
        <v>6.2899786780383798E-2</v>
      </c>
      <c r="AO3565" s="2">
        <v>4.3897216274089934E-2</v>
      </c>
      <c r="AP3565">
        <f t="shared" si="119"/>
        <v>59</v>
      </c>
    </row>
    <row r="3566" spans="1:42" ht="16.5" hidden="1" customHeight="1" x14ac:dyDescent="0.25">
      <c r="A3566" s="5" t="s">
        <v>787</v>
      </c>
      <c r="B3566" s="1" t="s">
        <v>171</v>
      </c>
      <c r="D3566" t="s">
        <v>32</v>
      </c>
      <c r="E3566" t="s">
        <v>172</v>
      </c>
      <c r="F3566" t="s">
        <v>173</v>
      </c>
      <c r="G3566">
        <v>57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59</v>
      </c>
      <c r="N3566" s="2">
        <v>0</v>
      </c>
      <c r="O3566" s="2">
        <v>6.2566277836691414E-2</v>
      </c>
      <c r="P3566">
        <v>78</v>
      </c>
      <c r="Q3566" s="2">
        <v>8.1081081081081086E-2</v>
      </c>
      <c r="R3566">
        <v>943</v>
      </c>
      <c r="S3566">
        <v>962</v>
      </c>
      <c r="T3566">
        <v>917</v>
      </c>
      <c r="U3566">
        <v>0</v>
      </c>
      <c r="V3566">
        <v>2</v>
      </c>
      <c r="W3566">
        <v>11</v>
      </c>
      <c r="X3566">
        <v>32</v>
      </c>
      <c r="Y3566">
        <v>75</v>
      </c>
      <c r="Z3566">
        <v>0</v>
      </c>
      <c r="AA3566">
        <v>0</v>
      </c>
      <c r="AB3566">
        <v>0</v>
      </c>
      <c r="AC3566">
        <v>0</v>
      </c>
      <c r="AD3566">
        <v>899</v>
      </c>
      <c r="AE3566">
        <v>0</v>
      </c>
      <c r="AF3566">
        <v>2</v>
      </c>
      <c r="AG3566">
        <v>11</v>
      </c>
      <c r="AH3566">
        <v>32</v>
      </c>
      <c r="AI3566" s="3">
        <v>6.3403781979977758E-2</v>
      </c>
      <c r="AJ3566" s="3">
        <v>0</v>
      </c>
      <c r="AK3566" s="3">
        <v>0</v>
      </c>
      <c r="AL3566" s="3">
        <v>0</v>
      </c>
      <c r="AM3566" s="3">
        <v>0</v>
      </c>
      <c r="AN3566" s="2">
        <f t="shared" si="118"/>
        <v>6.2566277836691414E-2</v>
      </c>
      <c r="AO3566" s="2">
        <v>4.7669491525423727E-2</v>
      </c>
      <c r="AP3566">
        <f t="shared" si="119"/>
        <v>59</v>
      </c>
    </row>
    <row r="3567" spans="1:42" ht="16.5" hidden="1" customHeight="1" x14ac:dyDescent="0.25">
      <c r="A3567" s="5" t="s">
        <v>802</v>
      </c>
      <c r="B3567" t="s">
        <v>620</v>
      </c>
      <c r="D3567" t="s">
        <v>32</v>
      </c>
      <c r="E3567" t="s">
        <v>185</v>
      </c>
      <c r="F3567" t="s">
        <v>621</v>
      </c>
      <c r="G3567">
        <v>55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59</v>
      </c>
      <c r="N3567" s="2">
        <v>0</v>
      </c>
      <c r="O3567" s="2">
        <v>5.8300395256916999E-2</v>
      </c>
      <c r="P3567">
        <v>34</v>
      </c>
      <c r="Q3567" s="2">
        <v>3.4447821681864235E-2</v>
      </c>
      <c r="R3567">
        <v>1012</v>
      </c>
      <c r="S3567">
        <v>987</v>
      </c>
      <c r="T3567">
        <v>976</v>
      </c>
      <c r="U3567">
        <v>3</v>
      </c>
      <c r="V3567">
        <v>1</v>
      </c>
      <c r="W3567">
        <v>6</v>
      </c>
      <c r="X3567">
        <v>1</v>
      </c>
      <c r="Y3567">
        <v>29</v>
      </c>
      <c r="Z3567">
        <v>0</v>
      </c>
      <c r="AA3567">
        <v>0</v>
      </c>
      <c r="AB3567">
        <v>0</v>
      </c>
      <c r="AC3567">
        <v>0</v>
      </c>
      <c r="AD3567">
        <v>1002</v>
      </c>
      <c r="AE3567">
        <v>3</v>
      </c>
      <c r="AF3567">
        <v>1</v>
      </c>
      <c r="AG3567">
        <v>6</v>
      </c>
      <c r="AH3567">
        <v>1</v>
      </c>
      <c r="AI3567" s="3">
        <v>5.4890219560878244E-2</v>
      </c>
      <c r="AJ3567" s="3">
        <v>0</v>
      </c>
      <c r="AK3567" s="3">
        <v>0</v>
      </c>
      <c r="AL3567" s="3">
        <v>0</v>
      </c>
      <c r="AM3567" s="3">
        <v>0</v>
      </c>
      <c r="AN3567" s="2">
        <f t="shared" si="118"/>
        <v>5.8300395256916999E-2</v>
      </c>
      <c r="AO3567" s="2">
        <v>1.085883514313919E-2</v>
      </c>
      <c r="AP3567">
        <f t="shared" si="119"/>
        <v>59</v>
      </c>
    </row>
    <row r="3568" spans="1:42" ht="16.5" hidden="1" customHeight="1" x14ac:dyDescent="0.25">
      <c r="A3568" s="4" t="s">
        <v>800</v>
      </c>
      <c r="B3568" s="1" t="s">
        <v>103</v>
      </c>
      <c r="D3568" t="s">
        <v>32</v>
      </c>
      <c r="E3568" t="s">
        <v>95</v>
      </c>
      <c r="F3568" t="s">
        <v>104</v>
      </c>
      <c r="G3568">
        <v>55</v>
      </c>
      <c r="H3568">
        <v>0</v>
      </c>
      <c r="I3568">
        <v>0</v>
      </c>
      <c r="J3568">
        <v>0</v>
      </c>
      <c r="K3568">
        <v>0</v>
      </c>
      <c r="L3568">
        <v>3</v>
      </c>
      <c r="M3568">
        <v>56</v>
      </c>
      <c r="N3568" s="2">
        <v>2.8763183125599234E-3</v>
      </c>
      <c r="O3568" s="2">
        <v>5.3691275167785234E-2</v>
      </c>
      <c r="P3568">
        <v>244</v>
      </c>
      <c r="Q3568" s="2">
        <v>0.1986970684039088</v>
      </c>
      <c r="R3568">
        <v>1043</v>
      </c>
      <c r="S3568">
        <v>1228</v>
      </c>
      <c r="T3568">
        <v>1170</v>
      </c>
      <c r="U3568">
        <v>24</v>
      </c>
      <c r="V3568">
        <v>9</v>
      </c>
      <c r="W3568">
        <v>11</v>
      </c>
      <c r="X3568">
        <v>14</v>
      </c>
      <c r="Y3568">
        <v>228</v>
      </c>
      <c r="Z3568">
        <v>11</v>
      </c>
      <c r="AA3568">
        <v>0</v>
      </c>
      <c r="AB3568">
        <v>0</v>
      </c>
      <c r="AC3568">
        <v>0</v>
      </c>
      <c r="AD3568">
        <v>997</v>
      </c>
      <c r="AE3568">
        <v>13</v>
      </c>
      <c r="AF3568">
        <v>9</v>
      </c>
      <c r="AG3568">
        <v>11</v>
      </c>
      <c r="AH3568">
        <v>14</v>
      </c>
      <c r="AI3568" s="3">
        <v>5.5165496489468405E-2</v>
      </c>
      <c r="AJ3568" s="3">
        <v>0</v>
      </c>
      <c r="AK3568" s="3">
        <v>0</v>
      </c>
      <c r="AL3568" s="3">
        <v>0</v>
      </c>
      <c r="AM3568" s="3">
        <v>0</v>
      </c>
      <c r="AN3568" s="2">
        <f t="shared" si="118"/>
        <v>5.6567593480345159E-2</v>
      </c>
      <c r="AO3568" s="2">
        <v>4.5019157088122604E-2</v>
      </c>
      <c r="AP3568">
        <f t="shared" si="119"/>
        <v>59</v>
      </c>
    </row>
    <row r="3569" spans="1:42" ht="16.5" hidden="1" customHeight="1" x14ac:dyDescent="0.25">
      <c r="A3569" s="4" t="s">
        <v>797</v>
      </c>
      <c r="B3569" s="1" t="s">
        <v>245</v>
      </c>
      <c r="D3569" t="s">
        <v>32</v>
      </c>
      <c r="E3569" t="s">
        <v>239</v>
      </c>
      <c r="F3569" t="s">
        <v>246</v>
      </c>
      <c r="G3569">
        <v>55</v>
      </c>
      <c r="H3569">
        <v>0</v>
      </c>
      <c r="I3569">
        <v>0</v>
      </c>
      <c r="J3569">
        <v>0</v>
      </c>
      <c r="K3569">
        <v>0</v>
      </c>
      <c r="L3569">
        <v>45</v>
      </c>
      <c r="M3569">
        <v>14</v>
      </c>
      <c r="N3569" s="2">
        <v>3.8428693424423573E-2</v>
      </c>
      <c r="O3569" s="2">
        <v>1.1955593509820665E-2</v>
      </c>
      <c r="P3569">
        <v>142</v>
      </c>
      <c r="Q3569" s="2">
        <v>0.11323763955342903</v>
      </c>
      <c r="R3569">
        <v>1171</v>
      </c>
      <c r="S3569">
        <v>1254</v>
      </c>
      <c r="T3569">
        <v>1171</v>
      </c>
      <c r="U3569">
        <v>7</v>
      </c>
      <c r="V3569">
        <v>37</v>
      </c>
      <c r="W3569">
        <v>19</v>
      </c>
      <c r="X3569">
        <v>20</v>
      </c>
      <c r="Y3569">
        <v>134</v>
      </c>
      <c r="Z3569">
        <v>0</v>
      </c>
      <c r="AA3569">
        <v>4</v>
      </c>
      <c r="AB3569">
        <v>0</v>
      </c>
      <c r="AC3569">
        <v>0</v>
      </c>
      <c r="AD3569">
        <v>1092</v>
      </c>
      <c r="AE3569">
        <v>7</v>
      </c>
      <c r="AF3569">
        <v>33</v>
      </c>
      <c r="AG3569">
        <v>19</v>
      </c>
      <c r="AH3569">
        <v>20</v>
      </c>
      <c r="AI3569" s="3">
        <v>5.0366300366300368E-2</v>
      </c>
      <c r="AJ3569" s="3">
        <v>0</v>
      </c>
      <c r="AK3569" s="3">
        <v>0</v>
      </c>
      <c r="AL3569" s="3">
        <v>0</v>
      </c>
      <c r="AM3569" s="3">
        <v>0</v>
      </c>
      <c r="AN3569" s="2">
        <f t="shared" si="118"/>
        <v>5.0384286934244238E-2</v>
      </c>
      <c r="AO3569" s="2">
        <v>6.7463706233988049E-2</v>
      </c>
      <c r="AP3569">
        <f t="shared" si="119"/>
        <v>59</v>
      </c>
    </row>
    <row r="3570" spans="1:42" ht="16.5" hidden="1" customHeight="1" x14ac:dyDescent="0.25">
      <c r="A3570" s="4" t="s">
        <v>796</v>
      </c>
      <c r="B3570" s="1" t="s">
        <v>245</v>
      </c>
      <c r="D3570" t="s">
        <v>32</v>
      </c>
      <c r="E3570" t="s">
        <v>239</v>
      </c>
      <c r="F3570" t="s">
        <v>246</v>
      </c>
      <c r="G3570">
        <v>57</v>
      </c>
      <c r="H3570">
        <v>0</v>
      </c>
      <c r="I3570">
        <v>0</v>
      </c>
      <c r="J3570">
        <v>0</v>
      </c>
      <c r="K3570">
        <v>0</v>
      </c>
      <c r="L3570">
        <v>40</v>
      </c>
      <c r="M3570">
        <v>19</v>
      </c>
      <c r="N3570" s="2">
        <v>3.3528918692372171E-2</v>
      </c>
      <c r="O3570" s="2">
        <v>1.5926236378876781E-2</v>
      </c>
      <c r="P3570">
        <v>138</v>
      </c>
      <c r="Q3570" s="2">
        <v>0.10849056603773585</v>
      </c>
      <c r="R3570">
        <v>1193</v>
      </c>
      <c r="S3570">
        <v>1272</v>
      </c>
      <c r="T3570">
        <v>1186</v>
      </c>
      <c r="U3570">
        <v>8</v>
      </c>
      <c r="V3570">
        <v>40</v>
      </c>
      <c r="W3570">
        <v>19</v>
      </c>
      <c r="X3570">
        <v>19</v>
      </c>
      <c r="Y3570">
        <v>131</v>
      </c>
      <c r="Z3570">
        <v>0</v>
      </c>
      <c r="AA3570">
        <v>0</v>
      </c>
      <c r="AB3570">
        <v>0</v>
      </c>
      <c r="AC3570">
        <v>3</v>
      </c>
      <c r="AD3570">
        <v>1112</v>
      </c>
      <c r="AE3570">
        <v>8</v>
      </c>
      <c r="AF3570">
        <v>40</v>
      </c>
      <c r="AG3570">
        <v>19</v>
      </c>
      <c r="AH3570">
        <v>16</v>
      </c>
      <c r="AI3570" s="3">
        <v>5.1258992805755396E-2</v>
      </c>
      <c r="AJ3570" s="3">
        <v>0</v>
      </c>
      <c r="AK3570" s="3">
        <v>0</v>
      </c>
      <c r="AL3570" s="3">
        <v>0</v>
      </c>
      <c r="AM3570" s="3">
        <v>0</v>
      </c>
      <c r="AN3570" s="2">
        <f t="shared" si="118"/>
        <v>4.9455155071248952E-2</v>
      </c>
      <c r="AO3570" s="2">
        <v>6.9456066945606701E-2</v>
      </c>
      <c r="AP3570">
        <f t="shared" si="119"/>
        <v>59</v>
      </c>
    </row>
    <row r="3571" spans="1:42" ht="16.5" hidden="1" customHeight="1" x14ac:dyDescent="0.25">
      <c r="A3571" s="4" t="s">
        <v>797</v>
      </c>
      <c r="B3571" t="s">
        <v>739</v>
      </c>
      <c r="D3571" t="s">
        <v>32</v>
      </c>
      <c r="E3571" t="s">
        <v>265</v>
      </c>
      <c r="F3571" t="s">
        <v>740</v>
      </c>
      <c r="G3571">
        <v>50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59</v>
      </c>
      <c r="N3571" s="2">
        <v>0</v>
      </c>
      <c r="O3571" s="2">
        <v>4.820261437908497E-2</v>
      </c>
      <c r="P3571">
        <v>35</v>
      </c>
      <c r="Q3571" s="2">
        <v>2.9166666666666667E-2</v>
      </c>
      <c r="R3571">
        <v>1224</v>
      </c>
      <c r="S3571">
        <v>1200</v>
      </c>
      <c r="T3571">
        <v>1112</v>
      </c>
      <c r="U3571">
        <v>1</v>
      </c>
      <c r="V3571">
        <v>21</v>
      </c>
      <c r="W3571">
        <v>37</v>
      </c>
      <c r="X3571">
        <v>29</v>
      </c>
      <c r="Y3571">
        <v>28</v>
      </c>
      <c r="Z3571">
        <v>0</v>
      </c>
      <c r="AA3571">
        <v>0</v>
      </c>
      <c r="AB3571">
        <v>0</v>
      </c>
      <c r="AC3571">
        <v>0</v>
      </c>
      <c r="AD3571">
        <v>1134</v>
      </c>
      <c r="AE3571">
        <v>1</v>
      </c>
      <c r="AF3571">
        <v>21</v>
      </c>
      <c r="AG3571">
        <v>37</v>
      </c>
      <c r="AH3571">
        <v>29</v>
      </c>
      <c r="AI3571" s="3">
        <v>4.4091710758377423E-2</v>
      </c>
      <c r="AJ3571" s="3">
        <v>0</v>
      </c>
      <c r="AK3571" s="3">
        <v>0</v>
      </c>
      <c r="AL3571" s="3">
        <v>0</v>
      </c>
      <c r="AM3571" s="3">
        <v>0</v>
      </c>
      <c r="AN3571" s="2">
        <f t="shared" si="118"/>
        <v>4.820261437908497E-2</v>
      </c>
      <c r="AO3571" s="2">
        <v>7.2013093289689037E-2</v>
      </c>
      <c r="AP3571">
        <f t="shared" si="119"/>
        <v>59</v>
      </c>
    </row>
    <row r="3572" spans="1:42" ht="16.5" hidden="1" customHeight="1" x14ac:dyDescent="0.25">
      <c r="A3572" s="5" t="s">
        <v>790</v>
      </c>
      <c r="B3572" t="s">
        <v>660</v>
      </c>
      <c r="D3572" t="s">
        <v>32</v>
      </c>
      <c r="E3572" t="s">
        <v>453</v>
      </c>
      <c r="F3572" t="s">
        <v>661</v>
      </c>
      <c r="G3572">
        <v>58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59</v>
      </c>
      <c r="N3572" s="2">
        <v>0</v>
      </c>
      <c r="O3572" s="2">
        <v>4.6603475513428118E-2</v>
      </c>
      <c r="P3572">
        <v>113</v>
      </c>
      <c r="Q3572" s="2">
        <v>8.5606060606060602E-2</v>
      </c>
      <c r="R3572">
        <v>1266</v>
      </c>
      <c r="S3572">
        <v>1320</v>
      </c>
      <c r="T3572">
        <v>1225</v>
      </c>
      <c r="U3572">
        <v>11</v>
      </c>
      <c r="V3572">
        <v>22</v>
      </c>
      <c r="W3572">
        <v>24</v>
      </c>
      <c r="X3572">
        <v>38</v>
      </c>
      <c r="Y3572">
        <v>111</v>
      </c>
      <c r="Z3572">
        <v>0</v>
      </c>
      <c r="AA3572">
        <v>0</v>
      </c>
      <c r="AB3572">
        <v>0</v>
      </c>
      <c r="AC3572">
        <v>0</v>
      </c>
      <c r="AD3572">
        <v>1172</v>
      </c>
      <c r="AE3572">
        <v>11</v>
      </c>
      <c r="AF3572">
        <v>22</v>
      </c>
      <c r="AG3572">
        <v>24</v>
      </c>
      <c r="AH3572">
        <v>38</v>
      </c>
      <c r="AI3572" s="3">
        <v>4.9488054607508533E-2</v>
      </c>
      <c r="AJ3572" s="3">
        <v>0</v>
      </c>
      <c r="AK3572" s="3">
        <v>0</v>
      </c>
      <c r="AL3572" s="3">
        <v>0</v>
      </c>
      <c r="AM3572" s="3">
        <v>0</v>
      </c>
      <c r="AN3572" s="2">
        <f t="shared" si="118"/>
        <v>4.6603475513428118E-2</v>
      </c>
      <c r="AO3572" s="2">
        <v>7.4980268350434101E-2</v>
      </c>
      <c r="AP3572">
        <f t="shared" si="119"/>
        <v>59</v>
      </c>
    </row>
    <row r="3573" spans="1:42" ht="16.5" hidden="1" customHeight="1" x14ac:dyDescent="0.25">
      <c r="A3573" s="5" t="s">
        <v>787</v>
      </c>
      <c r="B3573" s="1" t="s">
        <v>473</v>
      </c>
      <c r="D3573" t="s">
        <v>32</v>
      </c>
      <c r="E3573" t="s">
        <v>463</v>
      </c>
      <c r="F3573" t="s">
        <v>474</v>
      </c>
      <c r="G3573">
        <v>55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59</v>
      </c>
      <c r="N3573" s="2">
        <v>0</v>
      </c>
      <c r="O3573" s="2">
        <v>3.858731196860693E-2</v>
      </c>
      <c r="P3573">
        <v>333</v>
      </c>
      <c r="Q3573" s="2">
        <v>0.18469217970049917</v>
      </c>
      <c r="R3573">
        <v>1529</v>
      </c>
      <c r="S3573">
        <v>1803</v>
      </c>
      <c r="T3573">
        <v>1684</v>
      </c>
      <c r="U3573">
        <v>56</v>
      </c>
      <c r="V3573">
        <v>23</v>
      </c>
      <c r="W3573">
        <v>24</v>
      </c>
      <c r="X3573">
        <v>16</v>
      </c>
      <c r="Y3573">
        <v>317</v>
      </c>
      <c r="Z3573">
        <v>3</v>
      </c>
      <c r="AA3573">
        <v>3</v>
      </c>
      <c r="AB3573">
        <v>4</v>
      </c>
      <c r="AC3573">
        <v>0</v>
      </c>
      <c r="AD3573">
        <v>1422</v>
      </c>
      <c r="AE3573">
        <v>53</v>
      </c>
      <c r="AF3573">
        <v>20</v>
      </c>
      <c r="AG3573">
        <v>20</v>
      </c>
      <c r="AH3573">
        <v>16</v>
      </c>
      <c r="AI3573" s="3">
        <v>3.867791842475387E-2</v>
      </c>
      <c r="AJ3573" s="3">
        <v>0</v>
      </c>
      <c r="AK3573" s="3">
        <v>0</v>
      </c>
      <c r="AL3573" s="3">
        <v>0</v>
      </c>
      <c r="AM3573" s="3">
        <v>0</v>
      </c>
      <c r="AN3573" s="2">
        <f t="shared" si="118"/>
        <v>3.858731196860693E-2</v>
      </c>
      <c r="AO3573" s="2">
        <v>7.1195297191378182E-2</v>
      </c>
      <c r="AP3573">
        <f t="shared" si="119"/>
        <v>59</v>
      </c>
    </row>
    <row r="3574" spans="1:42" ht="16.5" hidden="1" customHeight="1" x14ac:dyDescent="0.25">
      <c r="A3574" s="5" t="s">
        <v>790</v>
      </c>
      <c r="B3574" s="1" t="s">
        <v>588</v>
      </c>
      <c r="D3574" t="s">
        <v>32</v>
      </c>
      <c r="E3574" t="s">
        <v>333</v>
      </c>
      <c r="F3574" t="s">
        <v>589</v>
      </c>
      <c r="G3574">
        <v>49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59</v>
      </c>
      <c r="N3574" s="2">
        <v>0</v>
      </c>
      <c r="O3574" s="2">
        <v>3.452311293153891E-2</v>
      </c>
      <c r="P3574">
        <v>173</v>
      </c>
      <c r="Q3574" s="2">
        <v>9.4898518924849143E-2</v>
      </c>
      <c r="R3574">
        <v>1709</v>
      </c>
      <c r="S3574">
        <v>1823</v>
      </c>
      <c r="T3574">
        <v>1777</v>
      </c>
      <c r="U3574">
        <v>6</v>
      </c>
      <c r="V3574">
        <v>20</v>
      </c>
      <c r="W3574">
        <v>7</v>
      </c>
      <c r="X3574">
        <v>13</v>
      </c>
      <c r="Y3574">
        <v>162</v>
      </c>
      <c r="Z3574">
        <v>0</v>
      </c>
      <c r="AA3574">
        <v>0</v>
      </c>
      <c r="AB3574">
        <v>0</v>
      </c>
      <c r="AC3574">
        <v>0</v>
      </c>
      <c r="AD3574">
        <v>1664</v>
      </c>
      <c r="AE3574">
        <v>6</v>
      </c>
      <c r="AF3574">
        <v>20</v>
      </c>
      <c r="AG3574">
        <v>7</v>
      </c>
      <c r="AH3574">
        <v>13</v>
      </c>
      <c r="AI3574" s="3">
        <v>2.9447115384615384E-2</v>
      </c>
      <c r="AJ3574" s="3">
        <v>0</v>
      </c>
      <c r="AK3574" s="3">
        <v>0</v>
      </c>
      <c r="AL3574" s="3">
        <v>0</v>
      </c>
      <c r="AM3574" s="3">
        <v>0</v>
      </c>
      <c r="AN3574" s="2">
        <f t="shared" si="118"/>
        <v>3.452311293153891E-2</v>
      </c>
      <c r="AO3574" s="2">
        <v>2.6900584795321637E-2</v>
      </c>
      <c r="AP3574">
        <f t="shared" si="119"/>
        <v>59</v>
      </c>
    </row>
    <row r="3575" spans="1:42" ht="16.5" hidden="1" customHeight="1" x14ac:dyDescent="0.25">
      <c r="A3575" s="5" t="s">
        <v>790</v>
      </c>
      <c r="B3575" s="1" t="s">
        <v>222</v>
      </c>
      <c r="C3575" t="s">
        <v>36</v>
      </c>
      <c r="D3575" t="s">
        <v>43</v>
      </c>
      <c r="E3575" t="s">
        <v>38</v>
      </c>
      <c r="F3575" t="s">
        <v>223</v>
      </c>
      <c r="G3575">
        <v>45</v>
      </c>
      <c r="H3575">
        <v>0</v>
      </c>
      <c r="I3575">
        <v>0</v>
      </c>
      <c r="J3575">
        <v>0</v>
      </c>
      <c r="K3575">
        <v>0</v>
      </c>
      <c r="L3575">
        <v>4</v>
      </c>
      <c r="M3575">
        <v>55</v>
      </c>
      <c r="N3575" s="2">
        <v>1.8921475875118259E-3</v>
      </c>
      <c r="O3575" s="2">
        <v>2.6017029328287606E-2</v>
      </c>
      <c r="P3575">
        <v>480</v>
      </c>
      <c r="Q3575" s="2">
        <v>0.1893491124260355</v>
      </c>
      <c r="R3575">
        <v>2114</v>
      </c>
      <c r="S3575">
        <v>2535</v>
      </c>
      <c r="T3575">
        <v>2409</v>
      </c>
      <c r="U3575">
        <v>9</v>
      </c>
      <c r="V3575">
        <v>20</v>
      </c>
      <c r="W3575">
        <v>51</v>
      </c>
      <c r="X3575">
        <v>46</v>
      </c>
      <c r="Y3575">
        <v>455</v>
      </c>
      <c r="Z3575">
        <v>0</v>
      </c>
      <c r="AA3575">
        <v>0</v>
      </c>
      <c r="AB3575">
        <v>7</v>
      </c>
      <c r="AC3575">
        <v>5</v>
      </c>
      <c r="AD3575">
        <v>1999</v>
      </c>
      <c r="AE3575">
        <v>9</v>
      </c>
      <c r="AF3575">
        <v>20</v>
      </c>
      <c r="AG3575">
        <v>44</v>
      </c>
      <c r="AH3575">
        <v>41</v>
      </c>
      <c r="AI3575" s="3">
        <v>2.2511255627813906E-2</v>
      </c>
      <c r="AJ3575" s="3">
        <v>0</v>
      </c>
      <c r="AK3575" s="3">
        <v>0</v>
      </c>
      <c r="AL3575" s="3">
        <v>0</v>
      </c>
      <c r="AM3575" s="3">
        <v>0</v>
      </c>
      <c r="AN3575" s="2">
        <f t="shared" si="118"/>
        <v>2.790917691579943E-2</v>
      </c>
      <c r="AO3575" s="2">
        <v>5.3951727401798391E-2</v>
      </c>
      <c r="AP3575">
        <f t="shared" si="119"/>
        <v>59</v>
      </c>
    </row>
    <row r="3576" spans="1:42" ht="16.5" hidden="1" customHeight="1" x14ac:dyDescent="0.25">
      <c r="A3576" s="5" t="s">
        <v>788</v>
      </c>
      <c r="B3576" s="1" t="s">
        <v>304</v>
      </c>
      <c r="D3576" t="s">
        <v>32</v>
      </c>
      <c r="E3576" t="s">
        <v>305</v>
      </c>
      <c r="F3576" t="s">
        <v>306</v>
      </c>
      <c r="G3576">
        <v>45</v>
      </c>
      <c r="H3576">
        <v>0</v>
      </c>
      <c r="I3576">
        <v>0</v>
      </c>
      <c r="J3576">
        <v>0</v>
      </c>
      <c r="K3576">
        <v>11</v>
      </c>
      <c r="L3576">
        <v>0</v>
      </c>
      <c r="M3576">
        <v>59</v>
      </c>
      <c r="N3576" s="2">
        <v>0</v>
      </c>
      <c r="O3576" s="2">
        <v>2.6696832579185519E-2</v>
      </c>
      <c r="P3576">
        <v>153</v>
      </c>
      <c r="Q3576" s="2">
        <v>6.640625E-2</v>
      </c>
      <c r="R3576">
        <v>2210</v>
      </c>
      <c r="S3576">
        <v>2304</v>
      </c>
      <c r="T3576">
        <v>1917</v>
      </c>
      <c r="U3576">
        <v>9</v>
      </c>
      <c r="V3576">
        <v>120</v>
      </c>
      <c r="W3576">
        <v>60</v>
      </c>
      <c r="X3576">
        <v>198</v>
      </c>
      <c r="Y3576">
        <v>133</v>
      </c>
      <c r="Z3576">
        <v>0</v>
      </c>
      <c r="AA3576">
        <v>0</v>
      </c>
      <c r="AB3576">
        <v>0</v>
      </c>
      <c r="AC3576">
        <v>5</v>
      </c>
      <c r="AD3576">
        <v>1829</v>
      </c>
      <c r="AE3576">
        <v>9</v>
      </c>
      <c r="AF3576">
        <v>120</v>
      </c>
      <c r="AG3576">
        <v>60</v>
      </c>
      <c r="AH3576">
        <v>204</v>
      </c>
      <c r="AI3576" s="3">
        <v>2.4603608529250958E-2</v>
      </c>
      <c r="AJ3576" s="3">
        <v>0</v>
      </c>
      <c r="AK3576" s="3">
        <v>0</v>
      </c>
      <c r="AL3576" s="3">
        <v>0</v>
      </c>
      <c r="AM3576" s="3">
        <v>5.3921568627450983E-2</v>
      </c>
      <c r="AN3576" s="2">
        <f t="shared" si="118"/>
        <v>2.6696832579185519E-2</v>
      </c>
      <c r="AO3576" s="2">
        <v>0.17686768676867687</v>
      </c>
      <c r="AP3576">
        <f t="shared" si="119"/>
        <v>59</v>
      </c>
    </row>
    <row r="3577" spans="1:42" ht="16.5" hidden="1" customHeight="1" x14ac:dyDescent="0.25">
      <c r="A3577" s="5" t="s">
        <v>802</v>
      </c>
      <c r="B3577" s="1" t="s">
        <v>55</v>
      </c>
      <c r="C3577" t="s">
        <v>36</v>
      </c>
      <c r="D3577" t="s">
        <v>43</v>
      </c>
      <c r="E3577" t="s">
        <v>47</v>
      </c>
      <c r="F3577" t="s">
        <v>56</v>
      </c>
      <c r="G3577">
        <v>44</v>
      </c>
      <c r="H3577">
        <v>0</v>
      </c>
      <c r="I3577">
        <v>0</v>
      </c>
      <c r="J3577">
        <v>0</v>
      </c>
      <c r="K3577">
        <v>0</v>
      </c>
      <c r="L3577">
        <v>15</v>
      </c>
      <c r="M3577">
        <v>44</v>
      </c>
      <c r="N3577" s="2">
        <v>2.4908668216539354E-3</v>
      </c>
      <c r="O3577" s="2">
        <v>7.3065426768515445E-3</v>
      </c>
      <c r="P3577">
        <v>0</v>
      </c>
      <c r="Q3577" s="2">
        <v>0</v>
      </c>
      <c r="R3577">
        <v>6022</v>
      </c>
      <c r="S3577">
        <v>5963</v>
      </c>
      <c r="T3577">
        <v>5644</v>
      </c>
      <c r="U3577">
        <v>84</v>
      </c>
      <c r="V3577">
        <v>67</v>
      </c>
      <c r="W3577">
        <v>97</v>
      </c>
      <c r="X3577">
        <v>71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5688</v>
      </c>
      <c r="AE3577">
        <v>84</v>
      </c>
      <c r="AF3577">
        <v>67</v>
      </c>
      <c r="AG3577">
        <v>97</v>
      </c>
      <c r="AH3577">
        <v>71</v>
      </c>
      <c r="AI3577" s="3">
        <v>7.7355836849507739E-3</v>
      </c>
      <c r="AJ3577" s="3">
        <v>0</v>
      </c>
      <c r="AK3577" s="3">
        <v>0</v>
      </c>
      <c r="AL3577" s="3">
        <v>0</v>
      </c>
      <c r="AM3577" s="3">
        <v>0</v>
      </c>
      <c r="AN3577" s="2">
        <f t="shared" si="118"/>
        <v>9.7974094985054799E-3</v>
      </c>
      <c r="AO3577" s="2">
        <v>5.3104711170301314E-2</v>
      </c>
      <c r="AP3577">
        <f t="shared" si="119"/>
        <v>59</v>
      </c>
    </row>
    <row r="3578" spans="1:42" ht="16.5" hidden="1" customHeight="1" x14ac:dyDescent="0.25">
      <c r="A3578" s="5" t="s">
        <v>787</v>
      </c>
      <c r="B3578" s="1" t="s">
        <v>49</v>
      </c>
      <c r="C3578" t="s">
        <v>36</v>
      </c>
      <c r="D3578" t="s">
        <v>43</v>
      </c>
      <c r="E3578" t="s">
        <v>47</v>
      </c>
      <c r="F3578" t="s">
        <v>50</v>
      </c>
      <c r="G3578">
        <v>49</v>
      </c>
      <c r="H3578">
        <v>0</v>
      </c>
      <c r="I3578">
        <v>0</v>
      </c>
      <c r="J3578">
        <v>0</v>
      </c>
      <c r="K3578">
        <v>0</v>
      </c>
      <c r="L3578">
        <v>3</v>
      </c>
      <c r="M3578">
        <v>56</v>
      </c>
      <c r="N3578" s="2">
        <v>4.3208987469393634E-4</v>
      </c>
      <c r="O3578" s="2">
        <v>8.065677660953478E-3</v>
      </c>
      <c r="P3578">
        <v>190</v>
      </c>
      <c r="Q3578" s="2">
        <v>2.6858919988690982E-2</v>
      </c>
      <c r="R3578">
        <v>6943</v>
      </c>
      <c r="S3578">
        <v>7074</v>
      </c>
      <c r="T3578">
        <v>6715</v>
      </c>
      <c r="U3578">
        <v>88</v>
      </c>
      <c r="V3578">
        <v>62</v>
      </c>
      <c r="W3578">
        <v>121</v>
      </c>
      <c r="X3578">
        <v>88</v>
      </c>
      <c r="Y3578">
        <v>174</v>
      </c>
      <c r="Z3578">
        <v>3</v>
      </c>
      <c r="AA3578">
        <v>0</v>
      </c>
      <c r="AB3578">
        <v>0</v>
      </c>
      <c r="AC3578">
        <v>0</v>
      </c>
      <c r="AD3578">
        <v>6590</v>
      </c>
      <c r="AE3578">
        <v>85</v>
      </c>
      <c r="AF3578">
        <v>62</v>
      </c>
      <c r="AG3578">
        <v>121</v>
      </c>
      <c r="AH3578">
        <v>88</v>
      </c>
      <c r="AI3578" s="3">
        <v>7.4355083459787556E-3</v>
      </c>
      <c r="AJ3578" s="3">
        <v>0</v>
      </c>
      <c r="AK3578" s="3">
        <v>0</v>
      </c>
      <c r="AL3578" s="3">
        <v>0</v>
      </c>
      <c r="AM3578" s="3">
        <v>0</v>
      </c>
      <c r="AN3578" s="2">
        <f t="shared" si="118"/>
        <v>8.4977675356474151E-3</v>
      </c>
      <c r="AO3578" s="2">
        <v>5.1252519435646418E-2</v>
      </c>
      <c r="AP3578">
        <f t="shared" si="119"/>
        <v>59</v>
      </c>
    </row>
    <row r="3579" spans="1:42" ht="16.5" hidden="1" customHeight="1" x14ac:dyDescent="0.25">
      <c r="A3579" s="4" t="s">
        <v>798</v>
      </c>
      <c r="B3579" s="1" t="s">
        <v>442</v>
      </c>
      <c r="D3579" t="s">
        <v>32</v>
      </c>
      <c r="E3579" t="s">
        <v>443</v>
      </c>
      <c r="F3579" t="s">
        <v>444</v>
      </c>
      <c r="G3579">
        <v>55</v>
      </c>
      <c r="H3579">
        <v>0</v>
      </c>
      <c r="I3579">
        <v>0</v>
      </c>
      <c r="J3579">
        <v>0</v>
      </c>
      <c r="K3579">
        <v>0</v>
      </c>
      <c r="L3579">
        <v>44</v>
      </c>
      <c r="M3579">
        <v>14</v>
      </c>
      <c r="N3579" s="2">
        <v>0.53012048192771088</v>
      </c>
      <c r="O3579" s="2">
        <v>0.16867469879518071</v>
      </c>
      <c r="P3579">
        <v>0</v>
      </c>
      <c r="Q3579" s="2">
        <v>0</v>
      </c>
      <c r="R3579">
        <v>83</v>
      </c>
      <c r="S3579">
        <v>25</v>
      </c>
      <c r="T3579">
        <v>24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79</v>
      </c>
      <c r="AE3579">
        <v>0</v>
      </c>
      <c r="AF3579">
        <v>0</v>
      </c>
      <c r="AG3579">
        <v>1</v>
      </c>
      <c r="AH3579">
        <v>0</v>
      </c>
      <c r="AI3579" s="3">
        <v>0.69620253164556967</v>
      </c>
      <c r="AJ3579" s="3">
        <v>0</v>
      </c>
      <c r="AK3579" s="3">
        <v>0</v>
      </c>
      <c r="AL3579" s="3">
        <v>0</v>
      </c>
      <c r="AM3579" s="3">
        <v>0</v>
      </c>
      <c r="AN3579" s="2">
        <f t="shared" si="118"/>
        <v>0.6987951807228916</v>
      </c>
      <c r="AO3579" s="2">
        <v>1.2500000000000001E-2</v>
      </c>
      <c r="AP3579">
        <f t="shared" si="119"/>
        <v>58</v>
      </c>
    </row>
    <row r="3580" spans="1:42" ht="16.5" hidden="1" customHeight="1" x14ac:dyDescent="0.25">
      <c r="A3580" s="5" t="s">
        <v>794</v>
      </c>
      <c r="B3580" s="1" t="s">
        <v>302</v>
      </c>
      <c r="D3580" t="s">
        <v>32</v>
      </c>
      <c r="E3580" t="s">
        <v>300</v>
      </c>
      <c r="F3580" t="s">
        <v>303</v>
      </c>
      <c r="G3580">
        <v>55</v>
      </c>
      <c r="H3580">
        <v>0</v>
      </c>
      <c r="I3580">
        <v>0</v>
      </c>
      <c r="J3580">
        <v>0</v>
      </c>
      <c r="K3580">
        <v>0</v>
      </c>
      <c r="L3580">
        <v>4</v>
      </c>
      <c r="M3580">
        <v>54</v>
      </c>
      <c r="N3580" s="2">
        <v>2.9850746268656716E-2</v>
      </c>
      <c r="O3580" s="2">
        <v>0.40298507462686567</v>
      </c>
      <c r="P3580">
        <v>24</v>
      </c>
      <c r="Q3580" s="2">
        <v>0.24</v>
      </c>
      <c r="R3580">
        <v>134</v>
      </c>
      <c r="S3580">
        <v>100</v>
      </c>
      <c r="T3580">
        <v>99</v>
      </c>
      <c r="U3580">
        <v>0</v>
      </c>
      <c r="V3580">
        <v>0</v>
      </c>
      <c r="W3580">
        <v>0</v>
      </c>
      <c r="X3580">
        <v>1</v>
      </c>
      <c r="Y3580">
        <v>21</v>
      </c>
      <c r="Z3580">
        <v>0</v>
      </c>
      <c r="AA3580">
        <v>0</v>
      </c>
      <c r="AB3580">
        <v>0</v>
      </c>
      <c r="AC3580">
        <v>0</v>
      </c>
      <c r="AD3580">
        <v>133</v>
      </c>
      <c r="AE3580">
        <v>0</v>
      </c>
      <c r="AF3580">
        <v>0</v>
      </c>
      <c r="AG3580">
        <v>0</v>
      </c>
      <c r="AH3580">
        <v>1</v>
      </c>
      <c r="AI3580" s="3">
        <v>0.41353383458646614</v>
      </c>
      <c r="AJ3580" s="3">
        <v>0</v>
      </c>
      <c r="AK3580" s="3">
        <v>0</v>
      </c>
      <c r="AL3580" s="3">
        <v>0</v>
      </c>
      <c r="AM3580" s="3">
        <v>0</v>
      </c>
      <c r="AN3580" s="2">
        <f t="shared" si="118"/>
        <v>0.43283582089552236</v>
      </c>
      <c r="AO3580" s="2">
        <v>7.462686567164179E-3</v>
      </c>
      <c r="AP3580">
        <f t="shared" si="119"/>
        <v>58</v>
      </c>
    </row>
    <row r="3581" spans="1:42" ht="16.5" hidden="1" customHeight="1" x14ac:dyDescent="0.25">
      <c r="A3581" s="4" t="s">
        <v>796</v>
      </c>
      <c r="B3581" s="1" t="s">
        <v>302</v>
      </c>
      <c r="D3581" t="s">
        <v>32</v>
      </c>
      <c r="E3581" t="s">
        <v>300</v>
      </c>
      <c r="F3581" t="s">
        <v>303</v>
      </c>
      <c r="G3581">
        <v>54</v>
      </c>
      <c r="H3581">
        <v>0</v>
      </c>
      <c r="I3581">
        <v>3</v>
      </c>
      <c r="J3581">
        <v>0</v>
      </c>
      <c r="K3581">
        <v>0</v>
      </c>
      <c r="L3581">
        <v>7</v>
      </c>
      <c r="M3581">
        <v>51</v>
      </c>
      <c r="N3581" s="2">
        <v>5.1094890510948905E-2</v>
      </c>
      <c r="O3581" s="2">
        <v>0.37226277372262773</v>
      </c>
      <c r="P3581">
        <v>22</v>
      </c>
      <c r="Q3581" s="2">
        <v>0.21782178217821782</v>
      </c>
      <c r="R3581">
        <v>137</v>
      </c>
      <c r="S3581">
        <v>101</v>
      </c>
      <c r="T3581">
        <v>97</v>
      </c>
      <c r="U3581">
        <v>0</v>
      </c>
      <c r="V3581">
        <v>1</v>
      </c>
      <c r="W3581">
        <v>0</v>
      </c>
      <c r="X3581">
        <v>3</v>
      </c>
      <c r="Y3581">
        <v>18</v>
      </c>
      <c r="Z3581">
        <v>0</v>
      </c>
      <c r="AA3581">
        <v>0</v>
      </c>
      <c r="AB3581">
        <v>0</v>
      </c>
      <c r="AC3581">
        <v>3</v>
      </c>
      <c r="AD3581">
        <v>133</v>
      </c>
      <c r="AE3581">
        <v>0</v>
      </c>
      <c r="AF3581">
        <v>4</v>
      </c>
      <c r="AG3581">
        <v>0</v>
      </c>
      <c r="AH3581">
        <v>0</v>
      </c>
      <c r="AI3581" s="3">
        <v>0.40601503759398494</v>
      </c>
      <c r="AJ3581" s="3">
        <v>0</v>
      </c>
      <c r="AK3581" s="3">
        <v>0.75</v>
      </c>
      <c r="AL3581" s="3">
        <v>0</v>
      </c>
      <c r="AM3581" s="3">
        <v>0</v>
      </c>
      <c r="AN3581" s="2">
        <f t="shared" si="118"/>
        <v>0.42335766423357662</v>
      </c>
      <c r="AO3581" s="2">
        <v>2.9197080291970802E-2</v>
      </c>
      <c r="AP3581">
        <f t="shared" si="119"/>
        <v>58</v>
      </c>
    </row>
    <row r="3582" spans="1:42" ht="16.5" hidden="1" customHeight="1" x14ac:dyDescent="0.25">
      <c r="A3582" s="5" t="s">
        <v>790</v>
      </c>
      <c r="B3582" s="1" t="s">
        <v>375</v>
      </c>
      <c r="D3582" t="s">
        <v>32</v>
      </c>
      <c r="E3582" t="s">
        <v>373</v>
      </c>
      <c r="F3582" t="s">
        <v>376</v>
      </c>
      <c r="G3582">
        <v>57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58</v>
      </c>
      <c r="N3582" s="2">
        <v>0</v>
      </c>
      <c r="O3582" s="2">
        <v>0.25777777777777777</v>
      </c>
      <c r="P3582">
        <v>36</v>
      </c>
      <c r="Q3582" s="2">
        <v>0.17733990147783252</v>
      </c>
      <c r="R3582">
        <v>225</v>
      </c>
      <c r="S3582">
        <v>203</v>
      </c>
      <c r="T3582">
        <v>193</v>
      </c>
      <c r="U3582">
        <v>1</v>
      </c>
      <c r="V3582">
        <v>5</v>
      </c>
      <c r="W3582">
        <v>0</v>
      </c>
      <c r="X3582">
        <v>4</v>
      </c>
      <c r="Y3582">
        <v>36</v>
      </c>
      <c r="Z3582">
        <v>0</v>
      </c>
      <c r="AA3582">
        <v>0</v>
      </c>
      <c r="AB3582">
        <v>0</v>
      </c>
      <c r="AC3582">
        <v>0</v>
      </c>
      <c r="AD3582">
        <v>214</v>
      </c>
      <c r="AE3582">
        <v>1</v>
      </c>
      <c r="AF3582">
        <v>5</v>
      </c>
      <c r="AG3582">
        <v>0</v>
      </c>
      <c r="AH3582">
        <v>4</v>
      </c>
      <c r="AI3582" s="3">
        <v>0.26635514018691586</v>
      </c>
      <c r="AJ3582" s="3">
        <v>0</v>
      </c>
      <c r="AK3582" s="3">
        <v>0</v>
      </c>
      <c r="AL3582" s="3">
        <v>0</v>
      </c>
      <c r="AM3582" s="3">
        <v>0</v>
      </c>
      <c r="AN3582" s="2">
        <f t="shared" si="118"/>
        <v>0.25777777777777777</v>
      </c>
      <c r="AO3582" s="2">
        <v>4.4642857142857144E-2</v>
      </c>
      <c r="AP3582">
        <f t="shared" si="119"/>
        <v>58</v>
      </c>
    </row>
    <row r="3583" spans="1:42" ht="16.5" hidden="1" customHeight="1" x14ac:dyDescent="0.25">
      <c r="A3583" s="4">
        <v>2011</v>
      </c>
      <c r="B3583" s="1" t="s">
        <v>296</v>
      </c>
      <c r="D3583" t="s">
        <v>32</v>
      </c>
      <c r="E3583" t="s">
        <v>297</v>
      </c>
      <c r="F3583" t="s">
        <v>298</v>
      </c>
      <c r="G3583">
        <v>54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58</v>
      </c>
      <c r="N3583" s="2">
        <v>0</v>
      </c>
      <c r="O3583" s="2">
        <v>0.16292134831460675</v>
      </c>
      <c r="P3583">
        <v>124</v>
      </c>
      <c r="Q3583" s="2">
        <v>0.29383886255924169</v>
      </c>
      <c r="R3583">
        <v>356</v>
      </c>
      <c r="S3583">
        <v>422</v>
      </c>
      <c r="T3583">
        <v>400</v>
      </c>
      <c r="U3583">
        <v>2</v>
      </c>
      <c r="V3583">
        <v>3</v>
      </c>
      <c r="W3583">
        <v>3</v>
      </c>
      <c r="X3583">
        <v>14</v>
      </c>
      <c r="Y3583">
        <v>111</v>
      </c>
      <c r="Z3583">
        <v>0</v>
      </c>
      <c r="AA3583">
        <v>0</v>
      </c>
      <c r="AB3583">
        <v>0</v>
      </c>
      <c r="AC3583">
        <v>7</v>
      </c>
      <c r="AD3583">
        <v>343</v>
      </c>
      <c r="AE3583">
        <v>2</v>
      </c>
      <c r="AF3583">
        <v>3</v>
      </c>
      <c r="AG3583">
        <v>3</v>
      </c>
      <c r="AH3583">
        <v>7</v>
      </c>
      <c r="AI3583" s="3">
        <v>0.15743440233236153</v>
      </c>
      <c r="AJ3583" s="3">
        <v>0</v>
      </c>
      <c r="AK3583" s="3">
        <v>0</v>
      </c>
      <c r="AL3583" s="3">
        <v>0</v>
      </c>
      <c r="AM3583" s="3">
        <v>0</v>
      </c>
      <c r="AN3583" s="2">
        <f t="shared" si="118"/>
        <v>0.16292134831460675</v>
      </c>
      <c r="AO3583" s="2">
        <v>4.189944134078212E-2</v>
      </c>
      <c r="AP3583">
        <f t="shared" si="119"/>
        <v>58</v>
      </c>
    </row>
    <row r="3584" spans="1:42" ht="16.5" hidden="1" customHeight="1" x14ac:dyDescent="0.25">
      <c r="A3584" s="4" t="s">
        <v>801</v>
      </c>
      <c r="B3584" s="1" t="s">
        <v>123</v>
      </c>
      <c r="D3584" t="s">
        <v>32</v>
      </c>
      <c r="E3584" t="s">
        <v>117</v>
      </c>
      <c r="F3584" t="s">
        <v>124</v>
      </c>
      <c r="G3584">
        <v>37</v>
      </c>
      <c r="H3584">
        <v>17</v>
      </c>
      <c r="I3584">
        <v>0</v>
      </c>
      <c r="J3584">
        <v>0</v>
      </c>
      <c r="K3584">
        <v>0</v>
      </c>
      <c r="L3584">
        <v>3</v>
      </c>
      <c r="M3584">
        <v>55</v>
      </c>
      <c r="N3584" s="2">
        <v>8.130081300813009E-3</v>
      </c>
      <c r="O3584" s="2">
        <v>0.14905149051490515</v>
      </c>
      <c r="P3584">
        <v>38</v>
      </c>
      <c r="Q3584" s="2">
        <v>0.10888252148997135</v>
      </c>
      <c r="R3584">
        <v>369</v>
      </c>
      <c r="S3584">
        <v>349</v>
      </c>
      <c r="T3584">
        <v>223</v>
      </c>
      <c r="U3584">
        <v>119</v>
      </c>
      <c r="V3584">
        <v>3</v>
      </c>
      <c r="W3584">
        <v>2</v>
      </c>
      <c r="X3584">
        <v>2</v>
      </c>
      <c r="Y3584">
        <v>31</v>
      </c>
      <c r="Z3584">
        <v>0</v>
      </c>
      <c r="AA3584">
        <v>0</v>
      </c>
      <c r="AB3584">
        <v>0</v>
      </c>
      <c r="AC3584">
        <v>0</v>
      </c>
      <c r="AD3584">
        <v>229</v>
      </c>
      <c r="AE3584">
        <v>136</v>
      </c>
      <c r="AF3584">
        <v>3</v>
      </c>
      <c r="AG3584">
        <v>2</v>
      </c>
      <c r="AH3584">
        <v>2</v>
      </c>
      <c r="AI3584" s="3">
        <v>0.16157205240174671</v>
      </c>
      <c r="AJ3584" s="3">
        <v>0.125</v>
      </c>
      <c r="AK3584" s="3">
        <v>0</v>
      </c>
      <c r="AL3584" s="3">
        <v>0</v>
      </c>
      <c r="AM3584" s="3">
        <v>0</v>
      </c>
      <c r="AN3584" s="2">
        <f t="shared" si="118"/>
        <v>0.15718157181571815</v>
      </c>
      <c r="AO3584" s="2">
        <v>0.38440860215053763</v>
      </c>
      <c r="AP3584">
        <f t="shared" si="119"/>
        <v>58</v>
      </c>
    </row>
    <row r="3585" spans="1:42" ht="16.5" hidden="1" customHeight="1" x14ac:dyDescent="0.25">
      <c r="A3585" s="5" t="s">
        <v>795</v>
      </c>
      <c r="B3585" s="1" t="s">
        <v>364</v>
      </c>
      <c r="D3585" t="s">
        <v>32</v>
      </c>
      <c r="E3585" t="s">
        <v>365</v>
      </c>
      <c r="F3585" t="s">
        <v>366</v>
      </c>
      <c r="G3585">
        <v>24</v>
      </c>
      <c r="H3585">
        <v>0</v>
      </c>
      <c r="I3585">
        <v>0</v>
      </c>
      <c r="J3585">
        <v>20</v>
      </c>
      <c r="K3585">
        <v>7</v>
      </c>
      <c r="L3585">
        <v>0</v>
      </c>
      <c r="M3585">
        <v>58</v>
      </c>
      <c r="N3585" s="2">
        <v>0</v>
      </c>
      <c r="O3585" s="2">
        <v>0.13942307692307693</v>
      </c>
      <c r="P3585">
        <v>23</v>
      </c>
      <c r="Q3585" s="2">
        <v>6.0367454068241469E-2</v>
      </c>
      <c r="R3585">
        <v>416</v>
      </c>
      <c r="S3585">
        <v>381</v>
      </c>
      <c r="T3585">
        <v>352</v>
      </c>
      <c r="U3585">
        <v>1</v>
      </c>
      <c r="V3585">
        <v>9</v>
      </c>
      <c r="W3585">
        <v>4</v>
      </c>
      <c r="X3585">
        <v>15</v>
      </c>
      <c r="Y3585">
        <v>19</v>
      </c>
      <c r="Z3585">
        <v>0</v>
      </c>
      <c r="AA3585">
        <v>0</v>
      </c>
      <c r="AB3585">
        <v>0</v>
      </c>
      <c r="AC3585">
        <v>0</v>
      </c>
      <c r="AD3585">
        <v>357</v>
      </c>
      <c r="AE3585">
        <v>1</v>
      </c>
      <c r="AF3585">
        <v>9</v>
      </c>
      <c r="AG3585">
        <v>24</v>
      </c>
      <c r="AH3585">
        <v>22</v>
      </c>
      <c r="AI3585" s="3">
        <v>6.7226890756302518E-2</v>
      </c>
      <c r="AJ3585" s="3">
        <v>0</v>
      </c>
      <c r="AK3585" s="3">
        <v>0</v>
      </c>
      <c r="AL3585" s="3">
        <v>0.83333333333333337</v>
      </c>
      <c r="AM3585" s="3">
        <v>0.31818181818181818</v>
      </c>
      <c r="AN3585" s="2">
        <f t="shared" si="118"/>
        <v>0.13942307692307693</v>
      </c>
      <c r="AO3585" s="2">
        <v>0.13559322033898305</v>
      </c>
      <c r="AP3585">
        <f t="shared" si="119"/>
        <v>58</v>
      </c>
    </row>
    <row r="3586" spans="1:42" ht="16.5" hidden="1" customHeight="1" x14ac:dyDescent="0.25">
      <c r="A3586" s="5" t="s">
        <v>790</v>
      </c>
      <c r="B3586" t="s">
        <v>666</v>
      </c>
      <c r="D3586" t="s">
        <v>32</v>
      </c>
      <c r="E3586" t="s">
        <v>667</v>
      </c>
      <c r="F3586" t="s">
        <v>668</v>
      </c>
      <c r="G3586">
        <v>46</v>
      </c>
      <c r="H3586">
        <v>4</v>
      </c>
      <c r="I3586">
        <v>0</v>
      </c>
      <c r="J3586">
        <v>0</v>
      </c>
      <c r="K3586">
        <v>0</v>
      </c>
      <c r="L3586">
        <v>0</v>
      </c>
      <c r="M3586">
        <v>58</v>
      </c>
      <c r="N3586" s="2">
        <v>0</v>
      </c>
      <c r="O3586" s="2">
        <v>0.13488372093023257</v>
      </c>
      <c r="P3586">
        <v>12</v>
      </c>
      <c r="Q3586" s="2">
        <v>3.125E-2</v>
      </c>
      <c r="R3586">
        <v>430</v>
      </c>
      <c r="S3586">
        <v>384</v>
      </c>
      <c r="T3586">
        <v>327</v>
      </c>
      <c r="U3586">
        <v>30</v>
      </c>
      <c r="V3586">
        <v>9</v>
      </c>
      <c r="W3586">
        <v>4</v>
      </c>
      <c r="X3586">
        <v>14</v>
      </c>
      <c r="Y3586">
        <v>10</v>
      </c>
      <c r="Z3586">
        <v>0</v>
      </c>
      <c r="AA3586">
        <v>0</v>
      </c>
      <c r="AB3586">
        <v>0</v>
      </c>
      <c r="AC3586">
        <v>0</v>
      </c>
      <c r="AD3586">
        <v>363</v>
      </c>
      <c r="AE3586">
        <v>34</v>
      </c>
      <c r="AF3586">
        <v>9</v>
      </c>
      <c r="AG3586">
        <v>4</v>
      </c>
      <c r="AH3586">
        <v>14</v>
      </c>
      <c r="AI3586" s="3">
        <v>0.12672176308539945</v>
      </c>
      <c r="AJ3586" s="3">
        <v>0.11764705882352941</v>
      </c>
      <c r="AK3586" s="3">
        <v>0</v>
      </c>
      <c r="AL3586" s="3">
        <v>0</v>
      </c>
      <c r="AM3586" s="3">
        <v>0</v>
      </c>
      <c r="AN3586" s="2">
        <f t="shared" si="118"/>
        <v>0.13488372093023257</v>
      </c>
      <c r="AO3586" s="2">
        <v>0.14386792452830188</v>
      </c>
      <c r="AP3586">
        <f t="shared" si="119"/>
        <v>58</v>
      </c>
    </row>
    <row r="3587" spans="1:42" ht="16.5" hidden="1" customHeight="1" x14ac:dyDescent="0.25">
      <c r="A3587" s="5" t="s">
        <v>790</v>
      </c>
      <c r="B3587" s="1" t="s">
        <v>314</v>
      </c>
      <c r="D3587" t="s">
        <v>32</v>
      </c>
      <c r="E3587" t="s">
        <v>312</v>
      </c>
      <c r="F3587" t="s">
        <v>315</v>
      </c>
      <c r="G3587">
        <v>47</v>
      </c>
      <c r="H3587">
        <v>0</v>
      </c>
      <c r="I3587">
        <v>0</v>
      </c>
      <c r="J3587">
        <v>0</v>
      </c>
      <c r="K3587">
        <v>9</v>
      </c>
      <c r="L3587">
        <v>0</v>
      </c>
      <c r="M3587">
        <v>58</v>
      </c>
      <c r="N3587" s="2">
        <v>0</v>
      </c>
      <c r="O3587" s="2">
        <v>0.13425925925925927</v>
      </c>
      <c r="P3587">
        <v>73</v>
      </c>
      <c r="Q3587" s="2">
        <v>0.16331096196868009</v>
      </c>
      <c r="R3587">
        <v>432</v>
      </c>
      <c r="S3587">
        <v>447</v>
      </c>
      <c r="T3587">
        <v>425</v>
      </c>
      <c r="U3587">
        <v>0</v>
      </c>
      <c r="V3587">
        <v>0</v>
      </c>
      <c r="W3587">
        <v>0</v>
      </c>
      <c r="X3587">
        <v>22</v>
      </c>
      <c r="Y3587">
        <v>67</v>
      </c>
      <c r="Z3587">
        <v>0</v>
      </c>
      <c r="AA3587">
        <v>0</v>
      </c>
      <c r="AB3587">
        <v>0</v>
      </c>
      <c r="AC3587">
        <v>0</v>
      </c>
      <c r="AD3587">
        <v>405</v>
      </c>
      <c r="AE3587">
        <v>0</v>
      </c>
      <c r="AF3587">
        <v>0</v>
      </c>
      <c r="AG3587">
        <v>0</v>
      </c>
      <c r="AH3587">
        <v>31</v>
      </c>
      <c r="AI3587" s="3">
        <v>0.11604938271604938</v>
      </c>
      <c r="AJ3587" s="3">
        <v>0</v>
      </c>
      <c r="AK3587" s="3">
        <v>0</v>
      </c>
      <c r="AL3587" s="3">
        <v>0</v>
      </c>
      <c r="AM3587" s="3">
        <v>0.29032258064516131</v>
      </c>
      <c r="AN3587" s="2">
        <f t="shared" si="118"/>
        <v>0.13425925925925927</v>
      </c>
      <c r="AO3587" s="2">
        <v>7.1100917431192664E-2</v>
      </c>
      <c r="AP3587">
        <f t="shared" si="119"/>
        <v>58</v>
      </c>
    </row>
    <row r="3588" spans="1:42" ht="16.5" hidden="1" customHeight="1" x14ac:dyDescent="0.25">
      <c r="A3588" s="5" t="s">
        <v>789</v>
      </c>
      <c r="B3588" t="s">
        <v>666</v>
      </c>
      <c r="D3588" t="s">
        <v>32</v>
      </c>
      <c r="E3588" t="s">
        <v>667</v>
      </c>
      <c r="F3588" t="s">
        <v>668</v>
      </c>
      <c r="G3588">
        <v>47</v>
      </c>
      <c r="H3588">
        <v>4</v>
      </c>
      <c r="I3588">
        <v>0</v>
      </c>
      <c r="J3588">
        <v>0</v>
      </c>
      <c r="K3588">
        <v>0</v>
      </c>
      <c r="L3588">
        <v>0</v>
      </c>
      <c r="M3588">
        <v>58</v>
      </c>
      <c r="N3588" s="2">
        <v>0</v>
      </c>
      <c r="O3588" s="2">
        <v>0.1309255079006772</v>
      </c>
      <c r="P3588">
        <v>18</v>
      </c>
      <c r="Q3588" s="2">
        <v>4.4665012406947889E-2</v>
      </c>
      <c r="R3588">
        <v>443</v>
      </c>
      <c r="S3588">
        <v>403</v>
      </c>
      <c r="T3588">
        <v>341</v>
      </c>
      <c r="U3588">
        <v>38</v>
      </c>
      <c r="V3588">
        <v>5</v>
      </c>
      <c r="W3588">
        <v>3</v>
      </c>
      <c r="X3588">
        <v>16</v>
      </c>
      <c r="Y3588">
        <v>15</v>
      </c>
      <c r="Z3588">
        <v>0</v>
      </c>
      <c r="AA3588">
        <v>0</v>
      </c>
      <c r="AB3588">
        <v>0</v>
      </c>
      <c r="AC3588">
        <v>0</v>
      </c>
      <c r="AD3588">
        <v>373</v>
      </c>
      <c r="AE3588">
        <v>42</v>
      </c>
      <c r="AF3588">
        <v>5</v>
      </c>
      <c r="AG3588">
        <v>3</v>
      </c>
      <c r="AH3588">
        <v>16</v>
      </c>
      <c r="AI3588" s="3">
        <v>0.12600536193029491</v>
      </c>
      <c r="AJ3588" s="3">
        <v>9.5238095238095233E-2</v>
      </c>
      <c r="AK3588" s="3">
        <v>0</v>
      </c>
      <c r="AL3588" s="3">
        <v>0</v>
      </c>
      <c r="AM3588" s="3">
        <v>0</v>
      </c>
      <c r="AN3588" s="2">
        <f t="shared" si="118"/>
        <v>0.1309255079006772</v>
      </c>
      <c r="AO3588" s="2">
        <v>0.15034168564920272</v>
      </c>
      <c r="AP3588">
        <f t="shared" si="119"/>
        <v>58</v>
      </c>
    </row>
    <row r="3589" spans="1:42" ht="16.5" hidden="1" customHeight="1" x14ac:dyDescent="0.25">
      <c r="A3589" s="5" t="s">
        <v>787</v>
      </c>
      <c r="B3589" t="s">
        <v>666</v>
      </c>
      <c r="D3589" t="s">
        <v>32</v>
      </c>
      <c r="E3589" t="s">
        <v>667</v>
      </c>
      <c r="F3589" t="s">
        <v>668</v>
      </c>
      <c r="G3589">
        <v>44</v>
      </c>
      <c r="H3589">
        <v>7</v>
      </c>
      <c r="I3589">
        <v>0</v>
      </c>
      <c r="J3589">
        <v>0</v>
      </c>
      <c r="K3589">
        <v>0</v>
      </c>
      <c r="L3589">
        <v>0</v>
      </c>
      <c r="M3589">
        <v>58</v>
      </c>
      <c r="N3589" s="2">
        <v>0</v>
      </c>
      <c r="O3589" s="2">
        <v>0.12636165577342048</v>
      </c>
      <c r="P3589">
        <v>7</v>
      </c>
      <c r="Q3589" s="2">
        <v>1.7156862745098041E-2</v>
      </c>
      <c r="R3589">
        <v>459</v>
      </c>
      <c r="S3589">
        <v>408</v>
      </c>
      <c r="T3589">
        <v>355</v>
      </c>
      <c r="U3589">
        <v>38</v>
      </c>
      <c r="V3589">
        <v>2</v>
      </c>
      <c r="W3589">
        <v>3</v>
      </c>
      <c r="X3589">
        <v>10</v>
      </c>
      <c r="Y3589">
        <v>5</v>
      </c>
      <c r="Z3589">
        <v>0</v>
      </c>
      <c r="AA3589">
        <v>0</v>
      </c>
      <c r="AB3589">
        <v>0</v>
      </c>
      <c r="AC3589">
        <v>0</v>
      </c>
      <c r="AD3589">
        <v>394</v>
      </c>
      <c r="AE3589">
        <v>45</v>
      </c>
      <c r="AF3589">
        <v>2</v>
      </c>
      <c r="AG3589">
        <v>3</v>
      </c>
      <c r="AH3589">
        <v>10</v>
      </c>
      <c r="AI3589" s="3">
        <v>0.1116751269035533</v>
      </c>
      <c r="AJ3589" s="3">
        <v>0.15555555555555556</v>
      </c>
      <c r="AK3589" s="3">
        <v>0</v>
      </c>
      <c r="AL3589" s="3">
        <v>0</v>
      </c>
      <c r="AM3589" s="3">
        <v>0</v>
      </c>
      <c r="AN3589" s="2">
        <f t="shared" si="118"/>
        <v>0.12636165577342048</v>
      </c>
      <c r="AO3589" s="2">
        <v>0.13215859030837004</v>
      </c>
      <c r="AP3589">
        <f t="shared" si="119"/>
        <v>58</v>
      </c>
    </row>
    <row r="3590" spans="1:42" ht="16.5" hidden="1" customHeight="1" x14ac:dyDescent="0.25">
      <c r="A3590" s="5" t="s">
        <v>791</v>
      </c>
      <c r="B3590" s="1" t="s">
        <v>314</v>
      </c>
      <c r="D3590" t="s">
        <v>32</v>
      </c>
      <c r="E3590" t="s">
        <v>312</v>
      </c>
      <c r="F3590" t="s">
        <v>315</v>
      </c>
      <c r="G3590">
        <v>50</v>
      </c>
      <c r="H3590">
        <v>0</v>
      </c>
      <c r="I3590">
        <v>0</v>
      </c>
      <c r="J3590">
        <v>0</v>
      </c>
      <c r="K3590">
        <v>4</v>
      </c>
      <c r="L3590">
        <v>0</v>
      </c>
      <c r="M3590">
        <v>58</v>
      </c>
      <c r="N3590" s="2">
        <v>0</v>
      </c>
      <c r="O3590" s="2">
        <v>0.12446351931330472</v>
      </c>
      <c r="P3590">
        <v>61</v>
      </c>
      <c r="Q3590" s="2">
        <v>0.13006396588486141</v>
      </c>
      <c r="R3590">
        <v>466</v>
      </c>
      <c r="S3590">
        <v>469</v>
      </c>
      <c r="T3590">
        <v>434</v>
      </c>
      <c r="U3590">
        <v>0</v>
      </c>
      <c r="V3590">
        <v>12</v>
      </c>
      <c r="W3590">
        <v>0</v>
      </c>
      <c r="X3590">
        <v>23</v>
      </c>
      <c r="Y3590">
        <v>57</v>
      </c>
      <c r="Z3590">
        <v>0</v>
      </c>
      <c r="AA3590">
        <v>0</v>
      </c>
      <c r="AB3590">
        <v>0</v>
      </c>
      <c r="AC3590">
        <v>0</v>
      </c>
      <c r="AD3590">
        <v>427</v>
      </c>
      <c r="AE3590">
        <v>0</v>
      </c>
      <c r="AF3590">
        <v>12</v>
      </c>
      <c r="AG3590">
        <v>0</v>
      </c>
      <c r="AH3590">
        <v>27</v>
      </c>
      <c r="AI3590" s="3">
        <v>0.117096018735363</v>
      </c>
      <c r="AJ3590" s="3">
        <v>0</v>
      </c>
      <c r="AK3590" s="3">
        <v>0</v>
      </c>
      <c r="AL3590" s="3">
        <v>0</v>
      </c>
      <c r="AM3590" s="3">
        <v>0.14814814814814814</v>
      </c>
      <c r="AN3590" s="2">
        <f t="shared" si="118"/>
        <v>0.12446351931330472</v>
      </c>
      <c r="AO3590" s="2">
        <v>8.3690987124463517E-2</v>
      </c>
      <c r="AP3590">
        <f t="shared" si="119"/>
        <v>58</v>
      </c>
    </row>
    <row r="3591" spans="1:42" ht="16.5" hidden="1" customHeight="1" x14ac:dyDescent="0.25">
      <c r="A3591" s="5" t="s">
        <v>787</v>
      </c>
      <c r="B3591" s="1" t="s">
        <v>407</v>
      </c>
      <c r="D3591" t="s">
        <v>32</v>
      </c>
      <c r="E3591" t="s">
        <v>408</v>
      </c>
      <c r="F3591" t="s">
        <v>409</v>
      </c>
      <c r="G3591">
        <v>52</v>
      </c>
      <c r="H3591">
        <v>3</v>
      </c>
      <c r="I3591">
        <v>0</v>
      </c>
      <c r="J3591">
        <v>0</v>
      </c>
      <c r="K3591">
        <v>0</v>
      </c>
      <c r="L3591">
        <v>0</v>
      </c>
      <c r="M3591">
        <v>58</v>
      </c>
      <c r="N3591" s="2">
        <v>0</v>
      </c>
      <c r="O3591" s="2">
        <v>0.12419700214132762</v>
      </c>
      <c r="P3591">
        <v>61</v>
      </c>
      <c r="Q3591" s="2">
        <v>0.12978723404255318</v>
      </c>
      <c r="R3591">
        <v>467</v>
      </c>
      <c r="S3591">
        <v>470</v>
      </c>
      <c r="T3591">
        <v>456</v>
      </c>
      <c r="U3591">
        <v>3</v>
      </c>
      <c r="V3591">
        <v>4</v>
      </c>
      <c r="W3591">
        <v>1</v>
      </c>
      <c r="X3591">
        <v>6</v>
      </c>
      <c r="Y3591">
        <v>56</v>
      </c>
      <c r="Z3591">
        <v>0</v>
      </c>
      <c r="AA3591">
        <v>0</v>
      </c>
      <c r="AB3591">
        <v>0</v>
      </c>
      <c r="AC3591">
        <v>0</v>
      </c>
      <c r="AD3591">
        <v>452</v>
      </c>
      <c r="AE3591">
        <v>6</v>
      </c>
      <c r="AF3591">
        <v>4</v>
      </c>
      <c r="AG3591">
        <v>1</v>
      </c>
      <c r="AH3591">
        <v>6</v>
      </c>
      <c r="AI3591" s="3">
        <v>0.11504424778761062</v>
      </c>
      <c r="AJ3591" s="3">
        <v>0.5</v>
      </c>
      <c r="AK3591" s="3">
        <v>0</v>
      </c>
      <c r="AL3591" s="3">
        <v>0</v>
      </c>
      <c r="AM3591" s="3">
        <v>0</v>
      </c>
      <c r="AN3591" s="2">
        <f t="shared" si="118"/>
        <v>0.12419700214132762</v>
      </c>
      <c r="AO3591" s="2">
        <v>3.6247334754797439E-2</v>
      </c>
      <c r="AP3591">
        <f t="shared" si="119"/>
        <v>58</v>
      </c>
    </row>
    <row r="3592" spans="1:42" ht="16.5" hidden="1" customHeight="1" x14ac:dyDescent="0.25">
      <c r="A3592" s="5" t="s">
        <v>793</v>
      </c>
      <c r="B3592" s="1" t="s">
        <v>143</v>
      </c>
      <c r="D3592" t="s">
        <v>32</v>
      </c>
      <c r="E3592" t="s">
        <v>144</v>
      </c>
      <c r="F3592" t="s">
        <v>145</v>
      </c>
      <c r="G3592">
        <v>49</v>
      </c>
      <c r="H3592">
        <v>0</v>
      </c>
      <c r="I3592">
        <v>0</v>
      </c>
      <c r="J3592">
        <v>0</v>
      </c>
      <c r="K3592">
        <v>3</v>
      </c>
      <c r="L3592">
        <v>0</v>
      </c>
      <c r="M3592">
        <v>58</v>
      </c>
      <c r="N3592" s="2">
        <v>0</v>
      </c>
      <c r="O3592" s="2">
        <v>0.11439842209072978</v>
      </c>
      <c r="P3592">
        <v>46</v>
      </c>
      <c r="Q3592" s="2">
        <v>9.2929292929292931E-2</v>
      </c>
      <c r="R3592">
        <v>507</v>
      </c>
      <c r="S3592">
        <v>495</v>
      </c>
      <c r="T3592">
        <v>339</v>
      </c>
      <c r="U3592">
        <v>1</v>
      </c>
      <c r="V3592">
        <v>7</v>
      </c>
      <c r="W3592">
        <v>69</v>
      </c>
      <c r="X3592">
        <v>79</v>
      </c>
      <c r="Y3592">
        <v>42</v>
      </c>
      <c r="Z3592">
        <v>0</v>
      </c>
      <c r="AA3592">
        <v>0</v>
      </c>
      <c r="AB3592">
        <v>3</v>
      </c>
      <c r="AC3592">
        <v>0</v>
      </c>
      <c r="AD3592">
        <v>346</v>
      </c>
      <c r="AE3592">
        <v>1</v>
      </c>
      <c r="AF3592">
        <v>7</v>
      </c>
      <c r="AG3592">
        <v>66</v>
      </c>
      <c r="AH3592">
        <v>82</v>
      </c>
      <c r="AI3592" s="3">
        <v>0.1416184971098266</v>
      </c>
      <c r="AJ3592" s="3">
        <v>0</v>
      </c>
      <c r="AK3592" s="3">
        <v>0</v>
      </c>
      <c r="AL3592" s="3">
        <v>0</v>
      </c>
      <c r="AM3592" s="3">
        <v>3.6585365853658534E-2</v>
      </c>
      <c r="AN3592" s="2">
        <f t="shared" si="118"/>
        <v>0.11439842209072978</v>
      </c>
      <c r="AO3592" s="2">
        <v>0.31075697211155379</v>
      </c>
      <c r="AP3592">
        <f t="shared" si="119"/>
        <v>58</v>
      </c>
    </row>
    <row r="3593" spans="1:42" ht="16.5" hidden="1" customHeight="1" x14ac:dyDescent="0.25">
      <c r="A3593" s="5" t="s">
        <v>794</v>
      </c>
      <c r="B3593" t="s">
        <v>747</v>
      </c>
      <c r="D3593" t="s">
        <v>32</v>
      </c>
      <c r="E3593" t="s">
        <v>144</v>
      </c>
      <c r="F3593" t="s">
        <v>748</v>
      </c>
      <c r="G3593">
        <v>43</v>
      </c>
      <c r="H3593">
        <v>0</v>
      </c>
      <c r="I3593">
        <v>0</v>
      </c>
      <c r="J3593">
        <v>12</v>
      </c>
      <c r="K3593">
        <v>0</v>
      </c>
      <c r="L3593">
        <v>4</v>
      </c>
      <c r="M3593">
        <v>54</v>
      </c>
      <c r="N3593" s="2">
        <v>6.993006993006993E-3</v>
      </c>
      <c r="O3593" s="2">
        <v>9.4405594405594401E-2</v>
      </c>
      <c r="P3593">
        <v>39</v>
      </c>
      <c r="Q3593" s="2">
        <v>7.0524412296564198E-2</v>
      </c>
      <c r="R3593">
        <v>572</v>
      </c>
      <c r="S3593">
        <v>553</v>
      </c>
      <c r="T3593">
        <v>368</v>
      </c>
      <c r="U3593">
        <v>0</v>
      </c>
      <c r="V3593">
        <v>4</v>
      </c>
      <c r="W3593">
        <v>180</v>
      </c>
      <c r="X3593">
        <v>1</v>
      </c>
      <c r="Y3593">
        <v>29</v>
      </c>
      <c r="Z3593">
        <v>0</v>
      </c>
      <c r="AA3593">
        <v>0</v>
      </c>
      <c r="AB3593">
        <v>6</v>
      </c>
      <c r="AC3593">
        <v>0</v>
      </c>
      <c r="AD3593">
        <v>382</v>
      </c>
      <c r="AE3593">
        <v>0</v>
      </c>
      <c r="AF3593">
        <v>4</v>
      </c>
      <c r="AG3593">
        <v>186</v>
      </c>
      <c r="AH3593">
        <v>1</v>
      </c>
      <c r="AI3593" s="3">
        <v>0.112565445026178</v>
      </c>
      <c r="AJ3593" s="3">
        <v>0</v>
      </c>
      <c r="AK3593" s="3">
        <v>0</v>
      </c>
      <c r="AL3593" s="3">
        <v>6.4516129032258063E-2</v>
      </c>
      <c r="AM3593" s="3">
        <v>0</v>
      </c>
      <c r="AN3593" s="2">
        <f t="shared" si="118"/>
        <v>0.10139860139860139</v>
      </c>
      <c r="AO3593" s="2">
        <v>0.33333333333333331</v>
      </c>
      <c r="AP3593">
        <f t="shared" si="119"/>
        <v>58</v>
      </c>
    </row>
    <row r="3594" spans="1:42" ht="16.5" hidden="1" customHeight="1" x14ac:dyDescent="0.25">
      <c r="A3594" s="5" t="s">
        <v>794</v>
      </c>
      <c r="B3594" s="1" t="s">
        <v>402</v>
      </c>
      <c r="D3594" t="s">
        <v>32</v>
      </c>
      <c r="E3594" t="s">
        <v>388</v>
      </c>
      <c r="F3594" t="s">
        <v>403</v>
      </c>
      <c r="G3594">
        <v>56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58</v>
      </c>
      <c r="N3594" s="2">
        <v>0</v>
      </c>
      <c r="O3594" s="2">
        <v>9.3548387096774197E-2</v>
      </c>
      <c r="P3594">
        <v>148</v>
      </c>
      <c r="Q3594" s="2">
        <v>0.20845070422535211</v>
      </c>
      <c r="R3594">
        <v>620</v>
      </c>
      <c r="S3594">
        <v>710</v>
      </c>
      <c r="T3594">
        <v>694</v>
      </c>
      <c r="U3594">
        <v>8</v>
      </c>
      <c r="V3594">
        <v>7</v>
      </c>
      <c r="W3594">
        <v>0</v>
      </c>
      <c r="X3594">
        <v>1</v>
      </c>
      <c r="Y3594">
        <v>143</v>
      </c>
      <c r="Z3594">
        <v>0</v>
      </c>
      <c r="AA3594">
        <v>0</v>
      </c>
      <c r="AB3594">
        <v>0</v>
      </c>
      <c r="AC3594">
        <v>0</v>
      </c>
      <c r="AD3594">
        <v>607</v>
      </c>
      <c r="AE3594">
        <v>8</v>
      </c>
      <c r="AF3594">
        <v>7</v>
      </c>
      <c r="AG3594">
        <v>0</v>
      </c>
      <c r="AH3594">
        <v>1</v>
      </c>
      <c r="AI3594" s="3">
        <v>9.2257001647446463E-2</v>
      </c>
      <c r="AJ3594" s="3">
        <v>0</v>
      </c>
      <c r="AK3594" s="3">
        <v>0</v>
      </c>
      <c r="AL3594" s="3">
        <v>0</v>
      </c>
      <c r="AM3594" s="3">
        <v>0</v>
      </c>
      <c r="AN3594" s="2">
        <f t="shared" si="118"/>
        <v>9.3548387096774197E-2</v>
      </c>
      <c r="AO3594" s="2">
        <v>2.5682182985553772E-2</v>
      </c>
      <c r="AP3594">
        <f t="shared" si="119"/>
        <v>58</v>
      </c>
    </row>
    <row r="3595" spans="1:42" ht="16.5" hidden="1" customHeight="1" x14ac:dyDescent="0.25">
      <c r="A3595" s="5" t="s">
        <v>793</v>
      </c>
      <c r="B3595" s="1" t="s">
        <v>69</v>
      </c>
      <c r="D3595" t="s">
        <v>32</v>
      </c>
      <c r="E3595" t="s">
        <v>67</v>
      </c>
      <c r="F3595" t="s">
        <v>70</v>
      </c>
      <c r="G3595">
        <v>42</v>
      </c>
      <c r="H3595">
        <v>13</v>
      </c>
      <c r="I3595">
        <v>0</v>
      </c>
      <c r="J3595">
        <v>0</v>
      </c>
      <c r="K3595">
        <v>0</v>
      </c>
      <c r="L3595">
        <v>7</v>
      </c>
      <c r="M3595">
        <v>51</v>
      </c>
      <c r="N3595" s="2">
        <v>1.0719754977029096E-2</v>
      </c>
      <c r="O3595" s="2">
        <v>7.8101071975497705E-2</v>
      </c>
      <c r="P3595">
        <v>71</v>
      </c>
      <c r="Q3595" s="2">
        <v>0.1066066066066066</v>
      </c>
      <c r="R3595">
        <v>653</v>
      </c>
      <c r="S3595">
        <v>666</v>
      </c>
      <c r="T3595">
        <v>591</v>
      </c>
      <c r="U3595">
        <v>50</v>
      </c>
      <c r="V3595">
        <v>14</v>
      </c>
      <c r="W3595">
        <v>2</v>
      </c>
      <c r="X3595">
        <v>9</v>
      </c>
      <c r="Y3595">
        <v>58</v>
      </c>
      <c r="Z3595">
        <v>10</v>
      </c>
      <c r="AA3595">
        <v>0</v>
      </c>
      <c r="AB3595">
        <v>0</v>
      </c>
      <c r="AC3595">
        <v>0</v>
      </c>
      <c r="AD3595">
        <v>575</v>
      </c>
      <c r="AE3595">
        <v>53</v>
      </c>
      <c r="AF3595">
        <v>14</v>
      </c>
      <c r="AG3595">
        <v>2</v>
      </c>
      <c r="AH3595">
        <v>9</v>
      </c>
      <c r="AI3595" s="3">
        <v>7.3043478260869571E-2</v>
      </c>
      <c r="AJ3595" s="3">
        <v>0.24528301886792453</v>
      </c>
      <c r="AK3595" s="3">
        <v>0</v>
      </c>
      <c r="AL3595" s="3">
        <v>0</v>
      </c>
      <c r="AM3595" s="3">
        <v>0</v>
      </c>
      <c r="AN3595" s="2">
        <f t="shared" si="118"/>
        <v>8.8820826952526799E-2</v>
      </c>
      <c r="AO3595" s="2">
        <v>0.11944869831546708</v>
      </c>
      <c r="AP3595">
        <f t="shared" si="119"/>
        <v>58</v>
      </c>
    </row>
    <row r="3596" spans="1:42" ht="16.5" hidden="1" customHeight="1" x14ac:dyDescent="0.25">
      <c r="A3596" s="4" t="s">
        <v>798</v>
      </c>
      <c r="B3596" s="1" t="s">
        <v>243</v>
      </c>
      <c r="D3596" t="s">
        <v>32</v>
      </c>
      <c r="E3596" t="s">
        <v>239</v>
      </c>
      <c r="F3596" t="s">
        <v>244</v>
      </c>
      <c r="G3596">
        <v>56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58</v>
      </c>
      <c r="N3596" s="2">
        <v>0</v>
      </c>
      <c r="O3596" s="2">
        <v>8.1690140845070425E-2</v>
      </c>
      <c r="P3596">
        <v>15</v>
      </c>
      <c r="Q3596" s="2">
        <v>2.2488755622188907E-2</v>
      </c>
      <c r="R3596">
        <v>710</v>
      </c>
      <c r="S3596">
        <v>667</v>
      </c>
      <c r="T3596">
        <v>640</v>
      </c>
      <c r="U3596">
        <v>2</v>
      </c>
      <c r="V3596">
        <v>23</v>
      </c>
      <c r="W3596">
        <v>2</v>
      </c>
      <c r="X3596">
        <v>0</v>
      </c>
      <c r="Y3596">
        <v>10</v>
      </c>
      <c r="Z3596">
        <v>0</v>
      </c>
      <c r="AA3596">
        <v>0</v>
      </c>
      <c r="AB3596">
        <v>0</v>
      </c>
      <c r="AC3596">
        <v>0</v>
      </c>
      <c r="AD3596">
        <v>686</v>
      </c>
      <c r="AE3596">
        <v>2</v>
      </c>
      <c r="AF3596">
        <v>23</v>
      </c>
      <c r="AG3596">
        <v>2</v>
      </c>
      <c r="AH3596">
        <v>0</v>
      </c>
      <c r="AI3596" s="3">
        <v>8.1632653061224483E-2</v>
      </c>
      <c r="AJ3596" s="3">
        <v>0</v>
      </c>
      <c r="AK3596" s="3">
        <v>0</v>
      </c>
      <c r="AL3596" s="3">
        <v>0</v>
      </c>
      <c r="AM3596" s="3">
        <v>0</v>
      </c>
      <c r="AN3596" s="2">
        <f t="shared" si="118"/>
        <v>8.1690140845070425E-2</v>
      </c>
      <c r="AO3596" s="2">
        <v>3.7868162692847124E-2</v>
      </c>
      <c r="AP3596">
        <f t="shared" si="119"/>
        <v>58</v>
      </c>
    </row>
    <row r="3597" spans="1:42" ht="16.5" hidden="1" customHeight="1" x14ac:dyDescent="0.25">
      <c r="A3597" s="5" t="s">
        <v>794</v>
      </c>
      <c r="B3597" s="1" t="s">
        <v>516</v>
      </c>
      <c r="D3597" t="s">
        <v>32</v>
      </c>
      <c r="E3597" t="s">
        <v>517</v>
      </c>
      <c r="F3597" t="s">
        <v>518</v>
      </c>
      <c r="G3597">
        <v>51</v>
      </c>
      <c r="H3597">
        <v>3</v>
      </c>
      <c r="I3597">
        <v>0</v>
      </c>
      <c r="J3597">
        <v>0</v>
      </c>
      <c r="K3597">
        <v>0</v>
      </c>
      <c r="L3597">
        <v>0</v>
      </c>
      <c r="M3597">
        <v>58</v>
      </c>
      <c r="N3597" s="2">
        <v>0</v>
      </c>
      <c r="O3597" s="2">
        <v>7.8484438430311235E-2</v>
      </c>
      <c r="P3597">
        <v>21</v>
      </c>
      <c r="Q3597" s="2">
        <v>2.9914529914529916E-2</v>
      </c>
      <c r="R3597">
        <v>739</v>
      </c>
      <c r="S3597">
        <v>702</v>
      </c>
      <c r="T3597">
        <v>623</v>
      </c>
      <c r="U3597">
        <v>1</v>
      </c>
      <c r="V3597">
        <v>2</v>
      </c>
      <c r="W3597">
        <v>5</v>
      </c>
      <c r="X3597">
        <v>71</v>
      </c>
      <c r="Y3597">
        <v>12</v>
      </c>
      <c r="Z3597">
        <v>0</v>
      </c>
      <c r="AA3597">
        <v>0</v>
      </c>
      <c r="AB3597">
        <v>0</v>
      </c>
      <c r="AC3597">
        <v>3</v>
      </c>
      <c r="AD3597">
        <v>662</v>
      </c>
      <c r="AE3597">
        <v>4</v>
      </c>
      <c r="AF3597">
        <v>2</v>
      </c>
      <c r="AG3597">
        <v>5</v>
      </c>
      <c r="AH3597">
        <v>68</v>
      </c>
      <c r="AI3597" s="3">
        <v>7.7039274924471296E-2</v>
      </c>
      <c r="AJ3597" s="3">
        <v>0.75</v>
      </c>
      <c r="AK3597" s="3">
        <v>0</v>
      </c>
      <c r="AL3597" s="3">
        <v>0</v>
      </c>
      <c r="AM3597" s="3">
        <v>0</v>
      </c>
      <c r="AN3597" s="2">
        <f t="shared" si="118"/>
        <v>7.8484438430311235E-2</v>
      </c>
      <c r="AO3597" s="2">
        <v>0.10661268556005399</v>
      </c>
      <c r="AP3597">
        <f t="shared" si="119"/>
        <v>58</v>
      </c>
    </row>
    <row r="3598" spans="1:42" ht="16.5" hidden="1" customHeight="1" x14ac:dyDescent="0.25">
      <c r="A3598" s="5" t="s">
        <v>791</v>
      </c>
      <c r="B3598" t="s">
        <v>674</v>
      </c>
      <c r="D3598" t="s">
        <v>32</v>
      </c>
      <c r="E3598" t="s">
        <v>206</v>
      </c>
      <c r="F3598" t="s">
        <v>675</v>
      </c>
      <c r="G3598">
        <v>48</v>
      </c>
      <c r="H3598">
        <v>0</v>
      </c>
      <c r="I3598">
        <v>0</v>
      </c>
      <c r="J3598">
        <v>0</v>
      </c>
      <c r="K3598">
        <v>3</v>
      </c>
      <c r="L3598">
        <v>0</v>
      </c>
      <c r="M3598">
        <v>58</v>
      </c>
      <c r="N3598" s="2">
        <v>0</v>
      </c>
      <c r="O3598" s="2">
        <v>7.2772898368883315E-2</v>
      </c>
      <c r="P3598">
        <v>72</v>
      </c>
      <c r="Q3598" s="2">
        <v>8.8779284833538835E-2</v>
      </c>
      <c r="R3598">
        <v>797</v>
      </c>
      <c r="S3598">
        <v>811</v>
      </c>
      <c r="T3598">
        <v>778</v>
      </c>
      <c r="U3598">
        <v>3</v>
      </c>
      <c r="V3598">
        <v>13</v>
      </c>
      <c r="W3598">
        <v>6</v>
      </c>
      <c r="X3598">
        <v>11</v>
      </c>
      <c r="Y3598">
        <v>62</v>
      </c>
      <c r="Z3598">
        <v>0</v>
      </c>
      <c r="AA3598">
        <v>3</v>
      </c>
      <c r="AB3598">
        <v>0</v>
      </c>
      <c r="AC3598">
        <v>0</v>
      </c>
      <c r="AD3598">
        <v>764</v>
      </c>
      <c r="AE3598">
        <v>3</v>
      </c>
      <c r="AF3598">
        <v>10</v>
      </c>
      <c r="AG3598">
        <v>6</v>
      </c>
      <c r="AH3598">
        <v>14</v>
      </c>
      <c r="AI3598" s="3">
        <v>6.2827225130890049E-2</v>
      </c>
      <c r="AJ3598" s="3">
        <v>0</v>
      </c>
      <c r="AK3598" s="3">
        <v>0</v>
      </c>
      <c r="AL3598" s="3">
        <v>0</v>
      </c>
      <c r="AM3598" s="3">
        <v>0.21428571428571427</v>
      </c>
      <c r="AN3598" s="2">
        <f t="shared" si="118"/>
        <v>7.2772898368883315E-2</v>
      </c>
      <c r="AO3598" s="2">
        <v>4.1405269761606023E-2</v>
      </c>
      <c r="AP3598">
        <f t="shared" si="119"/>
        <v>58</v>
      </c>
    </row>
    <row r="3599" spans="1:42" ht="16.5" hidden="1" customHeight="1" x14ac:dyDescent="0.25">
      <c r="A3599" s="5" t="s">
        <v>802</v>
      </c>
      <c r="B3599" t="s">
        <v>646</v>
      </c>
      <c r="D3599" t="s">
        <v>32</v>
      </c>
      <c r="E3599" t="s">
        <v>365</v>
      </c>
      <c r="F3599" t="s">
        <v>647</v>
      </c>
      <c r="G3599">
        <v>46</v>
      </c>
      <c r="H3599">
        <v>0</v>
      </c>
      <c r="I3599">
        <v>0</v>
      </c>
      <c r="J3599">
        <v>0</v>
      </c>
      <c r="K3599">
        <v>0</v>
      </c>
      <c r="L3599">
        <v>4</v>
      </c>
      <c r="M3599">
        <v>54</v>
      </c>
      <c r="N3599" s="2">
        <v>4.464285714285714E-3</v>
      </c>
      <c r="O3599" s="2">
        <v>6.0267857142857144E-2</v>
      </c>
      <c r="P3599">
        <v>33</v>
      </c>
      <c r="Q3599" s="2">
        <v>3.7887485648679678E-2</v>
      </c>
      <c r="R3599">
        <v>896</v>
      </c>
      <c r="S3599">
        <v>871</v>
      </c>
      <c r="T3599">
        <v>856</v>
      </c>
      <c r="U3599">
        <v>1</v>
      </c>
      <c r="V3599">
        <v>2</v>
      </c>
      <c r="W3599">
        <v>1</v>
      </c>
      <c r="X3599">
        <v>11</v>
      </c>
      <c r="Y3599">
        <v>28</v>
      </c>
      <c r="Z3599">
        <v>0</v>
      </c>
      <c r="AA3599">
        <v>0</v>
      </c>
      <c r="AB3599">
        <v>0</v>
      </c>
      <c r="AC3599">
        <v>0</v>
      </c>
      <c r="AD3599">
        <v>874</v>
      </c>
      <c r="AE3599">
        <v>1</v>
      </c>
      <c r="AF3599">
        <v>2</v>
      </c>
      <c r="AG3599">
        <v>1</v>
      </c>
      <c r="AH3599">
        <v>11</v>
      </c>
      <c r="AI3599" s="3">
        <v>5.2631578947368418E-2</v>
      </c>
      <c r="AJ3599" s="3">
        <v>0</v>
      </c>
      <c r="AK3599" s="3">
        <v>0</v>
      </c>
      <c r="AL3599" s="3">
        <v>0</v>
      </c>
      <c r="AM3599" s="3">
        <v>0</v>
      </c>
      <c r="AN3599" s="2">
        <f t="shared" si="118"/>
        <v>6.4732142857142863E-2</v>
      </c>
      <c r="AO3599" s="2">
        <v>1.6872890888638921E-2</v>
      </c>
      <c r="AP3599">
        <f t="shared" si="119"/>
        <v>58</v>
      </c>
    </row>
    <row r="3600" spans="1:42" ht="16.5" hidden="1" customHeight="1" x14ac:dyDescent="0.25">
      <c r="A3600" s="5" t="s">
        <v>787</v>
      </c>
      <c r="B3600" t="s">
        <v>658</v>
      </c>
      <c r="D3600" t="s">
        <v>32</v>
      </c>
      <c r="E3600" t="s">
        <v>126</v>
      </c>
      <c r="F3600" t="s">
        <v>659</v>
      </c>
      <c r="G3600">
        <v>53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58</v>
      </c>
      <c r="N3600" s="2">
        <v>0</v>
      </c>
      <c r="O3600" s="2">
        <v>6.236559139784946E-2</v>
      </c>
      <c r="P3600">
        <v>40</v>
      </c>
      <c r="Q3600" s="2">
        <v>4.3859649122807015E-2</v>
      </c>
      <c r="R3600">
        <v>930</v>
      </c>
      <c r="S3600">
        <v>912</v>
      </c>
      <c r="T3600">
        <v>862</v>
      </c>
      <c r="U3600">
        <v>3</v>
      </c>
      <c r="V3600">
        <v>3</v>
      </c>
      <c r="W3600">
        <v>1</v>
      </c>
      <c r="X3600">
        <v>43</v>
      </c>
      <c r="Y3600">
        <v>35</v>
      </c>
      <c r="Z3600">
        <v>0</v>
      </c>
      <c r="AA3600">
        <v>0</v>
      </c>
      <c r="AB3600">
        <v>0</v>
      </c>
      <c r="AC3600">
        <v>0</v>
      </c>
      <c r="AD3600">
        <v>880</v>
      </c>
      <c r="AE3600">
        <v>3</v>
      </c>
      <c r="AF3600">
        <v>3</v>
      </c>
      <c r="AG3600">
        <v>1</v>
      </c>
      <c r="AH3600">
        <v>43</v>
      </c>
      <c r="AI3600" s="3">
        <v>6.0227272727272727E-2</v>
      </c>
      <c r="AJ3600" s="3">
        <v>0</v>
      </c>
      <c r="AK3600" s="3">
        <v>0</v>
      </c>
      <c r="AL3600" s="3">
        <v>0</v>
      </c>
      <c r="AM3600" s="3">
        <v>0</v>
      </c>
      <c r="AN3600" s="2">
        <f t="shared" si="118"/>
        <v>6.236559139784946E-2</v>
      </c>
      <c r="AO3600" s="2">
        <v>5.3763440860215055E-2</v>
      </c>
      <c r="AP3600">
        <f t="shared" si="119"/>
        <v>58</v>
      </c>
    </row>
    <row r="3601" spans="1:42" ht="16.5" hidden="1" customHeight="1" x14ac:dyDescent="0.25">
      <c r="A3601" s="4" t="s">
        <v>803</v>
      </c>
      <c r="B3601" t="s">
        <v>658</v>
      </c>
      <c r="D3601" t="s">
        <v>32</v>
      </c>
      <c r="E3601" t="s">
        <v>126</v>
      </c>
      <c r="F3601" t="s">
        <v>659</v>
      </c>
      <c r="G3601">
        <v>55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58</v>
      </c>
      <c r="N3601" s="2">
        <v>0</v>
      </c>
      <c r="O3601" s="2">
        <v>5.7596822244289969E-2</v>
      </c>
      <c r="P3601">
        <v>37</v>
      </c>
      <c r="Q3601" s="2">
        <v>3.7525354969574036E-2</v>
      </c>
      <c r="R3601">
        <v>1007</v>
      </c>
      <c r="S3601">
        <v>986</v>
      </c>
      <c r="T3601">
        <v>926</v>
      </c>
      <c r="U3601">
        <v>7</v>
      </c>
      <c r="V3601">
        <v>5</v>
      </c>
      <c r="W3601">
        <v>0</v>
      </c>
      <c r="X3601">
        <v>50</v>
      </c>
      <c r="Y3601">
        <v>29</v>
      </c>
      <c r="Z3601">
        <v>0</v>
      </c>
      <c r="AA3601">
        <v>0</v>
      </c>
      <c r="AB3601">
        <v>0</v>
      </c>
      <c r="AC3601">
        <v>0</v>
      </c>
      <c r="AD3601">
        <v>952</v>
      </c>
      <c r="AE3601">
        <v>7</v>
      </c>
      <c r="AF3601">
        <v>5</v>
      </c>
      <c r="AG3601">
        <v>0</v>
      </c>
      <c r="AH3601">
        <v>50</v>
      </c>
      <c r="AI3601" s="3">
        <v>5.7773109243697482E-2</v>
      </c>
      <c r="AJ3601" s="3">
        <v>0</v>
      </c>
      <c r="AK3601" s="3">
        <v>0</v>
      </c>
      <c r="AL3601" s="3">
        <v>0</v>
      </c>
      <c r="AM3601" s="3">
        <v>0</v>
      </c>
      <c r="AN3601" s="2">
        <f t="shared" si="118"/>
        <v>5.7596822244289969E-2</v>
      </c>
      <c r="AO3601" s="2">
        <v>6.1143984220907298E-2</v>
      </c>
      <c r="AP3601">
        <f t="shared" si="119"/>
        <v>58</v>
      </c>
    </row>
    <row r="3602" spans="1:42" ht="16.5" hidden="1" customHeight="1" x14ac:dyDescent="0.25">
      <c r="A3602" s="4" t="s">
        <v>798</v>
      </c>
      <c r="B3602" s="1" t="s">
        <v>140</v>
      </c>
      <c r="D3602" t="s">
        <v>32</v>
      </c>
      <c r="E3602" t="s">
        <v>141</v>
      </c>
      <c r="F3602" t="s">
        <v>142</v>
      </c>
      <c r="G3602">
        <v>47</v>
      </c>
      <c r="H3602">
        <v>3</v>
      </c>
      <c r="I3602">
        <v>0</v>
      </c>
      <c r="J3602">
        <v>0</v>
      </c>
      <c r="K3602">
        <v>0</v>
      </c>
      <c r="L3602">
        <v>3</v>
      </c>
      <c r="M3602">
        <v>55</v>
      </c>
      <c r="N3602" s="2">
        <v>2.967359050445104E-3</v>
      </c>
      <c r="O3602" s="2">
        <v>5.4401582591493573E-2</v>
      </c>
      <c r="P3602">
        <v>84</v>
      </c>
      <c r="Q3602" s="2">
        <v>8.1002892960462869E-2</v>
      </c>
      <c r="R3602">
        <v>1011</v>
      </c>
      <c r="S3602">
        <v>1037</v>
      </c>
      <c r="T3602">
        <v>735</v>
      </c>
      <c r="U3602">
        <v>280</v>
      </c>
      <c r="V3602">
        <v>10</v>
      </c>
      <c r="W3602">
        <v>5</v>
      </c>
      <c r="X3602">
        <v>7</v>
      </c>
      <c r="Y3602">
        <v>53</v>
      </c>
      <c r="Z3602">
        <v>20</v>
      </c>
      <c r="AA3602">
        <v>4</v>
      </c>
      <c r="AB3602">
        <v>0</v>
      </c>
      <c r="AC3602">
        <v>0</v>
      </c>
      <c r="AD3602">
        <v>729</v>
      </c>
      <c r="AE3602">
        <v>263</v>
      </c>
      <c r="AF3602">
        <v>6</v>
      </c>
      <c r="AG3602">
        <v>5</v>
      </c>
      <c r="AH3602">
        <v>7</v>
      </c>
      <c r="AI3602" s="3">
        <v>6.4471879286694095E-2</v>
      </c>
      <c r="AJ3602" s="3">
        <v>1.1406844106463879E-2</v>
      </c>
      <c r="AK3602" s="3">
        <v>0</v>
      </c>
      <c r="AL3602" s="3">
        <v>0</v>
      </c>
      <c r="AM3602" s="3">
        <v>0</v>
      </c>
      <c r="AN3602" s="2">
        <f t="shared" si="118"/>
        <v>5.7368941641938676E-2</v>
      </c>
      <c r="AO3602" s="2">
        <v>0.27821782178217824</v>
      </c>
      <c r="AP3602">
        <f t="shared" si="119"/>
        <v>58</v>
      </c>
    </row>
    <row r="3603" spans="1:42" ht="16.5" hidden="1" customHeight="1" x14ac:dyDescent="0.25">
      <c r="A3603" s="5" t="s">
        <v>788</v>
      </c>
      <c r="B3603" s="1" t="s">
        <v>258</v>
      </c>
      <c r="D3603" t="s">
        <v>32</v>
      </c>
      <c r="E3603" t="s">
        <v>256</v>
      </c>
      <c r="F3603" t="s">
        <v>259</v>
      </c>
      <c r="G3603">
        <v>51</v>
      </c>
      <c r="H3603">
        <v>6</v>
      </c>
      <c r="I3603">
        <v>0</v>
      </c>
      <c r="J3603">
        <v>0</v>
      </c>
      <c r="K3603">
        <v>0</v>
      </c>
      <c r="L3603">
        <v>0</v>
      </c>
      <c r="M3603">
        <v>58</v>
      </c>
      <c r="N3603" s="2">
        <v>0</v>
      </c>
      <c r="O3603" s="2">
        <v>5.375347544022243E-2</v>
      </c>
      <c r="P3603">
        <v>54</v>
      </c>
      <c r="Q3603" s="2">
        <v>5.0232558139534887E-2</v>
      </c>
      <c r="R3603">
        <v>1079</v>
      </c>
      <c r="S3603">
        <v>1075</v>
      </c>
      <c r="T3603">
        <v>740</v>
      </c>
      <c r="U3603">
        <v>320</v>
      </c>
      <c r="V3603">
        <v>7</v>
      </c>
      <c r="W3603">
        <v>5</v>
      </c>
      <c r="X3603">
        <v>3</v>
      </c>
      <c r="Y3603">
        <v>35</v>
      </c>
      <c r="Z3603">
        <v>6</v>
      </c>
      <c r="AA3603">
        <v>0</v>
      </c>
      <c r="AB3603">
        <v>3</v>
      </c>
      <c r="AC3603">
        <v>0</v>
      </c>
      <c r="AD3603">
        <v>756</v>
      </c>
      <c r="AE3603">
        <v>320</v>
      </c>
      <c r="AF3603">
        <v>7</v>
      </c>
      <c r="AG3603">
        <v>2</v>
      </c>
      <c r="AH3603">
        <v>3</v>
      </c>
      <c r="AI3603" s="3">
        <v>6.7460317460317457E-2</v>
      </c>
      <c r="AJ3603" s="3">
        <v>1.8749999999999999E-2</v>
      </c>
      <c r="AK3603" s="3">
        <v>0</v>
      </c>
      <c r="AL3603" s="3">
        <v>0</v>
      </c>
      <c r="AM3603" s="3">
        <v>0</v>
      </c>
      <c r="AN3603" s="2">
        <f t="shared" si="118"/>
        <v>5.375347544022243E-2</v>
      </c>
      <c r="AO3603" s="2">
        <v>0.30514705882352944</v>
      </c>
      <c r="AP3603">
        <f t="shared" si="119"/>
        <v>58</v>
      </c>
    </row>
    <row r="3604" spans="1:42" ht="16.5" hidden="1" customHeight="1" x14ac:dyDescent="0.25">
      <c r="A3604" s="5" t="s">
        <v>802</v>
      </c>
      <c r="B3604" s="1" t="s">
        <v>31</v>
      </c>
      <c r="D3604" t="s">
        <v>32</v>
      </c>
      <c r="E3604" t="s">
        <v>33</v>
      </c>
      <c r="F3604" t="s">
        <v>34</v>
      </c>
      <c r="G3604">
        <v>38</v>
      </c>
      <c r="H3604">
        <v>0</v>
      </c>
      <c r="I3604">
        <v>10</v>
      </c>
      <c r="J3604">
        <v>3</v>
      </c>
      <c r="K3604">
        <v>0</v>
      </c>
      <c r="L3604">
        <v>22</v>
      </c>
      <c r="M3604">
        <v>36</v>
      </c>
      <c r="N3604" s="2">
        <v>1.6176470588235296E-2</v>
      </c>
      <c r="O3604" s="2">
        <v>2.6470588235294117E-2</v>
      </c>
      <c r="P3604">
        <v>67</v>
      </c>
      <c r="Q3604" s="2">
        <v>4.8940832724616509E-2</v>
      </c>
      <c r="R3604">
        <v>1360</v>
      </c>
      <c r="S3604">
        <v>1369</v>
      </c>
      <c r="T3604">
        <v>1312</v>
      </c>
      <c r="U3604">
        <v>24</v>
      </c>
      <c r="V3604">
        <v>9</v>
      </c>
      <c r="W3604">
        <v>12</v>
      </c>
      <c r="X3604">
        <v>12</v>
      </c>
      <c r="Y3604">
        <v>58</v>
      </c>
      <c r="Z3604">
        <v>0</v>
      </c>
      <c r="AA3604">
        <v>0</v>
      </c>
      <c r="AB3604">
        <v>4</v>
      </c>
      <c r="AC3604">
        <v>0</v>
      </c>
      <c r="AD3604">
        <v>1292</v>
      </c>
      <c r="AE3604">
        <v>24</v>
      </c>
      <c r="AF3604">
        <v>19</v>
      </c>
      <c r="AG3604">
        <v>11</v>
      </c>
      <c r="AH3604">
        <v>12</v>
      </c>
      <c r="AI3604" s="3">
        <v>2.9411764705882353E-2</v>
      </c>
      <c r="AJ3604" s="3">
        <v>0</v>
      </c>
      <c r="AK3604" s="3">
        <v>0.52631578947368418</v>
      </c>
      <c r="AL3604" s="3">
        <v>0.27272727272727271</v>
      </c>
      <c r="AM3604" s="3">
        <v>0</v>
      </c>
      <c r="AN3604" s="2">
        <f t="shared" si="118"/>
        <v>4.2647058823529413E-2</v>
      </c>
      <c r="AO3604" s="2">
        <v>4.8600883652430045E-2</v>
      </c>
      <c r="AP3604">
        <f t="shared" si="119"/>
        <v>58</v>
      </c>
    </row>
    <row r="3605" spans="1:42" ht="16.5" hidden="1" customHeight="1" x14ac:dyDescent="0.25">
      <c r="A3605" s="4" t="s">
        <v>797</v>
      </c>
      <c r="B3605" s="1" t="s">
        <v>78</v>
      </c>
      <c r="D3605" t="s">
        <v>32</v>
      </c>
      <c r="E3605" t="s">
        <v>76</v>
      </c>
      <c r="F3605" t="s">
        <v>79</v>
      </c>
      <c r="G3605">
        <v>52</v>
      </c>
      <c r="H3605">
        <v>0</v>
      </c>
      <c r="I3605">
        <v>0</v>
      </c>
      <c r="J3605">
        <v>0</v>
      </c>
      <c r="K3605">
        <v>0</v>
      </c>
      <c r="L3605">
        <v>8</v>
      </c>
      <c r="M3605">
        <v>50</v>
      </c>
      <c r="N3605" s="2">
        <v>4.8929663608562688E-3</v>
      </c>
      <c r="O3605" s="2">
        <v>3.0581039755351681E-2</v>
      </c>
      <c r="P3605">
        <v>192</v>
      </c>
      <c r="Q3605" s="2">
        <v>0.10853589598643301</v>
      </c>
      <c r="R3605">
        <v>1635</v>
      </c>
      <c r="S3605">
        <v>1769</v>
      </c>
      <c r="T3605">
        <v>1730</v>
      </c>
      <c r="U3605">
        <v>7</v>
      </c>
      <c r="V3605">
        <v>16</v>
      </c>
      <c r="W3605">
        <v>1</v>
      </c>
      <c r="X3605">
        <v>15</v>
      </c>
      <c r="Y3605">
        <v>182</v>
      </c>
      <c r="Z3605">
        <v>0</v>
      </c>
      <c r="AA3605">
        <v>3</v>
      </c>
      <c r="AB3605">
        <v>0</v>
      </c>
      <c r="AC3605">
        <v>4</v>
      </c>
      <c r="AD3605">
        <v>1600</v>
      </c>
      <c r="AE3605">
        <v>7</v>
      </c>
      <c r="AF3605">
        <v>13</v>
      </c>
      <c r="AG3605">
        <v>1</v>
      </c>
      <c r="AH3605">
        <v>11</v>
      </c>
      <c r="AI3605" s="3">
        <v>3.2500000000000001E-2</v>
      </c>
      <c r="AJ3605" s="3">
        <v>0</v>
      </c>
      <c r="AK3605" s="3">
        <v>0</v>
      </c>
      <c r="AL3605" s="3">
        <v>0</v>
      </c>
      <c r="AM3605" s="3">
        <v>0</v>
      </c>
      <c r="AN3605" s="2">
        <f t="shared" si="118"/>
        <v>3.5474006116207948E-2</v>
      </c>
      <c r="AO3605" s="2">
        <v>1.9607843137254902E-2</v>
      </c>
      <c r="AP3605">
        <f t="shared" si="119"/>
        <v>58</v>
      </c>
    </row>
    <row r="3606" spans="1:42" ht="16.5" hidden="1" customHeight="1" x14ac:dyDescent="0.25">
      <c r="A3606" s="5" t="s">
        <v>792</v>
      </c>
      <c r="B3606" s="1" t="s">
        <v>588</v>
      </c>
      <c r="D3606" t="s">
        <v>32</v>
      </c>
      <c r="E3606" t="s">
        <v>333</v>
      </c>
      <c r="F3606" t="s">
        <v>589</v>
      </c>
      <c r="G3606">
        <v>51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58</v>
      </c>
      <c r="N3606" s="2">
        <v>0</v>
      </c>
      <c r="O3606" s="2">
        <v>3.4981905910735828E-2</v>
      </c>
      <c r="P3606">
        <v>252</v>
      </c>
      <c r="Q3606" s="2">
        <v>0.13606911447084233</v>
      </c>
      <c r="R3606">
        <v>1658</v>
      </c>
      <c r="S3606">
        <v>1852</v>
      </c>
      <c r="T3606">
        <v>1809</v>
      </c>
      <c r="U3606">
        <v>3</v>
      </c>
      <c r="V3606">
        <v>19</v>
      </c>
      <c r="W3606">
        <v>8</v>
      </c>
      <c r="X3606">
        <v>13</v>
      </c>
      <c r="Y3606">
        <v>244</v>
      </c>
      <c r="Z3606">
        <v>0</v>
      </c>
      <c r="AA3606">
        <v>0</v>
      </c>
      <c r="AB3606">
        <v>0</v>
      </c>
      <c r="AC3606">
        <v>0</v>
      </c>
      <c r="AD3606">
        <v>1616</v>
      </c>
      <c r="AE3606">
        <v>3</v>
      </c>
      <c r="AF3606">
        <v>19</v>
      </c>
      <c r="AG3606">
        <v>8</v>
      </c>
      <c r="AH3606">
        <v>13</v>
      </c>
      <c r="AI3606" s="3">
        <v>3.155940594059406E-2</v>
      </c>
      <c r="AJ3606" s="3">
        <v>0</v>
      </c>
      <c r="AK3606" s="3">
        <v>0</v>
      </c>
      <c r="AL3606" s="3">
        <v>0</v>
      </c>
      <c r="AM3606" s="3">
        <v>0</v>
      </c>
      <c r="AN3606" s="2">
        <f t="shared" si="118"/>
        <v>3.4981905910735828E-2</v>
      </c>
      <c r="AO3606" s="2">
        <v>2.5919228450874021E-2</v>
      </c>
      <c r="AP3606">
        <f t="shared" si="119"/>
        <v>58</v>
      </c>
    </row>
    <row r="3607" spans="1:42" ht="16.5" hidden="1" customHeight="1" x14ac:dyDescent="0.25">
      <c r="A3607" s="5" t="s">
        <v>788</v>
      </c>
      <c r="B3607" s="1" t="s">
        <v>561</v>
      </c>
      <c r="C3607" t="s">
        <v>36</v>
      </c>
      <c r="D3607" t="s">
        <v>43</v>
      </c>
      <c r="E3607" t="s">
        <v>559</v>
      </c>
      <c r="F3607" t="s">
        <v>562</v>
      </c>
      <c r="G3607">
        <v>16</v>
      </c>
      <c r="H3607">
        <v>0</v>
      </c>
      <c r="I3607">
        <v>0</v>
      </c>
      <c r="J3607">
        <v>0</v>
      </c>
      <c r="K3607">
        <v>0</v>
      </c>
      <c r="L3607">
        <v>4</v>
      </c>
      <c r="M3607">
        <v>21</v>
      </c>
      <c r="N3607" s="2">
        <v>1.2841091492776886E-3</v>
      </c>
      <c r="O3607" s="2">
        <v>6.7415730337078653E-3</v>
      </c>
      <c r="P3607">
        <v>3</v>
      </c>
      <c r="Q3607" s="2">
        <v>9.6993210475266732E-4</v>
      </c>
      <c r="R3607">
        <v>3115</v>
      </c>
      <c r="S3607">
        <v>3093</v>
      </c>
      <c r="T3607">
        <v>2932</v>
      </c>
      <c r="U3607">
        <v>5</v>
      </c>
      <c r="V3607">
        <v>53</v>
      </c>
      <c r="W3607">
        <v>60</v>
      </c>
      <c r="X3607">
        <v>43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2948</v>
      </c>
      <c r="AE3607">
        <v>5</v>
      </c>
      <c r="AF3607">
        <v>53</v>
      </c>
      <c r="AG3607">
        <v>60</v>
      </c>
      <c r="AH3607">
        <v>43</v>
      </c>
      <c r="AI3607" s="3">
        <v>5.4274084124830389E-3</v>
      </c>
      <c r="AJ3607" s="3">
        <v>0</v>
      </c>
      <c r="AK3607" s="3">
        <v>0</v>
      </c>
      <c r="AL3607" s="3">
        <v>0</v>
      </c>
      <c r="AM3607" s="3">
        <v>0</v>
      </c>
      <c r="AN3607" s="2">
        <f t="shared" si="118"/>
        <v>8.0256821829855531E-3</v>
      </c>
      <c r="AO3607" s="2">
        <v>5.1785139916371827E-2</v>
      </c>
      <c r="AP3607">
        <f t="shared" si="119"/>
        <v>25</v>
      </c>
    </row>
    <row r="3608" spans="1:42" ht="16.5" hidden="1" customHeight="1" x14ac:dyDescent="0.25">
      <c r="A3608" s="5" t="s">
        <v>789</v>
      </c>
      <c r="B3608" s="1" t="s">
        <v>561</v>
      </c>
      <c r="C3608" t="s">
        <v>36</v>
      </c>
      <c r="D3608" t="s">
        <v>43</v>
      </c>
      <c r="E3608" t="s">
        <v>559</v>
      </c>
      <c r="F3608" t="s">
        <v>562</v>
      </c>
      <c r="G3608">
        <v>16</v>
      </c>
      <c r="H3608">
        <v>0</v>
      </c>
      <c r="I3608">
        <v>0</v>
      </c>
      <c r="J3608">
        <v>0</v>
      </c>
      <c r="K3608">
        <v>0</v>
      </c>
      <c r="L3608">
        <v>7</v>
      </c>
      <c r="M3608">
        <v>18</v>
      </c>
      <c r="N3608" s="2">
        <v>2.2580645161290325E-3</v>
      </c>
      <c r="O3608" s="2">
        <v>5.8064516129032262E-3</v>
      </c>
      <c r="P3608">
        <v>3</v>
      </c>
      <c r="Q3608" s="2">
        <v>9.7465886939571145E-4</v>
      </c>
      <c r="R3608">
        <v>3100</v>
      </c>
      <c r="S3608">
        <v>3078</v>
      </c>
      <c r="T3608">
        <v>2900</v>
      </c>
      <c r="U3608">
        <v>6</v>
      </c>
      <c r="V3608">
        <v>59</v>
      </c>
      <c r="W3608">
        <v>71</v>
      </c>
      <c r="X3608">
        <v>42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2916</v>
      </c>
      <c r="AE3608">
        <v>6</v>
      </c>
      <c r="AF3608">
        <v>59</v>
      </c>
      <c r="AG3608">
        <v>71</v>
      </c>
      <c r="AH3608">
        <v>42</v>
      </c>
      <c r="AI3608" s="3">
        <v>5.4869684499314125E-3</v>
      </c>
      <c r="AJ3608" s="3">
        <v>0</v>
      </c>
      <c r="AK3608" s="3">
        <v>0</v>
      </c>
      <c r="AL3608" s="3">
        <v>0</v>
      </c>
      <c r="AM3608" s="3">
        <v>0</v>
      </c>
      <c r="AN3608" s="2">
        <f t="shared" si="118"/>
        <v>8.0645161290322578E-3</v>
      </c>
      <c r="AO3608" s="2">
        <v>5.7530704589528116E-2</v>
      </c>
      <c r="AP3608">
        <f t="shared" si="119"/>
        <v>25</v>
      </c>
    </row>
    <row r="3609" spans="1:42" ht="16.5" hidden="1" customHeight="1" x14ac:dyDescent="0.25">
      <c r="A3609" s="5" t="s">
        <v>793</v>
      </c>
      <c r="B3609" s="1" t="s">
        <v>490</v>
      </c>
      <c r="D3609" t="s">
        <v>32</v>
      </c>
      <c r="E3609" t="s">
        <v>491</v>
      </c>
      <c r="F3609" t="s">
        <v>492</v>
      </c>
      <c r="G3609">
        <v>47</v>
      </c>
      <c r="H3609">
        <v>0</v>
      </c>
      <c r="I3609">
        <v>0</v>
      </c>
      <c r="J3609">
        <v>0</v>
      </c>
      <c r="K3609">
        <v>0</v>
      </c>
      <c r="L3609">
        <v>25</v>
      </c>
      <c r="M3609">
        <v>33</v>
      </c>
      <c r="N3609" s="2">
        <v>9.3843843843843845E-3</v>
      </c>
      <c r="O3609" s="2">
        <v>1.2387387387387387E-2</v>
      </c>
      <c r="P3609">
        <v>94</v>
      </c>
      <c r="Q3609" s="2">
        <v>3.4814814814814812E-2</v>
      </c>
      <c r="R3609">
        <v>2664</v>
      </c>
      <c r="S3609">
        <v>2700</v>
      </c>
      <c r="T3609">
        <v>2610</v>
      </c>
      <c r="U3609">
        <v>23</v>
      </c>
      <c r="V3609">
        <v>16</v>
      </c>
      <c r="W3609">
        <v>21</v>
      </c>
      <c r="X3609">
        <v>30</v>
      </c>
      <c r="Y3609">
        <v>85</v>
      </c>
      <c r="Z3609">
        <v>0</v>
      </c>
      <c r="AA3609">
        <v>0</v>
      </c>
      <c r="AB3609">
        <v>0</v>
      </c>
      <c r="AC3609">
        <v>0</v>
      </c>
      <c r="AD3609">
        <v>2572</v>
      </c>
      <c r="AE3609">
        <v>23</v>
      </c>
      <c r="AF3609">
        <v>16</v>
      </c>
      <c r="AG3609">
        <v>21</v>
      </c>
      <c r="AH3609">
        <v>30</v>
      </c>
      <c r="AI3609" s="3">
        <v>1.8273716951788491E-2</v>
      </c>
      <c r="AJ3609" s="3">
        <v>0</v>
      </c>
      <c r="AK3609" s="3">
        <v>0</v>
      </c>
      <c r="AL3609" s="3">
        <v>0</v>
      </c>
      <c r="AM3609" s="3">
        <v>0</v>
      </c>
      <c r="AN3609" s="2">
        <f t="shared" si="118"/>
        <v>2.1771771771771774E-2</v>
      </c>
      <c r="AO3609" s="2">
        <v>3.3809166040571E-2</v>
      </c>
      <c r="AP3609">
        <f t="shared" si="119"/>
        <v>58</v>
      </c>
    </row>
    <row r="3610" spans="1:42" ht="16.5" hidden="1" customHeight="1" x14ac:dyDescent="0.25">
      <c r="A3610" s="5" t="s">
        <v>787</v>
      </c>
      <c r="B3610" s="1" t="s">
        <v>493</v>
      </c>
      <c r="D3610" t="s">
        <v>32</v>
      </c>
      <c r="E3610" t="s">
        <v>491</v>
      </c>
      <c r="F3610" t="s">
        <v>494</v>
      </c>
      <c r="G3610">
        <v>49</v>
      </c>
      <c r="H3610">
        <v>0</v>
      </c>
      <c r="I3610">
        <v>0</v>
      </c>
      <c r="J3610">
        <v>0</v>
      </c>
      <c r="K3610">
        <v>0</v>
      </c>
      <c r="L3610">
        <v>5</v>
      </c>
      <c r="M3610">
        <v>53</v>
      </c>
      <c r="N3610" s="2">
        <v>1.7743080198722497E-3</v>
      </c>
      <c r="O3610" s="2">
        <v>1.8807665010645847E-2</v>
      </c>
      <c r="P3610">
        <v>36</v>
      </c>
      <c r="Q3610" s="2">
        <v>1.2875536480686695E-2</v>
      </c>
      <c r="R3610">
        <v>2818</v>
      </c>
      <c r="S3610">
        <v>2796</v>
      </c>
      <c r="T3610">
        <v>2699</v>
      </c>
      <c r="U3610">
        <v>28</v>
      </c>
      <c r="V3610">
        <v>10</v>
      </c>
      <c r="W3610">
        <v>24</v>
      </c>
      <c r="X3610">
        <v>35</v>
      </c>
      <c r="Y3610">
        <v>30</v>
      </c>
      <c r="Z3610">
        <v>0</v>
      </c>
      <c r="AA3610">
        <v>0</v>
      </c>
      <c r="AB3610">
        <v>0</v>
      </c>
      <c r="AC3610">
        <v>0</v>
      </c>
      <c r="AD3610">
        <v>2718</v>
      </c>
      <c r="AE3610">
        <v>28</v>
      </c>
      <c r="AF3610">
        <v>10</v>
      </c>
      <c r="AG3610">
        <v>24</v>
      </c>
      <c r="AH3610">
        <v>35</v>
      </c>
      <c r="AI3610" s="3">
        <v>1.8027961736571008E-2</v>
      </c>
      <c r="AJ3610" s="3">
        <v>0</v>
      </c>
      <c r="AK3610" s="3">
        <v>0</v>
      </c>
      <c r="AL3610" s="3">
        <v>0</v>
      </c>
      <c r="AM3610" s="3">
        <v>0</v>
      </c>
      <c r="AN3610" s="2">
        <f t="shared" si="118"/>
        <v>2.0581973030518095E-2</v>
      </c>
      <c r="AO3610" s="2">
        <v>3.4458259325044406E-2</v>
      </c>
      <c r="AP3610">
        <f t="shared" si="119"/>
        <v>58</v>
      </c>
    </row>
    <row r="3611" spans="1:42" ht="16.5" hidden="1" customHeight="1" x14ac:dyDescent="0.25">
      <c r="A3611" s="5" t="s">
        <v>802</v>
      </c>
      <c r="B3611" s="1" t="s">
        <v>311</v>
      </c>
      <c r="D3611" t="s">
        <v>32</v>
      </c>
      <c r="E3611" t="s">
        <v>312</v>
      </c>
      <c r="F3611" t="s">
        <v>313</v>
      </c>
      <c r="G3611">
        <v>49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58</v>
      </c>
      <c r="N3611" s="2">
        <v>0</v>
      </c>
      <c r="O3611" s="2">
        <v>1.8788467768059605E-2</v>
      </c>
      <c r="P3611">
        <v>105</v>
      </c>
      <c r="Q3611" s="2">
        <v>3.3503509891512441E-2</v>
      </c>
      <c r="R3611">
        <v>3087</v>
      </c>
      <c r="S3611">
        <v>3134</v>
      </c>
      <c r="T3611">
        <v>3020</v>
      </c>
      <c r="U3611">
        <v>3</v>
      </c>
      <c r="V3611">
        <v>15</v>
      </c>
      <c r="W3611">
        <v>21</v>
      </c>
      <c r="X3611">
        <v>75</v>
      </c>
      <c r="Y3611">
        <v>99</v>
      </c>
      <c r="Z3611">
        <v>0</v>
      </c>
      <c r="AA3611">
        <v>0</v>
      </c>
      <c r="AB3611">
        <v>0</v>
      </c>
      <c r="AC3611">
        <v>0</v>
      </c>
      <c r="AD3611">
        <v>2970</v>
      </c>
      <c r="AE3611">
        <v>3</v>
      </c>
      <c r="AF3611">
        <v>15</v>
      </c>
      <c r="AG3611">
        <v>21</v>
      </c>
      <c r="AH3611">
        <v>75</v>
      </c>
      <c r="AI3611" s="3">
        <v>1.6498316498316498E-2</v>
      </c>
      <c r="AJ3611" s="3">
        <v>0</v>
      </c>
      <c r="AK3611" s="3">
        <v>0</v>
      </c>
      <c r="AL3611" s="3">
        <v>0</v>
      </c>
      <c r="AM3611" s="3">
        <v>0</v>
      </c>
      <c r="AN3611" s="2">
        <f t="shared" si="118"/>
        <v>1.8788467768059605E-2</v>
      </c>
      <c r="AO3611" s="2">
        <v>3.6964980544747082E-2</v>
      </c>
      <c r="AP3611">
        <f t="shared" si="119"/>
        <v>58</v>
      </c>
    </row>
    <row r="3612" spans="1:42" ht="16.5" hidden="1" customHeight="1" x14ac:dyDescent="0.25">
      <c r="A3612" s="5" t="s">
        <v>802</v>
      </c>
      <c r="B3612" s="1" t="s">
        <v>342</v>
      </c>
      <c r="D3612" t="s">
        <v>32</v>
      </c>
      <c r="E3612" t="s">
        <v>343</v>
      </c>
      <c r="F3612" t="s">
        <v>344</v>
      </c>
      <c r="G3612">
        <v>55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58</v>
      </c>
      <c r="N3612" s="2">
        <v>0</v>
      </c>
      <c r="O3612" s="2">
        <v>1.7164841669132881E-2</v>
      </c>
      <c r="P3612">
        <v>136</v>
      </c>
      <c r="Q3612" s="2">
        <v>3.9340468614405551E-2</v>
      </c>
      <c r="R3612">
        <v>3379</v>
      </c>
      <c r="S3612">
        <v>3457</v>
      </c>
      <c r="T3612">
        <v>3370</v>
      </c>
      <c r="U3612">
        <v>16</v>
      </c>
      <c r="V3612">
        <v>22</v>
      </c>
      <c r="W3612">
        <v>20</v>
      </c>
      <c r="X3612">
        <v>29</v>
      </c>
      <c r="Y3612">
        <v>129</v>
      </c>
      <c r="Z3612">
        <v>0</v>
      </c>
      <c r="AA3612">
        <v>0</v>
      </c>
      <c r="AB3612">
        <v>0</v>
      </c>
      <c r="AC3612">
        <v>0</v>
      </c>
      <c r="AD3612">
        <v>3296</v>
      </c>
      <c r="AE3612">
        <v>16</v>
      </c>
      <c r="AF3612">
        <v>22</v>
      </c>
      <c r="AG3612">
        <v>20</v>
      </c>
      <c r="AH3612">
        <v>29</v>
      </c>
      <c r="AI3612" s="3">
        <v>1.6686893203883495E-2</v>
      </c>
      <c r="AJ3612" s="3">
        <v>0</v>
      </c>
      <c r="AK3612" s="3">
        <v>0</v>
      </c>
      <c r="AL3612" s="3">
        <v>0</v>
      </c>
      <c r="AM3612" s="3">
        <v>0</v>
      </c>
      <c r="AN3612" s="2">
        <f t="shared" si="118"/>
        <v>1.7164841669132881E-2</v>
      </c>
      <c r="AO3612" s="2">
        <v>2.5716819391073013E-2</v>
      </c>
      <c r="AP3612">
        <f t="shared" si="119"/>
        <v>58</v>
      </c>
    </row>
    <row r="3613" spans="1:42" ht="16.5" hidden="1" customHeight="1" x14ac:dyDescent="0.25">
      <c r="A3613" s="5" t="s">
        <v>802</v>
      </c>
      <c r="B3613" s="1" t="s">
        <v>486</v>
      </c>
      <c r="C3613" t="s">
        <v>36</v>
      </c>
      <c r="D3613" t="s">
        <v>43</v>
      </c>
      <c r="E3613" t="s">
        <v>480</v>
      </c>
      <c r="F3613" t="s">
        <v>487</v>
      </c>
      <c r="G3613">
        <v>49</v>
      </c>
      <c r="H3613">
        <v>0</v>
      </c>
      <c r="I3613">
        <v>0</v>
      </c>
      <c r="J3613">
        <v>0</v>
      </c>
      <c r="K3613">
        <v>0</v>
      </c>
      <c r="L3613">
        <v>3</v>
      </c>
      <c r="M3613">
        <v>55</v>
      </c>
      <c r="N3613" s="2">
        <v>7.4128984432913266E-4</v>
      </c>
      <c r="O3613" s="2">
        <v>1.3590313812700766E-2</v>
      </c>
      <c r="P3613">
        <v>25</v>
      </c>
      <c r="Q3613" s="2">
        <v>6.2282012954658697E-3</v>
      </c>
      <c r="R3613">
        <v>4047</v>
      </c>
      <c r="S3613">
        <v>4014</v>
      </c>
      <c r="T3613">
        <v>3443</v>
      </c>
      <c r="U3613">
        <v>97</v>
      </c>
      <c r="V3613">
        <v>51</v>
      </c>
      <c r="W3613">
        <v>134</v>
      </c>
      <c r="X3613">
        <v>289</v>
      </c>
      <c r="Y3613">
        <v>20</v>
      </c>
      <c r="Z3613">
        <v>3</v>
      </c>
      <c r="AA3613">
        <v>0</v>
      </c>
      <c r="AB3613">
        <v>0</v>
      </c>
      <c r="AC3613">
        <v>0</v>
      </c>
      <c r="AD3613">
        <v>3472</v>
      </c>
      <c r="AE3613">
        <v>94</v>
      </c>
      <c r="AF3613">
        <v>51</v>
      </c>
      <c r="AG3613">
        <v>134</v>
      </c>
      <c r="AH3613">
        <v>289</v>
      </c>
      <c r="AI3613" s="3">
        <v>1.4112903225806451E-2</v>
      </c>
      <c r="AJ3613" s="3">
        <v>0</v>
      </c>
      <c r="AK3613" s="3">
        <v>0</v>
      </c>
      <c r="AL3613" s="3">
        <v>0</v>
      </c>
      <c r="AM3613" s="3">
        <v>0</v>
      </c>
      <c r="AN3613" s="2">
        <f t="shared" si="118"/>
        <v>1.4331603657029898E-2</v>
      </c>
      <c r="AO3613" s="2">
        <v>0.14059405940594061</v>
      </c>
      <c r="AP3613">
        <f t="shared" si="119"/>
        <v>58</v>
      </c>
    </row>
    <row r="3614" spans="1:42" ht="16.5" hidden="1" customHeight="1" x14ac:dyDescent="0.25">
      <c r="A3614" s="5" t="s">
        <v>802</v>
      </c>
      <c r="B3614" s="1" t="s">
        <v>353</v>
      </c>
      <c r="D3614" t="s">
        <v>32</v>
      </c>
      <c r="E3614" t="s">
        <v>354</v>
      </c>
      <c r="F3614" t="s">
        <v>355</v>
      </c>
      <c r="G3614">
        <v>53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58</v>
      </c>
      <c r="N3614" s="2">
        <v>0</v>
      </c>
      <c r="O3614" s="2">
        <v>1.3551401869158878E-2</v>
      </c>
      <c r="P3614">
        <v>37</v>
      </c>
      <c r="Q3614" s="2">
        <v>8.687485325193707E-3</v>
      </c>
      <c r="R3614">
        <v>4280</v>
      </c>
      <c r="S3614">
        <v>4259</v>
      </c>
      <c r="T3614">
        <v>3707</v>
      </c>
      <c r="U3614">
        <v>12</v>
      </c>
      <c r="V3614">
        <v>60</v>
      </c>
      <c r="W3614">
        <v>142</v>
      </c>
      <c r="X3614">
        <v>338</v>
      </c>
      <c r="Y3614">
        <v>32</v>
      </c>
      <c r="Z3614">
        <v>0</v>
      </c>
      <c r="AA3614">
        <v>0</v>
      </c>
      <c r="AB3614">
        <v>0</v>
      </c>
      <c r="AC3614">
        <v>0</v>
      </c>
      <c r="AD3614">
        <v>3728</v>
      </c>
      <c r="AE3614">
        <v>12</v>
      </c>
      <c r="AF3614">
        <v>60</v>
      </c>
      <c r="AG3614">
        <v>142</v>
      </c>
      <c r="AH3614">
        <v>338</v>
      </c>
      <c r="AI3614" s="3">
        <v>1.4216738197424892E-2</v>
      </c>
      <c r="AJ3614" s="3">
        <v>0</v>
      </c>
      <c r="AK3614" s="3">
        <v>0</v>
      </c>
      <c r="AL3614" s="3">
        <v>0</v>
      </c>
      <c r="AM3614" s="3">
        <v>0</v>
      </c>
      <c r="AN3614" s="2">
        <f t="shared" si="118"/>
        <v>1.3551401869158878E-2</v>
      </c>
      <c r="AO3614" s="2">
        <v>0.12897196261682242</v>
      </c>
      <c r="AP3614">
        <f t="shared" si="119"/>
        <v>58</v>
      </c>
    </row>
    <row r="3615" spans="1:42" ht="16.5" hidden="1" customHeight="1" x14ac:dyDescent="0.25">
      <c r="A3615" s="5" t="s">
        <v>791</v>
      </c>
      <c r="B3615" s="1" t="s">
        <v>169</v>
      </c>
      <c r="C3615" t="s">
        <v>36</v>
      </c>
      <c r="D3615" t="s">
        <v>43</v>
      </c>
      <c r="E3615" t="s">
        <v>44</v>
      </c>
      <c r="F3615" t="s">
        <v>170</v>
      </c>
      <c r="G3615">
        <v>48</v>
      </c>
      <c r="H3615">
        <v>0</v>
      </c>
      <c r="I3615">
        <v>0</v>
      </c>
      <c r="J3615">
        <v>0</v>
      </c>
      <c r="K3615">
        <v>0</v>
      </c>
      <c r="L3615">
        <v>7</v>
      </c>
      <c r="M3615">
        <v>51</v>
      </c>
      <c r="N3615" s="2">
        <v>1.3647884577890426E-3</v>
      </c>
      <c r="O3615" s="2">
        <v>9.9434587638915963E-3</v>
      </c>
      <c r="P3615">
        <v>42</v>
      </c>
      <c r="Q3615" s="2">
        <v>8.2143555642479951E-3</v>
      </c>
      <c r="R3615">
        <v>5129</v>
      </c>
      <c r="S3615">
        <v>5113</v>
      </c>
      <c r="T3615">
        <v>4743</v>
      </c>
      <c r="U3615">
        <v>70</v>
      </c>
      <c r="V3615">
        <v>117</v>
      </c>
      <c r="W3615">
        <v>75</v>
      </c>
      <c r="X3615">
        <v>108</v>
      </c>
      <c r="Y3615">
        <v>35</v>
      </c>
      <c r="Z3615">
        <v>0</v>
      </c>
      <c r="AA3615">
        <v>3</v>
      </c>
      <c r="AB3615">
        <v>0</v>
      </c>
      <c r="AC3615">
        <v>0</v>
      </c>
      <c r="AD3615">
        <v>4756</v>
      </c>
      <c r="AE3615">
        <v>70</v>
      </c>
      <c r="AF3615">
        <v>114</v>
      </c>
      <c r="AG3615">
        <v>75</v>
      </c>
      <c r="AH3615">
        <v>108</v>
      </c>
      <c r="AI3615" s="3">
        <v>1.0092514718250631E-2</v>
      </c>
      <c r="AJ3615" s="3">
        <v>0</v>
      </c>
      <c r="AK3615" s="3">
        <v>0</v>
      </c>
      <c r="AL3615" s="3">
        <v>0</v>
      </c>
      <c r="AM3615" s="3">
        <v>0</v>
      </c>
      <c r="AN3615" s="2">
        <f t="shared" si="118"/>
        <v>1.130824722168064E-2</v>
      </c>
      <c r="AO3615" s="2">
        <v>7.1637712277962132E-2</v>
      </c>
      <c r="AP3615">
        <f t="shared" si="119"/>
        <v>58</v>
      </c>
    </row>
    <row r="3616" spans="1:42" ht="16.5" hidden="1" customHeight="1" x14ac:dyDescent="0.25">
      <c r="A3616" s="5" t="s">
        <v>802</v>
      </c>
      <c r="B3616" s="1" t="s">
        <v>49</v>
      </c>
      <c r="C3616" t="s">
        <v>36</v>
      </c>
      <c r="D3616" t="s">
        <v>43</v>
      </c>
      <c r="E3616" t="s">
        <v>47</v>
      </c>
      <c r="F3616" t="s">
        <v>50</v>
      </c>
      <c r="G3616">
        <v>49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58</v>
      </c>
      <c r="N3616" s="2">
        <v>0</v>
      </c>
      <c r="O3616" s="2">
        <v>8.4994138335287225E-3</v>
      </c>
      <c r="P3616">
        <v>180</v>
      </c>
      <c r="Q3616" s="2">
        <v>2.591419522027066E-2</v>
      </c>
      <c r="R3616">
        <v>6824</v>
      </c>
      <c r="S3616">
        <v>6946</v>
      </c>
      <c r="T3616">
        <v>6634</v>
      </c>
      <c r="U3616">
        <v>79</v>
      </c>
      <c r="V3616">
        <v>62</v>
      </c>
      <c r="W3616">
        <v>100</v>
      </c>
      <c r="X3616">
        <v>71</v>
      </c>
      <c r="Y3616">
        <v>164</v>
      </c>
      <c r="Z3616">
        <v>3</v>
      </c>
      <c r="AA3616">
        <v>0</v>
      </c>
      <c r="AB3616">
        <v>0</v>
      </c>
      <c r="AC3616">
        <v>0</v>
      </c>
      <c r="AD3616">
        <v>6519</v>
      </c>
      <c r="AE3616">
        <v>76</v>
      </c>
      <c r="AF3616">
        <v>62</v>
      </c>
      <c r="AG3616">
        <v>100</v>
      </c>
      <c r="AH3616">
        <v>71</v>
      </c>
      <c r="AI3616" s="3">
        <v>7.5164902592422152E-3</v>
      </c>
      <c r="AJ3616" s="3">
        <v>0</v>
      </c>
      <c r="AK3616" s="3">
        <v>0</v>
      </c>
      <c r="AL3616" s="3">
        <v>0</v>
      </c>
      <c r="AM3616" s="3">
        <v>0</v>
      </c>
      <c r="AN3616" s="2">
        <f t="shared" si="118"/>
        <v>8.4994138335287225E-3</v>
      </c>
      <c r="AO3616" s="2">
        <v>4.5254833040421792E-2</v>
      </c>
      <c r="AP3616">
        <f t="shared" si="119"/>
        <v>58</v>
      </c>
    </row>
    <row r="3617" spans="1:42" ht="16.5" hidden="1" customHeight="1" x14ac:dyDescent="0.25">
      <c r="A3617" s="4" t="s">
        <v>800</v>
      </c>
      <c r="B3617" s="1" t="s">
        <v>442</v>
      </c>
      <c r="D3617" t="s">
        <v>32</v>
      </c>
      <c r="E3617" t="s">
        <v>443</v>
      </c>
      <c r="F3617" t="s">
        <v>444</v>
      </c>
      <c r="G3617">
        <v>53</v>
      </c>
      <c r="H3617">
        <v>0</v>
      </c>
      <c r="I3617">
        <v>0</v>
      </c>
      <c r="J3617">
        <v>0</v>
      </c>
      <c r="K3617">
        <v>0</v>
      </c>
      <c r="L3617">
        <v>37</v>
      </c>
      <c r="M3617">
        <v>20</v>
      </c>
      <c r="N3617" s="2">
        <v>0.46835443037974683</v>
      </c>
      <c r="O3617" s="2">
        <v>0.25316455696202533</v>
      </c>
      <c r="P3617">
        <v>1</v>
      </c>
      <c r="Q3617" s="2">
        <v>4.3478260869565216E-2</v>
      </c>
      <c r="R3617">
        <v>79</v>
      </c>
      <c r="S3617">
        <v>23</v>
      </c>
      <c r="T3617">
        <v>21</v>
      </c>
      <c r="U3617">
        <v>0</v>
      </c>
      <c r="V3617">
        <v>0</v>
      </c>
      <c r="W3617">
        <v>1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74</v>
      </c>
      <c r="AE3617">
        <v>0</v>
      </c>
      <c r="AF3617">
        <v>0</v>
      </c>
      <c r="AG3617">
        <v>1</v>
      </c>
      <c r="AH3617">
        <v>1</v>
      </c>
      <c r="AI3617" s="3">
        <v>0.71621621621621623</v>
      </c>
      <c r="AJ3617" s="3">
        <v>0</v>
      </c>
      <c r="AK3617" s="3">
        <v>0</v>
      </c>
      <c r="AL3617" s="3">
        <v>0</v>
      </c>
      <c r="AM3617" s="3">
        <v>0</v>
      </c>
      <c r="AN3617" s="2">
        <f t="shared" ref="AN3617:AN3680" si="120">N3617+O3617</f>
        <v>0.72151898734177222</v>
      </c>
      <c r="AO3617" s="2">
        <v>2.6315789473684209E-2</v>
      </c>
      <c r="AP3617">
        <f t="shared" ref="AP3617:AP3680" si="121">L3617+M3617</f>
        <v>57</v>
      </c>
    </row>
    <row r="3618" spans="1:42" ht="16.5" hidden="1" customHeight="1" x14ac:dyDescent="0.25">
      <c r="A3618" s="4" t="s">
        <v>798</v>
      </c>
      <c r="B3618" s="1" t="s">
        <v>567</v>
      </c>
      <c r="D3618" t="s">
        <v>32</v>
      </c>
      <c r="E3618" t="s">
        <v>568</v>
      </c>
      <c r="F3618" t="s">
        <v>569</v>
      </c>
      <c r="G3618">
        <v>47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57</v>
      </c>
      <c r="N3618" s="2">
        <v>0</v>
      </c>
      <c r="O3618" s="2">
        <v>0.30319148936170215</v>
      </c>
      <c r="P3618">
        <v>116</v>
      </c>
      <c r="Q3618" s="2">
        <v>0.46963562753036436</v>
      </c>
      <c r="R3618">
        <v>188</v>
      </c>
      <c r="S3618">
        <v>247</v>
      </c>
      <c r="T3618">
        <v>133</v>
      </c>
      <c r="U3618">
        <v>1</v>
      </c>
      <c r="V3618">
        <v>1</v>
      </c>
      <c r="W3618">
        <v>9</v>
      </c>
      <c r="X3618">
        <v>103</v>
      </c>
      <c r="Y3618">
        <v>59</v>
      </c>
      <c r="Z3618">
        <v>0</v>
      </c>
      <c r="AA3618">
        <v>0</v>
      </c>
      <c r="AB3618">
        <v>0</v>
      </c>
      <c r="AC3618">
        <v>52</v>
      </c>
      <c r="AD3618">
        <v>121</v>
      </c>
      <c r="AE3618">
        <v>1</v>
      </c>
      <c r="AF3618">
        <v>1</v>
      </c>
      <c r="AG3618">
        <v>9</v>
      </c>
      <c r="AH3618">
        <v>51</v>
      </c>
      <c r="AI3618" s="3">
        <v>0.38842975206611569</v>
      </c>
      <c r="AJ3618" s="3">
        <v>0</v>
      </c>
      <c r="AK3618" s="3">
        <v>0</v>
      </c>
      <c r="AL3618" s="3">
        <v>0</v>
      </c>
      <c r="AM3618" s="3">
        <v>0</v>
      </c>
      <c r="AN3618" s="2">
        <f t="shared" si="120"/>
        <v>0.30319148936170215</v>
      </c>
      <c r="AO3618" s="2">
        <v>0.33879781420765026</v>
      </c>
      <c r="AP3618">
        <f t="shared" si="121"/>
        <v>57</v>
      </c>
    </row>
    <row r="3619" spans="1:42" ht="16.5" hidden="1" customHeight="1" x14ac:dyDescent="0.25">
      <c r="A3619" s="5" t="s">
        <v>791</v>
      </c>
      <c r="B3619" s="1" t="s">
        <v>375</v>
      </c>
      <c r="D3619" t="s">
        <v>32</v>
      </c>
      <c r="E3619" t="s">
        <v>373</v>
      </c>
      <c r="F3619" t="s">
        <v>376</v>
      </c>
      <c r="G3619">
        <v>53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57</v>
      </c>
      <c r="N3619" s="2">
        <v>0</v>
      </c>
      <c r="O3619" s="2">
        <v>0.28217821782178215</v>
      </c>
      <c r="P3619">
        <v>42</v>
      </c>
      <c r="Q3619" s="2">
        <v>0.22459893048128343</v>
      </c>
      <c r="R3619">
        <v>202</v>
      </c>
      <c r="S3619">
        <v>187</v>
      </c>
      <c r="T3619">
        <v>181</v>
      </c>
      <c r="U3619">
        <v>0</v>
      </c>
      <c r="V3619">
        <v>6</v>
      </c>
      <c r="W3619">
        <v>0</v>
      </c>
      <c r="X3619">
        <v>0</v>
      </c>
      <c r="Y3619">
        <v>37</v>
      </c>
      <c r="Z3619">
        <v>0</v>
      </c>
      <c r="AA3619">
        <v>3</v>
      </c>
      <c r="AB3619">
        <v>0</v>
      </c>
      <c r="AC3619">
        <v>0</v>
      </c>
      <c r="AD3619">
        <v>197</v>
      </c>
      <c r="AE3619">
        <v>0</v>
      </c>
      <c r="AF3619">
        <v>3</v>
      </c>
      <c r="AG3619">
        <v>0</v>
      </c>
      <c r="AH3619">
        <v>0</v>
      </c>
      <c r="AI3619" s="3">
        <v>0.26903553299492383</v>
      </c>
      <c r="AJ3619" s="3">
        <v>0</v>
      </c>
      <c r="AK3619" s="3">
        <v>0</v>
      </c>
      <c r="AL3619" s="3">
        <v>0</v>
      </c>
      <c r="AM3619" s="3">
        <v>0</v>
      </c>
      <c r="AN3619" s="2">
        <f t="shared" si="120"/>
        <v>0.28217821782178215</v>
      </c>
      <c r="AO3619" s="2">
        <v>1.4999999999999999E-2</v>
      </c>
      <c r="AP3619">
        <f t="shared" si="121"/>
        <v>57</v>
      </c>
    </row>
    <row r="3620" spans="1:42" ht="16.5" hidden="1" customHeight="1" x14ac:dyDescent="0.25">
      <c r="A3620" s="4" t="s">
        <v>796</v>
      </c>
      <c r="B3620" s="1" t="s">
        <v>741</v>
      </c>
      <c r="D3620" t="s">
        <v>32</v>
      </c>
      <c r="E3620" t="s">
        <v>248</v>
      </c>
      <c r="F3620" t="s">
        <v>742</v>
      </c>
      <c r="G3620">
        <v>30</v>
      </c>
      <c r="H3620">
        <v>22</v>
      </c>
      <c r="I3620">
        <v>0</v>
      </c>
      <c r="J3620">
        <v>0</v>
      </c>
      <c r="K3620">
        <v>0</v>
      </c>
      <c r="L3620">
        <v>5</v>
      </c>
      <c r="M3620">
        <v>52</v>
      </c>
      <c r="N3620" s="2">
        <v>1.607717041800643E-2</v>
      </c>
      <c r="O3620" s="2">
        <v>0.16720257234726688</v>
      </c>
      <c r="P3620">
        <v>1</v>
      </c>
      <c r="Q3620" s="2">
        <v>3.9215686274509803E-3</v>
      </c>
      <c r="R3620">
        <v>311</v>
      </c>
      <c r="S3620">
        <v>255</v>
      </c>
      <c r="T3620">
        <v>207</v>
      </c>
      <c r="U3620">
        <v>27</v>
      </c>
      <c r="V3620">
        <v>9</v>
      </c>
      <c r="W3620">
        <v>5</v>
      </c>
      <c r="X3620">
        <v>7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237</v>
      </c>
      <c r="AE3620">
        <v>49</v>
      </c>
      <c r="AF3620">
        <v>9</v>
      </c>
      <c r="AG3620">
        <v>5</v>
      </c>
      <c r="AH3620">
        <v>7</v>
      </c>
      <c r="AI3620" s="3">
        <v>0.12658227848101267</v>
      </c>
      <c r="AJ3620" s="3">
        <v>0.44897959183673469</v>
      </c>
      <c r="AK3620" s="3">
        <v>0</v>
      </c>
      <c r="AL3620" s="3">
        <v>0</v>
      </c>
      <c r="AM3620" s="3">
        <v>0</v>
      </c>
      <c r="AN3620" s="2">
        <f t="shared" si="120"/>
        <v>0.18327974276527331</v>
      </c>
      <c r="AO3620" s="2">
        <v>0.2280130293159609</v>
      </c>
      <c r="AP3620">
        <f t="shared" si="121"/>
        <v>57</v>
      </c>
    </row>
    <row r="3621" spans="1:42" ht="16.5" hidden="1" customHeight="1" x14ac:dyDescent="0.25">
      <c r="A3621" s="5" t="s">
        <v>789</v>
      </c>
      <c r="B3621" s="1" t="s">
        <v>452</v>
      </c>
      <c r="D3621" t="s">
        <v>32</v>
      </c>
      <c r="E3621" t="s">
        <v>453</v>
      </c>
      <c r="F3621" t="s">
        <v>454</v>
      </c>
      <c r="G3621">
        <v>53</v>
      </c>
      <c r="H3621">
        <v>0</v>
      </c>
      <c r="I3621">
        <v>0</v>
      </c>
      <c r="J3621">
        <v>0</v>
      </c>
      <c r="K3621">
        <v>4</v>
      </c>
      <c r="L3621">
        <v>0</v>
      </c>
      <c r="M3621">
        <v>57</v>
      </c>
      <c r="N3621" s="2">
        <v>0</v>
      </c>
      <c r="O3621" s="2">
        <v>0.16379310344827586</v>
      </c>
      <c r="P3621">
        <v>20</v>
      </c>
      <c r="Q3621" s="2">
        <v>6.4308681672025719E-2</v>
      </c>
      <c r="R3621">
        <v>348</v>
      </c>
      <c r="S3621">
        <v>311</v>
      </c>
      <c r="T3621">
        <v>306</v>
      </c>
      <c r="U3621">
        <v>1</v>
      </c>
      <c r="V3621">
        <v>0</v>
      </c>
      <c r="W3621">
        <v>3</v>
      </c>
      <c r="X3621">
        <v>1</v>
      </c>
      <c r="Y3621">
        <v>19</v>
      </c>
      <c r="Z3621">
        <v>0</v>
      </c>
      <c r="AA3621">
        <v>0</v>
      </c>
      <c r="AB3621">
        <v>0</v>
      </c>
      <c r="AC3621">
        <v>0</v>
      </c>
      <c r="AD3621">
        <v>340</v>
      </c>
      <c r="AE3621">
        <v>1</v>
      </c>
      <c r="AF3621">
        <v>0</v>
      </c>
      <c r="AG3621">
        <v>3</v>
      </c>
      <c r="AH3621">
        <v>5</v>
      </c>
      <c r="AI3621" s="3">
        <v>0.15588235294117647</v>
      </c>
      <c r="AJ3621" s="3">
        <v>0</v>
      </c>
      <c r="AK3621" s="3">
        <v>0</v>
      </c>
      <c r="AL3621" s="3">
        <v>0</v>
      </c>
      <c r="AM3621" s="3">
        <v>0.8</v>
      </c>
      <c r="AN3621" s="2">
        <f t="shared" si="120"/>
        <v>0.16379310344827586</v>
      </c>
      <c r="AO3621" s="2">
        <v>2.5787965616045846E-2</v>
      </c>
      <c r="AP3621">
        <f t="shared" si="121"/>
        <v>57</v>
      </c>
    </row>
    <row r="3622" spans="1:42" ht="16.5" hidden="1" customHeight="1" x14ac:dyDescent="0.25">
      <c r="A3622" s="5" t="s">
        <v>794</v>
      </c>
      <c r="B3622" s="1" t="s">
        <v>351</v>
      </c>
      <c r="D3622" t="s">
        <v>32</v>
      </c>
      <c r="E3622" t="s">
        <v>343</v>
      </c>
      <c r="F3622" t="s">
        <v>352</v>
      </c>
      <c r="G3622">
        <v>50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57</v>
      </c>
      <c r="N3622" s="2">
        <v>0</v>
      </c>
      <c r="O3622" s="2">
        <v>0.1623931623931624</v>
      </c>
      <c r="P3622">
        <v>113</v>
      </c>
      <c r="Q3622" s="2">
        <v>0.27764127764127766</v>
      </c>
      <c r="R3622">
        <v>351</v>
      </c>
      <c r="S3622">
        <v>407</v>
      </c>
      <c r="T3622">
        <v>393</v>
      </c>
      <c r="U3622">
        <v>0</v>
      </c>
      <c r="V3622">
        <v>1</v>
      </c>
      <c r="W3622">
        <v>1</v>
      </c>
      <c r="X3622">
        <v>12</v>
      </c>
      <c r="Y3622">
        <v>104</v>
      </c>
      <c r="Z3622">
        <v>0</v>
      </c>
      <c r="AA3622">
        <v>0</v>
      </c>
      <c r="AB3622">
        <v>0</v>
      </c>
      <c r="AC3622">
        <v>4</v>
      </c>
      <c r="AD3622">
        <v>339</v>
      </c>
      <c r="AE3622">
        <v>0</v>
      </c>
      <c r="AF3622">
        <v>1</v>
      </c>
      <c r="AG3622">
        <v>1</v>
      </c>
      <c r="AH3622">
        <v>8</v>
      </c>
      <c r="AI3622" s="3">
        <v>0.14749262536873156</v>
      </c>
      <c r="AJ3622" s="3">
        <v>0</v>
      </c>
      <c r="AK3622" s="3">
        <v>0</v>
      </c>
      <c r="AL3622" s="3">
        <v>0</v>
      </c>
      <c r="AM3622" s="3">
        <v>0</v>
      </c>
      <c r="AN3622" s="2">
        <f t="shared" si="120"/>
        <v>0.1623931623931624</v>
      </c>
      <c r="AO3622" s="2">
        <v>2.865329512893983E-2</v>
      </c>
      <c r="AP3622">
        <f t="shared" si="121"/>
        <v>57</v>
      </c>
    </row>
    <row r="3623" spans="1:42" ht="16.5" hidden="1" customHeight="1" x14ac:dyDescent="0.25">
      <c r="A3623" s="5" t="s">
        <v>787</v>
      </c>
      <c r="B3623" s="1" t="s">
        <v>392</v>
      </c>
      <c r="D3623" t="s">
        <v>32</v>
      </c>
      <c r="E3623" t="s">
        <v>388</v>
      </c>
      <c r="F3623" t="s">
        <v>393</v>
      </c>
      <c r="G3623">
        <v>57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57</v>
      </c>
      <c r="N3623" s="2">
        <v>0</v>
      </c>
      <c r="O3623" s="2">
        <v>0.14652956298200515</v>
      </c>
      <c r="P3623">
        <v>32</v>
      </c>
      <c r="Q3623" s="2">
        <v>8.7912087912087919E-2</v>
      </c>
      <c r="R3623">
        <v>389</v>
      </c>
      <c r="S3623">
        <v>364</v>
      </c>
      <c r="T3623">
        <v>353</v>
      </c>
      <c r="U3623">
        <v>6</v>
      </c>
      <c r="V3623">
        <v>1</v>
      </c>
      <c r="W3623">
        <v>4</v>
      </c>
      <c r="X3623">
        <v>0</v>
      </c>
      <c r="Y3623">
        <v>30</v>
      </c>
      <c r="Z3623">
        <v>0</v>
      </c>
      <c r="AA3623">
        <v>0</v>
      </c>
      <c r="AB3623">
        <v>0</v>
      </c>
      <c r="AC3623">
        <v>0</v>
      </c>
      <c r="AD3623">
        <v>380</v>
      </c>
      <c r="AE3623">
        <v>6</v>
      </c>
      <c r="AF3623">
        <v>1</v>
      </c>
      <c r="AG3623">
        <v>4</v>
      </c>
      <c r="AH3623">
        <v>0</v>
      </c>
      <c r="AI3623" s="3">
        <v>0.15</v>
      </c>
      <c r="AJ3623" s="3">
        <v>0</v>
      </c>
      <c r="AK3623" s="3">
        <v>0</v>
      </c>
      <c r="AL3623" s="3">
        <v>0</v>
      </c>
      <c r="AM3623" s="3">
        <v>0</v>
      </c>
      <c r="AN3623" s="2">
        <f t="shared" si="120"/>
        <v>0.14652956298200515</v>
      </c>
      <c r="AO3623" s="2">
        <v>2.8132992327365727E-2</v>
      </c>
      <c r="AP3623">
        <f t="shared" si="121"/>
        <v>57</v>
      </c>
    </row>
    <row r="3624" spans="1:42" ht="16.5" hidden="1" customHeight="1" x14ac:dyDescent="0.25">
      <c r="A3624" s="5" t="s">
        <v>795</v>
      </c>
      <c r="B3624" s="1" t="s">
        <v>143</v>
      </c>
      <c r="D3624" t="s">
        <v>32</v>
      </c>
      <c r="E3624" t="s">
        <v>144</v>
      </c>
      <c r="F3624" t="s">
        <v>145</v>
      </c>
      <c r="G3624">
        <v>50</v>
      </c>
      <c r="H3624">
        <v>0</v>
      </c>
      <c r="I3624">
        <v>0</v>
      </c>
      <c r="J3624">
        <v>0</v>
      </c>
      <c r="K3624">
        <v>3</v>
      </c>
      <c r="L3624">
        <v>0</v>
      </c>
      <c r="M3624">
        <v>57</v>
      </c>
      <c r="N3624" s="2">
        <v>0</v>
      </c>
      <c r="O3624" s="2">
        <v>0.11825726141078838</v>
      </c>
      <c r="P3624">
        <v>50</v>
      </c>
      <c r="Q3624" s="2">
        <v>0.10526315789473684</v>
      </c>
      <c r="R3624">
        <v>482</v>
      </c>
      <c r="S3624">
        <v>475</v>
      </c>
      <c r="T3624">
        <v>324</v>
      </c>
      <c r="U3624">
        <v>2</v>
      </c>
      <c r="V3624">
        <v>7</v>
      </c>
      <c r="W3624">
        <v>60</v>
      </c>
      <c r="X3624">
        <v>82</v>
      </c>
      <c r="Y3624">
        <v>46</v>
      </c>
      <c r="Z3624">
        <v>0</v>
      </c>
      <c r="AA3624">
        <v>0</v>
      </c>
      <c r="AB3624">
        <v>3</v>
      </c>
      <c r="AC3624">
        <v>0</v>
      </c>
      <c r="AD3624">
        <v>328</v>
      </c>
      <c r="AE3624">
        <v>2</v>
      </c>
      <c r="AF3624">
        <v>7</v>
      </c>
      <c r="AG3624">
        <v>57</v>
      </c>
      <c r="AH3624">
        <v>85</v>
      </c>
      <c r="AI3624" s="3">
        <v>0.1524390243902439</v>
      </c>
      <c r="AJ3624" s="3">
        <v>0</v>
      </c>
      <c r="AK3624" s="3">
        <v>0</v>
      </c>
      <c r="AL3624" s="3">
        <v>0</v>
      </c>
      <c r="AM3624" s="3">
        <v>3.5294117647058823E-2</v>
      </c>
      <c r="AN3624" s="2">
        <f t="shared" si="120"/>
        <v>0.11825726141078838</v>
      </c>
      <c r="AO3624" s="2">
        <v>0.31524008350730687</v>
      </c>
      <c r="AP3624">
        <f t="shared" si="121"/>
        <v>57</v>
      </c>
    </row>
    <row r="3625" spans="1:42" ht="16.5" hidden="1" customHeight="1" x14ac:dyDescent="0.25">
      <c r="A3625" s="4" t="s">
        <v>801</v>
      </c>
      <c r="B3625" s="1" t="s">
        <v>80</v>
      </c>
      <c r="D3625" t="s">
        <v>32</v>
      </c>
      <c r="E3625" t="s">
        <v>81</v>
      </c>
      <c r="F3625" t="s">
        <v>82</v>
      </c>
      <c r="G3625">
        <v>53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57</v>
      </c>
      <c r="N3625" s="2">
        <v>0</v>
      </c>
      <c r="O3625" s="2">
        <v>0.11632653061224489</v>
      </c>
      <c r="P3625">
        <v>236</v>
      </c>
      <c r="Q3625" s="2">
        <v>0.35276532137518685</v>
      </c>
      <c r="R3625">
        <v>490</v>
      </c>
      <c r="S3625">
        <v>669</v>
      </c>
      <c r="T3625">
        <v>652</v>
      </c>
      <c r="V3625">
        <v>3</v>
      </c>
      <c r="W3625">
        <v>3</v>
      </c>
      <c r="X3625">
        <v>11</v>
      </c>
      <c r="Y3625">
        <v>229</v>
      </c>
      <c r="Z3625">
        <v>0</v>
      </c>
      <c r="AA3625">
        <v>0</v>
      </c>
      <c r="AB3625">
        <v>0</v>
      </c>
      <c r="AC3625">
        <v>3</v>
      </c>
      <c r="AD3625">
        <v>476</v>
      </c>
      <c r="AF3625">
        <v>3</v>
      </c>
      <c r="AG3625">
        <v>3</v>
      </c>
      <c r="AH3625">
        <v>8</v>
      </c>
      <c r="AI3625" s="3">
        <v>0.11134453781512606</v>
      </c>
      <c r="AJ3625" s="3">
        <v>0</v>
      </c>
      <c r="AK3625" s="3">
        <v>0</v>
      </c>
      <c r="AL3625" s="3">
        <v>0</v>
      </c>
      <c r="AM3625" s="3">
        <v>0</v>
      </c>
      <c r="AN3625" s="2">
        <f t="shared" si="120"/>
        <v>0.11632653061224489</v>
      </c>
      <c r="AO3625" s="2">
        <v>2.8571428571428571E-2</v>
      </c>
      <c r="AP3625">
        <f t="shared" si="121"/>
        <v>57</v>
      </c>
    </row>
    <row r="3626" spans="1:42" ht="16.5" hidden="1" customHeight="1" x14ac:dyDescent="0.25">
      <c r="A3626" s="4" t="s">
        <v>801</v>
      </c>
      <c r="B3626" s="1" t="s">
        <v>199</v>
      </c>
      <c r="D3626" t="s">
        <v>32</v>
      </c>
      <c r="E3626" t="s">
        <v>197</v>
      </c>
      <c r="F3626" t="s">
        <v>200</v>
      </c>
      <c r="G3626">
        <v>53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57</v>
      </c>
      <c r="N3626" s="2">
        <v>0</v>
      </c>
      <c r="O3626" s="2">
        <v>0.10035211267605634</v>
      </c>
      <c r="P3626">
        <v>127</v>
      </c>
      <c r="Q3626" s="2">
        <v>0.19905956112852666</v>
      </c>
      <c r="R3626">
        <v>568</v>
      </c>
      <c r="S3626">
        <v>638</v>
      </c>
      <c r="T3626">
        <v>580</v>
      </c>
      <c r="V3626">
        <v>2</v>
      </c>
      <c r="X3626">
        <v>56</v>
      </c>
      <c r="Y3626">
        <v>122</v>
      </c>
      <c r="Z3626">
        <v>0</v>
      </c>
      <c r="AA3626">
        <v>0</v>
      </c>
      <c r="AB3626">
        <v>0</v>
      </c>
      <c r="AC3626">
        <v>0</v>
      </c>
      <c r="AD3626">
        <v>511</v>
      </c>
      <c r="AF3626">
        <v>2</v>
      </c>
      <c r="AH3626">
        <v>56</v>
      </c>
      <c r="AI3626" s="3">
        <v>0.10371819960861056</v>
      </c>
      <c r="AJ3626" s="3">
        <v>0</v>
      </c>
      <c r="AK3626" s="3">
        <v>0</v>
      </c>
      <c r="AL3626" s="3">
        <v>0</v>
      </c>
      <c r="AM3626" s="3">
        <v>0</v>
      </c>
      <c r="AN3626" s="2">
        <f t="shared" si="120"/>
        <v>0.10035211267605634</v>
      </c>
      <c r="AO3626" s="2">
        <v>0.10193321616871705</v>
      </c>
      <c r="AP3626">
        <f t="shared" si="121"/>
        <v>57</v>
      </c>
    </row>
    <row r="3627" spans="1:42" ht="16.5" hidden="1" customHeight="1" x14ac:dyDescent="0.25">
      <c r="A3627" s="5" t="s">
        <v>795</v>
      </c>
      <c r="B3627" s="1" t="s">
        <v>570</v>
      </c>
      <c r="D3627" t="s">
        <v>32</v>
      </c>
      <c r="E3627" t="s">
        <v>568</v>
      </c>
      <c r="F3627" t="s">
        <v>571</v>
      </c>
      <c r="G3627">
        <v>51</v>
      </c>
      <c r="H3627">
        <v>0</v>
      </c>
      <c r="I3627">
        <v>0</v>
      </c>
      <c r="J3627">
        <v>0</v>
      </c>
      <c r="K3627">
        <v>0</v>
      </c>
      <c r="L3627">
        <v>3</v>
      </c>
      <c r="M3627">
        <v>54</v>
      </c>
      <c r="N3627" s="2">
        <v>5.2264808362369342E-3</v>
      </c>
      <c r="O3627" s="2">
        <v>9.4076655052264813E-2</v>
      </c>
      <c r="P3627">
        <v>51</v>
      </c>
      <c r="Q3627" s="2">
        <v>8.9788732394366202E-2</v>
      </c>
      <c r="R3627">
        <v>574</v>
      </c>
      <c r="S3627">
        <v>568</v>
      </c>
      <c r="T3627">
        <v>356</v>
      </c>
      <c r="U3627">
        <v>1</v>
      </c>
      <c r="V3627">
        <v>11</v>
      </c>
      <c r="W3627">
        <v>5</v>
      </c>
      <c r="X3627">
        <v>195</v>
      </c>
      <c r="Y3627">
        <v>39</v>
      </c>
      <c r="Z3627">
        <v>0</v>
      </c>
      <c r="AA3627">
        <v>0</v>
      </c>
      <c r="AB3627">
        <v>0</v>
      </c>
      <c r="AC3627">
        <v>10</v>
      </c>
      <c r="AD3627">
        <v>368</v>
      </c>
      <c r="AE3627">
        <v>1</v>
      </c>
      <c r="AF3627">
        <v>11</v>
      </c>
      <c r="AG3627">
        <v>5</v>
      </c>
      <c r="AH3627">
        <v>185</v>
      </c>
      <c r="AI3627" s="3">
        <v>0.13858695652173914</v>
      </c>
      <c r="AJ3627" s="3">
        <v>0</v>
      </c>
      <c r="AK3627" s="3">
        <v>0</v>
      </c>
      <c r="AL3627" s="3">
        <v>0</v>
      </c>
      <c r="AM3627" s="3">
        <v>0</v>
      </c>
      <c r="AN3627" s="2">
        <f t="shared" si="120"/>
        <v>9.9303135888501745E-2</v>
      </c>
      <c r="AO3627" s="2">
        <v>0.35438596491228069</v>
      </c>
      <c r="AP3627">
        <f t="shared" si="121"/>
        <v>57</v>
      </c>
    </row>
    <row r="3628" spans="1:42" ht="16.5" hidden="1" customHeight="1" x14ac:dyDescent="0.25">
      <c r="A3628" s="4" t="s">
        <v>799</v>
      </c>
      <c r="B3628" t="s">
        <v>646</v>
      </c>
      <c r="D3628" t="s">
        <v>32</v>
      </c>
      <c r="E3628" t="s">
        <v>365</v>
      </c>
      <c r="F3628" t="s">
        <v>647</v>
      </c>
      <c r="G3628">
        <v>34</v>
      </c>
      <c r="H3628">
        <v>0</v>
      </c>
      <c r="I3628">
        <v>0</v>
      </c>
      <c r="J3628">
        <v>0</v>
      </c>
      <c r="K3628">
        <v>19</v>
      </c>
      <c r="L3628">
        <v>0</v>
      </c>
      <c r="M3628">
        <v>57</v>
      </c>
      <c r="N3628" s="2">
        <v>0</v>
      </c>
      <c r="O3628" s="2">
        <v>7.7235772357723581E-2</v>
      </c>
      <c r="P3628">
        <v>67</v>
      </c>
      <c r="Q3628" s="2">
        <v>8.9572192513368981E-2</v>
      </c>
      <c r="R3628">
        <v>738</v>
      </c>
      <c r="S3628">
        <v>748</v>
      </c>
      <c r="T3628">
        <v>705</v>
      </c>
      <c r="U3628">
        <v>6</v>
      </c>
      <c r="V3628">
        <v>6</v>
      </c>
      <c r="W3628">
        <v>6</v>
      </c>
      <c r="X3628">
        <v>25</v>
      </c>
      <c r="Y3628">
        <v>65</v>
      </c>
      <c r="Z3628">
        <v>0</v>
      </c>
      <c r="AA3628">
        <v>0</v>
      </c>
      <c r="AB3628">
        <v>0</v>
      </c>
      <c r="AC3628">
        <v>0</v>
      </c>
      <c r="AD3628">
        <v>674</v>
      </c>
      <c r="AE3628">
        <v>6</v>
      </c>
      <c r="AF3628">
        <v>6</v>
      </c>
      <c r="AG3628">
        <v>6</v>
      </c>
      <c r="AH3628">
        <v>44</v>
      </c>
      <c r="AI3628" s="3">
        <v>5.0445103857566766E-2</v>
      </c>
      <c r="AJ3628" s="3">
        <v>0</v>
      </c>
      <c r="AK3628" s="3">
        <v>0</v>
      </c>
      <c r="AL3628" s="3">
        <v>0</v>
      </c>
      <c r="AM3628" s="3">
        <v>0.43181818181818182</v>
      </c>
      <c r="AN3628" s="2">
        <f t="shared" si="120"/>
        <v>7.7235772357723581E-2</v>
      </c>
      <c r="AO3628" s="2">
        <v>8.4239130434782608E-2</v>
      </c>
      <c r="AP3628">
        <f t="shared" si="121"/>
        <v>57</v>
      </c>
    </row>
    <row r="3629" spans="1:42" ht="16.5" hidden="1" customHeight="1" x14ac:dyDescent="0.25">
      <c r="A3629" s="5" t="s">
        <v>793</v>
      </c>
      <c r="B3629" s="1" t="s">
        <v>258</v>
      </c>
      <c r="D3629" t="s">
        <v>32</v>
      </c>
      <c r="E3629" t="s">
        <v>256</v>
      </c>
      <c r="F3629" t="s">
        <v>259</v>
      </c>
      <c r="G3629">
        <v>46</v>
      </c>
      <c r="H3629">
        <v>3</v>
      </c>
      <c r="I3629">
        <v>0</v>
      </c>
      <c r="J3629">
        <v>0</v>
      </c>
      <c r="K3629">
        <v>0</v>
      </c>
      <c r="L3629">
        <v>0</v>
      </c>
      <c r="M3629">
        <v>57</v>
      </c>
      <c r="N3629" s="2">
        <v>0</v>
      </c>
      <c r="O3629" s="2">
        <v>5.9374999999999997E-2</v>
      </c>
      <c r="P3629">
        <v>62</v>
      </c>
      <c r="Q3629" s="2">
        <v>6.4248704663212433E-2</v>
      </c>
      <c r="R3629">
        <v>960</v>
      </c>
      <c r="S3629">
        <v>965</v>
      </c>
      <c r="T3629">
        <v>657</v>
      </c>
      <c r="U3629">
        <v>295</v>
      </c>
      <c r="V3629">
        <v>4</v>
      </c>
      <c r="W3629">
        <v>2</v>
      </c>
      <c r="X3629">
        <v>7</v>
      </c>
      <c r="Y3629">
        <v>37</v>
      </c>
      <c r="Z3629">
        <v>13</v>
      </c>
      <c r="AA3629">
        <v>0</v>
      </c>
      <c r="AB3629">
        <v>0</v>
      </c>
      <c r="AC3629">
        <v>3</v>
      </c>
      <c r="AD3629">
        <v>666</v>
      </c>
      <c r="AE3629">
        <v>285</v>
      </c>
      <c r="AF3629">
        <v>4</v>
      </c>
      <c r="AG3629">
        <v>2</v>
      </c>
      <c r="AH3629">
        <v>4</v>
      </c>
      <c r="AI3629" s="3">
        <v>6.9069069069069067E-2</v>
      </c>
      <c r="AJ3629" s="3">
        <v>1.0526315789473684E-2</v>
      </c>
      <c r="AK3629" s="3">
        <v>0</v>
      </c>
      <c r="AL3629" s="3">
        <v>0</v>
      </c>
      <c r="AM3629" s="3">
        <v>0</v>
      </c>
      <c r="AN3629" s="2">
        <f t="shared" si="120"/>
        <v>5.9374999999999997E-2</v>
      </c>
      <c r="AO3629" s="2">
        <v>0.30697190426638915</v>
      </c>
      <c r="AP3629">
        <f t="shared" si="121"/>
        <v>57</v>
      </c>
    </row>
    <row r="3630" spans="1:42" ht="16.5" hidden="1" customHeight="1" x14ac:dyDescent="0.25">
      <c r="A3630" s="5" t="s">
        <v>790</v>
      </c>
      <c r="B3630" t="s">
        <v>618</v>
      </c>
      <c r="D3630" t="s">
        <v>32</v>
      </c>
      <c r="E3630" t="s">
        <v>81</v>
      </c>
      <c r="F3630" t="s">
        <v>619</v>
      </c>
      <c r="G3630">
        <v>52</v>
      </c>
      <c r="H3630">
        <v>0</v>
      </c>
      <c r="I3630">
        <v>0</v>
      </c>
      <c r="J3630">
        <v>0</v>
      </c>
      <c r="K3630">
        <v>0</v>
      </c>
      <c r="L3630">
        <v>9</v>
      </c>
      <c r="M3630">
        <v>48</v>
      </c>
      <c r="N3630" s="2">
        <v>8.0213903743315516E-3</v>
      </c>
      <c r="O3630" s="2">
        <v>4.2780748663101602E-2</v>
      </c>
      <c r="P3630">
        <v>185</v>
      </c>
      <c r="Q3630" s="2">
        <v>0.14799999999999999</v>
      </c>
      <c r="R3630">
        <v>1122</v>
      </c>
      <c r="S3630">
        <v>1250</v>
      </c>
      <c r="T3630">
        <v>1204</v>
      </c>
      <c r="U3630">
        <v>3</v>
      </c>
      <c r="V3630">
        <v>7</v>
      </c>
      <c r="W3630">
        <v>13</v>
      </c>
      <c r="X3630">
        <v>23</v>
      </c>
      <c r="Y3630">
        <v>177</v>
      </c>
      <c r="Z3630">
        <v>0</v>
      </c>
      <c r="AA3630">
        <v>0</v>
      </c>
      <c r="AB3630">
        <v>0</v>
      </c>
      <c r="AC3630">
        <v>0</v>
      </c>
      <c r="AD3630">
        <v>1079</v>
      </c>
      <c r="AE3630">
        <v>3</v>
      </c>
      <c r="AF3630">
        <v>7</v>
      </c>
      <c r="AG3630">
        <v>13</v>
      </c>
      <c r="AH3630">
        <v>23</v>
      </c>
      <c r="AI3630" s="3">
        <v>4.8192771084337352E-2</v>
      </c>
      <c r="AJ3630" s="3">
        <v>0</v>
      </c>
      <c r="AK3630" s="3">
        <v>0</v>
      </c>
      <c r="AL3630" s="3">
        <v>0</v>
      </c>
      <c r="AM3630" s="3">
        <v>0</v>
      </c>
      <c r="AN3630" s="2">
        <f t="shared" si="120"/>
        <v>5.080213903743315E-2</v>
      </c>
      <c r="AO3630" s="2">
        <v>4.0888888888888891E-2</v>
      </c>
      <c r="AP3630">
        <f t="shared" si="121"/>
        <v>57</v>
      </c>
    </row>
    <row r="3631" spans="1:42" ht="16.5" hidden="1" customHeight="1" x14ac:dyDescent="0.25">
      <c r="A3631" s="5" t="s">
        <v>792</v>
      </c>
      <c r="B3631" s="1" t="s">
        <v>201</v>
      </c>
      <c r="D3631" t="s">
        <v>32</v>
      </c>
      <c r="E3631" t="s">
        <v>197</v>
      </c>
      <c r="F3631" t="s">
        <v>202</v>
      </c>
      <c r="G3631">
        <v>47</v>
      </c>
      <c r="H3631">
        <v>0</v>
      </c>
      <c r="I3631">
        <v>0</v>
      </c>
      <c r="J3631">
        <v>6</v>
      </c>
      <c r="K3631">
        <v>0</v>
      </c>
      <c r="L3631">
        <v>3</v>
      </c>
      <c r="M3631">
        <v>54</v>
      </c>
      <c r="N3631" s="2">
        <v>2.5706940874035988E-3</v>
      </c>
      <c r="O3631" s="2">
        <v>4.6272493573264781E-2</v>
      </c>
      <c r="P3631">
        <v>120</v>
      </c>
      <c r="Q3631" s="2">
        <v>9.7560975609756101E-2</v>
      </c>
      <c r="R3631">
        <v>1167</v>
      </c>
      <c r="S3631">
        <v>1230</v>
      </c>
      <c r="T3631">
        <v>1176</v>
      </c>
      <c r="U3631">
        <v>4</v>
      </c>
      <c r="V3631">
        <v>20</v>
      </c>
      <c r="W3631">
        <v>9</v>
      </c>
      <c r="X3631">
        <v>21</v>
      </c>
      <c r="Y3631">
        <v>113</v>
      </c>
      <c r="Z3631">
        <v>0</v>
      </c>
      <c r="AA3631">
        <v>0</v>
      </c>
      <c r="AB3631">
        <v>0</v>
      </c>
      <c r="AC3631">
        <v>3</v>
      </c>
      <c r="AD3631">
        <v>1110</v>
      </c>
      <c r="AE3631">
        <v>4</v>
      </c>
      <c r="AF3631">
        <v>20</v>
      </c>
      <c r="AG3631">
        <v>15</v>
      </c>
      <c r="AH3631">
        <v>18</v>
      </c>
      <c r="AI3631" s="3">
        <v>4.234234234234234E-2</v>
      </c>
      <c r="AJ3631" s="3">
        <v>0</v>
      </c>
      <c r="AK3631" s="3">
        <v>0</v>
      </c>
      <c r="AL3631" s="3">
        <v>0.4</v>
      </c>
      <c r="AM3631" s="3">
        <v>0</v>
      </c>
      <c r="AN3631" s="2">
        <f t="shared" si="120"/>
        <v>4.8843187660668377E-2</v>
      </c>
      <c r="AO3631" s="2">
        <v>4.8843187660668377E-2</v>
      </c>
      <c r="AP3631">
        <f t="shared" si="121"/>
        <v>57</v>
      </c>
    </row>
    <row r="3632" spans="1:42" ht="16.5" hidden="1" customHeight="1" x14ac:dyDescent="0.25">
      <c r="A3632" s="4" t="s">
        <v>796</v>
      </c>
      <c r="B3632" t="s">
        <v>739</v>
      </c>
      <c r="D3632" t="s">
        <v>32</v>
      </c>
      <c r="E3632" t="s">
        <v>265</v>
      </c>
      <c r="F3632" t="s">
        <v>740</v>
      </c>
      <c r="G3632">
        <v>53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57</v>
      </c>
      <c r="N3632" s="2">
        <v>0</v>
      </c>
      <c r="O3632" s="2">
        <v>4.8305084745762714E-2</v>
      </c>
      <c r="P3632">
        <v>39</v>
      </c>
      <c r="Q3632" s="2">
        <v>3.3562822719449228E-2</v>
      </c>
      <c r="R3632">
        <v>1180</v>
      </c>
      <c r="S3632">
        <v>1162</v>
      </c>
      <c r="T3632">
        <v>1082</v>
      </c>
      <c r="U3632">
        <v>4</v>
      </c>
      <c r="V3632">
        <v>15</v>
      </c>
      <c r="W3632">
        <v>35</v>
      </c>
      <c r="X3632">
        <v>26</v>
      </c>
      <c r="Y3632">
        <v>33</v>
      </c>
      <c r="Z3632">
        <v>0</v>
      </c>
      <c r="AA3632">
        <v>0</v>
      </c>
      <c r="AB3632">
        <v>0</v>
      </c>
      <c r="AC3632">
        <v>4</v>
      </c>
      <c r="AD3632">
        <v>1102</v>
      </c>
      <c r="AE3632">
        <v>4</v>
      </c>
      <c r="AF3632">
        <v>15</v>
      </c>
      <c r="AG3632">
        <v>35</v>
      </c>
      <c r="AH3632">
        <v>22</v>
      </c>
      <c r="AI3632" s="3">
        <v>4.8094373865698731E-2</v>
      </c>
      <c r="AJ3632" s="3">
        <v>0</v>
      </c>
      <c r="AK3632" s="3">
        <v>0</v>
      </c>
      <c r="AL3632" s="3">
        <v>0</v>
      </c>
      <c r="AM3632" s="3">
        <v>0</v>
      </c>
      <c r="AN3632" s="2">
        <f t="shared" si="120"/>
        <v>4.8305084745762714E-2</v>
      </c>
      <c r="AO3632" s="2">
        <v>6.4516129032258063E-2</v>
      </c>
      <c r="AP3632">
        <f t="shared" si="121"/>
        <v>57</v>
      </c>
    </row>
    <row r="3633" spans="1:42" ht="16.5" hidden="1" customHeight="1" x14ac:dyDescent="0.25">
      <c r="A3633" s="5" t="s">
        <v>790</v>
      </c>
      <c r="B3633" t="s">
        <v>669</v>
      </c>
      <c r="D3633" t="s">
        <v>32</v>
      </c>
      <c r="E3633" t="s">
        <v>670</v>
      </c>
      <c r="F3633" t="s">
        <v>671</v>
      </c>
      <c r="G3633">
        <v>49</v>
      </c>
      <c r="H3633">
        <v>0</v>
      </c>
      <c r="I3633">
        <v>0</v>
      </c>
      <c r="J3633">
        <v>0</v>
      </c>
      <c r="K3633">
        <v>3</v>
      </c>
      <c r="L3633">
        <v>12</v>
      </c>
      <c r="M3633">
        <v>45</v>
      </c>
      <c r="N3633" s="2">
        <v>9.104704097116844E-3</v>
      </c>
      <c r="O3633" s="2">
        <v>3.4142640364188161E-2</v>
      </c>
      <c r="P3633">
        <v>31</v>
      </c>
      <c r="Q3633" s="2">
        <v>2.3993808049535603E-2</v>
      </c>
      <c r="R3633">
        <v>1318</v>
      </c>
      <c r="S3633">
        <v>1292</v>
      </c>
      <c r="T3633">
        <v>1023</v>
      </c>
      <c r="U3633">
        <v>1</v>
      </c>
      <c r="V3633">
        <v>7</v>
      </c>
      <c r="W3633">
        <v>20</v>
      </c>
      <c r="X3633">
        <v>241</v>
      </c>
      <c r="Y3633">
        <v>24</v>
      </c>
      <c r="Z3633">
        <v>0</v>
      </c>
      <c r="AA3633">
        <v>0</v>
      </c>
      <c r="AB3633">
        <v>0</v>
      </c>
      <c r="AC3633">
        <v>5</v>
      </c>
      <c r="AD3633">
        <v>1048</v>
      </c>
      <c r="AE3633">
        <v>1</v>
      </c>
      <c r="AF3633">
        <v>7</v>
      </c>
      <c r="AG3633">
        <v>20</v>
      </c>
      <c r="AH3633">
        <v>239</v>
      </c>
      <c r="AI3633" s="3">
        <v>4.6755725190839696E-2</v>
      </c>
      <c r="AJ3633" s="3">
        <v>0</v>
      </c>
      <c r="AK3633" s="3">
        <v>0</v>
      </c>
      <c r="AL3633" s="3">
        <v>0</v>
      </c>
      <c r="AM3633" s="3">
        <v>1.2552301255230125E-2</v>
      </c>
      <c r="AN3633" s="2">
        <f t="shared" si="120"/>
        <v>4.3247344461305001E-2</v>
      </c>
      <c r="AO3633" s="2">
        <v>0.20304182509505703</v>
      </c>
      <c r="AP3633">
        <f t="shared" si="121"/>
        <v>57</v>
      </c>
    </row>
    <row r="3634" spans="1:42" ht="16.5" hidden="1" customHeight="1" x14ac:dyDescent="0.25">
      <c r="A3634" s="5" t="s">
        <v>787</v>
      </c>
      <c r="B3634" s="1" t="s">
        <v>174</v>
      </c>
      <c r="D3634" t="s">
        <v>32</v>
      </c>
      <c r="E3634" t="s">
        <v>172</v>
      </c>
      <c r="F3634" t="s">
        <v>175</v>
      </c>
      <c r="G3634">
        <v>55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57</v>
      </c>
      <c r="N3634" s="2">
        <v>0</v>
      </c>
      <c r="O3634" s="2">
        <v>3.1986531986531987E-2</v>
      </c>
      <c r="P3634">
        <v>90</v>
      </c>
      <c r="Q3634" s="2">
        <v>4.9586776859504134E-2</v>
      </c>
      <c r="R3634">
        <v>1782</v>
      </c>
      <c r="S3634">
        <v>1815</v>
      </c>
      <c r="T3634">
        <v>1739</v>
      </c>
      <c r="U3634">
        <v>7</v>
      </c>
      <c r="V3634">
        <v>8</v>
      </c>
      <c r="W3634">
        <v>20</v>
      </c>
      <c r="X3634">
        <v>41</v>
      </c>
      <c r="Y3634">
        <v>88</v>
      </c>
      <c r="Z3634">
        <v>0</v>
      </c>
      <c r="AA3634">
        <v>0</v>
      </c>
      <c r="AB3634">
        <v>0</v>
      </c>
      <c r="AC3634">
        <v>0</v>
      </c>
      <c r="AD3634">
        <v>1706</v>
      </c>
      <c r="AE3634">
        <v>7</v>
      </c>
      <c r="AF3634">
        <v>8</v>
      </c>
      <c r="AG3634">
        <v>20</v>
      </c>
      <c r="AH3634">
        <v>41</v>
      </c>
      <c r="AI3634" s="3">
        <v>3.2239155920281357E-2</v>
      </c>
      <c r="AJ3634" s="3">
        <v>0</v>
      </c>
      <c r="AK3634" s="3">
        <v>0</v>
      </c>
      <c r="AL3634" s="3">
        <v>0</v>
      </c>
      <c r="AM3634" s="3">
        <v>0</v>
      </c>
      <c r="AN3634" s="2">
        <f t="shared" si="120"/>
        <v>3.1986531986531987E-2</v>
      </c>
      <c r="AO3634" s="2">
        <v>4.2648709315375982E-2</v>
      </c>
      <c r="AP3634">
        <f t="shared" si="121"/>
        <v>57</v>
      </c>
    </row>
    <row r="3635" spans="1:42" ht="16.5" hidden="1" customHeight="1" x14ac:dyDescent="0.25">
      <c r="A3635" s="4">
        <v>2011</v>
      </c>
      <c r="B3635" s="1" t="s">
        <v>467</v>
      </c>
      <c r="D3635" t="s">
        <v>32</v>
      </c>
      <c r="E3635" t="s">
        <v>463</v>
      </c>
      <c r="F3635" t="s">
        <v>468</v>
      </c>
      <c r="G3635">
        <v>50</v>
      </c>
      <c r="H3635">
        <v>0</v>
      </c>
      <c r="I3635">
        <v>0</v>
      </c>
      <c r="J3635">
        <v>0</v>
      </c>
      <c r="K3635">
        <v>0</v>
      </c>
      <c r="L3635">
        <v>20</v>
      </c>
      <c r="M3635">
        <v>37</v>
      </c>
      <c r="N3635" s="2">
        <v>1.1055831951354339E-2</v>
      </c>
      <c r="O3635" s="2">
        <v>2.0453289110005528E-2</v>
      </c>
      <c r="P3635">
        <v>374</v>
      </c>
      <c r="Q3635" s="2">
        <v>0.17591721542803387</v>
      </c>
      <c r="R3635">
        <v>1809</v>
      </c>
      <c r="S3635">
        <v>2126</v>
      </c>
      <c r="T3635">
        <v>2011</v>
      </c>
      <c r="U3635">
        <v>29</v>
      </c>
      <c r="V3635">
        <v>31</v>
      </c>
      <c r="W3635">
        <v>36</v>
      </c>
      <c r="X3635">
        <v>19</v>
      </c>
      <c r="Y3635">
        <v>343</v>
      </c>
      <c r="Z3635">
        <v>6</v>
      </c>
      <c r="AA3635">
        <v>6</v>
      </c>
      <c r="AB3635">
        <v>5</v>
      </c>
      <c r="AC3635">
        <v>5</v>
      </c>
      <c r="AD3635">
        <v>1718</v>
      </c>
      <c r="AE3635">
        <v>23</v>
      </c>
      <c r="AF3635">
        <v>25</v>
      </c>
      <c r="AG3635">
        <v>31</v>
      </c>
      <c r="AH3635">
        <v>14</v>
      </c>
      <c r="AI3635" s="3">
        <v>2.9103608847497089E-2</v>
      </c>
      <c r="AJ3635" s="3">
        <v>0</v>
      </c>
      <c r="AK3635" s="3">
        <v>0</v>
      </c>
      <c r="AL3635" s="3">
        <v>0</v>
      </c>
      <c r="AM3635" s="3">
        <v>0</v>
      </c>
      <c r="AN3635" s="2">
        <f t="shared" si="120"/>
        <v>3.150912106135987E-2</v>
      </c>
      <c r="AO3635" s="2">
        <v>5.135284373274434E-2</v>
      </c>
      <c r="AP3635">
        <f t="shared" si="121"/>
        <v>57</v>
      </c>
    </row>
    <row r="3636" spans="1:42" ht="16.5" hidden="1" customHeight="1" x14ac:dyDescent="0.25">
      <c r="A3636" s="5" t="s">
        <v>787</v>
      </c>
      <c r="B3636" s="1" t="s">
        <v>588</v>
      </c>
      <c r="D3636" t="s">
        <v>32</v>
      </c>
      <c r="E3636" t="s">
        <v>333</v>
      </c>
      <c r="F3636" t="s">
        <v>589</v>
      </c>
      <c r="G3636">
        <v>54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57</v>
      </c>
      <c r="N3636" s="2">
        <v>0</v>
      </c>
      <c r="O3636" s="2">
        <v>3.0612244897959183E-2</v>
      </c>
      <c r="P3636">
        <v>128</v>
      </c>
      <c r="Q3636" s="2">
        <v>6.6218313502327986E-2</v>
      </c>
      <c r="R3636">
        <v>1862</v>
      </c>
      <c r="S3636">
        <v>1933</v>
      </c>
      <c r="T3636">
        <v>1892</v>
      </c>
      <c r="U3636">
        <v>2</v>
      </c>
      <c r="V3636">
        <v>18</v>
      </c>
      <c r="W3636">
        <v>8</v>
      </c>
      <c r="X3636">
        <v>13</v>
      </c>
      <c r="Y3636">
        <v>119</v>
      </c>
      <c r="Z3636">
        <v>0</v>
      </c>
      <c r="AA3636">
        <v>0</v>
      </c>
      <c r="AB3636">
        <v>0</v>
      </c>
      <c r="AC3636">
        <v>0</v>
      </c>
      <c r="AD3636">
        <v>1827</v>
      </c>
      <c r="AE3636">
        <v>2</v>
      </c>
      <c r="AF3636">
        <v>18</v>
      </c>
      <c r="AG3636">
        <v>8</v>
      </c>
      <c r="AH3636">
        <v>13</v>
      </c>
      <c r="AI3636" s="3">
        <v>2.9556650246305417E-2</v>
      </c>
      <c r="AJ3636" s="3">
        <v>0</v>
      </c>
      <c r="AK3636" s="3">
        <v>0</v>
      </c>
      <c r="AL3636" s="3">
        <v>0</v>
      </c>
      <c r="AM3636" s="3">
        <v>0</v>
      </c>
      <c r="AN3636" s="2">
        <f t="shared" si="120"/>
        <v>3.0612244897959183E-2</v>
      </c>
      <c r="AO3636" s="2">
        <v>2.1948608137044967E-2</v>
      </c>
      <c r="AP3636">
        <f t="shared" si="121"/>
        <v>57</v>
      </c>
    </row>
    <row r="3637" spans="1:42" ht="16.5" hidden="1" customHeight="1" x14ac:dyDescent="0.25">
      <c r="A3637" s="5" t="s">
        <v>789</v>
      </c>
      <c r="B3637" s="1" t="s">
        <v>332</v>
      </c>
      <c r="D3637" t="s">
        <v>32</v>
      </c>
      <c r="E3637" t="s">
        <v>333</v>
      </c>
      <c r="F3637" t="s">
        <v>334</v>
      </c>
      <c r="G3637">
        <v>50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57</v>
      </c>
      <c r="N3637" s="2">
        <v>0</v>
      </c>
      <c r="O3637" s="2">
        <v>2.6573426573426574E-2</v>
      </c>
      <c r="P3637">
        <v>182</v>
      </c>
      <c r="Q3637" s="2">
        <v>8.0176211453744498E-2</v>
      </c>
      <c r="R3637">
        <v>2145</v>
      </c>
      <c r="S3637">
        <v>2270</v>
      </c>
      <c r="T3637">
        <v>2189</v>
      </c>
      <c r="U3637">
        <v>8</v>
      </c>
      <c r="V3637">
        <v>8</v>
      </c>
      <c r="W3637">
        <v>18</v>
      </c>
      <c r="X3637">
        <v>47</v>
      </c>
      <c r="Y3637">
        <v>168</v>
      </c>
      <c r="Z3637">
        <v>0</v>
      </c>
      <c r="AA3637">
        <v>0</v>
      </c>
      <c r="AB3637">
        <v>0</v>
      </c>
      <c r="AC3637">
        <v>5</v>
      </c>
      <c r="AD3637">
        <v>2071</v>
      </c>
      <c r="AE3637">
        <v>8</v>
      </c>
      <c r="AF3637">
        <v>8</v>
      </c>
      <c r="AG3637">
        <v>18</v>
      </c>
      <c r="AH3637">
        <v>42</v>
      </c>
      <c r="AI3637" s="3">
        <v>2.4142926122646065E-2</v>
      </c>
      <c r="AJ3637" s="3">
        <v>0</v>
      </c>
      <c r="AK3637" s="3">
        <v>0</v>
      </c>
      <c r="AL3637" s="3">
        <v>0</v>
      </c>
      <c r="AM3637" s="3">
        <v>0</v>
      </c>
      <c r="AN3637" s="2">
        <f t="shared" si="120"/>
        <v>2.6573426573426574E-2</v>
      </c>
      <c r="AO3637" s="2">
        <v>3.5398230088495575E-2</v>
      </c>
      <c r="AP3637">
        <f t="shared" si="121"/>
        <v>57</v>
      </c>
    </row>
    <row r="3638" spans="1:42" ht="16.5" hidden="1" customHeight="1" x14ac:dyDescent="0.25">
      <c r="A3638" s="5" t="s">
        <v>788</v>
      </c>
      <c r="B3638" s="1" t="s">
        <v>514</v>
      </c>
      <c r="D3638" t="s">
        <v>32</v>
      </c>
      <c r="E3638" t="s">
        <v>498</v>
      </c>
      <c r="F3638" t="s">
        <v>515</v>
      </c>
      <c r="G3638">
        <v>50</v>
      </c>
      <c r="H3638">
        <v>0</v>
      </c>
      <c r="I3638">
        <v>0</v>
      </c>
      <c r="J3638">
        <v>0</v>
      </c>
      <c r="K3638">
        <v>0</v>
      </c>
      <c r="L3638">
        <v>4</v>
      </c>
      <c r="M3638">
        <v>53</v>
      </c>
      <c r="N3638" s="2">
        <v>1.8492834026814608E-3</v>
      </c>
      <c r="O3638" s="2">
        <v>2.4503005085529356E-2</v>
      </c>
      <c r="P3638">
        <v>243</v>
      </c>
      <c r="Q3638" s="2">
        <v>0.10344827586206896</v>
      </c>
      <c r="R3638">
        <v>2163</v>
      </c>
      <c r="S3638">
        <v>2349</v>
      </c>
      <c r="T3638">
        <v>2273</v>
      </c>
      <c r="U3638">
        <v>1</v>
      </c>
      <c r="V3638">
        <v>19</v>
      </c>
      <c r="W3638">
        <v>10</v>
      </c>
      <c r="X3638">
        <v>46</v>
      </c>
      <c r="Y3638">
        <v>230</v>
      </c>
      <c r="Z3638">
        <v>0</v>
      </c>
      <c r="AA3638">
        <v>0</v>
      </c>
      <c r="AB3638">
        <v>3</v>
      </c>
      <c r="AC3638">
        <v>0</v>
      </c>
      <c r="AD3638">
        <v>2093</v>
      </c>
      <c r="AE3638">
        <v>1</v>
      </c>
      <c r="AF3638">
        <v>19</v>
      </c>
      <c r="AG3638">
        <v>7</v>
      </c>
      <c r="AH3638">
        <v>46</v>
      </c>
      <c r="AI3638" s="3">
        <v>2.3889154323936932E-2</v>
      </c>
      <c r="AJ3638" s="3">
        <v>0</v>
      </c>
      <c r="AK3638" s="3">
        <v>0</v>
      </c>
      <c r="AL3638" s="3">
        <v>0</v>
      </c>
      <c r="AM3638" s="3">
        <v>0</v>
      </c>
      <c r="AN3638" s="2">
        <f t="shared" si="120"/>
        <v>2.6352288488210817E-2</v>
      </c>
      <c r="AO3638" s="2">
        <v>3.3702677746999074E-2</v>
      </c>
      <c r="AP3638">
        <f t="shared" si="121"/>
        <v>57</v>
      </c>
    </row>
    <row r="3639" spans="1:42" ht="16.5" hidden="1" customHeight="1" x14ac:dyDescent="0.25">
      <c r="A3639" s="5" t="s">
        <v>802</v>
      </c>
      <c r="B3639" s="1" t="s">
        <v>53</v>
      </c>
      <c r="C3639" t="s">
        <v>36</v>
      </c>
      <c r="D3639" t="s">
        <v>43</v>
      </c>
      <c r="E3639" t="s">
        <v>47</v>
      </c>
      <c r="F3639" t="s">
        <v>54</v>
      </c>
      <c r="G3639">
        <v>27</v>
      </c>
      <c r="H3639">
        <v>0</v>
      </c>
      <c r="I3639">
        <v>6</v>
      </c>
      <c r="J3639">
        <v>3</v>
      </c>
      <c r="K3639">
        <v>0</v>
      </c>
      <c r="L3639">
        <v>0</v>
      </c>
      <c r="M3639">
        <v>57</v>
      </c>
      <c r="N3639" s="2">
        <v>0</v>
      </c>
      <c r="O3639" s="2">
        <v>2.2882376555600159E-2</v>
      </c>
      <c r="P3639">
        <v>120</v>
      </c>
      <c r="Q3639" s="2">
        <v>4.698512137823023E-2</v>
      </c>
      <c r="R3639">
        <v>2491</v>
      </c>
      <c r="S3639">
        <v>2554</v>
      </c>
      <c r="T3639">
        <v>2152</v>
      </c>
      <c r="U3639">
        <v>58</v>
      </c>
      <c r="V3639">
        <v>178</v>
      </c>
      <c r="W3639">
        <v>109</v>
      </c>
      <c r="X3639">
        <v>57</v>
      </c>
      <c r="Y3639">
        <v>98</v>
      </c>
      <c r="Z3639">
        <v>0</v>
      </c>
      <c r="AA3639">
        <v>3</v>
      </c>
      <c r="AB3639">
        <v>6</v>
      </c>
      <c r="AC3639">
        <v>4</v>
      </c>
      <c r="AD3639">
        <v>2081</v>
      </c>
      <c r="AE3639">
        <v>58</v>
      </c>
      <c r="AF3639">
        <v>181</v>
      </c>
      <c r="AG3639">
        <v>106</v>
      </c>
      <c r="AH3639">
        <v>53</v>
      </c>
      <c r="AI3639" s="3">
        <v>1.2974531475252283E-2</v>
      </c>
      <c r="AJ3639" s="3">
        <v>0</v>
      </c>
      <c r="AK3639" s="3">
        <v>3.3149171270718231E-2</v>
      </c>
      <c r="AL3639" s="3">
        <v>2.8301886792452831E-2</v>
      </c>
      <c r="AM3639" s="3">
        <v>0</v>
      </c>
      <c r="AN3639" s="2">
        <f t="shared" si="120"/>
        <v>2.2882376555600159E-2</v>
      </c>
      <c r="AO3639" s="2">
        <v>0.16054860830980233</v>
      </c>
      <c r="AP3639">
        <f t="shared" si="121"/>
        <v>57</v>
      </c>
    </row>
    <row r="3640" spans="1:42" ht="16.5" hidden="1" customHeight="1" x14ac:dyDescent="0.25">
      <c r="A3640" s="4" t="s">
        <v>803</v>
      </c>
      <c r="B3640" s="1" t="s">
        <v>53</v>
      </c>
      <c r="C3640" t="s">
        <v>36</v>
      </c>
      <c r="D3640" t="s">
        <v>43</v>
      </c>
      <c r="E3640" t="s">
        <v>47</v>
      </c>
      <c r="F3640" t="s">
        <v>54</v>
      </c>
      <c r="G3640">
        <v>38</v>
      </c>
      <c r="H3640">
        <v>0</v>
      </c>
      <c r="I3640">
        <v>0</v>
      </c>
      <c r="J3640">
        <v>4</v>
      </c>
      <c r="K3640">
        <v>0</v>
      </c>
      <c r="L3640">
        <v>0</v>
      </c>
      <c r="M3640">
        <v>57</v>
      </c>
      <c r="N3640" s="2">
        <v>0</v>
      </c>
      <c r="O3640" s="2">
        <v>2.2664015904572565E-2</v>
      </c>
      <c r="P3640">
        <v>133</v>
      </c>
      <c r="Q3640" s="2">
        <v>5.1331532226939404E-2</v>
      </c>
      <c r="R3640">
        <v>2515</v>
      </c>
      <c r="S3640">
        <v>2591</v>
      </c>
      <c r="T3640">
        <v>2254</v>
      </c>
      <c r="U3640">
        <v>44</v>
      </c>
      <c r="V3640">
        <v>150</v>
      </c>
      <c r="W3640">
        <v>92</v>
      </c>
      <c r="X3640">
        <v>48</v>
      </c>
      <c r="Y3640">
        <v>104</v>
      </c>
      <c r="Z3640">
        <v>0</v>
      </c>
      <c r="AA3640">
        <v>3</v>
      </c>
      <c r="AB3640">
        <v>9</v>
      </c>
      <c r="AC3640">
        <v>0</v>
      </c>
      <c r="AD3640">
        <v>2188</v>
      </c>
      <c r="AE3640">
        <v>44</v>
      </c>
      <c r="AF3640">
        <v>147</v>
      </c>
      <c r="AG3640">
        <v>87</v>
      </c>
      <c r="AH3640">
        <v>48</v>
      </c>
      <c r="AI3640" s="3">
        <v>1.736745886654479E-2</v>
      </c>
      <c r="AJ3640" s="3">
        <v>0</v>
      </c>
      <c r="AK3640" s="3">
        <v>0</v>
      </c>
      <c r="AL3640" s="3">
        <v>4.5977011494252873E-2</v>
      </c>
      <c r="AM3640" s="3">
        <v>0</v>
      </c>
      <c r="AN3640" s="2">
        <f t="shared" si="120"/>
        <v>2.2664015904572565E-2</v>
      </c>
      <c r="AO3640" s="2">
        <v>0.12967382657120127</v>
      </c>
      <c r="AP3640">
        <f t="shared" si="121"/>
        <v>57</v>
      </c>
    </row>
    <row r="3641" spans="1:42" ht="16.5" hidden="1" customHeight="1" x14ac:dyDescent="0.25">
      <c r="A3641" s="4" t="s">
        <v>803</v>
      </c>
      <c r="B3641" s="1" t="s">
        <v>128</v>
      </c>
      <c r="D3641" t="s">
        <v>32</v>
      </c>
      <c r="E3641" t="s">
        <v>129</v>
      </c>
      <c r="F3641" t="s">
        <v>130</v>
      </c>
      <c r="G3641">
        <v>53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57</v>
      </c>
      <c r="N3641" s="2">
        <v>0</v>
      </c>
      <c r="O3641" s="2">
        <v>1.6051816389749365E-2</v>
      </c>
      <c r="P3641">
        <v>47</v>
      </c>
      <c r="Q3641" s="2">
        <v>1.3273086698672691E-2</v>
      </c>
      <c r="R3641">
        <v>3551</v>
      </c>
      <c r="S3641">
        <v>3541</v>
      </c>
      <c r="T3641">
        <v>3435</v>
      </c>
      <c r="U3641">
        <v>8</v>
      </c>
      <c r="V3641">
        <v>14</v>
      </c>
      <c r="W3641">
        <v>55</v>
      </c>
      <c r="X3641">
        <v>26</v>
      </c>
      <c r="Y3641">
        <v>40</v>
      </c>
      <c r="Z3641">
        <v>0</v>
      </c>
      <c r="AA3641">
        <v>0</v>
      </c>
      <c r="AB3641">
        <v>0</v>
      </c>
      <c r="AC3641">
        <v>0</v>
      </c>
      <c r="AD3641">
        <v>3448</v>
      </c>
      <c r="AE3641">
        <v>8</v>
      </c>
      <c r="AF3641">
        <v>14</v>
      </c>
      <c r="AG3641">
        <v>55</v>
      </c>
      <c r="AH3641">
        <v>26</v>
      </c>
      <c r="AI3641" s="3">
        <v>1.5371229698375869E-2</v>
      </c>
      <c r="AJ3641" s="3">
        <v>0</v>
      </c>
      <c r="AK3641" s="3">
        <v>0</v>
      </c>
      <c r="AL3641" s="3">
        <v>0</v>
      </c>
      <c r="AM3641" s="3">
        <v>0</v>
      </c>
      <c r="AN3641" s="2">
        <f t="shared" si="120"/>
        <v>1.6051816389749365E-2</v>
      </c>
      <c r="AO3641" s="2">
        <v>2.9005913827090959E-2</v>
      </c>
      <c r="AP3641">
        <f t="shared" si="121"/>
        <v>57</v>
      </c>
    </row>
    <row r="3642" spans="1:42" ht="16.5" hidden="1" customHeight="1" x14ac:dyDescent="0.25">
      <c r="A3642" s="5" t="s">
        <v>787</v>
      </c>
      <c r="B3642" s="1" t="s">
        <v>159</v>
      </c>
      <c r="C3642" t="s">
        <v>36</v>
      </c>
      <c r="D3642" t="s">
        <v>43</v>
      </c>
      <c r="E3642" t="s">
        <v>44</v>
      </c>
      <c r="F3642" t="s">
        <v>160</v>
      </c>
      <c r="G3642">
        <v>44</v>
      </c>
      <c r="H3642">
        <v>0</v>
      </c>
      <c r="I3642">
        <v>5</v>
      </c>
      <c r="J3642">
        <v>0</v>
      </c>
      <c r="K3642">
        <v>0</v>
      </c>
      <c r="L3642">
        <v>0</v>
      </c>
      <c r="M3642">
        <v>57</v>
      </c>
      <c r="N3642" s="2">
        <v>0</v>
      </c>
      <c r="O3642" s="2">
        <v>5.7315233785822017E-3</v>
      </c>
      <c r="P3642">
        <v>57</v>
      </c>
      <c r="Q3642" s="2">
        <v>5.7315233785822017E-3</v>
      </c>
      <c r="R3642">
        <v>9945</v>
      </c>
      <c r="S3642">
        <v>9945</v>
      </c>
      <c r="T3642">
        <v>9581</v>
      </c>
      <c r="U3642">
        <v>19</v>
      </c>
      <c r="V3642">
        <v>113</v>
      </c>
      <c r="W3642">
        <v>151</v>
      </c>
      <c r="X3642">
        <v>81</v>
      </c>
      <c r="Y3642">
        <v>51</v>
      </c>
      <c r="Z3642">
        <v>0</v>
      </c>
      <c r="AA3642">
        <v>0</v>
      </c>
      <c r="AB3642">
        <v>0</v>
      </c>
      <c r="AC3642">
        <v>0</v>
      </c>
      <c r="AD3642">
        <v>9574</v>
      </c>
      <c r="AE3642">
        <v>19</v>
      </c>
      <c r="AF3642">
        <v>118</v>
      </c>
      <c r="AG3642">
        <v>151</v>
      </c>
      <c r="AH3642">
        <v>81</v>
      </c>
      <c r="AI3642" s="3">
        <v>4.5957802381449758E-3</v>
      </c>
      <c r="AJ3642" s="3">
        <v>0</v>
      </c>
      <c r="AK3642" s="3">
        <v>4.2372881355932202E-2</v>
      </c>
      <c r="AL3642" s="3">
        <v>0</v>
      </c>
      <c r="AM3642" s="3">
        <v>0</v>
      </c>
      <c r="AN3642" s="2">
        <f t="shared" si="120"/>
        <v>5.7315233785822017E-3</v>
      </c>
      <c r="AO3642" s="2">
        <v>3.7111535753796644E-2</v>
      </c>
      <c r="AP3642">
        <f t="shared" si="121"/>
        <v>57</v>
      </c>
    </row>
    <row r="3643" spans="1:42" ht="16.5" hidden="1" customHeight="1" x14ac:dyDescent="0.25">
      <c r="A3643" s="4" t="s">
        <v>797</v>
      </c>
      <c r="B3643" s="1" t="s">
        <v>442</v>
      </c>
      <c r="D3643" t="s">
        <v>32</v>
      </c>
      <c r="E3643" t="s">
        <v>443</v>
      </c>
      <c r="F3643" t="s">
        <v>444</v>
      </c>
      <c r="G3643">
        <v>53</v>
      </c>
      <c r="H3643">
        <v>0</v>
      </c>
      <c r="I3643">
        <v>0</v>
      </c>
      <c r="J3643">
        <v>0</v>
      </c>
      <c r="K3643">
        <v>0</v>
      </c>
      <c r="L3643">
        <v>44</v>
      </c>
      <c r="M3643">
        <v>12</v>
      </c>
      <c r="N3643" s="2">
        <v>0.59459459459459463</v>
      </c>
      <c r="O3643" s="2">
        <v>0.16216216216216217</v>
      </c>
      <c r="P3643">
        <v>9</v>
      </c>
      <c r="Q3643" s="2">
        <v>0.33333333333333331</v>
      </c>
      <c r="R3643">
        <v>74</v>
      </c>
      <c r="S3643">
        <v>27</v>
      </c>
      <c r="T3643">
        <v>26</v>
      </c>
      <c r="U3643">
        <v>0</v>
      </c>
      <c r="V3643">
        <v>0</v>
      </c>
      <c r="W3643">
        <v>1</v>
      </c>
      <c r="X3643">
        <v>0</v>
      </c>
      <c r="Y3643">
        <v>6</v>
      </c>
      <c r="Z3643">
        <v>0</v>
      </c>
      <c r="AA3643">
        <v>0</v>
      </c>
      <c r="AB3643">
        <v>0</v>
      </c>
      <c r="AC3643">
        <v>0</v>
      </c>
      <c r="AD3643">
        <v>73</v>
      </c>
      <c r="AE3643">
        <v>0</v>
      </c>
      <c r="AF3643">
        <v>0</v>
      </c>
      <c r="AG3643">
        <v>1</v>
      </c>
      <c r="AH3643">
        <v>0</v>
      </c>
      <c r="AI3643" s="3">
        <v>0.72602739726027399</v>
      </c>
      <c r="AJ3643" s="3">
        <v>0</v>
      </c>
      <c r="AK3643" s="3">
        <v>0</v>
      </c>
      <c r="AL3643" s="3">
        <v>0</v>
      </c>
      <c r="AM3643" s="3">
        <v>0</v>
      </c>
      <c r="AN3643" s="2">
        <f t="shared" si="120"/>
        <v>0.7567567567567568</v>
      </c>
      <c r="AO3643" s="2">
        <v>1.3513513513513514E-2</v>
      </c>
      <c r="AP3643">
        <f t="shared" si="121"/>
        <v>56</v>
      </c>
    </row>
    <row r="3644" spans="1:42" ht="16.5" hidden="1" customHeight="1" x14ac:dyDescent="0.25">
      <c r="A3644" s="5" t="s">
        <v>794</v>
      </c>
      <c r="B3644" s="1" t="s">
        <v>442</v>
      </c>
      <c r="D3644" t="s">
        <v>32</v>
      </c>
      <c r="E3644" t="s">
        <v>443</v>
      </c>
      <c r="F3644" t="s">
        <v>444</v>
      </c>
      <c r="G3644">
        <v>51</v>
      </c>
      <c r="H3644">
        <v>0</v>
      </c>
      <c r="I3644">
        <v>0</v>
      </c>
      <c r="J3644">
        <v>0</v>
      </c>
      <c r="K3644">
        <v>0</v>
      </c>
      <c r="L3644">
        <v>30</v>
      </c>
      <c r="M3644">
        <v>26</v>
      </c>
      <c r="N3644" s="2">
        <v>0.379746835443038</v>
      </c>
      <c r="O3644" s="2">
        <v>0.32911392405063289</v>
      </c>
      <c r="P3644">
        <v>12</v>
      </c>
      <c r="Q3644" s="2">
        <v>0.34285714285714286</v>
      </c>
      <c r="R3644">
        <v>79</v>
      </c>
      <c r="S3644">
        <v>35</v>
      </c>
      <c r="T3644">
        <v>33</v>
      </c>
      <c r="U3644">
        <v>0</v>
      </c>
      <c r="V3644">
        <v>0</v>
      </c>
      <c r="W3644">
        <v>2</v>
      </c>
      <c r="X3644">
        <v>0</v>
      </c>
      <c r="Y3644">
        <v>8</v>
      </c>
      <c r="Z3644">
        <v>0</v>
      </c>
      <c r="AA3644">
        <v>0</v>
      </c>
      <c r="AB3644">
        <v>0</v>
      </c>
      <c r="AC3644">
        <v>0</v>
      </c>
      <c r="AD3644">
        <v>76</v>
      </c>
      <c r="AE3644">
        <v>0</v>
      </c>
      <c r="AF3644">
        <v>0</v>
      </c>
      <c r="AG3644">
        <v>2</v>
      </c>
      <c r="AH3644">
        <v>0</v>
      </c>
      <c r="AI3644" s="3">
        <v>0.67105263157894735</v>
      </c>
      <c r="AJ3644" s="3">
        <v>0</v>
      </c>
      <c r="AK3644" s="3">
        <v>0</v>
      </c>
      <c r="AL3644" s="3">
        <v>0</v>
      </c>
      <c r="AM3644" s="3">
        <v>0</v>
      </c>
      <c r="AN3644" s="2">
        <f t="shared" si="120"/>
        <v>0.70886075949367089</v>
      </c>
      <c r="AO3644" s="2">
        <v>2.564102564102564E-2</v>
      </c>
      <c r="AP3644">
        <f t="shared" si="121"/>
        <v>56</v>
      </c>
    </row>
    <row r="3645" spans="1:42" ht="16.5" hidden="1" customHeight="1" x14ac:dyDescent="0.25">
      <c r="A3645" s="4" t="s">
        <v>801</v>
      </c>
      <c r="B3645" s="1" t="s">
        <v>309</v>
      </c>
      <c r="D3645" t="s">
        <v>32</v>
      </c>
      <c r="E3645" t="s">
        <v>305</v>
      </c>
      <c r="F3645" t="s">
        <v>310</v>
      </c>
      <c r="G3645">
        <v>53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56</v>
      </c>
      <c r="N3645" s="2">
        <v>0</v>
      </c>
      <c r="O3645" s="2">
        <v>0.46666666666666667</v>
      </c>
      <c r="P3645">
        <v>103</v>
      </c>
      <c r="Q3645" s="2">
        <v>0.61676646706586824</v>
      </c>
      <c r="R3645">
        <v>120</v>
      </c>
      <c r="S3645">
        <v>167</v>
      </c>
      <c r="T3645">
        <v>97</v>
      </c>
      <c r="V3645">
        <v>6</v>
      </c>
      <c r="W3645">
        <v>1</v>
      </c>
      <c r="X3645">
        <v>63</v>
      </c>
      <c r="Y3645">
        <v>54</v>
      </c>
      <c r="Z3645">
        <v>0</v>
      </c>
      <c r="AA3645">
        <v>5</v>
      </c>
      <c r="AB3645">
        <v>0</v>
      </c>
      <c r="AC3645">
        <v>41</v>
      </c>
      <c r="AD3645">
        <v>96</v>
      </c>
      <c r="AF3645">
        <v>1</v>
      </c>
      <c r="AG3645">
        <v>1</v>
      </c>
      <c r="AH3645">
        <v>22</v>
      </c>
      <c r="AI3645" s="3">
        <v>0.55208333333333337</v>
      </c>
      <c r="AJ3645" s="3">
        <v>0</v>
      </c>
      <c r="AK3645" s="3">
        <v>0</v>
      </c>
      <c r="AL3645" s="3">
        <v>0</v>
      </c>
      <c r="AM3645" s="3">
        <v>0</v>
      </c>
      <c r="AN3645" s="2">
        <f t="shared" si="120"/>
        <v>0.46666666666666667</v>
      </c>
      <c r="AO3645" s="2">
        <v>0.2</v>
      </c>
      <c r="AP3645">
        <f t="shared" si="121"/>
        <v>56</v>
      </c>
    </row>
    <row r="3646" spans="1:42" ht="16.5" hidden="1" customHeight="1" x14ac:dyDescent="0.25">
      <c r="A3646" s="5" t="s">
        <v>795</v>
      </c>
      <c r="B3646" s="1" t="s">
        <v>302</v>
      </c>
      <c r="D3646" t="s">
        <v>32</v>
      </c>
      <c r="E3646" t="s">
        <v>300</v>
      </c>
      <c r="F3646" t="s">
        <v>303</v>
      </c>
      <c r="G3646">
        <v>51</v>
      </c>
      <c r="H3646">
        <v>0</v>
      </c>
      <c r="I3646">
        <v>0</v>
      </c>
      <c r="J3646">
        <v>0</v>
      </c>
      <c r="K3646">
        <v>0</v>
      </c>
      <c r="L3646">
        <v>10</v>
      </c>
      <c r="M3646">
        <v>46</v>
      </c>
      <c r="N3646" s="2">
        <v>7.6923076923076927E-2</v>
      </c>
      <c r="O3646" s="2">
        <v>0.35384615384615387</v>
      </c>
      <c r="P3646">
        <v>20</v>
      </c>
      <c r="Q3646" s="2">
        <v>0.21276595744680851</v>
      </c>
      <c r="R3646">
        <v>130</v>
      </c>
      <c r="S3646">
        <v>94</v>
      </c>
      <c r="T3646">
        <v>90</v>
      </c>
      <c r="U3646">
        <v>0</v>
      </c>
      <c r="V3646">
        <v>2</v>
      </c>
      <c r="W3646">
        <v>0</v>
      </c>
      <c r="X3646">
        <v>2</v>
      </c>
      <c r="Y3646">
        <v>18</v>
      </c>
      <c r="Z3646">
        <v>0</v>
      </c>
      <c r="AA3646">
        <v>0</v>
      </c>
      <c r="AB3646">
        <v>0</v>
      </c>
      <c r="AC3646">
        <v>0</v>
      </c>
      <c r="AD3646">
        <v>123</v>
      </c>
      <c r="AE3646">
        <v>0</v>
      </c>
      <c r="AF3646">
        <v>2</v>
      </c>
      <c r="AG3646">
        <v>0</v>
      </c>
      <c r="AH3646">
        <v>2</v>
      </c>
      <c r="AI3646" s="3">
        <v>0.41463414634146339</v>
      </c>
      <c r="AJ3646" s="3">
        <v>0</v>
      </c>
      <c r="AK3646" s="3">
        <v>0</v>
      </c>
      <c r="AL3646" s="3">
        <v>0</v>
      </c>
      <c r="AM3646" s="3">
        <v>0</v>
      </c>
      <c r="AN3646" s="2">
        <f t="shared" si="120"/>
        <v>0.43076923076923079</v>
      </c>
      <c r="AO3646" s="2">
        <v>3.1496062992125984E-2</v>
      </c>
      <c r="AP3646">
        <f t="shared" si="121"/>
        <v>56</v>
      </c>
    </row>
    <row r="3647" spans="1:42" ht="16.5" hidden="1" customHeight="1" x14ac:dyDescent="0.25">
      <c r="A3647" s="4">
        <v>2011</v>
      </c>
      <c r="B3647" s="1" t="s">
        <v>302</v>
      </c>
      <c r="D3647" t="s">
        <v>32</v>
      </c>
      <c r="E3647" t="s">
        <v>300</v>
      </c>
      <c r="F3647" t="s">
        <v>303</v>
      </c>
      <c r="G3647">
        <v>54</v>
      </c>
      <c r="H3647">
        <v>0</v>
      </c>
      <c r="I3647">
        <v>0</v>
      </c>
      <c r="J3647">
        <v>0</v>
      </c>
      <c r="K3647">
        <v>0</v>
      </c>
      <c r="L3647">
        <v>7</v>
      </c>
      <c r="M3647">
        <v>49</v>
      </c>
      <c r="N3647" s="2">
        <v>5.0724637681159424E-2</v>
      </c>
      <c r="O3647" s="2">
        <v>0.35507246376811596</v>
      </c>
      <c r="P3647">
        <v>22</v>
      </c>
      <c r="Q3647" s="2">
        <v>0.21153846153846154</v>
      </c>
      <c r="R3647">
        <v>138</v>
      </c>
      <c r="S3647">
        <v>104</v>
      </c>
      <c r="T3647">
        <v>99</v>
      </c>
      <c r="U3647">
        <v>0</v>
      </c>
      <c r="V3647">
        <v>2</v>
      </c>
      <c r="W3647">
        <v>0</v>
      </c>
      <c r="X3647">
        <v>3</v>
      </c>
      <c r="Y3647">
        <v>16</v>
      </c>
      <c r="Z3647">
        <v>0</v>
      </c>
      <c r="AA3647">
        <v>0</v>
      </c>
      <c r="AB3647">
        <v>0</v>
      </c>
      <c r="AC3647">
        <v>3</v>
      </c>
      <c r="AD3647">
        <v>137</v>
      </c>
      <c r="AE3647">
        <v>0</v>
      </c>
      <c r="AF3647">
        <v>2</v>
      </c>
      <c r="AG3647">
        <v>0</v>
      </c>
      <c r="AH3647">
        <v>0</v>
      </c>
      <c r="AI3647" s="3">
        <v>0.39416058394160586</v>
      </c>
      <c r="AJ3647" s="3">
        <v>0</v>
      </c>
      <c r="AK3647" s="3">
        <v>0</v>
      </c>
      <c r="AL3647" s="3">
        <v>0</v>
      </c>
      <c r="AM3647" s="3">
        <v>0</v>
      </c>
      <c r="AN3647" s="2">
        <f t="shared" si="120"/>
        <v>0.40579710144927539</v>
      </c>
      <c r="AO3647" s="2">
        <v>1.4388489208633094E-2</v>
      </c>
      <c r="AP3647">
        <f t="shared" si="121"/>
        <v>56</v>
      </c>
    </row>
    <row r="3648" spans="1:42" ht="16.5" hidden="1" customHeight="1" x14ac:dyDescent="0.25">
      <c r="A3648" s="4" t="s">
        <v>800</v>
      </c>
      <c r="B3648" s="1" t="s">
        <v>302</v>
      </c>
      <c r="D3648" t="s">
        <v>32</v>
      </c>
      <c r="E3648" t="s">
        <v>300</v>
      </c>
      <c r="F3648" t="s">
        <v>303</v>
      </c>
      <c r="G3648">
        <v>54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56</v>
      </c>
      <c r="N3648" s="2">
        <v>0</v>
      </c>
      <c r="O3648" s="2">
        <v>0.37333333333333335</v>
      </c>
      <c r="P3648">
        <v>39</v>
      </c>
      <c r="Q3648" s="2">
        <v>0.2932330827067669</v>
      </c>
      <c r="R3648">
        <v>150</v>
      </c>
      <c r="S3648">
        <v>133</v>
      </c>
      <c r="T3648">
        <v>124</v>
      </c>
      <c r="U3648">
        <v>0</v>
      </c>
      <c r="V3648">
        <v>3</v>
      </c>
      <c r="W3648">
        <v>0</v>
      </c>
      <c r="X3648">
        <v>6</v>
      </c>
      <c r="Y3648">
        <v>31</v>
      </c>
      <c r="Z3648">
        <v>0</v>
      </c>
      <c r="AA3648">
        <v>0</v>
      </c>
      <c r="AB3648">
        <v>0</v>
      </c>
      <c r="AC3648">
        <v>3</v>
      </c>
      <c r="AD3648">
        <v>147</v>
      </c>
      <c r="AE3648">
        <v>0</v>
      </c>
      <c r="AF3648">
        <v>3</v>
      </c>
      <c r="AG3648">
        <v>0</v>
      </c>
      <c r="AH3648">
        <v>3</v>
      </c>
      <c r="AI3648" s="3">
        <v>0.36734693877551022</v>
      </c>
      <c r="AJ3648" s="3">
        <v>0</v>
      </c>
      <c r="AK3648" s="3">
        <v>0</v>
      </c>
      <c r="AL3648" s="3">
        <v>0</v>
      </c>
      <c r="AM3648" s="3">
        <v>0</v>
      </c>
      <c r="AN3648" s="2">
        <f t="shared" si="120"/>
        <v>0.37333333333333335</v>
      </c>
      <c r="AO3648" s="2">
        <v>3.9215686274509803E-2</v>
      </c>
      <c r="AP3648">
        <f t="shared" si="121"/>
        <v>56</v>
      </c>
    </row>
    <row r="3649" spans="1:42" ht="16.5" hidden="1" customHeight="1" x14ac:dyDescent="0.25">
      <c r="A3649" s="4" t="s">
        <v>798</v>
      </c>
      <c r="B3649" s="1" t="s">
        <v>85</v>
      </c>
      <c r="D3649" t="s">
        <v>32</v>
      </c>
      <c r="E3649" t="s">
        <v>86</v>
      </c>
      <c r="F3649" t="s">
        <v>87</v>
      </c>
      <c r="G3649">
        <v>50</v>
      </c>
      <c r="H3649">
        <v>0</v>
      </c>
      <c r="I3649">
        <v>0</v>
      </c>
      <c r="J3649">
        <v>0</v>
      </c>
      <c r="K3649">
        <v>4</v>
      </c>
      <c r="L3649">
        <v>0</v>
      </c>
      <c r="M3649">
        <v>56</v>
      </c>
      <c r="N3649" s="2">
        <v>0</v>
      </c>
      <c r="O3649" s="2">
        <v>0.3146067415730337</v>
      </c>
      <c r="P3649">
        <v>37</v>
      </c>
      <c r="Q3649" s="2">
        <v>0.23270440251572327</v>
      </c>
      <c r="R3649">
        <v>178</v>
      </c>
      <c r="S3649">
        <v>159</v>
      </c>
      <c r="T3649">
        <v>147</v>
      </c>
      <c r="U3649">
        <v>0</v>
      </c>
      <c r="V3649">
        <v>2</v>
      </c>
      <c r="W3649">
        <v>1</v>
      </c>
      <c r="X3649">
        <v>9</v>
      </c>
      <c r="Y3649">
        <v>31</v>
      </c>
      <c r="Z3649">
        <v>0</v>
      </c>
      <c r="AA3649">
        <v>0</v>
      </c>
      <c r="AB3649">
        <v>0</v>
      </c>
      <c r="AC3649">
        <v>4</v>
      </c>
      <c r="AD3649">
        <v>166</v>
      </c>
      <c r="AE3649">
        <v>0</v>
      </c>
      <c r="AF3649">
        <v>2</v>
      </c>
      <c r="AG3649">
        <v>1</v>
      </c>
      <c r="AH3649">
        <v>9</v>
      </c>
      <c r="AI3649" s="3">
        <v>0.30120481927710846</v>
      </c>
      <c r="AJ3649" s="3">
        <v>0</v>
      </c>
      <c r="AK3649" s="3">
        <v>0</v>
      </c>
      <c r="AL3649" s="3">
        <v>0</v>
      </c>
      <c r="AM3649" s="3">
        <v>0.44444444444444442</v>
      </c>
      <c r="AN3649" s="2">
        <f t="shared" si="120"/>
        <v>0.3146067415730337</v>
      </c>
      <c r="AO3649" s="2">
        <v>6.741573033707865E-2</v>
      </c>
      <c r="AP3649">
        <f t="shared" si="121"/>
        <v>56</v>
      </c>
    </row>
    <row r="3650" spans="1:42" ht="16.5" hidden="1" customHeight="1" x14ac:dyDescent="0.25">
      <c r="A3650" s="4" t="s">
        <v>796</v>
      </c>
      <c r="B3650" s="1" t="s">
        <v>85</v>
      </c>
      <c r="D3650" t="s">
        <v>32</v>
      </c>
      <c r="E3650" t="s">
        <v>86</v>
      </c>
      <c r="F3650" t="s">
        <v>87</v>
      </c>
      <c r="G3650">
        <v>48</v>
      </c>
      <c r="H3650">
        <v>0</v>
      </c>
      <c r="I3650">
        <v>0</v>
      </c>
      <c r="J3650">
        <v>0</v>
      </c>
      <c r="K3650">
        <v>5</v>
      </c>
      <c r="L3650">
        <v>0</v>
      </c>
      <c r="M3650">
        <v>56</v>
      </c>
      <c r="N3650" s="2">
        <v>0</v>
      </c>
      <c r="O3650" s="2">
        <v>0.30270270270270272</v>
      </c>
      <c r="P3650">
        <v>45</v>
      </c>
      <c r="Q3650" s="2">
        <v>0.25862068965517243</v>
      </c>
      <c r="R3650">
        <v>185</v>
      </c>
      <c r="S3650">
        <v>174</v>
      </c>
      <c r="T3650">
        <v>163</v>
      </c>
      <c r="U3650">
        <v>0</v>
      </c>
      <c r="V3650">
        <v>0</v>
      </c>
      <c r="W3650">
        <v>3</v>
      </c>
      <c r="X3650">
        <v>8</v>
      </c>
      <c r="Y3650">
        <v>36</v>
      </c>
      <c r="Z3650">
        <v>0</v>
      </c>
      <c r="AA3650">
        <v>0</v>
      </c>
      <c r="AB3650">
        <v>0</v>
      </c>
      <c r="AC3650">
        <v>7</v>
      </c>
      <c r="AD3650">
        <v>175</v>
      </c>
      <c r="AE3650">
        <v>0</v>
      </c>
      <c r="AF3650">
        <v>0</v>
      </c>
      <c r="AG3650">
        <v>3</v>
      </c>
      <c r="AH3650">
        <v>6</v>
      </c>
      <c r="AI3650" s="3">
        <v>0.2742857142857143</v>
      </c>
      <c r="AJ3650" s="3">
        <v>0</v>
      </c>
      <c r="AK3650" s="3">
        <v>0</v>
      </c>
      <c r="AL3650" s="3">
        <v>0</v>
      </c>
      <c r="AM3650" s="3">
        <v>0.83333333333333337</v>
      </c>
      <c r="AN3650" s="2">
        <f t="shared" si="120"/>
        <v>0.30270270270270272</v>
      </c>
      <c r="AO3650" s="2">
        <v>4.8913043478260872E-2</v>
      </c>
      <c r="AP3650">
        <f t="shared" si="121"/>
        <v>56</v>
      </c>
    </row>
    <row r="3651" spans="1:42" ht="16.5" hidden="1" customHeight="1" x14ac:dyDescent="0.25">
      <c r="A3651" s="4" t="s">
        <v>800</v>
      </c>
      <c r="B3651" s="1" t="s">
        <v>741</v>
      </c>
      <c r="D3651" t="s">
        <v>32</v>
      </c>
      <c r="E3651" t="s">
        <v>248</v>
      </c>
      <c r="F3651" t="s">
        <v>742</v>
      </c>
      <c r="G3651">
        <v>35</v>
      </c>
      <c r="H3651">
        <v>16</v>
      </c>
      <c r="I3651">
        <v>0</v>
      </c>
      <c r="J3651">
        <v>0</v>
      </c>
      <c r="K3651">
        <v>0</v>
      </c>
      <c r="L3651">
        <v>0</v>
      </c>
      <c r="M3651">
        <v>56</v>
      </c>
      <c r="N3651" s="2">
        <v>0</v>
      </c>
      <c r="O3651" s="2">
        <v>0.16231884057971013</v>
      </c>
      <c r="P3651">
        <v>6</v>
      </c>
      <c r="Q3651" s="2">
        <v>2.0338983050847456E-2</v>
      </c>
      <c r="R3651">
        <v>345</v>
      </c>
      <c r="S3651">
        <v>295</v>
      </c>
      <c r="T3651">
        <v>242</v>
      </c>
      <c r="U3651">
        <v>37</v>
      </c>
      <c r="V3651">
        <v>6</v>
      </c>
      <c r="W3651">
        <v>2</v>
      </c>
      <c r="X3651">
        <v>8</v>
      </c>
      <c r="Y3651">
        <v>3</v>
      </c>
      <c r="Z3651">
        <v>0</v>
      </c>
      <c r="AA3651">
        <v>0</v>
      </c>
      <c r="AB3651">
        <v>0</v>
      </c>
      <c r="AC3651">
        <v>0</v>
      </c>
      <c r="AD3651">
        <v>274</v>
      </c>
      <c r="AE3651">
        <v>53</v>
      </c>
      <c r="AF3651">
        <v>6</v>
      </c>
      <c r="AG3651">
        <v>2</v>
      </c>
      <c r="AH3651">
        <v>8</v>
      </c>
      <c r="AI3651" s="3">
        <v>0.12773722627737227</v>
      </c>
      <c r="AJ3651" s="3">
        <v>0.30188679245283018</v>
      </c>
      <c r="AK3651" s="3">
        <v>0</v>
      </c>
      <c r="AL3651" s="3">
        <v>0</v>
      </c>
      <c r="AM3651" s="3">
        <v>0</v>
      </c>
      <c r="AN3651" s="2">
        <f t="shared" si="120"/>
        <v>0.16231884057971013</v>
      </c>
      <c r="AO3651" s="2">
        <v>0.20116618075801748</v>
      </c>
      <c r="AP3651">
        <f t="shared" si="121"/>
        <v>56</v>
      </c>
    </row>
    <row r="3652" spans="1:42" ht="16.5" hidden="1" customHeight="1" x14ac:dyDescent="0.25">
      <c r="A3652" s="4" t="s">
        <v>801</v>
      </c>
      <c r="B3652" s="1" t="s">
        <v>247</v>
      </c>
      <c r="D3652" t="s">
        <v>32</v>
      </c>
      <c r="E3652" t="s">
        <v>248</v>
      </c>
      <c r="F3652" t="s">
        <v>249</v>
      </c>
      <c r="G3652">
        <v>49</v>
      </c>
      <c r="H3652">
        <v>4</v>
      </c>
      <c r="I3652">
        <v>0</v>
      </c>
      <c r="J3652">
        <v>0</v>
      </c>
      <c r="K3652">
        <v>0</v>
      </c>
      <c r="L3652">
        <v>6</v>
      </c>
      <c r="M3652">
        <v>50</v>
      </c>
      <c r="N3652" s="2">
        <v>1.643835616438356E-2</v>
      </c>
      <c r="O3652" s="2">
        <v>0.13698630136986301</v>
      </c>
      <c r="P3652">
        <v>333</v>
      </c>
      <c r="Q3652" s="2">
        <v>0.51869158878504673</v>
      </c>
      <c r="R3652">
        <v>365</v>
      </c>
      <c r="S3652">
        <v>642</v>
      </c>
      <c r="T3652">
        <v>589</v>
      </c>
      <c r="U3652">
        <v>12</v>
      </c>
      <c r="V3652">
        <v>16</v>
      </c>
      <c r="W3652">
        <v>7</v>
      </c>
      <c r="X3652">
        <v>18</v>
      </c>
      <c r="Y3652">
        <v>295</v>
      </c>
      <c r="Z3652">
        <v>6</v>
      </c>
      <c r="AA3652">
        <v>10</v>
      </c>
      <c r="AB3652">
        <v>4</v>
      </c>
      <c r="AC3652">
        <v>11</v>
      </c>
      <c r="AD3652">
        <v>343</v>
      </c>
      <c r="AE3652">
        <v>10</v>
      </c>
      <c r="AF3652">
        <v>6</v>
      </c>
      <c r="AG3652">
        <v>3</v>
      </c>
      <c r="AH3652">
        <v>7</v>
      </c>
      <c r="AI3652" s="3">
        <v>0.14285714285714285</v>
      </c>
      <c r="AJ3652" s="3">
        <v>0.4</v>
      </c>
      <c r="AK3652" s="3">
        <v>0</v>
      </c>
      <c r="AL3652" s="3">
        <v>0</v>
      </c>
      <c r="AM3652" s="3">
        <v>0</v>
      </c>
      <c r="AN3652" s="2">
        <f t="shared" si="120"/>
        <v>0.15342465753424656</v>
      </c>
      <c r="AO3652" s="2">
        <v>7.0460704607046065E-2</v>
      </c>
      <c r="AP3652">
        <f t="shared" si="121"/>
        <v>56</v>
      </c>
    </row>
    <row r="3653" spans="1:42" ht="16.5" hidden="1" customHeight="1" x14ac:dyDescent="0.25">
      <c r="A3653" s="4" t="s">
        <v>796</v>
      </c>
      <c r="B3653" t="s">
        <v>732</v>
      </c>
      <c r="D3653" t="s">
        <v>32</v>
      </c>
      <c r="E3653" t="s">
        <v>733</v>
      </c>
      <c r="F3653" t="s">
        <v>734</v>
      </c>
      <c r="G3653">
        <v>51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56</v>
      </c>
      <c r="N3653" s="2">
        <v>0</v>
      </c>
      <c r="O3653" s="2">
        <v>0.14000000000000001</v>
      </c>
      <c r="P3653">
        <v>20</v>
      </c>
      <c r="Q3653" s="2">
        <v>5.4945054945054944E-2</v>
      </c>
      <c r="R3653">
        <v>400</v>
      </c>
      <c r="S3653">
        <v>364</v>
      </c>
      <c r="T3653">
        <v>359</v>
      </c>
      <c r="U3653">
        <v>4</v>
      </c>
      <c r="V3653">
        <v>0</v>
      </c>
      <c r="W3653">
        <v>0</v>
      </c>
      <c r="X3653">
        <v>1</v>
      </c>
      <c r="Y3653">
        <v>17</v>
      </c>
      <c r="Z3653">
        <v>0</v>
      </c>
      <c r="AA3653">
        <v>0</v>
      </c>
      <c r="AB3653">
        <v>0</v>
      </c>
      <c r="AC3653">
        <v>0</v>
      </c>
      <c r="AD3653">
        <v>393</v>
      </c>
      <c r="AE3653">
        <v>4</v>
      </c>
      <c r="AF3653">
        <v>0</v>
      </c>
      <c r="AG3653">
        <v>0</v>
      </c>
      <c r="AH3653">
        <v>1</v>
      </c>
      <c r="AI3653" s="3">
        <v>0.12977099236641221</v>
      </c>
      <c r="AJ3653" s="3">
        <v>0</v>
      </c>
      <c r="AK3653" s="3">
        <v>0</v>
      </c>
      <c r="AL3653" s="3">
        <v>0</v>
      </c>
      <c r="AM3653" s="3">
        <v>0</v>
      </c>
      <c r="AN3653" s="2">
        <f t="shared" si="120"/>
        <v>0.14000000000000001</v>
      </c>
      <c r="AO3653" s="2">
        <v>1.2562814070351759E-2</v>
      </c>
      <c r="AP3653">
        <f t="shared" si="121"/>
        <v>56</v>
      </c>
    </row>
    <row r="3654" spans="1:42" ht="16.5" hidden="1" customHeight="1" x14ac:dyDescent="0.25">
      <c r="A3654" s="4" t="s">
        <v>798</v>
      </c>
      <c r="B3654" s="1" t="s">
        <v>335</v>
      </c>
      <c r="D3654" t="s">
        <v>32</v>
      </c>
      <c r="E3654" t="s">
        <v>336</v>
      </c>
      <c r="F3654" t="s">
        <v>337</v>
      </c>
      <c r="G3654">
        <v>28</v>
      </c>
      <c r="H3654">
        <v>20</v>
      </c>
      <c r="I3654">
        <v>0</v>
      </c>
      <c r="J3654">
        <v>0</v>
      </c>
      <c r="K3654">
        <v>0</v>
      </c>
      <c r="L3654">
        <v>0</v>
      </c>
      <c r="M3654">
        <v>56</v>
      </c>
      <c r="N3654" s="2">
        <v>0</v>
      </c>
      <c r="O3654" s="2">
        <v>0.12873563218390804</v>
      </c>
      <c r="P3654">
        <v>109</v>
      </c>
      <c r="Q3654" s="2">
        <v>0.22336065573770492</v>
      </c>
      <c r="R3654">
        <v>435</v>
      </c>
      <c r="S3654">
        <v>488</v>
      </c>
      <c r="T3654">
        <v>425</v>
      </c>
      <c r="U3654">
        <v>49</v>
      </c>
      <c r="V3654">
        <v>2</v>
      </c>
      <c r="W3654">
        <v>3</v>
      </c>
      <c r="X3654">
        <v>9</v>
      </c>
      <c r="Y3654">
        <v>100</v>
      </c>
      <c r="Z3654">
        <v>3</v>
      </c>
      <c r="AA3654">
        <v>0</v>
      </c>
      <c r="AB3654">
        <v>0</v>
      </c>
      <c r="AC3654">
        <v>0</v>
      </c>
      <c r="AD3654">
        <v>353</v>
      </c>
      <c r="AE3654">
        <v>66</v>
      </c>
      <c r="AF3654">
        <v>2</v>
      </c>
      <c r="AG3654">
        <v>3</v>
      </c>
      <c r="AH3654">
        <v>9</v>
      </c>
      <c r="AI3654" s="3">
        <v>7.9320113314447591E-2</v>
      </c>
      <c r="AJ3654" s="3">
        <v>0.30303030303030304</v>
      </c>
      <c r="AK3654" s="3">
        <v>0</v>
      </c>
      <c r="AL3654" s="3">
        <v>0</v>
      </c>
      <c r="AM3654" s="3">
        <v>0</v>
      </c>
      <c r="AN3654" s="2">
        <f t="shared" si="120"/>
        <v>0.12873563218390804</v>
      </c>
      <c r="AO3654" s="2">
        <v>0.18475750577367206</v>
      </c>
      <c r="AP3654">
        <f t="shared" si="121"/>
        <v>56</v>
      </c>
    </row>
    <row r="3655" spans="1:42" ht="16.5" hidden="1" customHeight="1" x14ac:dyDescent="0.25">
      <c r="A3655" s="4" t="s">
        <v>800</v>
      </c>
      <c r="B3655" s="1" t="s">
        <v>40</v>
      </c>
      <c r="D3655" t="s">
        <v>32</v>
      </c>
      <c r="E3655" t="s">
        <v>33</v>
      </c>
      <c r="F3655" t="s">
        <v>41</v>
      </c>
      <c r="G3655">
        <v>47</v>
      </c>
      <c r="H3655">
        <v>6</v>
      </c>
      <c r="I3655">
        <v>0</v>
      </c>
      <c r="J3655">
        <v>0</v>
      </c>
      <c r="K3655">
        <v>0</v>
      </c>
      <c r="L3655">
        <v>0</v>
      </c>
      <c r="M3655">
        <v>56</v>
      </c>
      <c r="N3655" s="2">
        <v>0</v>
      </c>
      <c r="O3655" s="2">
        <v>0.11789473684210526</v>
      </c>
      <c r="P3655">
        <v>41</v>
      </c>
      <c r="Q3655" s="2">
        <v>8.9130434782608695E-2</v>
      </c>
      <c r="R3655">
        <v>475</v>
      </c>
      <c r="S3655">
        <v>460</v>
      </c>
      <c r="T3655">
        <v>341</v>
      </c>
      <c r="U3655">
        <v>99</v>
      </c>
      <c r="V3655">
        <v>10</v>
      </c>
      <c r="W3655">
        <v>1</v>
      </c>
      <c r="X3655">
        <v>9</v>
      </c>
      <c r="Y3655">
        <v>27</v>
      </c>
      <c r="Z3655">
        <v>4</v>
      </c>
      <c r="AA3655">
        <v>3</v>
      </c>
      <c r="AB3655">
        <v>0</v>
      </c>
      <c r="AC3655">
        <v>0</v>
      </c>
      <c r="AD3655">
        <v>361</v>
      </c>
      <c r="AE3655">
        <v>101</v>
      </c>
      <c r="AF3655">
        <v>7</v>
      </c>
      <c r="AG3655">
        <v>1</v>
      </c>
      <c r="AH3655">
        <v>9</v>
      </c>
      <c r="AI3655" s="3">
        <v>0.13019390581717452</v>
      </c>
      <c r="AJ3655" s="3">
        <v>5.9405940594059403E-2</v>
      </c>
      <c r="AK3655" s="3">
        <v>0</v>
      </c>
      <c r="AL3655" s="3">
        <v>0</v>
      </c>
      <c r="AM3655" s="3">
        <v>0</v>
      </c>
      <c r="AN3655" s="2">
        <f t="shared" si="120"/>
        <v>0.11789473684210526</v>
      </c>
      <c r="AO3655" s="2">
        <v>0.24634655532359082</v>
      </c>
      <c r="AP3655">
        <f t="shared" si="121"/>
        <v>56</v>
      </c>
    </row>
    <row r="3656" spans="1:42" ht="16.5" hidden="1" customHeight="1" x14ac:dyDescent="0.25">
      <c r="A3656" s="4" t="s">
        <v>796</v>
      </c>
      <c r="B3656" t="s">
        <v>672</v>
      </c>
      <c r="D3656" t="s">
        <v>32</v>
      </c>
      <c r="E3656" t="s">
        <v>141</v>
      </c>
      <c r="F3656" t="s">
        <v>673</v>
      </c>
      <c r="G3656">
        <v>45</v>
      </c>
      <c r="H3656">
        <v>6</v>
      </c>
      <c r="I3656">
        <v>0</v>
      </c>
      <c r="J3656">
        <v>0</v>
      </c>
      <c r="K3656">
        <v>0</v>
      </c>
      <c r="L3656">
        <v>3</v>
      </c>
      <c r="M3656">
        <v>53</v>
      </c>
      <c r="N3656" s="2">
        <v>6.1475409836065573E-3</v>
      </c>
      <c r="O3656" s="2">
        <v>0.10860655737704918</v>
      </c>
      <c r="P3656">
        <v>15</v>
      </c>
      <c r="Q3656" s="2">
        <v>3.3557046979865772E-2</v>
      </c>
      <c r="R3656">
        <v>488</v>
      </c>
      <c r="S3656">
        <v>447</v>
      </c>
      <c r="T3656">
        <v>346</v>
      </c>
      <c r="U3656">
        <v>75</v>
      </c>
      <c r="V3656">
        <v>16</v>
      </c>
      <c r="W3656">
        <v>8</v>
      </c>
      <c r="X3656">
        <v>2</v>
      </c>
      <c r="Y3656">
        <v>5</v>
      </c>
      <c r="Z3656">
        <v>6</v>
      </c>
      <c r="AA3656">
        <v>0</v>
      </c>
      <c r="AB3656">
        <v>0</v>
      </c>
      <c r="AC3656">
        <v>0</v>
      </c>
      <c r="AD3656">
        <v>386</v>
      </c>
      <c r="AE3656">
        <v>75</v>
      </c>
      <c r="AF3656">
        <v>16</v>
      </c>
      <c r="AG3656">
        <v>8</v>
      </c>
      <c r="AH3656">
        <v>2</v>
      </c>
      <c r="AI3656" s="3">
        <v>0.11658031088082901</v>
      </c>
      <c r="AJ3656" s="3">
        <v>0.08</v>
      </c>
      <c r="AK3656" s="3">
        <v>0</v>
      </c>
      <c r="AL3656" s="3">
        <v>0</v>
      </c>
      <c r="AM3656" s="3">
        <v>0</v>
      </c>
      <c r="AN3656" s="2">
        <f t="shared" si="120"/>
        <v>0.11475409836065573</v>
      </c>
      <c r="AO3656" s="2">
        <v>0.20739219712525667</v>
      </c>
      <c r="AP3656">
        <f t="shared" si="121"/>
        <v>56</v>
      </c>
    </row>
    <row r="3657" spans="1:42" ht="16.5" hidden="1" customHeight="1" x14ac:dyDescent="0.25">
      <c r="A3657" s="4" t="s">
        <v>799</v>
      </c>
      <c r="B3657" s="1" t="s">
        <v>80</v>
      </c>
      <c r="D3657" t="s">
        <v>32</v>
      </c>
      <c r="E3657" t="s">
        <v>81</v>
      </c>
      <c r="F3657" t="s">
        <v>82</v>
      </c>
      <c r="G3657">
        <v>55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56</v>
      </c>
      <c r="N3657" s="2">
        <v>0</v>
      </c>
      <c r="O3657" s="2">
        <v>0.11313131313131314</v>
      </c>
      <c r="P3657">
        <v>234</v>
      </c>
      <c r="Q3657" s="2">
        <v>0.3476968796433878</v>
      </c>
      <c r="R3657">
        <v>495</v>
      </c>
      <c r="S3657">
        <v>673</v>
      </c>
      <c r="T3657">
        <v>655</v>
      </c>
      <c r="U3657">
        <v>0</v>
      </c>
      <c r="V3657">
        <v>2</v>
      </c>
      <c r="W3657">
        <v>2</v>
      </c>
      <c r="X3657">
        <v>14</v>
      </c>
      <c r="Y3657">
        <v>226</v>
      </c>
      <c r="Z3657">
        <v>0</v>
      </c>
      <c r="AA3657">
        <v>0</v>
      </c>
      <c r="AB3657">
        <v>0</v>
      </c>
      <c r="AC3657">
        <v>0</v>
      </c>
      <c r="AD3657">
        <v>484</v>
      </c>
      <c r="AE3657">
        <v>0</v>
      </c>
      <c r="AF3657">
        <v>2</v>
      </c>
      <c r="AG3657">
        <v>2</v>
      </c>
      <c r="AH3657">
        <v>14</v>
      </c>
      <c r="AI3657" s="3">
        <v>0.11363636363636363</v>
      </c>
      <c r="AJ3657" s="3">
        <v>0</v>
      </c>
      <c r="AK3657" s="3">
        <v>0</v>
      </c>
      <c r="AL3657" s="3">
        <v>0</v>
      </c>
      <c r="AM3657" s="3">
        <v>0</v>
      </c>
      <c r="AN3657" s="2">
        <f t="shared" si="120"/>
        <v>0.11313131313131314</v>
      </c>
      <c r="AO3657" s="2">
        <v>3.5856573705179286E-2</v>
      </c>
      <c r="AP3657">
        <f t="shared" si="121"/>
        <v>56</v>
      </c>
    </row>
    <row r="3658" spans="1:42" ht="16.5" hidden="1" customHeight="1" x14ac:dyDescent="0.25">
      <c r="A3658" s="5" t="s">
        <v>802</v>
      </c>
      <c r="B3658" s="1" t="s">
        <v>551</v>
      </c>
      <c r="D3658" t="s">
        <v>32</v>
      </c>
      <c r="E3658" t="s">
        <v>549</v>
      </c>
      <c r="F3658" t="s">
        <v>552</v>
      </c>
      <c r="G3658">
        <v>54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56</v>
      </c>
      <c r="N3658" s="2">
        <v>0</v>
      </c>
      <c r="O3658" s="2">
        <v>9.6385542168674704E-2</v>
      </c>
      <c r="P3658">
        <v>55</v>
      </c>
      <c r="Q3658" s="2">
        <v>9.4827586206896547E-2</v>
      </c>
      <c r="R3658">
        <v>581</v>
      </c>
      <c r="S3658">
        <v>580</v>
      </c>
      <c r="T3658">
        <v>575</v>
      </c>
      <c r="U3658">
        <v>0</v>
      </c>
      <c r="V3658">
        <v>3</v>
      </c>
      <c r="W3658">
        <v>2</v>
      </c>
      <c r="X3658">
        <v>0</v>
      </c>
      <c r="Y3658">
        <v>53</v>
      </c>
      <c r="Z3658">
        <v>0</v>
      </c>
      <c r="AA3658">
        <v>0</v>
      </c>
      <c r="AB3658">
        <v>0</v>
      </c>
      <c r="AC3658">
        <v>0</v>
      </c>
      <c r="AD3658">
        <v>576</v>
      </c>
      <c r="AE3658">
        <v>0</v>
      </c>
      <c r="AF3658">
        <v>3</v>
      </c>
      <c r="AG3658">
        <v>2</v>
      </c>
      <c r="AH3658">
        <v>0</v>
      </c>
      <c r="AI3658" s="3">
        <v>9.375E-2</v>
      </c>
      <c r="AJ3658" s="3">
        <v>0</v>
      </c>
      <c r="AK3658" s="3">
        <v>0</v>
      </c>
      <c r="AL3658" s="3">
        <v>0</v>
      </c>
      <c r="AM3658" s="3">
        <v>0</v>
      </c>
      <c r="AN3658" s="2">
        <f t="shared" si="120"/>
        <v>9.6385542168674704E-2</v>
      </c>
      <c r="AO3658" s="2">
        <v>8.6058519793459545E-3</v>
      </c>
      <c r="AP3658">
        <f t="shared" si="121"/>
        <v>56</v>
      </c>
    </row>
    <row r="3659" spans="1:42" ht="16.5" hidden="1" customHeight="1" x14ac:dyDescent="0.25">
      <c r="A3659" s="5" t="s">
        <v>791</v>
      </c>
      <c r="B3659" t="s">
        <v>635</v>
      </c>
      <c r="D3659" t="s">
        <v>32</v>
      </c>
      <c r="E3659" t="s">
        <v>636</v>
      </c>
      <c r="F3659" t="s">
        <v>637</v>
      </c>
      <c r="G3659">
        <v>53</v>
      </c>
      <c r="H3659">
        <v>0</v>
      </c>
      <c r="I3659">
        <v>0</v>
      </c>
      <c r="J3659">
        <v>0</v>
      </c>
      <c r="K3659">
        <v>0</v>
      </c>
      <c r="L3659">
        <v>5</v>
      </c>
      <c r="M3659">
        <v>51</v>
      </c>
      <c r="N3659" s="2">
        <v>8.5034013605442185E-3</v>
      </c>
      <c r="O3659" s="2">
        <v>8.673469387755102E-2</v>
      </c>
      <c r="P3659">
        <v>31</v>
      </c>
      <c r="Q3659" s="2">
        <v>5.5062166962699825E-2</v>
      </c>
      <c r="R3659">
        <v>588</v>
      </c>
      <c r="S3659">
        <v>563</v>
      </c>
      <c r="T3659">
        <v>482</v>
      </c>
      <c r="U3659">
        <v>1</v>
      </c>
      <c r="V3659">
        <v>4</v>
      </c>
      <c r="W3659">
        <v>2</v>
      </c>
      <c r="X3659">
        <v>74</v>
      </c>
      <c r="Y3659">
        <v>26</v>
      </c>
      <c r="Z3659">
        <v>0</v>
      </c>
      <c r="AA3659">
        <v>0</v>
      </c>
      <c r="AB3659">
        <v>0</v>
      </c>
      <c r="AC3659">
        <v>0</v>
      </c>
      <c r="AD3659">
        <v>509</v>
      </c>
      <c r="AE3659">
        <v>1</v>
      </c>
      <c r="AF3659">
        <v>4</v>
      </c>
      <c r="AG3659">
        <v>2</v>
      </c>
      <c r="AH3659">
        <v>74</v>
      </c>
      <c r="AI3659" s="3">
        <v>0.10412573673870335</v>
      </c>
      <c r="AJ3659" s="3">
        <v>0</v>
      </c>
      <c r="AK3659" s="3">
        <v>0</v>
      </c>
      <c r="AL3659" s="3">
        <v>0</v>
      </c>
      <c r="AM3659" s="3">
        <v>0</v>
      </c>
      <c r="AN3659" s="2">
        <f t="shared" si="120"/>
        <v>9.5238095238095233E-2</v>
      </c>
      <c r="AO3659" s="2">
        <v>0.13728813559322034</v>
      </c>
      <c r="AP3659">
        <f t="shared" si="121"/>
        <v>56</v>
      </c>
    </row>
    <row r="3660" spans="1:42" ht="16.5" hidden="1" customHeight="1" x14ac:dyDescent="0.25">
      <c r="A3660" s="4">
        <v>2011</v>
      </c>
      <c r="B3660" s="1" t="s">
        <v>270</v>
      </c>
      <c r="D3660" t="s">
        <v>32</v>
      </c>
      <c r="E3660" t="s">
        <v>268</v>
      </c>
      <c r="F3660" t="s">
        <v>271</v>
      </c>
      <c r="G3660">
        <v>50</v>
      </c>
      <c r="H3660">
        <v>0</v>
      </c>
      <c r="I3660">
        <v>0</v>
      </c>
      <c r="J3660">
        <v>0</v>
      </c>
      <c r="K3660">
        <v>0</v>
      </c>
      <c r="L3660">
        <v>3</v>
      </c>
      <c r="M3660">
        <v>53</v>
      </c>
      <c r="N3660" s="2">
        <v>5.0335570469798654E-3</v>
      </c>
      <c r="O3660" s="2">
        <v>8.8926174496644292E-2</v>
      </c>
      <c r="P3660">
        <v>30</v>
      </c>
      <c r="Q3660" s="2">
        <v>5.2631578947368418E-2</v>
      </c>
      <c r="R3660">
        <v>596</v>
      </c>
      <c r="S3660">
        <v>570</v>
      </c>
      <c r="T3660">
        <v>558</v>
      </c>
      <c r="U3660">
        <v>5</v>
      </c>
      <c r="V3660">
        <v>1</v>
      </c>
      <c r="W3660">
        <v>1</v>
      </c>
      <c r="X3660">
        <v>5</v>
      </c>
      <c r="Y3660">
        <v>28</v>
      </c>
      <c r="Z3660">
        <v>0</v>
      </c>
      <c r="AA3660">
        <v>0</v>
      </c>
      <c r="AB3660">
        <v>0</v>
      </c>
      <c r="AC3660">
        <v>0</v>
      </c>
      <c r="AD3660">
        <v>580</v>
      </c>
      <c r="AE3660">
        <v>5</v>
      </c>
      <c r="AF3660">
        <v>1</v>
      </c>
      <c r="AG3660">
        <v>1</v>
      </c>
      <c r="AH3660">
        <v>5</v>
      </c>
      <c r="AI3660" s="3">
        <v>8.6206896551724144E-2</v>
      </c>
      <c r="AJ3660" s="3">
        <v>0</v>
      </c>
      <c r="AK3660" s="3">
        <v>0</v>
      </c>
      <c r="AL3660" s="3">
        <v>0</v>
      </c>
      <c r="AM3660" s="3">
        <v>0</v>
      </c>
      <c r="AN3660" s="2">
        <f t="shared" si="120"/>
        <v>9.3959731543624164E-2</v>
      </c>
      <c r="AO3660" s="2">
        <v>2.0270270270270271E-2</v>
      </c>
      <c r="AP3660">
        <f t="shared" si="121"/>
        <v>56</v>
      </c>
    </row>
    <row r="3661" spans="1:42" ht="16.5" hidden="1" customHeight="1" x14ac:dyDescent="0.25">
      <c r="A3661" s="4" t="s">
        <v>796</v>
      </c>
      <c r="B3661" s="1" t="s">
        <v>581</v>
      </c>
      <c r="D3661" t="s">
        <v>32</v>
      </c>
      <c r="E3661" t="s">
        <v>582</v>
      </c>
      <c r="F3661" t="s">
        <v>583</v>
      </c>
      <c r="G3661">
        <v>50</v>
      </c>
      <c r="H3661">
        <v>0</v>
      </c>
      <c r="I3661">
        <v>0</v>
      </c>
      <c r="J3661">
        <v>0</v>
      </c>
      <c r="K3661">
        <v>0</v>
      </c>
      <c r="L3661">
        <v>6</v>
      </c>
      <c r="M3661">
        <v>50</v>
      </c>
      <c r="N3661" s="2">
        <v>9.2592592592592587E-3</v>
      </c>
      <c r="O3661" s="2">
        <v>7.716049382716049E-2</v>
      </c>
      <c r="P3661">
        <v>173</v>
      </c>
      <c r="Q3661" s="2">
        <v>0.2261437908496732</v>
      </c>
      <c r="R3661">
        <v>648</v>
      </c>
      <c r="S3661">
        <v>765</v>
      </c>
      <c r="T3661">
        <v>726</v>
      </c>
      <c r="U3661">
        <v>6</v>
      </c>
      <c r="V3661">
        <v>9</v>
      </c>
      <c r="W3661">
        <v>6</v>
      </c>
      <c r="X3661">
        <v>18</v>
      </c>
      <c r="Y3661">
        <v>170</v>
      </c>
      <c r="Z3661">
        <v>0</v>
      </c>
      <c r="AA3661">
        <v>0</v>
      </c>
      <c r="AB3661">
        <v>0</v>
      </c>
      <c r="AC3661">
        <v>0</v>
      </c>
      <c r="AD3661">
        <v>606</v>
      </c>
      <c r="AE3661">
        <v>6</v>
      </c>
      <c r="AF3661">
        <v>9</v>
      </c>
      <c r="AG3661">
        <v>6</v>
      </c>
      <c r="AH3661">
        <v>18</v>
      </c>
      <c r="AI3661" s="3">
        <v>8.2508250825082508E-2</v>
      </c>
      <c r="AJ3661" s="3">
        <v>0</v>
      </c>
      <c r="AK3661" s="3">
        <v>0</v>
      </c>
      <c r="AL3661" s="3">
        <v>0</v>
      </c>
      <c r="AM3661" s="3">
        <v>0</v>
      </c>
      <c r="AN3661" s="2">
        <f t="shared" si="120"/>
        <v>8.6419753086419748E-2</v>
      </c>
      <c r="AO3661" s="2">
        <v>6.0465116279069767E-2</v>
      </c>
      <c r="AP3661">
        <f t="shared" si="121"/>
        <v>56</v>
      </c>
    </row>
    <row r="3662" spans="1:42" ht="16.5" hidden="1" customHeight="1" x14ac:dyDescent="0.25">
      <c r="A3662" s="5" t="s">
        <v>789</v>
      </c>
      <c r="B3662" s="1" t="s">
        <v>570</v>
      </c>
      <c r="D3662" t="s">
        <v>32</v>
      </c>
      <c r="E3662" t="s">
        <v>568</v>
      </c>
      <c r="F3662" t="s">
        <v>571</v>
      </c>
      <c r="G3662">
        <v>52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56</v>
      </c>
      <c r="N3662" s="2">
        <v>0</v>
      </c>
      <c r="O3662" s="2">
        <v>8.575803981623277E-2</v>
      </c>
      <c r="P3662">
        <v>41</v>
      </c>
      <c r="Q3662" s="2">
        <v>6.4263322884012541E-2</v>
      </c>
      <c r="R3662">
        <v>653</v>
      </c>
      <c r="S3662">
        <v>638</v>
      </c>
      <c r="T3662">
        <v>425</v>
      </c>
      <c r="U3662">
        <v>0</v>
      </c>
      <c r="V3662">
        <v>11</v>
      </c>
      <c r="W3662">
        <v>0</v>
      </c>
      <c r="X3662">
        <v>202</v>
      </c>
      <c r="Y3662">
        <v>28</v>
      </c>
      <c r="Z3662">
        <v>0</v>
      </c>
      <c r="AA3662">
        <v>0</v>
      </c>
      <c r="AB3662">
        <v>0</v>
      </c>
      <c r="AC3662">
        <v>9</v>
      </c>
      <c r="AD3662">
        <v>449</v>
      </c>
      <c r="AE3662">
        <v>0</v>
      </c>
      <c r="AF3662">
        <v>11</v>
      </c>
      <c r="AG3662">
        <v>0</v>
      </c>
      <c r="AH3662">
        <v>193</v>
      </c>
      <c r="AI3662" s="3">
        <v>0.11581291759465479</v>
      </c>
      <c r="AJ3662" s="3">
        <v>0</v>
      </c>
      <c r="AK3662" s="3">
        <v>0</v>
      </c>
      <c r="AL3662" s="3">
        <v>0</v>
      </c>
      <c r="AM3662" s="3">
        <v>0</v>
      </c>
      <c r="AN3662" s="2">
        <f t="shared" si="120"/>
        <v>8.575803981623277E-2</v>
      </c>
      <c r="AO3662" s="2">
        <v>0.31240428790199082</v>
      </c>
      <c r="AP3662">
        <f t="shared" si="121"/>
        <v>56</v>
      </c>
    </row>
    <row r="3663" spans="1:42" ht="16.5" hidden="1" customHeight="1" x14ac:dyDescent="0.25">
      <c r="A3663" s="4">
        <v>2011</v>
      </c>
      <c r="B3663" s="1" t="s">
        <v>521</v>
      </c>
      <c r="D3663" t="s">
        <v>32</v>
      </c>
      <c r="E3663" t="s">
        <v>517</v>
      </c>
      <c r="F3663" t="s">
        <v>522</v>
      </c>
      <c r="G3663">
        <v>47</v>
      </c>
      <c r="H3663">
        <v>0</v>
      </c>
      <c r="I3663">
        <v>0</v>
      </c>
      <c r="J3663">
        <v>0</v>
      </c>
      <c r="K3663">
        <v>5</v>
      </c>
      <c r="L3663">
        <v>3</v>
      </c>
      <c r="M3663">
        <v>53</v>
      </c>
      <c r="N3663" s="2">
        <v>4.3988269794721412E-3</v>
      </c>
      <c r="O3663" s="2">
        <v>7.7712609970674487E-2</v>
      </c>
      <c r="P3663">
        <v>220</v>
      </c>
      <c r="Q3663" s="2">
        <v>0.26004728132387706</v>
      </c>
      <c r="R3663">
        <v>682</v>
      </c>
      <c r="S3663">
        <v>846</v>
      </c>
      <c r="T3663">
        <v>755</v>
      </c>
      <c r="U3663">
        <v>7</v>
      </c>
      <c r="V3663">
        <v>12</v>
      </c>
      <c r="W3663">
        <v>13</v>
      </c>
      <c r="X3663">
        <v>59</v>
      </c>
      <c r="Y3663">
        <v>196</v>
      </c>
      <c r="Z3663">
        <v>0</v>
      </c>
      <c r="AA3663">
        <v>0</v>
      </c>
      <c r="AB3663">
        <v>5</v>
      </c>
      <c r="AC3663">
        <v>11</v>
      </c>
      <c r="AD3663">
        <v>606</v>
      </c>
      <c r="AE3663">
        <v>7</v>
      </c>
      <c r="AF3663">
        <v>12</v>
      </c>
      <c r="AG3663">
        <v>8</v>
      </c>
      <c r="AH3663">
        <v>53</v>
      </c>
      <c r="AI3663" s="3">
        <v>7.7557755775577553E-2</v>
      </c>
      <c r="AJ3663" s="3">
        <v>0</v>
      </c>
      <c r="AK3663" s="3">
        <v>0</v>
      </c>
      <c r="AL3663" s="3">
        <v>0</v>
      </c>
      <c r="AM3663" s="3">
        <v>9.4339622641509441E-2</v>
      </c>
      <c r="AN3663" s="2">
        <f t="shared" si="120"/>
        <v>8.2111436950146624E-2</v>
      </c>
      <c r="AO3663" s="2">
        <v>0.11661807580174927</v>
      </c>
      <c r="AP3663">
        <f t="shared" si="121"/>
        <v>56</v>
      </c>
    </row>
    <row r="3664" spans="1:42" ht="16.5" hidden="1" customHeight="1" x14ac:dyDescent="0.25">
      <c r="A3664" s="4">
        <v>2011</v>
      </c>
      <c r="B3664" s="1" t="s">
        <v>94</v>
      </c>
      <c r="D3664" t="s">
        <v>32</v>
      </c>
      <c r="E3664" t="s">
        <v>95</v>
      </c>
      <c r="F3664" t="s">
        <v>96</v>
      </c>
      <c r="G3664">
        <v>45</v>
      </c>
      <c r="H3664">
        <v>0</v>
      </c>
      <c r="I3664">
        <v>0</v>
      </c>
      <c r="J3664">
        <v>0</v>
      </c>
      <c r="K3664">
        <v>0</v>
      </c>
      <c r="L3664">
        <v>3</v>
      </c>
      <c r="M3664">
        <v>53</v>
      </c>
      <c r="N3664" s="2">
        <v>4.329004329004329E-3</v>
      </c>
      <c r="O3664" s="2">
        <v>7.647907647907648E-2</v>
      </c>
      <c r="P3664">
        <v>129</v>
      </c>
      <c r="Q3664" s="2">
        <v>0.16840731070496084</v>
      </c>
      <c r="R3664">
        <v>693</v>
      </c>
      <c r="S3664">
        <v>766</v>
      </c>
      <c r="T3664">
        <v>722</v>
      </c>
      <c r="U3664">
        <v>21</v>
      </c>
      <c r="V3664">
        <v>13</v>
      </c>
      <c r="W3664">
        <v>2</v>
      </c>
      <c r="X3664">
        <v>8</v>
      </c>
      <c r="Y3664">
        <v>124</v>
      </c>
      <c r="Z3664">
        <v>0</v>
      </c>
      <c r="AA3664">
        <v>0</v>
      </c>
      <c r="AB3664">
        <v>0</v>
      </c>
      <c r="AC3664">
        <v>0</v>
      </c>
      <c r="AD3664">
        <v>643</v>
      </c>
      <c r="AE3664">
        <v>21</v>
      </c>
      <c r="AF3664">
        <v>13</v>
      </c>
      <c r="AG3664">
        <v>2</v>
      </c>
      <c r="AH3664">
        <v>8</v>
      </c>
      <c r="AI3664" s="3">
        <v>6.9984447900466568E-2</v>
      </c>
      <c r="AJ3664" s="3">
        <v>0</v>
      </c>
      <c r="AK3664" s="3">
        <v>0</v>
      </c>
      <c r="AL3664" s="3">
        <v>0</v>
      </c>
      <c r="AM3664" s="3">
        <v>0</v>
      </c>
      <c r="AN3664" s="2">
        <f t="shared" si="120"/>
        <v>8.0808080808080815E-2</v>
      </c>
      <c r="AO3664" s="2">
        <v>6.4046579330422126E-2</v>
      </c>
      <c r="AP3664">
        <f t="shared" si="121"/>
        <v>56</v>
      </c>
    </row>
    <row r="3665" spans="1:42" ht="16.5" hidden="1" customHeight="1" x14ac:dyDescent="0.25">
      <c r="A3665" s="4" t="s">
        <v>796</v>
      </c>
      <c r="B3665" s="1" t="s">
        <v>94</v>
      </c>
      <c r="D3665" t="s">
        <v>32</v>
      </c>
      <c r="E3665" t="s">
        <v>95</v>
      </c>
      <c r="F3665" t="s">
        <v>96</v>
      </c>
      <c r="G3665">
        <v>50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56</v>
      </c>
      <c r="N3665" s="2">
        <v>0</v>
      </c>
      <c r="O3665" s="2">
        <v>0.08</v>
      </c>
      <c r="P3665">
        <v>128</v>
      </c>
      <c r="Q3665" s="2">
        <v>0.16580310880829016</v>
      </c>
      <c r="R3665">
        <v>700</v>
      </c>
      <c r="S3665">
        <v>772</v>
      </c>
      <c r="T3665">
        <v>731</v>
      </c>
      <c r="U3665">
        <v>24</v>
      </c>
      <c r="V3665">
        <v>10</v>
      </c>
      <c r="W3665">
        <v>3</v>
      </c>
      <c r="X3665">
        <v>4</v>
      </c>
      <c r="Y3665">
        <v>124</v>
      </c>
      <c r="Z3665">
        <v>0</v>
      </c>
      <c r="AA3665">
        <v>0</v>
      </c>
      <c r="AB3665">
        <v>0</v>
      </c>
      <c r="AC3665">
        <v>0</v>
      </c>
      <c r="AD3665">
        <v>657</v>
      </c>
      <c r="AE3665">
        <v>24</v>
      </c>
      <c r="AF3665">
        <v>10</v>
      </c>
      <c r="AG3665">
        <v>3</v>
      </c>
      <c r="AH3665">
        <v>4</v>
      </c>
      <c r="AI3665" s="3">
        <v>7.6103500761035003E-2</v>
      </c>
      <c r="AJ3665" s="3">
        <v>0</v>
      </c>
      <c r="AK3665" s="3">
        <v>0</v>
      </c>
      <c r="AL3665" s="3">
        <v>0</v>
      </c>
      <c r="AM3665" s="3">
        <v>0</v>
      </c>
      <c r="AN3665" s="2">
        <f t="shared" si="120"/>
        <v>0.08</v>
      </c>
      <c r="AO3665" s="2">
        <v>5.8739255014326648E-2</v>
      </c>
      <c r="AP3665">
        <f t="shared" si="121"/>
        <v>56</v>
      </c>
    </row>
    <row r="3666" spans="1:42" ht="16.5" hidden="1" customHeight="1" x14ac:dyDescent="0.25">
      <c r="A3666" s="4" t="s">
        <v>803</v>
      </c>
      <c r="B3666" s="1" t="s">
        <v>189</v>
      </c>
      <c r="D3666" t="s">
        <v>32</v>
      </c>
      <c r="E3666" t="s">
        <v>185</v>
      </c>
      <c r="F3666" t="s">
        <v>190</v>
      </c>
      <c r="G3666">
        <v>53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56</v>
      </c>
      <c r="N3666" s="2">
        <v>0</v>
      </c>
      <c r="O3666" s="2">
        <v>7.378129117259552E-2</v>
      </c>
      <c r="P3666">
        <v>33</v>
      </c>
      <c r="Q3666" s="2">
        <v>4.4836956521739128E-2</v>
      </c>
      <c r="R3666">
        <v>759</v>
      </c>
      <c r="S3666">
        <v>736</v>
      </c>
      <c r="T3666">
        <v>730</v>
      </c>
      <c r="U3666">
        <v>0</v>
      </c>
      <c r="V3666">
        <v>1</v>
      </c>
      <c r="W3666">
        <v>5</v>
      </c>
      <c r="X3666">
        <v>0</v>
      </c>
      <c r="Y3666">
        <v>30</v>
      </c>
      <c r="Z3666">
        <v>0</v>
      </c>
      <c r="AA3666">
        <v>0</v>
      </c>
      <c r="AB3666">
        <v>0</v>
      </c>
      <c r="AC3666">
        <v>0</v>
      </c>
      <c r="AD3666">
        <v>753</v>
      </c>
      <c r="AE3666">
        <v>0</v>
      </c>
      <c r="AF3666">
        <v>1</v>
      </c>
      <c r="AG3666">
        <v>5</v>
      </c>
      <c r="AH3666">
        <v>0</v>
      </c>
      <c r="AI3666" s="3">
        <v>7.0385126162018599E-2</v>
      </c>
      <c r="AJ3666" s="3">
        <v>0</v>
      </c>
      <c r="AK3666" s="3">
        <v>0</v>
      </c>
      <c r="AL3666" s="3">
        <v>0</v>
      </c>
      <c r="AM3666" s="3">
        <v>0</v>
      </c>
      <c r="AN3666" s="2">
        <f t="shared" si="120"/>
        <v>7.378129117259552E-2</v>
      </c>
      <c r="AO3666" s="2">
        <v>7.9051383399209481E-3</v>
      </c>
      <c r="AP3666">
        <f t="shared" si="121"/>
        <v>56</v>
      </c>
    </row>
    <row r="3667" spans="1:42" ht="16.5" hidden="1" customHeight="1" x14ac:dyDescent="0.25">
      <c r="A3667" s="5" t="s">
        <v>789</v>
      </c>
      <c r="B3667" t="s">
        <v>646</v>
      </c>
      <c r="D3667" t="s">
        <v>32</v>
      </c>
      <c r="E3667" t="s">
        <v>365</v>
      </c>
      <c r="F3667" t="s">
        <v>647</v>
      </c>
      <c r="G3667">
        <v>46</v>
      </c>
      <c r="H3667">
        <v>0</v>
      </c>
      <c r="I3667">
        <v>0</v>
      </c>
      <c r="J3667">
        <v>0</v>
      </c>
      <c r="K3667">
        <v>0</v>
      </c>
      <c r="L3667">
        <v>9</v>
      </c>
      <c r="M3667">
        <v>47</v>
      </c>
      <c r="N3667" s="2">
        <v>1.1015911872705019E-2</v>
      </c>
      <c r="O3667" s="2">
        <v>5.7527539779681759E-2</v>
      </c>
      <c r="P3667">
        <v>39</v>
      </c>
      <c r="Q3667" s="2">
        <v>4.8750000000000002E-2</v>
      </c>
      <c r="R3667">
        <v>817</v>
      </c>
      <c r="S3667">
        <v>800</v>
      </c>
      <c r="T3667">
        <v>778</v>
      </c>
      <c r="U3667">
        <v>3</v>
      </c>
      <c r="V3667">
        <v>2</v>
      </c>
      <c r="W3667">
        <v>0</v>
      </c>
      <c r="X3667">
        <v>17</v>
      </c>
      <c r="Y3667">
        <v>35</v>
      </c>
      <c r="Z3667">
        <v>0</v>
      </c>
      <c r="AA3667">
        <v>0</v>
      </c>
      <c r="AB3667">
        <v>0</v>
      </c>
      <c r="AC3667">
        <v>0</v>
      </c>
      <c r="AD3667">
        <v>789</v>
      </c>
      <c r="AE3667">
        <v>3</v>
      </c>
      <c r="AF3667">
        <v>2</v>
      </c>
      <c r="AG3667">
        <v>0</v>
      </c>
      <c r="AH3667">
        <v>17</v>
      </c>
      <c r="AI3667" s="3">
        <v>5.8301647655259824E-2</v>
      </c>
      <c r="AJ3667" s="3">
        <v>0</v>
      </c>
      <c r="AK3667" s="3">
        <v>0</v>
      </c>
      <c r="AL3667" s="3">
        <v>0</v>
      </c>
      <c r="AM3667" s="3">
        <v>0</v>
      </c>
      <c r="AN3667" s="2">
        <f t="shared" si="120"/>
        <v>6.8543451652386775E-2</v>
      </c>
      <c r="AO3667" s="2">
        <v>2.7127003699136867E-2</v>
      </c>
      <c r="AP3667">
        <f t="shared" si="121"/>
        <v>56</v>
      </c>
    </row>
    <row r="3668" spans="1:42" ht="16.5" hidden="1" customHeight="1" x14ac:dyDescent="0.25">
      <c r="A3668" s="4" t="s">
        <v>797</v>
      </c>
      <c r="B3668" s="1" t="s">
        <v>252</v>
      </c>
      <c r="D3668" t="s">
        <v>32</v>
      </c>
      <c r="E3668" t="s">
        <v>253</v>
      </c>
      <c r="F3668" t="s">
        <v>254</v>
      </c>
      <c r="G3668">
        <v>46</v>
      </c>
      <c r="H3668">
        <v>0</v>
      </c>
      <c r="I3668">
        <v>0</v>
      </c>
      <c r="J3668">
        <v>0</v>
      </c>
      <c r="K3668">
        <v>0</v>
      </c>
      <c r="L3668">
        <v>6</v>
      </c>
      <c r="M3668">
        <v>50</v>
      </c>
      <c r="N3668" s="2">
        <v>6.920415224913495E-3</v>
      </c>
      <c r="O3668" s="2">
        <v>5.7670126874279123E-2</v>
      </c>
      <c r="P3668">
        <v>41</v>
      </c>
      <c r="Q3668" s="2">
        <v>4.8122065727699531E-2</v>
      </c>
      <c r="R3668">
        <v>867</v>
      </c>
      <c r="S3668">
        <v>852</v>
      </c>
      <c r="T3668">
        <v>811</v>
      </c>
      <c r="U3668">
        <v>4</v>
      </c>
      <c r="V3668">
        <v>19</v>
      </c>
      <c r="W3668">
        <v>8</v>
      </c>
      <c r="X3668">
        <v>10</v>
      </c>
      <c r="Y3668">
        <v>35</v>
      </c>
      <c r="Z3668">
        <v>0</v>
      </c>
      <c r="AA3668">
        <v>0</v>
      </c>
      <c r="AB3668">
        <v>0</v>
      </c>
      <c r="AC3668">
        <v>0</v>
      </c>
      <c r="AD3668">
        <v>822</v>
      </c>
      <c r="AE3668">
        <v>4</v>
      </c>
      <c r="AF3668">
        <v>19</v>
      </c>
      <c r="AG3668">
        <v>8</v>
      </c>
      <c r="AH3668">
        <v>10</v>
      </c>
      <c r="AI3668" s="3">
        <v>5.5961070559610707E-2</v>
      </c>
      <c r="AJ3668" s="3">
        <v>0</v>
      </c>
      <c r="AK3668" s="3">
        <v>0</v>
      </c>
      <c r="AL3668" s="3">
        <v>0</v>
      </c>
      <c r="AM3668" s="3">
        <v>0</v>
      </c>
      <c r="AN3668" s="2">
        <f t="shared" si="120"/>
        <v>6.4590542099192613E-2</v>
      </c>
      <c r="AO3668" s="2">
        <v>4.7508690614136734E-2</v>
      </c>
      <c r="AP3668">
        <f t="shared" si="121"/>
        <v>56</v>
      </c>
    </row>
    <row r="3669" spans="1:42" ht="16.5" hidden="1" customHeight="1" x14ac:dyDescent="0.25">
      <c r="A3669" s="5" t="s">
        <v>802</v>
      </c>
      <c r="B3669" s="1" t="s">
        <v>462</v>
      </c>
      <c r="D3669" t="s">
        <v>32</v>
      </c>
      <c r="E3669" t="s">
        <v>463</v>
      </c>
      <c r="F3669" t="s">
        <v>464</v>
      </c>
      <c r="G3669">
        <v>55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56</v>
      </c>
      <c r="N3669" s="2">
        <v>0</v>
      </c>
      <c r="O3669" s="2">
        <v>6.320541760722348E-2</v>
      </c>
      <c r="P3669">
        <v>86</v>
      </c>
      <c r="Q3669" s="2">
        <v>9.3886462882096067E-2</v>
      </c>
      <c r="R3669">
        <v>886</v>
      </c>
      <c r="S3669">
        <v>916</v>
      </c>
      <c r="T3669">
        <v>883</v>
      </c>
      <c r="U3669">
        <v>24</v>
      </c>
      <c r="V3669">
        <v>0</v>
      </c>
      <c r="W3669">
        <v>8</v>
      </c>
      <c r="X3669">
        <v>1</v>
      </c>
      <c r="Y3669">
        <v>79</v>
      </c>
      <c r="Z3669">
        <v>3</v>
      </c>
      <c r="AA3669">
        <v>0</v>
      </c>
      <c r="AB3669">
        <v>0</v>
      </c>
      <c r="AC3669">
        <v>0</v>
      </c>
      <c r="AD3669">
        <v>859</v>
      </c>
      <c r="AE3669">
        <v>21</v>
      </c>
      <c r="AF3669">
        <v>0</v>
      </c>
      <c r="AG3669">
        <v>8</v>
      </c>
      <c r="AH3669">
        <v>1</v>
      </c>
      <c r="AI3669" s="3">
        <v>6.4027939464493602E-2</v>
      </c>
      <c r="AJ3669" s="3">
        <v>0</v>
      </c>
      <c r="AK3669" s="3">
        <v>0</v>
      </c>
      <c r="AL3669" s="3">
        <v>0</v>
      </c>
      <c r="AM3669" s="3">
        <v>0</v>
      </c>
      <c r="AN3669" s="2">
        <f t="shared" si="120"/>
        <v>6.320541760722348E-2</v>
      </c>
      <c r="AO3669" s="2">
        <v>3.3745781777277842E-2</v>
      </c>
      <c r="AP3669">
        <f t="shared" si="121"/>
        <v>56</v>
      </c>
    </row>
    <row r="3670" spans="1:42" ht="16.5" hidden="1" customHeight="1" x14ac:dyDescent="0.25">
      <c r="A3670" s="5" t="s">
        <v>793</v>
      </c>
      <c r="B3670" s="1" t="s">
        <v>119</v>
      </c>
      <c r="D3670" t="s">
        <v>32</v>
      </c>
      <c r="E3670" t="s">
        <v>117</v>
      </c>
      <c r="F3670" t="s">
        <v>120</v>
      </c>
      <c r="G3670">
        <v>34</v>
      </c>
      <c r="H3670">
        <v>19</v>
      </c>
      <c r="I3670">
        <v>0</v>
      </c>
      <c r="J3670">
        <v>0</v>
      </c>
      <c r="K3670">
        <v>0</v>
      </c>
      <c r="L3670">
        <v>3</v>
      </c>
      <c r="M3670">
        <v>53</v>
      </c>
      <c r="N3670" s="2">
        <v>3.1813361611876989E-3</v>
      </c>
      <c r="O3670" s="2">
        <v>5.620360551431601E-2</v>
      </c>
      <c r="P3670">
        <v>184</v>
      </c>
      <c r="Q3670" s="2">
        <v>0.17180205415499533</v>
      </c>
      <c r="R3670">
        <v>943</v>
      </c>
      <c r="S3670">
        <v>1071</v>
      </c>
      <c r="T3670">
        <v>109</v>
      </c>
      <c r="U3670">
        <v>955</v>
      </c>
      <c r="V3670">
        <v>1</v>
      </c>
      <c r="W3670">
        <v>4</v>
      </c>
      <c r="X3670">
        <v>2</v>
      </c>
      <c r="Y3670">
        <v>7</v>
      </c>
      <c r="Z3670">
        <v>177</v>
      </c>
      <c r="AA3670">
        <v>0</v>
      </c>
      <c r="AB3670">
        <v>0</v>
      </c>
      <c r="AC3670">
        <v>0</v>
      </c>
      <c r="AD3670">
        <v>136</v>
      </c>
      <c r="AE3670">
        <v>797</v>
      </c>
      <c r="AF3670">
        <v>1</v>
      </c>
      <c r="AG3670">
        <v>4</v>
      </c>
      <c r="AH3670">
        <v>2</v>
      </c>
      <c r="AI3670" s="3">
        <v>0.25</v>
      </c>
      <c r="AJ3670" s="3">
        <v>2.3839397741530741E-2</v>
      </c>
      <c r="AK3670" s="3">
        <v>0</v>
      </c>
      <c r="AL3670" s="3">
        <v>0</v>
      </c>
      <c r="AM3670" s="3">
        <v>0</v>
      </c>
      <c r="AN3670" s="2">
        <f t="shared" si="120"/>
        <v>5.9384941675503712E-2</v>
      </c>
      <c r="AO3670" s="2">
        <v>0.85531914893617023</v>
      </c>
      <c r="AP3670">
        <f t="shared" si="121"/>
        <v>56</v>
      </c>
    </row>
    <row r="3671" spans="1:42" ht="16.5" hidden="1" customHeight="1" x14ac:dyDescent="0.25">
      <c r="A3671" s="4" t="s">
        <v>796</v>
      </c>
      <c r="B3671" s="1" t="s">
        <v>103</v>
      </c>
      <c r="D3671" t="s">
        <v>32</v>
      </c>
      <c r="E3671" t="s">
        <v>95</v>
      </c>
      <c r="F3671" t="s">
        <v>104</v>
      </c>
      <c r="G3671">
        <v>47</v>
      </c>
      <c r="H3671">
        <v>3</v>
      </c>
      <c r="I3671">
        <v>0</v>
      </c>
      <c r="J3671">
        <v>0</v>
      </c>
      <c r="K3671">
        <v>0</v>
      </c>
      <c r="L3671">
        <v>0</v>
      </c>
      <c r="M3671">
        <v>56</v>
      </c>
      <c r="N3671" s="2">
        <v>0</v>
      </c>
      <c r="O3671" s="2">
        <v>5.4901960784313725E-2</v>
      </c>
      <c r="P3671">
        <v>255</v>
      </c>
      <c r="Q3671" s="2">
        <v>0.20918785890073832</v>
      </c>
      <c r="R3671">
        <v>1020</v>
      </c>
      <c r="S3671">
        <v>1219</v>
      </c>
      <c r="T3671">
        <v>1190</v>
      </c>
      <c r="U3671">
        <v>9</v>
      </c>
      <c r="V3671">
        <v>8</v>
      </c>
      <c r="W3671">
        <v>7</v>
      </c>
      <c r="X3671">
        <v>5</v>
      </c>
      <c r="Y3671">
        <v>244</v>
      </c>
      <c r="Z3671">
        <v>6</v>
      </c>
      <c r="AA3671">
        <v>0</v>
      </c>
      <c r="AB3671">
        <v>0</v>
      </c>
      <c r="AC3671">
        <v>0</v>
      </c>
      <c r="AD3671">
        <v>993</v>
      </c>
      <c r="AE3671">
        <v>6</v>
      </c>
      <c r="AF3671">
        <v>8</v>
      </c>
      <c r="AG3671">
        <v>7</v>
      </c>
      <c r="AH3671">
        <v>5</v>
      </c>
      <c r="AI3671" s="3">
        <v>4.7331319234642497E-2</v>
      </c>
      <c r="AJ3671" s="3">
        <v>0.5</v>
      </c>
      <c r="AK3671" s="3">
        <v>0</v>
      </c>
      <c r="AL3671" s="3">
        <v>0</v>
      </c>
      <c r="AM3671" s="3">
        <v>0</v>
      </c>
      <c r="AN3671" s="2">
        <f t="shared" si="120"/>
        <v>5.4901960784313725E-2</v>
      </c>
      <c r="AO3671" s="2">
        <v>2.5515210991167811E-2</v>
      </c>
      <c r="AP3671">
        <f t="shared" si="121"/>
        <v>56</v>
      </c>
    </row>
    <row r="3672" spans="1:42" ht="16.5" hidden="1" customHeight="1" x14ac:dyDescent="0.25">
      <c r="A3672" s="5" t="s">
        <v>792</v>
      </c>
      <c r="B3672" t="s">
        <v>618</v>
      </c>
      <c r="D3672" t="s">
        <v>32</v>
      </c>
      <c r="E3672" t="s">
        <v>81</v>
      </c>
      <c r="F3672" t="s">
        <v>619</v>
      </c>
      <c r="G3672">
        <v>53</v>
      </c>
      <c r="H3672">
        <v>0</v>
      </c>
      <c r="I3672">
        <v>0</v>
      </c>
      <c r="J3672">
        <v>0</v>
      </c>
      <c r="K3672">
        <v>0</v>
      </c>
      <c r="L3672">
        <v>3</v>
      </c>
      <c r="M3672">
        <v>53</v>
      </c>
      <c r="N3672" s="2">
        <v>2.7675276752767526E-3</v>
      </c>
      <c r="O3672" s="2">
        <v>4.8892988929889296E-2</v>
      </c>
      <c r="P3672">
        <v>191</v>
      </c>
      <c r="Q3672" s="2">
        <v>0.15668580803937654</v>
      </c>
      <c r="R3672">
        <v>1084</v>
      </c>
      <c r="S3672">
        <v>1219</v>
      </c>
      <c r="T3672">
        <v>1168</v>
      </c>
      <c r="U3672">
        <v>3</v>
      </c>
      <c r="V3672">
        <v>6</v>
      </c>
      <c r="W3672">
        <v>19</v>
      </c>
      <c r="X3672">
        <v>23</v>
      </c>
      <c r="Y3672">
        <v>182</v>
      </c>
      <c r="Z3672">
        <v>0</v>
      </c>
      <c r="AA3672">
        <v>0</v>
      </c>
      <c r="AB3672">
        <v>0</v>
      </c>
      <c r="AC3672">
        <v>4</v>
      </c>
      <c r="AD3672">
        <v>1039</v>
      </c>
      <c r="AE3672">
        <v>3</v>
      </c>
      <c r="AF3672">
        <v>6</v>
      </c>
      <c r="AG3672">
        <v>19</v>
      </c>
      <c r="AH3672">
        <v>19</v>
      </c>
      <c r="AI3672" s="3">
        <v>5.1010587102983639E-2</v>
      </c>
      <c r="AJ3672" s="3">
        <v>0</v>
      </c>
      <c r="AK3672" s="3">
        <v>0</v>
      </c>
      <c r="AL3672" s="3">
        <v>0</v>
      </c>
      <c r="AM3672" s="3">
        <v>0</v>
      </c>
      <c r="AN3672" s="2">
        <f t="shared" si="120"/>
        <v>5.1660516605166046E-2</v>
      </c>
      <c r="AO3672" s="2">
        <v>4.3278084714548803E-2</v>
      </c>
      <c r="AP3672">
        <f t="shared" si="121"/>
        <v>56</v>
      </c>
    </row>
    <row r="3673" spans="1:42" ht="16.5" hidden="1" customHeight="1" x14ac:dyDescent="0.25">
      <c r="A3673" s="5" t="s">
        <v>789</v>
      </c>
      <c r="B3673" s="1" t="s">
        <v>508</v>
      </c>
      <c r="D3673" t="s">
        <v>32</v>
      </c>
      <c r="E3673" t="s">
        <v>498</v>
      </c>
      <c r="F3673" t="s">
        <v>509</v>
      </c>
      <c r="G3673">
        <v>47</v>
      </c>
      <c r="H3673">
        <v>0</v>
      </c>
      <c r="I3673">
        <v>3</v>
      </c>
      <c r="J3673">
        <v>0</v>
      </c>
      <c r="K3673">
        <v>0</v>
      </c>
      <c r="L3673">
        <v>3</v>
      </c>
      <c r="M3673">
        <v>53</v>
      </c>
      <c r="N3673" s="2">
        <v>2.6200873362445414E-3</v>
      </c>
      <c r="O3673" s="2">
        <v>4.6288209606986902E-2</v>
      </c>
      <c r="P3673">
        <v>65</v>
      </c>
      <c r="Q3673" s="2">
        <v>5.6325823223570187E-2</v>
      </c>
      <c r="R3673">
        <v>1145</v>
      </c>
      <c r="S3673">
        <v>1154</v>
      </c>
      <c r="T3673">
        <v>1132</v>
      </c>
      <c r="U3673">
        <v>0</v>
      </c>
      <c r="V3673">
        <v>2</v>
      </c>
      <c r="W3673">
        <v>3</v>
      </c>
      <c r="X3673">
        <v>17</v>
      </c>
      <c r="Y3673">
        <v>65</v>
      </c>
      <c r="Z3673">
        <v>0</v>
      </c>
      <c r="AA3673">
        <v>0</v>
      </c>
      <c r="AB3673">
        <v>0</v>
      </c>
      <c r="AC3673">
        <v>0</v>
      </c>
      <c r="AD3673">
        <v>1114</v>
      </c>
      <c r="AE3673">
        <v>0</v>
      </c>
      <c r="AF3673">
        <v>5</v>
      </c>
      <c r="AG3673">
        <v>3</v>
      </c>
      <c r="AH3673">
        <v>17</v>
      </c>
      <c r="AI3673" s="3">
        <v>4.2190305206463198E-2</v>
      </c>
      <c r="AJ3673" s="3">
        <v>0</v>
      </c>
      <c r="AK3673" s="3">
        <v>0.6</v>
      </c>
      <c r="AL3673" s="3">
        <v>0</v>
      </c>
      <c r="AM3673" s="3">
        <v>0</v>
      </c>
      <c r="AN3673" s="2">
        <f t="shared" si="120"/>
        <v>4.8908296943231441E-2</v>
      </c>
      <c r="AO3673" s="2">
        <v>2.1949078138718173E-2</v>
      </c>
      <c r="AP3673">
        <f t="shared" si="121"/>
        <v>56</v>
      </c>
    </row>
    <row r="3674" spans="1:42" ht="16.5" hidden="1" customHeight="1" x14ac:dyDescent="0.25">
      <c r="A3674" s="4" t="s">
        <v>796</v>
      </c>
      <c r="B3674" s="1" t="s">
        <v>546</v>
      </c>
      <c r="D3674" t="s">
        <v>32</v>
      </c>
      <c r="E3674" t="s">
        <v>544</v>
      </c>
      <c r="F3674" t="s">
        <v>547</v>
      </c>
      <c r="G3674">
        <v>51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56</v>
      </c>
      <c r="N3674" s="2">
        <v>0</v>
      </c>
      <c r="O3674" s="2">
        <v>4.578904333605887E-2</v>
      </c>
      <c r="P3674">
        <v>65</v>
      </c>
      <c r="Q3674" s="2">
        <v>5.2759740259740256E-2</v>
      </c>
      <c r="R3674">
        <v>1223</v>
      </c>
      <c r="S3674">
        <v>1232</v>
      </c>
      <c r="T3674">
        <v>1158</v>
      </c>
      <c r="U3674">
        <v>3</v>
      </c>
      <c r="V3674">
        <v>15</v>
      </c>
      <c r="W3674">
        <v>16</v>
      </c>
      <c r="X3674">
        <v>40</v>
      </c>
      <c r="Y3674">
        <v>64</v>
      </c>
      <c r="Z3674">
        <v>0</v>
      </c>
      <c r="AA3674">
        <v>0</v>
      </c>
      <c r="AB3674">
        <v>0</v>
      </c>
      <c r="AC3674">
        <v>0</v>
      </c>
      <c r="AD3674">
        <v>1145</v>
      </c>
      <c r="AE3674">
        <v>3</v>
      </c>
      <c r="AF3674">
        <v>15</v>
      </c>
      <c r="AG3674">
        <v>16</v>
      </c>
      <c r="AH3674">
        <v>40</v>
      </c>
      <c r="AI3674" s="3">
        <v>4.4541484716157202E-2</v>
      </c>
      <c r="AJ3674" s="3">
        <v>0</v>
      </c>
      <c r="AK3674" s="3">
        <v>0</v>
      </c>
      <c r="AL3674" s="3">
        <v>0</v>
      </c>
      <c r="AM3674" s="3">
        <v>0</v>
      </c>
      <c r="AN3674" s="2">
        <f t="shared" si="120"/>
        <v>4.578904333605887E-2</v>
      </c>
      <c r="AO3674" s="2">
        <v>6.0705496308449548E-2</v>
      </c>
      <c r="AP3674">
        <f t="shared" si="121"/>
        <v>56</v>
      </c>
    </row>
    <row r="3675" spans="1:42" ht="16.5" hidden="1" customHeight="1" x14ac:dyDescent="0.25">
      <c r="A3675" s="4">
        <v>2011</v>
      </c>
      <c r="B3675" s="1" t="s">
        <v>379</v>
      </c>
      <c r="D3675" t="s">
        <v>32</v>
      </c>
      <c r="E3675" t="s">
        <v>182</v>
      </c>
      <c r="F3675" t="s">
        <v>380</v>
      </c>
      <c r="G3675">
        <v>42</v>
      </c>
      <c r="H3675">
        <v>0</v>
      </c>
      <c r="I3675">
        <v>3</v>
      </c>
      <c r="J3675">
        <v>0</v>
      </c>
      <c r="K3675">
        <v>0</v>
      </c>
      <c r="L3675">
        <v>0</v>
      </c>
      <c r="M3675">
        <v>56</v>
      </c>
      <c r="N3675" s="2">
        <v>0</v>
      </c>
      <c r="O3675" s="2">
        <v>3.7508372404554589E-2</v>
      </c>
      <c r="P3675">
        <v>342</v>
      </c>
      <c r="Q3675" s="2">
        <v>0.19224283305227655</v>
      </c>
      <c r="R3675">
        <v>1493</v>
      </c>
      <c r="S3675">
        <v>1779</v>
      </c>
      <c r="T3675">
        <v>1705</v>
      </c>
      <c r="U3675">
        <v>5</v>
      </c>
      <c r="V3675">
        <v>25</v>
      </c>
      <c r="W3675">
        <v>11</v>
      </c>
      <c r="X3675">
        <v>33</v>
      </c>
      <c r="Y3675">
        <v>332</v>
      </c>
      <c r="Z3675">
        <v>0</v>
      </c>
      <c r="AA3675">
        <v>0</v>
      </c>
      <c r="AB3675">
        <v>3</v>
      </c>
      <c r="AC3675">
        <v>6</v>
      </c>
      <c r="AD3675">
        <v>1415</v>
      </c>
      <c r="AE3675">
        <v>5</v>
      </c>
      <c r="AF3675">
        <v>28</v>
      </c>
      <c r="AG3675">
        <v>8</v>
      </c>
      <c r="AH3675">
        <v>27</v>
      </c>
      <c r="AI3675" s="3">
        <v>2.9681978798586573E-2</v>
      </c>
      <c r="AJ3675" s="3">
        <v>0</v>
      </c>
      <c r="AK3675" s="3">
        <v>0.10714285714285714</v>
      </c>
      <c r="AL3675" s="3">
        <v>0</v>
      </c>
      <c r="AM3675" s="3">
        <v>0</v>
      </c>
      <c r="AN3675" s="2">
        <f t="shared" si="120"/>
        <v>3.7508372404554589E-2</v>
      </c>
      <c r="AO3675" s="2">
        <v>4.5853000674308836E-2</v>
      </c>
      <c r="AP3675">
        <f t="shared" si="121"/>
        <v>56</v>
      </c>
    </row>
    <row r="3676" spans="1:42" ht="16.5" hidden="1" customHeight="1" x14ac:dyDescent="0.25">
      <c r="A3676" s="4" t="s">
        <v>796</v>
      </c>
      <c r="B3676" s="1" t="s">
        <v>410</v>
      </c>
      <c r="D3676" t="s">
        <v>32</v>
      </c>
      <c r="E3676" t="s">
        <v>408</v>
      </c>
      <c r="F3676" t="s">
        <v>411</v>
      </c>
      <c r="G3676">
        <v>45</v>
      </c>
      <c r="H3676">
        <v>3</v>
      </c>
      <c r="I3676">
        <v>0</v>
      </c>
      <c r="J3676">
        <v>0</v>
      </c>
      <c r="K3676">
        <v>0</v>
      </c>
      <c r="L3676">
        <v>7</v>
      </c>
      <c r="M3676">
        <v>49</v>
      </c>
      <c r="N3676" s="2">
        <v>4.2735042735042739E-3</v>
      </c>
      <c r="O3676" s="2">
        <v>2.9914529914529916E-2</v>
      </c>
      <c r="P3676">
        <v>64</v>
      </c>
      <c r="Q3676" s="2">
        <v>3.8882138517618466E-2</v>
      </c>
      <c r="R3676">
        <v>1638</v>
      </c>
      <c r="S3676">
        <v>1646</v>
      </c>
      <c r="T3676">
        <v>1562</v>
      </c>
      <c r="U3676">
        <v>18</v>
      </c>
      <c r="V3676">
        <v>20</v>
      </c>
      <c r="W3676">
        <v>24</v>
      </c>
      <c r="X3676">
        <v>22</v>
      </c>
      <c r="Y3676">
        <v>58</v>
      </c>
      <c r="Z3676">
        <v>0</v>
      </c>
      <c r="AA3676">
        <v>0</v>
      </c>
      <c r="AB3676">
        <v>0</v>
      </c>
      <c r="AC3676">
        <v>0</v>
      </c>
      <c r="AD3676">
        <v>1549</v>
      </c>
      <c r="AE3676">
        <v>21</v>
      </c>
      <c r="AF3676">
        <v>20</v>
      </c>
      <c r="AG3676">
        <v>24</v>
      </c>
      <c r="AH3676">
        <v>22</v>
      </c>
      <c r="AI3676" s="3">
        <v>2.9051000645577793E-2</v>
      </c>
      <c r="AJ3676" s="3">
        <v>0.14285714285714285</v>
      </c>
      <c r="AK3676" s="3">
        <v>0</v>
      </c>
      <c r="AL3676" s="3">
        <v>0</v>
      </c>
      <c r="AM3676" s="3">
        <v>0</v>
      </c>
      <c r="AN3676" s="2">
        <f t="shared" si="120"/>
        <v>3.4188034188034191E-2</v>
      </c>
      <c r="AO3676" s="2">
        <v>5.3178484107579464E-2</v>
      </c>
      <c r="AP3676">
        <f t="shared" si="121"/>
        <v>56</v>
      </c>
    </row>
    <row r="3677" spans="1:42" ht="16.5" hidden="1" customHeight="1" x14ac:dyDescent="0.25">
      <c r="A3677" s="5" t="s">
        <v>793</v>
      </c>
      <c r="B3677" s="1" t="s">
        <v>467</v>
      </c>
      <c r="D3677" t="s">
        <v>32</v>
      </c>
      <c r="E3677" t="s">
        <v>463</v>
      </c>
      <c r="F3677" t="s">
        <v>468</v>
      </c>
      <c r="G3677">
        <v>43</v>
      </c>
      <c r="H3677">
        <v>0</v>
      </c>
      <c r="I3677">
        <v>4</v>
      </c>
      <c r="J3677">
        <v>0</v>
      </c>
      <c r="K3677">
        <v>0</v>
      </c>
      <c r="L3677">
        <v>22</v>
      </c>
      <c r="M3677">
        <v>34</v>
      </c>
      <c r="N3677" s="2">
        <v>1.2557077625570776E-2</v>
      </c>
      <c r="O3677" s="2">
        <v>1.9406392694063926E-2</v>
      </c>
      <c r="P3677">
        <v>335</v>
      </c>
      <c r="Q3677" s="2">
        <v>0.16494337764647957</v>
      </c>
      <c r="R3677">
        <v>1752</v>
      </c>
      <c r="S3677">
        <v>2031</v>
      </c>
      <c r="T3677">
        <v>1947</v>
      </c>
      <c r="U3677">
        <v>28</v>
      </c>
      <c r="V3677">
        <v>15</v>
      </c>
      <c r="W3677">
        <v>23</v>
      </c>
      <c r="X3677">
        <v>18</v>
      </c>
      <c r="Y3677">
        <v>323</v>
      </c>
      <c r="Z3677">
        <v>3</v>
      </c>
      <c r="AA3677">
        <v>0</v>
      </c>
      <c r="AB3677">
        <v>0</v>
      </c>
      <c r="AC3677">
        <v>3</v>
      </c>
      <c r="AD3677">
        <v>1667</v>
      </c>
      <c r="AE3677">
        <v>25</v>
      </c>
      <c r="AF3677">
        <v>19</v>
      </c>
      <c r="AG3677">
        <v>23</v>
      </c>
      <c r="AH3677">
        <v>15</v>
      </c>
      <c r="AI3677" s="3">
        <v>2.579484103179364E-2</v>
      </c>
      <c r="AJ3677" s="3">
        <v>0</v>
      </c>
      <c r="AK3677" s="3">
        <v>0.21052631578947367</v>
      </c>
      <c r="AL3677" s="3">
        <v>0</v>
      </c>
      <c r="AM3677" s="3">
        <v>0</v>
      </c>
      <c r="AN3677" s="2">
        <f t="shared" si="120"/>
        <v>3.1963470319634701E-2</v>
      </c>
      <c r="AO3677" s="2">
        <v>4.6883933676386505E-2</v>
      </c>
      <c r="AP3677">
        <f t="shared" si="121"/>
        <v>56</v>
      </c>
    </row>
    <row r="3678" spans="1:42" ht="16.5" hidden="1" customHeight="1" x14ac:dyDescent="0.25">
      <c r="A3678" s="5" t="s">
        <v>802</v>
      </c>
      <c r="B3678" s="1" t="s">
        <v>588</v>
      </c>
      <c r="D3678" t="s">
        <v>32</v>
      </c>
      <c r="E3678" t="s">
        <v>333</v>
      </c>
      <c r="F3678" t="s">
        <v>589</v>
      </c>
      <c r="G3678">
        <v>54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56</v>
      </c>
      <c r="N3678" s="2">
        <v>0</v>
      </c>
      <c r="O3678" s="2">
        <v>2.9978586723768737E-2</v>
      </c>
      <c r="P3678">
        <v>114</v>
      </c>
      <c r="Q3678" s="2">
        <v>5.9190031152647975E-2</v>
      </c>
      <c r="R3678">
        <v>1868</v>
      </c>
      <c r="S3678">
        <v>1926</v>
      </c>
      <c r="T3678">
        <v>1897</v>
      </c>
      <c r="U3678">
        <v>2</v>
      </c>
      <c r="V3678">
        <v>15</v>
      </c>
      <c r="W3678">
        <v>7</v>
      </c>
      <c r="X3678">
        <v>5</v>
      </c>
      <c r="Y3678">
        <v>112</v>
      </c>
      <c r="Z3678">
        <v>0</v>
      </c>
      <c r="AA3678">
        <v>0</v>
      </c>
      <c r="AB3678">
        <v>0</v>
      </c>
      <c r="AC3678">
        <v>0</v>
      </c>
      <c r="AD3678">
        <v>1839</v>
      </c>
      <c r="AE3678">
        <v>2</v>
      </c>
      <c r="AF3678">
        <v>15</v>
      </c>
      <c r="AG3678">
        <v>7</v>
      </c>
      <c r="AH3678">
        <v>5</v>
      </c>
      <c r="AI3678" s="3">
        <v>2.936378466557912E-2</v>
      </c>
      <c r="AJ3678" s="3">
        <v>0</v>
      </c>
      <c r="AK3678" s="3">
        <v>0</v>
      </c>
      <c r="AL3678" s="3">
        <v>0</v>
      </c>
      <c r="AM3678" s="3">
        <v>0</v>
      </c>
      <c r="AN3678" s="2">
        <f t="shared" si="120"/>
        <v>2.9978586723768737E-2</v>
      </c>
      <c r="AO3678" s="2">
        <v>1.5524625267665952E-2</v>
      </c>
      <c r="AP3678">
        <f t="shared" si="121"/>
        <v>56</v>
      </c>
    </row>
    <row r="3679" spans="1:42" ht="16.5" hidden="1" customHeight="1" x14ac:dyDescent="0.25">
      <c r="A3679" s="5" t="s">
        <v>790</v>
      </c>
      <c r="B3679" s="1" t="s">
        <v>514</v>
      </c>
      <c r="D3679" t="s">
        <v>32</v>
      </c>
      <c r="E3679" t="s">
        <v>498</v>
      </c>
      <c r="F3679" t="s">
        <v>515</v>
      </c>
      <c r="G3679">
        <v>53</v>
      </c>
      <c r="H3679">
        <v>0</v>
      </c>
      <c r="I3679">
        <v>0</v>
      </c>
      <c r="J3679">
        <v>0</v>
      </c>
      <c r="K3679">
        <v>0</v>
      </c>
      <c r="L3679">
        <v>3</v>
      </c>
      <c r="M3679">
        <v>53</v>
      </c>
      <c r="N3679" s="2">
        <v>1.4111006585136407E-3</v>
      </c>
      <c r="O3679" s="2">
        <v>2.4929444967074318E-2</v>
      </c>
      <c r="P3679">
        <v>238</v>
      </c>
      <c r="Q3679" s="2">
        <v>0.10311958405545928</v>
      </c>
      <c r="R3679">
        <v>2126</v>
      </c>
      <c r="S3679">
        <v>2308</v>
      </c>
      <c r="T3679">
        <v>2209</v>
      </c>
      <c r="U3679">
        <v>1</v>
      </c>
      <c r="V3679">
        <v>22</v>
      </c>
      <c r="W3679">
        <v>13</v>
      </c>
      <c r="X3679">
        <v>63</v>
      </c>
      <c r="Y3679">
        <v>225</v>
      </c>
      <c r="Z3679">
        <v>0</v>
      </c>
      <c r="AA3679">
        <v>0</v>
      </c>
      <c r="AB3679">
        <v>3</v>
      </c>
      <c r="AC3679">
        <v>6</v>
      </c>
      <c r="AD3679">
        <v>2037</v>
      </c>
      <c r="AE3679">
        <v>1</v>
      </c>
      <c r="AF3679">
        <v>22</v>
      </c>
      <c r="AG3679">
        <v>10</v>
      </c>
      <c r="AH3679">
        <v>57</v>
      </c>
      <c r="AI3679" s="3">
        <v>2.6018654884634267E-2</v>
      </c>
      <c r="AJ3679" s="3">
        <v>0</v>
      </c>
      <c r="AK3679" s="3">
        <v>0</v>
      </c>
      <c r="AL3679" s="3">
        <v>0</v>
      </c>
      <c r="AM3679" s="3">
        <v>0</v>
      </c>
      <c r="AN3679" s="2">
        <f t="shared" si="120"/>
        <v>2.634054562558796E-2</v>
      </c>
      <c r="AO3679" s="2">
        <v>4.2313117066290547E-2</v>
      </c>
      <c r="AP3679">
        <f t="shared" si="121"/>
        <v>56</v>
      </c>
    </row>
    <row r="3680" spans="1:42" ht="16.5" hidden="1" customHeight="1" x14ac:dyDescent="0.25">
      <c r="A3680" s="5" t="s">
        <v>789</v>
      </c>
      <c r="B3680" s="1" t="s">
        <v>514</v>
      </c>
      <c r="D3680" t="s">
        <v>32</v>
      </c>
      <c r="E3680" t="s">
        <v>498</v>
      </c>
      <c r="F3680" t="s">
        <v>515</v>
      </c>
      <c r="G3680">
        <v>50</v>
      </c>
      <c r="H3680">
        <v>0</v>
      </c>
      <c r="I3680">
        <v>0</v>
      </c>
      <c r="J3680">
        <v>0</v>
      </c>
      <c r="K3680">
        <v>0</v>
      </c>
      <c r="L3680">
        <v>9</v>
      </c>
      <c r="M3680">
        <v>47</v>
      </c>
      <c r="N3680" s="2">
        <v>4.1512915129151293E-3</v>
      </c>
      <c r="O3680" s="2">
        <v>2.1678966789667898E-2</v>
      </c>
      <c r="P3680">
        <v>243</v>
      </c>
      <c r="Q3680" s="2">
        <v>0.10318471337579618</v>
      </c>
      <c r="R3680">
        <v>2168</v>
      </c>
      <c r="S3680">
        <v>2355</v>
      </c>
      <c r="T3680">
        <v>2261</v>
      </c>
      <c r="U3680">
        <v>0</v>
      </c>
      <c r="V3680">
        <v>14</v>
      </c>
      <c r="W3680">
        <v>13</v>
      </c>
      <c r="X3680">
        <v>67</v>
      </c>
      <c r="Y3680">
        <v>234</v>
      </c>
      <c r="Z3680">
        <v>0</v>
      </c>
      <c r="AA3680">
        <v>0</v>
      </c>
      <c r="AB3680">
        <v>3</v>
      </c>
      <c r="AC3680">
        <v>0</v>
      </c>
      <c r="AD3680">
        <v>2077</v>
      </c>
      <c r="AE3680">
        <v>0</v>
      </c>
      <c r="AF3680">
        <v>14</v>
      </c>
      <c r="AG3680">
        <v>10</v>
      </c>
      <c r="AH3680">
        <v>67</v>
      </c>
      <c r="AI3680" s="3">
        <v>2.4073182474723159E-2</v>
      </c>
      <c r="AJ3680" s="3">
        <v>0</v>
      </c>
      <c r="AK3680" s="3">
        <v>0</v>
      </c>
      <c r="AL3680" s="3">
        <v>0</v>
      </c>
      <c r="AM3680" s="3">
        <v>0</v>
      </c>
      <c r="AN3680" s="2">
        <f t="shared" si="120"/>
        <v>2.5830258302583026E-2</v>
      </c>
      <c r="AO3680" s="2">
        <v>4.1974169741697417E-2</v>
      </c>
      <c r="AP3680">
        <f t="shared" si="121"/>
        <v>56</v>
      </c>
    </row>
    <row r="3681" spans="1:42" ht="16.5" hidden="1" customHeight="1" x14ac:dyDescent="0.25">
      <c r="A3681" s="5" t="s">
        <v>790</v>
      </c>
      <c r="B3681" s="1" t="s">
        <v>332</v>
      </c>
      <c r="D3681" t="s">
        <v>32</v>
      </c>
      <c r="E3681" t="s">
        <v>333</v>
      </c>
      <c r="F3681" t="s">
        <v>334</v>
      </c>
      <c r="G3681">
        <v>48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56</v>
      </c>
      <c r="N3681" s="2">
        <v>0</v>
      </c>
      <c r="O3681" s="2">
        <v>2.5605852766346592E-2</v>
      </c>
      <c r="P3681">
        <v>212</v>
      </c>
      <c r="Q3681" s="2">
        <v>9.0482287665386255E-2</v>
      </c>
      <c r="R3681">
        <v>2187</v>
      </c>
      <c r="S3681">
        <v>2343</v>
      </c>
      <c r="T3681">
        <v>2272</v>
      </c>
      <c r="U3681">
        <v>8</v>
      </c>
      <c r="V3681">
        <v>4</v>
      </c>
      <c r="W3681">
        <v>17</v>
      </c>
      <c r="X3681">
        <v>42</v>
      </c>
      <c r="Y3681">
        <v>199</v>
      </c>
      <c r="Z3681">
        <v>0</v>
      </c>
      <c r="AA3681">
        <v>0</v>
      </c>
      <c r="AB3681">
        <v>0</v>
      </c>
      <c r="AC3681">
        <v>5</v>
      </c>
      <c r="AD3681">
        <v>2121</v>
      </c>
      <c r="AE3681">
        <v>8</v>
      </c>
      <c r="AF3681">
        <v>4</v>
      </c>
      <c r="AG3681">
        <v>17</v>
      </c>
      <c r="AH3681">
        <v>37</v>
      </c>
      <c r="AI3681" s="3">
        <v>2.2630834512022632E-2</v>
      </c>
      <c r="AJ3681" s="3">
        <v>0</v>
      </c>
      <c r="AK3681" s="3">
        <v>0</v>
      </c>
      <c r="AL3681" s="3">
        <v>0</v>
      </c>
      <c r="AM3681" s="3">
        <v>0</v>
      </c>
      <c r="AN3681" s="2">
        <f t="shared" ref="AN3681:AN3744" si="122">N3681+O3681</f>
        <v>2.5605852766346592E-2</v>
      </c>
      <c r="AO3681" s="2">
        <v>3.017832647462277E-2</v>
      </c>
      <c r="AP3681">
        <f t="shared" ref="AP3681:AP3744" si="123">L3681+M3681</f>
        <v>56</v>
      </c>
    </row>
    <row r="3682" spans="1:42" ht="16.5" hidden="1" customHeight="1" x14ac:dyDescent="0.25">
      <c r="A3682" s="5" t="s">
        <v>793</v>
      </c>
      <c r="B3682" s="1" t="s">
        <v>605</v>
      </c>
      <c r="D3682" t="s">
        <v>32</v>
      </c>
      <c r="E3682" t="s">
        <v>253</v>
      </c>
      <c r="F3682" t="s">
        <v>606</v>
      </c>
      <c r="G3682">
        <v>43</v>
      </c>
      <c r="H3682">
        <v>0</v>
      </c>
      <c r="I3682">
        <v>0</v>
      </c>
      <c r="J3682">
        <v>0</v>
      </c>
      <c r="K3682">
        <v>0</v>
      </c>
      <c r="L3682">
        <v>9</v>
      </c>
      <c r="M3682">
        <v>47</v>
      </c>
      <c r="N3682" s="2">
        <v>1.7567831348819052E-3</v>
      </c>
      <c r="O3682" s="2">
        <v>9.1743119266055051E-3</v>
      </c>
      <c r="P3682">
        <v>44</v>
      </c>
      <c r="Q3682" s="2">
        <v>8.6088828018000395E-3</v>
      </c>
      <c r="R3682">
        <v>5123</v>
      </c>
      <c r="S3682">
        <v>5111</v>
      </c>
      <c r="T3682">
        <v>4770</v>
      </c>
      <c r="U3682">
        <v>62</v>
      </c>
      <c r="V3682">
        <v>82</v>
      </c>
      <c r="W3682">
        <v>102</v>
      </c>
      <c r="X3682">
        <v>95</v>
      </c>
      <c r="Y3682">
        <v>35</v>
      </c>
      <c r="Z3682">
        <v>0</v>
      </c>
      <c r="AA3682">
        <v>0</v>
      </c>
      <c r="AB3682">
        <v>0</v>
      </c>
      <c r="AC3682">
        <v>0</v>
      </c>
      <c r="AD3682">
        <v>4778</v>
      </c>
      <c r="AE3682">
        <v>62</v>
      </c>
      <c r="AF3682">
        <v>82</v>
      </c>
      <c r="AG3682">
        <v>102</v>
      </c>
      <c r="AH3682">
        <v>95</v>
      </c>
      <c r="AI3682" s="3">
        <v>8.9995814148179157E-3</v>
      </c>
      <c r="AJ3682" s="3">
        <v>0</v>
      </c>
      <c r="AK3682" s="3">
        <v>0</v>
      </c>
      <c r="AL3682" s="3">
        <v>0</v>
      </c>
      <c r="AM3682" s="3">
        <v>0</v>
      </c>
      <c r="AN3682" s="2">
        <f t="shared" si="122"/>
        <v>1.0931095061487411E-2</v>
      </c>
      <c r="AO3682" s="2">
        <v>6.6614573158820078E-2</v>
      </c>
      <c r="AP3682">
        <f t="shared" si="123"/>
        <v>56</v>
      </c>
    </row>
    <row r="3683" spans="1:42" ht="16.5" hidden="1" customHeight="1" x14ac:dyDescent="0.25">
      <c r="A3683" s="4" t="s">
        <v>800</v>
      </c>
      <c r="B3683" s="1" t="s">
        <v>299</v>
      </c>
      <c r="D3683" t="s">
        <v>32</v>
      </c>
      <c r="E3683" t="s">
        <v>300</v>
      </c>
      <c r="F3683" t="s">
        <v>301</v>
      </c>
      <c r="G3683">
        <v>53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55</v>
      </c>
      <c r="N3683" s="2">
        <v>0</v>
      </c>
      <c r="O3683" s="2">
        <v>0.47008547008547008</v>
      </c>
      <c r="P3683">
        <v>17</v>
      </c>
      <c r="Q3683" s="2">
        <v>0.21518987341772153</v>
      </c>
      <c r="R3683">
        <v>117</v>
      </c>
      <c r="S3683">
        <v>79</v>
      </c>
      <c r="T3683">
        <v>79</v>
      </c>
      <c r="U3683">
        <v>0</v>
      </c>
      <c r="V3683">
        <v>0</v>
      </c>
      <c r="W3683">
        <v>0</v>
      </c>
      <c r="X3683">
        <v>0</v>
      </c>
      <c r="Y3683">
        <v>14</v>
      </c>
      <c r="Z3683">
        <v>0</v>
      </c>
      <c r="AA3683">
        <v>0</v>
      </c>
      <c r="AB3683">
        <v>0</v>
      </c>
      <c r="AC3683">
        <v>0</v>
      </c>
      <c r="AD3683">
        <v>118</v>
      </c>
      <c r="AE3683">
        <v>0</v>
      </c>
      <c r="AF3683">
        <v>0</v>
      </c>
      <c r="AG3683">
        <v>0</v>
      </c>
      <c r="AH3683">
        <v>0</v>
      </c>
      <c r="AI3683" s="3">
        <v>0.44915254237288138</v>
      </c>
      <c r="AJ3683" s="3">
        <v>0</v>
      </c>
      <c r="AK3683" s="3">
        <v>0</v>
      </c>
      <c r="AL3683" s="3">
        <v>0</v>
      </c>
      <c r="AM3683" s="3">
        <v>0</v>
      </c>
      <c r="AN3683" s="2">
        <f t="shared" si="122"/>
        <v>0.47008547008547008</v>
      </c>
      <c r="AO3683" s="2">
        <v>0</v>
      </c>
      <c r="AP3683">
        <f t="shared" si="123"/>
        <v>55</v>
      </c>
    </row>
    <row r="3684" spans="1:42" ht="16.5" hidden="1" customHeight="1" x14ac:dyDescent="0.25">
      <c r="A3684" s="4" t="s">
        <v>796</v>
      </c>
      <c r="B3684" s="1" t="s">
        <v>208</v>
      </c>
      <c r="D3684" t="s">
        <v>32</v>
      </c>
      <c r="E3684" t="s">
        <v>206</v>
      </c>
      <c r="F3684" t="s">
        <v>209</v>
      </c>
      <c r="G3684">
        <v>48</v>
      </c>
      <c r="H3684">
        <v>0</v>
      </c>
      <c r="I3684">
        <v>0</v>
      </c>
      <c r="J3684">
        <v>0</v>
      </c>
      <c r="K3684">
        <v>0</v>
      </c>
      <c r="L3684">
        <v>3</v>
      </c>
      <c r="M3684">
        <v>52</v>
      </c>
      <c r="N3684" s="2">
        <v>2.2222222222222223E-2</v>
      </c>
      <c r="O3684" s="2">
        <v>0.38518518518518519</v>
      </c>
      <c r="P3684">
        <v>7</v>
      </c>
      <c r="Q3684" s="2">
        <v>8.0459770114942528E-2</v>
      </c>
      <c r="R3684">
        <v>135</v>
      </c>
      <c r="S3684">
        <v>87</v>
      </c>
      <c r="T3684">
        <v>80</v>
      </c>
      <c r="U3684">
        <v>1</v>
      </c>
      <c r="V3684">
        <v>1</v>
      </c>
      <c r="W3684">
        <v>0</v>
      </c>
      <c r="X3684">
        <v>5</v>
      </c>
      <c r="Y3684">
        <v>0</v>
      </c>
      <c r="Z3684">
        <v>0</v>
      </c>
      <c r="AA3684">
        <v>0</v>
      </c>
      <c r="AB3684">
        <v>0</v>
      </c>
      <c r="AC3684">
        <v>3</v>
      </c>
      <c r="AD3684">
        <v>128</v>
      </c>
      <c r="AE3684">
        <v>1</v>
      </c>
      <c r="AF3684">
        <v>1</v>
      </c>
      <c r="AG3684">
        <v>0</v>
      </c>
      <c r="AH3684">
        <v>2</v>
      </c>
      <c r="AI3684" s="3">
        <v>0.375</v>
      </c>
      <c r="AJ3684" s="3">
        <v>0</v>
      </c>
      <c r="AK3684" s="3">
        <v>0</v>
      </c>
      <c r="AL3684" s="3">
        <v>0</v>
      </c>
      <c r="AM3684" s="3">
        <v>0</v>
      </c>
      <c r="AN3684" s="2">
        <f t="shared" si="122"/>
        <v>0.40740740740740738</v>
      </c>
      <c r="AO3684" s="2">
        <v>3.0303030303030304E-2</v>
      </c>
      <c r="AP3684">
        <f t="shared" si="123"/>
        <v>55</v>
      </c>
    </row>
    <row r="3685" spans="1:42" ht="16.5" hidden="1" customHeight="1" x14ac:dyDescent="0.25">
      <c r="A3685" s="4" t="s">
        <v>797</v>
      </c>
      <c r="B3685" s="1" t="s">
        <v>208</v>
      </c>
      <c r="D3685" t="s">
        <v>32</v>
      </c>
      <c r="E3685" t="s">
        <v>206</v>
      </c>
      <c r="F3685" t="s">
        <v>209</v>
      </c>
      <c r="G3685">
        <v>47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55</v>
      </c>
      <c r="N3685" s="2">
        <v>0</v>
      </c>
      <c r="O3685" s="2">
        <v>0.37671232876712329</v>
      </c>
      <c r="P3685">
        <v>5</v>
      </c>
      <c r="Q3685" s="2">
        <v>5.2083333333333336E-2</v>
      </c>
      <c r="R3685">
        <v>146</v>
      </c>
      <c r="S3685">
        <v>96</v>
      </c>
      <c r="T3685">
        <v>87</v>
      </c>
      <c r="U3685">
        <v>0</v>
      </c>
      <c r="V3685">
        <v>1</v>
      </c>
      <c r="W3685">
        <v>0</v>
      </c>
      <c r="X3685">
        <v>8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134</v>
      </c>
      <c r="AE3685">
        <v>0</v>
      </c>
      <c r="AF3685">
        <v>1</v>
      </c>
      <c r="AG3685">
        <v>0</v>
      </c>
      <c r="AH3685">
        <v>8</v>
      </c>
      <c r="AI3685" s="3">
        <v>0.35074626865671643</v>
      </c>
      <c r="AJ3685" s="3">
        <v>0</v>
      </c>
      <c r="AK3685" s="3">
        <v>0</v>
      </c>
      <c r="AL3685" s="3">
        <v>0</v>
      </c>
      <c r="AM3685" s="3">
        <v>0</v>
      </c>
      <c r="AN3685" s="2">
        <f t="shared" si="122"/>
        <v>0.37671232876712329</v>
      </c>
      <c r="AO3685" s="2">
        <v>6.2937062937062943E-2</v>
      </c>
      <c r="AP3685">
        <f t="shared" si="123"/>
        <v>55</v>
      </c>
    </row>
    <row r="3686" spans="1:42" ht="16.5" hidden="1" customHeight="1" x14ac:dyDescent="0.25">
      <c r="A3686" s="5" t="s">
        <v>794</v>
      </c>
      <c r="B3686" s="1" t="s">
        <v>208</v>
      </c>
      <c r="D3686" t="s">
        <v>32</v>
      </c>
      <c r="E3686" t="s">
        <v>206</v>
      </c>
      <c r="F3686" t="s">
        <v>209</v>
      </c>
      <c r="G3686">
        <v>52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55</v>
      </c>
      <c r="N3686" s="2">
        <v>0</v>
      </c>
      <c r="O3686" s="2">
        <v>0.36912751677852351</v>
      </c>
      <c r="P3686">
        <v>15</v>
      </c>
      <c r="Q3686" s="2">
        <v>0.13761467889908258</v>
      </c>
      <c r="R3686">
        <v>149</v>
      </c>
      <c r="S3686">
        <v>109</v>
      </c>
      <c r="T3686">
        <v>95</v>
      </c>
      <c r="U3686">
        <v>0</v>
      </c>
      <c r="V3686">
        <v>0</v>
      </c>
      <c r="W3686">
        <v>0</v>
      </c>
      <c r="X3686">
        <v>14</v>
      </c>
      <c r="Y3686">
        <v>6</v>
      </c>
      <c r="Z3686">
        <v>0</v>
      </c>
      <c r="AA3686">
        <v>0</v>
      </c>
      <c r="AB3686">
        <v>0</v>
      </c>
      <c r="AC3686">
        <v>3</v>
      </c>
      <c r="AD3686">
        <v>141</v>
      </c>
      <c r="AE3686">
        <v>0</v>
      </c>
      <c r="AF3686">
        <v>0</v>
      </c>
      <c r="AG3686">
        <v>0</v>
      </c>
      <c r="AH3686">
        <v>11</v>
      </c>
      <c r="AI3686" s="3">
        <v>0.36879432624113473</v>
      </c>
      <c r="AJ3686" s="3">
        <v>0</v>
      </c>
      <c r="AK3686" s="3">
        <v>0</v>
      </c>
      <c r="AL3686" s="3">
        <v>0</v>
      </c>
      <c r="AM3686" s="3">
        <v>0</v>
      </c>
      <c r="AN3686" s="2">
        <f t="shared" si="122"/>
        <v>0.36912751677852351</v>
      </c>
      <c r="AO3686" s="2">
        <v>7.2368421052631582E-2</v>
      </c>
      <c r="AP3686">
        <f t="shared" si="123"/>
        <v>55</v>
      </c>
    </row>
    <row r="3687" spans="1:42" ht="16.5" hidden="1" customHeight="1" x14ac:dyDescent="0.25">
      <c r="A3687" s="5" t="s">
        <v>790</v>
      </c>
      <c r="B3687" s="1" t="s">
        <v>208</v>
      </c>
      <c r="D3687" t="s">
        <v>32</v>
      </c>
      <c r="E3687" t="s">
        <v>206</v>
      </c>
      <c r="F3687" t="s">
        <v>209</v>
      </c>
      <c r="G3687">
        <v>50</v>
      </c>
      <c r="H3687">
        <v>3</v>
      </c>
      <c r="I3687">
        <v>0</v>
      </c>
      <c r="J3687">
        <v>0</v>
      </c>
      <c r="K3687">
        <v>0</v>
      </c>
      <c r="L3687">
        <v>0</v>
      </c>
      <c r="M3687">
        <v>55</v>
      </c>
      <c r="N3687" s="2">
        <v>0</v>
      </c>
      <c r="O3687" s="2">
        <v>0.34810126582278483</v>
      </c>
      <c r="P3687">
        <v>11</v>
      </c>
      <c r="Q3687" s="2">
        <v>9.6491228070175433E-2</v>
      </c>
      <c r="R3687">
        <v>158</v>
      </c>
      <c r="S3687">
        <v>114</v>
      </c>
      <c r="T3687">
        <v>109</v>
      </c>
      <c r="U3687">
        <v>1</v>
      </c>
      <c r="V3687">
        <v>0</v>
      </c>
      <c r="W3687">
        <v>0</v>
      </c>
      <c r="X3687">
        <v>4</v>
      </c>
      <c r="Y3687">
        <v>7</v>
      </c>
      <c r="Z3687">
        <v>0</v>
      </c>
      <c r="AA3687">
        <v>0</v>
      </c>
      <c r="AB3687">
        <v>0</v>
      </c>
      <c r="AC3687">
        <v>0</v>
      </c>
      <c r="AD3687">
        <v>152</v>
      </c>
      <c r="AE3687">
        <v>4</v>
      </c>
      <c r="AF3687">
        <v>0</v>
      </c>
      <c r="AG3687">
        <v>0</v>
      </c>
      <c r="AH3687">
        <v>4</v>
      </c>
      <c r="AI3687" s="3">
        <v>0.32894736842105265</v>
      </c>
      <c r="AJ3687" s="3">
        <v>0.75</v>
      </c>
      <c r="AK3687" s="3">
        <v>0</v>
      </c>
      <c r="AL3687" s="3">
        <v>0</v>
      </c>
      <c r="AM3687" s="3">
        <v>0</v>
      </c>
      <c r="AN3687" s="2">
        <f t="shared" si="122"/>
        <v>0.34810126582278483</v>
      </c>
      <c r="AO3687" s="2">
        <v>0.05</v>
      </c>
      <c r="AP3687">
        <f t="shared" si="123"/>
        <v>55</v>
      </c>
    </row>
    <row r="3688" spans="1:42" ht="16.5" hidden="1" customHeight="1" x14ac:dyDescent="0.25">
      <c r="A3688" s="4" t="s">
        <v>801</v>
      </c>
      <c r="B3688" s="1" t="s">
        <v>85</v>
      </c>
      <c r="D3688" t="s">
        <v>32</v>
      </c>
      <c r="E3688" t="s">
        <v>86</v>
      </c>
      <c r="F3688" t="s">
        <v>87</v>
      </c>
      <c r="G3688">
        <v>48</v>
      </c>
      <c r="H3688">
        <v>0</v>
      </c>
      <c r="I3688">
        <v>0</v>
      </c>
      <c r="J3688">
        <v>0</v>
      </c>
      <c r="K3688">
        <v>4</v>
      </c>
      <c r="L3688">
        <v>0</v>
      </c>
      <c r="M3688">
        <v>55</v>
      </c>
      <c r="N3688" s="2">
        <v>0</v>
      </c>
      <c r="O3688" s="2">
        <v>0.32934131736526945</v>
      </c>
      <c r="P3688">
        <v>42</v>
      </c>
      <c r="Q3688" s="2">
        <v>0.27272727272727271</v>
      </c>
      <c r="R3688">
        <v>167</v>
      </c>
      <c r="S3688">
        <v>154</v>
      </c>
      <c r="T3688">
        <v>145</v>
      </c>
      <c r="V3688">
        <v>3</v>
      </c>
      <c r="X3688">
        <v>6</v>
      </c>
      <c r="Y3688">
        <v>32</v>
      </c>
      <c r="Z3688">
        <v>0</v>
      </c>
      <c r="AA3688">
        <v>0</v>
      </c>
      <c r="AB3688">
        <v>0</v>
      </c>
      <c r="AC3688">
        <v>0</v>
      </c>
      <c r="AD3688">
        <v>161</v>
      </c>
      <c r="AF3688">
        <v>3</v>
      </c>
      <c r="AH3688">
        <v>10</v>
      </c>
      <c r="AI3688" s="3">
        <v>0.29813664596273293</v>
      </c>
      <c r="AJ3688" s="3">
        <v>0</v>
      </c>
      <c r="AK3688" s="3">
        <v>0</v>
      </c>
      <c r="AL3688" s="3">
        <v>0</v>
      </c>
      <c r="AM3688" s="3">
        <v>0.4</v>
      </c>
      <c r="AN3688" s="2">
        <f t="shared" si="122"/>
        <v>0.32934131736526945</v>
      </c>
      <c r="AO3688" s="2">
        <v>7.4712643678160925E-2</v>
      </c>
      <c r="AP3688">
        <f t="shared" si="123"/>
        <v>55</v>
      </c>
    </row>
    <row r="3689" spans="1:42" ht="16.5" hidden="1" customHeight="1" x14ac:dyDescent="0.25">
      <c r="A3689" s="4" t="s">
        <v>799</v>
      </c>
      <c r="B3689" s="1" t="s">
        <v>85</v>
      </c>
      <c r="D3689" t="s">
        <v>32</v>
      </c>
      <c r="E3689" t="s">
        <v>86</v>
      </c>
      <c r="F3689" t="s">
        <v>87</v>
      </c>
      <c r="G3689">
        <v>49</v>
      </c>
      <c r="H3689">
        <v>0</v>
      </c>
      <c r="I3689">
        <v>0</v>
      </c>
      <c r="J3689">
        <v>0</v>
      </c>
      <c r="K3689">
        <v>3</v>
      </c>
      <c r="L3689">
        <v>0</v>
      </c>
      <c r="M3689">
        <v>55</v>
      </c>
      <c r="N3689" s="2">
        <v>0</v>
      </c>
      <c r="O3689" s="2">
        <v>0.31976744186046513</v>
      </c>
      <c r="P3689">
        <v>36</v>
      </c>
      <c r="Q3689" s="2">
        <v>0.23529411764705882</v>
      </c>
      <c r="R3689">
        <v>172</v>
      </c>
      <c r="S3689">
        <v>153</v>
      </c>
      <c r="T3689">
        <v>147</v>
      </c>
      <c r="U3689">
        <v>0</v>
      </c>
      <c r="V3689">
        <v>1</v>
      </c>
      <c r="W3689">
        <v>1</v>
      </c>
      <c r="X3689">
        <v>4</v>
      </c>
      <c r="Y3689">
        <v>34</v>
      </c>
      <c r="Z3689">
        <v>0</v>
      </c>
      <c r="AA3689">
        <v>0</v>
      </c>
      <c r="AB3689">
        <v>0</v>
      </c>
      <c r="AC3689">
        <v>0</v>
      </c>
      <c r="AD3689">
        <v>162</v>
      </c>
      <c r="AE3689">
        <v>0</v>
      </c>
      <c r="AF3689">
        <v>1</v>
      </c>
      <c r="AG3689">
        <v>1</v>
      </c>
      <c r="AH3689">
        <v>7</v>
      </c>
      <c r="AI3689" s="3">
        <v>0.30246913580246915</v>
      </c>
      <c r="AJ3689" s="3">
        <v>0</v>
      </c>
      <c r="AK3689" s="3">
        <v>0</v>
      </c>
      <c r="AL3689" s="3">
        <v>0</v>
      </c>
      <c r="AM3689" s="3">
        <v>0.42857142857142855</v>
      </c>
      <c r="AN3689" s="2">
        <f t="shared" si="122"/>
        <v>0.31976744186046513</v>
      </c>
      <c r="AO3689" s="2">
        <v>5.2631578947368418E-2</v>
      </c>
      <c r="AP3689">
        <f t="shared" si="123"/>
        <v>55</v>
      </c>
    </row>
    <row r="3690" spans="1:42" ht="16.5" hidden="1" customHeight="1" x14ac:dyDescent="0.25">
      <c r="A3690" s="4" t="s">
        <v>801</v>
      </c>
      <c r="B3690" s="1" t="s">
        <v>526</v>
      </c>
      <c r="D3690" t="s">
        <v>32</v>
      </c>
      <c r="E3690" t="s">
        <v>524</v>
      </c>
      <c r="F3690" t="s">
        <v>527</v>
      </c>
      <c r="G3690">
        <v>48</v>
      </c>
      <c r="H3690">
        <v>0</v>
      </c>
      <c r="I3690">
        <v>0</v>
      </c>
      <c r="J3690">
        <v>0</v>
      </c>
      <c r="K3690">
        <v>6</v>
      </c>
      <c r="L3690">
        <v>0</v>
      </c>
      <c r="M3690">
        <v>55</v>
      </c>
      <c r="N3690" s="2">
        <v>0</v>
      </c>
      <c r="O3690" s="2">
        <v>0.31976744186046513</v>
      </c>
      <c r="P3690">
        <v>40</v>
      </c>
      <c r="Q3690" s="2">
        <v>0.25477707006369427</v>
      </c>
      <c r="R3690">
        <v>172</v>
      </c>
      <c r="S3690">
        <v>157</v>
      </c>
      <c r="T3690">
        <v>153</v>
      </c>
      <c r="V3690">
        <v>2</v>
      </c>
      <c r="X3690">
        <v>2</v>
      </c>
      <c r="Y3690">
        <v>32</v>
      </c>
      <c r="Z3690">
        <v>0</v>
      </c>
      <c r="AA3690">
        <v>0</v>
      </c>
      <c r="AB3690">
        <v>0</v>
      </c>
      <c r="AC3690">
        <v>0</v>
      </c>
      <c r="AD3690">
        <v>169</v>
      </c>
      <c r="AF3690">
        <v>2</v>
      </c>
      <c r="AH3690">
        <v>8</v>
      </c>
      <c r="AI3690" s="3">
        <v>0.28402366863905326</v>
      </c>
      <c r="AJ3690" s="3">
        <v>0</v>
      </c>
      <c r="AK3690" s="3">
        <v>0</v>
      </c>
      <c r="AL3690" s="3">
        <v>0</v>
      </c>
      <c r="AM3690" s="3">
        <v>0.75</v>
      </c>
      <c r="AN3690" s="2">
        <f t="shared" si="122"/>
        <v>0.31976744186046513</v>
      </c>
      <c r="AO3690" s="2">
        <v>5.5865921787709494E-2</v>
      </c>
      <c r="AP3690">
        <f t="shared" si="123"/>
        <v>55</v>
      </c>
    </row>
    <row r="3691" spans="1:42" ht="16.5" hidden="1" customHeight="1" x14ac:dyDescent="0.25">
      <c r="A3691" s="4" t="s">
        <v>796</v>
      </c>
      <c r="B3691" s="1" t="s">
        <v>567</v>
      </c>
      <c r="D3691" t="s">
        <v>32</v>
      </c>
      <c r="E3691" t="s">
        <v>568</v>
      </c>
      <c r="F3691" t="s">
        <v>569</v>
      </c>
      <c r="G3691">
        <v>51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55</v>
      </c>
      <c r="N3691" s="2">
        <v>0</v>
      </c>
      <c r="O3691" s="2">
        <v>0.29891304347826086</v>
      </c>
      <c r="P3691">
        <v>90</v>
      </c>
      <c r="Q3691" s="2">
        <v>0.41095890410958902</v>
      </c>
      <c r="R3691">
        <v>184</v>
      </c>
      <c r="S3691">
        <v>219</v>
      </c>
      <c r="T3691">
        <v>138</v>
      </c>
      <c r="U3691">
        <v>0</v>
      </c>
      <c r="V3691">
        <v>1</v>
      </c>
      <c r="W3691">
        <v>5</v>
      </c>
      <c r="X3691">
        <v>75</v>
      </c>
      <c r="Y3691">
        <v>59</v>
      </c>
      <c r="Z3691">
        <v>0</v>
      </c>
      <c r="AA3691">
        <v>0</v>
      </c>
      <c r="AB3691">
        <v>0</v>
      </c>
      <c r="AC3691">
        <v>29</v>
      </c>
      <c r="AD3691">
        <v>130</v>
      </c>
      <c r="AE3691">
        <v>0</v>
      </c>
      <c r="AF3691">
        <v>1</v>
      </c>
      <c r="AG3691">
        <v>5</v>
      </c>
      <c r="AH3691">
        <v>46</v>
      </c>
      <c r="AI3691" s="3">
        <v>0.3923076923076923</v>
      </c>
      <c r="AJ3691" s="3">
        <v>0</v>
      </c>
      <c r="AK3691" s="3">
        <v>0</v>
      </c>
      <c r="AL3691" s="3">
        <v>0</v>
      </c>
      <c r="AM3691" s="3">
        <v>0</v>
      </c>
      <c r="AN3691" s="2">
        <f t="shared" si="122"/>
        <v>0.29891304347826086</v>
      </c>
      <c r="AO3691" s="2">
        <v>0.2857142857142857</v>
      </c>
      <c r="AP3691">
        <f t="shared" si="123"/>
        <v>55</v>
      </c>
    </row>
    <row r="3692" spans="1:42" ht="16.5" hidden="1" customHeight="1" x14ac:dyDescent="0.25">
      <c r="A3692" s="5" t="s">
        <v>788</v>
      </c>
      <c r="B3692" s="1" t="s">
        <v>526</v>
      </c>
      <c r="D3692" t="s">
        <v>32</v>
      </c>
      <c r="E3692" t="s">
        <v>524</v>
      </c>
      <c r="F3692" t="s">
        <v>527</v>
      </c>
      <c r="G3692">
        <v>50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55</v>
      </c>
      <c r="N3692" s="2">
        <v>0</v>
      </c>
      <c r="O3692" s="2">
        <v>0.21912350597609562</v>
      </c>
      <c r="P3692">
        <v>27</v>
      </c>
      <c r="Q3692" s="2">
        <v>0.1210762331838565</v>
      </c>
      <c r="R3692">
        <v>251</v>
      </c>
      <c r="S3692">
        <v>223</v>
      </c>
      <c r="T3692">
        <v>217</v>
      </c>
      <c r="U3692">
        <v>4</v>
      </c>
      <c r="V3692">
        <v>1</v>
      </c>
      <c r="W3692">
        <v>1</v>
      </c>
      <c r="X3692">
        <v>0</v>
      </c>
      <c r="Y3692">
        <v>20</v>
      </c>
      <c r="Z3692">
        <v>0</v>
      </c>
      <c r="AA3692">
        <v>0</v>
      </c>
      <c r="AB3692">
        <v>0</v>
      </c>
      <c r="AC3692">
        <v>0</v>
      </c>
      <c r="AD3692">
        <v>247</v>
      </c>
      <c r="AE3692">
        <v>4</v>
      </c>
      <c r="AF3692">
        <v>1</v>
      </c>
      <c r="AG3692">
        <v>1</v>
      </c>
      <c r="AH3692">
        <v>0</v>
      </c>
      <c r="AI3692" s="3">
        <v>0.20242914979757085</v>
      </c>
      <c r="AJ3692" s="3">
        <v>0</v>
      </c>
      <c r="AK3692" s="3">
        <v>0</v>
      </c>
      <c r="AL3692" s="3">
        <v>0</v>
      </c>
      <c r="AM3692" s="3">
        <v>0</v>
      </c>
      <c r="AN3692" s="2">
        <f t="shared" si="122"/>
        <v>0.21912350597609562</v>
      </c>
      <c r="AO3692" s="2">
        <v>2.3715415019762844E-2</v>
      </c>
      <c r="AP3692">
        <f t="shared" si="123"/>
        <v>55</v>
      </c>
    </row>
    <row r="3693" spans="1:42" ht="16.5" hidden="1" customHeight="1" x14ac:dyDescent="0.25">
      <c r="A3693" s="5" t="s">
        <v>787</v>
      </c>
      <c r="B3693" s="1" t="s">
        <v>526</v>
      </c>
      <c r="D3693" t="s">
        <v>32</v>
      </c>
      <c r="E3693" t="s">
        <v>524</v>
      </c>
      <c r="F3693" t="s">
        <v>527</v>
      </c>
      <c r="G3693">
        <v>50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55</v>
      </c>
      <c r="N3693" s="2">
        <v>0</v>
      </c>
      <c r="O3693" s="2">
        <v>0.21653543307086615</v>
      </c>
      <c r="P3693">
        <v>21</v>
      </c>
      <c r="Q3693" s="2">
        <v>9.5454545454545459E-2</v>
      </c>
      <c r="R3693">
        <v>254</v>
      </c>
      <c r="S3693">
        <v>220</v>
      </c>
      <c r="T3693">
        <v>219</v>
      </c>
      <c r="U3693">
        <v>0</v>
      </c>
      <c r="V3693">
        <v>0</v>
      </c>
      <c r="W3693">
        <v>1</v>
      </c>
      <c r="X3693">
        <v>0</v>
      </c>
      <c r="Y3693">
        <v>18</v>
      </c>
      <c r="Z3693">
        <v>0</v>
      </c>
      <c r="AA3693">
        <v>0</v>
      </c>
      <c r="AB3693">
        <v>0</v>
      </c>
      <c r="AC3693">
        <v>0</v>
      </c>
      <c r="AD3693">
        <v>251</v>
      </c>
      <c r="AE3693">
        <v>0</v>
      </c>
      <c r="AF3693">
        <v>0</v>
      </c>
      <c r="AG3693">
        <v>1</v>
      </c>
      <c r="AH3693">
        <v>0</v>
      </c>
      <c r="AI3693" s="3">
        <v>0.19920318725099601</v>
      </c>
      <c r="AJ3693" s="3">
        <v>0</v>
      </c>
      <c r="AK3693" s="3">
        <v>0</v>
      </c>
      <c r="AL3693" s="3">
        <v>0</v>
      </c>
      <c r="AM3693" s="3">
        <v>0</v>
      </c>
      <c r="AN3693" s="2">
        <f t="shared" si="122"/>
        <v>0.21653543307086615</v>
      </c>
      <c r="AO3693" s="2">
        <v>3.968253968253968E-3</v>
      </c>
      <c r="AP3693">
        <f t="shared" si="123"/>
        <v>55</v>
      </c>
    </row>
    <row r="3694" spans="1:42" ht="16.5" hidden="1" customHeight="1" x14ac:dyDescent="0.25">
      <c r="A3694" s="4" t="s">
        <v>797</v>
      </c>
      <c r="B3694" s="1" t="s">
        <v>187</v>
      </c>
      <c r="D3694" t="s">
        <v>32</v>
      </c>
      <c r="E3694" t="s">
        <v>185</v>
      </c>
      <c r="F3694" t="s">
        <v>188</v>
      </c>
      <c r="G3694">
        <v>54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55</v>
      </c>
      <c r="N3694" s="2">
        <v>0</v>
      </c>
      <c r="O3694" s="2">
        <v>0.1858108108108108</v>
      </c>
      <c r="P3694">
        <v>19</v>
      </c>
      <c r="Q3694" s="2">
        <v>7.3076923076923081E-2</v>
      </c>
      <c r="R3694">
        <v>296</v>
      </c>
      <c r="S3694">
        <v>260</v>
      </c>
      <c r="T3694">
        <v>260</v>
      </c>
      <c r="U3694">
        <v>0</v>
      </c>
      <c r="V3694">
        <v>0</v>
      </c>
      <c r="W3694">
        <v>0</v>
      </c>
      <c r="X3694">
        <v>0</v>
      </c>
      <c r="Y3694">
        <v>17</v>
      </c>
      <c r="Z3694">
        <v>0</v>
      </c>
      <c r="AA3694">
        <v>0</v>
      </c>
      <c r="AB3694">
        <v>0</v>
      </c>
      <c r="AC3694">
        <v>0</v>
      </c>
      <c r="AD3694">
        <v>297</v>
      </c>
      <c r="AE3694">
        <v>0</v>
      </c>
      <c r="AF3694">
        <v>0</v>
      </c>
      <c r="AG3694">
        <v>0</v>
      </c>
      <c r="AH3694">
        <v>0</v>
      </c>
      <c r="AI3694" s="3">
        <v>0.18181818181818182</v>
      </c>
      <c r="AJ3694" s="3">
        <v>0</v>
      </c>
      <c r="AK3694" s="3">
        <v>0</v>
      </c>
      <c r="AL3694" s="3">
        <v>0</v>
      </c>
      <c r="AM3694" s="3">
        <v>0</v>
      </c>
      <c r="AN3694" s="2">
        <f t="shared" si="122"/>
        <v>0.1858108108108108</v>
      </c>
      <c r="AO3694" s="2">
        <v>0</v>
      </c>
      <c r="AP3694">
        <f t="shared" si="123"/>
        <v>55</v>
      </c>
    </row>
    <row r="3695" spans="1:42" ht="16.5" hidden="1" customHeight="1" x14ac:dyDescent="0.25">
      <c r="A3695" s="4" t="s">
        <v>801</v>
      </c>
      <c r="B3695" s="1" t="s">
        <v>400</v>
      </c>
      <c r="D3695" t="s">
        <v>32</v>
      </c>
      <c r="E3695" t="s">
        <v>388</v>
      </c>
      <c r="F3695" t="s">
        <v>401</v>
      </c>
      <c r="G3695">
        <v>48</v>
      </c>
      <c r="H3695">
        <v>3</v>
      </c>
      <c r="I3695">
        <v>0</v>
      </c>
      <c r="J3695">
        <v>0</v>
      </c>
      <c r="K3695">
        <v>0</v>
      </c>
      <c r="L3695">
        <v>0</v>
      </c>
      <c r="M3695">
        <v>55</v>
      </c>
      <c r="N3695" s="2">
        <v>0</v>
      </c>
      <c r="O3695" s="2">
        <v>0.17460317460317459</v>
      </c>
      <c r="P3695">
        <v>314</v>
      </c>
      <c r="Q3695" s="2">
        <v>0.54703832752613235</v>
      </c>
      <c r="R3695">
        <v>315</v>
      </c>
      <c r="S3695">
        <v>574</v>
      </c>
      <c r="T3695">
        <v>552</v>
      </c>
      <c r="U3695">
        <v>2</v>
      </c>
      <c r="V3695">
        <v>10</v>
      </c>
      <c r="W3695">
        <v>8</v>
      </c>
      <c r="X3695">
        <v>2</v>
      </c>
      <c r="Y3695">
        <v>296</v>
      </c>
      <c r="Z3695">
        <v>0</v>
      </c>
      <c r="AA3695">
        <v>5</v>
      </c>
      <c r="AB3695">
        <v>8</v>
      </c>
      <c r="AC3695">
        <v>0</v>
      </c>
      <c r="AD3695">
        <v>304</v>
      </c>
      <c r="AE3695">
        <v>5</v>
      </c>
      <c r="AF3695">
        <v>5</v>
      </c>
      <c r="AG3695">
        <v>0</v>
      </c>
      <c r="AH3695">
        <v>2</v>
      </c>
      <c r="AI3695" s="3">
        <v>0.15789473684210525</v>
      </c>
      <c r="AJ3695" s="3">
        <v>0.6</v>
      </c>
      <c r="AK3695" s="3">
        <v>0</v>
      </c>
      <c r="AL3695" s="3">
        <v>0</v>
      </c>
      <c r="AM3695" s="3">
        <v>0</v>
      </c>
      <c r="AN3695" s="2">
        <f t="shared" si="122"/>
        <v>0.17460317460317459</v>
      </c>
      <c r="AO3695" s="2">
        <v>3.7974683544303799E-2</v>
      </c>
      <c r="AP3695">
        <f t="shared" si="123"/>
        <v>55</v>
      </c>
    </row>
    <row r="3696" spans="1:42" ht="16.5" hidden="1" customHeight="1" x14ac:dyDescent="0.25">
      <c r="A3696" s="5" t="s">
        <v>792</v>
      </c>
      <c r="B3696" s="1" t="s">
        <v>105</v>
      </c>
      <c r="D3696" t="s">
        <v>32</v>
      </c>
      <c r="E3696" t="s">
        <v>95</v>
      </c>
      <c r="F3696" t="s">
        <v>106</v>
      </c>
      <c r="G3696">
        <v>46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55</v>
      </c>
      <c r="N3696" s="2">
        <v>0</v>
      </c>
      <c r="O3696" s="2">
        <v>0.17295597484276728</v>
      </c>
      <c r="P3696">
        <v>89</v>
      </c>
      <c r="Q3696" s="2">
        <v>0.25284090909090912</v>
      </c>
      <c r="R3696">
        <v>318</v>
      </c>
      <c r="S3696">
        <v>352</v>
      </c>
      <c r="T3696">
        <v>347</v>
      </c>
      <c r="U3696">
        <v>1</v>
      </c>
      <c r="V3696">
        <v>1</v>
      </c>
      <c r="W3696">
        <v>2</v>
      </c>
      <c r="X3696">
        <v>1</v>
      </c>
      <c r="Y3696">
        <v>84</v>
      </c>
      <c r="Z3696">
        <v>0</v>
      </c>
      <c r="AA3696">
        <v>0</v>
      </c>
      <c r="AB3696">
        <v>0</v>
      </c>
      <c r="AC3696">
        <v>0</v>
      </c>
      <c r="AD3696">
        <v>309</v>
      </c>
      <c r="AE3696">
        <v>1</v>
      </c>
      <c r="AF3696">
        <v>1</v>
      </c>
      <c r="AG3696">
        <v>2</v>
      </c>
      <c r="AH3696">
        <v>1</v>
      </c>
      <c r="AI3696" s="3">
        <v>0.14886731391585761</v>
      </c>
      <c r="AJ3696" s="3">
        <v>0</v>
      </c>
      <c r="AK3696" s="3">
        <v>0</v>
      </c>
      <c r="AL3696" s="3">
        <v>0</v>
      </c>
      <c r="AM3696" s="3">
        <v>0</v>
      </c>
      <c r="AN3696" s="2">
        <f t="shared" si="122"/>
        <v>0.17295597484276728</v>
      </c>
      <c r="AO3696" s="2">
        <v>1.5923566878980892E-2</v>
      </c>
      <c r="AP3696">
        <f t="shared" si="123"/>
        <v>55</v>
      </c>
    </row>
    <row r="3697" spans="1:42" ht="16.5" hidden="1" customHeight="1" x14ac:dyDescent="0.25">
      <c r="A3697" s="5" t="s">
        <v>789</v>
      </c>
      <c r="B3697" t="s">
        <v>676</v>
      </c>
      <c r="D3697" t="s">
        <v>32</v>
      </c>
      <c r="E3697" t="s">
        <v>278</v>
      </c>
      <c r="F3697" t="s">
        <v>677</v>
      </c>
      <c r="G3697">
        <v>53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55</v>
      </c>
      <c r="N3697" s="2">
        <v>0</v>
      </c>
      <c r="O3697" s="2">
        <v>0.16819571865443425</v>
      </c>
      <c r="P3697">
        <v>14</v>
      </c>
      <c r="Q3697" s="2">
        <v>4.8951048951048952E-2</v>
      </c>
      <c r="R3697">
        <v>327</v>
      </c>
      <c r="S3697">
        <v>286</v>
      </c>
      <c r="T3697">
        <v>280</v>
      </c>
      <c r="U3697">
        <v>0</v>
      </c>
      <c r="V3697">
        <v>4</v>
      </c>
      <c r="W3697">
        <v>0</v>
      </c>
      <c r="X3697">
        <v>2</v>
      </c>
      <c r="Y3697">
        <v>9</v>
      </c>
      <c r="Z3697">
        <v>0</v>
      </c>
      <c r="AA3697">
        <v>0</v>
      </c>
      <c r="AB3697">
        <v>0</v>
      </c>
      <c r="AC3697">
        <v>0</v>
      </c>
      <c r="AD3697">
        <v>324</v>
      </c>
      <c r="AE3697">
        <v>0</v>
      </c>
      <c r="AF3697">
        <v>4</v>
      </c>
      <c r="AG3697">
        <v>0</v>
      </c>
      <c r="AH3697">
        <v>2</v>
      </c>
      <c r="AI3697" s="3">
        <v>0.16358024691358025</v>
      </c>
      <c r="AJ3697" s="3">
        <v>0</v>
      </c>
      <c r="AK3697" s="3">
        <v>0</v>
      </c>
      <c r="AL3697" s="3">
        <v>0</v>
      </c>
      <c r="AM3697" s="3">
        <v>0</v>
      </c>
      <c r="AN3697" s="2">
        <f t="shared" si="122"/>
        <v>0.16819571865443425</v>
      </c>
      <c r="AO3697" s="2">
        <v>1.8181818181818181E-2</v>
      </c>
      <c r="AP3697">
        <f t="shared" si="123"/>
        <v>55</v>
      </c>
    </row>
    <row r="3698" spans="1:42" ht="16.5" hidden="1" customHeight="1" x14ac:dyDescent="0.25">
      <c r="A3698" s="5" t="s">
        <v>791</v>
      </c>
      <c r="B3698" t="s">
        <v>730</v>
      </c>
      <c r="D3698" t="s">
        <v>32</v>
      </c>
      <c r="E3698" t="s">
        <v>192</v>
      </c>
      <c r="F3698" t="s">
        <v>731</v>
      </c>
      <c r="G3698">
        <v>52</v>
      </c>
      <c r="H3698">
        <v>0</v>
      </c>
      <c r="I3698">
        <v>3</v>
      </c>
      <c r="J3698">
        <v>0</v>
      </c>
      <c r="K3698">
        <v>0</v>
      </c>
      <c r="L3698">
        <v>0</v>
      </c>
      <c r="M3698">
        <v>55</v>
      </c>
      <c r="N3698" s="2">
        <v>0</v>
      </c>
      <c r="O3698" s="2">
        <v>0.15759312320916904</v>
      </c>
      <c r="P3698">
        <v>69</v>
      </c>
      <c r="Q3698" s="2">
        <v>0.19008264462809918</v>
      </c>
      <c r="R3698">
        <v>349</v>
      </c>
      <c r="S3698">
        <v>363</v>
      </c>
      <c r="T3698">
        <v>343</v>
      </c>
      <c r="U3698">
        <v>1</v>
      </c>
      <c r="V3698">
        <v>1</v>
      </c>
      <c r="W3698">
        <v>10</v>
      </c>
      <c r="X3698">
        <v>8</v>
      </c>
      <c r="Y3698">
        <v>62</v>
      </c>
      <c r="Z3698">
        <v>0</v>
      </c>
      <c r="AA3698">
        <v>0</v>
      </c>
      <c r="AB3698">
        <v>3</v>
      </c>
      <c r="AC3698">
        <v>0</v>
      </c>
      <c r="AD3698">
        <v>333</v>
      </c>
      <c r="AE3698">
        <v>1</v>
      </c>
      <c r="AF3698">
        <v>4</v>
      </c>
      <c r="AG3698">
        <v>7</v>
      </c>
      <c r="AH3698">
        <v>8</v>
      </c>
      <c r="AI3698" s="3">
        <v>0.15615615615615616</v>
      </c>
      <c r="AJ3698" s="3">
        <v>0</v>
      </c>
      <c r="AK3698" s="3">
        <v>0.75</v>
      </c>
      <c r="AL3698" s="3">
        <v>0</v>
      </c>
      <c r="AM3698" s="3">
        <v>0</v>
      </c>
      <c r="AN3698" s="2">
        <f t="shared" si="122"/>
        <v>0.15759312320916904</v>
      </c>
      <c r="AO3698" s="2">
        <v>5.6657223796033995E-2</v>
      </c>
      <c r="AP3698">
        <f t="shared" si="123"/>
        <v>55</v>
      </c>
    </row>
    <row r="3699" spans="1:42" ht="16.5" hidden="1" customHeight="1" x14ac:dyDescent="0.25">
      <c r="A3699" s="4" t="s">
        <v>800</v>
      </c>
      <c r="B3699" s="1" t="s">
        <v>367</v>
      </c>
      <c r="D3699" t="s">
        <v>32</v>
      </c>
      <c r="E3699" t="s">
        <v>368</v>
      </c>
      <c r="F3699" t="s">
        <v>369</v>
      </c>
      <c r="G3699">
        <v>47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55</v>
      </c>
      <c r="N3699" s="2">
        <v>0</v>
      </c>
      <c r="O3699" s="2">
        <v>0.15759312320916904</v>
      </c>
      <c r="P3699">
        <v>67</v>
      </c>
      <c r="Q3699" s="2">
        <v>0.18559556786703602</v>
      </c>
      <c r="R3699">
        <v>349</v>
      </c>
      <c r="S3699">
        <v>361</v>
      </c>
      <c r="T3699">
        <v>342</v>
      </c>
      <c r="U3699">
        <v>0</v>
      </c>
      <c r="V3699">
        <v>1</v>
      </c>
      <c r="W3699">
        <v>0</v>
      </c>
      <c r="X3699">
        <v>18</v>
      </c>
      <c r="Y3699">
        <v>61</v>
      </c>
      <c r="Z3699">
        <v>0</v>
      </c>
      <c r="AA3699">
        <v>0</v>
      </c>
      <c r="AB3699">
        <v>0</v>
      </c>
      <c r="AC3699">
        <v>0</v>
      </c>
      <c r="AD3699">
        <v>328</v>
      </c>
      <c r="AE3699">
        <v>0</v>
      </c>
      <c r="AF3699">
        <v>1</v>
      </c>
      <c r="AG3699">
        <v>0</v>
      </c>
      <c r="AH3699">
        <v>18</v>
      </c>
      <c r="AI3699" s="3">
        <v>0.14329268292682926</v>
      </c>
      <c r="AJ3699" s="3">
        <v>0</v>
      </c>
      <c r="AK3699" s="3">
        <v>0</v>
      </c>
      <c r="AL3699" s="3">
        <v>0</v>
      </c>
      <c r="AM3699" s="3">
        <v>0</v>
      </c>
      <c r="AN3699" s="2">
        <f t="shared" si="122"/>
        <v>0.15759312320916904</v>
      </c>
      <c r="AO3699" s="2">
        <v>5.4755043227665709E-2</v>
      </c>
      <c r="AP3699">
        <f t="shared" si="123"/>
        <v>55</v>
      </c>
    </row>
    <row r="3700" spans="1:42" ht="16.5" hidden="1" customHeight="1" x14ac:dyDescent="0.25">
      <c r="A3700" s="4" t="s">
        <v>798</v>
      </c>
      <c r="B3700" s="1" t="s">
        <v>123</v>
      </c>
      <c r="D3700" t="s">
        <v>32</v>
      </c>
      <c r="E3700" t="s">
        <v>117</v>
      </c>
      <c r="F3700" t="s">
        <v>124</v>
      </c>
      <c r="G3700">
        <v>28</v>
      </c>
      <c r="H3700">
        <v>14</v>
      </c>
      <c r="I3700">
        <v>0</v>
      </c>
      <c r="J3700">
        <v>0</v>
      </c>
      <c r="K3700">
        <v>0</v>
      </c>
      <c r="L3700">
        <v>4</v>
      </c>
      <c r="M3700">
        <v>51</v>
      </c>
      <c r="N3700" s="2">
        <v>1.1049723756906077E-2</v>
      </c>
      <c r="O3700" s="2">
        <v>0.14088397790055249</v>
      </c>
      <c r="P3700">
        <v>47</v>
      </c>
      <c r="Q3700" s="2">
        <v>0.1327683615819209</v>
      </c>
      <c r="R3700">
        <v>362</v>
      </c>
      <c r="S3700">
        <v>354</v>
      </c>
      <c r="T3700">
        <v>254</v>
      </c>
      <c r="U3700">
        <v>93</v>
      </c>
      <c r="V3700">
        <v>2</v>
      </c>
      <c r="W3700">
        <v>1</v>
      </c>
      <c r="X3700">
        <v>4</v>
      </c>
      <c r="Y3700">
        <v>39</v>
      </c>
      <c r="Z3700">
        <v>0</v>
      </c>
      <c r="AA3700">
        <v>0</v>
      </c>
      <c r="AB3700">
        <v>0</v>
      </c>
      <c r="AC3700">
        <v>0</v>
      </c>
      <c r="AD3700">
        <v>243</v>
      </c>
      <c r="AE3700">
        <v>107</v>
      </c>
      <c r="AF3700">
        <v>2</v>
      </c>
      <c r="AG3700">
        <v>1</v>
      </c>
      <c r="AH3700">
        <v>4</v>
      </c>
      <c r="AI3700" s="3">
        <v>0.11522633744855967</v>
      </c>
      <c r="AJ3700" s="3">
        <v>0.13084112149532709</v>
      </c>
      <c r="AK3700" s="3">
        <v>0</v>
      </c>
      <c r="AL3700" s="3">
        <v>0</v>
      </c>
      <c r="AM3700" s="3">
        <v>0</v>
      </c>
      <c r="AN3700" s="2">
        <f t="shared" si="122"/>
        <v>0.15193370165745856</v>
      </c>
      <c r="AO3700" s="2">
        <v>0.31932773109243695</v>
      </c>
      <c r="AP3700">
        <f t="shared" si="123"/>
        <v>55</v>
      </c>
    </row>
    <row r="3701" spans="1:42" ht="16.5" hidden="1" customHeight="1" x14ac:dyDescent="0.25">
      <c r="A3701" s="5" t="s">
        <v>789</v>
      </c>
      <c r="B3701" s="1" t="s">
        <v>187</v>
      </c>
      <c r="D3701" t="s">
        <v>32</v>
      </c>
      <c r="E3701" t="s">
        <v>185</v>
      </c>
      <c r="F3701" t="s">
        <v>188</v>
      </c>
      <c r="G3701">
        <v>54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55</v>
      </c>
      <c r="N3701" s="2">
        <v>0</v>
      </c>
      <c r="O3701" s="2">
        <v>0.13784461152882205</v>
      </c>
      <c r="P3701">
        <v>21</v>
      </c>
      <c r="Q3701" s="2">
        <v>5.7534246575342465E-2</v>
      </c>
      <c r="R3701">
        <v>399</v>
      </c>
      <c r="S3701">
        <v>365</v>
      </c>
      <c r="T3701">
        <v>365</v>
      </c>
      <c r="U3701">
        <v>0</v>
      </c>
      <c r="V3701">
        <v>0</v>
      </c>
      <c r="W3701">
        <v>0</v>
      </c>
      <c r="X3701">
        <v>0</v>
      </c>
      <c r="Y3701">
        <v>21</v>
      </c>
      <c r="Z3701">
        <v>0</v>
      </c>
      <c r="AA3701">
        <v>0</v>
      </c>
      <c r="AB3701">
        <v>0</v>
      </c>
      <c r="AC3701">
        <v>0</v>
      </c>
      <c r="AD3701">
        <v>398</v>
      </c>
      <c r="AE3701">
        <v>0</v>
      </c>
      <c r="AF3701">
        <v>0</v>
      </c>
      <c r="AG3701">
        <v>0</v>
      </c>
      <c r="AH3701">
        <v>0</v>
      </c>
      <c r="AI3701" s="3">
        <v>0.135678391959799</v>
      </c>
      <c r="AJ3701" s="3">
        <v>0</v>
      </c>
      <c r="AK3701" s="3">
        <v>0</v>
      </c>
      <c r="AL3701" s="3">
        <v>0</v>
      </c>
      <c r="AM3701" s="3">
        <v>0</v>
      </c>
      <c r="AN3701" s="2">
        <f t="shared" si="122"/>
        <v>0.13784461152882205</v>
      </c>
      <c r="AO3701" s="2">
        <v>0</v>
      </c>
      <c r="AP3701">
        <f t="shared" si="123"/>
        <v>55</v>
      </c>
    </row>
    <row r="3702" spans="1:42" ht="16.5" hidden="1" customHeight="1" x14ac:dyDescent="0.25">
      <c r="A3702" s="4" t="s">
        <v>796</v>
      </c>
      <c r="B3702" t="s">
        <v>698</v>
      </c>
      <c r="D3702" t="s">
        <v>32</v>
      </c>
      <c r="E3702" t="s">
        <v>456</v>
      </c>
      <c r="F3702" t="s">
        <v>699</v>
      </c>
      <c r="G3702">
        <v>55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55</v>
      </c>
      <c r="N3702" s="2">
        <v>0</v>
      </c>
      <c r="O3702" s="2">
        <v>0.12222222222222222</v>
      </c>
      <c r="P3702">
        <v>30</v>
      </c>
      <c r="Q3702" s="2">
        <v>7.0588235294117646E-2</v>
      </c>
      <c r="R3702">
        <v>450</v>
      </c>
      <c r="S3702">
        <v>425</v>
      </c>
      <c r="T3702">
        <v>416</v>
      </c>
      <c r="U3702">
        <v>4</v>
      </c>
      <c r="V3702">
        <v>4</v>
      </c>
      <c r="W3702">
        <v>1</v>
      </c>
      <c r="X3702">
        <v>0</v>
      </c>
      <c r="Y3702">
        <v>29</v>
      </c>
      <c r="Z3702">
        <v>0</v>
      </c>
      <c r="AA3702">
        <v>0</v>
      </c>
      <c r="AB3702">
        <v>0</v>
      </c>
      <c r="AC3702">
        <v>0</v>
      </c>
      <c r="AD3702">
        <v>442</v>
      </c>
      <c r="AE3702">
        <v>4</v>
      </c>
      <c r="AF3702">
        <v>4</v>
      </c>
      <c r="AG3702">
        <v>1</v>
      </c>
      <c r="AH3702">
        <v>0</v>
      </c>
      <c r="AI3702" s="3">
        <v>0.1244343891402715</v>
      </c>
      <c r="AJ3702" s="3">
        <v>0</v>
      </c>
      <c r="AK3702" s="3">
        <v>0</v>
      </c>
      <c r="AL3702" s="3">
        <v>0</v>
      </c>
      <c r="AM3702" s="3">
        <v>0</v>
      </c>
      <c r="AN3702" s="2">
        <f t="shared" si="122"/>
        <v>0.12222222222222222</v>
      </c>
      <c r="AO3702" s="2">
        <v>1.9955654101995565E-2</v>
      </c>
      <c r="AP3702">
        <f t="shared" si="123"/>
        <v>55</v>
      </c>
    </row>
    <row r="3703" spans="1:42" ht="16.5" hidden="1" customHeight="1" x14ac:dyDescent="0.25">
      <c r="A3703" s="5" t="s">
        <v>802</v>
      </c>
      <c r="B3703" t="s">
        <v>666</v>
      </c>
      <c r="D3703" t="s">
        <v>32</v>
      </c>
      <c r="E3703" t="s">
        <v>667</v>
      </c>
      <c r="F3703" t="s">
        <v>668</v>
      </c>
      <c r="G3703">
        <v>41</v>
      </c>
      <c r="H3703">
        <v>5</v>
      </c>
      <c r="I3703">
        <v>0</v>
      </c>
      <c r="J3703">
        <v>0</v>
      </c>
      <c r="K3703">
        <v>0</v>
      </c>
      <c r="L3703">
        <v>0</v>
      </c>
      <c r="M3703">
        <v>55</v>
      </c>
      <c r="N3703" s="2">
        <v>0</v>
      </c>
      <c r="O3703" s="2">
        <v>0.11982570806100218</v>
      </c>
      <c r="P3703">
        <v>6</v>
      </c>
      <c r="Q3703" s="2">
        <v>1.4634146341463415E-2</v>
      </c>
      <c r="R3703">
        <v>459</v>
      </c>
      <c r="S3703">
        <v>410</v>
      </c>
      <c r="T3703">
        <v>363</v>
      </c>
      <c r="U3703">
        <v>33</v>
      </c>
      <c r="V3703">
        <v>1</v>
      </c>
      <c r="W3703">
        <v>2</v>
      </c>
      <c r="X3703">
        <v>11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400</v>
      </c>
      <c r="AE3703">
        <v>38</v>
      </c>
      <c r="AF3703">
        <v>1</v>
      </c>
      <c r="AG3703">
        <v>2</v>
      </c>
      <c r="AH3703">
        <v>11</v>
      </c>
      <c r="AI3703" s="3">
        <v>0.10249999999999999</v>
      </c>
      <c r="AJ3703" s="3">
        <v>0.13157894736842105</v>
      </c>
      <c r="AK3703" s="3">
        <v>0</v>
      </c>
      <c r="AL3703" s="3">
        <v>0</v>
      </c>
      <c r="AM3703" s="3">
        <v>0</v>
      </c>
      <c r="AN3703" s="2">
        <f t="shared" si="122"/>
        <v>0.11982570806100218</v>
      </c>
      <c r="AO3703" s="2">
        <v>0.11504424778761062</v>
      </c>
      <c r="AP3703">
        <f t="shared" si="123"/>
        <v>55</v>
      </c>
    </row>
    <row r="3704" spans="1:42" ht="16.5" hidden="1" customHeight="1" x14ac:dyDescent="0.25">
      <c r="A3704" s="4" t="s">
        <v>799</v>
      </c>
      <c r="B3704" s="1" t="s">
        <v>270</v>
      </c>
      <c r="D3704" t="s">
        <v>32</v>
      </c>
      <c r="E3704" t="s">
        <v>268</v>
      </c>
      <c r="F3704" t="s">
        <v>271</v>
      </c>
      <c r="G3704">
        <v>46</v>
      </c>
      <c r="H3704">
        <v>0</v>
      </c>
      <c r="I3704">
        <v>0</v>
      </c>
      <c r="J3704">
        <v>0</v>
      </c>
      <c r="K3704">
        <v>3</v>
      </c>
      <c r="L3704">
        <v>4</v>
      </c>
      <c r="M3704">
        <v>51</v>
      </c>
      <c r="N3704" s="2">
        <v>7.5471698113207548E-3</v>
      </c>
      <c r="O3704" s="2">
        <v>9.6226415094339629E-2</v>
      </c>
      <c r="P3704">
        <v>57</v>
      </c>
      <c r="Q3704" s="2">
        <v>0.10714285714285714</v>
      </c>
      <c r="R3704">
        <v>530</v>
      </c>
      <c r="S3704">
        <v>532</v>
      </c>
      <c r="T3704">
        <v>522</v>
      </c>
      <c r="U3704">
        <v>4</v>
      </c>
      <c r="V3704">
        <v>0</v>
      </c>
      <c r="W3704">
        <v>0</v>
      </c>
      <c r="X3704">
        <v>6</v>
      </c>
      <c r="Y3704">
        <v>51</v>
      </c>
      <c r="Z3704">
        <v>0</v>
      </c>
      <c r="AA3704">
        <v>0</v>
      </c>
      <c r="AB3704">
        <v>0</v>
      </c>
      <c r="AC3704">
        <v>0</v>
      </c>
      <c r="AD3704">
        <v>517</v>
      </c>
      <c r="AE3704">
        <v>4</v>
      </c>
      <c r="AF3704">
        <v>0</v>
      </c>
      <c r="AG3704">
        <v>0</v>
      </c>
      <c r="AH3704">
        <v>9</v>
      </c>
      <c r="AI3704" s="3">
        <v>8.8974854932301742E-2</v>
      </c>
      <c r="AJ3704" s="3">
        <v>0</v>
      </c>
      <c r="AK3704" s="3">
        <v>0</v>
      </c>
      <c r="AL3704" s="3">
        <v>0</v>
      </c>
      <c r="AM3704" s="3">
        <v>0.33333333333333331</v>
      </c>
      <c r="AN3704" s="2">
        <f t="shared" si="122"/>
        <v>0.10377358490566038</v>
      </c>
      <c r="AO3704" s="2">
        <v>2.4528301886792454E-2</v>
      </c>
      <c r="AP3704">
        <f t="shared" si="123"/>
        <v>55</v>
      </c>
    </row>
    <row r="3705" spans="1:42" ht="16.5" hidden="1" customHeight="1" x14ac:dyDescent="0.25">
      <c r="A3705" s="4">
        <v>2011</v>
      </c>
      <c r="B3705" t="s">
        <v>766</v>
      </c>
      <c r="D3705" t="s">
        <v>32</v>
      </c>
      <c r="E3705" t="s">
        <v>733</v>
      </c>
      <c r="F3705" t="s">
        <v>767</v>
      </c>
      <c r="G3705">
        <v>50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55</v>
      </c>
      <c r="N3705" s="2">
        <v>0</v>
      </c>
      <c r="O3705" s="2">
        <v>0.10280373831775701</v>
      </c>
      <c r="P3705">
        <v>47</v>
      </c>
      <c r="Q3705" s="2">
        <v>8.9184060721062622E-2</v>
      </c>
      <c r="R3705">
        <v>535</v>
      </c>
      <c r="S3705">
        <v>527</v>
      </c>
      <c r="T3705">
        <v>496</v>
      </c>
      <c r="U3705">
        <v>8</v>
      </c>
      <c r="V3705">
        <v>4</v>
      </c>
      <c r="W3705">
        <v>5</v>
      </c>
      <c r="X3705">
        <v>14</v>
      </c>
      <c r="Y3705">
        <v>44</v>
      </c>
      <c r="Z3705">
        <v>0</v>
      </c>
      <c r="AA3705">
        <v>0</v>
      </c>
      <c r="AB3705">
        <v>0</v>
      </c>
      <c r="AC3705">
        <v>3</v>
      </c>
      <c r="AD3705">
        <v>502</v>
      </c>
      <c r="AE3705">
        <v>8</v>
      </c>
      <c r="AF3705">
        <v>4</v>
      </c>
      <c r="AG3705">
        <v>5</v>
      </c>
      <c r="AH3705">
        <v>11</v>
      </c>
      <c r="AI3705" s="3">
        <v>9.9601593625498003E-2</v>
      </c>
      <c r="AJ3705" s="3">
        <v>0</v>
      </c>
      <c r="AK3705" s="3">
        <v>0</v>
      </c>
      <c r="AL3705" s="3">
        <v>0</v>
      </c>
      <c r="AM3705" s="3">
        <v>0</v>
      </c>
      <c r="AN3705" s="2">
        <f t="shared" si="122"/>
        <v>0.10280373831775701</v>
      </c>
      <c r="AO3705" s="2">
        <v>5.2830188679245285E-2</v>
      </c>
      <c r="AP3705">
        <f t="shared" si="123"/>
        <v>55</v>
      </c>
    </row>
    <row r="3706" spans="1:42" ht="16.5" hidden="1" customHeight="1" x14ac:dyDescent="0.25">
      <c r="A3706" s="4" t="s">
        <v>798</v>
      </c>
      <c r="B3706" s="1" t="s">
        <v>270</v>
      </c>
      <c r="D3706" t="s">
        <v>32</v>
      </c>
      <c r="E3706" t="s">
        <v>268</v>
      </c>
      <c r="F3706" t="s">
        <v>271</v>
      </c>
      <c r="G3706">
        <v>48</v>
      </c>
      <c r="H3706">
        <v>0</v>
      </c>
      <c r="I3706">
        <v>0</v>
      </c>
      <c r="J3706">
        <v>0</v>
      </c>
      <c r="K3706">
        <v>3</v>
      </c>
      <c r="L3706">
        <v>0</v>
      </c>
      <c r="M3706">
        <v>55</v>
      </c>
      <c r="N3706" s="2">
        <v>0</v>
      </c>
      <c r="O3706" s="2">
        <v>9.8743267504488336E-2</v>
      </c>
      <c r="P3706">
        <v>43</v>
      </c>
      <c r="Q3706" s="2">
        <v>7.8899082568807344E-2</v>
      </c>
      <c r="R3706">
        <v>557</v>
      </c>
      <c r="S3706">
        <v>545</v>
      </c>
      <c r="T3706">
        <v>534</v>
      </c>
      <c r="U3706">
        <v>3</v>
      </c>
      <c r="V3706">
        <v>0</v>
      </c>
      <c r="W3706">
        <v>0</v>
      </c>
      <c r="X3706">
        <v>8</v>
      </c>
      <c r="Y3706">
        <v>38</v>
      </c>
      <c r="Z3706">
        <v>0</v>
      </c>
      <c r="AA3706">
        <v>0</v>
      </c>
      <c r="AB3706">
        <v>0</v>
      </c>
      <c r="AC3706">
        <v>0</v>
      </c>
      <c r="AD3706">
        <v>544</v>
      </c>
      <c r="AE3706">
        <v>3</v>
      </c>
      <c r="AF3706">
        <v>0</v>
      </c>
      <c r="AG3706">
        <v>0</v>
      </c>
      <c r="AH3706">
        <v>11</v>
      </c>
      <c r="AI3706" s="3">
        <v>8.8235294117647065E-2</v>
      </c>
      <c r="AJ3706" s="3">
        <v>0</v>
      </c>
      <c r="AK3706" s="3">
        <v>0</v>
      </c>
      <c r="AL3706" s="3">
        <v>0</v>
      </c>
      <c r="AM3706" s="3">
        <v>0.27272727272727271</v>
      </c>
      <c r="AN3706" s="2">
        <f t="shared" si="122"/>
        <v>9.8743267504488336E-2</v>
      </c>
      <c r="AO3706" s="2">
        <v>2.5089605734767026E-2</v>
      </c>
      <c r="AP3706">
        <f t="shared" si="123"/>
        <v>55</v>
      </c>
    </row>
    <row r="3707" spans="1:42" ht="16.5" hidden="1" customHeight="1" x14ac:dyDescent="0.25">
      <c r="A3707" s="5" t="s">
        <v>802</v>
      </c>
      <c r="B3707" s="1" t="s">
        <v>40</v>
      </c>
      <c r="D3707" t="s">
        <v>32</v>
      </c>
      <c r="E3707" t="s">
        <v>33</v>
      </c>
      <c r="F3707" t="s">
        <v>41</v>
      </c>
      <c r="G3707">
        <v>54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55</v>
      </c>
      <c r="N3707" s="2">
        <v>0</v>
      </c>
      <c r="O3707" s="2">
        <v>9.4017094017094016E-2</v>
      </c>
      <c r="P3707">
        <v>16</v>
      </c>
      <c r="Q3707" s="2">
        <v>2.9304029304029304E-2</v>
      </c>
      <c r="R3707">
        <v>585</v>
      </c>
      <c r="S3707">
        <v>546</v>
      </c>
      <c r="T3707">
        <v>467</v>
      </c>
      <c r="U3707">
        <v>71</v>
      </c>
      <c r="V3707">
        <v>3</v>
      </c>
      <c r="W3707">
        <v>4</v>
      </c>
      <c r="X3707">
        <v>1</v>
      </c>
      <c r="Y3707">
        <v>11</v>
      </c>
      <c r="Z3707">
        <v>0</v>
      </c>
      <c r="AA3707">
        <v>0</v>
      </c>
      <c r="AB3707">
        <v>0</v>
      </c>
      <c r="AC3707">
        <v>0</v>
      </c>
      <c r="AD3707">
        <v>510</v>
      </c>
      <c r="AE3707">
        <v>71</v>
      </c>
      <c r="AF3707">
        <v>3</v>
      </c>
      <c r="AG3707">
        <v>4</v>
      </c>
      <c r="AH3707">
        <v>1</v>
      </c>
      <c r="AI3707" s="3">
        <v>0.10588235294117647</v>
      </c>
      <c r="AJ3707" s="3">
        <v>0</v>
      </c>
      <c r="AK3707" s="3">
        <v>0</v>
      </c>
      <c r="AL3707" s="3">
        <v>0</v>
      </c>
      <c r="AM3707" s="3">
        <v>0</v>
      </c>
      <c r="AN3707" s="2">
        <f t="shared" si="122"/>
        <v>9.4017094017094016E-2</v>
      </c>
      <c r="AO3707" s="2">
        <v>0.13412563667232597</v>
      </c>
      <c r="AP3707">
        <f t="shared" si="123"/>
        <v>55</v>
      </c>
    </row>
    <row r="3708" spans="1:42" ht="16.5" hidden="1" customHeight="1" x14ac:dyDescent="0.25">
      <c r="A3708" s="4">
        <v>2011</v>
      </c>
      <c r="B3708" s="1" t="s">
        <v>319</v>
      </c>
      <c r="D3708" t="s">
        <v>32</v>
      </c>
      <c r="E3708" t="s">
        <v>317</v>
      </c>
      <c r="F3708" t="s">
        <v>320</v>
      </c>
      <c r="G3708">
        <v>23</v>
      </c>
      <c r="H3708">
        <v>25</v>
      </c>
      <c r="I3708">
        <v>0</v>
      </c>
      <c r="J3708">
        <v>0</v>
      </c>
      <c r="K3708">
        <v>0</v>
      </c>
      <c r="L3708">
        <v>0</v>
      </c>
      <c r="M3708">
        <v>55</v>
      </c>
      <c r="N3708" s="2">
        <v>0</v>
      </c>
      <c r="O3708" s="2">
        <v>8.5007727975270481E-2</v>
      </c>
      <c r="P3708">
        <v>25</v>
      </c>
      <c r="Q3708" s="2">
        <v>4.0518638573743923E-2</v>
      </c>
      <c r="R3708">
        <v>647</v>
      </c>
      <c r="S3708">
        <v>617</v>
      </c>
      <c r="T3708">
        <v>165</v>
      </c>
      <c r="U3708">
        <v>446</v>
      </c>
      <c r="V3708">
        <v>4</v>
      </c>
      <c r="W3708">
        <v>1</v>
      </c>
      <c r="X3708">
        <v>1</v>
      </c>
      <c r="Y3708">
        <v>0</v>
      </c>
      <c r="Z3708">
        <v>20</v>
      </c>
      <c r="AA3708">
        <v>0</v>
      </c>
      <c r="AB3708">
        <v>0</v>
      </c>
      <c r="AC3708">
        <v>0</v>
      </c>
      <c r="AD3708">
        <v>188</v>
      </c>
      <c r="AE3708">
        <v>451</v>
      </c>
      <c r="AF3708">
        <v>4</v>
      </c>
      <c r="AG3708">
        <v>1</v>
      </c>
      <c r="AH3708">
        <v>1</v>
      </c>
      <c r="AI3708" s="3">
        <v>0.12234042553191489</v>
      </c>
      <c r="AJ3708" s="3">
        <v>5.543237250554324E-2</v>
      </c>
      <c r="AK3708" s="3">
        <v>0</v>
      </c>
      <c r="AL3708" s="3">
        <v>0</v>
      </c>
      <c r="AM3708" s="3">
        <v>0</v>
      </c>
      <c r="AN3708" s="2">
        <f t="shared" si="122"/>
        <v>8.5007727975270481E-2</v>
      </c>
      <c r="AO3708" s="2">
        <v>0.70852713178294568</v>
      </c>
      <c r="AP3708">
        <f t="shared" si="123"/>
        <v>55</v>
      </c>
    </row>
    <row r="3709" spans="1:42" ht="16.5" hidden="1" customHeight="1" x14ac:dyDescent="0.25">
      <c r="A3709" s="5" t="s">
        <v>794</v>
      </c>
      <c r="B3709" s="1" t="s">
        <v>69</v>
      </c>
      <c r="D3709" t="s">
        <v>32</v>
      </c>
      <c r="E3709" t="s">
        <v>67</v>
      </c>
      <c r="F3709" t="s">
        <v>70</v>
      </c>
      <c r="G3709">
        <v>37</v>
      </c>
      <c r="H3709">
        <v>14</v>
      </c>
      <c r="I3709">
        <v>0</v>
      </c>
      <c r="J3709">
        <v>0</v>
      </c>
      <c r="K3709">
        <v>0</v>
      </c>
      <c r="L3709">
        <v>0</v>
      </c>
      <c r="M3709">
        <v>55</v>
      </c>
      <c r="N3709" s="2">
        <v>0</v>
      </c>
      <c r="O3709" s="2">
        <v>8.4485407066052232E-2</v>
      </c>
      <c r="P3709">
        <v>54</v>
      </c>
      <c r="Q3709" s="2">
        <v>8.3076923076923076E-2</v>
      </c>
      <c r="R3709">
        <v>651</v>
      </c>
      <c r="S3709">
        <v>650</v>
      </c>
      <c r="T3709">
        <v>577</v>
      </c>
      <c r="U3709">
        <v>47</v>
      </c>
      <c r="V3709">
        <v>16</v>
      </c>
      <c r="W3709">
        <v>1</v>
      </c>
      <c r="X3709">
        <v>9</v>
      </c>
      <c r="Y3709">
        <v>42</v>
      </c>
      <c r="Z3709">
        <v>9</v>
      </c>
      <c r="AA3709">
        <v>0</v>
      </c>
      <c r="AB3709">
        <v>0</v>
      </c>
      <c r="AC3709">
        <v>0</v>
      </c>
      <c r="AD3709">
        <v>572</v>
      </c>
      <c r="AE3709">
        <v>52</v>
      </c>
      <c r="AF3709">
        <v>16</v>
      </c>
      <c r="AG3709">
        <v>1</v>
      </c>
      <c r="AH3709">
        <v>9</v>
      </c>
      <c r="AI3709" s="3">
        <v>6.4685314685314688E-2</v>
      </c>
      <c r="AJ3709" s="3">
        <v>0.26923076923076922</v>
      </c>
      <c r="AK3709" s="3">
        <v>0</v>
      </c>
      <c r="AL3709" s="3">
        <v>0</v>
      </c>
      <c r="AM3709" s="3">
        <v>0</v>
      </c>
      <c r="AN3709" s="2">
        <f t="shared" si="122"/>
        <v>8.4485407066052232E-2</v>
      </c>
      <c r="AO3709" s="2">
        <v>0.12</v>
      </c>
      <c r="AP3709">
        <f t="shared" si="123"/>
        <v>55</v>
      </c>
    </row>
    <row r="3710" spans="1:42" ht="16.5" hidden="1" customHeight="1" x14ac:dyDescent="0.25">
      <c r="A3710" s="4" t="s">
        <v>801</v>
      </c>
      <c r="B3710" s="1" t="s">
        <v>189</v>
      </c>
      <c r="D3710" t="s">
        <v>32</v>
      </c>
      <c r="E3710" t="s">
        <v>185</v>
      </c>
      <c r="F3710" t="s">
        <v>190</v>
      </c>
      <c r="G3710">
        <v>41</v>
      </c>
      <c r="H3710">
        <v>0</v>
      </c>
      <c r="I3710">
        <v>0</v>
      </c>
      <c r="J3710">
        <v>0</v>
      </c>
      <c r="K3710">
        <v>4</v>
      </c>
      <c r="L3710">
        <v>0</v>
      </c>
      <c r="M3710">
        <v>55</v>
      </c>
      <c r="N3710" s="2">
        <v>0</v>
      </c>
      <c r="O3710" s="2">
        <v>8.3207261724659601E-2</v>
      </c>
      <c r="P3710">
        <v>60</v>
      </c>
      <c r="Q3710" s="2">
        <v>9.0090090090090086E-2</v>
      </c>
      <c r="R3710">
        <v>661</v>
      </c>
      <c r="S3710">
        <v>666</v>
      </c>
      <c r="T3710">
        <v>645</v>
      </c>
      <c r="V3710">
        <v>4</v>
      </c>
      <c r="W3710">
        <v>6</v>
      </c>
      <c r="X3710">
        <v>11</v>
      </c>
      <c r="Y3710">
        <v>59</v>
      </c>
      <c r="Z3710">
        <v>0</v>
      </c>
      <c r="AA3710">
        <v>0</v>
      </c>
      <c r="AB3710">
        <v>0</v>
      </c>
      <c r="AC3710">
        <v>0</v>
      </c>
      <c r="AD3710">
        <v>627</v>
      </c>
      <c r="AF3710">
        <v>4</v>
      </c>
      <c r="AG3710">
        <v>6</v>
      </c>
      <c r="AH3710">
        <v>15</v>
      </c>
      <c r="AI3710" s="3">
        <v>6.5390749601275916E-2</v>
      </c>
      <c r="AJ3710" s="3">
        <v>0</v>
      </c>
      <c r="AK3710" s="3">
        <v>0</v>
      </c>
      <c r="AL3710" s="3">
        <v>0</v>
      </c>
      <c r="AM3710" s="3">
        <v>0.26666666666666666</v>
      </c>
      <c r="AN3710" s="2">
        <f t="shared" si="122"/>
        <v>8.3207261724659601E-2</v>
      </c>
      <c r="AO3710" s="2">
        <v>3.834355828220859E-2</v>
      </c>
      <c r="AP3710">
        <f t="shared" si="123"/>
        <v>55</v>
      </c>
    </row>
    <row r="3711" spans="1:42" ht="16.5" hidden="1" customHeight="1" x14ac:dyDescent="0.25">
      <c r="A3711" s="5" t="s">
        <v>791</v>
      </c>
      <c r="B3711" s="1" t="s">
        <v>189</v>
      </c>
      <c r="D3711" t="s">
        <v>32</v>
      </c>
      <c r="E3711" t="s">
        <v>185</v>
      </c>
      <c r="F3711" t="s">
        <v>190</v>
      </c>
      <c r="G3711">
        <v>44</v>
      </c>
      <c r="H3711">
        <v>0</v>
      </c>
      <c r="I3711">
        <v>0</v>
      </c>
      <c r="J3711">
        <v>3</v>
      </c>
      <c r="K3711">
        <v>0</v>
      </c>
      <c r="L3711">
        <v>4</v>
      </c>
      <c r="M3711">
        <v>51</v>
      </c>
      <c r="N3711" s="2">
        <v>5.8055152394775036E-3</v>
      </c>
      <c r="O3711" s="2">
        <v>7.4020319303338175E-2</v>
      </c>
      <c r="P3711">
        <v>28</v>
      </c>
      <c r="Q3711" s="2">
        <v>4.2296072507552872E-2</v>
      </c>
      <c r="R3711">
        <v>689</v>
      </c>
      <c r="S3711">
        <v>662</v>
      </c>
      <c r="T3711">
        <v>649</v>
      </c>
      <c r="U3711">
        <v>0</v>
      </c>
      <c r="V3711">
        <v>2</v>
      </c>
      <c r="W3711">
        <v>5</v>
      </c>
      <c r="X3711">
        <v>6</v>
      </c>
      <c r="Y3711">
        <v>23</v>
      </c>
      <c r="Z3711">
        <v>0</v>
      </c>
      <c r="AA3711">
        <v>0</v>
      </c>
      <c r="AB3711">
        <v>0</v>
      </c>
      <c r="AC3711">
        <v>0</v>
      </c>
      <c r="AD3711">
        <v>670</v>
      </c>
      <c r="AE3711">
        <v>0</v>
      </c>
      <c r="AF3711">
        <v>2</v>
      </c>
      <c r="AG3711">
        <v>8</v>
      </c>
      <c r="AH3711">
        <v>6</v>
      </c>
      <c r="AI3711" s="3">
        <v>6.5671641791044774E-2</v>
      </c>
      <c r="AJ3711" s="3">
        <v>0</v>
      </c>
      <c r="AK3711" s="3">
        <v>0</v>
      </c>
      <c r="AL3711" s="3">
        <v>0.375</v>
      </c>
      <c r="AM3711" s="3">
        <v>0</v>
      </c>
      <c r="AN3711" s="2">
        <f t="shared" si="122"/>
        <v>7.982583454281568E-2</v>
      </c>
      <c r="AO3711" s="2">
        <v>2.3323615160349854E-2</v>
      </c>
      <c r="AP3711">
        <f t="shared" si="123"/>
        <v>55</v>
      </c>
    </row>
    <row r="3712" spans="1:42" ht="16.5" hidden="1" customHeight="1" x14ac:dyDescent="0.25">
      <c r="A3712" s="4" t="s">
        <v>796</v>
      </c>
      <c r="B3712" t="s">
        <v>690</v>
      </c>
      <c r="D3712" t="s">
        <v>32</v>
      </c>
      <c r="E3712" t="s">
        <v>636</v>
      </c>
      <c r="F3712" t="s">
        <v>691</v>
      </c>
      <c r="G3712">
        <v>31</v>
      </c>
      <c r="H3712">
        <v>0</v>
      </c>
      <c r="I3712">
        <v>0</v>
      </c>
      <c r="J3712">
        <v>0</v>
      </c>
      <c r="K3712">
        <v>17</v>
      </c>
      <c r="L3712">
        <v>0</v>
      </c>
      <c r="M3712">
        <v>55</v>
      </c>
      <c r="N3712" s="2">
        <v>0</v>
      </c>
      <c r="O3712" s="2">
        <v>7.947976878612717E-2</v>
      </c>
      <c r="P3712">
        <v>54</v>
      </c>
      <c r="Q3712" s="2">
        <v>7.8147612156295218E-2</v>
      </c>
      <c r="R3712">
        <v>692</v>
      </c>
      <c r="S3712">
        <v>691</v>
      </c>
      <c r="T3712">
        <v>587</v>
      </c>
      <c r="U3712">
        <v>5</v>
      </c>
      <c r="V3712">
        <v>8</v>
      </c>
      <c r="W3712">
        <v>3</v>
      </c>
      <c r="X3712">
        <v>88</v>
      </c>
      <c r="Y3712">
        <v>39</v>
      </c>
      <c r="Z3712">
        <v>0</v>
      </c>
      <c r="AA3712">
        <v>0</v>
      </c>
      <c r="AB3712">
        <v>0</v>
      </c>
      <c r="AC3712">
        <v>5</v>
      </c>
      <c r="AD3712">
        <v>579</v>
      </c>
      <c r="AE3712">
        <v>5</v>
      </c>
      <c r="AF3712">
        <v>8</v>
      </c>
      <c r="AG3712">
        <v>3</v>
      </c>
      <c r="AH3712">
        <v>100</v>
      </c>
      <c r="AI3712" s="3">
        <v>5.3540587219343697E-2</v>
      </c>
      <c r="AJ3712" s="3">
        <v>0</v>
      </c>
      <c r="AK3712" s="3">
        <v>0</v>
      </c>
      <c r="AL3712" s="3">
        <v>0</v>
      </c>
      <c r="AM3712" s="3">
        <v>0.17</v>
      </c>
      <c r="AN3712" s="2">
        <f t="shared" si="122"/>
        <v>7.947976878612717E-2</v>
      </c>
      <c r="AO3712" s="2">
        <v>0.1669064748201439</v>
      </c>
      <c r="AP3712">
        <f t="shared" si="123"/>
        <v>55</v>
      </c>
    </row>
    <row r="3713" spans="1:42" ht="16.5" hidden="1" customHeight="1" x14ac:dyDescent="0.25">
      <c r="A3713" s="5" t="s">
        <v>788</v>
      </c>
      <c r="B3713" s="1" t="s">
        <v>347</v>
      </c>
      <c r="D3713" t="s">
        <v>32</v>
      </c>
      <c r="E3713" t="s">
        <v>343</v>
      </c>
      <c r="F3713" t="s">
        <v>348</v>
      </c>
      <c r="G3713">
        <v>52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55</v>
      </c>
      <c r="N3713" s="2">
        <v>0</v>
      </c>
      <c r="O3713" s="2">
        <v>7.8347578347578342E-2</v>
      </c>
      <c r="P3713">
        <v>86</v>
      </c>
      <c r="Q3713" s="2">
        <v>0.11732605729877217</v>
      </c>
      <c r="R3713">
        <v>702</v>
      </c>
      <c r="S3713">
        <v>733</v>
      </c>
      <c r="T3713">
        <v>716</v>
      </c>
      <c r="U3713">
        <v>4</v>
      </c>
      <c r="V3713">
        <v>5</v>
      </c>
      <c r="W3713">
        <v>5</v>
      </c>
      <c r="X3713">
        <v>3</v>
      </c>
      <c r="Y3713">
        <v>82</v>
      </c>
      <c r="Z3713">
        <v>0</v>
      </c>
      <c r="AA3713">
        <v>0</v>
      </c>
      <c r="AB3713">
        <v>0</v>
      </c>
      <c r="AC3713">
        <v>0</v>
      </c>
      <c r="AD3713">
        <v>686</v>
      </c>
      <c r="AE3713">
        <v>4</v>
      </c>
      <c r="AF3713">
        <v>5</v>
      </c>
      <c r="AG3713">
        <v>5</v>
      </c>
      <c r="AH3713">
        <v>3</v>
      </c>
      <c r="AI3713" s="3">
        <v>7.5801749271137031E-2</v>
      </c>
      <c r="AJ3713" s="3">
        <v>0</v>
      </c>
      <c r="AK3713" s="3">
        <v>0</v>
      </c>
      <c r="AL3713" s="3">
        <v>0</v>
      </c>
      <c r="AM3713" s="3">
        <v>0</v>
      </c>
      <c r="AN3713" s="2">
        <f t="shared" si="122"/>
        <v>7.8347578347578342E-2</v>
      </c>
      <c r="AO3713" s="2">
        <v>2.4182076813655761E-2</v>
      </c>
      <c r="AP3713">
        <f t="shared" si="123"/>
        <v>55</v>
      </c>
    </row>
    <row r="3714" spans="1:42" ht="16.5" hidden="1" customHeight="1" x14ac:dyDescent="0.25">
      <c r="A3714" s="5" t="s">
        <v>790</v>
      </c>
      <c r="B3714" s="1" t="s">
        <v>189</v>
      </c>
      <c r="D3714" t="s">
        <v>32</v>
      </c>
      <c r="E3714" t="s">
        <v>185</v>
      </c>
      <c r="F3714" t="s">
        <v>190</v>
      </c>
      <c r="G3714">
        <v>47</v>
      </c>
      <c r="H3714">
        <v>0</v>
      </c>
      <c r="I3714">
        <v>0</v>
      </c>
      <c r="J3714">
        <v>3</v>
      </c>
      <c r="K3714">
        <v>0</v>
      </c>
      <c r="L3714">
        <v>0</v>
      </c>
      <c r="M3714">
        <v>55</v>
      </c>
      <c r="N3714" s="2">
        <v>0</v>
      </c>
      <c r="O3714" s="2">
        <v>7.6495132127955487E-2</v>
      </c>
      <c r="P3714">
        <v>33</v>
      </c>
      <c r="Q3714" s="2">
        <v>4.7345767575322814E-2</v>
      </c>
      <c r="R3714">
        <v>719</v>
      </c>
      <c r="S3714">
        <v>697</v>
      </c>
      <c r="T3714">
        <v>684</v>
      </c>
      <c r="U3714">
        <v>1</v>
      </c>
      <c r="V3714">
        <v>2</v>
      </c>
      <c r="W3714">
        <v>6</v>
      </c>
      <c r="X3714">
        <v>4</v>
      </c>
      <c r="Y3714">
        <v>31</v>
      </c>
      <c r="Z3714">
        <v>0</v>
      </c>
      <c r="AA3714">
        <v>0</v>
      </c>
      <c r="AB3714">
        <v>0</v>
      </c>
      <c r="AC3714">
        <v>0</v>
      </c>
      <c r="AD3714">
        <v>700</v>
      </c>
      <c r="AE3714">
        <v>1</v>
      </c>
      <c r="AF3714">
        <v>2</v>
      </c>
      <c r="AG3714">
        <v>9</v>
      </c>
      <c r="AH3714">
        <v>4</v>
      </c>
      <c r="AI3714" s="3">
        <v>6.7142857142857143E-2</v>
      </c>
      <c r="AJ3714" s="3">
        <v>0</v>
      </c>
      <c r="AK3714" s="3">
        <v>0</v>
      </c>
      <c r="AL3714" s="3">
        <v>0.33333333333333331</v>
      </c>
      <c r="AM3714" s="3">
        <v>0</v>
      </c>
      <c r="AN3714" s="2">
        <f t="shared" si="122"/>
        <v>7.6495132127955487E-2</v>
      </c>
      <c r="AO3714" s="2">
        <v>2.23463687150838E-2</v>
      </c>
      <c r="AP3714">
        <f t="shared" si="123"/>
        <v>55</v>
      </c>
    </row>
    <row r="3715" spans="1:42" ht="16.5" hidden="1" customHeight="1" x14ac:dyDescent="0.25">
      <c r="A3715" s="5" t="s">
        <v>791</v>
      </c>
      <c r="B3715" s="1" t="s">
        <v>516</v>
      </c>
      <c r="D3715" t="s">
        <v>32</v>
      </c>
      <c r="E3715" t="s">
        <v>517</v>
      </c>
      <c r="F3715" t="s">
        <v>518</v>
      </c>
      <c r="G3715">
        <v>51</v>
      </c>
      <c r="H3715">
        <v>3</v>
      </c>
      <c r="I3715">
        <v>0</v>
      </c>
      <c r="J3715">
        <v>0</v>
      </c>
      <c r="K3715">
        <v>0</v>
      </c>
      <c r="L3715">
        <v>0</v>
      </c>
      <c r="M3715">
        <v>55</v>
      </c>
      <c r="N3715" s="2">
        <v>0</v>
      </c>
      <c r="O3715" s="2">
        <v>7.1707953063885263E-2</v>
      </c>
      <c r="P3715">
        <v>23</v>
      </c>
      <c r="Q3715" s="2">
        <v>3.1292517006802724E-2</v>
      </c>
      <c r="R3715">
        <v>767</v>
      </c>
      <c r="S3715">
        <v>735</v>
      </c>
      <c r="T3715">
        <v>670</v>
      </c>
      <c r="U3715">
        <v>0</v>
      </c>
      <c r="V3715">
        <v>2</v>
      </c>
      <c r="W3715">
        <v>4</v>
      </c>
      <c r="X3715">
        <v>59</v>
      </c>
      <c r="Y3715">
        <v>19</v>
      </c>
      <c r="Z3715">
        <v>0</v>
      </c>
      <c r="AA3715">
        <v>0</v>
      </c>
      <c r="AB3715">
        <v>0</v>
      </c>
      <c r="AC3715">
        <v>0</v>
      </c>
      <c r="AD3715">
        <v>702</v>
      </c>
      <c r="AE3715">
        <v>3</v>
      </c>
      <c r="AF3715">
        <v>2</v>
      </c>
      <c r="AG3715">
        <v>4</v>
      </c>
      <c r="AH3715">
        <v>59</v>
      </c>
      <c r="AI3715" s="3">
        <v>7.2649572649572655E-2</v>
      </c>
      <c r="AJ3715" s="3">
        <v>1</v>
      </c>
      <c r="AK3715" s="3">
        <v>0</v>
      </c>
      <c r="AL3715" s="3">
        <v>0</v>
      </c>
      <c r="AM3715" s="3">
        <v>0</v>
      </c>
      <c r="AN3715" s="2">
        <f t="shared" si="122"/>
        <v>7.1707953063885263E-2</v>
      </c>
      <c r="AO3715" s="2">
        <v>8.8311688311688313E-2</v>
      </c>
      <c r="AP3715">
        <f t="shared" si="123"/>
        <v>55</v>
      </c>
    </row>
    <row r="3716" spans="1:42" ht="16.5" hidden="1" customHeight="1" x14ac:dyDescent="0.25">
      <c r="A3716" s="5" t="s">
        <v>790</v>
      </c>
      <c r="B3716" s="1" t="s">
        <v>516</v>
      </c>
      <c r="D3716" t="s">
        <v>32</v>
      </c>
      <c r="E3716" t="s">
        <v>517</v>
      </c>
      <c r="F3716" t="s">
        <v>518</v>
      </c>
      <c r="G3716">
        <v>53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55</v>
      </c>
      <c r="N3716" s="2">
        <v>0</v>
      </c>
      <c r="O3716" s="2">
        <v>6.9095477386934667E-2</v>
      </c>
      <c r="P3716">
        <v>26</v>
      </c>
      <c r="Q3716" s="2">
        <v>3.3898305084745763E-2</v>
      </c>
      <c r="R3716">
        <v>796</v>
      </c>
      <c r="S3716">
        <v>767</v>
      </c>
      <c r="T3716">
        <v>700</v>
      </c>
      <c r="U3716">
        <v>0</v>
      </c>
      <c r="V3716">
        <v>4</v>
      </c>
      <c r="W3716">
        <v>3</v>
      </c>
      <c r="X3716">
        <v>60</v>
      </c>
      <c r="Y3716">
        <v>17</v>
      </c>
      <c r="Z3716">
        <v>0</v>
      </c>
      <c r="AA3716">
        <v>0</v>
      </c>
      <c r="AB3716">
        <v>0</v>
      </c>
      <c r="AC3716">
        <v>3</v>
      </c>
      <c r="AD3716">
        <v>736</v>
      </c>
      <c r="AE3716">
        <v>0</v>
      </c>
      <c r="AF3716">
        <v>4</v>
      </c>
      <c r="AG3716">
        <v>3</v>
      </c>
      <c r="AH3716">
        <v>57</v>
      </c>
      <c r="AI3716" s="3">
        <v>7.2010869565217392E-2</v>
      </c>
      <c r="AJ3716" s="3">
        <v>0</v>
      </c>
      <c r="AK3716" s="3">
        <v>0</v>
      </c>
      <c r="AL3716" s="3">
        <v>0</v>
      </c>
      <c r="AM3716" s="3">
        <v>0</v>
      </c>
      <c r="AN3716" s="2">
        <f t="shared" si="122"/>
        <v>6.9095477386934667E-2</v>
      </c>
      <c r="AO3716" s="2">
        <v>0.08</v>
      </c>
      <c r="AP3716">
        <f t="shared" si="123"/>
        <v>55</v>
      </c>
    </row>
    <row r="3717" spans="1:42" ht="16.5" hidden="1" customHeight="1" x14ac:dyDescent="0.25">
      <c r="A3717" s="5" t="s">
        <v>793</v>
      </c>
      <c r="B3717" s="1" t="s">
        <v>243</v>
      </c>
      <c r="D3717" t="s">
        <v>32</v>
      </c>
      <c r="E3717" t="s">
        <v>239</v>
      </c>
      <c r="F3717" t="s">
        <v>244</v>
      </c>
      <c r="G3717">
        <v>52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55</v>
      </c>
      <c r="N3717" s="2">
        <v>0</v>
      </c>
      <c r="O3717" s="2">
        <v>6.5789473684210523E-2</v>
      </c>
      <c r="P3717">
        <v>23</v>
      </c>
      <c r="Q3717" s="2">
        <v>2.8606965174129355E-2</v>
      </c>
      <c r="R3717">
        <v>836</v>
      </c>
      <c r="S3717">
        <v>804</v>
      </c>
      <c r="T3717">
        <v>774</v>
      </c>
      <c r="U3717">
        <v>1</v>
      </c>
      <c r="V3717">
        <v>20</v>
      </c>
      <c r="W3717">
        <v>5</v>
      </c>
      <c r="X3717">
        <v>4</v>
      </c>
      <c r="Y3717">
        <v>18</v>
      </c>
      <c r="Z3717">
        <v>0</v>
      </c>
      <c r="AA3717">
        <v>0</v>
      </c>
      <c r="AB3717">
        <v>0</v>
      </c>
      <c r="AC3717">
        <v>0</v>
      </c>
      <c r="AD3717">
        <v>808</v>
      </c>
      <c r="AE3717">
        <v>1</v>
      </c>
      <c r="AF3717">
        <v>20</v>
      </c>
      <c r="AG3717">
        <v>5</v>
      </c>
      <c r="AH3717">
        <v>4</v>
      </c>
      <c r="AI3717" s="3">
        <v>6.4356435643564358E-2</v>
      </c>
      <c r="AJ3717" s="3">
        <v>0</v>
      </c>
      <c r="AK3717" s="3">
        <v>0</v>
      </c>
      <c r="AL3717" s="3">
        <v>0</v>
      </c>
      <c r="AM3717" s="3">
        <v>0</v>
      </c>
      <c r="AN3717" s="2">
        <f t="shared" si="122"/>
        <v>6.5789473684210523E-2</v>
      </c>
      <c r="AO3717" s="2">
        <v>3.5799522673031027E-2</v>
      </c>
      <c r="AP3717">
        <f t="shared" si="123"/>
        <v>55</v>
      </c>
    </row>
    <row r="3718" spans="1:42" ht="16.5" hidden="1" customHeight="1" x14ac:dyDescent="0.25">
      <c r="A3718" s="4" t="s">
        <v>798</v>
      </c>
      <c r="B3718" s="1" t="s">
        <v>252</v>
      </c>
      <c r="D3718" t="s">
        <v>32</v>
      </c>
      <c r="E3718" t="s">
        <v>253</v>
      </c>
      <c r="F3718" t="s">
        <v>254</v>
      </c>
      <c r="G3718">
        <v>48</v>
      </c>
      <c r="H3718">
        <v>0</v>
      </c>
      <c r="I3718">
        <v>0</v>
      </c>
      <c r="J3718">
        <v>0</v>
      </c>
      <c r="K3718">
        <v>0</v>
      </c>
      <c r="L3718">
        <v>7</v>
      </c>
      <c r="M3718">
        <v>48</v>
      </c>
      <c r="N3718" s="2">
        <v>8.1395348837209301E-3</v>
      </c>
      <c r="O3718" s="2">
        <v>5.5813953488372092E-2</v>
      </c>
      <c r="P3718">
        <v>26</v>
      </c>
      <c r="Q3718" s="2">
        <v>3.1287605294825514E-2</v>
      </c>
      <c r="R3718">
        <v>860</v>
      </c>
      <c r="S3718">
        <v>831</v>
      </c>
      <c r="T3718">
        <v>793</v>
      </c>
      <c r="U3718">
        <v>8</v>
      </c>
      <c r="V3718">
        <v>16</v>
      </c>
      <c r="W3718">
        <v>5</v>
      </c>
      <c r="X3718">
        <v>9</v>
      </c>
      <c r="Y3718">
        <v>22</v>
      </c>
      <c r="Z3718">
        <v>0</v>
      </c>
      <c r="AA3718">
        <v>0</v>
      </c>
      <c r="AB3718">
        <v>0</v>
      </c>
      <c r="AC3718">
        <v>0</v>
      </c>
      <c r="AD3718">
        <v>819</v>
      </c>
      <c r="AE3718">
        <v>8</v>
      </c>
      <c r="AF3718">
        <v>16</v>
      </c>
      <c r="AG3718">
        <v>5</v>
      </c>
      <c r="AH3718">
        <v>9</v>
      </c>
      <c r="AI3718" s="3">
        <v>5.8608058608058608E-2</v>
      </c>
      <c r="AJ3718" s="3">
        <v>0</v>
      </c>
      <c r="AK3718" s="3">
        <v>0</v>
      </c>
      <c r="AL3718" s="3">
        <v>0</v>
      </c>
      <c r="AM3718" s="3">
        <v>0</v>
      </c>
      <c r="AN3718" s="2">
        <f t="shared" si="122"/>
        <v>6.3953488372093026E-2</v>
      </c>
      <c r="AO3718" s="2">
        <v>4.4340723453908985E-2</v>
      </c>
      <c r="AP3718">
        <f t="shared" si="123"/>
        <v>55</v>
      </c>
    </row>
    <row r="3719" spans="1:42" ht="16.5" hidden="1" customHeight="1" x14ac:dyDescent="0.25">
      <c r="A3719" s="4" t="s">
        <v>803</v>
      </c>
      <c r="B3719" t="s">
        <v>646</v>
      </c>
      <c r="D3719" t="s">
        <v>32</v>
      </c>
      <c r="E3719" t="s">
        <v>365</v>
      </c>
      <c r="F3719" t="s">
        <v>647</v>
      </c>
      <c r="G3719">
        <v>46</v>
      </c>
      <c r="H3719">
        <v>0</v>
      </c>
      <c r="I3719">
        <v>0</v>
      </c>
      <c r="J3719">
        <v>0</v>
      </c>
      <c r="K3719">
        <v>3</v>
      </c>
      <c r="L3719">
        <v>0</v>
      </c>
      <c r="M3719">
        <v>55</v>
      </c>
      <c r="N3719" s="2">
        <v>0</v>
      </c>
      <c r="O3719" s="2">
        <v>6.1111111111111109E-2</v>
      </c>
      <c r="P3719">
        <v>35</v>
      </c>
      <c r="Q3719" s="2">
        <v>3.9772727272727272E-2</v>
      </c>
      <c r="R3719">
        <v>900</v>
      </c>
      <c r="S3719">
        <v>880</v>
      </c>
      <c r="T3719">
        <v>871</v>
      </c>
      <c r="U3719">
        <v>1</v>
      </c>
      <c r="V3719">
        <v>3</v>
      </c>
      <c r="W3719">
        <v>4</v>
      </c>
      <c r="X3719">
        <v>0</v>
      </c>
      <c r="Y3719">
        <v>30</v>
      </c>
      <c r="Z3719">
        <v>0</v>
      </c>
      <c r="AA3719">
        <v>0</v>
      </c>
      <c r="AB3719">
        <v>0</v>
      </c>
      <c r="AC3719">
        <v>0</v>
      </c>
      <c r="AD3719">
        <v>887</v>
      </c>
      <c r="AE3719">
        <v>1</v>
      </c>
      <c r="AF3719">
        <v>3</v>
      </c>
      <c r="AG3719">
        <v>4</v>
      </c>
      <c r="AH3719">
        <v>3</v>
      </c>
      <c r="AI3719" s="3">
        <v>5.1860202931228859E-2</v>
      </c>
      <c r="AJ3719" s="3">
        <v>0</v>
      </c>
      <c r="AK3719" s="3">
        <v>0</v>
      </c>
      <c r="AL3719" s="3">
        <v>0</v>
      </c>
      <c r="AM3719" s="3">
        <v>1</v>
      </c>
      <c r="AN3719" s="2">
        <f t="shared" si="122"/>
        <v>6.1111111111111109E-2</v>
      </c>
      <c r="AO3719" s="2">
        <v>1.2249443207126948E-2</v>
      </c>
      <c r="AP3719">
        <f t="shared" si="123"/>
        <v>55</v>
      </c>
    </row>
    <row r="3720" spans="1:42" ht="16.5" hidden="1" customHeight="1" x14ac:dyDescent="0.25">
      <c r="A3720" s="4" t="s">
        <v>796</v>
      </c>
      <c r="B3720" s="1" t="s">
        <v>531</v>
      </c>
      <c r="D3720" t="s">
        <v>32</v>
      </c>
      <c r="E3720" t="s">
        <v>529</v>
      </c>
      <c r="F3720" t="s">
        <v>532</v>
      </c>
      <c r="G3720">
        <v>52</v>
      </c>
      <c r="H3720">
        <v>0</v>
      </c>
      <c r="I3720">
        <v>0</v>
      </c>
      <c r="J3720">
        <v>0</v>
      </c>
      <c r="K3720">
        <v>0</v>
      </c>
      <c r="L3720">
        <v>3</v>
      </c>
      <c r="M3720">
        <v>52</v>
      </c>
      <c r="N3720" s="2">
        <v>3.1982942430703624E-3</v>
      </c>
      <c r="O3720" s="2">
        <v>5.5437100213219619E-2</v>
      </c>
      <c r="P3720">
        <v>25</v>
      </c>
      <c r="Q3720" s="2">
        <v>2.7533039647577091E-2</v>
      </c>
      <c r="R3720">
        <v>938</v>
      </c>
      <c r="S3720">
        <v>908</v>
      </c>
      <c r="T3720">
        <v>850</v>
      </c>
      <c r="U3720">
        <v>4</v>
      </c>
      <c r="V3720">
        <v>10</v>
      </c>
      <c r="W3720">
        <v>5</v>
      </c>
      <c r="X3720">
        <v>39</v>
      </c>
      <c r="Y3720">
        <v>19</v>
      </c>
      <c r="Z3720">
        <v>0</v>
      </c>
      <c r="AA3720">
        <v>0</v>
      </c>
      <c r="AB3720">
        <v>0</v>
      </c>
      <c r="AC3720">
        <v>0</v>
      </c>
      <c r="AD3720">
        <v>883</v>
      </c>
      <c r="AE3720">
        <v>4</v>
      </c>
      <c r="AF3720">
        <v>10</v>
      </c>
      <c r="AG3720">
        <v>5</v>
      </c>
      <c r="AH3720">
        <v>39</v>
      </c>
      <c r="AI3720" s="3">
        <v>5.8890147225368061E-2</v>
      </c>
      <c r="AJ3720" s="3">
        <v>0</v>
      </c>
      <c r="AK3720" s="3">
        <v>0</v>
      </c>
      <c r="AL3720" s="3">
        <v>0</v>
      </c>
      <c r="AM3720" s="3">
        <v>0</v>
      </c>
      <c r="AN3720" s="2">
        <f t="shared" si="122"/>
        <v>5.8635394456289978E-2</v>
      </c>
      <c r="AO3720" s="2">
        <v>6.1636556854410204E-2</v>
      </c>
      <c r="AP3720">
        <f t="shared" si="123"/>
        <v>55</v>
      </c>
    </row>
    <row r="3721" spans="1:42" ht="16.5" hidden="1" customHeight="1" x14ac:dyDescent="0.25">
      <c r="A3721" s="5" t="s">
        <v>789</v>
      </c>
      <c r="B3721" s="1" t="s">
        <v>252</v>
      </c>
      <c r="D3721" t="s">
        <v>32</v>
      </c>
      <c r="E3721" t="s">
        <v>253</v>
      </c>
      <c r="F3721" t="s">
        <v>254</v>
      </c>
      <c r="G3721">
        <v>51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55</v>
      </c>
      <c r="N3721" s="2">
        <v>0</v>
      </c>
      <c r="O3721" s="2">
        <v>5.6994818652849742E-2</v>
      </c>
      <c r="P3721">
        <v>47</v>
      </c>
      <c r="Q3721" s="2">
        <v>4.911180773249739E-2</v>
      </c>
      <c r="R3721">
        <v>965</v>
      </c>
      <c r="S3721">
        <v>957</v>
      </c>
      <c r="T3721">
        <v>936</v>
      </c>
      <c r="U3721">
        <v>7</v>
      </c>
      <c r="V3721">
        <v>4</v>
      </c>
      <c r="W3721">
        <v>3</v>
      </c>
      <c r="X3721">
        <v>7</v>
      </c>
      <c r="Y3721">
        <v>41</v>
      </c>
      <c r="Z3721">
        <v>0</v>
      </c>
      <c r="AA3721">
        <v>0</v>
      </c>
      <c r="AB3721">
        <v>0</v>
      </c>
      <c r="AC3721">
        <v>0</v>
      </c>
      <c r="AD3721">
        <v>946</v>
      </c>
      <c r="AE3721">
        <v>7</v>
      </c>
      <c r="AF3721">
        <v>4</v>
      </c>
      <c r="AG3721">
        <v>3</v>
      </c>
      <c r="AH3721">
        <v>7</v>
      </c>
      <c r="AI3721" s="3">
        <v>5.3911205073995772E-2</v>
      </c>
      <c r="AJ3721" s="3">
        <v>0</v>
      </c>
      <c r="AK3721" s="3">
        <v>0</v>
      </c>
      <c r="AL3721" s="3">
        <v>0</v>
      </c>
      <c r="AM3721" s="3">
        <v>0</v>
      </c>
      <c r="AN3721" s="2">
        <f t="shared" si="122"/>
        <v>5.6994818652849742E-2</v>
      </c>
      <c r="AO3721" s="2">
        <v>2.1716649431230611E-2</v>
      </c>
      <c r="AP3721">
        <f t="shared" si="123"/>
        <v>55</v>
      </c>
    </row>
    <row r="3722" spans="1:42" ht="16.5" hidden="1" customHeight="1" x14ac:dyDescent="0.25">
      <c r="A3722" s="5" t="s">
        <v>802</v>
      </c>
      <c r="B3722" s="1" t="s">
        <v>497</v>
      </c>
      <c r="D3722" t="s">
        <v>32</v>
      </c>
      <c r="E3722" t="s">
        <v>498</v>
      </c>
      <c r="F3722" t="s">
        <v>499</v>
      </c>
      <c r="G3722">
        <v>54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55</v>
      </c>
      <c r="N3722" s="2">
        <v>0</v>
      </c>
      <c r="O3722" s="2">
        <v>5.4080629301868237E-2</v>
      </c>
      <c r="P3722">
        <v>113</v>
      </c>
      <c r="Q3722" s="2">
        <v>0.10511627906976745</v>
      </c>
      <c r="R3722">
        <v>1017</v>
      </c>
      <c r="S3722">
        <v>1075</v>
      </c>
      <c r="T3722">
        <v>1075</v>
      </c>
      <c r="U3722">
        <v>0</v>
      </c>
      <c r="V3722">
        <v>0</v>
      </c>
      <c r="W3722">
        <v>0</v>
      </c>
      <c r="X3722">
        <v>0</v>
      </c>
      <c r="Y3722">
        <v>112</v>
      </c>
      <c r="Z3722">
        <v>0</v>
      </c>
      <c r="AA3722">
        <v>0</v>
      </c>
      <c r="AB3722">
        <v>0</v>
      </c>
      <c r="AC3722">
        <v>0</v>
      </c>
      <c r="AD3722">
        <v>1017</v>
      </c>
      <c r="AE3722">
        <v>0</v>
      </c>
      <c r="AF3722">
        <v>0</v>
      </c>
      <c r="AG3722">
        <v>0</v>
      </c>
      <c r="AH3722">
        <v>0</v>
      </c>
      <c r="AI3722" s="3">
        <v>5.3097345132743362E-2</v>
      </c>
      <c r="AJ3722" s="3">
        <v>0</v>
      </c>
      <c r="AK3722" s="3">
        <v>0</v>
      </c>
      <c r="AL3722" s="3">
        <v>0</v>
      </c>
      <c r="AM3722" s="3">
        <v>0</v>
      </c>
      <c r="AN3722" s="2">
        <f t="shared" si="122"/>
        <v>5.4080629301868237E-2</v>
      </c>
      <c r="AO3722" s="2">
        <v>0</v>
      </c>
      <c r="AP3722">
        <f t="shared" si="123"/>
        <v>55</v>
      </c>
    </row>
    <row r="3723" spans="1:42" ht="16.5" hidden="1" customHeight="1" x14ac:dyDescent="0.25">
      <c r="A3723" s="4" t="s">
        <v>798</v>
      </c>
      <c r="B3723" s="1" t="s">
        <v>103</v>
      </c>
      <c r="D3723" t="s">
        <v>32</v>
      </c>
      <c r="E3723" t="s">
        <v>95</v>
      </c>
      <c r="F3723" t="s">
        <v>104</v>
      </c>
      <c r="G3723">
        <v>48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55</v>
      </c>
      <c r="N3723" s="2">
        <v>0</v>
      </c>
      <c r="O3723" s="2">
        <v>5.3658536585365853E-2</v>
      </c>
      <c r="P3723">
        <v>250</v>
      </c>
      <c r="Q3723" s="2">
        <v>0.20491803278688525</v>
      </c>
      <c r="R3723">
        <v>1025</v>
      </c>
      <c r="S3723">
        <v>1220</v>
      </c>
      <c r="T3723">
        <v>1171</v>
      </c>
      <c r="U3723">
        <v>20</v>
      </c>
      <c r="V3723">
        <v>9</v>
      </c>
      <c r="W3723">
        <v>11</v>
      </c>
      <c r="X3723">
        <v>9</v>
      </c>
      <c r="Y3723">
        <v>235</v>
      </c>
      <c r="Z3723">
        <v>8</v>
      </c>
      <c r="AA3723">
        <v>0</v>
      </c>
      <c r="AB3723">
        <v>0</v>
      </c>
      <c r="AC3723">
        <v>0</v>
      </c>
      <c r="AD3723">
        <v>984</v>
      </c>
      <c r="AE3723">
        <v>12</v>
      </c>
      <c r="AF3723">
        <v>9</v>
      </c>
      <c r="AG3723">
        <v>11</v>
      </c>
      <c r="AH3723">
        <v>9</v>
      </c>
      <c r="AI3723" s="3">
        <v>4.878048780487805E-2</v>
      </c>
      <c r="AJ3723" s="3">
        <v>0</v>
      </c>
      <c r="AK3723" s="3">
        <v>0</v>
      </c>
      <c r="AL3723" s="3">
        <v>0</v>
      </c>
      <c r="AM3723" s="3">
        <v>0</v>
      </c>
      <c r="AN3723" s="2">
        <f t="shared" si="122"/>
        <v>5.3658536585365853E-2</v>
      </c>
      <c r="AO3723" s="2">
        <v>0.04</v>
      </c>
      <c r="AP3723">
        <f t="shared" si="123"/>
        <v>55</v>
      </c>
    </row>
    <row r="3724" spans="1:42" ht="16.5" hidden="1" customHeight="1" x14ac:dyDescent="0.25">
      <c r="A3724" s="4" t="s">
        <v>797</v>
      </c>
      <c r="B3724" s="1" t="s">
        <v>546</v>
      </c>
      <c r="D3724" t="s">
        <v>32</v>
      </c>
      <c r="E3724" t="s">
        <v>544</v>
      </c>
      <c r="F3724" t="s">
        <v>547</v>
      </c>
      <c r="G3724">
        <v>51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55</v>
      </c>
      <c r="N3724" s="2">
        <v>0</v>
      </c>
      <c r="O3724" s="2">
        <v>4.5045045045045043E-2</v>
      </c>
      <c r="P3724">
        <v>70</v>
      </c>
      <c r="Q3724" s="2">
        <v>5.6634304207119741E-2</v>
      </c>
      <c r="R3724">
        <v>1221</v>
      </c>
      <c r="S3724">
        <v>1236</v>
      </c>
      <c r="T3724">
        <v>1165</v>
      </c>
      <c r="U3724">
        <v>2</v>
      </c>
      <c r="V3724">
        <v>12</v>
      </c>
      <c r="W3724">
        <v>14</v>
      </c>
      <c r="X3724">
        <v>43</v>
      </c>
      <c r="Y3724">
        <v>69</v>
      </c>
      <c r="Z3724">
        <v>0</v>
      </c>
      <c r="AA3724">
        <v>0</v>
      </c>
      <c r="AB3724">
        <v>0</v>
      </c>
      <c r="AC3724">
        <v>0</v>
      </c>
      <c r="AD3724">
        <v>1147</v>
      </c>
      <c r="AE3724">
        <v>2</v>
      </c>
      <c r="AF3724">
        <v>12</v>
      </c>
      <c r="AG3724">
        <v>14</v>
      </c>
      <c r="AH3724">
        <v>43</v>
      </c>
      <c r="AI3724" s="3">
        <v>4.4463818657367045E-2</v>
      </c>
      <c r="AJ3724" s="3">
        <v>0</v>
      </c>
      <c r="AK3724" s="3">
        <v>0</v>
      </c>
      <c r="AL3724" s="3">
        <v>0</v>
      </c>
      <c r="AM3724" s="3">
        <v>0</v>
      </c>
      <c r="AN3724" s="2">
        <f t="shared" si="122"/>
        <v>4.5045045045045043E-2</v>
      </c>
      <c r="AO3724" s="2">
        <v>5.8292282430213463E-2</v>
      </c>
      <c r="AP3724">
        <f t="shared" si="123"/>
        <v>55</v>
      </c>
    </row>
    <row r="3725" spans="1:42" ht="16.5" hidden="1" customHeight="1" x14ac:dyDescent="0.25">
      <c r="A3725" s="4">
        <v>2011</v>
      </c>
      <c r="B3725" s="1" t="s">
        <v>245</v>
      </c>
      <c r="D3725" t="s">
        <v>32</v>
      </c>
      <c r="E3725" t="s">
        <v>239</v>
      </c>
      <c r="F3725" t="s">
        <v>246</v>
      </c>
      <c r="G3725">
        <v>53</v>
      </c>
      <c r="H3725">
        <v>0</v>
      </c>
      <c r="I3725">
        <v>0</v>
      </c>
      <c r="J3725">
        <v>0</v>
      </c>
      <c r="K3725">
        <v>0</v>
      </c>
      <c r="L3725">
        <v>34</v>
      </c>
      <c r="M3725">
        <v>21</v>
      </c>
      <c r="N3725" s="2">
        <v>2.7664768104149716E-2</v>
      </c>
      <c r="O3725" s="2">
        <v>1.7087062652563059E-2</v>
      </c>
      <c r="P3725">
        <v>121</v>
      </c>
      <c r="Q3725" s="2">
        <v>9.3436293436293436E-2</v>
      </c>
      <c r="R3725">
        <v>1229</v>
      </c>
      <c r="S3725">
        <v>1295</v>
      </c>
      <c r="T3725">
        <v>1222</v>
      </c>
      <c r="U3725">
        <v>7</v>
      </c>
      <c r="V3725">
        <v>34</v>
      </c>
      <c r="W3725">
        <v>19</v>
      </c>
      <c r="X3725">
        <v>13</v>
      </c>
      <c r="Y3725">
        <v>116</v>
      </c>
      <c r="Z3725">
        <v>0</v>
      </c>
      <c r="AA3725">
        <v>0</v>
      </c>
      <c r="AB3725">
        <v>0</v>
      </c>
      <c r="AC3725">
        <v>3</v>
      </c>
      <c r="AD3725">
        <v>1159</v>
      </c>
      <c r="AE3725">
        <v>7</v>
      </c>
      <c r="AF3725">
        <v>34</v>
      </c>
      <c r="AG3725">
        <v>19</v>
      </c>
      <c r="AH3725">
        <v>10</v>
      </c>
      <c r="AI3725" s="3">
        <v>4.5729076790336498E-2</v>
      </c>
      <c r="AJ3725" s="3">
        <v>0</v>
      </c>
      <c r="AK3725" s="3">
        <v>0</v>
      </c>
      <c r="AL3725" s="3">
        <v>0</v>
      </c>
      <c r="AM3725" s="3">
        <v>0</v>
      </c>
      <c r="AN3725" s="2">
        <f t="shared" si="122"/>
        <v>4.4751830756712775E-2</v>
      </c>
      <c r="AO3725" s="2">
        <v>5.6956875508543531E-2</v>
      </c>
      <c r="AP3725">
        <f t="shared" si="123"/>
        <v>55</v>
      </c>
    </row>
    <row r="3726" spans="1:42" ht="16.5" hidden="1" customHeight="1" x14ac:dyDescent="0.25">
      <c r="A3726" s="5" t="s">
        <v>788</v>
      </c>
      <c r="B3726" t="s">
        <v>669</v>
      </c>
      <c r="D3726" t="s">
        <v>32</v>
      </c>
      <c r="E3726" t="s">
        <v>670</v>
      </c>
      <c r="F3726" t="s">
        <v>671</v>
      </c>
      <c r="G3726">
        <v>50</v>
      </c>
      <c r="H3726">
        <v>0</v>
      </c>
      <c r="I3726">
        <v>0</v>
      </c>
      <c r="J3726">
        <v>0</v>
      </c>
      <c r="K3726">
        <v>0</v>
      </c>
      <c r="L3726">
        <v>14</v>
      </c>
      <c r="M3726">
        <v>41</v>
      </c>
      <c r="N3726" s="2">
        <v>1.0719754977029096E-2</v>
      </c>
      <c r="O3726" s="2">
        <v>3.139356814701378E-2</v>
      </c>
      <c r="P3726">
        <v>28</v>
      </c>
      <c r="Q3726" s="2">
        <v>2.1892103205629398E-2</v>
      </c>
      <c r="R3726">
        <v>1306</v>
      </c>
      <c r="S3726">
        <v>1279</v>
      </c>
      <c r="T3726">
        <v>1052</v>
      </c>
      <c r="U3726">
        <v>1</v>
      </c>
      <c r="V3726">
        <v>11</v>
      </c>
      <c r="W3726">
        <v>18</v>
      </c>
      <c r="X3726">
        <v>197</v>
      </c>
      <c r="Y3726">
        <v>18</v>
      </c>
      <c r="Z3726">
        <v>0</v>
      </c>
      <c r="AA3726">
        <v>0</v>
      </c>
      <c r="AB3726">
        <v>0</v>
      </c>
      <c r="AC3726">
        <v>4</v>
      </c>
      <c r="AD3726">
        <v>1084</v>
      </c>
      <c r="AE3726">
        <v>1</v>
      </c>
      <c r="AF3726">
        <v>11</v>
      </c>
      <c r="AG3726">
        <v>18</v>
      </c>
      <c r="AH3726">
        <v>193</v>
      </c>
      <c r="AI3726" s="3">
        <v>4.6125461254612546E-2</v>
      </c>
      <c r="AJ3726" s="3">
        <v>0</v>
      </c>
      <c r="AK3726" s="3">
        <v>0</v>
      </c>
      <c r="AL3726" s="3">
        <v>0</v>
      </c>
      <c r="AM3726" s="3">
        <v>0</v>
      </c>
      <c r="AN3726" s="2">
        <f t="shared" si="122"/>
        <v>4.2113323124042874E-2</v>
      </c>
      <c r="AO3726" s="2">
        <v>0.17061973986228002</v>
      </c>
      <c r="AP3726">
        <f t="shared" si="123"/>
        <v>55</v>
      </c>
    </row>
    <row r="3727" spans="1:42" ht="16.5" hidden="1" customHeight="1" x14ac:dyDescent="0.25">
      <c r="A3727" s="4" t="s">
        <v>796</v>
      </c>
      <c r="B3727" s="1" t="s">
        <v>379</v>
      </c>
      <c r="D3727" t="s">
        <v>32</v>
      </c>
      <c r="E3727" t="s">
        <v>182</v>
      </c>
      <c r="F3727" t="s">
        <v>380</v>
      </c>
      <c r="G3727">
        <v>41</v>
      </c>
      <c r="H3727">
        <v>0</v>
      </c>
      <c r="I3727">
        <v>0</v>
      </c>
      <c r="J3727">
        <v>0</v>
      </c>
      <c r="K3727">
        <v>3</v>
      </c>
      <c r="L3727">
        <v>0</v>
      </c>
      <c r="M3727">
        <v>55</v>
      </c>
      <c r="N3727" s="2">
        <v>0</v>
      </c>
      <c r="O3727" s="2">
        <v>3.7262872628726289E-2</v>
      </c>
      <c r="P3727">
        <v>357</v>
      </c>
      <c r="Q3727" s="2">
        <v>0.20078740157480315</v>
      </c>
      <c r="R3727">
        <v>1476</v>
      </c>
      <c r="S3727">
        <v>1778</v>
      </c>
      <c r="T3727">
        <v>1705</v>
      </c>
      <c r="U3727">
        <v>6</v>
      </c>
      <c r="V3727">
        <v>17</v>
      </c>
      <c r="W3727">
        <v>12</v>
      </c>
      <c r="X3727">
        <v>38</v>
      </c>
      <c r="Y3727">
        <v>346</v>
      </c>
      <c r="Z3727">
        <v>0</v>
      </c>
      <c r="AA3727">
        <v>0</v>
      </c>
      <c r="AB3727">
        <v>3</v>
      </c>
      <c r="AC3727">
        <v>5</v>
      </c>
      <c r="AD3727">
        <v>1400</v>
      </c>
      <c r="AE3727">
        <v>6</v>
      </c>
      <c r="AF3727">
        <v>17</v>
      </c>
      <c r="AG3727">
        <v>9</v>
      </c>
      <c r="AH3727">
        <v>36</v>
      </c>
      <c r="AI3727" s="3">
        <v>2.9285714285714286E-2</v>
      </c>
      <c r="AJ3727" s="3">
        <v>0</v>
      </c>
      <c r="AK3727" s="3">
        <v>0</v>
      </c>
      <c r="AL3727" s="3">
        <v>0</v>
      </c>
      <c r="AM3727" s="3">
        <v>8.3333333333333329E-2</v>
      </c>
      <c r="AN3727" s="2">
        <f t="shared" si="122"/>
        <v>3.7262872628726289E-2</v>
      </c>
      <c r="AO3727" s="2">
        <v>4.632152588555858E-2</v>
      </c>
      <c r="AP3727">
        <f t="shared" si="123"/>
        <v>55</v>
      </c>
    </row>
    <row r="3728" spans="1:42" ht="16.5" hidden="1" customHeight="1" x14ac:dyDescent="0.25">
      <c r="A3728" s="5" t="s">
        <v>793</v>
      </c>
      <c r="B3728" s="1" t="s">
        <v>379</v>
      </c>
      <c r="D3728" t="s">
        <v>32</v>
      </c>
      <c r="E3728" t="s">
        <v>182</v>
      </c>
      <c r="F3728" t="s">
        <v>380</v>
      </c>
      <c r="G3728">
        <v>44</v>
      </c>
      <c r="H3728">
        <v>0</v>
      </c>
      <c r="I3728">
        <v>0</v>
      </c>
      <c r="J3728">
        <v>3</v>
      </c>
      <c r="K3728">
        <v>0</v>
      </c>
      <c r="L3728">
        <v>0</v>
      </c>
      <c r="M3728">
        <v>55</v>
      </c>
      <c r="N3728" s="2">
        <v>0</v>
      </c>
      <c r="O3728" s="2">
        <v>3.6764705882352942E-2</v>
      </c>
      <c r="P3728">
        <v>208</v>
      </c>
      <c r="Q3728" s="2">
        <v>0.12613705275924803</v>
      </c>
      <c r="R3728">
        <v>1496</v>
      </c>
      <c r="S3728">
        <v>1649</v>
      </c>
      <c r="T3728">
        <v>1594</v>
      </c>
      <c r="U3728">
        <v>6</v>
      </c>
      <c r="V3728">
        <v>12</v>
      </c>
      <c r="W3728">
        <v>11</v>
      </c>
      <c r="X3728">
        <v>26</v>
      </c>
      <c r="Y3728">
        <v>204</v>
      </c>
      <c r="Z3728">
        <v>0</v>
      </c>
      <c r="AA3728">
        <v>0</v>
      </c>
      <c r="AB3728">
        <v>0</v>
      </c>
      <c r="AC3728">
        <v>0</v>
      </c>
      <c r="AD3728">
        <v>1434</v>
      </c>
      <c r="AE3728">
        <v>6</v>
      </c>
      <c r="AF3728">
        <v>12</v>
      </c>
      <c r="AG3728">
        <v>14</v>
      </c>
      <c r="AH3728">
        <v>26</v>
      </c>
      <c r="AI3728" s="3">
        <v>3.0683403068340307E-2</v>
      </c>
      <c r="AJ3728" s="3">
        <v>0</v>
      </c>
      <c r="AK3728" s="3">
        <v>0</v>
      </c>
      <c r="AL3728" s="3">
        <v>0.21428571428571427</v>
      </c>
      <c r="AM3728" s="3">
        <v>0</v>
      </c>
      <c r="AN3728" s="2">
        <f t="shared" si="122"/>
        <v>3.6764705882352942E-2</v>
      </c>
      <c r="AO3728" s="2">
        <v>3.8873994638069703E-2</v>
      </c>
      <c r="AP3728">
        <f t="shared" si="123"/>
        <v>55</v>
      </c>
    </row>
    <row r="3729" spans="1:42" ht="16.5" hidden="1" customHeight="1" x14ac:dyDescent="0.25">
      <c r="A3729" s="4" t="s">
        <v>797</v>
      </c>
      <c r="B3729" s="1" t="s">
        <v>379</v>
      </c>
      <c r="D3729" t="s">
        <v>32</v>
      </c>
      <c r="E3729" t="s">
        <v>182</v>
      </c>
      <c r="F3729" t="s">
        <v>380</v>
      </c>
      <c r="G3729">
        <v>48</v>
      </c>
      <c r="H3729">
        <v>0</v>
      </c>
      <c r="I3729">
        <v>0</v>
      </c>
      <c r="J3729">
        <v>0</v>
      </c>
      <c r="K3729">
        <v>0</v>
      </c>
      <c r="L3729">
        <v>3</v>
      </c>
      <c r="M3729">
        <v>52</v>
      </c>
      <c r="N3729" s="2">
        <v>1.9493177387914229E-3</v>
      </c>
      <c r="O3729" s="2">
        <v>3.378817413905133E-2</v>
      </c>
      <c r="P3729">
        <v>372</v>
      </c>
      <c r="Q3729" s="2">
        <v>0.20043103448275862</v>
      </c>
      <c r="R3729">
        <v>1539</v>
      </c>
      <c r="S3729">
        <v>1856</v>
      </c>
      <c r="T3729">
        <v>1766</v>
      </c>
      <c r="U3729">
        <v>7</v>
      </c>
      <c r="V3729">
        <v>23</v>
      </c>
      <c r="W3729">
        <v>18</v>
      </c>
      <c r="X3729">
        <v>42</v>
      </c>
      <c r="Y3729">
        <v>357</v>
      </c>
      <c r="Z3729">
        <v>0</v>
      </c>
      <c r="AA3729">
        <v>0</v>
      </c>
      <c r="AB3729">
        <v>3</v>
      </c>
      <c r="AC3729">
        <v>10</v>
      </c>
      <c r="AD3729">
        <v>1457</v>
      </c>
      <c r="AE3729">
        <v>7</v>
      </c>
      <c r="AF3729">
        <v>23</v>
      </c>
      <c r="AG3729">
        <v>15</v>
      </c>
      <c r="AH3729">
        <v>32</v>
      </c>
      <c r="AI3729" s="3">
        <v>3.2944406314344546E-2</v>
      </c>
      <c r="AJ3729" s="3">
        <v>0</v>
      </c>
      <c r="AK3729" s="3">
        <v>0</v>
      </c>
      <c r="AL3729" s="3">
        <v>0</v>
      </c>
      <c r="AM3729" s="3">
        <v>0</v>
      </c>
      <c r="AN3729" s="2">
        <f t="shared" si="122"/>
        <v>3.5737491877842753E-2</v>
      </c>
      <c r="AO3729" s="2">
        <v>5.0195567144719684E-2</v>
      </c>
      <c r="AP3729">
        <f t="shared" si="123"/>
        <v>55</v>
      </c>
    </row>
    <row r="3730" spans="1:42" ht="16.5" hidden="1" customHeight="1" x14ac:dyDescent="0.25">
      <c r="A3730" s="4" t="s">
        <v>800</v>
      </c>
      <c r="B3730" s="1" t="s">
        <v>410</v>
      </c>
      <c r="D3730" t="s">
        <v>32</v>
      </c>
      <c r="E3730" t="s">
        <v>408</v>
      </c>
      <c r="F3730" t="s">
        <v>411</v>
      </c>
      <c r="G3730">
        <v>40</v>
      </c>
      <c r="H3730">
        <v>0</v>
      </c>
      <c r="I3730">
        <v>0</v>
      </c>
      <c r="J3730">
        <v>0</v>
      </c>
      <c r="K3730">
        <v>0</v>
      </c>
      <c r="L3730">
        <v>12</v>
      </c>
      <c r="M3730">
        <v>43</v>
      </c>
      <c r="N3730" s="2">
        <v>7.7319587628865982E-3</v>
      </c>
      <c r="O3730" s="2">
        <v>2.7706185567010308E-2</v>
      </c>
      <c r="P3730">
        <v>143</v>
      </c>
      <c r="Q3730" s="2">
        <v>8.7195121951219506E-2</v>
      </c>
      <c r="R3730">
        <v>1552</v>
      </c>
      <c r="S3730">
        <v>1640</v>
      </c>
      <c r="T3730">
        <v>1512</v>
      </c>
      <c r="U3730">
        <v>23</v>
      </c>
      <c r="V3730">
        <v>32</v>
      </c>
      <c r="W3730">
        <v>20</v>
      </c>
      <c r="X3730">
        <v>53</v>
      </c>
      <c r="Y3730">
        <v>123</v>
      </c>
      <c r="Z3730">
        <v>0</v>
      </c>
      <c r="AA3730">
        <v>10</v>
      </c>
      <c r="AB3730">
        <v>0</v>
      </c>
      <c r="AC3730">
        <v>0</v>
      </c>
      <c r="AD3730">
        <v>1429</v>
      </c>
      <c r="AE3730">
        <v>23</v>
      </c>
      <c r="AF3730">
        <v>22</v>
      </c>
      <c r="AG3730">
        <v>20</v>
      </c>
      <c r="AH3730">
        <v>53</v>
      </c>
      <c r="AI3730" s="3">
        <v>2.7991602519244228E-2</v>
      </c>
      <c r="AJ3730" s="3">
        <v>0</v>
      </c>
      <c r="AK3730" s="3">
        <v>0</v>
      </c>
      <c r="AL3730" s="3">
        <v>0</v>
      </c>
      <c r="AM3730" s="3">
        <v>0</v>
      </c>
      <c r="AN3730" s="2">
        <f t="shared" si="122"/>
        <v>3.5438144329896906E-2</v>
      </c>
      <c r="AO3730" s="2">
        <v>7.6276664511958636E-2</v>
      </c>
      <c r="AP3730">
        <f t="shared" si="123"/>
        <v>55</v>
      </c>
    </row>
    <row r="3731" spans="1:42" ht="16.5" hidden="1" customHeight="1" x14ac:dyDescent="0.25">
      <c r="A3731" s="4" t="s">
        <v>803</v>
      </c>
      <c r="B3731" t="s">
        <v>702</v>
      </c>
      <c r="D3731" t="s">
        <v>32</v>
      </c>
      <c r="E3731" t="s">
        <v>413</v>
      </c>
      <c r="F3731" t="s">
        <v>703</v>
      </c>
      <c r="G3731">
        <v>47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55</v>
      </c>
      <c r="N3731" s="2">
        <v>0</v>
      </c>
      <c r="O3731" s="2">
        <v>3.4482758620689655E-2</v>
      </c>
      <c r="P3731">
        <v>9</v>
      </c>
      <c r="Q3731" s="2">
        <v>5.8102001291155583E-3</v>
      </c>
      <c r="R3731">
        <v>1595</v>
      </c>
      <c r="S3731">
        <v>1549</v>
      </c>
      <c r="T3731">
        <v>1456</v>
      </c>
      <c r="U3731">
        <v>59</v>
      </c>
      <c r="V3731">
        <v>5</v>
      </c>
      <c r="W3731">
        <v>15</v>
      </c>
      <c r="X3731">
        <v>14</v>
      </c>
      <c r="Y3731">
        <v>8</v>
      </c>
      <c r="Z3731">
        <v>0</v>
      </c>
      <c r="AA3731">
        <v>0</v>
      </c>
      <c r="AB3731">
        <v>0</v>
      </c>
      <c r="AC3731">
        <v>0</v>
      </c>
      <c r="AD3731">
        <v>1495</v>
      </c>
      <c r="AE3731">
        <v>59</v>
      </c>
      <c r="AF3731">
        <v>5</v>
      </c>
      <c r="AG3731">
        <v>15</v>
      </c>
      <c r="AH3731">
        <v>14</v>
      </c>
      <c r="AI3731" s="3">
        <v>3.1438127090301006E-2</v>
      </c>
      <c r="AJ3731" s="3">
        <v>0</v>
      </c>
      <c r="AK3731" s="3">
        <v>0</v>
      </c>
      <c r="AL3731" s="3">
        <v>0</v>
      </c>
      <c r="AM3731" s="3">
        <v>0</v>
      </c>
      <c r="AN3731" s="2">
        <f t="shared" si="122"/>
        <v>3.4482758620689655E-2</v>
      </c>
      <c r="AO3731" s="2">
        <v>5.8564231738035266E-2</v>
      </c>
      <c r="AP3731">
        <f t="shared" si="123"/>
        <v>55</v>
      </c>
    </row>
    <row r="3732" spans="1:42" ht="16.5" hidden="1" customHeight="1" x14ac:dyDescent="0.25">
      <c r="A3732" s="5" t="s">
        <v>787</v>
      </c>
      <c r="B3732" s="1" t="s">
        <v>510</v>
      </c>
      <c r="D3732" t="s">
        <v>32</v>
      </c>
      <c r="E3732" t="s">
        <v>498</v>
      </c>
      <c r="F3732" t="s">
        <v>511</v>
      </c>
      <c r="G3732">
        <v>51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55</v>
      </c>
      <c r="N3732" s="2">
        <v>0</v>
      </c>
      <c r="O3732" s="2">
        <v>3.4375000000000003E-2</v>
      </c>
      <c r="P3732">
        <v>95</v>
      </c>
      <c r="Q3732" s="2">
        <v>5.7926829268292686E-2</v>
      </c>
      <c r="R3732">
        <v>1600</v>
      </c>
      <c r="S3732">
        <v>1640</v>
      </c>
      <c r="T3732">
        <v>1602</v>
      </c>
      <c r="U3732">
        <v>5</v>
      </c>
      <c r="V3732">
        <v>14</v>
      </c>
      <c r="W3732">
        <v>9</v>
      </c>
      <c r="X3732">
        <v>10</v>
      </c>
      <c r="Y3732">
        <v>87</v>
      </c>
      <c r="Z3732">
        <v>0</v>
      </c>
      <c r="AA3732">
        <v>0</v>
      </c>
      <c r="AB3732">
        <v>0</v>
      </c>
      <c r="AC3732">
        <v>0</v>
      </c>
      <c r="AD3732">
        <v>1566</v>
      </c>
      <c r="AE3732">
        <v>5</v>
      </c>
      <c r="AF3732">
        <v>14</v>
      </c>
      <c r="AG3732">
        <v>9</v>
      </c>
      <c r="AH3732">
        <v>10</v>
      </c>
      <c r="AI3732" s="3">
        <v>3.2567049808429116E-2</v>
      </c>
      <c r="AJ3732" s="3">
        <v>0</v>
      </c>
      <c r="AK3732" s="3">
        <v>0</v>
      </c>
      <c r="AL3732" s="3">
        <v>0</v>
      </c>
      <c r="AM3732" s="3">
        <v>0</v>
      </c>
      <c r="AN3732" s="2">
        <f t="shared" si="122"/>
        <v>3.4375000000000003E-2</v>
      </c>
      <c r="AO3732" s="2">
        <v>2.369077306733167E-2</v>
      </c>
      <c r="AP3732">
        <f t="shared" si="123"/>
        <v>55</v>
      </c>
    </row>
    <row r="3733" spans="1:42" ht="16.5" hidden="1" customHeight="1" x14ac:dyDescent="0.25">
      <c r="A3733" s="5" t="s">
        <v>791</v>
      </c>
      <c r="B3733" s="1" t="s">
        <v>607</v>
      </c>
      <c r="D3733" t="s">
        <v>32</v>
      </c>
      <c r="E3733" t="s">
        <v>336</v>
      </c>
      <c r="F3733" t="s">
        <v>608</v>
      </c>
      <c r="G3733">
        <v>51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55</v>
      </c>
      <c r="N3733" s="2">
        <v>0</v>
      </c>
      <c r="O3733" s="2">
        <v>2.8765690376569036E-2</v>
      </c>
      <c r="P3733">
        <v>68</v>
      </c>
      <c r="Q3733" s="2">
        <v>3.5324675324675328E-2</v>
      </c>
      <c r="R3733">
        <v>1912</v>
      </c>
      <c r="S3733">
        <v>1925</v>
      </c>
      <c r="T3733">
        <v>1847</v>
      </c>
      <c r="U3733">
        <v>42</v>
      </c>
      <c r="V3733">
        <v>14</v>
      </c>
      <c r="W3733">
        <v>8</v>
      </c>
      <c r="X3733">
        <v>14</v>
      </c>
      <c r="Y3733">
        <v>56</v>
      </c>
      <c r="Z3733">
        <v>0</v>
      </c>
      <c r="AA3733">
        <v>0</v>
      </c>
      <c r="AB3733">
        <v>0</v>
      </c>
      <c r="AC3733">
        <v>0</v>
      </c>
      <c r="AD3733">
        <v>1842</v>
      </c>
      <c r="AE3733">
        <v>42</v>
      </c>
      <c r="AF3733">
        <v>14</v>
      </c>
      <c r="AG3733">
        <v>8</v>
      </c>
      <c r="AH3733">
        <v>14</v>
      </c>
      <c r="AI3733" s="3">
        <v>2.7687296416938109E-2</v>
      </c>
      <c r="AJ3733" s="3">
        <v>0</v>
      </c>
      <c r="AK3733" s="3">
        <v>0</v>
      </c>
      <c r="AL3733" s="3">
        <v>0</v>
      </c>
      <c r="AM3733" s="3">
        <v>0</v>
      </c>
      <c r="AN3733" s="2">
        <f t="shared" si="122"/>
        <v>2.8765690376569036E-2</v>
      </c>
      <c r="AO3733" s="2">
        <v>4.0625000000000001E-2</v>
      </c>
      <c r="AP3733">
        <f t="shared" si="123"/>
        <v>55</v>
      </c>
    </row>
    <row r="3734" spans="1:42" ht="16.5" hidden="1" customHeight="1" x14ac:dyDescent="0.25">
      <c r="A3734" s="4" t="s">
        <v>803</v>
      </c>
      <c r="B3734" s="1" t="s">
        <v>250</v>
      </c>
      <c r="D3734" t="s">
        <v>32</v>
      </c>
      <c r="E3734" t="s">
        <v>248</v>
      </c>
      <c r="F3734" t="s">
        <v>251</v>
      </c>
      <c r="G3734">
        <v>51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55</v>
      </c>
      <c r="N3734" s="2">
        <v>0</v>
      </c>
      <c r="O3734" s="2">
        <v>2.7848101265822784E-2</v>
      </c>
      <c r="P3734">
        <v>32</v>
      </c>
      <c r="Q3734" s="2">
        <v>1.6393442622950821E-2</v>
      </c>
      <c r="R3734">
        <v>1975</v>
      </c>
      <c r="S3734">
        <v>1952</v>
      </c>
      <c r="T3734">
        <v>1790</v>
      </c>
      <c r="U3734">
        <v>129</v>
      </c>
      <c r="V3734">
        <v>7</v>
      </c>
      <c r="W3734">
        <v>10</v>
      </c>
      <c r="X3734">
        <v>16</v>
      </c>
      <c r="Y3734">
        <v>15</v>
      </c>
      <c r="Z3734">
        <v>10</v>
      </c>
      <c r="AA3734">
        <v>0</v>
      </c>
      <c r="AB3734">
        <v>0</v>
      </c>
      <c r="AC3734">
        <v>0</v>
      </c>
      <c r="AD3734">
        <v>1826</v>
      </c>
      <c r="AE3734">
        <v>119</v>
      </c>
      <c r="AF3734">
        <v>7</v>
      </c>
      <c r="AG3734">
        <v>10</v>
      </c>
      <c r="AH3734">
        <v>16</v>
      </c>
      <c r="AI3734" s="3">
        <v>2.7929901423877329E-2</v>
      </c>
      <c r="AJ3734" s="3">
        <v>0</v>
      </c>
      <c r="AK3734" s="3">
        <v>0</v>
      </c>
      <c r="AL3734" s="3">
        <v>0</v>
      </c>
      <c r="AM3734" s="3">
        <v>0</v>
      </c>
      <c r="AN3734" s="2">
        <f t="shared" si="122"/>
        <v>2.7848101265822784E-2</v>
      </c>
      <c r="AO3734" s="2">
        <v>7.6845298281092017E-2</v>
      </c>
      <c r="AP3734">
        <f t="shared" si="123"/>
        <v>55</v>
      </c>
    </row>
    <row r="3735" spans="1:42" ht="16.5" hidden="1" customHeight="1" x14ac:dyDescent="0.25">
      <c r="A3735" s="5" t="s">
        <v>802</v>
      </c>
      <c r="B3735" s="1" t="s">
        <v>57</v>
      </c>
      <c r="C3735" t="s">
        <v>36</v>
      </c>
      <c r="D3735" t="s">
        <v>43</v>
      </c>
      <c r="E3735" t="s">
        <v>47</v>
      </c>
      <c r="F3735" t="s">
        <v>58</v>
      </c>
      <c r="G3735">
        <v>41</v>
      </c>
      <c r="H3735">
        <v>3</v>
      </c>
      <c r="I3735">
        <v>0</v>
      </c>
      <c r="J3735">
        <v>0</v>
      </c>
      <c r="K3735">
        <v>0</v>
      </c>
      <c r="L3735">
        <v>0</v>
      </c>
      <c r="M3735">
        <v>55</v>
      </c>
      <c r="N3735" s="2">
        <v>0</v>
      </c>
      <c r="O3735" s="2">
        <v>1.3330101793504604E-2</v>
      </c>
      <c r="P3735">
        <v>163</v>
      </c>
      <c r="Q3735" s="2">
        <v>3.8497874350495988E-2</v>
      </c>
      <c r="R3735">
        <v>4126</v>
      </c>
      <c r="S3735">
        <v>4234</v>
      </c>
      <c r="T3735">
        <v>3798</v>
      </c>
      <c r="U3735">
        <v>54</v>
      </c>
      <c r="V3735">
        <v>96</v>
      </c>
      <c r="W3735">
        <v>171</v>
      </c>
      <c r="X3735">
        <v>115</v>
      </c>
      <c r="Y3735">
        <v>157</v>
      </c>
      <c r="Z3735">
        <v>0</v>
      </c>
      <c r="AA3735">
        <v>0</v>
      </c>
      <c r="AB3735">
        <v>0</v>
      </c>
      <c r="AC3735">
        <v>0</v>
      </c>
      <c r="AD3735">
        <v>3682</v>
      </c>
      <c r="AE3735">
        <v>57</v>
      </c>
      <c r="AF3735">
        <v>96</v>
      </c>
      <c r="AG3735">
        <v>171</v>
      </c>
      <c r="AH3735">
        <v>115</v>
      </c>
      <c r="AI3735" s="3">
        <v>1.1135252580119501E-2</v>
      </c>
      <c r="AJ3735" s="3">
        <v>5.2631578947368418E-2</v>
      </c>
      <c r="AK3735" s="3">
        <v>0</v>
      </c>
      <c r="AL3735" s="3">
        <v>0</v>
      </c>
      <c r="AM3735" s="3">
        <v>0</v>
      </c>
      <c r="AN3735" s="2">
        <f t="shared" si="122"/>
        <v>1.3330101793504604E-2</v>
      </c>
      <c r="AO3735" s="2">
        <v>0.10652754185877214</v>
      </c>
      <c r="AP3735">
        <f t="shared" si="123"/>
        <v>55</v>
      </c>
    </row>
    <row r="3736" spans="1:42" ht="16.5" hidden="1" customHeight="1" x14ac:dyDescent="0.25">
      <c r="A3736" s="5" t="s">
        <v>790</v>
      </c>
      <c r="B3736" s="1" t="s">
        <v>169</v>
      </c>
      <c r="C3736" t="s">
        <v>36</v>
      </c>
      <c r="D3736" t="s">
        <v>43</v>
      </c>
      <c r="E3736" t="s">
        <v>44</v>
      </c>
      <c r="F3736" t="s">
        <v>170</v>
      </c>
      <c r="G3736">
        <v>39</v>
      </c>
      <c r="H3736">
        <v>0</v>
      </c>
      <c r="I3736">
        <v>0</v>
      </c>
      <c r="J3736">
        <v>3</v>
      </c>
      <c r="K3736">
        <v>0</v>
      </c>
      <c r="L3736">
        <v>9</v>
      </c>
      <c r="M3736">
        <v>46</v>
      </c>
      <c r="N3736" s="2">
        <v>1.7261219792865361E-3</v>
      </c>
      <c r="O3736" s="2">
        <v>8.8224012274645183E-3</v>
      </c>
      <c r="P3736">
        <v>51</v>
      </c>
      <c r="Q3736" s="2">
        <v>9.7888675623800381E-3</v>
      </c>
      <c r="R3736">
        <v>5214</v>
      </c>
      <c r="S3736">
        <v>5210</v>
      </c>
      <c r="T3736">
        <v>4860</v>
      </c>
      <c r="U3736">
        <v>62</v>
      </c>
      <c r="V3736">
        <v>102</v>
      </c>
      <c r="W3736">
        <v>75</v>
      </c>
      <c r="X3736">
        <v>111</v>
      </c>
      <c r="Y3736">
        <v>43</v>
      </c>
      <c r="Z3736">
        <v>0</v>
      </c>
      <c r="AA3736">
        <v>0</v>
      </c>
      <c r="AB3736">
        <v>0</v>
      </c>
      <c r="AC3736">
        <v>0</v>
      </c>
      <c r="AD3736">
        <v>4856</v>
      </c>
      <c r="AE3736">
        <v>62</v>
      </c>
      <c r="AF3736">
        <v>102</v>
      </c>
      <c r="AG3736">
        <v>78</v>
      </c>
      <c r="AH3736">
        <v>111</v>
      </c>
      <c r="AI3736" s="3">
        <v>8.0313014827018119E-3</v>
      </c>
      <c r="AJ3736" s="3">
        <v>0</v>
      </c>
      <c r="AK3736" s="3">
        <v>0</v>
      </c>
      <c r="AL3736" s="3">
        <v>3.8461538461538464E-2</v>
      </c>
      <c r="AM3736" s="3">
        <v>0</v>
      </c>
      <c r="AN3736" s="2">
        <f t="shared" si="122"/>
        <v>1.0548523206751054E-2</v>
      </c>
      <c r="AO3736" s="2">
        <v>6.7767325782299867E-2</v>
      </c>
      <c r="AP3736">
        <f t="shared" si="123"/>
        <v>55</v>
      </c>
    </row>
    <row r="3737" spans="1:42" ht="16.5" hidden="1" customHeight="1" x14ac:dyDescent="0.25">
      <c r="A3737" s="4" t="s">
        <v>803</v>
      </c>
      <c r="B3737" s="1" t="s">
        <v>212</v>
      </c>
      <c r="C3737" t="s">
        <v>36</v>
      </c>
      <c r="D3737" t="s">
        <v>43</v>
      </c>
      <c r="E3737" t="s">
        <v>38</v>
      </c>
      <c r="F3737" t="s">
        <v>213</v>
      </c>
      <c r="G3737">
        <v>32</v>
      </c>
      <c r="H3737">
        <v>0</v>
      </c>
      <c r="I3737">
        <v>0</v>
      </c>
      <c r="J3737">
        <v>4</v>
      </c>
      <c r="K3737">
        <v>0</v>
      </c>
      <c r="L3737">
        <v>7</v>
      </c>
      <c r="M3737">
        <v>48</v>
      </c>
      <c r="N3737" s="2">
        <v>6.3428778542950343E-4</v>
      </c>
      <c r="O3737" s="2">
        <v>4.3494019572308806E-3</v>
      </c>
      <c r="P3737">
        <v>27</v>
      </c>
      <c r="Q3737" s="2">
        <v>2.4527616279069768E-3</v>
      </c>
      <c r="R3737">
        <v>11036</v>
      </c>
      <c r="S3737">
        <v>11008</v>
      </c>
      <c r="T3737">
        <v>8791</v>
      </c>
      <c r="U3737">
        <v>98</v>
      </c>
      <c r="V3737">
        <v>846</v>
      </c>
      <c r="W3737">
        <v>911</v>
      </c>
      <c r="X3737">
        <v>414</v>
      </c>
      <c r="Y3737">
        <v>9</v>
      </c>
      <c r="Z3737">
        <v>0</v>
      </c>
      <c r="AA3737">
        <v>10</v>
      </c>
      <c r="AB3737">
        <v>0</v>
      </c>
      <c r="AC3737">
        <v>0</v>
      </c>
      <c r="AD3737">
        <v>8814</v>
      </c>
      <c r="AE3737">
        <v>98</v>
      </c>
      <c r="AF3737">
        <v>836</v>
      </c>
      <c r="AG3737">
        <v>915</v>
      </c>
      <c r="AH3737">
        <v>414</v>
      </c>
      <c r="AI3737" s="3">
        <v>3.6305877013841615E-3</v>
      </c>
      <c r="AJ3737" s="3">
        <v>0</v>
      </c>
      <c r="AK3737" s="3">
        <v>0</v>
      </c>
      <c r="AL3737" s="3">
        <v>4.3715846994535519E-3</v>
      </c>
      <c r="AM3737" s="3">
        <v>0</v>
      </c>
      <c r="AN3737" s="2">
        <f t="shared" si="122"/>
        <v>4.9836897426603841E-3</v>
      </c>
      <c r="AO3737" s="2">
        <v>0.20429719238060848</v>
      </c>
      <c r="AP3737">
        <f t="shared" si="123"/>
        <v>55</v>
      </c>
    </row>
    <row r="3738" spans="1:42" ht="16.5" hidden="1" customHeight="1" x14ac:dyDescent="0.25">
      <c r="A3738" s="4" t="s">
        <v>800</v>
      </c>
      <c r="B3738" s="1" t="s">
        <v>208</v>
      </c>
      <c r="D3738" t="s">
        <v>32</v>
      </c>
      <c r="E3738" t="s">
        <v>206</v>
      </c>
      <c r="F3738" t="s">
        <v>209</v>
      </c>
      <c r="G3738">
        <v>47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54</v>
      </c>
      <c r="N3738" s="2">
        <v>0</v>
      </c>
      <c r="O3738" s="2">
        <v>0.35526315789473684</v>
      </c>
      <c r="P3738">
        <v>12</v>
      </c>
      <c r="Q3738" s="2">
        <v>0.10909090909090909</v>
      </c>
      <c r="R3738">
        <v>152</v>
      </c>
      <c r="S3738">
        <v>110</v>
      </c>
      <c r="T3738">
        <v>99</v>
      </c>
      <c r="U3738">
        <v>3</v>
      </c>
      <c r="V3738">
        <v>1</v>
      </c>
      <c r="W3738">
        <v>0</v>
      </c>
      <c r="X3738">
        <v>7</v>
      </c>
      <c r="Y3738">
        <v>12</v>
      </c>
      <c r="Z3738">
        <v>0</v>
      </c>
      <c r="AA3738">
        <v>0</v>
      </c>
      <c r="AB3738">
        <v>0</v>
      </c>
      <c r="AC3738">
        <v>0</v>
      </c>
      <c r="AD3738">
        <v>134</v>
      </c>
      <c r="AE3738">
        <v>3</v>
      </c>
      <c r="AF3738">
        <v>1</v>
      </c>
      <c r="AG3738">
        <v>0</v>
      </c>
      <c r="AH3738">
        <v>7</v>
      </c>
      <c r="AI3738" s="3">
        <v>0.35074626865671643</v>
      </c>
      <c r="AJ3738" s="3">
        <v>0</v>
      </c>
      <c r="AK3738" s="3">
        <v>0</v>
      </c>
      <c r="AL3738" s="3">
        <v>0</v>
      </c>
      <c r="AM3738" s="3">
        <v>0</v>
      </c>
      <c r="AN3738" s="2">
        <f t="shared" si="122"/>
        <v>0.35526315789473684</v>
      </c>
      <c r="AO3738" s="2">
        <v>7.586206896551724E-2</v>
      </c>
      <c r="AP3738">
        <f t="shared" si="123"/>
        <v>54</v>
      </c>
    </row>
    <row r="3739" spans="1:42" ht="16.5" hidden="1" customHeight="1" x14ac:dyDescent="0.25">
      <c r="A3739" s="5" t="s">
        <v>792</v>
      </c>
      <c r="B3739" s="1" t="s">
        <v>375</v>
      </c>
      <c r="D3739" t="s">
        <v>32</v>
      </c>
      <c r="E3739" t="s">
        <v>373</v>
      </c>
      <c r="F3739" t="s">
        <v>376</v>
      </c>
      <c r="G3739">
        <v>50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54</v>
      </c>
      <c r="N3739" s="2">
        <v>0</v>
      </c>
      <c r="O3739" s="2">
        <v>0.26341463414634148</v>
      </c>
      <c r="P3739">
        <v>44</v>
      </c>
      <c r="Q3739" s="2">
        <v>0.22564102564102564</v>
      </c>
      <c r="R3739">
        <v>205</v>
      </c>
      <c r="S3739">
        <v>195</v>
      </c>
      <c r="T3739">
        <v>190</v>
      </c>
      <c r="U3739">
        <v>0</v>
      </c>
      <c r="V3739">
        <v>5</v>
      </c>
      <c r="W3739">
        <v>0</v>
      </c>
      <c r="X3739">
        <v>0</v>
      </c>
      <c r="Y3739">
        <v>40</v>
      </c>
      <c r="Z3739">
        <v>0</v>
      </c>
      <c r="AA3739">
        <v>0</v>
      </c>
      <c r="AB3739">
        <v>0</v>
      </c>
      <c r="AC3739">
        <v>0</v>
      </c>
      <c r="AD3739">
        <v>200</v>
      </c>
      <c r="AE3739">
        <v>0</v>
      </c>
      <c r="AF3739">
        <v>5</v>
      </c>
      <c r="AG3739">
        <v>0</v>
      </c>
      <c r="AH3739">
        <v>0</v>
      </c>
      <c r="AI3739" s="3">
        <v>0.25</v>
      </c>
      <c r="AJ3739" s="3">
        <v>0</v>
      </c>
      <c r="AK3739" s="3">
        <v>0</v>
      </c>
      <c r="AL3739" s="3">
        <v>0</v>
      </c>
      <c r="AM3739" s="3">
        <v>0</v>
      </c>
      <c r="AN3739" s="2">
        <f t="shared" si="122"/>
        <v>0.26341463414634148</v>
      </c>
      <c r="AO3739" s="2">
        <v>2.4390243902439025E-2</v>
      </c>
      <c r="AP3739">
        <f t="shared" si="123"/>
        <v>54</v>
      </c>
    </row>
    <row r="3740" spans="1:42" ht="16.5" hidden="1" customHeight="1" x14ac:dyDescent="0.25">
      <c r="A3740" s="5" t="s">
        <v>793</v>
      </c>
      <c r="B3740" s="1" t="s">
        <v>567</v>
      </c>
      <c r="D3740" t="s">
        <v>32</v>
      </c>
      <c r="E3740" t="s">
        <v>568</v>
      </c>
      <c r="F3740" t="s">
        <v>569</v>
      </c>
      <c r="G3740">
        <v>44</v>
      </c>
      <c r="H3740">
        <v>0</v>
      </c>
      <c r="I3740">
        <v>0</v>
      </c>
      <c r="J3740">
        <v>0</v>
      </c>
      <c r="K3740">
        <v>7</v>
      </c>
      <c r="L3740">
        <v>0</v>
      </c>
      <c r="M3740">
        <v>54</v>
      </c>
      <c r="N3740" s="2">
        <v>0</v>
      </c>
      <c r="O3740" s="2">
        <v>0.25592417061611372</v>
      </c>
      <c r="P3740">
        <v>62</v>
      </c>
      <c r="Q3740" s="2">
        <v>0.28310502283105021</v>
      </c>
      <c r="R3740">
        <v>211</v>
      </c>
      <c r="S3740">
        <v>219</v>
      </c>
      <c r="T3740">
        <v>148</v>
      </c>
      <c r="U3740">
        <v>0</v>
      </c>
      <c r="V3740">
        <v>0</v>
      </c>
      <c r="W3740">
        <v>8</v>
      </c>
      <c r="X3740">
        <v>63</v>
      </c>
      <c r="Y3740">
        <v>46</v>
      </c>
      <c r="Z3740">
        <v>0</v>
      </c>
      <c r="AA3740">
        <v>0</v>
      </c>
      <c r="AB3740">
        <v>0</v>
      </c>
      <c r="AC3740">
        <v>9</v>
      </c>
      <c r="AD3740">
        <v>146</v>
      </c>
      <c r="AE3740">
        <v>0</v>
      </c>
      <c r="AF3740">
        <v>0</v>
      </c>
      <c r="AG3740">
        <v>8</v>
      </c>
      <c r="AH3740">
        <v>61</v>
      </c>
      <c r="AI3740" s="3">
        <v>0.30136986301369861</v>
      </c>
      <c r="AJ3740" s="3">
        <v>0</v>
      </c>
      <c r="AK3740" s="3">
        <v>0</v>
      </c>
      <c r="AL3740" s="3">
        <v>0</v>
      </c>
      <c r="AM3740" s="3">
        <v>0.11475409836065574</v>
      </c>
      <c r="AN3740" s="2">
        <f t="shared" si="122"/>
        <v>0.25592417061611372</v>
      </c>
      <c r="AO3740" s="2">
        <v>0.32093023255813952</v>
      </c>
      <c r="AP3740">
        <f t="shared" si="123"/>
        <v>54</v>
      </c>
    </row>
    <row r="3741" spans="1:42" ht="16.5" hidden="1" customHeight="1" x14ac:dyDescent="0.25">
      <c r="A3741" s="5" t="s">
        <v>788</v>
      </c>
      <c r="B3741" s="1" t="s">
        <v>375</v>
      </c>
      <c r="D3741" t="s">
        <v>32</v>
      </c>
      <c r="E3741" t="s">
        <v>373</v>
      </c>
      <c r="F3741" t="s">
        <v>376</v>
      </c>
      <c r="G3741">
        <v>49</v>
      </c>
      <c r="H3741">
        <v>0</v>
      </c>
      <c r="I3741">
        <v>0</v>
      </c>
      <c r="J3741">
        <v>0</v>
      </c>
      <c r="K3741">
        <v>4</v>
      </c>
      <c r="L3741">
        <v>0</v>
      </c>
      <c r="M3741">
        <v>54</v>
      </c>
      <c r="N3741" s="2">
        <v>0</v>
      </c>
      <c r="O3741" s="2">
        <v>0.23478260869565218</v>
      </c>
      <c r="P3741">
        <v>40</v>
      </c>
      <c r="Q3741" s="2">
        <v>0.18518518518518517</v>
      </c>
      <c r="R3741">
        <v>230</v>
      </c>
      <c r="S3741">
        <v>216</v>
      </c>
      <c r="T3741">
        <v>215</v>
      </c>
      <c r="U3741">
        <v>1</v>
      </c>
      <c r="V3741">
        <v>0</v>
      </c>
      <c r="W3741">
        <v>0</v>
      </c>
      <c r="X3741">
        <v>0</v>
      </c>
      <c r="Y3741">
        <v>40</v>
      </c>
      <c r="Z3741">
        <v>0</v>
      </c>
      <c r="AA3741">
        <v>0</v>
      </c>
      <c r="AB3741">
        <v>0</v>
      </c>
      <c r="AC3741">
        <v>0</v>
      </c>
      <c r="AD3741">
        <v>224</v>
      </c>
      <c r="AE3741">
        <v>1</v>
      </c>
      <c r="AF3741">
        <v>0</v>
      </c>
      <c r="AG3741">
        <v>0</v>
      </c>
      <c r="AH3741">
        <v>4</v>
      </c>
      <c r="AI3741" s="3">
        <v>0.21875</v>
      </c>
      <c r="AJ3741" s="3">
        <v>0</v>
      </c>
      <c r="AK3741" s="3">
        <v>0</v>
      </c>
      <c r="AL3741" s="3">
        <v>0</v>
      </c>
      <c r="AM3741" s="3">
        <v>1</v>
      </c>
      <c r="AN3741" s="2">
        <f t="shared" si="122"/>
        <v>0.23478260869565218</v>
      </c>
      <c r="AO3741" s="2">
        <v>2.1834061135371178E-2</v>
      </c>
      <c r="AP3741">
        <f t="shared" si="123"/>
        <v>54</v>
      </c>
    </row>
    <row r="3742" spans="1:42" ht="16.5" hidden="1" customHeight="1" x14ac:dyDescent="0.25">
      <c r="A3742" s="4" t="s">
        <v>801</v>
      </c>
      <c r="B3742" s="1" t="s">
        <v>609</v>
      </c>
      <c r="D3742" t="s">
        <v>32</v>
      </c>
      <c r="E3742" t="s">
        <v>134</v>
      </c>
      <c r="F3742" t="s">
        <v>610</v>
      </c>
      <c r="G3742">
        <v>48</v>
      </c>
      <c r="H3742">
        <v>0</v>
      </c>
      <c r="I3742">
        <v>0</v>
      </c>
      <c r="J3742">
        <v>0</v>
      </c>
      <c r="K3742">
        <v>0</v>
      </c>
      <c r="L3742">
        <v>4</v>
      </c>
      <c r="M3742">
        <v>50</v>
      </c>
      <c r="N3742" s="2">
        <v>1.3333333333333334E-2</v>
      </c>
      <c r="O3742" s="2">
        <v>0.16666666666666666</v>
      </c>
      <c r="P3742">
        <v>58</v>
      </c>
      <c r="Q3742" s="2">
        <v>0.19078947368421054</v>
      </c>
      <c r="R3742">
        <v>300</v>
      </c>
      <c r="S3742">
        <v>304</v>
      </c>
      <c r="T3742">
        <v>256</v>
      </c>
      <c r="U3742">
        <v>35</v>
      </c>
      <c r="V3742">
        <v>3</v>
      </c>
      <c r="W3742">
        <v>8</v>
      </c>
      <c r="X3742">
        <v>2</v>
      </c>
      <c r="Y3742">
        <v>35</v>
      </c>
      <c r="Z3742">
        <v>19</v>
      </c>
      <c r="AA3742">
        <v>0</v>
      </c>
      <c r="AB3742">
        <v>0</v>
      </c>
      <c r="AC3742">
        <v>0</v>
      </c>
      <c r="AD3742">
        <v>269</v>
      </c>
      <c r="AE3742">
        <v>16</v>
      </c>
      <c r="AF3742">
        <v>3</v>
      </c>
      <c r="AG3742">
        <v>8</v>
      </c>
      <c r="AH3742">
        <v>2</v>
      </c>
      <c r="AI3742" s="3">
        <v>0.17843866171003717</v>
      </c>
      <c r="AJ3742" s="3">
        <v>0</v>
      </c>
      <c r="AK3742" s="3">
        <v>0</v>
      </c>
      <c r="AL3742" s="3">
        <v>0</v>
      </c>
      <c r="AM3742" s="3">
        <v>0</v>
      </c>
      <c r="AN3742" s="2">
        <f t="shared" si="122"/>
        <v>0.18</v>
      </c>
      <c r="AO3742" s="2">
        <v>9.7315436241610737E-2</v>
      </c>
      <c r="AP3742">
        <f t="shared" si="123"/>
        <v>54</v>
      </c>
    </row>
    <row r="3743" spans="1:42" ht="16.5" hidden="1" customHeight="1" x14ac:dyDescent="0.25">
      <c r="A3743" s="5" t="s">
        <v>788</v>
      </c>
      <c r="B3743" t="s">
        <v>676</v>
      </c>
      <c r="D3743" t="s">
        <v>32</v>
      </c>
      <c r="E3743" t="s">
        <v>278</v>
      </c>
      <c r="F3743" t="s">
        <v>677</v>
      </c>
      <c r="G3743">
        <v>54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54</v>
      </c>
      <c r="N3743" s="2">
        <v>0</v>
      </c>
      <c r="O3743" s="2">
        <v>0.15561959654178675</v>
      </c>
      <c r="P3743">
        <v>8</v>
      </c>
      <c r="Q3743" s="2">
        <v>2.6578073089700997E-2</v>
      </c>
      <c r="R3743">
        <v>347</v>
      </c>
      <c r="S3743">
        <v>301</v>
      </c>
      <c r="T3743">
        <v>300</v>
      </c>
      <c r="U3743">
        <v>0</v>
      </c>
      <c r="V3743">
        <v>1</v>
      </c>
      <c r="W3743">
        <v>0</v>
      </c>
      <c r="X3743">
        <v>0</v>
      </c>
      <c r="Y3743">
        <v>6</v>
      </c>
      <c r="Z3743">
        <v>0</v>
      </c>
      <c r="AA3743">
        <v>0</v>
      </c>
      <c r="AB3743">
        <v>0</v>
      </c>
      <c r="AC3743">
        <v>0</v>
      </c>
      <c r="AD3743">
        <v>348</v>
      </c>
      <c r="AE3743">
        <v>0</v>
      </c>
      <c r="AF3743">
        <v>1</v>
      </c>
      <c r="AG3743">
        <v>0</v>
      </c>
      <c r="AH3743">
        <v>0</v>
      </c>
      <c r="AI3743" s="3">
        <v>0.15517241379310345</v>
      </c>
      <c r="AJ3743" s="3">
        <v>0</v>
      </c>
      <c r="AK3743" s="3">
        <v>0</v>
      </c>
      <c r="AL3743" s="3">
        <v>0</v>
      </c>
      <c r="AM3743" s="3">
        <v>0</v>
      </c>
      <c r="AN3743" s="2">
        <f t="shared" si="122"/>
        <v>0.15561959654178675</v>
      </c>
      <c r="AO3743" s="2">
        <v>2.8653295128939827E-3</v>
      </c>
      <c r="AP3743">
        <f t="shared" si="123"/>
        <v>54</v>
      </c>
    </row>
    <row r="3744" spans="1:42" ht="16.5" hidden="1" customHeight="1" x14ac:dyDescent="0.25">
      <c r="A3744" s="4" t="s">
        <v>803</v>
      </c>
      <c r="B3744" s="1" t="s">
        <v>452</v>
      </c>
      <c r="D3744" t="s">
        <v>32</v>
      </c>
      <c r="E3744" t="s">
        <v>453</v>
      </c>
      <c r="F3744" t="s">
        <v>454</v>
      </c>
      <c r="G3744">
        <v>53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54</v>
      </c>
      <c r="N3744" s="2">
        <v>0</v>
      </c>
      <c r="O3744" s="2">
        <v>0.14173228346456693</v>
      </c>
      <c r="P3744">
        <v>10</v>
      </c>
      <c r="Q3744" s="2">
        <v>2.967359050445104E-2</v>
      </c>
      <c r="R3744">
        <v>381</v>
      </c>
      <c r="S3744">
        <v>337</v>
      </c>
      <c r="T3744">
        <v>331</v>
      </c>
      <c r="U3744">
        <v>0</v>
      </c>
      <c r="V3744">
        <v>1</v>
      </c>
      <c r="W3744">
        <v>4</v>
      </c>
      <c r="X3744">
        <v>2</v>
      </c>
      <c r="Y3744">
        <v>9</v>
      </c>
      <c r="Z3744">
        <v>0</v>
      </c>
      <c r="AA3744">
        <v>0</v>
      </c>
      <c r="AB3744">
        <v>0</v>
      </c>
      <c r="AC3744">
        <v>0</v>
      </c>
      <c r="AD3744">
        <v>375</v>
      </c>
      <c r="AE3744">
        <v>0</v>
      </c>
      <c r="AF3744">
        <v>1</v>
      </c>
      <c r="AG3744">
        <v>4</v>
      </c>
      <c r="AH3744">
        <v>2</v>
      </c>
      <c r="AI3744" s="3">
        <v>0.14133333333333334</v>
      </c>
      <c r="AJ3744" s="3">
        <v>0</v>
      </c>
      <c r="AK3744" s="3">
        <v>0</v>
      </c>
      <c r="AL3744" s="3">
        <v>0</v>
      </c>
      <c r="AM3744" s="3">
        <v>0</v>
      </c>
      <c r="AN3744" s="2">
        <f t="shared" si="122"/>
        <v>0.14173228346456693</v>
      </c>
      <c r="AO3744" s="2">
        <v>1.832460732984293E-2</v>
      </c>
      <c r="AP3744">
        <f t="shared" si="123"/>
        <v>54</v>
      </c>
    </row>
    <row r="3745" spans="1:42" ht="16.5" hidden="1" customHeight="1" x14ac:dyDescent="0.25">
      <c r="A3745" s="5" t="s">
        <v>802</v>
      </c>
      <c r="B3745" s="1" t="s">
        <v>296</v>
      </c>
      <c r="D3745" t="s">
        <v>32</v>
      </c>
      <c r="E3745" t="s">
        <v>297</v>
      </c>
      <c r="F3745" t="s">
        <v>298</v>
      </c>
      <c r="G3745">
        <v>53</v>
      </c>
      <c r="H3745">
        <v>0</v>
      </c>
      <c r="I3745">
        <v>0</v>
      </c>
      <c r="J3745">
        <v>0</v>
      </c>
      <c r="K3745">
        <v>0</v>
      </c>
      <c r="L3745">
        <v>4</v>
      </c>
      <c r="M3745">
        <v>50</v>
      </c>
      <c r="N3745" s="2">
        <v>9.6618357487922701E-3</v>
      </c>
      <c r="O3745" s="2">
        <v>0.12077294685990338</v>
      </c>
      <c r="P3745">
        <v>92</v>
      </c>
      <c r="Q3745" s="2">
        <v>0.20353982300884957</v>
      </c>
      <c r="R3745">
        <v>414</v>
      </c>
      <c r="S3745">
        <v>452</v>
      </c>
      <c r="T3745">
        <v>445</v>
      </c>
      <c r="U3745">
        <v>2</v>
      </c>
      <c r="V3745">
        <v>0</v>
      </c>
      <c r="W3745">
        <v>1</v>
      </c>
      <c r="X3745">
        <v>4</v>
      </c>
      <c r="Y3745">
        <v>88</v>
      </c>
      <c r="Z3745">
        <v>0</v>
      </c>
      <c r="AA3745">
        <v>0</v>
      </c>
      <c r="AB3745">
        <v>0</v>
      </c>
      <c r="AC3745">
        <v>4</v>
      </c>
      <c r="AD3745">
        <v>410</v>
      </c>
      <c r="AE3745">
        <v>2</v>
      </c>
      <c r="AF3745">
        <v>0</v>
      </c>
      <c r="AG3745">
        <v>1</v>
      </c>
      <c r="AH3745">
        <v>0</v>
      </c>
      <c r="AI3745" s="3">
        <v>0.12926829268292683</v>
      </c>
      <c r="AJ3745" s="3">
        <v>0</v>
      </c>
      <c r="AK3745" s="3">
        <v>0</v>
      </c>
      <c r="AL3745" s="3">
        <v>0</v>
      </c>
      <c r="AM3745" s="3">
        <v>0</v>
      </c>
      <c r="AN3745" s="2">
        <f t="shared" ref="AN3745:AN3808" si="124">N3745+O3745</f>
        <v>0.13043478260869565</v>
      </c>
      <c r="AO3745" s="2">
        <v>7.2639225181598066E-3</v>
      </c>
      <c r="AP3745">
        <f t="shared" ref="AP3745:AP3808" si="125">L3745+M3745</f>
        <v>54</v>
      </c>
    </row>
    <row r="3746" spans="1:42" ht="16.5" hidden="1" customHeight="1" x14ac:dyDescent="0.25">
      <c r="A3746" s="4" t="s">
        <v>796</v>
      </c>
      <c r="B3746" s="1" t="s">
        <v>161</v>
      </c>
      <c r="C3746" t="s">
        <v>36</v>
      </c>
      <c r="D3746" t="s">
        <v>43</v>
      </c>
      <c r="E3746" t="s">
        <v>44</v>
      </c>
      <c r="F3746" t="s">
        <v>162</v>
      </c>
      <c r="G3746">
        <v>51</v>
      </c>
      <c r="H3746">
        <v>0</v>
      </c>
      <c r="I3746">
        <v>0</v>
      </c>
      <c r="J3746">
        <v>0</v>
      </c>
      <c r="K3746">
        <v>0</v>
      </c>
      <c r="L3746">
        <v>6</v>
      </c>
      <c r="M3746">
        <v>48</v>
      </c>
      <c r="N3746" s="2">
        <v>1.2958963282937365E-2</v>
      </c>
      <c r="O3746" s="2">
        <v>0.10367170626349892</v>
      </c>
      <c r="P3746">
        <v>168</v>
      </c>
      <c r="Q3746" s="2">
        <v>0.29116117850953205</v>
      </c>
      <c r="R3746">
        <v>463</v>
      </c>
      <c r="S3746">
        <v>577</v>
      </c>
      <c r="T3746">
        <v>555</v>
      </c>
      <c r="U3746">
        <v>2</v>
      </c>
      <c r="V3746">
        <v>4</v>
      </c>
      <c r="W3746">
        <v>10</v>
      </c>
      <c r="X3746">
        <v>6</v>
      </c>
      <c r="Y3746">
        <v>162</v>
      </c>
      <c r="Z3746">
        <v>0</v>
      </c>
      <c r="AA3746">
        <v>0</v>
      </c>
      <c r="AB3746">
        <v>0</v>
      </c>
      <c r="AC3746">
        <v>0</v>
      </c>
      <c r="AD3746">
        <v>444</v>
      </c>
      <c r="AE3746">
        <v>2</v>
      </c>
      <c r="AF3746">
        <v>4</v>
      </c>
      <c r="AG3746">
        <v>10</v>
      </c>
      <c r="AH3746">
        <v>6</v>
      </c>
      <c r="AI3746" s="3">
        <v>0.11486486486486487</v>
      </c>
      <c r="AJ3746" s="3">
        <v>0</v>
      </c>
      <c r="AK3746" s="3">
        <v>0</v>
      </c>
      <c r="AL3746" s="3">
        <v>0</v>
      </c>
      <c r="AM3746" s="3">
        <v>0</v>
      </c>
      <c r="AN3746" s="2">
        <f t="shared" si="124"/>
        <v>0.11663066954643628</v>
      </c>
      <c r="AO3746" s="2">
        <v>4.7210300429184553E-2</v>
      </c>
      <c r="AP3746">
        <f t="shared" si="125"/>
        <v>54</v>
      </c>
    </row>
    <row r="3747" spans="1:42" ht="16.5" hidden="1" customHeight="1" x14ac:dyDescent="0.25">
      <c r="A3747" s="5" t="s">
        <v>794</v>
      </c>
      <c r="B3747" s="1" t="s">
        <v>161</v>
      </c>
      <c r="C3747" t="s">
        <v>36</v>
      </c>
      <c r="D3747" t="s">
        <v>43</v>
      </c>
      <c r="E3747" t="s">
        <v>44</v>
      </c>
      <c r="F3747" t="s">
        <v>162</v>
      </c>
      <c r="G3747">
        <v>53</v>
      </c>
      <c r="H3747">
        <v>0</v>
      </c>
      <c r="I3747">
        <v>0</v>
      </c>
      <c r="J3747">
        <v>0</v>
      </c>
      <c r="K3747">
        <v>0</v>
      </c>
      <c r="L3747">
        <v>4</v>
      </c>
      <c r="M3747">
        <v>50</v>
      </c>
      <c r="N3747" s="2">
        <v>8.5106382978723406E-3</v>
      </c>
      <c r="O3747" s="2">
        <v>0.10638297872340426</v>
      </c>
      <c r="P3747">
        <v>128</v>
      </c>
      <c r="Q3747" s="2">
        <v>0.23529411764705882</v>
      </c>
      <c r="R3747">
        <v>470</v>
      </c>
      <c r="S3747">
        <v>544</v>
      </c>
      <c r="T3747">
        <v>520</v>
      </c>
      <c r="U3747">
        <v>1</v>
      </c>
      <c r="V3747">
        <v>3</v>
      </c>
      <c r="W3747">
        <v>14</v>
      </c>
      <c r="X3747">
        <v>6</v>
      </c>
      <c r="Y3747">
        <v>122</v>
      </c>
      <c r="Z3747">
        <v>0</v>
      </c>
      <c r="AA3747">
        <v>0</v>
      </c>
      <c r="AB3747">
        <v>0</v>
      </c>
      <c r="AC3747">
        <v>0</v>
      </c>
      <c r="AD3747">
        <v>451</v>
      </c>
      <c r="AE3747">
        <v>1</v>
      </c>
      <c r="AF3747">
        <v>3</v>
      </c>
      <c r="AG3747">
        <v>14</v>
      </c>
      <c r="AH3747">
        <v>6</v>
      </c>
      <c r="AI3747" s="3">
        <v>0.11751662971175167</v>
      </c>
      <c r="AJ3747" s="3">
        <v>0</v>
      </c>
      <c r="AK3747" s="3">
        <v>0</v>
      </c>
      <c r="AL3747" s="3">
        <v>0</v>
      </c>
      <c r="AM3747" s="3">
        <v>0</v>
      </c>
      <c r="AN3747" s="2">
        <f t="shared" si="124"/>
        <v>0.1148936170212766</v>
      </c>
      <c r="AO3747" s="2">
        <v>5.0526315789473683E-2</v>
      </c>
      <c r="AP3747">
        <f t="shared" si="125"/>
        <v>54</v>
      </c>
    </row>
    <row r="3748" spans="1:42" ht="16.5" hidden="1" customHeight="1" x14ac:dyDescent="0.25">
      <c r="A3748" s="4" t="s">
        <v>797</v>
      </c>
      <c r="B3748" t="s">
        <v>672</v>
      </c>
      <c r="D3748" t="s">
        <v>32</v>
      </c>
      <c r="E3748" t="s">
        <v>141</v>
      </c>
      <c r="F3748" t="s">
        <v>673</v>
      </c>
      <c r="G3748">
        <v>45</v>
      </c>
      <c r="H3748">
        <v>6</v>
      </c>
      <c r="I3748">
        <v>0</v>
      </c>
      <c r="J3748">
        <v>0</v>
      </c>
      <c r="K3748">
        <v>0</v>
      </c>
      <c r="L3748">
        <v>3</v>
      </c>
      <c r="M3748">
        <v>51</v>
      </c>
      <c r="N3748" s="2">
        <v>6.2630480167014616E-3</v>
      </c>
      <c r="O3748" s="2">
        <v>0.10647181628392484</v>
      </c>
      <c r="P3748">
        <v>15</v>
      </c>
      <c r="Q3748" s="2">
        <v>3.4090909090909088E-2</v>
      </c>
      <c r="R3748">
        <v>479</v>
      </c>
      <c r="S3748">
        <v>440</v>
      </c>
      <c r="T3748">
        <v>344</v>
      </c>
      <c r="U3748">
        <v>74</v>
      </c>
      <c r="V3748">
        <v>10</v>
      </c>
      <c r="W3748">
        <v>7</v>
      </c>
      <c r="X3748">
        <v>5</v>
      </c>
      <c r="Y3748">
        <v>8</v>
      </c>
      <c r="Z3748">
        <v>5</v>
      </c>
      <c r="AA3748">
        <v>0</v>
      </c>
      <c r="AB3748">
        <v>0</v>
      </c>
      <c r="AC3748">
        <v>0</v>
      </c>
      <c r="AD3748">
        <v>381</v>
      </c>
      <c r="AE3748">
        <v>75</v>
      </c>
      <c r="AF3748">
        <v>10</v>
      </c>
      <c r="AG3748">
        <v>7</v>
      </c>
      <c r="AH3748">
        <v>5</v>
      </c>
      <c r="AI3748" s="3">
        <v>0.11811023622047244</v>
      </c>
      <c r="AJ3748" s="3">
        <v>0.08</v>
      </c>
      <c r="AK3748" s="3">
        <v>0</v>
      </c>
      <c r="AL3748" s="3">
        <v>0</v>
      </c>
      <c r="AM3748" s="3">
        <v>0</v>
      </c>
      <c r="AN3748" s="2">
        <f t="shared" si="124"/>
        <v>0.11273486430062631</v>
      </c>
      <c r="AO3748" s="2">
        <v>0.20292887029288703</v>
      </c>
      <c r="AP3748">
        <f t="shared" si="125"/>
        <v>54</v>
      </c>
    </row>
    <row r="3749" spans="1:42" ht="16.5" hidden="1" customHeight="1" x14ac:dyDescent="0.25">
      <c r="A3749" s="4" t="s">
        <v>797</v>
      </c>
      <c r="B3749" s="1" t="s">
        <v>80</v>
      </c>
      <c r="D3749" t="s">
        <v>32</v>
      </c>
      <c r="E3749" t="s">
        <v>81</v>
      </c>
      <c r="F3749" t="s">
        <v>82</v>
      </c>
      <c r="G3749">
        <v>53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54</v>
      </c>
      <c r="N3749" s="2">
        <v>0</v>
      </c>
      <c r="O3749" s="2">
        <v>0.11065573770491803</v>
      </c>
      <c r="P3749">
        <v>196</v>
      </c>
      <c r="Q3749" s="2">
        <v>0.31111111111111112</v>
      </c>
      <c r="R3749">
        <v>488</v>
      </c>
      <c r="S3749">
        <v>630</v>
      </c>
      <c r="T3749">
        <v>616</v>
      </c>
      <c r="U3749">
        <v>0</v>
      </c>
      <c r="V3749">
        <v>2</v>
      </c>
      <c r="W3749">
        <v>3</v>
      </c>
      <c r="X3749">
        <v>9</v>
      </c>
      <c r="Y3749">
        <v>185</v>
      </c>
      <c r="Z3749">
        <v>0</v>
      </c>
      <c r="AA3749">
        <v>0</v>
      </c>
      <c r="AB3749">
        <v>0</v>
      </c>
      <c r="AC3749">
        <v>3</v>
      </c>
      <c r="AD3749">
        <v>484</v>
      </c>
      <c r="AE3749">
        <v>0</v>
      </c>
      <c r="AF3749">
        <v>2</v>
      </c>
      <c r="AG3749">
        <v>3</v>
      </c>
      <c r="AH3749">
        <v>6</v>
      </c>
      <c r="AI3749" s="3">
        <v>0.10950413223140495</v>
      </c>
      <c r="AJ3749" s="3">
        <v>0</v>
      </c>
      <c r="AK3749" s="3">
        <v>0</v>
      </c>
      <c r="AL3749" s="3">
        <v>0</v>
      </c>
      <c r="AM3749" s="3">
        <v>0</v>
      </c>
      <c r="AN3749" s="2">
        <f t="shared" si="124"/>
        <v>0.11065573770491803</v>
      </c>
      <c r="AO3749" s="2">
        <v>2.2222222222222223E-2</v>
      </c>
      <c r="AP3749">
        <f t="shared" si="125"/>
        <v>54</v>
      </c>
    </row>
    <row r="3750" spans="1:42" ht="16.5" hidden="1" customHeight="1" x14ac:dyDescent="0.25">
      <c r="A3750" s="5" t="s">
        <v>794</v>
      </c>
      <c r="B3750" t="s">
        <v>635</v>
      </c>
      <c r="D3750" t="s">
        <v>32</v>
      </c>
      <c r="E3750" t="s">
        <v>636</v>
      </c>
      <c r="F3750" t="s">
        <v>637</v>
      </c>
      <c r="G3750">
        <v>45</v>
      </c>
      <c r="H3750">
        <v>0</v>
      </c>
      <c r="I3750">
        <v>0</v>
      </c>
      <c r="J3750">
        <v>0</v>
      </c>
      <c r="K3750">
        <v>4</v>
      </c>
      <c r="L3750">
        <v>10</v>
      </c>
      <c r="M3750">
        <v>44</v>
      </c>
      <c r="N3750" s="2">
        <v>1.7730496453900711E-2</v>
      </c>
      <c r="O3750" s="2">
        <v>7.8014184397163122E-2</v>
      </c>
      <c r="P3750">
        <v>111</v>
      </c>
      <c r="Q3750" s="2">
        <v>0.17874396135265699</v>
      </c>
      <c r="R3750">
        <v>564</v>
      </c>
      <c r="S3750">
        <v>621</v>
      </c>
      <c r="T3750">
        <v>533</v>
      </c>
      <c r="U3750">
        <v>3</v>
      </c>
      <c r="V3750">
        <v>4</v>
      </c>
      <c r="W3750">
        <v>5</v>
      </c>
      <c r="X3750">
        <v>76</v>
      </c>
      <c r="Y3750">
        <v>103</v>
      </c>
      <c r="Z3750">
        <v>0</v>
      </c>
      <c r="AA3750">
        <v>0</v>
      </c>
      <c r="AB3750">
        <v>0</v>
      </c>
      <c r="AC3750">
        <v>4</v>
      </c>
      <c r="AD3750">
        <v>475</v>
      </c>
      <c r="AE3750">
        <v>3</v>
      </c>
      <c r="AF3750">
        <v>4</v>
      </c>
      <c r="AG3750">
        <v>5</v>
      </c>
      <c r="AH3750">
        <v>76</v>
      </c>
      <c r="AI3750" s="3">
        <v>9.4736842105263161E-2</v>
      </c>
      <c r="AJ3750" s="3">
        <v>0</v>
      </c>
      <c r="AK3750" s="3">
        <v>0</v>
      </c>
      <c r="AL3750" s="3">
        <v>0</v>
      </c>
      <c r="AM3750" s="3">
        <v>5.2631578947368418E-2</v>
      </c>
      <c r="AN3750" s="2">
        <f t="shared" si="124"/>
        <v>9.5744680851063829E-2</v>
      </c>
      <c r="AO3750" s="2">
        <v>0.15630550621669628</v>
      </c>
      <c r="AP3750">
        <f t="shared" si="125"/>
        <v>54</v>
      </c>
    </row>
    <row r="3751" spans="1:42" ht="16.5" hidden="1" customHeight="1" x14ac:dyDescent="0.25">
      <c r="A3751" s="4" t="s">
        <v>796</v>
      </c>
      <c r="B3751" s="1" t="s">
        <v>270</v>
      </c>
      <c r="D3751" t="s">
        <v>32</v>
      </c>
      <c r="E3751" t="s">
        <v>268</v>
      </c>
      <c r="F3751" t="s">
        <v>271</v>
      </c>
      <c r="G3751">
        <v>51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54</v>
      </c>
      <c r="N3751" s="2">
        <v>0</v>
      </c>
      <c r="O3751" s="2">
        <v>9.2624356775300176E-2</v>
      </c>
      <c r="P3751">
        <v>38</v>
      </c>
      <c r="Q3751" s="2">
        <v>6.7019400352733682E-2</v>
      </c>
      <c r="R3751">
        <v>583</v>
      </c>
      <c r="S3751">
        <v>567</v>
      </c>
      <c r="T3751">
        <v>561</v>
      </c>
      <c r="U3751">
        <v>5</v>
      </c>
      <c r="V3751">
        <v>0</v>
      </c>
      <c r="W3751">
        <v>0</v>
      </c>
      <c r="X3751">
        <v>1</v>
      </c>
      <c r="Y3751">
        <v>33</v>
      </c>
      <c r="Z3751">
        <v>0</v>
      </c>
      <c r="AA3751">
        <v>0</v>
      </c>
      <c r="AB3751">
        <v>0</v>
      </c>
      <c r="AC3751">
        <v>0</v>
      </c>
      <c r="AD3751">
        <v>579</v>
      </c>
      <c r="AE3751">
        <v>5</v>
      </c>
      <c r="AF3751">
        <v>0</v>
      </c>
      <c r="AG3751">
        <v>0</v>
      </c>
      <c r="AH3751">
        <v>1</v>
      </c>
      <c r="AI3751" s="3">
        <v>8.8082901554404139E-2</v>
      </c>
      <c r="AJ3751" s="3">
        <v>0</v>
      </c>
      <c r="AK3751" s="3">
        <v>0</v>
      </c>
      <c r="AL3751" s="3">
        <v>0</v>
      </c>
      <c r="AM3751" s="3">
        <v>0</v>
      </c>
      <c r="AN3751" s="2">
        <f t="shared" si="124"/>
        <v>9.2624356775300176E-2</v>
      </c>
      <c r="AO3751" s="2">
        <v>1.0256410256410256E-2</v>
      </c>
      <c r="AP3751">
        <f t="shared" si="125"/>
        <v>54</v>
      </c>
    </row>
    <row r="3752" spans="1:42" ht="16.5" hidden="1" customHeight="1" x14ac:dyDescent="0.25">
      <c r="A3752" s="5" t="s">
        <v>802</v>
      </c>
      <c r="B3752" s="1" t="s">
        <v>179</v>
      </c>
      <c r="D3752" t="s">
        <v>32</v>
      </c>
      <c r="E3752" t="s">
        <v>177</v>
      </c>
      <c r="F3752" t="s">
        <v>180</v>
      </c>
      <c r="G3752">
        <v>51</v>
      </c>
      <c r="H3752">
        <v>0</v>
      </c>
      <c r="I3752">
        <v>0</v>
      </c>
      <c r="J3752">
        <v>0</v>
      </c>
      <c r="K3752">
        <v>0</v>
      </c>
      <c r="L3752">
        <v>16</v>
      </c>
      <c r="M3752">
        <v>38</v>
      </c>
      <c r="N3752" s="2">
        <v>2.6666666666666668E-2</v>
      </c>
      <c r="O3752" s="2">
        <v>6.3333333333333339E-2</v>
      </c>
      <c r="P3752">
        <v>106</v>
      </c>
      <c r="Q3752" s="2">
        <v>0.16257668711656442</v>
      </c>
      <c r="R3752">
        <v>600</v>
      </c>
      <c r="S3752">
        <v>652</v>
      </c>
      <c r="T3752">
        <v>646</v>
      </c>
      <c r="U3752">
        <v>0</v>
      </c>
      <c r="V3752">
        <v>0</v>
      </c>
      <c r="W3752">
        <v>6</v>
      </c>
      <c r="X3752">
        <v>0</v>
      </c>
      <c r="Y3752">
        <v>100</v>
      </c>
      <c r="Z3752">
        <v>0</v>
      </c>
      <c r="AA3752">
        <v>0</v>
      </c>
      <c r="AB3752">
        <v>0</v>
      </c>
      <c r="AC3752">
        <v>0</v>
      </c>
      <c r="AD3752">
        <v>597</v>
      </c>
      <c r="AE3752">
        <v>0</v>
      </c>
      <c r="AF3752">
        <v>0</v>
      </c>
      <c r="AG3752">
        <v>6</v>
      </c>
      <c r="AH3752">
        <v>0</v>
      </c>
      <c r="AI3752" s="3">
        <v>8.5427135678391955E-2</v>
      </c>
      <c r="AJ3752" s="3">
        <v>0</v>
      </c>
      <c r="AK3752" s="3">
        <v>0</v>
      </c>
      <c r="AL3752" s="3">
        <v>0</v>
      </c>
      <c r="AM3752" s="3">
        <v>0</v>
      </c>
      <c r="AN3752" s="2">
        <f t="shared" si="124"/>
        <v>9.0000000000000011E-2</v>
      </c>
      <c r="AO3752" s="2">
        <v>9.9502487562189053E-3</v>
      </c>
      <c r="AP3752">
        <f t="shared" si="125"/>
        <v>54</v>
      </c>
    </row>
    <row r="3753" spans="1:42" ht="16.5" hidden="1" customHeight="1" x14ac:dyDescent="0.25">
      <c r="A3753" s="4" t="s">
        <v>803</v>
      </c>
      <c r="B3753" s="1" t="s">
        <v>40</v>
      </c>
      <c r="D3753" t="s">
        <v>32</v>
      </c>
      <c r="E3753" t="s">
        <v>33</v>
      </c>
      <c r="F3753" t="s">
        <v>41</v>
      </c>
      <c r="G3753">
        <v>52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54</v>
      </c>
      <c r="N3753" s="2">
        <v>0</v>
      </c>
      <c r="O3753" s="2">
        <v>8.9403973509933773E-2</v>
      </c>
      <c r="P3753">
        <v>13</v>
      </c>
      <c r="Q3753" s="2">
        <v>2.3090586145648313E-2</v>
      </c>
      <c r="R3753">
        <v>604</v>
      </c>
      <c r="S3753">
        <v>563</v>
      </c>
      <c r="T3753">
        <v>478</v>
      </c>
      <c r="U3753">
        <v>76</v>
      </c>
      <c r="V3753">
        <v>2</v>
      </c>
      <c r="W3753">
        <v>6</v>
      </c>
      <c r="X3753">
        <v>2</v>
      </c>
      <c r="Y3753">
        <v>8</v>
      </c>
      <c r="Z3753">
        <v>0</v>
      </c>
      <c r="AA3753">
        <v>0</v>
      </c>
      <c r="AB3753">
        <v>0</v>
      </c>
      <c r="AC3753">
        <v>0</v>
      </c>
      <c r="AD3753">
        <v>522</v>
      </c>
      <c r="AE3753">
        <v>76</v>
      </c>
      <c r="AF3753">
        <v>2</v>
      </c>
      <c r="AG3753">
        <v>6</v>
      </c>
      <c r="AH3753">
        <v>2</v>
      </c>
      <c r="AI3753" s="3">
        <v>9.9616858237547887E-2</v>
      </c>
      <c r="AJ3753" s="3">
        <v>0</v>
      </c>
      <c r="AK3753" s="3">
        <v>0</v>
      </c>
      <c r="AL3753" s="3">
        <v>0</v>
      </c>
      <c r="AM3753" s="3">
        <v>0</v>
      </c>
      <c r="AN3753" s="2">
        <f t="shared" si="124"/>
        <v>8.9403973509933773E-2</v>
      </c>
      <c r="AO3753" s="2">
        <v>0.14144736842105263</v>
      </c>
      <c r="AP3753">
        <f t="shared" si="125"/>
        <v>54</v>
      </c>
    </row>
    <row r="3754" spans="1:42" ht="16.5" hidden="1" customHeight="1" x14ac:dyDescent="0.25">
      <c r="A3754" s="5" t="s">
        <v>795</v>
      </c>
      <c r="B3754" s="1" t="s">
        <v>270</v>
      </c>
      <c r="D3754" t="s">
        <v>32</v>
      </c>
      <c r="E3754" t="s">
        <v>268</v>
      </c>
      <c r="F3754" t="s">
        <v>271</v>
      </c>
      <c r="G3754">
        <v>46</v>
      </c>
      <c r="H3754">
        <v>0</v>
      </c>
      <c r="I3754">
        <v>0</v>
      </c>
      <c r="J3754">
        <v>0</v>
      </c>
      <c r="K3754">
        <v>0</v>
      </c>
      <c r="L3754">
        <v>3</v>
      </c>
      <c r="M3754">
        <v>51</v>
      </c>
      <c r="N3754" s="2">
        <v>4.7923322683706068E-3</v>
      </c>
      <c r="O3754" s="2">
        <v>8.1469648562300323E-2</v>
      </c>
      <c r="P3754">
        <v>41</v>
      </c>
      <c r="Q3754" s="2">
        <v>6.6884176182707991E-2</v>
      </c>
      <c r="R3754">
        <v>626</v>
      </c>
      <c r="S3754">
        <v>613</v>
      </c>
      <c r="T3754">
        <v>597</v>
      </c>
      <c r="U3754">
        <v>7</v>
      </c>
      <c r="V3754">
        <v>2</v>
      </c>
      <c r="W3754">
        <v>1</v>
      </c>
      <c r="X3754">
        <v>6</v>
      </c>
      <c r="Y3754">
        <v>35</v>
      </c>
      <c r="Z3754">
        <v>0</v>
      </c>
      <c r="AA3754">
        <v>0</v>
      </c>
      <c r="AB3754">
        <v>0</v>
      </c>
      <c r="AC3754">
        <v>0</v>
      </c>
      <c r="AD3754">
        <v>608</v>
      </c>
      <c r="AE3754">
        <v>7</v>
      </c>
      <c r="AF3754">
        <v>2</v>
      </c>
      <c r="AG3754">
        <v>1</v>
      </c>
      <c r="AH3754">
        <v>6</v>
      </c>
      <c r="AI3754" s="3">
        <v>7.5657894736842105E-2</v>
      </c>
      <c r="AJ3754" s="3">
        <v>0</v>
      </c>
      <c r="AK3754" s="3">
        <v>0</v>
      </c>
      <c r="AL3754" s="3">
        <v>0</v>
      </c>
      <c r="AM3754" s="3">
        <v>0</v>
      </c>
      <c r="AN3754" s="2">
        <f t="shared" si="124"/>
        <v>8.6261980830670937E-2</v>
      </c>
      <c r="AO3754" s="2">
        <v>2.564102564102564E-2</v>
      </c>
      <c r="AP3754">
        <f t="shared" si="125"/>
        <v>54</v>
      </c>
    </row>
    <row r="3755" spans="1:42" ht="16.5" hidden="1" customHeight="1" x14ac:dyDescent="0.25">
      <c r="A3755" s="5" t="s">
        <v>788</v>
      </c>
      <c r="B3755" s="1" t="s">
        <v>570</v>
      </c>
      <c r="D3755" t="s">
        <v>32</v>
      </c>
      <c r="E3755" t="s">
        <v>568</v>
      </c>
      <c r="F3755" t="s">
        <v>571</v>
      </c>
      <c r="G3755">
        <v>52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54</v>
      </c>
      <c r="N3755" s="2">
        <v>0</v>
      </c>
      <c r="O3755" s="2">
        <v>8.4375000000000006E-2</v>
      </c>
      <c r="P3755">
        <v>26</v>
      </c>
      <c r="Q3755" s="2">
        <v>4.2483660130718956E-2</v>
      </c>
      <c r="R3755">
        <v>640</v>
      </c>
      <c r="S3755">
        <v>612</v>
      </c>
      <c r="T3755">
        <v>437</v>
      </c>
      <c r="U3755">
        <v>0</v>
      </c>
      <c r="V3755">
        <v>6</v>
      </c>
      <c r="W3755">
        <v>0</v>
      </c>
      <c r="X3755">
        <v>169</v>
      </c>
      <c r="Y3755">
        <v>18</v>
      </c>
      <c r="Z3755">
        <v>0</v>
      </c>
      <c r="AA3755">
        <v>0</v>
      </c>
      <c r="AB3755">
        <v>0</v>
      </c>
      <c r="AC3755">
        <v>5</v>
      </c>
      <c r="AD3755">
        <v>471</v>
      </c>
      <c r="AE3755">
        <v>0</v>
      </c>
      <c r="AF3755">
        <v>6</v>
      </c>
      <c r="AG3755">
        <v>0</v>
      </c>
      <c r="AH3755">
        <v>164</v>
      </c>
      <c r="AI3755" s="3">
        <v>0.11040339702760085</v>
      </c>
      <c r="AJ3755" s="3">
        <v>0</v>
      </c>
      <c r="AK3755" s="3">
        <v>0</v>
      </c>
      <c r="AL3755" s="3">
        <v>0</v>
      </c>
      <c r="AM3755" s="3">
        <v>0</v>
      </c>
      <c r="AN3755" s="2">
        <f t="shared" si="124"/>
        <v>8.4375000000000006E-2</v>
      </c>
      <c r="AO3755" s="2">
        <v>0.26521060842433697</v>
      </c>
      <c r="AP3755">
        <f t="shared" si="125"/>
        <v>54</v>
      </c>
    </row>
    <row r="3756" spans="1:42" ht="16.5" hidden="1" customHeight="1" x14ac:dyDescent="0.25">
      <c r="A3756" s="5" t="s">
        <v>794</v>
      </c>
      <c r="B3756" s="1" t="s">
        <v>270</v>
      </c>
      <c r="D3756" t="s">
        <v>32</v>
      </c>
      <c r="E3756" t="s">
        <v>268</v>
      </c>
      <c r="F3756" t="s">
        <v>271</v>
      </c>
      <c r="G3756">
        <v>51</v>
      </c>
      <c r="H3756">
        <v>0</v>
      </c>
      <c r="I3756">
        <v>0</v>
      </c>
      <c r="J3756">
        <v>0</v>
      </c>
      <c r="K3756">
        <v>0</v>
      </c>
      <c r="L3756">
        <v>6</v>
      </c>
      <c r="M3756">
        <v>48</v>
      </c>
      <c r="N3756" s="2">
        <v>9.2735703245749607E-3</v>
      </c>
      <c r="O3756" s="2">
        <v>7.4188562596599686E-2</v>
      </c>
      <c r="P3756">
        <v>29</v>
      </c>
      <c r="Q3756" s="2">
        <v>4.6623794212218649E-2</v>
      </c>
      <c r="R3756">
        <v>647</v>
      </c>
      <c r="S3756">
        <v>622</v>
      </c>
      <c r="T3756">
        <v>605</v>
      </c>
      <c r="U3756">
        <v>7</v>
      </c>
      <c r="V3756">
        <v>3</v>
      </c>
      <c r="W3756">
        <v>1</v>
      </c>
      <c r="X3756">
        <v>6</v>
      </c>
      <c r="Y3756">
        <v>25</v>
      </c>
      <c r="Z3756">
        <v>0</v>
      </c>
      <c r="AA3756">
        <v>0</v>
      </c>
      <c r="AB3756">
        <v>0</v>
      </c>
      <c r="AC3756">
        <v>0</v>
      </c>
      <c r="AD3756">
        <v>631</v>
      </c>
      <c r="AE3756">
        <v>7</v>
      </c>
      <c r="AF3756">
        <v>3</v>
      </c>
      <c r="AG3756">
        <v>1</v>
      </c>
      <c r="AH3756">
        <v>6</v>
      </c>
      <c r="AI3756" s="3">
        <v>8.0824088748019024E-2</v>
      </c>
      <c r="AJ3756" s="3">
        <v>0</v>
      </c>
      <c r="AK3756" s="3">
        <v>0</v>
      </c>
      <c r="AL3756" s="3">
        <v>0</v>
      </c>
      <c r="AM3756" s="3">
        <v>0</v>
      </c>
      <c r="AN3756" s="2">
        <f t="shared" si="124"/>
        <v>8.3462132921174645E-2</v>
      </c>
      <c r="AO3756" s="2">
        <v>2.6234567901234566E-2</v>
      </c>
      <c r="AP3756">
        <f t="shared" si="125"/>
        <v>54</v>
      </c>
    </row>
    <row r="3757" spans="1:42" ht="16.5" hidden="1" customHeight="1" x14ac:dyDescent="0.25">
      <c r="A3757" s="5" t="s">
        <v>794</v>
      </c>
      <c r="B3757" s="1" t="s">
        <v>581</v>
      </c>
      <c r="D3757" t="s">
        <v>32</v>
      </c>
      <c r="E3757" t="s">
        <v>582</v>
      </c>
      <c r="F3757" t="s">
        <v>583</v>
      </c>
      <c r="G3757">
        <v>48</v>
      </c>
      <c r="H3757">
        <v>0</v>
      </c>
      <c r="I3757">
        <v>0</v>
      </c>
      <c r="J3757">
        <v>0</v>
      </c>
      <c r="K3757">
        <v>0</v>
      </c>
      <c r="L3757">
        <v>6</v>
      </c>
      <c r="M3757">
        <v>48</v>
      </c>
      <c r="N3757" s="2">
        <v>9.1324200913242004E-3</v>
      </c>
      <c r="O3757" s="2">
        <v>7.3059360730593603E-2</v>
      </c>
      <c r="P3757">
        <v>154</v>
      </c>
      <c r="Q3757" s="2">
        <v>0.20343461030383092</v>
      </c>
      <c r="R3757">
        <v>657</v>
      </c>
      <c r="S3757">
        <v>757</v>
      </c>
      <c r="T3757">
        <v>732</v>
      </c>
      <c r="U3757">
        <v>2</v>
      </c>
      <c r="V3757">
        <v>7</v>
      </c>
      <c r="W3757">
        <v>4</v>
      </c>
      <c r="X3757">
        <v>12</v>
      </c>
      <c r="Y3757">
        <v>152</v>
      </c>
      <c r="Z3757">
        <v>0</v>
      </c>
      <c r="AA3757">
        <v>0</v>
      </c>
      <c r="AB3757">
        <v>0</v>
      </c>
      <c r="AC3757">
        <v>0</v>
      </c>
      <c r="AD3757">
        <v>628</v>
      </c>
      <c r="AE3757">
        <v>2</v>
      </c>
      <c r="AF3757">
        <v>7</v>
      </c>
      <c r="AG3757">
        <v>4</v>
      </c>
      <c r="AH3757">
        <v>12</v>
      </c>
      <c r="AI3757" s="3">
        <v>7.6433121019108277E-2</v>
      </c>
      <c r="AJ3757" s="3">
        <v>0</v>
      </c>
      <c r="AK3757" s="3">
        <v>0</v>
      </c>
      <c r="AL3757" s="3">
        <v>0</v>
      </c>
      <c r="AM3757" s="3">
        <v>0</v>
      </c>
      <c r="AN3757" s="2">
        <f t="shared" si="124"/>
        <v>8.2191780821917804E-2</v>
      </c>
      <c r="AO3757" s="2">
        <v>3.8284839203675342E-2</v>
      </c>
      <c r="AP3757">
        <f t="shared" si="125"/>
        <v>54</v>
      </c>
    </row>
    <row r="3758" spans="1:42" ht="16.5" hidden="1" customHeight="1" x14ac:dyDescent="0.25">
      <c r="A3758" s="5" t="s">
        <v>795</v>
      </c>
      <c r="B3758" s="1" t="s">
        <v>189</v>
      </c>
      <c r="D3758" t="s">
        <v>32</v>
      </c>
      <c r="E3758" t="s">
        <v>185</v>
      </c>
      <c r="F3758" t="s">
        <v>190</v>
      </c>
      <c r="G3758">
        <v>52</v>
      </c>
      <c r="H3758">
        <v>0</v>
      </c>
      <c r="I3758">
        <v>0</v>
      </c>
      <c r="J3758">
        <v>0</v>
      </c>
      <c r="K3758">
        <v>0</v>
      </c>
      <c r="L3758">
        <v>8</v>
      </c>
      <c r="M3758">
        <v>46</v>
      </c>
      <c r="N3758" s="2">
        <v>1.2084592145015106E-2</v>
      </c>
      <c r="O3758" s="2">
        <v>6.9486404833836862E-2</v>
      </c>
      <c r="P3758">
        <v>33</v>
      </c>
      <c r="Q3758" s="2">
        <v>5.1482059282371297E-2</v>
      </c>
      <c r="R3758">
        <v>662</v>
      </c>
      <c r="S3758">
        <v>641</v>
      </c>
      <c r="T3758">
        <v>624</v>
      </c>
      <c r="U3758">
        <v>0</v>
      </c>
      <c r="V3758">
        <v>2</v>
      </c>
      <c r="W3758">
        <v>4</v>
      </c>
      <c r="X3758">
        <v>11</v>
      </c>
      <c r="Y3758">
        <v>29</v>
      </c>
      <c r="Z3758">
        <v>0</v>
      </c>
      <c r="AA3758">
        <v>0</v>
      </c>
      <c r="AB3758">
        <v>0</v>
      </c>
      <c r="AC3758">
        <v>0</v>
      </c>
      <c r="AD3758">
        <v>647</v>
      </c>
      <c r="AE3758">
        <v>0</v>
      </c>
      <c r="AF3758">
        <v>2</v>
      </c>
      <c r="AG3758">
        <v>4</v>
      </c>
      <c r="AH3758">
        <v>11</v>
      </c>
      <c r="AI3758" s="3">
        <v>8.0370942812983001E-2</v>
      </c>
      <c r="AJ3758" s="3">
        <v>0</v>
      </c>
      <c r="AK3758" s="3">
        <v>0</v>
      </c>
      <c r="AL3758" s="3">
        <v>0</v>
      </c>
      <c r="AM3758" s="3">
        <v>0</v>
      </c>
      <c r="AN3758" s="2">
        <f t="shared" si="124"/>
        <v>8.1570996978851965E-2</v>
      </c>
      <c r="AO3758" s="2">
        <v>2.5602409638554216E-2</v>
      </c>
      <c r="AP3758">
        <f t="shared" si="125"/>
        <v>54</v>
      </c>
    </row>
    <row r="3759" spans="1:42" ht="16.5" hidden="1" customHeight="1" x14ac:dyDescent="0.25">
      <c r="A3759" s="5" t="s">
        <v>791</v>
      </c>
      <c r="B3759" s="1" t="s">
        <v>94</v>
      </c>
      <c r="D3759" t="s">
        <v>32</v>
      </c>
      <c r="E3759" t="s">
        <v>95</v>
      </c>
      <c r="F3759" t="s">
        <v>96</v>
      </c>
      <c r="G3759">
        <v>49</v>
      </c>
      <c r="H3759">
        <v>0</v>
      </c>
      <c r="I3759">
        <v>0</v>
      </c>
      <c r="J3759">
        <v>0</v>
      </c>
      <c r="K3759">
        <v>0</v>
      </c>
      <c r="L3759">
        <v>3</v>
      </c>
      <c r="M3759">
        <v>51</v>
      </c>
      <c r="N3759" s="2">
        <v>4.5248868778280547E-3</v>
      </c>
      <c r="O3759" s="2">
        <v>7.6923076923076927E-2</v>
      </c>
      <c r="P3759">
        <v>76</v>
      </c>
      <c r="Q3759" s="2">
        <v>0.11094890510948906</v>
      </c>
      <c r="R3759">
        <v>663</v>
      </c>
      <c r="S3759">
        <v>685</v>
      </c>
      <c r="T3759">
        <v>647</v>
      </c>
      <c r="U3759">
        <v>19</v>
      </c>
      <c r="V3759">
        <v>9</v>
      </c>
      <c r="W3759">
        <v>3</v>
      </c>
      <c r="X3759">
        <v>7</v>
      </c>
      <c r="Y3759">
        <v>72</v>
      </c>
      <c r="Z3759">
        <v>0</v>
      </c>
      <c r="AA3759">
        <v>0</v>
      </c>
      <c r="AB3759">
        <v>0</v>
      </c>
      <c r="AC3759">
        <v>0</v>
      </c>
      <c r="AD3759">
        <v>624</v>
      </c>
      <c r="AE3759">
        <v>19</v>
      </c>
      <c r="AF3759">
        <v>9</v>
      </c>
      <c r="AG3759">
        <v>3</v>
      </c>
      <c r="AH3759">
        <v>7</v>
      </c>
      <c r="AI3759" s="3">
        <v>7.8525641025641024E-2</v>
      </c>
      <c r="AJ3759" s="3">
        <v>0</v>
      </c>
      <c r="AK3759" s="3">
        <v>0</v>
      </c>
      <c r="AL3759" s="3">
        <v>0</v>
      </c>
      <c r="AM3759" s="3">
        <v>0</v>
      </c>
      <c r="AN3759" s="2">
        <f t="shared" si="124"/>
        <v>8.1447963800904979E-2</v>
      </c>
      <c r="AO3759" s="2">
        <v>5.7401812688821753E-2</v>
      </c>
      <c r="AP3759">
        <f t="shared" si="125"/>
        <v>54</v>
      </c>
    </row>
    <row r="3760" spans="1:42" ht="16.5" hidden="1" customHeight="1" x14ac:dyDescent="0.25">
      <c r="A3760" s="5" t="s">
        <v>787</v>
      </c>
      <c r="B3760" s="1" t="s">
        <v>553</v>
      </c>
      <c r="D3760" t="s">
        <v>32</v>
      </c>
      <c r="E3760" t="s">
        <v>549</v>
      </c>
      <c r="F3760" t="s">
        <v>554</v>
      </c>
      <c r="G3760">
        <v>54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54</v>
      </c>
      <c r="N3760" s="2">
        <v>0</v>
      </c>
      <c r="O3760" s="2">
        <v>7.8947368421052627E-2</v>
      </c>
      <c r="P3760">
        <v>93</v>
      </c>
      <c r="Q3760" s="2">
        <v>0.12863070539419086</v>
      </c>
      <c r="R3760">
        <v>684</v>
      </c>
      <c r="S3760">
        <v>723</v>
      </c>
      <c r="T3760">
        <v>700</v>
      </c>
      <c r="U3760">
        <v>9</v>
      </c>
      <c r="V3760">
        <v>3</v>
      </c>
      <c r="W3760">
        <v>0</v>
      </c>
      <c r="X3760">
        <v>11</v>
      </c>
      <c r="Y3760">
        <v>89</v>
      </c>
      <c r="Z3760">
        <v>0</v>
      </c>
      <c r="AA3760">
        <v>0</v>
      </c>
      <c r="AB3760">
        <v>0</v>
      </c>
      <c r="AC3760">
        <v>0</v>
      </c>
      <c r="AD3760">
        <v>665</v>
      </c>
      <c r="AE3760">
        <v>9</v>
      </c>
      <c r="AF3760">
        <v>3</v>
      </c>
      <c r="AG3760">
        <v>0</v>
      </c>
      <c r="AH3760">
        <v>11</v>
      </c>
      <c r="AI3760" s="3">
        <v>8.1203007518796999E-2</v>
      </c>
      <c r="AJ3760" s="3">
        <v>0</v>
      </c>
      <c r="AK3760" s="3">
        <v>0</v>
      </c>
      <c r="AL3760" s="3">
        <v>0</v>
      </c>
      <c r="AM3760" s="3">
        <v>0</v>
      </c>
      <c r="AN3760" s="2">
        <f t="shared" si="124"/>
        <v>7.8947368421052627E-2</v>
      </c>
      <c r="AO3760" s="2">
        <v>3.3430232558139532E-2</v>
      </c>
      <c r="AP3760">
        <f t="shared" si="125"/>
        <v>54</v>
      </c>
    </row>
    <row r="3761" spans="1:42" ht="16.5" hidden="1" customHeight="1" x14ac:dyDescent="0.25">
      <c r="A3761" s="5" t="s">
        <v>789</v>
      </c>
      <c r="B3761" s="1" t="s">
        <v>426</v>
      </c>
      <c r="D3761" t="s">
        <v>32</v>
      </c>
      <c r="E3761" t="s">
        <v>416</v>
      </c>
      <c r="F3761" t="s">
        <v>427</v>
      </c>
      <c r="G3761">
        <v>42</v>
      </c>
      <c r="H3761">
        <v>3</v>
      </c>
      <c r="I3761">
        <v>0</v>
      </c>
      <c r="J3761">
        <v>0</v>
      </c>
      <c r="K3761">
        <v>0</v>
      </c>
      <c r="L3761">
        <v>0</v>
      </c>
      <c r="M3761">
        <v>54</v>
      </c>
      <c r="N3761" s="2">
        <v>0</v>
      </c>
      <c r="O3761" s="2">
        <v>7.8488372093023256E-2</v>
      </c>
      <c r="P3761">
        <v>43</v>
      </c>
      <c r="Q3761" s="2">
        <v>6.3515509601181686E-2</v>
      </c>
      <c r="R3761">
        <v>688</v>
      </c>
      <c r="S3761">
        <v>677</v>
      </c>
      <c r="T3761">
        <v>627</v>
      </c>
      <c r="U3761">
        <v>40</v>
      </c>
      <c r="V3761">
        <v>5</v>
      </c>
      <c r="W3761">
        <v>3</v>
      </c>
      <c r="X3761">
        <v>2</v>
      </c>
      <c r="Y3761">
        <v>40</v>
      </c>
      <c r="Z3761">
        <v>0</v>
      </c>
      <c r="AA3761">
        <v>0</v>
      </c>
      <c r="AB3761">
        <v>0</v>
      </c>
      <c r="AC3761">
        <v>0</v>
      </c>
      <c r="AD3761">
        <v>629</v>
      </c>
      <c r="AE3761">
        <v>43</v>
      </c>
      <c r="AF3761">
        <v>5</v>
      </c>
      <c r="AG3761">
        <v>3</v>
      </c>
      <c r="AH3761">
        <v>2</v>
      </c>
      <c r="AI3761" s="3">
        <v>6.6772655007949128E-2</v>
      </c>
      <c r="AJ3761" s="3">
        <v>6.9767441860465115E-2</v>
      </c>
      <c r="AK3761" s="3">
        <v>0</v>
      </c>
      <c r="AL3761" s="3">
        <v>0</v>
      </c>
      <c r="AM3761" s="3">
        <v>0</v>
      </c>
      <c r="AN3761" s="2">
        <f t="shared" si="124"/>
        <v>7.8488372093023256E-2</v>
      </c>
      <c r="AO3761" s="2">
        <v>7.7712609970674487E-2</v>
      </c>
      <c r="AP3761">
        <f t="shared" si="125"/>
        <v>54</v>
      </c>
    </row>
    <row r="3762" spans="1:42" ht="16.5" hidden="1" customHeight="1" x14ac:dyDescent="0.25">
      <c r="A3762" s="5" t="s">
        <v>792</v>
      </c>
      <c r="B3762" s="1" t="s">
        <v>189</v>
      </c>
      <c r="D3762" t="s">
        <v>32</v>
      </c>
      <c r="E3762" t="s">
        <v>185</v>
      </c>
      <c r="F3762" t="s">
        <v>190</v>
      </c>
      <c r="G3762">
        <v>48</v>
      </c>
      <c r="H3762">
        <v>0</v>
      </c>
      <c r="I3762">
        <v>0</v>
      </c>
      <c r="J3762">
        <v>0</v>
      </c>
      <c r="K3762">
        <v>0</v>
      </c>
      <c r="L3762">
        <v>3</v>
      </c>
      <c r="M3762">
        <v>51</v>
      </c>
      <c r="N3762" s="2">
        <v>4.2432814710042432E-3</v>
      </c>
      <c r="O3762" s="2">
        <v>7.2135785007072142E-2</v>
      </c>
      <c r="P3762">
        <v>21</v>
      </c>
      <c r="Q3762" s="2">
        <v>3.1157270029673591E-2</v>
      </c>
      <c r="R3762">
        <v>707</v>
      </c>
      <c r="S3762">
        <v>674</v>
      </c>
      <c r="T3762">
        <v>653</v>
      </c>
      <c r="U3762">
        <v>0</v>
      </c>
      <c r="V3762">
        <v>0</v>
      </c>
      <c r="W3762">
        <v>6</v>
      </c>
      <c r="X3762">
        <v>15</v>
      </c>
      <c r="Y3762">
        <v>16</v>
      </c>
      <c r="Z3762">
        <v>0</v>
      </c>
      <c r="AA3762">
        <v>0</v>
      </c>
      <c r="AB3762">
        <v>0</v>
      </c>
      <c r="AC3762">
        <v>0</v>
      </c>
      <c r="AD3762">
        <v>685</v>
      </c>
      <c r="AE3762">
        <v>0</v>
      </c>
      <c r="AF3762">
        <v>0</v>
      </c>
      <c r="AG3762">
        <v>6</v>
      </c>
      <c r="AH3762">
        <v>15</v>
      </c>
      <c r="AI3762" s="3">
        <v>7.0072992700729933E-2</v>
      </c>
      <c r="AJ3762" s="3">
        <v>0</v>
      </c>
      <c r="AK3762" s="3">
        <v>0</v>
      </c>
      <c r="AL3762" s="3">
        <v>0</v>
      </c>
      <c r="AM3762" s="3">
        <v>0</v>
      </c>
      <c r="AN3762" s="2">
        <f t="shared" si="124"/>
        <v>7.6379066478076379E-2</v>
      </c>
      <c r="AO3762" s="2">
        <v>2.9745042492917848E-2</v>
      </c>
      <c r="AP3762">
        <f t="shared" si="125"/>
        <v>54</v>
      </c>
    </row>
    <row r="3763" spans="1:42" ht="16.5" hidden="1" customHeight="1" x14ac:dyDescent="0.25">
      <c r="A3763" s="5" t="s">
        <v>787</v>
      </c>
      <c r="B3763" s="1" t="s">
        <v>189</v>
      </c>
      <c r="D3763" t="s">
        <v>32</v>
      </c>
      <c r="E3763" t="s">
        <v>185</v>
      </c>
      <c r="F3763" t="s">
        <v>190</v>
      </c>
      <c r="G3763">
        <v>51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54</v>
      </c>
      <c r="N3763" s="2">
        <v>0</v>
      </c>
      <c r="O3763" s="2">
        <v>7.4999999999999997E-2</v>
      </c>
      <c r="P3763">
        <v>30</v>
      </c>
      <c r="Q3763" s="2">
        <v>4.3103448275862072E-2</v>
      </c>
      <c r="R3763">
        <v>720</v>
      </c>
      <c r="S3763">
        <v>696</v>
      </c>
      <c r="T3763">
        <v>688</v>
      </c>
      <c r="U3763">
        <v>2</v>
      </c>
      <c r="V3763">
        <v>0</v>
      </c>
      <c r="W3763">
        <v>6</v>
      </c>
      <c r="X3763">
        <v>0</v>
      </c>
      <c r="Y3763">
        <v>28</v>
      </c>
      <c r="Z3763">
        <v>0</v>
      </c>
      <c r="AA3763">
        <v>0</v>
      </c>
      <c r="AB3763">
        <v>0</v>
      </c>
      <c r="AC3763">
        <v>0</v>
      </c>
      <c r="AD3763">
        <v>711</v>
      </c>
      <c r="AE3763">
        <v>2</v>
      </c>
      <c r="AF3763">
        <v>0</v>
      </c>
      <c r="AG3763">
        <v>6</v>
      </c>
      <c r="AH3763">
        <v>0</v>
      </c>
      <c r="AI3763" s="3">
        <v>7.1729957805907171E-2</v>
      </c>
      <c r="AJ3763" s="3">
        <v>0</v>
      </c>
      <c r="AK3763" s="3">
        <v>0</v>
      </c>
      <c r="AL3763" s="3">
        <v>0</v>
      </c>
      <c r="AM3763" s="3">
        <v>0</v>
      </c>
      <c r="AN3763" s="2">
        <f t="shared" si="124"/>
        <v>7.4999999999999997E-2</v>
      </c>
      <c r="AO3763" s="2">
        <v>1.1126564673157162E-2</v>
      </c>
      <c r="AP3763">
        <f t="shared" si="125"/>
        <v>54</v>
      </c>
    </row>
    <row r="3764" spans="1:42" ht="16.5" hidden="1" customHeight="1" x14ac:dyDescent="0.25">
      <c r="A3764" s="5" t="s">
        <v>795</v>
      </c>
      <c r="B3764" t="s">
        <v>646</v>
      </c>
      <c r="D3764" t="s">
        <v>32</v>
      </c>
      <c r="E3764" t="s">
        <v>365</v>
      </c>
      <c r="F3764" t="s">
        <v>647</v>
      </c>
      <c r="G3764">
        <v>44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54</v>
      </c>
      <c r="N3764" s="2">
        <v>0</v>
      </c>
      <c r="O3764" s="2">
        <v>7.1428571428571425E-2</v>
      </c>
      <c r="P3764">
        <v>57</v>
      </c>
      <c r="Q3764" s="2">
        <v>7.5098814229249009E-2</v>
      </c>
      <c r="R3764">
        <v>756</v>
      </c>
      <c r="S3764">
        <v>759</v>
      </c>
      <c r="T3764">
        <v>714</v>
      </c>
      <c r="U3764">
        <v>5</v>
      </c>
      <c r="V3764">
        <v>2</v>
      </c>
      <c r="W3764">
        <v>7</v>
      </c>
      <c r="X3764">
        <v>31</v>
      </c>
      <c r="Y3764">
        <v>53</v>
      </c>
      <c r="Z3764">
        <v>0</v>
      </c>
      <c r="AA3764">
        <v>0</v>
      </c>
      <c r="AB3764">
        <v>0</v>
      </c>
      <c r="AC3764">
        <v>0</v>
      </c>
      <c r="AD3764">
        <v>705</v>
      </c>
      <c r="AE3764">
        <v>5</v>
      </c>
      <c r="AF3764">
        <v>2</v>
      </c>
      <c r="AG3764">
        <v>7</v>
      </c>
      <c r="AH3764">
        <v>31</v>
      </c>
      <c r="AI3764" s="3">
        <v>6.2411347517730496E-2</v>
      </c>
      <c r="AJ3764" s="3">
        <v>0</v>
      </c>
      <c r="AK3764" s="3">
        <v>0</v>
      </c>
      <c r="AL3764" s="3">
        <v>0</v>
      </c>
      <c r="AM3764" s="3">
        <v>0</v>
      </c>
      <c r="AN3764" s="2">
        <f t="shared" si="124"/>
        <v>7.1428571428571425E-2</v>
      </c>
      <c r="AO3764" s="2">
        <v>0.06</v>
      </c>
      <c r="AP3764">
        <f t="shared" si="125"/>
        <v>54</v>
      </c>
    </row>
    <row r="3765" spans="1:42" ht="16.5" hidden="1" customHeight="1" x14ac:dyDescent="0.25">
      <c r="A3765" s="5" t="s">
        <v>795</v>
      </c>
      <c r="B3765" s="1" t="s">
        <v>243</v>
      </c>
      <c r="D3765" t="s">
        <v>32</v>
      </c>
      <c r="E3765" t="s">
        <v>239</v>
      </c>
      <c r="F3765" t="s">
        <v>244</v>
      </c>
      <c r="G3765">
        <v>53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54</v>
      </c>
      <c r="N3765" s="2">
        <v>0</v>
      </c>
      <c r="O3765" s="2">
        <v>6.8441064638783272E-2</v>
      </c>
      <c r="P3765">
        <v>31</v>
      </c>
      <c r="Q3765" s="2">
        <v>4.0469973890339427E-2</v>
      </c>
      <c r="R3765">
        <v>789</v>
      </c>
      <c r="S3765">
        <v>766</v>
      </c>
      <c r="T3765">
        <v>720</v>
      </c>
      <c r="U3765">
        <v>1</v>
      </c>
      <c r="V3765">
        <v>38</v>
      </c>
      <c r="W3765">
        <v>6</v>
      </c>
      <c r="X3765">
        <v>1</v>
      </c>
      <c r="Y3765">
        <v>29</v>
      </c>
      <c r="Z3765">
        <v>0</v>
      </c>
      <c r="AA3765">
        <v>0</v>
      </c>
      <c r="AB3765">
        <v>0</v>
      </c>
      <c r="AC3765">
        <v>0</v>
      </c>
      <c r="AD3765">
        <v>744</v>
      </c>
      <c r="AE3765">
        <v>1</v>
      </c>
      <c r="AF3765">
        <v>38</v>
      </c>
      <c r="AG3765">
        <v>6</v>
      </c>
      <c r="AH3765">
        <v>1</v>
      </c>
      <c r="AI3765" s="3">
        <v>7.1236559139784952E-2</v>
      </c>
      <c r="AJ3765" s="3">
        <v>0</v>
      </c>
      <c r="AK3765" s="3">
        <v>0</v>
      </c>
      <c r="AL3765" s="3">
        <v>0</v>
      </c>
      <c r="AM3765" s="3">
        <v>0</v>
      </c>
      <c r="AN3765" s="2">
        <f t="shared" si="124"/>
        <v>6.8441064638783272E-2</v>
      </c>
      <c r="AO3765" s="2">
        <v>5.8227848101265821E-2</v>
      </c>
      <c r="AP3765">
        <f t="shared" si="125"/>
        <v>54</v>
      </c>
    </row>
    <row r="3766" spans="1:42" ht="16.5" hidden="1" customHeight="1" x14ac:dyDescent="0.25">
      <c r="A3766" s="4" t="s">
        <v>800</v>
      </c>
      <c r="B3766" s="1" t="s">
        <v>133</v>
      </c>
      <c r="D3766" t="s">
        <v>32</v>
      </c>
      <c r="E3766" t="s">
        <v>134</v>
      </c>
      <c r="F3766" t="s">
        <v>135</v>
      </c>
      <c r="G3766">
        <v>44</v>
      </c>
      <c r="H3766">
        <v>6</v>
      </c>
      <c r="I3766">
        <v>0</v>
      </c>
      <c r="J3766">
        <v>0</v>
      </c>
      <c r="K3766">
        <v>0</v>
      </c>
      <c r="L3766">
        <v>0</v>
      </c>
      <c r="M3766">
        <v>54</v>
      </c>
      <c r="N3766" s="2">
        <v>0</v>
      </c>
      <c r="O3766" s="2">
        <v>6.3529411764705876E-2</v>
      </c>
      <c r="P3766">
        <v>64</v>
      </c>
      <c r="Q3766" s="2">
        <v>7.441860465116279E-2</v>
      </c>
      <c r="R3766">
        <v>850</v>
      </c>
      <c r="S3766">
        <v>860</v>
      </c>
      <c r="T3766">
        <v>830</v>
      </c>
      <c r="U3766">
        <v>12</v>
      </c>
      <c r="V3766">
        <v>5</v>
      </c>
      <c r="W3766">
        <v>0</v>
      </c>
      <c r="X3766">
        <v>13</v>
      </c>
      <c r="Y3766">
        <v>56</v>
      </c>
      <c r="Z3766">
        <v>0</v>
      </c>
      <c r="AA3766">
        <v>0</v>
      </c>
      <c r="AB3766">
        <v>0</v>
      </c>
      <c r="AC3766">
        <v>3</v>
      </c>
      <c r="AD3766">
        <v>818</v>
      </c>
      <c r="AE3766">
        <v>18</v>
      </c>
      <c r="AF3766">
        <v>5</v>
      </c>
      <c r="AG3766">
        <v>0</v>
      </c>
      <c r="AH3766">
        <v>10</v>
      </c>
      <c r="AI3766" s="3">
        <v>5.3789731051344741E-2</v>
      </c>
      <c r="AJ3766" s="3">
        <v>0.33333333333333331</v>
      </c>
      <c r="AK3766" s="3">
        <v>0</v>
      </c>
      <c r="AL3766" s="3">
        <v>0</v>
      </c>
      <c r="AM3766" s="3">
        <v>0</v>
      </c>
      <c r="AN3766" s="2">
        <f t="shared" si="124"/>
        <v>6.3529411764705876E-2</v>
      </c>
      <c r="AO3766" s="2">
        <v>3.8777908343125736E-2</v>
      </c>
      <c r="AP3766">
        <f t="shared" si="125"/>
        <v>54</v>
      </c>
    </row>
    <row r="3767" spans="1:42" ht="16.5" hidden="1" customHeight="1" x14ac:dyDescent="0.25">
      <c r="A3767" s="4" t="s">
        <v>797</v>
      </c>
      <c r="B3767" s="1" t="s">
        <v>531</v>
      </c>
      <c r="D3767" t="s">
        <v>32</v>
      </c>
      <c r="E3767" t="s">
        <v>529</v>
      </c>
      <c r="F3767" t="s">
        <v>532</v>
      </c>
      <c r="G3767">
        <v>50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54</v>
      </c>
      <c r="N3767" s="2">
        <v>0</v>
      </c>
      <c r="O3767" s="2">
        <v>5.844155844155844E-2</v>
      </c>
      <c r="P3767">
        <v>24</v>
      </c>
      <c r="Q3767" s="2">
        <v>2.6845637583892617E-2</v>
      </c>
      <c r="R3767">
        <v>924</v>
      </c>
      <c r="S3767">
        <v>894</v>
      </c>
      <c r="T3767">
        <v>826</v>
      </c>
      <c r="U3767">
        <v>4</v>
      </c>
      <c r="V3767">
        <v>19</v>
      </c>
      <c r="W3767">
        <v>5</v>
      </c>
      <c r="X3767">
        <v>40</v>
      </c>
      <c r="Y3767">
        <v>19</v>
      </c>
      <c r="Z3767">
        <v>0</v>
      </c>
      <c r="AA3767">
        <v>0</v>
      </c>
      <c r="AB3767">
        <v>0</v>
      </c>
      <c r="AC3767">
        <v>0</v>
      </c>
      <c r="AD3767">
        <v>857</v>
      </c>
      <c r="AE3767">
        <v>4</v>
      </c>
      <c r="AF3767">
        <v>19</v>
      </c>
      <c r="AG3767">
        <v>5</v>
      </c>
      <c r="AH3767">
        <v>40</v>
      </c>
      <c r="AI3767" s="3">
        <v>5.8343057176196034E-2</v>
      </c>
      <c r="AJ3767" s="3">
        <v>0</v>
      </c>
      <c r="AK3767" s="3">
        <v>0</v>
      </c>
      <c r="AL3767" s="3">
        <v>0</v>
      </c>
      <c r="AM3767" s="3">
        <v>0</v>
      </c>
      <c r="AN3767" s="2">
        <f t="shared" si="124"/>
        <v>5.844155844155844E-2</v>
      </c>
      <c r="AO3767" s="2">
        <v>7.3513513513513512E-2</v>
      </c>
      <c r="AP3767">
        <f t="shared" si="125"/>
        <v>54</v>
      </c>
    </row>
    <row r="3768" spans="1:42" ht="16.5" hidden="1" customHeight="1" x14ac:dyDescent="0.25">
      <c r="A3768" s="5" t="s">
        <v>787</v>
      </c>
      <c r="B3768" s="1" t="s">
        <v>243</v>
      </c>
      <c r="D3768" t="s">
        <v>32</v>
      </c>
      <c r="E3768" t="s">
        <v>239</v>
      </c>
      <c r="F3768" t="s">
        <v>244</v>
      </c>
      <c r="G3768">
        <v>50</v>
      </c>
      <c r="H3768">
        <v>0</v>
      </c>
      <c r="I3768">
        <v>0</v>
      </c>
      <c r="J3768">
        <v>0</v>
      </c>
      <c r="K3768">
        <v>0</v>
      </c>
      <c r="L3768">
        <v>4</v>
      </c>
      <c r="M3768">
        <v>50</v>
      </c>
      <c r="N3768" s="2">
        <v>4.0281973816717019E-3</v>
      </c>
      <c r="O3768" s="2">
        <v>5.0352467270896276E-2</v>
      </c>
      <c r="P3768">
        <v>20</v>
      </c>
      <c r="Q3768" s="2">
        <v>2.0855057351407715E-2</v>
      </c>
      <c r="R3768">
        <v>993</v>
      </c>
      <c r="S3768">
        <v>959</v>
      </c>
      <c r="T3768">
        <v>940</v>
      </c>
      <c r="U3768">
        <v>3</v>
      </c>
      <c r="V3768">
        <v>10</v>
      </c>
      <c r="W3768">
        <v>3</v>
      </c>
      <c r="X3768">
        <v>3</v>
      </c>
      <c r="Y3768">
        <v>19</v>
      </c>
      <c r="Z3768">
        <v>0</v>
      </c>
      <c r="AA3768">
        <v>0</v>
      </c>
      <c r="AB3768">
        <v>0</v>
      </c>
      <c r="AC3768">
        <v>0</v>
      </c>
      <c r="AD3768">
        <v>971</v>
      </c>
      <c r="AE3768">
        <v>3</v>
      </c>
      <c r="AF3768">
        <v>10</v>
      </c>
      <c r="AG3768">
        <v>3</v>
      </c>
      <c r="AH3768">
        <v>3</v>
      </c>
      <c r="AI3768" s="3">
        <v>5.1493305870236872E-2</v>
      </c>
      <c r="AJ3768" s="3">
        <v>0</v>
      </c>
      <c r="AK3768" s="3">
        <v>0</v>
      </c>
      <c r="AL3768" s="3">
        <v>0</v>
      </c>
      <c r="AM3768" s="3">
        <v>0</v>
      </c>
      <c r="AN3768" s="2">
        <f t="shared" si="124"/>
        <v>5.4380664652567981E-2</v>
      </c>
      <c r="AO3768" s="2">
        <v>1.9191919191919191E-2</v>
      </c>
      <c r="AP3768">
        <f t="shared" si="125"/>
        <v>54</v>
      </c>
    </row>
    <row r="3769" spans="1:42" ht="16.5" hidden="1" customHeight="1" x14ac:dyDescent="0.25">
      <c r="A3769" s="4" t="s">
        <v>797</v>
      </c>
      <c r="B3769" s="1" t="s">
        <v>140</v>
      </c>
      <c r="D3769" t="s">
        <v>32</v>
      </c>
      <c r="E3769" t="s">
        <v>141</v>
      </c>
      <c r="F3769" t="s">
        <v>142</v>
      </c>
      <c r="G3769">
        <v>41</v>
      </c>
      <c r="H3769">
        <v>6</v>
      </c>
      <c r="I3769">
        <v>0</v>
      </c>
      <c r="J3769">
        <v>0</v>
      </c>
      <c r="K3769">
        <v>0</v>
      </c>
      <c r="L3769">
        <v>6</v>
      </c>
      <c r="M3769">
        <v>48</v>
      </c>
      <c r="N3769" s="2">
        <v>5.9582919563058593E-3</v>
      </c>
      <c r="O3769" s="2">
        <v>4.7666335650446874E-2</v>
      </c>
      <c r="P3769">
        <v>63</v>
      </c>
      <c r="Q3769" s="2">
        <v>6.2007874015748032E-2</v>
      </c>
      <c r="R3769">
        <v>1007</v>
      </c>
      <c r="S3769">
        <v>1016</v>
      </c>
      <c r="T3769">
        <v>737</v>
      </c>
      <c r="U3769">
        <v>250</v>
      </c>
      <c r="V3769">
        <v>12</v>
      </c>
      <c r="W3769">
        <v>4</v>
      </c>
      <c r="X3769">
        <v>13</v>
      </c>
      <c r="Y3769">
        <v>39</v>
      </c>
      <c r="Z3769">
        <v>17</v>
      </c>
      <c r="AA3769">
        <v>4</v>
      </c>
      <c r="AB3769">
        <v>0</v>
      </c>
      <c r="AC3769">
        <v>0</v>
      </c>
      <c r="AD3769">
        <v>739</v>
      </c>
      <c r="AE3769">
        <v>239</v>
      </c>
      <c r="AF3769">
        <v>8</v>
      </c>
      <c r="AG3769">
        <v>4</v>
      </c>
      <c r="AH3769">
        <v>13</v>
      </c>
      <c r="AI3769" s="3">
        <v>5.5480378890392423E-2</v>
      </c>
      <c r="AJ3769" s="3">
        <v>2.5104602510460251E-2</v>
      </c>
      <c r="AK3769" s="3">
        <v>0</v>
      </c>
      <c r="AL3769" s="3">
        <v>0</v>
      </c>
      <c r="AM3769" s="3">
        <v>0</v>
      </c>
      <c r="AN3769" s="2">
        <f t="shared" si="124"/>
        <v>5.3624627606752732E-2</v>
      </c>
      <c r="AO3769" s="2">
        <v>0.26321036889332006</v>
      </c>
      <c r="AP3769">
        <f t="shared" si="125"/>
        <v>54</v>
      </c>
    </row>
    <row r="3770" spans="1:42" ht="16.5" hidden="1" customHeight="1" x14ac:dyDescent="0.25">
      <c r="A3770" s="5" t="s">
        <v>790</v>
      </c>
      <c r="B3770" s="1" t="s">
        <v>508</v>
      </c>
      <c r="D3770" t="s">
        <v>32</v>
      </c>
      <c r="E3770" t="s">
        <v>498</v>
      </c>
      <c r="F3770" t="s">
        <v>509</v>
      </c>
      <c r="G3770">
        <v>44</v>
      </c>
      <c r="H3770">
        <v>0</v>
      </c>
      <c r="I3770">
        <v>3</v>
      </c>
      <c r="J3770">
        <v>0</v>
      </c>
      <c r="K3770">
        <v>4</v>
      </c>
      <c r="L3770">
        <v>5</v>
      </c>
      <c r="M3770">
        <v>49</v>
      </c>
      <c r="N3770" s="2">
        <v>4.4404973357015983E-3</v>
      </c>
      <c r="O3770" s="2">
        <v>4.3516873889875664E-2</v>
      </c>
      <c r="P3770">
        <v>64</v>
      </c>
      <c r="Q3770" s="2">
        <v>5.6338028169014086E-2</v>
      </c>
      <c r="R3770">
        <v>1126</v>
      </c>
      <c r="S3770">
        <v>1136</v>
      </c>
      <c r="T3770">
        <v>1116</v>
      </c>
      <c r="U3770">
        <v>1</v>
      </c>
      <c r="V3770">
        <v>2</v>
      </c>
      <c r="W3770">
        <v>3</v>
      </c>
      <c r="X3770">
        <v>14</v>
      </c>
      <c r="Y3770">
        <v>62</v>
      </c>
      <c r="Z3770">
        <v>0</v>
      </c>
      <c r="AA3770">
        <v>0</v>
      </c>
      <c r="AB3770">
        <v>0</v>
      </c>
      <c r="AC3770">
        <v>0</v>
      </c>
      <c r="AD3770">
        <v>1098</v>
      </c>
      <c r="AE3770">
        <v>1</v>
      </c>
      <c r="AF3770">
        <v>5</v>
      </c>
      <c r="AG3770">
        <v>3</v>
      </c>
      <c r="AH3770">
        <v>18</v>
      </c>
      <c r="AI3770" s="3">
        <v>4.0072859744990891E-2</v>
      </c>
      <c r="AJ3770" s="3">
        <v>0</v>
      </c>
      <c r="AK3770" s="3">
        <v>0.6</v>
      </c>
      <c r="AL3770" s="3">
        <v>0</v>
      </c>
      <c r="AM3770" s="3">
        <v>0.22222222222222221</v>
      </c>
      <c r="AN3770" s="2">
        <f t="shared" si="124"/>
        <v>4.7957371225577264E-2</v>
      </c>
      <c r="AO3770" s="2">
        <v>2.4E-2</v>
      </c>
      <c r="AP3770">
        <f t="shared" si="125"/>
        <v>54</v>
      </c>
    </row>
    <row r="3771" spans="1:42" ht="16.5" hidden="1" customHeight="1" x14ac:dyDescent="0.25">
      <c r="A3771" s="5" t="s">
        <v>792</v>
      </c>
      <c r="B3771" t="s">
        <v>714</v>
      </c>
      <c r="D3771" t="s">
        <v>32</v>
      </c>
      <c r="E3771" t="s">
        <v>544</v>
      </c>
      <c r="F3771" t="s">
        <v>715</v>
      </c>
      <c r="G3771">
        <v>49</v>
      </c>
      <c r="H3771">
        <v>0</v>
      </c>
      <c r="I3771">
        <v>0</v>
      </c>
      <c r="J3771">
        <v>0</v>
      </c>
      <c r="K3771">
        <v>0</v>
      </c>
      <c r="L3771">
        <v>3</v>
      </c>
      <c r="M3771">
        <v>51</v>
      </c>
      <c r="N3771" s="2">
        <v>2.6548672566371681E-3</v>
      </c>
      <c r="O3771" s="2">
        <v>4.5132743362831858E-2</v>
      </c>
      <c r="P3771">
        <v>59</v>
      </c>
      <c r="Q3771" s="2">
        <v>5.1982378854625554E-2</v>
      </c>
      <c r="R3771">
        <v>1130</v>
      </c>
      <c r="S3771">
        <v>1135</v>
      </c>
      <c r="T3771">
        <v>1049</v>
      </c>
      <c r="U3771">
        <v>16</v>
      </c>
      <c r="V3771">
        <v>37</v>
      </c>
      <c r="W3771">
        <v>19</v>
      </c>
      <c r="X3771">
        <v>14</v>
      </c>
      <c r="Y3771">
        <v>58</v>
      </c>
      <c r="Z3771">
        <v>0</v>
      </c>
      <c r="AA3771">
        <v>0</v>
      </c>
      <c r="AB3771">
        <v>0</v>
      </c>
      <c r="AC3771">
        <v>0</v>
      </c>
      <c r="AD3771">
        <v>1040</v>
      </c>
      <c r="AE3771">
        <v>16</v>
      </c>
      <c r="AF3771">
        <v>37</v>
      </c>
      <c r="AG3771">
        <v>19</v>
      </c>
      <c r="AH3771">
        <v>14</v>
      </c>
      <c r="AI3771" s="3">
        <v>4.7115384615384615E-2</v>
      </c>
      <c r="AJ3771" s="3">
        <v>0</v>
      </c>
      <c r="AK3771" s="3">
        <v>0</v>
      </c>
      <c r="AL3771" s="3">
        <v>0</v>
      </c>
      <c r="AM3771" s="3">
        <v>0</v>
      </c>
      <c r="AN3771" s="2">
        <f t="shared" si="124"/>
        <v>4.7787610619469026E-2</v>
      </c>
      <c r="AO3771" s="2">
        <v>7.6376554174067496E-2</v>
      </c>
      <c r="AP3771">
        <f t="shared" si="125"/>
        <v>54</v>
      </c>
    </row>
    <row r="3772" spans="1:42" ht="16.5" hidden="1" customHeight="1" x14ac:dyDescent="0.25">
      <c r="A3772" s="5" t="s">
        <v>802</v>
      </c>
      <c r="B3772" s="1" t="s">
        <v>584</v>
      </c>
      <c r="D3772" t="s">
        <v>32</v>
      </c>
      <c r="E3772" t="s">
        <v>582</v>
      </c>
      <c r="F3772" t="s">
        <v>585</v>
      </c>
      <c r="G3772">
        <v>52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54</v>
      </c>
      <c r="N3772" s="2">
        <v>0</v>
      </c>
      <c r="O3772" s="2">
        <v>4.6956521739130432E-2</v>
      </c>
      <c r="P3772">
        <v>0</v>
      </c>
      <c r="Q3772" s="2">
        <v>0</v>
      </c>
      <c r="R3772">
        <v>1150</v>
      </c>
      <c r="S3772">
        <v>1096</v>
      </c>
      <c r="T3772">
        <v>977</v>
      </c>
      <c r="U3772">
        <v>6</v>
      </c>
      <c r="V3772">
        <v>5</v>
      </c>
      <c r="W3772">
        <v>47</v>
      </c>
      <c r="X3772">
        <v>61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1029</v>
      </c>
      <c r="AE3772">
        <v>6</v>
      </c>
      <c r="AF3772">
        <v>5</v>
      </c>
      <c r="AG3772">
        <v>47</v>
      </c>
      <c r="AH3772">
        <v>61</v>
      </c>
      <c r="AI3772" s="3">
        <v>5.0534499514091349E-2</v>
      </c>
      <c r="AJ3772" s="3">
        <v>0</v>
      </c>
      <c r="AK3772" s="3">
        <v>0</v>
      </c>
      <c r="AL3772" s="3">
        <v>0</v>
      </c>
      <c r="AM3772" s="3">
        <v>0</v>
      </c>
      <c r="AN3772" s="2">
        <f t="shared" si="124"/>
        <v>4.6956521739130432E-2</v>
      </c>
      <c r="AO3772" s="2">
        <v>0.10365853658536585</v>
      </c>
      <c r="AP3772">
        <f t="shared" si="125"/>
        <v>54</v>
      </c>
    </row>
    <row r="3773" spans="1:42" ht="16.5" hidden="1" customHeight="1" x14ac:dyDescent="0.25">
      <c r="A3773" s="4" t="s">
        <v>801</v>
      </c>
      <c r="B3773" t="s">
        <v>739</v>
      </c>
      <c r="D3773" t="s">
        <v>32</v>
      </c>
      <c r="E3773" t="s">
        <v>265</v>
      </c>
      <c r="F3773" t="s">
        <v>740</v>
      </c>
      <c r="G3773">
        <v>49</v>
      </c>
      <c r="H3773">
        <v>0</v>
      </c>
      <c r="I3773">
        <v>0</v>
      </c>
      <c r="J3773">
        <v>0</v>
      </c>
      <c r="K3773">
        <v>0</v>
      </c>
      <c r="L3773">
        <v>4</v>
      </c>
      <c r="M3773">
        <v>50</v>
      </c>
      <c r="N3773" s="2">
        <v>3.3984706881903144E-3</v>
      </c>
      <c r="O3773" s="2">
        <v>4.2480883602378929E-2</v>
      </c>
      <c r="P3773">
        <v>48</v>
      </c>
      <c r="Q3773" s="2">
        <v>4.0990606319385142E-2</v>
      </c>
      <c r="R3773">
        <v>1177</v>
      </c>
      <c r="S3773">
        <v>1171</v>
      </c>
      <c r="T3773">
        <v>1038</v>
      </c>
      <c r="U3773">
        <v>1</v>
      </c>
      <c r="V3773">
        <v>29</v>
      </c>
      <c r="W3773">
        <v>50</v>
      </c>
      <c r="X3773">
        <v>53</v>
      </c>
      <c r="Y3773">
        <v>41</v>
      </c>
      <c r="Z3773">
        <v>0</v>
      </c>
      <c r="AA3773">
        <v>0</v>
      </c>
      <c r="AB3773">
        <v>0</v>
      </c>
      <c r="AC3773">
        <v>0</v>
      </c>
      <c r="AD3773">
        <v>1046</v>
      </c>
      <c r="AE3773">
        <v>1</v>
      </c>
      <c r="AF3773">
        <v>29</v>
      </c>
      <c r="AG3773">
        <v>50</v>
      </c>
      <c r="AH3773">
        <v>53</v>
      </c>
      <c r="AI3773" s="3">
        <v>4.6845124282982792E-2</v>
      </c>
      <c r="AJ3773" s="3">
        <v>0</v>
      </c>
      <c r="AK3773" s="3">
        <v>0</v>
      </c>
      <c r="AL3773" s="3">
        <v>0</v>
      </c>
      <c r="AM3773" s="3">
        <v>0</v>
      </c>
      <c r="AN3773" s="2">
        <f t="shared" si="124"/>
        <v>4.5879354290569246E-2</v>
      </c>
      <c r="AO3773" s="2">
        <v>0.11280746395250212</v>
      </c>
      <c r="AP3773">
        <f t="shared" si="125"/>
        <v>54</v>
      </c>
    </row>
    <row r="3774" spans="1:42" ht="16.5" hidden="1" customHeight="1" x14ac:dyDescent="0.25">
      <c r="A3774" s="5" t="s">
        <v>790</v>
      </c>
      <c r="B3774" t="s">
        <v>714</v>
      </c>
      <c r="D3774" t="s">
        <v>32</v>
      </c>
      <c r="E3774" t="s">
        <v>544</v>
      </c>
      <c r="F3774" t="s">
        <v>715</v>
      </c>
      <c r="G3774">
        <v>47</v>
      </c>
      <c r="H3774">
        <v>0</v>
      </c>
      <c r="I3774">
        <v>3</v>
      </c>
      <c r="J3774">
        <v>0</v>
      </c>
      <c r="K3774">
        <v>0</v>
      </c>
      <c r="L3774">
        <v>8</v>
      </c>
      <c r="M3774">
        <v>46</v>
      </c>
      <c r="N3774" s="2">
        <v>6.7567567567567571E-3</v>
      </c>
      <c r="O3774" s="2">
        <v>3.885135135135135E-2</v>
      </c>
      <c r="P3774">
        <v>56</v>
      </c>
      <c r="Q3774" s="2">
        <v>4.7217537942664416E-2</v>
      </c>
      <c r="R3774">
        <v>1184</v>
      </c>
      <c r="S3774">
        <v>1186</v>
      </c>
      <c r="T3774">
        <v>1116</v>
      </c>
      <c r="U3774">
        <v>13</v>
      </c>
      <c r="V3774">
        <v>26</v>
      </c>
      <c r="W3774">
        <v>16</v>
      </c>
      <c r="X3774">
        <v>15</v>
      </c>
      <c r="Y3774">
        <v>55</v>
      </c>
      <c r="Z3774">
        <v>0</v>
      </c>
      <c r="AA3774">
        <v>0</v>
      </c>
      <c r="AB3774">
        <v>0</v>
      </c>
      <c r="AC3774">
        <v>0</v>
      </c>
      <c r="AD3774">
        <v>1108</v>
      </c>
      <c r="AE3774">
        <v>13</v>
      </c>
      <c r="AF3774">
        <v>29</v>
      </c>
      <c r="AG3774">
        <v>16</v>
      </c>
      <c r="AH3774">
        <v>15</v>
      </c>
      <c r="AI3774" s="3">
        <v>4.2418772563176894E-2</v>
      </c>
      <c r="AJ3774" s="3">
        <v>0</v>
      </c>
      <c r="AK3774" s="3">
        <v>0.10344827586206896</v>
      </c>
      <c r="AL3774" s="3">
        <v>0</v>
      </c>
      <c r="AM3774" s="3">
        <v>0</v>
      </c>
      <c r="AN3774" s="2">
        <f t="shared" si="124"/>
        <v>4.5608108108108107E-2</v>
      </c>
      <c r="AO3774" s="2">
        <v>6.1812023708721422E-2</v>
      </c>
      <c r="AP3774">
        <f t="shared" si="125"/>
        <v>54</v>
      </c>
    </row>
    <row r="3775" spans="1:42" ht="16.5" hidden="1" customHeight="1" x14ac:dyDescent="0.25">
      <c r="A3775" s="5" t="s">
        <v>789</v>
      </c>
      <c r="B3775" t="s">
        <v>660</v>
      </c>
      <c r="D3775" t="s">
        <v>32</v>
      </c>
      <c r="E3775" t="s">
        <v>453</v>
      </c>
      <c r="F3775" t="s">
        <v>661</v>
      </c>
      <c r="G3775">
        <v>53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54</v>
      </c>
      <c r="N3775" s="2">
        <v>0</v>
      </c>
      <c r="O3775" s="2">
        <v>4.2959427207637228E-2</v>
      </c>
      <c r="P3775">
        <v>108</v>
      </c>
      <c r="Q3775" s="2">
        <v>8.2379862700228831E-2</v>
      </c>
      <c r="R3775">
        <v>1257</v>
      </c>
      <c r="S3775">
        <v>1311</v>
      </c>
      <c r="T3775">
        <v>1223</v>
      </c>
      <c r="U3775">
        <v>18</v>
      </c>
      <c r="V3775">
        <v>13</v>
      </c>
      <c r="W3775">
        <v>27</v>
      </c>
      <c r="X3775">
        <v>30</v>
      </c>
      <c r="Y3775">
        <v>103</v>
      </c>
      <c r="Z3775">
        <v>0</v>
      </c>
      <c r="AA3775">
        <v>0</v>
      </c>
      <c r="AB3775">
        <v>0</v>
      </c>
      <c r="AC3775">
        <v>4</v>
      </c>
      <c r="AD3775">
        <v>1173</v>
      </c>
      <c r="AE3775">
        <v>18</v>
      </c>
      <c r="AF3775">
        <v>13</v>
      </c>
      <c r="AG3775">
        <v>27</v>
      </c>
      <c r="AH3775">
        <v>26</v>
      </c>
      <c r="AI3775" s="3">
        <v>4.5183290707587385E-2</v>
      </c>
      <c r="AJ3775" s="3">
        <v>0</v>
      </c>
      <c r="AK3775" s="3">
        <v>0</v>
      </c>
      <c r="AL3775" s="3">
        <v>0</v>
      </c>
      <c r="AM3775" s="3">
        <v>0</v>
      </c>
      <c r="AN3775" s="2">
        <f t="shared" si="124"/>
        <v>4.2959427207637228E-2</v>
      </c>
      <c r="AO3775" s="2">
        <v>6.6825775656324582E-2</v>
      </c>
      <c r="AP3775">
        <f t="shared" si="125"/>
        <v>54</v>
      </c>
    </row>
    <row r="3776" spans="1:42" ht="16.5" hidden="1" customHeight="1" x14ac:dyDescent="0.25">
      <c r="A3776" s="5" t="s">
        <v>789</v>
      </c>
      <c r="B3776" s="1" t="s">
        <v>510</v>
      </c>
      <c r="D3776" t="s">
        <v>32</v>
      </c>
      <c r="E3776" t="s">
        <v>498</v>
      </c>
      <c r="F3776" t="s">
        <v>511</v>
      </c>
      <c r="G3776">
        <v>52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54</v>
      </c>
      <c r="N3776" s="2">
        <v>0</v>
      </c>
      <c r="O3776" s="2">
        <v>3.5202086049543675E-2</v>
      </c>
      <c r="P3776">
        <v>118</v>
      </c>
      <c r="Q3776" s="2">
        <v>7.3842302878598248E-2</v>
      </c>
      <c r="R3776">
        <v>1534</v>
      </c>
      <c r="S3776">
        <v>1598</v>
      </c>
      <c r="T3776">
        <v>1567</v>
      </c>
      <c r="U3776">
        <v>5</v>
      </c>
      <c r="V3776">
        <v>7</v>
      </c>
      <c r="W3776">
        <v>3</v>
      </c>
      <c r="X3776">
        <v>16</v>
      </c>
      <c r="Y3776">
        <v>105</v>
      </c>
      <c r="Z3776">
        <v>0</v>
      </c>
      <c r="AA3776">
        <v>0</v>
      </c>
      <c r="AB3776">
        <v>0</v>
      </c>
      <c r="AC3776">
        <v>0</v>
      </c>
      <c r="AD3776">
        <v>1514</v>
      </c>
      <c r="AE3776">
        <v>5</v>
      </c>
      <c r="AF3776">
        <v>7</v>
      </c>
      <c r="AG3776">
        <v>3</v>
      </c>
      <c r="AH3776">
        <v>16</v>
      </c>
      <c r="AI3776" s="3">
        <v>3.4346103038309116E-2</v>
      </c>
      <c r="AJ3776" s="3">
        <v>0</v>
      </c>
      <c r="AK3776" s="3">
        <v>0</v>
      </c>
      <c r="AL3776" s="3">
        <v>0</v>
      </c>
      <c r="AM3776" s="3">
        <v>0</v>
      </c>
      <c r="AN3776" s="2">
        <f t="shared" si="124"/>
        <v>3.5202086049543675E-2</v>
      </c>
      <c r="AO3776" s="2">
        <v>2.0064724919093852E-2</v>
      </c>
      <c r="AP3776">
        <f t="shared" si="125"/>
        <v>54</v>
      </c>
    </row>
    <row r="3777" spans="1:42" ht="16.5" hidden="1" customHeight="1" x14ac:dyDescent="0.25">
      <c r="A3777" s="5" t="s">
        <v>794</v>
      </c>
      <c r="B3777" s="1" t="s">
        <v>479</v>
      </c>
      <c r="C3777" t="s">
        <v>36</v>
      </c>
      <c r="D3777" t="s">
        <v>43</v>
      </c>
      <c r="E3777" t="s">
        <v>480</v>
      </c>
      <c r="F3777" t="s">
        <v>481</v>
      </c>
      <c r="G3777">
        <v>44</v>
      </c>
      <c r="H3777">
        <v>0</v>
      </c>
      <c r="I3777">
        <v>0</v>
      </c>
      <c r="J3777">
        <v>0</v>
      </c>
      <c r="K3777">
        <v>0</v>
      </c>
      <c r="L3777">
        <v>20</v>
      </c>
      <c r="M3777">
        <v>34</v>
      </c>
      <c r="N3777" s="2">
        <v>1.2836970474967908E-2</v>
      </c>
      <c r="O3777" s="2">
        <v>2.1822849807445442E-2</v>
      </c>
      <c r="P3777">
        <v>39</v>
      </c>
      <c r="Q3777" s="2">
        <v>2.5275437459494492E-2</v>
      </c>
      <c r="R3777">
        <v>1558</v>
      </c>
      <c r="S3777">
        <v>1543</v>
      </c>
      <c r="T3777">
        <v>1452</v>
      </c>
      <c r="U3777">
        <v>7</v>
      </c>
      <c r="V3777">
        <v>25</v>
      </c>
      <c r="W3777">
        <v>34</v>
      </c>
      <c r="X3777">
        <v>25</v>
      </c>
      <c r="Y3777">
        <v>32</v>
      </c>
      <c r="Z3777">
        <v>0</v>
      </c>
      <c r="AA3777">
        <v>0</v>
      </c>
      <c r="AB3777">
        <v>0</v>
      </c>
      <c r="AC3777">
        <v>0</v>
      </c>
      <c r="AD3777">
        <v>1464</v>
      </c>
      <c r="AE3777">
        <v>7</v>
      </c>
      <c r="AF3777">
        <v>25</v>
      </c>
      <c r="AG3777">
        <v>34</v>
      </c>
      <c r="AH3777">
        <v>25</v>
      </c>
      <c r="AI3777" s="3">
        <v>3.0054644808743168E-2</v>
      </c>
      <c r="AJ3777" s="3">
        <v>0</v>
      </c>
      <c r="AK3777" s="3">
        <v>0</v>
      </c>
      <c r="AL3777" s="3">
        <v>0</v>
      </c>
      <c r="AM3777" s="3">
        <v>0</v>
      </c>
      <c r="AN3777" s="2">
        <f t="shared" si="124"/>
        <v>3.4659820282413351E-2</v>
      </c>
      <c r="AO3777" s="2">
        <v>5.8520900321543411E-2</v>
      </c>
      <c r="AP3777">
        <f t="shared" si="125"/>
        <v>54</v>
      </c>
    </row>
    <row r="3778" spans="1:42" ht="16.5" hidden="1" customHeight="1" x14ac:dyDescent="0.25">
      <c r="A3778" s="4" t="s">
        <v>796</v>
      </c>
      <c r="B3778" s="1" t="s">
        <v>383</v>
      </c>
      <c r="D3778" t="s">
        <v>32</v>
      </c>
      <c r="E3778" t="s">
        <v>182</v>
      </c>
      <c r="F3778" t="s">
        <v>384</v>
      </c>
      <c r="G3778">
        <v>47</v>
      </c>
      <c r="H3778">
        <v>0</v>
      </c>
      <c r="I3778">
        <v>0</v>
      </c>
      <c r="J3778">
        <v>0</v>
      </c>
      <c r="K3778">
        <v>0</v>
      </c>
      <c r="L3778">
        <v>4</v>
      </c>
      <c r="M3778">
        <v>50</v>
      </c>
      <c r="N3778" s="2">
        <v>2.449479485609308E-3</v>
      </c>
      <c r="O3778" s="2">
        <v>3.061849357011635E-2</v>
      </c>
      <c r="P3778">
        <v>345</v>
      </c>
      <c r="Q3778" s="2">
        <v>0.17931392931392931</v>
      </c>
      <c r="R3778">
        <v>1633</v>
      </c>
      <c r="S3778">
        <v>1924</v>
      </c>
      <c r="T3778">
        <v>1840</v>
      </c>
      <c r="U3778">
        <v>18</v>
      </c>
      <c r="V3778">
        <v>28</v>
      </c>
      <c r="W3778">
        <v>12</v>
      </c>
      <c r="X3778">
        <v>26</v>
      </c>
      <c r="Y3778">
        <v>323</v>
      </c>
      <c r="Z3778">
        <v>4</v>
      </c>
      <c r="AA3778">
        <v>3</v>
      </c>
      <c r="AB3778">
        <v>3</v>
      </c>
      <c r="AC3778">
        <v>0</v>
      </c>
      <c r="AD3778">
        <v>1564</v>
      </c>
      <c r="AE3778">
        <v>14</v>
      </c>
      <c r="AF3778">
        <v>25</v>
      </c>
      <c r="AG3778">
        <v>9</v>
      </c>
      <c r="AH3778">
        <v>26</v>
      </c>
      <c r="AI3778" s="3">
        <v>3.0051150895140665E-2</v>
      </c>
      <c r="AJ3778" s="3">
        <v>0</v>
      </c>
      <c r="AK3778" s="3">
        <v>0</v>
      </c>
      <c r="AL3778" s="3">
        <v>0</v>
      </c>
      <c r="AM3778" s="3">
        <v>0</v>
      </c>
      <c r="AN3778" s="2">
        <f t="shared" si="124"/>
        <v>3.3067973055725661E-2</v>
      </c>
      <c r="AO3778" s="2">
        <v>4.5177045177045176E-2</v>
      </c>
      <c r="AP3778">
        <f t="shared" si="125"/>
        <v>54</v>
      </c>
    </row>
    <row r="3779" spans="1:42" ht="16.5" hidden="1" customHeight="1" x14ac:dyDescent="0.25">
      <c r="A3779" s="5" t="s">
        <v>794</v>
      </c>
      <c r="B3779" s="1" t="s">
        <v>467</v>
      </c>
      <c r="D3779" t="s">
        <v>32</v>
      </c>
      <c r="E3779" t="s">
        <v>463</v>
      </c>
      <c r="F3779" t="s">
        <v>468</v>
      </c>
      <c r="G3779">
        <v>49</v>
      </c>
      <c r="H3779">
        <v>0</v>
      </c>
      <c r="I3779">
        <v>3</v>
      </c>
      <c r="J3779">
        <v>0</v>
      </c>
      <c r="K3779">
        <v>0</v>
      </c>
      <c r="L3779">
        <v>25</v>
      </c>
      <c r="M3779">
        <v>29</v>
      </c>
      <c r="N3779" s="2">
        <v>1.4021312394840156E-2</v>
      </c>
      <c r="O3779" s="2">
        <v>1.6264722378014584E-2</v>
      </c>
      <c r="P3779">
        <v>318</v>
      </c>
      <c r="Q3779" s="2">
        <v>0.15534929164631167</v>
      </c>
      <c r="R3779">
        <v>1783</v>
      </c>
      <c r="S3779">
        <v>2047</v>
      </c>
      <c r="T3779">
        <v>1957</v>
      </c>
      <c r="U3779">
        <v>24</v>
      </c>
      <c r="V3779">
        <v>18</v>
      </c>
      <c r="W3779">
        <v>29</v>
      </c>
      <c r="X3779">
        <v>19</v>
      </c>
      <c r="Y3779">
        <v>302</v>
      </c>
      <c r="Z3779">
        <v>4</v>
      </c>
      <c r="AA3779">
        <v>0</v>
      </c>
      <c r="AB3779">
        <v>0</v>
      </c>
      <c r="AC3779">
        <v>3</v>
      </c>
      <c r="AD3779">
        <v>1704</v>
      </c>
      <c r="AE3779">
        <v>20</v>
      </c>
      <c r="AF3779">
        <v>21</v>
      </c>
      <c r="AG3779">
        <v>29</v>
      </c>
      <c r="AH3779">
        <v>16</v>
      </c>
      <c r="AI3779" s="3">
        <v>2.8755868544600938E-2</v>
      </c>
      <c r="AJ3779" s="3">
        <v>0</v>
      </c>
      <c r="AK3779" s="3">
        <v>0.14285714285714285</v>
      </c>
      <c r="AL3779" s="3">
        <v>0</v>
      </c>
      <c r="AM3779" s="3">
        <v>0</v>
      </c>
      <c r="AN3779" s="2">
        <f t="shared" si="124"/>
        <v>3.0286034772854742E-2</v>
      </c>
      <c r="AO3779" s="2">
        <v>4.8044692737430165E-2</v>
      </c>
      <c r="AP3779">
        <f t="shared" si="125"/>
        <v>54</v>
      </c>
    </row>
    <row r="3780" spans="1:42" ht="16.5" hidden="1" customHeight="1" x14ac:dyDescent="0.25">
      <c r="A3780" s="4" t="s">
        <v>803</v>
      </c>
      <c r="B3780" s="1" t="s">
        <v>588</v>
      </c>
      <c r="D3780" t="s">
        <v>32</v>
      </c>
      <c r="E3780" t="s">
        <v>333</v>
      </c>
      <c r="F3780" t="s">
        <v>589</v>
      </c>
      <c r="G3780">
        <v>54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54</v>
      </c>
      <c r="N3780" s="2">
        <v>0</v>
      </c>
      <c r="O3780" s="2">
        <v>2.7878162106350027E-2</v>
      </c>
      <c r="P3780">
        <v>90</v>
      </c>
      <c r="Q3780" s="2">
        <v>4.5615813482007099E-2</v>
      </c>
      <c r="R3780">
        <v>1937</v>
      </c>
      <c r="S3780">
        <v>1973</v>
      </c>
      <c r="T3780">
        <v>1939</v>
      </c>
      <c r="U3780">
        <v>2</v>
      </c>
      <c r="V3780">
        <v>12</v>
      </c>
      <c r="W3780">
        <v>9</v>
      </c>
      <c r="X3780">
        <v>14</v>
      </c>
      <c r="Y3780">
        <v>88</v>
      </c>
      <c r="Z3780">
        <v>0</v>
      </c>
      <c r="AA3780">
        <v>0</v>
      </c>
      <c r="AB3780">
        <v>0</v>
      </c>
      <c r="AC3780">
        <v>0</v>
      </c>
      <c r="AD3780">
        <v>1905</v>
      </c>
      <c r="AE3780">
        <v>2</v>
      </c>
      <c r="AF3780">
        <v>12</v>
      </c>
      <c r="AG3780">
        <v>9</v>
      </c>
      <c r="AH3780">
        <v>14</v>
      </c>
      <c r="AI3780" s="3">
        <v>2.8346456692913385E-2</v>
      </c>
      <c r="AJ3780" s="3">
        <v>0</v>
      </c>
      <c r="AK3780" s="3">
        <v>0</v>
      </c>
      <c r="AL3780" s="3">
        <v>0</v>
      </c>
      <c r="AM3780" s="3">
        <v>0</v>
      </c>
      <c r="AN3780" s="2">
        <f t="shared" si="124"/>
        <v>2.7878162106350027E-2</v>
      </c>
      <c r="AO3780" s="2">
        <v>1.9052523171987641E-2</v>
      </c>
      <c r="AP3780">
        <f t="shared" si="125"/>
        <v>54</v>
      </c>
    </row>
    <row r="3781" spans="1:42" ht="16.5" hidden="1" customHeight="1" x14ac:dyDescent="0.25">
      <c r="A3781" s="5" t="s">
        <v>790</v>
      </c>
      <c r="B3781" s="1" t="s">
        <v>555</v>
      </c>
      <c r="D3781" t="s">
        <v>32</v>
      </c>
      <c r="E3781" t="s">
        <v>556</v>
      </c>
      <c r="F3781" t="s">
        <v>557</v>
      </c>
      <c r="G3781">
        <v>49</v>
      </c>
      <c r="H3781">
        <v>0</v>
      </c>
      <c r="I3781">
        <v>0</v>
      </c>
      <c r="J3781">
        <v>0</v>
      </c>
      <c r="K3781">
        <v>0</v>
      </c>
      <c r="L3781">
        <v>36</v>
      </c>
      <c r="M3781">
        <v>18</v>
      </c>
      <c r="N3781" s="2">
        <v>1.768172888015717E-2</v>
      </c>
      <c r="O3781" s="2">
        <v>8.840864440078585E-3</v>
      </c>
      <c r="P3781">
        <v>51</v>
      </c>
      <c r="Q3781" s="2">
        <v>2.5086079685194294E-2</v>
      </c>
      <c r="R3781">
        <v>2036</v>
      </c>
      <c r="S3781">
        <v>2033</v>
      </c>
      <c r="T3781">
        <v>1813</v>
      </c>
      <c r="U3781">
        <v>7</v>
      </c>
      <c r="V3781">
        <v>41</v>
      </c>
      <c r="W3781">
        <v>16</v>
      </c>
      <c r="X3781">
        <v>156</v>
      </c>
      <c r="Y3781">
        <v>51</v>
      </c>
      <c r="Z3781">
        <v>0</v>
      </c>
      <c r="AA3781">
        <v>0</v>
      </c>
      <c r="AB3781">
        <v>0</v>
      </c>
      <c r="AC3781">
        <v>0</v>
      </c>
      <c r="AD3781">
        <v>1811</v>
      </c>
      <c r="AE3781">
        <v>7</v>
      </c>
      <c r="AF3781">
        <v>41</v>
      </c>
      <c r="AG3781">
        <v>16</v>
      </c>
      <c r="AH3781">
        <v>156</v>
      </c>
      <c r="AI3781" s="3">
        <v>2.7056874654886803E-2</v>
      </c>
      <c r="AJ3781" s="3">
        <v>0</v>
      </c>
      <c r="AK3781" s="3">
        <v>0</v>
      </c>
      <c r="AL3781" s="3">
        <v>0</v>
      </c>
      <c r="AM3781" s="3">
        <v>0</v>
      </c>
      <c r="AN3781" s="2">
        <f t="shared" si="124"/>
        <v>2.6522593320235755E-2</v>
      </c>
      <c r="AO3781" s="2">
        <v>0.10832102412604629</v>
      </c>
      <c r="AP3781">
        <f t="shared" si="125"/>
        <v>54</v>
      </c>
    </row>
    <row r="3782" spans="1:42" ht="16.5" hidden="1" customHeight="1" x14ac:dyDescent="0.25">
      <c r="A3782" s="4" t="s">
        <v>803</v>
      </c>
      <c r="B3782" s="1" t="s">
        <v>488</v>
      </c>
      <c r="C3782" t="s">
        <v>36</v>
      </c>
      <c r="D3782" t="s">
        <v>43</v>
      </c>
      <c r="E3782" t="s">
        <v>480</v>
      </c>
      <c r="F3782" t="s">
        <v>489</v>
      </c>
      <c r="G3782">
        <v>49</v>
      </c>
      <c r="H3782">
        <v>0</v>
      </c>
      <c r="I3782">
        <v>0</v>
      </c>
      <c r="J3782">
        <v>0</v>
      </c>
      <c r="K3782">
        <v>0</v>
      </c>
      <c r="L3782">
        <v>3</v>
      </c>
      <c r="M3782">
        <v>51</v>
      </c>
      <c r="N3782" s="2">
        <v>1.25E-3</v>
      </c>
      <c r="O3782" s="2">
        <v>2.1250000000000002E-2</v>
      </c>
      <c r="P3782">
        <v>158</v>
      </c>
      <c r="Q3782" s="2">
        <v>6.3099041533546327E-2</v>
      </c>
      <c r="R3782">
        <v>2400</v>
      </c>
      <c r="S3782">
        <v>2504</v>
      </c>
      <c r="T3782">
        <v>2460</v>
      </c>
      <c r="U3782">
        <v>9</v>
      </c>
      <c r="V3782">
        <v>8</v>
      </c>
      <c r="W3782">
        <v>16</v>
      </c>
      <c r="X3782">
        <v>8</v>
      </c>
      <c r="Y3782">
        <v>147</v>
      </c>
      <c r="Z3782">
        <v>0</v>
      </c>
      <c r="AA3782">
        <v>0</v>
      </c>
      <c r="AB3782">
        <v>0</v>
      </c>
      <c r="AC3782">
        <v>0</v>
      </c>
      <c r="AD3782">
        <v>2362</v>
      </c>
      <c r="AE3782">
        <v>9</v>
      </c>
      <c r="AF3782">
        <v>8</v>
      </c>
      <c r="AG3782">
        <v>16</v>
      </c>
      <c r="AH3782">
        <v>8</v>
      </c>
      <c r="AI3782" s="3">
        <v>2.0745131244707875E-2</v>
      </c>
      <c r="AJ3782" s="3">
        <v>0</v>
      </c>
      <c r="AK3782" s="3">
        <v>0</v>
      </c>
      <c r="AL3782" s="3">
        <v>0</v>
      </c>
      <c r="AM3782" s="3">
        <v>0</v>
      </c>
      <c r="AN3782" s="2">
        <f t="shared" si="124"/>
        <v>2.2500000000000003E-2</v>
      </c>
      <c r="AO3782" s="2">
        <v>1.7062005826050771E-2</v>
      </c>
      <c r="AP3782">
        <f t="shared" si="125"/>
        <v>54</v>
      </c>
    </row>
    <row r="3783" spans="1:42" ht="16.5" hidden="1" customHeight="1" x14ac:dyDescent="0.25">
      <c r="A3783" s="5" t="s">
        <v>802</v>
      </c>
      <c r="B3783" s="1" t="s">
        <v>59</v>
      </c>
      <c r="D3783" t="s">
        <v>32</v>
      </c>
      <c r="E3783" t="s">
        <v>60</v>
      </c>
      <c r="F3783" t="s">
        <v>61</v>
      </c>
      <c r="G3783">
        <v>44</v>
      </c>
      <c r="H3783">
        <v>6</v>
      </c>
      <c r="I3783">
        <v>0</v>
      </c>
      <c r="J3783">
        <v>0</v>
      </c>
      <c r="K3783">
        <v>0</v>
      </c>
      <c r="L3783">
        <v>0</v>
      </c>
      <c r="M3783">
        <v>54</v>
      </c>
      <c r="N3783" s="2">
        <v>0</v>
      </c>
      <c r="O3783" s="2">
        <v>1.9347903977069151E-2</v>
      </c>
      <c r="P3783">
        <v>159</v>
      </c>
      <c r="Q3783" s="2">
        <v>5.490331491712707E-2</v>
      </c>
      <c r="R3783">
        <v>2791</v>
      </c>
      <c r="S3783">
        <v>2896</v>
      </c>
      <c r="T3783">
        <v>2480</v>
      </c>
      <c r="U3783">
        <v>336</v>
      </c>
      <c r="V3783">
        <v>24</v>
      </c>
      <c r="W3783">
        <v>20</v>
      </c>
      <c r="X3783">
        <v>36</v>
      </c>
      <c r="Y3783">
        <v>137</v>
      </c>
      <c r="Z3783">
        <v>11</v>
      </c>
      <c r="AA3783">
        <v>0</v>
      </c>
      <c r="AB3783">
        <v>0</v>
      </c>
      <c r="AC3783">
        <v>0</v>
      </c>
      <c r="AD3783">
        <v>2387</v>
      </c>
      <c r="AE3783">
        <v>331</v>
      </c>
      <c r="AF3783">
        <v>24</v>
      </c>
      <c r="AG3783">
        <v>20</v>
      </c>
      <c r="AH3783">
        <v>36</v>
      </c>
      <c r="AI3783" s="3">
        <v>1.8433179723502304E-2</v>
      </c>
      <c r="AJ3783" s="3">
        <v>1.812688821752266E-2</v>
      </c>
      <c r="AK3783" s="3">
        <v>0</v>
      </c>
      <c r="AL3783" s="3">
        <v>0</v>
      </c>
      <c r="AM3783" s="3">
        <v>0</v>
      </c>
      <c r="AN3783" s="2">
        <f t="shared" si="124"/>
        <v>1.9347903977069151E-2</v>
      </c>
      <c r="AO3783" s="2">
        <v>0.14689063616869191</v>
      </c>
      <c r="AP3783">
        <f t="shared" si="125"/>
        <v>54</v>
      </c>
    </row>
    <row r="3784" spans="1:42" ht="16.5" hidden="1" customHeight="1" x14ac:dyDescent="0.25">
      <c r="A3784" s="4" t="s">
        <v>803</v>
      </c>
      <c r="B3784" s="1" t="s">
        <v>49</v>
      </c>
      <c r="C3784" t="s">
        <v>36</v>
      </c>
      <c r="D3784" t="s">
        <v>43</v>
      </c>
      <c r="E3784" t="s">
        <v>47</v>
      </c>
      <c r="F3784" t="s">
        <v>50</v>
      </c>
      <c r="G3784">
        <v>48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54</v>
      </c>
      <c r="N3784" s="2">
        <v>0</v>
      </c>
      <c r="O3784" s="2">
        <v>7.9928952042628773E-3</v>
      </c>
      <c r="P3784">
        <v>185</v>
      </c>
      <c r="Q3784" s="2">
        <v>2.6862204152751562E-2</v>
      </c>
      <c r="R3784">
        <v>6756</v>
      </c>
      <c r="S3784">
        <v>6887</v>
      </c>
      <c r="T3784">
        <v>6583</v>
      </c>
      <c r="U3784">
        <v>91</v>
      </c>
      <c r="V3784">
        <v>52</v>
      </c>
      <c r="W3784">
        <v>104</v>
      </c>
      <c r="X3784">
        <v>62</v>
      </c>
      <c r="Y3784">
        <v>165</v>
      </c>
      <c r="Z3784">
        <v>3</v>
      </c>
      <c r="AA3784">
        <v>0</v>
      </c>
      <c r="AB3784">
        <v>0</v>
      </c>
      <c r="AC3784">
        <v>0</v>
      </c>
      <c r="AD3784">
        <v>6466</v>
      </c>
      <c r="AE3784">
        <v>88</v>
      </c>
      <c r="AF3784">
        <v>52</v>
      </c>
      <c r="AG3784">
        <v>104</v>
      </c>
      <c r="AH3784">
        <v>62</v>
      </c>
      <c r="AI3784" s="3">
        <v>7.423445716053201E-3</v>
      </c>
      <c r="AJ3784" s="3">
        <v>0</v>
      </c>
      <c r="AK3784" s="3">
        <v>0</v>
      </c>
      <c r="AL3784" s="3">
        <v>0</v>
      </c>
      <c r="AM3784" s="3">
        <v>0</v>
      </c>
      <c r="AN3784" s="2">
        <f t="shared" si="124"/>
        <v>7.9928952042628773E-3</v>
      </c>
      <c r="AO3784" s="2">
        <v>4.5186060248080334E-2</v>
      </c>
      <c r="AP3784">
        <f t="shared" si="125"/>
        <v>54</v>
      </c>
    </row>
    <row r="3785" spans="1:42" ht="16.5" hidden="1" customHeight="1" x14ac:dyDescent="0.25">
      <c r="A3785" s="5" t="s">
        <v>795</v>
      </c>
      <c r="B3785" s="1" t="s">
        <v>442</v>
      </c>
      <c r="D3785" t="s">
        <v>32</v>
      </c>
      <c r="E3785" t="s">
        <v>443</v>
      </c>
      <c r="F3785" t="s">
        <v>444</v>
      </c>
      <c r="G3785">
        <v>49</v>
      </c>
      <c r="H3785">
        <v>0</v>
      </c>
      <c r="I3785">
        <v>0</v>
      </c>
      <c r="J3785">
        <v>0</v>
      </c>
      <c r="K3785">
        <v>0</v>
      </c>
      <c r="L3785">
        <v>33</v>
      </c>
      <c r="M3785">
        <v>20</v>
      </c>
      <c r="N3785" s="2">
        <v>0.47142857142857142</v>
      </c>
      <c r="O3785" s="2">
        <v>0.2857142857142857</v>
      </c>
      <c r="P3785">
        <v>17</v>
      </c>
      <c r="Q3785" s="2">
        <v>0.5</v>
      </c>
      <c r="R3785">
        <v>70</v>
      </c>
      <c r="S3785">
        <v>34</v>
      </c>
      <c r="T3785">
        <v>31</v>
      </c>
      <c r="U3785">
        <v>0</v>
      </c>
      <c r="V3785">
        <v>0</v>
      </c>
      <c r="W3785">
        <v>2</v>
      </c>
      <c r="X3785">
        <v>1</v>
      </c>
      <c r="Y3785">
        <v>13</v>
      </c>
      <c r="Z3785">
        <v>0</v>
      </c>
      <c r="AA3785">
        <v>0</v>
      </c>
      <c r="AB3785">
        <v>0</v>
      </c>
      <c r="AC3785">
        <v>0</v>
      </c>
      <c r="AD3785">
        <v>67</v>
      </c>
      <c r="AE3785">
        <v>0</v>
      </c>
      <c r="AF3785">
        <v>0</v>
      </c>
      <c r="AG3785">
        <v>2</v>
      </c>
      <c r="AH3785">
        <v>1</v>
      </c>
      <c r="AI3785" s="3">
        <v>0.73134328358208955</v>
      </c>
      <c r="AJ3785" s="3">
        <v>0</v>
      </c>
      <c r="AK3785" s="3">
        <v>0</v>
      </c>
      <c r="AL3785" s="3">
        <v>0</v>
      </c>
      <c r="AM3785" s="3">
        <v>0</v>
      </c>
      <c r="AN3785" s="2">
        <f t="shared" si="124"/>
        <v>0.75714285714285712</v>
      </c>
      <c r="AO3785" s="2">
        <v>4.2857142857142858E-2</v>
      </c>
      <c r="AP3785">
        <f t="shared" si="125"/>
        <v>53</v>
      </c>
    </row>
    <row r="3786" spans="1:42" ht="16.5" hidden="1" customHeight="1" x14ac:dyDescent="0.25">
      <c r="A3786" s="4" t="s">
        <v>799</v>
      </c>
      <c r="B3786" s="1" t="s">
        <v>208</v>
      </c>
      <c r="D3786" t="s">
        <v>32</v>
      </c>
      <c r="E3786" t="s">
        <v>206</v>
      </c>
      <c r="F3786" t="s">
        <v>209</v>
      </c>
      <c r="G3786">
        <v>48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53</v>
      </c>
      <c r="N3786" s="2">
        <v>0</v>
      </c>
      <c r="O3786" s="2">
        <v>0.37588652482269502</v>
      </c>
      <c r="P3786">
        <v>15</v>
      </c>
      <c r="Q3786" s="2">
        <v>0.14563106796116504</v>
      </c>
      <c r="R3786">
        <v>141</v>
      </c>
      <c r="S3786">
        <v>103</v>
      </c>
      <c r="T3786">
        <v>98</v>
      </c>
      <c r="U3786">
        <v>1</v>
      </c>
      <c r="V3786">
        <v>1</v>
      </c>
      <c r="W3786">
        <v>0</v>
      </c>
      <c r="X3786">
        <v>3</v>
      </c>
      <c r="Y3786">
        <v>12</v>
      </c>
      <c r="Z3786">
        <v>0</v>
      </c>
      <c r="AA3786">
        <v>0</v>
      </c>
      <c r="AB3786">
        <v>0</v>
      </c>
      <c r="AC3786">
        <v>0</v>
      </c>
      <c r="AD3786">
        <v>134</v>
      </c>
      <c r="AE3786">
        <v>1</v>
      </c>
      <c r="AF3786">
        <v>1</v>
      </c>
      <c r="AG3786">
        <v>0</v>
      </c>
      <c r="AH3786">
        <v>3</v>
      </c>
      <c r="AI3786" s="3">
        <v>0.35820895522388058</v>
      </c>
      <c r="AJ3786" s="3">
        <v>0</v>
      </c>
      <c r="AK3786" s="3">
        <v>0</v>
      </c>
      <c r="AL3786" s="3">
        <v>0</v>
      </c>
      <c r="AM3786" s="3">
        <v>0</v>
      </c>
      <c r="AN3786" s="2">
        <f t="shared" si="124"/>
        <v>0.37588652482269502</v>
      </c>
      <c r="AO3786" s="2">
        <v>3.5971223021582732E-2</v>
      </c>
      <c r="AP3786">
        <f t="shared" si="125"/>
        <v>53</v>
      </c>
    </row>
    <row r="3787" spans="1:42" ht="16.5" hidden="1" customHeight="1" x14ac:dyDescent="0.25">
      <c r="A3787" s="4" t="s">
        <v>798</v>
      </c>
      <c r="B3787" s="1" t="s">
        <v>205</v>
      </c>
      <c r="D3787" t="s">
        <v>32</v>
      </c>
      <c r="E3787" t="s">
        <v>206</v>
      </c>
      <c r="F3787" t="s">
        <v>207</v>
      </c>
      <c r="G3787">
        <v>49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53</v>
      </c>
      <c r="N3787" s="2">
        <v>0</v>
      </c>
      <c r="O3787" s="2">
        <v>0.23245614035087719</v>
      </c>
      <c r="P3787">
        <v>79</v>
      </c>
      <c r="Q3787" s="2">
        <v>0.3110236220472441</v>
      </c>
      <c r="R3787">
        <v>228</v>
      </c>
      <c r="S3787">
        <v>254</v>
      </c>
      <c r="T3787">
        <v>246</v>
      </c>
      <c r="U3787">
        <v>0</v>
      </c>
      <c r="V3787">
        <v>6</v>
      </c>
      <c r="W3787">
        <v>0</v>
      </c>
      <c r="X3787">
        <v>2</v>
      </c>
      <c r="Y3787">
        <v>74</v>
      </c>
      <c r="Z3787">
        <v>0</v>
      </c>
      <c r="AA3787">
        <v>0</v>
      </c>
      <c r="AB3787">
        <v>0</v>
      </c>
      <c r="AC3787">
        <v>0</v>
      </c>
      <c r="AD3787">
        <v>221</v>
      </c>
      <c r="AE3787">
        <v>0</v>
      </c>
      <c r="AF3787">
        <v>6</v>
      </c>
      <c r="AG3787">
        <v>0</v>
      </c>
      <c r="AH3787">
        <v>2</v>
      </c>
      <c r="AI3787" s="3">
        <v>0.22171945701357465</v>
      </c>
      <c r="AJ3787" s="3">
        <v>0</v>
      </c>
      <c r="AK3787" s="3">
        <v>0</v>
      </c>
      <c r="AL3787" s="3">
        <v>0</v>
      </c>
      <c r="AM3787" s="3">
        <v>0</v>
      </c>
      <c r="AN3787" s="2">
        <f t="shared" si="124"/>
        <v>0.23245614035087719</v>
      </c>
      <c r="AO3787" s="2">
        <v>3.4934497816593885E-2</v>
      </c>
      <c r="AP3787">
        <f t="shared" si="125"/>
        <v>53</v>
      </c>
    </row>
    <row r="3788" spans="1:42" ht="16.5" hidden="1" customHeight="1" x14ac:dyDescent="0.25">
      <c r="A3788" s="5" t="s">
        <v>788</v>
      </c>
      <c r="B3788" s="1" t="s">
        <v>567</v>
      </c>
      <c r="D3788" t="s">
        <v>32</v>
      </c>
      <c r="E3788" t="s">
        <v>568</v>
      </c>
      <c r="F3788" t="s">
        <v>569</v>
      </c>
      <c r="G3788">
        <v>44</v>
      </c>
      <c r="H3788">
        <v>0</v>
      </c>
      <c r="I3788">
        <v>0</v>
      </c>
      <c r="J3788">
        <v>0</v>
      </c>
      <c r="K3788">
        <v>6</v>
      </c>
      <c r="L3788">
        <v>0</v>
      </c>
      <c r="M3788">
        <v>53</v>
      </c>
      <c r="N3788" s="2">
        <v>0</v>
      </c>
      <c r="O3788" s="2">
        <v>0.22083333333333333</v>
      </c>
      <c r="P3788">
        <v>20</v>
      </c>
      <c r="Q3788" s="2">
        <v>9.6618357487922704E-2</v>
      </c>
      <c r="R3788">
        <v>240</v>
      </c>
      <c r="S3788">
        <v>207</v>
      </c>
      <c r="T3788">
        <v>158</v>
      </c>
      <c r="U3788">
        <v>0</v>
      </c>
      <c r="V3788">
        <v>0</v>
      </c>
      <c r="W3788">
        <v>15</v>
      </c>
      <c r="X3788">
        <v>34</v>
      </c>
      <c r="Y3788">
        <v>19</v>
      </c>
      <c r="Z3788">
        <v>0</v>
      </c>
      <c r="AA3788">
        <v>0</v>
      </c>
      <c r="AB3788">
        <v>0</v>
      </c>
      <c r="AC3788">
        <v>0</v>
      </c>
      <c r="AD3788">
        <v>183</v>
      </c>
      <c r="AE3788">
        <v>0</v>
      </c>
      <c r="AF3788">
        <v>0</v>
      </c>
      <c r="AG3788">
        <v>15</v>
      </c>
      <c r="AH3788">
        <v>40</v>
      </c>
      <c r="AI3788" s="3">
        <v>0.24043715846994534</v>
      </c>
      <c r="AJ3788" s="3">
        <v>0</v>
      </c>
      <c r="AK3788" s="3">
        <v>0</v>
      </c>
      <c r="AL3788" s="3">
        <v>0</v>
      </c>
      <c r="AM3788" s="3">
        <v>0.15</v>
      </c>
      <c r="AN3788" s="2">
        <f t="shared" si="124"/>
        <v>0.22083333333333333</v>
      </c>
      <c r="AO3788" s="2">
        <v>0.23109243697478993</v>
      </c>
      <c r="AP3788">
        <f t="shared" si="125"/>
        <v>53</v>
      </c>
    </row>
    <row r="3789" spans="1:42" ht="16.5" hidden="1" customHeight="1" x14ac:dyDescent="0.25">
      <c r="A3789" s="4">
        <v>2011</v>
      </c>
      <c r="B3789" t="s">
        <v>730</v>
      </c>
      <c r="D3789" t="s">
        <v>32</v>
      </c>
      <c r="E3789" t="s">
        <v>192</v>
      </c>
      <c r="F3789" t="s">
        <v>731</v>
      </c>
      <c r="G3789">
        <v>50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53</v>
      </c>
      <c r="N3789" s="2">
        <v>0</v>
      </c>
      <c r="O3789" s="2">
        <v>0.17207792207792208</v>
      </c>
      <c r="P3789">
        <v>50</v>
      </c>
      <c r="Q3789" s="2">
        <v>0.16393442622950818</v>
      </c>
      <c r="R3789">
        <v>308</v>
      </c>
      <c r="S3789">
        <v>305</v>
      </c>
      <c r="T3789">
        <v>292</v>
      </c>
      <c r="U3789">
        <v>0</v>
      </c>
      <c r="V3789">
        <v>3</v>
      </c>
      <c r="W3789">
        <v>4</v>
      </c>
      <c r="X3789">
        <v>6</v>
      </c>
      <c r="Y3789">
        <v>45</v>
      </c>
      <c r="Z3789">
        <v>0</v>
      </c>
      <c r="AA3789">
        <v>0</v>
      </c>
      <c r="AB3789">
        <v>0</v>
      </c>
      <c r="AC3789">
        <v>0</v>
      </c>
      <c r="AD3789">
        <v>297</v>
      </c>
      <c r="AE3789">
        <v>0</v>
      </c>
      <c r="AF3789">
        <v>3</v>
      </c>
      <c r="AG3789">
        <v>4</v>
      </c>
      <c r="AH3789">
        <v>6</v>
      </c>
      <c r="AI3789" s="3">
        <v>0.16835016835016836</v>
      </c>
      <c r="AJ3789" s="3">
        <v>0</v>
      </c>
      <c r="AK3789" s="3">
        <v>0</v>
      </c>
      <c r="AL3789" s="3">
        <v>0</v>
      </c>
      <c r="AM3789" s="3">
        <v>0</v>
      </c>
      <c r="AN3789" s="2">
        <f t="shared" si="124"/>
        <v>0.17207792207792208</v>
      </c>
      <c r="AO3789" s="2">
        <v>4.1935483870967745E-2</v>
      </c>
      <c r="AP3789">
        <f t="shared" si="125"/>
        <v>53</v>
      </c>
    </row>
    <row r="3790" spans="1:42" ht="16.5" hidden="1" customHeight="1" x14ac:dyDescent="0.25">
      <c r="A3790" s="4" t="s">
        <v>800</v>
      </c>
      <c r="B3790" s="1" t="s">
        <v>400</v>
      </c>
      <c r="D3790" t="s">
        <v>32</v>
      </c>
      <c r="E3790" t="s">
        <v>388</v>
      </c>
      <c r="F3790" t="s">
        <v>401</v>
      </c>
      <c r="G3790">
        <v>49</v>
      </c>
      <c r="H3790">
        <v>0</v>
      </c>
      <c r="I3790">
        <v>0</v>
      </c>
      <c r="J3790">
        <v>0</v>
      </c>
      <c r="K3790">
        <v>0</v>
      </c>
      <c r="L3790">
        <v>3</v>
      </c>
      <c r="M3790">
        <v>50</v>
      </c>
      <c r="N3790" s="2">
        <v>9.1743119266055051E-3</v>
      </c>
      <c r="O3790" s="2">
        <v>0.1529051987767584</v>
      </c>
      <c r="P3790">
        <v>324</v>
      </c>
      <c r="Q3790" s="2">
        <v>0.5418060200668896</v>
      </c>
      <c r="R3790">
        <v>327</v>
      </c>
      <c r="S3790">
        <v>598</v>
      </c>
      <c r="T3790">
        <v>576</v>
      </c>
      <c r="U3790">
        <v>1</v>
      </c>
      <c r="V3790">
        <v>10</v>
      </c>
      <c r="W3790">
        <v>8</v>
      </c>
      <c r="X3790">
        <v>3</v>
      </c>
      <c r="Y3790">
        <v>308</v>
      </c>
      <c r="Z3790">
        <v>0</v>
      </c>
      <c r="AA3790">
        <v>5</v>
      </c>
      <c r="AB3790">
        <v>8</v>
      </c>
      <c r="AC3790">
        <v>0</v>
      </c>
      <c r="AD3790">
        <v>317</v>
      </c>
      <c r="AE3790">
        <v>1</v>
      </c>
      <c r="AF3790">
        <v>5</v>
      </c>
      <c r="AG3790">
        <v>0</v>
      </c>
      <c r="AH3790">
        <v>3</v>
      </c>
      <c r="AI3790" s="3">
        <v>0.15457413249211358</v>
      </c>
      <c r="AJ3790" s="3">
        <v>0</v>
      </c>
      <c r="AK3790" s="3">
        <v>0</v>
      </c>
      <c r="AL3790" s="3">
        <v>0</v>
      </c>
      <c r="AM3790" s="3">
        <v>0</v>
      </c>
      <c r="AN3790" s="2">
        <f t="shared" si="124"/>
        <v>0.1620795107033639</v>
      </c>
      <c r="AO3790" s="2">
        <v>2.7607361963190184E-2</v>
      </c>
      <c r="AP3790">
        <f t="shared" si="125"/>
        <v>53</v>
      </c>
    </row>
    <row r="3791" spans="1:42" ht="16.5" hidden="1" customHeight="1" x14ac:dyDescent="0.25">
      <c r="A3791" s="4" t="s">
        <v>800</v>
      </c>
      <c r="B3791" s="1" t="s">
        <v>296</v>
      </c>
      <c r="D3791" t="s">
        <v>32</v>
      </c>
      <c r="E3791" t="s">
        <v>297</v>
      </c>
      <c r="F3791" t="s">
        <v>298</v>
      </c>
      <c r="G3791">
        <v>49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53</v>
      </c>
      <c r="N3791" s="2">
        <v>0</v>
      </c>
      <c r="O3791" s="2">
        <v>0.15142857142857144</v>
      </c>
      <c r="P3791">
        <v>160</v>
      </c>
      <c r="Q3791" s="2">
        <v>0.35010940919037198</v>
      </c>
      <c r="R3791">
        <v>350</v>
      </c>
      <c r="S3791">
        <v>457</v>
      </c>
      <c r="T3791">
        <v>431</v>
      </c>
      <c r="U3791">
        <v>4</v>
      </c>
      <c r="V3791">
        <v>6</v>
      </c>
      <c r="W3791">
        <v>2</v>
      </c>
      <c r="X3791">
        <v>14</v>
      </c>
      <c r="Y3791">
        <v>150</v>
      </c>
      <c r="Z3791">
        <v>0</v>
      </c>
      <c r="AA3791">
        <v>0</v>
      </c>
      <c r="AB3791">
        <v>0</v>
      </c>
      <c r="AC3791">
        <v>3</v>
      </c>
      <c r="AD3791">
        <v>330</v>
      </c>
      <c r="AE3791">
        <v>4</v>
      </c>
      <c r="AF3791">
        <v>6</v>
      </c>
      <c r="AG3791">
        <v>2</v>
      </c>
      <c r="AH3791">
        <v>11</v>
      </c>
      <c r="AI3791" s="3">
        <v>0.1484848484848485</v>
      </c>
      <c r="AJ3791" s="3">
        <v>0</v>
      </c>
      <c r="AK3791" s="3">
        <v>0</v>
      </c>
      <c r="AL3791" s="3">
        <v>0</v>
      </c>
      <c r="AM3791" s="3">
        <v>0</v>
      </c>
      <c r="AN3791" s="2">
        <f t="shared" si="124"/>
        <v>0.15142857142857144</v>
      </c>
      <c r="AO3791" s="2">
        <v>6.5155807365439092E-2</v>
      </c>
      <c r="AP3791">
        <f t="shared" si="125"/>
        <v>53</v>
      </c>
    </row>
    <row r="3792" spans="1:42" ht="16.5" hidden="1" customHeight="1" x14ac:dyDescent="0.25">
      <c r="A3792" s="5" t="s">
        <v>794</v>
      </c>
      <c r="B3792" s="1" t="s">
        <v>536</v>
      </c>
      <c r="D3792" t="s">
        <v>32</v>
      </c>
      <c r="E3792" t="s">
        <v>534</v>
      </c>
      <c r="F3792" t="s">
        <v>537</v>
      </c>
      <c r="G3792">
        <v>43</v>
      </c>
      <c r="H3792">
        <v>0</v>
      </c>
      <c r="I3792">
        <v>0</v>
      </c>
      <c r="J3792">
        <v>0</v>
      </c>
      <c r="K3792">
        <v>3</v>
      </c>
      <c r="L3792">
        <v>0</v>
      </c>
      <c r="M3792">
        <v>53</v>
      </c>
      <c r="N3792" s="2">
        <v>0</v>
      </c>
      <c r="O3792" s="2">
        <v>0.15056818181818182</v>
      </c>
      <c r="P3792">
        <v>196</v>
      </c>
      <c r="Q3792" s="2">
        <v>0.39595959595959596</v>
      </c>
      <c r="R3792">
        <v>352</v>
      </c>
      <c r="S3792">
        <v>495</v>
      </c>
      <c r="T3792">
        <v>491</v>
      </c>
      <c r="U3792">
        <v>0</v>
      </c>
      <c r="V3792">
        <v>1</v>
      </c>
      <c r="W3792">
        <v>0</v>
      </c>
      <c r="X3792">
        <v>3</v>
      </c>
      <c r="Y3792">
        <v>190</v>
      </c>
      <c r="Z3792">
        <v>0</v>
      </c>
      <c r="AA3792">
        <v>0</v>
      </c>
      <c r="AB3792">
        <v>0</v>
      </c>
      <c r="AC3792">
        <v>0</v>
      </c>
      <c r="AD3792">
        <v>344</v>
      </c>
      <c r="AE3792">
        <v>0</v>
      </c>
      <c r="AF3792">
        <v>1</v>
      </c>
      <c r="AG3792">
        <v>0</v>
      </c>
      <c r="AH3792">
        <v>6</v>
      </c>
      <c r="AI3792" s="3">
        <v>0.125</v>
      </c>
      <c r="AJ3792" s="3">
        <v>0</v>
      </c>
      <c r="AK3792" s="3">
        <v>0</v>
      </c>
      <c r="AL3792" s="3">
        <v>0</v>
      </c>
      <c r="AM3792" s="3">
        <v>0.5</v>
      </c>
      <c r="AN3792" s="2">
        <f t="shared" si="124"/>
        <v>0.15056818181818182</v>
      </c>
      <c r="AO3792" s="2">
        <v>1.9943019943019943E-2</v>
      </c>
      <c r="AP3792">
        <f t="shared" si="125"/>
        <v>53</v>
      </c>
    </row>
    <row r="3793" spans="1:42" ht="16.5" hidden="1" customHeight="1" x14ac:dyDescent="0.25">
      <c r="A3793" s="4">
        <v>2011</v>
      </c>
      <c r="B3793" s="1" t="s">
        <v>364</v>
      </c>
      <c r="D3793" t="s">
        <v>32</v>
      </c>
      <c r="E3793" t="s">
        <v>365</v>
      </c>
      <c r="F3793" t="s">
        <v>366</v>
      </c>
      <c r="G3793">
        <v>28</v>
      </c>
      <c r="H3793">
        <v>0</v>
      </c>
      <c r="I3793">
        <v>0</v>
      </c>
      <c r="J3793">
        <v>16</v>
      </c>
      <c r="K3793">
        <v>4</v>
      </c>
      <c r="L3793">
        <v>0</v>
      </c>
      <c r="M3793">
        <v>53</v>
      </c>
      <c r="N3793" s="2">
        <v>0</v>
      </c>
      <c r="O3793" s="2">
        <v>0.13659793814432988</v>
      </c>
      <c r="P3793">
        <v>34</v>
      </c>
      <c r="Q3793" s="2">
        <v>9.2140921409214094E-2</v>
      </c>
      <c r="R3793">
        <v>388</v>
      </c>
      <c r="S3793">
        <v>369</v>
      </c>
      <c r="T3793">
        <v>331</v>
      </c>
      <c r="U3793">
        <v>3</v>
      </c>
      <c r="V3793">
        <v>6</v>
      </c>
      <c r="W3793">
        <v>8</v>
      </c>
      <c r="X3793">
        <v>21</v>
      </c>
      <c r="Y3793">
        <v>30</v>
      </c>
      <c r="Z3793">
        <v>0</v>
      </c>
      <c r="AA3793">
        <v>0</v>
      </c>
      <c r="AB3793">
        <v>0</v>
      </c>
      <c r="AC3793">
        <v>0</v>
      </c>
      <c r="AD3793">
        <v>329</v>
      </c>
      <c r="AE3793">
        <v>3</v>
      </c>
      <c r="AF3793">
        <v>6</v>
      </c>
      <c r="AG3793">
        <v>24</v>
      </c>
      <c r="AH3793">
        <v>25</v>
      </c>
      <c r="AI3793" s="3">
        <v>8.5106382978723402E-2</v>
      </c>
      <c r="AJ3793" s="3">
        <v>0</v>
      </c>
      <c r="AK3793" s="3">
        <v>0</v>
      </c>
      <c r="AL3793" s="3">
        <v>0.66666666666666663</v>
      </c>
      <c r="AM3793" s="3">
        <v>0.16</v>
      </c>
      <c r="AN3793" s="2">
        <f t="shared" si="124"/>
        <v>0.13659793814432988</v>
      </c>
      <c r="AO3793" s="2">
        <v>0.14987080103359174</v>
      </c>
      <c r="AP3793">
        <f t="shared" si="125"/>
        <v>53</v>
      </c>
    </row>
    <row r="3794" spans="1:42" ht="16.5" hidden="1" customHeight="1" x14ac:dyDescent="0.25">
      <c r="A3794" s="5" t="s">
        <v>787</v>
      </c>
      <c r="B3794" s="1" t="s">
        <v>296</v>
      </c>
      <c r="D3794" t="s">
        <v>32</v>
      </c>
      <c r="E3794" t="s">
        <v>297</v>
      </c>
      <c r="F3794" t="s">
        <v>298</v>
      </c>
      <c r="G3794">
        <v>51</v>
      </c>
      <c r="H3794">
        <v>0</v>
      </c>
      <c r="I3794">
        <v>0</v>
      </c>
      <c r="J3794">
        <v>0</v>
      </c>
      <c r="K3794">
        <v>0</v>
      </c>
      <c r="L3794">
        <v>3</v>
      </c>
      <c r="M3794">
        <v>50</v>
      </c>
      <c r="N3794" s="2">
        <v>7.4999999999999997E-3</v>
      </c>
      <c r="O3794" s="2">
        <v>0.125</v>
      </c>
      <c r="P3794">
        <v>90</v>
      </c>
      <c r="Q3794" s="2">
        <v>0.20594965675057209</v>
      </c>
      <c r="R3794">
        <v>400</v>
      </c>
      <c r="S3794">
        <v>437</v>
      </c>
      <c r="T3794">
        <v>435</v>
      </c>
      <c r="U3794">
        <v>1</v>
      </c>
      <c r="V3794">
        <v>0</v>
      </c>
      <c r="W3794">
        <v>1</v>
      </c>
      <c r="X3794">
        <v>0</v>
      </c>
      <c r="Y3794">
        <v>90</v>
      </c>
      <c r="Z3794">
        <v>0</v>
      </c>
      <c r="AA3794">
        <v>0</v>
      </c>
      <c r="AB3794">
        <v>0</v>
      </c>
      <c r="AC3794">
        <v>0</v>
      </c>
      <c r="AD3794">
        <v>396</v>
      </c>
      <c r="AE3794">
        <v>1</v>
      </c>
      <c r="AF3794">
        <v>0</v>
      </c>
      <c r="AG3794">
        <v>1</v>
      </c>
      <c r="AH3794">
        <v>0</v>
      </c>
      <c r="AI3794" s="3">
        <v>0.12878787878787878</v>
      </c>
      <c r="AJ3794" s="3">
        <v>0</v>
      </c>
      <c r="AK3794" s="3">
        <v>0</v>
      </c>
      <c r="AL3794" s="3">
        <v>0</v>
      </c>
      <c r="AM3794" s="3">
        <v>0</v>
      </c>
      <c r="AN3794" s="2">
        <f t="shared" si="124"/>
        <v>0.13250000000000001</v>
      </c>
      <c r="AO3794" s="2">
        <v>5.0251256281407036E-3</v>
      </c>
      <c r="AP3794">
        <f t="shared" si="125"/>
        <v>53</v>
      </c>
    </row>
    <row r="3795" spans="1:42" ht="16.5" hidden="1" customHeight="1" x14ac:dyDescent="0.25">
      <c r="A3795" s="5" t="s">
        <v>802</v>
      </c>
      <c r="B3795" s="1" t="s">
        <v>392</v>
      </c>
      <c r="D3795" t="s">
        <v>32</v>
      </c>
      <c r="E3795" t="s">
        <v>388</v>
      </c>
      <c r="F3795" t="s">
        <v>393</v>
      </c>
      <c r="G3795">
        <v>53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53</v>
      </c>
      <c r="N3795" s="2">
        <v>0</v>
      </c>
      <c r="O3795" s="2">
        <v>0.1308641975308642</v>
      </c>
      <c r="P3795">
        <v>30</v>
      </c>
      <c r="Q3795" s="2">
        <v>7.8534031413612565E-2</v>
      </c>
      <c r="R3795">
        <v>405</v>
      </c>
      <c r="S3795">
        <v>382</v>
      </c>
      <c r="T3795">
        <v>369</v>
      </c>
      <c r="U3795">
        <v>8</v>
      </c>
      <c r="V3795">
        <v>1</v>
      </c>
      <c r="W3795">
        <v>4</v>
      </c>
      <c r="X3795">
        <v>0</v>
      </c>
      <c r="Y3795">
        <v>28</v>
      </c>
      <c r="Z3795">
        <v>0</v>
      </c>
      <c r="AA3795">
        <v>0</v>
      </c>
      <c r="AB3795">
        <v>0</v>
      </c>
      <c r="AC3795">
        <v>0</v>
      </c>
      <c r="AD3795">
        <v>394</v>
      </c>
      <c r="AE3795">
        <v>8</v>
      </c>
      <c r="AF3795">
        <v>1</v>
      </c>
      <c r="AG3795">
        <v>4</v>
      </c>
      <c r="AH3795">
        <v>0</v>
      </c>
      <c r="AI3795" s="3">
        <v>0.13451776649746192</v>
      </c>
      <c r="AJ3795" s="3">
        <v>0</v>
      </c>
      <c r="AK3795" s="3">
        <v>0</v>
      </c>
      <c r="AL3795" s="3">
        <v>0</v>
      </c>
      <c r="AM3795" s="3">
        <v>0</v>
      </c>
      <c r="AN3795" s="2">
        <f t="shared" si="124"/>
        <v>0.1308641975308642</v>
      </c>
      <c r="AO3795" s="2">
        <v>3.1941031941031942E-2</v>
      </c>
      <c r="AP3795">
        <f t="shared" si="125"/>
        <v>53</v>
      </c>
    </row>
    <row r="3796" spans="1:42" ht="16.5" hidden="1" customHeight="1" x14ac:dyDescent="0.25">
      <c r="A3796" s="4" t="s">
        <v>797</v>
      </c>
      <c r="B3796" s="1" t="s">
        <v>161</v>
      </c>
      <c r="C3796" t="s">
        <v>36</v>
      </c>
      <c r="D3796" t="s">
        <v>43</v>
      </c>
      <c r="E3796" t="s">
        <v>44</v>
      </c>
      <c r="F3796" t="s">
        <v>162</v>
      </c>
      <c r="G3796">
        <v>51</v>
      </c>
      <c r="H3796">
        <v>0</v>
      </c>
      <c r="I3796">
        <v>0</v>
      </c>
      <c r="J3796">
        <v>0</v>
      </c>
      <c r="K3796">
        <v>0</v>
      </c>
      <c r="L3796">
        <v>4</v>
      </c>
      <c r="M3796">
        <v>49</v>
      </c>
      <c r="N3796" s="2">
        <v>9.0293453724604959E-3</v>
      </c>
      <c r="O3796" s="2">
        <v>0.11060948081264109</v>
      </c>
      <c r="P3796">
        <v>188</v>
      </c>
      <c r="Q3796" s="2">
        <v>0.32525951557093424</v>
      </c>
      <c r="R3796">
        <v>443</v>
      </c>
      <c r="S3796">
        <v>578</v>
      </c>
      <c r="T3796">
        <v>561</v>
      </c>
      <c r="U3796">
        <v>2</v>
      </c>
      <c r="V3796">
        <v>0</v>
      </c>
      <c r="W3796">
        <v>10</v>
      </c>
      <c r="X3796">
        <v>5</v>
      </c>
      <c r="Y3796">
        <v>179</v>
      </c>
      <c r="Z3796">
        <v>0</v>
      </c>
      <c r="AA3796">
        <v>0</v>
      </c>
      <c r="AB3796">
        <v>0</v>
      </c>
      <c r="AC3796">
        <v>0</v>
      </c>
      <c r="AD3796">
        <v>433</v>
      </c>
      <c r="AE3796">
        <v>2</v>
      </c>
      <c r="AF3796">
        <v>0</v>
      </c>
      <c r="AG3796">
        <v>10</v>
      </c>
      <c r="AH3796">
        <v>5</v>
      </c>
      <c r="AI3796" s="3">
        <v>0.11778290993071594</v>
      </c>
      <c r="AJ3796" s="3">
        <v>0</v>
      </c>
      <c r="AK3796" s="3">
        <v>0</v>
      </c>
      <c r="AL3796" s="3">
        <v>0</v>
      </c>
      <c r="AM3796" s="3">
        <v>0</v>
      </c>
      <c r="AN3796" s="2">
        <f t="shared" si="124"/>
        <v>0.11963882618510159</v>
      </c>
      <c r="AO3796" s="2">
        <v>3.7777777777777778E-2</v>
      </c>
      <c r="AP3796">
        <f t="shared" si="125"/>
        <v>53</v>
      </c>
    </row>
    <row r="3797" spans="1:42" ht="16.5" hidden="1" customHeight="1" x14ac:dyDescent="0.25">
      <c r="A3797" s="4" t="s">
        <v>797</v>
      </c>
      <c r="B3797" t="s">
        <v>698</v>
      </c>
      <c r="D3797" t="s">
        <v>32</v>
      </c>
      <c r="E3797" t="s">
        <v>456</v>
      </c>
      <c r="F3797" t="s">
        <v>699</v>
      </c>
      <c r="G3797">
        <v>50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53</v>
      </c>
      <c r="N3797" s="2">
        <v>0</v>
      </c>
      <c r="O3797" s="2">
        <v>0.11471861471861472</v>
      </c>
      <c r="P3797">
        <v>38</v>
      </c>
      <c r="Q3797" s="2">
        <v>8.5011185682326629E-2</v>
      </c>
      <c r="R3797">
        <v>462</v>
      </c>
      <c r="S3797">
        <v>447</v>
      </c>
      <c r="T3797">
        <v>432</v>
      </c>
      <c r="U3797">
        <v>6</v>
      </c>
      <c r="V3797">
        <v>8</v>
      </c>
      <c r="W3797">
        <v>1</v>
      </c>
      <c r="X3797">
        <v>0</v>
      </c>
      <c r="Y3797">
        <v>32</v>
      </c>
      <c r="Z3797">
        <v>0</v>
      </c>
      <c r="AA3797">
        <v>4</v>
      </c>
      <c r="AB3797">
        <v>0</v>
      </c>
      <c r="AC3797">
        <v>0</v>
      </c>
      <c r="AD3797">
        <v>450</v>
      </c>
      <c r="AE3797">
        <v>6</v>
      </c>
      <c r="AF3797">
        <v>4</v>
      </c>
      <c r="AG3797">
        <v>1</v>
      </c>
      <c r="AH3797">
        <v>0</v>
      </c>
      <c r="AI3797" s="3">
        <v>0.1111111111111111</v>
      </c>
      <c r="AJ3797" s="3">
        <v>0</v>
      </c>
      <c r="AK3797" s="3">
        <v>0</v>
      </c>
      <c r="AL3797" s="3">
        <v>0</v>
      </c>
      <c r="AM3797" s="3">
        <v>0</v>
      </c>
      <c r="AN3797" s="2">
        <f t="shared" si="124"/>
        <v>0.11471861471861472</v>
      </c>
      <c r="AO3797" s="2">
        <v>2.3861171366594359E-2</v>
      </c>
      <c r="AP3797">
        <f t="shared" si="125"/>
        <v>53</v>
      </c>
    </row>
    <row r="3798" spans="1:42" ht="16.5" hidden="1" customHeight="1" x14ac:dyDescent="0.25">
      <c r="A3798" s="5" t="s">
        <v>802</v>
      </c>
      <c r="B3798" s="1" t="s">
        <v>407</v>
      </c>
      <c r="D3798" t="s">
        <v>32</v>
      </c>
      <c r="E3798" t="s">
        <v>408</v>
      </c>
      <c r="F3798" t="s">
        <v>409</v>
      </c>
      <c r="G3798">
        <v>48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53</v>
      </c>
      <c r="N3798" s="2">
        <v>0</v>
      </c>
      <c r="O3798" s="2">
        <v>0.11018711018711019</v>
      </c>
      <c r="P3798">
        <v>60</v>
      </c>
      <c r="Q3798" s="2">
        <v>0.12295081967213115</v>
      </c>
      <c r="R3798">
        <v>481</v>
      </c>
      <c r="S3798">
        <v>488</v>
      </c>
      <c r="T3798">
        <v>476</v>
      </c>
      <c r="U3798">
        <v>3</v>
      </c>
      <c r="V3798">
        <v>4</v>
      </c>
      <c r="W3798">
        <v>1</v>
      </c>
      <c r="X3798">
        <v>4</v>
      </c>
      <c r="Y3798">
        <v>56</v>
      </c>
      <c r="Z3798">
        <v>0</v>
      </c>
      <c r="AA3798">
        <v>0</v>
      </c>
      <c r="AB3798">
        <v>0</v>
      </c>
      <c r="AC3798">
        <v>0</v>
      </c>
      <c r="AD3798">
        <v>468</v>
      </c>
      <c r="AE3798">
        <v>3</v>
      </c>
      <c r="AF3798">
        <v>4</v>
      </c>
      <c r="AG3798">
        <v>1</v>
      </c>
      <c r="AH3798">
        <v>4</v>
      </c>
      <c r="AI3798" s="3">
        <v>0.10256410256410256</v>
      </c>
      <c r="AJ3798" s="3">
        <v>0</v>
      </c>
      <c r="AK3798" s="3">
        <v>0</v>
      </c>
      <c r="AL3798" s="3">
        <v>0</v>
      </c>
      <c r="AM3798" s="3">
        <v>0</v>
      </c>
      <c r="AN3798" s="2">
        <f t="shared" si="124"/>
        <v>0.11018711018711019</v>
      </c>
      <c r="AO3798" s="2">
        <v>2.5000000000000001E-2</v>
      </c>
      <c r="AP3798">
        <f t="shared" si="125"/>
        <v>53</v>
      </c>
    </row>
    <row r="3799" spans="1:42" ht="16.5" hidden="1" customHeight="1" x14ac:dyDescent="0.25">
      <c r="A3799" s="4" t="s">
        <v>797</v>
      </c>
      <c r="B3799" t="s">
        <v>642</v>
      </c>
      <c r="D3799" t="s">
        <v>32</v>
      </c>
      <c r="E3799" t="s">
        <v>305</v>
      </c>
      <c r="F3799" t="s">
        <v>643</v>
      </c>
      <c r="G3799">
        <v>36</v>
      </c>
      <c r="H3799">
        <v>3</v>
      </c>
      <c r="I3799">
        <v>0</v>
      </c>
      <c r="J3799">
        <v>7</v>
      </c>
      <c r="K3799">
        <v>0</v>
      </c>
      <c r="L3799">
        <v>15</v>
      </c>
      <c r="M3799">
        <v>38</v>
      </c>
      <c r="N3799" s="2">
        <v>2.9644268774703556E-2</v>
      </c>
      <c r="O3799" s="2">
        <v>7.5098814229249009E-2</v>
      </c>
      <c r="P3799">
        <v>159</v>
      </c>
      <c r="Q3799" s="2">
        <v>0.25980392156862747</v>
      </c>
      <c r="R3799">
        <v>506</v>
      </c>
      <c r="S3799">
        <v>612</v>
      </c>
      <c r="T3799">
        <v>575</v>
      </c>
      <c r="U3799">
        <v>3</v>
      </c>
      <c r="V3799">
        <v>4</v>
      </c>
      <c r="W3799">
        <v>9</v>
      </c>
      <c r="X3799">
        <v>21</v>
      </c>
      <c r="Y3799">
        <v>136</v>
      </c>
      <c r="Z3799">
        <v>0</v>
      </c>
      <c r="AA3799">
        <v>0</v>
      </c>
      <c r="AB3799">
        <v>3</v>
      </c>
      <c r="AC3799">
        <v>10</v>
      </c>
      <c r="AD3799">
        <v>475</v>
      </c>
      <c r="AE3799">
        <v>6</v>
      </c>
      <c r="AF3799">
        <v>4</v>
      </c>
      <c r="AG3799">
        <v>13</v>
      </c>
      <c r="AH3799">
        <v>11</v>
      </c>
      <c r="AI3799" s="3">
        <v>7.5789473684210532E-2</v>
      </c>
      <c r="AJ3799" s="3">
        <v>0.5</v>
      </c>
      <c r="AK3799" s="3">
        <v>0</v>
      </c>
      <c r="AL3799" s="3">
        <v>0.53846153846153844</v>
      </c>
      <c r="AM3799" s="3">
        <v>0</v>
      </c>
      <c r="AN3799" s="2">
        <f t="shared" si="124"/>
        <v>0.10474308300395256</v>
      </c>
      <c r="AO3799" s="2">
        <v>6.6797642436149315E-2</v>
      </c>
      <c r="AP3799">
        <f t="shared" si="125"/>
        <v>53</v>
      </c>
    </row>
    <row r="3800" spans="1:42" ht="16.5" hidden="1" customHeight="1" x14ac:dyDescent="0.25">
      <c r="A3800" s="5" t="s">
        <v>795</v>
      </c>
      <c r="B3800" t="s">
        <v>642</v>
      </c>
      <c r="D3800" t="s">
        <v>32</v>
      </c>
      <c r="E3800" t="s">
        <v>305</v>
      </c>
      <c r="F3800" t="s">
        <v>643</v>
      </c>
      <c r="G3800">
        <v>47</v>
      </c>
      <c r="H3800">
        <v>0</v>
      </c>
      <c r="I3800">
        <v>0</v>
      </c>
      <c r="J3800">
        <v>0</v>
      </c>
      <c r="K3800">
        <v>0</v>
      </c>
      <c r="L3800">
        <v>19</v>
      </c>
      <c r="M3800">
        <v>34</v>
      </c>
      <c r="N3800" s="2">
        <v>3.6398467432950193E-2</v>
      </c>
      <c r="O3800" s="2">
        <v>6.5134099616858232E-2</v>
      </c>
      <c r="P3800">
        <v>122</v>
      </c>
      <c r="Q3800" s="2">
        <v>0.20642978003384094</v>
      </c>
      <c r="R3800">
        <v>522</v>
      </c>
      <c r="S3800">
        <v>591</v>
      </c>
      <c r="T3800">
        <v>553</v>
      </c>
      <c r="U3800">
        <v>6</v>
      </c>
      <c r="V3800">
        <v>2</v>
      </c>
      <c r="W3800">
        <v>9</v>
      </c>
      <c r="X3800">
        <v>21</v>
      </c>
      <c r="Y3800">
        <v>104</v>
      </c>
      <c r="Z3800">
        <v>0</v>
      </c>
      <c r="AA3800">
        <v>0</v>
      </c>
      <c r="AB3800">
        <v>3</v>
      </c>
      <c r="AC3800">
        <v>9</v>
      </c>
      <c r="AD3800">
        <v>496</v>
      </c>
      <c r="AE3800">
        <v>6</v>
      </c>
      <c r="AF3800">
        <v>2</v>
      </c>
      <c r="AG3800">
        <v>6</v>
      </c>
      <c r="AH3800">
        <v>12</v>
      </c>
      <c r="AI3800" s="3">
        <v>9.4758064516129031E-2</v>
      </c>
      <c r="AJ3800" s="3">
        <v>0</v>
      </c>
      <c r="AK3800" s="3">
        <v>0</v>
      </c>
      <c r="AL3800" s="3">
        <v>0</v>
      </c>
      <c r="AM3800" s="3">
        <v>0</v>
      </c>
      <c r="AN3800" s="2">
        <f t="shared" si="124"/>
        <v>0.10153256704980843</v>
      </c>
      <c r="AO3800" s="2">
        <v>4.9808429118773943E-2</v>
      </c>
      <c r="AP3800">
        <f t="shared" si="125"/>
        <v>53</v>
      </c>
    </row>
    <row r="3801" spans="1:42" ht="16.5" hidden="1" customHeight="1" x14ac:dyDescent="0.25">
      <c r="A3801" s="4" t="s">
        <v>800</v>
      </c>
      <c r="B3801" s="1" t="s">
        <v>90</v>
      </c>
      <c r="D3801" t="s">
        <v>32</v>
      </c>
      <c r="E3801" t="s">
        <v>86</v>
      </c>
      <c r="F3801" t="s">
        <v>91</v>
      </c>
      <c r="G3801">
        <v>34</v>
      </c>
      <c r="H3801">
        <v>4</v>
      </c>
      <c r="I3801">
        <v>0</v>
      </c>
      <c r="J3801">
        <v>0</v>
      </c>
      <c r="K3801">
        <v>10</v>
      </c>
      <c r="L3801">
        <v>0</v>
      </c>
      <c r="M3801">
        <v>53</v>
      </c>
      <c r="N3801" s="2">
        <v>0</v>
      </c>
      <c r="O3801" s="2">
        <v>0.10114503816793893</v>
      </c>
      <c r="P3801">
        <v>119</v>
      </c>
      <c r="Q3801" s="2">
        <v>0.2016949152542373</v>
      </c>
      <c r="R3801">
        <v>524</v>
      </c>
      <c r="S3801">
        <v>590</v>
      </c>
      <c r="T3801">
        <v>543</v>
      </c>
      <c r="U3801">
        <v>0</v>
      </c>
      <c r="V3801">
        <v>3</v>
      </c>
      <c r="W3801">
        <v>5</v>
      </c>
      <c r="X3801">
        <v>39</v>
      </c>
      <c r="Y3801">
        <v>109</v>
      </c>
      <c r="Z3801">
        <v>0</v>
      </c>
      <c r="AA3801">
        <v>0</v>
      </c>
      <c r="AB3801">
        <v>0</v>
      </c>
      <c r="AC3801">
        <v>9</v>
      </c>
      <c r="AD3801">
        <v>468</v>
      </c>
      <c r="AE3801">
        <v>4</v>
      </c>
      <c r="AF3801">
        <v>3</v>
      </c>
      <c r="AG3801">
        <v>5</v>
      </c>
      <c r="AH3801">
        <v>40</v>
      </c>
      <c r="AI3801" s="3">
        <v>7.2649572649572655E-2</v>
      </c>
      <c r="AJ3801" s="3">
        <v>1</v>
      </c>
      <c r="AK3801" s="3">
        <v>0</v>
      </c>
      <c r="AL3801" s="3">
        <v>0</v>
      </c>
      <c r="AM3801" s="3">
        <v>0.25</v>
      </c>
      <c r="AN3801" s="2">
        <f t="shared" si="124"/>
        <v>0.10114503816793893</v>
      </c>
      <c r="AO3801" s="2">
        <v>0.1</v>
      </c>
      <c r="AP3801">
        <f t="shared" si="125"/>
        <v>53</v>
      </c>
    </row>
    <row r="3802" spans="1:42" ht="16.5" hidden="1" customHeight="1" x14ac:dyDescent="0.25">
      <c r="A3802" s="4" t="s">
        <v>798</v>
      </c>
      <c r="B3802" s="1" t="s">
        <v>570</v>
      </c>
      <c r="D3802" t="s">
        <v>32</v>
      </c>
      <c r="E3802" t="s">
        <v>568</v>
      </c>
      <c r="F3802" t="s">
        <v>571</v>
      </c>
      <c r="G3802">
        <v>43</v>
      </c>
      <c r="H3802">
        <v>0</v>
      </c>
      <c r="I3802">
        <v>0</v>
      </c>
      <c r="J3802">
        <v>0</v>
      </c>
      <c r="K3802">
        <v>3</v>
      </c>
      <c r="L3802">
        <v>0</v>
      </c>
      <c r="M3802">
        <v>53</v>
      </c>
      <c r="N3802" s="2">
        <v>0</v>
      </c>
      <c r="O3802" s="2">
        <v>0.1001890359168242</v>
      </c>
      <c r="P3802">
        <v>59</v>
      </c>
      <c r="Q3802" s="2">
        <v>0.1102803738317757</v>
      </c>
      <c r="R3802">
        <v>529</v>
      </c>
      <c r="S3802">
        <v>535</v>
      </c>
      <c r="T3802">
        <v>316</v>
      </c>
      <c r="U3802">
        <v>0</v>
      </c>
      <c r="V3802">
        <v>19</v>
      </c>
      <c r="W3802">
        <v>3</v>
      </c>
      <c r="X3802">
        <v>197</v>
      </c>
      <c r="Y3802">
        <v>23</v>
      </c>
      <c r="Z3802">
        <v>0</v>
      </c>
      <c r="AA3802">
        <v>0</v>
      </c>
      <c r="AB3802">
        <v>0</v>
      </c>
      <c r="AC3802">
        <v>15</v>
      </c>
      <c r="AD3802">
        <v>336</v>
      </c>
      <c r="AE3802">
        <v>0</v>
      </c>
      <c r="AF3802">
        <v>19</v>
      </c>
      <c r="AG3802">
        <v>3</v>
      </c>
      <c r="AH3802">
        <v>185</v>
      </c>
      <c r="AI3802" s="3">
        <v>0.12797619047619047</v>
      </c>
      <c r="AJ3802" s="3">
        <v>0</v>
      </c>
      <c r="AK3802" s="3">
        <v>0</v>
      </c>
      <c r="AL3802" s="3">
        <v>0</v>
      </c>
      <c r="AM3802" s="3">
        <v>1.6216216216216217E-2</v>
      </c>
      <c r="AN3802" s="2">
        <f t="shared" si="124"/>
        <v>0.1001890359168242</v>
      </c>
      <c r="AO3802" s="2">
        <v>0.38121546961325969</v>
      </c>
      <c r="AP3802">
        <f t="shared" si="125"/>
        <v>53</v>
      </c>
    </row>
    <row r="3803" spans="1:42" ht="16.5" hidden="1" customHeight="1" x14ac:dyDescent="0.25">
      <c r="A3803" s="4" t="s">
        <v>797</v>
      </c>
      <c r="B3803" s="1" t="s">
        <v>570</v>
      </c>
      <c r="D3803" t="s">
        <v>32</v>
      </c>
      <c r="E3803" t="s">
        <v>568</v>
      </c>
      <c r="F3803" t="s">
        <v>571</v>
      </c>
      <c r="G3803">
        <v>46</v>
      </c>
      <c r="H3803">
        <v>0</v>
      </c>
      <c r="I3803">
        <v>0</v>
      </c>
      <c r="J3803">
        <v>0</v>
      </c>
      <c r="K3803">
        <v>3</v>
      </c>
      <c r="L3803">
        <v>0</v>
      </c>
      <c r="M3803">
        <v>53</v>
      </c>
      <c r="N3803" s="2">
        <v>0</v>
      </c>
      <c r="O3803" s="2">
        <v>9.8513011152416355E-2</v>
      </c>
      <c r="P3803">
        <v>47</v>
      </c>
      <c r="Q3803" s="2">
        <v>8.834586466165413E-2</v>
      </c>
      <c r="R3803">
        <v>538</v>
      </c>
      <c r="S3803">
        <v>532</v>
      </c>
      <c r="T3803">
        <v>327</v>
      </c>
      <c r="U3803">
        <v>3</v>
      </c>
      <c r="V3803">
        <v>11</v>
      </c>
      <c r="W3803">
        <v>3</v>
      </c>
      <c r="X3803">
        <v>188</v>
      </c>
      <c r="Y3803">
        <v>27</v>
      </c>
      <c r="Z3803">
        <v>0</v>
      </c>
      <c r="AA3803">
        <v>0</v>
      </c>
      <c r="AB3803">
        <v>0</v>
      </c>
      <c r="AC3803">
        <v>13</v>
      </c>
      <c r="AD3803">
        <v>346</v>
      </c>
      <c r="AE3803">
        <v>3</v>
      </c>
      <c r="AF3803">
        <v>11</v>
      </c>
      <c r="AG3803">
        <v>3</v>
      </c>
      <c r="AH3803">
        <v>178</v>
      </c>
      <c r="AI3803" s="3">
        <v>0.13294797687861271</v>
      </c>
      <c r="AJ3803" s="3">
        <v>0</v>
      </c>
      <c r="AK3803" s="3">
        <v>0</v>
      </c>
      <c r="AL3803" s="3">
        <v>0</v>
      </c>
      <c r="AM3803" s="3">
        <v>1.6853932584269662E-2</v>
      </c>
      <c r="AN3803" s="2">
        <f t="shared" si="124"/>
        <v>9.8513011152416355E-2</v>
      </c>
      <c r="AO3803" s="2">
        <v>0.36044362292051757</v>
      </c>
      <c r="AP3803">
        <f t="shared" si="125"/>
        <v>53</v>
      </c>
    </row>
    <row r="3804" spans="1:42" ht="16.5" hidden="1" customHeight="1" x14ac:dyDescent="0.25">
      <c r="A3804" s="4" t="s">
        <v>799</v>
      </c>
      <c r="B3804" s="1" t="s">
        <v>88</v>
      </c>
      <c r="D3804" t="s">
        <v>32</v>
      </c>
      <c r="E3804" t="s">
        <v>86</v>
      </c>
      <c r="F3804" t="s">
        <v>89</v>
      </c>
      <c r="G3804">
        <v>46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53</v>
      </c>
      <c r="N3804" s="2">
        <v>0</v>
      </c>
      <c r="O3804" s="2">
        <v>9.4812164579606437E-2</v>
      </c>
      <c r="P3804">
        <v>20</v>
      </c>
      <c r="Q3804" s="2">
        <v>3.8022813688212927E-2</v>
      </c>
      <c r="R3804">
        <v>559</v>
      </c>
      <c r="S3804">
        <v>526</v>
      </c>
      <c r="T3804">
        <v>346</v>
      </c>
      <c r="U3804">
        <v>0</v>
      </c>
      <c r="V3804">
        <v>4</v>
      </c>
      <c r="W3804">
        <v>5</v>
      </c>
      <c r="X3804">
        <v>171</v>
      </c>
      <c r="Y3804">
        <v>16</v>
      </c>
      <c r="Z3804">
        <v>0</v>
      </c>
      <c r="AA3804">
        <v>0</v>
      </c>
      <c r="AB3804">
        <v>0</v>
      </c>
      <c r="AC3804">
        <v>0</v>
      </c>
      <c r="AD3804">
        <v>376</v>
      </c>
      <c r="AE3804">
        <v>0</v>
      </c>
      <c r="AF3804">
        <v>4</v>
      </c>
      <c r="AG3804">
        <v>5</v>
      </c>
      <c r="AH3804">
        <v>171</v>
      </c>
      <c r="AI3804" s="3">
        <v>0.12234042553191489</v>
      </c>
      <c r="AJ3804" s="3">
        <v>0</v>
      </c>
      <c r="AK3804" s="3">
        <v>0</v>
      </c>
      <c r="AL3804" s="3">
        <v>0</v>
      </c>
      <c r="AM3804" s="3">
        <v>0</v>
      </c>
      <c r="AN3804" s="2">
        <f t="shared" si="124"/>
        <v>9.4812164579606437E-2</v>
      </c>
      <c r="AO3804" s="2">
        <v>0.32374100719424459</v>
      </c>
      <c r="AP3804">
        <f t="shared" si="125"/>
        <v>53</v>
      </c>
    </row>
    <row r="3805" spans="1:42" ht="16.5" hidden="1" customHeight="1" x14ac:dyDescent="0.25">
      <c r="A3805" s="5" t="s">
        <v>792</v>
      </c>
      <c r="B3805" t="s">
        <v>635</v>
      </c>
      <c r="D3805" t="s">
        <v>32</v>
      </c>
      <c r="E3805" t="s">
        <v>636</v>
      </c>
      <c r="F3805" t="s">
        <v>637</v>
      </c>
      <c r="G3805">
        <v>51</v>
      </c>
      <c r="H3805">
        <v>0</v>
      </c>
      <c r="I3805">
        <v>0</v>
      </c>
      <c r="J3805">
        <v>0</v>
      </c>
      <c r="K3805">
        <v>0</v>
      </c>
      <c r="L3805">
        <v>5</v>
      </c>
      <c r="M3805">
        <v>48</v>
      </c>
      <c r="N3805" s="2">
        <v>8.8339222614840993E-3</v>
      </c>
      <c r="O3805" s="2">
        <v>8.4805653710247356E-2</v>
      </c>
      <c r="P3805">
        <v>46</v>
      </c>
      <c r="Q3805" s="2">
        <v>8.2289803220035776E-2</v>
      </c>
      <c r="R3805">
        <v>566</v>
      </c>
      <c r="S3805">
        <v>559</v>
      </c>
      <c r="T3805">
        <v>482</v>
      </c>
      <c r="U3805">
        <v>4</v>
      </c>
      <c r="V3805">
        <v>3</v>
      </c>
      <c r="W3805">
        <v>3</v>
      </c>
      <c r="X3805">
        <v>67</v>
      </c>
      <c r="Y3805">
        <v>45</v>
      </c>
      <c r="Z3805">
        <v>0</v>
      </c>
      <c r="AA3805">
        <v>0</v>
      </c>
      <c r="AB3805">
        <v>0</v>
      </c>
      <c r="AC3805">
        <v>0</v>
      </c>
      <c r="AD3805">
        <v>488</v>
      </c>
      <c r="AE3805">
        <v>4</v>
      </c>
      <c r="AF3805">
        <v>3</v>
      </c>
      <c r="AG3805">
        <v>3</v>
      </c>
      <c r="AH3805">
        <v>67</v>
      </c>
      <c r="AI3805" s="3">
        <v>0.10450819672131148</v>
      </c>
      <c r="AJ3805" s="3">
        <v>0</v>
      </c>
      <c r="AK3805" s="3">
        <v>0</v>
      </c>
      <c r="AL3805" s="3">
        <v>0</v>
      </c>
      <c r="AM3805" s="3">
        <v>0</v>
      </c>
      <c r="AN3805" s="2">
        <f t="shared" si="124"/>
        <v>9.3639575971731448E-2</v>
      </c>
      <c r="AO3805" s="2">
        <v>0.13628318584070798</v>
      </c>
      <c r="AP3805">
        <f t="shared" si="125"/>
        <v>53</v>
      </c>
    </row>
    <row r="3806" spans="1:42" ht="16.5" hidden="1" customHeight="1" x14ac:dyDescent="0.25">
      <c r="A3806" s="5" t="s">
        <v>795</v>
      </c>
      <c r="B3806" s="1" t="s">
        <v>581</v>
      </c>
      <c r="D3806" t="s">
        <v>32</v>
      </c>
      <c r="E3806" t="s">
        <v>582</v>
      </c>
      <c r="F3806" t="s">
        <v>583</v>
      </c>
      <c r="G3806">
        <v>49</v>
      </c>
      <c r="H3806">
        <v>0</v>
      </c>
      <c r="I3806">
        <v>0</v>
      </c>
      <c r="J3806">
        <v>0</v>
      </c>
      <c r="K3806">
        <v>0</v>
      </c>
      <c r="L3806">
        <v>9</v>
      </c>
      <c r="M3806">
        <v>44</v>
      </c>
      <c r="N3806" s="2">
        <v>1.3698630136986301E-2</v>
      </c>
      <c r="O3806" s="2">
        <v>6.6971080669710803E-2</v>
      </c>
      <c r="P3806">
        <v>151</v>
      </c>
      <c r="Q3806" s="2">
        <v>0.2</v>
      </c>
      <c r="R3806">
        <v>657</v>
      </c>
      <c r="S3806">
        <v>755</v>
      </c>
      <c r="T3806">
        <v>734</v>
      </c>
      <c r="U3806">
        <v>6</v>
      </c>
      <c r="V3806">
        <v>6</v>
      </c>
      <c r="W3806">
        <v>4</v>
      </c>
      <c r="X3806">
        <v>5</v>
      </c>
      <c r="Y3806">
        <v>148</v>
      </c>
      <c r="Z3806">
        <v>0</v>
      </c>
      <c r="AA3806">
        <v>0</v>
      </c>
      <c r="AB3806">
        <v>0</v>
      </c>
      <c r="AC3806">
        <v>0</v>
      </c>
      <c r="AD3806">
        <v>635</v>
      </c>
      <c r="AE3806">
        <v>6</v>
      </c>
      <c r="AF3806">
        <v>6</v>
      </c>
      <c r="AG3806">
        <v>4</v>
      </c>
      <c r="AH3806">
        <v>5</v>
      </c>
      <c r="AI3806" s="3">
        <v>7.716535433070866E-2</v>
      </c>
      <c r="AJ3806" s="3">
        <v>0</v>
      </c>
      <c r="AK3806" s="3">
        <v>0</v>
      </c>
      <c r="AL3806" s="3">
        <v>0</v>
      </c>
      <c r="AM3806" s="3">
        <v>0</v>
      </c>
      <c r="AN3806" s="2">
        <f t="shared" si="124"/>
        <v>8.0669710806697104E-2</v>
      </c>
      <c r="AO3806" s="2">
        <v>3.201219512195122E-2</v>
      </c>
      <c r="AP3806">
        <f t="shared" si="125"/>
        <v>53</v>
      </c>
    </row>
    <row r="3807" spans="1:42" ht="16.5" hidden="1" customHeight="1" x14ac:dyDescent="0.25">
      <c r="A3807" s="4">
        <v>2011</v>
      </c>
      <c r="B3807" s="1" t="s">
        <v>543</v>
      </c>
      <c r="D3807" t="s">
        <v>32</v>
      </c>
      <c r="E3807" t="s">
        <v>544</v>
      </c>
      <c r="F3807" t="s">
        <v>545</v>
      </c>
      <c r="G3807">
        <v>49</v>
      </c>
      <c r="H3807">
        <v>0</v>
      </c>
      <c r="I3807">
        <v>0</v>
      </c>
      <c r="J3807">
        <v>0</v>
      </c>
      <c r="K3807">
        <v>0</v>
      </c>
      <c r="L3807">
        <v>9</v>
      </c>
      <c r="M3807">
        <v>44</v>
      </c>
      <c r="N3807" s="2">
        <v>1.3595166163141994E-2</v>
      </c>
      <c r="O3807" s="2">
        <v>6.6465256797583083E-2</v>
      </c>
      <c r="P3807">
        <v>3</v>
      </c>
      <c r="Q3807" s="2">
        <v>4.9019607843137254E-3</v>
      </c>
      <c r="R3807">
        <v>662</v>
      </c>
      <c r="S3807">
        <v>612</v>
      </c>
      <c r="T3807">
        <v>596</v>
      </c>
      <c r="U3807">
        <v>0</v>
      </c>
      <c r="V3807">
        <v>10</v>
      </c>
      <c r="W3807">
        <v>3</v>
      </c>
      <c r="X3807">
        <v>3</v>
      </c>
      <c r="Y3807">
        <v>0</v>
      </c>
      <c r="Z3807">
        <v>0</v>
      </c>
      <c r="AA3807">
        <v>3</v>
      </c>
      <c r="AB3807">
        <v>0</v>
      </c>
      <c r="AC3807">
        <v>0</v>
      </c>
      <c r="AD3807">
        <v>645</v>
      </c>
      <c r="AE3807">
        <v>0</v>
      </c>
      <c r="AF3807">
        <v>7</v>
      </c>
      <c r="AG3807">
        <v>3</v>
      </c>
      <c r="AH3807">
        <v>3</v>
      </c>
      <c r="AI3807" s="3">
        <v>7.5968992248062014E-2</v>
      </c>
      <c r="AJ3807" s="3">
        <v>0</v>
      </c>
      <c r="AK3807" s="3">
        <v>0</v>
      </c>
      <c r="AL3807" s="3">
        <v>0</v>
      </c>
      <c r="AM3807" s="3">
        <v>0</v>
      </c>
      <c r="AN3807" s="2">
        <f t="shared" si="124"/>
        <v>8.0060422960725075E-2</v>
      </c>
      <c r="AO3807" s="2">
        <v>1.9756838905775075E-2</v>
      </c>
      <c r="AP3807">
        <f t="shared" si="125"/>
        <v>53</v>
      </c>
    </row>
    <row r="3808" spans="1:42" ht="16.5" hidden="1" customHeight="1" x14ac:dyDescent="0.25">
      <c r="A3808" s="5" t="s">
        <v>789</v>
      </c>
      <c r="B3808" s="1" t="s">
        <v>189</v>
      </c>
      <c r="D3808" t="s">
        <v>32</v>
      </c>
      <c r="E3808" t="s">
        <v>185</v>
      </c>
      <c r="F3808" t="s">
        <v>190</v>
      </c>
      <c r="G3808">
        <v>46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53</v>
      </c>
      <c r="N3808" s="2">
        <v>0</v>
      </c>
      <c r="O3808" s="2">
        <v>7.3816155988857934E-2</v>
      </c>
      <c r="P3808">
        <v>27</v>
      </c>
      <c r="Q3808" s="2">
        <v>3.9017341040462429E-2</v>
      </c>
      <c r="R3808">
        <v>718</v>
      </c>
      <c r="S3808">
        <v>692</v>
      </c>
      <c r="T3808">
        <v>685</v>
      </c>
      <c r="U3808">
        <v>1</v>
      </c>
      <c r="V3808">
        <v>1</v>
      </c>
      <c r="W3808">
        <v>4</v>
      </c>
      <c r="X3808">
        <v>1</v>
      </c>
      <c r="Y3808">
        <v>27</v>
      </c>
      <c r="Z3808">
        <v>0</v>
      </c>
      <c r="AA3808">
        <v>0</v>
      </c>
      <c r="AB3808">
        <v>0</v>
      </c>
      <c r="AC3808">
        <v>0</v>
      </c>
      <c r="AD3808">
        <v>704</v>
      </c>
      <c r="AE3808">
        <v>1</v>
      </c>
      <c r="AF3808">
        <v>1</v>
      </c>
      <c r="AG3808">
        <v>4</v>
      </c>
      <c r="AH3808">
        <v>1</v>
      </c>
      <c r="AI3808" s="3">
        <v>6.5340909090909088E-2</v>
      </c>
      <c r="AJ3808" s="3">
        <v>0</v>
      </c>
      <c r="AK3808" s="3">
        <v>0</v>
      </c>
      <c r="AL3808" s="3">
        <v>0</v>
      </c>
      <c r="AM3808" s="3">
        <v>0</v>
      </c>
      <c r="AN3808" s="2">
        <f t="shared" si="124"/>
        <v>7.3816155988857934E-2</v>
      </c>
      <c r="AO3808" s="2">
        <v>9.8452883263009851E-3</v>
      </c>
      <c r="AP3808">
        <f t="shared" si="125"/>
        <v>53</v>
      </c>
    </row>
    <row r="3809" spans="1:42" ht="16.5" hidden="1" customHeight="1" x14ac:dyDescent="0.25">
      <c r="A3809" s="4" t="s">
        <v>796</v>
      </c>
      <c r="B3809" s="1" t="s">
        <v>252</v>
      </c>
      <c r="D3809" t="s">
        <v>32</v>
      </c>
      <c r="E3809" t="s">
        <v>253</v>
      </c>
      <c r="F3809" t="s">
        <v>254</v>
      </c>
      <c r="G3809">
        <v>48</v>
      </c>
      <c r="H3809">
        <v>0</v>
      </c>
      <c r="I3809">
        <v>0</v>
      </c>
      <c r="J3809">
        <v>0</v>
      </c>
      <c r="K3809">
        <v>0</v>
      </c>
      <c r="L3809">
        <v>3</v>
      </c>
      <c r="M3809">
        <v>50</v>
      </c>
      <c r="N3809" s="2">
        <v>3.2362459546925568E-3</v>
      </c>
      <c r="O3809" s="2">
        <v>5.3937432578209279E-2</v>
      </c>
      <c r="P3809">
        <v>25</v>
      </c>
      <c r="Q3809" s="2">
        <v>2.7808676307007785E-2</v>
      </c>
      <c r="R3809">
        <v>927</v>
      </c>
      <c r="S3809">
        <v>899</v>
      </c>
      <c r="T3809">
        <v>861</v>
      </c>
      <c r="U3809">
        <v>7</v>
      </c>
      <c r="V3809">
        <v>11</v>
      </c>
      <c r="W3809">
        <v>11</v>
      </c>
      <c r="X3809">
        <v>9</v>
      </c>
      <c r="Y3809">
        <v>19</v>
      </c>
      <c r="Z3809">
        <v>0</v>
      </c>
      <c r="AA3809">
        <v>0</v>
      </c>
      <c r="AB3809">
        <v>0</v>
      </c>
      <c r="AC3809">
        <v>0</v>
      </c>
      <c r="AD3809">
        <v>890</v>
      </c>
      <c r="AE3809">
        <v>7</v>
      </c>
      <c r="AF3809">
        <v>11</v>
      </c>
      <c r="AG3809">
        <v>11</v>
      </c>
      <c r="AH3809">
        <v>9</v>
      </c>
      <c r="AI3809" s="3">
        <v>5.3932584269662923E-2</v>
      </c>
      <c r="AJ3809" s="3">
        <v>0</v>
      </c>
      <c r="AK3809" s="3">
        <v>0</v>
      </c>
      <c r="AL3809" s="3">
        <v>0</v>
      </c>
      <c r="AM3809" s="3">
        <v>0</v>
      </c>
      <c r="AN3809" s="2">
        <f t="shared" ref="AN3809:AN3872" si="126">N3809+O3809</f>
        <v>5.7173678532901839E-2</v>
      </c>
      <c r="AO3809" s="2">
        <v>4.0948275862068964E-2</v>
      </c>
      <c r="AP3809">
        <f t="shared" ref="AP3809:AP3872" si="127">L3809+M3809</f>
        <v>53</v>
      </c>
    </row>
    <row r="3810" spans="1:42" ht="16.5" hidden="1" customHeight="1" x14ac:dyDescent="0.25">
      <c r="A3810" s="4" t="s">
        <v>799</v>
      </c>
      <c r="B3810" s="1" t="s">
        <v>103</v>
      </c>
      <c r="D3810" t="s">
        <v>32</v>
      </c>
      <c r="E3810" t="s">
        <v>95</v>
      </c>
      <c r="F3810" t="s">
        <v>104</v>
      </c>
      <c r="G3810">
        <v>48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53</v>
      </c>
      <c r="N3810" s="2">
        <v>0</v>
      </c>
      <c r="O3810" s="2">
        <v>5.2736318407960198E-2</v>
      </c>
      <c r="P3810">
        <v>242</v>
      </c>
      <c r="Q3810" s="2">
        <v>0.20268006700167504</v>
      </c>
      <c r="R3810">
        <v>1005</v>
      </c>
      <c r="S3810">
        <v>1194</v>
      </c>
      <c r="T3810">
        <v>1144</v>
      </c>
      <c r="U3810">
        <v>18</v>
      </c>
      <c r="V3810">
        <v>6</v>
      </c>
      <c r="W3810">
        <v>14</v>
      </c>
      <c r="X3810">
        <v>12</v>
      </c>
      <c r="Y3810">
        <v>227</v>
      </c>
      <c r="Z3810">
        <v>8</v>
      </c>
      <c r="AA3810">
        <v>0</v>
      </c>
      <c r="AB3810">
        <v>0</v>
      </c>
      <c r="AC3810">
        <v>0</v>
      </c>
      <c r="AD3810">
        <v>965</v>
      </c>
      <c r="AE3810">
        <v>10</v>
      </c>
      <c r="AF3810">
        <v>6</v>
      </c>
      <c r="AG3810">
        <v>14</v>
      </c>
      <c r="AH3810">
        <v>12</v>
      </c>
      <c r="AI3810" s="3">
        <v>4.9740932642487044E-2</v>
      </c>
      <c r="AJ3810" s="3">
        <v>0</v>
      </c>
      <c r="AK3810" s="3">
        <v>0</v>
      </c>
      <c r="AL3810" s="3">
        <v>0</v>
      </c>
      <c r="AM3810" s="3">
        <v>0</v>
      </c>
      <c r="AN3810" s="2">
        <f t="shared" si="126"/>
        <v>5.2736318407960198E-2</v>
      </c>
      <c r="AO3810" s="2">
        <v>4.1708043694141016E-2</v>
      </c>
      <c r="AP3810">
        <f t="shared" si="127"/>
        <v>53</v>
      </c>
    </row>
    <row r="3811" spans="1:42" ht="16.5" hidden="1" customHeight="1" x14ac:dyDescent="0.25">
      <c r="A3811" s="4" t="s">
        <v>803</v>
      </c>
      <c r="B3811" s="1" t="s">
        <v>171</v>
      </c>
      <c r="D3811" t="s">
        <v>32</v>
      </c>
      <c r="E3811" t="s">
        <v>172</v>
      </c>
      <c r="F3811" t="s">
        <v>173</v>
      </c>
      <c r="G3811">
        <v>49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53</v>
      </c>
      <c r="N3811" s="2">
        <v>0</v>
      </c>
      <c r="O3811" s="2">
        <v>5.1010587102983639E-2</v>
      </c>
      <c r="P3811">
        <v>38</v>
      </c>
      <c r="Q3811" s="2">
        <v>3.7109375E-2</v>
      </c>
      <c r="R3811">
        <v>1039</v>
      </c>
      <c r="S3811">
        <v>1024</v>
      </c>
      <c r="T3811">
        <v>1003</v>
      </c>
      <c r="U3811">
        <v>0</v>
      </c>
      <c r="V3811">
        <v>0</v>
      </c>
      <c r="W3811">
        <v>12</v>
      </c>
      <c r="X3811">
        <v>12</v>
      </c>
      <c r="Y3811">
        <v>33</v>
      </c>
      <c r="Z3811">
        <v>0</v>
      </c>
      <c r="AA3811">
        <v>0</v>
      </c>
      <c r="AB3811">
        <v>0</v>
      </c>
      <c r="AC3811">
        <v>0</v>
      </c>
      <c r="AD3811">
        <v>1019</v>
      </c>
      <c r="AE3811">
        <v>0</v>
      </c>
      <c r="AF3811">
        <v>0</v>
      </c>
      <c r="AG3811">
        <v>12</v>
      </c>
      <c r="AH3811">
        <v>12</v>
      </c>
      <c r="AI3811" s="3">
        <v>4.8086359175662417E-2</v>
      </c>
      <c r="AJ3811" s="3">
        <v>0</v>
      </c>
      <c r="AK3811" s="3">
        <v>0</v>
      </c>
      <c r="AL3811" s="3">
        <v>0</v>
      </c>
      <c r="AM3811" s="3">
        <v>0</v>
      </c>
      <c r="AN3811" s="2">
        <f t="shared" si="126"/>
        <v>5.1010587102983639E-2</v>
      </c>
      <c r="AO3811" s="2">
        <v>2.3010546500479387E-2</v>
      </c>
      <c r="AP3811">
        <f t="shared" si="127"/>
        <v>53</v>
      </c>
    </row>
    <row r="3812" spans="1:42" ht="16.5" hidden="1" customHeight="1" x14ac:dyDescent="0.25">
      <c r="A3812" s="5" t="s">
        <v>787</v>
      </c>
      <c r="B3812" s="1" t="s">
        <v>201</v>
      </c>
      <c r="D3812" t="s">
        <v>32</v>
      </c>
      <c r="E3812" t="s">
        <v>197</v>
      </c>
      <c r="F3812" t="s">
        <v>202</v>
      </c>
      <c r="G3812">
        <v>42</v>
      </c>
      <c r="H3812">
        <v>0</v>
      </c>
      <c r="I3812">
        <v>0</v>
      </c>
      <c r="J3812">
        <v>4</v>
      </c>
      <c r="K3812">
        <v>0</v>
      </c>
      <c r="L3812">
        <v>0</v>
      </c>
      <c r="M3812">
        <v>53</v>
      </c>
      <c r="N3812" s="2">
        <v>0</v>
      </c>
      <c r="O3812" s="2">
        <v>4.4019933554817273E-2</v>
      </c>
      <c r="P3812">
        <v>93</v>
      </c>
      <c r="Q3812" s="2">
        <v>7.4758842443729906E-2</v>
      </c>
      <c r="R3812">
        <v>1204</v>
      </c>
      <c r="S3812">
        <v>1244</v>
      </c>
      <c r="T3812">
        <v>1194</v>
      </c>
      <c r="U3812">
        <v>3</v>
      </c>
      <c r="V3812">
        <v>9</v>
      </c>
      <c r="W3812">
        <v>14</v>
      </c>
      <c r="X3812">
        <v>24</v>
      </c>
      <c r="Y3812">
        <v>89</v>
      </c>
      <c r="Z3812">
        <v>0</v>
      </c>
      <c r="AA3812">
        <v>0</v>
      </c>
      <c r="AB3812">
        <v>0</v>
      </c>
      <c r="AC3812">
        <v>0</v>
      </c>
      <c r="AD3812">
        <v>1147</v>
      </c>
      <c r="AE3812">
        <v>3</v>
      </c>
      <c r="AF3812">
        <v>9</v>
      </c>
      <c r="AG3812">
        <v>18</v>
      </c>
      <c r="AH3812">
        <v>24</v>
      </c>
      <c r="AI3812" s="3">
        <v>3.6617262423714034E-2</v>
      </c>
      <c r="AJ3812" s="3">
        <v>0</v>
      </c>
      <c r="AK3812" s="3">
        <v>0</v>
      </c>
      <c r="AL3812" s="3">
        <v>0.22222222222222221</v>
      </c>
      <c r="AM3812" s="3">
        <v>0</v>
      </c>
      <c r="AN3812" s="2">
        <f t="shared" si="126"/>
        <v>4.4019933554817273E-2</v>
      </c>
      <c r="AO3812" s="2">
        <v>4.4962531223980015E-2</v>
      </c>
      <c r="AP3812">
        <f t="shared" si="127"/>
        <v>53</v>
      </c>
    </row>
    <row r="3813" spans="1:42" ht="16.5" hidden="1" customHeight="1" x14ac:dyDescent="0.25">
      <c r="A3813" s="5" t="s">
        <v>792</v>
      </c>
      <c r="B3813" t="s">
        <v>760</v>
      </c>
      <c r="D3813" t="s">
        <v>32</v>
      </c>
      <c r="E3813" t="s">
        <v>544</v>
      </c>
      <c r="F3813" t="s">
        <v>761</v>
      </c>
      <c r="G3813">
        <v>50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53</v>
      </c>
      <c r="N3813" s="2">
        <v>0</v>
      </c>
      <c r="O3813" s="2">
        <v>3.4061696658097683E-2</v>
      </c>
      <c r="P3813">
        <v>94</v>
      </c>
      <c r="Q3813" s="2">
        <v>5.8860363180964305E-2</v>
      </c>
      <c r="R3813">
        <v>1556</v>
      </c>
      <c r="S3813">
        <v>1597</v>
      </c>
      <c r="T3813">
        <v>1500</v>
      </c>
      <c r="U3813">
        <v>4</v>
      </c>
      <c r="V3813">
        <v>9</v>
      </c>
      <c r="W3813">
        <v>6</v>
      </c>
      <c r="X3813">
        <v>78</v>
      </c>
      <c r="Y3813">
        <v>91</v>
      </c>
      <c r="Z3813">
        <v>0</v>
      </c>
      <c r="AA3813">
        <v>0</v>
      </c>
      <c r="AB3813">
        <v>0</v>
      </c>
      <c r="AC3813">
        <v>0</v>
      </c>
      <c r="AD3813">
        <v>1459</v>
      </c>
      <c r="AE3813">
        <v>4</v>
      </c>
      <c r="AF3813">
        <v>9</v>
      </c>
      <c r="AG3813">
        <v>6</v>
      </c>
      <c r="AH3813">
        <v>78</v>
      </c>
      <c r="AI3813" s="3">
        <v>3.4270047978067167E-2</v>
      </c>
      <c r="AJ3813" s="3">
        <v>0</v>
      </c>
      <c r="AK3813" s="3">
        <v>0</v>
      </c>
      <c r="AL3813" s="3">
        <v>0</v>
      </c>
      <c r="AM3813" s="3">
        <v>0</v>
      </c>
      <c r="AN3813" s="2">
        <f t="shared" si="126"/>
        <v>3.4061696658097683E-2</v>
      </c>
      <c r="AO3813" s="2">
        <v>6.2339331619537273E-2</v>
      </c>
      <c r="AP3813">
        <f t="shared" si="127"/>
        <v>53</v>
      </c>
    </row>
    <row r="3814" spans="1:42" ht="16.5" hidden="1" customHeight="1" x14ac:dyDescent="0.25">
      <c r="A3814" s="5" t="s">
        <v>795</v>
      </c>
      <c r="B3814" s="1" t="s">
        <v>383</v>
      </c>
      <c r="D3814" t="s">
        <v>32</v>
      </c>
      <c r="E3814" t="s">
        <v>182</v>
      </c>
      <c r="F3814" t="s">
        <v>384</v>
      </c>
      <c r="G3814">
        <v>45</v>
      </c>
      <c r="H3814">
        <v>0</v>
      </c>
      <c r="I3814">
        <v>0</v>
      </c>
      <c r="J3814">
        <v>0</v>
      </c>
      <c r="K3814">
        <v>0</v>
      </c>
      <c r="L3814">
        <v>12</v>
      </c>
      <c r="M3814">
        <v>41</v>
      </c>
      <c r="N3814" s="2">
        <v>7.537688442211055E-3</v>
      </c>
      <c r="O3814" s="2">
        <v>2.5753768844221106E-2</v>
      </c>
      <c r="P3814">
        <v>234</v>
      </c>
      <c r="Q3814" s="2">
        <v>0.13197969543147209</v>
      </c>
      <c r="R3814">
        <v>1592</v>
      </c>
      <c r="S3814">
        <v>1773</v>
      </c>
      <c r="T3814">
        <v>1685</v>
      </c>
      <c r="U3814">
        <v>18</v>
      </c>
      <c r="V3814">
        <v>25</v>
      </c>
      <c r="W3814">
        <v>13</v>
      </c>
      <c r="X3814">
        <v>32</v>
      </c>
      <c r="Y3814">
        <v>215</v>
      </c>
      <c r="Z3814">
        <v>4</v>
      </c>
      <c r="AA3814">
        <v>0</v>
      </c>
      <c r="AB3814">
        <v>0</v>
      </c>
      <c r="AC3814">
        <v>0</v>
      </c>
      <c r="AD3814">
        <v>1515</v>
      </c>
      <c r="AE3814">
        <v>14</v>
      </c>
      <c r="AF3814">
        <v>25</v>
      </c>
      <c r="AG3814">
        <v>13</v>
      </c>
      <c r="AH3814">
        <v>32</v>
      </c>
      <c r="AI3814" s="3">
        <v>2.9702970297029702E-2</v>
      </c>
      <c r="AJ3814" s="3">
        <v>0</v>
      </c>
      <c r="AK3814" s="3">
        <v>0</v>
      </c>
      <c r="AL3814" s="3">
        <v>0</v>
      </c>
      <c r="AM3814" s="3">
        <v>0</v>
      </c>
      <c r="AN3814" s="2">
        <f t="shared" si="126"/>
        <v>3.3291457286432159E-2</v>
      </c>
      <c r="AO3814" s="2">
        <v>5.2532833020637902E-2</v>
      </c>
      <c r="AP3814">
        <f t="shared" si="127"/>
        <v>53</v>
      </c>
    </row>
    <row r="3815" spans="1:42" ht="16.5" hidden="1" customHeight="1" x14ac:dyDescent="0.25">
      <c r="A3815" s="5" t="s">
        <v>788</v>
      </c>
      <c r="B3815" s="1" t="s">
        <v>588</v>
      </c>
      <c r="D3815" t="s">
        <v>32</v>
      </c>
      <c r="E3815" t="s">
        <v>333</v>
      </c>
      <c r="F3815" t="s">
        <v>589</v>
      </c>
      <c r="G3815">
        <v>47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53</v>
      </c>
      <c r="N3815" s="2">
        <v>0</v>
      </c>
      <c r="O3815" s="2">
        <v>2.9960429621254947E-2</v>
      </c>
      <c r="P3815">
        <v>143</v>
      </c>
      <c r="Q3815" s="2">
        <v>7.6923076923076927E-2</v>
      </c>
      <c r="R3815">
        <v>1769</v>
      </c>
      <c r="S3815">
        <v>1859</v>
      </c>
      <c r="T3815">
        <v>1820</v>
      </c>
      <c r="U3815">
        <v>3</v>
      </c>
      <c r="V3815">
        <v>20</v>
      </c>
      <c r="W3815">
        <v>9</v>
      </c>
      <c r="X3815">
        <v>7</v>
      </c>
      <c r="Y3815">
        <v>129</v>
      </c>
      <c r="Z3815">
        <v>0</v>
      </c>
      <c r="AA3815">
        <v>0</v>
      </c>
      <c r="AB3815">
        <v>0</v>
      </c>
      <c r="AC3815">
        <v>0</v>
      </c>
      <c r="AD3815">
        <v>1738</v>
      </c>
      <c r="AE3815">
        <v>3</v>
      </c>
      <c r="AF3815">
        <v>20</v>
      </c>
      <c r="AG3815">
        <v>9</v>
      </c>
      <c r="AH3815">
        <v>7</v>
      </c>
      <c r="AI3815" s="3">
        <v>2.7042577675489069E-2</v>
      </c>
      <c r="AJ3815" s="3">
        <v>0</v>
      </c>
      <c r="AK3815" s="3">
        <v>0</v>
      </c>
      <c r="AL3815" s="3">
        <v>0</v>
      </c>
      <c r="AM3815" s="3">
        <v>0</v>
      </c>
      <c r="AN3815" s="2">
        <f t="shared" si="126"/>
        <v>2.9960429621254947E-2</v>
      </c>
      <c r="AO3815" s="2">
        <v>2.1947101857062466E-2</v>
      </c>
      <c r="AP3815">
        <f t="shared" si="127"/>
        <v>53</v>
      </c>
    </row>
    <row r="3816" spans="1:42" ht="16.5" hidden="1" customHeight="1" x14ac:dyDescent="0.25">
      <c r="A3816" s="4" t="s">
        <v>803</v>
      </c>
      <c r="B3816" s="1" t="s">
        <v>398</v>
      </c>
      <c r="D3816" t="s">
        <v>32</v>
      </c>
      <c r="E3816" t="s">
        <v>388</v>
      </c>
      <c r="F3816" t="s">
        <v>399</v>
      </c>
      <c r="G3816">
        <v>51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53</v>
      </c>
      <c r="N3816" s="2">
        <v>0</v>
      </c>
      <c r="O3816" s="2">
        <v>2.8664142779881017E-2</v>
      </c>
      <c r="P3816">
        <v>58</v>
      </c>
      <c r="Q3816" s="2">
        <v>3.1283710895361382E-2</v>
      </c>
      <c r="R3816">
        <v>1849</v>
      </c>
      <c r="S3816">
        <v>1854</v>
      </c>
      <c r="T3816">
        <v>1802</v>
      </c>
      <c r="U3816">
        <v>8</v>
      </c>
      <c r="V3816">
        <v>8</v>
      </c>
      <c r="W3816">
        <v>5</v>
      </c>
      <c r="X3816">
        <v>34</v>
      </c>
      <c r="Y3816">
        <v>56</v>
      </c>
      <c r="Z3816">
        <v>0</v>
      </c>
      <c r="AA3816">
        <v>0</v>
      </c>
      <c r="AB3816">
        <v>0</v>
      </c>
      <c r="AC3816">
        <v>0</v>
      </c>
      <c r="AD3816">
        <v>1797</v>
      </c>
      <c r="AE3816">
        <v>8</v>
      </c>
      <c r="AF3816">
        <v>8</v>
      </c>
      <c r="AG3816">
        <v>5</v>
      </c>
      <c r="AH3816">
        <v>34</v>
      </c>
      <c r="AI3816" s="3">
        <v>2.8380634390651086E-2</v>
      </c>
      <c r="AJ3816" s="3">
        <v>0</v>
      </c>
      <c r="AK3816" s="3">
        <v>0</v>
      </c>
      <c r="AL3816" s="3">
        <v>0</v>
      </c>
      <c r="AM3816" s="3">
        <v>0</v>
      </c>
      <c r="AN3816" s="2">
        <f t="shared" si="126"/>
        <v>2.8664142779881017E-2</v>
      </c>
      <c r="AO3816" s="2">
        <v>2.9697624190064796E-2</v>
      </c>
      <c r="AP3816">
        <f t="shared" si="127"/>
        <v>53</v>
      </c>
    </row>
    <row r="3817" spans="1:42" ht="16.5" hidden="1" customHeight="1" x14ac:dyDescent="0.25">
      <c r="A3817" s="5" t="s">
        <v>790</v>
      </c>
      <c r="B3817" s="1" t="s">
        <v>267</v>
      </c>
      <c r="D3817" t="s">
        <v>32</v>
      </c>
      <c r="E3817" t="s">
        <v>268</v>
      </c>
      <c r="F3817" t="s">
        <v>269</v>
      </c>
      <c r="G3817">
        <v>44</v>
      </c>
      <c r="H3817">
        <v>0</v>
      </c>
      <c r="I3817">
        <v>0</v>
      </c>
      <c r="J3817">
        <v>3</v>
      </c>
      <c r="K3817">
        <v>0</v>
      </c>
      <c r="L3817">
        <v>0</v>
      </c>
      <c r="M3817">
        <v>53</v>
      </c>
      <c r="N3817" s="2">
        <v>0</v>
      </c>
      <c r="O3817" s="2">
        <v>2.7165556125064071E-2</v>
      </c>
      <c r="P3817">
        <v>37</v>
      </c>
      <c r="Q3817" s="2">
        <v>1.9121447028423774E-2</v>
      </c>
      <c r="R3817">
        <v>1951</v>
      </c>
      <c r="S3817">
        <v>1935</v>
      </c>
      <c r="T3817">
        <v>1823</v>
      </c>
      <c r="U3817">
        <v>38</v>
      </c>
      <c r="V3817">
        <v>24</v>
      </c>
      <c r="W3817">
        <v>19</v>
      </c>
      <c r="X3817">
        <v>31</v>
      </c>
      <c r="Y3817">
        <v>34</v>
      </c>
      <c r="Z3817">
        <v>0</v>
      </c>
      <c r="AA3817">
        <v>0</v>
      </c>
      <c r="AB3817">
        <v>0</v>
      </c>
      <c r="AC3817">
        <v>0</v>
      </c>
      <c r="AD3817">
        <v>1833</v>
      </c>
      <c r="AE3817">
        <v>38</v>
      </c>
      <c r="AF3817">
        <v>24</v>
      </c>
      <c r="AG3817">
        <v>22</v>
      </c>
      <c r="AH3817">
        <v>31</v>
      </c>
      <c r="AI3817" s="3">
        <v>2.4004364429896344E-2</v>
      </c>
      <c r="AJ3817" s="3">
        <v>0</v>
      </c>
      <c r="AK3817" s="3">
        <v>0</v>
      </c>
      <c r="AL3817" s="3">
        <v>0.13636363636363635</v>
      </c>
      <c r="AM3817" s="3">
        <v>0</v>
      </c>
      <c r="AN3817" s="2">
        <f t="shared" si="126"/>
        <v>2.7165556125064071E-2</v>
      </c>
      <c r="AO3817" s="2">
        <v>5.9034907597535935E-2</v>
      </c>
      <c r="AP3817">
        <f t="shared" si="127"/>
        <v>53</v>
      </c>
    </row>
    <row r="3818" spans="1:42" ht="16.5" hidden="1" customHeight="1" x14ac:dyDescent="0.25">
      <c r="A3818" s="4" t="s">
        <v>803</v>
      </c>
      <c r="B3818" s="1" t="s">
        <v>110</v>
      </c>
      <c r="C3818" t="s">
        <v>36</v>
      </c>
      <c r="D3818" t="s">
        <v>43</v>
      </c>
      <c r="E3818" t="s">
        <v>108</v>
      </c>
      <c r="F3818" t="s">
        <v>111</v>
      </c>
      <c r="G3818">
        <v>44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53</v>
      </c>
      <c r="N3818" s="2">
        <v>0</v>
      </c>
      <c r="O3818" s="2">
        <v>2.6486756621689155E-2</v>
      </c>
      <c r="P3818">
        <v>115</v>
      </c>
      <c r="Q3818" s="2">
        <v>5.5744062045564709E-2</v>
      </c>
      <c r="R3818">
        <v>2001</v>
      </c>
      <c r="S3818">
        <v>2063</v>
      </c>
      <c r="T3818">
        <v>1983</v>
      </c>
      <c r="U3818">
        <v>7</v>
      </c>
      <c r="V3818">
        <v>13</v>
      </c>
      <c r="W3818">
        <v>31</v>
      </c>
      <c r="X3818">
        <v>28</v>
      </c>
      <c r="Y3818">
        <v>105</v>
      </c>
      <c r="Z3818">
        <v>0</v>
      </c>
      <c r="AA3818">
        <v>0</v>
      </c>
      <c r="AB3818">
        <v>0</v>
      </c>
      <c r="AC3818">
        <v>3</v>
      </c>
      <c r="AD3818">
        <v>1922</v>
      </c>
      <c r="AE3818">
        <v>7</v>
      </c>
      <c r="AF3818">
        <v>13</v>
      </c>
      <c r="AG3818">
        <v>31</v>
      </c>
      <c r="AH3818">
        <v>25</v>
      </c>
      <c r="AI3818" s="3">
        <v>2.2892819979188347E-2</v>
      </c>
      <c r="AJ3818" s="3">
        <v>0</v>
      </c>
      <c r="AK3818" s="3">
        <v>0</v>
      </c>
      <c r="AL3818" s="3">
        <v>0</v>
      </c>
      <c r="AM3818" s="3">
        <v>0</v>
      </c>
      <c r="AN3818" s="2">
        <f t="shared" si="126"/>
        <v>2.6486756621689155E-2</v>
      </c>
      <c r="AO3818" s="2">
        <v>3.8038038038038041E-2</v>
      </c>
      <c r="AP3818">
        <f t="shared" si="127"/>
        <v>53</v>
      </c>
    </row>
    <row r="3819" spans="1:42" ht="16.5" hidden="1" customHeight="1" x14ac:dyDescent="0.25">
      <c r="A3819" s="4" t="s">
        <v>803</v>
      </c>
      <c r="B3819" s="1" t="s">
        <v>290</v>
      </c>
      <c r="D3819" t="s">
        <v>32</v>
      </c>
      <c r="E3819" t="s">
        <v>291</v>
      </c>
      <c r="F3819" t="s">
        <v>292</v>
      </c>
      <c r="G3819">
        <v>48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53</v>
      </c>
      <c r="N3819" s="2">
        <v>0</v>
      </c>
      <c r="O3819" s="2">
        <v>2.4976437323279924E-2</v>
      </c>
      <c r="P3819">
        <v>26</v>
      </c>
      <c r="Q3819" s="2">
        <v>1.2410501193317422E-2</v>
      </c>
      <c r="R3819">
        <v>2122</v>
      </c>
      <c r="S3819">
        <v>2095</v>
      </c>
      <c r="T3819">
        <v>2062</v>
      </c>
      <c r="U3819">
        <v>13</v>
      </c>
      <c r="V3819">
        <v>10</v>
      </c>
      <c r="W3819">
        <v>5</v>
      </c>
      <c r="X3819">
        <v>8</v>
      </c>
      <c r="Y3819">
        <v>24</v>
      </c>
      <c r="Z3819">
        <v>0</v>
      </c>
      <c r="AA3819">
        <v>0</v>
      </c>
      <c r="AB3819">
        <v>0</v>
      </c>
      <c r="AC3819">
        <v>0</v>
      </c>
      <c r="AD3819">
        <v>2086</v>
      </c>
      <c r="AE3819">
        <v>13</v>
      </c>
      <c r="AF3819">
        <v>10</v>
      </c>
      <c r="AG3819">
        <v>5</v>
      </c>
      <c r="AH3819">
        <v>8</v>
      </c>
      <c r="AI3819" s="3">
        <v>2.3010546500479387E-2</v>
      </c>
      <c r="AJ3819" s="3">
        <v>0</v>
      </c>
      <c r="AK3819" s="3">
        <v>0</v>
      </c>
      <c r="AL3819" s="3">
        <v>0</v>
      </c>
      <c r="AM3819" s="3">
        <v>0</v>
      </c>
      <c r="AN3819" s="2">
        <f t="shared" si="126"/>
        <v>2.4976437323279924E-2</v>
      </c>
      <c r="AO3819" s="2">
        <v>1.6965127238454288E-2</v>
      </c>
      <c r="AP3819">
        <f t="shared" si="127"/>
        <v>53</v>
      </c>
    </row>
    <row r="3820" spans="1:42" ht="16.5" hidden="1" customHeight="1" x14ac:dyDescent="0.25">
      <c r="A3820" s="5" t="s">
        <v>787</v>
      </c>
      <c r="B3820" s="1" t="s">
        <v>488</v>
      </c>
      <c r="C3820" t="s">
        <v>36</v>
      </c>
      <c r="D3820" t="s">
        <v>43</v>
      </c>
      <c r="E3820" t="s">
        <v>480</v>
      </c>
      <c r="F3820" t="s">
        <v>489</v>
      </c>
      <c r="G3820">
        <v>49</v>
      </c>
      <c r="H3820">
        <v>0</v>
      </c>
      <c r="I3820">
        <v>0</v>
      </c>
      <c r="J3820">
        <v>0</v>
      </c>
      <c r="K3820">
        <v>0</v>
      </c>
      <c r="L3820">
        <v>3</v>
      </c>
      <c r="M3820">
        <v>50</v>
      </c>
      <c r="N3820" s="2">
        <v>1.2004801920768306E-3</v>
      </c>
      <c r="O3820" s="2">
        <v>2.0008003201280513E-2</v>
      </c>
      <c r="P3820">
        <v>220</v>
      </c>
      <c r="Q3820" s="2">
        <v>8.2520630157539382E-2</v>
      </c>
      <c r="R3820">
        <v>2499</v>
      </c>
      <c r="S3820">
        <v>2666</v>
      </c>
      <c r="T3820">
        <v>2614</v>
      </c>
      <c r="U3820">
        <v>5</v>
      </c>
      <c r="V3820">
        <v>6</v>
      </c>
      <c r="W3820">
        <v>25</v>
      </c>
      <c r="X3820">
        <v>16</v>
      </c>
      <c r="Y3820">
        <v>212</v>
      </c>
      <c r="Z3820">
        <v>0</v>
      </c>
      <c r="AA3820">
        <v>0</v>
      </c>
      <c r="AB3820">
        <v>0</v>
      </c>
      <c r="AC3820">
        <v>0</v>
      </c>
      <c r="AD3820">
        <v>2451</v>
      </c>
      <c r="AE3820">
        <v>5</v>
      </c>
      <c r="AF3820">
        <v>6</v>
      </c>
      <c r="AG3820">
        <v>25</v>
      </c>
      <c r="AH3820">
        <v>16</v>
      </c>
      <c r="AI3820" s="3">
        <v>1.9991840065279477E-2</v>
      </c>
      <c r="AJ3820" s="3">
        <v>0</v>
      </c>
      <c r="AK3820" s="3">
        <v>0</v>
      </c>
      <c r="AL3820" s="3">
        <v>0</v>
      </c>
      <c r="AM3820" s="3">
        <v>0</v>
      </c>
      <c r="AN3820" s="2">
        <f t="shared" si="126"/>
        <v>2.1208483393357343E-2</v>
      </c>
      <c r="AO3820" s="2">
        <v>2.0775069916100678E-2</v>
      </c>
      <c r="AP3820">
        <f t="shared" si="127"/>
        <v>53</v>
      </c>
    </row>
    <row r="3821" spans="1:42" ht="16.5" hidden="1" customHeight="1" x14ac:dyDescent="0.25">
      <c r="A3821" s="4" t="s">
        <v>803</v>
      </c>
      <c r="B3821" s="1" t="s">
        <v>342</v>
      </c>
      <c r="D3821" t="s">
        <v>32</v>
      </c>
      <c r="E3821" t="s">
        <v>343</v>
      </c>
      <c r="F3821" t="s">
        <v>344</v>
      </c>
      <c r="G3821">
        <v>48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53</v>
      </c>
      <c r="N3821" s="2">
        <v>0</v>
      </c>
      <c r="O3821" s="2">
        <v>1.5203671830177854E-2</v>
      </c>
      <c r="P3821">
        <v>144</v>
      </c>
      <c r="Q3821" s="2">
        <v>4.0257198769918928E-2</v>
      </c>
      <c r="R3821">
        <v>3486</v>
      </c>
      <c r="S3821">
        <v>3577</v>
      </c>
      <c r="T3821">
        <v>3487</v>
      </c>
      <c r="U3821">
        <v>12</v>
      </c>
      <c r="V3821">
        <v>29</v>
      </c>
      <c r="W3821">
        <v>22</v>
      </c>
      <c r="X3821">
        <v>34</v>
      </c>
      <c r="Y3821">
        <v>139</v>
      </c>
      <c r="Z3821">
        <v>0</v>
      </c>
      <c r="AA3821">
        <v>0</v>
      </c>
      <c r="AB3821">
        <v>0</v>
      </c>
      <c r="AC3821">
        <v>0</v>
      </c>
      <c r="AD3821">
        <v>3396</v>
      </c>
      <c r="AE3821">
        <v>12</v>
      </c>
      <c r="AF3821">
        <v>29</v>
      </c>
      <c r="AG3821">
        <v>22</v>
      </c>
      <c r="AH3821">
        <v>34</v>
      </c>
      <c r="AI3821" s="3">
        <v>1.4134275618374558E-2</v>
      </c>
      <c r="AJ3821" s="3">
        <v>0</v>
      </c>
      <c r="AK3821" s="3">
        <v>0</v>
      </c>
      <c r="AL3821" s="3">
        <v>0</v>
      </c>
      <c r="AM3821" s="3">
        <v>0</v>
      </c>
      <c r="AN3821" s="2">
        <f t="shared" si="126"/>
        <v>1.5203671830177854E-2</v>
      </c>
      <c r="AO3821" s="2">
        <v>2.7769825365015745E-2</v>
      </c>
      <c r="AP3821">
        <f t="shared" si="127"/>
        <v>53</v>
      </c>
    </row>
    <row r="3822" spans="1:42" ht="16.5" hidden="1" customHeight="1" x14ac:dyDescent="0.25">
      <c r="A3822" s="5" t="s">
        <v>795</v>
      </c>
      <c r="B3822" s="1" t="s">
        <v>526</v>
      </c>
      <c r="D3822" t="s">
        <v>32</v>
      </c>
      <c r="E3822" t="s">
        <v>524</v>
      </c>
      <c r="F3822" t="s">
        <v>527</v>
      </c>
      <c r="G3822">
        <v>45</v>
      </c>
      <c r="H3822">
        <v>0</v>
      </c>
      <c r="I3822">
        <v>0</v>
      </c>
      <c r="J3822">
        <v>0</v>
      </c>
      <c r="K3822">
        <v>4</v>
      </c>
      <c r="L3822">
        <v>0</v>
      </c>
      <c r="M3822">
        <v>52</v>
      </c>
      <c r="N3822" s="2">
        <v>0</v>
      </c>
      <c r="O3822" s="2">
        <v>0.287292817679558</v>
      </c>
      <c r="P3822">
        <v>29</v>
      </c>
      <c r="Q3822" s="2">
        <v>0.18354430379746836</v>
      </c>
      <c r="R3822">
        <v>181</v>
      </c>
      <c r="S3822">
        <v>158</v>
      </c>
      <c r="T3822">
        <v>155</v>
      </c>
      <c r="U3822">
        <v>2</v>
      </c>
      <c r="V3822">
        <v>0</v>
      </c>
      <c r="W3822">
        <v>0</v>
      </c>
      <c r="X3822">
        <v>1</v>
      </c>
      <c r="Y3822">
        <v>27</v>
      </c>
      <c r="Z3822">
        <v>0</v>
      </c>
      <c r="AA3822">
        <v>0</v>
      </c>
      <c r="AB3822">
        <v>0</v>
      </c>
      <c r="AC3822">
        <v>0</v>
      </c>
      <c r="AD3822">
        <v>173</v>
      </c>
      <c r="AE3822">
        <v>2</v>
      </c>
      <c r="AF3822">
        <v>0</v>
      </c>
      <c r="AG3822">
        <v>0</v>
      </c>
      <c r="AH3822">
        <v>5</v>
      </c>
      <c r="AI3822" s="3">
        <v>0.26011560693641617</v>
      </c>
      <c r="AJ3822" s="3">
        <v>0</v>
      </c>
      <c r="AK3822" s="3">
        <v>0</v>
      </c>
      <c r="AL3822" s="3">
        <v>0</v>
      </c>
      <c r="AM3822" s="3">
        <v>0.8</v>
      </c>
      <c r="AN3822" s="2">
        <f t="shared" si="126"/>
        <v>0.287292817679558</v>
      </c>
      <c r="AO3822" s="2">
        <v>3.888888888888889E-2</v>
      </c>
      <c r="AP3822">
        <f t="shared" si="127"/>
        <v>52</v>
      </c>
    </row>
    <row r="3823" spans="1:42" ht="16.5" hidden="1" customHeight="1" x14ac:dyDescent="0.25">
      <c r="A3823" s="5" t="s">
        <v>794</v>
      </c>
      <c r="B3823" s="1" t="s">
        <v>358</v>
      </c>
      <c r="D3823" t="s">
        <v>32</v>
      </c>
      <c r="E3823" t="s">
        <v>354</v>
      </c>
      <c r="F3823" t="s">
        <v>359</v>
      </c>
      <c r="G3823">
        <v>43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52</v>
      </c>
      <c r="N3823" s="2">
        <v>0</v>
      </c>
      <c r="O3823" s="2">
        <v>0.25</v>
      </c>
      <c r="P3823">
        <v>77</v>
      </c>
      <c r="Q3823" s="2">
        <v>0.33047210300429186</v>
      </c>
      <c r="R3823">
        <v>208</v>
      </c>
      <c r="S3823">
        <v>233</v>
      </c>
      <c r="T3823">
        <v>218</v>
      </c>
      <c r="U3823">
        <v>0</v>
      </c>
      <c r="V3823">
        <v>5</v>
      </c>
      <c r="W3823">
        <v>1</v>
      </c>
      <c r="X3823">
        <v>9</v>
      </c>
      <c r="Y3823">
        <v>60</v>
      </c>
      <c r="Z3823">
        <v>0</v>
      </c>
      <c r="AA3823">
        <v>5</v>
      </c>
      <c r="AB3823">
        <v>0</v>
      </c>
      <c r="AC3823">
        <v>9</v>
      </c>
      <c r="AD3823">
        <v>201</v>
      </c>
      <c r="AE3823">
        <v>0</v>
      </c>
      <c r="AF3823">
        <v>0</v>
      </c>
      <c r="AG3823">
        <v>1</v>
      </c>
      <c r="AH3823">
        <v>0</v>
      </c>
      <c r="AI3823" s="3">
        <v>0.21393034825870647</v>
      </c>
      <c r="AJ3823" s="3">
        <v>0</v>
      </c>
      <c r="AK3823" s="3">
        <v>0</v>
      </c>
      <c r="AL3823" s="3">
        <v>0</v>
      </c>
      <c r="AM3823" s="3">
        <v>0</v>
      </c>
      <c r="AN3823" s="2">
        <f t="shared" si="126"/>
        <v>0.25</v>
      </c>
      <c r="AO3823" s="2">
        <v>4.9504950495049506E-3</v>
      </c>
      <c r="AP3823">
        <f t="shared" si="127"/>
        <v>52</v>
      </c>
    </row>
    <row r="3824" spans="1:42" ht="16.5" hidden="1" customHeight="1" x14ac:dyDescent="0.25">
      <c r="A3824" s="5" t="s">
        <v>789</v>
      </c>
      <c r="B3824" s="1" t="s">
        <v>375</v>
      </c>
      <c r="D3824" t="s">
        <v>32</v>
      </c>
      <c r="E3824" t="s">
        <v>373</v>
      </c>
      <c r="F3824" t="s">
        <v>376</v>
      </c>
      <c r="G3824">
        <v>51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52</v>
      </c>
      <c r="N3824" s="2">
        <v>0</v>
      </c>
      <c r="O3824" s="2">
        <v>0.23744292237442921</v>
      </c>
      <c r="P3824">
        <v>32</v>
      </c>
      <c r="Q3824" s="2">
        <v>0.16080402010050251</v>
      </c>
      <c r="R3824">
        <v>219</v>
      </c>
      <c r="S3824">
        <v>199</v>
      </c>
      <c r="T3824">
        <v>189</v>
      </c>
      <c r="U3824">
        <v>1</v>
      </c>
      <c r="V3824">
        <v>7</v>
      </c>
      <c r="W3824">
        <v>0</v>
      </c>
      <c r="X3824">
        <v>2</v>
      </c>
      <c r="Y3824">
        <v>32</v>
      </c>
      <c r="Z3824">
        <v>0</v>
      </c>
      <c r="AA3824">
        <v>0</v>
      </c>
      <c r="AB3824">
        <v>0</v>
      </c>
      <c r="AC3824">
        <v>0</v>
      </c>
      <c r="AD3824">
        <v>208</v>
      </c>
      <c r="AE3824">
        <v>1</v>
      </c>
      <c r="AF3824">
        <v>7</v>
      </c>
      <c r="AG3824">
        <v>0</v>
      </c>
      <c r="AH3824">
        <v>2</v>
      </c>
      <c r="AI3824" s="3">
        <v>0.24519230769230768</v>
      </c>
      <c r="AJ3824" s="3">
        <v>0</v>
      </c>
      <c r="AK3824" s="3">
        <v>0</v>
      </c>
      <c r="AL3824" s="3">
        <v>0</v>
      </c>
      <c r="AM3824" s="3">
        <v>0</v>
      </c>
      <c r="AN3824" s="2">
        <f t="shared" si="126"/>
        <v>0.23744292237442921</v>
      </c>
      <c r="AO3824" s="2">
        <v>4.5871559633027525E-2</v>
      </c>
      <c r="AP3824">
        <f t="shared" si="127"/>
        <v>52</v>
      </c>
    </row>
    <row r="3825" spans="1:42" ht="16.5" hidden="1" customHeight="1" x14ac:dyDescent="0.25">
      <c r="A3825" s="4" t="s">
        <v>799</v>
      </c>
      <c r="B3825" s="1" t="s">
        <v>548</v>
      </c>
      <c r="D3825" t="s">
        <v>32</v>
      </c>
      <c r="E3825" t="s">
        <v>549</v>
      </c>
      <c r="F3825" t="s">
        <v>550</v>
      </c>
      <c r="G3825">
        <v>47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52</v>
      </c>
      <c r="N3825" s="2">
        <v>0</v>
      </c>
      <c r="O3825" s="2">
        <v>0.18181818181818182</v>
      </c>
      <c r="P3825">
        <v>290</v>
      </c>
      <c r="Q3825" s="2">
        <v>0.55343511450381677</v>
      </c>
      <c r="R3825">
        <v>286</v>
      </c>
      <c r="S3825">
        <v>524</v>
      </c>
      <c r="T3825">
        <v>505</v>
      </c>
      <c r="U3825">
        <v>1</v>
      </c>
      <c r="V3825">
        <v>7</v>
      </c>
      <c r="W3825">
        <v>7</v>
      </c>
      <c r="X3825">
        <v>4</v>
      </c>
      <c r="Y3825">
        <v>281</v>
      </c>
      <c r="Z3825">
        <v>0</v>
      </c>
      <c r="AA3825">
        <v>3</v>
      </c>
      <c r="AB3825">
        <v>0</v>
      </c>
      <c r="AC3825">
        <v>0</v>
      </c>
      <c r="AD3825">
        <v>271</v>
      </c>
      <c r="AE3825">
        <v>1</v>
      </c>
      <c r="AF3825">
        <v>4</v>
      </c>
      <c r="AG3825">
        <v>7</v>
      </c>
      <c r="AH3825">
        <v>4</v>
      </c>
      <c r="AI3825" s="3">
        <v>0.17343173431734318</v>
      </c>
      <c r="AJ3825" s="3">
        <v>0</v>
      </c>
      <c r="AK3825" s="3">
        <v>0</v>
      </c>
      <c r="AL3825" s="3">
        <v>0</v>
      </c>
      <c r="AM3825" s="3">
        <v>0</v>
      </c>
      <c r="AN3825" s="2">
        <f t="shared" si="126"/>
        <v>0.18181818181818182</v>
      </c>
      <c r="AO3825" s="2">
        <v>5.5749128919860627E-2</v>
      </c>
      <c r="AP3825">
        <f t="shared" si="127"/>
        <v>52</v>
      </c>
    </row>
    <row r="3826" spans="1:42" ht="16.5" hidden="1" customHeight="1" x14ac:dyDescent="0.25">
      <c r="A3826" s="4" t="s">
        <v>796</v>
      </c>
      <c r="B3826" s="1" t="s">
        <v>187</v>
      </c>
      <c r="D3826" t="s">
        <v>32</v>
      </c>
      <c r="E3826" t="s">
        <v>185</v>
      </c>
      <c r="F3826" t="s">
        <v>188</v>
      </c>
      <c r="G3826">
        <v>51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52</v>
      </c>
      <c r="N3826" s="2">
        <v>0</v>
      </c>
      <c r="O3826" s="2">
        <v>0.17747440273037543</v>
      </c>
      <c r="P3826">
        <v>21</v>
      </c>
      <c r="Q3826" s="2">
        <v>8.0152671755725186E-2</v>
      </c>
      <c r="R3826">
        <v>293</v>
      </c>
      <c r="S3826">
        <v>262</v>
      </c>
      <c r="T3826">
        <v>262</v>
      </c>
      <c r="U3826">
        <v>0</v>
      </c>
      <c r="V3826">
        <v>0</v>
      </c>
      <c r="W3826">
        <v>0</v>
      </c>
      <c r="X3826">
        <v>0</v>
      </c>
      <c r="Y3826">
        <v>19</v>
      </c>
      <c r="Z3826">
        <v>0</v>
      </c>
      <c r="AA3826">
        <v>0</v>
      </c>
      <c r="AB3826">
        <v>0</v>
      </c>
      <c r="AC3826">
        <v>0</v>
      </c>
      <c r="AD3826">
        <v>294</v>
      </c>
      <c r="AE3826">
        <v>0</v>
      </c>
      <c r="AF3826">
        <v>0</v>
      </c>
      <c r="AG3826">
        <v>0</v>
      </c>
      <c r="AH3826">
        <v>0</v>
      </c>
      <c r="AI3826" s="3">
        <v>0.17346938775510204</v>
      </c>
      <c r="AJ3826" s="3">
        <v>0</v>
      </c>
      <c r="AK3826" s="3">
        <v>0</v>
      </c>
      <c r="AL3826" s="3">
        <v>0</v>
      </c>
      <c r="AM3826" s="3">
        <v>0</v>
      </c>
      <c r="AN3826" s="2">
        <f t="shared" si="126"/>
        <v>0.17747440273037543</v>
      </c>
      <c r="AO3826" s="2">
        <v>0</v>
      </c>
      <c r="AP3826">
        <f t="shared" si="127"/>
        <v>52</v>
      </c>
    </row>
    <row r="3827" spans="1:42" ht="16.5" hidden="1" customHeight="1" x14ac:dyDescent="0.25">
      <c r="A3827" s="5" t="s">
        <v>790</v>
      </c>
      <c r="B3827" s="1" t="s">
        <v>452</v>
      </c>
      <c r="D3827" t="s">
        <v>32</v>
      </c>
      <c r="E3827" t="s">
        <v>453</v>
      </c>
      <c r="F3827" t="s">
        <v>454</v>
      </c>
      <c r="G3827">
        <v>50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52</v>
      </c>
      <c r="N3827" s="2">
        <v>0</v>
      </c>
      <c r="O3827" s="2">
        <v>0.15902140672782875</v>
      </c>
      <c r="P3827">
        <v>22</v>
      </c>
      <c r="Q3827" s="2">
        <v>7.407407407407407E-2</v>
      </c>
      <c r="R3827">
        <v>327</v>
      </c>
      <c r="S3827">
        <v>297</v>
      </c>
      <c r="T3827">
        <v>293</v>
      </c>
      <c r="U3827">
        <v>0</v>
      </c>
      <c r="V3827">
        <v>1</v>
      </c>
      <c r="W3827">
        <v>2</v>
      </c>
      <c r="X3827">
        <v>1</v>
      </c>
      <c r="Y3827">
        <v>21</v>
      </c>
      <c r="Z3827">
        <v>0</v>
      </c>
      <c r="AA3827">
        <v>0</v>
      </c>
      <c r="AB3827">
        <v>0</v>
      </c>
      <c r="AC3827">
        <v>0</v>
      </c>
      <c r="AD3827">
        <v>322</v>
      </c>
      <c r="AE3827">
        <v>0</v>
      </c>
      <c r="AF3827">
        <v>1</v>
      </c>
      <c r="AG3827">
        <v>2</v>
      </c>
      <c r="AH3827">
        <v>1</v>
      </c>
      <c r="AI3827" s="3">
        <v>0.15527950310559005</v>
      </c>
      <c r="AJ3827" s="3">
        <v>0</v>
      </c>
      <c r="AK3827" s="3">
        <v>0</v>
      </c>
      <c r="AL3827" s="3">
        <v>0</v>
      </c>
      <c r="AM3827" s="3">
        <v>0</v>
      </c>
      <c r="AN3827" s="2">
        <f t="shared" si="126"/>
        <v>0.15902140672782875</v>
      </c>
      <c r="AO3827" s="2">
        <v>1.2269938650306749E-2</v>
      </c>
      <c r="AP3827">
        <f t="shared" si="127"/>
        <v>52</v>
      </c>
    </row>
    <row r="3828" spans="1:42" ht="16.5" hidden="1" customHeight="1" x14ac:dyDescent="0.25">
      <c r="A3828" s="5" t="s">
        <v>795</v>
      </c>
      <c r="B3828" s="1" t="s">
        <v>296</v>
      </c>
      <c r="D3828" t="s">
        <v>32</v>
      </c>
      <c r="E3828" t="s">
        <v>297</v>
      </c>
      <c r="F3828" t="s">
        <v>298</v>
      </c>
      <c r="G3828">
        <v>48</v>
      </c>
      <c r="H3828">
        <v>0</v>
      </c>
      <c r="I3828">
        <v>0</v>
      </c>
      <c r="J3828">
        <v>0</v>
      </c>
      <c r="K3828">
        <v>3</v>
      </c>
      <c r="L3828">
        <v>0</v>
      </c>
      <c r="M3828">
        <v>52</v>
      </c>
      <c r="N3828" s="2">
        <v>0</v>
      </c>
      <c r="O3828" s="2">
        <v>0.15204678362573099</v>
      </c>
      <c r="P3828">
        <v>115</v>
      </c>
      <c r="Q3828" s="2">
        <v>0.2839506172839506</v>
      </c>
      <c r="R3828">
        <v>342</v>
      </c>
      <c r="S3828">
        <v>405</v>
      </c>
      <c r="T3828">
        <v>388</v>
      </c>
      <c r="U3828">
        <v>2</v>
      </c>
      <c r="V3828">
        <v>2</v>
      </c>
      <c r="W3828">
        <v>4</v>
      </c>
      <c r="X3828">
        <v>9</v>
      </c>
      <c r="Y3828">
        <v>108</v>
      </c>
      <c r="Z3828">
        <v>0</v>
      </c>
      <c r="AA3828">
        <v>0</v>
      </c>
      <c r="AB3828">
        <v>0</v>
      </c>
      <c r="AC3828">
        <v>0</v>
      </c>
      <c r="AD3828">
        <v>328</v>
      </c>
      <c r="AE3828">
        <v>2</v>
      </c>
      <c r="AF3828">
        <v>2</v>
      </c>
      <c r="AG3828">
        <v>4</v>
      </c>
      <c r="AH3828">
        <v>12</v>
      </c>
      <c r="AI3828" s="3">
        <v>0.14634146341463414</v>
      </c>
      <c r="AJ3828" s="3">
        <v>0</v>
      </c>
      <c r="AK3828" s="3">
        <v>0</v>
      </c>
      <c r="AL3828" s="3">
        <v>0</v>
      </c>
      <c r="AM3828" s="3">
        <v>0.25</v>
      </c>
      <c r="AN3828" s="2">
        <f t="shared" si="126"/>
        <v>0.15204678362573099</v>
      </c>
      <c r="AO3828" s="2">
        <v>5.7471264367816091E-2</v>
      </c>
      <c r="AP3828">
        <f t="shared" si="127"/>
        <v>52</v>
      </c>
    </row>
    <row r="3829" spans="1:42" ht="16.5" hidden="1" customHeight="1" x14ac:dyDescent="0.25">
      <c r="A3829" s="5" t="s">
        <v>792</v>
      </c>
      <c r="B3829" t="s">
        <v>730</v>
      </c>
      <c r="D3829" t="s">
        <v>32</v>
      </c>
      <c r="E3829" t="s">
        <v>192</v>
      </c>
      <c r="F3829" t="s">
        <v>731</v>
      </c>
      <c r="G3829">
        <v>50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52</v>
      </c>
      <c r="N3829" s="2">
        <v>0</v>
      </c>
      <c r="O3829" s="2">
        <v>0.15028901734104047</v>
      </c>
      <c r="P3829">
        <v>67</v>
      </c>
      <c r="Q3829" s="2">
        <v>0.18559556786703602</v>
      </c>
      <c r="R3829">
        <v>346</v>
      </c>
      <c r="S3829">
        <v>361</v>
      </c>
      <c r="T3829">
        <v>338</v>
      </c>
      <c r="U3829">
        <v>1</v>
      </c>
      <c r="V3829">
        <v>2</v>
      </c>
      <c r="W3829">
        <v>9</v>
      </c>
      <c r="X3829">
        <v>11</v>
      </c>
      <c r="Y3829">
        <v>61</v>
      </c>
      <c r="Z3829">
        <v>0</v>
      </c>
      <c r="AA3829">
        <v>0</v>
      </c>
      <c r="AB3829">
        <v>0</v>
      </c>
      <c r="AC3829">
        <v>3</v>
      </c>
      <c r="AD3829">
        <v>327</v>
      </c>
      <c r="AE3829">
        <v>1</v>
      </c>
      <c r="AF3829">
        <v>2</v>
      </c>
      <c r="AG3829">
        <v>9</v>
      </c>
      <c r="AH3829">
        <v>8</v>
      </c>
      <c r="AI3829" s="3">
        <v>0.1529051987767584</v>
      </c>
      <c r="AJ3829" s="3">
        <v>0</v>
      </c>
      <c r="AK3829" s="3">
        <v>0</v>
      </c>
      <c r="AL3829" s="3">
        <v>0</v>
      </c>
      <c r="AM3829" s="3">
        <v>0</v>
      </c>
      <c r="AN3829" s="2">
        <f t="shared" si="126"/>
        <v>0.15028901734104047</v>
      </c>
      <c r="AO3829" s="2">
        <v>5.7636887608069162E-2</v>
      </c>
      <c r="AP3829">
        <f t="shared" si="127"/>
        <v>52</v>
      </c>
    </row>
    <row r="3830" spans="1:42" ht="16.5" hidden="1" customHeight="1" x14ac:dyDescent="0.25">
      <c r="A3830" s="4" t="s">
        <v>800</v>
      </c>
      <c r="B3830" s="1" t="s">
        <v>123</v>
      </c>
      <c r="D3830" t="s">
        <v>32</v>
      </c>
      <c r="E3830" t="s">
        <v>117</v>
      </c>
      <c r="F3830" t="s">
        <v>124</v>
      </c>
      <c r="G3830">
        <v>29</v>
      </c>
      <c r="H3830">
        <v>18</v>
      </c>
      <c r="I3830">
        <v>0</v>
      </c>
      <c r="J3830">
        <v>0</v>
      </c>
      <c r="K3830">
        <v>0</v>
      </c>
      <c r="L3830">
        <v>0</v>
      </c>
      <c r="M3830">
        <v>52</v>
      </c>
      <c r="N3830" s="2">
        <v>0</v>
      </c>
      <c r="O3830" s="2">
        <v>0.15028901734104047</v>
      </c>
      <c r="P3830">
        <v>42</v>
      </c>
      <c r="Q3830" s="2">
        <v>0.125</v>
      </c>
      <c r="R3830">
        <v>346</v>
      </c>
      <c r="S3830">
        <v>336</v>
      </c>
      <c r="T3830">
        <v>221</v>
      </c>
      <c r="U3830">
        <v>103</v>
      </c>
      <c r="V3830">
        <v>4</v>
      </c>
      <c r="W3830">
        <v>2</v>
      </c>
      <c r="X3830">
        <v>6</v>
      </c>
      <c r="Y3830">
        <v>31</v>
      </c>
      <c r="Z3830">
        <v>5</v>
      </c>
      <c r="AA3830">
        <v>0</v>
      </c>
      <c r="AB3830">
        <v>0</v>
      </c>
      <c r="AC3830">
        <v>0</v>
      </c>
      <c r="AD3830">
        <v>219</v>
      </c>
      <c r="AE3830">
        <v>116</v>
      </c>
      <c r="AF3830">
        <v>4</v>
      </c>
      <c r="AG3830">
        <v>2</v>
      </c>
      <c r="AH3830">
        <v>6</v>
      </c>
      <c r="AI3830" s="3">
        <v>0.13242009132420091</v>
      </c>
      <c r="AJ3830" s="3">
        <v>0.15517241379310345</v>
      </c>
      <c r="AK3830" s="3">
        <v>0</v>
      </c>
      <c r="AL3830" s="3">
        <v>0</v>
      </c>
      <c r="AM3830" s="3">
        <v>0</v>
      </c>
      <c r="AN3830" s="2">
        <f t="shared" si="126"/>
        <v>0.15028901734104047</v>
      </c>
      <c r="AO3830" s="2">
        <v>0.36887608069164263</v>
      </c>
      <c r="AP3830">
        <f t="shared" si="127"/>
        <v>52</v>
      </c>
    </row>
    <row r="3831" spans="1:42" ht="16.5" hidden="1" customHeight="1" x14ac:dyDescent="0.25">
      <c r="A3831" s="4" t="s">
        <v>799</v>
      </c>
      <c r="B3831" s="1" t="s">
        <v>123</v>
      </c>
      <c r="D3831" t="s">
        <v>32</v>
      </c>
      <c r="E3831" t="s">
        <v>117</v>
      </c>
      <c r="F3831" t="s">
        <v>124</v>
      </c>
      <c r="G3831">
        <v>37</v>
      </c>
      <c r="H3831">
        <v>5</v>
      </c>
      <c r="I3831">
        <v>0</v>
      </c>
      <c r="J3831">
        <v>0</v>
      </c>
      <c r="K3831">
        <v>0</v>
      </c>
      <c r="L3831">
        <v>3</v>
      </c>
      <c r="M3831">
        <v>49</v>
      </c>
      <c r="N3831" s="2">
        <v>8.4033613445378148E-3</v>
      </c>
      <c r="O3831" s="2">
        <v>0.13725490196078433</v>
      </c>
      <c r="P3831">
        <v>48</v>
      </c>
      <c r="Q3831" s="2">
        <v>0.1359773371104816</v>
      </c>
      <c r="R3831">
        <v>357</v>
      </c>
      <c r="S3831">
        <v>353</v>
      </c>
      <c r="T3831">
        <v>234</v>
      </c>
      <c r="U3831">
        <v>107</v>
      </c>
      <c r="V3831">
        <v>3</v>
      </c>
      <c r="W3831">
        <v>3</v>
      </c>
      <c r="X3831">
        <v>6</v>
      </c>
      <c r="Y3831">
        <v>38</v>
      </c>
      <c r="Z3831">
        <v>4</v>
      </c>
      <c r="AA3831">
        <v>0</v>
      </c>
      <c r="AB3831">
        <v>0</v>
      </c>
      <c r="AC3831">
        <v>0</v>
      </c>
      <c r="AD3831">
        <v>233</v>
      </c>
      <c r="AE3831">
        <v>108</v>
      </c>
      <c r="AF3831">
        <v>3</v>
      </c>
      <c r="AG3831">
        <v>3</v>
      </c>
      <c r="AH3831">
        <v>6</v>
      </c>
      <c r="AI3831" s="3">
        <v>0.15879828326180256</v>
      </c>
      <c r="AJ3831" s="3">
        <v>4.6296296296296294E-2</v>
      </c>
      <c r="AK3831" s="3">
        <v>0</v>
      </c>
      <c r="AL3831" s="3">
        <v>0</v>
      </c>
      <c r="AM3831" s="3">
        <v>0</v>
      </c>
      <c r="AN3831" s="2">
        <f t="shared" si="126"/>
        <v>0.14565826330532214</v>
      </c>
      <c r="AO3831" s="2">
        <v>0.33994334277620397</v>
      </c>
      <c r="AP3831">
        <f t="shared" si="127"/>
        <v>52</v>
      </c>
    </row>
    <row r="3832" spans="1:42" ht="16.5" hidden="1" customHeight="1" x14ac:dyDescent="0.25">
      <c r="A3832" s="4">
        <v>2011</v>
      </c>
      <c r="B3832" s="1" t="s">
        <v>394</v>
      </c>
      <c r="D3832" t="s">
        <v>32</v>
      </c>
      <c r="E3832" t="s">
        <v>388</v>
      </c>
      <c r="F3832" t="s">
        <v>395</v>
      </c>
      <c r="G3832">
        <v>48</v>
      </c>
      <c r="H3832">
        <v>0</v>
      </c>
      <c r="I3832">
        <v>0</v>
      </c>
      <c r="J3832">
        <v>0</v>
      </c>
      <c r="K3832">
        <v>0</v>
      </c>
      <c r="L3832">
        <v>3</v>
      </c>
      <c r="M3832">
        <v>49</v>
      </c>
      <c r="N3832" s="2">
        <v>6.4516129032258064E-3</v>
      </c>
      <c r="O3832" s="2">
        <v>0.10537634408602151</v>
      </c>
      <c r="P3832">
        <v>132</v>
      </c>
      <c r="Q3832" s="2">
        <v>0.24220183486238533</v>
      </c>
      <c r="R3832">
        <v>465</v>
      </c>
      <c r="S3832">
        <v>545</v>
      </c>
      <c r="T3832">
        <v>536</v>
      </c>
      <c r="U3832">
        <v>0</v>
      </c>
      <c r="V3832">
        <v>3</v>
      </c>
      <c r="W3832">
        <v>5</v>
      </c>
      <c r="X3832">
        <v>1</v>
      </c>
      <c r="Y3832">
        <v>129</v>
      </c>
      <c r="Z3832">
        <v>0</v>
      </c>
      <c r="AA3832">
        <v>0</v>
      </c>
      <c r="AB3832">
        <v>0</v>
      </c>
      <c r="AC3832">
        <v>0</v>
      </c>
      <c r="AD3832">
        <v>455</v>
      </c>
      <c r="AE3832">
        <v>0</v>
      </c>
      <c r="AF3832">
        <v>3</v>
      </c>
      <c r="AG3832">
        <v>5</v>
      </c>
      <c r="AH3832">
        <v>1</v>
      </c>
      <c r="AI3832" s="3">
        <v>0.10549450549450549</v>
      </c>
      <c r="AJ3832" s="3">
        <v>0</v>
      </c>
      <c r="AK3832" s="3">
        <v>0</v>
      </c>
      <c r="AL3832" s="3">
        <v>0</v>
      </c>
      <c r="AM3832" s="3">
        <v>0</v>
      </c>
      <c r="AN3832" s="2">
        <f t="shared" si="126"/>
        <v>0.11182795698924732</v>
      </c>
      <c r="AO3832" s="2">
        <v>1.9396551724137932E-2</v>
      </c>
      <c r="AP3832">
        <f t="shared" si="127"/>
        <v>52</v>
      </c>
    </row>
    <row r="3833" spans="1:42" ht="16.5" hidden="1" customHeight="1" x14ac:dyDescent="0.25">
      <c r="A3833" s="4" t="s">
        <v>803</v>
      </c>
      <c r="B3833" t="s">
        <v>666</v>
      </c>
      <c r="D3833" t="s">
        <v>32</v>
      </c>
      <c r="E3833" t="s">
        <v>667</v>
      </c>
      <c r="F3833" t="s">
        <v>668</v>
      </c>
      <c r="G3833">
        <v>40</v>
      </c>
      <c r="H3833">
        <v>3</v>
      </c>
      <c r="I3833">
        <v>0</v>
      </c>
      <c r="J3833">
        <v>0</v>
      </c>
      <c r="K3833">
        <v>0</v>
      </c>
      <c r="L3833">
        <v>0</v>
      </c>
      <c r="M3833">
        <v>52</v>
      </c>
      <c r="N3833" s="2">
        <v>0</v>
      </c>
      <c r="O3833" s="2">
        <v>0.11158798283261803</v>
      </c>
      <c r="P3833">
        <v>5</v>
      </c>
      <c r="Q3833" s="2">
        <v>1.1933174224343675E-2</v>
      </c>
      <c r="R3833">
        <v>466</v>
      </c>
      <c r="S3833">
        <v>419</v>
      </c>
      <c r="T3833">
        <v>384</v>
      </c>
      <c r="U3833">
        <v>33</v>
      </c>
      <c r="V3833">
        <v>1</v>
      </c>
      <c r="W3833">
        <v>0</v>
      </c>
      <c r="X3833">
        <v>2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421</v>
      </c>
      <c r="AE3833">
        <v>36</v>
      </c>
      <c r="AF3833">
        <v>1</v>
      </c>
      <c r="AG3833">
        <v>0</v>
      </c>
      <c r="AH3833">
        <v>2</v>
      </c>
      <c r="AI3833" s="3">
        <v>9.5011876484560567E-2</v>
      </c>
      <c r="AJ3833" s="3">
        <v>8.3333333333333329E-2</v>
      </c>
      <c r="AK3833" s="3">
        <v>0</v>
      </c>
      <c r="AL3833" s="3">
        <v>0</v>
      </c>
      <c r="AM3833" s="3">
        <v>0</v>
      </c>
      <c r="AN3833" s="2">
        <f t="shared" si="126"/>
        <v>0.11158798283261803</v>
      </c>
      <c r="AO3833" s="2">
        <v>8.478260869565217E-2</v>
      </c>
      <c r="AP3833">
        <f t="shared" si="127"/>
        <v>52</v>
      </c>
    </row>
    <row r="3834" spans="1:42" ht="16.5" hidden="1" customHeight="1" x14ac:dyDescent="0.25">
      <c r="A3834" s="5" t="s">
        <v>787</v>
      </c>
      <c r="B3834" s="1" t="s">
        <v>533</v>
      </c>
      <c r="D3834" t="s">
        <v>32</v>
      </c>
      <c r="E3834" t="s">
        <v>534</v>
      </c>
      <c r="F3834" t="s">
        <v>535</v>
      </c>
      <c r="G3834">
        <v>50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52</v>
      </c>
      <c r="N3834" s="2">
        <v>0</v>
      </c>
      <c r="O3834" s="2">
        <v>0.1111111111111111</v>
      </c>
      <c r="P3834">
        <v>78</v>
      </c>
      <c r="Q3834" s="2">
        <v>0.15789473684210525</v>
      </c>
      <c r="R3834">
        <v>468</v>
      </c>
      <c r="S3834">
        <v>494</v>
      </c>
      <c r="T3834">
        <v>490</v>
      </c>
      <c r="U3834">
        <v>2</v>
      </c>
      <c r="V3834">
        <v>1</v>
      </c>
      <c r="W3834">
        <v>0</v>
      </c>
      <c r="X3834">
        <v>1</v>
      </c>
      <c r="Y3834">
        <v>73</v>
      </c>
      <c r="Z3834">
        <v>0</v>
      </c>
      <c r="AA3834">
        <v>0</v>
      </c>
      <c r="AB3834">
        <v>0</v>
      </c>
      <c r="AC3834">
        <v>0</v>
      </c>
      <c r="AD3834">
        <v>467</v>
      </c>
      <c r="AE3834">
        <v>2</v>
      </c>
      <c r="AF3834">
        <v>1</v>
      </c>
      <c r="AG3834">
        <v>0</v>
      </c>
      <c r="AH3834">
        <v>1</v>
      </c>
      <c r="AI3834" s="3">
        <v>0.10706638115631692</v>
      </c>
      <c r="AJ3834" s="3">
        <v>0</v>
      </c>
      <c r="AK3834" s="3">
        <v>0</v>
      </c>
      <c r="AL3834" s="3">
        <v>0</v>
      </c>
      <c r="AM3834" s="3">
        <v>0</v>
      </c>
      <c r="AN3834" s="2">
        <f t="shared" si="126"/>
        <v>0.1111111111111111</v>
      </c>
      <c r="AO3834" s="2">
        <v>8.4925690021231421E-3</v>
      </c>
      <c r="AP3834">
        <f t="shared" si="127"/>
        <v>52</v>
      </c>
    </row>
    <row r="3835" spans="1:42" ht="16.5" hidden="1" customHeight="1" x14ac:dyDescent="0.25">
      <c r="A3835" s="4" t="s">
        <v>801</v>
      </c>
      <c r="B3835" s="1" t="s">
        <v>90</v>
      </c>
      <c r="D3835" t="s">
        <v>32</v>
      </c>
      <c r="E3835" t="s">
        <v>86</v>
      </c>
      <c r="F3835" t="s">
        <v>91</v>
      </c>
      <c r="G3835">
        <v>36</v>
      </c>
      <c r="H3835">
        <v>3</v>
      </c>
      <c r="I3835">
        <v>0</v>
      </c>
      <c r="J3835">
        <v>0</v>
      </c>
      <c r="K3835">
        <v>7</v>
      </c>
      <c r="L3835">
        <v>0</v>
      </c>
      <c r="M3835">
        <v>52</v>
      </c>
      <c r="N3835" s="2">
        <v>0</v>
      </c>
      <c r="O3835" s="2">
        <v>0.10441767068273092</v>
      </c>
      <c r="P3835">
        <v>124</v>
      </c>
      <c r="Q3835" s="2">
        <v>0.21754385964912282</v>
      </c>
      <c r="R3835">
        <v>498</v>
      </c>
      <c r="S3835">
        <v>570</v>
      </c>
      <c r="T3835">
        <v>521</v>
      </c>
      <c r="V3835">
        <v>4</v>
      </c>
      <c r="W3835">
        <v>5</v>
      </c>
      <c r="X3835">
        <v>40</v>
      </c>
      <c r="Y3835">
        <v>112</v>
      </c>
      <c r="Z3835">
        <v>0</v>
      </c>
      <c r="AA3835">
        <v>0</v>
      </c>
      <c r="AB3835">
        <v>0</v>
      </c>
      <c r="AC3835">
        <v>10</v>
      </c>
      <c r="AD3835">
        <v>445</v>
      </c>
      <c r="AF3835">
        <v>4</v>
      </c>
      <c r="AG3835">
        <v>5</v>
      </c>
      <c r="AH3835">
        <v>37</v>
      </c>
      <c r="AI3835" s="3">
        <v>8.0898876404494377E-2</v>
      </c>
      <c r="AJ3835" s="3">
        <v>0</v>
      </c>
      <c r="AK3835" s="3">
        <v>0</v>
      </c>
      <c r="AL3835" s="3">
        <v>0</v>
      </c>
      <c r="AM3835" s="3">
        <v>0.1891891891891892</v>
      </c>
      <c r="AN3835" s="2">
        <f t="shared" si="126"/>
        <v>0.10441767068273092</v>
      </c>
      <c r="AO3835" s="2">
        <v>9.368635437881874E-2</v>
      </c>
      <c r="AP3835">
        <f t="shared" si="127"/>
        <v>52</v>
      </c>
    </row>
    <row r="3836" spans="1:42" ht="16.5" hidden="1" customHeight="1" x14ac:dyDescent="0.25">
      <c r="A3836" s="4" t="s">
        <v>798</v>
      </c>
      <c r="B3836" s="1" t="s">
        <v>543</v>
      </c>
      <c r="D3836" t="s">
        <v>32</v>
      </c>
      <c r="E3836" t="s">
        <v>544</v>
      </c>
      <c r="F3836" t="s">
        <v>545</v>
      </c>
      <c r="G3836">
        <v>49</v>
      </c>
      <c r="H3836">
        <v>0</v>
      </c>
      <c r="I3836">
        <v>0</v>
      </c>
      <c r="J3836">
        <v>0</v>
      </c>
      <c r="K3836">
        <v>0</v>
      </c>
      <c r="L3836">
        <v>3</v>
      </c>
      <c r="M3836">
        <v>49</v>
      </c>
      <c r="N3836" s="2">
        <v>4.7318611987381704E-3</v>
      </c>
      <c r="O3836" s="2">
        <v>7.7287066246056788E-2</v>
      </c>
      <c r="P3836">
        <v>6</v>
      </c>
      <c r="Q3836" s="2">
        <v>1.020408163265306E-2</v>
      </c>
      <c r="R3836">
        <v>634</v>
      </c>
      <c r="S3836">
        <v>588</v>
      </c>
      <c r="T3836">
        <v>538</v>
      </c>
      <c r="U3836">
        <v>3</v>
      </c>
      <c r="V3836">
        <v>28</v>
      </c>
      <c r="W3836">
        <v>6</v>
      </c>
      <c r="X3836">
        <v>13</v>
      </c>
      <c r="Y3836">
        <v>3</v>
      </c>
      <c r="Z3836">
        <v>0</v>
      </c>
      <c r="AA3836">
        <v>0</v>
      </c>
      <c r="AB3836">
        <v>0</v>
      </c>
      <c r="AC3836">
        <v>0</v>
      </c>
      <c r="AD3836">
        <v>584</v>
      </c>
      <c r="AE3836">
        <v>3</v>
      </c>
      <c r="AF3836">
        <v>28</v>
      </c>
      <c r="AG3836">
        <v>6</v>
      </c>
      <c r="AH3836">
        <v>13</v>
      </c>
      <c r="AI3836" s="3">
        <v>8.3904109589041098E-2</v>
      </c>
      <c r="AJ3836" s="3">
        <v>0</v>
      </c>
      <c r="AK3836" s="3">
        <v>0</v>
      </c>
      <c r="AL3836" s="3">
        <v>0</v>
      </c>
      <c r="AM3836" s="3">
        <v>0</v>
      </c>
      <c r="AN3836" s="2">
        <f t="shared" si="126"/>
        <v>8.2018927444794956E-2</v>
      </c>
      <c r="AO3836" s="2">
        <v>7.8864353312302835E-2</v>
      </c>
      <c r="AP3836">
        <f t="shared" si="127"/>
        <v>52</v>
      </c>
    </row>
    <row r="3837" spans="1:42" ht="16.5" hidden="1" customHeight="1" x14ac:dyDescent="0.25">
      <c r="A3837" s="5" t="s">
        <v>793</v>
      </c>
      <c r="B3837" s="1" t="s">
        <v>516</v>
      </c>
      <c r="D3837" t="s">
        <v>32</v>
      </c>
      <c r="E3837" t="s">
        <v>517</v>
      </c>
      <c r="F3837" t="s">
        <v>518</v>
      </c>
      <c r="G3837">
        <v>44</v>
      </c>
      <c r="H3837">
        <v>3</v>
      </c>
      <c r="I3837">
        <v>0</v>
      </c>
      <c r="J3837">
        <v>0</v>
      </c>
      <c r="K3837">
        <v>0</v>
      </c>
      <c r="L3837">
        <v>0</v>
      </c>
      <c r="M3837">
        <v>52</v>
      </c>
      <c r="N3837" s="2">
        <v>0</v>
      </c>
      <c r="O3837" s="2">
        <v>7.1232876712328766E-2</v>
      </c>
      <c r="P3837">
        <v>26</v>
      </c>
      <c r="Q3837" s="2">
        <v>3.6931818181818184E-2</v>
      </c>
      <c r="R3837">
        <v>730</v>
      </c>
      <c r="S3837">
        <v>704</v>
      </c>
      <c r="T3837">
        <v>630</v>
      </c>
      <c r="U3837">
        <v>0</v>
      </c>
      <c r="V3837">
        <v>2</v>
      </c>
      <c r="W3837">
        <v>6</v>
      </c>
      <c r="X3837">
        <v>66</v>
      </c>
      <c r="Y3837">
        <v>20</v>
      </c>
      <c r="Z3837">
        <v>0</v>
      </c>
      <c r="AA3837">
        <v>0</v>
      </c>
      <c r="AB3837">
        <v>0</v>
      </c>
      <c r="AC3837">
        <v>3</v>
      </c>
      <c r="AD3837">
        <v>654</v>
      </c>
      <c r="AE3837">
        <v>3</v>
      </c>
      <c r="AF3837">
        <v>2</v>
      </c>
      <c r="AG3837">
        <v>6</v>
      </c>
      <c r="AH3837">
        <v>63</v>
      </c>
      <c r="AI3837" s="3">
        <v>6.7278287461773695E-2</v>
      </c>
      <c r="AJ3837" s="3">
        <v>1</v>
      </c>
      <c r="AK3837" s="3">
        <v>0</v>
      </c>
      <c r="AL3837" s="3">
        <v>0</v>
      </c>
      <c r="AM3837" s="3">
        <v>0</v>
      </c>
      <c r="AN3837" s="2">
        <f t="shared" si="126"/>
        <v>7.1232876712328766E-2</v>
      </c>
      <c r="AO3837" s="2">
        <v>0.10164835164835165</v>
      </c>
      <c r="AP3837">
        <f t="shared" si="127"/>
        <v>52</v>
      </c>
    </row>
    <row r="3838" spans="1:42" ht="16.5" hidden="1" customHeight="1" x14ac:dyDescent="0.25">
      <c r="A3838" s="4">
        <v>2011</v>
      </c>
      <c r="B3838" t="s">
        <v>646</v>
      </c>
      <c r="D3838" t="s">
        <v>32</v>
      </c>
      <c r="E3838" t="s">
        <v>365</v>
      </c>
      <c r="F3838" t="s">
        <v>647</v>
      </c>
      <c r="G3838">
        <v>40</v>
      </c>
      <c r="H3838">
        <v>0</v>
      </c>
      <c r="I3838">
        <v>0</v>
      </c>
      <c r="J3838">
        <v>0</v>
      </c>
      <c r="K3838">
        <v>4</v>
      </c>
      <c r="L3838">
        <v>0</v>
      </c>
      <c r="M3838">
        <v>52</v>
      </c>
      <c r="N3838" s="2">
        <v>0</v>
      </c>
      <c r="O3838" s="2">
        <v>6.8241469816272965E-2</v>
      </c>
      <c r="P3838">
        <v>62</v>
      </c>
      <c r="Q3838" s="2">
        <v>8.0310880829015538E-2</v>
      </c>
      <c r="R3838">
        <v>762</v>
      </c>
      <c r="S3838">
        <v>772</v>
      </c>
      <c r="T3838">
        <v>716</v>
      </c>
      <c r="U3838">
        <v>6</v>
      </c>
      <c r="V3838">
        <v>8</v>
      </c>
      <c r="W3838">
        <v>6</v>
      </c>
      <c r="X3838">
        <v>36</v>
      </c>
      <c r="Y3838">
        <v>55</v>
      </c>
      <c r="Z3838">
        <v>0</v>
      </c>
      <c r="AA3838">
        <v>0</v>
      </c>
      <c r="AB3838">
        <v>0</v>
      </c>
      <c r="AC3838">
        <v>0</v>
      </c>
      <c r="AD3838">
        <v>701</v>
      </c>
      <c r="AE3838">
        <v>6</v>
      </c>
      <c r="AF3838">
        <v>8</v>
      </c>
      <c r="AG3838">
        <v>6</v>
      </c>
      <c r="AH3838">
        <v>40</v>
      </c>
      <c r="AI3838" s="3">
        <v>5.7061340941512127E-2</v>
      </c>
      <c r="AJ3838" s="3">
        <v>0</v>
      </c>
      <c r="AK3838" s="3">
        <v>0</v>
      </c>
      <c r="AL3838" s="3">
        <v>0</v>
      </c>
      <c r="AM3838" s="3">
        <v>0.1</v>
      </c>
      <c r="AN3838" s="2">
        <f t="shared" si="126"/>
        <v>6.8241469816272965E-2</v>
      </c>
      <c r="AO3838" s="2">
        <v>7.8843626806833114E-2</v>
      </c>
      <c r="AP3838">
        <f t="shared" si="127"/>
        <v>52</v>
      </c>
    </row>
    <row r="3839" spans="1:42" ht="16.5" hidden="1" customHeight="1" x14ac:dyDescent="0.25">
      <c r="A3839" s="5" t="s">
        <v>795</v>
      </c>
      <c r="B3839" t="s">
        <v>690</v>
      </c>
      <c r="D3839" t="s">
        <v>32</v>
      </c>
      <c r="E3839" t="s">
        <v>636</v>
      </c>
      <c r="F3839" t="s">
        <v>691</v>
      </c>
      <c r="G3839">
        <v>30</v>
      </c>
      <c r="H3839">
        <v>0</v>
      </c>
      <c r="I3839">
        <v>0</v>
      </c>
      <c r="J3839">
        <v>0</v>
      </c>
      <c r="K3839">
        <v>12</v>
      </c>
      <c r="L3839">
        <v>3</v>
      </c>
      <c r="M3839">
        <v>49</v>
      </c>
      <c r="N3839" s="2">
        <v>3.8119440914866584E-3</v>
      </c>
      <c r="O3839" s="2">
        <v>6.2261753494282084E-2</v>
      </c>
      <c r="P3839">
        <v>37</v>
      </c>
      <c r="Q3839" s="2">
        <v>4.792746113989637E-2</v>
      </c>
      <c r="R3839">
        <v>787</v>
      </c>
      <c r="S3839">
        <v>772</v>
      </c>
      <c r="T3839">
        <v>621</v>
      </c>
      <c r="U3839">
        <v>6</v>
      </c>
      <c r="V3839">
        <v>9</v>
      </c>
      <c r="W3839">
        <v>3</v>
      </c>
      <c r="X3839">
        <v>133</v>
      </c>
      <c r="Y3839">
        <v>25</v>
      </c>
      <c r="Z3839">
        <v>0</v>
      </c>
      <c r="AA3839">
        <v>0</v>
      </c>
      <c r="AB3839">
        <v>0</v>
      </c>
      <c r="AC3839">
        <v>8</v>
      </c>
      <c r="AD3839">
        <v>626</v>
      </c>
      <c r="AE3839">
        <v>6</v>
      </c>
      <c r="AF3839">
        <v>9</v>
      </c>
      <c r="AG3839">
        <v>3</v>
      </c>
      <c r="AH3839">
        <v>137</v>
      </c>
      <c r="AI3839" s="3">
        <v>4.7923322683706068E-2</v>
      </c>
      <c r="AJ3839" s="3">
        <v>0</v>
      </c>
      <c r="AK3839" s="3">
        <v>0</v>
      </c>
      <c r="AL3839" s="3">
        <v>0</v>
      </c>
      <c r="AM3839" s="3">
        <v>8.7591240875912413E-2</v>
      </c>
      <c r="AN3839" s="2">
        <f t="shared" si="126"/>
        <v>6.607369758576874E-2</v>
      </c>
      <c r="AO3839" s="2">
        <v>0.19846350832266324</v>
      </c>
      <c r="AP3839">
        <f t="shared" si="127"/>
        <v>52</v>
      </c>
    </row>
    <row r="3840" spans="1:42" ht="16.5" hidden="1" customHeight="1" x14ac:dyDescent="0.25">
      <c r="A3840" s="4">
        <v>2011</v>
      </c>
      <c r="B3840" s="1" t="s">
        <v>146</v>
      </c>
      <c r="D3840" t="s">
        <v>32</v>
      </c>
      <c r="E3840" t="s">
        <v>144</v>
      </c>
      <c r="F3840" t="s">
        <v>147</v>
      </c>
      <c r="G3840">
        <v>39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52</v>
      </c>
      <c r="N3840" s="2">
        <v>0</v>
      </c>
      <c r="O3840" s="2">
        <v>5.4794520547945202E-2</v>
      </c>
      <c r="P3840">
        <v>79</v>
      </c>
      <c r="Q3840" s="2">
        <v>8.0942622950819679E-2</v>
      </c>
      <c r="R3840">
        <v>949</v>
      </c>
      <c r="S3840">
        <v>976</v>
      </c>
      <c r="T3840">
        <v>801</v>
      </c>
      <c r="U3840">
        <v>6</v>
      </c>
      <c r="V3840">
        <v>12</v>
      </c>
      <c r="W3840">
        <v>25</v>
      </c>
      <c r="X3840">
        <v>132</v>
      </c>
      <c r="Y3840">
        <v>68</v>
      </c>
      <c r="Z3840">
        <v>0</v>
      </c>
      <c r="AA3840">
        <v>0</v>
      </c>
      <c r="AB3840">
        <v>0</v>
      </c>
      <c r="AC3840">
        <v>3</v>
      </c>
      <c r="AD3840">
        <v>772</v>
      </c>
      <c r="AE3840">
        <v>6</v>
      </c>
      <c r="AF3840">
        <v>12</v>
      </c>
      <c r="AG3840">
        <v>25</v>
      </c>
      <c r="AH3840">
        <v>129</v>
      </c>
      <c r="AI3840" s="3">
        <v>5.0518134715025906E-2</v>
      </c>
      <c r="AJ3840" s="3">
        <v>0</v>
      </c>
      <c r="AK3840" s="3">
        <v>0</v>
      </c>
      <c r="AL3840" s="3">
        <v>0</v>
      </c>
      <c r="AM3840" s="3">
        <v>0</v>
      </c>
      <c r="AN3840" s="2">
        <f t="shared" si="126"/>
        <v>5.4794520547945202E-2</v>
      </c>
      <c r="AO3840" s="2">
        <v>0.18220338983050846</v>
      </c>
      <c r="AP3840">
        <f t="shared" si="127"/>
        <v>52</v>
      </c>
    </row>
    <row r="3841" spans="1:42" ht="16.5" hidden="1" customHeight="1" x14ac:dyDescent="0.25">
      <c r="A3841" s="4" t="s">
        <v>803</v>
      </c>
      <c r="B3841" s="1" t="s">
        <v>252</v>
      </c>
      <c r="D3841" t="s">
        <v>32</v>
      </c>
      <c r="E3841" t="s">
        <v>253</v>
      </c>
      <c r="F3841" t="s">
        <v>254</v>
      </c>
      <c r="G3841">
        <v>45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52</v>
      </c>
      <c r="N3841" s="2">
        <v>0</v>
      </c>
      <c r="O3841" s="2">
        <v>5.4054054054054057E-2</v>
      </c>
      <c r="P3841">
        <v>16</v>
      </c>
      <c r="Q3841" s="2">
        <v>1.7278617710583154E-2</v>
      </c>
      <c r="R3841">
        <v>962</v>
      </c>
      <c r="S3841">
        <v>926</v>
      </c>
      <c r="T3841">
        <v>909</v>
      </c>
      <c r="U3841">
        <v>3</v>
      </c>
      <c r="V3841">
        <v>5</v>
      </c>
      <c r="W3841">
        <v>5</v>
      </c>
      <c r="X3841">
        <v>8</v>
      </c>
      <c r="Y3841">
        <v>11</v>
      </c>
      <c r="Z3841">
        <v>0</v>
      </c>
      <c r="AA3841">
        <v>0</v>
      </c>
      <c r="AB3841">
        <v>0</v>
      </c>
      <c r="AC3841">
        <v>0</v>
      </c>
      <c r="AD3841">
        <v>943</v>
      </c>
      <c r="AE3841">
        <v>3</v>
      </c>
      <c r="AF3841">
        <v>5</v>
      </c>
      <c r="AG3841">
        <v>5</v>
      </c>
      <c r="AH3841">
        <v>8</v>
      </c>
      <c r="AI3841" s="3">
        <v>4.7720042417815481E-2</v>
      </c>
      <c r="AJ3841" s="3">
        <v>0</v>
      </c>
      <c r="AK3841" s="3">
        <v>0</v>
      </c>
      <c r="AL3841" s="3">
        <v>0</v>
      </c>
      <c r="AM3841" s="3">
        <v>0</v>
      </c>
      <c r="AN3841" s="2">
        <f t="shared" si="126"/>
        <v>5.4054054054054057E-2</v>
      </c>
      <c r="AO3841" s="2">
        <v>2.1784232365145227E-2</v>
      </c>
      <c r="AP3841">
        <f t="shared" si="127"/>
        <v>52</v>
      </c>
    </row>
    <row r="3842" spans="1:42" ht="16.5" hidden="1" customHeight="1" x14ac:dyDescent="0.25">
      <c r="A3842" s="5" t="s">
        <v>793</v>
      </c>
      <c r="B3842" t="s">
        <v>618</v>
      </c>
      <c r="D3842" t="s">
        <v>32</v>
      </c>
      <c r="E3842" t="s">
        <v>81</v>
      </c>
      <c r="F3842" t="s">
        <v>619</v>
      </c>
      <c r="G3842">
        <v>44</v>
      </c>
      <c r="H3842">
        <v>0</v>
      </c>
      <c r="I3842">
        <v>0</v>
      </c>
      <c r="J3842">
        <v>0</v>
      </c>
      <c r="K3842">
        <v>0</v>
      </c>
      <c r="L3842">
        <v>3</v>
      </c>
      <c r="M3842">
        <v>49</v>
      </c>
      <c r="N3842" s="2">
        <v>2.8653295128939827E-3</v>
      </c>
      <c r="O3842" s="2">
        <v>4.6800382043935052E-2</v>
      </c>
      <c r="P3842">
        <v>177</v>
      </c>
      <c r="Q3842" s="2">
        <v>0.15102389078498293</v>
      </c>
      <c r="R3842">
        <v>1047</v>
      </c>
      <c r="S3842">
        <v>1172</v>
      </c>
      <c r="T3842">
        <v>1115</v>
      </c>
      <c r="U3842">
        <v>3</v>
      </c>
      <c r="V3842">
        <v>7</v>
      </c>
      <c r="W3842">
        <v>19</v>
      </c>
      <c r="X3842">
        <v>28</v>
      </c>
      <c r="Y3842">
        <v>171</v>
      </c>
      <c r="Z3842">
        <v>0</v>
      </c>
      <c r="AA3842">
        <v>0</v>
      </c>
      <c r="AB3842">
        <v>0</v>
      </c>
      <c r="AC3842">
        <v>4</v>
      </c>
      <c r="AD3842">
        <v>988</v>
      </c>
      <c r="AE3842">
        <v>3</v>
      </c>
      <c r="AF3842">
        <v>7</v>
      </c>
      <c r="AG3842">
        <v>19</v>
      </c>
      <c r="AH3842">
        <v>24</v>
      </c>
      <c r="AI3842" s="3">
        <v>4.4534412955465584E-2</v>
      </c>
      <c r="AJ3842" s="3">
        <v>0</v>
      </c>
      <c r="AK3842" s="3">
        <v>0</v>
      </c>
      <c r="AL3842" s="3">
        <v>0</v>
      </c>
      <c r="AM3842" s="3">
        <v>0</v>
      </c>
      <c r="AN3842" s="2">
        <f t="shared" si="126"/>
        <v>4.9665711556829036E-2</v>
      </c>
      <c r="AO3842" s="2">
        <v>5.0912584053794431E-2</v>
      </c>
      <c r="AP3842">
        <f t="shared" si="127"/>
        <v>52</v>
      </c>
    </row>
    <row r="3843" spans="1:42" ht="16.5" hidden="1" customHeight="1" x14ac:dyDescent="0.25">
      <c r="A3843" s="5" t="s">
        <v>802</v>
      </c>
      <c r="B3843" s="1" t="s">
        <v>116</v>
      </c>
      <c r="D3843" t="s">
        <v>32</v>
      </c>
      <c r="E3843" t="s">
        <v>117</v>
      </c>
      <c r="F3843" t="s">
        <v>118</v>
      </c>
      <c r="G3843">
        <v>46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52</v>
      </c>
      <c r="N3843" s="2">
        <v>0</v>
      </c>
      <c r="O3843" s="2">
        <v>4.7619047619047616E-2</v>
      </c>
      <c r="P3843">
        <v>3</v>
      </c>
      <c r="Q3843" s="2">
        <v>2.8763183125599234E-3</v>
      </c>
      <c r="R3843">
        <v>1092</v>
      </c>
      <c r="S3843">
        <v>1043</v>
      </c>
      <c r="T3843">
        <v>833</v>
      </c>
      <c r="U3843">
        <v>196</v>
      </c>
      <c r="V3843">
        <v>0</v>
      </c>
      <c r="W3843">
        <v>3</v>
      </c>
      <c r="X3843">
        <v>11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879</v>
      </c>
      <c r="AE3843">
        <v>196</v>
      </c>
      <c r="AF3843">
        <v>0</v>
      </c>
      <c r="AG3843">
        <v>3</v>
      </c>
      <c r="AH3843">
        <v>11</v>
      </c>
      <c r="AI3843" s="3">
        <v>5.2332195676905571E-2</v>
      </c>
      <c r="AJ3843" s="3">
        <v>0</v>
      </c>
      <c r="AK3843" s="3">
        <v>0</v>
      </c>
      <c r="AL3843" s="3">
        <v>0</v>
      </c>
      <c r="AM3843" s="3">
        <v>0</v>
      </c>
      <c r="AN3843" s="2">
        <f t="shared" si="126"/>
        <v>4.7619047619047616E-2</v>
      </c>
      <c r="AO3843" s="2">
        <v>0.1928374655647383</v>
      </c>
      <c r="AP3843">
        <f t="shared" si="127"/>
        <v>52</v>
      </c>
    </row>
    <row r="3844" spans="1:42" ht="16.5" hidden="1" customHeight="1" x14ac:dyDescent="0.25">
      <c r="A3844" s="5" t="s">
        <v>787</v>
      </c>
      <c r="B3844" t="s">
        <v>618</v>
      </c>
      <c r="D3844" t="s">
        <v>32</v>
      </c>
      <c r="E3844" t="s">
        <v>81</v>
      </c>
      <c r="F3844" t="s">
        <v>619</v>
      </c>
      <c r="G3844">
        <v>46</v>
      </c>
      <c r="H3844">
        <v>0</v>
      </c>
      <c r="I3844">
        <v>0</v>
      </c>
      <c r="J3844">
        <v>0</v>
      </c>
      <c r="K3844">
        <v>0</v>
      </c>
      <c r="L3844">
        <v>6</v>
      </c>
      <c r="M3844">
        <v>46</v>
      </c>
      <c r="N3844" s="2">
        <v>4.9504950495049506E-3</v>
      </c>
      <c r="O3844" s="2">
        <v>3.7953795379537955E-2</v>
      </c>
      <c r="P3844">
        <v>134</v>
      </c>
      <c r="Q3844" s="2">
        <v>0.1035548686244204</v>
      </c>
      <c r="R3844">
        <v>1212</v>
      </c>
      <c r="S3844">
        <v>1294</v>
      </c>
      <c r="T3844">
        <v>1266</v>
      </c>
      <c r="U3844">
        <v>2</v>
      </c>
      <c r="V3844">
        <v>9</v>
      </c>
      <c r="W3844">
        <v>6</v>
      </c>
      <c r="X3844">
        <v>11</v>
      </c>
      <c r="Y3844">
        <v>129</v>
      </c>
      <c r="Z3844">
        <v>0</v>
      </c>
      <c r="AA3844">
        <v>0</v>
      </c>
      <c r="AB3844">
        <v>0</v>
      </c>
      <c r="AC3844">
        <v>0</v>
      </c>
      <c r="AD3844">
        <v>1183</v>
      </c>
      <c r="AE3844">
        <v>2</v>
      </c>
      <c r="AF3844">
        <v>9</v>
      </c>
      <c r="AG3844">
        <v>6</v>
      </c>
      <c r="AH3844">
        <v>11</v>
      </c>
      <c r="AI3844" s="3">
        <v>3.888419273034658E-2</v>
      </c>
      <c r="AJ3844" s="3">
        <v>0</v>
      </c>
      <c r="AK3844" s="3">
        <v>0</v>
      </c>
      <c r="AL3844" s="3">
        <v>0</v>
      </c>
      <c r="AM3844" s="3">
        <v>0</v>
      </c>
      <c r="AN3844" s="2">
        <f t="shared" si="126"/>
        <v>4.2904290429042903E-2</v>
      </c>
      <c r="AO3844" s="2">
        <v>2.3121387283236993E-2</v>
      </c>
      <c r="AP3844">
        <f t="shared" si="127"/>
        <v>52</v>
      </c>
    </row>
    <row r="3845" spans="1:42" ht="16.5" hidden="1" customHeight="1" x14ac:dyDescent="0.25">
      <c r="A3845" s="5" t="s">
        <v>795</v>
      </c>
      <c r="B3845" s="1" t="s">
        <v>379</v>
      </c>
      <c r="D3845" t="s">
        <v>32</v>
      </c>
      <c r="E3845" t="s">
        <v>182</v>
      </c>
      <c r="F3845" t="s">
        <v>380</v>
      </c>
      <c r="G3845">
        <v>40</v>
      </c>
      <c r="H3845">
        <v>0</v>
      </c>
      <c r="I3845">
        <v>0</v>
      </c>
      <c r="J3845">
        <v>0</v>
      </c>
      <c r="K3845">
        <v>3</v>
      </c>
      <c r="L3845">
        <v>4</v>
      </c>
      <c r="M3845">
        <v>48</v>
      </c>
      <c r="N3845" s="2">
        <v>2.6827632461435278E-3</v>
      </c>
      <c r="O3845" s="2">
        <v>3.2193158953722337E-2</v>
      </c>
      <c r="P3845">
        <v>293</v>
      </c>
      <c r="Q3845" s="2">
        <v>0.16916859122401848</v>
      </c>
      <c r="R3845">
        <v>1491</v>
      </c>
      <c r="S3845">
        <v>1732</v>
      </c>
      <c r="T3845">
        <v>1658</v>
      </c>
      <c r="U3845">
        <v>5</v>
      </c>
      <c r="V3845">
        <v>21</v>
      </c>
      <c r="W3845">
        <v>13</v>
      </c>
      <c r="X3845">
        <v>35</v>
      </c>
      <c r="Y3845">
        <v>286</v>
      </c>
      <c r="Z3845">
        <v>0</v>
      </c>
      <c r="AA3845">
        <v>0</v>
      </c>
      <c r="AB3845">
        <v>0</v>
      </c>
      <c r="AC3845">
        <v>0</v>
      </c>
      <c r="AD3845">
        <v>1412</v>
      </c>
      <c r="AE3845">
        <v>5</v>
      </c>
      <c r="AF3845">
        <v>21</v>
      </c>
      <c r="AG3845">
        <v>13</v>
      </c>
      <c r="AH3845">
        <v>38</v>
      </c>
      <c r="AI3845" s="3">
        <v>2.8328611898016998E-2</v>
      </c>
      <c r="AJ3845" s="3">
        <v>0</v>
      </c>
      <c r="AK3845" s="3">
        <v>0</v>
      </c>
      <c r="AL3845" s="3">
        <v>0</v>
      </c>
      <c r="AM3845" s="3">
        <v>7.8947368421052627E-2</v>
      </c>
      <c r="AN3845" s="2">
        <f t="shared" si="126"/>
        <v>3.4875922199865864E-2</v>
      </c>
      <c r="AO3845" s="2">
        <v>5.1712558764271326E-2</v>
      </c>
      <c r="AP3845">
        <f t="shared" si="127"/>
        <v>52</v>
      </c>
    </row>
    <row r="3846" spans="1:42" ht="16.5" hidden="1" customHeight="1" x14ac:dyDescent="0.25">
      <c r="A3846" s="5" t="s">
        <v>788</v>
      </c>
      <c r="B3846" s="1" t="s">
        <v>502</v>
      </c>
      <c r="D3846" t="s">
        <v>32</v>
      </c>
      <c r="E3846" t="s">
        <v>498</v>
      </c>
      <c r="F3846" t="s">
        <v>503</v>
      </c>
      <c r="G3846">
        <v>45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52</v>
      </c>
      <c r="N3846" s="2">
        <v>0</v>
      </c>
      <c r="O3846" s="2">
        <v>3.4597471723220224E-2</v>
      </c>
      <c r="P3846">
        <v>82</v>
      </c>
      <c r="Q3846" s="2">
        <v>5.348988910632746E-2</v>
      </c>
      <c r="R3846">
        <v>1503</v>
      </c>
      <c r="S3846">
        <v>1533</v>
      </c>
      <c r="T3846">
        <v>1380</v>
      </c>
      <c r="U3846">
        <v>0</v>
      </c>
      <c r="V3846">
        <v>5</v>
      </c>
      <c r="W3846">
        <v>2</v>
      </c>
      <c r="X3846">
        <v>146</v>
      </c>
      <c r="Y3846">
        <v>76</v>
      </c>
      <c r="Z3846">
        <v>0</v>
      </c>
      <c r="AA3846">
        <v>0</v>
      </c>
      <c r="AB3846">
        <v>0</v>
      </c>
      <c r="AC3846">
        <v>0</v>
      </c>
      <c r="AD3846">
        <v>1349</v>
      </c>
      <c r="AE3846">
        <v>0</v>
      </c>
      <c r="AF3846">
        <v>5</v>
      </c>
      <c r="AG3846">
        <v>2</v>
      </c>
      <c r="AH3846">
        <v>146</v>
      </c>
      <c r="AI3846" s="3">
        <v>3.3358042994810974E-2</v>
      </c>
      <c r="AJ3846" s="3">
        <v>0</v>
      </c>
      <c r="AK3846" s="3">
        <v>0</v>
      </c>
      <c r="AL3846" s="3">
        <v>0</v>
      </c>
      <c r="AM3846" s="3">
        <v>0</v>
      </c>
      <c r="AN3846" s="2">
        <f t="shared" si="126"/>
        <v>3.4597471723220224E-2</v>
      </c>
      <c r="AO3846" s="2">
        <v>0.10186418109187749</v>
      </c>
      <c r="AP3846">
        <f t="shared" si="127"/>
        <v>52</v>
      </c>
    </row>
    <row r="3847" spans="1:42" ht="16.5" hidden="1" customHeight="1" x14ac:dyDescent="0.25">
      <c r="A3847" s="5" t="s">
        <v>787</v>
      </c>
      <c r="B3847" s="1" t="s">
        <v>458</v>
      </c>
      <c r="D3847" t="s">
        <v>32</v>
      </c>
      <c r="E3847" t="s">
        <v>456</v>
      </c>
      <c r="F3847" t="s">
        <v>459</v>
      </c>
      <c r="G3847">
        <v>47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52</v>
      </c>
      <c r="N3847" s="2">
        <v>0</v>
      </c>
      <c r="O3847" s="2">
        <v>3.4368803701255786E-2</v>
      </c>
      <c r="P3847">
        <v>48</v>
      </c>
      <c r="Q3847" s="2">
        <v>3.1809145129224649E-2</v>
      </c>
      <c r="R3847">
        <v>1513</v>
      </c>
      <c r="S3847">
        <v>1509</v>
      </c>
      <c r="T3847">
        <v>1484</v>
      </c>
      <c r="U3847">
        <v>6</v>
      </c>
      <c r="V3847">
        <v>6</v>
      </c>
      <c r="W3847">
        <v>12</v>
      </c>
      <c r="X3847">
        <v>1</v>
      </c>
      <c r="Y3847">
        <v>47</v>
      </c>
      <c r="Z3847">
        <v>0</v>
      </c>
      <c r="AA3847">
        <v>0</v>
      </c>
      <c r="AB3847">
        <v>0</v>
      </c>
      <c r="AC3847">
        <v>0</v>
      </c>
      <c r="AD3847">
        <v>1484</v>
      </c>
      <c r="AE3847">
        <v>6</v>
      </c>
      <c r="AF3847">
        <v>6</v>
      </c>
      <c r="AG3847">
        <v>12</v>
      </c>
      <c r="AH3847">
        <v>1</v>
      </c>
      <c r="AI3847" s="3">
        <v>3.1671159029649593E-2</v>
      </c>
      <c r="AJ3847" s="3">
        <v>0</v>
      </c>
      <c r="AK3847" s="3">
        <v>0</v>
      </c>
      <c r="AL3847" s="3">
        <v>0</v>
      </c>
      <c r="AM3847" s="3">
        <v>0</v>
      </c>
      <c r="AN3847" s="2">
        <f t="shared" si="126"/>
        <v>3.4368803701255786E-2</v>
      </c>
      <c r="AO3847" s="2">
        <v>1.656726308813784E-2</v>
      </c>
      <c r="AP3847">
        <f t="shared" si="127"/>
        <v>52</v>
      </c>
    </row>
    <row r="3848" spans="1:42" ht="16.5" hidden="1" customHeight="1" x14ac:dyDescent="0.25">
      <c r="A3848" s="4">
        <v>2011</v>
      </c>
      <c r="B3848" s="1" t="s">
        <v>383</v>
      </c>
      <c r="D3848" t="s">
        <v>32</v>
      </c>
      <c r="E3848" t="s">
        <v>182</v>
      </c>
      <c r="F3848" t="s">
        <v>384</v>
      </c>
      <c r="G3848">
        <v>45</v>
      </c>
      <c r="H3848">
        <v>0</v>
      </c>
      <c r="I3848">
        <v>0</v>
      </c>
      <c r="J3848">
        <v>0</v>
      </c>
      <c r="K3848">
        <v>0</v>
      </c>
      <c r="L3848">
        <v>5</v>
      </c>
      <c r="M3848">
        <v>47</v>
      </c>
      <c r="N3848" s="2">
        <v>3.0921459492888066E-3</v>
      </c>
      <c r="O3848" s="2">
        <v>2.9066171923314781E-2</v>
      </c>
      <c r="P3848">
        <v>297</v>
      </c>
      <c r="Q3848" s="2">
        <v>0.15950590762620837</v>
      </c>
      <c r="R3848">
        <v>1617</v>
      </c>
      <c r="S3848">
        <v>1862</v>
      </c>
      <c r="T3848">
        <v>1776</v>
      </c>
      <c r="U3848">
        <v>17</v>
      </c>
      <c r="V3848">
        <v>30</v>
      </c>
      <c r="W3848">
        <v>11</v>
      </c>
      <c r="X3848">
        <v>28</v>
      </c>
      <c r="Y3848">
        <v>280</v>
      </c>
      <c r="Z3848">
        <v>0</v>
      </c>
      <c r="AA3848">
        <v>0</v>
      </c>
      <c r="AB3848">
        <v>0</v>
      </c>
      <c r="AC3848">
        <v>0</v>
      </c>
      <c r="AD3848">
        <v>1541</v>
      </c>
      <c r="AE3848">
        <v>17</v>
      </c>
      <c r="AF3848">
        <v>30</v>
      </c>
      <c r="AG3848">
        <v>11</v>
      </c>
      <c r="AH3848">
        <v>28</v>
      </c>
      <c r="AI3848" s="3">
        <v>2.9201817001946788E-2</v>
      </c>
      <c r="AJ3848" s="3">
        <v>0</v>
      </c>
      <c r="AK3848" s="3">
        <v>0</v>
      </c>
      <c r="AL3848" s="3">
        <v>0</v>
      </c>
      <c r="AM3848" s="3">
        <v>0</v>
      </c>
      <c r="AN3848" s="2">
        <f t="shared" si="126"/>
        <v>3.2158317872603585E-2</v>
      </c>
      <c r="AO3848" s="2">
        <v>5.2858020897357097E-2</v>
      </c>
      <c r="AP3848">
        <f t="shared" si="127"/>
        <v>52</v>
      </c>
    </row>
    <row r="3849" spans="1:42" ht="16.5" hidden="1" customHeight="1" x14ac:dyDescent="0.25">
      <c r="A3849" s="4" t="s">
        <v>799</v>
      </c>
      <c r="B3849" s="1" t="s">
        <v>379</v>
      </c>
      <c r="D3849" t="s">
        <v>32</v>
      </c>
      <c r="E3849" t="s">
        <v>182</v>
      </c>
      <c r="F3849" t="s">
        <v>380</v>
      </c>
      <c r="G3849">
        <v>40</v>
      </c>
      <c r="H3849">
        <v>0</v>
      </c>
      <c r="I3849">
        <v>0</v>
      </c>
      <c r="J3849">
        <v>0</v>
      </c>
      <c r="K3849">
        <v>3</v>
      </c>
      <c r="L3849">
        <v>7</v>
      </c>
      <c r="M3849">
        <v>45</v>
      </c>
      <c r="N3849" s="2">
        <v>4.278728606356968E-3</v>
      </c>
      <c r="O3849" s="2">
        <v>2.7506112469437651E-2</v>
      </c>
      <c r="P3849">
        <v>329</v>
      </c>
      <c r="Q3849" s="2">
        <v>0.17198118139048615</v>
      </c>
      <c r="R3849">
        <v>1636</v>
      </c>
      <c r="S3849">
        <v>1913</v>
      </c>
      <c r="T3849">
        <v>1804</v>
      </c>
      <c r="U3849">
        <v>5</v>
      </c>
      <c r="V3849">
        <v>29</v>
      </c>
      <c r="W3849">
        <v>29</v>
      </c>
      <c r="X3849">
        <v>46</v>
      </c>
      <c r="Y3849">
        <v>307</v>
      </c>
      <c r="Z3849">
        <v>0</v>
      </c>
      <c r="AA3849">
        <v>0</v>
      </c>
      <c r="AB3849">
        <v>6</v>
      </c>
      <c r="AC3849">
        <v>8</v>
      </c>
      <c r="AD3849">
        <v>1537</v>
      </c>
      <c r="AE3849">
        <v>5</v>
      </c>
      <c r="AF3849">
        <v>29</v>
      </c>
      <c r="AG3849">
        <v>23</v>
      </c>
      <c r="AH3849">
        <v>41</v>
      </c>
      <c r="AI3849" s="3">
        <v>2.6024723487312947E-2</v>
      </c>
      <c r="AJ3849" s="3">
        <v>0</v>
      </c>
      <c r="AK3849" s="3">
        <v>0</v>
      </c>
      <c r="AL3849" s="3">
        <v>0</v>
      </c>
      <c r="AM3849" s="3">
        <v>7.3170731707317069E-2</v>
      </c>
      <c r="AN3849" s="2">
        <f t="shared" si="126"/>
        <v>3.1784841075794622E-2</v>
      </c>
      <c r="AO3849" s="2">
        <v>5.9938837920489298E-2</v>
      </c>
      <c r="AP3849">
        <f t="shared" si="127"/>
        <v>52</v>
      </c>
    </row>
    <row r="3850" spans="1:42" ht="16.5" hidden="1" customHeight="1" x14ac:dyDescent="0.25">
      <c r="A3850" s="4" t="s">
        <v>798</v>
      </c>
      <c r="B3850" s="1" t="s">
        <v>410</v>
      </c>
      <c r="D3850" t="s">
        <v>32</v>
      </c>
      <c r="E3850" t="s">
        <v>408</v>
      </c>
      <c r="F3850" t="s">
        <v>411</v>
      </c>
      <c r="G3850">
        <v>44</v>
      </c>
      <c r="H3850">
        <v>0</v>
      </c>
      <c r="I3850">
        <v>0</v>
      </c>
      <c r="J3850">
        <v>0</v>
      </c>
      <c r="K3850">
        <v>0</v>
      </c>
      <c r="L3850">
        <v>7</v>
      </c>
      <c r="M3850">
        <v>45</v>
      </c>
      <c r="N3850" s="2">
        <v>4.2143287176399759E-3</v>
      </c>
      <c r="O3850" s="2">
        <v>2.7092113184828417E-2</v>
      </c>
      <c r="P3850">
        <v>95</v>
      </c>
      <c r="Q3850" s="2">
        <v>5.5751173708920188E-2</v>
      </c>
      <c r="R3850">
        <v>1661</v>
      </c>
      <c r="S3850">
        <v>1704</v>
      </c>
      <c r="T3850">
        <v>1599</v>
      </c>
      <c r="U3850">
        <v>23</v>
      </c>
      <c r="V3850">
        <v>16</v>
      </c>
      <c r="W3850">
        <v>23</v>
      </c>
      <c r="X3850">
        <v>43</v>
      </c>
      <c r="Y3850">
        <v>90</v>
      </c>
      <c r="Z3850">
        <v>0</v>
      </c>
      <c r="AA3850">
        <v>3</v>
      </c>
      <c r="AB3850">
        <v>0</v>
      </c>
      <c r="AC3850">
        <v>0</v>
      </c>
      <c r="AD3850">
        <v>1553</v>
      </c>
      <c r="AE3850">
        <v>23</v>
      </c>
      <c r="AF3850">
        <v>13</v>
      </c>
      <c r="AG3850">
        <v>23</v>
      </c>
      <c r="AH3850">
        <v>43</v>
      </c>
      <c r="AI3850" s="3">
        <v>2.8332260141661302E-2</v>
      </c>
      <c r="AJ3850" s="3">
        <v>0</v>
      </c>
      <c r="AK3850" s="3">
        <v>0</v>
      </c>
      <c r="AL3850" s="3">
        <v>0</v>
      </c>
      <c r="AM3850" s="3">
        <v>0</v>
      </c>
      <c r="AN3850" s="2">
        <f t="shared" si="126"/>
        <v>3.1306441902468396E-2</v>
      </c>
      <c r="AO3850" s="2">
        <v>6.1631419939577041E-2</v>
      </c>
      <c r="AP3850">
        <f t="shared" si="127"/>
        <v>52</v>
      </c>
    </row>
    <row r="3851" spans="1:42" ht="16.5" hidden="1" customHeight="1" x14ac:dyDescent="0.25">
      <c r="A3851" s="4" t="s">
        <v>803</v>
      </c>
      <c r="B3851" s="1" t="s">
        <v>493</v>
      </c>
      <c r="D3851" t="s">
        <v>32</v>
      </c>
      <c r="E3851" t="s">
        <v>491</v>
      </c>
      <c r="F3851" t="s">
        <v>494</v>
      </c>
      <c r="G3851">
        <v>45</v>
      </c>
      <c r="H3851">
        <v>0</v>
      </c>
      <c r="I3851">
        <v>0</v>
      </c>
      <c r="J3851">
        <v>0</v>
      </c>
      <c r="K3851">
        <v>0</v>
      </c>
      <c r="L3851">
        <v>5</v>
      </c>
      <c r="M3851">
        <v>47</v>
      </c>
      <c r="N3851" s="2">
        <v>2.0981955518254302E-3</v>
      </c>
      <c r="O3851" s="2">
        <v>1.9723038187159043E-2</v>
      </c>
      <c r="P3851">
        <v>27</v>
      </c>
      <c r="Q3851" s="2">
        <v>1.1450381679389313E-2</v>
      </c>
      <c r="R3851">
        <v>2383</v>
      </c>
      <c r="S3851">
        <v>2358</v>
      </c>
      <c r="T3851">
        <v>2302</v>
      </c>
      <c r="U3851">
        <v>14</v>
      </c>
      <c r="V3851">
        <v>7</v>
      </c>
      <c r="W3851">
        <v>11</v>
      </c>
      <c r="X3851">
        <v>18</v>
      </c>
      <c r="Y3851">
        <v>21</v>
      </c>
      <c r="Z3851">
        <v>0</v>
      </c>
      <c r="AA3851">
        <v>0</v>
      </c>
      <c r="AB3851">
        <v>0</v>
      </c>
      <c r="AC3851">
        <v>0</v>
      </c>
      <c r="AD3851">
        <v>2326</v>
      </c>
      <c r="AE3851">
        <v>14</v>
      </c>
      <c r="AF3851">
        <v>7</v>
      </c>
      <c r="AG3851">
        <v>11</v>
      </c>
      <c r="AH3851">
        <v>18</v>
      </c>
      <c r="AI3851" s="3">
        <v>1.9346517626827171E-2</v>
      </c>
      <c r="AJ3851" s="3">
        <v>0</v>
      </c>
      <c r="AK3851" s="3">
        <v>0</v>
      </c>
      <c r="AL3851" s="3">
        <v>0</v>
      </c>
      <c r="AM3851" s="3">
        <v>0</v>
      </c>
      <c r="AN3851" s="2">
        <f t="shared" si="126"/>
        <v>2.1821233738984473E-2</v>
      </c>
      <c r="AO3851" s="2">
        <v>2.1043771043771045E-2</v>
      </c>
      <c r="AP3851">
        <f t="shared" si="127"/>
        <v>52</v>
      </c>
    </row>
    <row r="3852" spans="1:42" ht="16.5" hidden="1" customHeight="1" x14ac:dyDescent="0.25">
      <c r="A3852" s="5" t="s">
        <v>791</v>
      </c>
      <c r="B3852" s="1" t="s">
        <v>42</v>
      </c>
      <c r="C3852" t="s">
        <v>36</v>
      </c>
      <c r="D3852" t="s">
        <v>43</v>
      </c>
      <c r="E3852" t="s">
        <v>44</v>
      </c>
      <c r="F3852" t="s">
        <v>45</v>
      </c>
      <c r="G3852">
        <v>29</v>
      </c>
      <c r="H3852">
        <v>0</v>
      </c>
      <c r="I3852">
        <v>8</v>
      </c>
      <c r="J3852">
        <v>0</v>
      </c>
      <c r="K3852">
        <v>3</v>
      </c>
      <c r="L3852">
        <v>21</v>
      </c>
      <c r="M3852">
        <v>31</v>
      </c>
      <c r="N3852" s="2">
        <v>6.8627450980392156E-3</v>
      </c>
      <c r="O3852" s="2">
        <v>1.0130718954248366E-2</v>
      </c>
      <c r="P3852">
        <v>243</v>
      </c>
      <c r="Q3852" s="2">
        <v>7.4746231928637344E-2</v>
      </c>
      <c r="R3852">
        <v>3060</v>
      </c>
      <c r="S3852">
        <v>3251</v>
      </c>
      <c r="T3852">
        <v>2415</v>
      </c>
      <c r="U3852">
        <v>35</v>
      </c>
      <c r="V3852">
        <v>255</v>
      </c>
      <c r="W3852">
        <v>40</v>
      </c>
      <c r="X3852">
        <v>506</v>
      </c>
      <c r="Y3852">
        <v>176</v>
      </c>
      <c r="Z3852">
        <v>0</v>
      </c>
      <c r="AA3852">
        <v>11</v>
      </c>
      <c r="AB3852">
        <v>0</v>
      </c>
      <c r="AC3852">
        <v>38</v>
      </c>
      <c r="AD3852">
        <v>2268</v>
      </c>
      <c r="AE3852">
        <v>35</v>
      </c>
      <c r="AF3852">
        <v>252</v>
      </c>
      <c r="AG3852">
        <v>40</v>
      </c>
      <c r="AH3852">
        <v>471</v>
      </c>
      <c r="AI3852" s="3">
        <v>1.2786596119929453E-2</v>
      </c>
      <c r="AJ3852" s="3">
        <v>0</v>
      </c>
      <c r="AK3852" s="3">
        <v>3.1746031746031744E-2</v>
      </c>
      <c r="AL3852" s="3">
        <v>0</v>
      </c>
      <c r="AM3852" s="3">
        <v>6.369426751592357E-3</v>
      </c>
      <c r="AN3852" s="2">
        <f t="shared" si="126"/>
        <v>1.6993464052287584E-2</v>
      </c>
      <c r="AO3852" s="2">
        <v>0.26027397260273971</v>
      </c>
      <c r="AP3852">
        <f t="shared" si="127"/>
        <v>52</v>
      </c>
    </row>
    <row r="3853" spans="1:42" ht="16.5" hidden="1" customHeight="1" x14ac:dyDescent="0.25">
      <c r="A3853" s="5" t="s">
        <v>790</v>
      </c>
      <c r="B3853" s="1" t="s">
        <v>596</v>
      </c>
      <c r="D3853" t="s">
        <v>32</v>
      </c>
      <c r="E3853" t="s">
        <v>333</v>
      </c>
      <c r="F3853" t="s">
        <v>597</v>
      </c>
      <c r="G3853">
        <v>39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52</v>
      </c>
      <c r="N3853" s="2">
        <v>0</v>
      </c>
      <c r="O3853" s="2">
        <v>1.3032581453634085E-2</v>
      </c>
      <c r="P3853">
        <v>74</v>
      </c>
      <c r="Q3853" s="2">
        <v>1.8444666001994018E-2</v>
      </c>
      <c r="R3853">
        <v>3990</v>
      </c>
      <c r="S3853">
        <v>4012</v>
      </c>
      <c r="T3853">
        <v>3838</v>
      </c>
      <c r="U3853">
        <v>10</v>
      </c>
      <c r="V3853">
        <v>27</v>
      </c>
      <c r="W3853">
        <v>35</v>
      </c>
      <c r="X3853">
        <v>102</v>
      </c>
      <c r="Y3853">
        <v>72</v>
      </c>
      <c r="Z3853">
        <v>0</v>
      </c>
      <c r="AA3853">
        <v>0</v>
      </c>
      <c r="AB3853">
        <v>0</v>
      </c>
      <c r="AC3853">
        <v>0</v>
      </c>
      <c r="AD3853">
        <v>3805</v>
      </c>
      <c r="AE3853">
        <v>10</v>
      </c>
      <c r="AF3853">
        <v>27</v>
      </c>
      <c r="AG3853">
        <v>35</v>
      </c>
      <c r="AH3853">
        <v>102</v>
      </c>
      <c r="AI3853" s="3">
        <v>1.0249671484888305E-2</v>
      </c>
      <c r="AJ3853" s="3">
        <v>0</v>
      </c>
      <c r="AK3853" s="3">
        <v>0</v>
      </c>
      <c r="AL3853" s="3">
        <v>0</v>
      </c>
      <c r="AM3853" s="3">
        <v>0</v>
      </c>
      <c r="AN3853" s="2">
        <f t="shared" si="126"/>
        <v>1.3032581453634085E-2</v>
      </c>
      <c r="AO3853" s="2">
        <v>4.3729580296556922E-2</v>
      </c>
      <c r="AP3853">
        <f t="shared" si="127"/>
        <v>52</v>
      </c>
    </row>
    <row r="3854" spans="1:42" ht="16.5" hidden="1" customHeight="1" x14ac:dyDescent="0.25">
      <c r="A3854" s="5" t="s">
        <v>789</v>
      </c>
      <c r="B3854" s="1" t="s">
        <v>157</v>
      </c>
      <c r="C3854" t="s">
        <v>36</v>
      </c>
      <c r="D3854" t="s">
        <v>43</v>
      </c>
      <c r="E3854" t="s">
        <v>44</v>
      </c>
      <c r="F3854" t="s">
        <v>158</v>
      </c>
      <c r="G3854">
        <v>37</v>
      </c>
      <c r="H3854">
        <v>0</v>
      </c>
      <c r="I3854">
        <v>3</v>
      </c>
      <c r="J3854">
        <v>3</v>
      </c>
      <c r="K3854">
        <v>0</v>
      </c>
      <c r="L3854">
        <v>13</v>
      </c>
      <c r="M3854">
        <v>39</v>
      </c>
      <c r="N3854" s="2">
        <v>2.387950036737693E-3</v>
      </c>
      <c r="O3854" s="2">
        <v>7.1638501102130785E-3</v>
      </c>
      <c r="P3854">
        <v>59</v>
      </c>
      <c r="Q3854" s="2">
        <v>1.0823702073014125E-2</v>
      </c>
      <c r="R3854">
        <v>5444</v>
      </c>
      <c r="S3854">
        <v>5451</v>
      </c>
      <c r="T3854">
        <v>5108</v>
      </c>
      <c r="U3854">
        <v>12</v>
      </c>
      <c r="V3854">
        <v>80</v>
      </c>
      <c r="W3854">
        <v>137</v>
      </c>
      <c r="X3854">
        <v>114</v>
      </c>
      <c r="Y3854">
        <v>56</v>
      </c>
      <c r="Z3854">
        <v>0</v>
      </c>
      <c r="AA3854">
        <v>0</v>
      </c>
      <c r="AB3854">
        <v>0</v>
      </c>
      <c r="AC3854">
        <v>0</v>
      </c>
      <c r="AD3854">
        <v>5089</v>
      </c>
      <c r="AE3854">
        <v>12</v>
      </c>
      <c r="AF3854">
        <v>83</v>
      </c>
      <c r="AG3854">
        <v>140</v>
      </c>
      <c r="AH3854">
        <v>114</v>
      </c>
      <c r="AI3854" s="3">
        <v>7.2705836117115345E-3</v>
      </c>
      <c r="AJ3854" s="3">
        <v>0</v>
      </c>
      <c r="AK3854" s="3">
        <v>3.614457831325301E-2</v>
      </c>
      <c r="AL3854" s="3">
        <v>2.1428571428571429E-2</v>
      </c>
      <c r="AM3854" s="3">
        <v>0</v>
      </c>
      <c r="AN3854" s="2">
        <f t="shared" si="126"/>
        <v>9.5518001469507719E-3</v>
      </c>
      <c r="AO3854" s="2">
        <v>6.4178006620080913E-2</v>
      </c>
      <c r="AP3854">
        <f t="shared" si="127"/>
        <v>52</v>
      </c>
    </row>
    <row r="3855" spans="1:42" ht="16.5" hidden="1" customHeight="1" x14ac:dyDescent="0.25">
      <c r="A3855" s="5" t="s">
        <v>795</v>
      </c>
      <c r="B3855" s="1" t="s">
        <v>208</v>
      </c>
      <c r="D3855" t="s">
        <v>32</v>
      </c>
      <c r="E3855" t="s">
        <v>206</v>
      </c>
      <c r="F3855" t="s">
        <v>209</v>
      </c>
      <c r="G3855">
        <v>49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51</v>
      </c>
      <c r="N3855" s="2">
        <v>0</v>
      </c>
      <c r="O3855" s="2">
        <v>0.34459459459459457</v>
      </c>
      <c r="P3855">
        <v>6</v>
      </c>
      <c r="Q3855" s="2">
        <v>5.8252427184466021E-2</v>
      </c>
      <c r="R3855">
        <v>148</v>
      </c>
      <c r="S3855">
        <v>103</v>
      </c>
      <c r="T3855">
        <v>96</v>
      </c>
      <c r="U3855">
        <v>0</v>
      </c>
      <c r="V3855">
        <v>3</v>
      </c>
      <c r="W3855">
        <v>0</v>
      </c>
      <c r="X3855">
        <v>4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145</v>
      </c>
      <c r="AE3855">
        <v>0</v>
      </c>
      <c r="AF3855">
        <v>3</v>
      </c>
      <c r="AG3855">
        <v>0</v>
      </c>
      <c r="AH3855">
        <v>4</v>
      </c>
      <c r="AI3855" s="3">
        <v>0.33793103448275863</v>
      </c>
      <c r="AJ3855" s="3">
        <v>0</v>
      </c>
      <c r="AK3855" s="3">
        <v>0</v>
      </c>
      <c r="AL3855" s="3">
        <v>0</v>
      </c>
      <c r="AM3855" s="3">
        <v>0</v>
      </c>
      <c r="AN3855" s="2">
        <f t="shared" si="126"/>
        <v>0.34459459459459457</v>
      </c>
      <c r="AO3855" s="2">
        <v>4.6052631578947366E-2</v>
      </c>
      <c r="AP3855">
        <f t="shared" si="127"/>
        <v>51</v>
      </c>
    </row>
    <row r="3856" spans="1:42" ht="16.5" hidden="1" customHeight="1" x14ac:dyDescent="0.25">
      <c r="A3856" s="5" t="s">
        <v>792</v>
      </c>
      <c r="B3856" s="1" t="s">
        <v>208</v>
      </c>
      <c r="D3856" t="s">
        <v>32</v>
      </c>
      <c r="E3856" t="s">
        <v>206</v>
      </c>
      <c r="F3856" t="s">
        <v>209</v>
      </c>
      <c r="G3856">
        <v>49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51</v>
      </c>
      <c r="N3856" s="2">
        <v>0</v>
      </c>
      <c r="O3856" s="2">
        <v>0.34</v>
      </c>
      <c r="P3856">
        <v>11</v>
      </c>
      <c r="Q3856" s="2">
        <v>0.1</v>
      </c>
      <c r="R3856">
        <v>150</v>
      </c>
      <c r="S3856">
        <v>110</v>
      </c>
      <c r="T3856">
        <v>94</v>
      </c>
      <c r="U3856">
        <v>0</v>
      </c>
      <c r="V3856">
        <v>0</v>
      </c>
      <c r="W3856">
        <v>0</v>
      </c>
      <c r="X3856">
        <v>16</v>
      </c>
      <c r="Y3856">
        <v>3</v>
      </c>
      <c r="Z3856">
        <v>0</v>
      </c>
      <c r="AA3856">
        <v>0</v>
      </c>
      <c r="AB3856">
        <v>0</v>
      </c>
      <c r="AC3856">
        <v>3</v>
      </c>
      <c r="AD3856">
        <v>140</v>
      </c>
      <c r="AE3856">
        <v>0</v>
      </c>
      <c r="AF3856">
        <v>0</v>
      </c>
      <c r="AG3856">
        <v>0</v>
      </c>
      <c r="AH3856">
        <v>13</v>
      </c>
      <c r="AI3856" s="3">
        <v>0.35</v>
      </c>
      <c r="AJ3856" s="3">
        <v>0</v>
      </c>
      <c r="AK3856" s="3">
        <v>0</v>
      </c>
      <c r="AL3856" s="3">
        <v>0</v>
      </c>
      <c r="AM3856" s="3">
        <v>0</v>
      </c>
      <c r="AN3856" s="2">
        <f t="shared" si="126"/>
        <v>0.34</v>
      </c>
      <c r="AO3856" s="2">
        <v>8.4967320261437912E-2</v>
      </c>
      <c r="AP3856">
        <f t="shared" si="127"/>
        <v>51</v>
      </c>
    </row>
    <row r="3857" spans="1:42" ht="16.5" hidden="1" customHeight="1" x14ac:dyDescent="0.25">
      <c r="A3857" s="5" t="s">
        <v>791</v>
      </c>
      <c r="B3857" s="1" t="s">
        <v>208</v>
      </c>
      <c r="D3857" t="s">
        <v>32</v>
      </c>
      <c r="E3857" t="s">
        <v>206</v>
      </c>
      <c r="F3857" t="s">
        <v>209</v>
      </c>
      <c r="G3857">
        <v>48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51</v>
      </c>
      <c r="N3857" s="2">
        <v>0</v>
      </c>
      <c r="O3857" s="2">
        <v>0.33333333333333331</v>
      </c>
      <c r="P3857">
        <v>10</v>
      </c>
      <c r="Q3857" s="2">
        <v>8.9285714285714288E-2</v>
      </c>
      <c r="R3857">
        <v>153</v>
      </c>
      <c r="S3857">
        <v>112</v>
      </c>
      <c r="T3857">
        <v>105</v>
      </c>
      <c r="U3857">
        <v>0</v>
      </c>
      <c r="V3857">
        <v>0</v>
      </c>
      <c r="W3857">
        <v>0</v>
      </c>
      <c r="X3857">
        <v>7</v>
      </c>
      <c r="Y3857">
        <v>6</v>
      </c>
      <c r="Z3857">
        <v>0</v>
      </c>
      <c r="AA3857">
        <v>0</v>
      </c>
      <c r="AB3857">
        <v>0</v>
      </c>
      <c r="AC3857">
        <v>3</v>
      </c>
      <c r="AD3857">
        <v>147</v>
      </c>
      <c r="AE3857">
        <v>0</v>
      </c>
      <c r="AF3857">
        <v>0</v>
      </c>
      <c r="AG3857">
        <v>0</v>
      </c>
      <c r="AH3857">
        <v>4</v>
      </c>
      <c r="AI3857" s="3">
        <v>0.32653061224489793</v>
      </c>
      <c r="AJ3857" s="3">
        <v>0</v>
      </c>
      <c r="AK3857" s="3">
        <v>0</v>
      </c>
      <c r="AL3857" s="3">
        <v>0</v>
      </c>
      <c r="AM3857" s="3">
        <v>0</v>
      </c>
      <c r="AN3857" s="2">
        <f t="shared" si="126"/>
        <v>0.33333333333333331</v>
      </c>
      <c r="AO3857" s="2">
        <v>2.6490066225165563E-2</v>
      </c>
      <c r="AP3857">
        <f t="shared" si="127"/>
        <v>51</v>
      </c>
    </row>
    <row r="3858" spans="1:42" ht="16.5" hidden="1" customHeight="1" x14ac:dyDescent="0.25">
      <c r="A3858" s="5" t="s">
        <v>793</v>
      </c>
      <c r="B3858" s="1" t="s">
        <v>208</v>
      </c>
      <c r="D3858" t="s">
        <v>32</v>
      </c>
      <c r="E3858" t="s">
        <v>206</v>
      </c>
      <c r="F3858" t="s">
        <v>209</v>
      </c>
      <c r="G3858">
        <v>48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51</v>
      </c>
      <c r="N3858" s="2">
        <v>0</v>
      </c>
      <c r="O3858" s="2">
        <v>0.31481481481481483</v>
      </c>
      <c r="P3858">
        <v>14</v>
      </c>
      <c r="Q3858" s="2">
        <v>0.112</v>
      </c>
      <c r="R3858">
        <v>162</v>
      </c>
      <c r="S3858">
        <v>125</v>
      </c>
      <c r="T3858">
        <v>104</v>
      </c>
      <c r="U3858">
        <v>0</v>
      </c>
      <c r="V3858">
        <v>0</v>
      </c>
      <c r="W3858">
        <v>0</v>
      </c>
      <c r="X3858">
        <v>21</v>
      </c>
      <c r="Y3858">
        <v>7</v>
      </c>
      <c r="Z3858">
        <v>0</v>
      </c>
      <c r="AA3858">
        <v>0</v>
      </c>
      <c r="AB3858">
        <v>0</v>
      </c>
      <c r="AC3858">
        <v>3</v>
      </c>
      <c r="AD3858">
        <v>145</v>
      </c>
      <c r="AE3858">
        <v>0</v>
      </c>
      <c r="AF3858">
        <v>0</v>
      </c>
      <c r="AG3858">
        <v>0</v>
      </c>
      <c r="AH3858">
        <v>18</v>
      </c>
      <c r="AI3858" s="3">
        <v>0.33103448275862069</v>
      </c>
      <c r="AJ3858" s="3">
        <v>0</v>
      </c>
      <c r="AK3858" s="3">
        <v>0</v>
      </c>
      <c r="AL3858" s="3">
        <v>0</v>
      </c>
      <c r="AM3858" s="3">
        <v>0</v>
      </c>
      <c r="AN3858" s="2">
        <f t="shared" si="126"/>
        <v>0.31481481481481483</v>
      </c>
      <c r="AO3858" s="2">
        <v>0.11042944785276074</v>
      </c>
      <c r="AP3858">
        <f t="shared" si="127"/>
        <v>51</v>
      </c>
    </row>
    <row r="3859" spans="1:42" ht="16.5" hidden="1" customHeight="1" x14ac:dyDescent="0.25">
      <c r="A3859" s="5" t="s">
        <v>795</v>
      </c>
      <c r="B3859" s="1" t="s">
        <v>85</v>
      </c>
      <c r="D3859" t="s">
        <v>32</v>
      </c>
      <c r="E3859" t="s">
        <v>86</v>
      </c>
      <c r="F3859" t="s">
        <v>87</v>
      </c>
      <c r="G3859">
        <v>44</v>
      </c>
      <c r="H3859">
        <v>0</v>
      </c>
      <c r="I3859">
        <v>0</v>
      </c>
      <c r="J3859">
        <v>0</v>
      </c>
      <c r="K3859">
        <v>4</v>
      </c>
      <c r="L3859">
        <v>0</v>
      </c>
      <c r="M3859">
        <v>51</v>
      </c>
      <c r="N3859" s="2">
        <v>0</v>
      </c>
      <c r="O3859" s="2">
        <v>0.27567567567567569</v>
      </c>
      <c r="P3859">
        <v>26</v>
      </c>
      <c r="Q3859" s="2">
        <v>0.16250000000000001</v>
      </c>
      <c r="R3859">
        <v>185</v>
      </c>
      <c r="S3859">
        <v>160</v>
      </c>
      <c r="T3859">
        <v>154</v>
      </c>
      <c r="U3859">
        <v>0</v>
      </c>
      <c r="V3859">
        <v>0</v>
      </c>
      <c r="W3859">
        <v>0</v>
      </c>
      <c r="X3859">
        <v>6</v>
      </c>
      <c r="Y3859">
        <v>19</v>
      </c>
      <c r="Z3859">
        <v>0</v>
      </c>
      <c r="AA3859">
        <v>0</v>
      </c>
      <c r="AB3859">
        <v>0</v>
      </c>
      <c r="AC3859">
        <v>3</v>
      </c>
      <c r="AD3859">
        <v>179</v>
      </c>
      <c r="AE3859">
        <v>0</v>
      </c>
      <c r="AF3859">
        <v>0</v>
      </c>
      <c r="AG3859">
        <v>0</v>
      </c>
      <c r="AH3859">
        <v>7</v>
      </c>
      <c r="AI3859" s="3">
        <v>0.24581005586592178</v>
      </c>
      <c r="AJ3859" s="3">
        <v>0</v>
      </c>
      <c r="AK3859" s="3">
        <v>0</v>
      </c>
      <c r="AL3859" s="3">
        <v>0</v>
      </c>
      <c r="AM3859" s="3">
        <v>0.5714285714285714</v>
      </c>
      <c r="AN3859" s="2">
        <f t="shared" si="126"/>
        <v>0.27567567567567569</v>
      </c>
      <c r="AO3859" s="2">
        <v>3.7634408602150539E-2</v>
      </c>
      <c r="AP3859">
        <f t="shared" si="127"/>
        <v>51</v>
      </c>
    </row>
    <row r="3860" spans="1:42" ht="16.5" hidden="1" customHeight="1" x14ac:dyDescent="0.25">
      <c r="A3860" s="4">
        <v>2011</v>
      </c>
      <c r="B3860" s="1" t="s">
        <v>567</v>
      </c>
      <c r="D3860" t="s">
        <v>32</v>
      </c>
      <c r="E3860" t="s">
        <v>568</v>
      </c>
      <c r="F3860" t="s">
        <v>569</v>
      </c>
      <c r="G3860">
        <v>43</v>
      </c>
      <c r="H3860">
        <v>0</v>
      </c>
      <c r="I3860">
        <v>0</v>
      </c>
      <c r="J3860">
        <v>0</v>
      </c>
      <c r="K3860">
        <v>4</v>
      </c>
      <c r="L3860">
        <v>0</v>
      </c>
      <c r="M3860">
        <v>51</v>
      </c>
      <c r="N3860" s="2">
        <v>0</v>
      </c>
      <c r="O3860" s="2">
        <v>0.27272727272727271</v>
      </c>
      <c r="P3860">
        <v>85</v>
      </c>
      <c r="Q3860" s="2">
        <v>0.38461538461538464</v>
      </c>
      <c r="R3860">
        <v>187</v>
      </c>
      <c r="S3860">
        <v>221</v>
      </c>
      <c r="T3860">
        <v>145</v>
      </c>
      <c r="U3860">
        <v>0</v>
      </c>
      <c r="V3860">
        <v>1</v>
      </c>
      <c r="W3860">
        <v>5</v>
      </c>
      <c r="X3860">
        <v>70</v>
      </c>
      <c r="Y3860">
        <v>55</v>
      </c>
      <c r="Z3860">
        <v>0</v>
      </c>
      <c r="AA3860">
        <v>0</v>
      </c>
      <c r="AB3860">
        <v>0</v>
      </c>
      <c r="AC3860">
        <v>23</v>
      </c>
      <c r="AD3860">
        <v>133</v>
      </c>
      <c r="AE3860">
        <v>0</v>
      </c>
      <c r="AF3860">
        <v>1</v>
      </c>
      <c r="AG3860">
        <v>5</v>
      </c>
      <c r="AH3860">
        <v>51</v>
      </c>
      <c r="AI3860" s="3">
        <v>0.32330827067669171</v>
      </c>
      <c r="AJ3860" s="3">
        <v>0</v>
      </c>
      <c r="AK3860" s="3">
        <v>0</v>
      </c>
      <c r="AL3860" s="3">
        <v>0</v>
      </c>
      <c r="AM3860" s="3">
        <v>7.8431372549019607E-2</v>
      </c>
      <c r="AN3860" s="2">
        <f t="shared" si="126"/>
        <v>0.27272727272727271</v>
      </c>
      <c r="AO3860" s="2">
        <v>0.3</v>
      </c>
      <c r="AP3860">
        <f t="shared" si="127"/>
        <v>51</v>
      </c>
    </row>
    <row r="3861" spans="1:42" ht="16.5" hidden="1" customHeight="1" x14ac:dyDescent="0.25">
      <c r="A3861" s="5" t="s">
        <v>787</v>
      </c>
      <c r="B3861" s="1" t="s">
        <v>375</v>
      </c>
      <c r="D3861" t="s">
        <v>32</v>
      </c>
      <c r="E3861" t="s">
        <v>373</v>
      </c>
      <c r="F3861" t="s">
        <v>376</v>
      </c>
      <c r="G3861">
        <v>51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51</v>
      </c>
      <c r="N3861" s="2">
        <v>0</v>
      </c>
      <c r="O3861" s="2">
        <v>0.20987654320987653</v>
      </c>
      <c r="P3861">
        <v>17</v>
      </c>
      <c r="Q3861" s="2">
        <v>8.1339712918660281E-2</v>
      </c>
      <c r="R3861">
        <v>243</v>
      </c>
      <c r="S3861">
        <v>209</v>
      </c>
      <c r="T3861">
        <v>208</v>
      </c>
      <c r="U3861">
        <v>1</v>
      </c>
      <c r="V3861">
        <v>0</v>
      </c>
      <c r="W3861">
        <v>0</v>
      </c>
      <c r="X3861">
        <v>0</v>
      </c>
      <c r="Y3861">
        <v>17</v>
      </c>
      <c r="Z3861">
        <v>0</v>
      </c>
      <c r="AA3861">
        <v>0</v>
      </c>
      <c r="AB3861">
        <v>0</v>
      </c>
      <c r="AC3861">
        <v>0</v>
      </c>
      <c r="AD3861">
        <v>242</v>
      </c>
      <c r="AE3861">
        <v>1</v>
      </c>
      <c r="AF3861">
        <v>0</v>
      </c>
      <c r="AG3861">
        <v>0</v>
      </c>
      <c r="AH3861">
        <v>0</v>
      </c>
      <c r="AI3861" s="3">
        <v>0.21074380165289255</v>
      </c>
      <c r="AJ3861" s="3">
        <v>0</v>
      </c>
      <c r="AK3861" s="3">
        <v>0</v>
      </c>
      <c r="AL3861" s="3">
        <v>0</v>
      </c>
      <c r="AM3861" s="3">
        <v>0</v>
      </c>
      <c r="AN3861" s="2">
        <f t="shared" si="126"/>
        <v>0.20987654320987653</v>
      </c>
      <c r="AO3861" s="2">
        <v>4.11522633744856E-3</v>
      </c>
      <c r="AP3861">
        <f t="shared" si="127"/>
        <v>51</v>
      </c>
    </row>
    <row r="3862" spans="1:42" ht="16.5" hidden="1" customHeight="1" x14ac:dyDescent="0.25">
      <c r="A3862" s="5" t="s">
        <v>793</v>
      </c>
      <c r="B3862" t="s">
        <v>730</v>
      </c>
      <c r="D3862" t="s">
        <v>32</v>
      </c>
      <c r="E3862" t="s">
        <v>192</v>
      </c>
      <c r="F3862" t="s">
        <v>731</v>
      </c>
      <c r="G3862">
        <v>46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51</v>
      </c>
      <c r="N3862" s="2">
        <v>0</v>
      </c>
      <c r="O3862" s="2">
        <v>0.16037735849056603</v>
      </c>
      <c r="P3862">
        <v>68</v>
      </c>
      <c r="Q3862" s="2">
        <v>0.20298507462686566</v>
      </c>
      <c r="R3862">
        <v>318</v>
      </c>
      <c r="S3862">
        <v>335</v>
      </c>
      <c r="T3862">
        <v>319</v>
      </c>
      <c r="U3862">
        <v>0</v>
      </c>
      <c r="V3862">
        <v>1</v>
      </c>
      <c r="W3862">
        <v>7</v>
      </c>
      <c r="X3862">
        <v>8</v>
      </c>
      <c r="Y3862">
        <v>61</v>
      </c>
      <c r="Z3862">
        <v>0</v>
      </c>
      <c r="AA3862">
        <v>0</v>
      </c>
      <c r="AB3862">
        <v>0</v>
      </c>
      <c r="AC3862">
        <v>0</v>
      </c>
      <c r="AD3862">
        <v>304</v>
      </c>
      <c r="AE3862">
        <v>0</v>
      </c>
      <c r="AF3862">
        <v>1</v>
      </c>
      <c r="AG3862">
        <v>7</v>
      </c>
      <c r="AH3862">
        <v>8</v>
      </c>
      <c r="AI3862" s="3">
        <v>0.15131578947368421</v>
      </c>
      <c r="AJ3862" s="3">
        <v>0</v>
      </c>
      <c r="AK3862" s="3">
        <v>0</v>
      </c>
      <c r="AL3862" s="3">
        <v>0</v>
      </c>
      <c r="AM3862" s="3">
        <v>0</v>
      </c>
      <c r="AN3862" s="2">
        <f t="shared" si="126"/>
        <v>0.16037735849056603</v>
      </c>
      <c r="AO3862" s="2">
        <v>0.05</v>
      </c>
      <c r="AP3862">
        <f t="shared" si="127"/>
        <v>51</v>
      </c>
    </row>
    <row r="3863" spans="1:42" ht="16.5" hidden="1" customHeight="1" x14ac:dyDescent="0.25">
      <c r="A3863" s="4" t="s">
        <v>796</v>
      </c>
      <c r="B3863" s="1" t="s">
        <v>349</v>
      </c>
      <c r="D3863" t="s">
        <v>32</v>
      </c>
      <c r="E3863" t="s">
        <v>343</v>
      </c>
      <c r="F3863" t="s">
        <v>350</v>
      </c>
      <c r="G3863">
        <v>45</v>
      </c>
      <c r="H3863">
        <v>0</v>
      </c>
      <c r="I3863">
        <v>0</v>
      </c>
      <c r="J3863">
        <v>0</v>
      </c>
      <c r="K3863">
        <v>5</v>
      </c>
      <c r="L3863">
        <v>3</v>
      </c>
      <c r="M3863">
        <v>48</v>
      </c>
      <c r="N3863" s="2">
        <v>9.2879256965944269E-3</v>
      </c>
      <c r="O3863" s="2">
        <v>0.14860681114551083</v>
      </c>
      <c r="P3863">
        <v>79</v>
      </c>
      <c r="Q3863" s="2">
        <v>0.22507122507122507</v>
      </c>
      <c r="R3863">
        <v>323</v>
      </c>
      <c r="S3863">
        <v>351</v>
      </c>
      <c r="T3863">
        <v>345</v>
      </c>
      <c r="U3863">
        <v>1</v>
      </c>
      <c r="V3863">
        <v>0</v>
      </c>
      <c r="W3863">
        <v>3</v>
      </c>
      <c r="X3863">
        <v>2</v>
      </c>
      <c r="Y3863">
        <v>76</v>
      </c>
      <c r="Z3863">
        <v>0</v>
      </c>
      <c r="AA3863">
        <v>0</v>
      </c>
      <c r="AB3863">
        <v>0</v>
      </c>
      <c r="AC3863">
        <v>0</v>
      </c>
      <c r="AD3863">
        <v>314</v>
      </c>
      <c r="AE3863">
        <v>1</v>
      </c>
      <c r="AF3863">
        <v>0</v>
      </c>
      <c r="AG3863">
        <v>3</v>
      </c>
      <c r="AH3863">
        <v>7</v>
      </c>
      <c r="AI3863" s="3">
        <v>0.14331210191082802</v>
      </c>
      <c r="AJ3863" s="3">
        <v>0</v>
      </c>
      <c r="AK3863" s="3">
        <v>0</v>
      </c>
      <c r="AL3863" s="3">
        <v>0</v>
      </c>
      <c r="AM3863" s="3">
        <v>0.7142857142857143</v>
      </c>
      <c r="AN3863" s="2">
        <f t="shared" si="126"/>
        <v>0.15789473684210525</v>
      </c>
      <c r="AO3863" s="2">
        <v>3.3846153846153845E-2</v>
      </c>
      <c r="AP3863">
        <f t="shared" si="127"/>
        <v>51</v>
      </c>
    </row>
    <row r="3864" spans="1:42" ht="16.5" hidden="1" customHeight="1" x14ac:dyDescent="0.25">
      <c r="A3864" s="4" t="s">
        <v>800</v>
      </c>
      <c r="B3864" s="1" t="s">
        <v>247</v>
      </c>
      <c r="D3864" t="s">
        <v>32</v>
      </c>
      <c r="E3864" t="s">
        <v>248</v>
      </c>
      <c r="F3864" t="s">
        <v>249</v>
      </c>
      <c r="G3864">
        <v>36</v>
      </c>
      <c r="H3864">
        <v>0</v>
      </c>
      <c r="I3864">
        <v>5</v>
      </c>
      <c r="J3864">
        <v>0</v>
      </c>
      <c r="K3864">
        <v>0</v>
      </c>
      <c r="L3864">
        <v>4</v>
      </c>
      <c r="M3864">
        <v>47</v>
      </c>
      <c r="N3864" s="2">
        <v>1.2121212121212121E-2</v>
      </c>
      <c r="O3864" s="2">
        <v>0.14242424242424243</v>
      </c>
      <c r="P3864">
        <v>323</v>
      </c>
      <c r="Q3864" s="2">
        <v>0.53654485049833889</v>
      </c>
      <c r="R3864">
        <v>330</v>
      </c>
      <c r="S3864">
        <v>602</v>
      </c>
      <c r="T3864">
        <v>548</v>
      </c>
      <c r="U3864">
        <v>16</v>
      </c>
      <c r="V3864">
        <v>15</v>
      </c>
      <c r="W3864">
        <v>5</v>
      </c>
      <c r="X3864">
        <v>18</v>
      </c>
      <c r="Y3864">
        <v>285</v>
      </c>
      <c r="Z3864">
        <v>10</v>
      </c>
      <c r="AA3864">
        <v>10</v>
      </c>
      <c r="AB3864">
        <v>0</v>
      </c>
      <c r="AC3864">
        <v>12</v>
      </c>
      <c r="AD3864">
        <v>299</v>
      </c>
      <c r="AE3864">
        <v>6</v>
      </c>
      <c r="AF3864">
        <v>10</v>
      </c>
      <c r="AG3864">
        <v>5</v>
      </c>
      <c r="AH3864">
        <v>6</v>
      </c>
      <c r="AI3864" s="3">
        <v>0.12040133779264214</v>
      </c>
      <c r="AJ3864" s="3">
        <v>0</v>
      </c>
      <c r="AK3864" s="3">
        <v>0.5</v>
      </c>
      <c r="AL3864" s="3">
        <v>0</v>
      </c>
      <c r="AM3864" s="3">
        <v>0</v>
      </c>
      <c r="AN3864" s="2">
        <f t="shared" si="126"/>
        <v>0.15454545454545454</v>
      </c>
      <c r="AO3864" s="2">
        <v>8.2822085889570546E-2</v>
      </c>
      <c r="AP3864">
        <f t="shared" si="127"/>
        <v>51</v>
      </c>
    </row>
    <row r="3865" spans="1:42" ht="16.5" hidden="1" customHeight="1" x14ac:dyDescent="0.25">
      <c r="A3865" s="5" t="s">
        <v>790</v>
      </c>
      <c r="B3865" s="1" t="s">
        <v>548</v>
      </c>
      <c r="D3865" t="s">
        <v>32</v>
      </c>
      <c r="E3865" t="s">
        <v>549</v>
      </c>
      <c r="F3865" t="s">
        <v>550</v>
      </c>
      <c r="G3865">
        <v>49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51</v>
      </c>
      <c r="N3865" s="2">
        <v>0</v>
      </c>
      <c r="O3865" s="2">
        <v>0.14613180515759314</v>
      </c>
      <c r="P3865">
        <v>155</v>
      </c>
      <c r="Q3865" s="2">
        <v>0.34216335540838855</v>
      </c>
      <c r="R3865">
        <v>349</v>
      </c>
      <c r="S3865">
        <v>453</v>
      </c>
      <c r="T3865">
        <v>430</v>
      </c>
      <c r="U3865">
        <v>7</v>
      </c>
      <c r="V3865">
        <v>6</v>
      </c>
      <c r="W3865">
        <v>3</v>
      </c>
      <c r="X3865">
        <v>7</v>
      </c>
      <c r="Y3865">
        <v>151</v>
      </c>
      <c r="Z3865">
        <v>0</v>
      </c>
      <c r="AA3865">
        <v>0</v>
      </c>
      <c r="AB3865">
        <v>0</v>
      </c>
      <c r="AC3865">
        <v>0</v>
      </c>
      <c r="AD3865">
        <v>328</v>
      </c>
      <c r="AE3865">
        <v>7</v>
      </c>
      <c r="AF3865">
        <v>6</v>
      </c>
      <c r="AG3865">
        <v>3</v>
      </c>
      <c r="AH3865">
        <v>7</v>
      </c>
      <c r="AI3865" s="3">
        <v>0.14939024390243902</v>
      </c>
      <c r="AJ3865" s="3">
        <v>0</v>
      </c>
      <c r="AK3865" s="3">
        <v>0</v>
      </c>
      <c r="AL3865" s="3">
        <v>0</v>
      </c>
      <c r="AM3865" s="3">
        <v>0</v>
      </c>
      <c r="AN3865" s="2">
        <f t="shared" si="126"/>
        <v>0.14613180515759314</v>
      </c>
      <c r="AO3865" s="2">
        <v>6.5527065527065526E-2</v>
      </c>
      <c r="AP3865">
        <f t="shared" si="127"/>
        <v>51</v>
      </c>
    </row>
    <row r="3866" spans="1:42" ht="16.5" hidden="1" customHeight="1" x14ac:dyDescent="0.25">
      <c r="A3866" s="5" t="s">
        <v>788</v>
      </c>
      <c r="B3866" s="1" t="s">
        <v>548</v>
      </c>
      <c r="D3866" t="s">
        <v>32</v>
      </c>
      <c r="E3866" t="s">
        <v>549</v>
      </c>
      <c r="F3866" t="s">
        <v>550</v>
      </c>
      <c r="G3866">
        <v>49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51</v>
      </c>
      <c r="N3866" s="2">
        <v>0</v>
      </c>
      <c r="O3866" s="2">
        <v>0.14529914529914531</v>
      </c>
      <c r="P3866">
        <v>150</v>
      </c>
      <c r="Q3866" s="2">
        <v>0.33333333333333331</v>
      </c>
      <c r="R3866">
        <v>351</v>
      </c>
      <c r="S3866">
        <v>450</v>
      </c>
      <c r="T3866">
        <v>432</v>
      </c>
      <c r="U3866">
        <v>5</v>
      </c>
      <c r="V3866">
        <v>3</v>
      </c>
      <c r="W3866">
        <v>2</v>
      </c>
      <c r="X3866">
        <v>8</v>
      </c>
      <c r="Y3866">
        <v>144</v>
      </c>
      <c r="Z3866">
        <v>0</v>
      </c>
      <c r="AA3866">
        <v>0</v>
      </c>
      <c r="AB3866">
        <v>0</v>
      </c>
      <c r="AC3866">
        <v>0</v>
      </c>
      <c r="AD3866">
        <v>337</v>
      </c>
      <c r="AE3866">
        <v>5</v>
      </c>
      <c r="AF3866">
        <v>3</v>
      </c>
      <c r="AG3866">
        <v>2</v>
      </c>
      <c r="AH3866">
        <v>8</v>
      </c>
      <c r="AI3866" s="3">
        <v>0.14540059347181009</v>
      </c>
      <c r="AJ3866" s="3">
        <v>0</v>
      </c>
      <c r="AK3866" s="3">
        <v>0</v>
      </c>
      <c r="AL3866" s="3">
        <v>0</v>
      </c>
      <c r="AM3866" s="3">
        <v>0</v>
      </c>
      <c r="AN3866" s="2">
        <f t="shared" si="126"/>
        <v>0.14529914529914531</v>
      </c>
      <c r="AO3866" s="2">
        <v>5.0704225352112678E-2</v>
      </c>
      <c r="AP3866">
        <f t="shared" si="127"/>
        <v>51</v>
      </c>
    </row>
    <row r="3867" spans="1:42" ht="16.5" hidden="1" customHeight="1" x14ac:dyDescent="0.25">
      <c r="A3867" s="4" t="s">
        <v>801</v>
      </c>
      <c r="B3867" s="1" t="s">
        <v>367</v>
      </c>
      <c r="D3867" t="s">
        <v>32</v>
      </c>
      <c r="E3867" t="s">
        <v>368</v>
      </c>
      <c r="F3867" t="s">
        <v>369</v>
      </c>
      <c r="G3867">
        <v>44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51</v>
      </c>
      <c r="N3867" s="2">
        <v>0</v>
      </c>
      <c r="O3867" s="2">
        <v>0.14529914529914531</v>
      </c>
      <c r="P3867">
        <v>84</v>
      </c>
      <c r="Q3867" s="2">
        <v>0.21875</v>
      </c>
      <c r="R3867">
        <v>351</v>
      </c>
      <c r="S3867">
        <v>384</v>
      </c>
      <c r="T3867">
        <v>354</v>
      </c>
      <c r="U3867">
        <v>1</v>
      </c>
      <c r="V3867">
        <v>5</v>
      </c>
      <c r="X3867">
        <v>24</v>
      </c>
      <c r="Y3867">
        <v>76</v>
      </c>
      <c r="Z3867">
        <v>0</v>
      </c>
      <c r="AA3867">
        <v>0</v>
      </c>
      <c r="AB3867">
        <v>0</v>
      </c>
      <c r="AC3867">
        <v>0</v>
      </c>
      <c r="AD3867">
        <v>322</v>
      </c>
      <c r="AE3867">
        <v>1</v>
      </c>
      <c r="AF3867">
        <v>5</v>
      </c>
      <c r="AH3867">
        <v>24</v>
      </c>
      <c r="AI3867" s="3">
        <v>0.13664596273291926</v>
      </c>
      <c r="AJ3867" s="3">
        <v>0</v>
      </c>
      <c r="AK3867" s="3">
        <v>0</v>
      </c>
      <c r="AL3867" s="3">
        <v>0</v>
      </c>
      <c r="AM3867" s="3">
        <v>0</v>
      </c>
      <c r="AN3867" s="2">
        <f t="shared" si="126"/>
        <v>0.14529914529914531</v>
      </c>
      <c r="AO3867" s="2">
        <v>8.5227272727272721E-2</v>
      </c>
      <c r="AP3867">
        <f t="shared" si="127"/>
        <v>51</v>
      </c>
    </row>
    <row r="3868" spans="1:42" ht="16.5" hidden="1" customHeight="1" x14ac:dyDescent="0.25">
      <c r="A3868" s="5" t="s">
        <v>795</v>
      </c>
      <c r="B3868" s="1" t="s">
        <v>536</v>
      </c>
      <c r="D3868" t="s">
        <v>32</v>
      </c>
      <c r="E3868" t="s">
        <v>534</v>
      </c>
      <c r="F3868" t="s">
        <v>537</v>
      </c>
      <c r="G3868">
        <v>39</v>
      </c>
      <c r="H3868">
        <v>0</v>
      </c>
      <c r="I3868">
        <v>0</v>
      </c>
      <c r="J3868">
        <v>0</v>
      </c>
      <c r="K3868">
        <v>7</v>
      </c>
      <c r="L3868">
        <v>0</v>
      </c>
      <c r="M3868">
        <v>51</v>
      </c>
      <c r="N3868" s="2">
        <v>0</v>
      </c>
      <c r="O3868" s="2">
        <v>0.14488636363636365</v>
      </c>
      <c r="P3868">
        <v>191</v>
      </c>
      <c r="Q3868" s="2">
        <v>0.38821138211382111</v>
      </c>
      <c r="R3868">
        <v>352</v>
      </c>
      <c r="S3868">
        <v>492</v>
      </c>
      <c r="T3868">
        <v>484</v>
      </c>
      <c r="U3868">
        <v>0</v>
      </c>
      <c r="V3868">
        <v>3</v>
      </c>
      <c r="W3868">
        <v>0</v>
      </c>
      <c r="X3868">
        <v>5</v>
      </c>
      <c r="Y3868">
        <v>186</v>
      </c>
      <c r="Z3868">
        <v>0</v>
      </c>
      <c r="AA3868">
        <v>0</v>
      </c>
      <c r="AB3868">
        <v>0</v>
      </c>
      <c r="AC3868">
        <v>0</v>
      </c>
      <c r="AD3868">
        <v>337</v>
      </c>
      <c r="AE3868">
        <v>0</v>
      </c>
      <c r="AF3868">
        <v>3</v>
      </c>
      <c r="AG3868">
        <v>0</v>
      </c>
      <c r="AH3868">
        <v>12</v>
      </c>
      <c r="AI3868" s="3">
        <v>0.11572700296735905</v>
      </c>
      <c r="AJ3868" s="3">
        <v>0</v>
      </c>
      <c r="AK3868" s="3">
        <v>0</v>
      </c>
      <c r="AL3868" s="3">
        <v>0</v>
      </c>
      <c r="AM3868" s="3">
        <v>0.58333333333333337</v>
      </c>
      <c r="AN3868" s="2">
        <f t="shared" si="126"/>
        <v>0.14488636363636365</v>
      </c>
      <c r="AO3868" s="2">
        <v>4.261363636363636E-2</v>
      </c>
      <c r="AP3868">
        <f t="shared" si="127"/>
        <v>51</v>
      </c>
    </row>
    <row r="3869" spans="1:42" ht="16.5" hidden="1" customHeight="1" x14ac:dyDescent="0.25">
      <c r="A3869" s="4" t="s">
        <v>797</v>
      </c>
      <c r="B3869" s="1" t="s">
        <v>123</v>
      </c>
      <c r="D3869" t="s">
        <v>32</v>
      </c>
      <c r="E3869" t="s">
        <v>117</v>
      </c>
      <c r="F3869" t="s">
        <v>124</v>
      </c>
      <c r="G3869">
        <v>28</v>
      </c>
      <c r="H3869">
        <v>17</v>
      </c>
      <c r="I3869">
        <v>0</v>
      </c>
      <c r="J3869">
        <v>0</v>
      </c>
      <c r="K3869">
        <v>0</v>
      </c>
      <c r="L3869">
        <v>4</v>
      </c>
      <c r="M3869">
        <v>47</v>
      </c>
      <c r="N3869" s="2">
        <v>1.1363636363636364E-2</v>
      </c>
      <c r="O3869" s="2">
        <v>0.13352272727272727</v>
      </c>
      <c r="P3869">
        <v>50</v>
      </c>
      <c r="Q3869" s="2">
        <v>0.14245014245014245</v>
      </c>
      <c r="R3869">
        <v>352</v>
      </c>
      <c r="S3869">
        <v>351</v>
      </c>
      <c r="T3869">
        <v>258</v>
      </c>
      <c r="U3869">
        <v>89</v>
      </c>
      <c r="V3869">
        <v>3</v>
      </c>
      <c r="W3869">
        <v>0</v>
      </c>
      <c r="X3869">
        <v>1</v>
      </c>
      <c r="Y3869">
        <v>43</v>
      </c>
      <c r="Z3869">
        <v>0</v>
      </c>
      <c r="AA3869">
        <v>0</v>
      </c>
      <c r="AB3869">
        <v>0</v>
      </c>
      <c r="AC3869">
        <v>0</v>
      </c>
      <c r="AD3869">
        <v>243</v>
      </c>
      <c r="AE3869">
        <v>106</v>
      </c>
      <c r="AF3869">
        <v>3</v>
      </c>
      <c r="AG3869">
        <v>0</v>
      </c>
      <c r="AH3869">
        <v>1</v>
      </c>
      <c r="AI3869" s="3">
        <v>0.11522633744855967</v>
      </c>
      <c r="AJ3869" s="3">
        <v>0.16037735849056603</v>
      </c>
      <c r="AK3869" s="3">
        <v>0</v>
      </c>
      <c r="AL3869" s="3">
        <v>0</v>
      </c>
      <c r="AM3869" s="3">
        <v>0</v>
      </c>
      <c r="AN3869" s="2">
        <f t="shared" si="126"/>
        <v>0.14488636363636362</v>
      </c>
      <c r="AO3869" s="2">
        <v>0.31161473087818697</v>
      </c>
      <c r="AP3869">
        <f t="shared" si="127"/>
        <v>51</v>
      </c>
    </row>
    <row r="3870" spans="1:42" ht="16.5" hidden="1" customHeight="1" x14ac:dyDescent="0.25">
      <c r="A3870" s="5" t="s">
        <v>794</v>
      </c>
      <c r="B3870" s="1" t="s">
        <v>296</v>
      </c>
      <c r="D3870" t="s">
        <v>32</v>
      </c>
      <c r="E3870" t="s">
        <v>297</v>
      </c>
      <c r="F3870" t="s">
        <v>298</v>
      </c>
      <c r="G3870">
        <v>47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51</v>
      </c>
      <c r="N3870" s="2">
        <v>0</v>
      </c>
      <c r="O3870" s="2">
        <v>0.14127423822714683</v>
      </c>
      <c r="P3870">
        <v>102</v>
      </c>
      <c r="Q3870" s="2">
        <v>0.24757281553398058</v>
      </c>
      <c r="R3870">
        <v>361</v>
      </c>
      <c r="S3870">
        <v>412</v>
      </c>
      <c r="T3870">
        <v>388</v>
      </c>
      <c r="U3870">
        <v>6</v>
      </c>
      <c r="V3870">
        <v>3</v>
      </c>
      <c r="W3870">
        <v>4</v>
      </c>
      <c r="X3870">
        <v>11</v>
      </c>
      <c r="Y3870">
        <v>96</v>
      </c>
      <c r="Z3870">
        <v>0</v>
      </c>
      <c r="AA3870">
        <v>0</v>
      </c>
      <c r="AB3870">
        <v>0</v>
      </c>
      <c r="AC3870">
        <v>0</v>
      </c>
      <c r="AD3870">
        <v>339</v>
      </c>
      <c r="AE3870">
        <v>6</v>
      </c>
      <c r="AF3870">
        <v>3</v>
      </c>
      <c r="AG3870">
        <v>4</v>
      </c>
      <c r="AH3870">
        <v>11</v>
      </c>
      <c r="AI3870" s="3">
        <v>0.13864306784660768</v>
      </c>
      <c r="AJ3870" s="3">
        <v>0</v>
      </c>
      <c r="AK3870" s="3">
        <v>0</v>
      </c>
      <c r="AL3870" s="3">
        <v>0</v>
      </c>
      <c r="AM3870" s="3">
        <v>0</v>
      </c>
      <c r="AN3870" s="2">
        <f t="shared" si="126"/>
        <v>0.14127423822714683</v>
      </c>
      <c r="AO3870" s="2">
        <v>6.6115702479338845E-2</v>
      </c>
      <c r="AP3870">
        <f t="shared" si="127"/>
        <v>51</v>
      </c>
    </row>
    <row r="3871" spans="1:42" ht="16.5" hidden="1" customHeight="1" x14ac:dyDescent="0.25">
      <c r="A3871" s="5" t="s">
        <v>794</v>
      </c>
      <c r="B3871" s="1" t="s">
        <v>533</v>
      </c>
      <c r="D3871" t="s">
        <v>32</v>
      </c>
      <c r="E3871" t="s">
        <v>534</v>
      </c>
      <c r="F3871" t="s">
        <v>535</v>
      </c>
      <c r="G3871">
        <v>39</v>
      </c>
      <c r="H3871">
        <v>0</v>
      </c>
      <c r="I3871">
        <v>0</v>
      </c>
      <c r="J3871">
        <v>0</v>
      </c>
      <c r="K3871">
        <v>5</v>
      </c>
      <c r="L3871">
        <v>0</v>
      </c>
      <c r="M3871">
        <v>51</v>
      </c>
      <c r="N3871" s="2">
        <v>0</v>
      </c>
      <c r="O3871" s="2">
        <v>0.12530712530712532</v>
      </c>
      <c r="P3871">
        <v>110</v>
      </c>
      <c r="Q3871" s="2">
        <v>0.23605150214592274</v>
      </c>
      <c r="R3871">
        <v>407</v>
      </c>
      <c r="S3871">
        <v>466</v>
      </c>
      <c r="T3871">
        <v>449</v>
      </c>
      <c r="U3871">
        <v>2</v>
      </c>
      <c r="V3871">
        <v>3</v>
      </c>
      <c r="W3871">
        <v>5</v>
      </c>
      <c r="X3871">
        <v>7</v>
      </c>
      <c r="Y3871">
        <v>99</v>
      </c>
      <c r="Z3871">
        <v>0</v>
      </c>
      <c r="AA3871">
        <v>0</v>
      </c>
      <c r="AB3871">
        <v>3</v>
      </c>
      <c r="AC3871">
        <v>0</v>
      </c>
      <c r="AD3871">
        <v>389</v>
      </c>
      <c r="AE3871">
        <v>2</v>
      </c>
      <c r="AF3871">
        <v>3</v>
      </c>
      <c r="AG3871">
        <v>2</v>
      </c>
      <c r="AH3871">
        <v>12</v>
      </c>
      <c r="AI3871" s="3">
        <v>0.10025706940874037</v>
      </c>
      <c r="AJ3871" s="3">
        <v>0</v>
      </c>
      <c r="AK3871" s="3">
        <v>0</v>
      </c>
      <c r="AL3871" s="3">
        <v>0</v>
      </c>
      <c r="AM3871" s="3">
        <v>0.41666666666666669</v>
      </c>
      <c r="AN3871" s="2">
        <f t="shared" si="126"/>
        <v>0.12530712530712532</v>
      </c>
      <c r="AO3871" s="2">
        <v>4.6568627450980393E-2</v>
      </c>
      <c r="AP3871">
        <f t="shared" si="127"/>
        <v>51</v>
      </c>
    </row>
    <row r="3872" spans="1:42" ht="16.5" hidden="1" customHeight="1" x14ac:dyDescent="0.25">
      <c r="A3872" s="5" t="s">
        <v>789</v>
      </c>
      <c r="B3872" s="1" t="s">
        <v>533</v>
      </c>
      <c r="D3872" t="s">
        <v>32</v>
      </c>
      <c r="E3872" t="s">
        <v>534</v>
      </c>
      <c r="F3872" t="s">
        <v>535</v>
      </c>
      <c r="G3872">
        <v>47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51</v>
      </c>
      <c r="N3872" s="2">
        <v>0</v>
      </c>
      <c r="O3872" s="2">
        <v>0.12028301886792453</v>
      </c>
      <c r="P3872">
        <v>109</v>
      </c>
      <c r="Q3872" s="2">
        <v>0.22614107883817428</v>
      </c>
      <c r="R3872">
        <v>424</v>
      </c>
      <c r="S3872">
        <v>482</v>
      </c>
      <c r="T3872">
        <v>475</v>
      </c>
      <c r="U3872">
        <v>3</v>
      </c>
      <c r="V3872">
        <v>2</v>
      </c>
      <c r="W3872">
        <v>0</v>
      </c>
      <c r="X3872">
        <v>2</v>
      </c>
      <c r="Y3872">
        <v>101</v>
      </c>
      <c r="Z3872">
        <v>0</v>
      </c>
      <c r="AA3872">
        <v>0</v>
      </c>
      <c r="AB3872">
        <v>0</v>
      </c>
      <c r="AC3872">
        <v>0</v>
      </c>
      <c r="AD3872">
        <v>421</v>
      </c>
      <c r="AE3872">
        <v>3</v>
      </c>
      <c r="AF3872">
        <v>2</v>
      </c>
      <c r="AG3872">
        <v>0</v>
      </c>
      <c r="AH3872">
        <v>2</v>
      </c>
      <c r="AI3872" s="3">
        <v>0.11163895486935867</v>
      </c>
      <c r="AJ3872" s="3">
        <v>0</v>
      </c>
      <c r="AK3872" s="3">
        <v>0</v>
      </c>
      <c r="AL3872" s="3">
        <v>0</v>
      </c>
      <c r="AM3872" s="3">
        <v>0</v>
      </c>
      <c r="AN3872" s="2">
        <f t="shared" si="126"/>
        <v>0.12028301886792453</v>
      </c>
      <c r="AO3872" s="2">
        <v>1.6355140186915886E-2</v>
      </c>
      <c r="AP3872">
        <f t="shared" si="127"/>
        <v>51</v>
      </c>
    </row>
    <row r="3873" spans="1:42" ht="16.5" hidden="1" customHeight="1" x14ac:dyDescent="0.25">
      <c r="A3873" s="4">
        <v>2011</v>
      </c>
      <c r="B3873" s="1" t="s">
        <v>287</v>
      </c>
      <c r="D3873" t="s">
        <v>32</v>
      </c>
      <c r="E3873" t="s">
        <v>288</v>
      </c>
      <c r="F3873" t="s">
        <v>289</v>
      </c>
      <c r="G3873">
        <v>45</v>
      </c>
      <c r="H3873">
        <v>0</v>
      </c>
      <c r="I3873">
        <v>0</v>
      </c>
      <c r="J3873">
        <v>0</v>
      </c>
      <c r="K3873">
        <v>0</v>
      </c>
      <c r="L3873">
        <v>3</v>
      </c>
      <c r="M3873">
        <v>48</v>
      </c>
      <c r="N3873" s="2">
        <v>6.1728395061728392E-3</v>
      </c>
      <c r="O3873" s="2">
        <v>9.8765432098765427E-2</v>
      </c>
      <c r="P3873">
        <v>82</v>
      </c>
      <c r="Q3873" s="2">
        <v>0.15860735009671179</v>
      </c>
      <c r="R3873">
        <v>486</v>
      </c>
      <c r="S3873">
        <v>517</v>
      </c>
      <c r="T3873">
        <v>481</v>
      </c>
      <c r="U3873">
        <v>1</v>
      </c>
      <c r="V3873">
        <v>6</v>
      </c>
      <c r="W3873">
        <v>11</v>
      </c>
      <c r="X3873">
        <v>18</v>
      </c>
      <c r="Y3873">
        <v>75</v>
      </c>
      <c r="Z3873">
        <v>0</v>
      </c>
      <c r="AA3873">
        <v>0</v>
      </c>
      <c r="AB3873">
        <v>5</v>
      </c>
      <c r="AC3873">
        <v>0</v>
      </c>
      <c r="AD3873">
        <v>451</v>
      </c>
      <c r="AE3873">
        <v>1</v>
      </c>
      <c r="AF3873">
        <v>6</v>
      </c>
      <c r="AG3873">
        <v>6</v>
      </c>
      <c r="AH3873">
        <v>18</v>
      </c>
      <c r="AI3873" s="3">
        <v>9.9778270509977826E-2</v>
      </c>
      <c r="AJ3873" s="3">
        <v>0</v>
      </c>
      <c r="AK3873" s="3">
        <v>0</v>
      </c>
      <c r="AL3873" s="3">
        <v>0</v>
      </c>
      <c r="AM3873" s="3">
        <v>0</v>
      </c>
      <c r="AN3873" s="2">
        <f t="shared" ref="AN3873:AN3936" si="128">N3873+O3873</f>
        <v>0.10493827160493827</v>
      </c>
      <c r="AO3873" s="2">
        <v>6.4315352697095429E-2</v>
      </c>
      <c r="AP3873">
        <f t="shared" ref="AP3873:AP3936" si="129">L3873+M3873</f>
        <v>51</v>
      </c>
    </row>
    <row r="3874" spans="1:42" ht="16.5" hidden="1" customHeight="1" x14ac:dyDescent="0.25">
      <c r="A3874" s="5" t="s">
        <v>792</v>
      </c>
      <c r="B3874" s="1" t="s">
        <v>161</v>
      </c>
      <c r="C3874" t="s">
        <v>36</v>
      </c>
      <c r="D3874" t="s">
        <v>43</v>
      </c>
      <c r="E3874" t="s">
        <v>44</v>
      </c>
      <c r="F3874" t="s">
        <v>162</v>
      </c>
      <c r="G3874">
        <v>51</v>
      </c>
      <c r="H3874">
        <v>0</v>
      </c>
      <c r="I3874">
        <v>0</v>
      </c>
      <c r="J3874">
        <v>0</v>
      </c>
      <c r="K3874">
        <v>0</v>
      </c>
      <c r="L3874">
        <v>4</v>
      </c>
      <c r="M3874">
        <v>47</v>
      </c>
      <c r="N3874" s="2">
        <v>7.0796460176991149E-3</v>
      </c>
      <c r="O3874" s="2">
        <v>8.3185840707964601E-2</v>
      </c>
      <c r="P3874">
        <v>1</v>
      </c>
      <c r="Q3874" s="2">
        <v>1.9417475728155339E-3</v>
      </c>
      <c r="R3874">
        <v>565</v>
      </c>
      <c r="S3874">
        <v>515</v>
      </c>
      <c r="T3874">
        <v>495</v>
      </c>
      <c r="U3874">
        <v>0</v>
      </c>
      <c r="V3874">
        <v>3</v>
      </c>
      <c r="W3874">
        <v>10</v>
      </c>
      <c r="X3874">
        <v>7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546</v>
      </c>
      <c r="AE3874">
        <v>0</v>
      </c>
      <c r="AF3874">
        <v>3</v>
      </c>
      <c r="AG3874">
        <v>10</v>
      </c>
      <c r="AH3874">
        <v>7</v>
      </c>
      <c r="AI3874" s="3">
        <v>9.3406593406593408E-2</v>
      </c>
      <c r="AJ3874" s="3">
        <v>0</v>
      </c>
      <c r="AK3874" s="3">
        <v>0</v>
      </c>
      <c r="AL3874" s="3">
        <v>0</v>
      </c>
      <c r="AM3874" s="3">
        <v>0</v>
      </c>
      <c r="AN3874" s="2">
        <f t="shared" si="128"/>
        <v>9.0265486725663716E-2</v>
      </c>
      <c r="AO3874" s="2">
        <v>3.5335689045936397E-2</v>
      </c>
      <c r="AP3874">
        <f t="shared" si="129"/>
        <v>51</v>
      </c>
    </row>
    <row r="3875" spans="1:42" ht="16.5" hidden="1" customHeight="1" x14ac:dyDescent="0.25">
      <c r="A3875" s="5" t="s">
        <v>793</v>
      </c>
      <c r="B3875" t="s">
        <v>635</v>
      </c>
      <c r="D3875" t="s">
        <v>32</v>
      </c>
      <c r="E3875" t="s">
        <v>636</v>
      </c>
      <c r="F3875" t="s">
        <v>637</v>
      </c>
      <c r="G3875">
        <v>47</v>
      </c>
      <c r="H3875">
        <v>0</v>
      </c>
      <c r="I3875">
        <v>0</v>
      </c>
      <c r="J3875">
        <v>0</v>
      </c>
      <c r="K3875">
        <v>0</v>
      </c>
      <c r="L3875">
        <v>8</v>
      </c>
      <c r="M3875">
        <v>43</v>
      </c>
      <c r="N3875" s="2">
        <v>1.3888888888888888E-2</v>
      </c>
      <c r="O3875" s="2">
        <v>7.4652777777777776E-2</v>
      </c>
      <c r="P3875">
        <v>78</v>
      </c>
      <c r="Q3875" s="2">
        <v>0.12935323383084577</v>
      </c>
      <c r="R3875">
        <v>576</v>
      </c>
      <c r="S3875">
        <v>603</v>
      </c>
      <c r="T3875">
        <v>515</v>
      </c>
      <c r="U3875">
        <v>3</v>
      </c>
      <c r="V3875">
        <v>7</v>
      </c>
      <c r="W3875">
        <v>6</v>
      </c>
      <c r="X3875">
        <v>72</v>
      </c>
      <c r="Y3875">
        <v>72</v>
      </c>
      <c r="Z3875">
        <v>0</v>
      </c>
      <c r="AA3875">
        <v>0</v>
      </c>
      <c r="AB3875">
        <v>0</v>
      </c>
      <c r="AC3875">
        <v>0</v>
      </c>
      <c r="AD3875">
        <v>490</v>
      </c>
      <c r="AE3875">
        <v>3</v>
      </c>
      <c r="AF3875">
        <v>7</v>
      </c>
      <c r="AG3875">
        <v>6</v>
      </c>
      <c r="AH3875">
        <v>72</v>
      </c>
      <c r="AI3875" s="3">
        <v>9.5918367346938774E-2</v>
      </c>
      <c r="AJ3875" s="3">
        <v>0</v>
      </c>
      <c r="AK3875" s="3">
        <v>0</v>
      </c>
      <c r="AL3875" s="3">
        <v>0</v>
      </c>
      <c r="AM3875" s="3">
        <v>0</v>
      </c>
      <c r="AN3875" s="2">
        <f t="shared" si="128"/>
        <v>8.8541666666666657E-2</v>
      </c>
      <c r="AO3875" s="2">
        <v>0.15224913494809689</v>
      </c>
      <c r="AP3875">
        <f t="shared" si="129"/>
        <v>51</v>
      </c>
    </row>
    <row r="3876" spans="1:42" ht="16.5" hidden="1" customHeight="1" x14ac:dyDescent="0.25">
      <c r="A3876" s="4" t="s">
        <v>796</v>
      </c>
      <c r="B3876" s="1" t="s">
        <v>319</v>
      </c>
      <c r="D3876" t="s">
        <v>32</v>
      </c>
      <c r="E3876" t="s">
        <v>317</v>
      </c>
      <c r="F3876" t="s">
        <v>320</v>
      </c>
      <c r="G3876">
        <v>25</v>
      </c>
      <c r="H3876">
        <v>22</v>
      </c>
      <c r="I3876">
        <v>0</v>
      </c>
      <c r="J3876">
        <v>0</v>
      </c>
      <c r="K3876">
        <v>0</v>
      </c>
      <c r="L3876">
        <v>0</v>
      </c>
      <c r="M3876">
        <v>51</v>
      </c>
      <c r="N3876" s="2">
        <v>0</v>
      </c>
      <c r="O3876" s="2">
        <v>8.838821490467938E-2</v>
      </c>
      <c r="P3876">
        <v>65</v>
      </c>
      <c r="Q3876" s="2">
        <v>0.10998307952622674</v>
      </c>
      <c r="R3876">
        <v>577</v>
      </c>
      <c r="S3876">
        <v>591</v>
      </c>
      <c r="T3876">
        <v>149</v>
      </c>
      <c r="U3876">
        <v>436</v>
      </c>
      <c r="V3876">
        <v>3</v>
      </c>
      <c r="W3876">
        <v>2</v>
      </c>
      <c r="X3876">
        <v>1</v>
      </c>
      <c r="Y3876">
        <v>14</v>
      </c>
      <c r="Z3876">
        <v>45</v>
      </c>
      <c r="AA3876">
        <v>0</v>
      </c>
      <c r="AB3876">
        <v>0</v>
      </c>
      <c r="AC3876">
        <v>0</v>
      </c>
      <c r="AD3876">
        <v>160</v>
      </c>
      <c r="AE3876">
        <v>413</v>
      </c>
      <c r="AF3876">
        <v>3</v>
      </c>
      <c r="AG3876">
        <v>2</v>
      </c>
      <c r="AH3876">
        <v>1</v>
      </c>
      <c r="AI3876" s="3">
        <v>0.15625</v>
      </c>
      <c r="AJ3876" s="3">
        <v>5.3268765133171914E-2</v>
      </c>
      <c r="AK3876" s="3">
        <v>0</v>
      </c>
      <c r="AL3876" s="3">
        <v>0</v>
      </c>
      <c r="AM3876" s="3">
        <v>0</v>
      </c>
      <c r="AN3876" s="2">
        <f t="shared" si="128"/>
        <v>8.838821490467938E-2</v>
      </c>
      <c r="AO3876" s="2">
        <v>0.72366148531951646</v>
      </c>
      <c r="AP3876">
        <f t="shared" si="129"/>
        <v>51</v>
      </c>
    </row>
    <row r="3877" spans="1:42" ht="16.5" hidden="1" customHeight="1" x14ac:dyDescent="0.25">
      <c r="A3877" s="5" t="s">
        <v>790</v>
      </c>
      <c r="B3877" t="s">
        <v>635</v>
      </c>
      <c r="D3877" t="s">
        <v>32</v>
      </c>
      <c r="E3877" t="s">
        <v>636</v>
      </c>
      <c r="F3877" t="s">
        <v>637</v>
      </c>
      <c r="G3877">
        <v>46</v>
      </c>
      <c r="H3877">
        <v>0</v>
      </c>
      <c r="I3877">
        <v>0</v>
      </c>
      <c r="J3877">
        <v>0</v>
      </c>
      <c r="K3877">
        <v>0</v>
      </c>
      <c r="L3877">
        <v>6</v>
      </c>
      <c r="M3877">
        <v>45</v>
      </c>
      <c r="N3877" s="2">
        <v>1.0084033613445379E-2</v>
      </c>
      <c r="O3877" s="2">
        <v>7.5630252100840331E-2</v>
      </c>
      <c r="P3877">
        <v>41</v>
      </c>
      <c r="Q3877" s="2">
        <v>7.0085470085470086E-2</v>
      </c>
      <c r="R3877">
        <v>595</v>
      </c>
      <c r="S3877">
        <v>585</v>
      </c>
      <c r="T3877">
        <v>503</v>
      </c>
      <c r="U3877">
        <v>3</v>
      </c>
      <c r="V3877">
        <v>7</v>
      </c>
      <c r="W3877">
        <v>4</v>
      </c>
      <c r="X3877">
        <v>68</v>
      </c>
      <c r="Y3877">
        <v>35</v>
      </c>
      <c r="Z3877">
        <v>0</v>
      </c>
      <c r="AA3877">
        <v>0</v>
      </c>
      <c r="AB3877">
        <v>0</v>
      </c>
      <c r="AC3877">
        <v>3</v>
      </c>
      <c r="AD3877">
        <v>514</v>
      </c>
      <c r="AE3877">
        <v>3</v>
      </c>
      <c r="AF3877">
        <v>7</v>
      </c>
      <c r="AG3877">
        <v>4</v>
      </c>
      <c r="AH3877">
        <v>65</v>
      </c>
      <c r="AI3877" s="3">
        <v>8.9494163424124515E-2</v>
      </c>
      <c r="AJ3877" s="3">
        <v>0</v>
      </c>
      <c r="AK3877" s="3">
        <v>0</v>
      </c>
      <c r="AL3877" s="3">
        <v>0</v>
      </c>
      <c r="AM3877" s="3">
        <v>0</v>
      </c>
      <c r="AN3877" s="2">
        <f t="shared" si="128"/>
        <v>8.5714285714285715E-2</v>
      </c>
      <c r="AO3877" s="2">
        <v>0.13322091062394603</v>
      </c>
      <c r="AP3877">
        <f t="shared" si="129"/>
        <v>51</v>
      </c>
    </row>
    <row r="3878" spans="1:42" ht="16.5" hidden="1" customHeight="1" x14ac:dyDescent="0.25">
      <c r="A3878" s="4" t="s">
        <v>800</v>
      </c>
      <c r="B3878" s="1" t="s">
        <v>543</v>
      </c>
      <c r="D3878" t="s">
        <v>32</v>
      </c>
      <c r="E3878" t="s">
        <v>544</v>
      </c>
      <c r="F3878" t="s">
        <v>545</v>
      </c>
      <c r="G3878">
        <v>50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51</v>
      </c>
      <c r="N3878" s="2">
        <v>0</v>
      </c>
      <c r="O3878" s="2">
        <v>8.346972176759411E-2</v>
      </c>
      <c r="P3878">
        <v>5</v>
      </c>
      <c r="Q3878" s="2">
        <v>8.8495575221238937E-3</v>
      </c>
      <c r="R3878">
        <v>611</v>
      </c>
      <c r="S3878">
        <v>565</v>
      </c>
      <c r="T3878">
        <v>505</v>
      </c>
      <c r="U3878">
        <v>0</v>
      </c>
      <c r="V3878">
        <v>42</v>
      </c>
      <c r="W3878">
        <v>5</v>
      </c>
      <c r="X3878">
        <v>13</v>
      </c>
      <c r="Y3878">
        <v>3</v>
      </c>
      <c r="Z3878">
        <v>0</v>
      </c>
      <c r="AA3878">
        <v>0</v>
      </c>
      <c r="AB3878">
        <v>0</v>
      </c>
      <c r="AC3878">
        <v>0</v>
      </c>
      <c r="AD3878">
        <v>552</v>
      </c>
      <c r="AE3878">
        <v>0</v>
      </c>
      <c r="AF3878">
        <v>42</v>
      </c>
      <c r="AG3878">
        <v>5</v>
      </c>
      <c r="AH3878">
        <v>13</v>
      </c>
      <c r="AI3878" s="3">
        <v>9.0579710144927536E-2</v>
      </c>
      <c r="AJ3878" s="3">
        <v>0</v>
      </c>
      <c r="AK3878" s="3">
        <v>0</v>
      </c>
      <c r="AL3878" s="3">
        <v>0</v>
      </c>
      <c r="AM3878" s="3">
        <v>0</v>
      </c>
      <c r="AN3878" s="2">
        <f t="shared" si="128"/>
        <v>8.346972176759411E-2</v>
      </c>
      <c r="AO3878" s="2">
        <v>9.8039215686274508E-2</v>
      </c>
      <c r="AP3878">
        <f t="shared" si="129"/>
        <v>51</v>
      </c>
    </row>
    <row r="3879" spans="1:42" ht="16.5" hidden="1" customHeight="1" x14ac:dyDescent="0.25">
      <c r="A3879" s="4" t="s">
        <v>799</v>
      </c>
      <c r="B3879" s="1" t="s">
        <v>581</v>
      </c>
      <c r="D3879" t="s">
        <v>32</v>
      </c>
      <c r="E3879" t="s">
        <v>582</v>
      </c>
      <c r="F3879" t="s">
        <v>583</v>
      </c>
      <c r="G3879">
        <v>44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51</v>
      </c>
      <c r="N3879" s="2">
        <v>0</v>
      </c>
      <c r="O3879" s="2">
        <v>8.1210191082802544E-2</v>
      </c>
      <c r="P3879">
        <v>160</v>
      </c>
      <c r="Q3879" s="2">
        <v>0.21709633649932158</v>
      </c>
      <c r="R3879">
        <v>628</v>
      </c>
      <c r="S3879">
        <v>737</v>
      </c>
      <c r="T3879">
        <v>677</v>
      </c>
      <c r="U3879">
        <v>3</v>
      </c>
      <c r="V3879">
        <v>9</v>
      </c>
      <c r="W3879">
        <v>8</v>
      </c>
      <c r="X3879">
        <v>40</v>
      </c>
      <c r="Y3879">
        <v>155</v>
      </c>
      <c r="Z3879">
        <v>0</v>
      </c>
      <c r="AA3879">
        <v>3</v>
      </c>
      <c r="AB3879">
        <v>0</v>
      </c>
      <c r="AC3879">
        <v>0</v>
      </c>
      <c r="AD3879">
        <v>566</v>
      </c>
      <c r="AE3879">
        <v>3</v>
      </c>
      <c r="AF3879">
        <v>6</v>
      </c>
      <c r="AG3879">
        <v>8</v>
      </c>
      <c r="AH3879">
        <v>40</v>
      </c>
      <c r="AI3879" s="3">
        <v>7.7738515901060068E-2</v>
      </c>
      <c r="AJ3879" s="3">
        <v>0</v>
      </c>
      <c r="AK3879" s="3">
        <v>0</v>
      </c>
      <c r="AL3879" s="3">
        <v>0</v>
      </c>
      <c r="AM3879" s="3">
        <v>0</v>
      </c>
      <c r="AN3879" s="2">
        <f t="shared" si="128"/>
        <v>8.1210191082802544E-2</v>
      </c>
      <c r="AO3879" s="2">
        <v>9.1492776886035312E-2</v>
      </c>
      <c r="AP3879">
        <f t="shared" si="129"/>
        <v>51</v>
      </c>
    </row>
    <row r="3880" spans="1:42" ht="16.5" hidden="1" customHeight="1" x14ac:dyDescent="0.25">
      <c r="A3880" s="5" t="s">
        <v>795</v>
      </c>
      <c r="B3880" s="1" t="s">
        <v>319</v>
      </c>
      <c r="D3880" t="s">
        <v>32</v>
      </c>
      <c r="E3880" t="s">
        <v>317</v>
      </c>
      <c r="F3880" t="s">
        <v>320</v>
      </c>
      <c r="G3880">
        <v>21</v>
      </c>
      <c r="H3880">
        <v>24</v>
      </c>
      <c r="I3880">
        <v>0</v>
      </c>
      <c r="J3880">
        <v>0</v>
      </c>
      <c r="K3880">
        <v>0</v>
      </c>
      <c r="L3880">
        <v>0</v>
      </c>
      <c r="M3880">
        <v>51</v>
      </c>
      <c r="N3880" s="2">
        <v>0</v>
      </c>
      <c r="O3880" s="2">
        <v>7.8220858895705528E-2</v>
      </c>
      <c r="P3880">
        <v>10</v>
      </c>
      <c r="Q3880" s="2">
        <v>1.6366612111292964E-2</v>
      </c>
      <c r="R3880">
        <v>652</v>
      </c>
      <c r="S3880">
        <v>611</v>
      </c>
      <c r="T3880">
        <v>173</v>
      </c>
      <c r="U3880">
        <v>431</v>
      </c>
      <c r="V3880">
        <v>4</v>
      </c>
      <c r="W3880">
        <v>0</v>
      </c>
      <c r="X3880">
        <v>3</v>
      </c>
      <c r="Y3880">
        <v>0</v>
      </c>
      <c r="Z3880">
        <v>4</v>
      </c>
      <c r="AA3880">
        <v>0</v>
      </c>
      <c r="AB3880">
        <v>0</v>
      </c>
      <c r="AC3880">
        <v>0</v>
      </c>
      <c r="AD3880">
        <v>194</v>
      </c>
      <c r="AE3880">
        <v>451</v>
      </c>
      <c r="AF3880">
        <v>4</v>
      </c>
      <c r="AG3880">
        <v>0</v>
      </c>
      <c r="AH3880">
        <v>3</v>
      </c>
      <c r="AI3880" s="3">
        <v>0.10824742268041238</v>
      </c>
      <c r="AJ3880" s="3">
        <v>5.3215077605321508E-2</v>
      </c>
      <c r="AK3880" s="3">
        <v>0</v>
      </c>
      <c r="AL3880" s="3">
        <v>0</v>
      </c>
      <c r="AM3880" s="3">
        <v>0</v>
      </c>
      <c r="AN3880" s="2">
        <f t="shared" si="128"/>
        <v>7.8220858895705528E-2</v>
      </c>
      <c r="AO3880" s="2">
        <v>0.7024539877300614</v>
      </c>
      <c r="AP3880">
        <f t="shared" si="129"/>
        <v>51</v>
      </c>
    </row>
    <row r="3881" spans="1:42" ht="16.5" hidden="1" customHeight="1" x14ac:dyDescent="0.25">
      <c r="A3881" s="4">
        <v>2011</v>
      </c>
      <c r="B3881" s="1" t="s">
        <v>581</v>
      </c>
      <c r="D3881" t="s">
        <v>32</v>
      </c>
      <c r="E3881" t="s">
        <v>582</v>
      </c>
      <c r="F3881" t="s">
        <v>583</v>
      </c>
      <c r="G3881">
        <v>47</v>
      </c>
      <c r="H3881">
        <v>0</v>
      </c>
      <c r="I3881">
        <v>0</v>
      </c>
      <c r="J3881">
        <v>0</v>
      </c>
      <c r="K3881">
        <v>0</v>
      </c>
      <c r="L3881">
        <v>8</v>
      </c>
      <c r="M3881">
        <v>43</v>
      </c>
      <c r="N3881" s="2">
        <v>1.2251148545176111E-2</v>
      </c>
      <c r="O3881" s="2">
        <v>6.5849923430321589E-2</v>
      </c>
      <c r="P3881">
        <v>159</v>
      </c>
      <c r="Q3881" s="2">
        <v>0.20893561103810776</v>
      </c>
      <c r="R3881">
        <v>653</v>
      </c>
      <c r="S3881">
        <v>761</v>
      </c>
      <c r="T3881">
        <v>727</v>
      </c>
      <c r="U3881">
        <v>4</v>
      </c>
      <c r="V3881">
        <v>8</v>
      </c>
      <c r="W3881">
        <v>8</v>
      </c>
      <c r="X3881">
        <v>14</v>
      </c>
      <c r="Y3881">
        <v>152</v>
      </c>
      <c r="Z3881">
        <v>0</v>
      </c>
      <c r="AA3881">
        <v>0</v>
      </c>
      <c r="AB3881">
        <v>0</v>
      </c>
      <c r="AC3881">
        <v>0</v>
      </c>
      <c r="AD3881">
        <v>622</v>
      </c>
      <c r="AE3881">
        <v>4</v>
      </c>
      <c r="AF3881">
        <v>8</v>
      </c>
      <c r="AG3881">
        <v>8</v>
      </c>
      <c r="AH3881">
        <v>14</v>
      </c>
      <c r="AI3881" s="3">
        <v>7.5562700964630219E-2</v>
      </c>
      <c r="AJ3881" s="3">
        <v>0</v>
      </c>
      <c r="AK3881" s="3">
        <v>0</v>
      </c>
      <c r="AL3881" s="3">
        <v>0</v>
      </c>
      <c r="AM3881" s="3">
        <v>0</v>
      </c>
      <c r="AN3881" s="2">
        <f t="shared" si="128"/>
        <v>7.8101071975497705E-2</v>
      </c>
      <c r="AO3881" s="2">
        <v>5.1829268292682924E-2</v>
      </c>
      <c r="AP3881">
        <f t="shared" si="129"/>
        <v>51</v>
      </c>
    </row>
    <row r="3882" spans="1:42" ht="16.5" hidden="1" customHeight="1" x14ac:dyDescent="0.25">
      <c r="A3882" s="5" t="s">
        <v>795</v>
      </c>
      <c r="B3882" s="1" t="s">
        <v>543</v>
      </c>
      <c r="D3882" t="s">
        <v>32</v>
      </c>
      <c r="E3882" t="s">
        <v>544</v>
      </c>
      <c r="F3882" t="s">
        <v>545</v>
      </c>
      <c r="G3882">
        <v>50</v>
      </c>
      <c r="H3882">
        <v>0</v>
      </c>
      <c r="I3882">
        <v>0</v>
      </c>
      <c r="J3882">
        <v>0</v>
      </c>
      <c r="K3882">
        <v>0</v>
      </c>
      <c r="L3882">
        <v>12</v>
      </c>
      <c r="M3882">
        <v>39</v>
      </c>
      <c r="N3882" s="2">
        <v>1.7699115044247787E-2</v>
      </c>
      <c r="O3882" s="2">
        <v>5.7522123893805309E-2</v>
      </c>
      <c r="P3882">
        <v>0</v>
      </c>
      <c r="Q3882" s="2">
        <v>0</v>
      </c>
      <c r="R3882">
        <v>678</v>
      </c>
      <c r="S3882">
        <v>627</v>
      </c>
      <c r="T3882">
        <v>612</v>
      </c>
      <c r="U3882">
        <v>4</v>
      </c>
      <c r="V3882">
        <v>10</v>
      </c>
      <c r="W3882">
        <v>0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662</v>
      </c>
      <c r="AE3882">
        <v>4</v>
      </c>
      <c r="AF3882">
        <v>10</v>
      </c>
      <c r="AG3882">
        <v>0</v>
      </c>
      <c r="AH3882">
        <v>1</v>
      </c>
      <c r="AI3882" s="3">
        <v>7.5528700906344406E-2</v>
      </c>
      <c r="AJ3882" s="3">
        <v>0</v>
      </c>
      <c r="AK3882" s="3">
        <v>0</v>
      </c>
      <c r="AL3882" s="3">
        <v>0</v>
      </c>
      <c r="AM3882" s="3">
        <v>0</v>
      </c>
      <c r="AN3882" s="2">
        <f t="shared" si="128"/>
        <v>7.5221238938053103E-2</v>
      </c>
      <c r="AO3882" s="2">
        <v>2.2156573116691284E-2</v>
      </c>
      <c r="AP3882">
        <f t="shared" si="129"/>
        <v>51</v>
      </c>
    </row>
    <row r="3883" spans="1:42" ht="16.5" hidden="1" customHeight="1" x14ac:dyDescent="0.25">
      <c r="A3883" s="5" t="s">
        <v>795</v>
      </c>
      <c r="B3883" t="s">
        <v>686</v>
      </c>
      <c r="D3883" t="s">
        <v>32</v>
      </c>
      <c r="E3883" t="s">
        <v>325</v>
      </c>
      <c r="F3883" t="s">
        <v>687</v>
      </c>
      <c r="G3883">
        <v>42</v>
      </c>
      <c r="H3883">
        <v>0</v>
      </c>
      <c r="I3883">
        <v>0</v>
      </c>
      <c r="J3883">
        <v>0</v>
      </c>
      <c r="K3883">
        <v>0</v>
      </c>
      <c r="L3883">
        <v>7</v>
      </c>
      <c r="M3883">
        <v>44</v>
      </c>
      <c r="N3883" s="2">
        <v>1.0057471264367816E-2</v>
      </c>
      <c r="O3883" s="2">
        <v>6.3218390804597707E-2</v>
      </c>
      <c r="P3883">
        <v>113</v>
      </c>
      <c r="Q3883" s="2">
        <v>0.14907651715039577</v>
      </c>
      <c r="R3883">
        <v>696</v>
      </c>
      <c r="S3883">
        <v>758</v>
      </c>
      <c r="T3883">
        <v>742</v>
      </c>
      <c r="U3883">
        <v>1</v>
      </c>
      <c r="V3883">
        <v>5</v>
      </c>
      <c r="W3883">
        <v>2</v>
      </c>
      <c r="X3883">
        <v>8</v>
      </c>
      <c r="Y3883">
        <v>105</v>
      </c>
      <c r="Z3883">
        <v>0</v>
      </c>
      <c r="AA3883">
        <v>0</v>
      </c>
      <c r="AB3883">
        <v>0</v>
      </c>
      <c r="AC3883">
        <v>3</v>
      </c>
      <c r="AD3883">
        <v>679</v>
      </c>
      <c r="AE3883">
        <v>1</v>
      </c>
      <c r="AF3883">
        <v>5</v>
      </c>
      <c r="AG3883">
        <v>2</v>
      </c>
      <c r="AH3883">
        <v>5</v>
      </c>
      <c r="AI3883" s="3">
        <v>6.1855670103092786E-2</v>
      </c>
      <c r="AJ3883" s="3">
        <v>0</v>
      </c>
      <c r="AK3883" s="3">
        <v>0</v>
      </c>
      <c r="AL3883" s="3">
        <v>0</v>
      </c>
      <c r="AM3883" s="3">
        <v>0</v>
      </c>
      <c r="AN3883" s="2">
        <f t="shared" si="128"/>
        <v>7.3275862068965525E-2</v>
      </c>
      <c r="AO3883" s="2">
        <v>1.8786127167630059E-2</v>
      </c>
      <c r="AP3883">
        <f t="shared" si="129"/>
        <v>51</v>
      </c>
    </row>
    <row r="3884" spans="1:42" ht="16.5" hidden="1" customHeight="1" x14ac:dyDescent="0.25">
      <c r="A3884" s="5" t="s">
        <v>794</v>
      </c>
      <c r="B3884" s="1" t="s">
        <v>94</v>
      </c>
      <c r="D3884" t="s">
        <v>32</v>
      </c>
      <c r="E3884" t="s">
        <v>95</v>
      </c>
      <c r="F3884" t="s">
        <v>96</v>
      </c>
      <c r="G3884">
        <v>36</v>
      </c>
      <c r="H3884">
        <v>0</v>
      </c>
      <c r="I3884">
        <v>0</v>
      </c>
      <c r="J3884">
        <v>0</v>
      </c>
      <c r="K3884">
        <v>3</v>
      </c>
      <c r="L3884">
        <v>3</v>
      </c>
      <c r="M3884">
        <v>48</v>
      </c>
      <c r="N3884" s="2">
        <v>4.2918454935622317E-3</v>
      </c>
      <c r="O3884" s="2">
        <v>6.8669527896995708E-2</v>
      </c>
      <c r="P3884">
        <v>100</v>
      </c>
      <c r="Q3884" s="2">
        <v>0.13368983957219252</v>
      </c>
      <c r="R3884">
        <v>699</v>
      </c>
      <c r="S3884">
        <v>748</v>
      </c>
      <c r="T3884">
        <v>707</v>
      </c>
      <c r="U3884">
        <v>21</v>
      </c>
      <c r="V3884">
        <v>9</v>
      </c>
      <c r="W3884">
        <v>2</v>
      </c>
      <c r="X3884">
        <v>9</v>
      </c>
      <c r="Y3884">
        <v>92</v>
      </c>
      <c r="Z3884">
        <v>0</v>
      </c>
      <c r="AA3884">
        <v>0</v>
      </c>
      <c r="AB3884">
        <v>0</v>
      </c>
      <c r="AC3884">
        <v>0</v>
      </c>
      <c r="AD3884">
        <v>651</v>
      </c>
      <c r="AE3884">
        <v>21</v>
      </c>
      <c r="AF3884">
        <v>9</v>
      </c>
      <c r="AG3884">
        <v>2</v>
      </c>
      <c r="AH3884">
        <v>12</v>
      </c>
      <c r="AI3884" s="3">
        <v>5.5299539170506916E-2</v>
      </c>
      <c r="AJ3884" s="3">
        <v>0</v>
      </c>
      <c r="AK3884" s="3">
        <v>0</v>
      </c>
      <c r="AL3884" s="3">
        <v>0</v>
      </c>
      <c r="AM3884" s="3">
        <v>0.25</v>
      </c>
      <c r="AN3884" s="2">
        <f t="shared" si="128"/>
        <v>7.2961373390557943E-2</v>
      </c>
      <c r="AO3884" s="2">
        <v>6.3309352517985612E-2</v>
      </c>
      <c r="AP3884">
        <f t="shared" si="129"/>
        <v>51</v>
      </c>
    </row>
    <row r="3885" spans="1:42" ht="16.5" hidden="1" customHeight="1" x14ac:dyDescent="0.25">
      <c r="A3885" s="4" t="s">
        <v>798</v>
      </c>
      <c r="B3885" t="s">
        <v>690</v>
      </c>
      <c r="D3885" t="s">
        <v>32</v>
      </c>
      <c r="E3885" t="s">
        <v>636</v>
      </c>
      <c r="F3885" t="s">
        <v>691</v>
      </c>
      <c r="G3885">
        <v>35</v>
      </c>
      <c r="H3885">
        <v>0</v>
      </c>
      <c r="I3885">
        <v>0</v>
      </c>
      <c r="J3885">
        <v>0</v>
      </c>
      <c r="K3885">
        <v>7</v>
      </c>
      <c r="L3885">
        <v>0</v>
      </c>
      <c r="M3885">
        <v>51</v>
      </c>
      <c r="N3885" s="2">
        <v>0</v>
      </c>
      <c r="O3885" s="2">
        <v>6.9958847736625515E-2</v>
      </c>
      <c r="P3885">
        <v>67</v>
      </c>
      <c r="Q3885" s="2">
        <v>8.9932885906040275E-2</v>
      </c>
      <c r="R3885">
        <v>729</v>
      </c>
      <c r="S3885">
        <v>745</v>
      </c>
      <c r="T3885">
        <v>604</v>
      </c>
      <c r="U3885">
        <v>6</v>
      </c>
      <c r="V3885">
        <v>6</v>
      </c>
      <c r="W3885">
        <v>5</v>
      </c>
      <c r="X3885">
        <v>124</v>
      </c>
      <c r="Y3885">
        <v>47</v>
      </c>
      <c r="Z3885">
        <v>0</v>
      </c>
      <c r="AA3885">
        <v>0</v>
      </c>
      <c r="AB3885">
        <v>0</v>
      </c>
      <c r="AC3885">
        <v>13</v>
      </c>
      <c r="AD3885">
        <v>592</v>
      </c>
      <c r="AE3885">
        <v>6</v>
      </c>
      <c r="AF3885">
        <v>6</v>
      </c>
      <c r="AG3885">
        <v>5</v>
      </c>
      <c r="AH3885">
        <v>118</v>
      </c>
      <c r="AI3885" s="3">
        <v>5.9121621621621621E-2</v>
      </c>
      <c r="AJ3885" s="3">
        <v>0</v>
      </c>
      <c r="AK3885" s="3">
        <v>0</v>
      </c>
      <c r="AL3885" s="3">
        <v>0</v>
      </c>
      <c r="AM3885" s="3">
        <v>5.9322033898305086E-2</v>
      </c>
      <c r="AN3885" s="2">
        <f t="shared" si="128"/>
        <v>6.9958847736625515E-2</v>
      </c>
      <c r="AO3885" s="2">
        <v>0.18569463548830811</v>
      </c>
      <c r="AP3885">
        <f t="shared" si="129"/>
        <v>51</v>
      </c>
    </row>
    <row r="3886" spans="1:42" ht="16.5" hidden="1" customHeight="1" x14ac:dyDescent="0.25">
      <c r="A3886" s="4" t="s">
        <v>801</v>
      </c>
      <c r="B3886" s="1" t="s">
        <v>252</v>
      </c>
      <c r="D3886" t="s">
        <v>32</v>
      </c>
      <c r="E3886" t="s">
        <v>253</v>
      </c>
      <c r="F3886" t="s">
        <v>254</v>
      </c>
      <c r="G3886">
        <v>41</v>
      </c>
      <c r="H3886">
        <v>0</v>
      </c>
      <c r="I3886">
        <v>0</v>
      </c>
      <c r="J3886">
        <v>0</v>
      </c>
      <c r="K3886">
        <v>0</v>
      </c>
      <c r="L3886">
        <v>7</v>
      </c>
      <c r="M3886">
        <v>44</v>
      </c>
      <c r="N3886" s="2">
        <v>9.1027308192457735E-3</v>
      </c>
      <c r="O3886" s="2">
        <v>5.7217165149544863E-2</v>
      </c>
      <c r="P3886">
        <v>21</v>
      </c>
      <c r="Q3886" s="2">
        <v>2.8416779431664412E-2</v>
      </c>
      <c r="R3886">
        <v>769</v>
      </c>
      <c r="S3886">
        <v>739</v>
      </c>
      <c r="T3886">
        <v>708</v>
      </c>
      <c r="U3886">
        <v>3</v>
      </c>
      <c r="V3886">
        <v>10</v>
      </c>
      <c r="W3886">
        <v>6</v>
      </c>
      <c r="X3886">
        <v>12</v>
      </c>
      <c r="Y3886">
        <v>16</v>
      </c>
      <c r="Z3886">
        <v>0</v>
      </c>
      <c r="AA3886">
        <v>0</v>
      </c>
      <c r="AB3886">
        <v>0</v>
      </c>
      <c r="AC3886">
        <v>0</v>
      </c>
      <c r="AD3886">
        <v>733</v>
      </c>
      <c r="AE3886">
        <v>3</v>
      </c>
      <c r="AF3886">
        <v>10</v>
      </c>
      <c r="AG3886">
        <v>6</v>
      </c>
      <c r="AH3886">
        <v>12</v>
      </c>
      <c r="AI3886" s="3">
        <v>5.593451568894952E-2</v>
      </c>
      <c r="AJ3886" s="3">
        <v>0</v>
      </c>
      <c r="AK3886" s="3">
        <v>0</v>
      </c>
      <c r="AL3886" s="3">
        <v>0</v>
      </c>
      <c r="AM3886" s="3">
        <v>0</v>
      </c>
      <c r="AN3886" s="2">
        <f t="shared" si="128"/>
        <v>6.6319895968790635E-2</v>
      </c>
      <c r="AO3886" s="2">
        <v>4.0575916230366493E-2</v>
      </c>
      <c r="AP3886">
        <f t="shared" si="129"/>
        <v>51</v>
      </c>
    </row>
    <row r="3887" spans="1:42" ht="16.5" hidden="1" customHeight="1" x14ac:dyDescent="0.25">
      <c r="A3887" s="5" t="s">
        <v>792</v>
      </c>
      <c r="B3887" t="s">
        <v>674</v>
      </c>
      <c r="D3887" t="s">
        <v>32</v>
      </c>
      <c r="E3887" t="s">
        <v>206</v>
      </c>
      <c r="F3887" t="s">
        <v>675</v>
      </c>
      <c r="G3887">
        <v>39</v>
      </c>
      <c r="H3887">
        <v>0</v>
      </c>
      <c r="I3887">
        <v>0</v>
      </c>
      <c r="J3887">
        <v>0</v>
      </c>
      <c r="K3887">
        <v>3</v>
      </c>
      <c r="L3887">
        <v>0</v>
      </c>
      <c r="M3887">
        <v>51</v>
      </c>
      <c r="N3887" s="2">
        <v>0</v>
      </c>
      <c r="O3887" s="2">
        <v>6.4720812182741116E-2</v>
      </c>
      <c r="P3887">
        <v>67</v>
      </c>
      <c r="Q3887" s="2">
        <v>8.3333333333333329E-2</v>
      </c>
      <c r="R3887">
        <v>788</v>
      </c>
      <c r="S3887">
        <v>804</v>
      </c>
      <c r="T3887">
        <v>770</v>
      </c>
      <c r="U3887">
        <v>4</v>
      </c>
      <c r="V3887">
        <v>9</v>
      </c>
      <c r="W3887">
        <v>4</v>
      </c>
      <c r="X3887">
        <v>17</v>
      </c>
      <c r="Y3887">
        <v>62</v>
      </c>
      <c r="Z3887">
        <v>0</v>
      </c>
      <c r="AA3887">
        <v>0</v>
      </c>
      <c r="AB3887">
        <v>0</v>
      </c>
      <c r="AC3887">
        <v>0</v>
      </c>
      <c r="AD3887">
        <v>747</v>
      </c>
      <c r="AE3887">
        <v>4</v>
      </c>
      <c r="AF3887">
        <v>9</v>
      </c>
      <c r="AG3887">
        <v>4</v>
      </c>
      <c r="AH3887">
        <v>20</v>
      </c>
      <c r="AI3887" s="3">
        <v>5.2208835341365459E-2</v>
      </c>
      <c r="AJ3887" s="3">
        <v>0</v>
      </c>
      <c r="AK3887" s="3">
        <v>0</v>
      </c>
      <c r="AL3887" s="3">
        <v>0</v>
      </c>
      <c r="AM3887" s="3">
        <v>0.15</v>
      </c>
      <c r="AN3887" s="2">
        <f t="shared" si="128"/>
        <v>6.4720812182741116E-2</v>
      </c>
      <c r="AO3887" s="2">
        <v>4.7193877551020405E-2</v>
      </c>
      <c r="AP3887">
        <f t="shared" si="129"/>
        <v>51</v>
      </c>
    </row>
    <row r="3888" spans="1:42" ht="16.5" hidden="1" customHeight="1" x14ac:dyDescent="0.25">
      <c r="A3888" s="5" t="s">
        <v>791</v>
      </c>
      <c r="B3888" s="1" t="s">
        <v>133</v>
      </c>
      <c r="D3888" t="s">
        <v>32</v>
      </c>
      <c r="E3888" t="s">
        <v>134</v>
      </c>
      <c r="F3888" t="s">
        <v>135</v>
      </c>
      <c r="G3888">
        <v>48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51</v>
      </c>
      <c r="N3888" s="2">
        <v>0</v>
      </c>
      <c r="O3888" s="2">
        <v>6.3909774436090222E-2</v>
      </c>
      <c r="P3888">
        <v>34</v>
      </c>
      <c r="Q3888" s="2">
        <v>4.353393085787452E-2</v>
      </c>
      <c r="R3888">
        <v>798</v>
      </c>
      <c r="S3888">
        <v>781</v>
      </c>
      <c r="T3888">
        <v>763</v>
      </c>
      <c r="U3888">
        <v>1</v>
      </c>
      <c r="V3888">
        <v>7</v>
      </c>
      <c r="W3888">
        <v>2</v>
      </c>
      <c r="X3888">
        <v>8</v>
      </c>
      <c r="Y3888">
        <v>32</v>
      </c>
      <c r="Z3888">
        <v>0</v>
      </c>
      <c r="AA3888">
        <v>0</v>
      </c>
      <c r="AB3888">
        <v>0</v>
      </c>
      <c r="AC3888">
        <v>0</v>
      </c>
      <c r="AD3888">
        <v>779</v>
      </c>
      <c r="AE3888">
        <v>1</v>
      </c>
      <c r="AF3888">
        <v>7</v>
      </c>
      <c r="AG3888">
        <v>2</v>
      </c>
      <c r="AH3888">
        <v>8</v>
      </c>
      <c r="AI3888" s="3">
        <v>6.1617458279845959E-2</v>
      </c>
      <c r="AJ3888" s="3">
        <v>0</v>
      </c>
      <c r="AK3888" s="3">
        <v>0</v>
      </c>
      <c r="AL3888" s="3">
        <v>0</v>
      </c>
      <c r="AM3888" s="3">
        <v>0</v>
      </c>
      <c r="AN3888" s="2">
        <f t="shared" si="128"/>
        <v>6.3909774436090222E-2</v>
      </c>
      <c r="AO3888" s="2">
        <v>2.258469259723965E-2</v>
      </c>
      <c r="AP3888">
        <f t="shared" si="129"/>
        <v>51</v>
      </c>
    </row>
    <row r="3889" spans="1:42" ht="16.5" hidden="1" customHeight="1" x14ac:dyDescent="0.25">
      <c r="A3889" s="5" t="s">
        <v>792</v>
      </c>
      <c r="B3889" s="1" t="s">
        <v>181</v>
      </c>
      <c r="D3889" t="s">
        <v>32</v>
      </c>
      <c r="E3889" t="s">
        <v>182</v>
      </c>
      <c r="F3889" t="s">
        <v>183</v>
      </c>
      <c r="G3889">
        <v>51</v>
      </c>
      <c r="H3889">
        <v>0</v>
      </c>
      <c r="I3889">
        <v>0</v>
      </c>
      <c r="J3889">
        <v>0</v>
      </c>
      <c r="K3889">
        <v>0</v>
      </c>
      <c r="L3889">
        <v>3</v>
      </c>
      <c r="M3889">
        <v>48</v>
      </c>
      <c r="N3889" s="2">
        <v>3.3444816053511705E-3</v>
      </c>
      <c r="O3889" s="2">
        <v>5.3511705685618728E-2</v>
      </c>
      <c r="P3889">
        <v>60</v>
      </c>
      <c r="Q3889" s="2">
        <v>6.6225165562913912E-2</v>
      </c>
      <c r="R3889">
        <v>897</v>
      </c>
      <c r="S3889">
        <v>906</v>
      </c>
      <c r="T3889">
        <v>883</v>
      </c>
      <c r="U3889">
        <v>1</v>
      </c>
      <c r="V3889">
        <v>6</v>
      </c>
      <c r="W3889">
        <v>4</v>
      </c>
      <c r="X3889">
        <v>12</v>
      </c>
      <c r="Y3889">
        <v>56</v>
      </c>
      <c r="Z3889">
        <v>0</v>
      </c>
      <c r="AA3889">
        <v>0</v>
      </c>
      <c r="AB3889">
        <v>0</v>
      </c>
      <c r="AC3889">
        <v>0</v>
      </c>
      <c r="AD3889">
        <v>878</v>
      </c>
      <c r="AE3889">
        <v>1</v>
      </c>
      <c r="AF3889">
        <v>6</v>
      </c>
      <c r="AG3889">
        <v>4</v>
      </c>
      <c r="AH3889">
        <v>12</v>
      </c>
      <c r="AI3889" s="3">
        <v>5.808656036446469E-2</v>
      </c>
      <c r="AJ3889" s="3">
        <v>0</v>
      </c>
      <c r="AK3889" s="3">
        <v>0</v>
      </c>
      <c r="AL3889" s="3">
        <v>0</v>
      </c>
      <c r="AM3889" s="3">
        <v>0</v>
      </c>
      <c r="AN3889" s="2">
        <f t="shared" si="128"/>
        <v>5.6856187290969896E-2</v>
      </c>
      <c r="AO3889" s="2">
        <v>2.5527192008879023E-2</v>
      </c>
      <c r="AP3889">
        <f t="shared" si="129"/>
        <v>51</v>
      </c>
    </row>
    <row r="3890" spans="1:42" ht="16.5" hidden="1" customHeight="1" x14ac:dyDescent="0.25">
      <c r="A3890" s="4" t="s">
        <v>801</v>
      </c>
      <c r="B3890" s="1" t="s">
        <v>460</v>
      </c>
      <c r="D3890" t="s">
        <v>32</v>
      </c>
      <c r="E3890" t="s">
        <v>456</v>
      </c>
      <c r="F3890" t="s">
        <v>461</v>
      </c>
      <c r="G3890">
        <v>43</v>
      </c>
      <c r="H3890">
        <v>0</v>
      </c>
      <c r="I3890">
        <v>0</v>
      </c>
      <c r="J3890">
        <v>0</v>
      </c>
      <c r="K3890">
        <v>4</v>
      </c>
      <c r="L3890">
        <v>0</v>
      </c>
      <c r="M3890">
        <v>51</v>
      </c>
      <c r="N3890" s="2">
        <v>0</v>
      </c>
      <c r="O3890" s="2">
        <v>4.8803827751196169E-2</v>
      </c>
      <c r="P3890">
        <v>27</v>
      </c>
      <c r="Q3890" s="2">
        <v>2.6444662095984329E-2</v>
      </c>
      <c r="R3890">
        <v>1045</v>
      </c>
      <c r="S3890">
        <v>1021</v>
      </c>
      <c r="T3890">
        <v>761</v>
      </c>
      <c r="U3890">
        <v>121</v>
      </c>
      <c r="V3890">
        <v>11</v>
      </c>
      <c r="W3890">
        <v>109</v>
      </c>
      <c r="X3890">
        <v>19</v>
      </c>
      <c r="Y3890">
        <v>24</v>
      </c>
      <c r="Z3890">
        <v>0</v>
      </c>
      <c r="AA3890">
        <v>0</v>
      </c>
      <c r="AB3890">
        <v>0</v>
      </c>
      <c r="AC3890">
        <v>0</v>
      </c>
      <c r="AD3890">
        <v>780</v>
      </c>
      <c r="AE3890">
        <v>121</v>
      </c>
      <c r="AF3890">
        <v>11</v>
      </c>
      <c r="AG3890">
        <v>109</v>
      </c>
      <c r="AH3890">
        <v>23</v>
      </c>
      <c r="AI3890" s="3">
        <v>5.5128205128205127E-2</v>
      </c>
      <c r="AJ3890" s="3">
        <v>0</v>
      </c>
      <c r="AK3890" s="3">
        <v>0</v>
      </c>
      <c r="AL3890" s="3">
        <v>0</v>
      </c>
      <c r="AM3890" s="3">
        <v>0.17391304347826086</v>
      </c>
      <c r="AN3890" s="2">
        <f t="shared" si="128"/>
        <v>4.8803827751196169E-2</v>
      </c>
      <c r="AO3890" s="2">
        <v>0.25287356321839083</v>
      </c>
      <c r="AP3890">
        <f t="shared" si="129"/>
        <v>51</v>
      </c>
    </row>
    <row r="3891" spans="1:42" ht="16.5" hidden="1" customHeight="1" x14ac:dyDescent="0.25">
      <c r="A3891" s="5" t="s">
        <v>789</v>
      </c>
      <c r="B3891" s="1" t="s">
        <v>504</v>
      </c>
      <c r="D3891" t="s">
        <v>32</v>
      </c>
      <c r="E3891" t="s">
        <v>498</v>
      </c>
      <c r="F3891" t="s">
        <v>505</v>
      </c>
      <c r="G3891">
        <v>44</v>
      </c>
      <c r="H3891">
        <v>0</v>
      </c>
      <c r="I3891">
        <v>0</v>
      </c>
      <c r="J3891">
        <v>3</v>
      </c>
      <c r="K3891">
        <v>0</v>
      </c>
      <c r="L3891">
        <v>0</v>
      </c>
      <c r="M3891">
        <v>51</v>
      </c>
      <c r="N3891" s="2">
        <v>0</v>
      </c>
      <c r="O3891" s="2">
        <v>4.7977422389463779E-2</v>
      </c>
      <c r="P3891">
        <v>98</v>
      </c>
      <c r="Q3891" s="2">
        <v>8.8288288288288289E-2</v>
      </c>
      <c r="R3891">
        <v>1063</v>
      </c>
      <c r="S3891">
        <v>1110</v>
      </c>
      <c r="T3891">
        <v>1089</v>
      </c>
      <c r="U3891">
        <v>0</v>
      </c>
      <c r="V3891">
        <v>6</v>
      </c>
      <c r="W3891">
        <v>1</v>
      </c>
      <c r="X3891">
        <v>14</v>
      </c>
      <c r="Y3891">
        <v>95</v>
      </c>
      <c r="Z3891">
        <v>0</v>
      </c>
      <c r="AA3891">
        <v>0</v>
      </c>
      <c r="AB3891">
        <v>0</v>
      </c>
      <c r="AC3891">
        <v>0</v>
      </c>
      <c r="AD3891">
        <v>1038</v>
      </c>
      <c r="AE3891">
        <v>0</v>
      </c>
      <c r="AF3891">
        <v>6</v>
      </c>
      <c r="AG3891">
        <v>4</v>
      </c>
      <c r="AH3891">
        <v>14</v>
      </c>
      <c r="AI3891" s="3">
        <v>4.238921001926782E-2</v>
      </c>
      <c r="AJ3891" s="3">
        <v>0</v>
      </c>
      <c r="AK3891" s="3">
        <v>0</v>
      </c>
      <c r="AL3891" s="3">
        <v>0.75</v>
      </c>
      <c r="AM3891" s="3">
        <v>0</v>
      </c>
      <c r="AN3891" s="2">
        <f t="shared" si="128"/>
        <v>4.7977422389463779E-2</v>
      </c>
      <c r="AO3891" s="2">
        <v>2.2598870056497175E-2</v>
      </c>
      <c r="AP3891">
        <f t="shared" si="129"/>
        <v>51</v>
      </c>
    </row>
    <row r="3892" spans="1:42" ht="16.5" hidden="1" customHeight="1" x14ac:dyDescent="0.25">
      <c r="A3892" s="5" t="s">
        <v>787</v>
      </c>
      <c r="B3892" s="1" t="s">
        <v>508</v>
      </c>
      <c r="D3892" t="s">
        <v>32</v>
      </c>
      <c r="E3892" t="s">
        <v>498</v>
      </c>
      <c r="F3892" t="s">
        <v>509</v>
      </c>
      <c r="G3892">
        <v>48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51</v>
      </c>
      <c r="N3892" s="2">
        <v>0</v>
      </c>
      <c r="O3892" s="2">
        <v>4.1906327033689399E-2</v>
      </c>
      <c r="P3892">
        <v>59</v>
      </c>
      <c r="Q3892" s="2">
        <v>4.8163265306122451E-2</v>
      </c>
      <c r="R3892">
        <v>1217</v>
      </c>
      <c r="S3892">
        <v>1225</v>
      </c>
      <c r="T3892">
        <v>1207</v>
      </c>
      <c r="U3892">
        <v>2</v>
      </c>
      <c r="V3892">
        <v>4</v>
      </c>
      <c r="W3892">
        <v>6</v>
      </c>
      <c r="X3892">
        <v>6</v>
      </c>
      <c r="Y3892">
        <v>58</v>
      </c>
      <c r="Z3892">
        <v>0</v>
      </c>
      <c r="AA3892">
        <v>0</v>
      </c>
      <c r="AB3892">
        <v>0</v>
      </c>
      <c r="AC3892">
        <v>0</v>
      </c>
      <c r="AD3892">
        <v>1197</v>
      </c>
      <c r="AE3892">
        <v>2</v>
      </c>
      <c r="AF3892">
        <v>4</v>
      </c>
      <c r="AG3892">
        <v>6</v>
      </c>
      <c r="AH3892">
        <v>6</v>
      </c>
      <c r="AI3892" s="3">
        <v>4.0100250626566414E-2</v>
      </c>
      <c r="AJ3892" s="3">
        <v>0</v>
      </c>
      <c r="AK3892" s="3">
        <v>0</v>
      </c>
      <c r="AL3892" s="3">
        <v>0</v>
      </c>
      <c r="AM3892" s="3">
        <v>0</v>
      </c>
      <c r="AN3892" s="2">
        <f t="shared" si="128"/>
        <v>4.1906327033689399E-2</v>
      </c>
      <c r="AO3892" s="2">
        <v>1.4814814814814815E-2</v>
      </c>
      <c r="AP3892">
        <f t="shared" si="129"/>
        <v>51</v>
      </c>
    </row>
    <row r="3893" spans="1:42" ht="16.5" hidden="1" customHeight="1" x14ac:dyDescent="0.25">
      <c r="A3893" s="4" t="s">
        <v>798</v>
      </c>
      <c r="B3893" s="1" t="s">
        <v>546</v>
      </c>
      <c r="D3893" t="s">
        <v>32</v>
      </c>
      <c r="E3893" t="s">
        <v>544</v>
      </c>
      <c r="F3893" t="s">
        <v>547</v>
      </c>
      <c r="G3893">
        <v>45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51</v>
      </c>
      <c r="N3893" s="2">
        <v>0</v>
      </c>
      <c r="O3893" s="2">
        <v>4.0865384615384616E-2</v>
      </c>
      <c r="P3893">
        <v>65</v>
      </c>
      <c r="Q3893" s="2">
        <v>5.150554675118859E-2</v>
      </c>
      <c r="R3893">
        <v>1248</v>
      </c>
      <c r="S3893">
        <v>1262</v>
      </c>
      <c r="T3893">
        <v>1172</v>
      </c>
      <c r="U3893">
        <v>3</v>
      </c>
      <c r="V3893">
        <v>13</v>
      </c>
      <c r="W3893">
        <v>13</v>
      </c>
      <c r="X3893">
        <v>61</v>
      </c>
      <c r="Y3893">
        <v>63</v>
      </c>
      <c r="Z3893">
        <v>0</v>
      </c>
      <c r="AA3893">
        <v>0</v>
      </c>
      <c r="AB3893">
        <v>0</v>
      </c>
      <c r="AC3893">
        <v>0</v>
      </c>
      <c r="AD3893">
        <v>1154</v>
      </c>
      <c r="AE3893">
        <v>3</v>
      </c>
      <c r="AF3893">
        <v>13</v>
      </c>
      <c r="AG3893">
        <v>13</v>
      </c>
      <c r="AH3893">
        <v>61</v>
      </c>
      <c r="AI3893" s="3">
        <v>3.8994800693240898E-2</v>
      </c>
      <c r="AJ3893" s="3">
        <v>0</v>
      </c>
      <c r="AK3893" s="3">
        <v>0</v>
      </c>
      <c r="AL3893" s="3">
        <v>0</v>
      </c>
      <c r="AM3893" s="3">
        <v>0</v>
      </c>
      <c r="AN3893" s="2">
        <f t="shared" si="128"/>
        <v>4.0865384615384616E-2</v>
      </c>
      <c r="AO3893" s="2">
        <v>7.2347266881028938E-2</v>
      </c>
      <c r="AP3893">
        <f t="shared" si="129"/>
        <v>51</v>
      </c>
    </row>
    <row r="3894" spans="1:42" ht="16.5" hidden="1" customHeight="1" x14ac:dyDescent="0.25">
      <c r="A3894" s="5" t="s">
        <v>793</v>
      </c>
      <c r="B3894" s="1" t="s">
        <v>196</v>
      </c>
      <c r="D3894" t="s">
        <v>32</v>
      </c>
      <c r="E3894" t="s">
        <v>197</v>
      </c>
      <c r="F3894" t="s">
        <v>198</v>
      </c>
      <c r="G3894">
        <v>43</v>
      </c>
      <c r="H3894">
        <v>0</v>
      </c>
      <c r="I3894">
        <v>0</v>
      </c>
      <c r="J3894">
        <v>0</v>
      </c>
      <c r="K3894">
        <v>0</v>
      </c>
      <c r="L3894">
        <v>4</v>
      </c>
      <c r="M3894">
        <v>47</v>
      </c>
      <c r="N3894" s="2">
        <v>3.1421838177533388E-3</v>
      </c>
      <c r="O3894" s="2">
        <v>3.6920659858601726E-2</v>
      </c>
      <c r="P3894">
        <v>67</v>
      </c>
      <c r="Q3894" s="2">
        <v>5.1978277734678044E-2</v>
      </c>
      <c r="R3894">
        <v>1273</v>
      </c>
      <c r="S3894">
        <v>1289</v>
      </c>
      <c r="T3894">
        <v>1239</v>
      </c>
      <c r="U3894">
        <v>4</v>
      </c>
      <c r="V3894">
        <v>19</v>
      </c>
      <c r="W3894">
        <v>14</v>
      </c>
      <c r="X3894">
        <v>13</v>
      </c>
      <c r="Y3894">
        <v>63</v>
      </c>
      <c r="Z3894">
        <v>0</v>
      </c>
      <c r="AA3894">
        <v>0</v>
      </c>
      <c r="AB3894">
        <v>0</v>
      </c>
      <c r="AC3894">
        <v>0</v>
      </c>
      <c r="AD3894">
        <v>1219</v>
      </c>
      <c r="AE3894">
        <v>4</v>
      </c>
      <c r="AF3894">
        <v>19</v>
      </c>
      <c r="AG3894">
        <v>14</v>
      </c>
      <c r="AH3894">
        <v>13</v>
      </c>
      <c r="AI3894" s="3">
        <v>3.5274815422477443E-2</v>
      </c>
      <c r="AJ3894" s="3">
        <v>0</v>
      </c>
      <c r="AK3894" s="3">
        <v>0</v>
      </c>
      <c r="AL3894" s="3">
        <v>0</v>
      </c>
      <c r="AM3894" s="3">
        <v>0</v>
      </c>
      <c r="AN3894" s="2">
        <f t="shared" si="128"/>
        <v>4.0062843676355063E-2</v>
      </c>
      <c r="AO3894" s="2">
        <v>3.9401103230890466E-2</v>
      </c>
      <c r="AP3894">
        <f t="shared" si="129"/>
        <v>51</v>
      </c>
    </row>
    <row r="3895" spans="1:42" ht="16.5" hidden="1" customHeight="1" x14ac:dyDescent="0.25">
      <c r="A3895" s="5" t="s">
        <v>793</v>
      </c>
      <c r="B3895" s="1" t="s">
        <v>31</v>
      </c>
      <c r="D3895" t="s">
        <v>32</v>
      </c>
      <c r="E3895" t="s">
        <v>33</v>
      </c>
      <c r="F3895" t="s">
        <v>34</v>
      </c>
      <c r="G3895">
        <v>41</v>
      </c>
      <c r="H3895">
        <v>3</v>
      </c>
      <c r="I3895">
        <v>0</v>
      </c>
      <c r="J3895">
        <v>0</v>
      </c>
      <c r="K3895">
        <v>0</v>
      </c>
      <c r="L3895">
        <v>3</v>
      </c>
      <c r="M3895">
        <v>48</v>
      </c>
      <c r="N3895" s="2">
        <v>2.3364485981308409E-3</v>
      </c>
      <c r="O3895" s="2">
        <v>3.7383177570093455E-2</v>
      </c>
      <c r="P3895">
        <v>75</v>
      </c>
      <c r="Q3895" s="2">
        <v>5.7339449541284407E-2</v>
      </c>
      <c r="R3895">
        <v>1284</v>
      </c>
      <c r="S3895">
        <v>1308</v>
      </c>
      <c r="T3895">
        <v>1248</v>
      </c>
      <c r="U3895">
        <v>17</v>
      </c>
      <c r="V3895">
        <v>19</v>
      </c>
      <c r="W3895">
        <v>12</v>
      </c>
      <c r="X3895">
        <v>12</v>
      </c>
      <c r="Y3895">
        <v>71</v>
      </c>
      <c r="Z3895">
        <v>0</v>
      </c>
      <c r="AA3895">
        <v>0</v>
      </c>
      <c r="AB3895">
        <v>0</v>
      </c>
      <c r="AC3895">
        <v>0</v>
      </c>
      <c r="AD3895">
        <v>1218</v>
      </c>
      <c r="AE3895">
        <v>20</v>
      </c>
      <c r="AF3895">
        <v>19</v>
      </c>
      <c r="AG3895">
        <v>12</v>
      </c>
      <c r="AH3895">
        <v>12</v>
      </c>
      <c r="AI3895" s="3">
        <v>3.3661740558292283E-2</v>
      </c>
      <c r="AJ3895" s="3">
        <v>0.15</v>
      </c>
      <c r="AK3895" s="3">
        <v>0</v>
      </c>
      <c r="AL3895" s="3">
        <v>0</v>
      </c>
      <c r="AM3895" s="3">
        <v>0</v>
      </c>
      <c r="AN3895" s="2">
        <f t="shared" si="128"/>
        <v>3.9719626168224297E-2</v>
      </c>
      <c r="AO3895" s="2">
        <v>4.9180327868852458E-2</v>
      </c>
      <c r="AP3895">
        <f t="shared" si="129"/>
        <v>51</v>
      </c>
    </row>
    <row r="3896" spans="1:42" ht="16.5" hidden="1" customHeight="1" x14ac:dyDescent="0.25">
      <c r="A3896" s="5" t="s">
        <v>790</v>
      </c>
      <c r="B3896" s="1" t="s">
        <v>561</v>
      </c>
      <c r="C3896" t="s">
        <v>36</v>
      </c>
      <c r="D3896" t="s">
        <v>43</v>
      </c>
      <c r="E3896" t="s">
        <v>559</v>
      </c>
      <c r="F3896" t="s">
        <v>562</v>
      </c>
      <c r="G3896">
        <v>11</v>
      </c>
      <c r="H3896">
        <v>0</v>
      </c>
      <c r="I3896">
        <v>0</v>
      </c>
      <c r="J3896">
        <v>3</v>
      </c>
      <c r="K3896">
        <v>0</v>
      </c>
      <c r="L3896">
        <v>7</v>
      </c>
      <c r="M3896">
        <v>12</v>
      </c>
      <c r="N3896" s="2">
        <v>2.2653721682847896E-3</v>
      </c>
      <c r="O3896" s="2">
        <v>3.8834951456310678E-3</v>
      </c>
      <c r="P3896">
        <v>2</v>
      </c>
      <c r="Q3896" s="2">
        <v>6.5082980800520659E-4</v>
      </c>
      <c r="R3896">
        <v>3090</v>
      </c>
      <c r="S3896">
        <v>3073</v>
      </c>
      <c r="T3896">
        <v>2879</v>
      </c>
      <c r="U3896">
        <v>7</v>
      </c>
      <c r="V3896">
        <v>74</v>
      </c>
      <c r="W3896">
        <v>70</v>
      </c>
      <c r="X3896">
        <v>43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2890</v>
      </c>
      <c r="AE3896">
        <v>7</v>
      </c>
      <c r="AF3896">
        <v>74</v>
      </c>
      <c r="AG3896">
        <v>73</v>
      </c>
      <c r="AH3896">
        <v>43</v>
      </c>
      <c r="AI3896" s="3">
        <v>3.8062283737024223E-3</v>
      </c>
      <c r="AJ3896" s="3">
        <v>0</v>
      </c>
      <c r="AK3896" s="3">
        <v>0</v>
      </c>
      <c r="AL3896" s="3">
        <v>4.1095890410958902E-2</v>
      </c>
      <c r="AM3896" s="3">
        <v>0</v>
      </c>
      <c r="AN3896" s="2">
        <f t="shared" si="128"/>
        <v>6.1488673139158574E-3</v>
      </c>
      <c r="AO3896" s="2">
        <v>6.3816002591512794E-2</v>
      </c>
      <c r="AP3896">
        <f t="shared" si="129"/>
        <v>19</v>
      </c>
    </row>
    <row r="3897" spans="1:42" ht="16.5" hidden="1" customHeight="1" x14ac:dyDescent="0.25">
      <c r="A3897" s="5" t="s">
        <v>792</v>
      </c>
      <c r="B3897" s="1" t="s">
        <v>467</v>
      </c>
      <c r="D3897" t="s">
        <v>32</v>
      </c>
      <c r="E3897" t="s">
        <v>463</v>
      </c>
      <c r="F3897" t="s">
        <v>468</v>
      </c>
      <c r="G3897">
        <v>43</v>
      </c>
      <c r="H3897">
        <v>0</v>
      </c>
      <c r="I3897">
        <v>3</v>
      </c>
      <c r="J3897">
        <v>0</v>
      </c>
      <c r="K3897">
        <v>0</v>
      </c>
      <c r="L3897">
        <v>16</v>
      </c>
      <c r="M3897">
        <v>35</v>
      </c>
      <c r="N3897" s="2">
        <v>8.9938167509836988E-3</v>
      </c>
      <c r="O3897" s="2">
        <v>1.9673974142776839E-2</v>
      </c>
      <c r="P3897">
        <v>302</v>
      </c>
      <c r="Q3897" s="2">
        <v>0.14876847290640394</v>
      </c>
      <c r="R3897">
        <v>1779</v>
      </c>
      <c r="S3897">
        <v>2030</v>
      </c>
      <c r="T3897">
        <v>1952</v>
      </c>
      <c r="U3897">
        <v>21</v>
      </c>
      <c r="V3897">
        <v>12</v>
      </c>
      <c r="W3897">
        <v>27</v>
      </c>
      <c r="X3897">
        <v>18</v>
      </c>
      <c r="Y3897">
        <v>290</v>
      </c>
      <c r="Z3897">
        <v>3</v>
      </c>
      <c r="AA3897">
        <v>0</v>
      </c>
      <c r="AB3897">
        <v>0</v>
      </c>
      <c r="AC3897">
        <v>3</v>
      </c>
      <c r="AD3897">
        <v>1705</v>
      </c>
      <c r="AE3897">
        <v>18</v>
      </c>
      <c r="AF3897">
        <v>15</v>
      </c>
      <c r="AG3897">
        <v>27</v>
      </c>
      <c r="AH3897">
        <v>15</v>
      </c>
      <c r="AI3897" s="3">
        <v>2.5219941348973606E-2</v>
      </c>
      <c r="AJ3897" s="3">
        <v>0</v>
      </c>
      <c r="AK3897" s="3">
        <v>0.2</v>
      </c>
      <c r="AL3897" s="3">
        <v>0</v>
      </c>
      <c r="AM3897" s="3">
        <v>0</v>
      </c>
      <c r="AN3897" s="2">
        <f t="shared" si="128"/>
        <v>2.8667790893760536E-2</v>
      </c>
      <c r="AO3897" s="2">
        <v>4.2134831460674156E-2</v>
      </c>
      <c r="AP3897">
        <f t="shared" si="129"/>
        <v>51</v>
      </c>
    </row>
    <row r="3898" spans="1:42" ht="16.5" hidden="1" customHeight="1" x14ac:dyDescent="0.25">
      <c r="A3898" s="5" t="s">
        <v>789</v>
      </c>
      <c r="B3898" s="1" t="s">
        <v>596</v>
      </c>
      <c r="D3898" t="s">
        <v>32</v>
      </c>
      <c r="E3898" t="s">
        <v>333</v>
      </c>
      <c r="F3898" t="s">
        <v>597</v>
      </c>
      <c r="G3898">
        <v>40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51</v>
      </c>
      <c r="N3898" s="2">
        <v>0</v>
      </c>
      <c r="O3898" s="2">
        <v>1.2990320937340805E-2</v>
      </c>
      <c r="P3898">
        <v>90</v>
      </c>
      <c r="Q3898" s="2">
        <v>2.269861286254729E-2</v>
      </c>
      <c r="R3898">
        <v>3926</v>
      </c>
      <c r="S3898">
        <v>3965</v>
      </c>
      <c r="T3898">
        <v>3826</v>
      </c>
      <c r="U3898">
        <v>6</v>
      </c>
      <c r="V3898">
        <v>30</v>
      </c>
      <c r="W3898">
        <v>36</v>
      </c>
      <c r="X3898">
        <v>67</v>
      </c>
      <c r="Y3898">
        <v>88</v>
      </c>
      <c r="Z3898">
        <v>0</v>
      </c>
      <c r="AA3898">
        <v>0</v>
      </c>
      <c r="AB3898">
        <v>0</v>
      </c>
      <c r="AC3898">
        <v>0</v>
      </c>
      <c r="AD3898">
        <v>3778</v>
      </c>
      <c r="AE3898">
        <v>6</v>
      </c>
      <c r="AF3898">
        <v>30</v>
      </c>
      <c r="AG3898">
        <v>36</v>
      </c>
      <c r="AH3898">
        <v>67</v>
      </c>
      <c r="AI3898" s="3">
        <v>1.0587612493382742E-2</v>
      </c>
      <c r="AJ3898" s="3">
        <v>0</v>
      </c>
      <c r="AK3898" s="3">
        <v>0</v>
      </c>
      <c r="AL3898" s="3">
        <v>0</v>
      </c>
      <c r="AM3898" s="3">
        <v>0</v>
      </c>
      <c r="AN3898" s="2">
        <f t="shared" si="128"/>
        <v>1.2990320937340805E-2</v>
      </c>
      <c r="AO3898" s="2">
        <v>3.5486341587949964E-2</v>
      </c>
      <c r="AP3898">
        <f t="shared" si="129"/>
        <v>51</v>
      </c>
    </row>
    <row r="3899" spans="1:42" ht="16.5" hidden="1" customHeight="1" x14ac:dyDescent="0.25">
      <c r="A3899" s="4" t="s">
        <v>801</v>
      </c>
      <c r="B3899" s="1" t="s">
        <v>299</v>
      </c>
      <c r="D3899" t="s">
        <v>32</v>
      </c>
      <c r="E3899" t="s">
        <v>300</v>
      </c>
      <c r="F3899" t="s">
        <v>301</v>
      </c>
      <c r="G3899">
        <v>48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50</v>
      </c>
      <c r="N3899" s="2">
        <v>0</v>
      </c>
      <c r="O3899" s="2">
        <v>0.43859649122807015</v>
      </c>
      <c r="P3899">
        <v>16</v>
      </c>
      <c r="Q3899" s="2">
        <v>0.2</v>
      </c>
      <c r="R3899">
        <v>114</v>
      </c>
      <c r="S3899">
        <v>80</v>
      </c>
      <c r="T3899">
        <v>80</v>
      </c>
      <c r="Y3899">
        <v>12</v>
      </c>
      <c r="Z3899">
        <v>0</v>
      </c>
      <c r="AA3899">
        <v>0</v>
      </c>
      <c r="AB3899">
        <v>0</v>
      </c>
      <c r="AC3899">
        <v>0</v>
      </c>
      <c r="AD3899">
        <v>116</v>
      </c>
      <c r="AI3899" s="3">
        <v>0.41379310344827586</v>
      </c>
      <c r="AJ3899" s="3">
        <v>0</v>
      </c>
      <c r="AK3899" s="3">
        <v>0</v>
      </c>
      <c r="AL3899" s="3">
        <v>0</v>
      </c>
      <c r="AM3899" s="3">
        <v>0</v>
      </c>
      <c r="AN3899" s="2">
        <f t="shared" si="128"/>
        <v>0.43859649122807015</v>
      </c>
      <c r="AO3899" s="2">
        <v>0</v>
      </c>
      <c r="AP3899">
        <f t="shared" si="129"/>
        <v>50</v>
      </c>
    </row>
    <row r="3900" spans="1:42" ht="16.5" hidden="1" customHeight="1" x14ac:dyDescent="0.25">
      <c r="A3900" s="4" t="s">
        <v>798</v>
      </c>
      <c r="B3900" s="1" t="s">
        <v>208</v>
      </c>
      <c r="D3900" t="s">
        <v>32</v>
      </c>
      <c r="E3900" t="s">
        <v>206</v>
      </c>
      <c r="F3900" t="s">
        <v>209</v>
      </c>
      <c r="G3900">
        <v>45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50</v>
      </c>
      <c r="N3900" s="2">
        <v>0</v>
      </c>
      <c r="O3900" s="2">
        <v>0.38461538461538464</v>
      </c>
      <c r="P3900">
        <v>5</v>
      </c>
      <c r="Q3900" s="2">
        <v>5.8823529411764705E-2</v>
      </c>
      <c r="R3900">
        <v>130</v>
      </c>
      <c r="S3900">
        <v>85</v>
      </c>
      <c r="T3900">
        <v>78</v>
      </c>
      <c r="U3900">
        <v>1</v>
      </c>
      <c r="V3900">
        <v>1</v>
      </c>
      <c r="W3900">
        <v>0</v>
      </c>
      <c r="X3900">
        <v>5</v>
      </c>
      <c r="Y3900">
        <v>3</v>
      </c>
      <c r="Z3900">
        <v>0</v>
      </c>
      <c r="AA3900">
        <v>0</v>
      </c>
      <c r="AB3900">
        <v>0</v>
      </c>
      <c r="AC3900">
        <v>0</v>
      </c>
      <c r="AD3900">
        <v>120</v>
      </c>
      <c r="AE3900">
        <v>1</v>
      </c>
      <c r="AF3900">
        <v>1</v>
      </c>
      <c r="AG3900">
        <v>0</v>
      </c>
      <c r="AH3900">
        <v>5</v>
      </c>
      <c r="AI3900" s="3">
        <v>0.375</v>
      </c>
      <c r="AJ3900" s="3">
        <v>0</v>
      </c>
      <c r="AK3900" s="3">
        <v>0</v>
      </c>
      <c r="AL3900" s="3">
        <v>0</v>
      </c>
      <c r="AM3900" s="3">
        <v>0</v>
      </c>
      <c r="AN3900" s="2">
        <f t="shared" si="128"/>
        <v>0.38461538461538464</v>
      </c>
      <c r="AO3900" s="2">
        <v>5.5118110236220472E-2</v>
      </c>
      <c r="AP3900">
        <f t="shared" si="129"/>
        <v>50</v>
      </c>
    </row>
    <row r="3901" spans="1:42" ht="16.5" hidden="1" customHeight="1" x14ac:dyDescent="0.25">
      <c r="A3901" s="4" t="s">
        <v>801</v>
      </c>
      <c r="B3901" s="1" t="s">
        <v>208</v>
      </c>
      <c r="D3901" t="s">
        <v>32</v>
      </c>
      <c r="E3901" t="s">
        <v>206</v>
      </c>
      <c r="F3901" t="s">
        <v>209</v>
      </c>
      <c r="G3901">
        <v>46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50</v>
      </c>
      <c r="N3901" s="2">
        <v>0</v>
      </c>
      <c r="O3901" s="2">
        <v>0.33112582781456956</v>
      </c>
      <c r="P3901">
        <v>12</v>
      </c>
      <c r="Q3901" s="2">
        <v>0.10619469026548672</v>
      </c>
      <c r="R3901">
        <v>151</v>
      </c>
      <c r="S3901">
        <v>113</v>
      </c>
      <c r="T3901">
        <v>101</v>
      </c>
      <c r="U3901">
        <v>6</v>
      </c>
      <c r="V3901">
        <v>2</v>
      </c>
      <c r="X3901">
        <v>4</v>
      </c>
      <c r="Y3901">
        <v>9</v>
      </c>
      <c r="Z3901">
        <v>0</v>
      </c>
      <c r="AA3901">
        <v>0</v>
      </c>
      <c r="AB3901">
        <v>0</v>
      </c>
      <c r="AC3901">
        <v>0</v>
      </c>
      <c r="AD3901">
        <v>138</v>
      </c>
      <c r="AE3901">
        <v>6</v>
      </c>
      <c r="AF3901">
        <v>2</v>
      </c>
      <c r="AH3901">
        <v>4</v>
      </c>
      <c r="AI3901" s="3">
        <v>0.33333333333333331</v>
      </c>
      <c r="AJ3901" s="3">
        <v>0</v>
      </c>
      <c r="AK3901" s="3">
        <v>0</v>
      </c>
      <c r="AL3901" s="3">
        <v>0</v>
      </c>
      <c r="AM3901" s="3">
        <v>0</v>
      </c>
      <c r="AN3901" s="2">
        <f t="shared" si="128"/>
        <v>0.33112582781456956</v>
      </c>
      <c r="AO3901" s="2">
        <v>0.08</v>
      </c>
      <c r="AP3901">
        <f t="shared" si="129"/>
        <v>50</v>
      </c>
    </row>
    <row r="3902" spans="1:42" ht="16.5" hidden="1" customHeight="1" x14ac:dyDescent="0.25">
      <c r="A3902" s="4" t="s">
        <v>797</v>
      </c>
      <c r="B3902" s="1" t="s">
        <v>358</v>
      </c>
      <c r="D3902" t="s">
        <v>32</v>
      </c>
      <c r="E3902" t="s">
        <v>354</v>
      </c>
      <c r="F3902" t="s">
        <v>359</v>
      </c>
      <c r="G3902">
        <v>41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50</v>
      </c>
      <c r="N3902" s="2">
        <v>0</v>
      </c>
      <c r="O3902" s="2">
        <v>0.25380710659898476</v>
      </c>
      <c r="P3902">
        <v>93</v>
      </c>
      <c r="Q3902" s="2">
        <v>0.38750000000000001</v>
      </c>
      <c r="R3902">
        <v>197</v>
      </c>
      <c r="S3902">
        <v>240</v>
      </c>
      <c r="T3902">
        <v>232</v>
      </c>
      <c r="U3902">
        <v>0</v>
      </c>
      <c r="V3902">
        <v>3</v>
      </c>
      <c r="W3902">
        <v>1</v>
      </c>
      <c r="X3902">
        <v>4</v>
      </c>
      <c r="Y3902">
        <v>86</v>
      </c>
      <c r="Z3902">
        <v>0</v>
      </c>
      <c r="AA3902">
        <v>0</v>
      </c>
      <c r="AB3902">
        <v>0</v>
      </c>
      <c r="AC3902">
        <v>3</v>
      </c>
      <c r="AD3902">
        <v>187</v>
      </c>
      <c r="AE3902">
        <v>0</v>
      </c>
      <c r="AF3902">
        <v>3</v>
      </c>
      <c r="AG3902">
        <v>1</v>
      </c>
      <c r="AH3902">
        <v>1</v>
      </c>
      <c r="AI3902" s="3">
        <v>0.21925133689839571</v>
      </c>
      <c r="AJ3902" s="3">
        <v>0</v>
      </c>
      <c r="AK3902" s="3">
        <v>0</v>
      </c>
      <c r="AL3902" s="3">
        <v>0</v>
      </c>
      <c r="AM3902" s="3">
        <v>0</v>
      </c>
      <c r="AN3902" s="2">
        <f t="shared" si="128"/>
        <v>0.25380710659898476</v>
      </c>
      <c r="AO3902" s="2">
        <v>2.6041666666666668E-2</v>
      </c>
      <c r="AP3902">
        <f t="shared" si="129"/>
        <v>50</v>
      </c>
    </row>
    <row r="3903" spans="1:42" ht="16.5" hidden="1" customHeight="1" x14ac:dyDescent="0.25">
      <c r="A3903" s="4" t="s">
        <v>797</v>
      </c>
      <c r="B3903" s="1" t="s">
        <v>205</v>
      </c>
      <c r="D3903" t="s">
        <v>32</v>
      </c>
      <c r="E3903" t="s">
        <v>206</v>
      </c>
      <c r="F3903" t="s">
        <v>207</v>
      </c>
      <c r="G3903">
        <v>48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50</v>
      </c>
      <c r="N3903" s="2">
        <v>0</v>
      </c>
      <c r="O3903" s="2">
        <v>0.22321428571428573</v>
      </c>
      <c r="P3903">
        <v>73</v>
      </c>
      <c r="Q3903" s="2">
        <v>0.29554655870445345</v>
      </c>
      <c r="R3903">
        <v>224</v>
      </c>
      <c r="S3903">
        <v>247</v>
      </c>
      <c r="T3903">
        <v>241</v>
      </c>
      <c r="U3903">
        <v>0</v>
      </c>
      <c r="V3903">
        <v>5</v>
      </c>
      <c r="W3903">
        <v>0</v>
      </c>
      <c r="X3903">
        <v>1</v>
      </c>
      <c r="Y3903">
        <v>69</v>
      </c>
      <c r="Z3903">
        <v>0</v>
      </c>
      <c r="AA3903">
        <v>0</v>
      </c>
      <c r="AB3903">
        <v>0</v>
      </c>
      <c r="AC3903">
        <v>0</v>
      </c>
      <c r="AD3903">
        <v>220</v>
      </c>
      <c r="AE3903">
        <v>0</v>
      </c>
      <c r="AF3903">
        <v>5</v>
      </c>
      <c r="AG3903">
        <v>0</v>
      </c>
      <c r="AH3903">
        <v>1</v>
      </c>
      <c r="AI3903" s="3">
        <v>0.21818181818181817</v>
      </c>
      <c r="AJ3903" s="3">
        <v>0</v>
      </c>
      <c r="AK3903" s="3">
        <v>0</v>
      </c>
      <c r="AL3903" s="3">
        <v>0</v>
      </c>
      <c r="AM3903" s="3">
        <v>0</v>
      </c>
      <c r="AN3903" s="2">
        <f t="shared" si="128"/>
        <v>0.22321428571428573</v>
      </c>
      <c r="AO3903" s="2">
        <v>2.6548672566371681E-2</v>
      </c>
      <c r="AP3903">
        <f t="shared" si="129"/>
        <v>50</v>
      </c>
    </row>
    <row r="3904" spans="1:42" ht="16.5" hidden="1" customHeight="1" x14ac:dyDescent="0.25">
      <c r="A3904" s="4" t="s">
        <v>798</v>
      </c>
      <c r="B3904" s="1" t="s">
        <v>548</v>
      </c>
      <c r="D3904" t="s">
        <v>32</v>
      </c>
      <c r="E3904" t="s">
        <v>549</v>
      </c>
      <c r="F3904" t="s">
        <v>550</v>
      </c>
      <c r="G3904">
        <v>46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50</v>
      </c>
      <c r="N3904" s="2">
        <v>0</v>
      </c>
      <c r="O3904" s="2">
        <v>0.18181818181818182</v>
      </c>
      <c r="P3904">
        <v>270</v>
      </c>
      <c r="Q3904" s="2">
        <v>0.54545454545454541</v>
      </c>
      <c r="R3904">
        <v>275</v>
      </c>
      <c r="S3904">
        <v>495</v>
      </c>
      <c r="T3904">
        <v>475</v>
      </c>
      <c r="U3904">
        <v>3</v>
      </c>
      <c r="V3904">
        <v>4</v>
      </c>
      <c r="W3904">
        <v>7</v>
      </c>
      <c r="X3904">
        <v>6</v>
      </c>
      <c r="Y3904">
        <v>258</v>
      </c>
      <c r="Z3904">
        <v>0</v>
      </c>
      <c r="AA3904">
        <v>0</v>
      </c>
      <c r="AB3904">
        <v>0</v>
      </c>
      <c r="AC3904">
        <v>0</v>
      </c>
      <c r="AD3904">
        <v>263</v>
      </c>
      <c r="AE3904">
        <v>3</v>
      </c>
      <c r="AF3904">
        <v>4</v>
      </c>
      <c r="AG3904">
        <v>7</v>
      </c>
      <c r="AH3904">
        <v>6</v>
      </c>
      <c r="AI3904" s="3">
        <v>0.17490494296577946</v>
      </c>
      <c r="AJ3904" s="3">
        <v>0</v>
      </c>
      <c r="AK3904" s="3">
        <v>0</v>
      </c>
      <c r="AL3904" s="3">
        <v>0</v>
      </c>
      <c r="AM3904" s="3">
        <v>0</v>
      </c>
      <c r="AN3904" s="2">
        <f t="shared" si="128"/>
        <v>0.18181818181818182</v>
      </c>
      <c r="AO3904" s="2">
        <v>7.0671378091872794E-2</v>
      </c>
      <c r="AP3904">
        <f t="shared" si="129"/>
        <v>50</v>
      </c>
    </row>
    <row r="3905" spans="1:42" ht="16.5" hidden="1" customHeight="1" x14ac:dyDescent="0.25">
      <c r="A3905" s="5" t="s">
        <v>791</v>
      </c>
      <c r="B3905" s="1" t="s">
        <v>358</v>
      </c>
      <c r="D3905" t="s">
        <v>32</v>
      </c>
      <c r="E3905" t="s">
        <v>354</v>
      </c>
      <c r="F3905" t="s">
        <v>359</v>
      </c>
      <c r="G3905">
        <v>48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50</v>
      </c>
      <c r="N3905" s="2">
        <v>0</v>
      </c>
      <c r="O3905" s="2">
        <v>0.17793594306049823</v>
      </c>
      <c r="P3905">
        <v>0</v>
      </c>
      <c r="Q3905" s="2">
        <v>0</v>
      </c>
      <c r="R3905">
        <v>281</v>
      </c>
      <c r="S3905">
        <v>231</v>
      </c>
      <c r="T3905">
        <v>222</v>
      </c>
      <c r="U3905">
        <v>0</v>
      </c>
      <c r="V3905">
        <v>5</v>
      </c>
      <c r="W3905">
        <v>3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270</v>
      </c>
      <c r="AE3905">
        <v>0</v>
      </c>
      <c r="AF3905">
        <v>5</v>
      </c>
      <c r="AG3905">
        <v>3</v>
      </c>
      <c r="AH3905">
        <v>1</v>
      </c>
      <c r="AI3905" s="3">
        <v>0.17777777777777778</v>
      </c>
      <c r="AJ3905" s="3">
        <v>0</v>
      </c>
      <c r="AK3905" s="3">
        <v>0</v>
      </c>
      <c r="AL3905" s="3">
        <v>0</v>
      </c>
      <c r="AM3905" s="3">
        <v>0</v>
      </c>
      <c r="AN3905" s="2">
        <f t="shared" si="128"/>
        <v>0.17793594306049823</v>
      </c>
      <c r="AO3905" s="2">
        <v>3.2258064516129031E-2</v>
      </c>
      <c r="AP3905">
        <f t="shared" si="129"/>
        <v>50</v>
      </c>
    </row>
    <row r="3906" spans="1:42" ht="16.5" hidden="1" customHeight="1" x14ac:dyDescent="0.25">
      <c r="A3906" s="4" t="s">
        <v>797</v>
      </c>
      <c r="B3906" s="1" t="s">
        <v>548</v>
      </c>
      <c r="D3906" t="s">
        <v>32</v>
      </c>
      <c r="E3906" t="s">
        <v>549</v>
      </c>
      <c r="F3906" t="s">
        <v>550</v>
      </c>
      <c r="G3906">
        <v>47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50</v>
      </c>
      <c r="N3906" s="2">
        <v>0</v>
      </c>
      <c r="O3906" s="2">
        <v>0.17482517482517482</v>
      </c>
      <c r="P3906">
        <v>255</v>
      </c>
      <c r="Q3906" s="2">
        <v>0.5193482688391039</v>
      </c>
      <c r="R3906">
        <v>286</v>
      </c>
      <c r="S3906">
        <v>491</v>
      </c>
      <c r="T3906">
        <v>481</v>
      </c>
      <c r="U3906">
        <v>0</v>
      </c>
      <c r="V3906">
        <v>5</v>
      </c>
      <c r="W3906">
        <v>1</v>
      </c>
      <c r="X3906">
        <v>4</v>
      </c>
      <c r="Y3906">
        <v>244</v>
      </c>
      <c r="Z3906">
        <v>0</v>
      </c>
      <c r="AA3906">
        <v>0</v>
      </c>
      <c r="AB3906">
        <v>0</v>
      </c>
      <c r="AC3906">
        <v>0</v>
      </c>
      <c r="AD3906">
        <v>284</v>
      </c>
      <c r="AE3906">
        <v>0</v>
      </c>
      <c r="AF3906">
        <v>5</v>
      </c>
      <c r="AG3906">
        <v>1</v>
      </c>
      <c r="AH3906">
        <v>4</v>
      </c>
      <c r="AI3906" s="3">
        <v>0.16549295774647887</v>
      </c>
      <c r="AJ3906" s="3">
        <v>0</v>
      </c>
      <c r="AK3906" s="3">
        <v>0</v>
      </c>
      <c r="AL3906" s="3">
        <v>0</v>
      </c>
      <c r="AM3906" s="3">
        <v>0</v>
      </c>
      <c r="AN3906" s="2">
        <f t="shared" si="128"/>
        <v>0.17482517482517482</v>
      </c>
      <c r="AO3906" s="2">
        <v>3.4013605442176874E-2</v>
      </c>
      <c r="AP3906">
        <f t="shared" si="129"/>
        <v>50</v>
      </c>
    </row>
    <row r="3907" spans="1:42" ht="16.5" hidden="1" customHeight="1" x14ac:dyDescent="0.25">
      <c r="A3907" s="5" t="s">
        <v>795</v>
      </c>
      <c r="B3907" s="1" t="s">
        <v>741</v>
      </c>
      <c r="D3907" t="s">
        <v>32</v>
      </c>
      <c r="E3907" t="s">
        <v>248</v>
      </c>
      <c r="F3907" t="s">
        <v>742</v>
      </c>
      <c r="G3907">
        <v>30</v>
      </c>
      <c r="H3907">
        <v>19</v>
      </c>
      <c r="I3907">
        <v>0</v>
      </c>
      <c r="J3907">
        <v>0</v>
      </c>
      <c r="K3907">
        <v>0</v>
      </c>
      <c r="L3907">
        <v>9</v>
      </c>
      <c r="M3907">
        <v>41</v>
      </c>
      <c r="N3907" s="2">
        <v>2.8301886792452831E-2</v>
      </c>
      <c r="O3907" s="2">
        <v>0.12893081761006289</v>
      </c>
      <c r="P3907">
        <v>2</v>
      </c>
      <c r="Q3907" s="2">
        <v>7.4074074074074077E-3</v>
      </c>
      <c r="R3907">
        <v>318</v>
      </c>
      <c r="S3907">
        <v>270</v>
      </c>
      <c r="T3907">
        <v>218</v>
      </c>
      <c r="U3907">
        <v>24</v>
      </c>
      <c r="V3907">
        <v>11</v>
      </c>
      <c r="W3907">
        <v>6</v>
      </c>
      <c r="X3907">
        <v>11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248</v>
      </c>
      <c r="AE3907">
        <v>43</v>
      </c>
      <c r="AF3907">
        <v>11</v>
      </c>
      <c r="AG3907">
        <v>6</v>
      </c>
      <c r="AH3907">
        <v>11</v>
      </c>
      <c r="AI3907" s="3">
        <v>0.12096774193548387</v>
      </c>
      <c r="AJ3907" s="3">
        <v>0.44186046511627908</v>
      </c>
      <c r="AK3907" s="3">
        <v>0</v>
      </c>
      <c r="AL3907" s="3">
        <v>0</v>
      </c>
      <c r="AM3907" s="3">
        <v>0</v>
      </c>
      <c r="AN3907" s="2">
        <f t="shared" si="128"/>
        <v>0.15723270440251572</v>
      </c>
      <c r="AO3907" s="2">
        <v>0.2225705329153605</v>
      </c>
      <c r="AP3907">
        <f t="shared" si="129"/>
        <v>50</v>
      </c>
    </row>
    <row r="3908" spans="1:42" ht="16.5" hidden="1" customHeight="1" x14ac:dyDescent="0.25">
      <c r="A3908" s="4">
        <v>2011</v>
      </c>
      <c r="B3908" s="1" t="s">
        <v>349</v>
      </c>
      <c r="D3908" t="s">
        <v>32</v>
      </c>
      <c r="E3908" t="s">
        <v>343</v>
      </c>
      <c r="F3908" t="s">
        <v>350</v>
      </c>
      <c r="G3908">
        <v>47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50</v>
      </c>
      <c r="N3908" s="2">
        <v>0</v>
      </c>
      <c r="O3908" s="2">
        <v>0.14705882352941177</v>
      </c>
      <c r="P3908">
        <v>88</v>
      </c>
      <c r="Q3908" s="2">
        <v>0.23280423280423279</v>
      </c>
      <c r="R3908">
        <v>340</v>
      </c>
      <c r="S3908">
        <v>378</v>
      </c>
      <c r="T3908">
        <v>371</v>
      </c>
      <c r="U3908">
        <v>1</v>
      </c>
      <c r="V3908">
        <v>0</v>
      </c>
      <c r="W3908">
        <v>2</v>
      </c>
      <c r="X3908">
        <v>4</v>
      </c>
      <c r="Y3908">
        <v>86</v>
      </c>
      <c r="Z3908">
        <v>0</v>
      </c>
      <c r="AA3908">
        <v>0</v>
      </c>
      <c r="AB3908">
        <v>0</v>
      </c>
      <c r="AC3908">
        <v>0</v>
      </c>
      <c r="AD3908">
        <v>332</v>
      </c>
      <c r="AE3908">
        <v>1</v>
      </c>
      <c r="AF3908">
        <v>0</v>
      </c>
      <c r="AG3908">
        <v>2</v>
      </c>
      <c r="AH3908">
        <v>4</v>
      </c>
      <c r="AI3908" s="3">
        <v>0.14156626506024098</v>
      </c>
      <c r="AJ3908" s="3">
        <v>0</v>
      </c>
      <c r="AK3908" s="3">
        <v>0</v>
      </c>
      <c r="AL3908" s="3">
        <v>0</v>
      </c>
      <c r="AM3908" s="3">
        <v>0</v>
      </c>
      <c r="AN3908" s="2">
        <f t="shared" si="128"/>
        <v>0.14705882352941177</v>
      </c>
      <c r="AO3908" s="2">
        <v>2.0648967551622419E-2</v>
      </c>
      <c r="AP3908">
        <f t="shared" si="129"/>
        <v>50</v>
      </c>
    </row>
    <row r="3909" spans="1:42" ht="16.5" hidden="1" customHeight="1" x14ac:dyDescent="0.25">
      <c r="A3909" s="4" t="s">
        <v>796</v>
      </c>
      <c r="B3909" s="1" t="s">
        <v>364</v>
      </c>
      <c r="D3909" t="s">
        <v>32</v>
      </c>
      <c r="E3909" t="s">
        <v>365</v>
      </c>
      <c r="F3909" t="s">
        <v>366</v>
      </c>
      <c r="G3909">
        <v>31</v>
      </c>
      <c r="H3909">
        <v>0</v>
      </c>
      <c r="I3909">
        <v>0</v>
      </c>
      <c r="J3909">
        <v>12</v>
      </c>
      <c r="K3909">
        <v>6</v>
      </c>
      <c r="L3909">
        <v>0</v>
      </c>
      <c r="M3909">
        <v>50</v>
      </c>
      <c r="N3909" s="2">
        <v>0</v>
      </c>
      <c r="O3909" s="2">
        <v>0.13661202185792351</v>
      </c>
      <c r="P3909">
        <v>23</v>
      </c>
      <c r="Q3909" s="2">
        <v>6.7846607669616518E-2</v>
      </c>
      <c r="R3909">
        <v>366</v>
      </c>
      <c r="S3909">
        <v>339</v>
      </c>
      <c r="T3909">
        <v>318</v>
      </c>
      <c r="U3909">
        <v>1</v>
      </c>
      <c r="V3909">
        <v>6</v>
      </c>
      <c r="W3909">
        <v>7</v>
      </c>
      <c r="X3909">
        <v>7</v>
      </c>
      <c r="Y3909">
        <v>21</v>
      </c>
      <c r="Z3909">
        <v>0</v>
      </c>
      <c r="AA3909">
        <v>0</v>
      </c>
      <c r="AB3909">
        <v>0</v>
      </c>
      <c r="AC3909">
        <v>0</v>
      </c>
      <c r="AD3909">
        <v>328</v>
      </c>
      <c r="AE3909">
        <v>1</v>
      </c>
      <c r="AF3909">
        <v>6</v>
      </c>
      <c r="AG3909">
        <v>19</v>
      </c>
      <c r="AH3909">
        <v>13</v>
      </c>
      <c r="AI3909" s="3">
        <v>9.451219512195122E-2</v>
      </c>
      <c r="AJ3909" s="3">
        <v>0</v>
      </c>
      <c r="AK3909" s="3">
        <v>0</v>
      </c>
      <c r="AL3909" s="3">
        <v>0.63157894736842102</v>
      </c>
      <c r="AM3909" s="3">
        <v>0.46153846153846156</v>
      </c>
      <c r="AN3909" s="2">
        <f t="shared" si="128"/>
        <v>0.13661202185792351</v>
      </c>
      <c r="AO3909" s="2">
        <v>0.10626702997275204</v>
      </c>
      <c r="AP3909">
        <f t="shared" si="129"/>
        <v>50</v>
      </c>
    </row>
    <row r="3910" spans="1:42" ht="16.5" hidden="1" customHeight="1" x14ac:dyDescent="0.25">
      <c r="A3910" s="4" t="s">
        <v>799</v>
      </c>
      <c r="B3910" s="1" t="s">
        <v>335</v>
      </c>
      <c r="D3910" t="s">
        <v>32</v>
      </c>
      <c r="E3910" t="s">
        <v>336</v>
      </c>
      <c r="F3910" t="s">
        <v>337</v>
      </c>
      <c r="G3910">
        <v>22</v>
      </c>
      <c r="H3910">
        <v>23</v>
      </c>
      <c r="I3910">
        <v>0</v>
      </c>
      <c r="J3910">
        <v>0</v>
      </c>
      <c r="K3910">
        <v>0</v>
      </c>
      <c r="L3910">
        <v>0</v>
      </c>
      <c r="M3910">
        <v>50</v>
      </c>
      <c r="N3910" s="2">
        <v>0</v>
      </c>
      <c r="O3910" s="2">
        <v>0.12135922330097088</v>
      </c>
      <c r="P3910">
        <v>95</v>
      </c>
      <c r="Q3910" s="2">
        <v>0.20787746170678337</v>
      </c>
      <c r="R3910">
        <v>412</v>
      </c>
      <c r="S3910">
        <v>457</v>
      </c>
      <c r="T3910">
        <v>392</v>
      </c>
      <c r="U3910">
        <v>53</v>
      </c>
      <c r="V3910">
        <v>1</v>
      </c>
      <c r="W3910">
        <v>4</v>
      </c>
      <c r="X3910">
        <v>7</v>
      </c>
      <c r="Y3910">
        <v>87</v>
      </c>
      <c r="Z3910">
        <v>3</v>
      </c>
      <c r="AA3910">
        <v>0</v>
      </c>
      <c r="AB3910">
        <v>0</v>
      </c>
      <c r="AC3910">
        <v>0</v>
      </c>
      <c r="AD3910">
        <v>327</v>
      </c>
      <c r="AE3910">
        <v>73</v>
      </c>
      <c r="AF3910">
        <v>1</v>
      </c>
      <c r="AG3910">
        <v>4</v>
      </c>
      <c r="AH3910">
        <v>7</v>
      </c>
      <c r="AI3910" s="3">
        <v>6.7278287461773695E-2</v>
      </c>
      <c r="AJ3910" s="3">
        <v>0.31506849315068491</v>
      </c>
      <c r="AK3910" s="3">
        <v>0</v>
      </c>
      <c r="AL3910" s="3">
        <v>0</v>
      </c>
      <c r="AM3910" s="3">
        <v>0</v>
      </c>
      <c r="AN3910" s="2">
        <f t="shared" si="128"/>
        <v>0.12135922330097088</v>
      </c>
      <c r="AO3910" s="2">
        <v>0.20631067961165048</v>
      </c>
      <c r="AP3910">
        <f t="shared" si="129"/>
        <v>50</v>
      </c>
    </row>
    <row r="3911" spans="1:42" ht="16.5" hidden="1" customHeight="1" x14ac:dyDescent="0.25">
      <c r="A3911" s="4" t="s">
        <v>803</v>
      </c>
      <c r="B3911" s="1" t="s">
        <v>187</v>
      </c>
      <c r="D3911" t="s">
        <v>32</v>
      </c>
      <c r="E3911" t="s">
        <v>185</v>
      </c>
      <c r="F3911" t="s">
        <v>188</v>
      </c>
      <c r="G3911">
        <v>50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50</v>
      </c>
      <c r="N3911" s="2">
        <v>0</v>
      </c>
      <c r="O3911" s="2">
        <v>0.11655011655011654</v>
      </c>
      <c r="P3911">
        <v>27</v>
      </c>
      <c r="Q3911" s="2">
        <v>6.6502463054187194E-2</v>
      </c>
      <c r="R3911">
        <v>429</v>
      </c>
      <c r="S3911">
        <v>406</v>
      </c>
      <c r="T3911">
        <v>400</v>
      </c>
      <c r="U3911">
        <v>2</v>
      </c>
      <c r="V3911">
        <v>0</v>
      </c>
      <c r="W3911">
        <v>2</v>
      </c>
      <c r="X3911">
        <v>0</v>
      </c>
      <c r="Y3911">
        <v>25</v>
      </c>
      <c r="Z3911">
        <v>0</v>
      </c>
      <c r="AA3911">
        <v>0</v>
      </c>
      <c r="AB3911">
        <v>0</v>
      </c>
      <c r="AC3911">
        <v>0</v>
      </c>
      <c r="AD3911">
        <v>425</v>
      </c>
      <c r="AE3911">
        <v>2</v>
      </c>
      <c r="AF3911">
        <v>0</v>
      </c>
      <c r="AG3911">
        <v>2</v>
      </c>
      <c r="AH3911">
        <v>0</v>
      </c>
      <c r="AI3911" s="3">
        <v>0.11764705882352941</v>
      </c>
      <c r="AJ3911" s="3">
        <v>0</v>
      </c>
      <c r="AK3911" s="3">
        <v>0</v>
      </c>
      <c r="AL3911" s="3">
        <v>0</v>
      </c>
      <c r="AM3911" s="3">
        <v>0</v>
      </c>
      <c r="AN3911" s="2">
        <f t="shared" si="128"/>
        <v>0.11655011655011654</v>
      </c>
      <c r="AO3911" s="2">
        <v>9.324009324009324E-3</v>
      </c>
      <c r="AP3911">
        <f t="shared" si="129"/>
        <v>50</v>
      </c>
    </row>
    <row r="3912" spans="1:42" ht="16.5" hidden="1" customHeight="1" x14ac:dyDescent="0.25">
      <c r="A3912" s="5" t="s">
        <v>788</v>
      </c>
      <c r="B3912" s="1" t="s">
        <v>533</v>
      </c>
      <c r="D3912" t="s">
        <v>32</v>
      </c>
      <c r="E3912" t="s">
        <v>534</v>
      </c>
      <c r="F3912" t="s">
        <v>535</v>
      </c>
      <c r="G3912">
        <v>47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50</v>
      </c>
      <c r="N3912" s="2">
        <v>0</v>
      </c>
      <c r="O3912" s="2">
        <v>0.11160714285714286</v>
      </c>
      <c r="P3912">
        <v>104</v>
      </c>
      <c r="Q3912" s="2">
        <v>0.20717131474103587</v>
      </c>
      <c r="R3912">
        <v>448</v>
      </c>
      <c r="S3912">
        <v>502</v>
      </c>
      <c r="T3912">
        <v>493</v>
      </c>
      <c r="U3912">
        <v>5</v>
      </c>
      <c r="V3912">
        <v>2</v>
      </c>
      <c r="W3912">
        <v>0</v>
      </c>
      <c r="X3912">
        <v>2</v>
      </c>
      <c r="Y3912">
        <v>91</v>
      </c>
      <c r="Z3912">
        <v>3</v>
      </c>
      <c r="AA3912">
        <v>0</v>
      </c>
      <c r="AB3912">
        <v>0</v>
      </c>
      <c r="AC3912">
        <v>0</v>
      </c>
      <c r="AD3912">
        <v>449</v>
      </c>
      <c r="AE3912">
        <v>2</v>
      </c>
      <c r="AF3912">
        <v>2</v>
      </c>
      <c r="AG3912">
        <v>0</v>
      </c>
      <c r="AH3912">
        <v>2</v>
      </c>
      <c r="AI3912" s="3">
        <v>0.10467706013363029</v>
      </c>
      <c r="AJ3912" s="3">
        <v>0</v>
      </c>
      <c r="AK3912" s="3">
        <v>0</v>
      </c>
      <c r="AL3912" s="3">
        <v>0</v>
      </c>
      <c r="AM3912" s="3">
        <v>0</v>
      </c>
      <c r="AN3912" s="2">
        <f t="shared" si="128"/>
        <v>0.11160714285714286</v>
      </c>
      <c r="AO3912" s="2">
        <v>1.3186813186813187E-2</v>
      </c>
      <c r="AP3912">
        <f t="shared" si="129"/>
        <v>50</v>
      </c>
    </row>
    <row r="3913" spans="1:42" ht="16.5" hidden="1" customHeight="1" x14ac:dyDescent="0.25">
      <c r="A3913" s="5" t="s">
        <v>792</v>
      </c>
      <c r="B3913" s="1" t="s">
        <v>143</v>
      </c>
      <c r="D3913" t="s">
        <v>32</v>
      </c>
      <c r="E3913" t="s">
        <v>144</v>
      </c>
      <c r="F3913" t="s">
        <v>145</v>
      </c>
      <c r="G3913">
        <v>45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50</v>
      </c>
      <c r="N3913" s="2">
        <v>0</v>
      </c>
      <c r="O3913" s="2">
        <v>0.10395010395010396</v>
      </c>
      <c r="P3913">
        <v>41</v>
      </c>
      <c r="Q3913" s="2">
        <v>8.6864406779661021E-2</v>
      </c>
      <c r="R3913">
        <v>481</v>
      </c>
      <c r="S3913">
        <v>472</v>
      </c>
      <c r="T3913">
        <v>327</v>
      </c>
      <c r="U3913">
        <v>1</v>
      </c>
      <c r="V3913">
        <v>5</v>
      </c>
      <c r="W3913">
        <v>70</v>
      </c>
      <c r="X3913">
        <v>69</v>
      </c>
      <c r="Y3913">
        <v>35</v>
      </c>
      <c r="Z3913">
        <v>0</v>
      </c>
      <c r="AA3913">
        <v>0</v>
      </c>
      <c r="AB3913">
        <v>0</v>
      </c>
      <c r="AC3913">
        <v>0</v>
      </c>
      <c r="AD3913">
        <v>337</v>
      </c>
      <c r="AE3913">
        <v>1</v>
      </c>
      <c r="AF3913">
        <v>5</v>
      </c>
      <c r="AG3913">
        <v>70</v>
      </c>
      <c r="AH3913">
        <v>69</v>
      </c>
      <c r="AI3913" s="3">
        <v>0.13353115727002968</v>
      </c>
      <c r="AJ3913" s="3">
        <v>0</v>
      </c>
      <c r="AK3913" s="3">
        <v>0</v>
      </c>
      <c r="AL3913" s="3">
        <v>0</v>
      </c>
      <c r="AM3913" s="3">
        <v>0</v>
      </c>
      <c r="AN3913" s="2">
        <f t="shared" si="128"/>
        <v>0.10395010395010396</v>
      </c>
      <c r="AO3913" s="2">
        <v>0.30082987551867219</v>
      </c>
      <c r="AP3913">
        <f t="shared" si="129"/>
        <v>50</v>
      </c>
    </row>
    <row r="3914" spans="1:42" ht="16.5" hidden="1" customHeight="1" x14ac:dyDescent="0.25">
      <c r="A3914" s="4" t="s">
        <v>798</v>
      </c>
      <c r="B3914" t="s">
        <v>766</v>
      </c>
      <c r="D3914" t="s">
        <v>32</v>
      </c>
      <c r="E3914" t="s">
        <v>733</v>
      </c>
      <c r="F3914" t="s">
        <v>767</v>
      </c>
      <c r="G3914">
        <v>46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50</v>
      </c>
      <c r="N3914" s="2">
        <v>0</v>
      </c>
      <c r="O3914" s="2">
        <v>9.5419847328244281E-2</v>
      </c>
      <c r="P3914">
        <v>37</v>
      </c>
      <c r="Q3914" s="2">
        <v>7.2407045009784732E-2</v>
      </c>
      <c r="R3914">
        <v>524</v>
      </c>
      <c r="S3914">
        <v>511</v>
      </c>
      <c r="T3914">
        <v>487</v>
      </c>
      <c r="U3914">
        <v>4</v>
      </c>
      <c r="V3914">
        <v>3</v>
      </c>
      <c r="W3914">
        <v>3</v>
      </c>
      <c r="X3914">
        <v>14</v>
      </c>
      <c r="Y3914">
        <v>37</v>
      </c>
      <c r="Z3914">
        <v>0</v>
      </c>
      <c r="AA3914">
        <v>0</v>
      </c>
      <c r="AB3914">
        <v>0</v>
      </c>
      <c r="AC3914">
        <v>0</v>
      </c>
      <c r="AD3914">
        <v>496</v>
      </c>
      <c r="AE3914">
        <v>4</v>
      </c>
      <c r="AF3914">
        <v>3</v>
      </c>
      <c r="AG3914">
        <v>3</v>
      </c>
      <c r="AH3914">
        <v>14</v>
      </c>
      <c r="AI3914" s="3">
        <v>9.2741935483870969E-2</v>
      </c>
      <c r="AJ3914" s="3">
        <v>0</v>
      </c>
      <c r="AK3914" s="3">
        <v>0</v>
      </c>
      <c r="AL3914" s="3">
        <v>0</v>
      </c>
      <c r="AM3914" s="3">
        <v>0</v>
      </c>
      <c r="AN3914" s="2">
        <f t="shared" si="128"/>
        <v>9.5419847328244281E-2</v>
      </c>
      <c r="AO3914" s="2">
        <v>4.6153846153846156E-2</v>
      </c>
      <c r="AP3914">
        <f t="shared" si="129"/>
        <v>50</v>
      </c>
    </row>
    <row r="3915" spans="1:42" ht="16.5" hidden="1" customHeight="1" x14ac:dyDescent="0.25">
      <c r="A3915" s="4" t="s">
        <v>803</v>
      </c>
      <c r="B3915" s="1" t="s">
        <v>80</v>
      </c>
      <c r="D3915" t="s">
        <v>32</v>
      </c>
      <c r="E3915" t="s">
        <v>81</v>
      </c>
      <c r="F3915" t="s">
        <v>82</v>
      </c>
      <c r="G3915">
        <v>48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50</v>
      </c>
      <c r="N3915" s="2">
        <v>0</v>
      </c>
      <c r="O3915" s="2">
        <v>8.8652482269503549E-2</v>
      </c>
      <c r="P3915">
        <v>154</v>
      </c>
      <c r="Q3915" s="2">
        <v>0.23053892215568864</v>
      </c>
      <c r="R3915">
        <v>564</v>
      </c>
      <c r="S3915">
        <v>668</v>
      </c>
      <c r="T3915">
        <v>666</v>
      </c>
      <c r="U3915">
        <v>0</v>
      </c>
      <c r="V3915">
        <v>1</v>
      </c>
      <c r="W3915">
        <v>0</v>
      </c>
      <c r="X3915">
        <v>2</v>
      </c>
      <c r="Y3915">
        <v>154</v>
      </c>
      <c r="Z3915">
        <v>0</v>
      </c>
      <c r="AA3915">
        <v>0</v>
      </c>
      <c r="AB3915">
        <v>0</v>
      </c>
      <c r="AC3915">
        <v>0</v>
      </c>
      <c r="AD3915">
        <v>560</v>
      </c>
      <c r="AE3915">
        <v>0</v>
      </c>
      <c r="AF3915">
        <v>1</v>
      </c>
      <c r="AG3915">
        <v>0</v>
      </c>
      <c r="AH3915">
        <v>2</v>
      </c>
      <c r="AI3915" s="3">
        <v>8.5714285714285715E-2</v>
      </c>
      <c r="AJ3915" s="3">
        <v>0</v>
      </c>
      <c r="AK3915" s="3">
        <v>0</v>
      </c>
      <c r="AL3915" s="3">
        <v>0</v>
      </c>
      <c r="AM3915" s="3">
        <v>0</v>
      </c>
      <c r="AN3915" s="2">
        <f t="shared" si="128"/>
        <v>8.8652482269503549E-2</v>
      </c>
      <c r="AO3915" s="2">
        <v>5.3285968028419185E-3</v>
      </c>
      <c r="AP3915">
        <f t="shared" si="129"/>
        <v>50</v>
      </c>
    </row>
    <row r="3916" spans="1:42" ht="16.5" hidden="1" customHeight="1" x14ac:dyDescent="0.25">
      <c r="A3916" s="5" t="s">
        <v>791</v>
      </c>
      <c r="B3916" s="1" t="s">
        <v>179</v>
      </c>
      <c r="D3916" t="s">
        <v>32</v>
      </c>
      <c r="E3916" t="s">
        <v>177</v>
      </c>
      <c r="F3916" t="s">
        <v>180</v>
      </c>
      <c r="G3916">
        <v>48</v>
      </c>
      <c r="H3916">
        <v>0</v>
      </c>
      <c r="I3916">
        <v>0</v>
      </c>
      <c r="J3916">
        <v>0</v>
      </c>
      <c r="K3916">
        <v>0</v>
      </c>
      <c r="L3916">
        <v>10</v>
      </c>
      <c r="M3916">
        <v>40</v>
      </c>
      <c r="N3916" s="2">
        <v>1.7123287671232876E-2</v>
      </c>
      <c r="O3916" s="2">
        <v>6.8493150684931503E-2</v>
      </c>
      <c r="P3916">
        <v>189</v>
      </c>
      <c r="Q3916" s="2">
        <v>0.26141078838174275</v>
      </c>
      <c r="R3916">
        <v>584</v>
      </c>
      <c r="S3916">
        <v>723</v>
      </c>
      <c r="T3916">
        <v>699</v>
      </c>
      <c r="U3916">
        <v>3</v>
      </c>
      <c r="V3916">
        <v>7</v>
      </c>
      <c r="W3916">
        <v>8</v>
      </c>
      <c r="X3916">
        <v>6</v>
      </c>
      <c r="Y3916">
        <v>178</v>
      </c>
      <c r="Z3916">
        <v>0</v>
      </c>
      <c r="AA3916">
        <v>0</v>
      </c>
      <c r="AB3916">
        <v>0</v>
      </c>
      <c r="AC3916">
        <v>5</v>
      </c>
      <c r="AD3916">
        <v>569</v>
      </c>
      <c r="AE3916">
        <v>3</v>
      </c>
      <c r="AF3916">
        <v>7</v>
      </c>
      <c r="AG3916">
        <v>8</v>
      </c>
      <c r="AH3916">
        <v>1</v>
      </c>
      <c r="AI3916" s="3">
        <v>8.43585237258348E-2</v>
      </c>
      <c r="AJ3916" s="3">
        <v>0</v>
      </c>
      <c r="AK3916" s="3">
        <v>0</v>
      </c>
      <c r="AL3916" s="3">
        <v>0</v>
      </c>
      <c r="AM3916" s="3">
        <v>0</v>
      </c>
      <c r="AN3916" s="2">
        <f t="shared" si="128"/>
        <v>8.5616438356164379E-2</v>
      </c>
      <c r="AO3916" s="2">
        <v>3.2312925170068028E-2</v>
      </c>
      <c r="AP3916">
        <f t="shared" si="129"/>
        <v>50</v>
      </c>
    </row>
    <row r="3917" spans="1:42" ht="16.5" hidden="1" customHeight="1" x14ac:dyDescent="0.25">
      <c r="A3917" s="5" t="s">
        <v>790</v>
      </c>
      <c r="B3917" s="1" t="s">
        <v>570</v>
      </c>
      <c r="D3917" t="s">
        <v>32</v>
      </c>
      <c r="E3917" t="s">
        <v>568</v>
      </c>
      <c r="F3917" t="s">
        <v>571</v>
      </c>
      <c r="G3917">
        <v>46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50</v>
      </c>
      <c r="N3917" s="2">
        <v>0</v>
      </c>
      <c r="O3917" s="2">
        <v>8.3612040133779264E-2</v>
      </c>
      <c r="P3917">
        <v>40</v>
      </c>
      <c r="Q3917" s="2">
        <v>6.8027210884353748E-2</v>
      </c>
      <c r="R3917">
        <v>598</v>
      </c>
      <c r="S3917">
        <v>588</v>
      </c>
      <c r="T3917">
        <v>399</v>
      </c>
      <c r="U3917">
        <v>0</v>
      </c>
      <c r="V3917">
        <v>4</v>
      </c>
      <c r="W3917">
        <v>2</v>
      </c>
      <c r="X3917">
        <v>183</v>
      </c>
      <c r="Y3917">
        <v>28</v>
      </c>
      <c r="Z3917">
        <v>0</v>
      </c>
      <c r="AA3917">
        <v>0</v>
      </c>
      <c r="AB3917">
        <v>0</v>
      </c>
      <c r="AC3917">
        <v>11</v>
      </c>
      <c r="AD3917">
        <v>417</v>
      </c>
      <c r="AE3917">
        <v>0</v>
      </c>
      <c r="AF3917">
        <v>4</v>
      </c>
      <c r="AG3917">
        <v>2</v>
      </c>
      <c r="AH3917">
        <v>172</v>
      </c>
      <c r="AI3917" s="3">
        <v>0.11031175059952038</v>
      </c>
      <c r="AJ3917" s="3">
        <v>0</v>
      </c>
      <c r="AK3917" s="3">
        <v>0</v>
      </c>
      <c r="AL3917" s="3">
        <v>0</v>
      </c>
      <c r="AM3917" s="3">
        <v>0</v>
      </c>
      <c r="AN3917" s="2">
        <f t="shared" si="128"/>
        <v>8.3612040133779264E-2</v>
      </c>
      <c r="AO3917" s="2">
        <v>0.29915966386554621</v>
      </c>
      <c r="AP3917">
        <f t="shared" si="129"/>
        <v>50</v>
      </c>
    </row>
    <row r="3918" spans="1:42" ht="16.5" hidden="1" customHeight="1" x14ac:dyDescent="0.25">
      <c r="A3918" s="5" t="s">
        <v>787</v>
      </c>
      <c r="B3918" s="1" t="s">
        <v>570</v>
      </c>
      <c r="D3918" t="s">
        <v>32</v>
      </c>
      <c r="E3918" t="s">
        <v>568</v>
      </c>
      <c r="F3918" t="s">
        <v>571</v>
      </c>
      <c r="G3918">
        <v>46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50</v>
      </c>
      <c r="N3918" s="2">
        <v>0</v>
      </c>
      <c r="O3918" s="2">
        <v>0.08</v>
      </c>
      <c r="P3918">
        <v>27</v>
      </c>
      <c r="Q3918" s="2">
        <v>4.4850498338870434E-2</v>
      </c>
      <c r="R3918">
        <v>625</v>
      </c>
      <c r="S3918">
        <v>602</v>
      </c>
      <c r="T3918">
        <v>437</v>
      </c>
      <c r="U3918">
        <v>0</v>
      </c>
      <c r="V3918">
        <v>7</v>
      </c>
      <c r="W3918">
        <v>2</v>
      </c>
      <c r="X3918">
        <v>156</v>
      </c>
      <c r="Y3918">
        <v>13</v>
      </c>
      <c r="Z3918">
        <v>0</v>
      </c>
      <c r="AA3918">
        <v>0</v>
      </c>
      <c r="AB3918">
        <v>0</v>
      </c>
      <c r="AC3918">
        <v>9</v>
      </c>
      <c r="AD3918">
        <v>470</v>
      </c>
      <c r="AE3918">
        <v>0</v>
      </c>
      <c r="AF3918">
        <v>7</v>
      </c>
      <c r="AG3918">
        <v>2</v>
      </c>
      <c r="AH3918">
        <v>147</v>
      </c>
      <c r="AI3918" s="3">
        <v>9.7872340425531917E-2</v>
      </c>
      <c r="AJ3918" s="3">
        <v>0</v>
      </c>
      <c r="AK3918" s="3">
        <v>0</v>
      </c>
      <c r="AL3918" s="3">
        <v>0</v>
      </c>
      <c r="AM3918" s="3">
        <v>0</v>
      </c>
      <c r="AN3918" s="2">
        <f t="shared" si="128"/>
        <v>0.08</v>
      </c>
      <c r="AO3918" s="2">
        <v>0.24920127795527156</v>
      </c>
      <c r="AP3918">
        <f t="shared" si="129"/>
        <v>50</v>
      </c>
    </row>
    <row r="3919" spans="1:42" ht="16.5" hidden="1" customHeight="1" x14ac:dyDescent="0.25">
      <c r="A3919" s="5" t="s">
        <v>794</v>
      </c>
      <c r="B3919" s="1" t="s">
        <v>426</v>
      </c>
      <c r="D3919" t="s">
        <v>32</v>
      </c>
      <c r="E3919" t="s">
        <v>416</v>
      </c>
      <c r="F3919" t="s">
        <v>427</v>
      </c>
      <c r="G3919">
        <v>40</v>
      </c>
      <c r="H3919">
        <v>5</v>
      </c>
      <c r="I3919">
        <v>0</v>
      </c>
      <c r="J3919">
        <v>0</v>
      </c>
      <c r="K3919">
        <v>0</v>
      </c>
      <c r="L3919">
        <v>0</v>
      </c>
      <c r="M3919">
        <v>50</v>
      </c>
      <c r="N3919" s="2">
        <v>0</v>
      </c>
      <c r="O3919" s="2">
        <v>7.8616352201257858E-2</v>
      </c>
      <c r="P3919">
        <v>81</v>
      </c>
      <c r="Q3919" s="2">
        <v>0.12143928035982009</v>
      </c>
      <c r="R3919">
        <v>636</v>
      </c>
      <c r="S3919">
        <v>667</v>
      </c>
      <c r="T3919">
        <v>618</v>
      </c>
      <c r="U3919">
        <v>38</v>
      </c>
      <c r="V3919">
        <v>4</v>
      </c>
      <c r="W3919">
        <v>6</v>
      </c>
      <c r="X3919">
        <v>1</v>
      </c>
      <c r="Y3919">
        <v>78</v>
      </c>
      <c r="Z3919">
        <v>0</v>
      </c>
      <c r="AA3919">
        <v>0</v>
      </c>
      <c r="AB3919">
        <v>0</v>
      </c>
      <c r="AC3919">
        <v>0</v>
      </c>
      <c r="AD3919">
        <v>580</v>
      </c>
      <c r="AE3919">
        <v>43</v>
      </c>
      <c r="AF3919">
        <v>4</v>
      </c>
      <c r="AG3919">
        <v>6</v>
      </c>
      <c r="AH3919">
        <v>1</v>
      </c>
      <c r="AI3919" s="3">
        <v>6.8965517241379309E-2</v>
      </c>
      <c r="AJ3919" s="3">
        <v>0.11627906976744186</v>
      </c>
      <c r="AK3919" s="3">
        <v>0</v>
      </c>
      <c r="AL3919" s="3">
        <v>0</v>
      </c>
      <c r="AM3919" s="3">
        <v>0</v>
      </c>
      <c r="AN3919" s="2">
        <f t="shared" si="128"/>
        <v>7.8616352201257858E-2</v>
      </c>
      <c r="AO3919" s="2">
        <v>8.5173501577287064E-2</v>
      </c>
      <c r="AP3919">
        <f t="shared" si="129"/>
        <v>50</v>
      </c>
    </row>
    <row r="3920" spans="1:42" ht="16.5" hidden="1" customHeight="1" x14ac:dyDescent="0.25">
      <c r="A3920" s="5" t="s">
        <v>793</v>
      </c>
      <c r="B3920" s="1" t="s">
        <v>581</v>
      </c>
      <c r="D3920" t="s">
        <v>32</v>
      </c>
      <c r="E3920" t="s">
        <v>582</v>
      </c>
      <c r="F3920" t="s">
        <v>583</v>
      </c>
      <c r="G3920">
        <v>44</v>
      </c>
      <c r="H3920">
        <v>0</v>
      </c>
      <c r="I3920">
        <v>0</v>
      </c>
      <c r="J3920">
        <v>0</v>
      </c>
      <c r="K3920">
        <v>0</v>
      </c>
      <c r="L3920">
        <v>8</v>
      </c>
      <c r="M3920">
        <v>42</v>
      </c>
      <c r="N3920" s="2">
        <v>1.1922503725782414E-2</v>
      </c>
      <c r="O3920" s="2">
        <v>6.259314456035768E-2</v>
      </c>
      <c r="P3920">
        <v>136</v>
      </c>
      <c r="Q3920" s="2">
        <v>0.17965653896961692</v>
      </c>
      <c r="R3920">
        <v>671</v>
      </c>
      <c r="S3920">
        <v>757</v>
      </c>
      <c r="T3920">
        <v>726</v>
      </c>
      <c r="U3920">
        <v>3</v>
      </c>
      <c r="V3920">
        <v>7</v>
      </c>
      <c r="W3920">
        <v>5</v>
      </c>
      <c r="X3920">
        <v>16</v>
      </c>
      <c r="Y3920">
        <v>134</v>
      </c>
      <c r="Z3920">
        <v>0</v>
      </c>
      <c r="AA3920">
        <v>0</v>
      </c>
      <c r="AB3920">
        <v>0</v>
      </c>
      <c r="AC3920">
        <v>0</v>
      </c>
      <c r="AD3920">
        <v>636</v>
      </c>
      <c r="AE3920">
        <v>3</v>
      </c>
      <c r="AF3920">
        <v>7</v>
      </c>
      <c r="AG3920">
        <v>5</v>
      </c>
      <c r="AH3920">
        <v>16</v>
      </c>
      <c r="AI3920" s="3">
        <v>6.9182389937106917E-2</v>
      </c>
      <c r="AJ3920" s="3">
        <v>0</v>
      </c>
      <c r="AK3920" s="3">
        <v>0</v>
      </c>
      <c r="AL3920" s="3">
        <v>0</v>
      </c>
      <c r="AM3920" s="3">
        <v>0</v>
      </c>
      <c r="AN3920" s="2">
        <f t="shared" si="128"/>
        <v>7.4515648286140101E-2</v>
      </c>
      <c r="AO3920" s="2">
        <v>4.6476761619190406E-2</v>
      </c>
      <c r="AP3920">
        <f t="shared" si="129"/>
        <v>50</v>
      </c>
    </row>
    <row r="3921" spans="1:42" ht="16.5" hidden="1" customHeight="1" x14ac:dyDescent="0.25">
      <c r="A3921" s="5" t="s">
        <v>792</v>
      </c>
      <c r="B3921" s="1" t="s">
        <v>94</v>
      </c>
      <c r="D3921" t="s">
        <v>32</v>
      </c>
      <c r="E3921" t="s">
        <v>95</v>
      </c>
      <c r="F3921" t="s">
        <v>96</v>
      </c>
      <c r="G3921">
        <v>42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50</v>
      </c>
      <c r="N3921" s="2">
        <v>0</v>
      </c>
      <c r="O3921" s="2">
        <v>7.320644216691069E-2</v>
      </c>
      <c r="P3921">
        <v>83</v>
      </c>
      <c r="Q3921" s="2">
        <v>0.11592178770949721</v>
      </c>
      <c r="R3921">
        <v>683</v>
      </c>
      <c r="S3921">
        <v>716</v>
      </c>
      <c r="T3921">
        <v>684</v>
      </c>
      <c r="U3921">
        <v>15</v>
      </c>
      <c r="V3921">
        <v>6</v>
      </c>
      <c r="W3921">
        <v>3</v>
      </c>
      <c r="X3921">
        <v>8</v>
      </c>
      <c r="Y3921">
        <v>73</v>
      </c>
      <c r="Z3921">
        <v>0</v>
      </c>
      <c r="AA3921">
        <v>0</v>
      </c>
      <c r="AB3921">
        <v>0</v>
      </c>
      <c r="AC3921">
        <v>0</v>
      </c>
      <c r="AD3921">
        <v>653</v>
      </c>
      <c r="AE3921">
        <v>15</v>
      </c>
      <c r="AF3921">
        <v>6</v>
      </c>
      <c r="AG3921">
        <v>3</v>
      </c>
      <c r="AH3921">
        <v>8</v>
      </c>
      <c r="AI3921" s="3">
        <v>6.4318529862174581E-2</v>
      </c>
      <c r="AJ3921" s="3">
        <v>0</v>
      </c>
      <c r="AK3921" s="3">
        <v>0</v>
      </c>
      <c r="AL3921" s="3">
        <v>0</v>
      </c>
      <c r="AM3921" s="3">
        <v>0</v>
      </c>
      <c r="AN3921" s="2">
        <f t="shared" si="128"/>
        <v>7.320644216691069E-2</v>
      </c>
      <c r="AO3921" s="2">
        <v>4.6715328467153282E-2</v>
      </c>
      <c r="AP3921">
        <f t="shared" si="129"/>
        <v>50</v>
      </c>
    </row>
    <row r="3922" spans="1:42" ht="16.5" hidden="1" customHeight="1" x14ac:dyDescent="0.25">
      <c r="A3922" s="4" t="s">
        <v>800</v>
      </c>
      <c r="B3922" s="1" t="s">
        <v>252</v>
      </c>
      <c r="D3922" t="s">
        <v>32</v>
      </c>
      <c r="E3922" t="s">
        <v>253</v>
      </c>
      <c r="F3922" t="s">
        <v>254</v>
      </c>
      <c r="G3922">
        <v>42</v>
      </c>
      <c r="H3922">
        <v>0</v>
      </c>
      <c r="I3922">
        <v>0</v>
      </c>
      <c r="J3922">
        <v>0</v>
      </c>
      <c r="K3922">
        <v>0</v>
      </c>
      <c r="L3922">
        <v>5</v>
      </c>
      <c r="M3922">
        <v>45</v>
      </c>
      <c r="N3922" s="2">
        <v>6.082725060827251E-3</v>
      </c>
      <c r="O3922" s="2">
        <v>5.4744525547445258E-2</v>
      </c>
      <c r="P3922">
        <v>35</v>
      </c>
      <c r="Q3922" s="2">
        <v>4.3370508054522923E-2</v>
      </c>
      <c r="R3922">
        <v>822</v>
      </c>
      <c r="S3922">
        <v>807</v>
      </c>
      <c r="T3922">
        <v>766</v>
      </c>
      <c r="U3922">
        <v>6</v>
      </c>
      <c r="V3922">
        <v>14</v>
      </c>
      <c r="W3922">
        <v>9</v>
      </c>
      <c r="X3922">
        <v>12</v>
      </c>
      <c r="Y3922">
        <v>29</v>
      </c>
      <c r="Z3922">
        <v>0</v>
      </c>
      <c r="AA3922">
        <v>0</v>
      </c>
      <c r="AB3922">
        <v>0</v>
      </c>
      <c r="AC3922">
        <v>0</v>
      </c>
      <c r="AD3922">
        <v>779</v>
      </c>
      <c r="AE3922">
        <v>6</v>
      </c>
      <c r="AF3922">
        <v>14</v>
      </c>
      <c r="AG3922">
        <v>9</v>
      </c>
      <c r="AH3922">
        <v>12</v>
      </c>
      <c r="AI3922" s="3">
        <v>5.391527599486521E-2</v>
      </c>
      <c r="AJ3922" s="3">
        <v>0</v>
      </c>
      <c r="AK3922" s="3">
        <v>0</v>
      </c>
      <c r="AL3922" s="3">
        <v>0</v>
      </c>
      <c r="AM3922" s="3">
        <v>0</v>
      </c>
      <c r="AN3922" s="2">
        <f t="shared" si="128"/>
        <v>6.0827250608272508E-2</v>
      </c>
      <c r="AO3922" s="2">
        <v>0.05</v>
      </c>
      <c r="AP3922">
        <f t="shared" si="129"/>
        <v>50</v>
      </c>
    </row>
    <row r="3923" spans="1:42" ht="16.5" hidden="1" customHeight="1" x14ac:dyDescent="0.25">
      <c r="A3923" s="4" t="s">
        <v>800</v>
      </c>
      <c r="B3923" s="1" t="s">
        <v>345</v>
      </c>
      <c r="D3923" t="s">
        <v>32</v>
      </c>
      <c r="E3923" t="s">
        <v>343</v>
      </c>
      <c r="F3923" t="s">
        <v>346</v>
      </c>
      <c r="G3923">
        <v>47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50</v>
      </c>
      <c r="N3923" s="2">
        <v>0</v>
      </c>
      <c r="O3923" s="2">
        <v>5.4764512595837894E-2</v>
      </c>
      <c r="P3923">
        <v>284</v>
      </c>
      <c r="Q3923" s="2">
        <v>0.24760244115082825</v>
      </c>
      <c r="R3923">
        <v>913</v>
      </c>
      <c r="S3923">
        <v>1147</v>
      </c>
      <c r="T3923">
        <v>1118</v>
      </c>
      <c r="U3923">
        <v>6</v>
      </c>
      <c r="V3923">
        <v>7</v>
      </c>
      <c r="W3923">
        <v>3</v>
      </c>
      <c r="X3923">
        <v>13</v>
      </c>
      <c r="Y3923">
        <v>269</v>
      </c>
      <c r="Z3923">
        <v>0</v>
      </c>
      <c r="AA3923">
        <v>4</v>
      </c>
      <c r="AB3923">
        <v>0</v>
      </c>
      <c r="AC3923">
        <v>3</v>
      </c>
      <c r="AD3923">
        <v>896</v>
      </c>
      <c r="AE3923">
        <v>6</v>
      </c>
      <c r="AF3923">
        <v>3</v>
      </c>
      <c r="AG3923">
        <v>3</v>
      </c>
      <c r="AH3923">
        <v>10</v>
      </c>
      <c r="AI3923" s="3">
        <v>5.2455357142857144E-2</v>
      </c>
      <c r="AJ3923" s="3">
        <v>0</v>
      </c>
      <c r="AK3923" s="3">
        <v>0</v>
      </c>
      <c r="AL3923" s="3">
        <v>0</v>
      </c>
      <c r="AM3923" s="3">
        <v>0</v>
      </c>
      <c r="AN3923" s="2">
        <f t="shared" si="128"/>
        <v>5.4764512595837894E-2</v>
      </c>
      <c r="AO3923" s="2">
        <v>2.3965141612200435E-2</v>
      </c>
      <c r="AP3923">
        <f t="shared" si="129"/>
        <v>50</v>
      </c>
    </row>
    <row r="3924" spans="1:42" ht="16.5" hidden="1" customHeight="1" x14ac:dyDescent="0.25">
      <c r="A3924" s="5" t="s">
        <v>788</v>
      </c>
      <c r="B3924" s="1" t="s">
        <v>171</v>
      </c>
      <c r="D3924" t="s">
        <v>32</v>
      </c>
      <c r="E3924" t="s">
        <v>172</v>
      </c>
      <c r="F3924" t="s">
        <v>173</v>
      </c>
      <c r="G3924">
        <v>47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50</v>
      </c>
      <c r="N3924" s="2">
        <v>0</v>
      </c>
      <c r="O3924" s="2">
        <v>5.4054054054054057E-2</v>
      </c>
      <c r="P3924">
        <v>90</v>
      </c>
      <c r="Q3924" s="2">
        <v>9.3264248704663211E-2</v>
      </c>
      <c r="R3924">
        <v>925</v>
      </c>
      <c r="S3924">
        <v>965</v>
      </c>
      <c r="T3924">
        <v>920</v>
      </c>
      <c r="U3924">
        <v>0</v>
      </c>
      <c r="V3924">
        <v>2</v>
      </c>
      <c r="W3924">
        <v>9</v>
      </c>
      <c r="X3924">
        <v>34</v>
      </c>
      <c r="Y3924">
        <v>88</v>
      </c>
      <c r="Z3924">
        <v>0</v>
      </c>
      <c r="AA3924">
        <v>0</v>
      </c>
      <c r="AB3924">
        <v>0</v>
      </c>
      <c r="AC3924">
        <v>0</v>
      </c>
      <c r="AD3924">
        <v>879</v>
      </c>
      <c r="AE3924">
        <v>0</v>
      </c>
      <c r="AF3924">
        <v>2</v>
      </c>
      <c r="AG3924">
        <v>9</v>
      </c>
      <c r="AH3924">
        <v>34</v>
      </c>
      <c r="AI3924" s="3">
        <v>5.3469852104664393E-2</v>
      </c>
      <c r="AJ3924" s="3">
        <v>0</v>
      </c>
      <c r="AK3924" s="3">
        <v>0</v>
      </c>
      <c r="AL3924" s="3">
        <v>0</v>
      </c>
      <c r="AM3924" s="3">
        <v>0</v>
      </c>
      <c r="AN3924" s="2">
        <f t="shared" si="128"/>
        <v>5.4054054054054057E-2</v>
      </c>
      <c r="AO3924" s="2">
        <v>4.8701298701298704E-2</v>
      </c>
      <c r="AP3924">
        <f t="shared" si="129"/>
        <v>50</v>
      </c>
    </row>
    <row r="3925" spans="1:42" ht="16.5" hidden="1" customHeight="1" x14ac:dyDescent="0.25">
      <c r="A3925" s="5" t="s">
        <v>791</v>
      </c>
      <c r="B3925" t="s">
        <v>618</v>
      </c>
      <c r="D3925" t="s">
        <v>32</v>
      </c>
      <c r="E3925" t="s">
        <v>81</v>
      </c>
      <c r="F3925" t="s">
        <v>619</v>
      </c>
      <c r="G3925">
        <v>46</v>
      </c>
      <c r="H3925">
        <v>0</v>
      </c>
      <c r="I3925">
        <v>0</v>
      </c>
      <c r="J3925">
        <v>0</v>
      </c>
      <c r="K3925">
        <v>0</v>
      </c>
      <c r="L3925">
        <v>6</v>
      </c>
      <c r="M3925">
        <v>44</v>
      </c>
      <c r="N3925" s="2">
        <v>5.4446460980036296E-3</v>
      </c>
      <c r="O3925" s="2">
        <v>3.9927404718693285E-2</v>
      </c>
      <c r="P3925">
        <v>185</v>
      </c>
      <c r="Q3925" s="2">
        <v>0.14955537590945836</v>
      </c>
      <c r="R3925">
        <v>1102</v>
      </c>
      <c r="S3925">
        <v>1237</v>
      </c>
      <c r="T3925">
        <v>1189</v>
      </c>
      <c r="U3925">
        <v>2</v>
      </c>
      <c r="V3925">
        <v>4</v>
      </c>
      <c r="W3925">
        <v>19</v>
      </c>
      <c r="X3925">
        <v>23</v>
      </c>
      <c r="Y3925">
        <v>183</v>
      </c>
      <c r="Z3925">
        <v>0</v>
      </c>
      <c r="AA3925">
        <v>0</v>
      </c>
      <c r="AB3925">
        <v>0</v>
      </c>
      <c r="AC3925">
        <v>0</v>
      </c>
      <c r="AD3925">
        <v>1052</v>
      </c>
      <c r="AE3925">
        <v>2</v>
      </c>
      <c r="AF3925">
        <v>4</v>
      </c>
      <c r="AG3925">
        <v>19</v>
      </c>
      <c r="AH3925">
        <v>23</v>
      </c>
      <c r="AI3925" s="3">
        <v>4.3726235741444866E-2</v>
      </c>
      <c r="AJ3925" s="3">
        <v>0</v>
      </c>
      <c r="AK3925" s="3">
        <v>0</v>
      </c>
      <c r="AL3925" s="3">
        <v>0</v>
      </c>
      <c r="AM3925" s="3">
        <v>0</v>
      </c>
      <c r="AN3925" s="2">
        <f t="shared" si="128"/>
        <v>4.5372050816696916E-2</v>
      </c>
      <c r="AO3925" s="2">
        <v>4.363636363636364E-2</v>
      </c>
      <c r="AP3925">
        <f t="shared" si="129"/>
        <v>50</v>
      </c>
    </row>
    <row r="3926" spans="1:42" ht="16.5" hidden="1" customHeight="1" x14ac:dyDescent="0.25">
      <c r="A3926" s="4" t="s">
        <v>803</v>
      </c>
      <c r="B3926" s="1" t="s">
        <v>201</v>
      </c>
      <c r="D3926" t="s">
        <v>32</v>
      </c>
      <c r="E3926" t="s">
        <v>197</v>
      </c>
      <c r="F3926" t="s">
        <v>202</v>
      </c>
      <c r="G3926">
        <v>38</v>
      </c>
      <c r="H3926">
        <v>0</v>
      </c>
      <c r="I3926">
        <v>3</v>
      </c>
      <c r="J3926">
        <v>5</v>
      </c>
      <c r="K3926">
        <v>0</v>
      </c>
      <c r="L3926">
        <v>0</v>
      </c>
      <c r="M3926">
        <v>50</v>
      </c>
      <c r="N3926" s="2">
        <v>0</v>
      </c>
      <c r="O3926" s="2">
        <v>4.1771094402673348E-2</v>
      </c>
      <c r="P3926">
        <v>105</v>
      </c>
      <c r="Q3926" s="2">
        <v>8.386581469648563E-2</v>
      </c>
      <c r="R3926">
        <v>1197</v>
      </c>
      <c r="S3926">
        <v>1252</v>
      </c>
      <c r="T3926">
        <v>1191</v>
      </c>
      <c r="U3926">
        <v>4</v>
      </c>
      <c r="V3926">
        <v>17</v>
      </c>
      <c r="W3926">
        <v>19</v>
      </c>
      <c r="X3926">
        <v>28</v>
      </c>
      <c r="Y3926">
        <v>100</v>
      </c>
      <c r="Z3926">
        <v>0</v>
      </c>
      <c r="AA3926">
        <v>0</v>
      </c>
      <c r="AB3926">
        <v>0</v>
      </c>
      <c r="AC3926">
        <v>0</v>
      </c>
      <c r="AD3926">
        <v>1129</v>
      </c>
      <c r="AE3926">
        <v>4</v>
      </c>
      <c r="AF3926">
        <v>20</v>
      </c>
      <c r="AG3926">
        <v>24</v>
      </c>
      <c r="AH3926">
        <v>28</v>
      </c>
      <c r="AI3926" s="3">
        <v>3.3658104517271921E-2</v>
      </c>
      <c r="AJ3926" s="3">
        <v>0</v>
      </c>
      <c r="AK3926" s="3">
        <v>0.15</v>
      </c>
      <c r="AL3926" s="3">
        <v>0.20833333333333334</v>
      </c>
      <c r="AM3926" s="3">
        <v>0</v>
      </c>
      <c r="AN3926" s="2">
        <f t="shared" si="128"/>
        <v>4.1771094402673348E-2</v>
      </c>
      <c r="AO3926" s="2">
        <v>6.3070539419087135E-2</v>
      </c>
      <c r="AP3926">
        <f t="shared" si="129"/>
        <v>50</v>
      </c>
    </row>
    <row r="3927" spans="1:42" ht="16.5" hidden="1" customHeight="1" x14ac:dyDescent="0.25">
      <c r="A3927" s="4" t="s">
        <v>801</v>
      </c>
      <c r="B3927" s="1" t="s">
        <v>546</v>
      </c>
      <c r="D3927" t="s">
        <v>32</v>
      </c>
      <c r="E3927" t="s">
        <v>544</v>
      </c>
      <c r="F3927" t="s">
        <v>547</v>
      </c>
      <c r="G3927">
        <v>40</v>
      </c>
      <c r="H3927">
        <v>0</v>
      </c>
      <c r="I3927">
        <v>0</v>
      </c>
      <c r="J3927">
        <v>0</v>
      </c>
      <c r="K3927">
        <v>0</v>
      </c>
      <c r="L3927">
        <v>4</v>
      </c>
      <c r="M3927">
        <v>46</v>
      </c>
      <c r="N3927" s="2">
        <v>3.2706459525756338E-3</v>
      </c>
      <c r="O3927" s="2">
        <v>3.761242845461979E-2</v>
      </c>
      <c r="P3927">
        <v>76</v>
      </c>
      <c r="Q3927" s="2">
        <v>6.0848678943154523E-2</v>
      </c>
      <c r="R3927">
        <v>1223</v>
      </c>
      <c r="S3927">
        <v>1249</v>
      </c>
      <c r="T3927">
        <v>1139</v>
      </c>
      <c r="U3927">
        <v>4</v>
      </c>
      <c r="V3927">
        <v>16</v>
      </c>
      <c r="W3927">
        <v>15</v>
      </c>
      <c r="X3927">
        <v>75</v>
      </c>
      <c r="Y3927">
        <v>73</v>
      </c>
      <c r="Z3927">
        <v>0</v>
      </c>
      <c r="AA3927">
        <v>0</v>
      </c>
      <c r="AB3927">
        <v>0</v>
      </c>
      <c r="AC3927">
        <v>0</v>
      </c>
      <c r="AD3927">
        <v>1106</v>
      </c>
      <c r="AE3927">
        <v>4</v>
      </c>
      <c r="AF3927">
        <v>16</v>
      </c>
      <c r="AG3927">
        <v>15</v>
      </c>
      <c r="AH3927">
        <v>75</v>
      </c>
      <c r="AI3927" s="3">
        <v>3.6166365280289332E-2</v>
      </c>
      <c r="AJ3927" s="3">
        <v>0</v>
      </c>
      <c r="AK3927" s="3">
        <v>0</v>
      </c>
      <c r="AL3927" s="3">
        <v>0</v>
      </c>
      <c r="AM3927" s="3">
        <v>0</v>
      </c>
      <c r="AN3927" s="2">
        <f t="shared" si="128"/>
        <v>4.0883074407195422E-2</v>
      </c>
      <c r="AO3927" s="2">
        <v>9.0460526315789477E-2</v>
      </c>
      <c r="AP3927">
        <f t="shared" si="129"/>
        <v>50</v>
      </c>
    </row>
    <row r="3928" spans="1:42" ht="16.5" hidden="1" customHeight="1" x14ac:dyDescent="0.25">
      <c r="A3928" s="4" t="s">
        <v>799</v>
      </c>
      <c r="B3928" s="1" t="s">
        <v>546</v>
      </c>
      <c r="D3928" t="s">
        <v>32</v>
      </c>
      <c r="E3928" t="s">
        <v>544</v>
      </c>
      <c r="F3928" t="s">
        <v>547</v>
      </c>
      <c r="G3928">
        <v>46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50</v>
      </c>
      <c r="N3928" s="2">
        <v>0</v>
      </c>
      <c r="O3928" s="2">
        <v>4.0064102564102567E-2</v>
      </c>
      <c r="P3928">
        <v>68</v>
      </c>
      <c r="Q3928" s="2">
        <v>5.3712480252764615E-2</v>
      </c>
      <c r="R3928">
        <v>1248</v>
      </c>
      <c r="S3928">
        <v>1266</v>
      </c>
      <c r="T3928">
        <v>1166</v>
      </c>
      <c r="U3928">
        <v>2</v>
      </c>
      <c r="V3928">
        <v>15</v>
      </c>
      <c r="W3928">
        <v>15</v>
      </c>
      <c r="X3928">
        <v>68</v>
      </c>
      <c r="Y3928">
        <v>62</v>
      </c>
      <c r="Z3928">
        <v>0</v>
      </c>
      <c r="AA3928">
        <v>0</v>
      </c>
      <c r="AB3928">
        <v>0</v>
      </c>
      <c r="AC3928">
        <v>0</v>
      </c>
      <c r="AD3928">
        <v>1150</v>
      </c>
      <c r="AE3928">
        <v>2</v>
      </c>
      <c r="AF3928">
        <v>15</v>
      </c>
      <c r="AG3928">
        <v>15</v>
      </c>
      <c r="AH3928">
        <v>68</v>
      </c>
      <c r="AI3928" s="3">
        <v>0.04</v>
      </c>
      <c r="AJ3928" s="3">
        <v>0</v>
      </c>
      <c r="AK3928" s="3">
        <v>0</v>
      </c>
      <c r="AL3928" s="3">
        <v>0</v>
      </c>
      <c r="AM3928" s="3">
        <v>0</v>
      </c>
      <c r="AN3928" s="2">
        <f t="shared" si="128"/>
        <v>4.0064102564102567E-2</v>
      </c>
      <c r="AO3928" s="2">
        <v>0.08</v>
      </c>
      <c r="AP3928">
        <f t="shared" si="129"/>
        <v>50</v>
      </c>
    </row>
    <row r="3929" spans="1:42" ht="16.5" hidden="1" customHeight="1" x14ac:dyDescent="0.25">
      <c r="A3929" s="5" t="s">
        <v>787</v>
      </c>
      <c r="B3929" t="s">
        <v>669</v>
      </c>
      <c r="D3929" t="s">
        <v>32</v>
      </c>
      <c r="E3929" t="s">
        <v>670</v>
      </c>
      <c r="F3929" t="s">
        <v>671</v>
      </c>
      <c r="G3929">
        <v>46</v>
      </c>
      <c r="H3929">
        <v>0</v>
      </c>
      <c r="I3929">
        <v>0</v>
      </c>
      <c r="J3929">
        <v>0</v>
      </c>
      <c r="K3929">
        <v>0</v>
      </c>
      <c r="L3929">
        <v>15</v>
      </c>
      <c r="M3929">
        <v>35</v>
      </c>
      <c r="N3929" s="2">
        <v>1.1380880121396054E-2</v>
      </c>
      <c r="O3929" s="2">
        <v>2.6555386949924126E-2</v>
      </c>
      <c r="P3929">
        <v>21</v>
      </c>
      <c r="Q3929" s="2">
        <v>1.6291698991466253E-2</v>
      </c>
      <c r="R3929">
        <v>1318</v>
      </c>
      <c r="S3929">
        <v>1289</v>
      </c>
      <c r="T3929">
        <v>1069</v>
      </c>
      <c r="U3929">
        <v>1</v>
      </c>
      <c r="V3929">
        <v>9</v>
      </c>
      <c r="W3929">
        <v>20</v>
      </c>
      <c r="X3929">
        <v>190</v>
      </c>
      <c r="Y3929">
        <v>16</v>
      </c>
      <c r="Z3929">
        <v>0</v>
      </c>
      <c r="AA3929">
        <v>0</v>
      </c>
      <c r="AB3929">
        <v>0</v>
      </c>
      <c r="AC3929">
        <v>0</v>
      </c>
      <c r="AD3929">
        <v>1099</v>
      </c>
      <c r="AE3929">
        <v>1</v>
      </c>
      <c r="AF3929">
        <v>9</v>
      </c>
      <c r="AG3929">
        <v>20</v>
      </c>
      <c r="AH3929">
        <v>190</v>
      </c>
      <c r="AI3929" s="3">
        <v>4.1856232939035488E-2</v>
      </c>
      <c r="AJ3929" s="3">
        <v>0</v>
      </c>
      <c r="AK3929" s="3">
        <v>0</v>
      </c>
      <c r="AL3929" s="3">
        <v>0</v>
      </c>
      <c r="AM3929" s="3">
        <v>0</v>
      </c>
      <c r="AN3929" s="2">
        <f t="shared" si="128"/>
        <v>3.7936267071320182E-2</v>
      </c>
      <c r="AO3929" s="2">
        <v>0.16679302501895377</v>
      </c>
      <c r="AP3929">
        <f t="shared" si="129"/>
        <v>50</v>
      </c>
    </row>
    <row r="3930" spans="1:42" ht="16.5" hidden="1" customHeight="1" x14ac:dyDescent="0.25">
      <c r="A3930" s="4" t="s">
        <v>800</v>
      </c>
      <c r="B3930" s="1" t="s">
        <v>379</v>
      </c>
      <c r="D3930" t="s">
        <v>32</v>
      </c>
      <c r="E3930" t="s">
        <v>182</v>
      </c>
      <c r="F3930" t="s">
        <v>380</v>
      </c>
      <c r="G3930">
        <v>44</v>
      </c>
      <c r="H3930">
        <v>0</v>
      </c>
      <c r="I3930">
        <v>0</v>
      </c>
      <c r="J3930">
        <v>0</v>
      </c>
      <c r="K3930">
        <v>0</v>
      </c>
      <c r="L3930">
        <v>3</v>
      </c>
      <c r="M3930">
        <v>47</v>
      </c>
      <c r="N3930" s="2">
        <v>1.8137847642079807E-3</v>
      </c>
      <c r="O3930" s="2">
        <v>2.8415961305925032E-2</v>
      </c>
      <c r="P3930">
        <v>354</v>
      </c>
      <c r="Q3930" s="2">
        <v>0.18079673135852911</v>
      </c>
      <c r="R3930">
        <v>1654</v>
      </c>
      <c r="S3930">
        <v>1958</v>
      </c>
      <c r="T3930">
        <v>1837</v>
      </c>
      <c r="U3930">
        <v>8</v>
      </c>
      <c r="V3930">
        <v>34</v>
      </c>
      <c r="W3930">
        <v>32</v>
      </c>
      <c r="X3930">
        <v>47</v>
      </c>
      <c r="Y3930">
        <v>331</v>
      </c>
      <c r="Z3930">
        <v>0</v>
      </c>
      <c r="AA3930">
        <v>0</v>
      </c>
      <c r="AB3930">
        <v>7</v>
      </c>
      <c r="AC3930">
        <v>8</v>
      </c>
      <c r="AD3930">
        <v>1550</v>
      </c>
      <c r="AE3930">
        <v>8</v>
      </c>
      <c r="AF3930">
        <v>34</v>
      </c>
      <c r="AG3930">
        <v>25</v>
      </c>
      <c r="AH3930">
        <v>39</v>
      </c>
      <c r="AI3930" s="3">
        <v>2.838709677419355E-2</v>
      </c>
      <c r="AJ3930" s="3">
        <v>0</v>
      </c>
      <c r="AK3930" s="3">
        <v>0</v>
      </c>
      <c r="AL3930" s="3">
        <v>0</v>
      </c>
      <c r="AM3930" s="3">
        <v>0</v>
      </c>
      <c r="AN3930" s="2">
        <f t="shared" si="128"/>
        <v>3.0229746070133012E-2</v>
      </c>
      <c r="AO3930" s="2">
        <v>6.4009661835748799E-2</v>
      </c>
      <c r="AP3930">
        <f t="shared" si="129"/>
        <v>50</v>
      </c>
    </row>
    <row r="3931" spans="1:42" ht="16.5" hidden="1" customHeight="1" x14ac:dyDescent="0.25">
      <c r="A3931" s="5" t="s">
        <v>788</v>
      </c>
      <c r="B3931" s="1" t="s">
        <v>600</v>
      </c>
      <c r="D3931" t="s">
        <v>32</v>
      </c>
      <c r="E3931" t="s">
        <v>333</v>
      </c>
      <c r="F3931" t="s">
        <v>601</v>
      </c>
      <c r="G3931">
        <v>38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50</v>
      </c>
      <c r="N3931" s="2">
        <v>0</v>
      </c>
      <c r="O3931" s="2">
        <v>1.4736221632773357E-2</v>
      </c>
      <c r="P3931">
        <v>8</v>
      </c>
      <c r="Q3931" s="2">
        <v>2.3873470605789318E-3</v>
      </c>
      <c r="R3931">
        <v>3393</v>
      </c>
      <c r="S3931">
        <v>3351</v>
      </c>
      <c r="T3931">
        <v>3218</v>
      </c>
      <c r="U3931">
        <v>7</v>
      </c>
      <c r="V3931">
        <v>22</v>
      </c>
      <c r="W3931">
        <v>74</v>
      </c>
      <c r="X3931">
        <v>30</v>
      </c>
      <c r="Y3931">
        <v>5</v>
      </c>
      <c r="Z3931">
        <v>0</v>
      </c>
      <c r="AA3931">
        <v>0</v>
      </c>
      <c r="AB3931">
        <v>0</v>
      </c>
      <c r="AC3931">
        <v>0</v>
      </c>
      <c r="AD3931">
        <v>3251</v>
      </c>
      <c r="AE3931">
        <v>7</v>
      </c>
      <c r="AF3931">
        <v>22</v>
      </c>
      <c r="AG3931">
        <v>74</v>
      </c>
      <c r="AH3931">
        <v>30</v>
      </c>
      <c r="AI3931" s="3">
        <v>1.1688711165795141E-2</v>
      </c>
      <c r="AJ3931" s="3">
        <v>0</v>
      </c>
      <c r="AK3931" s="3">
        <v>0</v>
      </c>
      <c r="AL3931" s="3">
        <v>0</v>
      </c>
      <c r="AM3931" s="3">
        <v>0</v>
      </c>
      <c r="AN3931" s="2">
        <f t="shared" si="128"/>
        <v>1.4736221632773357E-2</v>
      </c>
      <c r="AO3931" s="2">
        <v>3.930260047281324E-2</v>
      </c>
      <c r="AP3931">
        <f t="shared" si="129"/>
        <v>50</v>
      </c>
    </row>
    <row r="3932" spans="1:42" ht="16.5" hidden="1" customHeight="1" x14ac:dyDescent="0.25">
      <c r="A3932" s="5" t="s">
        <v>788</v>
      </c>
      <c r="B3932" s="1" t="s">
        <v>519</v>
      </c>
      <c r="D3932" t="s">
        <v>32</v>
      </c>
      <c r="E3932" t="s">
        <v>517</v>
      </c>
      <c r="F3932" t="s">
        <v>520</v>
      </c>
      <c r="G3932">
        <v>41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50</v>
      </c>
      <c r="N3932" s="2">
        <v>0</v>
      </c>
      <c r="O3932" s="2">
        <v>9.9940035978412951E-3</v>
      </c>
      <c r="P3932">
        <v>56</v>
      </c>
      <c r="Q3932" s="2">
        <v>1.1179876222798962E-2</v>
      </c>
      <c r="R3932">
        <v>5003</v>
      </c>
      <c r="S3932">
        <v>5009</v>
      </c>
      <c r="T3932">
        <v>4306</v>
      </c>
      <c r="U3932">
        <v>4</v>
      </c>
      <c r="V3932">
        <v>267</v>
      </c>
      <c r="W3932">
        <v>73</v>
      </c>
      <c r="X3932">
        <v>359</v>
      </c>
      <c r="Y3932">
        <v>50</v>
      </c>
      <c r="Z3932">
        <v>0</v>
      </c>
      <c r="AA3932">
        <v>0</v>
      </c>
      <c r="AB3932">
        <v>0</v>
      </c>
      <c r="AC3932">
        <v>0</v>
      </c>
      <c r="AD3932">
        <v>4297</v>
      </c>
      <c r="AE3932">
        <v>4</v>
      </c>
      <c r="AF3932">
        <v>267</v>
      </c>
      <c r="AG3932">
        <v>73</v>
      </c>
      <c r="AH3932">
        <v>359</v>
      </c>
      <c r="AI3932" s="3">
        <v>9.5415406097277174E-3</v>
      </c>
      <c r="AJ3932" s="3">
        <v>0</v>
      </c>
      <c r="AK3932" s="3">
        <v>0</v>
      </c>
      <c r="AL3932" s="3">
        <v>0</v>
      </c>
      <c r="AM3932" s="3">
        <v>0</v>
      </c>
      <c r="AN3932" s="2">
        <f t="shared" si="128"/>
        <v>9.9940035978412951E-3</v>
      </c>
      <c r="AO3932" s="2">
        <v>0.1406</v>
      </c>
      <c r="AP3932">
        <f t="shared" si="129"/>
        <v>50</v>
      </c>
    </row>
    <row r="3933" spans="1:42" ht="16.5" hidden="1" customHeight="1" x14ac:dyDescent="0.25">
      <c r="A3933" s="4">
        <v>2011</v>
      </c>
      <c r="B3933" s="1" t="s">
        <v>442</v>
      </c>
      <c r="D3933" t="s">
        <v>32</v>
      </c>
      <c r="E3933" t="s">
        <v>443</v>
      </c>
      <c r="F3933" t="s">
        <v>444</v>
      </c>
      <c r="G3933">
        <v>43</v>
      </c>
      <c r="H3933">
        <v>0</v>
      </c>
      <c r="I3933">
        <v>0</v>
      </c>
      <c r="J3933">
        <v>0</v>
      </c>
      <c r="K3933">
        <v>0</v>
      </c>
      <c r="L3933">
        <v>36</v>
      </c>
      <c r="M3933">
        <v>13</v>
      </c>
      <c r="N3933" s="2">
        <v>0.52173913043478259</v>
      </c>
      <c r="O3933" s="2">
        <v>0.18840579710144928</v>
      </c>
      <c r="P3933">
        <v>19</v>
      </c>
      <c r="Q3933" s="2">
        <v>0.48717948717948717</v>
      </c>
      <c r="R3933">
        <v>69</v>
      </c>
      <c r="S3933">
        <v>39</v>
      </c>
      <c r="T3933">
        <v>36</v>
      </c>
      <c r="U3933">
        <v>0</v>
      </c>
      <c r="V3933">
        <v>0</v>
      </c>
      <c r="W3933">
        <v>1</v>
      </c>
      <c r="X3933">
        <v>2</v>
      </c>
      <c r="Y3933">
        <v>13</v>
      </c>
      <c r="Z3933">
        <v>0</v>
      </c>
      <c r="AA3933">
        <v>0</v>
      </c>
      <c r="AB3933">
        <v>0</v>
      </c>
      <c r="AC3933">
        <v>0</v>
      </c>
      <c r="AD3933">
        <v>66</v>
      </c>
      <c r="AE3933">
        <v>0</v>
      </c>
      <c r="AF3933">
        <v>0</v>
      </c>
      <c r="AG3933">
        <v>1</v>
      </c>
      <c r="AH3933">
        <v>2</v>
      </c>
      <c r="AI3933" s="3">
        <v>0.65151515151515149</v>
      </c>
      <c r="AJ3933" s="3">
        <v>0</v>
      </c>
      <c r="AK3933" s="3">
        <v>0</v>
      </c>
      <c r="AL3933" s="3">
        <v>0</v>
      </c>
      <c r="AM3933" s="3">
        <v>0</v>
      </c>
      <c r="AN3933" s="2">
        <f t="shared" si="128"/>
        <v>0.71014492753623193</v>
      </c>
      <c r="AO3933" s="2">
        <v>4.3478260869565216E-2</v>
      </c>
      <c r="AP3933">
        <f t="shared" si="129"/>
        <v>49</v>
      </c>
    </row>
    <row r="3934" spans="1:42" ht="16.5" hidden="1" customHeight="1" x14ac:dyDescent="0.25">
      <c r="A3934" s="4" t="s">
        <v>801</v>
      </c>
      <c r="B3934" s="1" t="s">
        <v>302</v>
      </c>
      <c r="D3934" t="s">
        <v>32</v>
      </c>
      <c r="E3934" t="s">
        <v>300</v>
      </c>
      <c r="F3934" t="s">
        <v>303</v>
      </c>
      <c r="G3934">
        <v>49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49</v>
      </c>
      <c r="N3934" s="2">
        <v>0</v>
      </c>
      <c r="O3934" s="2">
        <v>0.32666666666666666</v>
      </c>
      <c r="P3934">
        <v>35</v>
      </c>
      <c r="Q3934" s="2">
        <v>0.25735294117647056</v>
      </c>
      <c r="R3934">
        <v>150</v>
      </c>
      <c r="S3934">
        <v>136</v>
      </c>
      <c r="T3934">
        <v>127</v>
      </c>
      <c r="V3934">
        <v>3</v>
      </c>
      <c r="X3934">
        <v>6</v>
      </c>
      <c r="Y3934">
        <v>29</v>
      </c>
      <c r="Z3934">
        <v>0</v>
      </c>
      <c r="AA3934">
        <v>0</v>
      </c>
      <c r="AB3934">
        <v>0</v>
      </c>
      <c r="AC3934">
        <v>5</v>
      </c>
      <c r="AD3934">
        <v>147</v>
      </c>
      <c r="AF3934">
        <v>3</v>
      </c>
      <c r="AH3934">
        <v>1</v>
      </c>
      <c r="AI3934" s="3">
        <v>0.33333333333333331</v>
      </c>
      <c r="AJ3934" s="3">
        <v>0</v>
      </c>
      <c r="AK3934" s="3">
        <v>0</v>
      </c>
      <c r="AL3934" s="3">
        <v>0</v>
      </c>
      <c r="AM3934" s="3">
        <v>0</v>
      </c>
      <c r="AN3934" s="2">
        <f t="shared" si="128"/>
        <v>0.32666666666666666</v>
      </c>
      <c r="AO3934" s="2">
        <v>2.6490066225165563E-2</v>
      </c>
      <c r="AP3934">
        <f t="shared" si="129"/>
        <v>49</v>
      </c>
    </row>
    <row r="3935" spans="1:42" ht="16.5" hidden="1" customHeight="1" x14ac:dyDescent="0.25">
      <c r="A3935" s="4">
        <v>2011</v>
      </c>
      <c r="B3935" s="1" t="s">
        <v>85</v>
      </c>
      <c r="D3935" t="s">
        <v>32</v>
      </c>
      <c r="E3935" t="s">
        <v>86</v>
      </c>
      <c r="F3935" t="s">
        <v>87</v>
      </c>
      <c r="G3935">
        <v>40</v>
      </c>
      <c r="H3935">
        <v>0</v>
      </c>
      <c r="I3935">
        <v>0</v>
      </c>
      <c r="J3935">
        <v>0</v>
      </c>
      <c r="K3935">
        <v>5</v>
      </c>
      <c r="L3935">
        <v>0</v>
      </c>
      <c r="M3935">
        <v>49</v>
      </c>
      <c r="N3935" s="2">
        <v>0</v>
      </c>
      <c r="O3935" s="2">
        <v>0.28000000000000003</v>
      </c>
      <c r="P3935">
        <v>38</v>
      </c>
      <c r="Q3935" s="2">
        <v>0.23170731707317074</v>
      </c>
      <c r="R3935">
        <v>175</v>
      </c>
      <c r="S3935">
        <v>164</v>
      </c>
      <c r="T3935">
        <v>149</v>
      </c>
      <c r="U3935">
        <v>0</v>
      </c>
      <c r="V3935">
        <v>0</v>
      </c>
      <c r="W3935">
        <v>2</v>
      </c>
      <c r="X3935">
        <v>13</v>
      </c>
      <c r="Y3935">
        <v>23</v>
      </c>
      <c r="Z3935">
        <v>0</v>
      </c>
      <c r="AA3935">
        <v>0</v>
      </c>
      <c r="AB3935">
        <v>0</v>
      </c>
      <c r="AC3935">
        <v>12</v>
      </c>
      <c r="AD3935">
        <v>166</v>
      </c>
      <c r="AE3935">
        <v>0</v>
      </c>
      <c r="AF3935">
        <v>0</v>
      </c>
      <c r="AG3935">
        <v>2</v>
      </c>
      <c r="AH3935">
        <v>6</v>
      </c>
      <c r="AI3935" s="3">
        <v>0.24096385542168675</v>
      </c>
      <c r="AJ3935" s="3">
        <v>0</v>
      </c>
      <c r="AK3935" s="3">
        <v>0</v>
      </c>
      <c r="AL3935" s="3">
        <v>0</v>
      </c>
      <c r="AM3935" s="3">
        <v>0.83333333333333337</v>
      </c>
      <c r="AN3935" s="2">
        <f t="shared" si="128"/>
        <v>0.28000000000000003</v>
      </c>
      <c r="AO3935" s="2">
        <v>4.5977011494252873E-2</v>
      </c>
      <c r="AP3935">
        <f t="shared" si="129"/>
        <v>49</v>
      </c>
    </row>
    <row r="3936" spans="1:42" ht="16.5" hidden="1" customHeight="1" x14ac:dyDescent="0.25">
      <c r="A3936" s="5" t="s">
        <v>794</v>
      </c>
      <c r="B3936" s="1" t="s">
        <v>567</v>
      </c>
      <c r="D3936" t="s">
        <v>32</v>
      </c>
      <c r="E3936" t="s">
        <v>568</v>
      </c>
      <c r="F3936" t="s">
        <v>569</v>
      </c>
      <c r="G3936">
        <v>40</v>
      </c>
      <c r="H3936">
        <v>0</v>
      </c>
      <c r="I3936">
        <v>0</v>
      </c>
      <c r="J3936">
        <v>0</v>
      </c>
      <c r="K3936">
        <v>7</v>
      </c>
      <c r="L3936">
        <v>0</v>
      </c>
      <c r="M3936">
        <v>49</v>
      </c>
      <c r="N3936" s="2">
        <v>0</v>
      </c>
      <c r="O3936" s="2">
        <v>0.25925925925925924</v>
      </c>
      <c r="P3936">
        <v>94</v>
      </c>
      <c r="Q3936" s="2">
        <v>0.40170940170940173</v>
      </c>
      <c r="R3936">
        <v>189</v>
      </c>
      <c r="S3936">
        <v>234</v>
      </c>
      <c r="T3936">
        <v>148</v>
      </c>
      <c r="U3936">
        <v>0</v>
      </c>
      <c r="V3936">
        <v>0</v>
      </c>
      <c r="W3936">
        <v>9</v>
      </c>
      <c r="X3936">
        <v>77</v>
      </c>
      <c r="Y3936">
        <v>61</v>
      </c>
      <c r="Z3936">
        <v>0</v>
      </c>
      <c r="AA3936">
        <v>0</v>
      </c>
      <c r="AB3936">
        <v>0</v>
      </c>
      <c r="AC3936">
        <v>30</v>
      </c>
      <c r="AD3936">
        <v>127</v>
      </c>
      <c r="AE3936">
        <v>0</v>
      </c>
      <c r="AF3936">
        <v>0</v>
      </c>
      <c r="AG3936">
        <v>9</v>
      </c>
      <c r="AH3936">
        <v>54</v>
      </c>
      <c r="AI3936" s="3">
        <v>0.31496062992125984</v>
      </c>
      <c r="AJ3936" s="3">
        <v>0</v>
      </c>
      <c r="AK3936" s="3">
        <v>0</v>
      </c>
      <c r="AL3936" s="3">
        <v>0</v>
      </c>
      <c r="AM3936" s="3">
        <v>0.12962962962962962</v>
      </c>
      <c r="AN3936" s="2">
        <f t="shared" si="128"/>
        <v>0.25925925925925924</v>
      </c>
      <c r="AO3936" s="2">
        <v>0.33157894736842103</v>
      </c>
      <c r="AP3936">
        <f t="shared" si="129"/>
        <v>49</v>
      </c>
    </row>
    <row r="3937" spans="1:42" ht="16.5" hidden="1" customHeight="1" x14ac:dyDescent="0.25">
      <c r="A3937" s="5" t="s">
        <v>802</v>
      </c>
      <c r="B3937" s="1" t="s">
        <v>208</v>
      </c>
      <c r="D3937" t="s">
        <v>32</v>
      </c>
      <c r="E3937" t="s">
        <v>206</v>
      </c>
      <c r="F3937" t="s">
        <v>209</v>
      </c>
      <c r="G3937">
        <v>47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49</v>
      </c>
      <c r="N3937" s="2">
        <v>0</v>
      </c>
      <c r="O3937" s="2">
        <v>0.25925925925925924</v>
      </c>
      <c r="P3937">
        <v>9</v>
      </c>
      <c r="Q3937" s="2">
        <v>6.0402684563758392E-2</v>
      </c>
      <c r="R3937">
        <v>189</v>
      </c>
      <c r="S3937">
        <v>149</v>
      </c>
      <c r="T3937">
        <v>144</v>
      </c>
      <c r="U3937">
        <v>2</v>
      </c>
      <c r="V3937">
        <v>0</v>
      </c>
      <c r="W3937">
        <v>0</v>
      </c>
      <c r="X3937">
        <v>3</v>
      </c>
      <c r="Y3937">
        <v>7</v>
      </c>
      <c r="Z3937">
        <v>0</v>
      </c>
      <c r="AA3937">
        <v>0</v>
      </c>
      <c r="AB3937">
        <v>0</v>
      </c>
      <c r="AC3937">
        <v>0</v>
      </c>
      <c r="AD3937">
        <v>184</v>
      </c>
      <c r="AE3937">
        <v>2</v>
      </c>
      <c r="AF3937">
        <v>0</v>
      </c>
      <c r="AG3937">
        <v>0</v>
      </c>
      <c r="AH3937">
        <v>3</v>
      </c>
      <c r="AI3937" s="3">
        <v>0.25543478260869568</v>
      </c>
      <c r="AJ3937" s="3">
        <v>0</v>
      </c>
      <c r="AK3937" s="3">
        <v>0</v>
      </c>
      <c r="AL3937" s="3">
        <v>0</v>
      </c>
      <c r="AM3937" s="3">
        <v>0</v>
      </c>
      <c r="AN3937" s="2">
        <f t="shared" ref="AN3937:AN3967" si="130">N3937+O3937</f>
        <v>0.25925925925925924</v>
      </c>
      <c r="AO3937" s="2">
        <v>2.6455026455026454E-2</v>
      </c>
      <c r="AP3937">
        <f t="shared" ref="AP3937:AP3967" si="131">L3937+M3937</f>
        <v>49</v>
      </c>
    </row>
    <row r="3938" spans="1:42" ht="16.5" hidden="1" customHeight="1" x14ac:dyDescent="0.25">
      <c r="A3938" s="5" t="s">
        <v>793</v>
      </c>
      <c r="B3938" s="1" t="s">
        <v>302</v>
      </c>
      <c r="D3938" t="s">
        <v>32</v>
      </c>
      <c r="E3938" t="s">
        <v>300</v>
      </c>
      <c r="F3938" t="s">
        <v>303</v>
      </c>
      <c r="G3938">
        <v>45</v>
      </c>
      <c r="H3938">
        <v>0</v>
      </c>
      <c r="I3938">
        <v>0</v>
      </c>
      <c r="J3938">
        <v>0</v>
      </c>
      <c r="K3938">
        <v>0</v>
      </c>
      <c r="L3938">
        <v>4</v>
      </c>
      <c r="M3938">
        <v>45</v>
      </c>
      <c r="N3938" s="2">
        <v>2.0942408376963352E-2</v>
      </c>
      <c r="O3938" s="2">
        <v>0.2356020942408377</v>
      </c>
      <c r="P3938">
        <v>27</v>
      </c>
      <c r="Q3938" s="2">
        <v>0.15976331360946747</v>
      </c>
      <c r="R3938">
        <v>191</v>
      </c>
      <c r="S3938">
        <v>169</v>
      </c>
      <c r="T3938">
        <v>167</v>
      </c>
      <c r="U3938">
        <v>0</v>
      </c>
      <c r="V3938">
        <v>1</v>
      </c>
      <c r="W3938">
        <v>0</v>
      </c>
      <c r="X3938">
        <v>1</v>
      </c>
      <c r="Y3938">
        <v>25</v>
      </c>
      <c r="Z3938">
        <v>0</v>
      </c>
      <c r="AA3938">
        <v>0</v>
      </c>
      <c r="AB3938">
        <v>0</v>
      </c>
      <c r="AC3938">
        <v>0</v>
      </c>
      <c r="AD3938">
        <v>187</v>
      </c>
      <c r="AE3938">
        <v>0</v>
      </c>
      <c r="AF3938">
        <v>1</v>
      </c>
      <c r="AG3938">
        <v>0</v>
      </c>
      <c r="AH3938">
        <v>1</v>
      </c>
      <c r="AI3938" s="3">
        <v>0.24064171122994651</v>
      </c>
      <c r="AJ3938" s="3">
        <v>0</v>
      </c>
      <c r="AK3938" s="3">
        <v>0</v>
      </c>
      <c r="AL3938" s="3">
        <v>0</v>
      </c>
      <c r="AM3938" s="3">
        <v>0</v>
      </c>
      <c r="AN3938" s="2">
        <f t="shared" si="130"/>
        <v>0.25654450261780104</v>
      </c>
      <c r="AO3938" s="2">
        <v>1.0582010582010581E-2</v>
      </c>
      <c r="AP3938">
        <f t="shared" si="131"/>
        <v>49</v>
      </c>
    </row>
    <row r="3939" spans="1:42" ht="16.5" hidden="1" customHeight="1" x14ac:dyDescent="0.25">
      <c r="A3939" s="4" t="s">
        <v>800</v>
      </c>
      <c r="B3939" s="1" t="s">
        <v>205</v>
      </c>
      <c r="D3939" t="s">
        <v>32</v>
      </c>
      <c r="E3939" t="s">
        <v>206</v>
      </c>
      <c r="F3939" t="s">
        <v>207</v>
      </c>
      <c r="G3939">
        <v>45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49</v>
      </c>
      <c r="N3939" s="2">
        <v>0</v>
      </c>
      <c r="O3939" s="2">
        <v>0.23444976076555024</v>
      </c>
      <c r="P3939">
        <v>88</v>
      </c>
      <c r="Q3939" s="2">
        <v>0.35483870967741937</v>
      </c>
      <c r="R3939">
        <v>209</v>
      </c>
      <c r="S3939">
        <v>248</v>
      </c>
      <c r="T3939">
        <v>239</v>
      </c>
      <c r="U3939">
        <v>0</v>
      </c>
      <c r="V3939">
        <v>6</v>
      </c>
      <c r="W3939">
        <v>0</v>
      </c>
      <c r="X3939">
        <v>3</v>
      </c>
      <c r="Y3939">
        <v>82</v>
      </c>
      <c r="Z3939">
        <v>0</v>
      </c>
      <c r="AA3939">
        <v>0</v>
      </c>
      <c r="AB3939">
        <v>0</v>
      </c>
      <c r="AC3939">
        <v>0</v>
      </c>
      <c r="AD3939">
        <v>202</v>
      </c>
      <c r="AE3939">
        <v>0</v>
      </c>
      <c r="AF3939">
        <v>6</v>
      </c>
      <c r="AG3939">
        <v>0</v>
      </c>
      <c r="AH3939">
        <v>3</v>
      </c>
      <c r="AI3939" s="3">
        <v>0.22277227722772278</v>
      </c>
      <c r="AJ3939" s="3">
        <v>0</v>
      </c>
      <c r="AK3939" s="3">
        <v>0</v>
      </c>
      <c r="AL3939" s="3">
        <v>0</v>
      </c>
      <c r="AM3939" s="3">
        <v>0</v>
      </c>
      <c r="AN3939" s="2">
        <f t="shared" si="130"/>
        <v>0.23444976076555024</v>
      </c>
      <c r="AO3939" s="2">
        <v>4.2654028436018961E-2</v>
      </c>
      <c r="AP3939">
        <f t="shared" si="131"/>
        <v>49</v>
      </c>
    </row>
    <row r="3940" spans="1:42" ht="16.5" hidden="1" customHeight="1" x14ac:dyDescent="0.25">
      <c r="A3940" s="5" t="s">
        <v>791</v>
      </c>
      <c r="B3940" s="1" t="s">
        <v>567</v>
      </c>
      <c r="D3940" t="s">
        <v>32</v>
      </c>
      <c r="E3940" t="s">
        <v>568</v>
      </c>
      <c r="F3940" t="s">
        <v>569</v>
      </c>
      <c r="G3940">
        <v>40</v>
      </c>
      <c r="H3940">
        <v>0</v>
      </c>
      <c r="I3940">
        <v>0</v>
      </c>
      <c r="J3940">
        <v>0</v>
      </c>
      <c r="K3940">
        <v>6</v>
      </c>
      <c r="L3940">
        <v>0</v>
      </c>
      <c r="M3940">
        <v>49</v>
      </c>
      <c r="N3940" s="2">
        <v>0</v>
      </c>
      <c r="O3940" s="2">
        <v>0.22790697674418606</v>
      </c>
      <c r="P3940">
        <v>46</v>
      </c>
      <c r="Q3940" s="2">
        <v>0.21698113207547171</v>
      </c>
      <c r="R3940">
        <v>215</v>
      </c>
      <c r="S3940">
        <v>212</v>
      </c>
      <c r="T3940">
        <v>141</v>
      </c>
      <c r="U3940">
        <v>3</v>
      </c>
      <c r="V3940">
        <v>4</v>
      </c>
      <c r="W3940">
        <v>13</v>
      </c>
      <c r="X3940">
        <v>51</v>
      </c>
      <c r="Y3940">
        <v>26</v>
      </c>
      <c r="Z3940">
        <v>3</v>
      </c>
      <c r="AA3940">
        <v>0</v>
      </c>
      <c r="AB3940">
        <v>0</v>
      </c>
      <c r="AC3940">
        <v>14</v>
      </c>
      <c r="AD3940">
        <v>155</v>
      </c>
      <c r="AE3940">
        <v>0</v>
      </c>
      <c r="AF3940">
        <v>4</v>
      </c>
      <c r="AG3940">
        <v>13</v>
      </c>
      <c r="AH3940">
        <v>43</v>
      </c>
      <c r="AI3940" s="3">
        <v>0.25806451612903225</v>
      </c>
      <c r="AJ3940" s="3">
        <v>0</v>
      </c>
      <c r="AK3940" s="3">
        <v>0</v>
      </c>
      <c r="AL3940" s="3">
        <v>0</v>
      </c>
      <c r="AM3940" s="3">
        <v>0.13953488372093023</v>
      </c>
      <c r="AN3940" s="2">
        <f t="shared" si="130"/>
        <v>0.22790697674418606</v>
      </c>
      <c r="AO3940" s="2">
        <v>0.27906976744186046</v>
      </c>
      <c r="AP3940">
        <f t="shared" si="131"/>
        <v>49</v>
      </c>
    </row>
    <row r="3941" spans="1:42" ht="16.5" hidden="1" customHeight="1" x14ac:dyDescent="0.25">
      <c r="A3941" s="5" t="s">
        <v>793</v>
      </c>
      <c r="B3941" s="1" t="s">
        <v>358</v>
      </c>
      <c r="D3941" t="s">
        <v>32</v>
      </c>
      <c r="E3941" t="s">
        <v>354</v>
      </c>
      <c r="F3941" t="s">
        <v>359</v>
      </c>
      <c r="G3941">
        <v>44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49</v>
      </c>
      <c r="N3941" s="2">
        <v>0</v>
      </c>
      <c r="O3941" s="2">
        <v>0.22374429223744291</v>
      </c>
      <c r="P3941">
        <v>86</v>
      </c>
      <c r="Q3941" s="2">
        <v>0.3359375</v>
      </c>
      <c r="R3941">
        <v>219</v>
      </c>
      <c r="S3941">
        <v>256</v>
      </c>
      <c r="T3941">
        <v>218</v>
      </c>
      <c r="U3941">
        <v>13</v>
      </c>
      <c r="V3941">
        <v>5</v>
      </c>
      <c r="W3941">
        <v>0</v>
      </c>
      <c r="X3941">
        <v>20</v>
      </c>
      <c r="Y3941">
        <v>59</v>
      </c>
      <c r="Z3941">
        <v>3</v>
      </c>
      <c r="AA3941">
        <v>5</v>
      </c>
      <c r="AB3941">
        <v>0</v>
      </c>
      <c r="AC3941">
        <v>13</v>
      </c>
      <c r="AD3941">
        <v>203</v>
      </c>
      <c r="AE3941">
        <v>10</v>
      </c>
      <c r="AF3941">
        <v>0</v>
      </c>
      <c r="AG3941">
        <v>0</v>
      </c>
      <c r="AH3941">
        <v>7</v>
      </c>
      <c r="AI3941" s="3">
        <v>0.21674876847290642</v>
      </c>
      <c r="AJ3941" s="3">
        <v>0</v>
      </c>
      <c r="AK3941" s="3">
        <v>0</v>
      </c>
      <c r="AL3941" s="3">
        <v>0</v>
      </c>
      <c r="AM3941" s="3">
        <v>0</v>
      </c>
      <c r="AN3941" s="2">
        <f t="shared" si="130"/>
        <v>0.22374429223744291</v>
      </c>
      <c r="AO3941" s="2">
        <v>7.7272727272727271E-2</v>
      </c>
      <c r="AP3941">
        <f t="shared" si="131"/>
        <v>49</v>
      </c>
    </row>
    <row r="3942" spans="1:42" ht="16.5" hidden="1" customHeight="1" x14ac:dyDescent="0.25">
      <c r="A3942" s="5" t="s">
        <v>794</v>
      </c>
      <c r="B3942" t="s">
        <v>730</v>
      </c>
      <c r="D3942" t="s">
        <v>32</v>
      </c>
      <c r="E3942" t="s">
        <v>192</v>
      </c>
      <c r="F3942" t="s">
        <v>731</v>
      </c>
      <c r="G3942">
        <v>48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49</v>
      </c>
      <c r="N3942" s="2">
        <v>0</v>
      </c>
      <c r="O3942" s="2">
        <v>0.14939024390243902</v>
      </c>
      <c r="P3942">
        <v>63</v>
      </c>
      <c r="Q3942" s="2">
        <v>0.18421052631578946</v>
      </c>
      <c r="R3942">
        <v>328</v>
      </c>
      <c r="S3942">
        <v>342</v>
      </c>
      <c r="T3942">
        <v>330</v>
      </c>
      <c r="U3942">
        <v>0</v>
      </c>
      <c r="V3942">
        <v>3</v>
      </c>
      <c r="W3942">
        <v>6</v>
      </c>
      <c r="X3942">
        <v>3</v>
      </c>
      <c r="Y3942">
        <v>52</v>
      </c>
      <c r="Z3942">
        <v>0</v>
      </c>
      <c r="AA3942">
        <v>0</v>
      </c>
      <c r="AB3942">
        <v>0</v>
      </c>
      <c r="AC3942">
        <v>0</v>
      </c>
      <c r="AD3942">
        <v>326</v>
      </c>
      <c r="AE3942">
        <v>0</v>
      </c>
      <c r="AF3942">
        <v>3</v>
      </c>
      <c r="AG3942">
        <v>6</v>
      </c>
      <c r="AH3942">
        <v>3</v>
      </c>
      <c r="AI3942" s="3">
        <v>0.14723926380368099</v>
      </c>
      <c r="AJ3942" s="3">
        <v>0</v>
      </c>
      <c r="AK3942" s="3">
        <v>0</v>
      </c>
      <c r="AL3942" s="3">
        <v>0</v>
      </c>
      <c r="AM3942" s="3">
        <v>0</v>
      </c>
      <c r="AN3942" s="2">
        <f t="shared" si="130"/>
        <v>0.14939024390243902</v>
      </c>
      <c r="AO3942" s="2">
        <v>3.5502958579881658E-2</v>
      </c>
      <c r="AP3942">
        <f t="shared" si="131"/>
        <v>49</v>
      </c>
    </row>
    <row r="3943" spans="1:42" ht="16.5" hidden="1" customHeight="1" x14ac:dyDescent="0.25">
      <c r="A3943" s="4">
        <v>2011</v>
      </c>
      <c r="B3943" s="1" t="s">
        <v>367</v>
      </c>
      <c r="D3943" t="s">
        <v>32</v>
      </c>
      <c r="E3943" t="s">
        <v>368</v>
      </c>
      <c r="F3943" t="s">
        <v>369</v>
      </c>
      <c r="G3943">
        <v>43</v>
      </c>
      <c r="H3943">
        <v>0</v>
      </c>
      <c r="I3943">
        <v>0</v>
      </c>
      <c r="J3943">
        <v>0</v>
      </c>
      <c r="K3943">
        <v>0</v>
      </c>
      <c r="L3943">
        <v>9</v>
      </c>
      <c r="M3943">
        <v>40</v>
      </c>
      <c r="N3943" s="2">
        <v>2.6392961876832845E-2</v>
      </c>
      <c r="O3943" s="2">
        <v>0.11730205278592376</v>
      </c>
      <c r="P3943">
        <v>49</v>
      </c>
      <c r="Q3943" s="2">
        <v>0.14369501466275661</v>
      </c>
      <c r="R3943">
        <v>341</v>
      </c>
      <c r="S3943">
        <v>341</v>
      </c>
      <c r="T3943">
        <v>330</v>
      </c>
      <c r="U3943">
        <v>0</v>
      </c>
      <c r="V3943">
        <v>1</v>
      </c>
      <c r="W3943">
        <v>0</v>
      </c>
      <c r="X3943">
        <v>10</v>
      </c>
      <c r="Y3943">
        <v>46</v>
      </c>
      <c r="Z3943">
        <v>0</v>
      </c>
      <c r="AA3943">
        <v>0</v>
      </c>
      <c r="AB3943">
        <v>0</v>
      </c>
      <c r="AC3943">
        <v>0</v>
      </c>
      <c r="AD3943">
        <v>327</v>
      </c>
      <c r="AE3943">
        <v>0</v>
      </c>
      <c r="AF3943">
        <v>1</v>
      </c>
      <c r="AG3943">
        <v>0</v>
      </c>
      <c r="AH3943">
        <v>10</v>
      </c>
      <c r="AI3943" s="3">
        <v>0.13149847094801223</v>
      </c>
      <c r="AJ3943" s="3">
        <v>0</v>
      </c>
      <c r="AK3943" s="3">
        <v>0</v>
      </c>
      <c r="AL3943" s="3">
        <v>0</v>
      </c>
      <c r="AM3943" s="3">
        <v>0</v>
      </c>
      <c r="AN3943" s="2">
        <f t="shared" si="130"/>
        <v>0.14369501466275661</v>
      </c>
      <c r="AO3943" s="2">
        <v>3.2544378698224852E-2</v>
      </c>
      <c r="AP3943">
        <f t="shared" si="131"/>
        <v>49</v>
      </c>
    </row>
    <row r="3944" spans="1:42" ht="16.5" hidden="1" customHeight="1" x14ac:dyDescent="0.25">
      <c r="A3944" s="5" t="s">
        <v>790</v>
      </c>
      <c r="B3944" s="1" t="s">
        <v>187</v>
      </c>
      <c r="D3944" t="s">
        <v>32</v>
      </c>
      <c r="E3944" t="s">
        <v>185</v>
      </c>
      <c r="F3944" t="s">
        <v>188</v>
      </c>
      <c r="G3944">
        <v>47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49</v>
      </c>
      <c r="N3944" s="2">
        <v>0</v>
      </c>
      <c r="O3944" s="2">
        <v>0.13573407202216067</v>
      </c>
      <c r="P3944">
        <v>33</v>
      </c>
      <c r="Q3944" s="2">
        <v>9.5652173913043481E-2</v>
      </c>
      <c r="R3944">
        <v>361</v>
      </c>
      <c r="S3944">
        <v>345</v>
      </c>
      <c r="T3944">
        <v>345</v>
      </c>
      <c r="U3944">
        <v>0</v>
      </c>
      <c r="V3944">
        <v>0</v>
      </c>
      <c r="W3944">
        <v>0</v>
      </c>
      <c r="X3944">
        <v>0</v>
      </c>
      <c r="Y3944">
        <v>29</v>
      </c>
      <c r="Z3944">
        <v>0</v>
      </c>
      <c r="AA3944">
        <v>0</v>
      </c>
      <c r="AB3944">
        <v>0</v>
      </c>
      <c r="AC3944">
        <v>0</v>
      </c>
      <c r="AD3944">
        <v>363</v>
      </c>
      <c r="AE3944">
        <v>0</v>
      </c>
      <c r="AF3944">
        <v>0</v>
      </c>
      <c r="AG3944">
        <v>0</v>
      </c>
      <c r="AH3944">
        <v>0</v>
      </c>
      <c r="AI3944" s="3">
        <v>0.12947658402203857</v>
      </c>
      <c r="AJ3944" s="3">
        <v>0</v>
      </c>
      <c r="AK3944" s="3">
        <v>0</v>
      </c>
      <c r="AL3944" s="3">
        <v>0</v>
      </c>
      <c r="AM3944" s="3">
        <v>0</v>
      </c>
      <c r="AN3944" s="2">
        <f t="shared" si="130"/>
        <v>0.13573407202216067</v>
      </c>
      <c r="AO3944" s="2">
        <v>0</v>
      </c>
      <c r="AP3944">
        <f t="shared" si="131"/>
        <v>49</v>
      </c>
    </row>
    <row r="3945" spans="1:42" ht="16.5" hidden="1" customHeight="1" x14ac:dyDescent="0.25">
      <c r="A3945" s="4" t="s">
        <v>796</v>
      </c>
      <c r="B3945" s="1" t="s">
        <v>335</v>
      </c>
      <c r="D3945" t="s">
        <v>32</v>
      </c>
      <c r="E3945" t="s">
        <v>336</v>
      </c>
      <c r="F3945" t="s">
        <v>337</v>
      </c>
      <c r="G3945">
        <v>34</v>
      </c>
      <c r="H3945">
        <v>12</v>
      </c>
      <c r="I3945">
        <v>0</v>
      </c>
      <c r="J3945">
        <v>0</v>
      </c>
      <c r="K3945">
        <v>0</v>
      </c>
      <c r="L3945">
        <v>0</v>
      </c>
      <c r="M3945">
        <v>49</v>
      </c>
      <c r="N3945" s="2">
        <v>0</v>
      </c>
      <c r="O3945" s="2">
        <v>0.10816777041942605</v>
      </c>
      <c r="P3945">
        <v>102</v>
      </c>
      <c r="Q3945" s="2">
        <v>0.20158102766798419</v>
      </c>
      <c r="R3945">
        <v>453</v>
      </c>
      <c r="S3945">
        <v>506</v>
      </c>
      <c r="T3945">
        <v>441</v>
      </c>
      <c r="U3945">
        <v>56</v>
      </c>
      <c r="V3945">
        <v>2</v>
      </c>
      <c r="W3945">
        <v>4</v>
      </c>
      <c r="X3945">
        <v>3</v>
      </c>
      <c r="Y3945">
        <v>98</v>
      </c>
      <c r="Z3945">
        <v>0</v>
      </c>
      <c r="AA3945">
        <v>0</v>
      </c>
      <c r="AB3945">
        <v>0</v>
      </c>
      <c r="AC3945">
        <v>0</v>
      </c>
      <c r="AD3945">
        <v>377</v>
      </c>
      <c r="AE3945">
        <v>68</v>
      </c>
      <c r="AF3945">
        <v>2</v>
      </c>
      <c r="AG3945">
        <v>4</v>
      </c>
      <c r="AH3945">
        <v>3</v>
      </c>
      <c r="AI3945" s="3">
        <v>9.0185676392572939E-2</v>
      </c>
      <c r="AJ3945" s="3">
        <v>0.17647058823529413</v>
      </c>
      <c r="AK3945" s="3">
        <v>0</v>
      </c>
      <c r="AL3945" s="3">
        <v>0</v>
      </c>
      <c r="AM3945" s="3">
        <v>0</v>
      </c>
      <c r="AN3945" s="2">
        <f t="shared" si="130"/>
        <v>0.10816777041942605</v>
      </c>
      <c r="AO3945" s="2">
        <v>0.1696035242290749</v>
      </c>
      <c r="AP3945">
        <f t="shared" si="131"/>
        <v>49</v>
      </c>
    </row>
    <row r="3946" spans="1:42" ht="16.5" hidden="1" customHeight="1" x14ac:dyDescent="0.25">
      <c r="A3946" s="4" t="s">
        <v>801</v>
      </c>
      <c r="B3946" s="1" t="s">
        <v>394</v>
      </c>
      <c r="D3946" t="s">
        <v>32</v>
      </c>
      <c r="E3946" t="s">
        <v>388</v>
      </c>
      <c r="F3946" t="s">
        <v>395</v>
      </c>
      <c r="G3946">
        <v>42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49</v>
      </c>
      <c r="N3946" s="2">
        <v>0</v>
      </c>
      <c r="O3946" s="2">
        <v>0.10675381263616558</v>
      </c>
      <c r="P3946">
        <v>154</v>
      </c>
      <c r="Q3946" s="2">
        <v>0.27304964539007093</v>
      </c>
      <c r="R3946">
        <v>459</v>
      </c>
      <c r="S3946">
        <v>564</v>
      </c>
      <c r="T3946">
        <v>534</v>
      </c>
      <c r="U3946">
        <v>4</v>
      </c>
      <c r="V3946">
        <v>7</v>
      </c>
      <c r="W3946">
        <v>7</v>
      </c>
      <c r="X3946">
        <v>12</v>
      </c>
      <c r="Y3946">
        <v>141</v>
      </c>
      <c r="Z3946">
        <v>4</v>
      </c>
      <c r="AA3946">
        <v>3</v>
      </c>
      <c r="AB3946">
        <v>0</v>
      </c>
      <c r="AC3946">
        <v>3</v>
      </c>
      <c r="AD3946">
        <v>435</v>
      </c>
      <c r="AE3946">
        <v>0</v>
      </c>
      <c r="AF3946">
        <v>4</v>
      </c>
      <c r="AG3946">
        <v>7</v>
      </c>
      <c r="AH3946">
        <v>9</v>
      </c>
      <c r="AI3946" s="3">
        <v>9.6551724137931033E-2</v>
      </c>
      <c r="AJ3946" s="3">
        <v>0</v>
      </c>
      <c r="AK3946" s="3">
        <v>0</v>
      </c>
      <c r="AL3946" s="3">
        <v>0</v>
      </c>
      <c r="AM3946" s="3">
        <v>0</v>
      </c>
      <c r="AN3946" s="2">
        <f t="shared" si="130"/>
        <v>0.10675381263616558</v>
      </c>
      <c r="AO3946" s="2">
        <v>4.3956043956043959E-2</v>
      </c>
      <c r="AP3946">
        <f t="shared" si="131"/>
        <v>49</v>
      </c>
    </row>
    <row r="3947" spans="1:42" ht="16.5" hidden="1" customHeight="1" x14ac:dyDescent="0.25">
      <c r="A3947" s="4">
        <v>2011</v>
      </c>
      <c r="B3947" t="s">
        <v>642</v>
      </c>
      <c r="D3947" t="s">
        <v>32</v>
      </c>
      <c r="E3947" t="s">
        <v>305</v>
      </c>
      <c r="F3947" t="s">
        <v>643</v>
      </c>
      <c r="G3947">
        <v>43</v>
      </c>
      <c r="H3947">
        <v>0</v>
      </c>
      <c r="I3947">
        <v>0</v>
      </c>
      <c r="J3947">
        <v>0</v>
      </c>
      <c r="K3947">
        <v>0</v>
      </c>
      <c r="L3947">
        <v>23</v>
      </c>
      <c r="M3947">
        <v>26</v>
      </c>
      <c r="N3947" s="2">
        <v>4.5634920634920632E-2</v>
      </c>
      <c r="O3947" s="2">
        <v>5.1587301587301584E-2</v>
      </c>
      <c r="P3947">
        <v>140</v>
      </c>
      <c r="Q3947" s="2">
        <v>0.23529411764705882</v>
      </c>
      <c r="R3947">
        <v>504</v>
      </c>
      <c r="S3947">
        <v>595</v>
      </c>
      <c r="T3947">
        <v>551</v>
      </c>
      <c r="U3947">
        <v>2</v>
      </c>
      <c r="V3947">
        <v>1</v>
      </c>
      <c r="W3947">
        <v>10</v>
      </c>
      <c r="X3947">
        <v>31</v>
      </c>
      <c r="Y3947">
        <v>116</v>
      </c>
      <c r="Z3947">
        <v>0</v>
      </c>
      <c r="AA3947">
        <v>0</v>
      </c>
      <c r="AB3947">
        <v>3</v>
      </c>
      <c r="AC3947">
        <v>14</v>
      </c>
      <c r="AD3947">
        <v>478</v>
      </c>
      <c r="AE3947">
        <v>2</v>
      </c>
      <c r="AF3947">
        <v>1</v>
      </c>
      <c r="AG3947">
        <v>7</v>
      </c>
      <c r="AH3947">
        <v>17</v>
      </c>
      <c r="AI3947" s="3">
        <v>8.9958158995815898E-2</v>
      </c>
      <c r="AJ3947" s="3">
        <v>0</v>
      </c>
      <c r="AK3947" s="3">
        <v>0</v>
      </c>
      <c r="AL3947" s="3">
        <v>0</v>
      </c>
      <c r="AM3947" s="3">
        <v>0</v>
      </c>
      <c r="AN3947" s="2">
        <f t="shared" si="130"/>
        <v>9.722222222222221E-2</v>
      </c>
      <c r="AO3947" s="2">
        <v>5.3465346534653464E-2</v>
      </c>
      <c r="AP3947">
        <f t="shared" si="131"/>
        <v>49</v>
      </c>
    </row>
    <row r="3948" spans="1:42" ht="16.5" hidden="1" customHeight="1" x14ac:dyDescent="0.25">
      <c r="A3948" s="5" t="s">
        <v>793</v>
      </c>
      <c r="B3948" s="1" t="s">
        <v>570</v>
      </c>
      <c r="D3948" t="s">
        <v>32</v>
      </c>
      <c r="E3948" t="s">
        <v>568</v>
      </c>
      <c r="F3948" t="s">
        <v>571</v>
      </c>
      <c r="G3948">
        <v>39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49</v>
      </c>
      <c r="N3948" s="2">
        <v>0</v>
      </c>
      <c r="O3948" s="2">
        <v>8.6879432624113476E-2</v>
      </c>
      <c r="P3948">
        <v>45</v>
      </c>
      <c r="Q3948" s="2">
        <v>8.0357142857142863E-2</v>
      </c>
      <c r="R3948">
        <v>564</v>
      </c>
      <c r="S3948">
        <v>560</v>
      </c>
      <c r="T3948">
        <v>369</v>
      </c>
      <c r="U3948">
        <v>0</v>
      </c>
      <c r="V3948">
        <v>5</v>
      </c>
      <c r="W3948">
        <v>2</v>
      </c>
      <c r="X3948">
        <v>184</v>
      </c>
      <c r="Y3948">
        <v>29</v>
      </c>
      <c r="Z3948">
        <v>0</v>
      </c>
      <c r="AA3948">
        <v>0</v>
      </c>
      <c r="AB3948">
        <v>0</v>
      </c>
      <c r="AC3948">
        <v>9</v>
      </c>
      <c r="AD3948">
        <v>379</v>
      </c>
      <c r="AE3948">
        <v>0</v>
      </c>
      <c r="AF3948">
        <v>5</v>
      </c>
      <c r="AG3948">
        <v>2</v>
      </c>
      <c r="AH3948">
        <v>175</v>
      </c>
      <c r="AI3948" s="3">
        <v>0.10290237467018469</v>
      </c>
      <c r="AJ3948" s="3">
        <v>0</v>
      </c>
      <c r="AK3948" s="3">
        <v>0</v>
      </c>
      <c r="AL3948" s="3">
        <v>0</v>
      </c>
      <c r="AM3948" s="3">
        <v>0</v>
      </c>
      <c r="AN3948" s="2">
        <f t="shared" si="130"/>
        <v>8.6879432624113476E-2</v>
      </c>
      <c r="AO3948" s="2">
        <v>0.32442067736185382</v>
      </c>
      <c r="AP3948">
        <f t="shared" si="131"/>
        <v>49</v>
      </c>
    </row>
    <row r="3949" spans="1:42" ht="16.5" hidden="1" customHeight="1" x14ac:dyDescent="0.25">
      <c r="A3949" s="5" t="s">
        <v>792</v>
      </c>
      <c r="B3949" s="1" t="s">
        <v>570</v>
      </c>
      <c r="D3949" t="s">
        <v>32</v>
      </c>
      <c r="E3949" t="s">
        <v>568</v>
      </c>
      <c r="F3949" t="s">
        <v>571</v>
      </c>
      <c r="G3949">
        <v>49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49</v>
      </c>
      <c r="N3949" s="2">
        <v>0</v>
      </c>
      <c r="O3949" s="2">
        <v>8.4922010398613523E-2</v>
      </c>
      <c r="P3949">
        <v>43</v>
      </c>
      <c r="Q3949" s="2">
        <v>7.5306479859894915E-2</v>
      </c>
      <c r="R3949">
        <v>577</v>
      </c>
      <c r="S3949">
        <v>571</v>
      </c>
      <c r="T3949">
        <v>379</v>
      </c>
      <c r="U3949">
        <v>0</v>
      </c>
      <c r="V3949">
        <v>4</v>
      </c>
      <c r="W3949">
        <v>3</v>
      </c>
      <c r="X3949">
        <v>185</v>
      </c>
      <c r="Y3949">
        <v>28</v>
      </c>
      <c r="Z3949">
        <v>0</v>
      </c>
      <c r="AA3949">
        <v>0</v>
      </c>
      <c r="AB3949">
        <v>0</v>
      </c>
      <c r="AC3949">
        <v>11</v>
      </c>
      <c r="AD3949">
        <v>400</v>
      </c>
      <c r="AE3949">
        <v>0</v>
      </c>
      <c r="AF3949">
        <v>4</v>
      </c>
      <c r="AG3949">
        <v>3</v>
      </c>
      <c r="AH3949">
        <v>174</v>
      </c>
      <c r="AI3949" s="3">
        <v>0.1225</v>
      </c>
      <c r="AJ3949" s="3">
        <v>0</v>
      </c>
      <c r="AK3949" s="3">
        <v>0</v>
      </c>
      <c r="AL3949" s="3">
        <v>0</v>
      </c>
      <c r="AM3949" s="3">
        <v>0</v>
      </c>
      <c r="AN3949" s="2">
        <f t="shared" si="130"/>
        <v>8.4922010398613523E-2</v>
      </c>
      <c r="AO3949" s="2">
        <v>0.31153184165232356</v>
      </c>
      <c r="AP3949">
        <f t="shared" si="131"/>
        <v>49</v>
      </c>
    </row>
    <row r="3950" spans="1:42" ht="16.5" hidden="1" customHeight="1" x14ac:dyDescent="0.25">
      <c r="A3950" s="4" t="s">
        <v>797</v>
      </c>
      <c r="B3950" s="1" t="s">
        <v>199</v>
      </c>
      <c r="D3950" t="s">
        <v>32</v>
      </c>
      <c r="E3950" t="s">
        <v>197</v>
      </c>
      <c r="F3950" t="s">
        <v>200</v>
      </c>
      <c r="G3950">
        <v>45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49</v>
      </c>
      <c r="N3950" s="2">
        <v>0</v>
      </c>
      <c r="O3950" s="2">
        <v>8.4048027444253853E-2</v>
      </c>
      <c r="P3950">
        <v>127</v>
      </c>
      <c r="Q3950" s="2">
        <v>0.19213313161875945</v>
      </c>
      <c r="R3950">
        <v>583</v>
      </c>
      <c r="S3950">
        <v>661</v>
      </c>
      <c r="T3950">
        <v>610</v>
      </c>
      <c r="U3950">
        <v>0</v>
      </c>
      <c r="V3950">
        <v>4</v>
      </c>
      <c r="W3950">
        <v>4</v>
      </c>
      <c r="X3950">
        <v>43</v>
      </c>
      <c r="Y3950">
        <v>121</v>
      </c>
      <c r="Z3950">
        <v>0</v>
      </c>
      <c r="AA3950">
        <v>0</v>
      </c>
      <c r="AB3950">
        <v>0</v>
      </c>
      <c r="AC3950">
        <v>0</v>
      </c>
      <c r="AD3950">
        <v>534</v>
      </c>
      <c r="AE3950">
        <v>0</v>
      </c>
      <c r="AF3950">
        <v>4</v>
      </c>
      <c r="AG3950">
        <v>4</v>
      </c>
      <c r="AH3950">
        <v>43</v>
      </c>
      <c r="AI3950" s="3">
        <v>8.4269662921348312E-2</v>
      </c>
      <c r="AJ3950" s="3">
        <v>0</v>
      </c>
      <c r="AK3950" s="3">
        <v>0</v>
      </c>
      <c r="AL3950" s="3">
        <v>0</v>
      </c>
      <c r="AM3950" s="3">
        <v>0</v>
      </c>
      <c r="AN3950" s="2">
        <f t="shared" si="130"/>
        <v>8.4048027444253853E-2</v>
      </c>
      <c r="AO3950" s="2">
        <v>8.7179487179487175E-2</v>
      </c>
      <c r="AP3950">
        <f t="shared" si="131"/>
        <v>49</v>
      </c>
    </row>
    <row r="3951" spans="1:42" ht="16.5" hidden="1" customHeight="1" x14ac:dyDescent="0.25">
      <c r="A3951" s="5" t="s">
        <v>789</v>
      </c>
      <c r="B3951" s="1" t="s">
        <v>179</v>
      </c>
      <c r="D3951" t="s">
        <v>32</v>
      </c>
      <c r="E3951" t="s">
        <v>177</v>
      </c>
      <c r="F3951" t="s">
        <v>180</v>
      </c>
      <c r="G3951">
        <v>46</v>
      </c>
      <c r="H3951">
        <v>0</v>
      </c>
      <c r="I3951">
        <v>0</v>
      </c>
      <c r="J3951">
        <v>0</v>
      </c>
      <c r="K3951">
        <v>0</v>
      </c>
      <c r="L3951">
        <v>8</v>
      </c>
      <c r="M3951">
        <v>41</v>
      </c>
      <c r="N3951" s="2">
        <v>1.3651877133105802E-2</v>
      </c>
      <c r="O3951" s="2">
        <v>6.9965870307167236E-2</v>
      </c>
      <c r="P3951">
        <v>129</v>
      </c>
      <c r="Q3951" s="2">
        <v>0.19369369369369369</v>
      </c>
      <c r="R3951">
        <v>586</v>
      </c>
      <c r="S3951">
        <v>666</v>
      </c>
      <c r="T3951">
        <v>658</v>
      </c>
      <c r="U3951">
        <v>0</v>
      </c>
      <c r="V3951">
        <v>1</v>
      </c>
      <c r="W3951">
        <v>6</v>
      </c>
      <c r="X3951">
        <v>1</v>
      </c>
      <c r="Y3951">
        <v>123</v>
      </c>
      <c r="Z3951">
        <v>0</v>
      </c>
      <c r="AA3951">
        <v>0</v>
      </c>
      <c r="AB3951">
        <v>0</v>
      </c>
      <c r="AC3951">
        <v>0</v>
      </c>
      <c r="AD3951">
        <v>581</v>
      </c>
      <c r="AE3951">
        <v>0</v>
      </c>
      <c r="AF3951">
        <v>1</v>
      </c>
      <c r="AG3951">
        <v>6</v>
      </c>
      <c r="AH3951">
        <v>1</v>
      </c>
      <c r="AI3951" s="3">
        <v>7.9173838209982791E-2</v>
      </c>
      <c r="AJ3951" s="3">
        <v>0</v>
      </c>
      <c r="AK3951" s="3">
        <v>0</v>
      </c>
      <c r="AL3951" s="3">
        <v>0</v>
      </c>
      <c r="AM3951" s="3">
        <v>0</v>
      </c>
      <c r="AN3951" s="2">
        <f t="shared" si="130"/>
        <v>8.3617747440273033E-2</v>
      </c>
      <c r="AO3951" s="2">
        <v>1.3582342954159592E-2</v>
      </c>
      <c r="AP3951">
        <f t="shared" si="131"/>
        <v>49</v>
      </c>
    </row>
    <row r="3952" spans="1:42" ht="16.5" hidden="1" customHeight="1" x14ac:dyDescent="0.25">
      <c r="A3952" s="4">
        <v>2011</v>
      </c>
      <c r="B3952" t="s">
        <v>686</v>
      </c>
      <c r="D3952" t="s">
        <v>32</v>
      </c>
      <c r="E3952" t="s">
        <v>325</v>
      </c>
      <c r="F3952" t="s">
        <v>687</v>
      </c>
      <c r="G3952">
        <v>43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49</v>
      </c>
      <c r="N3952" s="2">
        <v>0</v>
      </c>
      <c r="O3952" s="2">
        <v>7.4809160305343514E-2</v>
      </c>
      <c r="P3952">
        <v>130</v>
      </c>
      <c r="Q3952" s="2">
        <v>0.1766304347826087</v>
      </c>
      <c r="R3952">
        <v>655</v>
      </c>
      <c r="S3952">
        <v>736</v>
      </c>
      <c r="T3952">
        <v>711</v>
      </c>
      <c r="U3952">
        <v>3</v>
      </c>
      <c r="V3952">
        <v>5</v>
      </c>
      <c r="W3952">
        <v>4</v>
      </c>
      <c r="X3952">
        <v>13</v>
      </c>
      <c r="Y3952">
        <v>122</v>
      </c>
      <c r="Z3952">
        <v>0</v>
      </c>
      <c r="AA3952">
        <v>0</v>
      </c>
      <c r="AB3952">
        <v>0</v>
      </c>
      <c r="AC3952">
        <v>3</v>
      </c>
      <c r="AD3952">
        <v>632</v>
      </c>
      <c r="AE3952">
        <v>3</v>
      </c>
      <c r="AF3952">
        <v>5</v>
      </c>
      <c r="AG3952">
        <v>4</v>
      </c>
      <c r="AH3952">
        <v>10</v>
      </c>
      <c r="AI3952" s="3">
        <v>6.8037974683544306E-2</v>
      </c>
      <c r="AJ3952" s="3">
        <v>0</v>
      </c>
      <c r="AK3952" s="3">
        <v>0</v>
      </c>
      <c r="AL3952" s="3">
        <v>0</v>
      </c>
      <c r="AM3952" s="3">
        <v>0</v>
      </c>
      <c r="AN3952" s="2">
        <f t="shared" si="130"/>
        <v>7.4809160305343514E-2</v>
      </c>
      <c r="AO3952" s="2">
        <v>3.3639143730886847E-2</v>
      </c>
      <c r="AP3952">
        <f t="shared" si="131"/>
        <v>49</v>
      </c>
    </row>
    <row r="3953" spans="1:42" ht="16.5" hidden="1" customHeight="1" x14ac:dyDescent="0.25">
      <c r="A3953" s="4" t="s">
        <v>800</v>
      </c>
      <c r="B3953" s="1" t="s">
        <v>189</v>
      </c>
      <c r="D3953" t="s">
        <v>32</v>
      </c>
      <c r="E3953" t="s">
        <v>185</v>
      </c>
      <c r="F3953" t="s">
        <v>190</v>
      </c>
      <c r="G3953">
        <v>41</v>
      </c>
      <c r="H3953">
        <v>0</v>
      </c>
      <c r="I3953">
        <v>0</v>
      </c>
      <c r="J3953">
        <v>0</v>
      </c>
      <c r="K3953">
        <v>0</v>
      </c>
      <c r="L3953">
        <v>4</v>
      </c>
      <c r="M3953">
        <v>45</v>
      </c>
      <c r="N3953" s="2">
        <v>6.0331825037707393E-3</v>
      </c>
      <c r="O3953" s="2">
        <v>6.7873303167420809E-2</v>
      </c>
      <c r="P3953">
        <v>54</v>
      </c>
      <c r="Q3953" s="2">
        <v>8.0838323353293412E-2</v>
      </c>
      <c r="R3953">
        <v>663</v>
      </c>
      <c r="S3953">
        <v>668</v>
      </c>
      <c r="T3953">
        <v>651</v>
      </c>
      <c r="U3953">
        <v>0</v>
      </c>
      <c r="V3953">
        <v>7</v>
      </c>
      <c r="W3953">
        <v>5</v>
      </c>
      <c r="X3953">
        <v>5</v>
      </c>
      <c r="Y3953">
        <v>53</v>
      </c>
      <c r="Z3953">
        <v>0</v>
      </c>
      <c r="AA3953">
        <v>0</v>
      </c>
      <c r="AB3953">
        <v>0</v>
      </c>
      <c r="AC3953">
        <v>0</v>
      </c>
      <c r="AD3953">
        <v>639</v>
      </c>
      <c r="AE3953">
        <v>0</v>
      </c>
      <c r="AF3953">
        <v>7</v>
      </c>
      <c r="AG3953">
        <v>5</v>
      </c>
      <c r="AH3953">
        <v>5</v>
      </c>
      <c r="AI3953" s="3">
        <v>6.416275430359937E-2</v>
      </c>
      <c r="AJ3953" s="3">
        <v>0</v>
      </c>
      <c r="AK3953" s="3">
        <v>0</v>
      </c>
      <c r="AL3953" s="3">
        <v>0</v>
      </c>
      <c r="AM3953" s="3">
        <v>0</v>
      </c>
      <c r="AN3953" s="2">
        <f t="shared" si="130"/>
        <v>7.3906485671191555E-2</v>
      </c>
      <c r="AO3953" s="2">
        <v>2.5914634146341462E-2</v>
      </c>
      <c r="AP3953">
        <f t="shared" si="131"/>
        <v>49</v>
      </c>
    </row>
    <row r="3954" spans="1:42" ht="16.5" hidden="1" customHeight="1" x14ac:dyDescent="0.25">
      <c r="A3954" s="5" t="s">
        <v>792</v>
      </c>
      <c r="B3954" s="1" t="s">
        <v>69</v>
      </c>
      <c r="D3954" t="s">
        <v>32</v>
      </c>
      <c r="E3954" t="s">
        <v>67</v>
      </c>
      <c r="F3954" t="s">
        <v>70</v>
      </c>
      <c r="G3954">
        <v>36</v>
      </c>
      <c r="H3954">
        <v>10</v>
      </c>
      <c r="I3954">
        <v>0</v>
      </c>
      <c r="J3954">
        <v>0</v>
      </c>
      <c r="K3954">
        <v>0</v>
      </c>
      <c r="L3954">
        <v>8</v>
      </c>
      <c r="M3954">
        <v>41</v>
      </c>
      <c r="N3954" s="2">
        <v>1.1594202898550725E-2</v>
      </c>
      <c r="O3954" s="2">
        <v>5.9420289855072465E-2</v>
      </c>
      <c r="P3954">
        <v>86</v>
      </c>
      <c r="Q3954" s="2">
        <v>0.11829436038514443</v>
      </c>
      <c r="R3954">
        <v>690</v>
      </c>
      <c r="S3954">
        <v>727</v>
      </c>
      <c r="T3954">
        <v>625</v>
      </c>
      <c r="U3954">
        <v>73</v>
      </c>
      <c r="V3954">
        <v>13</v>
      </c>
      <c r="W3954">
        <v>3</v>
      </c>
      <c r="X3954">
        <v>13</v>
      </c>
      <c r="Y3954">
        <v>70</v>
      </c>
      <c r="Z3954">
        <v>14</v>
      </c>
      <c r="AA3954">
        <v>0</v>
      </c>
      <c r="AB3954">
        <v>0</v>
      </c>
      <c r="AC3954">
        <v>0</v>
      </c>
      <c r="AD3954">
        <v>591</v>
      </c>
      <c r="AE3954">
        <v>69</v>
      </c>
      <c r="AF3954">
        <v>13</v>
      </c>
      <c r="AG3954">
        <v>3</v>
      </c>
      <c r="AH3954">
        <v>13</v>
      </c>
      <c r="AI3954" s="3">
        <v>6.0913705583756347E-2</v>
      </c>
      <c r="AJ3954" s="3">
        <v>0.14492753623188406</v>
      </c>
      <c r="AK3954" s="3">
        <v>0</v>
      </c>
      <c r="AL3954" s="3">
        <v>0</v>
      </c>
      <c r="AM3954" s="3">
        <v>0</v>
      </c>
      <c r="AN3954" s="2">
        <f t="shared" si="130"/>
        <v>7.101449275362319E-2</v>
      </c>
      <c r="AO3954" s="2">
        <v>0.14223512336719885</v>
      </c>
      <c r="AP3954">
        <f t="shared" si="131"/>
        <v>49</v>
      </c>
    </row>
    <row r="3955" spans="1:42" ht="16.5" hidden="1" customHeight="1" x14ac:dyDescent="0.25">
      <c r="A3955" s="5" t="s">
        <v>794</v>
      </c>
      <c r="B3955" t="s">
        <v>646</v>
      </c>
      <c r="D3955" t="s">
        <v>32</v>
      </c>
      <c r="E3955" t="s">
        <v>365</v>
      </c>
      <c r="F3955" t="s">
        <v>647</v>
      </c>
      <c r="G3955">
        <v>40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49</v>
      </c>
      <c r="N3955" s="2">
        <v>0</v>
      </c>
      <c r="O3955" s="2">
        <v>6.5860215053763438E-2</v>
      </c>
      <c r="P3955">
        <v>56</v>
      </c>
      <c r="Q3955" s="2">
        <v>7.456724367509987E-2</v>
      </c>
      <c r="R3955">
        <v>744</v>
      </c>
      <c r="S3955">
        <v>751</v>
      </c>
      <c r="T3955">
        <v>713</v>
      </c>
      <c r="U3955">
        <v>3</v>
      </c>
      <c r="V3955">
        <v>2</v>
      </c>
      <c r="W3955">
        <v>5</v>
      </c>
      <c r="X3955">
        <v>28</v>
      </c>
      <c r="Y3955">
        <v>52</v>
      </c>
      <c r="Z3955">
        <v>0</v>
      </c>
      <c r="AA3955">
        <v>0</v>
      </c>
      <c r="AB3955">
        <v>0</v>
      </c>
      <c r="AC3955">
        <v>0</v>
      </c>
      <c r="AD3955">
        <v>701</v>
      </c>
      <c r="AE3955">
        <v>3</v>
      </c>
      <c r="AF3955">
        <v>2</v>
      </c>
      <c r="AG3955">
        <v>5</v>
      </c>
      <c r="AH3955">
        <v>28</v>
      </c>
      <c r="AI3955" s="3">
        <v>5.7061340941512127E-2</v>
      </c>
      <c r="AJ3955" s="3">
        <v>0</v>
      </c>
      <c r="AK3955" s="3">
        <v>0</v>
      </c>
      <c r="AL3955" s="3">
        <v>0</v>
      </c>
      <c r="AM3955" s="3">
        <v>0</v>
      </c>
      <c r="AN3955" s="2">
        <f t="shared" si="130"/>
        <v>6.5860215053763438E-2</v>
      </c>
      <c r="AO3955" s="2">
        <v>5.142083897158322E-2</v>
      </c>
      <c r="AP3955">
        <f t="shared" si="131"/>
        <v>49</v>
      </c>
    </row>
    <row r="3956" spans="1:42" ht="16.5" hidden="1" customHeight="1" x14ac:dyDescent="0.25">
      <c r="A3956" s="5" t="s">
        <v>802</v>
      </c>
      <c r="B3956" s="1" t="s">
        <v>189</v>
      </c>
      <c r="D3956" t="s">
        <v>32</v>
      </c>
      <c r="E3956" t="s">
        <v>185</v>
      </c>
      <c r="F3956" t="s">
        <v>190</v>
      </c>
      <c r="G3956">
        <v>47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49</v>
      </c>
      <c r="N3956" s="2">
        <v>0</v>
      </c>
      <c r="O3956" s="2">
        <v>6.5246338215712379E-2</v>
      </c>
      <c r="P3956">
        <v>26</v>
      </c>
      <c r="Q3956" s="2">
        <v>3.5714285714285712E-2</v>
      </c>
      <c r="R3956">
        <v>751</v>
      </c>
      <c r="S3956">
        <v>728</v>
      </c>
      <c r="T3956">
        <v>722</v>
      </c>
      <c r="U3956">
        <v>0</v>
      </c>
      <c r="V3956">
        <v>0</v>
      </c>
      <c r="W3956">
        <v>4</v>
      </c>
      <c r="X3956">
        <v>2</v>
      </c>
      <c r="Y3956">
        <v>26</v>
      </c>
      <c r="Z3956">
        <v>0</v>
      </c>
      <c r="AA3956">
        <v>0</v>
      </c>
      <c r="AB3956">
        <v>0</v>
      </c>
      <c r="AC3956">
        <v>0</v>
      </c>
      <c r="AD3956">
        <v>743</v>
      </c>
      <c r="AE3956">
        <v>0</v>
      </c>
      <c r="AF3956">
        <v>0</v>
      </c>
      <c r="AG3956">
        <v>4</v>
      </c>
      <c r="AH3956">
        <v>2</v>
      </c>
      <c r="AI3956" s="3">
        <v>6.3257065948855995E-2</v>
      </c>
      <c r="AJ3956" s="3">
        <v>0</v>
      </c>
      <c r="AK3956" s="3">
        <v>0</v>
      </c>
      <c r="AL3956" s="3">
        <v>0</v>
      </c>
      <c r="AM3956" s="3">
        <v>0</v>
      </c>
      <c r="AN3956" s="2">
        <f t="shared" si="130"/>
        <v>6.5246338215712379E-2</v>
      </c>
      <c r="AO3956" s="2">
        <v>8.0106809078771702E-3</v>
      </c>
      <c r="AP3956">
        <f t="shared" si="131"/>
        <v>49</v>
      </c>
    </row>
    <row r="3957" spans="1:42" ht="16.5" hidden="1" customHeight="1" x14ac:dyDescent="0.25">
      <c r="A3957" s="5" t="s">
        <v>802</v>
      </c>
      <c r="B3957" s="1" t="s">
        <v>252</v>
      </c>
      <c r="D3957" t="s">
        <v>32</v>
      </c>
      <c r="E3957" t="s">
        <v>253</v>
      </c>
      <c r="F3957" t="s">
        <v>254</v>
      </c>
      <c r="G3957">
        <v>44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49</v>
      </c>
      <c r="N3957" s="2">
        <v>0</v>
      </c>
      <c r="O3957" s="2">
        <v>4.9345417925478349E-2</v>
      </c>
      <c r="P3957">
        <v>30</v>
      </c>
      <c r="Q3957" s="2">
        <v>3.0800821355236138E-2</v>
      </c>
      <c r="R3957">
        <v>993</v>
      </c>
      <c r="S3957">
        <v>974</v>
      </c>
      <c r="T3957">
        <v>955</v>
      </c>
      <c r="U3957">
        <v>5</v>
      </c>
      <c r="V3957">
        <v>5</v>
      </c>
      <c r="W3957">
        <v>5</v>
      </c>
      <c r="X3957">
        <v>4</v>
      </c>
      <c r="Y3957">
        <v>29</v>
      </c>
      <c r="Z3957">
        <v>0</v>
      </c>
      <c r="AA3957">
        <v>0</v>
      </c>
      <c r="AB3957">
        <v>0</v>
      </c>
      <c r="AC3957">
        <v>0</v>
      </c>
      <c r="AD3957">
        <v>970</v>
      </c>
      <c r="AE3957">
        <v>5</v>
      </c>
      <c r="AF3957">
        <v>5</v>
      </c>
      <c r="AG3957">
        <v>5</v>
      </c>
      <c r="AH3957">
        <v>4</v>
      </c>
      <c r="AI3957" s="3">
        <v>4.536082474226804E-2</v>
      </c>
      <c r="AJ3957" s="3">
        <v>0</v>
      </c>
      <c r="AK3957" s="3">
        <v>0</v>
      </c>
      <c r="AL3957" s="3">
        <v>0</v>
      </c>
      <c r="AM3957" s="3">
        <v>0</v>
      </c>
      <c r="AN3957" s="2">
        <f t="shared" si="130"/>
        <v>4.9345417925478349E-2</v>
      </c>
      <c r="AO3957" s="2">
        <v>1.9211324570273004E-2</v>
      </c>
      <c r="AP3957">
        <f t="shared" si="131"/>
        <v>49</v>
      </c>
    </row>
    <row r="3958" spans="1:42" ht="16.5" hidden="1" customHeight="1" x14ac:dyDescent="0.25">
      <c r="A3958" s="5" t="s">
        <v>792</v>
      </c>
      <c r="B3958" s="1" t="s">
        <v>531</v>
      </c>
      <c r="D3958" t="s">
        <v>32</v>
      </c>
      <c r="E3958" t="s">
        <v>529</v>
      </c>
      <c r="F3958" t="s">
        <v>532</v>
      </c>
      <c r="G3958">
        <v>34</v>
      </c>
      <c r="H3958">
        <v>0</v>
      </c>
      <c r="I3958">
        <v>0</v>
      </c>
      <c r="J3958">
        <v>0</v>
      </c>
      <c r="K3958">
        <v>6</v>
      </c>
      <c r="L3958">
        <v>3</v>
      </c>
      <c r="M3958">
        <v>46</v>
      </c>
      <c r="N3958" s="2">
        <v>2.8735632183908046E-3</v>
      </c>
      <c r="O3958" s="2">
        <v>4.4061302681992334E-2</v>
      </c>
      <c r="P3958">
        <v>19</v>
      </c>
      <c r="Q3958" s="2">
        <v>1.8737672583826429E-2</v>
      </c>
      <c r="R3958">
        <v>1044</v>
      </c>
      <c r="S3958">
        <v>1014</v>
      </c>
      <c r="T3958">
        <v>964</v>
      </c>
      <c r="U3958">
        <v>6</v>
      </c>
      <c r="V3958">
        <v>9</v>
      </c>
      <c r="W3958">
        <v>3</v>
      </c>
      <c r="X3958">
        <v>32</v>
      </c>
      <c r="Y3958">
        <v>18</v>
      </c>
      <c r="Z3958">
        <v>0</v>
      </c>
      <c r="AA3958">
        <v>0</v>
      </c>
      <c r="AB3958">
        <v>0</v>
      </c>
      <c r="AC3958">
        <v>0</v>
      </c>
      <c r="AD3958">
        <v>980</v>
      </c>
      <c r="AE3958">
        <v>6</v>
      </c>
      <c r="AF3958">
        <v>9</v>
      </c>
      <c r="AG3958">
        <v>3</v>
      </c>
      <c r="AH3958">
        <v>38</v>
      </c>
      <c r="AI3958" s="3">
        <v>3.4693877551020408E-2</v>
      </c>
      <c r="AJ3958" s="3">
        <v>0</v>
      </c>
      <c r="AK3958" s="3">
        <v>0</v>
      </c>
      <c r="AL3958" s="3">
        <v>0</v>
      </c>
      <c r="AM3958" s="3">
        <v>0.15789473684210525</v>
      </c>
      <c r="AN3958" s="2">
        <f t="shared" si="130"/>
        <v>4.6934865900383135E-2</v>
      </c>
      <c r="AO3958" s="2">
        <v>5.4054054054054057E-2</v>
      </c>
      <c r="AP3958">
        <f t="shared" si="131"/>
        <v>49</v>
      </c>
    </row>
    <row r="3959" spans="1:42" ht="16.5" hidden="1" customHeight="1" x14ac:dyDescent="0.25">
      <c r="A3959" s="5" t="s">
        <v>791</v>
      </c>
      <c r="B3959" t="s">
        <v>714</v>
      </c>
      <c r="D3959" t="s">
        <v>32</v>
      </c>
      <c r="E3959" t="s">
        <v>544</v>
      </c>
      <c r="F3959" t="s">
        <v>715</v>
      </c>
      <c r="G3959">
        <v>41</v>
      </c>
      <c r="H3959">
        <v>0</v>
      </c>
      <c r="I3959">
        <v>0</v>
      </c>
      <c r="J3959">
        <v>0</v>
      </c>
      <c r="K3959">
        <v>0</v>
      </c>
      <c r="L3959">
        <v>4</v>
      </c>
      <c r="M3959">
        <v>45</v>
      </c>
      <c r="N3959" s="2">
        <v>3.5026269702276708E-3</v>
      </c>
      <c r="O3959" s="2">
        <v>3.9404553415061293E-2</v>
      </c>
      <c r="P3959">
        <v>66</v>
      </c>
      <c r="Q3959" s="2">
        <v>5.6945642795513375E-2</v>
      </c>
      <c r="R3959">
        <v>1142</v>
      </c>
      <c r="S3959">
        <v>1159</v>
      </c>
      <c r="T3959">
        <v>1079</v>
      </c>
      <c r="U3959">
        <v>14</v>
      </c>
      <c r="V3959">
        <v>29</v>
      </c>
      <c r="W3959">
        <v>18</v>
      </c>
      <c r="X3959">
        <v>19</v>
      </c>
      <c r="Y3959">
        <v>66</v>
      </c>
      <c r="Z3959">
        <v>0</v>
      </c>
      <c r="AA3959">
        <v>0</v>
      </c>
      <c r="AB3959">
        <v>0</v>
      </c>
      <c r="AC3959">
        <v>0</v>
      </c>
      <c r="AD3959">
        <v>1054</v>
      </c>
      <c r="AE3959">
        <v>14</v>
      </c>
      <c r="AF3959">
        <v>29</v>
      </c>
      <c r="AG3959">
        <v>18</v>
      </c>
      <c r="AH3959">
        <v>19</v>
      </c>
      <c r="AI3959" s="3">
        <v>3.8899430740037953E-2</v>
      </c>
      <c r="AJ3959" s="3">
        <v>0</v>
      </c>
      <c r="AK3959" s="3">
        <v>0</v>
      </c>
      <c r="AL3959" s="3">
        <v>0</v>
      </c>
      <c r="AM3959" s="3">
        <v>0</v>
      </c>
      <c r="AN3959" s="2">
        <f t="shared" si="130"/>
        <v>4.2907180385288964E-2</v>
      </c>
      <c r="AO3959" s="2">
        <v>7.0546737213403876E-2</v>
      </c>
      <c r="AP3959">
        <f t="shared" si="131"/>
        <v>49</v>
      </c>
    </row>
    <row r="3960" spans="1:42" ht="16.5" hidden="1" customHeight="1" x14ac:dyDescent="0.25">
      <c r="A3960" s="5" t="s">
        <v>789</v>
      </c>
      <c r="B3960" t="s">
        <v>714</v>
      </c>
      <c r="D3960" t="s">
        <v>32</v>
      </c>
      <c r="E3960" t="s">
        <v>544</v>
      </c>
      <c r="F3960" t="s">
        <v>715</v>
      </c>
      <c r="G3960">
        <v>41</v>
      </c>
      <c r="H3960">
        <v>0</v>
      </c>
      <c r="I3960">
        <v>0</v>
      </c>
      <c r="J3960">
        <v>3</v>
      </c>
      <c r="K3960">
        <v>0</v>
      </c>
      <c r="L3960">
        <v>5</v>
      </c>
      <c r="M3960">
        <v>44</v>
      </c>
      <c r="N3960" s="2">
        <v>4.269854824935952E-3</v>
      </c>
      <c r="O3960" s="2">
        <v>3.7574722459436376E-2</v>
      </c>
      <c r="P3960">
        <v>67</v>
      </c>
      <c r="Q3960" s="2">
        <v>5.6349873843566024E-2</v>
      </c>
      <c r="R3960">
        <v>1171</v>
      </c>
      <c r="S3960">
        <v>1189</v>
      </c>
      <c r="T3960">
        <v>1134</v>
      </c>
      <c r="U3960">
        <v>7</v>
      </c>
      <c r="V3960">
        <v>22</v>
      </c>
      <c r="W3960">
        <v>14</v>
      </c>
      <c r="X3960">
        <v>12</v>
      </c>
      <c r="Y3960">
        <v>66</v>
      </c>
      <c r="Z3960">
        <v>0</v>
      </c>
      <c r="AA3960">
        <v>0</v>
      </c>
      <c r="AB3960">
        <v>0</v>
      </c>
      <c r="AC3960">
        <v>0</v>
      </c>
      <c r="AD3960">
        <v>1109</v>
      </c>
      <c r="AE3960">
        <v>7</v>
      </c>
      <c r="AF3960">
        <v>22</v>
      </c>
      <c r="AG3960">
        <v>17</v>
      </c>
      <c r="AH3960">
        <v>12</v>
      </c>
      <c r="AI3960" s="3">
        <v>3.6970243462578899E-2</v>
      </c>
      <c r="AJ3960" s="3">
        <v>0</v>
      </c>
      <c r="AK3960" s="3">
        <v>0</v>
      </c>
      <c r="AL3960" s="3">
        <v>0.17647058823529413</v>
      </c>
      <c r="AM3960" s="3">
        <v>0</v>
      </c>
      <c r="AN3960" s="2">
        <f t="shared" si="130"/>
        <v>4.1844577284372325E-2</v>
      </c>
      <c r="AO3960" s="2">
        <v>4.9700085689802914E-2</v>
      </c>
      <c r="AP3960">
        <f t="shared" si="131"/>
        <v>49</v>
      </c>
    </row>
    <row r="3961" spans="1:42" ht="16.5" hidden="1" customHeight="1" x14ac:dyDescent="0.25">
      <c r="A3961" s="5" t="s">
        <v>802</v>
      </c>
      <c r="B3961" s="1" t="s">
        <v>508</v>
      </c>
      <c r="D3961" t="s">
        <v>32</v>
      </c>
      <c r="E3961" t="s">
        <v>498</v>
      </c>
      <c r="F3961" t="s">
        <v>509</v>
      </c>
      <c r="G3961">
        <v>46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49</v>
      </c>
      <c r="N3961" s="2">
        <v>0</v>
      </c>
      <c r="O3961" s="2">
        <v>4.0562913907284767E-2</v>
      </c>
      <c r="P3961">
        <v>49</v>
      </c>
      <c r="Q3961" s="2">
        <v>4.0562913907284767E-2</v>
      </c>
      <c r="R3961">
        <v>1208</v>
      </c>
      <c r="S3961">
        <v>1208</v>
      </c>
      <c r="T3961">
        <v>1199</v>
      </c>
      <c r="U3961">
        <v>0</v>
      </c>
      <c r="V3961">
        <v>2</v>
      </c>
      <c r="W3961">
        <v>5</v>
      </c>
      <c r="X3961">
        <v>2</v>
      </c>
      <c r="Y3961">
        <v>49</v>
      </c>
      <c r="Z3961">
        <v>0</v>
      </c>
      <c r="AA3961">
        <v>0</v>
      </c>
      <c r="AB3961">
        <v>0</v>
      </c>
      <c r="AC3961">
        <v>0</v>
      </c>
      <c r="AD3961">
        <v>1196</v>
      </c>
      <c r="AE3961">
        <v>0</v>
      </c>
      <c r="AF3961">
        <v>2</v>
      </c>
      <c r="AG3961">
        <v>5</v>
      </c>
      <c r="AH3961">
        <v>2</v>
      </c>
      <c r="AI3961" s="3">
        <v>3.8461538461538464E-2</v>
      </c>
      <c r="AJ3961" s="3">
        <v>0</v>
      </c>
      <c r="AK3961" s="3">
        <v>0</v>
      </c>
      <c r="AL3961" s="3">
        <v>0</v>
      </c>
      <c r="AM3961" s="3">
        <v>0</v>
      </c>
      <c r="AN3961" s="2">
        <f t="shared" si="130"/>
        <v>4.0562913907284767E-2</v>
      </c>
      <c r="AO3961" s="2">
        <v>7.4688796680497929E-3</v>
      </c>
      <c r="AP3961">
        <f t="shared" si="131"/>
        <v>49</v>
      </c>
    </row>
    <row r="3962" spans="1:42" ht="16.5" hidden="1" customHeight="1" x14ac:dyDescent="0.25">
      <c r="A3962" s="5" t="s">
        <v>802</v>
      </c>
      <c r="B3962" t="s">
        <v>618</v>
      </c>
      <c r="D3962" t="s">
        <v>32</v>
      </c>
      <c r="E3962" t="s">
        <v>81</v>
      </c>
      <c r="F3962" t="s">
        <v>619</v>
      </c>
      <c r="G3962">
        <v>46</v>
      </c>
      <c r="H3962">
        <v>0</v>
      </c>
      <c r="I3962">
        <v>0</v>
      </c>
      <c r="J3962">
        <v>0</v>
      </c>
      <c r="K3962">
        <v>0</v>
      </c>
      <c r="L3962">
        <v>5</v>
      </c>
      <c r="M3962">
        <v>44</v>
      </c>
      <c r="N3962" s="2">
        <v>4.0518638573743921E-3</v>
      </c>
      <c r="O3962" s="2">
        <v>3.5656401944894653E-2</v>
      </c>
      <c r="P3962">
        <v>123</v>
      </c>
      <c r="Q3962" s="2">
        <v>9.4036697247706427E-2</v>
      </c>
      <c r="R3962">
        <v>1234</v>
      </c>
      <c r="S3962">
        <v>1308</v>
      </c>
      <c r="T3962">
        <v>1278</v>
      </c>
      <c r="U3962">
        <v>3</v>
      </c>
      <c r="V3962">
        <v>9</v>
      </c>
      <c r="W3962">
        <v>7</v>
      </c>
      <c r="X3962">
        <v>11</v>
      </c>
      <c r="Y3962">
        <v>119</v>
      </c>
      <c r="Z3962">
        <v>0</v>
      </c>
      <c r="AA3962">
        <v>0</v>
      </c>
      <c r="AB3962">
        <v>0</v>
      </c>
      <c r="AC3962">
        <v>0</v>
      </c>
      <c r="AD3962">
        <v>1205</v>
      </c>
      <c r="AE3962">
        <v>3</v>
      </c>
      <c r="AF3962">
        <v>9</v>
      </c>
      <c r="AG3962">
        <v>7</v>
      </c>
      <c r="AH3962">
        <v>11</v>
      </c>
      <c r="AI3962" s="3">
        <v>3.8174273858921165E-2</v>
      </c>
      <c r="AJ3962" s="3">
        <v>0</v>
      </c>
      <c r="AK3962" s="3">
        <v>0</v>
      </c>
      <c r="AL3962" s="3">
        <v>0</v>
      </c>
      <c r="AM3962" s="3">
        <v>0</v>
      </c>
      <c r="AN3962" s="2">
        <f t="shared" si="130"/>
        <v>3.9708265802269042E-2</v>
      </c>
      <c r="AO3962" s="2">
        <v>2.4291497975708502E-2</v>
      </c>
      <c r="AP3962">
        <f t="shared" si="131"/>
        <v>49</v>
      </c>
    </row>
    <row r="3963" spans="1:42" ht="16.5" hidden="1" customHeight="1" x14ac:dyDescent="0.25">
      <c r="A3963" s="5" t="s">
        <v>789</v>
      </c>
      <c r="B3963" s="1" t="s">
        <v>572</v>
      </c>
      <c r="D3963" t="s">
        <v>32</v>
      </c>
      <c r="E3963" t="s">
        <v>568</v>
      </c>
      <c r="F3963" t="s">
        <v>573</v>
      </c>
      <c r="G3963">
        <v>44</v>
      </c>
      <c r="H3963">
        <v>0</v>
      </c>
      <c r="I3963">
        <v>0</v>
      </c>
      <c r="J3963">
        <v>0</v>
      </c>
      <c r="K3963">
        <v>3</v>
      </c>
      <c r="L3963">
        <v>0</v>
      </c>
      <c r="M3963">
        <v>49</v>
      </c>
      <c r="N3963" s="2">
        <v>0</v>
      </c>
      <c r="O3963" s="2">
        <v>3.929430633520449E-2</v>
      </c>
      <c r="P3963">
        <v>56</v>
      </c>
      <c r="Q3963" s="2">
        <v>4.4657097288676235E-2</v>
      </c>
      <c r="R3963">
        <v>1247</v>
      </c>
      <c r="S3963">
        <v>1254</v>
      </c>
      <c r="T3963">
        <v>830</v>
      </c>
      <c r="U3963">
        <v>4</v>
      </c>
      <c r="V3963">
        <v>22</v>
      </c>
      <c r="W3963">
        <v>9</v>
      </c>
      <c r="X3963">
        <v>389</v>
      </c>
      <c r="Y3963">
        <v>43</v>
      </c>
      <c r="Z3963">
        <v>0</v>
      </c>
      <c r="AA3963">
        <v>0</v>
      </c>
      <c r="AB3963">
        <v>0</v>
      </c>
      <c r="AC3963">
        <v>6</v>
      </c>
      <c r="AD3963">
        <v>831</v>
      </c>
      <c r="AE3963">
        <v>4</v>
      </c>
      <c r="AF3963">
        <v>22</v>
      </c>
      <c r="AG3963">
        <v>9</v>
      </c>
      <c r="AH3963">
        <v>386</v>
      </c>
      <c r="AI3963" s="3">
        <v>5.2948255114320095E-2</v>
      </c>
      <c r="AJ3963" s="3">
        <v>0</v>
      </c>
      <c r="AK3963" s="3">
        <v>0</v>
      </c>
      <c r="AL3963" s="3">
        <v>0</v>
      </c>
      <c r="AM3963" s="3">
        <v>7.7720207253886009E-3</v>
      </c>
      <c r="AN3963" s="2">
        <f t="shared" si="130"/>
        <v>3.929430633520449E-2</v>
      </c>
      <c r="AO3963" s="2">
        <v>0.33626198083067094</v>
      </c>
      <c r="AP3963">
        <f t="shared" si="131"/>
        <v>49</v>
      </c>
    </row>
    <row r="3964" spans="1:42" ht="16.5" hidden="1" customHeight="1" x14ac:dyDescent="0.25">
      <c r="A3964" s="5" t="s">
        <v>802</v>
      </c>
      <c r="B3964" t="s">
        <v>669</v>
      </c>
      <c r="D3964" t="s">
        <v>32</v>
      </c>
      <c r="E3964" t="s">
        <v>670</v>
      </c>
      <c r="F3964" t="s">
        <v>671</v>
      </c>
      <c r="G3964">
        <v>41</v>
      </c>
      <c r="H3964">
        <v>0</v>
      </c>
      <c r="I3964">
        <v>0</v>
      </c>
      <c r="J3964">
        <v>0</v>
      </c>
      <c r="K3964">
        <v>0</v>
      </c>
      <c r="L3964">
        <v>9</v>
      </c>
      <c r="M3964">
        <v>40</v>
      </c>
      <c r="N3964" s="2">
        <v>6.6127847171197646E-3</v>
      </c>
      <c r="O3964" s="2">
        <v>2.9390154298310066E-2</v>
      </c>
      <c r="P3964">
        <v>24</v>
      </c>
      <c r="Q3964" s="2">
        <v>1.7964071856287425E-2</v>
      </c>
      <c r="R3964">
        <v>1361</v>
      </c>
      <c r="S3964">
        <v>1336</v>
      </c>
      <c r="T3964">
        <v>1142</v>
      </c>
      <c r="U3964">
        <v>1</v>
      </c>
      <c r="V3964">
        <v>10</v>
      </c>
      <c r="W3964">
        <v>18</v>
      </c>
      <c r="X3964">
        <v>165</v>
      </c>
      <c r="Y3964">
        <v>20</v>
      </c>
      <c r="Z3964">
        <v>0</v>
      </c>
      <c r="AA3964">
        <v>0</v>
      </c>
      <c r="AB3964">
        <v>0</v>
      </c>
      <c r="AC3964">
        <v>0</v>
      </c>
      <c r="AD3964">
        <v>1163</v>
      </c>
      <c r="AE3964">
        <v>1</v>
      </c>
      <c r="AF3964">
        <v>10</v>
      </c>
      <c r="AG3964">
        <v>18</v>
      </c>
      <c r="AH3964">
        <v>165</v>
      </c>
      <c r="AI3964" s="3">
        <v>3.5253654342218402E-2</v>
      </c>
      <c r="AJ3964" s="3">
        <v>0</v>
      </c>
      <c r="AK3964" s="3">
        <v>0</v>
      </c>
      <c r="AL3964" s="3">
        <v>0</v>
      </c>
      <c r="AM3964" s="3">
        <v>0</v>
      </c>
      <c r="AN3964" s="2">
        <f t="shared" si="130"/>
        <v>3.6002939015429829E-2</v>
      </c>
      <c r="AO3964" s="2">
        <v>0.14296241709653648</v>
      </c>
      <c r="AP3964">
        <f t="shared" si="131"/>
        <v>49</v>
      </c>
    </row>
    <row r="3965" spans="1:42" ht="16.5" hidden="1" customHeight="1" x14ac:dyDescent="0.25">
      <c r="A3965" s="5" t="s">
        <v>794</v>
      </c>
      <c r="B3965" s="1" t="s">
        <v>510</v>
      </c>
      <c r="D3965" t="s">
        <v>32</v>
      </c>
      <c r="E3965" t="s">
        <v>498</v>
      </c>
      <c r="F3965" t="s">
        <v>511</v>
      </c>
      <c r="G3965">
        <v>45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49</v>
      </c>
      <c r="N3965" s="2">
        <v>0</v>
      </c>
      <c r="O3965" s="2">
        <v>3.3085752869682648E-2</v>
      </c>
      <c r="P3965">
        <v>152</v>
      </c>
      <c r="Q3965" s="2">
        <v>9.5959595959595953E-2</v>
      </c>
      <c r="R3965">
        <v>1481</v>
      </c>
      <c r="S3965">
        <v>1584</v>
      </c>
      <c r="T3965">
        <v>1529</v>
      </c>
      <c r="U3965">
        <v>6</v>
      </c>
      <c r="V3965">
        <v>12</v>
      </c>
      <c r="W3965">
        <v>16</v>
      </c>
      <c r="X3965">
        <v>21</v>
      </c>
      <c r="Y3965">
        <v>140</v>
      </c>
      <c r="Z3965">
        <v>0</v>
      </c>
      <c r="AA3965">
        <v>3</v>
      </c>
      <c r="AB3965">
        <v>0</v>
      </c>
      <c r="AC3965">
        <v>0</v>
      </c>
      <c r="AD3965">
        <v>1434</v>
      </c>
      <c r="AE3965">
        <v>6</v>
      </c>
      <c r="AF3965">
        <v>9</v>
      </c>
      <c r="AG3965">
        <v>16</v>
      </c>
      <c r="AH3965">
        <v>21</v>
      </c>
      <c r="AI3965" s="3">
        <v>3.1380753138075312E-2</v>
      </c>
      <c r="AJ3965" s="3">
        <v>0</v>
      </c>
      <c r="AK3965" s="3">
        <v>0</v>
      </c>
      <c r="AL3965" s="3">
        <v>0</v>
      </c>
      <c r="AM3965" s="3">
        <v>0</v>
      </c>
      <c r="AN3965" s="2">
        <f t="shared" si="130"/>
        <v>3.3085752869682648E-2</v>
      </c>
      <c r="AO3965" s="2">
        <v>3.4993270524899055E-2</v>
      </c>
      <c r="AP3965">
        <f t="shared" si="131"/>
        <v>49</v>
      </c>
    </row>
    <row r="3966" spans="1:42" ht="16.5" hidden="1" customHeight="1" x14ac:dyDescent="0.25">
      <c r="A3966" s="5" t="s">
        <v>794</v>
      </c>
      <c r="B3966" s="1" t="s">
        <v>383</v>
      </c>
      <c r="D3966" t="s">
        <v>32</v>
      </c>
      <c r="E3966" t="s">
        <v>182</v>
      </c>
      <c r="F3966" t="s">
        <v>384</v>
      </c>
      <c r="G3966">
        <v>45</v>
      </c>
      <c r="H3966">
        <v>0</v>
      </c>
      <c r="I3966">
        <v>3</v>
      </c>
      <c r="J3966">
        <v>0</v>
      </c>
      <c r="K3966">
        <v>0</v>
      </c>
      <c r="L3966">
        <v>15</v>
      </c>
      <c r="M3966">
        <v>34</v>
      </c>
      <c r="N3966" s="2">
        <v>9.4936708860759497E-3</v>
      </c>
      <c r="O3966" s="2">
        <v>2.1518987341772152E-2</v>
      </c>
      <c r="P3966">
        <v>212</v>
      </c>
      <c r="Q3966" s="2">
        <v>0.12162937464142283</v>
      </c>
      <c r="R3966">
        <v>1580</v>
      </c>
      <c r="S3966">
        <v>1743</v>
      </c>
      <c r="T3966">
        <v>1670</v>
      </c>
      <c r="U3966">
        <v>18</v>
      </c>
      <c r="V3966">
        <v>19</v>
      </c>
      <c r="W3966">
        <v>10</v>
      </c>
      <c r="X3966">
        <v>26</v>
      </c>
      <c r="Y3966">
        <v>192</v>
      </c>
      <c r="Z3966">
        <v>5</v>
      </c>
      <c r="AA3966">
        <v>0</v>
      </c>
      <c r="AB3966">
        <v>0</v>
      </c>
      <c r="AC3966">
        <v>0</v>
      </c>
      <c r="AD3966">
        <v>1523</v>
      </c>
      <c r="AE3966">
        <v>13</v>
      </c>
      <c r="AF3966">
        <v>22</v>
      </c>
      <c r="AG3966">
        <v>10</v>
      </c>
      <c r="AH3966">
        <v>26</v>
      </c>
      <c r="AI3966" s="3">
        <v>2.9546946815495731E-2</v>
      </c>
      <c r="AJ3966" s="3">
        <v>0</v>
      </c>
      <c r="AK3966" s="3">
        <v>0.13636363636363635</v>
      </c>
      <c r="AL3966" s="3">
        <v>0</v>
      </c>
      <c r="AM3966" s="3">
        <v>0</v>
      </c>
      <c r="AN3966" s="2">
        <f t="shared" si="130"/>
        <v>3.10126582278481E-2</v>
      </c>
      <c r="AO3966" s="2">
        <v>4.4542032622333749E-2</v>
      </c>
      <c r="AP3966">
        <f t="shared" si="131"/>
        <v>49</v>
      </c>
    </row>
    <row r="3967" spans="1:42" ht="16.5" customHeight="1" x14ac:dyDescent="0.25">
      <c r="A3967" s="4" t="s">
        <v>801</v>
      </c>
      <c r="B3967" t="s">
        <v>726</v>
      </c>
      <c r="D3967" t="s">
        <v>32</v>
      </c>
      <c r="E3967" t="s">
        <v>616</v>
      </c>
      <c r="F3967" t="s">
        <v>727</v>
      </c>
      <c r="G3967">
        <v>101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108</v>
      </c>
      <c r="N3967" s="2">
        <v>0</v>
      </c>
      <c r="O3967" s="2">
        <v>9.1914893617021279E-2</v>
      </c>
      <c r="P3967">
        <v>78</v>
      </c>
      <c r="Q3967" s="2">
        <v>6.8122270742358076E-2</v>
      </c>
      <c r="R3967">
        <v>1175</v>
      </c>
      <c r="S3967">
        <v>1145</v>
      </c>
      <c r="T3967">
        <v>953</v>
      </c>
      <c r="U3967">
        <v>4</v>
      </c>
      <c r="V3967">
        <v>20</v>
      </c>
      <c r="W3967">
        <v>4</v>
      </c>
      <c r="X3967">
        <v>164</v>
      </c>
      <c r="Y3967">
        <v>68</v>
      </c>
      <c r="Z3967">
        <v>0</v>
      </c>
      <c r="AA3967">
        <v>0</v>
      </c>
      <c r="AB3967">
        <v>0</v>
      </c>
      <c r="AC3967">
        <v>0</v>
      </c>
      <c r="AD3967">
        <v>986</v>
      </c>
      <c r="AE3967">
        <v>4</v>
      </c>
      <c r="AF3967">
        <v>20</v>
      </c>
      <c r="AG3967">
        <v>4</v>
      </c>
      <c r="AH3967">
        <v>164</v>
      </c>
      <c r="AI3967" s="3">
        <v>0.10243407707910751</v>
      </c>
      <c r="AJ3967" s="3">
        <v>0</v>
      </c>
      <c r="AK3967" s="3">
        <v>0</v>
      </c>
      <c r="AL3967" s="3">
        <v>0</v>
      </c>
      <c r="AM3967" s="3">
        <v>0</v>
      </c>
      <c r="AN3967" s="2">
        <f t="shared" si="130"/>
        <v>9.1914893617021279E-2</v>
      </c>
      <c r="AO3967" s="2">
        <v>0.16298811544991512</v>
      </c>
      <c r="AP3967">
        <f t="shared" si="131"/>
        <v>108</v>
      </c>
    </row>
    <row r="3968" spans="1:42" ht="16.5" hidden="1" customHeight="1" x14ac:dyDescent="0.25">
      <c r="A3968" s="5" t="s">
        <v>788</v>
      </c>
      <c r="B3968" s="1" t="s">
        <v>53</v>
      </c>
      <c r="C3968" t="s">
        <v>36</v>
      </c>
      <c r="D3968" t="s">
        <v>43</v>
      </c>
      <c r="E3968" t="s">
        <v>47</v>
      </c>
      <c r="F3968" t="s">
        <v>54</v>
      </c>
      <c r="G3968">
        <v>22</v>
      </c>
      <c r="H3968">
        <v>0</v>
      </c>
      <c r="I3968">
        <v>15</v>
      </c>
      <c r="J3968">
        <v>0</v>
      </c>
      <c r="K3968">
        <v>0</v>
      </c>
      <c r="L3968">
        <v>0</v>
      </c>
      <c r="M3968">
        <v>49</v>
      </c>
      <c r="N3968" s="2">
        <v>0</v>
      </c>
      <c r="O3968" s="2">
        <v>1.945216355696705E-2</v>
      </c>
      <c r="P3968">
        <v>123</v>
      </c>
      <c r="Q3968" s="2">
        <v>4.7435403008098724E-2</v>
      </c>
      <c r="R3968">
        <v>2519</v>
      </c>
      <c r="S3968">
        <v>2593</v>
      </c>
      <c r="T3968">
        <v>1932</v>
      </c>
      <c r="U3968">
        <v>74</v>
      </c>
      <c r="V3968">
        <v>324</v>
      </c>
      <c r="W3968">
        <v>182</v>
      </c>
      <c r="X3968">
        <v>81</v>
      </c>
      <c r="Y3968">
        <v>103</v>
      </c>
      <c r="Z3968">
        <v>0</v>
      </c>
      <c r="AA3968">
        <v>5</v>
      </c>
      <c r="AB3968">
        <v>5</v>
      </c>
      <c r="AC3968">
        <v>0</v>
      </c>
      <c r="AD3968">
        <v>1851</v>
      </c>
      <c r="AE3968">
        <v>74</v>
      </c>
      <c r="AF3968">
        <v>334</v>
      </c>
      <c r="AG3968">
        <v>177</v>
      </c>
      <c r="AH3968">
        <v>81</v>
      </c>
      <c r="AI3968" s="3">
        <v>1.1885467314964884E-2</v>
      </c>
      <c r="AJ3968" s="3">
        <v>0</v>
      </c>
      <c r="AK3968" s="3">
        <v>4.4910179640718563E-2</v>
      </c>
      <c r="AL3968" s="3">
        <v>0</v>
      </c>
      <c r="AM3968" s="3">
        <v>0</v>
      </c>
      <c r="AN3968" s="2">
        <f t="shared" ref="AN3968:AN3993" si="132">N3968+O3968</f>
        <v>1.945216355696705E-2</v>
      </c>
      <c r="AO3968" s="2">
        <v>0.26460071513706795</v>
      </c>
      <c r="AP3968">
        <f t="shared" ref="AP3968:AP3993" si="133">L3968+M3968</f>
        <v>49</v>
      </c>
    </row>
    <row r="3969" spans="1:42" ht="16.5" hidden="1" customHeight="1" x14ac:dyDescent="0.25">
      <c r="A3969" s="5" t="s">
        <v>794</v>
      </c>
      <c r="B3969" s="1" t="s">
        <v>490</v>
      </c>
      <c r="D3969" t="s">
        <v>32</v>
      </c>
      <c r="E3969" t="s">
        <v>491</v>
      </c>
      <c r="F3969" t="s">
        <v>492</v>
      </c>
      <c r="G3969">
        <v>42</v>
      </c>
      <c r="H3969">
        <v>0</v>
      </c>
      <c r="I3969">
        <v>0</v>
      </c>
      <c r="J3969">
        <v>0</v>
      </c>
      <c r="K3969">
        <v>0</v>
      </c>
      <c r="L3969">
        <v>20</v>
      </c>
      <c r="M3969">
        <v>29</v>
      </c>
      <c r="N3969" s="2">
        <v>7.1199715201139199E-3</v>
      </c>
      <c r="O3969" s="2">
        <v>1.0323958704165184E-2</v>
      </c>
      <c r="P3969">
        <v>76</v>
      </c>
      <c r="Q3969" s="2">
        <v>2.6798307475317348E-2</v>
      </c>
      <c r="R3969">
        <v>2809</v>
      </c>
      <c r="S3969">
        <v>2836</v>
      </c>
      <c r="T3969">
        <v>2725</v>
      </c>
      <c r="U3969">
        <v>32</v>
      </c>
      <c r="V3969">
        <v>23</v>
      </c>
      <c r="W3969">
        <v>22</v>
      </c>
      <c r="X3969">
        <v>34</v>
      </c>
      <c r="Y3969">
        <v>69</v>
      </c>
      <c r="Z3969">
        <v>0</v>
      </c>
      <c r="AA3969">
        <v>0</v>
      </c>
      <c r="AB3969">
        <v>0</v>
      </c>
      <c r="AC3969">
        <v>0</v>
      </c>
      <c r="AD3969">
        <v>2698</v>
      </c>
      <c r="AE3969">
        <v>32</v>
      </c>
      <c r="AF3969">
        <v>23</v>
      </c>
      <c r="AG3969">
        <v>22</v>
      </c>
      <c r="AH3969">
        <v>34</v>
      </c>
      <c r="AI3969" s="3">
        <v>1.5567086730911787E-2</v>
      </c>
      <c r="AJ3969" s="3">
        <v>0</v>
      </c>
      <c r="AK3969" s="3">
        <v>0</v>
      </c>
      <c r="AL3969" s="3">
        <v>0</v>
      </c>
      <c r="AM3969" s="3">
        <v>0</v>
      </c>
      <c r="AN3969" s="2">
        <f t="shared" si="132"/>
        <v>1.7443930224279106E-2</v>
      </c>
      <c r="AO3969" s="2">
        <v>3.9515841936632254E-2</v>
      </c>
      <c r="AP3969">
        <f t="shared" si="133"/>
        <v>49</v>
      </c>
    </row>
    <row r="3970" spans="1:42" ht="16.5" hidden="1" customHeight="1" x14ac:dyDescent="0.25">
      <c r="A3970" s="5" t="s">
        <v>787</v>
      </c>
      <c r="B3970" s="1" t="s">
        <v>600</v>
      </c>
      <c r="D3970" t="s">
        <v>32</v>
      </c>
      <c r="E3970" t="s">
        <v>333</v>
      </c>
      <c r="F3970" t="s">
        <v>601</v>
      </c>
      <c r="G3970">
        <v>36</v>
      </c>
      <c r="H3970">
        <v>0</v>
      </c>
      <c r="I3970">
        <v>3</v>
      </c>
      <c r="J3970">
        <v>0</v>
      </c>
      <c r="K3970">
        <v>0</v>
      </c>
      <c r="L3970">
        <v>0</v>
      </c>
      <c r="M3970">
        <v>49</v>
      </c>
      <c r="N3970" s="2">
        <v>0</v>
      </c>
      <c r="O3970" s="2">
        <v>1.566997121842021E-2</v>
      </c>
      <c r="P3970">
        <v>7</v>
      </c>
      <c r="Q3970" s="2">
        <v>2.2690437601296598E-3</v>
      </c>
      <c r="R3970">
        <v>3127</v>
      </c>
      <c r="S3970">
        <v>3085</v>
      </c>
      <c r="T3970">
        <v>3024</v>
      </c>
      <c r="U3970">
        <v>6</v>
      </c>
      <c r="V3970">
        <v>9</v>
      </c>
      <c r="W3970">
        <v>31</v>
      </c>
      <c r="X3970">
        <v>15</v>
      </c>
      <c r="Y3970">
        <v>5</v>
      </c>
      <c r="Z3970">
        <v>0</v>
      </c>
      <c r="AA3970">
        <v>0</v>
      </c>
      <c r="AB3970">
        <v>0</v>
      </c>
      <c r="AC3970">
        <v>0</v>
      </c>
      <c r="AD3970">
        <v>3055</v>
      </c>
      <c r="AE3970">
        <v>6</v>
      </c>
      <c r="AF3970">
        <v>12</v>
      </c>
      <c r="AG3970">
        <v>31</v>
      </c>
      <c r="AH3970">
        <v>15</v>
      </c>
      <c r="AI3970" s="3">
        <v>1.1783960720130934E-2</v>
      </c>
      <c r="AJ3970" s="3">
        <v>0</v>
      </c>
      <c r="AK3970" s="3">
        <v>0.25</v>
      </c>
      <c r="AL3970" s="3">
        <v>0</v>
      </c>
      <c r="AM3970" s="3">
        <v>0</v>
      </c>
      <c r="AN3970" s="2">
        <f t="shared" si="132"/>
        <v>1.566997121842021E-2</v>
      </c>
      <c r="AO3970" s="2">
        <v>2.0519397242705996E-2</v>
      </c>
      <c r="AP3970">
        <f t="shared" si="133"/>
        <v>49</v>
      </c>
    </row>
    <row r="3971" spans="1:42" ht="16.5" hidden="1" customHeight="1" x14ac:dyDescent="0.25">
      <c r="A3971" s="5" t="s">
        <v>794</v>
      </c>
      <c r="B3971" s="1" t="s">
        <v>309</v>
      </c>
      <c r="D3971" t="s">
        <v>32</v>
      </c>
      <c r="E3971" t="s">
        <v>305</v>
      </c>
      <c r="F3971" t="s">
        <v>310</v>
      </c>
      <c r="G3971">
        <v>43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48</v>
      </c>
      <c r="N3971" s="2">
        <v>0</v>
      </c>
      <c r="O3971" s="2">
        <v>0.48979591836734693</v>
      </c>
      <c r="P3971">
        <v>76</v>
      </c>
      <c r="Q3971" s="2">
        <v>0.60317460317460314</v>
      </c>
      <c r="R3971">
        <v>98</v>
      </c>
      <c r="S3971">
        <v>126</v>
      </c>
      <c r="T3971">
        <v>66</v>
      </c>
      <c r="U3971">
        <v>0</v>
      </c>
      <c r="V3971">
        <v>3</v>
      </c>
      <c r="W3971">
        <v>2</v>
      </c>
      <c r="X3971">
        <v>55</v>
      </c>
      <c r="Y3971">
        <v>37</v>
      </c>
      <c r="Z3971">
        <v>0</v>
      </c>
      <c r="AA3971">
        <v>3</v>
      </c>
      <c r="AB3971">
        <v>0</v>
      </c>
      <c r="AC3971">
        <v>34</v>
      </c>
      <c r="AD3971">
        <v>72</v>
      </c>
      <c r="AE3971">
        <v>0</v>
      </c>
      <c r="AF3971">
        <v>0</v>
      </c>
      <c r="AG3971">
        <v>2</v>
      </c>
      <c r="AH3971">
        <v>21</v>
      </c>
      <c r="AI3971" s="3">
        <v>0.59722222222222221</v>
      </c>
      <c r="AJ3971" s="3">
        <v>0</v>
      </c>
      <c r="AK3971" s="3">
        <v>0</v>
      </c>
      <c r="AL3971" s="3">
        <v>0</v>
      </c>
      <c r="AM3971" s="3">
        <v>0</v>
      </c>
      <c r="AN3971" s="2">
        <f t="shared" si="132"/>
        <v>0.48979591836734693</v>
      </c>
      <c r="AO3971" s="2">
        <v>0.24210526315789474</v>
      </c>
      <c r="AP3971">
        <f t="shared" si="133"/>
        <v>48</v>
      </c>
    </row>
    <row r="3972" spans="1:42" ht="16.5" hidden="1" customHeight="1" x14ac:dyDescent="0.25">
      <c r="A3972" s="4" t="s">
        <v>797</v>
      </c>
      <c r="B3972" s="1" t="s">
        <v>85</v>
      </c>
      <c r="D3972" t="s">
        <v>32</v>
      </c>
      <c r="E3972" t="s">
        <v>86</v>
      </c>
      <c r="F3972" t="s">
        <v>87</v>
      </c>
      <c r="G3972">
        <v>45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48</v>
      </c>
      <c r="N3972" s="2">
        <v>0</v>
      </c>
      <c r="O3972" s="2">
        <v>0.27586206896551724</v>
      </c>
      <c r="P3972">
        <v>41</v>
      </c>
      <c r="Q3972" s="2">
        <v>0.24550898203592814</v>
      </c>
      <c r="R3972">
        <v>174</v>
      </c>
      <c r="S3972">
        <v>167</v>
      </c>
      <c r="T3972">
        <v>155</v>
      </c>
      <c r="U3972">
        <v>0</v>
      </c>
      <c r="V3972">
        <v>0</v>
      </c>
      <c r="W3972">
        <v>2</v>
      </c>
      <c r="X3972">
        <v>10</v>
      </c>
      <c r="Y3972">
        <v>30</v>
      </c>
      <c r="Z3972">
        <v>0</v>
      </c>
      <c r="AA3972">
        <v>0</v>
      </c>
      <c r="AB3972">
        <v>0</v>
      </c>
      <c r="AC3972">
        <v>8</v>
      </c>
      <c r="AD3972">
        <v>170</v>
      </c>
      <c r="AE3972">
        <v>0</v>
      </c>
      <c r="AF3972">
        <v>0</v>
      </c>
      <c r="AG3972">
        <v>2</v>
      </c>
      <c r="AH3972">
        <v>2</v>
      </c>
      <c r="AI3972" s="3">
        <v>0.26470588235294118</v>
      </c>
      <c r="AJ3972" s="3">
        <v>0</v>
      </c>
      <c r="AK3972" s="3">
        <v>0</v>
      </c>
      <c r="AL3972" s="3">
        <v>0</v>
      </c>
      <c r="AM3972" s="3">
        <v>0</v>
      </c>
      <c r="AN3972" s="2">
        <f t="shared" si="132"/>
        <v>0.27586206896551724</v>
      </c>
      <c r="AO3972" s="2">
        <v>2.2988505747126436E-2</v>
      </c>
      <c r="AP3972">
        <f t="shared" si="133"/>
        <v>48</v>
      </c>
    </row>
    <row r="3973" spans="1:42" ht="16.5" hidden="1" customHeight="1" x14ac:dyDescent="0.25">
      <c r="A3973" s="4">
        <v>2011</v>
      </c>
      <c r="B3973" s="1" t="s">
        <v>358</v>
      </c>
      <c r="D3973" t="s">
        <v>32</v>
      </c>
      <c r="E3973" t="s">
        <v>354</v>
      </c>
      <c r="F3973" t="s">
        <v>359</v>
      </c>
      <c r="G3973">
        <v>40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48</v>
      </c>
      <c r="N3973" s="2">
        <v>0</v>
      </c>
      <c r="O3973" s="2">
        <v>0.26519337016574585</v>
      </c>
      <c r="P3973">
        <v>89</v>
      </c>
      <c r="Q3973" s="2">
        <v>0.40090090090090091</v>
      </c>
      <c r="R3973">
        <v>181</v>
      </c>
      <c r="S3973">
        <v>222</v>
      </c>
      <c r="T3973">
        <v>205</v>
      </c>
      <c r="U3973">
        <v>0</v>
      </c>
      <c r="V3973">
        <v>3</v>
      </c>
      <c r="W3973">
        <v>1</v>
      </c>
      <c r="X3973">
        <v>13</v>
      </c>
      <c r="Y3973">
        <v>71</v>
      </c>
      <c r="Z3973">
        <v>0</v>
      </c>
      <c r="AA3973">
        <v>0</v>
      </c>
      <c r="AB3973">
        <v>0</v>
      </c>
      <c r="AC3973">
        <v>12</v>
      </c>
      <c r="AD3973">
        <v>174</v>
      </c>
      <c r="AE3973">
        <v>0</v>
      </c>
      <c r="AF3973">
        <v>3</v>
      </c>
      <c r="AG3973">
        <v>1</v>
      </c>
      <c r="AH3973">
        <v>1</v>
      </c>
      <c r="AI3973" s="3">
        <v>0.22988505747126436</v>
      </c>
      <c r="AJ3973" s="3">
        <v>0</v>
      </c>
      <c r="AK3973" s="3">
        <v>0</v>
      </c>
      <c r="AL3973" s="3">
        <v>0</v>
      </c>
      <c r="AM3973" s="3">
        <v>0</v>
      </c>
      <c r="AN3973" s="2">
        <f t="shared" si="132"/>
        <v>0.26519337016574585</v>
      </c>
      <c r="AO3973" s="2">
        <v>2.7932960893854747E-2</v>
      </c>
      <c r="AP3973">
        <f t="shared" si="133"/>
        <v>48</v>
      </c>
    </row>
    <row r="3974" spans="1:42" ht="16.5" hidden="1" customHeight="1" x14ac:dyDescent="0.25">
      <c r="A3974" s="4" t="s">
        <v>803</v>
      </c>
      <c r="B3974" s="1" t="s">
        <v>375</v>
      </c>
      <c r="D3974" t="s">
        <v>32</v>
      </c>
      <c r="E3974" t="s">
        <v>373</v>
      </c>
      <c r="F3974" t="s">
        <v>376</v>
      </c>
      <c r="G3974">
        <v>46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48</v>
      </c>
      <c r="N3974" s="2">
        <v>0</v>
      </c>
      <c r="O3974" s="2">
        <v>0.20425531914893616</v>
      </c>
      <c r="P3974">
        <v>0</v>
      </c>
      <c r="Q3974" s="2">
        <v>0</v>
      </c>
      <c r="R3974">
        <v>235</v>
      </c>
      <c r="S3974">
        <v>187</v>
      </c>
      <c r="T3974">
        <v>186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232</v>
      </c>
      <c r="AE3974">
        <v>1</v>
      </c>
      <c r="AF3974">
        <v>0</v>
      </c>
      <c r="AG3974">
        <v>0</v>
      </c>
      <c r="AH3974">
        <v>0</v>
      </c>
      <c r="AI3974" s="3">
        <v>0.19827586206896552</v>
      </c>
      <c r="AJ3974" s="3">
        <v>0</v>
      </c>
      <c r="AK3974" s="3">
        <v>0</v>
      </c>
      <c r="AL3974" s="3">
        <v>0</v>
      </c>
      <c r="AM3974" s="3">
        <v>0</v>
      </c>
      <c r="AN3974" s="2">
        <f t="shared" si="132"/>
        <v>0.20425531914893616</v>
      </c>
      <c r="AO3974" s="2">
        <v>4.2918454935622317E-3</v>
      </c>
      <c r="AP3974">
        <f t="shared" si="133"/>
        <v>48</v>
      </c>
    </row>
    <row r="3975" spans="1:42" ht="16.5" hidden="1" customHeight="1" x14ac:dyDescent="0.25">
      <c r="A3975" s="4" t="s">
        <v>796</v>
      </c>
      <c r="B3975" s="1" t="s">
        <v>548</v>
      </c>
      <c r="D3975" t="s">
        <v>32</v>
      </c>
      <c r="E3975" t="s">
        <v>549</v>
      </c>
      <c r="F3975" t="s">
        <v>550</v>
      </c>
      <c r="G3975">
        <v>46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48</v>
      </c>
      <c r="N3975" s="2">
        <v>0</v>
      </c>
      <c r="O3975" s="2">
        <v>0.17266187050359713</v>
      </c>
      <c r="P3975">
        <v>252</v>
      </c>
      <c r="Q3975" s="2">
        <v>0.52282157676348551</v>
      </c>
      <c r="R3975">
        <v>278</v>
      </c>
      <c r="S3975">
        <v>482</v>
      </c>
      <c r="T3975">
        <v>473</v>
      </c>
      <c r="U3975">
        <v>0</v>
      </c>
      <c r="V3975">
        <v>5</v>
      </c>
      <c r="W3975">
        <v>2</v>
      </c>
      <c r="X3975">
        <v>2</v>
      </c>
      <c r="Y3975">
        <v>245</v>
      </c>
      <c r="Z3975">
        <v>0</v>
      </c>
      <c r="AA3975">
        <v>0</v>
      </c>
      <c r="AB3975">
        <v>0</v>
      </c>
      <c r="AC3975">
        <v>0</v>
      </c>
      <c r="AD3975">
        <v>274</v>
      </c>
      <c r="AE3975">
        <v>0</v>
      </c>
      <c r="AF3975">
        <v>5</v>
      </c>
      <c r="AG3975">
        <v>2</v>
      </c>
      <c r="AH3975">
        <v>2</v>
      </c>
      <c r="AI3975" s="3">
        <v>0.16788321167883211</v>
      </c>
      <c r="AJ3975" s="3">
        <v>0</v>
      </c>
      <c r="AK3975" s="3">
        <v>0</v>
      </c>
      <c r="AL3975" s="3">
        <v>0</v>
      </c>
      <c r="AM3975" s="3">
        <v>0</v>
      </c>
      <c r="AN3975" s="2">
        <f t="shared" si="132"/>
        <v>0.17266187050359713</v>
      </c>
      <c r="AO3975" s="2">
        <v>3.1802120141342753E-2</v>
      </c>
      <c r="AP3975">
        <f t="shared" si="133"/>
        <v>48</v>
      </c>
    </row>
    <row r="3976" spans="1:42" ht="16.5" hidden="1" customHeight="1" x14ac:dyDescent="0.25">
      <c r="A3976" s="4" t="s">
        <v>797</v>
      </c>
      <c r="B3976" s="1" t="s">
        <v>609</v>
      </c>
      <c r="D3976" t="s">
        <v>32</v>
      </c>
      <c r="E3976" t="s">
        <v>134</v>
      </c>
      <c r="F3976" t="s">
        <v>610</v>
      </c>
      <c r="G3976">
        <v>42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48</v>
      </c>
      <c r="N3976" s="2">
        <v>0</v>
      </c>
      <c r="O3976" s="2">
        <v>0.16438356164383561</v>
      </c>
      <c r="P3976">
        <v>59</v>
      </c>
      <c r="Q3976" s="2">
        <v>0.19471947194719472</v>
      </c>
      <c r="R3976">
        <v>292</v>
      </c>
      <c r="S3976">
        <v>303</v>
      </c>
      <c r="T3976">
        <v>273</v>
      </c>
      <c r="U3976">
        <v>16</v>
      </c>
      <c r="V3976">
        <v>3</v>
      </c>
      <c r="W3976">
        <v>6</v>
      </c>
      <c r="X3976">
        <v>5</v>
      </c>
      <c r="Y3976">
        <v>55</v>
      </c>
      <c r="Z3976">
        <v>0</v>
      </c>
      <c r="AA3976">
        <v>0</v>
      </c>
      <c r="AB3976">
        <v>0</v>
      </c>
      <c r="AC3976">
        <v>0</v>
      </c>
      <c r="AD3976">
        <v>260</v>
      </c>
      <c r="AE3976">
        <v>16</v>
      </c>
      <c r="AF3976">
        <v>3</v>
      </c>
      <c r="AG3976">
        <v>6</v>
      </c>
      <c r="AH3976">
        <v>5</v>
      </c>
      <c r="AI3976" s="3">
        <v>0.16153846153846155</v>
      </c>
      <c r="AJ3976" s="3">
        <v>0</v>
      </c>
      <c r="AK3976" s="3">
        <v>0</v>
      </c>
      <c r="AL3976" s="3">
        <v>0</v>
      </c>
      <c r="AM3976" s="3">
        <v>0</v>
      </c>
      <c r="AN3976" s="2">
        <f t="shared" si="132"/>
        <v>0.16438356164383561</v>
      </c>
      <c r="AO3976" s="2">
        <v>0.10344827586206896</v>
      </c>
      <c r="AP3976">
        <f t="shared" si="133"/>
        <v>48</v>
      </c>
    </row>
    <row r="3977" spans="1:42" ht="16.5" hidden="1" customHeight="1" x14ac:dyDescent="0.25">
      <c r="A3977" s="5" t="s">
        <v>790</v>
      </c>
      <c r="B3977" s="1" t="s">
        <v>358</v>
      </c>
      <c r="D3977" t="s">
        <v>32</v>
      </c>
      <c r="E3977" t="s">
        <v>354</v>
      </c>
      <c r="F3977" t="s">
        <v>359</v>
      </c>
      <c r="G3977">
        <v>45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48</v>
      </c>
      <c r="N3977" s="2">
        <v>0</v>
      </c>
      <c r="O3977" s="2">
        <v>0.16</v>
      </c>
      <c r="P3977">
        <v>6</v>
      </c>
      <c r="Q3977" s="2">
        <v>2.3255813953488372E-2</v>
      </c>
      <c r="R3977">
        <v>300</v>
      </c>
      <c r="S3977">
        <v>258</v>
      </c>
      <c r="T3977">
        <v>254</v>
      </c>
      <c r="U3977">
        <v>0</v>
      </c>
      <c r="V3977">
        <v>2</v>
      </c>
      <c r="W3977">
        <v>2</v>
      </c>
      <c r="X3977">
        <v>0</v>
      </c>
      <c r="Y3977">
        <v>5</v>
      </c>
      <c r="Z3977">
        <v>0</v>
      </c>
      <c r="AA3977">
        <v>0</v>
      </c>
      <c r="AB3977">
        <v>0</v>
      </c>
      <c r="AC3977">
        <v>0</v>
      </c>
      <c r="AD3977">
        <v>294</v>
      </c>
      <c r="AE3977">
        <v>0</v>
      </c>
      <c r="AF3977">
        <v>2</v>
      </c>
      <c r="AG3977">
        <v>2</v>
      </c>
      <c r="AH3977">
        <v>0</v>
      </c>
      <c r="AI3977" s="3">
        <v>0.15306122448979592</v>
      </c>
      <c r="AJ3977" s="3">
        <v>0</v>
      </c>
      <c r="AK3977" s="3">
        <v>0</v>
      </c>
      <c r="AL3977" s="3">
        <v>0</v>
      </c>
      <c r="AM3977" s="3">
        <v>0</v>
      </c>
      <c r="AN3977" s="2">
        <f t="shared" si="132"/>
        <v>0.16</v>
      </c>
      <c r="AO3977" s="2">
        <v>1.3422818791946308E-2</v>
      </c>
      <c r="AP3977">
        <f t="shared" si="133"/>
        <v>48</v>
      </c>
    </row>
    <row r="3978" spans="1:42" ht="16.5" hidden="1" customHeight="1" x14ac:dyDescent="0.25">
      <c r="A3978" s="5" t="s">
        <v>790</v>
      </c>
      <c r="B3978" s="1" t="s">
        <v>105</v>
      </c>
      <c r="D3978" t="s">
        <v>32</v>
      </c>
      <c r="E3978" t="s">
        <v>95</v>
      </c>
      <c r="F3978" t="s">
        <v>106</v>
      </c>
      <c r="G3978">
        <v>43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48</v>
      </c>
      <c r="N3978" s="2">
        <v>0</v>
      </c>
      <c r="O3978" s="2">
        <v>0.13832853025936601</v>
      </c>
      <c r="P3978">
        <v>75</v>
      </c>
      <c r="Q3978" s="2">
        <v>0.20053475935828877</v>
      </c>
      <c r="R3978">
        <v>347</v>
      </c>
      <c r="S3978">
        <v>374</v>
      </c>
      <c r="T3978">
        <v>363</v>
      </c>
      <c r="U3978">
        <v>5</v>
      </c>
      <c r="V3978">
        <v>2</v>
      </c>
      <c r="W3978">
        <v>3</v>
      </c>
      <c r="X3978">
        <v>1</v>
      </c>
      <c r="Y3978">
        <v>72</v>
      </c>
      <c r="Z3978">
        <v>0</v>
      </c>
      <c r="AA3978">
        <v>0</v>
      </c>
      <c r="AB3978">
        <v>0</v>
      </c>
      <c r="AC3978">
        <v>0</v>
      </c>
      <c r="AD3978">
        <v>334</v>
      </c>
      <c r="AE3978">
        <v>5</v>
      </c>
      <c r="AF3978">
        <v>2</v>
      </c>
      <c r="AG3978">
        <v>3</v>
      </c>
      <c r="AH3978">
        <v>1</v>
      </c>
      <c r="AI3978" s="3">
        <v>0.12874251497005987</v>
      </c>
      <c r="AJ3978" s="3">
        <v>0</v>
      </c>
      <c r="AK3978" s="3">
        <v>0</v>
      </c>
      <c r="AL3978" s="3">
        <v>0</v>
      </c>
      <c r="AM3978" s="3">
        <v>0</v>
      </c>
      <c r="AN3978" s="2">
        <f t="shared" si="132"/>
        <v>0.13832853025936601</v>
      </c>
      <c r="AO3978" s="2">
        <v>3.1884057971014491E-2</v>
      </c>
      <c r="AP3978">
        <f t="shared" si="133"/>
        <v>48</v>
      </c>
    </row>
    <row r="3979" spans="1:42" ht="16.5" hidden="1" customHeight="1" x14ac:dyDescent="0.25">
      <c r="A3979" s="5" t="s">
        <v>787</v>
      </c>
      <c r="B3979" t="s">
        <v>676</v>
      </c>
      <c r="D3979" t="s">
        <v>32</v>
      </c>
      <c r="E3979" t="s">
        <v>278</v>
      </c>
      <c r="F3979" t="s">
        <v>677</v>
      </c>
      <c r="G3979">
        <v>48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48</v>
      </c>
      <c r="N3979" s="2">
        <v>0</v>
      </c>
      <c r="O3979" s="2">
        <v>0.13559322033898305</v>
      </c>
      <c r="P3979">
        <v>8</v>
      </c>
      <c r="Q3979" s="2">
        <v>2.5477707006369428E-2</v>
      </c>
      <c r="R3979">
        <v>354</v>
      </c>
      <c r="S3979">
        <v>314</v>
      </c>
      <c r="T3979">
        <v>308</v>
      </c>
      <c r="U3979">
        <v>0</v>
      </c>
      <c r="V3979">
        <v>1</v>
      </c>
      <c r="W3979">
        <v>0</v>
      </c>
      <c r="X3979">
        <v>5</v>
      </c>
      <c r="Y3979">
        <v>6</v>
      </c>
      <c r="Z3979">
        <v>0</v>
      </c>
      <c r="AA3979">
        <v>0</v>
      </c>
      <c r="AB3979">
        <v>0</v>
      </c>
      <c r="AC3979">
        <v>0</v>
      </c>
      <c r="AD3979">
        <v>350</v>
      </c>
      <c r="AE3979">
        <v>0</v>
      </c>
      <c r="AF3979">
        <v>1</v>
      </c>
      <c r="AG3979">
        <v>0</v>
      </c>
      <c r="AH3979">
        <v>5</v>
      </c>
      <c r="AI3979" s="3">
        <v>0.13714285714285715</v>
      </c>
      <c r="AJ3979" s="3">
        <v>0</v>
      </c>
      <c r="AK3979" s="3">
        <v>0</v>
      </c>
      <c r="AL3979" s="3">
        <v>0</v>
      </c>
      <c r="AM3979" s="3">
        <v>0</v>
      </c>
      <c r="AN3979" s="2">
        <f t="shared" si="132"/>
        <v>0.13559322033898305</v>
      </c>
      <c r="AO3979" s="2">
        <v>1.6853932584269662E-2</v>
      </c>
      <c r="AP3979">
        <f t="shared" si="133"/>
        <v>48</v>
      </c>
    </row>
    <row r="3980" spans="1:42" ht="16.5" hidden="1" customHeight="1" x14ac:dyDescent="0.25">
      <c r="A3980" s="5" t="s">
        <v>791</v>
      </c>
      <c r="B3980" s="1" t="s">
        <v>187</v>
      </c>
      <c r="D3980" t="s">
        <v>32</v>
      </c>
      <c r="E3980" t="s">
        <v>185</v>
      </c>
      <c r="F3980" t="s">
        <v>188</v>
      </c>
      <c r="G3980">
        <v>45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48</v>
      </c>
      <c r="N3980" s="2">
        <v>0</v>
      </c>
      <c r="O3980" s="2">
        <v>0.13223140495867769</v>
      </c>
      <c r="P3980">
        <v>30</v>
      </c>
      <c r="Q3980" s="2">
        <v>8.6956521739130432E-2</v>
      </c>
      <c r="R3980">
        <v>363</v>
      </c>
      <c r="S3980">
        <v>345</v>
      </c>
      <c r="T3980">
        <v>345</v>
      </c>
      <c r="U3980">
        <v>0</v>
      </c>
      <c r="V3980">
        <v>0</v>
      </c>
      <c r="W3980">
        <v>0</v>
      </c>
      <c r="X3980">
        <v>0</v>
      </c>
      <c r="Y3980">
        <v>28</v>
      </c>
      <c r="Z3980">
        <v>0</v>
      </c>
      <c r="AA3980">
        <v>0</v>
      </c>
      <c r="AB3980">
        <v>0</v>
      </c>
      <c r="AC3980">
        <v>0</v>
      </c>
      <c r="AD3980">
        <v>362</v>
      </c>
      <c r="AE3980">
        <v>0</v>
      </c>
      <c r="AF3980">
        <v>0</v>
      </c>
      <c r="AG3980">
        <v>0</v>
      </c>
      <c r="AH3980">
        <v>0</v>
      </c>
      <c r="AI3980" s="3">
        <v>0.12430939226519337</v>
      </c>
      <c r="AJ3980" s="3">
        <v>0</v>
      </c>
      <c r="AK3980" s="3">
        <v>0</v>
      </c>
      <c r="AL3980" s="3">
        <v>0</v>
      </c>
      <c r="AM3980" s="3">
        <v>0</v>
      </c>
      <c r="AN3980" s="2">
        <f t="shared" si="132"/>
        <v>0.13223140495867769</v>
      </c>
      <c r="AO3980" s="2">
        <v>0</v>
      </c>
      <c r="AP3980">
        <f t="shared" si="133"/>
        <v>48</v>
      </c>
    </row>
    <row r="3981" spans="1:42" ht="16.5" hidden="1" customHeight="1" x14ac:dyDescent="0.25">
      <c r="A3981" s="5" t="s">
        <v>789</v>
      </c>
      <c r="B3981" s="1" t="s">
        <v>548</v>
      </c>
      <c r="D3981" t="s">
        <v>32</v>
      </c>
      <c r="E3981" t="s">
        <v>549</v>
      </c>
      <c r="F3981" t="s">
        <v>550</v>
      </c>
      <c r="G3981">
        <v>44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48</v>
      </c>
      <c r="N3981" s="2">
        <v>0</v>
      </c>
      <c r="O3981" s="2">
        <v>0.13008130081300814</v>
      </c>
      <c r="P3981">
        <v>148</v>
      </c>
      <c r="Q3981" s="2">
        <v>0.31556503198294245</v>
      </c>
      <c r="R3981">
        <v>369</v>
      </c>
      <c r="S3981">
        <v>469</v>
      </c>
      <c r="T3981">
        <v>444</v>
      </c>
      <c r="U3981">
        <v>8</v>
      </c>
      <c r="V3981">
        <v>5</v>
      </c>
      <c r="W3981">
        <v>4</v>
      </c>
      <c r="X3981">
        <v>8</v>
      </c>
      <c r="Y3981">
        <v>143</v>
      </c>
      <c r="Z3981">
        <v>0</v>
      </c>
      <c r="AA3981">
        <v>0</v>
      </c>
      <c r="AB3981">
        <v>0</v>
      </c>
      <c r="AC3981">
        <v>0</v>
      </c>
      <c r="AD3981">
        <v>345</v>
      </c>
      <c r="AE3981">
        <v>8</v>
      </c>
      <c r="AF3981">
        <v>5</v>
      </c>
      <c r="AG3981">
        <v>4</v>
      </c>
      <c r="AH3981">
        <v>8</v>
      </c>
      <c r="AI3981" s="3">
        <v>0.12753623188405797</v>
      </c>
      <c r="AJ3981" s="3">
        <v>0</v>
      </c>
      <c r="AK3981" s="3">
        <v>0</v>
      </c>
      <c r="AL3981" s="3">
        <v>0</v>
      </c>
      <c r="AM3981" s="3">
        <v>0</v>
      </c>
      <c r="AN3981" s="2">
        <f t="shared" si="132"/>
        <v>0.13008130081300814</v>
      </c>
      <c r="AO3981" s="2">
        <v>6.7567567567567571E-2</v>
      </c>
      <c r="AP3981">
        <f t="shared" si="133"/>
        <v>48</v>
      </c>
    </row>
    <row r="3982" spans="1:42" ht="16.5" hidden="1" customHeight="1" x14ac:dyDescent="0.25">
      <c r="A3982" s="5" t="s">
        <v>789</v>
      </c>
      <c r="B3982" s="1" t="s">
        <v>536</v>
      </c>
      <c r="D3982" t="s">
        <v>32</v>
      </c>
      <c r="E3982" t="s">
        <v>534</v>
      </c>
      <c r="F3982" t="s">
        <v>537</v>
      </c>
      <c r="G3982">
        <v>36</v>
      </c>
      <c r="H3982">
        <v>0</v>
      </c>
      <c r="I3982">
        <v>0</v>
      </c>
      <c r="J3982">
        <v>0</v>
      </c>
      <c r="K3982">
        <v>11</v>
      </c>
      <c r="L3982">
        <v>0</v>
      </c>
      <c r="M3982">
        <v>48</v>
      </c>
      <c r="N3982" s="2">
        <v>0</v>
      </c>
      <c r="O3982" s="2">
        <v>0.11707317073170732</v>
      </c>
      <c r="P3982">
        <v>152</v>
      </c>
      <c r="Q3982" s="2">
        <v>0.29571984435797666</v>
      </c>
      <c r="R3982">
        <v>410</v>
      </c>
      <c r="S3982">
        <v>514</v>
      </c>
      <c r="T3982">
        <v>496</v>
      </c>
      <c r="U3982">
        <v>0</v>
      </c>
      <c r="V3982">
        <v>0</v>
      </c>
      <c r="W3982">
        <v>1</v>
      </c>
      <c r="X3982">
        <v>17</v>
      </c>
      <c r="Y3982">
        <v>140</v>
      </c>
      <c r="Z3982">
        <v>0</v>
      </c>
      <c r="AA3982">
        <v>0</v>
      </c>
      <c r="AB3982">
        <v>0</v>
      </c>
      <c r="AC3982">
        <v>6</v>
      </c>
      <c r="AD3982">
        <v>392</v>
      </c>
      <c r="AE3982">
        <v>0</v>
      </c>
      <c r="AF3982">
        <v>0</v>
      </c>
      <c r="AG3982">
        <v>1</v>
      </c>
      <c r="AH3982">
        <v>22</v>
      </c>
      <c r="AI3982" s="3">
        <v>9.1836734693877556E-2</v>
      </c>
      <c r="AJ3982" s="3">
        <v>0</v>
      </c>
      <c r="AK3982" s="3">
        <v>0</v>
      </c>
      <c r="AL3982" s="3">
        <v>0</v>
      </c>
      <c r="AM3982" s="3">
        <v>0.5</v>
      </c>
      <c r="AN3982" s="2">
        <f t="shared" si="132"/>
        <v>0.11707317073170732</v>
      </c>
      <c r="AO3982" s="2">
        <v>5.5421686746987948E-2</v>
      </c>
      <c r="AP3982">
        <f t="shared" si="133"/>
        <v>48</v>
      </c>
    </row>
    <row r="3983" spans="1:42" ht="16.5" hidden="1" customHeight="1" x14ac:dyDescent="0.25">
      <c r="A3983" s="4" t="s">
        <v>797</v>
      </c>
      <c r="B3983" s="1" t="s">
        <v>335</v>
      </c>
      <c r="D3983" t="s">
        <v>32</v>
      </c>
      <c r="E3983" t="s">
        <v>336</v>
      </c>
      <c r="F3983" t="s">
        <v>337</v>
      </c>
      <c r="G3983">
        <v>26</v>
      </c>
      <c r="H3983">
        <v>16</v>
      </c>
      <c r="I3983">
        <v>0</v>
      </c>
      <c r="J3983">
        <v>0</v>
      </c>
      <c r="K3983">
        <v>0</v>
      </c>
      <c r="L3983">
        <v>0</v>
      </c>
      <c r="M3983">
        <v>48</v>
      </c>
      <c r="N3983" s="2">
        <v>0</v>
      </c>
      <c r="O3983" s="2">
        <v>0.10786516853932585</v>
      </c>
      <c r="P3983">
        <v>102</v>
      </c>
      <c r="Q3983" s="2">
        <v>0.20440881763527055</v>
      </c>
      <c r="R3983">
        <v>445</v>
      </c>
      <c r="S3983">
        <v>499</v>
      </c>
      <c r="T3983">
        <v>439</v>
      </c>
      <c r="U3983">
        <v>50</v>
      </c>
      <c r="V3983">
        <v>1</v>
      </c>
      <c r="W3983">
        <v>4</v>
      </c>
      <c r="X3983">
        <v>5</v>
      </c>
      <c r="Y3983">
        <v>96</v>
      </c>
      <c r="Z3983">
        <v>0</v>
      </c>
      <c r="AA3983">
        <v>0</v>
      </c>
      <c r="AB3983">
        <v>0</v>
      </c>
      <c r="AC3983">
        <v>0</v>
      </c>
      <c r="AD3983">
        <v>369</v>
      </c>
      <c r="AE3983">
        <v>66</v>
      </c>
      <c r="AF3983">
        <v>1</v>
      </c>
      <c r="AG3983">
        <v>4</v>
      </c>
      <c r="AH3983">
        <v>5</v>
      </c>
      <c r="AI3983" s="3">
        <v>7.0460704607046065E-2</v>
      </c>
      <c r="AJ3983" s="3">
        <v>0.24242424242424243</v>
      </c>
      <c r="AK3983" s="3">
        <v>0</v>
      </c>
      <c r="AL3983" s="3">
        <v>0</v>
      </c>
      <c r="AM3983" s="3">
        <v>0</v>
      </c>
      <c r="AN3983" s="2">
        <f t="shared" si="132"/>
        <v>0.10786516853932585</v>
      </c>
      <c r="AO3983" s="2">
        <v>0.17078651685393259</v>
      </c>
      <c r="AP3983">
        <f t="shared" si="133"/>
        <v>48</v>
      </c>
    </row>
    <row r="3984" spans="1:42" ht="16.5" hidden="1" customHeight="1" x14ac:dyDescent="0.25">
      <c r="A3984" s="4" t="s">
        <v>799</v>
      </c>
      <c r="B3984" t="s">
        <v>720</v>
      </c>
      <c r="D3984" t="s">
        <v>32</v>
      </c>
      <c r="E3984" t="s">
        <v>667</v>
      </c>
      <c r="F3984" t="s">
        <v>721</v>
      </c>
      <c r="G3984">
        <v>36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48</v>
      </c>
      <c r="N3984" s="2">
        <v>0</v>
      </c>
      <c r="O3984" s="2">
        <v>0.1014799154334038</v>
      </c>
      <c r="P3984">
        <v>57</v>
      </c>
      <c r="Q3984" s="2">
        <v>0.11825726141078838</v>
      </c>
      <c r="R3984">
        <v>473</v>
      </c>
      <c r="S3984">
        <v>482</v>
      </c>
      <c r="T3984">
        <v>416</v>
      </c>
      <c r="U3984">
        <v>15</v>
      </c>
      <c r="V3984">
        <v>7</v>
      </c>
      <c r="W3984">
        <v>4</v>
      </c>
      <c r="X3984">
        <v>40</v>
      </c>
      <c r="Y3984">
        <v>48</v>
      </c>
      <c r="Z3984">
        <v>0</v>
      </c>
      <c r="AA3984">
        <v>0</v>
      </c>
      <c r="AB3984">
        <v>0</v>
      </c>
      <c r="AC3984">
        <v>0</v>
      </c>
      <c r="AD3984">
        <v>404</v>
      </c>
      <c r="AE3984">
        <v>15</v>
      </c>
      <c r="AF3984">
        <v>7</v>
      </c>
      <c r="AG3984">
        <v>4</v>
      </c>
      <c r="AH3984">
        <v>40</v>
      </c>
      <c r="AI3984" s="3">
        <v>8.9108910891089105E-2</v>
      </c>
      <c r="AJ3984" s="3">
        <v>0</v>
      </c>
      <c r="AK3984" s="3">
        <v>0</v>
      </c>
      <c r="AL3984" s="3">
        <v>0</v>
      </c>
      <c r="AM3984" s="3">
        <v>0</v>
      </c>
      <c r="AN3984" s="2">
        <f t="shared" si="132"/>
        <v>0.1014799154334038</v>
      </c>
      <c r="AO3984" s="2">
        <v>0.14042553191489363</v>
      </c>
      <c r="AP3984">
        <f t="shared" si="133"/>
        <v>48</v>
      </c>
    </row>
    <row r="3985" spans="1:42" ht="16.5" hidden="1" customHeight="1" x14ac:dyDescent="0.25">
      <c r="A3985" s="5" t="s">
        <v>788</v>
      </c>
      <c r="B3985" s="1" t="s">
        <v>161</v>
      </c>
      <c r="C3985" t="s">
        <v>36</v>
      </c>
      <c r="D3985" t="s">
        <v>43</v>
      </c>
      <c r="E3985" t="s">
        <v>44</v>
      </c>
      <c r="F3985" t="s">
        <v>162</v>
      </c>
      <c r="G3985">
        <v>47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48</v>
      </c>
      <c r="N3985" s="2">
        <v>0</v>
      </c>
      <c r="O3985" s="2">
        <v>9.4302554027504912E-2</v>
      </c>
      <c r="P3985">
        <v>2</v>
      </c>
      <c r="Q3985" s="2">
        <v>4.3196544276457886E-3</v>
      </c>
      <c r="R3985">
        <v>509</v>
      </c>
      <c r="S3985">
        <v>463</v>
      </c>
      <c r="T3985">
        <v>451</v>
      </c>
      <c r="U3985">
        <v>2</v>
      </c>
      <c r="V3985">
        <v>3</v>
      </c>
      <c r="W3985">
        <v>1</v>
      </c>
      <c r="X3985">
        <v>6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498</v>
      </c>
      <c r="AE3985">
        <v>2</v>
      </c>
      <c r="AF3985">
        <v>3</v>
      </c>
      <c r="AG3985">
        <v>1</v>
      </c>
      <c r="AH3985">
        <v>6</v>
      </c>
      <c r="AI3985" s="3">
        <v>9.4377510040160636E-2</v>
      </c>
      <c r="AJ3985" s="3">
        <v>0</v>
      </c>
      <c r="AK3985" s="3">
        <v>0</v>
      </c>
      <c r="AL3985" s="3">
        <v>0</v>
      </c>
      <c r="AM3985" s="3">
        <v>0</v>
      </c>
      <c r="AN3985" s="2">
        <f t="shared" si="132"/>
        <v>9.4302554027504912E-2</v>
      </c>
      <c r="AO3985" s="2">
        <v>2.3529411764705882E-2</v>
      </c>
      <c r="AP3985">
        <f t="shared" si="133"/>
        <v>48</v>
      </c>
    </row>
    <row r="3986" spans="1:42" ht="16.5" hidden="1" customHeight="1" x14ac:dyDescent="0.25">
      <c r="A3986" s="4" t="s">
        <v>799</v>
      </c>
      <c r="B3986" t="s">
        <v>642</v>
      </c>
      <c r="D3986" t="s">
        <v>32</v>
      </c>
      <c r="E3986" t="s">
        <v>305</v>
      </c>
      <c r="F3986" t="s">
        <v>643</v>
      </c>
      <c r="G3986">
        <v>36</v>
      </c>
      <c r="H3986">
        <v>0</v>
      </c>
      <c r="I3986">
        <v>0</v>
      </c>
      <c r="J3986">
        <v>5</v>
      </c>
      <c r="K3986">
        <v>3</v>
      </c>
      <c r="L3986">
        <v>20</v>
      </c>
      <c r="M3986">
        <v>28</v>
      </c>
      <c r="N3986" s="2">
        <v>3.8167938931297711E-2</v>
      </c>
      <c r="O3986" s="2">
        <v>5.3435114503816793E-2</v>
      </c>
      <c r="P3986">
        <v>203</v>
      </c>
      <c r="Q3986" s="2">
        <v>0.29896907216494845</v>
      </c>
      <c r="R3986">
        <v>524</v>
      </c>
      <c r="S3986">
        <v>679</v>
      </c>
      <c r="T3986">
        <v>637</v>
      </c>
      <c r="U3986">
        <v>8</v>
      </c>
      <c r="V3986">
        <v>2</v>
      </c>
      <c r="W3986">
        <v>8</v>
      </c>
      <c r="X3986">
        <v>24</v>
      </c>
      <c r="Y3986">
        <v>179</v>
      </c>
      <c r="Z3986">
        <v>4</v>
      </c>
      <c r="AA3986">
        <v>0</v>
      </c>
      <c r="AB3986">
        <v>3</v>
      </c>
      <c r="AC3986">
        <v>10</v>
      </c>
      <c r="AD3986">
        <v>494</v>
      </c>
      <c r="AE3986">
        <v>4</v>
      </c>
      <c r="AF3986">
        <v>2</v>
      </c>
      <c r="AG3986">
        <v>10</v>
      </c>
      <c r="AH3986">
        <v>17</v>
      </c>
      <c r="AI3986" s="3">
        <v>7.28744939271255E-2</v>
      </c>
      <c r="AJ3986" s="3">
        <v>0</v>
      </c>
      <c r="AK3986" s="3">
        <v>0</v>
      </c>
      <c r="AL3986" s="3">
        <v>0.5</v>
      </c>
      <c r="AM3986" s="3">
        <v>0.17647058823529413</v>
      </c>
      <c r="AN3986" s="2">
        <f t="shared" si="132"/>
        <v>9.1603053435114504E-2</v>
      </c>
      <c r="AO3986" s="2">
        <v>6.2618595825426948E-2</v>
      </c>
      <c r="AP3986">
        <f t="shared" si="133"/>
        <v>48</v>
      </c>
    </row>
    <row r="3987" spans="1:42" ht="16.5" hidden="1" customHeight="1" x14ac:dyDescent="0.25">
      <c r="A3987" s="5" t="s">
        <v>793</v>
      </c>
      <c r="B3987" s="1" t="s">
        <v>161</v>
      </c>
      <c r="C3987" t="s">
        <v>36</v>
      </c>
      <c r="D3987" t="s">
        <v>43</v>
      </c>
      <c r="E3987" t="s">
        <v>44</v>
      </c>
      <c r="F3987" t="s">
        <v>162</v>
      </c>
      <c r="G3987">
        <v>48</v>
      </c>
      <c r="H3987">
        <v>0</v>
      </c>
      <c r="I3987">
        <v>0</v>
      </c>
      <c r="J3987">
        <v>0</v>
      </c>
      <c r="K3987">
        <v>0</v>
      </c>
      <c r="L3987">
        <v>4</v>
      </c>
      <c r="M3987">
        <v>44</v>
      </c>
      <c r="N3987" s="2">
        <v>7.1684587813620072E-3</v>
      </c>
      <c r="O3987" s="2">
        <v>7.8853046594982074E-2</v>
      </c>
      <c r="P3987">
        <v>3</v>
      </c>
      <c r="Q3987" s="2">
        <v>5.8479532163742687E-3</v>
      </c>
      <c r="R3987">
        <v>558</v>
      </c>
      <c r="S3987">
        <v>513</v>
      </c>
      <c r="T3987">
        <v>489</v>
      </c>
      <c r="U3987">
        <v>0</v>
      </c>
      <c r="V3987">
        <v>3</v>
      </c>
      <c r="W3987">
        <v>17</v>
      </c>
      <c r="X3987">
        <v>4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534</v>
      </c>
      <c r="AE3987">
        <v>0</v>
      </c>
      <c r="AF3987">
        <v>3</v>
      </c>
      <c r="AG3987">
        <v>17</v>
      </c>
      <c r="AH3987">
        <v>4</v>
      </c>
      <c r="AI3987" s="3">
        <v>8.98876404494382E-2</v>
      </c>
      <c r="AJ3987" s="3">
        <v>0</v>
      </c>
      <c r="AK3987" s="3">
        <v>0</v>
      </c>
      <c r="AL3987" s="3">
        <v>0</v>
      </c>
      <c r="AM3987" s="3">
        <v>0</v>
      </c>
      <c r="AN3987" s="2">
        <f t="shared" si="132"/>
        <v>8.6021505376344079E-2</v>
      </c>
      <c r="AO3987" s="2">
        <v>4.3010752688172046E-2</v>
      </c>
      <c r="AP3987">
        <f t="shared" si="133"/>
        <v>48</v>
      </c>
    </row>
    <row r="3988" spans="1:42" ht="16.5" hidden="1" customHeight="1" x14ac:dyDescent="0.25">
      <c r="A3988" s="5" t="s">
        <v>790</v>
      </c>
      <c r="B3988" t="s">
        <v>747</v>
      </c>
      <c r="D3988" t="s">
        <v>32</v>
      </c>
      <c r="E3988" t="s">
        <v>144</v>
      </c>
      <c r="F3988" t="s">
        <v>748</v>
      </c>
      <c r="G3988">
        <v>21</v>
      </c>
      <c r="H3988">
        <v>0</v>
      </c>
      <c r="I3988">
        <v>0</v>
      </c>
      <c r="J3988">
        <v>21</v>
      </c>
      <c r="K3988">
        <v>0</v>
      </c>
      <c r="L3988">
        <v>0</v>
      </c>
      <c r="M3988">
        <v>48</v>
      </c>
      <c r="N3988" s="2">
        <v>0</v>
      </c>
      <c r="O3988" s="2">
        <v>8.5714285714285715E-2</v>
      </c>
      <c r="P3988">
        <v>30</v>
      </c>
      <c r="Q3988" s="2">
        <v>5.5350553505535055E-2</v>
      </c>
      <c r="R3988">
        <v>560</v>
      </c>
      <c r="S3988">
        <v>542</v>
      </c>
      <c r="T3988">
        <v>401</v>
      </c>
      <c r="U3988">
        <v>0</v>
      </c>
      <c r="V3988">
        <v>4</v>
      </c>
      <c r="W3988">
        <v>132</v>
      </c>
      <c r="X3988">
        <v>5</v>
      </c>
      <c r="Y3988">
        <v>25</v>
      </c>
      <c r="Z3988">
        <v>0</v>
      </c>
      <c r="AA3988">
        <v>0</v>
      </c>
      <c r="AB3988">
        <v>0</v>
      </c>
      <c r="AC3988">
        <v>0</v>
      </c>
      <c r="AD3988">
        <v>397</v>
      </c>
      <c r="AE3988">
        <v>0</v>
      </c>
      <c r="AF3988">
        <v>4</v>
      </c>
      <c r="AG3988">
        <v>153</v>
      </c>
      <c r="AH3988">
        <v>5</v>
      </c>
      <c r="AI3988" s="3">
        <v>5.2896725440806043E-2</v>
      </c>
      <c r="AJ3988" s="3">
        <v>0</v>
      </c>
      <c r="AK3988" s="3">
        <v>0</v>
      </c>
      <c r="AL3988" s="3">
        <v>0.13725490196078433</v>
      </c>
      <c r="AM3988" s="3">
        <v>0</v>
      </c>
      <c r="AN3988" s="2">
        <f t="shared" si="132"/>
        <v>8.5714285714285715E-2</v>
      </c>
      <c r="AO3988" s="2">
        <v>0.28980322003577819</v>
      </c>
      <c r="AP3988">
        <f t="shared" si="133"/>
        <v>48</v>
      </c>
    </row>
    <row r="3989" spans="1:42" ht="16.5" hidden="1" customHeight="1" x14ac:dyDescent="0.25">
      <c r="A3989" s="5" t="s">
        <v>793</v>
      </c>
      <c r="B3989" s="1" t="s">
        <v>179</v>
      </c>
      <c r="D3989" t="s">
        <v>32</v>
      </c>
      <c r="E3989" t="s">
        <v>177</v>
      </c>
      <c r="F3989" t="s">
        <v>180</v>
      </c>
      <c r="G3989">
        <v>44</v>
      </c>
      <c r="H3989">
        <v>0</v>
      </c>
      <c r="I3989">
        <v>0</v>
      </c>
      <c r="J3989">
        <v>0</v>
      </c>
      <c r="K3989">
        <v>0</v>
      </c>
      <c r="L3989">
        <v>7</v>
      </c>
      <c r="M3989">
        <v>41</v>
      </c>
      <c r="N3989" s="2">
        <v>1.2195121951219513E-2</v>
      </c>
      <c r="O3989" s="2">
        <v>7.1428571428571425E-2</v>
      </c>
      <c r="P3989">
        <v>215</v>
      </c>
      <c r="Q3989" s="2">
        <v>0.2901484480431849</v>
      </c>
      <c r="R3989">
        <v>574</v>
      </c>
      <c r="S3989">
        <v>741</v>
      </c>
      <c r="T3989">
        <v>709</v>
      </c>
      <c r="U3989">
        <v>4</v>
      </c>
      <c r="V3989">
        <v>15</v>
      </c>
      <c r="W3989">
        <v>9</v>
      </c>
      <c r="X3989">
        <v>4</v>
      </c>
      <c r="Y3989">
        <v>200</v>
      </c>
      <c r="Z3989">
        <v>0</v>
      </c>
      <c r="AA3989">
        <v>3</v>
      </c>
      <c r="AB3989">
        <v>3</v>
      </c>
      <c r="AC3989">
        <v>3</v>
      </c>
      <c r="AD3989">
        <v>553</v>
      </c>
      <c r="AE3989">
        <v>4</v>
      </c>
      <c r="AF3989">
        <v>12</v>
      </c>
      <c r="AG3989">
        <v>6</v>
      </c>
      <c r="AH3989">
        <v>1</v>
      </c>
      <c r="AI3989" s="3">
        <v>7.956600361663653E-2</v>
      </c>
      <c r="AJ3989" s="3">
        <v>0</v>
      </c>
      <c r="AK3989" s="3">
        <v>0</v>
      </c>
      <c r="AL3989" s="3">
        <v>0</v>
      </c>
      <c r="AM3989" s="3">
        <v>0</v>
      </c>
      <c r="AN3989" s="2">
        <f t="shared" si="132"/>
        <v>8.3623693379790934E-2</v>
      </c>
      <c r="AO3989" s="2">
        <v>3.9930555555555552E-2</v>
      </c>
      <c r="AP3989">
        <f t="shared" si="133"/>
        <v>48</v>
      </c>
    </row>
    <row r="3990" spans="1:42" ht="16.5" hidden="1" customHeight="1" x14ac:dyDescent="0.25">
      <c r="A3990" s="5" t="s">
        <v>789</v>
      </c>
      <c r="B3990" t="s">
        <v>635</v>
      </c>
      <c r="D3990" t="s">
        <v>32</v>
      </c>
      <c r="E3990" t="s">
        <v>636</v>
      </c>
      <c r="F3990" t="s">
        <v>637</v>
      </c>
      <c r="G3990">
        <v>41</v>
      </c>
      <c r="H3990">
        <v>0</v>
      </c>
      <c r="I3990">
        <v>0</v>
      </c>
      <c r="J3990">
        <v>0</v>
      </c>
      <c r="K3990">
        <v>0</v>
      </c>
      <c r="L3990">
        <v>5</v>
      </c>
      <c r="M3990">
        <v>43</v>
      </c>
      <c r="N3990" s="2">
        <v>8.6355785837651123E-3</v>
      </c>
      <c r="O3990" s="2">
        <v>7.426597582037997E-2</v>
      </c>
      <c r="P3990">
        <v>39</v>
      </c>
      <c r="Q3990" s="2">
        <v>6.8421052631578952E-2</v>
      </c>
      <c r="R3990">
        <v>579</v>
      </c>
      <c r="S3990">
        <v>570</v>
      </c>
      <c r="T3990">
        <v>500</v>
      </c>
      <c r="U3990">
        <v>1</v>
      </c>
      <c r="V3990">
        <v>7</v>
      </c>
      <c r="W3990">
        <v>3</v>
      </c>
      <c r="X3990">
        <v>59</v>
      </c>
      <c r="Y3990">
        <v>32</v>
      </c>
      <c r="Z3990">
        <v>0</v>
      </c>
      <c r="AA3990">
        <v>0</v>
      </c>
      <c r="AB3990">
        <v>0</v>
      </c>
      <c r="AC3990">
        <v>3</v>
      </c>
      <c r="AD3990">
        <v>509</v>
      </c>
      <c r="AE3990">
        <v>1</v>
      </c>
      <c r="AF3990">
        <v>7</v>
      </c>
      <c r="AG3990">
        <v>3</v>
      </c>
      <c r="AH3990">
        <v>56</v>
      </c>
      <c r="AI3990" s="3">
        <v>8.0550098231827114E-2</v>
      </c>
      <c r="AJ3990" s="3">
        <v>0</v>
      </c>
      <c r="AK3990" s="3">
        <v>0</v>
      </c>
      <c r="AL3990" s="3">
        <v>0</v>
      </c>
      <c r="AM3990" s="3">
        <v>0</v>
      </c>
      <c r="AN3990" s="2">
        <f t="shared" si="132"/>
        <v>8.2901554404145081E-2</v>
      </c>
      <c r="AO3990" s="2">
        <v>0.11631944444444445</v>
      </c>
      <c r="AP3990">
        <f t="shared" si="133"/>
        <v>48</v>
      </c>
    </row>
    <row r="3991" spans="1:42" ht="16.5" hidden="1" customHeight="1" x14ac:dyDescent="0.25">
      <c r="A3991" s="5" t="s">
        <v>791</v>
      </c>
      <c r="B3991" s="1" t="s">
        <v>570</v>
      </c>
      <c r="D3991" t="s">
        <v>32</v>
      </c>
      <c r="E3991" t="s">
        <v>568</v>
      </c>
      <c r="F3991" t="s">
        <v>571</v>
      </c>
      <c r="G3991">
        <v>48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48</v>
      </c>
      <c r="N3991" s="2">
        <v>0</v>
      </c>
      <c r="O3991" s="2">
        <v>8.2332761578044603E-2</v>
      </c>
      <c r="P3991">
        <v>52</v>
      </c>
      <c r="Q3991" s="2">
        <v>8.8586030664395229E-2</v>
      </c>
      <c r="R3991">
        <v>583</v>
      </c>
      <c r="S3991">
        <v>587</v>
      </c>
      <c r="T3991">
        <v>402</v>
      </c>
      <c r="U3991">
        <v>1</v>
      </c>
      <c r="V3991">
        <v>8</v>
      </c>
      <c r="W3991">
        <v>1</v>
      </c>
      <c r="X3991">
        <v>175</v>
      </c>
      <c r="Y3991">
        <v>34</v>
      </c>
      <c r="Z3991">
        <v>0</v>
      </c>
      <c r="AA3991">
        <v>3</v>
      </c>
      <c r="AB3991">
        <v>0</v>
      </c>
      <c r="AC3991">
        <v>12</v>
      </c>
      <c r="AD3991">
        <v>416</v>
      </c>
      <c r="AE3991">
        <v>1</v>
      </c>
      <c r="AF3991">
        <v>5</v>
      </c>
      <c r="AG3991">
        <v>1</v>
      </c>
      <c r="AH3991">
        <v>163</v>
      </c>
      <c r="AI3991" s="3">
        <v>0.11538461538461539</v>
      </c>
      <c r="AJ3991" s="3">
        <v>0</v>
      </c>
      <c r="AK3991" s="3">
        <v>0</v>
      </c>
      <c r="AL3991" s="3">
        <v>0</v>
      </c>
      <c r="AM3991" s="3">
        <v>0</v>
      </c>
      <c r="AN3991" s="2">
        <f t="shared" si="132"/>
        <v>8.2332761578044603E-2</v>
      </c>
      <c r="AO3991" s="2">
        <v>0.29010238907849828</v>
      </c>
      <c r="AP3991">
        <f t="shared" si="133"/>
        <v>48</v>
      </c>
    </row>
    <row r="3992" spans="1:42" ht="16.5" hidden="1" customHeight="1" x14ac:dyDescent="0.25">
      <c r="A3992" s="4" t="s">
        <v>797</v>
      </c>
      <c r="B3992" s="1" t="s">
        <v>543</v>
      </c>
      <c r="D3992" t="s">
        <v>32</v>
      </c>
      <c r="E3992" t="s">
        <v>544</v>
      </c>
      <c r="F3992" t="s">
        <v>545</v>
      </c>
      <c r="G3992">
        <v>43</v>
      </c>
      <c r="H3992">
        <v>0</v>
      </c>
      <c r="I3992">
        <v>0</v>
      </c>
      <c r="J3992">
        <v>0</v>
      </c>
      <c r="K3992">
        <v>0</v>
      </c>
      <c r="L3992">
        <v>3</v>
      </c>
      <c r="M3992">
        <v>45</v>
      </c>
      <c r="N3992" s="2">
        <v>4.7999999999999996E-3</v>
      </c>
      <c r="O3992" s="2">
        <v>7.1999999999999995E-2</v>
      </c>
      <c r="P3992">
        <v>6</v>
      </c>
      <c r="Q3992" s="2">
        <v>1.0291595197255575E-2</v>
      </c>
      <c r="R3992">
        <v>625</v>
      </c>
      <c r="S3992">
        <v>583</v>
      </c>
      <c r="T3992">
        <v>553</v>
      </c>
      <c r="U3992">
        <v>4</v>
      </c>
      <c r="V3992">
        <v>20</v>
      </c>
      <c r="W3992">
        <v>3</v>
      </c>
      <c r="X3992">
        <v>3</v>
      </c>
      <c r="Y3992">
        <v>0</v>
      </c>
      <c r="Z3992">
        <v>0</v>
      </c>
      <c r="AA3992">
        <v>3</v>
      </c>
      <c r="AB3992">
        <v>0</v>
      </c>
      <c r="AC3992">
        <v>0</v>
      </c>
      <c r="AD3992">
        <v>596</v>
      </c>
      <c r="AE3992">
        <v>4</v>
      </c>
      <c r="AF3992">
        <v>17</v>
      </c>
      <c r="AG3992">
        <v>3</v>
      </c>
      <c r="AH3992">
        <v>3</v>
      </c>
      <c r="AI3992" s="3">
        <v>7.2147651006711416E-2</v>
      </c>
      <c r="AJ3992" s="3">
        <v>0</v>
      </c>
      <c r="AK3992" s="3">
        <v>0</v>
      </c>
      <c r="AL3992" s="3">
        <v>0</v>
      </c>
      <c r="AM3992" s="3">
        <v>0</v>
      </c>
      <c r="AN3992" s="2">
        <f t="shared" si="132"/>
        <v>7.6799999999999993E-2</v>
      </c>
      <c r="AO3992" s="2">
        <v>4.3338683788121987E-2</v>
      </c>
      <c r="AP3992">
        <f t="shared" si="133"/>
        <v>48</v>
      </c>
    </row>
    <row r="3993" spans="1:42" ht="16.5" hidden="1" customHeight="1" x14ac:dyDescent="0.25">
      <c r="A3993" s="4" t="s">
        <v>801</v>
      </c>
      <c r="B3993" s="1" t="s">
        <v>581</v>
      </c>
      <c r="D3993" t="s">
        <v>32</v>
      </c>
      <c r="E3993" t="s">
        <v>582</v>
      </c>
      <c r="F3993" t="s">
        <v>583</v>
      </c>
      <c r="G3993">
        <v>43</v>
      </c>
      <c r="H3993">
        <v>0</v>
      </c>
      <c r="I3993">
        <v>0</v>
      </c>
      <c r="J3993">
        <v>0</v>
      </c>
      <c r="K3993">
        <v>0</v>
      </c>
      <c r="L3993">
        <v>4</v>
      </c>
      <c r="M3993">
        <v>44</v>
      </c>
      <c r="N3993" s="2">
        <v>6.269592476489028E-3</v>
      </c>
      <c r="O3993" s="2">
        <v>6.8965517241379309E-2</v>
      </c>
      <c r="P3993">
        <v>158</v>
      </c>
      <c r="Q3993" s="2">
        <v>0.21122994652406418</v>
      </c>
      <c r="R3993">
        <v>638</v>
      </c>
      <c r="S3993">
        <v>748</v>
      </c>
      <c r="T3993">
        <v>680</v>
      </c>
      <c r="U3993">
        <v>2</v>
      </c>
      <c r="V3993">
        <v>9</v>
      </c>
      <c r="W3993">
        <v>8</v>
      </c>
      <c r="X3993">
        <v>49</v>
      </c>
      <c r="Y3993">
        <v>152</v>
      </c>
      <c r="Z3993">
        <v>0</v>
      </c>
      <c r="AA3993">
        <v>0</v>
      </c>
      <c r="AB3993">
        <v>0</v>
      </c>
      <c r="AC3993">
        <v>0</v>
      </c>
      <c r="AD3993">
        <v>571</v>
      </c>
      <c r="AE3993">
        <v>2</v>
      </c>
      <c r="AF3993">
        <v>9</v>
      </c>
      <c r="AG3993">
        <v>8</v>
      </c>
      <c r="AH3993">
        <v>49</v>
      </c>
      <c r="AI3993" s="3">
        <v>7.5306479859894915E-2</v>
      </c>
      <c r="AJ3993" s="3">
        <v>0</v>
      </c>
      <c r="AK3993" s="3">
        <v>0</v>
      </c>
      <c r="AL3993" s="3">
        <v>0</v>
      </c>
      <c r="AM3993" s="3">
        <v>0</v>
      </c>
      <c r="AN3993" s="2">
        <f t="shared" si="132"/>
        <v>7.5235109717868343E-2</v>
      </c>
      <c r="AO3993" s="2">
        <v>0.10641627543035993</v>
      </c>
      <c r="AP3993">
        <f t="shared" si="133"/>
        <v>48</v>
      </c>
    </row>
    <row r="3994" spans="1:42" ht="16.5" hidden="1" customHeight="1" x14ac:dyDescent="0.25">
      <c r="A3994" s="4" t="s">
        <v>796</v>
      </c>
      <c r="B3994" s="1" t="s">
        <v>189</v>
      </c>
      <c r="D3994" t="s">
        <v>32</v>
      </c>
      <c r="E3994" t="s">
        <v>185</v>
      </c>
      <c r="F3994" t="s">
        <v>190</v>
      </c>
      <c r="G3994">
        <v>46</v>
      </c>
      <c r="H3994">
        <v>0</v>
      </c>
      <c r="I3994">
        <v>0</v>
      </c>
      <c r="J3994">
        <v>0</v>
      </c>
      <c r="K3994">
        <v>0</v>
      </c>
      <c r="L3994">
        <v>7</v>
      </c>
      <c r="M3994">
        <v>41</v>
      </c>
      <c r="N3994" s="2">
        <v>1.0719754977029096E-2</v>
      </c>
      <c r="O3994" s="2">
        <v>6.278713629402756E-2</v>
      </c>
      <c r="P3994">
        <v>42</v>
      </c>
      <c r="Q3994" s="2">
        <v>6.4914992272024727E-2</v>
      </c>
      <c r="R3994">
        <v>653</v>
      </c>
      <c r="S3994">
        <v>647</v>
      </c>
      <c r="T3994">
        <v>635</v>
      </c>
      <c r="U3994">
        <v>0</v>
      </c>
      <c r="V3994">
        <v>2</v>
      </c>
      <c r="W3994">
        <v>3</v>
      </c>
      <c r="X3994">
        <v>7</v>
      </c>
      <c r="Y3994">
        <v>38</v>
      </c>
      <c r="Z3994">
        <v>0</v>
      </c>
      <c r="AA3994">
        <v>0</v>
      </c>
      <c r="AB3994">
        <v>0</v>
      </c>
      <c r="AC3994">
        <v>0</v>
      </c>
      <c r="AD3994">
        <v>643</v>
      </c>
      <c r="AE3994">
        <v>0</v>
      </c>
      <c r="AF3994">
        <v>2</v>
      </c>
      <c r="AG3994">
        <v>3</v>
      </c>
      <c r="AH3994">
        <v>7</v>
      </c>
      <c r="AI3994" s="3">
        <v>7.1539657853810265E-2</v>
      </c>
      <c r="AJ3994" s="3">
        <v>0</v>
      </c>
      <c r="AK3994" s="3">
        <v>0</v>
      </c>
      <c r="AL3994" s="3">
        <v>0</v>
      </c>
      <c r="AM3994" s="3">
        <v>0</v>
      </c>
      <c r="AN3994" s="2">
        <f t="shared" ref="AN3994:AN4057" si="134">N3994+O3994</f>
        <v>7.3506891271056654E-2</v>
      </c>
      <c r="AO3994" s="2">
        <v>1.8320610687022901E-2</v>
      </c>
      <c r="AP3994">
        <f t="shared" ref="AP3994:AP4057" si="135">L3994+M3994</f>
        <v>48</v>
      </c>
    </row>
    <row r="3995" spans="1:42" ht="16.5" hidden="1" customHeight="1" x14ac:dyDescent="0.25">
      <c r="A3995" s="5" t="s">
        <v>802</v>
      </c>
      <c r="B3995" s="1" t="s">
        <v>553</v>
      </c>
      <c r="D3995" t="s">
        <v>32</v>
      </c>
      <c r="E3995" t="s">
        <v>549</v>
      </c>
      <c r="F3995" t="s">
        <v>554</v>
      </c>
      <c r="G3995">
        <v>47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48</v>
      </c>
      <c r="N3995" s="2">
        <v>0</v>
      </c>
      <c r="O3995" s="2">
        <v>7.1322436849925702E-2</v>
      </c>
      <c r="P3995">
        <v>85</v>
      </c>
      <c r="Q3995" s="2">
        <v>0.11971830985915492</v>
      </c>
      <c r="R3995">
        <v>673</v>
      </c>
      <c r="S3995">
        <v>710</v>
      </c>
      <c r="T3995">
        <v>710</v>
      </c>
      <c r="U3995">
        <v>0</v>
      </c>
      <c r="V3995">
        <v>0</v>
      </c>
      <c r="W3995">
        <v>0</v>
      </c>
      <c r="X3995">
        <v>0</v>
      </c>
      <c r="Y3995">
        <v>83</v>
      </c>
      <c r="Z3995">
        <v>0</v>
      </c>
      <c r="AA3995">
        <v>0</v>
      </c>
      <c r="AB3995">
        <v>0</v>
      </c>
      <c r="AC3995">
        <v>0</v>
      </c>
      <c r="AD3995">
        <v>674</v>
      </c>
      <c r="AE3995">
        <v>0</v>
      </c>
      <c r="AF3995">
        <v>0</v>
      </c>
      <c r="AG3995">
        <v>0</v>
      </c>
      <c r="AH3995">
        <v>0</v>
      </c>
      <c r="AI3995" s="3">
        <v>6.9732937685459948E-2</v>
      </c>
      <c r="AJ3995" s="3">
        <v>0</v>
      </c>
      <c r="AK3995" s="3">
        <v>0</v>
      </c>
      <c r="AL3995" s="3">
        <v>0</v>
      </c>
      <c r="AM3995" s="3">
        <v>0</v>
      </c>
      <c r="AN3995" s="2">
        <f t="shared" si="134"/>
        <v>7.1322436849925702E-2</v>
      </c>
      <c r="AO3995" s="2">
        <v>0</v>
      </c>
      <c r="AP3995">
        <f t="shared" si="135"/>
        <v>48</v>
      </c>
    </row>
    <row r="3996" spans="1:42" ht="16.5" hidden="1" customHeight="1" x14ac:dyDescent="0.25">
      <c r="A3996" s="4" t="s">
        <v>796</v>
      </c>
      <c r="B3996" s="1" t="s">
        <v>521</v>
      </c>
      <c r="D3996" t="s">
        <v>32</v>
      </c>
      <c r="E3996" t="s">
        <v>517</v>
      </c>
      <c r="F3996" t="s">
        <v>522</v>
      </c>
      <c r="G3996">
        <v>41</v>
      </c>
      <c r="H3996">
        <v>0</v>
      </c>
      <c r="I3996">
        <v>0</v>
      </c>
      <c r="J3996">
        <v>0</v>
      </c>
      <c r="K3996">
        <v>4</v>
      </c>
      <c r="L3996">
        <v>3</v>
      </c>
      <c r="M3996">
        <v>45</v>
      </c>
      <c r="N3996" s="2">
        <v>4.4510385756676559E-3</v>
      </c>
      <c r="O3996" s="2">
        <v>6.6765578635014838E-2</v>
      </c>
      <c r="P3996">
        <v>244</v>
      </c>
      <c r="Q3996" s="2">
        <v>0.28045977011494255</v>
      </c>
      <c r="R3996">
        <v>674</v>
      </c>
      <c r="S3996">
        <v>870</v>
      </c>
      <c r="T3996">
        <v>768</v>
      </c>
      <c r="U3996">
        <v>2</v>
      </c>
      <c r="V3996">
        <v>15</v>
      </c>
      <c r="W3996">
        <v>12</v>
      </c>
      <c r="X3996">
        <v>73</v>
      </c>
      <c r="Y3996">
        <v>220</v>
      </c>
      <c r="Z3996">
        <v>0</v>
      </c>
      <c r="AA3996">
        <v>4</v>
      </c>
      <c r="AB3996">
        <v>4</v>
      </c>
      <c r="AC3996">
        <v>11</v>
      </c>
      <c r="AD3996">
        <v>589</v>
      </c>
      <c r="AE3996">
        <v>2</v>
      </c>
      <c r="AF3996">
        <v>11</v>
      </c>
      <c r="AG3996">
        <v>8</v>
      </c>
      <c r="AH3996">
        <v>66</v>
      </c>
      <c r="AI3996" s="3">
        <v>6.9609507640067916E-2</v>
      </c>
      <c r="AJ3996" s="3">
        <v>0</v>
      </c>
      <c r="AK3996" s="3">
        <v>0</v>
      </c>
      <c r="AL3996" s="3">
        <v>0</v>
      </c>
      <c r="AM3996" s="3">
        <v>6.0606060606060608E-2</v>
      </c>
      <c r="AN3996" s="2">
        <f t="shared" si="134"/>
        <v>7.1216617210682495E-2</v>
      </c>
      <c r="AO3996" s="2">
        <v>0.128698224852071</v>
      </c>
      <c r="AP3996">
        <f t="shared" si="135"/>
        <v>48</v>
      </c>
    </row>
    <row r="3997" spans="1:42" ht="16.5" hidden="1" customHeight="1" x14ac:dyDescent="0.25">
      <c r="A3997" s="5" t="s">
        <v>802</v>
      </c>
      <c r="B3997" s="1" t="s">
        <v>347</v>
      </c>
      <c r="D3997" t="s">
        <v>32</v>
      </c>
      <c r="E3997" t="s">
        <v>343</v>
      </c>
      <c r="F3997" t="s">
        <v>348</v>
      </c>
      <c r="G3997">
        <v>47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48</v>
      </c>
      <c r="N3997" s="2">
        <v>0</v>
      </c>
      <c r="O3997" s="2">
        <v>6.584362139917696E-2</v>
      </c>
      <c r="P3997">
        <v>48</v>
      </c>
      <c r="Q3997" s="2">
        <v>6.584362139917696E-2</v>
      </c>
      <c r="R3997">
        <v>729</v>
      </c>
      <c r="S3997">
        <v>729</v>
      </c>
      <c r="T3997">
        <v>719</v>
      </c>
      <c r="U3997">
        <v>0</v>
      </c>
      <c r="V3997">
        <v>4</v>
      </c>
      <c r="W3997">
        <v>6</v>
      </c>
      <c r="X3997">
        <v>0</v>
      </c>
      <c r="Y3997">
        <v>45</v>
      </c>
      <c r="Z3997">
        <v>0</v>
      </c>
      <c r="AA3997">
        <v>0</v>
      </c>
      <c r="AB3997">
        <v>0</v>
      </c>
      <c r="AC3997">
        <v>0</v>
      </c>
      <c r="AD3997">
        <v>721</v>
      </c>
      <c r="AE3997">
        <v>0</v>
      </c>
      <c r="AF3997">
        <v>4</v>
      </c>
      <c r="AG3997">
        <v>6</v>
      </c>
      <c r="AH3997">
        <v>0</v>
      </c>
      <c r="AI3997" s="3">
        <v>6.5187239944521497E-2</v>
      </c>
      <c r="AJ3997" s="3">
        <v>0</v>
      </c>
      <c r="AK3997" s="3">
        <v>0</v>
      </c>
      <c r="AL3997" s="3">
        <v>0</v>
      </c>
      <c r="AM3997" s="3">
        <v>0</v>
      </c>
      <c r="AN3997" s="2">
        <f t="shared" si="134"/>
        <v>6.584362139917696E-2</v>
      </c>
      <c r="AO3997" s="2">
        <v>1.3679890560875513E-2</v>
      </c>
      <c r="AP3997">
        <f t="shared" si="135"/>
        <v>48</v>
      </c>
    </row>
    <row r="3998" spans="1:42" ht="16.5" hidden="1" customHeight="1" x14ac:dyDescent="0.25">
      <c r="A3998" s="4">
        <v>2011</v>
      </c>
      <c r="B3998" s="1" t="s">
        <v>243</v>
      </c>
      <c r="D3998" t="s">
        <v>32</v>
      </c>
      <c r="E3998" t="s">
        <v>239</v>
      </c>
      <c r="F3998" t="s">
        <v>244</v>
      </c>
      <c r="G3998">
        <v>48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48</v>
      </c>
      <c r="N3998" s="2">
        <v>0</v>
      </c>
      <c r="O3998" s="2">
        <v>6.2256809338521402E-2</v>
      </c>
      <c r="P3998">
        <v>23</v>
      </c>
      <c r="Q3998" s="2">
        <v>3.0831099195710455E-2</v>
      </c>
      <c r="R3998">
        <v>771</v>
      </c>
      <c r="S3998">
        <v>746</v>
      </c>
      <c r="T3998">
        <v>702</v>
      </c>
      <c r="U3998">
        <v>1</v>
      </c>
      <c r="V3998">
        <v>35</v>
      </c>
      <c r="W3998">
        <v>4</v>
      </c>
      <c r="X3998">
        <v>4</v>
      </c>
      <c r="Y3998">
        <v>19</v>
      </c>
      <c r="Z3998">
        <v>0</v>
      </c>
      <c r="AA3998">
        <v>0</v>
      </c>
      <c r="AB3998">
        <v>0</v>
      </c>
      <c r="AC3998">
        <v>0</v>
      </c>
      <c r="AD3998">
        <v>731</v>
      </c>
      <c r="AE3998">
        <v>1</v>
      </c>
      <c r="AF3998">
        <v>35</v>
      </c>
      <c r="AG3998">
        <v>4</v>
      </c>
      <c r="AH3998">
        <v>4</v>
      </c>
      <c r="AI3998" s="3">
        <v>6.5663474692202461E-2</v>
      </c>
      <c r="AJ3998" s="3">
        <v>0</v>
      </c>
      <c r="AK3998" s="3">
        <v>0</v>
      </c>
      <c r="AL3998" s="3">
        <v>0</v>
      </c>
      <c r="AM3998" s="3">
        <v>0</v>
      </c>
      <c r="AN3998" s="2">
        <f t="shared" si="134"/>
        <v>6.2256809338521402E-2</v>
      </c>
      <c r="AO3998" s="2">
        <v>5.67741935483871E-2</v>
      </c>
      <c r="AP3998">
        <f t="shared" si="135"/>
        <v>48</v>
      </c>
    </row>
    <row r="3999" spans="1:42" ht="16.5" hidden="1" customHeight="1" x14ac:dyDescent="0.25">
      <c r="A3999" s="5" t="s">
        <v>795</v>
      </c>
      <c r="B3999" s="1" t="s">
        <v>133</v>
      </c>
      <c r="D3999" t="s">
        <v>32</v>
      </c>
      <c r="E3999" t="s">
        <v>134</v>
      </c>
      <c r="F3999" t="s">
        <v>135</v>
      </c>
      <c r="G3999">
        <v>43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48</v>
      </c>
      <c r="N3999" s="2">
        <v>0</v>
      </c>
      <c r="O3999" s="2">
        <v>6.0225846925972396E-2</v>
      </c>
      <c r="P3999">
        <v>55</v>
      </c>
      <c r="Q3999" s="2">
        <v>6.8407960199004969E-2</v>
      </c>
      <c r="R3999">
        <v>797</v>
      </c>
      <c r="S3999">
        <v>804</v>
      </c>
      <c r="T3999">
        <v>799</v>
      </c>
      <c r="U3999">
        <v>1</v>
      </c>
      <c r="V3999">
        <v>3</v>
      </c>
      <c r="W3999">
        <v>0</v>
      </c>
      <c r="X3999">
        <v>1</v>
      </c>
      <c r="Y3999">
        <v>55</v>
      </c>
      <c r="Z3999">
        <v>0</v>
      </c>
      <c r="AA3999">
        <v>0</v>
      </c>
      <c r="AB3999">
        <v>0</v>
      </c>
      <c r="AC3999">
        <v>0</v>
      </c>
      <c r="AD3999">
        <v>787</v>
      </c>
      <c r="AE3999">
        <v>1</v>
      </c>
      <c r="AF3999">
        <v>3</v>
      </c>
      <c r="AG3999">
        <v>0</v>
      </c>
      <c r="AH3999">
        <v>1</v>
      </c>
      <c r="AI3999" s="3">
        <v>5.4637865311308764E-2</v>
      </c>
      <c r="AJ3999" s="3">
        <v>0</v>
      </c>
      <c r="AK3999" s="3">
        <v>0</v>
      </c>
      <c r="AL3999" s="3">
        <v>0</v>
      </c>
      <c r="AM3999" s="3">
        <v>0</v>
      </c>
      <c r="AN3999" s="2">
        <f t="shared" si="134"/>
        <v>6.0225846925972396E-2</v>
      </c>
      <c r="AO3999" s="2">
        <v>6.313131313131313E-3</v>
      </c>
      <c r="AP3999">
        <f t="shared" si="135"/>
        <v>48</v>
      </c>
    </row>
    <row r="4000" spans="1:42" ht="16.5" hidden="1" customHeight="1" x14ac:dyDescent="0.25">
      <c r="A4000" s="4" t="s">
        <v>798</v>
      </c>
      <c r="B4000" s="1" t="s">
        <v>345</v>
      </c>
      <c r="D4000" t="s">
        <v>32</v>
      </c>
      <c r="E4000" t="s">
        <v>343</v>
      </c>
      <c r="F4000" t="s">
        <v>346</v>
      </c>
      <c r="G4000">
        <v>46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48</v>
      </c>
      <c r="N4000" s="2">
        <v>0</v>
      </c>
      <c r="O4000" s="2">
        <v>5.2287581699346407E-2</v>
      </c>
      <c r="P4000">
        <v>248</v>
      </c>
      <c r="Q4000" s="2">
        <v>0.22182468694096602</v>
      </c>
      <c r="R4000">
        <v>918</v>
      </c>
      <c r="S4000">
        <v>1118</v>
      </c>
      <c r="T4000">
        <v>1083</v>
      </c>
      <c r="U4000">
        <v>6</v>
      </c>
      <c r="V4000">
        <v>7</v>
      </c>
      <c r="W4000">
        <v>4</v>
      </c>
      <c r="X4000">
        <v>18</v>
      </c>
      <c r="Y4000">
        <v>237</v>
      </c>
      <c r="Z4000">
        <v>0</v>
      </c>
      <c r="AA4000">
        <v>0</v>
      </c>
      <c r="AB4000">
        <v>0</v>
      </c>
      <c r="AC4000">
        <v>3</v>
      </c>
      <c r="AD4000">
        <v>892</v>
      </c>
      <c r="AE4000">
        <v>6</v>
      </c>
      <c r="AF4000">
        <v>7</v>
      </c>
      <c r="AG4000">
        <v>4</v>
      </c>
      <c r="AH4000">
        <v>15</v>
      </c>
      <c r="AI4000" s="3">
        <v>5.1569506726457402E-2</v>
      </c>
      <c r="AJ4000" s="3">
        <v>0</v>
      </c>
      <c r="AK4000" s="3">
        <v>0</v>
      </c>
      <c r="AL4000" s="3">
        <v>0</v>
      </c>
      <c r="AM4000" s="3">
        <v>0</v>
      </c>
      <c r="AN4000" s="2">
        <f t="shared" si="134"/>
        <v>5.2287581699346407E-2</v>
      </c>
      <c r="AO4000" s="2">
        <v>3.4632034632034632E-2</v>
      </c>
      <c r="AP4000">
        <f t="shared" si="135"/>
        <v>48</v>
      </c>
    </row>
    <row r="4001" spans="1:42" ht="16.5" hidden="1" customHeight="1" x14ac:dyDescent="0.25">
      <c r="A4001" s="4" t="s">
        <v>801</v>
      </c>
      <c r="B4001" s="1" t="s">
        <v>345</v>
      </c>
      <c r="D4001" t="s">
        <v>32</v>
      </c>
      <c r="E4001" t="s">
        <v>343</v>
      </c>
      <c r="F4001" t="s">
        <v>346</v>
      </c>
      <c r="G4001">
        <v>45</v>
      </c>
      <c r="H4001">
        <v>0</v>
      </c>
      <c r="I4001">
        <v>0</v>
      </c>
      <c r="J4001">
        <v>0</v>
      </c>
      <c r="K4001">
        <v>0</v>
      </c>
      <c r="L4001">
        <v>3</v>
      </c>
      <c r="M4001">
        <v>45</v>
      </c>
      <c r="N4001" s="2">
        <v>3.205128205128205E-3</v>
      </c>
      <c r="O4001" s="2">
        <v>4.807692307692308E-2</v>
      </c>
      <c r="P4001">
        <v>314</v>
      </c>
      <c r="Q4001" s="2">
        <v>0.26123128119800332</v>
      </c>
      <c r="R4001">
        <v>936</v>
      </c>
      <c r="S4001">
        <v>1202</v>
      </c>
      <c r="T4001">
        <v>1161</v>
      </c>
      <c r="U4001">
        <v>7</v>
      </c>
      <c r="V4001">
        <v>7</v>
      </c>
      <c r="W4001">
        <v>3</v>
      </c>
      <c r="X4001">
        <v>24</v>
      </c>
      <c r="Y4001">
        <v>299</v>
      </c>
      <c r="Z4001">
        <v>0</v>
      </c>
      <c r="AA4001">
        <v>3</v>
      </c>
      <c r="AB4001">
        <v>0</v>
      </c>
      <c r="AC4001">
        <v>3</v>
      </c>
      <c r="AD4001">
        <v>907</v>
      </c>
      <c r="AE4001">
        <v>7</v>
      </c>
      <c r="AF4001">
        <v>4</v>
      </c>
      <c r="AG4001">
        <v>3</v>
      </c>
      <c r="AH4001">
        <v>21</v>
      </c>
      <c r="AI4001" s="3">
        <v>4.9614112458654908E-2</v>
      </c>
      <c r="AJ4001" s="3">
        <v>0</v>
      </c>
      <c r="AK4001" s="3">
        <v>0</v>
      </c>
      <c r="AL4001" s="3">
        <v>0</v>
      </c>
      <c r="AM4001" s="3">
        <v>0</v>
      </c>
      <c r="AN4001" s="2">
        <f t="shared" si="134"/>
        <v>5.1282051282051287E-2</v>
      </c>
      <c r="AO4001" s="2">
        <v>3.7154989384288746E-2</v>
      </c>
      <c r="AP4001">
        <f t="shared" si="135"/>
        <v>48</v>
      </c>
    </row>
    <row r="4002" spans="1:42" ht="16.5" hidden="1" customHeight="1" x14ac:dyDescent="0.25">
      <c r="A4002" s="5" t="s">
        <v>795</v>
      </c>
      <c r="B4002" s="1" t="s">
        <v>531</v>
      </c>
      <c r="D4002" t="s">
        <v>32</v>
      </c>
      <c r="E4002" t="s">
        <v>529</v>
      </c>
      <c r="F4002" t="s">
        <v>532</v>
      </c>
      <c r="G4002">
        <v>42</v>
      </c>
      <c r="H4002">
        <v>0</v>
      </c>
      <c r="I4002">
        <v>0</v>
      </c>
      <c r="J4002">
        <v>0</v>
      </c>
      <c r="K4002">
        <v>0</v>
      </c>
      <c r="L4002">
        <v>3</v>
      </c>
      <c r="M4002">
        <v>45</v>
      </c>
      <c r="N4002" s="2">
        <v>3.0395136778115501E-3</v>
      </c>
      <c r="O4002" s="2">
        <v>4.5592705167173252E-2</v>
      </c>
      <c r="P4002">
        <v>21</v>
      </c>
      <c r="Q4002" s="2">
        <v>2.1874999999999999E-2</v>
      </c>
      <c r="R4002">
        <v>987</v>
      </c>
      <c r="S4002">
        <v>960</v>
      </c>
      <c r="T4002">
        <v>913</v>
      </c>
      <c r="U4002">
        <v>3</v>
      </c>
      <c r="V4002">
        <v>8</v>
      </c>
      <c r="W4002">
        <v>4</v>
      </c>
      <c r="X4002">
        <v>32</v>
      </c>
      <c r="Y4002">
        <v>19</v>
      </c>
      <c r="Z4002">
        <v>0</v>
      </c>
      <c r="AA4002">
        <v>0</v>
      </c>
      <c r="AB4002">
        <v>0</v>
      </c>
      <c r="AC4002">
        <v>0</v>
      </c>
      <c r="AD4002">
        <v>936</v>
      </c>
      <c r="AE4002">
        <v>3</v>
      </c>
      <c r="AF4002">
        <v>8</v>
      </c>
      <c r="AG4002">
        <v>4</v>
      </c>
      <c r="AH4002">
        <v>32</v>
      </c>
      <c r="AI4002" s="3">
        <v>4.4871794871794872E-2</v>
      </c>
      <c r="AJ4002" s="3">
        <v>0</v>
      </c>
      <c r="AK4002" s="3">
        <v>0</v>
      </c>
      <c r="AL4002" s="3">
        <v>0</v>
      </c>
      <c r="AM4002" s="3">
        <v>0</v>
      </c>
      <c r="AN4002" s="2">
        <f t="shared" si="134"/>
        <v>4.8632218844984802E-2</v>
      </c>
      <c r="AO4002" s="2">
        <v>4.7812817904374368E-2</v>
      </c>
      <c r="AP4002">
        <f t="shared" si="135"/>
        <v>48</v>
      </c>
    </row>
    <row r="4003" spans="1:42" ht="16.5" hidden="1" customHeight="1" x14ac:dyDescent="0.25">
      <c r="A4003" s="4" t="s">
        <v>800</v>
      </c>
      <c r="B4003" s="1" t="s">
        <v>460</v>
      </c>
      <c r="D4003" t="s">
        <v>32</v>
      </c>
      <c r="E4003" t="s">
        <v>456</v>
      </c>
      <c r="F4003" t="s">
        <v>461</v>
      </c>
      <c r="G4003">
        <v>42</v>
      </c>
      <c r="H4003">
        <v>0</v>
      </c>
      <c r="I4003">
        <v>0</v>
      </c>
      <c r="J4003">
        <v>0</v>
      </c>
      <c r="K4003">
        <v>5</v>
      </c>
      <c r="L4003">
        <v>0</v>
      </c>
      <c r="M4003">
        <v>48</v>
      </c>
      <c r="N4003" s="2">
        <v>0</v>
      </c>
      <c r="O4003" s="2">
        <v>4.633204633204633E-2</v>
      </c>
      <c r="P4003">
        <v>35</v>
      </c>
      <c r="Q4003" s="2">
        <v>3.4213098729227759E-2</v>
      </c>
      <c r="R4003">
        <v>1036</v>
      </c>
      <c r="S4003">
        <v>1023</v>
      </c>
      <c r="T4003">
        <v>784</v>
      </c>
      <c r="U4003">
        <v>112</v>
      </c>
      <c r="V4003">
        <v>12</v>
      </c>
      <c r="W4003">
        <v>100</v>
      </c>
      <c r="X4003">
        <v>15</v>
      </c>
      <c r="Y4003">
        <v>29</v>
      </c>
      <c r="Z4003">
        <v>0</v>
      </c>
      <c r="AA4003">
        <v>0</v>
      </c>
      <c r="AB4003">
        <v>3</v>
      </c>
      <c r="AC4003">
        <v>0</v>
      </c>
      <c r="AD4003">
        <v>797</v>
      </c>
      <c r="AE4003">
        <v>112</v>
      </c>
      <c r="AF4003">
        <v>12</v>
      </c>
      <c r="AG4003">
        <v>97</v>
      </c>
      <c r="AH4003">
        <v>20</v>
      </c>
      <c r="AI4003" s="3">
        <v>5.2697616060225848E-2</v>
      </c>
      <c r="AJ4003" s="3">
        <v>0</v>
      </c>
      <c r="AK4003" s="3">
        <v>0</v>
      </c>
      <c r="AL4003" s="3">
        <v>0</v>
      </c>
      <c r="AM4003" s="3">
        <v>0.25</v>
      </c>
      <c r="AN4003" s="2">
        <f t="shared" si="134"/>
        <v>4.633204633204633E-2</v>
      </c>
      <c r="AO4003" s="2">
        <v>0.23217726396917149</v>
      </c>
      <c r="AP4003">
        <f t="shared" si="135"/>
        <v>48</v>
      </c>
    </row>
    <row r="4004" spans="1:42" ht="16.5" hidden="1" customHeight="1" x14ac:dyDescent="0.25">
      <c r="A4004" s="4" t="s">
        <v>803</v>
      </c>
      <c r="B4004" s="1" t="s">
        <v>258</v>
      </c>
      <c r="D4004" t="s">
        <v>32</v>
      </c>
      <c r="E4004" t="s">
        <v>256</v>
      </c>
      <c r="F4004" t="s">
        <v>259</v>
      </c>
      <c r="G4004">
        <v>38</v>
      </c>
      <c r="H4004">
        <v>0</v>
      </c>
      <c r="I4004">
        <v>4</v>
      </c>
      <c r="J4004">
        <v>0</v>
      </c>
      <c r="K4004">
        <v>0</v>
      </c>
      <c r="L4004">
        <v>0</v>
      </c>
      <c r="M4004">
        <v>48</v>
      </c>
      <c r="N4004" s="2">
        <v>0</v>
      </c>
      <c r="O4004" s="2">
        <v>4.1379310344827586E-2</v>
      </c>
      <c r="P4004">
        <v>45</v>
      </c>
      <c r="Q4004" s="2">
        <v>3.8893690579083838E-2</v>
      </c>
      <c r="R4004">
        <v>1160</v>
      </c>
      <c r="S4004">
        <v>1157</v>
      </c>
      <c r="T4004">
        <v>864</v>
      </c>
      <c r="U4004">
        <v>284</v>
      </c>
      <c r="V4004">
        <v>5</v>
      </c>
      <c r="W4004">
        <v>3</v>
      </c>
      <c r="X4004">
        <v>0</v>
      </c>
      <c r="Y4004">
        <v>29</v>
      </c>
      <c r="Z4004">
        <v>8</v>
      </c>
      <c r="AA4004">
        <v>0</v>
      </c>
      <c r="AB4004">
        <v>0</v>
      </c>
      <c r="AC4004">
        <v>0</v>
      </c>
      <c r="AD4004">
        <v>873</v>
      </c>
      <c r="AE4004">
        <v>276</v>
      </c>
      <c r="AF4004">
        <v>9</v>
      </c>
      <c r="AG4004">
        <v>3</v>
      </c>
      <c r="AH4004">
        <v>0</v>
      </c>
      <c r="AI4004" s="3">
        <v>4.3528064146620846E-2</v>
      </c>
      <c r="AJ4004" s="3">
        <v>0</v>
      </c>
      <c r="AK4004" s="3">
        <v>0.44444444444444442</v>
      </c>
      <c r="AL4004" s="3">
        <v>0</v>
      </c>
      <c r="AM4004" s="3">
        <v>0</v>
      </c>
      <c r="AN4004" s="2">
        <f t="shared" si="134"/>
        <v>4.1379310344827586E-2</v>
      </c>
      <c r="AO4004" s="2">
        <v>0.24806201550387597</v>
      </c>
      <c r="AP4004">
        <f t="shared" si="135"/>
        <v>48</v>
      </c>
    </row>
    <row r="4005" spans="1:42" ht="16.5" hidden="1" customHeight="1" x14ac:dyDescent="0.25">
      <c r="A4005" s="5" t="s">
        <v>790</v>
      </c>
      <c r="B4005" s="1" t="s">
        <v>572</v>
      </c>
      <c r="D4005" t="s">
        <v>32</v>
      </c>
      <c r="E4005" t="s">
        <v>568</v>
      </c>
      <c r="F4005" t="s">
        <v>573</v>
      </c>
      <c r="G4005">
        <v>39</v>
      </c>
      <c r="H4005">
        <v>0</v>
      </c>
      <c r="I4005">
        <v>0</v>
      </c>
      <c r="J4005">
        <v>0</v>
      </c>
      <c r="K4005">
        <v>4</v>
      </c>
      <c r="L4005">
        <v>0</v>
      </c>
      <c r="M4005">
        <v>48</v>
      </c>
      <c r="N4005" s="2">
        <v>0</v>
      </c>
      <c r="O4005" s="2">
        <v>3.9344262295081971E-2</v>
      </c>
      <c r="P4005">
        <v>59</v>
      </c>
      <c r="Q4005" s="2">
        <v>4.79285134037368E-2</v>
      </c>
      <c r="R4005">
        <v>1220</v>
      </c>
      <c r="S4005">
        <v>1231</v>
      </c>
      <c r="T4005">
        <v>775</v>
      </c>
      <c r="U4005">
        <v>4</v>
      </c>
      <c r="V4005">
        <v>15</v>
      </c>
      <c r="W4005">
        <v>11</v>
      </c>
      <c r="X4005">
        <v>426</v>
      </c>
      <c r="Y4005">
        <v>44</v>
      </c>
      <c r="Z4005">
        <v>0</v>
      </c>
      <c r="AA4005">
        <v>0</v>
      </c>
      <c r="AB4005">
        <v>0</v>
      </c>
      <c r="AC4005">
        <v>9</v>
      </c>
      <c r="AD4005">
        <v>770</v>
      </c>
      <c r="AE4005">
        <v>4</v>
      </c>
      <c r="AF4005">
        <v>15</v>
      </c>
      <c r="AG4005">
        <v>11</v>
      </c>
      <c r="AH4005">
        <v>421</v>
      </c>
      <c r="AI4005" s="3">
        <v>5.0649350649350652E-2</v>
      </c>
      <c r="AJ4005" s="3">
        <v>0</v>
      </c>
      <c r="AK4005" s="3">
        <v>0</v>
      </c>
      <c r="AL4005" s="3">
        <v>0</v>
      </c>
      <c r="AM4005" s="3">
        <v>9.5011876484560574E-3</v>
      </c>
      <c r="AN4005" s="2">
        <f t="shared" si="134"/>
        <v>3.9344262295081971E-2</v>
      </c>
      <c r="AO4005" s="2">
        <v>0.36936936936936937</v>
      </c>
      <c r="AP4005">
        <f t="shared" si="135"/>
        <v>48</v>
      </c>
    </row>
    <row r="4006" spans="1:42" ht="16.5" hidden="1" customHeight="1" x14ac:dyDescent="0.25">
      <c r="A4006" s="4" t="s">
        <v>800</v>
      </c>
      <c r="B4006" s="1" t="s">
        <v>546</v>
      </c>
      <c r="D4006" t="s">
        <v>32</v>
      </c>
      <c r="E4006" t="s">
        <v>544</v>
      </c>
      <c r="F4006" t="s">
        <v>547</v>
      </c>
      <c r="G4006">
        <v>38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48</v>
      </c>
      <c r="N4006" s="2">
        <v>0</v>
      </c>
      <c r="O4006" s="2">
        <v>3.8897893030794169E-2</v>
      </c>
      <c r="P4006">
        <v>70</v>
      </c>
      <c r="Q4006" s="2">
        <v>5.5732484076433123E-2</v>
      </c>
      <c r="R4006">
        <v>1234</v>
      </c>
      <c r="S4006">
        <v>1256</v>
      </c>
      <c r="T4006">
        <v>1143</v>
      </c>
      <c r="U4006">
        <v>6</v>
      </c>
      <c r="V4006">
        <v>15</v>
      </c>
      <c r="W4006">
        <v>19</v>
      </c>
      <c r="X4006">
        <v>73</v>
      </c>
      <c r="Y4006">
        <v>68</v>
      </c>
      <c r="Z4006">
        <v>0</v>
      </c>
      <c r="AA4006">
        <v>0</v>
      </c>
      <c r="AB4006">
        <v>0</v>
      </c>
      <c r="AC4006">
        <v>0</v>
      </c>
      <c r="AD4006">
        <v>1113</v>
      </c>
      <c r="AE4006">
        <v>6</v>
      </c>
      <c r="AF4006">
        <v>15</v>
      </c>
      <c r="AG4006">
        <v>19</v>
      </c>
      <c r="AH4006">
        <v>73</v>
      </c>
      <c r="AI4006" s="3">
        <v>3.4141958670260555E-2</v>
      </c>
      <c r="AJ4006" s="3">
        <v>0</v>
      </c>
      <c r="AK4006" s="3">
        <v>0</v>
      </c>
      <c r="AL4006" s="3">
        <v>0</v>
      </c>
      <c r="AM4006" s="3">
        <v>0</v>
      </c>
      <c r="AN4006" s="2">
        <f t="shared" si="134"/>
        <v>3.8897893030794169E-2</v>
      </c>
      <c r="AO4006" s="2">
        <v>9.2169657422512236E-2</v>
      </c>
      <c r="AP4006">
        <f t="shared" si="135"/>
        <v>48</v>
      </c>
    </row>
    <row r="4007" spans="1:42" ht="16.5" hidden="1" customHeight="1" x14ac:dyDescent="0.25">
      <c r="A4007" s="4" t="s">
        <v>803</v>
      </c>
      <c r="B4007" t="s">
        <v>669</v>
      </c>
      <c r="D4007" t="s">
        <v>32</v>
      </c>
      <c r="E4007" t="s">
        <v>670</v>
      </c>
      <c r="F4007" t="s">
        <v>671</v>
      </c>
      <c r="G4007">
        <v>40</v>
      </c>
      <c r="H4007">
        <v>0</v>
      </c>
      <c r="I4007">
        <v>0</v>
      </c>
      <c r="J4007">
        <v>0</v>
      </c>
      <c r="K4007">
        <v>0</v>
      </c>
      <c r="L4007">
        <v>10</v>
      </c>
      <c r="M4007">
        <v>38</v>
      </c>
      <c r="N4007" s="2">
        <v>7.5301204819277108E-3</v>
      </c>
      <c r="O4007" s="2">
        <v>2.86144578313253E-2</v>
      </c>
      <c r="P4007">
        <v>21</v>
      </c>
      <c r="Q4007" s="2">
        <v>1.6141429669485011E-2</v>
      </c>
      <c r="R4007">
        <v>1328</v>
      </c>
      <c r="S4007">
        <v>1301</v>
      </c>
      <c r="T4007">
        <v>1151</v>
      </c>
      <c r="U4007">
        <v>1</v>
      </c>
      <c r="V4007">
        <v>7</v>
      </c>
      <c r="W4007">
        <v>16</v>
      </c>
      <c r="X4007">
        <v>132</v>
      </c>
      <c r="Y4007">
        <v>17</v>
      </c>
      <c r="Z4007">
        <v>0</v>
      </c>
      <c r="AA4007">
        <v>0</v>
      </c>
      <c r="AB4007">
        <v>0</v>
      </c>
      <c r="AC4007">
        <v>0</v>
      </c>
      <c r="AD4007">
        <v>1174</v>
      </c>
      <c r="AE4007">
        <v>1</v>
      </c>
      <c r="AF4007">
        <v>7</v>
      </c>
      <c r="AG4007">
        <v>16</v>
      </c>
      <c r="AH4007">
        <v>132</v>
      </c>
      <c r="AI4007" s="3">
        <v>3.4071550255536626E-2</v>
      </c>
      <c r="AJ4007" s="3">
        <v>0</v>
      </c>
      <c r="AK4007" s="3">
        <v>0</v>
      </c>
      <c r="AL4007" s="3">
        <v>0</v>
      </c>
      <c r="AM4007" s="3">
        <v>0</v>
      </c>
      <c r="AN4007" s="2">
        <f t="shared" si="134"/>
        <v>3.614457831325301E-2</v>
      </c>
      <c r="AO4007" s="2">
        <v>0.11729323308270677</v>
      </c>
      <c r="AP4007">
        <f t="shared" si="135"/>
        <v>48</v>
      </c>
    </row>
    <row r="4008" spans="1:42" ht="16.5" hidden="1" customHeight="1" x14ac:dyDescent="0.25">
      <c r="A4008" s="5" t="s">
        <v>794</v>
      </c>
      <c r="B4008" s="1" t="s">
        <v>379</v>
      </c>
      <c r="D4008" t="s">
        <v>32</v>
      </c>
      <c r="E4008" t="s">
        <v>182</v>
      </c>
      <c r="F4008" t="s">
        <v>380</v>
      </c>
      <c r="G4008">
        <v>39</v>
      </c>
      <c r="H4008">
        <v>0</v>
      </c>
      <c r="I4008">
        <v>0</v>
      </c>
      <c r="J4008">
        <v>0</v>
      </c>
      <c r="K4008">
        <v>3</v>
      </c>
      <c r="L4008">
        <v>0</v>
      </c>
      <c r="M4008">
        <v>48</v>
      </c>
      <c r="N4008" s="2">
        <v>0</v>
      </c>
      <c r="O4008" s="2">
        <v>3.2410533423362593E-2</v>
      </c>
      <c r="P4008">
        <v>256</v>
      </c>
      <c r="Q4008" s="2">
        <v>0.15156897572528122</v>
      </c>
      <c r="R4008">
        <v>1481</v>
      </c>
      <c r="S4008">
        <v>1689</v>
      </c>
      <c r="T4008">
        <v>1626</v>
      </c>
      <c r="U4008">
        <v>8</v>
      </c>
      <c r="V4008">
        <v>14</v>
      </c>
      <c r="W4008">
        <v>11</v>
      </c>
      <c r="X4008">
        <v>30</v>
      </c>
      <c r="Y4008">
        <v>244</v>
      </c>
      <c r="Z4008">
        <v>0</v>
      </c>
      <c r="AA4008">
        <v>3</v>
      </c>
      <c r="AB4008">
        <v>0</v>
      </c>
      <c r="AC4008">
        <v>3</v>
      </c>
      <c r="AD4008">
        <v>1421</v>
      </c>
      <c r="AE4008">
        <v>8</v>
      </c>
      <c r="AF4008">
        <v>11</v>
      </c>
      <c r="AG4008">
        <v>11</v>
      </c>
      <c r="AH4008">
        <v>30</v>
      </c>
      <c r="AI4008" s="3">
        <v>2.7445460942997889E-2</v>
      </c>
      <c r="AJ4008" s="3">
        <v>0</v>
      </c>
      <c r="AK4008" s="3">
        <v>0</v>
      </c>
      <c r="AL4008" s="3">
        <v>0</v>
      </c>
      <c r="AM4008" s="3">
        <v>0.1</v>
      </c>
      <c r="AN4008" s="2">
        <f t="shared" si="134"/>
        <v>3.2410533423362593E-2</v>
      </c>
      <c r="AO4008" s="2">
        <v>4.051316677920324E-2</v>
      </c>
      <c r="AP4008">
        <f t="shared" si="135"/>
        <v>48</v>
      </c>
    </row>
    <row r="4009" spans="1:42" ht="16.5" hidden="1" customHeight="1" x14ac:dyDescent="0.25">
      <c r="A4009" s="5" t="s">
        <v>802</v>
      </c>
      <c r="B4009" s="1" t="s">
        <v>458</v>
      </c>
      <c r="D4009" t="s">
        <v>32</v>
      </c>
      <c r="E4009" t="s">
        <v>456</v>
      </c>
      <c r="F4009" t="s">
        <v>459</v>
      </c>
      <c r="G4009">
        <v>44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48</v>
      </c>
      <c r="N4009" s="2">
        <v>0</v>
      </c>
      <c r="O4009" s="2">
        <v>3.1067961165048542E-2</v>
      </c>
      <c r="P4009">
        <v>19</v>
      </c>
      <c r="Q4009" s="2">
        <v>1.2532981530343008E-2</v>
      </c>
      <c r="R4009">
        <v>1545</v>
      </c>
      <c r="S4009">
        <v>1516</v>
      </c>
      <c r="T4009">
        <v>1488</v>
      </c>
      <c r="U4009">
        <v>7</v>
      </c>
      <c r="V4009">
        <v>7</v>
      </c>
      <c r="W4009">
        <v>13</v>
      </c>
      <c r="X4009">
        <v>1</v>
      </c>
      <c r="Y4009">
        <v>18</v>
      </c>
      <c r="Z4009">
        <v>0</v>
      </c>
      <c r="AA4009">
        <v>0</v>
      </c>
      <c r="AB4009">
        <v>0</v>
      </c>
      <c r="AC4009">
        <v>0</v>
      </c>
      <c r="AD4009">
        <v>1514</v>
      </c>
      <c r="AE4009">
        <v>7</v>
      </c>
      <c r="AF4009">
        <v>7</v>
      </c>
      <c r="AG4009">
        <v>13</v>
      </c>
      <c r="AH4009">
        <v>1</v>
      </c>
      <c r="AI4009" s="3">
        <v>2.9062087186261559E-2</v>
      </c>
      <c r="AJ4009" s="3">
        <v>0</v>
      </c>
      <c r="AK4009" s="3">
        <v>0</v>
      </c>
      <c r="AL4009" s="3">
        <v>0</v>
      </c>
      <c r="AM4009" s="3">
        <v>0</v>
      </c>
      <c r="AN4009" s="2">
        <f t="shared" si="134"/>
        <v>3.1067961165048542E-2</v>
      </c>
      <c r="AO4009" s="2">
        <v>1.8158236057068743E-2</v>
      </c>
      <c r="AP4009">
        <f t="shared" si="135"/>
        <v>48</v>
      </c>
    </row>
    <row r="4010" spans="1:42" ht="16.5" hidden="1" customHeight="1" x14ac:dyDescent="0.25">
      <c r="A4010" s="5" t="s">
        <v>787</v>
      </c>
      <c r="B4010" s="1" t="s">
        <v>222</v>
      </c>
      <c r="C4010" t="s">
        <v>36</v>
      </c>
      <c r="D4010" t="s">
        <v>43</v>
      </c>
      <c r="E4010" t="s">
        <v>38</v>
      </c>
      <c r="F4010" t="s">
        <v>223</v>
      </c>
      <c r="G4010">
        <v>38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48</v>
      </c>
      <c r="N4010" s="2">
        <v>0</v>
      </c>
      <c r="O4010" s="2">
        <v>2.1071115013169446E-2</v>
      </c>
      <c r="P4010">
        <v>308</v>
      </c>
      <c r="Q4010" s="2">
        <v>0.12135539795114263</v>
      </c>
      <c r="R4010">
        <v>2278</v>
      </c>
      <c r="S4010">
        <v>2538</v>
      </c>
      <c r="T4010">
        <v>2424</v>
      </c>
      <c r="U4010">
        <v>8</v>
      </c>
      <c r="V4010">
        <v>27</v>
      </c>
      <c r="W4010">
        <v>43</v>
      </c>
      <c r="X4010">
        <v>36</v>
      </c>
      <c r="Y4010">
        <v>285</v>
      </c>
      <c r="Z4010">
        <v>0</v>
      </c>
      <c r="AA4010">
        <v>0</v>
      </c>
      <c r="AB4010">
        <v>5</v>
      </c>
      <c r="AC4010">
        <v>3</v>
      </c>
      <c r="AD4010">
        <v>2177</v>
      </c>
      <c r="AE4010">
        <v>8</v>
      </c>
      <c r="AF4010">
        <v>27</v>
      </c>
      <c r="AG4010">
        <v>38</v>
      </c>
      <c r="AH4010">
        <v>33</v>
      </c>
      <c r="AI4010" s="3">
        <v>1.7455213596692696E-2</v>
      </c>
      <c r="AJ4010" s="3">
        <v>0</v>
      </c>
      <c r="AK4010" s="3">
        <v>0</v>
      </c>
      <c r="AL4010" s="3">
        <v>0</v>
      </c>
      <c r="AM4010" s="3">
        <v>0</v>
      </c>
      <c r="AN4010" s="2">
        <f t="shared" si="134"/>
        <v>2.1071115013169446E-2</v>
      </c>
      <c r="AO4010" s="2">
        <v>4.643013578624617E-2</v>
      </c>
      <c r="AP4010">
        <f t="shared" si="135"/>
        <v>48</v>
      </c>
    </row>
    <row r="4011" spans="1:42" ht="16.5" hidden="1" customHeight="1" x14ac:dyDescent="0.25">
      <c r="A4011" s="5" t="s">
        <v>789</v>
      </c>
      <c r="B4011" s="1" t="s">
        <v>169</v>
      </c>
      <c r="C4011" t="s">
        <v>36</v>
      </c>
      <c r="D4011" t="s">
        <v>43</v>
      </c>
      <c r="E4011" t="s">
        <v>44</v>
      </c>
      <c r="F4011" t="s">
        <v>170</v>
      </c>
      <c r="G4011">
        <v>32</v>
      </c>
      <c r="H4011">
        <v>0</v>
      </c>
      <c r="I4011">
        <v>0</v>
      </c>
      <c r="J4011">
        <v>3</v>
      </c>
      <c r="K4011">
        <v>0</v>
      </c>
      <c r="L4011">
        <v>3</v>
      </c>
      <c r="M4011">
        <v>45</v>
      </c>
      <c r="N4011" s="2">
        <v>5.8105752469494478E-4</v>
      </c>
      <c r="O4011" s="2">
        <v>8.7158628704241715E-3</v>
      </c>
      <c r="P4011">
        <v>31</v>
      </c>
      <c r="Q4011" s="2">
        <v>6.024096385542169E-3</v>
      </c>
      <c r="R4011">
        <v>5163</v>
      </c>
      <c r="S4011">
        <v>5146</v>
      </c>
      <c r="T4011">
        <v>4813</v>
      </c>
      <c r="U4011">
        <v>69</v>
      </c>
      <c r="V4011">
        <v>85</v>
      </c>
      <c r="W4011">
        <v>67</v>
      </c>
      <c r="X4011">
        <v>112</v>
      </c>
      <c r="Y4011">
        <v>27</v>
      </c>
      <c r="Z4011">
        <v>0</v>
      </c>
      <c r="AA4011">
        <v>0</v>
      </c>
      <c r="AB4011">
        <v>0</v>
      </c>
      <c r="AC4011">
        <v>0</v>
      </c>
      <c r="AD4011">
        <v>4818</v>
      </c>
      <c r="AE4011">
        <v>69</v>
      </c>
      <c r="AF4011">
        <v>85</v>
      </c>
      <c r="AG4011">
        <v>70</v>
      </c>
      <c r="AH4011">
        <v>112</v>
      </c>
      <c r="AI4011" s="3">
        <v>6.6417600664176006E-3</v>
      </c>
      <c r="AJ4011" s="3">
        <v>0</v>
      </c>
      <c r="AK4011" s="3">
        <v>0</v>
      </c>
      <c r="AL4011" s="3">
        <v>4.2857142857142858E-2</v>
      </c>
      <c r="AM4011" s="3">
        <v>0</v>
      </c>
      <c r="AN4011" s="2">
        <f t="shared" si="134"/>
        <v>9.2969203951191164E-3</v>
      </c>
      <c r="AO4011" s="2">
        <v>6.5192083818393476E-2</v>
      </c>
      <c r="AP4011">
        <f t="shared" si="135"/>
        <v>48</v>
      </c>
    </row>
    <row r="4012" spans="1:42" ht="16.5" hidden="1" customHeight="1" x14ac:dyDescent="0.25">
      <c r="A4012" s="4">
        <v>2011</v>
      </c>
      <c r="B4012" s="1" t="s">
        <v>208</v>
      </c>
      <c r="D4012" t="s">
        <v>32</v>
      </c>
      <c r="E4012" t="s">
        <v>206</v>
      </c>
      <c r="F4012" t="s">
        <v>209</v>
      </c>
      <c r="G4012">
        <v>43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47</v>
      </c>
      <c r="N4012" s="2">
        <v>0</v>
      </c>
      <c r="O4012" s="2">
        <v>0.31972789115646261</v>
      </c>
      <c r="P4012">
        <v>7</v>
      </c>
      <c r="Q4012" s="2">
        <v>6.5420560747663545E-2</v>
      </c>
      <c r="R4012">
        <v>147</v>
      </c>
      <c r="S4012">
        <v>107</v>
      </c>
      <c r="T4012">
        <v>94</v>
      </c>
      <c r="U4012">
        <v>0</v>
      </c>
      <c r="V4012">
        <v>1</v>
      </c>
      <c r="W4012">
        <v>0</v>
      </c>
      <c r="X4012">
        <v>12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137</v>
      </c>
      <c r="AE4012">
        <v>0</v>
      </c>
      <c r="AF4012">
        <v>1</v>
      </c>
      <c r="AG4012">
        <v>0</v>
      </c>
      <c r="AH4012">
        <v>12</v>
      </c>
      <c r="AI4012" s="3">
        <v>0.31386861313868614</v>
      </c>
      <c r="AJ4012" s="3">
        <v>0</v>
      </c>
      <c r="AK4012" s="3">
        <v>0</v>
      </c>
      <c r="AL4012" s="3">
        <v>0</v>
      </c>
      <c r="AM4012" s="3">
        <v>0</v>
      </c>
      <c r="AN4012" s="2">
        <f t="shared" si="134"/>
        <v>0.31972789115646261</v>
      </c>
      <c r="AO4012" s="2">
        <v>8.666666666666667E-2</v>
      </c>
      <c r="AP4012">
        <f t="shared" si="135"/>
        <v>47</v>
      </c>
    </row>
    <row r="4013" spans="1:42" ht="16.5" hidden="1" customHeight="1" x14ac:dyDescent="0.25">
      <c r="A4013" s="5" t="s">
        <v>795</v>
      </c>
      <c r="B4013" s="1" t="s">
        <v>567</v>
      </c>
      <c r="D4013" t="s">
        <v>32</v>
      </c>
      <c r="E4013" t="s">
        <v>568</v>
      </c>
      <c r="F4013" t="s">
        <v>569</v>
      </c>
      <c r="G4013">
        <v>40</v>
      </c>
      <c r="H4013">
        <v>0</v>
      </c>
      <c r="I4013">
        <v>0</v>
      </c>
      <c r="J4013">
        <v>0</v>
      </c>
      <c r="K4013">
        <v>4</v>
      </c>
      <c r="L4013">
        <v>0</v>
      </c>
      <c r="M4013">
        <v>47</v>
      </c>
      <c r="N4013" s="2">
        <v>0</v>
      </c>
      <c r="O4013" s="2">
        <v>0.25133689839572193</v>
      </c>
      <c r="P4013">
        <v>97</v>
      </c>
      <c r="Q4013" s="2">
        <v>0.40928270042194093</v>
      </c>
      <c r="R4013">
        <v>187</v>
      </c>
      <c r="S4013">
        <v>237</v>
      </c>
      <c r="T4013">
        <v>153</v>
      </c>
      <c r="U4013">
        <v>0</v>
      </c>
      <c r="V4013">
        <v>0</v>
      </c>
      <c r="W4013">
        <v>8</v>
      </c>
      <c r="X4013">
        <v>76</v>
      </c>
      <c r="Y4013">
        <v>60</v>
      </c>
      <c r="Z4013">
        <v>0</v>
      </c>
      <c r="AA4013">
        <v>0</v>
      </c>
      <c r="AB4013">
        <v>0</v>
      </c>
      <c r="AC4013">
        <v>31</v>
      </c>
      <c r="AD4013">
        <v>133</v>
      </c>
      <c r="AE4013">
        <v>0</v>
      </c>
      <c r="AF4013">
        <v>0</v>
      </c>
      <c r="AG4013">
        <v>8</v>
      </c>
      <c r="AH4013">
        <v>49</v>
      </c>
      <c r="AI4013" s="3">
        <v>0.3007518796992481</v>
      </c>
      <c r="AJ4013" s="3">
        <v>0</v>
      </c>
      <c r="AK4013" s="3">
        <v>0</v>
      </c>
      <c r="AL4013" s="3">
        <v>0</v>
      </c>
      <c r="AM4013" s="3">
        <v>8.1632653061224483E-2</v>
      </c>
      <c r="AN4013" s="2">
        <f t="shared" si="134"/>
        <v>0.25133689839572193</v>
      </c>
      <c r="AO4013" s="2">
        <v>0.3</v>
      </c>
      <c r="AP4013">
        <f t="shared" si="135"/>
        <v>47</v>
      </c>
    </row>
    <row r="4014" spans="1:42" ht="16.5" hidden="1" customHeight="1" x14ac:dyDescent="0.25">
      <c r="A4014" s="5" t="s">
        <v>792</v>
      </c>
      <c r="B4014" s="1" t="s">
        <v>567</v>
      </c>
      <c r="D4014" t="s">
        <v>32</v>
      </c>
      <c r="E4014" t="s">
        <v>568</v>
      </c>
      <c r="F4014" t="s">
        <v>569</v>
      </c>
      <c r="G4014">
        <v>43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47</v>
      </c>
      <c r="N4014" s="2">
        <v>0</v>
      </c>
      <c r="O4014" s="2">
        <v>0.23383084577114427</v>
      </c>
      <c r="P4014">
        <v>49</v>
      </c>
      <c r="Q4014" s="2">
        <v>0.2413793103448276</v>
      </c>
      <c r="R4014">
        <v>201</v>
      </c>
      <c r="S4014">
        <v>203</v>
      </c>
      <c r="T4014">
        <v>151</v>
      </c>
      <c r="U4014">
        <v>0</v>
      </c>
      <c r="V4014">
        <v>2</v>
      </c>
      <c r="W4014">
        <v>8</v>
      </c>
      <c r="X4014">
        <v>42</v>
      </c>
      <c r="Y4014">
        <v>41</v>
      </c>
      <c r="Z4014">
        <v>0</v>
      </c>
      <c r="AA4014">
        <v>0</v>
      </c>
      <c r="AB4014">
        <v>0</v>
      </c>
      <c r="AC4014">
        <v>6</v>
      </c>
      <c r="AD4014">
        <v>153</v>
      </c>
      <c r="AE4014">
        <v>0</v>
      </c>
      <c r="AF4014">
        <v>2</v>
      </c>
      <c r="AG4014">
        <v>8</v>
      </c>
      <c r="AH4014">
        <v>36</v>
      </c>
      <c r="AI4014" s="3">
        <v>0.28104575163398693</v>
      </c>
      <c r="AJ4014" s="3">
        <v>0</v>
      </c>
      <c r="AK4014" s="3">
        <v>0</v>
      </c>
      <c r="AL4014" s="3">
        <v>0</v>
      </c>
      <c r="AM4014" s="3">
        <v>0</v>
      </c>
      <c r="AN4014" s="2">
        <f t="shared" si="134"/>
        <v>0.23383084577114427</v>
      </c>
      <c r="AO4014" s="2">
        <v>0.23115577889447236</v>
      </c>
      <c r="AP4014">
        <f t="shared" si="135"/>
        <v>47</v>
      </c>
    </row>
    <row r="4015" spans="1:42" ht="16.5" hidden="1" customHeight="1" x14ac:dyDescent="0.25">
      <c r="A4015" s="4" t="s">
        <v>799</v>
      </c>
      <c r="B4015" s="1" t="s">
        <v>205</v>
      </c>
      <c r="D4015" t="s">
        <v>32</v>
      </c>
      <c r="E4015" t="s">
        <v>206</v>
      </c>
      <c r="F4015" t="s">
        <v>207</v>
      </c>
      <c r="G4015">
        <v>40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47</v>
      </c>
      <c r="N4015" s="2">
        <v>0</v>
      </c>
      <c r="O4015" s="2">
        <v>0.22596153846153846</v>
      </c>
      <c r="P4015">
        <v>91</v>
      </c>
      <c r="Q4015" s="2">
        <v>0.3611111111111111</v>
      </c>
      <c r="R4015">
        <v>208</v>
      </c>
      <c r="S4015">
        <v>252</v>
      </c>
      <c r="T4015">
        <v>246</v>
      </c>
      <c r="U4015">
        <v>0</v>
      </c>
      <c r="V4015">
        <v>6</v>
      </c>
      <c r="W4015">
        <v>0</v>
      </c>
      <c r="X4015">
        <v>0</v>
      </c>
      <c r="Y4015">
        <v>87</v>
      </c>
      <c r="Z4015">
        <v>0</v>
      </c>
      <c r="AA4015">
        <v>0</v>
      </c>
      <c r="AB4015">
        <v>0</v>
      </c>
      <c r="AC4015">
        <v>0</v>
      </c>
      <c r="AD4015">
        <v>199</v>
      </c>
      <c r="AE4015">
        <v>0</v>
      </c>
      <c r="AF4015">
        <v>6</v>
      </c>
      <c r="AG4015">
        <v>0</v>
      </c>
      <c r="AH4015">
        <v>0</v>
      </c>
      <c r="AI4015" s="3">
        <v>0.20100502512562815</v>
      </c>
      <c r="AJ4015" s="3">
        <v>0</v>
      </c>
      <c r="AK4015" s="3">
        <v>0</v>
      </c>
      <c r="AL4015" s="3">
        <v>0</v>
      </c>
      <c r="AM4015" s="3">
        <v>0</v>
      </c>
      <c r="AN4015" s="2">
        <f t="shared" si="134"/>
        <v>0.22596153846153846</v>
      </c>
      <c r="AO4015" s="2">
        <v>2.9268292682926831E-2</v>
      </c>
      <c r="AP4015">
        <f t="shared" si="135"/>
        <v>47</v>
      </c>
    </row>
    <row r="4016" spans="1:42" ht="16.5" hidden="1" customHeight="1" x14ac:dyDescent="0.25">
      <c r="A4016" s="4" t="s">
        <v>796</v>
      </c>
      <c r="B4016" s="1" t="s">
        <v>205</v>
      </c>
      <c r="D4016" t="s">
        <v>32</v>
      </c>
      <c r="E4016" t="s">
        <v>206</v>
      </c>
      <c r="F4016" t="s">
        <v>207</v>
      </c>
      <c r="G4016">
        <v>43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47</v>
      </c>
      <c r="N4016" s="2">
        <v>0</v>
      </c>
      <c r="O4016" s="2">
        <v>0.21266968325791855</v>
      </c>
      <c r="P4016">
        <v>72</v>
      </c>
      <c r="Q4016" s="2">
        <v>0.29268292682926828</v>
      </c>
      <c r="R4016">
        <v>221</v>
      </c>
      <c r="S4016">
        <v>246</v>
      </c>
      <c r="T4016">
        <v>241</v>
      </c>
      <c r="U4016">
        <v>0</v>
      </c>
      <c r="V4016">
        <v>4</v>
      </c>
      <c r="W4016">
        <v>0</v>
      </c>
      <c r="X4016">
        <v>1</v>
      </c>
      <c r="Y4016">
        <v>69</v>
      </c>
      <c r="Z4016">
        <v>0</v>
      </c>
      <c r="AA4016">
        <v>0</v>
      </c>
      <c r="AB4016">
        <v>0</v>
      </c>
      <c r="AC4016">
        <v>0</v>
      </c>
      <c r="AD4016">
        <v>215</v>
      </c>
      <c r="AE4016">
        <v>0</v>
      </c>
      <c r="AF4016">
        <v>4</v>
      </c>
      <c r="AG4016">
        <v>0</v>
      </c>
      <c r="AH4016">
        <v>1</v>
      </c>
      <c r="AI4016" s="3">
        <v>0.2</v>
      </c>
      <c r="AJ4016" s="3">
        <v>0</v>
      </c>
      <c r="AK4016" s="3">
        <v>0</v>
      </c>
      <c r="AL4016" s="3">
        <v>0</v>
      </c>
      <c r="AM4016" s="3">
        <v>0</v>
      </c>
      <c r="AN4016" s="2">
        <f t="shared" si="134"/>
        <v>0.21266968325791855</v>
      </c>
      <c r="AO4016" s="2">
        <v>2.2727272727272728E-2</v>
      </c>
      <c r="AP4016">
        <f t="shared" si="135"/>
        <v>47</v>
      </c>
    </row>
    <row r="4017" spans="1:42" ht="16.5" hidden="1" customHeight="1" x14ac:dyDescent="0.25">
      <c r="A4017" s="5" t="s">
        <v>787</v>
      </c>
      <c r="B4017" s="1" t="s">
        <v>567</v>
      </c>
      <c r="D4017" t="s">
        <v>32</v>
      </c>
      <c r="E4017" t="s">
        <v>568</v>
      </c>
      <c r="F4017" t="s">
        <v>569</v>
      </c>
      <c r="G4017">
        <v>38</v>
      </c>
      <c r="H4017">
        <v>0</v>
      </c>
      <c r="I4017">
        <v>0</v>
      </c>
      <c r="J4017">
        <v>0</v>
      </c>
      <c r="K4017">
        <v>6</v>
      </c>
      <c r="L4017">
        <v>0</v>
      </c>
      <c r="M4017">
        <v>47</v>
      </c>
      <c r="N4017" s="2">
        <v>0</v>
      </c>
      <c r="O4017" s="2">
        <v>0.20085470085470086</v>
      </c>
      <c r="P4017">
        <v>19</v>
      </c>
      <c r="Q4017" s="2">
        <v>9.2233009708737865E-2</v>
      </c>
      <c r="R4017">
        <v>234</v>
      </c>
      <c r="S4017">
        <v>206</v>
      </c>
      <c r="T4017">
        <v>152</v>
      </c>
      <c r="U4017">
        <v>0</v>
      </c>
      <c r="V4017">
        <v>2</v>
      </c>
      <c r="W4017">
        <v>16</v>
      </c>
      <c r="X4017">
        <v>36</v>
      </c>
      <c r="Y4017">
        <v>17</v>
      </c>
      <c r="Z4017">
        <v>0</v>
      </c>
      <c r="AA4017">
        <v>0</v>
      </c>
      <c r="AB4017">
        <v>0</v>
      </c>
      <c r="AC4017">
        <v>0</v>
      </c>
      <c r="AD4017">
        <v>173</v>
      </c>
      <c r="AE4017">
        <v>0</v>
      </c>
      <c r="AF4017">
        <v>2</v>
      </c>
      <c r="AG4017">
        <v>16</v>
      </c>
      <c r="AH4017">
        <v>42</v>
      </c>
      <c r="AI4017" s="3">
        <v>0.21965317919075145</v>
      </c>
      <c r="AJ4017" s="3">
        <v>0</v>
      </c>
      <c r="AK4017" s="3">
        <v>0</v>
      </c>
      <c r="AL4017" s="3">
        <v>0</v>
      </c>
      <c r="AM4017" s="3">
        <v>0.14285714285714285</v>
      </c>
      <c r="AN4017" s="2">
        <f t="shared" si="134"/>
        <v>0.20085470085470086</v>
      </c>
      <c r="AO4017" s="2">
        <v>0.25751072961373389</v>
      </c>
      <c r="AP4017">
        <f t="shared" si="135"/>
        <v>47</v>
      </c>
    </row>
    <row r="4018" spans="1:42" ht="16.5" hidden="1" customHeight="1" x14ac:dyDescent="0.25">
      <c r="A4018" s="5" t="s">
        <v>802</v>
      </c>
      <c r="B4018" s="1" t="s">
        <v>375</v>
      </c>
      <c r="D4018" t="s">
        <v>32</v>
      </c>
      <c r="E4018" t="s">
        <v>373</v>
      </c>
      <c r="F4018" t="s">
        <v>376</v>
      </c>
      <c r="G4018">
        <v>45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47</v>
      </c>
      <c r="N4018" s="2">
        <v>0</v>
      </c>
      <c r="O4018" s="2">
        <v>0.2</v>
      </c>
      <c r="P4018">
        <v>20</v>
      </c>
      <c r="Q4018" s="2">
        <v>9.6153846153846159E-2</v>
      </c>
      <c r="R4018">
        <v>235</v>
      </c>
      <c r="S4018">
        <v>208</v>
      </c>
      <c r="T4018">
        <v>207</v>
      </c>
      <c r="U4018">
        <v>1</v>
      </c>
      <c r="V4018">
        <v>0</v>
      </c>
      <c r="W4018">
        <v>0</v>
      </c>
      <c r="X4018">
        <v>0</v>
      </c>
      <c r="Y4018">
        <v>20</v>
      </c>
      <c r="Z4018">
        <v>0</v>
      </c>
      <c r="AA4018">
        <v>0</v>
      </c>
      <c r="AB4018">
        <v>0</v>
      </c>
      <c r="AC4018">
        <v>0</v>
      </c>
      <c r="AD4018">
        <v>232</v>
      </c>
      <c r="AE4018">
        <v>1</v>
      </c>
      <c r="AF4018">
        <v>0</v>
      </c>
      <c r="AG4018">
        <v>0</v>
      </c>
      <c r="AH4018">
        <v>0</v>
      </c>
      <c r="AI4018" s="3">
        <v>0.19396551724137931</v>
      </c>
      <c r="AJ4018" s="3">
        <v>0</v>
      </c>
      <c r="AK4018" s="3">
        <v>0</v>
      </c>
      <c r="AL4018" s="3">
        <v>0</v>
      </c>
      <c r="AM4018" s="3">
        <v>0</v>
      </c>
      <c r="AN4018" s="2">
        <f t="shared" si="134"/>
        <v>0.2</v>
      </c>
      <c r="AO4018" s="2">
        <v>4.2918454935622317E-3</v>
      </c>
      <c r="AP4018">
        <f t="shared" si="135"/>
        <v>47</v>
      </c>
    </row>
    <row r="4019" spans="1:42" ht="16.5" hidden="1" customHeight="1" x14ac:dyDescent="0.25">
      <c r="A4019" s="5" t="s">
        <v>791</v>
      </c>
      <c r="B4019" s="1" t="s">
        <v>548</v>
      </c>
      <c r="D4019" t="s">
        <v>32</v>
      </c>
      <c r="E4019" t="s">
        <v>549</v>
      </c>
      <c r="F4019" t="s">
        <v>550</v>
      </c>
      <c r="G4019">
        <v>43</v>
      </c>
      <c r="H4019">
        <v>3</v>
      </c>
      <c r="I4019">
        <v>0</v>
      </c>
      <c r="J4019">
        <v>0</v>
      </c>
      <c r="K4019">
        <v>0</v>
      </c>
      <c r="L4019">
        <v>0</v>
      </c>
      <c r="M4019">
        <v>47</v>
      </c>
      <c r="N4019" s="2">
        <v>0</v>
      </c>
      <c r="O4019" s="2">
        <v>0.14826498422712933</v>
      </c>
      <c r="P4019">
        <v>175</v>
      </c>
      <c r="Q4019" s="2">
        <v>0.39325842696629215</v>
      </c>
      <c r="R4019">
        <v>317</v>
      </c>
      <c r="S4019">
        <v>445</v>
      </c>
      <c r="T4019">
        <v>428</v>
      </c>
      <c r="U4019">
        <v>6</v>
      </c>
      <c r="V4019">
        <v>1</v>
      </c>
      <c r="W4019">
        <v>3</v>
      </c>
      <c r="X4019">
        <v>7</v>
      </c>
      <c r="Y4019">
        <v>170</v>
      </c>
      <c r="Z4019">
        <v>0</v>
      </c>
      <c r="AA4019">
        <v>0</v>
      </c>
      <c r="AB4019">
        <v>0</v>
      </c>
      <c r="AC4019">
        <v>0</v>
      </c>
      <c r="AD4019">
        <v>301</v>
      </c>
      <c r="AE4019">
        <v>9</v>
      </c>
      <c r="AF4019">
        <v>1</v>
      </c>
      <c r="AG4019">
        <v>3</v>
      </c>
      <c r="AH4019">
        <v>7</v>
      </c>
      <c r="AI4019" s="3">
        <v>0.14285714285714285</v>
      </c>
      <c r="AJ4019" s="3">
        <v>0.33333333333333331</v>
      </c>
      <c r="AK4019" s="3">
        <v>0</v>
      </c>
      <c r="AL4019" s="3">
        <v>0</v>
      </c>
      <c r="AM4019" s="3">
        <v>0</v>
      </c>
      <c r="AN4019" s="2">
        <f t="shared" si="134"/>
        <v>0.14826498422712933</v>
      </c>
      <c r="AO4019" s="2">
        <v>6.2305295950155763E-2</v>
      </c>
      <c r="AP4019">
        <f t="shared" si="135"/>
        <v>47</v>
      </c>
    </row>
    <row r="4020" spans="1:42" ht="16.5" hidden="1" customHeight="1" x14ac:dyDescent="0.25">
      <c r="A4020" s="4">
        <v>2011</v>
      </c>
      <c r="B4020" s="1" t="s">
        <v>400</v>
      </c>
      <c r="D4020" t="s">
        <v>32</v>
      </c>
      <c r="E4020" t="s">
        <v>388</v>
      </c>
      <c r="F4020" t="s">
        <v>401</v>
      </c>
      <c r="G4020">
        <v>41</v>
      </c>
      <c r="H4020">
        <v>0</v>
      </c>
      <c r="I4020">
        <v>4</v>
      </c>
      <c r="J4020">
        <v>0</v>
      </c>
      <c r="K4020">
        <v>0</v>
      </c>
      <c r="L4020">
        <v>0</v>
      </c>
      <c r="M4020">
        <v>47</v>
      </c>
      <c r="N4020" s="2">
        <v>0</v>
      </c>
      <c r="O4020" s="2">
        <v>0.14461538461538462</v>
      </c>
      <c r="P4020">
        <v>296</v>
      </c>
      <c r="Q4020" s="2">
        <v>0.51567944250871078</v>
      </c>
      <c r="R4020">
        <v>325</v>
      </c>
      <c r="S4020">
        <v>574</v>
      </c>
      <c r="T4020">
        <v>564</v>
      </c>
      <c r="U4020">
        <v>1</v>
      </c>
      <c r="V4020">
        <v>3</v>
      </c>
      <c r="W4020">
        <v>5</v>
      </c>
      <c r="X4020">
        <v>1</v>
      </c>
      <c r="Y4020">
        <v>291</v>
      </c>
      <c r="Z4020">
        <v>0</v>
      </c>
      <c r="AA4020">
        <v>0</v>
      </c>
      <c r="AB4020">
        <v>3</v>
      </c>
      <c r="AC4020">
        <v>0</v>
      </c>
      <c r="AD4020">
        <v>314</v>
      </c>
      <c r="AE4020">
        <v>1</v>
      </c>
      <c r="AF4020">
        <v>7</v>
      </c>
      <c r="AG4020">
        <v>2</v>
      </c>
      <c r="AH4020">
        <v>1</v>
      </c>
      <c r="AI4020" s="3">
        <v>0.13057324840764331</v>
      </c>
      <c r="AJ4020" s="3">
        <v>0</v>
      </c>
      <c r="AK4020" s="3">
        <v>0.5714285714285714</v>
      </c>
      <c r="AL4020" s="3">
        <v>0</v>
      </c>
      <c r="AM4020" s="3">
        <v>0</v>
      </c>
      <c r="AN4020" s="2">
        <f t="shared" si="134"/>
        <v>0.14461538461538462</v>
      </c>
      <c r="AO4020" s="2">
        <v>3.3846153846153845E-2</v>
      </c>
      <c r="AP4020">
        <f t="shared" si="135"/>
        <v>47</v>
      </c>
    </row>
    <row r="4021" spans="1:42" ht="16.5" hidden="1" customHeight="1" x14ac:dyDescent="0.25">
      <c r="A4021" s="5" t="s">
        <v>791</v>
      </c>
      <c r="B4021" s="1" t="s">
        <v>105</v>
      </c>
      <c r="D4021" t="s">
        <v>32</v>
      </c>
      <c r="E4021" t="s">
        <v>95</v>
      </c>
      <c r="F4021" t="s">
        <v>106</v>
      </c>
      <c r="G4021">
        <v>43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47</v>
      </c>
      <c r="N4021" s="2">
        <v>0</v>
      </c>
      <c r="O4021" s="2">
        <v>0.13823529411764707</v>
      </c>
      <c r="P4021">
        <v>72</v>
      </c>
      <c r="Q4021" s="2">
        <v>0.19726027397260273</v>
      </c>
      <c r="R4021">
        <v>340</v>
      </c>
      <c r="S4021">
        <v>365</v>
      </c>
      <c r="T4021">
        <v>360</v>
      </c>
      <c r="U4021">
        <v>4</v>
      </c>
      <c r="V4021">
        <v>0</v>
      </c>
      <c r="W4021">
        <v>1</v>
      </c>
      <c r="X4021">
        <v>0</v>
      </c>
      <c r="Y4021">
        <v>70</v>
      </c>
      <c r="Z4021">
        <v>0</v>
      </c>
      <c r="AA4021">
        <v>0</v>
      </c>
      <c r="AB4021">
        <v>0</v>
      </c>
      <c r="AC4021">
        <v>0</v>
      </c>
      <c r="AD4021">
        <v>333</v>
      </c>
      <c r="AE4021">
        <v>4</v>
      </c>
      <c r="AF4021">
        <v>0</v>
      </c>
      <c r="AG4021">
        <v>1</v>
      </c>
      <c r="AH4021">
        <v>0</v>
      </c>
      <c r="AI4021" s="3">
        <v>0.12912912912912913</v>
      </c>
      <c r="AJ4021" s="3">
        <v>0</v>
      </c>
      <c r="AK4021" s="3">
        <v>0</v>
      </c>
      <c r="AL4021" s="3">
        <v>0</v>
      </c>
      <c r="AM4021" s="3">
        <v>0</v>
      </c>
      <c r="AN4021" s="2">
        <f t="shared" si="134"/>
        <v>0.13823529411764707</v>
      </c>
      <c r="AO4021" s="2">
        <v>1.4792899408284023E-2</v>
      </c>
      <c r="AP4021">
        <f t="shared" si="135"/>
        <v>47</v>
      </c>
    </row>
    <row r="4022" spans="1:42" ht="16.5" hidden="1" customHeight="1" x14ac:dyDescent="0.25">
      <c r="A4022" s="5" t="s">
        <v>794</v>
      </c>
      <c r="B4022" s="1" t="s">
        <v>452</v>
      </c>
      <c r="D4022" t="s">
        <v>32</v>
      </c>
      <c r="E4022" t="s">
        <v>453</v>
      </c>
      <c r="F4022" t="s">
        <v>454</v>
      </c>
      <c r="G4022">
        <v>46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47</v>
      </c>
      <c r="N4022" s="2">
        <v>0</v>
      </c>
      <c r="O4022" s="2">
        <v>0.13239436619718309</v>
      </c>
      <c r="P4022">
        <v>25</v>
      </c>
      <c r="Q4022" s="2">
        <v>7.5075075075075076E-2</v>
      </c>
      <c r="R4022">
        <v>355</v>
      </c>
      <c r="S4022">
        <v>333</v>
      </c>
      <c r="T4022">
        <v>323</v>
      </c>
      <c r="U4022">
        <v>1</v>
      </c>
      <c r="V4022">
        <v>5</v>
      </c>
      <c r="W4022">
        <v>1</v>
      </c>
      <c r="X4022">
        <v>3</v>
      </c>
      <c r="Y4022">
        <v>21</v>
      </c>
      <c r="Z4022">
        <v>0</v>
      </c>
      <c r="AA4022">
        <v>0</v>
      </c>
      <c r="AB4022">
        <v>0</v>
      </c>
      <c r="AC4022">
        <v>0</v>
      </c>
      <c r="AD4022">
        <v>348</v>
      </c>
      <c r="AE4022">
        <v>1</v>
      </c>
      <c r="AF4022">
        <v>5</v>
      </c>
      <c r="AG4022">
        <v>1</v>
      </c>
      <c r="AH4022">
        <v>3</v>
      </c>
      <c r="AI4022" s="3">
        <v>0.13218390804597702</v>
      </c>
      <c r="AJ4022" s="3">
        <v>0</v>
      </c>
      <c r="AK4022" s="3">
        <v>0</v>
      </c>
      <c r="AL4022" s="3">
        <v>0</v>
      </c>
      <c r="AM4022" s="3">
        <v>0</v>
      </c>
      <c r="AN4022" s="2">
        <f t="shared" si="134"/>
        <v>0.13239436619718309</v>
      </c>
      <c r="AO4022" s="2">
        <v>2.7932960893854747E-2</v>
      </c>
      <c r="AP4022">
        <f t="shared" si="135"/>
        <v>47</v>
      </c>
    </row>
    <row r="4023" spans="1:42" ht="16.5" hidden="1" customHeight="1" x14ac:dyDescent="0.25">
      <c r="A4023" s="5" t="s">
        <v>791</v>
      </c>
      <c r="B4023" s="1" t="s">
        <v>536</v>
      </c>
      <c r="D4023" t="s">
        <v>32</v>
      </c>
      <c r="E4023" t="s">
        <v>534</v>
      </c>
      <c r="F4023" t="s">
        <v>537</v>
      </c>
      <c r="G4023">
        <v>41</v>
      </c>
      <c r="H4023">
        <v>0</v>
      </c>
      <c r="I4023">
        <v>0</v>
      </c>
      <c r="J4023">
        <v>0</v>
      </c>
      <c r="K4023">
        <v>4</v>
      </c>
      <c r="L4023">
        <v>0</v>
      </c>
      <c r="M4023">
        <v>47</v>
      </c>
      <c r="N4023" s="2">
        <v>0</v>
      </c>
      <c r="O4023" s="2">
        <v>0.12144702842377261</v>
      </c>
      <c r="P4023">
        <v>169</v>
      </c>
      <c r="Q4023" s="2">
        <v>0.33202357563850687</v>
      </c>
      <c r="R4023">
        <v>387</v>
      </c>
      <c r="S4023">
        <v>509</v>
      </c>
      <c r="T4023">
        <v>498</v>
      </c>
      <c r="U4023">
        <v>0</v>
      </c>
      <c r="V4023">
        <v>0</v>
      </c>
      <c r="W4023">
        <v>0</v>
      </c>
      <c r="X4023">
        <v>11</v>
      </c>
      <c r="Y4023">
        <v>159</v>
      </c>
      <c r="Z4023">
        <v>0</v>
      </c>
      <c r="AA4023">
        <v>0</v>
      </c>
      <c r="AB4023">
        <v>0</v>
      </c>
      <c r="AC4023">
        <v>3</v>
      </c>
      <c r="AD4023">
        <v>380</v>
      </c>
      <c r="AE4023">
        <v>0</v>
      </c>
      <c r="AF4023">
        <v>0</v>
      </c>
      <c r="AG4023">
        <v>0</v>
      </c>
      <c r="AH4023">
        <v>12</v>
      </c>
      <c r="AI4023" s="3">
        <v>0.10789473684210527</v>
      </c>
      <c r="AJ4023" s="3">
        <v>0</v>
      </c>
      <c r="AK4023" s="3">
        <v>0</v>
      </c>
      <c r="AL4023" s="3">
        <v>0</v>
      </c>
      <c r="AM4023" s="3">
        <v>0.33333333333333331</v>
      </c>
      <c r="AN4023" s="2">
        <f t="shared" si="134"/>
        <v>0.12144702842377261</v>
      </c>
      <c r="AO4023" s="2">
        <v>3.0612244897959183E-2</v>
      </c>
      <c r="AP4023">
        <f t="shared" si="135"/>
        <v>47</v>
      </c>
    </row>
    <row r="4024" spans="1:42" ht="16.5" hidden="1" customHeight="1" x14ac:dyDescent="0.25">
      <c r="A4024" s="5" t="s">
        <v>792</v>
      </c>
      <c r="B4024" s="1" t="s">
        <v>400</v>
      </c>
      <c r="D4024" t="s">
        <v>32</v>
      </c>
      <c r="E4024" t="s">
        <v>388</v>
      </c>
      <c r="F4024" t="s">
        <v>401</v>
      </c>
      <c r="G4024">
        <v>39</v>
      </c>
      <c r="H4024">
        <v>0</v>
      </c>
      <c r="I4024">
        <v>4</v>
      </c>
      <c r="J4024">
        <v>0</v>
      </c>
      <c r="K4024">
        <v>0</v>
      </c>
      <c r="L4024">
        <v>0</v>
      </c>
      <c r="M4024">
        <v>47</v>
      </c>
      <c r="N4024" s="2">
        <v>0</v>
      </c>
      <c r="O4024" s="2">
        <v>0.11779448621553884</v>
      </c>
      <c r="P4024">
        <v>156</v>
      </c>
      <c r="Q4024" s="2">
        <v>0.30708661417322836</v>
      </c>
      <c r="R4024">
        <v>399</v>
      </c>
      <c r="S4024">
        <v>508</v>
      </c>
      <c r="T4024">
        <v>497</v>
      </c>
      <c r="U4024">
        <v>2</v>
      </c>
      <c r="V4024">
        <v>0</v>
      </c>
      <c r="W4024">
        <v>9</v>
      </c>
      <c r="X4024">
        <v>0</v>
      </c>
      <c r="Y4024">
        <v>152</v>
      </c>
      <c r="Z4024">
        <v>0</v>
      </c>
      <c r="AA4024">
        <v>0</v>
      </c>
      <c r="AB4024">
        <v>0</v>
      </c>
      <c r="AC4024">
        <v>0</v>
      </c>
      <c r="AD4024">
        <v>384</v>
      </c>
      <c r="AE4024">
        <v>2</v>
      </c>
      <c r="AF4024">
        <v>4</v>
      </c>
      <c r="AG4024">
        <v>9</v>
      </c>
      <c r="AH4024">
        <v>0</v>
      </c>
      <c r="AI4024" s="3">
        <v>0.1015625</v>
      </c>
      <c r="AJ4024" s="3">
        <v>0</v>
      </c>
      <c r="AK4024" s="3">
        <v>1</v>
      </c>
      <c r="AL4024" s="3">
        <v>0</v>
      </c>
      <c r="AM4024" s="3">
        <v>0</v>
      </c>
      <c r="AN4024" s="2">
        <f t="shared" si="134"/>
        <v>0.11779448621553884</v>
      </c>
      <c r="AO4024" s="2">
        <v>3.7593984962406013E-2</v>
      </c>
      <c r="AP4024">
        <f t="shared" si="135"/>
        <v>47</v>
      </c>
    </row>
    <row r="4025" spans="1:42" ht="16.5" hidden="1" customHeight="1" x14ac:dyDescent="0.25">
      <c r="A4025" s="4" t="s">
        <v>801</v>
      </c>
      <c r="B4025" s="1" t="s">
        <v>335</v>
      </c>
      <c r="D4025" t="s">
        <v>32</v>
      </c>
      <c r="E4025" t="s">
        <v>336</v>
      </c>
      <c r="F4025" t="s">
        <v>337</v>
      </c>
      <c r="G4025">
        <v>14</v>
      </c>
      <c r="H4025">
        <v>22</v>
      </c>
      <c r="I4025">
        <v>0</v>
      </c>
      <c r="J4025">
        <v>0</v>
      </c>
      <c r="K4025">
        <v>0</v>
      </c>
      <c r="L4025">
        <v>0</v>
      </c>
      <c r="M4025">
        <v>47</v>
      </c>
      <c r="N4025" s="2">
        <v>0</v>
      </c>
      <c r="O4025" s="2">
        <v>0.11380145278450363</v>
      </c>
      <c r="P4025">
        <v>101</v>
      </c>
      <c r="Q4025" s="2">
        <v>0.21627408993576017</v>
      </c>
      <c r="R4025">
        <v>413</v>
      </c>
      <c r="S4025">
        <v>467</v>
      </c>
      <c r="T4025">
        <v>388</v>
      </c>
      <c r="U4025">
        <v>59</v>
      </c>
      <c r="V4025">
        <v>2</v>
      </c>
      <c r="W4025">
        <v>9</v>
      </c>
      <c r="X4025">
        <v>9</v>
      </c>
      <c r="Y4025">
        <v>93</v>
      </c>
      <c r="Z4025">
        <v>3</v>
      </c>
      <c r="AA4025">
        <v>0</v>
      </c>
      <c r="AB4025">
        <v>0</v>
      </c>
      <c r="AC4025">
        <v>0</v>
      </c>
      <c r="AD4025">
        <v>309</v>
      </c>
      <c r="AE4025">
        <v>78</v>
      </c>
      <c r="AF4025">
        <v>2</v>
      </c>
      <c r="AG4025">
        <v>9</v>
      </c>
      <c r="AH4025">
        <v>9</v>
      </c>
      <c r="AI4025" s="3">
        <v>4.5307443365695796E-2</v>
      </c>
      <c r="AJ4025" s="3">
        <v>0.28205128205128205</v>
      </c>
      <c r="AK4025" s="3">
        <v>0</v>
      </c>
      <c r="AL4025" s="3">
        <v>0</v>
      </c>
      <c r="AM4025" s="3">
        <v>0</v>
      </c>
      <c r="AN4025" s="2">
        <f t="shared" si="134"/>
        <v>0.11380145278450363</v>
      </c>
      <c r="AO4025" s="2">
        <v>0.24078624078624078</v>
      </c>
      <c r="AP4025">
        <f t="shared" si="135"/>
        <v>47</v>
      </c>
    </row>
    <row r="4026" spans="1:42" ht="16.5" hidden="1" customHeight="1" x14ac:dyDescent="0.25">
      <c r="A4026" s="4">
        <v>2011</v>
      </c>
      <c r="B4026" t="s">
        <v>698</v>
      </c>
      <c r="D4026" t="s">
        <v>32</v>
      </c>
      <c r="E4026" t="s">
        <v>456</v>
      </c>
      <c r="F4026" t="s">
        <v>699</v>
      </c>
      <c r="G4026">
        <v>47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47</v>
      </c>
      <c r="N4026" s="2">
        <v>0</v>
      </c>
      <c r="O4026" s="2">
        <v>0.10398230088495575</v>
      </c>
      <c r="P4026">
        <v>32</v>
      </c>
      <c r="Q4026" s="2">
        <v>7.3226544622425629E-2</v>
      </c>
      <c r="R4026">
        <v>452</v>
      </c>
      <c r="S4026">
        <v>437</v>
      </c>
      <c r="T4026">
        <v>428</v>
      </c>
      <c r="U4026">
        <v>4</v>
      </c>
      <c r="V4026">
        <v>4</v>
      </c>
      <c r="W4026">
        <v>1</v>
      </c>
      <c r="X4026">
        <v>0</v>
      </c>
      <c r="Y4026">
        <v>31</v>
      </c>
      <c r="Z4026">
        <v>0</v>
      </c>
      <c r="AA4026">
        <v>0</v>
      </c>
      <c r="AB4026">
        <v>0</v>
      </c>
      <c r="AC4026">
        <v>0</v>
      </c>
      <c r="AD4026">
        <v>444</v>
      </c>
      <c r="AE4026">
        <v>4</v>
      </c>
      <c r="AF4026">
        <v>4</v>
      </c>
      <c r="AG4026">
        <v>1</v>
      </c>
      <c r="AH4026">
        <v>0</v>
      </c>
      <c r="AI4026" s="3">
        <v>0.10585585585585586</v>
      </c>
      <c r="AJ4026" s="3">
        <v>0</v>
      </c>
      <c r="AK4026" s="3">
        <v>0</v>
      </c>
      <c r="AL4026" s="3">
        <v>0</v>
      </c>
      <c r="AM4026" s="3">
        <v>0</v>
      </c>
      <c r="AN4026" s="2">
        <f t="shared" si="134"/>
        <v>0.10398230088495575</v>
      </c>
      <c r="AO4026" s="2">
        <v>1.9867549668874173E-2</v>
      </c>
      <c r="AP4026">
        <f t="shared" si="135"/>
        <v>47</v>
      </c>
    </row>
    <row r="4027" spans="1:42" ht="16.5" hidden="1" customHeight="1" x14ac:dyDescent="0.25">
      <c r="A4027" s="4" t="s">
        <v>798</v>
      </c>
      <c r="B4027" t="s">
        <v>720</v>
      </c>
      <c r="D4027" t="s">
        <v>32</v>
      </c>
      <c r="E4027" t="s">
        <v>667</v>
      </c>
      <c r="F4027" t="s">
        <v>721</v>
      </c>
      <c r="G4027">
        <v>35</v>
      </c>
      <c r="H4027">
        <v>3</v>
      </c>
      <c r="I4027">
        <v>0</v>
      </c>
      <c r="J4027">
        <v>0</v>
      </c>
      <c r="K4027">
        <v>0</v>
      </c>
      <c r="L4027">
        <v>0</v>
      </c>
      <c r="M4027">
        <v>47</v>
      </c>
      <c r="N4027" s="2">
        <v>0</v>
      </c>
      <c r="O4027" s="2">
        <v>9.5918367346938774E-2</v>
      </c>
      <c r="P4027">
        <v>44</v>
      </c>
      <c r="Q4027" s="2">
        <v>9.034907597535935E-2</v>
      </c>
      <c r="R4027">
        <v>490</v>
      </c>
      <c r="S4027">
        <v>487</v>
      </c>
      <c r="T4027">
        <v>428</v>
      </c>
      <c r="U4027">
        <v>13</v>
      </c>
      <c r="V4027">
        <v>7</v>
      </c>
      <c r="W4027">
        <v>3</v>
      </c>
      <c r="X4027">
        <v>36</v>
      </c>
      <c r="Y4027">
        <v>35</v>
      </c>
      <c r="Z4027">
        <v>0</v>
      </c>
      <c r="AA4027">
        <v>0</v>
      </c>
      <c r="AB4027">
        <v>0</v>
      </c>
      <c r="AC4027">
        <v>3</v>
      </c>
      <c r="AD4027">
        <v>428</v>
      </c>
      <c r="AE4027">
        <v>16</v>
      </c>
      <c r="AF4027">
        <v>7</v>
      </c>
      <c r="AG4027">
        <v>3</v>
      </c>
      <c r="AH4027">
        <v>33</v>
      </c>
      <c r="AI4027" s="3">
        <v>8.1775700934579434E-2</v>
      </c>
      <c r="AJ4027" s="3">
        <v>0.1875</v>
      </c>
      <c r="AK4027" s="3">
        <v>0</v>
      </c>
      <c r="AL4027" s="3">
        <v>0</v>
      </c>
      <c r="AM4027" s="3">
        <v>0</v>
      </c>
      <c r="AN4027" s="2">
        <f t="shared" si="134"/>
        <v>9.5918367346938774E-2</v>
      </c>
      <c r="AO4027" s="2">
        <v>0.12114989733059549</v>
      </c>
      <c r="AP4027">
        <f t="shared" si="135"/>
        <v>47</v>
      </c>
    </row>
    <row r="4028" spans="1:42" ht="16.5" hidden="1" customHeight="1" x14ac:dyDescent="0.25">
      <c r="A4028" s="4" t="s">
        <v>803</v>
      </c>
      <c r="B4028" s="1" t="s">
        <v>314</v>
      </c>
      <c r="D4028" t="s">
        <v>32</v>
      </c>
      <c r="E4028" t="s">
        <v>312</v>
      </c>
      <c r="F4028" t="s">
        <v>315</v>
      </c>
      <c r="G4028">
        <v>22</v>
      </c>
      <c r="H4028">
        <v>0</v>
      </c>
      <c r="I4028">
        <v>0</v>
      </c>
      <c r="J4028">
        <v>0</v>
      </c>
      <c r="K4028">
        <v>22</v>
      </c>
      <c r="L4028">
        <v>0</v>
      </c>
      <c r="M4028">
        <v>47</v>
      </c>
      <c r="N4028" s="2">
        <v>0</v>
      </c>
      <c r="O4028" s="2">
        <v>9.270216962524655E-2</v>
      </c>
      <c r="P4028">
        <v>91</v>
      </c>
      <c r="Q4028" s="2">
        <v>0.16515426497277677</v>
      </c>
      <c r="R4028">
        <v>507</v>
      </c>
      <c r="S4028">
        <v>551</v>
      </c>
      <c r="T4028">
        <v>545</v>
      </c>
      <c r="U4028">
        <v>0</v>
      </c>
      <c r="V4028">
        <v>0</v>
      </c>
      <c r="W4028">
        <v>0</v>
      </c>
      <c r="X4028">
        <v>6</v>
      </c>
      <c r="Y4028">
        <v>87</v>
      </c>
      <c r="Z4028">
        <v>0</v>
      </c>
      <c r="AA4028">
        <v>0</v>
      </c>
      <c r="AB4028">
        <v>0</v>
      </c>
      <c r="AC4028">
        <v>0</v>
      </c>
      <c r="AD4028">
        <v>480</v>
      </c>
      <c r="AE4028">
        <v>0</v>
      </c>
      <c r="AF4028">
        <v>0</v>
      </c>
      <c r="AG4028">
        <v>0</v>
      </c>
      <c r="AH4028">
        <v>28</v>
      </c>
      <c r="AI4028" s="3">
        <v>4.583333333333333E-2</v>
      </c>
      <c r="AJ4028" s="3">
        <v>0</v>
      </c>
      <c r="AK4028" s="3">
        <v>0</v>
      </c>
      <c r="AL4028" s="3">
        <v>0</v>
      </c>
      <c r="AM4028" s="3">
        <v>0.7857142857142857</v>
      </c>
      <c r="AN4028" s="2">
        <f t="shared" si="134"/>
        <v>9.270216962524655E-2</v>
      </c>
      <c r="AO4028" s="2">
        <v>5.5118110236220472E-2</v>
      </c>
      <c r="AP4028">
        <f t="shared" si="135"/>
        <v>47</v>
      </c>
    </row>
    <row r="4029" spans="1:42" ht="16.5" hidden="1" customHeight="1" x14ac:dyDescent="0.25">
      <c r="A4029" s="5" t="s">
        <v>789</v>
      </c>
      <c r="B4029" s="1" t="s">
        <v>161</v>
      </c>
      <c r="C4029" t="s">
        <v>36</v>
      </c>
      <c r="D4029" t="s">
        <v>43</v>
      </c>
      <c r="E4029" t="s">
        <v>44</v>
      </c>
      <c r="F4029" t="s">
        <v>162</v>
      </c>
      <c r="G4029">
        <v>46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47</v>
      </c>
      <c r="N4029" s="2">
        <v>0</v>
      </c>
      <c r="O4029" s="2">
        <v>8.9523809523809519E-2</v>
      </c>
      <c r="P4029">
        <v>1</v>
      </c>
      <c r="Q4029" s="2">
        <v>2.0876826722338203E-3</v>
      </c>
      <c r="R4029">
        <v>525</v>
      </c>
      <c r="S4029">
        <v>479</v>
      </c>
      <c r="T4029">
        <v>471</v>
      </c>
      <c r="U4029">
        <v>0</v>
      </c>
      <c r="V4029">
        <v>1</v>
      </c>
      <c r="W4029">
        <v>2</v>
      </c>
      <c r="X4029">
        <v>5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517</v>
      </c>
      <c r="AE4029">
        <v>0</v>
      </c>
      <c r="AF4029">
        <v>1</v>
      </c>
      <c r="AG4029">
        <v>2</v>
      </c>
      <c r="AH4029">
        <v>5</v>
      </c>
      <c r="AI4029" s="3">
        <v>8.8974854932301742E-2</v>
      </c>
      <c r="AJ4029" s="3">
        <v>0</v>
      </c>
      <c r="AK4029" s="3">
        <v>0</v>
      </c>
      <c r="AL4029" s="3">
        <v>0</v>
      </c>
      <c r="AM4029" s="3">
        <v>0</v>
      </c>
      <c r="AN4029" s="2">
        <f t="shared" si="134"/>
        <v>8.9523809523809519E-2</v>
      </c>
      <c r="AO4029" s="2">
        <v>1.5238095238095238E-2</v>
      </c>
      <c r="AP4029">
        <f t="shared" si="135"/>
        <v>47</v>
      </c>
    </row>
    <row r="4030" spans="1:42" ht="16.5" hidden="1" customHeight="1" x14ac:dyDescent="0.25">
      <c r="A4030" s="4" t="s">
        <v>801</v>
      </c>
      <c r="B4030" t="s">
        <v>766</v>
      </c>
      <c r="D4030" t="s">
        <v>32</v>
      </c>
      <c r="E4030" t="s">
        <v>733</v>
      </c>
      <c r="F4030" t="s">
        <v>767</v>
      </c>
      <c r="G4030">
        <v>38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47</v>
      </c>
      <c r="N4030" s="2">
        <v>0</v>
      </c>
      <c r="O4030" s="2">
        <v>8.8679245283018862E-2</v>
      </c>
      <c r="P4030">
        <v>26</v>
      </c>
      <c r="Q4030" s="2">
        <v>5.1080550098231828E-2</v>
      </c>
      <c r="R4030">
        <v>530</v>
      </c>
      <c r="S4030">
        <v>509</v>
      </c>
      <c r="T4030">
        <v>474</v>
      </c>
      <c r="U4030">
        <v>5</v>
      </c>
      <c r="V4030">
        <v>4</v>
      </c>
      <c r="W4030">
        <v>3</v>
      </c>
      <c r="X4030">
        <v>23</v>
      </c>
      <c r="Y4030">
        <v>26</v>
      </c>
      <c r="Z4030">
        <v>0</v>
      </c>
      <c r="AA4030">
        <v>0</v>
      </c>
      <c r="AB4030">
        <v>0</v>
      </c>
      <c r="AC4030">
        <v>0</v>
      </c>
      <c r="AD4030">
        <v>486</v>
      </c>
      <c r="AE4030">
        <v>5</v>
      </c>
      <c r="AF4030">
        <v>4</v>
      </c>
      <c r="AG4030">
        <v>3</v>
      </c>
      <c r="AH4030">
        <v>23</v>
      </c>
      <c r="AI4030" s="3">
        <v>7.8189300411522639E-2</v>
      </c>
      <c r="AJ4030" s="3">
        <v>0</v>
      </c>
      <c r="AK4030" s="3">
        <v>0</v>
      </c>
      <c r="AL4030" s="3">
        <v>0</v>
      </c>
      <c r="AM4030" s="3">
        <v>0</v>
      </c>
      <c r="AN4030" s="2">
        <f t="shared" si="134"/>
        <v>8.8679245283018862E-2</v>
      </c>
      <c r="AO4030" s="2">
        <v>6.71785028790787E-2</v>
      </c>
      <c r="AP4030">
        <f t="shared" si="135"/>
        <v>47</v>
      </c>
    </row>
    <row r="4031" spans="1:42" ht="16.5" hidden="1" customHeight="1" x14ac:dyDescent="0.25">
      <c r="A4031" s="4" t="s">
        <v>800</v>
      </c>
      <c r="B4031" s="1" t="s">
        <v>199</v>
      </c>
      <c r="D4031" t="s">
        <v>32</v>
      </c>
      <c r="E4031" t="s">
        <v>197</v>
      </c>
      <c r="F4031" t="s">
        <v>200</v>
      </c>
      <c r="G4031">
        <v>45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47</v>
      </c>
      <c r="N4031" s="2">
        <v>0</v>
      </c>
      <c r="O4031" s="2">
        <v>8.3038869257950523E-2</v>
      </c>
      <c r="P4031">
        <v>119</v>
      </c>
      <c r="Q4031" s="2">
        <v>0.18652037617554859</v>
      </c>
      <c r="R4031">
        <v>566</v>
      </c>
      <c r="S4031">
        <v>638</v>
      </c>
      <c r="T4031">
        <v>589</v>
      </c>
      <c r="U4031">
        <v>0</v>
      </c>
      <c r="V4031">
        <v>3</v>
      </c>
      <c r="W4031">
        <v>0</v>
      </c>
      <c r="X4031">
        <v>46</v>
      </c>
      <c r="Y4031">
        <v>115</v>
      </c>
      <c r="Z4031">
        <v>0</v>
      </c>
      <c r="AA4031">
        <v>0</v>
      </c>
      <c r="AB4031">
        <v>0</v>
      </c>
      <c r="AC4031">
        <v>0</v>
      </c>
      <c r="AD4031">
        <v>519</v>
      </c>
      <c r="AE4031">
        <v>0</v>
      </c>
      <c r="AF4031">
        <v>3</v>
      </c>
      <c r="AG4031">
        <v>0</v>
      </c>
      <c r="AH4031">
        <v>46</v>
      </c>
      <c r="AI4031" s="3">
        <v>8.6705202312138727E-2</v>
      </c>
      <c r="AJ4031" s="3">
        <v>0</v>
      </c>
      <c r="AK4031" s="3">
        <v>0</v>
      </c>
      <c r="AL4031" s="3">
        <v>0</v>
      </c>
      <c r="AM4031" s="3">
        <v>0</v>
      </c>
      <c r="AN4031" s="2">
        <f t="shared" si="134"/>
        <v>8.3038869257950523E-2</v>
      </c>
      <c r="AO4031" s="2">
        <v>8.6267605633802813E-2</v>
      </c>
      <c r="AP4031">
        <f t="shared" si="135"/>
        <v>47</v>
      </c>
    </row>
    <row r="4032" spans="1:42" ht="16.5" hidden="1" customHeight="1" x14ac:dyDescent="0.25">
      <c r="A4032" s="4" t="s">
        <v>800</v>
      </c>
      <c r="B4032" s="1" t="s">
        <v>88</v>
      </c>
      <c r="D4032" t="s">
        <v>32</v>
      </c>
      <c r="E4032" t="s">
        <v>86</v>
      </c>
      <c r="F4032" t="s">
        <v>89</v>
      </c>
      <c r="G4032">
        <v>42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47</v>
      </c>
      <c r="N4032" s="2">
        <v>0</v>
      </c>
      <c r="O4032" s="2">
        <v>7.9931972789115652E-2</v>
      </c>
      <c r="P4032">
        <v>35</v>
      </c>
      <c r="Q4032" s="2">
        <v>6.0763888888888888E-2</v>
      </c>
      <c r="R4032">
        <v>588</v>
      </c>
      <c r="S4032">
        <v>576</v>
      </c>
      <c r="T4032">
        <v>367</v>
      </c>
      <c r="U4032">
        <v>3</v>
      </c>
      <c r="V4032">
        <v>6</v>
      </c>
      <c r="W4032">
        <v>6</v>
      </c>
      <c r="X4032">
        <v>194</v>
      </c>
      <c r="Y4032">
        <v>13</v>
      </c>
      <c r="Z4032">
        <v>0</v>
      </c>
      <c r="AA4032">
        <v>0</v>
      </c>
      <c r="AB4032">
        <v>0</v>
      </c>
      <c r="AC4032">
        <v>20</v>
      </c>
      <c r="AD4032">
        <v>396</v>
      </c>
      <c r="AE4032">
        <v>3</v>
      </c>
      <c r="AF4032">
        <v>6</v>
      </c>
      <c r="AG4032">
        <v>6</v>
      </c>
      <c r="AH4032">
        <v>174</v>
      </c>
      <c r="AI4032" s="3">
        <v>0.10606060606060606</v>
      </c>
      <c r="AJ4032" s="3">
        <v>0</v>
      </c>
      <c r="AK4032" s="3">
        <v>0</v>
      </c>
      <c r="AL4032" s="3">
        <v>0</v>
      </c>
      <c r="AM4032" s="3">
        <v>0</v>
      </c>
      <c r="AN4032" s="2">
        <f t="shared" si="134"/>
        <v>7.9931972789115652E-2</v>
      </c>
      <c r="AO4032" s="2">
        <v>0.32307692307692309</v>
      </c>
      <c r="AP4032">
        <f t="shared" si="135"/>
        <v>47</v>
      </c>
    </row>
    <row r="4033" spans="1:42" ht="16.5" hidden="1" customHeight="1" x14ac:dyDescent="0.25">
      <c r="A4033" s="5" t="s">
        <v>793</v>
      </c>
      <c r="B4033" s="1" t="s">
        <v>426</v>
      </c>
      <c r="D4033" t="s">
        <v>32</v>
      </c>
      <c r="E4033" t="s">
        <v>416</v>
      </c>
      <c r="F4033" t="s">
        <v>427</v>
      </c>
      <c r="G4033">
        <v>33</v>
      </c>
      <c r="H4033">
        <v>7</v>
      </c>
      <c r="I4033">
        <v>0</v>
      </c>
      <c r="J4033">
        <v>0</v>
      </c>
      <c r="K4033">
        <v>0</v>
      </c>
      <c r="L4033">
        <v>0</v>
      </c>
      <c r="M4033">
        <v>47</v>
      </c>
      <c r="N4033" s="2">
        <v>0</v>
      </c>
      <c r="O4033" s="2">
        <v>7.4367088607594931E-2</v>
      </c>
      <c r="P4033">
        <v>73</v>
      </c>
      <c r="Q4033" s="2">
        <v>0.11094224924012158</v>
      </c>
      <c r="R4033">
        <v>632</v>
      </c>
      <c r="S4033">
        <v>658</v>
      </c>
      <c r="T4033">
        <v>606</v>
      </c>
      <c r="U4033">
        <v>42</v>
      </c>
      <c r="V4033">
        <v>4</v>
      </c>
      <c r="W4033">
        <v>5</v>
      </c>
      <c r="X4033">
        <v>1</v>
      </c>
      <c r="Y4033">
        <v>68</v>
      </c>
      <c r="Z4033">
        <v>0</v>
      </c>
      <c r="AA4033">
        <v>0</v>
      </c>
      <c r="AB4033">
        <v>0</v>
      </c>
      <c r="AC4033">
        <v>0</v>
      </c>
      <c r="AD4033">
        <v>571</v>
      </c>
      <c r="AE4033">
        <v>49</v>
      </c>
      <c r="AF4033">
        <v>4</v>
      </c>
      <c r="AG4033">
        <v>5</v>
      </c>
      <c r="AH4033">
        <v>1</v>
      </c>
      <c r="AI4033" s="3">
        <v>5.7793345008756568E-2</v>
      </c>
      <c r="AJ4033" s="3">
        <v>0.14285714285714285</v>
      </c>
      <c r="AK4033" s="3">
        <v>0</v>
      </c>
      <c r="AL4033" s="3">
        <v>0</v>
      </c>
      <c r="AM4033" s="3">
        <v>0</v>
      </c>
      <c r="AN4033" s="2">
        <f t="shared" si="134"/>
        <v>7.4367088607594931E-2</v>
      </c>
      <c r="AO4033" s="2">
        <v>9.3650793650793651E-2</v>
      </c>
      <c r="AP4033">
        <f t="shared" si="135"/>
        <v>47</v>
      </c>
    </row>
    <row r="4034" spans="1:42" ht="16.5" hidden="1" customHeight="1" x14ac:dyDescent="0.25">
      <c r="A4034" s="5" t="s">
        <v>791</v>
      </c>
      <c r="B4034" s="1" t="s">
        <v>426</v>
      </c>
      <c r="D4034" t="s">
        <v>32</v>
      </c>
      <c r="E4034" t="s">
        <v>416</v>
      </c>
      <c r="F4034" t="s">
        <v>427</v>
      </c>
      <c r="G4034">
        <v>42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47</v>
      </c>
      <c r="N4034" s="2">
        <v>0</v>
      </c>
      <c r="O4034" s="2">
        <v>7.3667711598746077E-2</v>
      </c>
      <c r="P4034">
        <v>51</v>
      </c>
      <c r="Q4034" s="2">
        <v>7.9439252336448593E-2</v>
      </c>
      <c r="R4034">
        <v>638</v>
      </c>
      <c r="S4034">
        <v>642</v>
      </c>
      <c r="T4034">
        <v>583</v>
      </c>
      <c r="U4034">
        <v>46</v>
      </c>
      <c r="V4034">
        <v>4</v>
      </c>
      <c r="W4034">
        <v>7</v>
      </c>
      <c r="X4034">
        <v>2</v>
      </c>
      <c r="Y4034">
        <v>48</v>
      </c>
      <c r="Z4034">
        <v>3</v>
      </c>
      <c r="AA4034">
        <v>0</v>
      </c>
      <c r="AB4034">
        <v>0</v>
      </c>
      <c r="AC4034">
        <v>0</v>
      </c>
      <c r="AD4034">
        <v>577</v>
      </c>
      <c r="AE4034">
        <v>43</v>
      </c>
      <c r="AF4034">
        <v>4</v>
      </c>
      <c r="AG4034">
        <v>7</v>
      </c>
      <c r="AH4034">
        <v>2</v>
      </c>
      <c r="AI4034" s="3">
        <v>7.2790294627383012E-2</v>
      </c>
      <c r="AJ4034" s="3">
        <v>0</v>
      </c>
      <c r="AK4034" s="3">
        <v>0</v>
      </c>
      <c r="AL4034" s="3">
        <v>0</v>
      </c>
      <c r="AM4034" s="3">
        <v>0</v>
      </c>
      <c r="AN4034" s="2">
        <f t="shared" si="134"/>
        <v>7.3667711598746077E-2</v>
      </c>
      <c r="AO4034" s="2">
        <v>8.8467614533965247E-2</v>
      </c>
      <c r="AP4034">
        <f t="shared" si="135"/>
        <v>47</v>
      </c>
    </row>
    <row r="4035" spans="1:42" ht="16.5" hidden="1" customHeight="1" x14ac:dyDescent="0.25">
      <c r="A4035" s="5" t="s">
        <v>794</v>
      </c>
      <c r="B4035" s="1" t="s">
        <v>189</v>
      </c>
      <c r="D4035" t="s">
        <v>32</v>
      </c>
      <c r="E4035" t="s">
        <v>185</v>
      </c>
      <c r="F4035" t="s">
        <v>190</v>
      </c>
      <c r="G4035">
        <v>43</v>
      </c>
      <c r="H4035">
        <v>0</v>
      </c>
      <c r="I4035">
        <v>0</v>
      </c>
      <c r="J4035">
        <v>0</v>
      </c>
      <c r="K4035">
        <v>0</v>
      </c>
      <c r="L4035">
        <v>4</v>
      </c>
      <c r="M4035">
        <v>43</v>
      </c>
      <c r="N4035" s="2">
        <v>6.1728395061728392E-3</v>
      </c>
      <c r="O4035" s="2">
        <v>6.6358024691358028E-2</v>
      </c>
      <c r="P4035">
        <v>34</v>
      </c>
      <c r="Q4035" s="2">
        <v>5.3543307086614172E-2</v>
      </c>
      <c r="R4035">
        <v>648</v>
      </c>
      <c r="S4035">
        <v>635</v>
      </c>
      <c r="T4035">
        <v>620</v>
      </c>
      <c r="U4035">
        <v>0</v>
      </c>
      <c r="V4035">
        <v>1</v>
      </c>
      <c r="W4035">
        <v>4</v>
      </c>
      <c r="X4035">
        <v>10</v>
      </c>
      <c r="Y4035">
        <v>29</v>
      </c>
      <c r="Z4035">
        <v>0</v>
      </c>
      <c r="AA4035">
        <v>0</v>
      </c>
      <c r="AB4035">
        <v>0</v>
      </c>
      <c r="AC4035">
        <v>0</v>
      </c>
      <c r="AD4035">
        <v>634</v>
      </c>
      <c r="AE4035">
        <v>0</v>
      </c>
      <c r="AF4035">
        <v>1</v>
      </c>
      <c r="AG4035">
        <v>4</v>
      </c>
      <c r="AH4035">
        <v>10</v>
      </c>
      <c r="AI4035" s="3">
        <v>6.7823343848580436E-2</v>
      </c>
      <c r="AJ4035" s="3">
        <v>0</v>
      </c>
      <c r="AK4035" s="3">
        <v>0</v>
      </c>
      <c r="AL4035" s="3">
        <v>0</v>
      </c>
      <c r="AM4035" s="3">
        <v>0</v>
      </c>
      <c r="AN4035" s="2">
        <f t="shared" si="134"/>
        <v>7.2530864197530867E-2</v>
      </c>
      <c r="AO4035" s="2">
        <v>2.3112480739599383E-2</v>
      </c>
      <c r="AP4035">
        <f t="shared" si="135"/>
        <v>47</v>
      </c>
    </row>
    <row r="4036" spans="1:42" ht="16.5" hidden="1" customHeight="1" x14ac:dyDescent="0.25">
      <c r="A4036" s="5" t="s">
        <v>787</v>
      </c>
      <c r="B4036" s="1" t="s">
        <v>101</v>
      </c>
      <c r="D4036" t="s">
        <v>32</v>
      </c>
      <c r="E4036" t="s">
        <v>95</v>
      </c>
      <c r="F4036" t="s">
        <v>102</v>
      </c>
      <c r="G4036">
        <v>43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47</v>
      </c>
      <c r="N4036" s="2">
        <v>0</v>
      </c>
      <c r="O4036" s="2">
        <v>6.2087186261558784E-2</v>
      </c>
      <c r="P4036">
        <v>99</v>
      </c>
      <c r="Q4036" s="2">
        <v>0.12237330037082818</v>
      </c>
      <c r="R4036">
        <v>757</v>
      </c>
      <c r="S4036">
        <v>809</v>
      </c>
      <c r="T4036">
        <v>782</v>
      </c>
      <c r="U4036">
        <v>7</v>
      </c>
      <c r="V4036">
        <v>4</v>
      </c>
      <c r="W4036">
        <v>9</v>
      </c>
      <c r="X4036">
        <v>7</v>
      </c>
      <c r="Y4036">
        <v>92</v>
      </c>
      <c r="Z4036">
        <v>0</v>
      </c>
      <c r="AA4036">
        <v>0</v>
      </c>
      <c r="AB4036">
        <v>0</v>
      </c>
      <c r="AC4036">
        <v>0</v>
      </c>
      <c r="AD4036">
        <v>733</v>
      </c>
      <c r="AE4036">
        <v>7</v>
      </c>
      <c r="AF4036">
        <v>4</v>
      </c>
      <c r="AG4036">
        <v>9</v>
      </c>
      <c r="AH4036">
        <v>7</v>
      </c>
      <c r="AI4036" s="3">
        <v>5.8663028649386086E-2</v>
      </c>
      <c r="AJ4036" s="3">
        <v>0</v>
      </c>
      <c r="AK4036" s="3">
        <v>0</v>
      </c>
      <c r="AL4036" s="3">
        <v>0</v>
      </c>
      <c r="AM4036" s="3">
        <v>0</v>
      </c>
      <c r="AN4036" s="2">
        <f t="shared" si="134"/>
        <v>6.2087186261558784E-2</v>
      </c>
      <c r="AO4036" s="2">
        <v>3.5526315789473684E-2</v>
      </c>
      <c r="AP4036">
        <f t="shared" si="135"/>
        <v>47</v>
      </c>
    </row>
    <row r="4037" spans="1:42" ht="16.5" hidden="1" customHeight="1" x14ac:dyDescent="0.25">
      <c r="A4037" s="5" t="s">
        <v>789</v>
      </c>
      <c r="B4037" s="1" t="s">
        <v>133</v>
      </c>
      <c r="D4037" t="s">
        <v>32</v>
      </c>
      <c r="E4037" t="s">
        <v>134</v>
      </c>
      <c r="F4037" t="s">
        <v>135</v>
      </c>
      <c r="G4037">
        <v>41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47</v>
      </c>
      <c r="N4037" s="2">
        <v>0</v>
      </c>
      <c r="O4037" s="2">
        <v>6.0025542784163471E-2</v>
      </c>
      <c r="P4037">
        <v>44</v>
      </c>
      <c r="Q4037" s="2">
        <v>5.6410256410256411E-2</v>
      </c>
      <c r="R4037">
        <v>783</v>
      </c>
      <c r="S4037">
        <v>780</v>
      </c>
      <c r="T4037">
        <v>767</v>
      </c>
      <c r="U4037">
        <v>0</v>
      </c>
      <c r="V4037">
        <v>6</v>
      </c>
      <c r="W4037">
        <v>2</v>
      </c>
      <c r="X4037">
        <v>5</v>
      </c>
      <c r="Y4037">
        <v>41</v>
      </c>
      <c r="Z4037">
        <v>0</v>
      </c>
      <c r="AA4037">
        <v>0</v>
      </c>
      <c r="AB4037">
        <v>0</v>
      </c>
      <c r="AC4037">
        <v>0</v>
      </c>
      <c r="AD4037">
        <v>767</v>
      </c>
      <c r="AE4037">
        <v>0</v>
      </c>
      <c r="AF4037">
        <v>6</v>
      </c>
      <c r="AG4037">
        <v>2</v>
      </c>
      <c r="AH4037">
        <v>5</v>
      </c>
      <c r="AI4037" s="3">
        <v>5.3455019556714473E-2</v>
      </c>
      <c r="AJ4037" s="3">
        <v>0</v>
      </c>
      <c r="AK4037" s="3">
        <v>0</v>
      </c>
      <c r="AL4037" s="3">
        <v>0</v>
      </c>
      <c r="AM4037" s="3">
        <v>0</v>
      </c>
      <c r="AN4037" s="2">
        <f t="shared" si="134"/>
        <v>6.0025542784163471E-2</v>
      </c>
      <c r="AO4037" s="2">
        <v>1.6666666666666666E-2</v>
      </c>
      <c r="AP4037">
        <f t="shared" si="135"/>
        <v>47</v>
      </c>
    </row>
    <row r="4038" spans="1:42" ht="16.5" hidden="1" customHeight="1" x14ac:dyDescent="0.25">
      <c r="A4038" s="5" t="s">
        <v>793</v>
      </c>
      <c r="B4038" s="1" t="s">
        <v>133</v>
      </c>
      <c r="D4038" t="s">
        <v>32</v>
      </c>
      <c r="E4038" t="s">
        <v>134</v>
      </c>
      <c r="F4038" t="s">
        <v>135</v>
      </c>
      <c r="G4038">
        <v>45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47</v>
      </c>
      <c r="N4038" s="2">
        <v>0</v>
      </c>
      <c r="O4038" s="2">
        <v>5.8385093167701865E-2</v>
      </c>
      <c r="P4038">
        <v>40</v>
      </c>
      <c r="Q4038" s="2">
        <v>5.0125313283208017E-2</v>
      </c>
      <c r="R4038">
        <v>805</v>
      </c>
      <c r="S4038">
        <v>798</v>
      </c>
      <c r="T4038">
        <v>786</v>
      </c>
      <c r="U4038">
        <v>1</v>
      </c>
      <c r="V4038">
        <v>6</v>
      </c>
      <c r="W4038">
        <v>0</v>
      </c>
      <c r="X4038">
        <v>5</v>
      </c>
      <c r="Y4038">
        <v>36</v>
      </c>
      <c r="Z4038">
        <v>0</v>
      </c>
      <c r="AA4038">
        <v>0</v>
      </c>
      <c r="AB4038">
        <v>0</v>
      </c>
      <c r="AC4038">
        <v>0</v>
      </c>
      <c r="AD4038">
        <v>795</v>
      </c>
      <c r="AE4038">
        <v>1</v>
      </c>
      <c r="AF4038">
        <v>6</v>
      </c>
      <c r="AG4038">
        <v>0</v>
      </c>
      <c r="AH4038">
        <v>5</v>
      </c>
      <c r="AI4038" s="3">
        <v>5.6603773584905662E-2</v>
      </c>
      <c r="AJ4038" s="3">
        <v>0</v>
      </c>
      <c r="AK4038" s="3">
        <v>0</v>
      </c>
      <c r="AL4038" s="3">
        <v>0</v>
      </c>
      <c r="AM4038" s="3">
        <v>0</v>
      </c>
      <c r="AN4038" s="2">
        <f t="shared" si="134"/>
        <v>5.8385093167701865E-2</v>
      </c>
      <c r="AO4038" s="2">
        <v>1.4869888475836431E-2</v>
      </c>
      <c r="AP4038">
        <f t="shared" si="135"/>
        <v>47</v>
      </c>
    </row>
    <row r="4039" spans="1:42" ht="16.5" hidden="1" customHeight="1" x14ac:dyDescent="0.25">
      <c r="A4039" s="5" t="s">
        <v>792</v>
      </c>
      <c r="B4039" s="1" t="s">
        <v>133</v>
      </c>
      <c r="D4039" t="s">
        <v>32</v>
      </c>
      <c r="E4039" t="s">
        <v>134</v>
      </c>
      <c r="F4039" t="s">
        <v>135</v>
      </c>
      <c r="G4039">
        <v>45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47</v>
      </c>
      <c r="N4039" s="2">
        <v>0</v>
      </c>
      <c r="O4039" s="2">
        <v>5.8240396530359353E-2</v>
      </c>
      <c r="P4039">
        <v>33</v>
      </c>
      <c r="Q4039" s="2">
        <v>4.1614123581336697E-2</v>
      </c>
      <c r="R4039">
        <v>807</v>
      </c>
      <c r="S4039">
        <v>793</v>
      </c>
      <c r="T4039">
        <v>781</v>
      </c>
      <c r="U4039">
        <v>1</v>
      </c>
      <c r="V4039">
        <v>6</v>
      </c>
      <c r="W4039">
        <v>0</v>
      </c>
      <c r="X4039">
        <v>5</v>
      </c>
      <c r="Y4039">
        <v>31</v>
      </c>
      <c r="Z4039">
        <v>0</v>
      </c>
      <c r="AA4039">
        <v>0</v>
      </c>
      <c r="AB4039">
        <v>0</v>
      </c>
      <c r="AC4039">
        <v>0</v>
      </c>
      <c r="AD4039">
        <v>795</v>
      </c>
      <c r="AE4039">
        <v>1</v>
      </c>
      <c r="AF4039">
        <v>6</v>
      </c>
      <c r="AG4039">
        <v>0</v>
      </c>
      <c r="AH4039">
        <v>5</v>
      </c>
      <c r="AI4039" s="3">
        <v>5.6603773584905662E-2</v>
      </c>
      <c r="AJ4039" s="3">
        <v>0</v>
      </c>
      <c r="AK4039" s="3">
        <v>0</v>
      </c>
      <c r="AL4039" s="3">
        <v>0</v>
      </c>
      <c r="AM4039" s="3">
        <v>0</v>
      </c>
      <c r="AN4039" s="2">
        <f t="shared" si="134"/>
        <v>5.8240396530359353E-2</v>
      </c>
      <c r="AO4039" s="2">
        <v>1.4869888475836431E-2</v>
      </c>
      <c r="AP4039">
        <f t="shared" si="135"/>
        <v>47</v>
      </c>
    </row>
    <row r="4040" spans="1:42" ht="16.5" hidden="1" customHeight="1" x14ac:dyDescent="0.25">
      <c r="A4040" s="4" t="s">
        <v>799</v>
      </c>
      <c r="B4040" s="1" t="s">
        <v>345</v>
      </c>
      <c r="D4040" t="s">
        <v>32</v>
      </c>
      <c r="E4040" t="s">
        <v>343</v>
      </c>
      <c r="F4040" t="s">
        <v>346</v>
      </c>
      <c r="G4040">
        <v>43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47</v>
      </c>
      <c r="N4040" s="2">
        <v>0</v>
      </c>
      <c r="O4040" s="2">
        <v>4.9473684210526316E-2</v>
      </c>
      <c r="P4040">
        <v>251</v>
      </c>
      <c r="Q4040" s="2">
        <v>0.21750433275563258</v>
      </c>
      <c r="R4040">
        <v>950</v>
      </c>
      <c r="S4040">
        <v>1154</v>
      </c>
      <c r="T4040">
        <v>1122</v>
      </c>
      <c r="U4040">
        <v>6</v>
      </c>
      <c r="V4040">
        <v>10</v>
      </c>
      <c r="W4040">
        <v>3</v>
      </c>
      <c r="X4040">
        <v>13</v>
      </c>
      <c r="Y4040">
        <v>239</v>
      </c>
      <c r="Z4040">
        <v>0</v>
      </c>
      <c r="AA4040">
        <v>3</v>
      </c>
      <c r="AB4040">
        <v>0</v>
      </c>
      <c r="AC4040">
        <v>3</v>
      </c>
      <c r="AD4040">
        <v>926</v>
      </c>
      <c r="AE4040">
        <v>6</v>
      </c>
      <c r="AF4040">
        <v>7</v>
      </c>
      <c r="AG4040">
        <v>3</v>
      </c>
      <c r="AH4040">
        <v>10</v>
      </c>
      <c r="AI4040" s="3">
        <v>4.6436285097192227E-2</v>
      </c>
      <c r="AJ4040" s="3">
        <v>0</v>
      </c>
      <c r="AK4040" s="3">
        <v>0</v>
      </c>
      <c r="AL4040" s="3">
        <v>0</v>
      </c>
      <c r="AM4040" s="3">
        <v>0</v>
      </c>
      <c r="AN4040" s="2">
        <f t="shared" si="134"/>
        <v>4.9473684210526316E-2</v>
      </c>
      <c r="AO4040" s="2">
        <v>2.7310924369747899E-2</v>
      </c>
      <c r="AP4040">
        <f t="shared" si="135"/>
        <v>47</v>
      </c>
    </row>
    <row r="4041" spans="1:42" ht="16.5" hidden="1" customHeight="1" x14ac:dyDescent="0.25">
      <c r="A4041" s="5" t="s">
        <v>795</v>
      </c>
      <c r="B4041" s="1" t="s">
        <v>252</v>
      </c>
      <c r="D4041" t="s">
        <v>32</v>
      </c>
      <c r="E4041" t="s">
        <v>253</v>
      </c>
      <c r="F4041" t="s">
        <v>254</v>
      </c>
      <c r="G4041">
        <v>40</v>
      </c>
      <c r="H4041">
        <v>0</v>
      </c>
      <c r="I4041">
        <v>0</v>
      </c>
      <c r="J4041">
        <v>0</v>
      </c>
      <c r="K4041">
        <v>0</v>
      </c>
      <c r="L4041">
        <v>3</v>
      </c>
      <c r="M4041">
        <v>44</v>
      </c>
      <c r="N4041" s="2">
        <v>3.092783505154639E-3</v>
      </c>
      <c r="O4041" s="2">
        <v>4.536082474226804E-2</v>
      </c>
      <c r="P4041">
        <v>17</v>
      </c>
      <c r="Q4041" s="2">
        <v>1.8085106382978722E-2</v>
      </c>
      <c r="R4041">
        <v>970</v>
      </c>
      <c r="S4041">
        <v>940</v>
      </c>
      <c r="T4041">
        <v>909</v>
      </c>
      <c r="U4041">
        <v>5</v>
      </c>
      <c r="V4041">
        <v>7</v>
      </c>
      <c r="W4041">
        <v>11</v>
      </c>
      <c r="X4041">
        <v>8</v>
      </c>
      <c r="Y4041">
        <v>14</v>
      </c>
      <c r="Z4041">
        <v>0</v>
      </c>
      <c r="AA4041">
        <v>0</v>
      </c>
      <c r="AB4041">
        <v>0</v>
      </c>
      <c r="AC4041">
        <v>0</v>
      </c>
      <c r="AD4041">
        <v>935</v>
      </c>
      <c r="AE4041">
        <v>5</v>
      </c>
      <c r="AF4041">
        <v>7</v>
      </c>
      <c r="AG4041">
        <v>11</v>
      </c>
      <c r="AH4041">
        <v>8</v>
      </c>
      <c r="AI4041" s="3">
        <v>4.2780748663101602E-2</v>
      </c>
      <c r="AJ4041" s="3">
        <v>0</v>
      </c>
      <c r="AK4041" s="3">
        <v>0</v>
      </c>
      <c r="AL4041" s="3">
        <v>0</v>
      </c>
      <c r="AM4041" s="3">
        <v>0</v>
      </c>
      <c r="AN4041" s="2">
        <f t="shared" si="134"/>
        <v>4.8453608247422682E-2</v>
      </c>
      <c r="AO4041" s="2">
        <v>3.2091097308488616E-2</v>
      </c>
      <c r="AP4041">
        <f t="shared" si="135"/>
        <v>47</v>
      </c>
    </row>
    <row r="4042" spans="1:42" ht="16.5" hidden="1" customHeight="1" x14ac:dyDescent="0.25">
      <c r="A4042" s="5" t="s">
        <v>788</v>
      </c>
      <c r="B4042" s="1" t="s">
        <v>243</v>
      </c>
      <c r="D4042" t="s">
        <v>32</v>
      </c>
      <c r="E4042" t="s">
        <v>239</v>
      </c>
      <c r="F4042" t="s">
        <v>244</v>
      </c>
      <c r="G4042">
        <v>44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47</v>
      </c>
      <c r="N4042" s="2">
        <v>0</v>
      </c>
      <c r="O4042" s="2">
        <v>4.7619047619047616E-2</v>
      </c>
      <c r="P4042">
        <v>24</v>
      </c>
      <c r="Q4042" s="2">
        <v>2.4896265560165973E-2</v>
      </c>
      <c r="R4042">
        <v>987</v>
      </c>
      <c r="S4042">
        <v>964</v>
      </c>
      <c r="T4042">
        <v>933</v>
      </c>
      <c r="U4042">
        <v>3</v>
      </c>
      <c r="V4042">
        <v>22</v>
      </c>
      <c r="W4042">
        <v>4</v>
      </c>
      <c r="X4042">
        <v>2</v>
      </c>
      <c r="Y4042">
        <v>19</v>
      </c>
      <c r="Z4042">
        <v>0</v>
      </c>
      <c r="AA4042">
        <v>0</v>
      </c>
      <c r="AB4042">
        <v>0</v>
      </c>
      <c r="AC4042">
        <v>0</v>
      </c>
      <c r="AD4042">
        <v>958</v>
      </c>
      <c r="AE4042">
        <v>3</v>
      </c>
      <c r="AF4042">
        <v>22</v>
      </c>
      <c r="AG4042">
        <v>4</v>
      </c>
      <c r="AH4042">
        <v>2</v>
      </c>
      <c r="AI4042" s="3">
        <v>4.5929018789144051E-2</v>
      </c>
      <c r="AJ4042" s="3">
        <v>0</v>
      </c>
      <c r="AK4042" s="3">
        <v>0</v>
      </c>
      <c r="AL4042" s="3">
        <v>0</v>
      </c>
      <c r="AM4042" s="3">
        <v>0</v>
      </c>
      <c r="AN4042" s="2">
        <f t="shared" si="134"/>
        <v>4.7619047619047616E-2</v>
      </c>
      <c r="AO4042" s="2">
        <v>3.1344792719919107E-2</v>
      </c>
      <c r="AP4042">
        <f t="shared" si="135"/>
        <v>47</v>
      </c>
    </row>
    <row r="4043" spans="1:42" ht="16.5" hidden="1" customHeight="1" x14ac:dyDescent="0.25">
      <c r="A4043" s="5" t="s">
        <v>802</v>
      </c>
      <c r="B4043" s="1" t="s">
        <v>131</v>
      </c>
      <c r="D4043" t="s">
        <v>32</v>
      </c>
      <c r="E4043" t="s">
        <v>129</v>
      </c>
      <c r="F4043" t="s">
        <v>132</v>
      </c>
      <c r="G4043">
        <v>45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47</v>
      </c>
      <c r="N4043" s="2">
        <v>0</v>
      </c>
      <c r="O4043" s="2">
        <v>4.6033300685602352E-2</v>
      </c>
      <c r="P4043">
        <v>0</v>
      </c>
      <c r="Q4043" s="2">
        <v>0</v>
      </c>
      <c r="R4043">
        <v>1021</v>
      </c>
      <c r="S4043">
        <v>974</v>
      </c>
      <c r="T4043">
        <v>941</v>
      </c>
      <c r="U4043">
        <v>12</v>
      </c>
      <c r="V4043">
        <v>4</v>
      </c>
      <c r="W4043">
        <v>9</v>
      </c>
      <c r="X4043">
        <v>8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986</v>
      </c>
      <c r="AE4043">
        <v>12</v>
      </c>
      <c r="AF4043">
        <v>4</v>
      </c>
      <c r="AG4043">
        <v>9</v>
      </c>
      <c r="AH4043">
        <v>8</v>
      </c>
      <c r="AI4043" s="3">
        <v>4.5638945233265719E-2</v>
      </c>
      <c r="AJ4043" s="3">
        <v>0</v>
      </c>
      <c r="AK4043" s="3">
        <v>0</v>
      </c>
      <c r="AL4043" s="3">
        <v>0</v>
      </c>
      <c r="AM4043" s="3">
        <v>0</v>
      </c>
      <c r="AN4043" s="2">
        <f t="shared" si="134"/>
        <v>4.6033300685602352E-2</v>
      </c>
      <c r="AO4043" s="2">
        <v>3.23846908734053E-2</v>
      </c>
      <c r="AP4043">
        <f t="shared" si="135"/>
        <v>47</v>
      </c>
    </row>
    <row r="4044" spans="1:42" ht="16.5" hidden="1" customHeight="1" x14ac:dyDescent="0.25">
      <c r="A4044" s="4" t="s">
        <v>803</v>
      </c>
      <c r="B4044" s="1" t="s">
        <v>497</v>
      </c>
      <c r="D4044" t="s">
        <v>32</v>
      </c>
      <c r="E4044" t="s">
        <v>498</v>
      </c>
      <c r="F4044" t="s">
        <v>499</v>
      </c>
      <c r="G4044">
        <v>46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47</v>
      </c>
      <c r="N4044" s="2">
        <v>0</v>
      </c>
      <c r="O4044" s="2">
        <v>4.2961608775137113E-2</v>
      </c>
      <c r="P4044">
        <v>44</v>
      </c>
      <c r="Q4044" s="2">
        <v>4.0329972502291478E-2</v>
      </c>
      <c r="R4044">
        <v>1094</v>
      </c>
      <c r="S4044">
        <v>1091</v>
      </c>
      <c r="T4044">
        <v>1084</v>
      </c>
      <c r="U4044">
        <v>0</v>
      </c>
      <c r="V4044">
        <v>0</v>
      </c>
      <c r="W4044">
        <v>7</v>
      </c>
      <c r="X4044">
        <v>0</v>
      </c>
      <c r="Y4044">
        <v>41</v>
      </c>
      <c r="Z4044">
        <v>0</v>
      </c>
      <c r="AA4044">
        <v>0</v>
      </c>
      <c r="AB4044">
        <v>0</v>
      </c>
      <c r="AC4044">
        <v>0</v>
      </c>
      <c r="AD4044">
        <v>1089</v>
      </c>
      <c r="AE4044">
        <v>0</v>
      </c>
      <c r="AF4044">
        <v>0</v>
      </c>
      <c r="AG4044">
        <v>7</v>
      </c>
      <c r="AH4044">
        <v>0</v>
      </c>
      <c r="AI4044" s="3">
        <v>4.2240587695133149E-2</v>
      </c>
      <c r="AJ4044" s="3">
        <v>0</v>
      </c>
      <c r="AK4044" s="3">
        <v>0</v>
      </c>
      <c r="AL4044" s="3">
        <v>0</v>
      </c>
      <c r="AM4044" s="3">
        <v>0</v>
      </c>
      <c r="AN4044" s="2">
        <f t="shared" si="134"/>
        <v>4.2961608775137113E-2</v>
      </c>
      <c r="AO4044" s="2">
        <v>6.3868613138686131E-3</v>
      </c>
      <c r="AP4044">
        <f t="shared" si="135"/>
        <v>47</v>
      </c>
    </row>
    <row r="4045" spans="1:42" ht="16.5" hidden="1" customHeight="1" x14ac:dyDescent="0.25">
      <c r="A4045" s="5" t="s">
        <v>795</v>
      </c>
      <c r="B4045" s="1" t="s">
        <v>546</v>
      </c>
      <c r="D4045" t="s">
        <v>32</v>
      </c>
      <c r="E4045" t="s">
        <v>544</v>
      </c>
      <c r="F4045" t="s">
        <v>547</v>
      </c>
      <c r="G4045">
        <v>39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47</v>
      </c>
      <c r="N4045" s="2">
        <v>0</v>
      </c>
      <c r="O4045" s="2">
        <v>3.6690085870413738E-2</v>
      </c>
      <c r="P4045">
        <v>70</v>
      </c>
      <c r="Q4045" s="2">
        <v>5.3680981595092027E-2</v>
      </c>
      <c r="R4045">
        <v>1281</v>
      </c>
      <c r="S4045">
        <v>1304</v>
      </c>
      <c r="T4045">
        <v>1227</v>
      </c>
      <c r="U4045">
        <v>3</v>
      </c>
      <c r="V4045">
        <v>18</v>
      </c>
      <c r="W4045">
        <v>16</v>
      </c>
      <c r="X4045">
        <v>40</v>
      </c>
      <c r="Y4045">
        <v>67</v>
      </c>
      <c r="Z4045">
        <v>0</v>
      </c>
      <c r="AA4045">
        <v>0</v>
      </c>
      <c r="AB4045">
        <v>0</v>
      </c>
      <c r="AC4045">
        <v>0</v>
      </c>
      <c r="AD4045">
        <v>1199</v>
      </c>
      <c r="AE4045">
        <v>3</v>
      </c>
      <c r="AF4045">
        <v>18</v>
      </c>
      <c r="AG4045">
        <v>16</v>
      </c>
      <c r="AH4045">
        <v>40</v>
      </c>
      <c r="AI4045" s="3">
        <v>3.2527105921601338E-2</v>
      </c>
      <c r="AJ4045" s="3">
        <v>0</v>
      </c>
      <c r="AK4045" s="3">
        <v>0</v>
      </c>
      <c r="AL4045" s="3">
        <v>0</v>
      </c>
      <c r="AM4045" s="3">
        <v>0</v>
      </c>
      <c r="AN4045" s="2">
        <f t="shared" si="134"/>
        <v>3.6690085870413738E-2</v>
      </c>
      <c r="AO4045" s="2">
        <v>6.0344827586206899E-2</v>
      </c>
      <c r="AP4045">
        <f t="shared" si="135"/>
        <v>47</v>
      </c>
    </row>
    <row r="4046" spans="1:42" ht="16.5" hidden="1" customHeight="1" x14ac:dyDescent="0.25">
      <c r="A4046" s="5" t="s">
        <v>802</v>
      </c>
      <c r="B4046" s="1" t="s">
        <v>379</v>
      </c>
      <c r="D4046" t="s">
        <v>32</v>
      </c>
      <c r="E4046" t="s">
        <v>182</v>
      </c>
      <c r="F4046" t="s">
        <v>380</v>
      </c>
      <c r="G4046">
        <v>41</v>
      </c>
      <c r="H4046">
        <v>0</v>
      </c>
      <c r="I4046">
        <v>0</v>
      </c>
      <c r="J4046">
        <v>0</v>
      </c>
      <c r="K4046">
        <v>0</v>
      </c>
      <c r="L4046">
        <v>5</v>
      </c>
      <c r="M4046">
        <v>42</v>
      </c>
      <c r="N4046" s="2">
        <v>3.5868005738880918E-3</v>
      </c>
      <c r="O4046" s="2">
        <v>3.0129124820659971E-2</v>
      </c>
      <c r="P4046">
        <v>111</v>
      </c>
      <c r="Q4046" s="2">
        <v>7.6131687242798354E-2</v>
      </c>
      <c r="R4046">
        <v>1394</v>
      </c>
      <c r="S4046">
        <v>1458</v>
      </c>
      <c r="T4046">
        <v>1423</v>
      </c>
      <c r="U4046">
        <v>1</v>
      </c>
      <c r="V4046">
        <v>6</v>
      </c>
      <c r="W4046">
        <v>19</v>
      </c>
      <c r="X4046">
        <v>9</v>
      </c>
      <c r="Y4046">
        <v>106</v>
      </c>
      <c r="Z4046">
        <v>0</v>
      </c>
      <c r="AA4046">
        <v>0</v>
      </c>
      <c r="AB4046">
        <v>0</v>
      </c>
      <c r="AC4046">
        <v>0</v>
      </c>
      <c r="AD4046">
        <v>1358</v>
      </c>
      <c r="AE4046">
        <v>1</v>
      </c>
      <c r="AF4046">
        <v>6</v>
      </c>
      <c r="AG4046">
        <v>19</v>
      </c>
      <c r="AH4046">
        <v>9</v>
      </c>
      <c r="AI4046" s="3">
        <v>3.0191458026509573E-2</v>
      </c>
      <c r="AJ4046" s="3">
        <v>0</v>
      </c>
      <c r="AK4046" s="3">
        <v>0</v>
      </c>
      <c r="AL4046" s="3">
        <v>0</v>
      </c>
      <c r="AM4046" s="3">
        <v>0</v>
      </c>
      <c r="AN4046" s="2">
        <f t="shared" si="134"/>
        <v>3.3715925394548062E-2</v>
      </c>
      <c r="AO4046" s="2">
        <v>2.5125628140703519E-2</v>
      </c>
      <c r="AP4046">
        <f t="shared" si="135"/>
        <v>47</v>
      </c>
    </row>
    <row r="4047" spans="1:42" ht="16.5" hidden="1" customHeight="1" x14ac:dyDescent="0.25">
      <c r="A4047" s="5" t="s">
        <v>788</v>
      </c>
      <c r="B4047" s="1" t="s">
        <v>458</v>
      </c>
      <c r="D4047" t="s">
        <v>32</v>
      </c>
      <c r="E4047" t="s">
        <v>456</v>
      </c>
      <c r="F4047" t="s">
        <v>459</v>
      </c>
      <c r="G4047">
        <v>42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47</v>
      </c>
      <c r="N4047" s="2">
        <v>0</v>
      </c>
      <c r="O4047" s="2">
        <v>3.1146454605699137E-2</v>
      </c>
      <c r="P4047">
        <v>43</v>
      </c>
      <c r="Q4047" s="2">
        <v>2.8571428571428571E-2</v>
      </c>
      <c r="R4047">
        <v>1509</v>
      </c>
      <c r="S4047">
        <v>1505</v>
      </c>
      <c r="T4047">
        <v>1473</v>
      </c>
      <c r="U4047">
        <v>9</v>
      </c>
      <c r="V4047">
        <v>8</v>
      </c>
      <c r="W4047">
        <v>13</v>
      </c>
      <c r="X4047">
        <v>2</v>
      </c>
      <c r="Y4047">
        <v>42</v>
      </c>
      <c r="Z4047">
        <v>0</v>
      </c>
      <c r="AA4047">
        <v>0</v>
      </c>
      <c r="AB4047">
        <v>0</v>
      </c>
      <c r="AC4047">
        <v>0</v>
      </c>
      <c r="AD4047">
        <v>1473</v>
      </c>
      <c r="AE4047">
        <v>9</v>
      </c>
      <c r="AF4047">
        <v>8</v>
      </c>
      <c r="AG4047">
        <v>13</v>
      </c>
      <c r="AH4047">
        <v>2</v>
      </c>
      <c r="AI4047" s="3">
        <v>2.8513238289205704E-2</v>
      </c>
      <c r="AJ4047" s="3">
        <v>0</v>
      </c>
      <c r="AK4047" s="3">
        <v>0</v>
      </c>
      <c r="AL4047" s="3">
        <v>0</v>
      </c>
      <c r="AM4047" s="3">
        <v>0</v>
      </c>
      <c r="AN4047" s="2">
        <f t="shared" si="134"/>
        <v>3.1146454605699137E-2</v>
      </c>
      <c r="AO4047" s="2">
        <v>2.1262458471760799E-2</v>
      </c>
      <c r="AP4047">
        <f t="shared" si="135"/>
        <v>47</v>
      </c>
    </row>
    <row r="4048" spans="1:42" ht="16.5" hidden="1" customHeight="1" x14ac:dyDescent="0.25">
      <c r="A4048" s="5" t="s">
        <v>791</v>
      </c>
      <c r="B4048" s="1" t="s">
        <v>383</v>
      </c>
      <c r="D4048" t="s">
        <v>32</v>
      </c>
      <c r="E4048" t="s">
        <v>182</v>
      </c>
      <c r="F4048" t="s">
        <v>384</v>
      </c>
      <c r="G4048">
        <v>39</v>
      </c>
      <c r="H4048">
        <v>0</v>
      </c>
      <c r="I4048">
        <v>0</v>
      </c>
      <c r="J4048">
        <v>0</v>
      </c>
      <c r="K4048">
        <v>0</v>
      </c>
      <c r="L4048">
        <v>10</v>
      </c>
      <c r="M4048">
        <v>37</v>
      </c>
      <c r="N4048" s="2">
        <v>6.0277275467148887E-3</v>
      </c>
      <c r="O4048" s="2">
        <v>2.2302591922845089E-2</v>
      </c>
      <c r="P4048">
        <v>144</v>
      </c>
      <c r="Q4048" s="2">
        <v>8.2004555808656038E-2</v>
      </c>
      <c r="R4048">
        <v>1659</v>
      </c>
      <c r="S4048">
        <v>1756</v>
      </c>
      <c r="T4048">
        <v>1690</v>
      </c>
      <c r="U4048">
        <v>13</v>
      </c>
      <c r="V4048">
        <v>19</v>
      </c>
      <c r="W4048">
        <v>10</v>
      </c>
      <c r="X4048">
        <v>24</v>
      </c>
      <c r="Y4048">
        <v>133</v>
      </c>
      <c r="Z4048">
        <v>0</v>
      </c>
      <c r="AA4048">
        <v>0</v>
      </c>
      <c r="AB4048">
        <v>0</v>
      </c>
      <c r="AC4048">
        <v>0</v>
      </c>
      <c r="AD4048">
        <v>1596</v>
      </c>
      <c r="AE4048">
        <v>13</v>
      </c>
      <c r="AF4048">
        <v>19</v>
      </c>
      <c r="AG4048">
        <v>10</v>
      </c>
      <c r="AH4048">
        <v>24</v>
      </c>
      <c r="AI4048" s="3">
        <v>2.4436090225563908E-2</v>
      </c>
      <c r="AJ4048" s="3">
        <v>0</v>
      </c>
      <c r="AK4048" s="3">
        <v>0</v>
      </c>
      <c r="AL4048" s="3">
        <v>0</v>
      </c>
      <c r="AM4048" s="3">
        <v>0</v>
      </c>
      <c r="AN4048" s="2">
        <f t="shared" si="134"/>
        <v>2.8330319469559977E-2</v>
      </c>
      <c r="AO4048" s="2">
        <v>3.9711191335740074E-2</v>
      </c>
      <c r="AP4048">
        <f t="shared" si="135"/>
        <v>47</v>
      </c>
    </row>
    <row r="4049" spans="1:42" ht="16.5" hidden="1" customHeight="1" x14ac:dyDescent="0.25">
      <c r="A4049" s="5" t="s">
        <v>802</v>
      </c>
      <c r="B4049" s="1" t="s">
        <v>174</v>
      </c>
      <c r="D4049" t="s">
        <v>32</v>
      </c>
      <c r="E4049" t="s">
        <v>172</v>
      </c>
      <c r="F4049" t="s">
        <v>175</v>
      </c>
      <c r="G4049">
        <v>43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47</v>
      </c>
      <c r="N4049" s="2">
        <v>0</v>
      </c>
      <c r="O4049" s="2">
        <v>2.6995979322228605E-2</v>
      </c>
      <c r="P4049">
        <v>87</v>
      </c>
      <c r="Q4049" s="2">
        <v>4.8848961257720383E-2</v>
      </c>
      <c r="R4049">
        <v>1741</v>
      </c>
      <c r="S4049">
        <v>1781</v>
      </c>
      <c r="T4049">
        <v>1714</v>
      </c>
      <c r="U4049">
        <v>4</v>
      </c>
      <c r="V4049">
        <v>12</v>
      </c>
      <c r="W4049">
        <v>20</v>
      </c>
      <c r="X4049">
        <v>31</v>
      </c>
      <c r="Y4049">
        <v>80</v>
      </c>
      <c r="Z4049">
        <v>0</v>
      </c>
      <c r="AA4049">
        <v>0</v>
      </c>
      <c r="AB4049">
        <v>0</v>
      </c>
      <c r="AC4049">
        <v>0</v>
      </c>
      <c r="AD4049">
        <v>1677</v>
      </c>
      <c r="AE4049">
        <v>4</v>
      </c>
      <c r="AF4049">
        <v>12</v>
      </c>
      <c r="AG4049">
        <v>20</v>
      </c>
      <c r="AH4049">
        <v>31</v>
      </c>
      <c r="AI4049" s="3">
        <v>2.564102564102564E-2</v>
      </c>
      <c r="AJ4049" s="3">
        <v>0</v>
      </c>
      <c r="AK4049" s="3">
        <v>0</v>
      </c>
      <c r="AL4049" s="3">
        <v>0</v>
      </c>
      <c r="AM4049" s="3">
        <v>0</v>
      </c>
      <c r="AN4049" s="2">
        <f t="shared" si="134"/>
        <v>2.6995979322228605E-2</v>
      </c>
      <c r="AO4049" s="2">
        <v>3.8417431192660549E-2</v>
      </c>
      <c r="AP4049">
        <f t="shared" si="135"/>
        <v>47</v>
      </c>
    </row>
    <row r="4050" spans="1:42" ht="16.5" hidden="1" customHeight="1" x14ac:dyDescent="0.25">
      <c r="A4050" s="5" t="s">
        <v>787</v>
      </c>
      <c r="B4050" s="1" t="s">
        <v>467</v>
      </c>
      <c r="D4050" t="s">
        <v>32</v>
      </c>
      <c r="E4050" t="s">
        <v>463</v>
      </c>
      <c r="F4050" t="s">
        <v>468</v>
      </c>
      <c r="G4050">
        <v>41</v>
      </c>
      <c r="H4050">
        <v>0</v>
      </c>
      <c r="I4050">
        <v>0</v>
      </c>
      <c r="J4050">
        <v>0</v>
      </c>
      <c r="K4050">
        <v>0</v>
      </c>
      <c r="L4050">
        <v>3</v>
      </c>
      <c r="M4050">
        <v>44</v>
      </c>
      <c r="N4050" s="2">
        <v>1.6492578339747114E-3</v>
      </c>
      <c r="O4050" s="2">
        <v>2.4189114898295765E-2</v>
      </c>
      <c r="P4050">
        <v>191</v>
      </c>
      <c r="Q4050" s="2">
        <v>9.7300050942435046E-2</v>
      </c>
      <c r="R4050">
        <v>1819</v>
      </c>
      <c r="S4050">
        <v>1963</v>
      </c>
      <c r="T4050">
        <v>1900</v>
      </c>
      <c r="U4050">
        <v>22</v>
      </c>
      <c r="V4050">
        <v>6</v>
      </c>
      <c r="W4050">
        <v>24</v>
      </c>
      <c r="X4050">
        <v>11</v>
      </c>
      <c r="Y4050">
        <v>187</v>
      </c>
      <c r="Z4050">
        <v>0</v>
      </c>
      <c r="AA4050">
        <v>0</v>
      </c>
      <c r="AB4050">
        <v>0</v>
      </c>
      <c r="AC4050">
        <v>0</v>
      </c>
      <c r="AD4050">
        <v>1754</v>
      </c>
      <c r="AE4050">
        <v>22</v>
      </c>
      <c r="AF4050">
        <v>6</v>
      </c>
      <c r="AG4050">
        <v>24</v>
      </c>
      <c r="AH4050">
        <v>11</v>
      </c>
      <c r="AI4050" s="3">
        <v>2.3375142531356898E-2</v>
      </c>
      <c r="AJ4050" s="3">
        <v>0</v>
      </c>
      <c r="AK4050" s="3">
        <v>0</v>
      </c>
      <c r="AL4050" s="3">
        <v>0</v>
      </c>
      <c r="AM4050" s="3">
        <v>0</v>
      </c>
      <c r="AN4050" s="2">
        <f t="shared" si="134"/>
        <v>2.5838372732270475E-2</v>
      </c>
      <c r="AO4050" s="2">
        <v>3.4672537149146948E-2</v>
      </c>
      <c r="AP4050">
        <f t="shared" si="135"/>
        <v>47</v>
      </c>
    </row>
    <row r="4051" spans="1:42" ht="16.5" hidden="1" customHeight="1" x14ac:dyDescent="0.25">
      <c r="A4051" s="4" t="s">
        <v>803</v>
      </c>
      <c r="B4051" s="1" t="s">
        <v>267</v>
      </c>
      <c r="D4051" t="s">
        <v>32</v>
      </c>
      <c r="E4051" t="s">
        <v>268</v>
      </c>
      <c r="F4051" t="s">
        <v>269</v>
      </c>
      <c r="G4051">
        <v>44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47</v>
      </c>
      <c r="N4051" s="2">
        <v>0</v>
      </c>
      <c r="O4051" s="2">
        <v>2.2607022607022607E-2</v>
      </c>
      <c r="P4051">
        <v>6</v>
      </c>
      <c r="Q4051" s="2">
        <v>2.944062806673209E-3</v>
      </c>
      <c r="R4051">
        <v>2079</v>
      </c>
      <c r="S4051">
        <v>2038</v>
      </c>
      <c r="T4051">
        <v>1956</v>
      </c>
      <c r="U4051">
        <v>33</v>
      </c>
      <c r="V4051">
        <v>9</v>
      </c>
      <c r="W4051">
        <v>17</v>
      </c>
      <c r="X4051">
        <v>26</v>
      </c>
      <c r="Y4051">
        <v>3</v>
      </c>
      <c r="Z4051">
        <v>0</v>
      </c>
      <c r="AA4051">
        <v>0</v>
      </c>
      <c r="AB4051">
        <v>0</v>
      </c>
      <c r="AC4051">
        <v>0</v>
      </c>
      <c r="AD4051">
        <v>1997</v>
      </c>
      <c r="AE4051">
        <v>33</v>
      </c>
      <c r="AF4051">
        <v>9</v>
      </c>
      <c r="AG4051">
        <v>17</v>
      </c>
      <c r="AH4051">
        <v>26</v>
      </c>
      <c r="AI4051" s="3">
        <v>2.2033049574361543E-2</v>
      </c>
      <c r="AJ4051" s="3">
        <v>0</v>
      </c>
      <c r="AK4051" s="3">
        <v>0</v>
      </c>
      <c r="AL4051" s="3">
        <v>0</v>
      </c>
      <c r="AM4051" s="3">
        <v>0</v>
      </c>
      <c r="AN4051" s="2">
        <f t="shared" si="134"/>
        <v>2.2607022607022607E-2</v>
      </c>
      <c r="AO4051" s="2">
        <v>4.0826128722382324E-2</v>
      </c>
      <c r="AP4051">
        <f t="shared" si="135"/>
        <v>47</v>
      </c>
    </row>
    <row r="4052" spans="1:42" ht="16.5" hidden="1" customHeight="1" x14ac:dyDescent="0.25">
      <c r="A4052" s="5" t="s">
        <v>788</v>
      </c>
      <c r="B4052" s="1" t="s">
        <v>332</v>
      </c>
      <c r="D4052" t="s">
        <v>32</v>
      </c>
      <c r="E4052" t="s">
        <v>333</v>
      </c>
      <c r="F4052" t="s">
        <v>334</v>
      </c>
      <c r="G4052">
        <v>43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47</v>
      </c>
      <c r="N4052" s="2">
        <v>0</v>
      </c>
      <c r="O4052" s="2">
        <v>2.2086466165413533E-2</v>
      </c>
      <c r="P4052">
        <v>183</v>
      </c>
      <c r="Q4052" s="2">
        <v>8.0830388692579511E-2</v>
      </c>
      <c r="R4052">
        <v>2128</v>
      </c>
      <c r="S4052">
        <v>2264</v>
      </c>
      <c r="T4052">
        <v>2187</v>
      </c>
      <c r="U4052">
        <v>8</v>
      </c>
      <c r="V4052">
        <v>13</v>
      </c>
      <c r="W4052">
        <v>17</v>
      </c>
      <c r="X4052">
        <v>39</v>
      </c>
      <c r="Y4052">
        <v>171</v>
      </c>
      <c r="Z4052">
        <v>0</v>
      </c>
      <c r="AA4052">
        <v>0</v>
      </c>
      <c r="AB4052">
        <v>0</v>
      </c>
      <c r="AC4052">
        <v>3</v>
      </c>
      <c r="AD4052">
        <v>2059</v>
      </c>
      <c r="AE4052">
        <v>8</v>
      </c>
      <c r="AF4052">
        <v>13</v>
      </c>
      <c r="AG4052">
        <v>17</v>
      </c>
      <c r="AH4052">
        <v>36</v>
      </c>
      <c r="AI4052" s="3">
        <v>2.0883924235065566E-2</v>
      </c>
      <c r="AJ4052" s="3">
        <v>0</v>
      </c>
      <c r="AK4052" s="3">
        <v>0</v>
      </c>
      <c r="AL4052" s="3">
        <v>0</v>
      </c>
      <c r="AM4052" s="3">
        <v>0</v>
      </c>
      <c r="AN4052" s="2">
        <f t="shared" si="134"/>
        <v>2.2086466165413533E-2</v>
      </c>
      <c r="AO4052" s="2">
        <v>3.4692920768870136E-2</v>
      </c>
      <c r="AP4052">
        <f t="shared" si="135"/>
        <v>47</v>
      </c>
    </row>
    <row r="4053" spans="1:42" ht="16.5" hidden="1" customHeight="1" x14ac:dyDescent="0.25">
      <c r="A4053" s="5" t="s">
        <v>789</v>
      </c>
      <c r="B4053" s="1" t="s">
        <v>222</v>
      </c>
      <c r="C4053" t="s">
        <v>36</v>
      </c>
      <c r="D4053" t="s">
        <v>43</v>
      </c>
      <c r="E4053" t="s">
        <v>38</v>
      </c>
      <c r="F4053" t="s">
        <v>223</v>
      </c>
      <c r="G4053">
        <v>38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47</v>
      </c>
      <c r="N4053" s="2">
        <v>0</v>
      </c>
      <c r="O4053" s="2">
        <v>2.1830004644681839E-2</v>
      </c>
      <c r="P4053">
        <v>426</v>
      </c>
      <c r="Q4053" s="2">
        <v>0.16824644549763032</v>
      </c>
      <c r="R4053">
        <v>2153</v>
      </c>
      <c r="S4053">
        <v>2532</v>
      </c>
      <c r="T4053">
        <v>2406</v>
      </c>
      <c r="U4053">
        <v>9</v>
      </c>
      <c r="V4053">
        <v>20</v>
      </c>
      <c r="W4053">
        <v>52</v>
      </c>
      <c r="X4053">
        <v>45</v>
      </c>
      <c r="Y4053">
        <v>399</v>
      </c>
      <c r="Z4053">
        <v>0</v>
      </c>
      <c r="AA4053">
        <v>0</v>
      </c>
      <c r="AB4053">
        <v>5</v>
      </c>
      <c r="AC4053">
        <v>4</v>
      </c>
      <c r="AD4053">
        <v>2045</v>
      </c>
      <c r="AE4053">
        <v>9</v>
      </c>
      <c r="AF4053">
        <v>20</v>
      </c>
      <c r="AG4053">
        <v>47</v>
      </c>
      <c r="AH4053">
        <v>41</v>
      </c>
      <c r="AI4053" s="3">
        <v>1.8581907090464547E-2</v>
      </c>
      <c r="AJ4053" s="3">
        <v>0</v>
      </c>
      <c r="AK4053" s="3">
        <v>0</v>
      </c>
      <c r="AL4053" s="3">
        <v>0</v>
      </c>
      <c r="AM4053" s="3">
        <v>0</v>
      </c>
      <c r="AN4053" s="2">
        <f t="shared" si="134"/>
        <v>2.1830004644681839E-2</v>
      </c>
      <c r="AO4053" s="2">
        <v>5.4116558741905643E-2</v>
      </c>
      <c r="AP4053">
        <f t="shared" si="135"/>
        <v>47</v>
      </c>
    </row>
    <row r="4054" spans="1:42" ht="16.5" hidden="1" customHeight="1" x14ac:dyDescent="0.25">
      <c r="A4054" s="5" t="s">
        <v>791</v>
      </c>
      <c r="B4054" s="1" t="s">
        <v>490</v>
      </c>
      <c r="D4054" t="s">
        <v>32</v>
      </c>
      <c r="E4054" t="s">
        <v>491</v>
      </c>
      <c r="F4054" t="s">
        <v>492</v>
      </c>
      <c r="G4054">
        <v>46</v>
      </c>
      <c r="H4054">
        <v>0</v>
      </c>
      <c r="I4054">
        <v>0</v>
      </c>
      <c r="J4054">
        <v>0</v>
      </c>
      <c r="K4054">
        <v>0</v>
      </c>
      <c r="L4054">
        <v>14</v>
      </c>
      <c r="M4054">
        <v>33</v>
      </c>
      <c r="N4054" s="2">
        <v>5.2770448548812663E-3</v>
      </c>
      <c r="O4054" s="2">
        <v>1.2438748586505842E-2</v>
      </c>
      <c r="P4054">
        <v>19</v>
      </c>
      <c r="Q4054" s="2">
        <v>7.2380952380952379E-3</v>
      </c>
      <c r="R4054">
        <v>2653</v>
      </c>
      <c r="S4054">
        <v>2625</v>
      </c>
      <c r="T4054">
        <v>2550</v>
      </c>
      <c r="U4054">
        <v>12</v>
      </c>
      <c r="V4054">
        <v>14</v>
      </c>
      <c r="W4054">
        <v>21</v>
      </c>
      <c r="X4054">
        <v>28</v>
      </c>
      <c r="Y4054">
        <v>17</v>
      </c>
      <c r="Z4054">
        <v>0</v>
      </c>
      <c r="AA4054">
        <v>0</v>
      </c>
      <c r="AB4054">
        <v>0</v>
      </c>
      <c r="AC4054">
        <v>0</v>
      </c>
      <c r="AD4054">
        <v>2579</v>
      </c>
      <c r="AE4054">
        <v>12</v>
      </c>
      <c r="AF4054">
        <v>14</v>
      </c>
      <c r="AG4054">
        <v>21</v>
      </c>
      <c r="AH4054">
        <v>28</v>
      </c>
      <c r="AI4054" s="3">
        <v>1.7836370686312525E-2</v>
      </c>
      <c r="AJ4054" s="3">
        <v>0</v>
      </c>
      <c r="AK4054" s="3">
        <v>0</v>
      </c>
      <c r="AL4054" s="3">
        <v>0</v>
      </c>
      <c r="AM4054" s="3">
        <v>0</v>
      </c>
      <c r="AN4054" s="2">
        <f t="shared" si="134"/>
        <v>1.7715793441387108E-2</v>
      </c>
      <c r="AO4054" s="2">
        <v>2.8259231348907309E-2</v>
      </c>
      <c r="AP4054">
        <f t="shared" si="135"/>
        <v>47</v>
      </c>
    </row>
    <row r="4055" spans="1:42" ht="16.5" hidden="1" customHeight="1" x14ac:dyDescent="0.25">
      <c r="A4055" s="4" t="s">
        <v>800</v>
      </c>
      <c r="B4055" s="1" t="s">
        <v>349</v>
      </c>
      <c r="D4055" t="s">
        <v>32</v>
      </c>
      <c r="E4055" t="s">
        <v>343</v>
      </c>
      <c r="F4055" t="s">
        <v>350</v>
      </c>
      <c r="G4055">
        <v>43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46</v>
      </c>
      <c r="N4055" s="2">
        <v>0</v>
      </c>
      <c r="O4055" s="2">
        <v>0.16849816849816851</v>
      </c>
      <c r="P4055">
        <v>82</v>
      </c>
      <c r="Q4055" s="2">
        <v>0.26537216828478966</v>
      </c>
      <c r="R4055">
        <v>273</v>
      </c>
      <c r="S4055">
        <v>309</v>
      </c>
      <c r="T4055">
        <v>302</v>
      </c>
      <c r="U4055">
        <v>0</v>
      </c>
      <c r="V4055">
        <v>0</v>
      </c>
      <c r="W4055">
        <v>0</v>
      </c>
      <c r="X4055">
        <v>7</v>
      </c>
      <c r="Y4055">
        <v>71</v>
      </c>
      <c r="Z4055">
        <v>0</v>
      </c>
      <c r="AA4055">
        <v>0</v>
      </c>
      <c r="AB4055">
        <v>0</v>
      </c>
      <c r="AC4055">
        <v>3</v>
      </c>
      <c r="AD4055">
        <v>274</v>
      </c>
      <c r="AE4055">
        <v>0</v>
      </c>
      <c r="AF4055">
        <v>0</v>
      </c>
      <c r="AG4055">
        <v>0</v>
      </c>
      <c r="AH4055">
        <v>4</v>
      </c>
      <c r="AI4055" s="3">
        <v>0.15693430656934307</v>
      </c>
      <c r="AJ4055" s="3">
        <v>0</v>
      </c>
      <c r="AK4055" s="3">
        <v>0</v>
      </c>
      <c r="AL4055" s="3">
        <v>0</v>
      </c>
      <c r="AM4055" s="3">
        <v>0</v>
      </c>
      <c r="AN4055" s="2">
        <f t="shared" si="134"/>
        <v>0.16849816849816851</v>
      </c>
      <c r="AO4055" s="2">
        <v>1.4388489208633094E-2</v>
      </c>
      <c r="AP4055">
        <f t="shared" si="135"/>
        <v>46</v>
      </c>
    </row>
    <row r="4056" spans="1:42" ht="16.5" hidden="1" customHeight="1" x14ac:dyDescent="0.25">
      <c r="A4056" s="4" t="s">
        <v>800</v>
      </c>
      <c r="B4056" s="1" t="s">
        <v>609</v>
      </c>
      <c r="D4056" t="s">
        <v>32</v>
      </c>
      <c r="E4056" t="s">
        <v>134</v>
      </c>
      <c r="F4056" t="s">
        <v>610</v>
      </c>
      <c r="G4056">
        <v>41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46</v>
      </c>
      <c r="N4056" s="2">
        <v>0</v>
      </c>
      <c r="O4056" s="2">
        <v>0.15436241610738255</v>
      </c>
      <c r="P4056">
        <v>55</v>
      </c>
      <c r="Q4056" s="2">
        <v>0.17915309446254071</v>
      </c>
      <c r="R4056">
        <v>298</v>
      </c>
      <c r="S4056">
        <v>307</v>
      </c>
      <c r="T4056">
        <v>266</v>
      </c>
      <c r="U4056">
        <v>24</v>
      </c>
      <c r="V4056">
        <v>5</v>
      </c>
      <c r="W4056">
        <v>9</v>
      </c>
      <c r="X4056">
        <v>3</v>
      </c>
      <c r="Y4056">
        <v>42</v>
      </c>
      <c r="Z4056">
        <v>9</v>
      </c>
      <c r="AA4056">
        <v>0</v>
      </c>
      <c r="AB4056">
        <v>0</v>
      </c>
      <c r="AC4056">
        <v>0</v>
      </c>
      <c r="AD4056">
        <v>265</v>
      </c>
      <c r="AE4056">
        <v>15</v>
      </c>
      <c r="AF4056">
        <v>5</v>
      </c>
      <c r="AG4056">
        <v>9</v>
      </c>
      <c r="AH4056">
        <v>3</v>
      </c>
      <c r="AI4056" s="3">
        <v>0.15471698113207547</v>
      </c>
      <c r="AJ4056" s="3">
        <v>0</v>
      </c>
      <c r="AK4056" s="3">
        <v>0</v>
      </c>
      <c r="AL4056" s="3">
        <v>0</v>
      </c>
      <c r="AM4056" s="3">
        <v>0</v>
      </c>
      <c r="AN4056" s="2">
        <f t="shared" si="134"/>
        <v>0.15436241610738255</v>
      </c>
      <c r="AO4056" s="2">
        <v>0.10774410774410774</v>
      </c>
      <c r="AP4056">
        <f t="shared" si="135"/>
        <v>46</v>
      </c>
    </row>
    <row r="4057" spans="1:42" ht="16.5" hidden="1" customHeight="1" x14ac:dyDescent="0.25">
      <c r="A4057" s="4">
        <v>2011</v>
      </c>
      <c r="B4057" s="1" t="s">
        <v>187</v>
      </c>
      <c r="D4057" t="s">
        <v>32</v>
      </c>
      <c r="E4057" t="s">
        <v>185</v>
      </c>
      <c r="F4057" t="s">
        <v>188</v>
      </c>
      <c r="G4057">
        <v>46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46</v>
      </c>
      <c r="N4057" s="2">
        <v>0</v>
      </c>
      <c r="O4057" s="2">
        <v>0.15032679738562091</v>
      </c>
      <c r="P4057">
        <v>21</v>
      </c>
      <c r="Q4057" s="2">
        <v>7.4733096085409248E-2</v>
      </c>
      <c r="R4057">
        <v>306</v>
      </c>
      <c r="S4057">
        <v>281</v>
      </c>
      <c r="T4057">
        <v>281</v>
      </c>
      <c r="U4057">
        <v>0</v>
      </c>
      <c r="V4057">
        <v>0</v>
      </c>
      <c r="W4057">
        <v>0</v>
      </c>
      <c r="X4057">
        <v>0</v>
      </c>
      <c r="Y4057">
        <v>21</v>
      </c>
      <c r="Z4057">
        <v>0</v>
      </c>
      <c r="AA4057">
        <v>0</v>
      </c>
      <c r="AB4057">
        <v>0</v>
      </c>
      <c r="AC4057">
        <v>0</v>
      </c>
      <c r="AD4057">
        <v>306</v>
      </c>
      <c r="AE4057">
        <v>0</v>
      </c>
      <c r="AF4057">
        <v>0</v>
      </c>
      <c r="AG4057">
        <v>0</v>
      </c>
      <c r="AH4057">
        <v>0</v>
      </c>
      <c r="AI4057" s="3">
        <v>0.15032679738562091</v>
      </c>
      <c r="AJ4057" s="3">
        <v>0</v>
      </c>
      <c r="AK4057" s="3">
        <v>0</v>
      </c>
      <c r="AL4057" s="3">
        <v>0</v>
      </c>
      <c r="AM4057" s="3">
        <v>0</v>
      </c>
      <c r="AN4057" s="2">
        <f t="shared" si="134"/>
        <v>0.15032679738562091</v>
      </c>
      <c r="AO4057" s="2">
        <v>0</v>
      </c>
      <c r="AP4057">
        <f t="shared" si="135"/>
        <v>46</v>
      </c>
    </row>
    <row r="4058" spans="1:42" ht="16.5" hidden="1" customHeight="1" x14ac:dyDescent="0.25">
      <c r="A4058" s="4">
        <v>2011</v>
      </c>
      <c r="B4058" s="1" t="s">
        <v>548</v>
      </c>
      <c r="D4058" t="s">
        <v>32</v>
      </c>
      <c r="E4058" t="s">
        <v>549</v>
      </c>
      <c r="F4058" t="s">
        <v>550</v>
      </c>
      <c r="G4058">
        <v>42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46</v>
      </c>
      <c r="N4058" s="2">
        <v>0</v>
      </c>
      <c r="O4058" s="2">
        <v>0.14838709677419354</v>
      </c>
      <c r="P4058">
        <v>227</v>
      </c>
      <c r="Q4058" s="2">
        <v>0.46232179226069248</v>
      </c>
      <c r="R4058">
        <v>310</v>
      </c>
      <c r="S4058">
        <v>491</v>
      </c>
      <c r="T4058">
        <v>484</v>
      </c>
      <c r="U4058">
        <v>1</v>
      </c>
      <c r="V4058">
        <v>3</v>
      </c>
      <c r="W4058">
        <v>1</v>
      </c>
      <c r="X4058">
        <v>2</v>
      </c>
      <c r="Y4058">
        <v>218</v>
      </c>
      <c r="Z4058">
        <v>0</v>
      </c>
      <c r="AA4058">
        <v>0</v>
      </c>
      <c r="AB4058">
        <v>0</v>
      </c>
      <c r="AC4058">
        <v>0</v>
      </c>
      <c r="AD4058">
        <v>308</v>
      </c>
      <c r="AE4058">
        <v>1</v>
      </c>
      <c r="AF4058">
        <v>3</v>
      </c>
      <c r="AG4058">
        <v>1</v>
      </c>
      <c r="AH4058">
        <v>2</v>
      </c>
      <c r="AI4058" s="3">
        <v>0.13636363636363635</v>
      </c>
      <c r="AJ4058" s="3">
        <v>0</v>
      </c>
      <c r="AK4058" s="3">
        <v>0</v>
      </c>
      <c r="AL4058" s="3">
        <v>0</v>
      </c>
      <c r="AM4058" s="3">
        <v>0</v>
      </c>
      <c r="AN4058" s="2">
        <f t="shared" ref="AN4058:AN4121" si="136">N4058+O4058</f>
        <v>0.14838709677419354</v>
      </c>
      <c r="AO4058" s="2">
        <v>2.2222222222222223E-2</v>
      </c>
      <c r="AP4058">
        <f t="shared" ref="AP4058:AP4121" si="137">L4058+M4058</f>
        <v>46</v>
      </c>
    </row>
    <row r="4059" spans="1:42" ht="16.5" hidden="1" customHeight="1" x14ac:dyDescent="0.25">
      <c r="A4059" s="5" t="s">
        <v>793</v>
      </c>
      <c r="B4059" s="1" t="s">
        <v>187</v>
      </c>
      <c r="D4059" t="s">
        <v>32</v>
      </c>
      <c r="E4059" t="s">
        <v>185</v>
      </c>
      <c r="F4059" t="s">
        <v>188</v>
      </c>
      <c r="G4059">
        <v>43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46</v>
      </c>
      <c r="N4059" s="2">
        <v>0</v>
      </c>
      <c r="O4059" s="2">
        <v>0.12602739726027398</v>
      </c>
      <c r="P4059">
        <v>27</v>
      </c>
      <c r="Q4059" s="2">
        <v>7.8034682080924858E-2</v>
      </c>
      <c r="R4059">
        <v>365</v>
      </c>
      <c r="S4059">
        <v>346</v>
      </c>
      <c r="T4059">
        <v>346</v>
      </c>
      <c r="U4059">
        <v>0</v>
      </c>
      <c r="V4059">
        <v>0</v>
      </c>
      <c r="W4059">
        <v>0</v>
      </c>
      <c r="X4059">
        <v>0</v>
      </c>
      <c r="Y4059">
        <v>26</v>
      </c>
      <c r="Z4059">
        <v>0</v>
      </c>
      <c r="AA4059">
        <v>0</v>
      </c>
      <c r="AB4059">
        <v>0</v>
      </c>
      <c r="AC4059">
        <v>0</v>
      </c>
      <c r="AD4059">
        <v>363</v>
      </c>
      <c r="AE4059">
        <v>0</v>
      </c>
      <c r="AF4059">
        <v>0</v>
      </c>
      <c r="AG4059">
        <v>0</v>
      </c>
      <c r="AH4059">
        <v>0</v>
      </c>
      <c r="AI4059" s="3">
        <v>0.1184573002754821</v>
      </c>
      <c r="AJ4059" s="3">
        <v>0</v>
      </c>
      <c r="AK4059" s="3">
        <v>0</v>
      </c>
      <c r="AL4059" s="3">
        <v>0</v>
      </c>
      <c r="AM4059" s="3">
        <v>0</v>
      </c>
      <c r="AN4059" s="2">
        <f t="shared" si="136"/>
        <v>0.12602739726027398</v>
      </c>
      <c r="AO4059" s="2">
        <v>0</v>
      </c>
      <c r="AP4059">
        <f t="shared" si="137"/>
        <v>46</v>
      </c>
    </row>
    <row r="4060" spans="1:42" ht="16.5" hidden="1" customHeight="1" x14ac:dyDescent="0.25">
      <c r="A4060" s="5" t="s">
        <v>792</v>
      </c>
      <c r="B4060" s="1" t="s">
        <v>187</v>
      </c>
      <c r="D4060" t="s">
        <v>32</v>
      </c>
      <c r="E4060" t="s">
        <v>185</v>
      </c>
      <c r="F4060" t="s">
        <v>188</v>
      </c>
      <c r="G4060">
        <v>44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46</v>
      </c>
      <c r="N4060" s="2">
        <v>0</v>
      </c>
      <c r="O4060" s="2">
        <v>0.12234042553191489</v>
      </c>
      <c r="P4060">
        <v>28</v>
      </c>
      <c r="Q4060" s="2">
        <v>7.8212290502793297E-2</v>
      </c>
      <c r="R4060">
        <v>376</v>
      </c>
      <c r="S4060">
        <v>358</v>
      </c>
      <c r="T4060">
        <v>358</v>
      </c>
      <c r="U4060">
        <v>0</v>
      </c>
      <c r="V4060">
        <v>0</v>
      </c>
      <c r="W4060">
        <v>0</v>
      </c>
      <c r="X4060">
        <v>0</v>
      </c>
      <c r="Y4060">
        <v>26</v>
      </c>
      <c r="Z4060">
        <v>0</v>
      </c>
      <c r="AA4060">
        <v>0</v>
      </c>
      <c r="AB4060">
        <v>0</v>
      </c>
      <c r="AC4060">
        <v>0</v>
      </c>
      <c r="AD4060">
        <v>376</v>
      </c>
      <c r="AE4060">
        <v>0</v>
      </c>
      <c r="AF4060">
        <v>0</v>
      </c>
      <c r="AG4060">
        <v>0</v>
      </c>
      <c r="AH4060">
        <v>0</v>
      </c>
      <c r="AI4060" s="3">
        <v>0.11702127659574468</v>
      </c>
      <c r="AJ4060" s="3">
        <v>0</v>
      </c>
      <c r="AK4060" s="3">
        <v>0</v>
      </c>
      <c r="AL4060" s="3">
        <v>0</v>
      </c>
      <c r="AM4060" s="3">
        <v>0</v>
      </c>
      <c r="AN4060" s="2">
        <f t="shared" si="136"/>
        <v>0.12234042553191489</v>
      </c>
      <c r="AO4060" s="2">
        <v>0</v>
      </c>
      <c r="AP4060">
        <f t="shared" si="137"/>
        <v>46</v>
      </c>
    </row>
    <row r="4061" spans="1:42" ht="16.5" hidden="1" customHeight="1" x14ac:dyDescent="0.25">
      <c r="A4061" s="4" t="s">
        <v>801</v>
      </c>
      <c r="B4061" t="s">
        <v>710</v>
      </c>
      <c r="D4061" t="s">
        <v>32</v>
      </c>
      <c r="E4061" t="s">
        <v>443</v>
      </c>
      <c r="F4061" t="s">
        <v>711</v>
      </c>
      <c r="G4061">
        <v>28</v>
      </c>
      <c r="H4061">
        <v>3</v>
      </c>
      <c r="I4061">
        <v>0</v>
      </c>
      <c r="J4061">
        <v>0</v>
      </c>
      <c r="K4061">
        <v>11</v>
      </c>
      <c r="L4061">
        <v>0</v>
      </c>
      <c r="M4061">
        <v>46</v>
      </c>
      <c r="N4061" s="2">
        <v>0</v>
      </c>
      <c r="O4061" s="2">
        <v>0.1220159151193634</v>
      </c>
      <c r="P4061">
        <v>156</v>
      </c>
      <c r="Q4061" s="2">
        <v>0.32032854209445583</v>
      </c>
      <c r="R4061">
        <v>377</v>
      </c>
      <c r="S4061">
        <v>487</v>
      </c>
      <c r="T4061">
        <v>389</v>
      </c>
      <c r="U4061">
        <v>77</v>
      </c>
      <c r="V4061">
        <v>1</v>
      </c>
      <c r="W4061">
        <v>4</v>
      </c>
      <c r="X4061">
        <v>16</v>
      </c>
      <c r="Y4061">
        <v>86</v>
      </c>
      <c r="Z4061">
        <v>52</v>
      </c>
      <c r="AA4061">
        <v>0</v>
      </c>
      <c r="AB4061">
        <v>0</v>
      </c>
      <c r="AC4061">
        <v>12</v>
      </c>
      <c r="AD4061">
        <v>331</v>
      </c>
      <c r="AE4061">
        <v>28</v>
      </c>
      <c r="AF4061">
        <v>1</v>
      </c>
      <c r="AG4061">
        <v>4</v>
      </c>
      <c r="AH4061">
        <v>15</v>
      </c>
      <c r="AI4061" s="3">
        <v>8.4592145015105744E-2</v>
      </c>
      <c r="AJ4061" s="3">
        <v>0.10714285714285714</v>
      </c>
      <c r="AK4061" s="3">
        <v>0</v>
      </c>
      <c r="AL4061" s="3">
        <v>0</v>
      </c>
      <c r="AM4061" s="3">
        <v>0.73333333333333328</v>
      </c>
      <c r="AN4061" s="2">
        <f t="shared" si="136"/>
        <v>0.1220159151193634</v>
      </c>
      <c r="AO4061" s="2">
        <v>0.12664907651715041</v>
      </c>
      <c r="AP4061">
        <f t="shared" si="137"/>
        <v>46</v>
      </c>
    </row>
    <row r="4062" spans="1:42" ht="16.5" hidden="1" customHeight="1" x14ac:dyDescent="0.25">
      <c r="A4062" s="5" t="s">
        <v>795</v>
      </c>
      <c r="B4062" s="1" t="s">
        <v>445</v>
      </c>
      <c r="D4062" t="s">
        <v>32</v>
      </c>
      <c r="E4062" t="s">
        <v>443</v>
      </c>
      <c r="F4062" t="s">
        <v>446</v>
      </c>
      <c r="G4062">
        <v>37</v>
      </c>
      <c r="H4062">
        <v>0</v>
      </c>
      <c r="I4062">
        <v>0</v>
      </c>
      <c r="J4062">
        <v>0</v>
      </c>
      <c r="K4062">
        <v>4</v>
      </c>
      <c r="L4062">
        <v>5</v>
      </c>
      <c r="M4062">
        <v>41</v>
      </c>
      <c r="N4062" s="2">
        <v>1.3227513227513227E-2</v>
      </c>
      <c r="O4062" s="2">
        <v>0.10846560846560846</v>
      </c>
      <c r="P4062">
        <v>98</v>
      </c>
      <c r="Q4062" s="2">
        <v>0.22790697674418606</v>
      </c>
      <c r="R4062">
        <v>378</v>
      </c>
      <c r="S4062">
        <v>430</v>
      </c>
      <c r="T4062">
        <v>415</v>
      </c>
      <c r="U4062">
        <v>6</v>
      </c>
      <c r="V4062">
        <v>4</v>
      </c>
      <c r="W4062">
        <v>3</v>
      </c>
      <c r="X4062">
        <v>2</v>
      </c>
      <c r="Y4062">
        <v>95</v>
      </c>
      <c r="Z4062">
        <v>0</v>
      </c>
      <c r="AA4062">
        <v>0</v>
      </c>
      <c r="AB4062">
        <v>0</v>
      </c>
      <c r="AC4062">
        <v>0</v>
      </c>
      <c r="AD4062">
        <v>357</v>
      </c>
      <c r="AE4062">
        <v>6</v>
      </c>
      <c r="AF4062">
        <v>4</v>
      </c>
      <c r="AG4062">
        <v>3</v>
      </c>
      <c r="AH4062">
        <v>6</v>
      </c>
      <c r="AI4062" s="3">
        <v>0.10364145658263306</v>
      </c>
      <c r="AJ4062" s="3">
        <v>0</v>
      </c>
      <c r="AK4062" s="3">
        <v>0</v>
      </c>
      <c r="AL4062" s="3">
        <v>0</v>
      </c>
      <c r="AM4062" s="3">
        <v>0.66666666666666663</v>
      </c>
      <c r="AN4062" s="2">
        <f t="shared" si="136"/>
        <v>0.12169312169312169</v>
      </c>
      <c r="AO4062" s="2">
        <v>5.0531914893617018E-2</v>
      </c>
      <c r="AP4062">
        <f t="shared" si="137"/>
        <v>46</v>
      </c>
    </row>
    <row r="4063" spans="1:42" ht="16.5" hidden="1" customHeight="1" x14ac:dyDescent="0.25">
      <c r="A4063" s="5" t="s">
        <v>788</v>
      </c>
      <c r="B4063" s="1" t="s">
        <v>187</v>
      </c>
      <c r="D4063" t="s">
        <v>32</v>
      </c>
      <c r="E4063" t="s">
        <v>185</v>
      </c>
      <c r="F4063" t="s">
        <v>188</v>
      </c>
      <c r="G4063">
        <v>45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46</v>
      </c>
      <c r="N4063" s="2">
        <v>0</v>
      </c>
      <c r="O4063" s="2">
        <v>0.11274509803921569</v>
      </c>
      <c r="P4063">
        <v>24</v>
      </c>
      <c r="Q4063" s="2">
        <v>6.2176165803108807E-2</v>
      </c>
      <c r="R4063">
        <v>408</v>
      </c>
      <c r="S4063">
        <v>386</v>
      </c>
      <c r="T4063">
        <v>386</v>
      </c>
      <c r="U4063">
        <v>0</v>
      </c>
      <c r="V4063">
        <v>0</v>
      </c>
      <c r="W4063">
        <v>0</v>
      </c>
      <c r="X4063">
        <v>0</v>
      </c>
      <c r="Y4063">
        <v>24</v>
      </c>
      <c r="Z4063">
        <v>0</v>
      </c>
      <c r="AA4063">
        <v>0</v>
      </c>
      <c r="AB4063">
        <v>0</v>
      </c>
      <c r="AC4063">
        <v>0</v>
      </c>
      <c r="AD4063">
        <v>407</v>
      </c>
      <c r="AE4063">
        <v>0</v>
      </c>
      <c r="AF4063">
        <v>0</v>
      </c>
      <c r="AG4063">
        <v>0</v>
      </c>
      <c r="AH4063">
        <v>0</v>
      </c>
      <c r="AI4063" s="3">
        <v>0.11056511056511056</v>
      </c>
      <c r="AJ4063" s="3">
        <v>0</v>
      </c>
      <c r="AK4063" s="3">
        <v>0</v>
      </c>
      <c r="AL4063" s="3">
        <v>0</v>
      </c>
      <c r="AM4063" s="3">
        <v>0</v>
      </c>
      <c r="AN4063" s="2">
        <f t="shared" si="136"/>
        <v>0.11274509803921569</v>
      </c>
      <c r="AO4063" s="2">
        <v>0</v>
      </c>
      <c r="AP4063">
        <f t="shared" si="137"/>
        <v>46</v>
      </c>
    </row>
    <row r="4064" spans="1:42" ht="16.5" hidden="1" customHeight="1" x14ac:dyDescent="0.25">
      <c r="A4064" s="5" t="s">
        <v>802</v>
      </c>
      <c r="B4064" s="1" t="s">
        <v>187</v>
      </c>
      <c r="D4064" t="s">
        <v>32</v>
      </c>
      <c r="E4064" t="s">
        <v>185</v>
      </c>
      <c r="F4064" t="s">
        <v>188</v>
      </c>
      <c r="G4064">
        <v>45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46</v>
      </c>
      <c r="N4064" s="2">
        <v>0</v>
      </c>
      <c r="O4064" s="2">
        <v>0.11274509803921569</v>
      </c>
      <c r="P4064">
        <v>31</v>
      </c>
      <c r="Q4064" s="2">
        <v>7.8880407124681931E-2</v>
      </c>
      <c r="R4064">
        <v>408</v>
      </c>
      <c r="S4064">
        <v>393</v>
      </c>
      <c r="T4064">
        <v>384</v>
      </c>
      <c r="U4064">
        <v>2</v>
      </c>
      <c r="V4064">
        <v>1</v>
      </c>
      <c r="W4064">
        <v>6</v>
      </c>
      <c r="X4064">
        <v>0</v>
      </c>
      <c r="Y4064">
        <v>29</v>
      </c>
      <c r="Z4064">
        <v>0</v>
      </c>
      <c r="AA4064">
        <v>0</v>
      </c>
      <c r="AB4064">
        <v>0</v>
      </c>
      <c r="AC4064">
        <v>0</v>
      </c>
      <c r="AD4064">
        <v>400</v>
      </c>
      <c r="AE4064">
        <v>2</v>
      </c>
      <c r="AF4064">
        <v>1</v>
      </c>
      <c r="AG4064">
        <v>6</v>
      </c>
      <c r="AH4064">
        <v>0</v>
      </c>
      <c r="AI4064" s="3">
        <v>0.1125</v>
      </c>
      <c r="AJ4064" s="3">
        <v>0</v>
      </c>
      <c r="AK4064" s="3">
        <v>0</v>
      </c>
      <c r="AL4064" s="3">
        <v>0</v>
      </c>
      <c r="AM4064" s="3">
        <v>0</v>
      </c>
      <c r="AN4064" s="2">
        <f t="shared" si="136"/>
        <v>0.11274509803921569</v>
      </c>
      <c r="AO4064" s="2">
        <v>2.2004889975550123E-2</v>
      </c>
      <c r="AP4064">
        <f t="shared" si="137"/>
        <v>46</v>
      </c>
    </row>
    <row r="4065" spans="1:42" ht="16.5" hidden="1" customHeight="1" x14ac:dyDescent="0.25">
      <c r="A4065" s="5" t="s">
        <v>787</v>
      </c>
      <c r="B4065" s="1" t="s">
        <v>187</v>
      </c>
      <c r="D4065" t="s">
        <v>32</v>
      </c>
      <c r="E4065" t="s">
        <v>185</v>
      </c>
      <c r="F4065" t="s">
        <v>188</v>
      </c>
      <c r="G4065">
        <v>46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46</v>
      </c>
      <c r="N4065" s="2">
        <v>0</v>
      </c>
      <c r="O4065" s="2">
        <v>0.11219512195121951</v>
      </c>
      <c r="P4065">
        <v>24</v>
      </c>
      <c r="Q4065" s="2">
        <v>6.1855670103092786E-2</v>
      </c>
      <c r="R4065">
        <v>410</v>
      </c>
      <c r="S4065">
        <v>388</v>
      </c>
      <c r="T4065">
        <v>388</v>
      </c>
      <c r="U4065">
        <v>0</v>
      </c>
      <c r="V4065">
        <v>0</v>
      </c>
      <c r="W4065">
        <v>0</v>
      </c>
      <c r="X4065">
        <v>0</v>
      </c>
      <c r="Y4065">
        <v>22</v>
      </c>
      <c r="Z4065">
        <v>0</v>
      </c>
      <c r="AA4065">
        <v>0</v>
      </c>
      <c r="AB4065">
        <v>0</v>
      </c>
      <c r="AC4065">
        <v>0</v>
      </c>
      <c r="AD4065">
        <v>412</v>
      </c>
      <c r="AE4065">
        <v>0</v>
      </c>
      <c r="AF4065">
        <v>0</v>
      </c>
      <c r="AG4065">
        <v>0</v>
      </c>
      <c r="AH4065">
        <v>0</v>
      </c>
      <c r="AI4065" s="3">
        <v>0.11165048543689321</v>
      </c>
      <c r="AJ4065" s="3">
        <v>0</v>
      </c>
      <c r="AK4065" s="3">
        <v>0</v>
      </c>
      <c r="AL4065" s="3">
        <v>0</v>
      </c>
      <c r="AM4065" s="3">
        <v>0</v>
      </c>
      <c r="AN4065" s="2">
        <f t="shared" si="136"/>
        <v>0.11219512195121951</v>
      </c>
      <c r="AO4065" s="2">
        <v>0</v>
      </c>
      <c r="AP4065">
        <f t="shared" si="137"/>
        <v>46</v>
      </c>
    </row>
    <row r="4066" spans="1:42" ht="16.5" hidden="1" customHeight="1" x14ac:dyDescent="0.25">
      <c r="A4066" s="4" t="s">
        <v>799</v>
      </c>
      <c r="B4066" t="s">
        <v>766</v>
      </c>
      <c r="D4066" t="s">
        <v>32</v>
      </c>
      <c r="E4066" t="s">
        <v>733</v>
      </c>
      <c r="F4066" t="s">
        <v>767</v>
      </c>
      <c r="G4066">
        <v>39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46</v>
      </c>
      <c r="N4066" s="2">
        <v>0</v>
      </c>
      <c r="O4066" s="2">
        <v>9.1451292246520877E-2</v>
      </c>
      <c r="P4066">
        <v>30</v>
      </c>
      <c r="Q4066" s="2">
        <v>6.1601642710472276E-2</v>
      </c>
      <c r="R4066">
        <v>503</v>
      </c>
      <c r="S4066">
        <v>487</v>
      </c>
      <c r="T4066">
        <v>462</v>
      </c>
      <c r="U4066">
        <v>4</v>
      </c>
      <c r="V4066">
        <v>4</v>
      </c>
      <c r="W4066">
        <v>2</v>
      </c>
      <c r="X4066">
        <v>15</v>
      </c>
      <c r="Y4066">
        <v>30</v>
      </c>
      <c r="Z4066">
        <v>0</v>
      </c>
      <c r="AA4066">
        <v>0</v>
      </c>
      <c r="AB4066">
        <v>0</v>
      </c>
      <c r="AC4066">
        <v>0</v>
      </c>
      <c r="AD4066">
        <v>471</v>
      </c>
      <c r="AE4066">
        <v>4</v>
      </c>
      <c r="AF4066">
        <v>4</v>
      </c>
      <c r="AG4066">
        <v>2</v>
      </c>
      <c r="AH4066">
        <v>15</v>
      </c>
      <c r="AI4066" s="3">
        <v>8.2802547770700632E-2</v>
      </c>
      <c r="AJ4066" s="3">
        <v>0</v>
      </c>
      <c r="AK4066" s="3">
        <v>0</v>
      </c>
      <c r="AL4066" s="3">
        <v>0</v>
      </c>
      <c r="AM4066" s="3">
        <v>0</v>
      </c>
      <c r="AN4066" s="2">
        <f t="shared" si="136"/>
        <v>9.1451292246520877E-2</v>
      </c>
      <c r="AO4066" s="2">
        <v>5.040322580645161E-2</v>
      </c>
      <c r="AP4066">
        <f t="shared" si="137"/>
        <v>46</v>
      </c>
    </row>
    <row r="4067" spans="1:42" ht="16.5" hidden="1" customHeight="1" x14ac:dyDescent="0.25">
      <c r="A4067" s="4" t="s">
        <v>799</v>
      </c>
      <c r="B4067" s="1" t="s">
        <v>199</v>
      </c>
      <c r="D4067" t="s">
        <v>32</v>
      </c>
      <c r="E4067" t="s">
        <v>197</v>
      </c>
      <c r="F4067" t="s">
        <v>200</v>
      </c>
      <c r="G4067">
        <v>46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46</v>
      </c>
      <c r="N4067" s="2">
        <v>0</v>
      </c>
      <c r="O4067" s="2">
        <v>8.0701754385964913E-2</v>
      </c>
      <c r="P4067">
        <v>124</v>
      </c>
      <c r="Q4067" s="2">
        <v>0.19135802469135801</v>
      </c>
      <c r="R4067">
        <v>570</v>
      </c>
      <c r="S4067">
        <v>648</v>
      </c>
      <c r="T4067">
        <v>601</v>
      </c>
      <c r="U4067">
        <v>0</v>
      </c>
      <c r="V4067">
        <v>2</v>
      </c>
      <c r="W4067">
        <v>1</v>
      </c>
      <c r="X4067">
        <v>44</v>
      </c>
      <c r="Y4067">
        <v>120</v>
      </c>
      <c r="Z4067">
        <v>0</v>
      </c>
      <c r="AA4067">
        <v>0</v>
      </c>
      <c r="AB4067">
        <v>0</v>
      </c>
      <c r="AC4067">
        <v>0</v>
      </c>
      <c r="AD4067">
        <v>527</v>
      </c>
      <c r="AE4067">
        <v>0</v>
      </c>
      <c r="AF4067">
        <v>2</v>
      </c>
      <c r="AG4067">
        <v>1</v>
      </c>
      <c r="AH4067">
        <v>44</v>
      </c>
      <c r="AI4067" s="3">
        <v>8.7286527514231493E-2</v>
      </c>
      <c r="AJ4067" s="3">
        <v>0</v>
      </c>
      <c r="AK4067" s="3">
        <v>0</v>
      </c>
      <c r="AL4067" s="3">
        <v>0</v>
      </c>
      <c r="AM4067" s="3">
        <v>0</v>
      </c>
      <c r="AN4067" s="2">
        <f t="shared" si="136"/>
        <v>8.0701754385964913E-2</v>
      </c>
      <c r="AO4067" s="2">
        <v>8.188153310104529E-2</v>
      </c>
      <c r="AP4067">
        <f t="shared" si="137"/>
        <v>46</v>
      </c>
    </row>
    <row r="4068" spans="1:42" ht="16.5" hidden="1" customHeight="1" x14ac:dyDescent="0.25">
      <c r="A4068" s="5" t="s">
        <v>791</v>
      </c>
      <c r="B4068" t="s">
        <v>642</v>
      </c>
      <c r="D4068" t="s">
        <v>32</v>
      </c>
      <c r="E4068" t="s">
        <v>305</v>
      </c>
      <c r="F4068" t="s">
        <v>643</v>
      </c>
      <c r="G4068">
        <v>42</v>
      </c>
      <c r="H4068">
        <v>3</v>
      </c>
      <c r="I4068">
        <v>0</v>
      </c>
      <c r="J4068">
        <v>0</v>
      </c>
      <c r="K4068">
        <v>0</v>
      </c>
      <c r="L4068">
        <v>12</v>
      </c>
      <c r="M4068">
        <v>34</v>
      </c>
      <c r="N4068" s="2">
        <v>2.1015761821366025E-2</v>
      </c>
      <c r="O4068" s="2">
        <v>5.9544658493870403E-2</v>
      </c>
      <c r="P4068">
        <v>84</v>
      </c>
      <c r="Q4068" s="2">
        <v>0.13793103448275862</v>
      </c>
      <c r="R4068">
        <v>571</v>
      </c>
      <c r="S4068">
        <v>609</v>
      </c>
      <c r="T4068">
        <v>564</v>
      </c>
      <c r="U4068">
        <v>2</v>
      </c>
      <c r="V4068">
        <v>3</v>
      </c>
      <c r="W4068">
        <v>14</v>
      </c>
      <c r="X4068">
        <v>26</v>
      </c>
      <c r="Y4068">
        <v>76</v>
      </c>
      <c r="Z4068">
        <v>0</v>
      </c>
      <c r="AA4068">
        <v>0</v>
      </c>
      <c r="AB4068">
        <v>0</v>
      </c>
      <c r="AC4068">
        <v>8</v>
      </c>
      <c r="AD4068">
        <v>530</v>
      </c>
      <c r="AE4068">
        <v>5</v>
      </c>
      <c r="AF4068">
        <v>3</v>
      </c>
      <c r="AG4068">
        <v>14</v>
      </c>
      <c r="AH4068">
        <v>18</v>
      </c>
      <c r="AI4068" s="3">
        <v>7.9245283018867921E-2</v>
      </c>
      <c r="AJ4068" s="3">
        <v>0.6</v>
      </c>
      <c r="AK4068" s="3">
        <v>0</v>
      </c>
      <c r="AL4068" s="3">
        <v>0</v>
      </c>
      <c r="AM4068" s="3">
        <v>0</v>
      </c>
      <c r="AN4068" s="2">
        <f t="shared" si="136"/>
        <v>8.0560420315236428E-2</v>
      </c>
      <c r="AO4068" s="2">
        <v>7.0175438596491224E-2</v>
      </c>
      <c r="AP4068">
        <f t="shared" si="137"/>
        <v>46</v>
      </c>
    </row>
    <row r="4069" spans="1:42" ht="16.5" hidden="1" customHeight="1" x14ac:dyDescent="0.25">
      <c r="A4069" s="5" t="s">
        <v>792</v>
      </c>
      <c r="B4069" s="1" t="s">
        <v>179</v>
      </c>
      <c r="D4069" t="s">
        <v>32</v>
      </c>
      <c r="E4069" t="s">
        <v>177</v>
      </c>
      <c r="F4069" t="s">
        <v>180</v>
      </c>
      <c r="G4069">
        <v>44</v>
      </c>
      <c r="H4069">
        <v>0</v>
      </c>
      <c r="I4069">
        <v>0</v>
      </c>
      <c r="J4069">
        <v>0</v>
      </c>
      <c r="K4069">
        <v>0</v>
      </c>
      <c r="L4069">
        <v>8</v>
      </c>
      <c r="M4069">
        <v>38</v>
      </c>
      <c r="N4069" s="2">
        <v>1.3816925734024179E-2</v>
      </c>
      <c r="O4069" s="2">
        <v>6.563039723661486E-2</v>
      </c>
      <c r="P4069">
        <v>193</v>
      </c>
      <c r="Q4069" s="2">
        <v>0.26584022038567495</v>
      </c>
      <c r="R4069">
        <v>579</v>
      </c>
      <c r="S4069">
        <v>726</v>
      </c>
      <c r="T4069">
        <v>704</v>
      </c>
      <c r="U4069">
        <v>5</v>
      </c>
      <c r="V4069">
        <v>9</v>
      </c>
      <c r="W4069">
        <v>5</v>
      </c>
      <c r="X4069">
        <v>3</v>
      </c>
      <c r="Y4069">
        <v>185</v>
      </c>
      <c r="Z4069">
        <v>0</v>
      </c>
      <c r="AA4069">
        <v>0</v>
      </c>
      <c r="AB4069">
        <v>0</v>
      </c>
      <c r="AC4069">
        <v>3</v>
      </c>
      <c r="AD4069">
        <v>563</v>
      </c>
      <c r="AE4069">
        <v>5</v>
      </c>
      <c r="AF4069">
        <v>9</v>
      </c>
      <c r="AG4069">
        <v>5</v>
      </c>
      <c r="AH4069">
        <v>0</v>
      </c>
      <c r="AI4069" s="3">
        <v>7.8152753108348141E-2</v>
      </c>
      <c r="AJ4069" s="3">
        <v>0</v>
      </c>
      <c r="AK4069" s="3">
        <v>0</v>
      </c>
      <c r="AL4069" s="3">
        <v>0</v>
      </c>
      <c r="AM4069" s="3">
        <v>0</v>
      </c>
      <c r="AN4069" s="2">
        <f t="shared" si="136"/>
        <v>7.9447322970639042E-2</v>
      </c>
      <c r="AO4069" s="2">
        <v>3.2646048109965638E-2</v>
      </c>
      <c r="AP4069">
        <f t="shared" si="137"/>
        <v>46</v>
      </c>
    </row>
    <row r="4070" spans="1:42" ht="16.5" hidden="1" customHeight="1" x14ac:dyDescent="0.25">
      <c r="A4070" s="4" t="s">
        <v>799</v>
      </c>
      <c r="B4070" s="1" t="s">
        <v>521</v>
      </c>
      <c r="D4070" t="s">
        <v>32</v>
      </c>
      <c r="E4070" t="s">
        <v>517</v>
      </c>
      <c r="F4070" t="s">
        <v>522</v>
      </c>
      <c r="G4070">
        <v>39</v>
      </c>
      <c r="H4070">
        <v>0</v>
      </c>
      <c r="I4070">
        <v>0</v>
      </c>
      <c r="J4070">
        <v>0</v>
      </c>
      <c r="K4070">
        <v>0</v>
      </c>
      <c r="L4070">
        <v>7</v>
      </c>
      <c r="M4070">
        <v>39</v>
      </c>
      <c r="N4070" s="2">
        <v>1.1725293132328308E-2</v>
      </c>
      <c r="O4070" s="2">
        <v>6.5326633165829151E-2</v>
      </c>
      <c r="P4070">
        <v>302</v>
      </c>
      <c r="Q4070" s="2">
        <v>0.35404454865181711</v>
      </c>
      <c r="R4070">
        <v>597</v>
      </c>
      <c r="S4070">
        <v>853</v>
      </c>
      <c r="T4070">
        <v>715</v>
      </c>
      <c r="U4070">
        <v>1</v>
      </c>
      <c r="V4070">
        <v>14</v>
      </c>
      <c r="W4070">
        <v>13</v>
      </c>
      <c r="X4070">
        <v>110</v>
      </c>
      <c r="Y4070">
        <v>264</v>
      </c>
      <c r="Z4070">
        <v>0</v>
      </c>
      <c r="AA4070">
        <v>6</v>
      </c>
      <c r="AB4070">
        <v>5</v>
      </c>
      <c r="AC4070">
        <v>19</v>
      </c>
      <c r="AD4070">
        <v>490</v>
      </c>
      <c r="AE4070">
        <v>1</v>
      </c>
      <c r="AF4070">
        <v>8</v>
      </c>
      <c r="AG4070">
        <v>8</v>
      </c>
      <c r="AH4070">
        <v>91</v>
      </c>
      <c r="AI4070" s="3">
        <v>7.9591836734693874E-2</v>
      </c>
      <c r="AJ4070" s="3">
        <v>0</v>
      </c>
      <c r="AK4070" s="3">
        <v>0</v>
      </c>
      <c r="AL4070" s="3">
        <v>0</v>
      </c>
      <c r="AM4070" s="3">
        <v>0</v>
      </c>
      <c r="AN4070" s="2">
        <f t="shared" si="136"/>
        <v>7.7051926298157464E-2</v>
      </c>
      <c r="AO4070" s="2">
        <v>0.1806020066889632</v>
      </c>
      <c r="AP4070">
        <f t="shared" si="137"/>
        <v>46</v>
      </c>
    </row>
    <row r="4071" spans="1:42" ht="16.5" hidden="1" customHeight="1" x14ac:dyDescent="0.25">
      <c r="A4071" s="4" t="s">
        <v>799</v>
      </c>
      <c r="B4071" s="1" t="s">
        <v>543</v>
      </c>
      <c r="D4071" t="s">
        <v>32</v>
      </c>
      <c r="E4071" t="s">
        <v>544</v>
      </c>
      <c r="F4071" t="s">
        <v>545</v>
      </c>
      <c r="G4071">
        <v>45</v>
      </c>
      <c r="H4071">
        <v>0</v>
      </c>
      <c r="I4071">
        <v>0</v>
      </c>
      <c r="J4071">
        <v>0</v>
      </c>
      <c r="K4071">
        <v>0</v>
      </c>
      <c r="L4071">
        <v>3</v>
      </c>
      <c r="M4071">
        <v>43</v>
      </c>
      <c r="N4071" s="2">
        <v>5.016722408026756E-3</v>
      </c>
      <c r="O4071" s="2">
        <v>7.1906354515050161E-2</v>
      </c>
      <c r="P4071">
        <v>5</v>
      </c>
      <c r="Q4071" s="2">
        <v>8.9766606822262122E-3</v>
      </c>
      <c r="R4071">
        <v>598</v>
      </c>
      <c r="S4071">
        <v>557</v>
      </c>
      <c r="T4071">
        <v>508</v>
      </c>
      <c r="U4071">
        <v>2</v>
      </c>
      <c r="V4071">
        <v>36</v>
      </c>
      <c r="W4071">
        <v>3</v>
      </c>
      <c r="X4071">
        <v>8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553</v>
      </c>
      <c r="AE4071">
        <v>2</v>
      </c>
      <c r="AF4071">
        <v>36</v>
      </c>
      <c r="AG4071">
        <v>3</v>
      </c>
      <c r="AH4071">
        <v>8</v>
      </c>
      <c r="AI4071" s="3">
        <v>8.1374321880650996E-2</v>
      </c>
      <c r="AJ4071" s="3">
        <v>0</v>
      </c>
      <c r="AK4071" s="3">
        <v>0</v>
      </c>
      <c r="AL4071" s="3">
        <v>0</v>
      </c>
      <c r="AM4071" s="3">
        <v>0</v>
      </c>
      <c r="AN4071" s="2">
        <f t="shared" si="136"/>
        <v>7.6923076923076913E-2</v>
      </c>
      <c r="AO4071" s="2">
        <v>8.1395348837209308E-2</v>
      </c>
      <c r="AP4071">
        <f t="shared" si="137"/>
        <v>46</v>
      </c>
    </row>
    <row r="4072" spans="1:42" ht="16.5" hidden="1" customHeight="1" x14ac:dyDescent="0.25">
      <c r="A4072" s="4" t="s">
        <v>797</v>
      </c>
      <c r="B4072" s="1" t="s">
        <v>426</v>
      </c>
      <c r="D4072" t="s">
        <v>32</v>
      </c>
      <c r="E4072" t="s">
        <v>416</v>
      </c>
      <c r="F4072" t="s">
        <v>427</v>
      </c>
      <c r="G4072">
        <v>28</v>
      </c>
      <c r="H4072">
        <v>11</v>
      </c>
      <c r="I4072">
        <v>0</v>
      </c>
      <c r="J4072">
        <v>0</v>
      </c>
      <c r="K4072">
        <v>0</v>
      </c>
      <c r="L4072">
        <v>0</v>
      </c>
      <c r="M4072">
        <v>46</v>
      </c>
      <c r="N4072" s="2">
        <v>0</v>
      </c>
      <c r="O4072" s="2">
        <v>7.3365231259968106E-2</v>
      </c>
      <c r="P4072">
        <v>97</v>
      </c>
      <c r="Q4072" s="2">
        <v>0.14306784660766961</v>
      </c>
      <c r="R4072">
        <v>627</v>
      </c>
      <c r="S4072">
        <v>678</v>
      </c>
      <c r="T4072">
        <v>615</v>
      </c>
      <c r="U4072">
        <v>43</v>
      </c>
      <c r="V4072">
        <v>6</v>
      </c>
      <c r="W4072">
        <v>6</v>
      </c>
      <c r="X4072">
        <v>8</v>
      </c>
      <c r="Y4072">
        <v>85</v>
      </c>
      <c r="Z4072">
        <v>6</v>
      </c>
      <c r="AA4072">
        <v>0</v>
      </c>
      <c r="AB4072">
        <v>0</v>
      </c>
      <c r="AC4072">
        <v>0</v>
      </c>
      <c r="AD4072">
        <v>558</v>
      </c>
      <c r="AE4072">
        <v>48</v>
      </c>
      <c r="AF4072">
        <v>6</v>
      </c>
      <c r="AG4072">
        <v>6</v>
      </c>
      <c r="AH4072">
        <v>8</v>
      </c>
      <c r="AI4072" s="3">
        <v>5.0179211469534052E-2</v>
      </c>
      <c r="AJ4072" s="3">
        <v>0.22916666666666666</v>
      </c>
      <c r="AK4072" s="3">
        <v>0</v>
      </c>
      <c r="AL4072" s="3">
        <v>0</v>
      </c>
      <c r="AM4072" s="3">
        <v>0</v>
      </c>
      <c r="AN4072" s="2">
        <f t="shared" si="136"/>
        <v>7.3365231259968106E-2</v>
      </c>
      <c r="AO4072" s="2">
        <v>0.10862619808306709</v>
      </c>
      <c r="AP4072">
        <f t="shared" si="137"/>
        <v>46</v>
      </c>
    </row>
    <row r="4073" spans="1:42" ht="16.5" hidden="1" customHeight="1" x14ac:dyDescent="0.25">
      <c r="A4073" s="4" t="s">
        <v>800</v>
      </c>
      <c r="B4073" s="1" t="s">
        <v>581</v>
      </c>
      <c r="D4073" t="s">
        <v>32</v>
      </c>
      <c r="E4073" t="s">
        <v>582</v>
      </c>
      <c r="F4073" t="s">
        <v>583</v>
      </c>
      <c r="G4073">
        <v>40</v>
      </c>
      <c r="H4073">
        <v>0</v>
      </c>
      <c r="I4073">
        <v>0</v>
      </c>
      <c r="J4073">
        <v>0</v>
      </c>
      <c r="K4073">
        <v>0</v>
      </c>
      <c r="L4073">
        <v>5</v>
      </c>
      <c r="M4073">
        <v>41</v>
      </c>
      <c r="N4073" s="2">
        <v>7.9744816586921844E-3</v>
      </c>
      <c r="O4073" s="2">
        <v>6.5390749601275916E-2</v>
      </c>
      <c r="P4073">
        <v>174</v>
      </c>
      <c r="Q4073" s="2">
        <v>0.23046357615894039</v>
      </c>
      <c r="R4073">
        <v>627</v>
      </c>
      <c r="S4073">
        <v>755</v>
      </c>
      <c r="T4073">
        <v>689</v>
      </c>
      <c r="U4073">
        <v>2</v>
      </c>
      <c r="V4073">
        <v>10</v>
      </c>
      <c r="W4073">
        <v>8</v>
      </c>
      <c r="X4073">
        <v>46</v>
      </c>
      <c r="Y4073">
        <v>170</v>
      </c>
      <c r="Z4073">
        <v>0</v>
      </c>
      <c r="AA4073">
        <v>3</v>
      </c>
      <c r="AB4073">
        <v>0</v>
      </c>
      <c r="AC4073">
        <v>0</v>
      </c>
      <c r="AD4073">
        <v>559</v>
      </c>
      <c r="AE4073">
        <v>2</v>
      </c>
      <c r="AF4073">
        <v>7</v>
      </c>
      <c r="AG4073">
        <v>8</v>
      </c>
      <c r="AH4073">
        <v>46</v>
      </c>
      <c r="AI4073" s="3">
        <v>7.1556350626118065E-2</v>
      </c>
      <c r="AJ4073" s="3">
        <v>0</v>
      </c>
      <c r="AK4073" s="3">
        <v>0</v>
      </c>
      <c r="AL4073" s="3">
        <v>0</v>
      </c>
      <c r="AM4073" s="3">
        <v>0</v>
      </c>
      <c r="AN4073" s="2">
        <f t="shared" si="136"/>
        <v>7.3365231259968106E-2</v>
      </c>
      <c r="AO4073" s="2">
        <v>0.10128617363344052</v>
      </c>
      <c r="AP4073">
        <f t="shared" si="137"/>
        <v>46</v>
      </c>
    </row>
    <row r="4074" spans="1:42" ht="16.5" hidden="1" customHeight="1" x14ac:dyDescent="0.25">
      <c r="A4074" s="4" t="s">
        <v>797</v>
      </c>
      <c r="B4074" s="1" t="s">
        <v>88</v>
      </c>
      <c r="D4074" t="s">
        <v>32</v>
      </c>
      <c r="E4074" t="s">
        <v>86</v>
      </c>
      <c r="F4074" t="s">
        <v>89</v>
      </c>
      <c r="G4074">
        <v>39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46</v>
      </c>
      <c r="N4074" s="2">
        <v>0</v>
      </c>
      <c r="O4074" s="2">
        <v>7.3131955484896663E-2</v>
      </c>
      <c r="P4074">
        <v>26</v>
      </c>
      <c r="Q4074" s="2">
        <v>4.2692939244663386E-2</v>
      </c>
      <c r="R4074">
        <v>629</v>
      </c>
      <c r="S4074">
        <v>609</v>
      </c>
      <c r="T4074">
        <v>404</v>
      </c>
      <c r="U4074">
        <v>0</v>
      </c>
      <c r="V4074">
        <v>4</v>
      </c>
      <c r="W4074">
        <v>5</v>
      </c>
      <c r="X4074">
        <v>196</v>
      </c>
      <c r="Y4074">
        <v>21</v>
      </c>
      <c r="Z4074">
        <v>0</v>
      </c>
      <c r="AA4074">
        <v>0</v>
      </c>
      <c r="AB4074">
        <v>0</v>
      </c>
      <c r="AC4074">
        <v>0</v>
      </c>
      <c r="AD4074">
        <v>422</v>
      </c>
      <c r="AE4074">
        <v>0</v>
      </c>
      <c r="AF4074">
        <v>4</v>
      </c>
      <c r="AG4074">
        <v>5</v>
      </c>
      <c r="AH4074">
        <v>196</v>
      </c>
      <c r="AI4074" s="3">
        <v>9.2417061611374404E-2</v>
      </c>
      <c r="AJ4074" s="3">
        <v>0</v>
      </c>
      <c r="AK4074" s="3">
        <v>0</v>
      </c>
      <c r="AL4074" s="3">
        <v>0</v>
      </c>
      <c r="AM4074" s="3">
        <v>0</v>
      </c>
      <c r="AN4074" s="2">
        <f t="shared" si="136"/>
        <v>7.3131955484896663E-2</v>
      </c>
      <c r="AO4074" s="2">
        <v>0.32695374800637961</v>
      </c>
      <c r="AP4074">
        <f t="shared" si="137"/>
        <v>46</v>
      </c>
    </row>
    <row r="4075" spans="1:42" ht="16.5" hidden="1" customHeight="1" x14ac:dyDescent="0.25">
      <c r="A4075" s="5" t="s">
        <v>790</v>
      </c>
      <c r="B4075" s="1" t="s">
        <v>94</v>
      </c>
      <c r="D4075" t="s">
        <v>32</v>
      </c>
      <c r="E4075" t="s">
        <v>95</v>
      </c>
      <c r="F4075" t="s">
        <v>96</v>
      </c>
      <c r="G4075">
        <v>43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46</v>
      </c>
      <c r="N4075" s="2">
        <v>0</v>
      </c>
      <c r="O4075" s="2">
        <v>7.266982622432859E-2</v>
      </c>
      <c r="P4075">
        <v>63</v>
      </c>
      <c r="Q4075" s="2">
        <v>9.6923076923076917E-2</v>
      </c>
      <c r="R4075">
        <v>633</v>
      </c>
      <c r="S4075">
        <v>650</v>
      </c>
      <c r="T4075">
        <v>615</v>
      </c>
      <c r="U4075">
        <v>22</v>
      </c>
      <c r="V4075">
        <v>6</v>
      </c>
      <c r="W4075">
        <v>3</v>
      </c>
      <c r="X4075">
        <v>4</v>
      </c>
      <c r="Y4075">
        <v>58</v>
      </c>
      <c r="Z4075">
        <v>0</v>
      </c>
      <c r="AA4075">
        <v>0</v>
      </c>
      <c r="AB4075">
        <v>0</v>
      </c>
      <c r="AC4075">
        <v>0</v>
      </c>
      <c r="AD4075">
        <v>600</v>
      </c>
      <c r="AE4075">
        <v>22</v>
      </c>
      <c r="AF4075">
        <v>6</v>
      </c>
      <c r="AG4075">
        <v>3</v>
      </c>
      <c r="AH4075">
        <v>4</v>
      </c>
      <c r="AI4075" s="3">
        <v>7.166666666666667E-2</v>
      </c>
      <c r="AJ4075" s="3">
        <v>0</v>
      </c>
      <c r="AK4075" s="3">
        <v>0</v>
      </c>
      <c r="AL4075" s="3">
        <v>0</v>
      </c>
      <c r="AM4075" s="3">
        <v>0</v>
      </c>
      <c r="AN4075" s="2">
        <f t="shared" si="136"/>
        <v>7.266982622432859E-2</v>
      </c>
      <c r="AO4075" s="2">
        <v>5.5118110236220472E-2</v>
      </c>
      <c r="AP4075">
        <f t="shared" si="137"/>
        <v>46</v>
      </c>
    </row>
    <row r="4076" spans="1:42" ht="16.5" hidden="1" customHeight="1" x14ac:dyDescent="0.25">
      <c r="A4076" s="4" t="s">
        <v>798</v>
      </c>
      <c r="B4076" s="1" t="s">
        <v>521</v>
      </c>
      <c r="D4076" t="s">
        <v>32</v>
      </c>
      <c r="E4076" t="s">
        <v>517</v>
      </c>
      <c r="F4076" t="s">
        <v>522</v>
      </c>
      <c r="G4076">
        <v>41</v>
      </c>
      <c r="H4076">
        <v>0</v>
      </c>
      <c r="I4076">
        <v>0</v>
      </c>
      <c r="J4076">
        <v>0</v>
      </c>
      <c r="K4076">
        <v>0</v>
      </c>
      <c r="L4076">
        <v>3</v>
      </c>
      <c r="M4076">
        <v>43</v>
      </c>
      <c r="N4076" s="2">
        <v>4.7021943573667714E-3</v>
      </c>
      <c r="O4076" s="2">
        <v>6.7398119122257058E-2</v>
      </c>
      <c r="P4076">
        <v>265</v>
      </c>
      <c r="Q4076" s="2">
        <v>0.30921820303383896</v>
      </c>
      <c r="R4076">
        <v>638</v>
      </c>
      <c r="S4076">
        <v>857</v>
      </c>
      <c r="T4076">
        <v>731</v>
      </c>
      <c r="U4076">
        <v>4</v>
      </c>
      <c r="V4076">
        <v>10</v>
      </c>
      <c r="W4076">
        <v>12</v>
      </c>
      <c r="X4076">
        <v>100</v>
      </c>
      <c r="Y4076">
        <v>234</v>
      </c>
      <c r="Z4076">
        <v>0</v>
      </c>
      <c r="AA4076">
        <v>3</v>
      </c>
      <c r="AB4076">
        <v>4</v>
      </c>
      <c r="AC4076">
        <v>14</v>
      </c>
      <c r="AD4076">
        <v>538</v>
      </c>
      <c r="AE4076">
        <v>4</v>
      </c>
      <c r="AF4076">
        <v>7</v>
      </c>
      <c r="AG4076">
        <v>8</v>
      </c>
      <c r="AH4076">
        <v>86</v>
      </c>
      <c r="AI4076" s="3">
        <v>7.6208178438661706E-2</v>
      </c>
      <c r="AJ4076" s="3">
        <v>0</v>
      </c>
      <c r="AK4076" s="3">
        <v>0</v>
      </c>
      <c r="AL4076" s="3">
        <v>0</v>
      </c>
      <c r="AM4076" s="3">
        <v>0</v>
      </c>
      <c r="AN4076" s="2">
        <f t="shared" si="136"/>
        <v>7.2100313479623826E-2</v>
      </c>
      <c r="AO4076" s="2">
        <v>0.16329704510108864</v>
      </c>
      <c r="AP4076">
        <f t="shared" si="137"/>
        <v>46</v>
      </c>
    </row>
    <row r="4077" spans="1:42" ht="16.5" hidden="1" customHeight="1" x14ac:dyDescent="0.25">
      <c r="A4077" s="4" t="s">
        <v>797</v>
      </c>
      <c r="B4077" t="s">
        <v>690</v>
      </c>
      <c r="D4077" t="s">
        <v>32</v>
      </c>
      <c r="E4077" t="s">
        <v>636</v>
      </c>
      <c r="F4077" t="s">
        <v>691</v>
      </c>
      <c r="G4077">
        <v>34</v>
      </c>
      <c r="H4077">
        <v>0</v>
      </c>
      <c r="I4077">
        <v>0</v>
      </c>
      <c r="J4077">
        <v>0</v>
      </c>
      <c r="K4077">
        <v>7</v>
      </c>
      <c r="L4077">
        <v>0</v>
      </c>
      <c r="M4077">
        <v>46</v>
      </c>
      <c r="N4077" s="2">
        <v>0</v>
      </c>
      <c r="O4077" s="2">
        <v>6.7946824224519947E-2</v>
      </c>
      <c r="P4077">
        <v>62</v>
      </c>
      <c r="Q4077" s="2">
        <v>8.9466089466089471E-2</v>
      </c>
      <c r="R4077">
        <v>677</v>
      </c>
      <c r="S4077">
        <v>693</v>
      </c>
      <c r="T4077">
        <v>593</v>
      </c>
      <c r="U4077">
        <v>6</v>
      </c>
      <c r="V4077">
        <v>6</v>
      </c>
      <c r="W4077">
        <v>3</v>
      </c>
      <c r="X4077">
        <v>85</v>
      </c>
      <c r="Y4077">
        <v>50</v>
      </c>
      <c r="Z4077">
        <v>0</v>
      </c>
      <c r="AA4077">
        <v>0</v>
      </c>
      <c r="AB4077">
        <v>0</v>
      </c>
      <c r="AC4077">
        <v>0</v>
      </c>
      <c r="AD4077">
        <v>577</v>
      </c>
      <c r="AE4077">
        <v>6</v>
      </c>
      <c r="AF4077">
        <v>6</v>
      </c>
      <c r="AG4077">
        <v>3</v>
      </c>
      <c r="AH4077">
        <v>92</v>
      </c>
      <c r="AI4077" s="3">
        <v>5.8925476603119586E-2</v>
      </c>
      <c r="AJ4077" s="3">
        <v>0</v>
      </c>
      <c r="AK4077" s="3">
        <v>0</v>
      </c>
      <c r="AL4077" s="3">
        <v>0</v>
      </c>
      <c r="AM4077" s="3">
        <v>7.6086956521739135E-2</v>
      </c>
      <c r="AN4077" s="2">
        <f t="shared" si="136"/>
        <v>6.7946824224519947E-2</v>
      </c>
      <c r="AO4077" s="2">
        <v>0.1564327485380117</v>
      </c>
      <c r="AP4077">
        <f t="shared" si="137"/>
        <v>46</v>
      </c>
    </row>
    <row r="4078" spans="1:42" ht="16.5" hidden="1" customHeight="1" x14ac:dyDescent="0.25">
      <c r="A4078" s="5" t="s">
        <v>787</v>
      </c>
      <c r="B4078" s="1" t="s">
        <v>347</v>
      </c>
      <c r="D4078" t="s">
        <v>32</v>
      </c>
      <c r="E4078" t="s">
        <v>343</v>
      </c>
      <c r="F4078" t="s">
        <v>348</v>
      </c>
      <c r="G4078">
        <v>41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46</v>
      </c>
      <c r="N4078" s="2">
        <v>0</v>
      </c>
      <c r="O4078" s="2">
        <v>6.5620542082738945E-2</v>
      </c>
      <c r="P4078">
        <v>82</v>
      </c>
      <c r="Q4078" s="2">
        <v>0.1112618724559023</v>
      </c>
      <c r="R4078">
        <v>701</v>
      </c>
      <c r="S4078">
        <v>737</v>
      </c>
      <c r="T4078">
        <v>726</v>
      </c>
      <c r="U4078">
        <v>1</v>
      </c>
      <c r="V4078">
        <v>4</v>
      </c>
      <c r="W4078">
        <v>6</v>
      </c>
      <c r="X4078">
        <v>0</v>
      </c>
      <c r="Y4078">
        <v>78</v>
      </c>
      <c r="Z4078">
        <v>0</v>
      </c>
      <c r="AA4078">
        <v>0</v>
      </c>
      <c r="AB4078">
        <v>0</v>
      </c>
      <c r="AC4078">
        <v>0</v>
      </c>
      <c r="AD4078">
        <v>689</v>
      </c>
      <c r="AE4078">
        <v>1</v>
      </c>
      <c r="AF4078">
        <v>4</v>
      </c>
      <c r="AG4078">
        <v>6</v>
      </c>
      <c r="AH4078">
        <v>0</v>
      </c>
      <c r="AI4078" s="3">
        <v>5.9506531204644414E-2</v>
      </c>
      <c r="AJ4078" s="3">
        <v>0</v>
      </c>
      <c r="AK4078" s="3">
        <v>0</v>
      </c>
      <c r="AL4078" s="3">
        <v>0</v>
      </c>
      <c r="AM4078" s="3">
        <v>0</v>
      </c>
      <c r="AN4078" s="2">
        <f t="shared" si="136"/>
        <v>6.5620542082738945E-2</v>
      </c>
      <c r="AO4078" s="2">
        <v>1.5714285714285715E-2</v>
      </c>
      <c r="AP4078">
        <f t="shared" si="137"/>
        <v>46</v>
      </c>
    </row>
    <row r="4079" spans="1:42" ht="16.5" hidden="1" customHeight="1" x14ac:dyDescent="0.25">
      <c r="A4079" s="5" t="s">
        <v>791</v>
      </c>
      <c r="B4079" s="1" t="s">
        <v>69</v>
      </c>
      <c r="D4079" t="s">
        <v>32</v>
      </c>
      <c r="E4079" t="s">
        <v>67</v>
      </c>
      <c r="F4079" t="s">
        <v>70</v>
      </c>
      <c r="G4079">
        <v>32</v>
      </c>
      <c r="H4079">
        <v>12</v>
      </c>
      <c r="I4079">
        <v>0</v>
      </c>
      <c r="J4079">
        <v>0</v>
      </c>
      <c r="K4079">
        <v>0</v>
      </c>
      <c r="L4079">
        <v>5</v>
      </c>
      <c r="M4079">
        <v>41</v>
      </c>
      <c r="N4079" s="2">
        <v>7.0323488045007029E-3</v>
      </c>
      <c r="O4079" s="2">
        <v>5.7665260196905765E-2</v>
      </c>
      <c r="P4079">
        <v>54</v>
      </c>
      <c r="Q4079" s="2">
        <v>7.5104311543810851E-2</v>
      </c>
      <c r="R4079">
        <v>711</v>
      </c>
      <c r="S4079">
        <v>719</v>
      </c>
      <c r="T4079">
        <v>635</v>
      </c>
      <c r="U4079">
        <v>58</v>
      </c>
      <c r="V4079">
        <v>14</v>
      </c>
      <c r="W4079">
        <v>0</v>
      </c>
      <c r="X4079">
        <v>12</v>
      </c>
      <c r="Y4079">
        <v>42</v>
      </c>
      <c r="Z4079">
        <v>10</v>
      </c>
      <c r="AA4079">
        <v>0</v>
      </c>
      <c r="AB4079">
        <v>0</v>
      </c>
      <c r="AC4079">
        <v>0</v>
      </c>
      <c r="AD4079">
        <v>625</v>
      </c>
      <c r="AE4079">
        <v>60</v>
      </c>
      <c r="AF4079">
        <v>14</v>
      </c>
      <c r="AG4079">
        <v>0</v>
      </c>
      <c r="AH4079">
        <v>12</v>
      </c>
      <c r="AI4079" s="3">
        <v>5.1200000000000002E-2</v>
      </c>
      <c r="AJ4079" s="3">
        <v>0.2</v>
      </c>
      <c r="AK4079" s="3">
        <v>0</v>
      </c>
      <c r="AL4079" s="3">
        <v>0</v>
      </c>
      <c r="AM4079" s="3">
        <v>0</v>
      </c>
      <c r="AN4079" s="2">
        <f t="shared" si="136"/>
        <v>6.4697609001406475E-2</v>
      </c>
      <c r="AO4079" s="2">
        <v>0.1209563994374121</v>
      </c>
      <c r="AP4079">
        <f t="shared" si="137"/>
        <v>46</v>
      </c>
    </row>
    <row r="4080" spans="1:42" ht="16.5" hidden="1" customHeight="1" x14ac:dyDescent="0.25">
      <c r="A4080" s="4" t="s">
        <v>797</v>
      </c>
      <c r="B4080" t="s">
        <v>646</v>
      </c>
      <c r="D4080" t="s">
        <v>32</v>
      </c>
      <c r="E4080" t="s">
        <v>365</v>
      </c>
      <c r="F4080" t="s">
        <v>647</v>
      </c>
      <c r="G4080">
        <v>30</v>
      </c>
      <c r="H4080">
        <v>0</v>
      </c>
      <c r="I4080">
        <v>0</v>
      </c>
      <c r="J4080">
        <v>0</v>
      </c>
      <c r="K4080">
        <v>9</v>
      </c>
      <c r="L4080">
        <v>0</v>
      </c>
      <c r="M4080">
        <v>46</v>
      </c>
      <c r="N4080" s="2">
        <v>0</v>
      </c>
      <c r="O4080" s="2">
        <v>6.4245810055865923E-2</v>
      </c>
      <c r="P4080">
        <v>66</v>
      </c>
      <c r="Q4080" s="2">
        <v>8.9673913043478257E-2</v>
      </c>
      <c r="R4080">
        <v>716</v>
      </c>
      <c r="S4080">
        <v>736</v>
      </c>
      <c r="T4080">
        <v>689</v>
      </c>
      <c r="U4080">
        <v>6</v>
      </c>
      <c r="V4080">
        <v>7</v>
      </c>
      <c r="W4080">
        <v>6</v>
      </c>
      <c r="X4080">
        <v>28</v>
      </c>
      <c r="Y4080">
        <v>62</v>
      </c>
      <c r="Z4080">
        <v>0</v>
      </c>
      <c r="AA4080">
        <v>0</v>
      </c>
      <c r="AB4080">
        <v>0</v>
      </c>
      <c r="AC4080">
        <v>0</v>
      </c>
      <c r="AD4080">
        <v>657</v>
      </c>
      <c r="AE4080">
        <v>6</v>
      </c>
      <c r="AF4080">
        <v>7</v>
      </c>
      <c r="AG4080">
        <v>6</v>
      </c>
      <c r="AH4080">
        <v>37</v>
      </c>
      <c r="AI4080" s="3">
        <v>4.5662100456621002E-2</v>
      </c>
      <c r="AJ4080" s="3">
        <v>0</v>
      </c>
      <c r="AK4080" s="3">
        <v>0</v>
      </c>
      <c r="AL4080" s="3">
        <v>0</v>
      </c>
      <c r="AM4080" s="3">
        <v>0.24324324324324326</v>
      </c>
      <c r="AN4080" s="2">
        <f t="shared" si="136"/>
        <v>6.4245810055865923E-2</v>
      </c>
      <c r="AO4080" s="2">
        <v>7.8541374474053294E-2</v>
      </c>
      <c r="AP4080">
        <f t="shared" si="137"/>
        <v>46</v>
      </c>
    </row>
    <row r="4081" spans="1:42" ht="16.5" hidden="1" customHeight="1" x14ac:dyDescent="0.25">
      <c r="A4081" s="5" t="s">
        <v>802</v>
      </c>
      <c r="B4081" s="1" t="s">
        <v>516</v>
      </c>
      <c r="D4081" t="s">
        <v>32</v>
      </c>
      <c r="E4081" t="s">
        <v>517</v>
      </c>
      <c r="F4081" t="s">
        <v>518</v>
      </c>
      <c r="G4081">
        <v>44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46</v>
      </c>
      <c r="N4081" s="2">
        <v>0</v>
      </c>
      <c r="O4081" s="2">
        <v>5.2934407364787113E-2</v>
      </c>
      <c r="P4081">
        <v>17</v>
      </c>
      <c r="Q4081" s="2">
        <v>2.0238095238095239E-2</v>
      </c>
      <c r="R4081">
        <v>869</v>
      </c>
      <c r="S4081">
        <v>840</v>
      </c>
      <c r="T4081">
        <v>778</v>
      </c>
      <c r="U4081">
        <v>1</v>
      </c>
      <c r="V4081">
        <v>2</v>
      </c>
      <c r="W4081">
        <v>7</v>
      </c>
      <c r="X4081">
        <v>52</v>
      </c>
      <c r="Y4081">
        <v>14</v>
      </c>
      <c r="Z4081">
        <v>0</v>
      </c>
      <c r="AA4081">
        <v>0</v>
      </c>
      <c r="AB4081">
        <v>0</v>
      </c>
      <c r="AC4081">
        <v>0</v>
      </c>
      <c r="AD4081">
        <v>808</v>
      </c>
      <c r="AE4081">
        <v>1</v>
      </c>
      <c r="AF4081">
        <v>2</v>
      </c>
      <c r="AG4081">
        <v>7</v>
      </c>
      <c r="AH4081">
        <v>52</v>
      </c>
      <c r="AI4081" s="3">
        <v>5.4455445544554455E-2</v>
      </c>
      <c r="AJ4081" s="3">
        <v>0</v>
      </c>
      <c r="AK4081" s="3">
        <v>0</v>
      </c>
      <c r="AL4081" s="3">
        <v>0</v>
      </c>
      <c r="AM4081" s="3">
        <v>0</v>
      </c>
      <c r="AN4081" s="2">
        <f t="shared" si="136"/>
        <v>5.2934407364787113E-2</v>
      </c>
      <c r="AO4081" s="2">
        <v>7.1264367816091953E-2</v>
      </c>
      <c r="AP4081">
        <f t="shared" si="137"/>
        <v>46</v>
      </c>
    </row>
    <row r="4082" spans="1:42" ht="16.5" hidden="1" customHeight="1" x14ac:dyDescent="0.25">
      <c r="A4082" s="5" t="s">
        <v>791</v>
      </c>
      <c r="B4082" s="1" t="s">
        <v>243</v>
      </c>
      <c r="D4082" t="s">
        <v>32</v>
      </c>
      <c r="E4082" t="s">
        <v>239</v>
      </c>
      <c r="F4082" t="s">
        <v>244</v>
      </c>
      <c r="G4082">
        <v>44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46</v>
      </c>
      <c r="N4082" s="2">
        <v>0</v>
      </c>
      <c r="O4082" s="2">
        <v>5.1627384960718295E-2</v>
      </c>
      <c r="P4082">
        <v>27</v>
      </c>
      <c r="Q4082" s="2">
        <v>3.096330275229358E-2</v>
      </c>
      <c r="R4082">
        <v>891</v>
      </c>
      <c r="S4082">
        <v>872</v>
      </c>
      <c r="T4082">
        <v>847</v>
      </c>
      <c r="U4082">
        <v>2</v>
      </c>
      <c r="V4082">
        <v>19</v>
      </c>
      <c r="W4082">
        <v>3</v>
      </c>
      <c r="X4082">
        <v>1</v>
      </c>
      <c r="Y4082">
        <v>21</v>
      </c>
      <c r="Z4082">
        <v>0</v>
      </c>
      <c r="AA4082">
        <v>0</v>
      </c>
      <c r="AB4082">
        <v>0</v>
      </c>
      <c r="AC4082">
        <v>0</v>
      </c>
      <c r="AD4082">
        <v>870</v>
      </c>
      <c r="AE4082">
        <v>2</v>
      </c>
      <c r="AF4082">
        <v>19</v>
      </c>
      <c r="AG4082">
        <v>3</v>
      </c>
      <c r="AH4082">
        <v>1</v>
      </c>
      <c r="AI4082" s="3">
        <v>5.057471264367816E-2</v>
      </c>
      <c r="AJ4082" s="3">
        <v>0</v>
      </c>
      <c r="AK4082" s="3">
        <v>0</v>
      </c>
      <c r="AL4082" s="3">
        <v>0</v>
      </c>
      <c r="AM4082" s="3">
        <v>0</v>
      </c>
      <c r="AN4082" s="2">
        <f t="shared" si="136"/>
        <v>5.1627384960718295E-2</v>
      </c>
      <c r="AO4082" s="2">
        <v>2.7932960893854747E-2</v>
      </c>
      <c r="AP4082">
        <f t="shared" si="137"/>
        <v>46</v>
      </c>
    </row>
    <row r="4083" spans="1:42" ht="16.5" hidden="1" customHeight="1" x14ac:dyDescent="0.25">
      <c r="A4083" s="5" t="s">
        <v>794</v>
      </c>
      <c r="B4083" s="1" t="s">
        <v>252</v>
      </c>
      <c r="D4083" t="s">
        <v>32</v>
      </c>
      <c r="E4083" t="s">
        <v>253</v>
      </c>
      <c r="F4083" t="s">
        <v>254</v>
      </c>
      <c r="G4083">
        <v>40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46</v>
      </c>
      <c r="N4083" s="2">
        <v>0</v>
      </c>
      <c r="O4083" s="2">
        <v>4.8117154811715482E-2</v>
      </c>
      <c r="P4083">
        <v>33</v>
      </c>
      <c r="Q4083" s="2">
        <v>3.4994697773064687E-2</v>
      </c>
      <c r="R4083">
        <v>956</v>
      </c>
      <c r="S4083">
        <v>943</v>
      </c>
      <c r="T4083">
        <v>910</v>
      </c>
      <c r="U4083">
        <v>5</v>
      </c>
      <c r="V4083">
        <v>11</v>
      </c>
      <c r="W4083">
        <v>7</v>
      </c>
      <c r="X4083">
        <v>10</v>
      </c>
      <c r="Y4083">
        <v>32</v>
      </c>
      <c r="Z4083">
        <v>0</v>
      </c>
      <c r="AA4083">
        <v>0</v>
      </c>
      <c r="AB4083">
        <v>0</v>
      </c>
      <c r="AC4083">
        <v>0</v>
      </c>
      <c r="AD4083">
        <v>918</v>
      </c>
      <c r="AE4083">
        <v>5</v>
      </c>
      <c r="AF4083">
        <v>11</v>
      </c>
      <c r="AG4083">
        <v>7</v>
      </c>
      <c r="AH4083">
        <v>10</v>
      </c>
      <c r="AI4083" s="3">
        <v>4.357298474945534E-2</v>
      </c>
      <c r="AJ4083" s="3">
        <v>0</v>
      </c>
      <c r="AK4083" s="3">
        <v>0</v>
      </c>
      <c r="AL4083" s="3">
        <v>0</v>
      </c>
      <c r="AM4083" s="3">
        <v>0</v>
      </c>
      <c r="AN4083" s="2">
        <f t="shared" si="136"/>
        <v>4.8117154811715482E-2</v>
      </c>
      <c r="AO4083" s="2">
        <v>3.4700315457413249E-2</v>
      </c>
      <c r="AP4083">
        <f t="shared" si="137"/>
        <v>46</v>
      </c>
    </row>
    <row r="4084" spans="1:42" ht="16.5" hidden="1" customHeight="1" x14ac:dyDescent="0.25">
      <c r="A4084" s="5" t="s">
        <v>789</v>
      </c>
      <c r="B4084" s="1" t="s">
        <v>243</v>
      </c>
      <c r="D4084" t="s">
        <v>32</v>
      </c>
      <c r="E4084" t="s">
        <v>239</v>
      </c>
      <c r="F4084" t="s">
        <v>244</v>
      </c>
      <c r="G4084">
        <v>43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46</v>
      </c>
      <c r="N4084" s="2">
        <v>0</v>
      </c>
      <c r="O4084" s="2">
        <v>4.8016701461377868E-2</v>
      </c>
      <c r="P4084">
        <v>24</v>
      </c>
      <c r="Q4084" s="2">
        <v>2.564102564102564E-2</v>
      </c>
      <c r="R4084">
        <v>958</v>
      </c>
      <c r="S4084">
        <v>936</v>
      </c>
      <c r="T4084">
        <v>916</v>
      </c>
      <c r="U4084">
        <v>2</v>
      </c>
      <c r="V4084">
        <v>14</v>
      </c>
      <c r="W4084">
        <v>3</v>
      </c>
      <c r="X4084">
        <v>1</v>
      </c>
      <c r="Y4084">
        <v>21</v>
      </c>
      <c r="Z4084">
        <v>0</v>
      </c>
      <c r="AA4084">
        <v>0</v>
      </c>
      <c r="AB4084">
        <v>0</v>
      </c>
      <c r="AC4084">
        <v>0</v>
      </c>
      <c r="AD4084">
        <v>938</v>
      </c>
      <c r="AE4084">
        <v>2</v>
      </c>
      <c r="AF4084">
        <v>14</v>
      </c>
      <c r="AG4084">
        <v>3</v>
      </c>
      <c r="AH4084">
        <v>1</v>
      </c>
      <c r="AI4084" s="3">
        <v>4.5842217484008532E-2</v>
      </c>
      <c r="AJ4084" s="3">
        <v>0</v>
      </c>
      <c r="AK4084" s="3">
        <v>0</v>
      </c>
      <c r="AL4084" s="3">
        <v>0</v>
      </c>
      <c r="AM4084" s="3">
        <v>0</v>
      </c>
      <c r="AN4084" s="2">
        <f t="shared" si="136"/>
        <v>4.8016701461377868E-2</v>
      </c>
      <c r="AO4084" s="2">
        <v>2.0876826722338204E-2</v>
      </c>
      <c r="AP4084">
        <f t="shared" si="137"/>
        <v>46</v>
      </c>
    </row>
    <row r="4085" spans="1:42" ht="16.5" hidden="1" customHeight="1" x14ac:dyDescent="0.25">
      <c r="A4085" s="4">
        <v>2011</v>
      </c>
      <c r="B4085" s="1" t="s">
        <v>531</v>
      </c>
      <c r="D4085" t="s">
        <v>32</v>
      </c>
      <c r="E4085" t="s">
        <v>529</v>
      </c>
      <c r="F4085" t="s">
        <v>532</v>
      </c>
      <c r="G4085">
        <v>41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46</v>
      </c>
      <c r="N4085" s="2">
        <v>0</v>
      </c>
      <c r="O4085" s="2">
        <v>4.6231155778894473E-2</v>
      </c>
      <c r="P4085">
        <v>21</v>
      </c>
      <c r="Q4085" s="2">
        <v>2.1649484536082474E-2</v>
      </c>
      <c r="R4085">
        <v>995</v>
      </c>
      <c r="S4085">
        <v>970</v>
      </c>
      <c r="T4085">
        <v>915</v>
      </c>
      <c r="U4085">
        <v>3</v>
      </c>
      <c r="V4085">
        <v>7</v>
      </c>
      <c r="W4085">
        <v>5</v>
      </c>
      <c r="X4085">
        <v>40</v>
      </c>
      <c r="Y4085">
        <v>17</v>
      </c>
      <c r="Z4085">
        <v>0</v>
      </c>
      <c r="AA4085">
        <v>0</v>
      </c>
      <c r="AB4085">
        <v>0</v>
      </c>
      <c r="AC4085">
        <v>0</v>
      </c>
      <c r="AD4085">
        <v>939</v>
      </c>
      <c r="AE4085">
        <v>3</v>
      </c>
      <c r="AF4085">
        <v>7</v>
      </c>
      <c r="AG4085">
        <v>5</v>
      </c>
      <c r="AH4085">
        <v>40</v>
      </c>
      <c r="AI4085" s="3">
        <v>4.3663471778487756E-2</v>
      </c>
      <c r="AJ4085" s="3">
        <v>0</v>
      </c>
      <c r="AK4085" s="3">
        <v>0</v>
      </c>
      <c r="AL4085" s="3">
        <v>0</v>
      </c>
      <c r="AM4085" s="3">
        <v>0</v>
      </c>
      <c r="AN4085" s="2">
        <f t="shared" si="136"/>
        <v>4.6231155778894473E-2</v>
      </c>
      <c r="AO4085" s="2">
        <v>5.5331991951710263E-2</v>
      </c>
      <c r="AP4085">
        <f t="shared" si="137"/>
        <v>46</v>
      </c>
    </row>
    <row r="4086" spans="1:42" ht="16.5" hidden="1" customHeight="1" x14ac:dyDescent="0.25">
      <c r="A4086" s="5" t="s">
        <v>794</v>
      </c>
      <c r="B4086" s="1" t="s">
        <v>531</v>
      </c>
      <c r="D4086" t="s">
        <v>32</v>
      </c>
      <c r="E4086" t="s">
        <v>529</v>
      </c>
      <c r="F4086" t="s">
        <v>532</v>
      </c>
      <c r="G4086">
        <v>37</v>
      </c>
      <c r="H4086">
        <v>0</v>
      </c>
      <c r="I4086">
        <v>0</v>
      </c>
      <c r="J4086">
        <v>0</v>
      </c>
      <c r="K4086">
        <v>0</v>
      </c>
      <c r="L4086">
        <v>3</v>
      </c>
      <c r="M4086">
        <v>43</v>
      </c>
      <c r="N4086" s="2">
        <v>2.9644268774703555E-3</v>
      </c>
      <c r="O4086" s="2">
        <v>4.2490118577075096E-2</v>
      </c>
      <c r="P4086">
        <v>23</v>
      </c>
      <c r="Q4086" s="2">
        <v>2.3255813953488372E-2</v>
      </c>
      <c r="R4086">
        <v>1012</v>
      </c>
      <c r="S4086">
        <v>989</v>
      </c>
      <c r="T4086">
        <v>936</v>
      </c>
      <c r="U4086">
        <v>7</v>
      </c>
      <c r="V4086">
        <v>10</v>
      </c>
      <c r="W4086">
        <v>8</v>
      </c>
      <c r="X4086">
        <v>28</v>
      </c>
      <c r="Y4086">
        <v>20</v>
      </c>
      <c r="Z4086">
        <v>0</v>
      </c>
      <c r="AA4086">
        <v>0</v>
      </c>
      <c r="AB4086">
        <v>0</v>
      </c>
      <c r="AC4086">
        <v>0</v>
      </c>
      <c r="AD4086">
        <v>953</v>
      </c>
      <c r="AE4086">
        <v>7</v>
      </c>
      <c r="AF4086">
        <v>10</v>
      </c>
      <c r="AG4086">
        <v>8</v>
      </c>
      <c r="AH4086">
        <v>28</v>
      </c>
      <c r="AI4086" s="3">
        <v>3.8824763903462747E-2</v>
      </c>
      <c r="AJ4086" s="3">
        <v>0</v>
      </c>
      <c r="AK4086" s="3">
        <v>0</v>
      </c>
      <c r="AL4086" s="3">
        <v>0</v>
      </c>
      <c r="AM4086" s="3">
        <v>0</v>
      </c>
      <c r="AN4086" s="2">
        <f t="shared" si="136"/>
        <v>4.5454545454545449E-2</v>
      </c>
      <c r="AO4086" s="2">
        <v>5.268389662027833E-2</v>
      </c>
      <c r="AP4086">
        <f t="shared" si="137"/>
        <v>46</v>
      </c>
    </row>
    <row r="4087" spans="1:42" ht="16.5" hidden="1" customHeight="1" x14ac:dyDescent="0.25">
      <c r="A4087" s="5" t="s">
        <v>790</v>
      </c>
      <c r="B4087" s="1" t="s">
        <v>504</v>
      </c>
      <c r="D4087" t="s">
        <v>32</v>
      </c>
      <c r="E4087" t="s">
        <v>498</v>
      </c>
      <c r="F4087" t="s">
        <v>505</v>
      </c>
      <c r="G4087">
        <v>40</v>
      </c>
      <c r="H4087">
        <v>0</v>
      </c>
      <c r="I4087">
        <v>0</v>
      </c>
      <c r="J4087">
        <v>3</v>
      </c>
      <c r="K4087">
        <v>0</v>
      </c>
      <c r="L4087">
        <v>0</v>
      </c>
      <c r="M4087">
        <v>46</v>
      </c>
      <c r="N4087" s="2">
        <v>0</v>
      </c>
      <c r="O4087" s="2">
        <v>4.3396226415094337E-2</v>
      </c>
      <c r="P4087">
        <v>108</v>
      </c>
      <c r="Q4087" s="2">
        <v>9.6256684491978606E-2</v>
      </c>
      <c r="R4087">
        <v>1060</v>
      </c>
      <c r="S4087">
        <v>1122</v>
      </c>
      <c r="T4087">
        <v>1098</v>
      </c>
      <c r="U4087">
        <v>0</v>
      </c>
      <c r="V4087">
        <v>7</v>
      </c>
      <c r="W4087">
        <v>4</v>
      </c>
      <c r="X4087">
        <v>13</v>
      </c>
      <c r="Y4087">
        <v>106</v>
      </c>
      <c r="Z4087">
        <v>0</v>
      </c>
      <c r="AA4087">
        <v>0</v>
      </c>
      <c r="AB4087">
        <v>0</v>
      </c>
      <c r="AC4087">
        <v>0</v>
      </c>
      <c r="AD4087">
        <v>1032</v>
      </c>
      <c r="AE4087">
        <v>0</v>
      </c>
      <c r="AF4087">
        <v>7</v>
      </c>
      <c r="AG4087">
        <v>7</v>
      </c>
      <c r="AH4087">
        <v>13</v>
      </c>
      <c r="AI4087" s="3">
        <v>3.875968992248062E-2</v>
      </c>
      <c r="AJ4087" s="3">
        <v>0</v>
      </c>
      <c r="AK4087" s="3">
        <v>0</v>
      </c>
      <c r="AL4087" s="3">
        <v>0.42857142857142855</v>
      </c>
      <c r="AM4087" s="3">
        <v>0</v>
      </c>
      <c r="AN4087" s="2">
        <f t="shared" si="136"/>
        <v>4.3396226415094337E-2</v>
      </c>
      <c r="AO4087" s="2">
        <v>2.5495750708215296E-2</v>
      </c>
      <c r="AP4087">
        <f t="shared" si="137"/>
        <v>46</v>
      </c>
    </row>
    <row r="4088" spans="1:42" ht="16.5" hidden="1" customHeight="1" x14ac:dyDescent="0.25">
      <c r="A4088" s="5" t="s">
        <v>790</v>
      </c>
      <c r="B4088" s="1" t="s">
        <v>140</v>
      </c>
      <c r="D4088" t="s">
        <v>32</v>
      </c>
      <c r="E4088" t="s">
        <v>141</v>
      </c>
      <c r="F4088" t="s">
        <v>142</v>
      </c>
      <c r="G4088">
        <v>39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46</v>
      </c>
      <c r="N4088" s="2">
        <v>0</v>
      </c>
      <c r="O4088" s="2">
        <v>4.2124542124542128E-2</v>
      </c>
      <c r="P4088">
        <v>17</v>
      </c>
      <c r="Q4088" s="2">
        <v>1.5992474129821261E-2</v>
      </c>
      <c r="R4088">
        <v>1092</v>
      </c>
      <c r="S4088">
        <v>1063</v>
      </c>
      <c r="T4088">
        <v>798</v>
      </c>
      <c r="U4088">
        <v>244</v>
      </c>
      <c r="V4088">
        <v>2</v>
      </c>
      <c r="W4088">
        <v>9</v>
      </c>
      <c r="X4088">
        <v>10</v>
      </c>
      <c r="Y4088">
        <v>15</v>
      </c>
      <c r="Z4088">
        <v>0</v>
      </c>
      <c r="AA4088">
        <v>0</v>
      </c>
      <c r="AB4088">
        <v>0</v>
      </c>
      <c r="AC4088">
        <v>0</v>
      </c>
      <c r="AD4088">
        <v>822</v>
      </c>
      <c r="AE4088">
        <v>244</v>
      </c>
      <c r="AF4088">
        <v>2</v>
      </c>
      <c r="AG4088">
        <v>9</v>
      </c>
      <c r="AH4088">
        <v>10</v>
      </c>
      <c r="AI4088" s="3">
        <v>4.7445255474452552E-2</v>
      </c>
      <c r="AJ4088" s="3">
        <v>0</v>
      </c>
      <c r="AK4088" s="3">
        <v>0</v>
      </c>
      <c r="AL4088" s="3">
        <v>0</v>
      </c>
      <c r="AM4088" s="3">
        <v>0</v>
      </c>
      <c r="AN4088" s="2">
        <f t="shared" si="136"/>
        <v>4.2124542124542128E-2</v>
      </c>
      <c r="AO4088" s="2">
        <v>0.24379024839006438</v>
      </c>
      <c r="AP4088">
        <f t="shared" si="137"/>
        <v>46</v>
      </c>
    </row>
    <row r="4089" spans="1:42" ht="16.5" hidden="1" customHeight="1" x14ac:dyDescent="0.25">
      <c r="A4089" s="5" t="s">
        <v>788</v>
      </c>
      <c r="B4089" s="1" t="s">
        <v>508</v>
      </c>
      <c r="D4089" t="s">
        <v>32</v>
      </c>
      <c r="E4089" t="s">
        <v>498</v>
      </c>
      <c r="F4089" t="s">
        <v>509</v>
      </c>
      <c r="G4089">
        <v>42</v>
      </c>
      <c r="H4089">
        <v>0</v>
      </c>
      <c r="I4089">
        <v>0</v>
      </c>
      <c r="J4089">
        <v>0</v>
      </c>
      <c r="K4089">
        <v>0</v>
      </c>
      <c r="L4089">
        <v>7</v>
      </c>
      <c r="M4089">
        <v>39</v>
      </c>
      <c r="N4089" s="2">
        <v>5.8381984987489572E-3</v>
      </c>
      <c r="O4089" s="2">
        <v>3.2527105921601338E-2</v>
      </c>
      <c r="P4089">
        <v>62</v>
      </c>
      <c r="Q4089" s="2">
        <v>5.1028806584362138E-2</v>
      </c>
      <c r="R4089">
        <v>1199</v>
      </c>
      <c r="S4089">
        <v>1215</v>
      </c>
      <c r="T4089">
        <v>1186</v>
      </c>
      <c r="U4089">
        <v>2</v>
      </c>
      <c r="V4089">
        <v>5</v>
      </c>
      <c r="W4089">
        <v>6</v>
      </c>
      <c r="X4089">
        <v>16</v>
      </c>
      <c r="Y4089">
        <v>61</v>
      </c>
      <c r="Z4089">
        <v>0</v>
      </c>
      <c r="AA4089">
        <v>0</v>
      </c>
      <c r="AB4089">
        <v>0</v>
      </c>
      <c r="AC4089">
        <v>0</v>
      </c>
      <c r="AD4089">
        <v>1167</v>
      </c>
      <c r="AE4089">
        <v>2</v>
      </c>
      <c r="AF4089">
        <v>5</v>
      </c>
      <c r="AG4089">
        <v>6</v>
      </c>
      <c r="AH4089">
        <v>16</v>
      </c>
      <c r="AI4089" s="3">
        <v>3.5989717223650387E-2</v>
      </c>
      <c r="AJ4089" s="3">
        <v>0</v>
      </c>
      <c r="AK4089" s="3">
        <v>0</v>
      </c>
      <c r="AL4089" s="3">
        <v>0</v>
      </c>
      <c r="AM4089" s="3">
        <v>0</v>
      </c>
      <c r="AN4089" s="2">
        <f t="shared" si="136"/>
        <v>3.8365304420350292E-2</v>
      </c>
      <c r="AO4089" s="2">
        <v>2.4247491638795988E-2</v>
      </c>
      <c r="AP4089">
        <f t="shared" si="137"/>
        <v>46</v>
      </c>
    </row>
    <row r="4090" spans="1:42" ht="16.5" hidden="1" customHeight="1" x14ac:dyDescent="0.25">
      <c r="A4090" s="4" t="s">
        <v>798</v>
      </c>
      <c r="B4090" t="s">
        <v>739</v>
      </c>
      <c r="D4090" t="s">
        <v>32</v>
      </c>
      <c r="E4090" t="s">
        <v>265</v>
      </c>
      <c r="F4090" t="s">
        <v>740</v>
      </c>
      <c r="G4090">
        <v>43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46</v>
      </c>
      <c r="N4090" s="2">
        <v>0</v>
      </c>
      <c r="O4090" s="2">
        <v>3.7096774193548385E-2</v>
      </c>
      <c r="P4090">
        <v>32</v>
      </c>
      <c r="Q4090" s="2">
        <v>2.6101141924959218E-2</v>
      </c>
      <c r="R4090">
        <v>1240</v>
      </c>
      <c r="S4090">
        <v>1226</v>
      </c>
      <c r="T4090">
        <v>1106</v>
      </c>
      <c r="U4090">
        <v>2</v>
      </c>
      <c r="V4090">
        <v>29</v>
      </c>
      <c r="W4090">
        <v>43</v>
      </c>
      <c r="X4090">
        <v>46</v>
      </c>
      <c r="Y4090">
        <v>30</v>
      </c>
      <c r="Z4090">
        <v>0</v>
      </c>
      <c r="AA4090">
        <v>0</v>
      </c>
      <c r="AB4090">
        <v>0</v>
      </c>
      <c r="AC4090">
        <v>0</v>
      </c>
      <c r="AD4090">
        <v>1119</v>
      </c>
      <c r="AE4090">
        <v>2</v>
      </c>
      <c r="AF4090">
        <v>29</v>
      </c>
      <c r="AG4090">
        <v>43</v>
      </c>
      <c r="AH4090">
        <v>46</v>
      </c>
      <c r="AI4090" s="3">
        <v>3.8427167113494191E-2</v>
      </c>
      <c r="AJ4090" s="3">
        <v>0</v>
      </c>
      <c r="AK4090" s="3">
        <v>0</v>
      </c>
      <c r="AL4090" s="3">
        <v>0</v>
      </c>
      <c r="AM4090" s="3">
        <v>0</v>
      </c>
      <c r="AN4090" s="2">
        <f t="shared" si="136"/>
        <v>3.7096774193548385E-2</v>
      </c>
      <c r="AO4090" s="2">
        <v>9.6852300242130748E-2</v>
      </c>
      <c r="AP4090">
        <f t="shared" si="137"/>
        <v>46</v>
      </c>
    </row>
    <row r="4091" spans="1:42" ht="16.5" hidden="1" customHeight="1" x14ac:dyDescent="0.25">
      <c r="A4091" s="5" t="s">
        <v>795</v>
      </c>
      <c r="B4091" s="1" t="s">
        <v>31</v>
      </c>
      <c r="D4091" t="s">
        <v>32</v>
      </c>
      <c r="E4091" t="s">
        <v>33</v>
      </c>
      <c r="F4091" t="s">
        <v>34</v>
      </c>
      <c r="G4091">
        <v>38</v>
      </c>
      <c r="H4091">
        <v>0</v>
      </c>
      <c r="I4091">
        <v>0</v>
      </c>
      <c r="J4091">
        <v>0</v>
      </c>
      <c r="K4091">
        <v>0</v>
      </c>
      <c r="L4091">
        <v>4</v>
      </c>
      <c r="M4091">
        <v>42</v>
      </c>
      <c r="N4091" s="2">
        <v>3.177124702144559E-3</v>
      </c>
      <c r="O4091" s="2">
        <v>3.3359809372517868E-2</v>
      </c>
      <c r="P4091">
        <v>80</v>
      </c>
      <c r="Q4091" s="2">
        <v>6.1871616395978345E-2</v>
      </c>
      <c r="R4091">
        <v>1259</v>
      </c>
      <c r="S4091">
        <v>1293</v>
      </c>
      <c r="T4091">
        <v>1233</v>
      </c>
      <c r="U4091">
        <v>14</v>
      </c>
      <c r="V4091">
        <v>23</v>
      </c>
      <c r="W4091">
        <v>9</v>
      </c>
      <c r="X4091">
        <v>14</v>
      </c>
      <c r="Y4091">
        <v>78</v>
      </c>
      <c r="Z4091">
        <v>0</v>
      </c>
      <c r="AA4091">
        <v>0</v>
      </c>
      <c r="AB4091">
        <v>0</v>
      </c>
      <c r="AC4091">
        <v>0</v>
      </c>
      <c r="AD4091">
        <v>1193</v>
      </c>
      <c r="AE4091">
        <v>14</v>
      </c>
      <c r="AF4091">
        <v>23</v>
      </c>
      <c r="AG4091">
        <v>9</v>
      </c>
      <c r="AH4091">
        <v>14</v>
      </c>
      <c r="AI4091" s="3">
        <v>3.1852472757753561E-2</v>
      </c>
      <c r="AJ4091" s="3">
        <v>0</v>
      </c>
      <c r="AK4091" s="3">
        <v>0</v>
      </c>
      <c r="AL4091" s="3">
        <v>0</v>
      </c>
      <c r="AM4091" s="3">
        <v>0</v>
      </c>
      <c r="AN4091" s="2">
        <f t="shared" si="136"/>
        <v>3.6536934074662429E-2</v>
      </c>
      <c r="AO4091" s="2">
        <v>4.7885075818036714E-2</v>
      </c>
      <c r="AP4091">
        <f t="shared" si="137"/>
        <v>46</v>
      </c>
    </row>
    <row r="4092" spans="1:42" ht="16.5" hidden="1" customHeight="1" x14ac:dyDescent="0.25">
      <c r="A4092" s="5" t="s">
        <v>802</v>
      </c>
      <c r="B4092" s="1" t="s">
        <v>510</v>
      </c>
      <c r="D4092" t="s">
        <v>32</v>
      </c>
      <c r="E4092" t="s">
        <v>498</v>
      </c>
      <c r="F4092" t="s">
        <v>511</v>
      </c>
      <c r="G4092">
        <v>44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46</v>
      </c>
      <c r="N4092" s="2">
        <v>0</v>
      </c>
      <c r="O4092" s="2">
        <v>2.8255528255528257E-2</v>
      </c>
      <c r="P4092">
        <v>63</v>
      </c>
      <c r="Q4092" s="2">
        <v>3.8297872340425532E-2</v>
      </c>
      <c r="R4092">
        <v>1628</v>
      </c>
      <c r="S4092">
        <v>1645</v>
      </c>
      <c r="T4092">
        <v>1615</v>
      </c>
      <c r="U4092">
        <v>3</v>
      </c>
      <c r="V4092">
        <v>5</v>
      </c>
      <c r="W4092">
        <v>7</v>
      </c>
      <c r="X4092">
        <v>15</v>
      </c>
      <c r="Y4092">
        <v>61</v>
      </c>
      <c r="Z4092">
        <v>0</v>
      </c>
      <c r="AA4092">
        <v>0</v>
      </c>
      <c r="AB4092">
        <v>0</v>
      </c>
      <c r="AC4092">
        <v>0</v>
      </c>
      <c r="AD4092">
        <v>1598</v>
      </c>
      <c r="AE4092">
        <v>3</v>
      </c>
      <c r="AF4092">
        <v>5</v>
      </c>
      <c r="AG4092">
        <v>7</v>
      </c>
      <c r="AH4092">
        <v>15</v>
      </c>
      <c r="AI4092" s="3">
        <v>2.7534418022528161E-2</v>
      </c>
      <c r="AJ4092" s="3">
        <v>0</v>
      </c>
      <c r="AK4092" s="3">
        <v>0</v>
      </c>
      <c r="AL4092" s="3">
        <v>0</v>
      </c>
      <c r="AM4092" s="3">
        <v>0</v>
      </c>
      <c r="AN4092" s="2">
        <f t="shared" si="136"/>
        <v>2.8255528255528257E-2</v>
      </c>
      <c r="AO4092" s="2">
        <v>1.8427518427518427E-2</v>
      </c>
      <c r="AP4092">
        <f t="shared" si="137"/>
        <v>46</v>
      </c>
    </row>
    <row r="4093" spans="1:42" ht="16.5" hidden="1" customHeight="1" x14ac:dyDescent="0.25">
      <c r="A4093" s="5" t="s">
        <v>791</v>
      </c>
      <c r="B4093" s="1" t="s">
        <v>561</v>
      </c>
      <c r="C4093" t="s">
        <v>36</v>
      </c>
      <c r="D4093" t="s">
        <v>43</v>
      </c>
      <c r="E4093" t="s">
        <v>559</v>
      </c>
      <c r="F4093" t="s">
        <v>562</v>
      </c>
      <c r="G4093">
        <v>9</v>
      </c>
      <c r="H4093">
        <v>0</v>
      </c>
      <c r="I4093">
        <v>0</v>
      </c>
      <c r="J4093">
        <v>0</v>
      </c>
      <c r="K4093">
        <v>0</v>
      </c>
      <c r="L4093">
        <v>6</v>
      </c>
      <c r="M4093">
        <v>9</v>
      </c>
      <c r="N4093" s="2">
        <v>1.9236934915036871E-3</v>
      </c>
      <c r="O4093" s="2">
        <v>2.8855402372555306E-3</v>
      </c>
      <c r="P4093">
        <v>1</v>
      </c>
      <c r="Q4093" s="2">
        <v>3.2206119162640903E-4</v>
      </c>
      <c r="R4093">
        <v>3119</v>
      </c>
      <c r="S4093">
        <v>3105</v>
      </c>
      <c r="T4093">
        <v>2889</v>
      </c>
      <c r="U4093">
        <v>7</v>
      </c>
      <c r="V4093">
        <v>78</v>
      </c>
      <c r="W4093">
        <v>82</v>
      </c>
      <c r="X4093">
        <v>49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2898</v>
      </c>
      <c r="AE4093">
        <v>7</v>
      </c>
      <c r="AF4093">
        <v>78</v>
      </c>
      <c r="AG4093">
        <v>82</v>
      </c>
      <c r="AH4093">
        <v>49</v>
      </c>
      <c r="AI4093" s="3">
        <v>3.105590062111801E-3</v>
      </c>
      <c r="AJ4093" s="3">
        <v>0</v>
      </c>
      <c r="AK4093" s="3">
        <v>0</v>
      </c>
      <c r="AL4093" s="3">
        <v>0</v>
      </c>
      <c r="AM4093" s="3">
        <v>0</v>
      </c>
      <c r="AN4093" s="2">
        <f t="shared" si="136"/>
        <v>4.8092337287592175E-3</v>
      </c>
      <c r="AO4093" s="2">
        <v>6.9364161849710976E-2</v>
      </c>
      <c r="AP4093">
        <f t="shared" si="137"/>
        <v>15</v>
      </c>
    </row>
    <row r="4094" spans="1:42" ht="16.5" hidden="1" customHeight="1" x14ac:dyDescent="0.25">
      <c r="A4094" s="5" t="s">
        <v>787</v>
      </c>
      <c r="B4094" s="1" t="s">
        <v>512</v>
      </c>
      <c r="D4094" t="s">
        <v>32</v>
      </c>
      <c r="E4094" t="s">
        <v>498</v>
      </c>
      <c r="F4094" t="s">
        <v>513</v>
      </c>
      <c r="G4094">
        <v>43</v>
      </c>
      <c r="H4094">
        <v>0</v>
      </c>
      <c r="I4094">
        <v>0</v>
      </c>
      <c r="J4094">
        <v>0</v>
      </c>
      <c r="K4094">
        <v>0</v>
      </c>
      <c r="L4094">
        <v>12</v>
      </c>
      <c r="M4094">
        <v>34</v>
      </c>
      <c r="N4094" s="2">
        <v>4.5197740112994352E-3</v>
      </c>
      <c r="O4094" s="2">
        <v>1.2806026365348399E-2</v>
      </c>
      <c r="P4094">
        <v>103</v>
      </c>
      <c r="Q4094" s="2">
        <v>3.7979351032448379E-2</v>
      </c>
      <c r="R4094">
        <v>2655</v>
      </c>
      <c r="S4094">
        <v>2712</v>
      </c>
      <c r="T4094">
        <v>2629</v>
      </c>
      <c r="U4094">
        <v>4</v>
      </c>
      <c r="V4094">
        <v>21</v>
      </c>
      <c r="W4094">
        <v>50</v>
      </c>
      <c r="X4094">
        <v>8</v>
      </c>
      <c r="Y4094">
        <v>97</v>
      </c>
      <c r="Z4094">
        <v>0</v>
      </c>
      <c r="AA4094">
        <v>0</v>
      </c>
      <c r="AB4094">
        <v>0</v>
      </c>
      <c r="AC4094">
        <v>0</v>
      </c>
      <c r="AD4094">
        <v>2575</v>
      </c>
      <c r="AE4094">
        <v>4</v>
      </c>
      <c r="AF4094">
        <v>21</v>
      </c>
      <c r="AG4094">
        <v>50</v>
      </c>
      <c r="AH4094">
        <v>8</v>
      </c>
      <c r="AI4094" s="3">
        <v>1.6699029126213592E-2</v>
      </c>
      <c r="AJ4094" s="3">
        <v>0</v>
      </c>
      <c r="AK4094" s="3">
        <v>0</v>
      </c>
      <c r="AL4094" s="3">
        <v>0</v>
      </c>
      <c r="AM4094" s="3">
        <v>0</v>
      </c>
      <c r="AN4094" s="2">
        <f t="shared" si="136"/>
        <v>1.7325800376647833E-2</v>
      </c>
      <c r="AO4094" s="2">
        <v>3.1226486079759218E-2</v>
      </c>
      <c r="AP4094">
        <f t="shared" si="137"/>
        <v>46</v>
      </c>
    </row>
    <row r="4095" spans="1:42" ht="16.5" hidden="1" customHeight="1" x14ac:dyDescent="0.25">
      <c r="A4095" s="5" t="s">
        <v>802</v>
      </c>
      <c r="B4095" s="1" t="s">
        <v>519</v>
      </c>
      <c r="D4095" t="s">
        <v>32</v>
      </c>
      <c r="E4095" t="s">
        <v>517</v>
      </c>
      <c r="F4095" t="s">
        <v>520</v>
      </c>
      <c r="G4095">
        <v>35</v>
      </c>
      <c r="H4095">
        <v>0</v>
      </c>
      <c r="I4095">
        <v>0</v>
      </c>
      <c r="J4095">
        <v>3</v>
      </c>
      <c r="K4095">
        <v>3</v>
      </c>
      <c r="L4095">
        <v>0</v>
      </c>
      <c r="M4095">
        <v>46</v>
      </c>
      <c r="N4095" s="2">
        <v>0</v>
      </c>
      <c r="O4095" s="2">
        <v>8.9686098654708519E-3</v>
      </c>
      <c r="P4095">
        <v>27</v>
      </c>
      <c r="Q4095" s="2">
        <v>5.2837573385518593E-3</v>
      </c>
      <c r="R4095">
        <v>5129</v>
      </c>
      <c r="S4095">
        <v>5110</v>
      </c>
      <c r="T4095">
        <v>4495</v>
      </c>
      <c r="U4095">
        <v>6</v>
      </c>
      <c r="V4095">
        <v>253</v>
      </c>
      <c r="W4095">
        <v>93</v>
      </c>
      <c r="X4095">
        <v>263</v>
      </c>
      <c r="Y4095">
        <v>21</v>
      </c>
      <c r="Z4095">
        <v>0</v>
      </c>
      <c r="AA4095">
        <v>0</v>
      </c>
      <c r="AB4095">
        <v>0</v>
      </c>
      <c r="AC4095">
        <v>0</v>
      </c>
      <c r="AD4095">
        <v>4509</v>
      </c>
      <c r="AE4095">
        <v>6</v>
      </c>
      <c r="AF4095">
        <v>253</v>
      </c>
      <c r="AG4095">
        <v>96</v>
      </c>
      <c r="AH4095">
        <v>266</v>
      </c>
      <c r="AI4095" s="3">
        <v>7.762253271235307E-3</v>
      </c>
      <c r="AJ4095" s="3">
        <v>0</v>
      </c>
      <c r="AK4095" s="3">
        <v>0</v>
      </c>
      <c r="AL4095" s="3">
        <v>3.125E-2</v>
      </c>
      <c r="AM4095" s="3">
        <v>1.1278195488721804E-2</v>
      </c>
      <c r="AN4095" s="2">
        <f t="shared" si="136"/>
        <v>8.9686098654708519E-3</v>
      </c>
      <c r="AO4095" s="2">
        <v>0.12105263157894737</v>
      </c>
      <c r="AP4095">
        <f t="shared" si="137"/>
        <v>46</v>
      </c>
    </row>
    <row r="4096" spans="1:42" ht="16.5" hidden="1" customHeight="1" x14ac:dyDescent="0.25">
      <c r="A4096" s="5" t="s">
        <v>789</v>
      </c>
      <c r="B4096" s="1" t="s">
        <v>208</v>
      </c>
      <c r="D4096" t="s">
        <v>32</v>
      </c>
      <c r="E4096" t="s">
        <v>206</v>
      </c>
      <c r="F4096" t="s">
        <v>209</v>
      </c>
      <c r="G4096">
        <v>39</v>
      </c>
      <c r="H4096">
        <v>0</v>
      </c>
      <c r="I4096">
        <v>0</v>
      </c>
      <c r="J4096">
        <v>0</v>
      </c>
      <c r="K4096">
        <v>4</v>
      </c>
      <c r="L4096">
        <v>0</v>
      </c>
      <c r="M4096">
        <v>45</v>
      </c>
      <c r="N4096" s="2">
        <v>0</v>
      </c>
      <c r="O4096" s="2">
        <v>0.28125</v>
      </c>
      <c r="P4096">
        <v>11</v>
      </c>
      <c r="Q4096" s="2">
        <v>8.7301587301587297E-2</v>
      </c>
      <c r="R4096">
        <v>160</v>
      </c>
      <c r="S4096">
        <v>126</v>
      </c>
      <c r="T4096">
        <v>119</v>
      </c>
      <c r="U4096">
        <v>4</v>
      </c>
      <c r="V4096">
        <v>0</v>
      </c>
      <c r="W4096">
        <v>1</v>
      </c>
      <c r="X4096">
        <v>2</v>
      </c>
      <c r="Y4096">
        <v>4</v>
      </c>
      <c r="Z4096">
        <v>0</v>
      </c>
      <c r="AA4096">
        <v>0</v>
      </c>
      <c r="AB4096">
        <v>0</v>
      </c>
      <c r="AC4096">
        <v>0</v>
      </c>
      <c r="AD4096">
        <v>154</v>
      </c>
      <c r="AE4096">
        <v>4</v>
      </c>
      <c r="AF4096">
        <v>0</v>
      </c>
      <c r="AG4096">
        <v>1</v>
      </c>
      <c r="AH4096">
        <v>6</v>
      </c>
      <c r="AI4096" s="3">
        <v>0.25324675324675322</v>
      </c>
      <c r="AJ4096" s="3">
        <v>0</v>
      </c>
      <c r="AK4096" s="3">
        <v>0</v>
      </c>
      <c r="AL4096" s="3">
        <v>0</v>
      </c>
      <c r="AM4096" s="3">
        <v>0.66666666666666663</v>
      </c>
      <c r="AN4096" s="2">
        <f t="shared" si="136"/>
        <v>0.28125</v>
      </c>
      <c r="AO4096" s="2">
        <v>6.6666666666666666E-2</v>
      </c>
      <c r="AP4096">
        <f t="shared" si="137"/>
        <v>45</v>
      </c>
    </row>
    <row r="4097" spans="1:42" ht="16.5" hidden="1" customHeight="1" x14ac:dyDescent="0.25">
      <c r="A4097" s="5" t="s">
        <v>787</v>
      </c>
      <c r="B4097" s="1" t="s">
        <v>208</v>
      </c>
      <c r="D4097" t="s">
        <v>32</v>
      </c>
      <c r="E4097" t="s">
        <v>206</v>
      </c>
      <c r="F4097" t="s">
        <v>209</v>
      </c>
      <c r="G4097">
        <v>41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45</v>
      </c>
      <c r="N4097" s="2">
        <v>0</v>
      </c>
      <c r="O4097" s="2">
        <v>0.2356020942408377</v>
      </c>
      <c r="P4097">
        <v>9</v>
      </c>
      <c r="Q4097" s="2">
        <v>5.8064516129032261E-2</v>
      </c>
      <c r="R4097">
        <v>191</v>
      </c>
      <c r="S4097">
        <v>155</v>
      </c>
      <c r="T4097">
        <v>151</v>
      </c>
      <c r="U4097">
        <v>1</v>
      </c>
      <c r="V4097">
        <v>0</v>
      </c>
      <c r="W4097">
        <v>0</v>
      </c>
      <c r="X4097">
        <v>3</v>
      </c>
      <c r="Y4097">
        <v>5</v>
      </c>
      <c r="Z4097">
        <v>0</v>
      </c>
      <c r="AA4097">
        <v>0</v>
      </c>
      <c r="AB4097">
        <v>0</v>
      </c>
      <c r="AC4097">
        <v>0</v>
      </c>
      <c r="AD4097">
        <v>187</v>
      </c>
      <c r="AE4097">
        <v>1</v>
      </c>
      <c r="AF4097">
        <v>0</v>
      </c>
      <c r="AG4097">
        <v>0</v>
      </c>
      <c r="AH4097">
        <v>3</v>
      </c>
      <c r="AI4097" s="3">
        <v>0.21925133689839571</v>
      </c>
      <c r="AJ4097" s="3">
        <v>0</v>
      </c>
      <c r="AK4097" s="3">
        <v>0</v>
      </c>
      <c r="AL4097" s="3">
        <v>0</v>
      </c>
      <c r="AM4097" s="3">
        <v>0</v>
      </c>
      <c r="AN4097" s="2">
        <f t="shared" si="136"/>
        <v>0.2356020942408377</v>
      </c>
      <c r="AO4097" s="2">
        <v>2.0942408376963352E-2</v>
      </c>
      <c r="AP4097">
        <f t="shared" si="137"/>
        <v>45</v>
      </c>
    </row>
    <row r="4098" spans="1:42" ht="16.5" hidden="1" customHeight="1" x14ac:dyDescent="0.25">
      <c r="A4098" s="5" t="s">
        <v>795</v>
      </c>
      <c r="B4098" s="1" t="s">
        <v>358</v>
      </c>
      <c r="D4098" t="s">
        <v>32</v>
      </c>
      <c r="E4098" t="s">
        <v>354</v>
      </c>
      <c r="F4098" t="s">
        <v>359</v>
      </c>
      <c r="G4098">
        <v>37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45</v>
      </c>
      <c r="N4098" s="2">
        <v>0</v>
      </c>
      <c r="O4098" s="2">
        <v>0.22388059701492538</v>
      </c>
      <c r="P4098">
        <v>79</v>
      </c>
      <c r="Q4098" s="2">
        <v>0.33617021276595743</v>
      </c>
      <c r="R4098">
        <v>201</v>
      </c>
      <c r="S4098">
        <v>235</v>
      </c>
      <c r="T4098">
        <v>220</v>
      </c>
      <c r="U4098">
        <v>1</v>
      </c>
      <c r="V4098">
        <v>1</v>
      </c>
      <c r="W4098">
        <v>2</v>
      </c>
      <c r="X4098">
        <v>11</v>
      </c>
      <c r="Y4098">
        <v>64</v>
      </c>
      <c r="Z4098">
        <v>0</v>
      </c>
      <c r="AA4098">
        <v>0</v>
      </c>
      <c r="AB4098">
        <v>0</v>
      </c>
      <c r="AC4098">
        <v>10</v>
      </c>
      <c r="AD4098">
        <v>193</v>
      </c>
      <c r="AE4098">
        <v>1</v>
      </c>
      <c r="AF4098">
        <v>1</v>
      </c>
      <c r="AG4098">
        <v>2</v>
      </c>
      <c r="AH4098">
        <v>1</v>
      </c>
      <c r="AI4098" s="3">
        <v>0.19170984455958548</v>
      </c>
      <c r="AJ4098" s="3">
        <v>0</v>
      </c>
      <c r="AK4098" s="3">
        <v>0</v>
      </c>
      <c r="AL4098" s="3">
        <v>0</v>
      </c>
      <c r="AM4098" s="3">
        <v>0</v>
      </c>
      <c r="AN4098" s="2">
        <f t="shared" si="136"/>
        <v>0.22388059701492538</v>
      </c>
      <c r="AO4098" s="2">
        <v>2.5252525252525252E-2</v>
      </c>
      <c r="AP4098">
        <f t="shared" si="137"/>
        <v>45</v>
      </c>
    </row>
    <row r="4099" spans="1:42" ht="16.5" hidden="1" customHeight="1" x14ac:dyDescent="0.25">
      <c r="A4099" s="4" t="s">
        <v>803</v>
      </c>
      <c r="B4099" s="1" t="s">
        <v>208</v>
      </c>
      <c r="D4099" t="s">
        <v>32</v>
      </c>
      <c r="E4099" t="s">
        <v>206</v>
      </c>
      <c r="F4099" t="s">
        <v>209</v>
      </c>
      <c r="G4099">
        <v>45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45</v>
      </c>
      <c r="N4099" s="2">
        <v>0</v>
      </c>
      <c r="O4099" s="2">
        <v>0.22058823529411764</v>
      </c>
      <c r="P4099">
        <v>11</v>
      </c>
      <c r="Q4099" s="2">
        <v>6.4705882352941183E-2</v>
      </c>
      <c r="R4099">
        <v>204</v>
      </c>
      <c r="S4099">
        <v>170</v>
      </c>
      <c r="T4099">
        <v>166</v>
      </c>
      <c r="U4099">
        <v>3</v>
      </c>
      <c r="V4099">
        <v>0</v>
      </c>
      <c r="W4099">
        <v>0</v>
      </c>
      <c r="X4099">
        <v>0</v>
      </c>
      <c r="Y4099">
        <v>9</v>
      </c>
      <c r="Z4099">
        <v>0</v>
      </c>
      <c r="AA4099">
        <v>0</v>
      </c>
      <c r="AB4099">
        <v>0</v>
      </c>
      <c r="AC4099">
        <v>0</v>
      </c>
      <c r="AD4099">
        <v>202</v>
      </c>
      <c r="AE4099">
        <v>3</v>
      </c>
      <c r="AF4099">
        <v>0</v>
      </c>
      <c r="AG4099">
        <v>0</v>
      </c>
      <c r="AH4099">
        <v>0</v>
      </c>
      <c r="AI4099" s="3">
        <v>0.22277227722772278</v>
      </c>
      <c r="AJ4099" s="3">
        <v>0</v>
      </c>
      <c r="AK4099" s="3">
        <v>0</v>
      </c>
      <c r="AL4099" s="3">
        <v>0</v>
      </c>
      <c r="AM4099" s="3">
        <v>0</v>
      </c>
      <c r="AN4099" s="2">
        <f t="shared" si="136"/>
        <v>0.22058823529411764</v>
      </c>
      <c r="AO4099" s="2">
        <v>1.4634146341463415E-2</v>
      </c>
      <c r="AP4099">
        <f t="shared" si="137"/>
        <v>45</v>
      </c>
    </row>
    <row r="4100" spans="1:42" ht="16.5" hidden="1" customHeight="1" x14ac:dyDescent="0.25">
      <c r="A4100" s="4" t="s">
        <v>800</v>
      </c>
      <c r="B4100" s="1" t="s">
        <v>455</v>
      </c>
      <c r="D4100" t="s">
        <v>32</v>
      </c>
      <c r="E4100" t="s">
        <v>456</v>
      </c>
      <c r="F4100" t="s">
        <v>457</v>
      </c>
      <c r="G4100">
        <v>40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45</v>
      </c>
      <c r="N4100" s="2">
        <v>0</v>
      </c>
      <c r="O4100" s="2">
        <v>0.19067796610169491</v>
      </c>
      <c r="P4100">
        <v>66</v>
      </c>
      <c r="Q4100" s="2">
        <v>0.25680933852140075</v>
      </c>
      <c r="R4100">
        <v>236</v>
      </c>
      <c r="S4100">
        <v>257</v>
      </c>
      <c r="T4100">
        <v>235</v>
      </c>
      <c r="U4100">
        <v>0</v>
      </c>
      <c r="V4100">
        <v>12</v>
      </c>
      <c r="W4100">
        <v>6</v>
      </c>
      <c r="X4100">
        <v>4</v>
      </c>
      <c r="Y4100">
        <v>56</v>
      </c>
      <c r="Z4100">
        <v>0</v>
      </c>
      <c r="AA4100">
        <v>5</v>
      </c>
      <c r="AB4100">
        <v>0</v>
      </c>
      <c r="AC4100">
        <v>0</v>
      </c>
      <c r="AD4100">
        <v>219</v>
      </c>
      <c r="AE4100">
        <v>0</v>
      </c>
      <c r="AF4100">
        <v>7</v>
      </c>
      <c r="AG4100">
        <v>6</v>
      </c>
      <c r="AH4100">
        <v>4</v>
      </c>
      <c r="AI4100" s="3">
        <v>0.18264840182648401</v>
      </c>
      <c r="AJ4100" s="3">
        <v>0</v>
      </c>
      <c r="AK4100" s="3">
        <v>0</v>
      </c>
      <c r="AL4100" s="3">
        <v>0</v>
      </c>
      <c r="AM4100" s="3">
        <v>0</v>
      </c>
      <c r="AN4100" s="2">
        <f t="shared" si="136"/>
        <v>0.19067796610169491</v>
      </c>
      <c r="AO4100" s="2">
        <v>7.2033898305084748E-2</v>
      </c>
      <c r="AP4100">
        <f t="shared" si="137"/>
        <v>45</v>
      </c>
    </row>
    <row r="4101" spans="1:42" ht="16.5" hidden="1" customHeight="1" x14ac:dyDescent="0.25">
      <c r="A4101" s="4" t="s">
        <v>801</v>
      </c>
      <c r="B4101" s="1" t="s">
        <v>349</v>
      </c>
      <c r="D4101" t="s">
        <v>32</v>
      </c>
      <c r="E4101" t="s">
        <v>343</v>
      </c>
      <c r="F4101" t="s">
        <v>350</v>
      </c>
      <c r="G4101">
        <v>42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45</v>
      </c>
      <c r="N4101" s="2">
        <v>0</v>
      </c>
      <c r="O4101" s="2">
        <v>0.16728624535315986</v>
      </c>
      <c r="P4101">
        <v>81</v>
      </c>
      <c r="Q4101" s="2">
        <v>0.26557377049180325</v>
      </c>
      <c r="R4101">
        <v>269</v>
      </c>
      <c r="S4101">
        <v>305</v>
      </c>
      <c r="T4101">
        <v>292</v>
      </c>
      <c r="X4101">
        <v>13</v>
      </c>
      <c r="Y4101">
        <v>69</v>
      </c>
      <c r="Z4101">
        <v>0</v>
      </c>
      <c r="AA4101">
        <v>0</v>
      </c>
      <c r="AB4101">
        <v>0</v>
      </c>
      <c r="AC4101">
        <v>6</v>
      </c>
      <c r="AD4101">
        <v>265</v>
      </c>
      <c r="AH4101">
        <v>7</v>
      </c>
      <c r="AI4101" s="3">
        <v>0.15849056603773584</v>
      </c>
      <c r="AJ4101" s="3">
        <v>0</v>
      </c>
      <c r="AK4101" s="3">
        <v>0</v>
      </c>
      <c r="AL4101" s="3">
        <v>0</v>
      </c>
      <c r="AM4101" s="3">
        <v>0</v>
      </c>
      <c r="AN4101" s="2">
        <f t="shared" si="136"/>
        <v>0.16728624535315986</v>
      </c>
      <c r="AO4101" s="2">
        <v>2.5735294117647058E-2</v>
      </c>
      <c r="AP4101">
        <f t="shared" si="137"/>
        <v>45</v>
      </c>
    </row>
    <row r="4102" spans="1:42" ht="16.5" hidden="1" customHeight="1" x14ac:dyDescent="0.25">
      <c r="A4102" s="4" t="s">
        <v>799</v>
      </c>
      <c r="B4102" s="1" t="s">
        <v>349</v>
      </c>
      <c r="D4102" t="s">
        <v>32</v>
      </c>
      <c r="E4102" t="s">
        <v>343</v>
      </c>
      <c r="F4102" t="s">
        <v>350</v>
      </c>
      <c r="G4102">
        <v>44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45</v>
      </c>
      <c r="N4102" s="2">
        <v>0</v>
      </c>
      <c r="O4102" s="2">
        <v>0.16014234875444841</v>
      </c>
      <c r="P4102">
        <v>88</v>
      </c>
      <c r="Q4102" s="2">
        <v>0.27160493827160492</v>
      </c>
      <c r="R4102">
        <v>281</v>
      </c>
      <c r="S4102">
        <v>324</v>
      </c>
      <c r="T4102">
        <v>316</v>
      </c>
      <c r="U4102">
        <v>0</v>
      </c>
      <c r="V4102">
        <v>0</v>
      </c>
      <c r="W4102">
        <v>0</v>
      </c>
      <c r="X4102">
        <v>8</v>
      </c>
      <c r="Y4102">
        <v>81</v>
      </c>
      <c r="Z4102">
        <v>0</v>
      </c>
      <c r="AA4102">
        <v>0</v>
      </c>
      <c r="AB4102">
        <v>0</v>
      </c>
      <c r="AC4102">
        <v>6</v>
      </c>
      <c r="AD4102">
        <v>279</v>
      </c>
      <c r="AE4102">
        <v>0</v>
      </c>
      <c r="AF4102">
        <v>0</v>
      </c>
      <c r="AG4102">
        <v>0</v>
      </c>
      <c r="AH4102">
        <v>2</v>
      </c>
      <c r="AI4102" s="3">
        <v>0.15770609318996415</v>
      </c>
      <c r="AJ4102" s="3">
        <v>0</v>
      </c>
      <c r="AK4102" s="3">
        <v>0</v>
      </c>
      <c r="AL4102" s="3">
        <v>0</v>
      </c>
      <c r="AM4102" s="3">
        <v>0</v>
      </c>
      <c r="AN4102" s="2">
        <f t="shared" si="136"/>
        <v>0.16014234875444841</v>
      </c>
      <c r="AO4102" s="2">
        <v>7.1174377224199285E-3</v>
      </c>
      <c r="AP4102">
        <f t="shared" si="137"/>
        <v>45</v>
      </c>
    </row>
    <row r="4103" spans="1:42" ht="16.5" hidden="1" customHeight="1" x14ac:dyDescent="0.25">
      <c r="A4103" s="4" t="s">
        <v>798</v>
      </c>
      <c r="B4103" s="1" t="s">
        <v>609</v>
      </c>
      <c r="D4103" t="s">
        <v>32</v>
      </c>
      <c r="E4103" t="s">
        <v>134</v>
      </c>
      <c r="F4103" t="s">
        <v>610</v>
      </c>
      <c r="G4103">
        <v>39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45</v>
      </c>
      <c r="N4103" s="2">
        <v>0</v>
      </c>
      <c r="O4103" s="2">
        <v>0.15845070422535212</v>
      </c>
      <c r="P4103">
        <v>56</v>
      </c>
      <c r="Q4103" s="2">
        <v>0.18983050847457628</v>
      </c>
      <c r="R4103">
        <v>284</v>
      </c>
      <c r="S4103">
        <v>295</v>
      </c>
      <c r="T4103">
        <v>266</v>
      </c>
      <c r="U4103">
        <v>16</v>
      </c>
      <c r="V4103">
        <v>3</v>
      </c>
      <c r="W4103">
        <v>7</v>
      </c>
      <c r="X4103">
        <v>3</v>
      </c>
      <c r="Y4103">
        <v>50</v>
      </c>
      <c r="Z4103">
        <v>0</v>
      </c>
      <c r="AA4103">
        <v>0</v>
      </c>
      <c r="AB4103">
        <v>0</v>
      </c>
      <c r="AC4103">
        <v>0</v>
      </c>
      <c r="AD4103">
        <v>255</v>
      </c>
      <c r="AE4103">
        <v>16</v>
      </c>
      <c r="AF4103">
        <v>3</v>
      </c>
      <c r="AG4103">
        <v>7</v>
      </c>
      <c r="AH4103">
        <v>3</v>
      </c>
      <c r="AI4103" s="3">
        <v>0.15294117647058825</v>
      </c>
      <c r="AJ4103" s="3">
        <v>0</v>
      </c>
      <c r="AK4103" s="3">
        <v>0</v>
      </c>
      <c r="AL4103" s="3">
        <v>0</v>
      </c>
      <c r="AM4103" s="3">
        <v>0</v>
      </c>
      <c r="AN4103" s="2">
        <f t="shared" si="136"/>
        <v>0.15845070422535212</v>
      </c>
      <c r="AO4103" s="2">
        <v>0.10211267605633803</v>
      </c>
      <c r="AP4103">
        <f t="shared" si="137"/>
        <v>45</v>
      </c>
    </row>
    <row r="4104" spans="1:42" ht="16.5" hidden="1" customHeight="1" x14ac:dyDescent="0.25">
      <c r="A4104" s="4" t="s">
        <v>800</v>
      </c>
      <c r="B4104" s="1" t="s">
        <v>548</v>
      </c>
      <c r="D4104" t="s">
        <v>32</v>
      </c>
      <c r="E4104" t="s">
        <v>549</v>
      </c>
      <c r="F4104" t="s">
        <v>550</v>
      </c>
      <c r="G4104">
        <v>37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45</v>
      </c>
      <c r="N4104" s="2">
        <v>0</v>
      </c>
      <c r="O4104" s="2">
        <v>0.15789473684210525</v>
      </c>
      <c r="P4104">
        <v>291</v>
      </c>
      <c r="Q4104" s="2">
        <v>0.54802259887005644</v>
      </c>
      <c r="R4104">
        <v>285</v>
      </c>
      <c r="S4104">
        <v>531</v>
      </c>
      <c r="T4104">
        <v>511</v>
      </c>
      <c r="U4104">
        <v>3</v>
      </c>
      <c r="V4104">
        <v>9</v>
      </c>
      <c r="W4104">
        <v>7</v>
      </c>
      <c r="X4104">
        <v>1</v>
      </c>
      <c r="Y4104">
        <v>285</v>
      </c>
      <c r="Z4104">
        <v>0</v>
      </c>
      <c r="AA4104">
        <v>0</v>
      </c>
      <c r="AB4104">
        <v>0</v>
      </c>
      <c r="AC4104">
        <v>0</v>
      </c>
      <c r="AD4104">
        <v>263</v>
      </c>
      <c r="AE4104">
        <v>3</v>
      </c>
      <c r="AF4104">
        <v>9</v>
      </c>
      <c r="AG4104">
        <v>7</v>
      </c>
      <c r="AH4104">
        <v>1</v>
      </c>
      <c r="AI4104" s="3">
        <v>0.14068441064638784</v>
      </c>
      <c r="AJ4104" s="3">
        <v>0</v>
      </c>
      <c r="AK4104" s="3">
        <v>0</v>
      </c>
      <c r="AL4104" s="3">
        <v>0</v>
      </c>
      <c r="AM4104" s="3">
        <v>0</v>
      </c>
      <c r="AN4104" s="2">
        <f t="shared" si="136"/>
        <v>0.15789473684210525</v>
      </c>
      <c r="AO4104" s="2">
        <v>7.0671378091872794E-2</v>
      </c>
      <c r="AP4104">
        <f t="shared" si="137"/>
        <v>45</v>
      </c>
    </row>
    <row r="4105" spans="1:42" ht="16.5" hidden="1" customHeight="1" x14ac:dyDescent="0.25">
      <c r="A4105" s="4" t="s">
        <v>797</v>
      </c>
      <c r="B4105" s="1" t="s">
        <v>367</v>
      </c>
      <c r="D4105" t="s">
        <v>32</v>
      </c>
      <c r="E4105" t="s">
        <v>368</v>
      </c>
      <c r="F4105" t="s">
        <v>369</v>
      </c>
      <c r="G4105">
        <v>35</v>
      </c>
      <c r="H4105">
        <v>0</v>
      </c>
      <c r="I4105">
        <v>0</v>
      </c>
      <c r="J4105">
        <v>0</v>
      </c>
      <c r="K4105">
        <v>5</v>
      </c>
      <c r="L4105">
        <v>0</v>
      </c>
      <c r="M4105">
        <v>45</v>
      </c>
      <c r="N4105" s="2">
        <v>0</v>
      </c>
      <c r="O4105" s="2">
        <v>0.1388888888888889</v>
      </c>
      <c r="P4105">
        <v>51</v>
      </c>
      <c r="Q4105" s="2">
        <v>0.15454545454545454</v>
      </c>
      <c r="R4105">
        <v>324</v>
      </c>
      <c r="S4105">
        <v>330</v>
      </c>
      <c r="T4105">
        <v>319</v>
      </c>
      <c r="U4105">
        <v>0</v>
      </c>
      <c r="V4105">
        <v>1</v>
      </c>
      <c r="W4105">
        <v>0</v>
      </c>
      <c r="X4105">
        <v>10</v>
      </c>
      <c r="Y4105">
        <v>48</v>
      </c>
      <c r="Z4105">
        <v>0</v>
      </c>
      <c r="AA4105">
        <v>0</v>
      </c>
      <c r="AB4105">
        <v>0</v>
      </c>
      <c r="AC4105">
        <v>0</v>
      </c>
      <c r="AD4105">
        <v>306</v>
      </c>
      <c r="AE4105">
        <v>0</v>
      </c>
      <c r="AF4105">
        <v>1</v>
      </c>
      <c r="AG4105">
        <v>0</v>
      </c>
      <c r="AH4105">
        <v>15</v>
      </c>
      <c r="AI4105" s="3">
        <v>0.11437908496732026</v>
      </c>
      <c r="AJ4105" s="3">
        <v>0</v>
      </c>
      <c r="AK4105" s="3">
        <v>0</v>
      </c>
      <c r="AL4105" s="3">
        <v>0</v>
      </c>
      <c r="AM4105" s="3">
        <v>0.33333333333333331</v>
      </c>
      <c r="AN4105" s="2">
        <f t="shared" si="136"/>
        <v>0.1388888888888889</v>
      </c>
      <c r="AO4105" s="2">
        <v>4.9689440993788817E-2</v>
      </c>
      <c r="AP4105">
        <f t="shared" si="137"/>
        <v>45</v>
      </c>
    </row>
    <row r="4106" spans="1:42" ht="16.5" hidden="1" customHeight="1" x14ac:dyDescent="0.25">
      <c r="A4106" s="4" t="s">
        <v>799</v>
      </c>
      <c r="B4106" s="1" t="s">
        <v>367</v>
      </c>
      <c r="D4106" t="s">
        <v>32</v>
      </c>
      <c r="E4106" t="s">
        <v>368</v>
      </c>
      <c r="F4106" t="s">
        <v>369</v>
      </c>
      <c r="G4106">
        <v>36</v>
      </c>
      <c r="H4106">
        <v>0</v>
      </c>
      <c r="I4106">
        <v>0</v>
      </c>
      <c r="J4106">
        <v>0</v>
      </c>
      <c r="K4106">
        <v>3</v>
      </c>
      <c r="L4106">
        <v>0</v>
      </c>
      <c r="M4106">
        <v>45</v>
      </c>
      <c r="N4106" s="2">
        <v>0</v>
      </c>
      <c r="O4106" s="2">
        <v>0.13846153846153847</v>
      </c>
      <c r="P4106">
        <v>79</v>
      </c>
      <c r="Q4106" s="2">
        <v>0.22005571030640669</v>
      </c>
      <c r="R4106">
        <v>325</v>
      </c>
      <c r="S4106">
        <v>359</v>
      </c>
      <c r="T4106">
        <v>340</v>
      </c>
      <c r="U4106">
        <v>0</v>
      </c>
      <c r="V4106">
        <v>3</v>
      </c>
      <c r="W4106">
        <v>0</v>
      </c>
      <c r="X4106">
        <v>16</v>
      </c>
      <c r="Y4106">
        <v>76</v>
      </c>
      <c r="Z4106">
        <v>0</v>
      </c>
      <c r="AA4106">
        <v>0</v>
      </c>
      <c r="AB4106">
        <v>0</v>
      </c>
      <c r="AC4106">
        <v>0</v>
      </c>
      <c r="AD4106">
        <v>300</v>
      </c>
      <c r="AE4106">
        <v>0</v>
      </c>
      <c r="AF4106">
        <v>3</v>
      </c>
      <c r="AG4106">
        <v>0</v>
      </c>
      <c r="AH4106">
        <v>19</v>
      </c>
      <c r="AI4106" s="3">
        <v>0.12</v>
      </c>
      <c r="AJ4106" s="3">
        <v>0</v>
      </c>
      <c r="AK4106" s="3">
        <v>0</v>
      </c>
      <c r="AL4106" s="3">
        <v>0</v>
      </c>
      <c r="AM4106" s="3">
        <v>0.15789473684210525</v>
      </c>
      <c r="AN4106" s="2">
        <f t="shared" si="136"/>
        <v>0.13846153846153847</v>
      </c>
      <c r="AO4106" s="2">
        <v>6.8322981366459631E-2</v>
      </c>
      <c r="AP4106">
        <f t="shared" si="137"/>
        <v>45</v>
      </c>
    </row>
    <row r="4107" spans="1:42" ht="16.5" hidden="1" customHeight="1" x14ac:dyDescent="0.25">
      <c r="A4107" s="4" t="s">
        <v>798</v>
      </c>
      <c r="B4107" s="1" t="s">
        <v>452</v>
      </c>
      <c r="D4107" t="s">
        <v>32</v>
      </c>
      <c r="E4107" t="s">
        <v>453</v>
      </c>
      <c r="F4107" t="s">
        <v>454</v>
      </c>
      <c r="G4107">
        <v>43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45</v>
      </c>
      <c r="N4107" s="2">
        <v>0</v>
      </c>
      <c r="O4107" s="2">
        <v>0.12534818941504178</v>
      </c>
      <c r="P4107">
        <v>36</v>
      </c>
      <c r="Q4107" s="2">
        <v>0.10285714285714286</v>
      </c>
      <c r="R4107">
        <v>359</v>
      </c>
      <c r="S4107">
        <v>350</v>
      </c>
      <c r="T4107">
        <v>329</v>
      </c>
      <c r="U4107">
        <v>0</v>
      </c>
      <c r="V4107">
        <v>2</v>
      </c>
      <c r="W4107">
        <v>0</v>
      </c>
      <c r="X4107">
        <v>19</v>
      </c>
      <c r="Y4107">
        <v>31</v>
      </c>
      <c r="Z4107">
        <v>0</v>
      </c>
      <c r="AA4107">
        <v>0</v>
      </c>
      <c r="AB4107">
        <v>0</v>
      </c>
      <c r="AC4107">
        <v>0</v>
      </c>
      <c r="AD4107">
        <v>341</v>
      </c>
      <c r="AE4107">
        <v>0</v>
      </c>
      <c r="AF4107">
        <v>2</v>
      </c>
      <c r="AG4107">
        <v>0</v>
      </c>
      <c r="AH4107">
        <v>19</v>
      </c>
      <c r="AI4107" s="3">
        <v>0.12609970674486803</v>
      </c>
      <c r="AJ4107" s="3">
        <v>0</v>
      </c>
      <c r="AK4107" s="3">
        <v>0</v>
      </c>
      <c r="AL4107" s="3">
        <v>0</v>
      </c>
      <c r="AM4107" s="3">
        <v>0</v>
      </c>
      <c r="AN4107" s="2">
        <f t="shared" si="136"/>
        <v>0.12534818941504178</v>
      </c>
      <c r="AO4107" s="2">
        <v>5.8011049723756904E-2</v>
      </c>
      <c r="AP4107">
        <f t="shared" si="137"/>
        <v>45</v>
      </c>
    </row>
    <row r="4108" spans="1:42" ht="16.5" hidden="1" customHeight="1" x14ac:dyDescent="0.25">
      <c r="A4108" s="5" t="s">
        <v>792</v>
      </c>
      <c r="B4108" s="1" t="s">
        <v>536</v>
      </c>
      <c r="D4108" t="s">
        <v>32</v>
      </c>
      <c r="E4108" t="s">
        <v>534</v>
      </c>
      <c r="F4108" t="s">
        <v>537</v>
      </c>
      <c r="G4108">
        <v>37</v>
      </c>
      <c r="H4108">
        <v>0</v>
      </c>
      <c r="I4108">
        <v>0</v>
      </c>
      <c r="J4108">
        <v>0</v>
      </c>
      <c r="K4108">
        <v>8</v>
      </c>
      <c r="L4108">
        <v>0</v>
      </c>
      <c r="M4108">
        <v>45</v>
      </c>
      <c r="N4108" s="2">
        <v>0</v>
      </c>
      <c r="O4108" s="2">
        <v>0.11780104712041885</v>
      </c>
      <c r="P4108">
        <v>165</v>
      </c>
      <c r="Q4108" s="2">
        <v>0.32868525896414341</v>
      </c>
      <c r="R4108">
        <v>382</v>
      </c>
      <c r="S4108">
        <v>502</v>
      </c>
      <c r="T4108">
        <v>493</v>
      </c>
      <c r="U4108">
        <v>0</v>
      </c>
      <c r="V4108">
        <v>0</v>
      </c>
      <c r="W4108">
        <v>4</v>
      </c>
      <c r="X4108">
        <v>5</v>
      </c>
      <c r="Y4108">
        <v>159</v>
      </c>
      <c r="Z4108">
        <v>0</v>
      </c>
      <c r="AA4108">
        <v>0</v>
      </c>
      <c r="AB4108">
        <v>0</v>
      </c>
      <c r="AC4108">
        <v>0</v>
      </c>
      <c r="AD4108">
        <v>371</v>
      </c>
      <c r="AE4108">
        <v>0</v>
      </c>
      <c r="AF4108">
        <v>0</v>
      </c>
      <c r="AG4108">
        <v>4</v>
      </c>
      <c r="AH4108">
        <v>13</v>
      </c>
      <c r="AI4108" s="3">
        <v>9.9730458221024262E-2</v>
      </c>
      <c r="AJ4108" s="3">
        <v>0</v>
      </c>
      <c r="AK4108" s="3">
        <v>0</v>
      </c>
      <c r="AL4108" s="3">
        <v>0</v>
      </c>
      <c r="AM4108" s="3">
        <v>0.61538461538461542</v>
      </c>
      <c r="AN4108" s="2">
        <f t="shared" si="136"/>
        <v>0.11780104712041885</v>
      </c>
      <c r="AO4108" s="2">
        <v>4.3814432989690719E-2</v>
      </c>
      <c r="AP4108">
        <f t="shared" si="137"/>
        <v>45</v>
      </c>
    </row>
    <row r="4109" spans="1:42" ht="16.5" hidden="1" customHeight="1" x14ac:dyDescent="0.25">
      <c r="A4109" s="4" t="s">
        <v>800</v>
      </c>
      <c r="B4109" t="s">
        <v>710</v>
      </c>
      <c r="D4109" t="s">
        <v>32</v>
      </c>
      <c r="E4109" t="s">
        <v>443</v>
      </c>
      <c r="F4109" t="s">
        <v>711</v>
      </c>
      <c r="G4109">
        <v>31</v>
      </c>
      <c r="H4109">
        <v>0</v>
      </c>
      <c r="I4109">
        <v>0</v>
      </c>
      <c r="J4109">
        <v>0</v>
      </c>
      <c r="K4109">
        <v>10</v>
      </c>
      <c r="L4109">
        <v>0</v>
      </c>
      <c r="M4109">
        <v>45</v>
      </c>
      <c r="N4109" s="2">
        <v>0</v>
      </c>
      <c r="O4109" s="2">
        <v>0.11688311688311688</v>
      </c>
      <c r="P4109">
        <v>159</v>
      </c>
      <c r="Q4109" s="2">
        <v>0.31863727454909818</v>
      </c>
      <c r="R4109">
        <v>385</v>
      </c>
      <c r="S4109">
        <v>499</v>
      </c>
      <c r="T4109">
        <v>403</v>
      </c>
      <c r="U4109">
        <v>73</v>
      </c>
      <c r="V4109">
        <v>2</v>
      </c>
      <c r="W4109">
        <v>5</v>
      </c>
      <c r="X4109">
        <v>16</v>
      </c>
      <c r="Y4109">
        <v>94</v>
      </c>
      <c r="Z4109">
        <v>53</v>
      </c>
      <c r="AA4109">
        <v>0</v>
      </c>
      <c r="AB4109">
        <v>0</v>
      </c>
      <c r="AC4109">
        <v>7</v>
      </c>
      <c r="AD4109">
        <v>340</v>
      </c>
      <c r="AE4109">
        <v>20</v>
      </c>
      <c r="AF4109">
        <v>2</v>
      </c>
      <c r="AG4109">
        <v>5</v>
      </c>
      <c r="AH4109">
        <v>19</v>
      </c>
      <c r="AI4109" s="3">
        <v>9.1176470588235289E-2</v>
      </c>
      <c r="AJ4109" s="3">
        <v>0</v>
      </c>
      <c r="AK4109" s="3">
        <v>0</v>
      </c>
      <c r="AL4109" s="3">
        <v>0</v>
      </c>
      <c r="AM4109" s="3">
        <v>0.52631578947368418</v>
      </c>
      <c r="AN4109" s="2">
        <f t="shared" si="136"/>
        <v>0.11688311688311688</v>
      </c>
      <c r="AO4109" s="2">
        <v>0.11917098445595854</v>
      </c>
      <c r="AP4109">
        <f t="shared" si="137"/>
        <v>45</v>
      </c>
    </row>
    <row r="4110" spans="1:42" ht="16.5" hidden="1" customHeight="1" x14ac:dyDescent="0.25">
      <c r="A4110" s="5" t="s">
        <v>790</v>
      </c>
      <c r="B4110" s="1" t="s">
        <v>536</v>
      </c>
      <c r="D4110" t="s">
        <v>32</v>
      </c>
      <c r="E4110" t="s">
        <v>534</v>
      </c>
      <c r="F4110" t="s">
        <v>537</v>
      </c>
      <c r="G4110">
        <v>36</v>
      </c>
      <c r="H4110">
        <v>0</v>
      </c>
      <c r="I4110">
        <v>0</v>
      </c>
      <c r="J4110">
        <v>0</v>
      </c>
      <c r="K4110">
        <v>6</v>
      </c>
      <c r="L4110">
        <v>0</v>
      </c>
      <c r="M4110">
        <v>45</v>
      </c>
      <c r="N4110" s="2">
        <v>0</v>
      </c>
      <c r="O4110" s="2">
        <v>0.11479591836734694</v>
      </c>
      <c r="P4110">
        <v>168</v>
      </c>
      <c r="Q4110" s="2">
        <v>0.32621359223300972</v>
      </c>
      <c r="R4110">
        <v>392</v>
      </c>
      <c r="S4110">
        <v>515</v>
      </c>
      <c r="T4110">
        <v>499</v>
      </c>
      <c r="U4110">
        <v>0</v>
      </c>
      <c r="V4110">
        <v>2</v>
      </c>
      <c r="W4110">
        <v>0</v>
      </c>
      <c r="X4110">
        <v>14</v>
      </c>
      <c r="Y4110">
        <v>154</v>
      </c>
      <c r="Z4110">
        <v>0</v>
      </c>
      <c r="AA4110">
        <v>0</v>
      </c>
      <c r="AB4110">
        <v>0</v>
      </c>
      <c r="AC4110">
        <v>5</v>
      </c>
      <c r="AD4110">
        <v>381</v>
      </c>
      <c r="AE4110">
        <v>0</v>
      </c>
      <c r="AF4110">
        <v>2</v>
      </c>
      <c r="AG4110">
        <v>0</v>
      </c>
      <c r="AH4110">
        <v>15</v>
      </c>
      <c r="AI4110" s="3">
        <v>9.4488188976377951E-2</v>
      </c>
      <c r="AJ4110" s="3">
        <v>0</v>
      </c>
      <c r="AK4110" s="3">
        <v>0</v>
      </c>
      <c r="AL4110" s="3">
        <v>0</v>
      </c>
      <c r="AM4110" s="3">
        <v>0.4</v>
      </c>
      <c r="AN4110" s="2">
        <f t="shared" si="136"/>
        <v>0.11479591836734694</v>
      </c>
      <c r="AO4110" s="2">
        <v>4.2713567839195977E-2</v>
      </c>
      <c r="AP4110">
        <f t="shared" si="137"/>
        <v>45</v>
      </c>
    </row>
    <row r="4111" spans="1:42" ht="16.5" hidden="1" customHeight="1" x14ac:dyDescent="0.25">
      <c r="A4111" s="5" t="s">
        <v>790</v>
      </c>
      <c r="B4111" s="1" t="s">
        <v>533</v>
      </c>
      <c r="D4111" t="s">
        <v>32</v>
      </c>
      <c r="E4111" t="s">
        <v>534</v>
      </c>
      <c r="F4111" t="s">
        <v>535</v>
      </c>
      <c r="G4111">
        <v>43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45</v>
      </c>
      <c r="N4111" s="2">
        <v>0</v>
      </c>
      <c r="O4111" s="2">
        <v>0.11392405063291139</v>
      </c>
      <c r="P4111">
        <v>123</v>
      </c>
      <c r="Q4111" s="2">
        <v>0.26004228329809725</v>
      </c>
      <c r="R4111">
        <v>395</v>
      </c>
      <c r="S4111">
        <v>473</v>
      </c>
      <c r="T4111">
        <v>466</v>
      </c>
      <c r="U4111">
        <v>1</v>
      </c>
      <c r="V4111">
        <v>4</v>
      </c>
      <c r="W4111">
        <v>0</v>
      </c>
      <c r="X4111">
        <v>2</v>
      </c>
      <c r="Y4111">
        <v>113</v>
      </c>
      <c r="Z4111">
        <v>0</v>
      </c>
      <c r="AA4111">
        <v>0</v>
      </c>
      <c r="AB4111">
        <v>0</v>
      </c>
      <c r="AC4111">
        <v>0</v>
      </c>
      <c r="AD4111">
        <v>396</v>
      </c>
      <c r="AE4111">
        <v>1</v>
      </c>
      <c r="AF4111">
        <v>4</v>
      </c>
      <c r="AG4111">
        <v>0</v>
      </c>
      <c r="AH4111">
        <v>2</v>
      </c>
      <c r="AI4111" s="3">
        <v>0.10858585858585859</v>
      </c>
      <c r="AJ4111" s="3">
        <v>0</v>
      </c>
      <c r="AK4111" s="3">
        <v>0</v>
      </c>
      <c r="AL4111" s="3">
        <v>0</v>
      </c>
      <c r="AM4111" s="3">
        <v>0</v>
      </c>
      <c r="AN4111" s="2">
        <f t="shared" si="136"/>
        <v>0.11392405063291139</v>
      </c>
      <c r="AO4111" s="2">
        <v>1.7369727047146403E-2</v>
      </c>
      <c r="AP4111">
        <f t="shared" si="137"/>
        <v>45</v>
      </c>
    </row>
    <row r="4112" spans="1:42" ht="16.5" hidden="1" customHeight="1" x14ac:dyDescent="0.25">
      <c r="A4112" s="5" t="s">
        <v>787</v>
      </c>
      <c r="B4112" s="1" t="s">
        <v>324</v>
      </c>
      <c r="D4112" t="s">
        <v>32</v>
      </c>
      <c r="E4112" t="s">
        <v>325</v>
      </c>
      <c r="F4112" t="s">
        <v>326</v>
      </c>
      <c r="G4112">
        <v>34</v>
      </c>
      <c r="H4112">
        <v>0</v>
      </c>
      <c r="I4112">
        <v>0</v>
      </c>
      <c r="J4112">
        <v>0</v>
      </c>
      <c r="K4112">
        <v>9</v>
      </c>
      <c r="L4112">
        <v>0</v>
      </c>
      <c r="M4112">
        <v>45</v>
      </c>
      <c r="N4112" s="2">
        <v>0</v>
      </c>
      <c r="O4112" s="2">
        <v>0.1053864168618267</v>
      </c>
      <c r="P4112">
        <v>31</v>
      </c>
      <c r="Q4112" s="2">
        <v>7.5060532687651338E-2</v>
      </c>
      <c r="R4112">
        <v>427</v>
      </c>
      <c r="S4112">
        <v>413</v>
      </c>
      <c r="T4112">
        <v>398</v>
      </c>
      <c r="U4112">
        <v>0</v>
      </c>
      <c r="V4112">
        <v>8</v>
      </c>
      <c r="W4112">
        <v>0</v>
      </c>
      <c r="X4112">
        <v>7</v>
      </c>
      <c r="Y4112">
        <v>27</v>
      </c>
      <c r="Z4112">
        <v>0</v>
      </c>
      <c r="AA4112">
        <v>0</v>
      </c>
      <c r="AB4112">
        <v>0</v>
      </c>
      <c r="AC4112">
        <v>0</v>
      </c>
      <c r="AD4112">
        <v>405</v>
      </c>
      <c r="AE4112">
        <v>0</v>
      </c>
      <c r="AF4112">
        <v>8</v>
      </c>
      <c r="AG4112">
        <v>0</v>
      </c>
      <c r="AH4112">
        <v>16</v>
      </c>
      <c r="AI4112" s="3">
        <v>8.3950617283950618E-2</v>
      </c>
      <c r="AJ4112" s="3">
        <v>0</v>
      </c>
      <c r="AK4112" s="3">
        <v>0</v>
      </c>
      <c r="AL4112" s="3">
        <v>0</v>
      </c>
      <c r="AM4112" s="3">
        <v>0.5625</v>
      </c>
      <c r="AN4112" s="2">
        <f t="shared" si="136"/>
        <v>0.1053864168618267</v>
      </c>
      <c r="AO4112" s="2">
        <v>5.5944055944055944E-2</v>
      </c>
      <c r="AP4112">
        <f t="shared" si="137"/>
        <v>45</v>
      </c>
    </row>
    <row r="4113" spans="1:42" ht="16.5" hidden="1" customHeight="1" x14ac:dyDescent="0.25">
      <c r="A4113" s="4" t="s">
        <v>799</v>
      </c>
      <c r="B4113" s="1" t="s">
        <v>238</v>
      </c>
      <c r="D4113" t="s">
        <v>32</v>
      </c>
      <c r="E4113" t="s">
        <v>239</v>
      </c>
      <c r="F4113" t="s">
        <v>240</v>
      </c>
      <c r="G4113">
        <v>43</v>
      </c>
      <c r="H4113">
        <v>0</v>
      </c>
      <c r="I4113">
        <v>0</v>
      </c>
      <c r="J4113">
        <v>0</v>
      </c>
      <c r="K4113">
        <v>0</v>
      </c>
      <c r="L4113">
        <v>11</v>
      </c>
      <c r="M4113">
        <v>34</v>
      </c>
      <c r="N4113" s="2">
        <v>2.4336283185840708E-2</v>
      </c>
      <c r="O4113" s="2">
        <v>7.5221238938053103E-2</v>
      </c>
      <c r="P4113">
        <v>1564</v>
      </c>
      <c r="Q4113" s="2">
        <v>0.79350583460172497</v>
      </c>
      <c r="R4113">
        <v>452</v>
      </c>
      <c r="S4113">
        <v>1971</v>
      </c>
      <c r="T4113">
        <v>1733</v>
      </c>
      <c r="U4113">
        <v>36</v>
      </c>
      <c r="V4113">
        <v>92</v>
      </c>
      <c r="W4113">
        <v>33</v>
      </c>
      <c r="X4113">
        <v>77</v>
      </c>
      <c r="Y4113">
        <v>1205</v>
      </c>
      <c r="Z4113">
        <v>8</v>
      </c>
      <c r="AA4113">
        <v>63</v>
      </c>
      <c r="AB4113">
        <v>16</v>
      </c>
      <c r="AC4113">
        <v>32</v>
      </c>
      <c r="AD4113">
        <v>571</v>
      </c>
      <c r="AE4113">
        <v>28</v>
      </c>
      <c r="AF4113">
        <v>29</v>
      </c>
      <c r="AG4113">
        <v>17</v>
      </c>
      <c r="AH4113">
        <v>45</v>
      </c>
      <c r="AI4113" s="3">
        <v>7.5306479859894915E-2</v>
      </c>
      <c r="AJ4113" s="3">
        <v>0</v>
      </c>
      <c r="AK4113" s="3">
        <v>0</v>
      </c>
      <c r="AL4113" s="3">
        <v>0</v>
      </c>
      <c r="AM4113" s="3">
        <v>0</v>
      </c>
      <c r="AN4113" s="2">
        <f t="shared" si="136"/>
        <v>9.9557522123893807E-2</v>
      </c>
      <c r="AO4113" s="2">
        <v>0.17246376811594202</v>
      </c>
      <c r="AP4113">
        <f t="shared" si="137"/>
        <v>45</v>
      </c>
    </row>
    <row r="4114" spans="1:42" ht="16.5" hidden="1" customHeight="1" x14ac:dyDescent="0.25">
      <c r="A4114" s="4" t="s">
        <v>803</v>
      </c>
      <c r="B4114" s="1" t="s">
        <v>407</v>
      </c>
      <c r="D4114" t="s">
        <v>32</v>
      </c>
      <c r="E4114" t="s">
        <v>408</v>
      </c>
      <c r="F4114" t="s">
        <v>409</v>
      </c>
      <c r="G4114">
        <v>42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45</v>
      </c>
      <c r="N4114" s="2">
        <v>0</v>
      </c>
      <c r="O4114" s="2">
        <v>9.2783505154639179E-2</v>
      </c>
      <c r="P4114">
        <v>33</v>
      </c>
      <c r="Q4114" s="2">
        <v>6.9767441860465115E-2</v>
      </c>
      <c r="R4114">
        <v>485</v>
      </c>
      <c r="S4114">
        <v>473</v>
      </c>
      <c r="T4114">
        <v>460</v>
      </c>
      <c r="U4114">
        <v>2</v>
      </c>
      <c r="V4114">
        <v>6</v>
      </c>
      <c r="W4114">
        <v>1</v>
      </c>
      <c r="X4114">
        <v>0</v>
      </c>
      <c r="Y4114">
        <v>26</v>
      </c>
      <c r="Z4114">
        <v>0</v>
      </c>
      <c r="AA4114">
        <v>0</v>
      </c>
      <c r="AB4114">
        <v>0</v>
      </c>
      <c r="AC4114">
        <v>0</v>
      </c>
      <c r="AD4114">
        <v>476</v>
      </c>
      <c r="AE4114">
        <v>2</v>
      </c>
      <c r="AF4114">
        <v>6</v>
      </c>
      <c r="AG4114">
        <v>1</v>
      </c>
      <c r="AH4114">
        <v>0</v>
      </c>
      <c r="AI4114" s="3">
        <v>8.8235294117647065E-2</v>
      </c>
      <c r="AJ4114" s="3">
        <v>0</v>
      </c>
      <c r="AK4114" s="3">
        <v>0</v>
      </c>
      <c r="AL4114" s="3">
        <v>0</v>
      </c>
      <c r="AM4114" s="3">
        <v>0</v>
      </c>
      <c r="AN4114" s="2">
        <f t="shared" si="136"/>
        <v>9.2783505154639179E-2</v>
      </c>
      <c r="AO4114" s="2">
        <v>1.8556701030927835E-2</v>
      </c>
      <c r="AP4114">
        <f t="shared" si="137"/>
        <v>45</v>
      </c>
    </row>
    <row r="4115" spans="1:42" ht="16.5" hidden="1" customHeight="1" x14ac:dyDescent="0.25">
      <c r="A4115" s="5" t="s">
        <v>787</v>
      </c>
      <c r="B4115" s="1" t="s">
        <v>161</v>
      </c>
      <c r="C4115" t="s">
        <v>36</v>
      </c>
      <c r="D4115" t="s">
        <v>43</v>
      </c>
      <c r="E4115" t="s">
        <v>44</v>
      </c>
      <c r="F4115" t="s">
        <v>162</v>
      </c>
      <c r="G4115">
        <v>43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45</v>
      </c>
      <c r="N4115" s="2">
        <v>0</v>
      </c>
      <c r="O4115" s="2">
        <v>9.2592592592592587E-2</v>
      </c>
      <c r="P4115">
        <v>2</v>
      </c>
      <c r="Q4115" s="2">
        <v>4.5146726862302479E-3</v>
      </c>
      <c r="R4115">
        <v>486</v>
      </c>
      <c r="S4115">
        <v>443</v>
      </c>
      <c r="T4115">
        <v>431</v>
      </c>
      <c r="U4115">
        <v>4</v>
      </c>
      <c r="V4115">
        <v>0</v>
      </c>
      <c r="W4115">
        <v>2</v>
      </c>
      <c r="X4115">
        <v>6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474</v>
      </c>
      <c r="AE4115">
        <v>4</v>
      </c>
      <c r="AF4115">
        <v>0</v>
      </c>
      <c r="AG4115">
        <v>2</v>
      </c>
      <c r="AH4115">
        <v>6</v>
      </c>
      <c r="AI4115" s="3">
        <v>9.0717299578059074E-2</v>
      </c>
      <c r="AJ4115" s="3">
        <v>0</v>
      </c>
      <c r="AK4115" s="3">
        <v>0</v>
      </c>
      <c r="AL4115" s="3">
        <v>0</v>
      </c>
      <c r="AM4115" s="3">
        <v>0</v>
      </c>
      <c r="AN4115" s="2">
        <f t="shared" si="136"/>
        <v>9.2592592592592587E-2</v>
      </c>
      <c r="AO4115" s="2">
        <v>2.4691358024691357E-2</v>
      </c>
      <c r="AP4115">
        <f t="shared" si="137"/>
        <v>45</v>
      </c>
    </row>
    <row r="4116" spans="1:42" ht="16.5" hidden="1" customHeight="1" x14ac:dyDescent="0.25">
      <c r="A4116" s="5" t="s">
        <v>789</v>
      </c>
      <c r="B4116" t="s">
        <v>747</v>
      </c>
      <c r="D4116" t="s">
        <v>32</v>
      </c>
      <c r="E4116" t="s">
        <v>144</v>
      </c>
      <c r="F4116" t="s">
        <v>748</v>
      </c>
      <c r="G4116">
        <v>20</v>
      </c>
      <c r="H4116">
        <v>0</v>
      </c>
      <c r="I4116">
        <v>0</v>
      </c>
      <c r="J4116">
        <v>18</v>
      </c>
      <c r="K4116">
        <v>0</v>
      </c>
      <c r="L4116">
        <v>0</v>
      </c>
      <c r="M4116">
        <v>45</v>
      </c>
      <c r="N4116" s="2">
        <v>0</v>
      </c>
      <c r="O4116" s="2">
        <v>8.3798882681564241E-2</v>
      </c>
      <c r="P4116">
        <v>32</v>
      </c>
      <c r="Q4116" s="2">
        <v>6.1068702290076333E-2</v>
      </c>
      <c r="R4116">
        <v>537</v>
      </c>
      <c r="S4116">
        <v>524</v>
      </c>
      <c r="T4116">
        <v>407</v>
      </c>
      <c r="U4116">
        <v>0</v>
      </c>
      <c r="V4116">
        <v>6</v>
      </c>
      <c r="W4116">
        <v>107</v>
      </c>
      <c r="X4116">
        <v>4</v>
      </c>
      <c r="Y4116">
        <v>23</v>
      </c>
      <c r="Z4116">
        <v>0</v>
      </c>
      <c r="AA4116">
        <v>0</v>
      </c>
      <c r="AB4116">
        <v>4</v>
      </c>
      <c r="AC4116">
        <v>0</v>
      </c>
      <c r="AD4116">
        <v>404</v>
      </c>
      <c r="AE4116">
        <v>0</v>
      </c>
      <c r="AF4116">
        <v>6</v>
      </c>
      <c r="AG4116">
        <v>121</v>
      </c>
      <c r="AH4116">
        <v>4</v>
      </c>
      <c r="AI4116" s="3">
        <v>4.9504950495049507E-2</v>
      </c>
      <c r="AJ4116" s="3">
        <v>0</v>
      </c>
      <c r="AK4116" s="3">
        <v>0</v>
      </c>
      <c r="AL4116" s="3">
        <v>0.1487603305785124</v>
      </c>
      <c r="AM4116" s="3">
        <v>0</v>
      </c>
      <c r="AN4116" s="2">
        <f t="shared" si="136"/>
        <v>8.3798882681564241E-2</v>
      </c>
      <c r="AO4116" s="2">
        <v>0.24485981308411214</v>
      </c>
      <c r="AP4116">
        <f t="shared" si="137"/>
        <v>45</v>
      </c>
    </row>
    <row r="4117" spans="1:42" ht="16.5" hidden="1" customHeight="1" x14ac:dyDescent="0.25">
      <c r="A4117" s="5" t="s">
        <v>793</v>
      </c>
      <c r="B4117" t="s">
        <v>642</v>
      </c>
      <c r="D4117" t="s">
        <v>32</v>
      </c>
      <c r="E4117" t="s">
        <v>305</v>
      </c>
      <c r="F4117" t="s">
        <v>643</v>
      </c>
      <c r="G4117">
        <v>40</v>
      </c>
      <c r="H4117">
        <v>0</v>
      </c>
      <c r="I4117">
        <v>0</v>
      </c>
      <c r="J4117">
        <v>0</v>
      </c>
      <c r="K4117">
        <v>0</v>
      </c>
      <c r="L4117">
        <v>17</v>
      </c>
      <c r="M4117">
        <v>28</v>
      </c>
      <c r="N4117" s="2">
        <v>3.1598513011152414E-2</v>
      </c>
      <c r="O4117" s="2">
        <v>5.204460966542751E-2</v>
      </c>
      <c r="P4117">
        <v>110</v>
      </c>
      <c r="Q4117" s="2">
        <v>0.1824212271973466</v>
      </c>
      <c r="R4117">
        <v>538</v>
      </c>
      <c r="S4117">
        <v>603</v>
      </c>
      <c r="T4117">
        <v>567</v>
      </c>
      <c r="U4117">
        <v>1</v>
      </c>
      <c r="V4117">
        <v>1</v>
      </c>
      <c r="W4117">
        <v>8</v>
      </c>
      <c r="X4117">
        <v>26</v>
      </c>
      <c r="Y4117">
        <v>96</v>
      </c>
      <c r="Z4117">
        <v>0</v>
      </c>
      <c r="AA4117">
        <v>0</v>
      </c>
      <c r="AB4117">
        <v>0</v>
      </c>
      <c r="AC4117">
        <v>10</v>
      </c>
      <c r="AD4117">
        <v>511</v>
      </c>
      <c r="AE4117">
        <v>1</v>
      </c>
      <c r="AF4117">
        <v>1</v>
      </c>
      <c r="AG4117">
        <v>8</v>
      </c>
      <c r="AH4117">
        <v>16</v>
      </c>
      <c r="AI4117" s="3">
        <v>7.8277886497064575E-2</v>
      </c>
      <c r="AJ4117" s="3">
        <v>0</v>
      </c>
      <c r="AK4117" s="3">
        <v>0</v>
      </c>
      <c r="AL4117" s="3">
        <v>0</v>
      </c>
      <c r="AM4117" s="3">
        <v>0</v>
      </c>
      <c r="AN4117" s="2">
        <f t="shared" si="136"/>
        <v>8.3643122676579917E-2</v>
      </c>
      <c r="AO4117" s="2">
        <v>4.8417132216014895E-2</v>
      </c>
      <c r="AP4117">
        <f t="shared" si="137"/>
        <v>45</v>
      </c>
    </row>
    <row r="4118" spans="1:42" ht="16.5" hidden="1" customHeight="1" x14ac:dyDescent="0.25">
      <c r="A4118" s="5" t="s">
        <v>793</v>
      </c>
      <c r="B4118" t="s">
        <v>747</v>
      </c>
      <c r="D4118" t="s">
        <v>32</v>
      </c>
      <c r="E4118" t="s">
        <v>144</v>
      </c>
      <c r="F4118" t="s">
        <v>748</v>
      </c>
      <c r="G4118">
        <v>34</v>
      </c>
      <c r="H4118">
        <v>0</v>
      </c>
      <c r="I4118">
        <v>0</v>
      </c>
      <c r="J4118">
        <v>6</v>
      </c>
      <c r="K4118">
        <v>0</v>
      </c>
      <c r="L4118">
        <v>4</v>
      </c>
      <c r="M4118">
        <v>41</v>
      </c>
      <c r="N4118" s="2">
        <v>7.1428571428571426E-3</v>
      </c>
      <c r="O4118" s="2">
        <v>7.3214285714285718E-2</v>
      </c>
      <c r="P4118">
        <v>40</v>
      </c>
      <c r="Q4118" s="2">
        <v>7.2072072072072071E-2</v>
      </c>
      <c r="R4118">
        <v>560</v>
      </c>
      <c r="S4118">
        <v>555</v>
      </c>
      <c r="T4118">
        <v>373</v>
      </c>
      <c r="U4118">
        <v>0</v>
      </c>
      <c r="V4118">
        <v>6</v>
      </c>
      <c r="W4118">
        <v>173</v>
      </c>
      <c r="X4118">
        <v>3</v>
      </c>
      <c r="Y4118">
        <v>27</v>
      </c>
      <c r="Z4118">
        <v>0</v>
      </c>
      <c r="AA4118">
        <v>0</v>
      </c>
      <c r="AB4118">
        <v>7</v>
      </c>
      <c r="AC4118">
        <v>0</v>
      </c>
      <c r="AD4118">
        <v>380</v>
      </c>
      <c r="AE4118">
        <v>0</v>
      </c>
      <c r="AF4118">
        <v>6</v>
      </c>
      <c r="AG4118">
        <v>172</v>
      </c>
      <c r="AH4118">
        <v>3</v>
      </c>
      <c r="AI4118" s="3">
        <v>8.9473684210526316E-2</v>
      </c>
      <c r="AJ4118" s="3">
        <v>0</v>
      </c>
      <c r="AK4118" s="3">
        <v>0</v>
      </c>
      <c r="AL4118" s="3">
        <v>3.4883720930232558E-2</v>
      </c>
      <c r="AM4118" s="3">
        <v>0</v>
      </c>
      <c r="AN4118" s="2">
        <f t="shared" si="136"/>
        <v>8.0357142857142863E-2</v>
      </c>
      <c r="AO4118" s="2">
        <v>0.32263814616755793</v>
      </c>
      <c r="AP4118">
        <f t="shared" si="137"/>
        <v>45</v>
      </c>
    </row>
    <row r="4119" spans="1:42" ht="16.5" hidden="1" customHeight="1" x14ac:dyDescent="0.25">
      <c r="A4119" s="5" t="s">
        <v>790</v>
      </c>
      <c r="B4119" s="1" t="s">
        <v>179</v>
      </c>
      <c r="D4119" t="s">
        <v>32</v>
      </c>
      <c r="E4119" t="s">
        <v>177</v>
      </c>
      <c r="F4119" t="s">
        <v>180</v>
      </c>
      <c r="G4119">
        <v>41</v>
      </c>
      <c r="H4119">
        <v>0</v>
      </c>
      <c r="I4119">
        <v>0</v>
      </c>
      <c r="J4119">
        <v>0</v>
      </c>
      <c r="K4119">
        <v>0</v>
      </c>
      <c r="L4119">
        <v>9</v>
      </c>
      <c r="M4119">
        <v>36</v>
      </c>
      <c r="N4119" s="2">
        <v>1.5463917525773196E-2</v>
      </c>
      <c r="O4119" s="2">
        <v>6.1855670103092786E-2</v>
      </c>
      <c r="P4119">
        <v>147</v>
      </c>
      <c r="Q4119" s="2">
        <v>0.21491228070175439</v>
      </c>
      <c r="R4119">
        <v>582</v>
      </c>
      <c r="S4119">
        <v>684</v>
      </c>
      <c r="T4119">
        <v>671</v>
      </c>
      <c r="U4119">
        <v>0</v>
      </c>
      <c r="V4119">
        <v>2</v>
      </c>
      <c r="W4119">
        <v>4</v>
      </c>
      <c r="X4119">
        <v>7</v>
      </c>
      <c r="Y4119">
        <v>137</v>
      </c>
      <c r="Z4119">
        <v>0</v>
      </c>
      <c r="AA4119">
        <v>0</v>
      </c>
      <c r="AB4119">
        <v>0</v>
      </c>
      <c r="AC4119">
        <v>6</v>
      </c>
      <c r="AD4119">
        <v>575</v>
      </c>
      <c r="AE4119">
        <v>0</v>
      </c>
      <c r="AF4119">
        <v>2</v>
      </c>
      <c r="AG4119">
        <v>4</v>
      </c>
      <c r="AH4119">
        <v>1</v>
      </c>
      <c r="AI4119" s="3">
        <v>7.1304347826086953E-2</v>
      </c>
      <c r="AJ4119" s="3">
        <v>0</v>
      </c>
      <c r="AK4119" s="3">
        <v>0</v>
      </c>
      <c r="AL4119" s="3">
        <v>0</v>
      </c>
      <c r="AM4119" s="3">
        <v>0</v>
      </c>
      <c r="AN4119" s="2">
        <f t="shared" si="136"/>
        <v>7.7319587628865982E-2</v>
      </c>
      <c r="AO4119" s="2">
        <v>1.2027491408934709E-2</v>
      </c>
      <c r="AP4119">
        <f t="shared" si="137"/>
        <v>45</v>
      </c>
    </row>
    <row r="4120" spans="1:42" ht="16.5" hidden="1" customHeight="1" x14ac:dyDescent="0.25">
      <c r="A4120" s="5" t="s">
        <v>802</v>
      </c>
      <c r="B4120" s="1" t="s">
        <v>570</v>
      </c>
      <c r="D4120" t="s">
        <v>32</v>
      </c>
      <c r="E4120" t="s">
        <v>568</v>
      </c>
      <c r="F4120" t="s">
        <v>571</v>
      </c>
      <c r="G4120">
        <v>40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45</v>
      </c>
      <c r="N4120" s="2">
        <v>0</v>
      </c>
      <c r="O4120" s="2">
        <v>6.9875776397515521E-2</v>
      </c>
      <c r="P4120">
        <v>20</v>
      </c>
      <c r="Q4120" s="2">
        <v>3.2310177705977383E-2</v>
      </c>
      <c r="R4120">
        <v>644</v>
      </c>
      <c r="S4120">
        <v>619</v>
      </c>
      <c r="T4120">
        <v>450</v>
      </c>
      <c r="U4120">
        <v>1</v>
      </c>
      <c r="V4120">
        <v>12</v>
      </c>
      <c r="W4120">
        <v>2</v>
      </c>
      <c r="X4120">
        <v>154</v>
      </c>
      <c r="Y4120">
        <v>15</v>
      </c>
      <c r="Z4120">
        <v>0</v>
      </c>
      <c r="AA4120">
        <v>0</v>
      </c>
      <c r="AB4120">
        <v>0</v>
      </c>
      <c r="AC4120">
        <v>4</v>
      </c>
      <c r="AD4120">
        <v>475</v>
      </c>
      <c r="AE4120">
        <v>1</v>
      </c>
      <c r="AF4120">
        <v>12</v>
      </c>
      <c r="AG4120">
        <v>2</v>
      </c>
      <c r="AH4120">
        <v>150</v>
      </c>
      <c r="AI4120" s="3">
        <v>8.4210526315789472E-2</v>
      </c>
      <c r="AJ4120" s="3">
        <v>0</v>
      </c>
      <c r="AK4120" s="3">
        <v>0</v>
      </c>
      <c r="AL4120" s="3">
        <v>0</v>
      </c>
      <c r="AM4120" s="3">
        <v>0</v>
      </c>
      <c r="AN4120" s="2">
        <f t="shared" si="136"/>
        <v>6.9875776397515521E-2</v>
      </c>
      <c r="AO4120" s="2">
        <v>0.2578125</v>
      </c>
      <c r="AP4120">
        <f t="shared" si="137"/>
        <v>45</v>
      </c>
    </row>
    <row r="4121" spans="1:42" ht="16.5" hidden="1" customHeight="1" x14ac:dyDescent="0.25">
      <c r="A4121" s="5" t="s">
        <v>793</v>
      </c>
      <c r="B4121" s="1" t="s">
        <v>543</v>
      </c>
      <c r="D4121" t="s">
        <v>32</v>
      </c>
      <c r="E4121" t="s">
        <v>544</v>
      </c>
      <c r="F4121" t="s">
        <v>545</v>
      </c>
      <c r="G4121">
        <v>42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45</v>
      </c>
      <c r="N4121" s="2">
        <v>0</v>
      </c>
      <c r="O4121" s="2">
        <v>6.7466266866566718E-2</v>
      </c>
      <c r="P4121">
        <v>3</v>
      </c>
      <c r="Q4121" s="2">
        <v>4.7999999999999996E-3</v>
      </c>
      <c r="R4121">
        <v>667</v>
      </c>
      <c r="S4121">
        <v>625</v>
      </c>
      <c r="T4121">
        <v>600</v>
      </c>
      <c r="U4121">
        <v>4</v>
      </c>
      <c r="V4121">
        <v>17</v>
      </c>
      <c r="W4121">
        <v>2</v>
      </c>
      <c r="X4121">
        <v>2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642</v>
      </c>
      <c r="AE4121">
        <v>4</v>
      </c>
      <c r="AF4121">
        <v>17</v>
      </c>
      <c r="AG4121">
        <v>2</v>
      </c>
      <c r="AH4121">
        <v>2</v>
      </c>
      <c r="AI4121" s="3">
        <v>6.5420560747663545E-2</v>
      </c>
      <c r="AJ4121" s="3">
        <v>0</v>
      </c>
      <c r="AK4121" s="3">
        <v>0</v>
      </c>
      <c r="AL4121" s="3">
        <v>0</v>
      </c>
      <c r="AM4121" s="3">
        <v>0</v>
      </c>
      <c r="AN4121" s="2">
        <f t="shared" si="136"/>
        <v>6.7466266866566718E-2</v>
      </c>
      <c r="AO4121" s="2">
        <v>3.7481259370314844E-2</v>
      </c>
      <c r="AP4121">
        <f t="shared" si="137"/>
        <v>45</v>
      </c>
    </row>
    <row r="4122" spans="1:42" ht="16.5" hidden="1" customHeight="1" x14ac:dyDescent="0.25">
      <c r="A4122" s="4" t="s">
        <v>797</v>
      </c>
      <c r="B4122" s="1" t="s">
        <v>521</v>
      </c>
      <c r="D4122" t="s">
        <v>32</v>
      </c>
      <c r="E4122" t="s">
        <v>517</v>
      </c>
      <c r="F4122" t="s">
        <v>522</v>
      </c>
      <c r="G4122">
        <v>40</v>
      </c>
      <c r="H4122">
        <v>0</v>
      </c>
      <c r="I4122">
        <v>0</v>
      </c>
      <c r="J4122">
        <v>0</v>
      </c>
      <c r="K4122">
        <v>3</v>
      </c>
      <c r="L4122">
        <v>4</v>
      </c>
      <c r="M4122">
        <v>41</v>
      </c>
      <c r="N4122" s="2">
        <v>5.9435364041604752E-3</v>
      </c>
      <c r="O4122" s="2">
        <v>6.0921248142644872E-2</v>
      </c>
      <c r="P4122">
        <v>247</v>
      </c>
      <c r="Q4122" s="2">
        <v>0.28228571428571431</v>
      </c>
      <c r="R4122">
        <v>673</v>
      </c>
      <c r="S4122">
        <v>875</v>
      </c>
      <c r="T4122">
        <v>753</v>
      </c>
      <c r="U4122">
        <v>5</v>
      </c>
      <c r="V4122">
        <v>12</v>
      </c>
      <c r="W4122">
        <v>14</v>
      </c>
      <c r="X4122">
        <v>91</v>
      </c>
      <c r="Y4122">
        <v>221</v>
      </c>
      <c r="Z4122">
        <v>0</v>
      </c>
      <c r="AA4122">
        <v>3</v>
      </c>
      <c r="AB4122">
        <v>6</v>
      </c>
      <c r="AC4122">
        <v>11</v>
      </c>
      <c r="AD4122">
        <v>572</v>
      </c>
      <c r="AE4122">
        <v>5</v>
      </c>
      <c r="AF4122">
        <v>9</v>
      </c>
      <c r="AG4122">
        <v>8</v>
      </c>
      <c r="AH4122">
        <v>83</v>
      </c>
      <c r="AI4122" s="3">
        <v>6.9930069930069935E-2</v>
      </c>
      <c r="AJ4122" s="3">
        <v>0</v>
      </c>
      <c r="AK4122" s="3">
        <v>0</v>
      </c>
      <c r="AL4122" s="3">
        <v>0</v>
      </c>
      <c r="AM4122" s="3">
        <v>3.614457831325301E-2</v>
      </c>
      <c r="AN4122" s="2">
        <f t="shared" ref="AN4122:AN4185" si="138">N4122+O4122</f>
        <v>6.6864784546805348E-2</v>
      </c>
      <c r="AO4122" s="2">
        <v>0.15509601181683899</v>
      </c>
      <c r="AP4122">
        <f t="shared" ref="AP4122:AP4185" si="139">L4122+M4122</f>
        <v>45</v>
      </c>
    </row>
    <row r="4123" spans="1:42" ht="16.5" hidden="1" customHeight="1" x14ac:dyDescent="0.25">
      <c r="A4123" s="5" t="s">
        <v>794</v>
      </c>
      <c r="B4123" s="1" t="s">
        <v>543</v>
      </c>
      <c r="D4123" t="s">
        <v>32</v>
      </c>
      <c r="E4123" t="s">
        <v>544</v>
      </c>
      <c r="F4123" t="s">
        <v>545</v>
      </c>
      <c r="G4123">
        <v>43</v>
      </c>
      <c r="H4123">
        <v>0</v>
      </c>
      <c r="I4123">
        <v>0</v>
      </c>
      <c r="J4123">
        <v>0</v>
      </c>
      <c r="K4123">
        <v>0</v>
      </c>
      <c r="L4123">
        <v>3</v>
      </c>
      <c r="M4123">
        <v>42</v>
      </c>
      <c r="N4123" s="2">
        <v>4.3859649122807015E-3</v>
      </c>
      <c r="O4123" s="2">
        <v>6.1403508771929821E-2</v>
      </c>
      <c r="P4123">
        <v>1</v>
      </c>
      <c r="Q4123" s="2">
        <v>1.5625000000000001E-3</v>
      </c>
      <c r="R4123">
        <v>684</v>
      </c>
      <c r="S4123">
        <v>640</v>
      </c>
      <c r="T4123">
        <v>617</v>
      </c>
      <c r="U4123">
        <v>4</v>
      </c>
      <c r="V4123">
        <v>13</v>
      </c>
      <c r="W4123">
        <v>2</v>
      </c>
      <c r="X4123">
        <v>4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660</v>
      </c>
      <c r="AE4123">
        <v>4</v>
      </c>
      <c r="AF4123">
        <v>13</v>
      </c>
      <c r="AG4123">
        <v>2</v>
      </c>
      <c r="AH4123">
        <v>4</v>
      </c>
      <c r="AI4123" s="3">
        <v>6.5151515151515155E-2</v>
      </c>
      <c r="AJ4123" s="3">
        <v>0</v>
      </c>
      <c r="AK4123" s="3">
        <v>0</v>
      </c>
      <c r="AL4123" s="3">
        <v>0</v>
      </c>
      <c r="AM4123" s="3">
        <v>0</v>
      </c>
      <c r="AN4123" s="2">
        <f t="shared" si="138"/>
        <v>6.5789473684210523E-2</v>
      </c>
      <c r="AO4123" s="2">
        <v>3.3674963396778917E-2</v>
      </c>
      <c r="AP4123">
        <f t="shared" si="139"/>
        <v>45</v>
      </c>
    </row>
    <row r="4124" spans="1:42" ht="16.5" hidden="1" customHeight="1" x14ac:dyDescent="0.25">
      <c r="A4124" s="5" t="s">
        <v>793</v>
      </c>
      <c r="B4124" s="1" t="s">
        <v>94</v>
      </c>
      <c r="D4124" t="s">
        <v>32</v>
      </c>
      <c r="E4124" t="s">
        <v>95</v>
      </c>
      <c r="F4124" t="s">
        <v>96</v>
      </c>
      <c r="G4124">
        <v>38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45</v>
      </c>
      <c r="N4124" s="2">
        <v>0</v>
      </c>
      <c r="O4124" s="2">
        <v>6.4562410329985651E-2</v>
      </c>
      <c r="P4124">
        <v>82</v>
      </c>
      <c r="Q4124" s="2">
        <v>0.11171662125340599</v>
      </c>
      <c r="R4124">
        <v>697</v>
      </c>
      <c r="S4124">
        <v>734</v>
      </c>
      <c r="T4124">
        <v>699</v>
      </c>
      <c r="U4124">
        <v>21</v>
      </c>
      <c r="V4124">
        <v>4</v>
      </c>
      <c r="W4124">
        <v>2</v>
      </c>
      <c r="X4124">
        <v>8</v>
      </c>
      <c r="Y4124">
        <v>77</v>
      </c>
      <c r="Z4124">
        <v>0</v>
      </c>
      <c r="AA4124">
        <v>0</v>
      </c>
      <c r="AB4124">
        <v>0</v>
      </c>
      <c r="AC4124">
        <v>0</v>
      </c>
      <c r="AD4124">
        <v>660</v>
      </c>
      <c r="AE4124">
        <v>21</v>
      </c>
      <c r="AF4124">
        <v>4</v>
      </c>
      <c r="AG4124">
        <v>2</v>
      </c>
      <c r="AH4124">
        <v>8</v>
      </c>
      <c r="AI4124" s="3">
        <v>5.7575757575757579E-2</v>
      </c>
      <c r="AJ4124" s="3">
        <v>0</v>
      </c>
      <c r="AK4124" s="3">
        <v>0</v>
      </c>
      <c r="AL4124" s="3">
        <v>0</v>
      </c>
      <c r="AM4124" s="3">
        <v>0</v>
      </c>
      <c r="AN4124" s="2">
        <f t="shared" si="138"/>
        <v>6.4562410329985651E-2</v>
      </c>
      <c r="AO4124" s="2">
        <v>5.0359712230215826E-2</v>
      </c>
      <c r="AP4124">
        <f t="shared" si="139"/>
        <v>45</v>
      </c>
    </row>
    <row r="4125" spans="1:42" ht="16.5" hidden="1" customHeight="1" x14ac:dyDescent="0.25">
      <c r="A4125" s="4">
        <v>2011</v>
      </c>
      <c r="B4125" t="s">
        <v>690</v>
      </c>
      <c r="D4125" t="s">
        <v>32</v>
      </c>
      <c r="E4125" t="s">
        <v>636</v>
      </c>
      <c r="F4125" t="s">
        <v>691</v>
      </c>
      <c r="G4125">
        <v>29</v>
      </c>
      <c r="H4125">
        <v>0</v>
      </c>
      <c r="I4125">
        <v>0</v>
      </c>
      <c r="J4125">
        <v>0</v>
      </c>
      <c r="K4125">
        <v>10</v>
      </c>
      <c r="L4125">
        <v>0</v>
      </c>
      <c r="M4125">
        <v>45</v>
      </c>
      <c r="N4125" s="2">
        <v>0</v>
      </c>
      <c r="O4125" s="2">
        <v>6.4102564102564097E-2</v>
      </c>
      <c r="P4125">
        <v>59</v>
      </c>
      <c r="Q4125" s="2">
        <v>8.2402234636871505E-2</v>
      </c>
      <c r="R4125">
        <v>702</v>
      </c>
      <c r="S4125">
        <v>716</v>
      </c>
      <c r="T4125">
        <v>587</v>
      </c>
      <c r="U4125">
        <v>2</v>
      </c>
      <c r="V4125">
        <v>9</v>
      </c>
      <c r="W4125">
        <v>5</v>
      </c>
      <c r="X4125">
        <v>113</v>
      </c>
      <c r="Y4125">
        <v>38</v>
      </c>
      <c r="Z4125">
        <v>0</v>
      </c>
      <c r="AA4125">
        <v>0</v>
      </c>
      <c r="AB4125">
        <v>0</v>
      </c>
      <c r="AC4125">
        <v>18</v>
      </c>
      <c r="AD4125">
        <v>578</v>
      </c>
      <c r="AE4125">
        <v>2</v>
      </c>
      <c r="AF4125">
        <v>9</v>
      </c>
      <c r="AG4125">
        <v>5</v>
      </c>
      <c r="AH4125">
        <v>105</v>
      </c>
      <c r="AI4125" s="3">
        <v>5.0173010380622836E-2</v>
      </c>
      <c r="AJ4125" s="3">
        <v>0</v>
      </c>
      <c r="AK4125" s="3">
        <v>0</v>
      </c>
      <c r="AL4125" s="3">
        <v>0</v>
      </c>
      <c r="AM4125" s="3">
        <v>9.5238095238095233E-2</v>
      </c>
      <c r="AN4125" s="2">
        <f t="shared" si="138"/>
        <v>6.4102564102564097E-2</v>
      </c>
      <c r="AO4125" s="2">
        <v>0.17310443490701002</v>
      </c>
      <c r="AP4125">
        <f t="shared" si="139"/>
        <v>45</v>
      </c>
    </row>
    <row r="4126" spans="1:42" ht="16.5" hidden="1" customHeight="1" x14ac:dyDescent="0.25">
      <c r="A4126" s="5" t="s">
        <v>790</v>
      </c>
      <c r="B4126" s="1" t="s">
        <v>133</v>
      </c>
      <c r="D4126" t="s">
        <v>32</v>
      </c>
      <c r="E4126" t="s">
        <v>134</v>
      </c>
      <c r="F4126" t="s">
        <v>135</v>
      </c>
      <c r="G4126">
        <v>38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45</v>
      </c>
      <c r="N4126" s="2">
        <v>0</v>
      </c>
      <c r="O4126" s="2">
        <v>5.7397959183673471E-2</v>
      </c>
      <c r="P4126">
        <v>28</v>
      </c>
      <c r="Q4126" s="2">
        <v>3.6505867014341588E-2</v>
      </c>
      <c r="R4126">
        <v>784</v>
      </c>
      <c r="S4126">
        <v>767</v>
      </c>
      <c r="T4126">
        <v>752</v>
      </c>
      <c r="U4126">
        <v>1</v>
      </c>
      <c r="V4126">
        <v>7</v>
      </c>
      <c r="W4126">
        <v>2</v>
      </c>
      <c r="X4126">
        <v>5</v>
      </c>
      <c r="Y4126">
        <v>26</v>
      </c>
      <c r="Z4126">
        <v>0</v>
      </c>
      <c r="AA4126">
        <v>0</v>
      </c>
      <c r="AB4126">
        <v>0</v>
      </c>
      <c r="AC4126">
        <v>0</v>
      </c>
      <c r="AD4126">
        <v>764</v>
      </c>
      <c r="AE4126">
        <v>1</v>
      </c>
      <c r="AF4126">
        <v>7</v>
      </c>
      <c r="AG4126">
        <v>2</v>
      </c>
      <c r="AH4126">
        <v>5</v>
      </c>
      <c r="AI4126" s="3">
        <v>4.9738219895287955E-2</v>
      </c>
      <c r="AJ4126" s="3">
        <v>0</v>
      </c>
      <c r="AK4126" s="3">
        <v>0</v>
      </c>
      <c r="AL4126" s="3">
        <v>0</v>
      </c>
      <c r="AM4126" s="3">
        <v>0</v>
      </c>
      <c r="AN4126" s="2">
        <f t="shared" si="138"/>
        <v>5.7397959183673471E-2</v>
      </c>
      <c r="AO4126" s="2">
        <v>1.9255455712451863E-2</v>
      </c>
      <c r="AP4126">
        <f t="shared" si="139"/>
        <v>45</v>
      </c>
    </row>
    <row r="4127" spans="1:42" ht="16.5" hidden="1" customHeight="1" x14ac:dyDescent="0.25">
      <c r="A4127" s="5" t="s">
        <v>794</v>
      </c>
      <c r="B4127" t="s">
        <v>690</v>
      </c>
      <c r="D4127" t="s">
        <v>32</v>
      </c>
      <c r="E4127" t="s">
        <v>636</v>
      </c>
      <c r="F4127" t="s">
        <v>691</v>
      </c>
      <c r="G4127">
        <v>32</v>
      </c>
      <c r="H4127">
        <v>0</v>
      </c>
      <c r="I4127">
        <v>0</v>
      </c>
      <c r="J4127">
        <v>0</v>
      </c>
      <c r="K4127">
        <v>4</v>
      </c>
      <c r="L4127">
        <v>3</v>
      </c>
      <c r="M4127">
        <v>42</v>
      </c>
      <c r="N4127" s="2">
        <v>3.7174721189591076E-3</v>
      </c>
      <c r="O4127" s="2">
        <v>5.204460966542751E-2</v>
      </c>
      <c r="P4127">
        <v>41</v>
      </c>
      <c r="Q4127" s="2">
        <v>5.1058530510585308E-2</v>
      </c>
      <c r="R4127">
        <v>807</v>
      </c>
      <c r="S4127">
        <v>803</v>
      </c>
      <c r="T4127">
        <v>663</v>
      </c>
      <c r="U4127">
        <v>6</v>
      </c>
      <c r="V4127">
        <v>11</v>
      </c>
      <c r="W4127">
        <v>3</v>
      </c>
      <c r="X4127">
        <v>120</v>
      </c>
      <c r="Y4127">
        <v>25</v>
      </c>
      <c r="Z4127">
        <v>0</v>
      </c>
      <c r="AA4127">
        <v>0</v>
      </c>
      <c r="AB4127">
        <v>0</v>
      </c>
      <c r="AC4127">
        <v>11</v>
      </c>
      <c r="AD4127">
        <v>670</v>
      </c>
      <c r="AE4127">
        <v>6</v>
      </c>
      <c r="AF4127">
        <v>11</v>
      </c>
      <c r="AG4127">
        <v>3</v>
      </c>
      <c r="AH4127">
        <v>113</v>
      </c>
      <c r="AI4127" s="3">
        <v>4.7761194029850747E-2</v>
      </c>
      <c r="AJ4127" s="3">
        <v>0</v>
      </c>
      <c r="AK4127" s="3">
        <v>0</v>
      </c>
      <c r="AL4127" s="3">
        <v>0</v>
      </c>
      <c r="AM4127" s="3">
        <v>3.5398230088495575E-2</v>
      </c>
      <c r="AN4127" s="2">
        <f t="shared" si="138"/>
        <v>5.5762081784386616E-2</v>
      </c>
      <c r="AO4127" s="2">
        <v>0.16562889165628891</v>
      </c>
      <c r="AP4127">
        <f t="shared" si="139"/>
        <v>45</v>
      </c>
    </row>
    <row r="4128" spans="1:42" ht="16.5" hidden="1" customHeight="1" x14ac:dyDescent="0.25">
      <c r="A4128" s="5" t="s">
        <v>792</v>
      </c>
      <c r="B4128" s="1" t="s">
        <v>243</v>
      </c>
      <c r="D4128" t="s">
        <v>32</v>
      </c>
      <c r="E4128" t="s">
        <v>239</v>
      </c>
      <c r="F4128" t="s">
        <v>244</v>
      </c>
      <c r="G4128">
        <v>43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45</v>
      </c>
      <c r="N4128" s="2">
        <v>0</v>
      </c>
      <c r="O4128" s="2">
        <v>5.461165048543689E-2</v>
      </c>
      <c r="P4128">
        <v>33</v>
      </c>
      <c r="Q4128" s="2">
        <v>4.064039408866995E-2</v>
      </c>
      <c r="R4128">
        <v>824</v>
      </c>
      <c r="S4128">
        <v>812</v>
      </c>
      <c r="T4128">
        <v>792</v>
      </c>
      <c r="U4128">
        <v>1</v>
      </c>
      <c r="V4128">
        <v>16</v>
      </c>
      <c r="W4128">
        <v>2</v>
      </c>
      <c r="X4128">
        <v>1</v>
      </c>
      <c r="Y4128">
        <v>27</v>
      </c>
      <c r="Z4128">
        <v>0</v>
      </c>
      <c r="AA4128">
        <v>0</v>
      </c>
      <c r="AB4128">
        <v>0</v>
      </c>
      <c r="AC4128">
        <v>0</v>
      </c>
      <c r="AD4128">
        <v>808</v>
      </c>
      <c r="AE4128">
        <v>1</v>
      </c>
      <c r="AF4128">
        <v>16</v>
      </c>
      <c r="AG4128">
        <v>2</v>
      </c>
      <c r="AH4128">
        <v>1</v>
      </c>
      <c r="AI4128" s="3">
        <v>5.3217821782178217E-2</v>
      </c>
      <c r="AJ4128" s="3">
        <v>0</v>
      </c>
      <c r="AK4128" s="3">
        <v>0</v>
      </c>
      <c r="AL4128" s="3">
        <v>0</v>
      </c>
      <c r="AM4128" s="3">
        <v>0</v>
      </c>
      <c r="AN4128" s="2">
        <f t="shared" si="138"/>
        <v>5.461165048543689E-2</v>
      </c>
      <c r="AO4128" s="2">
        <v>2.4154589371980676E-2</v>
      </c>
      <c r="AP4128">
        <f t="shared" si="139"/>
        <v>45</v>
      </c>
    </row>
    <row r="4129" spans="1:42" ht="16.5" hidden="1" customHeight="1" x14ac:dyDescent="0.25">
      <c r="A4129" s="4" t="s">
        <v>799</v>
      </c>
      <c r="B4129" s="1" t="s">
        <v>252</v>
      </c>
      <c r="D4129" t="s">
        <v>32</v>
      </c>
      <c r="E4129" t="s">
        <v>253</v>
      </c>
      <c r="F4129" t="s">
        <v>254</v>
      </c>
      <c r="G4129">
        <v>40</v>
      </c>
      <c r="H4129">
        <v>0</v>
      </c>
      <c r="I4129">
        <v>0</v>
      </c>
      <c r="J4129">
        <v>0</v>
      </c>
      <c r="K4129">
        <v>0</v>
      </c>
      <c r="L4129">
        <v>7</v>
      </c>
      <c r="M4129">
        <v>38</v>
      </c>
      <c r="N4129" s="2">
        <v>8.4337349397590362E-3</v>
      </c>
      <c r="O4129" s="2">
        <v>4.5783132530120479E-2</v>
      </c>
      <c r="P4129">
        <v>20</v>
      </c>
      <c r="Q4129" s="2">
        <v>2.4844720496894408E-2</v>
      </c>
      <c r="R4129">
        <v>830</v>
      </c>
      <c r="S4129">
        <v>805</v>
      </c>
      <c r="T4129">
        <v>772</v>
      </c>
      <c r="U4129">
        <v>5</v>
      </c>
      <c r="V4129">
        <v>10</v>
      </c>
      <c r="W4129">
        <v>7</v>
      </c>
      <c r="X4129">
        <v>11</v>
      </c>
      <c r="Y4129">
        <v>16</v>
      </c>
      <c r="Z4129">
        <v>0</v>
      </c>
      <c r="AA4129">
        <v>0</v>
      </c>
      <c r="AB4129">
        <v>0</v>
      </c>
      <c r="AC4129">
        <v>0</v>
      </c>
      <c r="AD4129">
        <v>796</v>
      </c>
      <c r="AE4129">
        <v>5</v>
      </c>
      <c r="AF4129">
        <v>10</v>
      </c>
      <c r="AG4129">
        <v>7</v>
      </c>
      <c r="AH4129">
        <v>11</v>
      </c>
      <c r="AI4129" s="3">
        <v>5.0251256281407038E-2</v>
      </c>
      <c r="AJ4129" s="3">
        <v>0</v>
      </c>
      <c r="AK4129" s="3">
        <v>0</v>
      </c>
      <c r="AL4129" s="3">
        <v>0</v>
      </c>
      <c r="AM4129" s="3">
        <v>0</v>
      </c>
      <c r="AN4129" s="2">
        <f t="shared" si="138"/>
        <v>5.4216867469879512E-2</v>
      </c>
      <c r="AO4129" s="2">
        <v>3.9806996381182146E-2</v>
      </c>
      <c r="AP4129">
        <f t="shared" si="139"/>
        <v>45</v>
      </c>
    </row>
    <row r="4130" spans="1:42" ht="16.5" hidden="1" customHeight="1" x14ac:dyDescent="0.25">
      <c r="A4130" s="4">
        <v>2011</v>
      </c>
      <c r="B4130" s="1" t="s">
        <v>345</v>
      </c>
      <c r="D4130" t="s">
        <v>32</v>
      </c>
      <c r="E4130" t="s">
        <v>343</v>
      </c>
      <c r="F4130" t="s">
        <v>346</v>
      </c>
      <c r="G4130">
        <v>41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45</v>
      </c>
      <c r="N4130" s="2">
        <v>0</v>
      </c>
      <c r="O4130" s="2">
        <v>5.1605504587155966E-2</v>
      </c>
      <c r="P4130">
        <v>248</v>
      </c>
      <c r="Q4130" s="2">
        <v>0.23069767441860464</v>
      </c>
      <c r="R4130">
        <v>872</v>
      </c>
      <c r="S4130">
        <v>1075</v>
      </c>
      <c r="T4130">
        <v>1046</v>
      </c>
      <c r="U4130">
        <v>7</v>
      </c>
      <c r="V4130">
        <v>9</v>
      </c>
      <c r="W4130">
        <v>4</v>
      </c>
      <c r="X4130">
        <v>9</v>
      </c>
      <c r="Y4130">
        <v>235</v>
      </c>
      <c r="Z4130">
        <v>0</v>
      </c>
      <c r="AA4130">
        <v>0</v>
      </c>
      <c r="AB4130">
        <v>4</v>
      </c>
      <c r="AC4130">
        <v>0</v>
      </c>
      <c r="AD4130">
        <v>852</v>
      </c>
      <c r="AE4130">
        <v>7</v>
      </c>
      <c r="AF4130">
        <v>9</v>
      </c>
      <c r="AG4130">
        <v>0</v>
      </c>
      <c r="AH4130">
        <v>9</v>
      </c>
      <c r="AI4130" s="3">
        <v>4.8122065727699531E-2</v>
      </c>
      <c r="AJ4130" s="3">
        <v>0</v>
      </c>
      <c r="AK4130" s="3">
        <v>0</v>
      </c>
      <c r="AL4130" s="3">
        <v>0</v>
      </c>
      <c r="AM4130" s="3">
        <v>0</v>
      </c>
      <c r="AN4130" s="2">
        <f t="shared" si="138"/>
        <v>5.1605504587155966E-2</v>
      </c>
      <c r="AO4130" s="2">
        <v>2.8506271379703536E-2</v>
      </c>
      <c r="AP4130">
        <f t="shared" si="139"/>
        <v>45</v>
      </c>
    </row>
    <row r="4131" spans="1:42" ht="16.5" hidden="1" customHeight="1" x14ac:dyDescent="0.25">
      <c r="A4131" s="5" t="s">
        <v>795</v>
      </c>
      <c r="B4131" s="1" t="s">
        <v>146</v>
      </c>
      <c r="D4131" t="s">
        <v>32</v>
      </c>
      <c r="E4131" t="s">
        <v>144</v>
      </c>
      <c r="F4131" t="s">
        <v>147</v>
      </c>
      <c r="G4131">
        <v>38</v>
      </c>
      <c r="H4131">
        <v>0</v>
      </c>
      <c r="I4131">
        <v>0</v>
      </c>
      <c r="J4131">
        <v>3</v>
      </c>
      <c r="K4131">
        <v>0</v>
      </c>
      <c r="L4131">
        <v>0</v>
      </c>
      <c r="M4131">
        <v>45</v>
      </c>
      <c r="N4131" s="2">
        <v>0</v>
      </c>
      <c r="O4131" s="2">
        <v>5.016722408026756E-2</v>
      </c>
      <c r="P4131">
        <v>81</v>
      </c>
      <c r="Q4131" s="2">
        <v>8.6816720257234734E-2</v>
      </c>
      <c r="R4131">
        <v>897</v>
      </c>
      <c r="S4131">
        <v>933</v>
      </c>
      <c r="T4131">
        <v>783</v>
      </c>
      <c r="U4131">
        <v>8</v>
      </c>
      <c r="V4131">
        <v>4</v>
      </c>
      <c r="W4131">
        <v>25</v>
      </c>
      <c r="X4131">
        <v>113</v>
      </c>
      <c r="Y4131">
        <v>73</v>
      </c>
      <c r="Z4131">
        <v>0</v>
      </c>
      <c r="AA4131">
        <v>0</v>
      </c>
      <c r="AB4131">
        <v>0</v>
      </c>
      <c r="AC4131">
        <v>3</v>
      </c>
      <c r="AD4131">
        <v>748</v>
      </c>
      <c r="AE4131">
        <v>8</v>
      </c>
      <c r="AF4131">
        <v>4</v>
      </c>
      <c r="AG4131">
        <v>28</v>
      </c>
      <c r="AH4131">
        <v>110</v>
      </c>
      <c r="AI4131" s="3">
        <v>5.0802139037433157E-2</v>
      </c>
      <c r="AJ4131" s="3">
        <v>0</v>
      </c>
      <c r="AK4131" s="3">
        <v>0</v>
      </c>
      <c r="AL4131" s="3">
        <v>0.10714285714285714</v>
      </c>
      <c r="AM4131" s="3">
        <v>0</v>
      </c>
      <c r="AN4131" s="2">
        <f t="shared" si="138"/>
        <v>5.016722408026756E-2</v>
      </c>
      <c r="AO4131" s="2">
        <v>0.16703786191536749</v>
      </c>
      <c r="AP4131">
        <f t="shared" si="139"/>
        <v>45</v>
      </c>
    </row>
    <row r="4132" spans="1:42" ht="16.5" hidden="1" customHeight="1" x14ac:dyDescent="0.25">
      <c r="A4132" s="4" t="s">
        <v>797</v>
      </c>
      <c r="B4132" s="1" t="s">
        <v>103</v>
      </c>
      <c r="D4132" t="s">
        <v>32</v>
      </c>
      <c r="E4132" t="s">
        <v>95</v>
      </c>
      <c r="F4132" t="s">
        <v>104</v>
      </c>
      <c r="G4132">
        <v>39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45</v>
      </c>
      <c r="N4132" s="2">
        <v>0</v>
      </c>
      <c r="O4132" s="2">
        <v>4.3774319066147857E-2</v>
      </c>
      <c r="P4132">
        <v>259</v>
      </c>
      <c r="Q4132" s="2">
        <v>0.20853462157809985</v>
      </c>
      <c r="R4132">
        <v>1028</v>
      </c>
      <c r="S4132">
        <v>1242</v>
      </c>
      <c r="T4132">
        <v>1196</v>
      </c>
      <c r="U4132">
        <v>16</v>
      </c>
      <c r="V4132">
        <v>11</v>
      </c>
      <c r="W4132">
        <v>8</v>
      </c>
      <c r="X4132">
        <v>11</v>
      </c>
      <c r="Y4132">
        <v>241</v>
      </c>
      <c r="Z4132">
        <v>10</v>
      </c>
      <c r="AA4132">
        <v>0</v>
      </c>
      <c r="AB4132">
        <v>0</v>
      </c>
      <c r="AC4132">
        <v>0</v>
      </c>
      <c r="AD4132">
        <v>994</v>
      </c>
      <c r="AE4132">
        <v>6</v>
      </c>
      <c r="AF4132">
        <v>11</v>
      </c>
      <c r="AG4132">
        <v>8</v>
      </c>
      <c r="AH4132">
        <v>11</v>
      </c>
      <c r="AI4132" s="3">
        <v>3.9235412474849095E-2</v>
      </c>
      <c r="AJ4132" s="3">
        <v>0</v>
      </c>
      <c r="AK4132" s="3">
        <v>0</v>
      </c>
      <c r="AL4132" s="3">
        <v>0</v>
      </c>
      <c r="AM4132" s="3">
        <v>0</v>
      </c>
      <c r="AN4132" s="2">
        <f t="shared" si="138"/>
        <v>4.3774319066147857E-2</v>
      </c>
      <c r="AO4132" s="2">
        <v>3.4951456310679613E-2</v>
      </c>
      <c r="AP4132">
        <f t="shared" si="139"/>
        <v>45</v>
      </c>
    </row>
    <row r="4133" spans="1:42" ht="16.5" hidden="1" customHeight="1" x14ac:dyDescent="0.25">
      <c r="A4133" s="5" t="s">
        <v>788</v>
      </c>
      <c r="B4133" s="1" t="s">
        <v>504</v>
      </c>
      <c r="D4133" t="s">
        <v>32</v>
      </c>
      <c r="E4133" t="s">
        <v>498</v>
      </c>
      <c r="F4133" t="s">
        <v>505</v>
      </c>
      <c r="G4133">
        <v>37</v>
      </c>
      <c r="H4133">
        <v>0</v>
      </c>
      <c r="I4133">
        <v>0</v>
      </c>
      <c r="J4133">
        <v>3</v>
      </c>
      <c r="K4133">
        <v>0</v>
      </c>
      <c r="L4133">
        <v>0</v>
      </c>
      <c r="M4133">
        <v>45</v>
      </c>
      <c r="N4133" s="2">
        <v>0</v>
      </c>
      <c r="O4133" s="2">
        <v>4.1246562786434467E-2</v>
      </c>
      <c r="P4133">
        <v>101</v>
      </c>
      <c r="Q4133" s="2">
        <v>8.8055797733217089E-2</v>
      </c>
      <c r="R4133">
        <v>1091</v>
      </c>
      <c r="S4133">
        <v>1147</v>
      </c>
      <c r="T4133">
        <v>1134</v>
      </c>
      <c r="U4133">
        <v>0</v>
      </c>
      <c r="V4133">
        <v>6</v>
      </c>
      <c r="W4133">
        <v>0</v>
      </c>
      <c r="X4133">
        <v>7</v>
      </c>
      <c r="Y4133">
        <v>97</v>
      </c>
      <c r="Z4133">
        <v>0</v>
      </c>
      <c r="AA4133">
        <v>0</v>
      </c>
      <c r="AB4133">
        <v>0</v>
      </c>
      <c r="AC4133">
        <v>0</v>
      </c>
      <c r="AD4133">
        <v>1074</v>
      </c>
      <c r="AE4133">
        <v>0</v>
      </c>
      <c r="AF4133">
        <v>6</v>
      </c>
      <c r="AG4133">
        <v>3</v>
      </c>
      <c r="AH4133">
        <v>7</v>
      </c>
      <c r="AI4133" s="3">
        <v>3.4450651769087522E-2</v>
      </c>
      <c r="AJ4133" s="3">
        <v>0</v>
      </c>
      <c r="AK4133" s="3">
        <v>0</v>
      </c>
      <c r="AL4133" s="3">
        <v>1</v>
      </c>
      <c r="AM4133" s="3">
        <v>0</v>
      </c>
      <c r="AN4133" s="2">
        <f t="shared" si="138"/>
        <v>4.1246562786434467E-2</v>
      </c>
      <c r="AO4133" s="2">
        <v>1.4678899082568808E-2</v>
      </c>
      <c r="AP4133">
        <f t="shared" si="139"/>
        <v>45</v>
      </c>
    </row>
    <row r="4134" spans="1:42" ht="16.5" hidden="1" customHeight="1" x14ac:dyDescent="0.25">
      <c r="A4134" s="4" t="s">
        <v>803</v>
      </c>
      <c r="B4134" s="1" t="s">
        <v>508</v>
      </c>
      <c r="D4134" t="s">
        <v>32</v>
      </c>
      <c r="E4134" t="s">
        <v>498</v>
      </c>
      <c r="F4134" t="s">
        <v>509</v>
      </c>
      <c r="G4134">
        <v>44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45</v>
      </c>
      <c r="N4134" s="2">
        <v>0</v>
      </c>
      <c r="O4134" s="2">
        <v>3.5714285714285712E-2</v>
      </c>
      <c r="P4134">
        <v>38</v>
      </c>
      <c r="Q4134" s="2">
        <v>3.0327214684756583E-2</v>
      </c>
      <c r="R4134">
        <v>1260</v>
      </c>
      <c r="S4134">
        <v>1253</v>
      </c>
      <c r="T4134">
        <v>1238</v>
      </c>
      <c r="U4134">
        <v>2</v>
      </c>
      <c r="V4134">
        <v>3</v>
      </c>
      <c r="W4134">
        <v>5</v>
      </c>
      <c r="X4134">
        <v>4</v>
      </c>
      <c r="Y4134">
        <v>38</v>
      </c>
      <c r="Z4134">
        <v>0</v>
      </c>
      <c r="AA4134">
        <v>0</v>
      </c>
      <c r="AB4134">
        <v>0</v>
      </c>
      <c r="AC4134">
        <v>0</v>
      </c>
      <c r="AD4134">
        <v>1244</v>
      </c>
      <c r="AE4134">
        <v>2</v>
      </c>
      <c r="AF4134">
        <v>3</v>
      </c>
      <c r="AG4134">
        <v>5</v>
      </c>
      <c r="AH4134">
        <v>4</v>
      </c>
      <c r="AI4134" s="3">
        <v>3.5369774919614148E-2</v>
      </c>
      <c r="AJ4134" s="3">
        <v>0</v>
      </c>
      <c r="AK4134" s="3">
        <v>0</v>
      </c>
      <c r="AL4134" s="3">
        <v>0</v>
      </c>
      <c r="AM4134" s="3">
        <v>0</v>
      </c>
      <c r="AN4134" s="2">
        <f t="shared" si="138"/>
        <v>3.5714285714285712E-2</v>
      </c>
      <c r="AO4134" s="2">
        <v>1.1128775834658187E-2</v>
      </c>
      <c r="AP4134">
        <f t="shared" si="139"/>
        <v>45</v>
      </c>
    </row>
    <row r="4135" spans="1:42" ht="16.5" hidden="1" customHeight="1" x14ac:dyDescent="0.25">
      <c r="A4135" s="5" t="s">
        <v>791</v>
      </c>
      <c r="B4135" s="1" t="s">
        <v>458</v>
      </c>
      <c r="D4135" t="s">
        <v>32</v>
      </c>
      <c r="E4135" t="s">
        <v>456</v>
      </c>
      <c r="F4135" t="s">
        <v>459</v>
      </c>
      <c r="G4135">
        <v>38</v>
      </c>
      <c r="H4135">
        <v>4</v>
      </c>
      <c r="I4135">
        <v>0</v>
      </c>
      <c r="J4135">
        <v>0</v>
      </c>
      <c r="K4135">
        <v>0</v>
      </c>
      <c r="L4135">
        <v>0</v>
      </c>
      <c r="M4135">
        <v>45</v>
      </c>
      <c r="N4135" s="2">
        <v>0</v>
      </c>
      <c r="O4135" s="2">
        <v>3.2444124008651765E-2</v>
      </c>
      <c r="P4135">
        <v>51</v>
      </c>
      <c r="Q4135" s="2">
        <v>3.6611629576453697E-2</v>
      </c>
      <c r="R4135">
        <v>1387</v>
      </c>
      <c r="S4135">
        <v>1393</v>
      </c>
      <c r="T4135">
        <v>1366</v>
      </c>
      <c r="U4135">
        <v>6</v>
      </c>
      <c r="V4135">
        <v>4</v>
      </c>
      <c r="W4135">
        <v>13</v>
      </c>
      <c r="X4135">
        <v>4</v>
      </c>
      <c r="Y4135">
        <v>50</v>
      </c>
      <c r="Z4135">
        <v>0</v>
      </c>
      <c r="AA4135">
        <v>0</v>
      </c>
      <c r="AB4135">
        <v>0</v>
      </c>
      <c r="AC4135">
        <v>0</v>
      </c>
      <c r="AD4135">
        <v>1354</v>
      </c>
      <c r="AE4135">
        <v>10</v>
      </c>
      <c r="AF4135">
        <v>4</v>
      </c>
      <c r="AG4135">
        <v>13</v>
      </c>
      <c r="AH4135">
        <v>4</v>
      </c>
      <c r="AI4135" s="3">
        <v>2.8064992614475627E-2</v>
      </c>
      <c r="AJ4135" s="3">
        <v>0.4</v>
      </c>
      <c r="AK4135" s="3">
        <v>0</v>
      </c>
      <c r="AL4135" s="3">
        <v>0</v>
      </c>
      <c r="AM4135" s="3">
        <v>0</v>
      </c>
      <c r="AN4135" s="2">
        <f t="shared" si="138"/>
        <v>3.2444124008651765E-2</v>
      </c>
      <c r="AO4135" s="2">
        <v>2.2382671480144403E-2</v>
      </c>
      <c r="AP4135">
        <f t="shared" si="139"/>
        <v>45</v>
      </c>
    </row>
    <row r="4136" spans="1:42" ht="16.5" hidden="1" customHeight="1" x14ac:dyDescent="0.25">
      <c r="A4136" s="5" t="s">
        <v>791</v>
      </c>
      <c r="B4136" s="1" t="s">
        <v>379</v>
      </c>
      <c r="D4136" t="s">
        <v>32</v>
      </c>
      <c r="E4136" t="s">
        <v>182</v>
      </c>
      <c r="F4136" t="s">
        <v>380</v>
      </c>
      <c r="G4136">
        <v>37</v>
      </c>
      <c r="H4136">
        <v>0</v>
      </c>
      <c r="I4136">
        <v>0</v>
      </c>
      <c r="J4136">
        <v>3</v>
      </c>
      <c r="K4136">
        <v>0</v>
      </c>
      <c r="L4136">
        <v>4</v>
      </c>
      <c r="M4136">
        <v>41</v>
      </c>
      <c r="N4136" s="2">
        <v>2.7192386131883071E-3</v>
      </c>
      <c r="O4136" s="2">
        <v>2.7872195785180149E-2</v>
      </c>
      <c r="P4136">
        <v>183</v>
      </c>
      <c r="Q4136" s="2">
        <v>0.11373523927905531</v>
      </c>
      <c r="R4136">
        <v>1471</v>
      </c>
      <c r="S4136">
        <v>1609</v>
      </c>
      <c r="T4136">
        <v>1559</v>
      </c>
      <c r="U4136">
        <v>6</v>
      </c>
      <c r="V4136">
        <v>12</v>
      </c>
      <c r="W4136">
        <v>13</v>
      </c>
      <c r="X4136">
        <v>19</v>
      </c>
      <c r="Y4136">
        <v>175</v>
      </c>
      <c r="Z4136">
        <v>0</v>
      </c>
      <c r="AA4136">
        <v>0</v>
      </c>
      <c r="AB4136">
        <v>3</v>
      </c>
      <c r="AC4136">
        <v>0</v>
      </c>
      <c r="AD4136">
        <v>1421</v>
      </c>
      <c r="AE4136">
        <v>6</v>
      </c>
      <c r="AF4136">
        <v>12</v>
      </c>
      <c r="AG4136">
        <v>13</v>
      </c>
      <c r="AH4136">
        <v>19</v>
      </c>
      <c r="AI4136" s="3">
        <v>2.6038001407459536E-2</v>
      </c>
      <c r="AJ4136" s="3">
        <v>0</v>
      </c>
      <c r="AK4136" s="3">
        <v>0</v>
      </c>
      <c r="AL4136" s="3">
        <v>0.23076923076923078</v>
      </c>
      <c r="AM4136" s="3">
        <v>0</v>
      </c>
      <c r="AN4136" s="2">
        <f t="shared" si="138"/>
        <v>3.0591434398368457E-2</v>
      </c>
      <c r="AO4136" s="2">
        <v>3.3990482664853841E-2</v>
      </c>
      <c r="AP4136">
        <f t="shared" si="139"/>
        <v>45</v>
      </c>
    </row>
    <row r="4137" spans="1:42" ht="16.5" hidden="1" customHeight="1" x14ac:dyDescent="0.25">
      <c r="A4137" s="5" t="s">
        <v>802</v>
      </c>
      <c r="B4137" s="1" t="s">
        <v>196</v>
      </c>
      <c r="D4137" t="s">
        <v>32</v>
      </c>
      <c r="E4137" t="s">
        <v>197</v>
      </c>
      <c r="F4137" t="s">
        <v>198</v>
      </c>
      <c r="G4137">
        <v>36</v>
      </c>
      <c r="H4137">
        <v>0</v>
      </c>
      <c r="I4137">
        <v>0</v>
      </c>
      <c r="J4137">
        <v>0</v>
      </c>
      <c r="K4137">
        <v>0</v>
      </c>
      <c r="L4137">
        <v>12</v>
      </c>
      <c r="M4137">
        <v>33</v>
      </c>
      <c r="N4137" s="2">
        <v>7.7669902912621356E-3</v>
      </c>
      <c r="O4137" s="2">
        <v>2.1359223300970873E-2</v>
      </c>
      <c r="P4137">
        <v>19</v>
      </c>
      <c r="Q4137" s="2">
        <v>1.2508229098090849E-2</v>
      </c>
      <c r="R4137">
        <v>1545</v>
      </c>
      <c r="S4137">
        <v>1519</v>
      </c>
      <c r="T4137">
        <v>1484</v>
      </c>
      <c r="U4137">
        <v>5</v>
      </c>
      <c r="V4137">
        <v>8</v>
      </c>
      <c r="W4137">
        <v>19</v>
      </c>
      <c r="X4137">
        <v>3</v>
      </c>
      <c r="Y4137">
        <v>17</v>
      </c>
      <c r="Z4137">
        <v>0</v>
      </c>
      <c r="AA4137">
        <v>0</v>
      </c>
      <c r="AB4137">
        <v>0</v>
      </c>
      <c r="AC4137">
        <v>0</v>
      </c>
      <c r="AD4137">
        <v>1503</v>
      </c>
      <c r="AE4137">
        <v>5</v>
      </c>
      <c r="AF4137">
        <v>8</v>
      </c>
      <c r="AG4137">
        <v>19</v>
      </c>
      <c r="AH4137">
        <v>3</v>
      </c>
      <c r="AI4137" s="3">
        <v>2.3952095808383235E-2</v>
      </c>
      <c r="AJ4137" s="3">
        <v>0</v>
      </c>
      <c r="AK4137" s="3">
        <v>0</v>
      </c>
      <c r="AL4137" s="3">
        <v>0</v>
      </c>
      <c r="AM4137" s="3">
        <v>0</v>
      </c>
      <c r="AN4137" s="2">
        <f t="shared" si="138"/>
        <v>2.9126213592233011E-2</v>
      </c>
      <c r="AO4137" s="2">
        <v>2.2756827048114433E-2</v>
      </c>
      <c r="AP4137">
        <f t="shared" si="139"/>
        <v>45</v>
      </c>
    </row>
    <row r="4138" spans="1:42" ht="16.5" hidden="1" customHeight="1" x14ac:dyDescent="0.25">
      <c r="A4138" s="5" t="s">
        <v>795</v>
      </c>
      <c r="B4138" s="1" t="s">
        <v>410</v>
      </c>
      <c r="D4138" t="s">
        <v>32</v>
      </c>
      <c r="E4138" t="s">
        <v>408</v>
      </c>
      <c r="F4138" t="s">
        <v>411</v>
      </c>
      <c r="G4138">
        <v>33</v>
      </c>
      <c r="H4138">
        <v>0</v>
      </c>
      <c r="I4138">
        <v>0</v>
      </c>
      <c r="J4138">
        <v>0</v>
      </c>
      <c r="K4138">
        <v>0</v>
      </c>
      <c r="L4138">
        <v>9</v>
      </c>
      <c r="M4138">
        <v>36</v>
      </c>
      <c r="N4138" s="2">
        <v>5.4446460980036296E-3</v>
      </c>
      <c r="O4138" s="2">
        <v>2.1778584392014518E-2</v>
      </c>
      <c r="P4138">
        <v>24</v>
      </c>
      <c r="Q4138" s="2">
        <v>1.4705882352941176E-2</v>
      </c>
      <c r="R4138">
        <v>1653</v>
      </c>
      <c r="S4138">
        <v>1632</v>
      </c>
      <c r="T4138">
        <v>1559</v>
      </c>
      <c r="U4138">
        <v>18</v>
      </c>
      <c r="V4138">
        <v>14</v>
      </c>
      <c r="W4138">
        <v>17</v>
      </c>
      <c r="X4138">
        <v>24</v>
      </c>
      <c r="Y4138">
        <v>20</v>
      </c>
      <c r="Z4138">
        <v>0</v>
      </c>
      <c r="AA4138">
        <v>0</v>
      </c>
      <c r="AB4138">
        <v>0</v>
      </c>
      <c r="AC4138">
        <v>0</v>
      </c>
      <c r="AD4138">
        <v>1572</v>
      </c>
      <c r="AE4138">
        <v>18</v>
      </c>
      <c r="AF4138">
        <v>14</v>
      </c>
      <c r="AG4138">
        <v>17</v>
      </c>
      <c r="AH4138">
        <v>24</v>
      </c>
      <c r="AI4138" s="3">
        <v>2.0992366412213741E-2</v>
      </c>
      <c r="AJ4138" s="3">
        <v>0</v>
      </c>
      <c r="AK4138" s="3">
        <v>0</v>
      </c>
      <c r="AL4138" s="3">
        <v>0</v>
      </c>
      <c r="AM4138" s="3">
        <v>0</v>
      </c>
      <c r="AN4138" s="2">
        <f t="shared" si="138"/>
        <v>2.7223230490018149E-2</v>
      </c>
      <c r="AO4138" s="2">
        <v>4.4376899696048633E-2</v>
      </c>
      <c r="AP4138">
        <f t="shared" si="139"/>
        <v>45</v>
      </c>
    </row>
    <row r="4139" spans="1:42" ht="16.5" hidden="1" customHeight="1" x14ac:dyDescent="0.25">
      <c r="A4139" s="5" t="s">
        <v>791</v>
      </c>
      <c r="B4139" s="1" t="s">
        <v>588</v>
      </c>
      <c r="D4139" t="s">
        <v>32</v>
      </c>
      <c r="E4139" t="s">
        <v>333</v>
      </c>
      <c r="F4139" t="s">
        <v>589</v>
      </c>
      <c r="G4139">
        <v>39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45</v>
      </c>
      <c r="N4139" s="2">
        <v>0</v>
      </c>
      <c r="O4139" s="2">
        <v>2.6178010471204188E-2</v>
      </c>
      <c r="P4139">
        <v>224</v>
      </c>
      <c r="Q4139" s="2">
        <v>0.11801896733403583</v>
      </c>
      <c r="R4139">
        <v>1719</v>
      </c>
      <c r="S4139">
        <v>1898</v>
      </c>
      <c r="T4139">
        <v>1851</v>
      </c>
      <c r="U4139">
        <v>3</v>
      </c>
      <c r="V4139">
        <v>20</v>
      </c>
      <c r="W4139">
        <v>8</v>
      </c>
      <c r="X4139">
        <v>16</v>
      </c>
      <c r="Y4139">
        <v>216</v>
      </c>
      <c r="Z4139">
        <v>0</v>
      </c>
      <c r="AA4139">
        <v>0</v>
      </c>
      <c r="AB4139">
        <v>0</v>
      </c>
      <c r="AC4139">
        <v>0</v>
      </c>
      <c r="AD4139">
        <v>1674</v>
      </c>
      <c r="AE4139">
        <v>3</v>
      </c>
      <c r="AF4139">
        <v>20</v>
      </c>
      <c r="AG4139">
        <v>8</v>
      </c>
      <c r="AH4139">
        <v>16</v>
      </c>
      <c r="AI4139" s="3">
        <v>2.3297491039426525E-2</v>
      </c>
      <c r="AJ4139" s="3">
        <v>0</v>
      </c>
      <c r="AK4139" s="3">
        <v>0</v>
      </c>
      <c r="AL4139" s="3">
        <v>0</v>
      </c>
      <c r="AM4139" s="3">
        <v>0</v>
      </c>
      <c r="AN4139" s="2">
        <f t="shared" si="138"/>
        <v>2.6178010471204188E-2</v>
      </c>
      <c r="AO4139" s="2">
        <v>2.7309703660662404E-2</v>
      </c>
      <c r="AP4139">
        <f t="shared" si="139"/>
        <v>45</v>
      </c>
    </row>
    <row r="4140" spans="1:42" ht="16.5" hidden="1" customHeight="1" x14ac:dyDescent="0.25">
      <c r="A4140" s="5" t="s">
        <v>789</v>
      </c>
      <c r="B4140" s="1" t="s">
        <v>467</v>
      </c>
      <c r="D4140" t="s">
        <v>32</v>
      </c>
      <c r="E4140" t="s">
        <v>463</v>
      </c>
      <c r="F4140" t="s">
        <v>468</v>
      </c>
      <c r="G4140">
        <v>38</v>
      </c>
      <c r="H4140">
        <v>0</v>
      </c>
      <c r="I4140">
        <v>4</v>
      </c>
      <c r="J4140">
        <v>0</v>
      </c>
      <c r="K4140">
        <v>0</v>
      </c>
      <c r="L4140">
        <v>8</v>
      </c>
      <c r="M4140">
        <v>37</v>
      </c>
      <c r="N4140" s="2">
        <v>4.5095828635851182E-3</v>
      </c>
      <c r="O4140" s="2">
        <v>2.0856820744081173E-2</v>
      </c>
      <c r="P4140">
        <v>255</v>
      </c>
      <c r="Q4140" s="2">
        <v>0.12852822580645162</v>
      </c>
      <c r="R4140">
        <v>1774</v>
      </c>
      <c r="S4140">
        <v>1984</v>
      </c>
      <c r="T4140">
        <v>1917</v>
      </c>
      <c r="U4140">
        <v>23</v>
      </c>
      <c r="V4140">
        <v>4</v>
      </c>
      <c r="W4140">
        <v>26</v>
      </c>
      <c r="X4140">
        <v>14</v>
      </c>
      <c r="Y4140">
        <v>249</v>
      </c>
      <c r="Z4140">
        <v>0</v>
      </c>
      <c r="AA4140">
        <v>0</v>
      </c>
      <c r="AB4140">
        <v>0</v>
      </c>
      <c r="AC4140">
        <v>0</v>
      </c>
      <c r="AD4140">
        <v>1706</v>
      </c>
      <c r="AE4140">
        <v>23</v>
      </c>
      <c r="AF4140">
        <v>8</v>
      </c>
      <c r="AG4140">
        <v>26</v>
      </c>
      <c r="AH4140">
        <v>14</v>
      </c>
      <c r="AI4140" s="3">
        <v>2.2274325908558032E-2</v>
      </c>
      <c r="AJ4140" s="3">
        <v>0</v>
      </c>
      <c r="AK4140" s="3">
        <v>0.5</v>
      </c>
      <c r="AL4140" s="3">
        <v>0</v>
      </c>
      <c r="AM4140" s="3">
        <v>0</v>
      </c>
      <c r="AN4140" s="2">
        <f t="shared" si="138"/>
        <v>2.5366403607666291E-2</v>
      </c>
      <c r="AO4140" s="2">
        <v>3.9954980303882948E-2</v>
      </c>
      <c r="AP4140">
        <f t="shared" si="139"/>
        <v>45</v>
      </c>
    </row>
    <row r="4141" spans="1:42" ht="16.5" hidden="1" customHeight="1" x14ac:dyDescent="0.25">
      <c r="A4141" s="5" t="s">
        <v>789</v>
      </c>
      <c r="B4141" s="1" t="s">
        <v>267</v>
      </c>
      <c r="D4141" t="s">
        <v>32</v>
      </c>
      <c r="E4141" t="s">
        <v>268</v>
      </c>
      <c r="F4141" t="s">
        <v>269</v>
      </c>
      <c r="G4141">
        <v>40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45</v>
      </c>
      <c r="N4141" s="2">
        <v>0</v>
      </c>
      <c r="O4141" s="2">
        <v>2.2959183673469389E-2</v>
      </c>
      <c r="P4141">
        <v>12</v>
      </c>
      <c r="Q4141" s="2">
        <v>6.2272963155163468E-3</v>
      </c>
      <c r="R4141">
        <v>1960</v>
      </c>
      <c r="S4141">
        <v>1927</v>
      </c>
      <c r="T4141">
        <v>1822</v>
      </c>
      <c r="U4141">
        <v>39</v>
      </c>
      <c r="V4141">
        <v>13</v>
      </c>
      <c r="W4141">
        <v>22</v>
      </c>
      <c r="X4141">
        <v>31</v>
      </c>
      <c r="Y4141">
        <v>5</v>
      </c>
      <c r="Z4141">
        <v>0</v>
      </c>
      <c r="AA4141">
        <v>0</v>
      </c>
      <c r="AB4141">
        <v>0</v>
      </c>
      <c r="AC4141">
        <v>0</v>
      </c>
      <c r="AD4141">
        <v>1857</v>
      </c>
      <c r="AE4141">
        <v>39</v>
      </c>
      <c r="AF4141">
        <v>13</v>
      </c>
      <c r="AG4141">
        <v>22</v>
      </c>
      <c r="AH4141">
        <v>31</v>
      </c>
      <c r="AI4141" s="3">
        <v>2.1540118470651588E-2</v>
      </c>
      <c r="AJ4141" s="3">
        <v>0</v>
      </c>
      <c r="AK4141" s="3">
        <v>0</v>
      </c>
      <c r="AL4141" s="3">
        <v>0</v>
      </c>
      <c r="AM4141" s="3">
        <v>0</v>
      </c>
      <c r="AN4141" s="2">
        <f t="shared" si="138"/>
        <v>2.2959183673469389E-2</v>
      </c>
      <c r="AO4141" s="2">
        <v>5.3516819571865444E-2</v>
      </c>
      <c r="AP4141">
        <f t="shared" si="139"/>
        <v>45</v>
      </c>
    </row>
    <row r="4142" spans="1:42" ht="16.5" hidden="1" customHeight="1" x14ac:dyDescent="0.25">
      <c r="A4142" s="4" t="s">
        <v>803</v>
      </c>
      <c r="B4142" s="1" t="s">
        <v>514</v>
      </c>
      <c r="D4142" t="s">
        <v>32</v>
      </c>
      <c r="E4142" t="s">
        <v>498</v>
      </c>
      <c r="F4142" t="s">
        <v>515</v>
      </c>
      <c r="G4142">
        <v>43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45</v>
      </c>
      <c r="N4142" s="2">
        <v>0</v>
      </c>
      <c r="O4142" s="2">
        <v>2.097902097902098E-2</v>
      </c>
      <c r="P4142">
        <v>230</v>
      </c>
      <c r="Q4142" s="2">
        <v>9.8712446351931327E-2</v>
      </c>
      <c r="R4142">
        <v>2145</v>
      </c>
      <c r="S4142">
        <v>2330</v>
      </c>
      <c r="T4142">
        <v>2294</v>
      </c>
      <c r="U4142">
        <v>4</v>
      </c>
      <c r="V4142">
        <v>6</v>
      </c>
      <c r="W4142">
        <v>12</v>
      </c>
      <c r="X4142">
        <v>12</v>
      </c>
      <c r="Y4142">
        <v>219</v>
      </c>
      <c r="Z4142">
        <v>3</v>
      </c>
      <c r="AA4142">
        <v>0</v>
      </c>
      <c r="AB4142">
        <v>0</v>
      </c>
      <c r="AC4142">
        <v>0</v>
      </c>
      <c r="AD4142">
        <v>2118</v>
      </c>
      <c r="AE4142">
        <v>1</v>
      </c>
      <c r="AF4142">
        <v>6</v>
      </c>
      <c r="AG4142">
        <v>12</v>
      </c>
      <c r="AH4142">
        <v>12</v>
      </c>
      <c r="AI4142" s="3">
        <v>2.0302171860245515E-2</v>
      </c>
      <c r="AJ4142" s="3">
        <v>0</v>
      </c>
      <c r="AK4142" s="3">
        <v>0</v>
      </c>
      <c r="AL4142" s="3">
        <v>0</v>
      </c>
      <c r="AM4142" s="3">
        <v>0</v>
      </c>
      <c r="AN4142" s="2">
        <f t="shared" si="138"/>
        <v>2.097902097902098E-2</v>
      </c>
      <c r="AO4142" s="2">
        <v>1.4425314099581201E-2</v>
      </c>
      <c r="AP4142">
        <f t="shared" si="139"/>
        <v>45</v>
      </c>
    </row>
    <row r="4143" spans="1:42" ht="16.5" hidden="1" customHeight="1" x14ac:dyDescent="0.25">
      <c r="A4143" s="5" t="s">
        <v>792</v>
      </c>
      <c r="B4143" s="1" t="s">
        <v>490</v>
      </c>
      <c r="D4143" t="s">
        <v>32</v>
      </c>
      <c r="E4143" t="s">
        <v>491</v>
      </c>
      <c r="F4143" t="s">
        <v>492</v>
      </c>
      <c r="G4143">
        <v>38</v>
      </c>
      <c r="H4143">
        <v>0</v>
      </c>
      <c r="I4143">
        <v>0</v>
      </c>
      <c r="J4143">
        <v>0</v>
      </c>
      <c r="K4143">
        <v>0</v>
      </c>
      <c r="L4143">
        <v>15</v>
      </c>
      <c r="M4143">
        <v>30</v>
      </c>
      <c r="N4143" s="2">
        <v>5.6053811659192822E-3</v>
      </c>
      <c r="O4143" s="2">
        <v>1.1210762331838564E-2</v>
      </c>
      <c r="P4143">
        <v>66</v>
      </c>
      <c r="Q4143" s="2">
        <v>2.4471635150166853E-2</v>
      </c>
      <c r="R4143">
        <v>2676</v>
      </c>
      <c r="S4143">
        <v>2697</v>
      </c>
      <c r="T4143">
        <v>2619</v>
      </c>
      <c r="U4143">
        <v>13</v>
      </c>
      <c r="V4143">
        <v>16</v>
      </c>
      <c r="W4143">
        <v>21</v>
      </c>
      <c r="X4143">
        <v>28</v>
      </c>
      <c r="Y4143">
        <v>56</v>
      </c>
      <c r="Z4143">
        <v>0</v>
      </c>
      <c r="AA4143">
        <v>0</v>
      </c>
      <c r="AB4143">
        <v>0</v>
      </c>
      <c r="AC4143">
        <v>0</v>
      </c>
      <c r="AD4143">
        <v>2601</v>
      </c>
      <c r="AE4143">
        <v>13</v>
      </c>
      <c r="AF4143">
        <v>16</v>
      </c>
      <c r="AG4143">
        <v>21</v>
      </c>
      <c r="AH4143">
        <v>28</v>
      </c>
      <c r="AI4143" s="3">
        <v>1.4609765474817378E-2</v>
      </c>
      <c r="AJ4143" s="3">
        <v>0</v>
      </c>
      <c r="AK4143" s="3">
        <v>0</v>
      </c>
      <c r="AL4143" s="3">
        <v>0</v>
      </c>
      <c r="AM4143" s="3">
        <v>0</v>
      </c>
      <c r="AN4143" s="2">
        <f t="shared" si="138"/>
        <v>1.6816143497757848E-2</v>
      </c>
      <c r="AO4143" s="2">
        <v>2.9115341545352745E-2</v>
      </c>
      <c r="AP4143">
        <f t="shared" si="139"/>
        <v>45</v>
      </c>
    </row>
    <row r="4144" spans="1:42" ht="16.5" hidden="1" customHeight="1" x14ac:dyDescent="0.25">
      <c r="A4144" s="4" t="s">
        <v>796</v>
      </c>
      <c r="B4144" s="1" t="s">
        <v>442</v>
      </c>
      <c r="D4144" t="s">
        <v>32</v>
      </c>
      <c r="E4144" t="s">
        <v>443</v>
      </c>
      <c r="F4144" t="s">
        <v>444</v>
      </c>
      <c r="G4144">
        <v>36</v>
      </c>
      <c r="H4144">
        <v>0</v>
      </c>
      <c r="I4144">
        <v>0</v>
      </c>
      <c r="J4144">
        <v>0</v>
      </c>
      <c r="K4144">
        <v>0</v>
      </c>
      <c r="L4144">
        <v>33</v>
      </c>
      <c r="M4144">
        <v>11</v>
      </c>
      <c r="N4144" s="2">
        <v>0.50769230769230766</v>
      </c>
      <c r="O4144" s="2">
        <v>0.16923076923076924</v>
      </c>
      <c r="P4144">
        <v>14</v>
      </c>
      <c r="Q4144" s="2">
        <v>0.4</v>
      </c>
      <c r="R4144">
        <v>65</v>
      </c>
      <c r="S4144">
        <v>35</v>
      </c>
      <c r="T4144">
        <v>34</v>
      </c>
      <c r="U4144">
        <v>0</v>
      </c>
      <c r="V4144">
        <v>0</v>
      </c>
      <c r="W4144">
        <v>1</v>
      </c>
      <c r="X4144">
        <v>0</v>
      </c>
      <c r="Y4144">
        <v>12</v>
      </c>
      <c r="Z4144">
        <v>0</v>
      </c>
      <c r="AA4144">
        <v>0</v>
      </c>
      <c r="AB4144">
        <v>0</v>
      </c>
      <c r="AC4144">
        <v>0</v>
      </c>
      <c r="AD4144">
        <v>58</v>
      </c>
      <c r="AE4144">
        <v>0</v>
      </c>
      <c r="AF4144">
        <v>0</v>
      </c>
      <c r="AG4144">
        <v>1</v>
      </c>
      <c r="AH4144">
        <v>0</v>
      </c>
      <c r="AI4144" s="3">
        <v>0.62068965517241381</v>
      </c>
      <c r="AJ4144" s="3">
        <v>0</v>
      </c>
      <c r="AK4144" s="3">
        <v>0</v>
      </c>
      <c r="AL4144" s="3">
        <v>0</v>
      </c>
      <c r="AM4144" s="3">
        <v>0</v>
      </c>
      <c r="AN4144" s="2">
        <f t="shared" si="138"/>
        <v>0.67692307692307696</v>
      </c>
      <c r="AO4144" s="2">
        <v>1.6949152542372881E-2</v>
      </c>
      <c r="AP4144">
        <f t="shared" si="139"/>
        <v>44</v>
      </c>
    </row>
    <row r="4145" spans="1:42" ht="16.5" hidden="1" customHeight="1" x14ac:dyDescent="0.25">
      <c r="A4145" s="4" t="s">
        <v>796</v>
      </c>
      <c r="B4145" s="1" t="s">
        <v>358</v>
      </c>
      <c r="D4145" t="s">
        <v>32</v>
      </c>
      <c r="E4145" t="s">
        <v>354</v>
      </c>
      <c r="F4145" t="s">
        <v>359</v>
      </c>
      <c r="G4145">
        <v>37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44</v>
      </c>
      <c r="N4145" s="2">
        <v>0</v>
      </c>
      <c r="O4145" s="2">
        <v>0.24858757062146894</v>
      </c>
      <c r="P4145">
        <v>91</v>
      </c>
      <c r="Q4145" s="2">
        <v>0.40625</v>
      </c>
      <c r="R4145">
        <v>177</v>
      </c>
      <c r="S4145">
        <v>224</v>
      </c>
      <c r="T4145">
        <v>216</v>
      </c>
      <c r="U4145">
        <v>0</v>
      </c>
      <c r="V4145">
        <v>1</v>
      </c>
      <c r="W4145">
        <v>0</v>
      </c>
      <c r="X4145">
        <v>7</v>
      </c>
      <c r="Y4145">
        <v>83</v>
      </c>
      <c r="Z4145">
        <v>0</v>
      </c>
      <c r="AA4145">
        <v>0</v>
      </c>
      <c r="AB4145">
        <v>0</v>
      </c>
      <c r="AC4145">
        <v>6</v>
      </c>
      <c r="AD4145">
        <v>170</v>
      </c>
      <c r="AE4145">
        <v>0</v>
      </c>
      <c r="AF4145">
        <v>1</v>
      </c>
      <c r="AG4145">
        <v>0</v>
      </c>
      <c r="AH4145">
        <v>1</v>
      </c>
      <c r="AI4145" s="3">
        <v>0.21764705882352942</v>
      </c>
      <c r="AJ4145" s="3">
        <v>0</v>
      </c>
      <c r="AK4145" s="3">
        <v>0</v>
      </c>
      <c r="AL4145" s="3">
        <v>0</v>
      </c>
      <c r="AM4145" s="3">
        <v>0</v>
      </c>
      <c r="AN4145" s="2">
        <f t="shared" si="138"/>
        <v>0.24858757062146894</v>
      </c>
      <c r="AO4145" s="2">
        <v>1.1627906976744186E-2</v>
      </c>
      <c r="AP4145">
        <f t="shared" si="139"/>
        <v>44</v>
      </c>
    </row>
    <row r="4146" spans="1:42" ht="16.5" hidden="1" customHeight="1" x14ac:dyDescent="0.25">
      <c r="A4146" s="5" t="s">
        <v>794</v>
      </c>
      <c r="B4146" s="1" t="s">
        <v>375</v>
      </c>
      <c r="D4146" t="s">
        <v>32</v>
      </c>
      <c r="E4146" t="s">
        <v>373</v>
      </c>
      <c r="F4146" t="s">
        <v>376</v>
      </c>
      <c r="G4146">
        <v>38</v>
      </c>
      <c r="H4146">
        <v>0</v>
      </c>
      <c r="I4146">
        <v>0</v>
      </c>
      <c r="J4146">
        <v>0</v>
      </c>
      <c r="K4146">
        <v>5</v>
      </c>
      <c r="L4146">
        <v>0</v>
      </c>
      <c r="M4146">
        <v>44</v>
      </c>
      <c r="N4146" s="2">
        <v>0</v>
      </c>
      <c r="O4146" s="2">
        <v>0.23404255319148937</v>
      </c>
      <c r="P4146">
        <v>38</v>
      </c>
      <c r="Q4146" s="2">
        <v>0.2087912087912088</v>
      </c>
      <c r="R4146">
        <v>188</v>
      </c>
      <c r="S4146">
        <v>182</v>
      </c>
      <c r="T4146">
        <v>174</v>
      </c>
      <c r="U4146">
        <v>2</v>
      </c>
      <c r="V4146">
        <v>5</v>
      </c>
      <c r="W4146">
        <v>1</v>
      </c>
      <c r="X4146">
        <v>0</v>
      </c>
      <c r="Y4146">
        <v>33</v>
      </c>
      <c r="Z4146">
        <v>0</v>
      </c>
      <c r="AA4146">
        <v>0</v>
      </c>
      <c r="AB4146">
        <v>0</v>
      </c>
      <c r="AC4146">
        <v>0</v>
      </c>
      <c r="AD4146">
        <v>179</v>
      </c>
      <c r="AE4146">
        <v>2</v>
      </c>
      <c r="AF4146">
        <v>5</v>
      </c>
      <c r="AG4146">
        <v>1</v>
      </c>
      <c r="AH4146">
        <v>5</v>
      </c>
      <c r="AI4146" s="3">
        <v>0.21229050279329609</v>
      </c>
      <c r="AJ4146" s="3">
        <v>0</v>
      </c>
      <c r="AK4146" s="3">
        <v>0</v>
      </c>
      <c r="AL4146" s="3">
        <v>0</v>
      </c>
      <c r="AM4146" s="3">
        <v>1</v>
      </c>
      <c r="AN4146" s="2">
        <f t="shared" si="138"/>
        <v>0.23404255319148937</v>
      </c>
      <c r="AO4146" s="2">
        <v>6.7708333333333329E-2</v>
      </c>
      <c r="AP4146">
        <f t="shared" si="139"/>
        <v>44</v>
      </c>
    </row>
    <row r="4147" spans="1:42" ht="16.5" hidden="1" customHeight="1" x14ac:dyDescent="0.25">
      <c r="A4147" s="5" t="s">
        <v>793</v>
      </c>
      <c r="B4147" s="1" t="s">
        <v>375</v>
      </c>
      <c r="D4147" t="s">
        <v>32</v>
      </c>
      <c r="E4147" t="s">
        <v>373</v>
      </c>
      <c r="F4147" t="s">
        <v>376</v>
      </c>
      <c r="G4147">
        <v>39</v>
      </c>
      <c r="H4147">
        <v>0</v>
      </c>
      <c r="I4147">
        <v>0</v>
      </c>
      <c r="J4147">
        <v>0</v>
      </c>
      <c r="K4147">
        <v>3</v>
      </c>
      <c r="L4147">
        <v>0</v>
      </c>
      <c r="M4147">
        <v>44</v>
      </c>
      <c r="N4147" s="2">
        <v>0</v>
      </c>
      <c r="O4147" s="2">
        <v>0.23280423280423279</v>
      </c>
      <c r="P4147">
        <v>49</v>
      </c>
      <c r="Q4147" s="2">
        <v>0.25257731958762886</v>
      </c>
      <c r="R4147">
        <v>189</v>
      </c>
      <c r="S4147">
        <v>194</v>
      </c>
      <c r="T4147">
        <v>189</v>
      </c>
      <c r="U4147">
        <v>0</v>
      </c>
      <c r="V4147">
        <v>5</v>
      </c>
      <c r="W4147">
        <v>0</v>
      </c>
      <c r="X4147">
        <v>0</v>
      </c>
      <c r="Y4147">
        <v>47</v>
      </c>
      <c r="Z4147">
        <v>0</v>
      </c>
      <c r="AA4147">
        <v>0</v>
      </c>
      <c r="AB4147">
        <v>0</v>
      </c>
      <c r="AC4147">
        <v>0</v>
      </c>
      <c r="AD4147">
        <v>181</v>
      </c>
      <c r="AE4147">
        <v>0</v>
      </c>
      <c r="AF4147">
        <v>5</v>
      </c>
      <c r="AG4147">
        <v>0</v>
      </c>
      <c r="AH4147">
        <v>3</v>
      </c>
      <c r="AI4147" s="3">
        <v>0.21546961325966851</v>
      </c>
      <c r="AJ4147" s="3">
        <v>0</v>
      </c>
      <c r="AK4147" s="3">
        <v>0</v>
      </c>
      <c r="AL4147" s="3">
        <v>0</v>
      </c>
      <c r="AM4147" s="3">
        <v>1</v>
      </c>
      <c r="AN4147" s="2">
        <f t="shared" si="138"/>
        <v>0.23280423280423279</v>
      </c>
      <c r="AO4147" s="2">
        <v>4.2328042328042326E-2</v>
      </c>
      <c r="AP4147">
        <f t="shared" si="139"/>
        <v>44</v>
      </c>
    </row>
    <row r="4148" spans="1:42" ht="16.5" hidden="1" customHeight="1" x14ac:dyDescent="0.25">
      <c r="A4148" s="4">
        <v>2011</v>
      </c>
      <c r="B4148" s="1" t="s">
        <v>741</v>
      </c>
      <c r="D4148" t="s">
        <v>32</v>
      </c>
      <c r="E4148" t="s">
        <v>248</v>
      </c>
      <c r="F4148" t="s">
        <v>742</v>
      </c>
      <c r="G4148">
        <v>20</v>
      </c>
      <c r="H4148">
        <v>18</v>
      </c>
      <c r="I4148">
        <v>0</v>
      </c>
      <c r="J4148">
        <v>0</v>
      </c>
      <c r="K4148">
        <v>0</v>
      </c>
      <c r="L4148">
        <v>7</v>
      </c>
      <c r="M4148">
        <v>37</v>
      </c>
      <c r="N4148" s="2">
        <v>2.456140350877193E-2</v>
      </c>
      <c r="O4148" s="2">
        <v>0.12982456140350876</v>
      </c>
      <c r="P4148">
        <v>1</v>
      </c>
      <c r="Q4148" s="2">
        <v>4.1322314049586778E-3</v>
      </c>
      <c r="R4148">
        <v>285</v>
      </c>
      <c r="S4148">
        <v>242</v>
      </c>
      <c r="T4148">
        <v>201</v>
      </c>
      <c r="U4148">
        <v>20</v>
      </c>
      <c r="V4148">
        <v>8</v>
      </c>
      <c r="W4148">
        <v>4</v>
      </c>
      <c r="X4148">
        <v>9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221</v>
      </c>
      <c r="AE4148">
        <v>38</v>
      </c>
      <c r="AF4148">
        <v>8</v>
      </c>
      <c r="AG4148">
        <v>4</v>
      </c>
      <c r="AH4148">
        <v>9</v>
      </c>
      <c r="AI4148" s="3">
        <v>9.0497737556561084E-2</v>
      </c>
      <c r="AJ4148" s="3">
        <v>0.47368421052631576</v>
      </c>
      <c r="AK4148" s="3">
        <v>0</v>
      </c>
      <c r="AL4148" s="3">
        <v>0</v>
      </c>
      <c r="AM4148" s="3">
        <v>0</v>
      </c>
      <c r="AN4148" s="2">
        <f t="shared" si="138"/>
        <v>0.15438596491228068</v>
      </c>
      <c r="AO4148" s="2">
        <v>0.21071428571428572</v>
      </c>
      <c r="AP4148">
        <f t="shared" si="139"/>
        <v>44</v>
      </c>
    </row>
    <row r="4149" spans="1:42" ht="16.5" hidden="1" customHeight="1" x14ac:dyDescent="0.25">
      <c r="A4149" s="4" t="s">
        <v>799</v>
      </c>
      <c r="B4149" s="1" t="s">
        <v>400</v>
      </c>
      <c r="D4149" t="s">
        <v>32</v>
      </c>
      <c r="E4149" t="s">
        <v>388</v>
      </c>
      <c r="F4149" t="s">
        <v>401</v>
      </c>
      <c r="G4149">
        <v>37</v>
      </c>
      <c r="H4149">
        <v>0</v>
      </c>
      <c r="I4149">
        <v>4</v>
      </c>
      <c r="J4149">
        <v>0</v>
      </c>
      <c r="K4149">
        <v>0</v>
      </c>
      <c r="L4149">
        <v>3</v>
      </c>
      <c r="M4149">
        <v>41</v>
      </c>
      <c r="N4149" s="2">
        <v>0.01</v>
      </c>
      <c r="O4149" s="2">
        <v>0.13666666666666666</v>
      </c>
      <c r="P4149">
        <v>331</v>
      </c>
      <c r="Q4149" s="2">
        <v>0.56388415672913117</v>
      </c>
      <c r="R4149">
        <v>300</v>
      </c>
      <c r="S4149">
        <v>587</v>
      </c>
      <c r="T4149">
        <v>564</v>
      </c>
      <c r="U4149">
        <v>2</v>
      </c>
      <c r="V4149">
        <v>9</v>
      </c>
      <c r="W4149">
        <v>8</v>
      </c>
      <c r="X4149">
        <v>4</v>
      </c>
      <c r="Y4149">
        <v>317</v>
      </c>
      <c r="Z4149">
        <v>0</v>
      </c>
      <c r="AA4149">
        <v>4</v>
      </c>
      <c r="AB4149">
        <v>8</v>
      </c>
      <c r="AC4149">
        <v>0</v>
      </c>
      <c r="AD4149">
        <v>284</v>
      </c>
      <c r="AE4149">
        <v>2</v>
      </c>
      <c r="AF4149">
        <v>9</v>
      </c>
      <c r="AG4149">
        <v>0</v>
      </c>
      <c r="AH4149">
        <v>4</v>
      </c>
      <c r="AI4149" s="3">
        <v>0.13028169014084506</v>
      </c>
      <c r="AJ4149" s="3">
        <v>0</v>
      </c>
      <c r="AK4149" s="3">
        <v>0.44444444444444442</v>
      </c>
      <c r="AL4149" s="3">
        <v>0</v>
      </c>
      <c r="AM4149" s="3">
        <v>0</v>
      </c>
      <c r="AN4149" s="2">
        <f t="shared" si="138"/>
        <v>0.14666666666666667</v>
      </c>
      <c r="AO4149" s="2">
        <v>5.016722408026756E-2</v>
      </c>
      <c r="AP4149">
        <f t="shared" si="139"/>
        <v>44</v>
      </c>
    </row>
    <row r="4150" spans="1:42" ht="16.5" hidden="1" customHeight="1" x14ac:dyDescent="0.25">
      <c r="A4150" s="4" t="s">
        <v>801</v>
      </c>
      <c r="B4150" s="1" t="s">
        <v>360</v>
      </c>
      <c r="D4150" t="s">
        <v>32</v>
      </c>
      <c r="E4150" t="s">
        <v>354</v>
      </c>
      <c r="F4150" t="s">
        <v>361</v>
      </c>
      <c r="G4150">
        <v>32</v>
      </c>
      <c r="H4150">
        <v>0</v>
      </c>
      <c r="I4150">
        <v>0</v>
      </c>
      <c r="J4150">
        <v>0</v>
      </c>
      <c r="K4150">
        <v>0</v>
      </c>
      <c r="L4150">
        <v>3</v>
      </c>
      <c r="M4150">
        <v>41</v>
      </c>
      <c r="N4150" s="2">
        <v>9.5238095238095247E-3</v>
      </c>
      <c r="O4150" s="2">
        <v>0.13015873015873017</v>
      </c>
      <c r="P4150">
        <v>13</v>
      </c>
      <c r="Q4150" s="2">
        <v>4.5774647887323945E-2</v>
      </c>
      <c r="R4150">
        <v>315</v>
      </c>
      <c r="S4150">
        <v>284</v>
      </c>
      <c r="T4150">
        <v>253</v>
      </c>
      <c r="U4150">
        <v>4</v>
      </c>
      <c r="V4150">
        <v>1</v>
      </c>
      <c r="W4150">
        <v>7</v>
      </c>
      <c r="X4150">
        <v>19</v>
      </c>
      <c r="Y4150">
        <v>13</v>
      </c>
      <c r="Z4150">
        <v>0</v>
      </c>
      <c r="AA4150">
        <v>0</v>
      </c>
      <c r="AB4150">
        <v>0</v>
      </c>
      <c r="AC4150">
        <v>0</v>
      </c>
      <c r="AD4150">
        <v>272</v>
      </c>
      <c r="AE4150">
        <v>4</v>
      </c>
      <c r="AF4150">
        <v>1</v>
      </c>
      <c r="AG4150">
        <v>7</v>
      </c>
      <c r="AH4150">
        <v>19</v>
      </c>
      <c r="AI4150" s="3">
        <v>0.11764705882352941</v>
      </c>
      <c r="AJ4150" s="3">
        <v>0</v>
      </c>
      <c r="AK4150" s="3">
        <v>0</v>
      </c>
      <c r="AL4150" s="3">
        <v>0</v>
      </c>
      <c r="AM4150" s="3">
        <v>0</v>
      </c>
      <c r="AN4150" s="2">
        <f t="shared" si="138"/>
        <v>0.13968253968253969</v>
      </c>
      <c r="AO4150" s="2">
        <v>0.10231023102310231</v>
      </c>
      <c r="AP4150">
        <f t="shared" si="139"/>
        <v>44</v>
      </c>
    </row>
    <row r="4151" spans="1:42" ht="16.5" hidden="1" customHeight="1" x14ac:dyDescent="0.25">
      <c r="A4151" s="5" t="s">
        <v>795</v>
      </c>
      <c r="B4151" s="1" t="s">
        <v>187</v>
      </c>
      <c r="D4151" t="s">
        <v>32</v>
      </c>
      <c r="E4151" t="s">
        <v>185</v>
      </c>
      <c r="F4151" t="s">
        <v>188</v>
      </c>
      <c r="G4151">
        <v>40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44</v>
      </c>
      <c r="N4151" s="2">
        <v>0</v>
      </c>
      <c r="O4151" s="2">
        <v>0.13134328358208955</v>
      </c>
      <c r="P4151">
        <v>22</v>
      </c>
      <c r="Q4151" s="2">
        <v>7.0287539936102233E-2</v>
      </c>
      <c r="R4151">
        <v>335</v>
      </c>
      <c r="S4151">
        <v>313</v>
      </c>
      <c r="T4151">
        <v>313</v>
      </c>
      <c r="U4151">
        <v>0</v>
      </c>
      <c r="V4151">
        <v>0</v>
      </c>
      <c r="W4151">
        <v>0</v>
      </c>
      <c r="X4151">
        <v>0</v>
      </c>
      <c r="Y4151">
        <v>22</v>
      </c>
      <c r="Z4151">
        <v>0</v>
      </c>
      <c r="AA4151">
        <v>0</v>
      </c>
      <c r="AB4151">
        <v>0</v>
      </c>
      <c r="AC4151">
        <v>0</v>
      </c>
      <c r="AD4151">
        <v>331</v>
      </c>
      <c r="AE4151">
        <v>0</v>
      </c>
      <c r="AF4151">
        <v>0</v>
      </c>
      <c r="AG4151">
        <v>0</v>
      </c>
      <c r="AH4151">
        <v>0</v>
      </c>
      <c r="AI4151" s="3">
        <v>0.12084592145015106</v>
      </c>
      <c r="AJ4151" s="3">
        <v>0</v>
      </c>
      <c r="AK4151" s="3">
        <v>0</v>
      </c>
      <c r="AL4151" s="3">
        <v>0</v>
      </c>
      <c r="AM4151" s="3">
        <v>0</v>
      </c>
      <c r="AN4151" s="2">
        <f t="shared" si="138"/>
        <v>0.13134328358208955</v>
      </c>
      <c r="AO4151" s="2">
        <v>0</v>
      </c>
      <c r="AP4151">
        <f t="shared" si="139"/>
        <v>44</v>
      </c>
    </row>
    <row r="4152" spans="1:42" ht="16.5" hidden="1" customHeight="1" x14ac:dyDescent="0.25">
      <c r="A4152" s="5" t="s">
        <v>790</v>
      </c>
      <c r="B4152" s="1" t="s">
        <v>367</v>
      </c>
      <c r="D4152" t="s">
        <v>32</v>
      </c>
      <c r="E4152" t="s">
        <v>368</v>
      </c>
      <c r="F4152" t="s">
        <v>369</v>
      </c>
      <c r="G4152">
        <v>40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44</v>
      </c>
      <c r="N4152" s="2">
        <v>0</v>
      </c>
      <c r="O4152" s="2">
        <v>0.12643678160919541</v>
      </c>
      <c r="P4152">
        <v>15</v>
      </c>
      <c r="Q4152" s="2">
        <v>4.7021943573667714E-2</v>
      </c>
      <c r="R4152">
        <v>348</v>
      </c>
      <c r="S4152">
        <v>319</v>
      </c>
      <c r="T4152">
        <v>314</v>
      </c>
      <c r="U4152">
        <v>0</v>
      </c>
      <c r="V4152">
        <v>0</v>
      </c>
      <c r="W4152">
        <v>2</v>
      </c>
      <c r="X4152">
        <v>3</v>
      </c>
      <c r="Y4152">
        <v>13</v>
      </c>
      <c r="Z4152">
        <v>0</v>
      </c>
      <c r="AA4152">
        <v>0</v>
      </c>
      <c r="AB4152">
        <v>0</v>
      </c>
      <c r="AC4152">
        <v>0</v>
      </c>
      <c r="AD4152">
        <v>341</v>
      </c>
      <c r="AE4152">
        <v>0</v>
      </c>
      <c r="AF4152">
        <v>0</v>
      </c>
      <c r="AG4152">
        <v>2</v>
      </c>
      <c r="AH4152">
        <v>3</v>
      </c>
      <c r="AI4152" s="3">
        <v>0.11730205278592376</v>
      </c>
      <c r="AJ4152" s="3">
        <v>0</v>
      </c>
      <c r="AK4152" s="3">
        <v>0</v>
      </c>
      <c r="AL4152" s="3">
        <v>0</v>
      </c>
      <c r="AM4152" s="3">
        <v>0</v>
      </c>
      <c r="AN4152" s="2">
        <f t="shared" si="138"/>
        <v>0.12643678160919541</v>
      </c>
      <c r="AO4152" s="2">
        <v>1.4450867052023121E-2</v>
      </c>
      <c r="AP4152">
        <f t="shared" si="139"/>
        <v>44</v>
      </c>
    </row>
    <row r="4153" spans="1:42" ht="16.5" hidden="1" customHeight="1" x14ac:dyDescent="0.25">
      <c r="A4153" s="4" t="s">
        <v>799</v>
      </c>
      <c r="B4153" s="1" t="s">
        <v>364</v>
      </c>
      <c r="D4153" t="s">
        <v>32</v>
      </c>
      <c r="E4153" t="s">
        <v>365</v>
      </c>
      <c r="F4153" t="s">
        <v>366</v>
      </c>
      <c r="G4153">
        <v>29</v>
      </c>
      <c r="H4153">
        <v>0</v>
      </c>
      <c r="I4153">
        <v>0</v>
      </c>
      <c r="J4153">
        <v>5</v>
      </c>
      <c r="K4153">
        <v>6</v>
      </c>
      <c r="L4153">
        <v>0</v>
      </c>
      <c r="M4153">
        <v>44</v>
      </c>
      <c r="N4153" s="2">
        <v>0</v>
      </c>
      <c r="O4153" s="2">
        <v>0.12643678160919541</v>
      </c>
      <c r="P4153">
        <v>33</v>
      </c>
      <c r="Q4153" s="2">
        <v>9.7922848664688422E-2</v>
      </c>
      <c r="R4153">
        <v>348</v>
      </c>
      <c r="S4153">
        <v>337</v>
      </c>
      <c r="T4153">
        <v>302</v>
      </c>
      <c r="U4153">
        <v>1</v>
      </c>
      <c r="V4153">
        <v>6</v>
      </c>
      <c r="W4153">
        <v>12</v>
      </c>
      <c r="X4153">
        <v>16</v>
      </c>
      <c r="Y4153">
        <v>25</v>
      </c>
      <c r="Z4153">
        <v>0</v>
      </c>
      <c r="AA4153">
        <v>0</v>
      </c>
      <c r="AB4153">
        <v>0</v>
      </c>
      <c r="AC4153">
        <v>4</v>
      </c>
      <c r="AD4153">
        <v>306</v>
      </c>
      <c r="AE4153">
        <v>1</v>
      </c>
      <c r="AF4153">
        <v>6</v>
      </c>
      <c r="AG4153">
        <v>17</v>
      </c>
      <c r="AH4153">
        <v>18</v>
      </c>
      <c r="AI4153" s="3">
        <v>9.4771241830065356E-2</v>
      </c>
      <c r="AJ4153" s="3">
        <v>0</v>
      </c>
      <c r="AK4153" s="3">
        <v>0</v>
      </c>
      <c r="AL4153" s="3">
        <v>0.29411764705882354</v>
      </c>
      <c r="AM4153" s="3">
        <v>0.33333333333333331</v>
      </c>
      <c r="AN4153" s="2">
        <f t="shared" si="138"/>
        <v>0.12643678160919541</v>
      </c>
      <c r="AO4153" s="2">
        <v>0.1206896551724138</v>
      </c>
      <c r="AP4153">
        <f t="shared" si="139"/>
        <v>44</v>
      </c>
    </row>
    <row r="4154" spans="1:42" ht="16.5" hidden="1" customHeight="1" x14ac:dyDescent="0.25">
      <c r="A4154" s="4" t="s">
        <v>800</v>
      </c>
      <c r="B4154" s="1" t="s">
        <v>364</v>
      </c>
      <c r="D4154" t="s">
        <v>32</v>
      </c>
      <c r="E4154" t="s">
        <v>365</v>
      </c>
      <c r="F4154" t="s">
        <v>366</v>
      </c>
      <c r="G4154">
        <v>25</v>
      </c>
      <c r="H4154">
        <v>0</v>
      </c>
      <c r="I4154">
        <v>0</v>
      </c>
      <c r="J4154">
        <v>4</v>
      </c>
      <c r="K4154">
        <v>10</v>
      </c>
      <c r="L4154">
        <v>0</v>
      </c>
      <c r="M4154">
        <v>44</v>
      </c>
      <c r="N4154" s="2">
        <v>0</v>
      </c>
      <c r="O4154" s="2">
        <v>0.12290502793296089</v>
      </c>
      <c r="P4154">
        <v>28</v>
      </c>
      <c r="Q4154" s="2">
        <v>8.1871345029239762E-2</v>
      </c>
      <c r="R4154">
        <v>358</v>
      </c>
      <c r="S4154">
        <v>342</v>
      </c>
      <c r="T4154">
        <v>300</v>
      </c>
      <c r="U4154">
        <v>1</v>
      </c>
      <c r="V4154">
        <v>7</v>
      </c>
      <c r="W4154">
        <v>10</v>
      </c>
      <c r="X4154">
        <v>24</v>
      </c>
      <c r="Y4154">
        <v>22</v>
      </c>
      <c r="Z4154">
        <v>0</v>
      </c>
      <c r="AA4154">
        <v>0</v>
      </c>
      <c r="AB4154">
        <v>0</v>
      </c>
      <c r="AC4154">
        <v>3</v>
      </c>
      <c r="AD4154">
        <v>303</v>
      </c>
      <c r="AE4154">
        <v>1</v>
      </c>
      <c r="AF4154">
        <v>7</v>
      </c>
      <c r="AG4154">
        <v>14</v>
      </c>
      <c r="AH4154">
        <v>31</v>
      </c>
      <c r="AI4154" s="3">
        <v>8.2508250825082508E-2</v>
      </c>
      <c r="AJ4154" s="3">
        <v>0</v>
      </c>
      <c r="AK4154" s="3">
        <v>0</v>
      </c>
      <c r="AL4154" s="3">
        <v>0.2857142857142857</v>
      </c>
      <c r="AM4154" s="3">
        <v>0.32258064516129031</v>
      </c>
      <c r="AN4154" s="2">
        <f t="shared" si="138"/>
        <v>0.12290502793296089</v>
      </c>
      <c r="AO4154" s="2">
        <v>0.14887640449438203</v>
      </c>
      <c r="AP4154">
        <f t="shared" si="139"/>
        <v>44</v>
      </c>
    </row>
    <row r="4155" spans="1:42" ht="16.5" hidden="1" customHeight="1" x14ac:dyDescent="0.25">
      <c r="A4155" s="5" t="s">
        <v>793</v>
      </c>
      <c r="B4155" s="1" t="s">
        <v>536</v>
      </c>
      <c r="D4155" t="s">
        <v>32</v>
      </c>
      <c r="E4155" t="s">
        <v>534</v>
      </c>
      <c r="F4155" t="s">
        <v>537</v>
      </c>
      <c r="G4155">
        <v>37</v>
      </c>
      <c r="H4155">
        <v>0</v>
      </c>
      <c r="I4155">
        <v>0</v>
      </c>
      <c r="J4155">
        <v>0</v>
      </c>
      <c r="K4155">
        <v>3</v>
      </c>
      <c r="L4155">
        <v>0</v>
      </c>
      <c r="M4155">
        <v>44</v>
      </c>
      <c r="N4155" s="2">
        <v>0</v>
      </c>
      <c r="O4155" s="2">
        <v>0.12256267409470752</v>
      </c>
      <c r="P4155">
        <v>181</v>
      </c>
      <c r="Q4155" s="2">
        <v>0.36491935483870969</v>
      </c>
      <c r="R4155">
        <v>359</v>
      </c>
      <c r="S4155">
        <v>496</v>
      </c>
      <c r="T4155">
        <v>488</v>
      </c>
      <c r="U4155">
        <v>0</v>
      </c>
      <c r="V4155">
        <v>1</v>
      </c>
      <c r="W4155">
        <v>0</v>
      </c>
      <c r="X4155">
        <v>7</v>
      </c>
      <c r="Y4155">
        <v>175</v>
      </c>
      <c r="Z4155">
        <v>0</v>
      </c>
      <c r="AA4155">
        <v>0</v>
      </c>
      <c r="AB4155">
        <v>0</v>
      </c>
      <c r="AC4155">
        <v>0</v>
      </c>
      <c r="AD4155">
        <v>350</v>
      </c>
      <c r="AE4155">
        <v>0</v>
      </c>
      <c r="AF4155">
        <v>1</v>
      </c>
      <c r="AG4155">
        <v>0</v>
      </c>
      <c r="AH4155">
        <v>10</v>
      </c>
      <c r="AI4155" s="3">
        <v>0.10571428571428572</v>
      </c>
      <c r="AJ4155" s="3">
        <v>0</v>
      </c>
      <c r="AK4155" s="3">
        <v>0</v>
      </c>
      <c r="AL4155" s="3">
        <v>0</v>
      </c>
      <c r="AM4155" s="3">
        <v>0.3</v>
      </c>
      <c r="AN4155" s="2">
        <f t="shared" si="138"/>
        <v>0.12256267409470752</v>
      </c>
      <c r="AO4155" s="2">
        <v>3.0470914127423823E-2</v>
      </c>
      <c r="AP4155">
        <f t="shared" si="139"/>
        <v>44</v>
      </c>
    </row>
    <row r="4156" spans="1:42" ht="16.5" hidden="1" customHeight="1" x14ac:dyDescent="0.25">
      <c r="A4156" s="5" t="s">
        <v>793</v>
      </c>
      <c r="B4156" s="1" t="s">
        <v>296</v>
      </c>
      <c r="D4156" t="s">
        <v>32</v>
      </c>
      <c r="E4156" t="s">
        <v>297</v>
      </c>
      <c r="F4156" t="s">
        <v>298</v>
      </c>
      <c r="G4156">
        <v>43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44</v>
      </c>
      <c r="N4156" s="2">
        <v>0</v>
      </c>
      <c r="O4156" s="2">
        <v>0.12121212121212122</v>
      </c>
      <c r="P4156">
        <v>108</v>
      </c>
      <c r="Q4156" s="2">
        <v>0.25292740046838408</v>
      </c>
      <c r="R4156">
        <v>363</v>
      </c>
      <c r="S4156">
        <v>427</v>
      </c>
      <c r="T4156">
        <v>406</v>
      </c>
      <c r="U4156">
        <v>6</v>
      </c>
      <c r="V4156">
        <v>1</v>
      </c>
      <c r="W4156">
        <v>4</v>
      </c>
      <c r="X4156">
        <v>10</v>
      </c>
      <c r="Y4156">
        <v>101</v>
      </c>
      <c r="Z4156">
        <v>0</v>
      </c>
      <c r="AA4156">
        <v>0</v>
      </c>
      <c r="AB4156">
        <v>0</v>
      </c>
      <c r="AC4156">
        <v>5</v>
      </c>
      <c r="AD4156">
        <v>348</v>
      </c>
      <c r="AE4156">
        <v>6</v>
      </c>
      <c r="AF4156">
        <v>1</v>
      </c>
      <c r="AG4156">
        <v>4</v>
      </c>
      <c r="AH4156">
        <v>5</v>
      </c>
      <c r="AI4156" s="3">
        <v>0.1235632183908046</v>
      </c>
      <c r="AJ4156" s="3">
        <v>0</v>
      </c>
      <c r="AK4156" s="3">
        <v>0</v>
      </c>
      <c r="AL4156" s="3">
        <v>0</v>
      </c>
      <c r="AM4156" s="3">
        <v>0</v>
      </c>
      <c r="AN4156" s="2">
        <f t="shared" si="138"/>
        <v>0.12121212121212122</v>
      </c>
      <c r="AO4156" s="2">
        <v>4.3956043956043959E-2</v>
      </c>
      <c r="AP4156">
        <f t="shared" si="139"/>
        <v>44</v>
      </c>
    </row>
    <row r="4157" spans="1:42" ht="16.5" hidden="1" customHeight="1" x14ac:dyDescent="0.25">
      <c r="A4157" s="5" t="s">
        <v>795</v>
      </c>
      <c r="B4157" s="1" t="s">
        <v>452</v>
      </c>
      <c r="D4157" t="s">
        <v>32</v>
      </c>
      <c r="E4157" t="s">
        <v>453</v>
      </c>
      <c r="F4157" t="s">
        <v>454</v>
      </c>
      <c r="G4157">
        <v>43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44</v>
      </c>
      <c r="N4157" s="2">
        <v>0</v>
      </c>
      <c r="O4157" s="2">
        <v>0.12021857923497267</v>
      </c>
      <c r="P4157">
        <v>26</v>
      </c>
      <c r="Q4157" s="2">
        <v>7.4712643678160925E-2</v>
      </c>
      <c r="R4157">
        <v>366</v>
      </c>
      <c r="S4157">
        <v>348</v>
      </c>
      <c r="T4157">
        <v>339</v>
      </c>
      <c r="U4157">
        <v>1</v>
      </c>
      <c r="V4157">
        <v>5</v>
      </c>
      <c r="W4157">
        <v>0</v>
      </c>
      <c r="X4157">
        <v>3</v>
      </c>
      <c r="Y4157">
        <v>25</v>
      </c>
      <c r="Z4157">
        <v>0</v>
      </c>
      <c r="AA4157">
        <v>0</v>
      </c>
      <c r="AB4157">
        <v>0</v>
      </c>
      <c r="AC4157">
        <v>0</v>
      </c>
      <c r="AD4157">
        <v>357</v>
      </c>
      <c r="AE4157">
        <v>1</v>
      </c>
      <c r="AF4157">
        <v>5</v>
      </c>
      <c r="AG4157">
        <v>0</v>
      </c>
      <c r="AH4157">
        <v>3</v>
      </c>
      <c r="AI4157" s="3">
        <v>0.12044817927170869</v>
      </c>
      <c r="AJ4157" s="3">
        <v>0</v>
      </c>
      <c r="AK4157" s="3">
        <v>0</v>
      </c>
      <c r="AL4157" s="3">
        <v>0</v>
      </c>
      <c r="AM4157" s="3">
        <v>0</v>
      </c>
      <c r="AN4157" s="2">
        <f t="shared" si="138"/>
        <v>0.12021857923497267</v>
      </c>
      <c r="AO4157" s="2">
        <v>2.4590163934426229E-2</v>
      </c>
      <c r="AP4157">
        <f t="shared" si="139"/>
        <v>44</v>
      </c>
    </row>
    <row r="4158" spans="1:42" ht="16.5" hidden="1" customHeight="1" x14ac:dyDescent="0.25">
      <c r="A4158" s="4" t="s">
        <v>797</v>
      </c>
      <c r="B4158" t="s">
        <v>732</v>
      </c>
      <c r="D4158" t="s">
        <v>32</v>
      </c>
      <c r="E4158" t="s">
        <v>733</v>
      </c>
      <c r="F4158" t="s">
        <v>734</v>
      </c>
      <c r="G4158">
        <v>41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44</v>
      </c>
      <c r="N4158" s="2">
        <v>0</v>
      </c>
      <c r="O4158" s="2">
        <v>0.11548556430446194</v>
      </c>
      <c r="P4158">
        <v>19</v>
      </c>
      <c r="Q4158" s="2">
        <v>5.3370786516853931E-2</v>
      </c>
      <c r="R4158">
        <v>381</v>
      </c>
      <c r="S4158">
        <v>356</v>
      </c>
      <c r="T4158">
        <v>351</v>
      </c>
      <c r="U4158">
        <v>3</v>
      </c>
      <c r="V4158">
        <v>0</v>
      </c>
      <c r="W4158">
        <v>0</v>
      </c>
      <c r="X4158">
        <v>2</v>
      </c>
      <c r="Y4158">
        <v>15</v>
      </c>
      <c r="Z4158">
        <v>0</v>
      </c>
      <c r="AA4158">
        <v>0</v>
      </c>
      <c r="AB4158">
        <v>0</v>
      </c>
      <c r="AC4158">
        <v>0</v>
      </c>
      <c r="AD4158">
        <v>377</v>
      </c>
      <c r="AE4158">
        <v>3</v>
      </c>
      <c r="AF4158">
        <v>0</v>
      </c>
      <c r="AG4158">
        <v>0</v>
      </c>
      <c r="AH4158">
        <v>2</v>
      </c>
      <c r="AI4158" s="3">
        <v>0.10875331564986737</v>
      </c>
      <c r="AJ4158" s="3">
        <v>0</v>
      </c>
      <c r="AK4158" s="3">
        <v>0</v>
      </c>
      <c r="AL4158" s="3">
        <v>0</v>
      </c>
      <c r="AM4158" s="3">
        <v>0</v>
      </c>
      <c r="AN4158" s="2">
        <f t="shared" si="138"/>
        <v>0.11548556430446194</v>
      </c>
      <c r="AO4158" s="2">
        <v>1.3089005235602094E-2</v>
      </c>
      <c r="AP4158">
        <f t="shared" si="139"/>
        <v>44</v>
      </c>
    </row>
    <row r="4159" spans="1:42" ht="16.5" hidden="1" customHeight="1" x14ac:dyDescent="0.25">
      <c r="A4159" s="4">
        <v>2011</v>
      </c>
      <c r="B4159" s="1" t="s">
        <v>123</v>
      </c>
      <c r="D4159" t="s">
        <v>32</v>
      </c>
      <c r="E4159" t="s">
        <v>117</v>
      </c>
      <c r="F4159" t="s">
        <v>124</v>
      </c>
      <c r="G4159">
        <v>22</v>
      </c>
      <c r="H4159">
        <v>17</v>
      </c>
      <c r="I4159">
        <v>0</v>
      </c>
      <c r="J4159">
        <v>0</v>
      </c>
      <c r="K4159">
        <v>0</v>
      </c>
      <c r="L4159">
        <v>3</v>
      </c>
      <c r="M4159">
        <v>41</v>
      </c>
      <c r="N4159" s="2">
        <v>7.537688442211055E-3</v>
      </c>
      <c r="O4159" s="2">
        <v>0.10301507537688442</v>
      </c>
      <c r="P4159">
        <v>38</v>
      </c>
      <c r="Q4159" s="2">
        <v>9.6938775510204078E-2</v>
      </c>
      <c r="R4159">
        <v>398</v>
      </c>
      <c r="S4159">
        <v>392</v>
      </c>
      <c r="T4159">
        <v>296</v>
      </c>
      <c r="U4159">
        <v>94</v>
      </c>
      <c r="V4159">
        <v>2</v>
      </c>
      <c r="W4159">
        <v>0</v>
      </c>
      <c r="X4159">
        <v>0</v>
      </c>
      <c r="Y4159">
        <v>33</v>
      </c>
      <c r="Z4159">
        <v>0</v>
      </c>
      <c r="AA4159">
        <v>0</v>
      </c>
      <c r="AB4159">
        <v>0</v>
      </c>
      <c r="AC4159">
        <v>0</v>
      </c>
      <c r="AD4159">
        <v>285</v>
      </c>
      <c r="AE4159">
        <v>111</v>
      </c>
      <c r="AF4159">
        <v>2</v>
      </c>
      <c r="AG4159">
        <v>0</v>
      </c>
      <c r="AH4159">
        <v>0</v>
      </c>
      <c r="AI4159" s="3">
        <v>7.7192982456140355E-2</v>
      </c>
      <c r="AJ4159" s="3">
        <v>0.15315315315315314</v>
      </c>
      <c r="AK4159" s="3">
        <v>0</v>
      </c>
      <c r="AL4159" s="3">
        <v>0</v>
      </c>
      <c r="AM4159" s="3">
        <v>0</v>
      </c>
      <c r="AN4159" s="2">
        <f t="shared" si="138"/>
        <v>0.11055276381909548</v>
      </c>
      <c r="AO4159" s="2">
        <v>0.28391959798994976</v>
      </c>
      <c r="AP4159">
        <f t="shared" si="139"/>
        <v>44</v>
      </c>
    </row>
    <row r="4160" spans="1:42" ht="16.5" hidden="1" customHeight="1" x14ac:dyDescent="0.25">
      <c r="A4160" s="5" t="s">
        <v>794</v>
      </c>
      <c r="B4160" s="1" t="s">
        <v>364</v>
      </c>
      <c r="D4160" t="s">
        <v>32</v>
      </c>
      <c r="E4160" t="s">
        <v>365</v>
      </c>
      <c r="F4160" t="s">
        <v>366</v>
      </c>
      <c r="G4160">
        <v>29</v>
      </c>
      <c r="H4160">
        <v>0</v>
      </c>
      <c r="I4160">
        <v>0</v>
      </c>
      <c r="J4160">
        <v>4</v>
      </c>
      <c r="K4160">
        <v>7</v>
      </c>
      <c r="L4160">
        <v>0</v>
      </c>
      <c r="M4160">
        <v>44</v>
      </c>
      <c r="N4160" s="2">
        <v>0</v>
      </c>
      <c r="O4160" s="2">
        <v>0.10972568578553615</v>
      </c>
      <c r="P4160">
        <v>24</v>
      </c>
      <c r="Q4160" s="2">
        <v>6.2992125984251968E-2</v>
      </c>
      <c r="R4160">
        <v>401</v>
      </c>
      <c r="S4160">
        <v>381</v>
      </c>
      <c r="T4160">
        <v>350</v>
      </c>
      <c r="U4160">
        <v>2</v>
      </c>
      <c r="V4160">
        <v>5</v>
      </c>
      <c r="W4160">
        <v>8</v>
      </c>
      <c r="X4160">
        <v>16</v>
      </c>
      <c r="Y4160">
        <v>20</v>
      </c>
      <c r="Z4160">
        <v>0</v>
      </c>
      <c r="AA4160">
        <v>0</v>
      </c>
      <c r="AB4160">
        <v>0</v>
      </c>
      <c r="AC4160">
        <v>0</v>
      </c>
      <c r="AD4160">
        <v>359</v>
      </c>
      <c r="AE4160">
        <v>2</v>
      </c>
      <c r="AF4160">
        <v>5</v>
      </c>
      <c r="AG4160">
        <v>12</v>
      </c>
      <c r="AH4160">
        <v>23</v>
      </c>
      <c r="AI4160" s="3">
        <v>8.0779944289693595E-2</v>
      </c>
      <c r="AJ4160" s="3">
        <v>0</v>
      </c>
      <c r="AK4160" s="3">
        <v>0</v>
      </c>
      <c r="AL4160" s="3">
        <v>0.33333333333333331</v>
      </c>
      <c r="AM4160" s="3">
        <v>0.30434782608695654</v>
      </c>
      <c r="AN4160" s="2">
        <f t="shared" si="138"/>
        <v>0.10972568578553615</v>
      </c>
      <c r="AO4160" s="2">
        <v>0.10473815461346633</v>
      </c>
      <c r="AP4160">
        <f t="shared" si="139"/>
        <v>44</v>
      </c>
    </row>
    <row r="4161" spans="1:42" ht="16.5" hidden="1" customHeight="1" x14ac:dyDescent="0.25">
      <c r="A4161" s="5" t="s">
        <v>795</v>
      </c>
      <c r="B4161" s="1" t="s">
        <v>400</v>
      </c>
      <c r="D4161" t="s">
        <v>32</v>
      </c>
      <c r="E4161" t="s">
        <v>388</v>
      </c>
      <c r="F4161" t="s">
        <v>401</v>
      </c>
      <c r="G4161">
        <v>39</v>
      </c>
      <c r="H4161">
        <v>0</v>
      </c>
      <c r="I4161">
        <v>4</v>
      </c>
      <c r="J4161">
        <v>0</v>
      </c>
      <c r="K4161">
        <v>0</v>
      </c>
      <c r="L4161">
        <v>0</v>
      </c>
      <c r="M4161">
        <v>44</v>
      </c>
      <c r="N4161" s="2">
        <v>0</v>
      </c>
      <c r="O4161" s="2">
        <v>0.10972568578553615</v>
      </c>
      <c r="P4161">
        <v>189</v>
      </c>
      <c r="Q4161" s="2">
        <v>0.34615384615384615</v>
      </c>
      <c r="R4161">
        <v>401</v>
      </c>
      <c r="S4161">
        <v>546</v>
      </c>
      <c r="T4161">
        <v>532</v>
      </c>
      <c r="U4161">
        <v>2</v>
      </c>
      <c r="V4161">
        <v>3</v>
      </c>
      <c r="W4161">
        <v>7</v>
      </c>
      <c r="X4161">
        <v>2</v>
      </c>
      <c r="Y4161">
        <v>183</v>
      </c>
      <c r="Z4161">
        <v>0</v>
      </c>
      <c r="AA4161">
        <v>0</v>
      </c>
      <c r="AB4161">
        <v>3</v>
      </c>
      <c r="AC4161">
        <v>0</v>
      </c>
      <c r="AD4161">
        <v>388</v>
      </c>
      <c r="AE4161">
        <v>2</v>
      </c>
      <c r="AF4161">
        <v>7</v>
      </c>
      <c r="AG4161">
        <v>4</v>
      </c>
      <c r="AH4161">
        <v>2</v>
      </c>
      <c r="AI4161" s="3">
        <v>0.10051546391752578</v>
      </c>
      <c r="AJ4161" s="3">
        <v>0</v>
      </c>
      <c r="AK4161" s="3">
        <v>0.5714285714285714</v>
      </c>
      <c r="AL4161" s="3">
        <v>0</v>
      </c>
      <c r="AM4161" s="3">
        <v>0</v>
      </c>
      <c r="AN4161" s="2">
        <f t="shared" si="138"/>
        <v>0.10972568578553615</v>
      </c>
      <c r="AO4161" s="2">
        <v>3.7220843672456573E-2</v>
      </c>
      <c r="AP4161">
        <f t="shared" si="139"/>
        <v>44</v>
      </c>
    </row>
    <row r="4162" spans="1:42" ht="16.5" hidden="1" customHeight="1" x14ac:dyDescent="0.25">
      <c r="A4162" s="5" t="s">
        <v>791</v>
      </c>
      <c r="B4162" s="1" t="s">
        <v>533</v>
      </c>
      <c r="D4162" t="s">
        <v>32</v>
      </c>
      <c r="E4162" t="s">
        <v>534</v>
      </c>
      <c r="F4162" t="s">
        <v>535</v>
      </c>
      <c r="G4162">
        <v>42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44</v>
      </c>
      <c r="N4162" s="2">
        <v>0</v>
      </c>
      <c r="O4162" s="2">
        <v>0.10731707317073171</v>
      </c>
      <c r="P4162">
        <v>124</v>
      </c>
      <c r="Q4162" s="2">
        <v>0.2530612244897959</v>
      </c>
      <c r="R4162">
        <v>410</v>
      </c>
      <c r="S4162">
        <v>490</v>
      </c>
      <c r="T4162">
        <v>482</v>
      </c>
      <c r="U4162">
        <v>0</v>
      </c>
      <c r="V4162">
        <v>3</v>
      </c>
      <c r="W4162">
        <v>0</v>
      </c>
      <c r="X4162">
        <v>5</v>
      </c>
      <c r="Y4162">
        <v>119</v>
      </c>
      <c r="Z4162">
        <v>0</v>
      </c>
      <c r="AA4162">
        <v>0</v>
      </c>
      <c r="AB4162">
        <v>0</v>
      </c>
      <c r="AC4162">
        <v>0</v>
      </c>
      <c r="AD4162">
        <v>405</v>
      </c>
      <c r="AE4162">
        <v>0</v>
      </c>
      <c r="AF4162">
        <v>3</v>
      </c>
      <c r="AG4162">
        <v>0</v>
      </c>
      <c r="AH4162">
        <v>5</v>
      </c>
      <c r="AI4162" s="3">
        <v>0.1037037037037037</v>
      </c>
      <c r="AJ4162" s="3">
        <v>0</v>
      </c>
      <c r="AK4162" s="3">
        <v>0</v>
      </c>
      <c r="AL4162" s="3">
        <v>0</v>
      </c>
      <c r="AM4162" s="3">
        <v>0</v>
      </c>
      <c r="AN4162" s="2">
        <f t="shared" si="138"/>
        <v>0.10731707317073171</v>
      </c>
      <c r="AO4162" s="2">
        <v>1.9370460048426151E-2</v>
      </c>
      <c r="AP4162">
        <f t="shared" si="139"/>
        <v>44</v>
      </c>
    </row>
    <row r="4163" spans="1:42" ht="16.5" hidden="1" customHeight="1" x14ac:dyDescent="0.25">
      <c r="A4163" s="5" t="s">
        <v>788</v>
      </c>
      <c r="B4163" s="1" t="s">
        <v>324</v>
      </c>
      <c r="D4163" t="s">
        <v>32</v>
      </c>
      <c r="E4163" t="s">
        <v>325</v>
      </c>
      <c r="F4163" t="s">
        <v>326</v>
      </c>
      <c r="G4163">
        <v>35</v>
      </c>
      <c r="H4163">
        <v>0</v>
      </c>
      <c r="I4163">
        <v>0</v>
      </c>
      <c r="J4163">
        <v>0</v>
      </c>
      <c r="K4163">
        <v>5</v>
      </c>
      <c r="L4163">
        <v>0</v>
      </c>
      <c r="M4163">
        <v>44</v>
      </c>
      <c r="N4163" s="2">
        <v>0</v>
      </c>
      <c r="O4163" s="2">
        <v>0.10526315789473684</v>
      </c>
      <c r="P4163">
        <v>43</v>
      </c>
      <c r="Q4163" s="2">
        <v>0.10311750599520383</v>
      </c>
      <c r="R4163">
        <v>418</v>
      </c>
      <c r="S4163">
        <v>417</v>
      </c>
      <c r="T4163">
        <v>393</v>
      </c>
      <c r="U4163">
        <v>0</v>
      </c>
      <c r="V4163">
        <v>12</v>
      </c>
      <c r="W4163">
        <v>0</v>
      </c>
      <c r="X4163">
        <v>12</v>
      </c>
      <c r="Y4163">
        <v>35</v>
      </c>
      <c r="Z4163">
        <v>0</v>
      </c>
      <c r="AA4163">
        <v>7</v>
      </c>
      <c r="AB4163">
        <v>0</v>
      </c>
      <c r="AC4163">
        <v>0</v>
      </c>
      <c r="AD4163">
        <v>393</v>
      </c>
      <c r="AE4163">
        <v>0</v>
      </c>
      <c r="AF4163">
        <v>5</v>
      </c>
      <c r="AG4163">
        <v>0</v>
      </c>
      <c r="AH4163">
        <v>17</v>
      </c>
      <c r="AI4163" s="3">
        <v>8.9058524173027995E-2</v>
      </c>
      <c r="AJ4163" s="3">
        <v>0</v>
      </c>
      <c r="AK4163" s="3">
        <v>0</v>
      </c>
      <c r="AL4163" s="3">
        <v>0</v>
      </c>
      <c r="AM4163" s="3">
        <v>0.29411764705882354</v>
      </c>
      <c r="AN4163" s="2">
        <f t="shared" si="138"/>
        <v>0.10526315789473684</v>
      </c>
      <c r="AO4163" s="2">
        <v>5.3012048192771083E-2</v>
      </c>
      <c r="AP4163">
        <f t="shared" si="139"/>
        <v>44</v>
      </c>
    </row>
    <row r="4164" spans="1:42" ht="16.5" hidden="1" customHeight="1" x14ac:dyDescent="0.25">
      <c r="A4164" s="4" t="s">
        <v>797</v>
      </c>
      <c r="B4164" s="1" t="s">
        <v>287</v>
      </c>
      <c r="D4164" t="s">
        <v>32</v>
      </c>
      <c r="E4164" t="s">
        <v>288</v>
      </c>
      <c r="F4164" t="s">
        <v>289</v>
      </c>
      <c r="G4164">
        <v>41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44</v>
      </c>
      <c r="N4164" s="2">
        <v>0</v>
      </c>
      <c r="O4164" s="2">
        <v>9.5652173913043481E-2</v>
      </c>
      <c r="P4164">
        <v>84</v>
      </c>
      <c r="Q4164" s="2">
        <v>0.16800000000000001</v>
      </c>
      <c r="R4164">
        <v>460</v>
      </c>
      <c r="S4164">
        <v>500</v>
      </c>
      <c r="T4164">
        <v>459</v>
      </c>
      <c r="U4164">
        <v>2</v>
      </c>
      <c r="V4164">
        <v>5</v>
      </c>
      <c r="W4164">
        <v>14</v>
      </c>
      <c r="X4164">
        <v>20</v>
      </c>
      <c r="Y4164">
        <v>77</v>
      </c>
      <c r="Z4164">
        <v>0</v>
      </c>
      <c r="AA4164">
        <v>0</v>
      </c>
      <c r="AB4164">
        <v>5</v>
      </c>
      <c r="AC4164">
        <v>0</v>
      </c>
      <c r="AD4164">
        <v>423</v>
      </c>
      <c r="AE4164">
        <v>2</v>
      </c>
      <c r="AF4164">
        <v>5</v>
      </c>
      <c r="AG4164">
        <v>9</v>
      </c>
      <c r="AH4164">
        <v>20</v>
      </c>
      <c r="AI4164" s="3">
        <v>9.6926713947990545E-2</v>
      </c>
      <c r="AJ4164" s="3">
        <v>0</v>
      </c>
      <c r="AK4164" s="3">
        <v>0</v>
      </c>
      <c r="AL4164" s="3">
        <v>0</v>
      </c>
      <c r="AM4164" s="3">
        <v>0</v>
      </c>
      <c r="AN4164" s="2">
        <f t="shared" si="138"/>
        <v>9.5652173913043481E-2</v>
      </c>
      <c r="AO4164" s="2">
        <v>7.8431372549019607E-2</v>
      </c>
      <c r="AP4164">
        <f t="shared" si="139"/>
        <v>44</v>
      </c>
    </row>
    <row r="4165" spans="1:42" ht="16.5" hidden="1" customHeight="1" x14ac:dyDescent="0.25">
      <c r="A4165" s="4" t="s">
        <v>796</v>
      </c>
      <c r="B4165" s="1" t="s">
        <v>287</v>
      </c>
      <c r="D4165" t="s">
        <v>32</v>
      </c>
      <c r="E4165" t="s">
        <v>288</v>
      </c>
      <c r="F4165" t="s">
        <v>289</v>
      </c>
      <c r="G4165">
        <v>39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44</v>
      </c>
      <c r="N4165" s="2">
        <v>0</v>
      </c>
      <c r="O4165" s="2">
        <v>9.2631578947368426E-2</v>
      </c>
      <c r="P4165">
        <v>77</v>
      </c>
      <c r="Q4165" s="2">
        <v>0.15157480314960631</v>
      </c>
      <c r="R4165">
        <v>475</v>
      </c>
      <c r="S4165">
        <v>508</v>
      </c>
      <c r="T4165">
        <v>472</v>
      </c>
      <c r="U4165">
        <v>2</v>
      </c>
      <c r="V4165">
        <v>6</v>
      </c>
      <c r="W4165">
        <v>12</v>
      </c>
      <c r="X4165">
        <v>16</v>
      </c>
      <c r="Y4165">
        <v>70</v>
      </c>
      <c r="Z4165">
        <v>0</v>
      </c>
      <c r="AA4165">
        <v>0</v>
      </c>
      <c r="AB4165">
        <v>5</v>
      </c>
      <c r="AC4165">
        <v>0</v>
      </c>
      <c r="AD4165">
        <v>441</v>
      </c>
      <c r="AE4165">
        <v>2</v>
      </c>
      <c r="AF4165">
        <v>6</v>
      </c>
      <c r="AG4165">
        <v>7</v>
      </c>
      <c r="AH4165">
        <v>16</v>
      </c>
      <c r="AI4165" s="3">
        <v>8.8435374149659865E-2</v>
      </c>
      <c r="AJ4165" s="3">
        <v>0</v>
      </c>
      <c r="AK4165" s="3">
        <v>0</v>
      </c>
      <c r="AL4165" s="3">
        <v>0</v>
      </c>
      <c r="AM4165" s="3">
        <v>0</v>
      </c>
      <c r="AN4165" s="2">
        <f t="shared" si="138"/>
        <v>9.2631578947368426E-2</v>
      </c>
      <c r="AO4165" s="2">
        <v>6.5677966101694921E-2</v>
      </c>
      <c r="AP4165">
        <f t="shared" si="139"/>
        <v>44</v>
      </c>
    </row>
    <row r="4166" spans="1:42" ht="16.5" hidden="1" customHeight="1" x14ac:dyDescent="0.25">
      <c r="A4166" s="5" t="s">
        <v>795</v>
      </c>
      <c r="B4166" s="1" t="s">
        <v>287</v>
      </c>
      <c r="D4166" t="s">
        <v>32</v>
      </c>
      <c r="E4166" t="s">
        <v>288</v>
      </c>
      <c r="F4166" t="s">
        <v>289</v>
      </c>
      <c r="G4166">
        <v>38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44</v>
      </c>
      <c r="N4166" s="2">
        <v>0</v>
      </c>
      <c r="O4166" s="2">
        <v>9.2243186582809222E-2</v>
      </c>
      <c r="P4166">
        <v>83</v>
      </c>
      <c r="Q4166" s="2">
        <v>0.16085271317829458</v>
      </c>
      <c r="R4166">
        <v>477</v>
      </c>
      <c r="S4166">
        <v>516</v>
      </c>
      <c r="T4166">
        <v>492</v>
      </c>
      <c r="U4166">
        <v>1</v>
      </c>
      <c r="V4166">
        <v>5</v>
      </c>
      <c r="W4166">
        <v>8</v>
      </c>
      <c r="X4166">
        <v>10</v>
      </c>
      <c r="Y4166">
        <v>81</v>
      </c>
      <c r="Z4166">
        <v>0</v>
      </c>
      <c r="AA4166">
        <v>0</v>
      </c>
      <c r="AB4166">
        <v>0</v>
      </c>
      <c r="AC4166">
        <v>0</v>
      </c>
      <c r="AD4166">
        <v>449</v>
      </c>
      <c r="AE4166">
        <v>1</v>
      </c>
      <c r="AF4166">
        <v>5</v>
      </c>
      <c r="AG4166">
        <v>8</v>
      </c>
      <c r="AH4166">
        <v>10</v>
      </c>
      <c r="AI4166" s="3">
        <v>8.4632516703786187E-2</v>
      </c>
      <c r="AJ4166" s="3">
        <v>0</v>
      </c>
      <c r="AK4166" s="3">
        <v>0</v>
      </c>
      <c r="AL4166" s="3">
        <v>0</v>
      </c>
      <c r="AM4166" s="3">
        <v>0</v>
      </c>
      <c r="AN4166" s="2">
        <f t="shared" si="138"/>
        <v>9.2243186582809222E-2</v>
      </c>
      <c r="AO4166" s="2">
        <v>5.0739957716701901E-2</v>
      </c>
      <c r="AP4166">
        <f t="shared" si="139"/>
        <v>44</v>
      </c>
    </row>
    <row r="4167" spans="1:42" ht="16.5" hidden="1" customHeight="1" x14ac:dyDescent="0.25">
      <c r="A4167" s="5" t="s">
        <v>794</v>
      </c>
      <c r="B4167" s="1" t="s">
        <v>394</v>
      </c>
      <c r="D4167" t="s">
        <v>32</v>
      </c>
      <c r="E4167" t="s">
        <v>388</v>
      </c>
      <c r="F4167" t="s">
        <v>395</v>
      </c>
      <c r="G4167">
        <v>37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44</v>
      </c>
      <c r="N4167" s="2">
        <v>0</v>
      </c>
      <c r="O4167" s="2">
        <v>9.1286307053941904E-2</v>
      </c>
      <c r="P4167">
        <v>124</v>
      </c>
      <c r="Q4167" s="2">
        <v>0.2206405693950178</v>
      </c>
      <c r="R4167">
        <v>482</v>
      </c>
      <c r="S4167">
        <v>562</v>
      </c>
      <c r="T4167">
        <v>550</v>
      </c>
      <c r="U4167">
        <v>1</v>
      </c>
      <c r="V4167">
        <v>3</v>
      </c>
      <c r="W4167">
        <v>2</v>
      </c>
      <c r="X4167">
        <v>6</v>
      </c>
      <c r="Y4167">
        <v>116</v>
      </c>
      <c r="Z4167">
        <v>0</v>
      </c>
      <c r="AA4167">
        <v>0</v>
      </c>
      <c r="AB4167">
        <v>0</v>
      </c>
      <c r="AC4167">
        <v>5</v>
      </c>
      <c r="AD4167">
        <v>471</v>
      </c>
      <c r="AE4167">
        <v>1</v>
      </c>
      <c r="AF4167">
        <v>3</v>
      </c>
      <c r="AG4167">
        <v>2</v>
      </c>
      <c r="AH4167">
        <v>1</v>
      </c>
      <c r="AI4167" s="3">
        <v>7.8556263269639062E-2</v>
      </c>
      <c r="AJ4167" s="3">
        <v>0</v>
      </c>
      <c r="AK4167" s="3">
        <v>0</v>
      </c>
      <c r="AL4167" s="3">
        <v>0</v>
      </c>
      <c r="AM4167" s="3">
        <v>0</v>
      </c>
      <c r="AN4167" s="2">
        <f t="shared" si="138"/>
        <v>9.1286307053941904E-2</v>
      </c>
      <c r="AO4167" s="2">
        <v>1.4644351464435146E-2</v>
      </c>
      <c r="AP4167">
        <f t="shared" si="139"/>
        <v>44</v>
      </c>
    </row>
    <row r="4168" spans="1:42" ht="16.5" hidden="1" customHeight="1" x14ac:dyDescent="0.25">
      <c r="A4168" s="4" t="s">
        <v>800</v>
      </c>
      <c r="B4168" t="s">
        <v>720</v>
      </c>
      <c r="D4168" t="s">
        <v>32</v>
      </c>
      <c r="E4168" t="s">
        <v>667</v>
      </c>
      <c r="F4168" t="s">
        <v>721</v>
      </c>
      <c r="G4168">
        <v>37</v>
      </c>
      <c r="H4168">
        <v>0</v>
      </c>
      <c r="I4168">
        <v>0</v>
      </c>
      <c r="J4168">
        <v>0</v>
      </c>
      <c r="K4168">
        <v>0</v>
      </c>
      <c r="L4168">
        <v>3</v>
      </c>
      <c r="M4168">
        <v>41</v>
      </c>
      <c r="N4168" s="2">
        <v>6.1475409836065573E-3</v>
      </c>
      <c r="O4168" s="2">
        <v>8.4016393442622947E-2</v>
      </c>
      <c r="P4168">
        <v>71</v>
      </c>
      <c r="Q4168" s="2">
        <v>0.13786407766990291</v>
      </c>
      <c r="R4168">
        <v>488</v>
      </c>
      <c r="S4168">
        <v>515</v>
      </c>
      <c r="T4168">
        <v>437</v>
      </c>
      <c r="U4168">
        <v>16</v>
      </c>
      <c r="V4168">
        <v>9</v>
      </c>
      <c r="W4168">
        <v>3</v>
      </c>
      <c r="X4168">
        <v>50</v>
      </c>
      <c r="Y4168">
        <v>62</v>
      </c>
      <c r="Z4168">
        <v>0</v>
      </c>
      <c r="AA4168">
        <v>0</v>
      </c>
      <c r="AB4168">
        <v>0</v>
      </c>
      <c r="AC4168">
        <v>3</v>
      </c>
      <c r="AD4168">
        <v>412</v>
      </c>
      <c r="AE4168">
        <v>16</v>
      </c>
      <c r="AF4168">
        <v>9</v>
      </c>
      <c r="AG4168">
        <v>3</v>
      </c>
      <c r="AH4168">
        <v>47</v>
      </c>
      <c r="AI4168" s="3">
        <v>8.9805825242718448E-2</v>
      </c>
      <c r="AJ4168" s="3">
        <v>0</v>
      </c>
      <c r="AK4168" s="3">
        <v>0</v>
      </c>
      <c r="AL4168" s="3">
        <v>0</v>
      </c>
      <c r="AM4168" s="3">
        <v>0</v>
      </c>
      <c r="AN4168" s="2">
        <f t="shared" si="138"/>
        <v>9.0163934426229497E-2</v>
      </c>
      <c r="AO4168" s="2">
        <v>0.1540041067761807</v>
      </c>
      <c r="AP4168">
        <f t="shared" si="139"/>
        <v>44</v>
      </c>
    </row>
    <row r="4169" spans="1:42" ht="16.5" hidden="1" customHeight="1" x14ac:dyDescent="0.25">
      <c r="A4169" s="4" t="s">
        <v>803</v>
      </c>
      <c r="B4169" s="1" t="s">
        <v>533</v>
      </c>
      <c r="D4169" t="s">
        <v>32</v>
      </c>
      <c r="E4169" t="s">
        <v>534</v>
      </c>
      <c r="F4169" t="s">
        <v>535</v>
      </c>
      <c r="G4169">
        <v>40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44</v>
      </c>
      <c r="N4169" s="2">
        <v>0</v>
      </c>
      <c r="O4169" s="2">
        <v>8.9613034623217916E-2</v>
      </c>
      <c r="P4169">
        <v>81</v>
      </c>
      <c r="Q4169" s="2">
        <v>0.15340909090909091</v>
      </c>
      <c r="R4169">
        <v>491</v>
      </c>
      <c r="S4169">
        <v>528</v>
      </c>
      <c r="T4169">
        <v>524</v>
      </c>
      <c r="U4169">
        <v>2</v>
      </c>
      <c r="V4169">
        <v>0</v>
      </c>
      <c r="W4169">
        <v>1</v>
      </c>
      <c r="X4169">
        <v>0</v>
      </c>
      <c r="Y4169">
        <v>77</v>
      </c>
      <c r="Z4169">
        <v>0</v>
      </c>
      <c r="AA4169">
        <v>0</v>
      </c>
      <c r="AB4169">
        <v>0</v>
      </c>
      <c r="AC4169">
        <v>0</v>
      </c>
      <c r="AD4169">
        <v>487</v>
      </c>
      <c r="AE4169">
        <v>2</v>
      </c>
      <c r="AF4169">
        <v>0</v>
      </c>
      <c r="AG4169">
        <v>1</v>
      </c>
      <c r="AH4169">
        <v>0</v>
      </c>
      <c r="AI4169" s="3">
        <v>8.2135523613963035E-2</v>
      </c>
      <c r="AJ4169" s="3">
        <v>0</v>
      </c>
      <c r="AK4169" s="3">
        <v>0</v>
      </c>
      <c r="AL4169" s="3">
        <v>0</v>
      </c>
      <c r="AM4169" s="3">
        <v>0</v>
      </c>
      <c r="AN4169" s="2">
        <f t="shared" si="138"/>
        <v>8.9613034623217916E-2</v>
      </c>
      <c r="AO4169" s="2">
        <v>6.1224489795918364E-3</v>
      </c>
      <c r="AP4169">
        <f t="shared" si="139"/>
        <v>44</v>
      </c>
    </row>
    <row r="4170" spans="1:42" ht="16.5" hidden="1" customHeight="1" x14ac:dyDescent="0.25">
      <c r="A4170" s="4" t="s">
        <v>798</v>
      </c>
      <c r="B4170" t="s">
        <v>642</v>
      </c>
      <c r="D4170" t="s">
        <v>32</v>
      </c>
      <c r="E4170" t="s">
        <v>305</v>
      </c>
      <c r="F4170" t="s">
        <v>643</v>
      </c>
      <c r="G4170">
        <v>32</v>
      </c>
      <c r="H4170">
        <v>0</v>
      </c>
      <c r="I4170">
        <v>0</v>
      </c>
      <c r="J4170">
        <v>6</v>
      </c>
      <c r="K4170">
        <v>0</v>
      </c>
      <c r="L4170">
        <v>19</v>
      </c>
      <c r="M4170">
        <v>25</v>
      </c>
      <c r="N4170" s="2">
        <v>3.7549407114624504E-2</v>
      </c>
      <c r="O4170" s="2">
        <v>4.9407114624505928E-2</v>
      </c>
      <c r="P4170">
        <v>185</v>
      </c>
      <c r="Q4170" s="2">
        <v>0.28593508500772796</v>
      </c>
      <c r="R4170">
        <v>506</v>
      </c>
      <c r="S4170">
        <v>647</v>
      </c>
      <c r="T4170">
        <v>605</v>
      </c>
      <c r="U4170">
        <v>2</v>
      </c>
      <c r="V4170">
        <v>4</v>
      </c>
      <c r="W4170">
        <v>9</v>
      </c>
      <c r="X4170">
        <v>27</v>
      </c>
      <c r="Y4170">
        <v>160</v>
      </c>
      <c r="Z4170">
        <v>0</v>
      </c>
      <c r="AA4170">
        <v>0</v>
      </c>
      <c r="AB4170">
        <v>3</v>
      </c>
      <c r="AC4170">
        <v>14</v>
      </c>
      <c r="AD4170">
        <v>477</v>
      </c>
      <c r="AE4170">
        <v>2</v>
      </c>
      <c r="AF4170">
        <v>4</v>
      </c>
      <c r="AG4170">
        <v>12</v>
      </c>
      <c r="AH4170">
        <v>13</v>
      </c>
      <c r="AI4170" s="3">
        <v>6.7085953878406712E-2</v>
      </c>
      <c r="AJ4170" s="3">
        <v>0</v>
      </c>
      <c r="AK4170" s="3">
        <v>0</v>
      </c>
      <c r="AL4170" s="3">
        <v>0.5</v>
      </c>
      <c r="AM4170" s="3">
        <v>0</v>
      </c>
      <c r="AN4170" s="2">
        <f t="shared" si="138"/>
        <v>8.6956521739130432E-2</v>
      </c>
      <c r="AO4170" s="2">
        <v>6.1023622047244097E-2</v>
      </c>
      <c r="AP4170">
        <f t="shared" si="139"/>
        <v>44</v>
      </c>
    </row>
    <row r="4171" spans="1:42" ht="16.5" hidden="1" customHeight="1" x14ac:dyDescent="0.25">
      <c r="A4171" s="5" t="s">
        <v>790</v>
      </c>
      <c r="B4171" s="1" t="s">
        <v>161</v>
      </c>
      <c r="C4171" t="s">
        <v>36</v>
      </c>
      <c r="D4171" t="s">
        <v>43</v>
      </c>
      <c r="E4171" t="s">
        <v>44</v>
      </c>
      <c r="F4171" t="s">
        <v>162</v>
      </c>
      <c r="G4171">
        <v>41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44</v>
      </c>
      <c r="N4171" s="2">
        <v>0</v>
      </c>
      <c r="O4171" s="2">
        <v>8.5106382978723402E-2</v>
      </c>
      <c r="P4171">
        <v>1</v>
      </c>
      <c r="Q4171" s="2">
        <v>2.1097046413502108E-3</v>
      </c>
      <c r="R4171">
        <v>517</v>
      </c>
      <c r="S4171">
        <v>474</v>
      </c>
      <c r="T4171">
        <v>459</v>
      </c>
      <c r="U4171">
        <v>2</v>
      </c>
      <c r="V4171">
        <v>4</v>
      </c>
      <c r="W4171">
        <v>6</v>
      </c>
      <c r="X4171">
        <v>3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500</v>
      </c>
      <c r="AE4171">
        <v>2</v>
      </c>
      <c r="AF4171">
        <v>4</v>
      </c>
      <c r="AG4171">
        <v>6</v>
      </c>
      <c r="AH4171">
        <v>3</v>
      </c>
      <c r="AI4171" s="3">
        <v>8.2000000000000003E-2</v>
      </c>
      <c r="AJ4171" s="3">
        <v>0</v>
      </c>
      <c r="AK4171" s="3">
        <v>0</v>
      </c>
      <c r="AL4171" s="3">
        <v>0</v>
      </c>
      <c r="AM4171" s="3">
        <v>0</v>
      </c>
      <c r="AN4171" s="2">
        <f t="shared" si="138"/>
        <v>8.5106382978723402E-2</v>
      </c>
      <c r="AO4171" s="2">
        <v>2.9126213592233011E-2</v>
      </c>
      <c r="AP4171">
        <f t="shared" si="139"/>
        <v>44</v>
      </c>
    </row>
    <row r="4172" spans="1:42" ht="16.5" hidden="1" customHeight="1" x14ac:dyDescent="0.25">
      <c r="A4172" s="4" t="s">
        <v>800</v>
      </c>
      <c r="B4172" s="1" t="s">
        <v>570</v>
      </c>
      <c r="D4172" t="s">
        <v>32</v>
      </c>
      <c r="E4172" t="s">
        <v>568</v>
      </c>
      <c r="F4172" t="s">
        <v>571</v>
      </c>
      <c r="G4172">
        <v>35</v>
      </c>
      <c r="H4172">
        <v>0</v>
      </c>
      <c r="I4172">
        <v>0</v>
      </c>
      <c r="J4172">
        <v>0</v>
      </c>
      <c r="K4172">
        <v>3</v>
      </c>
      <c r="L4172">
        <v>3</v>
      </c>
      <c r="M4172">
        <v>41</v>
      </c>
      <c r="N4172" s="2">
        <v>5.7361376673040155E-3</v>
      </c>
      <c r="O4172" s="2">
        <v>7.8393881453154873E-2</v>
      </c>
      <c r="P4172">
        <v>67</v>
      </c>
      <c r="Q4172" s="2">
        <v>0.1227106227106227</v>
      </c>
      <c r="R4172">
        <v>523</v>
      </c>
      <c r="S4172">
        <v>546</v>
      </c>
      <c r="T4172">
        <v>310</v>
      </c>
      <c r="U4172">
        <v>0</v>
      </c>
      <c r="V4172">
        <v>19</v>
      </c>
      <c r="W4172">
        <v>3</v>
      </c>
      <c r="X4172">
        <v>214</v>
      </c>
      <c r="Y4172">
        <v>37</v>
      </c>
      <c r="Z4172">
        <v>0</v>
      </c>
      <c r="AA4172">
        <v>0</v>
      </c>
      <c r="AB4172">
        <v>0</v>
      </c>
      <c r="AC4172">
        <v>18</v>
      </c>
      <c r="AD4172">
        <v>308</v>
      </c>
      <c r="AE4172">
        <v>0</v>
      </c>
      <c r="AF4172">
        <v>19</v>
      </c>
      <c r="AG4172">
        <v>3</v>
      </c>
      <c r="AH4172">
        <v>199</v>
      </c>
      <c r="AI4172" s="3">
        <v>0.11363636363636363</v>
      </c>
      <c r="AJ4172" s="3">
        <v>0</v>
      </c>
      <c r="AK4172" s="3">
        <v>0</v>
      </c>
      <c r="AL4172" s="3">
        <v>0</v>
      </c>
      <c r="AM4172" s="3">
        <v>1.507537688442211E-2</v>
      </c>
      <c r="AN4172" s="2">
        <f t="shared" si="138"/>
        <v>8.4130019120458893E-2</v>
      </c>
      <c r="AO4172" s="2">
        <v>0.41776937618147447</v>
      </c>
      <c r="AP4172">
        <f t="shared" si="139"/>
        <v>44</v>
      </c>
    </row>
    <row r="4173" spans="1:42" ht="16.5" hidden="1" customHeight="1" x14ac:dyDescent="0.25">
      <c r="A4173" s="5" t="s">
        <v>791</v>
      </c>
      <c r="B4173" t="s">
        <v>747</v>
      </c>
      <c r="D4173" t="s">
        <v>32</v>
      </c>
      <c r="E4173" t="s">
        <v>144</v>
      </c>
      <c r="F4173" t="s">
        <v>748</v>
      </c>
      <c r="G4173">
        <v>23</v>
      </c>
      <c r="H4173">
        <v>0</v>
      </c>
      <c r="I4173">
        <v>4</v>
      </c>
      <c r="J4173">
        <v>12</v>
      </c>
      <c r="K4173">
        <v>0</v>
      </c>
      <c r="L4173">
        <v>0</v>
      </c>
      <c r="M4173">
        <v>44</v>
      </c>
      <c r="N4173" s="2">
        <v>0</v>
      </c>
      <c r="O4173" s="2">
        <v>7.6388888888888895E-2</v>
      </c>
      <c r="P4173">
        <v>42</v>
      </c>
      <c r="Q4173" s="2">
        <v>7.3170731707317069E-2</v>
      </c>
      <c r="R4173">
        <v>576</v>
      </c>
      <c r="S4173">
        <v>574</v>
      </c>
      <c r="T4173">
        <v>401</v>
      </c>
      <c r="U4173">
        <v>0</v>
      </c>
      <c r="V4173">
        <v>2</v>
      </c>
      <c r="W4173">
        <v>169</v>
      </c>
      <c r="X4173">
        <v>2</v>
      </c>
      <c r="Y4173">
        <v>24</v>
      </c>
      <c r="Z4173">
        <v>0</v>
      </c>
      <c r="AA4173">
        <v>0</v>
      </c>
      <c r="AB4173">
        <v>14</v>
      </c>
      <c r="AC4173">
        <v>0</v>
      </c>
      <c r="AD4173">
        <v>400</v>
      </c>
      <c r="AE4173">
        <v>0</v>
      </c>
      <c r="AF4173">
        <v>6</v>
      </c>
      <c r="AG4173">
        <v>167</v>
      </c>
      <c r="AH4173">
        <v>2</v>
      </c>
      <c r="AI4173" s="3">
        <v>5.7500000000000002E-2</v>
      </c>
      <c r="AJ4173" s="3">
        <v>0</v>
      </c>
      <c r="AK4173" s="3">
        <v>0.66666666666666663</v>
      </c>
      <c r="AL4173" s="3">
        <v>7.1856287425149698E-2</v>
      </c>
      <c r="AM4173" s="3">
        <v>0</v>
      </c>
      <c r="AN4173" s="2">
        <f t="shared" si="138"/>
        <v>7.6388888888888895E-2</v>
      </c>
      <c r="AO4173" s="2">
        <v>0.30434782608695654</v>
      </c>
      <c r="AP4173">
        <f t="shared" si="139"/>
        <v>44</v>
      </c>
    </row>
    <row r="4174" spans="1:42" ht="16.5" hidden="1" customHeight="1" x14ac:dyDescent="0.25">
      <c r="A4174" s="4">
        <v>2011</v>
      </c>
      <c r="B4174" s="1" t="s">
        <v>199</v>
      </c>
      <c r="D4174" t="s">
        <v>32</v>
      </c>
      <c r="E4174" t="s">
        <v>197</v>
      </c>
      <c r="F4174" t="s">
        <v>200</v>
      </c>
      <c r="G4174">
        <v>39</v>
      </c>
      <c r="H4174">
        <v>0</v>
      </c>
      <c r="I4174">
        <v>0</v>
      </c>
      <c r="J4174">
        <v>3</v>
      </c>
      <c r="K4174">
        <v>0</v>
      </c>
      <c r="L4174">
        <v>0</v>
      </c>
      <c r="M4174">
        <v>44</v>
      </c>
      <c r="N4174" s="2">
        <v>0</v>
      </c>
      <c r="O4174" s="2">
        <v>7.6388888888888895E-2</v>
      </c>
      <c r="P4174">
        <v>137</v>
      </c>
      <c r="Q4174" s="2">
        <v>0.20478325859491778</v>
      </c>
      <c r="R4174">
        <v>576</v>
      </c>
      <c r="S4174">
        <v>669</v>
      </c>
      <c r="T4174">
        <v>631</v>
      </c>
      <c r="U4174">
        <v>0</v>
      </c>
      <c r="V4174">
        <v>1</v>
      </c>
      <c r="W4174">
        <v>2</v>
      </c>
      <c r="X4174">
        <v>35</v>
      </c>
      <c r="Y4174">
        <v>133</v>
      </c>
      <c r="Z4174">
        <v>0</v>
      </c>
      <c r="AA4174">
        <v>0</v>
      </c>
      <c r="AB4174">
        <v>0</v>
      </c>
      <c r="AC4174">
        <v>0</v>
      </c>
      <c r="AD4174">
        <v>537</v>
      </c>
      <c r="AE4174">
        <v>0</v>
      </c>
      <c r="AF4174">
        <v>1</v>
      </c>
      <c r="AG4174">
        <v>5</v>
      </c>
      <c r="AH4174">
        <v>35</v>
      </c>
      <c r="AI4174" s="3">
        <v>7.2625698324022353E-2</v>
      </c>
      <c r="AJ4174" s="3">
        <v>0</v>
      </c>
      <c r="AK4174" s="3">
        <v>0</v>
      </c>
      <c r="AL4174" s="3">
        <v>0.6</v>
      </c>
      <c r="AM4174" s="3">
        <v>0</v>
      </c>
      <c r="AN4174" s="2">
        <f t="shared" si="138"/>
        <v>7.6388888888888895E-2</v>
      </c>
      <c r="AO4174" s="2">
        <v>7.0934256055363326E-2</v>
      </c>
      <c r="AP4174">
        <f t="shared" si="139"/>
        <v>44</v>
      </c>
    </row>
    <row r="4175" spans="1:42" ht="16.5" hidden="1" customHeight="1" x14ac:dyDescent="0.25">
      <c r="A4175" s="4" t="s">
        <v>798</v>
      </c>
      <c r="B4175" s="1" t="s">
        <v>199</v>
      </c>
      <c r="D4175" t="s">
        <v>32</v>
      </c>
      <c r="E4175" t="s">
        <v>197</v>
      </c>
      <c r="F4175" t="s">
        <v>200</v>
      </c>
      <c r="G4175">
        <v>43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44</v>
      </c>
      <c r="N4175" s="2">
        <v>0</v>
      </c>
      <c r="O4175" s="2">
        <v>7.6124567474048443E-2</v>
      </c>
      <c r="P4175">
        <v>122</v>
      </c>
      <c r="Q4175" s="2">
        <v>0.18597560975609756</v>
      </c>
      <c r="R4175">
        <v>578</v>
      </c>
      <c r="S4175">
        <v>656</v>
      </c>
      <c r="T4175">
        <v>598</v>
      </c>
      <c r="U4175">
        <v>0</v>
      </c>
      <c r="V4175">
        <v>2</v>
      </c>
      <c r="W4175">
        <v>3</v>
      </c>
      <c r="X4175">
        <v>53</v>
      </c>
      <c r="Y4175">
        <v>116</v>
      </c>
      <c r="Z4175">
        <v>0</v>
      </c>
      <c r="AA4175">
        <v>0</v>
      </c>
      <c r="AB4175">
        <v>0</v>
      </c>
      <c r="AC4175">
        <v>0</v>
      </c>
      <c r="AD4175">
        <v>525</v>
      </c>
      <c r="AE4175">
        <v>0</v>
      </c>
      <c r="AF4175">
        <v>2</v>
      </c>
      <c r="AG4175">
        <v>3</v>
      </c>
      <c r="AH4175">
        <v>53</v>
      </c>
      <c r="AI4175" s="3">
        <v>8.1904761904761911E-2</v>
      </c>
      <c r="AJ4175" s="3">
        <v>0</v>
      </c>
      <c r="AK4175" s="3">
        <v>0</v>
      </c>
      <c r="AL4175" s="3">
        <v>0</v>
      </c>
      <c r="AM4175" s="3">
        <v>0</v>
      </c>
      <c r="AN4175" s="2">
        <f t="shared" si="138"/>
        <v>7.6124567474048443E-2</v>
      </c>
      <c r="AO4175" s="2">
        <v>9.9485420240137221E-2</v>
      </c>
      <c r="AP4175">
        <f t="shared" si="139"/>
        <v>44</v>
      </c>
    </row>
    <row r="4176" spans="1:42" ht="16.5" hidden="1" customHeight="1" x14ac:dyDescent="0.25">
      <c r="A4176" s="4" t="s">
        <v>800</v>
      </c>
      <c r="B4176" s="1" t="s">
        <v>521</v>
      </c>
      <c r="D4176" t="s">
        <v>32</v>
      </c>
      <c r="E4176" t="s">
        <v>517</v>
      </c>
      <c r="F4176" t="s">
        <v>522</v>
      </c>
      <c r="G4176">
        <v>33</v>
      </c>
      <c r="H4176">
        <v>0</v>
      </c>
      <c r="I4176">
        <v>0</v>
      </c>
      <c r="J4176">
        <v>0</v>
      </c>
      <c r="K4176">
        <v>4</v>
      </c>
      <c r="L4176">
        <v>3</v>
      </c>
      <c r="M4176">
        <v>41</v>
      </c>
      <c r="N4176" s="2">
        <v>4.9099836333878887E-3</v>
      </c>
      <c r="O4176" s="2">
        <v>6.7103109656301146E-2</v>
      </c>
      <c r="P4176">
        <v>330</v>
      </c>
      <c r="Q4176" s="2">
        <v>0.36789297658862874</v>
      </c>
      <c r="R4176">
        <v>611</v>
      </c>
      <c r="S4176">
        <v>897</v>
      </c>
      <c r="T4176">
        <v>739</v>
      </c>
      <c r="U4176">
        <v>0</v>
      </c>
      <c r="V4176">
        <v>19</v>
      </c>
      <c r="W4176">
        <v>14</v>
      </c>
      <c r="X4176">
        <v>125</v>
      </c>
      <c r="Y4176">
        <v>286</v>
      </c>
      <c r="Z4176">
        <v>0</v>
      </c>
      <c r="AA4176">
        <v>8</v>
      </c>
      <c r="AB4176">
        <v>6</v>
      </c>
      <c r="AC4176">
        <v>22</v>
      </c>
      <c r="AD4176">
        <v>486</v>
      </c>
      <c r="AE4176">
        <v>0</v>
      </c>
      <c r="AF4176">
        <v>11</v>
      </c>
      <c r="AG4176">
        <v>8</v>
      </c>
      <c r="AH4176">
        <v>107</v>
      </c>
      <c r="AI4176" s="3">
        <v>6.7901234567901231E-2</v>
      </c>
      <c r="AJ4176" s="3">
        <v>0</v>
      </c>
      <c r="AK4176" s="3">
        <v>0</v>
      </c>
      <c r="AL4176" s="3">
        <v>0</v>
      </c>
      <c r="AM4176" s="3">
        <v>3.7383177570093455E-2</v>
      </c>
      <c r="AN4176" s="2">
        <f t="shared" si="138"/>
        <v>7.2013093289689037E-2</v>
      </c>
      <c r="AO4176" s="2">
        <v>0.20588235294117646</v>
      </c>
      <c r="AP4176">
        <f t="shared" si="139"/>
        <v>44</v>
      </c>
    </row>
    <row r="4177" spans="1:42" ht="16.5" hidden="1" customHeight="1" x14ac:dyDescent="0.25">
      <c r="A4177" s="4" t="s">
        <v>796</v>
      </c>
      <c r="B4177" s="1" t="s">
        <v>543</v>
      </c>
      <c r="D4177" t="s">
        <v>32</v>
      </c>
      <c r="E4177" t="s">
        <v>544</v>
      </c>
      <c r="F4177" t="s">
        <v>545</v>
      </c>
      <c r="G4177">
        <v>41</v>
      </c>
      <c r="H4177">
        <v>0</v>
      </c>
      <c r="I4177">
        <v>0</v>
      </c>
      <c r="J4177">
        <v>0</v>
      </c>
      <c r="K4177">
        <v>0</v>
      </c>
      <c r="L4177">
        <v>3</v>
      </c>
      <c r="M4177">
        <v>41</v>
      </c>
      <c r="N4177" s="2">
        <v>4.7393364928909956E-3</v>
      </c>
      <c r="O4177" s="2">
        <v>6.4770932069510262E-2</v>
      </c>
      <c r="P4177">
        <v>4</v>
      </c>
      <c r="Q4177" s="2">
        <v>6.7453625632377737E-3</v>
      </c>
      <c r="R4177">
        <v>633</v>
      </c>
      <c r="S4177">
        <v>593</v>
      </c>
      <c r="T4177">
        <v>570</v>
      </c>
      <c r="U4177">
        <v>1</v>
      </c>
      <c r="V4177">
        <v>14</v>
      </c>
      <c r="W4177">
        <v>5</v>
      </c>
      <c r="X4177">
        <v>3</v>
      </c>
      <c r="Y4177">
        <v>0</v>
      </c>
      <c r="Z4177">
        <v>0</v>
      </c>
      <c r="AA4177">
        <v>3</v>
      </c>
      <c r="AB4177">
        <v>0</v>
      </c>
      <c r="AC4177">
        <v>0</v>
      </c>
      <c r="AD4177">
        <v>611</v>
      </c>
      <c r="AE4177">
        <v>1</v>
      </c>
      <c r="AF4177">
        <v>11</v>
      </c>
      <c r="AG4177">
        <v>5</v>
      </c>
      <c r="AH4177">
        <v>3</v>
      </c>
      <c r="AI4177" s="3">
        <v>6.7103109656301146E-2</v>
      </c>
      <c r="AJ4177" s="3">
        <v>0</v>
      </c>
      <c r="AK4177" s="3">
        <v>0</v>
      </c>
      <c r="AL4177" s="3">
        <v>0</v>
      </c>
      <c r="AM4177" s="3">
        <v>0</v>
      </c>
      <c r="AN4177" s="2">
        <f t="shared" si="138"/>
        <v>6.9510268562401251E-2</v>
      </c>
      <c r="AO4177" s="2">
        <v>3.1695721077654518E-2</v>
      </c>
      <c r="AP4177">
        <f t="shared" si="139"/>
        <v>44</v>
      </c>
    </row>
    <row r="4178" spans="1:42" ht="16.5" hidden="1" customHeight="1" x14ac:dyDescent="0.25">
      <c r="A4178" s="5" t="s">
        <v>791</v>
      </c>
      <c r="B4178" s="1" t="s">
        <v>402</v>
      </c>
      <c r="D4178" t="s">
        <v>32</v>
      </c>
      <c r="E4178" t="s">
        <v>388</v>
      </c>
      <c r="F4178" t="s">
        <v>403</v>
      </c>
      <c r="G4178">
        <v>43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44</v>
      </c>
      <c r="N4178" s="2">
        <v>0</v>
      </c>
      <c r="O4178" s="2">
        <v>6.358381502890173E-2</v>
      </c>
      <c r="P4178">
        <v>87</v>
      </c>
      <c r="Q4178" s="2">
        <v>0.11836734693877551</v>
      </c>
      <c r="R4178">
        <v>692</v>
      </c>
      <c r="S4178">
        <v>735</v>
      </c>
      <c r="T4178">
        <v>725</v>
      </c>
      <c r="U4178">
        <v>7</v>
      </c>
      <c r="V4178">
        <v>0</v>
      </c>
      <c r="W4178">
        <v>0</v>
      </c>
      <c r="X4178">
        <v>3</v>
      </c>
      <c r="Y4178">
        <v>83</v>
      </c>
      <c r="Z4178">
        <v>0</v>
      </c>
      <c r="AA4178">
        <v>0</v>
      </c>
      <c r="AB4178">
        <v>0</v>
      </c>
      <c r="AC4178">
        <v>0</v>
      </c>
      <c r="AD4178">
        <v>685</v>
      </c>
      <c r="AE4178">
        <v>7</v>
      </c>
      <c r="AF4178">
        <v>0</v>
      </c>
      <c r="AG4178">
        <v>0</v>
      </c>
      <c r="AH4178">
        <v>3</v>
      </c>
      <c r="AI4178" s="3">
        <v>6.2773722627737227E-2</v>
      </c>
      <c r="AJ4178" s="3">
        <v>0</v>
      </c>
      <c r="AK4178" s="3">
        <v>0</v>
      </c>
      <c r="AL4178" s="3">
        <v>0</v>
      </c>
      <c r="AM4178" s="3">
        <v>0</v>
      </c>
      <c r="AN4178" s="2">
        <f t="shared" si="138"/>
        <v>6.358381502890173E-2</v>
      </c>
      <c r="AO4178" s="2">
        <v>1.4388489208633094E-2</v>
      </c>
      <c r="AP4178">
        <f t="shared" si="139"/>
        <v>44</v>
      </c>
    </row>
    <row r="4179" spans="1:42" ht="16.5" hidden="1" customHeight="1" x14ac:dyDescent="0.25">
      <c r="A4179" s="4" t="s">
        <v>798</v>
      </c>
      <c r="B4179" t="s">
        <v>646</v>
      </c>
      <c r="D4179" t="s">
        <v>32</v>
      </c>
      <c r="E4179" t="s">
        <v>365</v>
      </c>
      <c r="F4179" t="s">
        <v>647</v>
      </c>
      <c r="G4179">
        <v>29</v>
      </c>
      <c r="H4179">
        <v>0</v>
      </c>
      <c r="I4179">
        <v>0</v>
      </c>
      <c r="J4179">
        <v>0</v>
      </c>
      <c r="K4179">
        <v>10</v>
      </c>
      <c r="L4179">
        <v>0</v>
      </c>
      <c r="M4179">
        <v>44</v>
      </c>
      <c r="N4179" s="2">
        <v>0</v>
      </c>
      <c r="O4179" s="2">
        <v>6.1538461538461542E-2</v>
      </c>
      <c r="P4179">
        <v>74</v>
      </c>
      <c r="Q4179" s="2">
        <v>9.9328859060402688E-2</v>
      </c>
      <c r="R4179">
        <v>715</v>
      </c>
      <c r="S4179">
        <v>745</v>
      </c>
      <c r="T4179">
        <v>695</v>
      </c>
      <c r="U4179">
        <v>6</v>
      </c>
      <c r="V4179">
        <v>6</v>
      </c>
      <c r="W4179">
        <v>6</v>
      </c>
      <c r="X4179">
        <v>32</v>
      </c>
      <c r="Y4179">
        <v>71</v>
      </c>
      <c r="Z4179">
        <v>0</v>
      </c>
      <c r="AA4179">
        <v>0</v>
      </c>
      <c r="AB4179">
        <v>0</v>
      </c>
      <c r="AC4179">
        <v>0</v>
      </c>
      <c r="AD4179">
        <v>653</v>
      </c>
      <c r="AE4179">
        <v>6</v>
      </c>
      <c r="AF4179">
        <v>6</v>
      </c>
      <c r="AG4179">
        <v>6</v>
      </c>
      <c r="AH4179">
        <v>42</v>
      </c>
      <c r="AI4179" s="3">
        <v>4.44104134762634E-2</v>
      </c>
      <c r="AJ4179" s="3">
        <v>0</v>
      </c>
      <c r="AK4179" s="3">
        <v>0</v>
      </c>
      <c r="AL4179" s="3">
        <v>0</v>
      </c>
      <c r="AM4179" s="3">
        <v>0.23809523809523808</v>
      </c>
      <c r="AN4179" s="2">
        <f t="shared" si="138"/>
        <v>6.1538461538461542E-2</v>
      </c>
      <c r="AO4179" s="2">
        <v>8.4151472650771386E-2</v>
      </c>
      <c r="AP4179">
        <f t="shared" si="139"/>
        <v>44</v>
      </c>
    </row>
    <row r="4180" spans="1:42" ht="16.5" hidden="1" customHeight="1" x14ac:dyDescent="0.25">
      <c r="A4180" s="5" t="s">
        <v>788</v>
      </c>
      <c r="B4180" s="1" t="s">
        <v>133</v>
      </c>
      <c r="D4180" t="s">
        <v>32</v>
      </c>
      <c r="E4180" t="s">
        <v>134</v>
      </c>
      <c r="F4180" t="s">
        <v>135</v>
      </c>
      <c r="G4180">
        <v>39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44</v>
      </c>
      <c r="N4180" s="2">
        <v>0</v>
      </c>
      <c r="O4180" s="2">
        <v>5.6701030927835051E-2</v>
      </c>
      <c r="P4180">
        <v>29</v>
      </c>
      <c r="Q4180" s="2">
        <v>3.8107752956636008E-2</v>
      </c>
      <c r="R4180">
        <v>776</v>
      </c>
      <c r="S4180">
        <v>761</v>
      </c>
      <c r="T4180">
        <v>750</v>
      </c>
      <c r="U4180">
        <v>0</v>
      </c>
      <c r="V4180">
        <v>5</v>
      </c>
      <c r="W4180">
        <v>1</v>
      </c>
      <c r="X4180">
        <v>5</v>
      </c>
      <c r="Y4180">
        <v>29</v>
      </c>
      <c r="Z4180">
        <v>0</v>
      </c>
      <c r="AA4180">
        <v>0</v>
      </c>
      <c r="AB4180">
        <v>0</v>
      </c>
      <c r="AC4180">
        <v>0</v>
      </c>
      <c r="AD4180">
        <v>760</v>
      </c>
      <c r="AE4180">
        <v>0</v>
      </c>
      <c r="AF4180">
        <v>5</v>
      </c>
      <c r="AG4180">
        <v>1</v>
      </c>
      <c r="AH4180">
        <v>5</v>
      </c>
      <c r="AI4180" s="3">
        <v>5.131578947368421E-2</v>
      </c>
      <c r="AJ4180" s="3">
        <v>0</v>
      </c>
      <c r="AK4180" s="3">
        <v>0</v>
      </c>
      <c r="AL4180" s="3">
        <v>0</v>
      </c>
      <c r="AM4180" s="3">
        <v>0</v>
      </c>
      <c r="AN4180" s="2">
        <f t="shared" si="138"/>
        <v>5.6701030927835051E-2</v>
      </c>
      <c r="AO4180" s="2">
        <v>1.4267185473411154E-2</v>
      </c>
      <c r="AP4180">
        <f t="shared" si="139"/>
        <v>44</v>
      </c>
    </row>
    <row r="4181" spans="1:42" ht="16.5" hidden="1" customHeight="1" x14ac:dyDescent="0.25">
      <c r="A4181" s="4">
        <v>2011</v>
      </c>
      <c r="B4181" s="1" t="s">
        <v>136</v>
      </c>
      <c r="D4181" t="s">
        <v>32</v>
      </c>
      <c r="E4181" t="s">
        <v>134</v>
      </c>
      <c r="F4181" t="s">
        <v>137</v>
      </c>
      <c r="G4181">
        <v>37</v>
      </c>
      <c r="H4181">
        <v>0</v>
      </c>
      <c r="I4181">
        <v>0</v>
      </c>
      <c r="J4181">
        <v>0</v>
      </c>
      <c r="K4181">
        <v>0</v>
      </c>
      <c r="L4181">
        <v>3</v>
      </c>
      <c r="M4181">
        <v>41</v>
      </c>
      <c r="N4181" s="2">
        <v>3.663003663003663E-3</v>
      </c>
      <c r="O4181" s="2">
        <v>5.0061050061050064E-2</v>
      </c>
      <c r="P4181">
        <v>138</v>
      </c>
      <c r="Q4181" s="2">
        <v>0.1511500547645126</v>
      </c>
      <c r="R4181">
        <v>819</v>
      </c>
      <c r="S4181">
        <v>913</v>
      </c>
      <c r="T4181">
        <v>891</v>
      </c>
      <c r="U4181">
        <v>3</v>
      </c>
      <c r="V4181">
        <v>9</v>
      </c>
      <c r="W4181">
        <v>2</v>
      </c>
      <c r="X4181">
        <v>8</v>
      </c>
      <c r="Y4181">
        <v>137</v>
      </c>
      <c r="Z4181">
        <v>0</v>
      </c>
      <c r="AA4181">
        <v>0</v>
      </c>
      <c r="AB4181">
        <v>0</v>
      </c>
      <c r="AC4181">
        <v>0</v>
      </c>
      <c r="AD4181">
        <v>791</v>
      </c>
      <c r="AE4181">
        <v>3</v>
      </c>
      <c r="AF4181">
        <v>9</v>
      </c>
      <c r="AG4181">
        <v>2</v>
      </c>
      <c r="AH4181">
        <v>8</v>
      </c>
      <c r="AI4181" s="3">
        <v>4.6776232616940583E-2</v>
      </c>
      <c r="AJ4181" s="3">
        <v>0</v>
      </c>
      <c r="AK4181" s="3">
        <v>0</v>
      </c>
      <c r="AL4181" s="3">
        <v>0</v>
      </c>
      <c r="AM4181" s="3">
        <v>0</v>
      </c>
      <c r="AN4181" s="2">
        <f t="shared" si="138"/>
        <v>5.3724053724053727E-2</v>
      </c>
      <c r="AO4181" s="2">
        <v>2.7060270602706028E-2</v>
      </c>
      <c r="AP4181">
        <f t="shared" si="139"/>
        <v>44</v>
      </c>
    </row>
    <row r="4182" spans="1:42" ht="16.5" hidden="1" customHeight="1" x14ac:dyDescent="0.25">
      <c r="A4182" s="4" t="s">
        <v>803</v>
      </c>
      <c r="B4182" s="1" t="s">
        <v>340</v>
      </c>
      <c r="D4182" t="s">
        <v>32</v>
      </c>
      <c r="E4182" t="s">
        <v>336</v>
      </c>
      <c r="F4182" t="s">
        <v>341</v>
      </c>
      <c r="G4182">
        <v>43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44</v>
      </c>
      <c r="N4182" s="2">
        <v>0</v>
      </c>
      <c r="O4182" s="2">
        <v>5.0984936268829661E-2</v>
      </c>
      <c r="P4182">
        <v>7</v>
      </c>
      <c r="Q4182" s="2">
        <v>8.4745762711864406E-3</v>
      </c>
      <c r="R4182">
        <v>863</v>
      </c>
      <c r="S4182">
        <v>826</v>
      </c>
      <c r="T4182">
        <v>690</v>
      </c>
      <c r="U4182">
        <v>115</v>
      </c>
      <c r="V4182">
        <v>11</v>
      </c>
      <c r="W4182">
        <v>8</v>
      </c>
      <c r="X4182">
        <v>2</v>
      </c>
      <c r="Y4182">
        <v>4</v>
      </c>
      <c r="Z4182">
        <v>0</v>
      </c>
      <c r="AA4182">
        <v>0</v>
      </c>
      <c r="AB4182">
        <v>0</v>
      </c>
      <c r="AC4182">
        <v>0</v>
      </c>
      <c r="AD4182">
        <v>729</v>
      </c>
      <c r="AE4182">
        <v>115</v>
      </c>
      <c r="AF4182">
        <v>11</v>
      </c>
      <c r="AG4182">
        <v>8</v>
      </c>
      <c r="AH4182">
        <v>2</v>
      </c>
      <c r="AI4182" s="3">
        <v>5.8984910836762688E-2</v>
      </c>
      <c r="AJ4182" s="3">
        <v>0</v>
      </c>
      <c r="AK4182" s="3">
        <v>0</v>
      </c>
      <c r="AL4182" s="3">
        <v>0</v>
      </c>
      <c r="AM4182" s="3">
        <v>0</v>
      </c>
      <c r="AN4182" s="2">
        <f t="shared" si="138"/>
        <v>5.0984936268829661E-2</v>
      </c>
      <c r="AO4182" s="2">
        <v>0.15722543352601157</v>
      </c>
      <c r="AP4182">
        <f t="shared" si="139"/>
        <v>44</v>
      </c>
    </row>
    <row r="4183" spans="1:42" ht="16.5" hidden="1" customHeight="1" x14ac:dyDescent="0.25">
      <c r="A4183" s="5" t="s">
        <v>794</v>
      </c>
      <c r="B4183" s="1" t="s">
        <v>146</v>
      </c>
      <c r="D4183" t="s">
        <v>32</v>
      </c>
      <c r="E4183" t="s">
        <v>144</v>
      </c>
      <c r="F4183" t="s">
        <v>147</v>
      </c>
      <c r="G4183">
        <v>39</v>
      </c>
      <c r="H4183">
        <v>0</v>
      </c>
      <c r="I4183">
        <v>0</v>
      </c>
      <c r="J4183">
        <v>3</v>
      </c>
      <c r="K4183">
        <v>0</v>
      </c>
      <c r="L4183">
        <v>0</v>
      </c>
      <c r="M4183">
        <v>44</v>
      </c>
      <c r="N4183" s="2">
        <v>0</v>
      </c>
      <c r="O4183" s="2">
        <v>5.0458715596330278E-2</v>
      </c>
      <c r="P4183">
        <v>81</v>
      </c>
      <c r="Q4183" s="2">
        <v>8.9108910891089105E-2</v>
      </c>
      <c r="R4183">
        <v>872</v>
      </c>
      <c r="S4183">
        <v>909</v>
      </c>
      <c r="T4183">
        <v>775</v>
      </c>
      <c r="U4183">
        <v>10</v>
      </c>
      <c r="V4183">
        <v>3</v>
      </c>
      <c r="W4183">
        <v>21</v>
      </c>
      <c r="X4183">
        <v>100</v>
      </c>
      <c r="Y4183">
        <v>73</v>
      </c>
      <c r="Z4183">
        <v>0</v>
      </c>
      <c r="AA4183">
        <v>0</v>
      </c>
      <c r="AB4183">
        <v>0</v>
      </c>
      <c r="AC4183">
        <v>0</v>
      </c>
      <c r="AD4183">
        <v>741</v>
      </c>
      <c r="AE4183">
        <v>10</v>
      </c>
      <c r="AF4183">
        <v>3</v>
      </c>
      <c r="AG4183">
        <v>24</v>
      </c>
      <c r="AH4183">
        <v>100</v>
      </c>
      <c r="AI4183" s="3">
        <v>5.2631578947368418E-2</v>
      </c>
      <c r="AJ4183" s="3">
        <v>0</v>
      </c>
      <c r="AK4183" s="3">
        <v>0</v>
      </c>
      <c r="AL4183" s="3">
        <v>0.125</v>
      </c>
      <c r="AM4183" s="3">
        <v>0</v>
      </c>
      <c r="AN4183" s="2">
        <f t="shared" si="138"/>
        <v>5.0458715596330278E-2</v>
      </c>
      <c r="AO4183" s="2">
        <v>0.1560364464692483</v>
      </c>
      <c r="AP4183">
        <f t="shared" si="139"/>
        <v>44</v>
      </c>
    </row>
    <row r="4184" spans="1:42" ht="16.5" hidden="1" customHeight="1" x14ac:dyDescent="0.25">
      <c r="A4184" s="5" t="s">
        <v>790</v>
      </c>
      <c r="B4184" s="1" t="s">
        <v>243</v>
      </c>
      <c r="D4184" t="s">
        <v>32</v>
      </c>
      <c r="E4184" t="s">
        <v>239</v>
      </c>
      <c r="F4184" t="s">
        <v>244</v>
      </c>
      <c r="G4184">
        <v>43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44</v>
      </c>
      <c r="N4184" s="2">
        <v>0</v>
      </c>
      <c r="O4184" s="2">
        <v>4.8726467331118496E-2</v>
      </c>
      <c r="P4184">
        <v>27</v>
      </c>
      <c r="Q4184" s="2">
        <v>3.0474040632054177E-2</v>
      </c>
      <c r="R4184">
        <v>903</v>
      </c>
      <c r="S4184">
        <v>886</v>
      </c>
      <c r="T4184">
        <v>861</v>
      </c>
      <c r="U4184">
        <v>2</v>
      </c>
      <c r="V4184">
        <v>18</v>
      </c>
      <c r="W4184">
        <v>3</v>
      </c>
      <c r="X4184">
        <v>2</v>
      </c>
      <c r="Y4184">
        <v>23</v>
      </c>
      <c r="Z4184">
        <v>0</v>
      </c>
      <c r="AA4184">
        <v>0</v>
      </c>
      <c r="AB4184">
        <v>0</v>
      </c>
      <c r="AC4184">
        <v>0</v>
      </c>
      <c r="AD4184">
        <v>881</v>
      </c>
      <c r="AE4184">
        <v>2</v>
      </c>
      <c r="AF4184">
        <v>18</v>
      </c>
      <c r="AG4184">
        <v>3</v>
      </c>
      <c r="AH4184">
        <v>2</v>
      </c>
      <c r="AI4184" s="3">
        <v>4.8808172531214528E-2</v>
      </c>
      <c r="AJ4184" s="3">
        <v>0</v>
      </c>
      <c r="AK4184" s="3">
        <v>0</v>
      </c>
      <c r="AL4184" s="3">
        <v>0</v>
      </c>
      <c r="AM4184" s="3">
        <v>0</v>
      </c>
      <c r="AN4184" s="2">
        <f t="shared" si="138"/>
        <v>4.8726467331118496E-2</v>
      </c>
      <c r="AO4184" s="2">
        <v>2.759381898454746E-2</v>
      </c>
      <c r="AP4184">
        <f t="shared" si="139"/>
        <v>44</v>
      </c>
    </row>
    <row r="4185" spans="1:42" ht="16.5" hidden="1" customHeight="1" x14ac:dyDescent="0.25">
      <c r="A4185" s="5" t="s">
        <v>790</v>
      </c>
      <c r="B4185" t="s">
        <v>690</v>
      </c>
      <c r="D4185" t="s">
        <v>32</v>
      </c>
      <c r="E4185" t="s">
        <v>636</v>
      </c>
      <c r="F4185" t="s">
        <v>691</v>
      </c>
      <c r="G4185">
        <v>34</v>
      </c>
      <c r="H4185">
        <v>0</v>
      </c>
      <c r="I4185">
        <v>0</v>
      </c>
      <c r="J4185">
        <v>0</v>
      </c>
      <c r="K4185">
        <v>6</v>
      </c>
      <c r="L4185">
        <v>0</v>
      </c>
      <c r="M4185">
        <v>44</v>
      </c>
      <c r="N4185" s="2">
        <v>0</v>
      </c>
      <c r="O4185" s="2">
        <v>4.7058823529411764E-2</v>
      </c>
      <c r="P4185">
        <v>42</v>
      </c>
      <c r="Q4185" s="2">
        <v>4.5016077170418008E-2</v>
      </c>
      <c r="R4185">
        <v>935</v>
      </c>
      <c r="S4185">
        <v>933</v>
      </c>
      <c r="T4185">
        <v>771</v>
      </c>
      <c r="U4185">
        <v>7</v>
      </c>
      <c r="V4185">
        <v>12</v>
      </c>
      <c r="W4185">
        <v>3</v>
      </c>
      <c r="X4185">
        <v>140</v>
      </c>
      <c r="Y4185">
        <v>41</v>
      </c>
      <c r="Z4185">
        <v>0</v>
      </c>
      <c r="AA4185">
        <v>0</v>
      </c>
      <c r="AB4185">
        <v>0</v>
      </c>
      <c r="AC4185">
        <v>0</v>
      </c>
      <c r="AD4185">
        <v>764</v>
      </c>
      <c r="AE4185">
        <v>7</v>
      </c>
      <c r="AF4185">
        <v>12</v>
      </c>
      <c r="AG4185">
        <v>3</v>
      </c>
      <c r="AH4185">
        <v>146</v>
      </c>
      <c r="AI4185" s="3">
        <v>4.4502617801047119E-2</v>
      </c>
      <c r="AJ4185" s="3">
        <v>0</v>
      </c>
      <c r="AK4185" s="3">
        <v>0</v>
      </c>
      <c r="AL4185" s="3">
        <v>0</v>
      </c>
      <c r="AM4185" s="3">
        <v>4.1095890410958902E-2</v>
      </c>
      <c r="AN4185" s="2">
        <f t="shared" si="138"/>
        <v>4.7058823529411764E-2</v>
      </c>
      <c r="AO4185" s="2">
        <v>0.18025751072961374</v>
      </c>
      <c r="AP4185">
        <f t="shared" si="139"/>
        <v>44</v>
      </c>
    </row>
    <row r="4186" spans="1:42" ht="16.5" hidden="1" customHeight="1" x14ac:dyDescent="0.25">
      <c r="A4186" s="5" t="s">
        <v>802</v>
      </c>
      <c r="B4186" s="1" t="s">
        <v>243</v>
      </c>
      <c r="D4186" t="s">
        <v>32</v>
      </c>
      <c r="E4186" t="s">
        <v>239</v>
      </c>
      <c r="F4186" t="s">
        <v>244</v>
      </c>
      <c r="G4186">
        <v>42</v>
      </c>
      <c r="H4186">
        <v>0</v>
      </c>
      <c r="I4186">
        <v>0</v>
      </c>
      <c r="J4186">
        <v>0</v>
      </c>
      <c r="K4186">
        <v>0</v>
      </c>
      <c r="L4186">
        <v>6</v>
      </c>
      <c r="M4186">
        <v>38</v>
      </c>
      <c r="N4186" s="2">
        <v>5.8195926285160042E-3</v>
      </c>
      <c r="O4186" s="2">
        <v>3.6857419980601359E-2</v>
      </c>
      <c r="P4186">
        <v>22</v>
      </c>
      <c r="Q4186" s="2">
        <v>2.1803766105054509E-2</v>
      </c>
      <c r="R4186">
        <v>1031</v>
      </c>
      <c r="S4186">
        <v>1009</v>
      </c>
      <c r="T4186">
        <v>990</v>
      </c>
      <c r="U4186">
        <v>4</v>
      </c>
      <c r="V4186">
        <v>6</v>
      </c>
      <c r="W4186">
        <v>5</v>
      </c>
      <c r="X4186">
        <v>4</v>
      </c>
      <c r="Y4186">
        <v>19</v>
      </c>
      <c r="Z4186">
        <v>0</v>
      </c>
      <c r="AA4186">
        <v>0</v>
      </c>
      <c r="AB4186">
        <v>0</v>
      </c>
      <c r="AC4186">
        <v>0</v>
      </c>
      <c r="AD4186">
        <v>1013</v>
      </c>
      <c r="AE4186">
        <v>4</v>
      </c>
      <c r="AF4186">
        <v>6</v>
      </c>
      <c r="AG4186">
        <v>5</v>
      </c>
      <c r="AH4186">
        <v>4</v>
      </c>
      <c r="AI4186" s="3">
        <v>4.1461006910167818E-2</v>
      </c>
      <c r="AJ4186" s="3">
        <v>0</v>
      </c>
      <c r="AK4186" s="3">
        <v>0</v>
      </c>
      <c r="AL4186" s="3">
        <v>0</v>
      </c>
      <c r="AM4186" s="3">
        <v>0</v>
      </c>
      <c r="AN4186" s="2">
        <f t="shared" ref="AN4186:AN4249" si="140">N4186+O4186</f>
        <v>4.2677012609117361E-2</v>
      </c>
      <c r="AO4186" s="2">
        <v>1.8410852713178296E-2</v>
      </c>
      <c r="AP4186">
        <f t="shared" ref="AP4186:AP4249" si="141">L4186+M4186</f>
        <v>44</v>
      </c>
    </row>
    <row r="4187" spans="1:42" ht="16.5" hidden="1" customHeight="1" x14ac:dyDescent="0.25">
      <c r="A4187" s="4" t="s">
        <v>803</v>
      </c>
      <c r="B4187" s="1" t="s">
        <v>584</v>
      </c>
      <c r="D4187" t="s">
        <v>32</v>
      </c>
      <c r="E4187" t="s">
        <v>582</v>
      </c>
      <c r="F4187" t="s">
        <v>585</v>
      </c>
      <c r="G4187">
        <v>39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44</v>
      </c>
      <c r="N4187" s="2">
        <v>0</v>
      </c>
      <c r="O4187" s="2">
        <v>3.8972542072630643E-2</v>
      </c>
      <c r="P4187">
        <v>5</v>
      </c>
      <c r="Q4187" s="2">
        <v>4.5871559633027525E-3</v>
      </c>
      <c r="R4187">
        <v>1129</v>
      </c>
      <c r="S4187">
        <v>1090</v>
      </c>
      <c r="T4187">
        <v>985</v>
      </c>
      <c r="U4187">
        <v>7</v>
      </c>
      <c r="V4187">
        <v>7</v>
      </c>
      <c r="W4187">
        <v>49</v>
      </c>
      <c r="X4187">
        <v>42</v>
      </c>
      <c r="Y4187">
        <v>3</v>
      </c>
      <c r="Z4187">
        <v>0</v>
      </c>
      <c r="AA4187">
        <v>0</v>
      </c>
      <c r="AB4187">
        <v>0</v>
      </c>
      <c r="AC4187">
        <v>0</v>
      </c>
      <c r="AD4187">
        <v>1021</v>
      </c>
      <c r="AE4187">
        <v>7</v>
      </c>
      <c r="AF4187">
        <v>7</v>
      </c>
      <c r="AG4187">
        <v>49</v>
      </c>
      <c r="AH4187">
        <v>42</v>
      </c>
      <c r="AI4187" s="3">
        <v>3.8197845249755141E-2</v>
      </c>
      <c r="AJ4187" s="3">
        <v>0</v>
      </c>
      <c r="AK4187" s="3">
        <v>0</v>
      </c>
      <c r="AL4187" s="3">
        <v>0</v>
      </c>
      <c r="AM4187" s="3">
        <v>0</v>
      </c>
      <c r="AN4187" s="2">
        <f t="shared" si="140"/>
        <v>3.8972542072630643E-2</v>
      </c>
      <c r="AO4187" s="2">
        <v>9.3250444049733566E-2</v>
      </c>
      <c r="AP4187">
        <f t="shared" si="141"/>
        <v>44</v>
      </c>
    </row>
    <row r="4188" spans="1:42" ht="16.5" hidden="1" customHeight="1" x14ac:dyDescent="0.25">
      <c r="A4188" s="5" t="s">
        <v>794</v>
      </c>
      <c r="B4188" s="1" t="s">
        <v>546</v>
      </c>
      <c r="D4188" t="s">
        <v>32</v>
      </c>
      <c r="E4188" t="s">
        <v>544</v>
      </c>
      <c r="F4188" t="s">
        <v>547</v>
      </c>
      <c r="G4188">
        <v>39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44</v>
      </c>
      <c r="N4188" s="2">
        <v>0</v>
      </c>
      <c r="O4188" s="2">
        <v>3.3409263477600606E-2</v>
      </c>
      <c r="P4188">
        <v>62</v>
      </c>
      <c r="Q4188" s="2">
        <v>4.6441947565543068E-2</v>
      </c>
      <c r="R4188">
        <v>1317</v>
      </c>
      <c r="S4188">
        <v>1335</v>
      </c>
      <c r="T4188">
        <v>1265</v>
      </c>
      <c r="U4188">
        <v>2</v>
      </c>
      <c r="V4188">
        <v>17</v>
      </c>
      <c r="W4188">
        <v>15</v>
      </c>
      <c r="X4188">
        <v>36</v>
      </c>
      <c r="Y4188">
        <v>58</v>
      </c>
      <c r="Z4188">
        <v>0</v>
      </c>
      <c r="AA4188">
        <v>0</v>
      </c>
      <c r="AB4188">
        <v>0</v>
      </c>
      <c r="AC4188">
        <v>0</v>
      </c>
      <c r="AD4188">
        <v>1246</v>
      </c>
      <c r="AE4188">
        <v>2</v>
      </c>
      <c r="AF4188">
        <v>17</v>
      </c>
      <c r="AG4188">
        <v>15</v>
      </c>
      <c r="AH4188">
        <v>36</v>
      </c>
      <c r="AI4188" s="3">
        <v>3.1300160513643663E-2</v>
      </c>
      <c r="AJ4188" s="3">
        <v>0</v>
      </c>
      <c r="AK4188" s="3">
        <v>0</v>
      </c>
      <c r="AL4188" s="3">
        <v>0</v>
      </c>
      <c r="AM4188" s="3">
        <v>0</v>
      </c>
      <c r="AN4188" s="2">
        <f t="shared" si="140"/>
        <v>3.3409263477600606E-2</v>
      </c>
      <c r="AO4188" s="2">
        <v>5.3191489361702128E-2</v>
      </c>
      <c r="AP4188">
        <f t="shared" si="141"/>
        <v>44</v>
      </c>
    </row>
    <row r="4189" spans="1:42" ht="16.5" hidden="1" customHeight="1" x14ac:dyDescent="0.25">
      <c r="A4189" s="4" t="s">
        <v>803</v>
      </c>
      <c r="B4189" s="1" t="s">
        <v>572</v>
      </c>
      <c r="D4189" t="s">
        <v>32</v>
      </c>
      <c r="E4189" t="s">
        <v>568</v>
      </c>
      <c r="F4189" t="s">
        <v>573</v>
      </c>
      <c r="G4189">
        <v>35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44</v>
      </c>
      <c r="N4189" s="2">
        <v>0</v>
      </c>
      <c r="O4189" s="2">
        <v>3.2496307237813882E-2</v>
      </c>
      <c r="P4189">
        <v>32</v>
      </c>
      <c r="Q4189" s="2">
        <v>2.3845007451564829E-2</v>
      </c>
      <c r="R4189">
        <v>1354</v>
      </c>
      <c r="S4189">
        <v>1342</v>
      </c>
      <c r="T4189">
        <v>1047</v>
      </c>
      <c r="U4189">
        <v>4</v>
      </c>
      <c r="V4189">
        <v>13</v>
      </c>
      <c r="W4189">
        <v>9</v>
      </c>
      <c r="X4189">
        <v>276</v>
      </c>
      <c r="Y4189">
        <v>27</v>
      </c>
      <c r="Z4189">
        <v>0</v>
      </c>
      <c r="AA4189">
        <v>0</v>
      </c>
      <c r="AB4189">
        <v>0</v>
      </c>
      <c r="AC4189">
        <v>0</v>
      </c>
      <c r="AD4189">
        <v>1055</v>
      </c>
      <c r="AE4189">
        <v>4</v>
      </c>
      <c r="AF4189">
        <v>13</v>
      </c>
      <c r="AG4189">
        <v>9</v>
      </c>
      <c r="AH4189">
        <v>276</v>
      </c>
      <c r="AI4189" s="3">
        <v>3.3175355450236969E-2</v>
      </c>
      <c r="AJ4189" s="3">
        <v>0</v>
      </c>
      <c r="AK4189" s="3">
        <v>0</v>
      </c>
      <c r="AL4189" s="3">
        <v>0</v>
      </c>
      <c r="AM4189" s="3">
        <v>0</v>
      </c>
      <c r="AN4189" s="2">
        <f t="shared" si="140"/>
        <v>3.2496307237813882E-2</v>
      </c>
      <c r="AO4189" s="2">
        <v>0.22254974207811348</v>
      </c>
      <c r="AP4189">
        <f t="shared" si="141"/>
        <v>44</v>
      </c>
    </row>
    <row r="4190" spans="1:42" ht="16.5" hidden="1" customHeight="1" x14ac:dyDescent="0.25">
      <c r="A4190" s="4" t="s">
        <v>803</v>
      </c>
      <c r="B4190" s="1" t="s">
        <v>379</v>
      </c>
      <c r="D4190" t="s">
        <v>32</v>
      </c>
      <c r="E4190" t="s">
        <v>182</v>
      </c>
      <c r="F4190" t="s">
        <v>380</v>
      </c>
      <c r="G4190">
        <v>38</v>
      </c>
      <c r="H4190">
        <v>0</v>
      </c>
      <c r="I4190">
        <v>0</v>
      </c>
      <c r="J4190">
        <v>3</v>
      </c>
      <c r="K4190">
        <v>0</v>
      </c>
      <c r="L4190">
        <v>4</v>
      </c>
      <c r="M4190">
        <v>40</v>
      </c>
      <c r="N4190" s="2">
        <v>2.9069767441860465E-3</v>
      </c>
      <c r="O4190" s="2">
        <v>2.9069767441860465E-2</v>
      </c>
      <c r="P4190">
        <v>100</v>
      </c>
      <c r="Q4190" s="2">
        <v>6.9832402234636867E-2</v>
      </c>
      <c r="R4190">
        <v>1376</v>
      </c>
      <c r="S4190">
        <v>1432</v>
      </c>
      <c r="T4190">
        <v>1399</v>
      </c>
      <c r="U4190">
        <v>1</v>
      </c>
      <c r="V4190">
        <v>6</v>
      </c>
      <c r="W4190">
        <v>17</v>
      </c>
      <c r="X4190">
        <v>12</v>
      </c>
      <c r="Y4190">
        <v>94</v>
      </c>
      <c r="Z4190">
        <v>0</v>
      </c>
      <c r="AA4190">
        <v>0</v>
      </c>
      <c r="AB4190">
        <v>0</v>
      </c>
      <c r="AC4190">
        <v>0</v>
      </c>
      <c r="AD4190">
        <v>1343</v>
      </c>
      <c r="AE4190">
        <v>1</v>
      </c>
      <c r="AF4190">
        <v>6</v>
      </c>
      <c r="AG4190">
        <v>20</v>
      </c>
      <c r="AH4190">
        <v>12</v>
      </c>
      <c r="AI4190" s="3">
        <v>2.8294862248696945E-2</v>
      </c>
      <c r="AJ4190" s="3">
        <v>0</v>
      </c>
      <c r="AK4190" s="3">
        <v>0</v>
      </c>
      <c r="AL4190" s="3">
        <v>0.15</v>
      </c>
      <c r="AM4190" s="3">
        <v>0</v>
      </c>
      <c r="AN4190" s="2">
        <f t="shared" si="140"/>
        <v>3.1976744186046513E-2</v>
      </c>
      <c r="AO4190" s="2">
        <v>2.8219971056439943E-2</v>
      </c>
      <c r="AP4190">
        <f t="shared" si="141"/>
        <v>44</v>
      </c>
    </row>
    <row r="4191" spans="1:42" ht="16.5" hidden="1" customHeight="1" x14ac:dyDescent="0.25">
      <c r="A4191" s="5" t="s">
        <v>789</v>
      </c>
      <c r="B4191" s="1" t="s">
        <v>379</v>
      </c>
      <c r="D4191" t="s">
        <v>32</v>
      </c>
      <c r="E4191" t="s">
        <v>182</v>
      </c>
      <c r="F4191" t="s">
        <v>380</v>
      </c>
      <c r="G4191">
        <v>38</v>
      </c>
      <c r="H4191">
        <v>0</v>
      </c>
      <c r="I4191">
        <v>0</v>
      </c>
      <c r="J4191">
        <v>0</v>
      </c>
      <c r="K4191">
        <v>0</v>
      </c>
      <c r="L4191">
        <v>7</v>
      </c>
      <c r="M4191">
        <v>37</v>
      </c>
      <c r="N4191" s="2">
        <v>4.8814504881450485E-3</v>
      </c>
      <c r="O4191" s="2">
        <v>2.5801952580195259E-2</v>
      </c>
      <c r="P4191">
        <v>161</v>
      </c>
      <c r="Q4191" s="2">
        <v>0.1038039974210187</v>
      </c>
      <c r="R4191">
        <v>1434</v>
      </c>
      <c r="S4191">
        <v>1551</v>
      </c>
      <c r="T4191">
        <v>1513</v>
      </c>
      <c r="U4191">
        <v>2</v>
      </c>
      <c r="V4191">
        <v>8</v>
      </c>
      <c r="W4191">
        <v>14</v>
      </c>
      <c r="X4191">
        <v>14</v>
      </c>
      <c r="Y4191">
        <v>156</v>
      </c>
      <c r="Z4191">
        <v>0</v>
      </c>
      <c r="AA4191">
        <v>0</v>
      </c>
      <c r="AB4191">
        <v>0</v>
      </c>
      <c r="AC4191">
        <v>0</v>
      </c>
      <c r="AD4191">
        <v>1395</v>
      </c>
      <c r="AE4191">
        <v>2</v>
      </c>
      <c r="AF4191">
        <v>8</v>
      </c>
      <c r="AG4191">
        <v>14</v>
      </c>
      <c r="AH4191">
        <v>14</v>
      </c>
      <c r="AI4191" s="3">
        <v>2.7240143369175629E-2</v>
      </c>
      <c r="AJ4191" s="3">
        <v>0</v>
      </c>
      <c r="AK4191" s="3">
        <v>0</v>
      </c>
      <c r="AL4191" s="3">
        <v>0</v>
      </c>
      <c r="AM4191" s="3">
        <v>0</v>
      </c>
      <c r="AN4191" s="2">
        <f t="shared" si="140"/>
        <v>3.0683403068340307E-2</v>
      </c>
      <c r="AO4191" s="2">
        <v>2.6517794836008374E-2</v>
      </c>
      <c r="AP4191">
        <f t="shared" si="141"/>
        <v>44</v>
      </c>
    </row>
    <row r="4192" spans="1:42" ht="16.5" hidden="1" customHeight="1" x14ac:dyDescent="0.25">
      <c r="A4192" s="5" t="s">
        <v>793</v>
      </c>
      <c r="B4192" s="1" t="s">
        <v>479</v>
      </c>
      <c r="C4192" t="s">
        <v>36</v>
      </c>
      <c r="D4192" t="s">
        <v>43</v>
      </c>
      <c r="E4192" t="s">
        <v>480</v>
      </c>
      <c r="F4192" t="s">
        <v>481</v>
      </c>
      <c r="G4192">
        <v>38</v>
      </c>
      <c r="H4192">
        <v>0</v>
      </c>
      <c r="I4192">
        <v>0</v>
      </c>
      <c r="J4192">
        <v>0</v>
      </c>
      <c r="K4192">
        <v>0</v>
      </c>
      <c r="L4192">
        <v>16</v>
      </c>
      <c r="M4192">
        <v>28</v>
      </c>
      <c r="N4192" s="2">
        <v>1.0382868267358857E-2</v>
      </c>
      <c r="O4192" s="2">
        <v>1.8170019467878003E-2</v>
      </c>
      <c r="P4192">
        <v>28</v>
      </c>
      <c r="Q4192" s="2">
        <v>1.8360655737704918E-2</v>
      </c>
      <c r="R4192">
        <v>1541</v>
      </c>
      <c r="S4192">
        <v>1525</v>
      </c>
      <c r="T4192">
        <v>1444</v>
      </c>
      <c r="U4192">
        <v>4</v>
      </c>
      <c r="V4192">
        <v>23</v>
      </c>
      <c r="W4192">
        <v>25</v>
      </c>
      <c r="X4192">
        <v>29</v>
      </c>
      <c r="Y4192">
        <v>22</v>
      </c>
      <c r="Z4192">
        <v>0</v>
      </c>
      <c r="AA4192">
        <v>0</v>
      </c>
      <c r="AB4192">
        <v>0</v>
      </c>
      <c r="AC4192">
        <v>0</v>
      </c>
      <c r="AD4192">
        <v>1460</v>
      </c>
      <c r="AE4192">
        <v>4</v>
      </c>
      <c r="AF4192">
        <v>23</v>
      </c>
      <c r="AG4192">
        <v>25</v>
      </c>
      <c r="AH4192">
        <v>29</v>
      </c>
      <c r="AI4192" s="3">
        <v>2.6027397260273973E-2</v>
      </c>
      <c r="AJ4192" s="3">
        <v>0</v>
      </c>
      <c r="AK4192" s="3">
        <v>0</v>
      </c>
      <c r="AL4192" s="3">
        <v>0</v>
      </c>
      <c r="AM4192" s="3">
        <v>0</v>
      </c>
      <c r="AN4192" s="2">
        <f t="shared" si="140"/>
        <v>2.855288773523686E-2</v>
      </c>
      <c r="AO4192" s="2">
        <v>5.2563270603504221E-2</v>
      </c>
      <c r="AP4192">
        <f t="shared" si="141"/>
        <v>44</v>
      </c>
    </row>
    <row r="4193" spans="1:42" ht="16.5" hidden="1" customHeight="1" x14ac:dyDescent="0.25">
      <c r="A4193" s="4" t="s">
        <v>798</v>
      </c>
      <c r="B4193" s="1" t="s">
        <v>379</v>
      </c>
      <c r="D4193" t="s">
        <v>32</v>
      </c>
      <c r="E4193" t="s">
        <v>182</v>
      </c>
      <c r="F4193" t="s">
        <v>380</v>
      </c>
      <c r="G4193">
        <v>36</v>
      </c>
      <c r="H4193">
        <v>0</v>
      </c>
      <c r="I4193">
        <v>0</v>
      </c>
      <c r="J4193">
        <v>0</v>
      </c>
      <c r="K4193">
        <v>0</v>
      </c>
      <c r="L4193">
        <v>3</v>
      </c>
      <c r="M4193">
        <v>41</v>
      </c>
      <c r="N4193" s="2">
        <v>1.9083969465648854E-3</v>
      </c>
      <c r="O4193" s="2">
        <v>2.6081424936386769E-2</v>
      </c>
      <c r="P4193">
        <v>377</v>
      </c>
      <c r="Q4193" s="2">
        <v>0.19790026246719161</v>
      </c>
      <c r="R4193">
        <v>1572</v>
      </c>
      <c r="S4193">
        <v>1905</v>
      </c>
      <c r="T4193">
        <v>1798</v>
      </c>
      <c r="U4193">
        <v>6</v>
      </c>
      <c r="V4193">
        <v>23</v>
      </c>
      <c r="W4193">
        <v>25</v>
      </c>
      <c r="X4193">
        <v>53</v>
      </c>
      <c r="Y4193">
        <v>353</v>
      </c>
      <c r="Z4193">
        <v>0</v>
      </c>
      <c r="AA4193">
        <v>0</v>
      </c>
      <c r="AB4193">
        <v>4</v>
      </c>
      <c r="AC4193">
        <v>13</v>
      </c>
      <c r="AD4193">
        <v>1481</v>
      </c>
      <c r="AE4193">
        <v>6</v>
      </c>
      <c r="AF4193">
        <v>23</v>
      </c>
      <c r="AG4193">
        <v>21</v>
      </c>
      <c r="AH4193">
        <v>40</v>
      </c>
      <c r="AI4193" s="3">
        <v>2.4307900067521943E-2</v>
      </c>
      <c r="AJ4193" s="3">
        <v>0</v>
      </c>
      <c r="AK4193" s="3">
        <v>0</v>
      </c>
      <c r="AL4193" s="3">
        <v>0</v>
      </c>
      <c r="AM4193" s="3">
        <v>0</v>
      </c>
      <c r="AN4193" s="2">
        <f t="shared" si="140"/>
        <v>2.7989821882951654E-2</v>
      </c>
      <c r="AO4193" s="2">
        <v>5.7288351368555063E-2</v>
      </c>
      <c r="AP4193">
        <f t="shared" si="141"/>
        <v>44</v>
      </c>
    </row>
    <row r="4194" spans="1:42" ht="16.5" hidden="1" customHeight="1" x14ac:dyDescent="0.25">
      <c r="A4194" s="5" t="s">
        <v>788</v>
      </c>
      <c r="B4194" s="1" t="s">
        <v>467</v>
      </c>
      <c r="D4194" t="s">
        <v>32</v>
      </c>
      <c r="E4194" t="s">
        <v>463</v>
      </c>
      <c r="F4194" t="s">
        <v>468</v>
      </c>
      <c r="G4194">
        <v>37</v>
      </c>
      <c r="H4194">
        <v>0</v>
      </c>
      <c r="I4194">
        <v>0</v>
      </c>
      <c r="J4194">
        <v>0</v>
      </c>
      <c r="K4194">
        <v>0</v>
      </c>
      <c r="L4194">
        <v>10</v>
      </c>
      <c r="M4194">
        <v>34</v>
      </c>
      <c r="N4194" s="2">
        <v>5.5834729201563373E-3</v>
      </c>
      <c r="O4194" s="2">
        <v>1.8983807928531545E-2</v>
      </c>
      <c r="P4194">
        <v>216</v>
      </c>
      <c r="Q4194" s="2">
        <v>0.11003565970453388</v>
      </c>
      <c r="R4194">
        <v>1791</v>
      </c>
      <c r="S4194">
        <v>1963</v>
      </c>
      <c r="T4194">
        <v>1907</v>
      </c>
      <c r="U4194">
        <v>18</v>
      </c>
      <c r="V4194">
        <v>3</v>
      </c>
      <c r="W4194">
        <v>25</v>
      </c>
      <c r="X4194">
        <v>10</v>
      </c>
      <c r="Y4194">
        <v>213</v>
      </c>
      <c r="Z4194">
        <v>0</v>
      </c>
      <c r="AA4194">
        <v>0</v>
      </c>
      <c r="AB4194">
        <v>0</v>
      </c>
      <c r="AC4194">
        <v>0</v>
      </c>
      <c r="AD4194">
        <v>1731</v>
      </c>
      <c r="AE4194">
        <v>18</v>
      </c>
      <c r="AF4194">
        <v>3</v>
      </c>
      <c r="AG4194">
        <v>25</v>
      </c>
      <c r="AH4194">
        <v>10</v>
      </c>
      <c r="AI4194" s="3">
        <v>2.1374927787406125E-2</v>
      </c>
      <c r="AJ4194" s="3">
        <v>0</v>
      </c>
      <c r="AK4194" s="3">
        <v>0</v>
      </c>
      <c r="AL4194" s="3">
        <v>0</v>
      </c>
      <c r="AM4194" s="3">
        <v>0</v>
      </c>
      <c r="AN4194" s="2">
        <f t="shared" si="140"/>
        <v>2.4567280848687881E-2</v>
      </c>
      <c r="AO4194" s="2">
        <v>3.1337437045327363E-2</v>
      </c>
      <c r="AP4194">
        <f t="shared" si="141"/>
        <v>44</v>
      </c>
    </row>
    <row r="4195" spans="1:42" ht="16.5" hidden="1" customHeight="1" x14ac:dyDescent="0.25">
      <c r="A4195" s="4" t="s">
        <v>803</v>
      </c>
      <c r="B4195" s="1" t="s">
        <v>332</v>
      </c>
      <c r="D4195" t="s">
        <v>32</v>
      </c>
      <c r="E4195" t="s">
        <v>333</v>
      </c>
      <c r="F4195" t="s">
        <v>334</v>
      </c>
      <c r="G4195">
        <v>41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44</v>
      </c>
      <c r="N4195" s="2">
        <v>0</v>
      </c>
      <c r="O4195" s="2">
        <v>2.0512820512820513E-2</v>
      </c>
      <c r="P4195">
        <v>163</v>
      </c>
      <c r="Q4195" s="2">
        <v>7.1996466431095404E-2</v>
      </c>
      <c r="R4195">
        <v>2145</v>
      </c>
      <c r="S4195">
        <v>2264</v>
      </c>
      <c r="T4195">
        <v>2205</v>
      </c>
      <c r="U4195">
        <v>5</v>
      </c>
      <c r="V4195">
        <v>5</v>
      </c>
      <c r="W4195">
        <v>16</v>
      </c>
      <c r="X4195">
        <v>36</v>
      </c>
      <c r="Y4195">
        <v>151</v>
      </c>
      <c r="Z4195">
        <v>0</v>
      </c>
      <c r="AA4195">
        <v>0</v>
      </c>
      <c r="AB4195">
        <v>3</v>
      </c>
      <c r="AC4195">
        <v>3</v>
      </c>
      <c r="AD4195">
        <v>2095</v>
      </c>
      <c r="AE4195">
        <v>5</v>
      </c>
      <c r="AF4195">
        <v>5</v>
      </c>
      <c r="AG4195">
        <v>13</v>
      </c>
      <c r="AH4195">
        <v>33</v>
      </c>
      <c r="AI4195" s="3">
        <v>1.9570405727923627E-2</v>
      </c>
      <c r="AJ4195" s="3">
        <v>0</v>
      </c>
      <c r="AK4195" s="3">
        <v>0</v>
      </c>
      <c r="AL4195" s="3">
        <v>0</v>
      </c>
      <c r="AM4195" s="3">
        <v>0</v>
      </c>
      <c r="AN4195" s="2">
        <f t="shared" si="140"/>
        <v>2.0512820512820513E-2</v>
      </c>
      <c r="AO4195" s="2">
        <v>2.6034402603440261E-2</v>
      </c>
      <c r="AP4195">
        <f t="shared" si="141"/>
        <v>44</v>
      </c>
    </row>
    <row r="4196" spans="1:42" ht="16.5" hidden="1" customHeight="1" x14ac:dyDescent="0.25">
      <c r="A4196" s="5" t="s">
        <v>787</v>
      </c>
      <c r="B4196" s="1" t="s">
        <v>332</v>
      </c>
      <c r="D4196" t="s">
        <v>32</v>
      </c>
      <c r="E4196" t="s">
        <v>333</v>
      </c>
      <c r="F4196" t="s">
        <v>334</v>
      </c>
      <c r="G4196">
        <v>37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44</v>
      </c>
      <c r="N4196" s="2">
        <v>0</v>
      </c>
      <c r="O4196" s="2">
        <v>2.0332717190388171E-2</v>
      </c>
      <c r="P4196">
        <v>174</v>
      </c>
      <c r="Q4196" s="2">
        <v>7.5850043591979083E-2</v>
      </c>
      <c r="R4196">
        <v>2164</v>
      </c>
      <c r="S4196">
        <v>2294</v>
      </c>
      <c r="T4196">
        <v>2209</v>
      </c>
      <c r="U4196">
        <v>9</v>
      </c>
      <c r="V4196">
        <v>16</v>
      </c>
      <c r="W4196">
        <v>16</v>
      </c>
      <c r="X4196">
        <v>44</v>
      </c>
      <c r="Y4196">
        <v>161</v>
      </c>
      <c r="Z4196">
        <v>0</v>
      </c>
      <c r="AA4196">
        <v>0</v>
      </c>
      <c r="AB4196">
        <v>3</v>
      </c>
      <c r="AC4196">
        <v>3</v>
      </c>
      <c r="AD4196">
        <v>2085</v>
      </c>
      <c r="AE4196">
        <v>9</v>
      </c>
      <c r="AF4196">
        <v>16</v>
      </c>
      <c r="AG4196">
        <v>13</v>
      </c>
      <c r="AH4196">
        <v>41</v>
      </c>
      <c r="AI4196" s="3">
        <v>1.7745803357314148E-2</v>
      </c>
      <c r="AJ4196" s="3">
        <v>0</v>
      </c>
      <c r="AK4196" s="3">
        <v>0</v>
      </c>
      <c r="AL4196" s="3">
        <v>0</v>
      </c>
      <c r="AM4196" s="3">
        <v>0</v>
      </c>
      <c r="AN4196" s="2">
        <f t="shared" si="140"/>
        <v>2.0332717190388171E-2</v>
      </c>
      <c r="AO4196" s="2">
        <v>3.6506469500924212E-2</v>
      </c>
      <c r="AP4196">
        <f t="shared" si="141"/>
        <v>44</v>
      </c>
    </row>
    <row r="4197" spans="1:42" ht="16.5" hidden="1" customHeight="1" x14ac:dyDescent="0.25">
      <c r="A4197" s="4" t="s">
        <v>803</v>
      </c>
      <c r="B4197" s="1" t="s">
        <v>59</v>
      </c>
      <c r="D4197" t="s">
        <v>32</v>
      </c>
      <c r="E4197" t="s">
        <v>60</v>
      </c>
      <c r="F4197" t="s">
        <v>61</v>
      </c>
      <c r="G4197">
        <v>36</v>
      </c>
      <c r="H4197">
        <v>3</v>
      </c>
      <c r="I4197">
        <v>0</v>
      </c>
      <c r="J4197">
        <v>0</v>
      </c>
      <c r="K4197">
        <v>0</v>
      </c>
      <c r="L4197">
        <v>0</v>
      </c>
      <c r="M4197">
        <v>44</v>
      </c>
      <c r="N4197" s="2">
        <v>0</v>
      </c>
      <c r="O4197" s="2">
        <v>1.5613910574875798E-2</v>
      </c>
      <c r="P4197">
        <v>132</v>
      </c>
      <c r="Q4197" s="2">
        <v>4.5423262216104612E-2</v>
      </c>
      <c r="R4197">
        <v>2818</v>
      </c>
      <c r="S4197">
        <v>2906</v>
      </c>
      <c r="T4197">
        <v>2501</v>
      </c>
      <c r="U4197">
        <v>332</v>
      </c>
      <c r="V4197">
        <v>22</v>
      </c>
      <c r="W4197">
        <v>18</v>
      </c>
      <c r="X4197">
        <v>30</v>
      </c>
      <c r="Y4197">
        <v>116</v>
      </c>
      <c r="Z4197">
        <v>9</v>
      </c>
      <c r="AA4197">
        <v>0</v>
      </c>
      <c r="AB4197">
        <v>0</v>
      </c>
      <c r="AC4197">
        <v>0</v>
      </c>
      <c r="AD4197">
        <v>2421</v>
      </c>
      <c r="AE4197">
        <v>326</v>
      </c>
      <c r="AF4197">
        <v>22</v>
      </c>
      <c r="AG4197">
        <v>18</v>
      </c>
      <c r="AH4197">
        <v>30</v>
      </c>
      <c r="AI4197" s="3">
        <v>1.4869888475836431E-2</v>
      </c>
      <c r="AJ4197" s="3">
        <v>9.202453987730062E-3</v>
      </c>
      <c r="AK4197" s="3">
        <v>0</v>
      </c>
      <c r="AL4197" s="3">
        <v>0</v>
      </c>
      <c r="AM4197" s="3">
        <v>0</v>
      </c>
      <c r="AN4197" s="2">
        <f t="shared" si="140"/>
        <v>1.5613910574875798E-2</v>
      </c>
      <c r="AO4197" s="2">
        <v>0.14057507987220447</v>
      </c>
      <c r="AP4197">
        <f t="shared" si="141"/>
        <v>44</v>
      </c>
    </row>
    <row r="4198" spans="1:42" ht="16.5" hidden="1" customHeight="1" x14ac:dyDescent="0.25">
      <c r="A4198" s="5" t="s">
        <v>788</v>
      </c>
      <c r="B4198" s="1" t="s">
        <v>493</v>
      </c>
      <c r="D4198" t="s">
        <v>32</v>
      </c>
      <c r="E4198" t="s">
        <v>491</v>
      </c>
      <c r="F4198" t="s">
        <v>494</v>
      </c>
      <c r="G4198">
        <v>35</v>
      </c>
      <c r="H4198">
        <v>0</v>
      </c>
      <c r="I4198">
        <v>0</v>
      </c>
      <c r="J4198">
        <v>0</v>
      </c>
      <c r="K4198">
        <v>0</v>
      </c>
      <c r="L4198">
        <v>5</v>
      </c>
      <c r="M4198">
        <v>39</v>
      </c>
      <c r="N4198" s="2">
        <v>1.6474464579901153E-3</v>
      </c>
      <c r="O4198" s="2">
        <v>1.2850082372322899E-2</v>
      </c>
      <c r="P4198">
        <v>39</v>
      </c>
      <c r="Q4198" s="2">
        <v>1.2871287128712871E-2</v>
      </c>
      <c r="R4198">
        <v>3035</v>
      </c>
      <c r="S4198">
        <v>3030</v>
      </c>
      <c r="T4198">
        <v>2895</v>
      </c>
      <c r="U4198">
        <v>32</v>
      </c>
      <c r="V4198">
        <v>22</v>
      </c>
      <c r="W4198">
        <v>33</v>
      </c>
      <c r="X4198">
        <v>48</v>
      </c>
      <c r="Y4198">
        <v>29</v>
      </c>
      <c r="Z4198">
        <v>0</v>
      </c>
      <c r="AA4198">
        <v>0</v>
      </c>
      <c r="AB4198">
        <v>0</v>
      </c>
      <c r="AC4198">
        <v>0</v>
      </c>
      <c r="AD4198">
        <v>2901</v>
      </c>
      <c r="AE4198">
        <v>32</v>
      </c>
      <c r="AF4198">
        <v>22</v>
      </c>
      <c r="AG4198">
        <v>33</v>
      </c>
      <c r="AH4198">
        <v>48</v>
      </c>
      <c r="AI4198" s="3">
        <v>1.2064805239572561E-2</v>
      </c>
      <c r="AJ4198" s="3">
        <v>0</v>
      </c>
      <c r="AK4198" s="3">
        <v>0</v>
      </c>
      <c r="AL4198" s="3">
        <v>0</v>
      </c>
      <c r="AM4198" s="3">
        <v>0</v>
      </c>
      <c r="AN4198" s="2">
        <f t="shared" si="140"/>
        <v>1.4497528830313014E-2</v>
      </c>
      <c r="AO4198" s="2">
        <v>4.4466403162055336E-2</v>
      </c>
      <c r="AP4198">
        <f t="shared" si="141"/>
        <v>44</v>
      </c>
    </row>
    <row r="4199" spans="1:42" ht="16.5" hidden="1" customHeight="1" x14ac:dyDescent="0.25">
      <c r="A4199" s="4" t="s">
        <v>803</v>
      </c>
      <c r="B4199" s="1" t="s">
        <v>311</v>
      </c>
      <c r="D4199" t="s">
        <v>32</v>
      </c>
      <c r="E4199" t="s">
        <v>312</v>
      </c>
      <c r="F4199" t="s">
        <v>313</v>
      </c>
      <c r="G4199">
        <v>35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44</v>
      </c>
      <c r="N4199" s="2">
        <v>0</v>
      </c>
      <c r="O4199" s="2">
        <v>1.4211886304909561E-2</v>
      </c>
      <c r="P4199">
        <v>118</v>
      </c>
      <c r="Q4199" s="2">
        <v>3.7223974763406942E-2</v>
      </c>
      <c r="R4199">
        <v>3096</v>
      </c>
      <c r="S4199">
        <v>3170</v>
      </c>
      <c r="T4199">
        <v>3087</v>
      </c>
      <c r="U4199">
        <v>3</v>
      </c>
      <c r="V4199">
        <v>9</v>
      </c>
      <c r="W4199">
        <v>18</v>
      </c>
      <c r="X4199">
        <v>50</v>
      </c>
      <c r="Y4199">
        <v>115</v>
      </c>
      <c r="Z4199">
        <v>0</v>
      </c>
      <c r="AA4199">
        <v>0</v>
      </c>
      <c r="AB4199">
        <v>0</v>
      </c>
      <c r="AC4199">
        <v>0</v>
      </c>
      <c r="AD4199">
        <v>3007</v>
      </c>
      <c r="AE4199">
        <v>3</v>
      </c>
      <c r="AF4199">
        <v>9</v>
      </c>
      <c r="AG4199">
        <v>18</v>
      </c>
      <c r="AH4199">
        <v>50</v>
      </c>
      <c r="AI4199" s="3">
        <v>1.1639507815098104E-2</v>
      </c>
      <c r="AJ4199" s="3">
        <v>0</v>
      </c>
      <c r="AK4199" s="3">
        <v>0</v>
      </c>
      <c r="AL4199" s="3">
        <v>0</v>
      </c>
      <c r="AM4199" s="3">
        <v>0</v>
      </c>
      <c r="AN4199" s="2">
        <f t="shared" si="140"/>
        <v>1.4211886304909561E-2</v>
      </c>
      <c r="AO4199" s="2">
        <v>2.5915127955944282E-2</v>
      </c>
      <c r="AP4199">
        <f t="shared" si="141"/>
        <v>44</v>
      </c>
    </row>
    <row r="4200" spans="1:42" ht="16.5" hidden="1" customHeight="1" x14ac:dyDescent="0.25">
      <c r="A4200" s="5" t="s">
        <v>789</v>
      </c>
      <c r="B4200" s="1" t="s">
        <v>338</v>
      </c>
      <c r="D4200" t="s">
        <v>32</v>
      </c>
      <c r="E4200" t="s">
        <v>336</v>
      </c>
      <c r="F4200" t="s">
        <v>339</v>
      </c>
      <c r="G4200">
        <v>39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44</v>
      </c>
      <c r="N4200" s="2">
        <v>0</v>
      </c>
      <c r="O4200" s="2">
        <v>1.263641585295807E-2</v>
      </c>
      <c r="P4200">
        <v>1</v>
      </c>
      <c r="Q4200" s="2">
        <v>2.9078220412910729E-4</v>
      </c>
      <c r="R4200">
        <v>3482</v>
      </c>
      <c r="S4200">
        <v>3439</v>
      </c>
      <c r="T4200">
        <v>3321</v>
      </c>
      <c r="U4200">
        <v>32</v>
      </c>
      <c r="V4200">
        <v>32</v>
      </c>
      <c r="W4200">
        <v>24</v>
      </c>
      <c r="X4200">
        <v>30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3360</v>
      </c>
      <c r="AE4200">
        <v>32</v>
      </c>
      <c r="AF4200">
        <v>32</v>
      </c>
      <c r="AG4200">
        <v>24</v>
      </c>
      <c r="AH4200">
        <v>30</v>
      </c>
      <c r="AI4200" s="3">
        <v>1.1607142857142858E-2</v>
      </c>
      <c r="AJ4200" s="3">
        <v>0</v>
      </c>
      <c r="AK4200" s="3">
        <v>0</v>
      </c>
      <c r="AL4200" s="3">
        <v>0</v>
      </c>
      <c r="AM4200" s="3">
        <v>0</v>
      </c>
      <c r="AN4200" s="2">
        <f t="shared" si="140"/>
        <v>1.263641585295807E-2</v>
      </c>
      <c r="AO4200" s="2">
        <v>3.3927544565842439E-2</v>
      </c>
      <c r="AP4200">
        <f t="shared" si="141"/>
        <v>44</v>
      </c>
    </row>
    <row r="4201" spans="1:42" ht="16.5" hidden="1" customHeight="1" x14ac:dyDescent="0.25">
      <c r="A4201" s="5" t="s">
        <v>787</v>
      </c>
      <c r="B4201" s="1" t="s">
        <v>519</v>
      </c>
      <c r="D4201" t="s">
        <v>32</v>
      </c>
      <c r="E4201" t="s">
        <v>517</v>
      </c>
      <c r="F4201" t="s">
        <v>520</v>
      </c>
      <c r="G4201">
        <v>36</v>
      </c>
      <c r="H4201">
        <v>0</v>
      </c>
      <c r="I4201">
        <v>0</v>
      </c>
      <c r="J4201">
        <v>0</v>
      </c>
      <c r="K4201">
        <v>4</v>
      </c>
      <c r="L4201">
        <v>0</v>
      </c>
      <c r="M4201">
        <v>44</v>
      </c>
      <c r="N4201" s="2">
        <v>0</v>
      </c>
      <c r="O4201" s="2">
        <v>8.6173129651390522E-3</v>
      </c>
      <c r="P4201">
        <v>40</v>
      </c>
      <c r="Q4201" s="2">
        <v>7.8400627205017642E-3</v>
      </c>
      <c r="R4201">
        <v>5106</v>
      </c>
      <c r="S4201">
        <v>5102</v>
      </c>
      <c r="T4201">
        <v>4452</v>
      </c>
      <c r="U4201">
        <v>4</v>
      </c>
      <c r="V4201">
        <v>267</v>
      </c>
      <c r="W4201">
        <v>94</v>
      </c>
      <c r="X4201">
        <v>285</v>
      </c>
      <c r="Y4201">
        <v>30</v>
      </c>
      <c r="Z4201">
        <v>0</v>
      </c>
      <c r="AA4201">
        <v>0</v>
      </c>
      <c r="AB4201">
        <v>0</v>
      </c>
      <c r="AC4201">
        <v>0</v>
      </c>
      <c r="AD4201">
        <v>4458</v>
      </c>
      <c r="AE4201">
        <v>4</v>
      </c>
      <c r="AF4201">
        <v>267</v>
      </c>
      <c r="AG4201">
        <v>94</v>
      </c>
      <c r="AH4201">
        <v>289</v>
      </c>
      <c r="AI4201" s="3">
        <v>8.0753701211305519E-3</v>
      </c>
      <c r="AJ4201" s="3">
        <v>0</v>
      </c>
      <c r="AK4201" s="3">
        <v>0</v>
      </c>
      <c r="AL4201" s="3">
        <v>0</v>
      </c>
      <c r="AM4201" s="3">
        <v>1.384083044982699E-2</v>
      </c>
      <c r="AN4201" s="2">
        <f t="shared" si="140"/>
        <v>8.6173129651390522E-3</v>
      </c>
      <c r="AO4201" s="2">
        <v>0.12793427230046947</v>
      </c>
      <c r="AP4201">
        <f t="shared" si="141"/>
        <v>44</v>
      </c>
    </row>
    <row r="4202" spans="1:42" ht="16.5" hidden="1" customHeight="1" x14ac:dyDescent="0.25">
      <c r="A4202" s="5" t="s">
        <v>793</v>
      </c>
      <c r="B4202" s="1" t="s">
        <v>309</v>
      </c>
      <c r="D4202" t="s">
        <v>32</v>
      </c>
      <c r="E4202" t="s">
        <v>305</v>
      </c>
      <c r="F4202" t="s">
        <v>310</v>
      </c>
      <c r="G4202">
        <v>41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43</v>
      </c>
      <c r="N4202" s="2">
        <v>0</v>
      </c>
      <c r="O4202" s="2">
        <v>0.41346153846153844</v>
      </c>
      <c r="P4202">
        <v>53</v>
      </c>
      <c r="Q4202" s="2">
        <v>0.46491228070175439</v>
      </c>
      <c r="R4202">
        <v>104</v>
      </c>
      <c r="S4202">
        <v>114</v>
      </c>
      <c r="T4202">
        <v>70</v>
      </c>
      <c r="U4202">
        <v>0</v>
      </c>
      <c r="V4202">
        <v>2</v>
      </c>
      <c r="W4202">
        <v>2</v>
      </c>
      <c r="X4202">
        <v>40</v>
      </c>
      <c r="Y4202">
        <v>33</v>
      </c>
      <c r="Z4202">
        <v>0</v>
      </c>
      <c r="AA4202">
        <v>0</v>
      </c>
      <c r="AB4202">
        <v>0</v>
      </c>
      <c r="AC4202">
        <v>17</v>
      </c>
      <c r="AD4202">
        <v>78</v>
      </c>
      <c r="AE4202">
        <v>0</v>
      </c>
      <c r="AF4202">
        <v>2</v>
      </c>
      <c r="AG4202">
        <v>2</v>
      </c>
      <c r="AH4202">
        <v>23</v>
      </c>
      <c r="AI4202" s="3">
        <v>0.52564102564102566</v>
      </c>
      <c r="AJ4202" s="3">
        <v>0</v>
      </c>
      <c r="AK4202" s="3">
        <v>0</v>
      </c>
      <c r="AL4202" s="3">
        <v>0</v>
      </c>
      <c r="AM4202" s="3">
        <v>0</v>
      </c>
      <c r="AN4202" s="2">
        <f t="shared" si="140"/>
        <v>0.41346153846153844</v>
      </c>
      <c r="AO4202" s="2">
        <v>0.25714285714285712</v>
      </c>
      <c r="AP4202">
        <f t="shared" si="141"/>
        <v>43</v>
      </c>
    </row>
    <row r="4203" spans="1:42" ht="16.5" hidden="1" customHeight="1" x14ac:dyDescent="0.25">
      <c r="A4203" s="4" t="s">
        <v>798</v>
      </c>
      <c r="B4203" s="1" t="s">
        <v>358</v>
      </c>
      <c r="D4203" t="s">
        <v>32</v>
      </c>
      <c r="E4203" t="s">
        <v>354</v>
      </c>
      <c r="F4203" t="s">
        <v>359</v>
      </c>
      <c r="G4203">
        <v>38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43</v>
      </c>
      <c r="N4203" s="2">
        <v>0</v>
      </c>
      <c r="O4203" s="2">
        <v>0.24571428571428572</v>
      </c>
      <c r="P4203">
        <v>109</v>
      </c>
      <c r="Q4203" s="2">
        <v>0.45228215767634855</v>
      </c>
      <c r="R4203">
        <v>175</v>
      </c>
      <c r="S4203">
        <v>241</v>
      </c>
      <c r="T4203">
        <v>211</v>
      </c>
      <c r="U4203">
        <v>1</v>
      </c>
      <c r="V4203">
        <v>9</v>
      </c>
      <c r="W4203">
        <v>0</v>
      </c>
      <c r="X4203">
        <v>20</v>
      </c>
      <c r="Y4203">
        <v>82</v>
      </c>
      <c r="Z4203">
        <v>0</v>
      </c>
      <c r="AA4203">
        <v>9</v>
      </c>
      <c r="AB4203">
        <v>0</v>
      </c>
      <c r="AC4203">
        <v>15</v>
      </c>
      <c r="AD4203">
        <v>167</v>
      </c>
      <c r="AE4203">
        <v>1</v>
      </c>
      <c r="AF4203">
        <v>0</v>
      </c>
      <c r="AG4203">
        <v>0</v>
      </c>
      <c r="AH4203">
        <v>5</v>
      </c>
      <c r="AI4203" s="3">
        <v>0.22754491017964071</v>
      </c>
      <c r="AJ4203" s="3">
        <v>0</v>
      </c>
      <c r="AK4203" s="3">
        <v>0</v>
      </c>
      <c r="AL4203" s="3">
        <v>0</v>
      </c>
      <c r="AM4203" s="3">
        <v>0</v>
      </c>
      <c r="AN4203" s="2">
        <f t="shared" si="140"/>
        <v>0.24571428571428572</v>
      </c>
      <c r="AO4203" s="2">
        <v>3.4682080924855488E-2</v>
      </c>
      <c r="AP4203">
        <f t="shared" si="141"/>
        <v>43</v>
      </c>
    </row>
    <row r="4204" spans="1:42" ht="16.5" hidden="1" customHeight="1" x14ac:dyDescent="0.25">
      <c r="A4204" s="5" t="s">
        <v>790</v>
      </c>
      <c r="B4204" s="1" t="s">
        <v>567</v>
      </c>
      <c r="D4204" t="s">
        <v>32</v>
      </c>
      <c r="E4204" t="s">
        <v>568</v>
      </c>
      <c r="F4204" t="s">
        <v>569</v>
      </c>
      <c r="G4204">
        <v>33</v>
      </c>
      <c r="H4204">
        <v>0</v>
      </c>
      <c r="I4204">
        <v>0</v>
      </c>
      <c r="J4204">
        <v>0</v>
      </c>
      <c r="K4204">
        <v>5</v>
      </c>
      <c r="L4204">
        <v>0</v>
      </c>
      <c r="M4204">
        <v>43</v>
      </c>
      <c r="N4204" s="2">
        <v>0</v>
      </c>
      <c r="O4204" s="2">
        <v>0.2</v>
      </c>
      <c r="P4204">
        <v>18</v>
      </c>
      <c r="Q4204" s="2">
        <v>9.4736842105263161E-2</v>
      </c>
      <c r="R4204">
        <v>215</v>
      </c>
      <c r="S4204">
        <v>190</v>
      </c>
      <c r="T4204">
        <v>136</v>
      </c>
      <c r="U4204">
        <v>0</v>
      </c>
      <c r="V4204">
        <v>0</v>
      </c>
      <c r="W4204">
        <v>11</v>
      </c>
      <c r="X4204">
        <v>43</v>
      </c>
      <c r="Y4204">
        <v>15</v>
      </c>
      <c r="Z4204">
        <v>0</v>
      </c>
      <c r="AA4204">
        <v>0</v>
      </c>
      <c r="AB4204">
        <v>0</v>
      </c>
      <c r="AC4204">
        <v>0</v>
      </c>
      <c r="AD4204">
        <v>154</v>
      </c>
      <c r="AE4204">
        <v>0</v>
      </c>
      <c r="AF4204">
        <v>0</v>
      </c>
      <c r="AG4204">
        <v>11</v>
      </c>
      <c r="AH4204">
        <v>48</v>
      </c>
      <c r="AI4204" s="3">
        <v>0.21428571428571427</v>
      </c>
      <c r="AJ4204" s="3">
        <v>0</v>
      </c>
      <c r="AK4204" s="3">
        <v>0</v>
      </c>
      <c r="AL4204" s="3">
        <v>0</v>
      </c>
      <c r="AM4204" s="3">
        <v>0.10416666666666667</v>
      </c>
      <c r="AN4204" s="2">
        <f t="shared" si="140"/>
        <v>0.2</v>
      </c>
      <c r="AO4204" s="2">
        <v>0.27699530516431925</v>
      </c>
      <c r="AP4204">
        <f t="shared" si="141"/>
        <v>43</v>
      </c>
    </row>
    <row r="4205" spans="1:42" ht="16.5" hidden="1" customHeight="1" x14ac:dyDescent="0.25">
      <c r="A4205" s="5" t="s">
        <v>789</v>
      </c>
      <c r="B4205" s="1" t="s">
        <v>567</v>
      </c>
      <c r="D4205" t="s">
        <v>32</v>
      </c>
      <c r="E4205" t="s">
        <v>568</v>
      </c>
      <c r="F4205" t="s">
        <v>569</v>
      </c>
      <c r="G4205">
        <v>34</v>
      </c>
      <c r="H4205">
        <v>0</v>
      </c>
      <c r="I4205">
        <v>0</v>
      </c>
      <c r="J4205">
        <v>0</v>
      </c>
      <c r="K4205">
        <v>6</v>
      </c>
      <c r="L4205">
        <v>0</v>
      </c>
      <c r="M4205">
        <v>43</v>
      </c>
      <c r="N4205" s="2">
        <v>0</v>
      </c>
      <c r="O4205" s="2">
        <v>0.19634703196347031</v>
      </c>
      <c r="P4205">
        <v>22</v>
      </c>
      <c r="Q4205" s="2">
        <v>0.1111111111111111</v>
      </c>
      <c r="R4205">
        <v>219</v>
      </c>
      <c r="S4205">
        <v>198</v>
      </c>
      <c r="T4205">
        <v>151</v>
      </c>
      <c r="U4205">
        <v>0</v>
      </c>
      <c r="V4205">
        <v>0</v>
      </c>
      <c r="W4205">
        <v>13</v>
      </c>
      <c r="X4205">
        <v>34</v>
      </c>
      <c r="Y4205">
        <v>22</v>
      </c>
      <c r="Z4205">
        <v>0</v>
      </c>
      <c r="AA4205">
        <v>0</v>
      </c>
      <c r="AB4205">
        <v>0</v>
      </c>
      <c r="AC4205">
        <v>0</v>
      </c>
      <c r="AD4205">
        <v>163</v>
      </c>
      <c r="AE4205">
        <v>0</v>
      </c>
      <c r="AF4205">
        <v>0</v>
      </c>
      <c r="AG4205">
        <v>13</v>
      </c>
      <c r="AH4205">
        <v>40</v>
      </c>
      <c r="AI4205" s="3">
        <v>0.20858895705521471</v>
      </c>
      <c r="AJ4205" s="3">
        <v>0</v>
      </c>
      <c r="AK4205" s="3">
        <v>0</v>
      </c>
      <c r="AL4205" s="3">
        <v>0</v>
      </c>
      <c r="AM4205" s="3">
        <v>0.15</v>
      </c>
      <c r="AN4205" s="2">
        <f t="shared" si="140"/>
        <v>0.19634703196347031</v>
      </c>
      <c r="AO4205" s="2">
        <v>0.24537037037037038</v>
      </c>
      <c r="AP4205">
        <f t="shared" si="141"/>
        <v>43</v>
      </c>
    </row>
    <row r="4206" spans="1:42" ht="16.5" hidden="1" customHeight="1" x14ac:dyDescent="0.25">
      <c r="A4206" s="5" t="s">
        <v>789</v>
      </c>
      <c r="B4206" s="1" t="s">
        <v>285</v>
      </c>
      <c r="D4206" t="s">
        <v>32</v>
      </c>
      <c r="E4206" t="s">
        <v>281</v>
      </c>
      <c r="F4206" t="s">
        <v>286</v>
      </c>
      <c r="G4206">
        <v>39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43</v>
      </c>
      <c r="N4206" s="2">
        <v>0</v>
      </c>
      <c r="O4206" s="2">
        <v>0.17338709677419356</v>
      </c>
      <c r="P4206">
        <v>176</v>
      </c>
      <c r="Q4206" s="2">
        <v>0.46194225721784776</v>
      </c>
      <c r="R4206">
        <v>248</v>
      </c>
      <c r="S4206">
        <v>381</v>
      </c>
      <c r="T4206">
        <v>367</v>
      </c>
      <c r="U4206">
        <v>11</v>
      </c>
      <c r="V4206">
        <v>1</v>
      </c>
      <c r="W4206">
        <v>1</v>
      </c>
      <c r="X4206">
        <v>1</v>
      </c>
      <c r="Y4206">
        <v>169</v>
      </c>
      <c r="Z4206">
        <v>3</v>
      </c>
      <c r="AA4206">
        <v>0</v>
      </c>
      <c r="AB4206">
        <v>0</v>
      </c>
      <c r="AC4206">
        <v>0</v>
      </c>
      <c r="AD4206">
        <v>237</v>
      </c>
      <c r="AE4206">
        <v>8</v>
      </c>
      <c r="AF4206">
        <v>1</v>
      </c>
      <c r="AG4206">
        <v>1</v>
      </c>
      <c r="AH4206">
        <v>1</v>
      </c>
      <c r="AI4206" s="3">
        <v>0.16455696202531644</v>
      </c>
      <c r="AJ4206" s="3">
        <v>0</v>
      </c>
      <c r="AK4206" s="3">
        <v>0</v>
      </c>
      <c r="AL4206" s="3">
        <v>0</v>
      </c>
      <c r="AM4206" s="3">
        <v>0</v>
      </c>
      <c r="AN4206" s="2">
        <f t="shared" si="140"/>
        <v>0.17338709677419356</v>
      </c>
      <c r="AO4206" s="2">
        <v>4.4354838709677422E-2</v>
      </c>
      <c r="AP4206">
        <f t="shared" si="141"/>
        <v>43</v>
      </c>
    </row>
    <row r="4207" spans="1:42" ht="16.5" hidden="1" customHeight="1" x14ac:dyDescent="0.25">
      <c r="A4207" s="4" t="s">
        <v>801</v>
      </c>
      <c r="B4207" s="1" t="s">
        <v>548</v>
      </c>
      <c r="D4207" t="s">
        <v>32</v>
      </c>
      <c r="E4207" t="s">
        <v>549</v>
      </c>
      <c r="F4207" t="s">
        <v>550</v>
      </c>
      <c r="G4207">
        <v>32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43</v>
      </c>
      <c r="N4207" s="2">
        <v>0</v>
      </c>
      <c r="O4207" s="2">
        <v>0.14776632302405499</v>
      </c>
      <c r="P4207">
        <v>297</v>
      </c>
      <c r="Q4207" s="2">
        <v>0.54495412844036695</v>
      </c>
      <c r="R4207">
        <v>291</v>
      </c>
      <c r="S4207">
        <v>545</v>
      </c>
      <c r="T4207">
        <v>516</v>
      </c>
      <c r="U4207">
        <v>5</v>
      </c>
      <c r="V4207">
        <v>8</v>
      </c>
      <c r="W4207">
        <v>12</v>
      </c>
      <c r="X4207">
        <v>4</v>
      </c>
      <c r="Y4207">
        <v>287</v>
      </c>
      <c r="Z4207">
        <v>0</v>
      </c>
      <c r="AA4207">
        <v>0</v>
      </c>
      <c r="AB4207">
        <v>0</v>
      </c>
      <c r="AC4207">
        <v>0</v>
      </c>
      <c r="AD4207">
        <v>261</v>
      </c>
      <c r="AE4207">
        <v>5</v>
      </c>
      <c r="AF4207">
        <v>8</v>
      </c>
      <c r="AG4207">
        <v>12</v>
      </c>
      <c r="AH4207">
        <v>4</v>
      </c>
      <c r="AI4207" s="3">
        <v>0.12260536398467432</v>
      </c>
      <c r="AJ4207" s="3">
        <v>0</v>
      </c>
      <c r="AK4207" s="3">
        <v>0</v>
      </c>
      <c r="AL4207" s="3">
        <v>0</v>
      </c>
      <c r="AM4207" s="3">
        <v>0</v>
      </c>
      <c r="AN4207" s="2">
        <f t="shared" si="140"/>
        <v>0.14776632302405499</v>
      </c>
      <c r="AO4207" s="2">
        <v>0.1</v>
      </c>
      <c r="AP4207">
        <f t="shared" si="141"/>
        <v>43</v>
      </c>
    </row>
    <row r="4208" spans="1:42" ht="16.5" hidden="1" customHeight="1" x14ac:dyDescent="0.25">
      <c r="A4208" s="5" t="s">
        <v>794</v>
      </c>
      <c r="B4208" s="1" t="s">
        <v>548</v>
      </c>
      <c r="D4208" t="s">
        <v>32</v>
      </c>
      <c r="E4208" t="s">
        <v>549</v>
      </c>
      <c r="F4208" t="s">
        <v>550</v>
      </c>
      <c r="G4208">
        <v>38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43</v>
      </c>
      <c r="N4208" s="2">
        <v>0</v>
      </c>
      <c r="O4208" s="2">
        <v>0.14675767918088736</v>
      </c>
      <c r="P4208">
        <v>211</v>
      </c>
      <c r="Q4208" s="2">
        <v>0.45770065075921906</v>
      </c>
      <c r="R4208">
        <v>293</v>
      </c>
      <c r="S4208">
        <v>461</v>
      </c>
      <c r="T4208">
        <v>437</v>
      </c>
      <c r="U4208">
        <v>8</v>
      </c>
      <c r="V4208">
        <v>3</v>
      </c>
      <c r="W4208">
        <v>6</v>
      </c>
      <c r="X4208">
        <v>7</v>
      </c>
      <c r="Y4208">
        <v>202</v>
      </c>
      <c r="Z4208">
        <v>0</v>
      </c>
      <c r="AA4208">
        <v>0</v>
      </c>
      <c r="AB4208">
        <v>0</v>
      </c>
      <c r="AC4208">
        <v>0</v>
      </c>
      <c r="AD4208">
        <v>273</v>
      </c>
      <c r="AE4208">
        <v>8</v>
      </c>
      <c r="AF4208">
        <v>3</v>
      </c>
      <c r="AG4208">
        <v>6</v>
      </c>
      <c r="AH4208">
        <v>7</v>
      </c>
      <c r="AI4208" s="3">
        <v>0.1391941391941392</v>
      </c>
      <c r="AJ4208" s="3">
        <v>0</v>
      </c>
      <c r="AK4208" s="3">
        <v>0</v>
      </c>
      <c r="AL4208" s="3">
        <v>0</v>
      </c>
      <c r="AM4208" s="3">
        <v>0</v>
      </c>
      <c r="AN4208" s="2">
        <f t="shared" si="140"/>
        <v>0.14675767918088736</v>
      </c>
      <c r="AO4208" s="2">
        <v>8.0808080808080815E-2</v>
      </c>
      <c r="AP4208">
        <f t="shared" si="141"/>
        <v>43</v>
      </c>
    </row>
    <row r="4209" spans="1:42" ht="16.5" hidden="1" customHeight="1" x14ac:dyDescent="0.25">
      <c r="A4209" s="5" t="s">
        <v>789</v>
      </c>
      <c r="B4209" s="1" t="s">
        <v>609</v>
      </c>
      <c r="D4209" t="s">
        <v>32</v>
      </c>
      <c r="E4209" t="s">
        <v>134</v>
      </c>
      <c r="F4209" t="s">
        <v>610</v>
      </c>
      <c r="G4209">
        <v>40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43</v>
      </c>
      <c r="N4209" s="2">
        <v>0</v>
      </c>
      <c r="O4209" s="2">
        <v>0.14527027027027026</v>
      </c>
      <c r="P4209">
        <v>31</v>
      </c>
      <c r="Q4209" s="2">
        <v>0.10915492957746478</v>
      </c>
      <c r="R4209">
        <v>296</v>
      </c>
      <c r="S4209">
        <v>284</v>
      </c>
      <c r="T4209">
        <v>271</v>
      </c>
      <c r="U4209">
        <v>10</v>
      </c>
      <c r="V4209">
        <v>0</v>
      </c>
      <c r="W4209">
        <v>1</v>
      </c>
      <c r="X4209">
        <v>2</v>
      </c>
      <c r="Y4209">
        <v>31</v>
      </c>
      <c r="Z4209">
        <v>0</v>
      </c>
      <c r="AA4209">
        <v>0</v>
      </c>
      <c r="AB4209">
        <v>0</v>
      </c>
      <c r="AC4209">
        <v>0</v>
      </c>
      <c r="AD4209">
        <v>280</v>
      </c>
      <c r="AE4209">
        <v>10</v>
      </c>
      <c r="AF4209">
        <v>0</v>
      </c>
      <c r="AG4209">
        <v>1</v>
      </c>
      <c r="AH4209">
        <v>2</v>
      </c>
      <c r="AI4209" s="3">
        <v>0.14285714285714285</v>
      </c>
      <c r="AJ4209" s="3">
        <v>0</v>
      </c>
      <c r="AK4209" s="3">
        <v>0</v>
      </c>
      <c r="AL4209" s="3">
        <v>0</v>
      </c>
      <c r="AM4209" s="3">
        <v>0</v>
      </c>
      <c r="AN4209" s="2">
        <f t="shared" si="140"/>
        <v>0.14527027027027026</v>
      </c>
      <c r="AO4209" s="2">
        <v>4.4368600682593858E-2</v>
      </c>
      <c r="AP4209">
        <f t="shared" si="141"/>
        <v>43</v>
      </c>
    </row>
    <row r="4210" spans="1:42" ht="16.5" hidden="1" customHeight="1" x14ac:dyDescent="0.25">
      <c r="A4210" s="4" t="s">
        <v>796</v>
      </c>
      <c r="B4210" s="1" t="s">
        <v>367</v>
      </c>
      <c r="D4210" t="s">
        <v>32</v>
      </c>
      <c r="E4210" t="s">
        <v>368</v>
      </c>
      <c r="F4210" t="s">
        <v>369</v>
      </c>
      <c r="G4210">
        <v>35</v>
      </c>
      <c r="H4210">
        <v>0</v>
      </c>
      <c r="I4210">
        <v>0</v>
      </c>
      <c r="J4210">
        <v>0</v>
      </c>
      <c r="K4210">
        <v>3</v>
      </c>
      <c r="L4210">
        <v>3</v>
      </c>
      <c r="M4210">
        <v>40</v>
      </c>
      <c r="N4210" s="2">
        <v>8.9020771513353119E-3</v>
      </c>
      <c r="O4210" s="2">
        <v>0.11869436201780416</v>
      </c>
      <c r="P4210">
        <v>47</v>
      </c>
      <c r="Q4210" s="2">
        <v>0.1378299120234604</v>
      </c>
      <c r="R4210">
        <v>337</v>
      </c>
      <c r="S4210">
        <v>341</v>
      </c>
      <c r="T4210">
        <v>327</v>
      </c>
      <c r="U4210">
        <v>0</v>
      </c>
      <c r="V4210">
        <v>1</v>
      </c>
      <c r="W4210">
        <v>0</v>
      </c>
      <c r="X4210">
        <v>13</v>
      </c>
      <c r="Y4210">
        <v>43</v>
      </c>
      <c r="Z4210">
        <v>0</v>
      </c>
      <c r="AA4210">
        <v>0</v>
      </c>
      <c r="AB4210">
        <v>0</v>
      </c>
      <c r="AC4210">
        <v>0</v>
      </c>
      <c r="AD4210">
        <v>319</v>
      </c>
      <c r="AE4210">
        <v>0</v>
      </c>
      <c r="AF4210">
        <v>1</v>
      </c>
      <c r="AG4210">
        <v>0</v>
      </c>
      <c r="AH4210">
        <v>16</v>
      </c>
      <c r="AI4210" s="3">
        <v>0.109717868338558</v>
      </c>
      <c r="AJ4210" s="3">
        <v>0</v>
      </c>
      <c r="AK4210" s="3">
        <v>0</v>
      </c>
      <c r="AL4210" s="3">
        <v>0</v>
      </c>
      <c r="AM4210" s="3">
        <v>0.1875</v>
      </c>
      <c r="AN4210" s="2">
        <f t="shared" si="140"/>
        <v>0.12759643916913946</v>
      </c>
      <c r="AO4210" s="2">
        <v>5.0595238095238096E-2</v>
      </c>
      <c r="AP4210">
        <f t="shared" si="141"/>
        <v>43</v>
      </c>
    </row>
    <row r="4211" spans="1:42" ht="16.5" hidden="1" customHeight="1" x14ac:dyDescent="0.25">
      <c r="A4211" s="5" t="s">
        <v>791</v>
      </c>
      <c r="B4211" s="1" t="s">
        <v>452</v>
      </c>
      <c r="D4211" t="s">
        <v>32</v>
      </c>
      <c r="E4211" t="s">
        <v>453</v>
      </c>
      <c r="F4211" t="s">
        <v>454</v>
      </c>
      <c r="G4211">
        <v>41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43</v>
      </c>
      <c r="N4211" s="2">
        <v>0</v>
      </c>
      <c r="O4211" s="2">
        <v>0.12647058823529411</v>
      </c>
      <c r="P4211">
        <v>21</v>
      </c>
      <c r="Q4211" s="2">
        <v>6.6037735849056603E-2</v>
      </c>
      <c r="R4211">
        <v>340</v>
      </c>
      <c r="S4211">
        <v>318</v>
      </c>
      <c r="T4211">
        <v>312</v>
      </c>
      <c r="U4211">
        <v>1</v>
      </c>
      <c r="V4211">
        <v>1</v>
      </c>
      <c r="W4211">
        <v>2</v>
      </c>
      <c r="X4211">
        <v>2</v>
      </c>
      <c r="Y4211">
        <v>20</v>
      </c>
      <c r="Z4211">
        <v>0</v>
      </c>
      <c r="AA4211">
        <v>0</v>
      </c>
      <c r="AB4211">
        <v>0</v>
      </c>
      <c r="AC4211">
        <v>0</v>
      </c>
      <c r="AD4211">
        <v>333</v>
      </c>
      <c r="AE4211">
        <v>1</v>
      </c>
      <c r="AF4211">
        <v>1</v>
      </c>
      <c r="AG4211">
        <v>2</v>
      </c>
      <c r="AH4211">
        <v>2</v>
      </c>
      <c r="AI4211" s="3">
        <v>0.12312312312312312</v>
      </c>
      <c r="AJ4211" s="3">
        <v>0</v>
      </c>
      <c r="AK4211" s="3">
        <v>0</v>
      </c>
      <c r="AL4211" s="3">
        <v>0</v>
      </c>
      <c r="AM4211" s="3">
        <v>0</v>
      </c>
      <c r="AN4211" s="2">
        <f t="shared" si="140"/>
        <v>0.12647058823529411</v>
      </c>
      <c r="AO4211" s="2">
        <v>1.7699115044247787E-2</v>
      </c>
      <c r="AP4211">
        <f t="shared" si="141"/>
        <v>43</v>
      </c>
    </row>
    <row r="4212" spans="1:42" ht="16.5" hidden="1" customHeight="1" x14ac:dyDescent="0.25">
      <c r="A4212" s="5" t="s">
        <v>789</v>
      </c>
      <c r="B4212" s="1" t="s">
        <v>351</v>
      </c>
      <c r="D4212" t="s">
        <v>32</v>
      </c>
      <c r="E4212" t="s">
        <v>343</v>
      </c>
      <c r="F4212" t="s">
        <v>352</v>
      </c>
      <c r="G4212">
        <v>42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43</v>
      </c>
      <c r="N4212" s="2">
        <v>0</v>
      </c>
      <c r="O4212" s="2">
        <v>0.11286089238845144</v>
      </c>
      <c r="P4212">
        <v>59</v>
      </c>
      <c r="Q4212" s="2">
        <v>0.1486146095717884</v>
      </c>
      <c r="R4212">
        <v>381</v>
      </c>
      <c r="S4212">
        <v>397</v>
      </c>
      <c r="T4212">
        <v>395</v>
      </c>
      <c r="U4212">
        <v>0</v>
      </c>
      <c r="V4212">
        <v>0</v>
      </c>
      <c r="W4212">
        <v>1</v>
      </c>
      <c r="X4212">
        <v>1</v>
      </c>
      <c r="Y4212">
        <v>56</v>
      </c>
      <c r="Z4212">
        <v>0</v>
      </c>
      <c r="AA4212">
        <v>0</v>
      </c>
      <c r="AB4212">
        <v>0</v>
      </c>
      <c r="AC4212">
        <v>0</v>
      </c>
      <c r="AD4212">
        <v>381</v>
      </c>
      <c r="AE4212">
        <v>0</v>
      </c>
      <c r="AF4212">
        <v>0</v>
      </c>
      <c r="AG4212">
        <v>1</v>
      </c>
      <c r="AH4212">
        <v>1</v>
      </c>
      <c r="AI4212" s="3">
        <v>0.11023622047244094</v>
      </c>
      <c r="AJ4212" s="3">
        <v>0</v>
      </c>
      <c r="AK4212" s="3">
        <v>0</v>
      </c>
      <c r="AL4212" s="3">
        <v>0</v>
      </c>
      <c r="AM4212" s="3">
        <v>0</v>
      </c>
      <c r="AN4212" s="2">
        <f t="shared" si="140"/>
        <v>0.11286089238845144</v>
      </c>
      <c r="AO4212" s="2">
        <v>5.2219321148825066E-3</v>
      </c>
      <c r="AP4212">
        <f t="shared" si="141"/>
        <v>43</v>
      </c>
    </row>
    <row r="4213" spans="1:42" ht="16.5" hidden="1" customHeight="1" x14ac:dyDescent="0.25">
      <c r="A4213" s="5" t="s">
        <v>793</v>
      </c>
      <c r="B4213" s="1" t="s">
        <v>400</v>
      </c>
      <c r="D4213" t="s">
        <v>32</v>
      </c>
      <c r="E4213" t="s">
        <v>388</v>
      </c>
      <c r="F4213" t="s">
        <v>401</v>
      </c>
      <c r="G4213">
        <v>36</v>
      </c>
      <c r="H4213">
        <v>0</v>
      </c>
      <c r="I4213">
        <v>3</v>
      </c>
      <c r="J4213">
        <v>0</v>
      </c>
      <c r="K4213">
        <v>0</v>
      </c>
      <c r="L4213">
        <v>0</v>
      </c>
      <c r="M4213">
        <v>43</v>
      </c>
      <c r="N4213" s="2">
        <v>0</v>
      </c>
      <c r="O4213" s="2">
        <v>0.112565445026178</v>
      </c>
      <c r="P4213">
        <v>176</v>
      </c>
      <c r="Q4213" s="2">
        <v>0.34174757281553397</v>
      </c>
      <c r="R4213">
        <v>382</v>
      </c>
      <c r="S4213">
        <v>515</v>
      </c>
      <c r="T4213">
        <v>505</v>
      </c>
      <c r="U4213">
        <v>2</v>
      </c>
      <c r="V4213">
        <v>1</v>
      </c>
      <c r="W4213">
        <v>7</v>
      </c>
      <c r="X4213">
        <v>0</v>
      </c>
      <c r="Y4213">
        <v>174</v>
      </c>
      <c r="Z4213">
        <v>0</v>
      </c>
      <c r="AA4213">
        <v>0</v>
      </c>
      <c r="AB4213">
        <v>0</v>
      </c>
      <c r="AC4213">
        <v>0</v>
      </c>
      <c r="AD4213">
        <v>367</v>
      </c>
      <c r="AE4213">
        <v>2</v>
      </c>
      <c r="AF4213">
        <v>4</v>
      </c>
      <c r="AG4213">
        <v>7</v>
      </c>
      <c r="AH4213">
        <v>0</v>
      </c>
      <c r="AI4213" s="3">
        <v>9.8092643051771122E-2</v>
      </c>
      <c r="AJ4213" s="3">
        <v>0</v>
      </c>
      <c r="AK4213" s="3">
        <v>0.75</v>
      </c>
      <c r="AL4213" s="3">
        <v>0</v>
      </c>
      <c r="AM4213" s="3">
        <v>0</v>
      </c>
      <c r="AN4213" s="2">
        <f t="shared" si="140"/>
        <v>0.112565445026178</v>
      </c>
      <c r="AO4213" s="2">
        <v>3.4210526315789476E-2</v>
      </c>
      <c r="AP4213">
        <f t="shared" si="141"/>
        <v>43</v>
      </c>
    </row>
    <row r="4214" spans="1:42" ht="16.5" hidden="1" customHeight="1" x14ac:dyDescent="0.25">
      <c r="A4214" s="5" t="s">
        <v>794</v>
      </c>
      <c r="B4214" s="1" t="s">
        <v>445</v>
      </c>
      <c r="D4214" t="s">
        <v>32</v>
      </c>
      <c r="E4214" t="s">
        <v>443</v>
      </c>
      <c r="F4214" t="s">
        <v>446</v>
      </c>
      <c r="G4214">
        <v>37</v>
      </c>
      <c r="H4214">
        <v>0</v>
      </c>
      <c r="I4214">
        <v>0</v>
      </c>
      <c r="J4214">
        <v>0</v>
      </c>
      <c r="K4214">
        <v>0</v>
      </c>
      <c r="L4214">
        <v>7</v>
      </c>
      <c r="M4214">
        <v>36</v>
      </c>
      <c r="N4214" s="2">
        <v>1.8087855297157621E-2</v>
      </c>
      <c r="O4214" s="2">
        <v>9.3023255813953487E-2</v>
      </c>
      <c r="P4214">
        <v>77</v>
      </c>
      <c r="Q4214" s="2">
        <v>0.1828978622327791</v>
      </c>
      <c r="R4214">
        <v>387</v>
      </c>
      <c r="S4214">
        <v>421</v>
      </c>
      <c r="T4214">
        <v>420</v>
      </c>
      <c r="U4214">
        <v>0</v>
      </c>
      <c r="V4214">
        <v>1</v>
      </c>
      <c r="W4214">
        <v>0</v>
      </c>
      <c r="X4214">
        <v>0</v>
      </c>
      <c r="Y4214">
        <v>76</v>
      </c>
      <c r="Z4214">
        <v>0</v>
      </c>
      <c r="AA4214">
        <v>0</v>
      </c>
      <c r="AB4214">
        <v>0</v>
      </c>
      <c r="AC4214">
        <v>0</v>
      </c>
      <c r="AD4214">
        <v>381</v>
      </c>
      <c r="AE4214">
        <v>0</v>
      </c>
      <c r="AF4214">
        <v>1</v>
      </c>
      <c r="AG4214">
        <v>0</v>
      </c>
      <c r="AH4214">
        <v>0</v>
      </c>
      <c r="AI4214" s="3">
        <v>9.711286089238845E-2</v>
      </c>
      <c r="AJ4214" s="3">
        <v>0</v>
      </c>
      <c r="AK4214" s="3">
        <v>0</v>
      </c>
      <c r="AL4214" s="3">
        <v>0</v>
      </c>
      <c r="AM4214" s="3">
        <v>0</v>
      </c>
      <c r="AN4214" s="2">
        <f t="shared" si="140"/>
        <v>0.1111111111111111</v>
      </c>
      <c r="AO4214" s="2">
        <v>2.617801047120419E-3</v>
      </c>
      <c r="AP4214">
        <f t="shared" si="141"/>
        <v>43</v>
      </c>
    </row>
    <row r="4215" spans="1:42" ht="16.5" hidden="1" customHeight="1" x14ac:dyDescent="0.25">
      <c r="A4215" s="5" t="s">
        <v>802</v>
      </c>
      <c r="B4215" s="1" t="s">
        <v>351</v>
      </c>
      <c r="D4215" t="s">
        <v>32</v>
      </c>
      <c r="E4215" t="s">
        <v>343</v>
      </c>
      <c r="F4215" t="s">
        <v>352</v>
      </c>
      <c r="G4215">
        <v>38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43</v>
      </c>
      <c r="N4215" s="2">
        <v>0</v>
      </c>
      <c r="O4215" s="2">
        <v>0.1011764705882353</v>
      </c>
      <c r="P4215">
        <v>42</v>
      </c>
      <c r="Q4215" s="2">
        <v>9.9056603773584911E-2</v>
      </c>
      <c r="R4215">
        <v>425</v>
      </c>
      <c r="S4215">
        <v>424</v>
      </c>
      <c r="T4215">
        <v>422</v>
      </c>
      <c r="U4215">
        <v>0</v>
      </c>
      <c r="V4215">
        <v>0</v>
      </c>
      <c r="W4215">
        <v>1</v>
      </c>
      <c r="X4215">
        <v>1</v>
      </c>
      <c r="Y4215">
        <v>42</v>
      </c>
      <c r="Z4215">
        <v>0</v>
      </c>
      <c r="AA4215">
        <v>0</v>
      </c>
      <c r="AB4215">
        <v>0</v>
      </c>
      <c r="AC4215">
        <v>0</v>
      </c>
      <c r="AD4215">
        <v>418</v>
      </c>
      <c r="AE4215">
        <v>0</v>
      </c>
      <c r="AF4215">
        <v>0</v>
      </c>
      <c r="AG4215">
        <v>1</v>
      </c>
      <c r="AH4215">
        <v>1</v>
      </c>
      <c r="AI4215" s="3">
        <v>9.0909090909090912E-2</v>
      </c>
      <c r="AJ4215" s="3">
        <v>0</v>
      </c>
      <c r="AK4215" s="3">
        <v>0</v>
      </c>
      <c r="AL4215" s="3">
        <v>0</v>
      </c>
      <c r="AM4215" s="3">
        <v>0</v>
      </c>
      <c r="AN4215" s="2">
        <f t="shared" si="140"/>
        <v>0.1011764705882353</v>
      </c>
      <c r="AO4215" s="2">
        <v>4.7619047619047623E-3</v>
      </c>
      <c r="AP4215">
        <f t="shared" si="141"/>
        <v>43</v>
      </c>
    </row>
    <row r="4216" spans="1:42" ht="16.5" hidden="1" customHeight="1" x14ac:dyDescent="0.25">
      <c r="A4216" s="5" t="s">
        <v>802</v>
      </c>
      <c r="B4216" s="1" t="s">
        <v>324</v>
      </c>
      <c r="D4216" t="s">
        <v>32</v>
      </c>
      <c r="E4216" t="s">
        <v>325</v>
      </c>
      <c r="F4216" t="s">
        <v>326</v>
      </c>
      <c r="G4216">
        <v>38</v>
      </c>
      <c r="H4216">
        <v>0</v>
      </c>
      <c r="I4216">
        <v>0</v>
      </c>
      <c r="J4216">
        <v>0</v>
      </c>
      <c r="K4216">
        <v>4</v>
      </c>
      <c r="L4216">
        <v>0</v>
      </c>
      <c r="M4216">
        <v>43</v>
      </c>
      <c r="N4216" s="2">
        <v>0</v>
      </c>
      <c r="O4216" s="2">
        <v>0.1</v>
      </c>
      <c r="P4216">
        <v>27</v>
      </c>
      <c r="Q4216" s="2">
        <v>6.5217391304347824E-2</v>
      </c>
      <c r="R4216">
        <v>430</v>
      </c>
      <c r="S4216">
        <v>414</v>
      </c>
      <c r="T4216">
        <v>393</v>
      </c>
      <c r="U4216">
        <v>1</v>
      </c>
      <c r="V4216">
        <v>12</v>
      </c>
      <c r="W4216">
        <v>0</v>
      </c>
      <c r="X4216">
        <v>8</v>
      </c>
      <c r="Y4216">
        <v>24</v>
      </c>
      <c r="Z4216">
        <v>0</v>
      </c>
      <c r="AA4216">
        <v>0</v>
      </c>
      <c r="AB4216">
        <v>0</v>
      </c>
      <c r="AC4216">
        <v>0</v>
      </c>
      <c r="AD4216">
        <v>407</v>
      </c>
      <c r="AE4216">
        <v>1</v>
      </c>
      <c r="AF4216">
        <v>12</v>
      </c>
      <c r="AG4216">
        <v>0</v>
      </c>
      <c r="AH4216">
        <v>12</v>
      </c>
      <c r="AI4216" s="3">
        <v>9.3366093366093361E-2</v>
      </c>
      <c r="AJ4216" s="3">
        <v>0</v>
      </c>
      <c r="AK4216" s="3">
        <v>0</v>
      </c>
      <c r="AL4216" s="3">
        <v>0</v>
      </c>
      <c r="AM4216" s="3">
        <v>0.33333333333333331</v>
      </c>
      <c r="AN4216" s="2">
        <f t="shared" si="140"/>
        <v>0.1</v>
      </c>
      <c r="AO4216" s="2">
        <v>5.7870370370370371E-2</v>
      </c>
      <c r="AP4216">
        <f t="shared" si="141"/>
        <v>43</v>
      </c>
    </row>
    <row r="4217" spans="1:42" ht="16.5" hidden="1" customHeight="1" x14ac:dyDescent="0.25">
      <c r="A4217" s="4" t="s">
        <v>800</v>
      </c>
      <c r="B4217" s="1" t="s">
        <v>394</v>
      </c>
      <c r="D4217" t="s">
        <v>32</v>
      </c>
      <c r="E4217" t="s">
        <v>388</v>
      </c>
      <c r="F4217" t="s">
        <v>395</v>
      </c>
      <c r="G4217">
        <v>35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43</v>
      </c>
      <c r="N4217" s="2">
        <v>0</v>
      </c>
      <c r="O4217" s="2">
        <v>9.662921348314607E-2</v>
      </c>
      <c r="P4217">
        <v>146</v>
      </c>
      <c r="Q4217" s="2">
        <v>0.26642335766423358</v>
      </c>
      <c r="R4217">
        <v>445</v>
      </c>
      <c r="S4217">
        <v>548</v>
      </c>
      <c r="T4217">
        <v>520</v>
      </c>
      <c r="U4217">
        <v>5</v>
      </c>
      <c r="V4217">
        <v>6</v>
      </c>
      <c r="W4217">
        <v>4</v>
      </c>
      <c r="X4217">
        <v>13</v>
      </c>
      <c r="Y4217">
        <v>134</v>
      </c>
      <c r="Z4217">
        <v>4</v>
      </c>
      <c r="AA4217">
        <v>3</v>
      </c>
      <c r="AB4217">
        <v>0</v>
      </c>
      <c r="AC4217">
        <v>0</v>
      </c>
      <c r="AD4217">
        <v>421</v>
      </c>
      <c r="AE4217">
        <v>1</v>
      </c>
      <c r="AF4217">
        <v>3</v>
      </c>
      <c r="AG4217">
        <v>4</v>
      </c>
      <c r="AH4217">
        <v>13</v>
      </c>
      <c r="AI4217" s="3">
        <v>8.3135391923990498E-2</v>
      </c>
      <c r="AJ4217" s="3">
        <v>0</v>
      </c>
      <c r="AK4217" s="3">
        <v>0</v>
      </c>
      <c r="AL4217" s="3">
        <v>0</v>
      </c>
      <c r="AM4217" s="3">
        <v>0</v>
      </c>
      <c r="AN4217" s="2">
        <f t="shared" si="140"/>
        <v>9.662921348314607E-2</v>
      </c>
      <c r="AO4217" s="2">
        <v>4.7511312217194568E-2</v>
      </c>
      <c r="AP4217">
        <f t="shared" si="141"/>
        <v>43</v>
      </c>
    </row>
    <row r="4218" spans="1:42" ht="16.5" hidden="1" customHeight="1" x14ac:dyDescent="0.25">
      <c r="A4218" s="4">
        <v>2011</v>
      </c>
      <c r="B4218" s="1" t="s">
        <v>335</v>
      </c>
      <c r="D4218" t="s">
        <v>32</v>
      </c>
      <c r="E4218" t="s">
        <v>336</v>
      </c>
      <c r="F4218" t="s">
        <v>337</v>
      </c>
      <c r="G4218">
        <v>27</v>
      </c>
      <c r="H4218">
        <v>12</v>
      </c>
      <c r="I4218">
        <v>0</v>
      </c>
      <c r="J4218">
        <v>0</v>
      </c>
      <c r="K4218">
        <v>0</v>
      </c>
      <c r="L4218">
        <v>3</v>
      </c>
      <c r="M4218">
        <v>40</v>
      </c>
      <c r="N4218" s="2">
        <v>6.4239828693790149E-3</v>
      </c>
      <c r="O4218" s="2">
        <v>8.5653104925053528E-2</v>
      </c>
      <c r="P4218">
        <v>99</v>
      </c>
      <c r="Q4218" s="2">
        <v>0.18929254302103252</v>
      </c>
      <c r="R4218">
        <v>467</v>
      </c>
      <c r="S4218">
        <v>523</v>
      </c>
      <c r="T4218">
        <v>458</v>
      </c>
      <c r="U4218">
        <v>55</v>
      </c>
      <c r="V4218">
        <v>2</v>
      </c>
      <c r="W4218">
        <v>3</v>
      </c>
      <c r="X4218">
        <v>5</v>
      </c>
      <c r="Y4218">
        <v>91</v>
      </c>
      <c r="Z4218">
        <v>0</v>
      </c>
      <c r="AA4218">
        <v>0</v>
      </c>
      <c r="AB4218">
        <v>0</v>
      </c>
      <c r="AC4218">
        <v>0</v>
      </c>
      <c r="AD4218">
        <v>394</v>
      </c>
      <c r="AE4218">
        <v>67</v>
      </c>
      <c r="AF4218">
        <v>2</v>
      </c>
      <c r="AG4218">
        <v>3</v>
      </c>
      <c r="AH4218">
        <v>5</v>
      </c>
      <c r="AI4218" s="3">
        <v>6.8527918781725886E-2</v>
      </c>
      <c r="AJ4218" s="3">
        <v>0.17910447761194029</v>
      </c>
      <c r="AK4218" s="3">
        <v>0</v>
      </c>
      <c r="AL4218" s="3">
        <v>0</v>
      </c>
      <c r="AM4218" s="3">
        <v>0</v>
      </c>
      <c r="AN4218" s="2">
        <f t="shared" si="140"/>
        <v>9.2077087794432549E-2</v>
      </c>
      <c r="AO4218" s="2">
        <v>0.16348195329087048</v>
      </c>
      <c r="AP4218">
        <f t="shared" si="141"/>
        <v>43</v>
      </c>
    </row>
    <row r="4219" spans="1:42" ht="16.5" hidden="1" customHeight="1" x14ac:dyDescent="0.25">
      <c r="A4219" s="5" t="s">
        <v>802</v>
      </c>
      <c r="B4219" s="1" t="s">
        <v>314</v>
      </c>
      <c r="D4219" t="s">
        <v>32</v>
      </c>
      <c r="E4219" t="s">
        <v>312</v>
      </c>
      <c r="F4219" t="s">
        <v>315</v>
      </c>
      <c r="G4219">
        <v>25</v>
      </c>
      <c r="H4219">
        <v>0</v>
      </c>
      <c r="I4219">
        <v>0</v>
      </c>
      <c r="J4219">
        <v>0</v>
      </c>
      <c r="K4219">
        <v>13</v>
      </c>
      <c r="L4219">
        <v>0</v>
      </c>
      <c r="M4219">
        <v>43</v>
      </c>
      <c r="N4219" s="2">
        <v>0</v>
      </c>
      <c r="O4219" s="2">
        <v>8.8842975206611566E-2</v>
      </c>
      <c r="P4219">
        <v>84</v>
      </c>
      <c r="Q4219" s="2">
        <v>0.16</v>
      </c>
      <c r="R4219">
        <v>484</v>
      </c>
      <c r="S4219">
        <v>525</v>
      </c>
      <c r="T4219">
        <v>513</v>
      </c>
      <c r="U4219">
        <v>0</v>
      </c>
      <c r="V4219">
        <v>0</v>
      </c>
      <c r="W4219">
        <v>0</v>
      </c>
      <c r="X4219">
        <v>12</v>
      </c>
      <c r="Y4219">
        <v>81</v>
      </c>
      <c r="Z4219">
        <v>0</v>
      </c>
      <c r="AA4219">
        <v>0</v>
      </c>
      <c r="AB4219">
        <v>0</v>
      </c>
      <c r="AC4219">
        <v>0</v>
      </c>
      <c r="AD4219">
        <v>457</v>
      </c>
      <c r="AE4219">
        <v>0</v>
      </c>
      <c r="AF4219">
        <v>0</v>
      </c>
      <c r="AG4219">
        <v>0</v>
      </c>
      <c r="AH4219">
        <v>25</v>
      </c>
      <c r="AI4219" s="3">
        <v>5.4704595185995623E-2</v>
      </c>
      <c r="AJ4219" s="3">
        <v>0</v>
      </c>
      <c r="AK4219" s="3">
        <v>0</v>
      </c>
      <c r="AL4219" s="3">
        <v>0</v>
      </c>
      <c r="AM4219" s="3">
        <v>0.52</v>
      </c>
      <c r="AN4219" s="2">
        <f t="shared" si="140"/>
        <v>8.8842975206611566E-2</v>
      </c>
      <c r="AO4219" s="2">
        <v>5.1867219917012451E-2</v>
      </c>
      <c r="AP4219">
        <f t="shared" si="141"/>
        <v>43</v>
      </c>
    </row>
    <row r="4220" spans="1:42" ht="16.5" hidden="1" customHeight="1" x14ac:dyDescent="0.25">
      <c r="A4220" s="4" t="s">
        <v>797</v>
      </c>
      <c r="B4220" t="s">
        <v>720</v>
      </c>
      <c r="D4220" t="s">
        <v>32</v>
      </c>
      <c r="E4220" t="s">
        <v>667</v>
      </c>
      <c r="F4220" t="s">
        <v>721</v>
      </c>
      <c r="G4220">
        <v>33</v>
      </c>
      <c r="H4220">
        <v>0</v>
      </c>
      <c r="I4220">
        <v>3</v>
      </c>
      <c r="J4220">
        <v>0</v>
      </c>
      <c r="K4220">
        <v>3</v>
      </c>
      <c r="L4220">
        <v>0</v>
      </c>
      <c r="M4220">
        <v>43</v>
      </c>
      <c r="N4220" s="2">
        <v>0</v>
      </c>
      <c r="O4220" s="2">
        <v>8.7934560327198361E-2</v>
      </c>
      <c r="P4220">
        <v>50</v>
      </c>
      <c r="Q4220" s="2">
        <v>0.10080645161290322</v>
      </c>
      <c r="R4220">
        <v>489</v>
      </c>
      <c r="S4220">
        <v>496</v>
      </c>
      <c r="T4220">
        <v>432</v>
      </c>
      <c r="U4220">
        <v>12</v>
      </c>
      <c r="V4220">
        <v>7</v>
      </c>
      <c r="W4220">
        <v>4</v>
      </c>
      <c r="X4220">
        <v>41</v>
      </c>
      <c r="Y4220">
        <v>36</v>
      </c>
      <c r="Z4220">
        <v>0</v>
      </c>
      <c r="AA4220">
        <v>0</v>
      </c>
      <c r="AB4220">
        <v>0</v>
      </c>
      <c r="AC4220">
        <v>8</v>
      </c>
      <c r="AD4220">
        <v>429</v>
      </c>
      <c r="AE4220">
        <v>12</v>
      </c>
      <c r="AF4220">
        <v>10</v>
      </c>
      <c r="AG4220">
        <v>4</v>
      </c>
      <c r="AH4220">
        <v>36</v>
      </c>
      <c r="AI4220" s="3">
        <v>7.6923076923076927E-2</v>
      </c>
      <c r="AJ4220" s="3">
        <v>0</v>
      </c>
      <c r="AK4220" s="3">
        <v>0.3</v>
      </c>
      <c r="AL4220" s="3">
        <v>0</v>
      </c>
      <c r="AM4220" s="3">
        <v>8.3333333333333329E-2</v>
      </c>
      <c r="AN4220" s="2">
        <f t="shared" si="140"/>
        <v>8.7934560327198361E-2</v>
      </c>
      <c r="AO4220" s="2">
        <v>0.12627291242362526</v>
      </c>
      <c r="AP4220">
        <f t="shared" si="141"/>
        <v>43</v>
      </c>
    </row>
    <row r="4221" spans="1:42" ht="16.5" hidden="1" customHeight="1" x14ac:dyDescent="0.25">
      <c r="A4221" s="4" t="s">
        <v>796</v>
      </c>
      <c r="B4221" s="1" t="s">
        <v>199</v>
      </c>
      <c r="D4221" t="s">
        <v>32</v>
      </c>
      <c r="E4221" t="s">
        <v>197</v>
      </c>
      <c r="F4221" t="s">
        <v>200</v>
      </c>
      <c r="G4221">
        <v>42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43</v>
      </c>
      <c r="N4221" s="2">
        <v>0</v>
      </c>
      <c r="O4221" s="2">
        <v>7.7617328519855602E-2</v>
      </c>
      <c r="P4221">
        <v>136</v>
      </c>
      <c r="Q4221" s="2">
        <v>0.21020092735703247</v>
      </c>
      <c r="R4221">
        <v>554</v>
      </c>
      <c r="S4221">
        <v>647</v>
      </c>
      <c r="T4221">
        <v>611</v>
      </c>
      <c r="U4221">
        <v>0</v>
      </c>
      <c r="V4221">
        <v>0</v>
      </c>
      <c r="W4221">
        <v>2</v>
      </c>
      <c r="X4221">
        <v>34</v>
      </c>
      <c r="Y4221">
        <v>132</v>
      </c>
      <c r="Z4221">
        <v>0</v>
      </c>
      <c r="AA4221">
        <v>0</v>
      </c>
      <c r="AB4221">
        <v>0</v>
      </c>
      <c r="AC4221">
        <v>0</v>
      </c>
      <c r="AD4221">
        <v>521</v>
      </c>
      <c r="AE4221">
        <v>0</v>
      </c>
      <c r="AF4221">
        <v>0</v>
      </c>
      <c r="AG4221">
        <v>2</v>
      </c>
      <c r="AH4221">
        <v>34</v>
      </c>
      <c r="AI4221" s="3">
        <v>8.0614203454894437E-2</v>
      </c>
      <c r="AJ4221" s="3">
        <v>0</v>
      </c>
      <c r="AK4221" s="3">
        <v>0</v>
      </c>
      <c r="AL4221" s="3">
        <v>0</v>
      </c>
      <c r="AM4221" s="3">
        <v>0</v>
      </c>
      <c r="AN4221" s="2">
        <f t="shared" si="140"/>
        <v>7.7617328519855602E-2</v>
      </c>
      <c r="AO4221" s="2">
        <v>6.4631956912028721E-2</v>
      </c>
      <c r="AP4221">
        <f t="shared" si="141"/>
        <v>43</v>
      </c>
    </row>
    <row r="4222" spans="1:42" ht="16.5" hidden="1" customHeight="1" x14ac:dyDescent="0.25">
      <c r="A4222" s="5" t="s">
        <v>802</v>
      </c>
      <c r="B4222" t="s">
        <v>642</v>
      </c>
      <c r="D4222" t="s">
        <v>32</v>
      </c>
      <c r="E4222" t="s">
        <v>305</v>
      </c>
      <c r="F4222" t="s">
        <v>643</v>
      </c>
      <c r="G4222">
        <v>35</v>
      </c>
      <c r="H4222">
        <v>3</v>
      </c>
      <c r="I4222">
        <v>0</v>
      </c>
      <c r="J4222">
        <v>0</v>
      </c>
      <c r="K4222">
        <v>0</v>
      </c>
      <c r="L4222">
        <v>9</v>
      </c>
      <c r="M4222">
        <v>34</v>
      </c>
      <c r="N4222" s="2">
        <v>1.5957446808510637E-2</v>
      </c>
      <c r="O4222" s="2">
        <v>6.0283687943262408E-2</v>
      </c>
      <c r="P4222">
        <v>48</v>
      </c>
      <c r="Q4222" s="2">
        <v>8.43585237258348E-2</v>
      </c>
      <c r="R4222">
        <v>564</v>
      </c>
      <c r="S4222">
        <v>569</v>
      </c>
      <c r="T4222">
        <v>529</v>
      </c>
      <c r="U4222">
        <v>6</v>
      </c>
      <c r="V4222">
        <v>2</v>
      </c>
      <c r="W4222">
        <v>9</v>
      </c>
      <c r="X4222">
        <v>23</v>
      </c>
      <c r="Y4222">
        <v>38</v>
      </c>
      <c r="Z4222">
        <v>3</v>
      </c>
      <c r="AA4222">
        <v>0</v>
      </c>
      <c r="AB4222">
        <v>0</v>
      </c>
      <c r="AC4222">
        <v>3</v>
      </c>
      <c r="AD4222">
        <v>526</v>
      </c>
      <c r="AE4222">
        <v>6</v>
      </c>
      <c r="AF4222">
        <v>2</v>
      </c>
      <c r="AG4222">
        <v>9</v>
      </c>
      <c r="AH4222">
        <v>20</v>
      </c>
      <c r="AI4222" s="3">
        <v>6.6539923954372623E-2</v>
      </c>
      <c r="AJ4222" s="3">
        <v>0.5</v>
      </c>
      <c r="AK4222" s="3">
        <v>0</v>
      </c>
      <c r="AL4222" s="3">
        <v>0</v>
      </c>
      <c r="AM4222" s="3">
        <v>0</v>
      </c>
      <c r="AN4222" s="2">
        <f t="shared" si="140"/>
        <v>7.6241134751773049E-2</v>
      </c>
      <c r="AO4222" s="2">
        <v>6.5719360568383664E-2</v>
      </c>
      <c r="AP4222">
        <f t="shared" si="141"/>
        <v>43</v>
      </c>
    </row>
    <row r="4223" spans="1:42" ht="16.5" hidden="1" customHeight="1" x14ac:dyDescent="0.25">
      <c r="A4223" s="5" t="s">
        <v>788</v>
      </c>
      <c r="B4223" s="1" t="s">
        <v>287</v>
      </c>
      <c r="D4223" t="s">
        <v>32</v>
      </c>
      <c r="E4223" t="s">
        <v>288</v>
      </c>
      <c r="F4223" t="s">
        <v>289</v>
      </c>
      <c r="G4223">
        <v>42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43</v>
      </c>
      <c r="N4223" s="2">
        <v>0</v>
      </c>
      <c r="O4223" s="2">
        <v>7.1074380165289261E-2</v>
      </c>
      <c r="P4223">
        <v>51</v>
      </c>
      <c r="Q4223" s="2">
        <v>8.3197389885807507E-2</v>
      </c>
      <c r="R4223">
        <v>605</v>
      </c>
      <c r="S4223">
        <v>613</v>
      </c>
      <c r="T4223">
        <v>593</v>
      </c>
      <c r="U4223">
        <v>2</v>
      </c>
      <c r="V4223">
        <v>6</v>
      </c>
      <c r="W4223">
        <v>4</v>
      </c>
      <c r="X4223">
        <v>8</v>
      </c>
      <c r="Y4223">
        <v>48</v>
      </c>
      <c r="Z4223">
        <v>0</v>
      </c>
      <c r="AA4223">
        <v>0</v>
      </c>
      <c r="AB4223">
        <v>0</v>
      </c>
      <c r="AC4223">
        <v>0</v>
      </c>
      <c r="AD4223">
        <v>587</v>
      </c>
      <c r="AE4223">
        <v>2</v>
      </c>
      <c r="AF4223">
        <v>6</v>
      </c>
      <c r="AG4223">
        <v>4</v>
      </c>
      <c r="AH4223">
        <v>8</v>
      </c>
      <c r="AI4223" s="3">
        <v>7.1550255536626917E-2</v>
      </c>
      <c r="AJ4223" s="3">
        <v>0</v>
      </c>
      <c r="AK4223" s="3">
        <v>0</v>
      </c>
      <c r="AL4223" s="3">
        <v>0</v>
      </c>
      <c r="AM4223" s="3">
        <v>0</v>
      </c>
      <c r="AN4223" s="2">
        <f t="shared" si="140"/>
        <v>7.1074380165289261E-2</v>
      </c>
      <c r="AO4223" s="2">
        <v>3.2948929159802305E-2</v>
      </c>
      <c r="AP4223">
        <f t="shared" si="141"/>
        <v>43</v>
      </c>
    </row>
    <row r="4224" spans="1:42" ht="16.5" hidden="1" customHeight="1" x14ac:dyDescent="0.25">
      <c r="A4224" s="5" t="s">
        <v>793</v>
      </c>
      <c r="B4224" s="1" t="s">
        <v>270</v>
      </c>
      <c r="D4224" t="s">
        <v>32</v>
      </c>
      <c r="E4224" t="s">
        <v>268</v>
      </c>
      <c r="F4224" t="s">
        <v>271</v>
      </c>
      <c r="G4224">
        <v>41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43</v>
      </c>
      <c r="N4224" s="2">
        <v>0</v>
      </c>
      <c r="O4224" s="2">
        <v>6.7716535433070865E-2</v>
      </c>
      <c r="P4224">
        <v>40</v>
      </c>
      <c r="Q4224" s="2">
        <v>6.3291139240506333E-2</v>
      </c>
      <c r="R4224">
        <v>635</v>
      </c>
      <c r="S4224">
        <v>632</v>
      </c>
      <c r="T4224">
        <v>617</v>
      </c>
      <c r="U4224">
        <v>10</v>
      </c>
      <c r="V4224">
        <v>5</v>
      </c>
      <c r="W4224">
        <v>0</v>
      </c>
      <c r="X4224">
        <v>0</v>
      </c>
      <c r="Y4224">
        <v>37</v>
      </c>
      <c r="Z4224">
        <v>0</v>
      </c>
      <c r="AA4224">
        <v>0</v>
      </c>
      <c r="AB4224">
        <v>0</v>
      </c>
      <c r="AC4224">
        <v>0</v>
      </c>
      <c r="AD4224">
        <v>621</v>
      </c>
      <c r="AE4224">
        <v>10</v>
      </c>
      <c r="AF4224">
        <v>5</v>
      </c>
      <c r="AG4224">
        <v>0</v>
      </c>
      <c r="AH4224">
        <v>0</v>
      </c>
      <c r="AI4224" s="3">
        <v>6.602254428341385E-2</v>
      </c>
      <c r="AJ4224" s="3">
        <v>0</v>
      </c>
      <c r="AK4224" s="3">
        <v>0</v>
      </c>
      <c r="AL4224" s="3">
        <v>0</v>
      </c>
      <c r="AM4224" s="3">
        <v>0</v>
      </c>
      <c r="AN4224" s="2">
        <f t="shared" si="140"/>
        <v>6.7716535433070865E-2</v>
      </c>
      <c r="AO4224" s="2">
        <v>2.358490566037736E-2</v>
      </c>
      <c r="AP4224">
        <f t="shared" si="141"/>
        <v>43</v>
      </c>
    </row>
    <row r="4225" spans="1:42" ht="16.5" hidden="1" customHeight="1" x14ac:dyDescent="0.25">
      <c r="A4225" s="5" t="s">
        <v>793</v>
      </c>
      <c r="B4225" s="1" t="s">
        <v>189</v>
      </c>
      <c r="D4225" t="s">
        <v>32</v>
      </c>
      <c r="E4225" t="s">
        <v>185</v>
      </c>
      <c r="F4225" t="s">
        <v>190</v>
      </c>
      <c r="G4225">
        <v>41</v>
      </c>
      <c r="H4225">
        <v>0</v>
      </c>
      <c r="I4225">
        <v>0</v>
      </c>
      <c r="J4225">
        <v>0</v>
      </c>
      <c r="K4225">
        <v>0</v>
      </c>
      <c r="L4225">
        <v>6</v>
      </c>
      <c r="M4225">
        <v>37</v>
      </c>
      <c r="N4225" s="2">
        <v>9.0909090909090905E-3</v>
      </c>
      <c r="O4225" s="2">
        <v>5.6060606060606061E-2</v>
      </c>
      <c r="P4225">
        <v>30</v>
      </c>
      <c r="Q4225" s="2">
        <v>4.6367851622874809E-2</v>
      </c>
      <c r="R4225">
        <v>660</v>
      </c>
      <c r="S4225">
        <v>647</v>
      </c>
      <c r="T4225">
        <v>633</v>
      </c>
      <c r="U4225">
        <v>0</v>
      </c>
      <c r="V4225">
        <v>0</v>
      </c>
      <c r="W4225">
        <v>3</v>
      </c>
      <c r="X4225">
        <v>11</v>
      </c>
      <c r="Y4225">
        <v>25</v>
      </c>
      <c r="Z4225">
        <v>0</v>
      </c>
      <c r="AA4225">
        <v>0</v>
      </c>
      <c r="AB4225">
        <v>0</v>
      </c>
      <c r="AC4225">
        <v>0</v>
      </c>
      <c r="AD4225">
        <v>649</v>
      </c>
      <c r="AE4225">
        <v>0</v>
      </c>
      <c r="AF4225">
        <v>0</v>
      </c>
      <c r="AG4225">
        <v>3</v>
      </c>
      <c r="AH4225">
        <v>11</v>
      </c>
      <c r="AI4225" s="3">
        <v>6.3174114021571651E-2</v>
      </c>
      <c r="AJ4225" s="3">
        <v>0</v>
      </c>
      <c r="AK4225" s="3">
        <v>0</v>
      </c>
      <c r="AL4225" s="3">
        <v>0</v>
      </c>
      <c r="AM4225" s="3">
        <v>0</v>
      </c>
      <c r="AN4225" s="2">
        <f t="shared" si="140"/>
        <v>6.5151515151515155E-2</v>
      </c>
      <c r="AO4225" s="2">
        <v>2.1116138763197588E-2</v>
      </c>
      <c r="AP4225">
        <f t="shared" si="141"/>
        <v>43</v>
      </c>
    </row>
    <row r="4226" spans="1:42" ht="16.5" hidden="1" customHeight="1" x14ac:dyDescent="0.25">
      <c r="A4226" s="5" t="s">
        <v>789</v>
      </c>
      <c r="B4226" s="1" t="s">
        <v>543</v>
      </c>
      <c r="D4226" t="s">
        <v>32</v>
      </c>
      <c r="E4226" t="s">
        <v>544</v>
      </c>
      <c r="F4226" t="s">
        <v>545</v>
      </c>
      <c r="G4226">
        <v>42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43</v>
      </c>
      <c r="N4226" s="2">
        <v>0</v>
      </c>
      <c r="O4226" s="2">
        <v>5.7333333333333333E-2</v>
      </c>
      <c r="P4226">
        <v>1</v>
      </c>
      <c r="Q4226" s="2">
        <v>1.4124293785310734E-3</v>
      </c>
      <c r="R4226">
        <v>750</v>
      </c>
      <c r="S4226">
        <v>708</v>
      </c>
      <c r="T4226">
        <v>696</v>
      </c>
      <c r="U4226">
        <v>2</v>
      </c>
      <c r="V4226">
        <v>7</v>
      </c>
      <c r="W4226">
        <v>0</v>
      </c>
      <c r="X4226">
        <v>3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738</v>
      </c>
      <c r="AE4226">
        <v>2</v>
      </c>
      <c r="AF4226">
        <v>7</v>
      </c>
      <c r="AG4226">
        <v>0</v>
      </c>
      <c r="AH4226">
        <v>3</v>
      </c>
      <c r="AI4226" s="3">
        <v>5.6910569105691054E-2</v>
      </c>
      <c r="AJ4226" s="3">
        <v>0</v>
      </c>
      <c r="AK4226" s="3">
        <v>0</v>
      </c>
      <c r="AL4226" s="3">
        <v>0</v>
      </c>
      <c r="AM4226" s="3">
        <v>0</v>
      </c>
      <c r="AN4226" s="2">
        <f t="shared" si="140"/>
        <v>5.7333333333333333E-2</v>
      </c>
      <c r="AO4226" s="2">
        <v>1.6E-2</v>
      </c>
      <c r="AP4226">
        <f t="shared" si="141"/>
        <v>43</v>
      </c>
    </row>
    <row r="4227" spans="1:42" ht="16.5" hidden="1" customHeight="1" x14ac:dyDescent="0.25">
      <c r="A4227" s="5" t="s">
        <v>794</v>
      </c>
      <c r="B4227" t="s">
        <v>674</v>
      </c>
      <c r="D4227" t="s">
        <v>32</v>
      </c>
      <c r="E4227" t="s">
        <v>206</v>
      </c>
      <c r="F4227" t="s">
        <v>675</v>
      </c>
      <c r="G4227">
        <v>26</v>
      </c>
      <c r="H4227">
        <v>0</v>
      </c>
      <c r="I4227">
        <v>0</v>
      </c>
      <c r="J4227">
        <v>0</v>
      </c>
      <c r="K4227">
        <v>3</v>
      </c>
      <c r="L4227">
        <v>3</v>
      </c>
      <c r="M4227">
        <v>40</v>
      </c>
      <c r="N4227" s="2">
        <v>3.968253968253968E-3</v>
      </c>
      <c r="O4227" s="2">
        <v>5.2910052910052907E-2</v>
      </c>
      <c r="P4227">
        <v>56</v>
      </c>
      <c r="Q4227" s="2">
        <v>7.2821846553966188E-2</v>
      </c>
      <c r="R4227">
        <v>756</v>
      </c>
      <c r="S4227">
        <v>769</v>
      </c>
      <c r="T4227">
        <v>738</v>
      </c>
      <c r="U4227">
        <v>4</v>
      </c>
      <c r="V4227">
        <v>10</v>
      </c>
      <c r="W4227">
        <v>7</v>
      </c>
      <c r="X4227">
        <v>10</v>
      </c>
      <c r="Y4227">
        <v>49</v>
      </c>
      <c r="Z4227">
        <v>0</v>
      </c>
      <c r="AA4227">
        <v>0</v>
      </c>
      <c r="AB4227">
        <v>0</v>
      </c>
      <c r="AC4227">
        <v>0</v>
      </c>
      <c r="AD4227">
        <v>715</v>
      </c>
      <c r="AE4227">
        <v>4</v>
      </c>
      <c r="AF4227">
        <v>10</v>
      </c>
      <c r="AG4227">
        <v>7</v>
      </c>
      <c r="AH4227">
        <v>13</v>
      </c>
      <c r="AI4227" s="3">
        <v>3.6363636363636362E-2</v>
      </c>
      <c r="AJ4227" s="3">
        <v>0</v>
      </c>
      <c r="AK4227" s="3">
        <v>0</v>
      </c>
      <c r="AL4227" s="3">
        <v>0</v>
      </c>
      <c r="AM4227" s="3">
        <v>0.23076923076923078</v>
      </c>
      <c r="AN4227" s="2">
        <f t="shared" si="140"/>
        <v>5.6878306878306875E-2</v>
      </c>
      <c r="AO4227" s="2">
        <v>4.5393858477970631E-2</v>
      </c>
      <c r="AP4227">
        <f t="shared" si="141"/>
        <v>43</v>
      </c>
    </row>
    <row r="4228" spans="1:42" ht="16.5" hidden="1" customHeight="1" x14ac:dyDescent="0.25">
      <c r="A4228" s="5" t="s">
        <v>791</v>
      </c>
      <c r="B4228" s="1" t="s">
        <v>252</v>
      </c>
      <c r="D4228" t="s">
        <v>32</v>
      </c>
      <c r="E4228" t="s">
        <v>253</v>
      </c>
      <c r="F4228" t="s">
        <v>254</v>
      </c>
      <c r="G4228">
        <v>41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43</v>
      </c>
      <c r="N4228" s="2">
        <v>0</v>
      </c>
      <c r="O4228" s="2">
        <v>4.5940170940170943E-2</v>
      </c>
      <c r="P4228">
        <v>23</v>
      </c>
      <c r="Q4228" s="2">
        <v>2.5109170305676855E-2</v>
      </c>
      <c r="R4228">
        <v>936</v>
      </c>
      <c r="S4228">
        <v>916</v>
      </c>
      <c r="T4228">
        <v>897</v>
      </c>
      <c r="U4228">
        <v>6</v>
      </c>
      <c r="V4228">
        <v>8</v>
      </c>
      <c r="W4228">
        <v>1</v>
      </c>
      <c r="X4228">
        <v>4</v>
      </c>
      <c r="Y4228">
        <v>18</v>
      </c>
      <c r="Z4228">
        <v>0</v>
      </c>
      <c r="AA4228">
        <v>0</v>
      </c>
      <c r="AB4228">
        <v>0</v>
      </c>
      <c r="AC4228">
        <v>0</v>
      </c>
      <c r="AD4228">
        <v>920</v>
      </c>
      <c r="AE4228">
        <v>6</v>
      </c>
      <c r="AF4228">
        <v>8</v>
      </c>
      <c r="AG4228">
        <v>1</v>
      </c>
      <c r="AH4228">
        <v>4</v>
      </c>
      <c r="AI4228" s="3">
        <v>4.4565217391304347E-2</v>
      </c>
      <c r="AJ4228" s="3">
        <v>0</v>
      </c>
      <c r="AK4228" s="3">
        <v>0</v>
      </c>
      <c r="AL4228" s="3">
        <v>0</v>
      </c>
      <c r="AM4228" s="3">
        <v>0</v>
      </c>
      <c r="AN4228" s="2">
        <f t="shared" si="140"/>
        <v>4.5940170940170943E-2</v>
      </c>
      <c r="AO4228" s="2">
        <v>2.0234291799787009E-2</v>
      </c>
      <c r="AP4228">
        <f t="shared" si="141"/>
        <v>43</v>
      </c>
    </row>
    <row r="4229" spans="1:42" ht="16.5" hidden="1" customHeight="1" x14ac:dyDescent="0.25">
      <c r="A4229" s="4">
        <v>2011</v>
      </c>
      <c r="B4229" s="1" t="s">
        <v>31</v>
      </c>
      <c r="D4229" t="s">
        <v>32</v>
      </c>
      <c r="E4229" t="s">
        <v>33</v>
      </c>
      <c r="F4229" t="s">
        <v>34</v>
      </c>
      <c r="G4229">
        <v>38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43</v>
      </c>
      <c r="N4229" s="2">
        <v>0</v>
      </c>
      <c r="O4229" s="2">
        <v>3.348909657320872E-2</v>
      </c>
      <c r="P4229">
        <v>76</v>
      </c>
      <c r="Q4229" s="2">
        <v>5.7706909643128322E-2</v>
      </c>
      <c r="R4229">
        <v>1284</v>
      </c>
      <c r="S4229">
        <v>1317</v>
      </c>
      <c r="T4229">
        <v>1262</v>
      </c>
      <c r="U4229">
        <v>14</v>
      </c>
      <c r="V4229">
        <v>19</v>
      </c>
      <c r="W4229">
        <v>8</v>
      </c>
      <c r="X4229">
        <v>14</v>
      </c>
      <c r="Y4229">
        <v>73</v>
      </c>
      <c r="Z4229">
        <v>0</v>
      </c>
      <c r="AA4229">
        <v>0</v>
      </c>
      <c r="AB4229">
        <v>0</v>
      </c>
      <c r="AC4229">
        <v>0</v>
      </c>
      <c r="AD4229">
        <v>1227</v>
      </c>
      <c r="AE4229">
        <v>14</v>
      </c>
      <c r="AF4229">
        <v>19</v>
      </c>
      <c r="AG4229">
        <v>8</v>
      </c>
      <c r="AH4229">
        <v>14</v>
      </c>
      <c r="AI4229" s="3">
        <v>3.0969845150774247E-2</v>
      </c>
      <c r="AJ4229" s="3">
        <v>0</v>
      </c>
      <c r="AK4229" s="3">
        <v>0</v>
      </c>
      <c r="AL4229" s="3">
        <v>0</v>
      </c>
      <c r="AM4229" s="3">
        <v>0</v>
      </c>
      <c r="AN4229" s="2">
        <f t="shared" si="140"/>
        <v>3.348909657320872E-2</v>
      </c>
      <c r="AO4229" s="2">
        <v>4.2901716068642744E-2</v>
      </c>
      <c r="AP4229">
        <f t="shared" si="141"/>
        <v>43</v>
      </c>
    </row>
    <row r="4230" spans="1:42" ht="16.5" hidden="1" customHeight="1" x14ac:dyDescent="0.25">
      <c r="A4230" s="5" t="s">
        <v>802</v>
      </c>
      <c r="B4230" s="1" t="s">
        <v>572</v>
      </c>
      <c r="D4230" t="s">
        <v>32</v>
      </c>
      <c r="E4230" t="s">
        <v>568</v>
      </c>
      <c r="F4230" t="s">
        <v>573</v>
      </c>
      <c r="G4230">
        <v>39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43</v>
      </c>
      <c r="N4230" s="2">
        <v>0</v>
      </c>
      <c r="O4230" s="2">
        <v>3.2749428789032753E-2</v>
      </c>
      <c r="P4230">
        <v>43</v>
      </c>
      <c r="Q4230" s="2">
        <v>3.2749428789032753E-2</v>
      </c>
      <c r="R4230">
        <v>1313</v>
      </c>
      <c r="S4230">
        <v>1313</v>
      </c>
      <c r="T4230">
        <v>1006</v>
      </c>
      <c r="U4230">
        <v>4</v>
      </c>
      <c r="V4230">
        <v>11</v>
      </c>
      <c r="W4230">
        <v>9</v>
      </c>
      <c r="X4230">
        <v>283</v>
      </c>
      <c r="Y4230">
        <v>39</v>
      </c>
      <c r="Z4230">
        <v>0</v>
      </c>
      <c r="AA4230">
        <v>0</v>
      </c>
      <c r="AB4230">
        <v>0</v>
      </c>
      <c r="AC4230">
        <v>0</v>
      </c>
      <c r="AD4230">
        <v>1006</v>
      </c>
      <c r="AE4230">
        <v>4</v>
      </c>
      <c r="AF4230">
        <v>11</v>
      </c>
      <c r="AG4230">
        <v>9</v>
      </c>
      <c r="AH4230">
        <v>283</v>
      </c>
      <c r="AI4230" s="3">
        <v>3.8767395626242547E-2</v>
      </c>
      <c r="AJ4230" s="3">
        <v>0</v>
      </c>
      <c r="AK4230" s="3">
        <v>0</v>
      </c>
      <c r="AL4230" s="3">
        <v>0</v>
      </c>
      <c r="AM4230" s="3">
        <v>0</v>
      </c>
      <c r="AN4230" s="2">
        <f t="shared" si="140"/>
        <v>3.2749428789032753E-2</v>
      </c>
      <c r="AO4230" s="2">
        <v>0.23381568926123381</v>
      </c>
      <c r="AP4230">
        <f t="shared" si="141"/>
        <v>43</v>
      </c>
    </row>
    <row r="4231" spans="1:42" ht="16.5" hidden="1" customHeight="1" x14ac:dyDescent="0.25">
      <c r="A4231" s="5" t="s">
        <v>787</v>
      </c>
      <c r="B4231" s="1" t="s">
        <v>379</v>
      </c>
      <c r="D4231" t="s">
        <v>32</v>
      </c>
      <c r="E4231" t="s">
        <v>182</v>
      </c>
      <c r="F4231" t="s">
        <v>380</v>
      </c>
      <c r="G4231">
        <v>40</v>
      </c>
      <c r="H4231">
        <v>0</v>
      </c>
      <c r="I4231">
        <v>0</v>
      </c>
      <c r="J4231">
        <v>0</v>
      </c>
      <c r="K4231">
        <v>0</v>
      </c>
      <c r="L4231">
        <v>4</v>
      </c>
      <c r="M4231">
        <v>39</v>
      </c>
      <c r="N4231" s="2">
        <v>2.8694404591104736E-3</v>
      </c>
      <c r="O4231" s="2">
        <v>2.7977044476327116E-2</v>
      </c>
      <c r="P4231">
        <v>132</v>
      </c>
      <c r="Q4231" s="2">
        <v>8.9008766014834789E-2</v>
      </c>
      <c r="R4231">
        <v>1394</v>
      </c>
      <c r="S4231">
        <v>1483</v>
      </c>
      <c r="T4231">
        <v>1447</v>
      </c>
      <c r="U4231">
        <v>2</v>
      </c>
      <c r="V4231">
        <v>6</v>
      </c>
      <c r="W4231">
        <v>19</v>
      </c>
      <c r="X4231">
        <v>9</v>
      </c>
      <c r="Y4231">
        <v>127</v>
      </c>
      <c r="Z4231">
        <v>0</v>
      </c>
      <c r="AA4231">
        <v>0</v>
      </c>
      <c r="AB4231">
        <v>0</v>
      </c>
      <c r="AC4231">
        <v>0</v>
      </c>
      <c r="AD4231">
        <v>1360</v>
      </c>
      <c r="AE4231">
        <v>2</v>
      </c>
      <c r="AF4231">
        <v>6</v>
      </c>
      <c r="AG4231">
        <v>19</v>
      </c>
      <c r="AH4231">
        <v>9</v>
      </c>
      <c r="AI4231" s="3">
        <v>2.9411764705882353E-2</v>
      </c>
      <c r="AJ4231" s="3">
        <v>0</v>
      </c>
      <c r="AK4231" s="3">
        <v>0</v>
      </c>
      <c r="AL4231" s="3">
        <v>0</v>
      </c>
      <c r="AM4231" s="3">
        <v>0</v>
      </c>
      <c r="AN4231" s="2">
        <f t="shared" si="140"/>
        <v>3.0846484935437589E-2</v>
      </c>
      <c r="AO4231" s="2">
        <v>2.5787965616045846E-2</v>
      </c>
      <c r="AP4231">
        <f t="shared" si="141"/>
        <v>43</v>
      </c>
    </row>
    <row r="4232" spans="1:42" ht="16.5" hidden="1" customHeight="1" x14ac:dyDescent="0.25">
      <c r="A4232" s="5" t="s">
        <v>802</v>
      </c>
      <c r="B4232" s="1" t="s">
        <v>73</v>
      </c>
      <c r="D4232" t="s">
        <v>32</v>
      </c>
      <c r="E4232" t="s">
        <v>67</v>
      </c>
      <c r="F4232" t="s">
        <v>74</v>
      </c>
      <c r="G4232">
        <v>0</v>
      </c>
      <c r="H4232">
        <v>37</v>
      </c>
      <c r="I4232">
        <v>0</v>
      </c>
      <c r="J4232">
        <v>0</v>
      </c>
      <c r="K4232">
        <v>0</v>
      </c>
      <c r="L4232">
        <v>0</v>
      </c>
      <c r="M4232">
        <v>43</v>
      </c>
      <c r="N4232" s="2">
        <v>0</v>
      </c>
      <c r="O4232" s="2">
        <v>2.9675638371290544E-2</v>
      </c>
      <c r="P4232">
        <v>0</v>
      </c>
      <c r="Q4232" s="2">
        <v>0</v>
      </c>
      <c r="R4232">
        <v>1449</v>
      </c>
      <c r="S4232">
        <v>1406</v>
      </c>
      <c r="T4232">
        <v>0</v>
      </c>
      <c r="U4232">
        <v>1406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1443</v>
      </c>
      <c r="AF4232">
        <v>0</v>
      </c>
      <c r="AG4232">
        <v>0</v>
      </c>
      <c r="AH4232">
        <v>0</v>
      </c>
      <c r="AI4232" s="3">
        <v>0</v>
      </c>
      <c r="AJ4232" s="3">
        <v>2.564102564102564E-2</v>
      </c>
      <c r="AK4232" s="3">
        <v>0</v>
      </c>
      <c r="AL4232" s="3">
        <v>0</v>
      </c>
      <c r="AM4232" s="3">
        <v>0</v>
      </c>
      <c r="AN4232" s="2">
        <f t="shared" si="140"/>
        <v>2.9675638371290544E-2</v>
      </c>
      <c r="AO4232" s="2">
        <v>1</v>
      </c>
      <c r="AP4232">
        <f t="shared" si="141"/>
        <v>43</v>
      </c>
    </row>
    <row r="4233" spans="1:42" ht="16.5" hidden="1" customHeight="1" x14ac:dyDescent="0.25">
      <c r="A4233" s="4" t="s">
        <v>801</v>
      </c>
      <c r="B4233" s="1" t="s">
        <v>410</v>
      </c>
      <c r="D4233" t="s">
        <v>32</v>
      </c>
      <c r="E4233" t="s">
        <v>408</v>
      </c>
      <c r="F4233" t="s">
        <v>411</v>
      </c>
      <c r="G4233">
        <v>31</v>
      </c>
      <c r="H4233">
        <v>0</v>
      </c>
      <c r="I4233">
        <v>0</v>
      </c>
      <c r="J4233">
        <v>0</v>
      </c>
      <c r="K4233">
        <v>0</v>
      </c>
      <c r="L4233">
        <v>12</v>
      </c>
      <c r="M4233">
        <v>31</v>
      </c>
      <c r="N4233" s="2">
        <v>7.7170418006430866E-3</v>
      </c>
      <c r="O4233" s="2">
        <v>1.9935691318327974E-2</v>
      </c>
      <c r="P4233">
        <v>146</v>
      </c>
      <c r="Q4233" s="2">
        <v>8.805790108564536E-2</v>
      </c>
      <c r="R4233">
        <v>1555</v>
      </c>
      <c r="S4233">
        <v>1658</v>
      </c>
      <c r="T4233">
        <v>1526</v>
      </c>
      <c r="U4233">
        <v>30</v>
      </c>
      <c r="V4233">
        <v>33</v>
      </c>
      <c r="W4233">
        <v>19</v>
      </c>
      <c r="X4233">
        <v>50</v>
      </c>
      <c r="Y4233">
        <v>129</v>
      </c>
      <c r="Z4233">
        <v>0</v>
      </c>
      <c r="AA4233">
        <v>5</v>
      </c>
      <c r="AB4233">
        <v>0</v>
      </c>
      <c r="AC4233">
        <v>0</v>
      </c>
      <c r="AD4233">
        <v>1428</v>
      </c>
      <c r="AE4233">
        <v>30</v>
      </c>
      <c r="AF4233">
        <v>28</v>
      </c>
      <c r="AG4233">
        <v>19</v>
      </c>
      <c r="AH4233">
        <v>50</v>
      </c>
      <c r="AI4233" s="3">
        <v>2.1708683473389355E-2</v>
      </c>
      <c r="AJ4233" s="3">
        <v>0</v>
      </c>
      <c r="AK4233" s="3">
        <v>0</v>
      </c>
      <c r="AL4233" s="3">
        <v>0</v>
      </c>
      <c r="AM4233" s="3">
        <v>0</v>
      </c>
      <c r="AN4233" s="2">
        <f t="shared" si="140"/>
        <v>2.7652733118971061E-2</v>
      </c>
      <c r="AO4233" s="2">
        <v>8.1672025723472666E-2</v>
      </c>
      <c r="AP4233">
        <f t="shared" si="141"/>
        <v>43</v>
      </c>
    </row>
    <row r="4234" spans="1:42" ht="16.5" hidden="1" customHeight="1" x14ac:dyDescent="0.25">
      <c r="A4234" s="4" t="s">
        <v>803</v>
      </c>
      <c r="B4234" s="1" t="s">
        <v>174</v>
      </c>
      <c r="D4234" t="s">
        <v>32</v>
      </c>
      <c r="E4234" t="s">
        <v>172</v>
      </c>
      <c r="F4234" t="s">
        <v>175</v>
      </c>
      <c r="G4234">
        <v>39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43</v>
      </c>
      <c r="N4234" s="2">
        <v>0</v>
      </c>
      <c r="O4234" s="2">
        <v>2.5205158264947247E-2</v>
      </c>
      <c r="P4234">
        <v>89</v>
      </c>
      <c r="Q4234" s="2">
        <v>5.0799086757990865E-2</v>
      </c>
      <c r="R4234">
        <v>1706</v>
      </c>
      <c r="S4234">
        <v>1752</v>
      </c>
      <c r="T4234">
        <v>1684</v>
      </c>
      <c r="U4234">
        <v>8</v>
      </c>
      <c r="V4234">
        <v>11</v>
      </c>
      <c r="W4234">
        <v>18</v>
      </c>
      <c r="X4234">
        <v>38</v>
      </c>
      <c r="Y4234">
        <v>89</v>
      </c>
      <c r="Z4234">
        <v>0</v>
      </c>
      <c r="AA4234">
        <v>0</v>
      </c>
      <c r="AB4234">
        <v>0</v>
      </c>
      <c r="AC4234">
        <v>0</v>
      </c>
      <c r="AD4234">
        <v>1634</v>
      </c>
      <c r="AE4234">
        <v>8</v>
      </c>
      <c r="AF4234">
        <v>11</v>
      </c>
      <c r="AG4234">
        <v>18</v>
      </c>
      <c r="AH4234">
        <v>38</v>
      </c>
      <c r="AI4234" s="3">
        <v>2.3867809057527539E-2</v>
      </c>
      <c r="AJ4234" s="3">
        <v>0</v>
      </c>
      <c r="AK4234" s="3">
        <v>0</v>
      </c>
      <c r="AL4234" s="3">
        <v>0</v>
      </c>
      <c r="AM4234" s="3">
        <v>0</v>
      </c>
      <c r="AN4234" s="2">
        <f t="shared" si="140"/>
        <v>2.5205158264947247E-2</v>
      </c>
      <c r="AO4234" s="2">
        <v>4.388531304856641E-2</v>
      </c>
      <c r="AP4234">
        <f t="shared" si="141"/>
        <v>43</v>
      </c>
    </row>
    <row r="4235" spans="1:42" ht="16.5" hidden="1" customHeight="1" x14ac:dyDescent="0.25">
      <c r="A4235" s="4" t="s">
        <v>803</v>
      </c>
      <c r="B4235" s="1" t="s">
        <v>370</v>
      </c>
      <c r="D4235" t="s">
        <v>32</v>
      </c>
      <c r="E4235" t="s">
        <v>368</v>
      </c>
      <c r="F4235" t="s">
        <v>371</v>
      </c>
      <c r="G4235">
        <v>36</v>
      </c>
      <c r="H4235">
        <v>0</v>
      </c>
      <c r="I4235">
        <v>3</v>
      </c>
      <c r="J4235">
        <v>0</v>
      </c>
      <c r="K4235">
        <v>0</v>
      </c>
      <c r="L4235">
        <v>9</v>
      </c>
      <c r="M4235">
        <v>34</v>
      </c>
      <c r="N4235" s="2">
        <v>4.5454545454545452E-3</v>
      </c>
      <c r="O4235" s="2">
        <v>1.7171717171717171E-2</v>
      </c>
      <c r="P4235">
        <v>38</v>
      </c>
      <c r="Q4235" s="2">
        <v>1.9240506329113925E-2</v>
      </c>
      <c r="R4235">
        <v>1980</v>
      </c>
      <c r="S4235">
        <v>1975</v>
      </c>
      <c r="T4235">
        <v>1854</v>
      </c>
      <c r="U4235">
        <v>11</v>
      </c>
      <c r="V4235">
        <v>31</v>
      </c>
      <c r="W4235">
        <v>28</v>
      </c>
      <c r="X4235">
        <v>50</v>
      </c>
      <c r="Y4235">
        <v>34</v>
      </c>
      <c r="Z4235">
        <v>0</v>
      </c>
      <c r="AA4235">
        <v>0</v>
      </c>
      <c r="AB4235">
        <v>0</v>
      </c>
      <c r="AC4235">
        <v>0</v>
      </c>
      <c r="AD4235">
        <v>1856</v>
      </c>
      <c r="AE4235">
        <v>11</v>
      </c>
      <c r="AF4235">
        <v>34</v>
      </c>
      <c r="AG4235">
        <v>28</v>
      </c>
      <c r="AH4235">
        <v>50</v>
      </c>
      <c r="AI4235" s="3">
        <v>1.9396551724137932E-2</v>
      </c>
      <c r="AJ4235" s="3">
        <v>0</v>
      </c>
      <c r="AK4235" s="3">
        <v>8.8235294117647065E-2</v>
      </c>
      <c r="AL4235" s="3">
        <v>0</v>
      </c>
      <c r="AM4235" s="3">
        <v>0</v>
      </c>
      <c r="AN4235" s="2">
        <f t="shared" si="140"/>
        <v>2.1717171717171718E-2</v>
      </c>
      <c r="AO4235" s="2">
        <v>6.2152602324406267E-2</v>
      </c>
      <c r="AP4235">
        <f t="shared" si="141"/>
        <v>43</v>
      </c>
    </row>
    <row r="4236" spans="1:42" ht="16.5" hidden="1" customHeight="1" x14ac:dyDescent="0.25">
      <c r="A4236" s="5" t="s">
        <v>788</v>
      </c>
      <c r="B4236" s="1" t="s">
        <v>267</v>
      </c>
      <c r="D4236" t="s">
        <v>32</v>
      </c>
      <c r="E4236" t="s">
        <v>268</v>
      </c>
      <c r="F4236" t="s">
        <v>269</v>
      </c>
      <c r="G4236">
        <v>39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43</v>
      </c>
      <c r="N4236" s="2">
        <v>0</v>
      </c>
      <c r="O4236" s="2">
        <v>2.1706208985360929E-2</v>
      </c>
      <c r="P4236">
        <v>11</v>
      </c>
      <c r="Q4236" s="2">
        <v>5.643919958953309E-3</v>
      </c>
      <c r="R4236">
        <v>1981</v>
      </c>
      <c r="S4236">
        <v>1949</v>
      </c>
      <c r="T4236">
        <v>1848</v>
      </c>
      <c r="U4236">
        <v>34</v>
      </c>
      <c r="V4236">
        <v>14</v>
      </c>
      <c r="W4236">
        <v>21</v>
      </c>
      <c r="X4236">
        <v>32</v>
      </c>
      <c r="Y4236">
        <v>5</v>
      </c>
      <c r="Z4236">
        <v>0</v>
      </c>
      <c r="AA4236">
        <v>0</v>
      </c>
      <c r="AB4236">
        <v>0</v>
      </c>
      <c r="AC4236">
        <v>0</v>
      </c>
      <c r="AD4236">
        <v>1882</v>
      </c>
      <c r="AE4236">
        <v>34</v>
      </c>
      <c r="AF4236">
        <v>14</v>
      </c>
      <c r="AG4236">
        <v>21</v>
      </c>
      <c r="AH4236">
        <v>32</v>
      </c>
      <c r="AI4236" s="3">
        <v>2.0722635494155154E-2</v>
      </c>
      <c r="AJ4236" s="3">
        <v>0</v>
      </c>
      <c r="AK4236" s="3">
        <v>0</v>
      </c>
      <c r="AL4236" s="3">
        <v>0</v>
      </c>
      <c r="AM4236" s="3">
        <v>0</v>
      </c>
      <c r="AN4236" s="2">
        <f t="shared" si="140"/>
        <v>2.1706208985360929E-2</v>
      </c>
      <c r="AO4236" s="2">
        <v>5.0932929904185575E-2</v>
      </c>
      <c r="AP4236">
        <f t="shared" si="141"/>
        <v>43</v>
      </c>
    </row>
    <row r="4237" spans="1:42" ht="16.5" hidden="1" customHeight="1" x14ac:dyDescent="0.25">
      <c r="A4237" s="5" t="s">
        <v>802</v>
      </c>
      <c r="B4237" s="1" t="s">
        <v>267</v>
      </c>
      <c r="D4237" t="s">
        <v>32</v>
      </c>
      <c r="E4237" t="s">
        <v>268</v>
      </c>
      <c r="F4237" t="s">
        <v>269</v>
      </c>
      <c r="G4237">
        <v>39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43</v>
      </c>
      <c r="N4237" s="2">
        <v>0</v>
      </c>
      <c r="O4237" s="2">
        <v>2.1224086870681145E-2</v>
      </c>
      <c r="P4237">
        <v>8</v>
      </c>
      <c r="Q4237" s="2">
        <v>4.0180813661476649E-3</v>
      </c>
      <c r="R4237">
        <v>2026</v>
      </c>
      <c r="S4237">
        <v>1991</v>
      </c>
      <c r="T4237">
        <v>1907</v>
      </c>
      <c r="U4237">
        <v>34</v>
      </c>
      <c r="V4237">
        <v>8</v>
      </c>
      <c r="W4237">
        <v>18</v>
      </c>
      <c r="X4237">
        <v>24</v>
      </c>
      <c r="Y4237">
        <v>4</v>
      </c>
      <c r="Z4237">
        <v>0</v>
      </c>
      <c r="AA4237">
        <v>0</v>
      </c>
      <c r="AB4237">
        <v>0</v>
      </c>
      <c r="AC4237">
        <v>0</v>
      </c>
      <c r="AD4237">
        <v>1942</v>
      </c>
      <c r="AE4237">
        <v>34</v>
      </c>
      <c r="AF4237">
        <v>8</v>
      </c>
      <c r="AG4237">
        <v>18</v>
      </c>
      <c r="AH4237">
        <v>24</v>
      </c>
      <c r="AI4237" s="3">
        <v>2.0082389289392381E-2</v>
      </c>
      <c r="AJ4237" s="3">
        <v>0</v>
      </c>
      <c r="AK4237" s="3">
        <v>0</v>
      </c>
      <c r="AL4237" s="3">
        <v>0</v>
      </c>
      <c r="AM4237" s="3">
        <v>0</v>
      </c>
      <c r="AN4237" s="2">
        <f t="shared" si="140"/>
        <v>2.1224086870681145E-2</v>
      </c>
      <c r="AO4237" s="2">
        <v>4.1461006910167818E-2</v>
      </c>
      <c r="AP4237">
        <f t="shared" si="141"/>
        <v>43</v>
      </c>
    </row>
    <row r="4238" spans="1:42" ht="16.5" hidden="1" customHeight="1" x14ac:dyDescent="0.25">
      <c r="A4238" s="5" t="s">
        <v>802</v>
      </c>
      <c r="B4238" s="1" t="s">
        <v>332</v>
      </c>
      <c r="D4238" t="s">
        <v>32</v>
      </c>
      <c r="E4238" t="s">
        <v>333</v>
      </c>
      <c r="F4238" t="s">
        <v>334</v>
      </c>
      <c r="G4238">
        <v>37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43</v>
      </c>
      <c r="N4238" s="2">
        <v>0</v>
      </c>
      <c r="O4238" s="2">
        <v>2.0140515222482436E-2</v>
      </c>
      <c r="P4238">
        <v>178</v>
      </c>
      <c r="Q4238" s="2">
        <v>7.8414096916299553E-2</v>
      </c>
      <c r="R4238">
        <v>2135</v>
      </c>
      <c r="S4238">
        <v>2270</v>
      </c>
      <c r="T4238">
        <v>2204</v>
      </c>
      <c r="U4238">
        <v>9</v>
      </c>
      <c r="V4238">
        <v>8</v>
      </c>
      <c r="W4238">
        <v>15</v>
      </c>
      <c r="X4238">
        <v>34</v>
      </c>
      <c r="Y4238">
        <v>165</v>
      </c>
      <c r="Z4238">
        <v>0</v>
      </c>
      <c r="AA4238">
        <v>0</v>
      </c>
      <c r="AB4238">
        <v>3</v>
      </c>
      <c r="AC4238">
        <v>4</v>
      </c>
      <c r="AD4238">
        <v>2076</v>
      </c>
      <c r="AE4238">
        <v>9</v>
      </c>
      <c r="AF4238">
        <v>8</v>
      </c>
      <c r="AG4238">
        <v>12</v>
      </c>
      <c r="AH4238">
        <v>30</v>
      </c>
      <c r="AI4238" s="3">
        <v>1.7822736030828516E-2</v>
      </c>
      <c r="AJ4238" s="3">
        <v>0</v>
      </c>
      <c r="AK4238" s="3">
        <v>0</v>
      </c>
      <c r="AL4238" s="3">
        <v>0</v>
      </c>
      <c r="AM4238" s="3">
        <v>0</v>
      </c>
      <c r="AN4238" s="2">
        <f t="shared" si="140"/>
        <v>2.0140515222482436E-2</v>
      </c>
      <c r="AO4238" s="2">
        <v>2.7634660421545668E-2</v>
      </c>
      <c r="AP4238">
        <f t="shared" si="141"/>
        <v>43</v>
      </c>
    </row>
    <row r="4239" spans="1:42" ht="16.5" hidden="1" customHeight="1" x14ac:dyDescent="0.25">
      <c r="A4239" s="4" t="s">
        <v>803</v>
      </c>
      <c r="B4239" s="1" t="s">
        <v>304</v>
      </c>
      <c r="D4239" t="s">
        <v>32</v>
      </c>
      <c r="E4239" t="s">
        <v>305</v>
      </c>
      <c r="F4239" t="s">
        <v>306</v>
      </c>
      <c r="G4239">
        <v>30</v>
      </c>
      <c r="H4239">
        <v>0</v>
      </c>
      <c r="I4239">
        <v>0</v>
      </c>
      <c r="J4239">
        <v>0</v>
      </c>
      <c r="K4239">
        <v>7</v>
      </c>
      <c r="L4239">
        <v>0</v>
      </c>
      <c r="M4239">
        <v>43</v>
      </c>
      <c r="N4239" s="2">
        <v>0</v>
      </c>
      <c r="O4239" s="2">
        <v>1.8876207199297629E-2</v>
      </c>
      <c r="P4239">
        <v>136</v>
      </c>
      <c r="Q4239" s="2">
        <v>5.735976381273724E-2</v>
      </c>
      <c r="R4239">
        <v>2278</v>
      </c>
      <c r="S4239">
        <v>2371</v>
      </c>
      <c r="T4239">
        <v>2061</v>
      </c>
      <c r="U4239">
        <v>18</v>
      </c>
      <c r="V4239">
        <v>94</v>
      </c>
      <c r="W4239">
        <v>43</v>
      </c>
      <c r="X4239">
        <v>136</v>
      </c>
      <c r="Y4239">
        <v>125</v>
      </c>
      <c r="Z4239">
        <v>0</v>
      </c>
      <c r="AA4239">
        <v>0</v>
      </c>
      <c r="AB4239">
        <v>0</v>
      </c>
      <c r="AC4239">
        <v>0</v>
      </c>
      <c r="AD4239">
        <v>1966</v>
      </c>
      <c r="AE4239">
        <v>18</v>
      </c>
      <c r="AF4239">
        <v>94</v>
      </c>
      <c r="AG4239">
        <v>43</v>
      </c>
      <c r="AH4239">
        <v>143</v>
      </c>
      <c r="AI4239" s="3">
        <v>1.5259409969481181E-2</v>
      </c>
      <c r="AJ4239" s="3">
        <v>0</v>
      </c>
      <c r="AK4239" s="3">
        <v>0</v>
      </c>
      <c r="AL4239" s="3">
        <v>0</v>
      </c>
      <c r="AM4239" s="3">
        <v>4.8951048951048952E-2</v>
      </c>
      <c r="AN4239" s="2">
        <f t="shared" si="140"/>
        <v>1.8876207199297629E-2</v>
      </c>
      <c r="AO4239" s="2">
        <v>0.13162544169611307</v>
      </c>
      <c r="AP4239">
        <f t="shared" si="141"/>
        <v>43</v>
      </c>
    </row>
    <row r="4240" spans="1:42" ht="16.5" hidden="1" customHeight="1" x14ac:dyDescent="0.25">
      <c r="A4240" s="5" t="s">
        <v>787</v>
      </c>
      <c r="B4240" s="1" t="s">
        <v>304</v>
      </c>
      <c r="D4240" t="s">
        <v>32</v>
      </c>
      <c r="E4240" t="s">
        <v>305</v>
      </c>
      <c r="F4240" t="s">
        <v>306</v>
      </c>
      <c r="G4240">
        <v>34</v>
      </c>
      <c r="H4240">
        <v>0</v>
      </c>
      <c r="I4240">
        <v>0</v>
      </c>
      <c r="J4240">
        <v>0</v>
      </c>
      <c r="K4240">
        <v>8</v>
      </c>
      <c r="L4240">
        <v>0</v>
      </c>
      <c r="M4240">
        <v>43</v>
      </c>
      <c r="N4240" s="2">
        <v>0</v>
      </c>
      <c r="O4240" s="2">
        <v>1.8834866403854577E-2</v>
      </c>
      <c r="P4240">
        <v>135</v>
      </c>
      <c r="Q4240" s="2">
        <v>5.6842105263157895E-2</v>
      </c>
      <c r="R4240">
        <v>2283</v>
      </c>
      <c r="S4240">
        <v>2375</v>
      </c>
      <c r="T4240">
        <v>1972</v>
      </c>
      <c r="U4240">
        <v>8</v>
      </c>
      <c r="V4240">
        <v>152</v>
      </c>
      <c r="W4240">
        <v>62</v>
      </c>
      <c r="X4240">
        <v>181</v>
      </c>
      <c r="Y4240">
        <v>127</v>
      </c>
      <c r="Z4240">
        <v>0</v>
      </c>
      <c r="AA4240">
        <v>0</v>
      </c>
      <c r="AB4240">
        <v>0</v>
      </c>
      <c r="AC4240">
        <v>0</v>
      </c>
      <c r="AD4240">
        <v>1879</v>
      </c>
      <c r="AE4240">
        <v>8</v>
      </c>
      <c r="AF4240">
        <v>152</v>
      </c>
      <c r="AG4240">
        <v>62</v>
      </c>
      <c r="AH4240">
        <v>189</v>
      </c>
      <c r="AI4240" s="3">
        <v>1.8094731240021287E-2</v>
      </c>
      <c r="AJ4240" s="3">
        <v>0</v>
      </c>
      <c r="AK4240" s="3">
        <v>0</v>
      </c>
      <c r="AL4240" s="3">
        <v>0</v>
      </c>
      <c r="AM4240" s="3">
        <v>4.2328042328042326E-2</v>
      </c>
      <c r="AN4240" s="2">
        <f t="shared" si="140"/>
        <v>1.8834866403854577E-2</v>
      </c>
      <c r="AO4240" s="2">
        <v>0.1794759825327511</v>
      </c>
      <c r="AP4240">
        <f t="shared" si="141"/>
        <v>43</v>
      </c>
    </row>
    <row r="4241" spans="1:42" ht="16.5" hidden="1" customHeight="1" x14ac:dyDescent="0.25">
      <c r="A4241" s="5" t="s">
        <v>802</v>
      </c>
      <c r="B4241" s="1" t="s">
        <v>304</v>
      </c>
      <c r="D4241" t="s">
        <v>32</v>
      </c>
      <c r="E4241" t="s">
        <v>305</v>
      </c>
      <c r="F4241" t="s">
        <v>306</v>
      </c>
      <c r="G4241">
        <v>35</v>
      </c>
      <c r="H4241">
        <v>0</v>
      </c>
      <c r="I4241">
        <v>0</v>
      </c>
      <c r="J4241">
        <v>0</v>
      </c>
      <c r="K4241">
        <v>6</v>
      </c>
      <c r="L4241">
        <v>0</v>
      </c>
      <c r="M4241">
        <v>43</v>
      </c>
      <c r="N4241" s="2">
        <v>0</v>
      </c>
      <c r="O4241" s="2">
        <v>1.8290089323692044E-2</v>
      </c>
      <c r="P4241">
        <v>131</v>
      </c>
      <c r="Q4241" s="2">
        <v>5.3710537105371055E-2</v>
      </c>
      <c r="R4241">
        <v>2351</v>
      </c>
      <c r="S4241">
        <v>2439</v>
      </c>
      <c r="T4241">
        <v>2062</v>
      </c>
      <c r="U4241">
        <v>11</v>
      </c>
      <c r="V4241">
        <v>139</v>
      </c>
      <c r="W4241">
        <v>54</v>
      </c>
      <c r="X4241">
        <v>173</v>
      </c>
      <c r="Y4241">
        <v>123</v>
      </c>
      <c r="Z4241">
        <v>0</v>
      </c>
      <c r="AA4241">
        <v>0</v>
      </c>
      <c r="AB4241">
        <v>0</v>
      </c>
      <c r="AC4241">
        <v>0</v>
      </c>
      <c r="AD4241">
        <v>1974</v>
      </c>
      <c r="AE4241">
        <v>11</v>
      </c>
      <c r="AF4241">
        <v>139</v>
      </c>
      <c r="AG4241">
        <v>54</v>
      </c>
      <c r="AH4241">
        <v>179</v>
      </c>
      <c r="AI4241" s="3">
        <v>1.7730496453900711E-2</v>
      </c>
      <c r="AJ4241" s="3">
        <v>0</v>
      </c>
      <c r="AK4241" s="3">
        <v>0</v>
      </c>
      <c r="AL4241" s="3">
        <v>0</v>
      </c>
      <c r="AM4241" s="3">
        <v>3.3519553072625698E-2</v>
      </c>
      <c r="AN4241" s="2">
        <f t="shared" si="140"/>
        <v>1.8290089323692044E-2</v>
      </c>
      <c r="AO4241" s="2">
        <v>0.16249469664828173</v>
      </c>
      <c r="AP4241">
        <f t="shared" si="141"/>
        <v>43</v>
      </c>
    </row>
    <row r="4242" spans="1:42" ht="16.5" hidden="1" customHeight="1" x14ac:dyDescent="0.25">
      <c r="A4242" s="5" t="s">
        <v>788</v>
      </c>
      <c r="B4242" s="1" t="s">
        <v>338</v>
      </c>
      <c r="D4242" t="s">
        <v>32</v>
      </c>
      <c r="E4242" t="s">
        <v>336</v>
      </c>
      <c r="F4242" t="s">
        <v>339</v>
      </c>
      <c r="G4242">
        <v>35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43</v>
      </c>
      <c r="N4242" s="2">
        <v>0</v>
      </c>
      <c r="O4242" s="2">
        <v>1.2654502648616834E-2</v>
      </c>
      <c r="P4242">
        <v>0</v>
      </c>
      <c r="Q4242" s="2">
        <v>0</v>
      </c>
      <c r="R4242">
        <v>3398</v>
      </c>
      <c r="S4242">
        <v>3355</v>
      </c>
      <c r="T4242">
        <v>3241</v>
      </c>
      <c r="U4242">
        <v>31</v>
      </c>
      <c r="V4242">
        <v>35</v>
      </c>
      <c r="W4242">
        <v>18</v>
      </c>
      <c r="X4242">
        <v>30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3276</v>
      </c>
      <c r="AE4242">
        <v>31</v>
      </c>
      <c r="AF4242">
        <v>35</v>
      </c>
      <c r="AG4242">
        <v>18</v>
      </c>
      <c r="AH4242">
        <v>30</v>
      </c>
      <c r="AI4242" s="3">
        <v>1.0683760683760684E-2</v>
      </c>
      <c r="AJ4242" s="3">
        <v>0</v>
      </c>
      <c r="AK4242" s="3">
        <v>0</v>
      </c>
      <c r="AL4242" s="3">
        <v>0</v>
      </c>
      <c r="AM4242" s="3">
        <v>0</v>
      </c>
      <c r="AN4242" s="2">
        <f t="shared" si="140"/>
        <v>1.2654502648616834E-2</v>
      </c>
      <c r="AO4242" s="2">
        <v>3.3628318584070796E-2</v>
      </c>
      <c r="AP4242">
        <f t="shared" si="141"/>
        <v>43</v>
      </c>
    </row>
    <row r="4243" spans="1:42" ht="16.5" hidden="1" customHeight="1" x14ac:dyDescent="0.25">
      <c r="A4243" s="4" t="s">
        <v>801</v>
      </c>
      <c r="B4243" s="1" t="s">
        <v>205</v>
      </c>
      <c r="D4243" t="s">
        <v>32</v>
      </c>
      <c r="E4243" t="s">
        <v>206</v>
      </c>
      <c r="F4243" t="s">
        <v>207</v>
      </c>
      <c r="G4243">
        <v>40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42</v>
      </c>
      <c r="N4243" s="2">
        <v>0</v>
      </c>
      <c r="O4243" s="2">
        <v>0.19626168224299065</v>
      </c>
      <c r="P4243">
        <v>90</v>
      </c>
      <c r="Q4243" s="2">
        <v>0.34351145038167941</v>
      </c>
      <c r="R4243">
        <v>214</v>
      </c>
      <c r="S4243">
        <v>262</v>
      </c>
      <c r="T4243">
        <v>256</v>
      </c>
      <c r="V4243">
        <v>4</v>
      </c>
      <c r="X4243">
        <v>2</v>
      </c>
      <c r="Y4243">
        <v>86</v>
      </c>
      <c r="Z4243">
        <v>0</v>
      </c>
      <c r="AA4243">
        <v>0</v>
      </c>
      <c r="AB4243">
        <v>0</v>
      </c>
      <c r="AC4243">
        <v>0</v>
      </c>
      <c r="AD4243">
        <v>210</v>
      </c>
      <c r="AF4243">
        <v>4</v>
      </c>
      <c r="AH4243">
        <v>2</v>
      </c>
      <c r="AI4243" s="3">
        <v>0.19047619047619047</v>
      </c>
      <c r="AJ4243" s="3">
        <v>0</v>
      </c>
      <c r="AK4243" s="3">
        <v>0</v>
      </c>
      <c r="AL4243" s="3">
        <v>0</v>
      </c>
      <c r="AM4243" s="3">
        <v>0</v>
      </c>
      <c r="AN4243" s="2">
        <f t="shared" si="140"/>
        <v>0.19626168224299065</v>
      </c>
      <c r="AO4243" s="2">
        <v>2.7777777777777776E-2</v>
      </c>
      <c r="AP4243">
        <f t="shared" si="141"/>
        <v>42</v>
      </c>
    </row>
    <row r="4244" spans="1:42" ht="16.5" hidden="1" customHeight="1" x14ac:dyDescent="0.25">
      <c r="A4244" s="5" t="s">
        <v>794</v>
      </c>
      <c r="B4244" s="1" t="s">
        <v>455</v>
      </c>
      <c r="D4244" t="s">
        <v>32</v>
      </c>
      <c r="E4244" t="s">
        <v>456</v>
      </c>
      <c r="F4244" t="s">
        <v>457</v>
      </c>
      <c r="G4244">
        <v>42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42</v>
      </c>
      <c r="N4244" s="2">
        <v>0</v>
      </c>
      <c r="O4244" s="2">
        <v>0.19178082191780821</v>
      </c>
      <c r="P4244">
        <v>52</v>
      </c>
      <c r="Q4244" s="2">
        <v>0.22707423580786026</v>
      </c>
      <c r="R4244">
        <v>219</v>
      </c>
      <c r="S4244">
        <v>229</v>
      </c>
      <c r="T4244">
        <v>215</v>
      </c>
      <c r="U4244">
        <v>1</v>
      </c>
      <c r="V4244">
        <v>10</v>
      </c>
      <c r="W4244">
        <v>2</v>
      </c>
      <c r="X4244">
        <v>1</v>
      </c>
      <c r="Y4244">
        <v>51</v>
      </c>
      <c r="Z4244">
        <v>0</v>
      </c>
      <c r="AA4244">
        <v>0</v>
      </c>
      <c r="AB4244">
        <v>0</v>
      </c>
      <c r="AC4244">
        <v>0</v>
      </c>
      <c r="AD4244">
        <v>206</v>
      </c>
      <c r="AE4244">
        <v>1</v>
      </c>
      <c r="AF4244">
        <v>10</v>
      </c>
      <c r="AG4244">
        <v>2</v>
      </c>
      <c r="AH4244">
        <v>1</v>
      </c>
      <c r="AI4244" s="3">
        <v>0.20388349514563106</v>
      </c>
      <c r="AJ4244" s="3">
        <v>0</v>
      </c>
      <c r="AK4244" s="3">
        <v>0</v>
      </c>
      <c r="AL4244" s="3">
        <v>0</v>
      </c>
      <c r="AM4244" s="3">
        <v>0</v>
      </c>
      <c r="AN4244" s="2">
        <f t="shared" si="140"/>
        <v>0.19178082191780821</v>
      </c>
      <c r="AO4244" s="2">
        <v>6.363636363636363E-2</v>
      </c>
      <c r="AP4244">
        <f t="shared" si="141"/>
        <v>42</v>
      </c>
    </row>
    <row r="4245" spans="1:42" ht="16.5" hidden="1" customHeight="1" x14ac:dyDescent="0.25">
      <c r="A4245" s="5" t="s">
        <v>802</v>
      </c>
      <c r="B4245" s="1" t="s">
        <v>567</v>
      </c>
      <c r="D4245" t="s">
        <v>32</v>
      </c>
      <c r="E4245" t="s">
        <v>568</v>
      </c>
      <c r="F4245" t="s">
        <v>569</v>
      </c>
      <c r="G4245">
        <v>38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42</v>
      </c>
      <c r="N4245" s="2">
        <v>0</v>
      </c>
      <c r="O4245" s="2">
        <v>0.18181818181818182</v>
      </c>
      <c r="P4245">
        <v>18</v>
      </c>
      <c r="Q4245" s="2">
        <v>8.6956521739130432E-2</v>
      </c>
      <c r="R4245">
        <v>231</v>
      </c>
      <c r="S4245">
        <v>207</v>
      </c>
      <c r="T4245">
        <v>148</v>
      </c>
      <c r="U4245">
        <v>0</v>
      </c>
      <c r="V4245">
        <v>1</v>
      </c>
      <c r="W4245">
        <v>17</v>
      </c>
      <c r="X4245">
        <v>41</v>
      </c>
      <c r="Y4245">
        <v>17</v>
      </c>
      <c r="Z4245">
        <v>0</v>
      </c>
      <c r="AA4245">
        <v>0</v>
      </c>
      <c r="AB4245">
        <v>0</v>
      </c>
      <c r="AC4245">
        <v>0</v>
      </c>
      <c r="AD4245">
        <v>169</v>
      </c>
      <c r="AE4245">
        <v>0</v>
      </c>
      <c r="AF4245">
        <v>1</v>
      </c>
      <c r="AG4245">
        <v>17</v>
      </c>
      <c r="AH4245">
        <v>41</v>
      </c>
      <c r="AI4245" s="3">
        <v>0.22485207100591717</v>
      </c>
      <c r="AJ4245" s="3">
        <v>0</v>
      </c>
      <c r="AK4245" s="3">
        <v>0</v>
      </c>
      <c r="AL4245" s="3">
        <v>0</v>
      </c>
      <c r="AM4245" s="3">
        <v>0</v>
      </c>
      <c r="AN4245" s="2">
        <f t="shared" si="140"/>
        <v>0.18181818181818182</v>
      </c>
      <c r="AO4245" s="2">
        <v>0.25877192982456143</v>
      </c>
      <c r="AP4245">
        <f t="shared" si="141"/>
        <v>42</v>
      </c>
    </row>
    <row r="4246" spans="1:42" ht="16.5" hidden="1" customHeight="1" x14ac:dyDescent="0.25">
      <c r="A4246" s="5" t="s">
        <v>792</v>
      </c>
      <c r="B4246" s="1" t="s">
        <v>455</v>
      </c>
      <c r="D4246" t="s">
        <v>32</v>
      </c>
      <c r="E4246" t="s">
        <v>456</v>
      </c>
      <c r="F4246" t="s">
        <v>457</v>
      </c>
      <c r="G4246">
        <v>42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42</v>
      </c>
      <c r="N4246" s="2">
        <v>0</v>
      </c>
      <c r="O4246" s="2">
        <v>0.17721518987341772</v>
      </c>
      <c r="P4246">
        <v>41</v>
      </c>
      <c r="Q4246" s="2">
        <v>0.17372881355932204</v>
      </c>
      <c r="R4246">
        <v>237</v>
      </c>
      <c r="S4246">
        <v>236</v>
      </c>
      <c r="T4246">
        <v>219</v>
      </c>
      <c r="U4246">
        <v>1</v>
      </c>
      <c r="V4246">
        <v>12</v>
      </c>
      <c r="W4246">
        <v>2</v>
      </c>
      <c r="X4246">
        <v>2</v>
      </c>
      <c r="Y4246">
        <v>40</v>
      </c>
      <c r="Z4246">
        <v>0</v>
      </c>
      <c r="AA4246">
        <v>0</v>
      </c>
      <c r="AB4246">
        <v>0</v>
      </c>
      <c r="AC4246">
        <v>0</v>
      </c>
      <c r="AD4246">
        <v>221</v>
      </c>
      <c r="AE4246">
        <v>1</v>
      </c>
      <c r="AF4246">
        <v>12</v>
      </c>
      <c r="AG4246">
        <v>2</v>
      </c>
      <c r="AH4246">
        <v>2</v>
      </c>
      <c r="AI4246" s="3">
        <v>0.19004524886877827</v>
      </c>
      <c r="AJ4246" s="3">
        <v>0</v>
      </c>
      <c r="AK4246" s="3">
        <v>0</v>
      </c>
      <c r="AL4246" s="3">
        <v>0</v>
      </c>
      <c r="AM4246" s="3">
        <v>0</v>
      </c>
      <c r="AN4246" s="2">
        <f t="shared" si="140"/>
        <v>0.17721518987341772</v>
      </c>
      <c r="AO4246" s="2">
        <v>7.1428571428571425E-2</v>
      </c>
      <c r="AP4246">
        <f t="shared" si="141"/>
        <v>42</v>
      </c>
    </row>
    <row r="4247" spans="1:42" ht="16.5" hidden="1" customHeight="1" x14ac:dyDescent="0.25">
      <c r="A4247" s="4">
        <v>2011</v>
      </c>
      <c r="B4247" s="1" t="s">
        <v>247</v>
      </c>
      <c r="D4247" t="s">
        <v>32</v>
      </c>
      <c r="E4247" t="s">
        <v>248</v>
      </c>
      <c r="F4247" t="s">
        <v>249</v>
      </c>
      <c r="G4247">
        <v>31</v>
      </c>
      <c r="H4247">
        <v>3</v>
      </c>
      <c r="I4247">
        <v>0</v>
      </c>
      <c r="J4247">
        <v>3</v>
      </c>
      <c r="K4247">
        <v>0</v>
      </c>
      <c r="L4247">
        <v>0</v>
      </c>
      <c r="M4247">
        <v>42</v>
      </c>
      <c r="N4247" s="2">
        <v>0</v>
      </c>
      <c r="O4247" s="2">
        <v>0.15328467153284672</v>
      </c>
      <c r="P4247">
        <v>281</v>
      </c>
      <c r="Q4247" s="2">
        <v>0.54775828460038989</v>
      </c>
      <c r="R4247">
        <v>274</v>
      </c>
      <c r="S4247">
        <v>513</v>
      </c>
      <c r="T4247">
        <v>473</v>
      </c>
      <c r="U4247">
        <v>17</v>
      </c>
      <c r="V4247">
        <v>11</v>
      </c>
      <c r="W4247">
        <v>3</v>
      </c>
      <c r="X4247">
        <v>9</v>
      </c>
      <c r="Y4247">
        <v>249</v>
      </c>
      <c r="Z4247">
        <v>12</v>
      </c>
      <c r="AA4247">
        <v>9</v>
      </c>
      <c r="AB4247">
        <v>0</v>
      </c>
      <c r="AC4247">
        <v>6</v>
      </c>
      <c r="AD4247">
        <v>255</v>
      </c>
      <c r="AE4247">
        <v>8</v>
      </c>
      <c r="AF4247">
        <v>2</v>
      </c>
      <c r="AG4247">
        <v>6</v>
      </c>
      <c r="AH4247">
        <v>3</v>
      </c>
      <c r="AI4247" s="3">
        <v>0.12156862745098039</v>
      </c>
      <c r="AJ4247" s="3">
        <v>0.375</v>
      </c>
      <c r="AK4247" s="3">
        <v>0</v>
      </c>
      <c r="AL4247" s="3">
        <v>0.5</v>
      </c>
      <c r="AM4247" s="3">
        <v>0</v>
      </c>
      <c r="AN4247" s="2">
        <f t="shared" si="140"/>
        <v>0.15328467153284672</v>
      </c>
      <c r="AO4247" s="2">
        <v>6.9343065693430656E-2</v>
      </c>
      <c r="AP4247">
        <f t="shared" si="141"/>
        <v>42</v>
      </c>
    </row>
    <row r="4248" spans="1:42" ht="16.5" hidden="1" customHeight="1" x14ac:dyDescent="0.25">
      <c r="A4248" s="4" t="s">
        <v>801</v>
      </c>
      <c r="B4248" t="s">
        <v>688</v>
      </c>
      <c r="D4248" t="s">
        <v>32</v>
      </c>
      <c r="E4248" t="s">
        <v>667</v>
      </c>
      <c r="F4248" t="s">
        <v>689</v>
      </c>
      <c r="G4248">
        <v>34</v>
      </c>
      <c r="H4248">
        <v>0</v>
      </c>
      <c r="I4248">
        <v>0</v>
      </c>
      <c r="J4248">
        <v>3</v>
      </c>
      <c r="K4248">
        <v>0</v>
      </c>
      <c r="L4248">
        <v>0</v>
      </c>
      <c r="M4248">
        <v>42</v>
      </c>
      <c r="N4248" s="2">
        <v>0</v>
      </c>
      <c r="O4248" s="2">
        <v>0.15217391304347827</v>
      </c>
      <c r="P4248">
        <v>37</v>
      </c>
      <c r="Q4248" s="2">
        <v>0.13653136531365315</v>
      </c>
      <c r="R4248">
        <v>276</v>
      </c>
      <c r="S4248">
        <v>271</v>
      </c>
      <c r="T4248">
        <v>218</v>
      </c>
      <c r="U4248">
        <v>3</v>
      </c>
      <c r="V4248">
        <v>5</v>
      </c>
      <c r="X4248">
        <v>45</v>
      </c>
      <c r="Y4248">
        <v>26</v>
      </c>
      <c r="Z4248">
        <v>0</v>
      </c>
      <c r="AA4248">
        <v>0</v>
      </c>
      <c r="AB4248">
        <v>0</v>
      </c>
      <c r="AC4248">
        <v>11</v>
      </c>
      <c r="AD4248">
        <v>226</v>
      </c>
      <c r="AE4248">
        <v>3</v>
      </c>
      <c r="AF4248">
        <v>5</v>
      </c>
      <c r="AH4248">
        <v>34</v>
      </c>
      <c r="AI4248" s="3">
        <v>0.15044247787610621</v>
      </c>
      <c r="AJ4248" s="3">
        <v>0</v>
      </c>
      <c r="AK4248" s="3">
        <v>0</v>
      </c>
      <c r="AL4248" s="3">
        <v>0</v>
      </c>
      <c r="AM4248" s="3">
        <v>0</v>
      </c>
      <c r="AN4248" s="2">
        <f t="shared" si="140"/>
        <v>0.15217391304347827</v>
      </c>
      <c r="AO4248" s="2">
        <v>0.15671641791044777</v>
      </c>
      <c r="AP4248">
        <f t="shared" si="141"/>
        <v>42</v>
      </c>
    </row>
    <row r="4249" spans="1:42" ht="16.5" hidden="1" customHeight="1" x14ac:dyDescent="0.25">
      <c r="A4249" s="5" t="s">
        <v>788</v>
      </c>
      <c r="B4249" s="1" t="s">
        <v>609</v>
      </c>
      <c r="D4249" t="s">
        <v>32</v>
      </c>
      <c r="E4249" t="s">
        <v>134</v>
      </c>
      <c r="F4249" t="s">
        <v>610</v>
      </c>
      <c r="G4249">
        <v>37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42</v>
      </c>
      <c r="N4249" s="2">
        <v>0</v>
      </c>
      <c r="O4249" s="2">
        <v>0.14583333333333334</v>
      </c>
      <c r="P4249">
        <v>18</v>
      </c>
      <c r="Q4249" s="2">
        <v>6.8181818181818177E-2</v>
      </c>
      <c r="R4249">
        <v>288</v>
      </c>
      <c r="S4249">
        <v>264</v>
      </c>
      <c r="T4249">
        <v>252</v>
      </c>
      <c r="U4249">
        <v>10</v>
      </c>
      <c r="V4249">
        <v>0</v>
      </c>
      <c r="W4249">
        <v>1</v>
      </c>
      <c r="X4249">
        <v>1</v>
      </c>
      <c r="Y4249">
        <v>16</v>
      </c>
      <c r="Z4249">
        <v>0</v>
      </c>
      <c r="AA4249">
        <v>0</v>
      </c>
      <c r="AB4249">
        <v>0</v>
      </c>
      <c r="AC4249">
        <v>0</v>
      </c>
      <c r="AD4249">
        <v>273</v>
      </c>
      <c r="AE4249">
        <v>10</v>
      </c>
      <c r="AF4249">
        <v>0</v>
      </c>
      <c r="AG4249">
        <v>1</v>
      </c>
      <c r="AH4249">
        <v>1</v>
      </c>
      <c r="AI4249" s="3">
        <v>0.13553113553113552</v>
      </c>
      <c r="AJ4249" s="3">
        <v>0</v>
      </c>
      <c r="AK4249" s="3">
        <v>0</v>
      </c>
      <c r="AL4249" s="3">
        <v>0</v>
      </c>
      <c r="AM4249" s="3">
        <v>0</v>
      </c>
      <c r="AN4249" s="2">
        <f t="shared" si="140"/>
        <v>0.14583333333333334</v>
      </c>
      <c r="AO4249" s="2">
        <v>4.2105263157894736E-2</v>
      </c>
      <c r="AP4249">
        <f t="shared" si="141"/>
        <v>42</v>
      </c>
    </row>
    <row r="4250" spans="1:42" ht="16.5" hidden="1" customHeight="1" x14ac:dyDescent="0.25">
      <c r="A4250" s="4" t="s">
        <v>803</v>
      </c>
      <c r="B4250" s="1" t="s">
        <v>526</v>
      </c>
      <c r="D4250" t="s">
        <v>32</v>
      </c>
      <c r="E4250" t="s">
        <v>524</v>
      </c>
      <c r="F4250" t="s">
        <v>527</v>
      </c>
      <c r="G4250">
        <v>39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42</v>
      </c>
      <c r="N4250" s="2">
        <v>0</v>
      </c>
      <c r="O4250" s="2">
        <v>0.1453287197231834</v>
      </c>
      <c r="P4250">
        <v>19</v>
      </c>
      <c r="Q4250" s="2">
        <v>7.1428571428571425E-2</v>
      </c>
      <c r="R4250">
        <v>289</v>
      </c>
      <c r="S4250">
        <v>266</v>
      </c>
      <c r="T4250">
        <v>264</v>
      </c>
      <c r="U4250">
        <v>1</v>
      </c>
      <c r="V4250">
        <v>0</v>
      </c>
      <c r="W4250">
        <v>1</v>
      </c>
      <c r="X4250">
        <v>0</v>
      </c>
      <c r="Y4250">
        <v>19</v>
      </c>
      <c r="Z4250">
        <v>0</v>
      </c>
      <c r="AA4250">
        <v>0</v>
      </c>
      <c r="AB4250">
        <v>0</v>
      </c>
      <c r="AC4250">
        <v>0</v>
      </c>
      <c r="AD4250">
        <v>284</v>
      </c>
      <c r="AE4250">
        <v>1</v>
      </c>
      <c r="AF4250">
        <v>0</v>
      </c>
      <c r="AG4250">
        <v>1</v>
      </c>
      <c r="AH4250">
        <v>0</v>
      </c>
      <c r="AI4250" s="3">
        <v>0.13732394366197184</v>
      </c>
      <c r="AJ4250" s="3">
        <v>0</v>
      </c>
      <c r="AK4250" s="3">
        <v>0</v>
      </c>
      <c r="AL4250" s="3">
        <v>0</v>
      </c>
      <c r="AM4250" s="3">
        <v>0</v>
      </c>
      <c r="AN4250" s="2">
        <f t="shared" ref="AN4250:AN4313" si="142">N4250+O4250</f>
        <v>0.1453287197231834</v>
      </c>
      <c r="AO4250" s="2">
        <v>6.993006993006993E-3</v>
      </c>
      <c r="AP4250">
        <f t="shared" ref="AP4250:AP4313" si="143">L4250+M4250</f>
        <v>42</v>
      </c>
    </row>
    <row r="4251" spans="1:42" ht="16.5" hidden="1" customHeight="1" x14ac:dyDescent="0.25">
      <c r="A4251" s="4" t="s">
        <v>799</v>
      </c>
      <c r="B4251" s="1" t="s">
        <v>609</v>
      </c>
      <c r="D4251" t="s">
        <v>32</v>
      </c>
      <c r="E4251" t="s">
        <v>134</v>
      </c>
      <c r="F4251" t="s">
        <v>610</v>
      </c>
      <c r="G4251">
        <v>36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42</v>
      </c>
      <c r="N4251" s="2">
        <v>0</v>
      </c>
      <c r="O4251" s="2">
        <v>0.14334470989761092</v>
      </c>
      <c r="P4251">
        <v>58</v>
      </c>
      <c r="Q4251" s="2">
        <v>0.18770226537216828</v>
      </c>
      <c r="R4251">
        <v>293</v>
      </c>
      <c r="S4251">
        <v>309</v>
      </c>
      <c r="T4251">
        <v>278</v>
      </c>
      <c r="U4251">
        <v>19</v>
      </c>
      <c r="V4251">
        <v>3</v>
      </c>
      <c r="W4251">
        <v>6</v>
      </c>
      <c r="X4251">
        <v>3</v>
      </c>
      <c r="Y4251">
        <v>47</v>
      </c>
      <c r="Z4251">
        <v>7</v>
      </c>
      <c r="AA4251">
        <v>0</v>
      </c>
      <c r="AB4251">
        <v>0</v>
      </c>
      <c r="AC4251">
        <v>0</v>
      </c>
      <c r="AD4251">
        <v>267</v>
      </c>
      <c r="AE4251">
        <v>12</v>
      </c>
      <c r="AF4251">
        <v>3</v>
      </c>
      <c r="AG4251">
        <v>6</v>
      </c>
      <c r="AH4251">
        <v>3</v>
      </c>
      <c r="AI4251" s="3">
        <v>0.1348314606741573</v>
      </c>
      <c r="AJ4251" s="3">
        <v>0</v>
      </c>
      <c r="AK4251" s="3">
        <v>0</v>
      </c>
      <c r="AL4251" s="3">
        <v>0</v>
      </c>
      <c r="AM4251" s="3">
        <v>0</v>
      </c>
      <c r="AN4251" s="2">
        <f t="shared" si="142"/>
        <v>0.14334470989761092</v>
      </c>
      <c r="AO4251" s="2">
        <v>8.247422680412371E-2</v>
      </c>
      <c r="AP4251">
        <f t="shared" si="143"/>
        <v>42</v>
      </c>
    </row>
    <row r="4252" spans="1:42" ht="16.5" hidden="1" customHeight="1" x14ac:dyDescent="0.25">
      <c r="A4252" s="5" t="s">
        <v>795</v>
      </c>
      <c r="B4252" s="1" t="s">
        <v>548</v>
      </c>
      <c r="D4252" t="s">
        <v>32</v>
      </c>
      <c r="E4252" t="s">
        <v>549</v>
      </c>
      <c r="F4252" t="s">
        <v>550</v>
      </c>
      <c r="G4252">
        <v>37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42</v>
      </c>
      <c r="N4252" s="2">
        <v>0</v>
      </c>
      <c r="O4252" s="2">
        <v>0.14141414141414141</v>
      </c>
      <c r="P4252">
        <v>228</v>
      </c>
      <c r="Q4252" s="2">
        <v>0.47204968944099379</v>
      </c>
      <c r="R4252">
        <v>297</v>
      </c>
      <c r="S4252">
        <v>483</v>
      </c>
      <c r="T4252">
        <v>466</v>
      </c>
      <c r="U4252">
        <v>9</v>
      </c>
      <c r="V4252">
        <v>3</v>
      </c>
      <c r="W4252">
        <v>1</v>
      </c>
      <c r="X4252">
        <v>4</v>
      </c>
      <c r="Y4252">
        <v>222</v>
      </c>
      <c r="Z4252">
        <v>0</v>
      </c>
      <c r="AA4252">
        <v>0</v>
      </c>
      <c r="AB4252">
        <v>0</v>
      </c>
      <c r="AC4252">
        <v>0</v>
      </c>
      <c r="AD4252">
        <v>281</v>
      </c>
      <c r="AE4252">
        <v>9</v>
      </c>
      <c r="AF4252">
        <v>3</v>
      </c>
      <c r="AG4252">
        <v>1</v>
      </c>
      <c r="AH4252">
        <v>4</v>
      </c>
      <c r="AI4252" s="3">
        <v>0.13167259786476868</v>
      </c>
      <c r="AJ4252" s="3">
        <v>0</v>
      </c>
      <c r="AK4252" s="3">
        <v>0</v>
      </c>
      <c r="AL4252" s="3">
        <v>0</v>
      </c>
      <c r="AM4252" s="3">
        <v>0</v>
      </c>
      <c r="AN4252" s="2">
        <f t="shared" si="142"/>
        <v>0.14141414141414141</v>
      </c>
      <c r="AO4252" s="2">
        <v>5.7046979865771813E-2</v>
      </c>
      <c r="AP4252">
        <f t="shared" si="143"/>
        <v>42</v>
      </c>
    </row>
    <row r="4253" spans="1:42" ht="16.5" hidden="1" customHeight="1" x14ac:dyDescent="0.25">
      <c r="A4253" s="4" t="s">
        <v>798</v>
      </c>
      <c r="B4253" s="1" t="s">
        <v>367</v>
      </c>
      <c r="D4253" t="s">
        <v>32</v>
      </c>
      <c r="E4253" t="s">
        <v>368</v>
      </c>
      <c r="F4253" t="s">
        <v>369</v>
      </c>
      <c r="G4253">
        <v>32</v>
      </c>
      <c r="H4253">
        <v>0</v>
      </c>
      <c r="I4253">
        <v>0</v>
      </c>
      <c r="J4253">
        <v>0</v>
      </c>
      <c r="K4253">
        <v>4</v>
      </c>
      <c r="L4253">
        <v>0</v>
      </c>
      <c r="M4253">
        <v>42</v>
      </c>
      <c r="N4253" s="2">
        <v>0</v>
      </c>
      <c r="O4253" s="2">
        <v>0.13333333333333333</v>
      </c>
      <c r="P4253">
        <v>62</v>
      </c>
      <c r="Q4253" s="2">
        <v>0.18507462686567164</v>
      </c>
      <c r="R4253">
        <v>315</v>
      </c>
      <c r="S4253">
        <v>335</v>
      </c>
      <c r="T4253">
        <v>317</v>
      </c>
      <c r="U4253">
        <v>0</v>
      </c>
      <c r="V4253">
        <v>1</v>
      </c>
      <c r="W4253">
        <v>0</v>
      </c>
      <c r="X4253">
        <v>17</v>
      </c>
      <c r="Y4253">
        <v>59</v>
      </c>
      <c r="Z4253">
        <v>0</v>
      </c>
      <c r="AA4253">
        <v>0</v>
      </c>
      <c r="AB4253">
        <v>0</v>
      </c>
      <c r="AC4253">
        <v>0</v>
      </c>
      <c r="AD4253">
        <v>290</v>
      </c>
      <c r="AE4253">
        <v>0</v>
      </c>
      <c r="AF4253">
        <v>1</v>
      </c>
      <c r="AG4253">
        <v>0</v>
      </c>
      <c r="AH4253">
        <v>21</v>
      </c>
      <c r="AI4253" s="3">
        <v>0.1103448275862069</v>
      </c>
      <c r="AJ4253" s="3">
        <v>0</v>
      </c>
      <c r="AK4253" s="3">
        <v>0</v>
      </c>
      <c r="AL4253" s="3">
        <v>0</v>
      </c>
      <c r="AM4253" s="3">
        <v>0.19047619047619047</v>
      </c>
      <c r="AN4253" s="2">
        <f t="shared" si="142"/>
        <v>0.13333333333333333</v>
      </c>
      <c r="AO4253" s="2">
        <v>7.0512820512820512E-2</v>
      </c>
      <c r="AP4253">
        <f t="shared" si="143"/>
        <v>42</v>
      </c>
    </row>
    <row r="4254" spans="1:42" ht="16.5" hidden="1" customHeight="1" x14ac:dyDescent="0.25">
      <c r="A4254" s="5" t="s">
        <v>791</v>
      </c>
      <c r="B4254" s="1" t="s">
        <v>367</v>
      </c>
      <c r="D4254" t="s">
        <v>32</v>
      </c>
      <c r="E4254" t="s">
        <v>368</v>
      </c>
      <c r="F4254" t="s">
        <v>369</v>
      </c>
      <c r="G4254">
        <v>40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42</v>
      </c>
      <c r="N4254" s="2">
        <v>0</v>
      </c>
      <c r="O4254" s="2">
        <v>0.13166144200626959</v>
      </c>
      <c r="P4254">
        <v>34</v>
      </c>
      <c r="Q4254" s="2">
        <v>0.10932475884244373</v>
      </c>
      <c r="R4254">
        <v>319</v>
      </c>
      <c r="S4254">
        <v>311</v>
      </c>
      <c r="T4254">
        <v>308</v>
      </c>
      <c r="U4254">
        <v>0</v>
      </c>
      <c r="V4254">
        <v>0</v>
      </c>
      <c r="W4254">
        <v>2</v>
      </c>
      <c r="X4254">
        <v>1</v>
      </c>
      <c r="Y4254">
        <v>33</v>
      </c>
      <c r="Z4254">
        <v>0</v>
      </c>
      <c r="AA4254">
        <v>0</v>
      </c>
      <c r="AB4254">
        <v>0</v>
      </c>
      <c r="AC4254">
        <v>0</v>
      </c>
      <c r="AD4254">
        <v>315</v>
      </c>
      <c r="AE4254">
        <v>0</v>
      </c>
      <c r="AF4254">
        <v>0</v>
      </c>
      <c r="AG4254">
        <v>2</v>
      </c>
      <c r="AH4254">
        <v>1</v>
      </c>
      <c r="AI4254" s="3">
        <v>0.12698412698412698</v>
      </c>
      <c r="AJ4254" s="3">
        <v>0</v>
      </c>
      <c r="AK4254" s="3">
        <v>0</v>
      </c>
      <c r="AL4254" s="3">
        <v>0</v>
      </c>
      <c r="AM4254" s="3">
        <v>0</v>
      </c>
      <c r="AN4254" s="2">
        <f t="shared" si="142"/>
        <v>0.13166144200626959</v>
      </c>
      <c r="AO4254" s="2">
        <v>9.433962264150943E-3</v>
      </c>
      <c r="AP4254">
        <f t="shared" si="143"/>
        <v>42</v>
      </c>
    </row>
    <row r="4255" spans="1:42" ht="16.5" hidden="1" customHeight="1" x14ac:dyDescent="0.25">
      <c r="A4255" s="4" t="s">
        <v>797</v>
      </c>
      <c r="B4255" s="1" t="s">
        <v>400</v>
      </c>
      <c r="D4255" t="s">
        <v>32</v>
      </c>
      <c r="E4255" t="s">
        <v>388</v>
      </c>
      <c r="F4255" t="s">
        <v>401</v>
      </c>
      <c r="G4255">
        <v>32</v>
      </c>
      <c r="H4255">
        <v>0</v>
      </c>
      <c r="I4255">
        <v>4</v>
      </c>
      <c r="J4255">
        <v>0</v>
      </c>
      <c r="K4255">
        <v>0</v>
      </c>
      <c r="L4255">
        <v>0</v>
      </c>
      <c r="M4255">
        <v>42</v>
      </c>
      <c r="N4255" s="2">
        <v>0</v>
      </c>
      <c r="O4255" s="2">
        <v>0.12923076923076923</v>
      </c>
      <c r="P4255">
        <v>318</v>
      </c>
      <c r="Q4255" s="2">
        <v>0.52911813643926786</v>
      </c>
      <c r="R4255">
        <v>325</v>
      </c>
      <c r="S4255">
        <v>601</v>
      </c>
      <c r="T4255">
        <v>582</v>
      </c>
      <c r="U4255">
        <v>3</v>
      </c>
      <c r="V4255">
        <v>8</v>
      </c>
      <c r="W4255">
        <v>6</v>
      </c>
      <c r="X4255">
        <v>2</v>
      </c>
      <c r="Y4255">
        <v>304</v>
      </c>
      <c r="Z4255">
        <v>3</v>
      </c>
      <c r="AA4255">
        <v>3</v>
      </c>
      <c r="AB4255">
        <v>3</v>
      </c>
      <c r="AC4255">
        <v>0</v>
      </c>
      <c r="AD4255">
        <v>310</v>
      </c>
      <c r="AE4255">
        <v>0</v>
      </c>
      <c r="AF4255">
        <v>9</v>
      </c>
      <c r="AG4255">
        <v>3</v>
      </c>
      <c r="AH4255">
        <v>2</v>
      </c>
      <c r="AI4255" s="3">
        <v>0.1032258064516129</v>
      </c>
      <c r="AJ4255" s="3">
        <v>0</v>
      </c>
      <c r="AK4255" s="3">
        <v>0.44444444444444442</v>
      </c>
      <c r="AL4255" s="3">
        <v>0</v>
      </c>
      <c r="AM4255" s="3">
        <v>0</v>
      </c>
      <c r="AN4255" s="2">
        <f t="shared" si="142"/>
        <v>0.12923076923076923</v>
      </c>
      <c r="AO4255" s="2">
        <v>4.3209876543209874E-2</v>
      </c>
      <c r="AP4255">
        <f t="shared" si="143"/>
        <v>42</v>
      </c>
    </row>
    <row r="4256" spans="1:42" ht="16.5" hidden="1" customHeight="1" x14ac:dyDescent="0.25">
      <c r="A4256" s="5" t="s">
        <v>793</v>
      </c>
      <c r="B4256" s="1" t="s">
        <v>452</v>
      </c>
      <c r="D4256" t="s">
        <v>32</v>
      </c>
      <c r="E4256" t="s">
        <v>453</v>
      </c>
      <c r="F4256" t="s">
        <v>454</v>
      </c>
      <c r="G4256">
        <v>41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42</v>
      </c>
      <c r="N4256" s="2">
        <v>0</v>
      </c>
      <c r="O4256" s="2">
        <v>0.12316715542521994</v>
      </c>
      <c r="P4256">
        <v>33</v>
      </c>
      <c r="Q4256" s="2">
        <v>9.9397590361445784E-2</v>
      </c>
      <c r="R4256">
        <v>341</v>
      </c>
      <c r="S4256">
        <v>332</v>
      </c>
      <c r="T4256">
        <v>327</v>
      </c>
      <c r="U4256">
        <v>0</v>
      </c>
      <c r="V4256">
        <v>1</v>
      </c>
      <c r="W4256">
        <v>1</v>
      </c>
      <c r="X4256">
        <v>3</v>
      </c>
      <c r="Y4256">
        <v>28</v>
      </c>
      <c r="Z4256">
        <v>0</v>
      </c>
      <c r="AA4256">
        <v>0</v>
      </c>
      <c r="AB4256">
        <v>0</v>
      </c>
      <c r="AC4256">
        <v>0</v>
      </c>
      <c r="AD4256">
        <v>340</v>
      </c>
      <c r="AE4256">
        <v>0</v>
      </c>
      <c r="AF4256">
        <v>1</v>
      </c>
      <c r="AG4256">
        <v>1</v>
      </c>
      <c r="AH4256">
        <v>3</v>
      </c>
      <c r="AI4256" s="3">
        <v>0.12058823529411765</v>
      </c>
      <c r="AJ4256" s="3">
        <v>0</v>
      </c>
      <c r="AK4256" s="3">
        <v>0</v>
      </c>
      <c r="AL4256" s="3">
        <v>0</v>
      </c>
      <c r="AM4256" s="3">
        <v>0</v>
      </c>
      <c r="AN4256" s="2">
        <f t="shared" si="142"/>
        <v>0.12316715542521994</v>
      </c>
      <c r="AO4256" s="2">
        <v>1.4492753623188406E-2</v>
      </c>
      <c r="AP4256">
        <f t="shared" si="143"/>
        <v>42</v>
      </c>
    </row>
    <row r="4257" spans="1:42" ht="16.5" hidden="1" customHeight="1" x14ac:dyDescent="0.25">
      <c r="A4257" s="5" t="s">
        <v>787</v>
      </c>
      <c r="B4257" s="1" t="s">
        <v>548</v>
      </c>
      <c r="D4257" t="s">
        <v>32</v>
      </c>
      <c r="E4257" t="s">
        <v>549</v>
      </c>
      <c r="F4257" t="s">
        <v>550</v>
      </c>
      <c r="G4257">
        <v>40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42</v>
      </c>
      <c r="N4257" s="2">
        <v>0</v>
      </c>
      <c r="O4257" s="2">
        <v>0.11797752808988764</v>
      </c>
      <c r="P4257">
        <v>148</v>
      </c>
      <c r="Q4257" s="2">
        <v>0.32034632034632032</v>
      </c>
      <c r="R4257">
        <v>356</v>
      </c>
      <c r="S4257">
        <v>462</v>
      </c>
      <c r="T4257">
        <v>437</v>
      </c>
      <c r="U4257">
        <v>5</v>
      </c>
      <c r="V4257">
        <v>3</v>
      </c>
      <c r="W4257">
        <v>2</v>
      </c>
      <c r="X4257">
        <v>15</v>
      </c>
      <c r="Y4257">
        <v>142</v>
      </c>
      <c r="Z4257">
        <v>0</v>
      </c>
      <c r="AA4257">
        <v>0</v>
      </c>
      <c r="AB4257">
        <v>0</v>
      </c>
      <c r="AC4257">
        <v>0</v>
      </c>
      <c r="AD4257">
        <v>335</v>
      </c>
      <c r="AE4257">
        <v>5</v>
      </c>
      <c r="AF4257">
        <v>3</v>
      </c>
      <c r="AG4257">
        <v>2</v>
      </c>
      <c r="AH4257">
        <v>15</v>
      </c>
      <c r="AI4257" s="3">
        <v>0.11940298507462686</v>
      </c>
      <c r="AJ4257" s="3">
        <v>0</v>
      </c>
      <c r="AK4257" s="3">
        <v>0</v>
      </c>
      <c r="AL4257" s="3">
        <v>0</v>
      </c>
      <c r="AM4257" s="3">
        <v>0</v>
      </c>
      <c r="AN4257" s="2">
        <f t="shared" si="142"/>
        <v>0.11797752808988764</v>
      </c>
      <c r="AO4257" s="2">
        <v>6.9444444444444448E-2</v>
      </c>
      <c r="AP4257">
        <f t="shared" si="143"/>
        <v>42</v>
      </c>
    </row>
    <row r="4258" spans="1:42" ht="16.5" hidden="1" customHeight="1" x14ac:dyDescent="0.25">
      <c r="A4258" s="4" t="s">
        <v>801</v>
      </c>
      <c r="B4258" s="1" t="s">
        <v>364</v>
      </c>
      <c r="D4258" t="s">
        <v>32</v>
      </c>
      <c r="E4258" t="s">
        <v>365</v>
      </c>
      <c r="F4258" t="s">
        <v>366</v>
      </c>
      <c r="G4258">
        <v>26</v>
      </c>
      <c r="H4258">
        <v>0</v>
      </c>
      <c r="I4258">
        <v>0</v>
      </c>
      <c r="J4258">
        <v>4</v>
      </c>
      <c r="K4258">
        <v>4</v>
      </c>
      <c r="L4258">
        <v>0</v>
      </c>
      <c r="M4258">
        <v>42</v>
      </c>
      <c r="N4258" s="2">
        <v>0</v>
      </c>
      <c r="O4258" s="2">
        <v>0.11570247933884298</v>
      </c>
      <c r="P4258">
        <v>26</v>
      </c>
      <c r="Q4258" s="2">
        <v>7.492795389048991E-2</v>
      </c>
      <c r="R4258">
        <v>363</v>
      </c>
      <c r="S4258">
        <v>347</v>
      </c>
      <c r="T4258">
        <v>301</v>
      </c>
      <c r="U4258">
        <v>1</v>
      </c>
      <c r="V4258">
        <v>6</v>
      </c>
      <c r="W4258">
        <v>13</v>
      </c>
      <c r="X4258">
        <v>26</v>
      </c>
      <c r="Y4258">
        <v>22</v>
      </c>
      <c r="Z4258">
        <v>0</v>
      </c>
      <c r="AA4258">
        <v>0</v>
      </c>
      <c r="AB4258">
        <v>0</v>
      </c>
      <c r="AC4258">
        <v>3</v>
      </c>
      <c r="AD4258">
        <v>305</v>
      </c>
      <c r="AE4258">
        <v>1</v>
      </c>
      <c r="AF4258">
        <v>6</v>
      </c>
      <c r="AG4258">
        <v>17</v>
      </c>
      <c r="AH4258">
        <v>27</v>
      </c>
      <c r="AI4258" s="3">
        <v>8.5245901639344257E-2</v>
      </c>
      <c r="AJ4258" s="3">
        <v>0</v>
      </c>
      <c r="AK4258" s="3">
        <v>0</v>
      </c>
      <c r="AL4258" s="3">
        <v>0.23529411764705882</v>
      </c>
      <c r="AM4258" s="3">
        <v>0.14814814814814814</v>
      </c>
      <c r="AN4258" s="2">
        <f t="shared" si="142"/>
        <v>0.11570247933884298</v>
      </c>
      <c r="AO4258" s="2">
        <v>0.14325842696629212</v>
      </c>
      <c r="AP4258">
        <f t="shared" si="143"/>
        <v>42</v>
      </c>
    </row>
    <row r="4259" spans="1:42" ht="16.5" hidden="1" customHeight="1" x14ac:dyDescent="0.25">
      <c r="A4259" s="5" t="s">
        <v>795</v>
      </c>
      <c r="B4259" s="1" t="s">
        <v>394</v>
      </c>
      <c r="D4259" t="s">
        <v>32</v>
      </c>
      <c r="E4259" t="s">
        <v>388</v>
      </c>
      <c r="F4259" t="s">
        <v>395</v>
      </c>
      <c r="G4259">
        <v>35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42</v>
      </c>
      <c r="N4259" s="2">
        <v>0</v>
      </c>
      <c r="O4259" s="2">
        <v>9.6551724137931033E-2</v>
      </c>
      <c r="P4259">
        <v>139</v>
      </c>
      <c r="Q4259" s="2">
        <v>0.26127819548872183</v>
      </c>
      <c r="R4259">
        <v>435</v>
      </c>
      <c r="S4259">
        <v>532</v>
      </c>
      <c r="T4259">
        <v>523</v>
      </c>
      <c r="U4259">
        <v>0</v>
      </c>
      <c r="V4259">
        <v>4</v>
      </c>
      <c r="W4259">
        <v>2</v>
      </c>
      <c r="X4259">
        <v>3</v>
      </c>
      <c r="Y4259">
        <v>133</v>
      </c>
      <c r="Z4259">
        <v>0</v>
      </c>
      <c r="AA4259">
        <v>0</v>
      </c>
      <c r="AB4259">
        <v>0</v>
      </c>
      <c r="AC4259">
        <v>0</v>
      </c>
      <c r="AD4259">
        <v>425</v>
      </c>
      <c r="AE4259">
        <v>0</v>
      </c>
      <c r="AF4259">
        <v>4</v>
      </c>
      <c r="AG4259">
        <v>2</v>
      </c>
      <c r="AH4259">
        <v>3</v>
      </c>
      <c r="AI4259" s="3">
        <v>8.2352941176470587E-2</v>
      </c>
      <c r="AJ4259" s="3">
        <v>0</v>
      </c>
      <c r="AK4259" s="3">
        <v>0</v>
      </c>
      <c r="AL4259" s="3">
        <v>0</v>
      </c>
      <c r="AM4259" s="3">
        <v>0</v>
      </c>
      <c r="AN4259" s="2">
        <f t="shared" si="142"/>
        <v>9.6551724137931033E-2</v>
      </c>
      <c r="AO4259" s="2">
        <v>2.0737327188940093E-2</v>
      </c>
      <c r="AP4259">
        <f t="shared" si="143"/>
        <v>42</v>
      </c>
    </row>
    <row r="4260" spans="1:42" ht="16.5" hidden="1" customHeight="1" x14ac:dyDescent="0.25">
      <c r="A4260" s="5" t="s">
        <v>787</v>
      </c>
      <c r="B4260" s="1" t="s">
        <v>445</v>
      </c>
      <c r="D4260" t="s">
        <v>32</v>
      </c>
      <c r="E4260" t="s">
        <v>443</v>
      </c>
      <c r="F4260" t="s">
        <v>446</v>
      </c>
      <c r="G4260">
        <v>39</v>
      </c>
      <c r="H4260">
        <v>0</v>
      </c>
      <c r="I4260">
        <v>0</v>
      </c>
      <c r="J4260">
        <v>0</v>
      </c>
      <c r="K4260">
        <v>0</v>
      </c>
      <c r="L4260">
        <v>3</v>
      </c>
      <c r="M4260">
        <v>39</v>
      </c>
      <c r="N4260" s="2">
        <v>6.5075921908893707E-3</v>
      </c>
      <c r="O4260" s="2">
        <v>8.4598698481561818E-2</v>
      </c>
      <c r="P4260">
        <v>18</v>
      </c>
      <c r="Q4260" s="2">
        <v>4.1189931350114416E-2</v>
      </c>
      <c r="R4260">
        <v>461</v>
      </c>
      <c r="S4260">
        <v>437</v>
      </c>
      <c r="T4260">
        <v>435</v>
      </c>
      <c r="U4260">
        <v>0</v>
      </c>
      <c r="V4260">
        <v>1</v>
      </c>
      <c r="W4260">
        <v>1</v>
      </c>
      <c r="X4260">
        <v>0</v>
      </c>
      <c r="Y4260">
        <v>15</v>
      </c>
      <c r="Z4260">
        <v>0</v>
      </c>
      <c r="AA4260">
        <v>0</v>
      </c>
      <c r="AB4260">
        <v>0</v>
      </c>
      <c r="AC4260">
        <v>0</v>
      </c>
      <c r="AD4260">
        <v>459</v>
      </c>
      <c r="AE4260">
        <v>0</v>
      </c>
      <c r="AF4260">
        <v>1</v>
      </c>
      <c r="AG4260">
        <v>1</v>
      </c>
      <c r="AH4260">
        <v>0</v>
      </c>
      <c r="AI4260" s="3">
        <v>8.4967320261437912E-2</v>
      </c>
      <c r="AJ4260" s="3">
        <v>0</v>
      </c>
      <c r="AK4260" s="3">
        <v>0</v>
      </c>
      <c r="AL4260" s="3">
        <v>0</v>
      </c>
      <c r="AM4260" s="3">
        <v>0</v>
      </c>
      <c r="AN4260" s="2">
        <f t="shared" si="142"/>
        <v>9.1106290672451185E-2</v>
      </c>
      <c r="AO4260" s="2">
        <v>4.3383947939262474E-3</v>
      </c>
      <c r="AP4260">
        <f t="shared" si="143"/>
        <v>42</v>
      </c>
    </row>
    <row r="4261" spans="1:42" ht="16.5" hidden="1" customHeight="1" x14ac:dyDescent="0.25">
      <c r="A4261" s="5" t="s">
        <v>795</v>
      </c>
      <c r="B4261" t="s">
        <v>698</v>
      </c>
      <c r="D4261" t="s">
        <v>32</v>
      </c>
      <c r="E4261" t="s">
        <v>456</v>
      </c>
      <c r="F4261" t="s">
        <v>699</v>
      </c>
      <c r="G4261">
        <v>42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42</v>
      </c>
      <c r="N4261" s="2">
        <v>0</v>
      </c>
      <c r="O4261" s="2">
        <v>9.0712742980561561E-2</v>
      </c>
      <c r="P4261">
        <v>31</v>
      </c>
      <c r="Q4261" s="2">
        <v>6.8584070796460173E-2</v>
      </c>
      <c r="R4261">
        <v>463</v>
      </c>
      <c r="S4261">
        <v>452</v>
      </c>
      <c r="T4261">
        <v>440</v>
      </c>
      <c r="U4261">
        <v>3</v>
      </c>
      <c r="V4261">
        <v>4</v>
      </c>
      <c r="W4261">
        <v>1</v>
      </c>
      <c r="X4261">
        <v>4</v>
      </c>
      <c r="Y4261">
        <v>29</v>
      </c>
      <c r="Z4261">
        <v>0</v>
      </c>
      <c r="AA4261">
        <v>0</v>
      </c>
      <c r="AB4261">
        <v>0</v>
      </c>
      <c r="AC4261">
        <v>0</v>
      </c>
      <c r="AD4261">
        <v>453</v>
      </c>
      <c r="AE4261">
        <v>3</v>
      </c>
      <c r="AF4261">
        <v>4</v>
      </c>
      <c r="AG4261">
        <v>1</v>
      </c>
      <c r="AH4261">
        <v>4</v>
      </c>
      <c r="AI4261" s="3">
        <v>9.2715231788079472E-2</v>
      </c>
      <c r="AJ4261" s="3">
        <v>0</v>
      </c>
      <c r="AK4261" s="3">
        <v>0</v>
      </c>
      <c r="AL4261" s="3">
        <v>0</v>
      </c>
      <c r="AM4261" s="3">
        <v>0</v>
      </c>
      <c r="AN4261" s="2">
        <f t="shared" si="142"/>
        <v>9.0712742980561561E-2</v>
      </c>
      <c r="AO4261" s="2">
        <v>2.5806451612903226E-2</v>
      </c>
      <c r="AP4261">
        <f t="shared" si="143"/>
        <v>42</v>
      </c>
    </row>
    <row r="4262" spans="1:42" ht="16.5" hidden="1" customHeight="1" x14ac:dyDescent="0.25">
      <c r="A4262" s="5" t="s">
        <v>795</v>
      </c>
      <c r="B4262" s="1" t="s">
        <v>335</v>
      </c>
      <c r="D4262" t="s">
        <v>32</v>
      </c>
      <c r="E4262" t="s">
        <v>336</v>
      </c>
      <c r="F4262" t="s">
        <v>337</v>
      </c>
      <c r="G4262">
        <v>26</v>
      </c>
      <c r="H4262">
        <v>11</v>
      </c>
      <c r="I4262">
        <v>0</v>
      </c>
      <c r="J4262">
        <v>0</v>
      </c>
      <c r="K4262">
        <v>0</v>
      </c>
      <c r="L4262">
        <v>0</v>
      </c>
      <c r="M4262">
        <v>42</v>
      </c>
      <c r="N4262" s="2">
        <v>0</v>
      </c>
      <c r="O4262" s="2">
        <v>8.9361702127659579E-2</v>
      </c>
      <c r="P4262">
        <v>90</v>
      </c>
      <c r="Q4262" s="2">
        <v>0.17374517374517376</v>
      </c>
      <c r="R4262">
        <v>470</v>
      </c>
      <c r="S4262">
        <v>518</v>
      </c>
      <c r="T4262">
        <v>462</v>
      </c>
      <c r="U4262">
        <v>50</v>
      </c>
      <c r="V4262">
        <v>1</v>
      </c>
      <c r="W4262">
        <v>3</v>
      </c>
      <c r="X4262">
        <v>2</v>
      </c>
      <c r="Y4262">
        <v>85</v>
      </c>
      <c r="Z4262">
        <v>0</v>
      </c>
      <c r="AA4262">
        <v>0</v>
      </c>
      <c r="AB4262">
        <v>0</v>
      </c>
      <c r="AC4262">
        <v>0</v>
      </c>
      <c r="AD4262">
        <v>403</v>
      </c>
      <c r="AE4262">
        <v>61</v>
      </c>
      <c r="AF4262">
        <v>1</v>
      </c>
      <c r="AG4262">
        <v>3</v>
      </c>
      <c r="AH4262">
        <v>2</v>
      </c>
      <c r="AI4262" s="3">
        <v>6.4516129032258063E-2</v>
      </c>
      <c r="AJ4262" s="3">
        <v>0.18032786885245902</v>
      </c>
      <c r="AK4262" s="3">
        <v>0</v>
      </c>
      <c r="AL4262" s="3">
        <v>0</v>
      </c>
      <c r="AM4262" s="3">
        <v>0</v>
      </c>
      <c r="AN4262" s="2">
        <f t="shared" si="142"/>
        <v>8.9361702127659579E-2</v>
      </c>
      <c r="AO4262" s="2">
        <v>0.14255319148936171</v>
      </c>
      <c r="AP4262">
        <f t="shared" si="143"/>
        <v>42</v>
      </c>
    </row>
    <row r="4263" spans="1:42" ht="16.5" hidden="1" customHeight="1" x14ac:dyDescent="0.25">
      <c r="A4263" s="5" t="s">
        <v>794</v>
      </c>
      <c r="B4263" t="s">
        <v>698</v>
      </c>
      <c r="D4263" t="s">
        <v>32</v>
      </c>
      <c r="E4263" t="s">
        <v>456</v>
      </c>
      <c r="F4263" t="s">
        <v>699</v>
      </c>
      <c r="G4263">
        <v>42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42</v>
      </c>
      <c r="N4263" s="2">
        <v>0</v>
      </c>
      <c r="O4263" s="2">
        <v>8.8421052631578942E-2</v>
      </c>
      <c r="P4263">
        <v>34</v>
      </c>
      <c r="Q4263" s="2">
        <v>7.2805139186295498E-2</v>
      </c>
      <c r="R4263">
        <v>475</v>
      </c>
      <c r="S4263">
        <v>467</v>
      </c>
      <c r="T4263">
        <v>457</v>
      </c>
      <c r="U4263">
        <v>2</v>
      </c>
      <c r="V4263">
        <v>3</v>
      </c>
      <c r="W4263">
        <v>1</v>
      </c>
      <c r="X4263">
        <v>4</v>
      </c>
      <c r="Y4263">
        <v>34</v>
      </c>
      <c r="Z4263">
        <v>0</v>
      </c>
      <c r="AA4263">
        <v>0</v>
      </c>
      <c r="AB4263">
        <v>0</v>
      </c>
      <c r="AC4263">
        <v>0</v>
      </c>
      <c r="AD4263">
        <v>465</v>
      </c>
      <c r="AE4263">
        <v>2</v>
      </c>
      <c r="AF4263">
        <v>3</v>
      </c>
      <c r="AG4263">
        <v>1</v>
      </c>
      <c r="AH4263">
        <v>4</v>
      </c>
      <c r="AI4263" s="3">
        <v>9.0322580645161285E-2</v>
      </c>
      <c r="AJ4263" s="3">
        <v>0</v>
      </c>
      <c r="AK4263" s="3">
        <v>0</v>
      </c>
      <c r="AL4263" s="3">
        <v>0</v>
      </c>
      <c r="AM4263" s="3">
        <v>0</v>
      </c>
      <c r="AN4263" s="2">
        <f t="shared" si="142"/>
        <v>8.8421052631578942E-2</v>
      </c>
      <c r="AO4263" s="2">
        <v>2.1052631578947368E-2</v>
      </c>
      <c r="AP4263">
        <f t="shared" si="143"/>
        <v>42</v>
      </c>
    </row>
    <row r="4264" spans="1:42" ht="16.5" hidden="1" customHeight="1" x14ac:dyDescent="0.25">
      <c r="A4264" s="5" t="s">
        <v>791</v>
      </c>
      <c r="B4264" s="1" t="s">
        <v>238</v>
      </c>
      <c r="D4264" t="s">
        <v>32</v>
      </c>
      <c r="E4264" t="s">
        <v>239</v>
      </c>
      <c r="F4264" t="s">
        <v>240</v>
      </c>
      <c r="G4264">
        <v>41</v>
      </c>
      <c r="H4264">
        <v>0</v>
      </c>
      <c r="I4264">
        <v>0</v>
      </c>
      <c r="J4264">
        <v>0</v>
      </c>
      <c r="K4264">
        <v>0</v>
      </c>
      <c r="L4264">
        <v>4</v>
      </c>
      <c r="M4264">
        <v>38</v>
      </c>
      <c r="N4264" s="2">
        <v>8.0482897384305842E-3</v>
      </c>
      <c r="O4264" s="2">
        <v>7.6458752515090544E-2</v>
      </c>
      <c r="P4264">
        <v>653</v>
      </c>
      <c r="Q4264" s="2">
        <v>0.58935018050541521</v>
      </c>
      <c r="R4264">
        <v>497</v>
      </c>
      <c r="S4264">
        <v>1108</v>
      </c>
      <c r="T4264">
        <v>1081</v>
      </c>
      <c r="U4264">
        <v>2</v>
      </c>
      <c r="V4264">
        <v>6</v>
      </c>
      <c r="W4264">
        <v>8</v>
      </c>
      <c r="X4264">
        <v>11</v>
      </c>
      <c r="Y4264">
        <v>553</v>
      </c>
      <c r="Z4264">
        <v>0</v>
      </c>
      <c r="AA4264">
        <v>3</v>
      </c>
      <c r="AB4264">
        <v>0</v>
      </c>
      <c r="AC4264">
        <v>3</v>
      </c>
      <c r="AD4264">
        <v>569</v>
      </c>
      <c r="AE4264">
        <v>2</v>
      </c>
      <c r="AF4264">
        <v>3</v>
      </c>
      <c r="AG4264">
        <v>8</v>
      </c>
      <c r="AH4264">
        <v>8</v>
      </c>
      <c r="AI4264" s="3">
        <v>7.2056239015817217E-2</v>
      </c>
      <c r="AJ4264" s="3">
        <v>0</v>
      </c>
      <c r="AK4264" s="3">
        <v>0</v>
      </c>
      <c r="AL4264" s="3">
        <v>0</v>
      </c>
      <c r="AM4264" s="3">
        <v>0</v>
      </c>
      <c r="AN4264" s="2">
        <f t="shared" si="142"/>
        <v>8.4507042253521125E-2</v>
      </c>
      <c r="AO4264" s="2">
        <v>3.5593220338983052E-2</v>
      </c>
      <c r="AP4264">
        <f t="shared" si="143"/>
        <v>42</v>
      </c>
    </row>
    <row r="4265" spans="1:42" ht="16.5" hidden="1" customHeight="1" x14ac:dyDescent="0.25">
      <c r="A4265" s="4" t="s">
        <v>803</v>
      </c>
      <c r="B4265" t="s">
        <v>730</v>
      </c>
      <c r="D4265" t="s">
        <v>32</v>
      </c>
      <c r="E4265" t="s">
        <v>192</v>
      </c>
      <c r="F4265" t="s">
        <v>731</v>
      </c>
      <c r="G4265">
        <v>40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42</v>
      </c>
      <c r="N4265" s="2">
        <v>0</v>
      </c>
      <c r="O4265" s="2">
        <v>8.0924855491329481E-2</v>
      </c>
      <c r="P4265">
        <v>43</v>
      </c>
      <c r="Q4265" s="2">
        <v>8.269230769230769E-2</v>
      </c>
      <c r="R4265">
        <v>519</v>
      </c>
      <c r="S4265">
        <v>520</v>
      </c>
      <c r="T4265">
        <v>492</v>
      </c>
      <c r="U4265">
        <v>2</v>
      </c>
      <c r="V4265">
        <v>1</v>
      </c>
      <c r="W4265">
        <v>11</v>
      </c>
      <c r="X4265">
        <v>12</v>
      </c>
      <c r="Y4265">
        <v>39</v>
      </c>
      <c r="Z4265">
        <v>0</v>
      </c>
      <c r="AA4265">
        <v>0</v>
      </c>
      <c r="AB4265">
        <v>0</v>
      </c>
      <c r="AC4265">
        <v>0</v>
      </c>
      <c r="AD4265">
        <v>493</v>
      </c>
      <c r="AE4265">
        <v>2</v>
      </c>
      <c r="AF4265">
        <v>1</v>
      </c>
      <c r="AG4265">
        <v>11</v>
      </c>
      <c r="AH4265">
        <v>12</v>
      </c>
      <c r="AI4265" s="3">
        <v>8.1135902636916835E-2</v>
      </c>
      <c r="AJ4265" s="3">
        <v>0</v>
      </c>
      <c r="AK4265" s="3">
        <v>0</v>
      </c>
      <c r="AL4265" s="3">
        <v>0</v>
      </c>
      <c r="AM4265" s="3">
        <v>0</v>
      </c>
      <c r="AN4265" s="2">
        <f t="shared" si="142"/>
        <v>8.0924855491329481E-2</v>
      </c>
      <c r="AO4265" s="2">
        <v>5.0096339113680152E-2</v>
      </c>
      <c r="AP4265">
        <f t="shared" si="143"/>
        <v>42</v>
      </c>
    </row>
    <row r="4266" spans="1:42" ht="16.5" hidden="1" customHeight="1" x14ac:dyDescent="0.25">
      <c r="A4266" s="4" t="s">
        <v>798</v>
      </c>
      <c r="B4266" s="1" t="s">
        <v>88</v>
      </c>
      <c r="D4266" t="s">
        <v>32</v>
      </c>
      <c r="E4266" t="s">
        <v>86</v>
      </c>
      <c r="F4266" t="s">
        <v>89</v>
      </c>
      <c r="G4266">
        <v>36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42</v>
      </c>
      <c r="N4266" s="2">
        <v>0</v>
      </c>
      <c r="O4266" s="2">
        <v>7.2790294627383012E-2</v>
      </c>
      <c r="P4266">
        <v>26</v>
      </c>
      <c r="Q4266" s="2">
        <v>4.6345811051693407E-2</v>
      </c>
      <c r="R4266">
        <v>577</v>
      </c>
      <c r="S4266">
        <v>561</v>
      </c>
      <c r="T4266">
        <v>367</v>
      </c>
      <c r="U4266">
        <v>0</v>
      </c>
      <c r="V4266">
        <v>3</v>
      </c>
      <c r="W4266">
        <v>5</v>
      </c>
      <c r="X4266">
        <v>186</v>
      </c>
      <c r="Y4266">
        <v>20</v>
      </c>
      <c r="Z4266">
        <v>0</v>
      </c>
      <c r="AA4266">
        <v>0</v>
      </c>
      <c r="AB4266">
        <v>0</v>
      </c>
      <c r="AC4266">
        <v>5</v>
      </c>
      <c r="AD4266">
        <v>383</v>
      </c>
      <c r="AE4266">
        <v>0</v>
      </c>
      <c r="AF4266">
        <v>3</v>
      </c>
      <c r="AG4266">
        <v>5</v>
      </c>
      <c r="AH4266">
        <v>181</v>
      </c>
      <c r="AI4266" s="3">
        <v>9.3994778067885115E-2</v>
      </c>
      <c r="AJ4266" s="3">
        <v>0</v>
      </c>
      <c r="AK4266" s="3">
        <v>0</v>
      </c>
      <c r="AL4266" s="3">
        <v>0</v>
      </c>
      <c r="AM4266" s="3">
        <v>0</v>
      </c>
      <c r="AN4266" s="2">
        <f t="shared" si="142"/>
        <v>7.2790294627383012E-2</v>
      </c>
      <c r="AO4266" s="2">
        <v>0.33041958041958042</v>
      </c>
      <c r="AP4266">
        <f t="shared" si="143"/>
        <v>42</v>
      </c>
    </row>
    <row r="4267" spans="1:42" ht="16.5" hidden="1" customHeight="1" x14ac:dyDescent="0.25">
      <c r="A4267" s="4" t="s">
        <v>800</v>
      </c>
      <c r="B4267" s="1" t="s">
        <v>426</v>
      </c>
      <c r="D4267" t="s">
        <v>32</v>
      </c>
      <c r="E4267" t="s">
        <v>416</v>
      </c>
      <c r="F4267" t="s">
        <v>427</v>
      </c>
      <c r="G4267">
        <v>25</v>
      </c>
      <c r="H4267">
        <v>7</v>
      </c>
      <c r="I4267">
        <v>0</v>
      </c>
      <c r="J4267">
        <v>0</v>
      </c>
      <c r="K4267">
        <v>0</v>
      </c>
      <c r="L4267">
        <v>0</v>
      </c>
      <c r="M4267">
        <v>42</v>
      </c>
      <c r="N4267" s="2">
        <v>0</v>
      </c>
      <c r="O4267" s="2">
        <v>7.1065989847715741E-2</v>
      </c>
      <c r="P4267">
        <v>93</v>
      </c>
      <c r="Q4267" s="2">
        <v>0.14485981308411214</v>
      </c>
      <c r="R4267">
        <v>591</v>
      </c>
      <c r="S4267">
        <v>642</v>
      </c>
      <c r="T4267">
        <v>575</v>
      </c>
      <c r="U4267">
        <v>39</v>
      </c>
      <c r="V4267">
        <v>8</v>
      </c>
      <c r="W4267">
        <v>5</v>
      </c>
      <c r="X4267">
        <v>15</v>
      </c>
      <c r="Y4267">
        <v>77</v>
      </c>
      <c r="Z4267">
        <v>14</v>
      </c>
      <c r="AA4267">
        <v>0</v>
      </c>
      <c r="AB4267">
        <v>0</v>
      </c>
      <c r="AC4267">
        <v>0</v>
      </c>
      <c r="AD4267">
        <v>523</v>
      </c>
      <c r="AE4267">
        <v>32</v>
      </c>
      <c r="AF4267">
        <v>8</v>
      </c>
      <c r="AG4267">
        <v>5</v>
      </c>
      <c r="AH4267">
        <v>15</v>
      </c>
      <c r="AI4267" s="3">
        <v>4.780114722753346E-2</v>
      </c>
      <c r="AJ4267" s="3">
        <v>0.21875</v>
      </c>
      <c r="AK4267" s="3">
        <v>0</v>
      </c>
      <c r="AL4267" s="3">
        <v>0</v>
      </c>
      <c r="AM4267" s="3">
        <v>0</v>
      </c>
      <c r="AN4267" s="2">
        <f t="shared" si="142"/>
        <v>7.1065989847715741E-2</v>
      </c>
      <c r="AO4267" s="2">
        <v>0.10291595197255575</v>
      </c>
      <c r="AP4267">
        <f t="shared" si="143"/>
        <v>42</v>
      </c>
    </row>
    <row r="4268" spans="1:42" ht="16.5" hidden="1" customHeight="1" x14ac:dyDescent="0.25">
      <c r="A4268" s="5" t="s">
        <v>792</v>
      </c>
      <c r="B4268" s="1" t="s">
        <v>426</v>
      </c>
      <c r="D4268" t="s">
        <v>32</v>
      </c>
      <c r="E4268" t="s">
        <v>416</v>
      </c>
      <c r="F4268" t="s">
        <v>427</v>
      </c>
      <c r="G4268">
        <v>31</v>
      </c>
      <c r="H4268">
        <v>4</v>
      </c>
      <c r="I4268">
        <v>0</v>
      </c>
      <c r="J4268">
        <v>0</v>
      </c>
      <c r="K4268">
        <v>0</v>
      </c>
      <c r="L4268">
        <v>0</v>
      </c>
      <c r="M4268">
        <v>42</v>
      </c>
      <c r="N4268" s="2">
        <v>0</v>
      </c>
      <c r="O4268" s="2">
        <v>6.4122137404580157E-2</v>
      </c>
      <c r="P4268">
        <v>62</v>
      </c>
      <c r="Q4268" s="2">
        <v>9.1851851851851851E-2</v>
      </c>
      <c r="R4268">
        <v>655</v>
      </c>
      <c r="S4268">
        <v>675</v>
      </c>
      <c r="T4268">
        <v>612</v>
      </c>
      <c r="U4268">
        <v>52</v>
      </c>
      <c r="V4268">
        <v>3</v>
      </c>
      <c r="W4268">
        <v>7</v>
      </c>
      <c r="X4268">
        <v>1</v>
      </c>
      <c r="Y4268">
        <v>60</v>
      </c>
      <c r="Z4268">
        <v>0</v>
      </c>
      <c r="AA4268">
        <v>0</v>
      </c>
      <c r="AB4268">
        <v>0</v>
      </c>
      <c r="AC4268">
        <v>0</v>
      </c>
      <c r="AD4268">
        <v>583</v>
      </c>
      <c r="AE4268">
        <v>56</v>
      </c>
      <c r="AF4268">
        <v>3</v>
      </c>
      <c r="AG4268">
        <v>7</v>
      </c>
      <c r="AH4268">
        <v>1</v>
      </c>
      <c r="AI4268" s="3">
        <v>5.3173241852487133E-2</v>
      </c>
      <c r="AJ4268" s="3">
        <v>7.1428571428571425E-2</v>
      </c>
      <c r="AK4268" s="3">
        <v>0</v>
      </c>
      <c r="AL4268" s="3">
        <v>0</v>
      </c>
      <c r="AM4268" s="3">
        <v>0</v>
      </c>
      <c r="AN4268" s="2">
        <f t="shared" si="142"/>
        <v>6.4122137404580157E-2</v>
      </c>
      <c r="AO4268" s="2">
        <v>0.10307692307692308</v>
      </c>
      <c r="AP4268">
        <f t="shared" si="143"/>
        <v>42</v>
      </c>
    </row>
    <row r="4269" spans="1:42" ht="16.5" hidden="1" customHeight="1" x14ac:dyDescent="0.25">
      <c r="A4269" s="5" t="s">
        <v>792</v>
      </c>
      <c r="B4269" s="1" t="s">
        <v>543</v>
      </c>
      <c r="D4269" t="s">
        <v>32</v>
      </c>
      <c r="E4269" t="s">
        <v>544</v>
      </c>
      <c r="F4269" t="s">
        <v>545</v>
      </c>
      <c r="G4269">
        <v>33</v>
      </c>
      <c r="H4269">
        <v>0</v>
      </c>
      <c r="I4269">
        <v>4</v>
      </c>
      <c r="J4269">
        <v>0</v>
      </c>
      <c r="K4269">
        <v>0</v>
      </c>
      <c r="L4269">
        <v>0</v>
      </c>
      <c r="M4269">
        <v>42</v>
      </c>
      <c r="N4269" s="2">
        <v>0</v>
      </c>
      <c r="O4269" s="2">
        <v>6.1764705882352944E-2</v>
      </c>
      <c r="P4269">
        <v>6</v>
      </c>
      <c r="Q4269" s="2">
        <v>9.316770186335404E-3</v>
      </c>
      <c r="R4269">
        <v>680</v>
      </c>
      <c r="S4269">
        <v>644</v>
      </c>
      <c r="T4269">
        <v>628</v>
      </c>
      <c r="U4269">
        <v>3</v>
      </c>
      <c r="V4269">
        <v>7</v>
      </c>
      <c r="W4269">
        <v>0</v>
      </c>
      <c r="X4269">
        <v>6</v>
      </c>
      <c r="Y4269">
        <v>3</v>
      </c>
      <c r="Z4269">
        <v>0</v>
      </c>
      <c r="AA4269">
        <v>0</v>
      </c>
      <c r="AB4269">
        <v>0</v>
      </c>
      <c r="AC4269">
        <v>0</v>
      </c>
      <c r="AD4269">
        <v>658</v>
      </c>
      <c r="AE4269">
        <v>3</v>
      </c>
      <c r="AF4269">
        <v>11</v>
      </c>
      <c r="AG4269">
        <v>0</v>
      </c>
      <c r="AH4269">
        <v>6</v>
      </c>
      <c r="AI4269" s="3">
        <v>5.0151975683890578E-2</v>
      </c>
      <c r="AJ4269" s="3">
        <v>0</v>
      </c>
      <c r="AK4269" s="3">
        <v>0.36363636363636365</v>
      </c>
      <c r="AL4269" s="3">
        <v>0</v>
      </c>
      <c r="AM4269" s="3">
        <v>0</v>
      </c>
      <c r="AN4269" s="2">
        <f t="shared" si="142"/>
        <v>6.1764705882352944E-2</v>
      </c>
      <c r="AO4269" s="2">
        <v>2.9498525073746312E-2</v>
      </c>
      <c r="AP4269">
        <f t="shared" si="143"/>
        <v>42</v>
      </c>
    </row>
    <row r="4270" spans="1:42" ht="16.5" hidden="1" customHeight="1" x14ac:dyDescent="0.25">
      <c r="A4270" s="5" t="s">
        <v>794</v>
      </c>
      <c r="B4270" t="s">
        <v>686</v>
      </c>
      <c r="D4270" t="s">
        <v>32</v>
      </c>
      <c r="E4270" t="s">
        <v>325</v>
      </c>
      <c r="F4270" t="s">
        <v>687</v>
      </c>
      <c r="G4270">
        <v>37</v>
      </c>
      <c r="H4270">
        <v>0</v>
      </c>
      <c r="I4270">
        <v>0</v>
      </c>
      <c r="J4270">
        <v>0</v>
      </c>
      <c r="K4270">
        <v>0</v>
      </c>
      <c r="L4270">
        <v>6</v>
      </c>
      <c r="M4270">
        <v>36</v>
      </c>
      <c r="N4270" s="2">
        <v>8.4507042253521118E-3</v>
      </c>
      <c r="O4270" s="2">
        <v>5.0704225352112678E-2</v>
      </c>
      <c r="P4270">
        <v>121</v>
      </c>
      <c r="Q4270" s="2">
        <v>0.15335868187579213</v>
      </c>
      <c r="R4270">
        <v>710</v>
      </c>
      <c r="S4270">
        <v>789</v>
      </c>
      <c r="T4270">
        <v>765</v>
      </c>
      <c r="U4270">
        <v>1</v>
      </c>
      <c r="V4270">
        <v>7</v>
      </c>
      <c r="W4270">
        <v>2</v>
      </c>
      <c r="X4270">
        <v>14</v>
      </c>
      <c r="Y4270">
        <v>114</v>
      </c>
      <c r="Z4270">
        <v>0</v>
      </c>
      <c r="AA4270">
        <v>0</v>
      </c>
      <c r="AB4270">
        <v>0</v>
      </c>
      <c r="AC4270">
        <v>4</v>
      </c>
      <c r="AD4270">
        <v>688</v>
      </c>
      <c r="AE4270">
        <v>1</v>
      </c>
      <c r="AF4270">
        <v>7</v>
      </c>
      <c r="AG4270">
        <v>2</v>
      </c>
      <c r="AH4270">
        <v>10</v>
      </c>
      <c r="AI4270" s="3">
        <v>5.3779069767441859E-2</v>
      </c>
      <c r="AJ4270" s="3">
        <v>0</v>
      </c>
      <c r="AK4270" s="3">
        <v>0</v>
      </c>
      <c r="AL4270" s="3">
        <v>0</v>
      </c>
      <c r="AM4270" s="3">
        <v>0</v>
      </c>
      <c r="AN4270" s="2">
        <f t="shared" si="142"/>
        <v>5.9154929577464793E-2</v>
      </c>
      <c r="AO4270" s="2">
        <v>2.8248587570621469E-2</v>
      </c>
      <c r="AP4270">
        <f t="shared" si="143"/>
        <v>42</v>
      </c>
    </row>
    <row r="4271" spans="1:42" ht="16.5" hidden="1" customHeight="1" x14ac:dyDescent="0.25">
      <c r="A4271" s="5" t="s">
        <v>793</v>
      </c>
      <c r="B4271" t="s">
        <v>686</v>
      </c>
      <c r="D4271" t="s">
        <v>32</v>
      </c>
      <c r="E4271" t="s">
        <v>325</v>
      </c>
      <c r="F4271" t="s">
        <v>687</v>
      </c>
      <c r="G4271">
        <v>37</v>
      </c>
      <c r="H4271">
        <v>0</v>
      </c>
      <c r="I4271">
        <v>0</v>
      </c>
      <c r="J4271">
        <v>0</v>
      </c>
      <c r="K4271">
        <v>0</v>
      </c>
      <c r="L4271">
        <v>7</v>
      </c>
      <c r="M4271">
        <v>35</v>
      </c>
      <c r="N4271" s="2">
        <v>9.5497953615279671E-3</v>
      </c>
      <c r="O4271" s="2">
        <v>4.7748976807639835E-2</v>
      </c>
      <c r="P4271">
        <v>116</v>
      </c>
      <c r="Q4271" s="2">
        <v>0.14374225526641884</v>
      </c>
      <c r="R4271">
        <v>733</v>
      </c>
      <c r="S4271">
        <v>807</v>
      </c>
      <c r="T4271">
        <v>786</v>
      </c>
      <c r="U4271">
        <v>1</v>
      </c>
      <c r="V4271">
        <v>8</v>
      </c>
      <c r="W4271">
        <v>3</v>
      </c>
      <c r="X4271">
        <v>9</v>
      </c>
      <c r="Y4271">
        <v>109</v>
      </c>
      <c r="Z4271">
        <v>0</v>
      </c>
      <c r="AA4271">
        <v>0</v>
      </c>
      <c r="AB4271">
        <v>0</v>
      </c>
      <c r="AC4271">
        <v>3</v>
      </c>
      <c r="AD4271">
        <v>714</v>
      </c>
      <c r="AE4271">
        <v>1</v>
      </c>
      <c r="AF4271">
        <v>8</v>
      </c>
      <c r="AG4271">
        <v>3</v>
      </c>
      <c r="AH4271">
        <v>6</v>
      </c>
      <c r="AI4271" s="3">
        <v>5.182072829131653E-2</v>
      </c>
      <c r="AJ4271" s="3">
        <v>0</v>
      </c>
      <c r="AK4271" s="3">
        <v>0</v>
      </c>
      <c r="AL4271" s="3">
        <v>0</v>
      </c>
      <c r="AM4271" s="3">
        <v>0</v>
      </c>
      <c r="AN4271" s="2">
        <f t="shared" si="142"/>
        <v>5.7298772169167803E-2</v>
      </c>
      <c r="AO4271" s="2">
        <v>2.4590163934426229E-2</v>
      </c>
      <c r="AP4271">
        <f t="shared" si="143"/>
        <v>42</v>
      </c>
    </row>
    <row r="4272" spans="1:42" ht="16.5" hidden="1" customHeight="1" x14ac:dyDescent="0.25">
      <c r="A4272" s="5" t="s">
        <v>792</v>
      </c>
      <c r="B4272" t="s">
        <v>686</v>
      </c>
      <c r="D4272" t="s">
        <v>32</v>
      </c>
      <c r="E4272" t="s">
        <v>325</v>
      </c>
      <c r="F4272" t="s">
        <v>687</v>
      </c>
      <c r="G4272">
        <v>39</v>
      </c>
      <c r="H4272">
        <v>0</v>
      </c>
      <c r="I4272">
        <v>0</v>
      </c>
      <c r="J4272">
        <v>0</v>
      </c>
      <c r="K4272">
        <v>0</v>
      </c>
      <c r="L4272">
        <v>5</v>
      </c>
      <c r="M4272">
        <v>37</v>
      </c>
      <c r="N4272" s="2">
        <v>6.6137566137566134E-3</v>
      </c>
      <c r="O4272" s="2">
        <v>4.8941798941798939E-2</v>
      </c>
      <c r="P4272">
        <v>109</v>
      </c>
      <c r="Q4272" s="2">
        <v>0.1324422843256379</v>
      </c>
      <c r="R4272">
        <v>756</v>
      </c>
      <c r="S4272">
        <v>823</v>
      </c>
      <c r="T4272">
        <v>798</v>
      </c>
      <c r="U4272">
        <v>1</v>
      </c>
      <c r="V4272">
        <v>9</v>
      </c>
      <c r="W4272">
        <v>2</v>
      </c>
      <c r="X4272">
        <v>13</v>
      </c>
      <c r="Y4272">
        <v>101</v>
      </c>
      <c r="Z4272">
        <v>0</v>
      </c>
      <c r="AA4272">
        <v>0</v>
      </c>
      <c r="AB4272">
        <v>0</v>
      </c>
      <c r="AC4272">
        <v>3</v>
      </c>
      <c r="AD4272">
        <v>736</v>
      </c>
      <c r="AE4272">
        <v>1</v>
      </c>
      <c r="AF4272">
        <v>9</v>
      </c>
      <c r="AG4272">
        <v>2</v>
      </c>
      <c r="AH4272">
        <v>10</v>
      </c>
      <c r="AI4272" s="3">
        <v>5.2989130434782608E-2</v>
      </c>
      <c r="AJ4272" s="3">
        <v>0</v>
      </c>
      <c r="AK4272" s="3">
        <v>0</v>
      </c>
      <c r="AL4272" s="3">
        <v>0</v>
      </c>
      <c r="AM4272" s="3">
        <v>0</v>
      </c>
      <c r="AN4272" s="2">
        <f t="shared" si="142"/>
        <v>5.5555555555555552E-2</v>
      </c>
      <c r="AO4272" s="2">
        <v>2.9023746701846966E-2</v>
      </c>
      <c r="AP4272">
        <f t="shared" si="143"/>
        <v>42</v>
      </c>
    </row>
    <row r="4273" spans="1:42" ht="16.5" hidden="1" customHeight="1" x14ac:dyDescent="0.25">
      <c r="A4273" s="5" t="s">
        <v>795</v>
      </c>
      <c r="B4273" s="1" t="s">
        <v>136</v>
      </c>
      <c r="D4273" t="s">
        <v>32</v>
      </c>
      <c r="E4273" t="s">
        <v>134</v>
      </c>
      <c r="F4273" t="s">
        <v>137</v>
      </c>
      <c r="G4273">
        <v>36</v>
      </c>
      <c r="H4273">
        <v>0</v>
      </c>
      <c r="I4273">
        <v>0</v>
      </c>
      <c r="J4273">
        <v>0</v>
      </c>
      <c r="K4273">
        <v>0</v>
      </c>
      <c r="L4273">
        <v>5</v>
      </c>
      <c r="M4273">
        <v>37</v>
      </c>
      <c r="N4273" s="2">
        <v>6.2034739454094297E-3</v>
      </c>
      <c r="O4273" s="2">
        <v>4.590570719602978E-2</v>
      </c>
      <c r="P4273">
        <v>135</v>
      </c>
      <c r="Q4273" s="2">
        <v>0.15016685205784205</v>
      </c>
      <c r="R4273">
        <v>806</v>
      </c>
      <c r="S4273">
        <v>899</v>
      </c>
      <c r="T4273">
        <v>880</v>
      </c>
      <c r="U4273">
        <v>1</v>
      </c>
      <c r="V4273">
        <v>10</v>
      </c>
      <c r="W4273">
        <v>2</v>
      </c>
      <c r="X4273">
        <v>6</v>
      </c>
      <c r="Y4273">
        <v>135</v>
      </c>
      <c r="Z4273">
        <v>0</v>
      </c>
      <c r="AA4273">
        <v>0</v>
      </c>
      <c r="AB4273">
        <v>0</v>
      </c>
      <c r="AC4273">
        <v>0</v>
      </c>
      <c r="AD4273">
        <v>781</v>
      </c>
      <c r="AE4273">
        <v>1</v>
      </c>
      <c r="AF4273">
        <v>10</v>
      </c>
      <c r="AG4273">
        <v>2</v>
      </c>
      <c r="AH4273">
        <v>6</v>
      </c>
      <c r="AI4273" s="3">
        <v>4.6094750320102434E-2</v>
      </c>
      <c r="AJ4273" s="3">
        <v>0</v>
      </c>
      <c r="AK4273" s="3">
        <v>0</v>
      </c>
      <c r="AL4273" s="3">
        <v>0</v>
      </c>
      <c r="AM4273" s="3">
        <v>0</v>
      </c>
      <c r="AN4273" s="2">
        <f t="shared" si="142"/>
        <v>5.2109181141439212E-2</v>
      </c>
      <c r="AO4273" s="2">
        <v>2.375E-2</v>
      </c>
      <c r="AP4273">
        <f t="shared" si="143"/>
        <v>42</v>
      </c>
    </row>
    <row r="4274" spans="1:42" ht="16.5" hidden="1" customHeight="1" x14ac:dyDescent="0.25">
      <c r="A4274" s="5" t="s">
        <v>795</v>
      </c>
      <c r="B4274" s="1" t="s">
        <v>345</v>
      </c>
      <c r="D4274" t="s">
        <v>32</v>
      </c>
      <c r="E4274" t="s">
        <v>343</v>
      </c>
      <c r="F4274" t="s">
        <v>346</v>
      </c>
      <c r="G4274">
        <v>40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42</v>
      </c>
      <c r="N4274" s="2">
        <v>0</v>
      </c>
      <c r="O4274" s="2">
        <v>4.7619047619047616E-2</v>
      </c>
      <c r="P4274">
        <v>229</v>
      </c>
      <c r="Q4274" s="2">
        <v>0.21421889616463985</v>
      </c>
      <c r="R4274">
        <v>882</v>
      </c>
      <c r="S4274">
        <v>1069</v>
      </c>
      <c r="T4274">
        <v>1041</v>
      </c>
      <c r="U4274">
        <v>8</v>
      </c>
      <c r="V4274">
        <v>8</v>
      </c>
      <c r="W4274">
        <v>6</v>
      </c>
      <c r="X4274">
        <v>6</v>
      </c>
      <c r="Y4274">
        <v>218</v>
      </c>
      <c r="Z4274">
        <v>0</v>
      </c>
      <c r="AA4274">
        <v>0</v>
      </c>
      <c r="AB4274">
        <v>4</v>
      </c>
      <c r="AC4274">
        <v>0</v>
      </c>
      <c r="AD4274">
        <v>863</v>
      </c>
      <c r="AE4274">
        <v>8</v>
      </c>
      <c r="AF4274">
        <v>8</v>
      </c>
      <c r="AG4274">
        <v>2</v>
      </c>
      <c r="AH4274">
        <v>6</v>
      </c>
      <c r="AI4274" s="3">
        <v>4.6349942062572425E-2</v>
      </c>
      <c r="AJ4274" s="3">
        <v>0</v>
      </c>
      <c r="AK4274" s="3">
        <v>0</v>
      </c>
      <c r="AL4274" s="3">
        <v>0</v>
      </c>
      <c r="AM4274" s="3">
        <v>0</v>
      </c>
      <c r="AN4274" s="2">
        <f t="shared" si="142"/>
        <v>4.7619047619047616E-2</v>
      </c>
      <c r="AO4274" s="2">
        <v>2.7057497181510709E-2</v>
      </c>
      <c r="AP4274">
        <f t="shared" si="143"/>
        <v>42</v>
      </c>
    </row>
    <row r="4275" spans="1:42" ht="16.5" hidden="1" customHeight="1" x14ac:dyDescent="0.25">
      <c r="A4275" s="5" t="s">
        <v>791</v>
      </c>
      <c r="B4275" t="s">
        <v>644</v>
      </c>
      <c r="D4275" t="s">
        <v>32</v>
      </c>
      <c r="E4275" t="s">
        <v>556</v>
      </c>
      <c r="F4275" t="s">
        <v>645</v>
      </c>
      <c r="G4275">
        <v>39</v>
      </c>
      <c r="H4275">
        <v>0</v>
      </c>
      <c r="I4275">
        <v>0</v>
      </c>
      <c r="J4275">
        <v>0</v>
      </c>
      <c r="K4275">
        <v>0</v>
      </c>
      <c r="L4275">
        <v>8</v>
      </c>
      <c r="M4275">
        <v>34</v>
      </c>
      <c r="N4275" s="2">
        <v>8.6673889490790895E-3</v>
      </c>
      <c r="O4275" s="2">
        <v>3.6836403033586131E-2</v>
      </c>
      <c r="P4275">
        <v>112</v>
      </c>
      <c r="Q4275" s="2">
        <v>0.11278952668680765</v>
      </c>
      <c r="R4275">
        <v>923</v>
      </c>
      <c r="S4275">
        <v>993</v>
      </c>
      <c r="T4275">
        <v>984</v>
      </c>
      <c r="U4275">
        <v>0</v>
      </c>
      <c r="V4275">
        <v>2</v>
      </c>
      <c r="W4275">
        <v>5</v>
      </c>
      <c r="X4275">
        <v>2</v>
      </c>
      <c r="Y4275">
        <v>109</v>
      </c>
      <c r="Z4275">
        <v>0</v>
      </c>
      <c r="AA4275">
        <v>0</v>
      </c>
      <c r="AB4275">
        <v>0</v>
      </c>
      <c r="AC4275">
        <v>0</v>
      </c>
      <c r="AD4275">
        <v>914</v>
      </c>
      <c r="AE4275">
        <v>0</v>
      </c>
      <c r="AF4275">
        <v>2</v>
      </c>
      <c r="AG4275">
        <v>5</v>
      </c>
      <c r="AH4275">
        <v>2</v>
      </c>
      <c r="AI4275" s="3">
        <v>4.2669584245076587E-2</v>
      </c>
      <c r="AJ4275" s="3">
        <v>0</v>
      </c>
      <c r="AK4275" s="3">
        <v>0</v>
      </c>
      <c r="AL4275" s="3">
        <v>0</v>
      </c>
      <c r="AM4275" s="3">
        <v>0</v>
      </c>
      <c r="AN4275" s="2">
        <f t="shared" si="142"/>
        <v>4.5503791982665222E-2</v>
      </c>
      <c r="AO4275" s="2">
        <v>9.7508125677139759E-3</v>
      </c>
      <c r="AP4275">
        <f t="shared" si="143"/>
        <v>42</v>
      </c>
    </row>
    <row r="4276" spans="1:42" ht="16.5" hidden="1" customHeight="1" x14ac:dyDescent="0.25">
      <c r="A4276" s="5" t="s">
        <v>788</v>
      </c>
      <c r="B4276" t="s">
        <v>714</v>
      </c>
      <c r="D4276" t="s">
        <v>32</v>
      </c>
      <c r="E4276" t="s">
        <v>544</v>
      </c>
      <c r="F4276" t="s">
        <v>715</v>
      </c>
      <c r="G4276">
        <v>37</v>
      </c>
      <c r="H4276">
        <v>0</v>
      </c>
      <c r="I4276">
        <v>0</v>
      </c>
      <c r="J4276">
        <v>3</v>
      </c>
      <c r="K4276">
        <v>0</v>
      </c>
      <c r="L4276">
        <v>0</v>
      </c>
      <c r="M4276">
        <v>42</v>
      </c>
      <c r="N4276" s="2">
        <v>0</v>
      </c>
      <c r="O4276" s="2">
        <v>3.6020583190394515E-2</v>
      </c>
      <c r="P4276">
        <v>68</v>
      </c>
      <c r="Q4276" s="2">
        <v>5.7046979865771813E-2</v>
      </c>
      <c r="R4276">
        <v>1166</v>
      </c>
      <c r="S4276">
        <v>1192</v>
      </c>
      <c r="T4276">
        <v>1148</v>
      </c>
      <c r="U4276">
        <v>8</v>
      </c>
      <c r="V4276">
        <v>17</v>
      </c>
      <c r="W4276">
        <v>11</v>
      </c>
      <c r="X4276">
        <v>8</v>
      </c>
      <c r="Y4276">
        <v>68</v>
      </c>
      <c r="Z4276">
        <v>0</v>
      </c>
      <c r="AA4276">
        <v>0</v>
      </c>
      <c r="AB4276">
        <v>0</v>
      </c>
      <c r="AC4276">
        <v>0</v>
      </c>
      <c r="AD4276">
        <v>1117</v>
      </c>
      <c r="AE4276">
        <v>8</v>
      </c>
      <c r="AF4276">
        <v>17</v>
      </c>
      <c r="AG4276">
        <v>14</v>
      </c>
      <c r="AH4276">
        <v>8</v>
      </c>
      <c r="AI4276" s="3">
        <v>3.312444046553268E-2</v>
      </c>
      <c r="AJ4276" s="3">
        <v>0</v>
      </c>
      <c r="AK4276" s="3">
        <v>0</v>
      </c>
      <c r="AL4276" s="3">
        <v>0.21428571428571427</v>
      </c>
      <c r="AM4276" s="3">
        <v>0</v>
      </c>
      <c r="AN4276" s="2">
        <f t="shared" si="142"/>
        <v>3.6020583190394515E-2</v>
      </c>
      <c r="AO4276" s="2">
        <v>4.0378006872852236E-2</v>
      </c>
      <c r="AP4276">
        <f t="shared" si="143"/>
        <v>42</v>
      </c>
    </row>
    <row r="4277" spans="1:42" ht="16.5" hidden="1" customHeight="1" x14ac:dyDescent="0.25">
      <c r="A4277" s="5" t="s">
        <v>792</v>
      </c>
      <c r="B4277" s="1" t="s">
        <v>196</v>
      </c>
      <c r="D4277" t="s">
        <v>32</v>
      </c>
      <c r="E4277" t="s">
        <v>197</v>
      </c>
      <c r="F4277" t="s">
        <v>198</v>
      </c>
      <c r="G4277">
        <v>36</v>
      </c>
      <c r="H4277">
        <v>0</v>
      </c>
      <c r="I4277">
        <v>0</v>
      </c>
      <c r="J4277">
        <v>0</v>
      </c>
      <c r="K4277">
        <v>0</v>
      </c>
      <c r="L4277">
        <v>5</v>
      </c>
      <c r="M4277">
        <v>37</v>
      </c>
      <c r="N4277" s="2">
        <v>3.8669760247486465E-3</v>
      </c>
      <c r="O4277" s="2">
        <v>2.8615622583139984E-2</v>
      </c>
      <c r="P4277">
        <v>65</v>
      </c>
      <c r="Q4277" s="2">
        <v>4.939209726443769E-2</v>
      </c>
      <c r="R4277">
        <v>1293</v>
      </c>
      <c r="S4277">
        <v>1316</v>
      </c>
      <c r="T4277">
        <v>1263</v>
      </c>
      <c r="U4277">
        <v>3</v>
      </c>
      <c r="V4277">
        <v>17</v>
      </c>
      <c r="W4277">
        <v>21</v>
      </c>
      <c r="X4277">
        <v>12</v>
      </c>
      <c r="Y4277">
        <v>58</v>
      </c>
      <c r="Z4277">
        <v>0</v>
      </c>
      <c r="AA4277">
        <v>0</v>
      </c>
      <c r="AB4277">
        <v>0</v>
      </c>
      <c r="AC4277">
        <v>0</v>
      </c>
      <c r="AD4277">
        <v>1241</v>
      </c>
      <c r="AE4277">
        <v>3</v>
      </c>
      <c r="AF4277">
        <v>17</v>
      </c>
      <c r="AG4277">
        <v>21</v>
      </c>
      <c r="AH4277">
        <v>12</v>
      </c>
      <c r="AI4277" s="3">
        <v>2.9008863819500404E-2</v>
      </c>
      <c r="AJ4277" s="3">
        <v>0</v>
      </c>
      <c r="AK4277" s="3">
        <v>0</v>
      </c>
      <c r="AL4277" s="3">
        <v>0</v>
      </c>
      <c r="AM4277" s="3">
        <v>0</v>
      </c>
      <c r="AN4277" s="2">
        <f t="shared" si="142"/>
        <v>3.248259860788863E-2</v>
      </c>
      <c r="AO4277" s="2">
        <v>4.0958268933539412E-2</v>
      </c>
      <c r="AP4277">
        <f t="shared" si="143"/>
        <v>42</v>
      </c>
    </row>
    <row r="4278" spans="1:42" ht="16.5" hidden="1" customHeight="1" x14ac:dyDescent="0.25">
      <c r="A4278" s="5" t="s">
        <v>788</v>
      </c>
      <c r="B4278" s="1" t="s">
        <v>572</v>
      </c>
      <c r="D4278" t="s">
        <v>32</v>
      </c>
      <c r="E4278" t="s">
        <v>568</v>
      </c>
      <c r="F4278" t="s">
        <v>573</v>
      </c>
      <c r="G4278">
        <v>38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42</v>
      </c>
      <c r="N4278" s="2">
        <v>0</v>
      </c>
      <c r="O4278" s="2">
        <v>3.2036613272311214E-2</v>
      </c>
      <c r="P4278">
        <v>45</v>
      </c>
      <c r="Q4278" s="2">
        <v>3.4246575342465752E-2</v>
      </c>
      <c r="R4278">
        <v>1311</v>
      </c>
      <c r="S4278">
        <v>1314</v>
      </c>
      <c r="T4278">
        <v>900</v>
      </c>
      <c r="U4278">
        <v>6</v>
      </c>
      <c r="V4278">
        <v>24</v>
      </c>
      <c r="W4278">
        <v>10</v>
      </c>
      <c r="X4278">
        <v>374</v>
      </c>
      <c r="Y4278">
        <v>36</v>
      </c>
      <c r="Z4278">
        <v>0</v>
      </c>
      <c r="AA4278">
        <v>0</v>
      </c>
      <c r="AB4278">
        <v>0</v>
      </c>
      <c r="AC4278">
        <v>6</v>
      </c>
      <c r="AD4278">
        <v>902</v>
      </c>
      <c r="AE4278">
        <v>6</v>
      </c>
      <c r="AF4278">
        <v>24</v>
      </c>
      <c r="AG4278">
        <v>10</v>
      </c>
      <c r="AH4278">
        <v>368</v>
      </c>
      <c r="AI4278" s="3">
        <v>4.2128603104212861E-2</v>
      </c>
      <c r="AJ4278" s="3">
        <v>0</v>
      </c>
      <c r="AK4278" s="3">
        <v>0</v>
      </c>
      <c r="AL4278" s="3">
        <v>0</v>
      </c>
      <c r="AM4278" s="3">
        <v>0</v>
      </c>
      <c r="AN4278" s="2">
        <f t="shared" si="142"/>
        <v>3.2036613272311214E-2</v>
      </c>
      <c r="AO4278" s="2">
        <v>0.31145038167938932</v>
      </c>
      <c r="AP4278">
        <f t="shared" si="143"/>
        <v>42</v>
      </c>
    </row>
    <row r="4279" spans="1:42" ht="16.5" hidden="1" customHeight="1" x14ac:dyDescent="0.25">
      <c r="A4279" s="4" t="s">
        <v>803</v>
      </c>
      <c r="B4279" s="1" t="s">
        <v>73</v>
      </c>
      <c r="D4279" t="s">
        <v>32</v>
      </c>
      <c r="E4279" t="s">
        <v>67</v>
      </c>
      <c r="F4279" t="s">
        <v>74</v>
      </c>
      <c r="G4279">
        <v>0</v>
      </c>
      <c r="H4279">
        <v>39</v>
      </c>
      <c r="I4279">
        <v>0</v>
      </c>
      <c r="J4279">
        <v>0</v>
      </c>
      <c r="K4279">
        <v>0</v>
      </c>
      <c r="L4279">
        <v>0</v>
      </c>
      <c r="M4279">
        <v>42</v>
      </c>
      <c r="N4279" s="2">
        <v>0</v>
      </c>
      <c r="O4279" s="2">
        <v>3.111111111111111E-2</v>
      </c>
      <c r="P4279">
        <v>0</v>
      </c>
      <c r="Q4279" s="2">
        <v>0</v>
      </c>
      <c r="R4279">
        <v>1350</v>
      </c>
      <c r="S4279">
        <v>1308</v>
      </c>
      <c r="T4279">
        <v>3</v>
      </c>
      <c r="U4279">
        <v>1305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3</v>
      </c>
      <c r="AE4279">
        <v>1344</v>
      </c>
      <c r="AF4279">
        <v>0</v>
      </c>
      <c r="AG4279">
        <v>0</v>
      </c>
      <c r="AH4279">
        <v>0</v>
      </c>
      <c r="AI4279" s="3">
        <v>0</v>
      </c>
      <c r="AJ4279" s="3">
        <v>2.9017857142857144E-2</v>
      </c>
      <c r="AK4279" s="3">
        <v>0</v>
      </c>
      <c r="AL4279" s="3">
        <v>0</v>
      </c>
      <c r="AM4279" s="3">
        <v>0</v>
      </c>
      <c r="AN4279" s="2">
        <f t="shared" si="142"/>
        <v>3.111111111111111E-2</v>
      </c>
      <c r="AO4279" s="2">
        <v>0.99777282850779514</v>
      </c>
      <c r="AP4279">
        <f t="shared" si="143"/>
        <v>42</v>
      </c>
    </row>
    <row r="4280" spans="1:42" ht="16.5" hidden="1" customHeight="1" x14ac:dyDescent="0.25">
      <c r="A4280" s="5" t="s">
        <v>787</v>
      </c>
      <c r="B4280" s="1" t="s">
        <v>196</v>
      </c>
      <c r="D4280" t="s">
        <v>32</v>
      </c>
      <c r="E4280" t="s">
        <v>197</v>
      </c>
      <c r="F4280" t="s">
        <v>198</v>
      </c>
      <c r="G4280">
        <v>37</v>
      </c>
      <c r="H4280">
        <v>0</v>
      </c>
      <c r="I4280">
        <v>0</v>
      </c>
      <c r="J4280">
        <v>0</v>
      </c>
      <c r="K4280">
        <v>0</v>
      </c>
      <c r="L4280">
        <v>4</v>
      </c>
      <c r="M4280">
        <v>38</v>
      </c>
      <c r="N4280" s="2">
        <v>2.6990553306342779E-3</v>
      </c>
      <c r="O4280" s="2">
        <v>2.564102564102564E-2</v>
      </c>
      <c r="P4280">
        <v>36</v>
      </c>
      <c r="Q4280" s="2">
        <v>2.4390243902439025E-2</v>
      </c>
      <c r="R4280">
        <v>1482</v>
      </c>
      <c r="S4280">
        <v>1476</v>
      </c>
      <c r="T4280">
        <v>1440</v>
      </c>
      <c r="U4280">
        <v>6</v>
      </c>
      <c r="V4280">
        <v>5</v>
      </c>
      <c r="W4280">
        <v>22</v>
      </c>
      <c r="X4280">
        <v>3</v>
      </c>
      <c r="Y4280">
        <v>32</v>
      </c>
      <c r="Z4280">
        <v>0</v>
      </c>
      <c r="AA4280">
        <v>0</v>
      </c>
      <c r="AB4280">
        <v>0</v>
      </c>
      <c r="AC4280">
        <v>0</v>
      </c>
      <c r="AD4280">
        <v>1445</v>
      </c>
      <c r="AE4280">
        <v>6</v>
      </c>
      <c r="AF4280">
        <v>5</v>
      </c>
      <c r="AG4280">
        <v>22</v>
      </c>
      <c r="AH4280">
        <v>3</v>
      </c>
      <c r="AI4280" s="3">
        <v>2.5605536332179931E-2</v>
      </c>
      <c r="AJ4280" s="3">
        <v>0</v>
      </c>
      <c r="AK4280" s="3">
        <v>0</v>
      </c>
      <c r="AL4280" s="3">
        <v>0</v>
      </c>
      <c r="AM4280" s="3">
        <v>0</v>
      </c>
      <c r="AN4280" s="2">
        <f t="shared" si="142"/>
        <v>2.8340080971659919E-2</v>
      </c>
      <c r="AO4280" s="2">
        <v>2.4307900067521943E-2</v>
      </c>
      <c r="AP4280">
        <f t="shared" si="143"/>
        <v>42</v>
      </c>
    </row>
    <row r="4281" spans="1:42" ht="16.5" hidden="1" customHeight="1" x14ac:dyDescent="0.25">
      <c r="A4281" s="5" t="s">
        <v>792</v>
      </c>
      <c r="B4281" s="1" t="s">
        <v>479</v>
      </c>
      <c r="C4281" t="s">
        <v>36</v>
      </c>
      <c r="D4281" t="s">
        <v>43</v>
      </c>
      <c r="E4281" t="s">
        <v>480</v>
      </c>
      <c r="F4281" t="s">
        <v>481</v>
      </c>
      <c r="G4281">
        <v>37</v>
      </c>
      <c r="H4281">
        <v>0</v>
      </c>
      <c r="I4281">
        <v>0</v>
      </c>
      <c r="J4281">
        <v>0</v>
      </c>
      <c r="K4281">
        <v>0</v>
      </c>
      <c r="L4281">
        <v>20</v>
      </c>
      <c r="M4281">
        <v>22</v>
      </c>
      <c r="N4281" s="2">
        <v>1.3003901170351105E-2</v>
      </c>
      <c r="O4281" s="2">
        <v>1.4304291287386216E-2</v>
      </c>
      <c r="P4281">
        <v>40</v>
      </c>
      <c r="Q4281" s="2">
        <v>2.6041666666666668E-2</v>
      </c>
      <c r="R4281">
        <v>1538</v>
      </c>
      <c r="S4281">
        <v>1536</v>
      </c>
      <c r="T4281">
        <v>1449</v>
      </c>
      <c r="U4281">
        <v>4</v>
      </c>
      <c r="V4281">
        <v>18</v>
      </c>
      <c r="W4281">
        <v>23</v>
      </c>
      <c r="X4281">
        <v>42</v>
      </c>
      <c r="Y4281">
        <v>36</v>
      </c>
      <c r="Z4281">
        <v>0</v>
      </c>
      <c r="AA4281">
        <v>0</v>
      </c>
      <c r="AB4281">
        <v>0</v>
      </c>
      <c r="AC4281">
        <v>0</v>
      </c>
      <c r="AD4281">
        <v>1450</v>
      </c>
      <c r="AE4281">
        <v>4</v>
      </c>
      <c r="AF4281">
        <v>18</v>
      </c>
      <c r="AG4281">
        <v>23</v>
      </c>
      <c r="AH4281">
        <v>42</v>
      </c>
      <c r="AI4281" s="3">
        <v>2.5517241379310347E-2</v>
      </c>
      <c r="AJ4281" s="3">
        <v>0</v>
      </c>
      <c r="AK4281" s="3">
        <v>0</v>
      </c>
      <c r="AL4281" s="3">
        <v>0</v>
      </c>
      <c r="AM4281" s="3">
        <v>0</v>
      </c>
      <c r="AN4281" s="2">
        <f t="shared" si="142"/>
        <v>2.7308192457737322E-2</v>
      </c>
      <c r="AO4281" s="2">
        <v>5.6603773584905662E-2</v>
      </c>
      <c r="AP4281">
        <f t="shared" si="143"/>
        <v>42</v>
      </c>
    </row>
    <row r="4282" spans="1:42" ht="16.5" hidden="1" customHeight="1" x14ac:dyDescent="0.25">
      <c r="A4282" s="4" t="s">
        <v>803</v>
      </c>
      <c r="B4282" s="1" t="s">
        <v>510</v>
      </c>
      <c r="D4282" t="s">
        <v>32</v>
      </c>
      <c r="E4282" t="s">
        <v>498</v>
      </c>
      <c r="F4282" t="s">
        <v>511</v>
      </c>
      <c r="G4282">
        <v>39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42</v>
      </c>
      <c r="N4282" s="2">
        <v>0</v>
      </c>
      <c r="O4282" s="2">
        <v>2.553191489361702E-2</v>
      </c>
      <c r="P4282">
        <v>53</v>
      </c>
      <c r="Q4282" s="2">
        <v>3.2004830917874399E-2</v>
      </c>
      <c r="R4282">
        <v>1645</v>
      </c>
      <c r="S4282">
        <v>1656</v>
      </c>
      <c r="T4282">
        <v>1637</v>
      </c>
      <c r="U4282">
        <v>1</v>
      </c>
      <c r="V4282">
        <v>5</v>
      </c>
      <c r="W4282">
        <v>6</v>
      </c>
      <c r="X4282">
        <v>2</v>
      </c>
      <c r="Y4282">
        <v>51</v>
      </c>
      <c r="Z4282">
        <v>0</v>
      </c>
      <c r="AA4282">
        <v>0</v>
      </c>
      <c r="AB4282">
        <v>0</v>
      </c>
      <c r="AC4282">
        <v>0</v>
      </c>
      <c r="AD4282">
        <v>1625</v>
      </c>
      <c r="AE4282">
        <v>1</v>
      </c>
      <c r="AF4282">
        <v>5</v>
      </c>
      <c r="AG4282">
        <v>6</v>
      </c>
      <c r="AH4282">
        <v>2</v>
      </c>
      <c r="AI4282" s="3">
        <v>2.4E-2</v>
      </c>
      <c r="AJ4282" s="3">
        <v>0</v>
      </c>
      <c r="AK4282" s="3">
        <v>0</v>
      </c>
      <c r="AL4282" s="3">
        <v>0</v>
      </c>
      <c r="AM4282" s="3">
        <v>0</v>
      </c>
      <c r="AN4282" s="2">
        <f t="shared" si="142"/>
        <v>2.553191489361702E-2</v>
      </c>
      <c r="AO4282" s="2">
        <v>8.5417937766931063E-3</v>
      </c>
      <c r="AP4282">
        <f t="shared" si="143"/>
        <v>42</v>
      </c>
    </row>
    <row r="4283" spans="1:42" ht="16.5" hidden="1" customHeight="1" x14ac:dyDescent="0.25">
      <c r="A4283" s="4" t="s">
        <v>801</v>
      </c>
      <c r="B4283" s="1" t="s">
        <v>379</v>
      </c>
      <c r="D4283" t="s">
        <v>32</v>
      </c>
      <c r="E4283" t="s">
        <v>182</v>
      </c>
      <c r="F4283" t="s">
        <v>380</v>
      </c>
      <c r="G4283">
        <v>32</v>
      </c>
      <c r="H4283">
        <v>0</v>
      </c>
      <c r="I4283">
        <v>0</v>
      </c>
      <c r="J4283">
        <v>0</v>
      </c>
      <c r="K4283">
        <v>0</v>
      </c>
      <c r="L4283">
        <v>10</v>
      </c>
      <c r="M4283">
        <v>32</v>
      </c>
      <c r="N4283" s="2">
        <v>5.8582308142940834E-3</v>
      </c>
      <c r="O4283" s="2">
        <v>1.8746338605741066E-2</v>
      </c>
      <c r="P4283">
        <v>359</v>
      </c>
      <c r="Q4283" s="2">
        <v>0.17737154150197629</v>
      </c>
      <c r="R4283">
        <v>1707</v>
      </c>
      <c r="S4283">
        <v>2024</v>
      </c>
      <c r="T4283">
        <v>1883</v>
      </c>
      <c r="U4283">
        <v>8</v>
      </c>
      <c r="V4283">
        <v>37</v>
      </c>
      <c r="W4283">
        <v>39</v>
      </c>
      <c r="X4283">
        <v>57</v>
      </c>
      <c r="Y4283">
        <v>332</v>
      </c>
      <c r="Z4283">
        <v>0</v>
      </c>
      <c r="AA4283">
        <v>4</v>
      </c>
      <c r="AB4283">
        <v>7</v>
      </c>
      <c r="AC4283">
        <v>10</v>
      </c>
      <c r="AD4283">
        <v>1583</v>
      </c>
      <c r="AE4283">
        <v>8</v>
      </c>
      <c r="AF4283">
        <v>33</v>
      </c>
      <c r="AG4283">
        <v>32</v>
      </c>
      <c r="AH4283">
        <v>47</v>
      </c>
      <c r="AI4283" s="3">
        <v>2.0214782059380921E-2</v>
      </c>
      <c r="AJ4283" s="3">
        <v>0</v>
      </c>
      <c r="AK4283" s="3">
        <v>0</v>
      </c>
      <c r="AL4283" s="3">
        <v>0</v>
      </c>
      <c r="AM4283" s="3">
        <v>0</v>
      </c>
      <c r="AN4283" s="2">
        <f t="shared" si="142"/>
        <v>2.4604569420035149E-2</v>
      </c>
      <c r="AO4283" s="2">
        <v>7.0463887257780383E-2</v>
      </c>
      <c r="AP4283">
        <f t="shared" si="143"/>
        <v>42</v>
      </c>
    </row>
    <row r="4284" spans="1:42" ht="16.5" hidden="1" customHeight="1" x14ac:dyDescent="0.25">
      <c r="A4284" s="5" t="s">
        <v>802</v>
      </c>
      <c r="B4284" s="1" t="s">
        <v>222</v>
      </c>
      <c r="C4284" t="s">
        <v>36</v>
      </c>
      <c r="D4284" t="s">
        <v>43</v>
      </c>
      <c r="E4284" t="s">
        <v>38</v>
      </c>
      <c r="F4284" t="s">
        <v>223</v>
      </c>
      <c r="G4284">
        <v>36</v>
      </c>
      <c r="H4284">
        <v>0</v>
      </c>
      <c r="I4284">
        <v>0</v>
      </c>
      <c r="J4284">
        <v>3</v>
      </c>
      <c r="K4284">
        <v>0</v>
      </c>
      <c r="L4284">
        <v>0</v>
      </c>
      <c r="M4284">
        <v>42</v>
      </c>
      <c r="N4284" s="2">
        <v>0</v>
      </c>
      <c r="O4284" s="2">
        <v>1.7796610169491526E-2</v>
      </c>
      <c r="P4284">
        <v>269</v>
      </c>
      <c r="Q4284" s="2">
        <v>0.10398144568998841</v>
      </c>
      <c r="R4284">
        <v>2360</v>
      </c>
      <c r="S4284">
        <v>2587</v>
      </c>
      <c r="T4284">
        <v>2469</v>
      </c>
      <c r="U4284">
        <v>8</v>
      </c>
      <c r="V4284">
        <v>28</v>
      </c>
      <c r="W4284">
        <v>46</v>
      </c>
      <c r="X4284">
        <v>36</v>
      </c>
      <c r="Y4284">
        <v>254</v>
      </c>
      <c r="Z4284">
        <v>0</v>
      </c>
      <c r="AA4284">
        <v>3</v>
      </c>
      <c r="AB4284">
        <v>0</v>
      </c>
      <c r="AC4284">
        <v>0</v>
      </c>
      <c r="AD4284">
        <v>2251</v>
      </c>
      <c r="AE4284">
        <v>8</v>
      </c>
      <c r="AF4284">
        <v>25</v>
      </c>
      <c r="AG4284">
        <v>49</v>
      </c>
      <c r="AH4284">
        <v>36</v>
      </c>
      <c r="AI4284" s="3">
        <v>1.5992892047978675E-2</v>
      </c>
      <c r="AJ4284" s="3">
        <v>0</v>
      </c>
      <c r="AK4284" s="3">
        <v>0</v>
      </c>
      <c r="AL4284" s="3">
        <v>6.1224489795918366E-2</v>
      </c>
      <c r="AM4284" s="3">
        <v>0</v>
      </c>
      <c r="AN4284" s="2">
        <f t="shared" si="142"/>
        <v>1.7796610169491526E-2</v>
      </c>
      <c r="AO4284" s="2">
        <v>4.9810046433094134E-2</v>
      </c>
      <c r="AP4284">
        <f t="shared" si="143"/>
        <v>42</v>
      </c>
    </row>
    <row r="4285" spans="1:42" ht="16.5" hidden="1" customHeight="1" x14ac:dyDescent="0.25">
      <c r="A4285" s="5" t="s">
        <v>789</v>
      </c>
      <c r="B4285" s="1" t="s">
        <v>493</v>
      </c>
      <c r="D4285" t="s">
        <v>32</v>
      </c>
      <c r="E4285" t="s">
        <v>491</v>
      </c>
      <c r="F4285" t="s">
        <v>494</v>
      </c>
      <c r="G4285">
        <v>33</v>
      </c>
      <c r="H4285">
        <v>0</v>
      </c>
      <c r="I4285">
        <v>0</v>
      </c>
      <c r="J4285">
        <v>0</v>
      </c>
      <c r="K4285">
        <v>0</v>
      </c>
      <c r="L4285">
        <v>7</v>
      </c>
      <c r="M4285">
        <v>35</v>
      </c>
      <c r="N4285" s="2">
        <v>2.1678538247135335E-3</v>
      </c>
      <c r="O4285" s="2">
        <v>1.0839269123567669E-2</v>
      </c>
      <c r="P4285">
        <v>24</v>
      </c>
      <c r="Q4285" s="2">
        <v>7.47430706944877E-3</v>
      </c>
      <c r="R4285">
        <v>3229</v>
      </c>
      <c r="S4285">
        <v>3211</v>
      </c>
      <c r="T4285">
        <v>3030</v>
      </c>
      <c r="U4285">
        <v>38</v>
      </c>
      <c r="V4285">
        <v>38</v>
      </c>
      <c r="W4285">
        <v>40</v>
      </c>
      <c r="X4285">
        <v>65</v>
      </c>
      <c r="Y4285">
        <v>17</v>
      </c>
      <c r="Z4285">
        <v>0</v>
      </c>
      <c r="AA4285">
        <v>0</v>
      </c>
      <c r="AB4285">
        <v>0</v>
      </c>
      <c r="AC4285">
        <v>0</v>
      </c>
      <c r="AD4285">
        <v>3046</v>
      </c>
      <c r="AE4285">
        <v>38</v>
      </c>
      <c r="AF4285">
        <v>38</v>
      </c>
      <c r="AG4285">
        <v>40</v>
      </c>
      <c r="AH4285">
        <v>65</v>
      </c>
      <c r="AI4285" s="3">
        <v>1.0833880499015102E-2</v>
      </c>
      <c r="AJ4285" s="3">
        <v>0</v>
      </c>
      <c r="AK4285" s="3">
        <v>0</v>
      </c>
      <c r="AL4285" s="3">
        <v>0</v>
      </c>
      <c r="AM4285" s="3">
        <v>0</v>
      </c>
      <c r="AN4285" s="2">
        <f t="shared" si="142"/>
        <v>1.3007122948281203E-2</v>
      </c>
      <c r="AO4285" s="2">
        <v>5.6089246978617911E-2</v>
      </c>
      <c r="AP4285">
        <f t="shared" si="143"/>
        <v>42</v>
      </c>
    </row>
    <row r="4286" spans="1:42" ht="16.5" hidden="1" customHeight="1" x14ac:dyDescent="0.25">
      <c r="A4286" s="5" t="s">
        <v>792</v>
      </c>
      <c r="B4286" s="1" t="s">
        <v>605</v>
      </c>
      <c r="D4286" t="s">
        <v>32</v>
      </c>
      <c r="E4286" t="s">
        <v>253</v>
      </c>
      <c r="F4286" t="s">
        <v>606</v>
      </c>
      <c r="G4286">
        <v>29</v>
      </c>
      <c r="H4286">
        <v>0</v>
      </c>
      <c r="I4286">
        <v>0</v>
      </c>
      <c r="J4286">
        <v>0</v>
      </c>
      <c r="K4286">
        <v>0</v>
      </c>
      <c r="L4286">
        <v>5</v>
      </c>
      <c r="M4286">
        <v>37</v>
      </c>
      <c r="N4286" s="2">
        <v>9.8058442831927832E-4</v>
      </c>
      <c r="O4286" s="2">
        <v>7.256324769562659E-3</v>
      </c>
      <c r="P4286">
        <v>47</v>
      </c>
      <c r="Q4286" s="2">
        <v>9.2084639498432597E-3</v>
      </c>
      <c r="R4286">
        <v>5099</v>
      </c>
      <c r="S4286">
        <v>5104</v>
      </c>
      <c r="T4286">
        <v>4755</v>
      </c>
      <c r="U4286">
        <v>62</v>
      </c>
      <c r="V4286">
        <v>84</v>
      </c>
      <c r="W4286">
        <v>101</v>
      </c>
      <c r="X4286">
        <v>102</v>
      </c>
      <c r="Y4286">
        <v>40</v>
      </c>
      <c r="Z4286">
        <v>0</v>
      </c>
      <c r="AA4286">
        <v>0</v>
      </c>
      <c r="AB4286">
        <v>0</v>
      </c>
      <c r="AC4286">
        <v>0</v>
      </c>
      <c r="AD4286">
        <v>4744</v>
      </c>
      <c r="AE4286">
        <v>62</v>
      </c>
      <c r="AF4286">
        <v>84</v>
      </c>
      <c r="AG4286">
        <v>101</v>
      </c>
      <c r="AH4286">
        <v>102</v>
      </c>
      <c r="AI4286" s="3">
        <v>6.112984822934233E-3</v>
      </c>
      <c r="AJ4286" s="3">
        <v>0</v>
      </c>
      <c r="AK4286" s="3">
        <v>0</v>
      </c>
      <c r="AL4286" s="3">
        <v>0</v>
      </c>
      <c r="AM4286" s="3">
        <v>0</v>
      </c>
      <c r="AN4286" s="2">
        <f t="shared" si="142"/>
        <v>8.2369091978819371E-3</v>
      </c>
      <c r="AO4286" s="2">
        <v>6.8525427056744553E-2</v>
      </c>
      <c r="AP4286">
        <f t="shared" si="143"/>
        <v>42</v>
      </c>
    </row>
    <row r="4287" spans="1:42" ht="16.5" hidden="1" customHeight="1" x14ac:dyDescent="0.25">
      <c r="A4287" s="5" t="s">
        <v>792</v>
      </c>
      <c r="B4287" s="1" t="s">
        <v>309</v>
      </c>
      <c r="D4287" t="s">
        <v>32</v>
      </c>
      <c r="E4287" t="s">
        <v>305</v>
      </c>
      <c r="F4287" t="s">
        <v>310</v>
      </c>
      <c r="G4287">
        <v>40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41</v>
      </c>
      <c r="N4287" s="2">
        <v>0</v>
      </c>
      <c r="O4287" s="2">
        <v>0.40594059405940597</v>
      </c>
      <c r="P4287">
        <v>57</v>
      </c>
      <c r="Q4287" s="2">
        <v>0.48717948717948717</v>
      </c>
      <c r="R4287">
        <v>101</v>
      </c>
      <c r="S4287">
        <v>117</v>
      </c>
      <c r="T4287">
        <v>72</v>
      </c>
      <c r="U4287">
        <v>0</v>
      </c>
      <c r="V4287">
        <v>2</v>
      </c>
      <c r="W4287">
        <v>2</v>
      </c>
      <c r="X4287">
        <v>41</v>
      </c>
      <c r="Y4287">
        <v>37</v>
      </c>
      <c r="Z4287">
        <v>0</v>
      </c>
      <c r="AA4287">
        <v>0</v>
      </c>
      <c r="AB4287">
        <v>0</v>
      </c>
      <c r="AC4287">
        <v>16</v>
      </c>
      <c r="AD4287">
        <v>75</v>
      </c>
      <c r="AE4287">
        <v>0</v>
      </c>
      <c r="AF4287">
        <v>2</v>
      </c>
      <c r="AG4287">
        <v>2</v>
      </c>
      <c r="AH4287">
        <v>25</v>
      </c>
      <c r="AI4287" s="3">
        <v>0.53333333333333333</v>
      </c>
      <c r="AJ4287" s="3">
        <v>0</v>
      </c>
      <c r="AK4287" s="3">
        <v>0</v>
      </c>
      <c r="AL4287" s="3">
        <v>0</v>
      </c>
      <c r="AM4287" s="3">
        <v>0</v>
      </c>
      <c r="AN4287" s="2">
        <f t="shared" si="142"/>
        <v>0.40594059405940597</v>
      </c>
      <c r="AO4287" s="2">
        <v>0.27884615384615385</v>
      </c>
      <c r="AP4287">
        <f t="shared" si="143"/>
        <v>41</v>
      </c>
    </row>
    <row r="4288" spans="1:42" ht="16.5" hidden="1" customHeight="1" x14ac:dyDescent="0.25">
      <c r="A4288" s="5" t="s">
        <v>794</v>
      </c>
      <c r="B4288" s="1" t="s">
        <v>85</v>
      </c>
      <c r="D4288" t="s">
        <v>32</v>
      </c>
      <c r="E4288" t="s">
        <v>86</v>
      </c>
      <c r="F4288" t="s">
        <v>87</v>
      </c>
      <c r="G4288">
        <v>39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41</v>
      </c>
      <c r="N4288" s="2">
        <v>0</v>
      </c>
      <c r="O4288" s="2">
        <v>0.23837209302325582</v>
      </c>
      <c r="P4288">
        <v>22</v>
      </c>
      <c r="Q4288" s="2">
        <v>0.1437908496732026</v>
      </c>
      <c r="R4288">
        <v>172</v>
      </c>
      <c r="S4288">
        <v>153</v>
      </c>
      <c r="T4288">
        <v>149</v>
      </c>
      <c r="U4288">
        <v>0</v>
      </c>
      <c r="V4288">
        <v>0</v>
      </c>
      <c r="W4288">
        <v>0</v>
      </c>
      <c r="X4288">
        <v>4</v>
      </c>
      <c r="Y4288">
        <v>16</v>
      </c>
      <c r="Z4288">
        <v>0</v>
      </c>
      <c r="AA4288">
        <v>0</v>
      </c>
      <c r="AB4288">
        <v>0</v>
      </c>
      <c r="AC4288">
        <v>3</v>
      </c>
      <c r="AD4288">
        <v>172</v>
      </c>
      <c r="AE4288">
        <v>0</v>
      </c>
      <c r="AF4288">
        <v>0</v>
      </c>
      <c r="AG4288">
        <v>0</v>
      </c>
      <c r="AH4288">
        <v>1</v>
      </c>
      <c r="AI4288" s="3">
        <v>0.22674418604651161</v>
      </c>
      <c r="AJ4288" s="3">
        <v>0</v>
      </c>
      <c r="AK4288" s="3">
        <v>0</v>
      </c>
      <c r="AL4288" s="3">
        <v>0</v>
      </c>
      <c r="AM4288" s="3">
        <v>0</v>
      </c>
      <c r="AN4288" s="2">
        <f t="shared" si="142"/>
        <v>0.23837209302325582</v>
      </c>
      <c r="AO4288" s="2">
        <v>5.7803468208092483E-3</v>
      </c>
      <c r="AP4288">
        <f t="shared" si="143"/>
        <v>41</v>
      </c>
    </row>
    <row r="4289" spans="1:42" ht="16.5" hidden="1" customHeight="1" x14ac:dyDescent="0.25">
      <c r="A4289" s="5" t="s">
        <v>791</v>
      </c>
      <c r="B4289" s="1" t="s">
        <v>85</v>
      </c>
      <c r="D4289" t="s">
        <v>32</v>
      </c>
      <c r="E4289" t="s">
        <v>86</v>
      </c>
      <c r="F4289" t="s">
        <v>87</v>
      </c>
      <c r="G4289">
        <v>34</v>
      </c>
      <c r="H4289">
        <v>0</v>
      </c>
      <c r="I4289">
        <v>0</v>
      </c>
      <c r="J4289">
        <v>0</v>
      </c>
      <c r="K4289">
        <v>4</v>
      </c>
      <c r="L4289">
        <v>0</v>
      </c>
      <c r="M4289">
        <v>41</v>
      </c>
      <c r="N4289" s="2">
        <v>0</v>
      </c>
      <c r="O4289" s="2">
        <v>0.23563218390804597</v>
      </c>
      <c r="P4289">
        <v>21</v>
      </c>
      <c r="Q4289" s="2">
        <v>0.13636363636363635</v>
      </c>
      <c r="R4289">
        <v>174</v>
      </c>
      <c r="S4289">
        <v>154</v>
      </c>
      <c r="T4289">
        <v>146</v>
      </c>
      <c r="U4289">
        <v>0</v>
      </c>
      <c r="V4289">
        <v>0</v>
      </c>
      <c r="W4289">
        <v>0</v>
      </c>
      <c r="X4289">
        <v>8</v>
      </c>
      <c r="Y4289">
        <v>16</v>
      </c>
      <c r="Z4289">
        <v>0</v>
      </c>
      <c r="AA4289">
        <v>0</v>
      </c>
      <c r="AB4289">
        <v>0</v>
      </c>
      <c r="AC4289">
        <v>0</v>
      </c>
      <c r="AD4289">
        <v>164</v>
      </c>
      <c r="AE4289">
        <v>0</v>
      </c>
      <c r="AF4289">
        <v>0</v>
      </c>
      <c r="AG4289">
        <v>0</v>
      </c>
      <c r="AH4289">
        <v>12</v>
      </c>
      <c r="AI4289" s="3">
        <v>0.2073170731707317</v>
      </c>
      <c r="AJ4289" s="3">
        <v>0</v>
      </c>
      <c r="AK4289" s="3">
        <v>0</v>
      </c>
      <c r="AL4289" s="3">
        <v>0</v>
      </c>
      <c r="AM4289" s="3">
        <v>0.33333333333333331</v>
      </c>
      <c r="AN4289" s="2">
        <f t="shared" si="142"/>
        <v>0.23563218390804597</v>
      </c>
      <c r="AO4289" s="2">
        <v>6.8181818181818177E-2</v>
      </c>
      <c r="AP4289">
        <f t="shared" si="143"/>
        <v>41</v>
      </c>
    </row>
    <row r="4290" spans="1:42" ht="16.5" hidden="1" customHeight="1" x14ac:dyDescent="0.25">
      <c r="A4290" s="4" t="s">
        <v>799</v>
      </c>
      <c r="B4290" s="1" t="s">
        <v>358</v>
      </c>
      <c r="D4290" t="s">
        <v>32</v>
      </c>
      <c r="E4290" t="s">
        <v>354</v>
      </c>
      <c r="F4290" t="s">
        <v>359</v>
      </c>
      <c r="G4290">
        <v>38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41</v>
      </c>
      <c r="N4290" s="2">
        <v>0</v>
      </c>
      <c r="O4290" s="2">
        <v>0.22777777777777777</v>
      </c>
      <c r="P4290">
        <v>109</v>
      </c>
      <c r="Q4290" s="2">
        <v>0.43951612903225806</v>
      </c>
      <c r="R4290">
        <v>180</v>
      </c>
      <c r="S4290">
        <v>248</v>
      </c>
      <c r="T4290">
        <v>210</v>
      </c>
      <c r="U4290">
        <v>1</v>
      </c>
      <c r="V4290">
        <v>5</v>
      </c>
      <c r="W4290">
        <v>1</v>
      </c>
      <c r="X4290">
        <v>31</v>
      </c>
      <c r="Y4290">
        <v>79</v>
      </c>
      <c r="Z4290">
        <v>0</v>
      </c>
      <c r="AA4290">
        <v>5</v>
      </c>
      <c r="AB4290">
        <v>0</v>
      </c>
      <c r="AC4290">
        <v>23</v>
      </c>
      <c r="AD4290">
        <v>169</v>
      </c>
      <c r="AE4290">
        <v>1</v>
      </c>
      <c r="AF4290">
        <v>0</v>
      </c>
      <c r="AG4290">
        <v>1</v>
      </c>
      <c r="AH4290">
        <v>8</v>
      </c>
      <c r="AI4290" s="3">
        <v>0.22485207100591717</v>
      </c>
      <c r="AJ4290" s="3">
        <v>0</v>
      </c>
      <c r="AK4290" s="3">
        <v>0</v>
      </c>
      <c r="AL4290" s="3">
        <v>0</v>
      </c>
      <c r="AM4290" s="3">
        <v>0</v>
      </c>
      <c r="AN4290" s="2">
        <f t="shared" si="142"/>
        <v>0.22777777777777777</v>
      </c>
      <c r="AO4290" s="2">
        <v>5.5865921787709494E-2</v>
      </c>
      <c r="AP4290">
        <f t="shared" si="143"/>
        <v>41</v>
      </c>
    </row>
    <row r="4291" spans="1:42" ht="16.5" hidden="1" customHeight="1" x14ac:dyDescent="0.25">
      <c r="A4291" s="4" t="s">
        <v>801</v>
      </c>
      <c r="B4291" s="1" t="s">
        <v>358</v>
      </c>
      <c r="D4291" t="s">
        <v>32</v>
      </c>
      <c r="E4291" t="s">
        <v>354</v>
      </c>
      <c r="F4291" t="s">
        <v>359</v>
      </c>
      <c r="G4291">
        <v>35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41</v>
      </c>
      <c r="N4291" s="2">
        <v>0</v>
      </c>
      <c r="O4291" s="2">
        <v>0.19806763285024154</v>
      </c>
      <c r="P4291">
        <v>144</v>
      </c>
      <c r="Q4291" s="2">
        <v>0.46451612903225808</v>
      </c>
      <c r="R4291">
        <v>207</v>
      </c>
      <c r="S4291">
        <v>310</v>
      </c>
      <c r="T4291">
        <v>257</v>
      </c>
      <c r="U4291">
        <v>1</v>
      </c>
      <c r="V4291">
        <v>12</v>
      </c>
      <c r="X4291">
        <v>40</v>
      </c>
      <c r="Y4291">
        <v>98</v>
      </c>
      <c r="Z4291">
        <v>0</v>
      </c>
      <c r="AA4291">
        <v>7</v>
      </c>
      <c r="AB4291">
        <v>0</v>
      </c>
      <c r="AC4291">
        <v>34</v>
      </c>
      <c r="AD4291">
        <v>194</v>
      </c>
      <c r="AE4291">
        <v>1</v>
      </c>
      <c r="AF4291">
        <v>5</v>
      </c>
      <c r="AH4291">
        <v>6</v>
      </c>
      <c r="AI4291" s="3">
        <v>0.18041237113402062</v>
      </c>
      <c r="AJ4291" s="3">
        <v>0</v>
      </c>
      <c r="AK4291" s="3">
        <v>0</v>
      </c>
      <c r="AL4291" s="3">
        <v>0</v>
      </c>
      <c r="AM4291" s="3">
        <v>0</v>
      </c>
      <c r="AN4291" s="2">
        <f t="shared" si="142"/>
        <v>0.19806763285024154</v>
      </c>
      <c r="AO4291" s="2">
        <v>5.8252427184466021E-2</v>
      </c>
      <c r="AP4291">
        <f t="shared" si="143"/>
        <v>41</v>
      </c>
    </row>
    <row r="4292" spans="1:42" ht="16.5" hidden="1" customHeight="1" x14ac:dyDescent="0.25">
      <c r="A4292" s="5" t="s">
        <v>793</v>
      </c>
      <c r="B4292" s="1" t="s">
        <v>455</v>
      </c>
      <c r="D4292" t="s">
        <v>32</v>
      </c>
      <c r="E4292" t="s">
        <v>456</v>
      </c>
      <c r="F4292" t="s">
        <v>457</v>
      </c>
      <c r="G4292">
        <v>41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41</v>
      </c>
      <c r="N4292" s="2">
        <v>0</v>
      </c>
      <c r="O4292" s="2">
        <v>0.17982456140350878</v>
      </c>
      <c r="P4292">
        <v>38</v>
      </c>
      <c r="Q4292" s="2">
        <v>0.16888888888888889</v>
      </c>
      <c r="R4292">
        <v>228</v>
      </c>
      <c r="S4292">
        <v>225</v>
      </c>
      <c r="T4292">
        <v>209</v>
      </c>
      <c r="U4292">
        <v>1</v>
      </c>
      <c r="V4292">
        <v>12</v>
      </c>
      <c r="W4292">
        <v>2</v>
      </c>
      <c r="X4292">
        <v>1</v>
      </c>
      <c r="Y4292">
        <v>36</v>
      </c>
      <c r="Z4292">
        <v>0</v>
      </c>
      <c r="AA4292">
        <v>0</v>
      </c>
      <c r="AB4292">
        <v>0</v>
      </c>
      <c r="AC4292">
        <v>0</v>
      </c>
      <c r="AD4292">
        <v>214</v>
      </c>
      <c r="AE4292">
        <v>1</v>
      </c>
      <c r="AF4292">
        <v>12</v>
      </c>
      <c r="AG4292">
        <v>2</v>
      </c>
      <c r="AH4292">
        <v>1</v>
      </c>
      <c r="AI4292" s="3">
        <v>0.19158878504672897</v>
      </c>
      <c r="AJ4292" s="3">
        <v>0</v>
      </c>
      <c r="AK4292" s="3">
        <v>0</v>
      </c>
      <c r="AL4292" s="3">
        <v>0</v>
      </c>
      <c r="AM4292" s="3">
        <v>0</v>
      </c>
      <c r="AN4292" s="2">
        <f t="shared" si="142"/>
        <v>0.17982456140350878</v>
      </c>
      <c r="AO4292" s="2">
        <v>6.9565217391304349E-2</v>
      </c>
      <c r="AP4292">
        <f t="shared" si="143"/>
        <v>41</v>
      </c>
    </row>
    <row r="4293" spans="1:42" ht="16.5" hidden="1" customHeight="1" x14ac:dyDescent="0.25">
      <c r="A4293" s="5" t="s">
        <v>795</v>
      </c>
      <c r="B4293" s="1" t="s">
        <v>455</v>
      </c>
      <c r="D4293" t="s">
        <v>32</v>
      </c>
      <c r="E4293" t="s">
        <v>456</v>
      </c>
      <c r="F4293" t="s">
        <v>457</v>
      </c>
      <c r="G4293">
        <v>40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41</v>
      </c>
      <c r="N4293" s="2">
        <v>0</v>
      </c>
      <c r="O4293" s="2">
        <v>0.17672413793103448</v>
      </c>
      <c r="P4293">
        <v>45</v>
      </c>
      <c r="Q4293" s="2">
        <v>0.19067796610169491</v>
      </c>
      <c r="R4293">
        <v>232</v>
      </c>
      <c r="S4293">
        <v>236</v>
      </c>
      <c r="T4293">
        <v>222</v>
      </c>
      <c r="U4293">
        <v>1</v>
      </c>
      <c r="V4293">
        <v>9</v>
      </c>
      <c r="W4293">
        <v>2</v>
      </c>
      <c r="X4293">
        <v>2</v>
      </c>
      <c r="Y4293">
        <v>44</v>
      </c>
      <c r="Z4293">
        <v>0</v>
      </c>
      <c r="AA4293">
        <v>0</v>
      </c>
      <c r="AB4293">
        <v>0</v>
      </c>
      <c r="AC4293">
        <v>0</v>
      </c>
      <c r="AD4293">
        <v>218</v>
      </c>
      <c r="AE4293">
        <v>1</v>
      </c>
      <c r="AF4293">
        <v>9</v>
      </c>
      <c r="AG4293">
        <v>2</v>
      </c>
      <c r="AH4293">
        <v>2</v>
      </c>
      <c r="AI4293" s="3">
        <v>0.1834862385321101</v>
      </c>
      <c r="AJ4293" s="3">
        <v>0</v>
      </c>
      <c r="AK4293" s="3">
        <v>0</v>
      </c>
      <c r="AL4293" s="3">
        <v>0</v>
      </c>
      <c r="AM4293" s="3">
        <v>0</v>
      </c>
      <c r="AN4293" s="2">
        <f t="shared" si="142"/>
        <v>0.17672413793103448</v>
      </c>
      <c r="AO4293" s="2">
        <v>6.0344827586206899E-2</v>
      </c>
      <c r="AP4293">
        <f t="shared" si="143"/>
        <v>41</v>
      </c>
    </row>
    <row r="4294" spans="1:42" ht="16.5" hidden="1" customHeight="1" x14ac:dyDescent="0.25">
      <c r="A4294" s="5" t="s">
        <v>787</v>
      </c>
      <c r="B4294" s="1" t="s">
        <v>285</v>
      </c>
      <c r="D4294" t="s">
        <v>32</v>
      </c>
      <c r="E4294" t="s">
        <v>281</v>
      </c>
      <c r="F4294" t="s">
        <v>286</v>
      </c>
      <c r="G4294">
        <v>36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41</v>
      </c>
      <c r="N4294" s="2">
        <v>0</v>
      </c>
      <c r="O4294" s="2">
        <v>0.16400000000000001</v>
      </c>
      <c r="P4294">
        <v>153</v>
      </c>
      <c r="Q4294" s="2">
        <v>0.42265193370165743</v>
      </c>
      <c r="R4294">
        <v>250</v>
      </c>
      <c r="S4294">
        <v>362</v>
      </c>
      <c r="T4294">
        <v>345</v>
      </c>
      <c r="U4294">
        <v>13</v>
      </c>
      <c r="V4294">
        <v>2</v>
      </c>
      <c r="W4294">
        <v>1</v>
      </c>
      <c r="X4294">
        <v>1</v>
      </c>
      <c r="Y4294">
        <v>145</v>
      </c>
      <c r="Z4294">
        <v>0</v>
      </c>
      <c r="AA4294">
        <v>0</v>
      </c>
      <c r="AB4294">
        <v>0</v>
      </c>
      <c r="AC4294">
        <v>0</v>
      </c>
      <c r="AD4294">
        <v>236</v>
      </c>
      <c r="AE4294">
        <v>13</v>
      </c>
      <c r="AF4294">
        <v>2</v>
      </c>
      <c r="AG4294">
        <v>1</v>
      </c>
      <c r="AH4294">
        <v>1</v>
      </c>
      <c r="AI4294" s="3">
        <v>0.15254237288135594</v>
      </c>
      <c r="AJ4294" s="3">
        <v>0</v>
      </c>
      <c r="AK4294" s="3">
        <v>0</v>
      </c>
      <c r="AL4294" s="3">
        <v>0</v>
      </c>
      <c r="AM4294" s="3">
        <v>0</v>
      </c>
      <c r="AN4294" s="2">
        <f t="shared" si="142"/>
        <v>0.16400000000000001</v>
      </c>
      <c r="AO4294" s="2">
        <v>6.7193675889328064E-2</v>
      </c>
      <c r="AP4294">
        <f t="shared" si="143"/>
        <v>41</v>
      </c>
    </row>
    <row r="4295" spans="1:42" ht="16.5" hidden="1" customHeight="1" x14ac:dyDescent="0.25">
      <c r="A4295" s="5" t="s">
        <v>788</v>
      </c>
      <c r="B4295" s="1" t="s">
        <v>285</v>
      </c>
      <c r="D4295" t="s">
        <v>32</v>
      </c>
      <c r="E4295" t="s">
        <v>281</v>
      </c>
      <c r="F4295" t="s">
        <v>286</v>
      </c>
      <c r="G4295">
        <v>38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41</v>
      </c>
      <c r="N4295" s="2">
        <v>0</v>
      </c>
      <c r="O4295" s="2">
        <v>0.16334661354581673</v>
      </c>
      <c r="P4295">
        <v>159</v>
      </c>
      <c r="Q4295" s="2">
        <v>0.43089430894308944</v>
      </c>
      <c r="R4295">
        <v>251</v>
      </c>
      <c r="S4295">
        <v>369</v>
      </c>
      <c r="T4295">
        <v>360</v>
      </c>
      <c r="U4295">
        <v>5</v>
      </c>
      <c r="V4295">
        <v>2</v>
      </c>
      <c r="W4295">
        <v>1</v>
      </c>
      <c r="X4295">
        <v>1</v>
      </c>
      <c r="Y4295">
        <v>152</v>
      </c>
      <c r="Z4295">
        <v>0</v>
      </c>
      <c r="AA4295">
        <v>0</v>
      </c>
      <c r="AB4295">
        <v>0</v>
      </c>
      <c r="AC4295">
        <v>0</v>
      </c>
      <c r="AD4295">
        <v>246</v>
      </c>
      <c r="AE4295">
        <v>5</v>
      </c>
      <c r="AF4295">
        <v>2</v>
      </c>
      <c r="AG4295">
        <v>1</v>
      </c>
      <c r="AH4295">
        <v>1</v>
      </c>
      <c r="AI4295" s="3">
        <v>0.15447154471544716</v>
      </c>
      <c r="AJ4295" s="3">
        <v>0</v>
      </c>
      <c r="AK4295" s="3">
        <v>0</v>
      </c>
      <c r="AL4295" s="3">
        <v>0</v>
      </c>
      <c r="AM4295" s="3">
        <v>0</v>
      </c>
      <c r="AN4295" s="2">
        <f t="shared" si="142"/>
        <v>0.16334661354581673</v>
      </c>
      <c r="AO4295" s="2">
        <v>3.5294117647058823E-2</v>
      </c>
      <c r="AP4295">
        <f t="shared" si="143"/>
        <v>41</v>
      </c>
    </row>
    <row r="4296" spans="1:42" ht="16.5" hidden="1" customHeight="1" x14ac:dyDescent="0.25">
      <c r="A4296" s="5" t="s">
        <v>789</v>
      </c>
      <c r="B4296" s="1" t="s">
        <v>358</v>
      </c>
      <c r="D4296" t="s">
        <v>32</v>
      </c>
      <c r="E4296" t="s">
        <v>354</v>
      </c>
      <c r="F4296" t="s">
        <v>359</v>
      </c>
      <c r="G4296">
        <v>41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41</v>
      </c>
      <c r="N4296" s="2">
        <v>0</v>
      </c>
      <c r="O4296" s="2">
        <v>0.16334661354581673</v>
      </c>
      <c r="P4296">
        <v>63</v>
      </c>
      <c r="Q4296" s="2">
        <v>0.23076923076923078</v>
      </c>
      <c r="R4296">
        <v>251</v>
      </c>
      <c r="S4296">
        <v>273</v>
      </c>
      <c r="T4296">
        <v>269</v>
      </c>
      <c r="U4296">
        <v>0</v>
      </c>
      <c r="V4296">
        <v>0</v>
      </c>
      <c r="W4296">
        <v>2</v>
      </c>
      <c r="X4296">
        <v>2</v>
      </c>
      <c r="Y4296">
        <v>57</v>
      </c>
      <c r="Z4296">
        <v>0</v>
      </c>
      <c r="AA4296">
        <v>0</v>
      </c>
      <c r="AB4296">
        <v>0</v>
      </c>
      <c r="AC4296">
        <v>0</v>
      </c>
      <c r="AD4296">
        <v>253</v>
      </c>
      <c r="AE4296">
        <v>0</v>
      </c>
      <c r="AF4296">
        <v>0</v>
      </c>
      <c r="AG4296">
        <v>2</v>
      </c>
      <c r="AH4296">
        <v>2</v>
      </c>
      <c r="AI4296" s="3">
        <v>0.16205533596837945</v>
      </c>
      <c r="AJ4296" s="3">
        <v>0</v>
      </c>
      <c r="AK4296" s="3">
        <v>0</v>
      </c>
      <c r="AL4296" s="3">
        <v>0</v>
      </c>
      <c r="AM4296" s="3">
        <v>0</v>
      </c>
      <c r="AN4296" s="2">
        <f t="shared" si="142"/>
        <v>0.16334661354581673</v>
      </c>
      <c r="AO4296" s="2">
        <v>1.556420233463035E-2</v>
      </c>
      <c r="AP4296">
        <f t="shared" si="143"/>
        <v>41</v>
      </c>
    </row>
    <row r="4297" spans="1:42" ht="16.5" hidden="1" customHeight="1" x14ac:dyDescent="0.25">
      <c r="A4297" s="5" t="s">
        <v>802</v>
      </c>
      <c r="B4297" s="1" t="s">
        <v>526</v>
      </c>
      <c r="D4297" t="s">
        <v>32</v>
      </c>
      <c r="E4297" t="s">
        <v>524</v>
      </c>
      <c r="F4297" t="s">
        <v>527</v>
      </c>
      <c r="G4297">
        <v>36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41</v>
      </c>
      <c r="N4297" s="2">
        <v>0</v>
      </c>
      <c r="O4297" s="2">
        <v>0.15413533834586465</v>
      </c>
      <c r="P4297">
        <v>19</v>
      </c>
      <c r="Q4297" s="2">
        <v>7.7868852459016397E-2</v>
      </c>
      <c r="R4297">
        <v>266</v>
      </c>
      <c r="S4297">
        <v>244</v>
      </c>
      <c r="T4297">
        <v>243</v>
      </c>
      <c r="U4297">
        <v>0</v>
      </c>
      <c r="V4297">
        <v>0</v>
      </c>
      <c r="W4297">
        <v>1</v>
      </c>
      <c r="X4297">
        <v>0</v>
      </c>
      <c r="Y4297">
        <v>17</v>
      </c>
      <c r="Z4297">
        <v>0</v>
      </c>
      <c r="AA4297">
        <v>0</v>
      </c>
      <c r="AB4297">
        <v>0</v>
      </c>
      <c r="AC4297">
        <v>0</v>
      </c>
      <c r="AD4297">
        <v>262</v>
      </c>
      <c r="AE4297">
        <v>0</v>
      </c>
      <c r="AF4297">
        <v>0</v>
      </c>
      <c r="AG4297">
        <v>1</v>
      </c>
      <c r="AH4297">
        <v>0</v>
      </c>
      <c r="AI4297" s="3">
        <v>0.13740458015267176</v>
      </c>
      <c r="AJ4297" s="3">
        <v>0</v>
      </c>
      <c r="AK4297" s="3">
        <v>0</v>
      </c>
      <c r="AL4297" s="3">
        <v>0</v>
      </c>
      <c r="AM4297" s="3">
        <v>0</v>
      </c>
      <c r="AN4297" s="2">
        <f t="shared" si="142"/>
        <v>0.15413533834586465</v>
      </c>
      <c r="AO4297" s="2">
        <v>3.8022813688212928E-3</v>
      </c>
      <c r="AP4297">
        <f t="shared" si="143"/>
        <v>41</v>
      </c>
    </row>
    <row r="4298" spans="1:42" ht="16.5" hidden="1" customHeight="1" x14ac:dyDescent="0.25">
      <c r="A4298" s="4" t="s">
        <v>797</v>
      </c>
      <c r="B4298" s="1" t="s">
        <v>536</v>
      </c>
      <c r="D4298" t="s">
        <v>32</v>
      </c>
      <c r="E4298" t="s">
        <v>534</v>
      </c>
      <c r="F4298" t="s">
        <v>537</v>
      </c>
      <c r="G4298">
        <v>32</v>
      </c>
      <c r="H4298">
        <v>0</v>
      </c>
      <c r="I4298">
        <v>0</v>
      </c>
      <c r="J4298">
        <v>0</v>
      </c>
      <c r="K4298">
        <v>3</v>
      </c>
      <c r="L4298">
        <v>0</v>
      </c>
      <c r="M4298">
        <v>41</v>
      </c>
      <c r="N4298" s="2">
        <v>0</v>
      </c>
      <c r="O4298" s="2">
        <v>0.14748201438848921</v>
      </c>
      <c r="P4298">
        <v>191</v>
      </c>
      <c r="Q4298" s="2">
        <v>0.44626168224299068</v>
      </c>
      <c r="R4298">
        <v>278</v>
      </c>
      <c r="S4298">
        <v>428</v>
      </c>
      <c r="T4298">
        <v>416</v>
      </c>
      <c r="U4298">
        <v>0</v>
      </c>
      <c r="V4298">
        <v>4</v>
      </c>
      <c r="W4298">
        <v>3</v>
      </c>
      <c r="X4298">
        <v>5</v>
      </c>
      <c r="Y4298">
        <v>186</v>
      </c>
      <c r="Z4298">
        <v>0</v>
      </c>
      <c r="AA4298">
        <v>0</v>
      </c>
      <c r="AB4298">
        <v>0</v>
      </c>
      <c r="AC4298">
        <v>0</v>
      </c>
      <c r="AD4298">
        <v>262</v>
      </c>
      <c r="AE4298">
        <v>0</v>
      </c>
      <c r="AF4298">
        <v>4</v>
      </c>
      <c r="AG4298">
        <v>3</v>
      </c>
      <c r="AH4298">
        <v>8</v>
      </c>
      <c r="AI4298" s="3">
        <v>0.12213740458015267</v>
      </c>
      <c r="AJ4298" s="3">
        <v>0</v>
      </c>
      <c r="AK4298" s="3">
        <v>0</v>
      </c>
      <c r="AL4298" s="3">
        <v>0</v>
      </c>
      <c r="AM4298" s="3">
        <v>0.375</v>
      </c>
      <c r="AN4298" s="2">
        <f t="shared" si="142"/>
        <v>0.14748201438848921</v>
      </c>
      <c r="AO4298" s="2">
        <v>5.4151624548736461E-2</v>
      </c>
      <c r="AP4298">
        <f t="shared" si="143"/>
        <v>41</v>
      </c>
    </row>
    <row r="4299" spans="1:42" ht="16.5" hidden="1" customHeight="1" x14ac:dyDescent="0.25">
      <c r="A4299" s="5" t="s">
        <v>791</v>
      </c>
      <c r="B4299" s="1" t="s">
        <v>609</v>
      </c>
      <c r="D4299" t="s">
        <v>32</v>
      </c>
      <c r="E4299" t="s">
        <v>134</v>
      </c>
      <c r="F4299" t="s">
        <v>610</v>
      </c>
      <c r="G4299">
        <v>36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41</v>
      </c>
      <c r="N4299" s="2">
        <v>0</v>
      </c>
      <c r="O4299" s="2">
        <v>0.13898305084745763</v>
      </c>
      <c r="P4299">
        <v>34</v>
      </c>
      <c r="Q4299" s="2">
        <v>0.11805555555555555</v>
      </c>
      <c r="R4299">
        <v>295</v>
      </c>
      <c r="S4299">
        <v>288</v>
      </c>
      <c r="T4299">
        <v>271</v>
      </c>
      <c r="U4299">
        <v>12</v>
      </c>
      <c r="V4299">
        <v>0</v>
      </c>
      <c r="W4299">
        <v>3</v>
      </c>
      <c r="X4299">
        <v>2</v>
      </c>
      <c r="Y4299">
        <v>31</v>
      </c>
      <c r="Z4299">
        <v>0</v>
      </c>
      <c r="AA4299">
        <v>0</v>
      </c>
      <c r="AB4299">
        <v>0</v>
      </c>
      <c r="AC4299">
        <v>0</v>
      </c>
      <c r="AD4299">
        <v>276</v>
      </c>
      <c r="AE4299">
        <v>12</v>
      </c>
      <c r="AF4299">
        <v>0</v>
      </c>
      <c r="AG4299">
        <v>3</v>
      </c>
      <c r="AH4299">
        <v>2</v>
      </c>
      <c r="AI4299" s="3">
        <v>0.13043478260869565</v>
      </c>
      <c r="AJ4299" s="3">
        <v>0</v>
      </c>
      <c r="AK4299" s="3">
        <v>0</v>
      </c>
      <c r="AL4299" s="3">
        <v>0</v>
      </c>
      <c r="AM4299" s="3">
        <v>0</v>
      </c>
      <c r="AN4299" s="2">
        <f t="shared" si="142"/>
        <v>0.13898305084745763</v>
      </c>
      <c r="AO4299" s="2">
        <v>5.8020477815699661E-2</v>
      </c>
      <c r="AP4299">
        <f t="shared" si="143"/>
        <v>41</v>
      </c>
    </row>
    <row r="4300" spans="1:42" ht="16.5" hidden="1" customHeight="1" x14ac:dyDescent="0.25">
      <c r="A4300" s="4" t="s">
        <v>797</v>
      </c>
      <c r="B4300" s="1" t="s">
        <v>349</v>
      </c>
      <c r="D4300" t="s">
        <v>32</v>
      </c>
      <c r="E4300" t="s">
        <v>343</v>
      </c>
      <c r="F4300" t="s">
        <v>350</v>
      </c>
      <c r="G4300">
        <v>40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41</v>
      </c>
      <c r="N4300" s="2">
        <v>0</v>
      </c>
      <c r="O4300" s="2">
        <v>0.13712374581939799</v>
      </c>
      <c r="P4300">
        <v>83</v>
      </c>
      <c r="Q4300" s="2">
        <v>0.24340175953079179</v>
      </c>
      <c r="R4300">
        <v>299</v>
      </c>
      <c r="S4300">
        <v>341</v>
      </c>
      <c r="T4300">
        <v>336</v>
      </c>
      <c r="U4300">
        <v>1</v>
      </c>
      <c r="V4300">
        <v>0</v>
      </c>
      <c r="W4300">
        <v>0</v>
      </c>
      <c r="X4300">
        <v>4</v>
      </c>
      <c r="Y4300">
        <v>79</v>
      </c>
      <c r="Z4300">
        <v>0</v>
      </c>
      <c r="AA4300">
        <v>0</v>
      </c>
      <c r="AB4300">
        <v>0</v>
      </c>
      <c r="AC4300">
        <v>0</v>
      </c>
      <c r="AD4300">
        <v>297</v>
      </c>
      <c r="AE4300">
        <v>1</v>
      </c>
      <c r="AF4300">
        <v>0</v>
      </c>
      <c r="AG4300">
        <v>0</v>
      </c>
      <c r="AH4300">
        <v>4</v>
      </c>
      <c r="AI4300" s="3">
        <v>0.13468013468013468</v>
      </c>
      <c r="AJ4300" s="3">
        <v>0</v>
      </c>
      <c r="AK4300" s="3">
        <v>0</v>
      </c>
      <c r="AL4300" s="3">
        <v>0</v>
      </c>
      <c r="AM4300" s="3">
        <v>0</v>
      </c>
      <c r="AN4300" s="2">
        <f t="shared" si="142"/>
        <v>0.13712374581939799</v>
      </c>
      <c r="AO4300" s="2">
        <v>1.6556291390728478E-2</v>
      </c>
      <c r="AP4300">
        <f t="shared" si="143"/>
        <v>41</v>
      </c>
    </row>
    <row r="4301" spans="1:42" ht="16.5" hidden="1" customHeight="1" x14ac:dyDescent="0.25">
      <c r="A4301" s="5" t="s">
        <v>795</v>
      </c>
      <c r="B4301" t="s">
        <v>730</v>
      </c>
      <c r="D4301" t="s">
        <v>32</v>
      </c>
      <c r="E4301" t="s">
        <v>192</v>
      </c>
      <c r="F4301" t="s">
        <v>731</v>
      </c>
      <c r="G4301">
        <v>38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41</v>
      </c>
      <c r="N4301" s="2">
        <v>0</v>
      </c>
      <c r="O4301" s="2">
        <v>0.13398692810457516</v>
      </c>
      <c r="P4301">
        <v>61</v>
      </c>
      <c r="Q4301" s="2">
        <v>0.18711656441717792</v>
      </c>
      <c r="R4301">
        <v>306</v>
      </c>
      <c r="S4301">
        <v>326</v>
      </c>
      <c r="T4301">
        <v>308</v>
      </c>
      <c r="U4301">
        <v>0</v>
      </c>
      <c r="V4301">
        <v>4</v>
      </c>
      <c r="W4301">
        <v>5</v>
      </c>
      <c r="X4301">
        <v>9</v>
      </c>
      <c r="Y4301">
        <v>52</v>
      </c>
      <c r="Z4301">
        <v>0</v>
      </c>
      <c r="AA4301">
        <v>0</v>
      </c>
      <c r="AB4301">
        <v>0</v>
      </c>
      <c r="AC4301">
        <v>0</v>
      </c>
      <c r="AD4301">
        <v>294</v>
      </c>
      <c r="AE4301">
        <v>0</v>
      </c>
      <c r="AF4301">
        <v>4</v>
      </c>
      <c r="AG4301">
        <v>5</v>
      </c>
      <c r="AH4301">
        <v>9</v>
      </c>
      <c r="AI4301" s="3">
        <v>0.12925170068027211</v>
      </c>
      <c r="AJ4301" s="3">
        <v>0</v>
      </c>
      <c r="AK4301" s="3">
        <v>0</v>
      </c>
      <c r="AL4301" s="3">
        <v>0</v>
      </c>
      <c r="AM4301" s="3">
        <v>0</v>
      </c>
      <c r="AN4301" s="2">
        <f t="shared" si="142"/>
        <v>0.13398692810457516</v>
      </c>
      <c r="AO4301" s="2">
        <v>5.7692307692307696E-2</v>
      </c>
      <c r="AP4301">
        <f t="shared" si="143"/>
        <v>41</v>
      </c>
    </row>
    <row r="4302" spans="1:42" ht="16.5" hidden="1" customHeight="1" x14ac:dyDescent="0.25">
      <c r="A4302" s="4" t="s">
        <v>796</v>
      </c>
      <c r="B4302" s="1" t="s">
        <v>400</v>
      </c>
      <c r="D4302" t="s">
        <v>32</v>
      </c>
      <c r="E4302" t="s">
        <v>388</v>
      </c>
      <c r="F4302" t="s">
        <v>401</v>
      </c>
      <c r="G4302">
        <v>36</v>
      </c>
      <c r="H4302">
        <v>0</v>
      </c>
      <c r="I4302">
        <v>4</v>
      </c>
      <c r="J4302">
        <v>0</v>
      </c>
      <c r="K4302">
        <v>0</v>
      </c>
      <c r="L4302">
        <v>0</v>
      </c>
      <c r="M4302">
        <v>41</v>
      </c>
      <c r="N4302" s="2">
        <v>0</v>
      </c>
      <c r="O4302" s="2">
        <v>0.1277258566978193</v>
      </c>
      <c r="P4302">
        <v>306</v>
      </c>
      <c r="Q4302" s="2">
        <v>0.52218430034129693</v>
      </c>
      <c r="R4302">
        <v>321</v>
      </c>
      <c r="S4302">
        <v>586</v>
      </c>
      <c r="T4302">
        <v>573</v>
      </c>
      <c r="U4302">
        <v>1</v>
      </c>
      <c r="V4302">
        <v>3</v>
      </c>
      <c r="W4302">
        <v>6</v>
      </c>
      <c r="X4302">
        <v>3</v>
      </c>
      <c r="Y4302">
        <v>295</v>
      </c>
      <c r="Z4302">
        <v>0</v>
      </c>
      <c r="AA4302">
        <v>0</v>
      </c>
      <c r="AB4302">
        <v>4</v>
      </c>
      <c r="AC4302">
        <v>3</v>
      </c>
      <c r="AD4302">
        <v>314</v>
      </c>
      <c r="AE4302">
        <v>1</v>
      </c>
      <c r="AF4302">
        <v>7</v>
      </c>
      <c r="AG4302">
        <v>2</v>
      </c>
      <c r="AH4302">
        <v>0</v>
      </c>
      <c r="AI4302" s="3">
        <v>0.11464968152866242</v>
      </c>
      <c r="AJ4302" s="3">
        <v>0</v>
      </c>
      <c r="AK4302" s="3">
        <v>0.5714285714285714</v>
      </c>
      <c r="AL4302" s="3">
        <v>0</v>
      </c>
      <c r="AM4302" s="3">
        <v>0</v>
      </c>
      <c r="AN4302" s="2">
        <f t="shared" si="142"/>
        <v>0.1277258566978193</v>
      </c>
      <c r="AO4302" s="2">
        <v>3.0864197530864196E-2</v>
      </c>
      <c r="AP4302">
        <f t="shared" si="143"/>
        <v>41</v>
      </c>
    </row>
    <row r="4303" spans="1:42" ht="16.5" hidden="1" customHeight="1" x14ac:dyDescent="0.25">
      <c r="A4303" s="4" t="s">
        <v>803</v>
      </c>
      <c r="B4303" s="1" t="s">
        <v>283</v>
      </c>
      <c r="D4303" t="s">
        <v>32</v>
      </c>
      <c r="E4303" t="s">
        <v>281</v>
      </c>
      <c r="F4303" t="s">
        <v>284</v>
      </c>
      <c r="G4303">
        <v>40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41</v>
      </c>
      <c r="N4303" s="2">
        <v>0</v>
      </c>
      <c r="O4303" s="2">
        <v>0.12693498452012383</v>
      </c>
      <c r="P4303">
        <v>42</v>
      </c>
      <c r="Q4303" s="2">
        <v>0.12962962962962962</v>
      </c>
      <c r="R4303">
        <v>323</v>
      </c>
      <c r="S4303">
        <v>324</v>
      </c>
      <c r="T4303">
        <v>323</v>
      </c>
      <c r="U4303">
        <v>0</v>
      </c>
      <c r="V4303">
        <v>0</v>
      </c>
      <c r="W4303">
        <v>1</v>
      </c>
      <c r="X4303">
        <v>0</v>
      </c>
      <c r="Y4303">
        <v>42</v>
      </c>
      <c r="Z4303">
        <v>0</v>
      </c>
      <c r="AA4303">
        <v>0</v>
      </c>
      <c r="AB4303">
        <v>0</v>
      </c>
      <c r="AC4303">
        <v>0</v>
      </c>
      <c r="AD4303">
        <v>321</v>
      </c>
      <c r="AE4303">
        <v>0</v>
      </c>
      <c r="AF4303">
        <v>0</v>
      </c>
      <c r="AG4303">
        <v>1</v>
      </c>
      <c r="AH4303">
        <v>0</v>
      </c>
      <c r="AI4303" s="3">
        <v>0.12461059190031153</v>
      </c>
      <c r="AJ4303" s="3">
        <v>0</v>
      </c>
      <c r="AK4303" s="3">
        <v>0</v>
      </c>
      <c r="AL4303" s="3">
        <v>0</v>
      </c>
      <c r="AM4303" s="3">
        <v>0</v>
      </c>
      <c r="AN4303" s="2">
        <f t="shared" si="142"/>
        <v>0.12693498452012383</v>
      </c>
      <c r="AO4303" s="2">
        <v>3.105590062111801E-3</v>
      </c>
      <c r="AP4303">
        <f t="shared" si="143"/>
        <v>41</v>
      </c>
    </row>
    <row r="4304" spans="1:42" ht="16.5" hidden="1" customHeight="1" x14ac:dyDescent="0.25">
      <c r="A4304" s="5" t="s">
        <v>789</v>
      </c>
      <c r="B4304" s="1" t="s">
        <v>367</v>
      </c>
      <c r="D4304" t="s">
        <v>32</v>
      </c>
      <c r="E4304" t="s">
        <v>368</v>
      </c>
      <c r="F4304" t="s">
        <v>369</v>
      </c>
      <c r="G4304">
        <v>37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41</v>
      </c>
      <c r="N4304" s="2">
        <v>0</v>
      </c>
      <c r="O4304" s="2">
        <v>0.12576687116564417</v>
      </c>
      <c r="P4304">
        <v>11</v>
      </c>
      <c r="Q4304" s="2">
        <v>3.7162162162162164E-2</v>
      </c>
      <c r="R4304">
        <v>326</v>
      </c>
      <c r="S4304">
        <v>296</v>
      </c>
      <c r="T4304">
        <v>291</v>
      </c>
      <c r="U4304">
        <v>0</v>
      </c>
      <c r="V4304">
        <v>0</v>
      </c>
      <c r="W4304">
        <v>2</v>
      </c>
      <c r="X4304">
        <v>3</v>
      </c>
      <c r="Y4304">
        <v>10</v>
      </c>
      <c r="Z4304">
        <v>0</v>
      </c>
      <c r="AA4304">
        <v>0</v>
      </c>
      <c r="AB4304">
        <v>0</v>
      </c>
      <c r="AC4304">
        <v>0</v>
      </c>
      <c r="AD4304">
        <v>318</v>
      </c>
      <c r="AE4304">
        <v>0</v>
      </c>
      <c r="AF4304">
        <v>0</v>
      </c>
      <c r="AG4304">
        <v>2</v>
      </c>
      <c r="AH4304">
        <v>3</v>
      </c>
      <c r="AI4304" s="3">
        <v>0.11635220125786164</v>
      </c>
      <c r="AJ4304" s="3">
        <v>0</v>
      </c>
      <c r="AK4304" s="3">
        <v>0</v>
      </c>
      <c r="AL4304" s="3">
        <v>0</v>
      </c>
      <c r="AM4304" s="3">
        <v>0</v>
      </c>
      <c r="AN4304" s="2">
        <f t="shared" si="142"/>
        <v>0.12576687116564417</v>
      </c>
      <c r="AO4304" s="2">
        <v>1.5479876160990712E-2</v>
      </c>
      <c r="AP4304">
        <f t="shared" si="143"/>
        <v>41</v>
      </c>
    </row>
    <row r="4305" spans="1:42" ht="16.5" hidden="1" customHeight="1" x14ac:dyDescent="0.25">
      <c r="A4305" s="5" t="s">
        <v>792</v>
      </c>
      <c r="B4305" s="1" t="s">
        <v>367</v>
      </c>
      <c r="D4305" t="s">
        <v>32</v>
      </c>
      <c r="E4305" t="s">
        <v>368</v>
      </c>
      <c r="F4305" t="s">
        <v>369</v>
      </c>
      <c r="G4305">
        <v>39</v>
      </c>
      <c r="H4305">
        <v>0</v>
      </c>
      <c r="I4305">
        <v>0</v>
      </c>
      <c r="J4305">
        <v>0</v>
      </c>
      <c r="K4305">
        <v>0</v>
      </c>
      <c r="L4305">
        <v>3</v>
      </c>
      <c r="M4305">
        <v>38</v>
      </c>
      <c r="N4305" s="2">
        <v>9.1743119266055051E-3</v>
      </c>
      <c r="O4305" s="2">
        <v>0.11620795107033639</v>
      </c>
      <c r="P4305">
        <v>16</v>
      </c>
      <c r="Q4305" s="2">
        <v>5.2980132450331126E-2</v>
      </c>
      <c r="R4305">
        <v>327</v>
      </c>
      <c r="S4305">
        <v>302</v>
      </c>
      <c r="T4305">
        <v>292</v>
      </c>
      <c r="U4305">
        <v>0</v>
      </c>
      <c r="V4305">
        <v>5</v>
      </c>
      <c r="W4305">
        <v>2</v>
      </c>
      <c r="X4305">
        <v>3</v>
      </c>
      <c r="Y4305">
        <v>12</v>
      </c>
      <c r="Z4305">
        <v>0</v>
      </c>
      <c r="AA4305">
        <v>0</v>
      </c>
      <c r="AB4305">
        <v>0</v>
      </c>
      <c r="AC4305">
        <v>0</v>
      </c>
      <c r="AD4305">
        <v>319</v>
      </c>
      <c r="AE4305">
        <v>0</v>
      </c>
      <c r="AF4305">
        <v>5</v>
      </c>
      <c r="AG4305">
        <v>2</v>
      </c>
      <c r="AH4305">
        <v>3</v>
      </c>
      <c r="AI4305" s="3">
        <v>0.12225705329153605</v>
      </c>
      <c r="AJ4305" s="3">
        <v>0</v>
      </c>
      <c r="AK4305" s="3">
        <v>0</v>
      </c>
      <c r="AL4305" s="3">
        <v>0</v>
      </c>
      <c r="AM4305" s="3">
        <v>0</v>
      </c>
      <c r="AN4305" s="2">
        <f t="shared" si="142"/>
        <v>0.12538226299694188</v>
      </c>
      <c r="AO4305" s="2">
        <v>3.0395136778115502E-2</v>
      </c>
      <c r="AP4305">
        <f t="shared" si="143"/>
        <v>41</v>
      </c>
    </row>
    <row r="4306" spans="1:42" ht="16.5" hidden="1" customHeight="1" x14ac:dyDescent="0.25">
      <c r="A4306" s="5" t="s">
        <v>792</v>
      </c>
      <c r="B4306" s="1" t="s">
        <v>452</v>
      </c>
      <c r="D4306" t="s">
        <v>32</v>
      </c>
      <c r="E4306" t="s">
        <v>453</v>
      </c>
      <c r="F4306" t="s">
        <v>454</v>
      </c>
      <c r="G4306">
        <v>40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41</v>
      </c>
      <c r="N4306" s="2">
        <v>0</v>
      </c>
      <c r="O4306" s="2">
        <v>0.12238805970149254</v>
      </c>
      <c r="P4306">
        <v>26</v>
      </c>
      <c r="Q4306" s="2">
        <v>8.1250000000000003E-2</v>
      </c>
      <c r="R4306">
        <v>335</v>
      </c>
      <c r="S4306">
        <v>320</v>
      </c>
      <c r="T4306">
        <v>316</v>
      </c>
      <c r="U4306">
        <v>0</v>
      </c>
      <c r="V4306">
        <v>1</v>
      </c>
      <c r="W4306">
        <v>1</v>
      </c>
      <c r="X4306">
        <v>2</v>
      </c>
      <c r="Y4306">
        <v>25</v>
      </c>
      <c r="Z4306">
        <v>0</v>
      </c>
      <c r="AA4306">
        <v>0</v>
      </c>
      <c r="AB4306">
        <v>0</v>
      </c>
      <c r="AC4306">
        <v>0</v>
      </c>
      <c r="AD4306">
        <v>331</v>
      </c>
      <c r="AE4306">
        <v>0</v>
      </c>
      <c r="AF4306">
        <v>1</v>
      </c>
      <c r="AG4306">
        <v>1</v>
      </c>
      <c r="AH4306">
        <v>2</v>
      </c>
      <c r="AI4306" s="3">
        <v>0.12084592145015106</v>
      </c>
      <c r="AJ4306" s="3">
        <v>0</v>
      </c>
      <c r="AK4306" s="3">
        <v>0</v>
      </c>
      <c r="AL4306" s="3">
        <v>0</v>
      </c>
      <c r="AM4306" s="3">
        <v>0</v>
      </c>
      <c r="AN4306" s="2">
        <f t="shared" si="142"/>
        <v>0.12238805970149254</v>
      </c>
      <c r="AO4306" s="2">
        <v>1.1940298507462687E-2</v>
      </c>
      <c r="AP4306">
        <f t="shared" si="143"/>
        <v>41</v>
      </c>
    </row>
    <row r="4307" spans="1:42" ht="16.5" hidden="1" customHeight="1" x14ac:dyDescent="0.25">
      <c r="A4307" s="4" t="s">
        <v>798</v>
      </c>
      <c r="B4307" t="s">
        <v>732</v>
      </c>
      <c r="D4307" t="s">
        <v>32</v>
      </c>
      <c r="E4307" t="s">
        <v>733</v>
      </c>
      <c r="F4307" t="s">
        <v>734</v>
      </c>
      <c r="G4307">
        <v>40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41</v>
      </c>
      <c r="N4307" s="2">
        <v>0</v>
      </c>
      <c r="O4307" s="2">
        <v>0.11263736263736264</v>
      </c>
      <c r="P4307">
        <v>18</v>
      </c>
      <c r="Q4307" s="2">
        <v>5.2785923753665691E-2</v>
      </c>
      <c r="R4307">
        <v>364</v>
      </c>
      <c r="S4307">
        <v>341</v>
      </c>
      <c r="T4307">
        <v>332</v>
      </c>
      <c r="U4307">
        <v>3</v>
      </c>
      <c r="V4307">
        <v>1</v>
      </c>
      <c r="W4307">
        <v>0</v>
      </c>
      <c r="X4307">
        <v>5</v>
      </c>
      <c r="Y4307">
        <v>12</v>
      </c>
      <c r="Z4307">
        <v>0</v>
      </c>
      <c r="AA4307">
        <v>0</v>
      </c>
      <c r="AB4307">
        <v>0</v>
      </c>
      <c r="AC4307">
        <v>0</v>
      </c>
      <c r="AD4307">
        <v>360</v>
      </c>
      <c r="AE4307">
        <v>3</v>
      </c>
      <c r="AF4307">
        <v>1</v>
      </c>
      <c r="AG4307">
        <v>0</v>
      </c>
      <c r="AH4307">
        <v>5</v>
      </c>
      <c r="AI4307" s="3">
        <v>0.1111111111111111</v>
      </c>
      <c r="AJ4307" s="3">
        <v>0</v>
      </c>
      <c r="AK4307" s="3">
        <v>0</v>
      </c>
      <c r="AL4307" s="3">
        <v>0</v>
      </c>
      <c r="AM4307" s="3">
        <v>0</v>
      </c>
      <c r="AN4307" s="2">
        <f t="shared" si="142"/>
        <v>0.11263736263736264</v>
      </c>
      <c r="AO4307" s="2">
        <v>2.4390243902439025E-2</v>
      </c>
      <c r="AP4307">
        <f t="shared" si="143"/>
        <v>41</v>
      </c>
    </row>
    <row r="4308" spans="1:42" ht="16.5" hidden="1" customHeight="1" x14ac:dyDescent="0.25">
      <c r="A4308" s="4" t="s">
        <v>796</v>
      </c>
      <c r="B4308" s="1" t="s">
        <v>123</v>
      </c>
      <c r="D4308" t="s">
        <v>32</v>
      </c>
      <c r="E4308" t="s">
        <v>117</v>
      </c>
      <c r="F4308" t="s">
        <v>124</v>
      </c>
      <c r="G4308">
        <v>14</v>
      </c>
      <c r="H4308">
        <v>15</v>
      </c>
      <c r="I4308">
        <v>0</v>
      </c>
      <c r="J4308">
        <v>0</v>
      </c>
      <c r="K4308">
        <v>0</v>
      </c>
      <c r="L4308">
        <v>3</v>
      </c>
      <c r="M4308">
        <v>38</v>
      </c>
      <c r="N4308" s="2">
        <v>7.6726342710997444E-3</v>
      </c>
      <c r="O4308" s="2">
        <v>9.718670076726342E-2</v>
      </c>
      <c r="P4308">
        <v>48</v>
      </c>
      <c r="Q4308" s="2">
        <v>0.12060301507537688</v>
      </c>
      <c r="R4308">
        <v>391</v>
      </c>
      <c r="S4308">
        <v>398</v>
      </c>
      <c r="T4308">
        <v>290</v>
      </c>
      <c r="U4308">
        <v>105</v>
      </c>
      <c r="V4308">
        <v>1</v>
      </c>
      <c r="W4308">
        <v>0</v>
      </c>
      <c r="X4308">
        <v>2</v>
      </c>
      <c r="Y4308">
        <v>40</v>
      </c>
      <c r="Z4308">
        <v>0</v>
      </c>
      <c r="AA4308">
        <v>0</v>
      </c>
      <c r="AB4308">
        <v>0</v>
      </c>
      <c r="AC4308">
        <v>0</v>
      </c>
      <c r="AD4308">
        <v>264</v>
      </c>
      <c r="AE4308">
        <v>120</v>
      </c>
      <c r="AF4308">
        <v>1</v>
      </c>
      <c r="AG4308">
        <v>0</v>
      </c>
      <c r="AH4308">
        <v>2</v>
      </c>
      <c r="AI4308" s="3">
        <v>5.3030303030303032E-2</v>
      </c>
      <c r="AJ4308" s="3">
        <v>0.125</v>
      </c>
      <c r="AK4308" s="3">
        <v>0</v>
      </c>
      <c r="AL4308" s="3">
        <v>0</v>
      </c>
      <c r="AM4308" s="3">
        <v>0</v>
      </c>
      <c r="AN4308" s="2">
        <f t="shared" si="142"/>
        <v>0.10485933503836317</v>
      </c>
      <c r="AO4308" s="2">
        <v>0.31782945736434109</v>
      </c>
      <c r="AP4308">
        <f t="shared" si="143"/>
        <v>41</v>
      </c>
    </row>
    <row r="4309" spans="1:42" ht="16.5" hidden="1" customHeight="1" x14ac:dyDescent="0.25">
      <c r="A4309" s="4" t="s">
        <v>800</v>
      </c>
      <c r="B4309" t="s">
        <v>766</v>
      </c>
      <c r="D4309" t="s">
        <v>32</v>
      </c>
      <c r="E4309" t="s">
        <v>733</v>
      </c>
      <c r="F4309" t="s">
        <v>767</v>
      </c>
      <c r="G4309">
        <v>36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41</v>
      </c>
      <c r="N4309" s="2">
        <v>0</v>
      </c>
      <c r="O4309" s="2">
        <v>8.1188118811881191E-2</v>
      </c>
      <c r="P4309">
        <v>25</v>
      </c>
      <c r="Q4309" s="2">
        <v>5.112474437627812E-2</v>
      </c>
      <c r="R4309">
        <v>505</v>
      </c>
      <c r="S4309">
        <v>489</v>
      </c>
      <c r="T4309">
        <v>459</v>
      </c>
      <c r="U4309">
        <v>6</v>
      </c>
      <c r="V4309">
        <v>4</v>
      </c>
      <c r="W4309">
        <v>3</v>
      </c>
      <c r="X4309">
        <v>17</v>
      </c>
      <c r="Y4309">
        <v>25</v>
      </c>
      <c r="Z4309">
        <v>0</v>
      </c>
      <c r="AA4309">
        <v>0</v>
      </c>
      <c r="AB4309">
        <v>0</v>
      </c>
      <c r="AC4309">
        <v>0</v>
      </c>
      <c r="AD4309">
        <v>470</v>
      </c>
      <c r="AE4309">
        <v>6</v>
      </c>
      <c r="AF4309">
        <v>4</v>
      </c>
      <c r="AG4309">
        <v>3</v>
      </c>
      <c r="AH4309">
        <v>17</v>
      </c>
      <c r="AI4309" s="3">
        <v>7.6595744680851063E-2</v>
      </c>
      <c r="AJ4309" s="3">
        <v>0</v>
      </c>
      <c r="AK4309" s="3">
        <v>0</v>
      </c>
      <c r="AL4309" s="3">
        <v>0</v>
      </c>
      <c r="AM4309" s="3">
        <v>0</v>
      </c>
      <c r="AN4309" s="2">
        <f t="shared" si="142"/>
        <v>8.1188118811881191E-2</v>
      </c>
      <c r="AO4309" s="2">
        <v>0.06</v>
      </c>
      <c r="AP4309">
        <f t="shared" si="143"/>
        <v>41</v>
      </c>
    </row>
    <row r="4310" spans="1:42" ht="16.5" hidden="1" customHeight="1" x14ac:dyDescent="0.25">
      <c r="A4310" s="5" t="s">
        <v>788</v>
      </c>
      <c r="B4310" t="s">
        <v>747</v>
      </c>
      <c r="D4310" t="s">
        <v>32</v>
      </c>
      <c r="E4310" t="s">
        <v>144</v>
      </c>
      <c r="F4310" t="s">
        <v>748</v>
      </c>
      <c r="G4310">
        <v>30</v>
      </c>
      <c r="H4310">
        <v>0</v>
      </c>
      <c r="I4310">
        <v>0</v>
      </c>
      <c r="J4310">
        <v>11</v>
      </c>
      <c r="K4310">
        <v>0</v>
      </c>
      <c r="L4310">
        <v>0</v>
      </c>
      <c r="M4310">
        <v>41</v>
      </c>
      <c r="N4310" s="2">
        <v>0</v>
      </c>
      <c r="O4310" s="2">
        <v>7.9611650485436891E-2</v>
      </c>
      <c r="P4310">
        <v>35</v>
      </c>
      <c r="Q4310" s="2">
        <v>6.8762278978389005E-2</v>
      </c>
      <c r="R4310">
        <v>515</v>
      </c>
      <c r="S4310">
        <v>509</v>
      </c>
      <c r="T4310">
        <v>418</v>
      </c>
      <c r="U4310">
        <v>0</v>
      </c>
      <c r="V4310">
        <v>3</v>
      </c>
      <c r="W4310">
        <v>86</v>
      </c>
      <c r="X4310">
        <v>2</v>
      </c>
      <c r="Y4310">
        <v>28</v>
      </c>
      <c r="Z4310">
        <v>0</v>
      </c>
      <c r="AA4310">
        <v>0</v>
      </c>
      <c r="AB4310">
        <v>3</v>
      </c>
      <c r="AC4310">
        <v>0</v>
      </c>
      <c r="AD4310">
        <v>420</v>
      </c>
      <c r="AE4310">
        <v>0</v>
      </c>
      <c r="AF4310">
        <v>3</v>
      </c>
      <c r="AG4310">
        <v>94</v>
      </c>
      <c r="AH4310">
        <v>2</v>
      </c>
      <c r="AI4310" s="3">
        <v>7.1428571428571425E-2</v>
      </c>
      <c r="AJ4310" s="3">
        <v>0</v>
      </c>
      <c r="AK4310" s="3">
        <v>0</v>
      </c>
      <c r="AL4310" s="3">
        <v>0.11702127659574468</v>
      </c>
      <c r="AM4310" s="3">
        <v>0</v>
      </c>
      <c r="AN4310" s="2">
        <f t="shared" si="142"/>
        <v>7.9611650485436891E-2</v>
      </c>
      <c r="AO4310" s="2">
        <v>0.19075144508670519</v>
      </c>
      <c r="AP4310">
        <f t="shared" si="143"/>
        <v>41</v>
      </c>
    </row>
    <row r="4311" spans="1:42" ht="16.5" hidden="1" customHeight="1" x14ac:dyDescent="0.25">
      <c r="A4311" s="4" t="s">
        <v>801</v>
      </c>
      <c r="B4311" s="1" t="s">
        <v>570</v>
      </c>
      <c r="D4311" t="s">
        <v>32</v>
      </c>
      <c r="E4311" t="s">
        <v>568</v>
      </c>
      <c r="F4311" t="s">
        <v>571</v>
      </c>
      <c r="G4311">
        <v>29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41</v>
      </c>
      <c r="N4311" s="2">
        <v>0</v>
      </c>
      <c r="O4311" s="2">
        <v>7.9150579150579145E-2</v>
      </c>
      <c r="P4311">
        <v>67</v>
      </c>
      <c r="Q4311" s="2">
        <v>0.12316176470588236</v>
      </c>
      <c r="R4311">
        <v>518</v>
      </c>
      <c r="S4311">
        <v>544</v>
      </c>
      <c r="T4311">
        <v>299</v>
      </c>
      <c r="V4311">
        <v>16</v>
      </c>
      <c r="W4311">
        <v>3</v>
      </c>
      <c r="X4311">
        <v>226</v>
      </c>
      <c r="Y4311">
        <v>35</v>
      </c>
      <c r="Z4311">
        <v>0</v>
      </c>
      <c r="AA4311">
        <v>0</v>
      </c>
      <c r="AB4311">
        <v>0</v>
      </c>
      <c r="AC4311">
        <v>23</v>
      </c>
      <c r="AD4311">
        <v>293</v>
      </c>
      <c r="AF4311">
        <v>16</v>
      </c>
      <c r="AG4311">
        <v>3</v>
      </c>
      <c r="AH4311">
        <v>203</v>
      </c>
      <c r="AI4311" s="3">
        <v>9.8976109215017066E-2</v>
      </c>
      <c r="AJ4311" s="3">
        <v>0</v>
      </c>
      <c r="AK4311" s="3">
        <v>0</v>
      </c>
      <c r="AL4311" s="3">
        <v>0</v>
      </c>
      <c r="AM4311" s="3">
        <v>0</v>
      </c>
      <c r="AN4311" s="2">
        <f t="shared" si="142"/>
        <v>7.9150579150579145E-2</v>
      </c>
      <c r="AO4311" s="2">
        <v>0.43106796116504853</v>
      </c>
      <c r="AP4311">
        <f t="shared" si="143"/>
        <v>41</v>
      </c>
    </row>
    <row r="4312" spans="1:42" ht="16.5" hidden="1" customHeight="1" x14ac:dyDescent="0.25">
      <c r="A4312" s="5" t="s">
        <v>792</v>
      </c>
      <c r="B4312" t="s">
        <v>642</v>
      </c>
      <c r="D4312" t="s">
        <v>32</v>
      </c>
      <c r="E4312" t="s">
        <v>305</v>
      </c>
      <c r="F4312" t="s">
        <v>643</v>
      </c>
      <c r="G4312">
        <v>38</v>
      </c>
      <c r="H4312">
        <v>0</v>
      </c>
      <c r="I4312">
        <v>0</v>
      </c>
      <c r="J4312">
        <v>0</v>
      </c>
      <c r="K4312">
        <v>0</v>
      </c>
      <c r="L4312">
        <v>15</v>
      </c>
      <c r="M4312">
        <v>26</v>
      </c>
      <c r="N4312" s="2">
        <v>2.8037383177570093E-2</v>
      </c>
      <c r="O4312" s="2">
        <v>4.8598130841121495E-2</v>
      </c>
      <c r="P4312">
        <v>93</v>
      </c>
      <c r="Q4312" s="2">
        <v>0.15843270868824533</v>
      </c>
      <c r="R4312">
        <v>535</v>
      </c>
      <c r="S4312">
        <v>587</v>
      </c>
      <c r="T4312">
        <v>545</v>
      </c>
      <c r="U4312">
        <v>1</v>
      </c>
      <c r="V4312">
        <v>1</v>
      </c>
      <c r="W4312">
        <v>12</v>
      </c>
      <c r="X4312">
        <v>28</v>
      </c>
      <c r="Y4312">
        <v>78</v>
      </c>
      <c r="Z4312">
        <v>0</v>
      </c>
      <c r="AA4312">
        <v>0</v>
      </c>
      <c r="AB4312">
        <v>0</v>
      </c>
      <c r="AC4312">
        <v>13</v>
      </c>
      <c r="AD4312">
        <v>505</v>
      </c>
      <c r="AE4312">
        <v>1</v>
      </c>
      <c r="AF4312">
        <v>1</v>
      </c>
      <c r="AG4312">
        <v>12</v>
      </c>
      <c r="AH4312">
        <v>15</v>
      </c>
      <c r="AI4312" s="3">
        <v>7.5247524752475245E-2</v>
      </c>
      <c r="AJ4312" s="3">
        <v>0</v>
      </c>
      <c r="AK4312" s="3">
        <v>0</v>
      </c>
      <c r="AL4312" s="3">
        <v>0</v>
      </c>
      <c r="AM4312" s="3">
        <v>0</v>
      </c>
      <c r="AN4312" s="2">
        <f t="shared" si="142"/>
        <v>7.6635514018691592E-2</v>
      </c>
      <c r="AO4312" s="2">
        <v>5.4307116104868915E-2</v>
      </c>
      <c r="AP4312">
        <f t="shared" si="143"/>
        <v>41</v>
      </c>
    </row>
    <row r="4313" spans="1:42" ht="16.5" hidden="1" customHeight="1" x14ac:dyDescent="0.25">
      <c r="A4313" s="5" t="s">
        <v>790</v>
      </c>
      <c r="B4313" s="1" t="s">
        <v>287</v>
      </c>
      <c r="D4313" t="s">
        <v>32</v>
      </c>
      <c r="E4313" t="s">
        <v>288</v>
      </c>
      <c r="F4313" t="s">
        <v>289</v>
      </c>
      <c r="G4313">
        <v>37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41</v>
      </c>
      <c r="N4313" s="2">
        <v>0</v>
      </c>
      <c r="O4313" s="2">
        <v>7.5645756457564578E-2</v>
      </c>
      <c r="P4313">
        <v>68</v>
      </c>
      <c r="Q4313" s="2">
        <v>0.1195079086115993</v>
      </c>
      <c r="R4313">
        <v>542</v>
      </c>
      <c r="S4313">
        <v>569</v>
      </c>
      <c r="T4313">
        <v>551</v>
      </c>
      <c r="U4313">
        <v>1</v>
      </c>
      <c r="V4313">
        <v>5</v>
      </c>
      <c r="W4313">
        <v>6</v>
      </c>
      <c r="X4313">
        <v>6</v>
      </c>
      <c r="Y4313">
        <v>65</v>
      </c>
      <c r="Z4313">
        <v>0</v>
      </c>
      <c r="AA4313">
        <v>0</v>
      </c>
      <c r="AB4313">
        <v>0</v>
      </c>
      <c r="AC4313">
        <v>0</v>
      </c>
      <c r="AD4313">
        <v>523</v>
      </c>
      <c r="AE4313">
        <v>1</v>
      </c>
      <c r="AF4313">
        <v>5</v>
      </c>
      <c r="AG4313">
        <v>6</v>
      </c>
      <c r="AH4313">
        <v>6</v>
      </c>
      <c r="AI4313" s="3">
        <v>7.0745697896749518E-2</v>
      </c>
      <c r="AJ4313" s="3">
        <v>0</v>
      </c>
      <c r="AK4313" s="3">
        <v>0</v>
      </c>
      <c r="AL4313" s="3">
        <v>0</v>
      </c>
      <c r="AM4313" s="3">
        <v>0</v>
      </c>
      <c r="AN4313" s="2">
        <f t="shared" si="142"/>
        <v>7.5645756457564578E-2</v>
      </c>
      <c r="AO4313" s="2">
        <v>3.3271719038817003E-2</v>
      </c>
      <c r="AP4313">
        <f t="shared" si="143"/>
        <v>41</v>
      </c>
    </row>
    <row r="4314" spans="1:42" ht="16.5" hidden="1" customHeight="1" x14ac:dyDescent="0.25">
      <c r="A4314" s="5" t="s">
        <v>790</v>
      </c>
      <c r="B4314" s="1" t="s">
        <v>335</v>
      </c>
      <c r="D4314" t="s">
        <v>32</v>
      </c>
      <c r="E4314" t="s">
        <v>336</v>
      </c>
      <c r="F4314" t="s">
        <v>337</v>
      </c>
      <c r="G4314">
        <v>21</v>
      </c>
      <c r="H4314">
        <v>14</v>
      </c>
      <c r="I4314">
        <v>0</v>
      </c>
      <c r="J4314">
        <v>0</v>
      </c>
      <c r="K4314">
        <v>0</v>
      </c>
      <c r="L4314">
        <v>0</v>
      </c>
      <c r="M4314">
        <v>41</v>
      </c>
      <c r="N4314" s="2">
        <v>0</v>
      </c>
      <c r="O4314" s="2">
        <v>7.4275362318840576E-2</v>
      </c>
      <c r="P4314">
        <v>74</v>
      </c>
      <c r="Q4314" s="2">
        <v>0.12649572649572649</v>
      </c>
      <c r="R4314">
        <v>552</v>
      </c>
      <c r="S4314">
        <v>585</v>
      </c>
      <c r="T4314">
        <v>523</v>
      </c>
      <c r="U4314">
        <v>55</v>
      </c>
      <c r="V4314">
        <v>4</v>
      </c>
      <c r="W4314">
        <v>1</v>
      </c>
      <c r="X4314">
        <v>2</v>
      </c>
      <c r="Y4314">
        <v>66</v>
      </c>
      <c r="Z4314">
        <v>0</v>
      </c>
      <c r="AA4314">
        <v>0</v>
      </c>
      <c r="AB4314">
        <v>0</v>
      </c>
      <c r="AC4314">
        <v>0</v>
      </c>
      <c r="AD4314">
        <v>478</v>
      </c>
      <c r="AE4314">
        <v>69</v>
      </c>
      <c r="AF4314">
        <v>4</v>
      </c>
      <c r="AG4314">
        <v>1</v>
      </c>
      <c r="AH4314">
        <v>2</v>
      </c>
      <c r="AI4314" s="3">
        <v>4.3933054393305436E-2</v>
      </c>
      <c r="AJ4314" s="3">
        <v>0.20289855072463769</v>
      </c>
      <c r="AK4314" s="3">
        <v>0</v>
      </c>
      <c r="AL4314" s="3">
        <v>0</v>
      </c>
      <c r="AM4314" s="3">
        <v>0</v>
      </c>
      <c r="AN4314" s="2">
        <f t="shared" ref="AN4314:AN4377" si="144">N4314+O4314</f>
        <v>7.4275362318840576E-2</v>
      </c>
      <c r="AO4314" s="2">
        <v>0.13718411552346571</v>
      </c>
      <c r="AP4314">
        <f t="shared" ref="AP4314:AP4377" si="145">L4314+M4314</f>
        <v>41</v>
      </c>
    </row>
    <row r="4315" spans="1:42" ht="16.5" hidden="1" customHeight="1" x14ac:dyDescent="0.25">
      <c r="A4315" s="5" t="s">
        <v>790</v>
      </c>
      <c r="B4315" t="s">
        <v>642</v>
      </c>
      <c r="D4315" t="s">
        <v>32</v>
      </c>
      <c r="E4315" t="s">
        <v>305</v>
      </c>
      <c r="F4315" t="s">
        <v>643</v>
      </c>
      <c r="G4315">
        <v>36</v>
      </c>
      <c r="H4315">
        <v>0</v>
      </c>
      <c r="I4315">
        <v>0</v>
      </c>
      <c r="J4315">
        <v>0</v>
      </c>
      <c r="K4315">
        <v>0</v>
      </c>
      <c r="L4315">
        <v>16</v>
      </c>
      <c r="M4315">
        <v>25</v>
      </c>
      <c r="N4315" s="2">
        <v>2.8985507246376812E-2</v>
      </c>
      <c r="O4315" s="2">
        <v>4.5289855072463768E-2</v>
      </c>
      <c r="P4315">
        <v>77</v>
      </c>
      <c r="Q4315" s="2">
        <v>0.13095238095238096</v>
      </c>
      <c r="R4315">
        <v>552</v>
      </c>
      <c r="S4315">
        <v>588</v>
      </c>
      <c r="T4315">
        <v>554</v>
      </c>
      <c r="U4315">
        <v>2</v>
      </c>
      <c r="V4315">
        <v>3</v>
      </c>
      <c r="W4315">
        <v>8</v>
      </c>
      <c r="X4315">
        <v>21</v>
      </c>
      <c r="Y4315">
        <v>71</v>
      </c>
      <c r="Z4315">
        <v>0</v>
      </c>
      <c r="AA4315">
        <v>0</v>
      </c>
      <c r="AB4315">
        <v>0</v>
      </c>
      <c r="AC4315">
        <v>5</v>
      </c>
      <c r="AD4315">
        <v>519</v>
      </c>
      <c r="AE4315">
        <v>2</v>
      </c>
      <c r="AF4315">
        <v>3</v>
      </c>
      <c r="AG4315">
        <v>8</v>
      </c>
      <c r="AH4315">
        <v>16</v>
      </c>
      <c r="AI4315" s="3">
        <v>6.9364161849710976E-2</v>
      </c>
      <c r="AJ4315" s="3">
        <v>0</v>
      </c>
      <c r="AK4315" s="3">
        <v>0</v>
      </c>
      <c r="AL4315" s="3">
        <v>0</v>
      </c>
      <c r="AM4315" s="3">
        <v>0</v>
      </c>
      <c r="AN4315" s="2">
        <f t="shared" si="144"/>
        <v>7.4275362318840576E-2</v>
      </c>
      <c r="AO4315" s="2">
        <v>5.2919708029197078E-2</v>
      </c>
      <c r="AP4315">
        <f t="shared" si="145"/>
        <v>41</v>
      </c>
    </row>
    <row r="4316" spans="1:42" ht="16.5" hidden="1" customHeight="1" x14ac:dyDescent="0.25">
      <c r="A4316" s="5" t="s">
        <v>788</v>
      </c>
      <c r="B4316" t="s">
        <v>635</v>
      </c>
      <c r="D4316" t="s">
        <v>32</v>
      </c>
      <c r="E4316" t="s">
        <v>636</v>
      </c>
      <c r="F4316" t="s">
        <v>637</v>
      </c>
      <c r="G4316">
        <v>36</v>
      </c>
      <c r="H4316">
        <v>0</v>
      </c>
      <c r="I4316">
        <v>0</v>
      </c>
      <c r="J4316">
        <v>0</v>
      </c>
      <c r="K4316">
        <v>0</v>
      </c>
      <c r="L4316">
        <v>5</v>
      </c>
      <c r="M4316">
        <v>36</v>
      </c>
      <c r="N4316" s="2">
        <v>8.6355785837651123E-3</v>
      </c>
      <c r="O4316" s="2">
        <v>6.2176165803108807E-2</v>
      </c>
      <c r="P4316">
        <v>35</v>
      </c>
      <c r="Q4316" s="2">
        <v>6.1082024432809773E-2</v>
      </c>
      <c r="R4316">
        <v>579</v>
      </c>
      <c r="S4316">
        <v>573</v>
      </c>
      <c r="T4316">
        <v>516</v>
      </c>
      <c r="U4316">
        <v>1</v>
      </c>
      <c r="V4316">
        <v>2</v>
      </c>
      <c r="W4316">
        <v>1</v>
      </c>
      <c r="X4316">
        <v>53</v>
      </c>
      <c r="Y4316">
        <v>29</v>
      </c>
      <c r="Z4316">
        <v>0</v>
      </c>
      <c r="AA4316">
        <v>0</v>
      </c>
      <c r="AB4316">
        <v>0</v>
      </c>
      <c r="AC4316">
        <v>0</v>
      </c>
      <c r="AD4316">
        <v>523</v>
      </c>
      <c r="AE4316">
        <v>1</v>
      </c>
      <c r="AF4316">
        <v>2</v>
      </c>
      <c r="AG4316">
        <v>1</v>
      </c>
      <c r="AH4316">
        <v>53</v>
      </c>
      <c r="AI4316" s="3">
        <v>6.8833652007648183E-2</v>
      </c>
      <c r="AJ4316" s="3">
        <v>0</v>
      </c>
      <c r="AK4316" s="3">
        <v>0</v>
      </c>
      <c r="AL4316" s="3">
        <v>0</v>
      </c>
      <c r="AM4316" s="3">
        <v>0</v>
      </c>
      <c r="AN4316" s="2">
        <f t="shared" si="144"/>
        <v>7.0811744386873918E-2</v>
      </c>
      <c r="AO4316" s="2">
        <v>9.8275862068965519E-2</v>
      </c>
      <c r="AP4316">
        <f t="shared" si="145"/>
        <v>41</v>
      </c>
    </row>
    <row r="4317" spans="1:42" ht="16.5" hidden="1" customHeight="1" x14ac:dyDescent="0.25">
      <c r="A4317" s="5" t="s">
        <v>788</v>
      </c>
      <c r="B4317" s="1" t="s">
        <v>179</v>
      </c>
      <c r="D4317" t="s">
        <v>32</v>
      </c>
      <c r="E4317" t="s">
        <v>177</v>
      </c>
      <c r="F4317" t="s">
        <v>180</v>
      </c>
      <c r="G4317">
        <v>38</v>
      </c>
      <c r="H4317">
        <v>0</v>
      </c>
      <c r="I4317">
        <v>0</v>
      </c>
      <c r="J4317">
        <v>0</v>
      </c>
      <c r="K4317">
        <v>0</v>
      </c>
      <c r="L4317">
        <v>5</v>
      </c>
      <c r="M4317">
        <v>36</v>
      </c>
      <c r="N4317" s="2">
        <v>8.4175084175084174E-3</v>
      </c>
      <c r="O4317" s="2">
        <v>6.0606060606060608E-2</v>
      </c>
      <c r="P4317">
        <v>110</v>
      </c>
      <c r="Q4317" s="2">
        <v>0.16591251885369532</v>
      </c>
      <c r="R4317">
        <v>594</v>
      </c>
      <c r="S4317">
        <v>663</v>
      </c>
      <c r="T4317">
        <v>657</v>
      </c>
      <c r="U4317">
        <v>0</v>
      </c>
      <c r="V4317">
        <v>1</v>
      </c>
      <c r="W4317">
        <v>5</v>
      </c>
      <c r="X4317">
        <v>0</v>
      </c>
      <c r="Y4317">
        <v>106</v>
      </c>
      <c r="Z4317">
        <v>0</v>
      </c>
      <c r="AA4317">
        <v>0</v>
      </c>
      <c r="AB4317">
        <v>0</v>
      </c>
      <c r="AC4317">
        <v>0</v>
      </c>
      <c r="AD4317">
        <v>589</v>
      </c>
      <c r="AE4317">
        <v>0</v>
      </c>
      <c r="AF4317">
        <v>1</v>
      </c>
      <c r="AG4317">
        <v>5</v>
      </c>
      <c r="AH4317">
        <v>0</v>
      </c>
      <c r="AI4317" s="3">
        <v>6.4516129032258063E-2</v>
      </c>
      <c r="AJ4317" s="3">
        <v>0</v>
      </c>
      <c r="AK4317" s="3">
        <v>0</v>
      </c>
      <c r="AL4317" s="3">
        <v>0</v>
      </c>
      <c r="AM4317" s="3">
        <v>0</v>
      </c>
      <c r="AN4317" s="2">
        <f t="shared" si="144"/>
        <v>6.9023569023569029E-2</v>
      </c>
      <c r="AO4317" s="2">
        <v>1.0084033613445379E-2</v>
      </c>
      <c r="AP4317">
        <f t="shared" si="145"/>
        <v>41</v>
      </c>
    </row>
    <row r="4318" spans="1:42" ht="16.5" hidden="1" customHeight="1" x14ac:dyDescent="0.25">
      <c r="A4318" s="5" t="s">
        <v>802</v>
      </c>
      <c r="B4318" s="1" t="s">
        <v>445</v>
      </c>
      <c r="D4318" t="s">
        <v>32</v>
      </c>
      <c r="E4318" t="s">
        <v>443</v>
      </c>
      <c r="F4318" t="s">
        <v>446</v>
      </c>
      <c r="G4318">
        <v>34</v>
      </c>
      <c r="H4318">
        <v>0</v>
      </c>
      <c r="I4318">
        <v>0</v>
      </c>
      <c r="J4318">
        <v>0</v>
      </c>
      <c r="K4318">
        <v>0</v>
      </c>
      <c r="L4318">
        <v>3</v>
      </c>
      <c r="M4318">
        <v>38</v>
      </c>
      <c r="N4318" s="2">
        <v>4.9668874172185433E-3</v>
      </c>
      <c r="O4318" s="2">
        <v>6.2913907284768214E-2</v>
      </c>
      <c r="P4318">
        <v>15</v>
      </c>
      <c r="Q4318" s="2">
        <v>2.5951557093425604E-2</v>
      </c>
      <c r="R4318">
        <v>604</v>
      </c>
      <c r="S4318">
        <v>578</v>
      </c>
      <c r="T4318">
        <v>575</v>
      </c>
      <c r="U4318">
        <v>0</v>
      </c>
      <c r="V4318">
        <v>1</v>
      </c>
      <c r="W4318">
        <v>2</v>
      </c>
      <c r="X4318">
        <v>0</v>
      </c>
      <c r="Y4318">
        <v>11</v>
      </c>
      <c r="Z4318">
        <v>0</v>
      </c>
      <c r="AA4318">
        <v>0</v>
      </c>
      <c r="AB4318">
        <v>0</v>
      </c>
      <c r="AC4318">
        <v>0</v>
      </c>
      <c r="AD4318">
        <v>598</v>
      </c>
      <c r="AE4318">
        <v>0</v>
      </c>
      <c r="AF4318">
        <v>1</v>
      </c>
      <c r="AG4318">
        <v>2</v>
      </c>
      <c r="AH4318">
        <v>0</v>
      </c>
      <c r="AI4318" s="3">
        <v>5.6856187290969896E-2</v>
      </c>
      <c r="AJ4318" s="3">
        <v>0</v>
      </c>
      <c r="AK4318" s="3">
        <v>0</v>
      </c>
      <c r="AL4318" s="3">
        <v>0</v>
      </c>
      <c r="AM4318" s="3">
        <v>0</v>
      </c>
      <c r="AN4318" s="2">
        <f t="shared" si="144"/>
        <v>6.7880794701986755E-2</v>
      </c>
      <c r="AO4318" s="2">
        <v>4.9916805324459234E-3</v>
      </c>
      <c r="AP4318">
        <f t="shared" si="145"/>
        <v>41</v>
      </c>
    </row>
    <row r="4319" spans="1:42" ht="16.5" hidden="1" customHeight="1" x14ac:dyDescent="0.25">
      <c r="A4319" s="5" t="s">
        <v>795</v>
      </c>
      <c r="B4319" s="1" t="s">
        <v>426</v>
      </c>
      <c r="D4319" t="s">
        <v>32</v>
      </c>
      <c r="E4319" t="s">
        <v>416</v>
      </c>
      <c r="F4319" t="s">
        <v>427</v>
      </c>
      <c r="G4319">
        <v>37</v>
      </c>
      <c r="H4319">
        <v>0</v>
      </c>
      <c r="I4319">
        <v>0</v>
      </c>
      <c r="J4319">
        <v>0</v>
      </c>
      <c r="K4319">
        <v>0</v>
      </c>
      <c r="L4319">
        <v>4</v>
      </c>
      <c r="M4319">
        <v>37</v>
      </c>
      <c r="N4319" s="2">
        <v>6.3593004769475362E-3</v>
      </c>
      <c r="O4319" s="2">
        <v>5.8823529411764705E-2</v>
      </c>
      <c r="P4319">
        <v>90</v>
      </c>
      <c r="Q4319" s="2">
        <v>0.13274336283185842</v>
      </c>
      <c r="R4319">
        <v>629</v>
      </c>
      <c r="S4319">
        <v>678</v>
      </c>
      <c r="T4319">
        <v>629</v>
      </c>
      <c r="U4319">
        <v>38</v>
      </c>
      <c r="V4319">
        <v>3</v>
      </c>
      <c r="W4319">
        <v>4</v>
      </c>
      <c r="X4319">
        <v>4</v>
      </c>
      <c r="Y4319">
        <v>86</v>
      </c>
      <c r="Z4319">
        <v>0</v>
      </c>
      <c r="AA4319">
        <v>0</v>
      </c>
      <c r="AB4319">
        <v>0</v>
      </c>
      <c r="AC4319">
        <v>0</v>
      </c>
      <c r="AD4319">
        <v>580</v>
      </c>
      <c r="AE4319">
        <v>38</v>
      </c>
      <c r="AF4319">
        <v>3</v>
      </c>
      <c r="AG4319">
        <v>4</v>
      </c>
      <c r="AH4319">
        <v>4</v>
      </c>
      <c r="AI4319" s="3">
        <v>6.3793103448275865E-2</v>
      </c>
      <c r="AJ4319" s="3">
        <v>0</v>
      </c>
      <c r="AK4319" s="3">
        <v>0</v>
      </c>
      <c r="AL4319" s="3">
        <v>0</v>
      </c>
      <c r="AM4319" s="3">
        <v>0</v>
      </c>
      <c r="AN4319" s="2">
        <f t="shared" si="144"/>
        <v>6.518282988871224E-2</v>
      </c>
      <c r="AO4319" s="2">
        <v>7.7901430842607311E-2</v>
      </c>
      <c r="AP4319">
        <f t="shared" si="145"/>
        <v>41</v>
      </c>
    </row>
    <row r="4320" spans="1:42" ht="16.5" hidden="1" customHeight="1" x14ac:dyDescent="0.25">
      <c r="A4320" s="4" t="s">
        <v>803</v>
      </c>
      <c r="B4320" s="1" t="s">
        <v>570</v>
      </c>
      <c r="D4320" t="s">
        <v>32</v>
      </c>
      <c r="E4320" t="s">
        <v>568</v>
      </c>
      <c r="F4320" t="s">
        <v>571</v>
      </c>
      <c r="G4320">
        <v>38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41</v>
      </c>
      <c r="N4320" s="2">
        <v>0</v>
      </c>
      <c r="O4320" s="2">
        <v>6.518282988871224E-2</v>
      </c>
      <c r="P4320">
        <v>18</v>
      </c>
      <c r="Q4320" s="2">
        <v>2.9702970297029702E-2</v>
      </c>
      <c r="R4320">
        <v>629</v>
      </c>
      <c r="S4320">
        <v>606</v>
      </c>
      <c r="T4320">
        <v>459</v>
      </c>
      <c r="U4320">
        <v>0</v>
      </c>
      <c r="V4320">
        <v>6</v>
      </c>
      <c r="W4320">
        <v>2</v>
      </c>
      <c r="X4320">
        <v>144</v>
      </c>
      <c r="Y4320">
        <v>13</v>
      </c>
      <c r="Z4320">
        <v>0</v>
      </c>
      <c r="AA4320">
        <v>0</v>
      </c>
      <c r="AB4320">
        <v>0</v>
      </c>
      <c r="AC4320">
        <v>3</v>
      </c>
      <c r="AD4320">
        <v>484</v>
      </c>
      <c r="AE4320">
        <v>0</v>
      </c>
      <c r="AF4320">
        <v>6</v>
      </c>
      <c r="AG4320">
        <v>2</v>
      </c>
      <c r="AH4320">
        <v>141</v>
      </c>
      <c r="AI4320" s="3">
        <v>7.8512396694214878E-2</v>
      </c>
      <c r="AJ4320" s="3">
        <v>0</v>
      </c>
      <c r="AK4320" s="3">
        <v>0</v>
      </c>
      <c r="AL4320" s="3">
        <v>0</v>
      </c>
      <c r="AM4320" s="3">
        <v>0</v>
      </c>
      <c r="AN4320" s="2">
        <f t="shared" si="144"/>
        <v>6.518282988871224E-2</v>
      </c>
      <c r="AO4320" s="2">
        <v>0.2353870458135861</v>
      </c>
      <c r="AP4320">
        <f t="shared" si="145"/>
        <v>41</v>
      </c>
    </row>
    <row r="4321" spans="1:42" ht="16.5" hidden="1" customHeight="1" x14ac:dyDescent="0.25">
      <c r="A4321" s="4">
        <v>2011</v>
      </c>
      <c r="B4321" s="1" t="s">
        <v>189</v>
      </c>
      <c r="D4321" t="s">
        <v>32</v>
      </c>
      <c r="E4321" t="s">
        <v>185</v>
      </c>
      <c r="F4321" t="s">
        <v>190</v>
      </c>
      <c r="G4321">
        <v>36</v>
      </c>
      <c r="H4321">
        <v>0</v>
      </c>
      <c r="I4321">
        <v>0</v>
      </c>
      <c r="J4321">
        <v>0</v>
      </c>
      <c r="K4321">
        <v>0</v>
      </c>
      <c r="L4321">
        <v>5</v>
      </c>
      <c r="M4321">
        <v>36</v>
      </c>
      <c r="N4321" s="2">
        <v>7.8864353312302835E-3</v>
      </c>
      <c r="O4321" s="2">
        <v>5.6782334384858045E-2</v>
      </c>
      <c r="P4321">
        <v>35</v>
      </c>
      <c r="Q4321" s="2">
        <v>5.5732484076433123E-2</v>
      </c>
      <c r="R4321">
        <v>634</v>
      </c>
      <c r="S4321">
        <v>628</v>
      </c>
      <c r="T4321">
        <v>613</v>
      </c>
      <c r="U4321">
        <v>0</v>
      </c>
      <c r="V4321">
        <v>2</v>
      </c>
      <c r="W4321">
        <v>3</v>
      </c>
      <c r="X4321">
        <v>10</v>
      </c>
      <c r="Y4321">
        <v>31</v>
      </c>
      <c r="Z4321">
        <v>0</v>
      </c>
      <c r="AA4321">
        <v>0</v>
      </c>
      <c r="AB4321">
        <v>0</v>
      </c>
      <c r="AC4321">
        <v>0</v>
      </c>
      <c r="AD4321">
        <v>618</v>
      </c>
      <c r="AE4321">
        <v>0</v>
      </c>
      <c r="AF4321">
        <v>2</v>
      </c>
      <c r="AG4321">
        <v>3</v>
      </c>
      <c r="AH4321">
        <v>10</v>
      </c>
      <c r="AI4321" s="3">
        <v>5.8252427184466021E-2</v>
      </c>
      <c r="AJ4321" s="3">
        <v>0</v>
      </c>
      <c r="AK4321" s="3">
        <v>0</v>
      </c>
      <c r="AL4321" s="3">
        <v>0</v>
      </c>
      <c r="AM4321" s="3">
        <v>0</v>
      </c>
      <c r="AN4321" s="2">
        <f t="shared" si="144"/>
        <v>6.4668769716088328E-2</v>
      </c>
      <c r="AO4321" s="2">
        <v>2.3696682464454975E-2</v>
      </c>
      <c r="AP4321">
        <f t="shared" si="145"/>
        <v>41</v>
      </c>
    </row>
    <row r="4322" spans="1:42" ht="16.5" hidden="1" customHeight="1" x14ac:dyDescent="0.25">
      <c r="A4322" s="4" t="s">
        <v>797</v>
      </c>
      <c r="B4322" s="1" t="s">
        <v>189</v>
      </c>
      <c r="D4322" t="s">
        <v>32</v>
      </c>
      <c r="E4322" t="s">
        <v>185</v>
      </c>
      <c r="F4322" t="s">
        <v>190</v>
      </c>
      <c r="G4322">
        <v>38</v>
      </c>
      <c r="H4322">
        <v>0</v>
      </c>
      <c r="I4322">
        <v>0</v>
      </c>
      <c r="J4322">
        <v>0</v>
      </c>
      <c r="K4322">
        <v>0</v>
      </c>
      <c r="L4322">
        <v>3</v>
      </c>
      <c r="M4322">
        <v>38</v>
      </c>
      <c r="N4322" s="2">
        <v>4.6153846153846158E-3</v>
      </c>
      <c r="O4322" s="2">
        <v>5.8461538461538461E-2</v>
      </c>
      <c r="P4322">
        <v>55</v>
      </c>
      <c r="Q4322" s="2">
        <v>8.2831325301204822E-2</v>
      </c>
      <c r="R4322">
        <v>650</v>
      </c>
      <c r="S4322">
        <v>664</v>
      </c>
      <c r="T4322">
        <v>647</v>
      </c>
      <c r="U4322">
        <v>0</v>
      </c>
      <c r="V4322">
        <v>6</v>
      </c>
      <c r="W4322">
        <v>4</v>
      </c>
      <c r="X4322">
        <v>7</v>
      </c>
      <c r="Y4322">
        <v>52</v>
      </c>
      <c r="Z4322">
        <v>0</v>
      </c>
      <c r="AA4322">
        <v>0</v>
      </c>
      <c r="AB4322">
        <v>0</v>
      </c>
      <c r="AC4322">
        <v>0</v>
      </c>
      <c r="AD4322">
        <v>633</v>
      </c>
      <c r="AE4322">
        <v>0</v>
      </c>
      <c r="AF4322">
        <v>6</v>
      </c>
      <c r="AG4322">
        <v>4</v>
      </c>
      <c r="AH4322">
        <v>7</v>
      </c>
      <c r="AI4322" s="3">
        <v>6.0031595576619273E-2</v>
      </c>
      <c r="AJ4322" s="3">
        <v>0</v>
      </c>
      <c r="AK4322" s="3">
        <v>0</v>
      </c>
      <c r="AL4322" s="3">
        <v>0</v>
      </c>
      <c r="AM4322" s="3">
        <v>0</v>
      </c>
      <c r="AN4322" s="2">
        <f t="shared" si="144"/>
        <v>6.3076923076923072E-2</v>
      </c>
      <c r="AO4322" s="2">
        <v>2.6153846153846153E-2</v>
      </c>
      <c r="AP4322">
        <f t="shared" si="145"/>
        <v>41</v>
      </c>
    </row>
    <row r="4323" spans="1:42" ht="16.5" hidden="1" customHeight="1" x14ac:dyDescent="0.25">
      <c r="A4323" s="5" t="s">
        <v>802</v>
      </c>
      <c r="B4323" s="1" t="s">
        <v>94</v>
      </c>
      <c r="D4323" t="s">
        <v>32</v>
      </c>
      <c r="E4323" t="s">
        <v>95</v>
      </c>
      <c r="F4323" t="s">
        <v>96</v>
      </c>
      <c r="G4323">
        <v>37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41</v>
      </c>
      <c r="N4323" s="2">
        <v>0</v>
      </c>
      <c r="O4323" s="2">
        <v>6.0561299852289516E-2</v>
      </c>
      <c r="P4323">
        <v>28</v>
      </c>
      <c r="Q4323" s="2">
        <v>4.2168674698795178E-2</v>
      </c>
      <c r="R4323">
        <v>677</v>
      </c>
      <c r="S4323">
        <v>664</v>
      </c>
      <c r="T4323">
        <v>628</v>
      </c>
      <c r="U4323">
        <v>25</v>
      </c>
      <c r="V4323">
        <v>3</v>
      </c>
      <c r="W4323">
        <v>4</v>
      </c>
      <c r="X4323">
        <v>4</v>
      </c>
      <c r="Y4323">
        <v>25</v>
      </c>
      <c r="Z4323">
        <v>0</v>
      </c>
      <c r="AA4323">
        <v>0</v>
      </c>
      <c r="AB4323">
        <v>0</v>
      </c>
      <c r="AC4323">
        <v>0</v>
      </c>
      <c r="AD4323">
        <v>640</v>
      </c>
      <c r="AE4323">
        <v>25</v>
      </c>
      <c r="AF4323">
        <v>3</v>
      </c>
      <c r="AG4323">
        <v>4</v>
      </c>
      <c r="AH4323">
        <v>4</v>
      </c>
      <c r="AI4323" s="3">
        <v>5.7812500000000003E-2</v>
      </c>
      <c r="AJ4323" s="3">
        <v>0</v>
      </c>
      <c r="AK4323" s="3">
        <v>0</v>
      </c>
      <c r="AL4323" s="3">
        <v>0</v>
      </c>
      <c r="AM4323" s="3">
        <v>0</v>
      </c>
      <c r="AN4323" s="2">
        <f t="shared" si="144"/>
        <v>6.0561299852289516E-2</v>
      </c>
      <c r="AO4323" s="2">
        <v>5.3254437869822487E-2</v>
      </c>
      <c r="AP4323">
        <f t="shared" si="145"/>
        <v>41</v>
      </c>
    </row>
    <row r="4324" spans="1:42" ht="16.5" hidden="1" customHeight="1" x14ac:dyDescent="0.25">
      <c r="A4324" s="5" t="s">
        <v>794</v>
      </c>
      <c r="B4324" s="1" t="s">
        <v>133</v>
      </c>
      <c r="D4324" t="s">
        <v>32</v>
      </c>
      <c r="E4324" t="s">
        <v>134</v>
      </c>
      <c r="F4324" t="s">
        <v>135</v>
      </c>
      <c r="G4324">
        <v>38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41</v>
      </c>
      <c r="N4324" s="2">
        <v>0</v>
      </c>
      <c r="O4324" s="2">
        <v>5.3524804177545689E-2</v>
      </c>
      <c r="P4324">
        <v>52</v>
      </c>
      <c r="Q4324" s="2">
        <v>6.6924066924066924E-2</v>
      </c>
      <c r="R4324">
        <v>766</v>
      </c>
      <c r="S4324">
        <v>777</v>
      </c>
      <c r="T4324">
        <v>769</v>
      </c>
      <c r="U4324">
        <v>1</v>
      </c>
      <c r="V4324">
        <v>5</v>
      </c>
      <c r="W4324">
        <v>0</v>
      </c>
      <c r="X4324">
        <v>2</v>
      </c>
      <c r="Y4324">
        <v>52</v>
      </c>
      <c r="Z4324">
        <v>0</v>
      </c>
      <c r="AA4324">
        <v>0</v>
      </c>
      <c r="AB4324">
        <v>0</v>
      </c>
      <c r="AC4324">
        <v>0</v>
      </c>
      <c r="AD4324">
        <v>755</v>
      </c>
      <c r="AE4324">
        <v>1</v>
      </c>
      <c r="AF4324">
        <v>5</v>
      </c>
      <c r="AG4324">
        <v>0</v>
      </c>
      <c r="AH4324">
        <v>2</v>
      </c>
      <c r="AI4324" s="3">
        <v>5.0331125827814571E-2</v>
      </c>
      <c r="AJ4324" s="3">
        <v>0</v>
      </c>
      <c r="AK4324" s="3">
        <v>0</v>
      </c>
      <c r="AL4324" s="3">
        <v>0</v>
      </c>
      <c r="AM4324" s="3">
        <v>0</v>
      </c>
      <c r="AN4324" s="2">
        <f t="shared" si="144"/>
        <v>5.3524804177545689E-2</v>
      </c>
      <c r="AO4324" s="2">
        <v>1.0484927916120577E-2</v>
      </c>
      <c r="AP4324">
        <f t="shared" si="145"/>
        <v>41</v>
      </c>
    </row>
    <row r="4325" spans="1:42" ht="16.5" hidden="1" customHeight="1" x14ac:dyDescent="0.25">
      <c r="A4325" s="5" t="s">
        <v>802</v>
      </c>
      <c r="B4325" s="1" t="s">
        <v>543</v>
      </c>
      <c r="D4325" t="s">
        <v>32</v>
      </c>
      <c r="E4325" t="s">
        <v>544</v>
      </c>
      <c r="F4325" t="s">
        <v>545</v>
      </c>
      <c r="G4325">
        <v>40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41</v>
      </c>
      <c r="N4325" s="2">
        <v>0</v>
      </c>
      <c r="O4325" s="2">
        <v>5.118601747815231E-2</v>
      </c>
      <c r="P4325">
        <v>6</v>
      </c>
      <c r="Q4325" s="2">
        <v>7.832898172323759E-3</v>
      </c>
      <c r="R4325">
        <v>801</v>
      </c>
      <c r="S4325">
        <v>766</v>
      </c>
      <c r="T4325">
        <v>758</v>
      </c>
      <c r="U4325">
        <v>0</v>
      </c>
      <c r="V4325">
        <v>4</v>
      </c>
      <c r="W4325">
        <v>0</v>
      </c>
      <c r="X4325">
        <v>4</v>
      </c>
      <c r="Y4325">
        <v>3</v>
      </c>
      <c r="Z4325">
        <v>0</v>
      </c>
      <c r="AA4325">
        <v>0</v>
      </c>
      <c r="AB4325">
        <v>0</v>
      </c>
      <c r="AC4325">
        <v>0</v>
      </c>
      <c r="AD4325">
        <v>795</v>
      </c>
      <c r="AE4325">
        <v>0</v>
      </c>
      <c r="AF4325">
        <v>4</v>
      </c>
      <c r="AG4325">
        <v>0</v>
      </c>
      <c r="AH4325">
        <v>4</v>
      </c>
      <c r="AI4325" s="3">
        <v>5.0314465408805034E-2</v>
      </c>
      <c r="AJ4325" s="3">
        <v>0</v>
      </c>
      <c r="AK4325" s="3">
        <v>0</v>
      </c>
      <c r="AL4325" s="3">
        <v>0</v>
      </c>
      <c r="AM4325" s="3">
        <v>0</v>
      </c>
      <c r="AN4325" s="2">
        <f t="shared" si="144"/>
        <v>5.118601747815231E-2</v>
      </c>
      <c r="AO4325" s="2">
        <v>9.9626400996264009E-3</v>
      </c>
      <c r="AP4325">
        <f t="shared" si="145"/>
        <v>41</v>
      </c>
    </row>
    <row r="4326" spans="1:42" ht="16.5" hidden="1" customHeight="1" x14ac:dyDescent="0.25">
      <c r="A4326" s="5" t="s">
        <v>791</v>
      </c>
      <c r="B4326" s="1" t="s">
        <v>136</v>
      </c>
      <c r="D4326" t="s">
        <v>32</v>
      </c>
      <c r="E4326" t="s">
        <v>134</v>
      </c>
      <c r="F4326" t="s">
        <v>137</v>
      </c>
      <c r="G4326">
        <v>35</v>
      </c>
      <c r="H4326">
        <v>0</v>
      </c>
      <c r="I4326">
        <v>0</v>
      </c>
      <c r="J4326">
        <v>0</v>
      </c>
      <c r="K4326">
        <v>3</v>
      </c>
      <c r="L4326">
        <v>0</v>
      </c>
      <c r="M4326">
        <v>41</v>
      </c>
      <c r="N4326" s="2">
        <v>0</v>
      </c>
      <c r="O4326" s="2">
        <v>5.0430504305043047E-2</v>
      </c>
      <c r="P4326">
        <v>127</v>
      </c>
      <c r="Q4326" s="2">
        <v>0.14126807563959956</v>
      </c>
      <c r="R4326">
        <v>813</v>
      </c>
      <c r="S4326">
        <v>899</v>
      </c>
      <c r="T4326">
        <v>886</v>
      </c>
      <c r="U4326">
        <v>4</v>
      </c>
      <c r="V4326">
        <v>8</v>
      </c>
      <c r="W4326">
        <v>0</v>
      </c>
      <c r="X4326">
        <v>1</v>
      </c>
      <c r="Y4326">
        <v>126</v>
      </c>
      <c r="Z4326">
        <v>0</v>
      </c>
      <c r="AA4326">
        <v>0</v>
      </c>
      <c r="AB4326">
        <v>0</v>
      </c>
      <c r="AC4326">
        <v>0</v>
      </c>
      <c r="AD4326">
        <v>795</v>
      </c>
      <c r="AE4326">
        <v>4</v>
      </c>
      <c r="AF4326">
        <v>8</v>
      </c>
      <c r="AG4326">
        <v>0</v>
      </c>
      <c r="AH4326">
        <v>4</v>
      </c>
      <c r="AI4326" s="3">
        <v>4.40251572327044E-2</v>
      </c>
      <c r="AJ4326" s="3">
        <v>0</v>
      </c>
      <c r="AK4326" s="3">
        <v>0</v>
      </c>
      <c r="AL4326" s="3">
        <v>0</v>
      </c>
      <c r="AM4326" s="3">
        <v>0.75</v>
      </c>
      <c r="AN4326" s="2">
        <f t="shared" si="144"/>
        <v>5.0430504305043047E-2</v>
      </c>
      <c r="AO4326" s="2">
        <v>1.9728729963008632E-2</v>
      </c>
      <c r="AP4326">
        <f t="shared" si="145"/>
        <v>41</v>
      </c>
    </row>
    <row r="4327" spans="1:42" ht="16.5" hidden="1" customHeight="1" x14ac:dyDescent="0.25">
      <c r="A4327" s="4" t="s">
        <v>797</v>
      </c>
      <c r="B4327" s="1" t="s">
        <v>136</v>
      </c>
      <c r="D4327" t="s">
        <v>32</v>
      </c>
      <c r="E4327" t="s">
        <v>134</v>
      </c>
      <c r="F4327" t="s">
        <v>137</v>
      </c>
      <c r="G4327">
        <v>31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41</v>
      </c>
      <c r="N4327" s="2">
        <v>0</v>
      </c>
      <c r="O4327" s="2">
        <v>4.8463356973995272E-2</v>
      </c>
      <c r="P4327">
        <v>133</v>
      </c>
      <c r="Q4327" s="2">
        <v>0.1417910447761194</v>
      </c>
      <c r="R4327">
        <v>846</v>
      </c>
      <c r="S4327">
        <v>938</v>
      </c>
      <c r="T4327">
        <v>910</v>
      </c>
      <c r="U4327">
        <v>6</v>
      </c>
      <c r="V4327">
        <v>9</v>
      </c>
      <c r="W4327">
        <v>4</v>
      </c>
      <c r="X4327">
        <v>9</v>
      </c>
      <c r="Y4327">
        <v>130</v>
      </c>
      <c r="Z4327">
        <v>0</v>
      </c>
      <c r="AA4327">
        <v>0</v>
      </c>
      <c r="AB4327">
        <v>0</v>
      </c>
      <c r="AC4327">
        <v>0</v>
      </c>
      <c r="AD4327">
        <v>811</v>
      </c>
      <c r="AE4327">
        <v>6</v>
      </c>
      <c r="AF4327">
        <v>9</v>
      </c>
      <c r="AG4327">
        <v>4</v>
      </c>
      <c r="AH4327">
        <v>9</v>
      </c>
      <c r="AI4327" s="3">
        <v>3.8224414303329221E-2</v>
      </c>
      <c r="AJ4327" s="3">
        <v>0</v>
      </c>
      <c r="AK4327" s="3">
        <v>0</v>
      </c>
      <c r="AL4327" s="3">
        <v>0</v>
      </c>
      <c r="AM4327" s="3">
        <v>0</v>
      </c>
      <c r="AN4327" s="2">
        <f t="shared" si="144"/>
        <v>4.8463356973995272E-2</v>
      </c>
      <c r="AO4327" s="2">
        <v>3.3373063170441003E-2</v>
      </c>
      <c r="AP4327">
        <f t="shared" si="145"/>
        <v>41</v>
      </c>
    </row>
    <row r="4328" spans="1:42" ht="16.5" hidden="1" customHeight="1" x14ac:dyDescent="0.25">
      <c r="A4328" s="5" t="s">
        <v>790</v>
      </c>
      <c r="B4328" s="1" t="s">
        <v>252</v>
      </c>
      <c r="D4328" t="s">
        <v>32</v>
      </c>
      <c r="E4328" t="s">
        <v>253</v>
      </c>
      <c r="F4328" t="s">
        <v>254</v>
      </c>
      <c r="G4328">
        <v>37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41</v>
      </c>
      <c r="N4328" s="2">
        <v>0</v>
      </c>
      <c r="O4328" s="2">
        <v>4.3756670224119533E-2</v>
      </c>
      <c r="P4328">
        <v>45</v>
      </c>
      <c r="Q4328" s="2">
        <v>4.7821466524973433E-2</v>
      </c>
      <c r="R4328">
        <v>937</v>
      </c>
      <c r="S4328">
        <v>941</v>
      </c>
      <c r="T4328">
        <v>917</v>
      </c>
      <c r="U4328">
        <v>7</v>
      </c>
      <c r="V4328">
        <v>6</v>
      </c>
      <c r="W4328">
        <v>6</v>
      </c>
      <c r="X4328">
        <v>5</v>
      </c>
      <c r="Y4328">
        <v>36</v>
      </c>
      <c r="Z4328">
        <v>0</v>
      </c>
      <c r="AA4328">
        <v>0</v>
      </c>
      <c r="AB4328">
        <v>3</v>
      </c>
      <c r="AC4328">
        <v>0</v>
      </c>
      <c r="AD4328">
        <v>918</v>
      </c>
      <c r="AE4328">
        <v>7</v>
      </c>
      <c r="AF4328">
        <v>6</v>
      </c>
      <c r="AG4328">
        <v>3</v>
      </c>
      <c r="AH4328">
        <v>5</v>
      </c>
      <c r="AI4328" s="3">
        <v>4.0305010893246188E-2</v>
      </c>
      <c r="AJ4328" s="3">
        <v>0</v>
      </c>
      <c r="AK4328" s="3">
        <v>0</v>
      </c>
      <c r="AL4328" s="3">
        <v>0</v>
      </c>
      <c r="AM4328" s="3">
        <v>0</v>
      </c>
      <c r="AN4328" s="2">
        <f t="shared" si="144"/>
        <v>4.3756670224119533E-2</v>
      </c>
      <c r="AO4328" s="2">
        <v>2.2364217252396165E-2</v>
      </c>
      <c r="AP4328">
        <f t="shared" si="145"/>
        <v>41</v>
      </c>
    </row>
    <row r="4329" spans="1:42" ht="16.5" hidden="1" customHeight="1" x14ac:dyDescent="0.25">
      <c r="A4329" s="5" t="s">
        <v>794</v>
      </c>
      <c r="B4329" s="1" t="s">
        <v>131</v>
      </c>
      <c r="D4329" t="s">
        <v>32</v>
      </c>
      <c r="E4329" t="s">
        <v>129</v>
      </c>
      <c r="F4329" t="s">
        <v>132</v>
      </c>
      <c r="G4329">
        <v>36</v>
      </c>
      <c r="H4329">
        <v>0</v>
      </c>
      <c r="I4329">
        <v>0</v>
      </c>
      <c r="J4329">
        <v>0</v>
      </c>
      <c r="K4329">
        <v>0</v>
      </c>
      <c r="L4329">
        <v>12</v>
      </c>
      <c r="M4329">
        <v>29</v>
      </c>
      <c r="N4329" s="2">
        <v>1.2578616352201259E-2</v>
      </c>
      <c r="O4329" s="2">
        <v>3.0398322851153039E-2</v>
      </c>
      <c r="P4329">
        <v>1</v>
      </c>
      <c r="Q4329" s="2">
        <v>1.0940919037199124E-3</v>
      </c>
      <c r="R4329">
        <v>954</v>
      </c>
      <c r="S4329">
        <v>914</v>
      </c>
      <c r="T4329">
        <v>877</v>
      </c>
      <c r="U4329">
        <v>5</v>
      </c>
      <c r="V4329">
        <v>11</v>
      </c>
      <c r="W4329">
        <v>11</v>
      </c>
      <c r="X4329">
        <v>10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913</v>
      </c>
      <c r="AE4329">
        <v>5</v>
      </c>
      <c r="AF4329">
        <v>11</v>
      </c>
      <c r="AG4329">
        <v>11</v>
      </c>
      <c r="AH4329">
        <v>10</v>
      </c>
      <c r="AI4329" s="3">
        <v>3.9430449069003289E-2</v>
      </c>
      <c r="AJ4329" s="3">
        <v>0</v>
      </c>
      <c r="AK4329" s="3">
        <v>0</v>
      </c>
      <c r="AL4329" s="3">
        <v>0</v>
      </c>
      <c r="AM4329" s="3">
        <v>0</v>
      </c>
      <c r="AN4329" s="2">
        <f t="shared" si="144"/>
        <v>4.2976939203354297E-2</v>
      </c>
      <c r="AO4329" s="2">
        <v>3.8947368421052633E-2</v>
      </c>
      <c r="AP4329">
        <f t="shared" si="145"/>
        <v>41</v>
      </c>
    </row>
    <row r="4330" spans="1:42" ht="16.5" hidden="1" customHeight="1" x14ac:dyDescent="0.25">
      <c r="A4330" s="5" t="s">
        <v>795</v>
      </c>
      <c r="B4330" s="1" t="s">
        <v>103</v>
      </c>
      <c r="D4330" t="s">
        <v>32</v>
      </c>
      <c r="E4330" t="s">
        <v>95</v>
      </c>
      <c r="F4330" t="s">
        <v>104</v>
      </c>
      <c r="G4330">
        <v>33</v>
      </c>
      <c r="H4330">
        <v>3</v>
      </c>
      <c r="I4330">
        <v>0</v>
      </c>
      <c r="J4330">
        <v>0</v>
      </c>
      <c r="K4330">
        <v>0</v>
      </c>
      <c r="L4330">
        <v>3</v>
      </c>
      <c r="M4330">
        <v>38</v>
      </c>
      <c r="N4330" s="2">
        <v>3.0487804878048782E-3</v>
      </c>
      <c r="O4330" s="2">
        <v>3.8617886178861791E-2</v>
      </c>
      <c r="P4330">
        <v>219</v>
      </c>
      <c r="Q4330" s="2">
        <v>0.18846815834767641</v>
      </c>
      <c r="R4330">
        <v>984</v>
      </c>
      <c r="S4330">
        <v>1162</v>
      </c>
      <c r="T4330">
        <v>1132</v>
      </c>
      <c r="U4330">
        <v>14</v>
      </c>
      <c r="V4330">
        <v>5</v>
      </c>
      <c r="W4330">
        <v>7</v>
      </c>
      <c r="X4330">
        <v>4</v>
      </c>
      <c r="Y4330">
        <v>204</v>
      </c>
      <c r="Z4330">
        <v>7</v>
      </c>
      <c r="AA4330">
        <v>0</v>
      </c>
      <c r="AB4330">
        <v>0</v>
      </c>
      <c r="AC4330">
        <v>0</v>
      </c>
      <c r="AD4330">
        <v>961</v>
      </c>
      <c r="AE4330">
        <v>10</v>
      </c>
      <c r="AF4330">
        <v>5</v>
      </c>
      <c r="AG4330">
        <v>7</v>
      </c>
      <c r="AH4330">
        <v>4</v>
      </c>
      <c r="AI4330" s="3">
        <v>3.4339229968782518E-2</v>
      </c>
      <c r="AJ4330" s="3">
        <v>0.3</v>
      </c>
      <c r="AK4330" s="3">
        <v>0</v>
      </c>
      <c r="AL4330" s="3">
        <v>0</v>
      </c>
      <c r="AM4330" s="3">
        <v>0</v>
      </c>
      <c r="AN4330" s="2">
        <f t="shared" si="144"/>
        <v>4.1666666666666671E-2</v>
      </c>
      <c r="AO4330" s="2">
        <v>2.6342451874366769E-2</v>
      </c>
      <c r="AP4330">
        <f t="shared" si="145"/>
        <v>41</v>
      </c>
    </row>
    <row r="4331" spans="1:42" ht="16.5" hidden="1" customHeight="1" x14ac:dyDescent="0.25">
      <c r="A4331" s="4">
        <v>2011</v>
      </c>
      <c r="B4331" s="1" t="s">
        <v>103</v>
      </c>
      <c r="D4331" t="s">
        <v>32</v>
      </c>
      <c r="E4331" t="s">
        <v>95</v>
      </c>
      <c r="F4331" t="s">
        <v>104</v>
      </c>
      <c r="G4331">
        <v>34</v>
      </c>
      <c r="H4331">
        <v>3</v>
      </c>
      <c r="I4331">
        <v>0</v>
      </c>
      <c r="J4331">
        <v>0</v>
      </c>
      <c r="K4331">
        <v>0</v>
      </c>
      <c r="L4331">
        <v>0</v>
      </c>
      <c r="M4331">
        <v>41</v>
      </c>
      <c r="N4331" s="2">
        <v>0</v>
      </c>
      <c r="O4331" s="2">
        <v>4.0836653386454182E-2</v>
      </c>
      <c r="P4331">
        <v>238</v>
      </c>
      <c r="Q4331" s="2">
        <v>0.19816819317235637</v>
      </c>
      <c r="R4331">
        <v>1004</v>
      </c>
      <c r="S4331">
        <v>1201</v>
      </c>
      <c r="T4331">
        <v>1168</v>
      </c>
      <c r="U4331">
        <v>11</v>
      </c>
      <c r="V4331">
        <v>9</v>
      </c>
      <c r="W4331">
        <v>9</v>
      </c>
      <c r="X4331">
        <v>4</v>
      </c>
      <c r="Y4331">
        <v>225</v>
      </c>
      <c r="Z4331">
        <v>6</v>
      </c>
      <c r="AA4331">
        <v>0</v>
      </c>
      <c r="AB4331">
        <v>0</v>
      </c>
      <c r="AC4331">
        <v>0</v>
      </c>
      <c r="AD4331">
        <v>977</v>
      </c>
      <c r="AE4331">
        <v>8</v>
      </c>
      <c r="AF4331">
        <v>9</v>
      </c>
      <c r="AG4331">
        <v>9</v>
      </c>
      <c r="AH4331">
        <v>4</v>
      </c>
      <c r="AI4331" s="3">
        <v>3.4800409416581371E-2</v>
      </c>
      <c r="AJ4331" s="3">
        <v>0.375</v>
      </c>
      <c r="AK4331" s="3">
        <v>0</v>
      </c>
      <c r="AL4331" s="3">
        <v>0</v>
      </c>
      <c r="AM4331" s="3">
        <v>0</v>
      </c>
      <c r="AN4331" s="2">
        <f t="shared" si="144"/>
        <v>4.0836653386454182E-2</v>
      </c>
      <c r="AO4331" s="2">
        <v>2.9791459781529295E-2</v>
      </c>
      <c r="AP4331">
        <f t="shared" si="145"/>
        <v>41</v>
      </c>
    </row>
    <row r="4332" spans="1:42" ht="16.5" hidden="1" customHeight="1" x14ac:dyDescent="0.25">
      <c r="A4332" s="4" t="s">
        <v>799</v>
      </c>
      <c r="B4332" s="1" t="s">
        <v>460</v>
      </c>
      <c r="D4332" t="s">
        <v>32</v>
      </c>
      <c r="E4332" t="s">
        <v>456</v>
      </c>
      <c r="F4332" t="s">
        <v>461</v>
      </c>
      <c r="G4332">
        <v>35</v>
      </c>
      <c r="H4332">
        <v>0</v>
      </c>
      <c r="I4332">
        <v>0</v>
      </c>
      <c r="J4332">
        <v>0</v>
      </c>
      <c r="K4332">
        <v>3</v>
      </c>
      <c r="L4332">
        <v>0</v>
      </c>
      <c r="M4332">
        <v>41</v>
      </c>
      <c r="N4332" s="2">
        <v>0</v>
      </c>
      <c r="O4332" s="2">
        <v>3.9084842707340327E-2</v>
      </c>
      <c r="P4332">
        <v>30</v>
      </c>
      <c r="Q4332" s="2">
        <v>2.8901734104046242E-2</v>
      </c>
      <c r="R4332">
        <v>1049</v>
      </c>
      <c r="S4332">
        <v>1038</v>
      </c>
      <c r="T4332">
        <v>800</v>
      </c>
      <c r="U4332">
        <v>109</v>
      </c>
      <c r="V4332">
        <v>13</v>
      </c>
      <c r="W4332">
        <v>98</v>
      </c>
      <c r="X4332">
        <v>18</v>
      </c>
      <c r="Y4332">
        <v>24</v>
      </c>
      <c r="Z4332">
        <v>5</v>
      </c>
      <c r="AA4332">
        <v>0</v>
      </c>
      <c r="AB4332">
        <v>0</v>
      </c>
      <c r="AC4332">
        <v>0</v>
      </c>
      <c r="AD4332">
        <v>811</v>
      </c>
      <c r="AE4332">
        <v>104</v>
      </c>
      <c r="AF4332">
        <v>13</v>
      </c>
      <c r="AG4332">
        <v>98</v>
      </c>
      <c r="AH4332">
        <v>21</v>
      </c>
      <c r="AI4332" s="3">
        <v>4.3156596794081382E-2</v>
      </c>
      <c r="AJ4332" s="3">
        <v>0</v>
      </c>
      <c r="AK4332" s="3">
        <v>0</v>
      </c>
      <c r="AL4332" s="3">
        <v>0</v>
      </c>
      <c r="AM4332" s="3">
        <v>0.14285714285714285</v>
      </c>
      <c r="AN4332" s="2">
        <f t="shared" si="144"/>
        <v>3.9084842707340327E-2</v>
      </c>
      <c r="AO4332" s="2">
        <v>0.22540592168099333</v>
      </c>
      <c r="AP4332">
        <f t="shared" si="145"/>
        <v>41</v>
      </c>
    </row>
    <row r="4333" spans="1:42" ht="16.5" hidden="1" customHeight="1" x14ac:dyDescent="0.25">
      <c r="A4333" s="4" t="s">
        <v>803</v>
      </c>
      <c r="B4333" s="1" t="s">
        <v>153</v>
      </c>
      <c r="D4333" t="s">
        <v>32</v>
      </c>
      <c r="E4333" t="s">
        <v>149</v>
      </c>
      <c r="F4333" t="s">
        <v>154</v>
      </c>
      <c r="G4333">
        <v>34</v>
      </c>
      <c r="H4333">
        <v>0</v>
      </c>
      <c r="I4333">
        <v>0</v>
      </c>
      <c r="J4333">
        <v>0</v>
      </c>
      <c r="K4333">
        <v>0</v>
      </c>
      <c r="L4333">
        <v>3</v>
      </c>
      <c r="M4333">
        <v>38</v>
      </c>
      <c r="N4333" s="2">
        <v>2.5974025974025974E-3</v>
      </c>
      <c r="O4333" s="2">
        <v>3.2900432900432902E-2</v>
      </c>
      <c r="P4333">
        <v>176</v>
      </c>
      <c r="Q4333" s="2">
        <v>0.13643410852713178</v>
      </c>
      <c r="R4333">
        <v>1155</v>
      </c>
      <c r="S4333">
        <v>1290</v>
      </c>
      <c r="T4333">
        <v>1255</v>
      </c>
      <c r="U4333">
        <v>8</v>
      </c>
      <c r="V4333">
        <v>7</v>
      </c>
      <c r="W4333">
        <v>6</v>
      </c>
      <c r="X4333">
        <v>14</v>
      </c>
      <c r="Y4333">
        <v>166</v>
      </c>
      <c r="Z4333">
        <v>0</v>
      </c>
      <c r="AA4333">
        <v>4</v>
      </c>
      <c r="AB4333">
        <v>0</v>
      </c>
      <c r="AC4333">
        <v>3</v>
      </c>
      <c r="AD4333">
        <v>1123</v>
      </c>
      <c r="AE4333">
        <v>8</v>
      </c>
      <c r="AF4333">
        <v>3</v>
      </c>
      <c r="AG4333">
        <v>6</v>
      </c>
      <c r="AH4333">
        <v>11</v>
      </c>
      <c r="AI4333" s="3">
        <v>3.0276046304541407E-2</v>
      </c>
      <c r="AJ4333" s="3">
        <v>0</v>
      </c>
      <c r="AK4333" s="3">
        <v>0</v>
      </c>
      <c r="AL4333" s="3">
        <v>0</v>
      </c>
      <c r="AM4333" s="3">
        <v>0</v>
      </c>
      <c r="AN4333" s="2">
        <f t="shared" si="144"/>
        <v>3.54978354978355E-2</v>
      </c>
      <c r="AO4333" s="2">
        <v>2.4326672458731539E-2</v>
      </c>
      <c r="AP4333">
        <f t="shared" si="145"/>
        <v>41</v>
      </c>
    </row>
    <row r="4334" spans="1:42" ht="16.5" hidden="1" customHeight="1" x14ac:dyDescent="0.25">
      <c r="A4334" s="5" t="s">
        <v>794</v>
      </c>
      <c r="B4334" s="1" t="s">
        <v>31</v>
      </c>
      <c r="D4334" t="s">
        <v>32</v>
      </c>
      <c r="E4334" t="s">
        <v>33</v>
      </c>
      <c r="F4334" t="s">
        <v>34</v>
      </c>
      <c r="G4334">
        <v>37</v>
      </c>
      <c r="H4334">
        <v>0</v>
      </c>
      <c r="I4334">
        <v>0</v>
      </c>
      <c r="J4334">
        <v>0</v>
      </c>
      <c r="K4334">
        <v>0</v>
      </c>
      <c r="L4334">
        <v>5</v>
      </c>
      <c r="M4334">
        <v>36</v>
      </c>
      <c r="N4334" s="2">
        <v>4.0257648953301124E-3</v>
      </c>
      <c r="O4334" s="2">
        <v>2.8985507246376812E-2</v>
      </c>
      <c r="P4334">
        <v>81</v>
      </c>
      <c r="Q4334" s="2">
        <v>6.3182527301092042E-2</v>
      </c>
      <c r="R4334">
        <v>1242</v>
      </c>
      <c r="S4334">
        <v>1282</v>
      </c>
      <c r="T4334">
        <v>1208</v>
      </c>
      <c r="U4334">
        <v>16</v>
      </c>
      <c r="V4334">
        <v>26</v>
      </c>
      <c r="W4334">
        <v>12</v>
      </c>
      <c r="X4334">
        <v>20</v>
      </c>
      <c r="Y4334">
        <v>76</v>
      </c>
      <c r="Z4334">
        <v>0</v>
      </c>
      <c r="AA4334">
        <v>0</v>
      </c>
      <c r="AB4334">
        <v>0</v>
      </c>
      <c r="AC4334">
        <v>0</v>
      </c>
      <c r="AD4334">
        <v>1169</v>
      </c>
      <c r="AE4334">
        <v>16</v>
      </c>
      <c r="AF4334">
        <v>26</v>
      </c>
      <c r="AG4334">
        <v>12</v>
      </c>
      <c r="AH4334">
        <v>20</v>
      </c>
      <c r="AI4334" s="3">
        <v>3.1650983746792129E-2</v>
      </c>
      <c r="AJ4334" s="3">
        <v>0</v>
      </c>
      <c r="AK4334" s="3">
        <v>0</v>
      </c>
      <c r="AL4334" s="3">
        <v>0</v>
      </c>
      <c r="AM4334" s="3">
        <v>0</v>
      </c>
      <c r="AN4334" s="2">
        <f t="shared" si="144"/>
        <v>3.3011272141706925E-2</v>
      </c>
      <c r="AO4334" s="2">
        <v>5.9533386967015288E-2</v>
      </c>
      <c r="AP4334">
        <f t="shared" si="145"/>
        <v>41</v>
      </c>
    </row>
    <row r="4335" spans="1:42" ht="16.5" hidden="1" customHeight="1" x14ac:dyDescent="0.25">
      <c r="A4335" s="4" t="s">
        <v>799</v>
      </c>
      <c r="B4335" s="1" t="s">
        <v>410</v>
      </c>
      <c r="D4335" t="s">
        <v>32</v>
      </c>
      <c r="E4335" t="s">
        <v>408</v>
      </c>
      <c r="F4335" t="s">
        <v>411</v>
      </c>
      <c r="G4335">
        <v>29</v>
      </c>
      <c r="H4335">
        <v>0</v>
      </c>
      <c r="I4335">
        <v>0</v>
      </c>
      <c r="J4335">
        <v>0</v>
      </c>
      <c r="K4335">
        <v>0</v>
      </c>
      <c r="L4335">
        <v>5</v>
      </c>
      <c r="M4335">
        <v>36</v>
      </c>
      <c r="N4335" s="2">
        <v>3.1387319522912741E-3</v>
      </c>
      <c r="O4335" s="2">
        <v>2.2598870056497175E-2</v>
      </c>
      <c r="P4335">
        <v>116</v>
      </c>
      <c r="Q4335" s="2">
        <v>6.9544364508393283E-2</v>
      </c>
      <c r="R4335">
        <v>1593</v>
      </c>
      <c r="S4335">
        <v>1668</v>
      </c>
      <c r="T4335">
        <v>1555</v>
      </c>
      <c r="U4335">
        <v>22</v>
      </c>
      <c r="V4335">
        <v>17</v>
      </c>
      <c r="W4335">
        <v>21</v>
      </c>
      <c r="X4335">
        <v>53</v>
      </c>
      <c r="Y4335">
        <v>111</v>
      </c>
      <c r="Z4335">
        <v>0</v>
      </c>
      <c r="AA4335">
        <v>4</v>
      </c>
      <c r="AB4335">
        <v>0</v>
      </c>
      <c r="AC4335">
        <v>0</v>
      </c>
      <c r="AD4335">
        <v>1473</v>
      </c>
      <c r="AE4335">
        <v>22</v>
      </c>
      <c r="AF4335">
        <v>13</v>
      </c>
      <c r="AG4335">
        <v>21</v>
      </c>
      <c r="AH4335">
        <v>53</v>
      </c>
      <c r="AI4335" s="3">
        <v>1.9687712152070606E-2</v>
      </c>
      <c r="AJ4335" s="3">
        <v>0</v>
      </c>
      <c r="AK4335" s="3">
        <v>0</v>
      </c>
      <c r="AL4335" s="3">
        <v>0</v>
      </c>
      <c r="AM4335" s="3">
        <v>0</v>
      </c>
      <c r="AN4335" s="2">
        <f t="shared" si="144"/>
        <v>2.5737602008788447E-2</v>
      </c>
      <c r="AO4335" s="2">
        <v>6.890012642225031E-2</v>
      </c>
      <c r="AP4335">
        <f t="shared" si="145"/>
        <v>41</v>
      </c>
    </row>
    <row r="4336" spans="1:42" ht="16.5" hidden="1" customHeight="1" x14ac:dyDescent="0.25">
      <c r="A4336" s="5" t="s">
        <v>787</v>
      </c>
      <c r="B4336" s="1" t="s">
        <v>267</v>
      </c>
      <c r="D4336" t="s">
        <v>32</v>
      </c>
      <c r="E4336" t="s">
        <v>268</v>
      </c>
      <c r="F4336" t="s">
        <v>269</v>
      </c>
      <c r="G4336">
        <v>39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41</v>
      </c>
      <c r="N4336" s="2">
        <v>0</v>
      </c>
      <c r="O4336" s="2">
        <v>2.0206998521439132E-2</v>
      </c>
      <c r="P4336">
        <v>8</v>
      </c>
      <c r="Q4336" s="2">
        <v>4.0080160320641279E-3</v>
      </c>
      <c r="R4336">
        <v>2029</v>
      </c>
      <c r="S4336">
        <v>1996</v>
      </c>
      <c r="T4336">
        <v>1888</v>
      </c>
      <c r="U4336">
        <v>42</v>
      </c>
      <c r="V4336">
        <v>13</v>
      </c>
      <c r="W4336">
        <v>18</v>
      </c>
      <c r="X4336">
        <v>35</v>
      </c>
      <c r="Y4336">
        <v>6</v>
      </c>
      <c r="Z4336">
        <v>0</v>
      </c>
      <c r="AA4336">
        <v>0</v>
      </c>
      <c r="AB4336">
        <v>0</v>
      </c>
      <c r="AC4336">
        <v>0</v>
      </c>
      <c r="AD4336">
        <v>1921</v>
      </c>
      <c r="AE4336">
        <v>42</v>
      </c>
      <c r="AF4336">
        <v>13</v>
      </c>
      <c r="AG4336">
        <v>18</v>
      </c>
      <c r="AH4336">
        <v>35</v>
      </c>
      <c r="AI4336" s="3">
        <v>2.030192608016658E-2</v>
      </c>
      <c r="AJ4336" s="3">
        <v>0</v>
      </c>
      <c r="AK4336" s="3">
        <v>0</v>
      </c>
      <c r="AL4336" s="3">
        <v>0</v>
      </c>
      <c r="AM4336" s="3">
        <v>0</v>
      </c>
      <c r="AN4336" s="2">
        <f t="shared" si="144"/>
        <v>2.0206998521439132E-2</v>
      </c>
      <c r="AO4336" s="2">
        <v>5.3228191227205519E-2</v>
      </c>
      <c r="AP4336">
        <f t="shared" si="145"/>
        <v>41</v>
      </c>
    </row>
    <row r="4337" spans="1:42" ht="16.5" hidden="1" customHeight="1" x14ac:dyDescent="0.25">
      <c r="A4337" s="5" t="s">
        <v>788</v>
      </c>
      <c r="B4337" s="1" t="s">
        <v>222</v>
      </c>
      <c r="C4337" t="s">
        <v>36</v>
      </c>
      <c r="D4337" t="s">
        <v>43</v>
      </c>
      <c r="E4337" t="s">
        <v>38</v>
      </c>
      <c r="F4337" t="s">
        <v>223</v>
      </c>
      <c r="G4337">
        <v>35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41</v>
      </c>
      <c r="N4337" s="2">
        <v>0</v>
      </c>
      <c r="O4337" s="2">
        <v>1.872146118721461E-2</v>
      </c>
      <c r="P4337">
        <v>337</v>
      </c>
      <c r="Q4337" s="2">
        <v>0.13555913113435236</v>
      </c>
      <c r="R4337">
        <v>2190</v>
      </c>
      <c r="S4337">
        <v>2486</v>
      </c>
      <c r="T4337">
        <v>2385</v>
      </c>
      <c r="U4337">
        <v>6</v>
      </c>
      <c r="V4337">
        <v>23</v>
      </c>
      <c r="W4337">
        <v>38</v>
      </c>
      <c r="X4337">
        <v>34</v>
      </c>
      <c r="Y4337">
        <v>311</v>
      </c>
      <c r="Z4337">
        <v>0</v>
      </c>
      <c r="AA4337">
        <v>0</v>
      </c>
      <c r="AB4337">
        <v>5</v>
      </c>
      <c r="AC4337">
        <v>5</v>
      </c>
      <c r="AD4337">
        <v>2109</v>
      </c>
      <c r="AE4337">
        <v>6</v>
      </c>
      <c r="AF4337">
        <v>23</v>
      </c>
      <c r="AG4337">
        <v>33</v>
      </c>
      <c r="AH4337">
        <v>29</v>
      </c>
      <c r="AI4337" s="3">
        <v>1.6595542911332386E-2</v>
      </c>
      <c r="AJ4337" s="3">
        <v>0</v>
      </c>
      <c r="AK4337" s="3">
        <v>0</v>
      </c>
      <c r="AL4337" s="3">
        <v>0</v>
      </c>
      <c r="AM4337" s="3">
        <v>0</v>
      </c>
      <c r="AN4337" s="2">
        <f t="shared" si="144"/>
        <v>1.872146118721461E-2</v>
      </c>
      <c r="AO4337" s="2">
        <v>4.1363636363636366E-2</v>
      </c>
      <c r="AP4337">
        <f t="shared" si="145"/>
        <v>41</v>
      </c>
    </row>
    <row r="4338" spans="1:42" ht="16.5" hidden="1" customHeight="1" x14ac:dyDescent="0.25">
      <c r="A4338" s="5" t="s">
        <v>788</v>
      </c>
      <c r="B4338" s="1" t="s">
        <v>216</v>
      </c>
      <c r="C4338" t="s">
        <v>36</v>
      </c>
      <c r="D4338" t="s">
        <v>43</v>
      </c>
      <c r="E4338" t="s">
        <v>38</v>
      </c>
      <c r="F4338" t="s">
        <v>217</v>
      </c>
      <c r="G4338">
        <v>33</v>
      </c>
      <c r="H4338">
        <v>0</v>
      </c>
      <c r="I4338">
        <v>3</v>
      </c>
      <c r="J4338">
        <v>0</v>
      </c>
      <c r="K4338">
        <v>0</v>
      </c>
      <c r="L4338">
        <v>0</v>
      </c>
      <c r="M4338">
        <v>41</v>
      </c>
      <c r="N4338" s="2">
        <v>0</v>
      </c>
      <c r="O4338" s="2">
        <v>6.3222821896684661E-3</v>
      </c>
      <c r="P4338">
        <v>719</v>
      </c>
      <c r="Q4338" s="2">
        <v>0.1003769370375541</v>
      </c>
      <c r="R4338">
        <v>6485</v>
      </c>
      <c r="S4338">
        <v>7163</v>
      </c>
      <c r="T4338">
        <v>6531</v>
      </c>
      <c r="U4338">
        <v>18</v>
      </c>
      <c r="V4338">
        <v>201</v>
      </c>
      <c r="W4338">
        <v>300</v>
      </c>
      <c r="X4338">
        <v>113</v>
      </c>
      <c r="Y4338">
        <v>543</v>
      </c>
      <c r="Z4338">
        <v>6</v>
      </c>
      <c r="AA4338">
        <v>76</v>
      </c>
      <c r="AB4338">
        <v>41</v>
      </c>
      <c r="AC4338">
        <v>28</v>
      </c>
      <c r="AD4338">
        <v>6021</v>
      </c>
      <c r="AE4338">
        <v>12</v>
      </c>
      <c r="AF4338">
        <v>128</v>
      </c>
      <c r="AG4338">
        <v>259</v>
      </c>
      <c r="AH4338">
        <v>85</v>
      </c>
      <c r="AI4338" s="3">
        <v>5.4808171400099652E-3</v>
      </c>
      <c r="AJ4338" s="3">
        <v>0</v>
      </c>
      <c r="AK4338" s="3">
        <v>2.34375E-2</v>
      </c>
      <c r="AL4338" s="3">
        <v>0</v>
      </c>
      <c r="AM4338" s="3">
        <v>0</v>
      </c>
      <c r="AN4338" s="2">
        <f t="shared" si="144"/>
        <v>6.3222821896684661E-3</v>
      </c>
      <c r="AO4338" s="2">
        <v>7.4404304381245193E-2</v>
      </c>
      <c r="AP4338">
        <f t="shared" si="145"/>
        <v>41</v>
      </c>
    </row>
    <row r="4339" spans="1:42" ht="16.5" hidden="1" customHeight="1" x14ac:dyDescent="0.25">
      <c r="A4339" s="5" t="s">
        <v>802</v>
      </c>
      <c r="B4339" s="1" t="s">
        <v>216</v>
      </c>
      <c r="C4339" t="s">
        <v>36</v>
      </c>
      <c r="D4339" t="s">
        <v>43</v>
      </c>
      <c r="E4339" t="s">
        <v>38</v>
      </c>
      <c r="F4339" t="s">
        <v>217</v>
      </c>
      <c r="G4339">
        <v>26</v>
      </c>
      <c r="H4339">
        <v>0</v>
      </c>
      <c r="I4339">
        <v>7</v>
      </c>
      <c r="J4339">
        <v>0</v>
      </c>
      <c r="K4339">
        <v>0</v>
      </c>
      <c r="L4339">
        <v>0</v>
      </c>
      <c r="M4339">
        <v>41</v>
      </c>
      <c r="N4339" s="2">
        <v>0</v>
      </c>
      <c r="O4339" s="2">
        <v>6.2357414448669206E-3</v>
      </c>
      <c r="P4339">
        <v>491</v>
      </c>
      <c r="Q4339" s="2">
        <v>6.9893238434163701E-2</v>
      </c>
      <c r="R4339">
        <v>6575</v>
      </c>
      <c r="S4339">
        <v>7025</v>
      </c>
      <c r="T4339">
        <v>6560</v>
      </c>
      <c r="U4339">
        <v>14</v>
      </c>
      <c r="V4339">
        <v>89</v>
      </c>
      <c r="W4339">
        <v>272</v>
      </c>
      <c r="X4339">
        <v>90</v>
      </c>
      <c r="Y4339">
        <v>414</v>
      </c>
      <c r="Z4339">
        <v>3</v>
      </c>
      <c r="AA4339">
        <v>15</v>
      </c>
      <c r="AB4339">
        <v>23</v>
      </c>
      <c r="AC4339">
        <v>13</v>
      </c>
      <c r="AD4339">
        <v>6172</v>
      </c>
      <c r="AE4339">
        <v>11</v>
      </c>
      <c r="AF4339">
        <v>81</v>
      </c>
      <c r="AG4339">
        <v>249</v>
      </c>
      <c r="AH4339">
        <v>77</v>
      </c>
      <c r="AI4339" s="3">
        <v>4.2125729099157481E-3</v>
      </c>
      <c r="AJ4339" s="3">
        <v>0</v>
      </c>
      <c r="AK4339" s="3">
        <v>8.6419753086419748E-2</v>
      </c>
      <c r="AL4339" s="3">
        <v>0</v>
      </c>
      <c r="AM4339" s="3">
        <v>0</v>
      </c>
      <c r="AN4339" s="2">
        <f t="shared" si="144"/>
        <v>6.2357414448669206E-3</v>
      </c>
      <c r="AO4339" s="2">
        <v>6.3429438543247341E-2</v>
      </c>
      <c r="AP4339">
        <f t="shared" si="145"/>
        <v>41</v>
      </c>
    </row>
    <row r="4340" spans="1:42" ht="16.5" hidden="1" customHeight="1" x14ac:dyDescent="0.25">
      <c r="A4340" s="4" t="s">
        <v>803</v>
      </c>
      <c r="B4340" s="1" t="s">
        <v>159</v>
      </c>
      <c r="C4340" t="s">
        <v>36</v>
      </c>
      <c r="D4340" t="s">
        <v>43</v>
      </c>
      <c r="E4340" t="s">
        <v>44</v>
      </c>
      <c r="F4340" t="s">
        <v>160</v>
      </c>
      <c r="G4340">
        <v>32</v>
      </c>
      <c r="H4340">
        <v>0</v>
      </c>
      <c r="I4340">
        <v>0</v>
      </c>
      <c r="J4340">
        <v>3</v>
      </c>
      <c r="K4340">
        <v>0</v>
      </c>
      <c r="L4340">
        <v>0</v>
      </c>
      <c r="M4340">
        <v>41</v>
      </c>
      <c r="N4340" s="2">
        <v>0</v>
      </c>
      <c r="O4340" s="2">
        <v>4.4507164567954838E-3</v>
      </c>
      <c r="P4340">
        <v>24</v>
      </c>
      <c r="Q4340" s="2">
        <v>2.6101141924959217E-3</v>
      </c>
      <c r="R4340">
        <v>9212</v>
      </c>
      <c r="S4340">
        <v>9195</v>
      </c>
      <c r="T4340">
        <v>8888</v>
      </c>
      <c r="U4340">
        <v>25</v>
      </c>
      <c r="V4340">
        <v>81</v>
      </c>
      <c r="W4340">
        <v>128</v>
      </c>
      <c r="X4340">
        <v>74</v>
      </c>
      <c r="Y4340">
        <v>20</v>
      </c>
      <c r="Z4340">
        <v>0</v>
      </c>
      <c r="AA4340">
        <v>0</v>
      </c>
      <c r="AB4340">
        <v>0</v>
      </c>
      <c r="AC4340">
        <v>0</v>
      </c>
      <c r="AD4340">
        <v>8900</v>
      </c>
      <c r="AE4340">
        <v>25</v>
      </c>
      <c r="AF4340">
        <v>81</v>
      </c>
      <c r="AG4340">
        <v>131</v>
      </c>
      <c r="AH4340">
        <v>74</v>
      </c>
      <c r="AI4340" s="3">
        <v>3.5955056179775282E-3</v>
      </c>
      <c r="AJ4340" s="3">
        <v>0</v>
      </c>
      <c r="AK4340" s="3">
        <v>0</v>
      </c>
      <c r="AL4340" s="3">
        <v>2.2900763358778626E-2</v>
      </c>
      <c r="AM4340" s="3">
        <v>0</v>
      </c>
      <c r="AN4340" s="2">
        <f t="shared" si="144"/>
        <v>4.4507164567954838E-3</v>
      </c>
      <c r="AO4340" s="2">
        <v>3.376397785256758E-2</v>
      </c>
      <c r="AP4340">
        <f t="shared" si="145"/>
        <v>41</v>
      </c>
    </row>
    <row r="4341" spans="1:42" ht="16.5" hidden="1" customHeight="1" x14ac:dyDescent="0.25">
      <c r="A4341" s="4" t="s">
        <v>798</v>
      </c>
      <c r="B4341" s="1" t="s">
        <v>375</v>
      </c>
      <c r="D4341" t="s">
        <v>32</v>
      </c>
      <c r="E4341" t="s">
        <v>373</v>
      </c>
      <c r="F4341" t="s">
        <v>376</v>
      </c>
      <c r="G4341">
        <v>33</v>
      </c>
      <c r="H4341">
        <v>0</v>
      </c>
      <c r="I4341">
        <v>0</v>
      </c>
      <c r="J4341">
        <v>0</v>
      </c>
      <c r="K4341">
        <v>4</v>
      </c>
      <c r="L4341">
        <v>0</v>
      </c>
      <c r="M4341">
        <v>40</v>
      </c>
      <c r="N4341" s="2">
        <v>0</v>
      </c>
      <c r="O4341" s="2">
        <v>0.25</v>
      </c>
      <c r="P4341">
        <v>36</v>
      </c>
      <c r="Q4341" s="2">
        <v>0.23076923076923078</v>
      </c>
      <c r="R4341">
        <v>160</v>
      </c>
      <c r="S4341">
        <v>156</v>
      </c>
      <c r="T4341">
        <v>155</v>
      </c>
      <c r="U4341">
        <v>0</v>
      </c>
      <c r="V4341">
        <v>1</v>
      </c>
      <c r="W4341">
        <v>0</v>
      </c>
      <c r="X4341">
        <v>0</v>
      </c>
      <c r="Y4341">
        <v>36</v>
      </c>
      <c r="Z4341">
        <v>0</v>
      </c>
      <c r="AA4341">
        <v>0</v>
      </c>
      <c r="AB4341">
        <v>0</v>
      </c>
      <c r="AC4341">
        <v>0</v>
      </c>
      <c r="AD4341">
        <v>152</v>
      </c>
      <c r="AE4341">
        <v>0</v>
      </c>
      <c r="AF4341">
        <v>1</v>
      </c>
      <c r="AG4341">
        <v>0</v>
      </c>
      <c r="AH4341">
        <v>4</v>
      </c>
      <c r="AI4341" s="3">
        <v>0.21710526315789475</v>
      </c>
      <c r="AJ4341" s="3">
        <v>0</v>
      </c>
      <c r="AK4341" s="3">
        <v>0</v>
      </c>
      <c r="AL4341" s="3">
        <v>0</v>
      </c>
      <c r="AM4341" s="3">
        <v>1</v>
      </c>
      <c r="AN4341" s="2">
        <f t="shared" si="144"/>
        <v>0.25</v>
      </c>
      <c r="AO4341" s="2">
        <v>3.1847133757961783E-2</v>
      </c>
      <c r="AP4341">
        <f t="shared" si="145"/>
        <v>40</v>
      </c>
    </row>
    <row r="4342" spans="1:42" ht="16.5" hidden="1" customHeight="1" x14ac:dyDescent="0.25">
      <c r="A4342" s="4" t="s">
        <v>797</v>
      </c>
      <c r="B4342" s="1" t="s">
        <v>375</v>
      </c>
      <c r="D4342" t="s">
        <v>32</v>
      </c>
      <c r="E4342" t="s">
        <v>373</v>
      </c>
      <c r="F4342" t="s">
        <v>376</v>
      </c>
      <c r="G4342">
        <v>35</v>
      </c>
      <c r="H4342">
        <v>0</v>
      </c>
      <c r="I4342">
        <v>0</v>
      </c>
      <c r="J4342">
        <v>0</v>
      </c>
      <c r="K4342">
        <v>3</v>
      </c>
      <c r="L4342">
        <v>3</v>
      </c>
      <c r="M4342">
        <v>37</v>
      </c>
      <c r="N4342" s="2">
        <v>1.7751479289940829E-2</v>
      </c>
      <c r="O4342" s="2">
        <v>0.21893491124260356</v>
      </c>
      <c r="P4342">
        <v>39</v>
      </c>
      <c r="Q4342" s="2">
        <v>0.23214285714285715</v>
      </c>
      <c r="R4342">
        <v>169</v>
      </c>
      <c r="S4342">
        <v>168</v>
      </c>
      <c r="T4342">
        <v>164</v>
      </c>
      <c r="U4342">
        <v>0</v>
      </c>
      <c r="V4342">
        <v>3</v>
      </c>
      <c r="W4342">
        <v>0</v>
      </c>
      <c r="X4342">
        <v>1</v>
      </c>
      <c r="Y4342">
        <v>38</v>
      </c>
      <c r="Z4342">
        <v>0</v>
      </c>
      <c r="AA4342">
        <v>0</v>
      </c>
      <c r="AB4342">
        <v>0</v>
      </c>
      <c r="AC4342">
        <v>0</v>
      </c>
      <c r="AD4342">
        <v>161</v>
      </c>
      <c r="AE4342">
        <v>0</v>
      </c>
      <c r="AF4342">
        <v>3</v>
      </c>
      <c r="AG4342">
        <v>0</v>
      </c>
      <c r="AH4342">
        <v>4</v>
      </c>
      <c r="AI4342" s="3">
        <v>0.21739130434782608</v>
      </c>
      <c r="AJ4342" s="3">
        <v>0</v>
      </c>
      <c r="AK4342" s="3">
        <v>0</v>
      </c>
      <c r="AL4342" s="3">
        <v>0</v>
      </c>
      <c r="AM4342" s="3">
        <v>0.75</v>
      </c>
      <c r="AN4342" s="2">
        <f t="shared" si="144"/>
        <v>0.23668639053254439</v>
      </c>
      <c r="AO4342" s="2">
        <v>4.1666666666666664E-2</v>
      </c>
      <c r="AP4342">
        <f t="shared" si="145"/>
        <v>40</v>
      </c>
    </row>
    <row r="4343" spans="1:42" ht="16.5" hidden="1" customHeight="1" x14ac:dyDescent="0.25">
      <c r="A4343" s="4" t="s">
        <v>799</v>
      </c>
      <c r="B4343" s="1" t="s">
        <v>424</v>
      </c>
      <c r="D4343" t="s">
        <v>32</v>
      </c>
      <c r="E4343" t="s">
        <v>416</v>
      </c>
      <c r="F4343" t="s">
        <v>425</v>
      </c>
      <c r="G4343">
        <v>35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40</v>
      </c>
      <c r="N4343" s="2">
        <v>0</v>
      </c>
      <c r="O4343" s="2">
        <v>0.21857923497267759</v>
      </c>
      <c r="P4343">
        <v>120</v>
      </c>
      <c r="Q4343" s="2">
        <v>0.45627376425855515</v>
      </c>
      <c r="R4343">
        <v>183</v>
      </c>
      <c r="S4343">
        <v>263</v>
      </c>
      <c r="T4343">
        <v>238</v>
      </c>
      <c r="U4343">
        <v>2</v>
      </c>
      <c r="V4343">
        <v>2</v>
      </c>
      <c r="W4343">
        <v>0</v>
      </c>
      <c r="X4343">
        <v>21</v>
      </c>
      <c r="Y4343">
        <v>96</v>
      </c>
      <c r="Z4343">
        <v>0</v>
      </c>
      <c r="AA4343">
        <v>0</v>
      </c>
      <c r="AB4343">
        <v>0</v>
      </c>
      <c r="AC4343">
        <v>19</v>
      </c>
      <c r="AD4343">
        <v>177</v>
      </c>
      <c r="AE4343">
        <v>2</v>
      </c>
      <c r="AF4343">
        <v>2</v>
      </c>
      <c r="AG4343">
        <v>0</v>
      </c>
      <c r="AH4343">
        <v>2</v>
      </c>
      <c r="AI4343" s="3">
        <v>0.19774011299435029</v>
      </c>
      <c r="AJ4343" s="3">
        <v>0</v>
      </c>
      <c r="AK4343" s="3">
        <v>0</v>
      </c>
      <c r="AL4343" s="3">
        <v>0</v>
      </c>
      <c r="AM4343" s="3">
        <v>0</v>
      </c>
      <c r="AN4343" s="2">
        <f t="shared" si="144"/>
        <v>0.21857923497267759</v>
      </c>
      <c r="AO4343" s="2">
        <v>3.2786885245901641E-2</v>
      </c>
      <c r="AP4343">
        <f t="shared" si="145"/>
        <v>40</v>
      </c>
    </row>
    <row r="4344" spans="1:42" ht="16.5" hidden="1" customHeight="1" x14ac:dyDescent="0.25">
      <c r="A4344" s="4" t="s">
        <v>798</v>
      </c>
      <c r="B4344" s="1" t="s">
        <v>299</v>
      </c>
      <c r="D4344" t="s">
        <v>32</v>
      </c>
      <c r="E4344" t="s">
        <v>300</v>
      </c>
      <c r="F4344" t="s">
        <v>301</v>
      </c>
      <c r="G4344">
        <v>37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40</v>
      </c>
      <c r="N4344" s="2">
        <v>0</v>
      </c>
      <c r="O4344" s="2">
        <v>0.21164021164021163</v>
      </c>
      <c r="P4344">
        <v>40</v>
      </c>
      <c r="Q4344" s="2">
        <v>0.21164021164021163</v>
      </c>
      <c r="R4344">
        <v>189</v>
      </c>
      <c r="S4344">
        <v>189</v>
      </c>
      <c r="T4344">
        <v>187</v>
      </c>
      <c r="U4344">
        <v>0</v>
      </c>
      <c r="V4344">
        <v>0</v>
      </c>
      <c r="W4344">
        <v>0</v>
      </c>
      <c r="X4344">
        <v>2</v>
      </c>
      <c r="Y4344">
        <v>38</v>
      </c>
      <c r="Z4344">
        <v>0</v>
      </c>
      <c r="AA4344">
        <v>0</v>
      </c>
      <c r="AB4344">
        <v>0</v>
      </c>
      <c r="AC4344">
        <v>0</v>
      </c>
      <c r="AD4344">
        <v>186</v>
      </c>
      <c r="AE4344">
        <v>0</v>
      </c>
      <c r="AF4344">
        <v>0</v>
      </c>
      <c r="AG4344">
        <v>0</v>
      </c>
      <c r="AH4344">
        <v>2</v>
      </c>
      <c r="AI4344" s="3">
        <v>0.19892473118279569</v>
      </c>
      <c r="AJ4344" s="3">
        <v>0</v>
      </c>
      <c r="AK4344" s="3">
        <v>0</v>
      </c>
      <c r="AL4344" s="3">
        <v>0</v>
      </c>
      <c r="AM4344" s="3">
        <v>0</v>
      </c>
      <c r="AN4344" s="2">
        <f t="shared" si="144"/>
        <v>0.21164021164021163</v>
      </c>
      <c r="AO4344" s="2">
        <v>1.0638297872340425E-2</v>
      </c>
      <c r="AP4344">
        <f t="shared" si="145"/>
        <v>40</v>
      </c>
    </row>
    <row r="4345" spans="1:42" ht="16.5" hidden="1" customHeight="1" x14ac:dyDescent="0.25">
      <c r="A4345" s="5" t="s">
        <v>793</v>
      </c>
      <c r="B4345" s="1" t="s">
        <v>741</v>
      </c>
      <c r="D4345" t="s">
        <v>32</v>
      </c>
      <c r="E4345" t="s">
        <v>248</v>
      </c>
      <c r="F4345" t="s">
        <v>742</v>
      </c>
      <c r="G4345">
        <v>19</v>
      </c>
      <c r="H4345">
        <v>19</v>
      </c>
      <c r="I4345">
        <v>0</v>
      </c>
      <c r="J4345">
        <v>0</v>
      </c>
      <c r="K4345">
        <v>0</v>
      </c>
      <c r="L4345">
        <v>0</v>
      </c>
      <c r="M4345">
        <v>40</v>
      </c>
      <c r="N4345" s="2">
        <v>0</v>
      </c>
      <c r="O4345" s="2">
        <v>0.13114754098360656</v>
      </c>
      <c r="P4345">
        <v>3</v>
      </c>
      <c r="Q4345" s="2">
        <v>1.1194029850746268E-2</v>
      </c>
      <c r="R4345">
        <v>305</v>
      </c>
      <c r="S4345">
        <v>268</v>
      </c>
      <c r="T4345">
        <v>230</v>
      </c>
      <c r="U4345">
        <v>23</v>
      </c>
      <c r="V4345">
        <v>9</v>
      </c>
      <c r="W4345">
        <v>4</v>
      </c>
      <c r="X4345">
        <v>2</v>
      </c>
      <c r="Y4345">
        <v>3</v>
      </c>
      <c r="Z4345">
        <v>0</v>
      </c>
      <c r="AA4345">
        <v>0</v>
      </c>
      <c r="AB4345">
        <v>0</v>
      </c>
      <c r="AC4345">
        <v>0</v>
      </c>
      <c r="AD4345">
        <v>246</v>
      </c>
      <c r="AE4345">
        <v>42</v>
      </c>
      <c r="AF4345">
        <v>9</v>
      </c>
      <c r="AG4345">
        <v>4</v>
      </c>
      <c r="AH4345">
        <v>2</v>
      </c>
      <c r="AI4345" s="3">
        <v>7.7235772357723581E-2</v>
      </c>
      <c r="AJ4345" s="3">
        <v>0.45238095238095238</v>
      </c>
      <c r="AK4345" s="3">
        <v>0</v>
      </c>
      <c r="AL4345" s="3">
        <v>0</v>
      </c>
      <c r="AM4345" s="3">
        <v>0</v>
      </c>
      <c r="AN4345" s="2">
        <f t="shared" si="144"/>
        <v>0.13114754098360656</v>
      </c>
      <c r="AO4345" s="2">
        <v>0.18811881188118812</v>
      </c>
      <c r="AP4345">
        <f t="shared" si="145"/>
        <v>40</v>
      </c>
    </row>
    <row r="4346" spans="1:42" ht="16.5" hidden="1" customHeight="1" x14ac:dyDescent="0.25">
      <c r="A4346" s="5" t="s">
        <v>790</v>
      </c>
      <c r="B4346" s="1" t="s">
        <v>609</v>
      </c>
      <c r="D4346" t="s">
        <v>32</v>
      </c>
      <c r="E4346" t="s">
        <v>134</v>
      </c>
      <c r="F4346" t="s">
        <v>610</v>
      </c>
      <c r="G4346">
        <v>38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40</v>
      </c>
      <c r="N4346" s="2">
        <v>0</v>
      </c>
      <c r="O4346" s="2">
        <v>0.13071895424836602</v>
      </c>
      <c r="P4346">
        <v>33</v>
      </c>
      <c r="Q4346" s="2">
        <v>0.11036789297658862</v>
      </c>
      <c r="R4346">
        <v>306</v>
      </c>
      <c r="S4346">
        <v>299</v>
      </c>
      <c r="T4346">
        <v>282</v>
      </c>
      <c r="U4346">
        <v>13</v>
      </c>
      <c r="V4346">
        <v>0</v>
      </c>
      <c r="W4346">
        <v>2</v>
      </c>
      <c r="X4346">
        <v>2</v>
      </c>
      <c r="Y4346">
        <v>31</v>
      </c>
      <c r="Z4346">
        <v>0</v>
      </c>
      <c r="AA4346">
        <v>0</v>
      </c>
      <c r="AB4346">
        <v>0</v>
      </c>
      <c r="AC4346">
        <v>0</v>
      </c>
      <c r="AD4346">
        <v>289</v>
      </c>
      <c r="AE4346">
        <v>13</v>
      </c>
      <c r="AF4346">
        <v>0</v>
      </c>
      <c r="AG4346">
        <v>2</v>
      </c>
      <c r="AH4346">
        <v>2</v>
      </c>
      <c r="AI4346" s="3">
        <v>0.13148788927335639</v>
      </c>
      <c r="AJ4346" s="3">
        <v>0</v>
      </c>
      <c r="AK4346" s="3">
        <v>0</v>
      </c>
      <c r="AL4346" s="3">
        <v>0</v>
      </c>
      <c r="AM4346" s="3">
        <v>0</v>
      </c>
      <c r="AN4346" s="2">
        <f t="shared" si="144"/>
        <v>0.13071895424836602</v>
      </c>
      <c r="AO4346" s="2">
        <v>5.5555555555555552E-2</v>
      </c>
      <c r="AP4346">
        <f t="shared" si="145"/>
        <v>40</v>
      </c>
    </row>
    <row r="4347" spans="1:42" ht="16.5" hidden="1" customHeight="1" x14ac:dyDescent="0.25">
      <c r="A4347" s="5" t="s">
        <v>787</v>
      </c>
      <c r="B4347" s="1" t="s">
        <v>283</v>
      </c>
      <c r="D4347" t="s">
        <v>32</v>
      </c>
      <c r="E4347" t="s">
        <v>281</v>
      </c>
      <c r="F4347" t="s">
        <v>284</v>
      </c>
      <c r="G4347">
        <v>38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40</v>
      </c>
      <c r="N4347" s="2">
        <v>0</v>
      </c>
      <c r="O4347" s="2">
        <v>0.12578616352201258</v>
      </c>
      <c r="P4347">
        <v>66</v>
      </c>
      <c r="Q4347" s="2">
        <v>0.19186046511627908</v>
      </c>
      <c r="R4347">
        <v>318</v>
      </c>
      <c r="S4347">
        <v>344</v>
      </c>
      <c r="T4347">
        <v>342</v>
      </c>
      <c r="U4347">
        <v>1</v>
      </c>
      <c r="V4347">
        <v>0</v>
      </c>
      <c r="W4347">
        <v>1</v>
      </c>
      <c r="X4347">
        <v>0</v>
      </c>
      <c r="Y4347">
        <v>66</v>
      </c>
      <c r="Z4347">
        <v>0</v>
      </c>
      <c r="AA4347">
        <v>0</v>
      </c>
      <c r="AB4347">
        <v>0</v>
      </c>
      <c r="AC4347">
        <v>0</v>
      </c>
      <c r="AD4347">
        <v>314</v>
      </c>
      <c r="AE4347">
        <v>1</v>
      </c>
      <c r="AF4347">
        <v>0</v>
      </c>
      <c r="AG4347">
        <v>1</v>
      </c>
      <c r="AH4347">
        <v>0</v>
      </c>
      <c r="AI4347" s="3">
        <v>0.12101910828025478</v>
      </c>
      <c r="AJ4347" s="3">
        <v>0</v>
      </c>
      <c r="AK4347" s="3">
        <v>0</v>
      </c>
      <c r="AL4347" s="3">
        <v>0</v>
      </c>
      <c r="AM4347" s="3">
        <v>0</v>
      </c>
      <c r="AN4347" s="2">
        <f t="shared" si="144"/>
        <v>0.12578616352201258</v>
      </c>
      <c r="AO4347" s="2">
        <v>6.3291139240506328E-3</v>
      </c>
      <c r="AP4347">
        <f t="shared" si="145"/>
        <v>40</v>
      </c>
    </row>
    <row r="4348" spans="1:42" ht="16.5" hidden="1" customHeight="1" x14ac:dyDescent="0.25">
      <c r="A4348" s="4" t="s">
        <v>799</v>
      </c>
      <c r="B4348" s="1" t="s">
        <v>741</v>
      </c>
      <c r="D4348" t="s">
        <v>32</v>
      </c>
      <c r="E4348" t="s">
        <v>248</v>
      </c>
      <c r="F4348" t="s">
        <v>742</v>
      </c>
      <c r="G4348">
        <v>24</v>
      </c>
      <c r="H4348">
        <v>11</v>
      </c>
      <c r="I4348">
        <v>0</v>
      </c>
      <c r="J4348">
        <v>0</v>
      </c>
      <c r="K4348">
        <v>0</v>
      </c>
      <c r="L4348">
        <v>0</v>
      </c>
      <c r="M4348">
        <v>40</v>
      </c>
      <c r="N4348" s="2">
        <v>0</v>
      </c>
      <c r="O4348" s="2">
        <v>0.12345679012345678</v>
      </c>
      <c r="P4348">
        <v>6</v>
      </c>
      <c r="Q4348" s="2">
        <v>2.0689655172413793E-2</v>
      </c>
      <c r="R4348">
        <v>324</v>
      </c>
      <c r="S4348">
        <v>290</v>
      </c>
      <c r="T4348">
        <v>232</v>
      </c>
      <c r="U4348">
        <v>36</v>
      </c>
      <c r="V4348">
        <v>8</v>
      </c>
      <c r="W4348">
        <v>1</v>
      </c>
      <c r="X4348">
        <v>13</v>
      </c>
      <c r="Y4348">
        <v>3</v>
      </c>
      <c r="Z4348">
        <v>0</v>
      </c>
      <c r="AA4348">
        <v>0</v>
      </c>
      <c r="AB4348">
        <v>0</v>
      </c>
      <c r="AC4348">
        <v>0</v>
      </c>
      <c r="AD4348">
        <v>253</v>
      </c>
      <c r="AE4348">
        <v>47</v>
      </c>
      <c r="AF4348">
        <v>8</v>
      </c>
      <c r="AG4348">
        <v>1</v>
      </c>
      <c r="AH4348">
        <v>13</v>
      </c>
      <c r="AI4348" s="3">
        <v>9.4861660079051377E-2</v>
      </c>
      <c r="AJ4348" s="3">
        <v>0.23404255319148937</v>
      </c>
      <c r="AK4348" s="3">
        <v>0</v>
      </c>
      <c r="AL4348" s="3">
        <v>0</v>
      </c>
      <c r="AM4348" s="3">
        <v>0</v>
      </c>
      <c r="AN4348" s="2">
        <f t="shared" si="144"/>
        <v>0.12345679012345678</v>
      </c>
      <c r="AO4348" s="2">
        <v>0.21428571428571427</v>
      </c>
      <c r="AP4348">
        <f t="shared" si="145"/>
        <v>40</v>
      </c>
    </row>
    <row r="4349" spans="1:42" ht="16.5" hidden="1" customHeight="1" x14ac:dyDescent="0.25">
      <c r="A4349" s="4">
        <v>2011</v>
      </c>
      <c r="B4349" s="1" t="s">
        <v>536</v>
      </c>
      <c r="D4349" t="s">
        <v>32</v>
      </c>
      <c r="E4349" t="s">
        <v>534</v>
      </c>
      <c r="F4349" t="s">
        <v>537</v>
      </c>
      <c r="G4349">
        <v>31</v>
      </c>
      <c r="H4349">
        <v>0</v>
      </c>
      <c r="I4349">
        <v>0</v>
      </c>
      <c r="J4349">
        <v>0</v>
      </c>
      <c r="K4349">
        <v>6</v>
      </c>
      <c r="L4349">
        <v>0</v>
      </c>
      <c r="M4349">
        <v>40</v>
      </c>
      <c r="N4349" s="2">
        <v>0</v>
      </c>
      <c r="O4349" s="2">
        <v>0.12084592145015106</v>
      </c>
      <c r="P4349">
        <v>201</v>
      </c>
      <c r="Q4349" s="2">
        <v>0.40853658536585363</v>
      </c>
      <c r="R4349">
        <v>331</v>
      </c>
      <c r="S4349">
        <v>492</v>
      </c>
      <c r="T4349">
        <v>483</v>
      </c>
      <c r="U4349">
        <v>0</v>
      </c>
      <c r="V4349">
        <v>4</v>
      </c>
      <c r="W4349">
        <v>0</v>
      </c>
      <c r="X4349">
        <v>5</v>
      </c>
      <c r="Y4349">
        <v>199</v>
      </c>
      <c r="Z4349">
        <v>0</v>
      </c>
      <c r="AA4349">
        <v>0</v>
      </c>
      <c r="AB4349">
        <v>0</v>
      </c>
      <c r="AC4349">
        <v>0</v>
      </c>
      <c r="AD4349">
        <v>315</v>
      </c>
      <c r="AE4349">
        <v>0</v>
      </c>
      <c r="AF4349">
        <v>4</v>
      </c>
      <c r="AG4349">
        <v>0</v>
      </c>
      <c r="AH4349">
        <v>11</v>
      </c>
      <c r="AI4349" s="3">
        <v>9.841269841269841E-2</v>
      </c>
      <c r="AJ4349" s="3">
        <v>0</v>
      </c>
      <c r="AK4349" s="3">
        <v>0</v>
      </c>
      <c r="AL4349" s="3">
        <v>0</v>
      </c>
      <c r="AM4349" s="3">
        <v>0.54545454545454541</v>
      </c>
      <c r="AN4349" s="2">
        <f t="shared" si="144"/>
        <v>0.12084592145015106</v>
      </c>
      <c r="AO4349" s="2">
        <v>4.5454545454545456E-2</v>
      </c>
      <c r="AP4349">
        <f t="shared" si="145"/>
        <v>40</v>
      </c>
    </row>
    <row r="4350" spans="1:42" ht="16.5" hidden="1" customHeight="1" x14ac:dyDescent="0.25">
      <c r="A4350" s="4" t="s">
        <v>797</v>
      </c>
      <c r="B4350" s="1" t="s">
        <v>452</v>
      </c>
      <c r="D4350" t="s">
        <v>32</v>
      </c>
      <c r="E4350" t="s">
        <v>453</v>
      </c>
      <c r="F4350" t="s">
        <v>454</v>
      </c>
      <c r="G4350">
        <v>37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40</v>
      </c>
      <c r="N4350" s="2">
        <v>0</v>
      </c>
      <c r="O4350" s="2">
        <v>0.11869436201780416</v>
      </c>
      <c r="P4350">
        <v>49</v>
      </c>
      <c r="Q4350" s="2">
        <v>0.1416184971098266</v>
      </c>
      <c r="R4350">
        <v>337</v>
      </c>
      <c r="S4350">
        <v>346</v>
      </c>
      <c r="T4350">
        <v>338</v>
      </c>
      <c r="U4350">
        <v>3</v>
      </c>
      <c r="V4350">
        <v>3</v>
      </c>
      <c r="W4350">
        <v>0</v>
      </c>
      <c r="X4350">
        <v>2</v>
      </c>
      <c r="Y4350">
        <v>45</v>
      </c>
      <c r="Z4350">
        <v>0</v>
      </c>
      <c r="AA4350">
        <v>0</v>
      </c>
      <c r="AB4350">
        <v>0</v>
      </c>
      <c r="AC4350">
        <v>0</v>
      </c>
      <c r="AD4350">
        <v>330</v>
      </c>
      <c r="AE4350">
        <v>3</v>
      </c>
      <c r="AF4350">
        <v>3</v>
      </c>
      <c r="AG4350">
        <v>0</v>
      </c>
      <c r="AH4350">
        <v>2</v>
      </c>
      <c r="AI4350" s="3">
        <v>0.11212121212121212</v>
      </c>
      <c r="AJ4350" s="3">
        <v>0</v>
      </c>
      <c r="AK4350" s="3">
        <v>0</v>
      </c>
      <c r="AL4350" s="3">
        <v>0</v>
      </c>
      <c r="AM4350" s="3">
        <v>0</v>
      </c>
      <c r="AN4350" s="2">
        <f t="shared" si="144"/>
        <v>0.11869436201780416</v>
      </c>
      <c r="AO4350" s="2">
        <v>2.3668639053254437E-2</v>
      </c>
      <c r="AP4350">
        <f t="shared" si="145"/>
        <v>40</v>
      </c>
    </row>
    <row r="4351" spans="1:42" ht="16.5" hidden="1" customHeight="1" x14ac:dyDescent="0.25">
      <c r="A4351" s="4" t="s">
        <v>801</v>
      </c>
      <c r="B4351" s="1" t="s">
        <v>536</v>
      </c>
      <c r="D4351" t="s">
        <v>32</v>
      </c>
      <c r="E4351" t="s">
        <v>534</v>
      </c>
      <c r="F4351" t="s">
        <v>537</v>
      </c>
      <c r="G4351">
        <v>31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40</v>
      </c>
      <c r="N4351" s="2">
        <v>0</v>
      </c>
      <c r="O4351" s="2">
        <v>0.11527377521613832</v>
      </c>
      <c r="P4351">
        <v>153</v>
      </c>
      <c r="Q4351" s="2">
        <v>0.33260869565217394</v>
      </c>
      <c r="R4351">
        <v>347</v>
      </c>
      <c r="S4351">
        <v>460</v>
      </c>
      <c r="T4351">
        <v>424</v>
      </c>
      <c r="U4351">
        <v>1</v>
      </c>
      <c r="V4351">
        <v>3</v>
      </c>
      <c r="W4351">
        <v>7</v>
      </c>
      <c r="X4351">
        <v>25</v>
      </c>
      <c r="Y4351">
        <v>137</v>
      </c>
      <c r="Z4351">
        <v>0</v>
      </c>
      <c r="AA4351">
        <v>0</v>
      </c>
      <c r="AB4351">
        <v>0</v>
      </c>
      <c r="AC4351">
        <v>10</v>
      </c>
      <c r="AD4351">
        <v>318</v>
      </c>
      <c r="AE4351">
        <v>1</v>
      </c>
      <c r="AF4351">
        <v>3</v>
      </c>
      <c r="AG4351">
        <v>7</v>
      </c>
      <c r="AH4351">
        <v>15</v>
      </c>
      <c r="AI4351" s="3">
        <v>9.7484276729559755E-2</v>
      </c>
      <c r="AJ4351" s="3">
        <v>0</v>
      </c>
      <c r="AK4351" s="3">
        <v>0</v>
      </c>
      <c r="AL4351" s="3">
        <v>0</v>
      </c>
      <c r="AM4351" s="3">
        <v>0</v>
      </c>
      <c r="AN4351" s="2">
        <f t="shared" si="144"/>
        <v>0.11527377521613832</v>
      </c>
      <c r="AO4351" s="2">
        <v>7.5581395348837205E-2</v>
      </c>
      <c r="AP4351">
        <f t="shared" si="145"/>
        <v>40</v>
      </c>
    </row>
    <row r="4352" spans="1:42" ht="16.5" hidden="1" customHeight="1" x14ac:dyDescent="0.25">
      <c r="A4352" s="4" t="s">
        <v>799</v>
      </c>
      <c r="B4352" t="s">
        <v>732</v>
      </c>
      <c r="D4352" t="s">
        <v>32</v>
      </c>
      <c r="E4352" t="s">
        <v>733</v>
      </c>
      <c r="F4352" t="s">
        <v>734</v>
      </c>
      <c r="G4352">
        <v>35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40</v>
      </c>
      <c r="N4352" s="2">
        <v>0</v>
      </c>
      <c r="O4352" s="2">
        <v>0.11235955056179775</v>
      </c>
      <c r="P4352">
        <v>21</v>
      </c>
      <c r="Q4352" s="2">
        <v>6.2314540059347182E-2</v>
      </c>
      <c r="R4352">
        <v>356</v>
      </c>
      <c r="S4352">
        <v>337</v>
      </c>
      <c r="T4352">
        <v>326</v>
      </c>
      <c r="U4352">
        <v>2</v>
      </c>
      <c r="V4352">
        <v>3</v>
      </c>
      <c r="W4352">
        <v>3</v>
      </c>
      <c r="X4352">
        <v>3</v>
      </c>
      <c r="Y4352">
        <v>14</v>
      </c>
      <c r="Z4352">
        <v>0</v>
      </c>
      <c r="AA4352">
        <v>0</v>
      </c>
      <c r="AB4352">
        <v>0</v>
      </c>
      <c r="AC4352">
        <v>0</v>
      </c>
      <c r="AD4352">
        <v>347</v>
      </c>
      <c r="AE4352">
        <v>2</v>
      </c>
      <c r="AF4352">
        <v>3</v>
      </c>
      <c r="AG4352">
        <v>3</v>
      </c>
      <c r="AH4352">
        <v>3</v>
      </c>
      <c r="AI4352" s="3">
        <v>0.10086455331412104</v>
      </c>
      <c r="AJ4352" s="3">
        <v>0</v>
      </c>
      <c r="AK4352" s="3">
        <v>0</v>
      </c>
      <c r="AL4352" s="3">
        <v>0</v>
      </c>
      <c r="AM4352" s="3">
        <v>0</v>
      </c>
      <c r="AN4352" s="2">
        <f t="shared" si="144"/>
        <v>0.11235955056179775</v>
      </c>
      <c r="AO4352" s="2">
        <v>3.0726256983240222E-2</v>
      </c>
      <c r="AP4352">
        <f t="shared" si="145"/>
        <v>40</v>
      </c>
    </row>
    <row r="4353" spans="1:42" ht="16.5" hidden="1" customHeight="1" x14ac:dyDescent="0.25">
      <c r="A4353" s="4" t="s">
        <v>801</v>
      </c>
      <c r="B4353" t="s">
        <v>732</v>
      </c>
      <c r="D4353" t="s">
        <v>32</v>
      </c>
      <c r="E4353" t="s">
        <v>733</v>
      </c>
      <c r="F4353" t="s">
        <v>734</v>
      </c>
      <c r="G4353">
        <v>37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40</v>
      </c>
      <c r="N4353" s="2">
        <v>0</v>
      </c>
      <c r="O4353" s="2">
        <v>0.10928961748633879</v>
      </c>
      <c r="P4353">
        <v>26</v>
      </c>
      <c r="Q4353" s="2">
        <v>7.3863636363636367E-2</v>
      </c>
      <c r="R4353">
        <v>366</v>
      </c>
      <c r="S4353">
        <v>352</v>
      </c>
      <c r="T4353">
        <v>345</v>
      </c>
      <c r="U4353">
        <v>1</v>
      </c>
      <c r="V4353">
        <v>2</v>
      </c>
      <c r="X4353">
        <v>4</v>
      </c>
      <c r="Y4353">
        <v>23</v>
      </c>
      <c r="Z4353">
        <v>0</v>
      </c>
      <c r="AA4353">
        <v>0</v>
      </c>
      <c r="AB4353">
        <v>0</v>
      </c>
      <c r="AC4353">
        <v>0</v>
      </c>
      <c r="AD4353">
        <v>359</v>
      </c>
      <c r="AE4353">
        <v>1</v>
      </c>
      <c r="AF4353">
        <v>2</v>
      </c>
      <c r="AH4353">
        <v>4</v>
      </c>
      <c r="AI4353" s="3">
        <v>0.10306406685236769</v>
      </c>
      <c r="AJ4353" s="3">
        <v>0</v>
      </c>
      <c r="AK4353" s="3">
        <v>0</v>
      </c>
      <c r="AL4353" s="3">
        <v>0</v>
      </c>
      <c r="AM4353" s="3">
        <v>0</v>
      </c>
      <c r="AN4353" s="2">
        <f t="shared" si="144"/>
        <v>0.10928961748633879</v>
      </c>
      <c r="AO4353" s="2">
        <v>1.912568306010929E-2</v>
      </c>
      <c r="AP4353">
        <f t="shared" si="145"/>
        <v>40</v>
      </c>
    </row>
    <row r="4354" spans="1:42" ht="16.5" hidden="1" customHeight="1" x14ac:dyDescent="0.25">
      <c r="A4354" s="5" t="s">
        <v>802</v>
      </c>
      <c r="B4354" t="s">
        <v>676</v>
      </c>
      <c r="D4354" t="s">
        <v>32</v>
      </c>
      <c r="E4354" t="s">
        <v>278</v>
      </c>
      <c r="F4354" t="s">
        <v>677</v>
      </c>
      <c r="G4354">
        <v>35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40</v>
      </c>
      <c r="N4354" s="2">
        <v>0</v>
      </c>
      <c r="O4354" s="2">
        <v>0.10899182561307902</v>
      </c>
      <c r="P4354">
        <v>8</v>
      </c>
      <c r="Q4354" s="2">
        <v>2.3880597014925373E-2</v>
      </c>
      <c r="R4354">
        <v>367</v>
      </c>
      <c r="S4354">
        <v>335</v>
      </c>
      <c r="T4354">
        <v>333</v>
      </c>
      <c r="U4354">
        <v>0</v>
      </c>
      <c r="V4354">
        <v>1</v>
      </c>
      <c r="W4354">
        <v>0</v>
      </c>
      <c r="X4354">
        <v>1</v>
      </c>
      <c r="Y4354">
        <v>6</v>
      </c>
      <c r="Z4354">
        <v>0</v>
      </c>
      <c r="AA4354">
        <v>0</v>
      </c>
      <c r="AB4354">
        <v>0</v>
      </c>
      <c r="AC4354">
        <v>0</v>
      </c>
      <c r="AD4354">
        <v>362</v>
      </c>
      <c r="AE4354">
        <v>0</v>
      </c>
      <c r="AF4354">
        <v>1</v>
      </c>
      <c r="AG4354">
        <v>0</v>
      </c>
      <c r="AH4354">
        <v>1</v>
      </c>
      <c r="AI4354" s="3">
        <v>9.668508287292818E-2</v>
      </c>
      <c r="AJ4354" s="3">
        <v>0</v>
      </c>
      <c r="AK4354" s="3">
        <v>0</v>
      </c>
      <c r="AL4354" s="3">
        <v>0</v>
      </c>
      <c r="AM4354" s="3">
        <v>0</v>
      </c>
      <c r="AN4354" s="2">
        <f t="shared" si="144"/>
        <v>0.10899182561307902</v>
      </c>
      <c r="AO4354" s="2">
        <v>5.4945054945054949E-3</v>
      </c>
      <c r="AP4354">
        <f t="shared" si="145"/>
        <v>40</v>
      </c>
    </row>
    <row r="4355" spans="1:42" ht="16.5" hidden="1" customHeight="1" x14ac:dyDescent="0.25">
      <c r="A4355" s="5" t="s">
        <v>793</v>
      </c>
      <c r="B4355" s="1" t="s">
        <v>533</v>
      </c>
      <c r="D4355" t="s">
        <v>32</v>
      </c>
      <c r="E4355" t="s">
        <v>534</v>
      </c>
      <c r="F4355" t="s">
        <v>535</v>
      </c>
      <c r="G4355">
        <v>36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40</v>
      </c>
      <c r="N4355" s="2">
        <v>0</v>
      </c>
      <c r="O4355" s="2">
        <v>0.10869565217391304</v>
      </c>
      <c r="P4355">
        <v>140</v>
      </c>
      <c r="Q4355" s="2">
        <v>0.29914529914529914</v>
      </c>
      <c r="R4355">
        <v>368</v>
      </c>
      <c r="S4355">
        <v>468</v>
      </c>
      <c r="T4355">
        <v>453</v>
      </c>
      <c r="U4355">
        <v>2</v>
      </c>
      <c r="V4355">
        <v>6</v>
      </c>
      <c r="W4355">
        <v>2</v>
      </c>
      <c r="X4355">
        <v>5</v>
      </c>
      <c r="Y4355">
        <v>122</v>
      </c>
      <c r="Z4355">
        <v>0</v>
      </c>
      <c r="AA4355">
        <v>6</v>
      </c>
      <c r="AB4355">
        <v>0</v>
      </c>
      <c r="AC4355">
        <v>0</v>
      </c>
      <c r="AD4355">
        <v>367</v>
      </c>
      <c r="AE4355">
        <v>2</v>
      </c>
      <c r="AF4355">
        <v>0</v>
      </c>
      <c r="AG4355">
        <v>2</v>
      </c>
      <c r="AH4355">
        <v>5</v>
      </c>
      <c r="AI4355" s="3">
        <v>9.8092643051771122E-2</v>
      </c>
      <c r="AJ4355" s="3">
        <v>0</v>
      </c>
      <c r="AK4355" s="3">
        <v>0</v>
      </c>
      <c r="AL4355" s="3">
        <v>0</v>
      </c>
      <c r="AM4355" s="3">
        <v>0</v>
      </c>
      <c r="AN4355" s="2">
        <f t="shared" si="144"/>
        <v>0.10869565217391304</v>
      </c>
      <c r="AO4355" s="2">
        <v>2.3936170212765957E-2</v>
      </c>
      <c r="AP4355">
        <f t="shared" si="145"/>
        <v>40</v>
      </c>
    </row>
    <row r="4356" spans="1:42" ht="16.5" hidden="1" customHeight="1" x14ac:dyDescent="0.25">
      <c r="A4356" s="4" t="s">
        <v>796</v>
      </c>
      <c r="B4356" s="1" t="s">
        <v>452</v>
      </c>
      <c r="D4356" t="s">
        <v>32</v>
      </c>
      <c r="E4356" t="s">
        <v>453</v>
      </c>
      <c r="F4356" t="s">
        <v>454</v>
      </c>
      <c r="G4356">
        <v>40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40</v>
      </c>
      <c r="N4356" s="2">
        <v>0</v>
      </c>
      <c r="O4356" s="2">
        <v>0.10810810810810811</v>
      </c>
      <c r="P4356">
        <v>38</v>
      </c>
      <c r="Q4356" s="2">
        <v>0.10326086956521739</v>
      </c>
      <c r="R4356">
        <v>370</v>
      </c>
      <c r="S4356">
        <v>368</v>
      </c>
      <c r="T4356">
        <v>356</v>
      </c>
      <c r="U4356">
        <v>3</v>
      </c>
      <c r="V4356">
        <v>5</v>
      </c>
      <c r="W4356">
        <v>0</v>
      </c>
      <c r="X4356">
        <v>4</v>
      </c>
      <c r="Y4356">
        <v>34</v>
      </c>
      <c r="Z4356">
        <v>0</v>
      </c>
      <c r="AA4356">
        <v>0</v>
      </c>
      <c r="AB4356">
        <v>0</v>
      </c>
      <c r="AC4356">
        <v>0</v>
      </c>
      <c r="AD4356">
        <v>362</v>
      </c>
      <c r="AE4356">
        <v>3</v>
      </c>
      <c r="AF4356">
        <v>5</v>
      </c>
      <c r="AG4356">
        <v>0</v>
      </c>
      <c r="AH4356">
        <v>4</v>
      </c>
      <c r="AI4356" s="3">
        <v>0.11049723756906077</v>
      </c>
      <c r="AJ4356" s="3">
        <v>0</v>
      </c>
      <c r="AK4356" s="3">
        <v>0</v>
      </c>
      <c r="AL4356" s="3">
        <v>0</v>
      </c>
      <c r="AM4356" s="3">
        <v>0</v>
      </c>
      <c r="AN4356" s="2">
        <f t="shared" si="144"/>
        <v>0.10810810810810811</v>
      </c>
      <c r="AO4356" s="2">
        <v>3.2085561497326207E-2</v>
      </c>
      <c r="AP4356">
        <f t="shared" si="145"/>
        <v>40</v>
      </c>
    </row>
    <row r="4357" spans="1:42" ht="16.5" hidden="1" customHeight="1" x14ac:dyDescent="0.25">
      <c r="A4357" s="4" t="s">
        <v>796</v>
      </c>
      <c r="B4357" s="1" t="s">
        <v>445</v>
      </c>
      <c r="D4357" t="s">
        <v>32</v>
      </c>
      <c r="E4357" t="s">
        <v>443</v>
      </c>
      <c r="F4357" t="s">
        <v>446</v>
      </c>
      <c r="G4357">
        <v>32</v>
      </c>
      <c r="H4357">
        <v>0</v>
      </c>
      <c r="I4357">
        <v>0</v>
      </c>
      <c r="J4357">
        <v>0</v>
      </c>
      <c r="K4357">
        <v>0</v>
      </c>
      <c r="L4357">
        <v>5</v>
      </c>
      <c r="M4357">
        <v>35</v>
      </c>
      <c r="N4357" s="2">
        <v>1.3333333333333334E-2</v>
      </c>
      <c r="O4357" s="2">
        <v>9.3333333333333338E-2</v>
      </c>
      <c r="P4357">
        <v>100</v>
      </c>
      <c r="Q4357" s="2">
        <v>0.22988505747126436</v>
      </c>
      <c r="R4357">
        <v>375</v>
      </c>
      <c r="S4357">
        <v>435</v>
      </c>
      <c r="T4357">
        <v>421</v>
      </c>
      <c r="U4357">
        <v>3</v>
      </c>
      <c r="V4357">
        <v>7</v>
      </c>
      <c r="W4357">
        <v>1</v>
      </c>
      <c r="X4357">
        <v>3</v>
      </c>
      <c r="Y4357">
        <v>94</v>
      </c>
      <c r="Z4357">
        <v>0</v>
      </c>
      <c r="AA4357">
        <v>0</v>
      </c>
      <c r="AB4357">
        <v>0</v>
      </c>
      <c r="AC4357">
        <v>0</v>
      </c>
      <c r="AD4357">
        <v>359</v>
      </c>
      <c r="AE4357">
        <v>3</v>
      </c>
      <c r="AF4357">
        <v>7</v>
      </c>
      <c r="AG4357">
        <v>1</v>
      </c>
      <c r="AH4357">
        <v>3</v>
      </c>
      <c r="AI4357" s="3">
        <v>8.9136490250696379E-2</v>
      </c>
      <c r="AJ4357" s="3">
        <v>0</v>
      </c>
      <c r="AK4357" s="3">
        <v>0</v>
      </c>
      <c r="AL4357" s="3">
        <v>0</v>
      </c>
      <c r="AM4357" s="3">
        <v>0</v>
      </c>
      <c r="AN4357" s="2">
        <f t="shared" si="144"/>
        <v>0.10666666666666667</v>
      </c>
      <c r="AO4357" s="2">
        <v>3.7533512064343161E-2</v>
      </c>
      <c r="AP4357">
        <f t="shared" si="145"/>
        <v>40</v>
      </c>
    </row>
    <row r="4358" spans="1:42" ht="16.5" hidden="1" customHeight="1" x14ac:dyDescent="0.25">
      <c r="A4358" s="5" t="s">
        <v>788</v>
      </c>
      <c r="B4358" s="1" t="s">
        <v>351</v>
      </c>
      <c r="D4358" t="s">
        <v>32</v>
      </c>
      <c r="E4358" t="s">
        <v>343</v>
      </c>
      <c r="F4358" t="s">
        <v>352</v>
      </c>
      <c r="G4358">
        <v>37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40</v>
      </c>
      <c r="N4358" s="2">
        <v>0</v>
      </c>
      <c r="O4358" s="2">
        <v>0.10204081632653061</v>
      </c>
      <c r="P4358">
        <v>51</v>
      </c>
      <c r="Q4358" s="2">
        <v>0.12655086848635236</v>
      </c>
      <c r="R4358">
        <v>392</v>
      </c>
      <c r="S4358">
        <v>403</v>
      </c>
      <c r="T4358">
        <v>401</v>
      </c>
      <c r="U4358">
        <v>0</v>
      </c>
      <c r="V4358">
        <v>0</v>
      </c>
      <c r="W4358">
        <v>1</v>
      </c>
      <c r="X4358">
        <v>1</v>
      </c>
      <c r="Y4358">
        <v>51</v>
      </c>
      <c r="Z4358">
        <v>0</v>
      </c>
      <c r="AA4358">
        <v>0</v>
      </c>
      <c r="AB4358">
        <v>0</v>
      </c>
      <c r="AC4358">
        <v>0</v>
      </c>
      <c r="AD4358">
        <v>387</v>
      </c>
      <c r="AE4358">
        <v>0</v>
      </c>
      <c r="AF4358">
        <v>0</v>
      </c>
      <c r="AG4358">
        <v>1</v>
      </c>
      <c r="AH4358">
        <v>1</v>
      </c>
      <c r="AI4358" s="3">
        <v>9.5607235142118857E-2</v>
      </c>
      <c r="AJ4358" s="3">
        <v>0</v>
      </c>
      <c r="AK4358" s="3">
        <v>0</v>
      </c>
      <c r="AL4358" s="3">
        <v>0</v>
      </c>
      <c r="AM4358" s="3">
        <v>0</v>
      </c>
      <c r="AN4358" s="2">
        <f t="shared" si="144"/>
        <v>0.10204081632653061</v>
      </c>
      <c r="AO4358" s="2">
        <v>5.1413881748071976E-3</v>
      </c>
      <c r="AP4358">
        <f t="shared" si="145"/>
        <v>40</v>
      </c>
    </row>
    <row r="4359" spans="1:42" ht="16.5" hidden="1" customHeight="1" x14ac:dyDescent="0.25">
      <c r="A4359" s="4" t="s">
        <v>797</v>
      </c>
      <c r="B4359" t="s">
        <v>710</v>
      </c>
      <c r="D4359" t="s">
        <v>32</v>
      </c>
      <c r="E4359" t="s">
        <v>443</v>
      </c>
      <c r="F4359" t="s">
        <v>711</v>
      </c>
      <c r="G4359">
        <v>21</v>
      </c>
      <c r="H4359">
        <v>6</v>
      </c>
      <c r="I4359">
        <v>0</v>
      </c>
      <c r="J4359">
        <v>0</v>
      </c>
      <c r="K4359">
        <v>10</v>
      </c>
      <c r="L4359">
        <v>0</v>
      </c>
      <c r="M4359">
        <v>40</v>
      </c>
      <c r="N4359" s="2">
        <v>0</v>
      </c>
      <c r="O4359" s="2">
        <v>9.1954022988505746E-2</v>
      </c>
      <c r="P4359">
        <v>128</v>
      </c>
      <c r="Q4359" s="2">
        <v>0.24474187380497131</v>
      </c>
      <c r="R4359">
        <v>435</v>
      </c>
      <c r="S4359">
        <v>523</v>
      </c>
      <c r="T4359">
        <v>427</v>
      </c>
      <c r="U4359">
        <v>68</v>
      </c>
      <c r="V4359">
        <v>7</v>
      </c>
      <c r="W4359">
        <v>7</v>
      </c>
      <c r="X4359">
        <v>14</v>
      </c>
      <c r="Y4359">
        <v>75</v>
      </c>
      <c r="Z4359">
        <v>44</v>
      </c>
      <c r="AA4359">
        <v>0</v>
      </c>
      <c r="AB4359">
        <v>3</v>
      </c>
      <c r="AC4359">
        <v>0</v>
      </c>
      <c r="AD4359">
        <v>373</v>
      </c>
      <c r="AE4359">
        <v>30</v>
      </c>
      <c r="AF4359">
        <v>7</v>
      </c>
      <c r="AG4359">
        <v>4</v>
      </c>
      <c r="AH4359">
        <v>24</v>
      </c>
      <c r="AI4359" s="3">
        <v>5.6300268096514748E-2</v>
      </c>
      <c r="AJ4359" s="3">
        <v>0.2</v>
      </c>
      <c r="AK4359" s="3">
        <v>0</v>
      </c>
      <c r="AL4359" s="3">
        <v>0</v>
      </c>
      <c r="AM4359" s="3">
        <v>0.41666666666666669</v>
      </c>
      <c r="AN4359" s="2">
        <f t="shared" si="144"/>
        <v>9.1954022988505746E-2</v>
      </c>
      <c r="AO4359" s="2">
        <v>0.14840182648401826</v>
      </c>
      <c r="AP4359">
        <f t="shared" si="145"/>
        <v>40</v>
      </c>
    </row>
    <row r="4360" spans="1:42" ht="16.5" hidden="1" customHeight="1" x14ac:dyDescent="0.25">
      <c r="A4360" s="4" t="s">
        <v>798</v>
      </c>
      <c r="B4360" s="1" t="s">
        <v>287</v>
      </c>
      <c r="D4360" t="s">
        <v>32</v>
      </c>
      <c r="E4360" t="s">
        <v>288</v>
      </c>
      <c r="F4360" t="s">
        <v>289</v>
      </c>
      <c r="G4360">
        <v>38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40</v>
      </c>
      <c r="N4360" s="2">
        <v>0</v>
      </c>
      <c r="O4360" s="2">
        <v>8.714596949891068E-2</v>
      </c>
      <c r="P4360">
        <v>91</v>
      </c>
      <c r="Q4360" s="2">
        <v>0.17843137254901961</v>
      </c>
      <c r="R4360">
        <v>459</v>
      </c>
      <c r="S4360">
        <v>510</v>
      </c>
      <c r="T4360">
        <v>472</v>
      </c>
      <c r="U4360">
        <v>2</v>
      </c>
      <c r="V4360">
        <v>6</v>
      </c>
      <c r="W4360">
        <v>11</v>
      </c>
      <c r="X4360">
        <v>19</v>
      </c>
      <c r="Y4360">
        <v>82</v>
      </c>
      <c r="Z4360">
        <v>0</v>
      </c>
      <c r="AA4360">
        <v>0</v>
      </c>
      <c r="AB4360">
        <v>5</v>
      </c>
      <c r="AC4360">
        <v>0</v>
      </c>
      <c r="AD4360">
        <v>428</v>
      </c>
      <c r="AE4360">
        <v>2</v>
      </c>
      <c r="AF4360">
        <v>6</v>
      </c>
      <c r="AG4360">
        <v>6</v>
      </c>
      <c r="AH4360">
        <v>19</v>
      </c>
      <c r="AI4360" s="3">
        <v>8.8785046728971959E-2</v>
      </c>
      <c r="AJ4360" s="3">
        <v>0</v>
      </c>
      <c r="AK4360" s="3">
        <v>0</v>
      </c>
      <c r="AL4360" s="3">
        <v>0</v>
      </c>
      <c r="AM4360" s="3">
        <v>0</v>
      </c>
      <c r="AN4360" s="2">
        <f t="shared" si="144"/>
        <v>8.714596949891068E-2</v>
      </c>
      <c r="AO4360" s="2">
        <v>7.1583514099783085E-2</v>
      </c>
      <c r="AP4360">
        <f t="shared" si="145"/>
        <v>40</v>
      </c>
    </row>
    <row r="4361" spans="1:42" ht="16.5" hidden="1" customHeight="1" x14ac:dyDescent="0.25">
      <c r="A4361" s="5" t="s">
        <v>794</v>
      </c>
      <c r="B4361" s="1" t="s">
        <v>287</v>
      </c>
      <c r="D4361" t="s">
        <v>32</v>
      </c>
      <c r="E4361" t="s">
        <v>288</v>
      </c>
      <c r="F4361" t="s">
        <v>289</v>
      </c>
      <c r="G4361">
        <v>38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40</v>
      </c>
      <c r="N4361" s="2">
        <v>0</v>
      </c>
      <c r="O4361" s="2">
        <v>8.0971659919028341E-2</v>
      </c>
      <c r="P4361">
        <v>81</v>
      </c>
      <c r="Q4361" s="2">
        <v>0.15140186915887852</v>
      </c>
      <c r="R4361">
        <v>494</v>
      </c>
      <c r="S4361">
        <v>535</v>
      </c>
      <c r="T4361">
        <v>506</v>
      </c>
      <c r="U4361">
        <v>3</v>
      </c>
      <c r="V4361">
        <v>4</v>
      </c>
      <c r="W4361">
        <v>7</v>
      </c>
      <c r="X4361">
        <v>15</v>
      </c>
      <c r="Y4361">
        <v>79</v>
      </c>
      <c r="Z4361">
        <v>0</v>
      </c>
      <c r="AA4361">
        <v>0</v>
      </c>
      <c r="AB4361">
        <v>0</v>
      </c>
      <c r="AC4361">
        <v>0</v>
      </c>
      <c r="AD4361">
        <v>465</v>
      </c>
      <c r="AE4361">
        <v>3</v>
      </c>
      <c r="AF4361">
        <v>4</v>
      </c>
      <c r="AG4361">
        <v>7</v>
      </c>
      <c r="AH4361">
        <v>15</v>
      </c>
      <c r="AI4361" s="3">
        <v>8.1720430107526887E-2</v>
      </c>
      <c r="AJ4361" s="3">
        <v>0</v>
      </c>
      <c r="AK4361" s="3">
        <v>0</v>
      </c>
      <c r="AL4361" s="3">
        <v>0</v>
      </c>
      <c r="AM4361" s="3">
        <v>0</v>
      </c>
      <c r="AN4361" s="2">
        <f t="shared" si="144"/>
        <v>8.0971659919028341E-2</v>
      </c>
      <c r="AO4361" s="2">
        <v>5.8704453441295545E-2</v>
      </c>
      <c r="AP4361">
        <f t="shared" si="145"/>
        <v>40</v>
      </c>
    </row>
    <row r="4362" spans="1:42" ht="16.5" hidden="1" customHeight="1" x14ac:dyDescent="0.25">
      <c r="A4362" s="4" t="s">
        <v>799</v>
      </c>
      <c r="B4362" s="1" t="s">
        <v>570</v>
      </c>
      <c r="D4362" t="s">
        <v>32</v>
      </c>
      <c r="E4362" t="s">
        <v>568</v>
      </c>
      <c r="F4362" t="s">
        <v>571</v>
      </c>
      <c r="G4362">
        <v>33</v>
      </c>
      <c r="H4362">
        <v>0</v>
      </c>
      <c r="I4362">
        <v>0</v>
      </c>
      <c r="J4362">
        <v>0</v>
      </c>
      <c r="K4362">
        <v>3</v>
      </c>
      <c r="L4362">
        <v>0</v>
      </c>
      <c r="M4362">
        <v>40</v>
      </c>
      <c r="N4362" s="2">
        <v>0</v>
      </c>
      <c r="O4362" s="2">
        <v>8.0321285140562249E-2</v>
      </c>
      <c r="P4362">
        <v>62</v>
      </c>
      <c r="Q4362" s="2">
        <v>0.11923076923076924</v>
      </c>
      <c r="R4362">
        <v>498</v>
      </c>
      <c r="S4362">
        <v>520</v>
      </c>
      <c r="T4362">
        <v>309</v>
      </c>
      <c r="U4362">
        <v>0</v>
      </c>
      <c r="V4362">
        <v>18</v>
      </c>
      <c r="W4362">
        <v>3</v>
      </c>
      <c r="X4362">
        <v>190</v>
      </c>
      <c r="Y4362">
        <v>27</v>
      </c>
      <c r="Z4362">
        <v>0</v>
      </c>
      <c r="AA4362">
        <v>0</v>
      </c>
      <c r="AB4362">
        <v>0</v>
      </c>
      <c r="AC4362">
        <v>15</v>
      </c>
      <c r="AD4362">
        <v>315</v>
      </c>
      <c r="AE4362">
        <v>0</v>
      </c>
      <c r="AF4362">
        <v>18</v>
      </c>
      <c r="AG4362">
        <v>3</v>
      </c>
      <c r="AH4362">
        <v>178</v>
      </c>
      <c r="AI4362" s="3">
        <v>0.10476190476190476</v>
      </c>
      <c r="AJ4362" s="3">
        <v>0</v>
      </c>
      <c r="AK4362" s="3">
        <v>0</v>
      </c>
      <c r="AL4362" s="3">
        <v>0</v>
      </c>
      <c r="AM4362" s="3">
        <v>1.6853932584269662E-2</v>
      </c>
      <c r="AN4362" s="2">
        <f t="shared" si="144"/>
        <v>8.0321285140562249E-2</v>
      </c>
      <c r="AO4362" s="2">
        <v>0.38715953307392997</v>
      </c>
      <c r="AP4362">
        <f t="shared" si="145"/>
        <v>40</v>
      </c>
    </row>
    <row r="4363" spans="1:42" ht="16.5" hidden="1" customHeight="1" x14ac:dyDescent="0.25">
      <c r="A4363" s="5" t="s">
        <v>789</v>
      </c>
      <c r="B4363" s="1" t="s">
        <v>287</v>
      </c>
      <c r="D4363" t="s">
        <v>32</v>
      </c>
      <c r="E4363" t="s">
        <v>288</v>
      </c>
      <c r="F4363" t="s">
        <v>289</v>
      </c>
      <c r="G4363">
        <v>39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40</v>
      </c>
      <c r="N4363" s="2">
        <v>0</v>
      </c>
      <c r="O4363" s="2">
        <v>6.9808027923211169E-2</v>
      </c>
      <c r="P4363">
        <v>55</v>
      </c>
      <c r="Q4363" s="2">
        <v>9.3537414965986401E-2</v>
      </c>
      <c r="R4363">
        <v>573</v>
      </c>
      <c r="S4363">
        <v>588</v>
      </c>
      <c r="T4363">
        <v>568</v>
      </c>
      <c r="U4363">
        <v>2</v>
      </c>
      <c r="V4363">
        <v>5</v>
      </c>
      <c r="W4363">
        <v>5</v>
      </c>
      <c r="X4363">
        <v>8</v>
      </c>
      <c r="Y4363">
        <v>53</v>
      </c>
      <c r="Z4363">
        <v>0</v>
      </c>
      <c r="AA4363">
        <v>0</v>
      </c>
      <c r="AB4363">
        <v>0</v>
      </c>
      <c r="AC4363">
        <v>0</v>
      </c>
      <c r="AD4363">
        <v>554</v>
      </c>
      <c r="AE4363">
        <v>2</v>
      </c>
      <c r="AF4363">
        <v>5</v>
      </c>
      <c r="AG4363">
        <v>5</v>
      </c>
      <c r="AH4363">
        <v>8</v>
      </c>
      <c r="AI4363" s="3">
        <v>7.0397111913357402E-2</v>
      </c>
      <c r="AJ4363" s="3">
        <v>0</v>
      </c>
      <c r="AK4363" s="3">
        <v>0</v>
      </c>
      <c r="AL4363" s="3">
        <v>0</v>
      </c>
      <c r="AM4363" s="3">
        <v>0</v>
      </c>
      <c r="AN4363" s="2">
        <f t="shared" si="144"/>
        <v>6.9808027923211169E-2</v>
      </c>
      <c r="AO4363" s="2">
        <v>3.484320557491289E-2</v>
      </c>
      <c r="AP4363">
        <f t="shared" si="145"/>
        <v>40</v>
      </c>
    </row>
    <row r="4364" spans="1:42" ht="16.5" hidden="1" customHeight="1" x14ac:dyDescent="0.25">
      <c r="A4364" s="4" t="s">
        <v>803</v>
      </c>
      <c r="B4364" s="1" t="s">
        <v>551</v>
      </c>
      <c r="D4364" t="s">
        <v>32</v>
      </c>
      <c r="E4364" t="s">
        <v>549</v>
      </c>
      <c r="F4364" t="s">
        <v>552</v>
      </c>
      <c r="G4364">
        <v>33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40</v>
      </c>
      <c r="N4364" s="2">
        <v>0</v>
      </c>
      <c r="O4364" s="2">
        <v>6.86106346483705E-2</v>
      </c>
      <c r="P4364">
        <v>58</v>
      </c>
      <c r="Q4364" s="2">
        <v>9.6505823627287851E-2</v>
      </c>
      <c r="R4364">
        <v>583</v>
      </c>
      <c r="S4364">
        <v>601</v>
      </c>
      <c r="T4364">
        <v>592</v>
      </c>
      <c r="U4364">
        <v>0</v>
      </c>
      <c r="V4364">
        <v>5</v>
      </c>
      <c r="W4364">
        <v>3</v>
      </c>
      <c r="X4364">
        <v>0</v>
      </c>
      <c r="Y4364">
        <v>56</v>
      </c>
      <c r="Z4364">
        <v>0</v>
      </c>
      <c r="AA4364">
        <v>0</v>
      </c>
      <c r="AB4364">
        <v>0</v>
      </c>
      <c r="AC4364">
        <v>0</v>
      </c>
      <c r="AD4364">
        <v>569</v>
      </c>
      <c r="AE4364">
        <v>0</v>
      </c>
      <c r="AF4364">
        <v>5</v>
      </c>
      <c r="AG4364">
        <v>3</v>
      </c>
      <c r="AH4364">
        <v>0</v>
      </c>
      <c r="AI4364" s="3">
        <v>5.7996485061511421E-2</v>
      </c>
      <c r="AJ4364" s="3">
        <v>0</v>
      </c>
      <c r="AK4364" s="3">
        <v>0</v>
      </c>
      <c r="AL4364" s="3">
        <v>0</v>
      </c>
      <c r="AM4364" s="3">
        <v>0</v>
      </c>
      <c r="AN4364" s="2">
        <f t="shared" si="144"/>
        <v>6.86106346483705E-2</v>
      </c>
      <c r="AO4364" s="2">
        <v>1.3864818024263431E-2</v>
      </c>
      <c r="AP4364">
        <f t="shared" si="145"/>
        <v>40</v>
      </c>
    </row>
    <row r="4365" spans="1:42" ht="16.5" hidden="1" customHeight="1" x14ac:dyDescent="0.25">
      <c r="A4365" s="5" t="s">
        <v>794</v>
      </c>
      <c r="B4365" s="1" t="s">
        <v>179</v>
      </c>
      <c r="D4365" t="s">
        <v>32</v>
      </c>
      <c r="E4365" t="s">
        <v>177</v>
      </c>
      <c r="F4365" t="s">
        <v>180</v>
      </c>
      <c r="G4365">
        <v>35</v>
      </c>
      <c r="H4365">
        <v>0</v>
      </c>
      <c r="I4365">
        <v>0</v>
      </c>
      <c r="J4365">
        <v>0</v>
      </c>
      <c r="K4365">
        <v>0</v>
      </c>
      <c r="L4365">
        <v>5</v>
      </c>
      <c r="M4365">
        <v>35</v>
      </c>
      <c r="N4365" s="2">
        <v>8.5324232081911266E-3</v>
      </c>
      <c r="O4365" s="2">
        <v>5.9726962457337884E-2</v>
      </c>
      <c r="P4365">
        <v>231</v>
      </c>
      <c r="Q4365" s="2">
        <v>0.29729729729729731</v>
      </c>
      <c r="R4365">
        <v>586</v>
      </c>
      <c r="S4365">
        <v>777</v>
      </c>
      <c r="T4365">
        <v>750</v>
      </c>
      <c r="U4365">
        <v>5</v>
      </c>
      <c r="V4365">
        <v>5</v>
      </c>
      <c r="W4365">
        <v>8</v>
      </c>
      <c r="X4365">
        <v>9</v>
      </c>
      <c r="Y4365">
        <v>218</v>
      </c>
      <c r="Z4365">
        <v>0</v>
      </c>
      <c r="AA4365">
        <v>0</v>
      </c>
      <c r="AB4365">
        <v>3</v>
      </c>
      <c r="AC4365">
        <v>4</v>
      </c>
      <c r="AD4365">
        <v>567</v>
      </c>
      <c r="AE4365">
        <v>5</v>
      </c>
      <c r="AF4365">
        <v>5</v>
      </c>
      <c r="AG4365">
        <v>5</v>
      </c>
      <c r="AH4365">
        <v>5</v>
      </c>
      <c r="AI4365" s="3">
        <v>6.1728395061728392E-2</v>
      </c>
      <c r="AJ4365" s="3">
        <v>0</v>
      </c>
      <c r="AK4365" s="3">
        <v>0</v>
      </c>
      <c r="AL4365" s="3">
        <v>0</v>
      </c>
      <c r="AM4365" s="3">
        <v>0</v>
      </c>
      <c r="AN4365" s="2">
        <f t="shared" si="144"/>
        <v>6.8259385665529013E-2</v>
      </c>
      <c r="AO4365" s="2">
        <v>3.4071550255536626E-2</v>
      </c>
      <c r="AP4365">
        <f t="shared" si="145"/>
        <v>40</v>
      </c>
    </row>
    <row r="4366" spans="1:42" ht="16.5" hidden="1" customHeight="1" x14ac:dyDescent="0.25">
      <c r="A4366" s="5" t="s">
        <v>795</v>
      </c>
      <c r="B4366" s="1" t="s">
        <v>179</v>
      </c>
      <c r="D4366" t="s">
        <v>32</v>
      </c>
      <c r="E4366" t="s">
        <v>177</v>
      </c>
      <c r="F4366" t="s">
        <v>180</v>
      </c>
      <c r="G4366">
        <v>38</v>
      </c>
      <c r="H4366">
        <v>0</v>
      </c>
      <c r="I4366">
        <v>0</v>
      </c>
      <c r="J4366">
        <v>0</v>
      </c>
      <c r="K4366">
        <v>0</v>
      </c>
      <c r="L4366">
        <v>10</v>
      </c>
      <c r="M4366">
        <v>30</v>
      </c>
      <c r="N4366" s="2">
        <v>1.6313213703099509E-2</v>
      </c>
      <c r="O4366" s="2">
        <v>4.8939641109298535E-2</v>
      </c>
      <c r="P4366">
        <v>231</v>
      </c>
      <c r="Q4366" s="2">
        <v>0.28731343283582089</v>
      </c>
      <c r="R4366">
        <v>613</v>
      </c>
      <c r="S4366">
        <v>804</v>
      </c>
      <c r="T4366">
        <v>777</v>
      </c>
      <c r="U4366">
        <v>4</v>
      </c>
      <c r="V4366">
        <v>7</v>
      </c>
      <c r="W4366">
        <v>10</v>
      </c>
      <c r="X4366">
        <v>6</v>
      </c>
      <c r="Y4366">
        <v>220</v>
      </c>
      <c r="Z4366">
        <v>0</v>
      </c>
      <c r="AA4366">
        <v>0</v>
      </c>
      <c r="AB4366">
        <v>0</v>
      </c>
      <c r="AC4366">
        <v>3</v>
      </c>
      <c r="AD4366">
        <v>595</v>
      </c>
      <c r="AE4366">
        <v>4</v>
      </c>
      <c r="AF4366">
        <v>7</v>
      </c>
      <c r="AG4366">
        <v>10</v>
      </c>
      <c r="AH4366">
        <v>3</v>
      </c>
      <c r="AI4366" s="3">
        <v>6.386554621848739E-2</v>
      </c>
      <c r="AJ4366" s="3">
        <v>0</v>
      </c>
      <c r="AK4366" s="3">
        <v>0</v>
      </c>
      <c r="AL4366" s="3">
        <v>0</v>
      </c>
      <c r="AM4366" s="3">
        <v>0</v>
      </c>
      <c r="AN4366" s="2">
        <f t="shared" si="144"/>
        <v>6.5252854812398037E-2</v>
      </c>
      <c r="AO4366" s="2">
        <v>3.8772213247172858E-2</v>
      </c>
      <c r="AP4366">
        <f t="shared" si="145"/>
        <v>40</v>
      </c>
    </row>
    <row r="4367" spans="1:42" ht="16.5" hidden="1" customHeight="1" x14ac:dyDescent="0.25">
      <c r="A4367" s="5" t="s">
        <v>789</v>
      </c>
      <c r="B4367" s="1" t="s">
        <v>94</v>
      </c>
      <c r="D4367" t="s">
        <v>32</v>
      </c>
      <c r="E4367" t="s">
        <v>95</v>
      </c>
      <c r="F4367" t="s">
        <v>96</v>
      </c>
      <c r="G4367">
        <v>31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40</v>
      </c>
      <c r="N4367" s="2">
        <v>0</v>
      </c>
      <c r="O4367" s="2">
        <v>6.2794348508634218E-2</v>
      </c>
      <c r="P4367">
        <v>63</v>
      </c>
      <c r="Q4367" s="2">
        <v>9.5454545454545459E-2</v>
      </c>
      <c r="R4367">
        <v>637</v>
      </c>
      <c r="S4367">
        <v>660</v>
      </c>
      <c r="T4367">
        <v>626</v>
      </c>
      <c r="U4367">
        <v>22</v>
      </c>
      <c r="V4367">
        <v>4</v>
      </c>
      <c r="W4367">
        <v>4</v>
      </c>
      <c r="X4367">
        <v>4</v>
      </c>
      <c r="Y4367">
        <v>54</v>
      </c>
      <c r="Z4367">
        <v>0</v>
      </c>
      <c r="AA4367">
        <v>0</v>
      </c>
      <c r="AB4367">
        <v>0</v>
      </c>
      <c r="AC4367">
        <v>0</v>
      </c>
      <c r="AD4367">
        <v>603</v>
      </c>
      <c r="AE4367">
        <v>22</v>
      </c>
      <c r="AF4367">
        <v>4</v>
      </c>
      <c r="AG4367">
        <v>4</v>
      </c>
      <c r="AH4367">
        <v>4</v>
      </c>
      <c r="AI4367" s="3">
        <v>5.140961857379768E-2</v>
      </c>
      <c r="AJ4367" s="3">
        <v>0</v>
      </c>
      <c r="AK4367" s="3">
        <v>0</v>
      </c>
      <c r="AL4367" s="3">
        <v>0</v>
      </c>
      <c r="AM4367" s="3">
        <v>0</v>
      </c>
      <c r="AN4367" s="2">
        <f t="shared" si="144"/>
        <v>6.2794348508634218E-2</v>
      </c>
      <c r="AO4367" s="2">
        <v>5.3375196232339092E-2</v>
      </c>
      <c r="AP4367">
        <f t="shared" si="145"/>
        <v>40</v>
      </c>
    </row>
    <row r="4368" spans="1:42" ht="16.5" hidden="1" customHeight="1" x14ac:dyDescent="0.25">
      <c r="A4368" s="4" t="s">
        <v>799</v>
      </c>
      <c r="B4368" s="1" t="s">
        <v>189</v>
      </c>
      <c r="D4368" t="s">
        <v>32</v>
      </c>
      <c r="E4368" t="s">
        <v>185</v>
      </c>
      <c r="F4368" t="s">
        <v>190</v>
      </c>
      <c r="G4368">
        <v>33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40</v>
      </c>
      <c r="N4368" s="2">
        <v>0</v>
      </c>
      <c r="O4368" s="2">
        <v>6.1162079510703363E-2</v>
      </c>
      <c r="P4368">
        <v>55</v>
      </c>
      <c r="Q4368" s="2">
        <v>8.2212257100149483E-2</v>
      </c>
      <c r="R4368">
        <v>654</v>
      </c>
      <c r="S4368">
        <v>669</v>
      </c>
      <c r="T4368">
        <v>652</v>
      </c>
      <c r="U4368">
        <v>0</v>
      </c>
      <c r="V4368">
        <v>7</v>
      </c>
      <c r="W4368">
        <v>4</v>
      </c>
      <c r="X4368">
        <v>6</v>
      </c>
      <c r="Y4368">
        <v>53</v>
      </c>
      <c r="Z4368">
        <v>0</v>
      </c>
      <c r="AA4368">
        <v>0</v>
      </c>
      <c r="AB4368">
        <v>0</v>
      </c>
      <c r="AC4368">
        <v>0</v>
      </c>
      <c r="AD4368">
        <v>632</v>
      </c>
      <c r="AE4368">
        <v>0</v>
      </c>
      <c r="AF4368">
        <v>7</v>
      </c>
      <c r="AG4368">
        <v>4</v>
      </c>
      <c r="AH4368">
        <v>6</v>
      </c>
      <c r="AI4368" s="3">
        <v>5.2215189873417722E-2</v>
      </c>
      <c r="AJ4368" s="3">
        <v>0</v>
      </c>
      <c r="AK4368" s="3">
        <v>0</v>
      </c>
      <c r="AL4368" s="3">
        <v>0</v>
      </c>
      <c r="AM4368" s="3">
        <v>0</v>
      </c>
      <c r="AN4368" s="2">
        <f t="shared" si="144"/>
        <v>6.1162079510703363E-2</v>
      </c>
      <c r="AO4368" s="2">
        <v>2.6194144838212634E-2</v>
      </c>
      <c r="AP4368">
        <f t="shared" si="145"/>
        <v>40</v>
      </c>
    </row>
    <row r="4369" spans="1:42" ht="16.5" hidden="1" customHeight="1" x14ac:dyDescent="0.25">
      <c r="A4369" s="5" t="s">
        <v>791</v>
      </c>
      <c r="B4369" s="1" t="s">
        <v>581</v>
      </c>
      <c r="D4369" t="s">
        <v>32</v>
      </c>
      <c r="E4369" t="s">
        <v>582</v>
      </c>
      <c r="F4369" t="s">
        <v>583</v>
      </c>
      <c r="G4369">
        <v>38</v>
      </c>
      <c r="H4369">
        <v>0</v>
      </c>
      <c r="I4369">
        <v>0</v>
      </c>
      <c r="J4369">
        <v>0</v>
      </c>
      <c r="K4369">
        <v>0</v>
      </c>
      <c r="L4369">
        <v>3</v>
      </c>
      <c r="M4369">
        <v>37</v>
      </c>
      <c r="N4369" s="2">
        <v>4.4910179640718561E-3</v>
      </c>
      <c r="O4369" s="2">
        <v>5.5389221556886227E-2</v>
      </c>
      <c r="P4369">
        <v>124</v>
      </c>
      <c r="Q4369" s="2">
        <v>0.16489361702127658</v>
      </c>
      <c r="R4369">
        <v>668</v>
      </c>
      <c r="S4369">
        <v>752</v>
      </c>
      <c r="T4369">
        <v>728</v>
      </c>
      <c r="U4369">
        <v>3</v>
      </c>
      <c r="V4369">
        <v>2</v>
      </c>
      <c r="W4369">
        <v>5</v>
      </c>
      <c r="X4369">
        <v>14</v>
      </c>
      <c r="Y4369">
        <v>119</v>
      </c>
      <c r="Z4369">
        <v>0</v>
      </c>
      <c r="AA4369">
        <v>0</v>
      </c>
      <c r="AB4369">
        <v>3</v>
      </c>
      <c r="AC4369">
        <v>0</v>
      </c>
      <c r="AD4369">
        <v>647</v>
      </c>
      <c r="AE4369">
        <v>3</v>
      </c>
      <c r="AF4369">
        <v>2</v>
      </c>
      <c r="AG4369">
        <v>2</v>
      </c>
      <c r="AH4369">
        <v>14</v>
      </c>
      <c r="AI4369" s="3">
        <v>5.8732612055641419E-2</v>
      </c>
      <c r="AJ4369" s="3">
        <v>0</v>
      </c>
      <c r="AK4369" s="3">
        <v>0</v>
      </c>
      <c r="AL4369" s="3">
        <v>0</v>
      </c>
      <c r="AM4369" s="3">
        <v>0</v>
      </c>
      <c r="AN4369" s="2">
        <f t="shared" si="144"/>
        <v>5.9880239520958084E-2</v>
      </c>
      <c r="AO4369" s="2">
        <v>3.1437125748502992E-2</v>
      </c>
      <c r="AP4369">
        <f t="shared" si="145"/>
        <v>40</v>
      </c>
    </row>
    <row r="4370" spans="1:42" ht="16.5" hidden="1" customHeight="1" x14ac:dyDescent="0.25">
      <c r="A4370" s="5" t="s">
        <v>789</v>
      </c>
      <c r="B4370" s="1" t="s">
        <v>751</v>
      </c>
      <c r="D4370" t="s">
        <v>32</v>
      </c>
      <c r="E4370" t="s">
        <v>752</v>
      </c>
      <c r="F4370" t="s">
        <v>753</v>
      </c>
      <c r="G4370">
        <v>31</v>
      </c>
      <c r="H4370">
        <v>7</v>
      </c>
      <c r="I4370">
        <v>0</v>
      </c>
      <c r="J4370">
        <v>0</v>
      </c>
      <c r="K4370">
        <v>0</v>
      </c>
      <c r="L4370">
        <v>38</v>
      </c>
      <c r="M4370">
        <v>2</v>
      </c>
      <c r="N4370" s="2">
        <v>5.5718475073313782E-2</v>
      </c>
      <c r="O4370" s="2">
        <v>2.9325513196480938E-3</v>
      </c>
      <c r="P4370">
        <v>2</v>
      </c>
      <c r="Q4370" s="2">
        <v>3.105590062111801E-3</v>
      </c>
      <c r="R4370">
        <v>682</v>
      </c>
      <c r="S4370">
        <v>644</v>
      </c>
      <c r="T4370">
        <v>541</v>
      </c>
      <c r="U4370">
        <v>90</v>
      </c>
      <c r="V4370">
        <v>3</v>
      </c>
      <c r="W4370">
        <v>9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572</v>
      </c>
      <c r="AE4370">
        <v>97</v>
      </c>
      <c r="AF4370">
        <v>3</v>
      </c>
      <c r="AG4370">
        <v>9</v>
      </c>
      <c r="AH4370">
        <v>1</v>
      </c>
      <c r="AI4370" s="3">
        <v>5.4195804195804193E-2</v>
      </c>
      <c r="AJ4370" s="3">
        <v>7.2164948453608241E-2</v>
      </c>
      <c r="AK4370" s="3">
        <v>0</v>
      </c>
      <c r="AL4370" s="3">
        <v>0</v>
      </c>
      <c r="AM4370" s="3">
        <v>0</v>
      </c>
      <c r="AN4370" s="2">
        <f t="shared" si="144"/>
        <v>5.8651026392961873E-2</v>
      </c>
      <c r="AO4370" s="2">
        <v>0.16129032258064516</v>
      </c>
      <c r="AP4370">
        <f t="shared" si="145"/>
        <v>40</v>
      </c>
    </row>
    <row r="4371" spans="1:42" ht="16.5" hidden="1" customHeight="1" x14ac:dyDescent="0.25">
      <c r="A4371" s="5" t="s">
        <v>790</v>
      </c>
      <c r="B4371" s="1" t="s">
        <v>543</v>
      </c>
      <c r="D4371" t="s">
        <v>32</v>
      </c>
      <c r="E4371" t="s">
        <v>544</v>
      </c>
      <c r="F4371" t="s">
        <v>545</v>
      </c>
      <c r="G4371">
        <v>39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40</v>
      </c>
      <c r="N4371" s="2">
        <v>0</v>
      </c>
      <c r="O4371" s="2">
        <v>5.6258790436005623E-2</v>
      </c>
      <c r="P4371">
        <v>3</v>
      </c>
      <c r="Q4371" s="2">
        <v>4.4510385756676559E-3</v>
      </c>
      <c r="R4371">
        <v>711</v>
      </c>
      <c r="S4371">
        <v>674</v>
      </c>
      <c r="T4371">
        <v>662</v>
      </c>
      <c r="U4371">
        <v>2</v>
      </c>
      <c r="V4371">
        <v>7</v>
      </c>
      <c r="W4371">
        <v>0</v>
      </c>
      <c r="X4371">
        <v>3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701</v>
      </c>
      <c r="AE4371">
        <v>2</v>
      </c>
      <c r="AF4371">
        <v>7</v>
      </c>
      <c r="AG4371">
        <v>0</v>
      </c>
      <c r="AH4371">
        <v>3</v>
      </c>
      <c r="AI4371" s="3">
        <v>5.5634807417974323E-2</v>
      </c>
      <c r="AJ4371" s="3">
        <v>0</v>
      </c>
      <c r="AK4371" s="3">
        <v>0</v>
      </c>
      <c r="AL4371" s="3">
        <v>0</v>
      </c>
      <c r="AM4371" s="3">
        <v>0</v>
      </c>
      <c r="AN4371" s="2">
        <f t="shared" si="144"/>
        <v>5.6258790436005623E-2</v>
      </c>
      <c r="AO4371" s="2">
        <v>1.6830294530154277E-2</v>
      </c>
      <c r="AP4371">
        <f t="shared" si="145"/>
        <v>40</v>
      </c>
    </row>
    <row r="4372" spans="1:42" ht="16.5" hidden="1" customHeight="1" x14ac:dyDescent="0.25">
      <c r="A4372" s="5" t="s">
        <v>788</v>
      </c>
      <c r="B4372" s="1" t="s">
        <v>543</v>
      </c>
      <c r="D4372" t="s">
        <v>32</v>
      </c>
      <c r="E4372" t="s">
        <v>544</v>
      </c>
      <c r="F4372" t="s">
        <v>545</v>
      </c>
      <c r="G4372">
        <v>39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40</v>
      </c>
      <c r="N4372" s="2">
        <v>0</v>
      </c>
      <c r="O4372" s="2">
        <v>5.2700922266139656E-2</v>
      </c>
      <c r="P4372">
        <v>1</v>
      </c>
      <c r="Q4372" s="2">
        <v>1.3888888888888889E-3</v>
      </c>
      <c r="R4372">
        <v>759</v>
      </c>
      <c r="S4372">
        <v>720</v>
      </c>
      <c r="T4372">
        <v>704</v>
      </c>
      <c r="U4372">
        <v>0</v>
      </c>
      <c r="V4372">
        <v>10</v>
      </c>
      <c r="W4372">
        <v>0</v>
      </c>
      <c r="X4372">
        <v>6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743</v>
      </c>
      <c r="AE4372">
        <v>0</v>
      </c>
      <c r="AF4372">
        <v>10</v>
      </c>
      <c r="AG4372">
        <v>0</v>
      </c>
      <c r="AH4372">
        <v>6</v>
      </c>
      <c r="AI4372" s="3">
        <v>5.2489905787348586E-2</v>
      </c>
      <c r="AJ4372" s="3">
        <v>0</v>
      </c>
      <c r="AK4372" s="3">
        <v>0</v>
      </c>
      <c r="AL4372" s="3">
        <v>0</v>
      </c>
      <c r="AM4372" s="3">
        <v>0</v>
      </c>
      <c r="AN4372" s="2">
        <f t="shared" si="144"/>
        <v>5.2700922266139656E-2</v>
      </c>
      <c r="AO4372" s="2">
        <v>2.1080368906455864E-2</v>
      </c>
      <c r="AP4372">
        <f t="shared" si="145"/>
        <v>40</v>
      </c>
    </row>
    <row r="4373" spans="1:42" ht="16.5" hidden="1" customHeight="1" x14ac:dyDescent="0.25">
      <c r="A4373" s="5" t="s">
        <v>793</v>
      </c>
      <c r="B4373" t="s">
        <v>674</v>
      </c>
      <c r="D4373" t="s">
        <v>32</v>
      </c>
      <c r="E4373" t="s">
        <v>206</v>
      </c>
      <c r="F4373" t="s">
        <v>675</v>
      </c>
      <c r="G4373">
        <v>29</v>
      </c>
      <c r="H4373">
        <v>0</v>
      </c>
      <c r="I4373">
        <v>0</v>
      </c>
      <c r="J4373">
        <v>0</v>
      </c>
      <c r="K4373">
        <v>3</v>
      </c>
      <c r="L4373">
        <v>0</v>
      </c>
      <c r="M4373">
        <v>40</v>
      </c>
      <c r="N4373" s="2">
        <v>0</v>
      </c>
      <c r="O4373" s="2">
        <v>5.2083333333333336E-2</v>
      </c>
      <c r="P4373">
        <v>68</v>
      </c>
      <c r="Q4373" s="2">
        <v>8.5427135678391955E-2</v>
      </c>
      <c r="R4373">
        <v>768</v>
      </c>
      <c r="S4373">
        <v>796</v>
      </c>
      <c r="T4373">
        <v>763</v>
      </c>
      <c r="U4373">
        <v>3</v>
      </c>
      <c r="V4373">
        <v>15</v>
      </c>
      <c r="W4373">
        <v>6</v>
      </c>
      <c r="X4373">
        <v>9</v>
      </c>
      <c r="Y4373">
        <v>63</v>
      </c>
      <c r="Z4373">
        <v>0</v>
      </c>
      <c r="AA4373">
        <v>0</v>
      </c>
      <c r="AB4373">
        <v>0</v>
      </c>
      <c r="AC4373">
        <v>0</v>
      </c>
      <c r="AD4373">
        <v>729</v>
      </c>
      <c r="AE4373">
        <v>3</v>
      </c>
      <c r="AF4373">
        <v>15</v>
      </c>
      <c r="AG4373">
        <v>6</v>
      </c>
      <c r="AH4373">
        <v>12</v>
      </c>
      <c r="AI4373" s="3">
        <v>3.9780521262002745E-2</v>
      </c>
      <c r="AJ4373" s="3">
        <v>0</v>
      </c>
      <c r="AK4373" s="3">
        <v>0</v>
      </c>
      <c r="AL4373" s="3">
        <v>0</v>
      </c>
      <c r="AM4373" s="3">
        <v>0.25</v>
      </c>
      <c r="AN4373" s="2">
        <f t="shared" si="144"/>
        <v>5.2083333333333336E-2</v>
      </c>
      <c r="AO4373" s="2">
        <v>4.7058823529411764E-2</v>
      </c>
      <c r="AP4373">
        <f t="shared" si="145"/>
        <v>40</v>
      </c>
    </row>
    <row r="4374" spans="1:42" ht="16.5" hidden="1" customHeight="1" x14ac:dyDescent="0.25">
      <c r="A4374" s="5" t="s">
        <v>787</v>
      </c>
      <c r="B4374" s="1" t="s">
        <v>133</v>
      </c>
      <c r="D4374" t="s">
        <v>32</v>
      </c>
      <c r="E4374" t="s">
        <v>134</v>
      </c>
      <c r="F4374" t="s">
        <v>135</v>
      </c>
      <c r="G4374">
        <v>37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40</v>
      </c>
      <c r="N4374" s="2">
        <v>0</v>
      </c>
      <c r="O4374" s="2">
        <v>5.1679586563307491E-2</v>
      </c>
      <c r="P4374">
        <v>21</v>
      </c>
      <c r="Q4374" s="2">
        <v>2.781456953642384E-2</v>
      </c>
      <c r="R4374">
        <v>774</v>
      </c>
      <c r="S4374">
        <v>755</v>
      </c>
      <c r="T4374">
        <v>748</v>
      </c>
      <c r="U4374">
        <v>0</v>
      </c>
      <c r="V4374">
        <v>2</v>
      </c>
      <c r="W4374">
        <v>1</v>
      </c>
      <c r="X4374">
        <v>4</v>
      </c>
      <c r="Y4374">
        <v>21</v>
      </c>
      <c r="Z4374">
        <v>0</v>
      </c>
      <c r="AA4374">
        <v>0</v>
      </c>
      <c r="AB4374">
        <v>0</v>
      </c>
      <c r="AC4374">
        <v>0</v>
      </c>
      <c r="AD4374">
        <v>764</v>
      </c>
      <c r="AE4374">
        <v>0</v>
      </c>
      <c r="AF4374">
        <v>2</v>
      </c>
      <c r="AG4374">
        <v>1</v>
      </c>
      <c r="AH4374">
        <v>4</v>
      </c>
      <c r="AI4374" s="3">
        <v>4.8429319371727751E-2</v>
      </c>
      <c r="AJ4374" s="3">
        <v>0</v>
      </c>
      <c r="AK4374" s="3">
        <v>0</v>
      </c>
      <c r="AL4374" s="3">
        <v>0</v>
      </c>
      <c r="AM4374" s="3">
        <v>0</v>
      </c>
      <c r="AN4374" s="2">
        <f t="shared" si="144"/>
        <v>5.1679586563307491E-2</v>
      </c>
      <c r="AO4374" s="2">
        <v>9.0791180285343717E-3</v>
      </c>
      <c r="AP4374">
        <f t="shared" si="145"/>
        <v>40</v>
      </c>
    </row>
    <row r="4375" spans="1:42" ht="16.5" hidden="1" customHeight="1" x14ac:dyDescent="0.25">
      <c r="A4375" s="4" t="s">
        <v>798</v>
      </c>
      <c r="B4375" s="1" t="s">
        <v>136</v>
      </c>
      <c r="D4375" t="s">
        <v>32</v>
      </c>
      <c r="E4375" t="s">
        <v>134</v>
      </c>
      <c r="F4375" t="s">
        <v>137</v>
      </c>
      <c r="G4375">
        <v>30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40</v>
      </c>
      <c r="N4375" s="2">
        <v>0</v>
      </c>
      <c r="O4375" s="2">
        <v>4.6403712296983757E-2</v>
      </c>
      <c r="P4375">
        <v>136</v>
      </c>
      <c r="Q4375" s="2">
        <v>0.14196242171189979</v>
      </c>
      <c r="R4375">
        <v>862</v>
      </c>
      <c r="S4375">
        <v>958</v>
      </c>
      <c r="T4375">
        <v>923</v>
      </c>
      <c r="U4375">
        <v>7</v>
      </c>
      <c r="V4375">
        <v>10</v>
      </c>
      <c r="W4375">
        <v>6</v>
      </c>
      <c r="X4375">
        <v>12</v>
      </c>
      <c r="Y4375">
        <v>132</v>
      </c>
      <c r="Z4375">
        <v>0</v>
      </c>
      <c r="AA4375">
        <v>0</v>
      </c>
      <c r="AB4375">
        <v>0</v>
      </c>
      <c r="AC4375">
        <v>0</v>
      </c>
      <c r="AD4375">
        <v>821</v>
      </c>
      <c r="AE4375">
        <v>7</v>
      </c>
      <c r="AF4375">
        <v>10</v>
      </c>
      <c r="AG4375">
        <v>6</v>
      </c>
      <c r="AH4375">
        <v>12</v>
      </c>
      <c r="AI4375" s="3">
        <v>3.6540803897685749E-2</v>
      </c>
      <c r="AJ4375" s="3">
        <v>0</v>
      </c>
      <c r="AK4375" s="3">
        <v>0</v>
      </c>
      <c r="AL4375" s="3">
        <v>0</v>
      </c>
      <c r="AM4375" s="3">
        <v>0</v>
      </c>
      <c r="AN4375" s="2">
        <f t="shared" si="144"/>
        <v>4.6403712296983757E-2</v>
      </c>
      <c r="AO4375" s="2">
        <v>4.0887850467289717E-2</v>
      </c>
      <c r="AP4375">
        <f t="shared" si="145"/>
        <v>40</v>
      </c>
    </row>
    <row r="4376" spans="1:42" ht="16.5" hidden="1" customHeight="1" x14ac:dyDescent="0.25">
      <c r="A4376" s="5" t="s">
        <v>792</v>
      </c>
      <c r="B4376" t="s">
        <v>644</v>
      </c>
      <c r="D4376" t="s">
        <v>32</v>
      </c>
      <c r="E4376" t="s">
        <v>556</v>
      </c>
      <c r="F4376" t="s">
        <v>645</v>
      </c>
      <c r="G4376">
        <v>38</v>
      </c>
      <c r="H4376">
        <v>0</v>
      </c>
      <c r="I4376">
        <v>0</v>
      </c>
      <c r="J4376">
        <v>0</v>
      </c>
      <c r="K4376">
        <v>0</v>
      </c>
      <c r="L4376">
        <v>3</v>
      </c>
      <c r="M4376">
        <v>37</v>
      </c>
      <c r="N4376" s="2">
        <v>3.3296337402885681E-3</v>
      </c>
      <c r="O4376" s="2">
        <v>4.1065482796892344E-2</v>
      </c>
      <c r="P4376">
        <v>124</v>
      </c>
      <c r="Q4376" s="2">
        <v>0.12588832487309645</v>
      </c>
      <c r="R4376">
        <v>901</v>
      </c>
      <c r="S4376">
        <v>985</v>
      </c>
      <c r="T4376">
        <v>976</v>
      </c>
      <c r="U4376">
        <v>0</v>
      </c>
      <c r="V4376">
        <v>1</v>
      </c>
      <c r="W4376">
        <v>4</v>
      </c>
      <c r="X4376">
        <v>4</v>
      </c>
      <c r="Y4376">
        <v>123</v>
      </c>
      <c r="Z4376">
        <v>0</v>
      </c>
      <c r="AA4376">
        <v>0</v>
      </c>
      <c r="AB4376">
        <v>0</v>
      </c>
      <c r="AC4376">
        <v>0</v>
      </c>
      <c r="AD4376">
        <v>891</v>
      </c>
      <c r="AE4376">
        <v>0</v>
      </c>
      <c r="AF4376">
        <v>1</v>
      </c>
      <c r="AG4376">
        <v>4</v>
      </c>
      <c r="AH4376">
        <v>4</v>
      </c>
      <c r="AI4376" s="3">
        <v>4.2648709315375982E-2</v>
      </c>
      <c r="AJ4376" s="3">
        <v>0</v>
      </c>
      <c r="AK4376" s="3">
        <v>0</v>
      </c>
      <c r="AL4376" s="3">
        <v>0</v>
      </c>
      <c r="AM4376" s="3">
        <v>0</v>
      </c>
      <c r="AN4376" s="2">
        <f t="shared" si="144"/>
        <v>4.4395116537180909E-2</v>
      </c>
      <c r="AO4376" s="2">
        <v>0.01</v>
      </c>
      <c r="AP4376">
        <f t="shared" si="145"/>
        <v>40</v>
      </c>
    </row>
    <row r="4377" spans="1:42" ht="16.5" hidden="1" customHeight="1" x14ac:dyDescent="0.25">
      <c r="A4377" s="5" t="s">
        <v>793</v>
      </c>
      <c r="B4377" s="1" t="s">
        <v>146</v>
      </c>
      <c r="D4377" t="s">
        <v>32</v>
      </c>
      <c r="E4377" t="s">
        <v>144</v>
      </c>
      <c r="F4377" t="s">
        <v>147</v>
      </c>
      <c r="G4377">
        <v>34</v>
      </c>
      <c r="H4377">
        <v>0</v>
      </c>
      <c r="I4377">
        <v>0</v>
      </c>
      <c r="J4377">
        <v>3</v>
      </c>
      <c r="K4377">
        <v>0</v>
      </c>
      <c r="L4377">
        <v>0</v>
      </c>
      <c r="M4377">
        <v>40</v>
      </c>
      <c r="N4377" s="2">
        <v>0</v>
      </c>
      <c r="O4377" s="2">
        <v>4.4101433296582136E-2</v>
      </c>
      <c r="P4377">
        <v>82</v>
      </c>
      <c r="Q4377" s="2">
        <v>8.6406743940990516E-2</v>
      </c>
      <c r="R4377">
        <v>907</v>
      </c>
      <c r="S4377">
        <v>949</v>
      </c>
      <c r="T4377">
        <v>831</v>
      </c>
      <c r="U4377">
        <v>12</v>
      </c>
      <c r="V4377">
        <v>5</v>
      </c>
      <c r="W4377">
        <v>18</v>
      </c>
      <c r="X4377">
        <v>83</v>
      </c>
      <c r="Y4377">
        <v>77</v>
      </c>
      <c r="Z4377">
        <v>0</v>
      </c>
      <c r="AA4377">
        <v>0</v>
      </c>
      <c r="AB4377">
        <v>0</v>
      </c>
      <c r="AC4377">
        <v>0</v>
      </c>
      <c r="AD4377">
        <v>788</v>
      </c>
      <c r="AE4377">
        <v>12</v>
      </c>
      <c r="AF4377">
        <v>5</v>
      </c>
      <c r="AG4377">
        <v>21</v>
      </c>
      <c r="AH4377">
        <v>83</v>
      </c>
      <c r="AI4377" s="3">
        <v>4.3147208121827409E-2</v>
      </c>
      <c r="AJ4377" s="3">
        <v>0</v>
      </c>
      <c r="AK4377" s="3">
        <v>0</v>
      </c>
      <c r="AL4377" s="3">
        <v>0.14285714285714285</v>
      </c>
      <c r="AM4377" s="3">
        <v>0</v>
      </c>
      <c r="AN4377" s="2">
        <f t="shared" si="144"/>
        <v>4.4101433296582136E-2</v>
      </c>
      <c r="AO4377" s="2">
        <v>0.13311331133113311</v>
      </c>
      <c r="AP4377">
        <f t="shared" si="145"/>
        <v>40</v>
      </c>
    </row>
    <row r="4378" spans="1:42" ht="16.5" hidden="1" customHeight="1" x14ac:dyDescent="0.25">
      <c r="A4378" s="5" t="s">
        <v>792</v>
      </c>
      <c r="B4378" s="1" t="s">
        <v>119</v>
      </c>
      <c r="D4378" t="s">
        <v>32</v>
      </c>
      <c r="E4378" t="s">
        <v>117</v>
      </c>
      <c r="F4378" t="s">
        <v>120</v>
      </c>
      <c r="G4378">
        <v>28</v>
      </c>
      <c r="H4378">
        <v>11</v>
      </c>
      <c r="I4378">
        <v>0</v>
      </c>
      <c r="J4378">
        <v>0</v>
      </c>
      <c r="K4378">
        <v>0</v>
      </c>
      <c r="L4378">
        <v>5</v>
      </c>
      <c r="M4378">
        <v>35</v>
      </c>
      <c r="N4378" s="2">
        <v>5.4824561403508769E-3</v>
      </c>
      <c r="O4378" s="2">
        <v>3.8377192982456142E-2</v>
      </c>
      <c r="P4378">
        <v>181</v>
      </c>
      <c r="Q4378" s="2">
        <v>0.17188983855650522</v>
      </c>
      <c r="R4378">
        <v>912</v>
      </c>
      <c r="S4378">
        <v>1053</v>
      </c>
      <c r="T4378">
        <v>122</v>
      </c>
      <c r="U4378">
        <v>923</v>
      </c>
      <c r="V4378">
        <v>1</v>
      </c>
      <c r="W4378">
        <v>4</v>
      </c>
      <c r="X4378">
        <v>3</v>
      </c>
      <c r="Y4378">
        <v>11</v>
      </c>
      <c r="Z4378">
        <v>166</v>
      </c>
      <c r="AA4378">
        <v>0</v>
      </c>
      <c r="AB4378">
        <v>0</v>
      </c>
      <c r="AC4378">
        <v>0</v>
      </c>
      <c r="AD4378">
        <v>139</v>
      </c>
      <c r="AE4378">
        <v>768</v>
      </c>
      <c r="AF4378">
        <v>1</v>
      </c>
      <c r="AG4378">
        <v>4</v>
      </c>
      <c r="AH4378">
        <v>3</v>
      </c>
      <c r="AI4378" s="3">
        <v>0.20143884892086331</v>
      </c>
      <c r="AJ4378" s="3">
        <v>1.4322916666666666E-2</v>
      </c>
      <c r="AK4378" s="3">
        <v>0</v>
      </c>
      <c r="AL4378" s="3">
        <v>0</v>
      </c>
      <c r="AM4378" s="3">
        <v>0</v>
      </c>
      <c r="AN4378" s="2">
        <f t="shared" ref="AN4378:AN4441" si="146">N4378+O4378</f>
        <v>4.3859649122807015E-2</v>
      </c>
      <c r="AO4378" s="2">
        <v>0.84808743169398904</v>
      </c>
      <c r="AP4378">
        <f t="shared" ref="AP4378:AP4441" si="147">L4378+M4378</f>
        <v>40</v>
      </c>
    </row>
    <row r="4379" spans="1:42" ht="16.5" hidden="1" customHeight="1" x14ac:dyDescent="0.25">
      <c r="A4379" s="4" t="s">
        <v>803</v>
      </c>
      <c r="B4379" s="1" t="s">
        <v>131</v>
      </c>
      <c r="D4379" t="s">
        <v>32</v>
      </c>
      <c r="E4379" t="s">
        <v>129</v>
      </c>
      <c r="F4379" t="s">
        <v>132</v>
      </c>
      <c r="G4379">
        <v>39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40</v>
      </c>
      <c r="N4379" s="2">
        <v>0</v>
      </c>
      <c r="O4379" s="2">
        <v>3.9920159680638723E-2</v>
      </c>
      <c r="P4379">
        <v>1</v>
      </c>
      <c r="Q4379" s="2">
        <v>1.0384215991692627E-3</v>
      </c>
      <c r="R4379">
        <v>1002</v>
      </c>
      <c r="S4379">
        <v>963</v>
      </c>
      <c r="T4379">
        <v>931</v>
      </c>
      <c r="U4379">
        <v>15</v>
      </c>
      <c r="V4379">
        <v>4</v>
      </c>
      <c r="W4379">
        <v>7</v>
      </c>
      <c r="X4379">
        <v>6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970</v>
      </c>
      <c r="AE4379">
        <v>15</v>
      </c>
      <c r="AF4379">
        <v>4</v>
      </c>
      <c r="AG4379">
        <v>7</v>
      </c>
      <c r="AH4379">
        <v>6</v>
      </c>
      <c r="AI4379" s="3">
        <v>4.0206185567010312E-2</v>
      </c>
      <c r="AJ4379" s="3">
        <v>0</v>
      </c>
      <c r="AK4379" s="3">
        <v>0</v>
      </c>
      <c r="AL4379" s="3">
        <v>0</v>
      </c>
      <c r="AM4379" s="3">
        <v>0</v>
      </c>
      <c r="AN4379" s="2">
        <f t="shared" si="146"/>
        <v>3.9920159680638723E-2</v>
      </c>
      <c r="AO4379" s="2">
        <v>3.1936127744510975E-2</v>
      </c>
      <c r="AP4379">
        <f t="shared" si="147"/>
        <v>40</v>
      </c>
    </row>
    <row r="4380" spans="1:42" ht="16.5" hidden="1" customHeight="1" x14ac:dyDescent="0.25">
      <c r="A4380" s="4">
        <v>2011</v>
      </c>
      <c r="B4380" s="1" t="s">
        <v>140</v>
      </c>
      <c r="D4380" t="s">
        <v>32</v>
      </c>
      <c r="E4380" t="s">
        <v>141</v>
      </c>
      <c r="F4380" t="s">
        <v>142</v>
      </c>
      <c r="G4380">
        <v>31</v>
      </c>
      <c r="H4380">
        <v>0</v>
      </c>
      <c r="I4380">
        <v>0</v>
      </c>
      <c r="J4380">
        <v>0</v>
      </c>
      <c r="K4380">
        <v>0</v>
      </c>
      <c r="L4380">
        <v>8</v>
      </c>
      <c r="M4380">
        <v>32</v>
      </c>
      <c r="N4380" s="2">
        <v>7.8354554358472089E-3</v>
      </c>
      <c r="O4380" s="2">
        <v>3.1341821743388835E-2</v>
      </c>
      <c r="P4380">
        <v>51</v>
      </c>
      <c r="Q4380" s="2">
        <v>4.9418604651162788E-2</v>
      </c>
      <c r="R4380">
        <v>1021</v>
      </c>
      <c r="S4380">
        <v>1032</v>
      </c>
      <c r="T4380">
        <v>766</v>
      </c>
      <c r="U4380">
        <v>235</v>
      </c>
      <c r="V4380">
        <v>11</v>
      </c>
      <c r="W4380">
        <v>6</v>
      </c>
      <c r="X4380">
        <v>14</v>
      </c>
      <c r="Y4380">
        <v>41</v>
      </c>
      <c r="Z4380">
        <v>5</v>
      </c>
      <c r="AA4380">
        <v>0</v>
      </c>
      <c r="AB4380">
        <v>0</v>
      </c>
      <c r="AC4380">
        <v>0</v>
      </c>
      <c r="AD4380">
        <v>756</v>
      </c>
      <c r="AE4380">
        <v>230</v>
      </c>
      <c r="AF4380">
        <v>11</v>
      </c>
      <c r="AG4380">
        <v>6</v>
      </c>
      <c r="AH4380">
        <v>14</v>
      </c>
      <c r="AI4380" s="3">
        <v>4.1005291005291003E-2</v>
      </c>
      <c r="AJ4380" s="3">
        <v>0</v>
      </c>
      <c r="AK4380" s="3">
        <v>0</v>
      </c>
      <c r="AL4380" s="3">
        <v>0</v>
      </c>
      <c r="AM4380" s="3">
        <v>0</v>
      </c>
      <c r="AN4380" s="2">
        <f t="shared" si="146"/>
        <v>3.9177277179236046E-2</v>
      </c>
      <c r="AO4380" s="2">
        <v>0.25663716814159293</v>
      </c>
      <c r="AP4380">
        <f t="shared" si="147"/>
        <v>40</v>
      </c>
    </row>
    <row r="4381" spans="1:42" ht="16.5" hidden="1" customHeight="1" x14ac:dyDescent="0.25">
      <c r="A4381" s="5" t="s">
        <v>793</v>
      </c>
      <c r="B4381" s="1" t="s">
        <v>531</v>
      </c>
      <c r="D4381" t="s">
        <v>32</v>
      </c>
      <c r="E4381" t="s">
        <v>529</v>
      </c>
      <c r="F4381" t="s">
        <v>532</v>
      </c>
      <c r="G4381">
        <v>35</v>
      </c>
      <c r="H4381">
        <v>0</v>
      </c>
      <c r="I4381">
        <v>0</v>
      </c>
      <c r="J4381">
        <v>0</v>
      </c>
      <c r="K4381">
        <v>0</v>
      </c>
      <c r="L4381">
        <v>3</v>
      </c>
      <c r="M4381">
        <v>37</v>
      </c>
      <c r="N4381" s="2">
        <v>2.9325513196480938E-3</v>
      </c>
      <c r="O4381" s="2">
        <v>3.6168132942326493E-2</v>
      </c>
      <c r="P4381">
        <v>21</v>
      </c>
      <c r="Q4381" s="2">
        <v>2.091633466135458E-2</v>
      </c>
      <c r="R4381">
        <v>1023</v>
      </c>
      <c r="S4381">
        <v>1004</v>
      </c>
      <c r="T4381">
        <v>968</v>
      </c>
      <c r="U4381">
        <v>7</v>
      </c>
      <c r="V4381">
        <v>5</v>
      </c>
      <c r="W4381">
        <v>4</v>
      </c>
      <c r="X4381">
        <v>20</v>
      </c>
      <c r="Y4381">
        <v>19</v>
      </c>
      <c r="Z4381">
        <v>0</v>
      </c>
      <c r="AA4381">
        <v>0</v>
      </c>
      <c r="AB4381">
        <v>0</v>
      </c>
      <c r="AC4381">
        <v>0</v>
      </c>
      <c r="AD4381">
        <v>984</v>
      </c>
      <c r="AE4381">
        <v>7</v>
      </c>
      <c r="AF4381">
        <v>5</v>
      </c>
      <c r="AG4381">
        <v>4</v>
      </c>
      <c r="AH4381">
        <v>20</v>
      </c>
      <c r="AI4381" s="3">
        <v>3.556910569105691E-2</v>
      </c>
      <c r="AJ4381" s="3">
        <v>0</v>
      </c>
      <c r="AK4381" s="3">
        <v>0</v>
      </c>
      <c r="AL4381" s="3">
        <v>0</v>
      </c>
      <c r="AM4381" s="3">
        <v>0</v>
      </c>
      <c r="AN4381" s="2">
        <f t="shared" si="146"/>
        <v>3.9100684261974585E-2</v>
      </c>
      <c r="AO4381" s="2">
        <v>3.5294117647058823E-2</v>
      </c>
      <c r="AP4381">
        <f t="shared" si="147"/>
        <v>40</v>
      </c>
    </row>
    <row r="4382" spans="1:42" ht="16.5" hidden="1" customHeight="1" x14ac:dyDescent="0.25">
      <c r="A4382" s="5" t="s">
        <v>793</v>
      </c>
      <c r="B4382" s="1" t="s">
        <v>546</v>
      </c>
      <c r="D4382" t="s">
        <v>32</v>
      </c>
      <c r="E4382" t="s">
        <v>544</v>
      </c>
      <c r="F4382" t="s">
        <v>547</v>
      </c>
      <c r="G4382">
        <v>33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40</v>
      </c>
      <c r="N4382" s="2">
        <v>0</v>
      </c>
      <c r="O4382" s="2">
        <v>3.0911901081916538E-2</v>
      </c>
      <c r="P4382">
        <v>55</v>
      </c>
      <c r="Q4382" s="2">
        <v>4.2016806722689079E-2</v>
      </c>
      <c r="R4382">
        <v>1294</v>
      </c>
      <c r="S4382">
        <v>1309</v>
      </c>
      <c r="T4382">
        <v>1239</v>
      </c>
      <c r="U4382">
        <v>1</v>
      </c>
      <c r="V4382">
        <v>17</v>
      </c>
      <c r="W4382">
        <v>14</v>
      </c>
      <c r="X4382">
        <v>38</v>
      </c>
      <c r="Y4382">
        <v>54</v>
      </c>
      <c r="Z4382">
        <v>0</v>
      </c>
      <c r="AA4382">
        <v>0</v>
      </c>
      <c r="AB4382">
        <v>0</v>
      </c>
      <c r="AC4382">
        <v>0</v>
      </c>
      <c r="AD4382">
        <v>1218</v>
      </c>
      <c r="AE4382">
        <v>1</v>
      </c>
      <c r="AF4382">
        <v>17</v>
      </c>
      <c r="AG4382">
        <v>14</v>
      </c>
      <c r="AH4382">
        <v>38</v>
      </c>
      <c r="AI4382" s="3">
        <v>2.7093596059113302E-2</v>
      </c>
      <c r="AJ4382" s="3">
        <v>0</v>
      </c>
      <c r="AK4382" s="3">
        <v>0</v>
      </c>
      <c r="AL4382" s="3">
        <v>0</v>
      </c>
      <c r="AM4382" s="3">
        <v>0</v>
      </c>
      <c r="AN4382" s="2">
        <f t="shared" si="146"/>
        <v>3.0911901081916538E-2</v>
      </c>
      <c r="AO4382" s="2">
        <v>5.434782608695652E-2</v>
      </c>
      <c r="AP4382">
        <f t="shared" si="147"/>
        <v>40</v>
      </c>
    </row>
    <row r="4383" spans="1:42" ht="16.5" hidden="1" customHeight="1" x14ac:dyDescent="0.25">
      <c r="A4383" s="5" t="s">
        <v>788</v>
      </c>
      <c r="B4383" s="1" t="s">
        <v>379</v>
      </c>
      <c r="D4383" t="s">
        <v>32</v>
      </c>
      <c r="E4383" t="s">
        <v>182</v>
      </c>
      <c r="F4383" t="s">
        <v>380</v>
      </c>
      <c r="G4383">
        <v>36</v>
      </c>
      <c r="H4383">
        <v>0</v>
      </c>
      <c r="I4383">
        <v>0</v>
      </c>
      <c r="J4383">
        <v>0</v>
      </c>
      <c r="K4383">
        <v>0</v>
      </c>
      <c r="L4383">
        <v>3</v>
      </c>
      <c r="M4383">
        <v>37</v>
      </c>
      <c r="N4383" s="2">
        <v>2.1459227467811159E-3</v>
      </c>
      <c r="O4383" s="2">
        <v>2.6466380543633764E-2</v>
      </c>
      <c r="P4383">
        <v>142</v>
      </c>
      <c r="Q4383" s="2">
        <v>9.4666666666666663E-2</v>
      </c>
      <c r="R4383">
        <v>1398</v>
      </c>
      <c r="S4383">
        <v>1500</v>
      </c>
      <c r="T4383">
        <v>1462</v>
      </c>
      <c r="U4383">
        <v>2</v>
      </c>
      <c r="V4383">
        <v>8</v>
      </c>
      <c r="W4383">
        <v>16</v>
      </c>
      <c r="X4383">
        <v>12</v>
      </c>
      <c r="Y4383">
        <v>138</v>
      </c>
      <c r="Z4383">
        <v>0</v>
      </c>
      <c r="AA4383">
        <v>0</v>
      </c>
      <c r="AB4383">
        <v>0</v>
      </c>
      <c r="AC4383">
        <v>0</v>
      </c>
      <c r="AD4383">
        <v>1360</v>
      </c>
      <c r="AE4383">
        <v>2</v>
      </c>
      <c r="AF4383">
        <v>8</v>
      </c>
      <c r="AG4383">
        <v>16</v>
      </c>
      <c r="AH4383">
        <v>12</v>
      </c>
      <c r="AI4383" s="3">
        <v>2.6470588235294117E-2</v>
      </c>
      <c r="AJ4383" s="3">
        <v>0</v>
      </c>
      <c r="AK4383" s="3">
        <v>0</v>
      </c>
      <c r="AL4383" s="3">
        <v>0</v>
      </c>
      <c r="AM4383" s="3">
        <v>0</v>
      </c>
      <c r="AN4383" s="2">
        <f t="shared" si="146"/>
        <v>2.8612303290414878E-2</v>
      </c>
      <c r="AO4383" s="2">
        <v>2.7181688125894134E-2</v>
      </c>
      <c r="AP4383">
        <f t="shared" si="147"/>
        <v>40</v>
      </c>
    </row>
    <row r="4384" spans="1:42" ht="16.5" hidden="1" customHeight="1" x14ac:dyDescent="0.25">
      <c r="A4384" s="5" t="s">
        <v>787</v>
      </c>
      <c r="B4384" s="1" t="s">
        <v>502</v>
      </c>
      <c r="D4384" t="s">
        <v>32</v>
      </c>
      <c r="E4384" t="s">
        <v>498</v>
      </c>
      <c r="F4384" t="s">
        <v>503</v>
      </c>
      <c r="G4384">
        <v>38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40</v>
      </c>
      <c r="N4384" s="2">
        <v>0</v>
      </c>
      <c r="O4384" s="2">
        <v>2.6024723487312947E-2</v>
      </c>
      <c r="P4384">
        <v>89</v>
      </c>
      <c r="Q4384" s="2">
        <v>5.6116015132408575E-2</v>
      </c>
      <c r="R4384">
        <v>1537</v>
      </c>
      <c r="S4384">
        <v>1586</v>
      </c>
      <c r="T4384">
        <v>1443</v>
      </c>
      <c r="U4384">
        <v>0</v>
      </c>
      <c r="V4384">
        <v>5</v>
      </c>
      <c r="W4384">
        <v>6</v>
      </c>
      <c r="X4384">
        <v>132</v>
      </c>
      <c r="Y4384">
        <v>82</v>
      </c>
      <c r="Z4384">
        <v>0</v>
      </c>
      <c r="AA4384">
        <v>0</v>
      </c>
      <c r="AB4384">
        <v>0</v>
      </c>
      <c r="AC4384">
        <v>0</v>
      </c>
      <c r="AD4384">
        <v>1399</v>
      </c>
      <c r="AE4384">
        <v>0</v>
      </c>
      <c r="AF4384">
        <v>5</v>
      </c>
      <c r="AG4384">
        <v>6</v>
      </c>
      <c r="AH4384">
        <v>132</v>
      </c>
      <c r="AI4384" s="3">
        <v>2.7162258756254467E-2</v>
      </c>
      <c r="AJ4384" s="3">
        <v>0</v>
      </c>
      <c r="AK4384" s="3">
        <v>0</v>
      </c>
      <c r="AL4384" s="3">
        <v>0</v>
      </c>
      <c r="AM4384" s="3">
        <v>0</v>
      </c>
      <c r="AN4384" s="2">
        <f t="shared" si="146"/>
        <v>2.6024723487312947E-2</v>
      </c>
      <c r="AO4384" s="2">
        <v>9.2736705577172507E-2</v>
      </c>
      <c r="AP4384">
        <f t="shared" si="147"/>
        <v>40</v>
      </c>
    </row>
    <row r="4385" spans="1:42" ht="16.5" hidden="1" customHeight="1" x14ac:dyDescent="0.25">
      <c r="A4385" s="5" t="s">
        <v>792</v>
      </c>
      <c r="B4385" s="1" t="s">
        <v>383</v>
      </c>
      <c r="D4385" t="s">
        <v>32</v>
      </c>
      <c r="E4385" t="s">
        <v>182</v>
      </c>
      <c r="F4385" t="s">
        <v>384</v>
      </c>
      <c r="G4385">
        <v>32</v>
      </c>
      <c r="H4385">
        <v>0</v>
      </c>
      <c r="I4385">
        <v>0</v>
      </c>
      <c r="J4385">
        <v>0</v>
      </c>
      <c r="K4385">
        <v>0</v>
      </c>
      <c r="L4385">
        <v>12</v>
      </c>
      <c r="M4385">
        <v>28</v>
      </c>
      <c r="N4385" s="2">
        <v>7.2028811524609843E-3</v>
      </c>
      <c r="O4385" s="2">
        <v>1.680672268907563E-2</v>
      </c>
      <c r="P4385">
        <v>183</v>
      </c>
      <c r="Q4385" s="2">
        <v>0.1011608623548922</v>
      </c>
      <c r="R4385">
        <v>1666</v>
      </c>
      <c r="S4385">
        <v>1809</v>
      </c>
      <c r="T4385">
        <v>1731</v>
      </c>
      <c r="U4385">
        <v>14</v>
      </c>
      <c r="V4385">
        <v>31</v>
      </c>
      <c r="W4385">
        <v>14</v>
      </c>
      <c r="X4385">
        <v>19</v>
      </c>
      <c r="Y4385">
        <v>169</v>
      </c>
      <c r="Z4385">
        <v>0</v>
      </c>
      <c r="AA4385">
        <v>0</v>
      </c>
      <c r="AB4385">
        <v>0</v>
      </c>
      <c r="AC4385">
        <v>0</v>
      </c>
      <c r="AD4385">
        <v>1594</v>
      </c>
      <c r="AE4385">
        <v>14</v>
      </c>
      <c r="AF4385">
        <v>31</v>
      </c>
      <c r="AG4385">
        <v>14</v>
      </c>
      <c r="AH4385">
        <v>19</v>
      </c>
      <c r="AI4385" s="3">
        <v>2.0075282308657464E-2</v>
      </c>
      <c r="AJ4385" s="3">
        <v>0</v>
      </c>
      <c r="AK4385" s="3">
        <v>0</v>
      </c>
      <c r="AL4385" s="3">
        <v>0</v>
      </c>
      <c r="AM4385" s="3">
        <v>0</v>
      </c>
      <c r="AN4385" s="2">
        <f t="shared" si="146"/>
        <v>2.4009603841536616E-2</v>
      </c>
      <c r="AO4385" s="2">
        <v>4.6650717703349283E-2</v>
      </c>
      <c r="AP4385">
        <f t="shared" si="147"/>
        <v>40</v>
      </c>
    </row>
    <row r="4386" spans="1:42" ht="16.5" hidden="1" customHeight="1" x14ac:dyDescent="0.25">
      <c r="A4386" s="4" t="s">
        <v>796</v>
      </c>
      <c r="B4386" s="1" t="s">
        <v>78</v>
      </c>
      <c r="D4386" t="s">
        <v>32</v>
      </c>
      <c r="E4386" t="s">
        <v>76</v>
      </c>
      <c r="F4386" t="s">
        <v>79</v>
      </c>
      <c r="G4386">
        <v>34</v>
      </c>
      <c r="H4386">
        <v>0</v>
      </c>
      <c r="I4386">
        <v>0</v>
      </c>
      <c r="J4386">
        <v>0</v>
      </c>
      <c r="K4386">
        <v>0</v>
      </c>
      <c r="L4386">
        <v>10</v>
      </c>
      <c r="M4386">
        <v>30</v>
      </c>
      <c r="N4386" s="2">
        <v>5.7372346528973038E-3</v>
      </c>
      <c r="O4386" s="2">
        <v>1.7211703958691909E-2</v>
      </c>
      <c r="P4386">
        <v>189</v>
      </c>
      <c r="Q4386" s="2">
        <v>9.9894291754756864E-2</v>
      </c>
      <c r="R4386">
        <v>1743</v>
      </c>
      <c r="S4386">
        <v>1892</v>
      </c>
      <c r="T4386">
        <v>1851</v>
      </c>
      <c r="U4386">
        <v>7</v>
      </c>
      <c r="V4386">
        <v>17</v>
      </c>
      <c r="W4386">
        <v>2</v>
      </c>
      <c r="X4386">
        <v>15</v>
      </c>
      <c r="Y4386">
        <v>178</v>
      </c>
      <c r="Z4386">
        <v>0</v>
      </c>
      <c r="AA4386">
        <v>3</v>
      </c>
      <c r="AB4386">
        <v>0</v>
      </c>
      <c r="AC4386">
        <v>4</v>
      </c>
      <c r="AD4386">
        <v>1707</v>
      </c>
      <c r="AE4386">
        <v>7</v>
      </c>
      <c r="AF4386">
        <v>14</v>
      </c>
      <c r="AG4386">
        <v>2</v>
      </c>
      <c r="AH4386">
        <v>11</v>
      </c>
      <c r="AI4386" s="3">
        <v>1.9917984768599881E-2</v>
      </c>
      <c r="AJ4386" s="3">
        <v>0</v>
      </c>
      <c r="AK4386" s="3">
        <v>0</v>
      </c>
      <c r="AL4386" s="3">
        <v>0</v>
      </c>
      <c r="AM4386" s="3">
        <v>0</v>
      </c>
      <c r="AN4386" s="2">
        <f t="shared" si="146"/>
        <v>2.2948938611589212E-2</v>
      </c>
      <c r="AO4386" s="2">
        <v>1.9529006318207927E-2</v>
      </c>
      <c r="AP4386">
        <f t="shared" si="147"/>
        <v>40</v>
      </c>
    </row>
    <row r="4387" spans="1:42" ht="16.5" hidden="1" customHeight="1" x14ac:dyDescent="0.25">
      <c r="A4387" s="5" t="s">
        <v>791</v>
      </c>
      <c r="B4387" s="1" t="s">
        <v>267</v>
      </c>
      <c r="D4387" t="s">
        <v>32</v>
      </c>
      <c r="E4387" t="s">
        <v>268</v>
      </c>
      <c r="F4387" t="s">
        <v>269</v>
      </c>
      <c r="G4387">
        <v>38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40</v>
      </c>
      <c r="N4387" s="2">
        <v>0</v>
      </c>
      <c r="O4387" s="2">
        <v>2.098635886673662E-2</v>
      </c>
      <c r="P4387">
        <v>45</v>
      </c>
      <c r="Q4387" s="2">
        <v>2.3547880690737835E-2</v>
      </c>
      <c r="R4387">
        <v>1906</v>
      </c>
      <c r="S4387">
        <v>1911</v>
      </c>
      <c r="T4387">
        <v>1802</v>
      </c>
      <c r="U4387">
        <v>31</v>
      </c>
      <c r="V4387">
        <v>21</v>
      </c>
      <c r="W4387">
        <v>25</v>
      </c>
      <c r="X4387">
        <v>32</v>
      </c>
      <c r="Y4387">
        <v>41</v>
      </c>
      <c r="Z4387">
        <v>0</v>
      </c>
      <c r="AA4387">
        <v>0</v>
      </c>
      <c r="AB4387">
        <v>0</v>
      </c>
      <c r="AC4387">
        <v>0</v>
      </c>
      <c r="AD4387">
        <v>1799</v>
      </c>
      <c r="AE4387">
        <v>31</v>
      </c>
      <c r="AF4387">
        <v>21</v>
      </c>
      <c r="AG4387">
        <v>25</v>
      </c>
      <c r="AH4387">
        <v>32</v>
      </c>
      <c r="AI4387" s="3">
        <v>2.1122846025569762E-2</v>
      </c>
      <c r="AJ4387" s="3">
        <v>0</v>
      </c>
      <c r="AK4387" s="3">
        <v>0</v>
      </c>
      <c r="AL4387" s="3">
        <v>0</v>
      </c>
      <c r="AM4387" s="3">
        <v>0</v>
      </c>
      <c r="AN4387" s="2">
        <f t="shared" si="146"/>
        <v>2.098635886673662E-2</v>
      </c>
      <c r="AO4387" s="2">
        <v>5.7127882599580709E-2</v>
      </c>
      <c r="AP4387">
        <f t="shared" si="147"/>
        <v>40</v>
      </c>
    </row>
    <row r="4388" spans="1:42" ht="16.5" hidden="1" customHeight="1" x14ac:dyDescent="0.25">
      <c r="A4388" s="4" t="s">
        <v>803</v>
      </c>
      <c r="B4388" s="1" t="s">
        <v>353</v>
      </c>
      <c r="D4388" t="s">
        <v>32</v>
      </c>
      <c r="E4388" t="s">
        <v>354</v>
      </c>
      <c r="F4388" t="s">
        <v>355</v>
      </c>
      <c r="G4388">
        <v>36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40</v>
      </c>
      <c r="N4388" s="2">
        <v>0</v>
      </c>
      <c r="O4388" s="2">
        <v>9.2721372276309694E-3</v>
      </c>
      <c r="P4388">
        <v>36</v>
      </c>
      <c r="Q4388" s="2">
        <v>8.3526682134570773E-3</v>
      </c>
      <c r="R4388">
        <v>4314</v>
      </c>
      <c r="S4388">
        <v>4310</v>
      </c>
      <c r="T4388">
        <v>3875</v>
      </c>
      <c r="U4388">
        <v>14</v>
      </c>
      <c r="V4388">
        <v>49</v>
      </c>
      <c r="W4388">
        <v>133</v>
      </c>
      <c r="X4388">
        <v>252</v>
      </c>
      <c r="Y4388">
        <v>35</v>
      </c>
      <c r="Z4388">
        <v>0</v>
      </c>
      <c r="AA4388">
        <v>0</v>
      </c>
      <c r="AB4388">
        <v>0</v>
      </c>
      <c r="AC4388">
        <v>0</v>
      </c>
      <c r="AD4388">
        <v>3876</v>
      </c>
      <c r="AE4388">
        <v>14</v>
      </c>
      <c r="AF4388">
        <v>49</v>
      </c>
      <c r="AG4388">
        <v>133</v>
      </c>
      <c r="AH4388">
        <v>252</v>
      </c>
      <c r="AI4388" s="3">
        <v>9.2879256965944269E-3</v>
      </c>
      <c r="AJ4388" s="3">
        <v>0</v>
      </c>
      <c r="AK4388" s="3">
        <v>0</v>
      </c>
      <c r="AL4388" s="3">
        <v>0</v>
      </c>
      <c r="AM4388" s="3">
        <v>0</v>
      </c>
      <c r="AN4388" s="2">
        <f t="shared" si="146"/>
        <v>9.2721372276309694E-3</v>
      </c>
      <c r="AO4388" s="2">
        <v>0.1036077705827937</v>
      </c>
      <c r="AP4388">
        <f t="shared" si="147"/>
        <v>40</v>
      </c>
    </row>
    <row r="4389" spans="1:42" ht="16.5" hidden="1" customHeight="1" x14ac:dyDescent="0.25">
      <c r="A4389" s="5" t="s">
        <v>788</v>
      </c>
      <c r="B4389" s="1" t="s">
        <v>169</v>
      </c>
      <c r="C4389" t="s">
        <v>36</v>
      </c>
      <c r="D4389" t="s">
        <v>43</v>
      </c>
      <c r="E4389" t="s">
        <v>44</v>
      </c>
      <c r="F4389" t="s">
        <v>170</v>
      </c>
      <c r="G4389">
        <v>30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40</v>
      </c>
      <c r="N4389" s="2">
        <v>0</v>
      </c>
      <c r="O4389" s="2">
        <v>7.7504359620228641E-3</v>
      </c>
      <c r="P4389">
        <v>34</v>
      </c>
      <c r="Q4389" s="2">
        <v>6.5955383123181381E-3</v>
      </c>
      <c r="R4389">
        <v>5161</v>
      </c>
      <c r="S4389">
        <v>5155</v>
      </c>
      <c r="T4389">
        <v>4864</v>
      </c>
      <c r="U4389">
        <v>51</v>
      </c>
      <c r="V4389">
        <v>80</v>
      </c>
      <c r="W4389">
        <v>60</v>
      </c>
      <c r="X4389">
        <v>100</v>
      </c>
      <c r="Y4389">
        <v>29</v>
      </c>
      <c r="Z4389">
        <v>0</v>
      </c>
      <c r="AA4389">
        <v>0</v>
      </c>
      <c r="AB4389">
        <v>0</v>
      </c>
      <c r="AC4389">
        <v>0</v>
      </c>
      <c r="AD4389">
        <v>4865</v>
      </c>
      <c r="AE4389">
        <v>51</v>
      </c>
      <c r="AF4389">
        <v>80</v>
      </c>
      <c r="AG4389">
        <v>60</v>
      </c>
      <c r="AH4389">
        <v>100</v>
      </c>
      <c r="AI4389" s="3">
        <v>6.1664953751284684E-3</v>
      </c>
      <c r="AJ4389" s="3">
        <v>0</v>
      </c>
      <c r="AK4389" s="3">
        <v>0</v>
      </c>
      <c r="AL4389" s="3">
        <v>0</v>
      </c>
      <c r="AM4389" s="3">
        <v>0</v>
      </c>
      <c r="AN4389" s="2">
        <f t="shared" si="146"/>
        <v>7.7504359620228641E-3</v>
      </c>
      <c r="AO4389" s="2">
        <v>5.6439100077579518E-2</v>
      </c>
      <c r="AP4389">
        <f t="shared" si="147"/>
        <v>40</v>
      </c>
    </row>
    <row r="4390" spans="1:42" ht="16.5" hidden="1" customHeight="1" x14ac:dyDescent="0.25">
      <c r="A4390" s="4">
        <v>2011</v>
      </c>
      <c r="B4390" s="1" t="s">
        <v>375</v>
      </c>
      <c r="D4390" t="s">
        <v>32</v>
      </c>
      <c r="E4390" t="s">
        <v>373</v>
      </c>
      <c r="F4390" t="s">
        <v>376</v>
      </c>
      <c r="G4390">
        <v>33</v>
      </c>
      <c r="H4390">
        <v>0</v>
      </c>
      <c r="I4390">
        <v>0</v>
      </c>
      <c r="J4390">
        <v>0</v>
      </c>
      <c r="K4390">
        <v>3</v>
      </c>
      <c r="L4390">
        <v>0</v>
      </c>
      <c r="M4390">
        <v>39</v>
      </c>
      <c r="N4390" s="2">
        <v>0</v>
      </c>
      <c r="O4390" s="2">
        <v>0.2392638036809816</v>
      </c>
      <c r="P4390">
        <v>44</v>
      </c>
      <c r="Q4390" s="2">
        <v>0.26190476190476192</v>
      </c>
      <c r="R4390">
        <v>163</v>
      </c>
      <c r="S4390">
        <v>168</v>
      </c>
      <c r="T4390">
        <v>162</v>
      </c>
      <c r="U4390">
        <v>1</v>
      </c>
      <c r="V4390">
        <v>3</v>
      </c>
      <c r="W4390">
        <v>1</v>
      </c>
      <c r="X4390">
        <v>1</v>
      </c>
      <c r="Y4390">
        <v>43</v>
      </c>
      <c r="Z4390">
        <v>0</v>
      </c>
      <c r="AA4390">
        <v>0</v>
      </c>
      <c r="AB4390">
        <v>0</v>
      </c>
      <c r="AC4390">
        <v>0</v>
      </c>
      <c r="AD4390">
        <v>152</v>
      </c>
      <c r="AE4390">
        <v>1</v>
      </c>
      <c r="AF4390">
        <v>3</v>
      </c>
      <c r="AG4390">
        <v>1</v>
      </c>
      <c r="AH4390">
        <v>4</v>
      </c>
      <c r="AI4390" s="3">
        <v>0.21710526315789475</v>
      </c>
      <c r="AJ4390" s="3">
        <v>0</v>
      </c>
      <c r="AK4390" s="3">
        <v>0</v>
      </c>
      <c r="AL4390" s="3">
        <v>0</v>
      </c>
      <c r="AM4390" s="3">
        <v>0.75</v>
      </c>
      <c r="AN4390" s="2">
        <f t="shared" si="146"/>
        <v>0.2392638036809816</v>
      </c>
      <c r="AO4390" s="2">
        <v>5.5900621118012424E-2</v>
      </c>
      <c r="AP4390">
        <f t="shared" si="147"/>
        <v>39</v>
      </c>
    </row>
    <row r="4391" spans="1:42" ht="16.5" hidden="1" customHeight="1" x14ac:dyDescent="0.25">
      <c r="A4391" s="4" t="s">
        <v>796</v>
      </c>
      <c r="B4391" s="1" t="s">
        <v>375</v>
      </c>
      <c r="D4391" t="s">
        <v>32</v>
      </c>
      <c r="E4391" t="s">
        <v>373</v>
      </c>
      <c r="F4391" t="s">
        <v>376</v>
      </c>
      <c r="G4391">
        <v>35</v>
      </c>
      <c r="H4391">
        <v>0</v>
      </c>
      <c r="I4391">
        <v>0</v>
      </c>
      <c r="J4391">
        <v>0</v>
      </c>
      <c r="K4391">
        <v>3</v>
      </c>
      <c r="L4391">
        <v>0</v>
      </c>
      <c r="M4391">
        <v>39</v>
      </c>
      <c r="N4391" s="2">
        <v>0</v>
      </c>
      <c r="O4391" s="2">
        <v>0.23214285714285715</v>
      </c>
      <c r="P4391">
        <v>46</v>
      </c>
      <c r="Q4391" s="2">
        <v>0.26285714285714284</v>
      </c>
      <c r="R4391">
        <v>168</v>
      </c>
      <c r="S4391">
        <v>175</v>
      </c>
      <c r="T4391">
        <v>172</v>
      </c>
      <c r="U4391">
        <v>1</v>
      </c>
      <c r="V4391">
        <v>2</v>
      </c>
      <c r="W4391">
        <v>0</v>
      </c>
      <c r="X4391">
        <v>0</v>
      </c>
      <c r="Y4391">
        <v>45</v>
      </c>
      <c r="Z4391">
        <v>0</v>
      </c>
      <c r="AA4391">
        <v>0</v>
      </c>
      <c r="AB4391">
        <v>0</v>
      </c>
      <c r="AC4391">
        <v>0</v>
      </c>
      <c r="AD4391">
        <v>162</v>
      </c>
      <c r="AE4391">
        <v>1</v>
      </c>
      <c r="AF4391">
        <v>2</v>
      </c>
      <c r="AG4391">
        <v>0</v>
      </c>
      <c r="AH4391">
        <v>3</v>
      </c>
      <c r="AI4391" s="3">
        <v>0.21604938271604937</v>
      </c>
      <c r="AJ4391" s="3">
        <v>0</v>
      </c>
      <c r="AK4391" s="3">
        <v>0</v>
      </c>
      <c r="AL4391" s="3">
        <v>0</v>
      </c>
      <c r="AM4391" s="3">
        <v>1</v>
      </c>
      <c r="AN4391" s="2">
        <f t="shared" si="146"/>
        <v>0.23214285714285715</v>
      </c>
      <c r="AO4391" s="2">
        <v>3.5714285714285712E-2</v>
      </c>
      <c r="AP4391">
        <f t="shared" si="147"/>
        <v>39</v>
      </c>
    </row>
    <row r="4392" spans="1:42" ht="16.5" hidden="1" customHeight="1" x14ac:dyDescent="0.25">
      <c r="A4392" s="4" t="s">
        <v>800</v>
      </c>
      <c r="B4392" s="1" t="s">
        <v>424</v>
      </c>
      <c r="D4392" t="s">
        <v>32</v>
      </c>
      <c r="E4392" t="s">
        <v>416</v>
      </c>
      <c r="F4392" t="s">
        <v>425</v>
      </c>
      <c r="G4392">
        <v>37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39</v>
      </c>
      <c r="N4392" s="2">
        <v>0</v>
      </c>
      <c r="O4392" s="2">
        <v>0.22033898305084745</v>
      </c>
      <c r="P4392">
        <v>119</v>
      </c>
      <c r="Q4392" s="2">
        <v>0.46303501945525294</v>
      </c>
      <c r="R4392">
        <v>177</v>
      </c>
      <c r="S4392">
        <v>257</v>
      </c>
      <c r="T4392">
        <v>228</v>
      </c>
      <c r="U4392">
        <v>0</v>
      </c>
      <c r="V4392">
        <v>4</v>
      </c>
      <c r="W4392">
        <v>0</v>
      </c>
      <c r="X4392">
        <v>25</v>
      </c>
      <c r="Y4392">
        <v>91</v>
      </c>
      <c r="Z4392">
        <v>0</v>
      </c>
      <c r="AA4392">
        <v>0</v>
      </c>
      <c r="AB4392">
        <v>0</v>
      </c>
      <c r="AC4392">
        <v>21</v>
      </c>
      <c r="AD4392">
        <v>174</v>
      </c>
      <c r="AE4392">
        <v>0</v>
      </c>
      <c r="AF4392">
        <v>4</v>
      </c>
      <c r="AG4392">
        <v>0</v>
      </c>
      <c r="AH4392">
        <v>4</v>
      </c>
      <c r="AI4392" s="3">
        <v>0.21264367816091953</v>
      </c>
      <c r="AJ4392" s="3">
        <v>0</v>
      </c>
      <c r="AK4392" s="3">
        <v>0</v>
      </c>
      <c r="AL4392" s="3">
        <v>0</v>
      </c>
      <c r="AM4392" s="3">
        <v>0</v>
      </c>
      <c r="AN4392" s="2">
        <f t="shared" si="146"/>
        <v>0.22033898305084745</v>
      </c>
      <c r="AO4392" s="2">
        <v>4.3956043956043959E-2</v>
      </c>
      <c r="AP4392">
        <f t="shared" si="147"/>
        <v>39</v>
      </c>
    </row>
    <row r="4393" spans="1:42" ht="16.5" hidden="1" customHeight="1" x14ac:dyDescent="0.25">
      <c r="A4393" s="5" t="s">
        <v>795</v>
      </c>
      <c r="B4393" s="1" t="s">
        <v>375</v>
      </c>
      <c r="D4393" t="s">
        <v>32</v>
      </c>
      <c r="E4393" t="s">
        <v>373</v>
      </c>
      <c r="F4393" t="s">
        <v>376</v>
      </c>
      <c r="G4393">
        <v>35</v>
      </c>
      <c r="H4393">
        <v>0</v>
      </c>
      <c r="I4393">
        <v>0</v>
      </c>
      <c r="J4393">
        <v>0</v>
      </c>
      <c r="K4393">
        <v>3</v>
      </c>
      <c r="L4393">
        <v>0</v>
      </c>
      <c r="M4393">
        <v>39</v>
      </c>
      <c r="N4393" s="2">
        <v>0</v>
      </c>
      <c r="O4393" s="2">
        <v>0.21546961325966851</v>
      </c>
      <c r="P4393">
        <v>36</v>
      </c>
      <c r="Q4393" s="2">
        <v>0.20224719101123595</v>
      </c>
      <c r="R4393">
        <v>181</v>
      </c>
      <c r="S4393">
        <v>178</v>
      </c>
      <c r="T4393">
        <v>170</v>
      </c>
      <c r="U4393">
        <v>1</v>
      </c>
      <c r="V4393">
        <v>5</v>
      </c>
      <c r="W4393">
        <v>1</v>
      </c>
      <c r="X4393">
        <v>1</v>
      </c>
      <c r="Y4393">
        <v>33</v>
      </c>
      <c r="Z4393">
        <v>0</v>
      </c>
      <c r="AA4393">
        <v>0</v>
      </c>
      <c r="AB4393">
        <v>0</v>
      </c>
      <c r="AC4393">
        <v>0</v>
      </c>
      <c r="AD4393">
        <v>172</v>
      </c>
      <c r="AE4393">
        <v>1</v>
      </c>
      <c r="AF4393">
        <v>5</v>
      </c>
      <c r="AG4393">
        <v>1</v>
      </c>
      <c r="AH4393">
        <v>4</v>
      </c>
      <c r="AI4393" s="3">
        <v>0.20348837209302326</v>
      </c>
      <c r="AJ4393" s="3">
        <v>0</v>
      </c>
      <c r="AK4393" s="3">
        <v>0</v>
      </c>
      <c r="AL4393" s="3">
        <v>0</v>
      </c>
      <c r="AM4393" s="3">
        <v>0.75</v>
      </c>
      <c r="AN4393" s="2">
        <f t="shared" si="146"/>
        <v>0.21546961325966851</v>
      </c>
      <c r="AO4393" s="2">
        <v>6.0109289617486336E-2</v>
      </c>
      <c r="AP4393">
        <f t="shared" si="147"/>
        <v>39</v>
      </c>
    </row>
    <row r="4394" spans="1:42" ht="16.5" hidden="1" customHeight="1" x14ac:dyDescent="0.25">
      <c r="A4394" s="5" t="s">
        <v>789</v>
      </c>
      <c r="B4394" s="1" t="s">
        <v>85</v>
      </c>
      <c r="D4394" t="s">
        <v>32</v>
      </c>
      <c r="E4394" t="s">
        <v>86</v>
      </c>
      <c r="F4394" t="s">
        <v>87</v>
      </c>
      <c r="G4394">
        <v>37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39</v>
      </c>
      <c r="N4394" s="2">
        <v>0</v>
      </c>
      <c r="O4394" s="2">
        <v>0.20855614973262032</v>
      </c>
      <c r="P4394">
        <v>14</v>
      </c>
      <c r="Q4394" s="2">
        <v>8.6419753086419748E-2</v>
      </c>
      <c r="R4394">
        <v>187</v>
      </c>
      <c r="S4394">
        <v>162</v>
      </c>
      <c r="T4394">
        <v>153</v>
      </c>
      <c r="U4394">
        <v>0</v>
      </c>
      <c r="V4394">
        <v>1</v>
      </c>
      <c r="W4394">
        <v>0</v>
      </c>
      <c r="X4394">
        <v>8</v>
      </c>
      <c r="Y4394">
        <v>8</v>
      </c>
      <c r="Z4394">
        <v>0</v>
      </c>
      <c r="AA4394">
        <v>0</v>
      </c>
      <c r="AB4394">
        <v>0</v>
      </c>
      <c r="AC4394">
        <v>0</v>
      </c>
      <c r="AD4394">
        <v>182</v>
      </c>
      <c r="AE4394">
        <v>0</v>
      </c>
      <c r="AF4394">
        <v>1</v>
      </c>
      <c r="AG4394">
        <v>0</v>
      </c>
      <c r="AH4394">
        <v>8</v>
      </c>
      <c r="AI4394" s="3">
        <v>0.2032967032967033</v>
      </c>
      <c r="AJ4394" s="3">
        <v>0</v>
      </c>
      <c r="AK4394" s="3">
        <v>0</v>
      </c>
      <c r="AL4394" s="3">
        <v>0</v>
      </c>
      <c r="AM4394" s="3">
        <v>0</v>
      </c>
      <c r="AN4394" s="2">
        <f t="shared" si="146"/>
        <v>0.20855614973262032</v>
      </c>
      <c r="AO4394" s="2">
        <v>4.712041884816754E-2</v>
      </c>
      <c r="AP4394">
        <f t="shared" si="147"/>
        <v>39</v>
      </c>
    </row>
    <row r="4395" spans="1:42" ht="16.5" hidden="1" customHeight="1" x14ac:dyDescent="0.25">
      <c r="A4395" s="5" t="s">
        <v>787</v>
      </c>
      <c r="B4395" s="1" t="s">
        <v>85</v>
      </c>
      <c r="D4395" t="s">
        <v>32</v>
      </c>
      <c r="E4395" t="s">
        <v>86</v>
      </c>
      <c r="F4395" t="s">
        <v>87</v>
      </c>
      <c r="G4395">
        <v>36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39</v>
      </c>
      <c r="N4395" s="2">
        <v>0</v>
      </c>
      <c r="O4395" s="2">
        <v>0.19796954314720813</v>
      </c>
      <c r="P4395">
        <v>17</v>
      </c>
      <c r="Q4395" s="2">
        <v>9.7142857142857142E-2</v>
      </c>
      <c r="R4395">
        <v>197</v>
      </c>
      <c r="S4395">
        <v>175</v>
      </c>
      <c r="T4395">
        <v>163</v>
      </c>
      <c r="U4395">
        <v>1</v>
      </c>
      <c r="V4395">
        <v>0</v>
      </c>
      <c r="W4395">
        <v>1</v>
      </c>
      <c r="X4395">
        <v>10</v>
      </c>
      <c r="Y4395">
        <v>12</v>
      </c>
      <c r="Z4395">
        <v>0</v>
      </c>
      <c r="AA4395">
        <v>0</v>
      </c>
      <c r="AB4395">
        <v>0</v>
      </c>
      <c r="AC4395">
        <v>0</v>
      </c>
      <c r="AD4395">
        <v>187</v>
      </c>
      <c r="AE4395">
        <v>1</v>
      </c>
      <c r="AF4395">
        <v>0</v>
      </c>
      <c r="AG4395">
        <v>1</v>
      </c>
      <c r="AH4395">
        <v>10</v>
      </c>
      <c r="AI4395" s="3">
        <v>0.19251336898395721</v>
      </c>
      <c r="AJ4395" s="3">
        <v>0</v>
      </c>
      <c r="AK4395" s="3">
        <v>0</v>
      </c>
      <c r="AL4395" s="3">
        <v>0</v>
      </c>
      <c r="AM4395" s="3">
        <v>0</v>
      </c>
      <c r="AN4395" s="2">
        <f t="shared" si="146"/>
        <v>0.19796954314720813</v>
      </c>
      <c r="AO4395" s="2">
        <v>6.030150753768844E-2</v>
      </c>
      <c r="AP4395">
        <f t="shared" si="147"/>
        <v>39</v>
      </c>
    </row>
    <row r="4396" spans="1:42" ht="16.5" hidden="1" customHeight="1" x14ac:dyDescent="0.25">
      <c r="A4396" s="5" t="s">
        <v>791</v>
      </c>
      <c r="B4396" s="1" t="s">
        <v>455</v>
      </c>
      <c r="D4396" t="s">
        <v>32</v>
      </c>
      <c r="E4396" t="s">
        <v>456</v>
      </c>
      <c r="F4396" t="s">
        <v>457</v>
      </c>
      <c r="G4396">
        <v>39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39</v>
      </c>
      <c r="N4396" s="2">
        <v>0</v>
      </c>
      <c r="O4396" s="2">
        <v>0.17647058823529413</v>
      </c>
      <c r="P4396">
        <v>32</v>
      </c>
      <c r="Q4396" s="2">
        <v>0.14953271028037382</v>
      </c>
      <c r="R4396">
        <v>221</v>
      </c>
      <c r="S4396">
        <v>214</v>
      </c>
      <c r="T4396">
        <v>205</v>
      </c>
      <c r="U4396">
        <v>0</v>
      </c>
      <c r="V4396">
        <v>8</v>
      </c>
      <c r="W4396">
        <v>0</v>
      </c>
      <c r="X4396">
        <v>1</v>
      </c>
      <c r="Y4396">
        <v>32</v>
      </c>
      <c r="Z4396">
        <v>0</v>
      </c>
      <c r="AA4396">
        <v>0</v>
      </c>
      <c r="AB4396">
        <v>0</v>
      </c>
      <c r="AC4396">
        <v>0</v>
      </c>
      <c r="AD4396">
        <v>212</v>
      </c>
      <c r="AE4396">
        <v>0</v>
      </c>
      <c r="AF4396">
        <v>8</v>
      </c>
      <c r="AG4396">
        <v>0</v>
      </c>
      <c r="AH4396">
        <v>1</v>
      </c>
      <c r="AI4396" s="3">
        <v>0.18396226415094338</v>
      </c>
      <c r="AJ4396" s="3">
        <v>0</v>
      </c>
      <c r="AK4396" s="3">
        <v>0</v>
      </c>
      <c r="AL4396" s="3">
        <v>0</v>
      </c>
      <c r="AM4396" s="3">
        <v>0</v>
      </c>
      <c r="AN4396" s="2">
        <f t="shared" si="146"/>
        <v>0.17647058823529413</v>
      </c>
      <c r="AO4396" s="2">
        <v>4.072398190045249E-2</v>
      </c>
      <c r="AP4396">
        <f t="shared" si="147"/>
        <v>39</v>
      </c>
    </row>
    <row r="4397" spans="1:42" ht="16.5" hidden="1" customHeight="1" x14ac:dyDescent="0.25">
      <c r="A4397" s="4">
        <v>2011</v>
      </c>
      <c r="B4397" s="1" t="s">
        <v>609</v>
      </c>
      <c r="D4397" t="s">
        <v>32</v>
      </c>
      <c r="E4397" t="s">
        <v>134</v>
      </c>
      <c r="F4397" t="s">
        <v>610</v>
      </c>
      <c r="G4397">
        <v>37</v>
      </c>
      <c r="H4397">
        <v>0</v>
      </c>
      <c r="I4397">
        <v>0</v>
      </c>
      <c r="J4397">
        <v>0</v>
      </c>
      <c r="K4397">
        <v>0</v>
      </c>
      <c r="L4397">
        <v>3</v>
      </c>
      <c r="M4397">
        <v>36</v>
      </c>
      <c r="N4397" s="2">
        <v>1.0600706713780919E-2</v>
      </c>
      <c r="O4397" s="2">
        <v>0.12720848056537101</v>
      </c>
      <c r="P4397">
        <v>47</v>
      </c>
      <c r="Q4397" s="2">
        <v>0.16151202749140894</v>
      </c>
      <c r="R4397">
        <v>283</v>
      </c>
      <c r="S4397">
        <v>291</v>
      </c>
      <c r="T4397">
        <v>267</v>
      </c>
      <c r="U4397">
        <v>9</v>
      </c>
      <c r="V4397">
        <v>2</v>
      </c>
      <c r="W4397">
        <v>8</v>
      </c>
      <c r="X4397">
        <v>5</v>
      </c>
      <c r="Y4397">
        <v>45</v>
      </c>
      <c r="Z4397">
        <v>0</v>
      </c>
      <c r="AA4397">
        <v>0</v>
      </c>
      <c r="AB4397">
        <v>0</v>
      </c>
      <c r="AC4397">
        <v>0</v>
      </c>
      <c r="AD4397">
        <v>259</v>
      </c>
      <c r="AE4397">
        <v>9</v>
      </c>
      <c r="AF4397">
        <v>2</v>
      </c>
      <c r="AG4397">
        <v>8</v>
      </c>
      <c r="AH4397">
        <v>5</v>
      </c>
      <c r="AI4397" s="3">
        <v>0.14285714285714285</v>
      </c>
      <c r="AJ4397" s="3">
        <v>0</v>
      </c>
      <c r="AK4397" s="3">
        <v>0</v>
      </c>
      <c r="AL4397" s="3">
        <v>0</v>
      </c>
      <c r="AM4397" s="3">
        <v>0</v>
      </c>
      <c r="AN4397" s="2">
        <f t="shared" si="146"/>
        <v>0.13780918727915192</v>
      </c>
      <c r="AO4397" s="2">
        <v>8.4805653710247356E-2</v>
      </c>
      <c r="AP4397">
        <f t="shared" si="147"/>
        <v>39</v>
      </c>
    </row>
    <row r="4398" spans="1:42" ht="16.5" hidden="1" customHeight="1" x14ac:dyDescent="0.25">
      <c r="A4398" s="5" t="s">
        <v>790</v>
      </c>
      <c r="B4398" s="1" t="s">
        <v>283</v>
      </c>
      <c r="D4398" t="s">
        <v>32</v>
      </c>
      <c r="E4398" t="s">
        <v>281</v>
      </c>
      <c r="F4398" t="s">
        <v>284</v>
      </c>
      <c r="G4398">
        <v>38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39</v>
      </c>
      <c r="N4398" s="2">
        <v>0</v>
      </c>
      <c r="O4398" s="2">
        <v>0.13636363636363635</v>
      </c>
      <c r="P4398">
        <v>103</v>
      </c>
      <c r="Q4398" s="2">
        <v>0.29428571428571426</v>
      </c>
      <c r="R4398">
        <v>286</v>
      </c>
      <c r="S4398">
        <v>350</v>
      </c>
      <c r="T4398">
        <v>345</v>
      </c>
      <c r="U4398">
        <v>2</v>
      </c>
      <c r="V4398">
        <v>0</v>
      </c>
      <c r="W4398">
        <v>1</v>
      </c>
      <c r="X4398">
        <v>2</v>
      </c>
      <c r="Y4398">
        <v>101</v>
      </c>
      <c r="Z4398">
        <v>0</v>
      </c>
      <c r="AA4398">
        <v>0</v>
      </c>
      <c r="AB4398">
        <v>0</v>
      </c>
      <c r="AC4398">
        <v>0</v>
      </c>
      <c r="AD4398">
        <v>282</v>
      </c>
      <c r="AE4398">
        <v>2</v>
      </c>
      <c r="AF4398">
        <v>0</v>
      </c>
      <c r="AG4398">
        <v>1</v>
      </c>
      <c r="AH4398">
        <v>2</v>
      </c>
      <c r="AI4398" s="3">
        <v>0.13475177304964539</v>
      </c>
      <c r="AJ4398" s="3">
        <v>0</v>
      </c>
      <c r="AK4398" s="3">
        <v>0</v>
      </c>
      <c r="AL4398" s="3">
        <v>0</v>
      </c>
      <c r="AM4398" s="3">
        <v>0</v>
      </c>
      <c r="AN4398" s="2">
        <f t="shared" si="146"/>
        <v>0.13636363636363635</v>
      </c>
      <c r="AO4398" s="2">
        <v>1.7421602787456445E-2</v>
      </c>
      <c r="AP4398">
        <f t="shared" si="147"/>
        <v>39</v>
      </c>
    </row>
    <row r="4399" spans="1:42" ht="16.5" hidden="1" customHeight="1" x14ac:dyDescent="0.25">
      <c r="A4399" s="5" t="s">
        <v>792</v>
      </c>
      <c r="B4399" s="1" t="s">
        <v>548</v>
      </c>
      <c r="D4399" t="s">
        <v>32</v>
      </c>
      <c r="E4399" t="s">
        <v>549</v>
      </c>
      <c r="F4399" t="s">
        <v>550</v>
      </c>
      <c r="G4399">
        <v>37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39</v>
      </c>
      <c r="N4399" s="2">
        <v>0</v>
      </c>
      <c r="O4399" s="2">
        <v>0.13087248322147652</v>
      </c>
      <c r="P4399">
        <v>185</v>
      </c>
      <c r="Q4399" s="2">
        <v>0.41666666666666669</v>
      </c>
      <c r="R4399">
        <v>298</v>
      </c>
      <c r="S4399">
        <v>444</v>
      </c>
      <c r="T4399">
        <v>430</v>
      </c>
      <c r="U4399">
        <v>4</v>
      </c>
      <c r="V4399">
        <v>1</v>
      </c>
      <c r="W4399">
        <v>3</v>
      </c>
      <c r="X4399">
        <v>6</v>
      </c>
      <c r="Y4399">
        <v>179</v>
      </c>
      <c r="Z4399">
        <v>0</v>
      </c>
      <c r="AA4399">
        <v>0</v>
      </c>
      <c r="AB4399">
        <v>0</v>
      </c>
      <c r="AC4399">
        <v>0</v>
      </c>
      <c r="AD4399">
        <v>288</v>
      </c>
      <c r="AE4399">
        <v>4</v>
      </c>
      <c r="AF4399">
        <v>1</v>
      </c>
      <c r="AG4399">
        <v>3</v>
      </c>
      <c r="AH4399">
        <v>6</v>
      </c>
      <c r="AI4399" s="3">
        <v>0.12847222222222221</v>
      </c>
      <c r="AJ4399" s="3">
        <v>0</v>
      </c>
      <c r="AK4399" s="3">
        <v>0</v>
      </c>
      <c r="AL4399" s="3">
        <v>0</v>
      </c>
      <c r="AM4399" s="3">
        <v>0</v>
      </c>
      <c r="AN4399" s="2">
        <f t="shared" si="146"/>
        <v>0.13087248322147652</v>
      </c>
      <c r="AO4399" s="2">
        <v>4.6357615894039736E-2</v>
      </c>
      <c r="AP4399">
        <f t="shared" si="147"/>
        <v>39</v>
      </c>
    </row>
    <row r="4400" spans="1:42" ht="16.5" hidden="1" customHeight="1" x14ac:dyDescent="0.25">
      <c r="A4400" s="4" t="s">
        <v>798</v>
      </c>
      <c r="B4400" s="1" t="s">
        <v>349</v>
      </c>
      <c r="D4400" t="s">
        <v>32</v>
      </c>
      <c r="E4400" t="s">
        <v>343</v>
      </c>
      <c r="F4400" t="s">
        <v>350</v>
      </c>
      <c r="G4400">
        <v>39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39</v>
      </c>
      <c r="N4400" s="2">
        <v>0</v>
      </c>
      <c r="O4400" s="2">
        <v>0.13043478260869565</v>
      </c>
      <c r="P4400">
        <v>79</v>
      </c>
      <c r="Q4400" s="2">
        <v>0.23303834808259588</v>
      </c>
      <c r="R4400">
        <v>299</v>
      </c>
      <c r="S4400">
        <v>339</v>
      </c>
      <c r="T4400">
        <v>334</v>
      </c>
      <c r="U4400">
        <v>0</v>
      </c>
      <c r="V4400">
        <v>0</v>
      </c>
      <c r="W4400">
        <v>0</v>
      </c>
      <c r="X4400">
        <v>5</v>
      </c>
      <c r="Y4400">
        <v>71</v>
      </c>
      <c r="Z4400">
        <v>0</v>
      </c>
      <c r="AA4400">
        <v>0</v>
      </c>
      <c r="AB4400">
        <v>0</v>
      </c>
      <c r="AC4400">
        <v>3</v>
      </c>
      <c r="AD4400">
        <v>302</v>
      </c>
      <c r="AE4400">
        <v>0</v>
      </c>
      <c r="AF4400">
        <v>0</v>
      </c>
      <c r="AG4400">
        <v>0</v>
      </c>
      <c r="AH4400">
        <v>2</v>
      </c>
      <c r="AI4400" s="3">
        <v>0.12913907284768211</v>
      </c>
      <c r="AJ4400" s="3">
        <v>0</v>
      </c>
      <c r="AK4400" s="3">
        <v>0</v>
      </c>
      <c r="AL4400" s="3">
        <v>0</v>
      </c>
      <c r="AM4400" s="3">
        <v>0</v>
      </c>
      <c r="AN4400" s="2">
        <f t="shared" si="146"/>
        <v>0.13043478260869565</v>
      </c>
      <c r="AO4400" s="2">
        <v>6.5789473684210523E-3</v>
      </c>
      <c r="AP4400">
        <f t="shared" si="147"/>
        <v>39</v>
      </c>
    </row>
    <row r="4401" spans="1:42" ht="16.5" hidden="1" customHeight="1" x14ac:dyDescent="0.25">
      <c r="A4401" s="5" t="s">
        <v>802</v>
      </c>
      <c r="B4401" s="1" t="s">
        <v>283</v>
      </c>
      <c r="D4401" t="s">
        <v>32</v>
      </c>
      <c r="E4401" t="s">
        <v>281</v>
      </c>
      <c r="F4401" t="s">
        <v>284</v>
      </c>
      <c r="G4401">
        <v>37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39</v>
      </c>
      <c r="N4401" s="2">
        <v>0</v>
      </c>
      <c r="O4401" s="2">
        <v>0.12</v>
      </c>
      <c r="P4401">
        <v>63</v>
      </c>
      <c r="Q4401" s="2">
        <v>0.18051575931232092</v>
      </c>
      <c r="R4401">
        <v>325</v>
      </c>
      <c r="S4401">
        <v>349</v>
      </c>
      <c r="T4401">
        <v>346</v>
      </c>
      <c r="U4401">
        <v>2</v>
      </c>
      <c r="V4401">
        <v>0</v>
      </c>
      <c r="W4401">
        <v>1</v>
      </c>
      <c r="X4401">
        <v>0</v>
      </c>
      <c r="Y4401">
        <v>61</v>
      </c>
      <c r="Z4401">
        <v>0</v>
      </c>
      <c r="AA4401">
        <v>0</v>
      </c>
      <c r="AB4401">
        <v>0</v>
      </c>
      <c r="AC4401">
        <v>0</v>
      </c>
      <c r="AD4401">
        <v>322</v>
      </c>
      <c r="AE4401">
        <v>2</v>
      </c>
      <c r="AF4401">
        <v>0</v>
      </c>
      <c r="AG4401">
        <v>1</v>
      </c>
      <c r="AH4401">
        <v>0</v>
      </c>
      <c r="AI4401" s="3">
        <v>0.11490683229813664</v>
      </c>
      <c r="AJ4401" s="3">
        <v>0</v>
      </c>
      <c r="AK4401" s="3">
        <v>0</v>
      </c>
      <c r="AL4401" s="3">
        <v>0</v>
      </c>
      <c r="AM4401" s="3">
        <v>0</v>
      </c>
      <c r="AN4401" s="2">
        <f t="shared" si="146"/>
        <v>0.12</v>
      </c>
      <c r="AO4401" s="2">
        <v>9.2307692307692316E-3</v>
      </c>
      <c r="AP4401">
        <f t="shared" si="147"/>
        <v>39</v>
      </c>
    </row>
    <row r="4402" spans="1:42" ht="16.5" hidden="1" customHeight="1" x14ac:dyDescent="0.25">
      <c r="A4402" s="5" t="s">
        <v>793</v>
      </c>
      <c r="B4402" t="s">
        <v>710</v>
      </c>
      <c r="D4402" t="s">
        <v>32</v>
      </c>
      <c r="E4402" t="s">
        <v>443</v>
      </c>
      <c r="F4402" t="s">
        <v>711</v>
      </c>
      <c r="G4402">
        <v>30</v>
      </c>
      <c r="H4402">
        <v>4</v>
      </c>
      <c r="I4402">
        <v>0</v>
      </c>
      <c r="J4402">
        <v>0</v>
      </c>
      <c r="K4402">
        <v>4</v>
      </c>
      <c r="L4402">
        <v>0</v>
      </c>
      <c r="M4402">
        <v>39</v>
      </c>
      <c r="N4402" s="2">
        <v>0</v>
      </c>
      <c r="O4402" s="2">
        <v>9.6296296296296297E-2</v>
      </c>
      <c r="P4402">
        <v>64</v>
      </c>
      <c r="Q4402" s="2">
        <v>0.14883720930232558</v>
      </c>
      <c r="R4402">
        <v>405</v>
      </c>
      <c r="S4402">
        <v>430</v>
      </c>
      <c r="T4402">
        <v>387</v>
      </c>
      <c r="U4402">
        <v>26</v>
      </c>
      <c r="V4402">
        <v>6</v>
      </c>
      <c r="W4402">
        <v>1</v>
      </c>
      <c r="X4402">
        <v>10</v>
      </c>
      <c r="Y4402">
        <v>56</v>
      </c>
      <c r="Z4402">
        <v>4</v>
      </c>
      <c r="AA4402">
        <v>3</v>
      </c>
      <c r="AB4402">
        <v>0</v>
      </c>
      <c r="AC4402">
        <v>0</v>
      </c>
      <c r="AD4402">
        <v>361</v>
      </c>
      <c r="AE4402">
        <v>26</v>
      </c>
      <c r="AF4402">
        <v>3</v>
      </c>
      <c r="AG4402">
        <v>1</v>
      </c>
      <c r="AH4402">
        <v>14</v>
      </c>
      <c r="AI4402" s="3">
        <v>8.3102493074792241E-2</v>
      </c>
      <c r="AJ4402" s="3">
        <v>0.15384615384615385</v>
      </c>
      <c r="AK4402" s="3">
        <v>0</v>
      </c>
      <c r="AL4402" s="3">
        <v>0</v>
      </c>
      <c r="AM4402" s="3">
        <v>0.2857142857142857</v>
      </c>
      <c r="AN4402" s="2">
        <f t="shared" si="146"/>
        <v>9.6296296296296297E-2</v>
      </c>
      <c r="AO4402" s="2">
        <v>0.10864197530864197</v>
      </c>
      <c r="AP4402">
        <f t="shared" si="147"/>
        <v>39</v>
      </c>
    </row>
    <row r="4403" spans="1:42" ht="16.5" hidden="1" customHeight="1" x14ac:dyDescent="0.25">
      <c r="A4403" s="4" t="s">
        <v>800</v>
      </c>
      <c r="B4403" s="1" t="s">
        <v>335</v>
      </c>
      <c r="D4403" t="s">
        <v>32</v>
      </c>
      <c r="E4403" t="s">
        <v>336</v>
      </c>
      <c r="F4403" t="s">
        <v>337</v>
      </c>
      <c r="G4403">
        <v>20</v>
      </c>
      <c r="H4403">
        <v>14</v>
      </c>
      <c r="I4403">
        <v>0</v>
      </c>
      <c r="J4403">
        <v>0</v>
      </c>
      <c r="K4403">
        <v>0</v>
      </c>
      <c r="L4403">
        <v>0</v>
      </c>
      <c r="M4403">
        <v>39</v>
      </c>
      <c r="N4403" s="2">
        <v>0</v>
      </c>
      <c r="O4403" s="2">
        <v>9.4430992736077482E-2</v>
      </c>
      <c r="P4403">
        <v>91</v>
      </c>
      <c r="Q4403" s="2">
        <v>0.19569892473118281</v>
      </c>
      <c r="R4403">
        <v>413</v>
      </c>
      <c r="S4403">
        <v>465</v>
      </c>
      <c r="T4403">
        <v>386</v>
      </c>
      <c r="U4403">
        <v>60</v>
      </c>
      <c r="V4403">
        <v>6</v>
      </c>
      <c r="W4403">
        <v>6</v>
      </c>
      <c r="X4403">
        <v>7</v>
      </c>
      <c r="Y4403">
        <v>80</v>
      </c>
      <c r="Z4403">
        <v>0</v>
      </c>
      <c r="AA4403">
        <v>4</v>
      </c>
      <c r="AB4403">
        <v>0</v>
      </c>
      <c r="AC4403">
        <v>0</v>
      </c>
      <c r="AD4403">
        <v>326</v>
      </c>
      <c r="AE4403">
        <v>74</v>
      </c>
      <c r="AF4403">
        <v>2</v>
      </c>
      <c r="AG4403">
        <v>6</v>
      </c>
      <c r="AH4403">
        <v>7</v>
      </c>
      <c r="AI4403" s="3">
        <v>6.1349693251533742E-2</v>
      </c>
      <c r="AJ4403" s="3">
        <v>0.1891891891891892</v>
      </c>
      <c r="AK4403" s="3">
        <v>0</v>
      </c>
      <c r="AL4403" s="3">
        <v>0</v>
      </c>
      <c r="AM4403" s="3">
        <v>0</v>
      </c>
      <c r="AN4403" s="2">
        <f t="shared" si="146"/>
        <v>9.4430992736077482E-2</v>
      </c>
      <c r="AO4403" s="2">
        <v>0.21445783132530122</v>
      </c>
      <c r="AP4403">
        <f t="shared" si="147"/>
        <v>39</v>
      </c>
    </row>
    <row r="4404" spans="1:42" ht="16.5" hidden="1" customHeight="1" x14ac:dyDescent="0.25">
      <c r="A4404" s="5" t="s">
        <v>793</v>
      </c>
      <c r="B4404" s="1" t="s">
        <v>364</v>
      </c>
      <c r="D4404" t="s">
        <v>32</v>
      </c>
      <c r="E4404" t="s">
        <v>365</v>
      </c>
      <c r="F4404" t="s">
        <v>366</v>
      </c>
      <c r="G4404">
        <v>31</v>
      </c>
      <c r="H4404">
        <v>0</v>
      </c>
      <c r="I4404">
        <v>0</v>
      </c>
      <c r="J4404">
        <v>0</v>
      </c>
      <c r="K4404">
        <v>6</v>
      </c>
      <c r="L4404">
        <v>0</v>
      </c>
      <c r="M4404">
        <v>39</v>
      </c>
      <c r="N4404" s="2">
        <v>0</v>
      </c>
      <c r="O4404" s="2">
        <v>9.3525179856115109E-2</v>
      </c>
      <c r="P4404">
        <v>33</v>
      </c>
      <c r="Q4404" s="2">
        <v>8.0291970802919707E-2</v>
      </c>
      <c r="R4404">
        <v>417</v>
      </c>
      <c r="S4404">
        <v>411</v>
      </c>
      <c r="T4404">
        <v>376</v>
      </c>
      <c r="U4404">
        <v>3</v>
      </c>
      <c r="V4404">
        <v>5</v>
      </c>
      <c r="W4404">
        <v>6</v>
      </c>
      <c r="X4404">
        <v>21</v>
      </c>
      <c r="Y4404">
        <v>29</v>
      </c>
      <c r="Z4404">
        <v>0</v>
      </c>
      <c r="AA4404">
        <v>0</v>
      </c>
      <c r="AB4404">
        <v>0</v>
      </c>
      <c r="AC4404">
        <v>0</v>
      </c>
      <c r="AD4404">
        <v>378</v>
      </c>
      <c r="AE4404">
        <v>3</v>
      </c>
      <c r="AF4404">
        <v>5</v>
      </c>
      <c r="AG4404">
        <v>6</v>
      </c>
      <c r="AH4404">
        <v>27</v>
      </c>
      <c r="AI4404" s="3">
        <v>8.2010582010582006E-2</v>
      </c>
      <c r="AJ4404" s="3">
        <v>0</v>
      </c>
      <c r="AK4404" s="3">
        <v>0</v>
      </c>
      <c r="AL4404" s="3">
        <v>0</v>
      </c>
      <c r="AM4404" s="3">
        <v>0.22222222222222221</v>
      </c>
      <c r="AN4404" s="2">
        <f t="shared" si="146"/>
        <v>9.3525179856115109E-2</v>
      </c>
      <c r="AO4404" s="2">
        <v>9.7852028639618144E-2</v>
      </c>
      <c r="AP4404">
        <f t="shared" si="147"/>
        <v>39</v>
      </c>
    </row>
    <row r="4405" spans="1:42" ht="16.5" hidden="1" customHeight="1" x14ac:dyDescent="0.25">
      <c r="A4405" s="4" t="s">
        <v>803</v>
      </c>
      <c r="B4405" s="1" t="s">
        <v>324</v>
      </c>
      <c r="D4405" t="s">
        <v>32</v>
      </c>
      <c r="E4405" t="s">
        <v>325</v>
      </c>
      <c r="F4405" t="s">
        <v>326</v>
      </c>
      <c r="G4405">
        <v>35</v>
      </c>
      <c r="H4405">
        <v>0</v>
      </c>
      <c r="I4405">
        <v>0</v>
      </c>
      <c r="J4405">
        <v>0</v>
      </c>
      <c r="K4405">
        <v>3</v>
      </c>
      <c r="L4405">
        <v>0</v>
      </c>
      <c r="M4405">
        <v>39</v>
      </c>
      <c r="N4405" s="2">
        <v>0</v>
      </c>
      <c r="O4405" s="2">
        <v>9.1334894613583142E-2</v>
      </c>
      <c r="P4405">
        <v>29</v>
      </c>
      <c r="Q4405" s="2">
        <v>6.9544364508393283E-2</v>
      </c>
      <c r="R4405">
        <v>427</v>
      </c>
      <c r="S4405">
        <v>417</v>
      </c>
      <c r="T4405">
        <v>398</v>
      </c>
      <c r="U4405">
        <v>2</v>
      </c>
      <c r="V4405">
        <v>9</v>
      </c>
      <c r="W4405">
        <v>0</v>
      </c>
      <c r="X4405">
        <v>8</v>
      </c>
      <c r="Y4405">
        <v>27</v>
      </c>
      <c r="Z4405">
        <v>0</v>
      </c>
      <c r="AA4405">
        <v>0</v>
      </c>
      <c r="AB4405">
        <v>0</v>
      </c>
      <c r="AC4405">
        <v>0</v>
      </c>
      <c r="AD4405">
        <v>406</v>
      </c>
      <c r="AE4405">
        <v>2</v>
      </c>
      <c r="AF4405">
        <v>9</v>
      </c>
      <c r="AG4405">
        <v>0</v>
      </c>
      <c r="AH4405">
        <v>11</v>
      </c>
      <c r="AI4405" s="3">
        <v>8.6206896551724144E-2</v>
      </c>
      <c r="AJ4405" s="3">
        <v>0</v>
      </c>
      <c r="AK4405" s="3">
        <v>0</v>
      </c>
      <c r="AL4405" s="3">
        <v>0</v>
      </c>
      <c r="AM4405" s="3">
        <v>0.27272727272727271</v>
      </c>
      <c r="AN4405" s="2">
        <f t="shared" si="146"/>
        <v>9.1334894613583142E-2</v>
      </c>
      <c r="AO4405" s="2">
        <v>5.1401869158878503E-2</v>
      </c>
      <c r="AP4405">
        <f t="shared" si="147"/>
        <v>39</v>
      </c>
    </row>
    <row r="4406" spans="1:42" ht="16.5" hidden="1" customHeight="1" x14ac:dyDescent="0.25">
      <c r="A4406" s="4" t="s">
        <v>797</v>
      </c>
      <c r="B4406" s="1" t="s">
        <v>394</v>
      </c>
      <c r="D4406" t="s">
        <v>32</v>
      </c>
      <c r="E4406" t="s">
        <v>388</v>
      </c>
      <c r="F4406" t="s">
        <v>395</v>
      </c>
      <c r="G4406">
        <v>38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39</v>
      </c>
      <c r="N4406" s="2">
        <v>0</v>
      </c>
      <c r="O4406" s="2">
        <v>9.0487238979118326E-2</v>
      </c>
      <c r="P4406">
        <v>143</v>
      </c>
      <c r="Q4406" s="2">
        <v>0.26728971962616821</v>
      </c>
      <c r="R4406">
        <v>431</v>
      </c>
      <c r="S4406">
        <v>535</v>
      </c>
      <c r="T4406">
        <v>523</v>
      </c>
      <c r="U4406">
        <v>3</v>
      </c>
      <c r="V4406">
        <v>5</v>
      </c>
      <c r="W4406">
        <v>3</v>
      </c>
      <c r="X4406">
        <v>1</v>
      </c>
      <c r="Y4406">
        <v>139</v>
      </c>
      <c r="Z4406">
        <v>0</v>
      </c>
      <c r="AA4406">
        <v>0</v>
      </c>
      <c r="AB4406">
        <v>0</v>
      </c>
      <c r="AC4406">
        <v>0</v>
      </c>
      <c r="AD4406">
        <v>422</v>
      </c>
      <c r="AE4406">
        <v>3</v>
      </c>
      <c r="AF4406">
        <v>5</v>
      </c>
      <c r="AG4406">
        <v>3</v>
      </c>
      <c r="AH4406">
        <v>1</v>
      </c>
      <c r="AI4406" s="3">
        <v>9.004739336492891E-2</v>
      </c>
      <c r="AJ4406" s="3">
        <v>0</v>
      </c>
      <c r="AK4406" s="3">
        <v>0</v>
      </c>
      <c r="AL4406" s="3">
        <v>0</v>
      </c>
      <c r="AM4406" s="3">
        <v>0</v>
      </c>
      <c r="AN4406" s="2">
        <f t="shared" si="146"/>
        <v>9.0487238979118326E-2</v>
      </c>
      <c r="AO4406" s="2">
        <v>2.7649769585253458E-2</v>
      </c>
      <c r="AP4406">
        <f t="shared" si="147"/>
        <v>39</v>
      </c>
    </row>
    <row r="4407" spans="1:42" ht="16.5" hidden="1" customHeight="1" x14ac:dyDescent="0.25">
      <c r="A4407" s="5" t="s">
        <v>787</v>
      </c>
      <c r="B4407" s="1" t="s">
        <v>536</v>
      </c>
      <c r="D4407" t="s">
        <v>32</v>
      </c>
      <c r="E4407" t="s">
        <v>534</v>
      </c>
      <c r="F4407" t="s">
        <v>537</v>
      </c>
      <c r="G4407">
        <v>30</v>
      </c>
      <c r="H4407">
        <v>0</v>
      </c>
      <c r="I4407">
        <v>0</v>
      </c>
      <c r="J4407">
        <v>0</v>
      </c>
      <c r="K4407">
        <v>5</v>
      </c>
      <c r="L4407">
        <v>0</v>
      </c>
      <c r="M4407">
        <v>39</v>
      </c>
      <c r="N4407" s="2">
        <v>0</v>
      </c>
      <c r="O4407" s="2">
        <v>9.0277777777777776E-2</v>
      </c>
      <c r="P4407">
        <v>132</v>
      </c>
      <c r="Q4407" s="2">
        <v>0.25142857142857145</v>
      </c>
      <c r="R4407">
        <v>432</v>
      </c>
      <c r="S4407">
        <v>525</v>
      </c>
      <c r="T4407">
        <v>519</v>
      </c>
      <c r="U4407">
        <v>0</v>
      </c>
      <c r="V4407">
        <v>0</v>
      </c>
      <c r="W4407">
        <v>0</v>
      </c>
      <c r="X4407">
        <v>6</v>
      </c>
      <c r="Y4407">
        <v>128</v>
      </c>
      <c r="Z4407">
        <v>0</v>
      </c>
      <c r="AA4407">
        <v>0</v>
      </c>
      <c r="AB4407">
        <v>0</v>
      </c>
      <c r="AC4407">
        <v>0</v>
      </c>
      <c r="AD4407">
        <v>421</v>
      </c>
      <c r="AE4407">
        <v>0</v>
      </c>
      <c r="AF4407">
        <v>0</v>
      </c>
      <c r="AG4407">
        <v>0</v>
      </c>
      <c r="AH4407">
        <v>11</v>
      </c>
      <c r="AI4407" s="3">
        <v>7.1258907363420429E-2</v>
      </c>
      <c r="AJ4407" s="3">
        <v>0</v>
      </c>
      <c r="AK4407" s="3">
        <v>0</v>
      </c>
      <c r="AL4407" s="3">
        <v>0</v>
      </c>
      <c r="AM4407" s="3">
        <v>0.45454545454545453</v>
      </c>
      <c r="AN4407" s="2">
        <f t="shared" si="146"/>
        <v>9.0277777777777776E-2</v>
      </c>
      <c r="AO4407" s="2">
        <v>2.5462962962962962E-2</v>
      </c>
      <c r="AP4407">
        <f t="shared" si="147"/>
        <v>39</v>
      </c>
    </row>
    <row r="4408" spans="1:42" ht="16.5" hidden="1" customHeight="1" x14ac:dyDescent="0.25">
      <c r="A4408" s="5" t="s">
        <v>791</v>
      </c>
      <c r="B4408" s="1" t="s">
        <v>394</v>
      </c>
      <c r="D4408" t="s">
        <v>32</v>
      </c>
      <c r="E4408" t="s">
        <v>388</v>
      </c>
      <c r="F4408" t="s">
        <v>395</v>
      </c>
      <c r="G4408">
        <v>35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39</v>
      </c>
      <c r="N4408" s="2">
        <v>0</v>
      </c>
      <c r="O4408" s="2">
        <v>7.8313253012048195E-2</v>
      </c>
      <c r="P4408">
        <v>109</v>
      </c>
      <c r="Q4408" s="2">
        <v>0.19190140845070422</v>
      </c>
      <c r="R4408">
        <v>498</v>
      </c>
      <c r="S4408">
        <v>568</v>
      </c>
      <c r="T4408">
        <v>558</v>
      </c>
      <c r="U4408">
        <v>1</v>
      </c>
      <c r="V4408">
        <v>3</v>
      </c>
      <c r="W4408">
        <v>5</v>
      </c>
      <c r="X4408">
        <v>1</v>
      </c>
      <c r="Y4408">
        <v>108</v>
      </c>
      <c r="Z4408">
        <v>0</v>
      </c>
      <c r="AA4408">
        <v>0</v>
      </c>
      <c r="AB4408">
        <v>0</v>
      </c>
      <c r="AC4408">
        <v>0</v>
      </c>
      <c r="AD4408">
        <v>485</v>
      </c>
      <c r="AE4408">
        <v>1</v>
      </c>
      <c r="AF4408">
        <v>3</v>
      </c>
      <c r="AG4408">
        <v>5</v>
      </c>
      <c r="AH4408">
        <v>1</v>
      </c>
      <c r="AI4408" s="3">
        <v>7.2164948453608241E-2</v>
      </c>
      <c r="AJ4408" s="3">
        <v>0</v>
      </c>
      <c r="AK4408" s="3">
        <v>0</v>
      </c>
      <c r="AL4408" s="3">
        <v>0</v>
      </c>
      <c r="AM4408" s="3">
        <v>0</v>
      </c>
      <c r="AN4408" s="2">
        <f t="shared" si="146"/>
        <v>7.8313253012048195E-2</v>
      </c>
      <c r="AO4408" s="2">
        <v>2.0202020202020204E-2</v>
      </c>
      <c r="AP4408">
        <f t="shared" si="147"/>
        <v>39</v>
      </c>
    </row>
    <row r="4409" spans="1:42" ht="16.5" hidden="1" customHeight="1" x14ac:dyDescent="0.25">
      <c r="A4409" s="5" t="s">
        <v>794</v>
      </c>
      <c r="B4409" s="1" t="s">
        <v>335</v>
      </c>
      <c r="D4409" t="s">
        <v>32</v>
      </c>
      <c r="E4409" t="s">
        <v>336</v>
      </c>
      <c r="F4409" t="s">
        <v>337</v>
      </c>
      <c r="G4409">
        <v>29</v>
      </c>
      <c r="H4409">
        <v>8</v>
      </c>
      <c r="I4409">
        <v>0</v>
      </c>
      <c r="J4409">
        <v>0</v>
      </c>
      <c r="K4409">
        <v>0</v>
      </c>
      <c r="L4409">
        <v>0</v>
      </c>
      <c r="M4409">
        <v>39</v>
      </c>
      <c r="N4409" s="2">
        <v>0</v>
      </c>
      <c r="O4409" s="2">
        <v>7.6923076923076927E-2</v>
      </c>
      <c r="P4409">
        <v>83</v>
      </c>
      <c r="Q4409" s="2">
        <v>0.15063520871143377</v>
      </c>
      <c r="R4409">
        <v>507</v>
      </c>
      <c r="S4409">
        <v>551</v>
      </c>
      <c r="T4409">
        <v>482</v>
      </c>
      <c r="U4409">
        <v>61</v>
      </c>
      <c r="V4409">
        <v>3</v>
      </c>
      <c r="W4409">
        <v>3</v>
      </c>
      <c r="X4409">
        <v>2</v>
      </c>
      <c r="Y4409">
        <v>83</v>
      </c>
      <c r="Z4409">
        <v>0</v>
      </c>
      <c r="AA4409">
        <v>0</v>
      </c>
      <c r="AB4409">
        <v>0</v>
      </c>
      <c r="AC4409">
        <v>0</v>
      </c>
      <c r="AD4409">
        <v>428</v>
      </c>
      <c r="AE4409">
        <v>69</v>
      </c>
      <c r="AF4409">
        <v>3</v>
      </c>
      <c r="AG4409">
        <v>3</v>
      </c>
      <c r="AH4409">
        <v>2</v>
      </c>
      <c r="AI4409" s="3">
        <v>6.7757009345794386E-2</v>
      </c>
      <c r="AJ4409" s="3">
        <v>0.11594202898550725</v>
      </c>
      <c r="AK4409" s="3">
        <v>0</v>
      </c>
      <c r="AL4409" s="3">
        <v>0</v>
      </c>
      <c r="AM4409" s="3">
        <v>0</v>
      </c>
      <c r="AN4409" s="2">
        <f t="shared" si="146"/>
        <v>7.6923076923076927E-2</v>
      </c>
      <c r="AO4409" s="2">
        <v>0.15247524752475247</v>
      </c>
      <c r="AP4409">
        <f t="shared" si="147"/>
        <v>39</v>
      </c>
    </row>
    <row r="4410" spans="1:42" ht="16.5" hidden="1" customHeight="1" x14ac:dyDescent="0.25">
      <c r="A4410" s="5" t="s">
        <v>789</v>
      </c>
      <c r="B4410" s="1" t="s">
        <v>394</v>
      </c>
      <c r="D4410" t="s">
        <v>32</v>
      </c>
      <c r="E4410" t="s">
        <v>388</v>
      </c>
      <c r="F4410" t="s">
        <v>395</v>
      </c>
      <c r="G4410">
        <v>35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39</v>
      </c>
      <c r="N4410" s="2">
        <v>0</v>
      </c>
      <c r="O4410" s="2">
        <v>7.5875486381322951E-2</v>
      </c>
      <c r="P4410">
        <v>110</v>
      </c>
      <c r="Q4410" s="2">
        <v>0.18803418803418803</v>
      </c>
      <c r="R4410">
        <v>514</v>
      </c>
      <c r="S4410">
        <v>585</v>
      </c>
      <c r="T4410">
        <v>575</v>
      </c>
      <c r="U4410">
        <v>1</v>
      </c>
      <c r="V4410">
        <v>4</v>
      </c>
      <c r="W4410">
        <v>4</v>
      </c>
      <c r="X4410">
        <v>1</v>
      </c>
      <c r="Y4410">
        <v>109</v>
      </c>
      <c r="Z4410">
        <v>0</v>
      </c>
      <c r="AA4410">
        <v>0</v>
      </c>
      <c r="AB4410">
        <v>0</v>
      </c>
      <c r="AC4410">
        <v>0</v>
      </c>
      <c r="AD4410">
        <v>501</v>
      </c>
      <c r="AE4410">
        <v>1</v>
      </c>
      <c r="AF4410">
        <v>4</v>
      </c>
      <c r="AG4410">
        <v>4</v>
      </c>
      <c r="AH4410">
        <v>1</v>
      </c>
      <c r="AI4410" s="3">
        <v>6.9860279441117765E-2</v>
      </c>
      <c r="AJ4410" s="3">
        <v>0</v>
      </c>
      <c r="AK4410" s="3">
        <v>0</v>
      </c>
      <c r="AL4410" s="3">
        <v>0</v>
      </c>
      <c r="AM4410" s="3">
        <v>0</v>
      </c>
      <c r="AN4410" s="2">
        <f t="shared" si="146"/>
        <v>7.5875486381322951E-2</v>
      </c>
      <c r="AO4410" s="2">
        <v>1.9569471624266144E-2</v>
      </c>
      <c r="AP4410">
        <f t="shared" si="147"/>
        <v>39</v>
      </c>
    </row>
    <row r="4411" spans="1:42" ht="16.5" hidden="1" customHeight="1" x14ac:dyDescent="0.25">
      <c r="A4411" s="5" t="s">
        <v>792</v>
      </c>
      <c r="B4411" t="s">
        <v>672</v>
      </c>
      <c r="D4411" t="s">
        <v>32</v>
      </c>
      <c r="E4411" t="s">
        <v>141</v>
      </c>
      <c r="F4411" t="s">
        <v>673</v>
      </c>
      <c r="G4411">
        <v>36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39</v>
      </c>
      <c r="N4411" s="2">
        <v>0</v>
      </c>
      <c r="O4411" s="2">
        <v>7.4856046065259113E-2</v>
      </c>
      <c r="P4411">
        <v>3</v>
      </c>
      <c r="Q4411" s="2">
        <v>6.1855670103092781E-3</v>
      </c>
      <c r="R4411">
        <v>521</v>
      </c>
      <c r="S4411">
        <v>485</v>
      </c>
      <c r="T4411">
        <v>392</v>
      </c>
      <c r="U4411">
        <v>79</v>
      </c>
      <c r="V4411">
        <v>4</v>
      </c>
      <c r="W4411">
        <v>7</v>
      </c>
      <c r="X4411">
        <v>3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428</v>
      </c>
      <c r="AE4411">
        <v>79</v>
      </c>
      <c r="AF4411">
        <v>4</v>
      </c>
      <c r="AG4411">
        <v>7</v>
      </c>
      <c r="AH4411">
        <v>3</v>
      </c>
      <c r="AI4411" s="3">
        <v>8.4112149532710276E-2</v>
      </c>
      <c r="AJ4411" s="3">
        <v>0</v>
      </c>
      <c r="AK4411" s="3">
        <v>0</v>
      </c>
      <c r="AL4411" s="3">
        <v>0</v>
      </c>
      <c r="AM4411" s="3">
        <v>0</v>
      </c>
      <c r="AN4411" s="2">
        <f t="shared" si="146"/>
        <v>7.4856046065259113E-2</v>
      </c>
      <c r="AO4411" s="2">
        <v>0.1785028790786948</v>
      </c>
      <c r="AP4411">
        <f t="shared" si="147"/>
        <v>39</v>
      </c>
    </row>
    <row r="4412" spans="1:42" ht="16.5" hidden="1" customHeight="1" x14ac:dyDescent="0.25">
      <c r="A4412" s="4" t="s">
        <v>801</v>
      </c>
      <c r="B4412" s="1" t="s">
        <v>238</v>
      </c>
      <c r="D4412" t="s">
        <v>32</v>
      </c>
      <c r="E4412" t="s">
        <v>239</v>
      </c>
      <c r="F4412" t="s">
        <v>240</v>
      </c>
      <c r="G4412">
        <v>35</v>
      </c>
      <c r="H4412">
        <v>0</v>
      </c>
      <c r="I4412">
        <v>0</v>
      </c>
      <c r="J4412">
        <v>0</v>
      </c>
      <c r="K4412">
        <v>0</v>
      </c>
      <c r="L4412">
        <v>10</v>
      </c>
      <c r="M4412">
        <v>29</v>
      </c>
      <c r="N4412" s="2">
        <v>1.7452006980802792E-2</v>
      </c>
      <c r="O4412" s="2">
        <v>5.06108202443281E-2</v>
      </c>
      <c r="P4412">
        <v>1532</v>
      </c>
      <c r="Q4412" s="2">
        <v>0.74152952565343655</v>
      </c>
      <c r="R4412">
        <v>573</v>
      </c>
      <c r="S4412">
        <v>2066</v>
      </c>
      <c r="T4412">
        <v>1701</v>
      </c>
      <c r="U4412">
        <v>52</v>
      </c>
      <c r="V4412">
        <v>175</v>
      </c>
      <c r="W4412">
        <v>40</v>
      </c>
      <c r="X4412">
        <v>98</v>
      </c>
      <c r="Y4412">
        <v>1074</v>
      </c>
      <c r="Z4412">
        <v>12</v>
      </c>
      <c r="AA4412">
        <v>145</v>
      </c>
      <c r="AB4412">
        <v>17</v>
      </c>
      <c r="AC4412">
        <v>40</v>
      </c>
      <c r="AD4412">
        <v>662</v>
      </c>
      <c r="AE4412">
        <v>40</v>
      </c>
      <c r="AF4412">
        <v>30</v>
      </c>
      <c r="AG4412">
        <v>23</v>
      </c>
      <c r="AH4412">
        <v>58</v>
      </c>
      <c r="AI4412" s="3">
        <v>5.2870090634441085E-2</v>
      </c>
      <c r="AJ4412" s="3">
        <v>0</v>
      </c>
      <c r="AK4412" s="3">
        <v>0</v>
      </c>
      <c r="AL4412" s="3">
        <v>0</v>
      </c>
      <c r="AM4412" s="3">
        <v>0</v>
      </c>
      <c r="AN4412" s="2">
        <f t="shared" si="146"/>
        <v>6.8062827225130892E-2</v>
      </c>
      <c r="AO4412" s="2">
        <v>0.1857318573185732</v>
      </c>
      <c r="AP4412">
        <f t="shared" si="147"/>
        <v>39</v>
      </c>
    </row>
    <row r="4413" spans="1:42" ht="16.5" hidden="1" customHeight="1" x14ac:dyDescent="0.25">
      <c r="A4413" s="4" t="s">
        <v>803</v>
      </c>
      <c r="B4413" s="1" t="s">
        <v>179</v>
      </c>
      <c r="D4413" t="s">
        <v>32</v>
      </c>
      <c r="E4413" t="s">
        <v>177</v>
      </c>
      <c r="F4413" t="s">
        <v>180</v>
      </c>
      <c r="G4413">
        <v>37</v>
      </c>
      <c r="H4413">
        <v>0</v>
      </c>
      <c r="I4413">
        <v>0</v>
      </c>
      <c r="J4413">
        <v>0</v>
      </c>
      <c r="K4413">
        <v>0</v>
      </c>
      <c r="L4413">
        <v>13</v>
      </c>
      <c r="M4413">
        <v>26</v>
      </c>
      <c r="N4413" s="2">
        <v>2.1630615640599003E-2</v>
      </c>
      <c r="O4413" s="2">
        <v>4.3261231281198007E-2</v>
      </c>
      <c r="P4413">
        <v>99</v>
      </c>
      <c r="Q4413" s="2">
        <v>0.14977307110438728</v>
      </c>
      <c r="R4413">
        <v>601</v>
      </c>
      <c r="S4413">
        <v>661</v>
      </c>
      <c r="T4413">
        <v>651</v>
      </c>
      <c r="U4413">
        <v>4</v>
      </c>
      <c r="V4413">
        <v>0</v>
      </c>
      <c r="W4413">
        <v>6</v>
      </c>
      <c r="X4413">
        <v>0</v>
      </c>
      <c r="Y4413">
        <v>95</v>
      </c>
      <c r="Z4413">
        <v>0</v>
      </c>
      <c r="AA4413">
        <v>0</v>
      </c>
      <c r="AB4413">
        <v>0</v>
      </c>
      <c r="AC4413">
        <v>0</v>
      </c>
      <c r="AD4413">
        <v>593</v>
      </c>
      <c r="AE4413">
        <v>4</v>
      </c>
      <c r="AF4413">
        <v>0</v>
      </c>
      <c r="AG4413">
        <v>6</v>
      </c>
      <c r="AH4413">
        <v>0</v>
      </c>
      <c r="AI4413" s="3">
        <v>6.2394603709949412E-2</v>
      </c>
      <c r="AJ4413" s="3">
        <v>0</v>
      </c>
      <c r="AK4413" s="3">
        <v>0</v>
      </c>
      <c r="AL4413" s="3">
        <v>0</v>
      </c>
      <c r="AM4413" s="3">
        <v>0</v>
      </c>
      <c r="AN4413" s="2">
        <f t="shared" si="146"/>
        <v>6.4891846921797003E-2</v>
      </c>
      <c r="AO4413" s="2">
        <v>1.658374792703151E-2</v>
      </c>
      <c r="AP4413">
        <f t="shared" si="147"/>
        <v>39</v>
      </c>
    </row>
    <row r="4414" spans="1:42" ht="16.5" hidden="1" customHeight="1" x14ac:dyDescent="0.25">
      <c r="A4414" s="4" t="s">
        <v>800</v>
      </c>
      <c r="B4414" s="1" t="s">
        <v>179</v>
      </c>
      <c r="D4414" t="s">
        <v>32</v>
      </c>
      <c r="E4414" t="s">
        <v>177</v>
      </c>
      <c r="F4414" t="s">
        <v>180</v>
      </c>
      <c r="G4414">
        <v>36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39</v>
      </c>
      <c r="N4414" s="2">
        <v>0</v>
      </c>
      <c r="O4414" s="2">
        <v>6.3311688311688305E-2</v>
      </c>
      <c r="P4414">
        <v>257</v>
      </c>
      <c r="Q4414" s="2">
        <v>0.30815347721822545</v>
      </c>
      <c r="R4414">
        <v>616</v>
      </c>
      <c r="S4414">
        <v>834</v>
      </c>
      <c r="T4414">
        <v>801</v>
      </c>
      <c r="U4414">
        <v>0</v>
      </c>
      <c r="V4414">
        <v>11</v>
      </c>
      <c r="W4414">
        <v>6</v>
      </c>
      <c r="X4414">
        <v>16</v>
      </c>
      <c r="Y4414">
        <v>243</v>
      </c>
      <c r="Z4414">
        <v>0</v>
      </c>
      <c r="AA4414">
        <v>0</v>
      </c>
      <c r="AB4414">
        <v>0</v>
      </c>
      <c r="AC4414">
        <v>0</v>
      </c>
      <c r="AD4414">
        <v>594</v>
      </c>
      <c r="AE4414">
        <v>0</v>
      </c>
      <c r="AF4414">
        <v>11</v>
      </c>
      <c r="AG4414">
        <v>6</v>
      </c>
      <c r="AH4414">
        <v>16</v>
      </c>
      <c r="AI4414" s="3">
        <v>6.0606060606060608E-2</v>
      </c>
      <c r="AJ4414" s="3">
        <v>0</v>
      </c>
      <c r="AK4414" s="3">
        <v>0</v>
      </c>
      <c r="AL4414" s="3">
        <v>0</v>
      </c>
      <c r="AM4414" s="3">
        <v>0</v>
      </c>
      <c r="AN4414" s="2">
        <f t="shared" si="146"/>
        <v>6.3311688311688305E-2</v>
      </c>
      <c r="AO4414" s="2">
        <v>5.2631578947368418E-2</v>
      </c>
      <c r="AP4414">
        <f t="shared" si="147"/>
        <v>39</v>
      </c>
    </row>
    <row r="4415" spans="1:42" ht="16.5" hidden="1" customHeight="1" x14ac:dyDescent="0.25">
      <c r="A4415" s="5" t="s">
        <v>791</v>
      </c>
      <c r="B4415" s="1" t="s">
        <v>543</v>
      </c>
      <c r="D4415" t="s">
        <v>32</v>
      </c>
      <c r="E4415" t="s">
        <v>544</v>
      </c>
      <c r="F4415" t="s">
        <v>545</v>
      </c>
      <c r="G4415">
        <v>36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39</v>
      </c>
      <c r="N4415" s="2">
        <v>0</v>
      </c>
      <c r="O4415" s="2">
        <v>5.4621848739495799E-2</v>
      </c>
      <c r="P4415">
        <v>5</v>
      </c>
      <c r="Q4415" s="2">
        <v>7.3529411764705881E-3</v>
      </c>
      <c r="R4415">
        <v>714</v>
      </c>
      <c r="S4415">
        <v>680</v>
      </c>
      <c r="T4415">
        <v>659</v>
      </c>
      <c r="U4415">
        <v>3</v>
      </c>
      <c r="V4415">
        <v>10</v>
      </c>
      <c r="W4415">
        <v>2</v>
      </c>
      <c r="X4415">
        <v>6</v>
      </c>
      <c r="Y4415">
        <v>3</v>
      </c>
      <c r="Z4415">
        <v>0</v>
      </c>
      <c r="AA4415">
        <v>0</v>
      </c>
      <c r="AB4415">
        <v>0</v>
      </c>
      <c r="AC4415">
        <v>0</v>
      </c>
      <c r="AD4415">
        <v>692</v>
      </c>
      <c r="AE4415">
        <v>3</v>
      </c>
      <c r="AF4415">
        <v>10</v>
      </c>
      <c r="AG4415">
        <v>2</v>
      </c>
      <c r="AH4415">
        <v>6</v>
      </c>
      <c r="AI4415" s="3">
        <v>5.2023121387283239E-2</v>
      </c>
      <c r="AJ4415" s="3">
        <v>0</v>
      </c>
      <c r="AK4415" s="3">
        <v>0</v>
      </c>
      <c r="AL4415" s="3">
        <v>0</v>
      </c>
      <c r="AM4415" s="3">
        <v>0</v>
      </c>
      <c r="AN4415" s="2">
        <f t="shared" si="146"/>
        <v>5.4621848739495799E-2</v>
      </c>
      <c r="AO4415" s="2">
        <v>2.9453015427769985E-2</v>
      </c>
      <c r="AP4415">
        <f t="shared" si="147"/>
        <v>39</v>
      </c>
    </row>
    <row r="4416" spans="1:42" ht="16.5" hidden="1" customHeight="1" x14ac:dyDescent="0.25">
      <c r="A4416" s="5" t="s">
        <v>787</v>
      </c>
      <c r="B4416" s="1" t="s">
        <v>543</v>
      </c>
      <c r="D4416" t="s">
        <v>32</v>
      </c>
      <c r="E4416" t="s">
        <v>544</v>
      </c>
      <c r="F4416" t="s">
        <v>545</v>
      </c>
      <c r="G4416">
        <v>37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39</v>
      </c>
      <c r="N4416" s="2">
        <v>0</v>
      </c>
      <c r="O4416" s="2">
        <v>5.131578947368421E-2</v>
      </c>
      <c r="P4416">
        <v>6</v>
      </c>
      <c r="Q4416" s="2">
        <v>8.253094910591471E-3</v>
      </c>
      <c r="R4416">
        <v>760</v>
      </c>
      <c r="S4416">
        <v>727</v>
      </c>
      <c r="T4416">
        <v>722</v>
      </c>
      <c r="U4416">
        <v>0</v>
      </c>
      <c r="V4416">
        <v>3</v>
      </c>
      <c r="W4416">
        <v>0</v>
      </c>
      <c r="X4416">
        <v>2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759</v>
      </c>
      <c r="AE4416">
        <v>0</v>
      </c>
      <c r="AF4416">
        <v>3</v>
      </c>
      <c r="AG4416">
        <v>0</v>
      </c>
      <c r="AH4416">
        <v>2</v>
      </c>
      <c r="AI4416" s="3">
        <v>4.8748353096179184E-2</v>
      </c>
      <c r="AJ4416" s="3">
        <v>0</v>
      </c>
      <c r="AK4416" s="3">
        <v>0</v>
      </c>
      <c r="AL4416" s="3">
        <v>0</v>
      </c>
      <c r="AM4416" s="3">
        <v>0</v>
      </c>
      <c r="AN4416" s="2">
        <f t="shared" si="146"/>
        <v>5.131578947368421E-2</v>
      </c>
      <c r="AO4416" s="2">
        <v>6.5445026178010471E-3</v>
      </c>
      <c r="AP4416">
        <f t="shared" si="147"/>
        <v>39</v>
      </c>
    </row>
    <row r="4417" spans="1:42" ht="16.5" hidden="1" customHeight="1" x14ac:dyDescent="0.25">
      <c r="A4417" s="5" t="s">
        <v>794</v>
      </c>
      <c r="B4417" t="s">
        <v>644</v>
      </c>
      <c r="D4417" t="s">
        <v>32</v>
      </c>
      <c r="E4417" t="s">
        <v>556</v>
      </c>
      <c r="F4417" t="s">
        <v>645</v>
      </c>
      <c r="G4417">
        <v>34</v>
      </c>
      <c r="H4417">
        <v>0</v>
      </c>
      <c r="I4417">
        <v>0</v>
      </c>
      <c r="J4417">
        <v>0</v>
      </c>
      <c r="K4417">
        <v>0</v>
      </c>
      <c r="L4417">
        <v>3</v>
      </c>
      <c r="M4417">
        <v>36</v>
      </c>
      <c r="N4417" s="2">
        <v>3.3594624860022394E-3</v>
      </c>
      <c r="O4417" s="2">
        <v>4.0313549832026875E-2</v>
      </c>
      <c r="P4417">
        <v>128</v>
      </c>
      <c r="Q4417" s="2">
        <v>0.13034623217922606</v>
      </c>
      <c r="R4417">
        <v>893</v>
      </c>
      <c r="S4417">
        <v>982</v>
      </c>
      <c r="T4417">
        <v>974</v>
      </c>
      <c r="U4417">
        <v>0</v>
      </c>
      <c r="V4417">
        <v>1</v>
      </c>
      <c r="W4417">
        <v>3</v>
      </c>
      <c r="X4417">
        <v>4</v>
      </c>
      <c r="Y4417">
        <v>127</v>
      </c>
      <c r="Z4417">
        <v>0</v>
      </c>
      <c r="AA4417">
        <v>0</v>
      </c>
      <c r="AB4417">
        <v>0</v>
      </c>
      <c r="AC4417">
        <v>0</v>
      </c>
      <c r="AD4417">
        <v>881</v>
      </c>
      <c r="AE4417">
        <v>0</v>
      </c>
      <c r="AF4417">
        <v>1</v>
      </c>
      <c r="AG4417">
        <v>3</v>
      </c>
      <c r="AH4417">
        <v>4</v>
      </c>
      <c r="AI4417" s="3">
        <v>3.8592508513053347E-2</v>
      </c>
      <c r="AJ4417" s="3">
        <v>0</v>
      </c>
      <c r="AK4417" s="3">
        <v>0</v>
      </c>
      <c r="AL4417" s="3">
        <v>0</v>
      </c>
      <c r="AM4417" s="3">
        <v>0</v>
      </c>
      <c r="AN4417" s="2">
        <f t="shared" si="146"/>
        <v>4.3673012318029114E-2</v>
      </c>
      <c r="AO4417" s="2">
        <v>8.9988751406074249E-3</v>
      </c>
      <c r="AP4417">
        <f t="shared" si="147"/>
        <v>39</v>
      </c>
    </row>
    <row r="4418" spans="1:42" ht="16.5" hidden="1" customHeight="1" x14ac:dyDescent="0.25">
      <c r="A4418" s="5" t="s">
        <v>787</v>
      </c>
      <c r="B4418" s="1" t="s">
        <v>131</v>
      </c>
      <c r="D4418" t="s">
        <v>32</v>
      </c>
      <c r="E4418" t="s">
        <v>129</v>
      </c>
      <c r="F4418" t="s">
        <v>132</v>
      </c>
      <c r="G4418">
        <v>36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39</v>
      </c>
      <c r="N4418" s="2">
        <v>0</v>
      </c>
      <c r="O4418" s="2">
        <v>3.865213082259663E-2</v>
      </c>
      <c r="P4418">
        <v>0</v>
      </c>
      <c r="Q4418" s="2">
        <v>0</v>
      </c>
      <c r="R4418">
        <v>1009</v>
      </c>
      <c r="S4418">
        <v>970</v>
      </c>
      <c r="T4418">
        <v>933</v>
      </c>
      <c r="U4418">
        <v>13</v>
      </c>
      <c r="V4418">
        <v>8</v>
      </c>
      <c r="W4418">
        <v>8</v>
      </c>
      <c r="X4418">
        <v>8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969</v>
      </c>
      <c r="AE4418">
        <v>13</v>
      </c>
      <c r="AF4418">
        <v>8</v>
      </c>
      <c r="AG4418">
        <v>8</v>
      </c>
      <c r="AH4418">
        <v>8</v>
      </c>
      <c r="AI4418" s="3">
        <v>3.7151702786377708E-2</v>
      </c>
      <c r="AJ4418" s="3">
        <v>0</v>
      </c>
      <c r="AK4418" s="3">
        <v>0</v>
      </c>
      <c r="AL4418" s="3">
        <v>0</v>
      </c>
      <c r="AM4418" s="3">
        <v>0</v>
      </c>
      <c r="AN4418" s="2">
        <f t="shared" si="146"/>
        <v>3.865213082259663E-2</v>
      </c>
      <c r="AO4418" s="2">
        <v>3.6779324055666002E-2</v>
      </c>
      <c r="AP4418">
        <f t="shared" si="147"/>
        <v>39</v>
      </c>
    </row>
    <row r="4419" spans="1:42" ht="16.5" hidden="1" customHeight="1" x14ac:dyDescent="0.25">
      <c r="A4419" s="4" t="s">
        <v>799</v>
      </c>
      <c r="B4419" s="1" t="s">
        <v>125</v>
      </c>
      <c r="D4419" t="s">
        <v>32</v>
      </c>
      <c r="E4419" t="s">
        <v>126</v>
      </c>
      <c r="F4419" t="s">
        <v>127</v>
      </c>
      <c r="G4419">
        <v>22</v>
      </c>
      <c r="H4419">
        <v>0</v>
      </c>
      <c r="I4419">
        <v>0</v>
      </c>
      <c r="J4419">
        <v>0</v>
      </c>
      <c r="K4419">
        <v>8</v>
      </c>
      <c r="L4419">
        <v>3</v>
      </c>
      <c r="M4419">
        <v>36</v>
      </c>
      <c r="N4419" s="2">
        <v>2.4855012427506215E-3</v>
      </c>
      <c r="O4419" s="2">
        <v>2.9826014913007456E-2</v>
      </c>
      <c r="P4419">
        <v>132</v>
      </c>
      <c r="Q4419" s="2">
        <v>0.10153846153846154</v>
      </c>
      <c r="R4419">
        <v>1207</v>
      </c>
      <c r="S4419">
        <v>1300</v>
      </c>
      <c r="T4419">
        <v>1063</v>
      </c>
      <c r="U4419">
        <v>20</v>
      </c>
      <c r="V4419">
        <v>21</v>
      </c>
      <c r="W4419">
        <v>15</v>
      </c>
      <c r="X4419">
        <v>181</v>
      </c>
      <c r="Y4419">
        <v>112</v>
      </c>
      <c r="Z4419">
        <v>0</v>
      </c>
      <c r="AA4419">
        <v>0</v>
      </c>
      <c r="AB4419">
        <v>0</v>
      </c>
      <c r="AC4419">
        <v>7</v>
      </c>
      <c r="AD4419">
        <v>973</v>
      </c>
      <c r="AE4419">
        <v>20</v>
      </c>
      <c r="AF4419">
        <v>21</v>
      </c>
      <c r="AG4419">
        <v>15</v>
      </c>
      <c r="AH4419">
        <v>182</v>
      </c>
      <c r="AI4419" s="3">
        <v>2.2610483042137718E-2</v>
      </c>
      <c r="AJ4419" s="3">
        <v>0</v>
      </c>
      <c r="AK4419" s="3">
        <v>0</v>
      </c>
      <c r="AL4419" s="3">
        <v>0</v>
      </c>
      <c r="AM4419" s="3">
        <v>4.3956043956043959E-2</v>
      </c>
      <c r="AN4419" s="2">
        <f t="shared" si="146"/>
        <v>3.2311516155758079E-2</v>
      </c>
      <c r="AO4419" s="2">
        <v>0.19653179190751446</v>
      </c>
      <c r="AP4419">
        <f t="shared" si="147"/>
        <v>39</v>
      </c>
    </row>
    <row r="4420" spans="1:42" ht="16.5" hidden="1" customHeight="1" x14ac:dyDescent="0.25">
      <c r="A4420" s="4" t="s">
        <v>801</v>
      </c>
      <c r="B4420" s="1" t="s">
        <v>125</v>
      </c>
      <c r="D4420" t="s">
        <v>32</v>
      </c>
      <c r="E4420" t="s">
        <v>126</v>
      </c>
      <c r="F4420" t="s">
        <v>127</v>
      </c>
      <c r="G4420">
        <v>23</v>
      </c>
      <c r="H4420">
        <v>3</v>
      </c>
      <c r="I4420">
        <v>0</v>
      </c>
      <c r="J4420">
        <v>0</v>
      </c>
      <c r="K4420">
        <v>0</v>
      </c>
      <c r="L4420">
        <v>3</v>
      </c>
      <c r="M4420">
        <v>36</v>
      </c>
      <c r="N4420" s="2">
        <v>2.3455824863174357E-3</v>
      </c>
      <c r="O4420" s="2">
        <v>2.8146989835809225E-2</v>
      </c>
      <c r="P4420">
        <v>164</v>
      </c>
      <c r="Q4420" s="2">
        <v>0.11680911680911681</v>
      </c>
      <c r="R4420">
        <v>1279</v>
      </c>
      <c r="S4420">
        <v>1404</v>
      </c>
      <c r="T4420">
        <v>1100</v>
      </c>
      <c r="U4420">
        <v>22</v>
      </c>
      <c r="V4420">
        <v>39</v>
      </c>
      <c r="W4420">
        <v>18</v>
      </c>
      <c r="X4420">
        <v>225</v>
      </c>
      <c r="Y4420">
        <v>138</v>
      </c>
      <c r="Z4420">
        <v>0</v>
      </c>
      <c r="AA4420">
        <v>0</v>
      </c>
      <c r="AB4420">
        <v>0</v>
      </c>
      <c r="AC4420">
        <v>15</v>
      </c>
      <c r="AD4420">
        <v>985</v>
      </c>
      <c r="AE4420">
        <v>25</v>
      </c>
      <c r="AF4420">
        <v>39</v>
      </c>
      <c r="AG4420">
        <v>18</v>
      </c>
      <c r="AH4420">
        <v>210</v>
      </c>
      <c r="AI4420" s="3">
        <v>2.3350253807106598E-2</v>
      </c>
      <c r="AJ4420" s="3">
        <v>0.12</v>
      </c>
      <c r="AK4420" s="3">
        <v>0</v>
      </c>
      <c r="AL4420" s="3">
        <v>0</v>
      </c>
      <c r="AM4420" s="3">
        <v>0</v>
      </c>
      <c r="AN4420" s="2">
        <f t="shared" si="146"/>
        <v>3.0492572322126661E-2</v>
      </c>
      <c r="AO4420" s="2">
        <v>0.22866092404072044</v>
      </c>
      <c r="AP4420">
        <f t="shared" si="147"/>
        <v>39</v>
      </c>
    </row>
    <row r="4421" spans="1:42" ht="16.5" hidden="1" customHeight="1" x14ac:dyDescent="0.25">
      <c r="A4421" s="5" t="s">
        <v>792</v>
      </c>
      <c r="B4421" s="1" t="s">
        <v>546</v>
      </c>
      <c r="D4421" t="s">
        <v>32</v>
      </c>
      <c r="E4421" t="s">
        <v>544</v>
      </c>
      <c r="F4421" t="s">
        <v>547</v>
      </c>
      <c r="G4421">
        <v>34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39</v>
      </c>
      <c r="N4421" s="2">
        <v>0</v>
      </c>
      <c r="O4421" s="2">
        <v>2.9039463886820552E-2</v>
      </c>
      <c r="P4421">
        <v>48</v>
      </c>
      <c r="Q4421" s="2">
        <v>3.5502958579881658E-2</v>
      </c>
      <c r="R4421">
        <v>1343</v>
      </c>
      <c r="S4421">
        <v>1352</v>
      </c>
      <c r="T4421">
        <v>1277</v>
      </c>
      <c r="U4421">
        <v>1</v>
      </c>
      <c r="V4421">
        <v>29</v>
      </c>
      <c r="W4421">
        <v>15</v>
      </c>
      <c r="X4421">
        <v>30</v>
      </c>
      <c r="Y4421">
        <v>44</v>
      </c>
      <c r="Z4421">
        <v>0</v>
      </c>
      <c r="AA4421">
        <v>4</v>
      </c>
      <c r="AB4421">
        <v>0</v>
      </c>
      <c r="AC4421">
        <v>0</v>
      </c>
      <c r="AD4421">
        <v>1267</v>
      </c>
      <c r="AE4421">
        <v>1</v>
      </c>
      <c r="AF4421">
        <v>25</v>
      </c>
      <c r="AG4421">
        <v>15</v>
      </c>
      <c r="AH4421">
        <v>30</v>
      </c>
      <c r="AI4421" s="3">
        <v>2.6835043409629045E-2</v>
      </c>
      <c r="AJ4421" s="3">
        <v>0</v>
      </c>
      <c r="AK4421" s="3">
        <v>0</v>
      </c>
      <c r="AL4421" s="3">
        <v>0</v>
      </c>
      <c r="AM4421" s="3">
        <v>0</v>
      </c>
      <c r="AN4421" s="2">
        <f t="shared" si="146"/>
        <v>2.9039463886820552E-2</v>
      </c>
      <c r="AO4421" s="2">
        <v>5.3064275037369206E-2</v>
      </c>
      <c r="AP4421">
        <f t="shared" si="147"/>
        <v>39</v>
      </c>
    </row>
    <row r="4422" spans="1:42" ht="16.5" hidden="1" customHeight="1" x14ac:dyDescent="0.25">
      <c r="A4422" s="5" t="s">
        <v>790</v>
      </c>
      <c r="B4422" s="1" t="s">
        <v>379</v>
      </c>
      <c r="D4422" t="s">
        <v>32</v>
      </c>
      <c r="E4422" t="s">
        <v>182</v>
      </c>
      <c r="F4422" t="s">
        <v>380</v>
      </c>
      <c r="G4422">
        <v>35</v>
      </c>
      <c r="H4422">
        <v>0</v>
      </c>
      <c r="I4422">
        <v>0</v>
      </c>
      <c r="J4422">
        <v>0</v>
      </c>
      <c r="K4422">
        <v>0</v>
      </c>
      <c r="L4422">
        <v>4</v>
      </c>
      <c r="M4422">
        <v>35</v>
      </c>
      <c r="N4422" s="2">
        <v>2.7777777777777779E-3</v>
      </c>
      <c r="O4422" s="2">
        <v>2.4305555555555556E-2</v>
      </c>
      <c r="P4422">
        <v>170</v>
      </c>
      <c r="Q4422" s="2">
        <v>0.10821133036282622</v>
      </c>
      <c r="R4422">
        <v>1440</v>
      </c>
      <c r="S4422">
        <v>1571</v>
      </c>
      <c r="T4422">
        <v>1527</v>
      </c>
      <c r="U4422">
        <v>6</v>
      </c>
      <c r="V4422">
        <v>11</v>
      </c>
      <c r="W4422">
        <v>12</v>
      </c>
      <c r="X4422">
        <v>15</v>
      </c>
      <c r="Y4422">
        <v>167</v>
      </c>
      <c r="Z4422">
        <v>0</v>
      </c>
      <c r="AA4422">
        <v>0</v>
      </c>
      <c r="AB4422">
        <v>0</v>
      </c>
      <c r="AC4422">
        <v>0</v>
      </c>
      <c r="AD4422">
        <v>1395</v>
      </c>
      <c r="AE4422">
        <v>6</v>
      </c>
      <c r="AF4422">
        <v>11</v>
      </c>
      <c r="AG4422">
        <v>12</v>
      </c>
      <c r="AH4422">
        <v>15</v>
      </c>
      <c r="AI4422" s="3">
        <v>2.5089605734767026E-2</v>
      </c>
      <c r="AJ4422" s="3">
        <v>0</v>
      </c>
      <c r="AK4422" s="3">
        <v>0</v>
      </c>
      <c r="AL4422" s="3">
        <v>0</v>
      </c>
      <c r="AM4422" s="3">
        <v>0</v>
      </c>
      <c r="AN4422" s="2">
        <f t="shared" si="146"/>
        <v>2.7083333333333334E-2</v>
      </c>
      <c r="AO4422" s="2">
        <v>3.0576789437109102E-2</v>
      </c>
      <c r="AP4422">
        <f t="shared" si="147"/>
        <v>39</v>
      </c>
    </row>
    <row r="4423" spans="1:42" ht="16.5" hidden="1" customHeight="1" x14ac:dyDescent="0.25">
      <c r="A4423" s="4" t="s">
        <v>803</v>
      </c>
      <c r="B4423" s="1" t="s">
        <v>486</v>
      </c>
      <c r="C4423" t="s">
        <v>36</v>
      </c>
      <c r="D4423" t="s">
        <v>43</v>
      </c>
      <c r="E4423" t="s">
        <v>480</v>
      </c>
      <c r="F4423" t="s">
        <v>487</v>
      </c>
      <c r="G4423">
        <v>25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39</v>
      </c>
      <c r="N4423" s="2">
        <v>0</v>
      </c>
      <c r="O4423" s="2">
        <v>1.0549093859886394E-2</v>
      </c>
      <c r="P4423">
        <v>31</v>
      </c>
      <c r="Q4423" s="2">
        <v>8.4033613445378148E-3</v>
      </c>
      <c r="R4423">
        <v>3697</v>
      </c>
      <c r="S4423">
        <v>3689</v>
      </c>
      <c r="T4423">
        <v>3221</v>
      </c>
      <c r="U4423">
        <v>97</v>
      </c>
      <c r="V4423">
        <v>28</v>
      </c>
      <c r="W4423">
        <v>102</v>
      </c>
      <c r="X4423">
        <v>280</v>
      </c>
      <c r="Y4423">
        <v>23</v>
      </c>
      <c r="Z4423">
        <v>5</v>
      </c>
      <c r="AA4423">
        <v>0</v>
      </c>
      <c r="AB4423">
        <v>0</v>
      </c>
      <c r="AC4423">
        <v>0</v>
      </c>
      <c r="AD4423">
        <v>3223</v>
      </c>
      <c r="AE4423">
        <v>92</v>
      </c>
      <c r="AF4423">
        <v>28</v>
      </c>
      <c r="AG4423">
        <v>102</v>
      </c>
      <c r="AH4423">
        <v>280</v>
      </c>
      <c r="AI4423" s="3">
        <v>7.7567483710828423E-3</v>
      </c>
      <c r="AJ4423" s="3">
        <v>0</v>
      </c>
      <c r="AK4423" s="3">
        <v>0</v>
      </c>
      <c r="AL4423" s="3">
        <v>0</v>
      </c>
      <c r="AM4423" s="3">
        <v>0</v>
      </c>
      <c r="AN4423" s="2">
        <f t="shared" si="146"/>
        <v>1.0549093859886394E-2</v>
      </c>
      <c r="AO4423" s="2">
        <v>0.13476510067114095</v>
      </c>
      <c r="AP4423">
        <f t="shared" si="147"/>
        <v>39</v>
      </c>
    </row>
    <row r="4424" spans="1:42" ht="16.5" hidden="1" customHeight="1" x14ac:dyDescent="0.25">
      <c r="A4424" s="5" t="s">
        <v>788</v>
      </c>
      <c r="B4424" s="1" t="s">
        <v>157</v>
      </c>
      <c r="C4424" t="s">
        <v>36</v>
      </c>
      <c r="D4424" t="s">
        <v>43</v>
      </c>
      <c r="E4424" t="s">
        <v>44</v>
      </c>
      <c r="F4424" t="s">
        <v>158</v>
      </c>
      <c r="G4424">
        <v>35</v>
      </c>
      <c r="H4424">
        <v>0</v>
      </c>
      <c r="I4424">
        <v>0</v>
      </c>
      <c r="J4424">
        <v>0</v>
      </c>
      <c r="K4424">
        <v>0</v>
      </c>
      <c r="L4424">
        <v>8</v>
      </c>
      <c r="M4424">
        <v>31</v>
      </c>
      <c r="N4424" s="2">
        <v>1.5278838808250573E-3</v>
      </c>
      <c r="O4424" s="2">
        <v>5.9205500381970966E-3</v>
      </c>
      <c r="P4424">
        <v>64</v>
      </c>
      <c r="Q4424" s="2">
        <v>1.2164987644934424E-2</v>
      </c>
      <c r="R4424">
        <v>5236</v>
      </c>
      <c r="S4424">
        <v>5261</v>
      </c>
      <c r="T4424">
        <v>4972</v>
      </c>
      <c r="U4424">
        <v>12</v>
      </c>
      <c r="V4424">
        <v>83</v>
      </c>
      <c r="W4424">
        <v>107</v>
      </c>
      <c r="X4424">
        <v>87</v>
      </c>
      <c r="Y4424">
        <v>57</v>
      </c>
      <c r="Z4424">
        <v>0</v>
      </c>
      <c r="AA4424">
        <v>0</v>
      </c>
      <c r="AB4424">
        <v>0</v>
      </c>
      <c r="AC4424">
        <v>0</v>
      </c>
      <c r="AD4424">
        <v>4950</v>
      </c>
      <c r="AE4424">
        <v>12</v>
      </c>
      <c r="AF4424">
        <v>83</v>
      </c>
      <c r="AG4424">
        <v>107</v>
      </c>
      <c r="AH4424">
        <v>87</v>
      </c>
      <c r="AI4424" s="3">
        <v>7.0707070707070711E-3</v>
      </c>
      <c r="AJ4424" s="3">
        <v>0</v>
      </c>
      <c r="AK4424" s="3">
        <v>0</v>
      </c>
      <c r="AL4424" s="3">
        <v>0</v>
      </c>
      <c r="AM4424" s="3">
        <v>0</v>
      </c>
      <c r="AN4424" s="2">
        <f t="shared" si="146"/>
        <v>7.4484339190221543E-3</v>
      </c>
      <c r="AO4424" s="2">
        <v>5.516319908379462E-2</v>
      </c>
      <c r="AP4424">
        <f t="shared" si="147"/>
        <v>39</v>
      </c>
    </row>
    <row r="4425" spans="1:42" ht="16.5" hidden="1" customHeight="1" x14ac:dyDescent="0.25">
      <c r="A4425" s="5" t="s">
        <v>788</v>
      </c>
      <c r="B4425" s="1" t="s">
        <v>85</v>
      </c>
      <c r="D4425" t="s">
        <v>32</v>
      </c>
      <c r="E4425" t="s">
        <v>86</v>
      </c>
      <c r="F4425" t="s">
        <v>87</v>
      </c>
      <c r="G4425">
        <v>35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38</v>
      </c>
      <c r="N4425" s="2">
        <v>0</v>
      </c>
      <c r="O4425" s="2">
        <v>0.19289340101522842</v>
      </c>
      <c r="P4425">
        <v>18</v>
      </c>
      <c r="Q4425" s="2">
        <v>0.10169491525423729</v>
      </c>
      <c r="R4425">
        <v>197</v>
      </c>
      <c r="S4425">
        <v>177</v>
      </c>
      <c r="T4425">
        <v>170</v>
      </c>
      <c r="U4425">
        <v>0</v>
      </c>
      <c r="V4425">
        <v>0</v>
      </c>
      <c r="W4425">
        <v>0</v>
      </c>
      <c r="X4425">
        <v>7</v>
      </c>
      <c r="Y4425">
        <v>10</v>
      </c>
      <c r="Z4425">
        <v>0</v>
      </c>
      <c r="AA4425">
        <v>0</v>
      </c>
      <c r="AB4425">
        <v>0</v>
      </c>
      <c r="AC4425">
        <v>0</v>
      </c>
      <c r="AD4425">
        <v>195</v>
      </c>
      <c r="AE4425">
        <v>0</v>
      </c>
      <c r="AF4425">
        <v>0</v>
      </c>
      <c r="AG4425">
        <v>0</v>
      </c>
      <c r="AH4425">
        <v>7</v>
      </c>
      <c r="AI4425" s="3">
        <v>0.17948717948717949</v>
      </c>
      <c r="AJ4425" s="3">
        <v>0</v>
      </c>
      <c r="AK4425" s="3">
        <v>0</v>
      </c>
      <c r="AL4425" s="3">
        <v>0</v>
      </c>
      <c r="AM4425" s="3">
        <v>0</v>
      </c>
      <c r="AN4425" s="2">
        <f t="shared" si="146"/>
        <v>0.19289340101522842</v>
      </c>
      <c r="AO4425" s="2">
        <v>3.4653465346534656E-2</v>
      </c>
      <c r="AP4425">
        <f t="shared" si="147"/>
        <v>38</v>
      </c>
    </row>
    <row r="4426" spans="1:42" ht="16.5" hidden="1" customHeight="1" x14ac:dyDescent="0.25">
      <c r="A4426" s="4">
        <v>2011</v>
      </c>
      <c r="B4426" s="1" t="s">
        <v>455</v>
      </c>
      <c r="D4426" t="s">
        <v>32</v>
      </c>
      <c r="E4426" t="s">
        <v>456</v>
      </c>
      <c r="F4426" t="s">
        <v>457</v>
      </c>
      <c r="G4426">
        <v>38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38</v>
      </c>
      <c r="N4426" s="2">
        <v>0</v>
      </c>
      <c r="O4426" s="2">
        <v>0.18357487922705315</v>
      </c>
      <c r="P4426">
        <v>53</v>
      </c>
      <c r="Q4426" s="2">
        <v>0.23873873873873874</v>
      </c>
      <c r="R4426">
        <v>207</v>
      </c>
      <c r="S4426">
        <v>222</v>
      </c>
      <c r="T4426">
        <v>211</v>
      </c>
      <c r="U4426">
        <v>0</v>
      </c>
      <c r="V4426">
        <v>8</v>
      </c>
      <c r="W4426">
        <v>2</v>
      </c>
      <c r="X4426">
        <v>1</v>
      </c>
      <c r="Y4426">
        <v>53</v>
      </c>
      <c r="Z4426">
        <v>0</v>
      </c>
      <c r="AA4426">
        <v>0</v>
      </c>
      <c r="AB4426">
        <v>0</v>
      </c>
      <c r="AC4426">
        <v>0</v>
      </c>
      <c r="AD4426">
        <v>196</v>
      </c>
      <c r="AE4426">
        <v>0</v>
      </c>
      <c r="AF4426">
        <v>8</v>
      </c>
      <c r="AG4426">
        <v>2</v>
      </c>
      <c r="AH4426">
        <v>1</v>
      </c>
      <c r="AI4426" s="3">
        <v>0.19387755102040816</v>
      </c>
      <c r="AJ4426" s="3">
        <v>0</v>
      </c>
      <c r="AK4426" s="3">
        <v>0</v>
      </c>
      <c r="AL4426" s="3">
        <v>0</v>
      </c>
      <c r="AM4426" s="3">
        <v>0</v>
      </c>
      <c r="AN4426" s="2">
        <f t="shared" si="146"/>
        <v>0.18357487922705315</v>
      </c>
      <c r="AO4426" s="2">
        <v>5.3140096618357488E-2</v>
      </c>
      <c r="AP4426">
        <f t="shared" si="147"/>
        <v>38</v>
      </c>
    </row>
    <row r="4427" spans="1:42" ht="16.5" hidden="1" customHeight="1" x14ac:dyDescent="0.25">
      <c r="A4427" s="4">
        <v>2011</v>
      </c>
      <c r="B4427" s="1" t="s">
        <v>205</v>
      </c>
      <c r="D4427" t="s">
        <v>32</v>
      </c>
      <c r="E4427" t="s">
        <v>206</v>
      </c>
      <c r="F4427" t="s">
        <v>207</v>
      </c>
      <c r="G4427">
        <v>38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38</v>
      </c>
      <c r="N4427" s="2">
        <v>0</v>
      </c>
      <c r="O4427" s="2">
        <v>0.17511520737327188</v>
      </c>
      <c r="P4427">
        <v>75</v>
      </c>
      <c r="Q4427" s="2">
        <v>0.29527559055118108</v>
      </c>
      <c r="R4427">
        <v>217</v>
      </c>
      <c r="S4427">
        <v>254</v>
      </c>
      <c r="T4427">
        <v>251</v>
      </c>
      <c r="U4427">
        <v>0</v>
      </c>
      <c r="V4427">
        <v>3</v>
      </c>
      <c r="W4427">
        <v>0</v>
      </c>
      <c r="X4427">
        <v>0</v>
      </c>
      <c r="Y4427">
        <v>71</v>
      </c>
      <c r="Z4427">
        <v>0</v>
      </c>
      <c r="AA4427">
        <v>0</v>
      </c>
      <c r="AB4427">
        <v>0</v>
      </c>
      <c r="AC4427">
        <v>0</v>
      </c>
      <c r="AD4427">
        <v>218</v>
      </c>
      <c r="AE4427">
        <v>0</v>
      </c>
      <c r="AF4427">
        <v>3</v>
      </c>
      <c r="AG4427">
        <v>0</v>
      </c>
      <c r="AH4427">
        <v>0</v>
      </c>
      <c r="AI4427" s="3">
        <v>0.1743119266055046</v>
      </c>
      <c r="AJ4427" s="3">
        <v>0</v>
      </c>
      <c r="AK4427" s="3">
        <v>0</v>
      </c>
      <c r="AL4427" s="3">
        <v>0</v>
      </c>
      <c r="AM4427" s="3">
        <v>0</v>
      </c>
      <c r="AN4427" s="2">
        <f t="shared" si="146"/>
        <v>0.17511520737327188</v>
      </c>
      <c r="AO4427" s="2">
        <v>1.3574660633484163E-2</v>
      </c>
      <c r="AP4427">
        <f t="shared" si="147"/>
        <v>38</v>
      </c>
    </row>
    <row r="4428" spans="1:42" ht="16.5" hidden="1" customHeight="1" x14ac:dyDescent="0.25">
      <c r="A4428" s="5" t="s">
        <v>794</v>
      </c>
      <c r="B4428" s="1" t="s">
        <v>609</v>
      </c>
      <c r="D4428" t="s">
        <v>32</v>
      </c>
      <c r="E4428" t="s">
        <v>134</v>
      </c>
      <c r="F4428" t="s">
        <v>610</v>
      </c>
      <c r="G4428">
        <v>33</v>
      </c>
      <c r="H4428">
        <v>3</v>
      </c>
      <c r="I4428">
        <v>0</v>
      </c>
      <c r="J4428">
        <v>0</v>
      </c>
      <c r="K4428">
        <v>0</v>
      </c>
      <c r="L4428">
        <v>0</v>
      </c>
      <c r="M4428">
        <v>38</v>
      </c>
      <c r="N4428" s="2">
        <v>0</v>
      </c>
      <c r="O4428" s="2">
        <v>0.13427561837455831</v>
      </c>
      <c r="P4428">
        <v>30</v>
      </c>
      <c r="Q4428" s="2">
        <v>0.10909090909090909</v>
      </c>
      <c r="R4428">
        <v>283</v>
      </c>
      <c r="S4428">
        <v>275</v>
      </c>
      <c r="T4428">
        <v>255</v>
      </c>
      <c r="U4428">
        <v>11</v>
      </c>
      <c r="V4428">
        <v>2</v>
      </c>
      <c r="W4428">
        <v>4</v>
      </c>
      <c r="X4428">
        <v>3</v>
      </c>
      <c r="Y4428">
        <v>28</v>
      </c>
      <c r="Z4428">
        <v>0</v>
      </c>
      <c r="AA4428">
        <v>0</v>
      </c>
      <c r="AB4428">
        <v>0</v>
      </c>
      <c r="AC4428">
        <v>0</v>
      </c>
      <c r="AD4428">
        <v>260</v>
      </c>
      <c r="AE4428">
        <v>14</v>
      </c>
      <c r="AF4428">
        <v>2</v>
      </c>
      <c r="AG4428">
        <v>4</v>
      </c>
      <c r="AH4428">
        <v>3</v>
      </c>
      <c r="AI4428" s="3">
        <v>0.12692307692307692</v>
      </c>
      <c r="AJ4428" s="3">
        <v>0.21428571428571427</v>
      </c>
      <c r="AK4428" s="3">
        <v>0</v>
      </c>
      <c r="AL4428" s="3">
        <v>0</v>
      </c>
      <c r="AM4428" s="3">
        <v>0</v>
      </c>
      <c r="AN4428" s="2">
        <f t="shared" si="146"/>
        <v>0.13427561837455831</v>
      </c>
      <c r="AO4428" s="2">
        <v>8.1272084805653705E-2</v>
      </c>
      <c r="AP4428">
        <f t="shared" si="147"/>
        <v>38</v>
      </c>
    </row>
    <row r="4429" spans="1:42" ht="16.5" hidden="1" customHeight="1" x14ac:dyDescent="0.25">
      <c r="A4429" s="4" t="s">
        <v>798</v>
      </c>
      <c r="B4429" s="1" t="s">
        <v>364</v>
      </c>
      <c r="D4429" t="s">
        <v>32</v>
      </c>
      <c r="E4429" t="s">
        <v>365</v>
      </c>
      <c r="F4429" t="s">
        <v>366</v>
      </c>
      <c r="G4429">
        <v>25</v>
      </c>
      <c r="H4429">
        <v>0</v>
      </c>
      <c r="I4429">
        <v>0</v>
      </c>
      <c r="J4429">
        <v>6</v>
      </c>
      <c r="K4429">
        <v>4</v>
      </c>
      <c r="L4429">
        <v>0</v>
      </c>
      <c r="M4429">
        <v>38</v>
      </c>
      <c r="N4429" s="2">
        <v>0</v>
      </c>
      <c r="O4429" s="2">
        <v>0.11764705882352941</v>
      </c>
      <c r="P4429">
        <v>40</v>
      </c>
      <c r="Q4429" s="2">
        <v>0.12307692307692308</v>
      </c>
      <c r="R4429">
        <v>323</v>
      </c>
      <c r="S4429">
        <v>325</v>
      </c>
      <c r="T4429">
        <v>297</v>
      </c>
      <c r="U4429">
        <v>1</v>
      </c>
      <c r="V4429">
        <v>5</v>
      </c>
      <c r="W4429">
        <v>10</v>
      </c>
      <c r="X4429">
        <v>12</v>
      </c>
      <c r="Y4429">
        <v>35</v>
      </c>
      <c r="Z4429">
        <v>0</v>
      </c>
      <c r="AA4429">
        <v>0</v>
      </c>
      <c r="AB4429">
        <v>0</v>
      </c>
      <c r="AC4429">
        <v>4</v>
      </c>
      <c r="AD4429">
        <v>287</v>
      </c>
      <c r="AE4429">
        <v>1</v>
      </c>
      <c r="AF4429">
        <v>5</v>
      </c>
      <c r="AG4429">
        <v>16</v>
      </c>
      <c r="AH4429">
        <v>12</v>
      </c>
      <c r="AI4429" s="3">
        <v>8.7108013937282236E-2</v>
      </c>
      <c r="AJ4429" s="3">
        <v>0</v>
      </c>
      <c r="AK4429" s="3">
        <v>0</v>
      </c>
      <c r="AL4429" s="3">
        <v>0.375</v>
      </c>
      <c r="AM4429" s="3">
        <v>0.33333333333333331</v>
      </c>
      <c r="AN4429" s="2">
        <f t="shared" si="146"/>
        <v>0.11764705882352941</v>
      </c>
      <c r="AO4429" s="2">
        <v>0.1059190031152648</v>
      </c>
      <c r="AP4429">
        <f t="shared" si="147"/>
        <v>38</v>
      </c>
    </row>
    <row r="4430" spans="1:42" ht="16.5" hidden="1" customHeight="1" x14ac:dyDescent="0.25">
      <c r="A4430" s="5" t="s">
        <v>794</v>
      </c>
      <c r="B4430" s="1" t="s">
        <v>741</v>
      </c>
      <c r="D4430" t="s">
        <v>32</v>
      </c>
      <c r="E4430" t="s">
        <v>248</v>
      </c>
      <c r="F4430" t="s">
        <v>742</v>
      </c>
      <c r="G4430">
        <v>19</v>
      </c>
      <c r="H4430">
        <v>17</v>
      </c>
      <c r="I4430">
        <v>0</v>
      </c>
      <c r="J4430">
        <v>0</v>
      </c>
      <c r="K4430">
        <v>0</v>
      </c>
      <c r="L4430">
        <v>0</v>
      </c>
      <c r="M4430">
        <v>38</v>
      </c>
      <c r="N4430" s="2">
        <v>0</v>
      </c>
      <c r="O4430" s="2">
        <v>0.11728395061728394</v>
      </c>
      <c r="P4430">
        <v>2</v>
      </c>
      <c r="Q4430" s="2">
        <v>6.9444444444444441E-3</v>
      </c>
      <c r="R4430">
        <v>324</v>
      </c>
      <c r="S4430">
        <v>288</v>
      </c>
      <c r="T4430">
        <v>242</v>
      </c>
      <c r="U4430">
        <v>24</v>
      </c>
      <c r="V4430">
        <v>10</v>
      </c>
      <c r="W4430">
        <v>5</v>
      </c>
      <c r="X4430">
        <v>7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261</v>
      </c>
      <c r="AE4430">
        <v>41</v>
      </c>
      <c r="AF4430">
        <v>10</v>
      </c>
      <c r="AG4430">
        <v>5</v>
      </c>
      <c r="AH4430">
        <v>7</v>
      </c>
      <c r="AI4430" s="3">
        <v>7.2796934865900387E-2</v>
      </c>
      <c r="AJ4430" s="3">
        <v>0.41463414634146339</v>
      </c>
      <c r="AK4430" s="3">
        <v>0</v>
      </c>
      <c r="AL4430" s="3">
        <v>0</v>
      </c>
      <c r="AM4430" s="3">
        <v>0</v>
      </c>
      <c r="AN4430" s="2">
        <f t="shared" si="146"/>
        <v>0.11728395061728394</v>
      </c>
      <c r="AO4430" s="2">
        <v>0.19444444444444445</v>
      </c>
      <c r="AP4430">
        <f t="shared" si="147"/>
        <v>38</v>
      </c>
    </row>
    <row r="4431" spans="1:42" ht="16.5" hidden="1" customHeight="1" x14ac:dyDescent="0.25">
      <c r="A4431" s="4" t="s">
        <v>801</v>
      </c>
      <c r="B4431" s="1" t="s">
        <v>321</v>
      </c>
      <c r="D4431" t="s">
        <v>32</v>
      </c>
      <c r="E4431" t="s">
        <v>322</v>
      </c>
      <c r="F4431" t="s">
        <v>323</v>
      </c>
      <c r="G4431">
        <v>34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38</v>
      </c>
      <c r="N4431" s="2">
        <v>0</v>
      </c>
      <c r="O4431" s="2">
        <v>0.11728395061728394</v>
      </c>
      <c r="P4431">
        <v>103</v>
      </c>
      <c r="Q4431" s="2">
        <v>0.2647814910025707</v>
      </c>
      <c r="R4431">
        <v>324</v>
      </c>
      <c r="S4431">
        <v>389</v>
      </c>
      <c r="T4431">
        <v>369</v>
      </c>
      <c r="U4431">
        <v>1</v>
      </c>
      <c r="V4431">
        <v>9</v>
      </c>
      <c r="W4431">
        <v>1</v>
      </c>
      <c r="X4431">
        <v>9</v>
      </c>
      <c r="Y4431">
        <v>95</v>
      </c>
      <c r="Z4431">
        <v>0</v>
      </c>
      <c r="AA4431">
        <v>4</v>
      </c>
      <c r="AB4431">
        <v>0</v>
      </c>
      <c r="AC4431">
        <v>0</v>
      </c>
      <c r="AD4431">
        <v>308</v>
      </c>
      <c r="AE4431">
        <v>1</v>
      </c>
      <c r="AF4431">
        <v>5</v>
      </c>
      <c r="AG4431">
        <v>1</v>
      </c>
      <c r="AH4431">
        <v>9</v>
      </c>
      <c r="AI4431" s="3">
        <v>0.11038961038961038</v>
      </c>
      <c r="AJ4431" s="3">
        <v>0</v>
      </c>
      <c r="AK4431" s="3">
        <v>0</v>
      </c>
      <c r="AL4431" s="3">
        <v>0</v>
      </c>
      <c r="AM4431" s="3">
        <v>0</v>
      </c>
      <c r="AN4431" s="2">
        <f t="shared" si="146"/>
        <v>0.11728395061728394</v>
      </c>
      <c r="AO4431" s="2">
        <v>4.9382716049382713E-2</v>
      </c>
      <c r="AP4431">
        <f t="shared" si="147"/>
        <v>38</v>
      </c>
    </row>
    <row r="4432" spans="1:42" ht="16.5" hidden="1" customHeight="1" x14ac:dyDescent="0.25">
      <c r="A4432" s="4" t="s">
        <v>800</v>
      </c>
      <c r="B4432" s="1" t="s">
        <v>321</v>
      </c>
      <c r="D4432" t="s">
        <v>32</v>
      </c>
      <c r="E4432" t="s">
        <v>322</v>
      </c>
      <c r="F4432" t="s">
        <v>323</v>
      </c>
      <c r="G4432">
        <v>34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38</v>
      </c>
      <c r="N4432" s="2">
        <v>0</v>
      </c>
      <c r="O4432" s="2">
        <v>0.11550151975683891</v>
      </c>
      <c r="P4432">
        <v>99</v>
      </c>
      <c r="Q4432" s="2">
        <v>0.25384615384615383</v>
      </c>
      <c r="R4432">
        <v>329</v>
      </c>
      <c r="S4432">
        <v>390</v>
      </c>
      <c r="T4432">
        <v>367</v>
      </c>
      <c r="U4432">
        <v>0</v>
      </c>
      <c r="V4432">
        <v>10</v>
      </c>
      <c r="W4432">
        <v>3</v>
      </c>
      <c r="X4432">
        <v>10</v>
      </c>
      <c r="Y4432">
        <v>91</v>
      </c>
      <c r="Z4432">
        <v>0</v>
      </c>
      <c r="AA4432">
        <v>0</v>
      </c>
      <c r="AB4432">
        <v>0</v>
      </c>
      <c r="AC4432">
        <v>0</v>
      </c>
      <c r="AD4432">
        <v>310</v>
      </c>
      <c r="AE4432">
        <v>0</v>
      </c>
      <c r="AF4432">
        <v>10</v>
      </c>
      <c r="AG4432">
        <v>3</v>
      </c>
      <c r="AH4432">
        <v>10</v>
      </c>
      <c r="AI4432" s="3">
        <v>0.10967741935483871</v>
      </c>
      <c r="AJ4432" s="3">
        <v>0</v>
      </c>
      <c r="AK4432" s="3">
        <v>0</v>
      </c>
      <c r="AL4432" s="3">
        <v>0</v>
      </c>
      <c r="AM4432" s="3">
        <v>0</v>
      </c>
      <c r="AN4432" s="2">
        <f t="shared" si="146"/>
        <v>0.11550151975683891</v>
      </c>
      <c r="AO4432" s="2">
        <v>6.9069069069069067E-2</v>
      </c>
      <c r="AP4432">
        <f t="shared" si="147"/>
        <v>38</v>
      </c>
    </row>
    <row r="4433" spans="1:42" ht="16.5" hidden="1" customHeight="1" x14ac:dyDescent="0.25">
      <c r="A4433" s="4" t="s">
        <v>800</v>
      </c>
      <c r="B4433" t="s">
        <v>732</v>
      </c>
      <c r="D4433" t="s">
        <v>32</v>
      </c>
      <c r="E4433" t="s">
        <v>733</v>
      </c>
      <c r="F4433" t="s">
        <v>734</v>
      </c>
      <c r="G4433">
        <v>35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38</v>
      </c>
      <c r="N4433" s="2">
        <v>0</v>
      </c>
      <c r="O4433" s="2">
        <v>0.11014492753623188</v>
      </c>
      <c r="P4433">
        <v>24</v>
      </c>
      <c r="Q4433" s="2">
        <v>7.2507552870090641E-2</v>
      </c>
      <c r="R4433">
        <v>345</v>
      </c>
      <c r="S4433">
        <v>331</v>
      </c>
      <c r="T4433">
        <v>325</v>
      </c>
      <c r="U4433">
        <v>1</v>
      </c>
      <c r="V4433">
        <v>3</v>
      </c>
      <c r="W4433">
        <v>0</v>
      </c>
      <c r="X4433">
        <v>2</v>
      </c>
      <c r="Y4433">
        <v>15</v>
      </c>
      <c r="Z4433">
        <v>0</v>
      </c>
      <c r="AA4433">
        <v>0</v>
      </c>
      <c r="AB4433">
        <v>0</v>
      </c>
      <c r="AC4433">
        <v>0</v>
      </c>
      <c r="AD4433">
        <v>345</v>
      </c>
      <c r="AE4433">
        <v>1</v>
      </c>
      <c r="AF4433">
        <v>3</v>
      </c>
      <c r="AG4433">
        <v>0</v>
      </c>
      <c r="AH4433">
        <v>2</v>
      </c>
      <c r="AI4433" s="3">
        <v>0.10144927536231885</v>
      </c>
      <c r="AJ4433" s="3">
        <v>0</v>
      </c>
      <c r="AK4433" s="3">
        <v>0</v>
      </c>
      <c r="AL4433" s="3">
        <v>0</v>
      </c>
      <c r="AM4433" s="3">
        <v>0</v>
      </c>
      <c r="AN4433" s="2">
        <f t="shared" si="146"/>
        <v>0.11014492753623188</v>
      </c>
      <c r="AO4433" s="2">
        <v>1.7094017094017096E-2</v>
      </c>
      <c r="AP4433">
        <f t="shared" si="147"/>
        <v>38</v>
      </c>
    </row>
    <row r="4434" spans="1:42" ht="16.5" hidden="1" customHeight="1" x14ac:dyDescent="0.25">
      <c r="A4434" s="4">
        <v>2011</v>
      </c>
      <c r="B4434" s="1" t="s">
        <v>445</v>
      </c>
      <c r="D4434" t="s">
        <v>32</v>
      </c>
      <c r="E4434" t="s">
        <v>443</v>
      </c>
      <c r="F4434" t="s">
        <v>446</v>
      </c>
      <c r="G4434">
        <v>27</v>
      </c>
      <c r="H4434">
        <v>0</v>
      </c>
      <c r="I4434">
        <v>0</v>
      </c>
      <c r="J4434">
        <v>0</v>
      </c>
      <c r="K4434">
        <v>4</v>
      </c>
      <c r="L4434">
        <v>0</v>
      </c>
      <c r="M4434">
        <v>38</v>
      </c>
      <c r="N4434" s="2">
        <v>0</v>
      </c>
      <c r="O4434" s="2">
        <v>0.10298102981029811</v>
      </c>
      <c r="P4434">
        <v>90</v>
      </c>
      <c r="Q4434" s="2">
        <v>0.21377672209026127</v>
      </c>
      <c r="R4434">
        <v>369</v>
      </c>
      <c r="S4434">
        <v>421</v>
      </c>
      <c r="T4434">
        <v>411</v>
      </c>
      <c r="U4434">
        <v>3</v>
      </c>
      <c r="V4434">
        <v>5</v>
      </c>
      <c r="W4434">
        <v>1</v>
      </c>
      <c r="X4434">
        <v>1</v>
      </c>
      <c r="Y4434">
        <v>87</v>
      </c>
      <c r="Z4434">
        <v>0</v>
      </c>
      <c r="AA4434">
        <v>0</v>
      </c>
      <c r="AB4434">
        <v>0</v>
      </c>
      <c r="AC4434">
        <v>0</v>
      </c>
      <c r="AD4434">
        <v>351</v>
      </c>
      <c r="AE4434">
        <v>3</v>
      </c>
      <c r="AF4434">
        <v>5</v>
      </c>
      <c r="AG4434">
        <v>1</v>
      </c>
      <c r="AH4434">
        <v>5</v>
      </c>
      <c r="AI4434" s="3">
        <v>7.6923076923076927E-2</v>
      </c>
      <c r="AJ4434" s="3">
        <v>0</v>
      </c>
      <c r="AK4434" s="3">
        <v>0</v>
      </c>
      <c r="AL4434" s="3">
        <v>0</v>
      </c>
      <c r="AM4434" s="3">
        <v>0.8</v>
      </c>
      <c r="AN4434" s="2">
        <f t="shared" si="146"/>
        <v>0.10298102981029811</v>
      </c>
      <c r="AO4434" s="2">
        <v>3.8356164383561646E-2</v>
      </c>
      <c r="AP4434">
        <f t="shared" si="147"/>
        <v>38</v>
      </c>
    </row>
    <row r="4435" spans="1:42" ht="16.5" hidden="1" customHeight="1" x14ac:dyDescent="0.25">
      <c r="A4435" s="5" t="s">
        <v>790</v>
      </c>
      <c r="B4435" s="1" t="s">
        <v>360</v>
      </c>
      <c r="D4435" t="s">
        <v>32</v>
      </c>
      <c r="E4435" t="s">
        <v>354</v>
      </c>
      <c r="F4435" t="s">
        <v>361</v>
      </c>
      <c r="G4435">
        <v>32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38</v>
      </c>
      <c r="N4435" s="2">
        <v>0</v>
      </c>
      <c r="O4435" s="2">
        <v>9.718670076726342E-2</v>
      </c>
      <c r="P4435">
        <v>15</v>
      </c>
      <c r="Q4435" s="2">
        <v>4.0760869565217392E-2</v>
      </c>
      <c r="R4435">
        <v>391</v>
      </c>
      <c r="S4435">
        <v>368</v>
      </c>
      <c r="T4435">
        <v>364</v>
      </c>
      <c r="U4435">
        <v>0</v>
      </c>
      <c r="V4435">
        <v>0</v>
      </c>
      <c r="W4435">
        <v>1</v>
      </c>
      <c r="X4435">
        <v>3</v>
      </c>
      <c r="Y4435">
        <v>11</v>
      </c>
      <c r="Z4435">
        <v>0</v>
      </c>
      <c r="AA4435">
        <v>0</v>
      </c>
      <c r="AB4435">
        <v>0</v>
      </c>
      <c r="AC4435">
        <v>0</v>
      </c>
      <c r="AD4435">
        <v>385</v>
      </c>
      <c r="AE4435">
        <v>0</v>
      </c>
      <c r="AF4435">
        <v>0</v>
      </c>
      <c r="AG4435">
        <v>1</v>
      </c>
      <c r="AH4435">
        <v>3</v>
      </c>
      <c r="AI4435" s="3">
        <v>8.3116883116883117E-2</v>
      </c>
      <c r="AJ4435" s="3">
        <v>0</v>
      </c>
      <c r="AK4435" s="3">
        <v>0</v>
      </c>
      <c r="AL4435" s="3">
        <v>0</v>
      </c>
      <c r="AM4435" s="3">
        <v>0</v>
      </c>
      <c r="AN4435" s="2">
        <f t="shared" si="146"/>
        <v>9.718670076726342E-2</v>
      </c>
      <c r="AO4435" s="2">
        <v>1.0282776349614395E-2</v>
      </c>
      <c r="AP4435">
        <f t="shared" si="147"/>
        <v>38</v>
      </c>
    </row>
    <row r="4436" spans="1:42" ht="16.5" hidden="1" customHeight="1" x14ac:dyDescent="0.25">
      <c r="A4436" s="5" t="s">
        <v>794</v>
      </c>
      <c r="B4436" t="s">
        <v>710</v>
      </c>
      <c r="D4436" t="s">
        <v>32</v>
      </c>
      <c r="E4436" t="s">
        <v>443</v>
      </c>
      <c r="F4436" t="s">
        <v>711</v>
      </c>
      <c r="G4436">
        <v>26</v>
      </c>
      <c r="H4436">
        <v>5</v>
      </c>
      <c r="I4436">
        <v>0</v>
      </c>
      <c r="J4436">
        <v>0</v>
      </c>
      <c r="K4436">
        <v>4</v>
      </c>
      <c r="L4436">
        <v>3</v>
      </c>
      <c r="M4436">
        <v>35</v>
      </c>
      <c r="N4436" s="2">
        <v>7.3349633251833741E-3</v>
      </c>
      <c r="O4436" s="2">
        <v>8.557457212713937E-2</v>
      </c>
      <c r="P4436">
        <v>73</v>
      </c>
      <c r="Q4436" s="2">
        <v>0.16441441441441443</v>
      </c>
      <c r="R4436">
        <v>409</v>
      </c>
      <c r="S4436">
        <v>444</v>
      </c>
      <c r="T4436">
        <v>390</v>
      </c>
      <c r="U4436">
        <v>36</v>
      </c>
      <c r="V4436">
        <v>5</v>
      </c>
      <c r="W4436">
        <v>2</v>
      </c>
      <c r="X4436">
        <v>11</v>
      </c>
      <c r="Y4436">
        <v>51</v>
      </c>
      <c r="Z4436">
        <v>13</v>
      </c>
      <c r="AA4436">
        <v>3</v>
      </c>
      <c r="AB4436">
        <v>0</v>
      </c>
      <c r="AC4436">
        <v>0</v>
      </c>
      <c r="AD4436">
        <v>365</v>
      </c>
      <c r="AE4436">
        <v>28</v>
      </c>
      <c r="AF4436">
        <v>2</v>
      </c>
      <c r="AG4436">
        <v>2</v>
      </c>
      <c r="AH4436">
        <v>15</v>
      </c>
      <c r="AI4436" s="3">
        <v>7.1232876712328766E-2</v>
      </c>
      <c r="AJ4436" s="3">
        <v>0.17857142857142858</v>
      </c>
      <c r="AK4436" s="3">
        <v>0</v>
      </c>
      <c r="AL4436" s="3">
        <v>0</v>
      </c>
      <c r="AM4436" s="3">
        <v>0.26666666666666666</v>
      </c>
      <c r="AN4436" s="2">
        <f t="shared" si="146"/>
        <v>9.290953545232275E-2</v>
      </c>
      <c r="AO4436" s="2">
        <v>0.11407766990291263</v>
      </c>
      <c r="AP4436">
        <f t="shared" si="147"/>
        <v>38</v>
      </c>
    </row>
    <row r="4437" spans="1:42" ht="16.5" hidden="1" customHeight="1" x14ac:dyDescent="0.25">
      <c r="A4437" s="4" t="s">
        <v>799</v>
      </c>
      <c r="B4437" s="1" t="s">
        <v>394</v>
      </c>
      <c r="D4437" t="s">
        <v>32</v>
      </c>
      <c r="E4437" t="s">
        <v>388</v>
      </c>
      <c r="F4437" t="s">
        <v>395</v>
      </c>
      <c r="G4437">
        <v>32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38</v>
      </c>
      <c r="N4437" s="2">
        <v>0</v>
      </c>
      <c r="O4437" s="2">
        <v>9.0909090909090912E-2</v>
      </c>
      <c r="P4437">
        <v>142</v>
      </c>
      <c r="Q4437" s="2">
        <v>0.27203065134099619</v>
      </c>
      <c r="R4437">
        <v>418</v>
      </c>
      <c r="S4437">
        <v>522</v>
      </c>
      <c r="T4437">
        <v>502</v>
      </c>
      <c r="U4437">
        <v>0</v>
      </c>
      <c r="V4437">
        <v>3</v>
      </c>
      <c r="W4437">
        <v>6</v>
      </c>
      <c r="X4437">
        <v>11</v>
      </c>
      <c r="Y4437">
        <v>133</v>
      </c>
      <c r="Z4437">
        <v>0</v>
      </c>
      <c r="AA4437">
        <v>0</v>
      </c>
      <c r="AB4437">
        <v>0</v>
      </c>
      <c r="AC4437">
        <v>4</v>
      </c>
      <c r="AD4437">
        <v>401</v>
      </c>
      <c r="AE4437">
        <v>0</v>
      </c>
      <c r="AF4437">
        <v>3</v>
      </c>
      <c r="AG4437">
        <v>6</v>
      </c>
      <c r="AH4437">
        <v>7</v>
      </c>
      <c r="AI4437" s="3">
        <v>7.9800498753117205E-2</v>
      </c>
      <c r="AJ4437" s="3">
        <v>0</v>
      </c>
      <c r="AK4437" s="3">
        <v>0</v>
      </c>
      <c r="AL4437" s="3">
        <v>0</v>
      </c>
      <c r="AM4437" s="3">
        <v>0</v>
      </c>
      <c r="AN4437" s="2">
        <f t="shared" si="146"/>
        <v>9.0909090909090912E-2</v>
      </c>
      <c r="AO4437" s="2">
        <v>3.8369304556354913E-2</v>
      </c>
      <c r="AP4437">
        <f t="shared" si="147"/>
        <v>38</v>
      </c>
    </row>
    <row r="4438" spans="1:42" ht="16.5" hidden="1" customHeight="1" x14ac:dyDescent="0.25">
      <c r="A4438" s="5" t="s">
        <v>788</v>
      </c>
      <c r="B4438" s="1" t="s">
        <v>536</v>
      </c>
      <c r="D4438" t="s">
        <v>32</v>
      </c>
      <c r="E4438" t="s">
        <v>534</v>
      </c>
      <c r="F4438" t="s">
        <v>537</v>
      </c>
      <c r="G4438">
        <v>21</v>
      </c>
      <c r="H4438">
        <v>0</v>
      </c>
      <c r="I4438">
        <v>0</v>
      </c>
      <c r="J4438">
        <v>0</v>
      </c>
      <c r="K4438">
        <v>13</v>
      </c>
      <c r="L4438">
        <v>0</v>
      </c>
      <c r="M4438">
        <v>38</v>
      </c>
      <c r="N4438" s="2">
        <v>0</v>
      </c>
      <c r="O4438" s="2">
        <v>9.0261282660332537E-2</v>
      </c>
      <c r="P4438">
        <v>134</v>
      </c>
      <c r="Q4438" s="2">
        <v>0.25918762088974856</v>
      </c>
      <c r="R4438">
        <v>421</v>
      </c>
      <c r="S4438">
        <v>517</v>
      </c>
      <c r="T4438">
        <v>507</v>
      </c>
      <c r="U4438">
        <v>0</v>
      </c>
      <c r="V4438">
        <v>0</v>
      </c>
      <c r="W4438">
        <v>0</v>
      </c>
      <c r="X4438">
        <v>10</v>
      </c>
      <c r="Y4438">
        <v>126</v>
      </c>
      <c r="Z4438">
        <v>0</v>
      </c>
      <c r="AA4438">
        <v>0</v>
      </c>
      <c r="AB4438">
        <v>0</v>
      </c>
      <c r="AC4438">
        <v>3</v>
      </c>
      <c r="AD4438">
        <v>402</v>
      </c>
      <c r="AE4438">
        <v>0</v>
      </c>
      <c r="AF4438">
        <v>0</v>
      </c>
      <c r="AG4438">
        <v>0</v>
      </c>
      <c r="AH4438">
        <v>20</v>
      </c>
      <c r="AI4438" s="3">
        <v>5.2238805970149252E-2</v>
      </c>
      <c r="AJ4438" s="3">
        <v>0</v>
      </c>
      <c r="AK4438" s="3">
        <v>0</v>
      </c>
      <c r="AL4438" s="3">
        <v>0</v>
      </c>
      <c r="AM4438" s="3">
        <v>0.65</v>
      </c>
      <c r="AN4438" s="2">
        <f t="shared" si="146"/>
        <v>9.0261282660332537E-2</v>
      </c>
      <c r="AO4438" s="2">
        <v>4.7393364928909949E-2</v>
      </c>
      <c r="AP4438">
        <f t="shared" si="147"/>
        <v>38</v>
      </c>
    </row>
    <row r="4439" spans="1:42" ht="16.5" hidden="1" customHeight="1" x14ac:dyDescent="0.25">
      <c r="A4439" s="4" t="s">
        <v>796</v>
      </c>
      <c r="B4439" s="1" t="s">
        <v>394</v>
      </c>
      <c r="D4439" t="s">
        <v>32</v>
      </c>
      <c r="E4439" t="s">
        <v>388</v>
      </c>
      <c r="F4439" t="s">
        <v>395</v>
      </c>
      <c r="G4439">
        <v>36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38</v>
      </c>
      <c r="N4439" s="2">
        <v>0</v>
      </c>
      <c r="O4439" s="2">
        <v>8.5778781038374718E-2</v>
      </c>
      <c r="P4439">
        <v>130</v>
      </c>
      <c r="Q4439" s="2">
        <v>0.24299065420560748</v>
      </c>
      <c r="R4439">
        <v>443</v>
      </c>
      <c r="S4439">
        <v>535</v>
      </c>
      <c r="T4439">
        <v>526</v>
      </c>
      <c r="U4439">
        <v>0</v>
      </c>
      <c r="V4439">
        <v>4</v>
      </c>
      <c r="W4439">
        <v>4</v>
      </c>
      <c r="X4439">
        <v>1</v>
      </c>
      <c r="Y4439">
        <v>128</v>
      </c>
      <c r="Z4439">
        <v>0</v>
      </c>
      <c r="AA4439">
        <v>0</v>
      </c>
      <c r="AB4439">
        <v>0</v>
      </c>
      <c r="AC4439">
        <v>0</v>
      </c>
      <c r="AD4439">
        <v>434</v>
      </c>
      <c r="AE4439">
        <v>0</v>
      </c>
      <c r="AF4439">
        <v>4</v>
      </c>
      <c r="AG4439">
        <v>4</v>
      </c>
      <c r="AH4439">
        <v>1</v>
      </c>
      <c r="AI4439" s="3">
        <v>8.294930875576037E-2</v>
      </c>
      <c r="AJ4439" s="3">
        <v>0</v>
      </c>
      <c r="AK4439" s="3">
        <v>0</v>
      </c>
      <c r="AL4439" s="3">
        <v>0</v>
      </c>
      <c r="AM4439" s="3">
        <v>0</v>
      </c>
      <c r="AN4439" s="2">
        <f t="shared" si="146"/>
        <v>8.5778781038374718E-2</v>
      </c>
      <c r="AO4439" s="2">
        <v>2.0316027088036117E-2</v>
      </c>
      <c r="AP4439">
        <f t="shared" si="147"/>
        <v>38</v>
      </c>
    </row>
    <row r="4440" spans="1:42" ht="16.5" hidden="1" customHeight="1" x14ac:dyDescent="0.25">
      <c r="A4440" s="4" t="s">
        <v>800</v>
      </c>
      <c r="B4440" s="1" t="s">
        <v>287</v>
      </c>
      <c r="D4440" t="s">
        <v>32</v>
      </c>
      <c r="E4440" t="s">
        <v>288</v>
      </c>
      <c r="F4440" t="s">
        <v>289</v>
      </c>
      <c r="G4440">
        <v>35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38</v>
      </c>
      <c r="N4440" s="2">
        <v>0</v>
      </c>
      <c r="O4440" s="2">
        <v>8.296943231441048E-2</v>
      </c>
      <c r="P4440">
        <v>114</v>
      </c>
      <c r="Q4440" s="2">
        <v>0.21348314606741572</v>
      </c>
      <c r="R4440">
        <v>458</v>
      </c>
      <c r="S4440">
        <v>534</v>
      </c>
      <c r="T4440">
        <v>480</v>
      </c>
      <c r="U4440">
        <v>2</v>
      </c>
      <c r="V4440">
        <v>9</v>
      </c>
      <c r="W4440">
        <v>16</v>
      </c>
      <c r="X4440">
        <v>27</v>
      </c>
      <c r="Y4440">
        <v>98</v>
      </c>
      <c r="Z4440">
        <v>0</v>
      </c>
      <c r="AA4440">
        <v>3</v>
      </c>
      <c r="AB4440">
        <v>5</v>
      </c>
      <c r="AC4440">
        <v>0</v>
      </c>
      <c r="AD4440">
        <v>417</v>
      </c>
      <c r="AE4440">
        <v>2</v>
      </c>
      <c r="AF4440">
        <v>6</v>
      </c>
      <c r="AG4440">
        <v>11</v>
      </c>
      <c r="AH4440">
        <v>27</v>
      </c>
      <c r="AI4440" s="3">
        <v>8.3932853717026384E-2</v>
      </c>
      <c r="AJ4440" s="3">
        <v>0</v>
      </c>
      <c r="AK4440" s="3">
        <v>0</v>
      </c>
      <c r="AL4440" s="3">
        <v>0</v>
      </c>
      <c r="AM4440" s="3">
        <v>0</v>
      </c>
      <c r="AN4440" s="2">
        <f t="shared" si="146"/>
        <v>8.296943231441048E-2</v>
      </c>
      <c r="AO4440" s="2">
        <v>9.9352051835853133E-2</v>
      </c>
      <c r="AP4440">
        <f t="shared" si="147"/>
        <v>38</v>
      </c>
    </row>
    <row r="4441" spans="1:42" ht="16.5" hidden="1" customHeight="1" x14ac:dyDescent="0.25">
      <c r="A4441" s="4" t="s">
        <v>798</v>
      </c>
      <c r="B4441" s="1" t="s">
        <v>238</v>
      </c>
      <c r="D4441" t="s">
        <v>32</v>
      </c>
      <c r="E4441" t="s">
        <v>239</v>
      </c>
      <c r="F4441" t="s">
        <v>240</v>
      </c>
      <c r="G4441">
        <v>37</v>
      </c>
      <c r="H4441">
        <v>0</v>
      </c>
      <c r="I4441">
        <v>0</v>
      </c>
      <c r="J4441">
        <v>0</v>
      </c>
      <c r="K4441">
        <v>0</v>
      </c>
      <c r="L4441">
        <v>9</v>
      </c>
      <c r="M4441">
        <v>29</v>
      </c>
      <c r="N4441" s="2">
        <v>1.8828451882845189E-2</v>
      </c>
      <c r="O4441" s="2">
        <v>6.0669456066945605E-2</v>
      </c>
      <c r="P4441">
        <v>1840</v>
      </c>
      <c r="Q4441" s="2">
        <v>0.80701754385964908</v>
      </c>
      <c r="R4441">
        <v>478</v>
      </c>
      <c r="S4441">
        <v>2280</v>
      </c>
      <c r="T4441">
        <v>2030</v>
      </c>
      <c r="U4441">
        <v>36</v>
      </c>
      <c r="V4441">
        <v>101</v>
      </c>
      <c r="W4441">
        <v>43</v>
      </c>
      <c r="X4441">
        <v>70</v>
      </c>
      <c r="Y4441">
        <v>1492</v>
      </c>
      <c r="Z4441">
        <v>3</v>
      </c>
      <c r="AA4441">
        <v>73</v>
      </c>
      <c r="AB4441">
        <v>15</v>
      </c>
      <c r="AC4441">
        <v>27</v>
      </c>
      <c r="AD4441">
        <v>575</v>
      </c>
      <c r="AE4441">
        <v>33</v>
      </c>
      <c r="AF4441">
        <v>28</v>
      </c>
      <c r="AG4441">
        <v>28</v>
      </c>
      <c r="AH4441">
        <v>43</v>
      </c>
      <c r="AI4441" s="3">
        <v>6.4347826086956522E-2</v>
      </c>
      <c r="AJ4441" s="3">
        <v>0</v>
      </c>
      <c r="AK4441" s="3">
        <v>0</v>
      </c>
      <c r="AL4441" s="3">
        <v>0</v>
      </c>
      <c r="AM4441" s="3">
        <v>0</v>
      </c>
      <c r="AN4441" s="2">
        <f t="shared" si="146"/>
        <v>7.9497907949790794E-2</v>
      </c>
      <c r="AO4441" s="2">
        <v>0.18670438472418671</v>
      </c>
      <c r="AP4441">
        <f t="shared" si="147"/>
        <v>38</v>
      </c>
    </row>
    <row r="4442" spans="1:42" ht="16.5" hidden="1" customHeight="1" x14ac:dyDescent="0.25">
      <c r="A4442" s="5" t="s">
        <v>794</v>
      </c>
      <c r="B4442" s="1" t="s">
        <v>528</v>
      </c>
      <c r="D4442" t="s">
        <v>32</v>
      </c>
      <c r="E4442" t="s">
        <v>529</v>
      </c>
      <c r="F4442" t="s">
        <v>530</v>
      </c>
      <c r="G4442">
        <v>33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38</v>
      </c>
      <c r="N4442" s="2">
        <v>0</v>
      </c>
      <c r="O4442" s="2">
        <v>7.7709611451942745E-2</v>
      </c>
      <c r="P4442">
        <v>95</v>
      </c>
      <c r="Q4442" s="2">
        <v>0.17399267399267399</v>
      </c>
      <c r="R4442">
        <v>489</v>
      </c>
      <c r="S4442">
        <v>546</v>
      </c>
      <c r="T4442">
        <v>488</v>
      </c>
      <c r="U4442">
        <v>2</v>
      </c>
      <c r="V4442">
        <v>5</v>
      </c>
      <c r="W4442">
        <v>1</v>
      </c>
      <c r="X4442">
        <v>50</v>
      </c>
      <c r="Y4442">
        <v>77</v>
      </c>
      <c r="Z4442">
        <v>0</v>
      </c>
      <c r="AA4442">
        <v>0</v>
      </c>
      <c r="AB4442">
        <v>0</v>
      </c>
      <c r="AC4442">
        <v>14</v>
      </c>
      <c r="AD4442">
        <v>444</v>
      </c>
      <c r="AE4442">
        <v>2</v>
      </c>
      <c r="AF4442">
        <v>5</v>
      </c>
      <c r="AG4442">
        <v>1</v>
      </c>
      <c r="AH4442">
        <v>36</v>
      </c>
      <c r="AI4442" s="3">
        <v>7.4324324324324328E-2</v>
      </c>
      <c r="AJ4442" s="3">
        <v>0</v>
      </c>
      <c r="AK4442" s="3">
        <v>0</v>
      </c>
      <c r="AL4442" s="3">
        <v>0</v>
      </c>
      <c r="AM4442" s="3">
        <v>0</v>
      </c>
      <c r="AN4442" s="2">
        <f t="shared" ref="AN4442:AN4505" si="148">N4442+O4442</f>
        <v>7.7709611451942745E-2</v>
      </c>
      <c r="AO4442" s="2">
        <v>9.0163934426229511E-2</v>
      </c>
      <c r="AP4442">
        <f t="shared" ref="AP4442:AP4505" si="149">L4442+M4442</f>
        <v>38</v>
      </c>
    </row>
    <row r="4443" spans="1:42" ht="16.5" hidden="1" customHeight="1" x14ac:dyDescent="0.25">
      <c r="A4443" s="5" t="s">
        <v>790</v>
      </c>
      <c r="B4443" s="1" t="s">
        <v>143</v>
      </c>
      <c r="D4443" t="s">
        <v>32</v>
      </c>
      <c r="E4443" t="s">
        <v>144</v>
      </c>
      <c r="F4443" t="s">
        <v>145</v>
      </c>
      <c r="G4443">
        <v>20</v>
      </c>
      <c r="H4443">
        <v>0</v>
      </c>
      <c r="I4443">
        <v>0</v>
      </c>
      <c r="J4443">
        <v>0</v>
      </c>
      <c r="K4443">
        <v>9</v>
      </c>
      <c r="L4443">
        <v>0</v>
      </c>
      <c r="M4443">
        <v>38</v>
      </c>
      <c r="N4443" s="2">
        <v>0</v>
      </c>
      <c r="O4443" s="2">
        <v>7.5098814229249009E-2</v>
      </c>
      <c r="P4443">
        <v>44</v>
      </c>
      <c r="Q4443" s="2">
        <v>8.59375E-2</v>
      </c>
      <c r="R4443">
        <v>506</v>
      </c>
      <c r="S4443">
        <v>512</v>
      </c>
      <c r="T4443">
        <v>363</v>
      </c>
      <c r="U4443">
        <v>3</v>
      </c>
      <c r="V4443">
        <v>6</v>
      </c>
      <c r="W4443">
        <v>82</v>
      </c>
      <c r="X4443">
        <v>58</v>
      </c>
      <c r="Y4443">
        <v>38</v>
      </c>
      <c r="Z4443">
        <v>0</v>
      </c>
      <c r="AA4443">
        <v>0</v>
      </c>
      <c r="AB4443">
        <v>0</v>
      </c>
      <c r="AC4443">
        <v>0</v>
      </c>
      <c r="AD4443">
        <v>345</v>
      </c>
      <c r="AE4443">
        <v>3</v>
      </c>
      <c r="AF4443">
        <v>6</v>
      </c>
      <c r="AG4443">
        <v>82</v>
      </c>
      <c r="AH4443">
        <v>67</v>
      </c>
      <c r="AI4443" s="3">
        <v>5.7971014492753624E-2</v>
      </c>
      <c r="AJ4443" s="3">
        <v>0</v>
      </c>
      <c r="AK4443" s="3">
        <v>0</v>
      </c>
      <c r="AL4443" s="3">
        <v>0</v>
      </c>
      <c r="AM4443" s="3">
        <v>0.13432835820895522</v>
      </c>
      <c r="AN4443" s="2">
        <f t="shared" si="148"/>
        <v>7.5098814229249009E-2</v>
      </c>
      <c r="AO4443" s="2">
        <v>0.31411530815109345</v>
      </c>
      <c r="AP4443">
        <f t="shared" si="149"/>
        <v>38</v>
      </c>
    </row>
    <row r="4444" spans="1:42" ht="16.5" hidden="1" customHeight="1" x14ac:dyDescent="0.25">
      <c r="A4444" s="4" t="s">
        <v>796</v>
      </c>
      <c r="B4444" t="s">
        <v>720</v>
      </c>
      <c r="D4444" t="s">
        <v>32</v>
      </c>
      <c r="E4444" t="s">
        <v>667</v>
      </c>
      <c r="F4444" t="s">
        <v>721</v>
      </c>
      <c r="G4444">
        <v>31</v>
      </c>
      <c r="H4444">
        <v>0</v>
      </c>
      <c r="I4444">
        <v>3</v>
      </c>
      <c r="J4444">
        <v>0</v>
      </c>
      <c r="K4444">
        <v>0</v>
      </c>
      <c r="L4444">
        <v>3</v>
      </c>
      <c r="M4444">
        <v>35</v>
      </c>
      <c r="N4444" s="2">
        <v>5.905511811023622E-3</v>
      </c>
      <c r="O4444" s="2">
        <v>6.8897637795275593E-2</v>
      </c>
      <c r="P4444">
        <v>55</v>
      </c>
      <c r="Q4444" s="2">
        <v>0.10476190476190476</v>
      </c>
      <c r="R4444">
        <v>508</v>
      </c>
      <c r="S4444">
        <v>525</v>
      </c>
      <c r="T4444">
        <v>460</v>
      </c>
      <c r="U4444">
        <v>13</v>
      </c>
      <c r="V4444">
        <v>6</v>
      </c>
      <c r="W4444">
        <v>5</v>
      </c>
      <c r="X4444">
        <v>41</v>
      </c>
      <c r="Y4444">
        <v>42</v>
      </c>
      <c r="Z4444">
        <v>3</v>
      </c>
      <c r="AA4444">
        <v>0</v>
      </c>
      <c r="AB4444">
        <v>0</v>
      </c>
      <c r="AC4444">
        <v>7</v>
      </c>
      <c r="AD4444">
        <v>449</v>
      </c>
      <c r="AE4444">
        <v>10</v>
      </c>
      <c r="AF4444">
        <v>9</v>
      </c>
      <c r="AG4444">
        <v>5</v>
      </c>
      <c r="AH4444">
        <v>34</v>
      </c>
      <c r="AI4444" s="3">
        <v>6.9042316258351888E-2</v>
      </c>
      <c r="AJ4444" s="3">
        <v>0</v>
      </c>
      <c r="AK4444" s="3">
        <v>0.33333333333333331</v>
      </c>
      <c r="AL4444" s="3">
        <v>0</v>
      </c>
      <c r="AM4444" s="3">
        <v>0</v>
      </c>
      <c r="AN4444" s="2">
        <f t="shared" si="148"/>
        <v>7.4803149606299218E-2</v>
      </c>
      <c r="AO4444" s="2">
        <v>0.11439842209072978</v>
      </c>
      <c r="AP4444">
        <f t="shared" si="149"/>
        <v>38</v>
      </c>
    </row>
    <row r="4445" spans="1:42" ht="16.5" hidden="1" customHeight="1" x14ac:dyDescent="0.25">
      <c r="A4445" s="5" t="s">
        <v>792</v>
      </c>
      <c r="B4445" s="1" t="s">
        <v>394</v>
      </c>
      <c r="D4445" t="s">
        <v>32</v>
      </c>
      <c r="E4445" t="s">
        <v>388</v>
      </c>
      <c r="F4445" t="s">
        <v>395</v>
      </c>
      <c r="G4445">
        <v>32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38</v>
      </c>
      <c r="N4445" s="2">
        <v>0</v>
      </c>
      <c r="O4445" s="2">
        <v>7.421875E-2</v>
      </c>
      <c r="P4445">
        <v>112</v>
      </c>
      <c r="Q4445" s="2">
        <v>0.19112627986348124</v>
      </c>
      <c r="R4445">
        <v>512</v>
      </c>
      <c r="S4445">
        <v>586</v>
      </c>
      <c r="T4445">
        <v>573</v>
      </c>
      <c r="U4445">
        <v>1</v>
      </c>
      <c r="V4445">
        <v>4</v>
      </c>
      <c r="W4445">
        <v>3</v>
      </c>
      <c r="X4445">
        <v>5</v>
      </c>
      <c r="Y4445">
        <v>110</v>
      </c>
      <c r="Z4445">
        <v>0</v>
      </c>
      <c r="AA4445">
        <v>0</v>
      </c>
      <c r="AB4445">
        <v>0</v>
      </c>
      <c r="AC4445">
        <v>0</v>
      </c>
      <c r="AD4445">
        <v>495</v>
      </c>
      <c r="AE4445">
        <v>1</v>
      </c>
      <c r="AF4445">
        <v>4</v>
      </c>
      <c r="AG4445">
        <v>3</v>
      </c>
      <c r="AH4445">
        <v>5</v>
      </c>
      <c r="AI4445" s="3">
        <v>6.4646464646464646E-2</v>
      </c>
      <c r="AJ4445" s="3">
        <v>0</v>
      </c>
      <c r="AK4445" s="3">
        <v>0</v>
      </c>
      <c r="AL4445" s="3">
        <v>0</v>
      </c>
      <c r="AM4445" s="3">
        <v>0</v>
      </c>
      <c r="AN4445" s="2">
        <f t="shared" si="148"/>
        <v>7.421875E-2</v>
      </c>
      <c r="AO4445" s="2">
        <v>2.5590551181102362E-2</v>
      </c>
      <c r="AP4445">
        <f t="shared" si="149"/>
        <v>38</v>
      </c>
    </row>
    <row r="4446" spans="1:42" ht="16.5" hidden="1" customHeight="1" x14ac:dyDescent="0.25">
      <c r="A4446" s="4" t="s">
        <v>801</v>
      </c>
      <c r="B4446" t="s">
        <v>720</v>
      </c>
      <c r="D4446" t="s">
        <v>32</v>
      </c>
      <c r="E4446" t="s">
        <v>667</v>
      </c>
      <c r="F4446" t="s">
        <v>721</v>
      </c>
      <c r="G4446">
        <v>27</v>
      </c>
      <c r="H4446">
        <v>0</v>
      </c>
      <c r="I4446">
        <v>0</v>
      </c>
      <c r="J4446">
        <v>0</v>
      </c>
      <c r="K4446">
        <v>4</v>
      </c>
      <c r="L4446">
        <v>0</v>
      </c>
      <c r="M4446">
        <v>38</v>
      </c>
      <c r="N4446" s="2">
        <v>0</v>
      </c>
      <c r="O4446" s="2">
        <v>7.3500967117988397E-2</v>
      </c>
      <c r="P4446">
        <v>76</v>
      </c>
      <c r="Q4446" s="2">
        <v>0.13693693693693693</v>
      </c>
      <c r="R4446">
        <v>517</v>
      </c>
      <c r="S4446">
        <v>555</v>
      </c>
      <c r="T4446">
        <v>465</v>
      </c>
      <c r="U4446">
        <v>24</v>
      </c>
      <c r="V4446">
        <v>11</v>
      </c>
      <c r="W4446">
        <v>6</v>
      </c>
      <c r="X4446">
        <v>49</v>
      </c>
      <c r="Y4446">
        <v>63</v>
      </c>
      <c r="Z4446">
        <v>3</v>
      </c>
      <c r="AA4446">
        <v>0</v>
      </c>
      <c r="AB4446">
        <v>3</v>
      </c>
      <c r="AC4446">
        <v>3</v>
      </c>
      <c r="AD4446">
        <v>429</v>
      </c>
      <c r="AE4446">
        <v>21</v>
      </c>
      <c r="AF4446">
        <v>11</v>
      </c>
      <c r="AG4446">
        <v>3</v>
      </c>
      <c r="AH4446">
        <v>50</v>
      </c>
      <c r="AI4446" s="3">
        <v>6.2937062937062943E-2</v>
      </c>
      <c r="AJ4446" s="3">
        <v>0</v>
      </c>
      <c r="AK4446" s="3">
        <v>0</v>
      </c>
      <c r="AL4446" s="3">
        <v>0</v>
      </c>
      <c r="AM4446" s="3">
        <v>0.08</v>
      </c>
      <c r="AN4446" s="2">
        <f t="shared" si="148"/>
        <v>7.3500967117988397E-2</v>
      </c>
      <c r="AO4446" s="2">
        <v>0.16536964980544747</v>
      </c>
      <c r="AP4446">
        <f t="shared" si="149"/>
        <v>38</v>
      </c>
    </row>
    <row r="4447" spans="1:42" ht="16.5" hidden="1" customHeight="1" x14ac:dyDescent="0.25">
      <c r="A4447" s="4" t="s">
        <v>799</v>
      </c>
      <c r="B4447" s="1" t="s">
        <v>90</v>
      </c>
      <c r="D4447" t="s">
        <v>32</v>
      </c>
      <c r="E4447" t="s">
        <v>86</v>
      </c>
      <c r="F4447" t="s">
        <v>91</v>
      </c>
      <c r="G4447">
        <v>31</v>
      </c>
      <c r="H4447">
        <v>3</v>
      </c>
      <c r="I4447">
        <v>0</v>
      </c>
      <c r="J4447">
        <v>0</v>
      </c>
      <c r="K4447">
        <v>0</v>
      </c>
      <c r="L4447">
        <v>0</v>
      </c>
      <c r="M4447">
        <v>38</v>
      </c>
      <c r="N4447" s="2">
        <v>0</v>
      </c>
      <c r="O4447" s="2">
        <v>7.3217726396917149E-2</v>
      </c>
      <c r="P4447">
        <v>120</v>
      </c>
      <c r="Q4447" s="2">
        <v>0.19966722129783693</v>
      </c>
      <c r="R4447">
        <v>519</v>
      </c>
      <c r="S4447">
        <v>601</v>
      </c>
      <c r="T4447">
        <v>537</v>
      </c>
      <c r="U4447">
        <v>1</v>
      </c>
      <c r="V4447">
        <v>3</v>
      </c>
      <c r="W4447">
        <v>4</v>
      </c>
      <c r="X4447">
        <v>56</v>
      </c>
      <c r="Y4447">
        <v>104</v>
      </c>
      <c r="Z4447">
        <v>0</v>
      </c>
      <c r="AA4447">
        <v>0</v>
      </c>
      <c r="AB4447">
        <v>0</v>
      </c>
      <c r="AC4447">
        <v>10</v>
      </c>
      <c r="AD4447">
        <v>464</v>
      </c>
      <c r="AE4447">
        <v>4</v>
      </c>
      <c r="AF4447">
        <v>3</v>
      </c>
      <c r="AG4447">
        <v>4</v>
      </c>
      <c r="AH4447">
        <v>46</v>
      </c>
      <c r="AI4447" s="3">
        <v>6.6810344827586202E-2</v>
      </c>
      <c r="AJ4447" s="3">
        <v>0.75</v>
      </c>
      <c r="AK4447" s="3">
        <v>0</v>
      </c>
      <c r="AL4447" s="3">
        <v>0</v>
      </c>
      <c r="AM4447" s="3">
        <v>0</v>
      </c>
      <c r="AN4447" s="2">
        <f t="shared" si="148"/>
        <v>7.3217726396917149E-2</v>
      </c>
      <c r="AO4447" s="2">
        <v>0.10940499040307101</v>
      </c>
      <c r="AP4447">
        <f t="shared" si="149"/>
        <v>38</v>
      </c>
    </row>
    <row r="4448" spans="1:42" ht="16.5" hidden="1" customHeight="1" x14ac:dyDescent="0.25">
      <c r="A4448" s="4" t="s">
        <v>800</v>
      </c>
      <c r="B4448" s="1" t="s">
        <v>238</v>
      </c>
      <c r="D4448" t="s">
        <v>32</v>
      </c>
      <c r="E4448" t="s">
        <v>239</v>
      </c>
      <c r="F4448" t="s">
        <v>240</v>
      </c>
      <c r="G4448">
        <v>38</v>
      </c>
      <c r="H4448">
        <v>0</v>
      </c>
      <c r="I4448">
        <v>0</v>
      </c>
      <c r="J4448">
        <v>0</v>
      </c>
      <c r="K4448">
        <v>0</v>
      </c>
      <c r="L4448">
        <v>12</v>
      </c>
      <c r="M4448">
        <v>26</v>
      </c>
      <c r="N4448" s="2">
        <v>2.2988505747126436E-2</v>
      </c>
      <c r="O4448" s="2">
        <v>4.9808429118773943E-2</v>
      </c>
      <c r="P4448">
        <v>1468</v>
      </c>
      <c r="Q4448" s="2">
        <v>0.75204918032786883</v>
      </c>
      <c r="R4448">
        <v>522</v>
      </c>
      <c r="S4448">
        <v>1952</v>
      </c>
      <c r="T4448">
        <v>1667</v>
      </c>
      <c r="U4448">
        <v>54</v>
      </c>
      <c r="V4448">
        <v>118</v>
      </c>
      <c r="W4448">
        <v>34</v>
      </c>
      <c r="X4448">
        <v>79</v>
      </c>
      <c r="Y4448">
        <v>1079</v>
      </c>
      <c r="Z4448">
        <v>16</v>
      </c>
      <c r="AA4448">
        <v>87</v>
      </c>
      <c r="AB4448">
        <v>13</v>
      </c>
      <c r="AC4448">
        <v>23</v>
      </c>
      <c r="AD4448">
        <v>626</v>
      </c>
      <c r="AE4448">
        <v>38</v>
      </c>
      <c r="AF4448">
        <v>31</v>
      </c>
      <c r="AG4448">
        <v>21</v>
      </c>
      <c r="AH4448">
        <v>56</v>
      </c>
      <c r="AI4448" s="3">
        <v>6.070287539936102E-2</v>
      </c>
      <c r="AJ4448" s="3">
        <v>0</v>
      </c>
      <c r="AK4448" s="3">
        <v>0</v>
      </c>
      <c r="AL4448" s="3">
        <v>0</v>
      </c>
      <c r="AM4448" s="3">
        <v>0</v>
      </c>
      <c r="AN4448" s="2">
        <f t="shared" si="148"/>
        <v>7.2796934865900387E-2</v>
      </c>
      <c r="AO4448" s="2">
        <v>0.18911917098445596</v>
      </c>
      <c r="AP4448">
        <f t="shared" si="149"/>
        <v>38</v>
      </c>
    </row>
    <row r="4449" spans="1:42" ht="16.5" hidden="1" customHeight="1" x14ac:dyDescent="0.25">
      <c r="A4449" s="5" t="s">
        <v>802</v>
      </c>
      <c r="B4449" t="s">
        <v>730</v>
      </c>
      <c r="D4449" t="s">
        <v>32</v>
      </c>
      <c r="E4449" t="s">
        <v>192</v>
      </c>
      <c r="F4449" t="s">
        <v>731</v>
      </c>
      <c r="G4449">
        <v>34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38</v>
      </c>
      <c r="N4449" s="2">
        <v>0</v>
      </c>
      <c r="O4449" s="2">
        <v>7.2657743785850867E-2</v>
      </c>
      <c r="P4449">
        <v>47</v>
      </c>
      <c r="Q4449" s="2">
        <v>8.834586466165413E-2</v>
      </c>
      <c r="R4449">
        <v>523</v>
      </c>
      <c r="S4449">
        <v>532</v>
      </c>
      <c r="T4449">
        <v>493</v>
      </c>
      <c r="U4449">
        <v>6</v>
      </c>
      <c r="V4449">
        <v>5</v>
      </c>
      <c r="W4449">
        <v>12</v>
      </c>
      <c r="X4449">
        <v>16</v>
      </c>
      <c r="Y4449">
        <v>40</v>
      </c>
      <c r="Z4449">
        <v>0</v>
      </c>
      <c r="AA4449">
        <v>0</v>
      </c>
      <c r="AB4449">
        <v>0</v>
      </c>
      <c r="AC4449">
        <v>0</v>
      </c>
      <c r="AD4449">
        <v>487</v>
      </c>
      <c r="AE4449">
        <v>6</v>
      </c>
      <c r="AF4449">
        <v>5</v>
      </c>
      <c r="AG4449">
        <v>12</v>
      </c>
      <c r="AH4449">
        <v>16</v>
      </c>
      <c r="AI4449" s="3">
        <v>6.9815195071868577E-2</v>
      </c>
      <c r="AJ4449" s="3">
        <v>0</v>
      </c>
      <c r="AK4449" s="3">
        <v>0</v>
      </c>
      <c r="AL4449" s="3">
        <v>0</v>
      </c>
      <c r="AM4449" s="3">
        <v>0</v>
      </c>
      <c r="AN4449" s="2">
        <f t="shared" si="148"/>
        <v>7.2657743785850867E-2</v>
      </c>
      <c r="AO4449" s="2">
        <v>7.4144486692015205E-2</v>
      </c>
      <c r="AP4449">
        <f t="shared" si="149"/>
        <v>38</v>
      </c>
    </row>
    <row r="4450" spans="1:42" ht="16.5" hidden="1" customHeight="1" x14ac:dyDescent="0.25">
      <c r="A4450" s="5" t="s">
        <v>791</v>
      </c>
      <c r="B4450" s="1" t="s">
        <v>319</v>
      </c>
      <c r="D4450" t="s">
        <v>32</v>
      </c>
      <c r="E4450" t="s">
        <v>317</v>
      </c>
      <c r="F4450" t="s">
        <v>320</v>
      </c>
      <c r="G4450">
        <v>22</v>
      </c>
      <c r="H4450">
        <v>12</v>
      </c>
      <c r="I4450">
        <v>0</v>
      </c>
      <c r="J4450">
        <v>0</v>
      </c>
      <c r="K4450">
        <v>0</v>
      </c>
      <c r="L4450">
        <v>0</v>
      </c>
      <c r="M4450">
        <v>38</v>
      </c>
      <c r="N4450" s="2">
        <v>0</v>
      </c>
      <c r="O4450" s="2">
        <v>6.0509554140127389E-2</v>
      </c>
      <c r="P4450">
        <v>17</v>
      </c>
      <c r="Q4450" s="2">
        <v>2.800658978583196E-2</v>
      </c>
      <c r="R4450">
        <v>628</v>
      </c>
      <c r="S4450">
        <v>607</v>
      </c>
      <c r="T4450">
        <v>218</v>
      </c>
      <c r="U4450">
        <v>389</v>
      </c>
      <c r="V4450">
        <v>0</v>
      </c>
      <c r="W4450">
        <v>0</v>
      </c>
      <c r="X4450">
        <v>0</v>
      </c>
      <c r="Y4450">
        <v>5</v>
      </c>
      <c r="Z4450">
        <v>7</v>
      </c>
      <c r="AA4450">
        <v>0</v>
      </c>
      <c r="AB4450">
        <v>0</v>
      </c>
      <c r="AC4450">
        <v>0</v>
      </c>
      <c r="AD4450">
        <v>235</v>
      </c>
      <c r="AE4450">
        <v>394</v>
      </c>
      <c r="AF4450">
        <v>0</v>
      </c>
      <c r="AG4450">
        <v>0</v>
      </c>
      <c r="AH4450">
        <v>0</v>
      </c>
      <c r="AI4450" s="3">
        <v>9.3617021276595741E-2</v>
      </c>
      <c r="AJ4450" s="3">
        <v>3.0456852791878174E-2</v>
      </c>
      <c r="AK4450" s="3">
        <v>0</v>
      </c>
      <c r="AL4450" s="3">
        <v>0</v>
      </c>
      <c r="AM4450" s="3">
        <v>0</v>
      </c>
      <c r="AN4450" s="2">
        <f t="shared" si="148"/>
        <v>6.0509554140127389E-2</v>
      </c>
      <c r="AO4450" s="2">
        <v>0.62639109697933226</v>
      </c>
      <c r="AP4450">
        <f t="shared" si="149"/>
        <v>38</v>
      </c>
    </row>
    <row r="4451" spans="1:42" ht="16.5" hidden="1" customHeight="1" x14ac:dyDescent="0.25">
      <c r="A4451" s="5" t="s">
        <v>792</v>
      </c>
      <c r="B4451" s="1" t="s">
        <v>581</v>
      </c>
      <c r="D4451" t="s">
        <v>32</v>
      </c>
      <c r="E4451" t="s">
        <v>582</v>
      </c>
      <c r="F4451" t="s">
        <v>583</v>
      </c>
      <c r="G4451">
        <v>37</v>
      </c>
      <c r="H4451">
        <v>0</v>
      </c>
      <c r="I4451">
        <v>0</v>
      </c>
      <c r="J4451">
        <v>0</v>
      </c>
      <c r="K4451">
        <v>0</v>
      </c>
      <c r="L4451">
        <v>4</v>
      </c>
      <c r="M4451">
        <v>34</v>
      </c>
      <c r="N4451" s="2">
        <v>5.9612518628912071E-3</v>
      </c>
      <c r="O4451" s="2">
        <v>5.0670640834575259E-2</v>
      </c>
      <c r="P4451">
        <v>123</v>
      </c>
      <c r="Q4451" s="2">
        <v>0.1626984126984127</v>
      </c>
      <c r="R4451">
        <v>671</v>
      </c>
      <c r="S4451">
        <v>756</v>
      </c>
      <c r="T4451">
        <v>725</v>
      </c>
      <c r="U4451">
        <v>3</v>
      </c>
      <c r="V4451">
        <v>6</v>
      </c>
      <c r="W4451">
        <v>6</v>
      </c>
      <c r="X4451">
        <v>16</v>
      </c>
      <c r="Y4451">
        <v>121</v>
      </c>
      <c r="Z4451">
        <v>0</v>
      </c>
      <c r="AA4451">
        <v>0</v>
      </c>
      <c r="AB4451">
        <v>0</v>
      </c>
      <c r="AC4451">
        <v>0</v>
      </c>
      <c r="AD4451">
        <v>641</v>
      </c>
      <c r="AE4451">
        <v>3</v>
      </c>
      <c r="AF4451">
        <v>6</v>
      </c>
      <c r="AG4451">
        <v>6</v>
      </c>
      <c r="AH4451">
        <v>16</v>
      </c>
      <c r="AI4451" s="3">
        <v>5.7722308892355696E-2</v>
      </c>
      <c r="AJ4451" s="3">
        <v>0</v>
      </c>
      <c r="AK4451" s="3">
        <v>0</v>
      </c>
      <c r="AL4451" s="3">
        <v>0</v>
      </c>
      <c r="AM4451" s="3">
        <v>0</v>
      </c>
      <c r="AN4451" s="2">
        <f t="shared" si="148"/>
        <v>5.6631892697466463E-2</v>
      </c>
      <c r="AO4451" s="2">
        <v>4.6130952380952384E-2</v>
      </c>
      <c r="AP4451">
        <f t="shared" si="149"/>
        <v>38</v>
      </c>
    </row>
    <row r="4452" spans="1:42" ht="16.5" hidden="1" customHeight="1" x14ac:dyDescent="0.25">
      <c r="A4452" s="5" t="s">
        <v>790</v>
      </c>
      <c r="B4452" s="1" t="s">
        <v>751</v>
      </c>
      <c r="D4452" t="s">
        <v>32</v>
      </c>
      <c r="E4452" t="s">
        <v>752</v>
      </c>
      <c r="F4452" t="s">
        <v>753</v>
      </c>
      <c r="G4452">
        <v>28</v>
      </c>
      <c r="H4452">
        <v>8</v>
      </c>
      <c r="I4452">
        <v>0</v>
      </c>
      <c r="J4452">
        <v>0</v>
      </c>
      <c r="K4452">
        <v>0</v>
      </c>
      <c r="L4452">
        <v>36</v>
      </c>
      <c r="M4452">
        <v>2</v>
      </c>
      <c r="N4452" s="2">
        <v>5.1948051948051951E-2</v>
      </c>
      <c r="O4452" s="2">
        <v>2.886002886002886E-3</v>
      </c>
      <c r="P4452">
        <v>6</v>
      </c>
      <c r="Q4452" s="2">
        <v>9.0771558245083209E-3</v>
      </c>
      <c r="R4452">
        <v>693</v>
      </c>
      <c r="S4452">
        <v>661</v>
      </c>
      <c r="T4452">
        <v>526</v>
      </c>
      <c r="U4452">
        <v>123</v>
      </c>
      <c r="V4452">
        <v>1</v>
      </c>
      <c r="W4452">
        <v>10</v>
      </c>
      <c r="X4452">
        <v>1</v>
      </c>
      <c r="Y4452">
        <v>5</v>
      </c>
      <c r="Z4452">
        <v>0</v>
      </c>
      <c r="AA4452">
        <v>0</v>
      </c>
      <c r="AB4452">
        <v>0</v>
      </c>
      <c r="AC4452">
        <v>0</v>
      </c>
      <c r="AD4452">
        <v>549</v>
      </c>
      <c r="AE4452">
        <v>131</v>
      </c>
      <c r="AF4452">
        <v>1</v>
      </c>
      <c r="AG4452">
        <v>10</v>
      </c>
      <c r="AH4452">
        <v>1</v>
      </c>
      <c r="AI4452" s="3">
        <v>5.1001821493624776E-2</v>
      </c>
      <c r="AJ4452" s="3">
        <v>6.1068702290076333E-2</v>
      </c>
      <c r="AK4452" s="3">
        <v>0</v>
      </c>
      <c r="AL4452" s="3">
        <v>0</v>
      </c>
      <c r="AM4452" s="3">
        <v>0</v>
      </c>
      <c r="AN4452" s="2">
        <f t="shared" si="148"/>
        <v>5.4834054834054839E-2</v>
      </c>
      <c r="AO4452" s="2">
        <v>0.20664739884393063</v>
      </c>
      <c r="AP4452">
        <f t="shared" si="149"/>
        <v>38</v>
      </c>
    </row>
    <row r="4453" spans="1:42" ht="16.5" hidden="1" customHeight="1" x14ac:dyDescent="0.25">
      <c r="A4453" s="4" t="s">
        <v>796</v>
      </c>
      <c r="B4453" t="s">
        <v>646</v>
      </c>
      <c r="D4453" t="s">
        <v>32</v>
      </c>
      <c r="E4453" t="s">
        <v>365</v>
      </c>
      <c r="F4453" t="s">
        <v>647</v>
      </c>
      <c r="G4453">
        <v>29</v>
      </c>
      <c r="H4453">
        <v>0</v>
      </c>
      <c r="I4453">
        <v>0</v>
      </c>
      <c r="J4453">
        <v>0</v>
      </c>
      <c r="K4453">
        <v>6</v>
      </c>
      <c r="L4453">
        <v>0</v>
      </c>
      <c r="M4453">
        <v>38</v>
      </c>
      <c r="N4453" s="2">
        <v>0</v>
      </c>
      <c r="O4453" s="2">
        <v>5.1212938005390833E-2</v>
      </c>
      <c r="P4453">
        <v>67</v>
      </c>
      <c r="Q4453" s="2">
        <v>8.6900129701686118E-2</v>
      </c>
      <c r="R4453">
        <v>742</v>
      </c>
      <c r="S4453">
        <v>771</v>
      </c>
      <c r="T4453">
        <v>723</v>
      </c>
      <c r="U4453">
        <v>6</v>
      </c>
      <c r="V4453">
        <v>9</v>
      </c>
      <c r="W4453">
        <v>5</v>
      </c>
      <c r="X4453">
        <v>28</v>
      </c>
      <c r="Y4453">
        <v>65</v>
      </c>
      <c r="Z4453">
        <v>0</v>
      </c>
      <c r="AA4453">
        <v>0</v>
      </c>
      <c r="AB4453">
        <v>0</v>
      </c>
      <c r="AC4453">
        <v>0</v>
      </c>
      <c r="AD4453">
        <v>687</v>
      </c>
      <c r="AE4453">
        <v>6</v>
      </c>
      <c r="AF4453">
        <v>9</v>
      </c>
      <c r="AG4453">
        <v>5</v>
      </c>
      <c r="AH4453">
        <v>34</v>
      </c>
      <c r="AI4453" s="3">
        <v>4.2212518195050945E-2</v>
      </c>
      <c r="AJ4453" s="3">
        <v>0</v>
      </c>
      <c r="AK4453" s="3">
        <v>0</v>
      </c>
      <c r="AL4453" s="3">
        <v>0</v>
      </c>
      <c r="AM4453" s="3">
        <v>0.17647058823529413</v>
      </c>
      <c r="AN4453" s="2">
        <f t="shared" si="148"/>
        <v>5.1212938005390833E-2</v>
      </c>
      <c r="AO4453" s="2">
        <v>7.28744939271255E-2</v>
      </c>
      <c r="AP4453">
        <f t="shared" si="149"/>
        <v>38</v>
      </c>
    </row>
    <row r="4454" spans="1:42" ht="16.5" hidden="1" customHeight="1" x14ac:dyDescent="0.25">
      <c r="A4454" s="5" t="s">
        <v>794</v>
      </c>
      <c r="B4454" s="1" t="s">
        <v>136</v>
      </c>
      <c r="D4454" t="s">
        <v>32</v>
      </c>
      <c r="E4454" t="s">
        <v>134</v>
      </c>
      <c r="F4454" t="s">
        <v>137</v>
      </c>
      <c r="G4454">
        <v>32</v>
      </c>
      <c r="H4454">
        <v>0</v>
      </c>
      <c r="I4454">
        <v>0</v>
      </c>
      <c r="J4454">
        <v>0</v>
      </c>
      <c r="K4454">
        <v>0</v>
      </c>
      <c r="L4454">
        <v>3</v>
      </c>
      <c r="M4454">
        <v>35</v>
      </c>
      <c r="N4454" s="2">
        <v>3.7926675094816687E-3</v>
      </c>
      <c r="O4454" s="2">
        <v>4.4247787610619468E-2</v>
      </c>
      <c r="P4454">
        <v>140</v>
      </c>
      <c r="Q4454" s="2">
        <v>0.15677491601343785</v>
      </c>
      <c r="R4454">
        <v>791</v>
      </c>
      <c r="S4454">
        <v>893</v>
      </c>
      <c r="T4454">
        <v>876</v>
      </c>
      <c r="U4454">
        <v>2</v>
      </c>
      <c r="V4454">
        <v>8</v>
      </c>
      <c r="W4454">
        <v>1</v>
      </c>
      <c r="X4454">
        <v>6</v>
      </c>
      <c r="Y4454">
        <v>139</v>
      </c>
      <c r="Z4454">
        <v>0</v>
      </c>
      <c r="AA4454">
        <v>0</v>
      </c>
      <c r="AB4454">
        <v>0</v>
      </c>
      <c r="AC4454">
        <v>0</v>
      </c>
      <c r="AD4454">
        <v>769</v>
      </c>
      <c r="AE4454">
        <v>2</v>
      </c>
      <c r="AF4454">
        <v>8</v>
      </c>
      <c r="AG4454">
        <v>1</v>
      </c>
      <c r="AH4454">
        <v>6</v>
      </c>
      <c r="AI4454" s="3">
        <v>4.1612483745123538E-2</v>
      </c>
      <c r="AJ4454" s="3">
        <v>0</v>
      </c>
      <c r="AK4454" s="3">
        <v>0</v>
      </c>
      <c r="AL4454" s="3">
        <v>0</v>
      </c>
      <c r="AM4454" s="3">
        <v>0</v>
      </c>
      <c r="AN4454" s="2">
        <f t="shared" si="148"/>
        <v>4.804045512010114E-2</v>
      </c>
      <c r="AO4454" s="2">
        <v>2.1628498727735368E-2</v>
      </c>
      <c r="AP4454">
        <f t="shared" si="149"/>
        <v>38</v>
      </c>
    </row>
    <row r="4455" spans="1:42" ht="16.5" hidden="1" customHeight="1" x14ac:dyDescent="0.25">
      <c r="A4455" s="5" t="s">
        <v>795</v>
      </c>
      <c r="B4455" t="s">
        <v>644</v>
      </c>
      <c r="D4455" t="s">
        <v>32</v>
      </c>
      <c r="E4455" t="s">
        <v>556</v>
      </c>
      <c r="F4455" t="s">
        <v>645</v>
      </c>
      <c r="G4455">
        <v>27</v>
      </c>
      <c r="H4455">
        <v>0</v>
      </c>
      <c r="I4455">
        <v>0</v>
      </c>
      <c r="J4455">
        <v>0</v>
      </c>
      <c r="K4455">
        <v>0</v>
      </c>
      <c r="L4455">
        <v>3</v>
      </c>
      <c r="M4455">
        <v>35</v>
      </c>
      <c r="N4455" s="2">
        <v>3.5128805620608899E-3</v>
      </c>
      <c r="O4455" s="2">
        <v>4.0983606557377046E-2</v>
      </c>
      <c r="P4455">
        <v>121</v>
      </c>
      <c r="Q4455" s="2">
        <v>0.12913553895410887</v>
      </c>
      <c r="R4455">
        <v>854</v>
      </c>
      <c r="S4455">
        <v>937</v>
      </c>
      <c r="T4455">
        <v>929</v>
      </c>
      <c r="U4455">
        <v>0</v>
      </c>
      <c r="V4455">
        <v>1</v>
      </c>
      <c r="W4455">
        <v>3</v>
      </c>
      <c r="X4455">
        <v>4</v>
      </c>
      <c r="Y4455">
        <v>118</v>
      </c>
      <c r="Z4455">
        <v>0</v>
      </c>
      <c r="AA4455">
        <v>0</v>
      </c>
      <c r="AB4455">
        <v>0</v>
      </c>
      <c r="AC4455">
        <v>0</v>
      </c>
      <c r="AD4455">
        <v>838</v>
      </c>
      <c r="AE4455">
        <v>0</v>
      </c>
      <c r="AF4455">
        <v>1</v>
      </c>
      <c r="AG4455">
        <v>3</v>
      </c>
      <c r="AH4455">
        <v>4</v>
      </c>
      <c r="AI4455" s="3">
        <v>3.2219570405727926E-2</v>
      </c>
      <c r="AJ4455" s="3">
        <v>0</v>
      </c>
      <c r="AK4455" s="3">
        <v>0</v>
      </c>
      <c r="AL4455" s="3">
        <v>0</v>
      </c>
      <c r="AM4455" s="3">
        <v>0</v>
      </c>
      <c r="AN4455" s="2">
        <f t="shared" si="148"/>
        <v>4.4496487119437933E-2</v>
      </c>
      <c r="AO4455" s="2">
        <v>9.4562647754137114E-3</v>
      </c>
      <c r="AP4455">
        <f t="shared" si="149"/>
        <v>38</v>
      </c>
    </row>
    <row r="4456" spans="1:42" ht="16.5" hidden="1" customHeight="1" x14ac:dyDescent="0.25">
      <c r="A4456" s="4">
        <v>2011</v>
      </c>
      <c r="B4456" s="1" t="s">
        <v>131</v>
      </c>
      <c r="D4456" t="s">
        <v>32</v>
      </c>
      <c r="E4456" t="s">
        <v>129</v>
      </c>
      <c r="F4456" t="s">
        <v>132</v>
      </c>
      <c r="G4456">
        <v>24</v>
      </c>
      <c r="H4456">
        <v>0</v>
      </c>
      <c r="I4456">
        <v>0</v>
      </c>
      <c r="J4456">
        <v>0</v>
      </c>
      <c r="K4456">
        <v>0</v>
      </c>
      <c r="L4456">
        <v>6</v>
      </c>
      <c r="M4456">
        <v>32</v>
      </c>
      <c r="N4456" s="2">
        <v>6.41025641025641E-3</v>
      </c>
      <c r="O4456" s="2">
        <v>3.4188034188034191E-2</v>
      </c>
      <c r="P4456">
        <v>7</v>
      </c>
      <c r="Q4456" s="2">
        <v>7.7348066298342545E-3</v>
      </c>
      <c r="R4456">
        <v>936</v>
      </c>
      <c r="S4456">
        <v>905</v>
      </c>
      <c r="T4456">
        <v>864</v>
      </c>
      <c r="U4456">
        <v>6</v>
      </c>
      <c r="V4456">
        <v>8</v>
      </c>
      <c r="W4456">
        <v>13</v>
      </c>
      <c r="X4456">
        <v>14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888</v>
      </c>
      <c r="AE4456">
        <v>6</v>
      </c>
      <c r="AF4456">
        <v>8</v>
      </c>
      <c r="AG4456">
        <v>13</v>
      </c>
      <c r="AH4456">
        <v>14</v>
      </c>
      <c r="AI4456" s="3">
        <v>2.7027027027027029E-2</v>
      </c>
      <c r="AJ4456" s="3">
        <v>0</v>
      </c>
      <c r="AK4456" s="3">
        <v>0</v>
      </c>
      <c r="AL4456" s="3">
        <v>0</v>
      </c>
      <c r="AM4456" s="3">
        <v>0</v>
      </c>
      <c r="AN4456" s="2">
        <f t="shared" si="148"/>
        <v>4.05982905982906E-2</v>
      </c>
      <c r="AO4456" s="2">
        <v>4.4133476856835309E-2</v>
      </c>
      <c r="AP4456">
        <f t="shared" si="149"/>
        <v>38</v>
      </c>
    </row>
    <row r="4457" spans="1:42" ht="16.5" hidden="1" customHeight="1" x14ac:dyDescent="0.25">
      <c r="A4457" s="4" t="s">
        <v>796</v>
      </c>
      <c r="B4457" s="1" t="s">
        <v>131</v>
      </c>
      <c r="D4457" t="s">
        <v>32</v>
      </c>
      <c r="E4457" t="s">
        <v>129</v>
      </c>
      <c r="F4457" t="s">
        <v>132</v>
      </c>
      <c r="G4457">
        <v>27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38</v>
      </c>
      <c r="N4457" s="2">
        <v>0</v>
      </c>
      <c r="O4457" s="2">
        <v>4.0554962646744928E-2</v>
      </c>
      <c r="P4457">
        <v>6</v>
      </c>
      <c r="Q4457" s="2">
        <v>6.6298342541436465E-3</v>
      </c>
      <c r="R4457">
        <v>937</v>
      </c>
      <c r="S4457">
        <v>905</v>
      </c>
      <c r="T4457">
        <v>860</v>
      </c>
      <c r="U4457">
        <v>6</v>
      </c>
      <c r="V4457">
        <v>9</v>
      </c>
      <c r="W4457">
        <v>14</v>
      </c>
      <c r="X4457">
        <v>16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887</v>
      </c>
      <c r="AE4457">
        <v>6</v>
      </c>
      <c r="AF4457">
        <v>9</v>
      </c>
      <c r="AG4457">
        <v>14</v>
      </c>
      <c r="AH4457">
        <v>16</v>
      </c>
      <c r="AI4457" s="3">
        <v>3.0439684329199548E-2</v>
      </c>
      <c r="AJ4457" s="3">
        <v>0</v>
      </c>
      <c r="AK4457" s="3">
        <v>0</v>
      </c>
      <c r="AL4457" s="3">
        <v>0</v>
      </c>
      <c r="AM4457" s="3">
        <v>0</v>
      </c>
      <c r="AN4457" s="2">
        <f t="shared" si="148"/>
        <v>4.0554962646744928E-2</v>
      </c>
      <c r="AO4457" s="2">
        <v>4.8283261802575105E-2</v>
      </c>
      <c r="AP4457">
        <f t="shared" si="149"/>
        <v>38</v>
      </c>
    </row>
    <row r="4458" spans="1:42" ht="16.5" hidden="1" customHeight="1" x14ac:dyDescent="0.25">
      <c r="A4458" s="5" t="s">
        <v>787</v>
      </c>
      <c r="B4458" s="1" t="s">
        <v>345</v>
      </c>
      <c r="D4458" t="s">
        <v>32</v>
      </c>
      <c r="E4458" t="s">
        <v>343</v>
      </c>
      <c r="F4458" t="s">
        <v>346</v>
      </c>
      <c r="G4458">
        <v>37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38</v>
      </c>
      <c r="N4458" s="2">
        <v>0</v>
      </c>
      <c r="O4458" s="2">
        <v>3.9832285115303984E-2</v>
      </c>
      <c r="P4458">
        <v>90</v>
      </c>
      <c r="Q4458" s="2">
        <v>8.9463220675944338E-2</v>
      </c>
      <c r="R4458">
        <v>954</v>
      </c>
      <c r="S4458">
        <v>1006</v>
      </c>
      <c r="T4458">
        <v>990</v>
      </c>
      <c r="U4458">
        <v>4</v>
      </c>
      <c r="V4458">
        <v>4</v>
      </c>
      <c r="W4458">
        <v>2</v>
      </c>
      <c r="X4458">
        <v>6</v>
      </c>
      <c r="Y4458">
        <v>87</v>
      </c>
      <c r="Z4458">
        <v>0</v>
      </c>
      <c r="AA4458">
        <v>0</v>
      </c>
      <c r="AB4458">
        <v>0</v>
      </c>
      <c r="AC4458">
        <v>0</v>
      </c>
      <c r="AD4458">
        <v>940</v>
      </c>
      <c r="AE4458">
        <v>4</v>
      </c>
      <c r="AF4458">
        <v>4</v>
      </c>
      <c r="AG4458">
        <v>2</v>
      </c>
      <c r="AH4458">
        <v>6</v>
      </c>
      <c r="AI4458" s="3">
        <v>3.9361702127659576E-2</v>
      </c>
      <c r="AJ4458" s="3">
        <v>0</v>
      </c>
      <c r="AK4458" s="3">
        <v>0</v>
      </c>
      <c r="AL4458" s="3">
        <v>0</v>
      </c>
      <c r="AM4458" s="3">
        <v>0</v>
      </c>
      <c r="AN4458" s="2">
        <f t="shared" si="148"/>
        <v>3.9832285115303984E-2</v>
      </c>
      <c r="AO4458" s="2">
        <v>1.6736401673640166E-2</v>
      </c>
      <c r="AP4458">
        <f t="shared" si="149"/>
        <v>38</v>
      </c>
    </row>
    <row r="4459" spans="1:42" ht="16.5" hidden="1" customHeight="1" x14ac:dyDescent="0.25">
      <c r="A4459" s="5" t="s">
        <v>793</v>
      </c>
      <c r="B4459" s="1" t="s">
        <v>103</v>
      </c>
      <c r="D4459" t="s">
        <v>32</v>
      </c>
      <c r="E4459" t="s">
        <v>95</v>
      </c>
      <c r="F4459" t="s">
        <v>104</v>
      </c>
      <c r="G4459">
        <v>33</v>
      </c>
      <c r="H4459">
        <v>3</v>
      </c>
      <c r="I4459">
        <v>0</v>
      </c>
      <c r="J4459">
        <v>0</v>
      </c>
      <c r="K4459">
        <v>0</v>
      </c>
      <c r="L4459">
        <v>0</v>
      </c>
      <c r="M4459">
        <v>38</v>
      </c>
      <c r="N4459" s="2">
        <v>0</v>
      </c>
      <c r="O4459" s="2">
        <v>3.7886340977068791E-2</v>
      </c>
      <c r="P4459">
        <v>165</v>
      </c>
      <c r="Q4459" s="2">
        <v>0.14601769911504425</v>
      </c>
      <c r="R4459">
        <v>1003</v>
      </c>
      <c r="S4459">
        <v>1130</v>
      </c>
      <c r="T4459">
        <v>1101</v>
      </c>
      <c r="U4459">
        <v>11</v>
      </c>
      <c r="V4459">
        <v>5</v>
      </c>
      <c r="W4459">
        <v>8</v>
      </c>
      <c r="X4459">
        <v>5</v>
      </c>
      <c r="Y4459">
        <v>154</v>
      </c>
      <c r="Z4459">
        <v>3</v>
      </c>
      <c r="AA4459">
        <v>0</v>
      </c>
      <c r="AB4459">
        <v>0</v>
      </c>
      <c r="AC4459">
        <v>0</v>
      </c>
      <c r="AD4459">
        <v>980</v>
      </c>
      <c r="AE4459">
        <v>11</v>
      </c>
      <c r="AF4459">
        <v>5</v>
      </c>
      <c r="AG4459">
        <v>8</v>
      </c>
      <c r="AH4459">
        <v>5</v>
      </c>
      <c r="AI4459" s="3">
        <v>3.3673469387755103E-2</v>
      </c>
      <c r="AJ4459" s="3">
        <v>0.27272727272727271</v>
      </c>
      <c r="AK4459" s="3">
        <v>0</v>
      </c>
      <c r="AL4459" s="3">
        <v>0</v>
      </c>
      <c r="AM4459" s="3">
        <v>0</v>
      </c>
      <c r="AN4459" s="2">
        <f t="shared" si="148"/>
        <v>3.7886340977068791E-2</v>
      </c>
      <c r="AO4459" s="2">
        <v>2.8741328047571853E-2</v>
      </c>
      <c r="AP4459">
        <f t="shared" si="149"/>
        <v>38</v>
      </c>
    </row>
    <row r="4460" spans="1:42" ht="16.5" hidden="1" customHeight="1" x14ac:dyDescent="0.25">
      <c r="A4460" s="4" t="s">
        <v>797</v>
      </c>
      <c r="B4460" s="1" t="s">
        <v>460</v>
      </c>
      <c r="D4460" t="s">
        <v>32</v>
      </c>
      <c r="E4460" t="s">
        <v>456</v>
      </c>
      <c r="F4460" t="s">
        <v>461</v>
      </c>
      <c r="G4460">
        <v>30</v>
      </c>
      <c r="H4460">
        <v>0</v>
      </c>
      <c r="I4460">
        <v>0</v>
      </c>
      <c r="J4460">
        <v>0</v>
      </c>
      <c r="K4460">
        <v>3</v>
      </c>
      <c r="L4460">
        <v>6</v>
      </c>
      <c r="M4460">
        <v>32</v>
      </c>
      <c r="N4460" s="2">
        <v>5.9642147117296221E-3</v>
      </c>
      <c r="O4460" s="2">
        <v>3.1809145129224649E-2</v>
      </c>
      <c r="P4460">
        <v>31</v>
      </c>
      <c r="Q4460" s="2">
        <v>3.1031031031031032E-2</v>
      </c>
      <c r="R4460">
        <v>1006</v>
      </c>
      <c r="S4460">
        <v>999</v>
      </c>
      <c r="T4460">
        <v>804</v>
      </c>
      <c r="U4460">
        <v>92</v>
      </c>
      <c r="V4460">
        <v>6</v>
      </c>
      <c r="W4460">
        <v>89</v>
      </c>
      <c r="X4460">
        <v>8</v>
      </c>
      <c r="Y4460">
        <v>24</v>
      </c>
      <c r="Z4460">
        <v>6</v>
      </c>
      <c r="AA4460">
        <v>0</v>
      </c>
      <c r="AB4460">
        <v>0</v>
      </c>
      <c r="AC4460">
        <v>0</v>
      </c>
      <c r="AD4460">
        <v>810</v>
      </c>
      <c r="AE4460">
        <v>86</v>
      </c>
      <c r="AF4460">
        <v>6</v>
      </c>
      <c r="AG4460">
        <v>89</v>
      </c>
      <c r="AH4460">
        <v>11</v>
      </c>
      <c r="AI4460" s="3">
        <v>3.7037037037037035E-2</v>
      </c>
      <c r="AJ4460" s="3">
        <v>0</v>
      </c>
      <c r="AK4460" s="3">
        <v>0</v>
      </c>
      <c r="AL4460" s="3">
        <v>0</v>
      </c>
      <c r="AM4460" s="3">
        <v>0.27272727272727271</v>
      </c>
      <c r="AN4460" s="2">
        <f t="shared" si="148"/>
        <v>3.7773359840954271E-2</v>
      </c>
      <c r="AO4460" s="2">
        <v>0.19161676646706588</v>
      </c>
      <c r="AP4460">
        <f t="shared" si="149"/>
        <v>38</v>
      </c>
    </row>
    <row r="4461" spans="1:42" ht="16.5" hidden="1" customHeight="1" x14ac:dyDescent="0.25">
      <c r="A4461" s="5" t="s">
        <v>789</v>
      </c>
      <c r="B4461" s="1" t="s">
        <v>131</v>
      </c>
      <c r="D4461" t="s">
        <v>32</v>
      </c>
      <c r="E4461" t="s">
        <v>129</v>
      </c>
      <c r="F4461" t="s">
        <v>132</v>
      </c>
      <c r="G4461">
        <v>34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38</v>
      </c>
      <c r="N4461" s="2">
        <v>0</v>
      </c>
      <c r="O4461" s="2">
        <v>3.7109375E-2</v>
      </c>
      <c r="P4461">
        <v>0</v>
      </c>
      <c r="Q4461" s="2">
        <v>0</v>
      </c>
      <c r="R4461">
        <v>1024</v>
      </c>
      <c r="S4461">
        <v>986</v>
      </c>
      <c r="T4461">
        <v>944</v>
      </c>
      <c r="U4461">
        <v>11</v>
      </c>
      <c r="V4461">
        <v>12</v>
      </c>
      <c r="W4461">
        <v>8</v>
      </c>
      <c r="X4461">
        <v>11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978</v>
      </c>
      <c r="AE4461">
        <v>11</v>
      </c>
      <c r="AF4461">
        <v>12</v>
      </c>
      <c r="AG4461">
        <v>8</v>
      </c>
      <c r="AH4461">
        <v>11</v>
      </c>
      <c r="AI4461" s="3">
        <v>3.4764826175869123E-2</v>
      </c>
      <c r="AJ4461" s="3">
        <v>0</v>
      </c>
      <c r="AK4461" s="3">
        <v>0</v>
      </c>
      <c r="AL4461" s="3">
        <v>0</v>
      </c>
      <c r="AM4461" s="3">
        <v>0</v>
      </c>
      <c r="AN4461" s="2">
        <f t="shared" si="148"/>
        <v>3.7109375E-2</v>
      </c>
      <c r="AO4461" s="2">
        <v>4.1176470588235294E-2</v>
      </c>
      <c r="AP4461">
        <f t="shared" si="149"/>
        <v>38</v>
      </c>
    </row>
    <row r="4462" spans="1:42" ht="16.5" hidden="1" customHeight="1" x14ac:dyDescent="0.25">
      <c r="A4462" s="4" t="s">
        <v>803</v>
      </c>
      <c r="B4462" s="1" t="s">
        <v>243</v>
      </c>
      <c r="D4462" t="s">
        <v>32</v>
      </c>
      <c r="E4462" t="s">
        <v>239</v>
      </c>
      <c r="F4462" t="s">
        <v>244</v>
      </c>
      <c r="G4462">
        <v>36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38</v>
      </c>
      <c r="N4462" s="2">
        <v>0</v>
      </c>
      <c r="O4462" s="2">
        <v>3.6087369420702751E-2</v>
      </c>
      <c r="P4462">
        <v>15</v>
      </c>
      <c r="Q4462" s="2">
        <v>1.4563106796116505E-2</v>
      </c>
      <c r="R4462">
        <v>1053</v>
      </c>
      <c r="S4462">
        <v>1030</v>
      </c>
      <c r="T4462">
        <v>1006</v>
      </c>
      <c r="U4462">
        <v>0</v>
      </c>
      <c r="V4462">
        <v>11</v>
      </c>
      <c r="W4462">
        <v>9</v>
      </c>
      <c r="X4462">
        <v>4</v>
      </c>
      <c r="Y4462">
        <v>14</v>
      </c>
      <c r="Z4462">
        <v>0</v>
      </c>
      <c r="AA4462">
        <v>0</v>
      </c>
      <c r="AB4462">
        <v>0</v>
      </c>
      <c r="AC4462">
        <v>0</v>
      </c>
      <c r="AD4462">
        <v>1028</v>
      </c>
      <c r="AE4462">
        <v>0</v>
      </c>
      <c r="AF4462">
        <v>11</v>
      </c>
      <c r="AG4462">
        <v>9</v>
      </c>
      <c r="AH4462">
        <v>4</v>
      </c>
      <c r="AI4462" s="3">
        <v>3.5019455252918288E-2</v>
      </c>
      <c r="AJ4462" s="3">
        <v>0</v>
      </c>
      <c r="AK4462" s="3">
        <v>0</v>
      </c>
      <c r="AL4462" s="3">
        <v>0</v>
      </c>
      <c r="AM4462" s="3">
        <v>0</v>
      </c>
      <c r="AN4462" s="2">
        <f t="shared" si="148"/>
        <v>3.6087369420702751E-2</v>
      </c>
      <c r="AO4462" s="2">
        <v>2.2813688212927757E-2</v>
      </c>
      <c r="AP4462">
        <f t="shared" si="149"/>
        <v>38</v>
      </c>
    </row>
    <row r="4463" spans="1:42" ht="16.5" hidden="1" customHeight="1" x14ac:dyDescent="0.25">
      <c r="A4463" s="5" t="s">
        <v>787</v>
      </c>
      <c r="B4463" s="1" t="s">
        <v>572</v>
      </c>
      <c r="D4463" t="s">
        <v>32</v>
      </c>
      <c r="E4463" t="s">
        <v>568</v>
      </c>
      <c r="F4463" t="s">
        <v>573</v>
      </c>
      <c r="G4463">
        <v>31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38</v>
      </c>
      <c r="N4463" s="2">
        <v>0</v>
      </c>
      <c r="O4463" s="2">
        <v>2.8485757121439279E-2</v>
      </c>
      <c r="P4463">
        <v>44</v>
      </c>
      <c r="Q4463" s="2">
        <v>3.2835820895522387E-2</v>
      </c>
      <c r="R4463">
        <v>1334</v>
      </c>
      <c r="S4463">
        <v>1340</v>
      </c>
      <c r="T4463">
        <v>968</v>
      </c>
      <c r="U4463">
        <v>4</v>
      </c>
      <c r="V4463">
        <v>22</v>
      </c>
      <c r="W4463">
        <v>9</v>
      </c>
      <c r="X4463">
        <v>337</v>
      </c>
      <c r="Y4463">
        <v>35</v>
      </c>
      <c r="Z4463">
        <v>0</v>
      </c>
      <c r="AA4463">
        <v>0</v>
      </c>
      <c r="AB4463">
        <v>0</v>
      </c>
      <c r="AC4463">
        <v>6</v>
      </c>
      <c r="AD4463">
        <v>964</v>
      </c>
      <c r="AE4463">
        <v>4</v>
      </c>
      <c r="AF4463">
        <v>22</v>
      </c>
      <c r="AG4463">
        <v>9</v>
      </c>
      <c r="AH4463">
        <v>331</v>
      </c>
      <c r="AI4463" s="3">
        <v>3.2157676348547715E-2</v>
      </c>
      <c r="AJ4463" s="3">
        <v>0</v>
      </c>
      <c r="AK4463" s="3">
        <v>0</v>
      </c>
      <c r="AL4463" s="3">
        <v>0</v>
      </c>
      <c r="AM4463" s="3">
        <v>0</v>
      </c>
      <c r="AN4463" s="2">
        <f t="shared" si="148"/>
        <v>2.8485757121439279E-2</v>
      </c>
      <c r="AO4463" s="2">
        <v>0.27518796992481204</v>
      </c>
      <c r="AP4463">
        <f t="shared" si="149"/>
        <v>38</v>
      </c>
    </row>
    <row r="4464" spans="1:42" ht="16.5" hidden="1" customHeight="1" x14ac:dyDescent="0.25">
      <c r="A4464" s="5" t="s">
        <v>791</v>
      </c>
      <c r="B4464" s="1" t="s">
        <v>546</v>
      </c>
      <c r="D4464" t="s">
        <v>32</v>
      </c>
      <c r="E4464" t="s">
        <v>544</v>
      </c>
      <c r="F4464" t="s">
        <v>547</v>
      </c>
      <c r="G4464">
        <v>33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38</v>
      </c>
      <c r="N4464" s="2">
        <v>0</v>
      </c>
      <c r="O4464" s="2">
        <v>2.8002947678703021E-2</v>
      </c>
      <c r="P4464">
        <v>51</v>
      </c>
      <c r="Q4464" s="2">
        <v>3.7226277372262771E-2</v>
      </c>
      <c r="R4464">
        <v>1357</v>
      </c>
      <c r="S4464">
        <v>1370</v>
      </c>
      <c r="T4464">
        <v>1306</v>
      </c>
      <c r="U4464">
        <v>1</v>
      </c>
      <c r="V4464">
        <v>26</v>
      </c>
      <c r="W4464">
        <v>13</v>
      </c>
      <c r="X4464">
        <v>24</v>
      </c>
      <c r="Y4464">
        <v>48</v>
      </c>
      <c r="Z4464">
        <v>0</v>
      </c>
      <c r="AA4464">
        <v>0</v>
      </c>
      <c r="AB4464">
        <v>0</v>
      </c>
      <c r="AC4464">
        <v>0</v>
      </c>
      <c r="AD4464">
        <v>1291</v>
      </c>
      <c r="AE4464">
        <v>1</v>
      </c>
      <c r="AF4464">
        <v>26</v>
      </c>
      <c r="AG4464">
        <v>13</v>
      </c>
      <c r="AH4464">
        <v>24</v>
      </c>
      <c r="AI4464" s="3">
        <v>2.5561580170410533E-2</v>
      </c>
      <c r="AJ4464" s="3">
        <v>0</v>
      </c>
      <c r="AK4464" s="3">
        <v>0</v>
      </c>
      <c r="AL4464" s="3">
        <v>0</v>
      </c>
      <c r="AM4464" s="3">
        <v>0</v>
      </c>
      <c r="AN4464" s="2">
        <f t="shared" si="148"/>
        <v>2.8002947678703021E-2</v>
      </c>
      <c r="AO4464" s="2">
        <v>4.7232472324723246E-2</v>
      </c>
      <c r="AP4464">
        <f t="shared" si="149"/>
        <v>38</v>
      </c>
    </row>
    <row r="4465" spans="1:42" ht="16.5" hidden="1" customHeight="1" x14ac:dyDescent="0.25">
      <c r="A4465" s="5" t="s">
        <v>789</v>
      </c>
      <c r="B4465" s="1" t="s">
        <v>546</v>
      </c>
      <c r="D4465" t="s">
        <v>32</v>
      </c>
      <c r="E4465" t="s">
        <v>544</v>
      </c>
      <c r="F4465" t="s">
        <v>547</v>
      </c>
      <c r="G4465">
        <v>31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38</v>
      </c>
      <c r="N4465" s="2">
        <v>0</v>
      </c>
      <c r="O4465" s="2">
        <v>2.64808362369338E-2</v>
      </c>
      <c r="P4465">
        <v>40</v>
      </c>
      <c r="Q4465" s="2">
        <v>2.7835768963117607E-2</v>
      </c>
      <c r="R4465">
        <v>1435</v>
      </c>
      <c r="S4465">
        <v>1437</v>
      </c>
      <c r="T4465">
        <v>1371</v>
      </c>
      <c r="U4465">
        <v>1</v>
      </c>
      <c r="V4465">
        <v>25</v>
      </c>
      <c r="W4465">
        <v>13</v>
      </c>
      <c r="X4465">
        <v>27</v>
      </c>
      <c r="Y4465">
        <v>38</v>
      </c>
      <c r="Z4465">
        <v>0</v>
      </c>
      <c r="AA4465">
        <v>0</v>
      </c>
      <c r="AB4465">
        <v>0</v>
      </c>
      <c r="AC4465">
        <v>0</v>
      </c>
      <c r="AD4465">
        <v>1364</v>
      </c>
      <c r="AE4465">
        <v>1</v>
      </c>
      <c r="AF4465">
        <v>25</v>
      </c>
      <c r="AG4465">
        <v>13</v>
      </c>
      <c r="AH4465">
        <v>27</v>
      </c>
      <c r="AI4465" s="3">
        <v>2.2727272727272728E-2</v>
      </c>
      <c r="AJ4465" s="3">
        <v>0</v>
      </c>
      <c r="AK4465" s="3">
        <v>0</v>
      </c>
      <c r="AL4465" s="3">
        <v>0</v>
      </c>
      <c r="AM4465" s="3">
        <v>0</v>
      </c>
      <c r="AN4465" s="2">
        <f t="shared" si="148"/>
        <v>2.64808362369338E-2</v>
      </c>
      <c r="AO4465" s="2">
        <v>4.6153846153846156E-2</v>
      </c>
      <c r="AP4465">
        <f t="shared" si="149"/>
        <v>38</v>
      </c>
    </row>
    <row r="4466" spans="1:42" ht="16.5" hidden="1" customHeight="1" x14ac:dyDescent="0.25">
      <c r="A4466" s="5" t="s">
        <v>787</v>
      </c>
      <c r="B4466" s="1" t="s">
        <v>546</v>
      </c>
      <c r="D4466" t="s">
        <v>32</v>
      </c>
      <c r="E4466" t="s">
        <v>544</v>
      </c>
      <c r="F4466" t="s">
        <v>547</v>
      </c>
      <c r="G4466">
        <v>35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38</v>
      </c>
      <c r="N4466" s="2">
        <v>0</v>
      </c>
      <c r="O4466" s="2">
        <v>2.5384101536406144E-2</v>
      </c>
      <c r="P4466">
        <v>41</v>
      </c>
      <c r="Q4466" s="2">
        <v>2.7333333333333334E-2</v>
      </c>
      <c r="R4466">
        <v>1497</v>
      </c>
      <c r="S4466">
        <v>1500</v>
      </c>
      <c r="T4466">
        <v>1447</v>
      </c>
      <c r="U4466">
        <v>0</v>
      </c>
      <c r="V4466">
        <v>19</v>
      </c>
      <c r="W4466">
        <v>15</v>
      </c>
      <c r="X4466">
        <v>19</v>
      </c>
      <c r="Y4466">
        <v>37</v>
      </c>
      <c r="Z4466">
        <v>0</v>
      </c>
      <c r="AA4466">
        <v>0</v>
      </c>
      <c r="AB4466">
        <v>0</v>
      </c>
      <c r="AC4466">
        <v>0</v>
      </c>
      <c r="AD4466">
        <v>1445</v>
      </c>
      <c r="AE4466">
        <v>0</v>
      </c>
      <c r="AF4466">
        <v>19</v>
      </c>
      <c r="AG4466">
        <v>15</v>
      </c>
      <c r="AH4466">
        <v>19</v>
      </c>
      <c r="AI4466" s="3">
        <v>2.4221453287197232E-2</v>
      </c>
      <c r="AJ4466" s="3">
        <v>0</v>
      </c>
      <c r="AK4466" s="3">
        <v>0</v>
      </c>
      <c r="AL4466" s="3">
        <v>0</v>
      </c>
      <c r="AM4466" s="3">
        <v>0</v>
      </c>
      <c r="AN4466" s="2">
        <f t="shared" si="148"/>
        <v>2.5384101536406144E-2</v>
      </c>
      <c r="AO4466" s="2">
        <v>3.5380507343124167E-2</v>
      </c>
      <c r="AP4466">
        <f t="shared" si="149"/>
        <v>38</v>
      </c>
    </row>
    <row r="4467" spans="1:42" ht="16.5" hidden="1" customHeight="1" x14ac:dyDescent="0.25">
      <c r="A4467" s="5" t="s">
        <v>789</v>
      </c>
      <c r="B4467" s="1" t="s">
        <v>607</v>
      </c>
      <c r="D4467" t="s">
        <v>32</v>
      </c>
      <c r="E4467" t="s">
        <v>336</v>
      </c>
      <c r="F4467" t="s">
        <v>608</v>
      </c>
      <c r="G4467">
        <v>33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38</v>
      </c>
      <c r="N4467" s="2">
        <v>0</v>
      </c>
      <c r="O4467" s="2">
        <v>1.9874476987447699E-2</v>
      </c>
      <c r="P4467">
        <v>54</v>
      </c>
      <c r="Q4467" s="2">
        <v>2.8008298755186723E-2</v>
      </c>
      <c r="R4467">
        <v>1912</v>
      </c>
      <c r="S4467">
        <v>1928</v>
      </c>
      <c r="T4467">
        <v>1840</v>
      </c>
      <c r="U4467">
        <v>44</v>
      </c>
      <c r="V4467">
        <v>8</v>
      </c>
      <c r="W4467">
        <v>19</v>
      </c>
      <c r="X4467">
        <v>17</v>
      </c>
      <c r="Y4467">
        <v>47</v>
      </c>
      <c r="Z4467">
        <v>0</v>
      </c>
      <c r="AA4467">
        <v>0</v>
      </c>
      <c r="AB4467">
        <v>0</v>
      </c>
      <c r="AC4467">
        <v>0</v>
      </c>
      <c r="AD4467">
        <v>1826</v>
      </c>
      <c r="AE4467">
        <v>44</v>
      </c>
      <c r="AF4467">
        <v>8</v>
      </c>
      <c r="AG4467">
        <v>19</v>
      </c>
      <c r="AH4467">
        <v>17</v>
      </c>
      <c r="AI4467" s="3">
        <v>1.8072289156626505E-2</v>
      </c>
      <c r="AJ4467" s="3">
        <v>0</v>
      </c>
      <c r="AK4467" s="3">
        <v>0</v>
      </c>
      <c r="AL4467" s="3">
        <v>0</v>
      </c>
      <c r="AM4467" s="3">
        <v>0</v>
      </c>
      <c r="AN4467" s="2">
        <f t="shared" si="148"/>
        <v>1.9874476987447699E-2</v>
      </c>
      <c r="AO4467" s="2">
        <v>4.5977011494252873E-2</v>
      </c>
      <c r="AP4467">
        <f t="shared" si="149"/>
        <v>38</v>
      </c>
    </row>
    <row r="4468" spans="1:42" ht="16.5" hidden="1" customHeight="1" x14ac:dyDescent="0.25">
      <c r="A4468" s="5" t="s">
        <v>802</v>
      </c>
      <c r="B4468" s="1" t="s">
        <v>338</v>
      </c>
      <c r="D4468" t="s">
        <v>32</v>
      </c>
      <c r="E4468" t="s">
        <v>336</v>
      </c>
      <c r="F4468" t="s">
        <v>339</v>
      </c>
      <c r="G4468">
        <v>28</v>
      </c>
      <c r="H4468">
        <v>0</v>
      </c>
      <c r="I4468">
        <v>0</v>
      </c>
      <c r="J4468">
        <v>0</v>
      </c>
      <c r="K4468">
        <v>0</v>
      </c>
      <c r="L4468">
        <v>5</v>
      </c>
      <c r="M4468">
        <v>33</v>
      </c>
      <c r="N4468" s="2">
        <v>1.5969338869370809E-3</v>
      </c>
      <c r="O4468" s="2">
        <v>1.0539763653784734E-2</v>
      </c>
      <c r="P4468">
        <v>2</v>
      </c>
      <c r="Q4468" s="2">
        <v>6.462035541195477E-4</v>
      </c>
      <c r="R4468">
        <v>3131</v>
      </c>
      <c r="S4468">
        <v>3095</v>
      </c>
      <c r="T4468">
        <v>2987</v>
      </c>
      <c r="U4468">
        <v>34</v>
      </c>
      <c r="V4468">
        <v>28</v>
      </c>
      <c r="W4468">
        <v>22</v>
      </c>
      <c r="X4468">
        <v>24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3015</v>
      </c>
      <c r="AE4468">
        <v>34</v>
      </c>
      <c r="AF4468">
        <v>28</v>
      </c>
      <c r="AG4468">
        <v>22</v>
      </c>
      <c r="AH4468">
        <v>24</v>
      </c>
      <c r="AI4468" s="3">
        <v>9.2868988391376448E-3</v>
      </c>
      <c r="AJ4468" s="3">
        <v>0</v>
      </c>
      <c r="AK4468" s="3">
        <v>0</v>
      </c>
      <c r="AL4468" s="3">
        <v>0</v>
      </c>
      <c r="AM4468" s="3">
        <v>0</v>
      </c>
      <c r="AN4468" s="2">
        <f t="shared" si="148"/>
        <v>1.2136697540721815E-2</v>
      </c>
      <c r="AO4468" s="2">
        <v>3.4582132564841501E-2</v>
      </c>
      <c r="AP4468">
        <f t="shared" si="149"/>
        <v>38</v>
      </c>
    </row>
    <row r="4469" spans="1:42" ht="16.5" hidden="1" customHeight="1" x14ac:dyDescent="0.25">
      <c r="A4469" s="5" t="s">
        <v>790</v>
      </c>
      <c r="B4469" s="1" t="s">
        <v>493</v>
      </c>
      <c r="D4469" t="s">
        <v>32</v>
      </c>
      <c r="E4469" t="s">
        <v>491</v>
      </c>
      <c r="F4469" t="s">
        <v>494</v>
      </c>
      <c r="G4469">
        <v>29</v>
      </c>
      <c r="H4469">
        <v>0</v>
      </c>
      <c r="I4469">
        <v>0</v>
      </c>
      <c r="J4469">
        <v>0</v>
      </c>
      <c r="K4469">
        <v>0</v>
      </c>
      <c r="L4469">
        <v>13</v>
      </c>
      <c r="M4469">
        <v>25</v>
      </c>
      <c r="N4469" s="2">
        <v>3.9646233607807261E-3</v>
      </c>
      <c r="O4469" s="2">
        <v>7.6242756938090881E-3</v>
      </c>
      <c r="P4469">
        <v>48</v>
      </c>
      <c r="Q4469" s="2">
        <v>1.459410155062329E-2</v>
      </c>
      <c r="R4469">
        <v>3279</v>
      </c>
      <c r="S4469">
        <v>3289</v>
      </c>
      <c r="T4469">
        <v>3056</v>
      </c>
      <c r="U4469">
        <v>44</v>
      </c>
      <c r="V4469">
        <v>54</v>
      </c>
      <c r="W4469">
        <v>52</v>
      </c>
      <c r="X4469">
        <v>83</v>
      </c>
      <c r="Y4469">
        <v>40</v>
      </c>
      <c r="Z4469">
        <v>0</v>
      </c>
      <c r="AA4469">
        <v>0</v>
      </c>
      <c r="AB4469">
        <v>0</v>
      </c>
      <c r="AC4469">
        <v>0</v>
      </c>
      <c r="AD4469">
        <v>3045</v>
      </c>
      <c r="AE4469">
        <v>44</v>
      </c>
      <c r="AF4469">
        <v>54</v>
      </c>
      <c r="AG4469">
        <v>52</v>
      </c>
      <c r="AH4469">
        <v>83</v>
      </c>
      <c r="AI4469" s="3">
        <v>9.5238095238095247E-3</v>
      </c>
      <c r="AJ4469" s="3">
        <v>0</v>
      </c>
      <c r="AK4469" s="3">
        <v>0</v>
      </c>
      <c r="AL4469" s="3">
        <v>0</v>
      </c>
      <c r="AM4469" s="3">
        <v>0</v>
      </c>
      <c r="AN4469" s="2">
        <f t="shared" si="148"/>
        <v>1.1588899054589815E-2</v>
      </c>
      <c r="AO4469" s="2">
        <v>7.107992678462477E-2</v>
      </c>
      <c r="AP4469">
        <f t="shared" si="149"/>
        <v>38</v>
      </c>
    </row>
    <row r="4470" spans="1:42" ht="16.5" hidden="1" customHeight="1" x14ac:dyDescent="0.25">
      <c r="A4470" s="5" t="s">
        <v>790</v>
      </c>
      <c r="B4470" s="1" t="s">
        <v>442</v>
      </c>
      <c r="D4470" t="s">
        <v>32</v>
      </c>
      <c r="E4470" t="s">
        <v>443</v>
      </c>
      <c r="F4470" t="s">
        <v>444</v>
      </c>
      <c r="G4470">
        <v>36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37</v>
      </c>
      <c r="N4470" s="2">
        <v>0</v>
      </c>
      <c r="O4470" s="2">
        <v>0.35576923076923078</v>
      </c>
      <c r="P4470">
        <v>9</v>
      </c>
      <c r="Q4470" s="2">
        <v>0.11842105263157894</v>
      </c>
      <c r="R4470">
        <v>104</v>
      </c>
      <c r="S4470">
        <v>76</v>
      </c>
      <c r="T4470">
        <v>76</v>
      </c>
      <c r="U4470">
        <v>0</v>
      </c>
      <c r="V4470">
        <v>0</v>
      </c>
      <c r="W4470">
        <v>0</v>
      </c>
      <c r="X4470">
        <v>0</v>
      </c>
      <c r="Y4470">
        <v>6</v>
      </c>
      <c r="Z4470">
        <v>0</v>
      </c>
      <c r="AA4470">
        <v>0</v>
      </c>
      <c r="AB4470">
        <v>0</v>
      </c>
      <c r="AC4470">
        <v>0</v>
      </c>
      <c r="AD4470">
        <v>106</v>
      </c>
      <c r="AE4470">
        <v>0</v>
      </c>
      <c r="AF4470">
        <v>0</v>
      </c>
      <c r="AG4470">
        <v>0</v>
      </c>
      <c r="AH4470">
        <v>0</v>
      </c>
      <c r="AI4470" s="3">
        <v>0.33962264150943394</v>
      </c>
      <c r="AJ4470" s="3">
        <v>0</v>
      </c>
      <c r="AK4470" s="3">
        <v>0</v>
      </c>
      <c r="AL4470" s="3">
        <v>0</v>
      </c>
      <c r="AM4470" s="3">
        <v>0</v>
      </c>
      <c r="AN4470" s="2">
        <f t="shared" si="148"/>
        <v>0.35576923076923078</v>
      </c>
      <c r="AO4470" s="2">
        <v>0</v>
      </c>
      <c r="AP4470">
        <f t="shared" si="149"/>
        <v>37</v>
      </c>
    </row>
    <row r="4471" spans="1:42" ht="16.5" hidden="1" customHeight="1" x14ac:dyDescent="0.25">
      <c r="A4471" s="4" t="s">
        <v>796</v>
      </c>
      <c r="B4471" s="1" t="s">
        <v>579</v>
      </c>
      <c r="D4471" t="s">
        <v>32</v>
      </c>
      <c r="E4471" t="s">
        <v>575</v>
      </c>
      <c r="F4471" t="s">
        <v>580</v>
      </c>
      <c r="G4471">
        <v>36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37</v>
      </c>
      <c r="N4471" s="2">
        <v>0</v>
      </c>
      <c r="O4471" s="2">
        <v>0.30327868852459017</v>
      </c>
      <c r="P4471">
        <v>45</v>
      </c>
      <c r="Q4471" s="2">
        <v>0.34615384615384615</v>
      </c>
      <c r="R4471">
        <v>122</v>
      </c>
      <c r="S4471">
        <v>130</v>
      </c>
      <c r="T4471">
        <v>109</v>
      </c>
      <c r="U4471">
        <v>0</v>
      </c>
      <c r="V4471">
        <v>0</v>
      </c>
      <c r="W4471">
        <v>1</v>
      </c>
      <c r="X4471">
        <v>20</v>
      </c>
      <c r="Y4471">
        <v>37</v>
      </c>
      <c r="Z4471">
        <v>0</v>
      </c>
      <c r="AA4471">
        <v>0</v>
      </c>
      <c r="AB4471">
        <v>0</v>
      </c>
      <c r="AC4471">
        <v>3</v>
      </c>
      <c r="AD4471">
        <v>108</v>
      </c>
      <c r="AE4471">
        <v>0</v>
      </c>
      <c r="AF4471">
        <v>0</v>
      </c>
      <c r="AG4471">
        <v>1</v>
      </c>
      <c r="AH4471">
        <v>17</v>
      </c>
      <c r="AI4471" s="3">
        <v>0.33333333333333331</v>
      </c>
      <c r="AJ4471" s="3">
        <v>0</v>
      </c>
      <c r="AK4471" s="3">
        <v>0</v>
      </c>
      <c r="AL4471" s="3">
        <v>0</v>
      </c>
      <c r="AM4471" s="3">
        <v>0</v>
      </c>
      <c r="AN4471" s="2">
        <f t="shared" si="148"/>
        <v>0.30327868852459017</v>
      </c>
      <c r="AO4471" s="2">
        <v>0.14285714285714285</v>
      </c>
      <c r="AP4471">
        <f t="shared" si="149"/>
        <v>37</v>
      </c>
    </row>
    <row r="4472" spans="1:42" ht="16.5" hidden="1" customHeight="1" x14ac:dyDescent="0.25">
      <c r="A4472" s="4" t="s">
        <v>799</v>
      </c>
      <c r="B4472" s="1" t="s">
        <v>375</v>
      </c>
      <c r="D4472" t="s">
        <v>32</v>
      </c>
      <c r="E4472" t="s">
        <v>373</v>
      </c>
      <c r="F4472" t="s">
        <v>376</v>
      </c>
      <c r="G4472">
        <v>31</v>
      </c>
      <c r="H4472">
        <v>0</v>
      </c>
      <c r="I4472">
        <v>0</v>
      </c>
      <c r="J4472">
        <v>0</v>
      </c>
      <c r="K4472">
        <v>3</v>
      </c>
      <c r="L4472">
        <v>0</v>
      </c>
      <c r="M4472">
        <v>37</v>
      </c>
      <c r="N4472" s="2">
        <v>0</v>
      </c>
      <c r="O4472" s="2">
        <v>0.24183006535947713</v>
      </c>
      <c r="P4472">
        <v>29</v>
      </c>
      <c r="Q4472" s="2">
        <v>0.2</v>
      </c>
      <c r="R4472">
        <v>153</v>
      </c>
      <c r="S4472">
        <v>145</v>
      </c>
      <c r="T4472">
        <v>143</v>
      </c>
      <c r="U4472">
        <v>0</v>
      </c>
      <c r="V4472">
        <v>1</v>
      </c>
      <c r="W4472">
        <v>0</v>
      </c>
      <c r="X4472">
        <v>1</v>
      </c>
      <c r="Y4472">
        <v>29</v>
      </c>
      <c r="Z4472">
        <v>0</v>
      </c>
      <c r="AA4472">
        <v>0</v>
      </c>
      <c r="AB4472">
        <v>0</v>
      </c>
      <c r="AC4472">
        <v>0</v>
      </c>
      <c r="AD4472">
        <v>145</v>
      </c>
      <c r="AE4472">
        <v>0</v>
      </c>
      <c r="AF4472">
        <v>1</v>
      </c>
      <c r="AG4472">
        <v>0</v>
      </c>
      <c r="AH4472">
        <v>4</v>
      </c>
      <c r="AI4472" s="3">
        <v>0.21379310344827587</v>
      </c>
      <c r="AJ4472" s="3">
        <v>0</v>
      </c>
      <c r="AK4472" s="3">
        <v>0</v>
      </c>
      <c r="AL4472" s="3">
        <v>0</v>
      </c>
      <c r="AM4472" s="3">
        <v>0.75</v>
      </c>
      <c r="AN4472" s="2">
        <f t="shared" si="148"/>
        <v>0.24183006535947713</v>
      </c>
      <c r="AO4472" s="2">
        <v>3.3333333333333333E-2</v>
      </c>
      <c r="AP4472">
        <f t="shared" si="149"/>
        <v>37</v>
      </c>
    </row>
    <row r="4473" spans="1:42" ht="16.5" hidden="1" customHeight="1" x14ac:dyDescent="0.25">
      <c r="A4473" s="5" t="s">
        <v>790</v>
      </c>
      <c r="B4473" s="1" t="s">
        <v>85</v>
      </c>
      <c r="D4473" t="s">
        <v>32</v>
      </c>
      <c r="E4473" t="s">
        <v>86</v>
      </c>
      <c r="F4473" t="s">
        <v>87</v>
      </c>
      <c r="G4473">
        <v>35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37</v>
      </c>
      <c r="N4473" s="2">
        <v>0</v>
      </c>
      <c r="O4473" s="2">
        <v>0.20670391061452514</v>
      </c>
      <c r="P4473">
        <v>15</v>
      </c>
      <c r="Q4473" s="2">
        <v>9.5541401273885357E-2</v>
      </c>
      <c r="R4473">
        <v>179</v>
      </c>
      <c r="S4473">
        <v>157</v>
      </c>
      <c r="T4473">
        <v>141</v>
      </c>
      <c r="U4473">
        <v>0</v>
      </c>
      <c r="V4473">
        <v>0</v>
      </c>
      <c r="W4473">
        <v>0</v>
      </c>
      <c r="X4473">
        <v>16</v>
      </c>
      <c r="Y4473">
        <v>8</v>
      </c>
      <c r="Z4473">
        <v>0</v>
      </c>
      <c r="AA4473">
        <v>0</v>
      </c>
      <c r="AB4473">
        <v>0</v>
      </c>
      <c r="AC4473">
        <v>0</v>
      </c>
      <c r="AD4473">
        <v>168</v>
      </c>
      <c r="AE4473">
        <v>0</v>
      </c>
      <c r="AF4473">
        <v>0</v>
      </c>
      <c r="AG4473">
        <v>0</v>
      </c>
      <c r="AH4473">
        <v>16</v>
      </c>
      <c r="AI4473" s="3">
        <v>0.20833333333333334</v>
      </c>
      <c r="AJ4473" s="3">
        <v>0</v>
      </c>
      <c r="AK4473" s="3">
        <v>0</v>
      </c>
      <c r="AL4473" s="3">
        <v>0</v>
      </c>
      <c r="AM4473" s="3">
        <v>0</v>
      </c>
      <c r="AN4473" s="2">
        <f t="shared" si="148"/>
        <v>0.20670391061452514</v>
      </c>
      <c r="AO4473" s="2">
        <v>8.6956521739130432E-2</v>
      </c>
      <c r="AP4473">
        <f t="shared" si="149"/>
        <v>37</v>
      </c>
    </row>
    <row r="4474" spans="1:42" ht="16.5" hidden="1" customHeight="1" x14ac:dyDescent="0.25">
      <c r="A4474" s="4" t="s">
        <v>803</v>
      </c>
      <c r="B4474" s="1" t="s">
        <v>567</v>
      </c>
      <c r="D4474" t="s">
        <v>32</v>
      </c>
      <c r="E4474" t="s">
        <v>568</v>
      </c>
      <c r="F4474" t="s">
        <v>569</v>
      </c>
      <c r="G4474">
        <v>34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37</v>
      </c>
      <c r="N4474" s="2">
        <v>0</v>
      </c>
      <c r="O4474" s="2">
        <v>0.15416666666666667</v>
      </c>
      <c r="P4474">
        <v>13</v>
      </c>
      <c r="Q4474" s="2">
        <v>6.0185185185185182E-2</v>
      </c>
      <c r="R4474">
        <v>240</v>
      </c>
      <c r="S4474">
        <v>216</v>
      </c>
      <c r="T4474">
        <v>162</v>
      </c>
      <c r="U4474">
        <v>0</v>
      </c>
      <c r="V4474">
        <v>1</v>
      </c>
      <c r="W4474">
        <v>20</v>
      </c>
      <c r="X4474">
        <v>32</v>
      </c>
      <c r="Y4474">
        <v>13</v>
      </c>
      <c r="Z4474">
        <v>0</v>
      </c>
      <c r="AA4474">
        <v>0</v>
      </c>
      <c r="AB4474">
        <v>0</v>
      </c>
      <c r="AC4474">
        <v>0</v>
      </c>
      <c r="AD4474">
        <v>183</v>
      </c>
      <c r="AE4474">
        <v>0</v>
      </c>
      <c r="AF4474">
        <v>1</v>
      </c>
      <c r="AG4474">
        <v>20</v>
      </c>
      <c r="AH4474">
        <v>32</v>
      </c>
      <c r="AI4474" s="3">
        <v>0.18579234972677597</v>
      </c>
      <c r="AJ4474" s="3">
        <v>0</v>
      </c>
      <c r="AK4474" s="3">
        <v>0</v>
      </c>
      <c r="AL4474" s="3">
        <v>0</v>
      </c>
      <c r="AM4474" s="3">
        <v>0</v>
      </c>
      <c r="AN4474" s="2">
        <f t="shared" si="148"/>
        <v>0.15416666666666667</v>
      </c>
      <c r="AO4474" s="2">
        <v>0.22457627118644069</v>
      </c>
      <c r="AP4474">
        <f t="shared" si="149"/>
        <v>37</v>
      </c>
    </row>
    <row r="4475" spans="1:42" ht="16.5" hidden="1" customHeight="1" x14ac:dyDescent="0.25">
      <c r="A4475" s="4" t="s">
        <v>803</v>
      </c>
      <c r="B4475" s="1" t="s">
        <v>523</v>
      </c>
      <c r="D4475" t="s">
        <v>32</v>
      </c>
      <c r="E4475" t="s">
        <v>524</v>
      </c>
      <c r="F4475" t="s">
        <v>525</v>
      </c>
      <c r="G4475">
        <v>35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37</v>
      </c>
      <c r="N4475" s="2">
        <v>0</v>
      </c>
      <c r="O4475" s="2">
        <v>0.13805970149253732</v>
      </c>
      <c r="P4475">
        <v>15</v>
      </c>
      <c r="Q4475" s="2">
        <v>6.097560975609756E-2</v>
      </c>
      <c r="R4475">
        <v>268</v>
      </c>
      <c r="S4475">
        <v>246</v>
      </c>
      <c r="T4475">
        <v>244</v>
      </c>
      <c r="U4475">
        <v>0</v>
      </c>
      <c r="V4475">
        <v>2</v>
      </c>
      <c r="W4475">
        <v>0</v>
      </c>
      <c r="X4475">
        <v>0</v>
      </c>
      <c r="Y4475">
        <v>9</v>
      </c>
      <c r="Z4475">
        <v>0</v>
      </c>
      <c r="AA4475">
        <v>0</v>
      </c>
      <c r="AB4475">
        <v>0</v>
      </c>
      <c r="AC4475">
        <v>0</v>
      </c>
      <c r="AD4475">
        <v>270</v>
      </c>
      <c r="AE4475">
        <v>0</v>
      </c>
      <c r="AF4475">
        <v>2</v>
      </c>
      <c r="AG4475">
        <v>0</v>
      </c>
      <c r="AH4475">
        <v>0</v>
      </c>
      <c r="AI4475" s="3">
        <v>0.12962962962962962</v>
      </c>
      <c r="AJ4475" s="3">
        <v>0</v>
      </c>
      <c r="AK4475" s="3">
        <v>0</v>
      </c>
      <c r="AL4475" s="3">
        <v>0</v>
      </c>
      <c r="AM4475" s="3">
        <v>0</v>
      </c>
      <c r="AN4475" s="2">
        <f t="shared" si="148"/>
        <v>0.13805970149253732</v>
      </c>
      <c r="AO4475" s="2">
        <v>7.3529411764705881E-3</v>
      </c>
      <c r="AP4475">
        <f t="shared" si="149"/>
        <v>37</v>
      </c>
    </row>
    <row r="4476" spans="1:42" ht="16.5" hidden="1" customHeight="1" x14ac:dyDescent="0.25">
      <c r="A4476" s="4" t="s">
        <v>796</v>
      </c>
      <c r="B4476" s="1" t="s">
        <v>609</v>
      </c>
      <c r="D4476" t="s">
        <v>32</v>
      </c>
      <c r="E4476" t="s">
        <v>134</v>
      </c>
      <c r="F4476" t="s">
        <v>610</v>
      </c>
      <c r="G4476">
        <v>33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37</v>
      </c>
      <c r="N4476" s="2">
        <v>0</v>
      </c>
      <c r="O4476" s="2">
        <v>0.13405797101449277</v>
      </c>
      <c r="P4476">
        <v>55</v>
      </c>
      <c r="Q4476" s="2">
        <v>0.1870748299319728</v>
      </c>
      <c r="R4476">
        <v>276</v>
      </c>
      <c r="S4476">
        <v>294</v>
      </c>
      <c r="T4476">
        <v>266</v>
      </c>
      <c r="U4476">
        <v>13</v>
      </c>
      <c r="V4476">
        <v>4</v>
      </c>
      <c r="W4476">
        <v>5</v>
      </c>
      <c r="X4476">
        <v>6</v>
      </c>
      <c r="Y4476">
        <v>44</v>
      </c>
      <c r="Z4476">
        <v>3</v>
      </c>
      <c r="AA4476">
        <v>0</v>
      </c>
      <c r="AB4476">
        <v>0</v>
      </c>
      <c r="AC4476">
        <v>0</v>
      </c>
      <c r="AD4476">
        <v>255</v>
      </c>
      <c r="AE4476">
        <v>10</v>
      </c>
      <c r="AF4476">
        <v>4</v>
      </c>
      <c r="AG4476">
        <v>5</v>
      </c>
      <c r="AH4476">
        <v>6</v>
      </c>
      <c r="AI4476" s="3">
        <v>0.12941176470588237</v>
      </c>
      <c r="AJ4476" s="3">
        <v>0</v>
      </c>
      <c r="AK4476" s="3">
        <v>0</v>
      </c>
      <c r="AL4476" s="3">
        <v>0</v>
      </c>
      <c r="AM4476" s="3">
        <v>0</v>
      </c>
      <c r="AN4476" s="2">
        <f t="shared" si="148"/>
        <v>0.13405797101449277</v>
      </c>
      <c r="AO4476" s="2">
        <v>8.9285714285714288E-2</v>
      </c>
      <c r="AP4476">
        <f t="shared" si="149"/>
        <v>37</v>
      </c>
    </row>
    <row r="4477" spans="1:42" ht="16.5" hidden="1" customHeight="1" x14ac:dyDescent="0.25">
      <c r="A4477" s="5" t="s">
        <v>792</v>
      </c>
      <c r="B4477" s="1" t="s">
        <v>609</v>
      </c>
      <c r="D4477" t="s">
        <v>32</v>
      </c>
      <c r="E4477" t="s">
        <v>134</v>
      </c>
      <c r="F4477" t="s">
        <v>610</v>
      </c>
      <c r="G4477">
        <v>34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37</v>
      </c>
      <c r="N4477" s="2">
        <v>0</v>
      </c>
      <c r="O4477" s="2">
        <v>0.12585034013605442</v>
      </c>
      <c r="P4477">
        <v>37</v>
      </c>
      <c r="Q4477" s="2">
        <v>0.12585034013605442</v>
      </c>
      <c r="R4477">
        <v>294</v>
      </c>
      <c r="S4477">
        <v>294</v>
      </c>
      <c r="T4477">
        <v>267</v>
      </c>
      <c r="U4477">
        <v>15</v>
      </c>
      <c r="V4477">
        <v>4</v>
      </c>
      <c r="W4477">
        <v>3</v>
      </c>
      <c r="X4477">
        <v>5</v>
      </c>
      <c r="Y4477">
        <v>27</v>
      </c>
      <c r="Z4477">
        <v>0</v>
      </c>
      <c r="AA4477">
        <v>0</v>
      </c>
      <c r="AB4477">
        <v>0</v>
      </c>
      <c r="AC4477">
        <v>0</v>
      </c>
      <c r="AD4477">
        <v>274</v>
      </c>
      <c r="AE4477">
        <v>15</v>
      </c>
      <c r="AF4477">
        <v>4</v>
      </c>
      <c r="AG4477">
        <v>3</v>
      </c>
      <c r="AH4477">
        <v>5</v>
      </c>
      <c r="AI4477" s="3">
        <v>0.12408759124087591</v>
      </c>
      <c r="AJ4477" s="3">
        <v>0</v>
      </c>
      <c r="AK4477" s="3">
        <v>0</v>
      </c>
      <c r="AL4477" s="3">
        <v>0</v>
      </c>
      <c r="AM4477" s="3">
        <v>0</v>
      </c>
      <c r="AN4477" s="2">
        <f t="shared" si="148"/>
        <v>0.12585034013605442</v>
      </c>
      <c r="AO4477" s="2">
        <v>8.9700996677740868E-2</v>
      </c>
      <c r="AP4477">
        <f t="shared" si="149"/>
        <v>37</v>
      </c>
    </row>
    <row r="4478" spans="1:42" ht="16.5" hidden="1" customHeight="1" x14ac:dyDescent="0.25">
      <c r="A4478" s="5" t="s">
        <v>787</v>
      </c>
      <c r="B4478" s="1" t="s">
        <v>609</v>
      </c>
      <c r="D4478" t="s">
        <v>32</v>
      </c>
      <c r="E4478" t="s">
        <v>134</v>
      </c>
      <c r="F4478" t="s">
        <v>610</v>
      </c>
      <c r="G4478">
        <v>34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37</v>
      </c>
      <c r="N4478" s="2">
        <v>0</v>
      </c>
      <c r="O4478" s="2">
        <v>0.12171052631578948</v>
      </c>
      <c r="P4478">
        <v>14</v>
      </c>
      <c r="Q4478" s="2">
        <v>4.9822064056939501E-2</v>
      </c>
      <c r="R4478">
        <v>304</v>
      </c>
      <c r="S4478">
        <v>281</v>
      </c>
      <c r="T4478">
        <v>270</v>
      </c>
      <c r="U4478">
        <v>9</v>
      </c>
      <c r="V4478">
        <v>0</v>
      </c>
      <c r="W4478">
        <v>1</v>
      </c>
      <c r="X4478">
        <v>1</v>
      </c>
      <c r="Y4478">
        <v>12</v>
      </c>
      <c r="Z4478">
        <v>0</v>
      </c>
      <c r="AA4478">
        <v>0</v>
      </c>
      <c r="AB4478">
        <v>0</v>
      </c>
      <c r="AC4478">
        <v>0</v>
      </c>
      <c r="AD4478">
        <v>292</v>
      </c>
      <c r="AE4478">
        <v>9</v>
      </c>
      <c r="AF4478">
        <v>0</v>
      </c>
      <c r="AG4478">
        <v>1</v>
      </c>
      <c r="AH4478">
        <v>1</v>
      </c>
      <c r="AI4478" s="3">
        <v>0.11643835616438356</v>
      </c>
      <c r="AJ4478" s="3">
        <v>0</v>
      </c>
      <c r="AK4478" s="3">
        <v>0</v>
      </c>
      <c r="AL4478" s="3">
        <v>0</v>
      </c>
      <c r="AM4478" s="3">
        <v>0</v>
      </c>
      <c r="AN4478" s="2">
        <f t="shared" si="148"/>
        <v>0.12171052631578948</v>
      </c>
      <c r="AO4478" s="2">
        <v>3.6303630363036306E-2</v>
      </c>
      <c r="AP4478">
        <f t="shared" si="149"/>
        <v>37</v>
      </c>
    </row>
    <row r="4479" spans="1:42" ht="16.5" hidden="1" customHeight="1" x14ac:dyDescent="0.25">
      <c r="A4479" s="4">
        <v>2011</v>
      </c>
      <c r="B4479" s="1" t="s">
        <v>356</v>
      </c>
      <c r="D4479" t="s">
        <v>32</v>
      </c>
      <c r="E4479" t="s">
        <v>354</v>
      </c>
      <c r="F4479" t="s">
        <v>357</v>
      </c>
      <c r="G4479">
        <v>34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37</v>
      </c>
      <c r="N4479" s="2">
        <v>0</v>
      </c>
      <c r="O4479" s="2">
        <v>0.10249307479224377</v>
      </c>
      <c r="P4479">
        <v>46</v>
      </c>
      <c r="Q4479" s="2">
        <v>0.12432432432432433</v>
      </c>
      <c r="R4479">
        <v>361</v>
      </c>
      <c r="S4479">
        <v>370</v>
      </c>
      <c r="T4479">
        <v>351</v>
      </c>
      <c r="U4479">
        <v>0</v>
      </c>
      <c r="V4479">
        <v>9</v>
      </c>
      <c r="W4479">
        <v>3</v>
      </c>
      <c r="X4479">
        <v>7</v>
      </c>
      <c r="Y4479">
        <v>44</v>
      </c>
      <c r="Z4479">
        <v>0</v>
      </c>
      <c r="AA4479">
        <v>0</v>
      </c>
      <c r="AB4479">
        <v>0</v>
      </c>
      <c r="AC4479">
        <v>0</v>
      </c>
      <c r="AD4479">
        <v>341</v>
      </c>
      <c r="AE4479">
        <v>0</v>
      </c>
      <c r="AF4479">
        <v>9</v>
      </c>
      <c r="AG4479">
        <v>3</v>
      </c>
      <c r="AH4479">
        <v>7</v>
      </c>
      <c r="AI4479" s="3">
        <v>9.9706744868035185E-2</v>
      </c>
      <c r="AJ4479" s="3">
        <v>0</v>
      </c>
      <c r="AK4479" s="3">
        <v>0</v>
      </c>
      <c r="AL4479" s="3">
        <v>0</v>
      </c>
      <c r="AM4479" s="3">
        <v>0</v>
      </c>
      <c r="AN4479" s="2">
        <f t="shared" si="148"/>
        <v>0.10249307479224377</v>
      </c>
      <c r="AO4479" s="2">
        <v>5.2777777777777778E-2</v>
      </c>
      <c r="AP4479">
        <f t="shared" si="149"/>
        <v>37</v>
      </c>
    </row>
    <row r="4480" spans="1:42" ht="16.5" hidden="1" customHeight="1" x14ac:dyDescent="0.25">
      <c r="A4480" s="5" t="s">
        <v>793</v>
      </c>
      <c r="B4480" s="1" t="s">
        <v>445</v>
      </c>
      <c r="D4480" t="s">
        <v>32</v>
      </c>
      <c r="E4480" t="s">
        <v>443</v>
      </c>
      <c r="F4480" t="s">
        <v>446</v>
      </c>
      <c r="G4480">
        <v>32</v>
      </c>
      <c r="H4480">
        <v>0</v>
      </c>
      <c r="I4480">
        <v>0</v>
      </c>
      <c r="J4480">
        <v>0</v>
      </c>
      <c r="K4480">
        <v>0</v>
      </c>
      <c r="L4480">
        <v>3</v>
      </c>
      <c r="M4480">
        <v>34</v>
      </c>
      <c r="N4480" s="2">
        <v>8.0645161290322578E-3</v>
      </c>
      <c r="O4480" s="2">
        <v>9.1397849462365593E-2</v>
      </c>
      <c r="P4480">
        <v>62</v>
      </c>
      <c r="Q4480" s="2">
        <v>0.15617128463476071</v>
      </c>
      <c r="R4480">
        <v>372</v>
      </c>
      <c r="S4480">
        <v>397</v>
      </c>
      <c r="T4480">
        <v>391</v>
      </c>
      <c r="U4480">
        <v>0</v>
      </c>
      <c r="V4480">
        <v>3</v>
      </c>
      <c r="W4480">
        <v>0</v>
      </c>
      <c r="X4480">
        <v>3</v>
      </c>
      <c r="Y4480">
        <v>58</v>
      </c>
      <c r="Z4480">
        <v>0</v>
      </c>
      <c r="AA4480">
        <v>0</v>
      </c>
      <c r="AB4480">
        <v>0</v>
      </c>
      <c r="AC4480">
        <v>0</v>
      </c>
      <c r="AD4480">
        <v>365</v>
      </c>
      <c r="AE4480">
        <v>0</v>
      </c>
      <c r="AF4480">
        <v>3</v>
      </c>
      <c r="AG4480">
        <v>0</v>
      </c>
      <c r="AH4480">
        <v>3</v>
      </c>
      <c r="AI4480" s="3">
        <v>8.7671232876712329E-2</v>
      </c>
      <c r="AJ4480" s="3">
        <v>0</v>
      </c>
      <c r="AK4480" s="3">
        <v>0</v>
      </c>
      <c r="AL4480" s="3">
        <v>0</v>
      </c>
      <c r="AM4480" s="3">
        <v>0</v>
      </c>
      <c r="AN4480" s="2">
        <f t="shared" si="148"/>
        <v>9.9462365591397844E-2</v>
      </c>
      <c r="AO4480" s="2">
        <v>1.6172506738544475E-2</v>
      </c>
      <c r="AP4480">
        <f t="shared" si="149"/>
        <v>37</v>
      </c>
    </row>
    <row r="4481" spans="1:42" ht="16.5" hidden="1" customHeight="1" x14ac:dyDescent="0.25">
      <c r="A4481" s="4" t="s">
        <v>801</v>
      </c>
      <c r="B4481" s="1" t="s">
        <v>452</v>
      </c>
      <c r="D4481" t="s">
        <v>32</v>
      </c>
      <c r="E4481" t="s">
        <v>453</v>
      </c>
      <c r="F4481" t="s">
        <v>454</v>
      </c>
      <c r="G4481">
        <v>34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37</v>
      </c>
      <c r="N4481" s="2">
        <v>0</v>
      </c>
      <c r="O4481" s="2">
        <v>9.7883597883597878E-2</v>
      </c>
      <c r="P4481">
        <v>39</v>
      </c>
      <c r="Q4481" s="2">
        <v>0.10263157894736842</v>
      </c>
      <c r="R4481">
        <v>378</v>
      </c>
      <c r="S4481">
        <v>380</v>
      </c>
      <c r="T4481">
        <v>360</v>
      </c>
      <c r="V4481">
        <v>7</v>
      </c>
      <c r="X4481">
        <v>13</v>
      </c>
      <c r="Y4481">
        <v>35</v>
      </c>
      <c r="Z4481">
        <v>0</v>
      </c>
      <c r="AA4481">
        <v>0</v>
      </c>
      <c r="AB4481">
        <v>0</v>
      </c>
      <c r="AC4481">
        <v>0</v>
      </c>
      <c r="AD4481">
        <v>359</v>
      </c>
      <c r="AF4481">
        <v>7</v>
      </c>
      <c r="AH4481">
        <v>13</v>
      </c>
      <c r="AI4481" s="3">
        <v>9.4707520891364902E-2</v>
      </c>
      <c r="AJ4481" s="3">
        <v>0</v>
      </c>
      <c r="AK4481" s="3">
        <v>0</v>
      </c>
      <c r="AL4481" s="3">
        <v>0</v>
      </c>
      <c r="AM4481" s="3">
        <v>0</v>
      </c>
      <c r="AN4481" s="2">
        <f t="shared" si="148"/>
        <v>9.7883597883597878E-2</v>
      </c>
      <c r="AO4481" s="2">
        <v>5.2770448548812667E-2</v>
      </c>
      <c r="AP4481">
        <f t="shared" si="149"/>
        <v>37</v>
      </c>
    </row>
    <row r="4482" spans="1:42" ht="16.5" hidden="1" customHeight="1" x14ac:dyDescent="0.25">
      <c r="A4482" s="4">
        <v>2011</v>
      </c>
      <c r="B4482" s="1" t="s">
        <v>452</v>
      </c>
      <c r="D4482" t="s">
        <v>32</v>
      </c>
      <c r="E4482" t="s">
        <v>453</v>
      </c>
      <c r="F4482" t="s">
        <v>454</v>
      </c>
      <c r="G4482">
        <v>37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37</v>
      </c>
      <c r="N4482" s="2">
        <v>0</v>
      </c>
      <c r="O4482" s="2">
        <v>9.7625329815303433E-2</v>
      </c>
      <c r="P4482">
        <v>26</v>
      </c>
      <c r="Q4482" s="2">
        <v>7.0652173913043473E-2</v>
      </c>
      <c r="R4482">
        <v>379</v>
      </c>
      <c r="S4482">
        <v>368</v>
      </c>
      <c r="T4482">
        <v>359</v>
      </c>
      <c r="U4482">
        <v>1</v>
      </c>
      <c r="V4482">
        <v>5</v>
      </c>
      <c r="W4482">
        <v>0</v>
      </c>
      <c r="X4482">
        <v>3</v>
      </c>
      <c r="Y4482">
        <v>24</v>
      </c>
      <c r="Z4482">
        <v>0</v>
      </c>
      <c r="AA4482">
        <v>0</v>
      </c>
      <c r="AB4482">
        <v>0</v>
      </c>
      <c r="AC4482">
        <v>0</v>
      </c>
      <c r="AD4482">
        <v>372</v>
      </c>
      <c r="AE4482">
        <v>1</v>
      </c>
      <c r="AF4482">
        <v>5</v>
      </c>
      <c r="AG4482">
        <v>0</v>
      </c>
      <c r="AH4482">
        <v>3</v>
      </c>
      <c r="AI4482" s="3">
        <v>9.9462365591397844E-2</v>
      </c>
      <c r="AJ4482" s="3">
        <v>0</v>
      </c>
      <c r="AK4482" s="3">
        <v>0</v>
      </c>
      <c r="AL4482" s="3">
        <v>0</v>
      </c>
      <c r="AM4482" s="3">
        <v>0</v>
      </c>
      <c r="AN4482" s="2">
        <f t="shared" si="148"/>
        <v>9.7625329815303433E-2</v>
      </c>
      <c r="AO4482" s="2">
        <v>2.3622047244094488E-2</v>
      </c>
      <c r="AP4482">
        <f t="shared" si="149"/>
        <v>37</v>
      </c>
    </row>
    <row r="4483" spans="1:42" ht="16.5" hidden="1" customHeight="1" x14ac:dyDescent="0.25">
      <c r="A4483" s="4" t="s">
        <v>801</v>
      </c>
      <c r="B4483" t="s">
        <v>774</v>
      </c>
      <c r="D4483" t="s">
        <v>32</v>
      </c>
      <c r="E4483" t="s">
        <v>440</v>
      </c>
      <c r="F4483" t="s">
        <v>775</v>
      </c>
      <c r="G4483">
        <v>30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37</v>
      </c>
      <c r="N4483" s="2">
        <v>0</v>
      </c>
      <c r="O4483" s="2">
        <v>9.6858638743455502E-2</v>
      </c>
      <c r="P4483">
        <v>54</v>
      </c>
      <c r="Q4483" s="2">
        <v>0.13533834586466165</v>
      </c>
      <c r="R4483">
        <v>382</v>
      </c>
      <c r="S4483">
        <v>399</v>
      </c>
      <c r="T4483">
        <v>358</v>
      </c>
      <c r="U4483">
        <v>18</v>
      </c>
      <c r="V4483">
        <v>6</v>
      </c>
      <c r="W4483">
        <v>3</v>
      </c>
      <c r="X4483">
        <v>14</v>
      </c>
      <c r="Y4483">
        <v>48</v>
      </c>
      <c r="Z4483">
        <v>0</v>
      </c>
      <c r="AA4483">
        <v>0</v>
      </c>
      <c r="AB4483">
        <v>0</v>
      </c>
      <c r="AC4483">
        <v>0</v>
      </c>
      <c r="AD4483">
        <v>340</v>
      </c>
      <c r="AE4483">
        <v>18</v>
      </c>
      <c r="AF4483">
        <v>6</v>
      </c>
      <c r="AG4483">
        <v>3</v>
      </c>
      <c r="AH4483">
        <v>14</v>
      </c>
      <c r="AI4483" s="3">
        <v>8.8235294117647065E-2</v>
      </c>
      <c r="AJ4483" s="3">
        <v>0</v>
      </c>
      <c r="AK4483" s="3">
        <v>0</v>
      </c>
      <c r="AL4483" s="3">
        <v>0</v>
      </c>
      <c r="AM4483" s="3">
        <v>0</v>
      </c>
      <c r="AN4483" s="2">
        <f t="shared" si="148"/>
        <v>9.6858638743455502E-2</v>
      </c>
      <c r="AO4483" s="2">
        <v>0.10761154855643044</v>
      </c>
      <c r="AP4483">
        <f t="shared" si="149"/>
        <v>37</v>
      </c>
    </row>
    <row r="4484" spans="1:42" ht="16.5" hidden="1" customHeight="1" x14ac:dyDescent="0.25">
      <c r="A4484" s="5" t="s">
        <v>792</v>
      </c>
      <c r="B4484" s="1" t="s">
        <v>533</v>
      </c>
      <c r="D4484" t="s">
        <v>32</v>
      </c>
      <c r="E4484" t="s">
        <v>534</v>
      </c>
      <c r="F4484" t="s">
        <v>535</v>
      </c>
      <c r="G4484">
        <v>35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37</v>
      </c>
      <c r="N4484" s="2">
        <v>0</v>
      </c>
      <c r="O4484" s="2">
        <v>9.4871794871794868E-2</v>
      </c>
      <c r="P4484">
        <v>131</v>
      </c>
      <c r="Q4484" s="2">
        <v>0.27066115702479338</v>
      </c>
      <c r="R4484">
        <v>390</v>
      </c>
      <c r="S4484">
        <v>484</v>
      </c>
      <c r="T4484">
        <v>472</v>
      </c>
      <c r="U4484">
        <v>2</v>
      </c>
      <c r="V4484">
        <v>5</v>
      </c>
      <c r="W4484">
        <v>0</v>
      </c>
      <c r="X4484">
        <v>5</v>
      </c>
      <c r="Y4484">
        <v>120</v>
      </c>
      <c r="Z4484">
        <v>0</v>
      </c>
      <c r="AA4484">
        <v>4</v>
      </c>
      <c r="AB4484">
        <v>0</v>
      </c>
      <c r="AC4484">
        <v>0</v>
      </c>
      <c r="AD4484">
        <v>387</v>
      </c>
      <c r="AE4484">
        <v>2</v>
      </c>
      <c r="AF4484">
        <v>1</v>
      </c>
      <c r="AG4484">
        <v>0</v>
      </c>
      <c r="AH4484">
        <v>5</v>
      </c>
      <c r="AI4484" s="3">
        <v>9.0439276485788117E-2</v>
      </c>
      <c r="AJ4484" s="3">
        <v>0</v>
      </c>
      <c r="AK4484" s="3">
        <v>0</v>
      </c>
      <c r="AL4484" s="3">
        <v>0</v>
      </c>
      <c r="AM4484" s="3">
        <v>0</v>
      </c>
      <c r="AN4484" s="2">
        <f t="shared" si="148"/>
        <v>9.4871794871794868E-2</v>
      </c>
      <c r="AO4484" s="2">
        <v>2.0253164556962026E-2</v>
      </c>
      <c r="AP4484">
        <f t="shared" si="149"/>
        <v>37</v>
      </c>
    </row>
    <row r="4485" spans="1:42" ht="16.5" hidden="1" customHeight="1" x14ac:dyDescent="0.25">
      <c r="A4485" s="5" t="s">
        <v>802</v>
      </c>
      <c r="B4485" s="1" t="s">
        <v>161</v>
      </c>
      <c r="C4485" t="s">
        <v>36</v>
      </c>
      <c r="D4485" t="s">
        <v>43</v>
      </c>
      <c r="E4485" t="s">
        <v>44</v>
      </c>
      <c r="F4485" t="s">
        <v>162</v>
      </c>
      <c r="G4485">
        <v>36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37</v>
      </c>
      <c r="N4485" s="2">
        <v>0</v>
      </c>
      <c r="O4485" s="2">
        <v>8.0786026200873357E-2</v>
      </c>
      <c r="P4485">
        <v>3</v>
      </c>
      <c r="Q4485" s="2">
        <v>7.0754716981132077E-3</v>
      </c>
      <c r="R4485">
        <v>458</v>
      </c>
      <c r="S4485">
        <v>424</v>
      </c>
      <c r="T4485">
        <v>417</v>
      </c>
      <c r="U4485">
        <v>2</v>
      </c>
      <c r="V4485">
        <v>0</v>
      </c>
      <c r="W4485">
        <v>2</v>
      </c>
      <c r="X4485">
        <v>3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453</v>
      </c>
      <c r="AE4485">
        <v>2</v>
      </c>
      <c r="AF4485">
        <v>0</v>
      </c>
      <c r="AG4485">
        <v>2</v>
      </c>
      <c r="AH4485">
        <v>3</v>
      </c>
      <c r="AI4485" s="3">
        <v>7.9470198675496692E-2</v>
      </c>
      <c r="AJ4485" s="3">
        <v>0</v>
      </c>
      <c r="AK4485" s="3">
        <v>0</v>
      </c>
      <c r="AL4485" s="3">
        <v>0</v>
      </c>
      <c r="AM4485" s="3">
        <v>0</v>
      </c>
      <c r="AN4485" s="2">
        <f t="shared" si="148"/>
        <v>8.0786026200873357E-2</v>
      </c>
      <c r="AO4485" s="2">
        <v>1.5217391304347827E-2</v>
      </c>
      <c r="AP4485">
        <f t="shared" si="149"/>
        <v>37</v>
      </c>
    </row>
    <row r="4486" spans="1:42" ht="16.5" hidden="1" customHeight="1" x14ac:dyDescent="0.25">
      <c r="A4486" s="5" t="s">
        <v>793</v>
      </c>
      <c r="B4486" s="1" t="s">
        <v>287</v>
      </c>
      <c r="D4486" t="s">
        <v>32</v>
      </c>
      <c r="E4486" t="s">
        <v>288</v>
      </c>
      <c r="F4486" t="s">
        <v>289</v>
      </c>
      <c r="G4486">
        <v>33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37</v>
      </c>
      <c r="N4486" s="2">
        <v>0</v>
      </c>
      <c r="O4486" s="2">
        <v>7.8389830508474576E-2</v>
      </c>
      <c r="P4486">
        <v>82</v>
      </c>
      <c r="Q4486" s="2">
        <v>0.15860735009671179</v>
      </c>
      <c r="R4486">
        <v>472</v>
      </c>
      <c r="S4486">
        <v>517</v>
      </c>
      <c r="T4486">
        <v>494</v>
      </c>
      <c r="U4486">
        <v>3</v>
      </c>
      <c r="V4486">
        <v>6</v>
      </c>
      <c r="W4486">
        <v>5</v>
      </c>
      <c r="X4486">
        <v>9</v>
      </c>
      <c r="Y4486">
        <v>80</v>
      </c>
      <c r="Z4486">
        <v>0</v>
      </c>
      <c r="AA4486">
        <v>0</v>
      </c>
      <c r="AB4486">
        <v>0</v>
      </c>
      <c r="AC4486">
        <v>0</v>
      </c>
      <c r="AD4486">
        <v>447</v>
      </c>
      <c r="AE4486">
        <v>3</v>
      </c>
      <c r="AF4486">
        <v>6</v>
      </c>
      <c r="AG4486">
        <v>5</v>
      </c>
      <c r="AH4486">
        <v>9</v>
      </c>
      <c r="AI4486" s="3">
        <v>7.3825503355704702E-2</v>
      </c>
      <c r="AJ4486" s="3">
        <v>0</v>
      </c>
      <c r="AK4486" s="3">
        <v>0</v>
      </c>
      <c r="AL4486" s="3">
        <v>0</v>
      </c>
      <c r="AM4486" s="3">
        <v>0</v>
      </c>
      <c r="AN4486" s="2">
        <f t="shared" si="148"/>
        <v>7.8389830508474576E-2</v>
      </c>
      <c r="AO4486" s="2">
        <v>4.8936170212765959E-2</v>
      </c>
      <c r="AP4486">
        <f t="shared" si="149"/>
        <v>37</v>
      </c>
    </row>
    <row r="4487" spans="1:42" ht="16.5" hidden="1" customHeight="1" x14ac:dyDescent="0.25">
      <c r="A4487" s="5" t="s">
        <v>792</v>
      </c>
      <c r="B4487" s="1" t="s">
        <v>287</v>
      </c>
      <c r="D4487" t="s">
        <v>32</v>
      </c>
      <c r="E4487" t="s">
        <v>288</v>
      </c>
      <c r="F4487" t="s">
        <v>289</v>
      </c>
      <c r="G4487">
        <v>31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37</v>
      </c>
      <c r="N4487" s="2">
        <v>0</v>
      </c>
      <c r="O4487" s="2">
        <v>7.6923076923076927E-2</v>
      </c>
      <c r="P4487">
        <v>74</v>
      </c>
      <c r="Q4487" s="2">
        <v>0.14285714285714285</v>
      </c>
      <c r="R4487">
        <v>481</v>
      </c>
      <c r="S4487">
        <v>518</v>
      </c>
      <c r="T4487">
        <v>505</v>
      </c>
      <c r="U4487">
        <v>0</v>
      </c>
      <c r="V4487">
        <v>3</v>
      </c>
      <c r="W4487">
        <v>4</v>
      </c>
      <c r="X4487">
        <v>6</v>
      </c>
      <c r="Y4487">
        <v>73</v>
      </c>
      <c r="Z4487">
        <v>0</v>
      </c>
      <c r="AA4487">
        <v>0</v>
      </c>
      <c r="AB4487">
        <v>0</v>
      </c>
      <c r="AC4487">
        <v>0</v>
      </c>
      <c r="AD4487">
        <v>463</v>
      </c>
      <c r="AE4487">
        <v>0</v>
      </c>
      <c r="AF4487">
        <v>3</v>
      </c>
      <c r="AG4487">
        <v>4</v>
      </c>
      <c r="AH4487">
        <v>6</v>
      </c>
      <c r="AI4487" s="3">
        <v>6.6954643628509725E-2</v>
      </c>
      <c r="AJ4487" s="3">
        <v>0</v>
      </c>
      <c r="AK4487" s="3">
        <v>0</v>
      </c>
      <c r="AL4487" s="3">
        <v>0</v>
      </c>
      <c r="AM4487" s="3">
        <v>0</v>
      </c>
      <c r="AN4487" s="2">
        <f t="shared" si="148"/>
        <v>7.6923076923076927E-2</v>
      </c>
      <c r="AO4487" s="2">
        <v>2.7310924369747899E-2</v>
      </c>
      <c r="AP4487">
        <f t="shared" si="149"/>
        <v>37</v>
      </c>
    </row>
    <row r="4488" spans="1:42" ht="16.5" hidden="1" customHeight="1" x14ac:dyDescent="0.25">
      <c r="A4488" s="5" t="s">
        <v>793</v>
      </c>
      <c r="B4488" s="1" t="s">
        <v>394</v>
      </c>
      <c r="D4488" t="s">
        <v>32</v>
      </c>
      <c r="E4488" t="s">
        <v>388</v>
      </c>
      <c r="F4488" t="s">
        <v>395</v>
      </c>
      <c r="G4488">
        <v>30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37</v>
      </c>
      <c r="N4488" s="2">
        <v>0</v>
      </c>
      <c r="O4488" s="2">
        <v>7.6446280991735532E-2</v>
      </c>
      <c r="P4488">
        <v>115</v>
      </c>
      <c r="Q4488" s="2">
        <v>0.20462633451957296</v>
      </c>
      <c r="R4488">
        <v>484</v>
      </c>
      <c r="S4488">
        <v>562</v>
      </c>
      <c r="T4488">
        <v>554</v>
      </c>
      <c r="U4488">
        <v>1</v>
      </c>
      <c r="V4488">
        <v>3</v>
      </c>
      <c r="W4488">
        <v>3</v>
      </c>
      <c r="X4488">
        <v>1</v>
      </c>
      <c r="Y4488">
        <v>110</v>
      </c>
      <c r="Z4488">
        <v>0</v>
      </c>
      <c r="AA4488">
        <v>0</v>
      </c>
      <c r="AB4488">
        <v>0</v>
      </c>
      <c r="AC4488">
        <v>0</v>
      </c>
      <c r="AD4488">
        <v>474</v>
      </c>
      <c r="AE4488">
        <v>1</v>
      </c>
      <c r="AF4488">
        <v>3</v>
      </c>
      <c r="AG4488">
        <v>3</v>
      </c>
      <c r="AH4488">
        <v>1</v>
      </c>
      <c r="AI4488" s="3">
        <v>6.3291139240506333E-2</v>
      </c>
      <c r="AJ4488" s="3">
        <v>0</v>
      </c>
      <c r="AK4488" s="3">
        <v>0</v>
      </c>
      <c r="AL4488" s="3">
        <v>0</v>
      </c>
      <c r="AM4488" s="3">
        <v>0</v>
      </c>
      <c r="AN4488" s="2">
        <f t="shared" si="148"/>
        <v>7.6446280991735532E-2</v>
      </c>
      <c r="AO4488" s="2">
        <v>1.6597510373443983E-2</v>
      </c>
      <c r="AP4488">
        <f t="shared" si="149"/>
        <v>37</v>
      </c>
    </row>
    <row r="4489" spans="1:42" ht="16.5" hidden="1" customHeight="1" x14ac:dyDescent="0.25">
      <c r="A4489" s="4" t="s">
        <v>799</v>
      </c>
      <c r="B4489" s="1" t="s">
        <v>528</v>
      </c>
      <c r="D4489" t="s">
        <v>32</v>
      </c>
      <c r="E4489" t="s">
        <v>529</v>
      </c>
      <c r="F4489" t="s">
        <v>530</v>
      </c>
      <c r="G4489">
        <v>23</v>
      </c>
      <c r="H4489">
        <v>0</v>
      </c>
      <c r="I4489">
        <v>0</v>
      </c>
      <c r="J4489">
        <v>0</v>
      </c>
      <c r="K4489">
        <v>8</v>
      </c>
      <c r="L4489">
        <v>4</v>
      </c>
      <c r="M4489">
        <v>33</v>
      </c>
      <c r="N4489" s="2">
        <v>8.0645161290322578E-3</v>
      </c>
      <c r="O4489" s="2">
        <v>6.6532258064516125E-2</v>
      </c>
      <c r="P4489">
        <v>172</v>
      </c>
      <c r="Q4489" s="2">
        <v>0.27258320126782887</v>
      </c>
      <c r="R4489">
        <v>496</v>
      </c>
      <c r="S4489">
        <v>631</v>
      </c>
      <c r="T4489">
        <v>556</v>
      </c>
      <c r="U4489">
        <v>0</v>
      </c>
      <c r="V4489">
        <v>2</v>
      </c>
      <c r="W4489">
        <v>2</v>
      </c>
      <c r="X4489">
        <v>71</v>
      </c>
      <c r="Y4489">
        <v>155</v>
      </c>
      <c r="Z4489">
        <v>0</v>
      </c>
      <c r="AA4489">
        <v>0</v>
      </c>
      <c r="AB4489">
        <v>0</v>
      </c>
      <c r="AC4489">
        <v>12</v>
      </c>
      <c r="AD4489">
        <v>424</v>
      </c>
      <c r="AE4489">
        <v>0</v>
      </c>
      <c r="AF4489">
        <v>2</v>
      </c>
      <c r="AG4489">
        <v>2</v>
      </c>
      <c r="AH4489">
        <v>67</v>
      </c>
      <c r="AI4489" s="3">
        <v>5.4245283018867926E-2</v>
      </c>
      <c r="AJ4489" s="3">
        <v>0</v>
      </c>
      <c r="AK4489" s="3">
        <v>0</v>
      </c>
      <c r="AL4489" s="3">
        <v>0</v>
      </c>
      <c r="AM4489" s="3">
        <v>0.11940298507462686</v>
      </c>
      <c r="AN4489" s="2">
        <f t="shared" si="148"/>
        <v>7.4596774193548376E-2</v>
      </c>
      <c r="AO4489" s="2">
        <v>0.14343434343434344</v>
      </c>
      <c r="AP4489">
        <f t="shared" si="149"/>
        <v>37</v>
      </c>
    </row>
    <row r="4490" spans="1:42" ht="16.5" hidden="1" customHeight="1" x14ac:dyDescent="0.25">
      <c r="A4490" s="4" t="s">
        <v>800</v>
      </c>
      <c r="B4490" t="s">
        <v>642</v>
      </c>
      <c r="D4490" t="s">
        <v>32</v>
      </c>
      <c r="E4490" t="s">
        <v>305</v>
      </c>
      <c r="F4490" t="s">
        <v>643</v>
      </c>
      <c r="G4490">
        <v>28</v>
      </c>
      <c r="H4490">
        <v>0</v>
      </c>
      <c r="I4490">
        <v>0</v>
      </c>
      <c r="J4490">
        <v>4</v>
      </c>
      <c r="K4490">
        <v>0</v>
      </c>
      <c r="L4490">
        <v>9</v>
      </c>
      <c r="M4490">
        <v>28</v>
      </c>
      <c r="N4490" s="2">
        <v>1.768172888015717E-2</v>
      </c>
      <c r="O4490" s="2">
        <v>5.50098231827112E-2</v>
      </c>
      <c r="P4490">
        <v>208</v>
      </c>
      <c r="Q4490" s="2">
        <v>0.30588235294117649</v>
      </c>
      <c r="R4490">
        <v>509</v>
      </c>
      <c r="S4490">
        <v>680</v>
      </c>
      <c r="T4490">
        <v>645</v>
      </c>
      <c r="U4490">
        <v>6</v>
      </c>
      <c r="V4490">
        <v>2</v>
      </c>
      <c r="W4490">
        <v>11</v>
      </c>
      <c r="X4490">
        <v>16</v>
      </c>
      <c r="Y4490">
        <v>185</v>
      </c>
      <c r="Z4490">
        <v>4</v>
      </c>
      <c r="AA4490">
        <v>0</v>
      </c>
      <c r="AB4490">
        <v>0</v>
      </c>
      <c r="AC4490">
        <v>7</v>
      </c>
      <c r="AD4490">
        <v>488</v>
      </c>
      <c r="AE4490">
        <v>2</v>
      </c>
      <c r="AF4490">
        <v>2</v>
      </c>
      <c r="AG4490">
        <v>15</v>
      </c>
      <c r="AH4490">
        <v>9</v>
      </c>
      <c r="AI4490" s="3">
        <v>5.737704918032787E-2</v>
      </c>
      <c r="AJ4490" s="3">
        <v>0</v>
      </c>
      <c r="AK4490" s="3">
        <v>0</v>
      </c>
      <c r="AL4490" s="3">
        <v>0.26666666666666666</v>
      </c>
      <c r="AM4490" s="3">
        <v>0</v>
      </c>
      <c r="AN4490" s="2">
        <f t="shared" si="148"/>
        <v>7.269155206286837E-2</v>
      </c>
      <c r="AO4490" s="2">
        <v>5.4263565891472867E-2</v>
      </c>
      <c r="AP4490">
        <f t="shared" si="149"/>
        <v>37</v>
      </c>
    </row>
    <row r="4491" spans="1:42" ht="16.5" hidden="1" customHeight="1" x14ac:dyDescent="0.25">
      <c r="A4491" s="5" t="s">
        <v>790</v>
      </c>
      <c r="B4491" s="1" t="s">
        <v>528</v>
      </c>
      <c r="D4491" t="s">
        <v>32</v>
      </c>
      <c r="E4491" t="s">
        <v>529</v>
      </c>
      <c r="F4491" t="s">
        <v>530</v>
      </c>
      <c r="G4491">
        <v>30</v>
      </c>
      <c r="H4491">
        <v>0</v>
      </c>
      <c r="I4491">
        <v>0</v>
      </c>
      <c r="J4491">
        <v>0</v>
      </c>
      <c r="K4491">
        <v>3</v>
      </c>
      <c r="L4491">
        <v>0</v>
      </c>
      <c r="M4491">
        <v>37</v>
      </c>
      <c r="N4491" s="2">
        <v>0</v>
      </c>
      <c r="O4491" s="2">
        <v>6.6308243727598568E-2</v>
      </c>
      <c r="P4491">
        <v>73</v>
      </c>
      <c r="Q4491" s="2">
        <v>0.12289562289562289</v>
      </c>
      <c r="R4491">
        <v>558</v>
      </c>
      <c r="S4491">
        <v>594</v>
      </c>
      <c r="T4491">
        <v>535</v>
      </c>
      <c r="U4491">
        <v>3</v>
      </c>
      <c r="V4491">
        <v>4</v>
      </c>
      <c r="W4491">
        <v>1</v>
      </c>
      <c r="X4491">
        <v>51</v>
      </c>
      <c r="Y4491">
        <v>63</v>
      </c>
      <c r="Z4491">
        <v>0</v>
      </c>
      <c r="AA4491">
        <v>0</v>
      </c>
      <c r="AB4491">
        <v>0</v>
      </c>
      <c r="AC4491">
        <v>4</v>
      </c>
      <c r="AD4491">
        <v>502</v>
      </c>
      <c r="AE4491">
        <v>3</v>
      </c>
      <c r="AF4491">
        <v>4</v>
      </c>
      <c r="AG4491">
        <v>1</v>
      </c>
      <c r="AH4491">
        <v>50</v>
      </c>
      <c r="AI4491" s="3">
        <v>5.9760956175298807E-2</v>
      </c>
      <c r="AJ4491" s="3">
        <v>0</v>
      </c>
      <c r="AK4491" s="3">
        <v>0</v>
      </c>
      <c r="AL4491" s="3">
        <v>0</v>
      </c>
      <c r="AM4491" s="3">
        <v>0.06</v>
      </c>
      <c r="AN4491" s="2">
        <f t="shared" si="148"/>
        <v>6.6308243727598568E-2</v>
      </c>
      <c r="AO4491" s="2">
        <v>0.10357142857142858</v>
      </c>
      <c r="AP4491">
        <f t="shared" si="149"/>
        <v>37</v>
      </c>
    </row>
    <row r="4492" spans="1:42" ht="16.5" hidden="1" customHeight="1" x14ac:dyDescent="0.25">
      <c r="A4492" s="4" t="s">
        <v>796</v>
      </c>
      <c r="B4492" s="1" t="s">
        <v>426</v>
      </c>
      <c r="D4492" t="s">
        <v>32</v>
      </c>
      <c r="E4492" t="s">
        <v>416</v>
      </c>
      <c r="F4492" t="s">
        <v>427</v>
      </c>
      <c r="G4492">
        <v>23</v>
      </c>
      <c r="H4492">
        <v>8</v>
      </c>
      <c r="I4492">
        <v>0</v>
      </c>
      <c r="J4492">
        <v>0</v>
      </c>
      <c r="K4492">
        <v>0</v>
      </c>
      <c r="L4492">
        <v>0</v>
      </c>
      <c r="M4492">
        <v>37</v>
      </c>
      <c r="N4492" s="2">
        <v>0</v>
      </c>
      <c r="O4492" s="2">
        <v>6.2184873949579833E-2</v>
      </c>
      <c r="P4492">
        <v>84</v>
      </c>
      <c r="Q4492" s="2">
        <v>0.13084112149532709</v>
      </c>
      <c r="R4492">
        <v>595</v>
      </c>
      <c r="S4492">
        <v>642</v>
      </c>
      <c r="T4492">
        <v>592</v>
      </c>
      <c r="U4492">
        <v>33</v>
      </c>
      <c r="V4492">
        <v>4</v>
      </c>
      <c r="W4492">
        <v>6</v>
      </c>
      <c r="X4492">
        <v>7</v>
      </c>
      <c r="Y4492">
        <v>82</v>
      </c>
      <c r="Z4492">
        <v>0</v>
      </c>
      <c r="AA4492">
        <v>0</v>
      </c>
      <c r="AB4492">
        <v>0</v>
      </c>
      <c r="AC4492">
        <v>0</v>
      </c>
      <c r="AD4492">
        <v>533</v>
      </c>
      <c r="AE4492">
        <v>41</v>
      </c>
      <c r="AF4492">
        <v>4</v>
      </c>
      <c r="AG4492">
        <v>6</v>
      </c>
      <c r="AH4492">
        <v>7</v>
      </c>
      <c r="AI4492" s="3">
        <v>4.3151969981238276E-2</v>
      </c>
      <c r="AJ4492" s="3">
        <v>0.1951219512195122</v>
      </c>
      <c r="AK4492" s="3">
        <v>0</v>
      </c>
      <c r="AL4492" s="3">
        <v>0</v>
      </c>
      <c r="AM4492" s="3">
        <v>0</v>
      </c>
      <c r="AN4492" s="2">
        <f t="shared" si="148"/>
        <v>6.2184873949579833E-2</v>
      </c>
      <c r="AO4492" s="2">
        <v>9.8138747884940772E-2</v>
      </c>
      <c r="AP4492">
        <f t="shared" si="149"/>
        <v>37</v>
      </c>
    </row>
    <row r="4493" spans="1:42" ht="16.5" hidden="1" customHeight="1" x14ac:dyDescent="0.25">
      <c r="A4493" s="4" t="s">
        <v>798</v>
      </c>
      <c r="B4493" s="1" t="s">
        <v>426</v>
      </c>
      <c r="D4493" t="s">
        <v>32</v>
      </c>
      <c r="E4493" t="s">
        <v>416</v>
      </c>
      <c r="F4493" t="s">
        <v>427</v>
      </c>
      <c r="G4493">
        <v>16</v>
      </c>
      <c r="H4493">
        <v>12</v>
      </c>
      <c r="I4493">
        <v>0</v>
      </c>
      <c r="J4493">
        <v>0</v>
      </c>
      <c r="K4493">
        <v>0</v>
      </c>
      <c r="L4493">
        <v>0</v>
      </c>
      <c r="M4493">
        <v>37</v>
      </c>
      <c r="N4493" s="2">
        <v>0</v>
      </c>
      <c r="O4493" s="2">
        <v>6.1157024793388429E-2</v>
      </c>
      <c r="P4493">
        <v>92</v>
      </c>
      <c r="Q4493" s="2">
        <v>0.1393939393939394</v>
      </c>
      <c r="R4493">
        <v>605</v>
      </c>
      <c r="S4493">
        <v>660</v>
      </c>
      <c r="T4493">
        <v>612</v>
      </c>
      <c r="U4493">
        <v>33</v>
      </c>
      <c r="V4493">
        <v>3</v>
      </c>
      <c r="W4493">
        <v>4</v>
      </c>
      <c r="X4493">
        <v>8</v>
      </c>
      <c r="Y4493">
        <v>88</v>
      </c>
      <c r="Z4493">
        <v>3</v>
      </c>
      <c r="AA4493">
        <v>0</v>
      </c>
      <c r="AB4493">
        <v>0</v>
      </c>
      <c r="AC4493">
        <v>0</v>
      </c>
      <c r="AD4493">
        <v>540</v>
      </c>
      <c r="AE4493">
        <v>42</v>
      </c>
      <c r="AF4493">
        <v>3</v>
      </c>
      <c r="AG4493">
        <v>4</v>
      </c>
      <c r="AH4493">
        <v>8</v>
      </c>
      <c r="AI4493" s="3">
        <v>2.9629629629629631E-2</v>
      </c>
      <c r="AJ4493" s="3">
        <v>0.2857142857142857</v>
      </c>
      <c r="AK4493" s="3">
        <v>0</v>
      </c>
      <c r="AL4493" s="3">
        <v>0</v>
      </c>
      <c r="AM4493" s="3">
        <v>0</v>
      </c>
      <c r="AN4493" s="2">
        <f t="shared" si="148"/>
        <v>6.1157024793388429E-2</v>
      </c>
      <c r="AO4493" s="2">
        <v>9.5477386934673364E-2</v>
      </c>
      <c r="AP4493">
        <f t="shared" si="149"/>
        <v>37</v>
      </c>
    </row>
    <row r="4494" spans="1:42" ht="16.5" hidden="1" customHeight="1" x14ac:dyDescent="0.25">
      <c r="A4494" s="5" t="s">
        <v>791</v>
      </c>
      <c r="B4494" s="1" t="s">
        <v>270</v>
      </c>
      <c r="D4494" t="s">
        <v>32</v>
      </c>
      <c r="E4494" t="s">
        <v>268</v>
      </c>
      <c r="F4494" t="s">
        <v>271</v>
      </c>
      <c r="G4494">
        <v>34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37</v>
      </c>
      <c r="N4494" s="2">
        <v>0</v>
      </c>
      <c r="O4494" s="2">
        <v>5.873015873015873E-2</v>
      </c>
      <c r="P4494">
        <v>31</v>
      </c>
      <c r="Q4494" s="2">
        <v>4.9679487179487176E-2</v>
      </c>
      <c r="R4494">
        <v>630</v>
      </c>
      <c r="S4494">
        <v>624</v>
      </c>
      <c r="T4494">
        <v>615</v>
      </c>
      <c r="U4494">
        <v>3</v>
      </c>
      <c r="V4494">
        <v>4</v>
      </c>
      <c r="W4494">
        <v>1</v>
      </c>
      <c r="X4494">
        <v>1</v>
      </c>
      <c r="Y4494">
        <v>29</v>
      </c>
      <c r="Z4494">
        <v>0</v>
      </c>
      <c r="AA4494">
        <v>0</v>
      </c>
      <c r="AB4494">
        <v>0</v>
      </c>
      <c r="AC4494">
        <v>0</v>
      </c>
      <c r="AD4494">
        <v>620</v>
      </c>
      <c r="AE4494">
        <v>3</v>
      </c>
      <c r="AF4494">
        <v>4</v>
      </c>
      <c r="AG4494">
        <v>1</v>
      </c>
      <c r="AH4494">
        <v>1</v>
      </c>
      <c r="AI4494" s="3">
        <v>5.4838709677419356E-2</v>
      </c>
      <c r="AJ4494" s="3">
        <v>0</v>
      </c>
      <c r="AK4494" s="3">
        <v>0</v>
      </c>
      <c r="AL4494" s="3">
        <v>0</v>
      </c>
      <c r="AM4494" s="3">
        <v>0</v>
      </c>
      <c r="AN4494" s="2">
        <f t="shared" si="148"/>
        <v>5.873015873015873E-2</v>
      </c>
      <c r="AO4494" s="2">
        <v>1.4308426073131956E-2</v>
      </c>
      <c r="AP4494">
        <f t="shared" si="149"/>
        <v>37</v>
      </c>
    </row>
    <row r="4495" spans="1:42" ht="16.5" hidden="1" customHeight="1" x14ac:dyDescent="0.25">
      <c r="A4495" s="5" t="s">
        <v>790</v>
      </c>
      <c r="B4495" s="1" t="s">
        <v>602</v>
      </c>
      <c r="D4495" t="s">
        <v>32</v>
      </c>
      <c r="E4495" t="s">
        <v>603</v>
      </c>
      <c r="F4495" t="s">
        <v>604</v>
      </c>
      <c r="G4495">
        <v>32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37</v>
      </c>
      <c r="N4495" s="2">
        <v>0</v>
      </c>
      <c r="O4495" s="2">
        <v>5.8637083993660855E-2</v>
      </c>
      <c r="P4495">
        <v>14</v>
      </c>
      <c r="Q4495" s="2">
        <v>2.3026315789473683E-2</v>
      </c>
      <c r="R4495">
        <v>631</v>
      </c>
      <c r="S4495">
        <v>608</v>
      </c>
      <c r="T4495">
        <v>597</v>
      </c>
      <c r="U4495">
        <v>3</v>
      </c>
      <c r="V4495">
        <v>2</v>
      </c>
      <c r="W4495">
        <v>1</v>
      </c>
      <c r="X4495">
        <v>5</v>
      </c>
      <c r="Y4495">
        <v>6</v>
      </c>
      <c r="Z4495">
        <v>0</v>
      </c>
      <c r="AA4495">
        <v>0</v>
      </c>
      <c r="AB4495">
        <v>0</v>
      </c>
      <c r="AC4495">
        <v>0</v>
      </c>
      <c r="AD4495">
        <v>623</v>
      </c>
      <c r="AE4495">
        <v>3</v>
      </c>
      <c r="AF4495">
        <v>2</v>
      </c>
      <c r="AG4495">
        <v>1</v>
      </c>
      <c r="AH4495">
        <v>5</v>
      </c>
      <c r="AI4495" s="3">
        <v>5.1364365971107544E-2</v>
      </c>
      <c r="AJ4495" s="3">
        <v>0</v>
      </c>
      <c r="AK4495" s="3">
        <v>0</v>
      </c>
      <c r="AL4495" s="3">
        <v>0</v>
      </c>
      <c r="AM4495" s="3">
        <v>0</v>
      </c>
      <c r="AN4495" s="2">
        <f t="shared" si="148"/>
        <v>5.8637083993660855E-2</v>
      </c>
      <c r="AO4495" s="2">
        <v>1.7350157728706624E-2</v>
      </c>
      <c r="AP4495">
        <f t="shared" si="149"/>
        <v>37</v>
      </c>
    </row>
    <row r="4496" spans="1:42" ht="16.5" hidden="1" customHeight="1" x14ac:dyDescent="0.25">
      <c r="A4496" s="5" t="s">
        <v>792</v>
      </c>
      <c r="B4496" s="1" t="s">
        <v>319</v>
      </c>
      <c r="D4496" t="s">
        <v>32</v>
      </c>
      <c r="E4496" t="s">
        <v>317</v>
      </c>
      <c r="F4496" t="s">
        <v>320</v>
      </c>
      <c r="G4496">
        <v>19</v>
      </c>
      <c r="H4496">
        <v>12</v>
      </c>
      <c r="I4496">
        <v>0</v>
      </c>
      <c r="J4496">
        <v>0</v>
      </c>
      <c r="K4496">
        <v>0</v>
      </c>
      <c r="L4496">
        <v>0</v>
      </c>
      <c r="M4496">
        <v>37</v>
      </c>
      <c r="N4496" s="2">
        <v>0</v>
      </c>
      <c r="O4496" s="2">
        <v>5.8084772370486655E-2</v>
      </c>
      <c r="P4496">
        <v>18</v>
      </c>
      <c r="Q4496" s="2">
        <v>2.9126213592233011E-2</v>
      </c>
      <c r="R4496">
        <v>637</v>
      </c>
      <c r="S4496">
        <v>618</v>
      </c>
      <c r="T4496">
        <v>198</v>
      </c>
      <c r="U4496">
        <v>420</v>
      </c>
      <c r="V4496">
        <v>0</v>
      </c>
      <c r="W4496">
        <v>0</v>
      </c>
      <c r="X4496">
        <v>0</v>
      </c>
      <c r="Y4496">
        <v>6</v>
      </c>
      <c r="Z4496">
        <v>9</v>
      </c>
      <c r="AA4496">
        <v>0</v>
      </c>
      <c r="AB4496">
        <v>0</v>
      </c>
      <c r="AC4496">
        <v>0</v>
      </c>
      <c r="AD4496">
        <v>211</v>
      </c>
      <c r="AE4496">
        <v>423</v>
      </c>
      <c r="AF4496">
        <v>0</v>
      </c>
      <c r="AG4496">
        <v>0</v>
      </c>
      <c r="AH4496">
        <v>0</v>
      </c>
      <c r="AI4496" s="3">
        <v>9.004739336492891E-2</v>
      </c>
      <c r="AJ4496" s="3">
        <v>2.8368794326241134E-2</v>
      </c>
      <c r="AK4496" s="3">
        <v>0</v>
      </c>
      <c r="AL4496" s="3">
        <v>0</v>
      </c>
      <c r="AM4496" s="3">
        <v>0</v>
      </c>
      <c r="AN4496" s="2">
        <f t="shared" si="148"/>
        <v>5.8084772370486655E-2</v>
      </c>
      <c r="AO4496" s="2">
        <v>0.66719242902208198</v>
      </c>
      <c r="AP4496">
        <f t="shared" si="149"/>
        <v>37</v>
      </c>
    </row>
    <row r="4497" spans="1:42" ht="16.5" hidden="1" customHeight="1" x14ac:dyDescent="0.25">
      <c r="A4497" s="5" t="s">
        <v>788</v>
      </c>
      <c r="B4497" s="1" t="s">
        <v>94</v>
      </c>
      <c r="D4497" t="s">
        <v>32</v>
      </c>
      <c r="E4497" t="s">
        <v>95</v>
      </c>
      <c r="F4497" t="s">
        <v>96</v>
      </c>
      <c r="G4497">
        <v>29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37</v>
      </c>
      <c r="N4497" s="2">
        <v>0</v>
      </c>
      <c r="O4497" s="2">
        <v>5.7187017001545597E-2</v>
      </c>
      <c r="P4497">
        <v>50</v>
      </c>
      <c r="Q4497" s="2">
        <v>7.575757575757576E-2</v>
      </c>
      <c r="R4497">
        <v>647</v>
      </c>
      <c r="S4497">
        <v>660</v>
      </c>
      <c r="T4497">
        <v>623</v>
      </c>
      <c r="U4497">
        <v>25</v>
      </c>
      <c r="V4497">
        <v>5</v>
      </c>
      <c r="W4497">
        <v>4</v>
      </c>
      <c r="X4497">
        <v>3</v>
      </c>
      <c r="Y4497">
        <v>40</v>
      </c>
      <c r="Z4497">
        <v>0</v>
      </c>
      <c r="AA4497">
        <v>0</v>
      </c>
      <c r="AB4497">
        <v>0</v>
      </c>
      <c r="AC4497">
        <v>0</v>
      </c>
      <c r="AD4497">
        <v>612</v>
      </c>
      <c r="AE4497">
        <v>25</v>
      </c>
      <c r="AF4497">
        <v>5</v>
      </c>
      <c r="AG4497">
        <v>4</v>
      </c>
      <c r="AH4497">
        <v>3</v>
      </c>
      <c r="AI4497" s="3">
        <v>4.7385620915032678E-2</v>
      </c>
      <c r="AJ4497" s="3">
        <v>0</v>
      </c>
      <c r="AK4497" s="3">
        <v>0</v>
      </c>
      <c r="AL4497" s="3">
        <v>0</v>
      </c>
      <c r="AM4497" s="3">
        <v>0</v>
      </c>
      <c r="AN4497" s="2">
        <f t="shared" si="148"/>
        <v>5.7187017001545597E-2</v>
      </c>
      <c r="AO4497" s="2">
        <v>5.7010785824345149E-2</v>
      </c>
      <c r="AP4497">
        <f t="shared" si="149"/>
        <v>37</v>
      </c>
    </row>
    <row r="4498" spans="1:42" ht="16.5" hidden="1" customHeight="1" x14ac:dyDescent="0.25">
      <c r="A4498" s="5" t="s">
        <v>790</v>
      </c>
      <c r="B4498" s="1" t="s">
        <v>270</v>
      </c>
      <c r="D4498" t="s">
        <v>32</v>
      </c>
      <c r="E4498" t="s">
        <v>268</v>
      </c>
      <c r="F4498" t="s">
        <v>271</v>
      </c>
      <c r="G4498">
        <v>35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37</v>
      </c>
      <c r="N4498" s="2">
        <v>0</v>
      </c>
      <c r="O4498" s="2">
        <v>5.7010785824345149E-2</v>
      </c>
      <c r="P4498">
        <v>35</v>
      </c>
      <c r="Q4498" s="2">
        <v>5.4095826893353939E-2</v>
      </c>
      <c r="R4498">
        <v>649</v>
      </c>
      <c r="S4498">
        <v>647</v>
      </c>
      <c r="T4498">
        <v>637</v>
      </c>
      <c r="U4498">
        <v>3</v>
      </c>
      <c r="V4498">
        <v>5</v>
      </c>
      <c r="W4498">
        <v>2</v>
      </c>
      <c r="X4498">
        <v>0</v>
      </c>
      <c r="Y4498">
        <v>33</v>
      </c>
      <c r="Z4498">
        <v>0</v>
      </c>
      <c r="AA4498">
        <v>0</v>
      </c>
      <c r="AB4498">
        <v>0</v>
      </c>
      <c r="AC4498">
        <v>0</v>
      </c>
      <c r="AD4498">
        <v>639</v>
      </c>
      <c r="AE4498">
        <v>3</v>
      </c>
      <c r="AF4498">
        <v>5</v>
      </c>
      <c r="AG4498">
        <v>2</v>
      </c>
      <c r="AH4498">
        <v>0</v>
      </c>
      <c r="AI4498" s="3">
        <v>5.4773082942097026E-2</v>
      </c>
      <c r="AJ4498" s="3">
        <v>0</v>
      </c>
      <c r="AK4498" s="3">
        <v>0</v>
      </c>
      <c r="AL4498" s="3">
        <v>0</v>
      </c>
      <c r="AM4498" s="3">
        <v>0</v>
      </c>
      <c r="AN4498" s="2">
        <f t="shared" si="148"/>
        <v>5.7010785824345149E-2</v>
      </c>
      <c r="AO4498" s="2">
        <v>1.5408320493066256E-2</v>
      </c>
      <c r="AP4498">
        <f t="shared" si="149"/>
        <v>37</v>
      </c>
    </row>
    <row r="4499" spans="1:42" ht="16.5" hidden="1" customHeight="1" x14ac:dyDescent="0.25">
      <c r="A4499" s="5" t="s">
        <v>788</v>
      </c>
      <c r="B4499" s="1" t="s">
        <v>426</v>
      </c>
      <c r="D4499" t="s">
        <v>32</v>
      </c>
      <c r="E4499" t="s">
        <v>416</v>
      </c>
      <c r="F4499" t="s">
        <v>427</v>
      </c>
      <c r="G4499">
        <v>24</v>
      </c>
      <c r="H4499">
        <v>3</v>
      </c>
      <c r="I4499">
        <v>0</v>
      </c>
      <c r="J4499">
        <v>0</v>
      </c>
      <c r="K4499">
        <v>0</v>
      </c>
      <c r="L4499">
        <v>0</v>
      </c>
      <c r="M4499">
        <v>37</v>
      </c>
      <c r="N4499" s="2">
        <v>0</v>
      </c>
      <c r="O4499" s="2">
        <v>5.5223880597014927E-2</v>
      </c>
      <c r="P4499">
        <v>40</v>
      </c>
      <c r="Q4499" s="2">
        <v>5.9435364041604752E-2</v>
      </c>
      <c r="R4499">
        <v>670</v>
      </c>
      <c r="S4499">
        <v>673</v>
      </c>
      <c r="T4499">
        <v>607</v>
      </c>
      <c r="U4499">
        <v>54</v>
      </c>
      <c r="V4499">
        <v>4</v>
      </c>
      <c r="W4499">
        <v>5</v>
      </c>
      <c r="X4499">
        <v>3</v>
      </c>
      <c r="Y4499">
        <v>39</v>
      </c>
      <c r="Z4499">
        <v>0</v>
      </c>
      <c r="AA4499">
        <v>0</v>
      </c>
      <c r="AB4499">
        <v>0</v>
      </c>
      <c r="AC4499">
        <v>0</v>
      </c>
      <c r="AD4499">
        <v>592</v>
      </c>
      <c r="AE4499">
        <v>57</v>
      </c>
      <c r="AF4499">
        <v>4</v>
      </c>
      <c r="AG4499">
        <v>5</v>
      </c>
      <c r="AH4499">
        <v>3</v>
      </c>
      <c r="AI4499" s="3">
        <v>4.0540540540540543E-2</v>
      </c>
      <c r="AJ4499" s="3">
        <v>5.2631578947368418E-2</v>
      </c>
      <c r="AK4499" s="3">
        <v>0</v>
      </c>
      <c r="AL4499" s="3">
        <v>0</v>
      </c>
      <c r="AM4499" s="3">
        <v>0</v>
      </c>
      <c r="AN4499" s="2">
        <f t="shared" si="148"/>
        <v>5.5223880597014927E-2</v>
      </c>
      <c r="AO4499" s="2">
        <v>0.1043872919818457</v>
      </c>
      <c r="AP4499">
        <f t="shared" si="149"/>
        <v>37</v>
      </c>
    </row>
    <row r="4500" spans="1:42" ht="16.5" hidden="1" customHeight="1" x14ac:dyDescent="0.25">
      <c r="A4500" s="5" t="s">
        <v>787</v>
      </c>
      <c r="B4500" s="1" t="s">
        <v>94</v>
      </c>
      <c r="D4500" t="s">
        <v>32</v>
      </c>
      <c r="E4500" t="s">
        <v>95</v>
      </c>
      <c r="F4500" t="s">
        <v>96</v>
      </c>
      <c r="G4500">
        <v>30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37</v>
      </c>
      <c r="N4500" s="2">
        <v>0</v>
      </c>
      <c r="O4500" s="2">
        <v>5.4977711738484397E-2</v>
      </c>
      <c r="P4500">
        <v>35</v>
      </c>
      <c r="Q4500" s="2">
        <v>5.216095380029806E-2</v>
      </c>
      <c r="R4500">
        <v>673</v>
      </c>
      <c r="S4500">
        <v>671</v>
      </c>
      <c r="T4500">
        <v>640</v>
      </c>
      <c r="U4500">
        <v>21</v>
      </c>
      <c r="V4500">
        <v>5</v>
      </c>
      <c r="W4500">
        <v>2</v>
      </c>
      <c r="X4500">
        <v>3</v>
      </c>
      <c r="Y4500">
        <v>34</v>
      </c>
      <c r="Z4500">
        <v>0</v>
      </c>
      <c r="AA4500">
        <v>0</v>
      </c>
      <c r="AB4500">
        <v>0</v>
      </c>
      <c r="AC4500">
        <v>0</v>
      </c>
      <c r="AD4500">
        <v>636</v>
      </c>
      <c r="AE4500">
        <v>21</v>
      </c>
      <c r="AF4500">
        <v>5</v>
      </c>
      <c r="AG4500">
        <v>2</v>
      </c>
      <c r="AH4500">
        <v>3</v>
      </c>
      <c r="AI4500" s="3">
        <v>4.716981132075472E-2</v>
      </c>
      <c r="AJ4500" s="3">
        <v>0</v>
      </c>
      <c r="AK4500" s="3">
        <v>0</v>
      </c>
      <c r="AL4500" s="3">
        <v>0</v>
      </c>
      <c r="AM4500" s="3">
        <v>0</v>
      </c>
      <c r="AN4500" s="2">
        <f t="shared" si="148"/>
        <v>5.4977711738484397E-2</v>
      </c>
      <c r="AO4500" s="2">
        <v>4.6476761619190406E-2</v>
      </c>
      <c r="AP4500">
        <f t="shared" si="149"/>
        <v>37</v>
      </c>
    </row>
    <row r="4501" spans="1:42" ht="16.5" hidden="1" customHeight="1" x14ac:dyDescent="0.25">
      <c r="A4501" s="5" t="s">
        <v>790</v>
      </c>
      <c r="B4501" s="1" t="s">
        <v>581</v>
      </c>
      <c r="D4501" t="s">
        <v>32</v>
      </c>
      <c r="E4501" t="s">
        <v>582</v>
      </c>
      <c r="F4501" t="s">
        <v>583</v>
      </c>
      <c r="G4501">
        <v>34</v>
      </c>
      <c r="H4501">
        <v>0</v>
      </c>
      <c r="I4501">
        <v>0</v>
      </c>
      <c r="J4501">
        <v>0</v>
      </c>
      <c r="K4501">
        <v>0</v>
      </c>
      <c r="L4501">
        <v>3</v>
      </c>
      <c r="M4501">
        <v>34</v>
      </c>
      <c r="N4501" s="2">
        <v>4.4378698224852072E-3</v>
      </c>
      <c r="O4501" s="2">
        <v>5.0295857988165681E-2</v>
      </c>
      <c r="P4501">
        <v>126</v>
      </c>
      <c r="Q4501" s="2">
        <v>0.16470588235294117</v>
      </c>
      <c r="R4501">
        <v>676</v>
      </c>
      <c r="S4501">
        <v>765</v>
      </c>
      <c r="T4501">
        <v>743</v>
      </c>
      <c r="U4501">
        <v>2</v>
      </c>
      <c r="V4501">
        <v>2</v>
      </c>
      <c r="W4501">
        <v>6</v>
      </c>
      <c r="X4501">
        <v>12</v>
      </c>
      <c r="Y4501">
        <v>123</v>
      </c>
      <c r="Z4501">
        <v>0</v>
      </c>
      <c r="AA4501">
        <v>0</v>
      </c>
      <c r="AB4501">
        <v>3</v>
      </c>
      <c r="AC4501">
        <v>0</v>
      </c>
      <c r="AD4501">
        <v>654</v>
      </c>
      <c r="AE4501">
        <v>2</v>
      </c>
      <c r="AF4501">
        <v>2</v>
      </c>
      <c r="AG4501">
        <v>3</v>
      </c>
      <c r="AH4501">
        <v>12</v>
      </c>
      <c r="AI4501" s="3">
        <v>5.1987767584097858E-2</v>
      </c>
      <c r="AJ4501" s="3">
        <v>0</v>
      </c>
      <c r="AK4501" s="3">
        <v>0</v>
      </c>
      <c r="AL4501" s="3">
        <v>0</v>
      </c>
      <c r="AM4501" s="3">
        <v>0</v>
      </c>
      <c r="AN4501" s="2">
        <f t="shared" si="148"/>
        <v>5.473372781065089E-2</v>
      </c>
      <c r="AO4501" s="2">
        <v>2.8231797919762259E-2</v>
      </c>
      <c r="AP4501">
        <f t="shared" si="149"/>
        <v>37</v>
      </c>
    </row>
    <row r="4502" spans="1:42" ht="16.5" hidden="1" customHeight="1" x14ac:dyDescent="0.25">
      <c r="A4502" s="4" t="s">
        <v>803</v>
      </c>
      <c r="B4502" s="1" t="s">
        <v>553</v>
      </c>
      <c r="D4502" t="s">
        <v>32</v>
      </c>
      <c r="E4502" t="s">
        <v>549</v>
      </c>
      <c r="F4502" t="s">
        <v>554</v>
      </c>
      <c r="G4502">
        <v>37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37</v>
      </c>
      <c r="N4502" s="2">
        <v>0</v>
      </c>
      <c r="O4502" s="2">
        <v>5.2631578947368418E-2</v>
      </c>
      <c r="P4502">
        <v>70</v>
      </c>
      <c r="Q4502" s="2">
        <v>9.5108695652173919E-2</v>
      </c>
      <c r="R4502">
        <v>703</v>
      </c>
      <c r="S4502">
        <v>736</v>
      </c>
      <c r="T4502">
        <v>717</v>
      </c>
      <c r="U4502">
        <v>11</v>
      </c>
      <c r="V4502">
        <v>3</v>
      </c>
      <c r="W4502">
        <v>0</v>
      </c>
      <c r="X4502">
        <v>4</v>
      </c>
      <c r="Y4502">
        <v>68</v>
      </c>
      <c r="Z4502">
        <v>0</v>
      </c>
      <c r="AA4502">
        <v>0</v>
      </c>
      <c r="AB4502">
        <v>0</v>
      </c>
      <c r="AC4502">
        <v>0</v>
      </c>
      <c r="AD4502">
        <v>686</v>
      </c>
      <c r="AE4502">
        <v>11</v>
      </c>
      <c r="AF4502">
        <v>3</v>
      </c>
      <c r="AG4502">
        <v>0</v>
      </c>
      <c r="AH4502">
        <v>4</v>
      </c>
      <c r="AI4502" s="3">
        <v>5.393586005830904E-2</v>
      </c>
      <c r="AJ4502" s="3">
        <v>0</v>
      </c>
      <c r="AK4502" s="3">
        <v>0</v>
      </c>
      <c r="AL4502" s="3">
        <v>0</v>
      </c>
      <c r="AM4502" s="3">
        <v>0</v>
      </c>
      <c r="AN4502" s="2">
        <f t="shared" si="148"/>
        <v>5.2631578947368418E-2</v>
      </c>
      <c r="AO4502" s="2">
        <v>2.556818181818182E-2</v>
      </c>
      <c r="AP4502">
        <f t="shared" si="149"/>
        <v>37</v>
      </c>
    </row>
    <row r="4503" spans="1:42" ht="16.5" hidden="1" customHeight="1" x14ac:dyDescent="0.25">
      <c r="A4503" s="5" t="s">
        <v>802</v>
      </c>
      <c r="B4503" s="1" t="s">
        <v>101</v>
      </c>
      <c r="D4503" t="s">
        <v>32</v>
      </c>
      <c r="E4503" t="s">
        <v>95</v>
      </c>
      <c r="F4503" t="s">
        <v>102</v>
      </c>
      <c r="G4503">
        <v>35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37</v>
      </c>
      <c r="N4503" s="2">
        <v>0</v>
      </c>
      <c r="O4503" s="2">
        <v>5.0203527815468114E-2</v>
      </c>
      <c r="P4503">
        <v>91</v>
      </c>
      <c r="Q4503" s="2">
        <v>0.11504424778761062</v>
      </c>
      <c r="R4503">
        <v>737</v>
      </c>
      <c r="S4503">
        <v>791</v>
      </c>
      <c r="T4503">
        <v>762</v>
      </c>
      <c r="U4503">
        <v>9</v>
      </c>
      <c r="V4503">
        <v>4</v>
      </c>
      <c r="W4503">
        <v>9</v>
      </c>
      <c r="X4503">
        <v>7</v>
      </c>
      <c r="Y4503">
        <v>87</v>
      </c>
      <c r="Z4503">
        <v>0</v>
      </c>
      <c r="AA4503">
        <v>0</v>
      </c>
      <c r="AB4503">
        <v>0</v>
      </c>
      <c r="AC4503">
        <v>0</v>
      </c>
      <c r="AD4503">
        <v>710</v>
      </c>
      <c r="AE4503">
        <v>9</v>
      </c>
      <c r="AF4503">
        <v>4</v>
      </c>
      <c r="AG4503">
        <v>9</v>
      </c>
      <c r="AH4503">
        <v>7</v>
      </c>
      <c r="AI4503" s="3">
        <v>4.9295774647887321E-2</v>
      </c>
      <c r="AJ4503" s="3">
        <v>0</v>
      </c>
      <c r="AK4503" s="3">
        <v>0</v>
      </c>
      <c r="AL4503" s="3">
        <v>0</v>
      </c>
      <c r="AM4503" s="3">
        <v>0</v>
      </c>
      <c r="AN4503" s="2">
        <f t="shared" si="148"/>
        <v>5.0203527815468114E-2</v>
      </c>
      <c r="AO4503" s="2">
        <v>3.9242219215155617E-2</v>
      </c>
      <c r="AP4503">
        <f t="shared" si="149"/>
        <v>37</v>
      </c>
    </row>
    <row r="4504" spans="1:42" ht="16.5" hidden="1" customHeight="1" x14ac:dyDescent="0.25">
      <c r="A4504" s="5" t="s">
        <v>789</v>
      </c>
      <c r="B4504" s="1" t="s">
        <v>136</v>
      </c>
      <c r="D4504" t="s">
        <v>32</v>
      </c>
      <c r="E4504" t="s">
        <v>134</v>
      </c>
      <c r="F4504" t="s">
        <v>137</v>
      </c>
      <c r="G4504">
        <v>29</v>
      </c>
      <c r="H4504">
        <v>0</v>
      </c>
      <c r="I4504">
        <v>0</v>
      </c>
      <c r="J4504">
        <v>0</v>
      </c>
      <c r="K4504">
        <v>3</v>
      </c>
      <c r="L4504">
        <v>0</v>
      </c>
      <c r="M4504">
        <v>37</v>
      </c>
      <c r="N4504" s="2">
        <v>0</v>
      </c>
      <c r="O4504" s="2">
        <v>4.5454545454545456E-2</v>
      </c>
      <c r="P4504">
        <v>113</v>
      </c>
      <c r="Q4504" s="2">
        <v>0.12696629213483146</v>
      </c>
      <c r="R4504">
        <v>814</v>
      </c>
      <c r="S4504">
        <v>890</v>
      </c>
      <c r="T4504">
        <v>876</v>
      </c>
      <c r="U4504">
        <v>3</v>
      </c>
      <c r="V4504">
        <v>9</v>
      </c>
      <c r="W4504">
        <v>1</v>
      </c>
      <c r="X4504">
        <v>1</v>
      </c>
      <c r="Y4504">
        <v>113</v>
      </c>
      <c r="Z4504">
        <v>0</v>
      </c>
      <c r="AA4504">
        <v>0</v>
      </c>
      <c r="AB4504">
        <v>0</v>
      </c>
      <c r="AC4504">
        <v>0</v>
      </c>
      <c r="AD4504">
        <v>792</v>
      </c>
      <c r="AE4504">
        <v>3</v>
      </c>
      <c r="AF4504">
        <v>9</v>
      </c>
      <c r="AG4504">
        <v>1</v>
      </c>
      <c r="AH4504">
        <v>4</v>
      </c>
      <c r="AI4504" s="3">
        <v>3.6616161616161616E-2</v>
      </c>
      <c r="AJ4504" s="3">
        <v>0</v>
      </c>
      <c r="AK4504" s="3">
        <v>0</v>
      </c>
      <c r="AL4504" s="3">
        <v>0</v>
      </c>
      <c r="AM4504" s="3">
        <v>0.75</v>
      </c>
      <c r="AN4504" s="2">
        <f t="shared" si="148"/>
        <v>4.5454545454545456E-2</v>
      </c>
      <c r="AO4504" s="2">
        <v>2.1013597033374538E-2</v>
      </c>
      <c r="AP4504">
        <f t="shared" si="149"/>
        <v>37</v>
      </c>
    </row>
    <row r="4505" spans="1:42" ht="16.5" hidden="1" customHeight="1" x14ac:dyDescent="0.25">
      <c r="A4505" s="4" t="s">
        <v>796</v>
      </c>
      <c r="B4505" s="1" t="s">
        <v>136</v>
      </c>
      <c r="D4505" t="s">
        <v>32</v>
      </c>
      <c r="E4505" t="s">
        <v>134</v>
      </c>
      <c r="F4505" t="s">
        <v>137</v>
      </c>
      <c r="G4505">
        <v>28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37</v>
      </c>
      <c r="N4505" s="2">
        <v>0</v>
      </c>
      <c r="O4505" s="2">
        <v>4.5066991473812421E-2</v>
      </c>
      <c r="P4505">
        <v>134</v>
      </c>
      <c r="Q4505" s="2">
        <v>0.14596949891067537</v>
      </c>
      <c r="R4505">
        <v>821</v>
      </c>
      <c r="S4505">
        <v>918</v>
      </c>
      <c r="T4505">
        <v>893</v>
      </c>
      <c r="U4505">
        <v>4</v>
      </c>
      <c r="V4505">
        <v>9</v>
      </c>
      <c r="W4505">
        <v>3</v>
      </c>
      <c r="X4505">
        <v>9</v>
      </c>
      <c r="Y4505">
        <v>132</v>
      </c>
      <c r="Z4505">
        <v>0</v>
      </c>
      <c r="AA4505">
        <v>0</v>
      </c>
      <c r="AB4505">
        <v>0</v>
      </c>
      <c r="AC4505">
        <v>0</v>
      </c>
      <c r="AD4505">
        <v>789</v>
      </c>
      <c r="AE4505">
        <v>4</v>
      </c>
      <c r="AF4505">
        <v>9</v>
      </c>
      <c r="AG4505">
        <v>3</v>
      </c>
      <c r="AH4505">
        <v>9</v>
      </c>
      <c r="AI4505" s="3">
        <v>3.5487959442332066E-2</v>
      </c>
      <c r="AJ4505" s="3">
        <v>0</v>
      </c>
      <c r="AK4505" s="3">
        <v>0</v>
      </c>
      <c r="AL4505" s="3">
        <v>0</v>
      </c>
      <c r="AM4505" s="3">
        <v>0</v>
      </c>
      <c r="AN4505" s="2">
        <f t="shared" si="148"/>
        <v>4.5066991473812421E-2</v>
      </c>
      <c r="AO4505" s="2">
        <v>3.0712530712530713E-2</v>
      </c>
      <c r="AP4505">
        <f t="shared" si="149"/>
        <v>37</v>
      </c>
    </row>
    <row r="4506" spans="1:42" ht="16.5" hidden="1" customHeight="1" x14ac:dyDescent="0.25">
      <c r="A4506" s="5" t="s">
        <v>788</v>
      </c>
      <c r="B4506" s="1" t="s">
        <v>345</v>
      </c>
      <c r="D4506" t="s">
        <v>32</v>
      </c>
      <c r="E4506" t="s">
        <v>343</v>
      </c>
      <c r="F4506" t="s">
        <v>346</v>
      </c>
      <c r="G4506">
        <v>37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37</v>
      </c>
      <c r="N4506" s="2">
        <v>0</v>
      </c>
      <c r="O4506" s="2">
        <v>4.0437158469945354E-2</v>
      </c>
      <c r="P4506">
        <v>123</v>
      </c>
      <c r="Q4506" s="2">
        <v>0.12287712287712288</v>
      </c>
      <c r="R4506">
        <v>915</v>
      </c>
      <c r="S4506">
        <v>1001</v>
      </c>
      <c r="T4506">
        <v>988</v>
      </c>
      <c r="U4506">
        <v>5</v>
      </c>
      <c r="V4506">
        <v>1</v>
      </c>
      <c r="W4506">
        <v>2</v>
      </c>
      <c r="X4506">
        <v>5</v>
      </c>
      <c r="Y4506">
        <v>120</v>
      </c>
      <c r="Z4506">
        <v>0</v>
      </c>
      <c r="AA4506">
        <v>0</v>
      </c>
      <c r="AB4506">
        <v>0</v>
      </c>
      <c r="AC4506">
        <v>0</v>
      </c>
      <c r="AD4506">
        <v>905</v>
      </c>
      <c r="AE4506">
        <v>5</v>
      </c>
      <c r="AF4506">
        <v>1</v>
      </c>
      <c r="AG4506">
        <v>2</v>
      </c>
      <c r="AH4506">
        <v>5</v>
      </c>
      <c r="AI4506" s="3">
        <v>4.0883977900552489E-2</v>
      </c>
      <c r="AJ4506" s="3">
        <v>0</v>
      </c>
      <c r="AK4506" s="3">
        <v>0</v>
      </c>
      <c r="AL4506" s="3">
        <v>0</v>
      </c>
      <c r="AM4506" s="3">
        <v>0</v>
      </c>
      <c r="AN4506" s="2">
        <f t="shared" ref="AN4506:AN4569" si="150">N4506+O4506</f>
        <v>4.0437158469945354E-2</v>
      </c>
      <c r="AO4506" s="2">
        <v>1.4161220043572984E-2</v>
      </c>
      <c r="AP4506">
        <f t="shared" ref="AP4506:AP4569" si="151">L4506+M4506</f>
        <v>37</v>
      </c>
    </row>
    <row r="4507" spans="1:42" ht="16.5" hidden="1" customHeight="1" x14ac:dyDescent="0.25">
      <c r="A4507" s="5" t="s">
        <v>794</v>
      </c>
      <c r="B4507" s="1" t="s">
        <v>140</v>
      </c>
      <c r="D4507" t="s">
        <v>32</v>
      </c>
      <c r="E4507" t="s">
        <v>141</v>
      </c>
      <c r="F4507" t="s">
        <v>142</v>
      </c>
      <c r="G4507">
        <v>30</v>
      </c>
      <c r="H4507">
        <v>0</v>
      </c>
      <c r="I4507">
        <v>0</v>
      </c>
      <c r="J4507">
        <v>0</v>
      </c>
      <c r="K4507">
        <v>0</v>
      </c>
      <c r="L4507">
        <v>5</v>
      </c>
      <c r="M4507">
        <v>32</v>
      </c>
      <c r="N4507" s="2">
        <v>5.208333333333333E-3</v>
      </c>
      <c r="O4507" s="2">
        <v>3.3333333333333333E-2</v>
      </c>
      <c r="P4507">
        <v>66</v>
      </c>
      <c r="Q4507" s="2">
        <v>6.6734074823053588E-2</v>
      </c>
      <c r="R4507">
        <v>960</v>
      </c>
      <c r="S4507">
        <v>989</v>
      </c>
      <c r="T4507">
        <v>748</v>
      </c>
      <c r="U4507">
        <v>219</v>
      </c>
      <c r="V4507">
        <v>5</v>
      </c>
      <c r="W4507">
        <v>6</v>
      </c>
      <c r="X4507">
        <v>11</v>
      </c>
      <c r="Y4507">
        <v>56</v>
      </c>
      <c r="Z4507">
        <v>5</v>
      </c>
      <c r="AA4507">
        <v>0</v>
      </c>
      <c r="AB4507">
        <v>0</v>
      </c>
      <c r="AC4507">
        <v>0</v>
      </c>
      <c r="AD4507">
        <v>722</v>
      </c>
      <c r="AE4507">
        <v>214</v>
      </c>
      <c r="AF4507">
        <v>5</v>
      </c>
      <c r="AG4507">
        <v>6</v>
      </c>
      <c r="AH4507">
        <v>11</v>
      </c>
      <c r="AI4507" s="3">
        <v>4.1551246537396121E-2</v>
      </c>
      <c r="AJ4507" s="3">
        <v>0</v>
      </c>
      <c r="AK4507" s="3">
        <v>0</v>
      </c>
      <c r="AL4507" s="3">
        <v>0</v>
      </c>
      <c r="AM4507" s="3">
        <v>0</v>
      </c>
      <c r="AN4507" s="2">
        <f t="shared" si="150"/>
        <v>3.8541666666666669E-2</v>
      </c>
      <c r="AO4507" s="2">
        <v>0.24634655532359082</v>
      </c>
      <c r="AP4507">
        <f t="shared" si="151"/>
        <v>37</v>
      </c>
    </row>
    <row r="4508" spans="1:42" ht="16.5" hidden="1" customHeight="1" x14ac:dyDescent="0.25">
      <c r="A4508" s="5" t="s">
        <v>792</v>
      </c>
      <c r="B4508" s="1" t="s">
        <v>252</v>
      </c>
      <c r="D4508" t="s">
        <v>32</v>
      </c>
      <c r="E4508" t="s">
        <v>253</v>
      </c>
      <c r="F4508" t="s">
        <v>254</v>
      </c>
      <c r="G4508">
        <v>34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37</v>
      </c>
      <c r="N4508" s="2">
        <v>0</v>
      </c>
      <c r="O4508" s="2">
        <v>3.8341968911917101E-2</v>
      </c>
      <c r="P4508">
        <v>39</v>
      </c>
      <c r="Q4508" s="2">
        <v>4.0330920372285417E-2</v>
      </c>
      <c r="R4508">
        <v>965</v>
      </c>
      <c r="S4508">
        <v>967</v>
      </c>
      <c r="T4508">
        <v>938</v>
      </c>
      <c r="U4508">
        <v>6</v>
      </c>
      <c r="V4508">
        <v>6</v>
      </c>
      <c r="W4508">
        <v>10</v>
      </c>
      <c r="X4508">
        <v>7</v>
      </c>
      <c r="Y4508">
        <v>37</v>
      </c>
      <c r="Z4508">
        <v>0</v>
      </c>
      <c r="AA4508">
        <v>0</v>
      </c>
      <c r="AB4508">
        <v>0</v>
      </c>
      <c r="AC4508">
        <v>0</v>
      </c>
      <c r="AD4508">
        <v>935</v>
      </c>
      <c r="AE4508">
        <v>6</v>
      </c>
      <c r="AF4508">
        <v>6</v>
      </c>
      <c r="AG4508">
        <v>10</v>
      </c>
      <c r="AH4508">
        <v>7</v>
      </c>
      <c r="AI4508" s="3">
        <v>3.6363636363636362E-2</v>
      </c>
      <c r="AJ4508" s="3">
        <v>0</v>
      </c>
      <c r="AK4508" s="3">
        <v>0</v>
      </c>
      <c r="AL4508" s="3">
        <v>0</v>
      </c>
      <c r="AM4508" s="3">
        <v>0</v>
      </c>
      <c r="AN4508" s="2">
        <f t="shared" si="150"/>
        <v>3.8341968911917101E-2</v>
      </c>
      <c r="AO4508" s="2">
        <v>3.0082987551867221E-2</v>
      </c>
      <c r="AP4508">
        <f t="shared" si="151"/>
        <v>37</v>
      </c>
    </row>
    <row r="4509" spans="1:42" ht="16.5" hidden="1" customHeight="1" x14ac:dyDescent="0.25">
      <c r="A4509" s="5" t="s">
        <v>792</v>
      </c>
      <c r="B4509" s="1" t="s">
        <v>230</v>
      </c>
      <c r="C4509" t="s">
        <v>36</v>
      </c>
      <c r="D4509" t="s">
        <v>43</v>
      </c>
      <c r="E4509" t="s">
        <v>38</v>
      </c>
      <c r="F4509" t="s">
        <v>231</v>
      </c>
      <c r="G4509">
        <v>15</v>
      </c>
      <c r="H4509">
        <v>0</v>
      </c>
      <c r="I4509">
        <v>4</v>
      </c>
      <c r="J4509">
        <v>0</v>
      </c>
      <c r="K4509">
        <v>0</v>
      </c>
      <c r="L4509">
        <v>11</v>
      </c>
      <c r="M4509">
        <v>26</v>
      </c>
      <c r="N4509" s="2">
        <v>1.1088709677419355E-2</v>
      </c>
      <c r="O4509" s="2">
        <v>2.620967741935484E-2</v>
      </c>
      <c r="P4509">
        <v>772</v>
      </c>
      <c r="Q4509" s="2">
        <v>0.44701795020266361</v>
      </c>
      <c r="R4509">
        <v>992</v>
      </c>
      <c r="S4509">
        <v>1727</v>
      </c>
      <c r="T4509">
        <v>1408</v>
      </c>
      <c r="U4509">
        <v>18</v>
      </c>
      <c r="V4509">
        <v>106</v>
      </c>
      <c r="W4509">
        <v>127</v>
      </c>
      <c r="X4509">
        <v>68</v>
      </c>
      <c r="Y4509">
        <v>648</v>
      </c>
      <c r="Z4509">
        <v>8</v>
      </c>
      <c r="AA4509">
        <v>36</v>
      </c>
      <c r="AB4509">
        <v>41</v>
      </c>
      <c r="AC4509">
        <v>25</v>
      </c>
      <c r="AD4509">
        <v>775</v>
      </c>
      <c r="AE4509">
        <v>10</v>
      </c>
      <c r="AF4509">
        <v>74</v>
      </c>
      <c r="AG4509">
        <v>86</v>
      </c>
      <c r="AH4509">
        <v>43</v>
      </c>
      <c r="AI4509" s="3">
        <v>1.935483870967742E-2</v>
      </c>
      <c r="AJ4509" s="3">
        <v>0</v>
      </c>
      <c r="AK4509" s="3">
        <v>5.4054054054054057E-2</v>
      </c>
      <c r="AL4509" s="3">
        <v>0</v>
      </c>
      <c r="AM4509" s="3">
        <v>0</v>
      </c>
      <c r="AN4509" s="2">
        <f t="shared" si="150"/>
        <v>3.7298387096774195E-2</v>
      </c>
      <c r="AO4509" s="2">
        <v>0.21558704453441296</v>
      </c>
      <c r="AP4509">
        <f t="shared" si="151"/>
        <v>37</v>
      </c>
    </row>
    <row r="4510" spans="1:42" ht="16.5" hidden="1" customHeight="1" x14ac:dyDescent="0.25">
      <c r="A4510" s="4" t="s">
        <v>796</v>
      </c>
      <c r="B4510" s="1" t="s">
        <v>140</v>
      </c>
      <c r="D4510" t="s">
        <v>32</v>
      </c>
      <c r="E4510" t="s">
        <v>141</v>
      </c>
      <c r="F4510" t="s">
        <v>142</v>
      </c>
      <c r="G4510">
        <v>33</v>
      </c>
      <c r="H4510">
        <v>0</v>
      </c>
      <c r="I4510">
        <v>0</v>
      </c>
      <c r="J4510">
        <v>0</v>
      </c>
      <c r="K4510">
        <v>0</v>
      </c>
      <c r="L4510">
        <v>4</v>
      </c>
      <c r="M4510">
        <v>33</v>
      </c>
      <c r="N4510" s="2">
        <v>3.9920159680638719E-3</v>
      </c>
      <c r="O4510" s="2">
        <v>3.2934131736526949E-2</v>
      </c>
      <c r="P4510">
        <v>59</v>
      </c>
      <c r="Q4510" s="2">
        <v>5.76171875E-2</v>
      </c>
      <c r="R4510">
        <v>1002</v>
      </c>
      <c r="S4510">
        <v>1024</v>
      </c>
      <c r="T4510">
        <v>748</v>
      </c>
      <c r="U4510">
        <v>247</v>
      </c>
      <c r="V4510">
        <v>10</v>
      </c>
      <c r="W4510">
        <v>4</v>
      </c>
      <c r="X4510">
        <v>15</v>
      </c>
      <c r="Y4510">
        <v>42</v>
      </c>
      <c r="Z4510">
        <v>14</v>
      </c>
      <c r="AA4510">
        <v>0</v>
      </c>
      <c r="AB4510">
        <v>0</v>
      </c>
      <c r="AC4510">
        <v>0</v>
      </c>
      <c r="AD4510">
        <v>739</v>
      </c>
      <c r="AE4510">
        <v>233</v>
      </c>
      <c r="AF4510">
        <v>10</v>
      </c>
      <c r="AG4510">
        <v>4</v>
      </c>
      <c r="AH4510">
        <v>15</v>
      </c>
      <c r="AI4510" s="3">
        <v>4.4654939106901215E-2</v>
      </c>
      <c r="AJ4510" s="3">
        <v>0</v>
      </c>
      <c r="AK4510" s="3">
        <v>0</v>
      </c>
      <c r="AL4510" s="3">
        <v>0</v>
      </c>
      <c r="AM4510" s="3">
        <v>0</v>
      </c>
      <c r="AN4510" s="2">
        <f t="shared" si="150"/>
        <v>3.6926147704590823E-2</v>
      </c>
      <c r="AO4510" s="2">
        <v>0.26173826173826176</v>
      </c>
      <c r="AP4510">
        <f t="shared" si="151"/>
        <v>37</v>
      </c>
    </row>
    <row r="4511" spans="1:42" ht="16.5" hidden="1" customHeight="1" x14ac:dyDescent="0.25">
      <c r="A4511" s="5" t="s">
        <v>795</v>
      </c>
      <c r="B4511" s="1" t="s">
        <v>140</v>
      </c>
      <c r="D4511" t="s">
        <v>32</v>
      </c>
      <c r="E4511" t="s">
        <v>141</v>
      </c>
      <c r="F4511" t="s">
        <v>142</v>
      </c>
      <c r="G4511">
        <v>25</v>
      </c>
      <c r="H4511">
        <v>0</v>
      </c>
      <c r="I4511">
        <v>0</v>
      </c>
      <c r="J4511">
        <v>0</v>
      </c>
      <c r="K4511">
        <v>4</v>
      </c>
      <c r="L4511">
        <v>6</v>
      </c>
      <c r="M4511">
        <v>31</v>
      </c>
      <c r="N4511" s="2">
        <v>5.9347181008902079E-3</v>
      </c>
      <c r="O4511" s="2">
        <v>3.0662710187932742E-2</v>
      </c>
      <c r="P4511">
        <v>38</v>
      </c>
      <c r="Q4511" s="2">
        <v>3.7549407114624504E-2</v>
      </c>
      <c r="R4511">
        <v>1011</v>
      </c>
      <c r="S4511">
        <v>1012</v>
      </c>
      <c r="T4511">
        <v>758</v>
      </c>
      <c r="U4511">
        <v>229</v>
      </c>
      <c r="V4511">
        <v>9</v>
      </c>
      <c r="W4511">
        <v>6</v>
      </c>
      <c r="X4511">
        <v>10</v>
      </c>
      <c r="Y4511">
        <v>32</v>
      </c>
      <c r="Z4511">
        <v>0</v>
      </c>
      <c r="AA4511">
        <v>0</v>
      </c>
      <c r="AB4511">
        <v>0</v>
      </c>
      <c r="AC4511">
        <v>0</v>
      </c>
      <c r="AD4511">
        <v>751</v>
      </c>
      <c r="AE4511">
        <v>229</v>
      </c>
      <c r="AF4511">
        <v>9</v>
      </c>
      <c r="AG4511">
        <v>6</v>
      </c>
      <c r="AH4511">
        <v>14</v>
      </c>
      <c r="AI4511" s="3">
        <v>3.3288948069241014E-2</v>
      </c>
      <c r="AJ4511" s="3">
        <v>0</v>
      </c>
      <c r="AK4511" s="3">
        <v>0</v>
      </c>
      <c r="AL4511" s="3">
        <v>0</v>
      </c>
      <c r="AM4511" s="3">
        <v>0.2857142857142857</v>
      </c>
      <c r="AN4511" s="2">
        <f t="shared" si="150"/>
        <v>3.6597428288822953E-2</v>
      </c>
      <c r="AO4511" s="2">
        <v>0.25569871159563923</v>
      </c>
      <c r="AP4511">
        <f t="shared" si="151"/>
        <v>37</v>
      </c>
    </row>
    <row r="4512" spans="1:42" ht="16.5" hidden="1" customHeight="1" x14ac:dyDescent="0.25">
      <c r="A4512" s="5" t="s">
        <v>788</v>
      </c>
      <c r="B4512" s="1" t="s">
        <v>131</v>
      </c>
      <c r="D4512" t="s">
        <v>32</v>
      </c>
      <c r="E4512" t="s">
        <v>129</v>
      </c>
      <c r="F4512" t="s">
        <v>132</v>
      </c>
      <c r="G4512">
        <v>34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37</v>
      </c>
      <c r="N4512" s="2">
        <v>0</v>
      </c>
      <c r="O4512" s="2">
        <v>3.5818005808325268E-2</v>
      </c>
      <c r="P4512">
        <v>0</v>
      </c>
      <c r="Q4512" s="2">
        <v>0</v>
      </c>
      <c r="R4512">
        <v>1033</v>
      </c>
      <c r="S4512">
        <v>996</v>
      </c>
      <c r="T4512">
        <v>947</v>
      </c>
      <c r="U4512">
        <v>12</v>
      </c>
      <c r="V4512">
        <v>12</v>
      </c>
      <c r="W4512">
        <v>13</v>
      </c>
      <c r="X4512">
        <v>12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981</v>
      </c>
      <c r="AE4512">
        <v>12</v>
      </c>
      <c r="AF4512">
        <v>12</v>
      </c>
      <c r="AG4512">
        <v>13</v>
      </c>
      <c r="AH4512">
        <v>12</v>
      </c>
      <c r="AI4512" s="3">
        <v>3.4658511722731905E-2</v>
      </c>
      <c r="AJ4512" s="3">
        <v>0</v>
      </c>
      <c r="AK4512" s="3">
        <v>0</v>
      </c>
      <c r="AL4512" s="3">
        <v>0</v>
      </c>
      <c r="AM4512" s="3">
        <v>0</v>
      </c>
      <c r="AN4512" s="2">
        <f t="shared" si="150"/>
        <v>3.5818005808325268E-2</v>
      </c>
      <c r="AO4512" s="2">
        <v>4.7572815533980579E-2</v>
      </c>
      <c r="AP4512">
        <f t="shared" si="151"/>
        <v>37</v>
      </c>
    </row>
    <row r="4513" spans="1:42" ht="16.5" hidden="1" customHeight="1" x14ac:dyDescent="0.25">
      <c r="A4513" s="5" t="s">
        <v>791</v>
      </c>
      <c r="B4513" s="1" t="s">
        <v>531</v>
      </c>
      <c r="D4513" t="s">
        <v>32</v>
      </c>
      <c r="E4513" t="s">
        <v>529</v>
      </c>
      <c r="F4513" t="s">
        <v>532</v>
      </c>
      <c r="G4513">
        <v>27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37</v>
      </c>
      <c r="N4513" s="2">
        <v>0</v>
      </c>
      <c r="O4513" s="2">
        <v>3.4579439252336447E-2</v>
      </c>
      <c r="P4513">
        <v>17</v>
      </c>
      <c r="Q4513" s="2">
        <v>1.6190476190476189E-2</v>
      </c>
      <c r="R4513">
        <v>1070</v>
      </c>
      <c r="S4513">
        <v>1050</v>
      </c>
      <c r="T4513">
        <v>1004</v>
      </c>
      <c r="U4513">
        <v>2</v>
      </c>
      <c r="V4513">
        <v>11</v>
      </c>
      <c r="W4513">
        <v>5</v>
      </c>
      <c r="X4513">
        <v>28</v>
      </c>
      <c r="Y4513">
        <v>15</v>
      </c>
      <c r="Z4513">
        <v>0</v>
      </c>
      <c r="AA4513">
        <v>0</v>
      </c>
      <c r="AB4513">
        <v>0</v>
      </c>
      <c r="AC4513">
        <v>0</v>
      </c>
      <c r="AD4513">
        <v>1016</v>
      </c>
      <c r="AE4513">
        <v>2</v>
      </c>
      <c r="AF4513">
        <v>11</v>
      </c>
      <c r="AG4513">
        <v>5</v>
      </c>
      <c r="AH4513">
        <v>28</v>
      </c>
      <c r="AI4513" s="3">
        <v>2.6574803149606301E-2</v>
      </c>
      <c r="AJ4513" s="3">
        <v>0</v>
      </c>
      <c r="AK4513" s="3">
        <v>0</v>
      </c>
      <c r="AL4513" s="3">
        <v>0</v>
      </c>
      <c r="AM4513" s="3">
        <v>0</v>
      </c>
      <c r="AN4513" s="2">
        <f t="shared" si="150"/>
        <v>3.4579439252336447E-2</v>
      </c>
      <c r="AO4513" s="2">
        <v>4.3314500941619587E-2</v>
      </c>
      <c r="AP4513">
        <f t="shared" si="151"/>
        <v>37</v>
      </c>
    </row>
    <row r="4514" spans="1:42" ht="16.5" hidden="1" customHeight="1" x14ac:dyDescent="0.25">
      <c r="A4514" s="4" t="s">
        <v>803</v>
      </c>
      <c r="B4514" t="s">
        <v>618</v>
      </c>
      <c r="D4514" t="s">
        <v>32</v>
      </c>
      <c r="E4514" t="s">
        <v>81</v>
      </c>
      <c r="F4514" t="s">
        <v>619</v>
      </c>
      <c r="G4514">
        <v>32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37</v>
      </c>
      <c r="N4514" s="2">
        <v>0</v>
      </c>
      <c r="O4514" s="2">
        <v>3.0756442227763924E-2</v>
      </c>
      <c r="P4514">
        <v>110</v>
      </c>
      <c r="Q4514" s="2">
        <v>8.6206896551724144E-2</v>
      </c>
      <c r="R4514">
        <v>1203</v>
      </c>
      <c r="S4514">
        <v>1276</v>
      </c>
      <c r="T4514">
        <v>1249</v>
      </c>
      <c r="U4514">
        <v>3</v>
      </c>
      <c r="V4514">
        <v>5</v>
      </c>
      <c r="W4514">
        <v>9</v>
      </c>
      <c r="X4514">
        <v>8</v>
      </c>
      <c r="Y4514">
        <v>109</v>
      </c>
      <c r="Z4514">
        <v>0</v>
      </c>
      <c r="AA4514">
        <v>0</v>
      </c>
      <c r="AB4514">
        <v>0</v>
      </c>
      <c r="AC4514">
        <v>0</v>
      </c>
      <c r="AD4514">
        <v>1172</v>
      </c>
      <c r="AE4514">
        <v>3</v>
      </c>
      <c r="AF4514">
        <v>5</v>
      </c>
      <c r="AG4514">
        <v>9</v>
      </c>
      <c r="AH4514">
        <v>8</v>
      </c>
      <c r="AI4514" s="3">
        <v>2.7303754266211604E-2</v>
      </c>
      <c r="AJ4514" s="3">
        <v>0</v>
      </c>
      <c r="AK4514" s="3">
        <v>0</v>
      </c>
      <c r="AL4514" s="3">
        <v>0</v>
      </c>
      <c r="AM4514" s="3">
        <v>0</v>
      </c>
      <c r="AN4514" s="2">
        <f t="shared" si="150"/>
        <v>3.0756442227763924E-2</v>
      </c>
      <c r="AO4514" s="2">
        <v>2.0885547201336674E-2</v>
      </c>
      <c r="AP4514">
        <f t="shared" si="151"/>
        <v>37</v>
      </c>
    </row>
    <row r="4515" spans="1:42" ht="16.5" hidden="1" customHeight="1" x14ac:dyDescent="0.25">
      <c r="A4515" s="5" t="s">
        <v>790</v>
      </c>
      <c r="B4515" s="1" t="s">
        <v>546</v>
      </c>
      <c r="D4515" t="s">
        <v>32</v>
      </c>
      <c r="E4515" t="s">
        <v>544</v>
      </c>
      <c r="F4515" t="s">
        <v>547</v>
      </c>
      <c r="G4515">
        <v>31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37</v>
      </c>
      <c r="N4515" s="2">
        <v>0</v>
      </c>
      <c r="O4515" s="2">
        <v>2.6466380543633764E-2</v>
      </c>
      <c r="P4515">
        <v>39</v>
      </c>
      <c r="Q4515" s="2">
        <v>2.7857142857142858E-2</v>
      </c>
      <c r="R4515">
        <v>1398</v>
      </c>
      <c r="S4515">
        <v>1400</v>
      </c>
      <c r="T4515">
        <v>1328</v>
      </c>
      <c r="U4515">
        <v>1</v>
      </c>
      <c r="V4515">
        <v>27</v>
      </c>
      <c r="W4515">
        <v>16</v>
      </c>
      <c r="X4515">
        <v>28</v>
      </c>
      <c r="Y4515">
        <v>37</v>
      </c>
      <c r="Z4515">
        <v>0</v>
      </c>
      <c r="AA4515">
        <v>0</v>
      </c>
      <c r="AB4515">
        <v>0</v>
      </c>
      <c r="AC4515">
        <v>0</v>
      </c>
      <c r="AD4515">
        <v>1322</v>
      </c>
      <c r="AE4515">
        <v>1</v>
      </c>
      <c r="AF4515">
        <v>27</v>
      </c>
      <c r="AG4515">
        <v>16</v>
      </c>
      <c r="AH4515">
        <v>28</v>
      </c>
      <c r="AI4515" s="3">
        <v>2.3449319213313162E-2</v>
      </c>
      <c r="AJ4515" s="3">
        <v>0</v>
      </c>
      <c r="AK4515" s="3">
        <v>0</v>
      </c>
      <c r="AL4515" s="3">
        <v>0</v>
      </c>
      <c r="AM4515" s="3">
        <v>0</v>
      </c>
      <c r="AN4515" s="2">
        <f t="shared" si="150"/>
        <v>2.6466380543633764E-2</v>
      </c>
      <c r="AO4515" s="2">
        <v>5.1649928263988523E-2</v>
      </c>
      <c r="AP4515">
        <f t="shared" si="151"/>
        <v>37</v>
      </c>
    </row>
    <row r="4516" spans="1:42" ht="16.5" hidden="1" customHeight="1" x14ac:dyDescent="0.25">
      <c r="A4516" s="5" t="s">
        <v>788</v>
      </c>
      <c r="B4516" s="1" t="s">
        <v>546</v>
      </c>
      <c r="D4516" t="s">
        <v>32</v>
      </c>
      <c r="E4516" t="s">
        <v>544</v>
      </c>
      <c r="F4516" t="s">
        <v>547</v>
      </c>
      <c r="G4516">
        <v>33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37</v>
      </c>
      <c r="N4516" s="2">
        <v>0</v>
      </c>
      <c r="O4516" s="2">
        <v>2.5464556090846524E-2</v>
      </c>
      <c r="P4516">
        <v>46</v>
      </c>
      <c r="Q4516" s="2">
        <v>3.1463748290013679E-2</v>
      </c>
      <c r="R4516">
        <v>1453</v>
      </c>
      <c r="S4516">
        <v>1462</v>
      </c>
      <c r="T4516">
        <v>1408</v>
      </c>
      <c r="U4516">
        <v>0</v>
      </c>
      <c r="V4516">
        <v>19</v>
      </c>
      <c r="W4516">
        <v>11</v>
      </c>
      <c r="X4516">
        <v>24</v>
      </c>
      <c r="Y4516">
        <v>43</v>
      </c>
      <c r="Z4516">
        <v>0</v>
      </c>
      <c r="AA4516">
        <v>0</v>
      </c>
      <c r="AB4516">
        <v>0</v>
      </c>
      <c r="AC4516">
        <v>0</v>
      </c>
      <c r="AD4516">
        <v>1398</v>
      </c>
      <c r="AE4516">
        <v>0</v>
      </c>
      <c r="AF4516">
        <v>19</v>
      </c>
      <c r="AG4516">
        <v>11</v>
      </c>
      <c r="AH4516">
        <v>24</v>
      </c>
      <c r="AI4516" s="3">
        <v>2.3605150214592276E-2</v>
      </c>
      <c r="AJ4516" s="3">
        <v>0</v>
      </c>
      <c r="AK4516" s="3">
        <v>0</v>
      </c>
      <c r="AL4516" s="3">
        <v>0</v>
      </c>
      <c r="AM4516" s="3">
        <v>0</v>
      </c>
      <c r="AN4516" s="2">
        <f t="shared" si="150"/>
        <v>2.5464556090846524E-2</v>
      </c>
      <c r="AO4516" s="2">
        <v>3.71900826446281E-2</v>
      </c>
      <c r="AP4516">
        <f t="shared" si="151"/>
        <v>37</v>
      </c>
    </row>
    <row r="4517" spans="1:42" ht="16.5" hidden="1" customHeight="1" x14ac:dyDescent="0.25">
      <c r="A4517" s="4" t="s">
        <v>803</v>
      </c>
      <c r="B4517" s="1" t="s">
        <v>245</v>
      </c>
      <c r="D4517" t="s">
        <v>32</v>
      </c>
      <c r="E4517" t="s">
        <v>239</v>
      </c>
      <c r="F4517" t="s">
        <v>246</v>
      </c>
      <c r="G4517">
        <v>36</v>
      </c>
      <c r="H4517">
        <v>0</v>
      </c>
      <c r="I4517">
        <v>0</v>
      </c>
      <c r="J4517">
        <v>0</v>
      </c>
      <c r="K4517">
        <v>0</v>
      </c>
      <c r="L4517">
        <v>27</v>
      </c>
      <c r="M4517">
        <v>10</v>
      </c>
      <c r="N4517" s="2">
        <v>1.731879409878127E-2</v>
      </c>
      <c r="O4517" s="2">
        <v>6.4143681847338039E-3</v>
      </c>
      <c r="P4517">
        <v>148</v>
      </c>
      <c r="Q4517" s="2">
        <v>8.862275449101796E-2</v>
      </c>
      <c r="R4517">
        <v>1559</v>
      </c>
      <c r="S4517">
        <v>1670</v>
      </c>
      <c r="T4517">
        <v>1613</v>
      </c>
      <c r="U4517">
        <v>2</v>
      </c>
      <c r="V4517">
        <v>29</v>
      </c>
      <c r="W4517">
        <v>19</v>
      </c>
      <c r="X4517">
        <v>2</v>
      </c>
      <c r="Y4517">
        <v>147</v>
      </c>
      <c r="Z4517">
        <v>0</v>
      </c>
      <c r="AA4517">
        <v>0</v>
      </c>
      <c r="AB4517">
        <v>0</v>
      </c>
      <c r="AC4517">
        <v>0</v>
      </c>
      <c r="AD4517">
        <v>1502</v>
      </c>
      <c r="AE4517">
        <v>2</v>
      </c>
      <c r="AF4517">
        <v>29</v>
      </c>
      <c r="AG4517">
        <v>19</v>
      </c>
      <c r="AH4517">
        <v>2</v>
      </c>
      <c r="AI4517" s="3">
        <v>2.3968042609853527E-2</v>
      </c>
      <c r="AJ4517" s="3">
        <v>0</v>
      </c>
      <c r="AK4517" s="3">
        <v>0</v>
      </c>
      <c r="AL4517" s="3">
        <v>0</v>
      </c>
      <c r="AM4517" s="3">
        <v>0</v>
      </c>
      <c r="AN4517" s="2">
        <f t="shared" si="150"/>
        <v>2.3733162283515075E-2</v>
      </c>
      <c r="AO4517" s="2">
        <v>3.3462033462033462E-2</v>
      </c>
      <c r="AP4517">
        <f t="shared" si="151"/>
        <v>37</v>
      </c>
    </row>
    <row r="4518" spans="1:42" ht="16.5" hidden="1" customHeight="1" x14ac:dyDescent="0.25">
      <c r="A4518" s="5" t="s">
        <v>795</v>
      </c>
      <c r="B4518" s="1" t="s">
        <v>78</v>
      </c>
      <c r="D4518" t="s">
        <v>32</v>
      </c>
      <c r="E4518" t="s">
        <v>76</v>
      </c>
      <c r="F4518" t="s">
        <v>79</v>
      </c>
      <c r="G4518">
        <v>34</v>
      </c>
      <c r="H4518">
        <v>0</v>
      </c>
      <c r="I4518">
        <v>0</v>
      </c>
      <c r="J4518">
        <v>0</v>
      </c>
      <c r="K4518">
        <v>0</v>
      </c>
      <c r="L4518">
        <v>8</v>
      </c>
      <c r="M4518">
        <v>29</v>
      </c>
      <c r="N4518" s="2">
        <v>4.9019607843137254E-3</v>
      </c>
      <c r="O4518" s="2">
        <v>1.7769607843137254E-2</v>
      </c>
      <c r="P4518">
        <v>143</v>
      </c>
      <c r="Q4518" s="2">
        <v>8.2278481012658222E-2</v>
      </c>
      <c r="R4518">
        <v>1632</v>
      </c>
      <c r="S4518">
        <v>1738</v>
      </c>
      <c r="T4518">
        <v>1711</v>
      </c>
      <c r="U4518">
        <v>6</v>
      </c>
      <c r="V4518">
        <v>14</v>
      </c>
      <c r="W4518">
        <v>1</v>
      </c>
      <c r="X4518">
        <v>6</v>
      </c>
      <c r="Y4518">
        <v>136</v>
      </c>
      <c r="Z4518">
        <v>0</v>
      </c>
      <c r="AA4518">
        <v>0</v>
      </c>
      <c r="AB4518">
        <v>0</v>
      </c>
      <c r="AC4518">
        <v>0</v>
      </c>
      <c r="AD4518">
        <v>1609</v>
      </c>
      <c r="AE4518">
        <v>6</v>
      </c>
      <c r="AF4518">
        <v>14</v>
      </c>
      <c r="AG4518">
        <v>1</v>
      </c>
      <c r="AH4518">
        <v>6</v>
      </c>
      <c r="AI4518" s="3">
        <v>2.113113735239279E-2</v>
      </c>
      <c r="AJ4518" s="3">
        <v>0</v>
      </c>
      <c r="AK4518" s="3">
        <v>0</v>
      </c>
      <c r="AL4518" s="3">
        <v>0</v>
      </c>
      <c r="AM4518" s="3">
        <v>0</v>
      </c>
      <c r="AN4518" s="2">
        <f t="shared" si="150"/>
        <v>2.267156862745098E-2</v>
      </c>
      <c r="AO4518" s="2">
        <v>1.6503667481662591E-2</v>
      </c>
      <c r="AP4518">
        <f t="shared" si="151"/>
        <v>37</v>
      </c>
    </row>
    <row r="4519" spans="1:42" ht="16.5" hidden="1" customHeight="1" x14ac:dyDescent="0.25">
      <c r="A4519" s="4" t="s">
        <v>803</v>
      </c>
      <c r="B4519" s="1" t="s">
        <v>596</v>
      </c>
      <c r="D4519" t="s">
        <v>32</v>
      </c>
      <c r="E4519" t="s">
        <v>333</v>
      </c>
      <c r="F4519" t="s">
        <v>597</v>
      </c>
      <c r="G4519">
        <v>32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37</v>
      </c>
      <c r="N4519" s="2">
        <v>0</v>
      </c>
      <c r="O4519" s="2">
        <v>1.0712217718587146E-2</v>
      </c>
      <c r="P4519">
        <v>120</v>
      </c>
      <c r="Q4519" s="2">
        <v>3.3927056827820185E-2</v>
      </c>
      <c r="R4519">
        <v>3454</v>
      </c>
      <c r="S4519">
        <v>3537</v>
      </c>
      <c r="T4519">
        <v>3443</v>
      </c>
      <c r="U4519">
        <v>5</v>
      </c>
      <c r="V4519">
        <v>21</v>
      </c>
      <c r="W4519">
        <v>40</v>
      </c>
      <c r="X4519">
        <v>24</v>
      </c>
      <c r="Y4519">
        <v>113</v>
      </c>
      <c r="Z4519">
        <v>0</v>
      </c>
      <c r="AA4519">
        <v>0</v>
      </c>
      <c r="AB4519">
        <v>0</v>
      </c>
      <c r="AC4519">
        <v>0</v>
      </c>
      <c r="AD4519">
        <v>3362</v>
      </c>
      <c r="AE4519">
        <v>5</v>
      </c>
      <c r="AF4519">
        <v>21</v>
      </c>
      <c r="AG4519">
        <v>40</v>
      </c>
      <c r="AH4519">
        <v>24</v>
      </c>
      <c r="AI4519" s="3">
        <v>9.5181439619274246E-3</v>
      </c>
      <c r="AJ4519" s="3">
        <v>0</v>
      </c>
      <c r="AK4519" s="3">
        <v>0</v>
      </c>
      <c r="AL4519" s="3">
        <v>0</v>
      </c>
      <c r="AM4519" s="3">
        <v>0</v>
      </c>
      <c r="AN4519" s="2">
        <f t="shared" si="150"/>
        <v>1.0712217718587146E-2</v>
      </c>
      <c r="AO4519" s="2">
        <v>2.6071842410196989E-2</v>
      </c>
      <c r="AP4519">
        <f t="shared" si="151"/>
        <v>37</v>
      </c>
    </row>
    <row r="4520" spans="1:42" ht="16.5" hidden="1" customHeight="1" x14ac:dyDescent="0.25">
      <c r="A4520" s="4" t="s">
        <v>800</v>
      </c>
      <c r="B4520" s="1" t="s">
        <v>579</v>
      </c>
      <c r="D4520" t="s">
        <v>32</v>
      </c>
      <c r="E4520" t="s">
        <v>575</v>
      </c>
      <c r="F4520" t="s">
        <v>580</v>
      </c>
      <c r="G4520">
        <v>31</v>
      </c>
      <c r="H4520">
        <v>0</v>
      </c>
      <c r="I4520">
        <v>0</v>
      </c>
      <c r="J4520">
        <v>0</v>
      </c>
      <c r="K4520">
        <v>3</v>
      </c>
      <c r="L4520">
        <v>0</v>
      </c>
      <c r="M4520">
        <v>36</v>
      </c>
      <c r="N4520" s="2">
        <v>0</v>
      </c>
      <c r="O4520" s="2">
        <v>0.28346456692913385</v>
      </c>
      <c r="P4520">
        <v>56</v>
      </c>
      <c r="Q4520" s="2">
        <v>0.38095238095238093</v>
      </c>
      <c r="R4520">
        <v>127</v>
      </c>
      <c r="S4520">
        <v>147</v>
      </c>
      <c r="T4520">
        <v>132</v>
      </c>
      <c r="U4520">
        <v>0</v>
      </c>
      <c r="V4520">
        <v>2</v>
      </c>
      <c r="W4520">
        <v>2</v>
      </c>
      <c r="X4520">
        <v>11</v>
      </c>
      <c r="Y4520">
        <v>44</v>
      </c>
      <c r="Z4520">
        <v>0</v>
      </c>
      <c r="AA4520">
        <v>0</v>
      </c>
      <c r="AB4520">
        <v>0</v>
      </c>
      <c r="AC4520">
        <v>5</v>
      </c>
      <c r="AD4520">
        <v>119</v>
      </c>
      <c r="AE4520">
        <v>0</v>
      </c>
      <c r="AF4520">
        <v>2</v>
      </c>
      <c r="AG4520">
        <v>2</v>
      </c>
      <c r="AH4520">
        <v>9</v>
      </c>
      <c r="AI4520" s="3">
        <v>0.26050420168067229</v>
      </c>
      <c r="AJ4520" s="3">
        <v>0</v>
      </c>
      <c r="AK4520" s="3">
        <v>0</v>
      </c>
      <c r="AL4520" s="3">
        <v>0</v>
      </c>
      <c r="AM4520" s="3">
        <v>0.33333333333333331</v>
      </c>
      <c r="AN4520" s="2">
        <f t="shared" si="150"/>
        <v>0.28346456692913385</v>
      </c>
      <c r="AO4520" s="2">
        <v>9.8484848484848481E-2</v>
      </c>
      <c r="AP4520">
        <f t="shared" si="151"/>
        <v>36</v>
      </c>
    </row>
    <row r="4521" spans="1:42" ht="16.5" hidden="1" customHeight="1" x14ac:dyDescent="0.25">
      <c r="A4521" s="4" t="s">
        <v>801</v>
      </c>
      <c r="B4521" s="1" t="s">
        <v>579</v>
      </c>
      <c r="D4521" t="s">
        <v>32</v>
      </c>
      <c r="E4521" t="s">
        <v>575</v>
      </c>
      <c r="F4521" t="s">
        <v>580</v>
      </c>
      <c r="G4521">
        <v>33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36</v>
      </c>
      <c r="N4521" s="2">
        <v>0</v>
      </c>
      <c r="O4521" s="2">
        <v>0.26470588235294118</v>
      </c>
      <c r="P4521">
        <v>46</v>
      </c>
      <c r="Q4521" s="2">
        <v>0.31506849315068491</v>
      </c>
      <c r="R4521">
        <v>136</v>
      </c>
      <c r="S4521">
        <v>146</v>
      </c>
      <c r="T4521">
        <v>133</v>
      </c>
      <c r="U4521">
        <v>1</v>
      </c>
      <c r="V4521">
        <v>2</v>
      </c>
      <c r="W4521">
        <v>2</v>
      </c>
      <c r="X4521">
        <v>8</v>
      </c>
      <c r="Y4521">
        <v>37</v>
      </c>
      <c r="Z4521">
        <v>0</v>
      </c>
      <c r="AA4521">
        <v>0</v>
      </c>
      <c r="AB4521">
        <v>0</v>
      </c>
      <c r="AC4521">
        <v>4</v>
      </c>
      <c r="AD4521">
        <v>129</v>
      </c>
      <c r="AE4521">
        <v>1</v>
      </c>
      <c r="AF4521">
        <v>2</v>
      </c>
      <c r="AG4521">
        <v>2</v>
      </c>
      <c r="AH4521">
        <v>4</v>
      </c>
      <c r="AI4521" s="3">
        <v>0.2558139534883721</v>
      </c>
      <c r="AJ4521" s="3">
        <v>0</v>
      </c>
      <c r="AK4521" s="3">
        <v>0</v>
      </c>
      <c r="AL4521" s="3">
        <v>0</v>
      </c>
      <c r="AM4521" s="3">
        <v>0</v>
      </c>
      <c r="AN4521" s="2">
        <f t="shared" si="150"/>
        <v>0.26470588235294118</v>
      </c>
      <c r="AO4521" s="2">
        <v>6.5217391304347824E-2</v>
      </c>
      <c r="AP4521">
        <f t="shared" si="151"/>
        <v>36</v>
      </c>
    </row>
    <row r="4522" spans="1:42" ht="16.5" hidden="1" customHeight="1" x14ac:dyDescent="0.25">
      <c r="A4522" s="4" t="s">
        <v>801</v>
      </c>
      <c r="B4522" s="1" t="s">
        <v>424</v>
      </c>
      <c r="D4522" t="s">
        <v>32</v>
      </c>
      <c r="E4522" t="s">
        <v>416</v>
      </c>
      <c r="F4522" t="s">
        <v>425</v>
      </c>
      <c r="G4522">
        <v>35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36</v>
      </c>
      <c r="N4522" s="2">
        <v>0</v>
      </c>
      <c r="O4522" s="2">
        <v>0.21556886227544911</v>
      </c>
      <c r="P4522">
        <v>143</v>
      </c>
      <c r="Q4522" s="2">
        <v>0.52189781021897808</v>
      </c>
      <c r="R4522">
        <v>167</v>
      </c>
      <c r="S4522">
        <v>274</v>
      </c>
      <c r="T4522">
        <v>239</v>
      </c>
      <c r="U4522">
        <v>1</v>
      </c>
      <c r="V4522">
        <v>4</v>
      </c>
      <c r="W4522">
        <v>3</v>
      </c>
      <c r="X4522">
        <v>27</v>
      </c>
      <c r="Y4522">
        <v>115</v>
      </c>
      <c r="Z4522">
        <v>0</v>
      </c>
      <c r="AA4522">
        <v>0</v>
      </c>
      <c r="AB4522">
        <v>0</v>
      </c>
      <c r="AC4522">
        <v>20</v>
      </c>
      <c r="AD4522">
        <v>159</v>
      </c>
      <c r="AE4522">
        <v>1</v>
      </c>
      <c r="AF4522">
        <v>4</v>
      </c>
      <c r="AG4522">
        <v>3</v>
      </c>
      <c r="AH4522">
        <v>7</v>
      </c>
      <c r="AI4522" s="3">
        <v>0.22012578616352202</v>
      </c>
      <c r="AJ4522" s="3">
        <v>0</v>
      </c>
      <c r="AK4522" s="3">
        <v>0</v>
      </c>
      <c r="AL4522" s="3">
        <v>0</v>
      </c>
      <c r="AM4522" s="3">
        <v>0</v>
      </c>
      <c r="AN4522" s="2">
        <f t="shared" si="150"/>
        <v>0.21556886227544911</v>
      </c>
      <c r="AO4522" s="2">
        <v>8.6206896551724144E-2</v>
      </c>
      <c r="AP4522">
        <f t="shared" si="151"/>
        <v>36</v>
      </c>
    </row>
    <row r="4523" spans="1:42" ht="16.5" hidden="1" customHeight="1" x14ac:dyDescent="0.25">
      <c r="A4523" s="5" t="s">
        <v>793</v>
      </c>
      <c r="B4523" s="1" t="s">
        <v>85</v>
      </c>
      <c r="D4523" t="s">
        <v>32</v>
      </c>
      <c r="E4523" t="s">
        <v>86</v>
      </c>
      <c r="F4523" t="s">
        <v>87</v>
      </c>
      <c r="G4523">
        <v>34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36</v>
      </c>
      <c r="N4523" s="2">
        <v>0</v>
      </c>
      <c r="O4523" s="2">
        <v>0.19889502762430938</v>
      </c>
      <c r="P4523">
        <v>20</v>
      </c>
      <c r="Q4523" s="2">
        <v>0.12121212121212122</v>
      </c>
      <c r="R4523">
        <v>181</v>
      </c>
      <c r="S4523">
        <v>165</v>
      </c>
      <c r="T4523">
        <v>156</v>
      </c>
      <c r="U4523">
        <v>0</v>
      </c>
      <c r="V4523">
        <v>0</v>
      </c>
      <c r="W4523">
        <v>0</v>
      </c>
      <c r="X4523">
        <v>9</v>
      </c>
      <c r="Y4523">
        <v>14</v>
      </c>
      <c r="Z4523">
        <v>0</v>
      </c>
      <c r="AA4523">
        <v>0</v>
      </c>
      <c r="AB4523">
        <v>0</v>
      </c>
      <c r="AC4523">
        <v>3</v>
      </c>
      <c r="AD4523">
        <v>176</v>
      </c>
      <c r="AE4523">
        <v>0</v>
      </c>
      <c r="AF4523">
        <v>0</v>
      </c>
      <c r="AG4523">
        <v>0</v>
      </c>
      <c r="AH4523">
        <v>6</v>
      </c>
      <c r="AI4523" s="3">
        <v>0.19318181818181818</v>
      </c>
      <c r="AJ4523" s="3">
        <v>0</v>
      </c>
      <c r="AK4523" s="3">
        <v>0</v>
      </c>
      <c r="AL4523" s="3">
        <v>0</v>
      </c>
      <c r="AM4523" s="3">
        <v>0</v>
      </c>
      <c r="AN4523" s="2">
        <f t="shared" si="150"/>
        <v>0.19889502762430938</v>
      </c>
      <c r="AO4523" s="2">
        <v>3.2967032967032968E-2</v>
      </c>
      <c r="AP4523">
        <f t="shared" si="151"/>
        <v>36</v>
      </c>
    </row>
    <row r="4524" spans="1:42" ht="16.5" hidden="1" customHeight="1" x14ac:dyDescent="0.25">
      <c r="A4524" s="5" t="s">
        <v>802</v>
      </c>
      <c r="B4524" s="1" t="s">
        <v>85</v>
      </c>
      <c r="D4524" t="s">
        <v>32</v>
      </c>
      <c r="E4524" t="s">
        <v>86</v>
      </c>
      <c r="F4524" t="s">
        <v>87</v>
      </c>
      <c r="G4524">
        <v>27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36</v>
      </c>
      <c r="N4524" s="2">
        <v>0</v>
      </c>
      <c r="O4524" s="2">
        <v>0.18848167539267016</v>
      </c>
      <c r="P4524">
        <v>15</v>
      </c>
      <c r="Q4524" s="2">
        <v>8.8235294117647065E-2</v>
      </c>
      <c r="R4524">
        <v>191</v>
      </c>
      <c r="S4524">
        <v>170</v>
      </c>
      <c r="T4524">
        <v>164</v>
      </c>
      <c r="U4524">
        <v>0</v>
      </c>
      <c r="V4524">
        <v>0</v>
      </c>
      <c r="W4524">
        <v>0</v>
      </c>
      <c r="X4524">
        <v>6</v>
      </c>
      <c r="Y4524">
        <v>12</v>
      </c>
      <c r="Z4524">
        <v>0</v>
      </c>
      <c r="AA4524">
        <v>0</v>
      </c>
      <c r="AB4524">
        <v>0</v>
      </c>
      <c r="AC4524">
        <v>0</v>
      </c>
      <c r="AD4524">
        <v>179</v>
      </c>
      <c r="AE4524">
        <v>0</v>
      </c>
      <c r="AF4524">
        <v>0</v>
      </c>
      <c r="AG4524">
        <v>0</v>
      </c>
      <c r="AH4524">
        <v>6</v>
      </c>
      <c r="AI4524" s="3">
        <v>0.15083798882681565</v>
      </c>
      <c r="AJ4524" s="3">
        <v>0</v>
      </c>
      <c r="AK4524" s="3">
        <v>0</v>
      </c>
      <c r="AL4524" s="3">
        <v>0</v>
      </c>
      <c r="AM4524" s="3">
        <v>0</v>
      </c>
      <c r="AN4524" s="2">
        <f t="shared" si="150"/>
        <v>0.18848167539267016</v>
      </c>
      <c r="AO4524" s="2">
        <v>3.2432432432432434E-2</v>
      </c>
      <c r="AP4524">
        <f t="shared" si="151"/>
        <v>36</v>
      </c>
    </row>
    <row r="4525" spans="1:42" ht="16.5" hidden="1" customHeight="1" x14ac:dyDescent="0.25">
      <c r="A4525" s="4" t="s">
        <v>796</v>
      </c>
      <c r="B4525" s="1" t="s">
        <v>299</v>
      </c>
      <c r="D4525" t="s">
        <v>32</v>
      </c>
      <c r="E4525" t="s">
        <v>300</v>
      </c>
      <c r="F4525" t="s">
        <v>301</v>
      </c>
      <c r="G4525">
        <v>36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36</v>
      </c>
      <c r="N4525" s="2">
        <v>0</v>
      </c>
      <c r="O4525" s="2">
        <v>0.18367346938775511</v>
      </c>
      <c r="P4525">
        <v>42</v>
      </c>
      <c r="Q4525" s="2">
        <v>0.20792079207920791</v>
      </c>
      <c r="R4525">
        <v>196</v>
      </c>
      <c r="S4525">
        <v>202</v>
      </c>
      <c r="T4525">
        <v>202</v>
      </c>
      <c r="U4525">
        <v>0</v>
      </c>
      <c r="V4525">
        <v>0</v>
      </c>
      <c r="W4525">
        <v>0</v>
      </c>
      <c r="X4525">
        <v>0</v>
      </c>
      <c r="Y4525">
        <v>42</v>
      </c>
      <c r="Z4525">
        <v>0</v>
      </c>
      <c r="AA4525">
        <v>0</v>
      </c>
      <c r="AB4525">
        <v>0</v>
      </c>
      <c r="AC4525">
        <v>0</v>
      </c>
      <c r="AD4525">
        <v>196</v>
      </c>
      <c r="AE4525">
        <v>0</v>
      </c>
      <c r="AF4525">
        <v>0</v>
      </c>
      <c r="AG4525">
        <v>0</v>
      </c>
      <c r="AH4525">
        <v>0</v>
      </c>
      <c r="AI4525" s="3">
        <v>0.18367346938775511</v>
      </c>
      <c r="AJ4525" s="3">
        <v>0</v>
      </c>
      <c r="AK4525" s="3">
        <v>0</v>
      </c>
      <c r="AL4525" s="3">
        <v>0</v>
      </c>
      <c r="AM4525" s="3">
        <v>0</v>
      </c>
      <c r="AN4525" s="2">
        <f t="shared" si="150"/>
        <v>0.18367346938775511</v>
      </c>
      <c r="AO4525" s="2">
        <v>0</v>
      </c>
      <c r="AP4525">
        <f t="shared" si="151"/>
        <v>36</v>
      </c>
    </row>
    <row r="4526" spans="1:42" ht="16.5" hidden="1" customHeight="1" x14ac:dyDescent="0.25">
      <c r="A4526" s="4" t="s">
        <v>798</v>
      </c>
      <c r="B4526" s="1" t="s">
        <v>400</v>
      </c>
      <c r="D4526" t="s">
        <v>32</v>
      </c>
      <c r="E4526" t="s">
        <v>388</v>
      </c>
      <c r="F4526" t="s">
        <v>401</v>
      </c>
      <c r="G4526">
        <v>27</v>
      </c>
      <c r="H4526">
        <v>0</v>
      </c>
      <c r="I4526">
        <v>4</v>
      </c>
      <c r="J4526">
        <v>0</v>
      </c>
      <c r="K4526">
        <v>0</v>
      </c>
      <c r="L4526">
        <v>0</v>
      </c>
      <c r="M4526">
        <v>36</v>
      </c>
      <c r="N4526" s="2">
        <v>0</v>
      </c>
      <c r="O4526" s="2">
        <v>0.12203389830508475</v>
      </c>
      <c r="P4526">
        <v>304</v>
      </c>
      <c r="Q4526" s="2">
        <v>0.53996447602131437</v>
      </c>
      <c r="R4526">
        <v>295</v>
      </c>
      <c r="S4526">
        <v>563</v>
      </c>
      <c r="T4526">
        <v>549</v>
      </c>
      <c r="U4526">
        <v>4</v>
      </c>
      <c r="V4526">
        <v>4</v>
      </c>
      <c r="W4526">
        <v>4</v>
      </c>
      <c r="X4526">
        <v>2</v>
      </c>
      <c r="Y4526">
        <v>293</v>
      </c>
      <c r="Z4526">
        <v>0</v>
      </c>
      <c r="AA4526">
        <v>0</v>
      </c>
      <c r="AB4526">
        <v>4</v>
      </c>
      <c r="AC4526">
        <v>0</v>
      </c>
      <c r="AD4526">
        <v>283</v>
      </c>
      <c r="AE4526">
        <v>4</v>
      </c>
      <c r="AF4526">
        <v>8</v>
      </c>
      <c r="AG4526">
        <v>0</v>
      </c>
      <c r="AH4526">
        <v>2</v>
      </c>
      <c r="AI4526" s="3">
        <v>9.5406360424028266E-2</v>
      </c>
      <c r="AJ4526" s="3">
        <v>0</v>
      </c>
      <c r="AK4526" s="3">
        <v>0.5</v>
      </c>
      <c r="AL4526" s="3">
        <v>0</v>
      </c>
      <c r="AM4526" s="3">
        <v>0</v>
      </c>
      <c r="AN4526" s="2">
        <f t="shared" si="150"/>
        <v>0.12203389830508475</v>
      </c>
      <c r="AO4526" s="2">
        <v>4.7138047138047139E-2</v>
      </c>
      <c r="AP4526">
        <f t="shared" si="151"/>
        <v>36</v>
      </c>
    </row>
    <row r="4527" spans="1:42" ht="16.5" hidden="1" customHeight="1" x14ac:dyDescent="0.25">
      <c r="A4527" s="5" t="s">
        <v>795</v>
      </c>
      <c r="B4527" s="1" t="s">
        <v>247</v>
      </c>
      <c r="D4527" t="s">
        <v>32</v>
      </c>
      <c r="E4527" t="s">
        <v>248</v>
      </c>
      <c r="F4527" t="s">
        <v>249</v>
      </c>
      <c r="G4527">
        <v>28</v>
      </c>
      <c r="H4527">
        <v>0</v>
      </c>
      <c r="I4527">
        <v>0</v>
      </c>
      <c r="J4527">
        <v>3</v>
      </c>
      <c r="K4527">
        <v>0</v>
      </c>
      <c r="L4527">
        <v>0</v>
      </c>
      <c r="M4527">
        <v>36</v>
      </c>
      <c r="N4527" s="2">
        <v>0</v>
      </c>
      <c r="O4527" s="2">
        <v>0.11764705882352941</v>
      </c>
      <c r="P4527">
        <v>256</v>
      </c>
      <c r="Q4527" s="2">
        <v>0.48669201520912547</v>
      </c>
      <c r="R4527">
        <v>306</v>
      </c>
      <c r="S4527">
        <v>526</v>
      </c>
      <c r="T4527">
        <v>486</v>
      </c>
      <c r="U4527">
        <v>19</v>
      </c>
      <c r="V4527">
        <v>8</v>
      </c>
      <c r="W4527">
        <v>3</v>
      </c>
      <c r="X4527">
        <v>10</v>
      </c>
      <c r="Y4527">
        <v>235</v>
      </c>
      <c r="Z4527">
        <v>6</v>
      </c>
      <c r="AA4527">
        <v>3</v>
      </c>
      <c r="AB4527">
        <v>0</v>
      </c>
      <c r="AC4527">
        <v>6</v>
      </c>
      <c r="AD4527">
        <v>279</v>
      </c>
      <c r="AE4527">
        <v>13</v>
      </c>
      <c r="AF4527">
        <v>5</v>
      </c>
      <c r="AG4527">
        <v>6</v>
      </c>
      <c r="AH4527">
        <v>4</v>
      </c>
      <c r="AI4527" s="3">
        <v>0.1003584229390681</v>
      </c>
      <c r="AJ4527" s="3">
        <v>0</v>
      </c>
      <c r="AK4527" s="3">
        <v>0</v>
      </c>
      <c r="AL4527" s="3">
        <v>0.5</v>
      </c>
      <c r="AM4527" s="3">
        <v>0</v>
      </c>
      <c r="AN4527" s="2">
        <f t="shared" si="150"/>
        <v>0.11764705882352941</v>
      </c>
      <c r="AO4527" s="2">
        <v>9.1205211726384364E-2</v>
      </c>
      <c r="AP4527">
        <f t="shared" si="151"/>
        <v>36</v>
      </c>
    </row>
    <row r="4528" spans="1:42" ht="16.5" hidden="1" customHeight="1" x14ac:dyDescent="0.25">
      <c r="A4528" s="4" t="s">
        <v>799</v>
      </c>
      <c r="B4528" s="1" t="s">
        <v>247</v>
      </c>
      <c r="D4528" t="s">
        <v>32</v>
      </c>
      <c r="E4528" t="s">
        <v>248</v>
      </c>
      <c r="F4528" t="s">
        <v>249</v>
      </c>
      <c r="G4528">
        <v>31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36</v>
      </c>
      <c r="N4528" s="2">
        <v>0</v>
      </c>
      <c r="O4528" s="2">
        <v>0.11726384364820847</v>
      </c>
      <c r="P4528">
        <v>329</v>
      </c>
      <c r="Q4528" s="2">
        <v>0.54833333333333334</v>
      </c>
      <c r="R4528">
        <v>307</v>
      </c>
      <c r="S4528">
        <v>600</v>
      </c>
      <c r="T4528">
        <v>546</v>
      </c>
      <c r="U4528">
        <v>15</v>
      </c>
      <c r="V4528">
        <v>17</v>
      </c>
      <c r="W4528">
        <v>4</v>
      </c>
      <c r="X4528">
        <v>18</v>
      </c>
      <c r="Y4528">
        <v>286</v>
      </c>
      <c r="Z4528">
        <v>10</v>
      </c>
      <c r="AA4528">
        <v>14</v>
      </c>
      <c r="AB4528">
        <v>0</v>
      </c>
      <c r="AC4528">
        <v>12</v>
      </c>
      <c r="AD4528">
        <v>291</v>
      </c>
      <c r="AE4528">
        <v>5</v>
      </c>
      <c r="AF4528">
        <v>3</v>
      </c>
      <c r="AG4528">
        <v>4</v>
      </c>
      <c r="AH4528">
        <v>6</v>
      </c>
      <c r="AI4528" s="3">
        <v>0.10652920962199312</v>
      </c>
      <c r="AJ4528" s="3">
        <v>0</v>
      </c>
      <c r="AK4528" s="3">
        <v>0</v>
      </c>
      <c r="AL4528" s="3">
        <v>0</v>
      </c>
      <c r="AM4528" s="3">
        <v>0</v>
      </c>
      <c r="AN4528" s="2">
        <f t="shared" si="150"/>
        <v>0.11726384364820847</v>
      </c>
      <c r="AO4528" s="2">
        <v>5.8252427184466021E-2</v>
      </c>
      <c r="AP4528">
        <f t="shared" si="151"/>
        <v>36</v>
      </c>
    </row>
    <row r="4529" spans="1:42" ht="16.5" hidden="1" customHeight="1" x14ac:dyDescent="0.25">
      <c r="A4529" s="4" t="s">
        <v>797</v>
      </c>
      <c r="B4529" s="1" t="s">
        <v>364</v>
      </c>
      <c r="D4529" t="s">
        <v>32</v>
      </c>
      <c r="E4529" t="s">
        <v>365</v>
      </c>
      <c r="F4529" t="s">
        <v>366</v>
      </c>
      <c r="G4529">
        <v>28</v>
      </c>
      <c r="H4529">
        <v>0</v>
      </c>
      <c r="I4529">
        <v>0</v>
      </c>
      <c r="J4529">
        <v>0</v>
      </c>
      <c r="K4529">
        <v>6</v>
      </c>
      <c r="L4529">
        <v>0</v>
      </c>
      <c r="M4529">
        <v>36</v>
      </c>
      <c r="N4529" s="2">
        <v>0</v>
      </c>
      <c r="O4529" s="2">
        <v>0.11428571428571428</v>
      </c>
      <c r="P4529">
        <v>23</v>
      </c>
      <c r="Q4529" s="2">
        <v>7.6158940397350994E-2</v>
      </c>
      <c r="R4529">
        <v>315</v>
      </c>
      <c r="S4529">
        <v>302</v>
      </c>
      <c r="T4529">
        <v>284</v>
      </c>
      <c r="U4529">
        <v>1</v>
      </c>
      <c r="V4529">
        <v>6</v>
      </c>
      <c r="W4529">
        <v>6</v>
      </c>
      <c r="X4529">
        <v>5</v>
      </c>
      <c r="Y4529">
        <v>22</v>
      </c>
      <c r="Z4529">
        <v>0</v>
      </c>
      <c r="AA4529">
        <v>0</v>
      </c>
      <c r="AB4529">
        <v>0</v>
      </c>
      <c r="AC4529">
        <v>0</v>
      </c>
      <c r="AD4529">
        <v>290</v>
      </c>
      <c r="AE4529">
        <v>1</v>
      </c>
      <c r="AF4529">
        <v>6</v>
      </c>
      <c r="AG4529">
        <v>6</v>
      </c>
      <c r="AH4529">
        <v>11</v>
      </c>
      <c r="AI4529" s="3">
        <v>9.6551724137931033E-2</v>
      </c>
      <c r="AJ4529" s="3">
        <v>0</v>
      </c>
      <c r="AK4529" s="3">
        <v>0</v>
      </c>
      <c r="AL4529" s="3">
        <v>0</v>
      </c>
      <c r="AM4529" s="3">
        <v>0.54545454545454541</v>
      </c>
      <c r="AN4529" s="2">
        <f t="shared" si="150"/>
        <v>0.11428571428571428</v>
      </c>
      <c r="AO4529" s="2">
        <v>7.6433121019108277E-2</v>
      </c>
      <c r="AP4529">
        <f t="shared" si="151"/>
        <v>36</v>
      </c>
    </row>
    <row r="4530" spans="1:42" ht="16.5" hidden="1" customHeight="1" x14ac:dyDescent="0.25">
      <c r="A4530" s="5" t="s">
        <v>788</v>
      </c>
      <c r="B4530" s="1" t="s">
        <v>367</v>
      </c>
      <c r="D4530" t="s">
        <v>32</v>
      </c>
      <c r="E4530" t="s">
        <v>368</v>
      </c>
      <c r="F4530" t="s">
        <v>369</v>
      </c>
      <c r="G4530">
        <v>35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36</v>
      </c>
      <c r="N4530" s="2">
        <v>0</v>
      </c>
      <c r="O4530" s="2">
        <v>0.1125</v>
      </c>
      <c r="P4530">
        <v>13</v>
      </c>
      <c r="Q4530" s="2">
        <v>4.3771043771043773E-2</v>
      </c>
      <c r="R4530">
        <v>320</v>
      </c>
      <c r="S4530">
        <v>297</v>
      </c>
      <c r="T4530">
        <v>292</v>
      </c>
      <c r="U4530">
        <v>0</v>
      </c>
      <c r="V4530">
        <v>3</v>
      </c>
      <c r="W4530">
        <v>2</v>
      </c>
      <c r="X4530">
        <v>0</v>
      </c>
      <c r="Y4530">
        <v>10</v>
      </c>
      <c r="Z4530">
        <v>0</v>
      </c>
      <c r="AA4530">
        <v>0</v>
      </c>
      <c r="AB4530">
        <v>0</v>
      </c>
      <c r="AC4530">
        <v>0</v>
      </c>
      <c r="AD4530">
        <v>317</v>
      </c>
      <c r="AE4530">
        <v>0</v>
      </c>
      <c r="AF4530">
        <v>3</v>
      </c>
      <c r="AG4530">
        <v>2</v>
      </c>
      <c r="AH4530">
        <v>0</v>
      </c>
      <c r="AI4530" s="3">
        <v>0.11041009463722397</v>
      </c>
      <c r="AJ4530" s="3">
        <v>0</v>
      </c>
      <c r="AK4530" s="3">
        <v>0</v>
      </c>
      <c r="AL4530" s="3">
        <v>0</v>
      </c>
      <c r="AM4530" s="3">
        <v>0</v>
      </c>
      <c r="AN4530" s="2">
        <f t="shared" si="150"/>
        <v>0.1125</v>
      </c>
      <c r="AO4530" s="2">
        <v>1.5527950310559006E-2</v>
      </c>
      <c r="AP4530">
        <f t="shared" si="151"/>
        <v>36</v>
      </c>
    </row>
    <row r="4531" spans="1:42" ht="16.5" hidden="1" customHeight="1" x14ac:dyDescent="0.25">
      <c r="A4531" s="4" t="s">
        <v>796</v>
      </c>
      <c r="B4531" s="1" t="s">
        <v>360</v>
      </c>
      <c r="D4531" t="s">
        <v>32</v>
      </c>
      <c r="E4531" t="s">
        <v>354</v>
      </c>
      <c r="F4531" t="s">
        <v>361</v>
      </c>
      <c r="G4531">
        <v>29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36</v>
      </c>
      <c r="N4531" s="2">
        <v>0</v>
      </c>
      <c r="O4531" s="2">
        <v>0.10909090909090909</v>
      </c>
      <c r="P4531">
        <v>8</v>
      </c>
      <c r="Q4531" s="2">
        <v>2.6490066225165563E-2</v>
      </c>
      <c r="R4531">
        <v>330</v>
      </c>
      <c r="S4531">
        <v>302</v>
      </c>
      <c r="T4531">
        <v>287</v>
      </c>
      <c r="U4531">
        <v>1</v>
      </c>
      <c r="V4531">
        <v>0</v>
      </c>
      <c r="W4531">
        <v>4</v>
      </c>
      <c r="X4531">
        <v>10</v>
      </c>
      <c r="Y4531">
        <v>6</v>
      </c>
      <c r="Z4531">
        <v>0</v>
      </c>
      <c r="AA4531">
        <v>0</v>
      </c>
      <c r="AB4531">
        <v>0</v>
      </c>
      <c r="AC4531">
        <v>0</v>
      </c>
      <c r="AD4531">
        <v>310</v>
      </c>
      <c r="AE4531">
        <v>1</v>
      </c>
      <c r="AF4531">
        <v>0</v>
      </c>
      <c r="AG4531">
        <v>4</v>
      </c>
      <c r="AH4531">
        <v>10</v>
      </c>
      <c r="AI4531" s="3">
        <v>9.3548387096774197E-2</v>
      </c>
      <c r="AJ4531" s="3">
        <v>0</v>
      </c>
      <c r="AK4531" s="3">
        <v>0</v>
      </c>
      <c r="AL4531" s="3">
        <v>0</v>
      </c>
      <c r="AM4531" s="3">
        <v>0</v>
      </c>
      <c r="AN4531" s="2">
        <f t="shared" si="150"/>
        <v>0.10909090909090909</v>
      </c>
      <c r="AO4531" s="2">
        <v>4.6153846153846156E-2</v>
      </c>
      <c r="AP4531">
        <f t="shared" si="151"/>
        <v>36</v>
      </c>
    </row>
    <row r="4532" spans="1:42" ht="16.5" hidden="1" customHeight="1" x14ac:dyDescent="0.25">
      <c r="A4532" s="4" t="s">
        <v>799</v>
      </c>
      <c r="B4532" s="1" t="s">
        <v>321</v>
      </c>
      <c r="D4532" t="s">
        <v>32</v>
      </c>
      <c r="E4532" t="s">
        <v>322</v>
      </c>
      <c r="F4532" t="s">
        <v>323</v>
      </c>
      <c r="G4532">
        <v>35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36</v>
      </c>
      <c r="N4532" s="2">
        <v>0</v>
      </c>
      <c r="O4532" s="2">
        <v>0.10746268656716418</v>
      </c>
      <c r="P4532">
        <v>95</v>
      </c>
      <c r="Q4532" s="2">
        <v>0.24111675126903553</v>
      </c>
      <c r="R4532">
        <v>335</v>
      </c>
      <c r="S4532">
        <v>394</v>
      </c>
      <c r="T4532">
        <v>377</v>
      </c>
      <c r="U4532">
        <v>0</v>
      </c>
      <c r="V4532">
        <v>8</v>
      </c>
      <c r="W4532">
        <v>3</v>
      </c>
      <c r="X4532">
        <v>6</v>
      </c>
      <c r="Y4532">
        <v>90</v>
      </c>
      <c r="Z4532">
        <v>0</v>
      </c>
      <c r="AA4532">
        <v>0</v>
      </c>
      <c r="AB4532">
        <v>0</v>
      </c>
      <c r="AC4532">
        <v>0</v>
      </c>
      <c r="AD4532">
        <v>322</v>
      </c>
      <c r="AE4532">
        <v>0</v>
      </c>
      <c r="AF4532">
        <v>8</v>
      </c>
      <c r="AG4532">
        <v>3</v>
      </c>
      <c r="AH4532">
        <v>6</v>
      </c>
      <c r="AI4532" s="3">
        <v>0.10869565217391304</v>
      </c>
      <c r="AJ4532" s="3">
        <v>0</v>
      </c>
      <c r="AK4532" s="3">
        <v>0</v>
      </c>
      <c r="AL4532" s="3">
        <v>0</v>
      </c>
      <c r="AM4532" s="3">
        <v>0</v>
      </c>
      <c r="AN4532" s="2">
        <f t="shared" si="150"/>
        <v>0.10746268656716418</v>
      </c>
      <c r="AO4532" s="2">
        <v>5.0147492625368731E-2</v>
      </c>
      <c r="AP4532">
        <f t="shared" si="151"/>
        <v>36</v>
      </c>
    </row>
    <row r="4533" spans="1:42" ht="16.5" hidden="1" customHeight="1" x14ac:dyDescent="0.25">
      <c r="A4533" s="5" t="s">
        <v>794</v>
      </c>
      <c r="B4533" s="1" t="s">
        <v>187</v>
      </c>
      <c r="D4533" t="s">
        <v>32</v>
      </c>
      <c r="E4533" t="s">
        <v>185</v>
      </c>
      <c r="F4533" t="s">
        <v>188</v>
      </c>
      <c r="G4533">
        <v>35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36</v>
      </c>
      <c r="N4533" s="2">
        <v>0</v>
      </c>
      <c r="O4533" s="2">
        <v>0.10495626822157435</v>
      </c>
      <c r="P4533">
        <v>28</v>
      </c>
      <c r="Q4533" s="2">
        <v>8.3582089552238809E-2</v>
      </c>
      <c r="R4533">
        <v>343</v>
      </c>
      <c r="S4533">
        <v>335</v>
      </c>
      <c r="T4533">
        <v>335</v>
      </c>
      <c r="U4533">
        <v>0</v>
      </c>
      <c r="V4533">
        <v>0</v>
      </c>
      <c r="W4533">
        <v>0</v>
      </c>
      <c r="X4533">
        <v>0</v>
      </c>
      <c r="Y4533">
        <v>28</v>
      </c>
      <c r="Z4533">
        <v>0</v>
      </c>
      <c r="AA4533">
        <v>0</v>
      </c>
      <c r="AB4533">
        <v>0</v>
      </c>
      <c r="AC4533">
        <v>0</v>
      </c>
      <c r="AD4533">
        <v>342</v>
      </c>
      <c r="AE4533">
        <v>0</v>
      </c>
      <c r="AF4533">
        <v>0</v>
      </c>
      <c r="AG4533">
        <v>0</v>
      </c>
      <c r="AH4533">
        <v>0</v>
      </c>
      <c r="AI4533" s="3">
        <v>0.1023391812865497</v>
      </c>
      <c r="AJ4533" s="3">
        <v>0</v>
      </c>
      <c r="AK4533" s="3">
        <v>0</v>
      </c>
      <c r="AL4533" s="3">
        <v>0</v>
      </c>
      <c r="AM4533" s="3">
        <v>0</v>
      </c>
      <c r="AN4533" s="2">
        <f t="shared" si="150"/>
        <v>0.10495626822157435</v>
      </c>
      <c r="AO4533" s="2">
        <v>0</v>
      </c>
      <c r="AP4533">
        <f t="shared" si="151"/>
        <v>36</v>
      </c>
    </row>
    <row r="4534" spans="1:42" ht="16.5" hidden="1" customHeight="1" x14ac:dyDescent="0.25">
      <c r="A4534" s="4" t="s">
        <v>799</v>
      </c>
      <c r="B4534" s="1" t="s">
        <v>452</v>
      </c>
      <c r="D4534" t="s">
        <v>32</v>
      </c>
      <c r="E4534" t="s">
        <v>453</v>
      </c>
      <c r="F4534" t="s">
        <v>454</v>
      </c>
      <c r="G4534">
        <v>35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36</v>
      </c>
      <c r="N4534" s="2">
        <v>0</v>
      </c>
      <c r="O4534" s="2">
        <v>0.10198300283286119</v>
      </c>
      <c r="P4534">
        <v>36</v>
      </c>
      <c r="Q4534" s="2">
        <v>0.10198300283286119</v>
      </c>
      <c r="R4534">
        <v>353</v>
      </c>
      <c r="S4534">
        <v>353</v>
      </c>
      <c r="T4534">
        <v>336</v>
      </c>
      <c r="U4534">
        <v>1</v>
      </c>
      <c r="V4534">
        <v>4</v>
      </c>
      <c r="W4534">
        <v>0</v>
      </c>
      <c r="X4534">
        <v>12</v>
      </c>
      <c r="Y4534">
        <v>29</v>
      </c>
      <c r="Z4534">
        <v>0</v>
      </c>
      <c r="AA4534">
        <v>0</v>
      </c>
      <c r="AB4534">
        <v>0</v>
      </c>
      <c r="AC4534">
        <v>0</v>
      </c>
      <c r="AD4534">
        <v>342</v>
      </c>
      <c r="AE4534">
        <v>1</v>
      </c>
      <c r="AF4534">
        <v>4</v>
      </c>
      <c r="AG4534">
        <v>0</v>
      </c>
      <c r="AH4534">
        <v>12</v>
      </c>
      <c r="AI4534" s="3">
        <v>0.1023391812865497</v>
      </c>
      <c r="AJ4534" s="3">
        <v>0</v>
      </c>
      <c r="AK4534" s="3">
        <v>0</v>
      </c>
      <c r="AL4534" s="3">
        <v>0</v>
      </c>
      <c r="AM4534" s="3">
        <v>0</v>
      </c>
      <c r="AN4534" s="2">
        <f t="shared" si="150"/>
        <v>0.10198300283286119</v>
      </c>
      <c r="AO4534" s="2">
        <v>4.7353760445682451E-2</v>
      </c>
      <c r="AP4534">
        <f t="shared" si="151"/>
        <v>36</v>
      </c>
    </row>
    <row r="4535" spans="1:42" ht="16.5" hidden="1" customHeight="1" x14ac:dyDescent="0.25">
      <c r="A4535" s="4" t="s">
        <v>798</v>
      </c>
      <c r="B4535" t="s">
        <v>774</v>
      </c>
      <c r="D4535" t="s">
        <v>32</v>
      </c>
      <c r="E4535" t="s">
        <v>440</v>
      </c>
      <c r="F4535" t="s">
        <v>775</v>
      </c>
      <c r="G4535">
        <v>30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36</v>
      </c>
      <c r="N4535" s="2">
        <v>0</v>
      </c>
      <c r="O4535" s="2">
        <v>0.10112359550561797</v>
      </c>
      <c r="P4535">
        <v>53</v>
      </c>
      <c r="Q4535" s="2">
        <v>0.14209115281501342</v>
      </c>
      <c r="R4535">
        <v>356</v>
      </c>
      <c r="S4535">
        <v>373</v>
      </c>
      <c r="T4535">
        <v>331</v>
      </c>
      <c r="U4535">
        <v>26</v>
      </c>
      <c r="V4535">
        <v>7</v>
      </c>
      <c r="W4535">
        <v>3</v>
      </c>
      <c r="X4535">
        <v>6</v>
      </c>
      <c r="Y4535">
        <v>47</v>
      </c>
      <c r="Z4535">
        <v>3</v>
      </c>
      <c r="AA4535">
        <v>0</v>
      </c>
      <c r="AB4535">
        <v>0</v>
      </c>
      <c r="AC4535">
        <v>0</v>
      </c>
      <c r="AD4535">
        <v>314</v>
      </c>
      <c r="AE4535">
        <v>23</v>
      </c>
      <c r="AF4535">
        <v>7</v>
      </c>
      <c r="AG4535">
        <v>3</v>
      </c>
      <c r="AH4535">
        <v>6</v>
      </c>
      <c r="AI4535" s="3">
        <v>9.5541401273885357E-2</v>
      </c>
      <c r="AJ4535" s="3">
        <v>0</v>
      </c>
      <c r="AK4535" s="3">
        <v>0</v>
      </c>
      <c r="AL4535" s="3">
        <v>0</v>
      </c>
      <c r="AM4535" s="3">
        <v>0</v>
      </c>
      <c r="AN4535" s="2">
        <f t="shared" si="150"/>
        <v>0.10112359550561797</v>
      </c>
      <c r="AO4535" s="2">
        <v>0.11048158640226628</v>
      </c>
      <c r="AP4535">
        <f t="shared" si="151"/>
        <v>36</v>
      </c>
    </row>
    <row r="4536" spans="1:42" ht="16.5" hidden="1" customHeight="1" x14ac:dyDescent="0.25">
      <c r="A4536" s="4" t="s">
        <v>799</v>
      </c>
      <c r="B4536" t="s">
        <v>710</v>
      </c>
      <c r="D4536" t="s">
        <v>32</v>
      </c>
      <c r="E4536" t="s">
        <v>443</v>
      </c>
      <c r="F4536" t="s">
        <v>711</v>
      </c>
      <c r="G4536">
        <v>24</v>
      </c>
      <c r="H4536">
        <v>5</v>
      </c>
      <c r="I4536">
        <v>0</v>
      </c>
      <c r="J4536">
        <v>0</v>
      </c>
      <c r="K4536">
        <v>4</v>
      </c>
      <c r="L4536">
        <v>0</v>
      </c>
      <c r="M4536">
        <v>36</v>
      </c>
      <c r="N4536" s="2">
        <v>0</v>
      </c>
      <c r="O4536" s="2">
        <v>9.4736842105263161E-2</v>
      </c>
      <c r="P4536">
        <v>135</v>
      </c>
      <c r="Q4536" s="2">
        <v>0.28183716075156579</v>
      </c>
      <c r="R4536">
        <v>380</v>
      </c>
      <c r="S4536">
        <v>479</v>
      </c>
      <c r="T4536">
        <v>403</v>
      </c>
      <c r="U4536">
        <v>56</v>
      </c>
      <c r="V4536">
        <v>3</v>
      </c>
      <c r="W4536">
        <v>3</v>
      </c>
      <c r="X4536">
        <v>14</v>
      </c>
      <c r="Y4536">
        <v>81</v>
      </c>
      <c r="Z4536">
        <v>41</v>
      </c>
      <c r="AA4536">
        <v>0</v>
      </c>
      <c r="AB4536">
        <v>0</v>
      </c>
      <c r="AC4536">
        <v>8</v>
      </c>
      <c r="AD4536">
        <v>346</v>
      </c>
      <c r="AE4536">
        <v>20</v>
      </c>
      <c r="AF4536">
        <v>3</v>
      </c>
      <c r="AG4536">
        <v>3</v>
      </c>
      <c r="AH4536">
        <v>10</v>
      </c>
      <c r="AI4536" s="3">
        <v>6.9364161849710976E-2</v>
      </c>
      <c r="AJ4536" s="3">
        <v>0.25</v>
      </c>
      <c r="AK4536" s="3">
        <v>0</v>
      </c>
      <c r="AL4536" s="3">
        <v>0</v>
      </c>
      <c r="AM4536" s="3">
        <v>0.4</v>
      </c>
      <c r="AN4536" s="2">
        <f t="shared" si="150"/>
        <v>9.4736842105263161E-2</v>
      </c>
      <c r="AO4536" s="2">
        <v>9.4240837696335081E-2</v>
      </c>
      <c r="AP4536">
        <f t="shared" si="151"/>
        <v>36</v>
      </c>
    </row>
    <row r="4537" spans="1:42" ht="16.5" hidden="1" customHeight="1" x14ac:dyDescent="0.25">
      <c r="A4537" s="5" t="s">
        <v>789</v>
      </c>
      <c r="B4537" s="1" t="s">
        <v>360</v>
      </c>
      <c r="D4537" t="s">
        <v>32</v>
      </c>
      <c r="E4537" t="s">
        <v>354</v>
      </c>
      <c r="F4537" t="s">
        <v>361</v>
      </c>
      <c r="G4537">
        <v>32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36</v>
      </c>
      <c r="N4537" s="2">
        <v>0</v>
      </c>
      <c r="O4537" s="2">
        <v>9.1836734693877556E-2</v>
      </c>
      <c r="P4537">
        <v>17</v>
      </c>
      <c r="Q4537" s="2">
        <v>4.5576407506702415E-2</v>
      </c>
      <c r="R4537">
        <v>392</v>
      </c>
      <c r="S4537">
        <v>373</v>
      </c>
      <c r="T4537">
        <v>370</v>
      </c>
      <c r="U4537">
        <v>0</v>
      </c>
      <c r="V4537">
        <v>0</v>
      </c>
      <c r="W4537">
        <v>1</v>
      </c>
      <c r="X4537">
        <v>2</v>
      </c>
      <c r="Y4537">
        <v>16</v>
      </c>
      <c r="Z4537">
        <v>0</v>
      </c>
      <c r="AA4537">
        <v>0</v>
      </c>
      <c r="AB4537">
        <v>0</v>
      </c>
      <c r="AC4537">
        <v>0</v>
      </c>
      <c r="AD4537">
        <v>386</v>
      </c>
      <c r="AE4537">
        <v>0</v>
      </c>
      <c r="AF4537">
        <v>0</v>
      </c>
      <c r="AG4537">
        <v>1</v>
      </c>
      <c r="AH4537">
        <v>2</v>
      </c>
      <c r="AI4537" s="3">
        <v>8.2901554404145081E-2</v>
      </c>
      <c r="AJ4537" s="3">
        <v>0</v>
      </c>
      <c r="AK4537" s="3">
        <v>0</v>
      </c>
      <c r="AL4537" s="3">
        <v>0</v>
      </c>
      <c r="AM4537" s="3">
        <v>0</v>
      </c>
      <c r="AN4537" s="2">
        <f t="shared" si="150"/>
        <v>9.1836734693877556E-2</v>
      </c>
      <c r="AO4537" s="2">
        <v>7.7120822622107968E-3</v>
      </c>
      <c r="AP4537">
        <f t="shared" si="151"/>
        <v>36</v>
      </c>
    </row>
    <row r="4538" spans="1:42" ht="16.5" hidden="1" customHeight="1" x14ac:dyDescent="0.25">
      <c r="A4538" s="4" t="s">
        <v>803</v>
      </c>
      <c r="B4538" s="1" t="s">
        <v>296</v>
      </c>
      <c r="D4538" t="s">
        <v>32</v>
      </c>
      <c r="E4538" t="s">
        <v>297</v>
      </c>
      <c r="F4538" t="s">
        <v>298</v>
      </c>
      <c r="G4538">
        <v>34</v>
      </c>
      <c r="H4538">
        <v>0</v>
      </c>
      <c r="I4538">
        <v>0</v>
      </c>
      <c r="J4538">
        <v>0</v>
      </c>
      <c r="K4538">
        <v>0</v>
      </c>
      <c r="L4538">
        <v>3</v>
      </c>
      <c r="M4538">
        <v>33</v>
      </c>
      <c r="N4538" s="2">
        <v>7.3349633251833741E-3</v>
      </c>
      <c r="O4538" s="2">
        <v>8.0684596577017112E-2</v>
      </c>
      <c r="P4538">
        <v>67</v>
      </c>
      <c r="Q4538" s="2">
        <v>0.15227272727272728</v>
      </c>
      <c r="R4538">
        <v>409</v>
      </c>
      <c r="S4538">
        <v>440</v>
      </c>
      <c r="T4538">
        <v>429</v>
      </c>
      <c r="U4538">
        <v>2</v>
      </c>
      <c r="V4538">
        <v>3</v>
      </c>
      <c r="W4538">
        <v>3</v>
      </c>
      <c r="X4538">
        <v>4</v>
      </c>
      <c r="Y4538">
        <v>62</v>
      </c>
      <c r="Z4538">
        <v>0</v>
      </c>
      <c r="AA4538">
        <v>0</v>
      </c>
      <c r="AB4538">
        <v>0</v>
      </c>
      <c r="AC4538">
        <v>3</v>
      </c>
      <c r="AD4538">
        <v>401</v>
      </c>
      <c r="AE4538">
        <v>2</v>
      </c>
      <c r="AF4538">
        <v>3</v>
      </c>
      <c r="AG4538">
        <v>3</v>
      </c>
      <c r="AH4538">
        <v>1</v>
      </c>
      <c r="AI4538" s="3">
        <v>8.4788029925187039E-2</v>
      </c>
      <c r="AJ4538" s="3">
        <v>0</v>
      </c>
      <c r="AK4538" s="3">
        <v>0</v>
      </c>
      <c r="AL4538" s="3">
        <v>0</v>
      </c>
      <c r="AM4538" s="3">
        <v>0</v>
      </c>
      <c r="AN4538" s="2">
        <f t="shared" si="150"/>
        <v>8.8019559902200492E-2</v>
      </c>
      <c r="AO4538" s="2">
        <v>2.1951219512195121E-2</v>
      </c>
      <c r="AP4538">
        <f t="shared" si="151"/>
        <v>36</v>
      </c>
    </row>
    <row r="4539" spans="1:42" ht="16.5" hidden="1" customHeight="1" x14ac:dyDescent="0.25">
      <c r="A4539" s="4" t="s">
        <v>796</v>
      </c>
      <c r="B4539" t="s">
        <v>710</v>
      </c>
      <c r="D4539" t="s">
        <v>32</v>
      </c>
      <c r="E4539" t="s">
        <v>443</v>
      </c>
      <c r="F4539" t="s">
        <v>711</v>
      </c>
      <c r="G4539">
        <v>21</v>
      </c>
      <c r="H4539">
        <v>0</v>
      </c>
      <c r="I4539">
        <v>0</v>
      </c>
      <c r="J4539">
        <v>0</v>
      </c>
      <c r="K4539">
        <v>9</v>
      </c>
      <c r="L4539">
        <v>0</v>
      </c>
      <c r="M4539">
        <v>36</v>
      </c>
      <c r="N4539" s="2">
        <v>0</v>
      </c>
      <c r="O4539" s="2">
        <v>8.4905660377358486E-2</v>
      </c>
      <c r="P4539">
        <v>112</v>
      </c>
      <c r="Q4539" s="2">
        <v>0.224</v>
      </c>
      <c r="R4539">
        <v>424</v>
      </c>
      <c r="S4539">
        <v>500</v>
      </c>
      <c r="T4539">
        <v>428</v>
      </c>
      <c r="U4539">
        <v>44</v>
      </c>
      <c r="V4539">
        <v>7</v>
      </c>
      <c r="W4539">
        <v>4</v>
      </c>
      <c r="X4539">
        <v>17</v>
      </c>
      <c r="Y4539">
        <v>76</v>
      </c>
      <c r="Z4539">
        <v>26</v>
      </c>
      <c r="AA4539">
        <v>0</v>
      </c>
      <c r="AB4539">
        <v>0</v>
      </c>
      <c r="AC4539">
        <v>0</v>
      </c>
      <c r="AD4539">
        <v>373</v>
      </c>
      <c r="AE4539">
        <v>18</v>
      </c>
      <c r="AF4539">
        <v>7</v>
      </c>
      <c r="AG4539">
        <v>4</v>
      </c>
      <c r="AH4539">
        <v>26</v>
      </c>
      <c r="AI4539" s="3">
        <v>5.6300268096514748E-2</v>
      </c>
      <c r="AJ4539" s="3">
        <v>0</v>
      </c>
      <c r="AK4539" s="3">
        <v>0</v>
      </c>
      <c r="AL4539" s="3">
        <v>0</v>
      </c>
      <c r="AM4539" s="3">
        <v>0.34615384615384615</v>
      </c>
      <c r="AN4539" s="2">
        <f t="shared" si="150"/>
        <v>8.4905660377358486E-2</v>
      </c>
      <c r="AO4539" s="2">
        <v>0.12850467289719625</v>
      </c>
      <c r="AP4539">
        <f t="shared" si="151"/>
        <v>36</v>
      </c>
    </row>
    <row r="4540" spans="1:42" ht="16.5" hidden="1" customHeight="1" x14ac:dyDescent="0.25">
      <c r="A4540" s="5" t="s">
        <v>795</v>
      </c>
      <c r="B4540" s="1" t="s">
        <v>123</v>
      </c>
      <c r="D4540" t="s">
        <v>32</v>
      </c>
      <c r="E4540" t="s">
        <v>117</v>
      </c>
      <c r="F4540" t="s">
        <v>124</v>
      </c>
      <c r="G4540">
        <v>15</v>
      </c>
      <c r="H4540">
        <v>14</v>
      </c>
      <c r="I4540">
        <v>0</v>
      </c>
      <c r="J4540">
        <v>0</v>
      </c>
      <c r="K4540">
        <v>0</v>
      </c>
      <c r="L4540">
        <v>0</v>
      </c>
      <c r="M4540">
        <v>36</v>
      </c>
      <c r="N4540" s="2">
        <v>0</v>
      </c>
      <c r="O4540" s="2">
        <v>8.2568807339449546E-2</v>
      </c>
      <c r="P4540">
        <v>39</v>
      </c>
      <c r="Q4540" s="2">
        <v>8.8838268792710701E-2</v>
      </c>
      <c r="R4540">
        <v>436</v>
      </c>
      <c r="S4540">
        <v>439</v>
      </c>
      <c r="T4540">
        <v>358</v>
      </c>
      <c r="U4540">
        <v>76</v>
      </c>
      <c r="V4540">
        <v>3</v>
      </c>
      <c r="W4540">
        <v>1</v>
      </c>
      <c r="X4540">
        <v>1</v>
      </c>
      <c r="Y4540">
        <v>36</v>
      </c>
      <c r="Z4540">
        <v>0</v>
      </c>
      <c r="AA4540">
        <v>0</v>
      </c>
      <c r="AB4540">
        <v>0</v>
      </c>
      <c r="AC4540">
        <v>0</v>
      </c>
      <c r="AD4540">
        <v>337</v>
      </c>
      <c r="AE4540">
        <v>90</v>
      </c>
      <c r="AF4540">
        <v>3</v>
      </c>
      <c r="AG4540">
        <v>1</v>
      </c>
      <c r="AH4540">
        <v>1</v>
      </c>
      <c r="AI4540" s="3">
        <v>4.4510385756676561E-2</v>
      </c>
      <c r="AJ4540" s="3">
        <v>0.15555555555555556</v>
      </c>
      <c r="AK4540" s="3">
        <v>0</v>
      </c>
      <c r="AL4540" s="3">
        <v>0</v>
      </c>
      <c r="AM4540" s="3">
        <v>0</v>
      </c>
      <c r="AN4540" s="2">
        <f t="shared" si="150"/>
        <v>8.2568807339449546E-2</v>
      </c>
      <c r="AO4540" s="2">
        <v>0.21990740740740741</v>
      </c>
      <c r="AP4540">
        <f t="shared" si="151"/>
        <v>36</v>
      </c>
    </row>
    <row r="4541" spans="1:42" ht="16.5" hidden="1" customHeight="1" x14ac:dyDescent="0.25">
      <c r="A4541" s="4" t="s">
        <v>797</v>
      </c>
      <c r="B4541" s="1" t="s">
        <v>238</v>
      </c>
      <c r="D4541" t="s">
        <v>32</v>
      </c>
      <c r="E4541" t="s">
        <v>239</v>
      </c>
      <c r="F4541" t="s">
        <v>240</v>
      </c>
      <c r="G4541">
        <v>34</v>
      </c>
      <c r="H4541">
        <v>0</v>
      </c>
      <c r="I4541">
        <v>0</v>
      </c>
      <c r="J4541">
        <v>0</v>
      </c>
      <c r="K4541">
        <v>0</v>
      </c>
      <c r="L4541">
        <v>8</v>
      </c>
      <c r="M4541">
        <v>28</v>
      </c>
      <c r="N4541" s="2">
        <v>1.6736401673640166E-2</v>
      </c>
      <c r="O4541" s="2">
        <v>5.8577405857740586E-2</v>
      </c>
      <c r="P4541">
        <v>2129</v>
      </c>
      <c r="Q4541" s="2">
        <v>0.82808245818747572</v>
      </c>
      <c r="R4541">
        <v>478</v>
      </c>
      <c r="S4541">
        <v>2571</v>
      </c>
      <c r="T4541">
        <v>2276</v>
      </c>
      <c r="U4541">
        <v>41</v>
      </c>
      <c r="V4541">
        <v>159</v>
      </c>
      <c r="W4541">
        <v>45</v>
      </c>
      <c r="X4541">
        <v>50</v>
      </c>
      <c r="Y4541">
        <v>1741</v>
      </c>
      <c r="Z4541">
        <v>14</v>
      </c>
      <c r="AA4541">
        <v>111</v>
      </c>
      <c r="AB4541">
        <v>18</v>
      </c>
      <c r="AC4541">
        <v>20</v>
      </c>
      <c r="AD4541">
        <v>569</v>
      </c>
      <c r="AE4541">
        <v>27</v>
      </c>
      <c r="AF4541">
        <v>48</v>
      </c>
      <c r="AG4541">
        <v>27</v>
      </c>
      <c r="AH4541">
        <v>30</v>
      </c>
      <c r="AI4541" s="3">
        <v>5.9753954305799648E-2</v>
      </c>
      <c r="AJ4541" s="3">
        <v>0</v>
      </c>
      <c r="AK4541" s="3">
        <v>0</v>
      </c>
      <c r="AL4541" s="3">
        <v>0</v>
      </c>
      <c r="AM4541" s="3">
        <v>0</v>
      </c>
      <c r="AN4541" s="2">
        <f t="shared" si="150"/>
        <v>7.5313807531380755E-2</v>
      </c>
      <c r="AO4541" s="2">
        <v>0.18830242510699002</v>
      </c>
      <c r="AP4541">
        <f t="shared" si="151"/>
        <v>36</v>
      </c>
    </row>
    <row r="4542" spans="1:42" ht="16.5" hidden="1" customHeight="1" x14ac:dyDescent="0.25">
      <c r="A4542" s="5" t="s">
        <v>790</v>
      </c>
      <c r="B4542" s="1" t="s">
        <v>394</v>
      </c>
      <c r="D4542" t="s">
        <v>32</v>
      </c>
      <c r="E4542" t="s">
        <v>388</v>
      </c>
      <c r="F4542" t="s">
        <v>395</v>
      </c>
      <c r="G4542">
        <v>33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36</v>
      </c>
      <c r="N4542" s="2">
        <v>0</v>
      </c>
      <c r="O4542" s="2">
        <v>7.2727272727272724E-2</v>
      </c>
      <c r="P4542">
        <v>107</v>
      </c>
      <c r="Q4542" s="2">
        <v>0.18904593639575973</v>
      </c>
      <c r="R4542">
        <v>495</v>
      </c>
      <c r="S4542">
        <v>566</v>
      </c>
      <c r="T4542">
        <v>552</v>
      </c>
      <c r="U4542">
        <v>1</v>
      </c>
      <c r="V4542">
        <v>4</v>
      </c>
      <c r="W4542">
        <v>6</v>
      </c>
      <c r="X4542">
        <v>3</v>
      </c>
      <c r="Y4542">
        <v>104</v>
      </c>
      <c r="Z4542">
        <v>0</v>
      </c>
      <c r="AA4542">
        <v>0</v>
      </c>
      <c r="AB4542">
        <v>0</v>
      </c>
      <c r="AC4542">
        <v>0</v>
      </c>
      <c r="AD4542">
        <v>481</v>
      </c>
      <c r="AE4542">
        <v>1</v>
      </c>
      <c r="AF4542">
        <v>4</v>
      </c>
      <c r="AG4542">
        <v>6</v>
      </c>
      <c r="AH4542">
        <v>3</v>
      </c>
      <c r="AI4542" s="3">
        <v>6.8607068607068611E-2</v>
      </c>
      <c r="AJ4542" s="3">
        <v>0</v>
      </c>
      <c r="AK4542" s="3">
        <v>0</v>
      </c>
      <c r="AL4542" s="3">
        <v>0</v>
      </c>
      <c r="AM4542" s="3">
        <v>0</v>
      </c>
      <c r="AN4542" s="2">
        <f t="shared" si="150"/>
        <v>7.2727272727272724E-2</v>
      </c>
      <c r="AO4542" s="2">
        <v>2.8282828282828285E-2</v>
      </c>
      <c r="AP4542">
        <f t="shared" si="151"/>
        <v>36</v>
      </c>
    </row>
    <row r="4543" spans="1:42" ht="16.5" hidden="1" customHeight="1" x14ac:dyDescent="0.25">
      <c r="A4543" s="5" t="s">
        <v>791</v>
      </c>
      <c r="B4543" s="1" t="s">
        <v>287</v>
      </c>
      <c r="D4543" t="s">
        <v>32</v>
      </c>
      <c r="E4543" t="s">
        <v>288</v>
      </c>
      <c r="F4543" t="s">
        <v>289</v>
      </c>
      <c r="G4543">
        <v>33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36</v>
      </c>
      <c r="N4543" s="2">
        <v>0</v>
      </c>
      <c r="O4543" s="2">
        <v>7.1287128712871281E-2</v>
      </c>
      <c r="P4543">
        <v>75</v>
      </c>
      <c r="Q4543" s="2">
        <v>0.13786764705882354</v>
      </c>
      <c r="R4543">
        <v>505</v>
      </c>
      <c r="S4543">
        <v>544</v>
      </c>
      <c r="T4543">
        <v>525</v>
      </c>
      <c r="U4543">
        <v>3</v>
      </c>
      <c r="V4543">
        <v>4</v>
      </c>
      <c r="W4543">
        <v>6</v>
      </c>
      <c r="X4543">
        <v>6</v>
      </c>
      <c r="Y4543">
        <v>71</v>
      </c>
      <c r="Z4543">
        <v>0</v>
      </c>
      <c r="AA4543">
        <v>0</v>
      </c>
      <c r="AB4543">
        <v>0</v>
      </c>
      <c r="AC4543">
        <v>0</v>
      </c>
      <c r="AD4543">
        <v>487</v>
      </c>
      <c r="AE4543">
        <v>3</v>
      </c>
      <c r="AF4543">
        <v>4</v>
      </c>
      <c r="AG4543">
        <v>6</v>
      </c>
      <c r="AH4543">
        <v>6</v>
      </c>
      <c r="AI4543" s="3">
        <v>6.7761806981519512E-2</v>
      </c>
      <c r="AJ4543" s="3">
        <v>0</v>
      </c>
      <c r="AK4543" s="3">
        <v>0</v>
      </c>
      <c r="AL4543" s="3">
        <v>0</v>
      </c>
      <c r="AM4543" s="3">
        <v>0</v>
      </c>
      <c r="AN4543" s="2">
        <f t="shared" si="150"/>
        <v>7.1287128712871281E-2</v>
      </c>
      <c r="AO4543" s="2">
        <v>3.7549407114624504E-2</v>
      </c>
      <c r="AP4543">
        <f t="shared" si="151"/>
        <v>36</v>
      </c>
    </row>
    <row r="4544" spans="1:42" ht="16.5" hidden="1" customHeight="1" x14ac:dyDescent="0.25">
      <c r="A4544" s="4" t="s">
        <v>803</v>
      </c>
      <c r="B4544" s="1" t="s">
        <v>445</v>
      </c>
      <c r="D4544" t="s">
        <v>32</v>
      </c>
      <c r="E4544" t="s">
        <v>443</v>
      </c>
      <c r="F4544" t="s">
        <v>446</v>
      </c>
      <c r="G4544">
        <v>32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36</v>
      </c>
      <c r="N4544" s="2">
        <v>0</v>
      </c>
      <c r="O4544" s="2">
        <v>7.0588235294117646E-2</v>
      </c>
      <c r="P4544">
        <v>19</v>
      </c>
      <c r="Q4544" s="2">
        <v>3.8539553752535496E-2</v>
      </c>
      <c r="R4544">
        <v>510</v>
      </c>
      <c r="S4544">
        <v>493</v>
      </c>
      <c r="T4544">
        <v>489</v>
      </c>
      <c r="U4544">
        <v>0</v>
      </c>
      <c r="V4544">
        <v>1</v>
      </c>
      <c r="W4544">
        <v>2</v>
      </c>
      <c r="X4544">
        <v>0</v>
      </c>
      <c r="Y4544">
        <v>15</v>
      </c>
      <c r="Z4544">
        <v>0</v>
      </c>
      <c r="AA4544">
        <v>0</v>
      </c>
      <c r="AB4544">
        <v>0</v>
      </c>
      <c r="AC4544">
        <v>0</v>
      </c>
      <c r="AD4544">
        <v>506</v>
      </c>
      <c r="AE4544">
        <v>0</v>
      </c>
      <c r="AF4544">
        <v>1</v>
      </c>
      <c r="AG4544">
        <v>2</v>
      </c>
      <c r="AH4544">
        <v>0</v>
      </c>
      <c r="AI4544" s="3">
        <v>6.3241106719367585E-2</v>
      </c>
      <c r="AJ4544" s="3">
        <v>0</v>
      </c>
      <c r="AK4544" s="3">
        <v>0</v>
      </c>
      <c r="AL4544" s="3">
        <v>0</v>
      </c>
      <c r="AM4544" s="3">
        <v>0</v>
      </c>
      <c r="AN4544" s="2">
        <f t="shared" si="150"/>
        <v>7.0588235294117646E-2</v>
      </c>
      <c r="AO4544" s="2">
        <v>5.893909626719057E-3</v>
      </c>
      <c r="AP4544">
        <f t="shared" si="151"/>
        <v>36</v>
      </c>
    </row>
    <row r="4545" spans="1:42" ht="16.5" hidden="1" customHeight="1" x14ac:dyDescent="0.25">
      <c r="A4545" s="4" t="s">
        <v>796</v>
      </c>
      <c r="B4545" s="1" t="s">
        <v>90</v>
      </c>
      <c r="D4545" t="s">
        <v>32</v>
      </c>
      <c r="E4545" t="s">
        <v>86</v>
      </c>
      <c r="F4545" t="s">
        <v>91</v>
      </c>
      <c r="G4545">
        <v>29</v>
      </c>
      <c r="H4545">
        <v>0</v>
      </c>
      <c r="I4545">
        <v>0</v>
      </c>
      <c r="J4545">
        <v>3</v>
      </c>
      <c r="K4545">
        <v>3</v>
      </c>
      <c r="L4545">
        <v>0</v>
      </c>
      <c r="M4545">
        <v>36</v>
      </c>
      <c r="N4545" s="2">
        <v>0</v>
      </c>
      <c r="O4545" s="2">
        <v>7.0450097847358117E-2</v>
      </c>
      <c r="P4545">
        <v>120</v>
      </c>
      <c r="Q4545" s="2">
        <v>0.20168067226890757</v>
      </c>
      <c r="R4545">
        <v>511</v>
      </c>
      <c r="S4545">
        <v>595</v>
      </c>
      <c r="T4545">
        <v>559</v>
      </c>
      <c r="U4545">
        <v>1</v>
      </c>
      <c r="V4545">
        <v>0</v>
      </c>
      <c r="W4545">
        <v>4</v>
      </c>
      <c r="X4545">
        <v>31</v>
      </c>
      <c r="Y4545">
        <v>112</v>
      </c>
      <c r="Z4545">
        <v>0</v>
      </c>
      <c r="AA4545">
        <v>0</v>
      </c>
      <c r="AB4545">
        <v>0</v>
      </c>
      <c r="AC4545">
        <v>6</v>
      </c>
      <c r="AD4545">
        <v>476</v>
      </c>
      <c r="AE4545">
        <v>1</v>
      </c>
      <c r="AF4545">
        <v>0</v>
      </c>
      <c r="AG4545">
        <v>7</v>
      </c>
      <c r="AH4545">
        <v>28</v>
      </c>
      <c r="AI4545" s="3">
        <v>6.0924369747899158E-2</v>
      </c>
      <c r="AJ4545" s="3">
        <v>0</v>
      </c>
      <c r="AK4545" s="3">
        <v>0</v>
      </c>
      <c r="AL4545" s="3">
        <v>0.42857142857142855</v>
      </c>
      <c r="AM4545" s="3">
        <v>0.10714285714285714</v>
      </c>
      <c r="AN4545" s="2">
        <f t="shared" si="150"/>
        <v>7.0450097847358117E-2</v>
      </c>
      <c r="AO4545" s="2">
        <v>7.03125E-2</v>
      </c>
      <c r="AP4545">
        <f t="shared" si="151"/>
        <v>36</v>
      </c>
    </row>
    <row r="4546" spans="1:42" ht="16.5" hidden="1" customHeight="1" x14ac:dyDescent="0.25">
      <c r="A4546" s="5" t="s">
        <v>787</v>
      </c>
      <c r="B4546" t="s">
        <v>642</v>
      </c>
      <c r="D4546" t="s">
        <v>32</v>
      </c>
      <c r="E4546" t="s">
        <v>305</v>
      </c>
      <c r="F4546" t="s">
        <v>643</v>
      </c>
      <c r="G4546">
        <v>30</v>
      </c>
      <c r="H4546">
        <v>0</v>
      </c>
      <c r="I4546">
        <v>0</v>
      </c>
      <c r="J4546">
        <v>0</v>
      </c>
      <c r="K4546">
        <v>0</v>
      </c>
      <c r="L4546">
        <v>11</v>
      </c>
      <c r="M4546">
        <v>25</v>
      </c>
      <c r="N4546" s="2">
        <v>2.0257826887661142E-2</v>
      </c>
      <c r="O4546" s="2">
        <v>4.6040515653775323E-2</v>
      </c>
      <c r="P4546">
        <v>51</v>
      </c>
      <c r="Q4546" s="2">
        <v>9.1397849462365593E-2</v>
      </c>
      <c r="R4546">
        <v>543</v>
      </c>
      <c r="S4546">
        <v>558</v>
      </c>
      <c r="T4546">
        <v>524</v>
      </c>
      <c r="U4546">
        <v>6</v>
      </c>
      <c r="V4546">
        <v>3</v>
      </c>
      <c r="W4546">
        <v>9</v>
      </c>
      <c r="X4546">
        <v>16</v>
      </c>
      <c r="Y4546">
        <v>42</v>
      </c>
      <c r="Z4546">
        <v>3</v>
      </c>
      <c r="AA4546">
        <v>0</v>
      </c>
      <c r="AB4546">
        <v>0</v>
      </c>
      <c r="AC4546">
        <v>3</v>
      </c>
      <c r="AD4546">
        <v>512</v>
      </c>
      <c r="AE4546">
        <v>3</v>
      </c>
      <c r="AF4546">
        <v>3</v>
      </c>
      <c r="AG4546">
        <v>9</v>
      </c>
      <c r="AH4546">
        <v>13</v>
      </c>
      <c r="AI4546" s="3">
        <v>5.859375E-2</v>
      </c>
      <c r="AJ4546" s="3">
        <v>0</v>
      </c>
      <c r="AK4546" s="3">
        <v>0</v>
      </c>
      <c r="AL4546" s="3">
        <v>0</v>
      </c>
      <c r="AM4546" s="3">
        <v>0</v>
      </c>
      <c r="AN4546" s="2">
        <f t="shared" si="150"/>
        <v>6.6298342541436461E-2</v>
      </c>
      <c r="AO4546" s="2">
        <v>5.185185185185185E-2</v>
      </c>
      <c r="AP4546">
        <f t="shared" si="151"/>
        <v>36</v>
      </c>
    </row>
    <row r="4547" spans="1:42" ht="16.5" hidden="1" customHeight="1" x14ac:dyDescent="0.25">
      <c r="A4547" s="5" t="s">
        <v>788</v>
      </c>
      <c r="B4547" t="s">
        <v>642</v>
      </c>
      <c r="D4547" t="s">
        <v>32</v>
      </c>
      <c r="E4547" t="s">
        <v>305</v>
      </c>
      <c r="F4547" t="s">
        <v>643</v>
      </c>
      <c r="G4547">
        <v>32</v>
      </c>
      <c r="H4547">
        <v>0</v>
      </c>
      <c r="I4547">
        <v>0</v>
      </c>
      <c r="J4547">
        <v>0</v>
      </c>
      <c r="K4547">
        <v>0</v>
      </c>
      <c r="L4547">
        <v>13</v>
      </c>
      <c r="M4547">
        <v>23</v>
      </c>
      <c r="N4547" s="2">
        <v>2.3381294964028777E-2</v>
      </c>
      <c r="O4547" s="2">
        <v>4.1366906474820143E-2</v>
      </c>
      <c r="P4547">
        <v>50</v>
      </c>
      <c r="Q4547" s="2">
        <v>8.771929824561403E-2</v>
      </c>
      <c r="R4547">
        <v>556</v>
      </c>
      <c r="S4547">
        <v>570</v>
      </c>
      <c r="T4547">
        <v>530</v>
      </c>
      <c r="U4547">
        <v>1</v>
      </c>
      <c r="V4547">
        <v>4</v>
      </c>
      <c r="W4547">
        <v>9</v>
      </c>
      <c r="X4547">
        <v>26</v>
      </c>
      <c r="Y4547">
        <v>46</v>
      </c>
      <c r="Z4547">
        <v>0</v>
      </c>
      <c r="AA4547">
        <v>0</v>
      </c>
      <c r="AB4547">
        <v>0</v>
      </c>
      <c r="AC4547">
        <v>0</v>
      </c>
      <c r="AD4547">
        <v>516</v>
      </c>
      <c r="AE4547">
        <v>1</v>
      </c>
      <c r="AF4547">
        <v>4</v>
      </c>
      <c r="AG4547">
        <v>9</v>
      </c>
      <c r="AH4547">
        <v>26</v>
      </c>
      <c r="AI4547" s="3">
        <v>6.2015503875968991E-2</v>
      </c>
      <c r="AJ4547" s="3">
        <v>0</v>
      </c>
      <c r="AK4547" s="3">
        <v>0</v>
      </c>
      <c r="AL4547" s="3">
        <v>0</v>
      </c>
      <c r="AM4547" s="3">
        <v>0</v>
      </c>
      <c r="AN4547" s="2">
        <f t="shared" si="150"/>
        <v>6.4748201438848921E-2</v>
      </c>
      <c r="AO4547" s="2">
        <v>7.1942446043165464E-2</v>
      </c>
      <c r="AP4547">
        <f t="shared" si="151"/>
        <v>36</v>
      </c>
    </row>
    <row r="4548" spans="1:42" ht="16.5" hidden="1" customHeight="1" x14ac:dyDescent="0.25">
      <c r="A4548" s="5" t="s">
        <v>791</v>
      </c>
      <c r="B4548" s="1" t="s">
        <v>90</v>
      </c>
      <c r="D4548" t="s">
        <v>32</v>
      </c>
      <c r="E4548" t="s">
        <v>86</v>
      </c>
      <c r="F4548" t="s">
        <v>91</v>
      </c>
      <c r="G4548">
        <v>22</v>
      </c>
      <c r="H4548">
        <v>0</v>
      </c>
      <c r="I4548">
        <v>0</v>
      </c>
      <c r="J4548">
        <v>0</v>
      </c>
      <c r="K4548">
        <v>8</v>
      </c>
      <c r="L4548">
        <v>0</v>
      </c>
      <c r="M4548">
        <v>36</v>
      </c>
      <c r="N4548" s="2">
        <v>0</v>
      </c>
      <c r="O4548" s="2">
        <v>6.2176165803108807E-2</v>
      </c>
      <c r="P4548">
        <v>83</v>
      </c>
      <c r="Q4548" s="2">
        <v>0.13258785942492013</v>
      </c>
      <c r="R4548">
        <v>579</v>
      </c>
      <c r="S4548">
        <v>626</v>
      </c>
      <c r="T4548">
        <v>595</v>
      </c>
      <c r="U4548">
        <v>2</v>
      </c>
      <c r="V4548">
        <v>1</v>
      </c>
      <c r="W4548">
        <v>5</v>
      </c>
      <c r="X4548">
        <v>23</v>
      </c>
      <c r="Y4548">
        <v>83</v>
      </c>
      <c r="Z4548">
        <v>0</v>
      </c>
      <c r="AA4548">
        <v>0</v>
      </c>
      <c r="AB4548">
        <v>0</v>
      </c>
      <c r="AC4548">
        <v>0</v>
      </c>
      <c r="AD4548">
        <v>534</v>
      </c>
      <c r="AE4548">
        <v>2</v>
      </c>
      <c r="AF4548">
        <v>1</v>
      </c>
      <c r="AG4548">
        <v>5</v>
      </c>
      <c r="AH4548">
        <v>31</v>
      </c>
      <c r="AI4548" s="3">
        <v>4.1198501872659173E-2</v>
      </c>
      <c r="AJ4548" s="3">
        <v>0</v>
      </c>
      <c r="AK4548" s="3">
        <v>0</v>
      </c>
      <c r="AL4548" s="3">
        <v>0</v>
      </c>
      <c r="AM4548" s="3">
        <v>0.25806451612903225</v>
      </c>
      <c r="AN4548" s="2">
        <f t="shared" si="150"/>
        <v>6.2176165803108807E-2</v>
      </c>
      <c r="AO4548" s="2">
        <v>6.8062827225130892E-2</v>
      </c>
      <c r="AP4548">
        <f t="shared" si="151"/>
        <v>36</v>
      </c>
    </row>
    <row r="4549" spans="1:42" ht="16.5" hidden="1" customHeight="1" x14ac:dyDescent="0.25">
      <c r="A4549" s="4" t="s">
        <v>801</v>
      </c>
      <c r="B4549" s="1" t="s">
        <v>88</v>
      </c>
      <c r="D4549" t="s">
        <v>32</v>
      </c>
      <c r="E4549" t="s">
        <v>86</v>
      </c>
      <c r="F4549" t="s">
        <v>89</v>
      </c>
      <c r="G4549">
        <v>31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36</v>
      </c>
      <c r="N4549" s="2">
        <v>0</v>
      </c>
      <c r="O4549" s="2">
        <v>6.1749571183533448E-2</v>
      </c>
      <c r="P4549">
        <v>34</v>
      </c>
      <c r="Q4549" s="2">
        <v>5.8519793459552494E-2</v>
      </c>
      <c r="R4549">
        <v>583</v>
      </c>
      <c r="S4549">
        <v>581</v>
      </c>
      <c r="T4549">
        <v>365</v>
      </c>
      <c r="U4549">
        <v>3</v>
      </c>
      <c r="V4549">
        <v>7</v>
      </c>
      <c r="W4549">
        <v>8</v>
      </c>
      <c r="X4549">
        <v>198</v>
      </c>
      <c r="Y4549">
        <v>19</v>
      </c>
      <c r="Z4549">
        <v>0</v>
      </c>
      <c r="AA4549">
        <v>0</v>
      </c>
      <c r="AB4549">
        <v>0</v>
      </c>
      <c r="AC4549">
        <v>12</v>
      </c>
      <c r="AD4549">
        <v>377</v>
      </c>
      <c r="AE4549">
        <v>3</v>
      </c>
      <c r="AF4549">
        <v>7</v>
      </c>
      <c r="AG4549">
        <v>8</v>
      </c>
      <c r="AH4549">
        <v>186</v>
      </c>
      <c r="AI4549" s="3">
        <v>8.2228116710875335E-2</v>
      </c>
      <c r="AJ4549" s="3">
        <v>0</v>
      </c>
      <c r="AK4549" s="3">
        <v>0</v>
      </c>
      <c r="AL4549" s="3">
        <v>0</v>
      </c>
      <c r="AM4549" s="3">
        <v>0</v>
      </c>
      <c r="AN4549" s="2">
        <f t="shared" si="150"/>
        <v>6.1749571183533448E-2</v>
      </c>
      <c r="AO4549" s="2">
        <v>0.35111876075731496</v>
      </c>
      <c r="AP4549">
        <f t="shared" si="151"/>
        <v>36</v>
      </c>
    </row>
    <row r="4550" spans="1:42" ht="16.5" hidden="1" customHeight="1" x14ac:dyDescent="0.25">
      <c r="A4550" s="5" t="s">
        <v>790</v>
      </c>
      <c r="B4550" s="1" t="s">
        <v>319</v>
      </c>
      <c r="D4550" t="s">
        <v>32</v>
      </c>
      <c r="E4550" t="s">
        <v>317</v>
      </c>
      <c r="F4550" t="s">
        <v>320</v>
      </c>
      <c r="G4550">
        <v>23</v>
      </c>
      <c r="H4550">
        <v>8</v>
      </c>
      <c r="I4550">
        <v>0</v>
      </c>
      <c r="J4550">
        <v>0</v>
      </c>
      <c r="K4550">
        <v>0</v>
      </c>
      <c r="L4550">
        <v>0</v>
      </c>
      <c r="M4550">
        <v>36</v>
      </c>
      <c r="N4550" s="2">
        <v>0</v>
      </c>
      <c r="O4550" s="2">
        <v>5.8064516129032261E-2</v>
      </c>
      <c r="P4550">
        <v>12</v>
      </c>
      <c r="Q4550" s="2">
        <v>2.0134228187919462E-2</v>
      </c>
      <c r="R4550">
        <v>620</v>
      </c>
      <c r="S4550">
        <v>596</v>
      </c>
      <c r="T4550">
        <v>195</v>
      </c>
      <c r="U4550">
        <v>400</v>
      </c>
      <c r="V4550">
        <v>0</v>
      </c>
      <c r="W4550">
        <v>0</v>
      </c>
      <c r="X4550">
        <v>1</v>
      </c>
      <c r="Y4550">
        <v>4</v>
      </c>
      <c r="Z4550">
        <v>3</v>
      </c>
      <c r="AA4550">
        <v>0</v>
      </c>
      <c r="AB4550">
        <v>0</v>
      </c>
      <c r="AC4550">
        <v>0</v>
      </c>
      <c r="AD4550">
        <v>214</v>
      </c>
      <c r="AE4550">
        <v>405</v>
      </c>
      <c r="AF4550">
        <v>0</v>
      </c>
      <c r="AG4550">
        <v>0</v>
      </c>
      <c r="AH4550">
        <v>1</v>
      </c>
      <c r="AI4550" s="3">
        <v>0.10747663551401869</v>
      </c>
      <c r="AJ4550" s="3">
        <v>1.9753086419753086E-2</v>
      </c>
      <c r="AK4550" s="3">
        <v>0</v>
      </c>
      <c r="AL4550" s="3">
        <v>0</v>
      </c>
      <c r="AM4550" s="3">
        <v>0</v>
      </c>
      <c r="AN4550" s="2">
        <f t="shared" si="150"/>
        <v>5.8064516129032261E-2</v>
      </c>
      <c r="AO4550" s="2">
        <v>0.65483870967741931</v>
      </c>
      <c r="AP4550">
        <f t="shared" si="151"/>
        <v>36</v>
      </c>
    </row>
    <row r="4551" spans="1:42" ht="16.5" hidden="1" customHeight="1" x14ac:dyDescent="0.25">
      <c r="A4551" s="5" t="s">
        <v>787</v>
      </c>
      <c r="B4551" s="1" t="s">
        <v>287</v>
      </c>
      <c r="D4551" t="s">
        <v>32</v>
      </c>
      <c r="E4551" t="s">
        <v>288</v>
      </c>
      <c r="F4551" t="s">
        <v>289</v>
      </c>
      <c r="G4551">
        <v>36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36</v>
      </c>
      <c r="N4551" s="2">
        <v>0</v>
      </c>
      <c r="O4551" s="2">
        <v>5.7877813504823149E-2</v>
      </c>
      <c r="P4551">
        <v>47</v>
      </c>
      <c r="Q4551" s="2">
        <v>7.4249605055292253E-2</v>
      </c>
      <c r="R4551">
        <v>622</v>
      </c>
      <c r="S4551">
        <v>633</v>
      </c>
      <c r="T4551">
        <v>608</v>
      </c>
      <c r="U4551">
        <v>1</v>
      </c>
      <c r="V4551">
        <v>8</v>
      </c>
      <c r="W4551">
        <v>6</v>
      </c>
      <c r="X4551">
        <v>10</v>
      </c>
      <c r="Y4551">
        <v>44</v>
      </c>
      <c r="Z4551">
        <v>0</v>
      </c>
      <c r="AA4551">
        <v>0</v>
      </c>
      <c r="AB4551">
        <v>0</v>
      </c>
      <c r="AC4551">
        <v>0</v>
      </c>
      <c r="AD4551">
        <v>600</v>
      </c>
      <c r="AE4551">
        <v>1</v>
      </c>
      <c r="AF4551">
        <v>8</v>
      </c>
      <c r="AG4551">
        <v>6</v>
      </c>
      <c r="AH4551">
        <v>10</v>
      </c>
      <c r="AI4551" s="3">
        <v>0.06</v>
      </c>
      <c r="AJ4551" s="3">
        <v>0</v>
      </c>
      <c r="AK4551" s="3">
        <v>0</v>
      </c>
      <c r="AL4551" s="3">
        <v>0</v>
      </c>
      <c r="AM4551" s="3">
        <v>0</v>
      </c>
      <c r="AN4551" s="2">
        <f t="shared" si="150"/>
        <v>5.7877813504823149E-2</v>
      </c>
      <c r="AO4551" s="2">
        <v>0.04</v>
      </c>
      <c r="AP4551">
        <f t="shared" si="151"/>
        <v>36</v>
      </c>
    </row>
    <row r="4552" spans="1:42" ht="16.5" hidden="1" customHeight="1" x14ac:dyDescent="0.25">
      <c r="A4552" s="5" t="s">
        <v>802</v>
      </c>
      <c r="B4552" s="1" t="s">
        <v>287</v>
      </c>
      <c r="D4552" t="s">
        <v>32</v>
      </c>
      <c r="E4552" t="s">
        <v>288</v>
      </c>
      <c r="F4552" t="s">
        <v>289</v>
      </c>
      <c r="G4552">
        <v>35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36</v>
      </c>
      <c r="N4552" s="2">
        <v>0</v>
      </c>
      <c r="O4552" s="2">
        <v>5.7692307692307696E-2</v>
      </c>
      <c r="P4552">
        <v>41</v>
      </c>
      <c r="Q4552" s="2">
        <v>6.518282988871224E-2</v>
      </c>
      <c r="R4552">
        <v>624</v>
      </c>
      <c r="S4552">
        <v>629</v>
      </c>
      <c r="T4552">
        <v>610</v>
      </c>
      <c r="U4552">
        <v>1</v>
      </c>
      <c r="V4552">
        <v>9</v>
      </c>
      <c r="W4552">
        <v>5</v>
      </c>
      <c r="X4552">
        <v>4</v>
      </c>
      <c r="Y4552">
        <v>37</v>
      </c>
      <c r="Z4552">
        <v>0</v>
      </c>
      <c r="AA4552">
        <v>0</v>
      </c>
      <c r="AB4552">
        <v>0</v>
      </c>
      <c r="AC4552">
        <v>0</v>
      </c>
      <c r="AD4552">
        <v>608</v>
      </c>
      <c r="AE4552">
        <v>1</v>
      </c>
      <c r="AF4552">
        <v>9</v>
      </c>
      <c r="AG4552">
        <v>5</v>
      </c>
      <c r="AH4552">
        <v>4</v>
      </c>
      <c r="AI4552" s="3">
        <v>5.7565789473684209E-2</v>
      </c>
      <c r="AJ4552" s="3">
        <v>0</v>
      </c>
      <c r="AK4552" s="3">
        <v>0</v>
      </c>
      <c r="AL4552" s="3">
        <v>0</v>
      </c>
      <c r="AM4552" s="3">
        <v>0</v>
      </c>
      <c r="AN4552" s="2">
        <f t="shared" si="150"/>
        <v>5.7692307692307696E-2</v>
      </c>
      <c r="AO4552" s="2">
        <v>3.0303030303030304E-2</v>
      </c>
      <c r="AP4552">
        <f t="shared" si="151"/>
        <v>36</v>
      </c>
    </row>
    <row r="4553" spans="1:42" ht="16.5" hidden="1" customHeight="1" x14ac:dyDescent="0.25">
      <c r="A4553" s="4" t="s">
        <v>801</v>
      </c>
      <c r="B4553" s="1" t="s">
        <v>179</v>
      </c>
      <c r="D4553" t="s">
        <v>32</v>
      </c>
      <c r="E4553" t="s">
        <v>177</v>
      </c>
      <c r="F4553" t="s">
        <v>180</v>
      </c>
      <c r="G4553">
        <v>31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36</v>
      </c>
      <c r="N4553" s="2">
        <v>0</v>
      </c>
      <c r="O4553" s="2">
        <v>5.7052297939778132E-2</v>
      </c>
      <c r="P4553">
        <v>241</v>
      </c>
      <c r="Q4553" s="2">
        <v>0.28827751196172247</v>
      </c>
      <c r="R4553">
        <v>631</v>
      </c>
      <c r="S4553">
        <v>836</v>
      </c>
      <c r="T4553">
        <v>804</v>
      </c>
      <c r="V4553">
        <v>11</v>
      </c>
      <c r="W4553">
        <v>7</v>
      </c>
      <c r="X4553">
        <v>14</v>
      </c>
      <c r="Y4553">
        <v>229</v>
      </c>
      <c r="Z4553">
        <v>0</v>
      </c>
      <c r="AA4553">
        <v>0</v>
      </c>
      <c r="AB4553">
        <v>0</v>
      </c>
      <c r="AC4553">
        <v>0</v>
      </c>
      <c r="AD4553">
        <v>606</v>
      </c>
      <c r="AF4553">
        <v>11</v>
      </c>
      <c r="AG4553">
        <v>7</v>
      </c>
      <c r="AH4553">
        <v>14</v>
      </c>
      <c r="AI4553" s="3">
        <v>5.1155115511551157E-2</v>
      </c>
      <c r="AJ4553" s="3">
        <v>0</v>
      </c>
      <c r="AK4553" s="3">
        <v>0</v>
      </c>
      <c r="AL4553" s="3">
        <v>0</v>
      </c>
      <c r="AM4553" s="3">
        <v>0</v>
      </c>
      <c r="AN4553" s="2">
        <f t="shared" si="150"/>
        <v>5.7052297939778132E-2</v>
      </c>
      <c r="AO4553" s="2">
        <v>5.0156739811912224E-2</v>
      </c>
      <c r="AP4553">
        <f t="shared" si="151"/>
        <v>36</v>
      </c>
    </row>
    <row r="4554" spans="1:42" ht="16.5" hidden="1" customHeight="1" x14ac:dyDescent="0.25">
      <c r="A4554" s="5" t="s">
        <v>792</v>
      </c>
      <c r="B4554" s="1" t="s">
        <v>270</v>
      </c>
      <c r="D4554" t="s">
        <v>32</v>
      </c>
      <c r="E4554" t="s">
        <v>268</v>
      </c>
      <c r="F4554" t="s">
        <v>271</v>
      </c>
      <c r="G4554">
        <v>34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36</v>
      </c>
      <c r="N4554" s="2">
        <v>0</v>
      </c>
      <c r="O4554" s="2">
        <v>5.5987558320373249E-2</v>
      </c>
      <c r="P4554">
        <v>33</v>
      </c>
      <c r="Q4554" s="2">
        <v>5.1562499999999997E-2</v>
      </c>
      <c r="R4554">
        <v>643</v>
      </c>
      <c r="S4554">
        <v>640</v>
      </c>
      <c r="T4554">
        <v>623</v>
      </c>
      <c r="U4554">
        <v>10</v>
      </c>
      <c r="V4554">
        <v>7</v>
      </c>
      <c r="W4554">
        <v>0</v>
      </c>
      <c r="X4554">
        <v>0</v>
      </c>
      <c r="Y4554">
        <v>30</v>
      </c>
      <c r="Z4554">
        <v>0</v>
      </c>
      <c r="AA4554">
        <v>0</v>
      </c>
      <c r="AB4554">
        <v>0</v>
      </c>
      <c r="AC4554">
        <v>0</v>
      </c>
      <c r="AD4554">
        <v>627</v>
      </c>
      <c r="AE4554">
        <v>10</v>
      </c>
      <c r="AF4554">
        <v>7</v>
      </c>
      <c r="AG4554">
        <v>0</v>
      </c>
      <c r="AH4554">
        <v>0</v>
      </c>
      <c r="AI4554" s="3">
        <v>5.4226475279106859E-2</v>
      </c>
      <c r="AJ4554" s="3">
        <v>0</v>
      </c>
      <c r="AK4554" s="3">
        <v>0</v>
      </c>
      <c r="AL4554" s="3">
        <v>0</v>
      </c>
      <c r="AM4554" s="3">
        <v>0</v>
      </c>
      <c r="AN4554" s="2">
        <f t="shared" si="150"/>
        <v>5.5987558320373249E-2</v>
      </c>
      <c r="AO4554" s="2">
        <v>2.6397515527950312E-2</v>
      </c>
      <c r="AP4554">
        <f t="shared" si="151"/>
        <v>36</v>
      </c>
    </row>
    <row r="4555" spans="1:42" ht="16.5" hidden="1" customHeight="1" x14ac:dyDescent="0.25">
      <c r="A4555" s="4" t="s">
        <v>796</v>
      </c>
      <c r="B4555" s="1" t="s">
        <v>88</v>
      </c>
      <c r="D4555" t="s">
        <v>32</v>
      </c>
      <c r="E4555" t="s">
        <v>86</v>
      </c>
      <c r="F4555" t="s">
        <v>89</v>
      </c>
      <c r="G4555">
        <v>32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36</v>
      </c>
      <c r="N4555" s="2">
        <v>0</v>
      </c>
      <c r="O4555" s="2">
        <v>5.5641421947449768E-2</v>
      </c>
      <c r="P4555">
        <v>19</v>
      </c>
      <c r="Q4555" s="2">
        <v>3.0158730158730159E-2</v>
      </c>
      <c r="R4555">
        <v>647</v>
      </c>
      <c r="S4555">
        <v>630</v>
      </c>
      <c r="T4555">
        <v>415</v>
      </c>
      <c r="U4555">
        <v>0</v>
      </c>
      <c r="V4555">
        <v>3</v>
      </c>
      <c r="W4555">
        <v>5</v>
      </c>
      <c r="X4555">
        <v>207</v>
      </c>
      <c r="Y4555">
        <v>13</v>
      </c>
      <c r="Z4555">
        <v>0</v>
      </c>
      <c r="AA4555">
        <v>0</v>
      </c>
      <c r="AB4555">
        <v>0</v>
      </c>
      <c r="AC4555">
        <v>3</v>
      </c>
      <c r="AD4555">
        <v>434</v>
      </c>
      <c r="AE4555">
        <v>0</v>
      </c>
      <c r="AF4555">
        <v>3</v>
      </c>
      <c r="AG4555">
        <v>5</v>
      </c>
      <c r="AH4555">
        <v>204</v>
      </c>
      <c r="AI4555" s="3">
        <v>7.3732718894009217E-2</v>
      </c>
      <c r="AJ4555" s="3">
        <v>0</v>
      </c>
      <c r="AK4555" s="3">
        <v>0</v>
      </c>
      <c r="AL4555" s="3">
        <v>0</v>
      </c>
      <c r="AM4555" s="3">
        <v>0</v>
      </c>
      <c r="AN4555" s="2">
        <f t="shared" si="150"/>
        <v>5.5641421947449768E-2</v>
      </c>
      <c r="AO4555" s="2">
        <v>0.32817337461300311</v>
      </c>
      <c r="AP4555">
        <f t="shared" si="151"/>
        <v>36</v>
      </c>
    </row>
    <row r="4556" spans="1:42" ht="16.5" hidden="1" customHeight="1" x14ac:dyDescent="0.25">
      <c r="A4556" s="4" t="s">
        <v>803</v>
      </c>
      <c r="B4556" s="1" t="s">
        <v>94</v>
      </c>
      <c r="D4556" t="s">
        <v>32</v>
      </c>
      <c r="E4556" t="s">
        <v>95</v>
      </c>
      <c r="F4556" t="s">
        <v>96</v>
      </c>
      <c r="G4556">
        <v>34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36</v>
      </c>
      <c r="N4556" s="2">
        <v>0</v>
      </c>
      <c r="O4556" s="2">
        <v>5.3892215568862277E-2</v>
      </c>
      <c r="P4556">
        <v>29</v>
      </c>
      <c r="Q4556" s="2">
        <v>4.3872919818456882E-2</v>
      </c>
      <c r="R4556">
        <v>668</v>
      </c>
      <c r="S4556">
        <v>661</v>
      </c>
      <c r="T4556">
        <v>628</v>
      </c>
      <c r="U4556">
        <v>23</v>
      </c>
      <c r="V4556">
        <v>3</v>
      </c>
      <c r="W4556">
        <v>4</v>
      </c>
      <c r="X4556">
        <v>2</v>
      </c>
      <c r="Y4556">
        <v>26</v>
      </c>
      <c r="Z4556">
        <v>0</v>
      </c>
      <c r="AA4556">
        <v>0</v>
      </c>
      <c r="AB4556">
        <v>0</v>
      </c>
      <c r="AC4556">
        <v>0</v>
      </c>
      <c r="AD4556">
        <v>636</v>
      </c>
      <c r="AE4556">
        <v>23</v>
      </c>
      <c r="AF4556">
        <v>3</v>
      </c>
      <c r="AG4556">
        <v>4</v>
      </c>
      <c r="AH4556">
        <v>2</v>
      </c>
      <c r="AI4556" s="3">
        <v>5.3459119496855348E-2</v>
      </c>
      <c r="AJ4556" s="3">
        <v>0</v>
      </c>
      <c r="AK4556" s="3">
        <v>0</v>
      </c>
      <c r="AL4556" s="3">
        <v>0</v>
      </c>
      <c r="AM4556" s="3">
        <v>0</v>
      </c>
      <c r="AN4556" s="2">
        <f t="shared" si="150"/>
        <v>5.3892215568862277E-2</v>
      </c>
      <c r="AO4556" s="2">
        <v>4.790419161676647E-2</v>
      </c>
      <c r="AP4556">
        <f t="shared" si="151"/>
        <v>36</v>
      </c>
    </row>
    <row r="4557" spans="1:42" ht="16.5" hidden="1" customHeight="1" x14ac:dyDescent="0.25">
      <c r="A4557" s="5" t="s">
        <v>802</v>
      </c>
      <c r="B4557" s="1" t="s">
        <v>402</v>
      </c>
      <c r="D4557" t="s">
        <v>32</v>
      </c>
      <c r="E4557" t="s">
        <v>388</v>
      </c>
      <c r="F4557" t="s">
        <v>403</v>
      </c>
      <c r="G4557">
        <v>36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36</v>
      </c>
      <c r="N4557" s="2">
        <v>0</v>
      </c>
      <c r="O4557" s="2">
        <v>4.9046321525885561E-2</v>
      </c>
      <c r="P4557">
        <v>48</v>
      </c>
      <c r="Q4557" s="2">
        <v>6.4343163538873996E-2</v>
      </c>
      <c r="R4557">
        <v>734</v>
      </c>
      <c r="S4557">
        <v>746</v>
      </c>
      <c r="T4557">
        <v>735</v>
      </c>
      <c r="U4557">
        <v>7</v>
      </c>
      <c r="V4557">
        <v>0</v>
      </c>
      <c r="W4557">
        <v>0</v>
      </c>
      <c r="X4557">
        <v>4</v>
      </c>
      <c r="Y4557">
        <v>48</v>
      </c>
      <c r="Z4557">
        <v>0</v>
      </c>
      <c r="AA4557">
        <v>0</v>
      </c>
      <c r="AB4557">
        <v>0</v>
      </c>
      <c r="AC4557">
        <v>0</v>
      </c>
      <c r="AD4557">
        <v>723</v>
      </c>
      <c r="AE4557">
        <v>7</v>
      </c>
      <c r="AF4557">
        <v>0</v>
      </c>
      <c r="AG4557">
        <v>0</v>
      </c>
      <c r="AH4557">
        <v>4</v>
      </c>
      <c r="AI4557" s="3">
        <v>4.9792531120331947E-2</v>
      </c>
      <c r="AJ4557" s="3">
        <v>0</v>
      </c>
      <c r="AK4557" s="3">
        <v>0</v>
      </c>
      <c r="AL4557" s="3">
        <v>0</v>
      </c>
      <c r="AM4557" s="3">
        <v>0</v>
      </c>
      <c r="AN4557" s="2">
        <f t="shared" si="150"/>
        <v>4.9046321525885561E-2</v>
      </c>
      <c r="AO4557" s="2">
        <v>1.4986376021798364E-2</v>
      </c>
      <c r="AP4557">
        <f t="shared" si="151"/>
        <v>36</v>
      </c>
    </row>
    <row r="4558" spans="1:42" ht="16.5" hidden="1" customHeight="1" x14ac:dyDescent="0.25">
      <c r="A4558" s="5" t="s">
        <v>790</v>
      </c>
      <c r="B4558" s="1" t="s">
        <v>69</v>
      </c>
      <c r="D4558" t="s">
        <v>32</v>
      </c>
      <c r="E4558" t="s">
        <v>67</v>
      </c>
      <c r="F4558" t="s">
        <v>70</v>
      </c>
      <c r="G4558">
        <v>23</v>
      </c>
      <c r="H4558">
        <v>10</v>
      </c>
      <c r="I4558">
        <v>0</v>
      </c>
      <c r="J4558">
        <v>0</v>
      </c>
      <c r="K4558">
        <v>0</v>
      </c>
      <c r="L4558">
        <v>4</v>
      </c>
      <c r="M4558">
        <v>32</v>
      </c>
      <c r="N4558" s="2">
        <v>5.3619302949061663E-3</v>
      </c>
      <c r="O4558" s="2">
        <v>4.2895442359249331E-2</v>
      </c>
      <c r="P4558">
        <v>57</v>
      </c>
      <c r="Q4558" s="2">
        <v>7.4315514993481088E-2</v>
      </c>
      <c r="R4558">
        <v>746</v>
      </c>
      <c r="S4558">
        <v>767</v>
      </c>
      <c r="T4558">
        <v>665</v>
      </c>
      <c r="U4558">
        <v>74</v>
      </c>
      <c r="V4558">
        <v>16</v>
      </c>
      <c r="W4558">
        <v>0</v>
      </c>
      <c r="X4558">
        <v>12</v>
      </c>
      <c r="Y4558">
        <v>45</v>
      </c>
      <c r="Z4558">
        <v>12</v>
      </c>
      <c r="AA4558">
        <v>0</v>
      </c>
      <c r="AB4558">
        <v>0</v>
      </c>
      <c r="AC4558">
        <v>0</v>
      </c>
      <c r="AD4558">
        <v>643</v>
      </c>
      <c r="AE4558">
        <v>72</v>
      </c>
      <c r="AF4558">
        <v>16</v>
      </c>
      <c r="AG4558">
        <v>0</v>
      </c>
      <c r="AH4558">
        <v>12</v>
      </c>
      <c r="AI4558" s="3">
        <v>3.5769828926905133E-2</v>
      </c>
      <c r="AJ4558" s="3">
        <v>0.1388888888888889</v>
      </c>
      <c r="AK4558" s="3">
        <v>0</v>
      </c>
      <c r="AL4558" s="3">
        <v>0</v>
      </c>
      <c r="AM4558" s="3">
        <v>0</v>
      </c>
      <c r="AN4558" s="2">
        <f t="shared" si="150"/>
        <v>4.82573726541555E-2</v>
      </c>
      <c r="AO4558" s="2">
        <v>0.13458950201884254</v>
      </c>
      <c r="AP4558">
        <f t="shared" si="151"/>
        <v>36</v>
      </c>
    </row>
    <row r="4559" spans="1:42" ht="16.5" hidden="1" customHeight="1" x14ac:dyDescent="0.25">
      <c r="A4559" s="5" t="s">
        <v>794</v>
      </c>
      <c r="B4559" s="1" t="s">
        <v>345</v>
      </c>
      <c r="D4559" t="s">
        <v>32</v>
      </c>
      <c r="E4559" t="s">
        <v>343</v>
      </c>
      <c r="F4559" t="s">
        <v>346</v>
      </c>
      <c r="G4559">
        <v>32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36</v>
      </c>
      <c r="N4559" s="2">
        <v>0</v>
      </c>
      <c r="O4559" s="2">
        <v>4.2056074766355138E-2</v>
      </c>
      <c r="P4559">
        <v>225</v>
      </c>
      <c r="Q4559" s="2">
        <v>0.21531100478468901</v>
      </c>
      <c r="R4559">
        <v>856</v>
      </c>
      <c r="S4559">
        <v>1045</v>
      </c>
      <c r="T4559">
        <v>1022</v>
      </c>
      <c r="U4559">
        <v>3</v>
      </c>
      <c r="V4559">
        <v>9</v>
      </c>
      <c r="W4559">
        <v>2</v>
      </c>
      <c r="X4559">
        <v>9</v>
      </c>
      <c r="Y4559">
        <v>218</v>
      </c>
      <c r="Z4559">
        <v>0</v>
      </c>
      <c r="AA4559">
        <v>0</v>
      </c>
      <c r="AB4559">
        <v>0</v>
      </c>
      <c r="AC4559">
        <v>0</v>
      </c>
      <c r="AD4559">
        <v>836</v>
      </c>
      <c r="AE4559">
        <v>3</v>
      </c>
      <c r="AF4559">
        <v>9</v>
      </c>
      <c r="AG4559">
        <v>2</v>
      </c>
      <c r="AH4559">
        <v>9</v>
      </c>
      <c r="AI4559" s="3">
        <v>3.8277511961722487E-2</v>
      </c>
      <c r="AJ4559" s="3">
        <v>0</v>
      </c>
      <c r="AK4559" s="3">
        <v>0</v>
      </c>
      <c r="AL4559" s="3">
        <v>0</v>
      </c>
      <c r="AM4559" s="3">
        <v>0</v>
      </c>
      <c r="AN4559" s="2">
        <f t="shared" si="150"/>
        <v>4.2056074766355138E-2</v>
      </c>
      <c r="AO4559" s="2">
        <v>2.6775320139697321E-2</v>
      </c>
      <c r="AP4559">
        <f t="shared" si="151"/>
        <v>36</v>
      </c>
    </row>
    <row r="4560" spans="1:42" ht="16.5" hidden="1" customHeight="1" x14ac:dyDescent="0.25">
      <c r="A4560" s="5" t="s">
        <v>791</v>
      </c>
      <c r="B4560" t="s">
        <v>690</v>
      </c>
      <c r="D4560" t="s">
        <v>32</v>
      </c>
      <c r="E4560" t="s">
        <v>636</v>
      </c>
      <c r="F4560" t="s">
        <v>691</v>
      </c>
      <c r="G4560">
        <v>30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36</v>
      </c>
      <c r="N4560" s="2">
        <v>0</v>
      </c>
      <c r="O4560" s="2">
        <v>4.1666666666666664E-2</v>
      </c>
      <c r="P4560">
        <v>41</v>
      </c>
      <c r="Q4560" s="2">
        <v>4.7180667433831994E-2</v>
      </c>
      <c r="R4560">
        <v>864</v>
      </c>
      <c r="S4560">
        <v>869</v>
      </c>
      <c r="T4560">
        <v>717</v>
      </c>
      <c r="U4560">
        <v>6</v>
      </c>
      <c r="V4560">
        <v>20</v>
      </c>
      <c r="W4560">
        <v>5</v>
      </c>
      <c r="X4560">
        <v>121</v>
      </c>
      <c r="Y4560">
        <v>40</v>
      </c>
      <c r="Z4560">
        <v>0</v>
      </c>
      <c r="AA4560">
        <v>0</v>
      </c>
      <c r="AB4560">
        <v>0</v>
      </c>
      <c r="AC4560">
        <v>0</v>
      </c>
      <c r="AD4560">
        <v>707</v>
      </c>
      <c r="AE4560">
        <v>6</v>
      </c>
      <c r="AF4560">
        <v>20</v>
      </c>
      <c r="AG4560">
        <v>5</v>
      </c>
      <c r="AH4560">
        <v>121</v>
      </c>
      <c r="AI4560" s="3">
        <v>4.2432814710042434E-2</v>
      </c>
      <c r="AJ4560" s="3">
        <v>0</v>
      </c>
      <c r="AK4560" s="3">
        <v>0</v>
      </c>
      <c r="AL4560" s="3">
        <v>0</v>
      </c>
      <c r="AM4560" s="3">
        <v>0</v>
      </c>
      <c r="AN4560" s="2">
        <f t="shared" si="150"/>
        <v>4.1666666666666664E-2</v>
      </c>
      <c r="AO4560" s="2">
        <v>0.17694994179278231</v>
      </c>
      <c r="AP4560">
        <f t="shared" si="151"/>
        <v>36</v>
      </c>
    </row>
    <row r="4561" spans="1:42" ht="16.5" hidden="1" customHeight="1" x14ac:dyDescent="0.25">
      <c r="A4561" s="5" t="s">
        <v>792</v>
      </c>
      <c r="B4561" t="s">
        <v>690</v>
      </c>
      <c r="D4561" t="s">
        <v>32</v>
      </c>
      <c r="E4561" t="s">
        <v>636</v>
      </c>
      <c r="F4561" t="s">
        <v>691</v>
      </c>
      <c r="G4561">
        <v>27</v>
      </c>
      <c r="H4561">
        <v>0</v>
      </c>
      <c r="I4561">
        <v>0</v>
      </c>
      <c r="J4561">
        <v>0</v>
      </c>
      <c r="K4561">
        <v>3</v>
      </c>
      <c r="L4561">
        <v>4</v>
      </c>
      <c r="M4561">
        <v>32</v>
      </c>
      <c r="N4561" s="2">
        <v>4.4004400440044002E-3</v>
      </c>
      <c r="O4561" s="2">
        <v>3.5203520352035202E-2</v>
      </c>
      <c r="P4561">
        <v>37</v>
      </c>
      <c r="Q4561" s="2">
        <v>4.0659340659340661E-2</v>
      </c>
      <c r="R4561">
        <v>909</v>
      </c>
      <c r="S4561">
        <v>910</v>
      </c>
      <c r="T4561">
        <v>766</v>
      </c>
      <c r="U4561">
        <v>4</v>
      </c>
      <c r="V4561">
        <v>17</v>
      </c>
      <c r="W4561">
        <v>2</v>
      </c>
      <c r="X4561">
        <v>121</v>
      </c>
      <c r="Y4561">
        <v>31</v>
      </c>
      <c r="Z4561">
        <v>0</v>
      </c>
      <c r="AA4561">
        <v>0</v>
      </c>
      <c r="AB4561">
        <v>0</v>
      </c>
      <c r="AC4561">
        <v>0</v>
      </c>
      <c r="AD4561">
        <v>762</v>
      </c>
      <c r="AE4561">
        <v>4</v>
      </c>
      <c r="AF4561">
        <v>17</v>
      </c>
      <c r="AG4561">
        <v>2</v>
      </c>
      <c r="AH4561">
        <v>124</v>
      </c>
      <c r="AI4561" s="3">
        <v>3.5433070866141732E-2</v>
      </c>
      <c r="AJ4561" s="3">
        <v>0</v>
      </c>
      <c r="AK4561" s="3">
        <v>0</v>
      </c>
      <c r="AL4561" s="3">
        <v>0</v>
      </c>
      <c r="AM4561" s="3">
        <v>2.4193548387096774E-2</v>
      </c>
      <c r="AN4561" s="2">
        <f t="shared" si="150"/>
        <v>3.9603960396039604E-2</v>
      </c>
      <c r="AO4561" s="2">
        <v>0.1617161716171617</v>
      </c>
      <c r="AP4561">
        <f t="shared" si="151"/>
        <v>36</v>
      </c>
    </row>
    <row r="4562" spans="1:42" ht="16.5" hidden="1" customHeight="1" x14ac:dyDescent="0.25">
      <c r="A4562" s="4" t="s">
        <v>803</v>
      </c>
      <c r="B4562" s="1" t="s">
        <v>116</v>
      </c>
      <c r="D4562" t="s">
        <v>32</v>
      </c>
      <c r="E4562" t="s">
        <v>117</v>
      </c>
      <c r="F4562" t="s">
        <v>118</v>
      </c>
      <c r="G4562">
        <v>33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36</v>
      </c>
      <c r="N4562" s="2">
        <v>0</v>
      </c>
      <c r="O4562" s="2">
        <v>3.3118675252989879E-2</v>
      </c>
      <c r="P4562">
        <v>2</v>
      </c>
      <c r="Q4562" s="2">
        <v>1.8993352326685661E-3</v>
      </c>
      <c r="R4562">
        <v>1087</v>
      </c>
      <c r="S4562">
        <v>1053</v>
      </c>
      <c r="T4562">
        <v>847</v>
      </c>
      <c r="U4562">
        <v>195</v>
      </c>
      <c r="V4562">
        <v>0</v>
      </c>
      <c r="W4562">
        <v>1</v>
      </c>
      <c r="X4562">
        <v>10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880</v>
      </c>
      <c r="AE4562">
        <v>195</v>
      </c>
      <c r="AF4562">
        <v>0</v>
      </c>
      <c r="AG4562">
        <v>1</v>
      </c>
      <c r="AH4562">
        <v>10</v>
      </c>
      <c r="AI4562" s="3">
        <v>3.7499999999999999E-2</v>
      </c>
      <c r="AJ4562" s="3">
        <v>0</v>
      </c>
      <c r="AK4562" s="3">
        <v>0</v>
      </c>
      <c r="AL4562" s="3">
        <v>0</v>
      </c>
      <c r="AM4562" s="3">
        <v>0</v>
      </c>
      <c r="AN4562" s="2">
        <f t="shared" si="150"/>
        <v>3.3118675252989879E-2</v>
      </c>
      <c r="AO4562" s="2">
        <v>0.18968692449355432</v>
      </c>
      <c r="AP4562">
        <f t="shared" si="151"/>
        <v>36</v>
      </c>
    </row>
    <row r="4563" spans="1:42" ht="16.5" hidden="1" customHeight="1" x14ac:dyDescent="0.25">
      <c r="A4563" s="4" t="s">
        <v>796</v>
      </c>
      <c r="B4563" s="1" t="s">
        <v>460</v>
      </c>
      <c r="D4563" t="s">
        <v>32</v>
      </c>
      <c r="E4563" t="s">
        <v>456</v>
      </c>
      <c r="F4563" t="s">
        <v>461</v>
      </c>
      <c r="G4563">
        <v>31</v>
      </c>
      <c r="H4563">
        <v>0</v>
      </c>
      <c r="I4563">
        <v>0</v>
      </c>
      <c r="J4563">
        <v>0</v>
      </c>
      <c r="K4563">
        <v>3</v>
      </c>
      <c r="L4563">
        <v>0</v>
      </c>
      <c r="M4563">
        <v>36</v>
      </c>
      <c r="N4563" s="2">
        <v>0</v>
      </c>
      <c r="O4563" s="2">
        <v>3.2757051865332121E-2</v>
      </c>
      <c r="P4563">
        <v>31</v>
      </c>
      <c r="Q4563" s="2">
        <v>2.8336380255941498E-2</v>
      </c>
      <c r="R4563">
        <v>1099</v>
      </c>
      <c r="S4563">
        <v>1094</v>
      </c>
      <c r="T4563">
        <v>885</v>
      </c>
      <c r="U4563">
        <v>101</v>
      </c>
      <c r="V4563">
        <v>5</v>
      </c>
      <c r="W4563">
        <v>96</v>
      </c>
      <c r="X4563">
        <v>7</v>
      </c>
      <c r="Y4563">
        <v>26</v>
      </c>
      <c r="Z4563">
        <v>5</v>
      </c>
      <c r="AA4563">
        <v>0</v>
      </c>
      <c r="AB4563">
        <v>0</v>
      </c>
      <c r="AC4563">
        <v>0</v>
      </c>
      <c r="AD4563">
        <v>890</v>
      </c>
      <c r="AE4563">
        <v>96</v>
      </c>
      <c r="AF4563">
        <v>5</v>
      </c>
      <c r="AG4563">
        <v>96</v>
      </c>
      <c r="AH4563">
        <v>10</v>
      </c>
      <c r="AI4563" s="3">
        <v>3.4831460674157301E-2</v>
      </c>
      <c r="AJ4563" s="3">
        <v>0</v>
      </c>
      <c r="AK4563" s="3">
        <v>0</v>
      </c>
      <c r="AL4563" s="3">
        <v>0</v>
      </c>
      <c r="AM4563" s="3">
        <v>0.3</v>
      </c>
      <c r="AN4563" s="2">
        <f t="shared" si="150"/>
        <v>3.2757051865332121E-2</v>
      </c>
      <c r="AO4563" s="2">
        <v>0.18869644484958978</v>
      </c>
      <c r="AP4563">
        <f t="shared" si="151"/>
        <v>36</v>
      </c>
    </row>
    <row r="4564" spans="1:42" ht="16.5" hidden="1" customHeight="1" x14ac:dyDescent="0.25">
      <c r="A4564" s="5" t="s">
        <v>787</v>
      </c>
      <c r="B4564" s="1" t="s">
        <v>504</v>
      </c>
      <c r="D4564" t="s">
        <v>32</v>
      </c>
      <c r="E4564" t="s">
        <v>498</v>
      </c>
      <c r="F4564" t="s">
        <v>505</v>
      </c>
      <c r="G4564">
        <v>31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36</v>
      </c>
      <c r="N4564" s="2">
        <v>0</v>
      </c>
      <c r="O4564" s="2">
        <v>3.1496062992125984E-2</v>
      </c>
      <c r="P4564">
        <v>106</v>
      </c>
      <c r="Q4564" s="2">
        <v>8.7386644682605111E-2</v>
      </c>
      <c r="R4564">
        <v>1143</v>
      </c>
      <c r="S4564">
        <v>1213</v>
      </c>
      <c r="T4564">
        <v>1200</v>
      </c>
      <c r="U4564">
        <v>0</v>
      </c>
      <c r="V4564">
        <v>5</v>
      </c>
      <c r="W4564">
        <v>1</v>
      </c>
      <c r="X4564">
        <v>7</v>
      </c>
      <c r="Y4564">
        <v>104</v>
      </c>
      <c r="Z4564">
        <v>0</v>
      </c>
      <c r="AA4564">
        <v>0</v>
      </c>
      <c r="AB4564">
        <v>0</v>
      </c>
      <c r="AC4564">
        <v>0</v>
      </c>
      <c r="AD4564">
        <v>1127</v>
      </c>
      <c r="AE4564">
        <v>0</v>
      </c>
      <c r="AF4564">
        <v>5</v>
      </c>
      <c r="AG4564">
        <v>1</v>
      </c>
      <c r="AH4564">
        <v>7</v>
      </c>
      <c r="AI4564" s="3">
        <v>2.7506654835847383E-2</v>
      </c>
      <c r="AJ4564" s="3">
        <v>0</v>
      </c>
      <c r="AK4564" s="3">
        <v>0</v>
      </c>
      <c r="AL4564" s="3">
        <v>0</v>
      </c>
      <c r="AM4564" s="3">
        <v>0</v>
      </c>
      <c r="AN4564" s="2">
        <f t="shared" si="150"/>
        <v>3.1496062992125984E-2</v>
      </c>
      <c r="AO4564" s="2">
        <v>1.1403508771929825E-2</v>
      </c>
      <c r="AP4564">
        <f t="shared" si="151"/>
        <v>36</v>
      </c>
    </row>
    <row r="4565" spans="1:42" ht="16.5" hidden="1" customHeight="1" x14ac:dyDescent="0.25">
      <c r="A4565" s="5" t="s">
        <v>792</v>
      </c>
      <c r="B4565" s="1" t="s">
        <v>31</v>
      </c>
      <c r="D4565" t="s">
        <v>32</v>
      </c>
      <c r="E4565" t="s">
        <v>33</v>
      </c>
      <c r="F4565" t="s">
        <v>34</v>
      </c>
      <c r="G4565">
        <v>33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36</v>
      </c>
      <c r="N4565" s="2">
        <v>0</v>
      </c>
      <c r="O4565" s="2">
        <v>2.7928626842513578E-2</v>
      </c>
      <c r="P4565">
        <v>82</v>
      </c>
      <c r="Q4565" s="2">
        <v>6.142322097378277E-2</v>
      </c>
      <c r="R4565">
        <v>1289</v>
      </c>
      <c r="S4565">
        <v>1335</v>
      </c>
      <c r="T4565">
        <v>1273</v>
      </c>
      <c r="U4565">
        <v>16</v>
      </c>
      <c r="V4565">
        <v>20</v>
      </c>
      <c r="W4565">
        <v>17</v>
      </c>
      <c r="X4565">
        <v>9</v>
      </c>
      <c r="Y4565">
        <v>79</v>
      </c>
      <c r="Z4565">
        <v>0</v>
      </c>
      <c r="AA4565">
        <v>0</v>
      </c>
      <c r="AB4565">
        <v>0</v>
      </c>
      <c r="AC4565">
        <v>0</v>
      </c>
      <c r="AD4565">
        <v>1227</v>
      </c>
      <c r="AE4565">
        <v>16</v>
      </c>
      <c r="AF4565">
        <v>20</v>
      </c>
      <c r="AG4565">
        <v>17</v>
      </c>
      <c r="AH4565">
        <v>9</v>
      </c>
      <c r="AI4565" s="3">
        <v>2.6894865525672371E-2</v>
      </c>
      <c r="AJ4565" s="3">
        <v>0</v>
      </c>
      <c r="AK4565" s="3">
        <v>0</v>
      </c>
      <c r="AL4565" s="3">
        <v>0</v>
      </c>
      <c r="AM4565" s="3">
        <v>0</v>
      </c>
      <c r="AN4565" s="2">
        <f t="shared" si="150"/>
        <v>2.7928626842513578E-2</v>
      </c>
      <c r="AO4565" s="2">
        <v>4.8099301784328939E-2</v>
      </c>
      <c r="AP4565">
        <f t="shared" si="151"/>
        <v>36</v>
      </c>
    </row>
    <row r="4566" spans="1:42" ht="16.5" hidden="1" customHeight="1" x14ac:dyDescent="0.25">
      <c r="A4566" s="5" t="s">
        <v>789</v>
      </c>
      <c r="B4566" s="1" t="s">
        <v>458</v>
      </c>
      <c r="D4566" t="s">
        <v>32</v>
      </c>
      <c r="E4566" t="s">
        <v>456</v>
      </c>
      <c r="F4566" t="s">
        <v>459</v>
      </c>
      <c r="G4566">
        <v>29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36</v>
      </c>
      <c r="N4566" s="2">
        <v>0</v>
      </c>
      <c r="O4566" s="2">
        <v>2.4456521739130436E-2</v>
      </c>
      <c r="P4566">
        <v>44</v>
      </c>
      <c r="Q4566" s="2">
        <v>2.9729729729729731E-2</v>
      </c>
      <c r="R4566">
        <v>1472</v>
      </c>
      <c r="S4566">
        <v>1480</v>
      </c>
      <c r="T4566">
        <v>1453</v>
      </c>
      <c r="U4566">
        <v>7</v>
      </c>
      <c r="V4566">
        <v>5</v>
      </c>
      <c r="W4566">
        <v>13</v>
      </c>
      <c r="X4566">
        <v>2</v>
      </c>
      <c r="Y4566">
        <v>43</v>
      </c>
      <c r="Z4566">
        <v>0</v>
      </c>
      <c r="AA4566">
        <v>0</v>
      </c>
      <c r="AB4566">
        <v>0</v>
      </c>
      <c r="AC4566">
        <v>0</v>
      </c>
      <c r="AD4566">
        <v>1439</v>
      </c>
      <c r="AE4566">
        <v>7</v>
      </c>
      <c r="AF4566">
        <v>5</v>
      </c>
      <c r="AG4566">
        <v>13</v>
      </c>
      <c r="AH4566">
        <v>2</v>
      </c>
      <c r="AI4566" s="3">
        <v>2.0152883947185545E-2</v>
      </c>
      <c r="AJ4566" s="3">
        <v>0</v>
      </c>
      <c r="AK4566" s="3">
        <v>0</v>
      </c>
      <c r="AL4566" s="3">
        <v>0</v>
      </c>
      <c r="AM4566" s="3">
        <v>0</v>
      </c>
      <c r="AN4566" s="2">
        <f t="shared" si="150"/>
        <v>2.4456521739130436E-2</v>
      </c>
      <c r="AO4566" s="2">
        <v>1.8417462482946793E-2</v>
      </c>
      <c r="AP4566">
        <f t="shared" si="151"/>
        <v>36</v>
      </c>
    </row>
    <row r="4567" spans="1:42" ht="16.5" hidden="1" customHeight="1" x14ac:dyDescent="0.25">
      <c r="A4567" s="5" t="s">
        <v>802</v>
      </c>
      <c r="B4567" s="1" t="s">
        <v>546</v>
      </c>
      <c r="D4567" t="s">
        <v>32</v>
      </c>
      <c r="E4567" t="s">
        <v>544</v>
      </c>
      <c r="F4567" t="s">
        <v>547</v>
      </c>
      <c r="G4567">
        <v>32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36</v>
      </c>
      <c r="N4567" s="2">
        <v>0</v>
      </c>
      <c r="O4567" s="2">
        <v>2.3622047244094488E-2</v>
      </c>
      <c r="P4567">
        <v>36</v>
      </c>
      <c r="Q4567" s="2">
        <v>2.3622047244094488E-2</v>
      </c>
      <c r="R4567">
        <v>1524</v>
      </c>
      <c r="S4567">
        <v>1524</v>
      </c>
      <c r="T4567">
        <v>1479</v>
      </c>
      <c r="U4567">
        <v>3</v>
      </c>
      <c r="V4567">
        <v>15</v>
      </c>
      <c r="W4567">
        <v>15</v>
      </c>
      <c r="X4567">
        <v>12</v>
      </c>
      <c r="Y4567">
        <v>34</v>
      </c>
      <c r="Z4567">
        <v>0</v>
      </c>
      <c r="AA4567">
        <v>0</v>
      </c>
      <c r="AB4567">
        <v>0</v>
      </c>
      <c r="AC4567">
        <v>0</v>
      </c>
      <c r="AD4567">
        <v>1477</v>
      </c>
      <c r="AE4567">
        <v>3</v>
      </c>
      <c r="AF4567">
        <v>15</v>
      </c>
      <c r="AG4567">
        <v>15</v>
      </c>
      <c r="AH4567">
        <v>12</v>
      </c>
      <c r="AI4567" s="3">
        <v>2.1665538253215978E-2</v>
      </c>
      <c r="AJ4567" s="3">
        <v>0</v>
      </c>
      <c r="AK4567" s="3">
        <v>0</v>
      </c>
      <c r="AL4567" s="3">
        <v>0</v>
      </c>
      <c r="AM4567" s="3">
        <v>0</v>
      </c>
      <c r="AN4567" s="2">
        <f t="shared" si="150"/>
        <v>2.3622047244094488E-2</v>
      </c>
      <c r="AO4567" s="2">
        <v>2.956636005256242E-2</v>
      </c>
      <c r="AP4567">
        <f t="shared" si="151"/>
        <v>36</v>
      </c>
    </row>
    <row r="4568" spans="1:42" ht="16.5" hidden="1" customHeight="1" x14ac:dyDescent="0.25">
      <c r="A4568" s="4">
        <v>2011</v>
      </c>
      <c r="B4568" s="1" t="s">
        <v>410</v>
      </c>
      <c r="D4568" t="s">
        <v>32</v>
      </c>
      <c r="E4568" t="s">
        <v>408</v>
      </c>
      <c r="F4568" t="s">
        <v>411</v>
      </c>
      <c r="G4568">
        <v>26</v>
      </c>
      <c r="H4568">
        <v>0</v>
      </c>
      <c r="I4568">
        <v>0</v>
      </c>
      <c r="J4568">
        <v>0</v>
      </c>
      <c r="K4568">
        <v>0</v>
      </c>
      <c r="L4568">
        <v>9</v>
      </c>
      <c r="M4568">
        <v>27</v>
      </c>
      <c r="N4568" s="2">
        <v>5.569306930693069E-3</v>
      </c>
      <c r="O4568" s="2">
        <v>1.6707920792079209E-2</v>
      </c>
      <c r="P4568">
        <v>64</v>
      </c>
      <c r="Q4568" s="2">
        <v>3.8929440389294405E-2</v>
      </c>
      <c r="R4568">
        <v>1616</v>
      </c>
      <c r="S4568">
        <v>1644</v>
      </c>
      <c r="T4568">
        <v>1565</v>
      </c>
      <c r="U4568">
        <v>16</v>
      </c>
      <c r="V4568">
        <v>16</v>
      </c>
      <c r="W4568">
        <v>22</v>
      </c>
      <c r="X4568">
        <v>25</v>
      </c>
      <c r="Y4568">
        <v>60</v>
      </c>
      <c r="Z4568">
        <v>0</v>
      </c>
      <c r="AA4568">
        <v>0</v>
      </c>
      <c r="AB4568">
        <v>0</v>
      </c>
      <c r="AC4568">
        <v>0</v>
      </c>
      <c r="AD4568">
        <v>1531</v>
      </c>
      <c r="AE4568">
        <v>16</v>
      </c>
      <c r="AF4568">
        <v>16</v>
      </c>
      <c r="AG4568">
        <v>22</v>
      </c>
      <c r="AH4568">
        <v>25</v>
      </c>
      <c r="AI4568" s="3">
        <v>1.6982364467668192E-2</v>
      </c>
      <c r="AJ4568" s="3">
        <v>0</v>
      </c>
      <c r="AK4568" s="3">
        <v>0</v>
      </c>
      <c r="AL4568" s="3">
        <v>0</v>
      </c>
      <c r="AM4568" s="3">
        <v>0</v>
      </c>
      <c r="AN4568" s="2">
        <f t="shared" si="150"/>
        <v>2.2277227722772276E-2</v>
      </c>
      <c r="AO4568" s="2">
        <v>4.9068322981366458E-2</v>
      </c>
      <c r="AP4568">
        <f t="shared" si="151"/>
        <v>36</v>
      </c>
    </row>
    <row r="4569" spans="1:42" ht="16.5" hidden="1" customHeight="1" x14ac:dyDescent="0.25">
      <c r="A4569" s="4" t="s">
        <v>803</v>
      </c>
      <c r="B4569" s="1" t="s">
        <v>467</v>
      </c>
      <c r="D4569" t="s">
        <v>32</v>
      </c>
      <c r="E4569" t="s">
        <v>463</v>
      </c>
      <c r="F4569" t="s">
        <v>468</v>
      </c>
      <c r="G4569">
        <v>34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36</v>
      </c>
      <c r="N4569" s="2">
        <v>0</v>
      </c>
      <c r="O4569" s="2">
        <v>1.9261637239165328E-2</v>
      </c>
      <c r="P4569">
        <v>106</v>
      </c>
      <c r="Q4569" s="2">
        <v>5.4667354306343473E-2</v>
      </c>
      <c r="R4569">
        <v>1869</v>
      </c>
      <c r="S4569">
        <v>1939</v>
      </c>
      <c r="T4569">
        <v>1870</v>
      </c>
      <c r="U4569">
        <v>27</v>
      </c>
      <c r="V4569">
        <v>6</v>
      </c>
      <c r="W4569">
        <v>20</v>
      </c>
      <c r="X4569">
        <v>16</v>
      </c>
      <c r="Y4569">
        <v>101</v>
      </c>
      <c r="Z4569">
        <v>0</v>
      </c>
      <c r="AA4569">
        <v>0</v>
      </c>
      <c r="AB4569">
        <v>0</v>
      </c>
      <c r="AC4569">
        <v>0</v>
      </c>
      <c r="AD4569">
        <v>1803</v>
      </c>
      <c r="AE4569">
        <v>27</v>
      </c>
      <c r="AF4569">
        <v>6</v>
      </c>
      <c r="AG4569">
        <v>20</v>
      </c>
      <c r="AH4569">
        <v>16</v>
      </c>
      <c r="AI4569" s="3">
        <v>1.8857459789240156E-2</v>
      </c>
      <c r="AJ4569" s="3">
        <v>0</v>
      </c>
      <c r="AK4569" s="3">
        <v>0</v>
      </c>
      <c r="AL4569" s="3">
        <v>0</v>
      </c>
      <c r="AM4569" s="3">
        <v>0</v>
      </c>
      <c r="AN4569" s="2">
        <f t="shared" si="150"/>
        <v>1.9261637239165328E-2</v>
      </c>
      <c r="AO4569" s="2">
        <v>3.685897435897436E-2</v>
      </c>
      <c r="AP4569">
        <f t="shared" si="151"/>
        <v>36</v>
      </c>
    </row>
    <row r="4570" spans="1:42" ht="16.5" hidden="1" customHeight="1" x14ac:dyDescent="0.25">
      <c r="A4570" s="4" t="s">
        <v>803</v>
      </c>
      <c r="B4570" s="1" t="s">
        <v>222</v>
      </c>
      <c r="C4570" t="s">
        <v>36</v>
      </c>
      <c r="D4570" t="s">
        <v>43</v>
      </c>
      <c r="E4570" t="s">
        <v>38</v>
      </c>
      <c r="F4570" t="s">
        <v>223</v>
      </c>
      <c r="G4570">
        <v>27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36</v>
      </c>
      <c r="N4570" s="2">
        <v>0</v>
      </c>
      <c r="O4570" s="2">
        <v>1.5391192817443352E-2</v>
      </c>
      <c r="P4570">
        <v>266</v>
      </c>
      <c r="Q4570" s="2">
        <v>0.10354223433242507</v>
      </c>
      <c r="R4570">
        <v>2339</v>
      </c>
      <c r="S4570">
        <v>2569</v>
      </c>
      <c r="T4570">
        <v>2463</v>
      </c>
      <c r="U4570">
        <v>8</v>
      </c>
      <c r="V4570">
        <v>26</v>
      </c>
      <c r="W4570">
        <v>42</v>
      </c>
      <c r="X4570">
        <v>36</v>
      </c>
      <c r="Y4570">
        <v>251</v>
      </c>
      <c r="Z4570">
        <v>0</v>
      </c>
      <c r="AA4570">
        <v>3</v>
      </c>
      <c r="AB4570">
        <v>0</v>
      </c>
      <c r="AC4570">
        <v>0</v>
      </c>
      <c r="AD4570">
        <v>2239</v>
      </c>
      <c r="AE4570">
        <v>8</v>
      </c>
      <c r="AF4570">
        <v>23</v>
      </c>
      <c r="AG4570">
        <v>42</v>
      </c>
      <c r="AH4570">
        <v>36</v>
      </c>
      <c r="AI4570" s="3">
        <v>1.2058954890576149E-2</v>
      </c>
      <c r="AJ4570" s="3">
        <v>0</v>
      </c>
      <c r="AK4570" s="3">
        <v>0</v>
      </c>
      <c r="AL4570" s="3">
        <v>0</v>
      </c>
      <c r="AM4570" s="3">
        <v>0</v>
      </c>
      <c r="AN4570" s="2">
        <f t="shared" ref="AN4570:AN4633" si="152">N4570+O4570</f>
        <v>1.5391192817443352E-2</v>
      </c>
      <c r="AO4570" s="2">
        <v>4.6422487223168656E-2</v>
      </c>
      <c r="AP4570">
        <f t="shared" ref="AP4570:AP4633" si="153">L4570+M4570</f>
        <v>36</v>
      </c>
    </row>
    <row r="4571" spans="1:42" ht="16.5" hidden="1" customHeight="1" x14ac:dyDescent="0.25">
      <c r="A4571" s="5" t="s">
        <v>802</v>
      </c>
      <c r="B4571" s="1" t="s">
        <v>600</v>
      </c>
      <c r="D4571" t="s">
        <v>32</v>
      </c>
      <c r="E4571" t="s">
        <v>333</v>
      </c>
      <c r="F4571" t="s">
        <v>601</v>
      </c>
      <c r="G4571">
        <v>28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36</v>
      </c>
      <c r="N4571" s="2">
        <v>0</v>
      </c>
      <c r="O4571" s="2">
        <v>1.2405237767057202E-2</v>
      </c>
      <c r="P4571">
        <v>13</v>
      </c>
      <c r="Q4571" s="2">
        <v>4.5154567558179926E-3</v>
      </c>
      <c r="R4571">
        <v>2902</v>
      </c>
      <c r="S4571">
        <v>2879</v>
      </c>
      <c r="T4571">
        <v>2823</v>
      </c>
      <c r="U4571">
        <v>8</v>
      </c>
      <c r="V4571">
        <v>9</v>
      </c>
      <c r="W4571">
        <v>24</v>
      </c>
      <c r="X4571">
        <v>15</v>
      </c>
      <c r="Y4571">
        <v>9</v>
      </c>
      <c r="Z4571">
        <v>0</v>
      </c>
      <c r="AA4571">
        <v>0</v>
      </c>
      <c r="AB4571">
        <v>0</v>
      </c>
      <c r="AC4571">
        <v>0</v>
      </c>
      <c r="AD4571">
        <v>2842</v>
      </c>
      <c r="AE4571">
        <v>8</v>
      </c>
      <c r="AF4571">
        <v>9</v>
      </c>
      <c r="AG4571">
        <v>24</v>
      </c>
      <c r="AH4571">
        <v>15</v>
      </c>
      <c r="AI4571" s="3">
        <v>9.852216748768473E-3</v>
      </c>
      <c r="AJ4571" s="3">
        <v>0</v>
      </c>
      <c r="AK4571" s="3">
        <v>0</v>
      </c>
      <c r="AL4571" s="3">
        <v>0</v>
      </c>
      <c r="AM4571" s="3">
        <v>0</v>
      </c>
      <c r="AN4571" s="2">
        <f t="shared" si="152"/>
        <v>1.2405237767057202E-2</v>
      </c>
      <c r="AO4571" s="2">
        <v>1.932367149758454E-2</v>
      </c>
      <c r="AP4571">
        <f t="shared" si="153"/>
        <v>36</v>
      </c>
    </row>
    <row r="4572" spans="1:42" ht="16.5" hidden="1" customHeight="1" x14ac:dyDescent="0.25">
      <c r="A4572" s="4" t="s">
        <v>803</v>
      </c>
      <c r="B4572" s="1" t="s">
        <v>338</v>
      </c>
      <c r="D4572" t="s">
        <v>32</v>
      </c>
      <c r="E4572" t="s">
        <v>336</v>
      </c>
      <c r="F4572" t="s">
        <v>339</v>
      </c>
      <c r="G4572">
        <v>24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36</v>
      </c>
      <c r="N4572" s="2">
        <v>0</v>
      </c>
      <c r="O4572" s="2">
        <v>1.1646716273050793E-2</v>
      </c>
      <c r="P4572">
        <v>4</v>
      </c>
      <c r="Q4572" s="2">
        <v>1.3076168682576005E-3</v>
      </c>
      <c r="R4572">
        <v>3091</v>
      </c>
      <c r="S4572">
        <v>3059</v>
      </c>
      <c r="T4572">
        <v>2962</v>
      </c>
      <c r="U4572">
        <v>30</v>
      </c>
      <c r="V4572">
        <v>23</v>
      </c>
      <c r="W4572">
        <v>22</v>
      </c>
      <c r="X4572">
        <v>22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2986</v>
      </c>
      <c r="AE4572">
        <v>30</v>
      </c>
      <c r="AF4572">
        <v>23</v>
      </c>
      <c r="AG4572">
        <v>22</v>
      </c>
      <c r="AH4572">
        <v>22</v>
      </c>
      <c r="AI4572" s="3">
        <v>8.0375083724045539E-3</v>
      </c>
      <c r="AJ4572" s="3">
        <v>0</v>
      </c>
      <c r="AK4572" s="3">
        <v>0</v>
      </c>
      <c r="AL4572" s="3">
        <v>0</v>
      </c>
      <c r="AM4572" s="3">
        <v>0</v>
      </c>
      <c r="AN4572" s="2">
        <f t="shared" si="152"/>
        <v>1.1646716273050793E-2</v>
      </c>
      <c r="AO4572" s="2">
        <v>3.1462860849821604E-2</v>
      </c>
      <c r="AP4572">
        <f t="shared" si="153"/>
        <v>36</v>
      </c>
    </row>
    <row r="4573" spans="1:42" ht="16.5" hidden="1" customHeight="1" x14ac:dyDescent="0.25">
      <c r="A4573" s="5" t="s">
        <v>802</v>
      </c>
      <c r="B4573" s="1" t="s">
        <v>596</v>
      </c>
      <c r="D4573" t="s">
        <v>32</v>
      </c>
      <c r="E4573" t="s">
        <v>333</v>
      </c>
      <c r="F4573" t="s">
        <v>597</v>
      </c>
      <c r="G4573">
        <v>32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36</v>
      </c>
      <c r="N4573" s="2">
        <v>0</v>
      </c>
      <c r="O4573" s="2">
        <v>9.74025974025974E-3</v>
      </c>
      <c r="P4573">
        <v>149</v>
      </c>
      <c r="Q4573" s="2">
        <v>3.9117878708322396E-2</v>
      </c>
      <c r="R4573">
        <v>3696</v>
      </c>
      <c r="S4573">
        <v>3809</v>
      </c>
      <c r="T4573">
        <v>3704</v>
      </c>
      <c r="U4573">
        <v>6</v>
      </c>
      <c r="V4573">
        <v>24</v>
      </c>
      <c r="W4573">
        <v>40</v>
      </c>
      <c r="X4573">
        <v>35</v>
      </c>
      <c r="Y4573">
        <v>139</v>
      </c>
      <c r="Z4573">
        <v>0</v>
      </c>
      <c r="AA4573">
        <v>0</v>
      </c>
      <c r="AB4573">
        <v>0</v>
      </c>
      <c r="AC4573">
        <v>0</v>
      </c>
      <c r="AD4573">
        <v>3597</v>
      </c>
      <c r="AE4573">
        <v>6</v>
      </c>
      <c r="AF4573">
        <v>24</v>
      </c>
      <c r="AG4573">
        <v>40</v>
      </c>
      <c r="AH4573">
        <v>35</v>
      </c>
      <c r="AI4573" s="3">
        <v>8.8963024742841259E-3</v>
      </c>
      <c r="AJ4573" s="3">
        <v>0</v>
      </c>
      <c r="AK4573" s="3">
        <v>0</v>
      </c>
      <c r="AL4573" s="3">
        <v>0</v>
      </c>
      <c r="AM4573" s="3">
        <v>0</v>
      </c>
      <c r="AN4573" s="2">
        <f t="shared" si="152"/>
        <v>9.74025974025974E-3</v>
      </c>
      <c r="AO4573" s="2">
        <v>2.8363047001620744E-2</v>
      </c>
      <c r="AP4573">
        <f t="shared" si="153"/>
        <v>36</v>
      </c>
    </row>
    <row r="4574" spans="1:42" ht="16.5" hidden="1" customHeight="1" x14ac:dyDescent="0.25">
      <c r="A4574" s="5" t="s">
        <v>787</v>
      </c>
      <c r="B4574" s="1" t="s">
        <v>216</v>
      </c>
      <c r="C4574" t="s">
        <v>36</v>
      </c>
      <c r="D4574" t="s">
        <v>43</v>
      </c>
      <c r="E4574" t="s">
        <v>38</v>
      </c>
      <c r="F4574" t="s">
        <v>217</v>
      </c>
      <c r="G4574">
        <v>22</v>
      </c>
      <c r="H4574">
        <v>0</v>
      </c>
      <c r="I4574">
        <v>3</v>
      </c>
      <c r="J4574">
        <v>0</v>
      </c>
      <c r="K4574">
        <v>0</v>
      </c>
      <c r="L4574">
        <v>0</v>
      </c>
      <c r="M4574">
        <v>36</v>
      </c>
      <c r="N4574" s="2">
        <v>0</v>
      </c>
      <c r="O4574" s="2">
        <v>5.5504162812210914E-3</v>
      </c>
      <c r="P4574">
        <v>569</v>
      </c>
      <c r="Q4574" s="2">
        <v>8.1065678871634142E-2</v>
      </c>
      <c r="R4574">
        <v>6486</v>
      </c>
      <c r="S4574">
        <v>7019</v>
      </c>
      <c r="T4574">
        <v>6477</v>
      </c>
      <c r="U4574">
        <v>14</v>
      </c>
      <c r="V4574">
        <v>134</v>
      </c>
      <c r="W4574">
        <v>291</v>
      </c>
      <c r="X4574">
        <v>103</v>
      </c>
      <c r="Y4574">
        <v>442</v>
      </c>
      <c r="Z4574">
        <v>0</v>
      </c>
      <c r="AA4574">
        <v>46</v>
      </c>
      <c r="AB4574">
        <v>28</v>
      </c>
      <c r="AC4574">
        <v>21</v>
      </c>
      <c r="AD4574">
        <v>6057</v>
      </c>
      <c r="AE4574">
        <v>14</v>
      </c>
      <c r="AF4574">
        <v>91</v>
      </c>
      <c r="AG4574">
        <v>263</v>
      </c>
      <c r="AH4574">
        <v>82</v>
      </c>
      <c r="AI4574" s="3">
        <v>3.6321611358758462E-3</v>
      </c>
      <c r="AJ4574" s="3">
        <v>0</v>
      </c>
      <c r="AK4574" s="3">
        <v>3.2967032967032968E-2</v>
      </c>
      <c r="AL4574" s="3">
        <v>0</v>
      </c>
      <c r="AM4574" s="3">
        <v>0</v>
      </c>
      <c r="AN4574" s="2">
        <f t="shared" si="152"/>
        <v>5.5504162812210914E-3</v>
      </c>
      <c r="AO4574" s="2">
        <v>6.9156293222683268E-2</v>
      </c>
      <c r="AP4574">
        <f t="shared" si="153"/>
        <v>36</v>
      </c>
    </row>
    <row r="4575" spans="1:42" ht="16.5" hidden="1" customHeight="1" x14ac:dyDescent="0.25">
      <c r="A4575" s="4" t="s">
        <v>800</v>
      </c>
      <c r="B4575" s="1" t="s">
        <v>358</v>
      </c>
      <c r="D4575" t="s">
        <v>32</v>
      </c>
      <c r="E4575" t="s">
        <v>354</v>
      </c>
      <c r="F4575" t="s">
        <v>359</v>
      </c>
      <c r="G4575">
        <v>33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35</v>
      </c>
      <c r="N4575" s="2">
        <v>0</v>
      </c>
      <c r="O4575" s="2">
        <v>0.19886363636363635</v>
      </c>
      <c r="P4575">
        <v>129</v>
      </c>
      <c r="Q4575" s="2">
        <v>0.4777777777777778</v>
      </c>
      <c r="R4575">
        <v>176</v>
      </c>
      <c r="S4575">
        <v>270</v>
      </c>
      <c r="T4575">
        <v>226</v>
      </c>
      <c r="U4575">
        <v>1</v>
      </c>
      <c r="V4575">
        <v>9</v>
      </c>
      <c r="W4575">
        <v>0</v>
      </c>
      <c r="X4575">
        <v>34</v>
      </c>
      <c r="Y4575">
        <v>93</v>
      </c>
      <c r="Z4575">
        <v>0</v>
      </c>
      <c r="AA4575">
        <v>7</v>
      </c>
      <c r="AB4575">
        <v>0</v>
      </c>
      <c r="AC4575">
        <v>27</v>
      </c>
      <c r="AD4575">
        <v>166</v>
      </c>
      <c r="AE4575">
        <v>1</v>
      </c>
      <c r="AF4575">
        <v>2</v>
      </c>
      <c r="AG4575">
        <v>0</v>
      </c>
      <c r="AH4575">
        <v>7</v>
      </c>
      <c r="AI4575" s="3">
        <v>0.19879518072289157</v>
      </c>
      <c r="AJ4575" s="3">
        <v>0</v>
      </c>
      <c r="AK4575" s="3">
        <v>0</v>
      </c>
      <c r="AL4575" s="3">
        <v>0</v>
      </c>
      <c r="AM4575" s="3">
        <v>0</v>
      </c>
      <c r="AN4575" s="2">
        <f t="shared" si="152"/>
        <v>0.19886363636363635</v>
      </c>
      <c r="AO4575" s="2">
        <v>5.6818181818181816E-2</v>
      </c>
      <c r="AP4575">
        <f t="shared" si="153"/>
        <v>35</v>
      </c>
    </row>
    <row r="4576" spans="1:42" ht="16.5" hidden="1" customHeight="1" x14ac:dyDescent="0.25">
      <c r="A4576" s="4" t="s">
        <v>798</v>
      </c>
      <c r="B4576" s="1" t="s">
        <v>424</v>
      </c>
      <c r="D4576" t="s">
        <v>32</v>
      </c>
      <c r="E4576" t="s">
        <v>416</v>
      </c>
      <c r="F4576" t="s">
        <v>425</v>
      </c>
      <c r="G4576">
        <v>28</v>
      </c>
      <c r="H4576">
        <v>0</v>
      </c>
      <c r="I4576">
        <v>0</v>
      </c>
      <c r="J4576">
        <v>0</v>
      </c>
      <c r="K4576">
        <v>3</v>
      </c>
      <c r="L4576">
        <v>0</v>
      </c>
      <c r="M4576">
        <v>35</v>
      </c>
      <c r="N4576" s="2">
        <v>0</v>
      </c>
      <c r="O4576" s="2">
        <v>0.19125683060109289</v>
      </c>
      <c r="P4576">
        <v>116</v>
      </c>
      <c r="Q4576" s="2">
        <v>0.43939393939393939</v>
      </c>
      <c r="R4576">
        <v>183</v>
      </c>
      <c r="S4576">
        <v>264</v>
      </c>
      <c r="T4576">
        <v>240</v>
      </c>
      <c r="U4576">
        <v>2</v>
      </c>
      <c r="V4576">
        <v>2</v>
      </c>
      <c r="W4576">
        <v>0</v>
      </c>
      <c r="X4576">
        <v>20</v>
      </c>
      <c r="Y4576">
        <v>94</v>
      </c>
      <c r="Z4576">
        <v>0</v>
      </c>
      <c r="AA4576">
        <v>0</v>
      </c>
      <c r="AB4576">
        <v>0</v>
      </c>
      <c r="AC4576">
        <v>17</v>
      </c>
      <c r="AD4576">
        <v>174</v>
      </c>
      <c r="AE4576">
        <v>2</v>
      </c>
      <c r="AF4576">
        <v>2</v>
      </c>
      <c r="AG4576">
        <v>0</v>
      </c>
      <c r="AH4576">
        <v>6</v>
      </c>
      <c r="AI4576" s="3">
        <v>0.16091954022988506</v>
      </c>
      <c r="AJ4576" s="3">
        <v>0</v>
      </c>
      <c r="AK4576" s="3">
        <v>0</v>
      </c>
      <c r="AL4576" s="3">
        <v>0</v>
      </c>
      <c r="AM4576" s="3">
        <v>0.5</v>
      </c>
      <c r="AN4576" s="2">
        <f t="shared" si="152"/>
        <v>0.19125683060109289</v>
      </c>
      <c r="AO4576" s="2">
        <v>5.434782608695652E-2</v>
      </c>
      <c r="AP4576">
        <f t="shared" si="153"/>
        <v>35</v>
      </c>
    </row>
    <row r="4577" spans="1:42" ht="16.5" hidden="1" customHeight="1" x14ac:dyDescent="0.25">
      <c r="A4577" s="5" t="s">
        <v>787</v>
      </c>
      <c r="B4577" s="1" t="s">
        <v>358</v>
      </c>
      <c r="D4577" t="s">
        <v>32</v>
      </c>
      <c r="E4577" t="s">
        <v>354</v>
      </c>
      <c r="F4577" t="s">
        <v>359</v>
      </c>
      <c r="G4577">
        <v>32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35</v>
      </c>
      <c r="N4577" s="2">
        <v>0</v>
      </c>
      <c r="O4577" s="2">
        <v>0.14000000000000001</v>
      </c>
      <c r="P4577">
        <v>41</v>
      </c>
      <c r="Q4577" s="2">
        <v>0.16015625</v>
      </c>
      <c r="R4577">
        <v>250</v>
      </c>
      <c r="S4577">
        <v>256</v>
      </c>
      <c r="T4577">
        <v>256</v>
      </c>
      <c r="U4577">
        <v>0</v>
      </c>
      <c r="V4577">
        <v>0</v>
      </c>
      <c r="W4577">
        <v>0</v>
      </c>
      <c r="X4577">
        <v>0</v>
      </c>
      <c r="Y4577">
        <v>41</v>
      </c>
      <c r="Z4577">
        <v>0</v>
      </c>
      <c r="AA4577">
        <v>0</v>
      </c>
      <c r="AB4577">
        <v>0</v>
      </c>
      <c r="AC4577">
        <v>0</v>
      </c>
      <c r="AD4577">
        <v>247</v>
      </c>
      <c r="AE4577">
        <v>0</v>
      </c>
      <c r="AF4577">
        <v>0</v>
      </c>
      <c r="AG4577">
        <v>0</v>
      </c>
      <c r="AH4577">
        <v>0</v>
      </c>
      <c r="AI4577" s="3">
        <v>0.12955465587044535</v>
      </c>
      <c r="AJ4577" s="3">
        <v>0</v>
      </c>
      <c r="AK4577" s="3">
        <v>0</v>
      </c>
      <c r="AL4577" s="3">
        <v>0</v>
      </c>
      <c r="AM4577" s="3">
        <v>0</v>
      </c>
      <c r="AN4577" s="2">
        <f t="shared" si="152"/>
        <v>0.14000000000000001</v>
      </c>
      <c r="AO4577" s="2">
        <v>0</v>
      </c>
      <c r="AP4577">
        <f t="shared" si="153"/>
        <v>35</v>
      </c>
    </row>
    <row r="4578" spans="1:42" ht="16.5" hidden="1" customHeight="1" x14ac:dyDescent="0.25">
      <c r="A4578" s="4" t="s">
        <v>796</v>
      </c>
      <c r="B4578" s="1" t="s">
        <v>247</v>
      </c>
      <c r="D4578" t="s">
        <v>32</v>
      </c>
      <c r="E4578" t="s">
        <v>248</v>
      </c>
      <c r="F4578" t="s">
        <v>249</v>
      </c>
      <c r="G4578">
        <v>27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35</v>
      </c>
      <c r="N4578" s="2">
        <v>0</v>
      </c>
      <c r="O4578" s="2">
        <v>0.12962962962962962</v>
      </c>
      <c r="P4578">
        <v>283</v>
      </c>
      <c r="Q4578" s="2">
        <v>0.54633204633204635</v>
      </c>
      <c r="R4578">
        <v>270</v>
      </c>
      <c r="S4578">
        <v>518</v>
      </c>
      <c r="T4578">
        <v>485</v>
      </c>
      <c r="U4578">
        <v>15</v>
      </c>
      <c r="V4578">
        <v>8</v>
      </c>
      <c r="W4578">
        <v>3</v>
      </c>
      <c r="X4578">
        <v>7</v>
      </c>
      <c r="Y4578">
        <v>254</v>
      </c>
      <c r="Z4578">
        <v>10</v>
      </c>
      <c r="AA4578">
        <v>7</v>
      </c>
      <c r="AB4578">
        <v>0</v>
      </c>
      <c r="AC4578">
        <v>5</v>
      </c>
      <c r="AD4578">
        <v>258</v>
      </c>
      <c r="AE4578">
        <v>5</v>
      </c>
      <c r="AF4578">
        <v>1</v>
      </c>
      <c r="AG4578">
        <v>3</v>
      </c>
      <c r="AH4578">
        <v>2</v>
      </c>
      <c r="AI4578" s="3">
        <v>0.10465116279069768</v>
      </c>
      <c r="AJ4578" s="3">
        <v>0</v>
      </c>
      <c r="AK4578" s="3">
        <v>0</v>
      </c>
      <c r="AL4578" s="3">
        <v>0</v>
      </c>
      <c r="AM4578" s="3">
        <v>0</v>
      </c>
      <c r="AN4578" s="2">
        <f t="shared" si="152"/>
        <v>0.12962962962962962</v>
      </c>
      <c r="AO4578" s="2">
        <v>4.0892193308550186E-2</v>
      </c>
      <c r="AP4578">
        <f t="shared" si="153"/>
        <v>35</v>
      </c>
    </row>
    <row r="4579" spans="1:42" ht="16.5" hidden="1" customHeight="1" x14ac:dyDescent="0.25">
      <c r="A4579" s="4" t="s">
        <v>798</v>
      </c>
      <c r="B4579" s="1" t="s">
        <v>536</v>
      </c>
      <c r="D4579" t="s">
        <v>32</v>
      </c>
      <c r="E4579" t="s">
        <v>534</v>
      </c>
      <c r="F4579" t="s">
        <v>537</v>
      </c>
      <c r="G4579">
        <v>26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35</v>
      </c>
      <c r="N4579" s="2">
        <v>0</v>
      </c>
      <c r="O4579" s="2">
        <v>0.12867647058823528</v>
      </c>
      <c r="P4579">
        <v>185</v>
      </c>
      <c r="Q4579" s="2">
        <v>0.43838862559241704</v>
      </c>
      <c r="R4579">
        <v>272</v>
      </c>
      <c r="S4579">
        <v>422</v>
      </c>
      <c r="T4579">
        <v>405</v>
      </c>
      <c r="U4579">
        <v>0</v>
      </c>
      <c r="V4579">
        <v>3</v>
      </c>
      <c r="W4579">
        <v>4</v>
      </c>
      <c r="X4579">
        <v>10</v>
      </c>
      <c r="Y4579">
        <v>174</v>
      </c>
      <c r="Z4579">
        <v>0</v>
      </c>
      <c r="AA4579">
        <v>0</v>
      </c>
      <c r="AB4579">
        <v>0</v>
      </c>
      <c r="AC4579">
        <v>6</v>
      </c>
      <c r="AD4579">
        <v>257</v>
      </c>
      <c r="AE4579">
        <v>0</v>
      </c>
      <c r="AF4579">
        <v>3</v>
      </c>
      <c r="AG4579">
        <v>4</v>
      </c>
      <c r="AH4579">
        <v>4</v>
      </c>
      <c r="AI4579" s="3">
        <v>0.10116731517509728</v>
      </c>
      <c r="AJ4579" s="3">
        <v>0</v>
      </c>
      <c r="AK4579" s="3">
        <v>0</v>
      </c>
      <c r="AL4579" s="3">
        <v>0</v>
      </c>
      <c r="AM4579" s="3">
        <v>0</v>
      </c>
      <c r="AN4579" s="2">
        <f t="shared" si="152"/>
        <v>0.12867647058823528</v>
      </c>
      <c r="AO4579" s="2">
        <v>4.1044776119402986E-2</v>
      </c>
      <c r="AP4579">
        <f t="shared" si="153"/>
        <v>35</v>
      </c>
    </row>
    <row r="4580" spans="1:42" ht="16.5" hidden="1" customHeight="1" x14ac:dyDescent="0.25">
      <c r="A4580" s="5" t="s">
        <v>791</v>
      </c>
      <c r="B4580" s="1" t="s">
        <v>264</v>
      </c>
      <c r="D4580" t="s">
        <v>32</v>
      </c>
      <c r="E4580" t="s">
        <v>265</v>
      </c>
      <c r="F4580" t="s">
        <v>266</v>
      </c>
      <c r="G4580">
        <v>28</v>
      </c>
      <c r="H4580">
        <v>0</v>
      </c>
      <c r="I4580">
        <v>0</v>
      </c>
      <c r="J4580">
        <v>0</v>
      </c>
      <c r="K4580">
        <v>4</v>
      </c>
      <c r="L4580">
        <v>0</v>
      </c>
      <c r="M4580">
        <v>35</v>
      </c>
      <c r="N4580" s="2">
        <v>0</v>
      </c>
      <c r="O4580" s="2">
        <v>0.1206896551724138</v>
      </c>
      <c r="P4580">
        <v>60</v>
      </c>
      <c r="Q4580" s="2">
        <v>0.19047619047619047</v>
      </c>
      <c r="R4580">
        <v>290</v>
      </c>
      <c r="S4580">
        <v>315</v>
      </c>
      <c r="T4580">
        <v>274</v>
      </c>
      <c r="U4580">
        <v>1</v>
      </c>
      <c r="V4580">
        <v>0</v>
      </c>
      <c r="W4580">
        <v>4</v>
      </c>
      <c r="X4580">
        <v>36</v>
      </c>
      <c r="Y4580">
        <v>54</v>
      </c>
      <c r="Z4580">
        <v>0</v>
      </c>
      <c r="AA4580">
        <v>0</v>
      </c>
      <c r="AB4580">
        <v>0</v>
      </c>
      <c r="AC4580">
        <v>4</v>
      </c>
      <c r="AD4580">
        <v>248</v>
      </c>
      <c r="AE4580">
        <v>1</v>
      </c>
      <c r="AF4580">
        <v>0</v>
      </c>
      <c r="AG4580">
        <v>4</v>
      </c>
      <c r="AH4580">
        <v>36</v>
      </c>
      <c r="AI4580" s="3">
        <v>0.11290322580645161</v>
      </c>
      <c r="AJ4580" s="3">
        <v>0</v>
      </c>
      <c r="AK4580" s="3">
        <v>0</v>
      </c>
      <c r="AL4580" s="3">
        <v>0</v>
      </c>
      <c r="AM4580" s="3">
        <v>0.1111111111111111</v>
      </c>
      <c r="AN4580" s="2">
        <f t="shared" si="152"/>
        <v>0.1206896551724138</v>
      </c>
      <c r="AO4580" s="2">
        <v>0.14186851211072665</v>
      </c>
      <c r="AP4580">
        <f t="shared" si="153"/>
        <v>35</v>
      </c>
    </row>
    <row r="4581" spans="1:42" ht="16.5" hidden="1" customHeight="1" x14ac:dyDescent="0.25">
      <c r="A4581" s="4" t="s">
        <v>800</v>
      </c>
      <c r="B4581" t="s">
        <v>774</v>
      </c>
      <c r="D4581" t="s">
        <v>32</v>
      </c>
      <c r="E4581" t="s">
        <v>440</v>
      </c>
      <c r="F4581" t="s">
        <v>775</v>
      </c>
      <c r="G4581">
        <v>32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35</v>
      </c>
      <c r="N4581" s="2">
        <v>0</v>
      </c>
      <c r="O4581" s="2">
        <v>0.10144927536231885</v>
      </c>
      <c r="P4581">
        <v>65</v>
      </c>
      <c r="Q4581" s="2">
        <v>0.17333333333333334</v>
      </c>
      <c r="R4581">
        <v>345</v>
      </c>
      <c r="S4581">
        <v>375</v>
      </c>
      <c r="T4581">
        <v>337</v>
      </c>
      <c r="U4581">
        <v>16</v>
      </c>
      <c r="V4581">
        <v>8</v>
      </c>
      <c r="W4581">
        <v>2</v>
      </c>
      <c r="X4581">
        <v>12</v>
      </c>
      <c r="Y4581">
        <v>56</v>
      </c>
      <c r="Z4581">
        <v>3</v>
      </c>
      <c r="AA4581">
        <v>0</v>
      </c>
      <c r="AB4581">
        <v>0</v>
      </c>
      <c r="AC4581">
        <v>0</v>
      </c>
      <c r="AD4581">
        <v>313</v>
      </c>
      <c r="AE4581">
        <v>13</v>
      </c>
      <c r="AF4581">
        <v>8</v>
      </c>
      <c r="AG4581">
        <v>2</v>
      </c>
      <c r="AH4581">
        <v>12</v>
      </c>
      <c r="AI4581" s="3">
        <v>0.10223642172523961</v>
      </c>
      <c r="AJ4581" s="3">
        <v>0</v>
      </c>
      <c r="AK4581" s="3">
        <v>0</v>
      </c>
      <c r="AL4581" s="3">
        <v>0</v>
      </c>
      <c r="AM4581" s="3">
        <v>0</v>
      </c>
      <c r="AN4581" s="2">
        <f t="shared" si="152"/>
        <v>0.10144927536231885</v>
      </c>
      <c r="AO4581" s="2">
        <v>0.10057471264367816</v>
      </c>
      <c r="AP4581">
        <f t="shared" si="153"/>
        <v>35</v>
      </c>
    </row>
    <row r="4582" spans="1:42" ht="16.5" hidden="1" customHeight="1" x14ac:dyDescent="0.25">
      <c r="A4582" s="4" t="s">
        <v>803</v>
      </c>
      <c r="B4582" s="1" t="s">
        <v>548</v>
      </c>
      <c r="D4582" t="s">
        <v>32</v>
      </c>
      <c r="E4582" t="s">
        <v>549</v>
      </c>
      <c r="F4582" t="s">
        <v>550</v>
      </c>
      <c r="G4582">
        <v>34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35</v>
      </c>
      <c r="N4582" s="2">
        <v>0</v>
      </c>
      <c r="O4582" s="2">
        <v>9.0909090909090912E-2</v>
      </c>
      <c r="P4582">
        <v>106</v>
      </c>
      <c r="Q4582" s="2">
        <v>0.23245614035087719</v>
      </c>
      <c r="R4582">
        <v>385</v>
      </c>
      <c r="S4582">
        <v>456</v>
      </c>
      <c r="T4582">
        <v>429</v>
      </c>
      <c r="U4582">
        <v>5</v>
      </c>
      <c r="V4582">
        <v>6</v>
      </c>
      <c r="W4582">
        <v>6</v>
      </c>
      <c r="X4582">
        <v>12</v>
      </c>
      <c r="Y4582">
        <v>97</v>
      </c>
      <c r="Z4582">
        <v>0</v>
      </c>
      <c r="AA4582">
        <v>0</v>
      </c>
      <c r="AB4582">
        <v>0</v>
      </c>
      <c r="AC4582">
        <v>0</v>
      </c>
      <c r="AD4582">
        <v>366</v>
      </c>
      <c r="AE4582">
        <v>5</v>
      </c>
      <c r="AF4582">
        <v>6</v>
      </c>
      <c r="AG4582">
        <v>6</v>
      </c>
      <c r="AH4582">
        <v>12</v>
      </c>
      <c r="AI4582" s="3">
        <v>9.2896174863387984E-2</v>
      </c>
      <c r="AJ4582" s="3">
        <v>0</v>
      </c>
      <c r="AK4582" s="3">
        <v>0</v>
      </c>
      <c r="AL4582" s="3">
        <v>0</v>
      </c>
      <c r="AM4582" s="3">
        <v>0</v>
      </c>
      <c r="AN4582" s="2">
        <f t="shared" si="152"/>
        <v>9.0909090909090912E-2</v>
      </c>
      <c r="AO4582" s="2">
        <v>7.3417721518987344E-2</v>
      </c>
      <c r="AP4582">
        <f t="shared" si="153"/>
        <v>35</v>
      </c>
    </row>
    <row r="4583" spans="1:42" ht="16.5" hidden="1" customHeight="1" x14ac:dyDescent="0.25">
      <c r="A4583" s="4" t="s">
        <v>798</v>
      </c>
      <c r="B4583" t="s">
        <v>710</v>
      </c>
      <c r="D4583" t="s">
        <v>32</v>
      </c>
      <c r="E4583" t="s">
        <v>443</v>
      </c>
      <c r="F4583" t="s">
        <v>711</v>
      </c>
      <c r="G4583">
        <v>22</v>
      </c>
      <c r="H4583">
        <v>4</v>
      </c>
      <c r="I4583">
        <v>0</v>
      </c>
      <c r="J4583">
        <v>0</v>
      </c>
      <c r="K4583">
        <v>7</v>
      </c>
      <c r="L4583">
        <v>3</v>
      </c>
      <c r="M4583">
        <v>32</v>
      </c>
      <c r="N4583" s="2">
        <v>7.481296758104738E-3</v>
      </c>
      <c r="O4583" s="2">
        <v>7.9800498753117205E-2</v>
      </c>
      <c r="P4583">
        <v>149</v>
      </c>
      <c r="Q4583" s="2">
        <v>0.28932038834951457</v>
      </c>
      <c r="R4583">
        <v>401</v>
      </c>
      <c r="S4583">
        <v>515</v>
      </c>
      <c r="T4583">
        <v>407</v>
      </c>
      <c r="U4583">
        <v>81</v>
      </c>
      <c r="V4583">
        <v>8</v>
      </c>
      <c r="W4583">
        <v>3</v>
      </c>
      <c r="X4583">
        <v>16</v>
      </c>
      <c r="Y4583">
        <v>77</v>
      </c>
      <c r="Z4583">
        <v>56</v>
      </c>
      <c r="AA4583">
        <v>0</v>
      </c>
      <c r="AB4583">
        <v>0</v>
      </c>
      <c r="AC4583">
        <v>10</v>
      </c>
      <c r="AD4583">
        <v>352</v>
      </c>
      <c r="AE4583">
        <v>29</v>
      </c>
      <c r="AF4583">
        <v>8</v>
      </c>
      <c r="AG4583">
        <v>3</v>
      </c>
      <c r="AH4583">
        <v>13</v>
      </c>
      <c r="AI4583" s="3">
        <v>6.25E-2</v>
      </c>
      <c r="AJ4583" s="3">
        <v>0.13793103448275862</v>
      </c>
      <c r="AK4583" s="3">
        <v>0</v>
      </c>
      <c r="AL4583" s="3">
        <v>0</v>
      </c>
      <c r="AM4583" s="3">
        <v>0.53846153846153844</v>
      </c>
      <c r="AN4583" s="2">
        <f t="shared" si="152"/>
        <v>8.7281795511221949E-2</v>
      </c>
      <c r="AO4583" s="2">
        <v>0.1308641975308642</v>
      </c>
      <c r="AP4583">
        <f t="shared" si="153"/>
        <v>35</v>
      </c>
    </row>
    <row r="4584" spans="1:42" ht="16.5" hidden="1" customHeight="1" x14ac:dyDescent="0.25">
      <c r="A4584" s="4" t="s">
        <v>798</v>
      </c>
      <c r="B4584" s="1" t="s">
        <v>394</v>
      </c>
      <c r="D4584" t="s">
        <v>32</v>
      </c>
      <c r="E4584" t="s">
        <v>388</v>
      </c>
      <c r="F4584" t="s">
        <v>395</v>
      </c>
      <c r="G4584">
        <v>34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35</v>
      </c>
      <c r="N4584" s="2">
        <v>0</v>
      </c>
      <c r="O4584" s="2">
        <v>8.2938388625592413E-2</v>
      </c>
      <c r="P4584">
        <v>142</v>
      </c>
      <c r="Q4584" s="2">
        <v>0.26843100189035918</v>
      </c>
      <c r="R4584">
        <v>422</v>
      </c>
      <c r="S4584">
        <v>529</v>
      </c>
      <c r="T4584">
        <v>509</v>
      </c>
      <c r="U4584">
        <v>1</v>
      </c>
      <c r="V4584">
        <v>7</v>
      </c>
      <c r="W4584">
        <v>7</v>
      </c>
      <c r="X4584">
        <v>5</v>
      </c>
      <c r="Y4584">
        <v>133</v>
      </c>
      <c r="Z4584">
        <v>0</v>
      </c>
      <c r="AA4584">
        <v>3</v>
      </c>
      <c r="AB4584">
        <v>0</v>
      </c>
      <c r="AC4584">
        <v>0</v>
      </c>
      <c r="AD4584">
        <v>410</v>
      </c>
      <c r="AE4584">
        <v>1</v>
      </c>
      <c r="AF4584">
        <v>4</v>
      </c>
      <c r="AG4584">
        <v>7</v>
      </c>
      <c r="AH4584">
        <v>5</v>
      </c>
      <c r="AI4584" s="3">
        <v>8.2926829268292687E-2</v>
      </c>
      <c r="AJ4584" s="3">
        <v>0</v>
      </c>
      <c r="AK4584" s="3">
        <v>0</v>
      </c>
      <c r="AL4584" s="3">
        <v>0</v>
      </c>
      <c r="AM4584" s="3">
        <v>0</v>
      </c>
      <c r="AN4584" s="2">
        <f t="shared" si="152"/>
        <v>8.2938388625592413E-2</v>
      </c>
      <c r="AO4584" s="2">
        <v>3.9812646370023422E-2</v>
      </c>
      <c r="AP4584">
        <f t="shared" si="153"/>
        <v>35</v>
      </c>
    </row>
    <row r="4585" spans="1:42" ht="16.5" hidden="1" customHeight="1" x14ac:dyDescent="0.25">
      <c r="A4585" s="4" t="s">
        <v>799</v>
      </c>
      <c r="B4585" s="1" t="s">
        <v>287</v>
      </c>
      <c r="D4585" t="s">
        <v>32</v>
      </c>
      <c r="E4585" t="s">
        <v>288</v>
      </c>
      <c r="F4585" t="s">
        <v>289</v>
      </c>
      <c r="G4585">
        <v>31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35</v>
      </c>
      <c r="N4585" s="2">
        <v>0</v>
      </c>
      <c r="O4585" s="2">
        <v>7.6923076923076927E-2</v>
      </c>
      <c r="P4585">
        <v>97</v>
      </c>
      <c r="Q4585" s="2">
        <v>0.18762088974854932</v>
      </c>
      <c r="R4585">
        <v>455</v>
      </c>
      <c r="S4585">
        <v>517</v>
      </c>
      <c r="T4585">
        <v>471</v>
      </c>
      <c r="U4585">
        <v>1</v>
      </c>
      <c r="V4585">
        <v>7</v>
      </c>
      <c r="W4585">
        <v>15</v>
      </c>
      <c r="X4585">
        <v>23</v>
      </c>
      <c r="Y4585">
        <v>86</v>
      </c>
      <c r="Z4585">
        <v>0</v>
      </c>
      <c r="AA4585">
        <v>0</v>
      </c>
      <c r="AB4585">
        <v>5</v>
      </c>
      <c r="AC4585">
        <v>0</v>
      </c>
      <c r="AD4585">
        <v>416</v>
      </c>
      <c r="AE4585">
        <v>1</v>
      </c>
      <c r="AF4585">
        <v>7</v>
      </c>
      <c r="AG4585">
        <v>10</v>
      </c>
      <c r="AH4585">
        <v>23</v>
      </c>
      <c r="AI4585" s="3">
        <v>7.4519230769230768E-2</v>
      </c>
      <c r="AJ4585" s="3">
        <v>0</v>
      </c>
      <c r="AK4585" s="3">
        <v>0</v>
      </c>
      <c r="AL4585" s="3">
        <v>0</v>
      </c>
      <c r="AM4585" s="3">
        <v>0</v>
      </c>
      <c r="AN4585" s="2">
        <f t="shared" si="152"/>
        <v>7.6923076923076927E-2</v>
      </c>
      <c r="AO4585" s="2">
        <v>8.9715536105032828E-2</v>
      </c>
      <c r="AP4585">
        <f t="shared" si="153"/>
        <v>35</v>
      </c>
    </row>
    <row r="4586" spans="1:42" ht="16.5" hidden="1" customHeight="1" x14ac:dyDescent="0.25">
      <c r="A4586" s="4" t="s">
        <v>801</v>
      </c>
      <c r="B4586" s="1" t="s">
        <v>287</v>
      </c>
      <c r="D4586" t="s">
        <v>32</v>
      </c>
      <c r="E4586" t="s">
        <v>288</v>
      </c>
      <c r="F4586" t="s">
        <v>289</v>
      </c>
      <c r="G4586">
        <v>34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35</v>
      </c>
      <c r="N4586" s="2">
        <v>0</v>
      </c>
      <c r="O4586" s="2">
        <v>7.4309978768577492E-2</v>
      </c>
      <c r="P4586">
        <v>104</v>
      </c>
      <c r="Q4586" s="2">
        <v>0.19259259259259259</v>
      </c>
      <c r="R4586">
        <v>471</v>
      </c>
      <c r="S4586">
        <v>540</v>
      </c>
      <c r="T4586">
        <v>473</v>
      </c>
      <c r="U4586">
        <v>5</v>
      </c>
      <c r="V4586">
        <v>11</v>
      </c>
      <c r="W4586">
        <v>17</v>
      </c>
      <c r="X4586">
        <v>34</v>
      </c>
      <c r="Y4586">
        <v>93</v>
      </c>
      <c r="Z4586">
        <v>0</v>
      </c>
      <c r="AA4586">
        <v>0</v>
      </c>
      <c r="AB4586">
        <v>4</v>
      </c>
      <c r="AC4586">
        <v>0</v>
      </c>
      <c r="AD4586">
        <v>414</v>
      </c>
      <c r="AE4586">
        <v>5</v>
      </c>
      <c r="AF4586">
        <v>11</v>
      </c>
      <c r="AG4586">
        <v>13</v>
      </c>
      <c r="AH4586">
        <v>34</v>
      </c>
      <c r="AI4586" s="3">
        <v>8.2125603864734303E-2</v>
      </c>
      <c r="AJ4586" s="3">
        <v>0</v>
      </c>
      <c r="AK4586" s="3">
        <v>0</v>
      </c>
      <c r="AL4586" s="3">
        <v>0</v>
      </c>
      <c r="AM4586" s="3">
        <v>0</v>
      </c>
      <c r="AN4586" s="2">
        <f t="shared" si="152"/>
        <v>7.4309978768577492E-2</v>
      </c>
      <c r="AO4586" s="2">
        <v>0.13207547169811321</v>
      </c>
      <c r="AP4586">
        <f t="shared" si="153"/>
        <v>35</v>
      </c>
    </row>
    <row r="4587" spans="1:42" ht="16.5" hidden="1" customHeight="1" x14ac:dyDescent="0.25">
      <c r="A4587" s="5" t="s">
        <v>789</v>
      </c>
      <c r="B4587" t="s">
        <v>642</v>
      </c>
      <c r="D4587" t="s">
        <v>32</v>
      </c>
      <c r="E4587" t="s">
        <v>305</v>
      </c>
      <c r="F4587" t="s">
        <v>643</v>
      </c>
      <c r="G4587">
        <v>31</v>
      </c>
      <c r="H4587">
        <v>0</v>
      </c>
      <c r="I4587">
        <v>0</v>
      </c>
      <c r="J4587">
        <v>0</v>
      </c>
      <c r="K4587">
        <v>0</v>
      </c>
      <c r="L4587">
        <v>14</v>
      </c>
      <c r="M4587">
        <v>21</v>
      </c>
      <c r="N4587" s="2">
        <v>2.5782688766114181E-2</v>
      </c>
      <c r="O4587" s="2">
        <v>3.8674033149171269E-2</v>
      </c>
      <c r="P4587">
        <v>56</v>
      </c>
      <c r="Q4587" s="2">
        <v>9.9290780141843976E-2</v>
      </c>
      <c r="R4587">
        <v>543</v>
      </c>
      <c r="S4587">
        <v>564</v>
      </c>
      <c r="T4587">
        <v>535</v>
      </c>
      <c r="U4587">
        <v>0</v>
      </c>
      <c r="V4587">
        <v>3</v>
      </c>
      <c r="W4587">
        <v>9</v>
      </c>
      <c r="X4587">
        <v>17</v>
      </c>
      <c r="Y4587">
        <v>53</v>
      </c>
      <c r="Z4587">
        <v>0</v>
      </c>
      <c r="AA4587">
        <v>0</v>
      </c>
      <c r="AB4587">
        <v>0</v>
      </c>
      <c r="AC4587">
        <v>0</v>
      </c>
      <c r="AD4587">
        <v>513</v>
      </c>
      <c r="AE4587">
        <v>0</v>
      </c>
      <c r="AF4587">
        <v>3</v>
      </c>
      <c r="AG4587">
        <v>9</v>
      </c>
      <c r="AH4587">
        <v>17</v>
      </c>
      <c r="AI4587" s="3">
        <v>6.042884990253411E-2</v>
      </c>
      <c r="AJ4587" s="3">
        <v>0</v>
      </c>
      <c r="AK4587" s="3">
        <v>0</v>
      </c>
      <c r="AL4587" s="3">
        <v>0</v>
      </c>
      <c r="AM4587" s="3">
        <v>0</v>
      </c>
      <c r="AN4587" s="2">
        <f t="shared" si="152"/>
        <v>6.4456721915285453E-2</v>
      </c>
      <c r="AO4587" s="2">
        <v>5.350553505535055E-2</v>
      </c>
      <c r="AP4587">
        <f t="shared" si="153"/>
        <v>35</v>
      </c>
    </row>
    <row r="4588" spans="1:42" ht="16.5" hidden="1" customHeight="1" x14ac:dyDescent="0.25">
      <c r="A4588" s="5" t="s">
        <v>792</v>
      </c>
      <c r="B4588" s="1" t="s">
        <v>335</v>
      </c>
      <c r="D4588" t="s">
        <v>32</v>
      </c>
      <c r="E4588" t="s">
        <v>336</v>
      </c>
      <c r="F4588" t="s">
        <v>337</v>
      </c>
      <c r="G4588">
        <v>22</v>
      </c>
      <c r="H4588">
        <v>11</v>
      </c>
      <c r="I4588">
        <v>0</v>
      </c>
      <c r="J4588">
        <v>0</v>
      </c>
      <c r="K4588">
        <v>0</v>
      </c>
      <c r="L4588">
        <v>0</v>
      </c>
      <c r="M4588">
        <v>35</v>
      </c>
      <c r="N4588" s="2">
        <v>0</v>
      </c>
      <c r="O4588" s="2">
        <v>6.4220183486238536E-2</v>
      </c>
      <c r="P4588">
        <v>91</v>
      </c>
      <c r="Q4588" s="2">
        <v>0.15141430948419302</v>
      </c>
      <c r="R4588">
        <v>545</v>
      </c>
      <c r="S4588">
        <v>601</v>
      </c>
      <c r="T4588">
        <v>532</v>
      </c>
      <c r="U4588">
        <v>60</v>
      </c>
      <c r="V4588">
        <v>5</v>
      </c>
      <c r="W4588">
        <v>3</v>
      </c>
      <c r="X4588">
        <v>1</v>
      </c>
      <c r="Y4588">
        <v>86</v>
      </c>
      <c r="Z4588">
        <v>0</v>
      </c>
      <c r="AA4588">
        <v>0</v>
      </c>
      <c r="AB4588">
        <v>0</v>
      </c>
      <c r="AC4588">
        <v>0</v>
      </c>
      <c r="AD4588">
        <v>468</v>
      </c>
      <c r="AE4588">
        <v>71</v>
      </c>
      <c r="AF4588">
        <v>5</v>
      </c>
      <c r="AG4588">
        <v>3</v>
      </c>
      <c r="AH4588">
        <v>1</v>
      </c>
      <c r="AI4588" s="3">
        <v>4.7008547008547008E-2</v>
      </c>
      <c r="AJ4588" s="3">
        <v>0.15492957746478872</v>
      </c>
      <c r="AK4588" s="3">
        <v>0</v>
      </c>
      <c r="AL4588" s="3">
        <v>0</v>
      </c>
      <c r="AM4588" s="3">
        <v>0</v>
      </c>
      <c r="AN4588" s="2">
        <f t="shared" si="152"/>
        <v>6.4220183486238536E-2</v>
      </c>
      <c r="AO4588" s="2">
        <v>0.145985401459854</v>
      </c>
      <c r="AP4588">
        <f t="shared" si="153"/>
        <v>35</v>
      </c>
    </row>
    <row r="4589" spans="1:42" ht="16.5" hidden="1" customHeight="1" x14ac:dyDescent="0.25">
      <c r="A4589" s="5" t="s">
        <v>794</v>
      </c>
      <c r="B4589" s="1" t="s">
        <v>602</v>
      </c>
      <c r="D4589" t="s">
        <v>32</v>
      </c>
      <c r="E4589" t="s">
        <v>603</v>
      </c>
      <c r="F4589" t="s">
        <v>604</v>
      </c>
      <c r="G4589">
        <v>29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35</v>
      </c>
      <c r="N4589" s="2">
        <v>0</v>
      </c>
      <c r="O4589" s="2">
        <v>6.3985374771480807E-2</v>
      </c>
      <c r="P4589">
        <v>16</v>
      </c>
      <c r="Q4589" s="2">
        <v>3.0303030303030304E-2</v>
      </c>
      <c r="R4589">
        <v>547</v>
      </c>
      <c r="S4589">
        <v>528</v>
      </c>
      <c r="T4589">
        <v>510</v>
      </c>
      <c r="U4589">
        <v>0</v>
      </c>
      <c r="V4589">
        <v>10</v>
      </c>
      <c r="W4589">
        <v>1</v>
      </c>
      <c r="X4589">
        <v>7</v>
      </c>
      <c r="Y4589">
        <v>11</v>
      </c>
      <c r="Z4589">
        <v>0</v>
      </c>
      <c r="AA4589">
        <v>0</v>
      </c>
      <c r="AB4589">
        <v>0</v>
      </c>
      <c r="AC4589">
        <v>0</v>
      </c>
      <c r="AD4589">
        <v>528</v>
      </c>
      <c r="AE4589">
        <v>0</v>
      </c>
      <c r="AF4589">
        <v>10</v>
      </c>
      <c r="AG4589">
        <v>1</v>
      </c>
      <c r="AH4589">
        <v>7</v>
      </c>
      <c r="AI4589" s="3">
        <v>5.4924242424242424E-2</v>
      </c>
      <c r="AJ4589" s="3">
        <v>0</v>
      </c>
      <c r="AK4589" s="3">
        <v>0</v>
      </c>
      <c r="AL4589" s="3">
        <v>0</v>
      </c>
      <c r="AM4589" s="3">
        <v>0</v>
      </c>
      <c r="AN4589" s="2">
        <f t="shared" si="152"/>
        <v>6.3985374771480807E-2</v>
      </c>
      <c r="AO4589" s="2">
        <v>3.2967032967032968E-2</v>
      </c>
      <c r="AP4589">
        <f t="shared" si="153"/>
        <v>35</v>
      </c>
    </row>
    <row r="4590" spans="1:42" ht="16.5" hidden="1" customHeight="1" x14ac:dyDescent="0.25">
      <c r="A4590" s="5" t="s">
        <v>791</v>
      </c>
      <c r="B4590" s="1" t="s">
        <v>602</v>
      </c>
      <c r="D4590" t="s">
        <v>32</v>
      </c>
      <c r="E4590" t="s">
        <v>603</v>
      </c>
      <c r="F4590" t="s">
        <v>604</v>
      </c>
      <c r="G4590">
        <v>26</v>
      </c>
      <c r="H4590">
        <v>0</v>
      </c>
      <c r="I4590">
        <v>0</v>
      </c>
      <c r="J4590">
        <v>0</v>
      </c>
      <c r="K4590">
        <v>4</v>
      </c>
      <c r="L4590">
        <v>0</v>
      </c>
      <c r="M4590">
        <v>35</v>
      </c>
      <c r="N4590" s="2">
        <v>0</v>
      </c>
      <c r="O4590" s="2">
        <v>5.7947019867549666E-2</v>
      </c>
      <c r="P4590">
        <v>12</v>
      </c>
      <c r="Q4590" s="2">
        <v>2.0654044750430294E-2</v>
      </c>
      <c r="R4590">
        <v>604</v>
      </c>
      <c r="S4590">
        <v>581</v>
      </c>
      <c r="T4590">
        <v>573</v>
      </c>
      <c r="U4590">
        <v>1</v>
      </c>
      <c r="V4590">
        <v>2</v>
      </c>
      <c r="W4590">
        <v>1</v>
      </c>
      <c r="X4590">
        <v>4</v>
      </c>
      <c r="Y4590">
        <v>7</v>
      </c>
      <c r="Z4590">
        <v>0</v>
      </c>
      <c r="AA4590">
        <v>0</v>
      </c>
      <c r="AB4590">
        <v>0</v>
      </c>
      <c r="AC4590">
        <v>0</v>
      </c>
      <c r="AD4590">
        <v>592</v>
      </c>
      <c r="AE4590">
        <v>1</v>
      </c>
      <c r="AF4590">
        <v>2</v>
      </c>
      <c r="AG4590">
        <v>1</v>
      </c>
      <c r="AH4590">
        <v>8</v>
      </c>
      <c r="AI4590" s="3">
        <v>4.3918918918918921E-2</v>
      </c>
      <c r="AJ4590" s="3">
        <v>0</v>
      </c>
      <c r="AK4590" s="3">
        <v>0</v>
      </c>
      <c r="AL4590" s="3">
        <v>0</v>
      </c>
      <c r="AM4590" s="3">
        <v>0.5</v>
      </c>
      <c r="AN4590" s="2">
        <f t="shared" si="152"/>
        <v>5.7947019867549666E-2</v>
      </c>
      <c r="AO4590" s="2">
        <v>1.9867549668874173E-2</v>
      </c>
      <c r="AP4590">
        <f t="shared" si="153"/>
        <v>35</v>
      </c>
    </row>
    <row r="4591" spans="1:42" ht="16.5" hidden="1" customHeight="1" x14ac:dyDescent="0.25">
      <c r="A4591" s="4" t="s">
        <v>799</v>
      </c>
      <c r="B4591" s="1" t="s">
        <v>179</v>
      </c>
      <c r="D4591" t="s">
        <v>32</v>
      </c>
      <c r="E4591" t="s">
        <v>177</v>
      </c>
      <c r="F4591" t="s">
        <v>180</v>
      </c>
      <c r="G4591">
        <v>29</v>
      </c>
      <c r="H4591">
        <v>0</v>
      </c>
      <c r="I4591">
        <v>0</v>
      </c>
      <c r="J4591">
        <v>0</v>
      </c>
      <c r="K4591">
        <v>0</v>
      </c>
      <c r="L4591">
        <v>3</v>
      </c>
      <c r="M4591">
        <v>32</v>
      </c>
      <c r="N4591" s="2">
        <v>4.8622366288492711E-3</v>
      </c>
      <c r="O4591" s="2">
        <v>5.1863857374392218E-2</v>
      </c>
      <c r="P4591">
        <v>268</v>
      </c>
      <c r="Q4591" s="2">
        <v>0.31529411764705884</v>
      </c>
      <c r="R4591">
        <v>617</v>
      </c>
      <c r="S4591">
        <v>850</v>
      </c>
      <c r="T4591">
        <v>815</v>
      </c>
      <c r="U4591">
        <v>0</v>
      </c>
      <c r="V4591">
        <v>11</v>
      </c>
      <c r="W4591">
        <v>7</v>
      </c>
      <c r="X4591">
        <v>17</v>
      </c>
      <c r="Y4591">
        <v>253</v>
      </c>
      <c r="Z4591">
        <v>0</v>
      </c>
      <c r="AA4591">
        <v>0</v>
      </c>
      <c r="AB4591">
        <v>0</v>
      </c>
      <c r="AC4591">
        <v>3</v>
      </c>
      <c r="AD4591">
        <v>591</v>
      </c>
      <c r="AE4591">
        <v>0</v>
      </c>
      <c r="AF4591">
        <v>11</v>
      </c>
      <c r="AG4591">
        <v>7</v>
      </c>
      <c r="AH4591">
        <v>14</v>
      </c>
      <c r="AI4591" s="3">
        <v>4.9069373942470386E-2</v>
      </c>
      <c r="AJ4591" s="3">
        <v>0</v>
      </c>
      <c r="AK4591" s="3">
        <v>0</v>
      </c>
      <c r="AL4591" s="3">
        <v>0</v>
      </c>
      <c r="AM4591" s="3">
        <v>0</v>
      </c>
      <c r="AN4591" s="2">
        <f t="shared" si="152"/>
        <v>5.6726094003241488E-2</v>
      </c>
      <c r="AO4591" s="2">
        <v>5.1364365971107544E-2</v>
      </c>
      <c r="AP4591">
        <f t="shared" si="153"/>
        <v>35</v>
      </c>
    </row>
    <row r="4592" spans="1:42" ht="16.5" hidden="1" customHeight="1" x14ac:dyDescent="0.25">
      <c r="A4592" s="5" t="s">
        <v>794</v>
      </c>
      <c r="B4592" s="1" t="s">
        <v>319</v>
      </c>
      <c r="D4592" t="s">
        <v>32</v>
      </c>
      <c r="E4592" t="s">
        <v>317</v>
      </c>
      <c r="F4592" t="s">
        <v>320</v>
      </c>
      <c r="G4592">
        <v>16</v>
      </c>
      <c r="H4592">
        <v>12</v>
      </c>
      <c r="I4592">
        <v>0</v>
      </c>
      <c r="J4592">
        <v>0</v>
      </c>
      <c r="K4592">
        <v>0</v>
      </c>
      <c r="L4592">
        <v>0</v>
      </c>
      <c r="M4592">
        <v>35</v>
      </c>
      <c r="N4592" s="2">
        <v>0</v>
      </c>
      <c r="O4592" s="2">
        <v>5.5555555555555552E-2</v>
      </c>
      <c r="P4592">
        <v>16</v>
      </c>
      <c r="Q4592" s="2">
        <v>2.6186579378068741E-2</v>
      </c>
      <c r="R4592">
        <v>630</v>
      </c>
      <c r="S4592">
        <v>611</v>
      </c>
      <c r="T4592">
        <v>177</v>
      </c>
      <c r="U4592">
        <v>432</v>
      </c>
      <c r="V4592">
        <v>2</v>
      </c>
      <c r="W4592">
        <v>0</v>
      </c>
      <c r="X4592">
        <v>0</v>
      </c>
      <c r="Y4592">
        <v>3</v>
      </c>
      <c r="Z4592">
        <v>8</v>
      </c>
      <c r="AA4592">
        <v>0</v>
      </c>
      <c r="AB4592">
        <v>0</v>
      </c>
      <c r="AC4592">
        <v>0</v>
      </c>
      <c r="AD4592">
        <v>190</v>
      </c>
      <c r="AE4592">
        <v>436</v>
      </c>
      <c r="AF4592">
        <v>2</v>
      </c>
      <c r="AG4592">
        <v>0</v>
      </c>
      <c r="AH4592">
        <v>0</v>
      </c>
      <c r="AI4592" s="3">
        <v>8.4210526315789472E-2</v>
      </c>
      <c r="AJ4592" s="3">
        <v>2.7522935779816515E-2</v>
      </c>
      <c r="AK4592" s="3">
        <v>0</v>
      </c>
      <c r="AL4592" s="3">
        <v>0</v>
      </c>
      <c r="AM4592" s="3">
        <v>0</v>
      </c>
      <c r="AN4592" s="2">
        <f t="shared" si="152"/>
        <v>5.5555555555555552E-2</v>
      </c>
      <c r="AO4592" s="2">
        <v>0.69745222929936301</v>
      </c>
      <c r="AP4592">
        <f t="shared" si="153"/>
        <v>35</v>
      </c>
    </row>
    <row r="4593" spans="1:42" ht="16.5" hidden="1" customHeight="1" x14ac:dyDescent="0.25">
      <c r="A4593" s="5" t="s">
        <v>793</v>
      </c>
      <c r="B4593" s="1" t="s">
        <v>319</v>
      </c>
      <c r="D4593" t="s">
        <v>32</v>
      </c>
      <c r="E4593" t="s">
        <v>317</v>
      </c>
      <c r="F4593" t="s">
        <v>320</v>
      </c>
      <c r="G4593">
        <v>24</v>
      </c>
      <c r="H4593">
        <v>7</v>
      </c>
      <c r="I4593">
        <v>0</v>
      </c>
      <c r="J4593">
        <v>0</v>
      </c>
      <c r="K4593">
        <v>0</v>
      </c>
      <c r="L4593">
        <v>0</v>
      </c>
      <c r="M4593">
        <v>35</v>
      </c>
      <c r="N4593" s="2">
        <v>0</v>
      </c>
      <c r="O4593" s="2">
        <v>5.46875E-2</v>
      </c>
      <c r="P4593">
        <v>19</v>
      </c>
      <c r="Q4593" s="2">
        <v>3.0448717948717948E-2</v>
      </c>
      <c r="R4593">
        <v>640</v>
      </c>
      <c r="S4593">
        <v>624</v>
      </c>
      <c r="T4593">
        <v>189</v>
      </c>
      <c r="U4593">
        <v>435</v>
      </c>
      <c r="V4593">
        <v>0</v>
      </c>
      <c r="W4593">
        <v>0</v>
      </c>
      <c r="X4593">
        <v>0</v>
      </c>
      <c r="Y4593">
        <v>0</v>
      </c>
      <c r="Z4593">
        <v>13</v>
      </c>
      <c r="AA4593">
        <v>0</v>
      </c>
      <c r="AB4593">
        <v>0</v>
      </c>
      <c r="AC4593">
        <v>0</v>
      </c>
      <c r="AD4593">
        <v>213</v>
      </c>
      <c r="AE4593">
        <v>429</v>
      </c>
      <c r="AF4593">
        <v>0</v>
      </c>
      <c r="AG4593">
        <v>0</v>
      </c>
      <c r="AH4593">
        <v>0</v>
      </c>
      <c r="AI4593" s="3">
        <v>0.11267605633802817</v>
      </c>
      <c r="AJ4593" s="3">
        <v>1.6317016317016316E-2</v>
      </c>
      <c r="AK4593" s="3">
        <v>0</v>
      </c>
      <c r="AL4593" s="3">
        <v>0</v>
      </c>
      <c r="AM4593" s="3">
        <v>0</v>
      </c>
      <c r="AN4593" s="2">
        <f t="shared" si="152"/>
        <v>5.46875E-2</v>
      </c>
      <c r="AO4593" s="2">
        <v>0.66822429906542058</v>
      </c>
      <c r="AP4593">
        <f t="shared" si="153"/>
        <v>35</v>
      </c>
    </row>
    <row r="4594" spans="1:42" ht="16.5" hidden="1" customHeight="1" x14ac:dyDescent="0.25">
      <c r="A4594" s="4" t="s">
        <v>798</v>
      </c>
      <c r="B4594" s="1" t="s">
        <v>189</v>
      </c>
      <c r="D4594" t="s">
        <v>32</v>
      </c>
      <c r="E4594" t="s">
        <v>185</v>
      </c>
      <c r="F4594" t="s">
        <v>190</v>
      </c>
      <c r="G4594">
        <v>30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35</v>
      </c>
      <c r="N4594" s="2">
        <v>0</v>
      </c>
      <c r="O4594" s="2">
        <v>5.3763440860215055E-2</v>
      </c>
      <c r="P4594">
        <v>53</v>
      </c>
      <c r="Q4594" s="2">
        <v>7.9222720478325862E-2</v>
      </c>
      <c r="R4594">
        <v>651</v>
      </c>
      <c r="S4594">
        <v>669</v>
      </c>
      <c r="T4594">
        <v>651</v>
      </c>
      <c r="U4594">
        <v>0</v>
      </c>
      <c r="V4594">
        <v>6</v>
      </c>
      <c r="W4594">
        <v>4</v>
      </c>
      <c r="X4594">
        <v>8</v>
      </c>
      <c r="Y4594">
        <v>52</v>
      </c>
      <c r="Z4594">
        <v>0</v>
      </c>
      <c r="AA4594">
        <v>0</v>
      </c>
      <c r="AB4594">
        <v>0</v>
      </c>
      <c r="AC4594">
        <v>0</v>
      </c>
      <c r="AD4594">
        <v>629</v>
      </c>
      <c r="AE4594">
        <v>0</v>
      </c>
      <c r="AF4594">
        <v>6</v>
      </c>
      <c r="AG4594">
        <v>4</v>
      </c>
      <c r="AH4594">
        <v>8</v>
      </c>
      <c r="AI4594" s="3">
        <v>4.7694753577106522E-2</v>
      </c>
      <c r="AJ4594" s="3">
        <v>0</v>
      </c>
      <c r="AK4594" s="3">
        <v>0</v>
      </c>
      <c r="AL4594" s="3">
        <v>0</v>
      </c>
      <c r="AM4594" s="3">
        <v>0</v>
      </c>
      <c r="AN4594" s="2">
        <f t="shared" si="152"/>
        <v>5.3763440860215055E-2</v>
      </c>
      <c r="AO4594" s="2">
        <v>2.7820710973724884E-2</v>
      </c>
      <c r="AP4594">
        <f t="shared" si="153"/>
        <v>35</v>
      </c>
    </row>
    <row r="4595" spans="1:42" ht="16.5" hidden="1" customHeight="1" x14ac:dyDescent="0.25">
      <c r="A4595" s="4" t="s">
        <v>803</v>
      </c>
      <c r="B4595" s="1" t="s">
        <v>287</v>
      </c>
      <c r="D4595" t="s">
        <v>32</v>
      </c>
      <c r="E4595" t="s">
        <v>288</v>
      </c>
      <c r="F4595" t="s">
        <v>289</v>
      </c>
      <c r="G4595">
        <v>34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35</v>
      </c>
      <c r="N4595" s="2">
        <v>0</v>
      </c>
      <c r="O4595" s="2">
        <v>5.1622418879056046E-2</v>
      </c>
      <c r="P4595">
        <v>38</v>
      </c>
      <c r="Q4595" s="2">
        <v>5.5800293685756244E-2</v>
      </c>
      <c r="R4595">
        <v>678</v>
      </c>
      <c r="S4595">
        <v>681</v>
      </c>
      <c r="T4595">
        <v>664</v>
      </c>
      <c r="U4595">
        <v>1</v>
      </c>
      <c r="V4595">
        <v>6</v>
      </c>
      <c r="W4595">
        <v>5</v>
      </c>
      <c r="X4595">
        <v>4</v>
      </c>
      <c r="Y4595">
        <v>33</v>
      </c>
      <c r="Z4595">
        <v>0</v>
      </c>
      <c r="AA4595">
        <v>0</v>
      </c>
      <c r="AB4595">
        <v>0</v>
      </c>
      <c r="AC4595">
        <v>0</v>
      </c>
      <c r="AD4595">
        <v>665</v>
      </c>
      <c r="AE4595">
        <v>1</v>
      </c>
      <c r="AF4595">
        <v>6</v>
      </c>
      <c r="AG4595">
        <v>5</v>
      </c>
      <c r="AH4595">
        <v>4</v>
      </c>
      <c r="AI4595" s="3">
        <v>5.1127819548872182E-2</v>
      </c>
      <c r="AJ4595" s="3">
        <v>0</v>
      </c>
      <c r="AK4595" s="3">
        <v>0</v>
      </c>
      <c r="AL4595" s="3">
        <v>0</v>
      </c>
      <c r="AM4595" s="3">
        <v>0</v>
      </c>
      <c r="AN4595" s="2">
        <f t="shared" si="152"/>
        <v>5.1622418879056046E-2</v>
      </c>
      <c r="AO4595" s="2">
        <v>2.3494860499265784E-2</v>
      </c>
      <c r="AP4595">
        <f t="shared" si="153"/>
        <v>35</v>
      </c>
    </row>
    <row r="4596" spans="1:42" ht="16.5" hidden="1" customHeight="1" x14ac:dyDescent="0.25">
      <c r="A4596" s="5" t="s">
        <v>802</v>
      </c>
      <c r="B4596" s="1" t="s">
        <v>133</v>
      </c>
      <c r="D4596" t="s">
        <v>32</v>
      </c>
      <c r="E4596" t="s">
        <v>134</v>
      </c>
      <c r="F4596" t="s">
        <v>135</v>
      </c>
      <c r="G4596">
        <v>33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35</v>
      </c>
      <c r="N4596" s="2">
        <v>0</v>
      </c>
      <c r="O4596" s="2">
        <v>4.4814340588988477E-2</v>
      </c>
      <c r="P4596">
        <v>20</v>
      </c>
      <c r="Q4596" s="2">
        <v>2.6109660574412531E-2</v>
      </c>
      <c r="R4596">
        <v>781</v>
      </c>
      <c r="S4596">
        <v>766</v>
      </c>
      <c r="T4596">
        <v>757</v>
      </c>
      <c r="U4596">
        <v>0</v>
      </c>
      <c r="V4596">
        <v>3</v>
      </c>
      <c r="W4596">
        <v>1</v>
      </c>
      <c r="X4596">
        <v>5</v>
      </c>
      <c r="Y4596">
        <v>16</v>
      </c>
      <c r="Z4596">
        <v>0</v>
      </c>
      <c r="AA4596">
        <v>0</v>
      </c>
      <c r="AB4596">
        <v>0</v>
      </c>
      <c r="AC4596">
        <v>0</v>
      </c>
      <c r="AD4596">
        <v>774</v>
      </c>
      <c r="AE4596">
        <v>0</v>
      </c>
      <c r="AF4596">
        <v>3</v>
      </c>
      <c r="AG4596">
        <v>1</v>
      </c>
      <c r="AH4596">
        <v>5</v>
      </c>
      <c r="AI4596" s="3">
        <v>4.2635658914728682E-2</v>
      </c>
      <c r="AJ4596" s="3">
        <v>0</v>
      </c>
      <c r="AK4596" s="3">
        <v>0</v>
      </c>
      <c r="AL4596" s="3">
        <v>0</v>
      </c>
      <c r="AM4596" s="3">
        <v>0</v>
      </c>
      <c r="AN4596" s="2">
        <f t="shared" si="152"/>
        <v>4.4814340588988477E-2</v>
      </c>
      <c r="AO4596" s="2">
        <v>1.1494252873563218E-2</v>
      </c>
      <c r="AP4596">
        <f t="shared" si="153"/>
        <v>35</v>
      </c>
    </row>
    <row r="4597" spans="1:42" ht="16.5" hidden="1" customHeight="1" x14ac:dyDescent="0.25">
      <c r="A4597" s="5" t="s">
        <v>791</v>
      </c>
      <c r="B4597" t="s">
        <v>686</v>
      </c>
      <c r="D4597" t="s">
        <v>32</v>
      </c>
      <c r="E4597" t="s">
        <v>325</v>
      </c>
      <c r="F4597" t="s">
        <v>687</v>
      </c>
      <c r="G4597">
        <v>34</v>
      </c>
      <c r="H4597">
        <v>0</v>
      </c>
      <c r="I4597">
        <v>0</v>
      </c>
      <c r="J4597">
        <v>0</v>
      </c>
      <c r="K4597">
        <v>0</v>
      </c>
      <c r="L4597">
        <v>5</v>
      </c>
      <c r="M4597">
        <v>30</v>
      </c>
      <c r="N4597" s="2">
        <v>6.3371356147021544E-3</v>
      </c>
      <c r="O4597" s="2">
        <v>3.8022813688212927E-2</v>
      </c>
      <c r="P4597">
        <v>113</v>
      </c>
      <c r="Q4597" s="2">
        <v>0.13033448673587081</v>
      </c>
      <c r="R4597">
        <v>789</v>
      </c>
      <c r="S4597">
        <v>867</v>
      </c>
      <c r="T4597">
        <v>838</v>
      </c>
      <c r="U4597">
        <v>1</v>
      </c>
      <c r="V4597">
        <v>10</v>
      </c>
      <c r="W4597">
        <v>6</v>
      </c>
      <c r="X4597">
        <v>12</v>
      </c>
      <c r="Y4597">
        <v>109</v>
      </c>
      <c r="Z4597">
        <v>0</v>
      </c>
      <c r="AA4597">
        <v>0</v>
      </c>
      <c r="AB4597">
        <v>0</v>
      </c>
      <c r="AC4597">
        <v>0</v>
      </c>
      <c r="AD4597">
        <v>763</v>
      </c>
      <c r="AE4597">
        <v>1</v>
      </c>
      <c r="AF4597">
        <v>10</v>
      </c>
      <c r="AG4597">
        <v>6</v>
      </c>
      <c r="AH4597">
        <v>12</v>
      </c>
      <c r="AI4597" s="3">
        <v>4.456094364351245E-2</v>
      </c>
      <c r="AJ4597" s="3">
        <v>0</v>
      </c>
      <c r="AK4597" s="3">
        <v>0</v>
      </c>
      <c r="AL4597" s="3">
        <v>0</v>
      </c>
      <c r="AM4597" s="3">
        <v>0</v>
      </c>
      <c r="AN4597" s="2">
        <f t="shared" si="152"/>
        <v>4.4359949302915078E-2</v>
      </c>
      <c r="AO4597" s="2">
        <v>3.6616161616161616E-2</v>
      </c>
      <c r="AP4597">
        <f t="shared" si="153"/>
        <v>35</v>
      </c>
    </row>
    <row r="4598" spans="1:42" ht="16.5" hidden="1" customHeight="1" x14ac:dyDescent="0.25">
      <c r="A4598" s="5" t="s">
        <v>789</v>
      </c>
      <c r="B4598" t="s">
        <v>644</v>
      </c>
      <c r="D4598" t="s">
        <v>32</v>
      </c>
      <c r="E4598" t="s">
        <v>556</v>
      </c>
      <c r="F4598" t="s">
        <v>645</v>
      </c>
      <c r="G4598">
        <v>33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35</v>
      </c>
      <c r="N4598" s="2">
        <v>0</v>
      </c>
      <c r="O4598" s="2">
        <v>3.7154989384288746E-2</v>
      </c>
      <c r="P4598">
        <v>104</v>
      </c>
      <c r="Q4598" s="2">
        <v>0.10286844708209693</v>
      </c>
      <c r="R4598">
        <v>942</v>
      </c>
      <c r="S4598">
        <v>1011</v>
      </c>
      <c r="T4598">
        <v>999</v>
      </c>
      <c r="U4598">
        <v>0</v>
      </c>
      <c r="V4598">
        <v>1</v>
      </c>
      <c r="W4598">
        <v>7</v>
      </c>
      <c r="X4598">
        <v>4</v>
      </c>
      <c r="Y4598">
        <v>104</v>
      </c>
      <c r="Z4598">
        <v>0</v>
      </c>
      <c r="AA4598">
        <v>0</v>
      </c>
      <c r="AB4598">
        <v>0</v>
      </c>
      <c r="AC4598">
        <v>0</v>
      </c>
      <c r="AD4598">
        <v>928</v>
      </c>
      <c r="AE4598">
        <v>0</v>
      </c>
      <c r="AF4598">
        <v>1</v>
      </c>
      <c r="AG4598">
        <v>7</v>
      </c>
      <c r="AH4598">
        <v>4</v>
      </c>
      <c r="AI4598" s="3">
        <v>3.5560344827586209E-2</v>
      </c>
      <c r="AJ4598" s="3">
        <v>0</v>
      </c>
      <c r="AK4598" s="3">
        <v>0</v>
      </c>
      <c r="AL4598" s="3">
        <v>0</v>
      </c>
      <c r="AM4598" s="3">
        <v>0</v>
      </c>
      <c r="AN4598" s="2">
        <f t="shared" si="152"/>
        <v>3.7154989384288746E-2</v>
      </c>
      <c r="AO4598" s="2">
        <v>1.276595744680851E-2</v>
      </c>
      <c r="AP4598">
        <f t="shared" si="153"/>
        <v>35</v>
      </c>
    </row>
    <row r="4599" spans="1:42" ht="16.5" hidden="1" customHeight="1" x14ac:dyDescent="0.25">
      <c r="A4599" s="5" t="s">
        <v>793</v>
      </c>
      <c r="B4599" s="1" t="s">
        <v>252</v>
      </c>
      <c r="D4599" t="s">
        <v>32</v>
      </c>
      <c r="E4599" t="s">
        <v>253</v>
      </c>
      <c r="F4599" t="s">
        <v>254</v>
      </c>
      <c r="G4599">
        <v>29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35</v>
      </c>
      <c r="N4599" s="2">
        <v>0</v>
      </c>
      <c r="O4599" s="2">
        <v>3.6803364879074658E-2</v>
      </c>
      <c r="P4599">
        <v>42</v>
      </c>
      <c r="Q4599" s="2">
        <v>4.3841336116910233E-2</v>
      </c>
      <c r="R4599">
        <v>951</v>
      </c>
      <c r="S4599">
        <v>958</v>
      </c>
      <c r="T4599">
        <v>922</v>
      </c>
      <c r="U4599">
        <v>8</v>
      </c>
      <c r="V4599">
        <v>10</v>
      </c>
      <c r="W4599">
        <v>10</v>
      </c>
      <c r="X4599">
        <v>8</v>
      </c>
      <c r="Y4599">
        <v>39</v>
      </c>
      <c r="Z4599">
        <v>0</v>
      </c>
      <c r="AA4599">
        <v>0</v>
      </c>
      <c r="AB4599">
        <v>0</v>
      </c>
      <c r="AC4599">
        <v>0</v>
      </c>
      <c r="AD4599">
        <v>912</v>
      </c>
      <c r="AE4599">
        <v>8</v>
      </c>
      <c r="AF4599">
        <v>10</v>
      </c>
      <c r="AG4599">
        <v>10</v>
      </c>
      <c r="AH4599">
        <v>8</v>
      </c>
      <c r="AI4599" s="3">
        <v>3.1798245614035089E-2</v>
      </c>
      <c r="AJ4599" s="3">
        <v>0</v>
      </c>
      <c r="AK4599" s="3">
        <v>0</v>
      </c>
      <c r="AL4599" s="3">
        <v>0</v>
      </c>
      <c r="AM4599" s="3">
        <v>0</v>
      </c>
      <c r="AN4599" s="2">
        <f t="shared" si="152"/>
        <v>3.6803364879074658E-2</v>
      </c>
      <c r="AO4599" s="2">
        <v>3.7974683544303799E-2</v>
      </c>
      <c r="AP4599">
        <f t="shared" si="153"/>
        <v>35</v>
      </c>
    </row>
    <row r="4600" spans="1:42" ht="16.5" hidden="1" customHeight="1" x14ac:dyDescent="0.25">
      <c r="A4600" s="5" t="s">
        <v>802</v>
      </c>
      <c r="B4600" t="s">
        <v>690</v>
      </c>
      <c r="D4600" t="s">
        <v>32</v>
      </c>
      <c r="E4600" t="s">
        <v>636</v>
      </c>
      <c r="F4600" t="s">
        <v>691</v>
      </c>
      <c r="G4600">
        <v>28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35</v>
      </c>
      <c r="N4600" s="2">
        <v>0</v>
      </c>
      <c r="O4600" s="2">
        <v>3.391472868217054E-2</v>
      </c>
      <c r="P4600">
        <v>37</v>
      </c>
      <c r="Q4600" s="2">
        <v>3.5783365570599614E-2</v>
      </c>
      <c r="R4600">
        <v>1032</v>
      </c>
      <c r="S4600">
        <v>1034</v>
      </c>
      <c r="T4600">
        <v>886</v>
      </c>
      <c r="U4600">
        <v>0</v>
      </c>
      <c r="V4600">
        <v>1</v>
      </c>
      <c r="W4600">
        <v>2</v>
      </c>
      <c r="X4600">
        <v>145</v>
      </c>
      <c r="Y4600">
        <v>30</v>
      </c>
      <c r="Z4600">
        <v>0</v>
      </c>
      <c r="AA4600">
        <v>0</v>
      </c>
      <c r="AB4600">
        <v>0</v>
      </c>
      <c r="AC4600">
        <v>0</v>
      </c>
      <c r="AD4600">
        <v>884</v>
      </c>
      <c r="AE4600">
        <v>0</v>
      </c>
      <c r="AF4600">
        <v>1</v>
      </c>
      <c r="AG4600">
        <v>2</v>
      </c>
      <c r="AH4600">
        <v>145</v>
      </c>
      <c r="AI4600" s="3">
        <v>3.1674208144796379E-2</v>
      </c>
      <c r="AJ4600" s="3">
        <v>0</v>
      </c>
      <c r="AK4600" s="3">
        <v>0</v>
      </c>
      <c r="AL4600" s="3">
        <v>0</v>
      </c>
      <c r="AM4600" s="3">
        <v>0</v>
      </c>
      <c r="AN4600" s="2">
        <f t="shared" si="152"/>
        <v>3.391472868217054E-2</v>
      </c>
      <c r="AO4600" s="2">
        <v>0.1434108527131783</v>
      </c>
      <c r="AP4600">
        <f t="shared" si="153"/>
        <v>35</v>
      </c>
    </row>
    <row r="4601" spans="1:42" ht="16.5" hidden="1" customHeight="1" x14ac:dyDescent="0.25">
      <c r="A4601" s="5" t="s">
        <v>787</v>
      </c>
      <c r="B4601" t="s">
        <v>714</v>
      </c>
      <c r="D4601" t="s">
        <v>32</v>
      </c>
      <c r="E4601" t="s">
        <v>544</v>
      </c>
      <c r="F4601" t="s">
        <v>715</v>
      </c>
      <c r="G4601">
        <v>32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35</v>
      </c>
      <c r="N4601" s="2">
        <v>0</v>
      </c>
      <c r="O4601" s="2">
        <v>2.8363047001620744E-2</v>
      </c>
      <c r="P4601">
        <v>59</v>
      </c>
      <c r="Q4601" s="2">
        <v>4.6899841017488078E-2</v>
      </c>
      <c r="R4601">
        <v>1234</v>
      </c>
      <c r="S4601">
        <v>1258</v>
      </c>
      <c r="T4601">
        <v>1217</v>
      </c>
      <c r="U4601">
        <v>6</v>
      </c>
      <c r="V4601">
        <v>19</v>
      </c>
      <c r="W4601">
        <v>8</v>
      </c>
      <c r="X4601">
        <v>8</v>
      </c>
      <c r="Y4601">
        <v>59</v>
      </c>
      <c r="Z4601">
        <v>0</v>
      </c>
      <c r="AA4601">
        <v>0</v>
      </c>
      <c r="AB4601">
        <v>0</v>
      </c>
      <c r="AC4601">
        <v>0</v>
      </c>
      <c r="AD4601">
        <v>1190</v>
      </c>
      <c r="AE4601">
        <v>6</v>
      </c>
      <c r="AF4601">
        <v>19</v>
      </c>
      <c r="AG4601">
        <v>8</v>
      </c>
      <c r="AH4601">
        <v>8</v>
      </c>
      <c r="AI4601" s="3">
        <v>2.689075630252101E-2</v>
      </c>
      <c r="AJ4601" s="3">
        <v>0</v>
      </c>
      <c r="AK4601" s="3">
        <v>0</v>
      </c>
      <c r="AL4601" s="3">
        <v>0</v>
      </c>
      <c r="AM4601" s="3">
        <v>0</v>
      </c>
      <c r="AN4601" s="2">
        <f t="shared" si="152"/>
        <v>2.8363047001620744E-2</v>
      </c>
      <c r="AO4601" s="2">
        <v>3.3306255077173032E-2</v>
      </c>
      <c r="AP4601">
        <f t="shared" si="153"/>
        <v>35</v>
      </c>
    </row>
    <row r="4602" spans="1:42" ht="16.5" hidden="1" customHeight="1" x14ac:dyDescent="0.25">
      <c r="A4602" s="4" t="s">
        <v>803</v>
      </c>
      <c r="B4602" t="s">
        <v>714</v>
      </c>
      <c r="D4602" t="s">
        <v>32</v>
      </c>
      <c r="E4602" t="s">
        <v>544</v>
      </c>
      <c r="F4602" t="s">
        <v>715</v>
      </c>
      <c r="G4602">
        <v>29</v>
      </c>
      <c r="H4602">
        <v>0</v>
      </c>
      <c r="I4602">
        <v>0</v>
      </c>
      <c r="J4602">
        <v>0</v>
      </c>
      <c r="K4602">
        <v>0</v>
      </c>
      <c r="L4602">
        <v>3</v>
      </c>
      <c r="M4602">
        <v>32</v>
      </c>
      <c r="N4602" s="2">
        <v>2.3382696804364772E-3</v>
      </c>
      <c r="O4602" s="2">
        <v>2.4941543257989088E-2</v>
      </c>
      <c r="P4602">
        <v>39</v>
      </c>
      <c r="Q4602" s="2">
        <v>3.0303030303030304E-2</v>
      </c>
      <c r="R4602">
        <v>1283</v>
      </c>
      <c r="S4602">
        <v>1287</v>
      </c>
      <c r="T4602">
        <v>1263</v>
      </c>
      <c r="U4602">
        <v>5</v>
      </c>
      <c r="V4602">
        <v>10</v>
      </c>
      <c r="W4602">
        <v>6</v>
      </c>
      <c r="X4602">
        <v>6</v>
      </c>
      <c r="Y4602">
        <v>39</v>
      </c>
      <c r="Z4602">
        <v>0</v>
      </c>
      <c r="AA4602">
        <v>0</v>
      </c>
      <c r="AB4602">
        <v>0</v>
      </c>
      <c r="AC4602">
        <v>0</v>
      </c>
      <c r="AD4602">
        <v>1253</v>
      </c>
      <c r="AE4602">
        <v>5</v>
      </c>
      <c r="AF4602">
        <v>10</v>
      </c>
      <c r="AG4602">
        <v>6</v>
      </c>
      <c r="AH4602">
        <v>6</v>
      </c>
      <c r="AI4602" s="3">
        <v>2.3144453312051078E-2</v>
      </c>
      <c r="AJ4602" s="3">
        <v>0</v>
      </c>
      <c r="AK4602" s="3">
        <v>0</v>
      </c>
      <c r="AL4602" s="3">
        <v>0</v>
      </c>
      <c r="AM4602" s="3">
        <v>0</v>
      </c>
      <c r="AN4602" s="2">
        <f t="shared" si="152"/>
        <v>2.7279812938425567E-2</v>
      </c>
      <c r="AO4602" s="2">
        <v>2.1093750000000001E-2</v>
      </c>
      <c r="AP4602">
        <f t="shared" si="153"/>
        <v>35</v>
      </c>
    </row>
    <row r="4603" spans="1:42" ht="16.5" hidden="1" customHeight="1" x14ac:dyDescent="0.25">
      <c r="A4603" s="5" t="s">
        <v>794</v>
      </c>
      <c r="B4603" s="1" t="s">
        <v>78</v>
      </c>
      <c r="D4603" t="s">
        <v>32</v>
      </c>
      <c r="E4603" t="s">
        <v>76</v>
      </c>
      <c r="F4603" t="s">
        <v>79</v>
      </c>
      <c r="G4603">
        <v>31</v>
      </c>
      <c r="H4603">
        <v>0</v>
      </c>
      <c r="I4603">
        <v>0</v>
      </c>
      <c r="J4603">
        <v>0</v>
      </c>
      <c r="K4603">
        <v>0</v>
      </c>
      <c r="L4603">
        <v>5</v>
      </c>
      <c r="M4603">
        <v>30</v>
      </c>
      <c r="N4603" s="2">
        <v>3.1585596967782692E-3</v>
      </c>
      <c r="O4603" s="2">
        <v>1.8951358180669616E-2</v>
      </c>
      <c r="P4603">
        <v>137</v>
      </c>
      <c r="Q4603" s="2">
        <v>8.1305637982195852E-2</v>
      </c>
      <c r="R4603">
        <v>1583</v>
      </c>
      <c r="S4603">
        <v>1685</v>
      </c>
      <c r="T4603">
        <v>1659</v>
      </c>
      <c r="U4603">
        <v>4</v>
      </c>
      <c r="V4603">
        <v>10</v>
      </c>
      <c r="W4603">
        <v>4</v>
      </c>
      <c r="X4603">
        <v>8</v>
      </c>
      <c r="Y4603">
        <v>135</v>
      </c>
      <c r="Z4603">
        <v>0</v>
      </c>
      <c r="AA4603">
        <v>0</v>
      </c>
      <c r="AB4603">
        <v>0</v>
      </c>
      <c r="AC4603">
        <v>0</v>
      </c>
      <c r="AD4603">
        <v>1555</v>
      </c>
      <c r="AE4603">
        <v>4</v>
      </c>
      <c r="AF4603">
        <v>10</v>
      </c>
      <c r="AG4603">
        <v>4</v>
      </c>
      <c r="AH4603">
        <v>8</v>
      </c>
      <c r="AI4603" s="3">
        <v>1.9935691318327974E-2</v>
      </c>
      <c r="AJ4603" s="3">
        <v>0</v>
      </c>
      <c r="AK4603" s="3">
        <v>0</v>
      </c>
      <c r="AL4603" s="3">
        <v>0</v>
      </c>
      <c r="AM4603" s="3">
        <v>0</v>
      </c>
      <c r="AN4603" s="2">
        <f t="shared" si="152"/>
        <v>2.2109917877447885E-2</v>
      </c>
      <c r="AO4603" s="2">
        <v>1.6445287792536369E-2</v>
      </c>
      <c r="AP4603">
        <f t="shared" si="153"/>
        <v>35</v>
      </c>
    </row>
    <row r="4604" spans="1:42" ht="16.5" hidden="1" customHeight="1" x14ac:dyDescent="0.25">
      <c r="A4604" s="5" t="s">
        <v>790</v>
      </c>
      <c r="B4604" s="1" t="s">
        <v>383</v>
      </c>
      <c r="D4604" t="s">
        <v>32</v>
      </c>
      <c r="E4604" t="s">
        <v>182</v>
      </c>
      <c r="F4604" t="s">
        <v>384</v>
      </c>
      <c r="G4604">
        <v>31</v>
      </c>
      <c r="H4604">
        <v>0</v>
      </c>
      <c r="I4604">
        <v>0</v>
      </c>
      <c r="J4604">
        <v>0</v>
      </c>
      <c r="K4604">
        <v>0</v>
      </c>
      <c r="L4604">
        <v>10</v>
      </c>
      <c r="M4604">
        <v>25</v>
      </c>
      <c r="N4604" s="2">
        <v>6.0606060606060606E-3</v>
      </c>
      <c r="O4604" s="2">
        <v>1.5151515151515152E-2</v>
      </c>
      <c r="P4604">
        <v>135</v>
      </c>
      <c r="Q4604" s="2">
        <v>7.7142857142857138E-2</v>
      </c>
      <c r="R4604">
        <v>1650</v>
      </c>
      <c r="S4604">
        <v>1750</v>
      </c>
      <c r="T4604">
        <v>1690</v>
      </c>
      <c r="U4604">
        <v>10</v>
      </c>
      <c r="V4604">
        <v>17</v>
      </c>
      <c r="W4604">
        <v>11</v>
      </c>
      <c r="X4604">
        <v>22</v>
      </c>
      <c r="Y4604">
        <v>123</v>
      </c>
      <c r="Z4604">
        <v>0</v>
      </c>
      <c r="AA4604">
        <v>0</v>
      </c>
      <c r="AB4604">
        <v>0</v>
      </c>
      <c r="AC4604">
        <v>3</v>
      </c>
      <c r="AD4604">
        <v>1598</v>
      </c>
      <c r="AE4604">
        <v>10</v>
      </c>
      <c r="AF4604">
        <v>17</v>
      </c>
      <c r="AG4604">
        <v>11</v>
      </c>
      <c r="AH4604">
        <v>19</v>
      </c>
      <c r="AI4604" s="3">
        <v>1.9399249061326659E-2</v>
      </c>
      <c r="AJ4604" s="3">
        <v>0</v>
      </c>
      <c r="AK4604" s="3">
        <v>0</v>
      </c>
      <c r="AL4604" s="3">
        <v>0</v>
      </c>
      <c r="AM4604" s="3">
        <v>0</v>
      </c>
      <c r="AN4604" s="2">
        <f t="shared" si="152"/>
        <v>2.1212121212121213E-2</v>
      </c>
      <c r="AO4604" s="2">
        <v>3.444108761329305E-2</v>
      </c>
      <c r="AP4604">
        <f t="shared" si="153"/>
        <v>35</v>
      </c>
    </row>
    <row r="4605" spans="1:42" ht="16.5" hidden="1" customHeight="1" x14ac:dyDescent="0.25">
      <c r="A4605" s="5" t="s">
        <v>794</v>
      </c>
      <c r="B4605" s="1" t="s">
        <v>410</v>
      </c>
      <c r="D4605" t="s">
        <v>32</v>
      </c>
      <c r="E4605" t="s">
        <v>408</v>
      </c>
      <c r="F4605" t="s">
        <v>411</v>
      </c>
      <c r="G4605">
        <v>30</v>
      </c>
      <c r="H4605">
        <v>0</v>
      </c>
      <c r="I4605">
        <v>0</v>
      </c>
      <c r="J4605">
        <v>0</v>
      </c>
      <c r="K4605">
        <v>0</v>
      </c>
      <c r="L4605">
        <v>6</v>
      </c>
      <c r="M4605">
        <v>29</v>
      </c>
      <c r="N4605" s="2">
        <v>3.6363636363636364E-3</v>
      </c>
      <c r="O4605" s="2">
        <v>1.7575757575757574E-2</v>
      </c>
      <c r="P4605">
        <v>13</v>
      </c>
      <c r="Q4605" s="2">
        <v>7.9852579852579854E-3</v>
      </c>
      <c r="R4605">
        <v>1650</v>
      </c>
      <c r="S4605">
        <v>1628</v>
      </c>
      <c r="T4605">
        <v>1562</v>
      </c>
      <c r="U4605">
        <v>13</v>
      </c>
      <c r="V4605">
        <v>15</v>
      </c>
      <c r="W4605">
        <v>17</v>
      </c>
      <c r="X4605">
        <v>21</v>
      </c>
      <c r="Y4605">
        <v>13</v>
      </c>
      <c r="Z4605">
        <v>0</v>
      </c>
      <c r="AA4605">
        <v>0</v>
      </c>
      <c r="AB4605">
        <v>0</v>
      </c>
      <c r="AC4605">
        <v>0</v>
      </c>
      <c r="AD4605">
        <v>1579</v>
      </c>
      <c r="AE4605">
        <v>13</v>
      </c>
      <c r="AF4605">
        <v>15</v>
      </c>
      <c r="AG4605">
        <v>17</v>
      </c>
      <c r="AH4605">
        <v>21</v>
      </c>
      <c r="AI4605" s="3">
        <v>1.8999366687777075E-2</v>
      </c>
      <c r="AJ4605" s="3">
        <v>0</v>
      </c>
      <c r="AK4605" s="3">
        <v>0</v>
      </c>
      <c r="AL4605" s="3">
        <v>0</v>
      </c>
      <c r="AM4605" s="3">
        <v>0</v>
      </c>
      <c r="AN4605" s="2">
        <f t="shared" si="152"/>
        <v>2.121212121212121E-2</v>
      </c>
      <c r="AO4605" s="2">
        <v>4.0121580547112463E-2</v>
      </c>
      <c r="AP4605">
        <f t="shared" si="153"/>
        <v>35</v>
      </c>
    </row>
    <row r="4606" spans="1:42" ht="16.5" hidden="1" customHeight="1" x14ac:dyDescent="0.25">
      <c r="A4606" s="5" t="s">
        <v>789</v>
      </c>
      <c r="B4606" s="1" t="s">
        <v>383</v>
      </c>
      <c r="D4606" t="s">
        <v>32</v>
      </c>
      <c r="E4606" t="s">
        <v>182</v>
      </c>
      <c r="F4606" t="s">
        <v>384</v>
      </c>
      <c r="G4606">
        <v>30</v>
      </c>
      <c r="H4606">
        <v>0</v>
      </c>
      <c r="I4606">
        <v>0</v>
      </c>
      <c r="J4606">
        <v>0</v>
      </c>
      <c r="K4606">
        <v>0</v>
      </c>
      <c r="L4606">
        <v>5</v>
      </c>
      <c r="M4606">
        <v>30</v>
      </c>
      <c r="N4606" s="2">
        <v>2.972651605231867E-3</v>
      </c>
      <c r="O4606" s="2">
        <v>1.78359096313912E-2</v>
      </c>
      <c r="P4606">
        <v>124</v>
      </c>
      <c r="Q4606" s="2">
        <v>7.0016939582156976E-2</v>
      </c>
      <c r="R4606">
        <v>1682</v>
      </c>
      <c r="S4606">
        <v>1771</v>
      </c>
      <c r="T4606">
        <v>1712</v>
      </c>
      <c r="U4606">
        <v>6</v>
      </c>
      <c r="V4606">
        <v>17</v>
      </c>
      <c r="W4606">
        <v>15</v>
      </c>
      <c r="X4606">
        <v>21</v>
      </c>
      <c r="Y4606">
        <v>116</v>
      </c>
      <c r="Z4606">
        <v>0</v>
      </c>
      <c r="AA4606">
        <v>0</v>
      </c>
      <c r="AB4606">
        <v>0</v>
      </c>
      <c r="AC4606">
        <v>0</v>
      </c>
      <c r="AD4606">
        <v>1626</v>
      </c>
      <c r="AE4606">
        <v>6</v>
      </c>
      <c r="AF4606">
        <v>17</v>
      </c>
      <c r="AG4606">
        <v>15</v>
      </c>
      <c r="AH4606">
        <v>21</v>
      </c>
      <c r="AI4606" s="3">
        <v>1.8450184501845018E-2</v>
      </c>
      <c r="AJ4606" s="3">
        <v>0</v>
      </c>
      <c r="AK4606" s="3">
        <v>0</v>
      </c>
      <c r="AL4606" s="3">
        <v>0</v>
      </c>
      <c r="AM4606" s="3">
        <v>0</v>
      </c>
      <c r="AN4606" s="2">
        <f t="shared" si="152"/>
        <v>2.0808561236623068E-2</v>
      </c>
      <c r="AO4606" s="2">
        <v>3.5014836795252226E-2</v>
      </c>
      <c r="AP4606">
        <f t="shared" si="153"/>
        <v>35</v>
      </c>
    </row>
    <row r="4607" spans="1:42" ht="16.5" hidden="1" customHeight="1" x14ac:dyDescent="0.25">
      <c r="A4607" s="5" t="s">
        <v>792</v>
      </c>
      <c r="B4607" s="1" t="s">
        <v>85</v>
      </c>
      <c r="D4607" t="s">
        <v>32</v>
      </c>
      <c r="E4607" t="s">
        <v>86</v>
      </c>
      <c r="F4607" t="s">
        <v>87</v>
      </c>
      <c r="G4607">
        <v>33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34</v>
      </c>
      <c r="N4607" s="2">
        <v>0</v>
      </c>
      <c r="O4607" s="2">
        <v>0.20359281437125748</v>
      </c>
      <c r="P4607">
        <v>18</v>
      </c>
      <c r="Q4607" s="2">
        <v>0.11920529801324503</v>
      </c>
      <c r="R4607">
        <v>167</v>
      </c>
      <c r="S4607">
        <v>151</v>
      </c>
      <c r="T4607">
        <v>147</v>
      </c>
      <c r="U4607">
        <v>0</v>
      </c>
      <c r="V4607">
        <v>0</v>
      </c>
      <c r="W4607">
        <v>0</v>
      </c>
      <c r="X4607">
        <v>4</v>
      </c>
      <c r="Y4607">
        <v>13</v>
      </c>
      <c r="Z4607">
        <v>0</v>
      </c>
      <c r="AA4607">
        <v>0</v>
      </c>
      <c r="AB4607">
        <v>0</v>
      </c>
      <c r="AC4607">
        <v>0</v>
      </c>
      <c r="AD4607">
        <v>167</v>
      </c>
      <c r="AE4607">
        <v>0</v>
      </c>
      <c r="AF4607">
        <v>0</v>
      </c>
      <c r="AG4607">
        <v>0</v>
      </c>
      <c r="AH4607">
        <v>4</v>
      </c>
      <c r="AI4607" s="3">
        <v>0.19760479041916168</v>
      </c>
      <c r="AJ4607" s="3">
        <v>0</v>
      </c>
      <c r="AK4607" s="3">
        <v>0</v>
      </c>
      <c r="AL4607" s="3">
        <v>0</v>
      </c>
      <c r="AM4607" s="3">
        <v>0</v>
      </c>
      <c r="AN4607" s="2">
        <f t="shared" si="152"/>
        <v>0.20359281437125748</v>
      </c>
      <c r="AO4607" s="2">
        <v>2.3391812865497075E-2</v>
      </c>
      <c r="AP4607">
        <f t="shared" si="153"/>
        <v>34</v>
      </c>
    </row>
    <row r="4608" spans="1:42" ht="16.5" hidden="1" customHeight="1" x14ac:dyDescent="0.25">
      <c r="A4608" s="4" t="s">
        <v>797</v>
      </c>
      <c r="B4608" s="1" t="s">
        <v>299</v>
      </c>
      <c r="D4608" t="s">
        <v>32</v>
      </c>
      <c r="E4608" t="s">
        <v>300</v>
      </c>
      <c r="F4608" t="s">
        <v>301</v>
      </c>
      <c r="G4608">
        <v>34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34</v>
      </c>
      <c r="N4608" s="2">
        <v>0</v>
      </c>
      <c r="O4608" s="2">
        <v>0.17525773195876287</v>
      </c>
      <c r="P4608">
        <v>40</v>
      </c>
      <c r="Q4608" s="2">
        <v>0.2</v>
      </c>
      <c r="R4608">
        <v>194</v>
      </c>
      <c r="S4608">
        <v>200</v>
      </c>
      <c r="T4608">
        <v>199</v>
      </c>
      <c r="U4608">
        <v>0</v>
      </c>
      <c r="V4608">
        <v>0</v>
      </c>
      <c r="W4608">
        <v>0</v>
      </c>
      <c r="X4608">
        <v>1</v>
      </c>
      <c r="Y4608">
        <v>38</v>
      </c>
      <c r="Z4608">
        <v>0</v>
      </c>
      <c r="AA4608">
        <v>0</v>
      </c>
      <c r="AB4608">
        <v>0</v>
      </c>
      <c r="AC4608">
        <v>0</v>
      </c>
      <c r="AD4608">
        <v>195</v>
      </c>
      <c r="AE4608">
        <v>0</v>
      </c>
      <c r="AF4608">
        <v>0</v>
      </c>
      <c r="AG4608">
        <v>0</v>
      </c>
      <c r="AH4608">
        <v>1</v>
      </c>
      <c r="AI4608" s="3">
        <v>0.17435897435897435</v>
      </c>
      <c r="AJ4608" s="3">
        <v>0</v>
      </c>
      <c r="AK4608" s="3">
        <v>0</v>
      </c>
      <c r="AL4608" s="3">
        <v>0</v>
      </c>
      <c r="AM4608" s="3">
        <v>0</v>
      </c>
      <c r="AN4608" s="2">
        <f t="shared" si="152"/>
        <v>0.17525773195876287</v>
      </c>
      <c r="AO4608" s="2">
        <v>5.1020408163265302E-3</v>
      </c>
      <c r="AP4608">
        <f t="shared" si="153"/>
        <v>34</v>
      </c>
    </row>
    <row r="4609" spans="1:42" ht="16.5" hidden="1" customHeight="1" x14ac:dyDescent="0.25">
      <c r="A4609" s="4" t="s">
        <v>803</v>
      </c>
      <c r="B4609" s="1" t="s">
        <v>85</v>
      </c>
      <c r="D4609" t="s">
        <v>32</v>
      </c>
      <c r="E4609" t="s">
        <v>86</v>
      </c>
      <c r="F4609" t="s">
        <v>87</v>
      </c>
      <c r="G4609">
        <v>28</v>
      </c>
      <c r="H4609">
        <v>0</v>
      </c>
      <c r="I4609">
        <v>0</v>
      </c>
      <c r="J4609">
        <v>3</v>
      </c>
      <c r="K4609">
        <v>0</v>
      </c>
      <c r="L4609">
        <v>0</v>
      </c>
      <c r="M4609">
        <v>34</v>
      </c>
      <c r="N4609" s="2">
        <v>0</v>
      </c>
      <c r="O4609" s="2">
        <v>0.1650485436893204</v>
      </c>
      <c r="P4609">
        <v>6</v>
      </c>
      <c r="Q4609" s="2">
        <v>3.3707865168539325E-2</v>
      </c>
      <c r="R4609">
        <v>206</v>
      </c>
      <c r="S4609">
        <v>178</v>
      </c>
      <c r="T4609">
        <v>174</v>
      </c>
      <c r="U4609">
        <v>0</v>
      </c>
      <c r="V4609">
        <v>0</v>
      </c>
      <c r="W4609">
        <v>0</v>
      </c>
      <c r="X4609">
        <v>6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202</v>
      </c>
      <c r="AE4609">
        <v>0</v>
      </c>
      <c r="AF4609">
        <v>0</v>
      </c>
      <c r="AG4609">
        <v>3</v>
      </c>
      <c r="AH4609">
        <v>6</v>
      </c>
      <c r="AI4609" s="3">
        <v>0.13861386138613863</v>
      </c>
      <c r="AJ4609" s="3">
        <v>0</v>
      </c>
      <c r="AK4609" s="3">
        <v>0</v>
      </c>
      <c r="AL4609" s="3">
        <v>1</v>
      </c>
      <c r="AM4609" s="3">
        <v>0</v>
      </c>
      <c r="AN4609" s="2">
        <f t="shared" si="152"/>
        <v>0.1650485436893204</v>
      </c>
      <c r="AO4609" s="2">
        <v>4.2654028436018961E-2</v>
      </c>
      <c r="AP4609">
        <f t="shared" si="153"/>
        <v>34</v>
      </c>
    </row>
    <row r="4610" spans="1:42" ht="16.5" hidden="1" customHeight="1" x14ac:dyDescent="0.25">
      <c r="A4610" s="4" t="s">
        <v>796</v>
      </c>
      <c r="B4610" s="1" t="s">
        <v>455</v>
      </c>
      <c r="D4610" t="s">
        <v>32</v>
      </c>
      <c r="E4610" t="s">
        <v>456</v>
      </c>
      <c r="F4610" t="s">
        <v>457</v>
      </c>
      <c r="G4610">
        <v>34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34</v>
      </c>
      <c r="N4610" s="2">
        <v>0</v>
      </c>
      <c r="O4610" s="2">
        <v>0.14977973568281938</v>
      </c>
      <c r="P4610">
        <v>64</v>
      </c>
      <c r="Q4610" s="2">
        <v>0.24902723735408561</v>
      </c>
      <c r="R4610">
        <v>227</v>
      </c>
      <c r="S4610">
        <v>257</v>
      </c>
      <c r="T4610">
        <v>244</v>
      </c>
      <c r="U4610">
        <v>0</v>
      </c>
      <c r="V4610">
        <v>7</v>
      </c>
      <c r="W4610">
        <v>4</v>
      </c>
      <c r="X4610">
        <v>2</v>
      </c>
      <c r="Y4610">
        <v>63</v>
      </c>
      <c r="Z4610">
        <v>0</v>
      </c>
      <c r="AA4610">
        <v>0</v>
      </c>
      <c r="AB4610">
        <v>0</v>
      </c>
      <c r="AC4610">
        <v>0</v>
      </c>
      <c r="AD4610">
        <v>215</v>
      </c>
      <c r="AE4610">
        <v>0</v>
      </c>
      <c r="AF4610">
        <v>7</v>
      </c>
      <c r="AG4610">
        <v>4</v>
      </c>
      <c r="AH4610">
        <v>2</v>
      </c>
      <c r="AI4610" s="3">
        <v>0.15813953488372093</v>
      </c>
      <c r="AJ4610" s="3">
        <v>0</v>
      </c>
      <c r="AK4610" s="3">
        <v>0</v>
      </c>
      <c r="AL4610" s="3">
        <v>0</v>
      </c>
      <c r="AM4610" s="3">
        <v>0</v>
      </c>
      <c r="AN4610" s="2">
        <f t="shared" si="152"/>
        <v>0.14977973568281938</v>
      </c>
      <c r="AO4610" s="2">
        <v>5.701754385964912E-2</v>
      </c>
      <c r="AP4610">
        <f t="shared" si="153"/>
        <v>34</v>
      </c>
    </row>
    <row r="4611" spans="1:42" ht="16.5" hidden="1" customHeight="1" x14ac:dyDescent="0.25">
      <c r="A4611" s="5" t="s">
        <v>788</v>
      </c>
      <c r="B4611" s="1" t="s">
        <v>358</v>
      </c>
      <c r="D4611" t="s">
        <v>32</v>
      </c>
      <c r="E4611" t="s">
        <v>354</v>
      </c>
      <c r="F4611" t="s">
        <v>359</v>
      </c>
      <c r="G4611">
        <v>32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34</v>
      </c>
      <c r="N4611" s="2">
        <v>0</v>
      </c>
      <c r="O4611" s="2">
        <v>0.13765182186234817</v>
      </c>
      <c r="P4611">
        <v>55</v>
      </c>
      <c r="Q4611" s="2">
        <v>0.20522388059701493</v>
      </c>
      <c r="R4611">
        <v>247</v>
      </c>
      <c r="S4611">
        <v>268</v>
      </c>
      <c r="T4611">
        <v>262</v>
      </c>
      <c r="U4611">
        <v>0</v>
      </c>
      <c r="V4611">
        <v>2</v>
      </c>
      <c r="W4611">
        <v>0</v>
      </c>
      <c r="X4611">
        <v>4</v>
      </c>
      <c r="Y4611">
        <v>49</v>
      </c>
      <c r="Z4611">
        <v>0</v>
      </c>
      <c r="AA4611">
        <v>0</v>
      </c>
      <c r="AB4611">
        <v>0</v>
      </c>
      <c r="AC4611">
        <v>4</v>
      </c>
      <c r="AD4611">
        <v>245</v>
      </c>
      <c r="AE4611">
        <v>0</v>
      </c>
      <c r="AF4611">
        <v>2</v>
      </c>
      <c r="AG4611">
        <v>0</v>
      </c>
      <c r="AH4611">
        <v>0</v>
      </c>
      <c r="AI4611" s="3">
        <v>0.1306122448979592</v>
      </c>
      <c r="AJ4611" s="3">
        <v>0</v>
      </c>
      <c r="AK4611" s="3">
        <v>0</v>
      </c>
      <c r="AL4611" s="3">
        <v>0</v>
      </c>
      <c r="AM4611" s="3">
        <v>0</v>
      </c>
      <c r="AN4611" s="2">
        <f t="shared" si="152"/>
        <v>0.13765182186234817</v>
      </c>
      <c r="AO4611" s="2">
        <v>8.0971659919028341E-3</v>
      </c>
      <c r="AP4611">
        <f t="shared" si="153"/>
        <v>34</v>
      </c>
    </row>
    <row r="4612" spans="1:42" ht="16.5" hidden="1" customHeight="1" x14ac:dyDescent="0.25">
      <c r="A4612" s="4" t="s">
        <v>799</v>
      </c>
      <c r="B4612" s="1" t="s">
        <v>536</v>
      </c>
      <c r="D4612" t="s">
        <v>32</v>
      </c>
      <c r="E4612" t="s">
        <v>534</v>
      </c>
      <c r="F4612" t="s">
        <v>537</v>
      </c>
      <c r="G4612">
        <v>26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34</v>
      </c>
      <c r="N4612" s="2">
        <v>0</v>
      </c>
      <c r="O4612" s="2">
        <v>0.13127413127413126</v>
      </c>
      <c r="P4612">
        <v>179</v>
      </c>
      <c r="Q4612" s="2">
        <v>0.44306930693069307</v>
      </c>
      <c r="R4612">
        <v>259</v>
      </c>
      <c r="S4612">
        <v>404</v>
      </c>
      <c r="T4612">
        <v>385</v>
      </c>
      <c r="U4612">
        <v>1</v>
      </c>
      <c r="V4612">
        <v>3</v>
      </c>
      <c r="W4612">
        <v>6</v>
      </c>
      <c r="X4612">
        <v>9</v>
      </c>
      <c r="Y4612">
        <v>166</v>
      </c>
      <c r="Z4612">
        <v>0</v>
      </c>
      <c r="AA4612">
        <v>3</v>
      </c>
      <c r="AB4612">
        <v>0</v>
      </c>
      <c r="AC4612">
        <v>5</v>
      </c>
      <c r="AD4612">
        <v>245</v>
      </c>
      <c r="AE4612">
        <v>1</v>
      </c>
      <c r="AF4612">
        <v>0</v>
      </c>
      <c r="AG4612">
        <v>6</v>
      </c>
      <c r="AH4612">
        <v>4</v>
      </c>
      <c r="AI4612" s="3">
        <v>0.10612244897959183</v>
      </c>
      <c r="AJ4612" s="3">
        <v>0</v>
      </c>
      <c r="AK4612" s="3">
        <v>0</v>
      </c>
      <c r="AL4612" s="3">
        <v>0</v>
      </c>
      <c r="AM4612" s="3">
        <v>0</v>
      </c>
      <c r="AN4612" s="2">
        <f t="shared" si="152"/>
        <v>0.13127413127413126</v>
      </c>
      <c r="AO4612" s="2">
        <v>4.296875E-2</v>
      </c>
      <c r="AP4612">
        <f t="shared" si="153"/>
        <v>34</v>
      </c>
    </row>
    <row r="4613" spans="1:42" ht="16.5" hidden="1" customHeight="1" x14ac:dyDescent="0.25">
      <c r="A4613" s="5" t="s">
        <v>793</v>
      </c>
      <c r="B4613" s="1" t="s">
        <v>609</v>
      </c>
      <c r="D4613" t="s">
        <v>32</v>
      </c>
      <c r="E4613" t="s">
        <v>134</v>
      </c>
      <c r="F4613" t="s">
        <v>610</v>
      </c>
      <c r="G4613">
        <v>31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34</v>
      </c>
      <c r="N4613" s="2">
        <v>0</v>
      </c>
      <c r="O4613" s="2">
        <v>0.11643835616438356</v>
      </c>
      <c r="P4613">
        <v>30</v>
      </c>
      <c r="Q4613" s="2">
        <v>0.10416666666666667</v>
      </c>
      <c r="R4613">
        <v>292</v>
      </c>
      <c r="S4613">
        <v>288</v>
      </c>
      <c r="T4613">
        <v>268</v>
      </c>
      <c r="U4613">
        <v>11</v>
      </c>
      <c r="V4613">
        <v>4</v>
      </c>
      <c r="W4613">
        <v>3</v>
      </c>
      <c r="X4613">
        <v>2</v>
      </c>
      <c r="Y4613">
        <v>26</v>
      </c>
      <c r="Z4613">
        <v>0</v>
      </c>
      <c r="AA4613">
        <v>0</v>
      </c>
      <c r="AB4613">
        <v>0</v>
      </c>
      <c r="AC4613">
        <v>0</v>
      </c>
      <c r="AD4613">
        <v>273</v>
      </c>
      <c r="AE4613">
        <v>11</v>
      </c>
      <c r="AF4613">
        <v>4</v>
      </c>
      <c r="AG4613">
        <v>3</v>
      </c>
      <c r="AH4613">
        <v>2</v>
      </c>
      <c r="AI4613" s="3">
        <v>0.11355311355311355</v>
      </c>
      <c r="AJ4613" s="3">
        <v>0</v>
      </c>
      <c r="AK4613" s="3">
        <v>0</v>
      </c>
      <c r="AL4613" s="3">
        <v>0</v>
      </c>
      <c r="AM4613" s="3">
        <v>0</v>
      </c>
      <c r="AN4613" s="2">
        <f t="shared" si="152"/>
        <v>0.11643835616438356</v>
      </c>
      <c r="AO4613" s="2">
        <v>6.8259385665529013E-2</v>
      </c>
      <c r="AP4613">
        <f t="shared" si="153"/>
        <v>34</v>
      </c>
    </row>
    <row r="4614" spans="1:42" ht="16.5" hidden="1" customHeight="1" x14ac:dyDescent="0.25">
      <c r="A4614" s="5" t="s">
        <v>795</v>
      </c>
      <c r="B4614" s="1" t="s">
        <v>360</v>
      </c>
      <c r="D4614" t="s">
        <v>32</v>
      </c>
      <c r="E4614" t="s">
        <v>354</v>
      </c>
      <c r="F4614" t="s">
        <v>361</v>
      </c>
      <c r="G4614">
        <v>28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34</v>
      </c>
      <c r="N4614" s="2">
        <v>0</v>
      </c>
      <c r="O4614" s="2">
        <v>0.10625</v>
      </c>
      <c r="P4614">
        <v>10</v>
      </c>
      <c r="Q4614" s="2">
        <v>3.3783783783783786E-2</v>
      </c>
      <c r="R4614">
        <v>320</v>
      </c>
      <c r="S4614">
        <v>296</v>
      </c>
      <c r="T4614">
        <v>290</v>
      </c>
      <c r="U4614">
        <v>0</v>
      </c>
      <c r="V4614">
        <v>1</v>
      </c>
      <c r="W4614">
        <v>0</v>
      </c>
      <c r="X4614">
        <v>5</v>
      </c>
      <c r="Y4614">
        <v>6</v>
      </c>
      <c r="Z4614">
        <v>0</v>
      </c>
      <c r="AA4614">
        <v>0</v>
      </c>
      <c r="AB4614">
        <v>0</v>
      </c>
      <c r="AC4614">
        <v>0</v>
      </c>
      <c r="AD4614">
        <v>312</v>
      </c>
      <c r="AE4614">
        <v>0</v>
      </c>
      <c r="AF4614">
        <v>1</v>
      </c>
      <c r="AG4614">
        <v>0</v>
      </c>
      <c r="AH4614">
        <v>5</v>
      </c>
      <c r="AI4614" s="3">
        <v>8.9743589743589744E-2</v>
      </c>
      <c r="AJ4614" s="3">
        <v>0</v>
      </c>
      <c r="AK4614" s="3">
        <v>0</v>
      </c>
      <c r="AL4614" s="3">
        <v>0</v>
      </c>
      <c r="AM4614" s="3">
        <v>0</v>
      </c>
      <c r="AN4614" s="2">
        <f t="shared" si="152"/>
        <v>0.10625</v>
      </c>
      <c r="AO4614" s="2">
        <v>1.8867924528301886E-2</v>
      </c>
      <c r="AP4614">
        <f t="shared" si="153"/>
        <v>34</v>
      </c>
    </row>
    <row r="4615" spans="1:42" ht="16.5" hidden="1" customHeight="1" x14ac:dyDescent="0.25">
      <c r="A4615" s="5" t="s">
        <v>793</v>
      </c>
      <c r="B4615" s="1" t="s">
        <v>247</v>
      </c>
      <c r="D4615" t="s">
        <v>32</v>
      </c>
      <c r="E4615" t="s">
        <v>248</v>
      </c>
      <c r="F4615" t="s">
        <v>249</v>
      </c>
      <c r="G4615">
        <v>30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34</v>
      </c>
      <c r="N4615" s="2">
        <v>0</v>
      </c>
      <c r="O4615" s="2">
        <v>0.10149253731343283</v>
      </c>
      <c r="P4615">
        <v>239</v>
      </c>
      <c r="Q4615" s="2">
        <v>0.44259259259259259</v>
      </c>
      <c r="R4615">
        <v>335</v>
      </c>
      <c r="S4615">
        <v>540</v>
      </c>
      <c r="T4615">
        <v>504</v>
      </c>
      <c r="U4615">
        <v>18</v>
      </c>
      <c r="V4615">
        <v>5</v>
      </c>
      <c r="W4615">
        <v>2</v>
      </c>
      <c r="X4615">
        <v>11</v>
      </c>
      <c r="Y4615">
        <v>223</v>
      </c>
      <c r="Z4615">
        <v>0</v>
      </c>
      <c r="AA4615">
        <v>0</v>
      </c>
      <c r="AB4615">
        <v>0</v>
      </c>
      <c r="AC4615">
        <v>5</v>
      </c>
      <c r="AD4615">
        <v>311</v>
      </c>
      <c r="AE4615">
        <v>18</v>
      </c>
      <c r="AF4615">
        <v>5</v>
      </c>
      <c r="AG4615">
        <v>2</v>
      </c>
      <c r="AH4615">
        <v>6</v>
      </c>
      <c r="AI4615" s="3">
        <v>9.6463022508038579E-2</v>
      </c>
      <c r="AJ4615" s="3">
        <v>0</v>
      </c>
      <c r="AK4615" s="3">
        <v>0</v>
      </c>
      <c r="AL4615" s="3">
        <v>0</v>
      </c>
      <c r="AM4615" s="3">
        <v>0</v>
      </c>
      <c r="AN4615" s="2">
        <f t="shared" si="152"/>
        <v>0.10149253731343283</v>
      </c>
      <c r="AO4615" s="2">
        <v>9.0643274853801165E-2</v>
      </c>
      <c r="AP4615">
        <f t="shared" si="153"/>
        <v>34</v>
      </c>
    </row>
    <row r="4616" spans="1:42" ht="16.5" hidden="1" customHeight="1" x14ac:dyDescent="0.25">
      <c r="A4616" s="4" t="s">
        <v>803</v>
      </c>
      <c r="B4616" s="1" t="s">
        <v>400</v>
      </c>
      <c r="D4616" t="s">
        <v>32</v>
      </c>
      <c r="E4616" t="s">
        <v>388</v>
      </c>
      <c r="F4616" t="s">
        <v>401</v>
      </c>
      <c r="G4616">
        <v>33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34</v>
      </c>
      <c r="N4616" s="2">
        <v>0</v>
      </c>
      <c r="O4616" s="2">
        <v>8.3950617283950618E-2</v>
      </c>
      <c r="P4616">
        <v>76</v>
      </c>
      <c r="Q4616" s="2">
        <v>0.17002237136465326</v>
      </c>
      <c r="R4616">
        <v>405</v>
      </c>
      <c r="S4616">
        <v>447</v>
      </c>
      <c r="T4616">
        <v>426</v>
      </c>
      <c r="U4616">
        <v>5</v>
      </c>
      <c r="V4616">
        <v>0</v>
      </c>
      <c r="W4616">
        <v>8</v>
      </c>
      <c r="X4616">
        <v>6</v>
      </c>
      <c r="Y4616">
        <v>69</v>
      </c>
      <c r="Z4616">
        <v>0</v>
      </c>
      <c r="AA4616">
        <v>0</v>
      </c>
      <c r="AB4616">
        <v>0</v>
      </c>
      <c r="AC4616">
        <v>4</v>
      </c>
      <c r="AD4616">
        <v>390</v>
      </c>
      <c r="AE4616">
        <v>5</v>
      </c>
      <c r="AF4616">
        <v>0</v>
      </c>
      <c r="AG4616">
        <v>8</v>
      </c>
      <c r="AH4616">
        <v>2</v>
      </c>
      <c r="AI4616" s="3">
        <v>8.461538461538462E-2</v>
      </c>
      <c r="AJ4616" s="3">
        <v>0</v>
      </c>
      <c r="AK4616" s="3">
        <v>0</v>
      </c>
      <c r="AL4616" s="3">
        <v>0</v>
      </c>
      <c r="AM4616" s="3">
        <v>0</v>
      </c>
      <c r="AN4616" s="2">
        <f t="shared" si="152"/>
        <v>8.3950617283950618E-2</v>
      </c>
      <c r="AO4616" s="2">
        <v>3.7037037037037035E-2</v>
      </c>
      <c r="AP4616">
        <f t="shared" si="153"/>
        <v>34</v>
      </c>
    </row>
    <row r="4617" spans="1:42" ht="16.5" hidden="1" customHeight="1" x14ac:dyDescent="0.25">
      <c r="A4617" s="5" t="s">
        <v>802</v>
      </c>
      <c r="B4617" s="1" t="s">
        <v>536</v>
      </c>
      <c r="D4617" t="s">
        <v>32</v>
      </c>
      <c r="E4617" t="s">
        <v>534</v>
      </c>
      <c r="F4617" t="s">
        <v>537</v>
      </c>
      <c r="G4617">
        <v>26</v>
      </c>
      <c r="H4617">
        <v>0</v>
      </c>
      <c r="I4617">
        <v>0</v>
      </c>
      <c r="J4617">
        <v>0</v>
      </c>
      <c r="K4617">
        <v>3</v>
      </c>
      <c r="L4617">
        <v>0</v>
      </c>
      <c r="M4617">
        <v>34</v>
      </c>
      <c r="N4617" s="2">
        <v>0</v>
      </c>
      <c r="O4617" s="2">
        <v>8.2125603864734303E-2</v>
      </c>
      <c r="P4617">
        <v>137</v>
      </c>
      <c r="Q4617" s="2">
        <v>0.26499032882011603</v>
      </c>
      <c r="R4617">
        <v>414</v>
      </c>
      <c r="S4617">
        <v>517</v>
      </c>
      <c r="T4617">
        <v>506</v>
      </c>
      <c r="U4617">
        <v>0</v>
      </c>
      <c r="V4617">
        <v>0</v>
      </c>
      <c r="W4617">
        <v>0</v>
      </c>
      <c r="X4617">
        <v>11</v>
      </c>
      <c r="Y4617">
        <v>133</v>
      </c>
      <c r="Z4617">
        <v>0</v>
      </c>
      <c r="AA4617">
        <v>0</v>
      </c>
      <c r="AB4617">
        <v>0</v>
      </c>
      <c r="AC4617">
        <v>0</v>
      </c>
      <c r="AD4617">
        <v>399</v>
      </c>
      <c r="AE4617">
        <v>0</v>
      </c>
      <c r="AF4617">
        <v>0</v>
      </c>
      <c r="AG4617">
        <v>0</v>
      </c>
      <c r="AH4617">
        <v>14</v>
      </c>
      <c r="AI4617" s="3">
        <v>6.5162907268170422E-2</v>
      </c>
      <c r="AJ4617" s="3">
        <v>0</v>
      </c>
      <c r="AK4617" s="3">
        <v>0</v>
      </c>
      <c r="AL4617" s="3">
        <v>0</v>
      </c>
      <c r="AM4617" s="3">
        <v>0.21428571428571427</v>
      </c>
      <c r="AN4617" s="2">
        <f t="shared" si="152"/>
        <v>8.2125603864734303E-2</v>
      </c>
      <c r="AO4617" s="2">
        <v>3.3898305084745763E-2</v>
      </c>
      <c r="AP4617">
        <f t="shared" si="153"/>
        <v>34</v>
      </c>
    </row>
    <row r="4618" spans="1:42" ht="16.5" hidden="1" customHeight="1" x14ac:dyDescent="0.25">
      <c r="A4618" s="5" t="s">
        <v>787</v>
      </c>
      <c r="B4618" t="s">
        <v>710</v>
      </c>
      <c r="D4618" t="s">
        <v>32</v>
      </c>
      <c r="E4618" t="s">
        <v>443</v>
      </c>
      <c r="F4618" t="s">
        <v>711</v>
      </c>
      <c r="G4618">
        <v>27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34</v>
      </c>
      <c r="N4618" s="2">
        <v>0</v>
      </c>
      <c r="O4618" s="2">
        <v>7.9254079254079249E-2</v>
      </c>
      <c r="P4618">
        <v>24</v>
      </c>
      <c r="Q4618" s="2">
        <v>5.7279236276849645E-2</v>
      </c>
      <c r="R4618">
        <v>429</v>
      </c>
      <c r="S4618">
        <v>419</v>
      </c>
      <c r="T4618">
        <v>408</v>
      </c>
      <c r="U4618">
        <v>1</v>
      </c>
      <c r="V4618">
        <v>0</v>
      </c>
      <c r="W4618">
        <v>0</v>
      </c>
      <c r="X4618">
        <v>10</v>
      </c>
      <c r="Y4618">
        <v>23</v>
      </c>
      <c r="Z4618">
        <v>0</v>
      </c>
      <c r="AA4618">
        <v>0</v>
      </c>
      <c r="AB4618">
        <v>0</v>
      </c>
      <c r="AC4618">
        <v>0</v>
      </c>
      <c r="AD4618">
        <v>412</v>
      </c>
      <c r="AE4618">
        <v>1</v>
      </c>
      <c r="AF4618">
        <v>0</v>
      </c>
      <c r="AG4618">
        <v>0</v>
      </c>
      <c r="AH4618">
        <v>10</v>
      </c>
      <c r="AI4618" s="3">
        <v>6.553398058252427E-2</v>
      </c>
      <c r="AJ4618" s="3">
        <v>0</v>
      </c>
      <c r="AK4618" s="3">
        <v>0</v>
      </c>
      <c r="AL4618" s="3">
        <v>0</v>
      </c>
      <c r="AM4618" s="3">
        <v>0</v>
      </c>
      <c r="AN4618" s="2">
        <f t="shared" si="152"/>
        <v>7.9254079254079249E-2</v>
      </c>
      <c r="AO4618" s="2">
        <v>2.6004728132387706E-2</v>
      </c>
      <c r="AP4618">
        <f t="shared" si="153"/>
        <v>34</v>
      </c>
    </row>
    <row r="4619" spans="1:42" ht="16.5" hidden="1" customHeight="1" x14ac:dyDescent="0.25">
      <c r="A4619" s="4" t="s">
        <v>803</v>
      </c>
      <c r="B4619" s="1" t="s">
        <v>360</v>
      </c>
      <c r="D4619" t="s">
        <v>32</v>
      </c>
      <c r="E4619" t="s">
        <v>354</v>
      </c>
      <c r="F4619" t="s">
        <v>361</v>
      </c>
      <c r="G4619">
        <v>29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34</v>
      </c>
      <c r="N4619" s="2">
        <v>0</v>
      </c>
      <c r="O4619" s="2">
        <v>7.9069767441860464E-2</v>
      </c>
      <c r="P4619">
        <v>9</v>
      </c>
      <c r="Q4619" s="2">
        <v>2.2222222222222223E-2</v>
      </c>
      <c r="R4619">
        <v>430</v>
      </c>
      <c r="S4619">
        <v>405</v>
      </c>
      <c r="T4619">
        <v>399</v>
      </c>
      <c r="U4619">
        <v>0</v>
      </c>
      <c r="V4619">
        <v>1</v>
      </c>
      <c r="W4619">
        <v>0</v>
      </c>
      <c r="X4619">
        <v>2</v>
      </c>
      <c r="Y4619">
        <v>4</v>
      </c>
      <c r="Z4619">
        <v>0</v>
      </c>
      <c r="AA4619">
        <v>0</v>
      </c>
      <c r="AB4619">
        <v>0</v>
      </c>
      <c r="AC4619">
        <v>0</v>
      </c>
      <c r="AD4619">
        <v>424</v>
      </c>
      <c r="AE4619">
        <v>0</v>
      </c>
      <c r="AF4619">
        <v>1</v>
      </c>
      <c r="AG4619">
        <v>0</v>
      </c>
      <c r="AH4619">
        <v>2</v>
      </c>
      <c r="AI4619" s="3">
        <v>6.8396226415094338E-2</v>
      </c>
      <c r="AJ4619" s="3">
        <v>0</v>
      </c>
      <c r="AK4619" s="3">
        <v>0</v>
      </c>
      <c r="AL4619" s="3">
        <v>0</v>
      </c>
      <c r="AM4619" s="3">
        <v>0</v>
      </c>
      <c r="AN4619" s="2">
        <f t="shared" si="152"/>
        <v>7.9069767441860464E-2</v>
      </c>
      <c r="AO4619" s="2">
        <v>7.0257611241217799E-3</v>
      </c>
      <c r="AP4619">
        <f t="shared" si="153"/>
        <v>34</v>
      </c>
    </row>
    <row r="4620" spans="1:42" ht="16.5" hidden="1" customHeight="1" x14ac:dyDescent="0.25">
      <c r="A4620" s="5" t="s">
        <v>792</v>
      </c>
      <c r="B4620" s="1" t="s">
        <v>364</v>
      </c>
      <c r="D4620" t="s">
        <v>32</v>
      </c>
      <c r="E4620" t="s">
        <v>365</v>
      </c>
      <c r="F4620" t="s">
        <v>366</v>
      </c>
      <c r="G4620">
        <v>28</v>
      </c>
      <c r="H4620">
        <v>0</v>
      </c>
      <c r="I4620">
        <v>0</v>
      </c>
      <c r="J4620">
        <v>0</v>
      </c>
      <c r="K4620">
        <v>4</v>
      </c>
      <c r="L4620">
        <v>0</v>
      </c>
      <c r="M4620">
        <v>34</v>
      </c>
      <c r="N4620" s="2">
        <v>0</v>
      </c>
      <c r="O4620" s="2">
        <v>7.780320366132723E-2</v>
      </c>
      <c r="P4620">
        <v>36</v>
      </c>
      <c r="Q4620" s="2">
        <v>8.2004555808656038E-2</v>
      </c>
      <c r="R4620">
        <v>437</v>
      </c>
      <c r="S4620">
        <v>439</v>
      </c>
      <c r="T4620">
        <v>409</v>
      </c>
      <c r="U4620">
        <v>3</v>
      </c>
      <c r="V4620">
        <v>4</v>
      </c>
      <c r="W4620">
        <v>5</v>
      </c>
      <c r="X4620">
        <v>18</v>
      </c>
      <c r="Y4620">
        <v>32</v>
      </c>
      <c r="Z4620">
        <v>0</v>
      </c>
      <c r="AA4620">
        <v>0</v>
      </c>
      <c r="AB4620">
        <v>0</v>
      </c>
      <c r="AC4620">
        <v>0</v>
      </c>
      <c r="AD4620">
        <v>405</v>
      </c>
      <c r="AE4620">
        <v>3</v>
      </c>
      <c r="AF4620">
        <v>4</v>
      </c>
      <c r="AG4620">
        <v>5</v>
      </c>
      <c r="AH4620">
        <v>22</v>
      </c>
      <c r="AI4620" s="3">
        <v>6.9135802469135796E-2</v>
      </c>
      <c r="AJ4620" s="3">
        <v>0</v>
      </c>
      <c r="AK4620" s="3">
        <v>0</v>
      </c>
      <c r="AL4620" s="3">
        <v>0</v>
      </c>
      <c r="AM4620" s="3">
        <v>0.18181818181818182</v>
      </c>
      <c r="AN4620" s="2">
        <f t="shared" si="152"/>
        <v>7.780320366132723E-2</v>
      </c>
      <c r="AO4620" s="2">
        <v>7.7448747152619596E-2</v>
      </c>
      <c r="AP4620">
        <f t="shared" si="153"/>
        <v>34</v>
      </c>
    </row>
    <row r="4621" spans="1:42" ht="16.5" hidden="1" customHeight="1" x14ac:dyDescent="0.25">
      <c r="A4621" s="5" t="s">
        <v>795</v>
      </c>
      <c r="B4621" s="1" t="s">
        <v>238</v>
      </c>
      <c r="D4621" t="s">
        <v>32</v>
      </c>
      <c r="E4621" t="s">
        <v>239</v>
      </c>
      <c r="F4621" t="s">
        <v>240</v>
      </c>
      <c r="G4621">
        <v>34</v>
      </c>
      <c r="H4621">
        <v>0</v>
      </c>
      <c r="I4621">
        <v>0</v>
      </c>
      <c r="J4621">
        <v>0</v>
      </c>
      <c r="K4621">
        <v>0</v>
      </c>
      <c r="L4621">
        <v>11</v>
      </c>
      <c r="M4621">
        <v>23</v>
      </c>
      <c r="N4621" s="2">
        <v>2.3060796645702306E-2</v>
      </c>
      <c r="O4621" s="2">
        <v>4.8218029350104823E-2</v>
      </c>
      <c r="P4621">
        <v>1390</v>
      </c>
      <c r="Q4621" s="2">
        <v>0.75831969448990721</v>
      </c>
      <c r="R4621">
        <v>477</v>
      </c>
      <c r="S4621">
        <v>1833</v>
      </c>
      <c r="T4621">
        <v>1698</v>
      </c>
      <c r="U4621">
        <v>18</v>
      </c>
      <c r="V4621">
        <v>56</v>
      </c>
      <c r="W4621">
        <v>22</v>
      </c>
      <c r="X4621">
        <v>39</v>
      </c>
      <c r="Y4621">
        <v>1171</v>
      </c>
      <c r="Z4621">
        <v>4</v>
      </c>
      <c r="AA4621">
        <v>33</v>
      </c>
      <c r="AB4621">
        <v>6</v>
      </c>
      <c r="AC4621">
        <v>14</v>
      </c>
      <c r="AD4621">
        <v>561</v>
      </c>
      <c r="AE4621">
        <v>14</v>
      </c>
      <c r="AF4621">
        <v>23</v>
      </c>
      <c r="AG4621">
        <v>16</v>
      </c>
      <c r="AH4621">
        <v>25</v>
      </c>
      <c r="AI4621" s="3">
        <v>6.0606060606060608E-2</v>
      </c>
      <c r="AJ4621" s="3">
        <v>0</v>
      </c>
      <c r="AK4621" s="3">
        <v>0</v>
      </c>
      <c r="AL4621" s="3">
        <v>0</v>
      </c>
      <c r="AM4621" s="3">
        <v>0</v>
      </c>
      <c r="AN4621" s="2">
        <f t="shared" si="152"/>
        <v>7.1278825995807121E-2</v>
      </c>
      <c r="AO4621" s="2">
        <v>0.12206572769953052</v>
      </c>
      <c r="AP4621">
        <f t="shared" si="153"/>
        <v>34</v>
      </c>
    </row>
    <row r="4622" spans="1:42" ht="16.5" hidden="1" customHeight="1" x14ac:dyDescent="0.25">
      <c r="A4622" s="4" t="s">
        <v>801</v>
      </c>
      <c r="B4622" t="s">
        <v>642</v>
      </c>
      <c r="D4622" t="s">
        <v>32</v>
      </c>
      <c r="E4622" t="s">
        <v>305</v>
      </c>
      <c r="F4622" t="s">
        <v>643</v>
      </c>
      <c r="G4622">
        <v>26</v>
      </c>
      <c r="H4622">
        <v>0</v>
      </c>
      <c r="I4622">
        <v>0</v>
      </c>
      <c r="J4622">
        <v>4</v>
      </c>
      <c r="K4622">
        <v>0</v>
      </c>
      <c r="L4622">
        <v>10</v>
      </c>
      <c r="M4622">
        <v>24</v>
      </c>
      <c r="N4622" s="2">
        <v>2.0703933747412008E-2</v>
      </c>
      <c r="O4622" s="2">
        <v>4.9689440993788817E-2</v>
      </c>
      <c r="P4622">
        <v>208</v>
      </c>
      <c r="Q4622" s="2">
        <v>0.31659056316590561</v>
      </c>
      <c r="R4622">
        <v>483</v>
      </c>
      <c r="S4622">
        <v>657</v>
      </c>
      <c r="T4622">
        <v>610</v>
      </c>
      <c r="U4622">
        <v>7</v>
      </c>
      <c r="V4622">
        <v>5</v>
      </c>
      <c r="W4622">
        <v>8</v>
      </c>
      <c r="X4622">
        <v>27</v>
      </c>
      <c r="Y4622">
        <v>173</v>
      </c>
      <c r="Z4622">
        <v>5</v>
      </c>
      <c r="AA4622">
        <v>0</v>
      </c>
      <c r="AB4622">
        <v>0</v>
      </c>
      <c r="AC4622">
        <v>14</v>
      </c>
      <c r="AD4622">
        <v>463</v>
      </c>
      <c r="AE4622">
        <v>2</v>
      </c>
      <c r="AF4622">
        <v>5</v>
      </c>
      <c r="AG4622">
        <v>12</v>
      </c>
      <c r="AH4622">
        <v>13</v>
      </c>
      <c r="AI4622" s="3">
        <v>5.6155507559395246E-2</v>
      </c>
      <c r="AJ4622" s="3">
        <v>0</v>
      </c>
      <c r="AK4622" s="3">
        <v>0</v>
      </c>
      <c r="AL4622" s="3">
        <v>0.33333333333333331</v>
      </c>
      <c r="AM4622" s="3">
        <v>0</v>
      </c>
      <c r="AN4622" s="2">
        <f t="shared" si="152"/>
        <v>7.0393374741200831E-2</v>
      </c>
      <c r="AO4622" s="2">
        <v>6.4646464646464646E-2</v>
      </c>
      <c r="AP4622">
        <f t="shared" si="153"/>
        <v>34</v>
      </c>
    </row>
    <row r="4623" spans="1:42" ht="16.5" hidden="1" customHeight="1" x14ac:dyDescent="0.25">
      <c r="A4623" s="5" t="s">
        <v>793</v>
      </c>
      <c r="B4623" s="1" t="s">
        <v>335</v>
      </c>
      <c r="D4623" t="s">
        <v>32</v>
      </c>
      <c r="E4623" t="s">
        <v>336</v>
      </c>
      <c r="F4623" t="s">
        <v>337</v>
      </c>
      <c r="G4623">
        <v>16</v>
      </c>
      <c r="H4623">
        <v>14</v>
      </c>
      <c r="I4623">
        <v>0</v>
      </c>
      <c r="J4623">
        <v>0</v>
      </c>
      <c r="K4623">
        <v>0</v>
      </c>
      <c r="L4623">
        <v>0</v>
      </c>
      <c r="M4623">
        <v>34</v>
      </c>
      <c r="N4623" s="2">
        <v>0</v>
      </c>
      <c r="O4623" s="2">
        <v>6.4272211720226846E-2</v>
      </c>
      <c r="P4623">
        <v>88</v>
      </c>
      <c r="Q4623" s="2">
        <v>0.15094339622641509</v>
      </c>
      <c r="R4623">
        <v>529</v>
      </c>
      <c r="S4623">
        <v>583</v>
      </c>
      <c r="T4623">
        <v>511</v>
      </c>
      <c r="U4623">
        <v>64</v>
      </c>
      <c r="V4623">
        <v>2</v>
      </c>
      <c r="W4623">
        <v>3</v>
      </c>
      <c r="X4623">
        <v>3</v>
      </c>
      <c r="Y4623">
        <v>85</v>
      </c>
      <c r="Z4623">
        <v>0</v>
      </c>
      <c r="AA4623">
        <v>0</v>
      </c>
      <c r="AB4623">
        <v>0</v>
      </c>
      <c r="AC4623">
        <v>0</v>
      </c>
      <c r="AD4623">
        <v>442</v>
      </c>
      <c r="AE4623">
        <v>78</v>
      </c>
      <c r="AF4623">
        <v>2</v>
      </c>
      <c r="AG4623">
        <v>3</v>
      </c>
      <c r="AH4623">
        <v>3</v>
      </c>
      <c r="AI4623" s="3">
        <v>3.6199095022624438E-2</v>
      </c>
      <c r="AJ4623" s="3">
        <v>0.17948717948717949</v>
      </c>
      <c r="AK4623" s="3">
        <v>0</v>
      </c>
      <c r="AL4623" s="3">
        <v>0</v>
      </c>
      <c r="AM4623" s="3">
        <v>0</v>
      </c>
      <c r="AN4623" s="2">
        <f t="shared" si="152"/>
        <v>6.4272211720226846E-2</v>
      </c>
      <c r="AO4623" s="2">
        <v>0.16287878787878787</v>
      </c>
      <c r="AP4623">
        <f t="shared" si="153"/>
        <v>34</v>
      </c>
    </row>
    <row r="4624" spans="1:42" ht="16.5" hidden="1" customHeight="1" x14ac:dyDescent="0.25">
      <c r="A4624" s="4" t="s">
        <v>803</v>
      </c>
      <c r="B4624" t="s">
        <v>720</v>
      </c>
      <c r="D4624" t="s">
        <v>32</v>
      </c>
      <c r="E4624" t="s">
        <v>667</v>
      </c>
      <c r="F4624" t="s">
        <v>721</v>
      </c>
      <c r="G4624">
        <v>14</v>
      </c>
      <c r="H4624">
        <v>0</v>
      </c>
      <c r="I4624">
        <v>10</v>
      </c>
      <c r="J4624">
        <v>0</v>
      </c>
      <c r="K4624">
        <v>3</v>
      </c>
      <c r="L4624">
        <v>0</v>
      </c>
      <c r="M4624">
        <v>34</v>
      </c>
      <c r="N4624" s="2">
        <v>0</v>
      </c>
      <c r="O4624" s="2">
        <v>6.148282097649186E-2</v>
      </c>
      <c r="P4624">
        <v>43</v>
      </c>
      <c r="Q4624" s="2">
        <v>7.6512455516014238E-2</v>
      </c>
      <c r="R4624">
        <v>553</v>
      </c>
      <c r="S4624">
        <v>562</v>
      </c>
      <c r="T4624">
        <v>512</v>
      </c>
      <c r="U4624">
        <v>6</v>
      </c>
      <c r="V4624">
        <v>5</v>
      </c>
      <c r="W4624">
        <v>5</v>
      </c>
      <c r="X4624">
        <v>36</v>
      </c>
      <c r="Y4624">
        <v>37</v>
      </c>
      <c r="Z4624">
        <v>0</v>
      </c>
      <c r="AA4624">
        <v>0</v>
      </c>
      <c r="AB4624">
        <v>4</v>
      </c>
      <c r="AC4624">
        <v>0</v>
      </c>
      <c r="AD4624">
        <v>489</v>
      </c>
      <c r="AE4624">
        <v>6</v>
      </c>
      <c r="AF4624">
        <v>15</v>
      </c>
      <c r="AG4624">
        <v>1</v>
      </c>
      <c r="AH4624">
        <v>39</v>
      </c>
      <c r="AI4624" s="3">
        <v>2.8629856850715747E-2</v>
      </c>
      <c r="AJ4624" s="3">
        <v>0</v>
      </c>
      <c r="AK4624" s="3">
        <v>0.66666666666666663</v>
      </c>
      <c r="AL4624" s="3">
        <v>0</v>
      </c>
      <c r="AM4624" s="3">
        <v>7.6923076923076927E-2</v>
      </c>
      <c r="AN4624" s="2">
        <f t="shared" si="152"/>
        <v>6.148282097649186E-2</v>
      </c>
      <c r="AO4624" s="2">
        <v>0.11090909090909092</v>
      </c>
      <c r="AP4624">
        <f t="shared" si="153"/>
        <v>34</v>
      </c>
    </row>
    <row r="4625" spans="1:42" ht="16.5" hidden="1" customHeight="1" x14ac:dyDescent="0.25">
      <c r="A4625" s="5" t="s">
        <v>792</v>
      </c>
      <c r="B4625" t="s">
        <v>747</v>
      </c>
      <c r="D4625" t="s">
        <v>32</v>
      </c>
      <c r="E4625" t="s">
        <v>144</v>
      </c>
      <c r="F4625" t="s">
        <v>748</v>
      </c>
      <c r="G4625">
        <v>25</v>
      </c>
      <c r="H4625">
        <v>0</v>
      </c>
      <c r="I4625">
        <v>0</v>
      </c>
      <c r="J4625">
        <v>6</v>
      </c>
      <c r="K4625">
        <v>0</v>
      </c>
      <c r="L4625">
        <v>0</v>
      </c>
      <c r="M4625">
        <v>34</v>
      </c>
      <c r="N4625" s="2">
        <v>0</v>
      </c>
      <c r="O4625" s="2">
        <v>6.093189964157706E-2</v>
      </c>
      <c r="P4625">
        <v>32</v>
      </c>
      <c r="Q4625" s="2">
        <v>5.7553956834532377E-2</v>
      </c>
      <c r="R4625">
        <v>558</v>
      </c>
      <c r="S4625">
        <v>556</v>
      </c>
      <c r="T4625">
        <v>389</v>
      </c>
      <c r="U4625">
        <v>0</v>
      </c>
      <c r="V4625">
        <v>3</v>
      </c>
      <c r="W4625">
        <v>161</v>
      </c>
      <c r="X4625">
        <v>3</v>
      </c>
      <c r="Y4625">
        <v>23</v>
      </c>
      <c r="Z4625">
        <v>0</v>
      </c>
      <c r="AA4625">
        <v>0</v>
      </c>
      <c r="AB4625">
        <v>4</v>
      </c>
      <c r="AC4625">
        <v>0</v>
      </c>
      <c r="AD4625">
        <v>391</v>
      </c>
      <c r="AE4625">
        <v>0</v>
      </c>
      <c r="AF4625">
        <v>3</v>
      </c>
      <c r="AG4625">
        <v>163</v>
      </c>
      <c r="AH4625">
        <v>3</v>
      </c>
      <c r="AI4625" s="3">
        <v>6.3938618925831206E-2</v>
      </c>
      <c r="AJ4625" s="3">
        <v>0</v>
      </c>
      <c r="AK4625" s="3">
        <v>0</v>
      </c>
      <c r="AL4625" s="3">
        <v>3.6809815950920248E-2</v>
      </c>
      <c r="AM4625" s="3">
        <v>0</v>
      </c>
      <c r="AN4625" s="2">
        <f t="shared" si="152"/>
        <v>6.093189964157706E-2</v>
      </c>
      <c r="AO4625" s="2">
        <v>0.30178571428571427</v>
      </c>
      <c r="AP4625">
        <f t="shared" si="153"/>
        <v>34</v>
      </c>
    </row>
    <row r="4626" spans="1:42" ht="16.5" hidden="1" customHeight="1" x14ac:dyDescent="0.25">
      <c r="A4626" s="5" t="s">
        <v>795</v>
      </c>
      <c r="B4626" s="1" t="s">
        <v>199</v>
      </c>
      <c r="D4626" t="s">
        <v>32</v>
      </c>
      <c r="E4626" t="s">
        <v>197</v>
      </c>
      <c r="F4626" t="s">
        <v>200</v>
      </c>
      <c r="G4626">
        <v>34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34</v>
      </c>
      <c r="N4626" s="2">
        <v>0</v>
      </c>
      <c r="O4626" s="2">
        <v>5.647840531561462E-2</v>
      </c>
      <c r="P4626">
        <v>130</v>
      </c>
      <c r="Q4626" s="2">
        <v>0.18624641833810887</v>
      </c>
      <c r="R4626">
        <v>602</v>
      </c>
      <c r="S4626">
        <v>698</v>
      </c>
      <c r="T4626">
        <v>662</v>
      </c>
      <c r="U4626">
        <v>0</v>
      </c>
      <c r="V4626">
        <v>1</v>
      </c>
      <c r="W4626">
        <v>3</v>
      </c>
      <c r="X4626">
        <v>32</v>
      </c>
      <c r="Y4626">
        <v>126</v>
      </c>
      <c r="Z4626">
        <v>0</v>
      </c>
      <c r="AA4626">
        <v>0</v>
      </c>
      <c r="AB4626">
        <v>0</v>
      </c>
      <c r="AC4626">
        <v>0</v>
      </c>
      <c r="AD4626">
        <v>570</v>
      </c>
      <c r="AE4626">
        <v>0</v>
      </c>
      <c r="AF4626">
        <v>1</v>
      </c>
      <c r="AG4626">
        <v>3</v>
      </c>
      <c r="AH4626">
        <v>32</v>
      </c>
      <c r="AI4626" s="3">
        <v>5.9649122807017542E-2</v>
      </c>
      <c r="AJ4626" s="3">
        <v>0</v>
      </c>
      <c r="AK4626" s="3">
        <v>0</v>
      </c>
      <c r="AL4626" s="3">
        <v>0</v>
      </c>
      <c r="AM4626" s="3">
        <v>0</v>
      </c>
      <c r="AN4626" s="2">
        <f t="shared" si="152"/>
        <v>5.647840531561462E-2</v>
      </c>
      <c r="AO4626" s="2">
        <v>5.9405940594059403E-2</v>
      </c>
      <c r="AP4626">
        <f t="shared" si="153"/>
        <v>34</v>
      </c>
    </row>
    <row r="4627" spans="1:42" ht="16.5" hidden="1" customHeight="1" x14ac:dyDescent="0.25">
      <c r="A4627" s="4" t="s">
        <v>797</v>
      </c>
      <c r="B4627" s="1" t="s">
        <v>179</v>
      </c>
      <c r="D4627" t="s">
        <v>32</v>
      </c>
      <c r="E4627" t="s">
        <v>177</v>
      </c>
      <c r="F4627" t="s">
        <v>180</v>
      </c>
      <c r="G4627">
        <v>28</v>
      </c>
      <c r="H4627">
        <v>0</v>
      </c>
      <c r="I4627">
        <v>0</v>
      </c>
      <c r="J4627">
        <v>0</v>
      </c>
      <c r="K4627">
        <v>0</v>
      </c>
      <c r="L4627">
        <v>4</v>
      </c>
      <c r="M4627">
        <v>30</v>
      </c>
      <c r="N4627" s="2">
        <v>6.4000000000000003E-3</v>
      </c>
      <c r="O4627" s="2">
        <v>4.8000000000000001E-2</v>
      </c>
      <c r="P4627">
        <v>270</v>
      </c>
      <c r="Q4627" s="2">
        <v>0.31358885017421601</v>
      </c>
      <c r="R4627">
        <v>625</v>
      </c>
      <c r="S4627">
        <v>861</v>
      </c>
      <c r="T4627">
        <v>828</v>
      </c>
      <c r="U4627">
        <v>2</v>
      </c>
      <c r="V4627">
        <v>9</v>
      </c>
      <c r="W4627">
        <v>9</v>
      </c>
      <c r="X4627">
        <v>13</v>
      </c>
      <c r="Y4627">
        <v>262</v>
      </c>
      <c r="Z4627">
        <v>0</v>
      </c>
      <c r="AA4627">
        <v>0</v>
      </c>
      <c r="AB4627">
        <v>0</v>
      </c>
      <c r="AC4627">
        <v>0</v>
      </c>
      <c r="AD4627">
        <v>594</v>
      </c>
      <c r="AE4627">
        <v>2</v>
      </c>
      <c r="AF4627">
        <v>9</v>
      </c>
      <c r="AG4627">
        <v>9</v>
      </c>
      <c r="AH4627">
        <v>13</v>
      </c>
      <c r="AI4627" s="3">
        <v>4.7138047138047139E-2</v>
      </c>
      <c r="AJ4627" s="3">
        <v>0</v>
      </c>
      <c r="AK4627" s="3">
        <v>0</v>
      </c>
      <c r="AL4627" s="3">
        <v>0</v>
      </c>
      <c r="AM4627" s="3">
        <v>0</v>
      </c>
      <c r="AN4627" s="2">
        <f t="shared" si="152"/>
        <v>5.4400000000000004E-2</v>
      </c>
      <c r="AO4627" s="2">
        <v>5.2631578947368418E-2</v>
      </c>
      <c r="AP4627">
        <f t="shared" si="153"/>
        <v>34</v>
      </c>
    </row>
    <row r="4628" spans="1:42" ht="16.5" hidden="1" customHeight="1" x14ac:dyDescent="0.25">
      <c r="A4628" s="5" t="s">
        <v>789</v>
      </c>
      <c r="B4628" s="1" t="s">
        <v>581</v>
      </c>
      <c r="D4628" t="s">
        <v>32</v>
      </c>
      <c r="E4628" t="s">
        <v>582</v>
      </c>
      <c r="F4628" t="s">
        <v>583</v>
      </c>
      <c r="G4628">
        <v>31</v>
      </c>
      <c r="H4628">
        <v>0</v>
      </c>
      <c r="I4628">
        <v>0</v>
      </c>
      <c r="J4628">
        <v>0</v>
      </c>
      <c r="K4628">
        <v>0</v>
      </c>
      <c r="L4628">
        <v>4</v>
      </c>
      <c r="M4628">
        <v>30</v>
      </c>
      <c r="N4628" s="2">
        <v>5.6980056980056983E-3</v>
      </c>
      <c r="O4628" s="2">
        <v>4.2735042735042736E-2</v>
      </c>
      <c r="P4628">
        <v>117</v>
      </c>
      <c r="Q4628" s="2">
        <v>0.14904458598726114</v>
      </c>
      <c r="R4628">
        <v>702</v>
      </c>
      <c r="S4628">
        <v>785</v>
      </c>
      <c r="T4628">
        <v>766</v>
      </c>
      <c r="U4628">
        <v>3</v>
      </c>
      <c r="V4628">
        <v>2</v>
      </c>
      <c r="W4628">
        <v>4</v>
      </c>
      <c r="X4628">
        <v>10</v>
      </c>
      <c r="Y4628">
        <v>114</v>
      </c>
      <c r="Z4628">
        <v>0</v>
      </c>
      <c r="AA4628">
        <v>0</v>
      </c>
      <c r="AB4628">
        <v>0</v>
      </c>
      <c r="AC4628">
        <v>0</v>
      </c>
      <c r="AD4628">
        <v>683</v>
      </c>
      <c r="AE4628">
        <v>3</v>
      </c>
      <c r="AF4628">
        <v>2</v>
      </c>
      <c r="AG4628">
        <v>4</v>
      </c>
      <c r="AH4628">
        <v>10</v>
      </c>
      <c r="AI4628" s="3">
        <v>4.5387994143484628E-2</v>
      </c>
      <c r="AJ4628" s="3">
        <v>0</v>
      </c>
      <c r="AK4628" s="3">
        <v>0</v>
      </c>
      <c r="AL4628" s="3">
        <v>0</v>
      </c>
      <c r="AM4628" s="3">
        <v>0</v>
      </c>
      <c r="AN4628" s="2">
        <f t="shared" si="152"/>
        <v>4.8433048433048437E-2</v>
      </c>
      <c r="AO4628" s="2">
        <v>2.7065527065527065E-2</v>
      </c>
      <c r="AP4628">
        <f t="shared" si="153"/>
        <v>34</v>
      </c>
    </row>
    <row r="4629" spans="1:42" ht="16.5" hidden="1" customHeight="1" x14ac:dyDescent="0.25">
      <c r="A4629" s="5" t="s">
        <v>792</v>
      </c>
      <c r="B4629" s="1" t="s">
        <v>136</v>
      </c>
      <c r="D4629" t="s">
        <v>32</v>
      </c>
      <c r="E4629" t="s">
        <v>134</v>
      </c>
      <c r="F4629" t="s">
        <v>137</v>
      </c>
      <c r="G4629">
        <v>27</v>
      </c>
      <c r="H4629">
        <v>0</v>
      </c>
      <c r="I4629">
        <v>0</v>
      </c>
      <c r="J4629">
        <v>0</v>
      </c>
      <c r="K4629">
        <v>3</v>
      </c>
      <c r="L4629">
        <v>0</v>
      </c>
      <c r="M4629">
        <v>34</v>
      </c>
      <c r="N4629" s="2">
        <v>0</v>
      </c>
      <c r="O4629" s="2">
        <v>4.336734693877551E-2</v>
      </c>
      <c r="P4629">
        <v>143</v>
      </c>
      <c r="Q4629" s="2">
        <v>0.16013437849944009</v>
      </c>
      <c r="R4629">
        <v>784</v>
      </c>
      <c r="S4629">
        <v>893</v>
      </c>
      <c r="T4629">
        <v>881</v>
      </c>
      <c r="U4629">
        <v>2</v>
      </c>
      <c r="V4629">
        <v>7</v>
      </c>
      <c r="W4629">
        <v>0</v>
      </c>
      <c r="X4629">
        <v>3</v>
      </c>
      <c r="Y4629">
        <v>142</v>
      </c>
      <c r="Z4629">
        <v>0</v>
      </c>
      <c r="AA4629">
        <v>0</v>
      </c>
      <c r="AB4629">
        <v>0</v>
      </c>
      <c r="AC4629">
        <v>0</v>
      </c>
      <c r="AD4629">
        <v>766</v>
      </c>
      <c r="AE4629">
        <v>2</v>
      </c>
      <c r="AF4629">
        <v>7</v>
      </c>
      <c r="AG4629">
        <v>0</v>
      </c>
      <c r="AH4629">
        <v>6</v>
      </c>
      <c r="AI4629" s="3">
        <v>3.5248041775456922E-2</v>
      </c>
      <c r="AJ4629" s="3">
        <v>0</v>
      </c>
      <c r="AK4629" s="3">
        <v>0</v>
      </c>
      <c r="AL4629" s="3">
        <v>0</v>
      </c>
      <c r="AM4629" s="3">
        <v>0.5</v>
      </c>
      <c r="AN4629" s="2">
        <f t="shared" si="152"/>
        <v>4.336734693877551E-2</v>
      </c>
      <c r="AO4629" s="2">
        <v>1.9206145966709345E-2</v>
      </c>
      <c r="AP4629">
        <f t="shared" si="153"/>
        <v>34</v>
      </c>
    </row>
    <row r="4630" spans="1:42" ht="16.5" hidden="1" customHeight="1" x14ac:dyDescent="0.25">
      <c r="A4630" s="5" t="s">
        <v>793</v>
      </c>
      <c r="B4630" s="1" t="s">
        <v>136</v>
      </c>
      <c r="D4630" t="s">
        <v>32</v>
      </c>
      <c r="E4630" t="s">
        <v>134</v>
      </c>
      <c r="F4630" t="s">
        <v>137</v>
      </c>
      <c r="G4630">
        <v>27</v>
      </c>
      <c r="H4630">
        <v>0</v>
      </c>
      <c r="I4630">
        <v>0</v>
      </c>
      <c r="J4630">
        <v>0</v>
      </c>
      <c r="K4630">
        <v>3</v>
      </c>
      <c r="L4630">
        <v>0</v>
      </c>
      <c r="M4630">
        <v>34</v>
      </c>
      <c r="N4630" s="2">
        <v>0</v>
      </c>
      <c r="O4630" s="2">
        <v>4.2394014962593519E-2</v>
      </c>
      <c r="P4630">
        <v>131</v>
      </c>
      <c r="Q4630" s="2">
        <v>0.14571746384872081</v>
      </c>
      <c r="R4630">
        <v>802</v>
      </c>
      <c r="S4630">
        <v>899</v>
      </c>
      <c r="T4630">
        <v>885</v>
      </c>
      <c r="U4630">
        <v>2</v>
      </c>
      <c r="V4630">
        <v>7</v>
      </c>
      <c r="W4630">
        <v>1</v>
      </c>
      <c r="X4630">
        <v>4</v>
      </c>
      <c r="Y4630">
        <v>130</v>
      </c>
      <c r="Z4630">
        <v>0</v>
      </c>
      <c r="AA4630">
        <v>0</v>
      </c>
      <c r="AB4630">
        <v>0</v>
      </c>
      <c r="AC4630">
        <v>0</v>
      </c>
      <c r="AD4630">
        <v>782</v>
      </c>
      <c r="AE4630">
        <v>2</v>
      </c>
      <c r="AF4630">
        <v>7</v>
      </c>
      <c r="AG4630">
        <v>1</v>
      </c>
      <c r="AH4630">
        <v>7</v>
      </c>
      <c r="AI4630" s="3">
        <v>3.4526854219948847E-2</v>
      </c>
      <c r="AJ4630" s="3">
        <v>0</v>
      </c>
      <c r="AK4630" s="3">
        <v>0</v>
      </c>
      <c r="AL4630" s="3">
        <v>0</v>
      </c>
      <c r="AM4630" s="3">
        <v>0.42857142857142855</v>
      </c>
      <c r="AN4630" s="2">
        <f t="shared" si="152"/>
        <v>4.2394014962593519E-2</v>
      </c>
      <c r="AO4630" s="2">
        <v>2.1276595744680851E-2</v>
      </c>
      <c r="AP4630">
        <f t="shared" si="153"/>
        <v>34</v>
      </c>
    </row>
    <row r="4631" spans="1:42" ht="16.5" hidden="1" customHeight="1" x14ac:dyDescent="0.25">
      <c r="A4631" s="5" t="s">
        <v>792</v>
      </c>
      <c r="B4631" s="1" t="s">
        <v>345</v>
      </c>
      <c r="D4631" t="s">
        <v>32</v>
      </c>
      <c r="E4631" t="s">
        <v>343</v>
      </c>
      <c r="F4631" t="s">
        <v>346</v>
      </c>
      <c r="G4631">
        <v>33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34</v>
      </c>
      <c r="N4631" s="2">
        <v>0</v>
      </c>
      <c r="O4631" s="2">
        <v>3.9125431530494824E-2</v>
      </c>
      <c r="P4631">
        <v>208</v>
      </c>
      <c r="Q4631" s="2">
        <v>0.19942473633748803</v>
      </c>
      <c r="R4631">
        <v>869</v>
      </c>
      <c r="S4631">
        <v>1043</v>
      </c>
      <c r="T4631">
        <v>1020</v>
      </c>
      <c r="U4631">
        <v>7</v>
      </c>
      <c r="V4631">
        <v>5</v>
      </c>
      <c r="W4631">
        <v>3</v>
      </c>
      <c r="X4631">
        <v>8</v>
      </c>
      <c r="Y4631">
        <v>199</v>
      </c>
      <c r="Z4631">
        <v>4</v>
      </c>
      <c r="AA4631">
        <v>0</v>
      </c>
      <c r="AB4631">
        <v>0</v>
      </c>
      <c r="AC4631">
        <v>0</v>
      </c>
      <c r="AD4631">
        <v>854</v>
      </c>
      <c r="AE4631">
        <v>3</v>
      </c>
      <c r="AF4631">
        <v>5</v>
      </c>
      <c r="AG4631">
        <v>3</v>
      </c>
      <c r="AH4631">
        <v>8</v>
      </c>
      <c r="AI4631" s="3">
        <v>3.864168618266979E-2</v>
      </c>
      <c r="AJ4631" s="3">
        <v>0</v>
      </c>
      <c r="AK4631" s="3">
        <v>0</v>
      </c>
      <c r="AL4631" s="3">
        <v>0</v>
      </c>
      <c r="AM4631" s="3">
        <v>0</v>
      </c>
      <c r="AN4631" s="2">
        <f t="shared" si="152"/>
        <v>3.9125431530494824E-2</v>
      </c>
      <c r="AO4631" s="2">
        <v>2.1764032073310423E-2</v>
      </c>
      <c r="AP4631">
        <f t="shared" si="153"/>
        <v>34</v>
      </c>
    </row>
    <row r="4632" spans="1:42" ht="16.5" hidden="1" customHeight="1" x14ac:dyDescent="0.25">
      <c r="A4632" s="4" t="s">
        <v>803</v>
      </c>
      <c r="B4632" s="1" t="s">
        <v>516</v>
      </c>
      <c r="D4632" t="s">
        <v>32</v>
      </c>
      <c r="E4632" t="s">
        <v>517</v>
      </c>
      <c r="F4632" t="s">
        <v>518</v>
      </c>
      <c r="G4632">
        <v>33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34</v>
      </c>
      <c r="N4632" s="2">
        <v>0</v>
      </c>
      <c r="O4632" s="2">
        <v>3.7735849056603772E-2</v>
      </c>
      <c r="P4632">
        <v>13</v>
      </c>
      <c r="Q4632" s="2">
        <v>1.4772727272727272E-2</v>
      </c>
      <c r="R4632">
        <v>901</v>
      </c>
      <c r="S4632">
        <v>880</v>
      </c>
      <c r="T4632">
        <v>809</v>
      </c>
      <c r="U4632">
        <v>0</v>
      </c>
      <c r="V4632">
        <v>3</v>
      </c>
      <c r="W4632">
        <v>6</v>
      </c>
      <c r="X4632">
        <v>72</v>
      </c>
      <c r="Y4632">
        <v>9</v>
      </c>
      <c r="Z4632">
        <v>0</v>
      </c>
      <c r="AA4632">
        <v>0</v>
      </c>
      <c r="AB4632">
        <v>0</v>
      </c>
      <c r="AC4632">
        <v>0</v>
      </c>
      <c r="AD4632">
        <v>833</v>
      </c>
      <c r="AE4632">
        <v>0</v>
      </c>
      <c r="AF4632">
        <v>3</v>
      </c>
      <c r="AG4632">
        <v>6</v>
      </c>
      <c r="AH4632">
        <v>72</v>
      </c>
      <c r="AI4632" s="3">
        <v>3.9615846338535411E-2</v>
      </c>
      <c r="AJ4632" s="3">
        <v>0</v>
      </c>
      <c r="AK4632" s="3">
        <v>0</v>
      </c>
      <c r="AL4632" s="3">
        <v>0</v>
      </c>
      <c r="AM4632" s="3">
        <v>0</v>
      </c>
      <c r="AN4632" s="2">
        <f t="shared" si="152"/>
        <v>3.7735849056603772E-2</v>
      </c>
      <c r="AO4632" s="2">
        <v>8.8621444201312904E-2</v>
      </c>
      <c r="AP4632">
        <f t="shared" si="153"/>
        <v>34</v>
      </c>
    </row>
    <row r="4633" spans="1:42" ht="16.5" hidden="1" customHeight="1" x14ac:dyDescent="0.25">
      <c r="A4633" s="5" t="s">
        <v>802</v>
      </c>
      <c r="B4633" s="1" t="s">
        <v>345</v>
      </c>
      <c r="D4633" t="s">
        <v>32</v>
      </c>
      <c r="E4633" t="s">
        <v>343</v>
      </c>
      <c r="F4633" t="s">
        <v>346</v>
      </c>
      <c r="G4633">
        <v>33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34</v>
      </c>
      <c r="N4633" s="2">
        <v>0</v>
      </c>
      <c r="O4633" s="2">
        <v>3.5978835978835978E-2</v>
      </c>
      <c r="P4633">
        <v>80</v>
      </c>
      <c r="Q4633" s="2">
        <v>8.0726538849646826E-2</v>
      </c>
      <c r="R4633">
        <v>945</v>
      </c>
      <c r="S4633">
        <v>991</v>
      </c>
      <c r="T4633">
        <v>979</v>
      </c>
      <c r="U4633">
        <v>4</v>
      </c>
      <c r="V4633">
        <v>1</v>
      </c>
      <c r="W4633">
        <v>1</v>
      </c>
      <c r="X4633">
        <v>6</v>
      </c>
      <c r="Y4633">
        <v>76</v>
      </c>
      <c r="Z4633">
        <v>0</v>
      </c>
      <c r="AA4633">
        <v>0</v>
      </c>
      <c r="AB4633">
        <v>0</v>
      </c>
      <c r="AC4633">
        <v>0</v>
      </c>
      <c r="AD4633">
        <v>936</v>
      </c>
      <c r="AE4633">
        <v>4</v>
      </c>
      <c r="AF4633">
        <v>1</v>
      </c>
      <c r="AG4633">
        <v>1</v>
      </c>
      <c r="AH4633">
        <v>6</v>
      </c>
      <c r="AI4633" s="3">
        <v>3.5256410256410256E-2</v>
      </c>
      <c r="AJ4633" s="3">
        <v>0</v>
      </c>
      <c r="AK4633" s="3">
        <v>0</v>
      </c>
      <c r="AL4633" s="3">
        <v>0</v>
      </c>
      <c r="AM4633" s="3">
        <v>0</v>
      </c>
      <c r="AN4633" s="2">
        <f t="shared" si="152"/>
        <v>3.5978835978835978E-2</v>
      </c>
      <c r="AO4633" s="2">
        <v>1.2658227848101266E-2</v>
      </c>
      <c r="AP4633">
        <f t="shared" si="153"/>
        <v>34</v>
      </c>
    </row>
    <row r="4634" spans="1:42" ht="16.5" hidden="1" customHeight="1" x14ac:dyDescent="0.25">
      <c r="A4634" s="5" t="s">
        <v>788</v>
      </c>
      <c r="B4634" t="s">
        <v>690</v>
      </c>
      <c r="D4634" t="s">
        <v>32</v>
      </c>
      <c r="E4634" t="s">
        <v>636</v>
      </c>
      <c r="F4634" t="s">
        <v>691</v>
      </c>
      <c r="G4634">
        <v>31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34</v>
      </c>
      <c r="N4634" s="2">
        <v>0</v>
      </c>
      <c r="O4634" s="2">
        <v>3.4800409416581371E-2</v>
      </c>
      <c r="P4634">
        <v>34</v>
      </c>
      <c r="Q4634" s="2">
        <v>3.4800409416581371E-2</v>
      </c>
      <c r="R4634">
        <v>977</v>
      </c>
      <c r="S4634">
        <v>977</v>
      </c>
      <c r="T4634">
        <v>846</v>
      </c>
      <c r="U4634">
        <v>2</v>
      </c>
      <c r="V4634">
        <v>4</v>
      </c>
      <c r="W4634">
        <v>6</v>
      </c>
      <c r="X4634">
        <v>119</v>
      </c>
      <c r="Y4634">
        <v>31</v>
      </c>
      <c r="Z4634">
        <v>0</v>
      </c>
      <c r="AA4634">
        <v>0</v>
      </c>
      <c r="AB4634">
        <v>0</v>
      </c>
      <c r="AC4634">
        <v>0</v>
      </c>
      <c r="AD4634">
        <v>846</v>
      </c>
      <c r="AE4634">
        <v>2</v>
      </c>
      <c r="AF4634">
        <v>4</v>
      </c>
      <c r="AG4634">
        <v>6</v>
      </c>
      <c r="AH4634">
        <v>119</v>
      </c>
      <c r="AI4634" s="3">
        <v>3.664302600472813E-2</v>
      </c>
      <c r="AJ4634" s="3">
        <v>0</v>
      </c>
      <c r="AK4634" s="3">
        <v>0</v>
      </c>
      <c r="AL4634" s="3">
        <v>0</v>
      </c>
      <c r="AM4634" s="3">
        <v>0</v>
      </c>
      <c r="AN4634" s="2">
        <f t="shared" ref="AN4634:AN4697" si="154">N4634+O4634</f>
        <v>3.4800409416581371E-2</v>
      </c>
      <c r="AO4634" s="2">
        <v>0.13408393039918118</v>
      </c>
      <c r="AP4634">
        <f t="shared" ref="AP4634:AP4697" si="155">L4634+M4634</f>
        <v>34</v>
      </c>
    </row>
    <row r="4635" spans="1:42" ht="16.5" hidden="1" customHeight="1" x14ac:dyDescent="0.25">
      <c r="A4635" s="5" t="s">
        <v>787</v>
      </c>
      <c r="B4635" t="s">
        <v>690</v>
      </c>
      <c r="D4635" t="s">
        <v>32</v>
      </c>
      <c r="E4635" t="s">
        <v>636</v>
      </c>
      <c r="F4635" t="s">
        <v>691</v>
      </c>
      <c r="G4635">
        <v>28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34</v>
      </c>
      <c r="N4635" s="2">
        <v>0</v>
      </c>
      <c r="O4635" s="2">
        <v>3.3663366336633666E-2</v>
      </c>
      <c r="P4635">
        <v>35</v>
      </c>
      <c r="Q4635" s="2">
        <v>3.4619188921859542E-2</v>
      </c>
      <c r="R4635">
        <v>1010</v>
      </c>
      <c r="S4635">
        <v>1011</v>
      </c>
      <c r="T4635">
        <v>876</v>
      </c>
      <c r="U4635">
        <v>0</v>
      </c>
      <c r="V4635">
        <v>1</v>
      </c>
      <c r="W4635">
        <v>3</v>
      </c>
      <c r="X4635">
        <v>131</v>
      </c>
      <c r="Y4635">
        <v>26</v>
      </c>
      <c r="Z4635">
        <v>0</v>
      </c>
      <c r="AA4635">
        <v>0</v>
      </c>
      <c r="AB4635">
        <v>0</v>
      </c>
      <c r="AC4635">
        <v>0</v>
      </c>
      <c r="AD4635">
        <v>878</v>
      </c>
      <c r="AE4635">
        <v>0</v>
      </c>
      <c r="AF4635">
        <v>1</v>
      </c>
      <c r="AG4635">
        <v>3</v>
      </c>
      <c r="AH4635">
        <v>131</v>
      </c>
      <c r="AI4635" s="3">
        <v>3.1890660592255128E-2</v>
      </c>
      <c r="AJ4635" s="3">
        <v>0</v>
      </c>
      <c r="AK4635" s="3">
        <v>0</v>
      </c>
      <c r="AL4635" s="3">
        <v>0</v>
      </c>
      <c r="AM4635" s="3">
        <v>0</v>
      </c>
      <c r="AN4635" s="2">
        <f t="shared" si="154"/>
        <v>3.3663366336633666E-2</v>
      </c>
      <c r="AO4635" s="2">
        <v>0.13326752221125371</v>
      </c>
      <c r="AP4635">
        <f t="shared" si="155"/>
        <v>34</v>
      </c>
    </row>
    <row r="4636" spans="1:42" ht="16.5" hidden="1" customHeight="1" x14ac:dyDescent="0.25">
      <c r="A4636" s="4" t="s">
        <v>803</v>
      </c>
      <c r="B4636" t="s">
        <v>652</v>
      </c>
      <c r="D4636" t="s">
        <v>32</v>
      </c>
      <c r="E4636" t="s">
        <v>197</v>
      </c>
      <c r="F4636" t="s">
        <v>653</v>
      </c>
      <c r="G4636">
        <v>30</v>
      </c>
      <c r="H4636">
        <v>0</v>
      </c>
      <c r="I4636">
        <v>0</v>
      </c>
      <c r="J4636">
        <v>0</v>
      </c>
      <c r="K4636">
        <v>0</v>
      </c>
      <c r="L4636">
        <v>6</v>
      </c>
      <c r="M4636">
        <v>28</v>
      </c>
      <c r="N4636" s="2">
        <v>5.7971014492753624E-3</v>
      </c>
      <c r="O4636" s="2">
        <v>2.7053140096618359E-2</v>
      </c>
      <c r="P4636">
        <v>49</v>
      </c>
      <c r="Q4636" s="2">
        <v>4.6666666666666669E-2</v>
      </c>
      <c r="R4636">
        <v>1035</v>
      </c>
      <c r="S4636">
        <v>1050</v>
      </c>
      <c r="T4636">
        <v>1009</v>
      </c>
      <c r="U4636">
        <v>2</v>
      </c>
      <c r="V4636">
        <v>7</v>
      </c>
      <c r="W4636">
        <v>11</v>
      </c>
      <c r="X4636">
        <v>24</v>
      </c>
      <c r="Y4636">
        <v>45</v>
      </c>
      <c r="Z4636">
        <v>0</v>
      </c>
      <c r="AA4636">
        <v>0</v>
      </c>
      <c r="AB4636">
        <v>0</v>
      </c>
      <c r="AC4636">
        <v>0</v>
      </c>
      <c r="AD4636">
        <v>994</v>
      </c>
      <c r="AE4636">
        <v>2</v>
      </c>
      <c r="AF4636">
        <v>7</v>
      </c>
      <c r="AG4636">
        <v>11</v>
      </c>
      <c r="AH4636">
        <v>24</v>
      </c>
      <c r="AI4636" s="3">
        <v>3.0181086519114688E-2</v>
      </c>
      <c r="AJ4636" s="3">
        <v>0</v>
      </c>
      <c r="AK4636" s="3">
        <v>0</v>
      </c>
      <c r="AL4636" s="3">
        <v>0</v>
      </c>
      <c r="AM4636" s="3">
        <v>0</v>
      </c>
      <c r="AN4636" s="2">
        <f t="shared" si="154"/>
        <v>3.2850241545893721E-2</v>
      </c>
      <c r="AO4636" s="2">
        <v>4.238921001926782E-2</v>
      </c>
      <c r="AP4636">
        <f t="shared" si="155"/>
        <v>34</v>
      </c>
    </row>
    <row r="4637" spans="1:42" ht="16.5" hidden="1" customHeight="1" x14ac:dyDescent="0.25">
      <c r="A4637" s="5" t="s">
        <v>790</v>
      </c>
      <c r="B4637" s="1" t="s">
        <v>531</v>
      </c>
      <c r="D4637" t="s">
        <v>32</v>
      </c>
      <c r="E4637" t="s">
        <v>529</v>
      </c>
      <c r="F4637" t="s">
        <v>532</v>
      </c>
      <c r="G4637">
        <v>28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34</v>
      </c>
      <c r="N4637" s="2">
        <v>0</v>
      </c>
      <c r="O4637" s="2">
        <v>3.0825022665457842E-2</v>
      </c>
      <c r="P4637">
        <v>22</v>
      </c>
      <c r="Q4637" s="2">
        <v>2.0164986251145739E-2</v>
      </c>
      <c r="R4637">
        <v>1103</v>
      </c>
      <c r="S4637">
        <v>1091</v>
      </c>
      <c r="T4637">
        <v>1039</v>
      </c>
      <c r="U4637">
        <v>11</v>
      </c>
      <c r="V4637">
        <v>18</v>
      </c>
      <c r="W4637">
        <v>4</v>
      </c>
      <c r="X4637">
        <v>19</v>
      </c>
      <c r="Y4637">
        <v>20</v>
      </c>
      <c r="Z4637">
        <v>0</v>
      </c>
      <c r="AA4637">
        <v>0</v>
      </c>
      <c r="AB4637">
        <v>0</v>
      </c>
      <c r="AC4637">
        <v>0</v>
      </c>
      <c r="AD4637">
        <v>1047</v>
      </c>
      <c r="AE4637">
        <v>11</v>
      </c>
      <c r="AF4637">
        <v>18</v>
      </c>
      <c r="AG4637">
        <v>4</v>
      </c>
      <c r="AH4637">
        <v>19</v>
      </c>
      <c r="AI4637" s="3">
        <v>2.6743075453677174E-2</v>
      </c>
      <c r="AJ4637" s="3">
        <v>0</v>
      </c>
      <c r="AK4637" s="3">
        <v>0</v>
      </c>
      <c r="AL4637" s="3">
        <v>0</v>
      </c>
      <c r="AM4637" s="3">
        <v>0</v>
      </c>
      <c r="AN4637" s="2">
        <f t="shared" si="154"/>
        <v>3.0825022665457842E-2</v>
      </c>
      <c r="AO4637" s="2">
        <v>4.7315741583257506E-2</v>
      </c>
      <c r="AP4637">
        <f t="shared" si="155"/>
        <v>34</v>
      </c>
    </row>
    <row r="4638" spans="1:42" ht="16.5" hidden="1" customHeight="1" x14ac:dyDescent="0.25">
      <c r="A4638" s="4">
        <v>2011</v>
      </c>
      <c r="B4638" s="1" t="s">
        <v>460</v>
      </c>
      <c r="D4638" t="s">
        <v>32</v>
      </c>
      <c r="E4638" t="s">
        <v>456</v>
      </c>
      <c r="F4638" t="s">
        <v>461</v>
      </c>
      <c r="G4638">
        <v>30</v>
      </c>
      <c r="H4638">
        <v>0</v>
      </c>
      <c r="I4638">
        <v>0</v>
      </c>
      <c r="J4638">
        <v>0</v>
      </c>
      <c r="K4638">
        <v>3</v>
      </c>
      <c r="L4638">
        <v>0</v>
      </c>
      <c r="M4638">
        <v>34</v>
      </c>
      <c r="N4638" s="2">
        <v>0</v>
      </c>
      <c r="O4638" s="2">
        <v>3.0493273542600896E-2</v>
      </c>
      <c r="P4638">
        <v>32</v>
      </c>
      <c r="Q4638" s="2">
        <v>2.8751123090745734E-2</v>
      </c>
      <c r="R4638">
        <v>1115</v>
      </c>
      <c r="S4638">
        <v>1113</v>
      </c>
      <c r="T4638">
        <v>915</v>
      </c>
      <c r="U4638">
        <v>96</v>
      </c>
      <c r="V4638">
        <v>4</v>
      </c>
      <c r="W4638">
        <v>97</v>
      </c>
      <c r="X4638">
        <v>1</v>
      </c>
      <c r="Y4638">
        <v>27</v>
      </c>
      <c r="Z4638">
        <v>5</v>
      </c>
      <c r="AA4638">
        <v>0</v>
      </c>
      <c r="AB4638">
        <v>0</v>
      </c>
      <c r="AC4638">
        <v>0</v>
      </c>
      <c r="AD4638">
        <v>918</v>
      </c>
      <c r="AE4638">
        <v>91</v>
      </c>
      <c r="AF4638">
        <v>4</v>
      </c>
      <c r="AG4638">
        <v>97</v>
      </c>
      <c r="AH4638">
        <v>4</v>
      </c>
      <c r="AI4638" s="3">
        <v>3.2679738562091505E-2</v>
      </c>
      <c r="AJ4638" s="3">
        <v>0</v>
      </c>
      <c r="AK4638" s="3">
        <v>0</v>
      </c>
      <c r="AL4638" s="3">
        <v>0</v>
      </c>
      <c r="AM4638" s="3">
        <v>0.75</v>
      </c>
      <c r="AN4638" s="2">
        <f t="shared" si="154"/>
        <v>3.0493273542600896E-2</v>
      </c>
      <c r="AO4638" s="2">
        <v>0.17594254937163376</v>
      </c>
      <c r="AP4638">
        <f t="shared" si="155"/>
        <v>34</v>
      </c>
    </row>
    <row r="4639" spans="1:42" ht="16.5" hidden="1" customHeight="1" x14ac:dyDescent="0.25">
      <c r="A4639" s="4" t="s">
        <v>800</v>
      </c>
      <c r="B4639" t="s">
        <v>739</v>
      </c>
      <c r="D4639" t="s">
        <v>32</v>
      </c>
      <c r="E4639" t="s">
        <v>265</v>
      </c>
      <c r="F4639" t="s">
        <v>740</v>
      </c>
      <c r="G4639">
        <v>26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34</v>
      </c>
      <c r="N4639" s="2">
        <v>0</v>
      </c>
      <c r="O4639" s="2">
        <v>2.9234737747205503E-2</v>
      </c>
      <c r="P4639">
        <v>44</v>
      </c>
      <c r="Q4639" s="2">
        <v>3.7510656436487641E-2</v>
      </c>
      <c r="R4639">
        <v>1163</v>
      </c>
      <c r="S4639">
        <v>1173</v>
      </c>
      <c r="T4639">
        <v>1044</v>
      </c>
      <c r="U4639">
        <v>2</v>
      </c>
      <c r="V4639">
        <v>29</v>
      </c>
      <c r="W4639">
        <v>51</v>
      </c>
      <c r="X4639">
        <v>47</v>
      </c>
      <c r="Y4639">
        <v>36</v>
      </c>
      <c r="Z4639">
        <v>0</v>
      </c>
      <c r="AA4639">
        <v>0</v>
      </c>
      <c r="AB4639">
        <v>0</v>
      </c>
      <c r="AC4639">
        <v>0</v>
      </c>
      <c r="AD4639">
        <v>1034</v>
      </c>
      <c r="AE4639">
        <v>2</v>
      </c>
      <c r="AF4639">
        <v>29</v>
      </c>
      <c r="AG4639">
        <v>51</v>
      </c>
      <c r="AH4639">
        <v>47</v>
      </c>
      <c r="AI4639" s="3">
        <v>2.5145067698259187E-2</v>
      </c>
      <c r="AJ4639" s="3">
        <v>0</v>
      </c>
      <c r="AK4639" s="3">
        <v>0</v>
      </c>
      <c r="AL4639" s="3">
        <v>0</v>
      </c>
      <c r="AM4639" s="3">
        <v>0</v>
      </c>
      <c r="AN4639" s="2">
        <f t="shared" si="154"/>
        <v>2.9234737747205503E-2</v>
      </c>
      <c r="AO4639" s="2">
        <v>0.11092003439380911</v>
      </c>
      <c r="AP4639">
        <f t="shared" si="155"/>
        <v>34</v>
      </c>
    </row>
    <row r="4640" spans="1:42" ht="16.5" hidden="1" customHeight="1" x14ac:dyDescent="0.25">
      <c r="A4640" s="5" t="s">
        <v>802</v>
      </c>
      <c r="B4640" t="s">
        <v>714</v>
      </c>
      <c r="D4640" t="s">
        <v>32</v>
      </c>
      <c r="E4640" t="s">
        <v>544</v>
      </c>
      <c r="F4640" t="s">
        <v>715</v>
      </c>
      <c r="G4640">
        <v>29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34</v>
      </c>
      <c r="N4640" s="2">
        <v>0</v>
      </c>
      <c r="O4640" s="2">
        <v>2.7664768104149716E-2</v>
      </c>
      <c r="P4640">
        <v>53</v>
      </c>
      <c r="Q4640" s="2">
        <v>4.246794871794872E-2</v>
      </c>
      <c r="R4640">
        <v>1229</v>
      </c>
      <c r="S4640">
        <v>1248</v>
      </c>
      <c r="T4640">
        <v>1218</v>
      </c>
      <c r="U4640">
        <v>5</v>
      </c>
      <c r="V4640">
        <v>18</v>
      </c>
      <c r="W4640">
        <v>6</v>
      </c>
      <c r="X4640">
        <v>1</v>
      </c>
      <c r="Y4640">
        <v>51</v>
      </c>
      <c r="Z4640">
        <v>0</v>
      </c>
      <c r="AA4640">
        <v>0</v>
      </c>
      <c r="AB4640">
        <v>0</v>
      </c>
      <c r="AC4640">
        <v>0</v>
      </c>
      <c r="AD4640">
        <v>1196</v>
      </c>
      <c r="AE4640">
        <v>5</v>
      </c>
      <c r="AF4640">
        <v>18</v>
      </c>
      <c r="AG4640">
        <v>6</v>
      </c>
      <c r="AH4640">
        <v>1</v>
      </c>
      <c r="AI4640" s="3">
        <v>2.4247491638795988E-2</v>
      </c>
      <c r="AJ4640" s="3">
        <v>0</v>
      </c>
      <c r="AK4640" s="3">
        <v>0</v>
      </c>
      <c r="AL4640" s="3">
        <v>0</v>
      </c>
      <c r="AM4640" s="3">
        <v>0</v>
      </c>
      <c r="AN4640" s="2">
        <f t="shared" si="154"/>
        <v>2.7664768104149716E-2</v>
      </c>
      <c r="AO4640" s="2">
        <v>2.4469820554649267E-2</v>
      </c>
      <c r="AP4640">
        <f t="shared" si="155"/>
        <v>34</v>
      </c>
    </row>
    <row r="4641" spans="1:42" ht="16.5" hidden="1" customHeight="1" x14ac:dyDescent="0.25">
      <c r="A4641" s="4" t="s">
        <v>803</v>
      </c>
      <c r="B4641" s="1" t="s">
        <v>504</v>
      </c>
      <c r="D4641" t="s">
        <v>32</v>
      </c>
      <c r="E4641" t="s">
        <v>498</v>
      </c>
      <c r="F4641" t="s">
        <v>505</v>
      </c>
      <c r="G4641">
        <v>25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34</v>
      </c>
      <c r="N4641" s="2">
        <v>0</v>
      </c>
      <c r="O4641" s="2">
        <v>2.7419354838709678E-2</v>
      </c>
      <c r="P4641">
        <v>96</v>
      </c>
      <c r="Q4641" s="2">
        <v>7.3732718894009217E-2</v>
      </c>
      <c r="R4641">
        <v>1240</v>
      </c>
      <c r="S4641">
        <v>1302</v>
      </c>
      <c r="T4641">
        <v>1284</v>
      </c>
      <c r="U4641">
        <v>1</v>
      </c>
      <c r="V4641">
        <v>1</v>
      </c>
      <c r="W4641">
        <v>3</v>
      </c>
      <c r="X4641">
        <v>20</v>
      </c>
      <c r="Y4641">
        <v>94</v>
      </c>
      <c r="Z4641">
        <v>0</v>
      </c>
      <c r="AA4641">
        <v>0</v>
      </c>
      <c r="AB4641">
        <v>0</v>
      </c>
      <c r="AC4641">
        <v>0</v>
      </c>
      <c r="AD4641">
        <v>1215</v>
      </c>
      <c r="AE4641">
        <v>1</v>
      </c>
      <c r="AF4641">
        <v>1</v>
      </c>
      <c r="AG4641">
        <v>3</v>
      </c>
      <c r="AH4641">
        <v>20</v>
      </c>
      <c r="AI4641" s="3">
        <v>2.0576131687242798E-2</v>
      </c>
      <c r="AJ4641" s="3">
        <v>0</v>
      </c>
      <c r="AK4641" s="3">
        <v>0</v>
      </c>
      <c r="AL4641" s="3">
        <v>0</v>
      </c>
      <c r="AM4641" s="3">
        <v>0</v>
      </c>
      <c r="AN4641" s="2">
        <f t="shared" si="154"/>
        <v>2.7419354838709678E-2</v>
      </c>
      <c r="AO4641" s="2">
        <v>2.0161290322580645E-2</v>
      </c>
      <c r="AP4641">
        <f t="shared" si="155"/>
        <v>34</v>
      </c>
    </row>
    <row r="4642" spans="1:42" ht="16.5" hidden="1" customHeight="1" x14ac:dyDescent="0.25">
      <c r="A4642" s="5" t="s">
        <v>790</v>
      </c>
      <c r="B4642" s="1" t="s">
        <v>196</v>
      </c>
      <c r="D4642" t="s">
        <v>32</v>
      </c>
      <c r="E4642" t="s">
        <v>197</v>
      </c>
      <c r="F4642" t="s">
        <v>198</v>
      </c>
      <c r="G4642">
        <v>31</v>
      </c>
      <c r="H4642">
        <v>0</v>
      </c>
      <c r="I4642">
        <v>0</v>
      </c>
      <c r="J4642">
        <v>0</v>
      </c>
      <c r="K4642">
        <v>0</v>
      </c>
      <c r="L4642">
        <v>5</v>
      </c>
      <c r="M4642">
        <v>29</v>
      </c>
      <c r="N4642" s="2">
        <v>3.7119524870081661E-3</v>
      </c>
      <c r="O4642" s="2">
        <v>2.1529324424647365E-2</v>
      </c>
      <c r="P4642">
        <v>73</v>
      </c>
      <c r="Q4642" s="2">
        <v>5.2669552669552672E-2</v>
      </c>
      <c r="R4642">
        <v>1347</v>
      </c>
      <c r="S4642">
        <v>1386</v>
      </c>
      <c r="T4642">
        <v>1333</v>
      </c>
      <c r="U4642">
        <v>7</v>
      </c>
      <c r="V4642">
        <v>14</v>
      </c>
      <c r="W4642">
        <v>23</v>
      </c>
      <c r="X4642">
        <v>9</v>
      </c>
      <c r="Y4642">
        <v>63</v>
      </c>
      <c r="Z4642">
        <v>0</v>
      </c>
      <c r="AA4642">
        <v>3</v>
      </c>
      <c r="AB4642">
        <v>0</v>
      </c>
      <c r="AC4642">
        <v>0</v>
      </c>
      <c r="AD4642">
        <v>1301</v>
      </c>
      <c r="AE4642">
        <v>7</v>
      </c>
      <c r="AF4642">
        <v>11</v>
      </c>
      <c r="AG4642">
        <v>23</v>
      </c>
      <c r="AH4642">
        <v>9</v>
      </c>
      <c r="AI4642" s="3">
        <v>2.3827824750192159E-2</v>
      </c>
      <c r="AJ4642" s="3">
        <v>0</v>
      </c>
      <c r="AK4642" s="3">
        <v>0</v>
      </c>
      <c r="AL4642" s="3">
        <v>0</v>
      </c>
      <c r="AM4642" s="3">
        <v>0</v>
      </c>
      <c r="AN4642" s="2">
        <f t="shared" si="154"/>
        <v>2.5241276911655532E-2</v>
      </c>
      <c r="AO4642" s="2">
        <v>3.7009622501850484E-2</v>
      </c>
      <c r="AP4642">
        <f t="shared" si="155"/>
        <v>34</v>
      </c>
    </row>
    <row r="4643" spans="1:42" ht="16.5" hidden="1" customHeight="1" x14ac:dyDescent="0.25">
      <c r="A4643" s="5" t="s">
        <v>802</v>
      </c>
      <c r="B4643" s="1" t="s">
        <v>512</v>
      </c>
      <c r="D4643" t="s">
        <v>32</v>
      </c>
      <c r="E4643" t="s">
        <v>498</v>
      </c>
      <c r="F4643" t="s">
        <v>513</v>
      </c>
      <c r="G4643">
        <v>30</v>
      </c>
      <c r="H4643">
        <v>0</v>
      </c>
      <c r="I4643">
        <v>0</v>
      </c>
      <c r="J4643">
        <v>0</v>
      </c>
      <c r="K4643">
        <v>0</v>
      </c>
      <c r="L4643">
        <v>8</v>
      </c>
      <c r="M4643">
        <v>26</v>
      </c>
      <c r="N4643" s="2">
        <v>3.0686612965093976E-3</v>
      </c>
      <c r="O4643" s="2">
        <v>9.9731492136555435E-3</v>
      </c>
      <c r="P4643">
        <v>121</v>
      </c>
      <c r="Q4643" s="2">
        <v>4.491462509279881E-2</v>
      </c>
      <c r="R4643">
        <v>2607</v>
      </c>
      <c r="S4643">
        <v>2694</v>
      </c>
      <c r="T4643">
        <v>2694</v>
      </c>
      <c r="U4643">
        <v>0</v>
      </c>
      <c r="V4643">
        <v>0</v>
      </c>
      <c r="W4643">
        <v>0</v>
      </c>
      <c r="X4643">
        <v>0</v>
      </c>
      <c r="Y4643">
        <v>119</v>
      </c>
      <c r="Z4643">
        <v>0</v>
      </c>
      <c r="AA4643">
        <v>0</v>
      </c>
      <c r="AB4643">
        <v>0</v>
      </c>
      <c r="AC4643">
        <v>0</v>
      </c>
      <c r="AD4643">
        <v>2605</v>
      </c>
      <c r="AE4643">
        <v>0</v>
      </c>
      <c r="AF4643">
        <v>0</v>
      </c>
      <c r="AG4643">
        <v>0</v>
      </c>
      <c r="AH4643">
        <v>0</v>
      </c>
      <c r="AI4643" s="3">
        <v>1.1516314779270634E-2</v>
      </c>
      <c r="AJ4643" s="3">
        <v>0</v>
      </c>
      <c r="AK4643" s="3">
        <v>0</v>
      </c>
      <c r="AL4643" s="3">
        <v>0</v>
      </c>
      <c r="AM4643" s="3">
        <v>0</v>
      </c>
      <c r="AN4643" s="2">
        <f t="shared" si="154"/>
        <v>1.3041810510164941E-2</v>
      </c>
      <c r="AO4643" s="2">
        <v>0</v>
      </c>
      <c r="AP4643">
        <f t="shared" si="155"/>
        <v>34</v>
      </c>
    </row>
    <row r="4644" spans="1:42" ht="16.5" hidden="1" customHeight="1" x14ac:dyDescent="0.25">
      <c r="A4644" s="5" t="s">
        <v>787</v>
      </c>
      <c r="B4644" s="1" t="s">
        <v>596</v>
      </c>
      <c r="D4644" t="s">
        <v>32</v>
      </c>
      <c r="E4644" t="s">
        <v>333</v>
      </c>
      <c r="F4644" t="s">
        <v>597</v>
      </c>
      <c r="G4644">
        <v>31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34</v>
      </c>
      <c r="N4644" s="2">
        <v>0</v>
      </c>
      <c r="O4644" s="2">
        <v>8.9051859612362498E-3</v>
      </c>
      <c r="P4644">
        <v>122</v>
      </c>
      <c r="Q4644" s="2">
        <v>3.1233998975934461E-2</v>
      </c>
      <c r="R4644">
        <v>3818</v>
      </c>
      <c r="S4644">
        <v>3906</v>
      </c>
      <c r="T4644">
        <v>3785</v>
      </c>
      <c r="U4644">
        <v>6</v>
      </c>
      <c r="V4644">
        <v>32</v>
      </c>
      <c r="W4644">
        <v>38</v>
      </c>
      <c r="X4644">
        <v>45</v>
      </c>
      <c r="Y4644">
        <v>115</v>
      </c>
      <c r="Z4644">
        <v>0</v>
      </c>
      <c r="AA4644">
        <v>0</v>
      </c>
      <c r="AB4644">
        <v>0</v>
      </c>
      <c r="AC4644">
        <v>0</v>
      </c>
      <c r="AD4644">
        <v>3701</v>
      </c>
      <c r="AE4644">
        <v>6</v>
      </c>
      <c r="AF4644">
        <v>32</v>
      </c>
      <c r="AG4644">
        <v>38</v>
      </c>
      <c r="AH4644">
        <v>45</v>
      </c>
      <c r="AI4644" s="3">
        <v>8.376114563631451E-3</v>
      </c>
      <c r="AJ4644" s="3">
        <v>0</v>
      </c>
      <c r="AK4644" s="3">
        <v>0</v>
      </c>
      <c r="AL4644" s="3">
        <v>0</v>
      </c>
      <c r="AM4644" s="3">
        <v>0</v>
      </c>
      <c r="AN4644" s="2">
        <f t="shared" si="154"/>
        <v>8.9051859612362498E-3</v>
      </c>
      <c r="AO4644" s="2">
        <v>3.1658817373103089E-2</v>
      </c>
      <c r="AP4644">
        <f t="shared" si="155"/>
        <v>34</v>
      </c>
    </row>
    <row r="4645" spans="1:42" ht="16.5" hidden="1" customHeight="1" x14ac:dyDescent="0.25">
      <c r="A4645" s="4" t="s">
        <v>799</v>
      </c>
      <c r="B4645" s="1" t="s">
        <v>299</v>
      </c>
      <c r="D4645" t="s">
        <v>32</v>
      </c>
      <c r="E4645" t="s">
        <v>300</v>
      </c>
      <c r="F4645" t="s">
        <v>301</v>
      </c>
      <c r="G4645">
        <v>31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33</v>
      </c>
      <c r="N4645" s="2">
        <v>0</v>
      </c>
      <c r="O4645" s="2">
        <v>0.31730769230769229</v>
      </c>
      <c r="P4645">
        <v>17</v>
      </c>
      <c r="Q4645" s="2">
        <v>0.19318181818181818</v>
      </c>
      <c r="R4645">
        <v>104</v>
      </c>
      <c r="S4645">
        <v>88</v>
      </c>
      <c r="T4645">
        <v>86</v>
      </c>
      <c r="U4645">
        <v>0</v>
      </c>
      <c r="V4645">
        <v>0</v>
      </c>
      <c r="W4645">
        <v>0</v>
      </c>
      <c r="X4645">
        <v>2</v>
      </c>
      <c r="Y4645">
        <v>11</v>
      </c>
      <c r="Z4645">
        <v>0</v>
      </c>
      <c r="AA4645">
        <v>0</v>
      </c>
      <c r="AB4645">
        <v>0</v>
      </c>
      <c r="AC4645">
        <v>0</v>
      </c>
      <c r="AD4645">
        <v>106</v>
      </c>
      <c r="AE4645">
        <v>0</v>
      </c>
      <c r="AF4645">
        <v>0</v>
      </c>
      <c r="AG4645">
        <v>0</v>
      </c>
      <c r="AH4645">
        <v>2</v>
      </c>
      <c r="AI4645" s="3">
        <v>0.29245283018867924</v>
      </c>
      <c r="AJ4645" s="3">
        <v>0</v>
      </c>
      <c r="AK4645" s="3">
        <v>0</v>
      </c>
      <c r="AL4645" s="3">
        <v>0</v>
      </c>
      <c r="AM4645" s="3">
        <v>0</v>
      </c>
      <c r="AN4645" s="2">
        <f t="shared" si="154"/>
        <v>0.31730769230769229</v>
      </c>
      <c r="AO4645" s="2">
        <v>1.8518518518518517E-2</v>
      </c>
      <c r="AP4645">
        <f t="shared" si="155"/>
        <v>33</v>
      </c>
    </row>
    <row r="4646" spans="1:42" ht="16.5" hidden="1" customHeight="1" x14ac:dyDescent="0.25">
      <c r="A4646" s="4" t="s">
        <v>797</v>
      </c>
      <c r="B4646" s="1" t="s">
        <v>579</v>
      </c>
      <c r="D4646" t="s">
        <v>32</v>
      </c>
      <c r="E4646" t="s">
        <v>575</v>
      </c>
      <c r="F4646" t="s">
        <v>580</v>
      </c>
      <c r="G4646">
        <v>31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33</v>
      </c>
      <c r="N4646" s="2">
        <v>0</v>
      </c>
      <c r="O4646" s="2">
        <v>0.27049180327868855</v>
      </c>
      <c r="P4646">
        <v>48</v>
      </c>
      <c r="Q4646" s="2">
        <v>0.35036496350364965</v>
      </c>
      <c r="R4646">
        <v>122</v>
      </c>
      <c r="S4646">
        <v>137</v>
      </c>
      <c r="T4646">
        <v>122</v>
      </c>
      <c r="U4646">
        <v>0</v>
      </c>
      <c r="V4646">
        <v>0</v>
      </c>
      <c r="W4646">
        <v>2</v>
      </c>
      <c r="X4646">
        <v>13</v>
      </c>
      <c r="Y4646">
        <v>41</v>
      </c>
      <c r="Z4646">
        <v>0</v>
      </c>
      <c r="AA4646">
        <v>0</v>
      </c>
      <c r="AB4646">
        <v>0</v>
      </c>
      <c r="AC4646">
        <v>3</v>
      </c>
      <c r="AD4646">
        <v>112</v>
      </c>
      <c r="AE4646">
        <v>0</v>
      </c>
      <c r="AF4646">
        <v>0</v>
      </c>
      <c r="AG4646">
        <v>2</v>
      </c>
      <c r="AH4646">
        <v>10</v>
      </c>
      <c r="AI4646" s="3">
        <v>0.2767857142857143</v>
      </c>
      <c r="AJ4646" s="3">
        <v>0</v>
      </c>
      <c r="AK4646" s="3">
        <v>0</v>
      </c>
      <c r="AL4646" s="3">
        <v>0</v>
      </c>
      <c r="AM4646" s="3">
        <v>0</v>
      </c>
      <c r="AN4646" s="2">
        <f t="shared" si="154"/>
        <v>0.27049180327868855</v>
      </c>
      <c r="AO4646" s="2">
        <v>9.6774193548387094E-2</v>
      </c>
      <c r="AP4646">
        <f t="shared" si="155"/>
        <v>33</v>
      </c>
    </row>
    <row r="4647" spans="1:42" ht="16.5" hidden="1" customHeight="1" x14ac:dyDescent="0.25">
      <c r="A4647" s="4">
        <v>2011</v>
      </c>
      <c r="B4647" s="1" t="s">
        <v>299</v>
      </c>
      <c r="D4647" t="s">
        <v>32</v>
      </c>
      <c r="E4647" t="s">
        <v>300</v>
      </c>
      <c r="F4647" t="s">
        <v>301</v>
      </c>
      <c r="G4647">
        <v>31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33</v>
      </c>
      <c r="N4647" s="2">
        <v>0</v>
      </c>
      <c r="O4647" s="2">
        <v>0.20370370370370369</v>
      </c>
      <c r="P4647">
        <v>11</v>
      </c>
      <c r="Q4647" s="2">
        <v>7.857142857142857E-2</v>
      </c>
      <c r="R4647">
        <v>162</v>
      </c>
      <c r="S4647">
        <v>140</v>
      </c>
      <c r="T4647">
        <v>140</v>
      </c>
      <c r="U4647">
        <v>0</v>
      </c>
      <c r="V4647">
        <v>0</v>
      </c>
      <c r="W4647">
        <v>0</v>
      </c>
      <c r="X4647">
        <v>0</v>
      </c>
      <c r="Y4647">
        <v>11</v>
      </c>
      <c r="Z4647">
        <v>0</v>
      </c>
      <c r="AA4647">
        <v>0</v>
      </c>
      <c r="AB4647">
        <v>0</v>
      </c>
      <c r="AC4647">
        <v>0</v>
      </c>
      <c r="AD4647">
        <v>160</v>
      </c>
      <c r="AE4647">
        <v>0</v>
      </c>
      <c r="AF4647">
        <v>0</v>
      </c>
      <c r="AG4647">
        <v>0</v>
      </c>
      <c r="AH4647">
        <v>0</v>
      </c>
      <c r="AI4647" s="3">
        <v>0.19375000000000001</v>
      </c>
      <c r="AJ4647" s="3">
        <v>0</v>
      </c>
      <c r="AK4647" s="3">
        <v>0</v>
      </c>
      <c r="AL4647" s="3">
        <v>0</v>
      </c>
      <c r="AM4647" s="3">
        <v>0</v>
      </c>
      <c r="AN4647" s="2">
        <f t="shared" si="154"/>
        <v>0.20370370370370369</v>
      </c>
      <c r="AO4647" s="2">
        <v>0</v>
      </c>
      <c r="AP4647">
        <f t="shared" si="155"/>
        <v>33</v>
      </c>
    </row>
    <row r="4648" spans="1:42" ht="16.5" hidden="1" customHeight="1" x14ac:dyDescent="0.25">
      <c r="A4648" s="5" t="s">
        <v>792</v>
      </c>
      <c r="B4648" s="1" t="s">
        <v>302</v>
      </c>
      <c r="D4648" t="s">
        <v>32</v>
      </c>
      <c r="E4648" t="s">
        <v>300</v>
      </c>
      <c r="F4648" t="s">
        <v>303</v>
      </c>
      <c r="G4648">
        <v>30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33</v>
      </c>
      <c r="N4648" s="2">
        <v>0</v>
      </c>
      <c r="O4648" s="2">
        <v>0.18333333333333332</v>
      </c>
      <c r="P4648">
        <v>28</v>
      </c>
      <c r="Q4648" s="2">
        <v>0.16</v>
      </c>
      <c r="R4648">
        <v>180</v>
      </c>
      <c r="S4648">
        <v>175</v>
      </c>
      <c r="T4648">
        <v>172</v>
      </c>
      <c r="U4648">
        <v>0</v>
      </c>
      <c r="V4648">
        <v>1</v>
      </c>
      <c r="W4648">
        <v>2</v>
      </c>
      <c r="X4648">
        <v>0</v>
      </c>
      <c r="Y4648">
        <v>28</v>
      </c>
      <c r="Z4648">
        <v>0</v>
      </c>
      <c r="AA4648">
        <v>0</v>
      </c>
      <c r="AB4648">
        <v>0</v>
      </c>
      <c r="AC4648">
        <v>0</v>
      </c>
      <c r="AD4648">
        <v>174</v>
      </c>
      <c r="AE4648">
        <v>0</v>
      </c>
      <c r="AF4648">
        <v>1</v>
      </c>
      <c r="AG4648">
        <v>2</v>
      </c>
      <c r="AH4648">
        <v>0</v>
      </c>
      <c r="AI4648" s="3">
        <v>0.17241379310344829</v>
      </c>
      <c r="AJ4648" s="3">
        <v>0</v>
      </c>
      <c r="AK4648" s="3">
        <v>0</v>
      </c>
      <c r="AL4648" s="3">
        <v>0</v>
      </c>
      <c r="AM4648" s="3">
        <v>0</v>
      </c>
      <c r="AN4648" s="2">
        <f t="shared" si="154"/>
        <v>0.18333333333333332</v>
      </c>
      <c r="AO4648" s="2">
        <v>1.6949152542372881E-2</v>
      </c>
      <c r="AP4648">
        <f t="shared" si="155"/>
        <v>33</v>
      </c>
    </row>
    <row r="4649" spans="1:42" ht="16.5" hidden="1" customHeight="1" x14ac:dyDescent="0.25">
      <c r="A4649" s="4" t="s">
        <v>799</v>
      </c>
      <c r="B4649" s="1" t="s">
        <v>71</v>
      </c>
      <c r="D4649" t="s">
        <v>32</v>
      </c>
      <c r="E4649" t="s">
        <v>67</v>
      </c>
      <c r="F4649" t="s">
        <v>72</v>
      </c>
      <c r="G4649">
        <v>22</v>
      </c>
      <c r="H4649">
        <v>3</v>
      </c>
      <c r="I4649">
        <v>3</v>
      </c>
      <c r="J4649">
        <v>0</v>
      </c>
      <c r="K4649">
        <v>0</v>
      </c>
      <c r="L4649">
        <v>0</v>
      </c>
      <c r="M4649">
        <v>33</v>
      </c>
      <c r="N4649" s="2">
        <v>0</v>
      </c>
      <c r="O4649" s="2">
        <v>0.14163090128755365</v>
      </c>
      <c r="P4649">
        <v>61</v>
      </c>
      <c r="Q4649" s="2">
        <v>0.23371647509578544</v>
      </c>
      <c r="R4649">
        <v>233</v>
      </c>
      <c r="S4649">
        <v>261</v>
      </c>
      <c r="T4649">
        <v>123</v>
      </c>
      <c r="U4649">
        <v>137</v>
      </c>
      <c r="V4649">
        <v>0</v>
      </c>
      <c r="W4649">
        <v>0</v>
      </c>
      <c r="X4649">
        <v>1</v>
      </c>
      <c r="Y4649">
        <v>0</v>
      </c>
      <c r="Z4649">
        <v>60</v>
      </c>
      <c r="AA4649">
        <v>0</v>
      </c>
      <c r="AB4649">
        <v>0</v>
      </c>
      <c r="AC4649">
        <v>0</v>
      </c>
      <c r="AD4649">
        <v>145</v>
      </c>
      <c r="AE4649">
        <v>80</v>
      </c>
      <c r="AF4649">
        <v>3</v>
      </c>
      <c r="AG4649">
        <v>0</v>
      </c>
      <c r="AH4649">
        <v>1</v>
      </c>
      <c r="AI4649" s="3">
        <v>0.15172413793103448</v>
      </c>
      <c r="AJ4649" s="3">
        <v>3.7499999999999999E-2</v>
      </c>
      <c r="AK4649" s="3">
        <v>1</v>
      </c>
      <c r="AL4649" s="3">
        <v>0</v>
      </c>
      <c r="AM4649" s="3">
        <v>0</v>
      </c>
      <c r="AN4649" s="2">
        <f t="shared" si="154"/>
        <v>0.14163090128755365</v>
      </c>
      <c r="AO4649" s="2">
        <v>0.36681222707423583</v>
      </c>
      <c r="AP4649">
        <f t="shared" si="155"/>
        <v>33</v>
      </c>
    </row>
    <row r="4650" spans="1:42" ht="16.5" hidden="1" customHeight="1" x14ac:dyDescent="0.25">
      <c r="A4650" s="4" t="s">
        <v>800</v>
      </c>
      <c r="B4650" s="1" t="s">
        <v>749</v>
      </c>
      <c r="D4650" t="s">
        <v>32</v>
      </c>
      <c r="E4650" t="s">
        <v>33</v>
      </c>
      <c r="F4650" t="s">
        <v>750</v>
      </c>
      <c r="G4650">
        <v>30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33</v>
      </c>
      <c r="N4650" s="2">
        <v>0</v>
      </c>
      <c r="O4650" s="2">
        <v>0.12741312741312741</v>
      </c>
      <c r="P4650">
        <v>36</v>
      </c>
      <c r="Q4650" s="2">
        <v>0.13740458015267176</v>
      </c>
      <c r="R4650">
        <v>259</v>
      </c>
      <c r="S4650">
        <v>262</v>
      </c>
      <c r="T4650">
        <v>238</v>
      </c>
      <c r="U4650">
        <v>8</v>
      </c>
      <c r="V4650">
        <v>9</v>
      </c>
      <c r="W4650">
        <v>1</v>
      </c>
      <c r="X4650">
        <v>6</v>
      </c>
      <c r="Y4650">
        <v>34</v>
      </c>
      <c r="Z4650">
        <v>0</v>
      </c>
      <c r="AA4650">
        <v>0</v>
      </c>
      <c r="AB4650">
        <v>0</v>
      </c>
      <c r="AC4650">
        <v>0</v>
      </c>
      <c r="AD4650">
        <v>234</v>
      </c>
      <c r="AE4650">
        <v>8</v>
      </c>
      <c r="AF4650">
        <v>9</v>
      </c>
      <c r="AG4650">
        <v>1</v>
      </c>
      <c r="AH4650">
        <v>6</v>
      </c>
      <c r="AI4650" s="3">
        <v>0.12820512820512819</v>
      </c>
      <c r="AJ4650" s="3">
        <v>0</v>
      </c>
      <c r="AK4650" s="3">
        <v>0</v>
      </c>
      <c r="AL4650" s="3">
        <v>0</v>
      </c>
      <c r="AM4650" s="3">
        <v>0</v>
      </c>
      <c r="AN4650" s="2">
        <f t="shared" si="154"/>
        <v>0.12741312741312741</v>
      </c>
      <c r="AO4650" s="2">
        <v>9.3023255813953487E-2</v>
      </c>
      <c r="AP4650">
        <f t="shared" si="155"/>
        <v>33</v>
      </c>
    </row>
    <row r="4651" spans="1:42" ht="16.5" hidden="1" customHeight="1" x14ac:dyDescent="0.25">
      <c r="A4651" s="4" t="s">
        <v>798</v>
      </c>
      <c r="B4651" s="1" t="s">
        <v>247</v>
      </c>
      <c r="D4651" t="s">
        <v>32</v>
      </c>
      <c r="E4651" t="s">
        <v>248</v>
      </c>
      <c r="F4651" t="s">
        <v>249</v>
      </c>
      <c r="G4651">
        <v>28</v>
      </c>
      <c r="H4651">
        <v>3</v>
      </c>
      <c r="I4651">
        <v>0</v>
      </c>
      <c r="J4651">
        <v>0</v>
      </c>
      <c r="K4651">
        <v>0</v>
      </c>
      <c r="L4651">
        <v>0</v>
      </c>
      <c r="M4651">
        <v>33</v>
      </c>
      <c r="N4651" s="2">
        <v>0</v>
      </c>
      <c r="O4651" s="2">
        <v>0.11498257839721254</v>
      </c>
      <c r="P4651">
        <v>320</v>
      </c>
      <c r="Q4651" s="2">
        <v>0.55749128919860624</v>
      </c>
      <c r="R4651">
        <v>287</v>
      </c>
      <c r="S4651">
        <v>574</v>
      </c>
      <c r="T4651">
        <v>524</v>
      </c>
      <c r="U4651">
        <v>18</v>
      </c>
      <c r="V4651">
        <v>12</v>
      </c>
      <c r="W4651">
        <v>5</v>
      </c>
      <c r="X4651">
        <v>15</v>
      </c>
      <c r="Y4651">
        <v>277</v>
      </c>
      <c r="Z4651">
        <v>12</v>
      </c>
      <c r="AA4651">
        <v>11</v>
      </c>
      <c r="AB4651">
        <v>0</v>
      </c>
      <c r="AC4651">
        <v>9</v>
      </c>
      <c r="AD4651">
        <v>275</v>
      </c>
      <c r="AE4651">
        <v>9</v>
      </c>
      <c r="AF4651">
        <v>1</v>
      </c>
      <c r="AG4651">
        <v>5</v>
      </c>
      <c r="AH4651">
        <v>6</v>
      </c>
      <c r="AI4651" s="3">
        <v>0.10181818181818182</v>
      </c>
      <c r="AJ4651" s="3">
        <v>0.33333333333333331</v>
      </c>
      <c r="AK4651" s="3">
        <v>0</v>
      </c>
      <c r="AL4651" s="3">
        <v>0</v>
      </c>
      <c r="AM4651" s="3">
        <v>0</v>
      </c>
      <c r="AN4651" s="2">
        <f t="shared" si="154"/>
        <v>0.11498257839721254</v>
      </c>
      <c r="AO4651" s="2">
        <v>7.0945945945945943E-2</v>
      </c>
      <c r="AP4651">
        <f t="shared" si="155"/>
        <v>33</v>
      </c>
    </row>
    <row r="4652" spans="1:42" ht="16.5" hidden="1" customHeight="1" x14ac:dyDescent="0.25">
      <c r="A4652" s="5" t="s">
        <v>789</v>
      </c>
      <c r="B4652" s="1" t="s">
        <v>283</v>
      </c>
      <c r="D4652" t="s">
        <v>32</v>
      </c>
      <c r="E4652" t="s">
        <v>281</v>
      </c>
      <c r="F4652" t="s">
        <v>284</v>
      </c>
      <c r="G4652">
        <v>33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33</v>
      </c>
      <c r="N4652" s="2">
        <v>0</v>
      </c>
      <c r="O4652" s="2">
        <v>0.10543130990415335</v>
      </c>
      <c r="P4652">
        <v>82</v>
      </c>
      <c r="Q4652" s="2">
        <v>0.22651933701657459</v>
      </c>
      <c r="R4652">
        <v>313</v>
      </c>
      <c r="S4652">
        <v>362</v>
      </c>
      <c r="T4652">
        <v>353</v>
      </c>
      <c r="U4652">
        <v>3</v>
      </c>
      <c r="V4652">
        <v>2</v>
      </c>
      <c r="W4652">
        <v>1</v>
      </c>
      <c r="X4652">
        <v>3</v>
      </c>
      <c r="Y4652">
        <v>77</v>
      </c>
      <c r="Z4652">
        <v>0</v>
      </c>
      <c r="AA4652">
        <v>0</v>
      </c>
      <c r="AB4652">
        <v>0</v>
      </c>
      <c r="AC4652">
        <v>0</v>
      </c>
      <c r="AD4652">
        <v>309</v>
      </c>
      <c r="AE4652">
        <v>3</v>
      </c>
      <c r="AF4652">
        <v>2</v>
      </c>
      <c r="AG4652">
        <v>1</v>
      </c>
      <c r="AH4652">
        <v>3</v>
      </c>
      <c r="AI4652" s="3">
        <v>0.10679611650485436</v>
      </c>
      <c r="AJ4652" s="3">
        <v>0</v>
      </c>
      <c r="AK4652" s="3">
        <v>0</v>
      </c>
      <c r="AL4652" s="3">
        <v>0</v>
      </c>
      <c r="AM4652" s="3">
        <v>0</v>
      </c>
      <c r="AN4652" s="2">
        <f t="shared" si="154"/>
        <v>0.10543130990415335</v>
      </c>
      <c r="AO4652" s="2">
        <v>2.8301886792452831E-2</v>
      </c>
      <c r="AP4652">
        <f t="shared" si="155"/>
        <v>33</v>
      </c>
    </row>
    <row r="4653" spans="1:42" ht="16.5" hidden="1" customHeight="1" x14ac:dyDescent="0.25">
      <c r="A4653" s="4" t="s">
        <v>797</v>
      </c>
      <c r="B4653" s="1" t="s">
        <v>360</v>
      </c>
      <c r="D4653" t="s">
        <v>32</v>
      </c>
      <c r="E4653" t="s">
        <v>354</v>
      </c>
      <c r="F4653" t="s">
        <v>361</v>
      </c>
      <c r="G4653">
        <v>25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33</v>
      </c>
      <c r="N4653" s="2">
        <v>0</v>
      </c>
      <c r="O4653" s="2">
        <v>0.10377358490566038</v>
      </c>
      <c r="P4653">
        <v>9</v>
      </c>
      <c r="Q4653" s="2">
        <v>3.0612244897959183E-2</v>
      </c>
      <c r="R4653">
        <v>318</v>
      </c>
      <c r="S4653">
        <v>294</v>
      </c>
      <c r="T4653">
        <v>276</v>
      </c>
      <c r="U4653">
        <v>1</v>
      </c>
      <c r="V4653">
        <v>2</v>
      </c>
      <c r="W4653">
        <v>4</v>
      </c>
      <c r="X4653">
        <v>11</v>
      </c>
      <c r="Y4653">
        <v>8</v>
      </c>
      <c r="Z4653">
        <v>0</v>
      </c>
      <c r="AA4653">
        <v>0</v>
      </c>
      <c r="AB4653">
        <v>0</v>
      </c>
      <c r="AC4653">
        <v>0</v>
      </c>
      <c r="AD4653">
        <v>293</v>
      </c>
      <c r="AE4653">
        <v>1</v>
      </c>
      <c r="AF4653">
        <v>2</v>
      </c>
      <c r="AG4653">
        <v>4</v>
      </c>
      <c r="AH4653">
        <v>11</v>
      </c>
      <c r="AI4653" s="3">
        <v>8.5324232081911269E-2</v>
      </c>
      <c r="AJ4653" s="3">
        <v>0</v>
      </c>
      <c r="AK4653" s="3">
        <v>0</v>
      </c>
      <c r="AL4653" s="3">
        <v>0</v>
      </c>
      <c r="AM4653" s="3">
        <v>0</v>
      </c>
      <c r="AN4653" s="2">
        <f t="shared" si="154"/>
        <v>0.10377358490566038</v>
      </c>
      <c r="AO4653" s="2">
        <v>5.7877813504823149E-2</v>
      </c>
      <c r="AP4653">
        <f t="shared" si="155"/>
        <v>33</v>
      </c>
    </row>
    <row r="4654" spans="1:42" ht="16.5" hidden="1" customHeight="1" x14ac:dyDescent="0.25">
      <c r="A4654" s="4" t="s">
        <v>799</v>
      </c>
      <c r="B4654" s="1" t="s">
        <v>360</v>
      </c>
      <c r="D4654" t="s">
        <v>32</v>
      </c>
      <c r="E4654" t="s">
        <v>354</v>
      </c>
      <c r="F4654" t="s">
        <v>361</v>
      </c>
      <c r="G4654">
        <v>27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33</v>
      </c>
      <c r="N4654" s="2">
        <v>0</v>
      </c>
      <c r="O4654" s="2">
        <v>0.10248447204968944</v>
      </c>
      <c r="P4654">
        <v>8</v>
      </c>
      <c r="Q4654" s="2">
        <v>2.6936026936026935E-2</v>
      </c>
      <c r="R4654">
        <v>322</v>
      </c>
      <c r="S4654">
        <v>297</v>
      </c>
      <c r="T4654">
        <v>269</v>
      </c>
      <c r="U4654">
        <v>2</v>
      </c>
      <c r="V4654">
        <v>0</v>
      </c>
      <c r="W4654">
        <v>4</v>
      </c>
      <c r="X4654">
        <v>22</v>
      </c>
      <c r="Y4654">
        <v>8</v>
      </c>
      <c r="Z4654">
        <v>0</v>
      </c>
      <c r="AA4654">
        <v>0</v>
      </c>
      <c r="AB4654">
        <v>0</v>
      </c>
      <c r="AC4654">
        <v>0</v>
      </c>
      <c r="AD4654">
        <v>288</v>
      </c>
      <c r="AE4654">
        <v>2</v>
      </c>
      <c r="AF4654">
        <v>0</v>
      </c>
      <c r="AG4654">
        <v>4</v>
      </c>
      <c r="AH4654">
        <v>22</v>
      </c>
      <c r="AI4654" s="3">
        <v>9.375E-2</v>
      </c>
      <c r="AJ4654" s="3">
        <v>0</v>
      </c>
      <c r="AK4654" s="3">
        <v>0</v>
      </c>
      <c r="AL4654" s="3">
        <v>0</v>
      </c>
      <c r="AM4654" s="3">
        <v>0</v>
      </c>
      <c r="AN4654" s="2">
        <f t="shared" si="154"/>
        <v>0.10248447204968944</v>
      </c>
      <c r="AO4654" s="2">
        <v>8.8607594936708861E-2</v>
      </c>
      <c r="AP4654">
        <f t="shared" si="155"/>
        <v>33</v>
      </c>
    </row>
    <row r="4655" spans="1:42" ht="16.5" hidden="1" customHeight="1" x14ac:dyDescent="0.25">
      <c r="A4655" s="4" t="s">
        <v>803</v>
      </c>
      <c r="B4655" s="1" t="s">
        <v>609</v>
      </c>
      <c r="D4655" t="s">
        <v>32</v>
      </c>
      <c r="E4655" t="s">
        <v>134</v>
      </c>
      <c r="F4655" t="s">
        <v>610</v>
      </c>
      <c r="G4655">
        <v>31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33</v>
      </c>
      <c r="N4655" s="2">
        <v>0</v>
      </c>
      <c r="O4655" s="2">
        <v>0.1</v>
      </c>
      <c r="P4655">
        <v>10</v>
      </c>
      <c r="Q4655" s="2">
        <v>3.2573289902280131E-2</v>
      </c>
      <c r="R4655">
        <v>330</v>
      </c>
      <c r="S4655">
        <v>307</v>
      </c>
      <c r="T4655">
        <v>294</v>
      </c>
      <c r="U4655">
        <v>12</v>
      </c>
      <c r="V4655">
        <v>0</v>
      </c>
      <c r="W4655">
        <v>0</v>
      </c>
      <c r="X4655">
        <v>0</v>
      </c>
      <c r="Y4655">
        <v>7</v>
      </c>
      <c r="Z4655">
        <v>0</v>
      </c>
      <c r="AA4655">
        <v>0</v>
      </c>
      <c r="AB4655">
        <v>0</v>
      </c>
      <c r="AC4655">
        <v>0</v>
      </c>
      <c r="AD4655">
        <v>318</v>
      </c>
      <c r="AE4655">
        <v>12</v>
      </c>
      <c r="AF4655">
        <v>0</v>
      </c>
      <c r="AG4655">
        <v>0</v>
      </c>
      <c r="AH4655">
        <v>0</v>
      </c>
      <c r="AI4655" s="3">
        <v>9.7484276729559755E-2</v>
      </c>
      <c r="AJ4655" s="3">
        <v>0</v>
      </c>
      <c r="AK4655" s="3">
        <v>0</v>
      </c>
      <c r="AL4655" s="3">
        <v>0</v>
      </c>
      <c r="AM4655" s="3">
        <v>0</v>
      </c>
      <c r="AN4655" s="2">
        <f t="shared" si="154"/>
        <v>0.1</v>
      </c>
      <c r="AO4655" s="2">
        <v>3.6363636363636362E-2</v>
      </c>
      <c r="AP4655">
        <f t="shared" si="155"/>
        <v>33</v>
      </c>
    </row>
    <row r="4656" spans="1:42" ht="16.5" hidden="1" customHeight="1" x14ac:dyDescent="0.25">
      <c r="A4656" s="5" t="s">
        <v>802</v>
      </c>
      <c r="B4656" s="1" t="s">
        <v>548</v>
      </c>
      <c r="D4656" t="s">
        <v>32</v>
      </c>
      <c r="E4656" t="s">
        <v>549</v>
      </c>
      <c r="F4656" t="s">
        <v>550</v>
      </c>
      <c r="G4656">
        <v>32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33</v>
      </c>
      <c r="N4656" s="2">
        <v>0</v>
      </c>
      <c r="O4656" s="2">
        <v>9.6774193548387094E-2</v>
      </c>
      <c r="P4656">
        <v>129</v>
      </c>
      <c r="Q4656" s="2">
        <v>0.29519450800915331</v>
      </c>
      <c r="R4656">
        <v>341</v>
      </c>
      <c r="S4656">
        <v>437</v>
      </c>
      <c r="T4656">
        <v>411</v>
      </c>
      <c r="U4656">
        <v>7</v>
      </c>
      <c r="V4656">
        <v>6</v>
      </c>
      <c r="W4656">
        <v>6</v>
      </c>
      <c r="X4656">
        <v>7</v>
      </c>
      <c r="Y4656">
        <v>123</v>
      </c>
      <c r="Z4656">
        <v>3</v>
      </c>
      <c r="AA4656">
        <v>0</v>
      </c>
      <c r="AB4656">
        <v>0</v>
      </c>
      <c r="AC4656">
        <v>0</v>
      </c>
      <c r="AD4656">
        <v>320</v>
      </c>
      <c r="AE4656">
        <v>4</v>
      </c>
      <c r="AF4656">
        <v>6</v>
      </c>
      <c r="AG4656">
        <v>6</v>
      </c>
      <c r="AH4656">
        <v>7</v>
      </c>
      <c r="AI4656" s="3">
        <v>0.1</v>
      </c>
      <c r="AJ4656" s="3">
        <v>0</v>
      </c>
      <c r="AK4656" s="3">
        <v>0</v>
      </c>
      <c r="AL4656" s="3">
        <v>0</v>
      </c>
      <c r="AM4656" s="3">
        <v>0</v>
      </c>
      <c r="AN4656" s="2">
        <f t="shared" si="154"/>
        <v>9.6774193548387094E-2</v>
      </c>
      <c r="AO4656" s="2">
        <v>6.7055393586005832E-2</v>
      </c>
      <c r="AP4656">
        <f t="shared" si="155"/>
        <v>33</v>
      </c>
    </row>
    <row r="4657" spans="1:42" ht="16.5" hidden="1" customHeight="1" x14ac:dyDescent="0.25">
      <c r="A4657" s="4" t="s">
        <v>799</v>
      </c>
      <c r="B4657" t="s">
        <v>774</v>
      </c>
      <c r="D4657" t="s">
        <v>32</v>
      </c>
      <c r="E4657" t="s">
        <v>440</v>
      </c>
      <c r="F4657" t="s">
        <v>775</v>
      </c>
      <c r="G4657">
        <v>30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33</v>
      </c>
      <c r="N4657" s="2">
        <v>0</v>
      </c>
      <c r="O4657" s="2">
        <v>9.3484419263456089E-2</v>
      </c>
      <c r="P4657">
        <v>61</v>
      </c>
      <c r="Q4657" s="2">
        <v>0.16010498687664043</v>
      </c>
      <c r="R4657">
        <v>353</v>
      </c>
      <c r="S4657">
        <v>381</v>
      </c>
      <c r="T4657">
        <v>342</v>
      </c>
      <c r="U4657">
        <v>19</v>
      </c>
      <c r="V4657">
        <v>7</v>
      </c>
      <c r="W4657">
        <v>4</v>
      </c>
      <c r="X4657">
        <v>9</v>
      </c>
      <c r="Y4657">
        <v>54</v>
      </c>
      <c r="Z4657">
        <v>3</v>
      </c>
      <c r="AA4657">
        <v>0</v>
      </c>
      <c r="AB4657">
        <v>0</v>
      </c>
      <c r="AC4657">
        <v>0</v>
      </c>
      <c r="AD4657">
        <v>318</v>
      </c>
      <c r="AE4657">
        <v>16</v>
      </c>
      <c r="AF4657">
        <v>7</v>
      </c>
      <c r="AG4657">
        <v>4</v>
      </c>
      <c r="AH4657">
        <v>9</v>
      </c>
      <c r="AI4657" s="3">
        <v>9.4339622641509441E-2</v>
      </c>
      <c r="AJ4657" s="3">
        <v>0</v>
      </c>
      <c r="AK4657" s="3">
        <v>0</v>
      </c>
      <c r="AL4657" s="3">
        <v>0</v>
      </c>
      <c r="AM4657" s="3">
        <v>0</v>
      </c>
      <c r="AN4657" s="2">
        <f t="shared" si="154"/>
        <v>9.3484419263456089E-2</v>
      </c>
      <c r="AO4657" s="2">
        <v>0.10169491525423729</v>
      </c>
      <c r="AP4657">
        <f t="shared" si="155"/>
        <v>33</v>
      </c>
    </row>
    <row r="4658" spans="1:42" ht="16.5" hidden="1" customHeight="1" x14ac:dyDescent="0.25">
      <c r="A4658" s="4" t="s">
        <v>803</v>
      </c>
      <c r="B4658" t="s">
        <v>676</v>
      </c>
      <c r="D4658" t="s">
        <v>32</v>
      </c>
      <c r="E4658" t="s">
        <v>278</v>
      </c>
      <c r="F4658" t="s">
        <v>677</v>
      </c>
      <c r="G4658">
        <v>28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33</v>
      </c>
      <c r="N4658" s="2">
        <v>0</v>
      </c>
      <c r="O4658" s="2">
        <v>8.8709677419354843E-2</v>
      </c>
      <c r="P4658">
        <v>7</v>
      </c>
      <c r="Q4658" s="2">
        <v>2.023121387283237E-2</v>
      </c>
      <c r="R4658">
        <v>372</v>
      </c>
      <c r="S4658">
        <v>346</v>
      </c>
      <c r="T4658">
        <v>344</v>
      </c>
      <c r="U4658">
        <v>0</v>
      </c>
      <c r="V4658">
        <v>1</v>
      </c>
      <c r="W4658">
        <v>0</v>
      </c>
      <c r="X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369</v>
      </c>
      <c r="AE4658">
        <v>0</v>
      </c>
      <c r="AF4658">
        <v>1</v>
      </c>
      <c r="AG4658">
        <v>0</v>
      </c>
      <c r="AH4658">
        <v>0</v>
      </c>
      <c r="AI4658" s="3">
        <v>7.5880758807588072E-2</v>
      </c>
      <c r="AJ4658" s="3">
        <v>0</v>
      </c>
      <c r="AK4658" s="3">
        <v>0</v>
      </c>
      <c r="AL4658" s="3">
        <v>0</v>
      </c>
      <c r="AM4658" s="3">
        <v>0</v>
      </c>
      <c r="AN4658" s="2">
        <f t="shared" si="154"/>
        <v>8.8709677419354843E-2</v>
      </c>
      <c r="AO4658" s="2">
        <v>2.7027027027027029E-3</v>
      </c>
      <c r="AP4658">
        <f t="shared" si="155"/>
        <v>33</v>
      </c>
    </row>
    <row r="4659" spans="1:42" ht="16.5" hidden="1" customHeight="1" x14ac:dyDescent="0.25">
      <c r="A4659" s="5" t="s">
        <v>788</v>
      </c>
      <c r="B4659" s="1" t="s">
        <v>360</v>
      </c>
      <c r="D4659" t="s">
        <v>32</v>
      </c>
      <c r="E4659" t="s">
        <v>354</v>
      </c>
      <c r="F4659" t="s">
        <v>361</v>
      </c>
      <c r="G4659">
        <v>30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33</v>
      </c>
      <c r="N4659" s="2">
        <v>0</v>
      </c>
      <c r="O4659" s="2">
        <v>8.0097087378640783E-2</v>
      </c>
      <c r="P4659">
        <v>9</v>
      </c>
      <c r="Q4659" s="2">
        <v>2.3195876288659795E-2</v>
      </c>
      <c r="R4659">
        <v>412</v>
      </c>
      <c r="S4659">
        <v>388</v>
      </c>
      <c r="T4659">
        <v>383</v>
      </c>
      <c r="U4659">
        <v>0</v>
      </c>
      <c r="V4659">
        <v>0</v>
      </c>
      <c r="W4659">
        <v>0</v>
      </c>
      <c r="X4659">
        <v>5</v>
      </c>
      <c r="Y4659">
        <v>7</v>
      </c>
      <c r="Z4659">
        <v>0</v>
      </c>
      <c r="AA4659">
        <v>0</v>
      </c>
      <c r="AB4659">
        <v>0</v>
      </c>
      <c r="AC4659">
        <v>0</v>
      </c>
      <c r="AD4659">
        <v>406</v>
      </c>
      <c r="AE4659">
        <v>0</v>
      </c>
      <c r="AF4659">
        <v>0</v>
      </c>
      <c r="AG4659">
        <v>0</v>
      </c>
      <c r="AH4659">
        <v>5</v>
      </c>
      <c r="AI4659" s="3">
        <v>7.3891625615763554E-2</v>
      </c>
      <c r="AJ4659" s="3">
        <v>0</v>
      </c>
      <c r="AK4659" s="3">
        <v>0</v>
      </c>
      <c r="AL4659" s="3">
        <v>0</v>
      </c>
      <c r="AM4659" s="3">
        <v>0</v>
      </c>
      <c r="AN4659" s="2">
        <f t="shared" si="154"/>
        <v>8.0097087378640783E-2</v>
      </c>
      <c r="AO4659" s="2">
        <v>1.2165450121654502E-2</v>
      </c>
      <c r="AP4659">
        <f t="shared" si="155"/>
        <v>33</v>
      </c>
    </row>
    <row r="4660" spans="1:42" ht="16.5" hidden="1" customHeight="1" x14ac:dyDescent="0.25">
      <c r="A4660" s="4" t="s">
        <v>803</v>
      </c>
      <c r="B4660" s="1" t="s">
        <v>351</v>
      </c>
      <c r="D4660" t="s">
        <v>32</v>
      </c>
      <c r="E4660" t="s">
        <v>343</v>
      </c>
      <c r="F4660" t="s">
        <v>352</v>
      </c>
      <c r="G4660">
        <v>31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33</v>
      </c>
      <c r="N4660" s="2">
        <v>0</v>
      </c>
      <c r="O4660" s="2">
        <v>7.7647058823529416E-2</v>
      </c>
      <c r="P4660">
        <v>37</v>
      </c>
      <c r="Q4660" s="2">
        <v>8.6247086247086241E-2</v>
      </c>
      <c r="R4660">
        <v>425</v>
      </c>
      <c r="S4660">
        <v>429</v>
      </c>
      <c r="T4660">
        <v>429</v>
      </c>
      <c r="U4660">
        <v>0</v>
      </c>
      <c r="V4660">
        <v>0</v>
      </c>
      <c r="W4660">
        <v>0</v>
      </c>
      <c r="X4660">
        <v>0</v>
      </c>
      <c r="Y4660">
        <v>35</v>
      </c>
      <c r="Z4660">
        <v>0</v>
      </c>
      <c r="AA4660">
        <v>0</v>
      </c>
      <c r="AB4660">
        <v>0</v>
      </c>
      <c r="AC4660">
        <v>0</v>
      </c>
      <c r="AD4660">
        <v>425</v>
      </c>
      <c r="AE4660">
        <v>0</v>
      </c>
      <c r="AF4660">
        <v>0</v>
      </c>
      <c r="AG4660">
        <v>0</v>
      </c>
      <c r="AH4660">
        <v>0</v>
      </c>
      <c r="AI4660" s="3">
        <v>7.2941176470588232E-2</v>
      </c>
      <c r="AJ4660" s="3">
        <v>0</v>
      </c>
      <c r="AK4660" s="3">
        <v>0</v>
      </c>
      <c r="AL4660" s="3">
        <v>0</v>
      </c>
      <c r="AM4660" s="3">
        <v>0</v>
      </c>
      <c r="AN4660" s="2">
        <f t="shared" si="154"/>
        <v>7.7647058823529416E-2</v>
      </c>
      <c r="AO4660" s="2">
        <v>0</v>
      </c>
      <c r="AP4660">
        <f t="shared" si="155"/>
        <v>33</v>
      </c>
    </row>
    <row r="4661" spans="1:42" ht="16.5" hidden="1" customHeight="1" x14ac:dyDescent="0.25">
      <c r="A4661" s="4" t="s">
        <v>797</v>
      </c>
      <c r="B4661" s="1" t="s">
        <v>293</v>
      </c>
      <c r="D4661" t="s">
        <v>32</v>
      </c>
      <c r="E4661" t="s">
        <v>294</v>
      </c>
      <c r="F4661" t="s">
        <v>295</v>
      </c>
      <c r="G4661">
        <v>26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33</v>
      </c>
      <c r="N4661" s="2">
        <v>0</v>
      </c>
      <c r="O4661" s="2">
        <v>6.5346534653465349E-2</v>
      </c>
      <c r="P4661">
        <v>12</v>
      </c>
      <c r="Q4661" s="2">
        <v>2.4793388429752067E-2</v>
      </c>
      <c r="R4661">
        <v>505</v>
      </c>
      <c r="S4661">
        <v>484</v>
      </c>
      <c r="T4661">
        <v>448</v>
      </c>
      <c r="U4661">
        <v>16</v>
      </c>
      <c r="V4661">
        <v>10</v>
      </c>
      <c r="W4661">
        <v>5</v>
      </c>
      <c r="X4661">
        <v>5</v>
      </c>
      <c r="Y4661">
        <v>12</v>
      </c>
      <c r="Z4661">
        <v>0</v>
      </c>
      <c r="AA4661">
        <v>0</v>
      </c>
      <c r="AB4661">
        <v>0</v>
      </c>
      <c r="AC4661">
        <v>0</v>
      </c>
      <c r="AD4661">
        <v>462</v>
      </c>
      <c r="AE4661">
        <v>16</v>
      </c>
      <c r="AF4661">
        <v>10</v>
      </c>
      <c r="AG4661">
        <v>5</v>
      </c>
      <c r="AH4661">
        <v>5</v>
      </c>
      <c r="AI4661" s="3">
        <v>5.627705627705628E-2</v>
      </c>
      <c r="AJ4661" s="3">
        <v>0</v>
      </c>
      <c r="AK4661" s="3">
        <v>0</v>
      </c>
      <c r="AL4661" s="3">
        <v>0</v>
      </c>
      <c r="AM4661" s="3">
        <v>0</v>
      </c>
      <c r="AN4661" s="2">
        <f t="shared" si="154"/>
        <v>6.5346534653465349E-2</v>
      </c>
      <c r="AO4661" s="2">
        <v>7.2289156626506021E-2</v>
      </c>
      <c r="AP4661">
        <f t="shared" si="155"/>
        <v>33</v>
      </c>
    </row>
    <row r="4662" spans="1:42" ht="16.5" hidden="1" customHeight="1" x14ac:dyDescent="0.25">
      <c r="A4662" s="5" t="s">
        <v>789</v>
      </c>
      <c r="B4662" t="s">
        <v>720</v>
      </c>
      <c r="D4662" t="s">
        <v>32</v>
      </c>
      <c r="E4662" t="s">
        <v>667</v>
      </c>
      <c r="F4662" t="s">
        <v>721</v>
      </c>
      <c r="G4662">
        <v>32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33</v>
      </c>
      <c r="N4662" s="2">
        <v>0</v>
      </c>
      <c r="O4662" s="2">
        <v>6.4202334630350189E-2</v>
      </c>
      <c r="P4662">
        <v>51</v>
      </c>
      <c r="Q4662" s="2">
        <v>9.5864661654135333E-2</v>
      </c>
      <c r="R4662">
        <v>514</v>
      </c>
      <c r="S4662">
        <v>532</v>
      </c>
      <c r="T4662">
        <v>456</v>
      </c>
      <c r="U4662">
        <v>14</v>
      </c>
      <c r="V4662">
        <v>7</v>
      </c>
      <c r="W4662">
        <v>10</v>
      </c>
      <c r="X4662">
        <v>45</v>
      </c>
      <c r="Y4662">
        <v>40</v>
      </c>
      <c r="Z4662">
        <v>0</v>
      </c>
      <c r="AA4662">
        <v>3</v>
      </c>
      <c r="AB4662">
        <v>4</v>
      </c>
      <c r="AC4662">
        <v>0</v>
      </c>
      <c r="AD4662">
        <v>448</v>
      </c>
      <c r="AE4662">
        <v>14</v>
      </c>
      <c r="AF4662">
        <v>4</v>
      </c>
      <c r="AG4662">
        <v>6</v>
      </c>
      <c r="AH4662">
        <v>45</v>
      </c>
      <c r="AI4662" s="3">
        <v>7.1428571428571425E-2</v>
      </c>
      <c r="AJ4662" s="3">
        <v>0</v>
      </c>
      <c r="AK4662" s="3">
        <v>0</v>
      </c>
      <c r="AL4662" s="3">
        <v>0</v>
      </c>
      <c r="AM4662" s="3">
        <v>0</v>
      </c>
      <c r="AN4662" s="2">
        <f t="shared" si="154"/>
        <v>6.4202334630350189E-2</v>
      </c>
      <c r="AO4662" s="2">
        <v>0.13346228239845262</v>
      </c>
      <c r="AP4662">
        <f t="shared" si="155"/>
        <v>33</v>
      </c>
    </row>
    <row r="4663" spans="1:42" ht="16.5" hidden="1" customHeight="1" x14ac:dyDescent="0.25">
      <c r="A4663" s="4" t="s">
        <v>796</v>
      </c>
      <c r="B4663" s="1" t="s">
        <v>293</v>
      </c>
      <c r="D4663" t="s">
        <v>32</v>
      </c>
      <c r="E4663" t="s">
        <v>294</v>
      </c>
      <c r="F4663" t="s">
        <v>295</v>
      </c>
      <c r="G4663">
        <v>30</v>
      </c>
      <c r="H4663">
        <v>0</v>
      </c>
      <c r="I4663">
        <v>3</v>
      </c>
      <c r="J4663">
        <v>0</v>
      </c>
      <c r="K4663">
        <v>0</v>
      </c>
      <c r="L4663">
        <v>0</v>
      </c>
      <c r="M4663">
        <v>33</v>
      </c>
      <c r="N4663" s="2">
        <v>0</v>
      </c>
      <c r="O4663" s="2">
        <v>6.2857142857142861E-2</v>
      </c>
      <c r="P4663">
        <v>12</v>
      </c>
      <c r="Q4663" s="2">
        <v>2.3809523809523808E-2</v>
      </c>
      <c r="R4663">
        <v>525</v>
      </c>
      <c r="S4663">
        <v>504</v>
      </c>
      <c r="T4663">
        <v>463</v>
      </c>
      <c r="U4663">
        <v>17</v>
      </c>
      <c r="V4663">
        <v>10</v>
      </c>
      <c r="W4663">
        <v>8</v>
      </c>
      <c r="X4663">
        <v>6</v>
      </c>
      <c r="Y4663">
        <v>12</v>
      </c>
      <c r="Z4663">
        <v>0</v>
      </c>
      <c r="AA4663">
        <v>0</v>
      </c>
      <c r="AB4663">
        <v>0</v>
      </c>
      <c r="AC4663">
        <v>0</v>
      </c>
      <c r="AD4663">
        <v>481</v>
      </c>
      <c r="AE4663">
        <v>17</v>
      </c>
      <c r="AF4663">
        <v>13</v>
      </c>
      <c r="AG4663">
        <v>8</v>
      </c>
      <c r="AH4663">
        <v>6</v>
      </c>
      <c r="AI4663" s="3">
        <v>6.2370062370062374E-2</v>
      </c>
      <c r="AJ4663" s="3">
        <v>0</v>
      </c>
      <c r="AK4663" s="3">
        <v>0.23076923076923078</v>
      </c>
      <c r="AL4663" s="3">
        <v>0</v>
      </c>
      <c r="AM4663" s="3">
        <v>0</v>
      </c>
      <c r="AN4663" s="2">
        <f t="shared" si="154"/>
        <v>6.2857142857142861E-2</v>
      </c>
      <c r="AO4663" s="2">
        <v>8.3809523809523806E-2</v>
      </c>
      <c r="AP4663">
        <f t="shared" si="155"/>
        <v>33</v>
      </c>
    </row>
    <row r="4664" spans="1:42" ht="16.5" hidden="1" customHeight="1" x14ac:dyDescent="0.25">
      <c r="A4664" s="5" t="s">
        <v>795</v>
      </c>
      <c r="B4664" s="1" t="s">
        <v>602</v>
      </c>
      <c r="D4664" t="s">
        <v>32</v>
      </c>
      <c r="E4664" t="s">
        <v>603</v>
      </c>
      <c r="F4664" t="s">
        <v>604</v>
      </c>
      <c r="G4664">
        <v>25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33</v>
      </c>
      <c r="N4664" s="2">
        <v>0</v>
      </c>
      <c r="O4664" s="2">
        <v>6.0109289617486336E-2</v>
      </c>
      <c r="P4664">
        <v>18</v>
      </c>
      <c r="Q4664" s="2">
        <v>3.3707865168539325E-2</v>
      </c>
      <c r="R4664">
        <v>549</v>
      </c>
      <c r="S4664">
        <v>534</v>
      </c>
      <c r="T4664">
        <v>511</v>
      </c>
      <c r="U4664">
        <v>0</v>
      </c>
      <c r="V4664">
        <v>6</v>
      </c>
      <c r="W4664">
        <v>4</v>
      </c>
      <c r="X4664">
        <v>13</v>
      </c>
      <c r="Y4664">
        <v>12</v>
      </c>
      <c r="Z4664">
        <v>0</v>
      </c>
      <c r="AA4664">
        <v>0</v>
      </c>
      <c r="AB4664">
        <v>0</v>
      </c>
      <c r="AC4664">
        <v>0</v>
      </c>
      <c r="AD4664">
        <v>524</v>
      </c>
      <c r="AE4664">
        <v>0</v>
      </c>
      <c r="AF4664">
        <v>6</v>
      </c>
      <c r="AG4664">
        <v>4</v>
      </c>
      <c r="AH4664">
        <v>13</v>
      </c>
      <c r="AI4664" s="3">
        <v>4.7709923664122141E-2</v>
      </c>
      <c r="AJ4664" s="3">
        <v>0</v>
      </c>
      <c r="AK4664" s="3">
        <v>0</v>
      </c>
      <c r="AL4664" s="3">
        <v>0</v>
      </c>
      <c r="AM4664" s="3">
        <v>0</v>
      </c>
      <c r="AN4664" s="2">
        <f t="shared" si="154"/>
        <v>6.0109289617486336E-2</v>
      </c>
      <c r="AO4664" s="2">
        <v>4.2047531992687383E-2</v>
      </c>
      <c r="AP4664">
        <f t="shared" si="155"/>
        <v>33</v>
      </c>
    </row>
    <row r="4665" spans="1:42" ht="16.5" hidden="1" customHeight="1" x14ac:dyDescent="0.25">
      <c r="A4665" s="4" t="s">
        <v>803</v>
      </c>
      <c r="B4665" s="1" t="s">
        <v>394</v>
      </c>
      <c r="D4665" t="s">
        <v>32</v>
      </c>
      <c r="E4665" t="s">
        <v>388</v>
      </c>
      <c r="F4665" t="s">
        <v>395</v>
      </c>
      <c r="G4665">
        <v>30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33</v>
      </c>
      <c r="N4665" s="2">
        <v>0</v>
      </c>
      <c r="O4665" s="2">
        <v>5.8407079646017698E-2</v>
      </c>
      <c r="P4665">
        <v>113</v>
      </c>
      <c r="Q4665" s="2">
        <v>0.17519379844961241</v>
      </c>
      <c r="R4665">
        <v>565</v>
      </c>
      <c r="S4665">
        <v>645</v>
      </c>
      <c r="T4665">
        <v>635</v>
      </c>
      <c r="U4665">
        <v>5</v>
      </c>
      <c r="V4665">
        <v>2</v>
      </c>
      <c r="W4665">
        <v>0</v>
      </c>
      <c r="X4665">
        <v>6</v>
      </c>
      <c r="Y4665">
        <v>110</v>
      </c>
      <c r="Z4665">
        <v>0</v>
      </c>
      <c r="AA4665">
        <v>0</v>
      </c>
      <c r="AB4665">
        <v>0</v>
      </c>
      <c r="AC4665">
        <v>0</v>
      </c>
      <c r="AD4665">
        <v>555</v>
      </c>
      <c r="AE4665">
        <v>5</v>
      </c>
      <c r="AF4665">
        <v>2</v>
      </c>
      <c r="AG4665">
        <v>0</v>
      </c>
      <c r="AH4665">
        <v>6</v>
      </c>
      <c r="AI4665" s="3">
        <v>5.4054054054054057E-2</v>
      </c>
      <c r="AJ4665" s="3">
        <v>0</v>
      </c>
      <c r="AK4665" s="3">
        <v>0</v>
      </c>
      <c r="AL4665" s="3">
        <v>0</v>
      </c>
      <c r="AM4665" s="3">
        <v>0</v>
      </c>
      <c r="AN4665" s="2">
        <f t="shared" si="154"/>
        <v>5.8407079646017698E-2</v>
      </c>
      <c r="AO4665" s="2">
        <v>2.2887323943661973E-2</v>
      </c>
      <c r="AP4665">
        <f t="shared" si="155"/>
        <v>33</v>
      </c>
    </row>
    <row r="4666" spans="1:42" ht="16.5" hidden="1" customHeight="1" x14ac:dyDescent="0.25">
      <c r="A4666" s="4">
        <v>2011</v>
      </c>
      <c r="B4666" s="1" t="s">
        <v>426</v>
      </c>
      <c r="D4666" t="s">
        <v>32</v>
      </c>
      <c r="E4666" t="s">
        <v>416</v>
      </c>
      <c r="F4666" t="s">
        <v>427</v>
      </c>
      <c r="G4666">
        <v>31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33</v>
      </c>
      <c r="N4666" s="2">
        <v>0</v>
      </c>
      <c r="O4666" s="2">
        <v>5.5555555555555552E-2</v>
      </c>
      <c r="P4666">
        <v>79</v>
      </c>
      <c r="Q4666" s="2">
        <v>0.12343750000000001</v>
      </c>
      <c r="R4666">
        <v>594</v>
      </c>
      <c r="S4666">
        <v>640</v>
      </c>
      <c r="T4666">
        <v>591</v>
      </c>
      <c r="U4666">
        <v>32</v>
      </c>
      <c r="V4666">
        <v>4</v>
      </c>
      <c r="W4666">
        <v>4</v>
      </c>
      <c r="X4666">
        <v>9</v>
      </c>
      <c r="Y4666">
        <v>74</v>
      </c>
      <c r="Z4666">
        <v>0</v>
      </c>
      <c r="AA4666">
        <v>0</v>
      </c>
      <c r="AB4666">
        <v>0</v>
      </c>
      <c r="AC4666">
        <v>0</v>
      </c>
      <c r="AD4666">
        <v>548</v>
      </c>
      <c r="AE4666">
        <v>32</v>
      </c>
      <c r="AF4666">
        <v>4</v>
      </c>
      <c r="AG4666">
        <v>4</v>
      </c>
      <c r="AH4666">
        <v>9</v>
      </c>
      <c r="AI4666" s="3">
        <v>5.6569343065693431E-2</v>
      </c>
      <c r="AJ4666" s="3">
        <v>0</v>
      </c>
      <c r="AK4666" s="3">
        <v>0</v>
      </c>
      <c r="AL4666" s="3">
        <v>0</v>
      </c>
      <c r="AM4666" s="3">
        <v>0</v>
      </c>
      <c r="AN4666" s="2">
        <f t="shared" si="154"/>
        <v>5.5555555555555552E-2</v>
      </c>
      <c r="AO4666" s="2">
        <v>8.2077051926298161E-2</v>
      </c>
      <c r="AP4666">
        <f t="shared" si="155"/>
        <v>33</v>
      </c>
    </row>
    <row r="4667" spans="1:42" ht="16.5" hidden="1" customHeight="1" x14ac:dyDescent="0.25">
      <c r="A4667" s="5" t="s">
        <v>787</v>
      </c>
      <c r="B4667" s="1" t="s">
        <v>179</v>
      </c>
      <c r="D4667" t="s">
        <v>32</v>
      </c>
      <c r="E4667" t="s">
        <v>177</v>
      </c>
      <c r="F4667" t="s">
        <v>180</v>
      </c>
      <c r="G4667">
        <v>31</v>
      </c>
      <c r="H4667">
        <v>0</v>
      </c>
      <c r="I4667">
        <v>0</v>
      </c>
      <c r="J4667">
        <v>0</v>
      </c>
      <c r="K4667">
        <v>0</v>
      </c>
      <c r="L4667">
        <v>3</v>
      </c>
      <c r="M4667">
        <v>30</v>
      </c>
      <c r="N4667" s="2">
        <v>5.0251256281407036E-3</v>
      </c>
      <c r="O4667" s="2">
        <v>5.0251256281407038E-2</v>
      </c>
      <c r="P4667">
        <v>113</v>
      </c>
      <c r="Q4667" s="2">
        <v>0.16691285081240767</v>
      </c>
      <c r="R4667">
        <v>597</v>
      </c>
      <c r="S4667">
        <v>677</v>
      </c>
      <c r="T4667">
        <v>671</v>
      </c>
      <c r="U4667">
        <v>0</v>
      </c>
      <c r="V4667">
        <v>1</v>
      </c>
      <c r="W4667">
        <v>5</v>
      </c>
      <c r="X4667">
        <v>0</v>
      </c>
      <c r="Y4667">
        <v>110</v>
      </c>
      <c r="Z4667">
        <v>0</v>
      </c>
      <c r="AA4667">
        <v>0</v>
      </c>
      <c r="AB4667">
        <v>0</v>
      </c>
      <c r="AC4667">
        <v>0</v>
      </c>
      <c r="AD4667">
        <v>592</v>
      </c>
      <c r="AE4667">
        <v>0</v>
      </c>
      <c r="AF4667">
        <v>1</v>
      </c>
      <c r="AG4667">
        <v>5</v>
      </c>
      <c r="AH4667">
        <v>0</v>
      </c>
      <c r="AI4667" s="3">
        <v>5.2364864864864864E-2</v>
      </c>
      <c r="AJ4667" s="3">
        <v>0</v>
      </c>
      <c r="AK4667" s="3">
        <v>0</v>
      </c>
      <c r="AL4667" s="3">
        <v>0</v>
      </c>
      <c r="AM4667" s="3">
        <v>0</v>
      </c>
      <c r="AN4667" s="2">
        <f t="shared" si="154"/>
        <v>5.5276381909547742E-2</v>
      </c>
      <c r="AO4667" s="2">
        <v>1.0033444816053512E-2</v>
      </c>
      <c r="AP4667">
        <f t="shared" si="155"/>
        <v>33</v>
      </c>
    </row>
    <row r="4668" spans="1:42" ht="16.5" hidden="1" customHeight="1" x14ac:dyDescent="0.25">
      <c r="A4668" s="4">
        <v>2011</v>
      </c>
      <c r="B4668" s="1" t="s">
        <v>179</v>
      </c>
      <c r="D4668" t="s">
        <v>32</v>
      </c>
      <c r="E4668" t="s">
        <v>177</v>
      </c>
      <c r="F4668" t="s">
        <v>180</v>
      </c>
      <c r="G4668">
        <v>31</v>
      </c>
      <c r="H4668">
        <v>0</v>
      </c>
      <c r="I4668">
        <v>0</v>
      </c>
      <c r="J4668">
        <v>0</v>
      </c>
      <c r="K4668">
        <v>0</v>
      </c>
      <c r="L4668">
        <v>8</v>
      </c>
      <c r="M4668">
        <v>25</v>
      </c>
      <c r="N4668" s="2">
        <v>1.3377926421404682E-2</v>
      </c>
      <c r="O4668" s="2">
        <v>4.1806020066889632E-2</v>
      </c>
      <c r="P4668">
        <v>256</v>
      </c>
      <c r="Q4668" s="2">
        <v>0.31181485992691838</v>
      </c>
      <c r="R4668">
        <v>598</v>
      </c>
      <c r="S4668">
        <v>821</v>
      </c>
      <c r="T4668">
        <v>794</v>
      </c>
      <c r="U4668">
        <v>4</v>
      </c>
      <c r="V4668">
        <v>6</v>
      </c>
      <c r="W4668">
        <v>8</v>
      </c>
      <c r="X4668">
        <v>9</v>
      </c>
      <c r="Y4668">
        <v>246</v>
      </c>
      <c r="Z4668">
        <v>0</v>
      </c>
      <c r="AA4668">
        <v>0</v>
      </c>
      <c r="AB4668">
        <v>0</v>
      </c>
      <c r="AC4668">
        <v>3</v>
      </c>
      <c r="AD4668">
        <v>579</v>
      </c>
      <c r="AE4668">
        <v>4</v>
      </c>
      <c r="AF4668">
        <v>6</v>
      </c>
      <c r="AG4668">
        <v>8</v>
      </c>
      <c r="AH4668">
        <v>6</v>
      </c>
      <c r="AI4668" s="3">
        <v>5.3540587219343697E-2</v>
      </c>
      <c r="AJ4668" s="3">
        <v>0</v>
      </c>
      <c r="AK4668" s="3">
        <v>0</v>
      </c>
      <c r="AL4668" s="3">
        <v>0</v>
      </c>
      <c r="AM4668" s="3">
        <v>0</v>
      </c>
      <c r="AN4668" s="2">
        <f t="shared" si="154"/>
        <v>5.5183946488294312E-2</v>
      </c>
      <c r="AO4668" s="2">
        <v>3.9800995024875621E-2</v>
      </c>
      <c r="AP4668">
        <f t="shared" si="155"/>
        <v>33</v>
      </c>
    </row>
    <row r="4669" spans="1:42" ht="16.5" hidden="1" customHeight="1" x14ac:dyDescent="0.25">
      <c r="A4669" s="4" t="s">
        <v>803</v>
      </c>
      <c r="B4669" s="1" t="s">
        <v>347</v>
      </c>
      <c r="D4669" t="s">
        <v>32</v>
      </c>
      <c r="E4669" t="s">
        <v>343</v>
      </c>
      <c r="F4669" t="s">
        <v>348</v>
      </c>
      <c r="G4669">
        <v>28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33</v>
      </c>
      <c r="N4669" s="2">
        <v>0</v>
      </c>
      <c r="O4669" s="2">
        <v>4.5454545454545456E-2</v>
      </c>
      <c r="P4669">
        <v>56</v>
      </c>
      <c r="Q4669" s="2">
        <v>7.476635514018691E-2</v>
      </c>
      <c r="R4669">
        <v>726</v>
      </c>
      <c r="S4669">
        <v>749</v>
      </c>
      <c r="T4669">
        <v>740</v>
      </c>
      <c r="U4669">
        <v>2</v>
      </c>
      <c r="V4669">
        <v>1</v>
      </c>
      <c r="W4669">
        <v>4</v>
      </c>
      <c r="X4669">
        <v>0</v>
      </c>
      <c r="Y4669">
        <v>52</v>
      </c>
      <c r="Z4669">
        <v>0</v>
      </c>
      <c r="AA4669">
        <v>0</v>
      </c>
      <c r="AB4669">
        <v>0</v>
      </c>
      <c r="AC4669">
        <v>0</v>
      </c>
      <c r="AD4669">
        <v>716</v>
      </c>
      <c r="AE4669">
        <v>2</v>
      </c>
      <c r="AF4669">
        <v>1</v>
      </c>
      <c r="AG4669">
        <v>4</v>
      </c>
      <c r="AH4669">
        <v>0</v>
      </c>
      <c r="AI4669" s="3">
        <v>3.9106145251396648E-2</v>
      </c>
      <c r="AJ4669" s="3">
        <v>0</v>
      </c>
      <c r="AK4669" s="3">
        <v>0</v>
      </c>
      <c r="AL4669" s="3">
        <v>0</v>
      </c>
      <c r="AM4669" s="3">
        <v>0</v>
      </c>
      <c r="AN4669" s="2">
        <f t="shared" si="154"/>
        <v>4.5454545454545456E-2</v>
      </c>
      <c r="AO4669" s="2">
        <v>9.6818810511756573E-3</v>
      </c>
      <c r="AP4669">
        <f t="shared" si="155"/>
        <v>33</v>
      </c>
    </row>
    <row r="4670" spans="1:42" ht="16.5" hidden="1" customHeight="1" x14ac:dyDescent="0.25">
      <c r="A4670" s="5" t="s">
        <v>793</v>
      </c>
      <c r="B4670" t="s">
        <v>690</v>
      </c>
      <c r="D4670" t="s">
        <v>32</v>
      </c>
      <c r="E4670" t="s">
        <v>636</v>
      </c>
      <c r="F4670" t="s">
        <v>691</v>
      </c>
      <c r="G4670">
        <v>25</v>
      </c>
      <c r="H4670">
        <v>0</v>
      </c>
      <c r="I4670">
        <v>0</v>
      </c>
      <c r="J4670">
        <v>0</v>
      </c>
      <c r="K4670">
        <v>0</v>
      </c>
      <c r="L4670">
        <v>3</v>
      </c>
      <c r="M4670">
        <v>30</v>
      </c>
      <c r="N4670" s="2">
        <v>3.5419126328217238E-3</v>
      </c>
      <c r="O4670" s="2">
        <v>3.541912632821724E-2</v>
      </c>
      <c r="P4670">
        <v>36</v>
      </c>
      <c r="Q4670" s="2">
        <v>4.2352941176470586E-2</v>
      </c>
      <c r="R4670">
        <v>847</v>
      </c>
      <c r="S4670">
        <v>850</v>
      </c>
      <c r="T4670">
        <v>709</v>
      </c>
      <c r="U4670">
        <v>6</v>
      </c>
      <c r="V4670">
        <v>12</v>
      </c>
      <c r="W4670">
        <v>7</v>
      </c>
      <c r="X4670">
        <v>116</v>
      </c>
      <c r="Y4670">
        <v>29</v>
      </c>
      <c r="Z4670">
        <v>0</v>
      </c>
      <c r="AA4670">
        <v>0</v>
      </c>
      <c r="AB4670">
        <v>0</v>
      </c>
      <c r="AC4670">
        <v>0</v>
      </c>
      <c r="AD4670">
        <v>705</v>
      </c>
      <c r="AE4670">
        <v>6</v>
      </c>
      <c r="AF4670">
        <v>12</v>
      </c>
      <c r="AG4670">
        <v>7</v>
      </c>
      <c r="AH4670">
        <v>116</v>
      </c>
      <c r="AI4670" s="3">
        <v>3.5460992907801421E-2</v>
      </c>
      <c r="AJ4670" s="3">
        <v>0</v>
      </c>
      <c r="AK4670" s="3">
        <v>0</v>
      </c>
      <c r="AL4670" s="3">
        <v>0</v>
      </c>
      <c r="AM4670" s="3">
        <v>0</v>
      </c>
      <c r="AN4670" s="2">
        <f t="shared" si="154"/>
        <v>3.8961038961038967E-2</v>
      </c>
      <c r="AO4670" s="2">
        <v>0.16666666666666666</v>
      </c>
      <c r="AP4670">
        <f t="shared" si="155"/>
        <v>33</v>
      </c>
    </row>
    <row r="4671" spans="1:42" ht="16.5" hidden="1" customHeight="1" x14ac:dyDescent="0.25">
      <c r="A4671" s="5" t="s">
        <v>790</v>
      </c>
      <c r="B4671" s="1" t="s">
        <v>181</v>
      </c>
      <c r="D4671" t="s">
        <v>32</v>
      </c>
      <c r="E4671" t="s">
        <v>182</v>
      </c>
      <c r="F4671" t="s">
        <v>183</v>
      </c>
      <c r="G4671">
        <v>31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33</v>
      </c>
      <c r="N4671" s="2">
        <v>0</v>
      </c>
      <c r="O4671" s="2">
        <v>3.896103896103896E-2</v>
      </c>
      <c r="P4671">
        <v>102</v>
      </c>
      <c r="Q4671" s="2">
        <v>0.11135371179039301</v>
      </c>
      <c r="R4671">
        <v>847</v>
      </c>
      <c r="S4671">
        <v>916</v>
      </c>
      <c r="T4671">
        <v>896</v>
      </c>
      <c r="U4671">
        <v>0</v>
      </c>
      <c r="V4671">
        <v>4</v>
      </c>
      <c r="W4671">
        <v>7</v>
      </c>
      <c r="X4671">
        <v>9</v>
      </c>
      <c r="Y4671">
        <v>100</v>
      </c>
      <c r="Z4671">
        <v>0</v>
      </c>
      <c r="AA4671">
        <v>0</v>
      </c>
      <c r="AB4671">
        <v>0</v>
      </c>
      <c r="AC4671">
        <v>0</v>
      </c>
      <c r="AD4671">
        <v>827</v>
      </c>
      <c r="AE4671">
        <v>0</v>
      </c>
      <c r="AF4671">
        <v>4</v>
      </c>
      <c r="AG4671">
        <v>7</v>
      </c>
      <c r="AH4671">
        <v>9</v>
      </c>
      <c r="AI4671" s="3">
        <v>3.7484885126964934E-2</v>
      </c>
      <c r="AJ4671" s="3">
        <v>0</v>
      </c>
      <c r="AK4671" s="3">
        <v>0</v>
      </c>
      <c r="AL4671" s="3">
        <v>0</v>
      </c>
      <c r="AM4671" s="3">
        <v>0</v>
      </c>
      <c r="AN4671" s="2">
        <f t="shared" si="154"/>
        <v>3.896103896103896E-2</v>
      </c>
      <c r="AO4671" s="2">
        <v>2.3612750885478158E-2</v>
      </c>
      <c r="AP4671">
        <f t="shared" si="155"/>
        <v>33</v>
      </c>
    </row>
    <row r="4672" spans="1:42" ht="16.5" hidden="1" customHeight="1" x14ac:dyDescent="0.25">
      <c r="A4672" s="5" t="s">
        <v>791</v>
      </c>
      <c r="B4672" s="1" t="s">
        <v>181</v>
      </c>
      <c r="D4672" t="s">
        <v>32</v>
      </c>
      <c r="E4672" t="s">
        <v>182</v>
      </c>
      <c r="F4672" t="s">
        <v>183</v>
      </c>
      <c r="G4672">
        <v>30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33</v>
      </c>
      <c r="N4672" s="2">
        <v>0</v>
      </c>
      <c r="O4672" s="2">
        <v>3.8506417736289385E-2</v>
      </c>
      <c r="P4672">
        <v>105</v>
      </c>
      <c r="Q4672" s="2">
        <v>0.11302475780409042</v>
      </c>
      <c r="R4672">
        <v>857</v>
      </c>
      <c r="S4672">
        <v>929</v>
      </c>
      <c r="T4672">
        <v>911</v>
      </c>
      <c r="U4672">
        <v>0</v>
      </c>
      <c r="V4672">
        <v>5</v>
      </c>
      <c r="W4672">
        <v>5</v>
      </c>
      <c r="X4672">
        <v>8</v>
      </c>
      <c r="Y4672">
        <v>100</v>
      </c>
      <c r="Z4672">
        <v>0</v>
      </c>
      <c r="AA4672">
        <v>0</v>
      </c>
      <c r="AB4672">
        <v>0</v>
      </c>
      <c r="AC4672">
        <v>0</v>
      </c>
      <c r="AD4672">
        <v>841</v>
      </c>
      <c r="AE4672">
        <v>0</v>
      </c>
      <c r="AF4672">
        <v>5</v>
      </c>
      <c r="AG4672">
        <v>5</v>
      </c>
      <c r="AH4672">
        <v>8</v>
      </c>
      <c r="AI4672" s="3">
        <v>3.56718192627824E-2</v>
      </c>
      <c r="AJ4672" s="3">
        <v>0</v>
      </c>
      <c r="AK4672" s="3">
        <v>0</v>
      </c>
      <c r="AL4672" s="3">
        <v>0</v>
      </c>
      <c r="AM4672" s="3">
        <v>0</v>
      </c>
      <c r="AN4672" s="2">
        <f t="shared" si="154"/>
        <v>3.8506417736289385E-2</v>
      </c>
      <c r="AO4672" s="2">
        <v>2.0954598370197905E-2</v>
      </c>
      <c r="AP4672">
        <f t="shared" si="155"/>
        <v>33</v>
      </c>
    </row>
    <row r="4673" spans="1:42" ht="16.5" hidden="1" customHeight="1" x14ac:dyDescent="0.25">
      <c r="A4673" s="5" t="s">
        <v>795</v>
      </c>
      <c r="B4673" s="1" t="s">
        <v>131</v>
      </c>
      <c r="D4673" t="s">
        <v>32</v>
      </c>
      <c r="E4673" t="s">
        <v>129</v>
      </c>
      <c r="F4673" t="s">
        <v>132</v>
      </c>
      <c r="G4673">
        <v>24</v>
      </c>
      <c r="H4673">
        <v>0</v>
      </c>
      <c r="I4673">
        <v>0</v>
      </c>
      <c r="J4673">
        <v>0</v>
      </c>
      <c r="K4673">
        <v>0</v>
      </c>
      <c r="L4673">
        <v>10</v>
      </c>
      <c r="M4673">
        <v>23</v>
      </c>
      <c r="N4673" s="2">
        <v>1.098901098901099E-2</v>
      </c>
      <c r="O4673" s="2">
        <v>2.5274725274725275E-2</v>
      </c>
      <c r="P4673">
        <v>2</v>
      </c>
      <c r="Q4673" s="2">
        <v>2.2753128555176336E-3</v>
      </c>
      <c r="R4673">
        <v>910</v>
      </c>
      <c r="S4673">
        <v>879</v>
      </c>
      <c r="T4673">
        <v>840</v>
      </c>
      <c r="U4673">
        <v>5</v>
      </c>
      <c r="V4673">
        <v>6</v>
      </c>
      <c r="W4673">
        <v>12</v>
      </c>
      <c r="X4673">
        <v>16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864</v>
      </c>
      <c r="AE4673">
        <v>5</v>
      </c>
      <c r="AF4673">
        <v>6</v>
      </c>
      <c r="AG4673">
        <v>12</v>
      </c>
      <c r="AH4673">
        <v>16</v>
      </c>
      <c r="AI4673" s="3">
        <v>2.7777777777777776E-2</v>
      </c>
      <c r="AJ4673" s="3">
        <v>0</v>
      </c>
      <c r="AK4673" s="3">
        <v>0</v>
      </c>
      <c r="AL4673" s="3">
        <v>0</v>
      </c>
      <c r="AM4673" s="3">
        <v>0</v>
      </c>
      <c r="AN4673" s="2">
        <f t="shared" si="154"/>
        <v>3.6263736263736267E-2</v>
      </c>
      <c r="AO4673" s="2">
        <v>4.3189368770764118E-2</v>
      </c>
      <c r="AP4673">
        <f t="shared" si="155"/>
        <v>33</v>
      </c>
    </row>
    <row r="4674" spans="1:42" ht="16.5" hidden="1" customHeight="1" x14ac:dyDescent="0.25">
      <c r="A4674" s="5" t="s">
        <v>802</v>
      </c>
      <c r="B4674" s="1" t="s">
        <v>504</v>
      </c>
      <c r="D4674" t="s">
        <v>32</v>
      </c>
      <c r="E4674" t="s">
        <v>498</v>
      </c>
      <c r="F4674" t="s">
        <v>505</v>
      </c>
      <c r="G4674">
        <v>25</v>
      </c>
      <c r="H4674">
        <v>0</v>
      </c>
      <c r="I4674">
        <v>0</v>
      </c>
      <c r="J4674">
        <v>3</v>
      </c>
      <c r="K4674">
        <v>0</v>
      </c>
      <c r="L4674">
        <v>0</v>
      </c>
      <c r="M4674">
        <v>33</v>
      </c>
      <c r="N4674" s="2">
        <v>0</v>
      </c>
      <c r="O4674" s="2">
        <v>2.8061224489795918E-2</v>
      </c>
      <c r="P4674">
        <v>98</v>
      </c>
      <c r="Q4674" s="2">
        <v>7.8968573730862204E-2</v>
      </c>
      <c r="R4674">
        <v>1176</v>
      </c>
      <c r="S4674">
        <v>1241</v>
      </c>
      <c r="T4674">
        <v>1228</v>
      </c>
      <c r="U4674">
        <v>0</v>
      </c>
      <c r="V4674">
        <v>1</v>
      </c>
      <c r="W4674">
        <v>1</v>
      </c>
      <c r="X4674">
        <v>11</v>
      </c>
      <c r="Y4674">
        <v>96</v>
      </c>
      <c r="Z4674">
        <v>0</v>
      </c>
      <c r="AA4674">
        <v>0</v>
      </c>
      <c r="AB4674">
        <v>0</v>
      </c>
      <c r="AC4674">
        <v>0</v>
      </c>
      <c r="AD4674">
        <v>1157</v>
      </c>
      <c r="AE4674">
        <v>0</v>
      </c>
      <c r="AF4674">
        <v>1</v>
      </c>
      <c r="AG4674">
        <v>4</v>
      </c>
      <c r="AH4674">
        <v>11</v>
      </c>
      <c r="AI4674" s="3">
        <v>2.1607605877268798E-2</v>
      </c>
      <c r="AJ4674" s="3">
        <v>0</v>
      </c>
      <c r="AK4674" s="3">
        <v>0</v>
      </c>
      <c r="AL4674" s="3">
        <v>0.75</v>
      </c>
      <c r="AM4674" s="3">
        <v>0</v>
      </c>
      <c r="AN4674" s="2">
        <f t="shared" si="154"/>
        <v>2.8061224489795918E-2</v>
      </c>
      <c r="AO4674" s="2">
        <v>1.3640238704177323E-2</v>
      </c>
      <c r="AP4674">
        <f t="shared" si="155"/>
        <v>33</v>
      </c>
    </row>
    <row r="4675" spans="1:42" ht="16.5" hidden="1" customHeight="1" x14ac:dyDescent="0.25">
      <c r="A4675" s="4" t="s">
        <v>799</v>
      </c>
      <c r="B4675" t="s">
        <v>739</v>
      </c>
      <c r="D4675" t="s">
        <v>32</v>
      </c>
      <c r="E4675" t="s">
        <v>265</v>
      </c>
      <c r="F4675" t="s">
        <v>740</v>
      </c>
      <c r="G4675">
        <v>30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33</v>
      </c>
      <c r="N4675" s="2">
        <v>0</v>
      </c>
      <c r="O4675" s="2">
        <v>2.7182866556836903E-2</v>
      </c>
      <c r="P4675">
        <v>33</v>
      </c>
      <c r="Q4675" s="2">
        <v>2.7182866556836903E-2</v>
      </c>
      <c r="R4675">
        <v>1214</v>
      </c>
      <c r="S4675">
        <v>1214</v>
      </c>
      <c r="T4675">
        <v>1083</v>
      </c>
      <c r="U4675">
        <v>3</v>
      </c>
      <c r="V4675">
        <v>33</v>
      </c>
      <c r="W4675">
        <v>49</v>
      </c>
      <c r="X4675">
        <v>46</v>
      </c>
      <c r="Y4675">
        <v>29</v>
      </c>
      <c r="Z4675">
        <v>0</v>
      </c>
      <c r="AA4675">
        <v>0</v>
      </c>
      <c r="AB4675">
        <v>0</v>
      </c>
      <c r="AC4675">
        <v>0</v>
      </c>
      <c r="AD4675">
        <v>1084</v>
      </c>
      <c r="AE4675">
        <v>3</v>
      </c>
      <c r="AF4675">
        <v>33</v>
      </c>
      <c r="AG4675">
        <v>49</v>
      </c>
      <c r="AH4675">
        <v>46</v>
      </c>
      <c r="AI4675" s="3">
        <v>2.7675276752767528E-2</v>
      </c>
      <c r="AJ4675" s="3">
        <v>0</v>
      </c>
      <c r="AK4675" s="3">
        <v>0</v>
      </c>
      <c r="AL4675" s="3">
        <v>0</v>
      </c>
      <c r="AM4675" s="3">
        <v>0</v>
      </c>
      <c r="AN4675" s="2">
        <f t="shared" si="154"/>
        <v>2.7182866556836903E-2</v>
      </c>
      <c r="AO4675" s="2">
        <v>0.10781893004115227</v>
      </c>
      <c r="AP4675">
        <f t="shared" si="155"/>
        <v>33</v>
      </c>
    </row>
    <row r="4676" spans="1:42" ht="16.5" hidden="1" customHeight="1" x14ac:dyDescent="0.25">
      <c r="A4676" s="5" t="s">
        <v>791</v>
      </c>
      <c r="B4676" s="1" t="s">
        <v>196</v>
      </c>
      <c r="D4676" t="s">
        <v>32</v>
      </c>
      <c r="E4676" t="s">
        <v>197</v>
      </c>
      <c r="F4676" t="s">
        <v>198</v>
      </c>
      <c r="G4676">
        <v>27</v>
      </c>
      <c r="H4676">
        <v>0</v>
      </c>
      <c r="I4676">
        <v>0</v>
      </c>
      <c r="J4676">
        <v>0</v>
      </c>
      <c r="K4676">
        <v>0</v>
      </c>
      <c r="L4676">
        <v>3</v>
      </c>
      <c r="M4676">
        <v>30</v>
      </c>
      <c r="N4676" s="2">
        <v>2.2522522522522522E-3</v>
      </c>
      <c r="O4676" s="2">
        <v>2.2522522522522521E-2</v>
      </c>
      <c r="P4676">
        <v>72</v>
      </c>
      <c r="Q4676" s="2">
        <v>5.2516411378555797E-2</v>
      </c>
      <c r="R4676">
        <v>1332</v>
      </c>
      <c r="S4676">
        <v>1371</v>
      </c>
      <c r="T4676">
        <v>1320</v>
      </c>
      <c r="U4676">
        <v>6</v>
      </c>
      <c r="V4676">
        <v>9</v>
      </c>
      <c r="W4676">
        <v>25</v>
      </c>
      <c r="X4676">
        <v>11</v>
      </c>
      <c r="Y4676">
        <v>65</v>
      </c>
      <c r="Z4676">
        <v>0</v>
      </c>
      <c r="AA4676">
        <v>0</v>
      </c>
      <c r="AB4676">
        <v>0</v>
      </c>
      <c r="AC4676">
        <v>0</v>
      </c>
      <c r="AD4676">
        <v>1282</v>
      </c>
      <c r="AE4676">
        <v>6</v>
      </c>
      <c r="AF4676">
        <v>9</v>
      </c>
      <c r="AG4676">
        <v>25</v>
      </c>
      <c r="AH4676">
        <v>11</v>
      </c>
      <c r="AI4676" s="3">
        <v>2.1060842433697349E-2</v>
      </c>
      <c r="AJ4676" s="3">
        <v>0</v>
      </c>
      <c r="AK4676" s="3">
        <v>0</v>
      </c>
      <c r="AL4676" s="3">
        <v>0</v>
      </c>
      <c r="AM4676" s="3">
        <v>0</v>
      </c>
      <c r="AN4676" s="2">
        <f t="shared" si="154"/>
        <v>2.4774774774774775E-2</v>
      </c>
      <c r="AO4676" s="2">
        <v>3.8259564891222807E-2</v>
      </c>
      <c r="AP4676">
        <f t="shared" si="155"/>
        <v>33</v>
      </c>
    </row>
    <row r="4677" spans="1:42" ht="16.5" hidden="1" customHeight="1" x14ac:dyDescent="0.25">
      <c r="A4677" s="5" t="s">
        <v>791</v>
      </c>
      <c r="B4677" s="1" t="s">
        <v>479</v>
      </c>
      <c r="C4677" t="s">
        <v>36</v>
      </c>
      <c r="D4677" t="s">
        <v>43</v>
      </c>
      <c r="E4677" t="s">
        <v>480</v>
      </c>
      <c r="F4677" t="s">
        <v>481</v>
      </c>
      <c r="G4677">
        <v>28</v>
      </c>
      <c r="H4677">
        <v>0</v>
      </c>
      <c r="I4677">
        <v>0</v>
      </c>
      <c r="J4677">
        <v>0</v>
      </c>
      <c r="K4677">
        <v>0</v>
      </c>
      <c r="L4677">
        <v>15</v>
      </c>
      <c r="M4677">
        <v>18</v>
      </c>
      <c r="N4677" s="2">
        <v>1.0183299389002037E-2</v>
      </c>
      <c r="O4677" s="2">
        <v>1.2219959266802444E-2</v>
      </c>
      <c r="P4677">
        <v>33</v>
      </c>
      <c r="Q4677" s="2">
        <v>2.2403258655804479E-2</v>
      </c>
      <c r="R4677">
        <v>1473</v>
      </c>
      <c r="S4677">
        <v>1473</v>
      </c>
      <c r="T4677">
        <v>1394</v>
      </c>
      <c r="U4677">
        <v>10</v>
      </c>
      <c r="V4677">
        <v>16</v>
      </c>
      <c r="W4677">
        <v>14</v>
      </c>
      <c r="X4677">
        <v>39</v>
      </c>
      <c r="Y4677">
        <v>26</v>
      </c>
      <c r="Z4677">
        <v>0</v>
      </c>
      <c r="AA4677">
        <v>0</v>
      </c>
      <c r="AB4677">
        <v>0</v>
      </c>
      <c r="AC4677">
        <v>0</v>
      </c>
      <c r="AD4677">
        <v>1396</v>
      </c>
      <c r="AE4677">
        <v>10</v>
      </c>
      <c r="AF4677">
        <v>16</v>
      </c>
      <c r="AG4677">
        <v>14</v>
      </c>
      <c r="AH4677">
        <v>39</v>
      </c>
      <c r="AI4677" s="3">
        <v>2.0057306590257881E-2</v>
      </c>
      <c r="AJ4677" s="3">
        <v>0</v>
      </c>
      <c r="AK4677" s="3">
        <v>0</v>
      </c>
      <c r="AL4677" s="3">
        <v>0</v>
      </c>
      <c r="AM4677" s="3">
        <v>0</v>
      </c>
      <c r="AN4677" s="2">
        <f t="shared" si="154"/>
        <v>2.2403258655804482E-2</v>
      </c>
      <c r="AO4677" s="2">
        <v>5.3559322033898307E-2</v>
      </c>
      <c r="AP4677">
        <f t="shared" si="155"/>
        <v>33</v>
      </c>
    </row>
    <row r="4678" spans="1:42" ht="16.5" hidden="1" customHeight="1" x14ac:dyDescent="0.25">
      <c r="A4678" s="4" t="s">
        <v>803</v>
      </c>
      <c r="B4678" s="1" t="s">
        <v>458</v>
      </c>
      <c r="D4678" t="s">
        <v>32</v>
      </c>
      <c r="E4678" t="s">
        <v>456</v>
      </c>
      <c r="F4678" t="s">
        <v>459</v>
      </c>
      <c r="G4678">
        <v>30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33</v>
      </c>
      <c r="N4678" s="2">
        <v>0</v>
      </c>
      <c r="O4678" s="2">
        <v>2.1442495126705652E-2</v>
      </c>
      <c r="P4678">
        <v>11</v>
      </c>
      <c r="Q4678" s="2">
        <v>7.2511535926170073E-3</v>
      </c>
      <c r="R4678">
        <v>1539</v>
      </c>
      <c r="S4678">
        <v>1517</v>
      </c>
      <c r="T4678">
        <v>1498</v>
      </c>
      <c r="U4678">
        <v>5</v>
      </c>
      <c r="V4678">
        <v>3</v>
      </c>
      <c r="W4678">
        <v>9</v>
      </c>
      <c r="X4678">
        <v>4</v>
      </c>
      <c r="Y4678">
        <v>8</v>
      </c>
      <c r="Z4678">
        <v>0</v>
      </c>
      <c r="AA4678">
        <v>0</v>
      </c>
      <c r="AB4678">
        <v>0</v>
      </c>
      <c r="AC4678">
        <v>0</v>
      </c>
      <c r="AD4678">
        <v>1520</v>
      </c>
      <c r="AE4678">
        <v>5</v>
      </c>
      <c r="AF4678">
        <v>3</v>
      </c>
      <c r="AG4678">
        <v>9</v>
      </c>
      <c r="AH4678">
        <v>4</v>
      </c>
      <c r="AI4678" s="3">
        <v>1.9736842105263157E-2</v>
      </c>
      <c r="AJ4678" s="3">
        <v>0</v>
      </c>
      <c r="AK4678" s="3">
        <v>0</v>
      </c>
      <c r="AL4678" s="3">
        <v>0</v>
      </c>
      <c r="AM4678" s="3">
        <v>0</v>
      </c>
      <c r="AN4678" s="2">
        <f t="shared" si="154"/>
        <v>2.1442495126705652E-2</v>
      </c>
      <c r="AO4678" s="2">
        <v>1.36275146009085E-2</v>
      </c>
      <c r="AP4678">
        <f t="shared" si="155"/>
        <v>33</v>
      </c>
    </row>
    <row r="4679" spans="1:42" ht="16.5" hidden="1" customHeight="1" x14ac:dyDescent="0.25">
      <c r="A4679" s="4">
        <v>2011</v>
      </c>
      <c r="B4679" s="1" t="s">
        <v>78</v>
      </c>
      <c r="D4679" t="s">
        <v>32</v>
      </c>
      <c r="E4679" t="s">
        <v>76</v>
      </c>
      <c r="F4679" t="s">
        <v>79</v>
      </c>
      <c r="G4679">
        <v>31</v>
      </c>
      <c r="H4679">
        <v>0</v>
      </c>
      <c r="I4679">
        <v>0</v>
      </c>
      <c r="J4679">
        <v>0</v>
      </c>
      <c r="K4679">
        <v>0</v>
      </c>
      <c r="L4679">
        <v>6</v>
      </c>
      <c r="M4679">
        <v>27</v>
      </c>
      <c r="N4679" s="2">
        <v>3.6764705882352941E-3</v>
      </c>
      <c r="O4679" s="2">
        <v>1.6544117647058824E-2</v>
      </c>
      <c r="P4679">
        <v>166</v>
      </c>
      <c r="Q4679" s="2">
        <v>9.4050991501416437E-2</v>
      </c>
      <c r="R4679">
        <v>1632</v>
      </c>
      <c r="S4679">
        <v>1765</v>
      </c>
      <c r="T4679">
        <v>1723</v>
      </c>
      <c r="U4679">
        <v>11</v>
      </c>
      <c r="V4679">
        <v>16</v>
      </c>
      <c r="W4679">
        <v>6</v>
      </c>
      <c r="X4679">
        <v>9</v>
      </c>
      <c r="Y4679">
        <v>155</v>
      </c>
      <c r="Z4679">
        <v>0</v>
      </c>
      <c r="AA4679">
        <v>4</v>
      </c>
      <c r="AB4679">
        <v>0</v>
      </c>
      <c r="AC4679">
        <v>0</v>
      </c>
      <c r="AD4679">
        <v>1599</v>
      </c>
      <c r="AE4679">
        <v>11</v>
      </c>
      <c r="AF4679">
        <v>12</v>
      </c>
      <c r="AG4679">
        <v>6</v>
      </c>
      <c r="AH4679">
        <v>9</v>
      </c>
      <c r="AI4679" s="3">
        <v>1.9387116948092559E-2</v>
      </c>
      <c r="AJ4679" s="3">
        <v>0</v>
      </c>
      <c r="AK4679" s="3">
        <v>0</v>
      </c>
      <c r="AL4679" s="3">
        <v>0</v>
      </c>
      <c r="AM4679" s="3">
        <v>0</v>
      </c>
      <c r="AN4679" s="2">
        <f t="shared" si="154"/>
        <v>2.0220588235294119E-2</v>
      </c>
      <c r="AO4679" s="2">
        <v>2.3213194868662187E-2</v>
      </c>
      <c r="AP4679">
        <f t="shared" si="155"/>
        <v>33</v>
      </c>
    </row>
    <row r="4680" spans="1:42" ht="16.5" hidden="1" customHeight="1" x14ac:dyDescent="0.25">
      <c r="A4680" s="5" t="s">
        <v>787</v>
      </c>
      <c r="B4680" s="1" t="s">
        <v>514</v>
      </c>
      <c r="D4680" t="s">
        <v>32</v>
      </c>
      <c r="E4680" t="s">
        <v>498</v>
      </c>
      <c r="F4680" t="s">
        <v>515</v>
      </c>
      <c r="G4680">
        <v>29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33</v>
      </c>
      <c r="N4680" s="2">
        <v>0</v>
      </c>
      <c r="O4680" s="2">
        <v>1.5536723163841809E-2</v>
      </c>
      <c r="P4680">
        <v>242</v>
      </c>
      <c r="Q4680" s="2">
        <v>0.10372910415773683</v>
      </c>
      <c r="R4680">
        <v>2124</v>
      </c>
      <c r="S4680">
        <v>2333</v>
      </c>
      <c r="T4680">
        <v>2329</v>
      </c>
      <c r="U4680">
        <v>0</v>
      </c>
      <c r="V4680">
        <v>1</v>
      </c>
      <c r="W4680">
        <v>2</v>
      </c>
      <c r="X4680">
        <v>1</v>
      </c>
      <c r="Y4680">
        <v>237</v>
      </c>
      <c r="Z4680">
        <v>0</v>
      </c>
      <c r="AA4680">
        <v>0</v>
      </c>
      <c r="AB4680">
        <v>0</v>
      </c>
      <c r="AC4680">
        <v>0</v>
      </c>
      <c r="AD4680">
        <v>2121</v>
      </c>
      <c r="AE4680">
        <v>0</v>
      </c>
      <c r="AF4680">
        <v>1</v>
      </c>
      <c r="AG4680">
        <v>2</v>
      </c>
      <c r="AH4680">
        <v>1</v>
      </c>
      <c r="AI4680" s="3">
        <v>1.3672795851013672E-2</v>
      </c>
      <c r="AJ4680" s="3">
        <v>0</v>
      </c>
      <c r="AK4680" s="3">
        <v>0</v>
      </c>
      <c r="AL4680" s="3">
        <v>0</v>
      </c>
      <c r="AM4680" s="3">
        <v>0</v>
      </c>
      <c r="AN4680" s="2">
        <f t="shared" si="154"/>
        <v>1.5536723163841809E-2</v>
      </c>
      <c r="AO4680" s="2">
        <v>1.8823529411764706E-3</v>
      </c>
      <c r="AP4680">
        <f t="shared" si="155"/>
        <v>33</v>
      </c>
    </row>
    <row r="4681" spans="1:42" ht="16.5" hidden="1" customHeight="1" x14ac:dyDescent="0.25">
      <c r="A4681" s="5" t="s">
        <v>787</v>
      </c>
      <c r="B4681" s="1" t="s">
        <v>338</v>
      </c>
      <c r="D4681" t="s">
        <v>32</v>
      </c>
      <c r="E4681" t="s">
        <v>336</v>
      </c>
      <c r="F4681" t="s">
        <v>339</v>
      </c>
      <c r="G4681">
        <v>27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33</v>
      </c>
      <c r="N4681" s="2">
        <v>0</v>
      </c>
      <c r="O4681" s="2">
        <v>1.0054844606946984E-2</v>
      </c>
      <c r="P4681">
        <v>5</v>
      </c>
      <c r="Q4681" s="2">
        <v>1.5365703749231714E-3</v>
      </c>
      <c r="R4681">
        <v>3282</v>
      </c>
      <c r="S4681">
        <v>3254</v>
      </c>
      <c r="T4681">
        <v>3153</v>
      </c>
      <c r="U4681">
        <v>31</v>
      </c>
      <c r="V4681">
        <v>31</v>
      </c>
      <c r="W4681">
        <v>17</v>
      </c>
      <c r="X4681">
        <v>22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3180</v>
      </c>
      <c r="AE4681">
        <v>31</v>
      </c>
      <c r="AF4681">
        <v>31</v>
      </c>
      <c r="AG4681">
        <v>17</v>
      </c>
      <c r="AH4681">
        <v>22</v>
      </c>
      <c r="AI4681" s="3">
        <v>8.4905660377358489E-3</v>
      </c>
      <c r="AJ4681" s="3">
        <v>0</v>
      </c>
      <c r="AK4681" s="3">
        <v>0</v>
      </c>
      <c r="AL4681" s="3">
        <v>0</v>
      </c>
      <c r="AM4681" s="3">
        <v>0</v>
      </c>
      <c r="AN4681" s="2">
        <f t="shared" si="154"/>
        <v>1.0054844606946984E-2</v>
      </c>
      <c r="AO4681" s="2">
        <v>3.0783297775068576E-2</v>
      </c>
      <c r="AP4681">
        <f t="shared" si="155"/>
        <v>33</v>
      </c>
    </row>
    <row r="4682" spans="1:42" ht="16.5" hidden="1" customHeight="1" x14ac:dyDescent="0.25">
      <c r="A4682" s="5" t="s">
        <v>790</v>
      </c>
      <c r="B4682" s="1" t="s">
        <v>605</v>
      </c>
      <c r="D4682" t="s">
        <v>32</v>
      </c>
      <c r="E4682" t="s">
        <v>253</v>
      </c>
      <c r="F4682" t="s">
        <v>606</v>
      </c>
      <c r="G4682">
        <v>22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33</v>
      </c>
      <c r="N4682" s="2">
        <v>0</v>
      </c>
      <c r="O4682" s="2">
        <v>6.6465256797583082E-3</v>
      </c>
      <c r="P4682">
        <v>86</v>
      </c>
      <c r="Q4682" s="2">
        <v>1.7138302112395375E-2</v>
      </c>
      <c r="R4682">
        <v>4965</v>
      </c>
      <c r="S4682">
        <v>5018</v>
      </c>
      <c r="T4682">
        <v>4732</v>
      </c>
      <c r="U4682">
        <v>66</v>
      </c>
      <c r="V4682">
        <v>68</v>
      </c>
      <c r="W4682">
        <v>74</v>
      </c>
      <c r="X4682">
        <v>78</v>
      </c>
      <c r="Y4682">
        <v>73</v>
      </c>
      <c r="Z4682">
        <v>0</v>
      </c>
      <c r="AA4682">
        <v>0</v>
      </c>
      <c r="AB4682">
        <v>0</v>
      </c>
      <c r="AC4682">
        <v>0</v>
      </c>
      <c r="AD4682">
        <v>4681</v>
      </c>
      <c r="AE4682">
        <v>66</v>
      </c>
      <c r="AF4682">
        <v>68</v>
      </c>
      <c r="AG4682">
        <v>74</v>
      </c>
      <c r="AH4682">
        <v>78</v>
      </c>
      <c r="AI4682" s="3">
        <v>4.6998504593035676E-3</v>
      </c>
      <c r="AJ4682" s="3">
        <v>0</v>
      </c>
      <c r="AK4682" s="3">
        <v>0</v>
      </c>
      <c r="AL4682" s="3">
        <v>0</v>
      </c>
      <c r="AM4682" s="3">
        <v>0</v>
      </c>
      <c r="AN4682" s="2">
        <f t="shared" si="154"/>
        <v>6.6465256797583082E-3</v>
      </c>
      <c r="AO4682" s="2">
        <v>5.7580028186027782E-2</v>
      </c>
      <c r="AP4682">
        <f t="shared" si="155"/>
        <v>33</v>
      </c>
    </row>
    <row r="4683" spans="1:42" ht="16.5" hidden="1" customHeight="1" x14ac:dyDescent="0.25">
      <c r="A4683" s="5" t="s">
        <v>795</v>
      </c>
      <c r="B4683" s="1" t="s">
        <v>579</v>
      </c>
      <c r="D4683" t="s">
        <v>32</v>
      </c>
      <c r="E4683" t="s">
        <v>575</v>
      </c>
      <c r="F4683" t="s">
        <v>580</v>
      </c>
      <c r="G4683">
        <v>30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32</v>
      </c>
      <c r="N4683" s="2">
        <v>0</v>
      </c>
      <c r="O4683" s="2">
        <v>0.26666666666666666</v>
      </c>
      <c r="P4683">
        <v>42</v>
      </c>
      <c r="Q4683" s="2">
        <v>0.32307692307692309</v>
      </c>
      <c r="R4683">
        <v>120</v>
      </c>
      <c r="S4683">
        <v>130</v>
      </c>
      <c r="T4683">
        <v>124</v>
      </c>
      <c r="U4683">
        <v>1</v>
      </c>
      <c r="V4683">
        <v>0</v>
      </c>
      <c r="W4683">
        <v>0</v>
      </c>
      <c r="X4683">
        <v>5</v>
      </c>
      <c r="Y4683">
        <v>37</v>
      </c>
      <c r="Z4683">
        <v>0</v>
      </c>
      <c r="AA4683">
        <v>0</v>
      </c>
      <c r="AB4683">
        <v>0</v>
      </c>
      <c r="AC4683">
        <v>0</v>
      </c>
      <c r="AD4683">
        <v>117</v>
      </c>
      <c r="AE4683">
        <v>1</v>
      </c>
      <c r="AF4683">
        <v>0</v>
      </c>
      <c r="AG4683">
        <v>0</v>
      </c>
      <c r="AH4683">
        <v>5</v>
      </c>
      <c r="AI4683" s="3">
        <v>0.25641025641025639</v>
      </c>
      <c r="AJ4683" s="3">
        <v>0</v>
      </c>
      <c r="AK4683" s="3">
        <v>0</v>
      </c>
      <c r="AL4683" s="3">
        <v>0</v>
      </c>
      <c r="AM4683" s="3">
        <v>0</v>
      </c>
      <c r="AN4683" s="2">
        <f t="shared" si="154"/>
        <v>0.26666666666666666</v>
      </c>
      <c r="AO4683" s="2">
        <v>4.878048780487805E-2</v>
      </c>
      <c r="AP4683">
        <f t="shared" si="155"/>
        <v>32</v>
      </c>
    </row>
    <row r="4684" spans="1:42" ht="16.5" hidden="1" customHeight="1" x14ac:dyDescent="0.25">
      <c r="A4684" s="4" t="s">
        <v>798</v>
      </c>
      <c r="B4684" s="1" t="s">
        <v>579</v>
      </c>
      <c r="D4684" t="s">
        <v>32</v>
      </c>
      <c r="E4684" t="s">
        <v>575</v>
      </c>
      <c r="F4684" t="s">
        <v>580</v>
      </c>
      <c r="G4684">
        <v>30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32</v>
      </c>
      <c r="N4684" s="2">
        <v>0</v>
      </c>
      <c r="O4684" s="2">
        <v>0.25600000000000001</v>
      </c>
      <c r="P4684">
        <v>40</v>
      </c>
      <c r="Q4684" s="2">
        <v>0.3007518796992481</v>
      </c>
      <c r="R4684">
        <v>125</v>
      </c>
      <c r="S4684">
        <v>133</v>
      </c>
      <c r="T4684">
        <v>121</v>
      </c>
      <c r="U4684">
        <v>0</v>
      </c>
      <c r="V4684">
        <v>0</v>
      </c>
      <c r="W4684">
        <v>1</v>
      </c>
      <c r="X4684">
        <v>11</v>
      </c>
      <c r="Y4684">
        <v>37</v>
      </c>
      <c r="Z4684">
        <v>0</v>
      </c>
      <c r="AA4684">
        <v>0</v>
      </c>
      <c r="AB4684">
        <v>0</v>
      </c>
      <c r="AC4684">
        <v>0</v>
      </c>
      <c r="AD4684">
        <v>114</v>
      </c>
      <c r="AE4684">
        <v>0</v>
      </c>
      <c r="AF4684">
        <v>0</v>
      </c>
      <c r="AG4684">
        <v>1</v>
      </c>
      <c r="AH4684">
        <v>11</v>
      </c>
      <c r="AI4684" s="3">
        <v>0.26315789473684209</v>
      </c>
      <c r="AJ4684" s="3">
        <v>0</v>
      </c>
      <c r="AK4684" s="3">
        <v>0</v>
      </c>
      <c r="AL4684" s="3">
        <v>0</v>
      </c>
      <c r="AM4684" s="3">
        <v>0</v>
      </c>
      <c r="AN4684" s="2">
        <f t="shared" si="154"/>
        <v>0.25600000000000001</v>
      </c>
      <c r="AO4684" s="2">
        <v>9.5238095238095233E-2</v>
      </c>
      <c r="AP4684">
        <f t="shared" si="155"/>
        <v>32</v>
      </c>
    </row>
    <row r="4685" spans="1:42" ht="16.5" hidden="1" customHeight="1" x14ac:dyDescent="0.25">
      <c r="A4685" s="4">
        <v>2011</v>
      </c>
      <c r="B4685" s="1" t="s">
        <v>579</v>
      </c>
      <c r="D4685" t="s">
        <v>32</v>
      </c>
      <c r="E4685" t="s">
        <v>575</v>
      </c>
      <c r="F4685" t="s">
        <v>580</v>
      </c>
      <c r="G4685">
        <v>31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32</v>
      </c>
      <c r="N4685" s="2">
        <v>0</v>
      </c>
      <c r="O4685" s="2">
        <v>0.25396825396825395</v>
      </c>
      <c r="P4685">
        <v>44</v>
      </c>
      <c r="Q4685" s="2">
        <v>0.3188405797101449</v>
      </c>
      <c r="R4685">
        <v>126</v>
      </c>
      <c r="S4685">
        <v>138</v>
      </c>
      <c r="T4685">
        <v>120</v>
      </c>
      <c r="U4685">
        <v>0</v>
      </c>
      <c r="V4685">
        <v>0</v>
      </c>
      <c r="W4685">
        <v>1</v>
      </c>
      <c r="X4685">
        <v>17</v>
      </c>
      <c r="Y4685">
        <v>38</v>
      </c>
      <c r="Z4685">
        <v>0</v>
      </c>
      <c r="AA4685">
        <v>0</v>
      </c>
      <c r="AB4685">
        <v>0</v>
      </c>
      <c r="AC4685">
        <v>0</v>
      </c>
      <c r="AD4685">
        <v>113</v>
      </c>
      <c r="AE4685">
        <v>0</v>
      </c>
      <c r="AF4685">
        <v>0</v>
      </c>
      <c r="AG4685">
        <v>1</v>
      </c>
      <c r="AH4685">
        <v>17</v>
      </c>
      <c r="AI4685" s="3">
        <v>0.27433628318584069</v>
      </c>
      <c r="AJ4685" s="3">
        <v>0</v>
      </c>
      <c r="AK4685" s="3">
        <v>0</v>
      </c>
      <c r="AL4685" s="3">
        <v>0</v>
      </c>
      <c r="AM4685" s="3">
        <v>0</v>
      </c>
      <c r="AN4685" s="2">
        <f t="shared" si="154"/>
        <v>0.25396825396825395</v>
      </c>
      <c r="AO4685" s="2">
        <v>0.13740458015267176</v>
      </c>
      <c r="AP4685">
        <f t="shared" si="155"/>
        <v>32</v>
      </c>
    </row>
    <row r="4686" spans="1:42" ht="16.5" hidden="1" customHeight="1" x14ac:dyDescent="0.25">
      <c r="A4686" s="4" t="s">
        <v>799</v>
      </c>
      <c r="B4686" s="1" t="s">
        <v>579</v>
      </c>
      <c r="D4686" t="s">
        <v>32</v>
      </c>
      <c r="E4686" t="s">
        <v>575</v>
      </c>
      <c r="F4686" t="s">
        <v>580</v>
      </c>
      <c r="G4686">
        <v>30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32</v>
      </c>
      <c r="N4686" s="2">
        <v>0</v>
      </c>
      <c r="O4686" s="2">
        <v>0.24806201550387597</v>
      </c>
      <c r="P4686">
        <v>52</v>
      </c>
      <c r="Q4686" s="2">
        <v>0.34899328859060402</v>
      </c>
      <c r="R4686">
        <v>129</v>
      </c>
      <c r="S4686">
        <v>149</v>
      </c>
      <c r="T4686">
        <v>131</v>
      </c>
      <c r="U4686">
        <v>0</v>
      </c>
      <c r="V4686">
        <v>1</v>
      </c>
      <c r="W4686">
        <v>1</v>
      </c>
      <c r="X4686">
        <v>16</v>
      </c>
      <c r="Y4686">
        <v>42</v>
      </c>
      <c r="Z4686">
        <v>0</v>
      </c>
      <c r="AA4686">
        <v>0</v>
      </c>
      <c r="AB4686">
        <v>0</v>
      </c>
      <c r="AC4686">
        <v>8</v>
      </c>
      <c r="AD4686">
        <v>119</v>
      </c>
      <c r="AE4686">
        <v>0</v>
      </c>
      <c r="AF4686">
        <v>1</v>
      </c>
      <c r="AG4686">
        <v>1</v>
      </c>
      <c r="AH4686">
        <v>8</v>
      </c>
      <c r="AI4686" s="3">
        <v>0.25210084033613445</v>
      </c>
      <c r="AJ4686" s="3">
        <v>0</v>
      </c>
      <c r="AK4686" s="3">
        <v>0</v>
      </c>
      <c r="AL4686" s="3">
        <v>0</v>
      </c>
      <c r="AM4686" s="3">
        <v>0</v>
      </c>
      <c r="AN4686" s="2">
        <f t="shared" si="154"/>
        <v>0.24806201550387597</v>
      </c>
      <c r="AO4686" s="2">
        <v>7.7519379844961239E-2</v>
      </c>
      <c r="AP4686">
        <f t="shared" si="155"/>
        <v>32</v>
      </c>
    </row>
    <row r="4687" spans="1:42" ht="16.5" hidden="1" customHeight="1" x14ac:dyDescent="0.25">
      <c r="A4687" s="5" t="s">
        <v>794</v>
      </c>
      <c r="B4687" s="1" t="s">
        <v>579</v>
      </c>
      <c r="D4687" t="s">
        <v>32</v>
      </c>
      <c r="E4687" t="s">
        <v>575</v>
      </c>
      <c r="F4687" t="s">
        <v>580</v>
      </c>
      <c r="G4687">
        <v>28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32</v>
      </c>
      <c r="N4687" s="2">
        <v>0</v>
      </c>
      <c r="O4687" s="2">
        <v>0.23357664233576642</v>
      </c>
      <c r="P4687">
        <v>9</v>
      </c>
      <c r="Q4687" s="2">
        <v>7.8947368421052627E-2</v>
      </c>
      <c r="R4687">
        <v>137</v>
      </c>
      <c r="S4687">
        <v>114</v>
      </c>
      <c r="T4687">
        <v>108</v>
      </c>
      <c r="U4687">
        <v>1</v>
      </c>
      <c r="V4687">
        <v>0</v>
      </c>
      <c r="W4687">
        <v>0</v>
      </c>
      <c r="X4687">
        <v>5</v>
      </c>
      <c r="Y4687">
        <v>7</v>
      </c>
      <c r="Z4687">
        <v>0</v>
      </c>
      <c r="AA4687">
        <v>0</v>
      </c>
      <c r="AB4687">
        <v>0</v>
      </c>
      <c r="AC4687">
        <v>0</v>
      </c>
      <c r="AD4687">
        <v>129</v>
      </c>
      <c r="AE4687">
        <v>1</v>
      </c>
      <c r="AF4687">
        <v>0</v>
      </c>
      <c r="AG4687">
        <v>0</v>
      </c>
      <c r="AH4687">
        <v>5</v>
      </c>
      <c r="AI4687" s="3">
        <v>0.21705426356589147</v>
      </c>
      <c r="AJ4687" s="3">
        <v>0</v>
      </c>
      <c r="AK4687" s="3">
        <v>0</v>
      </c>
      <c r="AL4687" s="3">
        <v>0</v>
      </c>
      <c r="AM4687" s="3">
        <v>0</v>
      </c>
      <c r="AN4687" s="2">
        <f t="shared" si="154"/>
        <v>0.23357664233576642</v>
      </c>
      <c r="AO4687" s="2">
        <v>4.4444444444444446E-2</v>
      </c>
      <c r="AP4687">
        <f t="shared" si="155"/>
        <v>32</v>
      </c>
    </row>
    <row r="4688" spans="1:42" ht="16.5" hidden="1" customHeight="1" x14ac:dyDescent="0.25">
      <c r="A4688" s="5" t="s">
        <v>792</v>
      </c>
      <c r="B4688" s="1" t="s">
        <v>579</v>
      </c>
      <c r="D4688" t="s">
        <v>32</v>
      </c>
      <c r="E4688" t="s">
        <v>575</v>
      </c>
      <c r="F4688" t="s">
        <v>580</v>
      </c>
      <c r="G4688">
        <v>30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32</v>
      </c>
      <c r="N4688" s="2">
        <v>0</v>
      </c>
      <c r="O4688" s="2">
        <v>0.21621621621621623</v>
      </c>
      <c r="P4688">
        <v>10</v>
      </c>
      <c r="Q4688" s="2">
        <v>7.9365079365079361E-2</v>
      </c>
      <c r="R4688">
        <v>148</v>
      </c>
      <c r="S4688">
        <v>126</v>
      </c>
      <c r="T4688">
        <v>107</v>
      </c>
      <c r="U4688">
        <v>0</v>
      </c>
      <c r="V4688">
        <v>4</v>
      </c>
      <c r="W4688">
        <v>0</v>
      </c>
      <c r="X4688">
        <v>15</v>
      </c>
      <c r="Y4688">
        <v>8</v>
      </c>
      <c r="Z4688">
        <v>0</v>
      </c>
      <c r="AA4688">
        <v>0</v>
      </c>
      <c r="AB4688">
        <v>0</v>
      </c>
      <c r="AC4688">
        <v>0</v>
      </c>
      <c r="AD4688">
        <v>129</v>
      </c>
      <c r="AE4688">
        <v>0</v>
      </c>
      <c r="AF4688">
        <v>4</v>
      </c>
      <c r="AG4688">
        <v>0</v>
      </c>
      <c r="AH4688">
        <v>15</v>
      </c>
      <c r="AI4688" s="3">
        <v>0.23255813953488372</v>
      </c>
      <c r="AJ4688" s="3">
        <v>0</v>
      </c>
      <c r="AK4688" s="3">
        <v>0</v>
      </c>
      <c r="AL4688" s="3">
        <v>0</v>
      </c>
      <c r="AM4688" s="3">
        <v>0</v>
      </c>
      <c r="AN4688" s="2">
        <f t="shared" si="154"/>
        <v>0.21621621621621623</v>
      </c>
      <c r="AO4688" s="2">
        <v>0.12837837837837837</v>
      </c>
      <c r="AP4688">
        <f t="shared" si="155"/>
        <v>32</v>
      </c>
    </row>
    <row r="4689" spans="1:42" ht="16.5" hidden="1" customHeight="1" x14ac:dyDescent="0.25">
      <c r="A4689" s="5" t="s">
        <v>795</v>
      </c>
      <c r="B4689" s="1" t="s">
        <v>299</v>
      </c>
      <c r="D4689" t="s">
        <v>32</v>
      </c>
      <c r="E4689" t="s">
        <v>300</v>
      </c>
      <c r="F4689" t="s">
        <v>301</v>
      </c>
      <c r="G4689">
        <v>30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32</v>
      </c>
      <c r="N4689" s="2">
        <v>0</v>
      </c>
      <c r="O4689" s="2">
        <v>0.18497109826589594</v>
      </c>
      <c r="P4689">
        <v>9</v>
      </c>
      <c r="Q4689" s="2">
        <v>0.06</v>
      </c>
      <c r="R4689">
        <v>173</v>
      </c>
      <c r="S4689">
        <v>150</v>
      </c>
      <c r="T4689">
        <v>148</v>
      </c>
      <c r="U4689">
        <v>0</v>
      </c>
      <c r="V4689">
        <v>0</v>
      </c>
      <c r="W4689">
        <v>0</v>
      </c>
      <c r="X4689">
        <v>2</v>
      </c>
      <c r="Y4689">
        <v>8</v>
      </c>
      <c r="Z4689">
        <v>0</v>
      </c>
      <c r="AA4689">
        <v>0</v>
      </c>
      <c r="AB4689">
        <v>0</v>
      </c>
      <c r="AC4689">
        <v>0</v>
      </c>
      <c r="AD4689">
        <v>170</v>
      </c>
      <c r="AE4689">
        <v>0</v>
      </c>
      <c r="AF4689">
        <v>0</v>
      </c>
      <c r="AG4689">
        <v>0</v>
      </c>
      <c r="AH4689">
        <v>2</v>
      </c>
      <c r="AI4689" s="3">
        <v>0.17647058823529413</v>
      </c>
      <c r="AJ4689" s="3">
        <v>0</v>
      </c>
      <c r="AK4689" s="3">
        <v>0</v>
      </c>
      <c r="AL4689" s="3">
        <v>0</v>
      </c>
      <c r="AM4689" s="3">
        <v>0</v>
      </c>
      <c r="AN4689" s="2">
        <f t="shared" si="154"/>
        <v>0.18497109826589594</v>
      </c>
      <c r="AO4689" s="2">
        <v>1.1627906976744186E-2</v>
      </c>
      <c r="AP4689">
        <f t="shared" si="155"/>
        <v>32</v>
      </c>
    </row>
    <row r="4690" spans="1:42" ht="16.5" hidden="1" customHeight="1" x14ac:dyDescent="0.25">
      <c r="A4690" s="5" t="s">
        <v>788</v>
      </c>
      <c r="B4690" s="1" t="s">
        <v>208</v>
      </c>
      <c r="D4690" t="s">
        <v>32</v>
      </c>
      <c r="E4690" t="s">
        <v>206</v>
      </c>
      <c r="F4690" t="s">
        <v>209</v>
      </c>
      <c r="G4690">
        <v>31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32</v>
      </c>
      <c r="N4690" s="2">
        <v>0</v>
      </c>
      <c r="O4690" s="2">
        <v>0.17777777777777778</v>
      </c>
      <c r="P4690">
        <v>8</v>
      </c>
      <c r="Q4690" s="2">
        <v>5.128205128205128E-2</v>
      </c>
      <c r="R4690">
        <v>180</v>
      </c>
      <c r="S4690">
        <v>156</v>
      </c>
      <c r="T4690">
        <v>150</v>
      </c>
      <c r="U4690">
        <v>3</v>
      </c>
      <c r="V4690">
        <v>0</v>
      </c>
      <c r="W4690">
        <v>0</v>
      </c>
      <c r="X4690">
        <v>3</v>
      </c>
      <c r="Y4690">
        <v>3</v>
      </c>
      <c r="Z4690">
        <v>0</v>
      </c>
      <c r="AA4690">
        <v>0</v>
      </c>
      <c r="AB4690">
        <v>0</v>
      </c>
      <c r="AC4690">
        <v>0</v>
      </c>
      <c r="AD4690">
        <v>178</v>
      </c>
      <c r="AE4690">
        <v>3</v>
      </c>
      <c r="AF4690">
        <v>0</v>
      </c>
      <c r="AG4690">
        <v>0</v>
      </c>
      <c r="AH4690">
        <v>3</v>
      </c>
      <c r="AI4690" s="3">
        <v>0.17415730337078653</v>
      </c>
      <c r="AJ4690" s="3">
        <v>0</v>
      </c>
      <c r="AK4690" s="3">
        <v>0</v>
      </c>
      <c r="AL4690" s="3">
        <v>0</v>
      </c>
      <c r="AM4690" s="3">
        <v>0</v>
      </c>
      <c r="AN4690" s="2">
        <f t="shared" si="154"/>
        <v>0.17777777777777778</v>
      </c>
      <c r="AO4690" s="2">
        <v>3.2608695652173912E-2</v>
      </c>
      <c r="AP4690">
        <f t="shared" si="155"/>
        <v>32</v>
      </c>
    </row>
    <row r="4691" spans="1:42" ht="16.5" hidden="1" customHeight="1" x14ac:dyDescent="0.25">
      <c r="A4691" s="5" t="s">
        <v>791</v>
      </c>
      <c r="B4691" s="1" t="s">
        <v>302</v>
      </c>
      <c r="D4691" t="s">
        <v>32</v>
      </c>
      <c r="E4691" t="s">
        <v>300</v>
      </c>
      <c r="F4691" t="s">
        <v>303</v>
      </c>
      <c r="G4691">
        <v>29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32</v>
      </c>
      <c r="N4691" s="2">
        <v>0</v>
      </c>
      <c r="O4691" s="2">
        <v>0.16666666666666666</v>
      </c>
      <c r="P4691">
        <v>30</v>
      </c>
      <c r="Q4691" s="2">
        <v>0.15789473684210525</v>
      </c>
      <c r="R4691">
        <v>192</v>
      </c>
      <c r="S4691">
        <v>190</v>
      </c>
      <c r="T4691">
        <v>189</v>
      </c>
      <c r="U4691">
        <v>0</v>
      </c>
      <c r="V4691">
        <v>1</v>
      </c>
      <c r="W4691">
        <v>0</v>
      </c>
      <c r="X4691">
        <v>0</v>
      </c>
      <c r="Y4691">
        <v>26</v>
      </c>
      <c r="Z4691">
        <v>0</v>
      </c>
      <c r="AA4691">
        <v>0</v>
      </c>
      <c r="AB4691">
        <v>0</v>
      </c>
      <c r="AC4691">
        <v>0</v>
      </c>
      <c r="AD4691">
        <v>192</v>
      </c>
      <c r="AE4691">
        <v>0</v>
      </c>
      <c r="AF4691">
        <v>1</v>
      </c>
      <c r="AG4691">
        <v>0</v>
      </c>
      <c r="AH4691">
        <v>0</v>
      </c>
      <c r="AI4691" s="3">
        <v>0.15104166666666666</v>
      </c>
      <c r="AJ4691" s="3">
        <v>0</v>
      </c>
      <c r="AK4691" s="3">
        <v>0</v>
      </c>
      <c r="AL4691" s="3">
        <v>0</v>
      </c>
      <c r="AM4691" s="3">
        <v>0</v>
      </c>
      <c r="AN4691" s="2">
        <f t="shared" si="154"/>
        <v>0.16666666666666666</v>
      </c>
      <c r="AO4691" s="2">
        <v>5.1813471502590676E-3</v>
      </c>
      <c r="AP4691">
        <f t="shared" si="155"/>
        <v>32</v>
      </c>
    </row>
    <row r="4692" spans="1:42" ht="16.5" hidden="1" customHeight="1" x14ac:dyDescent="0.25">
      <c r="A4692" s="5" t="s">
        <v>802</v>
      </c>
      <c r="B4692" s="1" t="s">
        <v>285</v>
      </c>
      <c r="D4692" t="s">
        <v>32</v>
      </c>
      <c r="E4692" t="s">
        <v>281</v>
      </c>
      <c r="F4692" t="s">
        <v>286</v>
      </c>
      <c r="G4692">
        <v>26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32</v>
      </c>
      <c r="N4692" s="2">
        <v>0</v>
      </c>
      <c r="O4692" s="2">
        <v>0.11678832116788321</v>
      </c>
      <c r="P4692">
        <v>154</v>
      </c>
      <c r="Q4692" s="2">
        <v>0.3888888888888889</v>
      </c>
      <c r="R4692">
        <v>274</v>
      </c>
      <c r="S4692">
        <v>396</v>
      </c>
      <c r="T4692">
        <v>374</v>
      </c>
      <c r="U4692">
        <v>18</v>
      </c>
      <c r="V4692">
        <v>2</v>
      </c>
      <c r="W4692">
        <v>1</v>
      </c>
      <c r="X4692">
        <v>1</v>
      </c>
      <c r="Y4692">
        <v>145</v>
      </c>
      <c r="Z4692">
        <v>3</v>
      </c>
      <c r="AA4692">
        <v>0</v>
      </c>
      <c r="AB4692">
        <v>0</v>
      </c>
      <c r="AC4692">
        <v>0</v>
      </c>
      <c r="AD4692">
        <v>255</v>
      </c>
      <c r="AE4692">
        <v>15</v>
      </c>
      <c r="AF4692">
        <v>2</v>
      </c>
      <c r="AG4692">
        <v>1</v>
      </c>
      <c r="AH4692">
        <v>1</v>
      </c>
      <c r="AI4692" s="3">
        <v>0.10196078431372549</v>
      </c>
      <c r="AJ4692" s="3">
        <v>0</v>
      </c>
      <c r="AK4692" s="3">
        <v>0</v>
      </c>
      <c r="AL4692" s="3">
        <v>0</v>
      </c>
      <c r="AM4692" s="3">
        <v>0</v>
      </c>
      <c r="AN4692" s="2">
        <f t="shared" si="154"/>
        <v>0.11678832116788321</v>
      </c>
      <c r="AO4692" s="2">
        <v>6.9343065693430656E-2</v>
      </c>
      <c r="AP4692">
        <f t="shared" si="155"/>
        <v>32</v>
      </c>
    </row>
    <row r="4693" spans="1:42" ht="16.5" hidden="1" customHeight="1" x14ac:dyDescent="0.25">
      <c r="A4693" s="5" t="s">
        <v>791</v>
      </c>
      <c r="B4693" s="1" t="s">
        <v>283</v>
      </c>
      <c r="D4693" t="s">
        <v>32</v>
      </c>
      <c r="E4693" t="s">
        <v>281</v>
      </c>
      <c r="F4693" t="s">
        <v>284</v>
      </c>
      <c r="G4693">
        <v>32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32</v>
      </c>
      <c r="N4693" s="2">
        <v>0</v>
      </c>
      <c r="O4693" s="2">
        <v>0.11149825783972125</v>
      </c>
      <c r="P4693">
        <v>80</v>
      </c>
      <c r="Q4693" s="2">
        <v>0.23880597014925373</v>
      </c>
      <c r="R4693">
        <v>287</v>
      </c>
      <c r="S4693">
        <v>335</v>
      </c>
      <c r="T4693">
        <v>327</v>
      </c>
      <c r="U4693">
        <v>2</v>
      </c>
      <c r="V4693">
        <v>4</v>
      </c>
      <c r="W4693">
        <v>0</v>
      </c>
      <c r="X4693">
        <v>2</v>
      </c>
      <c r="Y4693">
        <v>79</v>
      </c>
      <c r="Z4693">
        <v>0</v>
      </c>
      <c r="AA4693">
        <v>0</v>
      </c>
      <c r="AB4693">
        <v>0</v>
      </c>
      <c r="AC4693">
        <v>0</v>
      </c>
      <c r="AD4693">
        <v>280</v>
      </c>
      <c r="AE4693">
        <v>2</v>
      </c>
      <c r="AF4693">
        <v>4</v>
      </c>
      <c r="AG4693">
        <v>0</v>
      </c>
      <c r="AH4693">
        <v>2</v>
      </c>
      <c r="AI4693" s="3">
        <v>0.11428571428571428</v>
      </c>
      <c r="AJ4693" s="3">
        <v>0</v>
      </c>
      <c r="AK4693" s="3">
        <v>0</v>
      </c>
      <c r="AL4693" s="3">
        <v>0</v>
      </c>
      <c r="AM4693" s="3">
        <v>0</v>
      </c>
      <c r="AN4693" s="2">
        <f t="shared" si="154"/>
        <v>0.11149825783972125</v>
      </c>
      <c r="AO4693" s="2">
        <v>2.7777777777777776E-2</v>
      </c>
      <c r="AP4693">
        <f t="shared" si="155"/>
        <v>32</v>
      </c>
    </row>
    <row r="4694" spans="1:42" ht="16.5" hidden="1" customHeight="1" x14ac:dyDescent="0.25">
      <c r="A4694" s="4" t="s">
        <v>801</v>
      </c>
      <c r="B4694" s="1" t="s">
        <v>445</v>
      </c>
      <c r="D4694" t="s">
        <v>32</v>
      </c>
      <c r="E4694" t="s">
        <v>443</v>
      </c>
      <c r="F4694" t="s">
        <v>446</v>
      </c>
      <c r="G4694">
        <v>22</v>
      </c>
      <c r="H4694">
        <v>0</v>
      </c>
      <c r="I4694">
        <v>0</v>
      </c>
      <c r="J4694">
        <v>0</v>
      </c>
      <c r="K4694">
        <v>0</v>
      </c>
      <c r="L4694">
        <v>6</v>
      </c>
      <c r="M4694">
        <v>26</v>
      </c>
      <c r="N4694" s="2">
        <v>1.9736842105263157E-2</v>
      </c>
      <c r="O4694" s="2">
        <v>8.5526315789473686E-2</v>
      </c>
      <c r="P4694">
        <v>106</v>
      </c>
      <c r="Q4694" s="2">
        <v>0.28042328042328041</v>
      </c>
      <c r="R4694">
        <v>304</v>
      </c>
      <c r="S4694">
        <v>378</v>
      </c>
      <c r="T4694">
        <v>368</v>
      </c>
      <c r="V4694">
        <v>2</v>
      </c>
      <c r="W4694">
        <v>4</v>
      </c>
      <c r="X4694">
        <v>4</v>
      </c>
      <c r="Y4694">
        <v>101</v>
      </c>
      <c r="Z4694">
        <v>0</v>
      </c>
      <c r="AA4694">
        <v>0</v>
      </c>
      <c r="AB4694">
        <v>0</v>
      </c>
      <c r="AC4694">
        <v>3</v>
      </c>
      <c r="AD4694">
        <v>289</v>
      </c>
      <c r="AF4694">
        <v>2</v>
      </c>
      <c r="AG4694">
        <v>4</v>
      </c>
      <c r="AH4694">
        <v>1</v>
      </c>
      <c r="AI4694" s="3">
        <v>7.6124567474048443E-2</v>
      </c>
      <c r="AJ4694" s="3">
        <v>0</v>
      </c>
      <c r="AK4694" s="3">
        <v>0</v>
      </c>
      <c r="AL4694" s="3">
        <v>0</v>
      </c>
      <c r="AM4694" s="3">
        <v>0</v>
      </c>
      <c r="AN4694" s="2">
        <f t="shared" si="154"/>
        <v>0.10526315789473684</v>
      </c>
      <c r="AO4694" s="2">
        <v>2.364864864864865E-2</v>
      </c>
      <c r="AP4694">
        <f t="shared" si="155"/>
        <v>32</v>
      </c>
    </row>
    <row r="4695" spans="1:42" ht="16.5" hidden="1" customHeight="1" x14ac:dyDescent="0.25">
      <c r="A4695" s="5" t="s">
        <v>792</v>
      </c>
      <c r="B4695" s="1" t="s">
        <v>741</v>
      </c>
      <c r="D4695" t="s">
        <v>32</v>
      </c>
      <c r="E4695" t="s">
        <v>248</v>
      </c>
      <c r="F4695" t="s">
        <v>742</v>
      </c>
      <c r="G4695">
        <v>10</v>
      </c>
      <c r="H4695">
        <v>20</v>
      </c>
      <c r="I4695">
        <v>0</v>
      </c>
      <c r="J4695">
        <v>0</v>
      </c>
      <c r="K4695">
        <v>0</v>
      </c>
      <c r="L4695">
        <v>0</v>
      </c>
      <c r="M4695">
        <v>32</v>
      </c>
      <c r="N4695" s="2">
        <v>0</v>
      </c>
      <c r="O4695" s="2">
        <v>0.10423452768729642</v>
      </c>
      <c r="P4695">
        <v>3</v>
      </c>
      <c r="Q4695" s="2">
        <v>1.0791366906474821E-2</v>
      </c>
      <c r="R4695">
        <v>307</v>
      </c>
      <c r="S4695">
        <v>278</v>
      </c>
      <c r="T4695">
        <v>233</v>
      </c>
      <c r="U4695">
        <v>37</v>
      </c>
      <c r="V4695">
        <v>2</v>
      </c>
      <c r="W4695">
        <v>1</v>
      </c>
      <c r="X4695">
        <v>5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240</v>
      </c>
      <c r="AE4695">
        <v>57</v>
      </c>
      <c r="AF4695">
        <v>2</v>
      </c>
      <c r="AG4695">
        <v>1</v>
      </c>
      <c r="AH4695">
        <v>5</v>
      </c>
      <c r="AI4695" s="3">
        <v>4.1666666666666664E-2</v>
      </c>
      <c r="AJ4695" s="3">
        <v>0.35087719298245612</v>
      </c>
      <c r="AK4695" s="3">
        <v>0</v>
      </c>
      <c r="AL4695" s="3">
        <v>0</v>
      </c>
      <c r="AM4695" s="3">
        <v>0</v>
      </c>
      <c r="AN4695" s="2">
        <f t="shared" si="154"/>
        <v>0.10423452768729642</v>
      </c>
      <c r="AO4695" s="2">
        <v>0.21311475409836064</v>
      </c>
      <c r="AP4695">
        <f t="shared" si="155"/>
        <v>32</v>
      </c>
    </row>
    <row r="4696" spans="1:42" ht="16.5" hidden="1" customHeight="1" x14ac:dyDescent="0.25">
      <c r="A4696" s="4" t="s">
        <v>799</v>
      </c>
      <c r="B4696" s="1" t="s">
        <v>756</v>
      </c>
      <c r="D4696" t="s">
        <v>32</v>
      </c>
      <c r="E4696" t="s">
        <v>95</v>
      </c>
      <c r="F4696" t="s">
        <v>757</v>
      </c>
      <c r="G4696">
        <v>31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32</v>
      </c>
      <c r="N4696" s="2">
        <v>0</v>
      </c>
      <c r="O4696" s="2">
        <v>0.10031347962382445</v>
      </c>
      <c r="P4696">
        <v>50</v>
      </c>
      <c r="Q4696" s="2">
        <v>0.14836795252225518</v>
      </c>
      <c r="R4696">
        <v>319</v>
      </c>
      <c r="S4696">
        <v>337</v>
      </c>
      <c r="T4696">
        <v>310</v>
      </c>
      <c r="U4696">
        <v>14</v>
      </c>
      <c r="V4696">
        <v>6</v>
      </c>
      <c r="W4696">
        <v>5</v>
      </c>
      <c r="X4696">
        <v>2</v>
      </c>
      <c r="Y4696">
        <v>40</v>
      </c>
      <c r="Z4696">
        <v>3</v>
      </c>
      <c r="AA4696">
        <v>0</v>
      </c>
      <c r="AB4696">
        <v>0</v>
      </c>
      <c r="AC4696">
        <v>0</v>
      </c>
      <c r="AD4696">
        <v>301</v>
      </c>
      <c r="AE4696">
        <v>11</v>
      </c>
      <c r="AF4696">
        <v>6</v>
      </c>
      <c r="AG4696">
        <v>5</v>
      </c>
      <c r="AH4696">
        <v>2</v>
      </c>
      <c r="AI4696" s="3">
        <v>0.10299003322259136</v>
      </c>
      <c r="AJ4696" s="3">
        <v>0</v>
      </c>
      <c r="AK4696" s="3">
        <v>0</v>
      </c>
      <c r="AL4696" s="3">
        <v>0</v>
      </c>
      <c r="AM4696" s="3">
        <v>0</v>
      </c>
      <c r="AN4696" s="2">
        <f t="shared" si="154"/>
        <v>0.10031347962382445</v>
      </c>
      <c r="AO4696" s="2">
        <v>7.3846153846153853E-2</v>
      </c>
      <c r="AP4696">
        <f t="shared" si="155"/>
        <v>32</v>
      </c>
    </row>
    <row r="4697" spans="1:42" ht="16.5" hidden="1" customHeight="1" x14ac:dyDescent="0.25">
      <c r="A4697" s="5" t="s">
        <v>793</v>
      </c>
      <c r="B4697" s="1" t="s">
        <v>367</v>
      </c>
      <c r="D4697" t="s">
        <v>32</v>
      </c>
      <c r="E4697" t="s">
        <v>368</v>
      </c>
      <c r="F4697" t="s">
        <v>369</v>
      </c>
      <c r="G4697">
        <v>28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32</v>
      </c>
      <c r="N4697" s="2">
        <v>0</v>
      </c>
      <c r="O4697" s="2">
        <v>9.8461538461538461E-2</v>
      </c>
      <c r="P4697">
        <v>23</v>
      </c>
      <c r="Q4697" s="2">
        <v>7.2784810126582278E-2</v>
      </c>
      <c r="R4697">
        <v>325</v>
      </c>
      <c r="S4697">
        <v>316</v>
      </c>
      <c r="T4697">
        <v>311</v>
      </c>
      <c r="U4697">
        <v>0</v>
      </c>
      <c r="V4697">
        <v>1</v>
      </c>
      <c r="W4697">
        <v>1</v>
      </c>
      <c r="X4697">
        <v>3</v>
      </c>
      <c r="Y4697">
        <v>21</v>
      </c>
      <c r="Z4697">
        <v>0</v>
      </c>
      <c r="AA4697">
        <v>0</v>
      </c>
      <c r="AB4697">
        <v>0</v>
      </c>
      <c r="AC4697">
        <v>0</v>
      </c>
      <c r="AD4697">
        <v>318</v>
      </c>
      <c r="AE4697">
        <v>0</v>
      </c>
      <c r="AF4697">
        <v>1</v>
      </c>
      <c r="AG4697">
        <v>1</v>
      </c>
      <c r="AH4697">
        <v>3</v>
      </c>
      <c r="AI4697" s="3">
        <v>8.8050314465408799E-2</v>
      </c>
      <c r="AJ4697" s="3">
        <v>0</v>
      </c>
      <c r="AK4697" s="3">
        <v>0</v>
      </c>
      <c r="AL4697" s="3">
        <v>0</v>
      </c>
      <c r="AM4697" s="3">
        <v>0</v>
      </c>
      <c r="AN4697" s="2">
        <f t="shared" si="154"/>
        <v>9.8461538461538461E-2</v>
      </c>
      <c r="AO4697" s="2">
        <v>1.5479876160990712E-2</v>
      </c>
      <c r="AP4697">
        <f t="shared" si="155"/>
        <v>32</v>
      </c>
    </row>
    <row r="4698" spans="1:42" ht="16.5" hidden="1" customHeight="1" x14ac:dyDescent="0.25">
      <c r="A4698" s="4" t="s">
        <v>800</v>
      </c>
      <c r="B4698" s="1" t="s">
        <v>445</v>
      </c>
      <c r="D4698" t="s">
        <v>32</v>
      </c>
      <c r="E4698" t="s">
        <v>443</v>
      </c>
      <c r="F4698" t="s">
        <v>446</v>
      </c>
      <c r="G4698">
        <v>28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32</v>
      </c>
      <c r="N4698" s="2">
        <v>0</v>
      </c>
      <c r="O4698" s="2">
        <v>9.6676737160120846E-2</v>
      </c>
      <c r="P4698">
        <v>88</v>
      </c>
      <c r="Q4698" s="2">
        <v>0.22739018087855298</v>
      </c>
      <c r="R4698">
        <v>331</v>
      </c>
      <c r="S4698">
        <v>387</v>
      </c>
      <c r="T4698">
        <v>378</v>
      </c>
      <c r="U4698">
        <v>0</v>
      </c>
      <c r="V4698">
        <v>2</v>
      </c>
      <c r="W4698">
        <v>3</v>
      </c>
      <c r="X4698">
        <v>4</v>
      </c>
      <c r="Y4698">
        <v>85</v>
      </c>
      <c r="Z4698">
        <v>0</v>
      </c>
      <c r="AA4698">
        <v>0</v>
      </c>
      <c r="AB4698">
        <v>0</v>
      </c>
      <c r="AC4698">
        <v>0</v>
      </c>
      <c r="AD4698">
        <v>321</v>
      </c>
      <c r="AE4698">
        <v>0</v>
      </c>
      <c r="AF4698">
        <v>2</v>
      </c>
      <c r="AG4698">
        <v>3</v>
      </c>
      <c r="AH4698">
        <v>4</v>
      </c>
      <c r="AI4698" s="3">
        <v>8.7227414330218064E-2</v>
      </c>
      <c r="AJ4698" s="3">
        <v>0</v>
      </c>
      <c r="AK4698" s="3">
        <v>0</v>
      </c>
      <c r="AL4698" s="3">
        <v>0</v>
      </c>
      <c r="AM4698" s="3">
        <v>0</v>
      </c>
      <c r="AN4698" s="2">
        <f t="shared" ref="AN4698:AN4761" si="156">N4698+O4698</f>
        <v>9.6676737160120846E-2</v>
      </c>
      <c r="AO4698" s="2">
        <v>2.7272727272727271E-2</v>
      </c>
      <c r="AP4698">
        <f t="shared" ref="AP4698:AP4761" si="157">L4698+M4698</f>
        <v>32</v>
      </c>
    </row>
    <row r="4699" spans="1:42" ht="16.5" hidden="1" customHeight="1" x14ac:dyDescent="0.25">
      <c r="A4699" s="4" t="s">
        <v>801</v>
      </c>
      <c r="B4699" s="1" t="s">
        <v>756</v>
      </c>
      <c r="D4699" t="s">
        <v>32</v>
      </c>
      <c r="E4699" t="s">
        <v>95</v>
      </c>
      <c r="F4699" t="s">
        <v>757</v>
      </c>
      <c r="G4699">
        <v>29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32</v>
      </c>
      <c r="N4699" s="2">
        <v>0</v>
      </c>
      <c r="O4699" s="2">
        <v>9.5238095238095233E-2</v>
      </c>
      <c r="P4699">
        <v>51</v>
      </c>
      <c r="Q4699" s="2">
        <v>0.14366197183098592</v>
      </c>
      <c r="R4699">
        <v>336</v>
      </c>
      <c r="S4699">
        <v>355</v>
      </c>
      <c r="T4699">
        <v>324</v>
      </c>
      <c r="U4699">
        <v>18</v>
      </c>
      <c r="V4699">
        <v>5</v>
      </c>
      <c r="W4699">
        <v>6</v>
      </c>
      <c r="X4699">
        <v>2</v>
      </c>
      <c r="Y4699">
        <v>40</v>
      </c>
      <c r="Z4699">
        <v>9</v>
      </c>
      <c r="AA4699">
        <v>0</v>
      </c>
      <c r="AB4699">
        <v>0</v>
      </c>
      <c r="AC4699">
        <v>0</v>
      </c>
      <c r="AD4699">
        <v>313</v>
      </c>
      <c r="AE4699">
        <v>9</v>
      </c>
      <c r="AF4699">
        <v>5</v>
      </c>
      <c r="AG4699">
        <v>6</v>
      </c>
      <c r="AH4699">
        <v>2</v>
      </c>
      <c r="AI4699" s="3">
        <v>9.2651757188498399E-2</v>
      </c>
      <c r="AJ4699" s="3">
        <v>0</v>
      </c>
      <c r="AK4699" s="3">
        <v>0</v>
      </c>
      <c r="AL4699" s="3">
        <v>0</v>
      </c>
      <c r="AM4699" s="3">
        <v>0</v>
      </c>
      <c r="AN4699" s="2">
        <f t="shared" si="156"/>
        <v>9.5238095238095233E-2</v>
      </c>
      <c r="AO4699" s="2">
        <v>6.5671641791044774E-2</v>
      </c>
      <c r="AP4699">
        <f t="shared" si="157"/>
        <v>32</v>
      </c>
    </row>
    <row r="4700" spans="1:42" ht="16.5" hidden="1" customHeight="1" x14ac:dyDescent="0.25">
      <c r="A4700" s="4" t="s">
        <v>800</v>
      </c>
      <c r="B4700" s="1" t="s">
        <v>452</v>
      </c>
      <c r="D4700" t="s">
        <v>32</v>
      </c>
      <c r="E4700" t="s">
        <v>453</v>
      </c>
      <c r="F4700" t="s">
        <v>454</v>
      </c>
      <c r="G4700">
        <v>31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32</v>
      </c>
      <c r="N4700" s="2">
        <v>0</v>
      </c>
      <c r="O4700" s="2">
        <v>8.7912087912087919E-2</v>
      </c>
      <c r="P4700">
        <v>42</v>
      </c>
      <c r="Q4700" s="2">
        <v>0.11229946524064172</v>
      </c>
      <c r="R4700">
        <v>364</v>
      </c>
      <c r="S4700">
        <v>374</v>
      </c>
      <c r="T4700">
        <v>355</v>
      </c>
      <c r="U4700">
        <v>2</v>
      </c>
      <c r="V4700">
        <v>7</v>
      </c>
      <c r="W4700">
        <v>0</v>
      </c>
      <c r="X4700">
        <v>10</v>
      </c>
      <c r="Y4700">
        <v>35</v>
      </c>
      <c r="Z4700">
        <v>0</v>
      </c>
      <c r="AA4700">
        <v>0</v>
      </c>
      <c r="AB4700">
        <v>0</v>
      </c>
      <c r="AC4700">
        <v>3</v>
      </c>
      <c r="AD4700">
        <v>351</v>
      </c>
      <c r="AE4700">
        <v>2</v>
      </c>
      <c r="AF4700">
        <v>7</v>
      </c>
      <c r="AG4700">
        <v>0</v>
      </c>
      <c r="AH4700">
        <v>7</v>
      </c>
      <c r="AI4700" s="3">
        <v>8.8319088319088315E-2</v>
      </c>
      <c r="AJ4700" s="3">
        <v>0</v>
      </c>
      <c r="AK4700" s="3">
        <v>0</v>
      </c>
      <c r="AL4700" s="3">
        <v>0</v>
      </c>
      <c r="AM4700" s="3">
        <v>0</v>
      </c>
      <c r="AN4700" s="2">
        <f t="shared" si="156"/>
        <v>8.7912087912087919E-2</v>
      </c>
      <c r="AO4700" s="2">
        <v>4.3596730245231606E-2</v>
      </c>
      <c r="AP4700">
        <f t="shared" si="157"/>
        <v>32</v>
      </c>
    </row>
    <row r="4701" spans="1:42" ht="16.5" hidden="1" customHeight="1" x14ac:dyDescent="0.25">
      <c r="A4701" s="5" t="s">
        <v>795</v>
      </c>
      <c r="B4701" s="1" t="s">
        <v>367</v>
      </c>
      <c r="D4701" t="s">
        <v>32</v>
      </c>
      <c r="E4701" t="s">
        <v>368</v>
      </c>
      <c r="F4701" t="s">
        <v>369</v>
      </c>
      <c r="G4701">
        <v>26</v>
      </c>
      <c r="H4701">
        <v>0</v>
      </c>
      <c r="I4701">
        <v>0</v>
      </c>
      <c r="J4701">
        <v>0</v>
      </c>
      <c r="K4701">
        <v>0</v>
      </c>
      <c r="L4701">
        <v>3</v>
      </c>
      <c r="M4701">
        <v>29</v>
      </c>
      <c r="N4701" s="2">
        <v>8.241758241758242E-3</v>
      </c>
      <c r="O4701" s="2">
        <v>7.9670329670329665E-2</v>
      </c>
      <c r="P4701">
        <v>28</v>
      </c>
      <c r="Q4701" s="2">
        <v>7.7777777777777779E-2</v>
      </c>
      <c r="R4701">
        <v>364</v>
      </c>
      <c r="S4701">
        <v>360</v>
      </c>
      <c r="T4701">
        <v>341</v>
      </c>
      <c r="U4701">
        <v>0</v>
      </c>
      <c r="V4701">
        <v>2</v>
      </c>
      <c r="W4701">
        <v>1</v>
      </c>
      <c r="X4701">
        <v>16</v>
      </c>
      <c r="Y4701">
        <v>23</v>
      </c>
      <c r="Z4701">
        <v>0</v>
      </c>
      <c r="AA4701">
        <v>0</v>
      </c>
      <c r="AB4701">
        <v>0</v>
      </c>
      <c r="AC4701">
        <v>0</v>
      </c>
      <c r="AD4701">
        <v>344</v>
      </c>
      <c r="AE4701">
        <v>0</v>
      </c>
      <c r="AF4701">
        <v>2</v>
      </c>
      <c r="AG4701">
        <v>1</v>
      </c>
      <c r="AH4701">
        <v>16</v>
      </c>
      <c r="AI4701" s="3">
        <v>7.5581395348837205E-2</v>
      </c>
      <c r="AJ4701" s="3">
        <v>0</v>
      </c>
      <c r="AK4701" s="3">
        <v>0</v>
      </c>
      <c r="AL4701" s="3">
        <v>0</v>
      </c>
      <c r="AM4701" s="3">
        <v>0</v>
      </c>
      <c r="AN4701" s="2">
        <f t="shared" si="156"/>
        <v>8.7912087912087905E-2</v>
      </c>
      <c r="AO4701" s="2">
        <v>5.2341597796143252E-2</v>
      </c>
      <c r="AP4701">
        <f t="shared" si="157"/>
        <v>32</v>
      </c>
    </row>
    <row r="4702" spans="1:42" ht="16.5" hidden="1" customHeight="1" x14ac:dyDescent="0.25">
      <c r="A4702" s="5" t="s">
        <v>802</v>
      </c>
      <c r="B4702" s="1" t="s">
        <v>367</v>
      </c>
      <c r="D4702" t="s">
        <v>32</v>
      </c>
      <c r="E4702" t="s">
        <v>368</v>
      </c>
      <c r="F4702" t="s">
        <v>369</v>
      </c>
      <c r="G4702">
        <v>31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32</v>
      </c>
      <c r="N4702" s="2">
        <v>0</v>
      </c>
      <c r="O4702" s="2">
        <v>8.5790884718498661E-2</v>
      </c>
      <c r="P4702">
        <v>17</v>
      </c>
      <c r="Q4702" s="2">
        <v>4.7486033519553071E-2</v>
      </c>
      <c r="R4702">
        <v>373</v>
      </c>
      <c r="S4702">
        <v>358</v>
      </c>
      <c r="T4702">
        <v>355</v>
      </c>
      <c r="U4702">
        <v>0</v>
      </c>
      <c r="V4702">
        <v>2</v>
      </c>
      <c r="W4702">
        <v>1</v>
      </c>
      <c r="X4702">
        <v>0</v>
      </c>
      <c r="Y4702">
        <v>13</v>
      </c>
      <c r="Z4702">
        <v>0</v>
      </c>
      <c r="AA4702">
        <v>0</v>
      </c>
      <c r="AB4702">
        <v>0</v>
      </c>
      <c r="AC4702">
        <v>0</v>
      </c>
      <c r="AD4702">
        <v>373</v>
      </c>
      <c r="AE4702">
        <v>0</v>
      </c>
      <c r="AF4702">
        <v>2</v>
      </c>
      <c r="AG4702">
        <v>1</v>
      </c>
      <c r="AH4702">
        <v>0</v>
      </c>
      <c r="AI4702" s="3">
        <v>8.3109919571045576E-2</v>
      </c>
      <c r="AJ4702" s="3">
        <v>0</v>
      </c>
      <c r="AK4702" s="3">
        <v>0</v>
      </c>
      <c r="AL4702" s="3">
        <v>0</v>
      </c>
      <c r="AM4702" s="3">
        <v>0</v>
      </c>
      <c r="AN4702" s="2">
        <f t="shared" si="156"/>
        <v>8.5790884718498661E-2</v>
      </c>
      <c r="AO4702" s="2">
        <v>7.9787234042553185E-3</v>
      </c>
      <c r="AP4702">
        <f t="shared" si="157"/>
        <v>32</v>
      </c>
    </row>
    <row r="4703" spans="1:42" ht="16.5" hidden="1" customHeight="1" x14ac:dyDescent="0.25">
      <c r="A4703" s="5" t="s">
        <v>794</v>
      </c>
      <c r="B4703" s="1" t="s">
        <v>400</v>
      </c>
      <c r="D4703" t="s">
        <v>32</v>
      </c>
      <c r="E4703" t="s">
        <v>388</v>
      </c>
      <c r="F4703" t="s">
        <v>401</v>
      </c>
      <c r="G4703">
        <v>26</v>
      </c>
      <c r="H4703">
        <v>0</v>
      </c>
      <c r="I4703">
        <v>3</v>
      </c>
      <c r="J4703">
        <v>0</v>
      </c>
      <c r="K4703">
        <v>0</v>
      </c>
      <c r="L4703">
        <v>0</v>
      </c>
      <c r="M4703">
        <v>32</v>
      </c>
      <c r="N4703" s="2">
        <v>0</v>
      </c>
      <c r="O4703" s="2">
        <v>8.2687338501291993E-2</v>
      </c>
      <c r="P4703">
        <v>188</v>
      </c>
      <c r="Q4703" s="2">
        <v>0.34622467771639043</v>
      </c>
      <c r="R4703">
        <v>387</v>
      </c>
      <c r="S4703">
        <v>543</v>
      </c>
      <c r="T4703">
        <v>532</v>
      </c>
      <c r="U4703">
        <v>2</v>
      </c>
      <c r="V4703">
        <v>1</v>
      </c>
      <c r="W4703">
        <v>7</v>
      </c>
      <c r="X4703">
        <v>1</v>
      </c>
      <c r="Y4703">
        <v>184</v>
      </c>
      <c r="Z4703">
        <v>0</v>
      </c>
      <c r="AA4703">
        <v>0</v>
      </c>
      <c r="AB4703">
        <v>0</v>
      </c>
      <c r="AC4703">
        <v>0</v>
      </c>
      <c r="AD4703">
        <v>374</v>
      </c>
      <c r="AE4703">
        <v>2</v>
      </c>
      <c r="AF4703">
        <v>4</v>
      </c>
      <c r="AG4703">
        <v>7</v>
      </c>
      <c r="AH4703">
        <v>1</v>
      </c>
      <c r="AI4703" s="3">
        <v>6.9518716577540107E-2</v>
      </c>
      <c r="AJ4703" s="3">
        <v>0</v>
      </c>
      <c r="AK4703" s="3">
        <v>0.75</v>
      </c>
      <c r="AL4703" s="3">
        <v>0</v>
      </c>
      <c r="AM4703" s="3">
        <v>0</v>
      </c>
      <c r="AN4703" s="2">
        <f t="shared" si="156"/>
        <v>8.2687338501291993E-2</v>
      </c>
      <c r="AO4703" s="2">
        <v>3.608247422680412E-2</v>
      </c>
      <c r="AP4703">
        <f t="shared" si="157"/>
        <v>32</v>
      </c>
    </row>
    <row r="4704" spans="1:42" ht="16.5" hidden="1" customHeight="1" x14ac:dyDescent="0.25">
      <c r="A4704" s="5" t="s">
        <v>790</v>
      </c>
      <c r="B4704" s="1" t="s">
        <v>445</v>
      </c>
      <c r="D4704" t="s">
        <v>32</v>
      </c>
      <c r="E4704" t="s">
        <v>443</v>
      </c>
      <c r="F4704" t="s">
        <v>446</v>
      </c>
      <c r="G4704">
        <v>29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32</v>
      </c>
      <c r="N4704" s="2">
        <v>0</v>
      </c>
      <c r="O4704" s="2">
        <v>8.0604534005037781E-2</v>
      </c>
      <c r="P4704">
        <v>35</v>
      </c>
      <c r="Q4704" s="2">
        <v>8.7499999999999994E-2</v>
      </c>
      <c r="R4704">
        <v>397</v>
      </c>
      <c r="S4704">
        <v>400</v>
      </c>
      <c r="T4704">
        <v>399</v>
      </c>
      <c r="U4704">
        <v>0</v>
      </c>
      <c r="V4704">
        <v>1</v>
      </c>
      <c r="W4704">
        <v>0</v>
      </c>
      <c r="X4704">
        <v>0</v>
      </c>
      <c r="Y4704">
        <v>34</v>
      </c>
      <c r="Z4704">
        <v>0</v>
      </c>
      <c r="AA4704">
        <v>0</v>
      </c>
      <c r="AB4704">
        <v>0</v>
      </c>
      <c r="AC4704">
        <v>0</v>
      </c>
      <c r="AD4704">
        <v>394</v>
      </c>
      <c r="AE4704">
        <v>0</v>
      </c>
      <c r="AF4704">
        <v>1</v>
      </c>
      <c r="AG4704">
        <v>0</v>
      </c>
      <c r="AH4704">
        <v>0</v>
      </c>
      <c r="AI4704" s="3">
        <v>7.3604060913705582E-2</v>
      </c>
      <c r="AJ4704" s="3">
        <v>0</v>
      </c>
      <c r="AK4704" s="3">
        <v>0</v>
      </c>
      <c r="AL4704" s="3">
        <v>0</v>
      </c>
      <c r="AM4704" s="3">
        <v>0</v>
      </c>
      <c r="AN4704" s="2">
        <f t="shared" si="156"/>
        <v>8.0604534005037781E-2</v>
      </c>
      <c r="AO4704" s="2">
        <v>2.5316455696202532E-3</v>
      </c>
      <c r="AP4704">
        <f t="shared" si="157"/>
        <v>32</v>
      </c>
    </row>
    <row r="4705" spans="1:42" ht="16.5" hidden="1" customHeight="1" x14ac:dyDescent="0.25">
      <c r="A4705" s="5" t="s">
        <v>802</v>
      </c>
      <c r="B4705" s="1" t="s">
        <v>400</v>
      </c>
      <c r="D4705" t="s">
        <v>32</v>
      </c>
      <c r="E4705" t="s">
        <v>388</v>
      </c>
      <c r="F4705" t="s">
        <v>401</v>
      </c>
      <c r="G4705">
        <v>32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32</v>
      </c>
      <c r="N4705" s="2">
        <v>0</v>
      </c>
      <c r="O4705" s="2">
        <v>8.0200501253132828E-2</v>
      </c>
      <c r="P4705">
        <v>79</v>
      </c>
      <c r="Q4705" s="2">
        <v>0.17713004484304934</v>
      </c>
      <c r="R4705">
        <v>399</v>
      </c>
      <c r="S4705">
        <v>446</v>
      </c>
      <c r="T4705">
        <v>428</v>
      </c>
      <c r="U4705">
        <v>5</v>
      </c>
      <c r="V4705">
        <v>0</v>
      </c>
      <c r="W4705">
        <v>8</v>
      </c>
      <c r="X4705">
        <v>5</v>
      </c>
      <c r="Y4705">
        <v>76</v>
      </c>
      <c r="Z4705">
        <v>0</v>
      </c>
      <c r="AA4705">
        <v>0</v>
      </c>
      <c r="AB4705">
        <v>0</v>
      </c>
      <c r="AC4705">
        <v>0</v>
      </c>
      <c r="AD4705">
        <v>384</v>
      </c>
      <c r="AE4705">
        <v>5</v>
      </c>
      <c r="AF4705">
        <v>0</v>
      </c>
      <c r="AG4705">
        <v>8</v>
      </c>
      <c r="AH4705">
        <v>5</v>
      </c>
      <c r="AI4705" s="3">
        <v>8.3333333333333329E-2</v>
      </c>
      <c r="AJ4705" s="3">
        <v>0</v>
      </c>
      <c r="AK4705" s="3">
        <v>0</v>
      </c>
      <c r="AL4705" s="3">
        <v>0</v>
      </c>
      <c r="AM4705" s="3">
        <v>0</v>
      </c>
      <c r="AN4705" s="2">
        <f t="shared" si="156"/>
        <v>8.0200501253132828E-2</v>
      </c>
      <c r="AO4705" s="2">
        <v>4.4776119402985072E-2</v>
      </c>
      <c r="AP4705">
        <f t="shared" si="157"/>
        <v>32</v>
      </c>
    </row>
    <row r="4706" spans="1:42" ht="16.5" hidden="1" customHeight="1" x14ac:dyDescent="0.25">
      <c r="A4706" s="4">
        <v>2011</v>
      </c>
      <c r="B4706" t="s">
        <v>710</v>
      </c>
      <c r="D4706" t="s">
        <v>32</v>
      </c>
      <c r="E4706" t="s">
        <v>443</v>
      </c>
      <c r="F4706" t="s">
        <v>711</v>
      </c>
      <c r="G4706">
        <v>24</v>
      </c>
      <c r="H4706">
        <v>3</v>
      </c>
      <c r="I4706">
        <v>0</v>
      </c>
      <c r="J4706">
        <v>0</v>
      </c>
      <c r="K4706">
        <v>4</v>
      </c>
      <c r="L4706">
        <v>3</v>
      </c>
      <c r="M4706">
        <v>29</v>
      </c>
      <c r="N4706" s="2">
        <v>7.2815533980582527E-3</v>
      </c>
      <c r="O4706" s="2">
        <v>7.0388349514563103E-2</v>
      </c>
      <c r="P4706">
        <v>119</v>
      </c>
      <c r="Q4706" s="2">
        <v>0.23847695390781562</v>
      </c>
      <c r="R4706">
        <v>412</v>
      </c>
      <c r="S4706">
        <v>499</v>
      </c>
      <c r="T4706">
        <v>422</v>
      </c>
      <c r="U4706">
        <v>49</v>
      </c>
      <c r="V4706">
        <v>4</v>
      </c>
      <c r="W4706">
        <v>5</v>
      </c>
      <c r="X4706">
        <v>19</v>
      </c>
      <c r="Y4706">
        <v>83</v>
      </c>
      <c r="Z4706">
        <v>31</v>
      </c>
      <c r="AA4706">
        <v>0</v>
      </c>
      <c r="AB4706">
        <v>0</v>
      </c>
      <c r="AC4706">
        <v>0</v>
      </c>
      <c r="AD4706">
        <v>363</v>
      </c>
      <c r="AE4706">
        <v>21</v>
      </c>
      <c r="AF4706">
        <v>4</v>
      </c>
      <c r="AG4706">
        <v>5</v>
      </c>
      <c r="AH4706">
        <v>23</v>
      </c>
      <c r="AI4706" s="3">
        <v>6.6115702479338845E-2</v>
      </c>
      <c r="AJ4706" s="3">
        <v>0.14285714285714285</v>
      </c>
      <c r="AK4706" s="3">
        <v>0</v>
      </c>
      <c r="AL4706" s="3">
        <v>0</v>
      </c>
      <c r="AM4706" s="3">
        <v>0.17391304347826086</v>
      </c>
      <c r="AN4706" s="2">
        <f t="shared" si="156"/>
        <v>7.7669902912621352E-2</v>
      </c>
      <c r="AO4706" s="2">
        <v>0.12740384615384615</v>
      </c>
      <c r="AP4706">
        <f t="shared" si="157"/>
        <v>32</v>
      </c>
    </row>
    <row r="4707" spans="1:42" ht="16.5" hidden="1" customHeight="1" x14ac:dyDescent="0.25">
      <c r="A4707" s="5" t="s">
        <v>787</v>
      </c>
      <c r="B4707" s="1" t="s">
        <v>360</v>
      </c>
      <c r="D4707" t="s">
        <v>32</v>
      </c>
      <c r="E4707" t="s">
        <v>354</v>
      </c>
      <c r="F4707" t="s">
        <v>361</v>
      </c>
      <c r="G4707">
        <v>27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32</v>
      </c>
      <c r="N4707" s="2">
        <v>0</v>
      </c>
      <c r="O4707" s="2">
        <v>7.7108433734939766E-2</v>
      </c>
      <c r="P4707">
        <v>4</v>
      </c>
      <c r="Q4707" s="2">
        <v>1.0335917312661499E-2</v>
      </c>
      <c r="R4707">
        <v>415</v>
      </c>
      <c r="S4707">
        <v>387</v>
      </c>
      <c r="T4707">
        <v>381</v>
      </c>
      <c r="U4707">
        <v>0</v>
      </c>
      <c r="V4707">
        <v>1</v>
      </c>
      <c r="W4707">
        <v>0</v>
      </c>
      <c r="X4707">
        <v>5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408</v>
      </c>
      <c r="AE4707">
        <v>0</v>
      </c>
      <c r="AF4707">
        <v>1</v>
      </c>
      <c r="AG4707">
        <v>0</v>
      </c>
      <c r="AH4707">
        <v>5</v>
      </c>
      <c r="AI4707" s="3">
        <v>6.6176470588235295E-2</v>
      </c>
      <c r="AJ4707" s="3">
        <v>0</v>
      </c>
      <c r="AK4707" s="3">
        <v>0</v>
      </c>
      <c r="AL4707" s="3">
        <v>0</v>
      </c>
      <c r="AM4707" s="3">
        <v>0</v>
      </c>
      <c r="AN4707" s="2">
        <f t="shared" si="156"/>
        <v>7.7108433734939766E-2</v>
      </c>
      <c r="AO4707" s="2">
        <v>1.4492753623188406E-2</v>
      </c>
      <c r="AP4707">
        <f t="shared" si="157"/>
        <v>32</v>
      </c>
    </row>
    <row r="4708" spans="1:42" ht="16.5" hidden="1" customHeight="1" x14ac:dyDescent="0.25">
      <c r="A4708" s="4" t="s">
        <v>803</v>
      </c>
      <c r="B4708" s="1" t="s">
        <v>536</v>
      </c>
      <c r="D4708" t="s">
        <v>32</v>
      </c>
      <c r="E4708" t="s">
        <v>534</v>
      </c>
      <c r="F4708" t="s">
        <v>537</v>
      </c>
      <c r="G4708">
        <v>28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32</v>
      </c>
      <c r="N4708" s="2">
        <v>0</v>
      </c>
      <c r="O4708" s="2">
        <v>7.441860465116279E-2</v>
      </c>
      <c r="P4708">
        <v>121</v>
      </c>
      <c r="Q4708" s="2">
        <v>0.23314065510597304</v>
      </c>
      <c r="R4708">
        <v>430</v>
      </c>
      <c r="S4708">
        <v>519</v>
      </c>
      <c r="T4708">
        <v>514</v>
      </c>
      <c r="U4708">
        <v>0</v>
      </c>
      <c r="V4708">
        <v>0</v>
      </c>
      <c r="W4708">
        <v>1</v>
      </c>
      <c r="X4708">
        <v>4</v>
      </c>
      <c r="Y4708">
        <v>118</v>
      </c>
      <c r="Z4708">
        <v>0</v>
      </c>
      <c r="AA4708">
        <v>0</v>
      </c>
      <c r="AB4708">
        <v>0</v>
      </c>
      <c r="AC4708">
        <v>0</v>
      </c>
      <c r="AD4708">
        <v>424</v>
      </c>
      <c r="AE4708">
        <v>0</v>
      </c>
      <c r="AF4708">
        <v>0</v>
      </c>
      <c r="AG4708">
        <v>1</v>
      </c>
      <c r="AH4708">
        <v>4</v>
      </c>
      <c r="AI4708" s="3">
        <v>6.6037735849056603E-2</v>
      </c>
      <c r="AJ4708" s="3">
        <v>0</v>
      </c>
      <c r="AK4708" s="3">
        <v>0</v>
      </c>
      <c r="AL4708" s="3">
        <v>0</v>
      </c>
      <c r="AM4708" s="3">
        <v>0</v>
      </c>
      <c r="AN4708" s="2">
        <f t="shared" si="156"/>
        <v>7.441860465116279E-2</v>
      </c>
      <c r="AO4708" s="2">
        <v>1.1655011655011656E-2</v>
      </c>
      <c r="AP4708">
        <f t="shared" si="157"/>
        <v>32</v>
      </c>
    </row>
    <row r="4709" spans="1:42" ht="16.5" hidden="1" customHeight="1" x14ac:dyDescent="0.25">
      <c r="A4709" s="4">
        <v>2011</v>
      </c>
      <c r="B4709" s="1" t="s">
        <v>238</v>
      </c>
      <c r="D4709" t="s">
        <v>32</v>
      </c>
      <c r="E4709" t="s">
        <v>239</v>
      </c>
      <c r="F4709" t="s">
        <v>240</v>
      </c>
      <c r="G4709">
        <v>30</v>
      </c>
      <c r="H4709">
        <v>0</v>
      </c>
      <c r="I4709">
        <v>0</v>
      </c>
      <c r="J4709">
        <v>0</v>
      </c>
      <c r="K4709">
        <v>0</v>
      </c>
      <c r="L4709">
        <v>14</v>
      </c>
      <c r="M4709">
        <v>18</v>
      </c>
      <c r="N4709" s="2">
        <v>2.9723991507430998E-2</v>
      </c>
      <c r="O4709" s="2">
        <v>3.8216560509554139E-2</v>
      </c>
      <c r="P4709">
        <v>1487</v>
      </c>
      <c r="Q4709" s="2">
        <v>0.77206645898234683</v>
      </c>
      <c r="R4709">
        <v>471</v>
      </c>
      <c r="S4709">
        <v>1926</v>
      </c>
      <c r="T4709">
        <v>1752</v>
      </c>
      <c r="U4709">
        <v>23</v>
      </c>
      <c r="V4709">
        <v>80</v>
      </c>
      <c r="W4709">
        <v>21</v>
      </c>
      <c r="X4709">
        <v>50</v>
      </c>
      <c r="Y4709">
        <v>1204</v>
      </c>
      <c r="Z4709">
        <v>4</v>
      </c>
      <c r="AA4709">
        <v>63</v>
      </c>
      <c r="AB4709">
        <v>3</v>
      </c>
      <c r="AC4709">
        <v>18</v>
      </c>
      <c r="AD4709">
        <v>578</v>
      </c>
      <c r="AE4709">
        <v>19</v>
      </c>
      <c r="AF4709">
        <v>17</v>
      </c>
      <c r="AG4709">
        <v>18</v>
      </c>
      <c r="AH4709">
        <v>32</v>
      </c>
      <c r="AI4709" s="3">
        <v>5.1903114186851208E-2</v>
      </c>
      <c r="AJ4709" s="3">
        <v>0</v>
      </c>
      <c r="AK4709" s="3">
        <v>0</v>
      </c>
      <c r="AL4709" s="3">
        <v>0</v>
      </c>
      <c r="AM4709" s="3">
        <v>0</v>
      </c>
      <c r="AN4709" s="2">
        <f t="shared" si="156"/>
        <v>6.7940552016985137E-2</v>
      </c>
      <c r="AO4709" s="2">
        <v>0.12951807228915663</v>
      </c>
      <c r="AP4709">
        <f t="shared" si="157"/>
        <v>32</v>
      </c>
    </row>
    <row r="4710" spans="1:42" ht="16.5" hidden="1" customHeight="1" x14ac:dyDescent="0.25">
      <c r="A4710" s="4" t="s">
        <v>798</v>
      </c>
      <c r="B4710" s="1" t="s">
        <v>293</v>
      </c>
      <c r="D4710" t="s">
        <v>32</v>
      </c>
      <c r="E4710" t="s">
        <v>294</v>
      </c>
      <c r="F4710" t="s">
        <v>295</v>
      </c>
      <c r="G4710">
        <v>27</v>
      </c>
      <c r="H4710">
        <v>0</v>
      </c>
      <c r="I4710">
        <v>4</v>
      </c>
      <c r="J4710">
        <v>0</v>
      </c>
      <c r="K4710">
        <v>0</v>
      </c>
      <c r="L4710">
        <v>0</v>
      </c>
      <c r="M4710">
        <v>32</v>
      </c>
      <c r="N4710" s="2">
        <v>0</v>
      </c>
      <c r="O4710" s="2">
        <v>6.7226890756302518E-2</v>
      </c>
      <c r="P4710">
        <v>18</v>
      </c>
      <c r="Q4710" s="2">
        <v>3.896103896103896E-2</v>
      </c>
      <c r="R4710">
        <v>476</v>
      </c>
      <c r="S4710">
        <v>462</v>
      </c>
      <c r="T4710">
        <v>418</v>
      </c>
      <c r="U4710">
        <v>15</v>
      </c>
      <c r="V4710">
        <v>12</v>
      </c>
      <c r="W4710">
        <v>9</v>
      </c>
      <c r="X4710">
        <v>8</v>
      </c>
      <c r="Y4710">
        <v>18</v>
      </c>
      <c r="Z4710">
        <v>0</v>
      </c>
      <c r="AA4710">
        <v>0</v>
      </c>
      <c r="AB4710">
        <v>0</v>
      </c>
      <c r="AC4710">
        <v>0</v>
      </c>
      <c r="AD4710">
        <v>427</v>
      </c>
      <c r="AE4710">
        <v>15</v>
      </c>
      <c r="AF4710">
        <v>16</v>
      </c>
      <c r="AG4710">
        <v>9</v>
      </c>
      <c r="AH4710">
        <v>8</v>
      </c>
      <c r="AI4710" s="3">
        <v>6.323185011709602E-2</v>
      </c>
      <c r="AJ4710" s="3">
        <v>0</v>
      </c>
      <c r="AK4710" s="3">
        <v>0.25</v>
      </c>
      <c r="AL4710" s="3">
        <v>0</v>
      </c>
      <c r="AM4710" s="3">
        <v>0</v>
      </c>
      <c r="AN4710" s="2">
        <f t="shared" si="156"/>
        <v>6.7226890756302518E-2</v>
      </c>
      <c r="AO4710" s="2">
        <v>0.10105263157894737</v>
      </c>
      <c r="AP4710">
        <f t="shared" si="157"/>
        <v>32</v>
      </c>
    </row>
    <row r="4711" spans="1:42" ht="16.5" hidden="1" customHeight="1" x14ac:dyDescent="0.25">
      <c r="A4711" s="5" t="s">
        <v>788</v>
      </c>
      <c r="B4711" s="1" t="s">
        <v>394</v>
      </c>
      <c r="D4711" t="s">
        <v>32</v>
      </c>
      <c r="E4711" t="s">
        <v>388</v>
      </c>
      <c r="F4711" t="s">
        <v>395</v>
      </c>
      <c r="G4711">
        <v>28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32</v>
      </c>
      <c r="N4711" s="2">
        <v>0</v>
      </c>
      <c r="O4711" s="2">
        <v>5.9813084112149535E-2</v>
      </c>
      <c r="P4711">
        <v>106</v>
      </c>
      <c r="Q4711" s="2">
        <v>0.17405582922824303</v>
      </c>
      <c r="R4711">
        <v>535</v>
      </c>
      <c r="S4711">
        <v>609</v>
      </c>
      <c r="T4711">
        <v>598</v>
      </c>
      <c r="U4711">
        <v>1</v>
      </c>
      <c r="V4711">
        <v>5</v>
      </c>
      <c r="W4711">
        <v>3</v>
      </c>
      <c r="X4711">
        <v>2</v>
      </c>
      <c r="Y4711">
        <v>106</v>
      </c>
      <c r="Z4711">
        <v>0</v>
      </c>
      <c r="AA4711">
        <v>0</v>
      </c>
      <c r="AB4711">
        <v>0</v>
      </c>
      <c r="AC4711">
        <v>0</v>
      </c>
      <c r="AD4711">
        <v>520</v>
      </c>
      <c r="AE4711">
        <v>1</v>
      </c>
      <c r="AF4711">
        <v>5</v>
      </c>
      <c r="AG4711">
        <v>3</v>
      </c>
      <c r="AH4711">
        <v>2</v>
      </c>
      <c r="AI4711" s="3">
        <v>5.3846153846153849E-2</v>
      </c>
      <c r="AJ4711" s="3">
        <v>0</v>
      </c>
      <c r="AK4711" s="3">
        <v>0</v>
      </c>
      <c r="AL4711" s="3">
        <v>0</v>
      </c>
      <c r="AM4711" s="3">
        <v>0</v>
      </c>
      <c r="AN4711" s="2">
        <f t="shared" si="156"/>
        <v>5.9813084112149535E-2</v>
      </c>
      <c r="AO4711" s="2">
        <v>2.0715630885122412E-2</v>
      </c>
      <c r="AP4711">
        <f t="shared" si="157"/>
        <v>32</v>
      </c>
    </row>
    <row r="4712" spans="1:42" ht="16.5" hidden="1" customHeight="1" x14ac:dyDescent="0.25">
      <c r="A4712" s="4">
        <v>2011</v>
      </c>
      <c r="B4712" s="1" t="s">
        <v>88</v>
      </c>
      <c r="D4712" t="s">
        <v>32</v>
      </c>
      <c r="E4712" t="s">
        <v>86</v>
      </c>
      <c r="F4712" t="s">
        <v>89</v>
      </c>
      <c r="G4712">
        <v>27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32</v>
      </c>
      <c r="N4712" s="2">
        <v>0</v>
      </c>
      <c r="O4712" s="2">
        <v>5.0552922590837282E-2</v>
      </c>
      <c r="P4712">
        <v>22</v>
      </c>
      <c r="Q4712" s="2">
        <v>3.5313001605136438E-2</v>
      </c>
      <c r="R4712">
        <v>633</v>
      </c>
      <c r="S4712">
        <v>623</v>
      </c>
      <c r="T4712">
        <v>417</v>
      </c>
      <c r="U4712">
        <v>0</v>
      </c>
      <c r="V4712">
        <v>2</v>
      </c>
      <c r="W4712">
        <v>5</v>
      </c>
      <c r="X4712">
        <v>199</v>
      </c>
      <c r="Y4712">
        <v>19</v>
      </c>
      <c r="Z4712">
        <v>0</v>
      </c>
      <c r="AA4712">
        <v>0</v>
      </c>
      <c r="AB4712">
        <v>0</v>
      </c>
      <c r="AC4712">
        <v>0</v>
      </c>
      <c r="AD4712">
        <v>425</v>
      </c>
      <c r="AE4712">
        <v>0</v>
      </c>
      <c r="AF4712">
        <v>2</v>
      </c>
      <c r="AG4712">
        <v>5</v>
      </c>
      <c r="AH4712">
        <v>199</v>
      </c>
      <c r="AI4712" s="3">
        <v>6.3529411764705876E-2</v>
      </c>
      <c r="AJ4712" s="3">
        <v>0</v>
      </c>
      <c r="AK4712" s="3">
        <v>0</v>
      </c>
      <c r="AL4712" s="3">
        <v>0</v>
      </c>
      <c r="AM4712" s="3">
        <v>0</v>
      </c>
      <c r="AN4712" s="2">
        <f t="shared" si="156"/>
        <v>5.0552922590837282E-2</v>
      </c>
      <c r="AO4712" s="2">
        <v>0.32646592709984151</v>
      </c>
      <c r="AP4712">
        <f t="shared" si="157"/>
        <v>32</v>
      </c>
    </row>
    <row r="4713" spans="1:42" ht="16.5" hidden="1" customHeight="1" x14ac:dyDescent="0.25">
      <c r="A4713" s="5" t="s">
        <v>787</v>
      </c>
      <c r="B4713" s="1" t="s">
        <v>402</v>
      </c>
      <c r="D4713" t="s">
        <v>32</v>
      </c>
      <c r="E4713" t="s">
        <v>388</v>
      </c>
      <c r="F4713" t="s">
        <v>403</v>
      </c>
      <c r="G4713">
        <v>32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32</v>
      </c>
      <c r="N4713" s="2">
        <v>0</v>
      </c>
      <c r="O4713" s="2">
        <v>4.5779685264663805E-2</v>
      </c>
      <c r="P4713">
        <v>63</v>
      </c>
      <c r="Q4713" s="2">
        <v>8.6301369863013705E-2</v>
      </c>
      <c r="R4713">
        <v>699</v>
      </c>
      <c r="S4713">
        <v>730</v>
      </c>
      <c r="T4713">
        <v>725</v>
      </c>
      <c r="U4713">
        <v>4</v>
      </c>
      <c r="V4713">
        <v>0</v>
      </c>
      <c r="W4713">
        <v>0</v>
      </c>
      <c r="X4713">
        <v>1</v>
      </c>
      <c r="Y4713">
        <v>62</v>
      </c>
      <c r="Z4713">
        <v>0</v>
      </c>
      <c r="AA4713">
        <v>0</v>
      </c>
      <c r="AB4713">
        <v>0</v>
      </c>
      <c r="AC4713">
        <v>0</v>
      </c>
      <c r="AD4713">
        <v>695</v>
      </c>
      <c r="AE4713">
        <v>4</v>
      </c>
      <c r="AF4713">
        <v>0</v>
      </c>
      <c r="AG4713">
        <v>0</v>
      </c>
      <c r="AH4713">
        <v>1</v>
      </c>
      <c r="AI4713" s="3">
        <v>4.60431654676259E-2</v>
      </c>
      <c r="AJ4713" s="3">
        <v>0</v>
      </c>
      <c r="AK4713" s="3">
        <v>0</v>
      </c>
      <c r="AL4713" s="3">
        <v>0</v>
      </c>
      <c r="AM4713" s="3">
        <v>0</v>
      </c>
      <c r="AN4713" s="2">
        <f t="shared" si="156"/>
        <v>4.5779685264663805E-2</v>
      </c>
      <c r="AO4713" s="2">
        <v>7.1428571428571426E-3</v>
      </c>
      <c r="AP4713">
        <f t="shared" si="157"/>
        <v>32</v>
      </c>
    </row>
    <row r="4714" spans="1:42" ht="16.5" hidden="1" customHeight="1" x14ac:dyDescent="0.25">
      <c r="A4714" s="5" t="s">
        <v>790</v>
      </c>
      <c r="B4714" s="1" t="s">
        <v>402</v>
      </c>
      <c r="D4714" t="s">
        <v>32</v>
      </c>
      <c r="E4714" t="s">
        <v>388</v>
      </c>
      <c r="F4714" t="s">
        <v>403</v>
      </c>
      <c r="G4714">
        <v>29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32</v>
      </c>
      <c r="N4714" s="2">
        <v>0</v>
      </c>
      <c r="O4714" s="2">
        <v>4.4321329639889197E-2</v>
      </c>
      <c r="P4714">
        <v>77</v>
      </c>
      <c r="Q4714" s="2">
        <v>0.10039113428943937</v>
      </c>
      <c r="R4714">
        <v>722</v>
      </c>
      <c r="S4714">
        <v>767</v>
      </c>
      <c r="T4714">
        <v>755</v>
      </c>
      <c r="U4714">
        <v>7</v>
      </c>
      <c r="V4714">
        <v>0</v>
      </c>
      <c r="W4714">
        <v>0</v>
      </c>
      <c r="X4714">
        <v>5</v>
      </c>
      <c r="Y4714">
        <v>71</v>
      </c>
      <c r="Z4714">
        <v>0</v>
      </c>
      <c r="AA4714">
        <v>0</v>
      </c>
      <c r="AB4714">
        <v>0</v>
      </c>
      <c r="AC4714">
        <v>0</v>
      </c>
      <c r="AD4714">
        <v>713</v>
      </c>
      <c r="AE4714">
        <v>7</v>
      </c>
      <c r="AF4714">
        <v>0</v>
      </c>
      <c r="AG4714">
        <v>0</v>
      </c>
      <c r="AH4714">
        <v>5</v>
      </c>
      <c r="AI4714" s="3">
        <v>4.067321178120617E-2</v>
      </c>
      <c r="AJ4714" s="3">
        <v>0</v>
      </c>
      <c r="AK4714" s="3">
        <v>0</v>
      </c>
      <c r="AL4714" s="3">
        <v>0</v>
      </c>
      <c r="AM4714" s="3">
        <v>0</v>
      </c>
      <c r="AN4714" s="2">
        <f t="shared" si="156"/>
        <v>4.4321329639889197E-2</v>
      </c>
      <c r="AO4714" s="2">
        <v>1.6551724137931035E-2</v>
      </c>
      <c r="AP4714">
        <f t="shared" si="157"/>
        <v>32</v>
      </c>
    </row>
    <row r="4715" spans="1:42" ht="16.5" hidden="1" customHeight="1" x14ac:dyDescent="0.25">
      <c r="A4715" s="4" t="s">
        <v>803</v>
      </c>
      <c r="B4715" s="1" t="s">
        <v>101</v>
      </c>
      <c r="D4715" t="s">
        <v>32</v>
      </c>
      <c r="E4715" t="s">
        <v>95</v>
      </c>
      <c r="F4715" t="s">
        <v>102</v>
      </c>
      <c r="G4715">
        <v>31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32</v>
      </c>
      <c r="N4715" s="2">
        <v>0</v>
      </c>
      <c r="O4715" s="2">
        <v>4.38957475994513E-2</v>
      </c>
      <c r="P4715">
        <v>88</v>
      </c>
      <c r="Q4715" s="2">
        <v>0.11210191082802548</v>
      </c>
      <c r="R4715">
        <v>729</v>
      </c>
      <c r="S4715">
        <v>785</v>
      </c>
      <c r="T4715">
        <v>762</v>
      </c>
      <c r="U4715">
        <v>4</v>
      </c>
      <c r="V4715">
        <v>3</v>
      </c>
      <c r="W4715">
        <v>8</v>
      </c>
      <c r="X4715">
        <v>10</v>
      </c>
      <c r="Y4715">
        <v>83</v>
      </c>
      <c r="Z4715">
        <v>0</v>
      </c>
      <c r="AA4715">
        <v>0</v>
      </c>
      <c r="AB4715">
        <v>0</v>
      </c>
      <c r="AC4715">
        <v>0</v>
      </c>
      <c r="AD4715">
        <v>710</v>
      </c>
      <c r="AE4715">
        <v>4</v>
      </c>
      <c r="AF4715">
        <v>3</v>
      </c>
      <c r="AG4715">
        <v>8</v>
      </c>
      <c r="AH4715">
        <v>10</v>
      </c>
      <c r="AI4715" s="3">
        <v>4.3661971830985913E-2</v>
      </c>
      <c r="AJ4715" s="3">
        <v>0</v>
      </c>
      <c r="AK4715" s="3">
        <v>0</v>
      </c>
      <c r="AL4715" s="3">
        <v>0</v>
      </c>
      <c r="AM4715" s="3">
        <v>0</v>
      </c>
      <c r="AN4715" s="2">
        <f t="shared" si="156"/>
        <v>4.38957475994513E-2</v>
      </c>
      <c r="AO4715" s="2">
        <v>3.4013605442176874E-2</v>
      </c>
      <c r="AP4715">
        <f t="shared" si="157"/>
        <v>32</v>
      </c>
    </row>
    <row r="4716" spans="1:42" ht="16.5" hidden="1" customHeight="1" x14ac:dyDescent="0.25">
      <c r="A4716" s="5" t="s">
        <v>790</v>
      </c>
      <c r="B4716" s="1" t="s">
        <v>136</v>
      </c>
      <c r="D4716" t="s">
        <v>32</v>
      </c>
      <c r="E4716" t="s">
        <v>134</v>
      </c>
      <c r="F4716" t="s">
        <v>137</v>
      </c>
      <c r="G4716">
        <v>28</v>
      </c>
      <c r="H4716">
        <v>0</v>
      </c>
      <c r="I4716">
        <v>0</v>
      </c>
      <c r="J4716">
        <v>0</v>
      </c>
      <c r="K4716">
        <v>3</v>
      </c>
      <c r="L4716">
        <v>0</v>
      </c>
      <c r="M4716">
        <v>32</v>
      </c>
      <c r="N4716" s="2">
        <v>0</v>
      </c>
      <c r="O4716" s="2">
        <v>3.9702233250620347E-2</v>
      </c>
      <c r="P4716">
        <v>120</v>
      </c>
      <c r="Q4716" s="2">
        <v>0.13422818791946309</v>
      </c>
      <c r="R4716">
        <v>806</v>
      </c>
      <c r="S4716">
        <v>894</v>
      </c>
      <c r="T4716">
        <v>877</v>
      </c>
      <c r="U4716">
        <v>4</v>
      </c>
      <c r="V4716">
        <v>9</v>
      </c>
      <c r="W4716">
        <v>2</v>
      </c>
      <c r="X4716">
        <v>2</v>
      </c>
      <c r="Y4716">
        <v>120</v>
      </c>
      <c r="Z4716">
        <v>0</v>
      </c>
      <c r="AA4716">
        <v>0</v>
      </c>
      <c r="AB4716">
        <v>0</v>
      </c>
      <c r="AC4716">
        <v>0</v>
      </c>
      <c r="AD4716">
        <v>785</v>
      </c>
      <c r="AE4716">
        <v>4</v>
      </c>
      <c r="AF4716">
        <v>9</v>
      </c>
      <c r="AG4716">
        <v>2</v>
      </c>
      <c r="AH4716">
        <v>5</v>
      </c>
      <c r="AI4716" s="3">
        <v>3.5668789808917196E-2</v>
      </c>
      <c r="AJ4716" s="3">
        <v>0</v>
      </c>
      <c r="AK4716" s="3">
        <v>0</v>
      </c>
      <c r="AL4716" s="3">
        <v>0</v>
      </c>
      <c r="AM4716" s="3">
        <v>0.6</v>
      </c>
      <c r="AN4716" s="2">
        <f t="shared" si="156"/>
        <v>3.9702233250620347E-2</v>
      </c>
      <c r="AO4716" s="2">
        <v>2.4844720496894408E-2</v>
      </c>
      <c r="AP4716">
        <f t="shared" si="157"/>
        <v>32</v>
      </c>
    </row>
    <row r="4717" spans="1:42" ht="16.5" hidden="1" customHeight="1" x14ac:dyDescent="0.25">
      <c r="A4717" s="5" t="s">
        <v>788</v>
      </c>
      <c r="B4717" s="1" t="s">
        <v>181</v>
      </c>
      <c r="D4717" t="s">
        <v>32</v>
      </c>
      <c r="E4717" t="s">
        <v>182</v>
      </c>
      <c r="F4717" t="s">
        <v>183</v>
      </c>
      <c r="G4717">
        <v>25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32</v>
      </c>
      <c r="N4717" s="2">
        <v>0</v>
      </c>
      <c r="O4717" s="2">
        <v>3.6655211912943873E-2</v>
      </c>
      <c r="P4717">
        <v>94</v>
      </c>
      <c r="Q4717" s="2">
        <v>0.10053475935828877</v>
      </c>
      <c r="R4717">
        <v>873</v>
      </c>
      <c r="S4717">
        <v>935</v>
      </c>
      <c r="T4717">
        <v>917</v>
      </c>
      <c r="U4717">
        <v>1</v>
      </c>
      <c r="V4717">
        <v>6</v>
      </c>
      <c r="W4717">
        <v>6</v>
      </c>
      <c r="X4717">
        <v>5</v>
      </c>
      <c r="Y4717">
        <v>91</v>
      </c>
      <c r="Z4717">
        <v>0</v>
      </c>
      <c r="AA4717">
        <v>0</v>
      </c>
      <c r="AB4717">
        <v>0</v>
      </c>
      <c r="AC4717">
        <v>0</v>
      </c>
      <c r="AD4717">
        <v>851</v>
      </c>
      <c r="AE4717">
        <v>1</v>
      </c>
      <c r="AF4717">
        <v>6</v>
      </c>
      <c r="AG4717">
        <v>6</v>
      </c>
      <c r="AH4717">
        <v>5</v>
      </c>
      <c r="AI4717" s="3">
        <v>2.9377203290246769E-2</v>
      </c>
      <c r="AJ4717" s="3">
        <v>0</v>
      </c>
      <c r="AK4717" s="3">
        <v>0</v>
      </c>
      <c r="AL4717" s="3">
        <v>0</v>
      </c>
      <c r="AM4717" s="3">
        <v>0</v>
      </c>
      <c r="AN4717" s="2">
        <f t="shared" si="156"/>
        <v>3.6655211912943873E-2</v>
      </c>
      <c r="AO4717" s="2">
        <v>2.0713463751438434E-2</v>
      </c>
      <c r="AP4717">
        <f t="shared" si="157"/>
        <v>32</v>
      </c>
    </row>
    <row r="4718" spans="1:42" ht="16.5" hidden="1" customHeight="1" x14ac:dyDescent="0.25">
      <c r="A4718" s="5" t="s">
        <v>793</v>
      </c>
      <c r="B4718" t="s">
        <v>644</v>
      </c>
      <c r="D4718" t="s">
        <v>32</v>
      </c>
      <c r="E4718" t="s">
        <v>556</v>
      </c>
      <c r="F4718" t="s">
        <v>645</v>
      </c>
      <c r="G4718">
        <v>26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32</v>
      </c>
      <c r="N4718" s="2">
        <v>0</v>
      </c>
      <c r="O4718" s="2">
        <v>3.4669555796316358E-2</v>
      </c>
      <c r="P4718">
        <v>113</v>
      </c>
      <c r="Q4718" s="2">
        <v>0.11254980079681275</v>
      </c>
      <c r="R4718">
        <v>923</v>
      </c>
      <c r="S4718">
        <v>1004</v>
      </c>
      <c r="T4718">
        <v>996</v>
      </c>
      <c r="U4718">
        <v>0</v>
      </c>
      <c r="V4718">
        <v>1</v>
      </c>
      <c r="W4718">
        <v>3</v>
      </c>
      <c r="X4718">
        <v>4</v>
      </c>
      <c r="Y4718">
        <v>112</v>
      </c>
      <c r="Z4718">
        <v>0</v>
      </c>
      <c r="AA4718">
        <v>0</v>
      </c>
      <c r="AB4718">
        <v>0</v>
      </c>
      <c r="AC4718">
        <v>0</v>
      </c>
      <c r="AD4718">
        <v>910</v>
      </c>
      <c r="AE4718">
        <v>0</v>
      </c>
      <c r="AF4718">
        <v>1</v>
      </c>
      <c r="AG4718">
        <v>3</v>
      </c>
      <c r="AH4718">
        <v>4</v>
      </c>
      <c r="AI4718" s="3">
        <v>2.8571428571428571E-2</v>
      </c>
      <c r="AJ4718" s="3">
        <v>0</v>
      </c>
      <c r="AK4718" s="3">
        <v>0</v>
      </c>
      <c r="AL4718" s="3">
        <v>0</v>
      </c>
      <c r="AM4718" s="3">
        <v>0</v>
      </c>
      <c r="AN4718" s="2">
        <f t="shared" si="156"/>
        <v>3.4669555796316358E-2</v>
      </c>
      <c r="AO4718" s="2">
        <v>8.7145969498910684E-3</v>
      </c>
      <c r="AP4718">
        <f t="shared" si="157"/>
        <v>32</v>
      </c>
    </row>
    <row r="4719" spans="1:42" ht="16.5" hidden="1" customHeight="1" x14ac:dyDescent="0.25">
      <c r="A4719" s="5" t="s">
        <v>792</v>
      </c>
      <c r="B4719" s="1" t="s">
        <v>103</v>
      </c>
      <c r="D4719" t="s">
        <v>32</v>
      </c>
      <c r="E4719" t="s">
        <v>95</v>
      </c>
      <c r="F4719" t="s">
        <v>104</v>
      </c>
      <c r="G4719">
        <v>25</v>
      </c>
      <c r="H4719">
        <v>3</v>
      </c>
      <c r="I4719">
        <v>0</v>
      </c>
      <c r="J4719">
        <v>0</v>
      </c>
      <c r="K4719">
        <v>0</v>
      </c>
      <c r="L4719">
        <v>0</v>
      </c>
      <c r="M4719">
        <v>32</v>
      </c>
      <c r="N4719" s="2">
        <v>0</v>
      </c>
      <c r="O4719" s="2">
        <v>3.2160804020100506E-2</v>
      </c>
      <c r="P4719">
        <v>151</v>
      </c>
      <c r="Q4719" s="2">
        <v>0.13554757630161579</v>
      </c>
      <c r="R4719">
        <v>995</v>
      </c>
      <c r="S4719">
        <v>1114</v>
      </c>
      <c r="T4719">
        <v>1086</v>
      </c>
      <c r="U4719">
        <v>11</v>
      </c>
      <c r="V4719">
        <v>5</v>
      </c>
      <c r="W4719">
        <v>7</v>
      </c>
      <c r="X4719">
        <v>5</v>
      </c>
      <c r="Y4719">
        <v>137</v>
      </c>
      <c r="Z4719">
        <v>4</v>
      </c>
      <c r="AA4719">
        <v>0</v>
      </c>
      <c r="AB4719">
        <v>0</v>
      </c>
      <c r="AC4719">
        <v>0</v>
      </c>
      <c r="AD4719">
        <v>974</v>
      </c>
      <c r="AE4719">
        <v>10</v>
      </c>
      <c r="AF4719">
        <v>5</v>
      </c>
      <c r="AG4719">
        <v>7</v>
      </c>
      <c r="AH4719">
        <v>5</v>
      </c>
      <c r="AI4719" s="3">
        <v>2.5667351129363448E-2</v>
      </c>
      <c r="AJ4719" s="3">
        <v>0.3</v>
      </c>
      <c r="AK4719" s="3">
        <v>0</v>
      </c>
      <c r="AL4719" s="3">
        <v>0</v>
      </c>
      <c r="AM4719" s="3">
        <v>0</v>
      </c>
      <c r="AN4719" s="2">
        <f t="shared" si="156"/>
        <v>3.2160804020100506E-2</v>
      </c>
      <c r="AO4719" s="2">
        <v>2.6973026973026972E-2</v>
      </c>
      <c r="AP4719">
        <f t="shared" si="157"/>
        <v>32</v>
      </c>
    </row>
    <row r="4720" spans="1:42" ht="16.5" hidden="1" customHeight="1" x14ac:dyDescent="0.25">
      <c r="A4720" s="5" t="s">
        <v>795</v>
      </c>
      <c r="B4720" s="1" t="s">
        <v>230</v>
      </c>
      <c r="C4720" t="s">
        <v>36</v>
      </c>
      <c r="D4720" t="s">
        <v>43</v>
      </c>
      <c r="E4720" t="s">
        <v>38</v>
      </c>
      <c r="F4720" t="s">
        <v>231</v>
      </c>
      <c r="G4720">
        <v>11</v>
      </c>
      <c r="H4720">
        <v>0</v>
      </c>
      <c r="I4720">
        <v>6</v>
      </c>
      <c r="J4720">
        <v>3</v>
      </c>
      <c r="K4720">
        <v>4</v>
      </c>
      <c r="L4720">
        <v>13</v>
      </c>
      <c r="M4720">
        <v>19</v>
      </c>
      <c r="N4720" s="2">
        <v>1.3013013013013013E-2</v>
      </c>
      <c r="O4720" s="2">
        <v>1.9019019019019021E-2</v>
      </c>
      <c r="P4720">
        <v>826</v>
      </c>
      <c r="Q4720" s="2">
        <v>0.46068042387060792</v>
      </c>
      <c r="R4720">
        <v>999</v>
      </c>
      <c r="S4720">
        <v>1793</v>
      </c>
      <c r="T4720">
        <v>1398</v>
      </c>
      <c r="U4720">
        <v>29</v>
      </c>
      <c r="V4720">
        <v>123</v>
      </c>
      <c r="W4720">
        <v>145</v>
      </c>
      <c r="X4720">
        <v>98</v>
      </c>
      <c r="Y4720">
        <v>648</v>
      </c>
      <c r="Z4720">
        <v>12</v>
      </c>
      <c r="AA4720">
        <v>59</v>
      </c>
      <c r="AB4720">
        <v>51</v>
      </c>
      <c r="AC4720">
        <v>41</v>
      </c>
      <c r="AD4720">
        <v>761</v>
      </c>
      <c r="AE4720">
        <v>17</v>
      </c>
      <c r="AF4720">
        <v>70</v>
      </c>
      <c r="AG4720">
        <v>97</v>
      </c>
      <c r="AH4720">
        <v>61</v>
      </c>
      <c r="AI4720" s="3">
        <v>1.4454664914586071E-2</v>
      </c>
      <c r="AJ4720" s="3">
        <v>0</v>
      </c>
      <c r="AK4720" s="3">
        <v>8.5714285714285715E-2</v>
      </c>
      <c r="AL4720" s="3">
        <v>3.0927835051546393E-2</v>
      </c>
      <c r="AM4720" s="3">
        <v>6.5573770491803282E-2</v>
      </c>
      <c r="AN4720" s="2">
        <f t="shared" si="156"/>
        <v>3.2032032032032032E-2</v>
      </c>
      <c r="AO4720" s="2">
        <v>0.24353876739562624</v>
      </c>
      <c r="AP4720">
        <f t="shared" si="157"/>
        <v>32</v>
      </c>
    </row>
    <row r="4721" spans="1:42" ht="16.5" hidden="1" customHeight="1" x14ac:dyDescent="0.25">
      <c r="A4721" s="4" t="s">
        <v>798</v>
      </c>
      <c r="B4721" s="1" t="s">
        <v>460</v>
      </c>
      <c r="D4721" t="s">
        <v>32</v>
      </c>
      <c r="E4721" t="s">
        <v>456</v>
      </c>
      <c r="F4721" t="s">
        <v>461</v>
      </c>
      <c r="G4721">
        <v>25</v>
      </c>
      <c r="H4721">
        <v>0</v>
      </c>
      <c r="I4721">
        <v>0</v>
      </c>
      <c r="J4721">
        <v>0</v>
      </c>
      <c r="K4721">
        <v>4</v>
      </c>
      <c r="L4721">
        <v>0</v>
      </c>
      <c r="M4721">
        <v>32</v>
      </c>
      <c r="N4721" s="2">
        <v>0</v>
      </c>
      <c r="O4721" s="2">
        <v>3.0947775628626693E-2</v>
      </c>
      <c r="P4721">
        <v>25</v>
      </c>
      <c r="Q4721" s="2">
        <v>2.4342745861733205E-2</v>
      </c>
      <c r="R4721">
        <v>1034</v>
      </c>
      <c r="S4721">
        <v>1027</v>
      </c>
      <c r="T4721">
        <v>814</v>
      </c>
      <c r="U4721">
        <v>99</v>
      </c>
      <c r="V4721">
        <v>10</v>
      </c>
      <c r="W4721">
        <v>92</v>
      </c>
      <c r="X4721">
        <v>12</v>
      </c>
      <c r="Y4721">
        <v>21</v>
      </c>
      <c r="Z4721">
        <v>4</v>
      </c>
      <c r="AA4721">
        <v>0</v>
      </c>
      <c r="AB4721">
        <v>0</v>
      </c>
      <c r="AC4721">
        <v>0</v>
      </c>
      <c r="AD4721">
        <v>818</v>
      </c>
      <c r="AE4721">
        <v>95</v>
      </c>
      <c r="AF4721">
        <v>10</v>
      </c>
      <c r="AG4721">
        <v>92</v>
      </c>
      <c r="AH4721">
        <v>16</v>
      </c>
      <c r="AI4721" s="3">
        <v>3.0562347188264057E-2</v>
      </c>
      <c r="AJ4721" s="3">
        <v>0</v>
      </c>
      <c r="AK4721" s="3">
        <v>0</v>
      </c>
      <c r="AL4721" s="3">
        <v>0</v>
      </c>
      <c r="AM4721" s="3">
        <v>0.25</v>
      </c>
      <c r="AN4721" s="2">
        <f t="shared" si="156"/>
        <v>3.0947775628626693E-2</v>
      </c>
      <c r="AO4721" s="2">
        <v>0.20659553831231814</v>
      </c>
      <c r="AP4721">
        <f t="shared" si="157"/>
        <v>32</v>
      </c>
    </row>
    <row r="4722" spans="1:42" ht="16.5" hidden="1" customHeight="1" x14ac:dyDescent="0.25">
      <c r="A4722" s="5" t="s">
        <v>789</v>
      </c>
      <c r="B4722" s="1" t="s">
        <v>531</v>
      </c>
      <c r="D4722" t="s">
        <v>32</v>
      </c>
      <c r="E4722" t="s">
        <v>529</v>
      </c>
      <c r="F4722" t="s">
        <v>532</v>
      </c>
      <c r="G4722">
        <v>30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32</v>
      </c>
      <c r="N4722" s="2">
        <v>0</v>
      </c>
      <c r="O4722" s="2">
        <v>2.9438822447102116E-2</v>
      </c>
      <c r="P4722">
        <v>24</v>
      </c>
      <c r="Q4722" s="2">
        <v>2.2242817423540315E-2</v>
      </c>
      <c r="R4722">
        <v>1087</v>
      </c>
      <c r="S4722">
        <v>1079</v>
      </c>
      <c r="T4722">
        <v>1030</v>
      </c>
      <c r="U4722">
        <v>2</v>
      </c>
      <c r="V4722">
        <v>17</v>
      </c>
      <c r="W4722">
        <v>7</v>
      </c>
      <c r="X4722">
        <v>23</v>
      </c>
      <c r="Y4722">
        <v>20</v>
      </c>
      <c r="Z4722">
        <v>0</v>
      </c>
      <c r="AA4722">
        <v>0</v>
      </c>
      <c r="AB4722">
        <v>0</v>
      </c>
      <c r="AC4722">
        <v>0</v>
      </c>
      <c r="AD4722">
        <v>1040</v>
      </c>
      <c r="AE4722">
        <v>2</v>
      </c>
      <c r="AF4722">
        <v>17</v>
      </c>
      <c r="AG4722">
        <v>7</v>
      </c>
      <c r="AH4722">
        <v>23</v>
      </c>
      <c r="AI4722" s="3">
        <v>2.8846153846153848E-2</v>
      </c>
      <c r="AJ4722" s="3">
        <v>0</v>
      </c>
      <c r="AK4722" s="3">
        <v>0</v>
      </c>
      <c r="AL4722" s="3">
        <v>0</v>
      </c>
      <c r="AM4722" s="3">
        <v>0</v>
      </c>
      <c r="AN4722" s="2">
        <f t="shared" si="156"/>
        <v>2.9438822447102116E-2</v>
      </c>
      <c r="AO4722" s="2">
        <v>4.4995408631772267E-2</v>
      </c>
      <c r="AP4722">
        <f t="shared" si="157"/>
        <v>32</v>
      </c>
    </row>
    <row r="4723" spans="1:42" ht="16.5" hidden="1" customHeight="1" x14ac:dyDescent="0.25">
      <c r="A4723" s="5" t="s">
        <v>787</v>
      </c>
      <c r="B4723" t="s">
        <v>660</v>
      </c>
      <c r="D4723" t="s">
        <v>32</v>
      </c>
      <c r="E4723" t="s">
        <v>453</v>
      </c>
      <c r="F4723" t="s">
        <v>661</v>
      </c>
      <c r="G4723">
        <v>29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32</v>
      </c>
      <c r="N4723" s="2">
        <v>0</v>
      </c>
      <c r="O4723" s="2">
        <v>2.5296442687747035E-2</v>
      </c>
      <c r="P4723">
        <v>119</v>
      </c>
      <c r="Q4723" s="2">
        <v>8.8017751479289946E-2</v>
      </c>
      <c r="R4723">
        <v>1265</v>
      </c>
      <c r="S4723">
        <v>1352</v>
      </c>
      <c r="T4723">
        <v>1276</v>
      </c>
      <c r="U4723">
        <v>5</v>
      </c>
      <c r="V4723">
        <v>16</v>
      </c>
      <c r="W4723">
        <v>24</v>
      </c>
      <c r="X4723">
        <v>31</v>
      </c>
      <c r="Y4723">
        <v>117</v>
      </c>
      <c r="Z4723">
        <v>0</v>
      </c>
      <c r="AA4723">
        <v>0</v>
      </c>
      <c r="AB4723">
        <v>0</v>
      </c>
      <c r="AC4723">
        <v>0</v>
      </c>
      <c r="AD4723">
        <v>1188</v>
      </c>
      <c r="AE4723">
        <v>5</v>
      </c>
      <c r="AF4723">
        <v>16</v>
      </c>
      <c r="AG4723">
        <v>24</v>
      </c>
      <c r="AH4723">
        <v>31</v>
      </c>
      <c r="AI4723" s="3">
        <v>2.4410774410774411E-2</v>
      </c>
      <c r="AJ4723" s="3">
        <v>0</v>
      </c>
      <c r="AK4723" s="3">
        <v>0</v>
      </c>
      <c r="AL4723" s="3">
        <v>0</v>
      </c>
      <c r="AM4723" s="3">
        <v>0</v>
      </c>
      <c r="AN4723" s="2">
        <f t="shared" si="156"/>
        <v>2.5296442687747035E-2</v>
      </c>
      <c r="AO4723" s="2">
        <v>6.0126582278481014E-2</v>
      </c>
      <c r="AP4723">
        <f t="shared" si="157"/>
        <v>32</v>
      </c>
    </row>
    <row r="4724" spans="1:42" ht="16.5" hidden="1" customHeight="1" x14ac:dyDescent="0.25">
      <c r="A4724" s="5" t="s">
        <v>802</v>
      </c>
      <c r="B4724" t="s">
        <v>660</v>
      </c>
      <c r="D4724" t="s">
        <v>32</v>
      </c>
      <c r="E4724" t="s">
        <v>453</v>
      </c>
      <c r="F4724" t="s">
        <v>661</v>
      </c>
      <c r="G4724">
        <v>31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32</v>
      </c>
      <c r="N4724" s="2">
        <v>0</v>
      </c>
      <c r="O4724" s="2">
        <v>2.4883359253499222E-2</v>
      </c>
      <c r="P4724">
        <v>111</v>
      </c>
      <c r="Q4724" s="2">
        <v>8.1318681318681321E-2</v>
      </c>
      <c r="R4724">
        <v>1286</v>
      </c>
      <c r="S4724">
        <v>1365</v>
      </c>
      <c r="T4724">
        <v>1289</v>
      </c>
      <c r="U4724">
        <v>5</v>
      </c>
      <c r="V4724">
        <v>11</v>
      </c>
      <c r="W4724">
        <v>27</v>
      </c>
      <c r="X4724">
        <v>33</v>
      </c>
      <c r="Y4724">
        <v>105</v>
      </c>
      <c r="Z4724">
        <v>0</v>
      </c>
      <c r="AA4724">
        <v>0</v>
      </c>
      <c r="AB4724">
        <v>0</v>
      </c>
      <c r="AC4724">
        <v>0</v>
      </c>
      <c r="AD4724">
        <v>1215</v>
      </c>
      <c r="AE4724">
        <v>5</v>
      </c>
      <c r="AF4724">
        <v>11</v>
      </c>
      <c r="AG4724">
        <v>27</v>
      </c>
      <c r="AH4724">
        <v>33</v>
      </c>
      <c r="AI4724" s="3">
        <v>2.5514403292181069E-2</v>
      </c>
      <c r="AJ4724" s="3">
        <v>0</v>
      </c>
      <c r="AK4724" s="3">
        <v>0</v>
      </c>
      <c r="AL4724" s="3">
        <v>0</v>
      </c>
      <c r="AM4724" s="3">
        <v>0</v>
      </c>
      <c r="AN4724" s="2">
        <f t="shared" si="156"/>
        <v>2.4883359253499222E-2</v>
      </c>
      <c r="AO4724" s="2">
        <v>5.8869093725793957E-2</v>
      </c>
      <c r="AP4724">
        <f t="shared" si="157"/>
        <v>32</v>
      </c>
    </row>
    <row r="4725" spans="1:42" ht="16.5" hidden="1" customHeight="1" x14ac:dyDescent="0.25">
      <c r="A4725" s="5" t="s">
        <v>788</v>
      </c>
      <c r="B4725" s="1" t="s">
        <v>383</v>
      </c>
      <c r="D4725" t="s">
        <v>32</v>
      </c>
      <c r="E4725" t="s">
        <v>182</v>
      </c>
      <c r="F4725" t="s">
        <v>384</v>
      </c>
      <c r="G4725">
        <v>26</v>
      </c>
      <c r="H4725">
        <v>0</v>
      </c>
      <c r="I4725">
        <v>3</v>
      </c>
      <c r="J4725">
        <v>0</v>
      </c>
      <c r="K4725">
        <v>0</v>
      </c>
      <c r="L4725">
        <v>5</v>
      </c>
      <c r="M4725">
        <v>27</v>
      </c>
      <c r="N4725" s="2">
        <v>2.8506271379703536E-3</v>
      </c>
      <c r="O4725" s="2">
        <v>1.5393386545039909E-2</v>
      </c>
      <c r="P4725">
        <v>116</v>
      </c>
      <c r="Q4725" s="2">
        <v>6.3112078346028291E-2</v>
      </c>
      <c r="R4725">
        <v>1754</v>
      </c>
      <c r="S4725">
        <v>1838</v>
      </c>
      <c r="T4725">
        <v>1766</v>
      </c>
      <c r="U4725">
        <v>6</v>
      </c>
      <c r="V4725">
        <v>22</v>
      </c>
      <c r="W4725">
        <v>19</v>
      </c>
      <c r="X4725">
        <v>25</v>
      </c>
      <c r="Y4725">
        <v>108</v>
      </c>
      <c r="Z4725">
        <v>0</v>
      </c>
      <c r="AA4725">
        <v>0</v>
      </c>
      <c r="AB4725">
        <v>0</v>
      </c>
      <c r="AC4725">
        <v>0</v>
      </c>
      <c r="AD4725">
        <v>1684</v>
      </c>
      <c r="AE4725">
        <v>6</v>
      </c>
      <c r="AF4725">
        <v>25</v>
      </c>
      <c r="AG4725">
        <v>19</v>
      </c>
      <c r="AH4725">
        <v>25</v>
      </c>
      <c r="AI4725" s="3">
        <v>1.5439429928741092E-2</v>
      </c>
      <c r="AJ4725" s="3">
        <v>0</v>
      </c>
      <c r="AK4725" s="3">
        <v>0.12</v>
      </c>
      <c r="AL4725" s="3">
        <v>0</v>
      </c>
      <c r="AM4725" s="3">
        <v>0</v>
      </c>
      <c r="AN4725" s="2">
        <f t="shared" si="156"/>
        <v>1.8244013683010263E-2</v>
      </c>
      <c r="AO4725" s="2">
        <v>4.2637862421830583E-2</v>
      </c>
      <c r="AP4725">
        <f t="shared" si="157"/>
        <v>32</v>
      </c>
    </row>
    <row r="4726" spans="1:42" ht="16.5" hidden="1" customHeight="1" x14ac:dyDescent="0.25">
      <c r="A4726" s="5" t="s">
        <v>802</v>
      </c>
      <c r="B4726" s="1" t="s">
        <v>467</v>
      </c>
      <c r="D4726" t="s">
        <v>32</v>
      </c>
      <c r="E4726" t="s">
        <v>463</v>
      </c>
      <c r="F4726" t="s">
        <v>468</v>
      </c>
      <c r="G4726">
        <v>28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32</v>
      </c>
      <c r="N4726" s="2">
        <v>0</v>
      </c>
      <c r="O4726" s="2">
        <v>1.7112299465240642E-2</v>
      </c>
      <c r="P4726">
        <v>117</v>
      </c>
      <c r="Q4726" s="2">
        <v>5.9846547314578002E-2</v>
      </c>
      <c r="R4726">
        <v>1870</v>
      </c>
      <c r="S4726">
        <v>1955</v>
      </c>
      <c r="T4726">
        <v>1885</v>
      </c>
      <c r="U4726">
        <v>28</v>
      </c>
      <c r="V4726">
        <v>5</v>
      </c>
      <c r="W4726">
        <v>24</v>
      </c>
      <c r="X4726">
        <v>13</v>
      </c>
      <c r="Y4726">
        <v>115</v>
      </c>
      <c r="Z4726">
        <v>0</v>
      </c>
      <c r="AA4726">
        <v>0</v>
      </c>
      <c r="AB4726">
        <v>0</v>
      </c>
      <c r="AC4726">
        <v>0</v>
      </c>
      <c r="AD4726">
        <v>1798</v>
      </c>
      <c r="AE4726">
        <v>28</v>
      </c>
      <c r="AF4726">
        <v>5</v>
      </c>
      <c r="AG4726">
        <v>24</v>
      </c>
      <c r="AH4726">
        <v>13</v>
      </c>
      <c r="AI4726" s="3">
        <v>1.557285873192436E-2</v>
      </c>
      <c r="AJ4726" s="3">
        <v>0</v>
      </c>
      <c r="AK4726" s="3">
        <v>0</v>
      </c>
      <c r="AL4726" s="3">
        <v>0</v>
      </c>
      <c r="AM4726" s="3">
        <v>0</v>
      </c>
      <c r="AN4726" s="2">
        <f t="shared" si="156"/>
        <v>1.7112299465240642E-2</v>
      </c>
      <c r="AO4726" s="2">
        <v>3.7473233404710919E-2</v>
      </c>
      <c r="AP4726">
        <f t="shared" si="157"/>
        <v>32</v>
      </c>
    </row>
    <row r="4727" spans="1:42" ht="16.5" hidden="1" customHeight="1" x14ac:dyDescent="0.25">
      <c r="A4727" s="4" t="s">
        <v>803</v>
      </c>
      <c r="B4727" s="1" t="s">
        <v>42</v>
      </c>
      <c r="C4727" t="s">
        <v>36</v>
      </c>
      <c r="D4727" t="s">
        <v>43</v>
      </c>
      <c r="E4727" t="s">
        <v>44</v>
      </c>
      <c r="F4727" t="s">
        <v>45</v>
      </c>
      <c r="G4727">
        <v>26</v>
      </c>
      <c r="H4727">
        <v>0</v>
      </c>
      <c r="I4727">
        <v>3</v>
      </c>
      <c r="J4727">
        <v>0</v>
      </c>
      <c r="K4727">
        <v>0</v>
      </c>
      <c r="L4727">
        <v>0</v>
      </c>
      <c r="M4727">
        <v>32</v>
      </c>
      <c r="N4727" s="2">
        <v>0</v>
      </c>
      <c r="O4727" s="2">
        <v>9.5522388059701493E-3</v>
      </c>
      <c r="P4727">
        <v>258</v>
      </c>
      <c r="Q4727" s="2">
        <v>7.2147651006711416E-2</v>
      </c>
      <c r="R4727">
        <v>3350</v>
      </c>
      <c r="S4727">
        <v>3576</v>
      </c>
      <c r="T4727">
        <v>3214</v>
      </c>
      <c r="U4727">
        <v>23</v>
      </c>
      <c r="V4727">
        <v>69</v>
      </c>
      <c r="W4727">
        <v>34</v>
      </c>
      <c r="X4727">
        <v>208</v>
      </c>
      <c r="Y4727">
        <v>219</v>
      </c>
      <c r="Z4727">
        <v>0</v>
      </c>
      <c r="AA4727">
        <v>0</v>
      </c>
      <c r="AB4727">
        <v>5</v>
      </c>
      <c r="AC4727">
        <v>21</v>
      </c>
      <c r="AD4727">
        <v>3021</v>
      </c>
      <c r="AE4727">
        <v>23</v>
      </c>
      <c r="AF4727">
        <v>72</v>
      </c>
      <c r="AG4727">
        <v>29</v>
      </c>
      <c r="AH4727">
        <v>187</v>
      </c>
      <c r="AI4727" s="3">
        <v>8.6064217146640185E-3</v>
      </c>
      <c r="AJ4727" s="3">
        <v>0</v>
      </c>
      <c r="AK4727" s="3">
        <v>4.1666666666666664E-2</v>
      </c>
      <c r="AL4727" s="3">
        <v>0</v>
      </c>
      <c r="AM4727" s="3">
        <v>0</v>
      </c>
      <c r="AN4727" s="2">
        <f t="shared" si="156"/>
        <v>9.5522388059701493E-3</v>
      </c>
      <c r="AO4727" s="2">
        <v>9.3337334933973587E-2</v>
      </c>
      <c r="AP4727">
        <f t="shared" si="157"/>
        <v>32</v>
      </c>
    </row>
    <row r="4728" spans="1:42" ht="16.5" hidden="1" customHeight="1" x14ac:dyDescent="0.25">
      <c r="A4728" s="4" t="s">
        <v>796</v>
      </c>
      <c r="B4728" s="1" t="s">
        <v>754</v>
      </c>
      <c r="D4728" t="s">
        <v>32</v>
      </c>
      <c r="E4728" t="s">
        <v>300</v>
      </c>
      <c r="F4728" t="s">
        <v>755</v>
      </c>
      <c r="G4728">
        <v>29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31</v>
      </c>
      <c r="N4728" s="2">
        <v>0</v>
      </c>
      <c r="O4728" s="2">
        <v>0.26724137931034481</v>
      </c>
      <c r="P4728">
        <v>8</v>
      </c>
      <c r="Q4728" s="2">
        <v>8.6021505376344093E-2</v>
      </c>
      <c r="R4728">
        <v>116</v>
      </c>
      <c r="S4728">
        <v>93</v>
      </c>
      <c r="T4728">
        <v>93</v>
      </c>
      <c r="U4728">
        <v>0</v>
      </c>
      <c r="V4728">
        <v>0</v>
      </c>
      <c r="W4728">
        <v>0</v>
      </c>
      <c r="X4728">
        <v>0</v>
      </c>
      <c r="Y4728">
        <v>5</v>
      </c>
      <c r="Z4728">
        <v>0</v>
      </c>
      <c r="AA4728">
        <v>0</v>
      </c>
      <c r="AB4728">
        <v>0</v>
      </c>
      <c r="AC4728">
        <v>0</v>
      </c>
      <c r="AD4728">
        <v>117</v>
      </c>
      <c r="AE4728">
        <v>0</v>
      </c>
      <c r="AF4728">
        <v>0</v>
      </c>
      <c r="AG4728">
        <v>0</v>
      </c>
      <c r="AH4728">
        <v>0</v>
      </c>
      <c r="AI4728" s="3">
        <v>0.24786324786324787</v>
      </c>
      <c r="AJ4728" s="3">
        <v>0</v>
      </c>
      <c r="AK4728" s="3">
        <v>0</v>
      </c>
      <c r="AL4728" s="3">
        <v>0</v>
      </c>
      <c r="AM4728" s="3">
        <v>0</v>
      </c>
      <c r="AN4728" s="2">
        <f t="shared" si="156"/>
        <v>0.26724137931034481</v>
      </c>
      <c r="AO4728" s="2">
        <v>0</v>
      </c>
      <c r="AP4728">
        <f t="shared" si="157"/>
        <v>31</v>
      </c>
    </row>
    <row r="4729" spans="1:42" ht="16.5" hidden="1" customHeight="1" x14ac:dyDescent="0.25">
      <c r="A4729" s="4" t="s">
        <v>801</v>
      </c>
      <c r="B4729" s="1" t="s">
        <v>375</v>
      </c>
      <c r="D4729" t="s">
        <v>32</v>
      </c>
      <c r="E4729" t="s">
        <v>373</v>
      </c>
      <c r="F4729" t="s">
        <v>376</v>
      </c>
      <c r="G4729">
        <v>26</v>
      </c>
      <c r="H4729">
        <v>0</v>
      </c>
      <c r="I4729">
        <v>0</v>
      </c>
      <c r="J4729">
        <v>0</v>
      </c>
      <c r="K4729">
        <v>3</v>
      </c>
      <c r="L4729">
        <v>0</v>
      </c>
      <c r="M4729">
        <v>31</v>
      </c>
      <c r="N4729" s="2">
        <v>0</v>
      </c>
      <c r="O4729" s="2">
        <v>0.21379310344827587</v>
      </c>
      <c r="P4729">
        <v>35</v>
      </c>
      <c r="Q4729" s="2">
        <v>0.2348993288590604</v>
      </c>
      <c r="R4729">
        <v>145</v>
      </c>
      <c r="S4729">
        <v>149</v>
      </c>
      <c r="T4729">
        <v>144</v>
      </c>
      <c r="V4729">
        <v>2</v>
      </c>
      <c r="X4729">
        <v>3</v>
      </c>
      <c r="Y4729">
        <v>31</v>
      </c>
      <c r="Z4729">
        <v>0</v>
      </c>
      <c r="AA4729">
        <v>0</v>
      </c>
      <c r="AB4729">
        <v>0</v>
      </c>
      <c r="AC4729">
        <v>0</v>
      </c>
      <c r="AD4729">
        <v>139</v>
      </c>
      <c r="AF4729">
        <v>2</v>
      </c>
      <c r="AH4729">
        <v>6</v>
      </c>
      <c r="AI4729" s="3">
        <v>0.18705035971223022</v>
      </c>
      <c r="AJ4729" s="3">
        <v>0</v>
      </c>
      <c r="AK4729" s="3">
        <v>0</v>
      </c>
      <c r="AL4729" s="3">
        <v>0</v>
      </c>
      <c r="AM4729" s="3">
        <v>0.5</v>
      </c>
      <c r="AN4729" s="2">
        <f t="shared" si="156"/>
        <v>0.21379310344827587</v>
      </c>
      <c r="AO4729" s="2">
        <v>5.4421768707482991E-2</v>
      </c>
      <c r="AP4729">
        <f t="shared" si="157"/>
        <v>31</v>
      </c>
    </row>
    <row r="4730" spans="1:42" ht="16.5" hidden="1" customHeight="1" x14ac:dyDescent="0.25">
      <c r="A4730" s="4" t="s">
        <v>800</v>
      </c>
      <c r="B4730" s="1" t="s">
        <v>375</v>
      </c>
      <c r="D4730" t="s">
        <v>32</v>
      </c>
      <c r="E4730" t="s">
        <v>373</v>
      </c>
      <c r="F4730" t="s">
        <v>376</v>
      </c>
      <c r="G4730">
        <v>27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31</v>
      </c>
      <c r="N4730" s="2">
        <v>0</v>
      </c>
      <c r="O4730" s="2">
        <v>0.21088435374149661</v>
      </c>
      <c r="P4730">
        <v>31</v>
      </c>
      <c r="Q4730" s="2">
        <v>0.21088435374149661</v>
      </c>
      <c r="R4730">
        <v>147</v>
      </c>
      <c r="S4730">
        <v>147</v>
      </c>
      <c r="T4730">
        <v>143</v>
      </c>
      <c r="U4730">
        <v>0</v>
      </c>
      <c r="V4730">
        <v>3</v>
      </c>
      <c r="W4730">
        <v>0</v>
      </c>
      <c r="X4730">
        <v>1</v>
      </c>
      <c r="Y4730">
        <v>31</v>
      </c>
      <c r="Z4730">
        <v>0</v>
      </c>
      <c r="AA4730">
        <v>0</v>
      </c>
      <c r="AB4730">
        <v>0</v>
      </c>
      <c r="AC4730">
        <v>0</v>
      </c>
      <c r="AD4730">
        <v>139</v>
      </c>
      <c r="AE4730">
        <v>0</v>
      </c>
      <c r="AF4730">
        <v>3</v>
      </c>
      <c r="AG4730">
        <v>0</v>
      </c>
      <c r="AH4730">
        <v>1</v>
      </c>
      <c r="AI4730" s="3">
        <v>0.19424460431654678</v>
      </c>
      <c r="AJ4730" s="3">
        <v>0</v>
      </c>
      <c r="AK4730" s="3">
        <v>0</v>
      </c>
      <c r="AL4730" s="3">
        <v>0</v>
      </c>
      <c r="AM4730" s="3">
        <v>0</v>
      </c>
      <c r="AN4730" s="2">
        <f t="shared" si="156"/>
        <v>0.21088435374149661</v>
      </c>
      <c r="AO4730" s="2">
        <v>2.7972027972027972E-2</v>
      </c>
      <c r="AP4730">
        <f t="shared" si="157"/>
        <v>31</v>
      </c>
    </row>
    <row r="4731" spans="1:42" ht="16.5" hidden="1" customHeight="1" x14ac:dyDescent="0.25">
      <c r="A4731" s="5" t="s">
        <v>789</v>
      </c>
      <c r="B4731" s="1" t="s">
        <v>415</v>
      </c>
      <c r="D4731" t="s">
        <v>32</v>
      </c>
      <c r="E4731" t="s">
        <v>416</v>
      </c>
      <c r="F4731" t="s">
        <v>417</v>
      </c>
      <c r="G4731">
        <v>15</v>
      </c>
      <c r="H4731">
        <v>0</v>
      </c>
      <c r="I4731">
        <v>0</v>
      </c>
      <c r="J4731">
        <v>0</v>
      </c>
      <c r="K4731">
        <v>11</v>
      </c>
      <c r="L4731">
        <v>0</v>
      </c>
      <c r="M4731">
        <v>31</v>
      </c>
      <c r="N4731" s="2">
        <v>0</v>
      </c>
      <c r="O4731" s="2">
        <v>0.17318435754189945</v>
      </c>
      <c r="P4731">
        <v>0</v>
      </c>
      <c r="Q4731" s="2">
        <v>0</v>
      </c>
      <c r="R4731">
        <v>179</v>
      </c>
      <c r="S4731">
        <v>148</v>
      </c>
      <c r="T4731">
        <v>122</v>
      </c>
      <c r="U4731">
        <v>3</v>
      </c>
      <c r="V4731">
        <v>1</v>
      </c>
      <c r="W4731">
        <v>0</v>
      </c>
      <c r="X4731">
        <v>22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137</v>
      </c>
      <c r="AE4731">
        <v>3</v>
      </c>
      <c r="AF4731">
        <v>1</v>
      </c>
      <c r="AG4731">
        <v>0</v>
      </c>
      <c r="AH4731">
        <v>33</v>
      </c>
      <c r="AI4731" s="3">
        <v>0.10948905109489052</v>
      </c>
      <c r="AJ4731" s="3">
        <v>0</v>
      </c>
      <c r="AK4731" s="3">
        <v>0</v>
      </c>
      <c r="AL4731" s="3">
        <v>0</v>
      </c>
      <c r="AM4731" s="3">
        <v>0.33333333333333331</v>
      </c>
      <c r="AN4731" s="2">
        <f t="shared" si="156"/>
        <v>0.17318435754189945</v>
      </c>
      <c r="AO4731" s="2">
        <v>0.21264367816091953</v>
      </c>
      <c r="AP4731">
        <f t="shared" si="157"/>
        <v>31</v>
      </c>
    </row>
    <row r="4732" spans="1:42" ht="16.5" hidden="1" customHeight="1" x14ac:dyDescent="0.25">
      <c r="A4732" s="4" t="s">
        <v>801</v>
      </c>
      <c r="B4732" s="1" t="s">
        <v>455</v>
      </c>
      <c r="D4732" t="s">
        <v>32</v>
      </c>
      <c r="E4732" t="s">
        <v>456</v>
      </c>
      <c r="F4732" t="s">
        <v>457</v>
      </c>
      <c r="G4732">
        <v>26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31</v>
      </c>
      <c r="N4732" s="2">
        <v>0</v>
      </c>
      <c r="O4732" s="2">
        <v>0.1409090909090909</v>
      </c>
      <c r="P4732">
        <v>80</v>
      </c>
      <c r="Q4732" s="2">
        <v>0.29739776951672864</v>
      </c>
      <c r="R4732">
        <v>220</v>
      </c>
      <c r="S4732">
        <v>269</v>
      </c>
      <c r="T4732">
        <v>247</v>
      </c>
      <c r="V4732">
        <v>10</v>
      </c>
      <c r="W4732">
        <v>7</v>
      </c>
      <c r="X4732">
        <v>5</v>
      </c>
      <c r="Y4732">
        <v>72</v>
      </c>
      <c r="Z4732">
        <v>0</v>
      </c>
      <c r="AA4732">
        <v>3</v>
      </c>
      <c r="AB4732">
        <v>0</v>
      </c>
      <c r="AC4732">
        <v>3</v>
      </c>
      <c r="AD4732">
        <v>201</v>
      </c>
      <c r="AF4732">
        <v>7</v>
      </c>
      <c r="AG4732">
        <v>7</v>
      </c>
      <c r="AH4732">
        <v>2</v>
      </c>
      <c r="AI4732" s="3">
        <v>0.12935323383084577</v>
      </c>
      <c r="AJ4732" s="3">
        <v>0</v>
      </c>
      <c r="AK4732" s="3">
        <v>0</v>
      </c>
      <c r="AL4732" s="3">
        <v>0</v>
      </c>
      <c r="AM4732" s="3">
        <v>0</v>
      </c>
      <c r="AN4732" s="2">
        <f t="shared" si="156"/>
        <v>0.1409090909090909</v>
      </c>
      <c r="AO4732" s="2">
        <v>7.3732718894009217E-2</v>
      </c>
      <c r="AP4732">
        <f t="shared" si="157"/>
        <v>31</v>
      </c>
    </row>
    <row r="4733" spans="1:42" ht="16.5" hidden="1" customHeight="1" x14ac:dyDescent="0.25">
      <c r="A4733" s="5" t="s">
        <v>794</v>
      </c>
      <c r="B4733" s="1" t="s">
        <v>205</v>
      </c>
      <c r="D4733" t="s">
        <v>32</v>
      </c>
      <c r="E4733" t="s">
        <v>206</v>
      </c>
      <c r="F4733" t="s">
        <v>207</v>
      </c>
      <c r="G4733">
        <v>24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31</v>
      </c>
      <c r="N4733" s="2">
        <v>0</v>
      </c>
      <c r="O4733" s="2">
        <v>0.13963963963963963</v>
      </c>
      <c r="P4733">
        <v>74</v>
      </c>
      <c r="Q4733" s="2">
        <v>0.27924528301886792</v>
      </c>
      <c r="R4733">
        <v>222</v>
      </c>
      <c r="S4733">
        <v>265</v>
      </c>
      <c r="T4733">
        <v>260</v>
      </c>
      <c r="U4733">
        <v>0</v>
      </c>
      <c r="V4733">
        <v>4</v>
      </c>
      <c r="W4733">
        <v>0</v>
      </c>
      <c r="X4733">
        <v>1</v>
      </c>
      <c r="Y4733">
        <v>70</v>
      </c>
      <c r="Z4733">
        <v>0</v>
      </c>
      <c r="AA4733">
        <v>0</v>
      </c>
      <c r="AB4733">
        <v>0</v>
      </c>
      <c r="AC4733">
        <v>0</v>
      </c>
      <c r="AD4733">
        <v>214</v>
      </c>
      <c r="AE4733">
        <v>0</v>
      </c>
      <c r="AF4733">
        <v>4</v>
      </c>
      <c r="AG4733">
        <v>0</v>
      </c>
      <c r="AH4733">
        <v>1</v>
      </c>
      <c r="AI4733" s="3">
        <v>0.11214953271028037</v>
      </c>
      <c r="AJ4733" s="3">
        <v>0</v>
      </c>
      <c r="AK4733" s="3">
        <v>0</v>
      </c>
      <c r="AL4733" s="3">
        <v>0</v>
      </c>
      <c r="AM4733" s="3">
        <v>0</v>
      </c>
      <c r="AN4733" s="2">
        <f t="shared" si="156"/>
        <v>0.13963963963963963</v>
      </c>
      <c r="AO4733" s="2">
        <v>2.2831050228310501E-2</v>
      </c>
      <c r="AP4733">
        <f t="shared" si="157"/>
        <v>31</v>
      </c>
    </row>
    <row r="4734" spans="1:42" ht="16.5" hidden="1" customHeight="1" x14ac:dyDescent="0.25">
      <c r="A4734" s="4" t="s">
        <v>797</v>
      </c>
      <c r="B4734" s="1" t="s">
        <v>455</v>
      </c>
      <c r="D4734" t="s">
        <v>32</v>
      </c>
      <c r="E4734" t="s">
        <v>456</v>
      </c>
      <c r="F4734" t="s">
        <v>457</v>
      </c>
      <c r="G4734">
        <v>30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31</v>
      </c>
      <c r="N4734" s="2">
        <v>0</v>
      </c>
      <c r="O4734" s="2">
        <v>0.13656387665198239</v>
      </c>
      <c r="P4734">
        <v>61</v>
      </c>
      <c r="Q4734" s="2">
        <v>0.23735408560311283</v>
      </c>
      <c r="R4734">
        <v>227</v>
      </c>
      <c r="S4734">
        <v>257</v>
      </c>
      <c r="T4734">
        <v>246</v>
      </c>
      <c r="U4734">
        <v>0</v>
      </c>
      <c r="V4734">
        <v>6</v>
      </c>
      <c r="W4734">
        <v>3</v>
      </c>
      <c r="X4734">
        <v>2</v>
      </c>
      <c r="Y4734">
        <v>60</v>
      </c>
      <c r="Z4734">
        <v>0</v>
      </c>
      <c r="AA4734">
        <v>0</v>
      </c>
      <c r="AB4734">
        <v>0</v>
      </c>
      <c r="AC4734">
        <v>0</v>
      </c>
      <c r="AD4734">
        <v>216</v>
      </c>
      <c r="AE4734">
        <v>0</v>
      </c>
      <c r="AF4734">
        <v>6</v>
      </c>
      <c r="AG4734">
        <v>3</v>
      </c>
      <c r="AH4734">
        <v>2</v>
      </c>
      <c r="AI4734" s="3">
        <v>0.1388888888888889</v>
      </c>
      <c r="AJ4734" s="3">
        <v>0</v>
      </c>
      <c r="AK4734" s="3">
        <v>0</v>
      </c>
      <c r="AL4734" s="3">
        <v>0</v>
      </c>
      <c r="AM4734" s="3">
        <v>0</v>
      </c>
      <c r="AN4734" s="2">
        <f t="shared" si="156"/>
        <v>0.13656387665198239</v>
      </c>
      <c r="AO4734" s="2">
        <v>4.8458149779735685E-2</v>
      </c>
      <c r="AP4734">
        <f t="shared" si="157"/>
        <v>31</v>
      </c>
    </row>
    <row r="4735" spans="1:42" ht="16.5" hidden="1" customHeight="1" x14ac:dyDescent="0.25">
      <c r="A4735" s="4" t="s">
        <v>800</v>
      </c>
      <c r="B4735" s="1" t="s">
        <v>536</v>
      </c>
      <c r="D4735" t="s">
        <v>32</v>
      </c>
      <c r="E4735" t="s">
        <v>534</v>
      </c>
      <c r="F4735" t="s">
        <v>537</v>
      </c>
      <c r="G4735">
        <v>21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31</v>
      </c>
      <c r="N4735" s="2">
        <v>0</v>
      </c>
      <c r="O4735" s="2">
        <v>0.124</v>
      </c>
      <c r="P4735">
        <v>182</v>
      </c>
      <c r="Q4735" s="2">
        <v>0.4538653366583541</v>
      </c>
      <c r="R4735">
        <v>250</v>
      </c>
      <c r="S4735">
        <v>401</v>
      </c>
      <c r="T4735">
        <v>375</v>
      </c>
      <c r="U4735">
        <v>1</v>
      </c>
      <c r="V4735">
        <v>5</v>
      </c>
      <c r="W4735">
        <v>5</v>
      </c>
      <c r="X4735">
        <v>15</v>
      </c>
      <c r="Y4735">
        <v>168</v>
      </c>
      <c r="Z4735">
        <v>0</v>
      </c>
      <c r="AA4735">
        <v>0</v>
      </c>
      <c r="AB4735">
        <v>0</v>
      </c>
      <c r="AC4735">
        <v>10</v>
      </c>
      <c r="AD4735">
        <v>228</v>
      </c>
      <c r="AE4735">
        <v>1</v>
      </c>
      <c r="AF4735">
        <v>5</v>
      </c>
      <c r="AG4735">
        <v>5</v>
      </c>
      <c r="AH4735">
        <v>5</v>
      </c>
      <c r="AI4735" s="3">
        <v>9.2105263157894732E-2</v>
      </c>
      <c r="AJ4735" s="3">
        <v>0</v>
      </c>
      <c r="AK4735" s="3">
        <v>0</v>
      </c>
      <c r="AL4735" s="3">
        <v>0</v>
      </c>
      <c r="AM4735" s="3">
        <v>0</v>
      </c>
      <c r="AN4735" s="2">
        <f t="shared" si="156"/>
        <v>0.124</v>
      </c>
      <c r="AO4735" s="2">
        <v>6.5573770491803282E-2</v>
      </c>
      <c r="AP4735">
        <f t="shared" si="157"/>
        <v>31</v>
      </c>
    </row>
    <row r="4736" spans="1:42" ht="16.5" hidden="1" customHeight="1" x14ac:dyDescent="0.25">
      <c r="A4736" s="4" t="s">
        <v>800</v>
      </c>
      <c r="B4736" t="s">
        <v>688</v>
      </c>
      <c r="D4736" t="s">
        <v>32</v>
      </c>
      <c r="E4736" t="s">
        <v>667</v>
      </c>
      <c r="F4736" t="s">
        <v>689</v>
      </c>
      <c r="G4736">
        <v>26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31</v>
      </c>
      <c r="N4736" s="2">
        <v>0</v>
      </c>
      <c r="O4736" s="2">
        <v>0.12204724409448819</v>
      </c>
      <c r="P4736">
        <v>30</v>
      </c>
      <c r="Q4736" s="2">
        <v>0.11857707509881422</v>
      </c>
      <c r="R4736">
        <v>254</v>
      </c>
      <c r="S4736">
        <v>253</v>
      </c>
      <c r="T4736">
        <v>203</v>
      </c>
      <c r="U4736">
        <v>4</v>
      </c>
      <c r="V4736">
        <v>7</v>
      </c>
      <c r="W4736">
        <v>0</v>
      </c>
      <c r="X4736">
        <v>39</v>
      </c>
      <c r="Y4736">
        <v>26</v>
      </c>
      <c r="Z4736">
        <v>0</v>
      </c>
      <c r="AA4736">
        <v>0</v>
      </c>
      <c r="AB4736">
        <v>0</v>
      </c>
      <c r="AC4736">
        <v>0</v>
      </c>
      <c r="AD4736">
        <v>203</v>
      </c>
      <c r="AE4736">
        <v>4</v>
      </c>
      <c r="AF4736">
        <v>7</v>
      </c>
      <c r="AG4736">
        <v>0</v>
      </c>
      <c r="AH4736">
        <v>39</v>
      </c>
      <c r="AI4736" s="3">
        <v>0.12807881773399016</v>
      </c>
      <c r="AJ4736" s="3">
        <v>0</v>
      </c>
      <c r="AK4736" s="3">
        <v>0</v>
      </c>
      <c r="AL4736" s="3">
        <v>0</v>
      </c>
      <c r="AM4736" s="3">
        <v>0</v>
      </c>
      <c r="AN4736" s="2">
        <f t="shared" si="156"/>
        <v>0.12204724409448819</v>
      </c>
      <c r="AO4736" s="2">
        <v>0.19762845849802371</v>
      </c>
      <c r="AP4736">
        <f t="shared" si="157"/>
        <v>31</v>
      </c>
    </row>
    <row r="4737" spans="1:42" ht="16.5" hidden="1" customHeight="1" x14ac:dyDescent="0.25">
      <c r="A4737" s="4" t="s">
        <v>801</v>
      </c>
      <c r="B4737" s="1" t="s">
        <v>749</v>
      </c>
      <c r="D4737" t="s">
        <v>32</v>
      </c>
      <c r="E4737" t="s">
        <v>33</v>
      </c>
      <c r="F4737" t="s">
        <v>750</v>
      </c>
      <c r="G4737">
        <v>27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31</v>
      </c>
      <c r="N4737" s="2">
        <v>0</v>
      </c>
      <c r="O4737" s="2">
        <v>0.12062256809338522</v>
      </c>
      <c r="P4737">
        <v>45</v>
      </c>
      <c r="Q4737" s="2">
        <v>0.16605166051660517</v>
      </c>
      <c r="R4737">
        <v>257</v>
      </c>
      <c r="S4737">
        <v>271</v>
      </c>
      <c r="T4737">
        <v>249</v>
      </c>
      <c r="U4737">
        <v>11</v>
      </c>
      <c r="V4737">
        <v>5</v>
      </c>
      <c r="W4737">
        <v>1</v>
      </c>
      <c r="X4737">
        <v>5</v>
      </c>
      <c r="Y4737">
        <v>40</v>
      </c>
      <c r="Z4737">
        <v>0</v>
      </c>
      <c r="AA4737">
        <v>0</v>
      </c>
      <c r="AB4737">
        <v>0</v>
      </c>
      <c r="AC4737">
        <v>0</v>
      </c>
      <c r="AD4737">
        <v>236</v>
      </c>
      <c r="AE4737">
        <v>11</v>
      </c>
      <c r="AF4737">
        <v>5</v>
      </c>
      <c r="AG4737">
        <v>1</v>
      </c>
      <c r="AH4737">
        <v>5</v>
      </c>
      <c r="AI4737" s="3">
        <v>0.11440677966101695</v>
      </c>
      <c r="AJ4737" s="3">
        <v>0</v>
      </c>
      <c r="AK4737" s="3">
        <v>0</v>
      </c>
      <c r="AL4737" s="3">
        <v>0</v>
      </c>
      <c r="AM4737" s="3">
        <v>0</v>
      </c>
      <c r="AN4737" s="2">
        <f t="shared" si="156"/>
        <v>0.12062256809338522</v>
      </c>
      <c r="AO4737" s="2">
        <v>8.5271317829457363E-2</v>
      </c>
      <c r="AP4737">
        <f t="shared" si="157"/>
        <v>31</v>
      </c>
    </row>
    <row r="4738" spans="1:42" ht="16.5" hidden="1" customHeight="1" x14ac:dyDescent="0.25">
      <c r="A4738" s="5" t="s">
        <v>795</v>
      </c>
      <c r="B4738" s="1" t="s">
        <v>609</v>
      </c>
      <c r="D4738" t="s">
        <v>32</v>
      </c>
      <c r="E4738" t="s">
        <v>134</v>
      </c>
      <c r="F4738" t="s">
        <v>610</v>
      </c>
      <c r="G4738">
        <v>31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31</v>
      </c>
      <c r="N4738" s="2">
        <v>0</v>
      </c>
      <c r="O4738" s="2">
        <v>0.10877192982456141</v>
      </c>
      <c r="P4738">
        <v>45</v>
      </c>
      <c r="Q4738" s="2">
        <v>0.15050167224080269</v>
      </c>
      <c r="R4738">
        <v>285</v>
      </c>
      <c r="S4738">
        <v>299</v>
      </c>
      <c r="T4738">
        <v>275</v>
      </c>
      <c r="U4738">
        <v>14</v>
      </c>
      <c r="V4738">
        <v>1</v>
      </c>
      <c r="W4738">
        <v>6</v>
      </c>
      <c r="X4738">
        <v>3</v>
      </c>
      <c r="Y4738">
        <v>43</v>
      </c>
      <c r="Z4738">
        <v>0</v>
      </c>
      <c r="AA4738">
        <v>0</v>
      </c>
      <c r="AB4738">
        <v>0</v>
      </c>
      <c r="AC4738">
        <v>0</v>
      </c>
      <c r="AD4738">
        <v>263</v>
      </c>
      <c r="AE4738">
        <v>14</v>
      </c>
      <c r="AF4738">
        <v>1</v>
      </c>
      <c r="AG4738">
        <v>6</v>
      </c>
      <c r="AH4738">
        <v>3</v>
      </c>
      <c r="AI4738" s="3">
        <v>0.11787072243346007</v>
      </c>
      <c r="AJ4738" s="3">
        <v>0</v>
      </c>
      <c r="AK4738" s="3">
        <v>0</v>
      </c>
      <c r="AL4738" s="3">
        <v>0</v>
      </c>
      <c r="AM4738" s="3">
        <v>0</v>
      </c>
      <c r="AN4738" s="2">
        <f t="shared" si="156"/>
        <v>0.10877192982456141</v>
      </c>
      <c r="AO4738" s="2">
        <v>8.3623693379790948E-2</v>
      </c>
      <c r="AP4738">
        <f t="shared" si="157"/>
        <v>31</v>
      </c>
    </row>
    <row r="4739" spans="1:42" ht="16.5" hidden="1" customHeight="1" x14ac:dyDescent="0.25">
      <c r="A4739" s="5" t="s">
        <v>790</v>
      </c>
      <c r="B4739" s="1" t="s">
        <v>264</v>
      </c>
      <c r="D4739" t="s">
        <v>32</v>
      </c>
      <c r="E4739" t="s">
        <v>265</v>
      </c>
      <c r="F4739" t="s">
        <v>266</v>
      </c>
      <c r="G4739">
        <v>28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31</v>
      </c>
      <c r="N4739" s="2">
        <v>0</v>
      </c>
      <c r="O4739" s="2">
        <v>0.10544217687074831</v>
      </c>
      <c r="P4739">
        <v>61</v>
      </c>
      <c r="Q4739" s="2">
        <v>0.18827160493827161</v>
      </c>
      <c r="R4739">
        <v>294</v>
      </c>
      <c r="S4739">
        <v>324</v>
      </c>
      <c r="T4739">
        <v>276</v>
      </c>
      <c r="U4739">
        <v>1</v>
      </c>
      <c r="V4739">
        <v>1</v>
      </c>
      <c r="W4739">
        <v>3</v>
      </c>
      <c r="X4739">
        <v>43</v>
      </c>
      <c r="Y4739">
        <v>49</v>
      </c>
      <c r="Z4739">
        <v>0</v>
      </c>
      <c r="AA4739">
        <v>0</v>
      </c>
      <c r="AB4739">
        <v>0</v>
      </c>
      <c r="AC4739">
        <v>4</v>
      </c>
      <c r="AD4739">
        <v>255</v>
      </c>
      <c r="AE4739">
        <v>1</v>
      </c>
      <c r="AF4739">
        <v>1</v>
      </c>
      <c r="AG4739">
        <v>3</v>
      </c>
      <c r="AH4739">
        <v>39</v>
      </c>
      <c r="AI4739" s="3">
        <v>0.10980392156862745</v>
      </c>
      <c r="AJ4739" s="3">
        <v>0</v>
      </c>
      <c r="AK4739" s="3">
        <v>0</v>
      </c>
      <c r="AL4739" s="3">
        <v>0</v>
      </c>
      <c r="AM4739" s="3">
        <v>0</v>
      </c>
      <c r="AN4739" s="2">
        <f t="shared" si="156"/>
        <v>0.10544217687074831</v>
      </c>
      <c r="AO4739" s="2">
        <v>0.14715719063545152</v>
      </c>
      <c r="AP4739">
        <f t="shared" si="157"/>
        <v>31</v>
      </c>
    </row>
    <row r="4740" spans="1:42" ht="16.5" hidden="1" customHeight="1" x14ac:dyDescent="0.25">
      <c r="A4740" s="5" t="s">
        <v>794</v>
      </c>
      <c r="B4740" s="1" t="s">
        <v>360</v>
      </c>
      <c r="D4740" t="s">
        <v>32</v>
      </c>
      <c r="E4740" t="s">
        <v>354</v>
      </c>
      <c r="F4740" t="s">
        <v>361</v>
      </c>
      <c r="G4740">
        <v>28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31</v>
      </c>
      <c r="N4740" s="2">
        <v>0</v>
      </c>
      <c r="O4740" s="2">
        <v>9.8101265822784806E-2</v>
      </c>
      <c r="P4740">
        <v>13</v>
      </c>
      <c r="Q4740" s="2">
        <v>4.3624161073825503E-2</v>
      </c>
      <c r="R4740">
        <v>316</v>
      </c>
      <c r="S4740">
        <v>298</v>
      </c>
      <c r="T4740">
        <v>290</v>
      </c>
      <c r="U4740">
        <v>0</v>
      </c>
      <c r="V4740">
        <v>0</v>
      </c>
      <c r="W4740">
        <v>6</v>
      </c>
      <c r="X4740">
        <v>2</v>
      </c>
      <c r="Y4740">
        <v>8</v>
      </c>
      <c r="Z4740">
        <v>0</v>
      </c>
      <c r="AA4740">
        <v>0</v>
      </c>
      <c r="AB4740">
        <v>0</v>
      </c>
      <c r="AC4740">
        <v>0</v>
      </c>
      <c r="AD4740">
        <v>310</v>
      </c>
      <c r="AE4740">
        <v>0</v>
      </c>
      <c r="AF4740">
        <v>0</v>
      </c>
      <c r="AG4740">
        <v>6</v>
      </c>
      <c r="AH4740">
        <v>2</v>
      </c>
      <c r="AI4740" s="3">
        <v>9.0322580645161285E-2</v>
      </c>
      <c r="AJ4740" s="3">
        <v>0</v>
      </c>
      <c r="AK4740" s="3">
        <v>0</v>
      </c>
      <c r="AL4740" s="3">
        <v>0</v>
      </c>
      <c r="AM4740" s="3">
        <v>0</v>
      </c>
      <c r="AN4740" s="2">
        <f t="shared" si="156"/>
        <v>9.8101265822784806E-2</v>
      </c>
      <c r="AO4740" s="2">
        <v>2.5157232704402517E-2</v>
      </c>
      <c r="AP4740">
        <f t="shared" si="157"/>
        <v>31</v>
      </c>
    </row>
    <row r="4741" spans="1:42" ht="16.5" hidden="1" customHeight="1" x14ac:dyDescent="0.25">
      <c r="A4741" s="5" t="s">
        <v>789</v>
      </c>
      <c r="B4741" s="1" t="s">
        <v>194</v>
      </c>
      <c r="D4741" t="s">
        <v>32</v>
      </c>
      <c r="E4741" t="s">
        <v>192</v>
      </c>
      <c r="F4741" t="s">
        <v>195</v>
      </c>
      <c r="G4741">
        <v>31</v>
      </c>
      <c r="H4741">
        <v>0</v>
      </c>
      <c r="I4741">
        <v>0</v>
      </c>
      <c r="J4741">
        <v>0</v>
      </c>
      <c r="K4741">
        <v>0</v>
      </c>
      <c r="L4741">
        <v>3</v>
      </c>
      <c r="M4741">
        <v>28</v>
      </c>
      <c r="N4741" s="2">
        <v>9.4043887147335428E-3</v>
      </c>
      <c r="O4741" s="2">
        <v>8.7774294670846395E-2</v>
      </c>
      <c r="P4741">
        <v>145</v>
      </c>
      <c r="Q4741" s="2">
        <v>0.3348729792147806</v>
      </c>
      <c r="R4741">
        <v>319</v>
      </c>
      <c r="S4741">
        <v>433</v>
      </c>
      <c r="T4741">
        <v>409</v>
      </c>
      <c r="U4741">
        <v>0</v>
      </c>
      <c r="V4741">
        <v>5</v>
      </c>
      <c r="W4741">
        <v>5</v>
      </c>
      <c r="X4741">
        <v>14</v>
      </c>
      <c r="Y4741">
        <v>138</v>
      </c>
      <c r="Z4741">
        <v>0</v>
      </c>
      <c r="AA4741">
        <v>0</v>
      </c>
      <c r="AB4741">
        <v>0</v>
      </c>
      <c r="AC4741">
        <v>4</v>
      </c>
      <c r="AD4741">
        <v>302</v>
      </c>
      <c r="AE4741">
        <v>0</v>
      </c>
      <c r="AF4741">
        <v>5</v>
      </c>
      <c r="AG4741">
        <v>5</v>
      </c>
      <c r="AH4741">
        <v>10</v>
      </c>
      <c r="AI4741" s="3">
        <v>0.10264900662251655</v>
      </c>
      <c r="AJ4741" s="3">
        <v>0</v>
      </c>
      <c r="AK4741" s="3">
        <v>0</v>
      </c>
      <c r="AL4741" s="3">
        <v>0</v>
      </c>
      <c r="AM4741" s="3">
        <v>0</v>
      </c>
      <c r="AN4741" s="2">
        <f t="shared" si="156"/>
        <v>9.7178683385579945E-2</v>
      </c>
      <c r="AO4741" s="2">
        <v>6.2111801242236024E-2</v>
      </c>
      <c r="AP4741">
        <f t="shared" si="157"/>
        <v>31</v>
      </c>
    </row>
    <row r="4742" spans="1:42" ht="16.5" hidden="1" customHeight="1" x14ac:dyDescent="0.25">
      <c r="A4742" s="5" t="s">
        <v>802</v>
      </c>
      <c r="B4742" s="1" t="s">
        <v>609</v>
      </c>
      <c r="D4742" t="s">
        <v>32</v>
      </c>
      <c r="E4742" t="s">
        <v>134</v>
      </c>
      <c r="F4742" t="s">
        <v>610</v>
      </c>
      <c r="G4742">
        <v>29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31</v>
      </c>
      <c r="N4742" s="2">
        <v>0</v>
      </c>
      <c r="O4742" s="2">
        <v>9.7178683385579931E-2</v>
      </c>
      <c r="P4742">
        <v>13</v>
      </c>
      <c r="Q4742" s="2">
        <v>4.3189368770764118E-2</v>
      </c>
      <c r="R4742">
        <v>319</v>
      </c>
      <c r="S4742">
        <v>301</v>
      </c>
      <c r="T4742">
        <v>291</v>
      </c>
      <c r="U4742">
        <v>9</v>
      </c>
      <c r="V4742">
        <v>0</v>
      </c>
      <c r="W4742">
        <v>0</v>
      </c>
      <c r="X4742">
        <v>1</v>
      </c>
      <c r="Y4742">
        <v>9</v>
      </c>
      <c r="Z4742">
        <v>0</v>
      </c>
      <c r="AA4742">
        <v>0</v>
      </c>
      <c r="AB4742">
        <v>0</v>
      </c>
      <c r="AC4742">
        <v>0</v>
      </c>
      <c r="AD4742">
        <v>311</v>
      </c>
      <c r="AE4742">
        <v>9</v>
      </c>
      <c r="AF4742">
        <v>0</v>
      </c>
      <c r="AG4742">
        <v>0</v>
      </c>
      <c r="AH4742">
        <v>1</v>
      </c>
      <c r="AI4742" s="3">
        <v>9.3247588424437297E-2</v>
      </c>
      <c r="AJ4742" s="3">
        <v>0</v>
      </c>
      <c r="AK4742" s="3">
        <v>0</v>
      </c>
      <c r="AL4742" s="3">
        <v>0</v>
      </c>
      <c r="AM4742" s="3">
        <v>0</v>
      </c>
      <c r="AN4742" s="2">
        <f t="shared" si="156"/>
        <v>9.7178683385579931E-2</v>
      </c>
      <c r="AO4742" s="2">
        <v>3.1152647975077882E-2</v>
      </c>
      <c r="AP4742">
        <f t="shared" si="157"/>
        <v>31</v>
      </c>
    </row>
    <row r="4743" spans="1:42" ht="16.5" hidden="1" customHeight="1" x14ac:dyDescent="0.25">
      <c r="A4743" s="4" t="s">
        <v>798</v>
      </c>
      <c r="B4743" s="1" t="s">
        <v>360</v>
      </c>
      <c r="D4743" t="s">
        <v>32</v>
      </c>
      <c r="E4743" t="s">
        <v>354</v>
      </c>
      <c r="F4743" t="s">
        <v>361</v>
      </c>
      <c r="G4743">
        <v>25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31</v>
      </c>
      <c r="N4743" s="2">
        <v>0</v>
      </c>
      <c r="O4743" s="2">
        <v>9.7178683385579931E-2</v>
      </c>
      <c r="P4743">
        <v>8</v>
      </c>
      <c r="Q4743" s="2">
        <v>2.7027027027027029E-2</v>
      </c>
      <c r="R4743">
        <v>319</v>
      </c>
      <c r="S4743">
        <v>296</v>
      </c>
      <c r="T4743">
        <v>270</v>
      </c>
      <c r="U4743">
        <v>2</v>
      </c>
      <c r="V4743">
        <v>0</v>
      </c>
      <c r="W4743">
        <v>4</v>
      </c>
      <c r="X4743">
        <v>20</v>
      </c>
      <c r="Y4743">
        <v>8</v>
      </c>
      <c r="Z4743">
        <v>0</v>
      </c>
      <c r="AA4743">
        <v>0</v>
      </c>
      <c r="AB4743">
        <v>0</v>
      </c>
      <c r="AC4743">
        <v>0</v>
      </c>
      <c r="AD4743">
        <v>287</v>
      </c>
      <c r="AE4743">
        <v>2</v>
      </c>
      <c r="AF4743">
        <v>0</v>
      </c>
      <c r="AG4743">
        <v>4</v>
      </c>
      <c r="AH4743">
        <v>20</v>
      </c>
      <c r="AI4743" s="3">
        <v>8.7108013937282236E-2</v>
      </c>
      <c r="AJ4743" s="3">
        <v>0</v>
      </c>
      <c r="AK4743" s="3">
        <v>0</v>
      </c>
      <c r="AL4743" s="3">
        <v>0</v>
      </c>
      <c r="AM4743" s="3">
        <v>0</v>
      </c>
      <c r="AN4743" s="2">
        <f t="shared" si="156"/>
        <v>9.7178683385579931E-2</v>
      </c>
      <c r="AO4743" s="2">
        <v>8.3067092651757185E-2</v>
      </c>
      <c r="AP4743">
        <f t="shared" si="157"/>
        <v>31</v>
      </c>
    </row>
    <row r="4744" spans="1:42" ht="16.5" hidden="1" customHeight="1" x14ac:dyDescent="0.25">
      <c r="A4744" s="4" t="s">
        <v>800</v>
      </c>
      <c r="B4744" s="1" t="s">
        <v>756</v>
      </c>
      <c r="D4744" t="s">
        <v>32</v>
      </c>
      <c r="E4744" t="s">
        <v>95</v>
      </c>
      <c r="F4744" t="s">
        <v>757</v>
      </c>
      <c r="G4744">
        <v>27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31</v>
      </c>
      <c r="N4744" s="2">
        <v>0</v>
      </c>
      <c r="O4744" s="2">
        <v>9.7178683385579931E-2</v>
      </c>
      <c r="P4744">
        <v>39</v>
      </c>
      <c r="Q4744" s="2">
        <v>0.11926605504587157</v>
      </c>
      <c r="R4744">
        <v>319</v>
      </c>
      <c r="S4744">
        <v>327</v>
      </c>
      <c r="T4744">
        <v>300</v>
      </c>
      <c r="U4744">
        <v>15</v>
      </c>
      <c r="V4744">
        <v>3</v>
      </c>
      <c r="W4744">
        <v>5</v>
      </c>
      <c r="X4744">
        <v>4</v>
      </c>
      <c r="Y4744">
        <v>28</v>
      </c>
      <c r="Z4744">
        <v>6</v>
      </c>
      <c r="AA4744">
        <v>0</v>
      </c>
      <c r="AB4744">
        <v>0</v>
      </c>
      <c r="AC4744">
        <v>0</v>
      </c>
      <c r="AD4744">
        <v>299</v>
      </c>
      <c r="AE4744">
        <v>9</v>
      </c>
      <c r="AF4744">
        <v>3</v>
      </c>
      <c r="AG4744">
        <v>5</v>
      </c>
      <c r="AH4744">
        <v>4</v>
      </c>
      <c r="AI4744" s="3">
        <v>9.0301003344481601E-2</v>
      </c>
      <c r="AJ4744" s="3">
        <v>0</v>
      </c>
      <c r="AK4744" s="3">
        <v>0</v>
      </c>
      <c r="AL4744" s="3">
        <v>0</v>
      </c>
      <c r="AM4744" s="3">
        <v>0</v>
      </c>
      <c r="AN4744" s="2">
        <f t="shared" si="156"/>
        <v>9.7178683385579931E-2</v>
      </c>
      <c r="AO4744" s="2">
        <v>6.5625000000000003E-2</v>
      </c>
      <c r="AP4744">
        <f t="shared" si="157"/>
        <v>31</v>
      </c>
    </row>
    <row r="4745" spans="1:42" ht="16.5" hidden="1" customHeight="1" x14ac:dyDescent="0.25">
      <c r="A4745" s="5" t="s">
        <v>794</v>
      </c>
      <c r="B4745" s="1" t="s">
        <v>367</v>
      </c>
      <c r="D4745" t="s">
        <v>32</v>
      </c>
      <c r="E4745" t="s">
        <v>368</v>
      </c>
      <c r="F4745" t="s">
        <v>369</v>
      </c>
      <c r="G4745">
        <v>24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31</v>
      </c>
      <c r="N4745" s="2">
        <v>0</v>
      </c>
      <c r="O4745" s="2">
        <v>9.337349397590361E-2</v>
      </c>
      <c r="P4745">
        <v>24</v>
      </c>
      <c r="Q4745" s="2">
        <v>7.3846153846153853E-2</v>
      </c>
      <c r="R4745">
        <v>332</v>
      </c>
      <c r="S4745">
        <v>325</v>
      </c>
      <c r="T4745">
        <v>317</v>
      </c>
      <c r="U4745">
        <v>0</v>
      </c>
      <c r="V4745">
        <v>0</v>
      </c>
      <c r="W4745">
        <v>1</v>
      </c>
      <c r="X4745">
        <v>7</v>
      </c>
      <c r="Y4745">
        <v>19</v>
      </c>
      <c r="Z4745">
        <v>0</v>
      </c>
      <c r="AA4745">
        <v>0</v>
      </c>
      <c r="AB4745">
        <v>0</v>
      </c>
      <c r="AC4745">
        <v>0</v>
      </c>
      <c r="AD4745">
        <v>322</v>
      </c>
      <c r="AE4745">
        <v>0</v>
      </c>
      <c r="AF4745">
        <v>0</v>
      </c>
      <c r="AG4745">
        <v>1</v>
      </c>
      <c r="AH4745">
        <v>7</v>
      </c>
      <c r="AI4745" s="3">
        <v>7.4534161490683232E-2</v>
      </c>
      <c r="AJ4745" s="3">
        <v>0</v>
      </c>
      <c r="AK4745" s="3">
        <v>0</v>
      </c>
      <c r="AL4745" s="3">
        <v>0</v>
      </c>
      <c r="AM4745" s="3">
        <v>0</v>
      </c>
      <c r="AN4745" s="2">
        <f t="shared" si="156"/>
        <v>9.337349397590361E-2</v>
      </c>
      <c r="AO4745" s="2">
        <v>2.4242424242424242E-2</v>
      </c>
      <c r="AP4745">
        <f t="shared" si="157"/>
        <v>31</v>
      </c>
    </row>
    <row r="4746" spans="1:42" ht="16.5" hidden="1" customHeight="1" x14ac:dyDescent="0.25">
      <c r="A4746" s="4" t="s">
        <v>797</v>
      </c>
      <c r="B4746" s="1" t="s">
        <v>445</v>
      </c>
      <c r="D4746" t="s">
        <v>32</v>
      </c>
      <c r="E4746" t="s">
        <v>443</v>
      </c>
      <c r="F4746" t="s">
        <v>446</v>
      </c>
      <c r="G4746">
        <v>21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31</v>
      </c>
      <c r="N4746" s="2">
        <v>0</v>
      </c>
      <c r="O4746" s="2">
        <v>9.1988130563798218E-2</v>
      </c>
      <c r="P4746">
        <v>75</v>
      </c>
      <c r="Q4746" s="2">
        <v>0.19685039370078741</v>
      </c>
      <c r="R4746">
        <v>337</v>
      </c>
      <c r="S4746">
        <v>381</v>
      </c>
      <c r="T4746">
        <v>370</v>
      </c>
      <c r="U4746">
        <v>1</v>
      </c>
      <c r="V4746">
        <v>5</v>
      </c>
      <c r="W4746">
        <v>2</v>
      </c>
      <c r="X4746">
        <v>3</v>
      </c>
      <c r="Y4746">
        <v>70</v>
      </c>
      <c r="Z4746">
        <v>0</v>
      </c>
      <c r="AA4746">
        <v>0</v>
      </c>
      <c r="AB4746">
        <v>0</v>
      </c>
      <c r="AC4746">
        <v>0</v>
      </c>
      <c r="AD4746">
        <v>321</v>
      </c>
      <c r="AE4746">
        <v>1</v>
      </c>
      <c r="AF4746">
        <v>5</v>
      </c>
      <c r="AG4746">
        <v>2</v>
      </c>
      <c r="AH4746">
        <v>3</v>
      </c>
      <c r="AI4746" s="3">
        <v>6.5420560747663545E-2</v>
      </c>
      <c r="AJ4746" s="3">
        <v>0</v>
      </c>
      <c r="AK4746" s="3">
        <v>0</v>
      </c>
      <c r="AL4746" s="3">
        <v>0</v>
      </c>
      <c r="AM4746" s="3">
        <v>0</v>
      </c>
      <c r="AN4746" s="2">
        <f t="shared" si="156"/>
        <v>9.1988130563798218E-2</v>
      </c>
      <c r="AO4746" s="2">
        <v>3.313253012048193E-2</v>
      </c>
      <c r="AP4746">
        <f t="shared" si="157"/>
        <v>31</v>
      </c>
    </row>
    <row r="4747" spans="1:42" ht="16.5" hidden="1" customHeight="1" x14ac:dyDescent="0.25">
      <c r="A4747" s="5" t="s">
        <v>787</v>
      </c>
      <c r="B4747" s="1" t="s">
        <v>367</v>
      </c>
      <c r="D4747" t="s">
        <v>32</v>
      </c>
      <c r="E4747" t="s">
        <v>368</v>
      </c>
      <c r="F4747" t="s">
        <v>369</v>
      </c>
      <c r="G4747">
        <v>28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31</v>
      </c>
      <c r="N4747" s="2">
        <v>0</v>
      </c>
      <c r="O4747" s="2">
        <v>8.7323943661971826E-2</v>
      </c>
      <c r="P4747">
        <v>14</v>
      </c>
      <c r="Q4747" s="2">
        <v>4.142011834319527E-2</v>
      </c>
      <c r="R4747">
        <v>355</v>
      </c>
      <c r="S4747">
        <v>338</v>
      </c>
      <c r="T4747">
        <v>332</v>
      </c>
      <c r="U4747">
        <v>0</v>
      </c>
      <c r="V4747">
        <v>3</v>
      </c>
      <c r="W4747">
        <v>3</v>
      </c>
      <c r="X4747">
        <v>0</v>
      </c>
      <c r="Y4747">
        <v>11</v>
      </c>
      <c r="Z4747">
        <v>0</v>
      </c>
      <c r="AA4747">
        <v>0</v>
      </c>
      <c r="AB4747">
        <v>0</v>
      </c>
      <c r="AC4747">
        <v>0</v>
      </c>
      <c r="AD4747">
        <v>349</v>
      </c>
      <c r="AE4747">
        <v>0</v>
      </c>
      <c r="AF4747">
        <v>3</v>
      </c>
      <c r="AG4747">
        <v>3</v>
      </c>
      <c r="AH4747">
        <v>0</v>
      </c>
      <c r="AI4747" s="3">
        <v>8.0229226361031525E-2</v>
      </c>
      <c r="AJ4747" s="3">
        <v>0</v>
      </c>
      <c r="AK4747" s="3">
        <v>0</v>
      </c>
      <c r="AL4747" s="3">
        <v>0</v>
      </c>
      <c r="AM4747" s="3">
        <v>0</v>
      </c>
      <c r="AN4747" s="2">
        <f t="shared" si="156"/>
        <v>8.7323943661971826E-2</v>
      </c>
      <c r="AO4747" s="2">
        <v>1.6901408450704224E-2</v>
      </c>
      <c r="AP4747">
        <f t="shared" si="157"/>
        <v>31</v>
      </c>
    </row>
    <row r="4748" spans="1:42" ht="16.5" hidden="1" customHeight="1" x14ac:dyDescent="0.25">
      <c r="A4748" s="5" t="s">
        <v>793</v>
      </c>
      <c r="B4748" s="1" t="s">
        <v>439</v>
      </c>
      <c r="D4748" t="s">
        <v>32</v>
      </c>
      <c r="E4748" t="s">
        <v>440</v>
      </c>
      <c r="F4748" t="s">
        <v>441</v>
      </c>
      <c r="G4748">
        <v>28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31</v>
      </c>
      <c r="N4748" s="2">
        <v>0</v>
      </c>
      <c r="O4748" s="2">
        <v>8.3109919571045576E-2</v>
      </c>
      <c r="P4748">
        <v>31</v>
      </c>
      <c r="Q4748" s="2">
        <v>8.3109919571045576E-2</v>
      </c>
      <c r="R4748">
        <v>373</v>
      </c>
      <c r="S4748">
        <v>373</v>
      </c>
      <c r="T4748">
        <v>337</v>
      </c>
      <c r="U4748">
        <v>6</v>
      </c>
      <c r="V4748">
        <v>12</v>
      </c>
      <c r="W4748">
        <v>0</v>
      </c>
      <c r="X4748">
        <v>18</v>
      </c>
      <c r="Y4748">
        <v>30</v>
      </c>
      <c r="Z4748">
        <v>0</v>
      </c>
      <c r="AA4748">
        <v>0</v>
      </c>
      <c r="AB4748">
        <v>0</v>
      </c>
      <c r="AC4748">
        <v>0</v>
      </c>
      <c r="AD4748">
        <v>335</v>
      </c>
      <c r="AE4748">
        <v>6</v>
      </c>
      <c r="AF4748">
        <v>12</v>
      </c>
      <c r="AG4748">
        <v>0</v>
      </c>
      <c r="AH4748">
        <v>18</v>
      </c>
      <c r="AI4748" s="3">
        <v>8.3582089552238809E-2</v>
      </c>
      <c r="AJ4748" s="3">
        <v>0</v>
      </c>
      <c r="AK4748" s="3">
        <v>0</v>
      </c>
      <c r="AL4748" s="3">
        <v>0</v>
      </c>
      <c r="AM4748" s="3">
        <v>0</v>
      </c>
      <c r="AN4748" s="2">
        <f t="shared" si="156"/>
        <v>8.3109919571045576E-2</v>
      </c>
      <c r="AO4748" s="2">
        <v>9.7035040431266845E-2</v>
      </c>
      <c r="AP4748">
        <f t="shared" si="157"/>
        <v>31</v>
      </c>
    </row>
    <row r="4749" spans="1:42" ht="16.5" hidden="1" customHeight="1" x14ac:dyDescent="0.25">
      <c r="A4749" s="4" t="s">
        <v>796</v>
      </c>
      <c r="B4749" s="1" t="s">
        <v>439</v>
      </c>
      <c r="D4749" t="s">
        <v>32</v>
      </c>
      <c r="E4749" t="s">
        <v>440</v>
      </c>
      <c r="F4749" t="s">
        <v>441</v>
      </c>
      <c r="G4749">
        <v>23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31</v>
      </c>
      <c r="N4749" s="2">
        <v>0</v>
      </c>
      <c r="O4749" s="2">
        <v>8.0939947780678853E-2</v>
      </c>
      <c r="P4749">
        <v>40</v>
      </c>
      <c r="Q4749" s="2">
        <v>0.10204081632653061</v>
      </c>
      <c r="R4749">
        <v>383</v>
      </c>
      <c r="S4749">
        <v>392</v>
      </c>
      <c r="T4749">
        <v>343</v>
      </c>
      <c r="U4749">
        <v>7</v>
      </c>
      <c r="V4749">
        <v>6</v>
      </c>
      <c r="W4749">
        <v>1</v>
      </c>
      <c r="X4749">
        <v>35</v>
      </c>
      <c r="Y4749">
        <v>27</v>
      </c>
      <c r="Z4749">
        <v>0</v>
      </c>
      <c r="AA4749">
        <v>0</v>
      </c>
      <c r="AB4749">
        <v>0</v>
      </c>
      <c r="AC4749">
        <v>7</v>
      </c>
      <c r="AD4749">
        <v>339</v>
      </c>
      <c r="AE4749">
        <v>7</v>
      </c>
      <c r="AF4749">
        <v>6</v>
      </c>
      <c r="AG4749">
        <v>1</v>
      </c>
      <c r="AH4749">
        <v>28</v>
      </c>
      <c r="AI4749" s="3">
        <v>6.7846607669616518E-2</v>
      </c>
      <c r="AJ4749" s="3">
        <v>0</v>
      </c>
      <c r="AK4749" s="3">
        <v>0</v>
      </c>
      <c r="AL4749" s="3">
        <v>0</v>
      </c>
      <c r="AM4749" s="3">
        <v>0</v>
      </c>
      <c r="AN4749" s="2">
        <f t="shared" si="156"/>
        <v>8.0939947780678853E-2</v>
      </c>
      <c r="AO4749" s="2">
        <v>0.11023622047244094</v>
      </c>
      <c r="AP4749">
        <f t="shared" si="157"/>
        <v>31</v>
      </c>
    </row>
    <row r="4750" spans="1:42" ht="16.5" hidden="1" customHeight="1" x14ac:dyDescent="0.25">
      <c r="A4750" s="5" t="s">
        <v>789</v>
      </c>
      <c r="B4750" s="1" t="s">
        <v>445</v>
      </c>
      <c r="D4750" t="s">
        <v>32</v>
      </c>
      <c r="E4750" t="s">
        <v>443</v>
      </c>
      <c r="F4750" t="s">
        <v>446</v>
      </c>
      <c r="G4750">
        <v>26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31</v>
      </c>
      <c r="N4750" s="2">
        <v>0</v>
      </c>
      <c r="O4750" s="2">
        <v>7.5794621026894868E-2</v>
      </c>
      <c r="P4750">
        <v>22</v>
      </c>
      <c r="Q4750" s="2">
        <v>5.5E-2</v>
      </c>
      <c r="R4750">
        <v>409</v>
      </c>
      <c r="S4750">
        <v>400</v>
      </c>
      <c r="T4750">
        <v>399</v>
      </c>
      <c r="U4750">
        <v>0</v>
      </c>
      <c r="V4750">
        <v>1</v>
      </c>
      <c r="W4750">
        <v>0</v>
      </c>
      <c r="X4750">
        <v>0</v>
      </c>
      <c r="Y4750">
        <v>21</v>
      </c>
      <c r="Z4750">
        <v>0</v>
      </c>
      <c r="AA4750">
        <v>0</v>
      </c>
      <c r="AB4750">
        <v>0</v>
      </c>
      <c r="AC4750">
        <v>0</v>
      </c>
      <c r="AD4750">
        <v>404</v>
      </c>
      <c r="AE4750">
        <v>0</v>
      </c>
      <c r="AF4750">
        <v>1</v>
      </c>
      <c r="AG4750">
        <v>0</v>
      </c>
      <c r="AH4750">
        <v>0</v>
      </c>
      <c r="AI4750" s="3">
        <v>6.4356435643564358E-2</v>
      </c>
      <c r="AJ4750" s="3">
        <v>0</v>
      </c>
      <c r="AK4750" s="3">
        <v>0</v>
      </c>
      <c r="AL4750" s="3">
        <v>0</v>
      </c>
      <c r="AM4750" s="3">
        <v>0</v>
      </c>
      <c r="AN4750" s="2">
        <f t="shared" si="156"/>
        <v>7.5794621026894868E-2</v>
      </c>
      <c r="AO4750" s="2">
        <v>2.4691358024691358E-3</v>
      </c>
      <c r="AP4750">
        <f t="shared" si="157"/>
        <v>31</v>
      </c>
    </row>
    <row r="4751" spans="1:42" ht="16.5" hidden="1" customHeight="1" x14ac:dyDescent="0.25">
      <c r="A4751" s="5" t="s">
        <v>795</v>
      </c>
      <c r="B4751" t="s">
        <v>710</v>
      </c>
      <c r="D4751" t="s">
        <v>32</v>
      </c>
      <c r="E4751" t="s">
        <v>443</v>
      </c>
      <c r="F4751" t="s">
        <v>711</v>
      </c>
      <c r="G4751">
        <v>18</v>
      </c>
      <c r="H4751">
        <v>5</v>
      </c>
      <c r="I4751">
        <v>0</v>
      </c>
      <c r="J4751">
        <v>0</v>
      </c>
      <c r="K4751">
        <v>3</v>
      </c>
      <c r="L4751">
        <v>3</v>
      </c>
      <c r="M4751">
        <v>28</v>
      </c>
      <c r="N4751" s="2">
        <v>7.3170731707317077E-3</v>
      </c>
      <c r="O4751" s="2">
        <v>6.8292682926829273E-2</v>
      </c>
      <c r="P4751">
        <v>94</v>
      </c>
      <c r="Q4751" s="2">
        <v>0.19873150105708245</v>
      </c>
      <c r="R4751">
        <v>410</v>
      </c>
      <c r="S4751">
        <v>473</v>
      </c>
      <c r="T4751">
        <v>399</v>
      </c>
      <c r="U4751">
        <v>49</v>
      </c>
      <c r="V4751">
        <v>5</v>
      </c>
      <c r="W4751">
        <v>4</v>
      </c>
      <c r="X4751">
        <v>16</v>
      </c>
      <c r="Y4751">
        <v>57</v>
      </c>
      <c r="Z4751">
        <v>27</v>
      </c>
      <c r="AA4751">
        <v>3</v>
      </c>
      <c r="AB4751">
        <v>0</v>
      </c>
      <c r="AC4751">
        <v>0</v>
      </c>
      <c r="AD4751">
        <v>360</v>
      </c>
      <c r="AE4751">
        <v>27</v>
      </c>
      <c r="AF4751">
        <v>2</v>
      </c>
      <c r="AG4751">
        <v>4</v>
      </c>
      <c r="AH4751">
        <v>19</v>
      </c>
      <c r="AI4751" s="3">
        <v>0.05</v>
      </c>
      <c r="AJ4751" s="3">
        <v>0.18518518518518517</v>
      </c>
      <c r="AK4751" s="3">
        <v>0</v>
      </c>
      <c r="AL4751" s="3">
        <v>0</v>
      </c>
      <c r="AM4751" s="3">
        <v>0.15789473684210525</v>
      </c>
      <c r="AN4751" s="2">
        <f t="shared" si="156"/>
        <v>7.5609756097560987E-2</v>
      </c>
      <c r="AO4751" s="2">
        <v>0.12621359223300971</v>
      </c>
      <c r="AP4751">
        <f t="shared" si="157"/>
        <v>31</v>
      </c>
    </row>
    <row r="4752" spans="1:42" ht="16.5" hidden="1" customHeight="1" x14ac:dyDescent="0.25">
      <c r="A4752" s="5" t="s">
        <v>787</v>
      </c>
      <c r="B4752" s="1" t="s">
        <v>400</v>
      </c>
      <c r="D4752" t="s">
        <v>32</v>
      </c>
      <c r="E4752" t="s">
        <v>388</v>
      </c>
      <c r="F4752" t="s">
        <v>401</v>
      </c>
      <c r="G4752">
        <v>30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31</v>
      </c>
      <c r="N4752" s="2">
        <v>0</v>
      </c>
      <c r="O4752" s="2">
        <v>7.5060532687651338E-2</v>
      </c>
      <c r="P4752">
        <v>87</v>
      </c>
      <c r="Q4752" s="2">
        <v>0.18550106609808104</v>
      </c>
      <c r="R4752">
        <v>413</v>
      </c>
      <c r="S4752">
        <v>469</v>
      </c>
      <c r="T4752">
        <v>451</v>
      </c>
      <c r="U4752">
        <v>4</v>
      </c>
      <c r="V4752">
        <v>0</v>
      </c>
      <c r="W4752">
        <v>8</v>
      </c>
      <c r="X4752">
        <v>6</v>
      </c>
      <c r="Y4752">
        <v>84</v>
      </c>
      <c r="Z4752">
        <v>0</v>
      </c>
      <c r="AA4752">
        <v>0</v>
      </c>
      <c r="AB4752">
        <v>0</v>
      </c>
      <c r="AC4752">
        <v>0</v>
      </c>
      <c r="AD4752">
        <v>397</v>
      </c>
      <c r="AE4752">
        <v>4</v>
      </c>
      <c r="AF4752">
        <v>0</v>
      </c>
      <c r="AG4752">
        <v>8</v>
      </c>
      <c r="AH4752">
        <v>6</v>
      </c>
      <c r="AI4752" s="3">
        <v>7.5566750629722929E-2</v>
      </c>
      <c r="AJ4752" s="3">
        <v>0</v>
      </c>
      <c r="AK4752" s="3">
        <v>0</v>
      </c>
      <c r="AL4752" s="3">
        <v>0</v>
      </c>
      <c r="AM4752" s="3">
        <v>0</v>
      </c>
      <c r="AN4752" s="2">
        <f t="shared" si="156"/>
        <v>7.5060532687651338E-2</v>
      </c>
      <c r="AO4752" s="2">
        <v>4.3373493975903614E-2</v>
      </c>
      <c r="AP4752">
        <f t="shared" si="157"/>
        <v>31</v>
      </c>
    </row>
    <row r="4753" spans="1:42" ht="16.5" hidden="1" customHeight="1" x14ac:dyDescent="0.25">
      <c r="A4753" s="5" t="s">
        <v>802</v>
      </c>
      <c r="B4753" s="1" t="s">
        <v>360</v>
      </c>
      <c r="D4753" t="s">
        <v>32</v>
      </c>
      <c r="E4753" t="s">
        <v>354</v>
      </c>
      <c r="F4753" t="s">
        <v>361</v>
      </c>
      <c r="G4753">
        <v>25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31</v>
      </c>
      <c r="N4753" s="2">
        <v>0</v>
      </c>
      <c r="O4753" s="2">
        <v>7.3634204275534437E-2</v>
      </c>
      <c r="P4753">
        <v>6</v>
      </c>
      <c r="Q4753" s="2">
        <v>1.5151515151515152E-2</v>
      </c>
      <c r="R4753">
        <v>421</v>
      </c>
      <c r="S4753">
        <v>396</v>
      </c>
      <c r="T4753">
        <v>392</v>
      </c>
      <c r="U4753">
        <v>0</v>
      </c>
      <c r="V4753">
        <v>1</v>
      </c>
      <c r="W4753">
        <v>0</v>
      </c>
      <c r="X4753">
        <v>3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417</v>
      </c>
      <c r="AE4753">
        <v>0</v>
      </c>
      <c r="AF4753">
        <v>1</v>
      </c>
      <c r="AG4753">
        <v>0</v>
      </c>
      <c r="AH4753">
        <v>3</v>
      </c>
      <c r="AI4753" s="3">
        <v>5.9952038369304558E-2</v>
      </c>
      <c r="AJ4753" s="3">
        <v>0</v>
      </c>
      <c r="AK4753" s="3">
        <v>0</v>
      </c>
      <c r="AL4753" s="3">
        <v>0</v>
      </c>
      <c r="AM4753" s="3">
        <v>0</v>
      </c>
      <c r="AN4753" s="2">
        <f t="shared" si="156"/>
        <v>7.3634204275534437E-2</v>
      </c>
      <c r="AO4753" s="2">
        <v>9.5011876484560574E-3</v>
      </c>
      <c r="AP4753">
        <f t="shared" si="157"/>
        <v>31</v>
      </c>
    </row>
    <row r="4754" spans="1:42" ht="16.5" hidden="1" customHeight="1" x14ac:dyDescent="0.25">
      <c r="A4754" s="5" t="s">
        <v>790</v>
      </c>
      <c r="B4754" t="s">
        <v>672</v>
      </c>
      <c r="D4754" t="s">
        <v>32</v>
      </c>
      <c r="E4754" t="s">
        <v>141</v>
      </c>
      <c r="F4754" t="s">
        <v>673</v>
      </c>
      <c r="G4754">
        <v>29</v>
      </c>
      <c r="H4754">
        <v>0</v>
      </c>
      <c r="I4754">
        <v>0</v>
      </c>
      <c r="J4754">
        <v>0</v>
      </c>
      <c r="K4754">
        <v>0</v>
      </c>
      <c r="L4754">
        <v>3</v>
      </c>
      <c r="M4754">
        <v>28</v>
      </c>
      <c r="N4754" s="2">
        <v>6.6518847006651885E-3</v>
      </c>
      <c r="O4754" s="2">
        <v>6.2084257206208429E-2</v>
      </c>
      <c r="P4754">
        <v>82</v>
      </c>
      <c r="Q4754" s="2">
        <v>0.16334661354581673</v>
      </c>
      <c r="R4754">
        <v>451</v>
      </c>
      <c r="S4754">
        <v>502</v>
      </c>
      <c r="T4754">
        <v>418</v>
      </c>
      <c r="U4754">
        <v>69</v>
      </c>
      <c r="V4754">
        <v>4</v>
      </c>
      <c r="W4754">
        <v>7</v>
      </c>
      <c r="X4754">
        <v>4</v>
      </c>
      <c r="Y4754">
        <v>37</v>
      </c>
      <c r="Z4754">
        <v>41</v>
      </c>
      <c r="AA4754">
        <v>0</v>
      </c>
      <c r="AB4754">
        <v>0</v>
      </c>
      <c r="AC4754">
        <v>0</v>
      </c>
      <c r="AD4754">
        <v>410</v>
      </c>
      <c r="AE4754">
        <v>28</v>
      </c>
      <c r="AF4754">
        <v>4</v>
      </c>
      <c r="AG4754">
        <v>7</v>
      </c>
      <c r="AH4754">
        <v>4</v>
      </c>
      <c r="AI4754" s="3">
        <v>7.0731707317073164E-2</v>
      </c>
      <c r="AJ4754" s="3">
        <v>0</v>
      </c>
      <c r="AK4754" s="3">
        <v>0</v>
      </c>
      <c r="AL4754" s="3">
        <v>0</v>
      </c>
      <c r="AM4754" s="3">
        <v>0</v>
      </c>
      <c r="AN4754" s="2">
        <f t="shared" si="156"/>
        <v>6.8736141906873618E-2</v>
      </c>
      <c r="AO4754" s="2">
        <v>9.4922737306843266E-2</v>
      </c>
      <c r="AP4754">
        <f t="shared" si="157"/>
        <v>31</v>
      </c>
    </row>
    <row r="4755" spans="1:42" ht="16.5" hidden="1" customHeight="1" x14ac:dyDescent="0.25">
      <c r="A4755" s="4" t="s">
        <v>796</v>
      </c>
      <c r="B4755" s="1" t="s">
        <v>238</v>
      </c>
      <c r="D4755" t="s">
        <v>32</v>
      </c>
      <c r="E4755" t="s">
        <v>239</v>
      </c>
      <c r="F4755" t="s">
        <v>240</v>
      </c>
      <c r="G4755">
        <v>30</v>
      </c>
      <c r="H4755">
        <v>0</v>
      </c>
      <c r="I4755">
        <v>0</v>
      </c>
      <c r="J4755">
        <v>0</v>
      </c>
      <c r="K4755">
        <v>0</v>
      </c>
      <c r="L4755">
        <v>8</v>
      </c>
      <c r="M4755">
        <v>23</v>
      </c>
      <c r="N4755" s="2">
        <v>1.7467248908296942E-2</v>
      </c>
      <c r="O4755" s="2">
        <v>5.0218340611353711E-2</v>
      </c>
      <c r="P4755">
        <v>1802</v>
      </c>
      <c r="Q4755" s="2">
        <v>0.80843427545984747</v>
      </c>
      <c r="R4755">
        <v>458</v>
      </c>
      <c r="S4755">
        <v>2229</v>
      </c>
      <c r="T4755">
        <v>2031</v>
      </c>
      <c r="U4755">
        <v>31</v>
      </c>
      <c r="V4755">
        <v>75</v>
      </c>
      <c r="W4755">
        <v>27</v>
      </c>
      <c r="X4755">
        <v>65</v>
      </c>
      <c r="Y4755">
        <v>1497</v>
      </c>
      <c r="Z4755">
        <v>11</v>
      </c>
      <c r="AA4755">
        <v>52</v>
      </c>
      <c r="AB4755">
        <v>3</v>
      </c>
      <c r="AC4755">
        <v>38</v>
      </c>
      <c r="AD4755">
        <v>564</v>
      </c>
      <c r="AE4755">
        <v>20</v>
      </c>
      <c r="AF4755">
        <v>23</v>
      </c>
      <c r="AG4755">
        <v>24</v>
      </c>
      <c r="AH4755">
        <v>27</v>
      </c>
      <c r="AI4755" s="3">
        <v>5.3191489361702128E-2</v>
      </c>
      <c r="AJ4755" s="3">
        <v>0</v>
      </c>
      <c r="AK4755" s="3">
        <v>0</v>
      </c>
      <c r="AL4755" s="3">
        <v>0</v>
      </c>
      <c r="AM4755" s="3">
        <v>0</v>
      </c>
      <c r="AN4755" s="2">
        <f t="shared" si="156"/>
        <v>6.7685589519650646E-2</v>
      </c>
      <c r="AO4755" s="2">
        <v>0.14285714285714285</v>
      </c>
      <c r="AP4755">
        <f t="shared" si="157"/>
        <v>31</v>
      </c>
    </row>
    <row r="4756" spans="1:42" ht="16.5" hidden="1" customHeight="1" x14ac:dyDescent="0.25">
      <c r="A4756" s="4" t="s">
        <v>797</v>
      </c>
      <c r="B4756" s="1" t="s">
        <v>372</v>
      </c>
      <c r="D4756" t="s">
        <v>32</v>
      </c>
      <c r="E4756" t="s">
        <v>373</v>
      </c>
      <c r="F4756" t="s">
        <v>374</v>
      </c>
      <c r="G4756">
        <v>25</v>
      </c>
      <c r="H4756">
        <v>0</v>
      </c>
      <c r="I4756">
        <v>0</v>
      </c>
      <c r="J4756">
        <v>0</v>
      </c>
      <c r="K4756">
        <v>0</v>
      </c>
      <c r="L4756">
        <v>3</v>
      </c>
      <c r="M4756">
        <v>28</v>
      </c>
      <c r="N4756" s="2">
        <v>6.382978723404255E-3</v>
      </c>
      <c r="O4756" s="2">
        <v>5.9574468085106386E-2</v>
      </c>
      <c r="P4756">
        <v>173</v>
      </c>
      <c r="Q4756" s="2">
        <v>0.2826797385620915</v>
      </c>
      <c r="R4756">
        <v>470</v>
      </c>
      <c r="S4756">
        <v>612</v>
      </c>
      <c r="T4756">
        <v>524</v>
      </c>
      <c r="U4756">
        <v>7</v>
      </c>
      <c r="V4756">
        <v>9</v>
      </c>
      <c r="W4756">
        <v>14</v>
      </c>
      <c r="X4756">
        <v>58</v>
      </c>
      <c r="Y4756">
        <v>150</v>
      </c>
      <c r="Z4756">
        <v>0</v>
      </c>
      <c r="AA4756">
        <v>0</v>
      </c>
      <c r="AB4756">
        <v>0</v>
      </c>
      <c r="AC4756">
        <v>16</v>
      </c>
      <c r="AD4756">
        <v>399</v>
      </c>
      <c r="AE4756">
        <v>7</v>
      </c>
      <c r="AF4756">
        <v>9</v>
      </c>
      <c r="AG4756">
        <v>14</v>
      </c>
      <c r="AH4756">
        <v>42</v>
      </c>
      <c r="AI4756" s="3">
        <v>6.2656641604010022E-2</v>
      </c>
      <c r="AJ4756" s="3">
        <v>0</v>
      </c>
      <c r="AK4756" s="3">
        <v>0</v>
      </c>
      <c r="AL4756" s="3">
        <v>0</v>
      </c>
      <c r="AM4756" s="3">
        <v>0</v>
      </c>
      <c r="AN4756" s="2">
        <f t="shared" si="156"/>
        <v>6.5957446808510636E-2</v>
      </c>
      <c r="AO4756" s="2">
        <v>0.15286624203821655</v>
      </c>
      <c r="AP4756">
        <f t="shared" si="157"/>
        <v>31</v>
      </c>
    </row>
    <row r="4757" spans="1:42" ht="16.5" hidden="1" customHeight="1" x14ac:dyDescent="0.25">
      <c r="A4757" s="5" t="s">
        <v>793</v>
      </c>
      <c r="B4757" s="1" t="s">
        <v>238</v>
      </c>
      <c r="D4757" t="s">
        <v>32</v>
      </c>
      <c r="E4757" t="s">
        <v>239</v>
      </c>
      <c r="F4757" t="s">
        <v>240</v>
      </c>
      <c r="G4757">
        <v>22</v>
      </c>
      <c r="H4757">
        <v>0</v>
      </c>
      <c r="I4757">
        <v>0</v>
      </c>
      <c r="J4757">
        <v>0</v>
      </c>
      <c r="K4757">
        <v>0</v>
      </c>
      <c r="L4757">
        <v>4</v>
      </c>
      <c r="M4757">
        <v>27</v>
      </c>
      <c r="N4757" s="2">
        <v>8.4566596194503175E-3</v>
      </c>
      <c r="O4757" s="2">
        <v>5.7082452431289642E-2</v>
      </c>
      <c r="P4757">
        <v>845</v>
      </c>
      <c r="Q4757" s="2">
        <v>0.65656565656565657</v>
      </c>
      <c r="R4757">
        <v>473</v>
      </c>
      <c r="S4757">
        <v>1287</v>
      </c>
      <c r="T4757">
        <v>1241</v>
      </c>
      <c r="U4757">
        <v>5</v>
      </c>
      <c r="V4757">
        <v>17</v>
      </c>
      <c r="W4757">
        <v>9</v>
      </c>
      <c r="X4757">
        <v>15</v>
      </c>
      <c r="Y4757">
        <v>724</v>
      </c>
      <c r="Z4757">
        <v>0</v>
      </c>
      <c r="AA4757">
        <v>7</v>
      </c>
      <c r="AB4757">
        <v>0</v>
      </c>
      <c r="AC4757">
        <v>3</v>
      </c>
      <c r="AD4757">
        <v>539</v>
      </c>
      <c r="AE4757">
        <v>5</v>
      </c>
      <c r="AF4757">
        <v>10</v>
      </c>
      <c r="AG4757">
        <v>9</v>
      </c>
      <c r="AH4757">
        <v>12</v>
      </c>
      <c r="AI4757" s="3">
        <v>4.0816326530612242E-2</v>
      </c>
      <c r="AJ4757" s="3">
        <v>0</v>
      </c>
      <c r="AK4757" s="3">
        <v>0</v>
      </c>
      <c r="AL4757" s="3">
        <v>0</v>
      </c>
      <c r="AM4757" s="3">
        <v>0</v>
      </c>
      <c r="AN4757" s="2">
        <f t="shared" si="156"/>
        <v>6.5539112050739964E-2</v>
      </c>
      <c r="AO4757" s="2">
        <v>6.2608695652173918E-2</v>
      </c>
      <c r="AP4757">
        <f t="shared" si="157"/>
        <v>31</v>
      </c>
    </row>
    <row r="4758" spans="1:42" ht="16.5" hidden="1" customHeight="1" x14ac:dyDescent="0.25">
      <c r="A4758" s="5" t="s">
        <v>793</v>
      </c>
      <c r="B4758" s="1" t="s">
        <v>528</v>
      </c>
      <c r="D4758" t="s">
        <v>32</v>
      </c>
      <c r="E4758" t="s">
        <v>529</v>
      </c>
      <c r="F4758" t="s">
        <v>530</v>
      </c>
      <c r="G4758">
        <v>26</v>
      </c>
      <c r="H4758">
        <v>0</v>
      </c>
      <c r="I4758">
        <v>0</v>
      </c>
      <c r="J4758">
        <v>0</v>
      </c>
      <c r="K4758">
        <v>3</v>
      </c>
      <c r="L4758">
        <v>0</v>
      </c>
      <c r="M4758">
        <v>31</v>
      </c>
      <c r="N4758" s="2">
        <v>0</v>
      </c>
      <c r="O4758" s="2">
        <v>6.5400843881856546E-2</v>
      </c>
      <c r="P4758">
        <v>93</v>
      </c>
      <c r="Q4758" s="2">
        <v>0.17350746268656717</v>
      </c>
      <c r="R4758">
        <v>474</v>
      </c>
      <c r="S4758">
        <v>536</v>
      </c>
      <c r="T4758">
        <v>483</v>
      </c>
      <c r="U4758">
        <v>1</v>
      </c>
      <c r="V4758">
        <v>3</v>
      </c>
      <c r="W4758">
        <v>1</v>
      </c>
      <c r="X4758">
        <v>48</v>
      </c>
      <c r="Y4758">
        <v>76</v>
      </c>
      <c r="Z4758">
        <v>0</v>
      </c>
      <c r="AA4758">
        <v>0</v>
      </c>
      <c r="AB4758">
        <v>0</v>
      </c>
      <c r="AC4758">
        <v>11</v>
      </c>
      <c r="AD4758">
        <v>433</v>
      </c>
      <c r="AE4758">
        <v>1</v>
      </c>
      <c r="AF4758">
        <v>3</v>
      </c>
      <c r="AG4758">
        <v>1</v>
      </c>
      <c r="AH4758">
        <v>40</v>
      </c>
      <c r="AI4758" s="3">
        <v>6.0046189376443418E-2</v>
      </c>
      <c r="AJ4758" s="3">
        <v>0</v>
      </c>
      <c r="AK4758" s="3">
        <v>0</v>
      </c>
      <c r="AL4758" s="3">
        <v>0</v>
      </c>
      <c r="AM4758" s="3">
        <v>7.4999999999999997E-2</v>
      </c>
      <c r="AN4758" s="2">
        <f t="shared" si="156"/>
        <v>6.5400843881856546E-2</v>
      </c>
      <c r="AO4758" s="2">
        <v>9.4142259414225937E-2</v>
      </c>
      <c r="AP4758">
        <f t="shared" si="157"/>
        <v>31</v>
      </c>
    </row>
    <row r="4759" spans="1:42" ht="16.5" hidden="1" customHeight="1" x14ac:dyDescent="0.25">
      <c r="A4759" s="5" t="s">
        <v>787</v>
      </c>
      <c r="B4759" t="s">
        <v>698</v>
      </c>
      <c r="D4759" t="s">
        <v>32</v>
      </c>
      <c r="E4759" t="s">
        <v>456</v>
      </c>
      <c r="F4759" t="s">
        <v>699</v>
      </c>
      <c r="G4759">
        <v>29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31</v>
      </c>
      <c r="N4759" s="2">
        <v>0</v>
      </c>
      <c r="O4759" s="2">
        <v>6.3524590163934427E-2</v>
      </c>
      <c r="P4759">
        <v>4</v>
      </c>
      <c r="Q4759" s="2">
        <v>8.6767895878524948E-3</v>
      </c>
      <c r="R4759">
        <v>488</v>
      </c>
      <c r="S4759">
        <v>461</v>
      </c>
      <c r="T4759">
        <v>454</v>
      </c>
      <c r="U4759">
        <v>0</v>
      </c>
      <c r="V4759">
        <v>3</v>
      </c>
      <c r="W4759">
        <v>4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483</v>
      </c>
      <c r="AE4759">
        <v>0</v>
      </c>
      <c r="AF4759">
        <v>3</v>
      </c>
      <c r="AG4759">
        <v>4</v>
      </c>
      <c r="AH4759">
        <v>0</v>
      </c>
      <c r="AI4759" s="3">
        <v>6.0041407867494824E-2</v>
      </c>
      <c r="AJ4759" s="3">
        <v>0</v>
      </c>
      <c r="AK4759" s="3">
        <v>0</v>
      </c>
      <c r="AL4759" s="3">
        <v>0</v>
      </c>
      <c r="AM4759" s="3">
        <v>0</v>
      </c>
      <c r="AN4759" s="2">
        <f t="shared" si="156"/>
        <v>6.3524590163934427E-2</v>
      </c>
      <c r="AO4759" s="2">
        <v>1.4285714285714285E-2</v>
      </c>
      <c r="AP4759">
        <f t="shared" si="157"/>
        <v>31</v>
      </c>
    </row>
    <row r="4760" spans="1:42" ht="16.5" hidden="1" customHeight="1" x14ac:dyDescent="0.25">
      <c r="A4760" s="5" t="s">
        <v>793</v>
      </c>
      <c r="B4760" t="s">
        <v>698</v>
      </c>
      <c r="D4760" t="s">
        <v>32</v>
      </c>
      <c r="E4760" t="s">
        <v>456</v>
      </c>
      <c r="F4760" t="s">
        <v>699</v>
      </c>
      <c r="G4760">
        <v>30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31</v>
      </c>
      <c r="N4760" s="2">
        <v>0</v>
      </c>
      <c r="O4760" s="2">
        <v>6.3524590163934427E-2</v>
      </c>
      <c r="P4760">
        <v>26</v>
      </c>
      <c r="Q4760" s="2">
        <v>5.3830227743271224E-2</v>
      </c>
      <c r="R4760">
        <v>488</v>
      </c>
      <c r="S4760">
        <v>483</v>
      </c>
      <c r="T4760">
        <v>468</v>
      </c>
      <c r="U4760">
        <v>3</v>
      </c>
      <c r="V4760">
        <v>4</v>
      </c>
      <c r="W4760">
        <v>2</v>
      </c>
      <c r="X4760">
        <v>6</v>
      </c>
      <c r="Y4760">
        <v>25</v>
      </c>
      <c r="Z4760">
        <v>0</v>
      </c>
      <c r="AA4760">
        <v>0</v>
      </c>
      <c r="AB4760">
        <v>0</v>
      </c>
      <c r="AC4760">
        <v>0</v>
      </c>
      <c r="AD4760">
        <v>473</v>
      </c>
      <c r="AE4760">
        <v>3</v>
      </c>
      <c r="AF4760">
        <v>4</v>
      </c>
      <c r="AG4760">
        <v>2</v>
      </c>
      <c r="AH4760">
        <v>6</v>
      </c>
      <c r="AI4760" s="3">
        <v>6.3424947145877375E-2</v>
      </c>
      <c r="AJ4760" s="3">
        <v>0</v>
      </c>
      <c r="AK4760" s="3">
        <v>0</v>
      </c>
      <c r="AL4760" s="3">
        <v>0</v>
      </c>
      <c r="AM4760" s="3">
        <v>0</v>
      </c>
      <c r="AN4760" s="2">
        <f t="shared" si="156"/>
        <v>6.3524590163934427E-2</v>
      </c>
      <c r="AO4760" s="2">
        <v>3.0737704918032786E-2</v>
      </c>
      <c r="AP4760">
        <f t="shared" si="157"/>
        <v>31</v>
      </c>
    </row>
    <row r="4761" spans="1:42" ht="16.5" hidden="1" customHeight="1" x14ac:dyDescent="0.25">
      <c r="A4761" s="5" t="s">
        <v>793</v>
      </c>
      <c r="B4761" s="1" t="s">
        <v>123</v>
      </c>
      <c r="D4761" t="s">
        <v>32</v>
      </c>
      <c r="E4761" t="s">
        <v>117</v>
      </c>
      <c r="F4761" t="s">
        <v>124</v>
      </c>
      <c r="G4761">
        <v>18</v>
      </c>
      <c r="H4761">
        <v>8</v>
      </c>
      <c r="I4761">
        <v>0</v>
      </c>
      <c r="J4761">
        <v>0</v>
      </c>
      <c r="K4761">
        <v>0</v>
      </c>
      <c r="L4761">
        <v>0</v>
      </c>
      <c r="M4761">
        <v>31</v>
      </c>
      <c r="N4761" s="2">
        <v>0</v>
      </c>
      <c r="O4761" s="2">
        <v>6.2880324543610547E-2</v>
      </c>
      <c r="P4761">
        <v>23</v>
      </c>
      <c r="Q4761" s="2">
        <v>4.7422680412371132E-2</v>
      </c>
      <c r="R4761">
        <v>493</v>
      </c>
      <c r="S4761">
        <v>485</v>
      </c>
      <c r="T4761">
        <v>369</v>
      </c>
      <c r="U4761">
        <v>106</v>
      </c>
      <c r="V4761">
        <v>7</v>
      </c>
      <c r="W4761">
        <v>1</v>
      </c>
      <c r="X4761">
        <v>2</v>
      </c>
      <c r="Y4761">
        <v>21</v>
      </c>
      <c r="Z4761">
        <v>0</v>
      </c>
      <c r="AA4761">
        <v>0</v>
      </c>
      <c r="AB4761">
        <v>0</v>
      </c>
      <c r="AC4761">
        <v>0</v>
      </c>
      <c r="AD4761">
        <v>366</v>
      </c>
      <c r="AE4761">
        <v>114</v>
      </c>
      <c r="AF4761">
        <v>7</v>
      </c>
      <c r="AG4761">
        <v>1</v>
      </c>
      <c r="AH4761">
        <v>2</v>
      </c>
      <c r="AI4761" s="3">
        <v>4.9180327868852458E-2</v>
      </c>
      <c r="AJ4761" s="3">
        <v>7.0175438596491224E-2</v>
      </c>
      <c r="AK4761" s="3">
        <v>0</v>
      </c>
      <c r="AL4761" s="3">
        <v>0</v>
      </c>
      <c r="AM4761" s="3">
        <v>0</v>
      </c>
      <c r="AN4761" s="2">
        <f t="shared" si="156"/>
        <v>6.2880324543610547E-2</v>
      </c>
      <c r="AO4761" s="2">
        <v>0.2530612244897959</v>
      </c>
      <c r="AP4761">
        <f t="shared" si="157"/>
        <v>31</v>
      </c>
    </row>
    <row r="4762" spans="1:42" ht="16.5" hidden="1" customHeight="1" x14ac:dyDescent="0.25">
      <c r="A4762" s="5" t="s">
        <v>794</v>
      </c>
      <c r="B4762" s="1" t="s">
        <v>238</v>
      </c>
      <c r="D4762" t="s">
        <v>32</v>
      </c>
      <c r="E4762" t="s">
        <v>239</v>
      </c>
      <c r="F4762" t="s">
        <v>240</v>
      </c>
      <c r="G4762">
        <v>29</v>
      </c>
      <c r="H4762">
        <v>0</v>
      </c>
      <c r="I4762">
        <v>0</v>
      </c>
      <c r="J4762">
        <v>0</v>
      </c>
      <c r="K4762">
        <v>0</v>
      </c>
      <c r="L4762">
        <v>7</v>
      </c>
      <c r="M4762">
        <v>24</v>
      </c>
      <c r="N4762" s="2">
        <v>1.4084507042253521E-2</v>
      </c>
      <c r="O4762" s="2">
        <v>4.8289738430583498E-2</v>
      </c>
      <c r="P4762">
        <v>1016</v>
      </c>
      <c r="Q4762" s="2">
        <v>0.68556005398110664</v>
      </c>
      <c r="R4762">
        <v>497</v>
      </c>
      <c r="S4762">
        <v>1482</v>
      </c>
      <c r="T4762">
        <v>1378</v>
      </c>
      <c r="U4762">
        <v>11</v>
      </c>
      <c r="V4762">
        <v>48</v>
      </c>
      <c r="W4762">
        <v>15</v>
      </c>
      <c r="X4762">
        <v>30</v>
      </c>
      <c r="Y4762">
        <v>819</v>
      </c>
      <c r="Z4762">
        <v>0</v>
      </c>
      <c r="AA4762">
        <v>30</v>
      </c>
      <c r="AB4762">
        <v>3</v>
      </c>
      <c r="AC4762">
        <v>8</v>
      </c>
      <c r="AD4762">
        <v>588</v>
      </c>
      <c r="AE4762">
        <v>11</v>
      </c>
      <c r="AF4762">
        <v>18</v>
      </c>
      <c r="AG4762">
        <v>12</v>
      </c>
      <c r="AH4762">
        <v>22</v>
      </c>
      <c r="AI4762" s="3">
        <v>4.9319727891156462E-2</v>
      </c>
      <c r="AJ4762" s="3">
        <v>0</v>
      </c>
      <c r="AK4762" s="3">
        <v>0</v>
      </c>
      <c r="AL4762" s="3">
        <v>0</v>
      </c>
      <c r="AM4762" s="3">
        <v>0</v>
      </c>
      <c r="AN4762" s="2">
        <f t="shared" ref="AN4762:AN4825" si="158">N4762+O4762</f>
        <v>6.2374245472837021E-2</v>
      </c>
      <c r="AO4762" s="2">
        <v>9.6774193548387094E-2</v>
      </c>
      <c r="AP4762">
        <f t="shared" ref="AP4762:AP4825" si="159">L4762+M4762</f>
        <v>31</v>
      </c>
    </row>
    <row r="4763" spans="1:42" ht="16.5" hidden="1" customHeight="1" x14ac:dyDescent="0.25">
      <c r="A4763" s="5" t="s">
        <v>788</v>
      </c>
      <c r="B4763" s="1" t="s">
        <v>143</v>
      </c>
      <c r="D4763" t="s">
        <v>32</v>
      </c>
      <c r="E4763" t="s">
        <v>144</v>
      </c>
      <c r="F4763" t="s">
        <v>145</v>
      </c>
      <c r="G4763">
        <v>23</v>
      </c>
      <c r="H4763">
        <v>0</v>
      </c>
      <c r="I4763">
        <v>0</v>
      </c>
      <c r="J4763">
        <v>0</v>
      </c>
      <c r="K4763">
        <v>4</v>
      </c>
      <c r="L4763">
        <v>0</v>
      </c>
      <c r="M4763">
        <v>31</v>
      </c>
      <c r="N4763" s="2">
        <v>0</v>
      </c>
      <c r="O4763" s="2">
        <v>6.224899598393574E-2</v>
      </c>
      <c r="P4763">
        <v>45</v>
      </c>
      <c r="Q4763" s="2">
        <v>8.7890625E-2</v>
      </c>
      <c r="R4763">
        <v>498</v>
      </c>
      <c r="S4763">
        <v>512</v>
      </c>
      <c r="T4763">
        <v>368</v>
      </c>
      <c r="U4763">
        <v>2</v>
      </c>
      <c r="V4763">
        <v>4</v>
      </c>
      <c r="W4763">
        <v>90</v>
      </c>
      <c r="X4763">
        <v>48</v>
      </c>
      <c r="Y4763">
        <v>42</v>
      </c>
      <c r="Z4763">
        <v>0</v>
      </c>
      <c r="AA4763">
        <v>0</v>
      </c>
      <c r="AB4763">
        <v>0</v>
      </c>
      <c r="AC4763">
        <v>0</v>
      </c>
      <c r="AD4763">
        <v>349</v>
      </c>
      <c r="AE4763">
        <v>2</v>
      </c>
      <c r="AF4763">
        <v>4</v>
      </c>
      <c r="AG4763">
        <v>90</v>
      </c>
      <c r="AH4763">
        <v>52</v>
      </c>
      <c r="AI4763" s="3">
        <v>6.5902578796561598E-2</v>
      </c>
      <c r="AJ4763" s="3">
        <v>0</v>
      </c>
      <c r="AK4763" s="3">
        <v>0</v>
      </c>
      <c r="AL4763" s="3">
        <v>0</v>
      </c>
      <c r="AM4763" s="3">
        <v>7.6923076923076927E-2</v>
      </c>
      <c r="AN4763" s="2">
        <f t="shared" si="158"/>
        <v>6.224899598393574E-2</v>
      </c>
      <c r="AO4763" s="2">
        <v>0.2977867203219316</v>
      </c>
      <c r="AP4763">
        <f t="shared" si="159"/>
        <v>31</v>
      </c>
    </row>
    <row r="4764" spans="1:42" ht="16.5" hidden="1" customHeight="1" x14ac:dyDescent="0.25">
      <c r="A4764" s="5" t="s">
        <v>791</v>
      </c>
      <c r="B4764" s="1" t="s">
        <v>143</v>
      </c>
      <c r="D4764" t="s">
        <v>32</v>
      </c>
      <c r="E4764" t="s">
        <v>144</v>
      </c>
      <c r="F4764" t="s">
        <v>145</v>
      </c>
      <c r="G4764">
        <v>24</v>
      </c>
      <c r="H4764">
        <v>0</v>
      </c>
      <c r="I4764">
        <v>0</v>
      </c>
      <c r="J4764">
        <v>0</v>
      </c>
      <c r="K4764">
        <v>4</v>
      </c>
      <c r="L4764">
        <v>0</v>
      </c>
      <c r="M4764">
        <v>31</v>
      </c>
      <c r="N4764" s="2">
        <v>0</v>
      </c>
      <c r="O4764" s="2">
        <v>6.1630218687872766E-2</v>
      </c>
      <c r="P4764">
        <v>42</v>
      </c>
      <c r="Q4764" s="2">
        <v>8.171206225680934E-2</v>
      </c>
      <c r="R4764">
        <v>503</v>
      </c>
      <c r="S4764">
        <v>514</v>
      </c>
      <c r="T4764">
        <v>362</v>
      </c>
      <c r="U4764">
        <v>3</v>
      </c>
      <c r="V4764">
        <v>5</v>
      </c>
      <c r="W4764">
        <v>79</v>
      </c>
      <c r="X4764">
        <v>65</v>
      </c>
      <c r="Y4764">
        <v>36</v>
      </c>
      <c r="Z4764">
        <v>0</v>
      </c>
      <c r="AA4764">
        <v>0</v>
      </c>
      <c r="AB4764">
        <v>0</v>
      </c>
      <c r="AC4764">
        <v>0</v>
      </c>
      <c r="AD4764">
        <v>350</v>
      </c>
      <c r="AE4764">
        <v>3</v>
      </c>
      <c r="AF4764">
        <v>5</v>
      </c>
      <c r="AG4764">
        <v>79</v>
      </c>
      <c r="AH4764">
        <v>69</v>
      </c>
      <c r="AI4764" s="3">
        <v>6.8571428571428575E-2</v>
      </c>
      <c r="AJ4764" s="3">
        <v>0</v>
      </c>
      <c r="AK4764" s="3">
        <v>0</v>
      </c>
      <c r="AL4764" s="3">
        <v>0</v>
      </c>
      <c r="AM4764" s="3">
        <v>5.7971014492753624E-2</v>
      </c>
      <c r="AN4764" s="2">
        <f t="shared" si="158"/>
        <v>6.1630218687872766E-2</v>
      </c>
      <c r="AO4764" s="2">
        <v>0.30830039525691699</v>
      </c>
      <c r="AP4764">
        <f t="shared" si="159"/>
        <v>31</v>
      </c>
    </row>
    <row r="4765" spans="1:42" ht="16.5" hidden="1" customHeight="1" x14ac:dyDescent="0.25">
      <c r="A4765" s="5" t="s">
        <v>792</v>
      </c>
      <c r="B4765" s="1" t="s">
        <v>528</v>
      </c>
      <c r="D4765" t="s">
        <v>32</v>
      </c>
      <c r="E4765" t="s">
        <v>529</v>
      </c>
      <c r="F4765" t="s">
        <v>530</v>
      </c>
      <c r="G4765">
        <v>24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31</v>
      </c>
      <c r="N4765" s="2">
        <v>0</v>
      </c>
      <c r="O4765" s="2">
        <v>5.9961315280464215E-2</v>
      </c>
      <c r="P4765">
        <v>89</v>
      </c>
      <c r="Q4765" s="2">
        <v>0.15478260869565216</v>
      </c>
      <c r="R4765">
        <v>517</v>
      </c>
      <c r="S4765">
        <v>575</v>
      </c>
      <c r="T4765">
        <v>521</v>
      </c>
      <c r="U4765">
        <v>1</v>
      </c>
      <c r="V4765">
        <v>3</v>
      </c>
      <c r="W4765">
        <v>0</v>
      </c>
      <c r="X4765">
        <v>50</v>
      </c>
      <c r="Y4765">
        <v>75</v>
      </c>
      <c r="Z4765">
        <v>0</v>
      </c>
      <c r="AA4765">
        <v>0</v>
      </c>
      <c r="AB4765">
        <v>0</v>
      </c>
      <c r="AC4765">
        <v>10</v>
      </c>
      <c r="AD4765">
        <v>470</v>
      </c>
      <c r="AE4765">
        <v>1</v>
      </c>
      <c r="AF4765">
        <v>3</v>
      </c>
      <c r="AG4765">
        <v>0</v>
      </c>
      <c r="AH4765">
        <v>40</v>
      </c>
      <c r="AI4765" s="3">
        <v>5.106382978723404E-2</v>
      </c>
      <c r="AJ4765" s="3">
        <v>0</v>
      </c>
      <c r="AK4765" s="3">
        <v>0</v>
      </c>
      <c r="AL4765" s="3">
        <v>0</v>
      </c>
      <c r="AM4765" s="3">
        <v>0</v>
      </c>
      <c r="AN4765" s="2">
        <f t="shared" si="158"/>
        <v>5.9961315280464215E-2</v>
      </c>
      <c r="AO4765" s="2">
        <v>8.5603112840466927E-2</v>
      </c>
      <c r="AP4765">
        <f t="shared" si="159"/>
        <v>31</v>
      </c>
    </row>
    <row r="4766" spans="1:42" ht="16.5" hidden="1" customHeight="1" x14ac:dyDescent="0.25">
      <c r="A4766" s="5" t="s">
        <v>793</v>
      </c>
      <c r="B4766" s="1" t="s">
        <v>90</v>
      </c>
      <c r="D4766" t="s">
        <v>32</v>
      </c>
      <c r="E4766" t="s">
        <v>86</v>
      </c>
      <c r="F4766" t="s">
        <v>91</v>
      </c>
      <c r="G4766">
        <v>9</v>
      </c>
      <c r="H4766">
        <v>0</v>
      </c>
      <c r="I4766">
        <v>0</v>
      </c>
      <c r="J4766">
        <v>9</v>
      </c>
      <c r="K4766">
        <v>7</v>
      </c>
      <c r="L4766">
        <v>0</v>
      </c>
      <c r="M4766">
        <v>31</v>
      </c>
      <c r="N4766" s="2">
        <v>0</v>
      </c>
      <c r="O4766" s="2">
        <v>5.7728119180633149E-2</v>
      </c>
      <c r="P4766">
        <v>83</v>
      </c>
      <c r="Q4766" s="2">
        <v>0.14091680814940577</v>
      </c>
      <c r="R4766">
        <v>537</v>
      </c>
      <c r="S4766">
        <v>589</v>
      </c>
      <c r="T4766">
        <v>566</v>
      </c>
      <c r="U4766">
        <v>2</v>
      </c>
      <c r="V4766">
        <v>2</v>
      </c>
      <c r="W4766">
        <v>5</v>
      </c>
      <c r="X4766">
        <v>14</v>
      </c>
      <c r="Y4766">
        <v>81</v>
      </c>
      <c r="Z4766">
        <v>0</v>
      </c>
      <c r="AA4766">
        <v>0</v>
      </c>
      <c r="AB4766">
        <v>0</v>
      </c>
      <c r="AC4766">
        <v>0</v>
      </c>
      <c r="AD4766">
        <v>494</v>
      </c>
      <c r="AE4766">
        <v>2</v>
      </c>
      <c r="AF4766">
        <v>2</v>
      </c>
      <c r="AG4766">
        <v>14</v>
      </c>
      <c r="AH4766">
        <v>21</v>
      </c>
      <c r="AI4766" s="3">
        <v>1.8218623481781375E-2</v>
      </c>
      <c r="AJ4766" s="3">
        <v>0</v>
      </c>
      <c r="AK4766" s="3">
        <v>0</v>
      </c>
      <c r="AL4766" s="3">
        <v>0.6428571428571429</v>
      </c>
      <c r="AM4766" s="3">
        <v>0.33333333333333331</v>
      </c>
      <c r="AN4766" s="2">
        <f t="shared" si="158"/>
        <v>5.7728119180633149E-2</v>
      </c>
      <c r="AO4766" s="2">
        <v>7.3170731707317069E-2</v>
      </c>
      <c r="AP4766">
        <f t="shared" si="159"/>
        <v>31</v>
      </c>
    </row>
    <row r="4767" spans="1:42" ht="16.5" hidden="1" customHeight="1" x14ac:dyDescent="0.25">
      <c r="A4767" s="4">
        <v>2011</v>
      </c>
      <c r="B4767" s="1" t="s">
        <v>602</v>
      </c>
      <c r="D4767" t="s">
        <v>32</v>
      </c>
      <c r="E4767" t="s">
        <v>603</v>
      </c>
      <c r="F4767" t="s">
        <v>604</v>
      </c>
      <c r="G4767">
        <v>21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31</v>
      </c>
      <c r="N4767" s="2">
        <v>0</v>
      </c>
      <c r="O4767" s="2">
        <v>5.7728119180633149E-2</v>
      </c>
      <c r="P4767">
        <v>16</v>
      </c>
      <c r="Q4767" s="2">
        <v>3.0651340996168581E-2</v>
      </c>
      <c r="R4767">
        <v>537</v>
      </c>
      <c r="S4767">
        <v>522</v>
      </c>
      <c r="T4767">
        <v>500</v>
      </c>
      <c r="U4767">
        <v>0</v>
      </c>
      <c r="V4767">
        <v>6</v>
      </c>
      <c r="W4767">
        <v>2</v>
      </c>
      <c r="X4767">
        <v>14</v>
      </c>
      <c r="Y4767">
        <v>13</v>
      </c>
      <c r="Z4767">
        <v>0</v>
      </c>
      <c r="AA4767">
        <v>0</v>
      </c>
      <c r="AB4767">
        <v>0</v>
      </c>
      <c r="AC4767">
        <v>0</v>
      </c>
      <c r="AD4767">
        <v>508</v>
      </c>
      <c r="AE4767">
        <v>0</v>
      </c>
      <c r="AF4767">
        <v>6</v>
      </c>
      <c r="AG4767">
        <v>2</v>
      </c>
      <c r="AH4767">
        <v>14</v>
      </c>
      <c r="AI4767" s="3">
        <v>4.1338582677165357E-2</v>
      </c>
      <c r="AJ4767" s="3">
        <v>0</v>
      </c>
      <c r="AK4767" s="3">
        <v>0</v>
      </c>
      <c r="AL4767" s="3">
        <v>0</v>
      </c>
      <c r="AM4767" s="3">
        <v>0</v>
      </c>
      <c r="AN4767" s="2">
        <f t="shared" si="158"/>
        <v>5.7728119180633149E-2</v>
      </c>
      <c r="AO4767" s="2">
        <v>4.1509433962264149E-2</v>
      </c>
      <c r="AP4767">
        <f t="shared" si="159"/>
        <v>31</v>
      </c>
    </row>
    <row r="4768" spans="1:42" ht="16.5" hidden="1" customHeight="1" x14ac:dyDescent="0.25">
      <c r="A4768" s="5" t="s">
        <v>791</v>
      </c>
      <c r="B4768" s="1" t="s">
        <v>199</v>
      </c>
      <c r="D4768" t="s">
        <v>32</v>
      </c>
      <c r="E4768" t="s">
        <v>197</v>
      </c>
      <c r="F4768" t="s">
        <v>200</v>
      </c>
      <c r="G4768">
        <v>31</v>
      </c>
      <c r="H4768">
        <v>0</v>
      </c>
      <c r="I4768">
        <v>0</v>
      </c>
      <c r="J4768">
        <v>0</v>
      </c>
      <c r="K4768">
        <v>0</v>
      </c>
      <c r="L4768">
        <v>3</v>
      </c>
      <c r="M4768">
        <v>28</v>
      </c>
      <c r="N4768" s="2">
        <v>5.5762081784386614E-3</v>
      </c>
      <c r="O4768" s="2">
        <v>5.204460966542751E-2</v>
      </c>
      <c r="P4768">
        <v>114</v>
      </c>
      <c r="Q4768" s="2">
        <v>0.18357487922705315</v>
      </c>
      <c r="R4768">
        <v>538</v>
      </c>
      <c r="S4768">
        <v>621</v>
      </c>
      <c r="T4768">
        <v>592</v>
      </c>
      <c r="U4768">
        <v>0</v>
      </c>
      <c r="V4768">
        <v>1</v>
      </c>
      <c r="W4768">
        <v>4</v>
      </c>
      <c r="X4768">
        <v>24</v>
      </c>
      <c r="Y4768">
        <v>109</v>
      </c>
      <c r="Z4768">
        <v>0</v>
      </c>
      <c r="AA4768">
        <v>0</v>
      </c>
      <c r="AB4768">
        <v>0</v>
      </c>
      <c r="AC4768">
        <v>0</v>
      </c>
      <c r="AD4768">
        <v>514</v>
      </c>
      <c r="AE4768">
        <v>0</v>
      </c>
      <c r="AF4768">
        <v>1</v>
      </c>
      <c r="AG4768">
        <v>4</v>
      </c>
      <c r="AH4768">
        <v>24</v>
      </c>
      <c r="AI4768" s="3">
        <v>6.0311284046692608E-2</v>
      </c>
      <c r="AJ4768" s="3">
        <v>0</v>
      </c>
      <c r="AK4768" s="3">
        <v>0</v>
      </c>
      <c r="AL4768" s="3">
        <v>0</v>
      </c>
      <c r="AM4768" s="3">
        <v>0</v>
      </c>
      <c r="AN4768" s="2">
        <f t="shared" si="158"/>
        <v>5.7620817843866169E-2</v>
      </c>
      <c r="AO4768" s="2">
        <v>5.3406998158379376E-2</v>
      </c>
      <c r="AP4768">
        <f t="shared" si="159"/>
        <v>31</v>
      </c>
    </row>
    <row r="4769" spans="1:42" ht="16.5" hidden="1" customHeight="1" x14ac:dyDescent="0.25">
      <c r="A4769" s="5" t="s">
        <v>790</v>
      </c>
      <c r="B4769" s="1" t="s">
        <v>199</v>
      </c>
      <c r="D4769" t="s">
        <v>32</v>
      </c>
      <c r="E4769" t="s">
        <v>197</v>
      </c>
      <c r="F4769" t="s">
        <v>200</v>
      </c>
      <c r="G4769">
        <v>30</v>
      </c>
      <c r="H4769">
        <v>0</v>
      </c>
      <c r="I4769">
        <v>0</v>
      </c>
      <c r="J4769">
        <v>0</v>
      </c>
      <c r="K4769">
        <v>0</v>
      </c>
      <c r="L4769">
        <v>3</v>
      </c>
      <c r="M4769">
        <v>28</v>
      </c>
      <c r="N4769" s="2">
        <v>5.5555555555555558E-3</v>
      </c>
      <c r="O4769" s="2">
        <v>5.185185185185185E-2</v>
      </c>
      <c r="P4769">
        <v>92</v>
      </c>
      <c r="Q4769" s="2">
        <v>0.15307820299500832</v>
      </c>
      <c r="R4769">
        <v>540</v>
      </c>
      <c r="S4769">
        <v>601</v>
      </c>
      <c r="T4769">
        <v>577</v>
      </c>
      <c r="U4769">
        <v>0</v>
      </c>
      <c r="V4769">
        <v>2</v>
      </c>
      <c r="W4769">
        <v>5</v>
      </c>
      <c r="X4769">
        <v>17</v>
      </c>
      <c r="Y4769">
        <v>87</v>
      </c>
      <c r="Z4769">
        <v>0</v>
      </c>
      <c r="AA4769">
        <v>0</v>
      </c>
      <c r="AB4769">
        <v>0</v>
      </c>
      <c r="AC4769">
        <v>0</v>
      </c>
      <c r="AD4769">
        <v>520</v>
      </c>
      <c r="AE4769">
        <v>0</v>
      </c>
      <c r="AF4769">
        <v>2</v>
      </c>
      <c r="AG4769">
        <v>5</v>
      </c>
      <c r="AH4769">
        <v>17</v>
      </c>
      <c r="AI4769" s="3">
        <v>5.7692307692307696E-2</v>
      </c>
      <c r="AJ4769" s="3">
        <v>0</v>
      </c>
      <c r="AK4769" s="3">
        <v>0</v>
      </c>
      <c r="AL4769" s="3">
        <v>0</v>
      </c>
      <c r="AM4769" s="3">
        <v>0</v>
      </c>
      <c r="AN4769" s="2">
        <f t="shared" si="158"/>
        <v>5.7407407407407407E-2</v>
      </c>
      <c r="AO4769" s="2">
        <v>4.4117647058823532E-2</v>
      </c>
      <c r="AP4769">
        <f t="shared" si="159"/>
        <v>31</v>
      </c>
    </row>
    <row r="4770" spans="1:42" ht="16.5" hidden="1" customHeight="1" x14ac:dyDescent="0.25">
      <c r="A4770" s="5" t="s">
        <v>791</v>
      </c>
      <c r="B4770" s="1" t="s">
        <v>335</v>
      </c>
      <c r="D4770" t="s">
        <v>32</v>
      </c>
      <c r="E4770" t="s">
        <v>336</v>
      </c>
      <c r="F4770" t="s">
        <v>337</v>
      </c>
      <c r="G4770">
        <v>17</v>
      </c>
      <c r="H4770">
        <v>10</v>
      </c>
      <c r="I4770">
        <v>0</v>
      </c>
      <c r="J4770">
        <v>0</v>
      </c>
      <c r="K4770">
        <v>0</v>
      </c>
      <c r="L4770">
        <v>0</v>
      </c>
      <c r="M4770">
        <v>31</v>
      </c>
      <c r="N4770" s="2">
        <v>0</v>
      </c>
      <c r="O4770" s="2">
        <v>5.5855855855855854E-2</v>
      </c>
      <c r="P4770">
        <v>76</v>
      </c>
      <c r="Q4770" s="2">
        <v>0.12666666666666668</v>
      </c>
      <c r="R4770">
        <v>555</v>
      </c>
      <c r="S4770">
        <v>600</v>
      </c>
      <c r="T4770">
        <v>547</v>
      </c>
      <c r="U4770">
        <v>46</v>
      </c>
      <c r="V4770">
        <v>4</v>
      </c>
      <c r="W4770">
        <v>1</v>
      </c>
      <c r="X4770">
        <v>2</v>
      </c>
      <c r="Y4770">
        <v>70</v>
      </c>
      <c r="Z4770">
        <v>0</v>
      </c>
      <c r="AA4770">
        <v>0</v>
      </c>
      <c r="AB4770">
        <v>0</v>
      </c>
      <c r="AC4770">
        <v>0</v>
      </c>
      <c r="AD4770">
        <v>494</v>
      </c>
      <c r="AE4770">
        <v>56</v>
      </c>
      <c r="AF4770">
        <v>4</v>
      </c>
      <c r="AG4770">
        <v>1</v>
      </c>
      <c r="AH4770">
        <v>2</v>
      </c>
      <c r="AI4770" s="3">
        <v>3.4412955465587043E-2</v>
      </c>
      <c r="AJ4770" s="3">
        <v>0.17857142857142858</v>
      </c>
      <c r="AK4770" s="3">
        <v>0</v>
      </c>
      <c r="AL4770" s="3">
        <v>0</v>
      </c>
      <c r="AM4770" s="3">
        <v>0</v>
      </c>
      <c r="AN4770" s="2">
        <f t="shared" si="158"/>
        <v>5.5855855855855854E-2</v>
      </c>
      <c r="AO4770" s="2">
        <v>0.11310592459605028</v>
      </c>
      <c r="AP4770">
        <f t="shared" si="159"/>
        <v>31</v>
      </c>
    </row>
    <row r="4771" spans="1:42" ht="16.5" hidden="1" customHeight="1" x14ac:dyDescent="0.25">
      <c r="A4771" s="5" t="s">
        <v>794</v>
      </c>
      <c r="B4771" s="1" t="s">
        <v>362</v>
      </c>
      <c r="D4771" t="s">
        <v>32</v>
      </c>
      <c r="E4771" t="s">
        <v>354</v>
      </c>
      <c r="F4771" t="s">
        <v>363</v>
      </c>
      <c r="G4771">
        <v>24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31</v>
      </c>
      <c r="N4771" s="2">
        <v>0</v>
      </c>
      <c r="O4771" s="2">
        <v>5.565529622980251E-2</v>
      </c>
      <c r="P4771">
        <v>51</v>
      </c>
      <c r="Q4771" s="2">
        <v>8.838821490467938E-2</v>
      </c>
      <c r="R4771">
        <v>557</v>
      </c>
      <c r="S4771">
        <v>577</v>
      </c>
      <c r="T4771">
        <v>558</v>
      </c>
      <c r="U4771">
        <v>4</v>
      </c>
      <c r="V4771">
        <v>1</v>
      </c>
      <c r="W4771">
        <v>0</v>
      </c>
      <c r="X4771">
        <v>14</v>
      </c>
      <c r="Y4771">
        <v>47</v>
      </c>
      <c r="Z4771">
        <v>0</v>
      </c>
      <c r="AA4771">
        <v>0</v>
      </c>
      <c r="AB4771">
        <v>0</v>
      </c>
      <c r="AC4771">
        <v>0</v>
      </c>
      <c r="AD4771">
        <v>535</v>
      </c>
      <c r="AE4771">
        <v>4</v>
      </c>
      <c r="AF4771">
        <v>1</v>
      </c>
      <c r="AG4771">
        <v>0</v>
      </c>
      <c r="AH4771">
        <v>14</v>
      </c>
      <c r="AI4771" s="3">
        <v>4.4859813084112146E-2</v>
      </c>
      <c r="AJ4771" s="3">
        <v>0</v>
      </c>
      <c r="AK4771" s="3">
        <v>0</v>
      </c>
      <c r="AL4771" s="3">
        <v>0</v>
      </c>
      <c r="AM4771" s="3">
        <v>0</v>
      </c>
      <c r="AN4771" s="2">
        <f t="shared" si="158"/>
        <v>5.565529622980251E-2</v>
      </c>
      <c r="AO4771" s="2">
        <v>3.4296028880866428E-2</v>
      </c>
      <c r="AP4771">
        <f t="shared" si="159"/>
        <v>31</v>
      </c>
    </row>
    <row r="4772" spans="1:42" ht="16.5" hidden="1" customHeight="1" x14ac:dyDescent="0.25">
      <c r="A4772" s="4" t="s">
        <v>799</v>
      </c>
      <c r="B4772" s="1" t="s">
        <v>426</v>
      </c>
      <c r="D4772" t="s">
        <v>32</v>
      </c>
      <c r="E4772" t="s">
        <v>416</v>
      </c>
      <c r="F4772" t="s">
        <v>427</v>
      </c>
      <c r="G4772">
        <v>15</v>
      </c>
      <c r="H4772">
        <v>8</v>
      </c>
      <c r="I4772">
        <v>0</v>
      </c>
      <c r="J4772">
        <v>0</v>
      </c>
      <c r="K4772">
        <v>0</v>
      </c>
      <c r="L4772">
        <v>0</v>
      </c>
      <c r="M4772">
        <v>31</v>
      </c>
      <c r="N4772" s="2">
        <v>0</v>
      </c>
      <c r="O4772" s="2">
        <v>5.5456171735241505E-2</v>
      </c>
      <c r="P4772">
        <v>102</v>
      </c>
      <c r="Q4772" s="2">
        <v>0.16190476190476191</v>
      </c>
      <c r="R4772">
        <v>559</v>
      </c>
      <c r="S4772">
        <v>630</v>
      </c>
      <c r="T4772">
        <v>577</v>
      </c>
      <c r="U4772">
        <v>36</v>
      </c>
      <c r="V4772">
        <v>2</v>
      </c>
      <c r="W4772">
        <v>4</v>
      </c>
      <c r="X4772">
        <v>11</v>
      </c>
      <c r="Y4772">
        <v>91</v>
      </c>
      <c r="Z4772">
        <v>11</v>
      </c>
      <c r="AA4772">
        <v>0</v>
      </c>
      <c r="AB4772">
        <v>0</v>
      </c>
      <c r="AC4772">
        <v>0</v>
      </c>
      <c r="AD4772">
        <v>501</v>
      </c>
      <c r="AE4772">
        <v>33</v>
      </c>
      <c r="AF4772">
        <v>2</v>
      </c>
      <c r="AG4772">
        <v>4</v>
      </c>
      <c r="AH4772">
        <v>11</v>
      </c>
      <c r="AI4772" s="3">
        <v>2.9940119760479042E-2</v>
      </c>
      <c r="AJ4772" s="3">
        <v>0.24242424242424243</v>
      </c>
      <c r="AK4772" s="3">
        <v>0</v>
      </c>
      <c r="AL4772" s="3">
        <v>0</v>
      </c>
      <c r="AM4772" s="3">
        <v>0</v>
      </c>
      <c r="AN4772" s="2">
        <f t="shared" si="158"/>
        <v>5.5456171735241505E-2</v>
      </c>
      <c r="AO4772" s="2">
        <v>9.0744101633393831E-2</v>
      </c>
      <c r="AP4772">
        <f t="shared" si="159"/>
        <v>31</v>
      </c>
    </row>
    <row r="4773" spans="1:42" ht="16.5" hidden="1" customHeight="1" x14ac:dyDescent="0.25">
      <c r="A4773" s="5" t="s">
        <v>793</v>
      </c>
      <c r="B4773" s="1" t="s">
        <v>362</v>
      </c>
      <c r="D4773" t="s">
        <v>32</v>
      </c>
      <c r="E4773" t="s">
        <v>354</v>
      </c>
      <c r="F4773" t="s">
        <v>363</v>
      </c>
      <c r="G4773">
        <v>25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31</v>
      </c>
      <c r="N4773" s="2">
        <v>0</v>
      </c>
      <c r="O4773" s="2">
        <v>5.4101221640488653E-2</v>
      </c>
      <c r="P4773">
        <v>54</v>
      </c>
      <c r="Q4773" s="2">
        <v>9.0604026845637578E-2</v>
      </c>
      <c r="R4773">
        <v>573</v>
      </c>
      <c r="S4773">
        <v>596</v>
      </c>
      <c r="T4773">
        <v>572</v>
      </c>
      <c r="U4773">
        <v>4</v>
      </c>
      <c r="V4773">
        <v>1</v>
      </c>
      <c r="W4773">
        <v>1</v>
      </c>
      <c r="X4773">
        <v>18</v>
      </c>
      <c r="Y4773">
        <v>49</v>
      </c>
      <c r="Z4773">
        <v>0</v>
      </c>
      <c r="AA4773">
        <v>0</v>
      </c>
      <c r="AB4773">
        <v>0</v>
      </c>
      <c r="AC4773">
        <v>0</v>
      </c>
      <c r="AD4773">
        <v>548</v>
      </c>
      <c r="AE4773">
        <v>4</v>
      </c>
      <c r="AF4773">
        <v>1</v>
      </c>
      <c r="AG4773">
        <v>1</v>
      </c>
      <c r="AH4773">
        <v>18</v>
      </c>
      <c r="AI4773" s="3">
        <v>4.5620437956204379E-2</v>
      </c>
      <c r="AJ4773" s="3">
        <v>0</v>
      </c>
      <c r="AK4773" s="3">
        <v>0</v>
      </c>
      <c r="AL4773" s="3">
        <v>0</v>
      </c>
      <c r="AM4773" s="3">
        <v>0</v>
      </c>
      <c r="AN4773" s="2">
        <f t="shared" si="158"/>
        <v>5.4101221640488653E-2</v>
      </c>
      <c r="AO4773" s="2">
        <v>4.195804195804196E-2</v>
      </c>
      <c r="AP4773">
        <f t="shared" si="159"/>
        <v>31</v>
      </c>
    </row>
    <row r="4774" spans="1:42" ht="16.5" hidden="1" customHeight="1" x14ac:dyDescent="0.25">
      <c r="A4774" s="4" t="s">
        <v>801</v>
      </c>
      <c r="B4774" s="1" t="s">
        <v>426</v>
      </c>
      <c r="D4774" t="s">
        <v>32</v>
      </c>
      <c r="E4774" t="s">
        <v>416</v>
      </c>
      <c r="F4774" t="s">
        <v>427</v>
      </c>
      <c r="G4774">
        <v>18</v>
      </c>
      <c r="H4774">
        <v>5</v>
      </c>
      <c r="I4774">
        <v>0</v>
      </c>
      <c r="J4774">
        <v>0</v>
      </c>
      <c r="K4774">
        <v>0</v>
      </c>
      <c r="L4774">
        <v>0</v>
      </c>
      <c r="M4774">
        <v>31</v>
      </c>
      <c r="N4774" s="2">
        <v>0</v>
      </c>
      <c r="O4774" s="2">
        <v>5.2188552188552187E-2</v>
      </c>
      <c r="P4774">
        <v>96</v>
      </c>
      <c r="Q4774" s="2">
        <v>0.1456752655538695</v>
      </c>
      <c r="R4774">
        <v>594</v>
      </c>
      <c r="S4774">
        <v>659</v>
      </c>
      <c r="T4774">
        <v>589</v>
      </c>
      <c r="U4774">
        <v>39</v>
      </c>
      <c r="V4774">
        <v>9</v>
      </c>
      <c r="W4774">
        <v>6</v>
      </c>
      <c r="X4774">
        <v>16</v>
      </c>
      <c r="Y4774">
        <v>84</v>
      </c>
      <c r="Z4774">
        <v>11</v>
      </c>
      <c r="AA4774">
        <v>0</v>
      </c>
      <c r="AB4774">
        <v>0</v>
      </c>
      <c r="AC4774">
        <v>0</v>
      </c>
      <c r="AD4774">
        <v>523</v>
      </c>
      <c r="AE4774">
        <v>33</v>
      </c>
      <c r="AF4774">
        <v>9</v>
      </c>
      <c r="AG4774">
        <v>6</v>
      </c>
      <c r="AH4774">
        <v>16</v>
      </c>
      <c r="AI4774" s="3">
        <v>3.4416826003824091E-2</v>
      </c>
      <c r="AJ4774" s="3">
        <v>0.15151515151515152</v>
      </c>
      <c r="AK4774" s="3">
        <v>0</v>
      </c>
      <c r="AL4774" s="3">
        <v>0</v>
      </c>
      <c r="AM4774" s="3">
        <v>0</v>
      </c>
      <c r="AN4774" s="2">
        <f t="shared" si="158"/>
        <v>5.2188552188552187E-2</v>
      </c>
      <c r="AO4774" s="2">
        <v>0.10902896081771721</v>
      </c>
      <c r="AP4774">
        <f t="shared" si="159"/>
        <v>31</v>
      </c>
    </row>
    <row r="4775" spans="1:42" ht="16.5" hidden="1" customHeight="1" x14ac:dyDescent="0.25">
      <c r="A4775" s="5" t="s">
        <v>788</v>
      </c>
      <c r="B4775" s="1" t="s">
        <v>319</v>
      </c>
      <c r="D4775" t="s">
        <v>32</v>
      </c>
      <c r="E4775" t="s">
        <v>317</v>
      </c>
      <c r="F4775" t="s">
        <v>320</v>
      </c>
      <c r="G4775">
        <v>15</v>
      </c>
      <c r="H4775">
        <v>11</v>
      </c>
      <c r="I4775">
        <v>0</v>
      </c>
      <c r="J4775">
        <v>0</v>
      </c>
      <c r="K4775">
        <v>0</v>
      </c>
      <c r="L4775">
        <v>0</v>
      </c>
      <c r="M4775">
        <v>31</v>
      </c>
      <c r="N4775" s="2">
        <v>0</v>
      </c>
      <c r="O4775" s="2">
        <v>5.0653594771241831E-2</v>
      </c>
      <c r="P4775">
        <v>4</v>
      </c>
      <c r="Q4775" s="2">
        <v>6.8376068376068376E-3</v>
      </c>
      <c r="R4775">
        <v>612</v>
      </c>
      <c r="S4775">
        <v>585</v>
      </c>
      <c r="T4775">
        <v>189</v>
      </c>
      <c r="U4775">
        <v>395</v>
      </c>
      <c r="V4775">
        <v>0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204</v>
      </c>
      <c r="AE4775">
        <v>406</v>
      </c>
      <c r="AF4775">
        <v>0</v>
      </c>
      <c r="AG4775">
        <v>0</v>
      </c>
      <c r="AH4775">
        <v>1</v>
      </c>
      <c r="AI4775" s="3">
        <v>7.3529411764705885E-2</v>
      </c>
      <c r="AJ4775" s="3">
        <v>2.7093596059113302E-2</v>
      </c>
      <c r="AK4775" s="3">
        <v>0</v>
      </c>
      <c r="AL4775" s="3">
        <v>0</v>
      </c>
      <c r="AM4775" s="3">
        <v>0</v>
      </c>
      <c r="AN4775" s="2">
        <f t="shared" si="158"/>
        <v>5.0653594771241831E-2</v>
      </c>
      <c r="AO4775" s="2">
        <v>0.66612111292962362</v>
      </c>
      <c r="AP4775">
        <f t="shared" si="159"/>
        <v>31</v>
      </c>
    </row>
    <row r="4776" spans="1:42" ht="16.5" hidden="1" customHeight="1" x14ac:dyDescent="0.25">
      <c r="A4776" s="4" t="s">
        <v>798</v>
      </c>
      <c r="B4776" s="1" t="s">
        <v>179</v>
      </c>
      <c r="D4776" t="s">
        <v>32</v>
      </c>
      <c r="E4776" t="s">
        <v>177</v>
      </c>
      <c r="F4776" t="s">
        <v>180</v>
      </c>
      <c r="G4776">
        <v>20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31</v>
      </c>
      <c r="N4776" s="2">
        <v>0</v>
      </c>
      <c r="O4776" s="2">
        <v>5.0161812297734629E-2</v>
      </c>
      <c r="P4776">
        <v>283</v>
      </c>
      <c r="Q4776" s="2">
        <v>0.32528735632183908</v>
      </c>
      <c r="R4776">
        <v>618</v>
      </c>
      <c r="S4776">
        <v>870</v>
      </c>
      <c r="T4776">
        <v>833</v>
      </c>
      <c r="U4776">
        <v>1</v>
      </c>
      <c r="V4776">
        <v>14</v>
      </c>
      <c r="W4776">
        <v>7</v>
      </c>
      <c r="X4776">
        <v>15</v>
      </c>
      <c r="Y4776">
        <v>273</v>
      </c>
      <c r="Z4776">
        <v>0</v>
      </c>
      <c r="AA4776">
        <v>0</v>
      </c>
      <c r="AB4776">
        <v>0</v>
      </c>
      <c r="AC4776">
        <v>0</v>
      </c>
      <c r="AD4776">
        <v>580</v>
      </c>
      <c r="AE4776">
        <v>1</v>
      </c>
      <c r="AF4776">
        <v>14</v>
      </c>
      <c r="AG4776">
        <v>7</v>
      </c>
      <c r="AH4776">
        <v>15</v>
      </c>
      <c r="AI4776" s="3">
        <v>3.4482758620689655E-2</v>
      </c>
      <c r="AJ4776" s="3">
        <v>0</v>
      </c>
      <c r="AK4776" s="3">
        <v>0</v>
      </c>
      <c r="AL4776" s="3">
        <v>0</v>
      </c>
      <c r="AM4776" s="3">
        <v>0</v>
      </c>
      <c r="AN4776" s="2">
        <f t="shared" si="158"/>
        <v>5.0161812297734629E-2</v>
      </c>
      <c r="AO4776" s="2">
        <v>5.9967585089141004E-2</v>
      </c>
      <c r="AP4776">
        <f t="shared" si="159"/>
        <v>31</v>
      </c>
    </row>
    <row r="4777" spans="1:42" ht="16.5" hidden="1" customHeight="1" x14ac:dyDescent="0.25">
      <c r="A4777" s="5" t="s">
        <v>789</v>
      </c>
      <c r="B4777" s="1" t="s">
        <v>270</v>
      </c>
      <c r="D4777" t="s">
        <v>32</v>
      </c>
      <c r="E4777" t="s">
        <v>268</v>
      </c>
      <c r="F4777" t="s">
        <v>271</v>
      </c>
      <c r="G4777">
        <v>29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31</v>
      </c>
      <c r="N4777" s="2">
        <v>0</v>
      </c>
      <c r="O4777" s="2">
        <v>4.4992743105950653E-2</v>
      </c>
      <c r="P4777">
        <v>33</v>
      </c>
      <c r="Q4777" s="2">
        <v>4.7756874095513747E-2</v>
      </c>
      <c r="R4777">
        <v>689</v>
      </c>
      <c r="S4777">
        <v>691</v>
      </c>
      <c r="T4777">
        <v>681</v>
      </c>
      <c r="U4777">
        <v>3</v>
      </c>
      <c r="V4777">
        <v>4</v>
      </c>
      <c r="W4777">
        <v>3</v>
      </c>
      <c r="X4777">
        <v>0</v>
      </c>
      <c r="Y4777">
        <v>30</v>
      </c>
      <c r="Z4777">
        <v>0</v>
      </c>
      <c r="AA4777">
        <v>0</v>
      </c>
      <c r="AB4777">
        <v>0</v>
      </c>
      <c r="AC4777">
        <v>0</v>
      </c>
      <c r="AD4777">
        <v>680</v>
      </c>
      <c r="AE4777">
        <v>3</v>
      </c>
      <c r="AF4777">
        <v>4</v>
      </c>
      <c r="AG4777">
        <v>3</v>
      </c>
      <c r="AH4777">
        <v>0</v>
      </c>
      <c r="AI4777" s="3">
        <v>4.2647058823529413E-2</v>
      </c>
      <c r="AJ4777" s="3">
        <v>0</v>
      </c>
      <c r="AK4777" s="3">
        <v>0</v>
      </c>
      <c r="AL4777" s="3">
        <v>0</v>
      </c>
      <c r="AM4777" s="3">
        <v>0</v>
      </c>
      <c r="AN4777" s="2">
        <f t="shared" si="158"/>
        <v>4.4992743105950653E-2</v>
      </c>
      <c r="AO4777" s="2">
        <v>1.4492753623188406E-2</v>
      </c>
      <c r="AP4777">
        <f t="shared" si="159"/>
        <v>31</v>
      </c>
    </row>
    <row r="4778" spans="1:42" ht="16.5" hidden="1" customHeight="1" x14ac:dyDescent="0.25">
      <c r="A4778" s="5" t="s">
        <v>793</v>
      </c>
      <c r="B4778" s="1" t="s">
        <v>574</v>
      </c>
      <c r="D4778" t="s">
        <v>32</v>
      </c>
      <c r="E4778" t="s">
        <v>575</v>
      </c>
      <c r="F4778" t="s">
        <v>576</v>
      </c>
      <c r="G4778">
        <v>26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31</v>
      </c>
      <c r="N4778" s="2">
        <v>0</v>
      </c>
      <c r="O4778" s="2">
        <v>3.9591315453384422E-2</v>
      </c>
      <c r="P4778">
        <v>19</v>
      </c>
      <c r="Q4778" s="2">
        <v>2.464332036316472E-2</v>
      </c>
      <c r="R4778">
        <v>783</v>
      </c>
      <c r="S4778">
        <v>771</v>
      </c>
      <c r="T4778">
        <v>716</v>
      </c>
      <c r="U4778">
        <v>6</v>
      </c>
      <c r="V4778">
        <v>11</v>
      </c>
      <c r="W4778">
        <v>1</v>
      </c>
      <c r="X4778">
        <v>37</v>
      </c>
      <c r="Y4778">
        <v>13</v>
      </c>
      <c r="Z4778">
        <v>0</v>
      </c>
      <c r="AA4778">
        <v>0</v>
      </c>
      <c r="AB4778">
        <v>0</v>
      </c>
      <c r="AC4778">
        <v>0</v>
      </c>
      <c r="AD4778">
        <v>729</v>
      </c>
      <c r="AE4778">
        <v>6</v>
      </c>
      <c r="AF4778">
        <v>11</v>
      </c>
      <c r="AG4778">
        <v>1</v>
      </c>
      <c r="AH4778">
        <v>37</v>
      </c>
      <c r="AI4778" s="3">
        <v>3.5665294924554183E-2</v>
      </c>
      <c r="AJ4778" s="3">
        <v>0</v>
      </c>
      <c r="AK4778" s="3">
        <v>0</v>
      </c>
      <c r="AL4778" s="3">
        <v>0</v>
      </c>
      <c r="AM4778" s="3">
        <v>0</v>
      </c>
      <c r="AN4778" s="2">
        <f t="shared" si="158"/>
        <v>3.9591315453384422E-2</v>
      </c>
      <c r="AO4778" s="2">
        <v>7.0153061224489791E-2</v>
      </c>
      <c r="AP4778">
        <f t="shared" si="159"/>
        <v>31</v>
      </c>
    </row>
    <row r="4779" spans="1:42" ht="16.5" hidden="1" customHeight="1" x14ac:dyDescent="0.25">
      <c r="A4779" s="5" t="s">
        <v>794</v>
      </c>
      <c r="B4779" s="1" t="s">
        <v>574</v>
      </c>
      <c r="D4779" t="s">
        <v>32</v>
      </c>
      <c r="E4779" t="s">
        <v>575</v>
      </c>
      <c r="F4779" t="s">
        <v>576</v>
      </c>
      <c r="G4779">
        <v>30</v>
      </c>
      <c r="H4779">
        <v>0</v>
      </c>
      <c r="I4779">
        <v>0</v>
      </c>
      <c r="J4779">
        <v>0</v>
      </c>
      <c r="K4779">
        <v>0</v>
      </c>
      <c r="L4779">
        <v>3</v>
      </c>
      <c r="M4779">
        <v>28</v>
      </c>
      <c r="N4779" s="2">
        <v>3.5971223021582736E-3</v>
      </c>
      <c r="O4779" s="2">
        <v>3.3573141486810551E-2</v>
      </c>
      <c r="P4779">
        <v>30</v>
      </c>
      <c r="Q4779" s="2">
        <v>3.601440576230492E-2</v>
      </c>
      <c r="R4779">
        <v>834</v>
      </c>
      <c r="S4779">
        <v>833</v>
      </c>
      <c r="T4779">
        <v>761</v>
      </c>
      <c r="U4779">
        <v>7</v>
      </c>
      <c r="V4779">
        <v>11</v>
      </c>
      <c r="W4779">
        <v>4</v>
      </c>
      <c r="X4779">
        <v>50</v>
      </c>
      <c r="Y4779">
        <v>23</v>
      </c>
      <c r="Z4779">
        <v>0</v>
      </c>
      <c r="AA4779">
        <v>0</v>
      </c>
      <c r="AB4779">
        <v>0</v>
      </c>
      <c r="AC4779">
        <v>3</v>
      </c>
      <c r="AD4779">
        <v>768</v>
      </c>
      <c r="AE4779">
        <v>7</v>
      </c>
      <c r="AF4779">
        <v>11</v>
      </c>
      <c r="AG4779">
        <v>4</v>
      </c>
      <c r="AH4779">
        <v>47</v>
      </c>
      <c r="AI4779" s="3">
        <v>3.90625E-2</v>
      </c>
      <c r="AJ4779" s="3">
        <v>0</v>
      </c>
      <c r="AK4779" s="3">
        <v>0</v>
      </c>
      <c r="AL4779" s="3">
        <v>0</v>
      </c>
      <c r="AM4779" s="3">
        <v>0</v>
      </c>
      <c r="AN4779" s="2">
        <f t="shared" si="158"/>
        <v>3.7170263788968823E-2</v>
      </c>
      <c r="AO4779" s="2">
        <v>8.2437275985663083E-2</v>
      </c>
      <c r="AP4779">
        <f t="shared" si="159"/>
        <v>31</v>
      </c>
    </row>
    <row r="4780" spans="1:42" ht="16.5" hidden="1" customHeight="1" x14ac:dyDescent="0.25">
      <c r="A4780" s="4" t="s">
        <v>803</v>
      </c>
      <c r="B4780" s="1" t="s">
        <v>543</v>
      </c>
      <c r="D4780" t="s">
        <v>32</v>
      </c>
      <c r="E4780" t="s">
        <v>544</v>
      </c>
      <c r="F4780" t="s">
        <v>545</v>
      </c>
      <c r="G4780">
        <v>29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31</v>
      </c>
      <c r="N4780" s="2">
        <v>0</v>
      </c>
      <c r="O4780" s="2">
        <v>3.6257309941520467E-2</v>
      </c>
      <c r="P4780">
        <v>3</v>
      </c>
      <c r="Q4780" s="2">
        <v>3.6275695284159614E-3</v>
      </c>
      <c r="R4780">
        <v>855</v>
      </c>
      <c r="S4780">
        <v>827</v>
      </c>
      <c r="T4780">
        <v>821</v>
      </c>
      <c r="U4780">
        <v>0</v>
      </c>
      <c r="V4780">
        <v>6</v>
      </c>
      <c r="W4780">
        <v>0</v>
      </c>
      <c r="X4780">
        <v>0</v>
      </c>
      <c r="Y4780">
        <v>3</v>
      </c>
      <c r="Z4780">
        <v>0</v>
      </c>
      <c r="AA4780">
        <v>0</v>
      </c>
      <c r="AB4780">
        <v>0</v>
      </c>
      <c r="AC4780">
        <v>0</v>
      </c>
      <c r="AD4780">
        <v>847</v>
      </c>
      <c r="AE4780">
        <v>0</v>
      </c>
      <c r="AF4780">
        <v>6</v>
      </c>
      <c r="AG4780">
        <v>0</v>
      </c>
      <c r="AH4780">
        <v>0</v>
      </c>
      <c r="AI4780" s="3">
        <v>3.4238488783943331E-2</v>
      </c>
      <c r="AJ4780" s="3">
        <v>0</v>
      </c>
      <c r="AK4780" s="3">
        <v>0</v>
      </c>
      <c r="AL4780" s="3">
        <v>0</v>
      </c>
      <c r="AM4780" s="3">
        <v>0</v>
      </c>
      <c r="AN4780" s="2">
        <f t="shared" si="158"/>
        <v>3.6257309941520467E-2</v>
      </c>
      <c r="AO4780" s="2">
        <v>7.0339976553341153E-3</v>
      </c>
      <c r="AP4780">
        <f t="shared" si="159"/>
        <v>31</v>
      </c>
    </row>
    <row r="4781" spans="1:42" ht="16.5" hidden="1" customHeight="1" x14ac:dyDescent="0.25">
      <c r="A4781" s="5" t="s">
        <v>792</v>
      </c>
      <c r="B4781" s="1" t="s">
        <v>574</v>
      </c>
      <c r="D4781" t="s">
        <v>32</v>
      </c>
      <c r="E4781" t="s">
        <v>575</v>
      </c>
      <c r="F4781" t="s">
        <v>576</v>
      </c>
      <c r="G4781">
        <v>29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31</v>
      </c>
      <c r="N4781" s="2">
        <v>0</v>
      </c>
      <c r="O4781" s="2">
        <v>3.479236812570146E-2</v>
      </c>
      <c r="P4781">
        <v>19</v>
      </c>
      <c r="Q4781" s="2">
        <v>2.1615472127417521E-2</v>
      </c>
      <c r="R4781">
        <v>891</v>
      </c>
      <c r="S4781">
        <v>879</v>
      </c>
      <c r="T4781">
        <v>811</v>
      </c>
      <c r="U4781">
        <v>10</v>
      </c>
      <c r="V4781">
        <v>10</v>
      </c>
      <c r="W4781">
        <v>2</v>
      </c>
      <c r="X4781">
        <v>46</v>
      </c>
      <c r="Y4781">
        <v>13</v>
      </c>
      <c r="Z4781">
        <v>0</v>
      </c>
      <c r="AA4781">
        <v>0</v>
      </c>
      <c r="AB4781">
        <v>0</v>
      </c>
      <c r="AC4781">
        <v>0</v>
      </c>
      <c r="AD4781">
        <v>827</v>
      </c>
      <c r="AE4781">
        <v>10</v>
      </c>
      <c r="AF4781">
        <v>10</v>
      </c>
      <c r="AG4781">
        <v>2</v>
      </c>
      <c r="AH4781">
        <v>46</v>
      </c>
      <c r="AI4781" s="3">
        <v>3.5066505441354291E-2</v>
      </c>
      <c r="AJ4781" s="3">
        <v>0</v>
      </c>
      <c r="AK4781" s="3">
        <v>0</v>
      </c>
      <c r="AL4781" s="3">
        <v>0</v>
      </c>
      <c r="AM4781" s="3">
        <v>0</v>
      </c>
      <c r="AN4781" s="2">
        <f t="shared" si="158"/>
        <v>3.479236812570146E-2</v>
      </c>
      <c r="AO4781" s="2">
        <v>7.5977653631284919E-2</v>
      </c>
      <c r="AP4781">
        <f t="shared" si="159"/>
        <v>31</v>
      </c>
    </row>
    <row r="4782" spans="1:42" ht="16.5" hidden="1" customHeight="1" x14ac:dyDescent="0.25">
      <c r="A4782" s="5" t="s">
        <v>791</v>
      </c>
      <c r="B4782" s="1" t="s">
        <v>119</v>
      </c>
      <c r="D4782" t="s">
        <v>32</v>
      </c>
      <c r="E4782" t="s">
        <v>117</v>
      </c>
      <c r="F4782" t="s">
        <v>120</v>
      </c>
      <c r="G4782">
        <v>21</v>
      </c>
      <c r="H4782">
        <v>5</v>
      </c>
      <c r="I4782">
        <v>0</v>
      </c>
      <c r="J4782">
        <v>0</v>
      </c>
      <c r="K4782">
        <v>0</v>
      </c>
      <c r="L4782">
        <v>0</v>
      </c>
      <c r="M4782">
        <v>31</v>
      </c>
      <c r="N4782" s="2">
        <v>0</v>
      </c>
      <c r="O4782" s="2">
        <v>3.3953997809419496E-2</v>
      </c>
      <c r="P4782">
        <v>181</v>
      </c>
      <c r="Q4782" s="2">
        <v>0.17027281279397929</v>
      </c>
      <c r="R4782">
        <v>913</v>
      </c>
      <c r="S4782">
        <v>1063</v>
      </c>
      <c r="T4782">
        <v>154</v>
      </c>
      <c r="U4782">
        <v>900</v>
      </c>
      <c r="V4782">
        <v>4</v>
      </c>
      <c r="W4782">
        <v>4</v>
      </c>
      <c r="X4782">
        <v>1</v>
      </c>
      <c r="Y4782">
        <v>13</v>
      </c>
      <c r="Z4782">
        <v>163</v>
      </c>
      <c r="AA4782">
        <v>0</v>
      </c>
      <c r="AB4782">
        <v>0</v>
      </c>
      <c r="AC4782">
        <v>0</v>
      </c>
      <c r="AD4782">
        <v>162</v>
      </c>
      <c r="AE4782">
        <v>742</v>
      </c>
      <c r="AF4782">
        <v>4</v>
      </c>
      <c r="AG4782">
        <v>4</v>
      </c>
      <c r="AH4782">
        <v>1</v>
      </c>
      <c r="AI4782" s="3">
        <v>0.12962962962962962</v>
      </c>
      <c r="AJ4782" s="3">
        <v>6.7385444743935314E-3</v>
      </c>
      <c r="AK4782" s="3">
        <v>0</v>
      </c>
      <c r="AL4782" s="3">
        <v>0</v>
      </c>
      <c r="AM4782" s="3">
        <v>0</v>
      </c>
      <c r="AN4782" s="2">
        <f t="shared" si="158"/>
        <v>3.3953997809419496E-2</v>
      </c>
      <c r="AO4782" s="2">
        <v>0.82256297918948518</v>
      </c>
      <c r="AP4782">
        <f t="shared" si="159"/>
        <v>31</v>
      </c>
    </row>
    <row r="4783" spans="1:42" ht="16.5" hidden="1" customHeight="1" x14ac:dyDescent="0.25">
      <c r="A4783" s="5" t="s">
        <v>793</v>
      </c>
      <c r="B4783" s="1" t="s">
        <v>131</v>
      </c>
      <c r="D4783" t="s">
        <v>32</v>
      </c>
      <c r="E4783" t="s">
        <v>129</v>
      </c>
      <c r="F4783" t="s">
        <v>132</v>
      </c>
      <c r="G4783">
        <v>25</v>
      </c>
      <c r="H4783">
        <v>0</v>
      </c>
      <c r="I4783">
        <v>0</v>
      </c>
      <c r="J4783">
        <v>0</v>
      </c>
      <c r="K4783">
        <v>0</v>
      </c>
      <c r="L4783">
        <v>3</v>
      </c>
      <c r="M4783">
        <v>28</v>
      </c>
      <c r="N4783" s="2">
        <v>3.1120331950207467E-3</v>
      </c>
      <c r="O4783" s="2">
        <v>2.9045643153526972E-2</v>
      </c>
      <c r="P4783">
        <v>0</v>
      </c>
      <c r="Q4783" s="2">
        <v>0</v>
      </c>
      <c r="R4783">
        <v>964</v>
      </c>
      <c r="S4783">
        <v>933</v>
      </c>
      <c r="T4783">
        <v>899</v>
      </c>
      <c r="U4783">
        <v>5</v>
      </c>
      <c r="V4783">
        <v>12</v>
      </c>
      <c r="W4783">
        <v>6</v>
      </c>
      <c r="X4783">
        <v>11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924</v>
      </c>
      <c r="AE4783">
        <v>5</v>
      </c>
      <c r="AF4783">
        <v>12</v>
      </c>
      <c r="AG4783">
        <v>6</v>
      </c>
      <c r="AH4783">
        <v>11</v>
      </c>
      <c r="AI4783" s="3">
        <v>2.7056277056277056E-2</v>
      </c>
      <c r="AJ4783" s="3">
        <v>0</v>
      </c>
      <c r="AK4783" s="3">
        <v>0</v>
      </c>
      <c r="AL4783" s="3">
        <v>0</v>
      </c>
      <c r="AM4783" s="3">
        <v>0</v>
      </c>
      <c r="AN4783" s="2">
        <f t="shared" si="158"/>
        <v>3.2157676348547722E-2</v>
      </c>
      <c r="AO4783" s="2">
        <v>3.5490605427974949E-2</v>
      </c>
      <c r="AP4783">
        <f t="shared" si="159"/>
        <v>31</v>
      </c>
    </row>
    <row r="4784" spans="1:42" ht="16.5" hidden="1" customHeight="1" x14ac:dyDescent="0.25">
      <c r="A4784" s="4" t="s">
        <v>798</v>
      </c>
      <c r="B4784" s="1" t="s">
        <v>125</v>
      </c>
      <c r="D4784" t="s">
        <v>32</v>
      </c>
      <c r="E4784" t="s">
        <v>126</v>
      </c>
      <c r="F4784" t="s">
        <v>127</v>
      </c>
      <c r="G4784">
        <v>16</v>
      </c>
      <c r="H4784">
        <v>4</v>
      </c>
      <c r="I4784">
        <v>0</v>
      </c>
      <c r="J4784">
        <v>0</v>
      </c>
      <c r="K4784">
        <v>4</v>
      </c>
      <c r="L4784">
        <v>0</v>
      </c>
      <c r="M4784">
        <v>31</v>
      </c>
      <c r="N4784" s="2">
        <v>0</v>
      </c>
      <c r="O4784" s="2">
        <v>2.568351284175642E-2</v>
      </c>
      <c r="P4784">
        <v>145</v>
      </c>
      <c r="Q4784" s="2">
        <v>0.10976532929598788</v>
      </c>
      <c r="R4784">
        <v>1207</v>
      </c>
      <c r="S4784">
        <v>1321</v>
      </c>
      <c r="T4784">
        <v>1098</v>
      </c>
      <c r="U4784">
        <v>25</v>
      </c>
      <c r="V4784">
        <v>28</v>
      </c>
      <c r="W4784">
        <v>13</v>
      </c>
      <c r="X4784">
        <v>157</v>
      </c>
      <c r="Y4784">
        <v>130</v>
      </c>
      <c r="Z4784">
        <v>0</v>
      </c>
      <c r="AA4784">
        <v>0</v>
      </c>
      <c r="AB4784">
        <v>0</v>
      </c>
      <c r="AC4784">
        <v>6</v>
      </c>
      <c r="AD4784">
        <v>984</v>
      </c>
      <c r="AE4784">
        <v>29</v>
      </c>
      <c r="AF4784">
        <v>28</v>
      </c>
      <c r="AG4784">
        <v>13</v>
      </c>
      <c r="AH4784">
        <v>155</v>
      </c>
      <c r="AI4784" s="3">
        <v>1.6260162601626018E-2</v>
      </c>
      <c r="AJ4784" s="3">
        <v>0.13793103448275862</v>
      </c>
      <c r="AK4784" s="3">
        <v>0</v>
      </c>
      <c r="AL4784" s="3">
        <v>0</v>
      </c>
      <c r="AM4784" s="3">
        <v>2.5806451612903226E-2</v>
      </c>
      <c r="AN4784" s="2">
        <f t="shared" si="158"/>
        <v>2.568351284175642E-2</v>
      </c>
      <c r="AO4784" s="2">
        <v>0.18610421836228289</v>
      </c>
      <c r="AP4784">
        <f t="shared" si="159"/>
        <v>31</v>
      </c>
    </row>
    <row r="4785" spans="1:42" ht="16.5" hidden="1" customHeight="1" x14ac:dyDescent="0.25">
      <c r="A4785" s="4" t="s">
        <v>800</v>
      </c>
      <c r="B4785" s="1" t="s">
        <v>125</v>
      </c>
      <c r="D4785" t="s">
        <v>32</v>
      </c>
      <c r="E4785" t="s">
        <v>126</v>
      </c>
      <c r="F4785" t="s">
        <v>127</v>
      </c>
      <c r="G4785">
        <v>21</v>
      </c>
      <c r="H4785">
        <v>0</v>
      </c>
      <c r="I4785">
        <v>0</v>
      </c>
      <c r="J4785">
        <v>0</v>
      </c>
      <c r="K4785">
        <v>0</v>
      </c>
      <c r="L4785">
        <v>3</v>
      </c>
      <c r="M4785">
        <v>28</v>
      </c>
      <c r="N4785" s="2">
        <v>2.4671052631578946E-3</v>
      </c>
      <c r="O4785" s="2">
        <v>2.3026315789473683E-2</v>
      </c>
      <c r="P4785">
        <v>155</v>
      </c>
      <c r="Q4785" s="2">
        <v>0.11567164179104478</v>
      </c>
      <c r="R4785">
        <v>1216</v>
      </c>
      <c r="S4785">
        <v>1340</v>
      </c>
      <c r="T4785">
        <v>1082</v>
      </c>
      <c r="U4785">
        <v>25</v>
      </c>
      <c r="V4785">
        <v>25</v>
      </c>
      <c r="W4785">
        <v>13</v>
      </c>
      <c r="X4785">
        <v>195</v>
      </c>
      <c r="Y4785">
        <v>131</v>
      </c>
      <c r="Z4785">
        <v>3</v>
      </c>
      <c r="AA4785">
        <v>0</v>
      </c>
      <c r="AB4785">
        <v>0</v>
      </c>
      <c r="AC4785">
        <v>14</v>
      </c>
      <c r="AD4785">
        <v>972</v>
      </c>
      <c r="AE4785">
        <v>22</v>
      </c>
      <c r="AF4785">
        <v>25</v>
      </c>
      <c r="AG4785">
        <v>13</v>
      </c>
      <c r="AH4785">
        <v>181</v>
      </c>
      <c r="AI4785" s="3">
        <v>2.1604938271604937E-2</v>
      </c>
      <c r="AJ4785" s="3">
        <v>0</v>
      </c>
      <c r="AK4785" s="3">
        <v>0</v>
      </c>
      <c r="AL4785" s="3">
        <v>0</v>
      </c>
      <c r="AM4785" s="3">
        <v>0</v>
      </c>
      <c r="AN4785" s="2">
        <f t="shared" si="158"/>
        <v>2.5493421052631578E-2</v>
      </c>
      <c r="AO4785" s="2">
        <v>0.19868095630667765</v>
      </c>
      <c r="AP4785">
        <f t="shared" si="159"/>
        <v>31</v>
      </c>
    </row>
    <row r="4786" spans="1:42" ht="16.5" hidden="1" customHeight="1" x14ac:dyDescent="0.25">
      <c r="A4786" s="4" t="s">
        <v>803</v>
      </c>
      <c r="B4786" s="1" t="s">
        <v>546</v>
      </c>
      <c r="D4786" t="s">
        <v>32</v>
      </c>
      <c r="E4786" t="s">
        <v>544</v>
      </c>
      <c r="F4786" t="s">
        <v>547</v>
      </c>
      <c r="G4786">
        <v>28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31</v>
      </c>
      <c r="N4786" s="2">
        <v>0</v>
      </c>
      <c r="O4786" s="2">
        <v>2.0248203788373612E-2</v>
      </c>
      <c r="P4786">
        <v>37</v>
      </c>
      <c r="Q4786" s="2">
        <v>2.4072869225764477E-2</v>
      </c>
      <c r="R4786">
        <v>1531</v>
      </c>
      <c r="S4786">
        <v>1537</v>
      </c>
      <c r="T4786">
        <v>1482</v>
      </c>
      <c r="U4786">
        <v>5</v>
      </c>
      <c r="V4786">
        <v>13</v>
      </c>
      <c r="W4786">
        <v>14</v>
      </c>
      <c r="X4786">
        <v>18</v>
      </c>
      <c r="Y4786">
        <v>37</v>
      </c>
      <c r="Z4786">
        <v>0</v>
      </c>
      <c r="AA4786">
        <v>0</v>
      </c>
      <c r="AB4786">
        <v>0</v>
      </c>
      <c r="AC4786">
        <v>0</v>
      </c>
      <c r="AD4786">
        <v>1473</v>
      </c>
      <c r="AE4786">
        <v>5</v>
      </c>
      <c r="AF4786">
        <v>13</v>
      </c>
      <c r="AG4786">
        <v>14</v>
      </c>
      <c r="AH4786">
        <v>18</v>
      </c>
      <c r="AI4786" s="3">
        <v>1.9008825526137134E-2</v>
      </c>
      <c r="AJ4786" s="3">
        <v>0</v>
      </c>
      <c r="AK4786" s="3">
        <v>0</v>
      </c>
      <c r="AL4786" s="3">
        <v>0</v>
      </c>
      <c r="AM4786" s="3">
        <v>0</v>
      </c>
      <c r="AN4786" s="2">
        <f t="shared" si="158"/>
        <v>2.0248203788373612E-2</v>
      </c>
      <c r="AO4786" s="2">
        <v>3.2829940906106372E-2</v>
      </c>
      <c r="AP4786">
        <f t="shared" si="159"/>
        <v>31</v>
      </c>
    </row>
    <row r="4787" spans="1:42" ht="16.5" hidden="1" customHeight="1" x14ac:dyDescent="0.25">
      <c r="A4787" s="5" t="s">
        <v>794</v>
      </c>
      <c r="B4787" s="1" t="s">
        <v>420</v>
      </c>
      <c r="D4787" t="s">
        <v>32</v>
      </c>
      <c r="E4787" t="s">
        <v>416</v>
      </c>
      <c r="F4787" t="s">
        <v>421</v>
      </c>
      <c r="G4787">
        <v>29</v>
      </c>
      <c r="H4787">
        <v>0</v>
      </c>
      <c r="I4787">
        <v>0</v>
      </c>
      <c r="J4787">
        <v>0</v>
      </c>
      <c r="K4787">
        <v>0</v>
      </c>
      <c r="L4787">
        <v>7</v>
      </c>
      <c r="M4787">
        <v>24</v>
      </c>
      <c r="N4787" s="2">
        <v>4.3183220234423196E-3</v>
      </c>
      <c r="O4787" s="2">
        <v>1.4805675508945095E-2</v>
      </c>
      <c r="P4787">
        <v>157</v>
      </c>
      <c r="Q4787" s="2">
        <v>8.9868345735546654E-2</v>
      </c>
      <c r="R4787">
        <v>1621</v>
      </c>
      <c r="S4787">
        <v>1747</v>
      </c>
      <c r="T4787">
        <v>1501</v>
      </c>
      <c r="U4787">
        <v>34</v>
      </c>
      <c r="V4787">
        <v>21</v>
      </c>
      <c r="W4787">
        <v>7</v>
      </c>
      <c r="X4787">
        <v>184</v>
      </c>
      <c r="Y4787">
        <v>140</v>
      </c>
      <c r="Z4787">
        <v>4</v>
      </c>
      <c r="AA4787">
        <v>0</v>
      </c>
      <c r="AB4787">
        <v>0</v>
      </c>
      <c r="AC4787">
        <v>11</v>
      </c>
      <c r="AD4787">
        <v>1390</v>
      </c>
      <c r="AE4787">
        <v>30</v>
      </c>
      <c r="AF4787">
        <v>21</v>
      </c>
      <c r="AG4787">
        <v>7</v>
      </c>
      <c r="AH4787">
        <v>173</v>
      </c>
      <c r="AI4787" s="3">
        <v>2.0863309352517987E-2</v>
      </c>
      <c r="AJ4787" s="3">
        <v>0</v>
      </c>
      <c r="AK4787" s="3">
        <v>0</v>
      </c>
      <c r="AL4787" s="3">
        <v>0</v>
      </c>
      <c r="AM4787" s="3">
        <v>0</v>
      </c>
      <c r="AN4787" s="2">
        <f t="shared" si="158"/>
        <v>1.9123997532387416E-2</v>
      </c>
      <c r="AO4787" s="2">
        <v>0.14250462677359654</v>
      </c>
      <c r="AP4787">
        <f t="shared" si="159"/>
        <v>31</v>
      </c>
    </row>
    <row r="4788" spans="1:42" ht="16.5" hidden="1" customHeight="1" x14ac:dyDescent="0.25">
      <c r="A4788" s="5" t="s">
        <v>790</v>
      </c>
      <c r="B4788" s="1" t="s">
        <v>490</v>
      </c>
      <c r="D4788" t="s">
        <v>32</v>
      </c>
      <c r="E4788" t="s">
        <v>491</v>
      </c>
      <c r="F4788" t="s">
        <v>492</v>
      </c>
      <c r="G4788">
        <v>27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31</v>
      </c>
      <c r="N4788" s="2">
        <v>0</v>
      </c>
      <c r="O4788" s="2">
        <v>1.2081060015588464E-2</v>
      </c>
      <c r="P4788">
        <v>4</v>
      </c>
      <c r="Q4788" s="2">
        <v>1.5754233950374162E-3</v>
      </c>
      <c r="R4788">
        <v>2566</v>
      </c>
      <c r="S4788">
        <v>2539</v>
      </c>
      <c r="T4788">
        <v>2468</v>
      </c>
      <c r="U4788">
        <v>13</v>
      </c>
      <c r="V4788">
        <v>15</v>
      </c>
      <c r="W4788">
        <v>22</v>
      </c>
      <c r="X4788">
        <v>21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2495</v>
      </c>
      <c r="AE4788">
        <v>13</v>
      </c>
      <c r="AF4788">
        <v>15</v>
      </c>
      <c r="AG4788">
        <v>22</v>
      </c>
      <c r="AH4788">
        <v>21</v>
      </c>
      <c r="AI4788" s="3">
        <v>1.0821643286573146E-2</v>
      </c>
      <c r="AJ4788" s="3">
        <v>0</v>
      </c>
      <c r="AK4788" s="3">
        <v>0</v>
      </c>
      <c r="AL4788" s="3">
        <v>0</v>
      </c>
      <c r="AM4788" s="3">
        <v>0</v>
      </c>
      <c r="AN4788" s="2">
        <f t="shared" si="158"/>
        <v>1.2081060015588464E-2</v>
      </c>
      <c r="AO4788" s="2">
        <v>2.7669524551831644E-2</v>
      </c>
      <c r="AP4788">
        <f t="shared" si="159"/>
        <v>31</v>
      </c>
    </row>
    <row r="4789" spans="1:42" ht="16.5" hidden="1" customHeight="1" x14ac:dyDescent="0.25">
      <c r="A4789" s="5" t="s">
        <v>791</v>
      </c>
      <c r="B4789" s="1" t="s">
        <v>579</v>
      </c>
      <c r="D4789" t="s">
        <v>32</v>
      </c>
      <c r="E4789" t="s">
        <v>575</v>
      </c>
      <c r="F4789" t="s">
        <v>580</v>
      </c>
      <c r="G4789">
        <v>28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30</v>
      </c>
      <c r="N4789" s="2">
        <v>0</v>
      </c>
      <c r="O4789" s="2">
        <v>0.21739130434782608</v>
      </c>
      <c r="P4789">
        <v>7</v>
      </c>
      <c r="Q4789" s="2">
        <v>6.0869565217391307E-2</v>
      </c>
      <c r="R4789">
        <v>138</v>
      </c>
      <c r="S4789">
        <v>115</v>
      </c>
      <c r="T4789">
        <v>103</v>
      </c>
      <c r="U4789">
        <v>1</v>
      </c>
      <c r="V4789">
        <v>3</v>
      </c>
      <c r="W4789">
        <v>0</v>
      </c>
      <c r="X4789">
        <v>8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128</v>
      </c>
      <c r="AE4789">
        <v>1</v>
      </c>
      <c r="AF4789">
        <v>3</v>
      </c>
      <c r="AG4789">
        <v>0</v>
      </c>
      <c r="AH4789">
        <v>8</v>
      </c>
      <c r="AI4789" s="3">
        <v>0.21875</v>
      </c>
      <c r="AJ4789" s="3">
        <v>0</v>
      </c>
      <c r="AK4789" s="3">
        <v>0</v>
      </c>
      <c r="AL4789" s="3">
        <v>0</v>
      </c>
      <c r="AM4789" s="3">
        <v>0</v>
      </c>
      <c r="AN4789" s="2">
        <f t="shared" si="158"/>
        <v>0.21739130434782608</v>
      </c>
      <c r="AO4789" s="2">
        <v>8.5714285714285715E-2</v>
      </c>
      <c r="AP4789">
        <f t="shared" si="159"/>
        <v>30</v>
      </c>
    </row>
    <row r="4790" spans="1:42" ht="16.5" hidden="1" customHeight="1" x14ac:dyDescent="0.25">
      <c r="A4790" s="4" t="s">
        <v>797</v>
      </c>
      <c r="B4790" s="1" t="s">
        <v>424</v>
      </c>
      <c r="D4790" t="s">
        <v>32</v>
      </c>
      <c r="E4790" t="s">
        <v>416</v>
      </c>
      <c r="F4790" t="s">
        <v>425</v>
      </c>
      <c r="G4790">
        <v>23</v>
      </c>
      <c r="H4790">
        <v>0</v>
      </c>
      <c r="I4790">
        <v>0</v>
      </c>
      <c r="J4790">
        <v>0</v>
      </c>
      <c r="K4790">
        <v>3</v>
      </c>
      <c r="L4790">
        <v>0</v>
      </c>
      <c r="M4790">
        <v>30</v>
      </c>
      <c r="N4790" s="2">
        <v>0</v>
      </c>
      <c r="O4790" s="2">
        <v>0.17543859649122806</v>
      </c>
      <c r="P4790">
        <v>118</v>
      </c>
      <c r="Q4790" s="2">
        <v>0.45559845559845558</v>
      </c>
      <c r="R4790">
        <v>171</v>
      </c>
      <c r="S4790">
        <v>259</v>
      </c>
      <c r="T4790">
        <v>239</v>
      </c>
      <c r="U4790">
        <v>0</v>
      </c>
      <c r="V4790">
        <v>2</v>
      </c>
      <c r="W4790">
        <v>0</v>
      </c>
      <c r="X4790">
        <v>18</v>
      </c>
      <c r="Y4790">
        <v>101</v>
      </c>
      <c r="Z4790">
        <v>0</v>
      </c>
      <c r="AA4790">
        <v>0</v>
      </c>
      <c r="AB4790">
        <v>0</v>
      </c>
      <c r="AC4790">
        <v>16</v>
      </c>
      <c r="AD4790">
        <v>161</v>
      </c>
      <c r="AE4790">
        <v>0</v>
      </c>
      <c r="AF4790">
        <v>2</v>
      </c>
      <c r="AG4790">
        <v>0</v>
      </c>
      <c r="AH4790">
        <v>5</v>
      </c>
      <c r="AI4790" s="3">
        <v>0.14285714285714285</v>
      </c>
      <c r="AJ4790" s="3">
        <v>0</v>
      </c>
      <c r="AK4790" s="3">
        <v>0</v>
      </c>
      <c r="AL4790" s="3">
        <v>0</v>
      </c>
      <c r="AM4790" s="3">
        <v>0.6</v>
      </c>
      <c r="AN4790" s="2">
        <f t="shared" si="158"/>
        <v>0.17543859649122806</v>
      </c>
      <c r="AO4790" s="2">
        <v>4.1666666666666664E-2</v>
      </c>
      <c r="AP4790">
        <f t="shared" si="159"/>
        <v>30</v>
      </c>
    </row>
    <row r="4791" spans="1:42" ht="16.5" hidden="1" customHeight="1" x14ac:dyDescent="0.25">
      <c r="A4791" s="5" t="s">
        <v>794</v>
      </c>
      <c r="B4791" s="1" t="s">
        <v>299</v>
      </c>
      <c r="D4791" t="s">
        <v>32</v>
      </c>
      <c r="E4791" t="s">
        <v>300</v>
      </c>
      <c r="F4791" t="s">
        <v>301</v>
      </c>
      <c r="G4791">
        <v>27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30</v>
      </c>
      <c r="N4791" s="2">
        <v>0</v>
      </c>
      <c r="O4791" s="2">
        <v>0.1744186046511628</v>
      </c>
      <c r="P4791">
        <v>9</v>
      </c>
      <c r="Q4791" s="2">
        <v>5.9602649006622516E-2</v>
      </c>
      <c r="R4791">
        <v>172</v>
      </c>
      <c r="S4791">
        <v>151</v>
      </c>
      <c r="T4791">
        <v>146</v>
      </c>
      <c r="U4791">
        <v>0</v>
      </c>
      <c r="V4791">
        <v>0</v>
      </c>
      <c r="W4791">
        <v>3</v>
      </c>
      <c r="X4791">
        <v>2</v>
      </c>
      <c r="Y4791">
        <v>9</v>
      </c>
      <c r="Z4791">
        <v>0</v>
      </c>
      <c r="AA4791">
        <v>0</v>
      </c>
      <c r="AB4791">
        <v>0</v>
      </c>
      <c r="AC4791">
        <v>0</v>
      </c>
      <c r="AD4791">
        <v>164</v>
      </c>
      <c r="AE4791">
        <v>0</v>
      </c>
      <c r="AF4791">
        <v>0</v>
      </c>
      <c r="AG4791">
        <v>3</v>
      </c>
      <c r="AH4791">
        <v>2</v>
      </c>
      <c r="AI4791" s="3">
        <v>0.16463414634146342</v>
      </c>
      <c r="AJ4791" s="3">
        <v>0</v>
      </c>
      <c r="AK4791" s="3">
        <v>0</v>
      </c>
      <c r="AL4791" s="3">
        <v>0</v>
      </c>
      <c r="AM4791" s="3">
        <v>0</v>
      </c>
      <c r="AN4791" s="2">
        <f t="shared" si="158"/>
        <v>0.1744186046511628</v>
      </c>
      <c r="AO4791" s="2">
        <v>2.9585798816568046E-2</v>
      </c>
      <c r="AP4791">
        <f t="shared" si="159"/>
        <v>30</v>
      </c>
    </row>
    <row r="4792" spans="1:42" ht="16.5" hidden="1" customHeight="1" x14ac:dyDescent="0.25">
      <c r="A4792" s="4" t="s">
        <v>799</v>
      </c>
      <c r="B4792" s="1" t="s">
        <v>455</v>
      </c>
      <c r="D4792" t="s">
        <v>32</v>
      </c>
      <c r="E4792" t="s">
        <v>456</v>
      </c>
      <c r="F4792" t="s">
        <v>457</v>
      </c>
      <c r="G4792">
        <v>29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30</v>
      </c>
      <c r="N4792" s="2">
        <v>0</v>
      </c>
      <c r="O4792" s="2">
        <v>0.13824884792626729</v>
      </c>
      <c r="P4792">
        <v>70</v>
      </c>
      <c r="Q4792" s="2">
        <v>0.2723735408560311</v>
      </c>
      <c r="R4792">
        <v>217</v>
      </c>
      <c r="S4792">
        <v>257</v>
      </c>
      <c r="T4792">
        <v>244</v>
      </c>
      <c r="U4792">
        <v>1</v>
      </c>
      <c r="V4792">
        <v>6</v>
      </c>
      <c r="W4792">
        <v>4</v>
      </c>
      <c r="X4792">
        <v>2</v>
      </c>
      <c r="Y4792">
        <v>66</v>
      </c>
      <c r="Z4792">
        <v>0</v>
      </c>
      <c r="AA4792">
        <v>3</v>
      </c>
      <c r="AB4792">
        <v>0</v>
      </c>
      <c r="AC4792">
        <v>0</v>
      </c>
      <c r="AD4792">
        <v>207</v>
      </c>
      <c r="AE4792">
        <v>1</v>
      </c>
      <c r="AF4792">
        <v>3</v>
      </c>
      <c r="AG4792">
        <v>4</v>
      </c>
      <c r="AH4792">
        <v>2</v>
      </c>
      <c r="AI4792" s="3">
        <v>0.14009661835748793</v>
      </c>
      <c r="AJ4792" s="3">
        <v>0</v>
      </c>
      <c r="AK4792" s="3">
        <v>0</v>
      </c>
      <c r="AL4792" s="3">
        <v>0</v>
      </c>
      <c r="AM4792" s="3">
        <v>0</v>
      </c>
      <c r="AN4792" s="2">
        <f t="shared" si="158"/>
        <v>0.13824884792626729</v>
      </c>
      <c r="AO4792" s="2">
        <v>4.6082949308755762E-2</v>
      </c>
      <c r="AP4792">
        <f t="shared" si="159"/>
        <v>30</v>
      </c>
    </row>
    <row r="4793" spans="1:42" ht="16.5" hidden="1" customHeight="1" x14ac:dyDescent="0.25">
      <c r="A4793" s="5" t="s">
        <v>795</v>
      </c>
      <c r="B4793" s="1" t="s">
        <v>205</v>
      </c>
      <c r="D4793" t="s">
        <v>32</v>
      </c>
      <c r="E4793" t="s">
        <v>206</v>
      </c>
      <c r="F4793" t="s">
        <v>207</v>
      </c>
      <c r="G4793">
        <v>28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30</v>
      </c>
      <c r="N4793" s="2">
        <v>0</v>
      </c>
      <c r="O4793" s="2">
        <v>0.13392857142857142</v>
      </c>
      <c r="P4793">
        <v>76</v>
      </c>
      <c r="Q4793" s="2">
        <v>0.2814814814814815</v>
      </c>
      <c r="R4793">
        <v>224</v>
      </c>
      <c r="S4793">
        <v>270</v>
      </c>
      <c r="T4793">
        <v>266</v>
      </c>
      <c r="U4793">
        <v>0</v>
      </c>
      <c r="V4793">
        <v>4</v>
      </c>
      <c r="W4793">
        <v>0</v>
      </c>
      <c r="X4793">
        <v>0</v>
      </c>
      <c r="Y4793">
        <v>75</v>
      </c>
      <c r="Z4793">
        <v>0</v>
      </c>
      <c r="AA4793">
        <v>0</v>
      </c>
      <c r="AB4793">
        <v>0</v>
      </c>
      <c r="AC4793">
        <v>0</v>
      </c>
      <c r="AD4793">
        <v>219</v>
      </c>
      <c r="AE4793">
        <v>0</v>
      </c>
      <c r="AF4793">
        <v>4</v>
      </c>
      <c r="AG4793">
        <v>0</v>
      </c>
      <c r="AH4793">
        <v>0</v>
      </c>
      <c r="AI4793" s="3">
        <v>0.12785388127853881</v>
      </c>
      <c r="AJ4793" s="3">
        <v>0</v>
      </c>
      <c r="AK4793" s="3">
        <v>0</v>
      </c>
      <c r="AL4793" s="3">
        <v>0</v>
      </c>
      <c r="AM4793" s="3">
        <v>0</v>
      </c>
      <c r="AN4793" s="2">
        <f t="shared" si="158"/>
        <v>0.13392857142857142</v>
      </c>
      <c r="AO4793" s="2">
        <v>1.7937219730941704E-2</v>
      </c>
      <c r="AP4793">
        <f t="shared" si="159"/>
        <v>30</v>
      </c>
    </row>
    <row r="4794" spans="1:42" ht="16.5" hidden="1" customHeight="1" x14ac:dyDescent="0.25">
      <c r="A4794" s="4" t="s">
        <v>796</v>
      </c>
      <c r="B4794" s="1" t="s">
        <v>71</v>
      </c>
      <c r="D4794" t="s">
        <v>32</v>
      </c>
      <c r="E4794" t="s">
        <v>67</v>
      </c>
      <c r="F4794" t="s">
        <v>72</v>
      </c>
      <c r="G4794">
        <v>24</v>
      </c>
      <c r="H4794">
        <v>3</v>
      </c>
      <c r="I4794">
        <v>0</v>
      </c>
      <c r="J4794">
        <v>0</v>
      </c>
      <c r="K4794">
        <v>0</v>
      </c>
      <c r="L4794">
        <v>0</v>
      </c>
      <c r="M4794">
        <v>30</v>
      </c>
      <c r="N4794" s="2">
        <v>0</v>
      </c>
      <c r="O4794" s="2">
        <v>0.12244897959183673</v>
      </c>
      <c r="P4794">
        <v>37</v>
      </c>
      <c r="Q4794" s="2">
        <v>0.14682539682539683</v>
      </c>
      <c r="R4794">
        <v>245</v>
      </c>
      <c r="S4794">
        <v>252</v>
      </c>
      <c r="T4794">
        <v>138</v>
      </c>
      <c r="U4794">
        <v>110</v>
      </c>
      <c r="V4794">
        <v>3</v>
      </c>
      <c r="W4794">
        <v>0</v>
      </c>
      <c r="X4794">
        <v>1</v>
      </c>
      <c r="Y4794">
        <v>0</v>
      </c>
      <c r="Z4794">
        <v>35</v>
      </c>
      <c r="AA4794">
        <v>0</v>
      </c>
      <c r="AB4794">
        <v>0</v>
      </c>
      <c r="AC4794">
        <v>0</v>
      </c>
      <c r="AD4794">
        <v>162</v>
      </c>
      <c r="AE4794">
        <v>78</v>
      </c>
      <c r="AF4794">
        <v>3</v>
      </c>
      <c r="AG4794">
        <v>0</v>
      </c>
      <c r="AH4794">
        <v>1</v>
      </c>
      <c r="AI4794" s="3">
        <v>0.14814814814814814</v>
      </c>
      <c r="AJ4794" s="3">
        <v>3.8461538461538464E-2</v>
      </c>
      <c r="AK4794" s="3">
        <v>0</v>
      </c>
      <c r="AL4794" s="3">
        <v>0</v>
      </c>
      <c r="AM4794" s="3">
        <v>0</v>
      </c>
      <c r="AN4794" s="2">
        <f t="shared" si="158"/>
        <v>0.12244897959183673</v>
      </c>
      <c r="AO4794" s="2">
        <v>0.33606557377049179</v>
      </c>
      <c r="AP4794">
        <f t="shared" si="159"/>
        <v>30</v>
      </c>
    </row>
    <row r="4795" spans="1:42" ht="16.5" hidden="1" customHeight="1" x14ac:dyDescent="0.25">
      <c r="A4795" s="4" t="s">
        <v>796</v>
      </c>
      <c r="B4795" s="1" t="s">
        <v>536</v>
      </c>
      <c r="D4795" t="s">
        <v>32</v>
      </c>
      <c r="E4795" t="s">
        <v>534</v>
      </c>
      <c r="F4795" t="s">
        <v>537</v>
      </c>
      <c r="G4795">
        <v>23</v>
      </c>
      <c r="H4795">
        <v>0</v>
      </c>
      <c r="I4795">
        <v>0</v>
      </c>
      <c r="J4795">
        <v>0</v>
      </c>
      <c r="K4795">
        <v>4</v>
      </c>
      <c r="L4795">
        <v>0</v>
      </c>
      <c r="M4795">
        <v>30</v>
      </c>
      <c r="N4795" s="2">
        <v>0</v>
      </c>
      <c r="O4795" s="2">
        <v>0.1048951048951049</v>
      </c>
      <c r="P4795">
        <v>215</v>
      </c>
      <c r="Q4795" s="2">
        <v>0.45647558386411891</v>
      </c>
      <c r="R4795">
        <v>286</v>
      </c>
      <c r="S4795">
        <v>471</v>
      </c>
      <c r="T4795">
        <v>456</v>
      </c>
      <c r="U4795">
        <v>1</v>
      </c>
      <c r="V4795">
        <v>7</v>
      </c>
      <c r="W4795">
        <v>2</v>
      </c>
      <c r="X4795">
        <v>5</v>
      </c>
      <c r="Y4795">
        <v>209</v>
      </c>
      <c r="Z4795">
        <v>0</v>
      </c>
      <c r="AA4795">
        <v>0</v>
      </c>
      <c r="AB4795">
        <v>0</v>
      </c>
      <c r="AC4795">
        <v>0</v>
      </c>
      <c r="AD4795">
        <v>270</v>
      </c>
      <c r="AE4795">
        <v>1</v>
      </c>
      <c r="AF4795">
        <v>7</v>
      </c>
      <c r="AG4795">
        <v>2</v>
      </c>
      <c r="AH4795">
        <v>9</v>
      </c>
      <c r="AI4795" s="3">
        <v>8.5185185185185183E-2</v>
      </c>
      <c r="AJ4795" s="3">
        <v>0</v>
      </c>
      <c r="AK4795" s="3">
        <v>0</v>
      </c>
      <c r="AL4795" s="3">
        <v>0</v>
      </c>
      <c r="AM4795" s="3">
        <v>0.44444444444444442</v>
      </c>
      <c r="AN4795" s="2">
        <f t="shared" si="158"/>
        <v>0.1048951048951049</v>
      </c>
      <c r="AO4795" s="2">
        <v>6.5743944636678195E-2</v>
      </c>
      <c r="AP4795">
        <f t="shared" si="159"/>
        <v>30</v>
      </c>
    </row>
    <row r="4796" spans="1:42" ht="16.5" hidden="1" customHeight="1" x14ac:dyDescent="0.25">
      <c r="A4796" s="5" t="s">
        <v>788</v>
      </c>
      <c r="B4796" s="1" t="s">
        <v>283</v>
      </c>
      <c r="D4796" t="s">
        <v>32</v>
      </c>
      <c r="E4796" t="s">
        <v>281</v>
      </c>
      <c r="F4796" t="s">
        <v>284</v>
      </c>
      <c r="G4796">
        <v>28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30</v>
      </c>
      <c r="N4796" s="2">
        <v>0</v>
      </c>
      <c r="O4796" s="2">
        <v>0.10033444816053512</v>
      </c>
      <c r="P4796">
        <v>82</v>
      </c>
      <c r="Q4796" s="2">
        <v>0.23361823361823361</v>
      </c>
      <c r="R4796">
        <v>299</v>
      </c>
      <c r="S4796">
        <v>351</v>
      </c>
      <c r="T4796">
        <v>349</v>
      </c>
      <c r="U4796">
        <v>1</v>
      </c>
      <c r="V4796">
        <v>0</v>
      </c>
      <c r="W4796">
        <v>1</v>
      </c>
      <c r="X4796">
        <v>0</v>
      </c>
      <c r="Y4796">
        <v>80</v>
      </c>
      <c r="Z4796">
        <v>0</v>
      </c>
      <c r="AA4796">
        <v>0</v>
      </c>
      <c r="AB4796">
        <v>0</v>
      </c>
      <c r="AC4796">
        <v>0</v>
      </c>
      <c r="AD4796">
        <v>297</v>
      </c>
      <c r="AE4796">
        <v>1</v>
      </c>
      <c r="AF4796">
        <v>0</v>
      </c>
      <c r="AG4796">
        <v>1</v>
      </c>
      <c r="AH4796">
        <v>0</v>
      </c>
      <c r="AI4796" s="3">
        <v>9.4276094276094277E-2</v>
      </c>
      <c r="AJ4796" s="3">
        <v>0</v>
      </c>
      <c r="AK4796" s="3">
        <v>0</v>
      </c>
      <c r="AL4796" s="3">
        <v>0</v>
      </c>
      <c r="AM4796" s="3">
        <v>0</v>
      </c>
      <c r="AN4796" s="2">
        <f t="shared" si="158"/>
        <v>0.10033444816053512</v>
      </c>
      <c r="AO4796" s="2">
        <v>6.688963210702341E-3</v>
      </c>
      <c r="AP4796">
        <f t="shared" si="159"/>
        <v>30</v>
      </c>
    </row>
    <row r="4797" spans="1:42" ht="16.5" hidden="1" customHeight="1" x14ac:dyDescent="0.25">
      <c r="A4797" s="4" t="s">
        <v>798</v>
      </c>
      <c r="B4797" s="1" t="s">
        <v>756</v>
      </c>
      <c r="D4797" t="s">
        <v>32</v>
      </c>
      <c r="E4797" t="s">
        <v>95</v>
      </c>
      <c r="F4797" t="s">
        <v>757</v>
      </c>
      <c r="G4797">
        <v>24</v>
      </c>
      <c r="H4797">
        <v>0</v>
      </c>
      <c r="I4797">
        <v>0</v>
      </c>
      <c r="J4797">
        <v>0</v>
      </c>
      <c r="K4797">
        <v>0</v>
      </c>
      <c r="L4797">
        <v>3</v>
      </c>
      <c r="M4797">
        <v>27</v>
      </c>
      <c r="N4797" s="2">
        <v>9.6463022508038593E-3</v>
      </c>
      <c r="O4797" s="2">
        <v>8.6816720257234734E-2</v>
      </c>
      <c r="P4797">
        <v>42</v>
      </c>
      <c r="Q4797" s="2">
        <v>0.13003095975232198</v>
      </c>
      <c r="R4797">
        <v>311</v>
      </c>
      <c r="S4797">
        <v>323</v>
      </c>
      <c r="T4797">
        <v>307</v>
      </c>
      <c r="U4797">
        <v>7</v>
      </c>
      <c r="V4797">
        <v>1</v>
      </c>
      <c r="W4797">
        <v>6</v>
      </c>
      <c r="X4797">
        <v>2</v>
      </c>
      <c r="Y4797">
        <v>31</v>
      </c>
      <c r="Z4797">
        <v>0</v>
      </c>
      <c r="AA4797">
        <v>0</v>
      </c>
      <c r="AB4797">
        <v>4</v>
      </c>
      <c r="AC4797">
        <v>0</v>
      </c>
      <c r="AD4797">
        <v>300</v>
      </c>
      <c r="AE4797">
        <v>7</v>
      </c>
      <c r="AF4797">
        <v>1</v>
      </c>
      <c r="AG4797">
        <v>2</v>
      </c>
      <c r="AH4797">
        <v>2</v>
      </c>
      <c r="AI4797" s="3">
        <v>0.08</v>
      </c>
      <c r="AJ4797" s="3">
        <v>0</v>
      </c>
      <c r="AK4797" s="3">
        <v>0</v>
      </c>
      <c r="AL4797" s="3">
        <v>0</v>
      </c>
      <c r="AM4797" s="3">
        <v>0</v>
      </c>
      <c r="AN4797" s="2">
        <f t="shared" si="158"/>
        <v>9.6463022508038593E-2</v>
      </c>
      <c r="AO4797" s="2">
        <v>3.8461538461538464E-2</v>
      </c>
      <c r="AP4797">
        <f t="shared" si="159"/>
        <v>30</v>
      </c>
    </row>
    <row r="4798" spans="1:42" ht="16.5" hidden="1" customHeight="1" x14ac:dyDescent="0.25">
      <c r="A4798" s="4" t="s">
        <v>800</v>
      </c>
      <c r="B4798" s="1" t="s">
        <v>360</v>
      </c>
      <c r="D4798" t="s">
        <v>32</v>
      </c>
      <c r="E4798" t="s">
        <v>354</v>
      </c>
      <c r="F4798" t="s">
        <v>361</v>
      </c>
      <c r="G4798">
        <v>25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30</v>
      </c>
      <c r="N4798" s="2">
        <v>0</v>
      </c>
      <c r="O4798" s="2">
        <v>9.6463022508038579E-2</v>
      </c>
      <c r="P4798">
        <v>9</v>
      </c>
      <c r="Q4798" s="2">
        <v>3.1034482758620689E-2</v>
      </c>
      <c r="R4798">
        <v>311</v>
      </c>
      <c r="S4798">
        <v>290</v>
      </c>
      <c r="T4798">
        <v>261</v>
      </c>
      <c r="U4798">
        <v>2</v>
      </c>
      <c r="V4798">
        <v>0</v>
      </c>
      <c r="W4798">
        <v>7</v>
      </c>
      <c r="X4798">
        <v>20</v>
      </c>
      <c r="Y4798">
        <v>9</v>
      </c>
      <c r="Z4798">
        <v>0</v>
      </c>
      <c r="AA4798">
        <v>0</v>
      </c>
      <c r="AB4798">
        <v>0</v>
      </c>
      <c r="AC4798">
        <v>0</v>
      </c>
      <c r="AD4798">
        <v>277</v>
      </c>
      <c r="AE4798">
        <v>2</v>
      </c>
      <c r="AF4798">
        <v>0</v>
      </c>
      <c r="AG4798">
        <v>7</v>
      </c>
      <c r="AH4798">
        <v>20</v>
      </c>
      <c r="AI4798" s="3">
        <v>9.0252707581227443E-2</v>
      </c>
      <c r="AJ4798" s="3">
        <v>0</v>
      </c>
      <c r="AK4798" s="3">
        <v>0</v>
      </c>
      <c r="AL4798" s="3">
        <v>0</v>
      </c>
      <c r="AM4798" s="3">
        <v>0</v>
      </c>
      <c r="AN4798" s="2">
        <f t="shared" si="158"/>
        <v>9.6463022508038579E-2</v>
      </c>
      <c r="AO4798" s="2">
        <v>9.4771241830065356E-2</v>
      </c>
      <c r="AP4798">
        <f t="shared" si="159"/>
        <v>30</v>
      </c>
    </row>
    <row r="4799" spans="1:42" ht="16.5" hidden="1" customHeight="1" x14ac:dyDescent="0.25">
      <c r="A4799" s="4" t="s">
        <v>798</v>
      </c>
      <c r="B4799" s="1" t="s">
        <v>445</v>
      </c>
      <c r="D4799" t="s">
        <v>32</v>
      </c>
      <c r="E4799" t="s">
        <v>443</v>
      </c>
      <c r="F4799" t="s">
        <v>446</v>
      </c>
      <c r="G4799">
        <v>27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30</v>
      </c>
      <c r="N4799" s="2">
        <v>0</v>
      </c>
      <c r="O4799" s="2">
        <v>9.202453987730061E-2</v>
      </c>
      <c r="P4799">
        <v>89</v>
      </c>
      <c r="Q4799" s="2">
        <v>0.23116883116883116</v>
      </c>
      <c r="R4799">
        <v>326</v>
      </c>
      <c r="S4799">
        <v>385</v>
      </c>
      <c r="T4799">
        <v>377</v>
      </c>
      <c r="U4799">
        <v>1</v>
      </c>
      <c r="V4799">
        <v>3</v>
      </c>
      <c r="W4799">
        <v>2</v>
      </c>
      <c r="X4799">
        <v>2</v>
      </c>
      <c r="Y4799">
        <v>83</v>
      </c>
      <c r="Z4799">
        <v>0</v>
      </c>
      <c r="AA4799">
        <v>0</v>
      </c>
      <c r="AB4799">
        <v>0</v>
      </c>
      <c r="AC4799">
        <v>0</v>
      </c>
      <c r="AD4799">
        <v>321</v>
      </c>
      <c r="AE4799">
        <v>1</v>
      </c>
      <c r="AF4799">
        <v>3</v>
      </c>
      <c r="AG4799">
        <v>2</v>
      </c>
      <c r="AH4799">
        <v>2</v>
      </c>
      <c r="AI4799" s="3">
        <v>8.4112149532710276E-2</v>
      </c>
      <c r="AJ4799" s="3">
        <v>0</v>
      </c>
      <c r="AK4799" s="3">
        <v>0</v>
      </c>
      <c r="AL4799" s="3">
        <v>0</v>
      </c>
      <c r="AM4799" s="3">
        <v>0</v>
      </c>
      <c r="AN4799" s="2">
        <f t="shared" si="158"/>
        <v>9.202453987730061E-2</v>
      </c>
      <c r="AO4799" s="2">
        <v>2.4316109422492401E-2</v>
      </c>
      <c r="AP4799">
        <f t="shared" si="159"/>
        <v>30</v>
      </c>
    </row>
    <row r="4800" spans="1:42" ht="16.5" hidden="1" customHeight="1" x14ac:dyDescent="0.25">
      <c r="A4800" s="4" t="s">
        <v>798</v>
      </c>
      <c r="B4800" s="1" t="s">
        <v>321</v>
      </c>
      <c r="D4800" t="s">
        <v>32</v>
      </c>
      <c r="E4800" t="s">
        <v>322</v>
      </c>
      <c r="F4800" t="s">
        <v>323</v>
      </c>
      <c r="G4800">
        <v>25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30</v>
      </c>
      <c r="N4800" s="2">
        <v>0</v>
      </c>
      <c r="O4800" s="2">
        <v>9.1743119266055051E-2</v>
      </c>
      <c r="P4800">
        <v>92</v>
      </c>
      <c r="Q4800" s="2">
        <v>0.23650385604113111</v>
      </c>
      <c r="R4800">
        <v>327</v>
      </c>
      <c r="S4800">
        <v>389</v>
      </c>
      <c r="T4800">
        <v>376</v>
      </c>
      <c r="U4800">
        <v>0</v>
      </c>
      <c r="V4800">
        <v>7</v>
      </c>
      <c r="W4800">
        <v>1</v>
      </c>
      <c r="X4800">
        <v>5</v>
      </c>
      <c r="Y4800">
        <v>87</v>
      </c>
      <c r="Z4800">
        <v>0</v>
      </c>
      <c r="AA4800">
        <v>0</v>
      </c>
      <c r="AB4800">
        <v>0</v>
      </c>
      <c r="AC4800">
        <v>0</v>
      </c>
      <c r="AD4800">
        <v>314</v>
      </c>
      <c r="AE4800">
        <v>0</v>
      </c>
      <c r="AF4800">
        <v>7</v>
      </c>
      <c r="AG4800">
        <v>1</v>
      </c>
      <c r="AH4800">
        <v>5</v>
      </c>
      <c r="AI4800" s="3">
        <v>7.9617834394904455E-2</v>
      </c>
      <c r="AJ4800" s="3">
        <v>0</v>
      </c>
      <c r="AK4800" s="3">
        <v>0</v>
      </c>
      <c r="AL4800" s="3">
        <v>0</v>
      </c>
      <c r="AM4800" s="3">
        <v>0</v>
      </c>
      <c r="AN4800" s="2">
        <f t="shared" si="158"/>
        <v>9.1743119266055051E-2</v>
      </c>
      <c r="AO4800" s="2">
        <v>3.9755351681957186E-2</v>
      </c>
      <c r="AP4800">
        <f t="shared" si="159"/>
        <v>30</v>
      </c>
    </row>
    <row r="4801" spans="1:42" ht="16.5" hidden="1" customHeight="1" x14ac:dyDescent="0.25">
      <c r="A4801" s="5" t="s">
        <v>794</v>
      </c>
      <c r="B4801" s="1" t="s">
        <v>247</v>
      </c>
      <c r="D4801" t="s">
        <v>32</v>
      </c>
      <c r="E4801" t="s">
        <v>248</v>
      </c>
      <c r="F4801" t="s">
        <v>249</v>
      </c>
      <c r="G4801">
        <v>26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30</v>
      </c>
      <c r="N4801" s="2">
        <v>0</v>
      </c>
      <c r="O4801" s="2">
        <v>9.1463414634146339E-2</v>
      </c>
      <c r="P4801">
        <v>268</v>
      </c>
      <c r="Q4801" s="2">
        <v>0.47349823321554768</v>
      </c>
      <c r="R4801">
        <v>328</v>
      </c>
      <c r="S4801">
        <v>566</v>
      </c>
      <c r="T4801">
        <v>525</v>
      </c>
      <c r="U4801">
        <v>20</v>
      </c>
      <c r="V4801">
        <v>6</v>
      </c>
      <c r="W4801">
        <v>3</v>
      </c>
      <c r="X4801">
        <v>12</v>
      </c>
      <c r="Y4801">
        <v>246</v>
      </c>
      <c r="Z4801">
        <v>3</v>
      </c>
      <c r="AA4801">
        <v>0</v>
      </c>
      <c r="AB4801">
        <v>0</v>
      </c>
      <c r="AC4801">
        <v>7</v>
      </c>
      <c r="AD4801">
        <v>305</v>
      </c>
      <c r="AE4801">
        <v>17</v>
      </c>
      <c r="AF4801">
        <v>6</v>
      </c>
      <c r="AG4801">
        <v>3</v>
      </c>
      <c r="AH4801">
        <v>5</v>
      </c>
      <c r="AI4801" s="3">
        <v>8.5245901639344257E-2</v>
      </c>
      <c r="AJ4801" s="3">
        <v>0</v>
      </c>
      <c r="AK4801" s="3">
        <v>0</v>
      </c>
      <c r="AL4801" s="3">
        <v>0</v>
      </c>
      <c r="AM4801" s="3">
        <v>0</v>
      </c>
      <c r="AN4801" s="2">
        <f t="shared" si="158"/>
        <v>9.1463414634146339E-2</v>
      </c>
      <c r="AO4801" s="2">
        <v>9.2261904761904767E-2</v>
      </c>
      <c r="AP4801">
        <f t="shared" si="159"/>
        <v>30</v>
      </c>
    </row>
    <row r="4802" spans="1:42" ht="16.5" hidden="1" customHeight="1" x14ac:dyDescent="0.25">
      <c r="A4802" s="5" t="s">
        <v>794</v>
      </c>
      <c r="B4802" t="s">
        <v>650</v>
      </c>
      <c r="D4802" t="s">
        <v>32</v>
      </c>
      <c r="E4802" t="s">
        <v>278</v>
      </c>
      <c r="F4802" t="s">
        <v>651</v>
      </c>
      <c r="G4802">
        <v>28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30</v>
      </c>
      <c r="N4802" s="2">
        <v>0</v>
      </c>
      <c r="O4802" s="2">
        <v>9.0634441087613288E-2</v>
      </c>
      <c r="P4802">
        <v>11</v>
      </c>
      <c r="Q4802" s="2">
        <v>3.5256410256410256E-2</v>
      </c>
      <c r="R4802">
        <v>331</v>
      </c>
      <c r="S4802">
        <v>312</v>
      </c>
      <c r="T4802">
        <v>296</v>
      </c>
      <c r="U4802">
        <v>2</v>
      </c>
      <c r="V4802">
        <v>0</v>
      </c>
      <c r="W4802">
        <v>4</v>
      </c>
      <c r="X4802">
        <v>10</v>
      </c>
      <c r="Y4802">
        <v>7</v>
      </c>
      <c r="Z4802">
        <v>0</v>
      </c>
      <c r="AA4802">
        <v>0</v>
      </c>
      <c r="AB4802">
        <v>0</v>
      </c>
      <c r="AC4802">
        <v>0</v>
      </c>
      <c r="AD4802">
        <v>317</v>
      </c>
      <c r="AE4802">
        <v>2</v>
      </c>
      <c r="AF4802">
        <v>0</v>
      </c>
      <c r="AG4802">
        <v>4</v>
      </c>
      <c r="AH4802">
        <v>10</v>
      </c>
      <c r="AI4802" s="3">
        <v>8.8328075709779186E-2</v>
      </c>
      <c r="AJ4802" s="3">
        <v>0</v>
      </c>
      <c r="AK4802" s="3">
        <v>0</v>
      </c>
      <c r="AL4802" s="3">
        <v>0</v>
      </c>
      <c r="AM4802" s="3">
        <v>0</v>
      </c>
      <c r="AN4802" s="2">
        <f t="shared" si="158"/>
        <v>9.0634441087613288E-2</v>
      </c>
      <c r="AO4802" s="2">
        <v>4.8048048048048048E-2</v>
      </c>
      <c r="AP4802">
        <f t="shared" si="159"/>
        <v>30</v>
      </c>
    </row>
    <row r="4803" spans="1:42" ht="16.5" hidden="1" customHeight="1" x14ac:dyDescent="0.25">
      <c r="A4803" s="5" t="s">
        <v>789</v>
      </c>
      <c r="B4803" t="s">
        <v>730</v>
      </c>
      <c r="D4803" t="s">
        <v>32</v>
      </c>
      <c r="E4803" t="s">
        <v>192</v>
      </c>
      <c r="F4803" t="s">
        <v>731</v>
      </c>
      <c r="G4803">
        <v>28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30</v>
      </c>
      <c r="N4803" s="2">
        <v>0</v>
      </c>
      <c r="O4803" s="2">
        <v>8.5470085470085472E-2</v>
      </c>
      <c r="P4803">
        <v>55</v>
      </c>
      <c r="Q4803" s="2">
        <v>0.14627659574468085</v>
      </c>
      <c r="R4803">
        <v>351</v>
      </c>
      <c r="S4803">
        <v>376</v>
      </c>
      <c r="T4803">
        <v>351</v>
      </c>
      <c r="U4803">
        <v>5</v>
      </c>
      <c r="V4803">
        <v>1</v>
      </c>
      <c r="W4803">
        <v>11</v>
      </c>
      <c r="X4803">
        <v>8</v>
      </c>
      <c r="Y4803">
        <v>50</v>
      </c>
      <c r="Z4803">
        <v>3</v>
      </c>
      <c r="AA4803">
        <v>0</v>
      </c>
      <c r="AB4803">
        <v>0</v>
      </c>
      <c r="AC4803">
        <v>0</v>
      </c>
      <c r="AD4803">
        <v>329</v>
      </c>
      <c r="AE4803">
        <v>2</v>
      </c>
      <c r="AF4803">
        <v>1</v>
      </c>
      <c r="AG4803">
        <v>11</v>
      </c>
      <c r="AH4803">
        <v>8</v>
      </c>
      <c r="AI4803" s="3">
        <v>8.5106382978723402E-2</v>
      </c>
      <c r="AJ4803" s="3">
        <v>0</v>
      </c>
      <c r="AK4803" s="3">
        <v>0</v>
      </c>
      <c r="AL4803" s="3">
        <v>0</v>
      </c>
      <c r="AM4803" s="3">
        <v>0</v>
      </c>
      <c r="AN4803" s="2">
        <f t="shared" si="158"/>
        <v>8.5470085470085472E-2</v>
      </c>
      <c r="AO4803" s="2">
        <v>6.2678062678062682E-2</v>
      </c>
      <c r="AP4803">
        <f t="shared" si="159"/>
        <v>30</v>
      </c>
    </row>
    <row r="4804" spans="1:42" ht="16.5" hidden="1" customHeight="1" x14ac:dyDescent="0.25">
      <c r="A4804" s="4" t="s">
        <v>801</v>
      </c>
      <c r="B4804" s="1" t="s">
        <v>439</v>
      </c>
      <c r="D4804" t="s">
        <v>32</v>
      </c>
      <c r="E4804" t="s">
        <v>440</v>
      </c>
      <c r="F4804" t="s">
        <v>441</v>
      </c>
      <c r="G4804">
        <v>25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30</v>
      </c>
      <c r="N4804" s="2">
        <v>0</v>
      </c>
      <c r="O4804" s="2">
        <v>8.1300813008130079E-2</v>
      </c>
      <c r="P4804">
        <v>26</v>
      </c>
      <c r="Q4804" s="2">
        <v>7.1232876712328766E-2</v>
      </c>
      <c r="R4804">
        <v>369</v>
      </c>
      <c r="S4804">
        <v>365</v>
      </c>
      <c r="T4804">
        <v>330</v>
      </c>
      <c r="U4804">
        <v>1</v>
      </c>
      <c r="V4804">
        <v>4</v>
      </c>
      <c r="W4804">
        <v>4</v>
      </c>
      <c r="X4804">
        <v>26</v>
      </c>
      <c r="Y4804">
        <v>22</v>
      </c>
      <c r="Z4804">
        <v>0</v>
      </c>
      <c r="AA4804">
        <v>0</v>
      </c>
      <c r="AB4804">
        <v>0</v>
      </c>
      <c r="AC4804">
        <v>0</v>
      </c>
      <c r="AD4804">
        <v>333</v>
      </c>
      <c r="AE4804">
        <v>1</v>
      </c>
      <c r="AF4804">
        <v>4</v>
      </c>
      <c r="AG4804">
        <v>4</v>
      </c>
      <c r="AH4804">
        <v>26</v>
      </c>
      <c r="AI4804" s="3">
        <v>7.5075075075075076E-2</v>
      </c>
      <c r="AJ4804" s="3">
        <v>0</v>
      </c>
      <c r="AK4804" s="3">
        <v>0</v>
      </c>
      <c r="AL4804" s="3">
        <v>0</v>
      </c>
      <c r="AM4804" s="3">
        <v>0</v>
      </c>
      <c r="AN4804" s="2">
        <f t="shared" si="158"/>
        <v>8.1300813008130079E-2</v>
      </c>
      <c r="AO4804" s="2">
        <v>9.5108695652173919E-2</v>
      </c>
      <c r="AP4804">
        <f t="shared" si="159"/>
        <v>30</v>
      </c>
    </row>
    <row r="4805" spans="1:42" ht="16.5" hidden="1" customHeight="1" x14ac:dyDescent="0.25">
      <c r="A4805" s="5" t="s">
        <v>788</v>
      </c>
      <c r="B4805" s="1" t="s">
        <v>400</v>
      </c>
      <c r="D4805" t="s">
        <v>32</v>
      </c>
      <c r="E4805" t="s">
        <v>388</v>
      </c>
      <c r="F4805" t="s">
        <v>401</v>
      </c>
      <c r="G4805">
        <v>29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30</v>
      </c>
      <c r="N4805" s="2">
        <v>0</v>
      </c>
      <c r="O4805" s="2">
        <v>7.6530612244897961E-2</v>
      </c>
      <c r="P4805">
        <v>92</v>
      </c>
      <c r="Q4805" s="2">
        <v>0.20264317180616739</v>
      </c>
      <c r="R4805">
        <v>392</v>
      </c>
      <c r="S4805">
        <v>454</v>
      </c>
      <c r="T4805">
        <v>441</v>
      </c>
      <c r="U4805">
        <v>4</v>
      </c>
      <c r="V4805">
        <v>0</v>
      </c>
      <c r="W4805">
        <v>6</v>
      </c>
      <c r="X4805">
        <v>3</v>
      </c>
      <c r="Y4805">
        <v>90</v>
      </c>
      <c r="Z4805">
        <v>0</v>
      </c>
      <c r="AA4805">
        <v>0</v>
      </c>
      <c r="AB4805">
        <v>0</v>
      </c>
      <c r="AC4805">
        <v>0</v>
      </c>
      <c r="AD4805">
        <v>380</v>
      </c>
      <c r="AE4805">
        <v>4</v>
      </c>
      <c r="AF4805">
        <v>0</v>
      </c>
      <c r="AG4805">
        <v>6</v>
      </c>
      <c r="AH4805">
        <v>3</v>
      </c>
      <c r="AI4805" s="3">
        <v>7.6315789473684212E-2</v>
      </c>
      <c r="AJ4805" s="3">
        <v>0</v>
      </c>
      <c r="AK4805" s="3">
        <v>0</v>
      </c>
      <c r="AL4805" s="3">
        <v>0</v>
      </c>
      <c r="AM4805" s="3">
        <v>0</v>
      </c>
      <c r="AN4805" s="2">
        <f t="shared" si="158"/>
        <v>7.6530612244897961E-2</v>
      </c>
      <c r="AO4805" s="2">
        <v>3.3078880407124679E-2</v>
      </c>
      <c r="AP4805">
        <f t="shared" si="159"/>
        <v>30</v>
      </c>
    </row>
    <row r="4806" spans="1:42" ht="16.5" hidden="1" customHeight="1" x14ac:dyDescent="0.25">
      <c r="A4806" s="5" t="s">
        <v>791</v>
      </c>
      <c r="B4806" t="s">
        <v>710</v>
      </c>
      <c r="D4806" t="s">
        <v>32</v>
      </c>
      <c r="E4806" t="s">
        <v>443</v>
      </c>
      <c r="F4806" t="s">
        <v>711</v>
      </c>
      <c r="G4806">
        <v>23</v>
      </c>
      <c r="H4806">
        <v>4</v>
      </c>
      <c r="I4806">
        <v>0</v>
      </c>
      <c r="J4806">
        <v>0</v>
      </c>
      <c r="K4806">
        <v>0</v>
      </c>
      <c r="L4806">
        <v>0</v>
      </c>
      <c r="M4806">
        <v>30</v>
      </c>
      <c r="N4806" s="2">
        <v>0</v>
      </c>
      <c r="O4806" s="2">
        <v>7.281553398058252E-2</v>
      </c>
      <c r="P4806">
        <v>43</v>
      </c>
      <c r="Q4806" s="2">
        <v>0.1011764705882353</v>
      </c>
      <c r="R4806">
        <v>412</v>
      </c>
      <c r="S4806">
        <v>425</v>
      </c>
      <c r="T4806">
        <v>381</v>
      </c>
      <c r="U4806">
        <v>26</v>
      </c>
      <c r="V4806">
        <v>4</v>
      </c>
      <c r="W4806">
        <v>4</v>
      </c>
      <c r="X4806">
        <v>10</v>
      </c>
      <c r="Y4806">
        <v>35</v>
      </c>
      <c r="Z4806">
        <v>7</v>
      </c>
      <c r="AA4806">
        <v>0</v>
      </c>
      <c r="AB4806">
        <v>0</v>
      </c>
      <c r="AC4806">
        <v>0</v>
      </c>
      <c r="AD4806">
        <v>369</v>
      </c>
      <c r="AE4806">
        <v>23</v>
      </c>
      <c r="AF4806">
        <v>4</v>
      </c>
      <c r="AG4806">
        <v>4</v>
      </c>
      <c r="AH4806">
        <v>10</v>
      </c>
      <c r="AI4806" s="3">
        <v>6.2330623306233061E-2</v>
      </c>
      <c r="AJ4806" s="3">
        <v>0.17391304347826086</v>
      </c>
      <c r="AK4806" s="3">
        <v>0</v>
      </c>
      <c r="AL4806" s="3">
        <v>0</v>
      </c>
      <c r="AM4806" s="3">
        <v>0</v>
      </c>
      <c r="AN4806" s="2">
        <f t="shared" si="158"/>
        <v>7.281553398058252E-2</v>
      </c>
      <c r="AO4806" s="2">
        <v>0.1</v>
      </c>
      <c r="AP4806">
        <f t="shared" si="159"/>
        <v>30</v>
      </c>
    </row>
    <row r="4807" spans="1:42" ht="16.5" hidden="1" customHeight="1" x14ac:dyDescent="0.25">
      <c r="A4807" s="5" t="s">
        <v>792</v>
      </c>
      <c r="B4807" t="s">
        <v>710</v>
      </c>
      <c r="D4807" t="s">
        <v>32</v>
      </c>
      <c r="E4807" t="s">
        <v>443</v>
      </c>
      <c r="F4807" t="s">
        <v>711</v>
      </c>
      <c r="G4807">
        <v>24</v>
      </c>
      <c r="H4807">
        <v>4</v>
      </c>
      <c r="I4807">
        <v>0</v>
      </c>
      <c r="J4807">
        <v>0</v>
      </c>
      <c r="K4807">
        <v>0</v>
      </c>
      <c r="L4807">
        <v>0</v>
      </c>
      <c r="M4807">
        <v>30</v>
      </c>
      <c r="N4807" s="2">
        <v>0</v>
      </c>
      <c r="O4807" s="2">
        <v>7.2463768115942032E-2</v>
      </c>
      <c r="P4807">
        <v>58</v>
      </c>
      <c r="Q4807" s="2">
        <v>0.13122171945701358</v>
      </c>
      <c r="R4807">
        <v>414</v>
      </c>
      <c r="S4807">
        <v>442</v>
      </c>
      <c r="T4807">
        <v>396</v>
      </c>
      <c r="U4807">
        <v>26</v>
      </c>
      <c r="V4807">
        <v>4</v>
      </c>
      <c r="W4807">
        <v>1</v>
      </c>
      <c r="X4807">
        <v>15</v>
      </c>
      <c r="Y4807">
        <v>53</v>
      </c>
      <c r="Z4807">
        <v>4</v>
      </c>
      <c r="AA4807">
        <v>0</v>
      </c>
      <c r="AB4807">
        <v>0</v>
      </c>
      <c r="AC4807">
        <v>0</v>
      </c>
      <c r="AD4807">
        <v>367</v>
      </c>
      <c r="AE4807">
        <v>26</v>
      </c>
      <c r="AF4807">
        <v>4</v>
      </c>
      <c r="AG4807">
        <v>1</v>
      </c>
      <c r="AH4807">
        <v>15</v>
      </c>
      <c r="AI4807" s="3">
        <v>6.5395095367847406E-2</v>
      </c>
      <c r="AJ4807" s="3">
        <v>0.15384615384615385</v>
      </c>
      <c r="AK4807" s="3">
        <v>0</v>
      </c>
      <c r="AL4807" s="3">
        <v>0</v>
      </c>
      <c r="AM4807" s="3">
        <v>0</v>
      </c>
      <c r="AN4807" s="2">
        <f t="shared" si="158"/>
        <v>7.2463768115942032E-2</v>
      </c>
      <c r="AO4807" s="2">
        <v>0.11138014527845036</v>
      </c>
      <c r="AP4807">
        <f t="shared" si="159"/>
        <v>30</v>
      </c>
    </row>
    <row r="4808" spans="1:42" ht="16.5" hidden="1" customHeight="1" x14ac:dyDescent="0.25">
      <c r="A4808" s="5" t="s">
        <v>788</v>
      </c>
      <c r="B4808" t="s">
        <v>710</v>
      </c>
      <c r="D4808" t="s">
        <v>32</v>
      </c>
      <c r="E4808" t="s">
        <v>443</v>
      </c>
      <c r="F4808" t="s">
        <v>711</v>
      </c>
      <c r="G4808">
        <v>23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30</v>
      </c>
      <c r="N4808" s="2">
        <v>0</v>
      </c>
      <c r="O4808" s="2">
        <v>7.1090047393364927E-2</v>
      </c>
      <c r="P4808">
        <v>25</v>
      </c>
      <c r="Q4808" s="2">
        <v>5.9952038369304558E-2</v>
      </c>
      <c r="R4808">
        <v>422</v>
      </c>
      <c r="S4808">
        <v>417</v>
      </c>
      <c r="T4808">
        <v>399</v>
      </c>
      <c r="U4808">
        <v>1</v>
      </c>
      <c r="V4808">
        <v>0</v>
      </c>
      <c r="W4808">
        <v>0</v>
      </c>
      <c r="X4808">
        <v>17</v>
      </c>
      <c r="Y4808">
        <v>24</v>
      </c>
      <c r="Z4808">
        <v>0</v>
      </c>
      <c r="AA4808">
        <v>0</v>
      </c>
      <c r="AB4808">
        <v>0</v>
      </c>
      <c r="AC4808">
        <v>0</v>
      </c>
      <c r="AD4808">
        <v>398</v>
      </c>
      <c r="AE4808">
        <v>1</v>
      </c>
      <c r="AF4808">
        <v>0</v>
      </c>
      <c r="AG4808">
        <v>0</v>
      </c>
      <c r="AH4808">
        <v>17</v>
      </c>
      <c r="AI4808" s="3">
        <v>5.7788944723618091E-2</v>
      </c>
      <c r="AJ4808" s="3">
        <v>0</v>
      </c>
      <c r="AK4808" s="3">
        <v>0</v>
      </c>
      <c r="AL4808" s="3">
        <v>0</v>
      </c>
      <c r="AM4808" s="3">
        <v>0</v>
      </c>
      <c r="AN4808" s="2">
        <f t="shared" si="158"/>
        <v>7.1090047393364927E-2</v>
      </c>
      <c r="AO4808" s="2">
        <v>4.3269230769230768E-2</v>
      </c>
      <c r="AP4808">
        <f t="shared" si="159"/>
        <v>30</v>
      </c>
    </row>
    <row r="4809" spans="1:42" ht="16.5" hidden="1" customHeight="1" x14ac:dyDescent="0.25">
      <c r="A4809" s="4" t="s">
        <v>798</v>
      </c>
      <c r="B4809" s="1" t="s">
        <v>372</v>
      </c>
      <c r="D4809" t="s">
        <v>32</v>
      </c>
      <c r="E4809" t="s">
        <v>373</v>
      </c>
      <c r="F4809" t="s">
        <v>374</v>
      </c>
      <c r="G4809">
        <v>19</v>
      </c>
      <c r="H4809">
        <v>0</v>
      </c>
      <c r="I4809">
        <v>0</v>
      </c>
      <c r="J4809">
        <v>0</v>
      </c>
      <c r="K4809">
        <v>5</v>
      </c>
      <c r="L4809">
        <v>0</v>
      </c>
      <c r="M4809">
        <v>30</v>
      </c>
      <c r="N4809" s="2">
        <v>0</v>
      </c>
      <c r="O4809" s="2">
        <v>6.9930069930069935E-2</v>
      </c>
      <c r="P4809">
        <v>198</v>
      </c>
      <c r="Q4809" s="2">
        <v>0.33165829145728642</v>
      </c>
      <c r="R4809">
        <v>429</v>
      </c>
      <c r="S4809">
        <v>597</v>
      </c>
      <c r="T4809">
        <v>507</v>
      </c>
      <c r="U4809">
        <v>7</v>
      </c>
      <c r="V4809">
        <v>6</v>
      </c>
      <c r="W4809">
        <v>19</v>
      </c>
      <c r="X4809">
        <v>58</v>
      </c>
      <c r="Y4809">
        <v>166</v>
      </c>
      <c r="Z4809">
        <v>0</v>
      </c>
      <c r="AA4809">
        <v>0</v>
      </c>
      <c r="AB4809">
        <v>3</v>
      </c>
      <c r="AC4809">
        <v>24</v>
      </c>
      <c r="AD4809">
        <v>360</v>
      </c>
      <c r="AE4809">
        <v>7</v>
      </c>
      <c r="AF4809">
        <v>6</v>
      </c>
      <c r="AG4809">
        <v>16</v>
      </c>
      <c r="AH4809">
        <v>39</v>
      </c>
      <c r="AI4809" s="3">
        <v>5.2777777777777778E-2</v>
      </c>
      <c r="AJ4809" s="3">
        <v>0</v>
      </c>
      <c r="AK4809" s="3">
        <v>0</v>
      </c>
      <c r="AL4809" s="3">
        <v>0</v>
      </c>
      <c r="AM4809" s="3">
        <v>0.12820512820512819</v>
      </c>
      <c r="AN4809" s="2">
        <f t="shared" si="158"/>
        <v>6.9930069930069935E-2</v>
      </c>
      <c r="AO4809" s="2">
        <v>0.15887850467289719</v>
      </c>
      <c r="AP4809">
        <f t="shared" si="159"/>
        <v>30</v>
      </c>
    </row>
    <row r="4810" spans="1:42" ht="16.5" hidden="1" customHeight="1" x14ac:dyDescent="0.25">
      <c r="A4810" s="5" t="s">
        <v>792</v>
      </c>
      <c r="B4810" s="1" t="s">
        <v>422</v>
      </c>
      <c r="D4810" t="s">
        <v>32</v>
      </c>
      <c r="E4810" t="s">
        <v>416</v>
      </c>
      <c r="F4810" t="s">
        <v>423</v>
      </c>
      <c r="G4810">
        <v>23</v>
      </c>
      <c r="H4810">
        <v>3</v>
      </c>
      <c r="I4810">
        <v>0</v>
      </c>
      <c r="J4810">
        <v>0</v>
      </c>
      <c r="K4810">
        <v>0</v>
      </c>
      <c r="L4810">
        <v>0</v>
      </c>
      <c r="M4810">
        <v>30</v>
      </c>
      <c r="N4810" s="2">
        <v>0</v>
      </c>
      <c r="O4810" s="2">
        <v>6.6666666666666666E-2</v>
      </c>
      <c r="P4810">
        <v>66</v>
      </c>
      <c r="Q4810" s="2">
        <v>0.13580246913580246</v>
      </c>
      <c r="R4810">
        <v>450</v>
      </c>
      <c r="S4810">
        <v>486</v>
      </c>
      <c r="T4810">
        <v>445</v>
      </c>
      <c r="U4810">
        <v>19</v>
      </c>
      <c r="V4810">
        <v>6</v>
      </c>
      <c r="W4810">
        <v>6</v>
      </c>
      <c r="X4810">
        <v>10</v>
      </c>
      <c r="Y4810">
        <v>60</v>
      </c>
      <c r="Z4810">
        <v>4</v>
      </c>
      <c r="AA4810">
        <v>0</v>
      </c>
      <c r="AB4810">
        <v>0</v>
      </c>
      <c r="AC4810">
        <v>0</v>
      </c>
      <c r="AD4810">
        <v>408</v>
      </c>
      <c r="AE4810">
        <v>18</v>
      </c>
      <c r="AF4810">
        <v>6</v>
      </c>
      <c r="AG4810">
        <v>6</v>
      </c>
      <c r="AH4810">
        <v>10</v>
      </c>
      <c r="AI4810" s="3">
        <v>5.6372549019607844E-2</v>
      </c>
      <c r="AJ4810" s="3">
        <v>0.16666666666666666</v>
      </c>
      <c r="AK4810" s="3">
        <v>0</v>
      </c>
      <c r="AL4810" s="3">
        <v>0</v>
      </c>
      <c r="AM4810" s="3">
        <v>0</v>
      </c>
      <c r="AN4810" s="2">
        <f t="shared" si="158"/>
        <v>6.6666666666666666E-2</v>
      </c>
      <c r="AO4810" s="2">
        <v>8.9285714285714288E-2</v>
      </c>
      <c r="AP4810">
        <f t="shared" si="159"/>
        <v>30</v>
      </c>
    </row>
    <row r="4811" spans="1:42" ht="16.5" hidden="1" customHeight="1" x14ac:dyDescent="0.25">
      <c r="A4811" s="5" t="s">
        <v>794</v>
      </c>
      <c r="B4811" s="1" t="s">
        <v>123</v>
      </c>
      <c r="D4811" t="s">
        <v>32</v>
      </c>
      <c r="E4811" t="s">
        <v>117</v>
      </c>
      <c r="F4811" t="s">
        <v>124</v>
      </c>
      <c r="G4811">
        <v>15</v>
      </c>
      <c r="H4811">
        <v>10</v>
      </c>
      <c r="I4811">
        <v>0</v>
      </c>
      <c r="J4811">
        <v>0</v>
      </c>
      <c r="K4811">
        <v>0</v>
      </c>
      <c r="L4811">
        <v>0</v>
      </c>
      <c r="M4811">
        <v>30</v>
      </c>
      <c r="N4811" s="2">
        <v>0</v>
      </c>
      <c r="O4811" s="2">
        <v>6.6225165562913912E-2</v>
      </c>
      <c r="P4811">
        <v>26</v>
      </c>
      <c r="Q4811" s="2">
        <v>5.7906458797327393E-2</v>
      </c>
      <c r="R4811">
        <v>453</v>
      </c>
      <c r="S4811">
        <v>449</v>
      </c>
      <c r="T4811">
        <v>361</v>
      </c>
      <c r="U4811">
        <v>82</v>
      </c>
      <c r="V4811">
        <v>5</v>
      </c>
      <c r="W4811">
        <v>0</v>
      </c>
      <c r="X4811">
        <v>1</v>
      </c>
      <c r="Y4811">
        <v>24</v>
      </c>
      <c r="Z4811">
        <v>0</v>
      </c>
      <c r="AA4811">
        <v>0</v>
      </c>
      <c r="AB4811">
        <v>0</v>
      </c>
      <c r="AC4811">
        <v>0</v>
      </c>
      <c r="AD4811">
        <v>352</v>
      </c>
      <c r="AE4811">
        <v>92</v>
      </c>
      <c r="AF4811">
        <v>5</v>
      </c>
      <c r="AG4811">
        <v>0</v>
      </c>
      <c r="AH4811">
        <v>1</v>
      </c>
      <c r="AI4811" s="3">
        <v>4.261363636363636E-2</v>
      </c>
      <c r="AJ4811" s="3">
        <v>0.10869565217391304</v>
      </c>
      <c r="AK4811" s="3">
        <v>0</v>
      </c>
      <c r="AL4811" s="3">
        <v>0</v>
      </c>
      <c r="AM4811" s="3">
        <v>0</v>
      </c>
      <c r="AN4811" s="2">
        <f t="shared" si="158"/>
        <v>6.6225165562913912E-2</v>
      </c>
      <c r="AO4811" s="2">
        <v>0.21777777777777776</v>
      </c>
      <c r="AP4811">
        <f t="shared" si="159"/>
        <v>30</v>
      </c>
    </row>
    <row r="4812" spans="1:42" ht="16.5" hidden="1" customHeight="1" x14ac:dyDescent="0.25">
      <c r="A4812" s="5" t="s">
        <v>795</v>
      </c>
      <c r="B4812" s="1" t="s">
        <v>528</v>
      </c>
      <c r="D4812" t="s">
        <v>32</v>
      </c>
      <c r="E4812" t="s">
        <v>529</v>
      </c>
      <c r="F4812" t="s">
        <v>530</v>
      </c>
      <c r="G4812">
        <v>27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30</v>
      </c>
      <c r="N4812" s="2">
        <v>0</v>
      </c>
      <c r="O4812" s="2">
        <v>6.4516129032258063E-2</v>
      </c>
      <c r="P4812">
        <v>112</v>
      </c>
      <c r="Q4812" s="2">
        <v>0.20475319926873858</v>
      </c>
      <c r="R4812">
        <v>465</v>
      </c>
      <c r="S4812">
        <v>547</v>
      </c>
      <c r="T4812">
        <v>495</v>
      </c>
      <c r="U4812">
        <v>2</v>
      </c>
      <c r="V4812">
        <v>2</v>
      </c>
      <c r="W4812">
        <v>1</v>
      </c>
      <c r="X4812">
        <v>47</v>
      </c>
      <c r="Y4812">
        <v>87</v>
      </c>
      <c r="Z4812">
        <v>0</v>
      </c>
      <c r="AA4812">
        <v>0</v>
      </c>
      <c r="AB4812">
        <v>0</v>
      </c>
      <c r="AC4812">
        <v>19</v>
      </c>
      <c r="AD4812">
        <v>435</v>
      </c>
      <c r="AE4812">
        <v>2</v>
      </c>
      <c r="AF4812">
        <v>2</v>
      </c>
      <c r="AG4812">
        <v>1</v>
      </c>
      <c r="AH4812">
        <v>28</v>
      </c>
      <c r="AI4812" s="3">
        <v>6.2068965517241378E-2</v>
      </c>
      <c r="AJ4812" s="3">
        <v>0</v>
      </c>
      <c r="AK4812" s="3">
        <v>0</v>
      </c>
      <c r="AL4812" s="3">
        <v>0</v>
      </c>
      <c r="AM4812" s="3">
        <v>0</v>
      </c>
      <c r="AN4812" s="2">
        <f t="shared" si="158"/>
        <v>6.4516129032258063E-2</v>
      </c>
      <c r="AO4812" s="2">
        <v>7.0512820512820512E-2</v>
      </c>
      <c r="AP4812">
        <f t="shared" si="159"/>
        <v>30</v>
      </c>
    </row>
    <row r="4813" spans="1:42" ht="16.5" hidden="1" customHeight="1" x14ac:dyDescent="0.25">
      <c r="A4813" s="4" t="s">
        <v>796</v>
      </c>
      <c r="B4813" s="1" t="s">
        <v>372</v>
      </c>
      <c r="D4813" t="s">
        <v>32</v>
      </c>
      <c r="E4813" t="s">
        <v>373</v>
      </c>
      <c r="F4813" t="s">
        <v>374</v>
      </c>
      <c r="G4813">
        <v>17</v>
      </c>
      <c r="H4813">
        <v>0</v>
      </c>
      <c r="I4813">
        <v>0</v>
      </c>
      <c r="J4813">
        <v>0</v>
      </c>
      <c r="K4813">
        <v>6</v>
      </c>
      <c r="L4813">
        <v>11</v>
      </c>
      <c r="M4813">
        <v>19</v>
      </c>
      <c r="N4813" s="2">
        <v>2.3605150214592276E-2</v>
      </c>
      <c r="O4813" s="2">
        <v>4.07725321888412E-2</v>
      </c>
      <c r="P4813">
        <v>161</v>
      </c>
      <c r="Q4813" s="2">
        <v>0.26968174204355111</v>
      </c>
      <c r="R4813">
        <v>466</v>
      </c>
      <c r="S4813">
        <v>597</v>
      </c>
      <c r="T4813">
        <v>527</v>
      </c>
      <c r="U4813">
        <v>6</v>
      </c>
      <c r="V4813">
        <v>8</v>
      </c>
      <c r="W4813">
        <v>8</v>
      </c>
      <c r="X4813">
        <v>48</v>
      </c>
      <c r="Y4813">
        <v>139</v>
      </c>
      <c r="Z4813">
        <v>0</v>
      </c>
      <c r="AA4813">
        <v>0</v>
      </c>
      <c r="AB4813">
        <v>0</v>
      </c>
      <c r="AC4813">
        <v>18</v>
      </c>
      <c r="AD4813">
        <v>405</v>
      </c>
      <c r="AE4813">
        <v>6</v>
      </c>
      <c r="AF4813">
        <v>8</v>
      </c>
      <c r="AG4813">
        <v>8</v>
      </c>
      <c r="AH4813">
        <v>36</v>
      </c>
      <c r="AI4813" s="3">
        <v>4.1975308641975309E-2</v>
      </c>
      <c r="AJ4813" s="3">
        <v>0</v>
      </c>
      <c r="AK4813" s="3">
        <v>0</v>
      </c>
      <c r="AL4813" s="3">
        <v>0</v>
      </c>
      <c r="AM4813" s="3">
        <v>0.16666666666666666</v>
      </c>
      <c r="AN4813" s="2">
        <f t="shared" si="158"/>
        <v>6.4377682403433473E-2</v>
      </c>
      <c r="AO4813" s="2">
        <v>0.12526997840172785</v>
      </c>
      <c r="AP4813">
        <f t="shared" si="159"/>
        <v>30</v>
      </c>
    </row>
    <row r="4814" spans="1:42" ht="16.5" hidden="1" customHeight="1" x14ac:dyDescent="0.25">
      <c r="A4814" s="5" t="s">
        <v>789</v>
      </c>
      <c r="B4814" t="s">
        <v>698</v>
      </c>
      <c r="D4814" t="s">
        <v>32</v>
      </c>
      <c r="E4814" t="s">
        <v>456</v>
      </c>
      <c r="F4814" t="s">
        <v>699</v>
      </c>
      <c r="G4814">
        <v>28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30</v>
      </c>
      <c r="N4814" s="2">
        <v>0</v>
      </c>
      <c r="O4814" s="2">
        <v>6.0851926977687626E-2</v>
      </c>
      <c r="P4814">
        <v>3</v>
      </c>
      <c r="Q4814" s="2">
        <v>6.4377682403433476E-3</v>
      </c>
      <c r="R4814">
        <v>493</v>
      </c>
      <c r="S4814">
        <v>466</v>
      </c>
      <c r="T4814">
        <v>459</v>
      </c>
      <c r="U4814">
        <v>1</v>
      </c>
      <c r="V4814">
        <v>3</v>
      </c>
      <c r="W4814">
        <v>2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487</v>
      </c>
      <c r="AE4814">
        <v>1</v>
      </c>
      <c r="AF4814">
        <v>3</v>
      </c>
      <c r="AG4814">
        <v>2</v>
      </c>
      <c r="AH4814">
        <v>1</v>
      </c>
      <c r="AI4814" s="3">
        <v>5.7494866529774126E-2</v>
      </c>
      <c r="AJ4814" s="3">
        <v>0</v>
      </c>
      <c r="AK4814" s="3">
        <v>0</v>
      </c>
      <c r="AL4814" s="3">
        <v>0</v>
      </c>
      <c r="AM4814" s="3">
        <v>0</v>
      </c>
      <c r="AN4814" s="2">
        <f t="shared" si="158"/>
        <v>6.0851926977687626E-2</v>
      </c>
      <c r="AO4814" s="2">
        <v>1.417004048582996E-2</v>
      </c>
      <c r="AP4814">
        <f t="shared" si="159"/>
        <v>30</v>
      </c>
    </row>
    <row r="4815" spans="1:42" ht="16.5" hidden="1" customHeight="1" x14ac:dyDescent="0.25">
      <c r="A4815" s="5" t="s">
        <v>792</v>
      </c>
      <c r="B4815" t="s">
        <v>698</v>
      </c>
      <c r="D4815" t="s">
        <v>32</v>
      </c>
      <c r="E4815" t="s">
        <v>456</v>
      </c>
      <c r="F4815" t="s">
        <v>699</v>
      </c>
      <c r="G4815">
        <v>28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30</v>
      </c>
      <c r="N4815" s="2">
        <v>0</v>
      </c>
      <c r="O4815" s="2">
        <v>6.0362173038229376E-2</v>
      </c>
      <c r="P4815">
        <v>9</v>
      </c>
      <c r="Q4815" s="2">
        <v>1.8907563025210083E-2</v>
      </c>
      <c r="R4815">
        <v>497</v>
      </c>
      <c r="S4815">
        <v>476</v>
      </c>
      <c r="T4815">
        <v>464</v>
      </c>
      <c r="U4815">
        <v>2</v>
      </c>
      <c r="V4815">
        <v>4</v>
      </c>
      <c r="W4815">
        <v>2</v>
      </c>
      <c r="X4815">
        <v>4</v>
      </c>
      <c r="Y4815">
        <v>7</v>
      </c>
      <c r="Z4815">
        <v>0</v>
      </c>
      <c r="AA4815">
        <v>0</v>
      </c>
      <c r="AB4815">
        <v>0</v>
      </c>
      <c r="AC4815">
        <v>0</v>
      </c>
      <c r="AD4815">
        <v>485</v>
      </c>
      <c r="AE4815">
        <v>2</v>
      </c>
      <c r="AF4815">
        <v>4</v>
      </c>
      <c r="AG4815">
        <v>2</v>
      </c>
      <c r="AH4815">
        <v>4</v>
      </c>
      <c r="AI4815" s="3">
        <v>5.7731958762886601E-2</v>
      </c>
      <c r="AJ4815" s="3">
        <v>0</v>
      </c>
      <c r="AK4815" s="3">
        <v>0</v>
      </c>
      <c r="AL4815" s="3">
        <v>0</v>
      </c>
      <c r="AM4815" s="3">
        <v>0</v>
      </c>
      <c r="AN4815" s="2">
        <f t="shared" si="158"/>
        <v>6.0362173038229376E-2</v>
      </c>
      <c r="AO4815" s="2">
        <v>2.4144869215291749E-2</v>
      </c>
      <c r="AP4815">
        <f t="shared" si="159"/>
        <v>30</v>
      </c>
    </row>
    <row r="4816" spans="1:42" ht="16.5" hidden="1" customHeight="1" x14ac:dyDescent="0.25">
      <c r="A4816" s="5" t="s">
        <v>795</v>
      </c>
      <c r="B4816" s="1" t="s">
        <v>90</v>
      </c>
      <c r="D4816" t="s">
        <v>32</v>
      </c>
      <c r="E4816" t="s">
        <v>86</v>
      </c>
      <c r="F4816" t="s">
        <v>91</v>
      </c>
      <c r="G4816">
        <v>18</v>
      </c>
      <c r="H4816">
        <v>0</v>
      </c>
      <c r="I4816">
        <v>0</v>
      </c>
      <c r="J4816">
        <v>6</v>
      </c>
      <c r="K4816">
        <v>3</v>
      </c>
      <c r="L4816">
        <v>0</v>
      </c>
      <c r="M4816">
        <v>30</v>
      </c>
      <c r="N4816" s="2">
        <v>0</v>
      </c>
      <c r="O4816" s="2">
        <v>5.7915057915057917E-2</v>
      </c>
      <c r="P4816">
        <v>94</v>
      </c>
      <c r="Q4816" s="2">
        <v>0.16151202749140894</v>
      </c>
      <c r="R4816">
        <v>518</v>
      </c>
      <c r="S4816">
        <v>582</v>
      </c>
      <c r="T4816">
        <v>547</v>
      </c>
      <c r="U4816">
        <v>0</v>
      </c>
      <c r="V4816">
        <v>1</v>
      </c>
      <c r="W4816">
        <v>4</v>
      </c>
      <c r="X4816">
        <v>30</v>
      </c>
      <c r="Y4816">
        <v>91</v>
      </c>
      <c r="Z4816">
        <v>0</v>
      </c>
      <c r="AA4816">
        <v>0</v>
      </c>
      <c r="AB4816">
        <v>0</v>
      </c>
      <c r="AC4816">
        <v>0</v>
      </c>
      <c r="AD4816">
        <v>474</v>
      </c>
      <c r="AE4816">
        <v>0</v>
      </c>
      <c r="AF4816">
        <v>1</v>
      </c>
      <c r="AG4816">
        <v>10</v>
      </c>
      <c r="AH4816">
        <v>33</v>
      </c>
      <c r="AI4816" s="3">
        <v>3.7974683544303799E-2</v>
      </c>
      <c r="AJ4816" s="3">
        <v>0</v>
      </c>
      <c r="AK4816" s="3">
        <v>0</v>
      </c>
      <c r="AL4816" s="3">
        <v>0.6</v>
      </c>
      <c r="AM4816" s="3">
        <v>9.0909090909090912E-2</v>
      </c>
      <c r="AN4816" s="2">
        <f t="shared" si="158"/>
        <v>5.7915057915057917E-2</v>
      </c>
      <c r="AO4816" s="2">
        <v>8.4942084942084939E-2</v>
      </c>
      <c r="AP4816">
        <f t="shared" si="159"/>
        <v>30</v>
      </c>
    </row>
    <row r="4817" spans="1:42" ht="16.5" hidden="1" customHeight="1" x14ac:dyDescent="0.25">
      <c r="A4817" s="5" t="s">
        <v>789</v>
      </c>
      <c r="B4817" s="1" t="s">
        <v>143</v>
      </c>
      <c r="D4817" t="s">
        <v>32</v>
      </c>
      <c r="E4817" t="s">
        <v>144</v>
      </c>
      <c r="F4817" t="s">
        <v>145</v>
      </c>
      <c r="G4817">
        <v>21</v>
      </c>
      <c r="H4817">
        <v>0</v>
      </c>
      <c r="I4817">
        <v>0</v>
      </c>
      <c r="J4817">
        <v>0</v>
      </c>
      <c r="K4817">
        <v>4</v>
      </c>
      <c r="L4817">
        <v>0</v>
      </c>
      <c r="M4817">
        <v>30</v>
      </c>
      <c r="N4817" s="2">
        <v>0</v>
      </c>
      <c r="O4817" s="2">
        <v>5.7692307692307696E-2</v>
      </c>
      <c r="P4817">
        <v>36</v>
      </c>
      <c r="Q4817" s="2">
        <v>6.8441064638783272E-2</v>
      </c>
      <c r="R4817">
        <v>520</v>
      </c>
      <c r="S4817">
        <v>526</v>
      </c>
      <c r="T4817">
        <v>373</v>
      </c>
      <c r="U4817">
        <v>0</v>
      </c>
      <c r="V4817">
        <v>6</v>
      </c>
      <c r="W4817">
        <v>93</v>
      </c>
      <c r="X4817">
        <v>54</v>
      </c>
      <c r="Y4817">
        <v>32</v>
      </c>
      <c r="Z4817">
        <v>0</v>
      </c>
      <c r="AA4817">
        <v>0</v>
      </c>
      <c r="AB4817">
        <v>0</v>
      </c>
      <c r="AC4817">
        <v>0</v>
      </c>
      <c r="AD4817">
        <v>362</v>
      </c>
      <c r="AE4817">
        <v>0</v>
      </c>
      <c r="AF4817">
        <v>6</v>
      </c>
      <c r="AG4817">
        <v>93</v>
      </c>
      <c r="AH4817">
        <v>58</v>
      </c>
      <c r="AI4817" s="3">
        <v>5.8011049723756904E-2</v>
      </c>
      <c r="AJ4817" s="3">
        <v>0</v>
      </c>
      <c r="AK4817" s="3">
        <v>0</v>
      </c>
      <c r="AL4817" s="3">
        <v>0</v>
      </c>
      <c r="AM4817" s="3">
        <v>6.8965517241379309E-2</v>
      </c>
      <c r="AN4817" s="2">
        <f t="shared" si="158"/>
        <v>5.7692307692307696E-2</v>
      </c>
      <c r="AO4817" s="2">
        <v>0.30250481695568399</v>
      </c>
      <c r="AP4817">
        <f t="shared" si="159"/>
        <v>30</v>
      </c>
    </row>
    <row r="4818" spans="1:42" ht="16.5" hidden="1" customHeight="1" x14ac:dyDescent="0.25">
      <c r="A4818" s="5" t="s">
        <v>788</v>
      </c>
      <c r="B4818" s="1" t="s">
        <v>199</v>
      </c>
      <c r="D4818" t="s">
        <v>32</v>
      </c>
      <c r="E4818" t="s">
        <v>197</v>
      </c>
      <c r="F4818" t="s">
        <v>200</v>
      </c>
      <c r="G4818">
        <v>28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30</v>
      </c>
      <c r="N4818" s="2">
        <v>0</v>
      </c>
      <c r="O4818" s="2">
        <v>5.6179775280898875E-2</v>
      </c>
      <c r="P4818">
        <v>79</v>
      </c>
      <c r="Q4818" s="2">
        <v>0.13550600343053174</v>
      </c>
      <c r="R4818">
        <v>534</v>
      </c>
      <c r="S4818">
        <v>583</v>
      </c>
      <c r="T4818">
        <v>568</v>
      </c>
      <c r="U4818">
        <v>0</v>
      </c>
      <c r="V4818">
        <v>1</v>
      </c>
      <c r="W4818">
        <v>4</v>
      </c>
      <c r="X4818">
        <v>10</v>
      </c>
      <c r="Y4818">
        <v>75</v>
      </c>
      <c r="Z4818">
        <v>0</v>
      </c>
      <c r="AA4818">
        <v>0</v>
      </c>
      <c r="AB4818">
        <v>0</v>
      </c>
      <c r="AC4818">
        <v>0</v>
      </c>
      <c r="AD4818">
        <v>521</v>
      </c>
      <c r="AE4818">
        <v>0</v>
      </c>
      <c r="AF4818">
        <v>1</v>
      </c>
      <c r="AG4818">
        <v>4</v>
      </c>
      <c r="AH4818">
        <v>10</v>
      </c>
      <c r="AI4818" s="3">
        <v>5.3742802303262956E-2</v>
      </c>
      <c r="AJ4818" s="3">
        <v>0</v>
      </c>
      <c r="AK4818" s="3">
        <v>0</v>
      </c>
      <c r="AL4818" s="3">
        <v>0</v>
      </c>
      <c r="AM4818" s="3">
        <v>0</v>
      </c>
      <c r="AN4818" s="2">
        <f t="shared" si="158"/>
        <v>5.6179775280898875E-2</v>
      </c>
      <c r="AO4818" s="2">
        <v>2.7985074626865673E-2</v>
      </c>
      <c r="AP4818">
        <f t="shared" si="159"/>
        <v>30</v>
      </c>
    </row>
    <row r="4819" spans="1:42" ht="16.5" hidden="1" customHeight="1" x14ac:dyDescent="0.25">
      <c r="A4819" s="5" t="s">
        <v>792</v>
      </c>
      <c r="B4819" s="1" t="s">
        <v>199</v>
      </c>
      <c r="D4819" t="s">
        <v>32</v>
      </c>
      <c r="E4819" t="s">
        <v>197</v>
      </c>
      <c r="F4819" t="s">
        <v>200</v>
      </c>
      <c r="G4819">
        <v>29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30</v>
      </c>
      <c r="N4819" s="2">
        <v>0</v>
      </c>
      <c r="O4819" s="2">
        <v>5.4744525547445258E-2</v>
      </c>
      <c r="P4819">
        <v>119</v>
      </c>
      <c r="Q4819" s="2">
        <v>0.18681318681318682</v>
      </c>
      <c r="R4819">
        <v>548</v>
      </c>
      <c r="S4819">
        <v>637</v>
      </c>
      <c r="T4819">
        <v>601</v>
      </c>
      <c r="U4819">
        <v>0</v>
      </c>
      <c r="V4819">
        <v>2</v>
      </c>
      <c r="W4819">
        <v>4</v>
      </c>
      <c r="X4819">
        <v>30</v>
      </c>
      <c r="Y4819">
        <v>114</v>
      </c>
      <c r="Z4819">
        <v>0</v>
      </c>
      <c r="AA4819">
        <v>0</v>
      </c>
      <c r="AB4819">
        <v>0</v>
      </c>
      <c r="AC4819">
        <v>0</v>
      </c>
      <c r="AD4819">
        <v>516</v>
      </c>
      <c r="AE4819">
        <v>0</v>
      </c>
      <c r="AF4819">
        <v>2</v>
      </c>
      <c r="AG4819">
        <v>4</v>
      </c>
      <c r="AH4819">
        <v>30</v>
      </c>
      <c r="AI4819" s="3">
        <v>5.6201550387596902E-2</v>
      </c>
      <c r="AJ4819" s="3">
        <v>0</v>
      </c>
      <c r="AK4819" s="3">
        <v>0</v>
      </c>
      <c r="AL4819" s="3">
        <v>0</v>
      </c>
      <c r="AM4819" s="3">
        <v>0</v>
      </c>
      <c r="AN4819" s="2">
        <f t="shared" si="158"/>
        <v>5.4744525547445258E-2</v>
      </c>
      <c r="AO4819" s="2">
        <v>6.5217391304347824E-2</v>
      </c>
      <c r="AP4819">
        <f t="shared" si="159"/>
        <v>30</v>
      </c>
    </row>
    <row r="4820" spans="1:42" ht="16.5" hidden="1" customHeight="1" x14ac:dyDescent="0.25">
      <c r="A4820" s="5" t="s">
        <v>793</v>
      </c>
      <c r="B4820" s="1" t="s">
        <v>602</v>
      </c>
      <c r="D4820" t="s">
        <v>32</v>
      </c>
      <c r="E4820" t="s">
        <v>603</v>
      </c>
      <c r="F4820" t="s">
        <v>604</v>
      </c>
      <c r="G4820">
        <v>21</v>
      </c>
      <c r="H4820">
        <v>0</v>
      </c>
      <c r="I4820">
        <v>0</v>
      </c>
      <c r="J4820">
        <v>0</v>
      </c>
      <c r="K4820">
        <v>4</v>
      </c>
      <c r="L4820">
        <v>0</v>
      </c>
      <c r="M4820">
        <v>30</v>
      </c>
      <c r="N4820" s="2">
        <v>0</v>
      </c>
      <c r="O4820" s="2">
        <v>5.3475935828877004E-2</v>
      </c>
      <c r="P4820">
        <v>15</v>
      </c>
      <c r="Q4820" s="2">
        <v>2.7472527472527472E-2</v>
      </c>
      <c r="R4820">
        <v>561</v>
      </c>
      <c r="S4820">
        <v>546</v>
      </c>
      <c r="T4820">
        <v>531</v>
      </c>
      <c r="U4820">
        <v>1</v>
      </c>
      <c r="V4820">
        <v>4</v>
      </c>
      <c r="W4820">
        <v>1</v>
      </c>
      <c r="X4820">
        <v>9</v>
      </c>
      <c r="Y4820">
        <v>11</v>
      </c>
      <c r="Z4820">
        <v>0</v>
      </c>
      <c r="AA4820">
        <v>0</v>
      </c>
      <c r="AB4820">
        <v>0</v>
      </c>
      <c r="AC4820">
        <v>0</v>
      </c>
      <c r="AD4820">
        <v>541</v>
      </c>
      <c r="AE4820">
        <v>1</v>
      </c>
      <c r="AF4820">
        <v>4</v>
      </c>
      <c r="AG4820">
        <v>1</v>
      </c>
      <c r="AH4820">
        <v>13</v>
      </c>
      <c r="AI4820" s="3">
        <v>3.8817005545286505E-2</v>
      </c>
      <c r="AJ4820" s="3">
        <v>0</v>
      </c>
      <c r="AK4820" s="3">
        <v>0</v>
      </c>
      <c r="AL4820" s="3">
        <v>0</v>
      </c>
      <c r="AM4820" s="3">
        <v>0.30769230769230771</v>
      </c>
      <c r="AN4820" s="2">
        <f t="shared" si="158"/>
        <v>5.3475935828877004E-2</v>
      </c>
      <c r="AO4820" s="2">
        <v>3.3928571428571426E-2</v>
      </c>
      <c r="AP4820">
        <f t="shared" si="159"/>
        <v>30</v>
      </c>
    </row>
    <row r="4821" spans="1:42" ht="16.5" hidden="1" customHeight="1" x14ac:dyDescent="0.25">
      <c r="A4821" s="5" t="s">
        <v>789</v>
      </c>
      <c r="B4821" s="1" t="s">
        <v>528</v>
      </c>
      <c r="D4821" t="s">
        <v>32</v>
      </c>
      <c r="E4821" t="s">
        <v>529</v>
      </c>
      <c r="F4821" t="s">
        <v>530</v>
      </c>
      <c r="G4821">
        <v>21</v>
      </c>
      <c r="H4821">
        <v>0</v>
      </c>
      <c r="I4821">
        <v>3</v>
      </c>
      <c r="J4821">
        <v>0</v>
      </c>
      <c r="K4821">
        <v>0</v>
      </c>
      <c r="L4821">
        <v>0</v>
      </c>
      <c r="M4821">
        <v>30</v>
      </c>
      <c r="N4821" s="2">
        <v>0</v>
      </c>
      <c r="O4821" s="2">
        <v>5.0761421319796954E-2</v>
      </c>
      <c r="P4821">
        <v>79</v>
      </c>
      <c r="Q4821" s="2">
        <v>0.12343750000000001</v>
      </c>
      <c r="R4821">
        <v>591</v>
      </c>
      <c r="S4821">
        <v>640</v>
      </c>
      <c r="T4821">
        <v>575</v>
      </c>
      <c r="U4821">
        <v>2</v>
      </c>
      <c r="V4821">
        <v>5</v>
      </c>
      <c r="W4821">
        <v>0</v>
      </c>
      <c r="X4821">
        <v>58</v>
      </c>
      <c r="Y4821">
        <v>68</v>
      </c>
      <c r="Z4821">
        <v>0</v>
      </c>
      <c r="AA4821">
        <v>0</v>
      </c>
      <c r="AB4821">
        <v>0</v>
      </c>
      <c r="AC4821">
        <v>6</v>
      </c>
      <c r="AD4821">
        <v>528</v>
      </c>
      <c r="AE4821">
        <v>2</v>
      </c>
      <c r="AF4821">
        <v>8</v>
      </c>
      <c r="AG4821">
        <v>0</v>
      </c>
      <c r="AH4821">
        <v>52</v>
      </c>
      <c r="AI4821" s="3">
        <v>3.9772727272727272E-2</v>
      </c>
      <c r="AJ4821" s="3">
        <v>0</v>
      </c>
      <c r="AK4821" s="3">
        <v>0.375</v>
      </c>
      <c r="AL4821" s="3">
        <v>0</v>
      </c>
      <c r="AM4821" s="3">
        <v>0</v>
      </c>
      <c r="AN4821" s="2">
        <f t="shared" si="158"/>
        <v>5.0761421319796954E-2</v>
      </c>
      <c r="AO4821" s="2">
        <v>0.10508474576271186</v>
      </c>
      <c r="AP4821">
        <f t="shared" si="159"/>
        <v>30</v>
      </c>
    </row>
    <row r="4822" spans="1:42" ht="16.5" hidden="1" customHeight="1" x14ac:dyDescent="0.25">
      <c r="A4822" s="5" t="s">
        <v>789</v>
      </c>
      <c r="B4822" s="1" t="s">
        <v>319</v>
      </c>
      <c r="D4822" t="s">
        <v>32</v>
      </c>
      <c r="E4822" t="s">
        <v>317</v>
      </c>
      <c r="F4822" t="s">
        <v>320</v>
      </c>
      <c r="G4822">
        <v>19</v>
      </c>
      <c r="H4822">
        <v>8</v>
      </c>
      <c r="I4822">
        <v>0</v>
      </c>
      <c r="J4822">
        <v>0</v>
      </c>
      <c r="K4822">
        <v>0</v>
      </c>
      <c r="L4822">
        <v>0</v>
      </c>
      <c r="M4822">
        <v>30</v>
      </c>
      <c r="N4822" s="2">
        <v>0</v>
      </c>
      <c r="O4822" s="2">
        <v>4.6728971962616821E-2</v>
      </c>
      <c r="P4822">
        <v>1</v>
      </c>
      <c r="Q4822" s="2">
        <v>1.6313213703099511E-3</v>
      </c>
      <c r="R4822">
        <v>642</v>
      </c>
      <c r="S4822">
        <v>613</v>
      </c>
      <c r="T4822">
        <v>205</v>
      </c>
      <c r="U4822">
        <v>407</v>
      </c>
      <c r="V4822">
        <v>0</v>
      </c>
      <c r="W4822">
        <v>0</v>
      </c>
      <c r="X4822">
        <v>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224</v>
      </c>
      <c r="AE4822">
        <v>415</v>
      </c>
      <c r="AF4822">
        <v>0</v>
      </c>
      <c r="AG4822">
        <v>0</v>
      </c>
      <c r="AH4822">
        <v>1</v>
      </c>
      <c r="AI4822" s="3">
        <v>8.4821428571428575E-2</v>
      </c>
      <c r="AJ4822" s="3">
        <v>1.9277108433734941E-2</v>
      </c>
      <c r="AK4822" s="3">
        <v>0</v>
      </c>
      <c r="AL4822" s="3">
        <v>0</v>
      </c>
      <c r="AM4822" s="3">
        <v>0</v>
      </c>
      <c r="AN4822" s="2">
        <f t="shared" si="158"/>
        <v>4.6728971962616821E-2</v>
      </c>
      <c r="AO4822" s="2">
        <v>0.65</v>
      </c>
      <c r="AP4822">
        <f t="shared" si="159"/>
        <v>30</v>
      </c>
    </row>
    <row r="4823" spans="1:42" ht="16.5" hidden="1" customHeight="1" x14ac:dyDescent="0.25">
      <c r="A4823" s="5" t="s">
        <v>789</v>
      </c>
      <c r="B4823" s="1" t="s">
        <v>402</v>
      </c>
      <c r="D4823" t="s">
        <v>32</v>
      </c>
      <c r="E4823" t="s">
        <v>388</v>
      </c>
      <c r="F4823" t="s">
        <v>403</v>
      </c>
      <c r="G4823">
        <v>28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30</v>
      </c>
      <c r="N4823" s="2">
        <v>0</v>
      </c>
      <c r="O4823" s="2">
        <v>4.3103448275862072E-2</v>
      </c>
      <c r="P4823">
        <v>86</v>
      </c>
      <c r="Q4823" s="2">
        <v>0.11436170212765957</v>
      </c>
      <c r="R4823">
        <v>696</v>
      </c>
      <c r="S4823">
        <v>752</v>
      </c>
      <c r="T4823">
        <v>735</v>
      </c>
      <c r="U4823">
        <v>11</v>
      </c>
      <c r="V4823">
        <v>0</v>
      </c>
      <c r="W4823">
        <v>0</v>
      </c>
      <c r="X4823">
        <v>6</v>
      </c>
      <c r="Y4823">
        <v>81</v>
      </c>
      <c r="Z4823">
        <v>0</v>
      </c>
      <c r="AA4823">
        <v>0</v>
      </c>
      <c r="AB4823">
        <v>0</v>
      </c>
      <c r="AC4823">
        <v>0</v>
      </c>
      <c r="AD4823">
        <v>682</v>
      </c>
      <c r="AE4823">
        <v>11</v>
      </c>
      <c r="AF4823">
        <v>0</v>
      </c>
      <c r="AG4823">
        <v>0</v>
      </c>
      <c r="AH4823">
        <v>6</v>
      </c>
      <c r="AI4823" s="3">
        <v>4.1055718475073312E-2</v>
      </c>
      <c r="AJ4823" s="3">
        <v>0</v>
      </c>
      <c r="AK4823" s="3">
        <v>0</v>
      </c>
      <c r="AL4823" s="3">
        <v>0</v>
      </c>
      <c r="AM4823" s="3">
        <v>0</v>
      </c>
      <c r="AN4823" s="2">
        <f t="shared" si="158"/>
        <v>4.3103448275862072E-2</v>
      </c>
      <c r="AO4823" s="2">
        <v>2.4320457796852647E-2</v>
      </c>
      <c r="AP4823">
        <f t="shared" si="159"/>
        <v>30</v>
      </c>
    </row>
    <row r="4824" spans="1:42" ht="16.5" hidden="1" customHeight="1" x14ac:dyDescent="0.25">
      <c r="A4824" s="5" t="s">
        <v>802</v>
      </c>
      <c r="B4824" s="1" t="s">
        <v>381</v>
      </c>
      <c r="D4824" t="s">
        <v>32</v>
      </c>
      <c r="E4824" t="s">
        <v>182</v>
      </c>
      <c r="F4824" t="s">
        <v>382</v>
      </c>
      <c r="G4824">
        <v>26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22</v>
      </c>
      <c r="N4824" s="2">
        <v>1.0526315789473684E-2</v>
      </c>
      <c r="O4824" s="2">
        <v>2.8947368421052631E-2</v>
      </c>
      <c r="P4824">
        <v>335</v>
      </c>
      <c r="Q4824" s="2">
        <v>0.31455399061032863</v>
      </c>
      <c r="R4824">
        <v>760</v>
      </c>
      <c r="S4824">
        <v>1065</v>
      </c>
      <c r="T4824">
        <v>1055</v>
      </c>
      <c r="U4824">
        <v>1</v>
      </c>
      <c r="V4824">
        <v>2</v>
      </c>
      <c r="W4824">
        <v>4</v>
      </c>
      <c r="X4824">
        <v>3</v>
      </c>
      <c r="Y4824">
        <v>335</v>
      </c>
      <c r="Z4824">
        <v>0</v>
      </c>
      <c r="AA4824">
        <v>0</v>
      </c>
      <c r="AB4824">
        <v>0</v>
      </c>
      <c r="AC4824">
        <v>0</v>
      </c>
      <c r="AD4824">
        <v>746</v>
      </c>
      <c r="AE4824">
        <v>1</v>
      </c>
      <c r="AF4824">
        <v>2</v>
      </c>
      <c r="AG4824">
        <v>4</v>
      </c>
      <c r="AH4824">
        <v>3</v>
      </c>
      <c r="AI4824" s="3">
        <v>3.4852546916890083E-2</v>
      </c>
      <c r="AJ4824" s="3">
        <v>0</v>
      </c>
      <c r="AK4824" s="3">
        <v>0</v>
      </c>
      <c r="AL4824" s="3">
        <v>0</v>
      </c>
      <c r="AM4824" s="3">
        <v>0</v>
      </c>
      <c r="AN4824" s="2">
        <f t="shared" si="158"/>
        <v>3.9473684210526314E-2</v>
      </c>
      <c r="AO4824" s="2">
        <v>1.3227513227513227E-2</v>
      </c>
      <c r="AP4824">
        <f t="shared" si="159"/>
        <v>30</v>
      </c>
    </row>
    <row r="4825" spans="1:42" ht="16.5" hidden="1" customHeight="1" x14ac:dyDescent="0.25">
      <c r="A4825" s="4" t="s">
        <v>800</v>
      </c>
      <c r="B4825" s="1" t="s">
        <v>136</v>
      </c>
      <c r="D4825" t="s">
        <v>32</v>
      </c>
      <c r="E4825" t="s">
        <v>134</v>
      </c>
      <c r="F4825" t="s">
        <v>137</v>
      </c>
      <c r="G4825">
        <v>22</v>
      </c>
      <c r="H4825">
        <v>0</v>
      </c>
      <c r="I4825">
        <v>0</v>
      </c>
      <c r="J4825">
        <v>0</v>
      </c>
      <c r="K4825">
        <v>0</v>
      </c>
      <c r="L4825">
        <v>3</v>
      </c>
      <c r="M4825">
        <v>27</v>
      </c>
      <c r="N4825" s="2">
        <v>3.5128805620608899E-3</v>
      </c>
      <c r="O4825" s="2">
        <v>3.161592505854801E-2</v>
      </c>
      <c r="P4825">
        <v>131</v>
      </c>
      <c r="Q4825" s="2">
        <v>0.13717277486910995</v>
      </c>
      <c r="R4825">
        <v>854</v>
      </c>
      <c r="S4825">
        <v>955</v>
      </c>
      <c r="T4825">
        <v>915</v>
      </c>
      <c r="U4825">
        <v>6</v>
      </c>
      <c r="V4825">
        <v>10</v>
      </c>
      <c r="W4825">
        <v>7</v>
      </c>
      <c r="X4825">
        <v>17</v>
      </c>
      <c r="Y4825">
        <v>118</v>
      </c>
      <c r="Z4825">
        <v>0</v>
      </c>
      <c r="AA4825">
        <v>0</v>
      </c>
      <c r="AB4825">
        <v>0</v>
      </c>
      <c r="AC4825">
        <v>0</v>
      </c>
      <c r="AD4825">
        <v>819</v>
      </c>
      <c r="AE4825">
        <v>6</v>
      </c>
      <c r="AF4825">
        <v>10</v>
      </c>
      <c r="AG4825">
        <v>7</v>
      </c>
      <c r="AH4825">
        <v>17</v>
      </c>
      <c r="AI4825" s="3">
        <v>2.6862026862026864E-2</v>
      </c>
      <c r="AJ4825" s="3">
        <v>0</v>
      </c>
      <c r="AK4825" s="3">
        <v>0</v>
      </c>
      <c r="AL4825" s="3">
        <v>0</v>
      </c>
      <c r="AM4825" s="3">
        <v>0</v>
      </c>
      <c r="AN4825" s="2">
        <f t="shared" si="158"/>
        <v>3.5128805620608897E-2</v>
      </c>
      <c r="AO4825" s="2">
        <v>4.6565774155995346E-2</v>
      </c>
      <c r="AP4825">
        <f t="shared" si="159"/>
        <v>30</v>
      </c>
    </row>
    <row r="4826" spans="1:42" ht="16.5" hidden="1" customHeight="1" x14ac:dyDescent="0.25">
      <c r="A4826" s="4" t="s">
        <v>799</v>
      </c>
      <c r="B4826" s="1" t="s">
        <v>136</v>
      </c>
      <c r="D4826" t="s">
        <v>32</v>
      </c>
      <c r="E4826" t="s">
        <v>134</v>
      </c>
      <c r="F4826" t="s">
        <v>137</v>
      </c>
      <c r="G4826">
        <v>23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30</v>
      </c>
      <c r="N4826" s="2">
        <v>0</v>
      </c>
      <c r="O4826" s="2">
        <v>3.4762456546929318E-2</v>
      </c>
      <c r="P4826">
        <v>122</v>
      </c>
      <c r="Q4826" s="2">
        <v>0.12774869109947645</v>
      </c>
      <c r="R4826">
        <v>863</v>
      </c>
      <c r="S4826">
        <v>955</v>
      </c>
      <c r="T4826">
        <v>917</v>
      </c>
      <c r="U4826">
        <v>6</v>
      </c>
      <c r="V4826">
        <v>9</v>
      </c>
      <c r="W4826">
        <v>6</v>
      </c>
      <c r="X4826">
        <v>17</v>
      </c>
      <c r="Y4826">
        <v>119</v>
      </c>
      <c r="Z4826">
        <v>0</v>
      </c>
      <c r="AA4826">
        <v>0</v>
      </c>
      <c r="AB4826">
        <v>0</v>
      </c>
      <c r="AC4826">
        <v>0</v>
      </c>
      <c r="AD4826">
        <v>821</v>
      </c>
      <c r="AE4826">
        <v>6</v>
      </c>
      <c r="AF4826">
        <v>9</v>
      </c>
      <c r="AG4826">
        <v>6</v>
      </c>
      <c r="AH4826">
        <v>17</v>
      </c>
      <c r="AI4826" s="3">
        <v>2.8014616321559074E-2</v>
      </c>
      <c r="AJ4826" s="3">
        <v>0</v>
      </c>
      <c r="AK4826" s="3">
        <v>0</v>
      </c>
      <c r="AL4826" s="3">
        <v>0</v>
      </c>
      <c r="AM4826" s="3">
        <v>0</v>
      </c>
      <c r="AN4826" s="2">
        <f t="shared" ref="AN4826:AN4889" si="160">N4826+O4826</f>
        <v>3.4762456546929318E-2</v>
      </c>
      <c r="AO4826" s="2">
        <v>4.4237485448195578E-2</v>
      </c>
      <c r="AP4826">
        <f t="shared" ref="AP4826:AP4889" si="161">L4826+M4826</f>
        <v>30</v>
      </c>
    </row>
    <row r="4827" spans="1:42" ht="16.5" hidden="1" customHeight="1" x14ac:dyDescent="0.25">
      <c r="A4827" s="5" t="s">
        <v>787</v>
      </c>
      <c r="B4827" s="1" t="s">
        <v>181</v>
      </c>
      <c r="D4827" t="s">
        <v>32</v>
      </c>
      <c r="E4827" t="s">
        <v>182</v>
      </c>
      <c r="F4827" t="s">
        <v>183</v>
      </c>
      <c r="G4827">
        <v>27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30</v>
      </c>
      <c r="N4827" s="2">
        <v>0</v>
      </c>
      <c r="O4827" s="2">
        <v>3.34075723830735E-2</v>
      </c>
      <c r="P4827">
        <v>73</v>
      </c>
      <c r="Q4827" s="2">
        <v>7.7577045696068006E-2</v>
      </c>
      <c r="R4827">
        <v>898</v>
      </c>
      <c r="S4827">
        <v>941</v>
      </c>
      <c r="T4827">
        <v>922</v>
      </c>
      <c r="U4827">
        <v>0</v>
      </c>
      <c r="V4827">
        <v>9</v>
      </c>
      <c r="W4827">
        <v>6</v>
      </c>
      <c r="X4827">
        <v>4</v>
      </c>
      <c r="Y4827">
        <v>69</v>
      </c>
      <c r="Z4827">
        <v>0</v>
      </c>
      <c r="AA4827">
        <v>0</v>
      </c>
      <c r="AB4827">
        <v>0</v>
      </c>
      <c r="AC4827">
        <v>0</v>
      </c>
      <c r="AD4827">
        <v>880</v>
      </c>
      <c r="AE4827">
        <v>0</v>
      </c>
      <c r="AF4827">
        <v>9</v>
      </c>
      <c r="AG4827">
        <v>6</v>
      </c>
      <c r="AH4827">
        <v>4</v>
      </c>
      <c r="AI4827" s="3">
        <v>3.0681818181818182E-2</v>
      </c>
      <c r="AJ4827" s="3">
        <v>0</v>
      </c>
      <c r="AK4827" s="3">
        <v>0</v>
      </c>
      <c r="AL4827" s="3">
        <v>0</v>
      </c>
      <c r="AM4827" s="3">
        <v>0</v>
      </c>
      <c r="AN4827" s="2">
        <f t="shared" si="160"/>
        <v>3.34075723830735E-2</v>
      </c>
      <c r="AO4827" s="2">
        <v>2.1134593993325918E-2</v>
      </c>
      <c r="AP4827">
        <f t="shared" si="161"/>
        <v>30</v>
      </c>
    </row>
    <row r="4828" spans="1:42" ht="16.5" hidden="1" customHeight="1" x14ac:dyDescent="0.25">
      <c r="A4828" s="5" t="s">
        <v>791</v>
      </c>
      <c r="B4828" s="1" t="s">
        <v>345</v>
      </c>
      <c r="D4828" t="s">
        <v>32</v>
      </c>
      <c r="E4828" t="s">
        <v>343</v>
      </c>
      <c r="F4828" t="s">
        <v>346</v>
      </c>
      <c r="G4828">
        <v>24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30</v>
      </c>
      <c r="N4828" s="2">
        <v>0</v>
      </c>
      <c r="O4828" s="2">
        <v>3.34075723830735E-2</v>
      </c>
      <c r="P4828">
        <v>195</v>
      </c>
      <c r="Q4828" s="2">
        <v>0.18344308560677328</v>
      </c>
      <c r="R4828">
        <v>898</v>
      </c>
      <c r="S4828">
        <v>1063</v>
      </c>
      <c r="T4828">
        <v>1042</v>
      </c>
      <c r="U4828">
        <v>5</v>
      </c>
      <c r="V4828">
        <v>5</v>
      </c>
      <c r="W4828">
        <v>4</v>
      </c>
      <c r="X4828">
        <v>7</v>
      </c>
      <c r="Y4828">
        <v>193</v>
      </c>
      <c r="Z4828">
        <v>0</v>
      </c>
      <c r="AA4828">
        <v>0</v>
      </c>
      <c r="AB4828">
        <v>0</v>
      </c>
      <c r="AC4828">
        <v>0</v>
      </c>
      <c r="AD4828">
        <v>873</v>
      </c>
      <c r="AE4828">
        <v>5</v>
      </c>
      <c r="AF4828">
        <v>5</v>
      </c>
      <c r="AG4828">
        <v>4</v>
      </c>
      <c r="AH4828">
        <v>7</v>
      </c>
      <c r="AI4828" s="3">
        <v>2.7491408934707903E-2</v>
      </c>
      <c r="AJ4828" s="3">
        <v>0</v>
      </c>
      <c r="AK4828" s="3">
        <v>0</v>
      </c>
      <c r="AL4828" s="3">
        <v>0</v>
      </c>
      <c r="AM4828" s="3">
        <v>0</v>
      </c>
      <c r="AN4828" s="2">
        <f t="shared" si="160"/>
        <v>3.34075723830735E-2</v>
      </c>
      <c r="AO4828" s="2">
        <v>2.3489932885906041E-2</v>
      </c>
      <c r="AP4828">
        <f t="shared" si="161"/>
        <v>30</v>
      </c>
    </row>
    <row r="4829" spans="1:42" ht="16.5" hidden="1" customHeight="1" x14ac:dyDescent="0.25">
      <c r="A4829" s="5" t="s">
        <v>790</v>
      </c>
      <c r="B4829" t="s">
        <v>644</v>
      </c>
      <c r="D4829" t="s">
        <v>32</v>
      </c>
      <c r="E4829" t="s">
        <v>556</v>
      </c>
      <c r="F4829" t="s">
        <v>645</v>
      </c>
      <c r="G4829">
        <v>29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30</v>
      </c>
      <c r="N4829" s="2">
        <v>0</v>
      </c>
      <c r="O4829" s="2">
        <v>3.2930845225027441E-2</v>
      </c>
      <c r="P4829">
        <v>103</v>
      </c>
      <c r="Q4829" s="2">
        <v>0.10467479674796748</v>
      </c>
      <c r="R4829">
        <v>911</v>
      </c>
      <c r="S4829">
        <v>984</v>
      </c>
      <c r="T4829">
        <v>974</v>
      </c>
      <c r="U4829">
        <v>0</v>
      </c>
      <c r="V4829">
        <v>2</v>
      </c>
      <c r="W4829">
        <v>5</v>
      </c>
      <c r="X4829">
        <v>3</v>
      </c>
      <c r="Y4829">
        <v>102</v>
      </c>
      <c r="Z4829">
        <v>0</v>
      </c>
      <c r="AA4829">
        <v>0</v>
      </c>
      <c r="AB4829">
        <v>0</v>
      </c>
      <c r="AC4829">
        <v>0</v>
      </c>
      <c r="AD4829">
        <v>901</v>
      </c>
      <c r="AE4829">
        <v>0</v>
      </c>
      <c r="AF4829">
        <v>2</v>
      </c>
      <c r="AG4829">
        <v>5</v>
      </c>
      <c r="AH4829">
        <v>3</v>
      </c>
      <c r="AI4829" s="3">
        <v>3.2186459489456157E-2</v>
      </c>
      <c r="AJ4829" s="3">
        <v>0</v>
      </c>
      <c r="AK4829" s="3">
        <v>0</v>
      </c>
      <c r="AL4829" s="3">
        <v>0</v>
      </c>
      <c r="AM4829" s="3">
        <v>0</v>
      </c>
      <c r="AN4829" s="2">
        <f t="shared" si="160"/>
        <v>3.2930845225027441E-2</v>
      </c>
      <c r="AO4829" s="2">
        <v>1.0976948408342482E-2</v>
      </c>
      <c r="AP4829">
        <f t="shared" si="161"/>
        <v>30</v>
      </c>
    </row>
    <row r="4830" spans="1:42" ht="16.5" hidden="1" customHeight="1" x14ac:dyDescent="0.25">
      <c r="A4830" s="5" t="s">
        <v>789</v>
      </c>
      <c r="B4830" s="1" t="s">
        <v>574</v>
      </c>
      <c r="D4830" t="s">
        <v>32</v>
      </c>
      <c r="E4830" t="s">
        <v>575</v>
      </c>
      <c r="F4830" t="s">
        <v>576</v>
      </c>
      <c r="G4830">
        <v>30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30</v>
      </c>
      <c r="N4830" s="2">
        <v>0</v>
      </c>
      <c r="O4830" s="2">
        <v>3.2894736842105261E-2</v>
      </c>
      <c r="P4830">
        <v>10</v>
      </c>
      <c r="Q4830" s="2">
        <v>1.1210762331838564E-2</v>
      </c>
      <c r="R4830">
        <v>912</v>
      </c>
      <c r="S4830">
        <v>892</v>
      </c>
      <c r="T4830">
        <v>824</v>
      </c>
      <c r="U4830">
        <v>17</v>
      </c>
      <c r="V4830">
        <v>9</v>
      </c>
      <c r="W4830">
        <v>4</v>
      </c>
      <c r="X4830">
        <v>38</v>
      </c>
      <c r="Y4830">
        <v>10</v>
      </c>
      <c r="Z4830">
        <v>0</v>
      </c>
      <c r="AA4830">
        <v>0</v>
      </c>
      <c r="AB4830">
        <v>0</v>
      </c>
      <c r="AC4830">
        <v>0</v>
      </c>
      <c r="AD4830">
        <v>844</v>
      </c>
      <c r="AE4830">
        <v>17</v>
      </c>
      <c r="AF4830">
        <v>9</v>
      </c>
      <c r="AG4830">
        <v>4</v>
      </c>
      <c r="AH4830">
        <v>38</v>
      </c>
      <c r="AI4830" s="3">
        <v>3.5545023696682464E-2</v>
      </c>
      <c r="AJ4830" s="3">
        <v>0</v>
      </c>
      <c r="AK4830" s="3">
        <v>0</v>
      </c>
      <c r="AL4830" s="3">
        <v>0</v>
      </c>
      <c r="AM4830" s="3">
        <v>0</v>
      </c>
      <c r="AN4830" s="2">
        <f t="shared" si="160"/>
        <v>3.2894736842105261E-2</v>
      </c>
      <c r="AO4830" s="2">
        <v>7.4561403508771926E-2</v>
      </c>
      <c r="AP4830">
        <f t="shared" si="161"/>
        <v>30</v>
      </c>
    </row>
    <row r="4831" spans="1:42" ht="16.5" hidden="1" customHeight="1" x14ac:dyDescent="0.25">
      <c r="A4831" s="5" t="s">
        <v>790</v>
      </c>
      <c r="B4831" s="1" t="s">
        <v>146</v>
      </c>
      <c r="D4831" t="s">
        <v>32</v>
      </c>
      <c r="E4831" t="s">
        <v>144</v>
      </c>
      <c r="F4831" t="s">
        <v>147</v>
      </c>
      <c r="G4831">
        <v>25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30</v>
      </c>
      <c r="N4831" s="2">
        <v>0</v>
      </c>
      <c r="O4831" s="2">
        <v>3.2537960954446853E-2</v>
      </c>
      <c r="P4831">
        <v>83</v>
      </c>
      <c r="Q4831" s="2">
        <v>8.5128205128205126E-2</v>
      </c>
      <c r="R4831">
        <v>922</v>
      </c>
      <c r="S4831">
        <v>975</v>
      </c>
      <c r="T4831">
        <v>872</v>
      </c>
      <c r="U4831">
        <v>12</v>
      </c>
      <c r="V4831">
        <v>6</v>
      </c>
      <c r="W4831">
        <v>15</v>
      </c>
      <c r="X4831">
        <v>70</v>
      </c>
      <c r="Y4831">
        <v>68</v>
      </c>
      <c r="Z4831">
        <v>0</v>
      </c>
      <c r="AA4831">
        <v>0</v>
      </c>
      <c r="AB4831">
        <v>0</v>
      </c>
      <c r="AC4831">
        <v>9</v>
      </c>
      <c r="AD4831">
        <v>829</v>
      </c>
      <c r="AE4831">
        <v>12</v>
      </c>
      <c r="AF4831">
        <v>6</v>
      </c>
      <c r="AG4831">
        <v>15</v>
      </c>
      <c r="AH4831">
        <v>61</v>
      </c>
      <c r="AI4831" s="3">
        <v>3.0156815440289506E-2</v>
      </c>
      <c r="AJ4831" s="3">
        <v>0</v>
      </c>
      <c r="AK4831" s="3">
        <v>0</v>
      </c>
      <c r="AL4831" s="3">
        <v>0</v>
      </c>
      <c r="AM4831" s="3">
        <v>0</v>
      </c>
      <c r="AN4831" s="2">
        <f t="shared" si="160"/>
        <v>3.2537960954446853E-2</v>
      </c>
      <c r="AO4831" s="2">
        <v>0.10184182015167931</v>
      </c>
      <c r="AP4831">
        <f t="shared" si="161"/>
        <v>30</v>
      </c>
    </row>
    <row r="4832" spans="1:42" ht="16.5" hidden="1" customHeight="1" x14ac:dyDescent="0.25">
      <c r="A4832" s="4" t="s">
        <v>803</v>
      </c>
      <c r="B4832" s="1" t="s">
        <v>345</v>
      </c>
      <c r="D4832" t="s">
        <v>32</v>
      </c>
      <c r="E4832" t="s">
        <v>343</v>
      </c>
      <c r="F4832" t="s">
        <v>346</v>
      </c>
      <c r="G4832">
        <v>28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30</v>
      </c>
      <c r="N4832" s="2">
        <v>0</v>
      </c>
      <c r="O4832" s="2">
        <v>3.0800821355236138E-2</v>
      </c>
      <c r="P4832">
        <v>45</v>
      </c>
      <c r="Q4832" s="2">
        <v>4.5500505561172903E-2</v>
      </c>
      <c r="R4832">
        <v>974</v>
      </c>
      <c r="S4832">
        <v>989</v>
      </c>
      <c r="T4832">
        <v>972</v>
      </c>
      <c r="U4832">
        <v>7</v>
      </c>
      <c r="V4832">
        <v>0</v>
      </c>
      <c r="W4832">
        <v>1</v>
      </c>
      <c r="X4832">
        <v>8</v>
      </c>
      <c r="Y4832">
        <v>40</v>
      </c>
      <c r="Z4832">
        <v>0</v>
      </c>
      <c r="AA4832">
        <v>0</v>
      </c>
      <c r="AB4832">
        <v>0</v>
      </c>
      <c r="AC4832">
        <v>0</v>
      </c>
      <c r="AD4832">
        <v>960</v>
      </c>
      <c r="AE4832">
        <v>7</v>
      </c>
      <c r="AF4832">
        <v>0</v>
      </c>
      <c r="AG4832">
        <v>1</v>
      </c>
      <c r="AH4832">
        <v>8</v>
      </c>
      <c r="AI4832" s="3">
        <v>2.9166666666666667E-2</v>
      </c>
      <c r="AJ4832" s="3">
        <v>0</v>
      </c>
      <c r="AK4832" s="3">
        <v>0</v>
      </c>
      <c r="AL4832" s="3">
        <v>0</v>
      </c>
      <c r="AM4832" s="3">
        <v>0</v>
      </c>
      <c r="AN4832" s="2">
        <f t="shared" si="160"/>
        <v>3.0800821355236138E-2</v>
      </c>
      <c r="AO4832" s="2">
        <v>1.6393442622950821E-2</v>
      </c>
      <c r="AP4832">
        <f t="shared" si="161"/>
        <v>30</v>
      </c>
    </row>
    <row r="4833" spans="1:42" ht="16.5" hidden="1" customHeight="1" x14ac:dyDescent="0.25">
      <c r="A4833" s="5" t="s">
        <v>789</v>
      </c>
      <c r="B4833" t="s">
        <v>690</v>
      </c>
      <c r="D4833" t="s">
        <v>32</v>
      </c>
      <c r="E4833" t="s">
        <v>636</v>
      </c>
      <c r="F4833" t="s">
        <v>691</v>
      </c>
      <c r="G4833">
        <v>20</v>
      </c>
      <c r="H4833">
        <v>0</v>
      </c>
      <c r="I4833">
        <v>0</v>
      </c>
      <c r="J4833">
        <v>0</v>
      </c>
      <c r="K4833">
        <v>3</v>
      </c>
      <c r="L4833">
        <v>0</v>
      </c>
      <c r="M4833">
        <v>30</v>
      </c>
      <c r="N4833" s="2">
        <v>0</v>
      </c>
      <c r="O4833" s="2">
        <v>3.0769230769230771E-2</v>
      </c>
      <c r="P4833">
        <v>38</v>
      </c>
      <c r="Q4833" s="2">
        <v>3.8657171922685654E-2</v>
      </c>
      <c r="R4833">
        <v>975</v>
      </c>
      <c r="S4833">
        <v>983</v>
      </c>
      <c r="T4833">
        <v>826</v>
      </c>
      <c r="U4833">
        <v>3</v>
      </c>
      <c r="V4833">
        <v>6</v>
      </c>
      <c r="W4833">
        <v>6</v>
      </c>
      <c r="X4833">
        <v>142</v>
      </c>
      <c r="Y4833">
        <v>35</v>
      </c>
      <c r="Z4833">
        <v>0</v>
      </c>
      <c r="AA4833">
        <v>0</v>
      </c>
      <c r="AB4833">
        <v>0</v>
      </c>
      <c r="AC4833">
        <v>0</v>
      </c>
      <c r="AD4833">
        <v>811</v>
      </c>
      <c r="AE4833">
        <v>3</v>
      </c>
      <c r="AF4833">
        <v>6</v>
      </c>
      <c r="AG4833">
        <v>6</v>
      </c>
      <c r="AH4833">
        <v>145</v>
      </c>
      <c r="AI4833" s="3">
        <v>2.4660912453760789E-2</v>
      </c>
      <c r="AJ4833" s="3">
        <v>0</v>
      </c>
      <c r="AK4833" s="3">
        <v>0</v>
      </c>
      <c r="AL4833" s="3">
        <v>0</v>
      </c>
      <c r="AM4833" s="3">
        <v>2.0689655172413793E-2</v>
      </c>
      <c r="AN4833" s="2">
        <f t="shared" si="160"/>
        <v>3.0769230769230771E-2</v>
      </c>
      <c r="AO4833" s="2">
        <v>0.16477857878475799</v>
      </c>
      <c r="AP4833">
        <f t="shared" si="161"/>
        <v>30</v>
      </c>
    </row>
    <row r="4834" spans="1:42" ht="16.5" hidden="1" customHeight="1" x14ac:dyDescent="0.25">
      <c r="A4834" s="5" t="s">
        <v>787</v>
      </c>
      <c r="B4834" s="1" t="s">
        <v>230</v>
      </c>
      <c r="C4834" t="s">
        <v>36</v>
      </c>
      <c r="D4834" t="s">
        <v>43</v>
      </c>
      <c r="E4834" t="s">
        <v>38</v>
      </c>
      <c r="F4834" t="s">
        <v>231</v>
      </c>
      <c r="G4834">
        <v>18</v>
      </c>
      <c r="H4834">
        <v>0</v>
      </c>
      <c r="I4834">
        <v>0</v>
      </c>
      <c r="J4834">
        <v>3</v>
      </c>
      <c r="K4834">
        <v>3</v>
      </c>
      <c r="L4834">
        <v>3</v>
      </c>
      <c r="M4834">
        <v>27</v>
      </c>
      <c r="N4834" s="2">
        <v>2.7932960893854749E-3</v>
      </c>
      <c r="O4834" s="2">
        <v>2.5139664804469275E-2</v>
      </c>
      <c r="P4834">
        <v>455</v>
      </c>
      <c r="Q4834" s="2">
        <v>0.30353569046030687</v>
      </c>
      <c r="R4834">
        <v>1074</v>
      </c>
      <c r="S4834">
        <v>1499</v>
      </c>
      <c r="T4834">
        <v>1269</v>
      </c>
      <c r="U4834">
        <v>20</v>
      </c>
      <c r="V4834">
        <v>68</v>
      </c>
      <c r="W4834">
        <v>117</v>
      </c>
      <c r="X4834">
        <v>25</v>
      </c>
      <c r="Y4834">
        <v>379</v>
      </c>
      <c r="Z4834">
        <v>5</v>
      </c>
      <c r="AA4834">
        <v>23</v>
      </c>
      <c r="AB4834">
        <v>24</v>
      </c>
      <c r="AC4834">
        <v>8</v>
      </c>
      <c r="AD4834">
        <v>908</v>
      </c>
      <c r="AE4834">
        <v>15</v>
      </c>
      <c r="AF4834">
        <v>45</v>
      </c>
      <c r="AG4834">
        <v>96</v>
      </c>
      <c r="AH4834">
        <v>20</v>
      </c>
      <c r="AI4834" s="3">
        <v>1.9823788546255508E-2</v>
      </c>
      <c r="AJ4834" s="3">
        <v>0</v>
      </c>
      <c r="AK4834" s="3">
        <v>0</v>
      </c>
      <c r="AL4834" s="3">
        <v>3.125E-2</v>
      </c>
      <c r="AM4834" s="3">
        <v>0.15</v>
      </c>
      <c r="AN4834" s="2">
        <f t="shared" si="160"/>
        <v>2.793296089385475E-2</v>
      </c>
      <c r="AO4834" s="2">
        <v>0.16236162361623616</v>
      </c>
      <c r="AP4834">
        <f t="shared" si="161"/>
        <v>30</v>
      </c>
    </row>
    <row r="4835" spans="1:42" ht="16.5" hidden="1" customHeight="1" x14ac:dyDescent="0.25">
      <c r="A4835" s="5" t="s">
        <v>789</v>
      </c>
      <c r="B4835" s="1" t="s">
        <v>140</v>
      </c>
      <c r="D4835" t="s">
        <v>32</v>
      </c>
      <c r="E4835" t="s">
        <v>141</v>
      </c>
      <c r="F4835" t="s">
        <v>142</v>
      </c>
      <c r="G4835">
        <v>24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30</v>
      </c>
      <c r="N4835" s="2">
        <v>0</v>
      </c>
      <c r="O4835" s="2">
        <v>2.7198549410698096E-2</v>
      </c>
      <c r="P4835">
        <v>7</v>
      </c>
      <c r="Q4835" s="2">
        <v>6.4814814814814813E-3</v>
      </c>
      <c r="R4835">
        <v>1103</v>
      </c>
      <c r="S4835">
        <v>1080</v>
      </c>
      <c r="T4835">
        <v>807</v>
      </c>
      <c r="U4835">
        <v>253</v>
      </c>
      <c r="V4835">
        <v>2</v>
      </c>
      <c r="W4835">
        <v>7</v>
      </c>
      <c r="X4835">
        <v>11</v>
      </c>
      <c r="Y4835">
        <v>3</v>
      </c>
      <c r="Z4835">
        <v>0</v>
      </c>
      <c r="AA4835">
        <v>0</v>
      </c>
      <c r="AB4835">
        <v>0</v>
      </c>
      <c r="AC4835">
        <v>0</v>
      </c>
      <c r="AD4835">
        <v>828</v>
      </c>
      <c r="AE4835">
        <v>253</v>
      </c>
      <c r="AF4835">
        <v>2</v>
      </c>
      <c r="AG4835">
        <v>7</v>
      </c>
      <c r="AH4835">
        <v>11</v>
      </c>
      <c r="AI4835" s="3">
        <v>2.8985507246376812E-2</v>
      </c>
      <c r="AJ4835" s="3">
        <v>0</v>
      </c>
      <c r="AK4835" s="3">
        <v>0</v>
      </c>
      <c r="AL4835" s="3">
        <v>0</v>
      </c>
      <c r="AM4835" s="3">
        <v>0</v>
      </c>
      <c r="AN4835" s="2">
        <f t="shared" si="160"/>
        <v>2.7198549410698096E-2</v>
      </c>
      <c r="AO4835" s="2">
        <v>0.24795640326975477</v>
      </c>
      <c r="AP4835">
        <f t="shared" si="161"/>
        <v>30</v>
      </c>
    </row>
    <row r="4836" spans="1:42" ht="16.5" hidden="1" customHeight="1" x14ac:dyDescent="0.25">
      <c r="A4836" s="5" t="s">
        <v>787</v>
      </c>
      <c r="B4836" s="1" t="s">
        <v>460</v>
      </c>
      <c r="D4836" t="s">
        <v>32</v>
      </c>
      <c r="E4836" t="s">
        <v>456</v>
      </c>
      <c r="F4836" t="s">
        <v>461</v>
      </c>
      <c r="G4836">
        <v>30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30</v>
      </c>
      <c r="N4836" s="2">
        <v>0</v>
      </c>
      <c r="O4836" s="2">
        <v>2.1849963583394028E-2</v>
      </c>
      <c r="P4836">
        <v>30</v>
      </c>
      <c r="Q4836" s="2">
        <v>2.1849963583394028E-2</v>
      </c>
      <c r="R4836">
        <v>1373</v>
      </c>
      <c r="S4836">
        <v>1373</v>
      </c>
      <c r="T4836">
        <v>1164</v>
      </c>
      <c r="U4836">
        <v>119</v>
      </c>
      <c r="V4836">
        <v>3</v>
      </c>
      <c r="W4836">
        <v>87</v>
      </c>
      <c r="X4836">
        <v>0</v>
      </c>
      <c r="Y4836">
        <v>26</v>
      </c>
      <c r="Z4836">
        <v>0</v>
      </c>
      <c r="AA4836">
        <v>0</v>
      </c>
      <c r="AB4836">
        <v>0</v>
      </c>
      <c r="AC4836">
        <v>0</v>
      </c>
      <c r="AD4836">
        <v>1168</v>
      </c>
      <c r="AE4836">
        <v>119</v>
      </c>
      <c r="AF4836">
        <v>3</v>
      </c>
      <c r="AG4836">
        <v>87</v>
      </c>
      <c r="AH4836">
        <v>0</v>
      </c>
      <c r="AI4836" s="3">
        <v>2.5684931506849314E-2</v>
      </c>
      <c r="AJ4836" s="3">
        <v>0</v>
      </c>
      <c r="AK4836" s="3">
        <v>0</v>
      </c>
      <c r="AL4836" s="3">
        <v>0</v>
      </c>
      <c r="AM4836" s="3">
        <v>0</v>
      </c>
      <c r="AN4836" s="2">
        <f t="shared" si="160"/>
        <v>2.1849963583394028E-2</v>
      </c>
      <c r="AO4836" s="2">
        <v>0.15177923021060277</v>
      </c>
      <c r="AP4836">
        <f t="shared" si="161"/>
        <v>30</v>
      </c>
    </row>
    <row r="4837" spans="1:42" ht="16.5" hidden="1" customHeight="1" x14ac:dyDescent="0.25">
      <c r="A4837" s="5" t="s">
        <v>788</v>
      </c>
      <c r="B4837" s="1" t="s">
        <v>196</v>
      </c>
      <c r="D4837" t="s">
        <v>32</v>
      </c>
      <c r="E4837" t="s">
        <v>197</v>
      </c>
      <c r="F4837" t="s">
        <v>198</v>
      </c>
      <c r="G4837">
        <v>25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30</v>
      </c>
      <c r="N4837" s="2">
        <v>0</v>
      </c>
      <c r="O4837" s="2">
        <v>2.0519835841313269E-2</v>
      </c>
      <c r="P4837">
        <v>57</v>
      </c>
      <c r="Q4837" s="2">
        <v>3.8280725319006045E-2</v>
      </c>
      <c r="R4837">
        <v>1462</v>
      </c>
      <c r="S4837">
        <v>1489</v>
      </c>
      <c r="T4837">
        <v>1448</v>
      </c>
      <c r="U4837">
        <v>8</v>
      </c>
      <c r="V4837">
        <v>6</v>
      </c>
      <c r="W4837">
        <v>22</v>
      </c>
      <c r="X4837">
        <v>5</v>
      </c>
      <c r="Y4837">
        <v>49</v>
      </c>
      <c r="Z4837">
        <v>0</v>
      </c>
      <c r="AA4837">
        <v>0</v>
      </c>
      <c r="AB4837">
        <v>3</v>
      </c>
      <c r="AC4837">
        <v>0</v>
      </c>
      <c r="AD4837">
        <v>1424</v>
      </c>
      <c r="AE4837">
        <v>8</v>
      </c>
      <c r="AF4837">
        <v>6</v>
      </c>
      <c r="AG4837">
        <v>19</v>
      </c>
      <c r="AH4837">
        <v>5</v>
      </c>
      <c r="AI4837" s="3">
        <v>1.75561797752809E-2</v>
      </c>
      <c r="AJ4837" s="3">
        <v>0</v>
      </c>
      <c r="AK4837" s="3">
        <v>0</v>
      </c>
      <c r="AL4837" s="3">
        <v>0</v>
      </c>
      <c r="AM4837" s="3">
        <v>0</v>
      </c>
      <c r="AN4837" s="2">
        <f t="shared" si="160"/>
        <v>2.0519835841313269E-2</v>
      </c>
      <c r="AO4837" s="2">
        <v>2.5991792065663474E-2</v>
      </c>
      <c r="AP4837">
        <f t="shared" si="161"/>
        <v>30</v>
      </c>
    </row>
    <row r="4838" spans="1:42" ht="16.5" hidden="1" customHeight="1" x14ac:dyDescent="0.25">
      <c r="A4838" s="5" t="s">
        <v>793</v>
      </c>
      <c r="B4838" s="1" t="s">
        <v>78</v>
      </c>
      <c r="D4838" t="s">
        <v>32</v>
      </c>
      <c r="E4838" t="s">
        <v>76</v>
      </c>
      <c r="F4838" t="s">
        <v>79</v>
      </c>
      <c r="G4838">
        <v>24</v>
      </c>
      <c r="H4838">
        <v>0</v>
      </c>
      <c r="I4838">
        <v>0</v>
      </c>
      <c r="J4838">
        <v>0</v>
      </c>
      <c r="K4838">
        <v>0</v>
      </c>
      <c r="L4838">
        <v>4</v>
      </c>
      <c r="M4838">
        <v>26</v>
      </c>
      <c r="N4838" s="2">
        <v>2.5591810620601407E-3</v>
      </c>
      <c r="O4838" s="2">
        <v>1.6634676903390915E-2</v>
      </c>
      <c r="P4838">
        <v>142</v>
      </c>
      <c r="Q4838" s="2">
        <v>8.4776119402985073E-2</v>
      </c>
      <c r="R4838">
        <v>1563</v>
      </c>
      <c r="S4838">
        <v>1675</v>
      </c>
      <c r="T4838">
        <v>1643</v>
      </c>
      <c r="U4838">
        <v>8</v>
      </c>
      <c r="V4838">
        <v>11</v>
      </c>
      <c r="W4838">
        <v>6</v>
      </c>
      <c r="X4838">
        <v>7</v>
      </c>
      <c r="Y4838">
        <v>137</v>
      </c>
      <c r="Z4838">
        <v>0</v>
      </c>
      <c r="AA4838">
        <v>0</v>
      </c>
      <c r="AB4838">
        <v>0</v>
      </c>
      <c r="AC4838">
        <v>0</v>
      </c>
      <c r="AD4838">
        <v>1530</v>
      </c>
      <c r="AE4838">
        <v>8</v>
      </c>
      <c r="AF4838">
        <v>11</v>
      </c>
      <c r="AG4838">
        <v>6</v>
      </c>
      <c r="AH4838">
        <v>7</v>
      </c>
      <c r="AI4838" s="3">
        <v>1.5686274509803921E-2</v>
      </c>
      <c r="AJ4838" s="3">
        <v>0</v>
      </c>
      <c r="AK4838" s="3">
        <v>0</v>
      </c>
      <c r="AL4838" s="3">
        <v>0</v>
      </c>
      <c r="AM4838" s="3">
        <v>0</v>
      </c>
      <c r="AN4838" s="2">
        <f t="shared" si="160"/>
        <v>1.9193857965451054E-2</v>
      </c>
      <c r="AO4838" s="2">
        <v>2.0486555697823303E-2</v>
      </c>
      <c r="AP4838">
        <f t="shared" si="161"/>
        <v>30</v>
      </c>
    </row>
    <row r="4839" spans="1:42" ht="16.5" hidden="1" customHeight="1" x14ac:dyDescent="0.25">
      <c r="A4839" s="5" t="s">
        <v>787</v>
      </c>
      <c r="B4839" s="1" t="s">
        <v>383</v>
      </c>
      <c r="D4839" t="s">
        <v>32</v>
      </c>
      <c r="E4839" t="s">
        <v>182</v>
      </c>
      <c r="F4839" t="s">
        <v>384</v>
      </c>
      <c r="G4839">
        <v>27</v>
      </c>
      <c r="H4839">
        <v>0</v>
      </c>
      <c r="I4839">
        <v>0</v>
      </c>
      <c r="J4839">
        <v>0</v>
      </c>
      <c r="K4839">
        <v>0</v>
      </c>
      <c r="L4839">
        <v>4</v>
      </c>
      <c r="M4839">
        <v>26</v>
      </c>
      <c r="N4839" s="2">
        <v>2.2740193291642978E-3</v>
      </c>
      <c r="O4839" s="2">
        <v>1.4781125639567936E-2</v>
      </c>
      <c r="P4839">
        <v>95</v>
      </c>
      <c r="Q4839" s="2">
        <v>5.2083333333333336E-2</v>
      </c>
      <c r="R4839">
        <v>1759</v>
      </c>
      <c r="S4839">
        <v>1824</v>
      </c>
      <c r="T4839">
        <v>1750</v>
      </c>
      <c r="U4839">
        <v>5</v>
      </c>
      <c r="V4839">
        <v>18</v>
      </c>
      <c r="W4839">
        <v>18</v>
      </c>
      <c r="X4839">
        <v>33</v>
      </c>
      <c r="Y4839">
        <v>88</v>
      </c>
      <c r="Z4839">
        <v>0</v>
      </c>
      <c r="AA4839">
        <v>0</v>
      </c>
      <c r="AB4839">
        <v>0</v>
      </c>
      <c r="AC4839">
        <v>0</v>
      </c>
      <c r="AD4839">
        <v>1689</v>
      </c>
      <c r="AE4839">
        <v>5</v>
      </c>
      <c r="AF4839">
        <v>18</v>
      </c>
      <c r="AG4839">
        <v>18</v>
      </c>
      <c r="AH4839">
        <v>33</v>
      </c>
      <c r="AI4839" s="3">
        <v>1.5985790408525755E-2</v>
      </c>
      <c r="AJ4839" s="3">
        <v>0</v>
      </c>
      <c r="AK4839" s="3">
        <v>0</v>
      </c>
      <c r="AL4839" s="3">
        <v>0</v>
      </c>
      <c r="AM4839" s="3">
        <v>0</v>
      </c>
      <c r="AN4839" s="2">
        <f t="shared" si="160"/>
        <v>1.7055144968732235E-2</v>
      </c>
      <c r="AO4839" s="2">
        <v>4.1973908111174137E-2</v>
      </c>
      <c r="AP4839">
        <f t="shared" si="161"/>
        <v>30</v>
      </c>
    </row>
    <row r="4840" spans="1:42" ht="16.5" hidden="1" customHeight="1" x14ac:dyDescent="0.25">
      <c r="A4840" s="5" t="s">
        <v>802</v>
      </c>
      <c r="B4840" s="1" t="s">
        <v>514</v>
      </c>
      <c r="D4840" t="s">
        <v>32</v>
      </c>
      <c r="E4840" t="s">
        <v>498</v>
      </c>
      <c r="F4840" t="s">
        <v>515</v>
      </c>
      <c r="G4840">
        <v>27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30</v>
      </c>
      <c r="N4840" s="2">
        <v>0</v>
      </c>
      <c r="O4840" s="2">
        <v>1.3824884792626729E-2</v>
      </c>
      <c r="P4840">
        <v>224</v>
      </c>
      <c r="Q4840" s="2">
        <v>9.475465313028765E-2</v>
      </c>
      <c r="R4840">
        <v>2170</v>
      </c>
      <c r="S4840">
        <v>2364</v>
      </c>
      <c r="T4840">
        <v>2304</v>
      </c>
      <c r="U4840">
        <v>1</v>
      </c>
      <c r="V4840">
        <v>10</v>
      </c>
      <c r="W4840">
        <v>15</v>
      </c>
      <c r="X4840">
        <v>34</v>
      </c>
      <c r="Y4840">
        <v>213</v>
      </c>
      <c r="Z4840">
        <v>0</v>
      </c>
      <c r="AA4840">
        <v>0</v>
      </c>
      <c r="AB4840">
        <v>3</v>
      </c>
      <c r="AC4840">
        <v>0</v>
      </c>
      <c r="AD4840">
        <v>2118</v>
      </c>
      <c r="AE4840">
        <v>1</v>
      </c>
      <c r="AF4840">
        <v>10</v>
      </c>
      <c r="AG4840">
        <v>12</v>
      </c>
      <c r="AH4840">
        <v>34</v>
      </c>
      <c r="AI4840" s="3">
        <v>1.2747875354107648E-2</v>
      </c>
      <c r="AJ4840" s="3">
        <v>0</v>
      </c>
      <c r="AK4840" s="3">
        <v>0</v>
      </c>
      <c r="AL4840" s="3">
        <v>0</v>
      </c>
      <c r="AM4840" s="3">
        <v>0</v>
      </c>
      <c r="AN4840" s="2">
        <f t="shared" si="160"/>
        <v>1.3824884792626729E-2</v>
      </c>
      <c r="AO4840" s="2">
        <v>2.6206896551724139E-2</v>
      </c>
      <c r="AP4840">
        <f t="shared" si="161"/>
        <v>30</v>
      </c>
    </row>
    <row r="4841" spans="1:42" ht="16.5" hidden="1" customHeight="1" x14ac:dyDescent="0.25">
      <c r="A4841" s="5" t="s">
        <v>792</v>
      </c>
      <c r="B4841" s="1" t="s">
        <v>561</v>
      </c>
      <c r="C4841" t="s">
        <v>36</v>
      </c>
      <c r="D4841" t="s">
        <v>43</v>
      </c>
      <c r="E4841" t="s">
        <v>559</v>
      </c>
      <c r="F4841" t="s">
        <v>562</v>
      </c>
      <c r="G4841">
        <v>12</v>
      </c>
      <c r="H4841">
        <v>0</v>
      </c>
      <c r="I4841">
        <v>0</v>
      </c>
      <c r="J4841">
        <v>0</v>
      </c>
      <c r="K4841">
        <v>0</v>
      </c>
      <c r="L4841">
        <v>3</v>
      </c>
      <c r="M4841">
        <v>18</v>
      </c>
      <c r="N4841" s="2">
        <v>9.7339390006489297E-4</v>
      </c>
      <c r="O4841" s="2">
        <v>5.8403634003893574E-3</v>
      </c>
      <c r="P4841">
        <v>0</v>
      </c>
      <c r="Q4841" s="2">
        <v>0</v>
      </c>
      <c r="R4841">
        <v>3082</v>
      </c>
      <c r="S4841">
        <v>3061</v>
      </c>
      <c r="T4841">
        <v>2816</v>
      </c>
      <c r="U4841">
        <v>13</v>
      </c>
      <c r="V4841">
        <v>88</v>
      </c>
      <c r="W4841">
        <v>86</v>
      </c>
      <c r="X4841">
        <v>58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2828</v>
      </c>
      <c r="AE4841">
        <v>13</v>
      </c>
      <c r="AF4841">
        <v>88</v>
      </c>
      <c r="AG4841">
        <v>86</v>
      </c>
      <c r="AH4841">
        <v>58</v>
      </c>
      <c r="AI4841" s="3">
        <v>4.2432814710042432E-3</v>
      </c>
      <c r="AJ4841" s="3">
        <v>0</v>
      </c>
      <c r="AK4841" s="3">
        <v>0</v>
      </c>
      <c r="AL4841" s="3">
        <v>0</v>
      </c>
      <c r="AM4841" s="3">
        <v>0</v>
      </c>
      <c r="AN4841" s="2">
        <f t="shared" si="160"/>
        <v>6.8137573004542502E-3</v>
      </c>
      <c r="AO4841" s="2">
        <v>7.9726651480637817E-2</v>
      </c>
      <c r="AP4841">
        <f t="shared" si="161"/>
        <v>21</v>
      </c>
    </row>
    <row r="4842" spans="1:42" ht="16.5" hidden="1" customHeight="1" x14ac:dyDescent="0.25">
      <c r="A4842" s="5" t="s">
        <v>788</v>
      </c>
      <c r="B4842" s="1" t="s">
        <v>596</v>
      </c>
      <c r="D4842" t="s">
        <v>32</v>
      </c>
      <c r="E4842" t="s">
        <v>333</v>
      </c>
      <c r="F4842" t="s">
        <v>597</v>
      </c>
      <c r="G4842">
        <v>25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30</v>
      </c>
      <c r="N4842" s="2">
        <v>0</v>
      </c>
      <c r="O4842" s="2">
        <v>7.7901843676967024E-3</v>
      </c>
      <c r="P4842">
        <v>103</v>
      </c>
      <c r="Q4842" s="2">
        <v>2.6248725790010193E-2</v>
      </c>
      <c r="R4842">
        <v>3851</v>
      </c>
      <c r="S4842">
        <v>3924</v>
      </c>
      <c r="T4842">
        <v>3800</v>
      </c>
      <c r="U4842">
        <v>3</v>
      </c>
      <c r="V4842">
        <v>32</v>
      </c>
      <c r="W4842">
        <v>38</v>
      </c>
      <c r="X4842">
        <v>51</v>
      </c>
      <c r="Y4842">
        <v>97</v>
      </c>
      <c r="Z4842">
        <v>0</v>
      </c>
      <c r="AA4842">
        <v>0</v>
      </c>
      <c r="AB4842">
        <v>0</v>
      </c>
      <c r="AC4842">
        <v>0</v>
      </c>
      <c r="AD4842">
        <v>3728</v>
      </c>
      <c r="AE4842">
        <v>3</v>
      </c>
      <c r="AF4842">
        <v>32</v>
      </c>
      <c r="AG4842">
        <v>38</v>
      </c>
      <c r="AH4842">
        <v>51</v>
      </c>
      <c r="AI4842" s="3">
        <v>6.7060085836909873E-3</v>
      </c>
      <c r="AJ4842" s="3">
        <v>0</v>
      </c>
      <c r="AK4842" s="3">
        <v>0</v>
      </c>
      <c r="AL4842" s="3">
        <v>0</v>
      </c>
      <c r="AM4842" s="3">
        <v>0</v>
      </c>
      <c r="AN4842" s="2">
        <f t="shared" si="160"/>
        <v>7.7901843676967024E-3</v>
      </c>
      <c r="AO4842" s="2">
        <v>3.2191069574247146E-2</v>
      </c>
      <c r="AP4842">
        <f t="shared" si="161"/>
        <v>30</v>
      </c>
    </row>
    <row r="4843" spans="1:42" ht="16.5" hidden="1" customHeight="1" x14ac:dyDescent="0.25">
      <c r="A4843" s="4" t="s">
        <v>797</v>
      </c>
      <c r="B4843" s="1" t="s">
        <v>754</v>
      </c>
      <c r="D4843" t="s">
        <v>32</v>
      </c>
      <c r="E4843" t="s">
        <v>300</v>
      </c>
      <c r="F4843" t="s">
        <v>755</v>
      </c>
      <c r="G4843">
        <v>26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29</v>
      </c>
      <c r="N4843" s="2">
        <v>0</v>
      </c>
      <c r="O4843" s="2">
        <v>0.23577235772357724</v>
      </c>
      <c r="P4843">
        <v>6</v>
      </c>
      <c r="Q4843" s="2">
        <v>0.06</v>
      </c>
      <c r="R4843">
        <v>123</v>
      </c>
      <c r="S4843">
        <v>100</v>
      </c>
      <c r="T4843">
        <v>99</v>
      </c>
      <c r="U4843">
        <v>0</v>
      </c>
      <c r="V4843">
        <v>0</v>
      </c>
      <c r="W4843">
        <v>0</v>
      </c>
      <c r="X4843">
        <v>1</v>
      </c>
      <c r="Y4843">
        <v>3</v>
      </c>
      <c r="Z4843">
        <v>0</v>
      </c>
      <c r="AA4843">
        <v>0</v>
      </c>
      <c r="AB4843">
        <v>0</v>
      </c>
      <c r="AC4843">
        <v>0</v>
      </c>
      <c r="AD4843">
        <v>122</v>
      </c>
      <c r="AE4843">
        <v>0</v>
      </c>
      <c r="AF4843">
        <v>0</v>
      </c>
      <c r="AG4843">
        <v>0</v>
      </c>
      <c r="AH4843">
        <v>1</v>
      </c>
      <c r="AI4843" s="3">
        <v>0.21311475409836064</v>
      </c>
      <c r="AJ4843" s="3">
        <v>0</v>
      </c>
      <c r="AK4843" s="3">
        <v>0</v>
      </c>
      <c r="AL4843" s="3">
        <v>0</v>
      </c>
      <c r="AM4843" s="3">
        <v>0</v>
      </c>
      <c r="AN4843" s="2">
        <f t="shared" si="160"/>
        <v>0.23577235772357724</v>
      </c>
      <c r="AO4843" s="2">
        <v>8.130081300813009E-3</v>
      </c>
      <c r="AP4843">
        <f t="shared" si="161"/>
        <v>29</v>
      </c>
    </row>
    <row r="4844" spans="1:42" ht="16.5" hidden="1" customHeight="1" x14ac:dyDescent="0.25">
      <c r="A4844" s="5" t="s">
        <v>793</v>
      </c>
      <c r="B4844" s="1" t="s">
        <v>579</v>
      </c>
      <c r="D4844" t="s">
        <v>32</v>
      </c>
      <c r="E4844" t="s">
        <v>575</v>
      </c>
      <c r="F4844" t="s">
        <v>580</v>
      </c>
      <c r="G4844">
        <v>27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29</v>
      </c>
      <c r="N4844" s="2">
        <v>0</v>
      </c>
      <c r="O4844" s="2">
        <v>0.23015873015873015</v>
      </c>
      <c r="P4844">
        <v>12</v>
      </c>
      <c r="Q4844" s="2">
        <v>0.11009174311926606</v>
      </c>
      <c r="R4844">
        <v>126</v>
      </c>
      <c r="S4844">
        <v>109</v>
      </c>
      <c r="T4844">
        <v>104</v>
      </c>
      <c r="U4844">
        <v>0</v>
      </c>
      <c r="V4844">
        <v>3</v>
      </c>
      <c r="W4844">
        <v>0</v>
      </c>
      <c r="X4844">
        <v>2</v>
      </c>
      <c r="Y4844">
        <v>9</v>
      </c>
      <c r="Z4844">
        <v>0</v>
      </c>
      <c r="AA4844">
        <v>0</v>
      </c>
      <c r="AB4844">
        <v>0</v>
      </c>
      <c r="AC4844">
        <v>0</v>
      </c>
      <c r="AD4844">
        <v>122</v>
      </c>
      <c r="AE4844">
        <v>0</v>
      </c>
      <c r="AF4844">
        <v>3</v>
      </c>
      <c r="AG4844">
        <v>0</v>
      </c>
      <c r="AH4844">
        <v>2</v>
      </c>
      <c r="AI4844" s="3">
        <v>0.22131147540983606</v>
      </c>
      <c r="AJ4844" s="3">
        <v>0</v>
      </c>
      <c r="AK4844" s="3">
        <v>0</v>
      </c>
      <c r="AL4844" s="3">
        <v>0</v>
      </c>
      <c r="AM4844" s="3">
        <v>0</v>
      </c>
      <c r="AN4844" s="2">
        <f t="shared" si="160"/>
        <v>0.23015873015873015</v>
      </c>
      <c r="AO4844" s="2">
        <v>3.937007874015748E-2</v>
      </c>
      <c r="AP4844">
        <f t="shared" si="161"/>
        <v>29</v>
      </c>
    </row>
    <row r="4845" spans="1:42" ht="16.5" hidden="1" customHeight="1" x14ac:dyDescent="0.25">
      <c r="A4845" s="5" t="s">
        <v>790</v>
      </c>
      <c r="B4845" s="1" t="s">
        <v>579</v>
      </c>
      <c r="D4845" t="s">
        <v>32</v>
      </c>
      <c r="E4845" t="s">
        <v>575</v>
      </c>
      <c r="F4845" t="s">
        <v>580</v>
      </c>
      <c r="G4845">
        <v>29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29</v>
      </c>
      <c r="N4845" s="2">
        <v>0</v>
      </c>
      <c r="O4845" s="2">
        <v>0.19333333333333333</v>
      </c>
      <c r="P4845">
        <v>11</v>
      </c>
      <c r="Q4845" s="2">
        <v>8.3333333333333329E-2</v>
      </c>
      <c r="R4845">
        <v>150</v>
      </c>
      <c r="S4845">
        <v>132</v>
      </c>
      <c r="T4845">
        <v>118</v>
      </c>
      <c r="U4845">
        <v>1</v>
      </c>
      <c r="V4845">
        <v>2</v>
      </c>
      <c r="W4845">
        <v>0</v>
      </c>
      <c r="X4845">
        <v>11</v>
      </c>
      <c r="Y4845">
        <v>11</v>
      </c>
      <c r="Z4845">
        <v>0</v>
      </c>
      <c r="AA4845">
        <v>0</v>
      </c>
      <c r="AB4845">
        <v>0</v>
      </c>
      <c r="AC4845">
        <v>0</v>
      </c>
      <c r="AD4845">
        <v>136</v>
      </c>
      <c r="AE4845">
        <v>1</v>
      </c>
      <c r="AF4845">
        <v>2</v>
      </c>
      <c r="AG4845">
        <v>0</v>
      </c>
      <c r="AH4845">
        <v>11</v>
      </c>
      <c r="AI4845" s="3">
        <v>0.21323529411764705</v>
      </c>
      <c r="AJ4845" s="3">
        <v>0</v>
      </c>
      <c r="AK4845" s="3">
        <v>0</v>
      </c>
      <c r="AL4845" s="3">
        <v>0</v>
      </c>
      <c r="AM4845" s="3">
        <v>0</v>
      </c>
      <c r="AN4845" s="2">
        <f t="shared" si="160"/>
        <v>0.19333333333333333</v>
      </c>
      <c r="AO4845" s="2">
        <v>9.3333333333333338E-2</v>
      </c>
      <c r="AP4845">
        <f t="shared" si="161"/>
        <v>29</v>
      </c>
    </row>
    <row r="4846" spans="1:42" ht="16.5" hidden="1" customHeight="1" x14ac:dyDescent="0.25">
      <c r="A4846" s="4" t="s">
        <v>796</v>
      </c>
      <c r="B4846" s="1" t="s">
        <v>424</v>
      </c>
      <c r="D4846" t="s">
        <v>32</v>
      </c>
      <c r="E4846" t="s">
        <v>416</v>
      </c>
      <c r="F4846" t="s">
        <v>425</v>
      </c>
      <c r="G4846">
        <v>25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29</v>
      </c>
      <c r="N4846" s="2">
        <v>0</v>
      </c>
      <c r="O4846" s="2">
        <v>0.17261904761904762</v>
      </c>
      <c r="P4846">
        <v>118</v>
      </c>
      <c r="Q4846" s="2">
        <v>0.45914396887159531</v>
      </c>
      <c r="R4846">
        <v>168</v>
      </c>
      <c r="S4846">
        <v>257</v>
      </c>
      <c r="T4846">
        <v>236</v>
      </c>
      <c r="U4846">
        <v>1</v>
      </c>
      <c r="V4846">
        <v>0</v>
      </c>
      <c r="W4846">
        <v>0</v>
      </c>
      <c r="X4846">
        <v>20</v>
      </c>
      <c r="Y4846">
        <v>98</v>
      </c>
      <c r="Z4846">
        <v>0</v>
      </c>
      <c r="AA4846">
        <v>0</v>
      </c>
      <c r="AB4846">
        <v>0</v>
      </c>
      <c r="AC4846">
        <v>13</v>
      </c>
      <c r="AD4846">
        <v>163</v>
      </c>
      <c r="AE4846">
        <v>1</v>
      </c>
      <c r="AF4846">
        <v>0</v>
      </c>
      <c r="AG4846">
        <v>0</v>
      </c>
      <c r="AH4846">
        <v>7</v>
      </c>
      <c r="AI4846" s="3">
        <v>0.15337423312883436</v>
      </c>
      <c r="AJ4846" s="3">
        <v>0</v>
      </c>
      <c r="AK4846" s="3">
        <v>0</v>
      </c>
      <c r="AL4846" s="3">
        <v>0</v>
      </c>
      <c r="AM4846" s="3">
        <v>0</v>
      </c>
      <c r="AN4846" s="2">
        <f t="shared" si="160"/>
        <v>0.17261904761904762</v>
      </c>
      <c r="AO4846" s="2">
        <v>4.6783625730994149E-2</v>
      </c>
      <c r="AP4846">
        <f t="shared" si="161"/>
        <v>29</v>
      </c>
    </row>
    <row r="4847" spans="1:42" ht="16.5" hidden="1" customHeight="1" x14ac:dyDescent="0.25">
      <c r="A4847" s="4">
        <v>2011</v>
      </c>
      <c r="B4847" s="1" t="s">
        <v>424</v>
      </c>
      <c r="D4847" t="s">
        <v>32</v>
      </c>
      <c r="E4847" t="s">
        <v>416</v>
      </c>
      <c r="F4847" t="s">
        <v>425</v>
      </c>
      <c r="G4847">
        <v>25</v>
      </c>
      <c r="H4847">
        <v>0</v>
      </c>
      <c r="I4847">
        <v>0</v>
      </c>
      <c r="J4847">
        <v>0</v>
      </c>
      <c r="K4847">
        <v>3</v>
      </c>
      <c r="L4847">
        <v>0</v>
      </c>
      <c r="M4847">
        <v>29</v>
      </c>
      <c r="N4847" s="2">
        <v>0</v>
      </c>
      <c r="O4847" s="2">
        <v>0.16666666666666666</v>
      </c>
      <c r="P4847">
        <v>103</v>
      </c>
      <c r="Q4847" s="2">
        <v>0.41532258064516131</v>
      </c>
      <c r="R4847">
        <v>174</v>
      </c>
      <c r="S4847">
        <v>248</v>
      </c>
      <c r="T4847">
        <v>223</v>
      </c>
      <c r="U4847">
        <v>3</v>
      </c>
      <c r="V4847">
        <v>0</v>
      </c>
      <c r="W4847">
        <v>0</v>
      </c>
      <c r="X4847">
        <v>22</v>
      </c>
      <c r="Y4847">
        <v>79</v>
      </c>
      <c r="Z4847">
        <v>0</v>
      </c>
      <c r="AA4847">
        <v>0</v>
      </c>
      <c r="AB4847">
        <v>0</v>
      </c>
      <c r="AC4847">
        <v>17</v>
      </c>
      <c r="AD4847">
        <v>169</v>
      </c>
      <c r="AE4847">
        <v>3</v>
      </c>
      <c r="AF4847">
        <v>0</v>
      </c>
      <c r="AG4847">
        <v>0</v>
      </c>
      <c r="AH4847">
        <v>8</v>
      </c>
      <c r="AI4847" s="3">
        <v>0.14792899408284024</v>
      </c>
      <c r="AJ4847" s="3">
        <v>0</v>
      </c>
      <c r="AK4847" s="3">
        <v>0</v>
      </c>
      <c r="AL4847" s="3">
        <v>0</v>
      </c>
      <c r="AM4847" s="3">
        <v>0.375</v>
      </c>
      <c r="AN4847" s="2">
        <f t="shared" si="160"/>
        <v>0.16666666666666666</v>
      </c>
      <c r="AO4847" s="2">
        <v>6.1111111111111109E-2</v>
      </c>
      <c r="AP4847">
        <f t="shared" si="161"/>
        <v>29</v>
      </c>
    </row>
    <row r="4848" spans="1:42" ht="16.5" hidden="1" customHeight="1" x14ac:dyDescent="0.25">
      <c r="A4848" s="4" t="s">
        <v>801</v>
      </c>
      <c r="B4848" s="1" t="s">
        <v>71</v>
      </c>
      <c r="D4848" t="s">
        <v>32</v>
      </c>
      <c r="E4848" t="s">
        <v>67</v>
      </c>
      <c r="F4848" t="s">
        <v>72</v>
      </c>
      <c r="G4848">
        <v>25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29</v>
      </c>
      <c r="N4848" s="2">
        <v>0</v>
      </c>
      <c r="O4848" s="2">
        <v>0.13488372093023257</v>
      </c>
      <c r="P4848">
        <v>85</v>
      </c>
      <c r="Q4848" s="2">
        <v>0.31365313653136534</v>
      </c>
      <c r="R4848">
        <v>215</v>
      </c>
      <c r="S4848">
        <v>271</v>
      </c>
      <c r="T4848">
        <v>144</v>
      </c>
      <c r="U4848">
        <v>127</v>
      </c>
      <c r="Y4848">
        <v>6</v>
      </c>
      <c r="Z4848">
        <v>75</v>
      </c>
      <c r="AA4848">
        <v>0</v>
      </c>
      <c r="AB4848">
        <v>0</v>
      </c>
      <c r="AC4848">
        <v>0</v>
      </c>
      <c r="AD4848">
        <v>163</v>
      </c>
      <c r="AE4848">
        <v>52</v>
      </c>
      <c r="AI4848" s="3">
        <v>0.15337423312883436</v>
      </c>
      <c r="AJ4848" s="3">
        <v>0</v>
      </c>
      <c r="AK4848" s="3">
        <v>0</v>
      </c>
      <c r="AL4848" s="3">
        <v>0</v>
      </c>
      <c r="AM4848" s="3">
        <v>0</v>
      </c>
      <c r="AN4848" s="2">
        <f t="shared" si="160"/>
        <v>0.13488372093023257</v>
      </c>
      <c r="AO4848" s="2">
        <v>0.24186046511627907</v>
      </c>
      <c r="AP4848">
        <f t="shared" si="161"/>
        <v>29</v>
      </c>
    </row>
    <row r="4849" spans="1:42" ht="16.5" hidden="1" customHeight="1" x14ac:dyDescent="0.25">
      <c r="A4849" s="4" t="s">
        <v>800</v>
      </c>
      <c r="B4849" s="1" t="s">
        <v>577</v>
      </c>
      <c r="D4849" t="s">
        <v>32</v>
      </c>
      <c r="E4849" t="s">
        <v>575</v>
      </c>
      <c r="F4849" t="s">
        <v>578</v>
      </c>
      <c r="G4849">
        <v>23</v>
      </c>
      <c r="H4849">
        <v>3</v>
      </c>
      <c r="I4849">
        <v>0</v>
      </c>
      <c r="J4849">
        <v>0</v>
      </c>
      <c r="K4849">
        <v>0</v>
      </c>
      <c r="L4849">
        <v>0</v>
      </c>
      <c r="M4849">
        <v>29</v>
      </c>
      <c r="N4849" s="2">
        <v>0</v>
      </c>
      <c r="O4849" s="2">
        <v>0.13425925925925927</v>
      </c>
      <c r="P4849">
        <v>105</v>
      </c>
      <c r="Q4849" s="2">
        <v>0.3595890410958904</v>
      </c>
      <c r="R4849">
        <v>216</v>
      </c>
      <c r="S4849">
        <v>292</v>
      </c>
      <c r="T4849">
        <v>277</v>
      </c>
      <c r="U4849">
        <v>1</v>
      </c>
      <c r="V4849">
        <v>6</v>
      </c>
      <c r="W4849">
        <v>1</v>
      </c>
      <c r="X4849">
        <v>7</v>
      </c>
      <c r="Y4849">
        <v>99</v>
      </c>
      <c r="Z4849">
        <v>0</v>
      </c>
      <c r="AA4849">
        <v>0</v>
      </c>
      <c r="AB4849">
        <v>0</v>
      </c>
      <c r="AC4849">
        <v>0</v>
      </c>
      <c r="AD4849">
        <v>201</v>
      </c>
      <c r="AE4849">
        <v>4</v>
      </c>
      <c r="AF4849">
        <v>6</v>
      </c>
      <c r="AG4849">
        <v>1</v>
      </c>
      <c r="AH4849">
        <v>7</v>
      </c>
      <c r="AI4849" s="3">
        <v>0.11442786069651742</v>
      </c>
      <c r="AJ4849" s="3">
        <v>0.75</v>
      </c>
      <c r="AK4849" s="3">
        <v>0</v>
      </c>
      <c r="AL4849" s="3">
        <v>0</v>
      </c>
      <c r="AM4849" s="3">
        <v>0</v>
      </c>
      <c r="AN4849" s="2">
        <f t="shared" si="160"/>
        <v>0.13425925925925927</v>
      </c>
      <c r="AO4849" s="2">
        <v>8.2191780821917804E-2</v>
      </c>
      <c r="AP4849">
        <f t="shared" si="161"/>
        <v>29</v>
      </c>
    </row>
    <row r="4850" spans="1:42" ht="16.5" hidden="1" customHeight="1" x14ac:dyDescent="0.25">
      <c r="A4850" s="5" t="s">
        <v>790</v>
      </c>
      <c r="B4850" s="1" t="s">
        <v>285</v>
      </c>
      <c r="D4850" t="s">
        <v>32</v>
      </c>
      <c r="E4850" t="s">
        <v>281</v>
      </c>
      <c r="F4850" t="s">
        <v>286</v>
      </c>
      <c r="G4850">
        <v>26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29</v>
      </c>
      <c r="N4850" s="2">
        <v>0</v>
      </c>
      <c r="O4850" s="2">
        <v>0.12663755458515283</v>
      </c>
      <c r="P4850">
        <v>209</v>
      </c>
      <c r="Q4850" s="2">
        <v>0.51100244498777503</v>
      </c>
      <c r="R4850">
        <v>229</v>
      </c>
      <c r="S4850">
        <v>409</v>
      </c>
      <c r="T4850">
        <v>390</v>
      </c>
      <c r="U4850">
        <v>14</v>
      </c>
      <c r="V4850">
        <v>3</v>
      </c>
      <c r="W4850">
        <v>1</v>
      </c>
      <c r="X4850">
        <v>1</v>
      </c>
      <c r="Y4850">
        <v>194</v>
      </c>
      <c r="Z4850">
        <v>4</v>
      </c>
      <c r="AA4850">
        <v>3</v>
      </c>
      <c r="AB4850">
        <v>0</v>
      </c>
      <c r="AC4850">
        <v>0</v>
      </c>
      <c r="AD4850">
        <v>222</v>
      </c>
      <c r="AE4850">
        <v>10</v>
      </c>
      <c r="AF4850">
        <v>0</v>
      </c>
      <c r="AG4850">
        <v>1</v>
      </c>
      <c r="AH4850">
        <v>1</v>
      </c>
      <c r="AI4850" s="3">
        <v>0.11711711711711711</v>
      </c>
      <c r="AJ4850" s="3">
        <v>0</v>
      </c>
      <c r="AK4850" s="3">
        <v>0</v>
      </c>
      <c r="AL4850" s="3">
        <v>0</v>
      </c>
      <c r="AM4850" s="3">
        <v>0</v>
      </c>
      <c r="AN4850" s="2">
        <f t="shared" si="160"/>
        <v>0.12663755458515283</v>
      </c>
      <c r="AO4850" s="2">
        <v>5.128205128205128E-2</v>
      </c>
      <c r="AP4850">
        <f t="shared" si="161"/>
        <v>29</v>
      </c>
    </row>
    <row r="4851" spans="1:42" ht="16.5" hidden="1" customHeight="1" x14ac:dyDescent="0.25">
      <c r="A4851" s="4" t="s">
        <v>798</v>
      </c>
      <c r="B4851" s="1" t="s">
        <v>523</v>
      </c>
      <c r="D4851" t="s">
        <v>32</v>
      </c>
      <c r="E4851" t="s">
        <v>524</v>
      </c>
      <c r="F4851" t="s">
        <v>525</v>
      </c>
      <c r="G4851">
        <v>27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29</v>
      </c>
      <c r="N4851" s="2">
        <v>0</v>
      </c>
      <c r="O4851" s="2">
        <v>0.11553784860557768</v>
      </c>
      <c r="P4851">
        <v>93</v>
      </c>
      <c r="Q4851" s="2">
        <v>0.29523809523809524</v>
      </c>
      <c r="R4851">
        <v>251</v>
      </c>
      <c r="S4851">
        <v>315</v>
      </c>
      <c r="T4851">
        <v>295</v>
      </c>
      <c r="U4851">
        <v>3</v>
      </c>
      <c r="V4851">
        <v>0</v>
      </c>
      <c r="W4851">
        <v>4</v>
      </c>
      <c r="X4851">
        <v>13</v>
      </c>
      <c r="Y4851">
        <v>88</v>
      </c>
      <c r="Z4851">
        <v>0</v>
      </c>
      <c r="AA4851">
        <v>0</v>
      </c>
      <c r="AB4851">
        <v>0</v>
      </c>
      <c r="AC4851">
        <v>0</v>
      </c>
      <c r="AD4851">
        <v>234</v>
      </c>
      <c r="AE4851">
        <v>3</v>
      </c>
      <c r="AF4851">
        <v>0</v>
      </c>
      <c r="AG4851">
        <v>4</v>
      </c>
      <c r="AH4851">
        <v>13</v>
      </c>
      <c r="AI4851" s="3">
        <v>0.11538461538461539</v>
      </c>
      <c r="AJ4851" s="3">
        <v>0</v>
      </c>
      <c r="AK4851" s="3">
        <v>0</v>
      </c>
      <c r="AL4851" s="3">
        <v>0</v>
      </c>
      <c r="AM4851" s="3">
        <v>0</v>
      </c>
      <c r="AN4851" s="2">
        <f t="shared" si="160"/>
        <v>0.11553784860557768</v>
      </c>
      <c r="AO4851" s="2">
        <v>7.874015748031496E-2</v>
      </c>
      <c r="AP4851">
        <f t="shared" si="161"/>
        <v>29</v>
      </c>
    </row>
    <row r="4852" spans="1:42" ht="16.5" hidden="1" customHeight="1" x14ac:dyDescent="0.25">
      <c r="A4852" s="4" t="s">
        <v>800</v>
      </c>
      <c r="B4852" s="1" t="s">
        <v>523</v>
      </c>
      <c r="D4852" t="s">
        <v>32</v>
      </c>
      <c r="E4852" t="s">
        <v>524</v>
      </c>
      <c r="F4852" t="s">
        <v>525</v>
      </c>
      <c r="G4852">
        <v>25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29</v>
      </c>
      <c r="N4852" s="2">
        <v>0</v>
      </c>
      <c r="O4852" s="2">
        <v>0.10984848484848485</v>
      </c>
      <c r="P4852">
        <v>105</v>
      </c>
      <c r="Q4852" s="2">
        <v>0.30882352941176472</v>
      </c>
      <c r="R4852">
        <v>264</v>
      </c>
      <c r="S4852">
        <v>340</v>
      </c>
      <c r="T4852">
        <v>314</v>
      </c>
      <c r="U4852">
        <v>4</v>
      </c>
      <c r="V4852">
        <v>0</v>
      </c>
      <c r="W4852">
        <v>1</v>
      </c>
      <c r="X4852">
        <v>21</v>
      </c>
      <c r="Y4852">
        <v>96</v>
      </c>
      <c r="Z4852">
        <v>3</v>
      </c>
      <c r="AA4852">
        <v>0</v>
      </c>
      <c r="AB4852">
        <v>0</v>
      </c>
      <c r="AC4852">
        <v>4</v>
      </c>
      <c r="AD4852">
        <v>243</v>
      </c>
      <c r="AE4852">
        <v>1</v>
      </c>
      <c r="AF4852">
        <v>0</v>
      </c>
      <c r="AG4852">
        <v>1</v>
      </c>
      <c r="AH4852">
        <v>17</v>
      </c>
      <c r="AI4852" s="3">
        <v>0.102880658436214</v>
      </c>
      <c r="AJ4852" s="3">
        <v>0</v>
      </c>
      <c r="AK4852" s="3">
        <v>0</v>
      </c>
      <c r="AL4852" s="3">
        <v>0</v>
      </c>
      <c r="AM4852" s="3">
        <v>0</v>
      </c>
      <c r="AN4852" s="2">
        <f t="shared" si="160"/>
        <v>0.10984848484848485</v>
      </c>
      <c r="AO4852" s="2">
        <v>7.2519083969465645E-2</v>
      </c>
      <c r="AP4852">
        <f t="shared" si="161"/>
        <v>29</v>
      </c>
    </row>
    <row r="4853" spans="1:42" ht="16.5" hidden="1" customHeight="1" x14ac:dyDescent="0.25">
      <c r="A4853" s="4" t="s">
        <v>797</v>
      </c>
      <c r="B4853" s="1" t="s">
        <v>247</v>
      </c>
      <c r="D4853" t="s">
        <v>32</v>
      </c>
      <c r="E4853" t="s">
        <v>248</v>
      </c>
      <c r="F4853" t="s">
        <v>249</v>
      </c>
      <c r="G4853">
        <v>25</v>
      </c>
      <c r="H4853">
        <v>3</v>
      </c>
      <c r="I4853">
        <v>0</v>
      </c>
      <c r="J4853">
        <v>0</v>
      </c>
      <c r="K4853">
        <v>0</v>
      </c>
      <c r="L4853">
        <v>0</v>
      </c>
      <c r="M4853">
        <v>29</v>
      </c>
      <c r="N4853" s="2">
        <v>0</v>
      </c>
      <c r="O4853" s="2">
        <v>0.1039426523297491</v>
      </c>
      <c r="P4853">
        <v>292</v>
      </c>
      <c r="Q4853" s="2">
        <v>0.53874538745387457</v>
      </c>
      <c r="R4853">
        <v>279</v>
      </c>
      <c r="S4853">
        <v>542</v>
      </c>
      <c r="T4853">
        <v>497</v>
      </c>
      <c r="U4853">
        <v>20</v>
      </c>
      <c r="V4853">
        <v>13</v>
      </c>
      <c r="W4853">
        <v>5</v>
      </c>
      <c r="X4853">
        <v>7</v>
      </c>
      <c r="Y4853">
        <v>263</v>
      </c>
      <c r="Z4853">
        <v>8</v>
      </c>
      <c r="AA4853">
        <v>9</v>
      </c>
      <c r="AB4853">
        <v>0</v>
      </c>
      <c r="AC4853">
        <v>6</v>
      </c>
      <c r="AD4853">
        <v>259</v>
      </c>
      <c r="AE4853">
        <v>15</v>
      </c>
      <c r="AF4853">
        <v>4</v>
      </c>
      <c r="AG4853">
        <v>5</v>
      </c>
      <c r="AH4853">
        <v>1</v>
      </c>
      <c r="AI4853" s="3">
        <v>9.6525096525096526E-2</v>
      </c>
      <c r="AJ4853" s="3">
        <v>0.2</v>
      </c>
      <c r="AK4853" s="3">
        <v>0</v>
      </c>
      <c r="AL4853" s="3">
        <v>0</v>
      </c>
      <c r="AM4853" s="3">
        <v>0</v>
      </c>
      <c r="AN4853" s="2">
        <f t="shared" si="160"/>
        <v>0.1039426523297491</v>
      </c>
      <c r="AO4853" s="2">
        <v>8.8028169014084501E-2</v>
      </c>
      <c r="AP4853">
        <f t="shared" si="161"/>
        <v>29</v>
      </c>
    </row>
    <row r="4854" spans="1:42" ht="16.5" hidden="1" customHeight="1" x14ac:dyDescent="0.25">
      <c r="A4854" s="4" t="s">
        <v>799</v>
      </c>
      <c r="B4854" s="1" t="s">
        <v>445</v>
      </c>
      <c r="D4854" t="s">
        <v>32</v>
      </c>
      <c r="E4854" t="s">
        <v>443</v>
      </c>
      <c r="F4854" t="s">
        <v>446</v>
      </c>
      <c r="G4854">
        <v>24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29</v>
      </c>
      <c r="N4854" s="2">
        <v>0</v>
      </c>
      <c r="O4854" s="2">
        <v>9.2063492063492069E-2</v>
      </c>
      <c r="P4854">
        <v>80</v>
      </c>
      <c r="Q4854" s="2">
        <v>0.21857923497267759</v>
      </c>
      <c r="R4854">
        <v>315</v>
      </c>
      <c r="S4854">
        <v>366</v>
      </c>
      <c r="T4854">
        <v>358</v>
      </c>
      <c r="U4854">
        <v>2</v>
      </c>
      <c r="V4854">
        <v>2</v>
      </c>
      <c r="W4854">
        <v>2</v>
      </c>
      <c r="X4854">
        <v>2</v>
      </c>
      <c r="Y4854">
        <v>76</v>
      </c>
      <c r="Z4854">
        <v>0</v>
      </c>
      <c r="AA4854">
        <v>0</v>
      </c>
      <c r="AB4854">
        <v>0</v>
      </c>
      <c r="AC4854">
        <v>0</v>
      </c>
      <c r="AD4854">
        <v>306</v>
      </c>
      <c r="AE4854">
        <v>2</v>
      </c>
      <c r="AF4854">
        <v>2</v>
      </c>
      <c r="AG4854">
        <v>2</v>
      </c>
      <c r="AH4854">
        <v>2</v>
      </c>
      <c r="AI4854" s="3">
        <v>7.8431372549019607E-2</v>
      </c>
      <c r="AJ4854" s="3">
        <v>0</v>
      </c>
      <c r="AK4854" s="3">
        <v>0</v>
      </c>
      <c r="AL4854" s="3">
        <v>0</v>
      </c>
      <c r="AM4854" s="3">
        <v>0</v>
      </c>
      <c r="AN4854" s="2">
        <f t="shared" si="160"/>
        <v>9.2063492063492069E-2</v>
      </c>
      <c r="AO4854" s="2">
        <v>2.5477707006369428E-2</v>
      </c>
      <c r="AP4854">
        <f t="shared" si="161"/>
        <v>29</v>
      </c>
    </row>
    <row r="4855" spans="1:42" ht="16.5" hidden="1" customHeight="1" x14ac:dyDescent="0.25">
      <c r="A4855" s="4" t="s">
        <v>796</v>
      </c>
      <c r="B4855" t="s">
        <v>650</v>
      </c>
      <c r="D4855" t="s">
        <v>32</v>
      </c>
      <c r="E4855" t="s">
        <v>278</v>
      </c>
      <c r="F4855" t="s">
        <v>651</v>
      </c>
      <c r="G4855">
        <v>27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29</v>
      </c>
      <c r="N4855" s="2">
        <v>0</v>
      </c>
      <c r="O4855" s="2">
        <v>9.1482649842271294E-2</v>
      </c>
      <c r="P4855">
        <v>15</v>
      </c>
      <c r="Q4855" s="2">
        <v>4.9504950495049507E-2</v>
      </c>
      <c r="R4855">
        <v>317</v>
      </c>
      <c r="S4855">
        <v>303</v>
      </c>
      <c r="T4855">
        <v>279</v>
      </c>
      <c r="U4855">
        <v>3</v>
      </c>
      <c r="V4855">
        <v>0</v>
      </c>
      <c r="W4855">
        <v>7</v>
      </c>
      <c r="X4855">
        <v>14</v>
      </c>
      <c r="Y4855">
        <v>13</v>
      </c>
      <c r="Z4855">
        <v>0</v>
      </c>
      <c r="AA4855">
        <v>0</v>
      </c>
      <c r="AB4855">
        <v>0</v>
      </c>
      <c r="AC4855">
        <v>0</v>
      </c>
      <c r="AD4855">
        <v>293</v>
      </c>
      <c r="AE4855">
        <v>3</v>
      </c>
      <c r="AF4855">
        <v>0</v>
      </c>
      <c r="AG4855">
        <v>7</v>
      </c>
      <c r="AH4855">
        <v>14</v>
      </c>
      <c r="AI4855" s="3">
        <v>9.2150170648464161E-2</v>
      </c>
      <c r="AJ4855" s="3">
        <v>0</v>
      </c>
      <c r="AK4855" s="3">
        <v>0</v>
      </c>
      <c r="AL4855" s="3">
        <v>0</v>
      </c>
      <c r="AM4855" s="3">
        <v>0</v>
      </c>
      <c r="AN4855" s="2">
        <f t="shared" si="160"/>
        <v>9.1482649842271294E-2</v>
      </c>
      <c r="AO4855" s="2">
        <v>7.5709779179810727E-2</v>
      </c>
      <c r="AP4855">
        <f t="shared" si="161"/>
        <v>29</v>
      </c>
    </row>
    <row r="4856" spans="1:42" ht="16.5" hidden="1" customHeight="1" x14ac:dyDescent="0.25">
      <c r="A4856" s="5" t="s">
        <v>791</v>
      </c>
      <c r="B4856" s="1" t="s">
        <v>741</v>
      </c>
      <c r="D4856" t="s">
        <v>32</v>
      </c>
      <c r="E4856" t="s">
        <v>248</v>
      </c>
      <c r="F4856" t="s">
        <v>742</v>
      </c>
      <c r="G4856">
        <v>13</v>
      </c>
      <c r="H4856">
        <v>14</v>
      </c>
      <c r="I4856">
        <v>0</v>
      </c>
      <c r="J4856">
        <v>0</v>
      </c>
      <c r="K4856">
        <v>0</v>
      </c>
      <c r="L4856">
        <v>3</v>
      </c>
      <c r="M4856">
        <v>26</v>
      </c>
      <c r="N4856" s="2">
        <v>9.433962264150943E-3</v>
      </c>
      <c r="O4856" s="2">
        <v>8.1761006289308172E-2</v>
      </c>
      <c r="P4856">
        <v>4</v>
      </c>
      <c r="Q4856" s="2">
        <v>1.3651877133105802E-2</v>
      </c>
      <c r="R4856">
        <v>318</v>
      </c>
      <c r="S4856">
        <v>293</v>
      </c>
      <c r="T4856">
        <v>233</v>
      </c>
      <c r="U4856">
        <v>51</v>
      </c>
      <c r="V4856">
        <v>2</v>
      </c>
      <c r="W4856">
        <v>2</v>
      </c>
      <c r="X4856">
        <v>5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246</v>
      </c>
      <c r="AE4856">
        <v>65</v>
      </c>
      <c r="AF4856">
        <v>2</v>
      </c>
      <c r="AG4856">
        <v>2</v>
      </c>
      <c r="AH4856">
        <v>5</v>
      </c>
      <c r="AI4856" s="3">
        <v>5.2845528455284556E-2</v>
      </c>
      <c r="AJ4856" s="3">
        <v>0.2153846153846154</v>
      </c>
      <c r="AK4856" s="3">
        <v>0</v>
      </c>
      <c r="AL4856" s="3">
        <v>0</v>
      </c>
      <c r="AM4856" s="3">
        <v>0</v>
      </c>
      <c r="AN4856" s="2">
        <f t="shared" si="160"/>
        <v>9.1194968553459113E-2</v>
      </c>
      <c r="AO4856" s="2">
        <v>0.23125000000000001</v>
      </c>
      <c r="AP4856">
        <f t="shared" si="161"/>
        <v>29</v>
      </c>
    </row>
    <row r="4857" spans="1:42" ht="16.5" hidden="1" customHeight="1" x14ac:dyDescent="0.25">
      <c r="A4857" s="4">
        <v>2011</v>
      </c>
      <c r="B4857" s="1" t="s">
        <v>360</v>
      </c>
      <c r="D4857" t="s">
        <v>32</v>
      </c>
      <c r="E4857" t="s">
        <v>354</v>
      </c>
      <c r="F4857" t="s">
        <v>361</v>
      </c>
      <c r="G4857">
        <v>19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29</v>
      </c>
      <c r="N4857" s="2">
        <v>0</v>
      </c>
      <c r="O4857" s="2">
        <v>8.8957055214723926E-2</v>
      </c>
      <c r="P4857">
        <v>12</v>
      </c>
      <c r="Q4857" s="2">
        <v>3.8834951456310676E-2</v>
      </c>
      <c r="R4857">
        <v>326</v>
      </c>
      <c r="S4857">
        <v>309</v>
      </c>
      <c r="T4857">
        <v>296</v>
      </c>
      <c r="U4857">
        <v>0</v>
      </c>
      <c r="V4857">
        <v>1</v>
      </c>
      <c r="W4857">
        <v>3</v>
      </c>
      <c r="X4857">
        <v>9</v>
      </c>
      <c r="Y4857">
        <v>8</v>
      </c>
      <c r="Z4857">
        <v>0</v>
      </c>
      <c r="AA4857">
        <v>0</v>
      </c>
      <c r="AB4857">
        <v>0</v>
      </c>
      <c r="AC4857">
        <v>0</v>
      </c>
      <c r="AD4857">
        <v>307</v>
      </c>
      <c r="AE4857">
        <v>0</v>
      </c>
      <c r="AF4857">
        <v>1</v>
      </c>
      <c r="AG4857">
        <v>3</v>
      </c>
      <c r="AH4857">
        <v>9</v>
      </c>
      <c r="AI4857" s="3">
        <v>6.1889250814332247E-2</v>
      </c>
      <c r="AJ4857" s="3">
        <v>0</v>
      </c>
      <c r="AK4857" s="3">
        <v>0</v>
      </c>
      <c r="AL4857" s="3">
        <v>0</v>
      </c>
      <c r="AM4857" s="3">
        <v>0</v>
      </c>
      <c r="AN4857" s="2">
        <f t="shared" si="160"/>
        <v>8.8957055214723926E-2</v>
      </c>
      <c r="AO4857" s="2">
        <v>4.0625000000000001E-2</v>
      </c>
      <c r="AP4857">
        <f t="shared" si="161"/>
        <v>29</v>
      </c>
    </row>
    <row r="4858" spans="1:42" ht="16.5" hidden="1" customHeight="1" x14ac:dyDescent="0.25">
      <c r="A4858" s="5" t="s">
        <v>792</v>
      </c>
      <c r="B4858" s="1" t="s">
        <v>247</v>
      </c>
      <c r="D4858" t="s">
        <v>32</v>
      </c>
      <c r="E4858" t="s">
        <v>248</v>
      </c>
      <c r="F4858" t="s">
        <v>249</v>
      </c>
      <c r="G4858">
        <v>25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29</v>
      </c>
      <c r="N4858" s="2">
        <v>0</v>
      </c>
      <c r="O4858" s="2">
        <v>8.2152974504249299E-2</v>
      </c>
      <c r="P4858">
        <v>215</v>
      </c>
      <c r="Q4858" s="2">
        <v>0.39888682745825604</v>
      </c>
      <c r="R4858">
        <v>353</v>
      </c>
      <c r="S4858">
        <v>539</v>
      </c>
      <c r="T4858">
        <v>501</v>
      </c>
      <c r="U4858">
        <v>16</v>
      </c>
      <c r="V4858">
        <v>5</v>
      </c>
      <c r="W4858">
        <v>1</v>
      </c>
      <c r="X4858">
        <v>16</v>
      </c>
      <c r="Y4858">
        <v>198</v>
      </c>
      <c r="Z4858">
        <v>3</v>
      </c>
      <c r="AA4858">
        <v>0</v>
      </c>
      <c r="AB4858">
        <v>0</v>
      </c>
      <c r="AC4858">
        <v>5</v>
      </c>
      <c r="AD4858">
        <v>328</v>
      </c>
      <c r="AE4858">
        <v>13</v>
      </c>
      <c r="AF4858">
        <v>5</v>
      </c>
      <c r="AG4858">
        <v>1</v>
      </c>
      <c r="AH4858">
        <v>11</v>
      </c>
      <c r="AI4858" s="3">
        <v>7.621951219512195E-2</v>
      </c>
      <c r="AJ4858" s="3">
        <v>0</v>
      </c>
      <c r="AK4858" s="3">
        <v>0</v>
      </c>
      <c r="AL4858" s="3">
        <v>0</v>
      </c>
      <c r="AM4858" s="3">
        <v>0</v>
      </c>
      <c r="AN4858" s="2">
        <f t="shared" si="160"/>
        <v>8.2152974504249299E-2</v>
      </c>
      <c r="AO4858" s="2">
        <v>8.3798882681564241E-2</v>
      </c>
      <c r="AP4858">
        <f t="shared" si="161"/>
        <v>29</v>
      </c>
    </row>
    <row r="4859" spans="1:42" ht="16.5" hidden="1" customHeight="1" x14ac:dyDescent="0.25">
      <c r="A4859" s="5" t="s">
        <v>787</v>
      </c>
      <c r="B4859" s="1" t="s">
        <v>356</v>
      </c>
      <c r="D4859" t="s">
        <v>32</v>
      </c>
      <c r="E4859" t="s">
        <v>354</v>
      </c>
      <c r="F4859" t="s">
        <v>357</v>
      </c>
      <c r="G4859">
        <v>24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29</v>
      </c>
      <c r="N4859" s="2">
        <v>0</v>
      </c>
      <c r="O4859" s="2">
        <v>7.8590785907859076E-2</v>
      </c>
      <c r="P4859">
        <v>0</v>
      </c>
      <c r="Q4859" s="2">
        <v>0</v>
      </c>
      <c r="R4859">
        <v>369</v>
      </c>
      <c r="S4859">
        <v>340</v>
      </c>
      <c r="T4859">
        <v>322</v>
      </c>
      <c r="U4859">
        <v>0</v>
      </c>
      <c r="V4859">
        <v>2</v>
      </c>
      <c r="W4859">
        <v>8</v>
      </c>
      <c r="X4859">
        <v>8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346</v>
      </c>
      <c r="AE4859">
        <v>0</v>
      </c>
      <c r="AF4859">
        <v>2</v>
      </c>
      <c r="AG4859">
        <v>8</v>
      </c>
      <c r="AH4859">
        <v>8</v>
      </c>
      <c r="AI4859" s="3">
        <v>6.9364161849710976E-2</v>
      </c>
      <c r="AJ4859" s="3">
        <v>0</v>
      </c>
      <c r="AK4859" s="3">
        <v>0</v>
      </c>
      <c r="AL4859" s="3">
        <v>0</v>
      </c>
      <c r="AM4859" s="3">
        <v>0</v>
      </c>
      <c r="AN4859" s="2">
        <f t="shared" si="160"/>
        <v>7.8590785907859076E-2</v>
      </c>
      <c r="AO4859" s="2">
        <v>4.9450549450549448E-2</v>
      </c>
      <c r="AP4859">
        <f t="shared" si="161"/>
        <v>29</v>
      </c>
    </row>
    <row r="4860" spans="1:42" ht="16.5" hidden="1" customHeight="1" x14ac:dyDescent="0.25">
      <c r="A4860" s="5" t="s">
        <v>792</v>
      </c>
      <c r="B4860" s="1" t="s">
        <v>445</v>
      </c>
      <c r="D4860" t="s">
        <v>32</v>
      </c>
      <c r="E4860" t="s">
        <v>443</v>
      </c>
      <c r="F4860" t="s">
        <v>446</v>
      </c>
      <c r="G4860">
        <v>23</v>
      </c>
      <c r="H4860">
        <v>0</v>
      </c>
      <c r="I4860">
        <v>0</v>
      </c>
      <c r="J4860">
        <v>0</v>
      </c>
      <c r="K4860">
        <v>0</v>
      </c>
      <c r="L4860">
        <v>4</v>
      </c>
      <c r="M4860">
        <v>25</v>
      </c>
      <c r="N4860" s="2">
        <v>1.0582010582010581E-2</v>
      </c>
      <c r="O4860" s="2">
        <v>6.6137566137566134E-2</v>
      </c>
      <c r="P4860">
        <v>50</v>
      </c>
      <c r="Q4860" s="2">
        <v>0.12531328320802004</v>
      </c>
      <c r="R4860">
        <v>378</v>
      </c>
      <c r="S4860">
        <v>399</v>
      </c>
      <c r="T4860">
        <v>393</v>
      </c>
      <c r="U4860">
        <v>2</v>
      </c>
      <c r="V4860">
        <v>1</v>
      </c>
      <c r="W4860">
        <v>0</v>
      </c>
      <c r="X4860">
        <v>3</v>
      </c>
      <c r="Y4860">
        <v>45</v>
      </c>
      <c r="Z4860">
        <v>0</v>
      </c>
      <c r="AA4860">
        <v>0</v>
      </c>
      <c r="AB4860">
        <v>0</v>
      </c>
      <c r="AC4860">
        <v>0</v>
      </c>
      <c r="AD4860">
        <v>371</v>
      </c>
      <c r="AE4860">
        <v>2</v>
      </c>
      <c r="AF4860">
        <v>1</v>
      </c>
      <c r="AG4860">
        <v>0</v>
      </c>
      <c r="AH4860">
        <v>3</v>
      </c>
      <c r="AI4860" s="3">
        <v>6.1994609164420483E-2</v>
      </c>
      <c r="AJ4860" s="3">
        <v>0</v>
      </c>
      <c r="AK4860" s="3">
        <v>0</v>
      </c>
      <c r="AL4860" s="3">
        <v>0</v>
      </c>
      <c r="AM4860" s="3">
        <v>0</v>
      </c>
      <c r="AN4860" s="2">
        <f t="shared" si="160"/>
        <v>7.6719576719576715E-2</v>
      </c>
      <c r="AO4860" s="2">
        <v>1.5915119363395226E-2</v>
      </c>
      <c r="AP4860">
        <f t="shared" si="161"/>
        <v>29</v>
      </c>
    </row>
    <row r="4861" spans="1:42" ht="16.5" hidden="1" customHeight="1" x14ac:dyDescent="0.25">
      <c r="A4861" s="4" t="s">
        <v>803</v>
      </c>
      <c r="B4861" s="1" t="s">
        <v>367</v>
      </c>
      <c r="D4861" t="s">
        <v>32</v>
      </c>
      <c r="E4861" t="s">
        <v>368</v>
      </c>
      <c r="F4861" t="s">
        <v>369</v>
      </c>
      <c r="G4861">
        <v>28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29</v>
      </c>
      <c r="N4861" s="2">
        <v>0</v>
      </c>
      <c r="O4861" s="2">
        <v>7.5718015665796348E-2</v>
      </c>
      <c r="P4861">
        <v>13</v>
      </c>
      <c r="Q4861" s="2">
        <v>3.5422343324250684E-2</v>
      </c>
      <c r="R4861">
        <v>383</v>
      </c>
      <c r="S4861">
        <v>367</v>
      </c>
      <c r="T4861">
        <v>367</v>
      </c>
      <c r="U4861">
        <v>0</v>
      </c>
      <c r="V4861">
        <v>0</v>
      </c>
      <c r="W4861">
        <v>0</v>
      </c>
      <c r="X4861">
        <v>0</v>
      </c>
      <c r="Y4861">
        <v>7</v>
      </c>
      <c r="Z4861">
        <v>0</v>
      </c>
      <c r="AA4861">
        <v>0</v>
      </c>
      <c r="AB4861">
        <v>0</v>
      </c>
      <c r="AC4861">
        <v>0</v>
      </c>
      <c r="AD4861">
        <v>388</v>
      </c>
      <c r="AE4861">
        <v>0</v>
      </c>
      <c r="AF4861">
        <v>0</v>
      </c>
      <c r="AG4861">
        <v>0</v>
      </c>
      <c r="AH4861">
        <v>0</v>
      </c>
      <c r="AI4861" s="3">
        <v>7.2164948453608241E-2</v>
      </c>
      <c r="AJ4861" s="3">
        <v>0</v>
      </c>
      <c r="AK4861" s="3">
        <v>0</v>
      </c>
      <c r="AL4861" s="3">
        <v>0</v>
      </c>
      <c r="AM4861" s="3">
        <v>0</v>
      </c>
      <c r="AN4861" s="2">
        <f t="shared" si="160"/>
        <v>7.5718015665796348E-2</v>
      </c>
      <c r="AO4861" s="2">
        <v>0</v>
      </c>
      <c r="AP4861">
        <f t="shared" si="161"/>
        <v>29</v>
      </c>
    </row>
    <row r="4862" spans="1:42" ht="16.5" hidden="1" customHeight="1" x14ac:dyDescent="0.25">
      <c r="A4862" s="5" t="s">
        <v>790</v>
      </c>
      <c r="B4862" s="1" t="s">
        <v>400</v>
      </c>
      <c r="D4862" t="s">
        <v>32</v>
      </c>
      <c r="E4862" t="s">
        <v>388</v>
      </c>
      <c r="F4862" t="s">
        <v>401</v>
      </c>
      <c r="G4862">
        <v>25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29</v>
      </c>
      <c r="N4862" s="2">
        <v>0</v>
      </c>
      <c r="O4862" s="2">
        <v>6.8235294117647061E-2</v>
      </c>
      <c r="P4862">
        <v>103</v>
      </c>
      <c r="Q4862" s="2">
        <v>0.20641282565130262</v>
      </c>
      <c r="R4862">
        <v>425</v>
      </c>
      <c r="S4862">
        <v>499</v>
      </c>
      <c r="T4862">
        <v>483</v>
      </c>
      <c r="U4862">
        <v>6</v>
      </c>
      <c r="V4862">
        <v>0</v>
      </c>
      <c r="W4862">
        <v>10</v>
      </c>
      <c r="X4862">
        <v>0</v>
      </c>
      <c r="Y4862">
        <v>99</v>
      </c>
      <c r="Z4862">
        <v>0</v>
      </c>
      <c r="AA4862">
        <v>0</v>
      </c>
      <c r="AB4862">
        <v>0</v>
      </c>
      <c r="AC4862">
        <v>0</v>
      </c>
      <c r="AD4862">
        <v>409</v>
      </c>
      <c r="AE4862">
        <v>6</v>
      </c>
      <c r="AF4862">
        <v>0</v>
      </c>
      <c r="AG4862">
        <v>10</v>
      </c>
      <c r="AH4862">
        <v>0</v>
      </c>
      <c r="AI4862" s="3">
        <v>6.1124694376528114E-2</v>
      </c>
      <c r="AJ4862" s="3">
        <v>0</v>
      </c>
      <c r="AK4862" s="3">
        <v>0</v>
      </c>
      <c r="AL4862" s="3">
        <v>0</v>
      </c>
      <c r="AM4862" s="3">
        <v>0</v>
      </c>
      <c r="AN4862" s="2">
        <f t="shared" si="160"/>
        <v>6.8235294117647061E-2</v>
      </c>
      <c r="AO4862" s="2">
        <v>3.7647058823529408E-2</v>
      </c>
      <c r="AP4862">
        <f t="shared" si="161"/>
        <v>29</v>
      </c>
    </row>
    <row r="4863" spans="1:42" ht="16.5" hidden="1" customHeight="1" x14ac:dyDescent="0.25">
      <c r="A4863" s="5" t="s">
        <v>788</v>
      </c>
      <c r="B4863" s="1" t="s">
        <v>445</v>
      </c>
      <c r="D4863" t="s">
        <v>32</v>
      </c>
      <c r="E4863" t="s">
        <v>443</v>
      </c>
      <c r="F4863" t="s">
        <v>446</v>
      </c>
      <c r="G4863">
        <v>23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29</v>
      </c>
      <c r="N4863" s="2">
        <v>0</v>
      </c>
      <c r="O4863" s="2">
        <v>6.75990675990676E-2</v>
      </c>
      <c r="P4863">
        <v>21</v>
      </c>
      <c r="Q4863" s="2">
        <v>4.9881235154394299E-2</v>
      </c>
      <c r="R4863">
        <v>429</v>
      </c>
      <c r="S4863">
        <v>421</v>
      </c>
      <c r="T4863">
        <v>420</v>
      </c>
      <c r="U4863">
        <v>0</v>
      </c>
      <c r="V4863">
        <v>1</v>
      </c>
      <c r="W4863">
        <v>0</v>
      </c>
      <c r="X4863">
        <v>0</v>
      </c>
      <c r="Y4863">
        <v>17</v>
      </c>
      <c r="Z4863">
        <v>0</v>
      </c>
      <c r="AA4863">
        <v>0</v>
      </c>
      <c r="AB4863">
        <v>0</v>
      </c>
      <c r="AC4863">
        <v>0</v>
      </c>
      <c r="AD4863">
        <v>426</v>
      </c>
      <c r="AE4863">
        <v>0</v>
      </c>
      <c r="AF4863">
        <v>1</v>
      </c>
      <c r="AG4863">
        <v>0</v>
      </c>
      <c r="AH4863">
        <v>0</v>
      </c>
      <c r="AI4863" s="3">
        <v>5.39906103286385E-2</v>
      </c>
      <c r="AJ4863" s="3">
        <v>0</v>
      </c>
      <c r="AK4863" s="3">
        <v>0</v>
      </c>
      <c r="AL4863" s="3">
        <v>0</v>
      </c>
      <c r="AM4863" s="3">
        <v>0</v>
      </c>
      <c r="AN4863" s="2">
        <f t="shared" si="160"/>
        <v>6.75990675990676E-2</v>
      </c>
      <c r="AO4863" s="2">
        <v>2.34192037470726E-3</v>
      </c>
      <c r="AP4863">
        <f t="shared" si="161"/>
        <v>29</v>
      </c>
    </row>
    <row r="4864" spans="1:42" ht="16.5" hidden="1" customHeight="1" x14ac:dyDescent="0.25">
      <c r="A4864" s="5" t="s">
        <v>792</v>
      </c>
      <c r="B4864" s="1" t="s">
        <v>238</v>
      </c>
      <c r="D4864" t="s">
        <v>32</v>
      </c>
      <c r="E4864" t="s">
        <v>239</v>
      </c>
      <c r="F4864" t="s">
        <v>240</v>
      </c>
      <c r="G4864">
        <v>25</v>
      </c>
      <c r="H4864">
        <v>0</v>
      </c>
      <c r="I4864">
        <v>0</v>
      </c>
      <c r="J4864">
        <v>0</v>
      </c>
      <c r="K4864">
        <v>0</v>
      </c>
      <c r="L4864">
        <v>4</v>
      </c>
      <c r="M4864">
        <v>25</v>
      </c>
      <c r="N4864" s="2">
        <v>8.6393088552915772E-3</v>
      </c>
      <c r="O4864" s="2">
        <v>5.3995680345572353E-2</v>
      </c>
      <c r="P4864">
        <v>736</v>
      </c>
      <c r="Q4864" s="2">
        <v>0.62905982905982905</v>
      </c>
      <c r="R4864">
        <v>463</v>
      </c>
      <c r="S4864">
        <v>1170</v>
      </c>
      <c r="T4864">
        <v>1129</v>
      </c>
      <c r="U4864">
        <v>7</v>
      </c>
      <c r="V4864">
        <v>16</v>
      </c>
      <c r="W4864">
        <v>7</v>
      </c>
      <c r="X4864">
        <v>11</v>
      </c>
      <c r="Y4864">
        <v>631</v>
      </c>
      <c r="Z4864">
        <v>0</v>
      </c>
      <c r="AA4864">
        <v>7</v>
      </c>
      <c r="AB4864">
        <v>0</v>
      </c>
      <c r="AC4864">
        <v>3</v>
      </c>
      <c r="AD4864">
        <v>523</v>
      </c>
      <c r="AE4864">
        <v>7</v>
      </c>
      <c r="AF4864">
        <v>9</v>
      </c>
      <c r="AG4864">
        <v>7</v>
      </c>
      <c r="AH4864">
        <v>8</v>
      </c>
      <c r="AI4864" s="3">
        <v>4.780114722753346E-2</v>
      </c>
      <c r="AJ4864" s="3">
        <v>0</v>
      </c>
      <c r="AK4864" s="3">
        <v>0</v>
      </c>
      <c r="AL4864" s="3">
        <v>0</v>
      </c>
      <c r="AM4864" s="3">
        <v>0</v>
      </c>
      <c r="AN4864" s="2">
        <f t="shared" si="160"/>
        <v>6.2634989200863925E-2</v>
      </c>
      <c r="AO4864" s="2">
        <v>5.5956678700361008E-2</v>
      </c>
      <c r="AP4864">
        <f t="shared" si="161"/>
        <v>29</v>
      </c>
    </row>
    <row r="4865" spans="1:42" ht="16.5" hidden="1" customHeight="1" x14ac:dyDescent="0.25">
      <c r="A4865" s="4" t="s">
        <v>800</v>
      </c>
      <c r="B4865" s="1" t="s">
        <v>307</v>
      </c>
      <c r="D4865" t="s">
        <v>32</v>
      </c>
      <c r="E4865" t="s">
        <v>305</v>
      </c>
      <c r="F4865" t="s">
        <v>308</v>
      </c>
      <c r="G4865">
        <v>19</v>
      </c>
      <c r="H4865">
        <v>0</v>
      </c>
      <c r="I4865">
        <v>0</v>
      </c>
      <c r="J4865">
        <v>0</v>
      </c>
      <c r="K4865">
        <v>5</v>
      </c>
      <c r="L4865">
        <v>0</v>
      </c>
      <c r="M4865">
        <v>29</v>
      </c>
      <c r="N4865" s="2">
        <v>0</v>
      </c>
      <c r="O4865" s="2">
        <v>6.1965811965811968E-2</v>
      </c>
      <c r="P4865">
        <v>71</v>
      </c>
      <c r="Q4865" s="2">
        <v>0.13921568627450981</v>
      </c>
      <c r="R4865">
        <v>468</v>
      </c>
      <c r="S4865">
        <v>510</v>
      </c>
      <c r="T4865">
        <v>454</v>
      </c>
      <c r="U4865">
        <v>0</v>
      </c>
      <c r="V4865">
        <v>7</v>
      </c>
      <c r="W4865">
        <v>1</v>
      </c>
      <c r="X4865">
        <v>48</v>
      </c>
      <c r="Y4865">
        <v>65</v>
      </c>
      <c r="Z4865">
        <v>0</v>
      </c>
      <c r="AA4865">
        <v>0</v>
      </c>
      <c r="AB4865">
        <v>0</v>
      </c>
      <c r="AC4865">
        <v>0</v>
      </c>
      <c r="AD4865">
        <v>408</v>
      </c>
      <c r="AE4865">
        <v>0</v>
      </c>
      <c r="AF4865">
        <v>7</v>
      </c>
      <c r="AG4865">
        <v>1</v>
      </c>
      <c r="AH4865">
        <v>53</v>
      </c>
      <c r="AI4865" s="3">
        <v>4.6568627450980393E-2</v>
      </c>
      <c r="AJ4865" s="3">
        <v>0</v>
      </c>
      <c r="AK4865" s="3">
        <v>0</v>
      </c>
      <c r="AL4865" s="3">
        <v>0</v>
      </c>
      <c r="AM4865" s="3">
        <v>9.4339622641509441E-2</v>
      </c>
      <c r="AN4865" s="2">
        <f t="shared" si="160"/>
        <v>6.1965811965811968E-2</v>
      </c>
      <c r="AO4865" s="2">
        <v>0.13006396588486141</v>
      </c>
      <c r="AP4865">
        <f t="shared" si="161"/>
        <v>29</v>
      </c>
    </row>
    <row r="4866" spans="1:42" ht="16.5" hidden="1" customHeight="1" x14ac:dyDescent="0.25">
      <c r="A4866" s="5" t="s">
        <v>789</v>
      </c>
      <c r="B4866" s="1" t="s">
        <v>422</v>
      </c>
      <c r="D4866" t="s">
        <v>32</v>
      </c>
      <c r="E4866" t="s">
        <v>416</v>
      </c>
      <c r="F4866" t="s">
        <v>423</v>
      </c>
      <c r="G4866">
        <v>26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29</v>
      </c>
      <c r="N4866" s="2">
        <v>0</v>
      </c>
      <c r="O4866" s="2">
        <v>5.9063136456211814E-2</v>
      </c>
      <c r="P4866">
        <v>89</v>
      </c>
      <c r="Q4866" s="2">
        <v>0.16152450090744103</v>
      </c>
      <c r="R4866">
        <v>491</v>
      </c>
      <c r="S4866">
        <v>551</v>
      </c>
      <c r="T4866">
        <v>511</v>
      </c>
      <c r="U4866">
        <v>23</v>
      </c>
      <c r="V4866">
        <v>2</v>
      </c>
      <c r="W4866">
        <v>6</v>
      </c>
      <c r="X4866">
        <v>9</v>
      </c>
      <c r="Y4866">
        <v>79</v>
      </c>
      <c r="Z4866">
        <v>4</v>
      </c>
      <c r="AA4866">
        <v>0</v>
      </c>
      <c r="AB4866">
        <v>0</v>
      </c>
      <c r="AC4866">
        <v>0</v>
      </c>
      <c r="AD4866">
        <v>458</v>
      </c>
      <c r="AE4866">
        <v>19</v>
      </c>
      <c r="AF4866">
        <v>2</v>
      </c>
      <c r="AG4866">
        <v>6</v>
      </c>
      <c r="AH4866">
        <v>9</v>
      </c>
      <c r="AI4866" s="3">
        <v>5.6768558951965066E-2</v>
      </c>
      <c r="AJ4866" s="3">
        <v>0</v>
      </c>
      <c r="AK4866" s="3">
        <v>0</v>
      </c>
      <c r="AL4866" s="3">
        <v>0</v>
      </c>
      <c r="AM4866" s="3">
        <v>0</v>
      </c>
      <c r="AN4866" s="2">
        <f t="shared" si="160"/>
        <v>5.9063136456211814E-2</v>
      </c>
      <c r="AO4866" s="2">
        <v>7.28744939271255E-2</v>
      </c>
      <c r="AP4866">
        <f t="shared" si="161"/>
        <v>29</v>
      </c>
    </row>
    <row r="4867" spans="1:42" ht="16.5" hidden="1" customHeight="1" x14ac:dyDescent="0.25">
      <c r="A4867" s="4" t="s">
        <v>800</v>
      </c>
      <c r="B4867" s="1" t="s">
        <v>528</v>
      </c>
      <c r="D4867" t="s">
        <v>32</v>
      </c>
      <c r="E4867" t="s">
        <v>529</v>
      </c>
      <c r="F4867" t="s">
        <v>530</v>
      </c>
      <c r="G4867">
        <v>23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29</v>
      </c>
      <c r="N4867" s="2">
        <v>0</v>
      </c>
      <c r="O4867" s="2">
        <v>5.9063136456211814E-2</v>
      </c>
      <c r="P4867">
        <v>212</v>
      </c>
      <c r="Q4867" s="2">
        <v>0.31454005934718099</v>
      </c>
      <c r="R4867">
        <v>491</v>
      </c>
      <c r="S4867">
        <v>674</v>
      </c>
      <c r="T4867">
        <v>586</v>
      </c>
      <c r="U4867">
        <v>2</v>
      </c>
      <c r="V4867">
        <v>6</v>
      </c>
      <c r="W4867">
        <v>3</v>
      </c>
      <c r="X4867">
        <v>77</v>
      </c>
      <c r="Y4867">
        <v>187</v>
      </c>
      <c r="Z4867">
        <v>0</v>
      </c>
      <c r="AA4867">
        <v>0</v>
      </c>
      <c r="AB4867">
        <v>0</v>
      </c>
      <c r="AC4867">
        <v>18</v>
      </c>
      <c r="AD4867">
        <v>422</v>
      </c>
      <c r="AE4867">
        <v>2</v>
      </c>
      <c r="AF4867">
        <v>6</v>
      </c>
      <c r="AG4867">
        <v>3</v>
      </c>
      <c r="AH4867">
        <v>59</v>
      </c>
      <c r="AI4867" s="3">
        <v>5.4502369668246446E-2</v>
      </c>
      <c r="AJ4867" s="3">
        <v>0</v>
      </c>
      <c r="AK4867" s="3">
        <v>0</v>
      </c>
      <c r="AL4867" s="3">
        <v>0</v>
      </c>
      <c r="AM4867" s="3">
        <v>0</v>
      </c>
      <c r="AN4867" s="2">
        <f t="shared" si="160"/>
        <v>5.9063136456211814E-2</v>
      </c>
      <c r="AO4867" s="2">
        <v>0.14227642276422764</v>
      </c>
      <c r="AP4867">
        <f t="shared" si="161"/>
        <v>29</v>
      </c>
    </row>
    <row r="4868" spans="1:42" ht="16.5" hidden="1" customHeight="1" x14ac:dyDescent="0.25">
      <c r="A4868" s="5" t="s">
        <v>802</v>
      </c>
      <c r="B4868" s="1" t="s">
        <v>143</v>
      </c>
      <c r="D4868" t="s">
        <v>32</v>
      </c>
      <c r="E4868" t="s">
        <v>144</v>
      </c>
      <c r="F4868" t="s">
        <v>145</v>
      </c>
      <c r="G4868">
        <v>23</v>
      </c>
      <c r="H4868">
        <v>0</v>
      </c>
      <c r="I4868">
        <v>0</v>
      </c>
      <c r="J4868">
        <v>0</v>
      </c>
      <c r="K4868">
        <v>3</v>
      </c>
      <c r="L4868">
        <v>0</v>
      </c>
      <c r="M4868">
        <v>29</v>
      </c>
      <c r="N4868" s="2">
        <v>0</v>
      </c>
      <c r="O4868" s="2">
        <v>5.5769230769230772E-2</v>
      </c>
      <c r="P4868">
        <v>28</v>
      </c>
      <c r="Q4868" s="2">
        <v>5.3949903660886318E-2</v>
      </c>
      <c r="R4868">
        <v>520</v>
      </c>
      <c r="S4868">
        <v>519</v>
      </c>
      <c r="T4868">
        <v>392</v>
      </c>
      <c r="U4868">
        <v>1</v>
      </c>
      <c r="V4868">
        <v>5</v>
      </c>
      <c r="W4868">
        <v>79</v>
      </c>
      <c r="X4868">
        <v>42</v>
      </c>
      <c r="Y4868">
        <v>17</v>
      </c>
      <c r="Z4868">
        <v>0</v>
      </c>
      <c r="AA4868">
        <v>0</v>
      </c>
      <c r="AB4868">
        <v>0</v>
      </c>
      <c r="AC4868">
        <v>0</v>
      </c>
      <c r="AD4868">
        <v>398</v>
      </c>
      <c r="AE4868">
        <v>1</v>
      </c>
      <c r="AF4868">
        <v>5</v>
      </c>
      <c r="AG4868">
        <v>79</v>
      </c>
      <c r="AH4868">
        <v>45</v>
      </c>
      <c r="AI4868" s="3">
        <v>5.7788944723618091E-2</v>
      </c>
      <c r="AJ4868" s="3">
        <v>0</v>
      </c>
      <c r="AK4868" s="3">
        <v>0</v>
      </c>
      <c r="AL4868" s="3">
        <v>0</v>
      </c>
      <c r="AM4868" s="3">
        <v>6.6666666666666666E-2</v>
      </c>
      <c r="AN4868" s="2">
        <f t="shared" si="160"/>
        <v>5.5769230769230772E-2</v>
      </c>
      <c r="AO4868" s="2">
        <v>0.24621212121212122</v>
      </c>
      <c r="AP4868">
        <f t="shared" si="161"/>
        <v>29</v>
      </c>
    </row>
    <row r="4869" spans="1:42" ht="16.5" hidden="1" customHeight="1" x14ac:dyDescent="0.25">
      <c r="A4869" s="5" t="s">
        <v>787</v>
      </c>
      <c r="B4869" s="1" t="s">
        <v>394</v>
      </c>
      <c r="D4869" t="s">
        <v>32</v>
      </c>
      <c r="E4869" t="s">
        <v>388</v>
      </c>
      <c r="F4869" t="s">
        <v>395</v>
      </c>
      <c r="G4869">
        <v>26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29</v>
      </c>
      <c r="N4869" s="2">
        <v>0</v>
      </c>
      <c r="O4869" s="2">
        <v>5.3903345724907063E-2</v>
      </c>
      <c r="P4869">
        <v>96</v>
      </c>
      <c r="Q4869" s="2">
        <v>0.15867768595041323</v>
      </c>
      <c r="R4869">
        <v>538</v>
      </c>
      <c r="S4869">
        <v>605</v>
      </c>
      <c r="T4869">
        <v>592</v>
      </c>
      <c r="U4869">
        <v>2</v>
      </c>
      <c r="V4869">
        <v>5</v>
      </c>
      <c r="W4869">
        <v>4</v>
      </c>
      <c r="X4869">
        <v>2</v>
      </c>
      <c r="Y4869">
        <v>95</v>
      </c>
      <c r="Z4869">
        <v>0</v>
      </c>
      <c r="AA4869">
        <v>0</v>
      </c>
      <c r="AB4869">
        <v>0</v>
      </c>
      <c r="AC4869">
        <v>0</v>
      </c>
      <c r="AD4869">
        <v>523</v>
      </c>
      <c r="AE4869">
        <v>2</v>
      </c>
      <c r="AF4869">
        <v>5</v>
      </c>
      <c r="AG4869">
        <v>4</v>
      </c>
      <c r="AH4869">
        <v>2</v>
      </c>
      <c r="AI4869" s="3">
        <v>4.9713193116634802E-2</v>
      </c>
      <c r="AJ4869" s="3">
        <v>0</v>
      </c>
      <c r="AK4869" s="3">
        <v>0</v>
      </c>
      <c r="AL4869" s="3">
        <v>0</v>
      </c>
      <c r="AM4869" s="3">
        <v>0</v>
      </c>
      <c r="AN4869" s="2">
        <f t="shared" si="160"/>
        <v>5.3903345724907063E-2</v>
      </c>
      <c r="AO4869" s="2">
        <v>2.4253731343283583E-2</v>
      </c>
      <c r="AP4869">
        <f t="shared" si="161"/>
        <v>29</v>
      </c>
    </row>
    <row r="4870" spans="1:42" ht="16.5" hidden="1" customHeight="1" x14ac:dyDescent="0.25">
      <c r="A4870" s="5" t="s">
        <v>802</v>
      </c>
      <c r="B4870" s="1" t="s">
        <v>394</v>
      </c>
      <c r="D4870" t="s">
        <v>32</v>
      </c>
      <c r="E4870" t="s">
        <v>388</v>
      </c>
      <c r="F4870" t="s">
        <v>395</v>
      </c>
      <c r="G4870">
        <v>25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29</v>
      </c>
      <c r="N4870" s="2">
        <v>0</v>
      </c>
      <c r="O4870" s="2">
        <v>5.1418439716312055E-2</v>
      </c>
      <c r="P4870">
        <v>107</v>
      </c>
      <c r="Q4870" s="2">
        <v>0.16666666666666666</v>
      </c>
      <c r="R4870">
        <v>564</v>
      </c>
      <c r="S4870">
        <v>642</v>
      </c>
      <c r="T4870">
        <v>633</v>
      </c>
      <c r="U4870">
        <v>3</v>
      </c>
      <c r="V4870">
        <v>2</v>
      </c>
      <c r="W4870">
        <v>2</v>
      </c>
      <c r="X4870">
        <v>2</v>
      </c>
      <c r="Y4870">
        <v>107</v>
      </c>
      <c r="Z4870">
        <v>0</v>
      </c>
      <c r="AA4870">
        <v>0</v>
      </c>
      <c r="AB4870">
        <v>0</v>
      </c>
      <c r="AC4870">
        <v>0</v>
      </c>
      <c r="AD4870">
        <v>551</v>
      </c>
      <c r="AE4870">
        <v>3</v>
      </c>
      <c r="AF4870">
        <v>2</v>
      </c>
      <c r="AG4870">
        <v>2</v>
      </c>
      <c r="AH4870">
        <v>2</v>
      </c>
      <c r="AI4870" s="3">
        <v>4.5372050816696916E-2</v>
      </c>
      <c r="AJ4870" s="3">
        <v>0</v>
      </c>
      <c r="AK4870" s="3">
        <v>0</v>
      </c>
      <c r="AL4870" s="3">
        <v>0</v>
      </c>
      <c r="AM4870" s="3">
        <v>0</v>
      </c>
      <c r="AN4870" s="2">
        <f t="shared" si="160"/>
        <v>5.1418439716312055E-2</v>
      </c>
      <c r="AO4870" s="2">
        <v>1.607142857142857E-2</v>
      </c>
      <c r="AP4870">
        <f t="shared" si="161"/>
        <v>29</v>
      </c>
    </row>
    <row r="4871" spans="1:42" ht="16.5" hidden="1" customHeight="1" x14ac:dyDescent="0.25">
      <c r="A4871" s="4" t="s">
        <v>803</v>
      </c>
      <c r="B4871" s="1" t="s">
        <v>528</v>
      </c>
      <c r="D4871" t="s">
        <v>32</v>
      </c>
      <c r="E4871" t="s">
        <v>529</v>
      </c>
      <c r="F4871" t="s">
        <v>530</v>
      </c>
      <c r="G4871">
        <v>18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29</v>
      </c>
      <c r="N4871" s="2">
        <v>0</v>
      </c>
      <c r="O4871" s="2">
        <v>4.6031746031746035E-2</v>
      </c>
      <c r="P4871">
        <v>63</v>
      </c>
      <c r="Q4871" s="2">
        <v>9.4879518072289157E-2</v>
      </c>
      <c r="R4871">
        <v>630</v>
      </c>
      <c r="S4871">
        <v>664</v>
      </c>
      <c r="T4871">
        <v>621</v>
      </c>
      <c r="U4871">
        <v>1</v>
      </c>
      <c r="V4871">
        <v>4</v>
      </c>
      <c r="W4871">
        <v>1</v>
      </c>
      <c r="X4871">
        <v>34</v>
      </c>
      <c r="Y4871">
        <v>59</v>
      </c>
      <c r="Z4871">
        <v>0</v>
      </c>
      <c r="AA4871">
        <v>0</v>
      </c>
      <c r="AB4871">
        <v>0</v>
      </c>
      <c r="AC4871">
        <v>3</v>
      </c>
      <c r="AD4871">
        <v>580</v>
      </c>
      <c r="AE4871">
        <v>1</v>
      </c>
      <c r="AF4871">
        <v>4</v>
      </c>
      <c r="AG4871">
        <v>1</v>
      </c>
      <c r="AH4871">
        <v>31</v>
      </c>
      <c r="AI4871" s="3">
        <v>3.1034482758620689E-2</v>
      </c>
      <c r="AJ4871" s="3">
        <v>0</v>
      </c>
      <c r="AK4871" s="3">
        <v>0</v>
      </c>
      <c r="AL4871" s="3">
        <v>0</v>
      </c>
      <c r="AM4871" s="3">
        <v>0</v>
      </c>
      <c r="AN4871" s="2">
        <f t="shared" si="160"/>
        <v>4.6031746031746035E-2</v>
      </c>
      <c r="AO4871" s="2">
        <v>5.9967585089141004E-2</v>
      </c>
      <c r="AP4871">
        <f t="shared" si="161"/>
        <v>29</v>
      </c>
    </row>
    <row r="4872" spans="1:42" ht="16.5" hidden="1" customHeight="1" x14ac:dyDescent="0.25">
      <c r="A4872" s="4" t="s">
        <v>803</v>
      </c>
      <c r="B4872" s="1" t="s">
        <v>133</v>
      </c>
      <c r="D4872" t="s">
        <v>32</v>
      </c>
      <c r="E4872" t="s">
        <v>134</v>
      </c>
      <c r="F4872" t="s">
        <v>135</v>
      </c>
      <c r="G4872">
        <v>25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29</v>
      </c>
      <c r="N4872" s="2">
        <v>0</v>
      </c>
      <c r="O4872" s="2">
        <v>3.7516170763260026E-2</v>
      </c>
      <c r="P4872">
        <v>16</v>
      </c>
      <c r="Q4872" s="2">
        <v>2.1052631578947368E-2</v>
      </c>
      <c r="R4872">
        <v>773</v>
      </c>
      <c r="S4872">
        <v>760</v>
      </c>
      <c r="T4872">
        <v>745</v>
      </c>
      <c r="U4872">
        <v>0</v>
      </c>
      <c r="V4872">
        <v>1</v>
      </c>
      <c r="W4872">
        <v>1</v>
      </c>
      <c r="X4872">
        <v>14</v>
      </c>
      <c r="Y4872">
        <v>13</v>
      </c>
      <c r="Z4872">
        <v>0</v>
      </c>
      <c r="AA4872">
        <v>0</v>
      </c>
      <c r="AB4872">
        <v>0</v>
      </c>
      <c r="AC4872">
        <v>0</v>
      </c>
      <c r="AD4872">
        <v>757</v>
      </c>
      <c r="AE4872">
        <v>0</v>
      </c>
      <c r="AF4872">
        <v>1</v>
      </c>
      <c r="AG4872">
        <v>1</v>
      </c>
      <c r="AH4872">
        <v>14</v>
      </c>
      <c r="AI4872" s="3">
        <v>3.3025099075297229E-2</v>
      </c>
      <c r="AJ4872" s="3">
        <v>0</v>
      </c>
      <c r="AK4872" s="3">
        <v>0</v>
      </c>
      <c r="AL4872" s="3">
        <v>0</v>
      </c>
      <c r="AM4872" s="3">
        <v>0</v>
      </c>
      <c r="AN4872" s="2">
        <f t="shared" si="160"/>
        <v>3.7516170763260026E-2</v>
      </c>
      <c r="AO4872" s="2">
        <v>2.0698576972833119E-2</v>
      </c>
      <c r="AP4872">
        <f t="shared" si="161"/>
        <v>29</v>
      </c>
    </row>
    <row r="4873" spans="1:42" ht="16.5" hidden="1" customHeight="1" x14ac:dyDescent="0.25">
      <c r="A4873" s="5" t="s">
        <v>789</v>
      </c>
      <c r="B4873" s="1" t="s">
        <v>181</v>
      </c>
      <c r="D4873" t="s">
        <v>32</v>
      </c>
      <c r="E4873" t="s">
        <v>182</v>
      </c>
      <c r="F4873" t="s">
        <v>183</v>
      </c>
      <c r="G4873">
        <v>24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29</v>
      </c>
      <c r="N4873" s="2">
        <v>0</v>
      </c>
      <c r="O4873" s="2">
        <v>3.3642691415313224E-2</v>
      </c>
      <c r="P4873">
        <v>106</v>
      </c>
      <c r="Q4873" s="2">
        <v>0.11288604898828541</v>
      </c>
      <c r="R4873">
        <v>862</v>
      </c>
      <c r="S4873">
        <v>939</v>
      </c>
      <c r="T4873">
        <v>917</v>
      </c>
      <c r="U4873">
        <v>0</v>
      </c>
      <c r="V4873">
        <v>4</v>
      </c>
      <c r="W4873">
        <v>7</v>
      </c>
      <c r="X4873">
        <v>11</v>
      </c>
      <c r="Y4873">
        <v>103</v>
      </c>
      <c r="Z4873">
        <v>0</v>
      </c>
      <c r="AA4873">
        <v>0</v>
      </c>
      <c r="AB4873">
        <v>0</v>
      </c>
      <c r="AC4873">
        <v>0</v>
      </c>
      <c r="AD4873">
        <v>838</v>
      </c>
      <c r="AE4873">
        <v>0</v>
      </c>
      <c r="AF4873">
        <v>4</v>
      </c>
      <c r="AG4873">
        <v>7</v>
      </c>
      <c r="AH4873">
        <v>11</v>
      </c>
      <c r="AI4873" s="3">
        <v>2.8639618138424822E-2</v>
      </c>
      <c r="AJ4873" s="3">
        <v>0</v>
      </c>
      <c r="AK4873" s="3">
        <v>0</v>
      </c>
      <c r="AL4873" s="3">
        <v>0</v>
      </c>
      <c r="AM4873" s="3">
        <v>0</v>
      </c>
      <c r="AN4873" s="2">
        <f t="shared" si="160"/>
        <v>3.3642691415313224E-2</v>
      </c>
      <c r="AO4873" s="2">
        <v>2.5581395348837209E-2</v>
      </c>
      <c r="AP4873">
        <f t="shared" si="161"/>
        <v>29</v>
      </c>
    </row>
    <row r="4874" spans="1:42" ht="16.5" hidden="1" customHeight="1" x14ac:dyDescent="0.25">
      <c r="A4874" s="5" t="s">
        <v>793</v>
      </c>
      <c r="B4874" s="1" t="s">
        <v>345</v>
      </c>
      <c r="D4874" t="s">
        <v>32</v>
      </c>
      <c r="E4874" t="s">
        <v>343</v>
      </c>
      <c r="F4874" t="s">
        <v>346</v>
      </c>
      <c r="G4874">
        <v>29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29</v>
      </c>
      <c r="N4874" s="2">
        <v>0</v>
      </c>
      <c r="O4874" s="2">
        <v>3.3448673587081888E-2</v>
      </c>
      <c r="P4874">
        <v>218</v>
      </c>
      <c r="Q4874" s="2">
        <v>0.20643939393939395</v>
      </c>
      <c r="R4874">
        <v>867</v>
      </c>
      <c r="S4874">
        <v>1056</v>
      </c>
      <c r="T4874">
        <v>1029</v>
      </c>
      <c r="U4874">
        <v>6</v>
      </c>
      <c r="V4874">
        <v>8</v>
      </c>
      <c r="W4874">
        <v>5</v>
      </c>
      <c r="X4874">
        <v>8</v>
      </c>
      <c r="Y4874">
        <v>209</v>
      </c>
      <c r="Z4874">
        <v>3</v>
      </c>
      <c r="AA4874">
        <v>0</v>
      </c>
      <c r="AB4874">
        <v>0</v>
      </c>
      <c r="AC4874">
        <v>0</v>
      </c>
      <c r="AD4874">
        <v>849</v>
      </c>
      <c r="AE4874">
        <v>3</v>
      </c>
      <c r="AF4874">
        <v>8</v>
      </c>
      <c r="AG4874">
        <v>5</v>
      </c>
      <c r="AH4874">
        <v>8</v>
      </c>
      <c r="AI4874" s="3">
        <v>3.4157832744405182E-2</v>
      </c>
      <c r="AJ4874" s="3">
        <v>0</v>
      </c>
      <c r="AK4874" s="3">
        <v>0</v>
      </c>
      <c r="AL4874" s="3">
        <v>0</v>
      </c>
      <c r="AM4874" s="3">
        <v>0</v>
      </c>
      <c r="AN4874" s="2">
        <f t="shared" si="160"/>
        <v>3.3448673587081888E-2</v>
      </c>
      <c r="AO4874" s="2">
        <v>2.7491408934707903E-2</v>
      </c>
      <c r="AP4874">
        <f t="shared" si="161"/>
        <v>29</v>
      </c>
    </row>
    <row r="4875" spans="1:42" ht="16.5" hidden="1" customHeight="1" x14ac:dyDescent="0.25">
      <c r="A4875" s="5" t="s">
        <v>794</v>
      </c>
      <c r="B4875" s="1" t="s">
        <v>103</v>
      </c>
      <c r="D4875" t="s">
        <v>32</v>
      </c>
      <c r="E4875" t="s">
        <v>95</v>
      </c>
      <c r="F4875" t="s">
        <v>104</v>
      </c>
      <c r="G4875">
        <v>23</v>
      </c>
      <c r="H4875">
        <v>3</v>
      </c>
      <c r="I4875">
        <v>0</v>
      </c>
      <c r="J4875">
        <v>0</v>
      </c>
      <c r="K4875">
        <v>0</v>
      </c>
      <c r="L4875">
        <v>3</v>
      </c>
      <c r="M4875">
        <v>26</v>
      </c>
      <c r="N4875" s="2">
        <v>3.0211480362537764E-3</v>
      </c>
      <c r="O4875" s="2">
        <v>2.6183282980866064E-2</v>
      </c>
      <c r="P4875">
        <v>195</v>
      </c>
      <c r="Q4875" s="2">
        <v>0.16824849007765316</v>
      </c>
      <c r="R4875">
        <v>993</v>
      </c>
      <c r="S4875">
        <v>1159</v>
      </c>
      <c r="T4875">
        <v>1124</v>
      </c>
      <c r="U4875">
        <v>15</v>
      </c>
      <c r="V4875">
        <v>5</v>
      </c>
      <c r="W4875">
        <v>9</v>
      </c>
      <c r="X4875">
        <v>6</v>
      </c>
      <c r="Y4875">
        <v>180</v>
      </c>
      <c r="Z4875">
        <v>6</v>
      </c>
      <c r="AA4875">
        <v>0</v>
      </c>
      <c r="AB4875">
        <v>0</v>
      </c>
      <c r="AC4875">
        <v>0</v>
      </c>
      <c r="AD4875">
        <v>967</v>
      </c>
      <c r="AE4875">
        <v>12</v>
      </c>
      <c r="AF4875">
        <v>5</v>
      </c>
      <c r="AG4875">
        <v>9</v>
      </c>
      <c r="AH4875">
        <v>6</v>
      </c>
      <c r="AI4875" s="3">
        <v>2.3784901758014478E-2</v>
      </c>
      <c r="AJ4875" s="3">
        <v>0.25</v>
      </c>
      <c r="AK4875" s="3">
        <v>0</v>
      </c>
      <c r="AL4875" s="3">
        <v>0</v>
      </c>
      <c r="AM4875" s="3">
        <v>0</v>
      </c>
      <c r="AN4875" s="2">
        <f t="shared" si="160"/>
        <v>2.920443101711984E-2</v>
      </c>
      <c r="AO4875" s="2">
        <v>3.2032032032032032E-2</v>
      </c>
      <c r="AP4875">
        <f t="shared" si="161"/>
        <v>29</v>
      </c>
    </row>
    <row r="4876" spans="1:42" ht="16.5" hidden="1" customHeight="1" x14ac:dyDescent="0.25">
      <c r="A4876" s="5" t="s">
        <v>788</v>
      </c>
      <c r="B4876" s="1" t="s">
        <v>103</v>
      </c>
      <c r="D4876" t="s">
        <v>32</v>
      </c>
      <c r="E4876" t="s">
        <v>95</v>
      </c>
      <c r="F4876" t="s">
        <v>104</v>
      </c>
      <c r="G4876">
        <v>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29</v>
      </c>
      <c r="N4876" s="2">
        <v>0</v>
      </c>
      <c r="O4876" s="2">
        <v>2.8128031037827354E-2</v>
      </c>
      <c r="P4876">
        <v>95</v>
      </c>
      <c r="Q4876" s="2">
        <v>8.6599817684594349E-2</v>
      </c>
      <c r="R4876">
        <v>1031</v>
      </c>
      <c r="S4876">
        <v>1097</v>
      </c>
      <c r="T4876">
        <v>1078</v>
      </c>
      <c r="U4876">
        <v>2</v>
      </c>
      <c r="V4876">
        <v>4</v>
      </c>
      <c r="W4876">
        <v>7</v>
      </c>
      <c r="X4876">
        <v>6</v>
      </c>
      <c r="Y4876">
        <v>89</v>
      </c>
      <c r="Z4876">
        <v>0</v>
      </c>
      <c r="AA4876">
        <v>0</v>
      </c>
      <c r="AB4876">
        <v>0</v>
      </c>
      <c r="AC4876">
        <v>0</v>
      </c>
      <c r="AD4876">
        <v>1009</v>
      </c>
      <c r="AE4876">
        <v>2</v>
      </c>
      <c r="AF4876">
        <v>4</v>
      </c>
      <c r="AG4876">
        <v>7</v>
      </c>
      <c r="AH4876">
        <v>6</v>
      </c>
      <c r="AI4876" s="3">
        <v>1.9821605550049554E-2</v>
      </c>
      <c r="AJ4876" s="3">
        <v>0</v>
      </c>
      <c r="AK4876" s="3">
        <v>0</v>
      </c>
      <c r="AL4876" s="3">
        <v>0</v>
      </c>
      <c r="AM4876" s="3">
        <v>0</v>
      </c>
      <c r="AN4876" s="2">
        <f t="shared" si="160"/>
        <v>2.8128031037827354E-2</v>
      </c>
      <c r="AO4876" s="2">
        <v>1.8482490272373541E-2</v>
      </c>
      <c r="AP4876">
        <f t="shared" si="161"/>
        <v>29</v>
      </c>
    </row>
    <row r="4877" spans="1:42" ht="16.5" hidden="1" customHeight="1" x14ac:dyDescent="0.25">
      <c r="A4877" s="5" t="s">
        <v>792</v>
      </c>
      <c r="B4877" s="1" t="s">
        <v>140</v>
      </c>
      <c r="D4877" t="s">
        <v>32</v>
      </c>
      <c r="E4877" t="s">
        <v>141</v>
      </c>
      <c r="F4877" t="s">
        <v>142</v>
      </c>
      <c r="G4877">
        <v>17</v>
      </c>
      <c r="H4877">
        <v>7</v>
      </c>
      <c r="I4877">
        <v>0</v>
      </c>
      <c r="J4877">
        <v>0</v>
      </c>
      <c r="K4877">
        <v>3</v>
      </c>
      <c r="L4877">
        <v>0</v>
      </c>
      <c r="M4877">
        <v>29</v>
      </c>
      <c r="N4877" s="2">
        <v>0</v>
      </c>
      <c r="O4877" s="2">
        <v>2.7410207939508508E-2</v>
      </c>
      <c r="P4877">
        <v>21</v>
      </c>
      <c r="Q4877" s="2">
        <v>0.02</v>
      </c>
      <c r="R4877">
        <v>1058</v>
      </c>
      <c r="S4877">
        <v>1050</v>
      </c>
      <c r="T4877">
        <v>810</v>
      </c>
      <c r="U4877">
        <v>217</v>
      </c>
      <c r="V4877">
        <v>4</v>
      </c>
      <c r="W4877">
        <v>5</v>
      </c>
      <c r="X4877">
        <v>14</v>
      </c>
      <c r="Y4877">
        <v>18</v>
      </c>
      <c r="Z4877">
        <v>0</v>
      </c>
      <c r="AA4877">
        <v>0</v>
      </c>
      <c r="AB4877">
        <v>0</v>
      </c>
      <c r="AC4877">
        <v>0</v>
      </c>
      <c r="AD4877">
        <v>809</v>
      </c>
      <c r="AE4877">
        <v>224</v>
      </c>
      <c r="AF4877">
        <v>4</v>
      </c>
      <c r="AG4877">
        <v>5</v>
      </c>
      <c r="AH4877">
        <v>17</v>
      </c>
      <c r="AI4877" s="3">
        <v>2.1013597033374538E-2</v>
      </c>
      <c r="AJ4877" s="3">
        <v>3.125E-2</v>
      </c>
      <c r="AK4877" s="3">
        <v>0</v>
      </c>
      <c r="AL4877" s="3">
        <v>0</v>
      </c>
      <c r="AM4877" s="3">
        <v>0.17647058823529413</v>
      </c>
      <c r="AN4877" s="2">
        <f t="shared" si="160"/>
        <v>2.7410207939508508E-2</v>
      </c>
      <c r="AO4877" s="2">
        <v>0.2360717658168083</v>
      </c>
      <c r="AP4877">
        <f t="shared" si="161"/>
        <v>29</v>
      </c>
    </row>
    <row r="4878" spans="1:42" ht="16.5" hidden="1" customHeight="1" x14ac:dyDescent="0.25">
      <c r="A4878" s="5" t="s">
        <v>802</v>
      </c>
      <c r="B4878" s="1" t="s">
        <v>230</v>
      </c>
      <c r="C4878" t="s">
        <v>36</v>
      </c>
      <c r="D4878" t="s">
        <v>43</v>
      </c>
      <c r="E4878" t="s">
        <v>38</v>
      </c>
      <c r="F4878" t="s">
        <v>231</v>
      </c>
      <c r="G4878">
        <v>16</v>
      </c>
      <c r="H4878">
        <v>0</v>
      </c>
      <c r="I4878">
        <v>0</v>
      </c>
      <c r="J4878">
        <v>4</v>
      </c>
      <c r="K4878">
        <v>0</v>
      </c>
      <c r="L4878">
        <v>5</v>
      </c>
      <c r="M4878">
        <v>24</v>
      </c>
      <c r="N4878" s="2">
        <v>4.5454545454545452E-3</v>
      </c>
      <c r="O4878" s="2">
        <v>2.181818181818182E-2</v>
      </c>
      <c r="P4878">
        <v>471</v>
      </c>
      <c r="Q4878" s="2">
        <v>0.30544747081712065</v>
      </c>
      <c r="R4878">
        <v>1100</v>
      </c>
      <c r="S4878">
        <v>1542</v>
      </c>
      <c r="T4878">
        <v>1309</v>
      </c>
      <c r="U4878">
        <v>27</v>
      </c>
      <c r="V4878">
        <v>70</v>
      </c>
      <c r="W4878">
        <v>111</v>
      </c>
      <c r="X4878">
        <v>25</v>
      </c>
      <c r="Y4878">
        <v>387</v>
      </c>
      <c r="Z4878">
        <v>12</v>
      </c>
      <c r="AA4878">
        <v>26</v>
      </c>
      <c r="AB4878">
        <v>25</v>
      </c>
      <c r="AC4878">
        <v>10</v>
      </c>
      <c r="AD4878">
        <v>938</v>
      </c>
      <c r="AE4878">
        <v>15</v>
      </c>
      <c r="AF4878">
        <v>44</v>
      </c>
      <c r="AG4878">
        <v>90</v>
      </c>
      <c r="AH4878">
        <v>15</v>
      </c>
      <c r="AI4878" s="3">
        <v>1.7057569296375266E-2</v>
      </c>
      <c r="AJ4878" s="3">
        <v>0</v>
      </c>
      <c r="AK4878" s="3">
        <v>0</v>
      </c>
      <c r="AL4878" s="3">
        <v>4.4444444444444446E-2</v>
      </c>
      <c r="AM4878" s="3">
        <v>0</v>
      </c>
      <c r="AN4878" s="2">
        <f t="shared" si="160"/>
        <v>2.6363636363636367E-2</v>
      </c>
      <c r="AO4878" s="2">
        <v>0.14882032667876588</v>
      </c>
      <c r="AP4878">
        <f t="shared" si="161"/>
        <v>29</v>
      </c>
    </row>
    <row r="4879" spans="1:42" ht="16.5" hidden="1" customHeight="1" x14ac:dyDescent="0.25">
      <c r="A4879" s="4" t="s">
        <v>797</v>
      </c>
      <c r="B4879" s="1" t="s">
        <v>125</v>
      </c>
      <c r="D4879" t="s">
        <v>32</v>
      </c>
      <c r="E4879" t="s">
        <v>126</v>
      </c>
      <c r="F4879" t="s">
        <v>127</v>
      </c>
      <c r="G4879">
        <v>17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29</v>
      </c>
      <c r="N4879" s="2">
        <v>0</v>
      </c>
      <c r="O4879" s="2">
        <v>2.3947151114781174E-2</v>
      </c>
      <c r="P4879">
        <v>145</v>
      </c>
      <c r="Q4879" s="2">
        <v>0.1092690278824416</v>
      </c>
      <c r="R4879">
        <v>1211</v>
      </c>
      <c r="S4879">
        <v>1327</v>
      </c>
      <c r="T4879">
        <v>1145</v>
      </c>
      <c r="U4879">
        <v>16</v>
      </c>
      <c r="V4879">
        <v>18</v>
      </c>
      <c r="W4879">
        <v>13</v>
      </c>
      <c r="X4879">
        <v>135</v>
      </c>
      <c r="Y4879">
        <v>128</v>
      </c>
      <c r="Z4879">
        <v>3</v>
      </c>
      <c r="AA4879">
        <v>0</v>
      </c>
      <c r="AB4879">
        <v>0</v>
      </c>
      <c r="AC4879">
        <v>7</v>
      </c>
      <c r="AD4879">
        <v>1034</v>
      </c>
      <c r="AE4879">
        <v>13</v>
      </c>
      <c r="AF4879">
        <v>18</v>
      </c>
      <c r="AG4879">
        <v>13</v>
      </c>
      <c r="AH4879">
        <v>128</v>
      </c>
      <c r="AI4879" s="3">
        <v>1.6441005802707929E-2</v>
      </c>
      <c r="AJ4879" s="3">
        <v>0</v>
      </c>
      <c r="AK4879" s="3">
        <v>0</v>
      </c>
      <c r="AL4879" s="3">
        <v>0</v>
      </c>
      <c r="AM4879" s="3">
        <v>0</v>
      </c>
      <c r="AN4879" s="2">
        <f t="shared" si="160"/>
        <v>2.3947151114781174E-2</v>
      </c>
      <c r="AO4879" s="2">
        <v>0.14262023217247097</v>
      </c>
      <c r="AP4879">
        <f t="shared" si="161"/>
        <v>29</v>
      </c>
    </row>
    <row r="4880" spans="1:42" ht="16.5" hidden="1" customHeight="1" x14ac:dyDescent="0.25">
      <c r="A4880" s="5" t="s">
        <v>795</v>
      </c>
      <c r="B4880" s="1" t="s">
        <v>420</v>
      </c>
      <c r="D4880" t="s">
        <v>32</v>
      </c>
      <c r="E4880" t="s">
        <v>416</v>
      </c>
      <c r="F4880" t="s">
        <v>421</v>
      </c>
      <c r="G4880">
        <v>27</v>
      </c>
      <c r="H4880">
        <v>0</v>
      </c>
      <c r="I4880">
        <v>0</v>
      </c>
      <c r="J4880">
        <v>0</v>
      </c>
      <c r="K4880">
        <v>0</v>
      </c>
      <c r="L4880">
        <v>7</v>
      </c>
      <c r="M4880">
        <v>22</v>
      </c>
      <c r="N4880" s="2">
        <v>4.3478260869565218E-3</v>
      </c>
      <c r="O4880" s="2">
        <v>1.3664596273291925E-2</v>
      </c>
      <c r="P4880">
        <v>170</v>
      </c>
      <c r="Q4880" s="2">
        <v>9.7087378640776698E-2</v>
      </c>
      <c r="R4880">
        <v>1610</v>
      </c>
      <c r="S4880">
        <v>1751</v>
      </c>
      <c r="T4880">
        <v>1492</v>
      </c>
      <c r="U4880">
        <v>41</v>
      </c>
      <c r="V4880">
        <v>31</v>
      </c>
      <c r="W4880">
        <v>7</v>
      </c>
      <c r="X4880">
        <v>180</v>
      </c>
      <c r="Y4880">
        <v>142</v>
      </c>
      <c r="Z4880">
        <v>4</v>
      </c>
      <c r="AA4880">
        <v>0</v>
      </c>
      <c r="AB4880">
        <v>0</v>
      </c>
      <c r="AC4880">
        <v>22</v>
      </c>
      <c r="AD4880">
        <v>1377</v>
      </c>
      <c r="AE4880">
        <v>37</v>
      </c>
      <c r="AF4880">
        <v>31</v>
      </c>
      <c r="AG4880">
        <v>7</v>
      </c>
      <c r="AH4880">
        <v>158</v>
      </c>
      <c r="AI4880" s="3">
        <v>1.9607843137254902E-2</v>
      </c>
      <c r="AJ4880" s="3">
        <v>0</v>
      </c>
      <c r="AK4880" s="3">
        <v>0</v>
      </c>
      <c r="AL4880" s="3">
        <v>0</v>
      </c>
      <c r="AM4880" s="3">
        <v>0</v>
      </c>
      <c r="AN4880" s="2">
        <f t="shared" si="160"/>
        <v>1.8012422360248446E-2</v>
      </c>
      <c r="AO4880" s="2">
        <v>0.14472049689440994</v>
      </c>
      <c r="AP4880">
        <f t="shared" si="161"/>
        <v>29</v>
      </c>
    </row>
    <row r="4881" spans="1:42" ht="16.5" hidden="1" customHeight="1" x14ac:dyDescent="0.25">
      <c r="A4881" s="5" t="s">
        <v>793</v>
      </c>
      <c r="B4881" s="1" t="s">
        <v>410</v>
      </c>
      <c r="D4881" t="s">
        <v>32</v>
      </c>
      <c r="E4881" t="s">
        <v>408</v>
      </c>
      <c r="F4881" t="s">
        <v>411</v>
      </c>
      <c r="G4881">
        <v>26</v>
      </c>
      <c r="H4881">
        <v>0</v>
      </c>
      <c r="I4881">
        <v>0</v>
      </c>
      <c r="J4881">
        <v>0</v>
      </c>
      <c r="K4881">
        <v>0</v>
      </c>
      <c r="L4881">
        <v>3</v>
      </c>
      <c r="M4881">
        <v>26</v>
      </c>
      <c r="N4881" s="2">
        <v>1.8148820326678765E-3</v>
      </c>
      <c r="O4881" s="2">
        <v>1.572897761645493E-2</v>
      </c>
      <c r="P4881">
        <v>15</v>
      </c>
      <c r="Q4881" s="2">
        <v>9.1519219035997561E-3</v>
      </c>
      <c r="R4881">
        <v>1653</v>
      </c>
      <c r="S4881">
        <v>1639</v>
      </c>
      <c r="T4881">
        <v>1570</v>
      </c>
      <c r="U4881">
        <v>19</v>
      </c>
      <c r="V4881">
        <v>19</v>
      </c>
      <c r="W4881">
        <v>13</v>
      </c>
      <c r="X4881">
        <v>18</v>
      </c>
      <c r="Y4881">
        <v>11</v>
      </c>
      <c r="Z4881">
        <v>0</v>
      </c>
      <c r="AA4881">
        <v>0</v>
      </c>
      <c r="AB4881">
        <v>0</v>
      </c>
      <c r="AC4881">
        <v>0</v>
      </c>
      <c r="AD4881">
        <v>1585</v>
      </c>
      <c r="AE4881">
        <v>19</v>
      </c>
      <c r="AF4881">
        <v>19</v>
      </c>
      <c r="AG4881">
        <v>13</v>
      </c>
      <c r="AH4881">
        <v>18</v>
      </c>
      <c r="AI4881" s="3">
        <v>1.6403785488958992E-2</v>
      </c>
      <c r="AJ4881" s="3">
        <v>0</v>
      </c>
      <c r="AK4881" s="3">
        <v>0</v>
      </c>
      <c r="AL4881" s="3">
        <v>0</v>
      </c>
      <c r="AM4881" s="3">
        <v>0</v>
      </c>
      <c r="AN4881" s="2">
        <f t="shared" si="160"/>
        <v>1.7543859649122806E-2</v>
      </c>
      <c r="AO4881" s="2">
        <v>4.1717049576783558E-2</v>
      </c>
      <c r="AP4881">
        <f t="shared" si="161"/>
        <v>29</v>
      </c>
    </row>
    <row r="4882" spans="1:42" ht="16.5" hidden="1" customHeight="1" x14ac:dyDescent="0.25">
      <c r="A4882" s="5" t="s">
        <v>792</v>
      </c>
      <c r="B4882" s="1" t="s">
        <v>78</v>
      </c>
      <c r="D4882" t="s">
        <v>32</v>
      </c>
      <c r="E4882" t="s">
        <v>76</v>
      </c>
      <c r="F4882" t="s">
        <v>79</v>
      </c>
      <c r="G4882">
        <v>19</v>
      </c>
      <c r="H4882">
        <v>0</v>
      </c>
      <c r="I4882">
        <v>0</v>
      </c>
      <c r="J4882">
        <v>0</v>
      </c>
      <c r="K4882">
        <v>0</v>
      </c>
      <c r="L4882">
        <v>5</v>
      </c>
      <c r="M4882">
        <v>24</v>
      </c>
      <c r="N4882" s="2">
        <v>2.8901734104046241E-3</v>
      </c>
      <c r="O4882" s="2">
        <v>1.3872832369942197E-2</v>
      </c>
      <c r="P4882">
        <v>122</v>
      </c>
      <c r="Q4882" s="2">
        <v>6.6922654964344491E-2</v>
      </c>
      <c r="R4882">
        <v>1730</v>
      </c>
      <c r="S4882">
        <v>1823</v>
      </c>
      <c r="T4882">
        <v>1784</v>
      </c>
      <c r="U4882">
        <v>9</v>
      </c>
      <c r="V4882">
        <v>10</v>
      </c>
      <c r="W4882">
        <v>7</v>
      </c>
      <c r="X4882">
        <v>13</v>
      </c>
      <c r="Y4882">
        <v>121</v>
      </c>
      <c r="Z4882">
        <v>0</v>
      </c>
      <c r="AA4882">
        <v>0</v>
      </c>
      <c r="AB4882">
        <v>0</v>
      </c>
      <c r="AC4882">
        <v>0</v>
      </c>
      <c r="AD4882">
        <v>1682</v>
      </c>
      <c r="AE4882">
        <v>9</v>
      </c>
      <c r="AF4882">
        <v>10</v>
      </c>
      <c r="AG4882">
        <v>7</v>
      </c>
      <c r="AH4882">
        <v>13</v>
      </c>
      <c r="AI4882" s="3">
        <v>1.1296076099881093E-2</v>
      </c>
      <c r="AJ4882" s="3">
        <v>0</v>
      </c>
      <c r="AK4882" s="3">
        <v>0</v>
      </c>
      <c r="AL4882" s="3">
        <v>0</v>
      </c>
      <c r="AM4882" s="3">
        <v>0</v>
      </c>
      <c r="AN4882" s="2">
        <f t="shared" si="160"/>
        <v>1.6763005780346819E-2</v>
      </c>
      <c r="AO4882" s="2">
        <v>2.2661243463102849E-2</v>
      </c>
      <c r="AP4882">
        <f t="shared" si="161"/>
        <v>29</v>
      </c>
    </row>
    <row r="4883" spans="1:42" ht="16.5" hidden="1" customHeight="1" x14ac:dyDescent="0.25">
      <c r="A4883" s="5" t="s">
        <v>802</v>
      </c>
      <c r="B4883" s="1" t="s">
        <v>383</v>
      </c>
      <c r="D4883" t="s">
        <v>32</v>
      </c>
      <c r="E4883" t="s">
        <v>182</v>
      </c>
      <c r="F4883" t="s">
        <v>384</v>
      </c>
      <c r="G4883">
        <v>21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29</v>
      </c>
      <c r="N4883" s="2">
        <v>0</v>
      </c>
      <c r="O4883" s="2">
        <v>1.6477272727272726E-2</v>
      </c>
      <c r="P4883">
        <v>96</v>
      </c>
      <c r="Q4883" s="2">
        <v>5.2545155993431854E-2</v>
      </c>
      <c r="R4883">
        <v>1760</v>
      </c>
      <c r="S4883">
        <v>1827</v>
      </c>
      <c r="T4883">
        <v>1757</v>
      </c>
      <c r="U4883">
        <v>7</v>
      </c>
      <c r="V4883">
        <v>20</v>
      </c>
      <c r="W4883">
        <v>16</v>
      </c>
      <c r="X4883">
        <v>27</v>
      </c>
      <c r="Y4883">
        <v>86</v>
      </c>
      <c r="Z4883">
        <v>0</v>
      </c>
      <c r="AA4883">
        <v>0</v>
      </c>
      <c r="AB4883">
        <v>0</v>
      </c>
      <c r="AC4883">
        <v>0</v>
      </c>
      <c r="AD4883">
        <v>1692</v>
      </c>
      <c r="AE4883">
        <v>7</v>
      </c>
      <c r="AF4883">
        <v>20</v>
      </c>
      <c r="AG4883">
        <v>16</v>
      </c>
      <c r="AH4883">
        <v>27</v>
      </c>
      <c r="AI4883" s="3">
        <v>1.2411347517730497E-2</v>
      </c>
      <c r="AJ4883" s="3">
        <v>0</v>
      </c>
      <c r="AK4883" s="3">
        <v>0</v>
      </c>
      <c r="AL4883" s="3">
        <v>0</v>
      </c>
      <c r="AM4883" s="3">
        <v>0</v>
      </c>
      <c r="AN4883" s="2">
        <f t="shared" si="160"/>
        <v>1.6477272727272726E-2</v>
      </c>
      <c r="AO4883" s="2">
        <v>3.9727582292849034E-2</v>
      </c>
      <c r="AP4883">
        <f t="shared" si="161"/>
        <v>29</v>
      </c>
    </row>
    <row r="4884" spans="1:42" ht="16.5" hidden="1" customHeight="1" x14ac:dyDescent="0.25">
      <c r="A4884" s="5" t="s">
        <v>793</v>
      </c>
      <c r="B4884" s="1" t="s">
        <v>561</v>
      </c>
      <c r="C4884" t="s">
        <v>36</v>
      </c>
      <c r="D4884" t="s">
        <v>43</v>
      </c>
      <c r="E4884" t="s">
        <v>559</v>
      </c>
      <c r="F4884" t="s">
        <v>562</v>
      </c>
      <c r="G4884">
        <v>10</v>
      </c>
      <c r="H4884">
        <v>0</v>
      </c>
      <c r="I4884">
        <v>0</v>
      </c>
      <c r="J4884">
        <v>0</v>
      </c>
      <c r="K4884">
        <v>0</v>
      </c>
      <c r="L4884">
        <v>10</v>
      </c>
      <c r="M4884">
        <v>7</v>
      </c>
      <c r="N4884" s="2">
        <v>3.5919540229885057E-3</v>
      </c>
      <c r="O4884" s="2">
        <v>2.514367816091954E-3</v>
      </c>
      <c r="P4884">
        <v>357</v>
      </c>
      <c r="Q4884" s="2">
        <v>0.11427656850192061</v>
      </c>
      <c r="R4884">
        <v>2784</v>
      </c>
      <c r="S4884">
        <v>3124</v>
      </c>
      <c r="T4884">
        <v>2872</v>
      </c>
      <c r="U4884">
        <v>11</v>
      </c>
      <c r="V4884">
        <v>101</v>
      </c>
      <c r="W4884">
        <v>91</v>
      </c>
      <c r="X4884">
        <v>49</v>
      </c>
      <c r="Y4884">
        <v>322</v>
      </c>
      <c r="Z4884">
        <v>0</v>
      </c>
      <c r="AA4884">
        <v>7</v>
      </c>
      <c r="AB4884">
        <v>5</v>
      </c>
      <c r="AC4884">
        <v>10</v>
      </c>
      <c r="AD4884">
        <v>2560</v>
      </c>
      <c r="AE4884">
        <v>11</v>
      </c>
      <c r="AF4884">
        <v>94</v>
      </c>
      <c r="AG4884">
        <v>86</v>
      </c>
      <c r="AH4884">
        <v>39</v>
      </c>
      <c r="AI4884" s="3">
        <v>3.90625E-3</v>
      </c>
      <c r="AJ4884" s="3">
        <v>0</v>
      </c>
      <c r="AK4884" s="3">
        <v>0</v>
      </c>
      <c r="AL4884" s="3">
        <v>0</v>
      </c>
      <c r="AM4884" s="3">
        <v>0</v>
      </c>
      <c r="AN4884" s="2">
        <f t="shared" si="160"/>
        <v>6.1063218390804593E-3</v>
      </c>
      <c r="AO4884" s="2">
        <v>8.2437275985663083E-2</v>
      </c>
      <c r="AP4884">
        <f t="shared" si="161"/>
        <v>17</v>
      </c>
    </row>
    <row r="4885" spans="1:42" ht="16.5" hidden="1" customHeight="1" x14ac:dyDescent="0.25">
      <c r="A4885" s="5" t="s">
        <v>787</v>
      </c>
      <c r="B4885" s="1" t="s">
        <v>42</v>
      </c>
      <c r="C4885" t="s">
        <v>36</v>
      </c>
      <c r="D4885" t="s">
        <v>43</v>
      </c>
      <c r="E4885" t="s">
        <v>44</v>
      </c>
      <c r="F4885" t="s">
        <v>45</v>
      </c>
      <c r="G4885">
        <v>16</v>
      </c>
      <c r="H4885">
        <v>0</v>
      </c>
      <c r="I4885">
        <v>0</v>
      </c>
      <c r="J4885">
        <v>4</v>
      </c>
      <c r="K4885">
        <v>0</v>
      </c>
      <c r="L4885">
        <v>3</v>
      </c>
      <c r="M4885">
        <v>26</v>
      </c>
      <c r="N4885" s="2">
        <v>9.1435537945748252E-4</v>
      </c>
      <c r="O4885" s="2">
        <v>7.9244132886315145E-3</v>
      </c>
      <c r="P4885">
        <v>226</v>
      </c>
      <c r="Q4885" s="2">
        <v>6.4979873490511791E-2</v>
      </c>
      <c r="R4885">
        <v>3281</v>
      </c>
      <c r="S4885">
        <v>3478</v>
      </c>
      <c r="T4885">
        <v>3019</v>
      </c>
      <c r="U4885">
        <v>23</v>
      </c>
      <c r="V4885">
        <v>93</v>
      </c>
      <c r="W4885">
        <v>42</v>
      </c>
      <c r="X4885">
        <v>301</v>
      </c>
      <c r="Y4885">
        <v>179</v>
      </c>
      <c r="Z4885">
        <v>0</v>
      </c>
      <c r="AA4885">
        <v>3</v>
      </c>
      <c r="AB4885">
        <v>0</v>
      </c>
      <c r="AC4885">
        <v>36</v>
      </c>
      <c r="AD4885">
        <v>2856</v>
      </c>
      <c r="AE4885">
        <v>23</v>
      </c>
      <c r="AF4885">
        <v>90</v>
      </c>
      <c r="AG4885">
        <v>46</v>
      </c>
      <c r="AH4885">
        <v>265</v>
      </c>
      <c r="AI4885" s="3">
        <v>5.6022408963585435E-3</v>
      </c>
      <c r="AJ4885" s="3">
        <v>0</v>
      </c>
      <c r="AK4885" s="3">
        <v>0</v>
      </c>
      <c r="AL4885" s="3">
        <v>8.6956521739130432E-2</v>
      </c>
      <c r="AM4885" s="3">
        <v>0</v>
      </c>
      <c r="AN4885" s="2">
        <f t="shared" si="160"/>
        <v>8.8387686680889976E-3</v>
      </c>
      <c r="AO4885" s="2">
        <v>0.12926829268292683</v>
      </c>
      <c r="AP4885">
        <f t="shared" si="161"/>
        <v>29</v>
      </c>
    </row>
    <row r="4886" spans="1:42" ht="16.5" hidden="1" customHeight="1" x14ac:dyDescent="0.25">
      <c r="A4886" s="5" t="s">
        <v>787</v>
      </c>
      <c r="B4886" s="1" t="s">
        <v>157</v>
      </c>
      <c r="C4886" t="s">
        <v>36</v>
      </c>
      <c r="D4886" t="s">
        <v>43</v>
      </c>
      <c r="E4886" t="s">
        <v>44</v>
      </c>
      <c r="F4886" t="s">
        <v>158</v>
      </c>
      <c r="G4886">
        <v>22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29</v>
      </c>
      <c r="N4886" s="2">
        <v>0</v>
      </c>
      <c r="O4886" s="2">
        <v>5.8186195826645266E-3</v>
      </c>
      <c r="P4886">
        <v>63</v>
      </c>
      <c r="Q4886" s="2">
        <v>1.2554802710243125E-2</v>
      </c>
      <c r="R4886">
        <v>4984</v>
      </c>
      <c r="S4886">
        <v>5018</v>
      </c>
      <c r="T4886">
        <v>4811</v>
      </c>
      <c r="U4886">
        <v>8</v>
      </c>
      <c r="V4886">
        <v>59</v>
      </c>
      <c r="W4886">
        <v>79</v>
      </c>
      <c r="X4886">
        <v>61</v>
      </c>
      <c r="Y4886">
        <v>56</v>
      </c>
      <c r="Z4886">
        <v>0</v>
      </c>
      <c r="AA4886">
        <v>0</v>
      </c>
      <c r="AB4886">
        <v>0</v>
      </c>
      <c r="AC4886">
        <v>0</v>
      </c>
      <c r="AD4886">
        <v>4777</v>
      </c>
      <c r="AE4886">
        <v>8</v>
      </c>
      <c r="AF4886">
        <v>59</v>
      </c>
      <c r="AG4886">
        <v>79</v>
      </c>
      <c r="AH4886">
        <v>61</v>
      </c>
      <c r="AI4886" s="3">
        <v>4.6054008792128951E-3</v>
      </c>
      <c r="AJ4886" s="3">
        <v>0</v>
      </c>
      <c r="AK4886" s="3">
        <v>0</v>
      </c>
      <c r="AL4886" s="3">
        <v>0</v>
      </c>
      <c r="AM4886" s="3">
        <v>0</v>
      </c>
      <c r="AN4886" s="2">
        <f t="shared" si="160"/>
        <v>5.8186195826645266E-3</v>
      </c>
      <c r="AO4886" s="2">
        <v>4.1532905296950244E-2</v>
      </c>
      <c r="AP4886">
        <f t="shared" si="161"/>
        <v>29</v>
      </c>
    </row>
    <row r="4887" spans="1:42" ht="16.5" hidden="1" customHeight="1" x14ac:dyDescent="0.25">
      <c r="A4887" s="5" t="s">
        <v>791</v>
      </c>
      <c r="B4887" s="1" t="s">
        <v>605</v>
      </c>
      <c r="D4887" t="s">
        <v>32</v>
      </c>
      <c r="E4887" t="s">
        <v>253</v>
      </c>
      <c r="F4887" t="s">
        <v>606</v>
      </c>
      <c r="G4887">
        <v>20</v>
      </c>
      <c r="H4887">
        <v>0</v>
      </c>
      <c r="I4887">
        <v>0</v>
      </c>
      <c r="J4887">
        <v>0</v>
      </c>
      <c r="K4887">
        <v>0</v>
      </c>
      <c r="L4887">
        <v>3</v>
      </c>
      <c r="M4887">
        <v>26</v>
      </c>
      <c r="N4887" s="2">
        <v>5.9677740202904314E-4</v>
      </c>
      <c r="O4887" s="2">
        <v>5.1720708175850404E-3</v>
      </c>
      <c r="P4887">
        <v>64</v>
      </c>
      <c r="Q4887" s="2">
        <v>1.2643224022125641E-2</v>
      </c>
      <c r="R4887">
        <v>5027</v>
      </c>
      <c r="S4887">
        <v>5062</v>
      </c>
      <c r="T4887">
        <v>4743</v>
      </c>
      <c r="U4887">
        <v>71</v>
      </c>
      <c r="V4887">
        <v>71</v>
      </c>
      <c r="W4887">
        <v>86</v>
      </c>
      <c r="X4887">
        <v>91</v>
      </c>
      <c r="Y4887">
        <v>53</v>
      </c>
      <c r="Z4887">
        <v>0</v>
      </c>
      <c r="AA4887">
        <v>0</v>
      </c>
      <c r="AB4887">
        <v>0</v>
      </c>
      <c r="AC4887">
        <v>0</v>
      </c>
      <c r="AD4887">
        <v>4710</v>
      </c>
      <c r="AE4887">
        <v>71</v>
      </c>
      <c r="AF4887">
        <v>71</v>
      </c>
      <c r="AG4887">
        <v>86</v>
      </c>
      <c r="AH4887">
        <v>91</v>
      </c>
      <c r="AI4887" s="3">
        <v>4.246284501061571E-3</v>
      </c>
      <c r="AJ4887" s="3">
        <v>0</v>
      </c>
      <c r="AK4887" s="3">
        <v>0</v>
      </c>
      <c r="AL4887" s="3">
        <v>0</v>
      </c>
      <c r="AM4887" s="3">
        <v>0</v>
      </c>
      <c r="AN4887" s="2">
        <f t="shared" si="160"/>
        <v>5.7688482196140839E-3</v>
      </c>
      <c r="AO4887" s="2">
        <v>6.3432093855637306E-2</v>
      </c>
      <c r="AP4887">
        <f t="shared" si="161"/>
        <v>29</v>
      </c>
    </row>
    <row r="4888" spans="1:42" ht="16.5" hidden="1" customHeight="1" x14ac:dyDescent="0.25">
      <c r="A4888" s="4" t="s">
        <v>803</v>
      </c>
      <c r="B4888" s="1" t="s">
        <v>216</v>
      </c>
      <c r="C4888" t="s">
        <v>36</v>
      </c>
      <c r="D4888" t="s">
        <v>43</v>
      </c>
      <c r="E4888" t="s">
        <v>38</v>
      </c>
      <c r="F4888" t="s">
        <v>217</v>
      </c>
      <c r="G4888">
        <v>19</v>
      </c>
      <c r="H4888">
        <v>0</v>
      </c>
      <c r="I4888">
        <v>4</v>
      </c>
      <c r="J4888">
        <v>0</v>
      </c>
      <c r="K4888">
        <v>0</v>
      </c>
      <c r="L4888">
        <v>0</v>
      </c>
      <c r="M4888">
        <v>29</v>
      </c>
      <c r="N4888" s="2">
        <v>0</v>
      </c>
      <c r="O4888" s="2">
        <v>4.4268050679285601E-3</v>
      </c>
      <c r="P4888">
        <v>478</v>
      </c>
      <c r="Q4888" s="2">
        <v>6.8285714285714283E-2</v>
      </c>
      <c r="R4888">
        <v>6551</v>
      </c>
      <c r="S4888">
        <v>7000</v>
      </c>
      <c r="T4888">
        <v>6529</v>
      </c>
      <c r="U4888">
        <v>11</v>
      </c>
      <c r="V4888">
        <v>86</v>
      </c>
      <c r="W4888">
        <v>277</v>
      </c>
      <c r="X4888">
        <v>94</v>
      </c>
      <c r="Y4888">
        <v>388</v>
      </c>
      <c r="Z4888">
        <v>0</v>
      </c>
      <c r="AA4888">
        <v>21</v>
      </c>
      <c r="AB4888">
        <v>29</v>
      </c>
      <c r="AC4888">
        <v>12</v>
      </c>
      <c r="AD4888">
        <v>6160</v>
      </c>
      <c r="AE4888">
        <v>11</v>
      </c>
      <c r="AF4888">
        <v>69</v>
      </c>
      <c r="AG4888">
        <v>248</v>
      </c>
      <c r="AH4888">
        <v>82</v>
      </c>
      <c r="AI4888" s="3">
        <v>3.0844155844155846E-3</v>
      </c>
      <c r="AJ4888" s="3">
        <v>0</v>
      </c>
      <c r="AK4888" s="3">
        <v>5.7971014492753624E-2</v>
      </c>
      <c r="AL4888" s="3">
        <v>0</v>
      </c>
      <c r="AM4888" s="3">
        <v>0</v>
      </c>
      <c r="AN4888" s="2">
        <f t="shared" si="160"/>
        <v>4.4268050679285601E-3</v>
      </c>
      <c r="AO4888" s="2">
        <v>6.2404870624048703E-2</v>
      </c>
      <c r="AP4888">
        <f t="shared" si="161"/>
        <v>29</v>
      </c>
    </row>
    <row r="4889" spans="1:42" ht="16.5" hidden="1" customHeight="1" x14ac:dyDescent="0.25">
      <c r="A4889" s="5" t="s">
        <v>790</v>
      </c>
      <c r="B4889" s="1" t="s">
        <v>538</v>
      </c>
      <c r="D4889" t="s">
        <v>32</v>
      </c>
      <c r="E4889" t="s">
        <v>539</v>
      </c>
      <c r="F4889" t="s">
        <v>540</v>
      </c>
      <c r="G4889">
        <v>25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28</v>
      </c>
      <c r="N4889" s="2">
        <v>0</v>
      </c>
      <c r="O4889" s="2">
        <v>0.16568047337278108</v>
      </c>
      <c r="P4889">
        <v>12</v>
      </c>
      <c r="Q4889" s="2">
        <v>7.8431372549019607E-2</v>
      </c>
      <c r="R4889">
        <v>169</v>
      </c>
      <c r="S4889">
        <v>153</v>
      </c>
      <c r="T4889">
        <v>92</v>
      </c>
      <c r="U4889">
        <v>57</v>
      </c>
      <c r="V4889">
        <v>1</v>
      </c>
      <c r="W4889">
        <v>1</v>
      </c>
      <c r="X4889">
        <v>2</v>
      </c>
      <c r="Y4889">
        <v>10</v>
      </c>
      <c r="Z4889">
        <v>0</v>
      </c>
      <c r="AA4889">
        <v>0</v>
      </c>
      <c r="AB4889">
        <v>0</v>
      </c>
      <c r="AC4889">
        <v>0</v>
      </c>
      <c r="AD4889">
        <v>107</v>
      </c>
      <c r="AE4889">
        <v>57</v>
      </c>
      <c r="AF4889">
        <v>1</v>
      </c>
      <c r="AG4889">
        <v>1</v>
      </c>
      <c r="AH4889">
        <v>2</v>
      </c>
      <c r="AI4889" s="3">
        <v>0.23364485981308411</v>
      </c>
      <c r="AJ4889" s="3">
        <v>0</v>
      </c>
      <c r="AK4889" s="3">
        <v>0</v>
      </c>
      <c r="AL4889" s="3">
        <v>0</v>
      </c>
      <c r="AM4889" s="3">
        <v>0</v>
      </c>
      <c r="AN4889" s="2">
        <f t="shared" si="160"/>
        <v>0.16568047337278108</v>
      </c>
      <c r="AO4889" s="2">
        <v>0.36309523809523808</v>
      </c>
      <c r="AP4889">
        <f t="shared" si="161"/>
        <v>28</v>
      </c>
    </row>
    <row r="4890" spans="1:42" ht="16.5" hidden="1" customHeight="1" x14ac:dyDescent="0.25">
      <c r="A4890" s="5" t="s">
        <v>790</v>
      </c>
      <c r="B4890" s="1" t="s">
        <v>302</v>
      </c>
      <c r="D4890" t="s">
        <v>32</v>
      </c>
      <c r="E4890" t="s">
        <v>300</v>
      </c>
      <c r="F4890" t="s">
        <v>303</v>
      </c>
      <c r="G4890">
        <v>27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28</v>
      </c>
      <c r="N4890" s="2">
        <v>0</v>
      </c>
      <c r="O4890" s="2">
        <v>0.15819209039548024</v>
      </c>
      <c r="P4890">
        <v>18</v>
      </c>
      <c r="Q4890" s="2">
        <v>0.10778443113772455</v>
      </c>
      <c r="R4890">
        <v>177</v>
      </c>
      <c r="S4890">
        <v>167</v>
      </c>
      <c r="T4890">
        <v>167</v>
      </c>
      <c r="U4890">
        <v>0</v>
      </c>
      <c r="V4890">
        <v>0</v>
      </c>
      <c r="W4890">
        <v>0</v>
      </c>
      <c r="X4890">
        <v>0</v>
      </c>
      <c r="Y4890">
        <v>17</v>
      </c>
      <c r="Z4890">
        <v>0</v>
      </c>
      <c r="AA4890">
        <v>0</v>
      </c>
      <c r="AB4890">
        <v>0</v>
      </c>
      <c r="AC4890">
        <v>0</v>
      </c>
      <c r="AD4890">
        <v>177</v>
      </c>
      <c r="AE4890">
        <v>0</v>
      </c>
      <c r="AF4890">
        <v>0</v>
      </c>
      <c r="AG4890">
        <v>0</v>
      </c>
      <c r="AH4890">
        <v>0</v>
      </c>
      <c r="AI4890" s="3">
        <v>0.15254237288135594</v>
      </c>
      <c r="AJ4890" s="3">
        <v>0</v>
      </c>
      <c r="AK4890" s="3">
        <v>0</v>
      </c>
      <c r="AL4890" s="3">
        <v>0</v>
      </c>
      <c r="AM4890" s="3">
        <v>0</v>
      </c>
      <c r="AN4890" s="2">
        <f t="shared" ref="AN4890:AN4953" si="162">N4890+O4890</f>
        <v>0.15819209039548024</v>
      </c>
      <c r="AO4890" s="2">
        <v>0</v>
      </c>
      <c r="AP4890">
        <f t="shared" ref="AP4890:AP4953" si="163">L4890+M4890</f>
        <v>28</v>
      </c>
    </row>
    <row r="4891" spans="1:42" ht="16.5" hidden="1" customHeight="1" x14ac:dyDescent="0.25">
      <c r="A4891" s="5" t="s">
        <v>793</v>
      </c>
      <c r="B4891" s="1" t="s">
        <v>205</v>
      </c>
      <c r="D4891" t="s">
        <v>32</v>
      </c>
      <c r="E4891" t="s">
        <v>206</v>
      </c>
      <c r="F4891" t="s">
        <v>207</v>
      </c>
      <c r="G4891">
        <v>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28</v>
      </c>
      <c r="N4891" s="2">
        <v>0</v>
      </c>
      <c r="O4891" s="2">
        <v>0.13084112149532709</v>
      </c>
      <c r="P4891">
        <v>75</v>
      </c>
      <c r="Q4891" s="2">
        <v>0.28735632183908044</v>
      </c>
      <c r="R4891">
        <v>214</v>
      </c>
      <c r="S4891">
        <v>261</v>
      </c>
      <c r="T4891">
        <v>254</v>
      </c>
      <c r="U4891">
        <v>1</v>
      </c>
      <c r="V4891">
        <v>4</v>
      </c>
      <c r="W4891">
        <v>0</v>
      </c>
      <c r="X4891">
        <v>2</v>
      </c>
      <c r="Y4891">
        <v>72</v>
      </c>
      <c r="Z4891">
        <v>0</v>
      </c>
      <c r="AA4891">
        <v>0</v>
      </c>
      <c r="AB4891">
        <v>0</v>
      </c>
      <c r="AC4891">
        <v>0</v>
      </c>
      <c r="AD4891">
        <v>202</v>
      </c>
      <c r="AE4891">
        <v>1</v>
      </c>
      <c r="AF4891">
        <v>4</v>
      </c>
      <c r="AG4891">
        <v>0</v>
      </c>
      <c r="AH4891">
        <v>2</v>
      </c>
      <c r="AI4891" s="3">
        <v>9.9009900990099015E-2</v>
      </c>
      <c r="AJ4891" s="3">
        <v>0</v>
      </c>
      <c r="AK4891" s="3">
        <v>0</v>
      </c>
      <c r="AL4891" s="3">
        <v>0</v>
      </c>
      <c r="AM4891" s="3">
        <v>0</v>
      </c>
      <c r="AN4891" s="2">
        <f t="shared" si="162"/>
        <v>0.13084112149532709</v>
      </c>
      <c r="AO4891" s="2">
        <v>3.3492822966507178E-2</v>
      </c>
      <c r="AP4891">
        <f t="shared" si="163"/>
        <v>28</v>
      </c>
    </row>
    <row r="4892" spans="1:42" ht="16.5" hidden="1" customHeight="1" x14ac:dyDescent="0.25">
      <c r="A4892" s="5" t="s">
        <v>789</v>
      </c>
      <c r="B4892" s="1" t="s">
        <v>455</v>
      </c>
      <c r="D4892" t="s">
        <v>32</v>
      </c>
      <c r="E4892" t="s">
        <v>456</v>
      </c>
      <c r="F4892" t="s">
        <v>457</v>
      </c>
      <c r="G4892">
        <v>26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28</v>
      </c>
      <c r="N4892" s="2">
        <v>0</v>
      </c>
      <c r="O4892" s="2">
        <v>0.13023255813953488</v>
      </c>
      <c r="P4892">
        <v>35</v>
      </c>
      <c r="Q4892" s="2">
        <v>0.15765765765765766</v>
      </c>
      <c r="R4892">
        <v>215</v>
      </c>
      <c r="S4892">
        <v>222</v>
      </c>
      <c r="T4892">
        <v>215</v>
      </c>
      <c r="U4892">
        <v>0</v>
      </c>
      <c r="V4892">
        <v>5</v>
      </c>
      <c r="W4892">
        <v>0</v>
      </c>
      <c r="X4892">
        <v>2</v>
      </c>
      <c r="Y4892">
        <v>35</v>
      </c>
      <c r="Z4892">
        <v>0</v>
      </c>
      <c r="AA4892">
        <v>0</v>
      </c>
      <c r="AB4892">
        <v>0</v>
      </c>
      <c r="AC4892">
        <v>0</v>
      </c>
      <c r="AD4892">
        <v>206</v>
      </c>
      <c r="AE4892">
        <v>0</v>
      </c>
      <c r="AF4892">
        <v>5</v>
      </c>
      <c r="AG4892">
        <v>0</v>
      </c>
      <c r="AH4892">
        <v>2</v>
      </c>
      <c r="AI4892" s="3">
        <v>0.12621359223300971</v>
      </c>
      <c r="AJ4892" s="3">
        <v>0</v>
      </c>
      <c r="AK4892" s="3">
        <v>0</v>
      </c>
      <c r="AL4892" s="3">
        <v>0</v>
      </c>
      <c r="AM4892" s="3">
        <v>0</v>
      </c>
      <c r="AN4892" s="2">
        <f t="shared" si="162"/>
        <v>0.13023255813953488</v>
      </c>
      <c r="AO4892" s="2">
        <v>3.2863849765258218E-2</v>
      </c>
      <c r="AP4892">
        <f t="shared" si="163"/>
        <v>28</v>
      </c>
    </row>
    <row r="4893" spans="1:42" ht="16.5" hidden="1" customHeight="1" x14ac:dyDescent="0.25">
      <c r="A4893" s="5" t="s">
        <v>790</v>
      </c>
      <c r="B4893" s="1" t="s">
        <v>455</v>
      </c>
      <c r="D4893" t="s">
        <v>32</v>
      </c>
      <c r="E4893" t="s">
        <v>456</v>
      </c>
      <c r="F4893" t="s">
        <v>457</v>
      </c>
      <c r="G4893">
        <v>25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28</v>
      </c>
      <c r="N4893" s="2">
        <v>0</v>
      </c>
      <c r="O4893" s="2">
        <v>0.12727272727272726</v>
      </c>
      <c r="P4893">
        <v>27</v>
      </c>
      <c r="Q4893" s="2">
        <v>0.12328767123287671</v>
      </c>
      <c r="R4893">
        <v>220</v>
      </c>
      <c r="S4893">
        <v>219</v>
      </c>
      <c r="T4893">
        <v>211</v>
      </c>
      <c r="U4893">
        <v>0</v>
      </c>
      <c r="V4893">
        <v>7</v>
      </c>
      <c r="W4893">
        <v>0</v>
      </c>
      <c r="X4893">
        <v>1</v>
      </c>
      <c r="Y4893">
        <v>27</v>
      </c>
      <c r="Z4893">
        <v>0</v>
      </c>
      <c r="AA4893">
        <v>0</v>
      </c>
      <c r="AB4893">
        <v>0</v>
      </c>
      <c r="AC4893">
        <v>0</v>
      </c>
      <c r="AD4893">
        <v>209</v>
      </c>
      <c r="AE4893">
        <v>0</v>
      </c>
      <c r="AF4893">
        <v>7</v>
      </c>
      <c r="AG4893">
        <v>0</v>
      </c>
      <c r="AH4893">
        <v>1</v>
      </c>
      <c r="AI4893" s="3">
        <v>0.11961722488038277</v>
      </c>
      <c r="AJ4893" s="3">
        <v>0</v>
      </c>
      <c r="AK4893" s="3">
        <v>0</v>
      </c>
      <c r="AL4893" s="3">
        <v>0</v>
      </c>
      <c r="AM4893" s="3">
        <v>0</v>
      </c>
      <c r="AN4893" s="2">
        <f t="shared" si="162"/>
        <v>0.12727272727272726</v>
      </c>
      <c r="AO4893" s="2">
        <v>3.6866359447004608E-2</v>
      </c>
      <c r="AP4893">
        <f t="shared" si="163"/>
        <v>28</v>
      </c>
    </row>
    <row r="4894" spans="1:42" ht="16.5" hidden="1" customHeight="1" x14ac:dyDescent="0.25">
      <c r="A4894" s="4" t="s">
        <v>798</v>
      </c>
      <c r="B4894" s="1" t="s">
        <v>71</v>
      </c>
      <c r="D4894" t="s">
        <v>32</v>
      </c>
      <c r="E4894" t="s">
        <v>67</v>
      </c>
      <c r="F4894" t="s">
        <v>72</v>
      </c>
      <c r="G4894">
        <v>19</v>
      </c>
      <c r="H4894">
        <v>4</v>
      </c>
      <c r="I4894">
        <v>3</v>
      </c>
      <c r="J4894">
        <v>0</v>
      </c>
      <c r="K4894">
        <v>0</v>
      </c>
      <c r="L4894">
        <v>0</v>
      </c>
      <c r="M4894">
        <v>28</v>
      </c>
      <c r="N4894" s="2">
        <v>0</v>
      </c>
      <c r="O4894" s="2">
        <v>0.11666666666666667</v>
      </c>
      <c r="P4894">
        <v>42</v>
      </c>
      <c r="Q4894" s="2">
        <v>0.16535433070866143</v>
      </c>
      <c r="R4894">
        <v>240</v>
      </c>
      <c r="S4894">
        <v>254</v>
      </c>
      <c r="T4894">
        <v>129</v>
      </c>
      <c r="U4894">
        <v>123</v>
      </c>
      <c r="V4894">
        <v>0</v>
      </c>
      <c r="W4894">
        <v>0</v>
      </c>
      <c r="X4894">
        <v>2</v>
      </c>
      <c r="Y4894">
        <v>0</v>
      </c>
      <c r="Z4894">
        <v>42</v>
      </c>
      <c r="AA4894">
        <v>0</v>
      </c>
      <c r="AB4894">
        <v>0</v>
      </c>
      <c r="AC4894">
        <v>0</v>
      </c>
      <c r="AD4894">
        <v>148</v>
      </c>
      <c r="AE4894">
        <v>85</v>
      </c>
      <c r="AF4894">
        <v>3</v>
      </c>
      <c r="AG4894">
        <v>0</v>
      </c>
      <c r="AH4894">
        <v>2</v>
      </c>
      <c r="AI4894" s="3">
        <v>0.12837837837837837</v>
      </c>
      <c r="AJ4894" s="3">
        <v>4.7058823529411764E-2</v>
      </c>
      <c r="AK4894" s="3">
        <v>1</v>
      </c>
      <c r="AL4894" s="3">
        <v>0</v>
      </c>
      <c r="AM4894" s="3">
        <v>0</v>
      </c>
      <c r="AN4894" s="2">
        <f t="shared" si="162"/>
        <v>0.11666666666666667</v>
      </c>
      <c r="AO4894" s="2">
        <v>0.37815126050420167</v>
      </c>
      <c r="AP4894">
        <f t="shared" si="163"/>
        <v>28</v>
      </c>
    </row>
    <row r="4895" spans="1:42" ht="16.5" hidden="1" customHeight="1" x14ac:dyDescent="0.25">
      <c r="A4895" s="4" t="s">
        <v>797</v>
      </c>
      <c r="B4895" s="1" t="s">
        <v>71</v>
      </c>
      <c r="D4895" t="s">
        <v>32</v>
      </c>
      <c r="E4895" t="s">
        <v>67</v>
      </c>
      <c r="F4895" t="s">
        <v>72</v>
      </c>
      <c r="G4895">
        <v>21</v>
      </c>
      <c r="H4895">
        <v>3</v>
      </c>
      <c r="I4895">
        <v>0</v>
      </c>
      <c r="J4895">
        <v>0</v>
      </c>
      <c r="K4895">
        <v>0</v>
      </c>
      <c r="L4895">
        <v>0</v>
      </c>
      <c r="M4895">
        <v>28</v>
      </c>
      <c r="N4895" s="2">
        <v>0</v>
      </c>
      <c r="O4895" s="2">
        <v>0.10852713178294573</v>
      </c>
      <c r="P4895">
        <v>35</v>
      </c>
      <c r="Q4895" s="2">
        <v>0.13207547169811321</v>
      </c>
      <c r="R4895">
        <v>258</v>
      </c>
      <c r="S4895">
        <v>265</v>
      </c>
      <c r="T4895">
        <v>141</v>
      </c>
      <c r="U4895">
        <v>122</v>
      </c>
      <c r="V4895">
        <v>1</v>
      </c>
      <c r="W4895">
        <v>0</v>
      </c>
      <c r="X4895">
        <v>1</v>
      </c>
      <c r="Y4895">
        <v>0</v>
      </c>
      <c r="Z4895">
        <v>35</v>
      </c>
      <c r="AA4895">
        <v>0</v>
      </c>
      <c r="AB4895">
        <v>0</v>
      </c>
      <c r="AC4895">
        <v>0</v>
      </c>
      <c r="AD4895">
        <v>162</v>
      </c>
      <c r="AE4895">
        <v>90</v>
      </c>
      <c r="AF4895">
        <v>1</v>
      </c>
      <c r="AG4895">
        <v>0</v>
      </c>
      <c r="AH4895">
        <v>1</v>
      </c>
      <c r="AI4895" s="3">
        <v>0.12962962962962962</v>
      </c>
      <c r="AJ4895" s="3">
        <v>3.3333333333333333E-2</v>
      </c>
      <c r="AK4895" s="3">
        <v>0</v>
      </c>
      <c r="AL4895" s="3">
        <v>0</v>
      </c>
      <c r="AM4895" s="3">
        <v>0</v>
      </c>
      <c r="AN4895" s="2">
        <f t="shared" si="162"/>
        <v>0.10852713178294573</v>
      </c>
      <c r="AO4895" s="2">
        <v>0.36220472440944884</v>
      </c>
      <c r="AP4895">
        <f t="shared" si="163"/>
        <v>28</v>
      </c>
    </row>
    <row r="4896" spans="1:42" ht="16.5" hidden="1" customHeight="1" x14ac:dyDescent="0.25">
      <c r="A4896" s="5" t="s">
        <v>794</v>
      </c>
      <c r="B4896" s="1" t="s">
        <v>283</v>
      </c>
      <c r="D4896" t="s">
        <v>32</v>
      </c>
      <c r="E4896" t="s">
        <v>281</v>
      </c>
      <c r="F4896" t="s">
        <v>284</v>
      </c>
      <c r="G4896">
        <v>28</v>
      </c>
      <c r="H4896">
        <v>0</v>
      </c>
      <c r="I4896">
        <v>0</v>
      </c>
      <c r="J4896">
        <v>0</v>
      </c>
      <c r="K4896">
        <v>0</v>
      </c>
      <c r="L4896">
        <v>4</v>
      </c>
      <c r="M4896">
        <v>24</v>
      </c>
      <c r="N4896" s="2">
        <v>1.4035087719298246E-2</v>
      </c>
      <c r="O4896" s="2">
        <v>8.4210526315789472E-2</v>
      </c>
      <c r="P4896">
        <v>90</v>
      </c>
      <c r="Q4896" s="2">
        <v>0.25936599423631124</v>
      </c>
      <c r="R4896">
        <v>285</v>
      </c>
      <c r="S4896">
        <v>347</v>
      </c>
      <c r="T4896">
        <v>337</v>
      </c>
      <c r="U4896">
        <v>8</v>
      </c>
      <c r="V4896">
        <v>0</v>
      </c>
      <c r="W4896">
        <v>0</v>
      </c>
      <c r="X4896">
        <v>2</v>
      </c>
      <c r="Y4896">
        <v>86</v>
      </c>
      <c r="Z4896">
        <v>3</v>
      </c>
      <c r="AA4896">
        <v>0</v>
      </c>
      <c r="AB4896">
        <v>0</v>
      </c>
      <c r="AC4896">
        <v>0</v>
      </c>
      <c r="AD4896">
        <v>279</v>
      </c>
      <c r="AE4896">
        <v>5</v>
      </c>
      <c r="AF4896">
        <v>0</v>
      </c>
      <c r="AG4896">
        <v>0</v>
      </c>
      <c r="AH4896">
        <v>2</v>
      </c>
      <c r="AI4896" s="3">
        <v>0.1003584229390681</v>
      </c>
      <c r="AJ4896" s="3">
        <v>0</v>
      </c>
      <c r="AK4896" s="3">
        <v>0</v>
      </c>
      <c r="AL4896" s="3">
        <v>0</v>
      </c>
      <c r="AM4896" s="3">
        <v>0</v>
      </c>
      <c r="AN4896" s="2">
        <f t="shared" si="162"/>
        <v>9.8245614035087719E-2</v>
      </c>
      <c r="AO4896" s="2">
        <v>2.4475524475524476E-2</v>
      </c>
      <c r="AP4896">
        <f t="shared" si="163"/>
        <v>28</v>
      </c>
    </row>
    <row r="4897" spans="1:42" ht="16.5" hidden="1" customHeight="1" x14ac:dyDescent="0.25">
      <c r="A4897" s="4">
        <v>2011</v>
      </c>
      <c r="B4897" t="s">
        <v>650</v>
      </c>
      <c r="D4897" t="s">
        <v>32</v>
      </c>
      <c r="E4897" t="s">
        <v>278</v>
      </c>
      <c r="F4897" t="s">
        <v>651</v>
      </c>
      <c r="G4897">
        <v>27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28</v>
      </c>
      <c r="N4897" s="2">
        <v>0</v>
      </c>
      <c r="O4897" s="2">
        <v>8.615384615384615E-2</v>
      </c>
      <c r="P4897">
        <v>15</v>
      </c>
      <c r="Q4897" s="2">
        <v>4.807692307692308E-2</v>
      </c>
      <c r="R4897">
        <v>325</v>
      </c>
      <c r="S4897">
        <v>312</v>
      </c>
      <c r="T4897">
        <v>285</v>
      </c>
      <c r="U4897">
        <v>4</v>
      </c>
      <c r="V4897">
        <v>1</v>
      </c>
      <c r="W4897">
        <v>8</v>
      </c>
      <c r="X4897">
        <v>14</v>
      </c>
      <c r="Y4897">
        <v>15</v>
      </c>
      <c r="Z4897">
        <v>0</v>
      </c>
      <c r="AA4897">
        <v>0</v>
      </c>
      <c r="AB4897">
        <v>0</v>
      </c>
      <c r="AC4897">
        <v>0</v>
      </c>
      <c r="AD4897">
        <v>297</v>
      </c>
      <c r="AE4897">
        <v>4</v>
      </c>
      <c r="AF4897">
        <v>1</v>
      </c>
      <c r="AG4897">
        <v>8</v>
      </c>
      <c r="AH4897">
        <v>14</v>
      </c>
      <c r="AI4897" s="3">
        <v>9.0909090909090912E-2</v>
      </c>
      <c r="AJ4897" s="3">
        <v>0</v>
      </c>
      <c r="AK4897" s="3">
        <v>0</v>
      </c>
      <c r="AL4897" s="3">
        <v>0</v>
      </c>
      <c r="AM4897" s="3">
        <v>0</v>
      </c>
      <c r="AN4897" s="2">
        <f t="shared" si="162"/>
        <v>8.615384615384615E-2</v>
      </c>
      <c r="AO4897" s="2">
        <v>8.3333333333333329E-2</v>
      </c>
      <c r="AP4897">
        <f t="shared" si="163"/>
        <v>28</v>
      </c>
    </row>
    <row r="4898" spans="1:42" ht="16.5" hidden="1" customHeight="1" x14ac:dyDescent="0.25">
      <c r="A4898" s="4" t="s">
        <v>799</v>
      </c>
      <c r="B4898" t="s">
        <v>722</v>
      </c>
      <c r="D4898" t="s">
        <v>32</v>
      </c>
      <c r="E4898" t="s">
        <v>322</v>
      </c>
      <c r="F4898" t="s">
        <v>723</v>
      </c>
      <c r="G4898">
        <v>18</v>
      </c>
      <c r="H4898">
        <v>0</v>
      </c>
      <c r="I4898">
        <v>0</v>
      </c>
      <c r="J4898">
        <v>0</v>
      </c>
      <c r="K4898">
        <v>3</v>
      </c>
      <c r="L4898">
        <v>0</v>
      </c>
      <c r="M4898">
        <v>28</v>
      </c>
      <c r="N4898" s="2">
        <v>0</v>
      </c>
      <c r="O4898" s="2">
        <v>8.4337349397590355E-2</v>
      </c>
      <c r="P4898">
        <v>26</v>
      </c>
      <c r="Q4898" s="2">
        <v>7.8787878787878782E-2</v>
      </c>
      <c r="R4898">
        <v>332</v>
      </c>
      <c r="S4898">
        <v>330</v>
      </c>
      <c r="T4898">
        <v>289</v>
      </c>
      <c r="U4898">
        <v>2</v>
      </c>
      <c r="V4898">
        <v>5</v>
      </c>
      <c r="W4898">
        <v>1</v>
      </c>
      <c r="X4898">
        <v>33</v>
      </c>
      <c r="Y4898">
        <v>22</v>
      </c>
      <c r="Z4898">
        <v>0</v>
      </c>
      <c r="AA4898">
        <v>3</v>
      </c>
      <c r="AB4898">
        <v>0</v>
      </c>
      <c r="AC4898">
        <v>0</v>
      </c>
      <c r="AD4898">
        <v>285</v>
      </c>
      <c r="AE4898">
        <v>2</v>
      </c>
      <c r="AF4898">
        <v>2</v>
      </c>
      <c r="AG4898">
        <v>1</v>
      </c>
      <c r="AH4898">
        <v>36</v>
      </c>
      <c r="AI4898" s="3">
        <v>6.3157894736842107E-2</v>
      </c>
      <c r="AJ4898" s="3">
        <v>0</v>
      </c>
      <c r="AK4898" s="3">
        <v>0</v>
      </c>
      <c r="AL4898" s="3">
        <v>0</v>
      </c>
      <c r="AM4898" s="3">
        <v>8.3333333333333329E-2</v>
      </c>
      <c r="AN4898" s="2">
        <f t="shared" si="162"/>
        <v>8.4337349397590355E-2</v>
      </c>
      <c r="AO4898" s="2">
        <v>0.12576687116564417</v>
      </c>
      <c r="AP4898">
        <f t="shared" si="163"/>
        <v>28</v>
      </c>
    </row>
    <row r="4899" spans="1:42" ht="16.5" hidden="1" customHeight="1" x14ac:dyDescent="0.25">
      <c r="A4899" s="5" t="s">
        <v>789</v>
      </c>
      <c r="B4899" s="1" t="s">
        <v>105</v>
      </c>
      <c r="D4899" t="s">
        <v>32</v>
      </c>
      <c r="E4899" t="s">
        <v>95</v>
      </c>
      <c r="F4899" t="s">
        <v>106</v>
      </c>
      <c r="G4899">
        <v>24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28</v>
      </c>
      <c r="N4899" s="2">
        <v>0</v>
      </c>
      <c r="O4899" s="2">
        <v>8.3086053412462904E-2</v>
      </c>
      <c r="P4899">
        <v>61</v>
      </c>
      <c r="Q4899" s="2">
        <v>0.16486486486486487</v>
      </c>
      <c r="R4899">
        <v>337</v>
      </c>
      <c r="S4899">
        <v>370</v>
      </c>
      <c r="T4899">
        <v>359</v>
      </c>
      <c r="U4899">
        <v>6</v>
      </c>
      <c r="V4899">
        <v>2</v>
      </c>
      <c r="W4899">
        <v>3</v>
      </c>
      <c r="X4899">
        <v>0</v>
      </c>
      <c r="Y4899">
        <v>58</v>
      </c>
      <c r="Z4899">
        <v>0</v>
      </c>
      <c r="AA4899">
        <v>0</v>
      </c>
      <c r="AB4899">
        <v>0</v>
      </c>
      <c r="AC4899">
        <v>0</v>
      </c>
      <c r="AD4899">
        <v>325</v>
      </c>
      <c r="AE4899">
        <v>6</v>
      </c>
      <c r="AF4899">
        <v>2</v>
      </c>
      <c r="AG4899">
        <v>3</v>
      </c>
      <c r="AH4899">
        <v>0</v>
      </c>
      <c r="AI4899" s="3">
        <v>7.3846153846153853E-2</v>
      </c>
      <c r="AJ4899" s="3">
        <v>0</v>
      </c>
      <c r="AK4899" s="3">
        <v>0</v>
      </c>
      <c r="AL4899" s="3">
        <v>0</v>
      </c>
      <c r="AM4899" s="3">
        <v>0</v>
      </c>
      <c r="AN4899" s="2">
        <f t="shared" si="162"/>
        <v>8.3086053412462904E-2</v>
      </c>
      <c r="AO4899" s="2">
        <v>3.273809523809524E-2</v>
      </c>
      <c r="AP4899">
        <f t="shared" si="163"/>
        <v>28</v>
      </c>
    </row>
    <row r="4900" spans="1:42" ht="16.5" hidden="1" customHeight="1" x14ac:dyDescent="0.25">
      <c r="A4900" s="5" t="s">
        <v>792</v>
      </c>
      <c r="B4900" s="1" t="s">
        <v>360</v>
      </c>
      <c r="D4900" t="s">
        <v>32</v>
      </c>
      <c r="E4900" t="s">
        <v>354</v>
      </c>
      <c r="F4900" t="s">
        <v>361</v>
      </c>
      <c r="G4900">
        <v>24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28</v>
      </c>
      <c r="N4900" s="2">
        <v>0</v>
      </c>
      <c r="O4900" s="2">
        <v>8.1632653061224483E-2</v>
      </c>
      <c r="P4900">
        <v>4</v>
      </c>
      <c r="Q4900" s="2">
        <v>1.2539184952978056E-2</v>
      </c>
      <c r="R4900">
        <v>343</v>
      </c>
      <c r="S4900">
        <v>319</v>
      </c>
      <c r="T4900">
        <v>315</v>
      </c>
      <c r="U4900">
        <v>0</v>
      </c>
      <c r="V4900">
        <v>1</v>
      </c>
      <c r="W4900">
        <v>1</v>
      </c>
      <c r="X4900">
        <v>2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339</v>
      </c>
      <c r="AE4900">
        <v>0</v>
      </c>
      <c r="AF4900">
        <v>1</v>
      </c>
      <c r="AG4900">
        <v>1</v>
      </c>
      <c r="AH4900">
        <v>2</v>
      </c>
      <c r="AI4900" s="3">
        <v>7.0796460176991149E-2</v>
      </c>
      <c r="AJ4900" s="3">
        <v>0</v>
      </c>
      <c r="AK4900" s="3">
        <v>0</v>
      </c>
      <c r="AL4900" s="3">
        <v>0</v>
      </c>
      <c r="AM4900" s="3">
        <v>0</v>
      </c>
      <c r="AN4900" s="2">
        <f t="shared" si="162"/>
        <v>8.1632653061224483E-2</v>
      </c>
      <c r="AO4900" s="2">
        <v>1.1661807580174927E-2</v>
      </c>
      <c r="AP4900">
        <f t="shared" si="163"/>
        <v>28</v>
      </c>
    </row>
    <row r="4901" spans="1:42" ht="16.5" hidden="1" customHeight="1" x14ac:dyDescent="0.25">
      <c r="A4901" s="5" t="s">
        <v>792</v>
      </c>
      <c r="B4901" s="1" t="s">
        <v>241</v>
      </c>
      <c r="D4901" t="s">
        <v>32</v>
      </c>
      <c r="E4901" t="s">
        <v>239</v>
      </c>
      <c r="F4901" t="s">
        <v>242</v>
      </c>
      <c r="G4901">
        <v>25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28</v>
      </c>
      <c r="N4901" s="2">
        <v>0</v>
      </c>
      <c r="O4901" s="2">
        <v>7.9545454545454544E-2</v>
      </c>
      <c r="P4901">
        <v>21</v>
      </c>
      <c r="Q4901" s="2">
        <v>6.0869565217391307E-2</v>
      </c>
      <c r="R4901">
        <v>352</v>
      </c>
      <c r="S4901">
        <v>345</v>
      </c>
      <c r="T4901">
        <v>344</v>
      </c>
      <c r="U4901">
        <v>1</v>
      </c>
      <c r="V4901">
        <v>0</v>
      </c>
      <c r="W4901">
        <v>0</v>
      </c>
      <c r="X4901">
        <v>0</v>
      </c>
      <c r="Y4901">
        <v>20</v>
      </c>
      <c r="Z4901">
        <v>0</v>
      </c>
      <c r="AA4901">
        <v>0</v>
      </c>
      <c r="AB4901">
        <v>0</v>
      </c>
      <c r="AC4901">
        <v>0</v>
      </c>
      <c r="AD4901">
        <v>349</v>
      </c>
      <c r="AE4901">
        <v>1</v>
      </c>
      <c r="AF4901">
        <v>0</v>
      </c>
      <c r="AG4901">
        <v>0</v>
      </c>
      <c r="AH4901">
        <v>0</v>
      </c>
      <c r="AI4901" s="3">
        <v>7.1633237822349566E-2</v>
      </c>
      <c r="AJ4901" s="3">
        <v>0</v>
      </c>
      <c r="AK4901" s="3">
        <v>0</v>
      </c>
      <c r="AL4901" s="3">
        <v>0</v>
      </c>
      <c r="AM4901" s="3">
        <v>0</v>
      </c>
      <c r="AN4901" s="2">
        <f t="shared" si="162"/>
        <v>7.9545454545454544E-2</v>
      </c>
      <c r="AO4901" s="2">
        <v>2.8571428571428571E-3</v>
      </c>
      <c r="AP4901">
        <f t="shared" si="163"/>
        <v>28</v>
      </c>
    </row>
    <row r="4902" spans="1:42" ht="16.5" hidden="1" customHeight="1" x14ac:dyDescent="0.25">
      <c r="A4902" s="5" t="s">
        <v>795</v>
      </c>
      <c r="B4902" s="1" t="s">
        <v>356</v>
      </c>
      <c r="D4902" t="s">
        <v>32</v>
      </c>
      <c r="E4902" t="s">
        <v>354</v>
      </c>
      <c r="F4902" t="s">
        <v>357</v>
      </c>
      <c r="G4902">
        <v>25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28</v>
      </c>
      <c r="N4902" s="2">
        <v>0</v>
      </c>
      <c r="O4902" s="2">
        <v>7.8651685393258425E-2</v>
      </c>
      <c r="P4902">
        <v>49</v>
      </c>
      <c r="Q4902" s="2">
        <v>0.129973474801061</v>
      </c>
      <c r="R4902">
        <v>356</v>
      </c>
      <c r="S4902">
        <v>377</v>
      </c>
      <c r="T4902">
        <v>353</v>
      </c>
      <c r="U4902">
        <v>0</v>
      </c>
      <c r="V4902">
        <v>11</v>
      </c>
      <c r="W4902">
        <v>6</v>
      </c>
      <c r="X4902">
        <v>7</v>
      </c>
      <c r="Y4902">
        <v>48</v>
      </c>
      <c r="Z4902">
        <v>0</v>
      </c>
      <c r="AA4902">
        <v>0</v>
      </c>
      <c r="AB4902">
        <v>0</v>
      </c>
      <c r="AC4902">
        <v>0</v>
      </c>
      <c r="AD4902">
        <v>330</v>
      </c>
      <c r="AE4902">
        <v>0</v>
      </c>
      <c r="AF4902">
        <v>11</v>
      </c>
      <c r="AG4902">
        <v>6</v>
      </c>
      <c r="AH4902">
        <v>7</v>
      </c>
      <c r="AI4902" s="3">
        <v>7.575757575757576E-2</v>
      </c>
      <c r="AJ4902" s="3">
        <v>0</v>
      </c>
      <c r="AK4902" s="3">
        <v>0</v>
      </c>
      <c r="AL4902" s="3">
        <v>0</v>
      </c>
      <c r="AM4902" s="3">
        <v>0</v>
      </c>
      <c r="AN4902" s="2">
        <f t="shared" si="162"/>
        <v>7.8651685393258425E-2</v>
      </c>
      <c r="AO4902" s="2">
        <v>6.7796610169491525E-2</v>
      </c>
      <c r="AP4902">
        <f t="shared" si="163"/>
        <v>28</v>
      </c>
    </row>
    <row r="4903" spans="1:42" ht="16.5" hidden="1" customHeight="1" x14ac:dyDescent="0.25">
      <c r="A4903" s="5" t="s">
        <v>792</v>
      </c>
      <c r="B4903" s="1" t="s">
        <v>356</v>
      </c>
      <c r="D4903" t="s">
        <v>32</v>
      </c>
      <c r="E4903" t="s">
        <v>354</v>
      </c>
      <c r="F4903" t="s">
        <v>357</v>
      </c>
      <c r="G4903">
        <v>23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28</v>
      </c>
      <c r="N4903" s="2">
        <v>0</v>
      </c>
      <c r="O4903" s="2">
        <v>7.1979434447300775E-2</v>
      </c>
      <c r="P4903">
        <v>0</v>
      </c>
      <c r="Q4903" s="2">
        <v>0</v>
      </c>
      <c r="R4903">
        <v>389</v>
      </c>
      <c r="S4903">
        <v>361</v>
      </c>
      <c r="T4903">
        <v>344</v>
      </c>
      <c r="U4903">
        <v>0</v>
      </c>
      <c r="V4903">
        <v>11</v>
      </c>
      <c r="W4903">
        <v>3</v>
      </c>
      <c r="X4903">
        <v>3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367</v>
      </c>
      <c r="AE4903">
        <v>0</v>
      </c>
      <c r="AF4903">
        <v>11</v>
      </c>
      <c r="AG4903">
        <v>3</v>
      </c>
      <c r="AH4903">
        <v>3</v>
      </c>
      <c r="AI4903" s="3">
        <v>6.2670299727520432E-2</v>
      </c>
      <c r="AJ4903" s="3">
        <v>0</v>
      </c>
      <c r="AK4903" s="3">
        <v>0</v>
      </c>
      <c r="AL4903" s="3">
        <v>0</v>
      </c>
      <c r="AM4903" s="3">
        <v>0</v>
      </c>
      <c r="AN4903" s="2">
        <f t="shared" si="162"/>
        <v>7.1979434447300775E-2</v>
      </c>
      <c r="AO4903" s="2">
        <v>4.4270833333333336E-2</v>
      </c>
      <c r="AP4903">
        <f t="shared" si="163"/>
        <v>28</v>
      </c>
    </row>
    <row r="4904" spans="1:42" ht="16.5" hidden="1" customHeight="1" x14ac:dyDescent="0.25">
      <c r="A4904" s="5" t="s">
        <v>794</v>
      </c>
      <c r="B4904" s="1" t="s">
        <v>356</v>
      </c>
      <c r="D4904" t="s">
        <v>32</v>
      </c>
      <c r="E4904" t="s">
        <v>354</v>
      </c>
      <c r="F4904" t="s">
        <v>357</v>
      </c>
      <c r="G4904">
        <v>25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28</v>
      </c>
      <c r="N4904" s="2">
        <v>0</v>
      </c>
      <c r="O4904" s="2">
        <v>6.9306930693069313E-2</v>
      </c>
      <c r="P4904">
        <v>0</v>
      </c>
      <c r="Q4904" s="2">
        <v>0</v>
      </c>
      <c r="R4904">
        <v>404</v>
      </c>
      <c r="S4904">
        <v>376</v>
      </c>
      <c r="T4904">
        <v>360</v>
      </c>
      <c r="U4904">
        <v>0</v>
      </c>
      <c r="V4904">
        <v>10</v>
      </c>
      <c r="W4904">
        <v>3</v>
      </c>
      <c r="X4904">
        <v>3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385</v>
      </c>
      <c r="AE4904">
        <v>0</v>
      </c>
      <c r="AF4904">
        <v>10</v>
      </c>
      <c r="AG4904">
        <v>3</v>
      </c>
      <c r="AH4904">
        <v>3</v>
      </c>
      <c r="AI4904" s="3">
        <v>6.4935064935064929E-2</v>
      </c>
      <c r="AJ4904" s="3">
        <v>0</v>
      </c>
      <c r="AK4904" s="3">
        <v>0</v>
      </c>
      <c r="AL4904" s="3">
        <v>0</v>
      </c>
      <c r="AM4904" s="3">
        <v>0</v>
      </c>
      <c r="AN4904" s="2">
        <f t="shared" si="162"/>
        <v>6.9306930693069313E-2</v>
      </c>
      <c r="AO4904" s="2">
        <v>3.9900249376558602E-2</v>
      </c>
      <c r="AP4904">
        <f t="shared" si="163"/>
        <v>28</v>
      </c>
    </row>
    <row r="4905" spans="1:42" ht="16.5" hidden="1" customHeight="1" x14ac:dyDescent="0.25">
      <c r="A4905" s="5" t="s">
        <v>790</v>
      </c>
      <c r="B4905" t="s">
        <v>710</v>
      </c>
      <c r="D4905" t="s">
        <v>32</v>
      </c>
      <c r="E4905" t="s">
        <v>443</v>
      </c>
      <c r="F4905" t="s">
        <v>711</v>
      </c>
      <c r="G4905">
        <v>21</v>
      </c>
      <c r="H4905">
        <v>4</v>
      </c>
      <c r="I4905">
        <v>0</v>
      </c>
      <c r="J4905">
        <v>0</v>
      </c>
      <c r="K4905">
        <v>0</v>
      </c>
      <c r="L4905">
        <v>0</v>
      </c>
      <c r="M4905">
        <v>28</v>
      </c>
      <c r="N4905" s="2">
        <v>0</v>
      </c>
      <c r="O4905" s="2">
        <v>6.7632850241545889E-2</v>
      </c>
      <c r="P4905">
        <v>36</v>
      </c>
      <c r="Q4905" s="2">
        <v>8.5308056872037921E-2</v>
      </c>
      <c r="R4905">
        <v>414</v>
      </c>
      <c r="S4905">
        <v>422</v>
      </c>
      <c r="T4905">
        <v>394</v>
      </c>
      <c r="U4905">
        <v>15</v>
      </c>
      <c r="V4905">
        <v>3</v>
      </c>
      <c r="W4905">
        <v>2</v>
      </c>
      <c r="X4905">
        <v>8</v>
      </c>
      <c r="Y4905">
        <v>28</v>
      </c>
      <c r="Z4905">
        <v>6</v>
      </c>
      <c r="AA4905">
        <v>0</v>
      </c>
      <c r="AB4905">
        <v>0</v>
      </c>
      <c r="AC4905">
        <v>0</v>
      </c>
      <c r="AD4905">
        <v>387</v>
      </c>
      <c r="AE4905">
        <v>13</v>
      </c>
      <c r="AF4905">
        <v>3</v>
      </c>
      <c r="AG4905">
        <v>2</v>
      </c>
      <c r="AH4905">
        <v>8</v>
      </c>
      <c r="AI4905" s="3">
        <v>5.4263565891472867E-2</v>
      </c>
      <c r="AJ4905" s="3">
        <v>0.30769230769230771</v>
      </c>
      <c r="AK4905" s="3">
        <v>0</v>
      </c>
      <c r="AL4905" s="3">
        <v>0</v>
      </c>
      <c r="AM4905" s="3">
        <v>0</v>
      </c>
      <c r="AN4905" s="2">
        <f t="shared" si="162"/>
        <v>6.7632850241545889E-2</v>
      </c>
      <c r="AO4905" s="2">
        <v>6.2953995157384993E-2</v>
      </c>
      <c r="AP4905">
        <f t="shared" si="163"/>
        <v>28</v>
      </c>
    </row>
    <row r="4906" spans="1:42" ht="16.5" hidden="1" customHeight="1" x14ac:dyDescent="0.25">
      <c r="A4906" s="4" t="s">
        <v>801</v>
      </c>
      <c r="B4906" s="1" t="s">
        <v>372</v>
      </c>
      <c r="D4906" t="s">
        <v>32</v>
      </c>
      <c r="E4906" t="s">
        <v>373</v>
      </c>
      <c r="F4906" t="s">
        <v>374</v>
      </c>
      <c r="G4906">
        <v>18</v>
      </c>
      <c r="H4906">
        <v>0</v>
      </c>
      <c r="I4906">
        <v>0</v>
      </c>
      <c r="J4906">
        <v>0</v>
      </c>
      <c r="K4906">
        <v>5</v>
      </c>
      <c r="L4906">
        <v>0</v>
      </c>
      <c r="M4906">
        <v>28</v>
      </c>
      <c r="N4906" s="2">
        <v>0</v>
      </c>
      <c r="O4906" s="2">
        <v>6.6666666666666666E-2</v>
      </c>
      <c r="P4906">
        <v>179</v>
      </c>
      <c r="Q4906" s="2">
        <v>0.31348511383537653</v>
      </c>
      <c r="R4906">
        <v>420</v>
      </c>
      <c r="S4906">
        <v>571</v>
      </c>
      <c r="T4906">
        <v>478</v>
      </c>
      <c r="U4906">
        <v>8</v>
      </c>
      <c r="V4906">
        <v>4</v>
      </c>
      <c r="W4906">
        <v>20</v>
      </c>
      <c r="X4906">
        <v>61</v>
      </c>
      <c r="Y4906">
        <v>144</v>
      </c>
      <c r="Z4906">
        <v>0</v>
      </c>
      <c r="AA4906">
        <v>0</v>
      </c>
      <c r="AB4906">
        <v>9</v>
      </c>
      <c r="AC4906">
        <v>22</v>
      </c>
      <c r="AD4906">
        <v>352</v>
      </c>
      <c r="AE4906">
        <v>8</v>
      </c>
      <c r="AF4906">
        <v>4</v>
      </c>
      <c r="AG4906">
        <v>11</v>
      </c>
      <c r="AH4906">
        <v>44</v>
      </c>
      <c r="AI4906" s="3">
        <v>5.113636363636364E-2</v>
      </c>
      <c r="AJ4906" s="3">
        <v>0</v>
      </c>
      <c r="AK4906" s="3">
        <v>0</v>
      </c>
      <c r="AL4906" s="3">
        <v>0</v>
      </c>
      <c r="AM4906" s="3">
        <v>0.11363636363636363</v>
      </c>
      <c r="AN4906" s="2">
        <f t="shared" si="162"/>
        <v>6.6666666666666666E-2</v>
      </c>
      <c r="AO4906" s="2">
        <v>0.15990453460620524</v>
      </c>
      <c r="AP4906">
        <f t="shared" si="163"/>
        <v>28</v>
      </c>
    </row>
    <row r="4907" spans="1:42" ht="16.5" hidden="1" customHeight="1" x14ac:dyDescent="0.25">
      <c r="A4907" s="5" t="s">
        <v>795</v>
      </c>
      <c r="B4907" s="1" t="s">
        <v>422</v>
      </c>
      <c r="D4907" t="s">
        <v>32</v>
      </c>
      <c r="E4907" t="s">
        <v>416</v>
      </c>
      <c r="F4907" t="s">
        <v>423</v>
      </c>
      <c r="G4907">
        <v>22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28</v>
      </c>
      <c r="N4907" s="2">
        <v>0</v>
      </c>
      <c r="O4907" s="2">
        <v>6.5882352941176475E-2</v>
      </c>
      <c r="P4907">
        <v>63</v>
      </c>
      <c r="Q4907" s="2">
        <v>0.13695652173913042</v>
      </c>
      <c r="R4907">
        <v>425</v>
      </c>
      <c r="S4907">
        <v>460</v>
      </c>
      <c r="T4907">
        <v>421</v>
      </c>
      <c r="U4907">
        <v>10</v>
      </c>
      <c r="V4907">
        <v>10</v>
      </c>
      <c r="W4907">
        <v>4</v>
      </c>
      <c r="X4907">
        <v>15</v>
      </c>
      <c r="Y4907">
        <v>49</v>
      </c>
      <c r="Z4907">
        <v>4</v>
      </c>
      <c r="AA4907">
        <v>5</v>
      </c>
      <c r="AB4907">
        <v>0</v>
      </c>
      <c r="AC4907">
        <v>0</v>
      </c>
      <c r="AD4907">
        <v>394</v>
      </c>
      <c r="AE4907">
        <v>6</v>
      </c>
      <c r="AF4907">
        <v>5</v>
      </c>
      <c r="AG4907">
        <v>4</v>
      </c>
      <c r="AH4907">
        <v>15</v>
      </c>
      <c r="AI4907" s="3">
        <v>5.5837563451776651E-2</v>
      </c>
      <c r="AJ4907" s="3">
        <v>0</v>
      </c>
      <c r="AK4907" s="3">
        <v>0</v>
      </c>
      <c r="AL4907" s="3">
        <v>0</v>
      </c>
      <c r="AM4907" s="3">
        <v>0</v>
      </c>
      <c r="AN4907" s="2">
        <f t="shared" si="162"/>
        <v>6.5882352941176475E-2</v>
      </c>
      <c r="AO4907" s="2">
        <v>7.0754716981132074E-2</v>
      </c>
      <c r="AP4907">
        <f t="shared" si="163"/>
        <v>28</v>
      </c>
    </row>
    <row r="4908" spans="1:42" ht="16.5" hidden="1" customHeight="1" x14ac:dyDescent="0.25">
      <c r="A4908" s="4">
        <v>2011</v>
      </c>
      <c r="B4908" s="1" t="s">
        <v>422</v>
      </c>
      <c r="D4908" t="s">
        <v>32</v>
      </c>
      <c r="E4908" t="s">
        <v>416</v>
      </c>
      <c r="F4908" t="s">
        <v>423</v>
      </c>
      <c r="G4908">
        <v>22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28</v>
      </c>
      <c r="N4908" s="2">
        <v>0</v>
      </c>
      <c r="O4908" s="2">
        <v>6.4965197215777259E-2</v>
      </c>
      <c r="P4908">
        <v>60</v>
      </c>
      <c r="Q4908" s="2">
        <v>0.12958963282937366</v>
      </c>
      <c r="R4908">
        <v>431</v>
      </c>
      <c r="S4908">
        <v>463</v>
      </c>
      <c r="T4908">
        <v>426</v>
      </c>
      <c r="U4908">
        <v>9</v>
      </c>
      <c r="V4908">
        <v>10</v>
      </c>
      <c r="W4908">
        <v>6</v>
      </c>
      <c r="X4908">
        <v>12</v>
      </c>
      <c r="Y4908">
        <v>46</v>
      </c>
      <c r="Z4908">
        <v>0</v>
      </c>
      <c r="AA4908">
        <v>5</v>
      </c>
      <c r="AB4908">
        <v>0</v>
      </c>
      <c r="AC4908">
        <v>0</v>
      </c>
      <c r="AD4908">
        <v>402</v>
      </c>
      <c r="AE4908">
        <v>9</v>
      </c>
      <c r="AF4908">
        <v>5</v>
      </c>
      <c r="AG4908">
        <v>6</v>
      </c>
      <c r="AH4908">
        <v>12</v>
      </c>
      <c r="AI4908" s="3">
        <v>5.4726368159203981E-2</v>
      </c>
      <c r="AJ4908" s="3">
        <v>0</v>
      </c>
      <c r="AK4908" s="3">
        <v>0</v>
      </c>
      <c r="AL4908" s="3">
        <v>0</v>
      </c>
      <c r="AM4908" s="3">
        <v>0</v>
      </c>
      <c r="AN4908" s="2">
        <f t="shared" si="162"/>
        <v>6.4965197215777259E-2</v>
      </c>
      <c r="AO4908" s="2">
        <v>7.3732718894009217E-2</v>
      </c>
      <c r="AP4908">
        <f t="shared" si="163"/>
        <v>28</v>
      </c>
    </row>
    <row r="4909" spans="1:42" ht="16.5" hidden="1" customHeight="1" x14ac:dyDescent="0.25">
      <c r="A4909" s="4" t="s">
        <v>796</v>
      </c>
      <c r="B4909" s="1" t="s">
        <v>422</v>
      </c>
      <c r="D4909" t="s">
        <v>32</v>
      </c>
      <c r="E4909" t="s">
        <v>416</v>
      </c>
      <c r="F4909" t="s">
        <v>423</v>
      </c>
      <c r="G4909">
        <v>22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28</v>
      </c>
      <c r="N4909" s="2">
        <v>0</v>
      </c>
      <c r="O4909" s="2">
        <v>6.4367816091954022E-2</v>
      </c>
      <c r="P4909">
        <v>51</v>
      </c>
      <c r="Q4909" s="2">
        <v>0.11135371179039301</v>
      </c>
      <c r="R4909">
        <v>435</v>
      </c>
      <c r="S4909">
        <v>458</v>
      </c>
      <c r="T4909">
        <v>433</v>
      </c>
      <c r="U4909">
        <v>7</v>
      </c>
      <c r="V4909">
        <v>6</v>
      </c>
      <c r="W4909">
        <v>1</v>
      </c>
      <c r="X4909">
        <v>11</v>
      </c>
      <c r="Y4909">
        <v>43</v>
      </c>
      <c r="Z4909">
        <v>0</v>
      </c>
      <c r="AA4909">
        <v>3</v>
      </c>
      <c r="AB4909">
        <v>0</v>
      </c>
      <c r="AC4909">
        <v>0</v>
      </c>
      <c r="AD4909">
        <v>412</v>
      </c>
      <c r="AE4909">
        <v>7</v>
      </c>
      <c r="AF4909">
        <v>3</v>
      </c>
      <c r="AG4909">
        <v>1</v>
      </c>
      <c r="AH4909">
        <v>11</v>
      </c>
      <c r="AI4909" s="3">
        <v>5.3398058252427182E-2</v>
      </c>
      <c r="AJ4909" s="3">
        <v>0</v>
      </c>
      <c r="AK4909" s="3">
        <v>0</v>
      </c>
      <c r="AL4909" s="3">
        <v>0</v>
      </c>
      <c r="AM4909" s="3">
        <v>0</v>
      </c>
      <c r="AN4909" s="2">
        <f t="shared" si="162"/>
        <v>6.4367816091954022E-2</v>
      </c>
      <c r="AO4909" s="2">
        <v>5.0691244239631339E-2</v>
      </c>
      <c r="AP4909">
        <f t="shared" si="163"/>
        <v>28</v>
      </c>
    </row>
    <row r="4910" spans="1:42" ht="16.5" hidden="1" customHeight="1" x14ac:dyDescent="0.25">
      <c r="A4910" s="4" t="s">
        <v>803</v>
      </c>
      <c r="B4910" t="s">
        <v>710</v>
      </c>
      <c r="D4910" t="s">
        <v>32</v>
      </c>
      <c r="E4910" t="s">
        <v>443</v>
      </c>
      <c r="F4910" t="s">
        <v>711</v>
      </c>
      <c r="G4910">
        <v>21</v>
      </c>
      <c r="H4910">
        <v>3</v>
      </c>
      <c r="I4910">
        <v>0</v>
      </c>
      <c r="J4910">
        <v>0</v>
      </c>
      <c r="K4910">
        <v>0</v>
      </c>
      <c r="L4910">
        <v>0</v>
      </c>
      <c r="M4910">
        <v>28</v>
      </c>
      <c r="N4910" s="2">
        <v>0</v>
      </c>
      <c r="O4910" s="2">
        <v>6.1810154525386317E-2</v>
      </c>
      <c r="P4910">
        <v>20</v>
      </c>
      <c r="Q4910" s="2">
        <v>4.49438202247191E-2</v>
      </c>
      <c r="R4910">
        <v>453</v>
      </c>
      <c r="S4910">
        <v>445</v>
      </c>
      <c r="T4910">
        <v>428</v>
      </c>
      <c r="U4910">
        <v>4</v>
      </c>
      <c r="V4910">
        <v>0</v>
      </c>
      <c r="W4910">
        <v>1</v>
      </c>
      <c r="X4910">
        <v>10</v>
      </c>
      <c r="Y4910">
        <v>17</v>
      </c>
      <c r="Z4910">
        <v>0</v>
      </c>
      <c r="AA4910">
        <v>0</v>
      </c>
      <c r="AB4910">
        <v>0</v>
      </c>
      <c r="AC4910">
        <v>0</v>
      </c>
      <c r="AD4910">
        <v>432</v>
      </c>
      <c r="AE4910">
        <v>7</v>
      </c>
      <c r="AF4910">
        <v>0</v>
      </c>
      <c r="AG4910">
        <v>1</v>
      </c>
      <c r="AH4910">
        <v>10</v>
      </c>
      <c r="AI4910" s="3">
        <v>4.8611111111111112E-2</v>
      </c>
      <c r="AJ4910" s="3">
        <v>0.42857142857142855</v>
      </c>
      <c r="AK4910" s="3">
        <v>0</v>
      </c>
      <c r="AL4910" s="3">
        <v>0</v>
      </c>
      <c r="AM4910" s="3">
        <v>0</v>
      </c>
      <c r="AN4910" s="2">
        <f t="shared" si="162"/>
        <v>6.1810154525386317E-2</v>
      </c>
      <c r="AO4910" s="2">
        <v>0.04</v>
      </c>
      <c r="AP4910">
        <f t="shared" si="163"/>
        <v>28</v>
      </c>
    </row>
    <row r="4911" spans="1:42" ht="16.5" hidden="1" customHeight="1" x14ac:dyDescent="0.25">
      <c r="A4911" s="5" t="s">
        <v>790</v>
      </c>
      <c r="B4911" s="1" t="s">
        <v>422</v>
      </c>
      <c r="D4911" t="s">
        <v>32</v>
      </c>
      <c r="E4911" t="s">
        <v>416</v>
      </c>
      <c r="F4911" t="s">
        <v>423</v>
      </c>
      <c r="G4911">
        <v>24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28</v>
      </c>
      <c r="N4911" s="2">
        <v>0</v>
      </c>
      <c r="O4911" s="2">
        <v>5.7026476578411409E-2</v>
      </c>
      <c r="P4911">
        <v>83</v>
      </c>
      <c r="Q4911" s="2">
        <v>0.152014652014652</v>
      </c>
      <c r="R4911">
        <v>491</v>
      </c>
      <c r="S4911">
        <v>546</v>
      </c>
      <c r="T4911">
        <v>511</v>
      </c>
      <c r="U4911">
        <v>20</v>
      </c>
      <c r="V4911">
        <v>4</v>
      </c>
      <c r="W4911">
        <v>5</v>
      </c>
      <c r="X4911">
        <v>6</v>
      </c>
      <c r="Y4911">
        <v>73</v>
      </c>
      <c r="Z4911">
        <v>4</v>
      </c>
      <c r="AA4911">
        <v>0</v>
      </c>
      <c r="AB4911">
        <v>0</v>
      </c>
      <c r="AC4911">
        <v>0</v>
      </c>
      <c r="AD4911">
        <v>462</v>
      </c>
      <c r="AE4911">
        <v>16</v>
      </c>
      <c r="AF4911">
        <v>4</v>
      </c>
      <c r="AG4911">
        <v>5</v>
      </c>
      <c r="AH4911">
        <v>6</v>
      </c>
      <c r="AI4911" s="3">
        <v>5.1948051948051951E-2</v>
      </c>
      <c r="AJ4911" s="3">
        <v>0</v>
      </c>
      <c r="AK4911" s="3">
        <v>0</v>
      </c>
      <c r="AL4911" s="3">
        <v>0</v>
      </c>
      <c r="AM4911" s="3">
        <v>0</v>
      </c>
      <c r="AN4911" s="2">
        <f t="shared" si="162"/>
        <v>5.7026476578411409E-2</v>
      </c>
      <c r="AO4911" s="2">
        <v>6.2880324543610547E-2</v>
      </c>
      <c r="AP4911">
        <f t="shared" si="163"/>
        <v>28</v>
      </c>
    </row>
    <row r="4912" spans="1:42" ht="16.5" hidden="1" customHeight="1" x14ac:dyDescent="0.25">
      <c r="A4912" s="4" t="s">
        <v>801</v>
      </c>
      <c r="B4912" s="1" t="s">
        <v>528</v>
      </c>
      <c r="D4912" t="s">
        <v>32</v>
      </c>
      <c r="E4912" t="s">
        <v>529</v>
      </c>
      <c r="F4912" t="s">
        <v>530</v>
      </c>
      <c r="G4912">
        <v>23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28</v>
      </c>
      <c r="N4912" s="2">
        <v>0</v>
      </c>
      <c r="O4912" s="2">
        <v>5.6000000000000001E-2</v>
      </c>
      <c r="P4912">
        <v>231</v>
      </c>
      <c r="Q4912" s="2">
        <v>0.3285917496443812</v>
      </c>
      <c r="R4912">
        <v>500</v>
      </c>
      <c r="S4912">
        <v>703</v>
      </c>
      <c r="T4912">
        <v>608</v>
      </c>
      <c r="U4912">
        <v>3</v>
      </c>
      <c r="V4912">
        <v>6</v>
      </c>
      <c r="W4912">
        <v>4</v>
      </c>
      <c r="X4912">
        <v>82</v>
      </c>
      <c r="Y4912">
        <v>208</v>
      </c>
      <c r="Z4912">
        <v>0</v>
      </c>
      <c r="AA4912">
        <v>4</v>
      </c>
      <c r="AB4912">
        <v>3</v>
      </c>
      <c r="AC4912">
        <v>13</v>
      </c>
      <c r="AD4912">
        <v>423</v>
      </c>
      <c r="AE4912">
        <v>3</v>
      </c>
      <c r="AF4912">
        <v>2</v>
      </c>
      <c r="AG4912">
        <v>1</v>
      </c>
      <c r="AH4912">
        <v>69</v>
      </c>
      <c r="AI4912" s="3">
        <v>5.4373522458628844E-2</v>
      </c>
      <c r="AJ4912" s="3">
        <v>0</v>
      </c>
      <c r="AK4912" s="3">
        <v>0</v>
      </c>
      <c r="AL4912" s="3">
        <v>0</v>
      </c>
      <c r="AM4912" s="3">
        <v>0</v>
      </c>
      <c r="AN4912" s="2">
        <f t="shared" si="162"/>
        <v>5.6000000000000001E-2</v>
      </c>
      <c r="AO4912" s="2">
        <v>0.15060240963855423</v>
      </c>
      <c r="AP4912">
        <f t="shared" si="163"/>
        <v>28</v>
      </c>
    </row>
    <row r="4913" spans="1:42" ht="16.5" hidden="1" customHeight="1" x14ac:dyDescent="0.25">
      <c r="A4913" s="4" t="s">
        <v>797</v>
      </c>
      <c r="B4913" s="1" t="s">
        <v>602</v>
      </c>
      <c r="D4913" t="s">
        <v>32</v>
      </c>
      <c r="E4913" t="s">
        <v>603</v>
      </c>
      <c r="F4913" t="s">
        <v>604</v>
      </c>
      <c r="G4913">
        <v>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28</v>
      </c>
      <c r="N4913" s="2">
        <v>0</v>
      </c>
      <c r="O4913" s="2">
        <v>5.533596837944664E-2</v>
      </c>
      <c r="P4913">
        <v>22</v>
      </c>
      <c r="Q4913" s="2">
        <v>4.3999999999999997E-2</v>
      </c>
      <c r="R4913">
        <v>506</v>
      </c>
      <c r="S4913">
        <v>500</v>
      </c>
      <c r="T4913">
        <v>477</v>
      </c>
      <c r="U4913">
        <v>0</v>
      </c>
      <c r="V4913">
        <v>5</v>
      </c>
      <c r="W4913">
        <v>5</v>
      </c>
      <c r="X4913">
        <v>13</v>
      </c>
      <c r="Y4913">
        <v>19</v>
      </c>
      <c r="Z4913">
        <v>0</v>
      </c>
      <c r="AA4913">
        <v>0</v>
      </c>
      <c r="AB4913">
        <v>0</v>
      </c>
      <c r="AC4913">
        <v>0</v>
      </c>
      <c r="AD4913">
        <v>478</v>
      </c>
      <c r="AE4913">
        <v>0</v>
      </c>
      <c r="AF4913">
        <v>5</v>
      </c>
      <c r="AG4913">
        <v>5</v>
      </c>
      <c r="AH4913">
        <v>13</v>
      </c>
      <c r="AI4913" s="3">
        <v>4.1841004184100417E-2</v>
      </c>
      <c r="AJ4913" s="3">
        <v>0</v>
      </c>
      <c r="AK4913" s="3">
        <v>0</v>
      </c>
      <c r="AL4913" s="3">
        <v>0</v>
      </c>
      <c r="AM4913" s="3">
        <v>0</v>
      </c>
      <c r="AN4913" s="2">
        <f t="shared" si="162"/>
        <v>5.533596837944664E-2</v>
      </c>
      <c r="AO4913" s="2">
        <v>4.590818363273453E-2</v>
      </c>
      <c r="AP4913">
        <f t="shared" si="163"/>
        <v>28</v>
      </c>
    </row>
    <row r="4914" spans="1:42" ht="16.5" hidden="1" customHeight="1" x14ac:dyDescent="0.25">
      <c r="A4914" s="4" t="s">
        <v>796</v>
      </c>
      <c r="B4914" s="1" t="s">
        <v>602</v>
      </c>
      <c r="D4914" t="s">
        <v>32</v>
      </c>
      <c r="E4914" t="s">
        <v>603</v>
      </c>
      <c r="F4914" t="s">
        <v>604</v>
      </c>
      <c r="G4914">
        <v>19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28</v>
      </c>
      <c r="N4914" s="2">
        <v>0</v>
      </c>
      <c r="O4914" s="2">
        <v>5.3949903660886318E-2</v>
      </c>
      <c r="P4914">
        <v>21</v>
      </c>
      <c r="Q4914" s="2">
        <v>4.1015625E-2</v>
      </c>
      <c r="R4914">
        <v>519</v>
      </c>
      <c r="S4914">
        <v>512</v>
      </c>
      <c r="T4914">
        <v>488</v>
      </c>
      <c r="U4914">
        <v>0</v>
      </c>
      <c r="V4914">
        <v>6</v>
      </c>
      <c r="W4914">
        <v>3</v>
      </c>
      <c r="X4914">
        <v>15</v>
      </c>
      <c r="Y4914">
        <v>16</v>
      </c>
      <c r="Z4914">
        <v>0</v>
      </c>
      <c r="AA4914">
        <v>0</v>
      </c>
      <c r="AB4914">
        <v>0</v>
      </c>
      <c r="AC4914">
        <v>0</v>
      </c>
      <c r="AD4914">
        <v>491</v>
      </c>
      <c r="AE4914">
        <v>0</v>
      </c>
      <c r="AF4914">
        <v>6</v>
      </c>
      <c r="AG4914">
        <v>3</v>
      </c>
      <c r="AH4914">
        <v>15</v>
      </c>
      <c r="AI4914" s="3">
        <v>3.8696537678207736E-2</v>
      </c>
      <c r="AJ4914" s="3">
        <v>0</v>
      </c>
      <c r="AK4914" s="3">
        <v>0</v>
      </c>
      <c r="AL4914" s="3">
        <v>0</v>
      </c>
      <c r="AM4914" s="3">
        <v>0</v>
      </c>
      <c r="AN4914" s="2">
        <f t="shared" si="162"/>
        <v>5.3949903660886318E-2</v>
      </c>
      <c r="AO4914" s="2">
        <v>4.6601941747572817E-2</v>
      </c>
      <c r="AP4914">
        <f t="shared" si="163"/>
        <v>28</v>
      </c>
    </row>
    <row r="4915" spans="1:42" ht="16.5" hidden="1" customHeight="1" x14ac:dyDescent="0.25">
      <c r="A4915" s="5" t="s">
        <v>791</v>
      </c>
      <c r="B4915" s="1" t="s">
        <v>528</v>
      </c>
      <c r="D4915" t="s">
        <v>32</v>
      </c>
      <c r="E4915" t="s">
        <v>529</v>
      </c>
      <c r="F4915" t="s">
        <v>530</v>
      </c>
      <c r="G4915">
        <v>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28</v>
      </c>
      <c r="N4915" s="2">
        <v>0</v>
      </c>
      <c r="O4915" s="2">
        <v>5.3846153846153849E-2</v>
      </c>
      <c r="P4915">
        <v>93</v>
      </c>
      <c r="Q4915" s="2">
        <v>0.15897435897435896</v>
      </c>
      <c r="R4915">
        <v>520</v>
      </c>
      <c r="S4915">
        <v>585</v>
      </c>
      <c r="T4915">
        <v>537</v>
      </c>
      <c r="U4915">
        <v>3</v>
      </c>
      <c r="V4915">
        <v>5</v>
      </c>
      <c r="W4915">
        <v>0</v>
      </c>
      <c r="X4915">
        <v>40</v>
      </c>
      <c r="Y4915">
        <v>82</v>
      </c>
      <c r="Z4915">
        <v>0</v>
      </c>
      <c r="AA4915">
        <v>0</v>
      </c>
      <c r="AB4915">
        <v>0</v>
      </c>
      <c r="AC4915">
        <v>3</v>
      </c>
      <c r="AD4915">
        <v>475</v>
      </c>
      <c r="AE4915">
        <v>3</v>
      </c>
      <c r="AF4915">
        <v>5</v>
      </c>
      <c r="AG4915">
        <v>0</v>
      </c>
      <c r="AH4915">
        <v>37</v>
      </c>
      <c r="AI4915" s="3">
        <v>4.2105263157894736E-2</v>
      </c>
      <c r="AJ4915" s="3">
        <v>0</v>
      </c>
      <c r="AK4915" s="3">
        <v>0</v>
      </c>
      <c r="AL4915" s="3">
        <v>0</v>
      </c>
      <c r="AM4915" s="3">
        <v>0</v>
      </c>
      <c r="AN4915" s="2">
        <f t="shared" si="162"/>
        <v>5.3846153846153849E-2</v>
      </c>
      <c r="AO4915" s="2">
        <v>8.6538461538461536E-2</v>
      </c>
      <c r="AP4915">
        <f t="shared" si="163"/>
        <v>28</v>
      </c>
    </row>
    <row r="4916" spans="1:42" ht="16.5" hidden="1" customHeight="1" x14ac:dyDescent="0.25">
      <c r="A4916" s="4" t="s">
        <v>799</v>
      </c>
      <c r="B4916" s="1" t="s">
        <v>602</v>
      </c>
      <c r="D4916" t="s">
        <v>32</v>
      </c>
      <c r="E4916" t="s">
        <v>603</v>
      </c>
      <c r="F4916" t="s">
        <v>604</v>
      </c>
      <c r="G4916">
        <v>18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28</v>
      </c>
      <c r="N4916" s="2">
        <v>0</v>
      </c>
      <c r="O4916" s="2">
        <v>5.3846153846153849E-2</v>
      </c>
      <c r="P4916">
        <v>23</v>
      </c>
      <c r="Q4916" s="2">
        <v>4.4660194174757278E-2</v>
      </c>
      <c r="R4916">
        <v>520</v>
      </c>
      <c r="S4916">
        <v>515</v>
      </c>
      <c r="T4916">
        <v>498</v>
      </c>
      <c r="U4916">
        <v>0</v>
      </c>
      <c r="V4916">
        <v>4</v>
      </c>
      <c r="W4916">
        <v>3</v>
      </c>
      <c r="X4916">
        <v>10</v>
      </c>
      <c r="Y4916">
        <v>21</v>
      </c>
      <c r="Z4916">
        <v>0</v>
      </c>
      <c r="AA4916">
        <v>0</v>
      </c>
      <c r="AB4916">
        <v>0</v>
      </c>
      <c r="AC4916">
        <v>0</v>
      </c>
      <c r="AD4916">
        <v>495</v>
      </c>
      <c r="AE4916">
        <v>0</v>
      </c>
      <c r="AF4916">
        <v>4</v>
      </c>
      <c r="AG4916">
        <v>3</v>
      </c>
      <c r="AH4916">
        <v>10</v>
      </c>
      <c r="AI4916" s="3">
        <v>3.6363636363636362E-2</v>
      </c>
      <c r="AJ4916" s="3">
        <v>0</v>
      </c>
      <c r="AK4916" s="3">
        <v>0</v>
      </c>
      <c r="AL4916" s="3">
        <v>0</v>
      </c>
      <c r="AM4916" s="3">
        <v>0</v>
      </c>
      <c r="AN4916" s="2">
        <f t="shared" si="162"/>
        <v>5.3846153846153849E-2</v>
      </c>
      <c r="AO4916" s="2">
        <v>3.3203125E-2</v>
      </c>
      <c r="AP4916">
        <f t="shared" si="163"/>
        <v>28</v>
      </c>
    </row>
    <row r="4917" spans="1:42" ht="16.5" hidden="1" customHeight="1" x14ac:dyDescent="0.25">
      <c r="A4917" s="5" t="s">
        <v>802</v>
      </c>
      <c r="B4917" s="1" t="s">
        <v>199</v>
      </c>
      <c r="D4917" t="s">
        <v>32</v>
      </c>
      <c r="E4917" t="s">
        <v>197</v>
      </c>
      <c r="F4917" t="s">
        <v>200</v>
      </c>
      <c r="G4917">
        <v>28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28</v>
      </c>
      <c r="N4917" s="2">
        <v>0</v>
      </c>
      <c r="O4917" s="2">
        <v>5.3742802303262956E-2</v>
      </c>
      <c r="P4917">
        <v>78</v>
      </c>
      <c r="Q4917" s="2">
        <v>0.13660245183887915</v>
      </c>
      <c r="R4917">
        <v>521</v>
      </c>
      <c r="S4917">
        <v>571</v>
      </c>
      <c r="T4917">
        <v>557</v>
      </c>
      <c r="U4917">
        <v>0</v>
      </c>
      <c r="V4917">
        <v>1</v>
      </c>
      <c r="W4917">
        <v>4</v>
      </c>
      <c r="X4917">
        <v>9</v>
      </c>
      <c r="Y4917">
        <v>77</v>
      </c>
      <c r="Z4917">
        <v>0</v>
      </c>
      <c r="AA4917">
        <v>0</v>
      </c>
      <c r="AB4917">
        <v>0</v>
      </c>
      <c r="AC4917">
        <v>0</v>
      </c>
      <c r="AD4917">
        <v>508</v>
      </c>
      <c r="AE4917">
        <v>0</v>
      </c>
      <c r="AF4917">
        <v>1</v>
      </c>
      <c r="AG4917">
        <v>4</v>
      </c>
      <c r="AH4917">
        <v>9</v>
      </c>
      <c r="AI4917" s="3">
        <v>5.5118110236220472E-2</v>
      </c>
      <c r="AJ4917" s="3">
        <v>0</v>
      </c>
      <c r="AK4917" s="3">
        <v>0</v>
      </c>
      <c r="AL4917" s="3">
        <v>0</v>
      </c>
      <c r="AM4917" s="3">
        <v>0</v>
      </c>
      <c r="AN4917" s="2">
        <f t="shared" si="162"/>
        <v>5.3742802303262956E-2</v>
      </c>
      <c r="AO4917" s="2">
        <v>2.681992337164751E-2</v>
      </c>
      <c r="AP4917">
        <f t="shared" si="163"/>
        <v>28</v>
      </c>
    </row>
    <row r="4918" spans="1:42" ht="16.5" hidden="1" customHeight="1" x14ac:dyDescent="0.25">
      <c r="A4918" s="5" t="s">
        <v>787</v>
      </c>
      <c r="B4918" s="1" t="s">
        <v>199</v>
      </c>
      <c r="D4918" t="s">
        <v>32</v>
      </c>
      <c r="E4918" t="s">
        <v>197</v>
      </c>
      <c r="F4918" t="s">
        <v>200</v>
      </c>
      <c r="G4918">
        <v>26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28</v>
      </c>
      <c r="N4918" s="2">
        <v>0</v>
      </c>
      <c r="O4918" s="2">
        <v>5.3231939163498096E-2</v>
      </c>
      <c r="P4918">
        <v>85</v>
      </c>
      <c r="Q4918" s="2">
        <v>0.14579759862778729</v>
      </c>
      <c r="R4918">
        <v>526</v>
      </c>
      <c r="S4918">
        <v>583</v>
      </c>
      <c r="T4918">
        <v>568</v>
      </c>
      <c r="U4918">
        <v>0</v>
      </c>
      <c r="V4918">
        <v>1</v>
      </c>
      <c r="W4918">
        <v>4</v>
      </c>
      <c r="X4918">
        <v>10</v>
      </c>
      <c r="Y4918">
        <v>82</v>
      </c>
      <c r="Z4918">
        <v>0</v>
      </c>
      <c r="AA4918">
        <v>0</v>
      </c>
      <c r="AB4918">
        <v>0</v>
      </c>
      <c r="AC4918">
        <v>0</v>
      </c>
      <c r="AD4918">
        <v>512</v>
      </c>
      <c r="AE4918">
        <v>0</v>
      </c>
      <c r="AF4918">
        <v>1</v>
      </c>
      <c r="AG4918">
        <v>4</v>
      </c>
      <c r="AH4918">
        <v>10</v>
      </c>
      <c r="AI4918" s="3">
        <v>5.078125E-2</v>
      </c>
      <c r="AJ4918" s="3">
        <v>0</v>
      </c>
      <c r="AK4918" s="3">
        <v>0</v>
      </c>
      <c r="AL4918" s="3">
        <v>0</v>
      </c>
      <c r="AM4918" s="3">
        <v>0</v>
      </c>
      <c r="AN4918" s="2">
        <f t="shared" si="162"/>
        <v>5.3231939163498096E-2</v>
      </c>
      <c r="AO4918" s="2">
        <v>2.8462998102466792E-2</v>
      </c>
      <c r="AP4918">
        <f t="shared" si="163"/>
        <v>28</v>
      </c>
    </row>
    <row r="4919" spans="1:42" ht="16.5" hidden="1" customHeight="1" x14ac:dyDescent="0.25">
      <c r="A4919" s="5" t="s">
        <v>788</v>
      </c>
      <c r="B4919" s="1" t="s">
        <v>521</v>
      </c>
      <c r="D4919" t="s">
        <v>32</v>
      </c>
      <c r="E4919" t="s">
        <v>517</v>
      </c>
      <c r="F4919" t="s">
        <v>522</v>
      </c>
      <c r="G4919">
        <v>27</v>
      </c>
      <c r="H4919">
        <v>0</v>
      </c>
      <c r="I4919">
        <v>0</v>
      </c>
      <c r="J4919">
        <v>0</v>
      </c>
      <c r="K4919">
        <v>0</v>
      </c>
      <c r="L4919">
        <v>3</v>
      </c>
      <c r="M4919">
        <v>25</v>
      </c>
      <c r="N4919" s="2">
        <v>5.5147058823529415E-3</v>
      </c>
      <c r="O4919" s="2">
        <v>4.595588235294118E-2</v>
      </c>
      <c r="P4919">
        <v>60</v>
      </c>
      <c r="Q4919" s="2">
        <v>0.10416666666666667</v>
      </c>
      <c r="R4919">
        <v>544</v>
      </c>
      <c r="S4919">
        <v>576</v>
      </c>
      <c r="T4919">
        <v>532</v>
      </c>
      <c r="U4919">
        <v>2</v>
      </c>
      <c r="V4919">
        <v>3</v>
      </c>
      <c r="W4919">
        <v>12</v>
      </c>
      <c r="X4919">
        <v>27</v>
      </c>
      <c r="Y4919">
        <v>53</v>
      </c>
      <c r="Z4919">
        <v>0</v>
      </c>
      <c r="AA4919">
        <v>0</v>
      </c>
      <c r="AB4919">
        <v>0</v>
      </c>
      <c r="AC4919">
        <v>0</v>
      </c>
      <c r="AD4919">
        <v>506</v>
      </c>
      <c r="AE4919">
        <v>2</v>
      </c>
      <c r="AF4919">
        <v>3</v>
      </c>
      <c r="AG4919">
        <v>12</v>
      </c>
      <c r="AH4919">
        <v>27</v>
      </c>
      <c r="AI4919" s="3">
        <v>5.33596837944664E-2</v>
      </c>
      <c r="AJ4919" s="3">
        <v>0</v>
      </c>
      <c r="AK4919" s="3">
        <v>0</v>
      </c>
      <c r="AL4919" s="3">
        <v>0</v>
      </c>
      <c r="AM4919" s="3">
        <v>0</v>
      </c>
      <c r="AN4919" s="2">
        <f t="shared" si="162"/>
        <v>5.1470588235294122E-2</v>
      </c>
      <c r="AO4919" s="2">
        <v>0.08</v>
      </c>
      <c r="AP4919">
        <f t="shared" si="163"/>
        <v>28</v>
      </c>
    </row>
    <row r="4920" spans="1:42" ht="16.5" hidden="1" customHeight="1" x14ac:dyDescent="0.25">
      <c r="A4920" s="5" t="s">
        <v>792</v>
      </c>
      <c r="B4920" s="1" t="s">
        <v>90</v>
      </c>
      <c r="D4920" t="s">
        <v>32</v>
      </c>
      <c r="E4920" t="s">
        <v>86</v>
      </c>
      <c r="F4920" t="s">
        <v>91</v>
      </c>
      <c r="G4920">
        <v>16</v>
      </c>
      <c r="H4920">
        <v>0</v>
      </c>
      <c r="I4920">
        <v>0</v>
      </c>
      <c r="J4920">
        <v>0</v>
      </c>
      <c r="K4920">
        <v>9</v>
      </c>
      <c r="L4920">
        <v>0</v>
      </c>
      <c r="M4920">
        <v>28</v>
      </c>
      <c r="N4920" s="2">
        <v>0</v>
      </c>
      <c r="O4920" s="2">
        <v>4.9910873440285206E-2</v>
      </c>
      <c r="P4920">
        <v>78</v>
      </c>
      <c r="Q4920" s="2">
        <v>0.1276595744680851</v>
      </c>
      <c r="R4920">
        <v>561</v>
      </c>
      <c r="S4920">
        <v>611</v>
      </c>
      <c r="T4920">
        <v>577</v>
      </c>
      <c r="U4920">
        <v>2</v>
      </c>
      <c r="V4920">
        <v>1</v>
      </c>
      <c r="W4920">
        <v>7</v>
      </c>
      <c r="X4920">
        <v>24</v>
      </c>
      <c r="Y4920">
        <v>74</v>
      </c>
      <c r="Z4920">
        <v>0</v>
      </c>
      <c r="AA4920">
        <v>0</v>
      </c>
      <c r="AB4920">
        <v>0</v>
      </c>
      <c r="AC4920">
        <v>0</v>
      </c>
      <c r="AD4920">
        <v>519</v>
      </c>
      <c r="AE4920">
        <v>2</v>
      </c>
      <c r="AF4920">
        <v>1</v>
      </c>
      <c r="AG4920">
        <v>7</v>
      </c>
      <c r="AH4920">
        <v>33</v>
      </c>
      <c r="AI4920" s="3">
        <v>3.0828516377649325E-2</v>
      </c>
      <c r="AJ4920" s="3">
        <v>0</v>
      </c>
      <c r="AK4920" s="3">
        <v>0</v>
      </c>
      <c r="AL4920" s="3">
        <v>0</v>
      </c>
      <c r="AM4920" s="3">
        <v>0.27272727272727271</v>
      </c>
      <c r="AN4920" s="2">
        <f t="shared" si="162"/>
        <v>4.9910873440285206E-2</v>
      </c>
      <c r="AO4920" s="2">
        <v>7.6512455516014238E-2</v>
      </c>
      <c r="AP4920">
        <f t="shared" si="163"/>
        <v>28</v>
      </c>
    </row>
    <row r="4921" spans="1:42" ht="16.5" hidden="1" customHeight="1" x14ac:dyDescent="0.25">
      <c r="A4921" s="4" t="s">
        <v>803</v>
      </c>
      <c r="B4921" t="s">
        <v>642</v>
      </c>
      <c r="D4921" t="s">
        <v>32</v>
      </c>
      <c r="E4921" t="s">
        <v>305</v>
      </c>
      <c r="F4921" t="s">
        <v>643</v>
      </c>
      <c r="G4921">
        <v>24</v>
      </c>
      <c r="H4921">
        <v>3</v>
      </c>
      <c r="I4921">
        <v>0</v>
      </c>
      <c r="J4921">
        <v>0</v>
      </c>
      <c r="K4921">
        <v>0</v>
      </c>
      <c r="L4921">
        <v>6</v>
      </c>
      <c r="M4921">
        <v>22</v>
      </c>
      <c r="N4921" s="2">
        <v>1.0452961672473868E-2</v>
      </c>
      <c r="O4921" s="2">
        <v>3.8327526132404179E-2</v>
      </c>
      <c r="P4921">
        <v>43</v>
      </c>
      <c r="Q4921" s="2">
        <v>7.3005093378607805E-2</v>
      </c>
      <c r="R4921">
        <v>574</v>
      </c>
      <c r="S4921">
        <v>589</v>
      </c>
      <c r="T4921">
        <v>559</v>
      </c>
      <c r="U4921">
        <v>4</v>
      </c>
      <c r="V4921">
        <v>2</v>
      </c>
      <c r="W4921">
        <v>8</v>
      </c>
      <c r="X4921">
        <v>14</v>
      </c>
      <c r="Y4921">
        <v>34</v>
      </c>
      <c r="Z4921">
        <v>0</v>
      </c>
      <c r="AA4921">
        <v>0</v>
      </c>
      <c r="AB4921">
        <v>0</v>
      </c>
      <c r="AC4921">
        <v>5</v>
      </c>
      <c r="AD4921">
        <v>549</v>
      </c>
      <c r="AE4921">
        <v>7</v>
      </c>
      <c r="AF4921">
        <v>2</v>
      </c>
      <c r="AG4921">
        <v>8</v>
      </c>
      <c r="AH4921">
        <v>9</v>
      </c>
      <c r="AI4921" s="3">
        <v>4.3715846994535519E-2</v>
      </c>
      <c r="AJ4921" s="3">
        <v>0.42857142857142855</v>
      </c>
      <c r="AK4921" s="3">
        <v>0</v>
      </c>
      <c r="AL4921" s="3">
        <v>0</v>
      </c>
      <c r="AM4921" s="3">
        <v>0</v>
      </c>
      <c r="AN4921" s="2">
        <f t="shared" si="162"/>
        <v>4.878048780487805E-2</v>
      </c>
      <c r="AO4921" s="2">
        <v>4.5217391304347827E-2</v>
      </c>
      <c r="AP4921">
        <f t="shared" si="163"/>
        <v>28</v>
      </c>
    </row>
    <row r="4922" spans="1:42" ht="16.5" hidden="1" customHeight="1" x14ac:dyDescent="0.25">
      <c r="A4922" s="5" t="s">
        <v>792</v>
      </c>
      <c r="B4922" s="1" t="s">
        <v>602</v>
      </c>
      <c r="D4922" t="s">
        <v>32</v>
      </c>
      <c r="E4922" t="s">
        <v>603</v>
      </c>
      <c r="F4922" t="s">
        <v>604</v>
      </c>
      <c r="G4922">
        <v>22</v>
      </c>
      <c r="H4922">
        <v>0</v>
      </c>
      <c r="I4922">
        <v>0</v>
      </c>
      <c r="J4922">
        <v>0</v>
      </c>
      <c r="K4922">
        <v>4</v>
      </c>
      <c r="L4922">
        <v>0</v>
      </c>
      <c r="M4922">
        <v>28</v>
      </c>
      <c r="N4922" s="2">
        <v>0</v>
      </c>
      <c r="O4922" s="2">
        <v>4.7058823529411764E-2</v>
      </c>
      <c r="P4922">
        <v>12</v>
      </c>
      <c r="Q4922" s="2">
        <v>2.072538860103627E-2</v>
      </c>
      <c r="R4922">
        <v>595</v>
      </c>
      <c r="S4922">
        <v>579</v>
      </c>
      <c r="T4922">
        <v>563</v>
      </c>
      <c r="U4922">
        <v>1</v>
      </c>
      <c r="V4922">
        <v>4</v>
      </c>
      <c r="W4922">
        <v>4</v>
      </c>
      <c r="X4922">
        <v>7</v>
      </c>
      <c r="Y4922">
        <v>8</v>
      </c>
      <c r="Z4922">
        <v>0</v>
      </c>
      <c r="AA4922">
        <v>0</v>
      </c>
      <c r="AB4922">
        <v>0</v>
      </c>
      <c r="AC4922">
        <v>0</v>
      </c>
      <c r="AD4922">
        <v>577</v>
      </c>
      <c r="AE4922">
        <v>1</v>
      </c>
      <c r="AF4922">
        <v>4</v>
      </c>
      <c r="AG4922">
        <v>4</v>
      </c>
      <c r="AH4922">
        <v>11</v>
      </c>
      <c r="AI4922" s="3">
        <v>3.8128249566724434E-2</v>
      </c>
      <c r="AJ4922" s="3">
        <v>0</v>
      </c>
      <c r="AK4922" s="3">
        <v>0</v>
      </c>
      <c r="AL4922" s="3">
        <v>0</v>
      </c>
      <c r="AM4922" s="3">
        <v>0.36363636363636365</v>
      </c>
      <c r="AN4922" s="2">
        <f t="shared" si="162"/>
        <v>4.7058823529411764E-2</v>
      </c>
      <c r="AO4922" s="2">
        <v>3.350083752093802E-2</v>
      </c>
      <c r="AP4922">
        <f t="shared" si="163"/>
        <v>28</v>
      </c>
    </row>
    <row r="4923" spans="1:42" ht="16.5" hidden="1" customHeight="1" x14ac:dyDescent="0.25">
      <c r="A4923" s="5" t="s">
        <v>787</v>
      </c>
      <c r="B4923" s="1" t="s">
        <v>528</v>
      </c>
      <c r="D4923" t="s">
        <v>32</v>
      </c>
      <c r="E4923" t="s">
        <v>529</v>
      </c>
      <c r="F4923" t="s">
        <v>530</v>
      </c>
      <c r="G4923">
        <v>18</v>
      </c>
      <c r="H4923">
        <v>0</v>
      </c>
      <c r="I4923">
        <v>0</v>
      </c>
      <c r="J4923">
        <v>0</v>
      </c>
      <c r="K4923">
        <v>5</v>
      </c>
      <c r="L4923">
        <v>0</v>
      </c>
      <c r="M4923">
        <v>28</v>
      </c>
      <c r="N4923" s="2">
        <v>0</v>
      </c>
      <c r="O4923" s="2">
        <v>4.6204620462046202E-2</v>
      </c>
      <c r="P4923">
        <v>79</v>
      </c>
      <c r="Q4923" s="2">
        <v>0.12024353120243531</v>
      </c>
      <c r="R4923">
        <v>606</v>
      </c>
      <c r="S4923">
        <v>657</v>
      </c>
      <c r="T4923">
        <v>615</v>
      </c>
      <c r="U4923">
        <v>2</v>
      </c>
      <c r="V4923">
        <v>5</v>
      </c>
      <c r="W4923">
        <v>1</v>
      </c>
      <c r="X4923">
        <v>34</v>
      </c>
      <c r="Y4923">
        <v>66</v>
      </c>
      <c r="Z4923">
        <v>0</v>
      </c>
      <c r="AA4923">
        <v>0</v>
      </c>
      <c r="AB4923">
        <v>0</v>
      </c>
      <c r="AC4923">
        <v>10</v>
      </c>
      <c r="AD4923">
        <v>567</v>
      </c>
      <c r="AE4923">
        <v>2</v>
      </c>
      <c r="AF4923">
        <v>5</v>
      </c>
      <c r="AG4923">
        <v>1</v>
      </c>
      <c r="AH4923">
        <v>29</v>
      </c>
      <c r="AI4923" s="3">
        <v>3.1746031746031744E-2</v>
      </c>
      <c r="AJ4923" s="3">
        <v>0</v>
      </c>
      <c r="AK4923" s="3">
        <v>0</v>
      </c>
      <c r="AL4923" s="3">
        <v>0</v>
      </c>
      <c r="AM4923" s="3">
        <v>0.17241379310344829</v>
      </c>
      <c r="AN4923" s="2">
        <f t="shared" si="162"/>
        <v>4.6204620462046202E-2</v>
      </c>
      <c r="AO4923" s="2">
        <v>6.1258278145695365E-2</v>
      </c>
      <c r="AP4923">
        <f t="shared" si="163"/>
        <v>28</v>
      </c>
    </row>
    <row r="4924" spans="1:42" ht="16.5" hidden="1" customHeight="1" x14ac:dyDescent="0.25">
      <c r="A4924" s="5" t="s">
        <v>788</v>
      </c>
      <c r="B4924" s="1" t="s">
        <v>528</v>
      </c>
      <c r="D4924" t="s">
        <v>32</v>
      </c>
      <c r="E4924" t="s">
        <v>529</v>
      </c>
      <c r="F4924" t="s">
        <v>530</v>
      </c>
      <c r="G4924">
        <v>16</v>
      </c>
      <c r="H4924">
        <v>0</v>
      </c>
      <c r="I4924">
        <v>3</v>
      </c>
      <c r="J4924">
        <v>0</v>
      </c>
      <c r="K4924">
        <v>3</v>
      </c>
      <c r="L4924">
        <v>0</v>
      </c>
      <c r="M4924">
        <v>28</v>
      </c>
      <c r="N4924" s="2">
        <v>0</v>
      </c>
      <c r="O4924" s="2">
        <v>4.6128500823723231E-2</v>
      </c>
      <c r="P4924">
        <v>75</v>
      </c>
      <c r="Q4924" s="2">
        <v>0.11467889908256881</v>
      </c>
      <c r="R4924">
        <v>607</v>
      </c>
      <c r="S4924">
        <v>654</v>
      </c>
      <c r="T4924">
        <v>587</v>
      </c>
      <c r="U4924">
        <v>3</v>
      </c>
      <c r="V4924">
        <v>4</v>
      </c>
      <c r="W4924">
        <v>1</v>
      </c>
      <c r="X4924">
        <v>59</v>
      </c>
      <c r="Y4924">
        <v>65</v>
      </c>
      <c r="Z4924">
        <v>0</v>
      </c>
      <c r="AA4924">
        <v>0</v>
      </c>
      <c r="AB4924">
        <v>0</v>
      </c>
      <c r="AC4924">
        <v>4</v>
      </c>
      <c r="AD4924">
        <v>538</v>
      </c>
      <c r="AE4924">
        <v>3</v>
      </c>
      <c r="AF4924">
        <v>7</v>
      </c>
      <c r="AG4924">
        <v>1</v>
      </c>
      <c r="AH4924">
        <v>58</v>
      </c>
      <c r="AI4924" s="3">
        <v>2.9739776951672861E-2</v>
      </c>
      <c r="AJ4924" s="3">
        <v>0</v>
      </c>
      <c r="AK4924" s="3">
        <v>0.42857142857142855</v>
      </c>
      <c r="AL4924" s="3">
        <v>0</v>
      </c>
      <c r="AM4924" s="3">
        <v>5.1724137931034482E-2</v>
      </c>
      <c r="AN4924" s="2">
        <f t="shared" si="162"/>
        <v>4.6128500823723231E-2</v>
      </c>
      <c r="AO4924" s="2">
        <v>0.11367380560131796</v>
      </c>
      <c r="AP4924">
        <f t="shared" si="163"/>
        <v>28</v>
      </c>
    </row>
    <row r="4925" spans="1:42" ht="16.5" hidden="1" customHeight="1" x14ac:dyDescent="0.25">
      <c r="A4925" s="5" t="s">
        <v>795</v>
      </c>
      <c r="B4925" s="1" t="s">
        <v>521</v>
      </c>
      <c r="D4925" t="s">
        <v>32</v>
      </c>
      <c r="E4925" t="s">
        <v>517</v>
      </c>
      <c r="F4925" t="s">
        <v>522</v>
      </c>
      <c r="G4925">
        <v>26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28</v>
      </c>
      <c r="N4925" s="2">
        <v>0</v>
      </c>
      <c r="O4925" s="2">
        <v>4.5380875202593193E-2</v>
      </c>
      <c r="P4925">
        <v>194</v>
      </c>
      <c r="Q4925" s="2">
        <v>0.24776500638569604</v>
      </c>
      <c r="R4925">
        <v>617</v>
      </c>
      <c r="S4925">
        <v>783</v>
      </c>
      <c r="T4925">
        <v>705</v>
      </c>
      <c r="U4925">
        <v>2</v>
      </c>
      <c r="V4925">
        <v>8</v>
      </c>
      <c r="W4925">
        <v>11</v>
      </c>
      <c r="X4925">
        <v>57</v>
      </c>
      <c r="Y4925">
        <v>175</v>
      </c>
      <c r="Z4925">
        <v>0</v>
      </c>
      <c r="AA4925">
        <v>0</v>
      </c>
      <c r="AB4925">
        <v>0</v>
      </c>
      <c r="AC4925">
        <v>9</v>
      </c>
      <c r="AD4925">
        <v>556</v>
      </c>
      <c r="AE4925">
        <v>2</v>
      </c>
      <c r="AF4925">
        <v>8</v>
      </c>
      <c r="AG4925">
        <v>11</v>
      </c>
      <c r="AH4925">
        <v>48</v>
      </c>
      <c r="AI4925" s="3">
        <v>4.6762589928057555E-2</v>
      </c>
      <c r="AJ4925" s="3">
        <v>0</v>
      </c>
      <c r="AK4925" s="3">
        <v>0</v>
      </c>
      <c r="AL4925" s="3">
        <v>0</v>
      </c>
      <c r="AM4925" s="3">
        <v>0</v>
      </c>
      <c r="AN4925" s="2">
        <f t="shared" si="162"/>
        <v>4.5380875202593193E-2</v>
      </c>
      <c r="AO4925" s="2">
        <v>0.1104</v>
      </c>
      <c r="AP4925">
        <f t="shared" si="163"/>
        <v>28</v>
      </c>
    </row>
    <row r="4926" spans="1:42" ht="16.5" hidden="1" customHeight="1" x14ac:dyDescent="0.25">
      <c r="A4926" s="5" t="s">
        <v>788</v>
      </c>
      <c r="B4926" s="1" t="s">
        <v>90</v>
      </c>
      <c r="D4926" t="s">
        <v>32</v>
      </c>
      <c r="E4926" t="s">
        <v>86</v>
      </c>
      <c r="F4926" t="s">
        <v>91</v>
      </c>
      <c r="G4926">
        <v>27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28</v>
      </c>
      <c r="N4926" s="2">
        <v>0</v>
      </c>
      <c r="O4926" s="2">
        <v>4.4164037854889593E-2</v>
      </c>
      <c r="P4926">
        <v>81</v>
      </c>
      <c r="Q4926" s="2">
        <v>0.11790393013100436</v>
      </c>
      <c r="R4926">
        <v>634</v>
      </c>
      <c r="S4926">
        <v>687</v>
      </c>
      <c r="T4926">
        <v>675</v>
      </c>
      <c r="U4926">
        <v>1</v>
      </c>
      <c r="V4926">
        <v>0</v>
      </c>
      <c r="W4926">
        <v>2</v>
      </c>
      <c r="X4926">
        <v>9</v>
      </c>
      <c r="Y4926">
        <v>78</v>
      </c>
      <c r="Z4926">
        <v>0</v>
      </c>
      <c r="AA4926">
        <v>0</v>
      </c>
      <c r="AB4926">
        <v>0</v>
      </c>
      <c r="AC4926">
        <v>0</v>
      </c>
      <c r="AD4926">
        <v>624</v>
      </c>
      <c r="AE4926">
        <v>1</v>
      </c>
      <c r="AF4926">
        <v>0</v>
      </c>
      <c r="AG4926">
        <v>2</v>
      </c>
      <c r="AH4926">
        <v>9</v>
      </c>
      <c r="AI4926" s="3">
        <v>4.3269230769230768E-2</v>
      </c>
      <c r="AJ4926" s="3">
        <v>0</v>
      </c>
      <c r="AK4926" s="3">
        <v>0</v>
      </c>
      <c r="AL4926" s="3">
        <v>0</v>
      </c>
      <c r="AM4926" s="3">
        <v>0</v>
      </c>
      <c r="AN4926" s="2">
        <f t="shared" si="162"/>
        <v>4.4164037854889593E-2</v>
      </c>
      <c r="AO4926" s="2">
        <v>1.8867924528301886E-2</v>
      </c>
      <c r="AP4926">
        <f t="shared" si="163"/>
        <v>28</v>
      </c>
    </row>
    <row r="4927" spans="1:42" ht="16.5" hidden="1" customHeight="1" x14ac:dyDescent="0.25">
      <c r="A4927" s="5" t="s">
        <v>788</v>
      </c>
      <c r="B4927" s="1" t="s">
        <v>270</v>
      </c>
      <c r="D4927" t="s">
        <v>32</v>
      </c>
      <c r="E4927" t="s">
        <v>268</v>
      </c>
      <c r="F4927" t="s">
        <v>271</v>
      </c>
      <c r="G4927">
        <v>27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28</v>
      </c>
      <c r="N4927" s="2">
        <v>0</v>
      </c>
      <c r="O4927" s="2">
        <v>4.005722460658083E-2</v>
      </c>
      <c r="P4927">
        <v>36</v>
      </c>
      <c r="Q4927" s="2">
        <v>5.0919377652050922E-2</v>
      </c>
      <c r="R4927">
        <v>699</v>
      </c>
      <c r="S4927">
        <v>707</v>
      </c>
      <c r="T4927">
        <v>696</v>
      </c>
      <c r="U4927">
        <v>5</v>
      </c>
      <c r="V4927">
        <v>3</v>
      </c>
      <c r="W4927">
        <v>3</v>
      </c>
      <c r="X4927">
        <v>0</v>
      </c>
      <c r="Y4927">
        <v>36</v>
      </c>
      <c r="Z4927">
        <v>0</v>
      </c>
      <c r="AA4927">
        <v>0</v>
      </c>
      <c r="AB4927">
        <v>0</v>
      </c>
      <c r="AC4927">
        <v>0</v>
      </c>
      <c r="AD4927">
        <v>687</v>
      </c>
      <c r="AE4927">
        <v>5</v>
      </c>
      <c r="AF4927">
        <v>3</v>
      </c>
      <c r="AG4927">
        <v>3</v>
      </c>
      <c r="AH4927">
        <v>0</v>
      </c>
      <c r="AI4927" s="3">
        <v>3.9301310043668124E-2</v>
      </c>
      <c r="AJ4927" s="3">
        <v>0</v>
      </c>
      <c r="AK4927" s="3">
        <v>0</v>
      </c>
      <c r="AL4927" s="3">
        <v>0</v>
      </c>
      <c r="AM4927" s="3">
        <v>0</v>
      </c>
      <c r="AN4927" s="2">
        <f t="shared" si="162"/>
        <v>4.005722460658083E-2</v>
      </c>
      <c r="AO4927" s="2">
        <v>1.5759312320916905E-2</v>
      </c>
      <c r="AP4927">
        <f t="shared" si="163"/>
        <v>28</v>
      </c>
    </row>
    <row r="4928" spans="1:42" ht="16.5" hidden="1" customHeight="1" x14ac:dyDescent="0.25">
      <c r="A4928" s="5" t="s">
        <v>788</v>
      </c>
      <c r="B4928" s="1" t="s">
        <v>402</v>
      </c>
      <c r="D4928" t="s">
        <v>32</v>
      </c>
      <c r="E4928" t="s">
        <v>388</v>
      </c>
      <c r="F4928" t="s">
        <v>403</v>
      </c>
      <c r="G4928">
        <v>26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28</v>
      </c>
      <c r="N4928" s="2">
        <v>0</v>
      </c>
      <c r="O4928" s="2">
        <v>3.9886039886039885E-2</v>
      </c>
      <c r="P4928">
        <v>68</v>
      </c>
      <c r="Q4928" s="2">
        <v>9.1644204851752023E-2</v>
      </c>
      <c r="R4928">
        <v>702</v>
      </c>
      <c r="S4928">
        <v>742</v>
      </c>
      <c r="T4928">
        <v>730</v>
      </c>
      <c r="U4928">
        <v>10</v>
      </c>
      <c r="V4928">
        <v>0</v>
      </c>
      <c r="W4928">
        <v>0</v>
      </c>
      <c r="X4928">
        <v>2</v>
      </c>
      <c r="Y4928">
        <v>64</v>
      </c>
      <c r="Z4928">
        <v>0</v>
      </c>
      <c r="AA4928">
        <v>0</v>
      </c>
      <c r="AB4928">
        <v>0</v>
      </c>
      <c r="AC4928">
        <v>0</v>
      </c>
      <c r="AD4928">
        <v>692</v>
      </c>
      <c r="AE4928">
        <v>10</v>
      </c>
      <c r="AF4928">
        <v>0</v>
      </c>
      <c r="AG4928">
        <v>0</v>
      </c>
      <c r="AH4928">
        <v>2</v>
      </c>
      <c r="AI4928" s="3">
        <v>3.7572254335260118E-2</v>
      </c>
      <c r="AJ4928" s="3">
        <v>0</v>
      </c>
      <c r="AK4928" s="3">
        <v>0</v>
      </c>
      <c r="AL4928" s="3">
        <v>0</v>
      </c>
      <c r="AM4928" s="3">
        <v>0</v>
      </c>
      <c r="AN4928" s="2">
        <f t="shared" si="162"/>
        <v>3.9886039886039885E-2</v>
      </c>
      <c r="AO4928" s="2">
        <v>1.7045454545454544E-2</v>
      </c>
      <c r="AP4928">
        <f t="shared" si="163"/>
        <v>28</v>
      </c>
    </row>
    <row r="4929" spans="1:42" ht="16.5" hidden="1" customHeight="1" x14ac:dyDescent="0.25">
      <c r="A4929" s="4" t="s">
        <v>801</v>
      </c>
      <c r="B4929" s="1" t="s">
        <v>381</v>
      </c>
      <c r="D4929" t="s">
        <v>32</v>
      </c>
      <c r="E4929" t="s">
        <v>182</v>
      </c>
      <c r="F4929" t="s">
        <v>382</v>
      </c>
      <c r="G4929">
        <v>20</v>
      </c>
      <c r="H4929">
        <v>0</v>
      </c>
      <c r="I4929">
        <v>4</v>
      </c>
      <c r="J4929">
        <v>0</v>
      </c>
      <c r="K4929">
        <v>0</v>
      </c>
      <c r="L4929">
        <v>0</v>
      </c>
      <c r="M4929">
        <v>28</v>
      </c>
      <c r="N4929" s="2">
        <v>0</v>
      </c>
      <c r="O4929" s="2">
        <v>3.608247422680412E-2</v>
      </c>
      <c r="P4929">
        <v>380</v>
      </c>
      <c r="Q4929" s="2">
        <v>0.33687943262411346</v>
      </c>
      <c r="R4929">
        <v>776</v>
      </c>
      <c r="S4929">
        <v>1128</v>
      </c>
      <c r="T4929">
        <v>1066</v>
      </c>
      <c r="U4929">
        <v>3</v>
      </c>
      <c r="V4929">
        <v>17</v>
      </c>
      <c r="W4929">
        <v>22</v>
      </c>
      <c r="X4929">
        <v>20</v>
      </c>
      <c r="Y4929">
        <v>348</v>
      </c>
      <c r="Z4929">
        <v>0</v>
      </c>
      <c r="AA4929">
        <v>3</v>
      </c>
      <c r="AB4929">
        <v>14</v>
      </c>
      <c r="AC4929">
        <v>9</v>
      </c>
      <c r="AD4929">
        <v>738</v>
      </c>
      <c r="AE4929">
        <v>3</v>
      </c>
      <c r="AF4929">
        <v>18</v>
      </c>
      <c r="AG4929">
        <v>8</v>
      </c>
      <c r="AH4929">
        <v>11</v>
      </c>
      <c r="AI4929" s="3">
        <v>2.7100271002710029E-2</v>
      </c>
      <c r="AJ4929" s="3">
        <v>0</v>
      </c>
      <c r="AK4929" s="3">
        <v>0.22222222222222221</v>
      </c>
      <c r="AL4929" s="3">
        <v>0</v>
      </c>
      <c r="AM4929" s="3">
        <v>0</v>
      </c>
      <c r="AN4929" s="2">
        <f t="shared" si="162"/>
        <v>3.608247422680412E-2</v>
      </c>
      <c r="AO4929" s="2">
        <v>5.1413881748071981E-2</v>
      </c>
      <c r="AP4929">
        <f t="shared" si="163"/>
        <v>28</v>
      </c>
    </row>
    <row r="4930" spans="1:42" ht="16.5" hidden="1" customHeight="1" x14ac:dyDescent="0.25">
      <c r="A4930" s="4" t="s">
        <v>801</v>
      </c>
      <c r="B4930" s="1" t="s">
        <v>136</v>
      </c>
      <c r="D4930" t="s">
        <v>32</v>
      </c>
      <c r="E4930" t="s">
        <v>134</v>
      </c>
      <c r="F4930" t="s">
        <v>137</v>
      </c>
      <c r="G4930">
        <v>26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28</v>
      </c>
      <c r="N4930" s="2">
        <v>0</v>
      </c>
      <c r="O4930" s="2">
        <v>3.1746031746031744E-2</v>
      </c>
      <c r="P4930">
        <v>129</v>
      </c>
      <c r="Q4930" s="2">
        <v>0.13123092573753814</v>
      </c>
      <c r="R4930">
        <v>882</v>
      </c>
      <c r="S4930">
        <v>983</v>
      </c>
      <c r="T4930">
        <v>940</v>
      </c>
      <c r="U4930">
        <v>6</v>
      </c>
      <c r="V4930">
        <v>7</v>
      </c>
      <c r="W4930">
        <v>8</v>
      </c>
      <c r="X4930">
        <v>22</v>
      </c>
      <c r="Y4930">
        <v>124</v>
      </c>
      <c r="Z4930">
        <v>0</v>
      </c>
      <c r="AA4930">
        <v>0</v>
      </c>
      <c r="AB4930">
        <v>0</v>
      </c>
      <c r="AC4930">
        <v>0</v>
      </c>
      <c r="AD4930">
        <v>842</v>
      </c>
      <c r="AE4930">
        <v>6</v>
      </c>
      <c r="AF4930">
        <v>7</v>
      </c>
      <c r="AG4930">
        <v>8</v>
      </c>
      <c r="AH4930">
        <v>22</v>
      </c>
      <c r="AI4930" s="3">
        <v>3.0878859857482184E-2</v>
      </c>
      <c r="AJ4930" s="3">
        <v>0</v>
      </c>
      <c r="AK4930" s="3">
        <v>0</v>
      </c>
      <c r="AL4930" s="3">
        <v>0</v>
      </c>
      <c r="AM4930" s="3">
        <v>0</v>
      </c>
      <c r="AN4930" s="2">
        <f t="shared" si="162"/>
        <v>3.1746031746031744E-2</v>
      </c>
      <c r="AO4930" s="2">
        <v>4.8587570621468928E-2</v>
      </c>
      <c r="AP4930">
        <f t="shared" si="163"/>
        <v>28</v>
      </c>
    </row>
    <row r="4931" spans="1:42" ht="16.5" hidden="1" customHeight="1" x14ac:dyDescent="0.25">
      <c r="A4931" s="5" t="s">
        <v>792</v>
      </c>
      <c r="B4931" s="1" t="s">
        <v>146</v>
      </c>
      <c r="D4931" t="s">
        <v>32</v>
      </c>
      <c r="E4931" t="s">
        <v>144</v>
      </c>
      <c r="F4931" t="s">
        <v>147</v>
      </c>
      <c r="G4931">
        <v>19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28</v>
      </c>
      <c r="N4931" s="2">
        <v>0</v>
      </c>
      <c r="O4931" s="2">
        <v>3.0534351145038167E-2</v>
      </c>
      <c r="P4931">
        <v>85</v>
      </c>
      <c r="Q4931" s="2">
        <v>8.7268993839835732E-2</v>
      </c>
      <c r="R4931">
        <v>917</v>
      </c>
      <c r="S4931">
        <v>974</v>
      </c>
      <c r="T4931">
        <v>856</v>
      </c>
      <c r="U4931">
        <v>10</v>
      </c>
      <c r="V4931">
        <v>9</v>
      </c>
      <c r="W4931">
        <v>15</v>
      </c>
      <c r="X4931">
        <v>84</v>
      </c>
      <c r="Y4931">
        <v>79</v>
      </c>
      <c r="Z4931">
        <v>0</v>
      </c>
      <c r="AA4931">
        <v>0</v>
      </c>
      <c r="AB4931">
        <v>0</v>
      </c>
      <c r="AC4931">
        <v>0</v>
      </c>
      <c r="AD4931">
        <v>796</v>
      </c>
      <c r="AE4931">
        <v>10</v>
      </c>
      <c r="AF4931">
        <v>9</v>
      </c>
      <c r="AG4931">
        <v>15</v>
      </c>
      <c r="AH4931">
        <v>84</v>
      </c>
      <c r="AI4931" s="3">
        <v>2.3869346733668341E-2</v>
      </c>
      <c r="AJ4931" s="3">
        <v>0</v>
      </c>
      <c r="AK4931" s="3">
        <v>0</v>
      </c>
      <c r="AL4931" s="3">
        <v>0</v>
      </c>
      <c r="AM4931" s="3">
        <v>0</v>
      </c>
      <c r="AN4931" s="2">
        <f t="shared" si="162"/>
        <v>3.0534351145038167E-2</v>
      </c>
      <c r="AO4931" s="2">
        <v>0.12910284463894967</v>
      </c>
      <c r="AP4931">
        <f t="shared" si="163"/>
        <v>28</v>
      </c>
    </row>
    <row r="4932" spans="1:42" ht="16.5" hidden="1" customHeight="1" x14ac:dyDescent="0.25">
      <c r="A4932" s="5" t="s">
        <v>788</v>
      </c>
      <c r="B4932" t="s">
        <v>644</v>
      </c>
      <c r="D4932" t="s">
        <v>32</v>
      </c>
      <c r="E4932" t="s">
        <v>556</v>
      </c>
      <c r="F4932" t="s">
        <v>645</v>
      </c>
      <c r="G4932">
        <v>22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28</v>
      </c>
      <c r="N4932" s="2">
        <v>0</v>
      </c>
      <c r="O4932" s="2">
        <v>2.9882604055496264E-2</v>
      </c>
      <c r="P4932">
        <v>85</v>
      </c>
      <c r="Q4932" s="2">
        <v>8.5513078470824955E-2</v>
      </c>
      <c r="R4932">
        <v>937</v>
      </c>
      <c r="S4932">
        <v>994</v>
      </c>
      <c r="T4932">
        <v>984</v>
      </c>
      <c r="U4932">
        <v>0</v>
      </c>
      <c r="V4932">
        <v>1</v>
      </c>
      <c r="W4932">
        <v>7</v>
      </c>
      <c r="X4932">
        <v>2</v>
      </c>
      <c r="Y4932">
        <v>84</v>
      </c>
      <c r="Z4932">
        <v>0</v>
      </c>
      <c r="AA4932">
        <v>0</v>
      </c>
      <c r="AB4932">
        <v>0</v>
      </c>
      <c r="AC4932">
        <v>0</v>
      </c>
      <c r="AD4932">
        <v>922</v>
      </c>
      <c r="AE4932">
        <v>0</v>
      </c>
      <c r="AF4932">
        <v>1</v>
      </c>
      <c r="AG4932">
        <v>7</v>
      </c>
      <c r="AH4932">
        <v>2</v>
      </c>
      <c r="AI4932" s="3">
        <v>2.3861171366594359E-2</v>
      </c>
      <c r="AJ4932" s="3">
        <v>0</v>
      </c>
      <c r="AK4932" s="3">
        <v>0</v>
      </c>
      <c r="AL4932" s="3">
        <v>0</v>
      </c>
      <c r="AM4932" s="3">
        <v>0</v>
      </c>
      <c r="AN4932" s="2">
        <f t="shared" si="162"/>
        <v>2.9882604055496264E-2</v>
      </c>
      <c r="AO4932" s="2">
        <v>1.0729613733905579E-2</v>
      </c>
      <c r="AP4932">
        <f t="shared" si="163"/>
        <v>28</v>
      </c>
    </row>
    <row r="4933" spans="1:42" ht="16.5" hidden="1" customHeight="1" x14ac:dyDescent="0.25">
      <c r="A4933" s="5" t="s">
        <v>789</v>
      </c>
      <c r="B4933" s="1" t="s">
        <v>146</v>
      </c>
      <c r="D4933" t="s">
        <v>32</v>
      </c>
      <c r="E4933" t="s">
        <v>144</v>
      </c>
      <c r="F4933" t="s">
        <v>147</v>
      </c>
      <c r="G4933">
        <v>24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28</v>
      </c>
      <c r="N4933" s="2">
        <v>0</v>
      </c>
      <c r="O4933" s="2">
        <v>2.8600612870275793E-2</v>
      </c>
      <c r="P4933">
        <v>89</v>
      </c>
      <c r="Q4933" s="2">
        <v>8.5576923076923078E-2</v>
      </c>
      <c r="R4933">
        <v>979</v>
      </c>
      <c r="S4933">
        <v>1040</v>
      </c>
      <c r="T4933">
        <v>952</v>
      </c>
      <c r="U4933">
        <v>12</v>
      </c>
      <c r="V4933">
        <v>10</v>
      </c>
      <c r="W4933">
        <v>11</v>
      </c>
      <c r="X4933">
        <v>55</v>
      </c>
      <c r="Y4933">
        <v>73</v>
      </c>
      <c r="Z4933">
        <v>0</v>
      </c>
      <c r="AA4933">
        <v>0</v>
      </c>
      <c r="AB4933">
        <v>0</v>
      </c>
      <c r="AC4933">
        <v>8</v>
      </c>
      <c r="AD4933">
        <v>903</v>
      </c>
      <c r="AE4933">
        <v>12</v>
      </c>
      <c r="AF4933">
        <v>10</v>
      </c>
      <c r="AG4933">
        <v>11</v>
      </c>
      <c r="AH4933">
        <v>47</v>
      </c>
      <c r="AI4933" s="3">
        <v>2.6578073089700997E-2</v>
      </c>
      <c r="AJ4933" s="3">
        <v>0</v>
      </c>
      <c r="AK4933" s="3">
        <v>0</v>
      </c>
      <c r="AL4933" s="3">
        <v>0</v>
      </c>
      <c r="AM4933" s="3">
        <v>0</v>
      </c>
      <c r="AN4933" s="2">
        <f t="shared" si="162"/>
        <v>2.8600612870275793E-2</v>
      </c>
      <c r="AO4933" s="2">
        <v>8.1383519837232965E-2</v>
      </c>
      <c r="AP4933">
        <f t="shared" si="163"/>
        <v>28</v>
      </c>
    </row>
    <row r="4934" spans="1:42" ht="16.5" hidden="1" customHeight="1" x14ac:dyDescent="0.25">
      <c r="A4934" s="5" t="s">
        <v>802</v>
      </c>
      <c r="B4934" s="1" t="s">
        <v>125</v>
      </c>
      <c r="D4934" t="s">
        <v>32</v>
      </c>
      <c r="E4934" t="s">
        <v>126</v>
      </c>
      <c r="F4934" t="s">
        <v>127</v>
      </c>
      <c r="G4934">
        <v>22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28</v>
      </c>
      <c r="N4934" s="2">
        <v>0</v>
      </c>
      <c r="O4934" s="2">
        <v>1.876675603217158E-2</v>
      </c>
      <c r="P4934">
        <v>132</v>
      </c>
      <c r="Q4934" s="2">
        <v>8.2706766917293228E-2</v>
      </c>
      <c r="R4934">
        <v>1492</v>
      </c>
      <c r="S4934">
        <v>1596</v>
      </c>
      <c r="T4934">
        <v>1530</v>
      </c>
      <c r="U4934">
        <v>1</v>
      </c>
      <c r="V4934">
        <v>5</v>
      </c>
      <c r="W4934">
        <v>14</v>
      </c>
      <c r="X4934">
        <v>46</v>
      </c>
      <c r="Y4934">
        <v>132</v>
      </c>
      <c r="Z4934">
        <v>0</v>
      </c>
      <c r="AA4934">
        <v>0</v>
      </c>
      <c r="AB4934">
        <v>0</v>
      </c>
      <c r="AC4934">
        <v>0</v>
      </c>
      <c r="AD4934">
        <v>1420</v>
      </c>
      <c r="AE4934">
        <v>1</v>
      </c>
      <c r="AF4934">
        <v>5</v>
      </c>
      <c r="AG4934">
        <v>14</v>
      </c>
      <c r="AH4934">
        <v>46</v>
      </c>
      <c r="AI4934" s="3">
        <v>1.5492957746478873E-2</v>
      </c>
      <c r="AJ4934" s="3">
        <v>0</v>
      </c>
      <c r="AK4934" s="3">
        <v>0</v>
      </c>
      <c r="AL4934" s="3">
        <v>0</v>
      </c>
      <c r="AM4934" s="3">
        <v>0</v>
      </c>
      <c r="AN4934" s="2">
        <f t="shared" si="162"/>
        <v>1.876675603217158E-2</v>
      </c>
      <c r="AO4934" s="2">
        <v>4.4414535666218037E-2</v>
      </c>
      <c r="AP4934">
        <f t="shared" si="163"/>
        <v>28</v>
      </c>
    </row>
    <row r="4935" spans="1:42" ht="16.5" hidden="1" customHeight="1" x14ac:dyDescent="0.25">
      <c r="A4935" s="4">
        <v>2011</v>
      </c>
      <c r="B4935" s="1" t="s">
        <v>420</v>
      </c>
      <c r="D4935" t="s">
        <v>32</v>
      </c>
      <c r="E4935" t="s">
        <v>416</v>
      </c>
      <c r="F4935" t="s">
        <v>421</v>
      </c>
      <c r="G4935">
        <v>23</v>
      </c>
      <c r="H4935">
        <v>0</v>
      </c>
      <c r="I4935">
        <v>0</v>
      </c>
      <c r="J4935">
        <v>0</v>
      </c>
      <c r="K4935">
        <v>0</v>
      </c>
      <c r="L4935">
        <v>7</v>
      </c>
      <c r="M4935">
        <v>21</v>
      </c>
      <c r="N4935" s="2">
        <v>4.3505282784338101E-3</v>
      </c>
      <c r="O4935" s="2">
        <v>1.305158483530143E-2</v>
      </c>
      <c r="P4935">
        <v>177</v>
      </c>
      <c r="Q4935" s="2">
        <v>0.10068259385665529</v>
      </c>
      <c r="R4935">
        <v>1609</v>
      </c>
      <c r="S4935">
        <v>1758</v>
      </c>
      <c r="T4935">
        <v>1509</v>
      </c>
      <c r="U4935">
        <v>32</v>
      </c>
      <c r="V4935">
        <v>35</v>
      </c>
      <c r="W4935">
        <v>8</v>
      </c>
      <c r="X4935">
        <v>174</v>
      </c>
      <c r="Y4935">
        <v>152</v>
      </c>
      <c r="Z4935">
        <v>4</v>
      </c>
      <c r="AA4935">
        <v>0</v>
      </c>
      <c r="AB4935">
        <v>0</v>
      </c>
      <c r="AC4935">
        <v>19</v>
      </c>
      <c r="AD4935">
        <v>1380</v>
      </c>
      <c r="AE4935">
        <v>28</v>
      </c>
      <c r="AF4935">
        <v>35</v>
      </c>
      <c r="AG4935">
        <v>8</v>
      </c>
      <c r="AH4935">
        <v>155</v>
      </c>
      <c r="AI4935" s="3">
        <v>1.6666666666666666E-2</v>
      </c>
      <c r="AJ4935" s="3">
        <v>0</v>
      </c>
      <c r="AK4935" s="3">
        <v>0</v>
      </c>
      <c r="AL4935" s="3">
        <v>0</v>
      </c>
      <c r="AM4935" s="3">
        <v>0</v>
      </c>
      <c r="AN4935" s="2">
        <f t="shared" si="162"/>
        <v>1.740211311373524E-2</v>
      </c>
      <c r="AO4935" s="2">
        <v>0.14072229140722292</v>
      </c>
      <c r="AP4935">
        <f t="shared" si="163"/>
        <v>28</v>
      </c>
    </row>
    <row r="4936" spans="1:42" ht="16.5" hidden="1" customHeight="1" x14ac:dyDescent="0.25">
      <c r="A4936" s="5" t="s">
        <v>792</v>
      </c>
      <c r="B4936" s="1" t="s">
        <v>410</v>
      </c>
      <c r="D4936" t="s">
        <v>32</v>
      </c>
      <c r="E4936" t="s">
        <v>408</v>
      </c>
      <c r="F4936" t="s">
        <v>411</v>
      </c>
      <c r="G4936">
        <v>23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28</v>
      </c>
      <c r="N4936" s="2">
        <v>0</v>
      </c>
      <c r="O4936" s="2">
        <v>1.6756433273488927E-2</v>
      </c>
      <c r="P4936">
        <v>14</v>
      </c>
      <c r="Q4936" s="2">
        <v>8.4490042245021126E-3</v>
      </c>
      <c r="R4936">
        <v>1671</v>
      </c>
      <c r="S4936">
        <v>1657</v>
      </c>
      <c r="T4936">
        <v>1624</v>
      </c>
      <c r="U4936">
        <v>13</v>
      </c>
      <c r="V4936">
        <v>7</v>
      </c>
      <c r="W4936">
        <v>4</v>
      </c>
      <c r="X4936">
        <v>9</v>
      </c>
      <c r="Y4936">
        <v>10</v>
      </c>
      <c r="Z4936">
        <v>0</v>
      </c>
      <c r="AA4936">
        <v>0</v>
      </c>
      <c r="AB4936">
        <v>0</v>
      </c>
      <c r="AC4936">
        <v>0</v>
      </c>
      <c r="AD4936">
        <v>1637</v>
      </c>
      <c r="AE4936">
        <v>13</v>
      </c>
      <c r="AF4936">
        <v>7</v>
      </c>
      <c r="AG4936">
        <v>4</v>
      </c>
      <c r="AH4936">
        <v>9</v>
      </c>
      <c r="AI4936" s="3">
        <v>1.4050091631032376E-2</v>
      </c>
      <c r="AJ4936" s="3">
        <v>0</v>
      </c>
      <c r="AK4936" s="3">
        <v>0</v>
      </c>
      <c r="AL4936" s="3">
        <v>0</v>
      </c>
      <c r="AM4936" s="3">
        <v>0</v>
      </c>
      <c r="AN4936" s="2">
        <f t="shared" si="162"/>
        <v>1.6756433273488927E-2</v>
      </c>
      <c r="AO4936" s="2">
        <v>1.9760479041916169E-2</v>
      </c>
      <c r="AP4936">
        <f t="shared" si="163"/>
        <v>28</v>
      </c>
    </row>
    <row r="4937" spans="1:42" ht="16.5" hidden="1" customHeight="1" x14ac:dyDescent="0.25">
      <c r="A4937" s="5" t="s">
        <v>788</v>
      </c>
      <c r="B4937" s="1" t="s">
        <v>420</v>
      </c>
      <c r="D4937" t="s">
        <v>32</v>
      </c>
      <c r="E4937" t="s">
        <v>416</v>
      </c>
      <c r="F4937" t="s">
        <v>421</v>
      </c>
      <c r="G4937">
        <v>24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28</v>
      </c>
      <c r="N4937" s="2">
        <v>0</v>
      </c>
      <c r="O4937" s="2">
        <v>1.6045845272206302E-2</v>
      </c>
      <c r="P4937">
        <v>100</v>
      </c>
      <c r="Q4937" s="2">
        <v>5.5035773252614197E-2</v>
      </c>
      <c r="R4937">
        <v>1745</v>
      </c>
      <c r="S4937">
        <v>1817</v>
      </c>
      <c r="T4937">
        <v>1569</v>
      </c>
      <c r="U4937">
        <v>36</v>
      </c>
      <c r="V4937">
        <v>14</v>
      </c>
      <c r="W4937">
        <v>11</v>
      </c>
      <c r="X4937">
        <v>187</v>
      </c>
      <c r="Y4937">
        <v>96</v>
      </c>
      <c r="Z4937">
        <v>4</v>
      </c>
      <c r="AA4937">
        <v>0</v>
      </c>
      <c r="AB4937">
        <v>0</v>
      </c>
      <c r="AC4937">
        <v>0</v>
      </c>
      <c r="AD4937">
        <v>1497</v>
      </c>
      <c r="AE4937">
        <v>32</v>
      </c>
      <c r="AF4937">
        <v>14</v>
      </c>
      <c r="AG4937">
        <v>11</v>
      </c>
      <c r="AH4937">
        <v>187</v>
      </c>
      <c r="AI4937" s="3">
        <v>1.6032064128256512E-2</v>
      </c>
      <c r="AJ4937" s="3">
        <v>0</v>
      </c>
      <c r="AK4937" s="3">
        <v>0</v>
      </c>
      <c r="AL4937" s="3">
        <v>0</v>
      </c>
      <c r="AM4937" s="3">
        <v>0</v>
      </c>
      <c r="AN4937" s="2">
        <f t="shared" si="162"/>
        <v>1.6045845272206302E-2</v>
      </c>
      <c r="AO4937" s="2">
        <v>0.1401493394600804</v>
      </c>
      <c r="AP4937">
        <f t="shared" si="163"/>
        <v>28</v>
      </c>
    </row>
    <row r="4938" spans="1:42" ht="16.5" hidden="1" customHeight="1" x14ac:dyDescent="0.25">
      <c r="A4938" s="4" t="s">
        <v>801</v>
      </c>
      <c r="B4938" s="1" t="s">
        <v>420</v>
      </c>
      <c r="D4938" t="s">
        <v>32</v>
      </c>
      <c r="E4938" t="s">
        <v>416</v>
      </c>
      <c r="F4938" t="s">
        <v>421</v>
      </c>
      <c r="G4938">
        <v>18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28</v>
      </c>
      <c r="N4938" s="2">
        <v>0</v>
      </c>
      <c r="O4938" s="2">
        <v>1.6018306636155607E-2</v>
      </c>
      <c r="P4938">
        <v>161</v>
      </c>
      <c r="Q4938" s="2">
        <v>8.5592769803296123E-2</v>
      </c>
      <c r="R4938">
        <v>1748</v>
      </c>
      <c r="S4938">
        <v>1881</v>
      </c>
      <c r="T4938">
        <v>1482</v>
      </c>
      <c r="U4938">
        <v>24</v>
      </c>
      <c r="V4938">
        <v>176</v>
      </c>
      <c r="W4938">
        <v>8</v>
      </c>
      <c r="X4938">
        <v>191</v>
      </c>
      <c r="Y4938">
        <v>145</v>
      </c>
      <c r="Z4938">
        <v>0</v>
      </c>
      <c r="AA4938">
        <v>0</v>
      </c>
      <c r="AB4938">
        <v>0</v>
      </c>
      <c r="AC4938">
        <v>11</v>
      </c>
      <c r="AD4938">
        <v>1355</v>
      </c>
      <c r="AE4938">
        <v>24</v>
      </c>
      <c r="AF4938">
        <v>176</v>
      </c>
      <c r="AG4938">
        <v>8</v>
      </c>
      <c r="AH4938">
        <v>180</v>
      </c>
      <c r="AI4938" s="3">
        <v>1.3284132841328414E-2</v>
      </c>
      <c r="AJ4938" s="3">
        <v>0</v>
      </c>
      <c r="AK4938" s="3">
        <v>0</v>
      </c>
      <c r="AL4938" s="3">
        <v>0</v>
      </c>
      <c r="AM4938" s="3">
        <v>0</v>
      </c>
      <c r="AN4938" s="2">
        <f t="shared" si="162"/>
        <v>1.6018306636155607E-2</v>
      </c>
      <c r="AO4938" s="2">
        <v>0.22260470453241538</v>
      </c>
      <c r="AP4938">
        <f t="shared" si="163"/>
        <v>28</v>
      </c>
    </row>
    <row r="4939" spans="1:42" ht="16.5" hidden="1" customHeight="1" x14ac:dyDescent="0.25">
      <c r="A4939" s="5" t="s">
        <v>794</v>
      </c>
      <c r="B4939" s="1" t="s">
        <v>561</v>
      </c>
      <c r="C4939" t="s">
        <v>36</v>
      </c>
      <c r="D4939" t="s">
        <v>43</v>
      </c>
      <c r="E4939" t="s">
        <v>559</v>
      </c>
      <c r="F4939" t="s">
        <v>562</v>
      </c>
      <c r="G4939">
        <v>5</v>
      </c>
      <c r="H4939">
        <v>0</v>
      </c>
      <c r="I4939">
        <v>0</v>
      </c>
      <c r="J4939">
        <v>0</v>
      </c>
      <c r="K4939">
        <v>0</v>
      </c>
      <c r="L4939">
        <v>5</v>
      </c>
      <c r="M4939">
        <v>12</v>
      </c>
      <c r="N4939" s="2">
        <v>1.7901897601145722E-3</v>
      </c>
      <c r="O4939" s="2">
        <v>4.296455424274973E-3</v>
      </c>
      <c r="P4939">
        <v>454</v>
      </c>
      <c r="Q4939" s="2">
        <v>0.14055727554179567</v>
      </c>
      <c r="R4939">
        <v>2793</v>
      </c>
      <c r="S4939">
        <v>3230</v>
      </c>
      <c r="T4939">
        <v>2963</v>
      </c>
      <c r="U4939">
        <v>6</v>
      </c>
      <c r="V4939">
        <v>109</v>
      </c>
      <c r="W4939">
        <v>94</v>
      </c>
      <c r="X4939">
        <v>58</v>
      </c>
      <c r="Y4939">
        <v>410</v>
      </c>
      <c r="Z4939">
        <v>0</v>
      </c>
      <c r="AA4939">
        <v>7</v>
      </c>
      <c r="AB4939">
        <v>8</v>
      </c>
      <c r="AC4939">
        <v>13</v>
      </c>
      <c r="AD4939">
        <v>2558</v>
      </c>
      <c r="AE4939">
        <v>6</v>
      </c>
      <c r="AF4939">
        <v>102</v>
      </c>
      <c r="AG4939">
        <v>86</v>
      </c>
      <c r="AH4939">
        <v>45</v>
      </c>
      <c r="AI4939" s="3">
        <v>1.9546520719311961E-3</v>
      </c>
      <c r="AJ4939" s="3">
        <v>0</v>
      </c>
      <c r="AK4939" s="3">
        <v>0</v>
      </c>
      <c r="AL4939" s="3">
        <v>0</v>
      </c>
      <c r="AM4939" s="3">
        <v>0</v>
      </c>
      <c r="AN4939" s="2">
        <f t="shared" si="162"/>
        <v>6.0866451843895452E-3</v>
      </c>
      <c r="AO4939" s="2">
        <v>8.544869503038971E-2</v>
      </c>
      <c r="AP4939">
        <f t="shared" si="163"/>
        <v>17</v>
      </c>
    </row>
    <row r="4940" spans="1:42" ht="16.5" hidden="1" customHeight="1" x14ac:dyDescent="0.25">
      <c r="A4940" s="4" t="s">
        <v>803</v>
      </c>
      <c r="B4940" s="1" t="s">
        <v>519</v>
      </c>
      <c r="D4940" t="s">
        <v>32</v>
      </c>
      <c r="E4940" t="s">
        <v>517</v>
      </c>
      <c r="F4940" t="s">
        <v>520</v>
      </c>
      <c r="G4940">
        <v>24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28</v>
      </c>
      <c r="N4940" s="2">
        <v>0</v>
      </c>
      <c r="O4940" s="2">
        <v>5.5074744295830055E-3</v>
      </c>
      <c r="P4940">
        <v>16</v>
      </c>
      <c r="Q4940" s="2">
        <v>3.1545741324921135E-3</v>
      </c>
      <c r="R4940">
        <v>5084</v>
      </c>
      <c r="S4940">
        <v>5072</v>
      </c>
      <c r="T4940">
        <v>4616</v>
      </c>
      <c r="U4940">
        <v>5</v>
      </c>
      <c r="V4940">
        <v>157</v>
      </c>
      <c r="W4940">
        <v>96</v>
      </c>
      <c r="X4940">
        <v>212</v>
      </c>
      <c r="Y4940">
        <v>12</v>
      </c>
      <c r="Z4940">
        <v>0</v>
      </c>
      <c r="AA4940">
        <v>0</v>
      </c>
      <c r="AB4940">
        <v>0</v>
      </c>
      <c r="AC4940">
        <v>0</v>
      </c>
      <c r="AD4940">
        <v>4628</v>
      </c>
      <c r="AE4940">
        <v>5</v>
      </c>
      <c r="AF4940">
        <v>157</v>
      </c>
      <c r="AG4940">
        <v>96</v>
      </c>
      <c r="AH4940">
        <v>212</v>
      </c>
      <c r="AI4940" s="3">
        <v>5.1858254105445114E-3</v>
      </c>
      <c r="AJ4940" s="3">
        <v>0</v>
      </c>
      <c r="AK4940" s="3">
        <v>0</v>
      </c>
      <c r="AL4940" s="3">
        <v>0</v>
      </c>
      <c r="AM4940" s="3">
        <v>0</v>
      </c>
      <c r="AN4940" s="2">
        <f t="shared" si="162"/>
        <v>5.5074744295830055E-3</v>
      </c>
      <c r="AO4940" s="2">
        <v>9.2193016869360531E-2</v>
      </c>
      <c r="AP4940">
        <f t="shared" si="163"/>
        <v>28</v>
      </c>
    </row>
    <row r="4941" spans="1:42" ht="16.5" hidden="1" customHeight="1" x14ac:dyDescent="0.25">
      <c r="A4941" s="4" t="s">
        <v>798</v>
      </c>
      <c r="B4941" s="1" t="s">
        <v>538</v>
      </c>
      <c r="D4941" t="s">
        <v>32</v>
      </c>
      <c r="E4941" t="s">
        <v>539</v>
      </c>
      <c r="F4941" t="s">
        <v>540</v>
      </c>
      <c r="G4941">
        <v>23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27</v>
      </c>
      <c r="N4941" s="2">
        <v>0</v>
      </c>
      <c r="O4941" s="2">
        <v>0.24107142857142858</v>
      </c>
      <c r="P4941">
        <v>5</v>
      </c>
      <c r="Q4941" s="2">
        <v>5.5555555555555552E-2</v>
      </c>
      <c r="R4941">
        <v>112</v>
      </c>
      <c r="S4941">
        <v>90</v>
      </c>
      <c r="T4941">
        <v>41</v>
      </c>
      <c r="U4941">
        <v>48</v>
      </c>
      <c r="V4941">
        <v>0</v>
      </c>
      <c r="W4941">
        <v>1</v>
      </c>
      <c r="X4941">
        <v>0</v>
      </c>
      <c r="Y4941">
        <v>5</v>
      </c>
      <c r="Z4941">
        <v>0</v>
      </c>
      <c r="AA4941">
        <v>0</v>
      </c>
      <c r="AB4941">
        <v>0</v>
      </c>
      <c r="AC4941">
        <v>0</v>
      </c>
      <c r="AD4941">
        <v>59</v>
      </c>
      <c r="AE4941">
        <v>48</v>
      </c>
      <c r="AF4941">
        <v>0</v>
      </c>
      <c r="AG4941">
        <v>1</v>
      </c>
      <c r="AH4941">
        <v>0</v>
      </c>
      <c r="AI4941" s="3">
        <v>0.38983050847457629</v>
      </c>
      <c r="AJ4941" s="3">
        <v>0</v>
      </c>
      <c r="AK4941" s="3">
        <v>0</v>
      </c>
      <c r="AL4941" s="3">
        <v>0</v>
      </c>
      <c r="AM4941" s="3">
        <v>0</v>
      </c>
      <c r="AN4941" s="2">
        <f t="shared" si="162"/>
        <v>0.24107142857142858</v>
      </c>
      <c r="AO4941" s="2">
        <v>0.45370370370370372</v>
      </c>
      <c r="AP4941">
        <f t="shared" si="163"/>
        <v>27</v>
      </c>
    </row>
    <row r="4942" spans="1:42" ht="16.5" hidden="1" customHeight="1" x14ac:dyDescent="0.25">
      <c r="A4942" s="4" t="s">
        <v>798</v>
      </c>
      <c r="B4942" s="1" t="s">
        <v>754</v>
      </c>
      <c r="D4942" t="s">
        <v>32</v>
      </c>
      <c r="E4942" t="s">
        <v>300</v>
      </c>
      <c r="F4942" t="s">
        <v>755</v>
      </c>
      <c r="G4942">
        <v>25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27</v>
      </c>
      <c r="N4942" s="2">
        <v>0</v>
      </c>
      <c r="O4942" s="2">
        <v>0.2231404958677686</v>
      </c>
      <c r="P4942">
        <v>3</v>
      </c>
      <c r="Q4942" s="2">
        <v>3.0927835051546393E-2</v>
      </c>
      <c r="R4942">
        <v>121</v>
      </c>
      <c r="S4942">
        <v>97</v>
      </c>
      <c r="T4942">
        <v>94</v>
      </c>
      <c r="U4942">
        <v>0</v>
      </c>
      <c r="V4942">
        <v>0</v>
      </c>
      <c r="W4942">
        <v>0</v>
      </c>
      <c r="X4942">
        <v>3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119</v>
      </c>
      <c r="AE4942">
        <v>0</v>
      </c>
      <c r="AF4942">
        <v>0</v>
      </c>
      <c r="AG4942">
        <v>0</v>
      </c>
      <c r="AH4942">
        <v>3</v>
      </c>
      <c r="AI4942" s="3">
        <v>0.21008403361344538</v>
      </c>
      <c r="AJ4942" s="3">
        <v>0</v>
      </c>
      <c r="AK4942" s="3">
        <v>0</v>
      </c>
      <c r="AL4942" s="3">
        <v>0</v>
      </c>
      <c r="AM4942" s="3">
        <v>0</v>
      </c>
      <c r="AN4942" s="2">
        <f t="shared" si="162"/>
        <v>0.2231404958677686</v>
      </c>
      <c r="AO4942" s="2">
        <v>2.4590163934426229E-2</v>
      </c>
      <c r="AP4942">
        <f t="shared" si="163"/>
        <v>27</v>
      </c>
    </row>
    <row r="4943" spans="1:42" ht="16.5" hidden="1" customHeight="1" x14ac:dyDescent="0.25">
      <c r="A4943" s="4" t="s">
        <v>796</v>
      </c>
      <c r="B4943" s="1" t="s">
        <v>538</v>
      </c>
      <c r="D4943" t="s">
        <v>32</v>
      </c>
      <c r="E4943" t="s">
        <v>539</v>
      </c>
      <c r="F4943" t="s">
        <v>540</v>
      </c>
      <c r="G4943">
        <v>25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27</v>
      </c>
      <c r="N4943" s="2">
        <v>0</v>
      </c>
      <c r="O4943" s="2">
        <v>0.22131147540983606</v>
      </c>
      <c r="P4943">
        <v>4</v>
      </c>
      <c r="Q4943" s="2">
        <v>4.0404040404040407E-2</v>
      </c>
      <c r="R4943">
        <v>122</v>
      </c>
      <c r="S4943">
        <v>99</v>
      </c>
      <c r="T4943">
        <v>60</v>
      </c>
      <c r="U4943">
        <v>37</v>
      </c>
      <c r="V4943">
        <v>1</v>
      </c>
      <c r="W4943">
        <v>1</v>
      </c>
      <c r="X4943">
        <v>0</v>
      </c>
      <c r="Y4943">
        <v>3</v>
      </c>
      <c r="Z4943">
        <v>0</v>
      </c>
      <c r="AA4943">
        <v>0</v>
      </c>
      <c r="AB4943">
        <v>0</v>
      </c>
      <c r="AC4943">
        <v>0</v>
      </c>
      <c r="AD4943">
        <v>82</v>
      </c>
      <c r="AE4943">
        <v>37</v>
      </c>
      <c r="AF4943">
        <v>1</v>
      </c>
      <c r="AG4943">
        <v>1</v>
      </c>
      <c r="AH4943">
        <v>0</v>
      </c>
      <c r="AI4943" s="3">
        <v>0.3048780487804878</v>
      </c>
      <c r="AJ4943" s="3">
        <v>0</v>
      </c>
      <c r="AK4943" s="3">
        <v>0</v>
      </c>
      <c r="AL4943" s="3">
        <v>0</v>
      </c>
      <c r="AM4943" s="3">
        <v>0</v>
      </c>
      <c r="AN4943" s="2">
        <f t="shared" si="162"/>
        <v>0.22131147540983606</v>
      </c>
      <c r="AO4943" s="2">
        <v>0.32231404958677684</v>
      </c>
      <c r="AP4943">
        <f t="shared" si="163"/>
        <v>27</v>
      </c>
    </row>
    <row r="4944" spans="1:42" ht="16.5" hidden="1" customHeight="1" x14ac:dyDescent="0.25">
      <c r="A4944" s="4" t="s">
        <v>797</v>
      </c>
      <c r="B4944" s="1" t="s">
        <v>538</v>
      </c>
      <c r="D4944" t="s">
        <v>32</v>
      </c>
      <c r="E4944" t="s">
        <v>539</v>
      </c>
      <c r="F4944" t="s">
        <v>540</v>
      </c>
      <c r="G4944">
        <v>23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27</v>
      </c>
      <c r="N4944" s="2">
        <v>0</v>
      </c>
      <c r="O4944" s="2">
        <v>0.22131147540983606</v>
      </c>
      <c r="P4944">
        <v>3</v>
      </c>
      <c r="Q4944" s="2">
        <v>3.0612244897959183E-2</v>
      </c>
      <c r="R4944">
        <v>122</v>
      </c>
      <c r="S4944">
        <v>98</v>
      </c>
      <c r="T4944">
        <v>61</v>
      </c>
      <c r="U4944">
        <v>36</v>
      </c>
      <c r="V4944">
        <v>0</v>
      </c>
      <c r="W4944">
        <v>1</v>
      </c>
      <c r="X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81</v>
      </c>
      <c r="AE4944">
        <v>36</v>
      </c>
      <c r="AF4944">
        <v>0</v>
      </c>
      <c r="AG4944">
        <v>1</v>
      </c>
      <c r="AH4944">
        <v>0</v>
      </c>
      <c r="AI4944" s="3">
        <v>0.2839506172839506</v>
      </c>
      <c r="AJ4944" s="3">
        <v>0</v>
      </c>
      <c r="AK4944" s="3">
        <v>0</v>
      </c>
      <c r="AL4944" s="3">
        <v>0</v>
      </c>
      <c r="AM4944" s="3">
        <v>0</v>
      </c>
      <c r="AN4944" s="2">
        <f t="shared" si="162"/>
        <v>0.22131147540983606</v>
      </c>
      <c r="AO4944" s="2">
        <v>0.3135593220338983</v>
      </c>
      <c r="AP4944">
        <f t="shared" si="163"/>
        <v>27</v>
      </c>
    </row>
    <row r="4945" spans="1:42" ht="16.5" hidden="1" customHeight="1" x14ac:dyDescent="0.25">
      <c r="A4945" s="5" t="s">
        <v>791</v>
      </c>
      <c r="B4945" s="1" t="s">
        <v>538</v>
      </c>
      <c r="D4945" t="s">
        <v>32</v>
      </c>
      <c r="E4945" t="s">
        <v>539</v>
      </c>
      <c r="F4945" t="s">
        <v>540</v>
      </c>
      <c r="G4945">
        <v>26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27</v>
      </c>
      <c r="N4945" s="2">
        <v>0</v>
      </c>
      <c r="O4945" s="2">
        <v>0.16981132075471697</v>
      </c>
      <c r="P4945">
        <v>8</v>
      </c>
      <c r="Q4945" s="2">
        <v>5.7142857142857141E-2</v>
      </c>
      <c r="R4945">
        <v>159</v>
      </c>
      <c r="S4945">
        <v>140</v>
      </c>
      <c r="T4945">
        <v>90</v>
      </c>
      <c r="U4945">
        <v>43</v>
      </c>
      <c r="V4945">
        <v>3</v>
      </c>
      <c r="W4945">
        <v>2</v>
      </c>
      <c r="X4945">
        <v>2</v>
      </c>
      <c r="Y4945">
        <v>7</v>
      </c>
      <c r="Z4945">
        <v>0</v>
      </c>
      <c r="AA4945">
        <v>0</v>
      </c>
      <c r="AB4945">
        <v>0</v>
      </c>
      <c r="AC4945">
        <v>0</v>
      </c>
      <c r="AD4945">
        <v>109</v>
      </c>
      <c r="AE4945">
        <v>43</v>
      </c>
      <c r="AF4945">
        <v>3</v>
      </c>
      <c r="AG4945">
        <v>2</v>
      </c>
      <c r="AH4945">
        <v>2</v>
      </c>
      <c r="AI4945" s="3">
        <v>0.23853211009174313</v>
      </c>
      <c r="AJ4945" s="3">
        <v>0</v>
      </c>
      <c r="AK4945" s="3">
        <v>0</v>
      </c>
      <c r="AL4945" s="3">
        <v>0</v>
      </c>
      <c r="AM4945" s="3">
        <v>0</v>
      </c>
      <c r="AN4945" s="2">
        <f t="shared" si="162"/>
        <v>0.16981132075471697</v>
      </c>
      <c r="AO4945" s="2">
        <v>0.31446540880503143</v>
      </c>
      <c r="AP4945">
        <f t="shared" si="163"/>
        <v>27</v>
      </c>
    </row>
    <row r="4946" spans="1:42" ht="16.5" hidden="1" customHeight="1" x14ac:dyDescent="0.25">
      <c r="A4946" s="5" t="s">
        <v>792</v>
      </c>
      <c r="B4946" s="1" t="s">
        <v>299</v>
      </c>
      <c r="D4946" t="s">
        <v>32</v>
      </c>
      <c r="E4946" t="s">
        <v>300</v>
      </c>
      <c r="F4946" t="s">
        <v>301</v>
      </c>
      <c r="G4946">
        <v>26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27</v>
      </c>
      <c r="N4946" s="2">
        <v>0</v>
      </c>
      <c r="O4946" s="2">
        <v>0.140625</v>
      </c>
      <c r="P4946">
        <v>5</v>
      </c>
      <c r="Q4946" s="2">
        <v>2.9411764705882353E-2</v>
      </c>
      <c r="R4946">
        <v>192</v>
      </c>
      <c r="S4946">
        <v>170</v>
      </c>
      <c r="T4946">
        <v>168</v>
      </c>
      <c r="U4946">
        <v>0</v>
      </c>
      <c r="V4946">
        <v>0</v>
      </c>
      <c r="W4946">
        <v>1</v>
      </c>
      <c r="X4946">
        <v>1</v>
      </c>
      <c r="Y4946">
        <v>3</v>
      </c>
      <c r="Z4946">
        <v>0</v>
      </c>
      <c r="AA4946">
        <v>0</v>
      </c>
      <c r="AB4946">
        <v>0</v>
      </c>
      <c r="AC4946">
        <v>0</v>
      </c>
      <c r="AD4946">
        <v>191</v>
      </c>
      <c r="AE4946">
        <v>0</v>
      </c>
      <c r="AF4946">
        <v>0</v>
      </c>
      <c r="AG4946">
        <v>1</v>
      </c>
      <c r="AH4946">
        <v>1</v>
      </c>
      <c r="AI4946" s="3">
        <v>0.13612565445026178</v>
      </c>
      <c r="AJ4946" s="3">
        <v>0</v>
      </c>
      <c r="AK4946" s="3">
        <v>0</v>
      </c>
      <c r="AL4946" s="3">
        <v>0</v>
      </c>
      <c r="AM4946" s="3">
        <v>0</v>
      </c>
      <c r="AN4946" s="2">
        <f t="shared" si="162"/>
        <v>0.140625</v>
      </c>
      <c r="AO4946" s="2">
        <v>1.0362694300518135E-2</v>
      </c>
      <c r="AP4946">
        <f t="shared" si="163"/>
        <v>27</v>
      </c>
    </row>
    <row r="4947" spans="1:42" ht="16.5" hidden="1" customHeight="1" x14ac:dyDescent="0.25">
      <c r="A4947" s="4" t="s">
        <v>801</v>
      </c>
      <c r="B4947" s="1" t="s">
        <v>577</v>
      </c>
      <c r="D4947" t="s">
        <v>32</v>
      </c>
      <c r="E4947" t="s">
        <v>575</v>
      </c>
      <c r="F4947" t="s">
        <v>578</v>
      </c>
      <c r="G4947">
        <v>25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27</v>
      </c>
      <c r="N4947" s="2">
        <v>0</v>
      </c>
      <c r="O4947" s="2">
        <v>0.12676056338028169</v>
      </c>
      <c r="P4947">
        <v>114</v>
      </c>
      <c r="Q4947" s="2">
        <v>0.38</v>
      </c>
      <c r="R4947">
        <v>213</v>
      </c>
      <c r="S4947">
        <v>300</v>
      </c>
      <c r="T4947">
        <v>287</v>
      </c>
      <c r="U4947">
        <v>2</v>
      </c>
      <c r="V4947">
        <v>4</v>
      </c>
      <c r="X4947">
        <v>7</v>
      </c>
      <c r="Y4947">
        <v>107</v>
      </c>
      <c r="Z4947">
        <v>0</v>
      </c>
      <c r="AA4947">
        <v>0</v>
      </c>
      <c r="AB4947">
        <v>0</v>
      </c>
      <c r="AC4947">
        <v>0</v>
      </c>
      <c r="AD4947">
        <v>205</v>
      </c>
      <c r="AE4947">
        <v>2</v>
      </c>
      <c r="AF4947">
        <v>4</v>
      </c>
      <c r="AH4947">
        <v>7</v>
      </c>
      <c r="AI4947" s="3">
        <v>0.12195121951219512</v>
      </c>
      <c r="AJ4947" s="3">
        <v>0</v>
      </c>
      <c r="AK4947" s="3">
        <v>0</v>
      </c>
      <c r="AL4947" s="3">
        <v>0</v>
      </c>
      <c r="AM4947" s="3">
        <v>0</v>
      </c>
      <c r="AN4947" s="2">
        <f t="shared" si="162"/>
        <v>0.12676056338028169</v>
      </c>
      <c r="AO4947" s="2">
        <v>5.9633027522935783E-2</v>
      </c>
      <c r="AP4947">
        <f t="shared" si="163"/>
        <v>27</v>
      </c>
    </row>
    <row r="4948" spans="1:42" ht="16.5" hidden="1" customHeight="1" x14ac:dyDescent="0.25">
      <c r="A4948" s="4" t="s">
        <v>798</v>
      </c>
      <c r="B4948" s="1" t="s">
        <v>455</v>
      </c>
      <c r="D4948" t="s">
        <v>32</v>
      </c>
      <c r="E4948" t="s">
        <v>456</v>
      </c>
      <c r="F4948" t="s">
        <v>457</v>
      </c>
      <c r="G4948">
        <v>27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27</v>
      </c>
      <c r="N4948" s="2">
        <v>0</v>
      </c>
      <c r="O4948" s="2">
        <v>0.125</v>
      </c>
      <c r="P4948">
        <v>66</v>
      </c>
      <c r="Q4948" s="2">
        <v>0.25882352941176473</v>
      </c>
      <c r="R4948">
        <v>216</v>
      </c>
      <c r="S4948">
        <v>255</v>
      </c>
      <c r="T4948">
        <v>241</v>
      </c>
      <c r="U4948">
        <v>0</v>
      </c>
      <c r="V4948">
        <v>8</v>
      </c>
      <c r="W4948">
        <v>4</v>
      </c>
      <c r="X4948">
        <v>2</v>
      </c>
      <c r="Y4948">
        <v>62</v>
      </c>
      <c r="Z4948">
        <v>0</v>
      </c>
      <c r="AA4948">
        <v>3</v>
      </c>
      <c r="AB4948">
        <v>0</v>
      </c>
      <c r="AC4948">
        <v>0</v>
      </c>
      <c r="AD4948">
        <v>206</v>
      </c>
      <c r="AE4948">
        <v>0</v>
      </c>
      <c r="AF4948">
        <v>5</v>
      </c>
      <c r="AG4948">
        <v>4</v>
      </c>
      <c r="AH4948">
        <v>2</v>
      </c>
      <c r="AI4948" s="3">
        <v>0.13106796116504854</v>
      </c>
      <c r="AJ4948" s="3">
        <v>0</v>
      </c>
      <c r="AK4948" s="3">
        <v>0</v>
      </c>
      <c r="AL4948" s="3">
        <v>0</v>
      </c>
      <c r="AM4948" s="3">
        <v>0</v>
      </c>
      <c r="AN4948" s="2">
        <f t="shared" si="162"/>
        <v>0.125</v>
      </c>
      <c r="AO4948" s="2">
        <v>5.0691244239631339E-2</v>
      </c>
      <c r="AP4948">
        <f t="shared" si="163"/>
        <v>27</v>
      </c>
    </row>
    <row r="4949" spans="1:42" ht="16.5" hidden="1" customHeight="1" x14ac:dyDescent="0.25">
      <c r="A4949" s="4" t="s">
        <v>800</v>
      </c>
      <c r="B4949" s="1" t="s">
        <v>71</v>
      </c>
      <c r="D4949" t="s">
        <v>32</v>
      </c>
      <c r="E4949" t="s">
        <v>67</v>
      </c>
      <c r="F4949" t="s">
        <v>72</v>
      </c>
      <c r="G4949">
        <v>20</v>
      </c>
      <c r="H4949">
        <v>0</v>
      </c>
      <c r="I4949">
        <v>3</v>
      </c>
      <c r="J4949">
        <v>0</v>
      </c>
      <c r="K4949">
        <v>0</v>
      </c>
      <c r="L4949">
        <v>0</v>
      </c>
      <c r="M4949">
        <v>27</v>
      </c>
      <c r="N4949" s="2">
        <v>0</v>
      </c>
      <c r="O4949" s="2">
        <v>0.12272727272727273</v>
      </c>
      <c r="P4949">
        <v>65</v>
      </c>
      <c r="Q4949" s="2">
        <v>0.25193798449612403</v>
      </c>
      <c r="R4949">
        <v>220</v>
      </c>
      <c r="S4949">
        <v>258</v>
      </c>
      <c r="T4949">
        <v>136</v>
      </c>
      <c r="U4949">
        <v>122</v>
      </c>
      <c r="V4949">
        <v>0</v>
      </c>
      <c r="W4949">
        <v>0</v>
      </c>
      <c r="X4949">
        <v>0</v>
      </c>
      <c r="Y4949">
        <v>0</v>
      </c>
      <c r="Z4949">
        <v>62</v>
      </c>
      <c r="AA4949">
        <v>0</v>
      </c>
      <c r="AB4949">
        <v>0</v>
      </c>
      <c r="AC4949">
        <v>0</v>
      </c>
      <c r="AD4949">
        <v>156</v>
      </c>
      <c r="AE4949">
        <v>60</v>
      </c>
      <c r="AF4949">
        <v>3</v>
      </c>
      <c r="AG4949">
        <v>0</v>
      </c>
      <c r="AH4949">
        <v>0</v>
      </c>
      <c r="AI4949" s="3">
        <v>0.12820512820512819</v>
      </c>
      <c r="AJ4949" s="3">
        <v>0</v>
      </c>
      <c r="AK4949" s="3">
        <v>1</v>
      </c>
      <c r="AL4949" s="3">
        <v>0</v>
      </c>
      <c r="AM4949" s="3">
        <v>0</v>
      </c>
      <c r="AN4949" s="2">
        <f t="shared" si="162"/>
        <v>0.12272727272727273</v>
      </c>
      <c r="AO4949" s="2">
        <v>0.28767123287671231</v>
      </c>
      <c r="AP4949">
        <f t="shared" si="163"/>
        <v>27</v>
      </c>
    </row>
    <row r="4950" spans="1:42" ht="16.5" hidden="1" customHeight="1" x14ac:dyDescent="0.25">
      <c r="A4950" s="5" t="s">
        <v>792</v>
      </c>
      <c r="B4950" s="1" t="s">
        <v>424</v>
      </c>
      <c r="D4950" t="s">
        <v>32</v>
      </c>
      <c r="E4950" t="s">
        <v>416</v>
      </c>
      <c r="F4950" t="s">
        <v>425</v>
      </c>
      <c r="G4950">
        <v>23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27</v>
      </c>
      <c r="N4950" s="2">
        <v>0</v>
      </c>
      <c r="O4950" s="2">
        <v>0.11894273127753303</v>
      </c>
      <c r="P4950">
        <v>104</v>
      </c>
      <c r="Q4950" s="2">
        <v>0.34210526315789475</v>
      </c>
      <c r="R4950">
        <v>227</v>
      </c>
      <c r="S4950">
        <v>304</v>
      </c>
      <c r="T4950">
        <v>270</v>
      </c>
      <c r="U4950">
        <v>4</v>
      </c>
      <c r="V4950">
        <v>1</v>
      </c>
      <c r="W4950">
        <v>0</v>
      </c>
      <c r="X4950">
        <v>29</v>
      </c>
      <c r="Y4950">
        <v>78</v>
      </c>
      <c r="Z4950">
        <v>0</v>
      </c>
      <c r="AA4950">
        <v>0</v>
      </c>
      <c r="AB4950">
        <v>0</v>
      </c>
      <c r="AC4950">
        <v>22</v>
      </c>
      <c r="AD4950">
        <v>215</v>
      </c>
      <c r="AE4950">
        <v>4</v>
      </c>
      <c r="AF4950">
        <v>1</v>
      </c>
      <c r="AG4950">
        <v>0</v>
      </c>
      <c r="AH4950">
        <v>7</v>
      </c>
      <c r="AI4950" s="3">
        <v>0.10697674418604651</v>
      </c>
      <c r="AJ4950" s="3">
        <v>0</v>
      </c>
      <c r="AK4950" s="3">
        <v>0</v>
      </c>
      <c r="AL4950" s="3">
        <v>0</v>
      </c>
      <c r="AM4950" s="3">
        <v>0</v>
      </c>
      <c r="AN4950" s="2">
        <f t="shared" si="162"/>
        <v>0.11894273127753303</v>
      </c>
      <c r="AO4950" s="2">
        <v>5.2863436123348019E-2</v>
      </c>
      <c r="AP4950">
        <f t="shared" si="163"/>
        <v>27</v>
      </c>
    </row>
    <row r="4951" spans="1:42" ht="16.5" hidden="1" customHeight="1" x14ac:dyDescent="0.25">
      <c r="A4951" s="5" t="s">
        <v>791</v>
      </c>
      <c r="B4951" s="1" t="s">
        <v>424</v>
      </c>
      <c r="D4951" t="s">
        <v>32</v>
      </c>
      <c r="E4951" t="s">
        <v>416</v>
      </c>
      <c r="F4951" t="s">
        <v>425</v>
      </c>
      <c r="G4951">
        <v>19</v>
      </c>
      <c r="H4951">
        <v>0</v>
      </c>
      <c r="I4951">
        <v>0</v>
      </c>
      <c r="J4951">
        <v>0</v>
      </c>
      <c r="K4951">
        <v>7</v>
      </c>
      <c r="L4951">
        <v>0</v>
      </c>
      <c r="M4951">
        <v>27</v>
      </c>
      <c r="N4951" s="2">
        <v>0</v>
      </c>
      <c r="O4951" s="2">
        <v>0.11020408163265306</v>
      </c>
      <c r="P4951">
        <v>93</v>
      </c>
      <c r="Q4951" s="2">
        <v>0.29903536977491962</v>
      </c>
      <c r="R4951">
        <v>245</v>
      </c>
      <c r="S4951">
        <v>311</v>
      </c>
      <c r="T4951">
        <v>282</v>
      </c>
      <c r="U4951">
        <v>3</v>
      </c>
      <c r="V4951">
        <v>0</v>
      </c>
      <c r="W4951">
        <v>0</v>
      </c>
      <c r="X4951">
        <v>26</v>
      </c>
      <c r="Y4951">
        <v>75</v>
      </c>
      <c r="Z4951">
        <v>0</v>
      </c>
      <c r="AA4951">
        <v>0</v>
      </c>
      <c r="AB4951">
        <v>0</v>
      </c>
      <c r="AC4951">
        <v>15</v>
      </c>
      <c r="AD4951">
        <v>226</v>
      </c>
      <c r="AE4951">
        <v>3</v>
      </c>
      <c r="AF4951">
        <v>0</v>
      </c>
      <c r="AG4951">
        <v>0</v>
      </c>
      <c r="AH4951">
        <v>18</v>
      </c>
      <c r="AI4951" s="3">
        <v>8.4070796460176997E-2</v>
      </c>
      <c r="AJ4951" s="3">
        <v>0</v>
      </c>
      <c r="AK4951" s="3">
        <v>0</v>
      </c>
      <c r="AL4951" s="3">
        <v>0</v>
      </c>
      <c r="AM4951" s="3">
        <v>0.3888888888888889</v>
      </c>
      <c r="AN4951" s="2">
        <f t="shared" si="162"/>
        <v>0.11020408163265306</v>
      </c>
      <c r="AO4951" s="2">
        <v>8.5020242914979755E-2</v>
      </c>
      <c r="AP4951">
        <f t="shared" si="163"/>
        <v>27</v>
      </c>
    </row>
    <row r="4952" spans="1:42" ht="16.5" hidden="1" customHeight="1" x14ac:dyDescent="0.25">
      <c r="A4952" s="5" t="s">
        <v>802</v>
      </c>
      <c r="B4952" s="1" t="s">
        <v>523</v>
      </c>
      <c r="D4952" t="s">
        <v>32</v>
      </c>
      <c r="E4952" t="s">
        <v>524</v>
      </c>
      <c r="F4952" t="s">
        <v>525</v>
      </c>
      <c r="G4952">
        <v>27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27</v>
      </c>
      <c r="N4952" s="2">
        <v>0</v>
      </c>
      <c r="O4952" s="2">
        <v>0.10588235294117647</v>
      </c>
      <c r="P4952">
        <v>13</v>
      </c>
      <c r="Q4952" s="2">
        <v>5.3941908713692949E-2</v>
      </c>
      <c r="R4952">
        <v>255</v>
      </c>
      <c r="S4952">
        <v>241</v>
      </c>
      <c r="T4952">
        <v>238</v>
      </c>
      <c r="U4952">
        <v>0</v>
      </c>
      <c r="V4952">
        <v>2</v>
      </c>
      <c r="W4952">
        <v>1</v>
      </c>
      <c r="X4952">
        <v>0</v>
      </c>
      <c r="Y4952">
        <v>8</v>
      </c>
      <c r="Z4952">
        <v>0</v>
      </c>
      <c r="AA4952">
        <v>0</v>
      </c>
      <c r="AB4952">
        <v>0</v>
      </c>
      <c r="AC4952">
        <v>0</v>
      </c>
      <c r="AD4952">
        <v>257</v>
      </c>
      <c r="AE4952">
        <v>0</v>
      </c>
      <c r="AF4952">
        <v>2</v>
      </c>
      <c r="AG4952">
        <v>1</v>
      </c>
      <c r="AH4952">
        <v>0</v>
      </c>
      <c r="AI4952" s="3">
        <v>0.10505836575875487</v>
      </c>
      <c r="AJ4952" s="3">
        <v>0</v>
      </c>
      <c r="AK4952" s="3">
        <v>0</v>
      </c>
      <c r="AL4952" s="3">
        <v>0</v>
      </c>
      <c r="AM4952" s="3">
        <v>0</v>
      </c>
      <c r="AN4952" s="2">
        <f t="shared" si="162"/>
        <v>0.10588235294117647</v>
      </c>
      <c r="AO4952" s="2">
        <v>1.1538461538461539E-2</v>
      </c>
      <c r="AP4952">
        <f t="shared" si="163"/>
        <v>27</v>
      </c>
    </row>
    <row r="4953" spans="1:42" ht="16.5" hidden="1" customHeight="1" x14ac:dyDescent="0.25">
      <c r="A4953" s="4" t="s">
        <v>798</v>
      </c>
      <c r="B4953" s="1" t="s">
        <v>749</v>
      </c>
      <c r="D4953" t="s">
        <v>32</v>
      </c>
      <c r="E4953" t="s">
        <v>33</v>
      </c>
      <c r="F4953" t="s">
        <v>750</v>
      </c>
      <c r="G4953">
        <v>23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27</v>
      </c>
      <c r="N4953" s="2">
        <v>0</v>
      </c>
      <c r="O4953" s="2">
        <v>0.10344827586206896</v>
      </c>
      <c r="P4953">
        <v>61</v>
      </c>
      <c r="Q4953" s="2">
        <v>0.20677966101694914</v>
      </c>
      <c r="R4953">
        <v>261</v>
      </c>
      <c r="S4953">
        <v>295</v>
      </c>
      <c r="T4953">
        <v>276</v>
      </c>
      <c r="U4953">
        <v>10</v>
      </c>
      <c r="V4953">
        <v>3</v>
      </c>
      <c r="W4953">
        <v>1</v>
      </c>
      <c r="X4953">
        <v>5</v>
      </c>
      <c r="Y4953">
        <v>58</v>
      </c>
      <c r="Z4953">
        <v>0</v>
      </c>
      <c r="AA4953">
        <v>0</v>
      </c>
      <c r="AB4953">
        <v>0</v>
      </c>
      <c r="AC4953">
        <v>0</v>
      </c>
      <c r="AD4953">
        <v>241</v>
      </c>
      <c r="AE4953">
        <v>10</v>
      </c>
      <c r="AF4953">
        <v>3</v>
      </c>
      <c r="AG4953">
        <v>1</v>
      </c>
      <c r="AH4953">
        <v>5</v>
      </c>
      <c r="AI4953" s="3">
        <v>9.5435684647302899E-2</v>
      </c>
      <c r="AJ4953" s="3">
        <v>0</v>
      </c>
      <c r="AK4953" s="3">
        <v>0</v>
      </c>
      <c r="AL4953" s="3">
        <v>0</v>
      </c>
      <c r="AM4953" s="3">
        <v>0</v>
      </c>
      <c r="AN4953" s="2">
        <f t="shared" si="162"/>
        <v>0.10344827586206896</v>
      </c>
      <c r="AO4953" s="2">
        <v>7.3076923076923081E-2</v>
      </c>
      <c r="AP4953">
        <f t="shared" si="163"/>
        <v>27</v>
      </c>
    </row>
    <row r="4954" spans="1:42" ht="16.5" hidden="1" customHeight="1" x14ac:dyDescent="0.25">
      <c r="A4954" s="4" t="s">
        <v>800</v>
      </c>
      <c r="B4954" s="1" t="s">
        <v>264</v>
      </c>
      <c r="D4954" t="s">
        <v>32</v>
      </c>
      <c r="E4954" t="s">
        <v>265</v>
      </c>
      <c r="F4954" t="s">
        <v>266</v>
      </c>
      <c r="G4954">
        <v>20</v>
      </c>
      <c r="H4954">
        <v>0</v>
      </c>
      <c r="I4954">
        <v>0</v>
      </c>
      <c r="J4954">
        <v>0</v>
      </c>
      <c r="K4954">
        <v>3</v>
      </c>
      <c r="L4954">
        <v>3</v>
      </c>
      <c r="M4954">
        <v>24</v>
      </c>
      <c r="N4954" s="2">
        <v>1.107011070110701E-2</v>
      </c>
      <c r="O4954" s="2">
        <v>8.8560885608856083E-2</v>
      </c>
      <c r="P4954">
        <v>66</v>
      </c>
      <c r="Q4954" s="2">
        <v>0.2129032258064516</v>
      </c>
      <c r="R4954">
        <v>271</v>
      </c>
      <c r="S4954">
        <v>310</v>
      </c>
      <c r="T4954">
        <v>273</v>
      </c>
      <c r="U4954">
        <v>3</v>
      </c>
      <c r="V4954">
        <v>0</v>
      </c>
      <c r="W4954">
        <v>3</v>
      </c>
      <c r="X4954">
        <v>31</v>
      </c>
      <c r="Y4954">
        <v>61</v>
      </c>
      <c r="Z4954">
        <v>0</v>
      </c>
      <c r="AA4954">
        <v>0</v>
      </c>
      <c r="AB4954">
        <v>0</v>
      </c>
      <c r="AC4954">
        <v>0</v>
      </c>
      <c r="AD4954">
        <v>232</v>
      </c>
      <c r="AE4954">
        <v>3</v>
      </c>
      <c r="AF4954">
        <v>0</v>
      </c>
      <c r="AG4954">
        <v>3</v>
      </c>
      <c r="AH4954">
        <v>34</v>
      </c>
      <c r="AI4954" s="3">
        <v>8.6206896551724144E-2</v>
      </c>
      <c r="AJ4954" s="3">
        <v>0</v>
      </c>
      <c r="AK4954" s="3">
        <v>0</v>
      </c>
      <c r="AL4954" s="3">
        <v>0</v>
      </c>
      <c r="AM4954" s="3">
        <v>8.8235294117647065E-2</v>
      </c>
      <c r="AN4954" s="2">
        <f t="shared" ref="AN4954:AN5017" si="164">N4954+O4954</f>
        <v>9.9630996309963096E-2</v>
      </c>
      <c r="AO4954" s="2">
        <v>0.14705882352941177</v>
      </c>
      <c r="AP4954">
        <f t="shared" ref="AP4954:AP5017" si="165">L4954+M4954</f>
        <v>27</v>
      </c>
    </row>
    <row r="4955" spans="1:42" ht="16.5" hidden="1" customHeight="1" x14ac:dyDescent="0.25">
      <c r="A4955" s="4" t="s">
        <v>799</v>
      </c>
      <c r="B4955" s="1" t="s">
        <v>264</v>
      </c>
      <c r="D4955" t="s">
        <v>32</v>
      </c>
      <c r="E4955" t="s">
        <v>265</v>
      </c>
      <c r="F4955" t="s">
        <v>266</v>
      </c>
      <c r="G4955">
        <v>20</v>
      </c>
      <c r="H4955">
        <v>0</v>
      </c>
      <c r="I4955">
        <v>0</v>
      </c>
      <c r="J4955">
        <v>0</v>
      </c>
      <c r="K4955">
        <v>0</v>
      </c>
      <c r="L4955">
        <v>3</v>
      </c>
      <c r="M4955">
        <v>24</v>
      </c>
      <c r="N4955" s="2">
        <v>1.0600706713780919E-2</v>
      </c>
      <c r="O4955" s="2">
        <v>8.4805653710247356E-2</v>
      </c>
      <c r="P4955">
        <v>62</v>
      </c>
      <c r="Q4955" s="2">
        <v>0.19496855345911951</v>
      </c>
      <c r="R4955">
        <v>283</v>
      </c>
      <c r="S4955">
        <v>318</v>
      </c>
      <c r="T4955">
        <v>280</v>
      </c>
      <c r="U4955">
        <v>3</v>
      </c>
      <c r="V4955">
        <v>0</v>
      </c>
      <c r="W4955">
        <v>1</v>
      </c>
      <c r="X4955">
        <v>34</v>
      </c>
      <c r="Y4955">
        <v>59</v>
      </c>
      <c r="Z4955">
        <v>0</v>
      </c>
      <c r="AA4955">
        <v>0</v>
      </c>
      <c r="AB4955">
        <v>0</v>
      </c>
      <c r="AC4955">
        <v>0</v>
      </c>
      <c r="AD4955">
        <v>241</v>
      </c>
      <c r="AE4955">
        <v>3</v>
      </c>
      <c r="AF4955">
        <v>0</v>
      </c>
      <c r="AG4955">
        <v>1</v>
      </c>
      <c r="AH4955">
        <v>34</v>
      </c>
      <c r="AI4955" s="3">
        <v>8.2987551867219914E-2</v>
      </c>
      <c r="AJ4955" s="3">
        <v>0</v>
      </c>
      <c r="AK4955" s="3">
        <v>0</v>
      </c>
      <c r="AL4955" s="3">
        <v>0</v>
      </c>
      <c r="AM4955" s="3">
        <v>0</v>
      </c>
      <c r="AN4955" s="2">
        <f t="shared" si="164"/>
        <v>9.540636042402828E-2</v>
      </c>
      <c r="AO4955" s="2">
        <v>0.13620071684587814</v>
      </c>
      <c r="AP4955">
        <f t="shared" si="165"/>
        <v>27</v>
      </c>
    </row>
    <row r="4956" spans="1:42" ht="16.5" hidden="1" customHeight="1" x14ac:dyDescent="0.25">
      <c r="A4956" s="5" t="s">
        <v>795</v>
      </c>
      <c r="B4956" t="s">
        <v>650</v>
      </c>
      <c r="D4956" t="s">
        <v>32</v>
      </c>
      <c r="E4956" t="s">
        <v>278</v>
      </c>
      <c r="F4956" t="s">
        <v>651</v>
      </c>
      <c r="G4956">
        <v>26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27</v>
      </c>
      <c r="N4956" s="2">
        <v>0</v>
      </c>
      <c r="O4956" s="2">
        <v>8.6538461538461536E-2</v>
      </c>
      <c r="P4956">
        <v>8</v>
      </c>
      <c r="Q4956" s="2">
        <v>2.7303754266211604E-2</v>
      </c>
      <c r="R4956">
        <v>312</v>
      </c>
      <c r="S4956">
        <v>293</v>
      </c>
      <c r="T4956">
        <v>277</v>
      </c>
      <c r="U4956">
        <v>1</v>
      </c>
      <c r="V4956">
        <v>0</v>
      </c>
      <c r="W4956">
        <v>7</v>
      </c>
      <c r="X4956">
        <v>8</v>
      </c>
      <c r="Y4956">
        <v>4</v>
      </c>
      <c r="Z4956">
        <v>0</v>
      </c>
      <c r="AA4956">
        <v>0</v>
      </c>
      <c r="AB4956">
        <v>0</v>
      </c>
      <c r="AC4956">
        <v>0</v>
      </c>
      <c r="AD4956">
        <v>299</v>
      </c>
      <c r="AE4956">
        <v>1</v>
      </c>
      <c r="AF4956">
        <v>0</v>
      </c>
      <c r="AG4956">
        <v>7</v>
      </c>
      <c r="AH4956">
        <v>8</v>
      </c>
      <c r="AI4956" s="3">
        <v>8.6956521739130432E-2</v>
      </c>
      <c r="AJ4956" s="3">
        <v>0</v>
      </c>
      <c r="AK4956" s="3">
        <v>0</v>
      </c>
      <c r="AL4956" s="3">
        <v>0</v>
      </c>
      <c r="AM4956" s="3">
        <v>0</v>
      </c>
      <c r="AN4956" s="2">
        <f t="shared" si="164"/>
        <v>8.6538461538461536E-2</v>
      </c>
      <c r="AO4956" s="2">
        <v>5.0793650793650794E-2</v>
      </c>
      <c r="AP4956">
        <f t="shared" si="165"/>
        <v>27</v>
      </c>
    </row>
    <row r="4957" spans="1:42" ht="16.5" hidden="1" customHeight="1" x14ac:dyDescent="0.25">
      <c r="A4957" s="5" t="s">
        <v>790</v>
      </c>
      <c r="B4957" t="s">
        <v>730</v>
      </c>
      <c r="D4957" t="s">
        <v>32</v>
      </c>
      <c r="E4957" t="s">
        <v>192</v>
      </c>
      <c r="F4957" t="s">
        <v>731</v>
      </c>
      <c r="G4957">
        <v>25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27</v>
      </c>
      <c r="N4957" s="2">
        <v>0</v>
      </c>
      <c r="O4957" s="2">
        <v>7.9411764705882348E-2</v>
      </c>
      <c r="P4957">
        <v>73</v>
      </c>
      <c r="Q4957" s="2">
        <v>0.18911917098445596</v>
      </c>
      <c r="R4957">
        <v>340</v>
      </c>
      <c r="S4957">
        <v>386</v>
      </c>
      <c r="T4957">
        <v>361</v>
      </c>
      <c r="U4957">
        <v>2</v>
      </c>
      <c r="V4957">
        <v>1</v>
      </c>
      <c r="W4957">
        <v>9</v>
      </c>
      <c r="X4957">
        <v>13</v>
      </c>
      <c r="Y4957">
        <v>63</v>
      </c>
      <c r="Z4957">
        <v>0</v>
      </c>
      <c r="AA4957">
        <v>0</v>
      </c>
      <c r="AB4957">
        <v>3</v>
      </c>
      <c r="AC4957">
        <v>4</v>
      </c>
      <c r="AD4957">
        <v>323</v>
      </c>
      <c r="AE4957">
        <v>2</v>
      </c>
      <c r="AF4957">
        <v>1</v>
      </c>
      <c r="AG4957">
        <v>6</v>
      </c>
      <c r="AH4957">
        <v>9</v>
      </c>
      <c r="AI4957" s="3">
        <v>7.7399380804953566E-2</v>
      </c>
      <c r="AJ4957" s="3">
        <v>0</v>
      </c>
      <c r="AK4957" s="3">
        <v>0</v>
      </c>
      <c r="AL4957" s="3">
        <v>0</v>
      </c>
      <c r="AM4957" s="3">
        <v>0</v>
      </c>
      <c r="AN4957" s="2">
        <f t="shared" si="164"/>
        <v>7.9411764705882348E-2</v>
      </c>
      <c r="AO4957" s="2">
        <v>5.2785923753665691E-2</v>
      </c>
      <c r="AP4957">
        <f t="shared" si="165"/>
        <v>27</v>
      </c>
    </row>
    <row r="4958" spans="1:42" ht="16.5" hidden="1" customHeight="1" x14ac:dyDescent="0.25">
      <c r="A4958" s="4" t="s">
        <v>799</v>
      </c>
      <c r="B4958" s="1" t="s">
        <v>439</v>
      </c>
      <c r="D4958" t="s">
        <v>32</v>
      </c>
      <c r="E4958" t="s">
        <v>440</v>
      </c>
      <c r="F4958" t="s">
        <v>441</v>
      </c>
      <c r="G4958">
        <v>18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27</v>
      </c>
      <c r="N4958" s="2">
        <v>0</v>
      </c>
      <c r="O4958" s="2">
        <v>7.4792243767313013E-2</v>
      </c>
      <c r="P4958">
        <v>26</v>
      </c>
      <c r="Q4958" s="2">
        <v>7.2222222222222215E-2</v>
      </c>
      <c r="R4958">
        <v>361</v>
      </c>
      <c r="S4958">
        <v>360</v>
      </c>
      <c r="T4958">
        <v>320</v>
      </c>
      <c r="U4958">
        <v>8</v>
      </c>
      <c r="V4958">
        <v>2</v>
      </c>
      <c r="W4958">
        <v>7</v>
      </c>
      <c r="X4958">
        <v>23</v>
      </c>
      <c r="Y4958">
        <v>20</v>
      </c>
      <c r="Z4958">
        <v>0</v>
      </c>
      <c r="AA4958">
        <v>0</v>
      </c>
      <c r="AB4958">
        <v>0</v>
      </c>
      <c r="AC4958">
        <v>0</v>
      </c>
      <c r="AD4958">
        <v>318</v>
      </c>
      <c r="AE4958">
        <v>8</v>
      </c>
      <c r="AF4958">
        <v>2</v>
      </c>
      <c r="AG4958">
        <v>7</v>
      </c>
      <c r="AH4958">
        <v>23</v>
      </c>
      <c r="AI4958" s="3">
        <v>5.6603773584905662E-2</v>
      </c>
      <c r="AJ4958" s="3">
        <v>0</v>
      </c>
      <c r="AK4958" s="3">
        <v>0</v>
      </c>
      <c r="AL4958" s="3">
        <v>0</v>
      </c>
      <c r="AM4958" s="3">
        <v>0</v>
      </c>
      <c r="AN4958" s="2">
        <f t="shared" si="164"/>
        <v>7.4792243767313013E-2</v>
      </c>
      <c r="AO4958" s="2">
        <v>0.11173184357541899</v>
      </c>
      <c r="AP4958">
        <f t="shared" si="165"/>
        <v>27</v>
      </c>
    </row>
    <row r="4959" spans="1:42" ht="16.5" hidden="1" customHeight="1" x14ac:dyDescent="0.25">
      <c r="A4959" s="5" t="s">
        <v>790</v>
      </c>
      <c r="B4959" s="1" t="s">
        <v>247</v>
      </c>
      <c r="D4959" t="s">
        <v>32</v>
      </c>
      <c r="E4959" t="s">
        <v>248</v>
      </c>
      <c r="F4959" t="s">
        <v>249</v>
      </c>
      <c r="G4959">
        <v>25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27</v>
      </c>
      <c r="N4959" s="2">
        <v>0</v>
      </c>
      <c r="O4959" s="2">
        <v>7.3770491803278687E-2</v>
      </c>
      <c r="P4959">
        <v>204</v>
      </c>
      <c r="Q4959" s="2">
        <v>0.37569060773480661</v>
      </c>
      <c r="R4959">
        <v>366</v>
      </c>
      <c r="S4959">
        <v>543</v>
      </c>
      <c r="T4959">
        <v>506</v>
      </c>
      <c r="U4959">
        <v>7</v>
      </c>
      <c r="V4959">
        <v>7</v>
      </c>
      <c r="W4959">
        <v>2</v>
      </c>
      <c r="X4959">
        <v>21</v>
      </c>
      <c r="Y4959">
        <v>180</v>
      </c>
      <c r="Z4959">
        <v>0</v>
      </c>
      <c r="AA4959">
        <v>0</v>
      </c>
      <c r="AB4959">
        <v>0</v>
      </c>
      <c r="AC4959">
        <v>12</v>
      </c>
      <c r="AD4959">
        <v>351</v>
      </c>
      <c r="AE4959">
        <v>7</v>
      </c>
      <c r="AF4959">
        <v>7</v>
      </c>
      <c r="AG4959">
        <v>2</v>
      </c>
      <c r="AH4959">
        <v>9</v>
      </c>
      <c r="AI4959" s="3">
        <v>7.1225071225071226E-2</v>
      </c>
      <c r="AJ4959" s="3">
        <v>0</v>
      </c>
      <c r="AK4959" s="3">
        <v>0</v>
      </c>
      <c r="AL4959" s="3">
        <v>0</v>
      </c>
      <c r="AM4959" s="3">
        <v>0</v>
      </c>
      <c r="AN4959" s="2">
        <f t="shared" si="164"/>
        <v>7.3770491803278687E-2</v>
      </c>
      <c r="AO4959" s="2">
        <v>6.6489361702127658E-2</v>
      </c>
      <c r="AP4959">
        <f t="shared" si="165"/>
        <v>27</v>
      </c>
    </row>
    <row r="4960" spans="1:42" ht="16.5" hidden="1" customHeight="1" x14ac:dyDescent="0.25">
      <c r="A4960" s="5" t="s">
        <v>795</v>
      </c>
      <c r="B4960" s="1" t="s">
        <v>439</v>
      </c>
      <c r="D4960" t="s">
        <v>32</v>
      </c>
      <c r="E4960" t="s">
        <v>440</v>
      </c>
      <c r="F4960" t="s">
        <v>441</v>
      </c>
      <c r="G4960">
        <v>20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27</v>
      </c>
      <c r="N4960" s="2">
        <v>0</v>
      </c>
      <c r="O4960" s="2">
        <v>7.3170731707317069E-2</v>
      </c>
      <c r="P4960">
        <v>31</v>
      </c>
      <c r="Q4960" s="2">
        <v>8.3109919571045576E-2</v>
      </c>
      <c r="R4960">
        <v>369</v>
      </c>
      <c r="S4960">
        <v>373</v>
      </c>
      <c r="T4960">
        <v>332</v>
      </c>
      <c r="U4960">
        <v>8</v>
      </c>
      <c r="V4960">
        <v>9</v>
      </c>
      <c r="W4960">
        <v>1</v>
      </c>
      <c r="X4960">
        <v>23</v>
      </c>
      <c r="Y4960">
        <v>24</v>
      </c>
      <c r="Z4960">
        <v>0</v>
      </c>
      <c r="AA4960">
        <v>4</v>
      </c>
      <c r="AB4960">
        <v>0</v>
      </c>
      <c r="AC4960">
        <v>0</v>
      </c>
      <c r="AD4960">
        <v>328</v>
      </c>
      <c r="AE4960">
        <v>8</v>
      </c>
      <c r="AF4960">
        <v>5</v>
      </c>
      <c r="AG4960">
        <v>1</v>
      </c>
      <c r="AH4960">
        <v>23</v>
      </c>
      <c r="AI4960" s="3">
        <v>6.097560975609756E-2</v>
      </c>
      <c r="AJ4960" s="3">
        <v>0</v>
      </c>
      <c r="AK4960" s="3">
        <v>0</v>
      </c>
      <c r="AL4960" s="3">
        <v>0</v>
      </c>
      <c r="AM4960" s="3">
        <v>0</v>
      </c>
      <c r="AN4960" s="2">
        <f t="shared" si="164"/>
        <v>7.3170731707317069E-2</v>
      </c>
      <c r="AO4960" s="2">
        <v>0.10136986301369863</v>
      </c>
      <c r="AP4960">
        <f t="shared" si="165"/>
        <v>27</v>
      </c>
    </row>
    <row r="4961" spans="1:42" ht="16.5" hidden="1" customHeight="1" x14ac:dyDescent="0.25">
      <c r="A4961" s="5" t="s">
        <v>792</v>
      </c>
      <c r="B4961" s="1" t="s">
        <v>439</v>
      </c>
      <c r="D4961" t="s">
        <v>32</v>
      </c>
      <c r="E4961" t="s">
        <v>440</v>
      </c>
      <c r="F4961" t="s">
        <v>441</v>
      </c>
      <c r="G4961">
        <v>25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27</v>
      </c>
      <c r="N4961" s="2">
        <v>0</v>
      </c>
      <c r="O4961" s="2">
        <v>7.2192513368983954E-2</v>
      </c>
      <c r="P4961">
        <v>27</v>
      </c>
      <c r="Q4961" s="2">
        <v>7.2192513368983954E-2</v>
      </c>
      <c r="R4961">
        <v>374</v>
      </c>
      <c r="S4961">
        <v>374</v>
      </c>
      <c r="T4961">
        <v>340</v>
      </c>
      <c r="U4961">
        <v>6</v>
      </c>
      <c r="V4961">
        <v>11</v>
      </c>
      <c r="W4961">
        <v>0</v>
      </c>
      <c r="X4961">
        <v>17</v>
      </c>
      <c r="Y4961">
        <v>26</v>
      </c>
      <c r="Z4961">
        <v>0</v>
      </c>
      <c r="AA4961">
        <v>0</v>
      </c>
      <c r="AB4961">
        <v>0</v>
      </c>
      <c r="AC4961">
        <v>0</v>
      </c>
      <c r="AD4961">
        <v>339</v>
      </c>
      <c r="AE4961">
        <v>6</v>
      </c>
      <c r="AF4961">
        <v>11</v>
      </c>
      <c r="AG4961">
        <v>0</v>
      </c>
      <c r="AH4961">
        <v>17</v>
      </c>
      <c r="AI4961" s="3">
        <v>7.3746312684365781E-2</v>
      </c>
      <c r="AJ4961" s="3">
        <v>0</v>
      </c>
      <c r="AK4961" s="3">
        <v>0</v>
      </c>
      <c r="AL4961" s="3">
        <v>0</v>
      </c>
      <c r="AM4961" s="3">
        <v>0</v>
      </c>
      <c r="AN4961" s="2">
        <f t="shared" si="164"/>
        <v>7.2192513368983954E-2</v>
      </c>
      <c r="AO4961" s="2">
        <v>9.1152815013404831E-2</v>
      </c>
      <c r="AP4961">
        <f t="shared" si="165"/>
        <v>27</v>
      </c>
    </row>
    <row r="4962" spans="1:42" ht="16.5" hidden="1" customHeight="1" x14ac:dyDescent="0.25">
      <c r="A4962" s="5" t="s">
        <v>790</v>
      </c>
      <c r="B4962" s="1" t="s">
        <v>356</v>
      </c>
      <c r="D4962" t="s">
        <v>32</v>
      </c>
      <c r="E4962" t="s">
        <v>354</v>
      </c>
      <c r="F4962" t="s">
        <v>357</v>
      </c>
      <c r="G4962">
        <v>21</v>
      </c>
      <c r="H4962">
        <v>0</v>
      </c>
      <c r="I4962">
        <v>0</v>
      </c>
      <c r="J4962">
        <v>0</v>
      </c>
      <c r="K4962">
        <v>3</v>
      </c>
      <c r="L4962">
        <v>0</v>
      </c>
      <c r="M4962">
        <v>27</v>
      </c>
      <c r="N4962" s="2">
        <v>0</v>
      </c>
      <c r="O4962" s="2">
        <v>7.1052631578947367E-2</v>
      </c>
      <c r="P4962">
        <v>0</v>
      </c>
      <c r="Q4962" s="2">
        <v>0</v>
      </c>
      <c r="R4962">
        <v>380</v>
      </c>
      <c r="S4962">
        <v>353</v>
      </c>
      <c r="T4962">
        <v>340</v>
      </c>
      <c r="U4962">
        <v>0</v>
      </c>
      <c r="V4962">
        <v>4</v>
      </c>
      <c r="W4962">
        <v>5</v>
      </c>
      <c r="X4962">
        <v>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361</v>
      </c>
      <c r="AE4962">
        <v>0</v>
      </c>
      <c r="AF4962">
        <v>4</v>
      </c>
      <c r="AG4962">
        <v>5</v>
      </c>
      <c r="AH4962">
        <v>7</v>
      </c>
      <c r="AI4962" s="3">
        <v>5.817174515235457E-2</v>
      </c>
      <c r="AJ4962" s="3">
        <v>0</v>
      </c>
      <c r="AK4962" s="3">
        <v>0</v>
      </c>
      <c r="AL4962" s="3">
        <v>0</v>
      </c>
      <c r="AM4962" s="3">
        <v>0.42857142857142855</v>
      </c>
      <c r="AN4962" s="2">
        <f t="shared" si="164"/>
        <v>7.1052631578947367E-2</v>
      </c>
      <c r="AO4962" s="2">
        <v>4.2440318302387266E-2</v>
      </c>
      <c r="AP4962">
        <f t="shared" si="165"/>
        <v>27</v>
      </c>
    </row>
    <row r="4963" spans="1:42" ht="16.5" hidden="1" customHeight="1" x14ac:dyDescent="0.25">
      <c r="A4963" s="5" t="s">
        <v>794</v>
      </c>
      <c r="B4963" s="1" t="s">
        <v>439</v>
      </c>
      <c r="D4963" t="s">
        <v>32</v>
      </c>
      <c r="E4963" t="s">
        <v>440</v>
      </c>
      <c r="F4963" t="s">
        <v>441</v>
      </c>
      <c r="G4963">
        <v>22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27</v>
      </c>
      <c r="N4963" s="2">
        <v>0</v>
      </c>
      <c r="O4963" s="2">
        <v>7.0129870129870125E-2</v>
      </c>
      <c r="P4963">
        <v>32</v>
      </c>
      <c r="Q4963" s="2">
        <v>8.2051282051282051E-2</v>
      </c>
      <c r="R4963">
        <v>385</v>
      </c>
      <c r="S4963">
        <v>390</v>
      </c>
      <c r="T4963">
        <v>358</v>
      </c>
      <c r="U4963">
        <v>5</v>
      </c>
      <c r="V4963">
        <v>7</v>
      </c>
      <c r="W4963">
        <v>0</v>
      </c>
      <c r="X4963">
        <v>20</v>
      </c>
      <c r="Y4963">
        <v>27</v>
      </c>
      <c r="Z4963">
        <v>0</v>
      </c>
      <c r="AA4963">
        <v>0</v>
      </c>
      <c r="AB4963">
        <v>0</v>
      </c>
      <c r="AC4963">
        <v>0</v>
      </c>
      <c r="AD4963">
        <v>353</v>
      </c>
      <c r="AE4963">
        <v>5</v>
      </c>
      <c r="AF4963">
        <v>7</v>
      </c>
      <c r="AG4963">
        <v>0</v>
      </c>
      <c r="AH4963">
        <v>20</v>
      </c>
      <c r="AI4963" s="3">
        <v>6.2322946175637391E-2</v>
      </c>
      <c r="AJ4963" s="3">
        <v>0</v>
      </c>
      <c r="AK4963" s="3">
        <v>0</v>
      </c>
      <c r="AL4963" s="3">
        <v>0</v>
      </c>
      <c r="AM4963" s="3">
        <v>0</v>
      </c>
      <c r="AN4963" s="2">
        <f t="shared" si="164"/>
        <v>7.0129870129870125E-2</v>
      </c>
      <c r="AO4963" s="2">
        <v>8.3116883116883117E-2</v>
      </c>
      <c r="AP4963">
        <f t="shared" si="165"/>
        <v>27</v>
      </c>
    </row>
    <row r="4964" spans="1:42" ht="16.5" hidden="1" customHeight="1" x14ac:dyDescent="0.25">
      <c r="A4964" s="5" t="s">
        <v>791</v>
      </c>
      <c r="B4964" s="1" t="s">
        <v>400</v>
      </c>
      <c r="D4964" t="s">
        <v>32</v>
      </c>
      <c r="E4964" t="s">
        <v>388</v>
      </c>
      <c r="F4964" t="s">
        <v>401</v>
      </c>
      <c r="G4964">
        <v>22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27</v>
      </c>
      <c r="N4964" s="2">
        <v>0</v>
      </c>
      <c r="O4964" s="2">
        <v>6.9053708439897693E-2</v>
      </c>
      <c r="P4964">
        <v>128</v>
      </c>
      <c r="Q4964" s="2">
        <v>0.26016260162601629</v>
      </c>
      <c r="R4964">
        <v>391</v>
      </c>
      <c r="S4964">
        <v>492</v>
      </c>
      <c r="T4964">
        <v>478</v>
      </c>
      <c r="U4964">
        <v>3</v>
      </c>
      <c r="V4964">
        <v>0</v>
      </c>
      <c r="W4964">
        <v>10</v>
      </c>
      <c r="X4964">
        <v>1</v>
      </c>
      <c r="Y4964">
        <v>125</v>
      </c>
      <c r="Z4964">
        <v>0</v>
      </c>
      <c r="AA4964">
        <v>0</v>
      </c>
      <c r="AB4964">
        <v>0</v>
      </c>
      <c r="AC4964">
        <v>0</v>
      </c>
      <c r="AD4964">
        <v>375</v>
      </c>
      <c r="AE4964">
        <v>3</v>
      </c>
      <c r="AF4964">
        <v>0</v>
      </c>
      <c r="AG4964">
        <v>10</v>
      </c>
      <c r="AH4964">
        <v>1</v>
      </c>
      <c r="AI4964" s="3">
        <v>5.8666666666666666E-2</v>
      </c>
      <c r="AJ4964" s="3">
        <v>0</v>
      </c>
      <c r="AK4964" s="3">
        <v>0</v>
      </c>
      <c r="AL4964" s="3">
        <v>0</v>
      </c>
      <c r="AM4964" s="3">
        <v>0</v>
      </c>
      <c r="AN4964" s="2">
        <f t="shared" si="164"/>
        <v>6.9053708439897693E-2</v>
      </c>
      <c r="AO4964" s="2">
        <v>3.5989717223650387E-2</v>
      </c>
      <c r="AP4964">
        <f t="shared" si="165"/>
        <v>27</v>
      </c>
    </row>
    <row r="4965" spans="1:42" ht="16.5" hidden="1" customHeight="1" x14ac:dyDescent="0.25">
      <c r="A4965" s="4" t="s">
        <v>797</v>
      </c>
      <c r="B4965" s="1" t="s">
        <v>422</v>
      </c>
      <c r="D4965" t="s">
        <v>32</v>
      </c>
      <c r="E4965" t="s">
        <v>416</v>
      </c>
      <c r="F4965" t="s">
        <v>423</v>
      </c>
      <c r="G4965">
        <v>23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27</v>
      </c>
      <c r="N4965" s="2">
        <v>0</v>
      </c>
      <c r="O4965" s="2">
        <v>6.323185011709602E-2</v>
      </c>
      <c r="P4965">
        <v>57</v>
      </c>
      <c r="Q4965" s="2">
        <v>0.12472647702407003</v>
      </c>
      <c r="R4965">
        <v>427</v>
      </c>
      <c r="S4965">
        <v>457</v>
      </c>
      <c r="T4965">
        <v>428</v>
      </c>
      <c r="U4965">
        <v>6</v>
      </c>
      <c r="V4965">
        <v>7</v>
      </c>
      <c r="W4965">
        <v>3</v>
      </c>
      <c r="X4965">
        <v>13</v>
      </c>
      <c r="Y4965">
        <v>49</v>
      </c>
      <c r="Z4965">
        <v>0</v>
      </c>
      <c r="AA4965">
        <v>3</v>
      </c>
      <c r="AB4965">
        <v>0</v>
      </c>
      <c r="AC4965">
        <v>0</v>
      </c>
      <c r="AD4965">
        <v>402</v>
      </c>
      <c r="AE4965">
        <v>6</v>
      </c>
      <c r="AF4965">
        <v>4</v>
      </c>
      <c r="AG4965">
        <v>3</v>
      </c>
      <c r="AH4965">
        <v>13</v>
      </c>
      <c r="AI4965" s="3">
        <v>5.721393034825871E-2</v>
      </c>
      <c r="AJ4965" s="3">
        <v>0</v>
      </c>
      <c r="AK4965" s="3">
        <v>0</v>
      </c>
      <c r="AL4965" s="3">
        <v>0</v>
      </c>
      <c r="AM4965" s="3">
        <v>0</v>
      </c>
      <c r="AN4965" s="2">
        <f t="shared" si="164"/>
        <v>6.323185011709602E-2</v>
      </c>
      <c r="AO4965" s="2">
        <v>6.0747663551401869E-2</v>
      </c>
      <c r="AP4965">
        <f t="shared" si="165"/>
        <v>27</v>
      </c>
    </row>
    <row r="4966" spans="1:42" ht="16.5" hidden="1" customHeight="1" x14ac:dyDescent="0.25">
      <c r="A4966" s="5" t="s">
        <v>794</v>
      </c>
      <c r="B4966" s="1" t="s">
        <v>422</v>
      </c>
      <c r="D4966" t="s">
        <v>32</v>
      </c>
      <c r="E4966" t="s">
        <v>416</v>
      </c>
      <c r="F4966" t="s">
        <v>423</v>
      </c>
      <c r="G4966">
        <v>22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27</v>
      </c>
      <c r="N4966" s="2">
        <v>0</v>
      </c>
      <c r="O4966" s="2">
        <v>6.0948081264108354E-2</v>
      </c>
      <c r="P4966">
        <v>53</v>
      </c>
      <c r="Q4966" s="2">
        <v>0.11300639658848614</v>
      </c>
      <c r="R4966">
        <v>443</v>
      </c>
      <c r="S4966">
        <v>469</v>
      </c>
      <c r="T4966">
        <v>434</v>
      </c>
      <c r="U4966">
        <v>15</v>
      </c>
      <c r="V4966">
        <v>5</v>
      </c>
      <c r="W4966">
        <v>4</v>
      </c>
      <c r="X4966">
        <v>11</v>
      </c>
      <c r="Y4966">
        <v>48</v>
      </c>
      <c r="Z4966">
        <v>3</v>
      </c>
      <c r="AA4966">
        <v>0</v>
      </c>
      <c r="AB4966">
        <v>0</v>
      </c>
      <c r="AC4966">
        <v>0</v>
      </c>
      <c r="AD4966">
        <v>408</v>
      </c>
      <c r="AE4966">
        <v>12</v>
      </c>
      <c r="AF4966">
        <v>5</v>
      </c>
      <c r="AG4966">
        <v>4</v>
      </c>
      <c r="AH4966">
        <v>11</v>
      </c>
      <c r="AI4966" s="3">
        <v>5.3921568627450983E-2</v>
      </c>
      <c r="AJ4966" s="3">
        <v>0</v>
      </c>
      <c r="AK4966" s="3">
        <v>0</v>
      </c>
      <c r="AL4966" s="3">
        <v>0</v>
      </c>
      <c r="AM4966" s="3">
        <v>0</v>
      </c>
      <c r="AN4966" s="2">
        <f t="shared" si="164"/>
        <v>6.0948081264108354E-2</v>
      </c>
      <c r="AO4966" s="2">
        <v>7.2727272727272724E-2</v>
      </c>
      <c r="AP4966">
        <f t="shared" si="165"/>
        <v>27</v>
      </c>
    </row>
    <row r="4967" spans="1:42" ht="16.5" hidden="1" customHeight="1" x14ac:dyDescent="0.25">
      <c r="A4967" s="4" t="s">
        <v>803</v>
      </c>
      <c r="B4967" s="1" t="s">
        <v>161</v>
      </c>
      <c r="C4967" t="s">
        <v>36</v>
      </c>
      <c r="D4967" t="s">
        <v>43</v>
      </c>
      <c r="E4967" t="s">
        <v>44</v>
      </c>
      <c r="F4967" t="s">
        <v>162</v>
      </c>
      <c r="G4967">
        <v>26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27</v>
      </c>
      <c r="N4967" s="2">
        <v>0</v>
      </c>
      <c r="O4967" s="2">
        <v>6.0267857142857144E-2</v>
      </c>
      <c r="P4967">
        <v>3</v>
      </c>
      <c r="Q4967" s="2">
        <v>7.0754716981132077E-3</v>
      </c>
      <c r="R4967">
        <v>448</v>
      </c>
      <c r="S4967">
        <v>424</v>
      </c>
      <c r="T4967">
        <v>415</v>
      </c>
      <c r="U4967">
        <v>3</v>
      </c>
      <c r="V4967">
        <v>1</v>
      </c>
      <c r="W4967">
        <v>1</v>
      </c>
      <c r="X4967">
        <v>6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441</v>
      </c>
      <c r="AE4967">
        <v>3</v>
      </c>
      <c r="AF4967">
        <v>1</v>
      </c>
      <c r="AG4967">
        <v>1</v>
      </c>
      <c r="AH4967">
        <v>6</v>
      </c>
      <c r="AI4967" s="3">
        <v>5.8956916099773243E-2</v>
      </c>
      <c r="AJ4967" s="3">
        <v>0</v>
      </c>
      <c r="AK4967" s="3">
        <v>0</v>
      </c>
      <c r="AL4967" s="3">
        <v>0</v>
      </c>
      <c r="AM4967" s="3">
        <v>0</v>
      </c>
      <c r="AN4967" s="2">
        <f t="shared" si="164"/>
        <v>6.0267857142857144E-2</v>
      </c>
      <c r="AO4967" s="2">
        <v>2.4336283185840708E-2</v>
      </c>
      <c r="AP4967">
        <f t="shared" si="165"/>
        <v>27</v>
      </c>
    </row>
    <row r="4968" spans="1:42" ht="16.5" hidden="1" customHeight="1" x14ac:dyDescent="0.25">
      <c r="A4968" s="5" t="s">
        <v>787</v>
      </c>
      <c r="B4968" s="1" t="s">
        <v>143</v>
      </c>
      <c r="D4968" t="s">
        <v>32</v>
      </c>
      <c r="E4968" t="s">
        <v>144</v>
      </c>
      <c r="F4968" t="s">
        <v>145</v>
      </c>
      <c r="G4968">
        <v>20</v>
      </c>
      <c r="H4968">
        <v>0</v>
      </c>
      <c r="I4968">
        <v>0</v>
      </c>
      <c r="J4968">
        <v>0</v>
      </c>
      <c r="K4968">
        <v>3</v>
      </c>
      <c r="L4968">
        <v>0</v>
      </c>
      <c r="M4968">
        <v>27</v>
      </c>
      <c r="N4968" s="2">
        <v>0</v>
      </c>
      <c r="O4968" s="2">
        <v>5.4435483870967742E-2</v>
      </c>
      <c r="P4968">
        <v>32</v>
      </c>
      <c r="Q4968" s="2">
        <v>6.3872255489021951E-2</v>
      </c>
      <c r="R4968">
        <v>496</v>
      </c>
      <c r="S4968">
        <v>501</v>
      </c>
      <c r="T4968">
        <v>379</v>
      </c>
      <c r="U4968">
        <v>0</v>
      </c>
      <c r="V4968">
        <v>3</v>
      </c>
      <c r="W4968">
        <v>79</v>
      </c>
      <c r="X4968">
        <v>40</v>
      </c>
      <c r="Y4968">
        <v>24</v>
      </c>
      <c r="Z4968">
        <v>0</v>
      </c>
      <c r="AA4968">
        <v>0</v>
      </c>
      <c r="AB4968">
        <v>3</v>
      </c>
      <c r="AC4968">
        <v>0</v>
      </c>
      <c r="AD4968">
        <v>375</v>
      </c>
      <c r="AE4968">
        <v>0</v>
      </c>
      <c r="AF4968">
        <v>3</v>
      </c>
      <c r="AG4968">
        <v>76</v>
      </c>
      <c r="AH4968">
        <v>43</v>
      </c>
      <c r="AI4968" s="3">
        <v>5.3333333333333337E-2</v>
      </c>
      <c r="AJ4968" s="3">
        <v>0</v>
      </c>
      <c r="AK4968" s="3">
        <v>0</v>
      </c>
      <c r="AL4968" s="3">
        <v>0</v>
      </c>
      <c r="AM4968" s="3">
        <v>6.9767441860465115E-2</v>
      </c>
      <c r="AN4968" s="2">
        <f t="shared" si="164"/>
        <v>5.4435483870967742E-2</v>
      </c>
      <c r="AO4968" s="2">
        <v>0.24547283702213279</v>
      </c>
      <c r="AP4968">
        <f t="shared" si="165"/>
        <v>27</v>
      </c>
    </row>
    <row r="4969" spans="1:42" ht="16.5" hidden="1" customHeight="1" x14ac:dyDescent="0.25">
      <c r="A4969" s="5" t="s">
        <v>792</v>
      </c>
      <c r="B4969" s="1" t="s">
        <v>123</v>
      </c>
      <c r="D4969" t="s">
        <v>32</v>
      </c>
      <c r="E4969" t="s">
        <v>117</v>
      </c>
      <c r="F4969" t="s">
        <v>124</v>
      </c>
      <c r="G4969">
        <v>13</v>
      </c>
      <c r="H4969">
        <v>5</v>
      </c>
      <c r="I4969">
        <v>0</v>
      </c>
      <c r="J4969">
        <v>0</v>
      </c>
      <c r="K4969">
        <v>0</v>
      </c>
      <c r="L4969">
        <v>0</v>
      </c>
      <c r="M4969">
        <v>27</v>
      </c>
      <c r="N4969" s="2">
        <v>0</v>
      </c>
      <c r="O4969" s="2">
        <v>5.3892215568862277E-2</v>
      </c>
      <c r="P4969">
        <v>31</v>
      </c>
      <c r="Q4969" s="2">
        <v>6.1386138613861385E-2</v>
      </c>
      <c r="R4969">
        <v>501</v>
      </c>
      <c r="S4969">
        <v>505</v>
      </c>
      <c r="T4969">
        <v>396</v>
      </c>
      <c r="U4969">
        <v>98</v>
      </c>
      <c r="V4969">
        <v>10</v>
      </c>
      <c r="W4969">
        <v>0</v>
      </c>
      <c r="X4969">
        <v>1</v>
      </c>
      <c r="Y4969">
        <v>19</v>
      </c>
      <c r="Z4969">
        <v>0</v>
      </c>
      <c r="AA4969">
        <v>0</v>
      </c>
      <c r="AB4969">
        <v>0</v>
      </c>
      <c r="AC4969">
        <v>0</v>
      </c>
      <c r="AD4969">
        <v>390</v>
      </c>
      <c r="AE4969">
        <v>103</v>
      </c>
      <c r="AF4969">
        <v>10</v>
      </c>
      <c r="AG4969">
        <v>0</v>
      </c>
      <c r="AH4969">
        <v>1</v>
      </c>
      <c r="AI4969" s="3">
        <v>3.3333333333333333E-2</v>
      </c>
      <c r="AJ4969" s="3">
        <v>4.8543689320388349E-2</v>
      </c>
      <c r="AK4969" s="3">
        <v>0</v>
      </c>
      <c r="AL4969" s="3">
        <v>0</v>
      </c>
      <c r="AM4969" s="3">
        <v>0</v>
      </c>
      <c r="AN4969" s="2">
        <f t="shared" si="164"/>
        <v>5.3892215568862277E-2</v>
      </c>
      <c r="AO4969" s="2">
        <v>0.22619047619047619</v>
      </c>
      <c r="AP4969">
        <f t="shared" si="165"/>
        <v>27</v>
      </c>
    </row>
    <row r="4970" spans="1:42" ht="16.5" hidden="1" customHeight="1" x14ac:dyDescent="0.25">
      <c r="A4970" s="4" t="s">
        <v>798</v>
      </c>
      <c r="B4970" s="1" t="s">
        <v>90</v>
      </c>
      <c r="D4970" t="s">
        <v>32</v>
      </c>
      <c r="E4970" t="s">
        <v>86</v>
      </c>
      <c r="F4970" t="s">
        <v>91</v>
      </c>
      <c r="G4970">
        <v>23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27</v>
      </c>
      <c r="N4970" s="2">
        <v>0</v>
      </c>
      <c r="O4970" s="2">
        <v>5.3784860557768925E-2</v>
      </c>
      <c r="P4970">
        <v>134</v>
      </c>
      <c r="Q4970" s="2">
        <v>0.2200328407224959</v>
      </c>
      <c r="R4970">
        <v>502</v>
      </c>
      <c r="S4970">
        <v>609</v>
      </c>
      <c r="T4970">
        <v>541</v>
      </c>
      <c r="U4970">
        <v>1</v>
      </c>
      <c r="V4970">
        <v>2</v>
      </c>
      <c r="W4970">
        <v>5</v>
      </c>
      <c r="X4970">
        <v>60</v>
      </c>
      <c r="Y4970">
        <v>115</v>
      </c>
      <c r="Z4970">
        <v>0</v>
      </c>
      <c r="AA4970">
        <v>0</v>
      </c>
      <c r="AB4970">
        <v>0</v>
      </c>
      <c r="AC4970">
        <v>13</v>
      </c>
      <c r="AD4970">
        <v>449</v>
      </c>
      <c r="AE4970">
        <v>1</v>
      </c>
      <c r="AF4970">
        <v>2</v>
      </c>
      <c r="AG4970">
        <v>5</v>
      </c>
      <c r="AH4970">
        <v>47</v>
      </c>
      <c r="AI4970" s="3">
        <v>5.1224944320712694E-2</v>
      </c>
      <c r="AJ4970" s="3">
        <v>0</v>
      </c>
      <c r="AK4970" s="3">
        <v>0</v>
      </c>
      <c r="AL4970" s="3">
        <v>0</v>
      </c>
      <c r="AM4970" s="3">
        <v>0</v>
      </c>
      <c r="AN4970" s="2">
        <f t="shared" si="164"/>
        <v>5.3784860557768925E-2</v>
      </c>
      <c r="AO4970" s="2">
        <v>0.10912698412698413</v>
      </c>
      <c r="AP4970">
        <f t="shared" si="165"/>
        <v>27</v>
      </c>
    </row>
    <row r="4971" spans="1:42" ht="16.5" hidden="1" customHeight="1" x14ac:dyDescent="0.25">
      <c r="A4971" s="4">
        <v>2011</v>
      </c>
      <c r="B4971" s="1" t="s">
        <v>90</v>
      </c>
      <c r="D4971" t="s">
        <v>32</v>
      </c>
      <c r="E4971" t="s">
        <v>86</v>
      </c>
      <c r="F4971" t="s">
        <v>91</v>
      </c>
      <c r="G4971">
        <v>19</v>
      </c>
      <c r="H4971">
        <v>0</v>
      </c>
      <c r="I4971">
        <v>0</v>
      </c>
      <c r="J4971">
        <v>5</v>
      </c>
      <c r="K4971">
        <v>0</v>
      </c>
      <c r="L4971">
        <v>0</v>
      </c>
      <c r="M4971">
        <v>27</v>
      </c>
      <c r="N4971" s="2">
        <v>0</v>
      </c>
      <c r="O4971" s="2">
        <v>5.3254437869822487E-2</v>
      </c>
      <c r="P4971">
        <v>101</v>
      </c>
      <c r="Q4971" s="2">
        <v>0.17383820998278829</v>
      </c>
      <c r="R4971">
        <v>507</v>
      </c>
      <c r="S4971">
        <v>581</v>
      </c>
      <c r="T4971">
        <v>548</v>
      </c>
      <c r="U4971">
        <v>0</v>
      </c>
      <c r="V4971">
        <v>1</v>
      </c>
      <c r="W4971">
        <v>3</v>
      </c>
      <c r="X4971">
        <v>29</v>
      </c>
      <c r="Y4971">
        <v>94</v>
      </c>
      <c r="Z4971">
        <v>0</v>
      </c>
      <c r="AA4971">
        <v>0</v>
      </c>
      <c r="AB4971">
        <v>0</v>
      </c>
      <c r="AC4971">
        <v>4</v>
      </c>
      <c r="AD4971">
        <v>473</v>
      </c>
      <c r="AE4971">
        <v>0</v>
      </c>
      <c r="AF4971">
        <v>1</v>
      </c>
      <c r="AG4971">
        <v>8</v>
      </c>
      <c r="AH4971">
        <v>25</v>
      </c>
      <c r="AI4971" s="3">
        <v>4.0169133192389003E-2</v>
      </c>
      <c r="AJ4971" s="3">
        <v>0</v>
      </c>
      <c r="AK4971" s="3">
        <v>0</v>
      </c>
      <c r="AL4971" s="3">
        <v>0.625</v>
      </c>
      <c r="AM4971" s="3">
        <v>0</v>
      </c>
      <c r="AN4971" s="2">
        <f t="shared" si="164"/>
        <v>5.3254437869822487E-2</v>
      </c>
      <c r="AO4971" s="2">
        <v>6.7061143984220903E-2</v>
      </c>
      <c r="AP4971">
        <f t="shared" si="165"/>
        <v>27</v>
      </c>
    </row>
    <row r="4972" spans="1:42" ht="16.5" hidden="1" customHeight="1" x14ac:dyDescent="0.25">
      <c r="A4972" s="5" t="s">
        <v>791</v>
      </c>
      <c r="B4972" t="s">
        <v>672</v>
      </c>
      <c r="D4972" t="s">
        <v>32</v>
      </c>
      <c r="E4972" t="s">
        <v>141</v>
      </c>
      <c r="F4972" t="s">
        <v>673</v>
      </c>
      <c r="G4972">
        <v>26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27</v>
      </c>
      <c r="N4972" s="2">
        <v>0</v>
      </c>
      <c r="O4972" s="2">
        <v>5.2224371373307543E-2</v>
      </c>
      <c r="P4972">
        <v>6</v>
      </c>
      <c r="Q4972" s="2">
        <v>1.2096774193548387E-2</v>
      </c>
      <c r="R4972">
        <v>517</v>
      </c>
      <c r="S4972">
        <v>496</v>
      </c>
      <c r="T4972">
        <v>410</v>
      </c>
      <c r="U4972">
        <v>71</v>
      </c>
      <c r="V4972">
        <v>4</v>
      </c>
      <c r="W4972">
        <v>10</v>
      </c>
      <c r="X4972">
        <v>1</v>
      </c>
      <c r="Y4972">
        <v>3</v>
      </c>
      <c r="Z4972">
        <v>0</v>
      </c>
      <c r="AA4972">
        <v>0</v>
      </c>
      <c r="AB4972">
        <v>0</v>
      </c>
      <c r="AC4972">
        <v>0</v>
      </c>
      <c r="AD4972">
        <v>433</v>
      </c>
      <c r="AE4972">
        <v>71</v>
      </c>
      <c r="AF4972">
        <v>4</v>
      </c>
      <c r="AG4972">
        <v>10</v>
      </c>
      <c r="AH4972">
        <v>1</v>
      </c>
      <c r="AI4972" s="3">
        <v>6.0046189376443418E-2</v>
      </c>
      <c r="AJ4972" s="3">
        <v>0</v>
      </c>
      <c r="AK4972" s="3">
        <v>0</v>
      </c>
      <c r="AL4972" s="3">
        <v>0</v>
      </c>
      <c r="AM4972" s="3">
        <v>0</v>
      </c>
      <c r="AN4972" s="2">
        <f t="shared" si="164"/>
        <v>5.2224371373307543E-2</v>
      </c>
      <c r="AO4972" s="2">
        <v>0.16570327552986513</v>
      </c>
      <c r="AP4972">
        <f t="shared" si="165"/>
        <v>27</v>
      </c>
    </row>
    <row r="4973" spans="1:42" ht="16.5" hidden="1" customHeight="1" x14ac:dyDescent="0.25">
      <c r="A4973" s="5" t="s">
        <v>789</v>
      </c>
      <c r="B4973" s="1" t="s">
        <v>199</v>
      </c>
      <c r="D4973" t="s">
        <v>32</v>
      </c>
      <c r="E4973" t="s">
        <v>197</v>
      </c>
      <c r="F4973" t="s">
        <v>200</v>
      </c>
      <c r="G4973">
        <v>26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27</v>
      </c>
      <c r="N4973" s="2">
        <v>0</v>
      </c>
      <c r="O4973" s="2">
        <v>5.0751879699248117E-2</v>
      </c>
      <c r="P4973">
        <v>95</v>
      </c>
      <c r="Q4973" s="2">
        <v>0.15833333333333333</v>
      </c>
      <c r="R4973">
        <v>532</v>
      </c>
      <c r="S4973">
        <v>600</v>
      </c>
      <c r="T4973">
        <v>577</v>
      </c>
      <c r="U4973">
        <v>1</v>
      </c>
      <c r="V4973">
        <v>1</v>
      </c>
      <c r="W4973">
        <v>5</v>
      </c>
      <c r="X4973">
        <v>16</v>
      </c>
      <c r="Y4973">
        <v>90</v>
      </c>
      <c r="Z4973">
        <v>0</v>
      </c>
      <c r="AA4973">
        <v>0</v>
      </c>
      <c r="AB4973">
        <v>0</v>
      </c>
      <c r="AC4973">
        <v>0</v>
      </c>
      <c r="AD4973">
        <v>513</v>
      </c>
      <c r="AE4973">
        <v>1</v>
      </c>
      <c r="AF4973">
        <v>1</v>
      </c>
      <c r="AG4973">
        <v>5</v>
      </c>
      <c r="AH4973">
        <v>16</v>
      </c>
      <c r="AI4973" s="3">
        <v>5.0682261208576995E-2</v>
      </c>
      <c r="AJ4973" s="3">
        <v>0</v>
      </c>
      <c r="AK4973" s="3">
        <v>0</v>
      </c>
      <c r="AL4973" s="3">
        <v>0</v>
      </c>
      <c r="AM4973" s="3">
        <v>0</v>
      </c>
      <c r="AN4973" s="2">
        <f t="shared" si="164"/>
        <v>5.0751879699248117E-2</v>
      </c>
      <c r="AO4973" s="2">
        <v>4.2910447761194029E-2</v>
      </c>
      <c r="AP4973">
        <f t="shared" si="165"/>
        <v>27</v>
      </c>
    </row>
    <row r="4974" spans="1:42" ht="16.5" hidden="1" customHeight="1" x14ac:dyDescent="0.25">
      <c r="A4974" s="5" t="s">
        <v>789</v>
      </c>
      <c r="B4974" s="1" t="s">
        <v>335</v>
      </c>
      <c r="D4974" t="s">
        <v>32</v>
      </c>
      <c r="E4974" t="s">
        <v>336</v>
      </c>
      <c r="F4974" t="s">
        <v>337</v>
      </c>
      <c r="G4974">
        <v>15</v>
      </c>
      <c r="H4974">
        <v>9</v>
      </c>
      <c r="I4974">
        <v>0</v>
      </c>
      <c r="J4974">
        <v>0</v>
      </c>
      <c r="K4974">
        <v>0</v>
      </c>
      <c r="L4974">
        <v>0</v>
      </c>
      <c r="M4974">
        <v>27</v>
      </c>
      <c r="N4974" s="2">
        <v>0</v>
      </c>
      <c r="O4974" s="2">
        <v>0.05</v>
      </c>
      <c r="P4974">
        <v>71</v>
      </c>
      <c r="Q4974" s="2">
        <v>0.12157534246575342</v>
      </c>
      <c r="R4974">
        <v>540</v>
      </c>
      <c r="S4974">
        <v>584</v>
      </c>
      <c r="T4974">
        <v>538</v>
      </c>
      <c r="U4974">
        <v>40</v>
      </c>
      <c r="V4974">
        <v>3</v>
      </c>
      <c r="W4974">
        <v>1</v>
      </c>
      <c r="X4974">
        <v>2</v>
      </c>
      <c r="Y4974">
        <v>65</v>
      </c>
      <c r="Z4974">
        <v>0</v>
      </c>
      <c r="AA4974">
        <v>0</v>
      </c>
      <c r="AB4974">
        <v>0</v>
      </c>
      <c r="AC4974">
        <v>0</v>
      </c>
      <c r="AD4974">
        <v>488</v>
      </c>
      <c r="AE4974">
        <v>49</v>
      </c>
      <c r="AF4974">
        <v>3</v>
      </c>
      <c r="AG4974">
        <v>1</v>
      </c>
      <c r="AH4974">
        <v>2</v>
      </c>
      <c r="AI4974" s="3">
        <v>3.0737704918032786E-2</v>
      </c>
      <c r="AJ4974" s="3">
        <v>0.18367346938775511</v>
      </c>
      <c r="AK4974" s="3">
        <v>0</v>
      </c>
      <c r="AL4974" s="3">
        <v>0</v>
      </c>
      <c r="AM4974" s="3">
        <v>0</v>
      </c>
      <c r="AN4974" s="2">
        <f t="shared" si="164"/>
        <v>0.05</v>
      </c>
      <c r="AO4974" s="2">
        <v>0.10128913443830571</v>
      </c>
      <c r="AP4974">
        <f t="shared" si="165"/>
        <v>27</v>
      </c>
    </row>
    <row r="4975" spans="1:42" ht="16.5" hidden="1" customHeight="1" x14ac:dyDescent="0.25">
      <c r="A4975" s="5" t="s">
        <v>789</v>
      </c>
      <c r="B4975" s="1" t="s">
        <v>602</v>
      </c>
      <c r="D4975" t="s">
        <v>32</v>
      </c>
      <c r="E4975" t="s">
        <v>603</v>
      </c>
      <c r="F4975" t="s">
        <v>604</v>
      </c>
      <c r="G4975">
        <v>24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27</v>
      </c>
      <c r="N4975" s="2">
        <v>0</v>
      </c>
      <c r="O4975" s="2">
        <v>4.1602465331278891E-2</v>
      </c>
      <c r="P4975">
        <v>16</v>
      </c>
      <c r="Q4975" s="2">
        <v>2.5078369905956112E-2</v>
      </c>
      <c r="R4975">
        <v>649</v>
      </c>
      <c r="S4975">
        <v>638</v>
      </c>
      <c r="T4975">
        <v>622</v>
      </c>
      <c r="U4975">
        <v>1</v>
      </c>
      <c r="V4975">
        <v>2</v>
      </c>
      <c r="W4975">
        <v>1</v>
      </c>
      <c r="X4975">
        <v>12</v>
      </c>
      <c r="Y4975">
        <v>11</v>
      </c>
      <c r="Z4975">
        <v>0</v>
      </c>
      <c r="AA4975">
        <v>0</v>
      </c>
      <c r="AB4975">
        <v>0</v>
      </c>
      <c r="AC4975">
        <v>0</v>
      </c>
      <c r="AD4975">
        <v>635</v>
      </c>
      <c r="AE4975">
        <v>1</v>
      </c>
      <c r="AF4975">
        <v>2</v>
      </c>
      <c r="AG4975">
        <v>1</v>
      </c>
      <c r="AH4975">
        <v>12</v>
      </c>
      <c r="AI4975" s="3">
        <v>3.7795275590551181E-2</v>
      </c>
      <c r="AJ4975" s="3">
        <v>0</v>
      </c>
      <c r="AK4975" s="3">
        <v>0</v>
      </c>
      <c r="AL4975" s="3">
        <v>0</v>
      </c>
      <c r="AM4975" s="3">
        <v>0</v>
      </c>
      <c r="AN4975" s="2">
        <f t="shared" si="164"/>
        <v>4.1602465331278891E-2</v>
      </c>
      <c r="AO4975" s="2">
        <v>2.4577572964669739E-2</v>
      </c>
      <c r="AP4975">
        <f t="shared" si="165"/>
        <v>27</v>
      </c>
    </row>
    <row r="4976" spans="1:42" ht="16.5" hidden="1" customHeight="1" x14ac:dyDescent="0.25">
      <c r="A4976" s="5" t="s">
        <v>802</v>
      </c>
      <c r="B4976" s="1" t="s">
        <v>319</v>
      </c>
      <c r="D4976" t="s">
        <v>32</v>
      </c>
      <c r="E4976" t="s">
        <v>317</v>
      </c>
      <c r="F4976" t="s">
        <v>320</v>
      </c>
      <c r="G4976">
        <v>21</v>
      </c>
      <c r="H4976">
        <v>4</v>
      </c>
      <c r="I4976">
        <v>0</v>
      </c>
      <c r="J4976">
        <v>0</v>
      </c>
      <c r="K4976">
        <v>0</v>
      </c>
      <c r="L4976">
        <v>0</v>
      </c>
      <c r="M4976">
        <v>27</v>
      </c>
      <c r="N4976" s="2">
        <v>0</v>
      </c>
      <c r="O4976" s="2">
        <v>4.084720121028744E-2</v>
      </c>
      <c r="P4976">
        <v>2</v>
      </c>
      <c r="Q4976" s="2">
        <v>3.1446540880503146E-3</v>
      </c>
      <c r="R4976">
        <v>661</v>
      </c>
      <c r="S4976">
        <v>636</v>
      </c>
      <c r="T4976">
        <v>246</v>
      </c>
      <c r="U4976">
        <v>389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267</v>
      </c>
      <c r="AE4976">
        <v>393</v>
      </c>
      <c r="AF4976">
        <v>0</v>
      </c>
      <c r="AG4976">
        <v>1</v>
      </c>
      <c r="AH4976">
        <v>0</v>
      </c>
      <c r="AI4976" s="3">
        <v>7.8651685393258425E-2</v>
      </c>
      <c r="AJ4976" s="3">
        <v>1.0178117048346057E-2</v>
      </c>
      <c r="AK4976" s="3">
        <v>0</v>
      </c>
      <c r="AL4976" s="3">
        <v>0</v>
      </c>
      <c r="AM4976" s="3">
        <v>0</v>
      </c>
      <c r="AN4976" s="2">
        <f t="shared" si="164"/>
        <v>4.084720121028744E-2</v>
      </c>
      <c r="AO4976" s="2">
        <v>0.59606656580937978</v>
      </c>
      <c r="AP4976">
        <f t="shared" si="165"/>
        <v>27</v>
      </c>
    </row>
    <row r="4977" spans="1:42" ht="16.5" hidden="1" customHeight="1" x14ac:dyDescent="0.25">
      <c r="A4977" s="5" t="s">
        <v>787</v>
      </c>
      <c r="B4977" s="1" t="s">
        <v>581</v>
      </c>
      <c r="D4977" t="s">
        <v>32</v>
      </c>
      <c r="E4977" t="s">
        <v>582</v>
      </c>
      <c r="F4977" t="s">
        <v>583</v>
      </c>
      <c r="G4977">
        <v>20</v>
      </c>
      <c r="H4977">
        <v>0</v>
      </c>
      <c r="I4977">
        <v>3</v>
      </c>
      <c r="J4977">
        <v>0</v>
      </c>
      <c r="K4977">
        <v>0</v>
      </c>
      <c r="L4977">
        <v>6</v>
      </c>
      <c r="M4977">
        <v>21</v>
      </c>
      <c r="N4977" s="2">
        <v>8.2987551867219917E-3</v>
      </c>
      <c r="O4977" s="2">
        <v>2.9045643153526972E-2</v>
      </c>
      <c r="P4977">
        <v>126</v>
      </c>
      <c r="Q4977" s="2">
        <v>0.15328467153284672</v>
      </c>
      <c r="R4977">
        <v>723</v>
      </c>
      <c r="S4977">
        <v>822</v>
      </c>
      <c r="T4977">
        <v>809</v>
      </c>
      <c r="U4977">
        <v>2</v>
      </c>
      <c r="V4977">
        <v>2</v>
      </c>
      <c r="W4977">
        <v>4</v>
      </c>
      <c r="X4977">
        <v>5</v>
      </c>
      <c r="Y4977">
        <v>125</v>
      </c>
      <c r="Z4977">
        <v>0</v>
      </c>
      <c r="AA4977">
        <v>0</v>
      </c>
      <c r="AB4977">
        <v>0</v>
      </c>
      <c r="AC4977">
        <v>0</v>
      </c>
      <c r="AD4977">
        <v>704</v>
      </c>
      <c r="AE4977">
        <v>2</v>
      </c>
      <c r="AF4977">
        <v>5</v>
      </c>
      <c r="AG4977">
        <v>4</v>
      </c>
      <c r="AH4977">
        <v>5</v>
      </c>
      <c r="AI4977" s="3">
        <v>2.8409090909090908E-2</v>
      </c>
      <c r="AJ4977" s="3">
        <v>0</v>
      </c>
      <c r="AK4977" s="3">
        <v>0.6</v>
      </c>
      <c r="AL4977" s="3">
        <v>0</v>
      </c>
      <c r="AM4977" s="3">
        <v>0</v>
      </c>
      <c r="AN4977" s="2">
        <f t="shared" si="164"/>
        <v>3.7344398340248962E-2</v>
      </c>
      <c r="AO4977" s="2">
        <v>2.2222222222222223E-2</v>
      </c>
      <c r="AP4977">
        <f t="shared" si="165"/>
        <v>27</v>
      </c>
    </row>
    <row r="4978" spans="1:42" ht="16.5" hidden="1" customHeight="1" x14ac:dyDescent="0.25">
      <c r="A4978" s="4" t="s">
        <v>803</v>
      </c>
      <c r="B4978" s="1" t="s">
        <v>381</v>
      </c>
      <c r="D4978" t="s">
        <v>32</v>
      </c>
      <c r="E4978" t="s">
        <v>182</v>
      </c>
      <c r="F4978" t="s">
        <v>382</v>
      </c>
      <c r="G4978">
        <v>24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27</v>
      </c>
      <c r="N4978" s="2">
        <v>0</v>
      </c>
      <c r="O4978" s="2">
        <v>3.5202086049543675E-2</v>
      </c>
      <c r="P4978">
        <v>318</v>
      </c>
      <c r="Q4978" s="2">
        <v>0.30056710775047257</v>
      </c>
      <c r="R4978">
        <v>767</v>
      </c>
      <c r="S4978">
        <v>1058</v>
      </c>
      <c r="T4978">
        <v>1051</v>
      </c>
      <c r="U4978">
        <v>0</v>
      </c>
      <c r="V4978">
        <v>1</v>
      </c>
      <c r="W4978">
        <v>4</v>
      </c>
      <c r="X4978">
        <v>0</v>
      </c>
      <c r="Y4978">
        <v>316</v>
      </c>
      <c r="Z4978">
        <v>0</v>
      </c>
      <c r="AA4978">
        <v>0</v>
      </c>
      <c r="AB4978">
        <v>0</v>
      </c>
      <c r="AC4978">
        <v>0</v>
      </c>
      <c r="AD4978">
        <v>759</v>
      </c>
      <c r="AE4978">
        <v>0</v>
      </c>
      <c r="AF4978">
        <v>1</v>
      </c>
      <c r="AG4978">
        <v>4</v>
      </c>
      <c r="AH4978">
        <v>0</v>
      </c>
      <c r="AI4978" s="3">
        <v>3.1620553359683792E-2</v>
      </c>
      <c r="AJ4978" s="3">
        <v>0</v>
      </c>
      <c r="AK4978" s="3">
        <v>0</v>
      </c>
      <c r="AL4978" s="3">
        <v>0</v>
      </c>
      <c r="AM4978" s="3">
        <v>0</v>
      </c>
      <c r="AN4978" s="2">
        <f t="shared" si="164"/>
        <v>3.5202086049543675E-2</v>
      </c>
      <c r="AO4978" s="2">
        <v>6.5445026178010471E-3</v>
      </c>
      <c r="AP4978">
        <f t="shared" si="165"/>
        <v>27</v>
      </c>
    </row>
    <row r="4979" spans="1:42" ht="16.5" hidden="1" customHeight="1" x14ac:dyDescent="0.25">
      <c r="A4979" s="5" t="s">
        <v>790</v>
      </c>
      <c r="B4979" t="s">
        <v>686</v>
      </c>
      <c r="D4979" t="s">
        <v>32</v>
      </c>
      <c r="E4979" t="s">
        <v>325</v>
      </c>
      <c r="F4979" t="s">
        <v>687</v>
      </c>
      <c r="G4979">
        <v>27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27</v>
      </c>
      <c r="N4979" s="2">
        <v>0</v>
      </c>
      <c r="O4979" s="2">
        <v>3.4482758620689655E-2</v>
      </c>
      <c r="P4979">
        <v>102</v>
      </c>
      <c r="Q4979" s="2">
        <v>0.11888111888111888</v>
      </c>
      <c r="R4979">
        <v>783</v>
      </c>
      <c r="S4979">
        <v>858</v>
      </c>
      <c r="T4979">
        <v>835</v>
      </c>
      <c r="U4979">
        <v>0</v>
      </c>
      <c r="V4979">
        <v>10</v>
      </c>
      <c r="W4979">
        <v>2</v>
      </c>
      <c r="X4979">
        <v>11</v>
      </c>
      <c r="Y4979">
        <v>99</v>
      </c>
      <c r="Z4979">
        <v>0</v>
      </c>
      <c r="AA4979">
        <v>0</v>
      </c>
      <c r="AB4979">
        <v>0</v>
      </c>
      <c r="AC4979">
        <v>0</v>
      </c>
      <c r="AD4979">
        <v>763</v>
      </c>
      <c r="AE4979">
        <v>0</v>
      </c>
      <c r="AF4979">
        <v>10</v>
      </c>
      <c r="AG4979">
        <v>2</v>
      </c>
      <c r="AH4979">
        <v>11</v>
      </c>
      <c r="AI4979" s="3">
        <v>3.5386631716906945E-2</v>
      </c>
      <c r="AJ4979" s="3">
        <v>0</v>
      </c>
      <c r="AK4979" s="3">
        <v>0</v>
      </c>
      <c r="AL4979" s="3">
        <v>0</v>
      </c>
      <c r="AM4979" s="3">
        <v>0</v>
      </c>
      <c r="AN4979" s="2">
        <f t="shared" si="164"/>
        <v>3.4482758620689655E-2</v>
      </c>
      <c r="AO4979" s="2">
        <v>2.9262086513994912E-2</v>
      </c>
      <c r="AP4979">
        <f t="shared" si="165"/>
        <v>27</v>
      </c>
    </row>
    <row r="4980" spans="1:42" ht="16.5" hidden="1" customHeight="1" x14ac:dyDescent="0.25">
      <c r="A4980" s="5" t="s">
        <v>789</v>
      </c>
      <c r="B4980" s="1" t="s">
        <v>381</v>
      </c>
      <c r="D4980" t="s">
        <v>32</v>
      </c>
      <c r="E4980" t="s">
        <v>182</v>
      </c>
      <c r="F4980" t="s">
        <v>382</v>
      </c>
      <c r="G4980">
        <v>23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27</v>
      </c>
      <c r="N4980" s="2">
        <v>0</v>
      </c>
      <c r="O4980" s="2">
        <v>3.4263959390862943E-2</v>
      </c>
      <c r="P4980">
        <v>350</v>
      </c>
      <c r="Q4980" s="2">
        <v>0.31503150315031503</v>
      </c>
      <c r="R4980">
        <v>788</v>
      </c>
      <c r="S4980">
        <v>1111</v>
      </c>
      <c r="T4980">
        <v>1088</v>
      </c>
      <c r="U4980">
        <v>0</v>
      </c>
      <c r="V4980">
        <v>3</v>
      </c>
      <c r="W4980">
        <v>8</v>
      </c>
      <c r="X4980">
        <v>12</v>
      </c>
      <c r="Y4980">
        <v>348</v>
      </c>
      <c r="Z4980">
        <v>0</v>
      </c>
      <c r="AA4980">
        <v>0</v>
      </c>
      <c r="AB4980">
        <v>0</v>
      </c>
      <c r="AC4980">
        <v>0</v>
      </c>
      <c r="AD4980">
        <v>763</v>
      </c>
      <c r="AE4980">
        <v>0</v>
      </c>
      <c r="AF4980">
        <v>3</v>
      </c>
      <c r="AG4980">
        <v>8</v>
      </c>
      <c r="AH4980">
        <v>12</v>
      </c>
      <c r="AI4980" s="3">
        <v>3.0144167758846659E-2</v>
      </c>
      <c r="AJ4980" s="3">
        <v>0</v>
      </c>
      <c r="AK4980" s="3">
        <v>0</v>
      </c>
      <c r="AL4980" s="3">
        <v>0</v>
      </c>
      <c r="AM4980" s="3">
        <v>0</v>
      </c>
      <c r="AN4980" s="2">
        <f t="shared" si="164"/>
        <v>3.4263959390862943E-2</v>
      </c>
      <c r="AO4980" s="2">
        <v>2.9262086513994912E-2</v>
      </c>
      <c r="AP4980">
        <f t="shared" si="165"/>
        <v>27</v>
      </c>
    </row>
    <row r="4981" spans="1:42" ht="16.5" hidden="1" customHeight="1" x14ac:dyDescent="0.25">
      <c r="A4981" s="5" t="s">
        <v>788</v>
      </c>
      <c r="B4981" s="1" t="s">
        <v>136</v>
      </c>
      <c r="D4981" t="s">
        <v>32</v>
      </c>
      <c r="E4981" t="s">
        <v>134</v>
      </c>
      <c r="F4981" t="s">
        <v>137</v>
      </c>
      <c r="G4981">
        <v>23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27</v>
      </c>
      <c r="N4981" s="2">
        <v>0</v>
      </c>
      <c r="O4981" s="2">
        <v>3.1802120141342753E-2</v>
      </c>
      <c r="P4981">
        <v>111</v>
      </c>
      <c r="Q4981" s="2">
        <v>0.11897106109324759</v>
      </c>
      <c r="R4981">
        <v>849</v>
      </c>
      <c r="S4981">
        <v>933</v>
      </c>
      <c r="T4981">
        <v>916</v>
      </c>
      <c r="U4981">
        <v>7</v>
      </c>
      <c r="V4981">
        <v>4</v>
      </c>
      <c r="W4981">
        <v>4</v>
      </c>
      <c r="X4981">
        <v>2</v>
      </c>
      <c r="Y4981">
        <v>111</v>
      </c>
      <c r="Z4981">
        <v>0</v>
      </c>
      <c r="AA4981">
        <v>0</v>
      </c>
      <c r="AB4981">
        <v>0</v>
      </c>
      <c r="AC4981">
        <v>0</v>
      </c>
      <c r="AD4981">
        <v>828</v>
      </c>
      <c r="AE4981">
        <v>7</v>
      </c>
      <c r="AF4981">
        <v>4</v>
      </c>
      <c r="AG4981">
        <v>4</v>
      </c>
      <c r="AH4981">
        <v>2</v>
      </c>
      <c r="AI4981" s="3">
        <v>2.7777777777777776E-2</v>
      </c>
      <c r="AJ4981" s="3">
        <v>0</v>
      </c>
      <c r="AK4981" s="3">
        <v>0</v>
      </c>
      <c r="AL4981" s="3">
        <v>0</v>
      </c>
      <c r="AM4981" s="3">
        <v>0</v>
      </c>
      <c r="AN4981" s="2">
        <f t="shared" si="164"/>
        <v>3.1802120141342753E-2</v>
      </c>
      <c r="AO4981" s="2">
        <v>2.0118343195266272E-2</v>
      </c>
      <c r="AP4981">
        <f t="shared" si="165"/>
        <v>27</v>
      </c>
    </row>
    <row r="4982" spans="1:42" ht="16.5" hidden="1" customHeight="1" x14ac:dyDescent="0.25">
      <c r="A4982" s="5" t="s">
        <v>790</v>
      </c>
      <c r="B4982" s="1" t="s">
        <v>345</v>
      </c>
      <c r="D4982" t="s">
        <v>32</v>
      </c>
      <c r="E4982" t="s">
        <v>343</v>
      </c>
      <c r="F4982" t="s">
        <v>346</v>
      </c>
      <c r="G4982">
        <v>24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27</v>
      </c>
      <c r="N4982" s="2">
        <v>0</v>
      </c>
      <c r="O4982" s="2">
        <v>3.0577576443941108E-2</v>
      </c>
      <c r="P4982">
        <v>165</v>
      </c>
      <c r="Q4982" s="2">
        <v>0.16160626836434869</v>
      </c>
      <c r="R4982">
        <v>883</v>
      </c>
      <c r="S4982">
        <v>1021</v>
      </c>
      <c r="T4982">
        <v>1007</v>
      </c>
      <c r="U4982">
        <v>2</v>
      </c>
      <c r="V4982">
        <v>3</v>
      </c>
      <c r="W4982">
        <v>3</v>
      </c>
      <c r="X4982">
        <v>6</v>
      </c>
      <c r="Y4982">
        <v>161</v>
      </c>
      <c r="Z4982">
        <v>0</v>
      </c>
      <c r="AA4982">
        <v>0</v>
      </c>
      <c r="AB4982">
        <v>0</v>
      </c>
      <c r="AC4982">
        <v>0</v>
      </c>
      <c r="AD4982">
        <v>870</v>
      </c>
      <c r="AE4982">
        <v>2</v>
      </c>
      <c r="AF4982">
        <v>3</v>
      </c>
      <c r="AG4982">
        <v>3</v>
      </c>
      <c r="AH4982">
        <v>6</v>
      </c>
      <c r="AI4982" s="3">
        <v>2.7586206896551724E-2</v>
      </c>
      <c r="AJ4982" s="3">
        <v>0</v>
      </c>
      <c r="AK4982" s="3">
        <v>0</v>
      </c>
      <c r="AL4982" s="3">
        <v>0</v>
      </c>
      <c r="AM4982" s="3">
        <v>0</v>
      </c>
      <c r="AN4982" s="2">
        <f t="shared" si="164"/>
        <v>3.0577576443941108E-2</v>
      </c>
      <c r="AO4982" s="2">
        <v>1.5837104072398189E-2</v>
      </c>
      <c r="AP4982">
        <f t="shared" si="165"/>
        <v>27</v>
      </c>
    </row>
    <row r="4983" spans="1:42" ht="16.5" hidden="1" customHeight="1" x14ac:dyDescent="0.25">
      <c r="A4983" s="5" t="s">
        <v>791</v>
      </c>
      <c r="B4983" s="1" t="s">
        <v>146</v>
      </c>
      <c r="D4983" t="s">
        <v>32</v>
      </c>
      <c r="E4983" t="s">
        <v>144</v>
      </c>
      <c r="F4983" t="s">
        <v>147</v>
      </c>
      <c r="G4983">
        <v>21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27</v>
      </c>
      <c r="N4983" s="2">
        <v>0</v>
      </c>
      <c r="O4983" s="2">
        <v>2.9637760702524697E-2</v>
      </c>
      <c r="P4983">
        <v>71</v>
      </c>
      <c r="Q4983" s="2">
        <v>7.4345549738219899E-2</v>
      </c>
      <c r="R4983">
        <v>911</v>
      </c>
      <c r="S4983">
        <v>955</v>
      </c>
      <c r="T4983">
        <v>850</v>
      </c>
      <c r="U4983">
        <v>10</v>
      </c>
      <c r="V4983">
        <v>8</v>
      </c>
      <c r="W4983">
        <v>15</v>
      </c>
      <c r="X4983">
        <v>72</v>
      </c>
      <c r="Y4983">
        <v>59</v>
      </c>
      <c r="Z4983">
        <v>0</v>
      </c>
      <c r="AA4983">
        <v>0</v>
      </c>
      <c r="AB4983">
        <v>0</v>
      </c>
      <c r="AC4983">
        <v>8</v>
      </c>
      <c r="AD4983">
        <v>812</v>
      </c>
      <c r="AE4983">
        <v>10</v>
      </c>
      <c r="AF4983">
        <v>8</v>
      </c>
      <c r="AG4983">
        <v>15</v>
      </c>
      <c r="AH4983">
        <v>64</v>
      </c>
      <c r="AI4983" s="3">
        <v>2.5862068965517241E-2</v>
      </c>
      <c r="AJ4983" s="3">
        <v>0</v>
      </c>
      <c r="AK4983" s="3">
        <v>0</v>
      </c>
      <c r="AL4983" s="3">
        <v>0</v>
      </c>
      <c r="AM4983" s="3">
        <v>0</v>
      </c>
      <c r="AN4983" s="2">
        <f t="shared" si="164"/>
        <v>2.9637760702524697E-2</v>
      </c>
      <c r="AO4983" s="2">
        <v>0.10671067106710672</v>
      </c>
      <c r="AP4983">
        <f t="shared" si="165"/>
        <v>27</v>
      </c>
    </row>
    <row r="4984" spans="1:42" ht="16.5" hidden="1" customHeight="1" x14ac:dyDescent="0.25">
      <c r="A4984" s="5" t="s">
        <v>787</v>
      </c>
      <c r="B4984" t="s">
        <v>644</v>
      </c>
      <c r="D4984" t="s">
        <v>32</v>
      </c>
      <c r="E4984" t="s">
        <v>556</v>
      </c>
      <c r="F4984" t="s">
        <v>645</v>
      </c>
      <c r="G4984">
        <v>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27</v>
      </c>
      <c r="N4984" s="2">
        <v>0</v>
      </c>
      <c r="O4984" s="2">
        <v>2.8391167192429023E-2</v>
      </c>
      <c r="P4984">
        <v>101</v>
      </c>
      <c r="Q4984" s="2">
        <v>9.8536585365853663E-2</v>
      </c>
      <c r="R4984">
        <v>951</v>
      </c>
      <c r="S4984">
        <v>1025</v>
      </c>
      <c r="T4984">
        <v>1011</v>
      </c>
      <c r="U4984">
        <v>0</v>
      </c>
      <c r="V4984">
        <v>3</v>
      </c>
      <c r="W4984">
        <v>7</v>
      </c>
      <c r="X4984">
        <v>4</v>
      </c>
      <c r="Y4984">
        <v>97</v>
      </c>
      <c r="Z4984">
        <v>0</v>
      </c>
      <c r="AA4984">
        <v>0</v>
      </c>
      <c r="AB4984">
        <v>0</v>
      </c>
      <c r="AC4984">
        <v>0</v>
      </c>
      <c r="AD4984">
        <v>934</v>
      </c>
      <c r="AE4984">
        <v>0</v>
      </c>
      <c r="AF4984">
        <v>3</v>
      </c>
      <c r="AG4984">
        <v>7</v>
      </c>
      <c r="AH4984">
        <v>4</v>
      </c>
      <c r="AI4984" s="3">
        <v>2.1413276231263382E-2</v>
      </c>
      <c r="AJ4984" s="3">
        <v>0</v>
      </c>
      <c r="AK4984" s="3">
        <v>0</v>
      </c>
      <c r="AL4984" s="3">
        <v>0</v>
      </c>
      <c r="AM4984" s="3">
        <v>0</v>
      </c>
      <c r="AN4984" s="2">
        <f t="shared" si="164"/>
        <v>2.8391167192429023E-2</v>
      </c>
      <c r="AO4984" s="2">
        <v>1.4767932489451477E-2</v>
      </c>
      <c r="AP4984">
        <f t="shared" si="165"/>
        <v>27</v>
      </c>
    </row>
    <row r="4985" spans="1:42" ht="16.5" hidden="1" customHeight="1" x14ac:dyDescent="0.25">
      <c r="A4985" s="4" t="s">
        <v>803</v>
      </c>
      <c r="B4985" t="s">
        <v>690</v>
      </c>
      <c r="D4985" t="s">
        <v>32</v>
      </c>
      <c r="E4985" t="s">
        <v>636</v>
      </c>
      <c r="F4985" t="s">
        <v>691</v>
      </c>
      <c r="G4985">
        <v>24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27</v>
      </c>
      <c r="N4985" s="2">
        <v>0</v>
      </c>
      <c r="O4985" s="2">
        <v>2.5471698113207548E-2</v>
      </c>
      <c r="P4985">
        <v>29</v>
      </c>
      <c r="Q4985" s="2">
        <v>2.7306967984934087E-2</v>
      </c>
      <c r="R4985">
        <v>1060</v>
      </c>
      <c r="S4985">
        <v>1062</v>
      </c>
      <c r="T4985">
        <v>928</v>
      </c>
      <c r="U4985">
        <v>2</v>
      </c>
      <c r="V4985">
        <v>1</v>
      </c>
      <c r="W4985">
        <v>3</v>
      </c>
      <c r="X4985">
        <v>140</v>
      </c>
      <c r="Y4985">
        <v>21</v>
      </c>
      <c r="Z4985">
        <v>0</v>
      </c>
      <c r="AA4985">
        <v>0</v>
      </c>
      <c r="AB4985">
        <v>0</v>
      </c>
      <c r="AC4985">
        <v>0</v>
      </c>
      <c r="AD4985">
        <v>931</v>
      </c>
      <c r="AE4985">
        <v>2</v>
      </c>
      <c r="AF4985">
        <v>1</v>
      </c>
      <c r="AG4985">
        <v>3</v>
      </c>
      <c r="AH4985">
        <v>140</v>
      </c>
      <c r="AI4985" s="3">
        <v>2.577873254564984E-2</v>
      </c>
      <c r="AJ4985" s="3">
        <v>0</v>
      </c>
      <c r="AK4985" s="3">
        <v>0</v>
      </c>
      <c r="AL4985" s="3">
        <v>0</v>
      </c>
      <c r="AM4985" s="3">
        <v>0</v>
      </c>
      <c r="AN4985" s="2">
        <f t="shared" si="164"/>
        <v>2.5471698113207548E-2</v>
      </c>
      <c r="AO4985" s="2">
        <v>0.13556174558960074</v>
      </c>
      <c r="AP4985">
        <f t="shared" si="165"/>
        <v>27</v>
      </c>
    </row>
    <row r="4986" spans="1:42" ht="16.5" hidden="1" customHeight="1" x14ac:dyDescent="0.25">
      <c r="A4986" s="5" t="s">
        <v>788</v>
      </c>
      <c r="B4986" s="1" t="s">
        <v>140</v>
      </c>
      <c r="D4986" t="s">
        <v>32</v>
      </c>
      <c r="E4986" t="s">
        <v>141</v>
      </c>
      <c r="F4986" t="s">
        <v>142</v>
      </c>
      <c r="G4986">
        <v>24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27</v>
      </c>
      <c r="N4986" s="2">
        <v>0</v>
      </c>
      <c r="O4986" s="2">
        <v>2.4412296564195298E-2</v>
      </c>
      <c r="P4986">
        <v>7</v>
      </c>
      <c r="Q4986" s="2">
        <v>6.4456721915285451E-3</v>
      </c>
      <c r="R4986">
        <v>1106</v>
      </c>
      <c r="S4986">
        <v>1086</v>
      </c>
      <c r="T4986">
        <v>853</v>
      </c>
      <c r="U4986">
        <v>214</v>
      </c>
      <c r="V4986">
        <v>2</v>
      </c>
      <c r="W4986">
        <v>5</v>
      </c>
      <c r="X4986">
        <v>12</v>
      </c>
      <c r="Y4986">
        <v>4</v>
      </c>
      <c r="Z4986">
        <v>0</v>
      </c>
      <c r="AA4986">
        <v>0</v>
      </c>
      <c r="AB4986">
        <v>0</v>
      </c>
      <c r="AC4986">
        <v>0</v>
      </c>
      <c r="AD4986">
        <v>873</v>
      </c>
      <c r="AE4986">
        <v>214</v>
      </c>
      <c r="AF4986">
        <v>2</v>
      </c>
      <c r="AG4986">
        <v>5</v>
      </c>
      <c r="AH4986">
        <v>12</v>
      </c>
      <c r="AI4986" s="3">
        <v>2.7491408934707903E-2</v>
      </c>
      <c r="AJ4986" s="3">
        <v>0</v>
      </c>
      <c r="AK4986" s="3">
        <v>0</v>
      </c>
      <c r="AL4986" s="3">
        <v>0</v>
      </c>
      <c r="AM4986" s="3">
        <v>0</v>
      </c>
      <c r="AN4986" s="2">
        <f t="shared" si="164"/>
        <v>2.4412296564195298E-2</v>
      </c>
      <c r="AO4986" s="2">
        <v>0.21066907775768534</v>
      </c>
      <c r="AP4986">
        <f t="shared" si="165"/>
        <v>27</v>
      </c>
    </row>
    <row r="4987" spans="1:42" ht="16.5" hidden="1" customHeight="1" x14ac:dyDescent="0.25">
      <c r="A4987" s="5" t="s">
        <v>790</v>
      </c>
      <c r="B4987" s="1" t="s">
        <v>458</v>
      </c>
      <c r="D4987" t="s">
        <v>32</v>
      </c>
      <c r="E4987" t="s">
        <v>456</v>
      </c>
      <c r="F4987" t="s">
        <v>459</v>
      </c>
      <c r="G4987">
        <v>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27</v>
      </c>
      <c r="N4987" s="2">
        <v>0</v>
      </c>
      <c r="O4987" s="2">
        <v>1.8960674157303372E-2</v>
      </c>
      <c r="P4987">
        <v>41</v>
      </c>
      <c r="Q4987" s="2">
        <v>2.851182197496523E-2</v>
      </c>
      <c r="R4987">
        <v>1424</v>
      </c>
      <c r="S4987">
        <v>1438</v>
      </c>
      <c r="T4987">
        <v>1412</v>
      </c>
      <c r="U4987">
        <v>6</v>
      </c>
      <c r="V4987">
        <v>6</v>
      </c>
      <c r="W4987">
        <v>12</v>
      </c>
      <c r="X4987">
        <v>2</v>
      </c>
      <c r="Y4987">
        <v>41</v>
      </c>
      <c r="Z4987">
        <v>0</v>
      </c>
      <c r="AA4987">
        <v>0</v>
      </c>
      <c r="AB4987">
        <v>0</v>
      </c>
      <c r="AC4987">
        <v>0</v>
      </c>
      <c r="AD4987">
        <v>1391</v>
      </c>
      <c r="AE4987">
        <v>6</v>
      </c>
      <c r="AF4987">
        <v>6</v>
      </c>
      <c r="AG4987">
        <v>12</v>
      </c>
      <c r="AH4987">
        <v>2</v>
      </c>
      <c r="AI4987" s="3">
        <v>1.4378145219266714E-2</v>
      </c>
      <c r="AJ4987" s="3">
        <v>0</v>
      </c>
      <c r="AK4987" s="3">
        <v>0</v>
      </c>
      <c r="AL4987" s="3">
        <v>0</v>
      </c>
      <c r="AM4987" s="3">
        <v>0</v>
      </c>
      <c r="AN4987" s="2">
        <f t="shared" si="164"/>
        <v>1.8960674157303372E-2</v>
      </c>
      <c r="AO4987" s="2">
        <v>1.834862385321101E-2</v>
      </c>
      <c r="AP4987">
        <f t="shared" si="165"/>
        <v>27</v>
      </c>
    </row>
    <row r="4988" spans="1:42" ht="16.5" hidden="1" customHeight="1" x14ac:dyDescent="0.25">
      <c r="A4988" s="5" t="s">
        <v>795</v>
      </c>
      <c r="B4988" s="1" t="s">
        <v>64</v>
      </c>
      <c r="D4988" t="s">
        <v>32</v>
      </c>
      <c r="E4988" t="s">
        <v>60</v>
      </c>
      <c r="F4988" t="s">
        <v>65</v>
      </c>
      <c r="G4988">
        <v>0</v>
      </c>
      <c r="H4988">
        <v>22</v>
      </c>
      <c r="I4988">
        <v>0</v>
      </c>
      <c r="J4988">
        <v>0</v>
      </c>
      <c r="K4988">
        <v>0</v>
      </c>
      <c r="L4988">
        <v>0</v>
      </c>
      <c r="M4988">
        <v>26</v>
      </c>
      <c r="N4988" s="2">
        <v>0</v>
      </c>
      <c r="O4988" s="2">
        <v>0.37142857142857144</v>
      </c>
      <c r="P4988">
        <v>16</v>
      </c>
      <c r="Q4988" s="2">
        <v>0.26666666666666666</v>
      </c>
      <c r="R4988">
        <v>70</v>
      </c>
      <c r="S4988">
        <v>60</v>
      </c>
      <c r="T4988">
        <v>0</v>
      </c>
      <c r="U4988">
        <v>60</v>
      </c>
      <c r="V4988">
        <v>0</v>
      </c>
      <c r="W4988">
        <v>0</v>
      </c>
      <c r="X4988">
        <v>0</v>
      </c>
      <c r="Y4988">
        <v>0</v>
      </c>
      <c r="Z4988">
        <v>15</v>
      </c>
      <c r="AA4988">
        <v>0</v>
      </c>
      <c r="AB4988">
        <v>0</v>
      </c>
      <c r="AC4988">
        <v>0</v>
      </c>
      <c r="AD4988">
        <v>0</v>
      </c>
      <c r="AE4988">
        <v>67</v>
      </c>
      <c r="AF4988">
        <v>0</v>
      </c>
      <c r="AG4988">
        <v>0</v>
      </c>
      <c r="AH4988">
        <v>0</v>
      </c>
      <c r="AI4988" s="3">
        <v>0</v>
      </c>
      <c r="AJ4988" s="3">
        <v>0.32835820895522388</v>
      </c>
      <c r="AK4988" s="3">
        <v>0</v>
      </c>
      <c r="AL4988" s="3">
        <v>0</v>
      </c>
      <c r="AM4988" s="3">
        <v>0</v>
      </c>
      <c r="AN4988" s="2">
        <f t="shared" si="164"/>
        <v>0.37142857142857144</v>
      </c>
      <c r="AO4988" s="2">
        <v>1</v>
      </c>
      <c r="AP4988">
        <f t="shared" si="165"/>
        <v>26</v>
      </c>
    </row>
    <row r="4989" spans="1:42" ht="16.5" hidden="1" customHeight="1" x14ac:dyDescent="0.25">
      <c r="A4989" s="4">
        <v>2011</v>
      </c>
      <c r="B4989" s="1" t="s">
        <v>538</v>
      </c>
      <c r="D4989" t="s">
        <v>32</v>
      </c>
      <c r="E4989" t="s">
        <v>539</v>
      </c>
      <c r="F4989" t="s">
        <v>540</v>
      </c>
      <c r="G4989">
        <v>24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26</v>
      </c>
      <c r="N4989" s="2">
        <v>0</v>
      </c>
      <c r="O4989" s="2">
        <v>0.20634920634920634</v>
      </c>
      <c r="P4989">
        <v>4</v>
      </c>
      <c r="Q4989" s="2">
        <v>3.8461538461538464E-2</v>
      </c>
      <c r="R4989">
        <v>126</v>
      </c>
      <c r="S4989">
        <v>104</v>
      </c>
      <c r="T4989">
        <v>51</v>
      </c>
      <c r="U4989">
        <v>48</v>
      </c>
      <c r="V4989">
        <v>4</v>
      </c>
      <c r="W4989">
        <v>1</v>
      </c>
      <c r="X4989">
        <v>0</v>
      </c>
      <c r="Y4989">
        <v>3</v>
      </c>
      <c r="Z4989">
        <v>0</v>
      </c>
      <c r="AA4989">
        <v>0</v>
      </c>
      <c r="AB4989">
        <v>0</v>
      </c>
      <c r="AC4989">
        <v>0</v>
      </c>
      <c r="AD4989">
        <v>72</v>
      </c>
      <c r="AE4989">
        <v>48</v>
      </c>
      <c r="AF4989">
        <v>4</v>
      </c>
      <c r="AG4989">
        <v>1</v>
      </c>
      <c r="AH4989">
        <v>0</v>
      </c>
      <c r="AI4989" s="3">
        <v>0.33333333333333331</v>
      </c>
      <c r="AJ4989" s="3">
        <v>0</v>
      </c>
      <c r="AK4989" s="3">
        <v>0</v>
      </c>
      <c r="AL4989" s="3">
        <v>0</v>
      </c>
      <c r="AM4989" s="3">
        <v>0</v>
      </c>
      <c r="AN4989" s="2">
        <f t="shared" si="164"/>
        <v>0.20634920634920634</v>
      </c>
      <c r="AO4989" s="2">
        <v>0.42399999999999999</v>
      </c>
      <c r="AP4989">
        <f t="shared" si="165"/>
        <v>26</v>
      </c>
    </row>
    <row r="4990" spans="1:42" ht="16.5" hidden="1" customHeight="1" x14ac:dyDescent="0.25">
      <c r="A4990" s="4" t="s">
        <v>801</v>
      </c>
      <c r="B4990" s="1" t="s">
        <v>285</v>
      </c>
      <c r="D4990" t="s">
        <v>32</v>
      </c>
      <c r="E4990" t="s">
        <v>281</v>
      </c>
      <c r="F4990" t="s">
        <v>286</v>
      </c>
      <c r="G4990">
        <v>22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26</v>
      </c>
      <c r="N4990" s="2">
        <v>0</v>
      </c>
      <c r="O4990" s="2">
        <v>0.18840579710144928</v>
      </c>
      <c r="P4990">
        <v>158</v>
      </c>
      <c r="Q4990" s="2">
        <v>0.58518518518518514</v>
      </c>
      <c r="R4990">
        <v>138</v>
      </c>
      <c r="S4990">
        <v>270</v>
      </c>
      <c r="T4990">
        <v>231</v>
      </c>
      <c r="U4990">
        <v>19</v>
      </c>
      <c r="V4990">
        <v>14</v>
      </c>
      <c r="W4990">
        <v>3</v>
      </c>
      <c r="X4990">
        <v>3</v>
      </c>
      <c r="Y4990">
        <v>129</v>
      </c>
      <c r="Z4990">
        <v>9</v>
      </c>
      <c r="AA4990">
        <v>9</v>
      </c>
      <c r="AB4990">
        <v>0</v>
      </c>
      <c r="AC4990">
        <v>3</v>
      </c>
      <c r="AD4990">
        <v>124</v>
      </c>
      <c r="AE4990">
        <v>10</v>
      </c>
      <c r="AF4990">
        <v>5</v>
      </c>
      <c r="AG4990">
        <v>3</v>
      </c>
      <c r="AH4990">
        <v>0</v>
      </c>
      <c r="AI4990" s="3">
        <v>0.17741935483870969</v>
      </c>
      <c r="AJ4990" s="3">
        <v>0</v>
      </c>
      <c r="AK4990" s="3">
        <v>0</v>
      </c>
      <c r="AL4990" s="3">
        <v>0</v>
      </c>
      <c r="AM4990" s="3">
        <v>0</v>
      </c>
      <c r="AN4990" s="2">
        <f t="shared" si="164"/>
        <v>0.18840579710144928</v>
      </c>
      <c r="AO4990" s="2">
        <v>0.12676056338028169</v>
      </c>
      <c r="AP4990">
        <f t="shared" si="165"/>
        <v>26</v>
      </c>
    </row>
    <row r="4991" spans="1:42" ht="16.5" hidden="1" customHeight="1" x14ac:dyDescent="0.25">
      <c r="A4991" s="5" t="s">
        <v>789</v>
      </c>
      <c r="B4991" s="1" t="s">
        <v>579</v>
      </c>
      <c r="D4991" t="s">
        <v>32</v>
      </c>
      <c r="E4991" t="s">
        <v>575</v>
      </c>
      <c r="F4991" t="s">
        <v>580</v>
      </c>
      <c r="G4991">
        <v>26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26</v>
      </c>
      <c r="N4991" s="2">
        <v>0</v>
      </c>
      <c r="O4991" s="2">
        <v>0.15950920245398773</v>
      </c>
      <c r="P4991">
        <v>12</v>
      </c>
      <c r="Q4991" s="2">
        <v>8.0536912751677847E-2</v>
      </c>
      <c r="R4991">
        <v>163</v>
      </c>
      <c r="S4991">
        <v>149</v>
      </c>
      <c r="T4991">
        <v>136</v>
      </c>
      <c r="U4991">
        <v>1</v>
      </c>
      <c r="V4991">
        <v>2</v>
      </c>
      <c r="W4991">
        <v>0</v>
      </c>
      <c r="X4991">
        <v>10</v>
      </c>
      <c r="Y4991">
        <v>12</v>
      </c>
      <c r="Z4991">
        <v>0</v>
      </c>
      <c r="AA4991">
        <v>0</v>
      </c>
      <c r="AB4991">
        <v>0</v>
      </c>
      <c r="AC4991">
        <v>0</v>
      </c>
      <c r="AD4991">
        <v>150</v>
      </c>
      <c r="AE4991">
        <v>1</v>
      </c>
      <c r="AF4991">
        <v>2</v>
      </c>
      <c r="AG4991">
        <v>0</v>
      </c>
      <c r="AH4991">
        <v>10</v>
      </c>
      <c r="AI4991" s="3">
        <v>0.17333333333333334</v>
      </c>
      <c r="AJ4991" s="3">
        <v>0</v>
      </c>
      <c r="AK4991" s="3">
        <v>0</v>
      </c>
      <c r="AL4991" s="3">
        <v>0</v>
      </c>
      <c r="AM4991" s="3">
        <v>0</v>
      </c>
      <c r="AN4991" s="2">
        <f t="shared" si="164"/>
        <v>0.15950920245398773</v>
      </c>
      <c r="AO4991" s="2">
        <v>7.9754601226993863E-2</v>
      </c>
      <c r="AP4991">
        <f t="shared" si="165"/>
        <v>26</v>
      </c>
    </row>
    <row r="4992" spans="1:42" ht="16.5" hidden="1" customHeight="1" x14ac:dyDescent="0.25">
      <c r="A4992" s="5" t="s">
        <v>789</v>
      </c>
      <c r="B4992" s="1" t="s">
        <v>538</v>
      </c>
      <c r="D4992" t="s">
        <v>32</v>
      </c>
      <c r="E4992" t="s">
        <v>539</v>
      </c>
      <c r="F4992" t="s">
        <v>540</v>
      </c>
      <c r="G4992">
        <v>25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26</v>
      </c>
      <c r="N4992" s="2">
        <v>0</v>
      </c>
      <c r="O4992" s="2">
        <v>0.15204678362573099</v>
      </c>
      <c r="P4992">
        <v>17</v>
      </c>
      <c r="Q4992" s="2">
        <v>0.10493827160493827</v>
      </c>
      <c r="R4992">
        <v>171</v>
      </c>
      <c r="S4992">
        <v>162</v>
      </c>
      <c r="T4992">
        <v>94</v>
      </c>
      <c r="U4992">
        <v>65</v>
      </c>
      <c r="V4992">
        <v>2</v>
      </c>
      <c r="W4992">
        <v>1</v>
      </c>
      <c r="X4992">
        <v>0</v>
      </c>
      <c r="Y4992">
        <v>12</v>
      </c>
      <c r="Z4992">
        <v>3</v>
      </c>
      <c r="AA4992">
        <v>0</v>
      </c>
      <c r="AB4992">
        <v>0</v>
      </c>
      <c r="AC4992">
        <v>0</v>
      </c>
      <c r="AD4992">
        <v>107</v>
      </c>
      <c r="AE4992">
        <v>62</v>
      </c>
      <c r="AF4992">
        <v>2</v>
      </c>
      <c r="AG4992">
        <v>1</v>
      </c>
      <c r="AH4992">
        <v>0</v>
      </c>
      <c r="AI4992" s="3">
        <v>0.23364485981308411</v>
      </c>
      <c r="AJ4992" s="3">
        <v>0</v>
      </c>
      <c r="AK4992" s="3">
        <v>0</v>
      </c>
      <c r="AL4992" s="3">
        <v>0</v>
      </c>
      <c r="AM4992" s="3">
        <v>0</v>
      </c>
      <c r="AN4992" s="2">
        <f t="shared" si="164"/>
        <v>0.15204678362573099</v>
      </c>
      <c r="AO4992" s="2">
        <v>0.37790697674418605</v>
      </c>
      <c r="AP4992">
        <f t="shared" si="165"/>
        <v>26</v>
      </c>
    </row>
    <row r="4993" spans="1:42" ht="16.5" hidden="1" customHeight="1" x14ac:dyDescent="0.25">
      <c r="A4993" s="5" t="s">
        <v>790</v>
      </c>
      <c r="B4993" s="1" t="s">
        <v>415</v>
      </c>
      <c r="D4993" t="s">
        <v>32</v>
      </c>
      <c r="E4993" t="s">
        <v>416</v>
      </c>
      <c r="F4993" t="s">
        <v>417</v>
      </c>
      <c r="G4993">
        <v>15</v>
      </c>
      <c r="H4993">
        <v>0</v>
      </c>
      <c r="I4993">
        <v>0</v>
      </c>
      <c r="J4993">
        <v>0</v>
      </c>
      <c r="K4993">
        <v>8</v>
      </c>
      <c r="L4993">
        <v>0</v>
      </c>
      <c r="M4993">
        <v>26</v>
      </c>
      <c r="N4993" s="2">
        <v>0</v>
      </c>
      <c r="O4993" s="2">
        <v>0.14606741573033707</v>
      </c>
      <c r="P4993">
        <v>0</v>
      </c>
      <c r="Q4993" s="2">
        <v>0</v>
      </c>
      <c r="R4993">
        <v>178</v>
      </c>
      <c r="S4993">
        <v>152</v>
      </c>
      <c r="T4993">
        <v>120</v>
      </c>
      <c r="U4993">
        <v>3</v>
      </c>
      <c r="V4993">
        <v>0</v>
      </c>
      <c r="W4993">
        <v>0</v>
      </c>
      <c r="X4993">
        <v>29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135</v>
      </c>
      <c r="AE4993">
        <v>3</v>
      </c>
      <c r="AF4993">
        <v>0</v>
      </c>
      <c r="AG4993">
        <v>0</v>
      </c>
      <c r="AH4993">
        <v>37</v>
      </c>
      <c r="AI4993" s="3">
        <v>0.1111111111111111</v>
      </c>
      <c r="AJ4993" s="3">
        <v>0</v>
      </c>
      <c r="AK4993" s="3">
        <v>0</v>
      </c>
      <c r="AL4993" s="3">
        <v>0</v>
      </c>
      <c r="AM4993" s="3">
        <v>0.21621621621621623</v>
      </c>
      <c r="AN4993" s="2">
        <f t="shared" si="164"/>
        <v>0.14606741573033707</v>
      </c>
      <c r="AO4993" s="2">
        <v>0.22857142857142856</v>
      </c>
      <c r="AP4993">
        <f t="shared" si="165"/>
        <v>26</v>
      </c>
    </row>
    <row r="4994" spans="1:42" ht="16.5" hidden="1" customHeight="1" x14ac:dyDescent="0.25">
      <c r="A4994" s="4" t="s">
        <v>797</v>
      </c>
      <c r="B4994" s="1" t="s">
        <v>415</v>
      </c>
      <c r="D4994" t="s">
        <v>32</v>
      </c>
      <c r="E4994" t="s">
        <v>416</v>
      </c>
      <c r="F4994" t="s">
        <v>417</v>
      </c>
      <c r="G4994">
        <v>24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26</v>
      </c>
      <c r="N4994" s="2">
        <v>0</v>
      </c>
      <c r="O4994" s="2">
        <v>0.13</v>
      </c>
      <c r="P4994">
        <v>0</v>
      </c>
      <c r="Q4994" s="2">
        <v>0</v>
      </c>
      <c r="R4994">
        <v>200</v>
      </c>
      <c r="S4994">
        <v>174</v>
      </c>
      <c r="T4994">
        <v>144</v>
      </c>
      <c r="U4994">
        <v>0</v>
      </c>
      <c r="V4994">
        <v>0</v>
      </c>
      <c r="W4994">
        <v>0</v>
      </c>
      <c r="X4994">
        <v>30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168</v>
      </c>
      <c r="AE4994">
        <v>0</v>
      </c>
      <c r="AF4994">
        <v>0</v>
      </c>
      <c r="AG4994">
        <v>0</v>
      </c>
      <c r="AH4994">
        <v>30</v>
      </c>
      <c r="AI4994" s="3">
        <v>0.14285714285714285</v>
      </c>
      <c r="AJ4994" s="3">
        <v>0</v>
      </c>
      <c r="AK4994" s="3">
        <v>0</v>
      </c>
      <c r="AL4994" s="3">
        <v>0</v>
      </c>
      <c r="AM4994" s="3">
        <v>0</v>
      </c>
      <c r="AN4994" s="2">
        <f t="shared" si="164"/>
        <v>0.13</v>
      </c>
      <c r="AO4994" s="2">
        <v>0.15151515151515152</v>
      </c>
      <c r="AP4994">
        <f t="shared" si="165"/>
        <v>26</v>
      </c>
    </row>
    <row r="4995" spans="1:42" ht="16.5" hidden="1" customHeight="1" x14ac:dyDescent="0.25">
      <c r="A4995" s="4" t="s">
        <v>803</v>
      </c>
      <c r="B4995" s="1" t="s">
        <v>415</v>
      </c>
      <c r="D4995" t="s">
        <v>32</v>
      </c>
      <c r="E4995" t="s">
        <v>416</v>
      </c>
      <c r="F4995" t="s">
        <v>417</v>
      </c>
      <c r="G4995">
        <v>19</v>
      </c>
      <c r="H4995">
        <v>0</v>
      </c>
      <c r="I4995">
        <v>0</v>
      </c>
      <c r="J4995">
        <v>0</v>
      </c>
      <c r="K4995">
        <v>6</v>
      </c>
      <c r="L4995">
        <v>0</v>
      </c>
      <c r="M4995">
        <v>26</v>
      </c>
      <c r="N4995" s="2">
        <v>0</v>
      </c>
      <c r="O4995" s="2">
        <v>0.12935323383084577</v>
      </c>
      <c r="P4995">
        <v>4</v>
      </c>
      <c r="Q4995" s="2">
        <v>2.23463687150838E-2</v>
      </c>
      <c r="R4995">
        <v>201</v>
      </c>
      <c r="S4995">
        <v>179</v>
      </c>
      <c r="T4995">
        <v>147</v>
      </c>
      <c r="U4995">
        <v>6</v>
      </c>
      <c r="V4995">
        <v>0</v>
      </c>
      <c r="W4995">
        <v>0</v>
      </c>
      <c r="X4995">
        <v>28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166</v>
      </c>
      <c r="AE4995">
        <v>6</v>
      </c>
      <c r="AF4995">
        <v>0</v>
      </c>
      <c r="AG4995">
        <v>0</v>
      </c>
      <c r="AH4995">
        <v>34</v>
      </c>
      <c r="AI4995" s="3">
        <v>0.1144578313253012</v>
      </c>
      <c r="AJ4995" s="3">
        <v>0</v>
      </c>
      <c r="AK4995" s="3">
        <v>0</v>
      </c>
      <c r="AL4995" s="3">
        <v>0</v>
      </c>
      <c r="AM4995" s="3">
        <v>0.17647058823529413</v>
      </c>
      <c r="AN4995" s="2">
        <f t="shared" si="164"/>
        <v>0.12935323383084577</v>
      </c>
      <c r="AO4995" s="2">
        <v>0.1941747572815534</v>
      </c>
      <c r="AP4995">
        <f t="shared" si="165"/>
        <v>26</v>
      </c>
    </row>
    <row r="4996" spans="1:42" ht="16.5" hidden="1" customHeight="1" x14ac:dyDescent="0.25">
      <c r="A4996" s="5" t="s">
        <v>788</v>
      </c>
      <c r="B4996" s="1" t="s">
        <v>455</v>
      </c>
      <c r="D4996" t="s">
        <v>32</v>
      </c>
      <c r="E4996" t="s">
        <v>456</v>
      </c>
      <c r="F4996" t="s">
        <v>457</v>
      </c>
      <c r="G4996">
        <v>23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26</v>
      </c>
      <c r="N4996" s="2">
        <v>0</v>
      </c>
      <c r="O4996" s="2">
        <v>0.11764705882352941</v>
      </c>
      <c r="P4996">
        <v>40</v>
      </c>
      <c r="Q4996" s="2">
        <v>0.1702127659574468</v>
      </c>
      <c r="R4996">
        <v>221</v>
      </c>
      <c r="S4996">
        <v>235</v>
      </c>
      <c r="T4996">
        <v>228</v>
      </c>
      <c r="U4996">
        <v>2</v>
      </c>
      <c r="V4996">
        <v>3</v>
      </c>
      <c r="W4996">
        <v>0</v>
      </c>
      <c r="X4996">
        <v>2</v>
      </c>
      <c r="Y4996">
        <v>39</v>
      </c>
      <c r="Z4996">
        <v>0</v>
      </c>
      <c r="AA4996">
        <v>0</v>
      </c>
      <c r="AB4996">
        <v>0</v>
      </c>
      <c r="AC4996">
        <v>0</v>
      </c>
      <c r="AD4996">
        <v>212</v>
      </c>
      <c r="AE4996">
        <v>2</v>
      </c>
      <c r="AF4996">
        <v>3</v>
      </c>
      <c r="AG4996">
        <v>0</v>
      </c>
      <c r="AH4996">
        <v>2</v>
      </c>
      <c r="AI4996" s="3">
        <v>0.10849056603773585</v>
      </c>
      <c r="AJ4996" s="3">
        <v>0</v>
      </c>
      <c r="AK4996" s="3">
        <v>0</v>
      </c>
      <c r="AL4996" s="3">
        <v>0</v>
      </c>
      <c r="AM4996" s="3">
        <v>0</v>
      </c>
      <c r="AN4996" s="2">
        <f t="shared" si="164"/>
        <v>0.11764705882352941</v>
      </c>
      <c r="AO4996" s="2">
        <v>3.1963470319634701E-2</v>
      </c>
      <c r="AP4996">
        <f t="shared" si="165"/>
        <v>26</v>
      </c>
    </row>
    <row r="4997" spans="1:42" ht="16.5" hidden="1" customHeight="1" x14ac:dyDescent="0.25">
      <c r="A4997" s="4" t="s">
        <v>798</v>
      </c>
      <c r="B4997" s="1" t="s">
        <v>194</v>
      </c>
      <c r="D4997" t="s">
        <v>32</v>
      </c>
      <c r="E4997" t="s">
        <v>192</v>
      </c>
      <c r="F4997" t="s">
        <v>195</v>
      </c>
      <c r="G4997">
        <v>24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26</v>
      </c>
      <c r="N4997" s="2">
        <v>0</v>
      </c>
      <c r="O4997" s="2">
        <v>9.8859315589353611E-2</v>
      </c>
      <c r="P4997">
        <v>270</v>
      </c>
      <c r="Q4997" s="2">
        <v>0.53254437869822491</v>
      </c>
      <c r="R4997">
        <v>263</v>
      </c>
      <c r="S4997">
        <v>507</v>
      </c>
      <c r="T4997">
        <v>477</v>
      </c>
      <c r="U4997">
        <v>0</v>
      </c>
      <c r="V4997">
        <v>6</v>
      </c>
      <c r="W4997">
        <v>6</v>
      </c>
      <c r="X4997">
        <v>18</v>
      </c>
      <c r="Y4997">
        <v>254</v>
      </c>
      <c r="Z4997">
        <v>0</v>
      </c>
      <c r="AA4997">
        <v>6</v>
      </c>
      <c r="AB4997">
        <v>0</v>
      </c>
      <c r="AC4997">
        <v>6</v>
      </c>
      <c r="AD4997">
        <v>247</v>
      </c>
      <c r="AE4997">
        <v>0</v>
      </c>
      <c r="AF4997">
        <v>0</v>
      </c>
      <c r="AG4997">
        <v>6</v>
      </c>
      <c r="AH4997">
        <v>12</v>
      </c>
      <c r="AI4997" s="3">
        <v>9.7165991902834009E-2</v>
      </c>
      <c r="AJ4997" s="3">
        <v>0</v>
      </c>
      <c r="AK4997" s="3">
        <v>0</v>
      </c>
      <c r="AL4997" s="3">
        <v>0</v>
      </c>
      <c r="AM4997" s="3">
        <v>0</v>
      </c>
      <c r="AN4997" s="2">
        <f t="shared" si="164"/>
        <v>9.8859315589353611E-2</v>
      </c>
      <c r="AO4997" s="2">
        <v>6.7924528301886791E-2</v>
      </c>
      <c r="AP4997">
        <f t="shared" si="165"/>
        <v>26</v>
      </c>
    </row>
    <row r="4998" spans="1:42" ht="16.5" hidden="1" customHeight="1" x14ac:dyDescent="0.25">
      <c r="A4998" s="5" t="s">
        <v>802</v>
      </c>
      <c r="B4998" s="1" t="s">
        <v>358</v>
      </c>
      <c r="D4998" t="s">
        <v>32</v>
      </c>
      <c r="E4998" t="s">
        <v>354</v>
      </c>
      <c r="F4998" t="s">
        <v>359</v>
      </c>
      <c r="G4998">
        <v>22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26</v>
      </c>
      <c r="N4998" s="2">
        <v>0</v>
      </c>
      <c r="O4998" s="2">
        <v>9.8484848484848481E-2</v>
      </c>
      <c r="P4998">
        <v>0</v>
      </c>
      <c r="Q4998" s="2">
        <v>0</v>
      </c>
      <c r="R4998">
        <v>264</v>
      </c>
      <c r="S4998">
        <v>238</v>
      </c>
      <c r="T4998">
        <v>238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260</v>
      </c>
      <c r="AE4998">
        <v>0</v>
      </c>
      <c r="AF4998">
        <v>0</v>
      </c>
      <c r="AG4998">
        <v>0</v>
      </c>
      <c r="AH4998">
        <v>0</v>
      </c>
      <c r="AI4998" s="3">
        <v>8.461538461538462E-2</v>
      </c>
      <c r="AJ4998" s="3">
        <v>0</v>
      </c>
      <c r="AK4998" s="3">
        <v>0</v>
      </c>
      <c r="AL4998" s="3">
        <v>0</v>
      </c>
      <c r="AM4998" s="3">
        <v>0</v>
      </c>
      <c r="AN4998" s="2">
        <f t="shared" si="164"/>
        <v>9.8484848484848481E-2</v>
      </c>
      <c r="AO4998" s="2">
        <v>0</v>
      </c>
      <c r="AP4998">
        <f t="shared" si="165"/>
        <v>26</v>
      </c>
    </row>
    <row r="4999" spans="1:42" ht="16.5" hidden="1" customHeight="1" x14ac:dyDescent="0.25">
      <c r="A4999" s="5" t="s">
        <v>792</v>
      </c>
      <c r="B4999" s="1" t="s">
        <v>264</v>
      </c>
      <c r="D4999" t="s">
        <v>32</v>
      </c>
      <c r="E4999" t="s">
        <v>265</v>
      </c>
      <c r="F4999" t="s">
        <v>266</v>
      </c>
      <c r="G4999">
        <v>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26</v>
      </c>
      <c r="N4999" s="2">
        <v>0</v>
      </c>
      <c r="O4999" s="2">
        <v>9.187279151943463E-2</v>
      </c>
      <c r="P4999">
        <v>65</v>
      </c>
      <c r="Q4999" s="2">
        <v>0.20186335403726707</v>
      </c>
      <c r="R4999">
        <v>283</v>
      </c>
      <c r="S4999">
        <v>322</v>
      </c>
      <c r="T4999">
        <v>271</v>
      </c>
      <c r="U4999">
        <v>0</v>
      </c>
      <c r="V4999">
        <v>0</v>
      </c>
      <c r="W4999">
        <v>3</v>
      </c>
      <c r="X4999">
        <v>48</v>
      </c>
      <c r="Y4999">
        <v>48</v>
      </c>
      <c r="Z4999">
        <v>0</v>
      </c>
      <c r="AA4999">
        <v>0</v>
      </c>
      <c r="AB4999">
        <v>0</v>
      </c>
      <c r="AC4999">
        <v>14</v>
      </c>
      <c r="AD4999">
        <v>243</v>
      </c>
      <c r="AE4999">
        <v>0</v>
      </c>
      <c r="AF4999">
        <v>0</v>
      </c>
      <c r="AG4999">
        <v>3</v>
      </c>
      <c r="AH4999">
        <v>34</v>
      </c>
      <c r="AI4999" s="3">
        <v>8.2304526748971193E-2</v>
      </c>
      <c r="AJ4999" s="3">
        <v>0</v>
      </c>
      <c r="AK4999" s="3">
        <v>0</v>
      </c>
      <c r="AL4999" s="3">
        <v>0</v>
      </c>
      <c r="AM4999" s="3">
        <v>0</v>
      </c>
      <c r="AN4999" s="2">
        <f t="shared" si="164"/>
        <v>9.187279151943463E-2</v>
      </c>
      <c r="AO4999" s="2">
        <v>0.13214285714285715</v>
      </c>
      <c r="AP4999">
        <f t="shared" si="165"/>
        <v>26</v>
      </c>
    </row>
    <row r="5000" spans="1:42" ht="16.5" hidden="1" customHeight="1" x14ac:dyDescent="0.25">
      <c r="A5000" s="5" t="s">
        <v>791</v>
      </c>
      <c r="B5000" s="1" t="s">
        <v>194</v>
      </c>
      <c r="D5000" t="s">
        <v>32</v>
      </c>
      <c r="E5000" t="s">
        <v>192</v>
      </c>
      <c r="F5000" t="s">
        <v>195</v>
      </c>
      <c r="G5000">
        <v>24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26</v>
      </c>
      <c r="N5000" s="2">
        <v>0</v>
      </c>
      <c r="O5000" s="2">
        <v>9.0277777777777776E-2</v>
      </c>
      <c r="P5000">
        <v>148</v>
      </c>
      <c r="Q5000" s="2">
        <v>0.36097560975609755</v>
      </c>
      <c r="R5000">
        <v>288</v>
      </c>
      <c r="S5000">
        <v>410</v>
      </c>
      <c r="T5000">
        <v>385</v>
      </c>
      <c r="U5000">
        <v>0</v>
      </c>
      <c r="V5000">
        <v>2</v>
      </c>
      <c r="W5000">
        <v>5</v>
      </c>
      <c r="X5000">
        <v>18</v>
      </c>
      <c r="Y5000">
        <v>136</v>
      </c>
      <c r="Z5000">
        <v>0</v>
      </c>
      <c r="AA5000">
        <v>0</v>
      </c>
      <c r="AB5000">
        <v>3</v>
      </c>
      <c r="AC5000">
        <v>7</v>
      </c>
      <c r="AD5000">
        <v>273</v>
      </c>
      <c r="AE5000">
        <v>0</v>
      </c>
      <c r="AF5000">
        <v>2</v>
      </c>
      <c r="AG5000">
        <v>2</v>
      </c>
      <c r="AH5000">
        <v>11</v>
      </c>
      <c r="AI5000" s="3">
        <v>8.7912087912087919E-2</v>
      </c>
      <c r="AJ5000" s="3">
        <v>0</v>
      </c>
      <c r="AK5000" s="3">
        <v>0</v>
      </c>
      <c r="AL5000" s="3">
        <v>0</v>
      </c>
      <c r="AM5000" s="3">
        <v>0</v>
      </c>
      <c r="AN5000" s="2">
        <f t="shared" si="164"/>
        <v>9.0277777777777776E-2</v>
      </c>
      <c r="AO5000" s="2">
        <v>5.2083333333333336E-2</v>
      </c>
      <c r="AP5000">
        <f t="shared" si="165"/>
        <v>26</v>
      </c>
    </row>
    <row r="5001" spans="1:42" ht="16.5" hidden="1" customHeight="1" x14ac:dyDescent="0.25">
      <c r="A5001" s="4" t="s">
        <v>799</v>
      </c>
      <c r="B5001" t="s">
        <v>688</v>
      </c>
      <c r="D5001" t="s">
        <v>32</v>
      </c>
      <c r="E5001" t="s">
        <v>667</v>
      </c>
      <c r="F5001" t="s">
        <v>689</v>
      </c>
      <c r="G5001">
        <v>24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26</v>
      </c>
      <c r="N5001" s="2">
        <v>0</v>
      </c>
      <c r="O5001" s="2">
        <v>9.0277777777777776E-2</v>
      </c>
      <c r="P5001">
        <v>35</v>
      </c>
      <c r="Q5001" s="2">
        <v>0.11784511784511785</v>
      </c>
      <c r="R5001">
        <v>288</v>
      </c>
      <c r="S5001">
        <v>297</v>
      </c>
      <c r="T5001">
        <v>243</v>
      </c>
      <c r="U5001">
        <v>8</v>
      </c>
      <c r="V5001">
        <v>6</v>
      </c>
      <c r="W5001">
        <v>0</v>
      </c>
      <c r="X5001">
        <v>40</v>
      </c>
      <c r="Y5001">
        <v>29</v>
      </c>
      <c r="Z5001">
        <v>0</v>
      </c>
      <c r="AA5001">
        <v>0</v>
      </c>
      <c r="AB5001">
        <v>0</v>
      </c>
      <c r="AC5001">
        <v>0</v>
      </c>
      <c r="AD5001">
        <v>238</v>
      </c>
      <c r="AE5001">
        <v>8</v>
      </c>
      <c r="AF5001">
        <v>6</v>
      </c>
      <c r="AG5001">
        <v>0</v>
      </c>
      <c r="AH5001">
        <v>40</v>
      </c>
      <c r="AI5001" s="3">
        <v>0.10084033613445378</v>
      </c>
      <c r="AJ5001" s="3">
        <v>0</v>
      </c>
      <c r="AK5001" s="3">
        <v>0</v>
      </c>
      <c r="AL5001" s="3">
        <v>0</v>
      </c>
      <c r="AM5001" s="3">
        <v>0</v>
      </c>
      <c r="AN5001" s="2">
        <f t="shared" si="164"/>
        <v>9.0277777777777776E-2</v>
      </c>
      <c r="AO5001" s="2">
        <v>0.18493150684931506</v>
      </c>
      <c r="AP5001">
        <f t="shared" si="165"/>
        <v>26</v>
      </c>
    </row>
    <row r="5002" spans="1:42" ht="16.5" hidden="1" customHeight="1" x14ac:dyDescent="0.25">
      <c r="A5002" s="5" t="s">
        <v>787</v>
      </c>
      <c r="B5002" s="1" t="s">
        <v>194</v>
      </c>
      <c r="D5002" t="s">
        <v>32</v>
      </c>
      <c r="E5002" t="s">
        <v>192</v>
      </c>
      <c r="F5002" t="s">
        <v>195</v>
      </c>
      <c r="G5002">
        <v>26</v>
      </c>
      <c r="H5002">
        <v>0</v>
      </c>
      <c r="I5002">
        <v>0</v>
      </c>
      <c r="J5002">
        <v>0</v>
      </c>
      <c r="K5002">
        <v>0</v>
      </c>
      <c r="L5002">
        <v>3</v>
      </c>
      <c r="M5002">
        <v>23</v>
      </c>
      <c r="N5002" s="2">
        <v>1.0309278350515464E-2</v>
      </c>
      <c r="O5002" s="2">
        <v>7.903780068728522E-2</v>
      </c>
      <c r="P5002">
        <v>147</v>
      </c>
      <c r="Q5002" s="2">
        <v>0.35679611650485438</v>
      </c>
      <c r="R5002">
        <v>291</v>
      </c>
      <c r="S5002">
        <v>412</v>
      </c>
      <c r="T5002">
        <v>395</v>
      </c>
      <c r="U5002">
        <v>0</v>
      </c>
      <c r="V5002">
        <v>2</v>
      </c>
      <c r="W5002">
        <v>5</v>
      </c>
      <c r="X5002">
        <v>10</v>
      </c>
      <c r="Y5002">
        <v>144</v>
      </c>
      <c r="Z5002">
        <v>0</v>
      </c>
      <c r="AA5002">
        <v>0</v>
      </c>
      <c r="AB5002">
        <v>0</v>
      </c>
      <c r="AC5002">
        <v>0</v>
      </c>
      <c r="AD5002">
        <v>277</v>
      </c>
      <c r="AE5002">
        <v>0</v>
      </c>
      <c r="AF5002">
        <v>2</v>
      </c>
      <c r="AG5002">
        <v>5</v>
      </c>
      <c r="AH5002">
        <v>10</v>
      </c>
      <c r="AI5002" s="3">
        <v>9.3862815884476536E-2</v>
      </c>
      <c r="AJ5002" s="3">
        <v>0</v>
      </c>
      <c r="AK5002" s="3">
        <v>0</v>
      </c>
      <c r="AL5002" s="3">
        <v>0</v>
      </c>
      <c r="AM5002" s="3">
        <v>0</v>
      </c>
      <c r="AN5002" s="2">
        <f t="shared" si="164"/>
        <v>8.9347079037800689E-2</v>
      </c>
      <c r="AO5002" s="2">
        <v>5.7823129251700682E-2</v>
      </c>
      <c r="AP5002">
        <f t="shared" si="165"/>
        <v>26</v>
      </c>
    </row>
    <row r="5003" spans="1:42" ht="16.5" hidden="1" customHeight="1" x14ac:dyDescent="0.25">
      <c r="A5003" s="5" t="s">
        <v>790</v>
      </c>
      <c r="B5003" s="1" t="s">
        <v>194</v>
      </c>
      <c r="D5003" t="s">
        <v>32</v>
      </c>
      <c r="E5003" t="s">
        <v>192</v>
      </c>
      <c r="F5003" t="s">
        <v>195</v>
      </c>
      <c r="G5003">
        <v>24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26</v>
      </c>
      <c r="N5003" s="2">
        <v>0</v>
      </c>
      <c r="O5003" s="2">
        <v>8.9041095890410954E-2</v>
      </c>
      <c r="P5003">
        <v>150</v>
      </c>
      <c r="Q5003" s="2">
        <v>0.36057692307692307</v>
      </c>
      <c r="R5003">
        <v>292</v>
      </c>
      <c r="S5003">
        <v>416</v>
      </c>
      <c r="T5003">
        <v>388</v>
      </c>
      <c r="U5003">
        <v>0</v>
      </c>
      <c r="V5003">
        <v>4</v>
      </c>
      <c r="W5003">
        <v>6</v>
      </c>
      <c r="X5003">
        <v>18</v>
      </c>
      <c r="Y5003">
        <v>139</v>
      </c>
      <c r="Z5003">
        <v>0</v>
      </c>
      <c r="AA5003">
        <v>0</v>
      </c>
      <c r="AB5003">
        <v>3</v>
      </c>
      <c r="AC5003">
        <v>3</v>
      </c>
      <c r="AD5003">
        <v>273</v>
      </c>
      <c r="AE5003">
        <v>0</v>
      </c>
      <c r="AF5003">
        <v>4</v>
      </c>
      <c r="AG5003">
        <v>3</v>
      </c>
      <c r="AH5003">
        <v>15</v>
      </c>
      <c r="AI5003" s="3">
        <v>8.7912087912087919E-2</v>
      </c>
      <c r="AJ5003" s="3">
        <v>0</v>
      </c>
      <c r="AK5003" s="3">
        <v>0</v>
      </c>
      <c r="AL5003" s="3">
        <v>0</v>
      </c>
      <c r="AM5003" s="3">
        <v>0</v>
      </c>
      <c r="AN5003" s="2">
        <f t="shared" si="164"/>
        <v>8.9041095890410954E-2</v>
      </c>
      <c r="AO5003" s="2">
        <v>7.4576271186440682E-2</v>
      </c>
      <c r="AP5003">
        <f t="shared" si="165"/>
        <v>26</v>
      </c>
    </row>
    <row r="5004" spans="1:42" ht="16.5" hidden="1" customHeight="1" x14ac:dyDescent="0.25">
      <c r="A5004" s="4" t="s">
        <v>801</v>
      </c>
      <c r="B5004" t="s">
        <v>722</v>
      </c>
      <c r="D5004" t="s">
        <v>32</v>
      </c>
      <c r="E5004" t="s">
        <v>322</v>
      </c>
      <c r="F5004" t="s">
        <v>723</v>
      </c>
      <c r="G5004">
        <v>21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26</v>
      </c>
      <c r="N5004" s="2">
        <v>0</v>
      </c>
      <c r="O5004" s="2">
        <v>8.7542087542087546E-2</v>
      </c>
      <c r="P5004">
        <v>23</v>
      </c>
      <c r="Q5004" s="2">
        <v>7.8231292517006806E-2</v>
      </c>
      <c r="R5004">
        <v>297</v>
      </c>
      <c r="S5004">
        <v>294</v>
      </c>
      <c r="T5004">
        <v>260</v>
      </c>
      <c r="U5004">
        <v>2</v>
      </c>
      <c r="V5004">
        <v>4</v>
      </c>
      <c r="W5004">
        <v>1</v>
      </c>
      <c r="X5004">
        <v>27</v>
      </c>
      <c r="Y5004">
        <v>19</v>
      </c>
      <c r="Z5004">
        <v>0</v>
      </c>
      <c r="AA5004">
        <v>0</v>
      </c>
      <c r="AB5004">
        <v>0</v>
      </c>
      <c r="AC5004">
        <v>0</v>
      </c>
      <c r="AD5004">
        <v>262</v>
      </c>
      <c r="AE5004">
        <v>2</v>
      </c>
      <c r="AF5004">
        <v>4</v>
      </c>
      <c r="AG5004">
        <v>1</v>
      </c>
      <c r="AH5004">
        <v>27</v>
      </c>
      <c r="AI5004" s="3">
        <v>8.0152671755725186E-2</v>
      </c>
      <c r="AJ5004" s="3">
        <v>0</v>
      </c>
      <c r="AK5004" s="3">
        <v>0</v>
      </c>
      <c r="AL5004" s="3">
        <v>0</v>
      </c>
      <c r="AM5004" s="3">
        <v>0</v>
      </c>
      <c r="AN5004" s="2">
        <f t="shared" si="164"/>
        <v>8.7542087542087546E-2</v>
      </c>
      <c r="AO5004" s="2">
        <v>0.11486486486486487</v>
      </c>
      <c r="AP5004">
        <f t="shared" si="165"/>
        <v>26</v>
      </c>
    </row>
    <row r="5005" spans="1:42" ht="16.5" hidden="1" customHeight="1" x14ac:dyDescent="0.25">
      <c r="A5005" s="4" t="s">
        <v>800</v>
      </c>
      <c r="B5005" t="s">
        <v>722</v>
      </c>
      <c r="D5005" t="s">
        <v>32</v>
      </c>
      <c r="E5005" t="s">
        <v>322</v>
      </c>
      <c r="F5005" t="s">
        <v>723</v>
      </c>
      <c r="G5005">
        <v>18</v>
      </c>
      <c r="H5005">
        <v>0</v>
      </c>
      <c r="I5005">
        <v>0</v>
      </c>
      <c r="J5005">
        <v>0</v>
      </c>
      <c r="K5005">
        <v>3</v>
      </c>
      <c r="L5005">
        <v>0</v>
      </c>
      <c r="M5005">
        <v>26</v>
      </c>
      <c r="N5005" s="2">
        <v>0</v>
      </c>
      <c r="O5005" s="2">
        <v>8.0745341614906832E-2</v>
      </c>
      <c r="P5005">
        <v>25</v>
      </c>
      <c r="Q5005" s="2">
        <v>7.7881619937694699E-2</v>
      </c>
      <c r="R5005">
        <v>322</v>
      </c>
      <c r="S5005">
        <v>321</v>
      </c>
      <c r="T5005">
        <v>277</v>
      </c>
      <c r="U5005">
        <v>2</v>
      </c>
      <c r="V5005">
        <v>4</v>
      </c>
      <c r="W5005">
        <v>1</v>
      </c>
      <c r="X5005">
        <v>37</v>
      </c>
      <c r="Y5005">
        <v>20</v>
      </c>
      <c r="Z5005">
        <v>0</v>
      </c>
      <c r="AA5005">
        <v>0</v>
      </c>
      <c r="AB5005">
        <v>0</v>
      </c>
      <c r="AC5005">
        <v>0</v>
      </c>
      <c r="AD5005">
        <v>275</v>
      </c>
      <c r="AE5005">
        <v>2</v>
      </c>
      <c r="AF5005">
        <v>4</v>
      </c>
      <c r="AG5005">
        <v>1</v>
      </c>
      <c r="AH5005">
        <v>40</v>
      </c>
      <c r="AI5005" s="3">
        <v>6.545454545454546E-2</v>
      </c>
      <c r="AJ5005" s="3">
        <v>0</v>
      </c>
      <c r="AK5005" s="3">
        <v>0</v>
      </c>
      <c r="AL5005" s="3">
        <v>0</v>
      </c>
      <c r="AM5005" s="3">
        <v>7.4999999999999997E-2</v>
      </c>
      <c r="AN5005" s="2">
        <f t="shared" si="164"/>
        <v>8.0745341614906832E-2</v>
      </c>
      <c r="AO5005" s="2">
        <v>0.14596273291925466</v>
      </c>
      <c r="AP5005">
        <f t="shared" si="165"/>
        <v>26</v>
      </c>
    </row>
    <row r="5006" spans="1:42" ht="16.5" hidden="1" customHeight="1" x14ac:dyDescent="0.25">
      <c r="A5006" s="4" t="s">
        <v>797</v>
      </c>
      <c r="B5006" t="s">
        <v>650</v>
      </c>
      <c r="D5006" t="s">
        <v>32</v>
      </c>
      <c r="E5006" t="s">
        <v>278</v>
      </c>
      <c r="F5006" t="s">
        <v>651</v>
      </c>
      <c r="G5006">
        <v>22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26</v>
      </c>
      <c r="N5006" s="2">
        <v>0</v>
      </c>
      <c r="O5006" s="2">
        <v>0.08</v>
      </c>
      <c r="P5006">
        <v>20</v>
      </c>
      <c r="Q5006" s="2">
        <v>6.2695924764890276E-2</v>
      </c>
      <c r="R5006">
        <v>325</v>
      </c>
      <c r="S5006">
        <v>319</v>
      </c>
      <c r="T5006">
        <v>298</v>
      </c>
      <c r="U5006">
        <v>1</v>
      </c>
      <c r="V5006">
        <v>0</v>
      </c>
      <c r="W5006">
        <v>7</v>
      </c>
      <c r="X5006">
        <v>13</v>
      </c>
      <c r="Y5006">
        <v>18</v>
      </c>
      <c r="Z5006">
        <v>0</v>
      </c>
      <c r="AA5006">
        <v>0</v>
      </c>
      <c r="AB5006">
        <v>0</v>
      </c>
      <c r="AC5006">
        <v>0</v>
      </c>
      <c r="AD5006">
        <v>302</v>
      </c>
      <c r="AE5006">
        <v>1</v>
      </c>
      <c r="AF5006">
        <v>0</v>
      </c>
      <c r="AG5006">
        <v>7</v>
      </c>
      <c r="AH5006">
        <v>13</v>
      </c>
      <c r="AI5006" s="3">
        <v>7.2847682119205295E-2</v>
      </c>
      <c r="AJ5006" s="3">
        <v>0</v>
      </c>
      <c r="AK5006" s="3">
        <v>0</v>
      </c>
      <c r="AL5006" s="3">
        <v>0</v>
      </c>
      <c r="AM5006" s="3">
        <v>0</v>
      </c>
      <c r="AN5006" s="2">
        <f t="shared" si="164"/>
        <v>0.08</v>
      </c>
      <c r="AO5006" s="2">
        <v>6.5015479876160992E-2</v>
      </c>
      <c r="AP5006">
        <f t="shared" si="165"/>
        <v>26</v>
      </c>
    </row>
    <row r="5007" spans="1:42" ht="16.5" hidden="1" customHeight="1" x14ac:dyDescent="0.25">
      <c r="A5007" s="4" t="s">
        <v>797</v>
      </c>
      <c r="B5007" s="1" t="s">
        <v>321</v>
      </c>
      <c r="D5007" t="s">
        <v>32</v>
      </c>
      <c r="E5007" t="s">
        <v>322</v>
      </c>
      <c r="F5007" t="s">
        <v>323</v>
      </c>
      <c r="G5007">
        <v>22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26</v>
      </c>
      <c r="N5007" s="2">
        <v>0</v>
      </c>
      <c r="O5007" s="2">
        <v>7.7611940298507459E-2</v>
      </c>
      <c r="P5007">
        <v>96</v>
      </c>
      <c r="Q5007" s="2">
        <v>0.23703703703703705</v>
      </c>
      <c r="R5007">
        <v>335</v>
      </c>
      <c r="S5007">
        <v>405</v>
      </c>
      <c r="T5007">
        <v>394</v>
      </c>
      <c r="U5007">
        <v>1</v>
      </c>
      <c r="V5007">
        <v>5</v>
      </c>
      <c r="W5007">
        <v>1</v>
      </c>
      <c r="X5007">
        <v>4</v>
      </c>
      <c r="Y5007">
        <v>91</v>
      </c>
      <c r="Z5007">
        <v>0</v>
      </c>
      <c r="AA5007">
        <v>0</v>
      </c>
      <c r="AB5007">
        <v>0</v>
      </c>
      <c r="AC5007">
        <v>0</v>
      </c>
      <c r="AD5007">
        <v>325</v>
      </c>
      <c r="AE5007">
        <v>1</v>
      </c>
      <c r="AF5007">
        <v>5</v>
      </c>
      <c r="AG5007">
        <v>1</v>
      </c>
      <c r="AH5007">
        <v>4</v>
      </c>
      <c r="AI5007" s="3">
        <v>6.7692307692307691E-2</v>
      </c>
      <c r="AJ5007" s="3">
        <v>0</v>
      </c>
      <c r="AK5007" s="3">
        <v>0</v>
      </c>
      <c r="AL5007" s="3">
        <v>0</v>
      </c>
      <c r="AM5007" s="3">
        <v>0</v>
      </c>
      <c r="AN5007" s="2">
        <f t="shared" si="164"/>
        <v>7.7611940298507459E-2</v>
      </c>
      <c r="AO5007" s="2">
        <v>3.273809523809524E-2</v>
      </c>
      <c r="AP5007">
        <f t="shared" si="165"/>
        <v>26</v>
      </c>
    </row>
    <row r="5008" spans="1:42" ht="16.5" hidden="1" customHeight="1" x14ac:dyDescent="0.25">
      <c r="A5008" s="5" t="s">
        <v>791</v>
      </c>
      <c r="B5008" s="1" t="s">
        <v>247</v>
      </c>
      <c r="D5008" t="s">
        <v>32</v>
      </c>
      <c r="E5008" t="s">
        <v>248</v>
      </c>
      <c r="F5008" t="s">
        <v>249</v>
      </c>
      <c r="G5008">
        <v>23</v>
      </c>
      <c r="H5008">
        <v>3</v>
      </c>
      <c r="I5008">
        <v>0</v>
      </c>
      <c r="J5008">
        <v>0</v>
      </c>
      <c r="K5008">
        <v>0</v>
      </c>
      <c r="L5008">
        <v>0</v>
      </c>
      <c r="M5008">
        <v>26</v>
      </c>
      <c r="N5008" s="2">
        <v>0</v>
      </c>
      <c r="O5008" s="2">
        <v>7.5581395348837205E-2</v>
      </c>
      <c r="P5008">
        <v>199</v>
      </c>
      <c r="Q5008" s="2">
        <v>0.38491295938104447</v>
      </c>
      <c r="R5008">
        <v>344</v>
      </c>
      <c r="S5008">
        <v>517</v>
      </c>
      <c r="T5008">
        <v>483</v>
      </c>
      <c r="U5008">
        <v>10</v>
      </c>
      <c r="V5008">
        <v>5</v>
      </c>
      <c r="W5008">
        <v>2</v>
      </c>
      <c r="X5008">
        <v>17</v>
      </c>
      <c r="Y5008">
        <v>183</v>
      </c>
      <c r="Z5008">
        <v>0</v>
      </c>
      <c r="AA5008">
        <v>0</v>
      </c>
      <c r="AB5008">
        <v>0</v>
      </c>
      <c r="AC5008">
        <v>9</v>
      </c>
      <c r="AD5008">
        <v>323</v>
      </c>
      <c r="AE5008">
        <v>13</v>
      </c>
      <c r="AF5008">
        <v>5</v>
      </c>
      <c r="AG5008">
        <v>2</v>
      </c>
      <c r="AH5008">
        <v>8</v>
      </c>
      <c r="AI5008" s="3">
        <v>7.1207430340557279E-2</v>
      </c>
      <c r="AJ5008" s="3">
        <v>0.23076923076923078</v>
      </c>
      <c r="AK5008" s="3">
        <v>0</v>
      </c>
      <c r="AL5008" s="3">
        <v>0</v>
      </c>
      <c r="AM5008" s="3">
        <v>0</v>
      </c>
      <c r="AN5008" s="2">
        <f t="shared" si="164"/>
        <v>7.5581395348837205E-2</v>
      </c>
      <c r="AO5008" s="2">
        <v>7.9772079772079771E-2</v>
      </c>
      <c r="AP5008">
        <f t="shared" si="165"/>
        <v>26</v>
      </c>
    </row>
    <row r="5009" spans="1:42" ht="16.5" hidden="1" customHeight="1" x14ac:dyDescent="0.25">
      <c r="A5009" s="4" t="s">
        <v>797</v>
      </c>
      <c r="B5009" s="1" t="s">
        <v>439</v>
      </c>
      <c r="D5009" t="s">
        <v>32</v>
      </c>
      <c r="E5009" t="s">
        <v>440</v>
      </c>
      <c r="F5009" t="s">
        <v>441</v>
      </c>
      <c r="G5009">
        <v>22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26</v>
      </c>
      <c r="N5009" s="2">
        <v>0</v>
      </c>
      <c r="O5009" s="2">
        <v>7.2423398328690811E-2</v>
      </c>
      <c r="P5009">
        <v>39</v>
      </c>
      <c r="Q5009" s="2">
        <v>0.10483870967741936</v>
      </c>
      <c r="R5009">
        <v>359</v>
      </c>
      <c r="S5009">
        <v>372</v>
      </c>
      <c r="T5009">
        <v>337</v>
      </c>
      <c r="U5009">
        <v>5</v>
      </c>
      <c r="V5009">
        <v>6</v>
      </c>
      <c r="W5009">
        <v>3</v>
      </c>
      <c r="X5009">
        <v>21</v>
      </c>
      <c r="Y5009">
        <v>30</v>
      </c>
      <c r="Z5009">
        <v>0</v>
      </c>
      <c r="AA5009">
        <v>0</v>
      </c>
      <c r="AB5009">
        <v>0</v>
      </c>
      <c r="AC5009">
        <v>5</v>
      </c>
      <c r="AD5009">
        <v>329</v>
      </c>
      <c r="AE5009">
        <v>5</v>
      </c>
      <c r="AF5009">
        <v>6</v>
      </c>
      <c r="AG5009">
        <v>3</v>
      </c>
      <c r="AH5009">
        <v>16</v>
      </c>
      <c r="AI5009" s="3">
        <v>6.6869300911854099E-2</v>
      </c>
      <c r="AJ5009" s="3">
        <v>0</v>
      </c>
      <c r="AK5009" s="3">
        <v>0</v>
      </c>
      <c r="AL5009" s="3">
        <v>0</v>
      </c>
      <c r="AM5009" s="3">
        <v>0</v>
      </c>
      <c r="AN5009" s="2">
        <f t="shared" si="164"/>
        <v>7.2423398328690811E-2</v>
      </c>
      <c r="AO5009" s="2">
        <v>8.3565459610027856E-2</v>
      </c>
      <c r="AP5009">
        <f t="shared" si="165"/>
        <v>26</v>
      </c>
    </row>
    <row r="5010" spans="1:42" ht="16.5" hidden="1" customHeight="1" x14ac:dyDescent="0.25">
      <c r="A5010" s="4" t="s">
        <v>798</v>
      </c>
      <c r="B5010" s="1" t="s">
        <v>439</v>
      </c>
      <c r="D5010" t="s">
        <v>32</v>
      </c>
      <c r="E5010" t="s">
        <v>440</v>
      </c>
      <c r="F5010" t="s">
        <v>441</v>
      </c>
      <c r="G5010">
        <v>23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26</v>
      </c>
      <c r="N5010" s="2">
        <v>0</v>
      </c>
      <c r="O5010" s="2">
        <v>7.0270270270270274E-2</v>
      </c>
      <c r="P5010">
        <v>27</v>
      </c>
      <c r="Q5010" s="2">
        <v>7.277628032345014E-2</v>
      </c>
      <c r="R5010">
        <v>370</v>
      </c>
      <c r="S5010">
        <v>371</v>
      </c>
      <c r="T5010">
        <v>339</v>
      </c>
      <c r="U5010">
        <v>5</v>
      </c>
      <c r="V5010">
        <v>5</v>
      </c>
      <c r="W5010">
        <v>4</v>
      </c>
      <c r="X5010">
        <v>18</v>
      </c>
      <c r="Y5010">
        <v>17</v>
      </c>
      <c r="Z5010">
        <v>0</v>
      </c>
      <c r="AA5010">
        <v>0</v>
      </c>
      <c r="AB5010">
        <v>0</v>
      </c>
      <c r="AC5010">
        <v>0</v>
      </c>
      <c r="AD5010">
        <v>345</v>
      </c>
      <c r="AE5010">
        <v>5</v>
      </c>
      <c r="AF5010">
        <v>5</v>
      </c>
      <c r="AG5010">
        <v>4</v>
      </c>
      <c r="AH5010">
        <v>18</v>
      </c>
      <c r="AI5010" s="3">
        <v>6.6666666666666666E-2</v>
      </c>
      <c r="AJ5010" s="3">
        <v>0</v>
      </c>
      <c r="AK5010" s="3">
        <v>0</v>
      </c>
      <c r="AL5010" s="3">
        <v>0</v>
      </c>
      <c r="AM5010" s="3">
        <v>0</v>
      </c>
      <c r="AN5010" s="2">
        <f t="shared" si="164"/>
        <v>7.0270270270270274E-2</v>
      </c>
      <c r="AO5010" s="2">
        <v>8.4880636604774531E-2</v>
      </c>
      <c r="AP5010">
        <f t="shared" si="165"/>
        <v>26</v>
      </c>
    </row>
    <row r="5011" spans="1:42" ht="16.5" hidden="1" customHeight="1" x14ac:dyDescent="0.25">
      <c r="A5011" s="4">
        <v>2011</v>
      </c>
      <c r="B5011" s="1" t="s">
        <v>439</v>
      </c>
      <c r="D5011" t="s">
        <v>32</v>
      </c>
      <c r="E5011" t="s">
        <v>440</v>
      </c>
      <c r="F5011" t="s">
        <v>441</v>
      </c>
      <c r="G5011">
        <v>21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26</v>
      </c>
      <c r="N5011" s="2">
        <v>0</v>
      </c>
      <c r="O5011" s="2">
        <v>6.7885117493472591E-2</v>
      </c>
      <c r="P5011">
        <v>34</v>
      </c>
      <c r="Q5011" s="2">
        <v>8.6956521739130432E-2</v>
      </c>
      <c r="R5011">
        <v>383</v>
      </c>
      <c r="S5011">
        <v>391</v>
      </c>
      <c r="T5011">
        <v>345</v>
      </c>
      <c r="U5011">
        <v>5</v>
      </c>
      <c r="V5011">
        <v>6</v>
      </c>
      <c r="W5011">
        <v>1</v>
      </c>
      <c r="X5011">
        <v>34</v>
      </c>
      <c r="Y5011">
        <v>30</v>
      </c>
      <c r="Z5011">
        <v>0</v>
      </c>
      <c r="AA5011">
        <v>0</v>
      </c>
      <c r="AB5011">
        <v>0</v>
      </c>
      <c r="AC5011">
        <v>0</v>
      </c>
      <c r="AD5011">
        <v>336</v>
      </c>
      <c r="AE5011">
        <v>5</v>
      </c>
      <c r="AF5011">
        <v>6</v>
      </c>
      <c r="AG5011">
        <v>1</v>
      </c>
      <c r="AH5011">
        <v>34</v>
      </c>
      <c r="AI5011" s="3">
        <v>6.25E-2</v>
      </c>
      <c r="AJ5011" s="3">
        <v>0</v>
      </c>
      <c r="AK5011" s="3">
        <v>0</v>
      </c>
      <c r="AL5011" s="3">
        <v>0</v>
      </c>
      <c r="AM5011" s="3">
        <v>0</v>
      </c>
      <c r="AN5011" s="2">
        <f t="shared" si="164"/>
        <v>6.7885117493472591E-2</v>
      </c>
      <c r="AO5011" s="2">
        <v>0.12041884816753927</v>
      </c>
      <c r="AP5011">
        <f t="shared" si="165"/>
        <v>26</v>
      </c>
    </row>
    <row r="5012" spans="1:42" ht="16.5" hidden="1" customHeight="1" x14ac:dyDescent="0.25">
      <c r="A5012" s="4" t="s">
        <v>797</v>
      </c>
      <c r="B5012" s="1" t="s">
        <v>307</v>
      </c>
      <c r="D5012" t="s">
        <v>32</v>
      </c>
      <c r="E5012" t="s">
        <v>305</v>
      </c>
      <c r="F5012" t="s">
        <v>308</v>
      </c>
      <c r="G5012">
        <v>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26</v>
      </c>
      <c r="N5012" s="2">
        <v>0</v>
      </c>
      <c r="O5012" s="2">
        <v>6.5822784810126586E-2</v>
      </c>
      <c r="P5012">
        <v>69</v>
      </c>
      <c r="Q5012" s="2">
        <v>0.15753424657534246</v>
      </c>
      <c r="R5012">
        <v>395</v>
      </c>
      <c r="S5012">
        <v>438</v>
      </c>
      <c r="T5012">
        <v>383</v>
      </c>
      <c r="U5012">
        <v>0</v>
      </c>
      <c r="V5012">
        <v>8</v>
      </c>
      <c r="W5012">
        <v>1</v>
      </c>
      <c r="X5012">
        <v>46</v>
      </c>
      <c r="Y5012">
        <v>66</v>
      </c>
      <c r="Z5012">
        <v>0</v>
      </c>
      <c r="AA5012">
        <v>0</v>
      </c>
      <c r="AB5012">
        <v>0</v>
      </c>
      <c r="AC5012">
        <v>0</v>
      </c>
      <c r="AD5012">
        <v>337</v>
      </c>
      <c r="AE5012">
        <v>0</v>
      </c>
      <c r="AF5012">
        <v>8</v>
      </c>
      <c r="AG5012">
        <v>1</v>
      </c>
      <c r="AH5012">
        <v>46</v>
      </c>
      <c r="AI5012" s="3">
        <v>5.9347181008902079E-2</v>
      </c>
      <c r="AJ5012" s="3">
        <v>0</v>
      </c>
      <c r="AK5012" s="3">
        <v>0</v>
      </c>
      <c r="AL5012" s="3">
        <v>0</v>
      </c>
      <c r="AM5012" s="3">
        <v>0</v>
      </c>
      <c r="AN5012" s="2">
        <f t="shared" si="164"/>
        <v>6.5822784810126586E-2</v>
      </c>
      <c r="AO5012" s="2">
        <v>0.14030612244897958</v>
      </c>
      <c r="AP5012">
        <f t="shared" si="165"/>
        <v>26</v>
      </c>
    </row>
    <row r="5013" spans="1:42" ht="16.5" hidden="1" customHeight="1" x14ac:dyDescent="0.25">
      <c r="A5013" s="5" t="s">
        <v>789</v>
      </c>
      <c r="B5013" t="s">
        <v>710</v>
      </c>
      <c r="D5013" t="s">
        <v>32</v>
      </c>
      <c r="E5013" t="s">
        <v>443</v>
      </c>
      <c r="F5013" t="s">
        <v>711</v>
      </c>
      <c r="G5013">
        <v>23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26</v>
      </c>
      <c r="N5013" s="2">
        <v>0</v>
      </c>
      <c r="O5013" s="2">
        <v>5.8956916099773243E-2</v>
      </c>
      <c r="P5013">
        <v>25</v>
      </c>
      <c r="Q5013" s="2">
        <v>5.6818181818181816E-2</v>
      </c>
      <c r="R5013">
        <v>441</v>
      </c>
      <c r="S5013">
        <v>440</v>
      </c>
      <c r="T5013">
        <v>434</v>
      </c>
      <c r="U5013">
        <v>1</v>
      </c>
      <c r="V5013">
        <v>0</v>
      </c>
      <c r="W5013">
        <v>0</v>
      </c>
      <c r="X5013">
        <v>5</v>
      </c>
      <c r="Y5013">
        <v>24</v>
      </c>
      <c r="Z5013">
        <v>0</v>
      </c>
      <c r="AA5013">
        <v>0</v>
      </c>
      <c r="AB5013">
        <v>0</v>
      </c>
      <c r="AC5013">
        <v>0</v>
      </c>
      <c r="AD5013">
        <v>433</v>
      </c>
      <c r="AE5013">
        <v>1</v>
      </c>
      <c r="AF5013">
        <v>0</v>
      </c>
      <c r="AG5013">
        <v>0</v>
      </c>
      <c r="AH5013">
        <v>5</v>
      </c>
      <c r="AI5013" s="3">
        <v>5.3117782909930716E-2</v>
      </c>
      <c r="AJ5013" s="3">
        <v>0</v>
      </c>
      <c r="AK5013" s="3">
        <v>0</v>
      </c>
      <c r="AL5013" s="3">
        <v>0</v>
      </c>
      <c r="AM5013" s="3">
        <v>0</v>
      </c>
      <c r="AN5013" s="2">
        <f t="shared" si="164"/>
        <v>5.8956916099773243E-2</v>
      </c>
      <c r="AO5013" s="2">
        <v>1.366742596810934E-2</v>
      </c>
      <c r="AP5013">
        <f t="shared" si="165"/>
        <v>26</v>
      </c>
    </row>
    <row r="5014" spans="1:42" ht="16.5" hidden="1" customHeight="1" x14ac:dyDescent="0.25">
      <c r="A5014" s="5" t="s">
        <v>791</v>
      </c>
      <c r="B5014" s="1" t="s">
        <v>422</v>
      </c>
      <c r="D5014" t="s">
        <v>32</v>
      </c>
      <c r="E5014" t="s">
        <v>416</v>
      </c>
      <c r="F5014" t="s">
        <v>423</v>
      </c>
      <c r="G5014">
        <v>20</v>
      </c>
      <c r="H5014">
        <v>3</v>
      </c>
      <c r="I5014">
        <v>0</v>
      </c>
      <c r="J5014">
        <v>0</v>
      </c>
      <c r="K5014">
        <v>0</v>
      </c>
      <c r="L5014">
        <v>0</v>
      </c>
      <c r="M5014">
        <v>26</v>
      </c>
      <c r="N5014" s="2">
        <v>0</v>
      </c>
      <c r="O5014" s="2">
        <v>5.7906458797327393E-2</v>
      </c>
      <c r="P5014">
        <v>80</v>
      </c>
      <c r="Q5014" s="2">
        <v>0.15904572564612326</v>
      </c>
      <c r="R5014">
        <v>449</v>
      </c>
      <c r="S5014">
        <v>503</v>
      </c>
      <c r="T5014">
        <v>465</v>
      </c>
      <c r="U5014">
        <v>19</v>
      </c>
      <c r="V5014">
        <v>5</v>
      </c>
      <c r="W5014">
        <v>5</v>
      </c>
      <c r="X5014">
        <v>9</v>
      </c>
      <c r="Y5014">
        <v>71</v>
      </c>
      <c r="Z5014">
        <v>4</v>
      </c>
      <c r="AA5014">
        <v>0</v>
      </c>
      <c r="AB5014">
        <v>0</v>
      </c>
      <c r="AC5014">
        <v>0</v>
      </c>
      <c r="AD5014">
        <v>414</v>
      </c>
      <c r="AE5014">
        <v>18</v>
      </c>
      <c r="AF5014">
        <v>5</v>
      </c>
      <c r="AG5014">
        <v>5</v>
      </c>
      <c r="AH5014">
        <v>9</v>
      </c>
      <c r="AI5014" s="3">
        <v>4.8309178743961352E-2</v>
      </c>
      <c r="AJ5014" s="3">
        <v>0.16666666666666666</v>
      </c>
      <c r="AK5014" s="3">
        <v>0</v>
      </c>
      <c r="AL5014" s="3">
        <v>0</v>
      </c>
      <c r="AM5014" s="3">
        <v>0</v>
      </c>
      <c r="AN5014" s="2">
        <f t="shared" si="164"/>
        <v>5.7906458797327393E-2</v>
      </c>
      <c r="AO5014" s="2">
        <v>8.2039911308203997E-2</v>
      </c>
      <c r="AP5014">
        <f t="shared" si="165"/>
        <v>26</v>
      </c>
    </row>
    <row r="5015" spans="1:42" ht="16.5" hidden="1" customHeight="1" x14ac:dyDescent="0.25">
      <c r="A5015" s="4" t="s">
        <v>797</v>
      </c>
      <c r="B5015" s="1" t="s">
        <v>528</v>
      </c>
      <c r="D5015" t="s">
        <v>32</v>
      </c>
      <c r="E5015" t="s">
        <v>529</v>
      </c>
      <c r="F5015" t="s">
        <v>530</v>
      </c>
      <c r="G5015">
        <v>21</v>
      </c>
      <c r="H5015">
        <v>0</v>
      </c>
      <c r="I5015">
        <v>0</v>
      </c>
      <c r="J5015">
        <v>0</v>
      </c>
      <c r="K5015">
        <v>3</v>
      </c>
      <c r="L5015">
        <v>3</v>
      </c>
      <c r="M5015">
        <v>23</v>
      </c>
      <c r="N5015" s="2">
        <v>6.4239828693790149E-3</v>
      </c>
      <c r="O5015" s="2">
        <v>4.9250535331905779E-2</v>
      </c>
      <c r="P5015">
        <v>168</v>
      </c>
      <c r="Q5015" s="2">
        <v>0.27586206896551724</v>
      </c>
      <c r="R5015">
        <v>467</v>
      </c>
      <c r="S5015">
        <v>609</v>
      </c>
      <c r="T5015">
        <v>559</v>
      </c>
      <c r="U5015">
        <v>0</v>
      </c>
      <c r="V5015">
        <v>1</v>
      </c>
      <c r="W5015">
        <v>1</v>
      </c>
      <c r="X5015">
        <v>48</v>
      </c>
      <c r="Y5015">
        <v>158</v>
      </c>
      <c r="Z5015">
        <v>0</v>
      </c>
      <c r="AA5015">
        <v>0</v>
      </c>
      <c r="AB5015">
        <v>0</v>
      </c>
      <c r="AC5015">
        <v>8</v>
      </c>
      <c r="AD5015">
        <v>422</v>
      </c>
      <c r="AE5015">
        <v>0</v>
      </c>
      <c r="AF5015">
        <v>1</v>
      </c>
      <c r="AG5015">
        <v>1</v>
      </c>
      <c r="AH5015">
        <v>43</v>
      </c>
      <c r="AI5015" s="3">
        <v>4.9763033175355451E-2</v>
      </c>
      <c r="AJ5015" s="3">
        <v>0</v>
      </c>
      <c r="AK5015" s="3">
        <v>0</v>
      </c>
      <c r="AL5015" s="3">
        <v>0</v>
      </c>
      <c r="AM5015" s="3">
        <v>6.9767441860465115E-2</v>
      </c>
      <c r="AN5015" s="2">
        <f t="shared" si="164"/>
        <v>5.5674518201284794E-2</v>
      </c>
      <c r="AO5015" s="2">
        <v>9.6359743040685231E-2</v>
      </c>
      <c r="AP5015">
        <f t="shared" si="165"/>
        <v>26</v>
      </c>
    </row>
    <row r="5016" spans="1:42" ht="16.5" hidden="1" customHeight="1" x14ac:dyDescent="0.25">
      <c r="A5016" s="5" t="s">
        <v>787</v>
      </c>
      <c r="B5016" s="1" t="s">
        <v>247</v>
      </c>
      <c r="D5016" t="s">
        <v>32</v>
      </c>
      <c r="E5016" t="s">
        <v>248</v>
      </c>
      <c r="F5016" t="s">
        <v>249</v>
      </c>
      <c r="G5016">
        <v>22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26</v>
      </c>
      <c r="N5016" s="2">
        <v>0</v>
      </c>
      <c r="O5016" s="2">
        <v>5.5319148936170209E-2</v>
      </c>
      <c r="P5016">
        <v>99</v>
      </c>
      <c r="Q5016" s="2">
        <v>0.18232044198895028</v>
      </c>
      <c r="R5016">
        <v>470</v>
      </c>
      <c r="S5016">
        <v>543</v>
      </c>
      <c r="T5016">
        <v>509</v>
      </c>
      <c r="U5016">
        <v>9</v>
      </c>
      <c r="V5016">
        <v>7</v>
      </c>
      <c r="W5016">
        <v>1</v>
      </c>
      <c r="X5016">
        <v>17</v>
      </c>
      <c r="Y5016">
        <v>93</v>
      </c>
      <c r="Z5016">
        <v>0</v>
      </c>
      <c r="AA5016">
        <v>0</v>
      </c>
      <c r="AB5016">
        <v>0</v>
      </c>
      <c r="AC5016">
        <v>3</v>
      </c>
      <c r="AD5016">
        <v>438</v>
      </c>
      <c r="AE5016">
        <v>9</v>
      </c>
      <c r="AF5016">
        <v>7</v>
      </c>
      <c r="AG5016">
        <v>1</v>
      </c>
      <c r="AH5016">
        <v>14</v>
      </c>
      <c r="AI5016" s="3">
        <v>5.0228310502283102E-2</v>
      </c>
      <c r="AJ5016" s="3">
        <v>0</v>
      </c>
      <c r="AK5016" s="3">
        <v>0</v>
      </c>
      <c r="AL5016" s="3">
        <v>0</v>
      </c>
      <c r="AM5016" s="3">
        <v>0</v>
      </c>
      <c r="AN5016" s="2">
        <f t="shared" si="164"/>
        <v>5.5319148936170209E-2</v>
      </c>
      <c r="AO5016" s="2">
        <v>6.6098081023454158E-2</v>
      </c>
      <c r="AP5016">
        <f t="shared" si="165"/>
        <v>26</v>
      </c>
    </row>
    <row r="5017" spans="1:42" ht="16.5" hidden="1" customHeight="1" x14ac:dyDescent="0.25">
      <c r="A5017" s="5" t="s">
        <v>793</v>
      </c>
      <c r="B5017" s="1" t="s">
        <v>199</v>
      </c>
      <c r="D5017" t="s">
        <v>32</v>
      </c>
      <c r="E5017" t="s">
        <v>197</v>
      </c>
      <c r="F5017" t="s">
        <v>200</v>
      </c>
      <c r="G5017">
        <v>25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26</v>
      </c>
      <c r="N5017" s="2">
        <v>0</v>
      </c>
      <c r="O5017" s="2">
        <v>4.9618320610687022E-2</v>
      </c>
      <c r="P5017">
        <v>135</v>
      </c>
      <c r="Q5017" s="2">
        <v>0.2132701421800948</v>
      </c>
      <c r="R5017">
        <v>524</v>
      </c>
      <c r="S5017">
        <v>633</v>
      </c>
      <c r="T5017">
        <v>603</v>
      </c>
      <c r="U5017">
        <v>0</v>
      </c>
      <c r="V5017">
        <v>1</v>
      </c>
      <c r="W5017">
        <v>3</v>
      </c>
      <c r="X5017">
        <v>26</v>
      </c>
      <c r="Y5017">
        <v>131</v>
      </c>
      <c r="Z5017">
        <v>0</v>
      </c>
      <c r="AA5017">
        <v>0</v>
      </c>
      <c r="AB5017">
        <v>0</v>
      </c>
      <c r="AC5017">
        <v>0</v>
      </c>
      <c r="AD5017">
        <v>497</v>
      </c>
      <c r="AE5017">
        <v>0</v>
      </c>
      <c r="AF5017">
        <v>1</v>
      </c>
      <c r="AG5017">
        <v>3</v>
      </c>
      <c r="AH5017">
        <v>26</v>
      </c>
      <c r="AI5017" s="3">
        <v>5.030181086519115E-2</v>
      </c>
      <c r="AJ5017" s="3">
        <v>0</v>
      </c>
      <c r="AK5017" s="3">
        <v>0</v>
      </c>
      <c r="AL5017" s="3">
        <v>0</v>
      </c>
      <c r="AM5017" s="3">
        <v>0</v>
      </c>
      <c r="AN5017" s="2">
        <f t="shared" si="164"/>
        <v>4.9618320610687022E-2</v>
      </c>
      <c r="AO5017" s="2">
        <v>5.6925996204933584E-2</v>
      </c>
      <c r="AP5017">
        <f t="shared" si="165"/>
        <v>26</v>
      </c>
    </row>
    <row r="5018" spans="1:42" ht="16.5" hidden="1" customHeight="1" x14ac:dyDescent="0.25">
      <c r="A5018" s="5" t="s">
        <v>794</v>
      </c>
      <c r="B5018" s="1" t="s">
        <v>199</v>
      </c>
      <c r="D5018" t="s">
        <v>32</v>
      </c>
      <c r="E5018" t="s">
        <v>197</v>
      </c>
      <c r="F5018" t="s">
        <v>200</v>
      </c>
      <c r="G5018">
        <v>25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26</v>
      </c>
      <c r="N5018" s="2">
        <v>0</v>
      </c>
      <c r="O5018" s="2">
        <v>4.4982698961937718E-2</v>
      </c>
      <c r="P5018">
        <v>126</v>
      </c>
      <c r="Q5018" s="2">
        <v>0.18584070796460178</v>
      </c>
      <c r="R5018">
        <v>578</v>
      </c>
      <c r="S5018">
        <v>678</v>
      </c>
      <c r="T5018">
        <v>644</v>
      </c>
      <c r="U5018">
        <v>0</v>
      </c>
      <c r="V5018">
        <v>1</v>
      </c>
      <c r="W5018">
        <v>3</v>
      </c>
      <c r="X5018">
        <v>30</v>
      </c>
      <c r="Y5018">
        <v>122</v>
      </c>
      <c r="Z5018">
        <v>0</v>
      </c>
      <c r="AA5018">
        <v>0</v>
      </c>
      <c r="AB5018">
        <v>0</v>
      </c>
      <c r="AC5018">
        <v>0</v>
      </c>
      <c r="AD5018">
        <v>547</v>
      </c>
      <c r="AE5018">
        <v>0</v>
      </c>
      <c r="AF5018">
        <v>1</v>
      </c>
      <c r="AG5018">
        <v>3</v>
      </c>
      <c r="AH5018">
        <v>30</v>
      </c>
      <c r="AI5018" s="3">
        <v>4.5703839122486288E-2</v>
      </c>
      <c r="AJ5018" s="3">
        <v>0</v>
      </c>
      <c r="AK5018" s="3">
        <v>0</v>
      </c>
      <c r="AL5018" s="3">
        <v>0</v>
      </c>
      <c r="AM5018" s="3">
        <v>0</v>
      </c>
      <c r="AN5018" s="2">
        <f t="shared" ref="AN5018:AN5081" si="166">N5018+O5018</f>
        <v>4.4982698961937718E-2</v>
      </c>
      <c r="AO5018" s="2">
        <v>5.8519793459552494E-2</v>
      </c>
      <c r="AP5018">
        <f t="shared" ref="AP5018:AP5081" si="167">L5018+M5018</f>
        <v>26</v>
      </c>
    </row>
    <row r="5019" spans="1:42" ht="16.5" hidden="1" customHeight="1" x14ac:dyDescent="0.25">
      <c r="A5019" s="5" t="s">
        <v>787</v>
      </c>
      <c r="B5019" t="s">
        <v>635</v>
      </c>
      <c r="D5019" t="s">
        <v>32</v>
      </c>
      <c r="E5019" t="s">
        <v>636</v>
      </c>
      <c r="F5019" t="s">
        <v>637</v>
      </c>
      <c r="G5019">
        <v>24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26</v>
      </c>
      <c r="N5019" s="2">
        <v>0</v>
      </c>
      <c r="O5019" s="2">
        <v>4.3551088777219429E-2</v>
      </c>
      <c r="P5019">
        <v>35</v>
      </c>
      <c r="Q5019" s="2">
        <v>5.7755775577557754E-2</v>
      </c>
      <c r="R5019">
        <v>597</v>
      </c>
      <c r="S5019">
        <v>606</v>
      </c>
      <c r="T5019">
        <v>549</v>
      </c>
      <c r="U5019">
        <v>1</v>
      </c>
      <c r="V5019">
        <v>0</v>
      </c>
      <c r="W5019">
        <v>1</v>
      </c>
      <c r="X5019">
        <v>55</v>
      </c>
      <c r="Y5019">
        <v>27</v>
      </c>
      <c r="Z5019">
        <v>0</v>
      </c>
      <c r="AA5019">
        <v>0</v>
      </c>
      <c r="AB5019">
        <v>0</v>
      </c>
      <c r="AC5019">
        <v>0</v>
      </c>
      <c r="AD5019">
        <v>546</v>
      </c>
      <c r="AE5019">
        <v>1</v>
      </c>
      <c r="AF5019">
        <v>0</v>
      </c>
      <c r="AG5019">
        <v>1</v>
      </c>
      <c r="AH5019">
        <v>55</v>
      </c>
      <c r="AI5019" s="3">
        <v>4.3956043956043959E-2</v>
      </c>
      <c r="AJ5019" s="3">
        <v>0</v>
      </c>
      <c r="AK5019" s="3">
        <v>0</v>
      </c>
      <c r="AL5019" s="3">
        <v>0</v>
      </c>
      <c r="AM5019" s="3">
        <v>0</v>
      </c>
      <c r="AN5019" s="2">
        <f t="shared" si="166"/>
        <v>4.3551088777219429E-2</v>
      </c>
      <c r="AO5019" s="2">
        <v>9.4527363184079602E-2</v>
      </c>
      <c r="AP5019">
        <f t="shared" si="167"/>
        <v>26</v>
      </c>
    </row>
    <row r="5020" spans="1:42" ht="16.5" hidden="1" customHeight="1" x14ac:dyDescent="0.25">
      <c r="A5020" s="5" t="s">
        <v>790</v>
      </c>
      <c r="B5020" s="1" t="s">
        <v>90</v>
      </c>
      <c r="D5020" t="s">
        <v>32</v>
      </c>
      <c r="E5020" t="s">
        <v>86</v>
      </c>
      <c r="F5020" t="s">
        <v>91</v>
      </c>
      <c r="G5020">
        <v>24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26</v>
      </c>
      <c r="N5020" s="2">
        <v>0</v>
      </c>
      <c r="O5020" s="2">
        <v>4.2763157894736843E-2</v>
      </c>
      <c r="P5020">
        <v>81</v>
      </c>
      <c r="Q5020" s="2">
        <v>0.12217194570135746</v>
      </c>
      <c r="R5020">
        <v>608</v>
      </c>
      <c r="S5020">
        <v>663</v>
      </c>
      <c r="T5020">
        <v>633</v>
      </c>
      <c r="U5020">
        <v>3</v>
      </c>
      <c r="V5020">
        <v>2</v>
      </c>
      <c r="W5020">
        <v>3</v>
      </c>
      <c r="X5020">
        <v>22</v>
      </c>
      <c r="Y5020">
        <v>81</v>
      </c>
      <c r="Z5020">
        <v>0</v>
      </c>
      <c r="AA5020">
        <v>0</v>
      </c>
      <c r="AB5020">
        <v>0</v>
      </c>
      <c r="AC5020">
        <v>0</v>
      </c>
      <c r="AD5020">
        <v>576</v>
      </c>
      <c r="AE5020">
        <v>3</v>
      </c>
      <c r="AF5020">
        <v>2</v>
      </c>
      <c r="AG5020">
        <v>3</v>
      </c>
      <c r="AH5020">
        <v>22</v>
      </c>
      <c r="AI5020" s="3">
        <v>4.1666666666666664E-2</v>
      </c>
      <c r="AJ5020" s="3">
        <v>0</v>
      </c>
      <c r="AK5020" s="3">
        <v>0</v>
      </c>
      <c r="AL5020" s="3">
        <v>0</v>
      </c>
      <c r="AM5020" s="3">
        <v>0</v>
      </c>
      <c r="AN5020" s="2">
        <f t="shared" si="166"/>
        <v>4.2763157894736843E-2</v>
      </c>
      <c r="AO5020" s="2">
        <v>4.9504950495049507E-2</v>
      </c>
      <c r="AP5020">
        <f t="shared" si="167"/>
        <v>26</v>
      </c>
    </row>
    <row r="5021" spans="1:42" ht="16.5" hidden="1" customHeight="1" x14ac:dyDescent="0.25">
      <c r="A5021" s="5" t="s">
        <v>792</v>
      </c>
      <c r="B5021" s="1" t="s">
        <v>362</v>
      </c>
      <c r="D5021" t="s">
        <v>32</v>
      </c>
      <c r="E5021" t="s">
        <v>354</v>
      </c>
      <c r="F5021" t="s">
        <v>363</v>
      </c>
      <c r="G5021">
        <v>21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26</v>
      </c>
      <c r="N5021" s="2">
        <v>0</v>
      </c>
      <c r="O5021" s="2">
        <v>4.133545310015898E-2</v>
      </c>
      <c r="P5021">
        <v>69</v>
      </c>
      <c r="Q5021" s="2">
        <v>0.10267857142857142</v>
      </c>
      <c r="R5021">
        <v>629</v>
      </c>
      <c r="S5021">
        <v>672</v>
      </c>
      <c r="T5021">
        <v>658</v>
      </c>
      <c r="U5021">
        <v>3</v>
      </c>
      <c r="V5021">
        <v>2</v>
      </c>
      <c r="W5021">
        <v>1</v>
      </c>
      <c r="X5021">
        <v>8</v>
      </c>
      <c r="Y5021">
        <v>64</v>
      </c>
      <c r="Z5021">
        <v>0</v>
      </c>
      <c r="AA5021">
        <v>0</v>
      </c>
      <c r="AB5021">
        <v>0</v>
      </c>
      <c r="AC5021">
        <v>0</v>
      </c>
      <c r="AD5021">
        <v>615</v>
      </c>
      <c r="AE5021">
        <v>3</v>
      </c>
      <c r="AF5021">
        <v>2</v>
      </c>
      <c r="AG5021">
        <v>1</v>
      </c>
      <c r="AH5021">
        <v>8</v>
      </c>
      <c r="AI5021" s="3">
        <v>3.4146341463414637E-2</v>
      </c>
      <c r="AJ5021" s="3">
        <v>0</v>
      </c>
      <c r="AK5021" s="3">
        <v>0</v>
      </c>
      <c r="AL5021" s="3">
        <v>0</v>
      </c>
      <c r="AM5021" s="3">
        <v>0</v>
      </c>
      <c r="AN5021" s="2">
        <f t="shared" si="166"/>
        <v>4.133545310015898E-2</v>
      </c>
      <c r="AO5021" s="2">
        <v>2.2257551669316374E-2</v>
      </c>
      <c r="AP5021">
        <f t="shared" si="167"/>
        <v>26</v>
      </c>
    </row>
    <row r="5022" spans="1:42" ht="16.5" hidden="1" customHeight="1" x14ac:dyDescent="0.25">
      <c r="A5022" s="5" t="s">
        <v>788</v>
      </c>
      <c r="B5022" s="1" t="s">
        <v>581</v>
      </c>
      <c r="D5022" t="s">
        <v>32</v>
      </c>
      <c r="E5022" t="s">
        <v>582</v>
      </c>
      <c r="F5022" t="s">
        <v>583</v>
      </c>
      <c r="G5022">
        <v>21</v>
      </c>
      <c r="H5022">
        <v>0</v>
      </c>
      <c r="I5022">
        <v>0</v>
      </c>
      <c r="J5022">
        <v>0</v>
      </c>
      <c r="K5022">
        <v>0</v>
      </c>
      <c r="L5022">
        <v>3</v>
      </c>
      <c r="M5022">
        <v>23</v>
      </c>
      <c r="N5022" s="2">
        <v>4.3478260869565218E-3</v>
      </c>
      <c r="O5022" s="2">
        <v>3.3333333333333333E-2</v>
      </c>
      <c r="P5022">
        <v>102</v>
      </c>
      <c r="Q5022" s="2">
        <v>0.13315926892950392</v>
      </c>
      <c r="R5022">
        <v>690</v>
      </c>
      <c r="S5022">
        <v>766</v>
      </c>
      <c r="T5022">
        <v>748</v>
      </c>
      <c r="U5022">
        <v>3</v>
      </c>
      <c r="V5022">
        <v>3</v>
      </c>
      <c r="W5022">
        <v>7</v>
      </c>
      <c r="X5022">
        <v>5</v>
      </c>
      <c r="Y5022">
        <v>101</v>
      </c>
      <c r="Z5022">
        <v>0</v>
      </c>
      <c r="AA5022">
        <v>0</v>
      </c>
      <c r="AB5022">
        <v>0</v>
      </c>
      <c r="AC5022">
        <v>0</v>
      </c>
      <c r="AD5022">
        <v>668</v>
      </c>
      <c r="AE5022">
        <v>3</v>
      </c>
      <c r="AF5022">
        <v>3</v>
      </c>
      <c r="AG5022">
        <v>7</v>
      </c>
      <c r="AH5022">
        <v>5</v>
      </c>
      <c r="AI5022" s="3">
        <v>3.1437125748502992E-2</v>
      </c>
      <c r="AJ5022" s="3">
        <v>0</v>
      </c>
      <c r="AK5022" s="3">
        <v>0</v>
      </c>
      <c r="AL5022" s="3">
        <v>0</v>
      </c>
      <c r="AM5022" s="3">
        <v>0</v>
      </c>
      <c r="AN5022" s="2">
        <f t="shared" si="166"/>
        <v>3.7681159420289857E-2</v>
      </c>
      <c r="AO5022" s="2">
        <v>2.6239067055393587E-2</v>
      </c>
      <c r="AP5022">
        <f t="shared" si="167"/>
        <v>26</v>
      </c>
    </row>
    <row r="5023" spans="1:42" ht="16.5" hidden="1" customHeight="1" x14ac:dyDescent="0.25">
      <c r="A5023" s="4" t="s">
        <v>803</v>
      </c>
      <c r="B5023" s="1" t="s">
        <v>402</v>
      </c>
      <c r="D5023" t="s">
        <v>32</v>
      </c>
      <c r="E5023" t="s">
        <v>388</v>
      </c>
      <c r="F5023" t="s">
        <v>403</v>
      </c>
      <c r="G5023">
        <v>24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26</v>
      </c>
      <c r="N5023" s="2">
        <v>0</v>
      </c>
      <c r="O5023" s="2">
        <v>3.5616438356164383E-2</v>
      </c>
      <c r="P5023">
        <v>68</v>
      </c>
      <c r="Q5023" s="2">
        <v>8.8082901554404139E-2</v>
      </c>
      <c r="R5023">
        <v>730</v>
      </c>
      <c r="S5023">
        <v>772</v>
      </c>
      <c r="T5023">
        <v>768</v>
      </c>
      <c r="U5023">
        <v>0</v>
      </c>
      <c r="V5023">
        <v>3</v>
      </c>
      <c r="W5023">
        <v>0</v>
      </c>
      <c r="X5023">
        <v>0</v>
      </c>
      <c r="Y5023">
        <v>66</v>
      </c>
      <c r="Z5023">
        <v>0</v>
      </c>
      <c r="AA5023">
        <v>0</v>
      </c>
      <c r="AB5023">
        <v>0</v>
      </c>
      <c r="AC5023">
        <v>0</v>
      </c>
      <c r="AD5023">
        <v>726</v>
      </c>
      <c r="AE5023">
        <v>0</v>
      </c>
      <c r="AF5023">
        <v>3</v>
      </c>
      <c r="AG5023">
        <v>0</v>
      </c>
      <c r="AH5023">
        <v>0</v>
      </c>
      <c r="AI5023" s="3">
        <v>3.3057851239669422E-2</v>
      </c>
      <c r="AJ5023" s="3">
        <v>0</v>
      </c>
      <c r="AK5023" s="3">
        <v>0</v>
      </c>
      <c r="AL5023" s="3">
        <v>0</v>
      </c>
      <c r="AM5023" s="3">
        <v>0</v>
      </c>
      <c r="AN5023" s="2">
        <f t="shared" si="166"/>
        <v>3.5616438356164383E-2</v>
      </c>
      <c r="AO5023" s="2">
        <v>4.11522633744856E-3</v>
      </c>
      <c r="AP5023">
        <f t="shared" si="167"/>
        <v>26</v>
      </c>
    </row>
    <row r="5024" spans="1:42" ht="16.5" hidden="1" customHeight="1" x14ac:dyDescent="0.25">
      <c r="A5024" s="5" t="s">
        <v>802</v>
      </c>
      <c r="B5024" s="1" t="s">
        <v>181</v>
      </c>
      <c r="D5024" t="s">
        <v>32</v>
      </c>
      <c r="E5024" t="s">
        <v>182</v>
      </c>
      <c r="F5024" t="s">
        <v>183</v>
      </c>
      <c r="G5024">
        <v>23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26</v>
      </c>
      <c r="N5024" s="2">
        <v>0</v>
      </c>
      <c r="O5024" s="2">
        <v>2.9646522234891677E-2</v>
      </c>
      <c r="P5024">
        <v>73</v>
      </c>
      <c r="Q5024" s="2">
        <v>7.9004329004329008E-2</v>
      </c>
      <c r="R5024">
        <v>877</v>
      </c>
      <c r="S5024">
        <v>924</v>
      </c>
      <c r="T5024">
        <v>895</v>
      </c>
      <c r="U5024">
        <v>0</v>
      </c>
      <c r="V5024">
        <v>17</v>
      </c>
      <c r="W5024">
        <v>8</v>
      </c>
      <c r="X5024">
        <v>4</v>
      </c>
      <c r="Y5024">
        <v>71</v>
      </c>
      <c r="Z5024">
        <v>0</v>
      </c>
      <c r="AA5024">
        <v>0</v>
      </c>
      <c r="AB5024">
        <v>0</v>
      </c>
      <c r="AC5024">
        <v>0</v>
      </c>
      <c r="AD5024">
        <v>847</v>
      </c>
      <c r="AE5024">
        <v>0</v>
      </c>
      <c r="AF5024">
        <v>17</v>
      </c>
      <c r="AG5024">
        <v>8</v>
      </c>
      <c r="AH5024">
        <v>4</v>
      </c>
      <c r="AI5024" s="3">
        <v>2.7154663518299881E-2</v>
      </c>
      <c r="AJ5024" s="3">
        <v>0</v>
      </c>
      <c r="AK5024" s="3">
        <v>0</v>
      </c>
      <c r="AL5024" s="3">
        <v>0</v>
      </c>
      <c r="AM5024" s="3">
        <v>0</v>
      </c>
      <c r="AN5024" s="2">
        <f t="shared" si="166"/>
        <v>2.9646522234891677E-2</v>
      </c>
      <c r="AO5024" s="2">
        <v>3.3105022831050226E-2</v>
      </c>
      <c r="AP5024">
        <f t="shared" si="167"/>
        <v>26</v>
      </c>
    </row>
    <row r="5025" spans="1:42" ht="16.5" hidden="1" customHeight="1" x14ac:dyDescent="0.25">
      <c r="A5025" s="5" t="s">
        <v>788</v>
      </c>
      <c r="B5025" s="1" t="s">
        <v>574</v>
      </c>
      <c r="D5025" t="s">
        <v>32</v>
      </c>
      <c r="E5025" t="s">
        <v>575</v>
      </c>
      <c r="F5025" t="s">
        <v>576</v>
      </c>
      <c r="G5025">
        <v>25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26</v>
      </c>
      <c r="N5025" s="2">
        <v>0</v>
      </c>
      <c r="O5025" s="2">
        <v>2.7111574556830033E-2</v>
      </c>
      <c r="P5025">
        <v>11</v>
      </c>
      <c r="Q5025" s="2">
        <v>1.1652542372881356E-2</v>
      </c>
      <c r="R5025">
        <v>959</v>
      </c>
      <c r="S5025">
        <v>944</v>
      </c>
      <c r="T5025">
        <v>870</v>
      </c>
      <c r="U5025">
        <v>16</v>
      </c>
      <c r="V5025">
        <v>8</v>
      </c>
      <c r="W5025">
        <v>5</v>
      </c>
      <c r="X5025">
        <v>45</v>
      </c>
      <c r="Y5025">
        <v>10</v>
      </c>
      <c r="Z5025">
        <v>0</v>
      </c>
      <c r="AA5025">
        <v>0</v>
      </c>
      <c r="AB5025">
        <v>0</v>
      </c>
      <c r="AC5025">
        <v>0</v>
      </c>
      <c r="AD5025">
        <v>885</v>
      </c>
      <c r="AE5025">
        <v>16</v>
      </c>
      <c r="AF5025">
        <v>8</v>
      </c>
      <c r="AG5025">
        <v>5</v>
      </c>
      <c r="AH5025">
        <v>45</v>
      </c>
      <c r="AI5025" s="3">
        <v>2.8248587570621469E-2</v>
      </c>
      <c r="AJ5025" s="3">
        <v>0</v>
      </c>
      <c r="AK5025" s="3">
        <v>0</v>
      </c>
      <c r="AL5025" s="3">
        <v>0</v>
      </c>
      <c r="AM5025" s="3">
        <v>0</v>
      </c>
      <c r="AN5025" s="2">
        <f t="shared" si="166"/>
        <v>2.7111574556830033E-2</v>
      </c>
      <c r="AO5025" s="2">
        <v>7.7163712200208553E-2</v>
      </c>
      <c r="AP5025">
        <f t="shared" si="167"/>
        <v>26</v>
      </c>
    </row>
    <row r="5026" spans="1:42" ht="16.5" hidden="1" customHeight="1" x14ac:dyDescent="0.25">
      <c r="A5026" s="5" t="s">
        <v>790</v>
      </c>
      <c r="B5026" s="1" t="s">
        <v>119</v>
      </c>
      <c r="D5026" t="s">
        <v>32</v>
      </c>
      <c r="E5026" t="s">
        <v>117</v>
      </c>
      <c r="F5026" t="s">
        <v>120</v>
      </c>
      <c r="G5026">
        <v>14</v>
      </c>
      <c r="H5026">
        <v>6</v>
      </c>
      <c r="I5026">
        <v>0</v>
      </c>
      <c r="J5026">
        <v>0</v>
      </c>
      <c r="K5026">
        <v>0</v>
      </c>
      <c r="L5026">
        <v>3</v>
      </c>
      <c r="M5026">
        <v>23</v>
      </c>
      <c r="N5026" s="2">
        <v>3.0991735537190084E-3</v>
      </c>
      <c r="O5026" s="2">
        <v>2.3760330578512397E-2</v>
      </c>
      <c r="P5026">
        <v>147</v>
      </c>
      <c r="Q5026" s="2">
        <v>0.13498622589531681</v>
      </c>
      <c r="R5026">
        <v>968</v>
      </c>
      <c r="S5026">
        <v>1089</v>
      </c>
      <c r="T5026">
        <v>182</v>
      </c>
      <c r="U5026">
        <v>895</v>
      </c>
      <c r="V5026">
        <v>5</v>
      </c>
      <c r="W5026">
        <v>5</v>
      </c>
      <c r="X5026">
        <v>2</v>
      </c>
      <c r="Y5026">
        <v>12</v>
      </c>
      <c r="Z5026">
        <v>130</v>
      </c>
      <c r="AA5026">
        <v>0</v>
      </c>
      <c r="AB5026">
        <v>0</v>
      </c>
      <c r="AC5026">
        <v>0</v>
      </c>
      <c r="AD5026">
        <v>184</v>
      </c>
      <c r="AE5026">
        <v>771</v>
      </c>
      <c r="AF5026">
        <v>5</v>
      </c>
      <c r="AG5026">
        <v>5</v>
      </c>
      <c r="AH5026">
        <v>2</v>
      </c>
      <c r="AI5026" s="3">
        <v>7.6086956521739135E-2</v>
      </c>
      <c r="AJ5026" s="3">
        <v>7.7821011673151752E-3</v>
      </c>
      <c r="AK5026" s="3">
        <v>0</v>
      </c>
      <c r="AL5026" s="3">
        <v>0</v>
      </c>
      <c r="AM5026" s="3">
        <v>0</v>
      </c>
      <c r="AN5026" s="2">
        <f t="shared" si="166"/>
        <v>2.6859504132231406E-2</v>
      </c>
      <c r="AO5026" s="2">
        <v>0.80972078593588415</v>
      </c>
      <c r="AP5026">
        <f t="shared" si="167"/>
        <v>26</v>
      </c>
    </row>
    <row r="5027" spans="1:42" ht="16.5" hidden="1" customHeight="1" x14ac:dyDescent="0.25">
      <c r="A5027" s="5" t="s">
        <v>788</v>
      </c>
      <c r="B5027" s="1" t="s">
        <v>230</v>
      </c>
      <c r="C5027" t="s">
        <v>36</v>
      </c>
      <c r="D5027" t="s">
        <v>43</v>
      </c>
      <c r="E5027" t="s">
        <v>38</v>
      </c>
      <c r="F5027" t="s">
        <v>231</v>
      </c>
      <c r="G5027">
        <v>6</v>
      </c>
      <c r="H5027">
        <v>0</v>
      </c>
      <c r="I5027">
        <v>0</v>
      </c>
      <c r="J5027">
        <v>4</v>
      </c>
      <c r="K5027">
        <v>3</v>
      </c>
      <c r="L5027">
        <v>0</v>
      </c>
      <c r="M5027">
        <v>26</v>
      </c>
      <c r="N5027" s="2">
        <v>0</v>
      </c>
      <c r="O5027" s="2">
        <v>2.4880382775119617E-2</v>
      </c>
      <c r="P5027">
        <v>509</v>
      </c>
      <c r="Q5027" s="2">
        <v>0.33311518324607331</v>
      </c>
      <c r="R5027">
        <v>1045</v>
      </c>
      <c r="S5027">
        <v>1528</v>
      </c>
      <c r="T5027">
        <v>1290</v>
      </c>
      <c r="U5027">
        <v>19</v>
      </c>
      <c r="V5027">
        <v>68</v>
      </c>
      <c r="W5027">
        <v>122</v>
      </c>
      <c r="X5027">
        <v>29</v>
      </c>
      <c r="Y5027">
        <v>424</v>
      </c>
      <c r="Z5027">
        <v>5</v>
      </c>
      <c r="AA5027">
        <v>23</v>
      </c>
      <c r="AB5027">
        <v>28</v>
      </c>
      <c r="AC5027">
        <v>11</v>
      </c>
      <c r="AD5027">
        <v>872</v>
      </c>
      <c r="AE5027">
        <v>14</v>
      </c>
      <c r="AF5027">
        <v>45</v>
      </c>
      <c r="AG5027">
        <v>98</v>
      </c>
      <c r="AH5027">
        <v>21</v>
      </c>
      <c r="AI5027" s="3">
        <v>6.8807339449541288E-3</v>
      </c>
      <c r="AJ5027" s="3">
        <v>0</v>
      </c>
      <c r="AK5027" s="3">
        <v>0</v>
      </c>
      <c r="AL5027" s="3">
        <v>4.0816326530612242E-2</v>
      </c>
      <c r="AM5027" s="3">
        <v>0.14285714285714285</v>
      </c>
      <c r="AN5027" s="2">
        <f t="shared" si="166"/>
        <v>2.4880382775119617E-2</v>
      </c>
      <c r="AO5027" s="2">
        <v>0.16952380952380952</v>
      </c>
      <c r="AP5027">
        <f t="shared" si="167"/>
        <v>26</v>
      </c>
    </row>
    <row r="5028" spans="1:42" ht="16.5" hidden="1" customHeight="1" x14ac:dyDescent="0.25">
      <c r="A5028" s="5" t="s">
        <v>802</v>
      </c>
      <c r="B5028" s="1" t="s">
        <v>531</v>
      </c>
      <c r="D5028" t="s">
        <v>32</v>
      </c>
      <c r="E5028" t="s">
        <v>529</v>
      </c>
      <c r="F5028" t="s">
        <v>532</v>
      </c>
      <c r="G5028">
        <v>26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26</v>
      </c>
      <c r="N5028" s="2">
        <v>0</v>
      </c>
      <c r="O5028" s="2">
        <v>2.1830394626364401E-2</v>
      </c>
      <c r="P5028">
        <v>19</v>
      </c>
      <c r="Q5028" s="2">
        <v>1.6047297297297296E-2</v>
      </c>
      <c r="R5028">
        <v>1191</v>
      </c>
      <c r="S5028">
        <v>1184</v>
      </c>
      <c r="T5028">
        <v>1153</v>
      </c>
      <c r="U5028">
        <v>6</v>
      </c>
      <c r="V5028">
        <v>9</v>
      </c>
      <c r="W5028">
        <v>4</v>
      </c>
      <c r="X5028">
        <v>12</v>
      </c>
      <c r="Y5028">
        <v>15</v>
      </c>
      <c r="Z5028">
        <v>0</v>
      </c>
      <c r="AA5028">
        <v>0</v>
      </c>
      <c r="AB5028">
        <v>0</v>
      </c>
      <c r="AC5028">
        <v>0</v>
      </c>
      <c r="AD5028">
        <v>1164</v>
      </c>
      <c r="AE5028">
        <v>6</v>
      </c>
      <c r="AF5028">
        <v>9</v>
      </c>
      <c r="AG5028">
        <v>4</v>
      </c>
      <c r="AH5028">
        <v>12</v>
      </c>
      <c r="AI5028" s="3">
        <v>2.2336769759450172E-2</v>
      </c>
      <c r="AJ5028" s="3">
        <v>0</v>
      </c>
      <c r="AK5028" s="3">
        <v>0</v>
      </c>
      <c r="AL5028" s="3">
        <v>0</v>
      </c>
      <c r="AM5028" s="3">
        <v>0</v>
      </c>
      <c r="AN5028" s="2">
        <f t="shared" si="166"/>
        <v>2.1830394626364401E-2</v>
      </c>
      <c r="AO5028" s="2">
        <v>2.5941422594142258E-2</v>
      </c>
      <c r="AP5028">
        <f t="shared" si="167"/>
        <v>26</v>
      </c>
    </row>
    <row r="5029" spans="1:42" ht="16.5" hidden="1" customHeight="1" x14ac:dyDescent="0.25">
      <c r="A5029" s="4" t="s">
        <v>803</v>
      </c>
      <c r="B5029" s="1" t="s">
        <v>531</v>
      </c>
      <c r="D5029" t="s">
        <v>32</v>
      </c>
      <c r="E5029" t="s">
        <v>529</v>
      </c>
      <c r="F5029" t="s">
        <v>532</v>
      </c>
      <c r="G5029">
        <v>23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26</v>
      </c>
      <c r="N5029" s="2">
        <v>0</v>
      </c>
      <c r="O5029" s="2">
        <v>2.1294021294021293E-2</v>
      </c>
      <c r="P5029">
        <v>21</v>
      </c>
      <c r="Q5029" s="2">
        <v>1.7269736842105265E-2</v>
      </c>
      <c r="R5029">
        <v>1221</v>
      </c>
      <c r="S5029">
        <v>1216</v>
      </c>
      <c r="T5029">
        <v>1184</v>
      </c>
      <c r="U5029">
        <v>2</v>
      </c>
      <c r="V5029">
        <v>12</v>
      </c>
      <c r="W5029">
        <v>4</v>
      </c>
      <c r="X5029">
        <v>8</v>
      </c>
      <c r="Y5029">
        <v>15</v>
      </c>
      <c r="Z5029">
        <v>0</v>
      </c>
      <c r="AA5029">
        <v>0</v>
      </c>
      <c r="AB5029">
        <v>0</v>
      </c>
      <c r="AC5029">
        <v>0</v>
      </c>
      <c r="AD5029">
        <v>1192</v>
      </c>
      <c r="AE5029">
        <v>2</v>
      </c>
      <c r="AF5029">
        <v>12</v>
      </c>
      <c r="AG5029">
        <v>4</v>
      </c>
      <c r="AH5029">
        <v>8</v>
      </c>
      <c r="AI5029" s="3">
        <v>1.9295302013422819E-2</v>
      </c>
      <c r="AJ5029" s="3">
        <v>0</v>
      </c>
      <c r="AK5029" s="3">
        <v>0</v>
      </c>
      <c r="AL5029" s="3">
        <v>0</v>
      </c>
      <c r="AM5029" s="3">
        <v>0</v>
      </c>
      <c r="AN5029" s="2">
        <f t="shared" si="166"/>
        <v>2.1294021294021293E-2</v>
      </c>
      <c r="AO5029" s="2">
        <v>2.1346469622331693E-2</v>
      </c>
      <c r="AP5029">
        <f t="shared" si="167"/>
        <v>26</v>
      </c>
    </row>
    <row r="5030" spans="1:42" ht="16.5" hidden="1" customHeight="1" x14ac:dyDescent="0.25">
      <c r="A5030" s="4" t="s">
        <v>796</v>
      </c>
      <c r="B5030" s="1" t="s">
        <v>125</v>
      </c>
      <c r="D5030" t="s">
        <v>32</v>
      </c>
      <c r="E5030" t="s">
        <v>126</v>
      </c>
      <c r="F5030" t="s">
        <v>127</v>
      </c>
      <c r="G5030">
        <v>18</v>
      </c>
      <c r="H5030">
        <v>0</v>
      </c>
      <c r="I5030">
        <v>0</v>
      </c>
      <c r="J5030">
        <v>0</v>
      </c>
      <c r="K5030">
        <v>0</v>
      </c>
      <c r="L5030">
        <v>4</v>
      </c>
      <c r="M5030">
        <v>22</v>
      </c>
      <c r="N5030" s="2">
        <v>3.2653061224489797E-3</v>
      </c>
      <c r="O5030" s="2">
        <v>1.7959183673469388E-2</v>
      </c>
      <c r="P5030">
        <v>135</v>
      </c>
      <c r="Q5030" s="2">
        <v>0.10119940029985007</v>
      </c>
      <c r="R5030">
        <v>1225</v>
      </c>
      <c r="S5030">
        <v>1334</v>
      </c>
      <c r="T5030">
        <v>1154</v>
      </c>
      <c r="U5030">
        <v>21</v>
      </c>
      <c r="V5030">
        <v>13</v>
      </c>
      <c r="W5030">
        <v>13</v>
      </c>
      <c r="X5030">
        <v>133</v>
      </c>
      <c r="Y5030">
        <v>124</v>
      </c>
      <c r="Z5030">
        <v>0</v>
      </c>
      <c r="AA5030">
        <v>0</v>
      </c>
      <c r="AB5030">
        <v>0</v>
      </c>
      <c r="AC5030">
        <v>3</v>
      </c>
      <c r="AD5030">
        <v>1048</v>
      </c>
      <c r="AE5030">
        <v>21</v>
      </c>
      <c r="AF5030">
        <v>13</v>
      </c>
      <c r="AG5030">
        <v>13</v>
      </c>
      <c r="AH5030">
        <v>130</v>
      </c>
      <c r="AI5030" s="3">
        <v>1.717557251908397E-2</v>
      </c>
      <c r="AJ5030" s="3">
        <v>0</v>
      </c>
      <c r="AK5030" s="3">
        <v>0</v>
      </c>
      <c r="AL5030" s="3">
        <v>0</v>
      </c>
      <c r="AM5030" s="3">
        <v>0</v>
      </c>
      <c r="AN5030" s="2">
        <f t="shared" si="166"/>
        <v>2.1224489795918369E-2</v>
      </c>
      <c r="AO5030" s="2">
        <v>0.14448979591836736</v>
      </c>
      <c r="AP5030">
        <f t="shared" si="167"/>
        <v>26</v>
      </c>
    </row>
    <row r="5031" spans="1:42" ht="16.5" hidden="1" customHeight="1" x14ac:dyDescent="0.25">
      <c r="A5031" s="5" t="s">
        <v>788</v>
      </c>
      <c r="B5031" s="1" t="s">
        <v>460</v>
      </c>
      <c r="D5031" t="s">
        <v>32</v>
      </c>
      <c r="E5031" t="s">
        <v>456</v>
      </c>
      <c r="F5031" t="s">
        <v>461</v>
      </c>
      <c r="G5031">
        <v>25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26</v>
      </c>
      <c r="N5031" s="2">
        <v>0</v>
      </c>
      <c r="O5031" s="2">
        <v>1.9461077844311378E-2</v>
      </c>
      <c r="P5031">
        <v>27</v>
      </c>
      <c r="Q5031" s="2">
        <v>2.0194465220643231E-2</v>
      </c>
      <c r="R5031">
        <v>1336</v>
      </c>
      <c r="S5031">
        <v>1337</v>
      </c>
      <c r="T5031">
        <v>1127</v>
      </c>
      <c r="U5031">
        <v>130</v>
      </c>
      <c r="V5031">
        <v>2</v>
      </c>
      <c r="W5031">
        <v>78</v>
      </c>
      <c r="X5031">
        <v>0</v>
      </c>
      <c r="Y5031">
        <v>23</v>
      </c>
      <c r="Z5031">
        <v>0</v>
      </c>
      <c r="AA5031">
        <v>0</v>
      </c>
      <c r="AB5031">
        <v>0</v>
      </c>
      <c r="AC5031">
        <v>0</v>
      </c>
      <c r="AD5031">
        <v>1129</v>
      </c>
      <c r="AE5031">
        <v>130</v>
      </c>
      <c r="AF5031">
        <v>2</v>
      </c>
      <c r="AG5031">
        <v>78</v>
      </c>
      <c r="AH5031">
        <v>0</v>
      </c>
      <c r="AI5031" s="3">
        <v>2.2143489813994686E-2</v>
      </c>
      <c r="AJ5031" s="3">
        <v>0</v>
      </c>
      <c r="AK5031" s="3">
        <v>0</v>
      </c>
      <c r="AL5031" s="3">
        <v>0</v>
      </c>
      <c r="AM5031" s="3">
        <v>0</v>
      </c>
      <c r="AN5031" s="2">
        <f t="shared" si="166"/>
        <v>1.9461077844311378E-2</v>
      </c>
      <c r="AO5031" s="2">
        <v>0.15683345780433158</v>
      </c>
      <c r="AP5031">
        <f t="shared" si="167"/>
        <v>26</v>
      </c>
    </row>
    <row r="5032" spans="1:42" ht="16.5" hidden="1" customHeight="1" x14ac:dyDescent="0.25">
      <c r="A5032" s="5" t="s">
        <v>792</v>
      </c>
      <c r="B5032" s="1" t="s">
        <v>420</v>
      </c>
      <c r="D5032" t="s">
        <v>32</v>
      </c>
      <c r="E5032" t="s">
        <v>416</v>
      </c>
      <c r="F5032" t="s">
        <v>421</v>
      </c>
      <c r="G5032">
        <v>23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26</v>
      </c>
      <c r="N5032" s="2">
        <v>0</v>
      </c>
      <c r="O5032" s="2">
        <v>1.6049382716049384E-2</v>
      </c>
      <c r="P5032">
        <v>177</v>
      </c>
      <c r="Q5032" s="2">
        <v>9.9943534726143424E-2</v>
      </c>
      <c r="R5032">
        <v>1620</v>
      </c>
      <c r="S5032">
        <v>1771</v>
      </c>
      <c r="T5032">
        <v>1518</v>
      </c>
      <c r="U5032">
        <v>28</v>
      </c>
      <c r="V5032">
        <v>18</v>
      </c>
      <c r="W5032">
        <v>7</v>
      </c>
      <c r="X5032">
        <v>200</v>
      </c>
      <c r="Y5032">
        <v>145</v>
      </c>
      <c r="Z5032">
        <v>3</v>
      </c>
      <c r="AA5032">
        <v>4</v>
      </c>
      <c r="AB5032">
        <v>0</v>
      </c>
      <c r="AC5032">
        <v>22</v>
      </c>
      <c r="AD5032">
        <v>1396</v>
      </c>
      <c r="AE5032">
        <v>25</v>
      </c>
      <c r="AF5032">
        <v>14</v>
      </c>
      <c r="AG5032">
        <v>7</v>
      </c>
      <c r="AH5032">
        <v>178</v>
      </c>
      <c r="AI5032" s="3">
        <v>1.6475644699140399E-2</v>
      </c>
      <c r="AJ5032" s="3">
        <v>0</v>
      </c>
      <c r="AK5032" s="3">
        <v>0</v>
      </c>
      <c r="AL5032" s="3">
        <v>0</v>
      </c>
      <c r="AM5032" s="3">
        <v>0</v>
      </c>
      <c r="AN5032" s="2">
        <f t="shared" si="166"/>
        <v>1.6049382716049384E-2</v>
      </c>
      <c r="AO5032" s="2">
        <v>0.13827160493827159</v>
      </c>
      <c r="AP5032">
        <f t="shared" si="167"/>
        <v>26</v>
      </c>
    </row>
    <row r="5033" spans="1:42" ht="16.5" hidden="1" customHeight="1" x14ac:dyDescent="0.25">
      <c r="A5033" s="5" t="s">
        <v>790</v>
      </c>
      <c r="B5033" s="1" t="s">
        <v>78</v>
      </c>
      <c r="D5033" t="s">
        <v>32</v>
      </c>
      <c r="E5033" t="s">
        <v>76</v>
      </c>
      <c r="F5033" t="s">
        <v>79</v>
      </c>
      <c r="G5033">
        <v>23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26</v>
      </c>
      <c r="N5033" s="2">
        <v>0</v>
      </c>
      <c r="O5033" s="2">
        <v>1.6029593094944512E-2</v>
      </c>
      <c r="P5033">
        <v>81</v>
      </c>
      <c r="Q5033" s="2">
        <v>4.8300536672629693E-2</v>
      </c>
      <c r="R5033">
        <v>1622</v>
      </c>
      <c r="S5033">
        <v>1677</v>
      </c>
      <c r="T5033">
        <v>1648</v>
      </c>
      <c r="U5033">
        <v>7</v>
      </c>
      <c r="V5033">
        <v>7</v>
      </c>
      <c r="W5033">
        <v>7</v>
      </c>
      <c r="X5033">
        <v>8</v>
      </c>
      <c r="Y5033">
        <v>78</v>
      </c>
      <c r="Z5033">
        <v>0</v>
      </c>
      <c r="AA5033">
        <v>0</v>
      </c>
      <c r="AB5033">
        <v>0</v>
      </c>
      <c r="AC5033">
        <v>0</v>
      </c>
      <c r="AD5033">
        <v>1593</v>
      </c>
      <c r="AE5033">
        <v>7</v>
      </c>
      <c r="AF5033">
        <v>7</v>
      </c>
      <c r="AG5033">
        <v>7</v>
      </c>
      <c r="AH5033">
        <v>8</v>
      </c>
      <c r="AI5033" s="3">
        <v>1.4438166980539862E-2</v>
      </c>
      <c r="AJ5033" s="3">
        <v>0</v>
      </c>
      <c r="AK5033" s="3">
        <v>0</v>
      </c>
      <c r="AL5033" s="3">
        <v>0</v>
      </c>
      <c r="AM5033" s="3">
        <v>0</v>
      </c>
      <c r="AN5033" s="2">
        <f t="shared" si="166"/>
        <v>1.6029593094944512E-2</v>
      </c>
      <c r="AO5033" s="2">
        <v>1.7879161528976572E-2</v>
      </c>
      <c r="AP5033">
        <f t="shared" si="167"/>
        <v>26</v>
      </c>
    </row>
    <row r="5034" spans="1:42" ht="16.5" hidden="1" customHeight="1" x14ac:dyDescent="0.25">
      <c r="A5034" s="5" t="s">
        <v>789</v>
      </c>
      <c r="B5034" s="1" t="s">
        <v>78</v>
      </c>
      <c r="D5034" t="s">
        <v>32</v>
      </c>
      <c r="E5034" t="s">
        <v>76</v>
      </c>
      <c r="F5034" t="s">
        <v>79</v>
      </c>
      <c r="G5034">
        <v>25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26</v>
      </c>
      <c r="N5034" s="2">
        <v>0</v>
      </c>
      <c r="O5034" s="2">
        <v>1.5596880623875225E-2</v>
      </c>
      <c r="P5034">
        <v>36</v>
      </c>
      <c r="Q5034" s="2">
        <v>2.1466905187835419E-2</v>
      </c>
      <c r="R5034">
        <v>1667</v>
      </c>
      <c r="S5034">
        <v>1677</v>
      </c>
      <c r="T5034">
        <v>1644</v>
      </c>
      <c r="U5034">
        <v>8</v>
      </c>
      <c r="V5034">
        <v>14</v>
      </c>
      <c r="W5034">
        <v>5</v>
      </c>
      <c r="X5034">
        <v>6</v>
      </c>
      <c r="Y5034">
        <v>33</v>
      </c>
      <c r="Z5034">
        <v>0</v>
      </c>
      <c r="AA5034">
        <v>0</v>
      </c>
      <c r="AB5034">
        <v>0</v>
      </c>
      <c r="AC5034">
        <v>0</v>
      </c>
      <c r="AD5034">
        <v>1636</v>
      </c>
      <c r="AE5034">
        <v>8</v>
      </c>
      <c r="AF5034">
        <v>14</v>
      </c>
      <c r="AG5034">
        <v>5</v>
      </c>
      <c r="AH5034">
        <v>6</v>
      </c>
      <c r="AI5034" s="3">
        <v>1.5281173594132029E-2</v>
      </c>
      <c r="AJ5034" s="3">
        <v>0</v>
      </c>
      <c r="AK5034" s="3">
        <v>0</v>
      </c>
      <c r="AL5034" s="3">
        <v>0</v>
      </c>
      <c r="AM5034" s="3">
        <v>0</v>
      </c>
      <c r="AN5034" s="2">
        <f t="shared" si="166"/>
        <v>1.5596880623875225E-2</v>
      </c>
      <c r="AO5034" s="2">
        <v>1.9772318753744758E-2</v>
      </c>
      <c r="AP5034">
        <f t="shared" si="167"/>
        <v>26</v>
      </c>
    </row>
    <row r="5035" spans="1:42" ht="16.5" hidden="1" customHeight="1" x14ac:dyDescent="0.25">
      <c r="A5035" s="5" t="s">
        <v>787</v>
      </c>
      <c r="B5035" s="1" t="s">
        <v>169</v>
      </c>
      <c r="C5035" t="s">
        <v>36</v>
      </c>
      <c r="D5035" t="s">
        <v>43</v>
      </c>
      <c r="E5035" t="s">
        <v>44</v>
      </c>
      <c r="F5035" t="s">
        <v>170</v>
      </c>
      <c r="G5035">
        <v>17</v>
      </c>
      <c r="H5035">
        <v>3</v>
      </c>
      <c r="I5035">
        <v>0</v>
      </c>
      <c r="J5035">
        <v>0</v>
      </c>
      <c r="K5035">
        <v>0</v>
      </c>
      <c r="L5035">
        <v>0</v>
      </c>
      <c r="M5035">
        <v>26</v>
      </c>
      <c r="N5035" s="2">
        <v>0</v>
      </c>
      <c r="O5035" s="2">
        <v>5.016399768473857E-3</v>
      </c>
      <c r="P5035">
        <v>23</v>
      </c>
      <c r="Q5035" s="2">
        <v>4.4401544401544398E-3</v>
      </c>
      <c r="R5035">
        <v>5183</v>
      </c>
      <c r="S5035">
        <v>5180</v>
      </c>
      <c r="T5035">
        <v>4931</v>
      </c>
      <c r="U5035">
        <v>45</v>
      </c>
      <c r="V5035">
        <v>68</v>
      </c>
      <c r="W5035">
        <v>48</v>
      </c>
      <c r="X5035">
        <v>88</v>
      </c>
      <c r="Y5035">
        <v>21</v>
      </c>
      <c r="Z5035">
        <v>0</v>
      </c>
      <c r="AA5035">
        <v>0</v>
      </c>
      <c r="AB5035">
        <v>0</v>
      </c>
      <c r="AC5035">
        <v>0</v>
      </c>
      <c r="AD5035">
        <v>4927</v>
      </c>
      <c r="AE5035">
        <v>48</v>
      </c>
      <c r="AF5035">
        <v>68</v>
      </c>
      <c r="AG5035">
        <v>48</v>
      </c>
      <c r="AH5035">
        <v>88</v>
      </c>
      <c r="AI5035" s="3">
        <v>3.4503754820377512E-3</v>
      </c>
      <c r="AJ5035" s="3">
        <v>6.25E-2</v>
      </c>
      <c r="AK5035" s="3">
        <v>0</v>
      </c>
      <c r="AL5035" s="3">
        <v>0</v>
      </c>
      <c r="AM5035" s="3">
        <v>0</v>
      </c>
      <c r="AN5035" s="2">
        <f t="shared" si="166"/>
        <v>5.016399768473857E-3</v>
      </c>
      <c r="AO5035" s="2">
        <v>4.8658042093068163E-2</v>
      </c>
      <c r="AP5035">
        <f t="shared" si="167"/>
        <v>26</v>
      </c>
    </row>
    <row r="5036" spans="1:42" ht="16.5" hidden="1" customHeight="1" x14ac:dyDescent="0.25">
      <c r="A5036" s="5" t="s">
        <v>789</v>
      </c>
      <c r="B5036" s="1" t="s">
        <v>442</v>
      </c>
      <c r="D5036" t="s">
        <v>32</v>
      </c>
      <c r="E5036" t="s">
        <v>443</v>
      </c>
      <c r="F5036" t="s">
        <v>444</v>
      </c>
      <c r="G5036">
        <v>23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25</v>
      </c>
      <c r="N5036" s="2">
        <v>0</v>
      </c>
      <c r="O5036" s="2">
        <v>0.24509803921568626</v>
      </c>
      <c r="P5036">
        <v>7</v>
      </c>
      <c r="Q5036" s="2">
        <v>8.3333333333333329E-2</v>
      </c>
      <c r="R5036">
        <v>102</v>
      </c>
      <c r="S5036">
        <v>84</v>
      </c>
      <c r="T5036">
        <v>84</v>
      </c>
      <c r="U5036">
        <v>0</v>
      </c>
      <c r="V5036">
        <v>0</v>
      </c>
      <c r="W5036">
        <v>0</v>
      </c>
      <c r="X5036">
        <v>0</v>
      </c>
      <c r="Y5036">
        <v>6</v>
      </c>
      <c r="Z5036">
        <v>0</v>
      </c>
      <c r="AA5036">
        <v>0</v>
      </c>
      <c r="AB5036">
        <v>0</v>
      </c>
      <c r="AC5036">
        <v>0</v>
      </c>
      <c r="AD5036">
        <v>101</v>
      </c>
      <c r="AE5036">
        <v>0</v>
      </c>
      <c r="AF5036">
        <v>0</v>
      </c>
      <c r="AG5036">
        <v>0</v>
      </c>
      <c r="AH5036">
        <v>0</v>
      </c>
      <c r="AI5036" s="3">
        <v>0.22772277227722773</v>
      </c>
      <c r="AJ5036" s="3">
        <v>0</v>
      </c>
      <c r="AK5036" s="3">
        <v>0</v>
      </c>
      <c r="AL5036" s="3">
        <v>0</v>
      </c>
      <c r="AM5036" s="3">
        <v>0</v>
      </c>
      <c r="AN5036" s="2">
        <f t="shared" si="166"/>
        <v>0.24509803921568626</v>
      </c>
      <c r="AO5036" s="2">
        <v>0</v>
      </c>
      <c r="AP5036">
        <f t="shared" si="167"/>
        <v>25</v>
      </c>
    </row>
    <row r="5037" spans="1:42" ht="16.5" hidden="1" customHeight="1" x14ac:dyDescent="0.25">
      <c r="A5037" s="4" t="s">
        <v>800</v>
      </c>
      <c r="B5037" s="1" t="s">
        <v>285</v>
      </c>
      <c r="D5037" t="s">
        <v>32</v>
      </c>
      <c r="E5037" t="s">
        <v>281</v>
      </c>
      <c r="F5037" t="s">
        <v>286</v>
      </c>
      <c r="G5037">
        <v>19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25</v>
      </c>
      <c r="N5037" s="2">
        <v>0</v>
      </c>
      <c r="O5037" s="2">
        <v>0.18656716417910449</v>
      </c>
      <c r="P5037">
        <v>161</v>
      </c>
      <c r="Q5037" s="2">
        <v>0.59629629629629632</v>
      </c>
      <c r="R5037">
        <v>134</v>
      </c>
      <c r="S5037">
        <v>270</v>
      </c>
      <c r="T5037">
        <v>232</v>
      </c>
      <c r="U5037">
        <v>12</v>
      </c>
      <c r="V5037">
        <v>18</v>
      </c>
      <c r="W5037">
        <v>4</v>
      </c>
      <c r="X5037">
        <v>4</v>
      </c>
      <c r="Y5037">
        <v>134</v>
      </c>
      <c r="Z5037">
        <v>3</v>
      </c>
      <c r="AA5037">
        <v>12</v>
      </c>
      <c r="AB5037">
        <v>0</v>
      </c>
      <c r="AC5037">
        <v>3</v>
      </c>
      <c r="AD5037">
        <v>117</v>
      </c>
      <c r="AE5037">
        <v>9</v>
      </c>
      <c r="AF5037">
        <v>6</v>
      </c>
      <c r="AG5037">
        <v>4</v>
      </c>
      <c r="AH5037">
        <v>1</v>
      </c>
      <c r="AI5037" s="3">
        <v>0.1623931623931624</v>
      </c>
      <c r="AJ5037" s="3">
        <v>0</v>
      </c>
      <c r="AK5037" s="3">
        <v>0</v>
      </c>
      <c r="AL5037" s="3">
        <v>0</v>
      </c>
      <c r="AM5037" s="3">
        <v>0</v>
      </c>
      <c r="AN5037" s="2">
        <f t="shared" si="166"/>
        <v>0.18656716417910449</v>
      </c>
      <c r="AO5037" s="2">
        <v>0.145985401459854</v>
      </c>
      <c r="AP5037">
        <f t="shared" si="167"/>
        <v>25</v>
      </c>
    </row>
    <row r="5038" spans="1:42" ht="16.5" hidden="1" customHeight="1" x14ac:dyDescent="0.25">
      <c r="A5038" s="5" t="s">
        <v>788</v>
      </c>
      <c r="B5038" s="1" t="s">
        <v>538</v>
      </c>
      <c r="D5038" t="s">
        <v>32</v>
      </c>
      <c r="E5038" t="s">
        <v>539</v>
      </c>
      <c r="F5038" t="s">
        <v>540</v>
      </c>
      <c r="G5038">
        <v>25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25</v>
      </c>
      <c r="N5038" s="2">
        <v>0</v>
      </c>
      <c r="O5038" s="2">
        <v>0.15822784810126583</v>
      </c>
      <c r="P5038">
        <v>18</v>
      </c>
      <c r="Q5038" s="2">
        <v>0.11920529801324503</v>
      </c>
      <c r="R5038">
        <v>158</v>
      </c>
      <c r="S5038">
        <v>151</v>
      </c>
      <c r="T5038">
        <v>94</v>
      </c>
      <c r="U5038">
        <v>53</v>
      </c>
      <c r="V5038">
        <v>2</v>
      </c>
      <c r="W5038">
        <v>1</v>
      </c>
      <c r="X5038">
        <v>1</v>
      </c>
      <c r="Y5038">
        <v>16</v>
      </c>
      <c r="Z5038">
        <v>0</v>
      </c>
      <c r="AA5038">
        <v>0</v>
      </c>
      <c r="AB5038">
        <v>0</v>
      </c>
      <c r="AC5038">
        <v>0</v>
      </c>
      <c r="AD5038">
        <v>103</v>
      </c>
      <c r="AE5038">
        <v>53</v>
      </c>
      <c r="AF5038">
        <v>2</v>
      </c>
      <c r="AG5038">
        <v>1</v>
      </c>
      <c r="AH5038">
        <v>1</v>
      </c>
      <c r="AI5038" s="3">
        <v>0.24271844660194175</v>
      </c>
      <c r="AJ5038" s="3">
        <v>0</v>
      </c>
      <c r="AK5038" s="3">
        <v>0</v>
      </c>
      <c r="AL5038" s="3">
        <v>0</v>
      </c>
      <c r="AM5038" s="3">
        <v>0</v>
      </c>
      <c r="AN5038" s="2">
        <f t="shared" si="166"/>
        <v>0.15822784810126583</v>
      </c>
      <c r="AO5038" s="2">
        <v>0.35625000000000001</v>
      </c>
      <c r="AP5038">
        <f t="shared" si="167"/>
        <v>25</v>
      </c>
    </row>
    <row r="5039" spans="1:42" ht="16.5" hidden="1" customHeight="1" x14ac:dyDescent="0.25">
      <c r="A5039" s="5" t="s">
        <v>795</v>
      </c>
      <c r="B5039" s="1" t="s">
        <v>577</v>
      </c>
      <c r="D5039" t="s">
        <v>32</v>
      </c>
      <c r="E5039" t="s">
        <v>575</v>
      </c>
      <c r="F5039" t="s">
        <v>578</v>
      </c>
      <c r="G5039">
        <v>19</v>
      </c>
      <c r="H5039">
        <v>0</v>
      </c>
      <c r="I5039">
        <v>0</v>
      </c>
      <c r="J5039">
        <v>0</v>
      </c>
      <c r="K5039">
        <v>3</v>
      </c>
      <c r="L5039">
        <v>0</v>
      </c>
      <c r="M5039">
        <v>25</v>
      </c>
      <c r="N5039" s="2">
        <v>0</v>
      </c>
      <c r="O5039" s="2">
        <v>0.1524390243902439</v>
      </c>
      <c r="P5039">
        <v>61</v>
      </c>
      <c r="Q5039" s="2">
        <v>0.30499999999999999</v>
      </c>
      <c r="R5039">
        <v>164</v>
      </c>
      <c r="S5039">
        <v>200</v>
      </c>
      <c r="T5039">
        <v>194</v>
      </c>
      <c r="U5039">
        <v>1</v>
      </c>
      <c r="V5039">
        <v>2</v>
      </c>
      <c r="W5039">
        <v>0</v>
      </c>
      <c r="X5039">
        <v>3</v>
      </c>
      <c r="Y5039">
        <v>60</v>
      </c>
      <c r="Z5039">
        <v>0</v>
      </c>
      <c r="AA5039">
        <v>0</v>
      </c>
      <c r="AB5039">
        <v>0</v>
      </c>
      <c r="AC5039">
        <v>0</v>
      </c>
      <c r="AD5039">
        <v>153</v>
      </c>
      <c r="AE5039">
        <v>1</v>
      </c>
      <c r="AF5039">
        <v>2</v>
      </c>
      <c r="AG5039">
        <v>0</v>
      </c>
      <c r="AH5039">
        <v>6</v>
      </c>
      <c r="AI5039" s="3">
        <v>0.12418300653594772</v>
      </c>
      <c r="AJ5039" s="3">
        <v>0</v>
      </c>
      <c r="AK5039" s="3">
        <v>0</v>
      </c>
      <c r="AL5039" s="3">
        <v>0</v>
      </c>
      <c r="AM5039" s="3">
        <v>0.5</v>
      </c>
      <c r="AN5039" s="2">
        <f t="shared" si="166"/>
        <v>0.1524390243902439</v>
      </c>
      <c r="AO5039" s="2">
        <v>5.5555555555555552E-2</v>
      </c>
      <c r="AP5039">
        <f t="shared" si="167"/>
        <v>25</v>
      </c>
    </row>
    <row r="5040" spans="1:42" ht="16.5" hidden="1" customHeight="1" x14ac:dyDescent="0.25">
      <c r="A5040" s="5" t="s">
        <v>793</v>
      </c>
      <c r="B5040" s="1" t="s">
        <v>415</v>
      </c>
      <c r="D5040" t="s">
        <v>32</v>
      </c>
      <c r="E5040" t="s">
        <v>416</v>
      </c>
      <c r="F5040" t="s">
        <v>417</v>
      </c>
      <c r="G5040">
        <v>20</v>
      </c>
      <c r="H5040">
        <v>0</v>
      </c>
      <c r="I5040">
        <v>0</v>
      </c>
      <c r="J5040">
        <v>0</v>
      </c>
      <c r="K5040">
        <v>3</v>
      </c>
      <c r="L5040">
        <v>0</v>
      </c>
      <c r="M5040">
        <v>25</v>
      </c>
      <c r="N5040" s="2">
        <v>0</v>
      </c>
      <c r="O5040" s="2">
        <v>0.15060240963855423</v>
      </c>
      <c r="P5040">
        <v>0</v>
      </c>
      <c r="Q5040" s="2">
        <v>0</v>
      </c>
      <c r="R5040">
        <v>166</v>
      </c>
      <c r="S5040">
        <v>141</v>
      </c>
      <c r="T5040">
        <v>106</v>
      </c>
      <c r="U5040">
        <v>1</v>
      </c>
      <c r="V5040">
        <v>1</v>
      </c>
      <c r="W5040">
        <v>0</v>
      </c>
      <c r="X5040">
        <v>33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126</v>
      </c>
      <c r="AE5040">
        <v>1</v>
      </c>
      <c r="AF5040">
        <v>1</v>
      </c>
      <c r="AG5040">
        <v>0</v>
      </c>
      <c r="AH5040">
        <v>36</v>
      </c>
      <c r="AI5040" s="3">
        <v>0.15873015873015872</v>
      </c>
      <c r="AJ5040" s="3">
        <v>0</v>
      </c>
      <c r="AK5040" s="3">
        <v>0</v>
      </c>
      <c r="AL5040" s="3">
        <v>0</v>
      </c>
      <c r="AM5040" s="3">
        <v>8.3333333333333329E-2</v>
      </c>
      <c r="AN5040" s="2">
        <f t="shared" si="166"/>
        <v>0.15060240963855423</v>
      </c>
      <c r="AO5040" s="2">
        <v>0.23170731707317074</v>
      </c>
      <c r="AP5040">
        <f t="shared" si="167"/>
        <v>25</v>
      </c>
    </row>
    <row r="5041" spans="1:42" ht="16.5" hidden="1" customHeight="1" x14ac:dyDescent="0.25">
      <c r="A5041" s="5" t="s">
        <v>795</v>
      </c>
      <c r="B5041" s="1" t="s">
        <v>415</v>
      </c>
      <c r="D5041" t="s">
        <v>32</v>
      </c>
      <c r="E5041" t="s">
        <v>416</v>
      </c>
      <c r="F5041" t="s">
        <v>417</v>
      </c>
      <c r="G5041">
        <v>20</v>
      </c>
      <c r="H5041">
        <v>0</v>
      </c>
      <c r="I5041">
        <v>0</v>
      </c>
      <c r="J5041">
        <v>0</v>
      </c>
      <c r="K5041">
        <v>3</v>
      </c>
      <c r="L5041">
        <v>0</v>
      </c>
      <c r="M5041">
        <v>25</v>
      </c>
      <c r="N5041" s="2">
        <v>0</v>
      </c>
      <c r="O5041" s="2">
        <v>0.13966480446927373</v>
      </c>
      <c r="P5041">
        <v>0</v>
      </c>
      <c r="Q5041" s="2">
        <v>0</v>
      </c>
      <c r="R5041">
        <v>179</v>
      </c>
      <c r="S5041">
        <v>154</v>
      </c>
      <c r="T5041">
        <v>121</v>
      </c>
      <c r="U5041">
        <v>0</v>
      </c>
      <c r="V5041">
        <v>0</v>
      </c>
      <c r="W5041">
        <v>0</v>
      </c>
      <c r="X5041">
        <v>33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141</v>
      </c>
      <c r="AE5041">
        <v>0</v>
      </c>
      <c r="AF5041">
        <v>0</v>
      </c>
      <c r="AG5041">
        <v>0</v>
      </c>
      <c r="AH5041">
        <v>36</v>
      </c>
      <c r="AI5041" s="3">
        <v>0.14184397163120568</v>
      </c>
      <c r="AJ5041" s="3">
        <v>0</v>
      </c>
      <c r="AK5041" s="3">
        <v>0</v>
      </c>
      <c r="AL5041" s="3">
        <v>0</v>
      </c>
      <c r="AM5041" s="3">
        <v>8.3333333333333329E-2</v>
      </c>
      <c r="AN5041" s="2">
        <f t="shared" si="166"/>
        <v>0.13966480446927373</v>
      </c>
      <c r="AO5041" s="2">
        <v>0.20338983050847459</v>
      </c>
      <c r="AP5041">
        <f t="shared" si="167"/>
        <v>25</v>
      </c>
    </row>
    <row r="5042" spans="1:42" ht="16.5" hidden="1" customHeight="1" x14ac:dyDescent="0.25">
      <c r="A5042" s="5" t="s">
        <v>787</v>
      </c>
      <c r="B5042" s="1" t="s">
        <v>455</v>
      </c>
      <c r="D5042" t="s">
        <v>32</v>
      </c>
      <c r="E5042" t="s">
        <v>456</v>
      </c>
      <c r="F5042" t="s">
        <v>457</v>
      </c>
      <c r="G5042">
        <v>22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25</v>
      </c>
      <c r="N5042" s="2">
        <v>0</v>
      </c>
      <c r="O5042" s="2">
        <v>0.1152073732718894</v>
      </c>
      <c r="P5042">
        <v>51</v>
      </c>
      <c r="Q5042" s="2">
        <v>0.20987654320987653</v>
      </c>
      <c r="R5042">
        <v>217</v>
      </c>
      <c r="S5042">
        <v>243</v>
      </c>
      <c r="T5042">
        <v>235</v>
      </c>
      <c r="U5042">
        <v>1</v>
      </c>
      <c r="V5042">
        <v>5</v>
      </c>
      <c r="W5042">
        <v>0</v>
      </c>
      <c r="X5042">
        <v>2</v>
      </c>
      <c r="Y5042">
        <v>51</v>
      </c>
      <c r="Z5042">
        <v>0</v>
      </c>
      <c r="AA5042">
        <v>0</v>
      </c>
      <c r="AB5042">
        <v>0</v>
      </c>
      <c r="AC5042">
        <v>0</v>
      </c>
      <c r="AD5042">
        <v>206</v>
      </c>
      <c r="AE5042">
        <v>1</v>
      </c>
      <c r="AF5042">
        <v>5</v>
      </c>
      <c r="AG5042">
        <v>0</v>
      </c>
      <c r="AH5042">
        <v>2</v>
      </c>
      <c r="AI5042" s="3">
        <v>0.10679611650485436</v>
      </c>
      <c r="AJ5042" s="3">
        <v>0</v>
      </c>
      <c r="AK5042" s="3">
        <v>0</v>
      </c>
      <c r="AL5042" s="3">
        <v>0</v>
      </c>
      <c r="AM5042" s="3">
        <v>0</v>
      </c>
      <c r="AN5042" s="2">
        <f t="shared" si="166"/>
        <v>0.1152073732718894</v>
      </c>
      <c r="AO5042" s="2">
        <v>3.7383177570093455E-2</v>
      </c>
      <c r="AP5042">
        <f t="shared" si="167"/>
        <v>25</v>
      </c>
    </row>
    <row r="5043" spans="1:42" ht="16.5" hidden="1" customHeight="1" x14ac:dyDescent="0.25">
      <c r="A5043" s="4">
        <v>2011</v>
      </c>
      <c r="B5043" s="1" t="s">
        <v>71</v>
      </c>
      <c r="D5043" t="s">
        <v>32</v>
      </c>
      <c r="E5043" t="s">
        <v>67</v>
      </c>
      <c r="F5043" t="s">
        <v>72</v>
      </c>
      <c r="G5043">
        <v>20</v>
      </c>
      <c r="H5043">
        <v>0</v>
      </c>
      <c r="I5043">
        <v>4</v>
      </c>
      <c r="J5043">
        <v>0</v>
      </c>
      <c r="K5043">
        <v>0</v>
      </c>
      <c r="L5043">
        <v>0</v>
      </c>
      <c r="M5043">
        <v>25</v>
      </c>
      <c r="N5043" s="2">
        <v>0</v>
      </c>
      <c r="O5043" s="2">
        <v>0.1111111111111111</v>
      </c>
      <c r="P5043">
        <v>34</v>
      </c>
      <c r="Q5043" s="2">
        <v>0.14529914529914531</v>
      </c>
      <c r="R5043">
        <v>225</v>
      </c>
      <c r="S5043">
        <v>234</v>
      </c>
      <c r="T5043">
        <v>140</v>
      </c>
      <c r="U5043">
        <v>90</v>
      </c>
      <c r="V5043">
        <v>3</v>
      </c>
      <c r="W5043">
        <v>0</v>
      </c>
      <c r="X5043">
        <v>1</v>
      </c>
      <c r="Y5043">
        <v>0</v>
      </c>
      <c r="Z5043">
        <v>32</v>
      </c>
      <c r="AA5043">
        <v>0</v>
      </c>
      <c r="AB5043">
        <v>0</v>
      </c>
      <c r="AC5043">
        <v>0</v>
      </c>
      <c r="AD5043">
        <v>160</v>
      </c>
      <c r="AE5043">
        <v>58</v>
      </c>
      <c r="AF5043">
        <v>7</v>
      </c>
      <c r="AG5043">
        <v>0</v>
      </c>
      <c r="AH5043">
        <v>1</v>
      </c>
      <c r="AI5043" s="3">
        <v>0.125</v>
      </c>
      <c r="AJ5043" s="3">
        <v>0</v>
      </c>
      <c r="AK5043" s="3">
        <v>0.5714285714285714</v>
      </c>
      <c r="AL5043" s="3">
        <v>0</v>
      </c>
      <c r="AM5043" s="3">
        <v>0</v>
      </c>
      <c r="AN5043" s="2">
        <f t="shared" si="166"/>
        <v>0.1111111111111111</v>
      </c>
      <c r="AO5043" s="2">
        <v>0.29203539823008851</v>
      </c>
      <c r="AP5043">
        <f t="shared" si="167"/>
        <v>25</v>
      </c>
    </row>
    <row r="5044" spans="1:42" ht="16.5" hidden="1" customHeight="1" x14ac:dyDescent="0.25">
      <c r="A5044" s="5" t="s">
        <v>790</v>
      </c>
      <c r="B5044" s="1" t="s">
        <v>523</v>
      </c>
      <c r="D5044" t="s">
        <v>32</v>
      </c>
      <c r="E5044" t="s">
        <v>524</v>
      </c>
      <c r="F5044" t="s">
        <v>525</v>
      </c>
      <c r="G5044">
        <v>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25</v>
      </c>
      <c r="N5044" s="2">
        <v>0</v>
      </c>
      <c r="O5044" s="2">
        <v>0.10775862068965517</v>
      </c>
      <c r="P5044">
        <v>31</v>
      </c>
      <c r="Q5044" s="2">
        <v>0.13025210084033614</v>
      </c>
      <c r="R5044">
        <v>232</v>
      </c>
      <c r="S5044">
        <v>238</v>
      </c>
      <c r="T5044">
        <v>235</v>
      </c>
      <c r="U5044">
        <v>0</v>
      </c>
      <c r="V5044">
        <v>0</v>
      </c>
      <c r="W5044">
        <v>3</v>
      </c>
      <c r="X5044">
        <v>0</v>
      </c>
      <c r="Y5044">
        <v>26</v>
      </c>
      <c r="Z5044">
        <v>0</v>
      </c>
      <c r="AA5044">
        <v>0</v>
      </c>
      <c r="AB5044">
        <v>0</v>
      </c>
      <c r="AC5044">
        <v>0</v>
      </c>
      <c r="AD5044">
        <v>229</v>
      </c>
      <c r="AE5044">
        <v>0</v>
      </c>
      <c r="AF5044">
        <v>0</v>
      </c>
      <c r="AG5044">
        <v>3</v>
      </c>
      <c r="AH5044">
        <v>0</v>
      </c>
      <c r="AI5044" s="3">
        <v>8.7336244541484712E-2</v>
      </c>
      <c r="AJ5044" s="3">
        <v>0</v>
      </c>
      <c r="AK5044" s="3">
        <v>0</v>
      </c>
      <c r="AL5044" s="3">
        <v>0</v>
      </c>
      <c r="AM5044" s="3">
        <v>0</v>
      </c>
      <c r="AN5044" s="2">
        <f t="shared" si="166"/>
        <v>0.10775862068965517</v>
      </c>
      <c r="AO5044" s="2">
        <v>1.2931034482758621E-2</v>
      </c>
      <c r="AP5044">
        <f t="shared" si="167"/>
        <v>25</v>
      </c>
    </row>
    <row r="5045" spans="1:42" ht="16.5" hidden="1" customHeight="1" x14ac:dyDescent="0.25">
      <c r="A5045" s="5" t="s">
        <v>788</v>
      </c>
      <c r="B5045" s="1" t="s">
        <v>424</v>
      </c>
      <c r="D5045" t="s">
        <v>32</v>
      </c>
      <c r="E5045" t="s">
        <v>416</v>
      </c>
      <c r="F5045" t="s">
        <v>425</v>
      </c>
      <c r="G5045">
        <v>21</v>
      </c>
      <c r="H5045">
        <v>4</v>
      </c>
      <c r="I5045">
        <v>0</v>
      </c>
      <c r="J5045">
        <v>0</v>
      </c>
      <c r="K5045">
        <v>0</v>
      </c>
      <c r="L5045">
        <v>0</v>
      </c>
      <c r="M5045">
        <v>25</v>
      </c>
      <c r="N5045" s="2">
        <v>0</v>
      </c>
      <c r="O5045" s="2">
        <v>0.10683760683760683</v>
      </c>
      <c r="P5045">
        <v>85</v>
      </c>
      <c r="Q5045" s="2">
        <v>0.28911564625850339</v>
      </c>
      <c r="R5045">
        <v>234</v>
      </c>
      <c r="S5045">
        <v>294</v>
      </c>
      <c r="T5045">
        <v>268</v>
      </c>
      <c r="U5045">
        <v>1</v>
      </c>
      <c r="V5045">
        <v>0</v>
      </c>
      <c r="W5045">
        <v>0</v>
      </c>
      <c r="X5045">
        <v>25</v>
      </c>
      <c r="Y5045">
        <v>66</v>
      </c>
      <c r="Z5045">
        <v>0</v>
      </c>
      <c r="AA5045">
        <v>0</v>
      </c>
      <c r="AB5045">
        <v>0</v>
      </c>
      <c r="AC5045">
        <v>15</v>
      </c>
      <c r="AD5045">
        <v>223</v>
      </c>
      <c r="AE5045">
        <v>5</v>
      </c>
      <c r="AF5045">
        <v>0</v>
      </c>
      <c r="AG5045">
        <v>0</v>
      </c>
      <c r="AH5045">
        <v>10</v>
      </c>
      <c r="AI5045" s="3">
        <v>9.417040358744394E-2</v>
      </c>
      <c r="AJ5045" s="3">
        <v>0.8</v>
      </c>
      <c r="AK5045" s="3">
        <v>0</v>
      </c>
      <c r="AL5045" s="3">
        <v>0</v>
      </c>
      <c r="AM5045" s="3">
        <v>0</v>
      </c>
      <c r="AN5045" s="2">
        <f t="shared" si="166"/>
        <v>0.10683760683760683</v>
      </c>
      <c r="AO5045" s="2">
        <v>6.3025210084033612E-2</v>
      </c>
      <c r="AP5045">
        <f t="shared" si="167"/>
        <v>25</v>
      </c>
    </row>
    <row r="5046" spans="1:42" ht="16.5" hidden="1" customHeight="1" x14ac:dyDescent="0.25">
      <c r="A5046" s="4" t="s">
        <v>799</v>
      </c>
      <c r="B5046" s="1" t="s">
        <v>523</v>
      </c>
      <c r="D5046" t="s">
        <v>32</v>
      </c>
      <c r="E5046" t="s">
        <v>524</v>
      </c>
      <c r="F5046" t="s">
        <v>525</v>
      </c>
      <c r="G5046">
        <v>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25</v>
      </c>
      <c r="N5046" s="2">
        <v>0</v>
      </c>
      <c r="O5046" s="2">
        <v>0.1037344398340249</v>
      </c>
      <c r="P5046">
        <v>104</v>
      </c>
      <c r="Q5046" s="2">
        <v>0.32500000000000001</v>
      </c>
      <c r="R5046">
        <v>241</v>
      </c>
      <c r="S5046">
        <v>320</v>
      </c>
      <c r="T5046">
        <v>301</v>
      </c>
      <c r="U5046">
        <v>3</v>
      </c>
      <c r="V5046">
        <v>0</v>
      </c>
      <c r="W5046">
        <v>3</v>
      </c>
      <c r="X5046">
        <v>13</v>
      </c>
      <c r="Y5046">
        <v>98</v>
      </c>
      <c r="Z5046">
        <v>0</v>
      </c>
      <c r="AA5046">
        <v>0</v>
      </c>
      <c r="AB5046">
        <v>0</v>
      </c>
      <c r="AC5046">
        <v>4</v>
      </c>
      <c r="AD5046">
        <v>223</v>
      </c>
      <c r="AE5046">
        <v>3</v>
      </c>
      <c r="AF5046">
        <v>0</v>
      </c>
      <c r="AG5046">
        <v>3</v>
      </c>
      <c r="AH5046">
        <v>9</v>
      </c>
      <c r="AI5046" s="3">
        <v>8.9686098654708515E-2</v>
      </c>
      <c r="AJ5046" s="3">
        <v>0</v>
      </c>
      <c r="AK5046" s="3">
        <v>0</v>
      </c>
      <c r="AL5046" s="3">
        <v>0</v>
      </c>
      <c r="AM5046" s="3">
        <v>0</v>
      </c>
      <c r="AN5046" s="2">
        <f t="shared" si="166"/>
        <v>0.1037344398340249</v>
      </c>
      <c r="AO5046" s="2">
        <v>6.3025210084033612E-2</v>
      </c>
      <c r="AP5046">
        <f t="shared" si="167"/>
        <v>25</v>
      </c>
    </row>
    <row r="5047" spans="1:42" ht="16.5" hidden="1" customHeight="1" x14ac:dyDescent="0.25">
      <c r="A5047" s="4" t="s">
        <v>801</v>
      </c>
      <c r="B5047" s="1" t="s">
        <v>264</v>
      </c>
      <c r="D5047" t="s">
        <v>32</v>
      </c>
      <c r="E5047" t="s">
        <v>265</v>
      </c>
      <c r="F5047" t="s">
        <v>266</v>
      </c>
      <c r="G5047">
        <v>21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25</v>
      </c>
      <c r="N5047" s="2">
        <v>0</v>
      </c>
      <c r="O5047" s="2">
        <v>9.3984962406015032E-2</v>
      </c>
      <c r="P5047">
        <v>72</v>
      </c>
      <c r="Q5047" s="2">
        <v>0.23003194888178913</v>
      </c>
      <c r="R5047">
        <v>266</v>
      </c>
      <c r="S5047">
        <v>313</v>
      </c>
      <c r="T5047">
        <v>280</v>
      </c>
      <c r="U5047">
        <v>3</v>
      </c>
      <c r="W5047">
        <v>2</v>
      </c>
      <c r="X5047">
        <v>28</v>
      </c>
      <c r="Y5047">
        <v>69</v>
      </c>
      <c r="Z5047">
        <v>0</v>
      </c>
      <c r="AA5047">
        <v>0</v>
      </c>
      <c r="AB5047">
        <v>0</v>
      </c>
      <c r="AC5047">
        <v>0</v>
      </c>
      <c r="AD5047">
        <v>232</v>
      </c>
      <c r="AE5047">
        <v>3</v>
      </c>
      <c r="AG5047">
        <v>2</v>
      </c>
      <c r="AH5047">
        <v>28</v>
      </c>
      <c r="AI5047" s="3">
        <v>9.0517241379310345E-2</v>
      </c>
      <c r="AJ5047" s="3">
        <v>0</v>
      </c>
      <c r="AK5047" s="3">
        <v>0</v>
      </c>
      <c r="AL5047" s="3">
        <v>0</v>
      </c>
      <c r="AM5047" s="3">
        <v>0</v>
      </c>
      <c r="AN5047" s="2">
        <f t="shared" si="166"/>
        <v>9.3984962406015032E-2</v>
      </c>
      <c r="AO5047" s="2">
        <v>0.12452830188679245</v>
      </c>
      <c r="AP5047">
        <f t="shared" si="167"/>
        <v>25</v>
      </c>
    </row>
    <row r="5048" spans="1:42" ht="16.5" hidden="1" customHeight="1" x14ac:dyDescent="0.25">
      <c r="A5048" s="5" t="s">
        <v>795</v>
      </c>
      <c r="B5048" s="1" t="s">
        <v>264</v>
      </c>
      <c r="D5048" t="s">
        <v>32</v>
      </c>
      <c r="E5048" t="s">
        <v>265</v>
      </c>
      <c r="F5048" t="s">
        <v>266</v>
      </c>
      <c r="G5048">
        <v>18</v>
      </c>
      <c r="H5048">
        <v>0</v>
      </c>
      <c r="I5048">
        <v>0</v>
      </c>
      <c r="J5048">
        <v>0</v>
      </c>
      <c r="K5048">
        <v>3</v>
      </c>
      <c r="L5048">
        <v>0</v>
      </c>
      <c r="M5048">
        <v>25</v>
      </c>
      <c r="N5048" s="2">
        <v>0</v>
      </c>
      <c r="O5048" s="2">
        <v>9.1911764705882359E-2</v>
      </c>
      <c r="P5048">
        <v>73</v>
      </c>
      <c r="Q5048" s="2">
        <v>0.22812499999999999</v>
      </c>
      <c r="R5048">
        <v>272</v>
      </c>
      <c r="S5048">
        <v>320</v>
      </c>
      <c r="T5048">
        <v>262</v>
      </c>
      <c r="U5048">
        <v>0</v>
      </c>
      <c r="V5048">
        <v>1</v>
      </c>
      <c r="W5048">
        <v>4</v>
      </c>
      <c r="X5048">
        <v>53</v>
      </c>
      <c r="Y5048">
        <v>57</v>
      </c>
      <c r="Z5048">
        <v>0</v>
      </c>
      <c r="AA5048">
        <v>0</v>
      </c>
      <c r="AB5048">
        <v>0</v>
      </c>
      <c r="AC5048">
        <v>7</v>
      </c>
      <c r="AD5048">
        <v>223</v>
      </c>
      <c r="AE5048">
        <v>0</v>
      </c>
      <c r="AF5048">
        <v>1</v>
      </c>
      <c r="AG5048">
        <v>4</v>
      </c>
      <c r="AH5048">
        <v>49</v>
      </c>
      <c r="AI5048" s="3">
        <v>8.0717488789237665E-2</v>
      </c>
      <c r="AJ5048" s="3">
        <v>0</v>
      </c>
      <c r="AK5048" s="3">
        <v>0</v>
      </c>
      <c r="AL5048" s="3">
        <v>0</v>
      </c>
      <c r="AM5048" s="3">
        <v>6.1224489795918366E-2</v>
      </c>
      <c r="AN5048" s="2">
        <f t="shared" si="166"/>
        <v>9.1911764705882359E-2</v>
      </c>
      <c r="AO5048" s="2">
        <v>0.19494584837545126</v>
      </c>
      <c r="AP5048">
        <f t="shared" si="167"/>
        <v>25</v>
      </c>
    </row>
    <row r="5049" spans="1:42" ht="16.5" hidden="1" customHeight="1" x14ac:dyDescent="0.25">
      <c r="A5049" s="5" t="s">
        <v>794</v>
      </c>
      <c r="B5049" t="s">
        <v>688</v>
      </c>
      <c r="D5049" t="s">
        <v>32</v>
      </c>
      <c r="E5049" t="s">
        <v>667</v>
      </c>
      <c r="F5049" t="s">
        <v>689</v>
      </c>
      <c r="G5049">
        <v>18</v>
      </c>
      <c r="H5049">
        <v>0</v>
      </c>
      <c r="I5049">
        <v>0</v>
      </c>
      <c r="J5049">
        <v>0</v>
      </c>
      <c r="K5049">
        <v>3</v>
      </c>
      <c r="L5049">
        <v>0</v>
      </c>
      <c r="M5049">
        <v>25</v>
      </c>
      <c r="N5049" s="2">
        <v>0</v>
      </c>
      <c r="O5049" s="2">
        <v>9.0909090909090912E-2</v>
      </c>
      <c r="P5049">
        <v>35</v>
      </c>
      <c r="Q5049" s="2">
        <v>0.12280701754385964</v>
      </c>
      <c r="R5049">
        <v>275</v>
      </c>
      <c r="S5049">
        <v>285</v>
      </c>
      <c r="T5049">
        <v>237</v>
      </c>
      <c r="U5049">
        <v>10</v>
      </c>
      <c r="V5049">
        <v>8</v>
      </c>
      <c r="W5049">
        <v>0</v>
      </c>
      <c r="X5049">
        <v>30</v>
      </c>
      <c r="Y5049">
        <v>29</v>
      </c>
      <c r="Z5049">
        <v>0</v>
      </c>
      <c r="AA5049">
        <v>0</v>
      </c>
      <c r="AB5049">
        <v>0</v>
      </c>
      <c r="AC5049">
        <v>3</v>
      </c>
      <c r="AD5049">
        <v>226</v>
      </c>
      <c r="AE5049">
        <v>10</v>
      </c>
      <c r="AF5049">
        <v>8</v>
      </c>
      <c r="AG5049">
        <v>0</v>
      </c>
      <c r="AH5049">
        <v>30</v>
      </c>
      <c r="AI5049" s="3">
        <v>7.9646017699115043E-2</v>
      </c>
      <c r="AJ5049" s="3">
        <v>0</v>
      </c>
      <c r="AK5049" s="3">
        <v>0</v>
      </c>
      <c r="AL5049" s="3">
        <v>0</v>
      </c>
      <c r="AM5049" s="3">
        <v>0.1</v>
      </c>
      <c r="AN5049" s="2">
        <f t="shared" si="166"/>
        <v>9.0909090909090912E-2</v>
      </c>
      <c r="AO5049" s="2">
        <v>0.17518248175182483</v>
      </c>
      <c r="AP5049">
        <f t="shared" si="167"/>
        <v>25</v>
      </c>
    </row>
    <row r="5050" spans="1:42" ht="16.5" hidden="1" customHeight="1" x14ac:dyDescent="0.25">
      <c r="A5050" s="4" t="s">
        <v>803</v>
      </c>
      <c r="B5050" s="1" t="s">
        <v>358</v>
      </c>
      <c r="D5050" t="s">
        <v>32</v>
      </c>
      <c r="E5050" t="s">
        <v>354</v>
      </c>
      <c r="F5050" t="s">
        <v>359</v>
      </c>
      <c r="G5050">
        <v>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25</v>
      </c>
      <c r="N5050" s="2">
        <v>0</v>
      </c>
      <c r="O5050" s="2">
        <v>9.0252707581227443E-2</v>
      </c>
      <c r="P5050">
        <v>0</v>
      </c>
      <c r="Q5050" s="2">
        <v>0</v>
      </c>
      <c r="R5050">
        <v>277</v>
      </c>
      <c r="S5050">
        <v>252</v>
      </c>
      <c r="T5050">
        <v>252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272</v>
      </c>
      <c r="AE5050">
        <v>0</v>
      </c>
      <c r="AF5050">
        <v>0</v>
      </c>
      <c r="AG5050">
        <v>0</v>
      </c>
      <c r="AH5050">
        <v>0</v>
      </c>
      <c r="AI5050" s="3">
        <v>7.3529411764705885E-2</v>
      </c>
      <c r="AJ5050" s="3">
        <v>0</v>
      </c>
      <c r="AK5050" s="3">
        <v>0</v>
      </c>
      <c r="AL5050" s="3">
        <v>0</v>
      </c>
      <c r="AM5050" s="3">
        <v>0</v>
      </c>
      <c r="AN5050" s="2">
        <f t="shared" si="166"/>
        <v>9.0252707581227443E-2</v>
      </c>
      <c r="AO5050" s="2">
        <v>0</v>
      </c>
      <c r="AP5050">
        <f t="shared" si="167"/>
        <v>25</v>
      </c>
    </row>
    <row r="5051" spans="1:42" ht="16.5" hidden="1" customHeight="1" x14ac:dyDescent="0.25">
      <c r="A5051" s="5" t="s">
        <v>792</v>
      </c>
      <c r="B5051" t="s">
        <v>688</v>
      </c>
      <c r="D5051" t="s">
        <v>32</v>
      </c>
      <c r="E5051" t="s">
        <v>667</v>
      </c>
      <c r="F5051" t="s">
        <v>689</v>
      </c>
      <c r="G5051">
        <v>17</v>
      </c>
      <c r="H5051">
        <v>0</v>
      </c>
      <c r="I5051">
        <v>3</v>
      </c>
      <c r="J5051">
        <v>0</v>
      </c>
      <c r="K5051">
        <v>0</v>
      </c>
      <c r="L5051">
        <v>0</v>
      </c>
      <c r="M5051">
        <v>25</v>
      </c>
      <c r="N5051" s="2">
        <v>0</v>
      </c>
      <c r="O5051" s="2">
        <v>8.6505190311418678E-2</v>
      </c>
      <c r="P5051">
        <v>38</v>
      </c>
      <c r="Q5051" s="2">
        <v>0.12582781456953643</v>
      </c>
      <c r="R5051">
        <v>289</v>
      </c>
      <c r="S5051">
        <v>302</v>
      </c>
      <c r="T5051">
        <v>256</v>
      </c>
      <c r="U5051">
        <v>12</v>
      </c>
      <c r="V5051">
        <v>0</v>
      </c>
      <c r="W5051">
        <v>0</v>
      </c>
      <c r="X5051">
        <v>34</v>
      </c>
      <c r="Y5051">
        <v>32</v>
      </c>
      <c r="Z5051">
        <v>0</v>
      </c>
      <c r="AA5051">
        <v>0</v>
      </c>
      <c r="AB5051">
        <v>0</v>
      </c>
      <c r="AC5051">
        <v>4</v>
      </c>
      <c r="AD5051">
        <v>241</v>
      </c>
      <c r="AE5051">
        <v>12</v>
      </c>
      <c r="AF5051">
        <v>3</v>
      </c>
      <c r="AG5051">
        <v>0</v>
      </c>
      <c r="AH5051">
        <v>30</v>
      </c>
      <c r="AI5051" s="3">
        <v>7.0539419087136929E-2</v>
      </c>
      <c r="AJ5051" s="3">
        <v>0</v>
      </c>
      <c r="AK5051" s="3">
        <v>1</v>
      </c>
      <c r="AL5051" s="3">
        <v>0</v>
      </c>
      <c r="AM5051" s="3">
        <v>0</v>
      </c>
      <c r="AN5051" s="2">
        <f t="shared" si="166"/>
        <v>8.6505190311418678E-2</v>
      </c>
      <c r="AO5051" s="2">
        <v>0.15734265734265734</v>
      </c>
      <c r="AP5051">
        <f t="shared" si="167"/>
        <v>25</v>
      </c>
    </row>
    <row r="5052" spans="1:42" ht="16.5" hidden="1" customHeight="1" x14ac:dyDescent="0.25">
      <c r="A5052" s="5" t="s">
        <v>793</v>
      </c>
      <c r="B5052" s="1" t="s">
        <v>194</v>
      </c>
      <c r="D5052" t="s">
        <v>32</v>
      </c>
      <c r="E5052" t="s">
        <v>192</v>
      </c>
      <c r="F5052" t="s">
        <v>195</v>
      </c>
      <c r="G5052">
        <v>22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25</v>
      </c>
      <c r="N5052" s="2">
        <v>0</v>
      </c>
      <c r="O5052" s="2">
        <v>8.5034013605442174E-2</v>
      </c>
      <c r="P5052">
        <v>173</v>
      </c>
      <c r="Q5052" s="2">
        <v>0.39140271493212669</v>
      </c>
      <c r="R5052">
        <v>294</v>
      </c>
      <c r="S5052">
        <v>442</v>
      </c>
      <c r="T5052">
        <v>422</v>
      </c>
      <c r="U5052">
        <v>0</v>
      </c>
      <c r="V5052">
        <v>4</v>
      </c>
      <c r="W5052">
        <v>7</v>
      </c>
      <c r="X5052">
        <v>9</v>
      </c>
      <c r="Y5052">
        <v>168</v>
      </c>
      <c r="Z5052">
        <v>0</v>
      </c>
      <c r="AA5052">
        <v>0</v>
      </c>
      <c r="AB5052">
        <v>0</v>
      </c>
      <c r="AC5052">
        <v>0</v>
      </c>
      <c r="AD5052">
        <v>276</v>
      </c>
      <c r="AE5052">
        <v>0</v>
      </c>
      <c r="AF5052">
        <v>4</v>
      </c>
      <c r="AG5052">
        <v>7</v>
      </c>
      <c r="AH5052">
        <v>9</v>
      </c>
      <c r="AI5052" s="3">
        <v>7.9710144927536225E-2</v>
      </c>
      <c r="AJ5052" s="3">
        <v>0</v>
      </c>
      <c r="AK5052" s="3">
        <v>0</v>
      </c>
      <c r="AL5052" s="3">
        <v>0</v>
      </c>
      <c r="AM5052" s="3">
        <v>0</v>
      </c>
      <c r="AN5052" s="2">
        <f t="shared" si="166"/>
        <v>8.5034013605442174E-2</v>
      </c>
      <c r="AO5052" s="2">
        <v>6.7567567567567571E-2</v>
      </c>
      <c r="AP5052">
        <f t="shared" si="167"/>
        <v>25</v>
      </c>
    </row>
    <row r="5053" spans="1:42" ht="16.5" hidden="1" customHeight="1" x14ac:dyDescent="0.25">
      <c r="A5053" s="4" t="s">
        <v>798</v>
      </c>
      <c r="B5053" s="1" t="s">
        <v>264</v>
      </c>
      <c r="D5053" t="s">
        <v>32</v>
      </c>
      <c r="E5053" t="s">
        <v>265</v>
      </c>
      <c r="F5053" t="s">
        <v>266</v>
      </c>
      <c r="G5053">
        <v>18</v>
      </c>
      <c r="H5053">
        <v>0</v>
      </c>
      <c r="I5053">
        <v>0</v>
      </c>
      <c r="J5053">
        <v>0</v>
      </c>
      <c r="K5053">
        <v>3</v>
      </c>
      <c r="L5053">
        <v>3</v>
      </c>
      <c r="M5053">
        <v>22</v>
      </c>
      <c r="N5053" s="2">
        <v>9.8360655737704927E-3</v>
      </c>
      <c r="O5053" s="2">
        <v>7.2131147540983612E-2</v>
      </c>
      <c r="P5053">
        <v>68</v>
      </c>
      <c r="Q5053" s="2">
        <v>0.19540229885057472</v>
      </c>
      <c r="R5053">
        <v>305</v>
      </c>
      <c r="S5053">
        <v>348</v>
      </c>
      <c r="T5053">
        <v>300</v>
      </c>
      <c r="U5053">
        <v>3</v>
      </c>
      <c r="V5053">
        <v>0</v>
      </c>
      <c r="W5053">
        <v>1</v>
      </c>
      <c r="X5053">
        <v>44</v>
      </c>
      <c r="Y5053">
        <v>61</v>
      </c>
      <c r="Z5053">
        <v>0</v>
      </c>
      <c r="AA5053">
        <v>0</v>
      </c>
      <c r="AB5053">
        <v>0</v>
      </c>
      <c r="AC5053">
        <v>0</v>
      </c>
      <c r="AD5053">
        <v>257</v>
      </c>
      <c r="AE5053">
        <v>3</v>
      </c>
      <c r="AF5053">
        <v>0</v>
      </c>
      <c r="AG5053">
        <v>1</v>
      </c>
      <c r="AH5053">
        <v>47</v>
      </c>
      <c r="AI5053" s="3">
        <v>7.0038910505836577E-2</v>
      </c>
      <c r="AJ5053" s="3">
        <v>0</v>
      </c>
      <c r="AK5053" s="3">
        <v>0</v>
      </c>
      <c r="AL5053" s="3">
        <v>0</v>
      </c>
      <c r="AM5053" s="3">
        <v>6.3829787234042548E-2</v>
      </c>
      <c r="AN5053" s="2">
        <f t="shared" si="166"/>
        <v>8.1967213114754106E-2</v>
      </c>
      <c r="AO5053" s="2">
        <v>0.16558441558441558</v>
      </c>
      <c r="AP5053">
        <f t="shared" si="167"/>
        <v>25</v>
      </c>
    </row>
    <row r="5054" spans="1:42" ht="16.5" hidden="1" customHeight="1" x14ac:dyDescent="0.25">
      <c r="A5054" s="5" t="s">
        <v>793</v>
      </c>
      <c r="B5054" t="s">
        <v>650</v>
      </c>
      <c r="D5054" t="s">
        <v>32</v>
      </c>
      <c r="E5054" t="s">
        <v>278</v>
      </c>
      <c r="F5054" t="s">
        <v>651</v>
      </c>
      <c r="G5054">
        <v>22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25</v>
      </c>
      <c r="N5054" s="2">
        <v>0</v>
      </c>
      <c r="O5054" s="2">
        <v>7.4404761904761904E-2</v>
      </c>
      <c r="P5054">
        <v>12</v>
      </c>
      <c r="Q5054" s="2">
        <v>3.7151702786377708E-2</v>
      </c>
      <c r="R5054">
        <v>336</v>
      </c>
      <c r="S5054">
        <v>323</v>
      </c>
      <c r="T5054">
        <v>306</v>
      </c>
      <c r="U5054">
        <v>2</v>
      </c>
      <c r="V5054">
        <v>0</v>
      </c>
      <c r="W5054">
        <v>3</v>
      </c>
      <c r="X5054">
        <v>12</v>
      </c>
      <c r="Y5054">
        <v>8</v>
      </c>
      <c r="Z5054">
        <v>0</v>
      </c>
      <c r="AA5054">
        <v>0</v>
      </c>
      <c r="AB5054">
        <v>0</v>
      </c>
      <c r="AC5054">
        <v>0</v>
      </c>
      <c r="AD5054">
        <v>320</v>
      </c>
      <c r="AE5054">
        <v>2</v>
      </c>
      <c r="AF5054">
        <v>0</v>
      </c>
      <c r="AG5054">
        <v>3</v>
      </c>
      <c r="AH5054">
        <v>12</v>
      </c>
      <c r="AI5054" s="3">
        <v>6.8750000000000006E-2</v>
      </c>
      <c r="AJ5054" s="3">
        <v>0</v>
      </c>
      <c r="AK5054" s="3">
        <v>0</v>
      </c>
      <c r="AL5054" s="3">
        <v>0</v>
      </c>
      <c r="AM5054" s="3">
        <v>0</v>
      </c>
      <c r="AN5054" s="2">
        <f t="shared" si="166"/>
        <v>7.4404761904761904E-2</v>
      </c>
      <c r="AO5054" s="2">
        <v>5.0445103857566766E-2</v>
      </c>
      <c r="AP5054">
        <f t="shared" si="167"/>
        <v>25</v>
      </c>
    </row>
    <row r="5055" spans="1:42" ht="16.5" hidden="1" customHeight="1" x14ac:dyDescent="0.25">
      <c r="A5055" s="5" t="s">
        <v>791</v>
      </c>
      <c r="B5055" s="1" t="s">
        <v>360</v>
      </c>
      <c r="D5055" t="s">
        <v>32</v>
      </c>
      <c r="E5055" t="s">
        <v>354</v>
      </c>
      <c r="F5055" t="s">
        <v>361</v>
      </c>
      <c r="G5055">
        <v>23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25</v>
      </c>
      <c r="N5055" s="2">
        <v>0</v>
      </c>
      <c r="O5055" s="2">
        <v>7.0422535211267609E-2</v>
      </c>
      <c r="P5055">
        <v>10</v>
      </c>
      <c r="Q5055" s="2">
        <v>2.9411764705882353E-2</v>
      </c>
      <c r="R5055">
        <v>355</v>
      </c>
      <c r="S5055">
        <v>340</v>
      </c>
      <c r="T5055">
        <v>338</v>
      </c>
      <c r="U5055">
        <v>0</v>
      </c>
      <c r="V5055">
        <v>0</v>
      </c>
      <c r="W5055">
        <v>1</v>
      </c>
      <c r="X5055">
        <v>1</v>
      </c>
      <c r="Y5055">
        <v>8</v>
      </c>
      <c r="Z5055">
        <v>0</v>
      </c>
      <c r="AA5055">
        <v>0</v>
      </c>
      <c r="AB5055">
        <v>0</v>
      </c>
      <c r="AC5055">
        <v>0</v>
      </c>
      <c r="AD5055">
        <v>353</v>
      </c>
      <c r="AE5055">
        <v>0</v>
      </c>
      <c r="AF5055">
        <v>0</v>
      </c>
      <c r="AG5055">
        <v>1</v>
      </c>
      <c r="AH5055">
        <v>1</v>
      </c>
      <c r="AI5055" s="3">
        <v>6.5155807365439092E-2</v>
      </c>
      <c r="AJ5055" s="3">
        <v>0</v>
      </c>
      <c r="AK5055" s="3">
        <v>0</v>
      </c>
      <c r="AL5055" s="3">
        <v>0</v>
      </c>
      <c r="AM5055" s="3">
        <v>0</v>
      </c>
      <c r="AN5055" s="2">
        <f t="shared" si="166"/>
        <v>7.0422535211267609E-2</v>
      </c>
      <c r="AO5055" s="2">
        <v>5.6338028169014088E-3</v>
      </c>
      <c r="AP5055">
        <f t="shared" si="167"/>
        <v>25</v>
      </c>
    </row>
    <row r="5056" spans="1:42" ht="16.5" hidden="1" customHeight="1" x14ac:dyDescent="0.25">
      <c r="A5056" s="5" t="s">
        <v>788</v>
      </c>
      <c r="B5056" s="1" t="s">
        <v>105</v>
      </c>
      <c r="D5056" t="s">
        <v>32</v>
      </c>
      <c r="E5056" t="s">
        <v>95</v>
      </c>
      <c r="F5056" t="s">
        <v>106</v>
      </c>
      <c r="G5056">
        <v>19</v>
      </c>
      <c r="H5056">
        <v>3</v>
      </c>
      <c r="I5056">
        <v>0</v>
      </c>
      <c r="J5056">
        <v>0</v>
      </c>
      <c r="K5056">
        <v>0</v>
      </c>
      <c r="L5056">
        <v>0</v>
      </c>
      <c r="M5056">
        <v>25</v>
      </c>
      <c r="N5056" s="2">
        <v>0</v>
      </c>
      <c r="O5056" s="2">
        <v>6.8119891008174394E-2</v>
      </c>
      <c r="P5056">
        <v>53</v>
      </c>
      <c r="Q5056" s="2">
        <v>0.13417721518987341</v>
      </c>
      <c r="R5056">
        <v>367</v>
      </c>
      <c r="S5056">
        <v>395</v>
      </c>
      <c r="T5056">
        <v>387</v>
      </c>
      <c r="U5056">
        <v>4</v>
      </c>
      <c r="V5056">
        <v>2</v>
      </c>
      <c r="W5056">
        <v>2</v>
      </c>
      <c r="X5056">
        <v>0</v>
      </c>
      <c r="Y5056">
        <v>52</v>
      </c>
      <c r="Z5056">
        <v>0</v>
      </c>
      <c r="AA5056">
        <v>0</v>
      </c>
      <c r="AB5056">
        <v>0</v>
      </c>
      <c r="AC5056">
        <v>0</v>
      </c>
      <c r="AD5056">
        <v>354</v>
      </c>
      <c r="AE5056">
        <v>7</v>
      </c>
      <c r="AF5056">
        <v>2</v>
      </c>
      <c r="AG5056">
        <v>2</v>
      </c>
      <c r="AH5056">
        <v>0</v>
      </c>
      <c r="AI5056" s="3">
        <v>5.3672316384180789E-2</v>
      </c>
      <c r="AJ5056" s="3">
        <v>0.42857142857142855</v>
      </c>
      <c r="AK5056" s="3">
        <v>0</v>
      </c>
      <c r="AL5056" s="3">
        <v>0</v>
      </c>
      <c r="AM5056" s="3">
        <v>0</v>
      </c>
      <c r="AN5056" s="2">
        <f t="shared" si="166"/>
        <v>6.8119891008174394E-2</v>
      </c>
      <c r="AO5056" s="2">
        <v>3.0136986301369864E-2</v>
      </c>
      <c r="AP5056">
        <f t="shared" si="167"/>
        <v>25</v>
      </c>
    </row>
    <row r="5057" spans="1:42" ht="16.5" hidden="1" customHeight="1" x14ac:dyDescent="0.25">
      <c r="A5057" s="5" t="s">
        <v>789</v>
      </c>
      <c r="B5057" s="1" t="s">
        <v>356</v>
      </c>
      <c r="D5057" t="s">
        <v>32</v>
      </c>
      <c r="E5057" t="s">
        <v>354</v>
      </c>
      <c r="F5057" t="s">
        <v>357</v>
      </c>
      <c r="G5057">
        <v>21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25</v>
      </c>
      <c r="N5057" s="2">
        <v>0</v>
      </c>
      <c r="O5057" s="2">
        <v>6.7385444743935305E-2</v>
      </c>
      <c r="P5057">
        <v>0</v>
      </c>
      <c r="Q5057" s="2">
        <v>0</v>
      </c>
      <c r="R5057">
        <v>371</v>
      </c>
      <c r="S5057">
        <v>346</v>
      </c>
      <c r="T5057">
        <v>335</v>
      </c>
      <c r="U5057">
        <v>0</v>
      </c>
      <c r="V5057">
        <v>4</v>
      </c>
      <c r="W5057">
        <v>4</v>
      </c>
      <c r="X5057">
        <v>3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356</v>
      </c>
      <c r="AE5057">
        <v>0</v>
      </c>
      <c r="AF5057">
        <v>4</v>
      </c>
      <c r="AG5057">
        <v>4</v>
      </c>
      <c r="AH5057">
        <v>3</v>
      </c>
      <c r="AI5057" s="3">
        <v>5.8988764044943819E-2</v>
      </c>
      <c r="AJ5057" s="3">
        <v>0</v>
      </c>
      <c r="AK5057" s="3">
        <v>0</v>
      </c>
      <c r="AL5057" s="3">
        <v>0</v>
      </c>
      <c r="AM5057" s="3">
        <v>0</v>
      </c>
      <c r="AN5057" s="2">
        <f t="shared" si="166"/>
        <v>6.7385444743935305E-2</v>
      </c>
      <c r="AO5057" s="2">
        <v>2.9972752043596729E-2</v>
      </c>
      <c r="AP5057">
        <f t="shared" si="167"/>
        <v>25</v>
      </c>
    </row>
    <row r="5058" spans="1:42" ht="16.5" hidden="1" customHeight="1" x14ac:dyDescent="0.25">
      <c r="A5058" s="5" t="s">
        <v>791</v>
      </c>
      <c r="B5058" s="1" t="s">
        <v>356</v>
      </c>
      <c r="D5058" t="s">
        <v>32</v>
      </c>
      <c r="E5058" t="s">
        <v>354</v>
      </c>
      <c r="F5058" t="s">
        <v>357</v>
      </c>
      <c r="G5058">
        <v>19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25</v>
      </c>
      <c r="N5058" s="2">
        <v>0</v>
      </c>
      <c r="O5058" s="2">
        <v>6.5104166666666671E-2</v>
      </c>
      <c r="P5058">
        <v>0</v>
      </c>
      <c r="Q5058" s="2">
        <v>0</v>
      </c>
      <c r="R5058">
        <v>384</v>
      </c>
      <c r="S5058">
        <v>359</v>
      </c>
      <c r="T5058">
        <v>349</v>
      </c>
      <c r="U5058">
        <v>0</v>
      </c>
      <c r="V5058">
        <v>5</v>
      </c>
      <c r="W5058">
        <v>2</v>
      </c>
      <c r="X5058">
        <v>3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368</v>
      </c>
      <c r="AE5058">
        <v>0</v>
      </c>
      <c r="AF5058">
        <v>5</v>
      </c>
      <c r="AG5058">
        <v>2</v>
      </c>
      <c r="AH5058">
        <v>3</v>
      </c>
      <c r="AI5058" s="3">
        <v>5.1630434782608696E-2</v>
      </c>
      <c r="AJ5058" s="3">
        <v>0</v>
      </c>
      <c r="AK5058" s="3">
        <v>0</v>
      </c>
      <c r="AL5058" s="3">
        <v>0</v>
      </c>
      <c r="AM5058" s="3">
        <v>0</v>
      </c>
      <c r="AN5058" s="2">
        <f t="shared" si="166"/>
        <v>6.5104166666666671E-2</v>
      </c>
      <c r="AO5058" s="2">
        <v>2.6455026455026454E-2</v>
      </c>
      <c r="AP5058">
        <f t="shared" si="167"/>
        <v>25</v>
      </c>
    </row>
    <row r="5059" spans="1:42" ht="16.5" hidden="1" customHeight="1" x14ac:dyDescent="0.25">
      <c r="A5059" s="5" t="s">
        <v>791</v>
      </c>
      <c r="B5059" s="1" t="s">
        <v>445</v>
      </c>
      <c r="D5059" t="s">
        <v>32</v>
      </c>
      <c r="E5059" t="s">
        <v>443</v>
      </c>
      <c r="F5059" t="s">
        <v>446</v>
      </c>
      <c r="G5059">
        <v>21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25</v>
      </c>
      <c r="N5059" s="2">
        <v>0</v>
      </c>
      <c r="O5059" s="2">
        <v>6.2972292191435769E-2</v>
      </c>
      <c r="P5059">
        <v>37</v>
      </c>
      <c r="Q5059" s="2">
        <v>9.0464547677261614E-2</v>
      </c>
      <c r="R5059">
        <v>397</v>
      </c>
      <c r="S5059">
        <v>409</v>
      </c>
      <c r="T5059">
        <v>405</v>
      </c>
      <c r="U5059">
        <v>0</v>
      </c>
      <c r="V5059">
        <v>1</v>
      </c>
      <c r="W5059">
        <v>0</v>
      </c>
      <c r="X5059">
        <v>3</v>
      </c>
      <c r="Y5059">
        <v>32</v>
      </c>
      <c r="Z5059">
        <v>0</v>
      </c>
      <c r="AA5059">
        <v>0</v>
      </c>
      <c r="AB5059">
        <v>0</v>
      </c>
      <c r="AC5059">
        <v>0</v>
      </c>
      <c r="AD5059">
        <v>394</v>
      </c>
      <c r="AE5059">
        <v>0</v>
      </c>
      <c r="AF5059">
        <v>1</v>
      </c>
      <c r="AG5059">
        <v>0</v>
      </c>
      <c r="AH5059">
        <v>3</v>
      </c>
      <c r="AI5059" s="3">
        <v>5.3299492385786802E-2</v>
      </c>
      <c r="AJ5059" s="3">
        <v>0</v>
      </c>
      <c r="AK5059" s="3">
        <v>0</v>
      </c>
      <c r="AL5059" s="3">
        <v>0</v>
      </c>
      <c r="AM5059" s="3">
        <v>0</v>
      </c>
      <c r="AN5059" s="2">
        <f t="shared" si="166"/>
        <v>6.2972292191435769E-2</v>
      </c>
      <c r="AO5059" s="2">
        <v>1.0050251256281407E-2</v>
      </c>
      <c r="AP5059">
        <f t="shared" si="167"/>
        <v>25</v>
      </c>
    </row>
    <row r="5060" spans="1:42" ht="16.5" hidden="1" customHeight="1" x14ac:dyDescent="0.25">
      <c r="A5060" s="4" t="s">
        <v>799</v>
      </c>
      <c r="B5060" s="1" t="s">
        <v>422</v>
      </c>
      <c r="D5060" t="s">
        <v>32</v>
      </c>
      <c r="E5060" t="s">
        <v>416</v>
      </c>
      <c r="F5060" t="s">
        <v>423</v>
      </c>
      <c r="G5060">
        <v>18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25</v>
      </c>
      <c r="N5060" s="2">
        <v>0</v>
      </c>
      <c r="O5060" s="2">
        <v>5.9808612440191387E-2</v>
      </c>
      <c r="P5060">
        <v>49</v>
      </c>
      <c r="Q5060" s="2">
        <v>0.11085972850678733</v>
      </c>
      <c r="R5060">
        <v>418</v>
      </c>
      <c r="S5060">
        <v>442</v>
      </c>
      <c r="T5060">
        <v>417</v>
      </c>
      <c r="U5060">
        <v>6</v>
      </c>
      <c r="V5060">
        <v>4</v>
      </c>
      <c r="W5060">
        <v>3</v>
      </c>
      <c r="X5060">
        <v>12</v>
      </c>
      <c r="Y5060">
        <v>46</v>
      </c>
      <c r="Z5060">
        <v>0</v>
      </c>
      <c r="AA5060">
        <v>0</v>
      </c>
      <c r="AB5060">
        <v>0</v>
      </c>
      <c r="AC5060">
        <v>0</v>
      </c>
      <c r="AD5060">
        <v>389</v>
      </c>
      <c r="AE5060">
        <v>6</v>
      </c>
      <c r="AF5060">
        <v>4</v>
      </c>
      <c r="AG5060">
        <v>3</v>
      </c>
      <c r="AH5060">
        <v>12</v>
      </c>
      <c r="AI5060" s="3">
        <v>4.6272493573264781E-2</v>
      </c>
      <c r="AJ5060" s="3">
        <v>0</v>
      </c>
      <c r="AK5060" s="3">
        <v>0</v>
      </c>
      <c r="AL5060" s="3">
        <v>0</v>
      </c>
      <c r="AM5060" s="3">
        <v>0</v>
      </c>
      <c r="AN5060" s="2">
        <f t="shared" si="166"/>
        <v>5.9808612440191387E-2</v>
      </c>
      <c r="AO5060" s="2">
        <v>6.0386473429951688E-2</v>
      </c>
      <c r="AP5060">
        <f t="shared" si="167"/>
        <v>25</v>
      </c>
    </row>
    <row r="5061" spans="1:42" ht="16.5" hidden="1" customHeight="1" x14ac:dyDescent="0.25">
      <c r="A5061" s="5" t="s">
        <v>793</v>
      </c>
      <c r="B5061" s="1" t="s">
        <v>422</v>
      </c>
      <c r="D5061" t="s">
        <v>32</v>
      </c>
      <c r="E5061" t="s">
        <v>416</v>
      </c>
      <c r="F5061" t="s">
        <v>423</v>
      </c>
      <c r="G5061">
        <v>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25</v>
      </c>
      <c r="N5061" s="2">
        <v>0</v>
      </c>
      <c r="O5061" s="2">
        <v>5.518763796909492E-2</v>
      </c>
      <c r="P5061">
        <v>57</v>
      </c>
      <c r="Q5061" s="2">
        <v>0.11752577319587629</v>
      </c>
      <c r="R5061">
        <v>453</v>
      </c>
      <c r="S5061">
        <v>485</v>
      </c>
      <c r="T5061">
        <v>443</v>
      </c>
      <c r="U5061">
        <v>19</v>
      </c>
      <c r="V5061">
        <v>7</v>
      </c>
      <c r="W5061">
        <v>6</v>
      </c>
      <c r="X5061">
        <v>10</v>
      </c>
      <c r="Y5061">
        <v>50</v>
      </c>
      <c r="Z5061">
        <v>4</v>
      </c>
      <c r="AA5061">
        <v>0</v>
      </c>
      <c r="AB5061">
        <v>0</v>
      </c>
      <c r="AC5061">
        <v>0</v>
      </c>
      <c r="AD5061">
        <v>413</v>
      </c>
      <c r="AE5061">
        <v>15</v>
      </c>
      <c r="AF5061">
        <v>7</v>
      </c>
      <c r="AG5061">
        <v>6</v>
      </c>
      <c r="AH5061">
        <v>10</v>
      </c>
      <c r="AI5061" s="3">
        <v>4.8426150121065374E-2</v>
      </c>
      <c r="AJ5061" s="3">
        <v>0</v>
      </c>
      <c r="AK5061" s="3">
        <v>0</v>
      </c>
      <c r="AL5061" s="3">
        <v>0</v>
      </c>
      <c r="AM5061" s="3">
        <v>0</v>
      </c>
      <c r="AN5061" s="2">
        <f t="shared" si="166"/>
        <v>5.518763796909492E-2</v>
      </c>
      <c r="AO5061" s="2">
        <v>8.4257206208425722E-2</v>
      </c>
      <c r="AP5061">
        <f t="shared" si="167"/>
        <v>25</v>
      </c>
    </row>
    <row r="5062" spans="1:42" ht="16.5" hidden="1" customHeight="1" x14ac:dyDescent="0.25">
      <c r="A5062" s="4" t="s">
        <v>796</v>
      </c>
      <c r="B5062" s="1" t="s">
        <v>528</v>
      </c>
      <c r="D5062" t="s">
        <v>32</v>
      </c>
      <c r="E5062" t="s">
        <v>529</v>
      </c>
      <c r="F5062" t="s">
        <v>530</v>
      </c>
      <c r="G5062">
        <v>18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25</v>
      </c>
      <c r="N5062" s="2">
        <v>0</v>
      </c>
      <c r="O5062" s="2">
        <v>5.5066079295154183E-2</v>
      </c>
      <c r="P5062">
        <v>146</v>
      </c>
      <c r="Q5062" s="2">
        <v>0.25391304347826088</v>
      </c>
      <c r="R5062">
        <v>454</v>
      </c>
      <c r="S5062">
        <v>575</v>
      </c>
      <c r="T5062">
        <v>522</v>
      </c>
      <c r="U5062">
        <v>0</v>
      </c>
      <c r="V5062">
        <v>2</v>
      </c>
      <c r="W5062">
        <v>1</v>
      </c>
      <c r="X5062">
        <v>50</v>
      </c>
      <c r="Y5062">
        <v>132</v>
      </c>
      <c r="Z5062">
        <v>0</v>
      </c>
      <c r="AA5062">
        <v>0</v>
      </c>
      <c r="AB5062">
        <v>0</v>
      </c>
      <c r="AC5062">
        <v>9</v>
      </c>
      <c r="AD5062">
        <v>408</v>
      </c>
      <c r="AE5062">
        <v>0</v>
      </c>
      <c r="AF5062">
        <v>2</v>
      </c>
      <c r="AG5062">
        <v>1</v>
      </c>
      <c r="AH5062">
        <v>41</v>
      </c>
      <c r="AI5062" s="3">
        <v>4.4117647058823532E-2</v>
      </c>
      <c r="AJ5062" s="3">
        <v>0</v>
      </c>
      <c r="AK5062" s="3">
        <v>0</v>
      </c>
      <c r="AL5062" s="3">
        <v>0</v>
      </c>
      <c r="AM5062" s="3">
        <v>0</v>
      </c>
      <c r="AN5062" s="2">
        <f t="shared" si="166"/>
        <v>5.5066079295154183E-2</v>
      </c>
      <c r="AO5062" s="2">
        <v>9.7345132743362831E-2</v>
      </c>
      <c r="AP5062">
        <f t="shared" si="167"/>
        <v>25</v>
      </c>
    </row>
    <row r="5063" spans="1:42" ht="16.5" hidden="1" customHeight="1" x14ac:dyDescent="0.25">
      <c r="A5063" s="5" t="s">
        <v>802</v>
      </c>
      <c r="B5063" t="s">
        <v>710</v>
      </c>
      <c r="D5063" t="s">
        <v>32</v>
      </c>
      <c r="E5063" t="s">
        <v>443</v>
      </c>
      <c r="F5063" t="s">
        <v>711</v>
      </c>
      <c r="G5063">
        <v>18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25</v>
      </c>
      <c r="N5063" s="2">
        <v>0</v>
      </c>
      <c r="O5063" s="2">
        <v>5.3304904051172705E-2</v>
      </c>
      <c r="P5063">
        <v>10</v>
      </c>
      <c r="Q5063" s="2">
        <v>2.2026431718061675E-2</v>
      </c>
      <c r="R5063">
        <v>469</v>
      </c>
      <c r="S5063">
        <v>454</v>
      </c>
      <c r="T5063">
        <v>435</v>
      </c>
      <c r="U5063">
        <v>2</v>
      </c>
      <c r="V5063">
        <v>0</v>
      </c>
      <c r="W5063">
        <v>0</v>
      </c>
      <c r="X5063">
        <v>17</v>
      </c>
      <c r="Y5063">
        <v>9</v>
      </c>
      <c r="Z5063">
        <v>0</v>
      </c>
      <c r="AA5063">
        <v>0</v>
      </c>
      <c r="AB5063">
        <v>0</v>
      </c>
      <c r="AC5063">
        <v>0</v>
      </c>
      <c r="AD5063">
        <v>444</v>
      </c>
      <c r="AE5063">
        <v>2</v>
      </c>
      <c r="AF5063">
        <v>0</v>
      </c>
      <c r="AG5063">
        <v>0</v>
      </c>
      <c r="AH5063">
        <v>17</v>
      </c>
      <c r="AI5063" s="3">
        <v>4.0540540540540543E-2</v>
      </c>
      <c r="AJ5063" s="3">
        <v>0</v>
      </c>
      <c r="AK5063" s="3">
        <v>0</v>
      </c>
      <c r="AL5063" s="3">
        <v>0</v>
      </c>
      <c r="AM5063" s="3">
        <v>0</v>
      </c>
      <c r="AN5063" s="2">
        <f t="shared" si="166"/>
        <v>5.3304904051172705E-2</v>
      </c>
      <c r="AO5063" s="2">
        <v>4.1036717062634988E-2</v>
      </c>
      <c r="AP5063">
        <f t="shared" si="167"/>
        <v>25</v>
      </c>
    </row>
    <row r="5064" spans="1:42" ht="16.5" hidden="1" customHeight="1" x14ac:dyDescent="0.25">
      <c r="A5064" s="5" t="s">
        <v>787</v>
      </c>
      <c r="B5064" t="s">
        <v>730</v>
      </c>
      <c r="D5064" t="s">
        <v>32</v>
      </c>
      <c r="E5064" t="s">
        <v>192</v>
      </c>
      <c r="F5064" t="s">
        <v>731</v>
      </c>
      <c r="G5064">
        <v>23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25</v>
      </c>
      <c r="N5064" s="2">
        <v>0</v>
      </c>
      <c r="O5064" s="2">
        <v>5.2966101694915252E-2</v>
      </c>
      <c r="P5064">
        <v>55</v>
      </c>
      <c r="Q5064" s="2">
        <v>0.10956175298804781</v>
      </c>
      <c r="R5064">
        <v>472</v>
      </c>
      <c r="S5064">
        <v>502</v>
      </c>
      <c r="T5064">
        <v>463</v>
      </c>
      <c r="U5064">
        <v>6</v>
      </c>
      <c r="V5064">
        <v>2</v>
      </c>
      <c r="W5064">
        <v>12</v>
      </c>
      <c r="X5064">
        <v>19</v>
      </c>
      <c r="Y5064">
        <v>50</v>
      </c>
      <c r="Z5064">
        <v>0</v>
      </c>
      <c r="AA5064">
        <v>0</v>
      </c>
      <c r="AB5064">
        <v>0</v>
      </c>
      <c r="AC5064">
        <v>5</v>
      </c>
      <c r="AD5064">
        <v>436</v>
      </c>
      <c r="AE5064">
        <v>6</v>
      </c>
      <c r="AF5064">
        <v>2</v>
      </c>
      <c r="AG5064">
        <v>12</v>
      </c>
      <c r="AH5064">
        <v>14</v>
      </c>
      <c r="AI5064" s="3">
        <v>5.2752293577981654E-2</v>
      </c>
      <c r="AJ5064" s="3">
        <v>0</v>
      </c>
      <c r="AK5064" s="3">
        <v>0</v>
      </c>
      <c r="AL5064" s="3">
        <v>0</v>
      </c>
      <c r="AM5064" s="3">
        <v>0</v>
      </c>
      <c r="AN5064" s="2">
        <f t="shared" si="166"/>
        <v>5.2966101694915252E-2</v>
      </c>
      <c r="AO5064" s="2">
        <v>7.2340425531914887E-2</v>
      </c>
      <c r="AP5064">
        <f t="shared" si="167"/>
        <v>25</v>
      </c>
    </row>
    <row r="5065" spans="1:42" ht="16.5" hidden="1" customHeight="1" x14ac:dyDescent="0.25">
      <c r="A5065" s="5" t="s">
        <v>788</v>
      </c>
      <c r="B5065" t="s">
        <v>698</v>
      </c>
      <c r="D5065" t="s">
        <v>32</v>
      </c>
      <c r="E5065" t="s">
        <v>456</v>
      </c>
      <c r="F5065" t="s">
        <v>699</v>
      </c>
      <c r="G5065">
        <v>23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25</v>
      </c>
      <c r="N5065" s="2">
        <v>0</v>
      </c>
      <c r="O5065" s="2">
        <v>5.0916496945010187E-2</v>
      </c>
      <c r="P5065">
        <v>2</v>
      </c>
      <c r="Q5065" s="2">
        <v>4.2735042735042739E-3</v>
      </c>
      <c r="R5065">
        <v>491</v>
      </c>
      <c r="S5065">
        <v>468</v>
      </c>
      <c r="T5065">
        <v>462</v>
      </c>
      <c r="U5065">
        <v>1</v>
      </c>
      <c r="V5065">
        <v>3</v>
      </c>
      <c r="W5065">
        <v>2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485</v>
      </c>
      <c r="AE5065">
        <v>1</v>
      </c>
      <c r="AF5065">
        <v>3</v>
      </c>
      <c r="AG5065">
        <v>2</v>
      </c>
      <c r="AH5065">
        <v>0</v>
      </c>
      <c r="AI5065" s="3">
        <v>4.7422680412371132E-2</v>
      </c>
      <c r="AJ5065" s="3">
        <v>0</v>
      </c>
      <c r="AK5065" s="3">
        <v>0</v>
      </c>
      <c r="AL5065" s="3">
        <v>0</v>
      </c>
      <c r="AM5065" s="3">
        <v>0</v>
      </c>
      <c r="AN5065" s="2">
        <f t="shared" si="166"/>
        <v>5.0916496945010187E-2</v>
      </c>
      <c r="AO5065" s="2">
        <v>1.2219959266802444E-2</v>
      </c>
      <c r="AP5065">
        <f t="shared" si="167"/>
        <v>25</v>
      </c>
    </row>
    <row r="5066" spans="1:42" ht="16.5" hidden="1" customHeight="1" x14ac:dyDescent="0.25">
      <c r="A5066" s="5" t="s">
        <v>787</v>
      </c>
      <c r="B5066" t="s">
        <v>747</v>
      </c>
      <c r="D5066" t="s">
        <v>32</v>
      </c>
      <c r="E5066" t="s">
        <v>144</v>
      </c>
      <c r="F5066" t="s">
        <v>748</v>
      </c>
      <c r="G5066">
        <v>20</v>
      </c>
      <c r="H5066">
        <v>0</v>
      </c>
      <c r="I5066">
        <v>0</v>
      </c>
      <c r="J5066">
        <v>3</v>
      </c>
      <c r="K5066">
        <v>0</v>
      </c>
      <c r="L5066">
        <v>0</v>
      </c>
      <c r="M5066">
        <v>25</v>
      </c>
      <c r="N5066" s="2">
        <v>0</v>
      </c>
      <c r="O5066" s="2">
        <v>5.0200803212851405E-2</v>
      </c>
      <c r="P5066">
        <v>34</v>
      </c>
      <c r="Q5066" s="2">
        <v>6.7061143984220903E-2</v>
      </c>
      <c r="R5066">
        <v>498</v>
      </c>
      <c r="S5066">
        <v>507</v>
      </c>
      <c r="T5066">
        <v>436</v>
      </c>
      <c r="U5066">
        <v>0</v>
      </c>
      <c r="V5066">
        <v>3</v>
      </c>
      <c r="W5066">
        <v>62</v>
      </c>
      <c r="X5066">
        <v>6</v>
      </c>
      <c r="Y5066">
        <v>29</v>
      </c>
      <c r="Z5066">
        <v>0</v>
      </c>
      <c r="AA5066">
        <v>0</v>
      </c>
      <c r="AB5066">
        <v>0</v>
      </c>
      <c r="AC5066">
        <v>3</v>
      </c>
      <c r="AD5066">
        <v>427</v>
      </c>
      <c r="AE5066">
        <v>0</v>
      </c>
      <c r="AF5066">
        <v>3</v>
      </c>
      <c r="AG5066">
        <v>65</v>
      </c>
      <c r="AH5066">
        <v>3</v>
      </c>
      <c r="AI5066" s="3">
        <v>4.6838407494145202E-2</v>
      </c>
      <c r="AJ5066" s="3">
        <v>0</v>
      </c>
      <c r="AK5066" s="3">
        <v>0</v>
      </c>
      <c r="AL5066" s="3">
        <v>4.6153846153846156E-2</v>
      </c>
      <c r="AM5066" s="3">
        <v>0</v>
      </c>
      <c r="AN5066" s="2">
        <f t="shared" si="166"/>
        <v>5.0200803212851405E-2</v>
      </c>
      <c r="AO5066" s="2">
        <v>0.14257028112449799</v>
      </c>
      <c r="AP5066">
        <f t="shared" si="167"/>
        <v>25</v>
      </c>
    </row>
    <row r="5067" spans="1:42" ht="16.5" hidden="1" customHeight="1" x14ac:dyDescent="0.25">
      <c r="A5067" s="5" t="s">
        <v>795</v>
      </c>
      <c r="B5067" t="s">
        <v>720</v>
      </c>
      <c r="D5067" t="s">
        <v>32</v>
      </c>
      <c r="E5067" t="s">
        <v>667</v>
      </c>
      <c r="F5067" t="s">
        <v>721</v>
      </c>
      <c r="G5067">
        <v>21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25</v>
      </c>
      <c r="N5067" s="2">
        <v>0</v>
      </c>
      <c r="O5067" s="2">
        <v>4.9407114624505928E-2</v>
      </c>
      <c r="P5067">
        <v>59</v>
      </c>
      <c r="Q5067" s="2">
        <v>0.10925925925925926</v>
      </c>
      <c r="R5067">
        <v>506</v>
      </c>
      <c r="S5067">
        <v>540</v>
      </c>
      <c r="T5067">
        <v>468</v>
      </c>
      <c r="U5067">
        <v>10</v>
      </c>
      <c r="V5067">
        <v>5</v>
      </c>
      <c r="W5067">
        <v>8</v>
      </c>
      <c r="X5067">
        <v>49</v>
      </c>
      <c r="Y5067">
        <v>46</v>
      </c>
      <c r="Z5067">
        <v>0</v>
      </c>
      <c r="AA5067">
        <v>0</v>
      </c>
      <c r="AB5067">
        <v>0</v>
      </c>
      <c r="AC5067">
        <v>6</v>
      </c>
      <c r="AD5067">
        <v>443</v>
      </c>
      <c r="AE5067">
        <v>10</v>
      </c>
      <c r="AF5067">
        <v>5</v>
      </c>
      <c r="AG5067">
        <v>8</v>
      </c>
      <c r="AH5067">
        <v>43</v>
      </c>
      <c r="AI5067" s="3">
        <v>4.740406320541761E-2</v>
      </c>
      <c r="AJ5067" s="3">
        <v>0</v>
      </c>
      <c r="AK5067" s="3">
        <v>0</v>
      </c>
      <c r="AL5067" s="3">
        <v>0</v>
      </c>
      <c r="AM5067" s="3">
        <v>0</v>
      </c>
      <c r="AN5067" s="2">
        <f t="shared" si="166"/>
        <v>4.9407114624505928E-2</v>
      </c>
      <c r="AO5067" s="2">
        <v>0.12966601178781925</v>
      </c>
      <c r="AP5067">
        <f t="shared" si="167"/>
        <v>25</v>
      </c>
    </row>
    <row r="5068" spans="1:42" ht="16.5" hidden="1" customHeight="1" x14ac:dyDescent="0.25">
      <c r="A5068" s="4" t="s">
        <v>800</v>
      </c>
      <c r="B5068" s="1" t="s">
        <v>602</v>
      </c>
      <c r="D5068" t="s">
        <v>32</v>
      </c>
      <c r="E5068" t="s">
        <v>603</v>
      </c>
      <c r="F5068" t="s">
        <v>604</v>
      </c>
      <c r="G5068">
        <v>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25</v>
      </c>
      <c r="N5068" s="2">
        <v>0</v>
      </c>
      <c r="O5068" s="2">
        <v>4.8262548262548263E-2</v>
      </c>
      <c r="P5068">
        <v>28</v>
      </c>
      <c r="Q5068" s="2">
        <v>5.3742802303262956E-2</v>
      </c>
      <c r="R5068">
        <v>518</v>
      </c>
      <c r="S5068">
        <v>521</v>
      </c>
      <c r="T5068">
        <v>504</v>
      </c>
      <c r="U5068">
        <v>0</v>
      </c>
      <c r="V5068">
        <v>4</v>
      </c>
      <c r="W5068">
        <v>3</v>
      </c>
      <c r="X5068">
        <v>10</v>
      </c>
      <c r="Y5068">
        <v>25</v>
      </c>
      <c r="Z5068">
        <v>0</v>
      </c>
      <c r="AA5068">
        <v>0</v>
      </c>
      <c r="AB5068">
        <v>0</v>
      </c>
      <c r="AC5068">
        <v>0</v>
      </c>
      <c r="AD5068">
        <v>499</v>
      </c>
      <c r="AE5068">
        <v>0</v>
      </c>
      <c r="AF5068">
        <v>4</v>
      </c>
      <c r="AG5068">
        <v>3</v>
      </c>
      <c r="AH5068">
        <v>10</v>
      </c>
      <c r="AI5068" s="3">
        <v>4.0080160320641281E-2</v>
      </c>
      <c r="AJ5068" s="3">
        <v>0</v>
      </c>
      <c r="AK5068" s="3">
        <v>0</v>
      </c>
      <c r="AL5068" s="3">
        <v>0</v>
      </c>
      <c r="AM5068" s="3">
        <v>0</v>
      </c>
      <c r="AN5068" s="2">
        <f t="shared" si="166"/>
        <v>4.8262548262548263E-2</v>
      </c>
      <c r="AO5068" s="2">
        <v>3.294573643410853E-2</v>
      </c>
      <c r="AP5068">
        <f t="shared" si="167"/>
        <v>25</v>
      </c>
    </row>
    <row r="5069" spans="1:42" ht="16.5" hidden="1" customHeight="1" x14ac:dyDescent="0.25">
      <c r="A5069" s="5" t="s">
        <v>790</v>
      </c>
      <c r="B5069" t="s">
        <v>720</v>
      </c>
      <c r="D5069" t="s">
        <v>32</v>
      </c>
      <c r="E5069" t="s">
        <v>667</v>
      </c>
      <c r="F5069" t="s">
        <v>721</v>
      </c>
      <c r="G5069">
        <v>21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25</v>
      </c>
      <c r="N5069" s="2">
        <v>0</v>
      </c>
      <c r="O5069" s="2">
        <v>4.7984644913627639E-2</v>
      </c>
      <c r="P5069">
        <v>47</v>
      </c>
      <c r="Q5069" s="2">
        <v>8.6556169429097607E-2</v>
      </c>
      <c r="R5069">
        <v>521</v>
      </c>
      <c r="S5069">
        <v>543</v>
      </c>
      <c r="T5069">
        <v>464</v>
      </c>
      <c r="U5069">
        <v>14</v>
      </c>
      <c r="V5069">
        <v>7</v>
      </c>
      <c r="W5069">
        <v>11</v>
      </c>
      <c r="X5069">
        <v>47</v>
      </c>
      <c r="Y5069">
        <v>37</v>
      </c>
      <c r="Z5069">
        <v>0</v>
      </c>
      <c r="AA5069">
        <v>3</v>
      </c>
      <c r="AB5069">
        <v>3</v>
      </c>
      <c r="AC5069">
        <v>0</v>
      </c>
      <c r="AD5069">
        <v>448</v>
      </c>
      <c r="AE5069">
        <v>14</v>
      </c>
      <c r="AF5069">
        <v>4</v>
      </c>
      <c r="AG5069">
        <v>8</v>
      </c>
      <c r="AH5069">
        <v>47</v>
      </c>
      <c r="AI5069" s="3">
        <v>4.6875E-2</v>
      </c>
      <c r="AJ5069" s="3">
        <v>0</v>
      </c>
      <c r="AK5069" s="3">
        <v>0</v>
      </c>
      <c r="AL5069" s="3">
        <v>0</v>
      </c>
      <c r="AM5069" s="3">
        <v>0</v>
      </c>
      <c r="AN5069" s="2">
        <f t="shared" si="166"/>
        <v>4.7984644913627639E-2</v>
      </c>
      <c r="AO5069" s="2">
        <v>0.14011516314779271</v>
      </c>
      <c r="AP5069">
        <f t="shared" si="167"/>
        <v>25</v>
      </c>
    </row>
    <row r="5070" spans="1:42" ht="16.5" hidden="1" customHeight="1" x14ac:dyDescent="0.25">
      <c r="A5070" s="4" t="s">
        <v>797</v>
      </c>
      <c r="B5070" s="1" t="s">
        <v>90</v>
      </c>
      <c r="D5070" t="s">
        <v>32</v>
      </c>
      <c r="E5070" t="s">
        <v>86</v>
      </c>
      <c r="F5070" t="s">
        <v>91</v>
      </c>
      <c r="G5070">
        <v>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25</v>
      </c>
      <c r="N5070" s="2">
        <v>0</v>
      </c>
      <c r="O5070" s="2">
        <v>4.7892720306513412E-2</v>
      </c>
      <c r="P5070">
        <v>123</v>
      </c>
      <c r="Q5070" s="2">
        <v>0.19838709677419356</v>
      </c>
      <c r="R5070">
        <v>522</v>
      </c>
      <c r="S5070">
        <v>620</v>
      </c>
      <c r="T5070">
        <v>568</v>
      </c>
      <c r="U5070">
        <v>1</v>
      </c>
      <c r="V5070">
        <v>2</v>
      </c>
      <c r="W5070">
        <v>5</v>
      </c>
      <c r="X5070">
        <v>44</v>
      </c>
      <c r="Y5070">
        <v>113</v>
      </c>
      <c r="Z5070">
        <v>0</v>
      </c>
      <c r="AA5070">
        <v>0</v>
      </c>
      <c r="AB5070">
        <v>0</v>
      </c>
      <c r="AC5070">
        <v>6</v>
      </c>
      <c r="AD5070">
        <v>475</v>
      </c>
      <c r="AE5070">
        <v>1</v>
      </c>
      <c r="AF5070">
        <v>2</v>
      </c>
      <c r="AG5070">
        <v>5</v>
      </c>
      <c r="AH5070">
        <v>38</v>
      </c>
      <c r="AI5070" s="3">
        <v>4.2105263157894736E-2</v>
      </c>
      <c r="AJ5070" s="3">
        <v>0</v>
      </c>
      <c r="AK5070" s="3">
        <v>0</v>
      </c>
      <c r="AL5070" s="3">
        <v>0</v>
      </c>
      <c r="AM5070" s="3">
        <v>0</v>
      </c>
      <c r="AN5070" s="2">
        <f t="shared" si="166"/>
        <v>4.7892720306513412E-2</v>
      </c>
      <c r="AO5070" s="2">
        <v>8.829174664107485E-2</v>
      </c>
      <c r="AP5070">
        <f t="shared" si="167"/>
        <v>25</v>
      </c>
    </row>
    <row r="5071" spans="1:42" ht="16.5" hidden="1" customHeight="1" x14ac:dyDescent="0.25">
      <c r="A5071" s="5" t="s">
        <v>790</v>
      </c>
      <c r="B5071" s="1" t="s">
        <v>123</v>
      </c>
      <c r="D5071" t="s">
        <v>32</v>
      </c>
      <c r="E5071" t="s">
        <v>117</v>
      </c>
      <c r="F5071" t="s">
        <v>124</v>
      </c>
      <c r="G5071">
        <v>14</v>
      </c>
      <c r="H5071">
        <v>4</v>
      </c>
      <c r="I5071">
        <v>0</v>
      </c>
      <c r="J5071">
        <v>0</v>
      </c>
      <c r="K5071">
        <v>0</v>
      </c>
      <c r="L5071">
        <v>5</v>
      </c>
      <c r="M5071">
        <v>20</v>
      </c>
      <c r="N5071" s="2">
        <v>9.5419847328244278E-3</v>
      </c>
      <c r="O5071" s="2">
        <v>3.8167938931297711E-2</v>
      </c>
      <c r="P5071">
        <v>10</v>
      </c>
      <c r="Q5071" s="2">
        <v>1.9646365422396856E-2</v>
      </c>
      <c r="R5071">
        <v>524</v>
      </c>
      <c r="S5071">
        <v>509</v>
      </c>
      <c r="T5071">
        <v>405</v>
      </c>
      <c r="U5071">
        <v>97</v>
      </c>
      <c r="V5071">
        <v>4</v>
      </c>
      <c r="W5071">
        <v>0</v>
      </c>
      <c r="X5071">
        <v>3</v>
      </c>
      <c r="Y5071">
        <v>5</v>
      </c>
      <c r="Z5071">
        <v>0</v>
      </c>
      <c r="AA5071">
        <v>0</v>
      </c>
      <c r="AB5071">
        <v>0</v>
      </c>
      <c r="AC5071">
        <v>0</v>
      </c>
      <c r="AD5071">
        <v>414</v>
      </c>
      <c r="AE5071">
        <v>101</v>
      </c>
      <c r="AF5071">
        <v>4</v>
      </c>
      <c r="AG5071">
        <v>0</v>
      </c>
      <c r="AH5071">
        <v>3</v>
      </c>
      <c r="AI5071" s="3">
        <v>3.3816425120772944E-2</v>
      </c>
      <c r="AJ5071" s="3">
        <v>3.9603960396039604E-2</v>
      </c>
      <c r="AK5071" s="3">
        <v>0</v>
      </c>
      <c r="AL5071" s="3">
        <v>0</v>
      </c>
      <c r="AM5071" s="3">
        <v>0</v>
      </c>
      <c r="AN5071" s="2">
        <f t="shared" si="166"/>
        <v>4.7709923664122141E-2</v>
      </c>
      <c r="AO5071" s="2">
        <v>0.20689655172413793</v>
      </c>
      <c r="AP5071">
        <f t="shared" si="167"/>
        <v>25</v>
      </c>
    </row>
    <row r="5072" spans="1:42" ht="16.5" hidden="1" customHeight="1" x14ac:dyDescent="0.25">
      <c r="A5072" s="4">
        <v>2011</v>
      </c>
      <c r="B5072" s="1" t="s">
        <v>293</v>
      </c>
      <c r="D5072" t="s">
        <v>32</v>
      </c>
      <c r="E5072" t="s">
        <v>294</v>
      </c>
      <c r="F5072" t="s">
        <v>295</v>
      </c>
      <c r="G5072">
        <v>23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25</v>
      </c>
      <c r="N5072" s="2">
        <v>0</v>
      </c>
      <c r="O5072" s="2">
        <v>4.6554934823091247E-2</v>
      </c>
      <c r="P5072">
        <v>11</v>
      </c>
      <c r="Q5072" s="2">
        <v>2.1032504780114723E-2</v>
      </c>
      <c r="R5072">
        <v>537</v>
      </c>
      <c r="S5072">
        <v>523</v>
      </c>
      <c r="T5072">
        <v>479</v>
      </c>
      <c r="U5072">
        <v>16</v>
      </c>
      <c r="V5072">
        <v>14</v>
      </c>
      <c r="W5072">
        <v>8</v>
      </c>
      <c r="X5072">
        <v>6</v>
      </c>
      <c r="Y5072">
        <v>11</v>
      </c>
      <c r="Z5072">
        <v>0</v>
      </c>
      <c r="AA5072">
        <v>0</v>
      </c>
      <c r="AB5072">
        <v>0</v>
      </c>
      <c r="AC5072">
        <v>0</v>
      </c>
      <c r="AD5072">
        <v>491</v>
      </c>
      <c r="AE5072">
        <v>16</v>
      </c>
      <c r="AF5072">
        <v>14</v>
      </c>
      <c r="AG5072">
        <v>8</v>
      </c>
      <c r="AH5072">
        <v>6</v>
      </c>
      <c r="AI5072" s="3">
        <v>4.684317718940937E-2</v>
      </c>
      <c r="AJ5072" s="3">
        <v>0</v>
      </c>
      <c r="AK5072" s="3">
        <v>0</v>
      </c>
      <c r="AL5072" s="3">
        <v>0</v>
      </c>
      <c r="AM5072" s="3">
        <v>0</v>
      </c>
      <c r="AN5072" s="2">
        <f t="shared" si="166"/>
        <v>4.6554934823091247E-2</v>
      </c>
      <c r="AO5072" s="2">
        <v>8.2242990654205608E-2</v>
      </c>
      <c r="AP5072">
        <f t="shared" si="167"/>
        <v>25</v>
      </c>
    </row>
    <row r="5073" spans="1:42" ht="16.5" hidden="1" customHeight="1" x14ac:dyDescent="0.25">
      <c r="A5073" s="5" t="s">
        <v>789</v>
      </c>
      <c r="B5073" s="1" t="s">
        <v>123</v>
      </c>
      <c r="D5073" t="s">
        <v>32</v>
      </c>
      <c r="E5073" t="s">
        <v>117</v>
      </c>
      <c r="F5073" t="s">
        <v>124</v>
      </c>
      <c r="G5073">
        <v>14</v>
      </c>
      <c r="H5073">
        <v>0</v>
      </c>
      <c r="I5073">
        <v>0</v>
      </c>
      <c r="J5073">
        <v>0</v>
      </c>
      <c r="K5073">
        <v>0</v>
      </c>
      <c r="L5073">
        <v>3</v>
      </c>
      <c r="M5073">
        <v>22</v>
      </c>
      <c r="N5073" s="2">
        <v>5.4644808743169399E-3</v>
      </c>
      <c r="O5073" s="2">
        <v>4.0072859744990891E-2</v>
      </c>
      <c r="P5073">
        <v>8</v>
      </c>
      <c r="Q5073" s="2">
        <v>1.5037593984962405E-2</v>
      </c>
      <c r="R5073">
        <v>549</v>
      </c>
      <c r="S5073">
        <v>532</v>
      </c>
      <c r="T5073">
        <v>432</v>
      </c>
      <c r="U5073">
        <v>92</v>
      </c>
      <c r="V5073">
        <v>7</v>
      </c>
      <c r="W5073">
        <v>0</v>
      </c>
      <c r="X5073">
        <v>1</v>
      </c>
      <c r="Y5073">
        <v>3</v>
      </c>
      <c r="Z5073">
        <v>0</v>
      </c>
      <c r="AA5073">
        <v>0</v>
      </c>
      <c r="AB5073">
        <v>0</v>
      </c>
      <c r="AC5073">
        <v>0</v>
      </c>
      <c r="AD5073">
        <v>443</v>
      </c>
      <c r="AE5073">
        <v>92</v>
      </c>
      <c r="AF5073">
        <v>7</v>
      </c>
      <c r="AG5073">
        <v>0</v>
      </c>
      <c r="AH5073">
        <v>1</v>
      </c>
      <c r="AI5073" s="3">
        <v>3.160270880361174E-2</v>
      </c>
      <c r="AJ5073" s="3">
        <v>0</v>
      </c>
      <c r="AK5073" s="3">
        <v>0</v>
      </c>
      <c r="AL5073" s="3">
        <v>0</v>
      </c>
      <c r="AM5073" s="3">
        <v>0</v>
      </c>
      <c r="AN5073" s="2">
        <f t="shared" si="166"/>
        <v>4.553734061930783E-2</v>
      </c>
      <c r="AO5073" s="2">
        <v>0.18416206261510129</v>
      </c>
      <c r="AP5073">
        <f t="shared" si="167"/>
        <v>25</v>
      </c>
    </row>
    <row r="5074" spans="1:42" ht="16.5" hidden="1" customHeight="1" x14ac:dyDescent="0.25">
      <c r="A5074" s="5" t="s">
        <v>788</v>
      </c>
      <c r="B5074" s="1" t="s">
        <v>602</v>
      </c>
      <c r="D5074" t="s">
        <v>32</v>
      </c>
      <c r="E5074" t="s">
        <v>603</v>
      </c>
      <c r="F5074" t="s">
        <v>604</v>
      </c>
      <c r="G5074">
        <v>21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25</v>
      </c>
      <c r="N5074" s="2">
        <v>0</v>
      </c>
      <c r="O5074" s="2">
        <v>3.6927621861152143E-2</v>
      </c>
      <c r="P5074">
        <v>17</v>
      </c>
      <c r="Q5074" s="2">
        <v>2.5411061285500747E-2</v>
      </c>
      <c r="R5074">
        <v>677</v>
      </c>
      <c r="S5074">
        <v>669</v>
      </c>
      <c r="T5074">
        <v>653</v>
      </c>
      <c r="U5074">
        <v>1</v>
      </c>
      <c r="V5074">
        <v>3</v>
      </c>
      <c r="W5074">
        <v>1</v>
      </c>
      <c r="X5074">
        <v>11</v>
      </c>
      <c r="Y5074">
        <v>13</v>
      </c>
      <c r="Z5074">
        <v>0</v>
      </c>
      <c r="AA5074">
        <v>0</v>
      </c>
      <c r="AB5074">
        <v>0</v>
      </c>
      <c r="AC5074">
        <v>0</v>
      </c>
      <c r="AD5074">
        <v>661</v>
      </c>
      <c r="AE5074">
        <v>1</v>
      </c>
      <c r="AF5074">
        <v>3</v>
      </c>
      <c r="AG5074">
        <v>1</v>
      </c>
      <c r="AH5074">
        <v>11</v>
      </c>
      <c r="AI5074" s="3">
        <v>3.1770045385779121E-2</v>
      </c>
      <c r="AJ5074" s="3">
        <v>0</v>
      </c>
      <c r="AK5074" s="3">
        <v>0</v>
      </c>
      <c r="AL5074" s="3">
        <v>0</v>
      </c>
      <c r="AM5074" s="3">
        <v>0</v>
      </c>
      <c r="AN5074" s="2">
        <f t="shared" si="166"/>
        <v>3.6927621861152143E-2</v>
      </c>
      <c r="AO5074" s="2">
        <v>2.3633677991137372E-2</v>
      </c>
      <c r="AP5074">
        <f t="shared" si="167"/>
        <v>25</v>
      </c>
    </row>
    <row r="5075" spans="1:42" ht="16.5" hidden="1" customHeight="1" x14ac:dyDescent="0.25">
      <c r="A5075" s="4" t="s">
        <v>803</v>
      </c>
      <c r="B5075" s="1" t="s">
        <v>581</v>
      </c>
      <c r="D5075" t="s">
        <v>32</v>
      </c>
      <c r="E5075" t="s">
        <v>582</v>
      </c>
      <c r="F5075" t="s">
        <v>583</v>
      </c>
      <c r="G5075">
        <v>23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25</v>
      </c>
      <c r="N5075" s="2">
        <v>0</v>
      </c>
      <c r="O5075" s="2">
        <v>3.2133676092544985E-2</v>
      </c>
      <c r="P5075">
        <v>113</v>
      </c>
      <c r="Q5075" s="2">
        <v>0.13048498845265588</v>
      </c>
      <c r="R5075">
        <v>778</v>
      </c>
      <c r="S5075">
        <v>866</v>
      </c>
      <c r="T5075">
        <v>852</v>
      </c>
      <c r="U5075">
        <v>0</v>
      </c>
      <c r="V5075">
        <v>3</v>
      </c>
      <c r="W5075">
        <v>5</v>
      </c>
      <c r="X5075">
        <v>8</v>
      </c>
      <c r="Y5075">
        <v>113</v>
      </c>
      <c r="Z5075">
        <v>0</v>
      </c>
      <c r="AA5075">
        <v>0</v>
      </c>
      <c r="AB5075">
        <v>0</v>
      </c>
      <c r="AC5075">
        <v>0</v>
      </c>
      <c r="AD5075">
        <v>762</v>
      </c>
      <c r="AE5075">
        <v>0</v>
      </c>
      <c r="AF5075">
        <v>3</v>
      </c>
      <c r="AG5075">
        <v>5</v>
      </c>
      <c r="AH5075">
        <v>8</v>
      </c>
      <c r="AI5075" s="3">
        <v>3.0183727034120734E-2</v>
      </c>
      <c r="AJ5075" s="3">
        <v>0</v>
      </c>
      <c r="AK5075" s="3">
        <v>0</v>
      </c>
      <c r="AL5075" s="3">
        <v>0</v>
      </c>
      <c r="AM5075" s="3">
        <v>0</v>
      </c>
      <c r="AN5075" s="2">
        <f t="shared" si="166"/>
        <v>3.2133676092544985E-2</v>
      </c>
      <c r="AO5075" s="2">
        <v>2.056555269922879E-2</v>
      </c>
      <c r="AP5075">
        <f t="shared" si="167"/>
        <v>25</v>
      </c>
    </row>
    <row r="5076" spans="1:42" ht="16.5" hidden="1" customHeight="1" x14ac:dyDescent="0.25">
      <c r="A5076" s="5" t="s">
        <v>787</v>
      </c>
      <c r="B5076" s="1" t="s">
        <v>69</v>
      </c>
      <c r="D5076" t="s">
        <v>32</v>
      </c>
      <c r="E5076" t="s">
        <v>67</v>
      </c>
      <c r="F5076" t="s">
        <v>70</v>
      </c>
      <c r="G5076">
        <v>11</v>
      </c>
      <c r="H5076">
        <v>9</v>
      </c>
      <c r="I5076">
        <v>0</v>
      </c>
      <c r="J5076">
        <v>0</v>
      </c>
      <c r="K5076">
        <v>0</v>
      </c>
      <c r="L5076">
        <v>0</v>
      </c>
      <c r="M5076">
        <v>25</v>
      </c>
      <c r="N5076" s="2">
        <v>0</v>
      </c>
      <c r="O5076" s="2">
        <v>3.048780487804878E-2</v>
      </c>
      <c r="P5076">
        <v>62</v>
      </c>
      <c r="Q5076" s="2">
        <v>7.2345390898483075E-2</v>
      </c>
      <c r="R5076">
        <v>820</v>
      </c>
      <c r="S5076">
        <v>857</v>
      </c>
      <c r="T5076">
        <v>755</v>
      </c>
      <c r="U5076">
        <v>82</v>
      </c>
      <c r="V5076">
        <v>10</v>
      </c>
      <c r="W5076">
        <v>1</v>
      </c>
      <c r="X5076">
        <v>9</v>
      </c>
      <c r="Y5076">
        <v>47</v>
      </c>
      <c r="Z5076">
        <v>13</v>
      </c>
      <c r="AA5076">
        <v>0</v>
      </c>
      <c r="AB5076">
        <v>0</v>
      </c>
      <c r="AC5076">
        <v>0</v>
      </c>
      <c r="AD5076">
        <v>719</v>
      </c>
      <c r="AE5076">
        <v>78</v>
      </c>
      <c r="AF5076">
        <v>10</v>
      </c>
      <c r="AG5076">
        <v>1</v>
      </c>
      <c r="AH5076">
        <v>9</v>
      </c>
      <c r="AI5076" s="3">
        <v>1.5299026425591099E-2</v>
      </c>
      <c r="AJ5076" s="3">
        <v>0.11538461538461539</v>
      </c>
      <c r="AK5076" s="3">
        <v>0</v>
      </c>
      <c r="AL5076" s="3">
        <v>0</v>
      </c>
      <c r="AM5076" s="3">
        <v>0</v>
      </c>
      <c r="AN5076" s="2">
        <f t="shared" si="166"/>
        <v>3.048780487804878E-2</v>
      </c>
      <c r="AO5076" s="2">
        <v>0.11995104039167687</v>
      </c>
      <c r="AP5076">
        <f t="shared" si="167"/>
        <v>25</v>
      </c>
    </row>
    <row r="5077" spans="1:42" ht="16.5" hidden="1" customHeight="1" x14ac:dyDescent="0.25">
      <c r="A5077" s="5" t="s">
        <v>789</v>
      </c>
      <c r="B5077" s="1" t="s">
        <v>345</v>
      </c>
      <c r="D5077" t="s">
        <v>32</v>
      </c>
      <c r="E5077" t="s">
        <v>343</v>
      </c>
      <c r="F5077" t="s">
        <v>346</v>
      </c>
      <c r="G5077">
        <v>24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25</v>
      </c>
      <c r="N5077" s="2">
        <v>0</v>
      </c>
      <c r="O5077" s="2">
        <v>2.8636884306987399E-2</v>
      </c>
      <c r="P5077">
        <v>144</v>
      </c>
      <c r="Q5077" s="2">
        <v>0.14516129032258066</v>
      </c>
      <c r="R5077">
        <v>873</v>
      </c>
      <c r="S5077">
        <v>992</v>
      </c>
      <c r="T5077">
        <v>976</v>
      </c>
      <c r="U5077">
        <v>4</v>
      </c>
      <c r="V5077">
        <v>1</v>
      </c>
      <c r="W5077">
        <v>6</v>
      </c>
      <c r="X5077">
        <v>5</v>
      </c>
      <c r="Y5077">
        <v>142</v>
      </c>
      <c r="Z5077">
        <v>0</v>
      </c>
      <c r="AA5077">
        <v>0</v>
      </c>
      <c r="AB5077">
        <v>0</v>
      </c>
      <c r="AC5077">
        <v>0</v>
      </c>
      <c r="AD5077">
        <v>858</v>
      </c>
      <c r="AE5077">
        <v>4</v>
      </c>
      <c r="AF5077">
        <v>1</v>
      </c>
      <c r="AG5077">
        <v>6</v>
      </c>
      <c r="AH5077">
        <v>5</v>
      </c>
      <c r="AI5077" s="3">
        <v>2.7972027972027972E-2</v>
      </c>
      <c r="AJ5077" s="3">
        <v>0</v>
      </c>
      <c r="AK5077" s="3">
        <v>0</v>
      </c>
      <c r="AL5077" s="3">
        <v>0</v>
      </c>
      <c r="AM5077" s="3">
        <v>0</v>
      </c>
      <c r="AN5077" s="2">
        <f t="shared" si="166"/>
        <v>2.8636884306987399E-2</v>
      </c>
      <c r="AO5077" s="2">
        <v>1.8306636155606407E-2</v>
      </c>
      <c r="AP5077">
        <f t="shared" si="167"/>
        <v>25</v>
      </c>
    </row>
    <row r="5078" spans="1:42" ht="16.5" hidden="1" customHeight="1" x14ac:dyDescent="0.25">
      <c r="A5078" s="5" t="s">
        <v>789</v>
      </c>
      <c r="B5078" s="1" t="s">
        <v>230</v>
      </c>
      <c r="C5078" t="s">
        <v>36</v>
      </c>
      <c r="D5078" t="s">
        <v>43</v>
      </c>
      <c r="E5078" t="s">
        <v>38</v>
      </c>
      <c r="F5078" t="s">
        <v>231</v>
      </c>
      <c r="G5078">
        <v>8</v>
      </c>
      <c r="H5078">
        <v>0</v>
      </c>
      <c r="I5078">
        <v>0</v>
      </c>
      <c r="J5078">
        <v>5</v>
      </c>
      <c r="K5078">
        <v>0</v>
      </c>
      <c r="L5078">
        <v>0</v>
      </c>
      <c r="M5078">
        <v>25</v>
      </c>
      <c r="N5078" s="2">
        <v>0</v>
      </c>
      <c r="O5078" s="2">
        <v>2.3408239700374533E-2</v>
      </c>
      <c r="P5078">
        <v>602</v>
      </c>
      <c r="Q5078" s="2">
        <v>0.36595744680851061</v>
      </c>
      <c r="R5078">
        <v>1068</v>
      </c>
      <c r="S5078">
        <v>1645</v>
      </c>
      <c r="T5078">
        <v>1364</v>
      </c>
      <c r="U5078">
        <v>19</v>
      </c>
      <c r="V5078">
        <v>81</v>
      </c>
      <c r="W5078">
        <v>131</v>
      </c>
      <c r="X5078">
        <v>50</v>
      </c>
      <c r="Y5078">
        <v>498</v>
      </c>
      <c r="Z5078">
        <v>8</v>
      </c>
      <c r="AA5078">
        <v>34</v>
      </c>
      <c r="AB5078">
        <v>30</v>
      </c>
      <c r="AC5078">
        <v>15</v>
      </c>
      <c r="AD5078">
        <v>874</v>
      </c>
      <c r="AE5078">
        <v>11</v>
      </c>
      <c r="AF5078">
        <v>47</v>
      </c>
      <c r="AG5078">
        <v>106</v>
      </c>
      <c r="AH5078">
        <v>35</v>
      </c>
      <c r="AI5078" s="3">
        <v>9.1533180778032037E-3</v>
      </c>
      <c r="AJ5078" s="3">
        <v>0</v>
      </c>
      <c r="AK5078" s="3">
        <v>0</v>
      </c>
      <c r="AL5078" s="3">
        <v>4.716981132075472E-2</v>
      </c>
      <c r="AM5078" s="3">
        <v>0</v>
      </c>
      <c r="AN5078" s="2">
        <f t="shared" si="166"/>
        <v>2.3408239700374533E-2</v>
      </c>
      <c r="AO5078" s="2">
        <v>0.18546132339235788</v>
      </c>
      <c r="AP5078">
        <f t="shared" si="167"/>
        <v>25</v>
      </c>
    </row>
    <row r="5079" spans="1:42" ht="16.5" hidden="1" customHeight="1" x14ac:dyDescent="0.25">
      <c r="A5079" s="5" t="s">
        <v>791</v>
      </c>
      <c r="B5079" s="1" t="s">
        <v>140</v>
      </c>
      <c r="D5079" t="s">
        <v>32</v>
      </c>
      <c r="E5079" t="s">
        <v>141</v>
      </c>
      <c r="F5079" t="s">
        <v>142</v>
      </c>
      <c r="G5079">
        <v>20</v>
      </c>
      <c r="H5079">
        <v>3</v>
      </c>
      <c r="I5079">
        <v>0</v>
      </c>
      <c r="J5079">
        <v>0</v>
      </c>
      <c r="K5079">
        <v>0</v>
      </c>
      <c r="L5079">
        <v>3</v>
      </c>
      <c r="M5079">
        <v>22</v>
      </c>
      <c r="N5079" s="2">
        <v>2.7573529411764708E-3</v>
      </c>
      <c r="O5079" s="2">
        <v>2.0220588235294119E-2</v>
      </c>
      <c r="P5079">
        <v>16</v>
      </c>
      <c r="Q5079" s="2">
        <v>1.4828544949026877E-2</v>
      </c>
      <c r="R5079">
        <v>1088</v>
      </c>
      <c r="S5079">
        <v>1079</v>
      </c>
      <c r="T5079">
        <v>828</v>
      </c>
      <c r="U5079">
        <v>231</v>
      </c>
      <c r="V5079">
        <v>3</v>
      </c>
      <c r="W5079">
        <v>4</v>
      </c>
      <c r="X5079">
        <v>13</v>
      </c>
      <c r="Y5079">
        <v>13</v>
      </c>
      <c r="Z5079">
        <v>0</v>
      </c>
      <c r="AA5079">
        <v>0</v>
      </c>
      <c r="AB5079">
        <v>0</v>
      </c>
      <c r="AC5079">
        <v>0</v>
      </c>
      <c r="AD5079">
        <v>835</v>
      </c>
      <c r="AE5079">
        <v>234</v>
      </c>
      <c r="AF5079">
        <v>3</v>
      </c>
      <c r="AG5079">
        <v>4</v>
      </c>
      <c r="AH5079">
        <v>13</v>
      </c>
      <c r="AI5079" s="3">
        <v>2.3952095808383235E-2</v>
      </c>
      <c r="AJ5079" s="3">
        <v>1.282051282051282E-2</v>
      </c>
      <c r="AK5079" s="3">
        <v>0</v>
      </c>
      <c r="AL5079" s="3">
        <v>0</v>
      </c>
      <c r="AM5079" s="3">
        <v>0</v>
      </c>
      <c r="AN5079" s="2">
        <f t="shared" si="166"/>
        <v>2.297794117647059E-2</v>
      </c>
      <c r="AO5079" s="2">
        <v>0.23324150596877868</v>
      </c>
      <c r="AP5079">
        <f t="shared" si="167"/>
        <v>25</v>
      </c>
    </row>
    <row r="5080" spans="1:42" ht="16.5" hidden="1" customHeight="1" x14ac:dyDescent="0.25">
      <c r="A5080" s="5" t="s">
        <v>788</v>
      </c>
      <c r="B5080" s="1" t="s">
        <v>531</v>
      </c>
      <c r="D5080" t="s">
        <v>32</v>
      </c>
      <c r="E5080" t="s">
        <v>529</v>
      </c>
      <c r="F5080" t="s">
        <v>532</v>
      </c>
      <c r="G5080">
        <v>25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25</v>
      </c>
      <c r="N5080" s="2">
        <v>0</v>
      </c>
      <c r="O5080" s="2">
        <v>2.2401433691756272E-2</v>
      </c>
      <c r="P5080">
        <v>22</v>
      </c>
      <c r="Q5080" s="2">
        <v>1.9766397124887692E-2</v>
      </c>
      <c r="R5080">
        <v>1116</v>
      </c>
      <c r="S5080">
        <v>1113</v>
      </c>
      <c r="T5080">
        <v>1080</v>
      </c>
      <c r="U5080">
        <v>6</v>
      </c>
      <c r="V5080">
        <v>11</v>
      </c>
      <c r="W5080">
        <v>6</v>
      </c>
      <c r="X5080">
        <v>10</v>
      </c>
      <c r="Y5080">
        <v>17</v>
      </c>
      <c r="Z5080">
        <v>0</v>
      </c>
      <c r="AA5080">
        <v>0</v>
      </c>
      <c r="AB5080">
        <v>0</v>
      </c>
      <c r="AC5080">
        <v>0</v>
      </c>
      <c r="AD5080">
        <v>1088</v>
      </c>
      <c r="AE5080">
        <v>6</v>
      </c>
      <c r="AF5080">
        <v>11</v>
      </c>
      <c r="AG5080">
        <v>6</v>
      </c>
      <c r="AH5080">
        <v>10</v>
      </c>
      <c r="AI5080" s="3">
        <v>2.297794117647059E-2</v>
      </c>
      <c r="AJ5080" s="3">
        <v>0</v>
      </c>
      <c r="AK5080" s="3">
        <v>0</v>
      </c>
      <c r="AL5080" s="3">
        <v>0</v>
      </c>
      <c r="AM5080" s="3">
        <v>0</v>
      </c>
      <c r="AN5080" s="2">
        <f t="shared" si="166"/>
        <v>2.2401433691756272E-2</v>
      </c>
      <c r="AO5080" s="2">
        <v>2.9438001784121322E-2</v>
      </c>
      <c r="AP5080">
        <f t="shared" si="167"/>
        <v>25</v>
      </c>
    </row>
    <row r="5081" spans="1:42" ht="16.5" hidden="1" customHeight="1" x14ac:dyDescent="0.25">
      <c r="A5081" s="5" t="s">
        <v>788</v>
      </c>
      <c r="B5081" s="1" t="s">
        <v>125</v>
      </c>
      <c r="D5081" t="s">
        <v>32</v>
      </c>
      <c r="E5081" t="s">
        <v>126</v>
      </c>
      <c r="F5081" t="s">
        <v>127</v>
      </c>
      <c r="G5081">
        <v>15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25</v>
      </c>
      <c r="N5081" s="2">
        <v>0</v>
      </c>
      <c r="O5081" s="2">
        <v>1.7433751743375175E-2</v>
      </c>
      <c r="P5081">
        <v>119</v>
      </c>
      <c r="Q5081" s="2">
        <v>7.7879581151832467E-2</v>
      </c>
      <c r="R5081">
        <v>1434</v>
      </c>
      <c r="S5081">
        <v>1528</v>
      </c>
      <c r="T5081">
        <v>1449</v>
      </c>
      <c r="U5081">
        <v>2</v>
      </c>
      <c r="V5081">
        <v>9</v>
      </c>
      <c r="W5081">
        <v>10</v>
      </c>
      <c r="X5081">
        <v>58</v>
      </c>
      <c r="Y5081">
        <v>117</v>
      </c>
      <c r="Z5081">
        <v>0</v>
      </c>
      <c r="AA5081">
        <v>0</v>
      </c>
      <c r="AB5081">
        <v>0</v>
      </c>
      <c r="AC5081">
        <v>0</v>
      </c>
      <c r="AD5081">
        <v>1347</v>
      </c>
      <c r="AE5081">
        <v>2</v>
      </c>
      <c r="AF5081">
        <v>9</v>
      </c>
      <c r="AG5081">
        <v>10</v>
      </c>
      <c r="AH5081">
        <v>58</v>
      </c>
      <c r="AI5081" s="3">
        <v>1.1135857461024499E-2</v>
      </c>
      <c r="AJ5081" s="3">
        <v>0</v>
      </c>
      <c r="AK5081" s="3">
        <v>0</v>
      </c>
      <c r="AL5081" s="3">
        <v>0</v>
      </c>
      <c r="AM5081" s="3">
        <v>0</v>
      </c>
      <c r="AN5081" s="2">
        <f t="shared" si="166"/>
        <v>1.7433751743375175E-2</v>
      </c>
      <c r="AO5081" s="2">
        <v>5.5399719495091163E-2</v>
      </c>
      <c r="AP5081">
        <f t="shared" si="167"/>
        <v>25</v>
      </c>
    </row>
    <row r="5082" spans="1:42" ht="16.5" hidden="1" customHeight="1" x14ac:dyDescent="0.25">
      <c r="A5082" s="4" t="s">
        <v>803</v>
      </c>
      <c r="B5082" s="1" t="s">
        <v>196</v>
      </c>
      <c r="D5082" t="s">
        <v>32</v>
      </c>
      <c r="E5082" t="s">
        <v>197</v>
      </c>
      <c r="F5082" t="s">
        <v>198</v>
      </c>
      <c r="G5082">
        <v>21</v>
      </c>
      <c r="H5082">
        <v>0</v>
      </c>
      <c r="I5082">
        <v>0</v>
      </c>
      <c r="J5082">
        <v>0</v>
      </c>
      <c r="K5082">
        <v>0</v>
      </c>
      <c r="L5082">
        <v>3</v>
      </c>
      <c r="M5082">
        <v>22</v>
      </c>
      <c r="N5082" s="2">
        <v>1.9157088122605363E-3</v>
      </c>
      <c r="O5082" s="2">
        <v>1.40485312899106E-2</v>
      </c>
      <c r="P5082">
        <v>0</v>
      </c>
      <c r="Q5082" s="2">
        <v>0</v>
      </c>
      <c r="R5082">
        <v>1566</v>
      </c>
      <c r="S5082">
        <v>1541</v>
      </c>
      <c r="T5082">
        <v>1514</v>
      </c>
      <c r="U5082">
        <v>5</v>
      </c>
      <c r="V5082">
        <v>8</v>
      </c>
      <c r="W5082">
        <v>11</v>
      </c>
      <c r="X5082">
        <v>2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1535</v>
      </c>
      <c r="AE5082">
        <v>5</v>
      </c>
      <c r="AF5082">
        <v>8</v>
      </c>
      <c r="AG5082">
        <v>11</v>
      </c>
      <c r="AH5082">
        <v>2</v>
      </c>
      <c r="AI5082" s="3">
        <v>1.3680781758957655E-2</v>
      </c>
      <c r="AJ5082" s="3">
        <v>0</v>
      </c>
      <c r="AK5082" s="3">
        <v>0</v>
      </c>
      <c r="AL5082" s="3">
        <v>0</v>
      </c>
      <c r="AM5082" s="3">
        <v>0</v>
      </c>
      <c r="AN5082" s="2">
        <f t="shared" ref="AN5082:AN5145" si="168">N5082+O5082</f>
        <v>1.5964240102171137E-2</v>
      </c>
      <c r="AO5082" s="2">
        <v>1.6655989750160152E-2</v>
      </c>
      <c r="AP5082">
        <f t="shared" ref="AP5082:AP5145" si="169">L5082+M5082</f>
        <v>25</v>
      </c>
    </row>
    <row r="5083" spans="1:42" ht="16.5" hidden="1" customHeight="1" x14ac:dyDescent="0.25">
      <c r="A5083" s="5" t="s">
        <v>789</v>
      </c>
      <c r="B5083" s="1" t="s">
        <v>420</v>
      </c>
      <c r="D5083" t="s">
        <v>32</v>
      </c>
      <c r="E5083" t="s">
        <v>416</v>
      </c>
      <c r="F5083" t="s">
        <v>421</v>
      </c>
      <c r="G5083">
        <v>23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25</v>
      </c>
      <c r="N5083" s="2">
        <v>0</v>
      </c>
      <c r="O5083" s="2">
        <v>1.4628437682855471E-2</v>
      </c>
      <c r="P5083">
        <v>117</v>
      </c>
      <c r="Q5083" s="2">
        <v>6.4963908939478066E-2</v>
      </c>
      <c r="R5083">
        <v>1709</v>
      </c>
      <c r="S5083">
        <v>1801</v>
      </c>
      <c r="T5083">
        <v>1561</v>
      </c>
      <c r="U5083">
        <v>28</v>
      </c>
      <c r="V5083">
        <v>14</v>
      </c>
      <c r="W5083">
        <v>8</v>
      </c>
      <c r="X5083">
        <v>190</v>
      </c>
      <c r="Y5083">
        <v>107</v>
      </c>
      <c r="Z5083">
        <v>0</v>
      </c>
      <c r="AA5083">
        <v>3</v>
      </c>
      <c r="AB5083">
        <v>0</v>
      </c>
      <c r="AC5083">
        <v>6</v>
      </c>
      <c r="AD5083">
        <v>1477</v>
      </c>
      <c r="AE5083">
        <v>28</v>
      </c>
      <c r="AF5083">
        <v>11</v>
      </c>
      <c r="AG5083">
        <v>8</v>
      </c>
      <c r="AH5083">
        <v>184</v>
      </c>
      <c r="AI5083" s="3">
        <v>1.5572105619498984E-2</v>
      </c>
      <c r="AJ5083" s="3">
        <v>0</v>
      </c>
      <c r="AK5083" s="3">
        <v>0</v>
      </c>
      <c r="AL5083" s="3">
        <v>0</v>
      </c>
      <c r="AM5083" s="3">
        <v>0</v>
      </c>
      <c r="AN5083" s="2">
        <f t="shared" si="168"/>
        <v>1.4628437682855471E-2</v>
      </c>
      <c r="AO5083" s="2">
        <v>0.13524590163934427</v>
      </c>
      <c r="AP5083">
        <f t="shared" si="169"/>
        <v>25</v>
      </c>
    </row>
    <row r="5084" spans="1:42" ht="16.5" hidden="1" customHeight="1" x14ac:dyDescent="0.25">
      <c r="A5084" s="4" t="s">
        <v>800</v>
      </c>
      <c r="B5084" s="1" t="s">
        <v>420</v>
      </c>
      <c r="D5084" t="s">
        <v>32</v>
      </c>
      <c r="E5084" t="s">
        <v>416</v>
      </c>
      <c r="F5084" t="s">
        <v>421</v>
      </c>
      <c r="G5084">
        <v>20</v>
      </c>
      <c r="H5084">
        <v>0</v>
      </c>
      <c r="I5084">
        <v>0</v>
      </c>
      <c r="J5084">
        <v>0</v>
      </c>
      <c r="K5084">
        <v>0</v>
      </c>
      <c r="L5084">
        <v>4</v>
      </c>
      <c r="M5084">
        <v>21</v>
      </c>
      <c r="N5084" s="2">
        <v>2.3108030040439051E-3</v>
      </c>
      <c r="O5084" s="2">
        <v>1.2131715771230503E-2</v>
      </c>
      <c r="P5084">
        <v>175</v>
      </c>
      <c r="Q5084" s="2">
        <v>9.3035619351408819E-2</v>
      </c>
      <c r="R5084">
        <v>1731</v>
      </c>
      <c r="S5084">
        <v>1881</v>
      </c>
      <c r="T5084">
        <v>1507</v>
      </c>
      <c r="U5084">
        <v>33</v>
      </c>
      <c r="V5084">
        <v>127</v>
      </c>
      <c r="W5084">
        <v>11</v>
      </c>
      <c r="X5084">
        <v>203</v>
      </c>
      <c r="Y5084">
        <v>151</v>
      </c>
      <c r="Z5084">
        <v>0</v>
      </c>
      <c r="AA5084">
        <v>0</v>
      </c>
      <c r="AB5084">
        <v>0</v>
      </c>
      <c r="AC5084">
        <v>16</v>
      </c>
      <c r="AD5084">
        <v>1376</v>
      </c>
      <c r="AE5084">
        <v>33</v>
      </c>
      <c r="AF5084">
        <v>127</v>
      </c>
      <c r="AG5084">
        <v>11</v>
      </c>
      <c r="AH5084">
        <v>187</v>
      </c>
      <c r="AI5084" s="3">
        <v>1.4534883720930232E-2</v>
      </c>
      <c r="AJ5084" s="3">
        <v>0</v>
      </c>
      <c r="AK5084" s="3">
        <v>0</v>
      </c>
      <c r="AL5084" s="3">
        <v>0</v>
      </c>
      <c r="AM5084" s="3">
        <v>0</v>
      </c>
      <c r="AN5084" s="2">
        <f t="shared" si="168"/>
        <v>1.4442518775274409E-2</v>
      </c>
      <c r="AO5084" s="2">
        <v>0.20645905420991925</v>
      </c>
      <c r="AP5084">
        <f t="shared" si="169"/>
        <v>25</v>
      </c>
    </row>
    <row r="5085" spans="1:42" ht="16.5" hidden="1" customHeight="1" x14ac:dyDescent="0.25">
      <c r="A5085" s="5" t="s">
        <v>795</v>
      </c>
      <c r="B5085" s="1" t="s">
        <v>561</v>
      </c>
      <c r="C5085" t="s">
        <v>36</v>
      </c>
      <c r="D5085" t="s">
        <v>43</v>
      </c>
      <c r="E5085" t="s">
        <v>559</v>
      </c>
      <c r="F5085" t="s">
        <v>562</v>
      </c>
      <c r="G5085">
        <v>15</v>
      </c>
      <c r="H5085">
        <v>0</v>
      </c>
      <c r="I5085">
        <v>0</v>
      </c>
      <c r="J5085">
        <v>3</v>
      </c>
      <c r="K5085">
        <v>0</v>
      </c>
      <c r="L5085">
        <v>8</v>
      </c>
      <c r="M5085">
        <v>21</v>
      </c>
      <c r="N5085" s="2">
        <v>2.9962546816479402E-3</v>
      </c>
      <c r="O5085" s="2">
        <v>7.8651685393258432E-3</v>
      </c>
      <c r="P5085">
        <v>594</v>
      </c>
      <c r="Q5085" s="2">
        <v>0.18361669242658424</v>
      </c>
      <c r="R5085">
        <v>2670</v>
      </c>
      <c r="S5085">
        <v>3235</v>
      </c>
      <c r="T5085">
        <v>2972</v>
      </c>
      <c r="U5085">
        <v>10</v>
      </c>
      <c r="V5085">
        <v>98</v>
      </c>
      <c r="W5085">
        <v>95</v>
      </c>
      <c r="X5085">
        <v>60</v>
      </c>
      <c r="Y5085">
        <v>537</v>
      </c>
      <c r="Z5085">
        <v>0</v>
      </c>
      <c r="AA5085">
        <v>9</v>
      </c>
      <c r="AB5085">
        <v>16</v>
      </c>
      <c r="AC5085">
        <v>14</v>
      </c>
      <c r="AD5085">
        <v>2450</v>
      </c>
      <c r="AE5085">
        <v>10</v>
      </c>
      <c r="AF5085">
        <v>89</v>
      </c>
      <c r="AG5085">
        <v>82</v>
      </c>
      <c r="AH5085">
        <v>46</v>
      </c>
      <c r="AI5085" s="3">
        <v>6.1224489795918364E-3</v>
      </c>
      <c r="AJ5085" s="3">
        <v>0</v>
      </c>
      <c r="AK5085" s="3">
        <v>0</v>
      </c>
      <c r="AL5085" s="3">
        <v>3.6585365853658534E-2</v>
      </c>
      <c r="AM5085" s="3">
        <v>0</v>
      </c>
      <c r="AN5085" s="2">
        <f t="shared" si="168"/>
        <v>1.0861423220973783E-2</v>
      </c>
      <c r="AO5085" s="2">
        <v>8.4796413896152403E-2</v>
      </c>
      <c r="AP5085">
        <f t="shared" si="169"/>
        <v>29</v>
      </c>
    </row>
    <row r="5086" spans="1:42" ht="16.5" hidden="1" customHeight="1" x14ac:dyDescent="0.25">
      <c r="A5086" s="4">
        <v>2011</v>
      </c>
      <c r="B5086" s="1" t="s">
        <v>561</v>
      </c>
      <c r="C5086" t="s">
        <v>36</v>
      </c>
      <c r="D5086" t="s">
        <v>43</v>
      </c>
      <c r="E5086" t="s">
        <v>559</v>
      </c>
      <c r="F5086" t="s">
        <v>562</v>
      </c>
      <c r="G5086">
        <v>37</v>
      </c>
      <c r="H5086">
        <v>0</v>
      </c>
      <c r="I5086">
        <v>4</v>
      </c>
      <c r="J5086">
        <v>4</v>
      </c>
      <c r="K5086">
        <v>3</v>
      </c>
      <c r="L5086">
        <v>8</v>
      </c>
      <c r="M5086">
        <v>50</v>
      </c>
      <c r="N5086" s="2">
        <v>3.0757400999615533E-3</v>
      </c>
      <c r="O5086" s="2">
        <v>1.9223375624759707E-2</v>
      </c>
      <c r="P5086">
        <v>721</v>
      </c>
      <c r="Q5086" s="2">
        <v>0.22089460784313725</v>
      </c>
      <c r="R5086">
        <v>2601</v>
      </c>
      <c r="S5086">
        <v>3264</v>
      </c>
      <c r="T5086">
        <v>2983</v>
      </c>
      <c r="U5086">
        <v>11</v>
      </c>
      <c r="V5086">
        <v>104</v>
      </c>
      <c r="W5086">
        <v>105</v>
      </c>
      <c r="X5086">
        <v>61</v>
      </c>
      <c r="Y5086">
        <v>640</v>
      </c>
      <c r="Z5086">
        <v>0</v>
      </c>
      <c r="AA5086">
        <v>18</v>
      </c>
      <c r="AB5086">
        <v>25</v>
      </c>
      <c r="AC5086">
        <v>15</v>
      </c>
      <c r="AD5086">
        <v>2380</v>
      </c>
      <c r="AE5086">
        <v>11</v>
      </c>
      <c r="AF5086">
        <v>90</v>
      </c>
      <c r="AG5086">
        <v>84</v>
      </c>
      <c r="AH5086">
        <v>49</v>
      </c>
      <c r="AI5086" s="3">
        <v>1.5546218487394958E-2</v>
      </c>
      <c r="AJ5086" s="3">
        <v>0</v>
      </c>
      <c r="AK5086" s="3">
        <v>4.4444444444444446E-2</v>
      </c>
      <c r="AL5086" s="3">
        <v>4.7619047619047616E-2</v>
      </c>
      <c r="AM5086" s="3">
        <v>6.1224489795918366E-2</v>
      </c>
      <c r="AN5086" s="2">
        <f t="shared" si="168"/>
        <v>2.229911572472126E-2</v>
      </c>
      <c r="AO5086" s="2">
        <v>8.9517980107115536E-2</v>
      </c>
      <c r="AP5086">
        <f t="shared" si="169"/>
        <v>58</v>
      </c>
    </row>
    <row r="5087" spans="1:42" ht="16.5" hidden="1" customHeight="1" x14ac:dyDescent="0.25">
      <c r="A5087" s="5" t="s">
        <v>787</v>
      </c>
      <c r="B5087" s="1" t="s">
        <v>605</v>
      </c>
      <c r="D5087" t="s">
        <v>32</v>
      </c>
      <c r="E5087" t="s">
        <v>253</v>
      </c>
      <c r="F5087" t="s">
        <v>606</v>
      </c>
      <c r="G5087">
        <v>18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25</v>
      </c>
      <c r="N5087" s="2">
        <v>0</v>
      </c>
      <c r="O5087" s="2">
        <v>5.2820621170504966E-3</v>
      </c>
      <c r="P5087">
        <v>82</v>
      </c>
      <c r="Q5087" s="2">
        <v>1.7118997912317326E-2</v>
      </c>
      <c r="R5087">
        <v>4733</v>
      </c>
      <c r="S5087">
        <v>4790</v>
      </c>
      <c r="T5087">
        <v>4566</v>
      </c>
      <c r="U5087">
        <v>67</v>
      </c>
      <c r="V5087">
        <v>50</v>
      </c>
      <c r="W5087">
        <v>67</v>
      </c>
      <c r="X5087">
        <v>40</v>
      </c>
      <c r="Y5087">
        <v>78</v>
      </c>
      <c r="Z5087">
        <v>0</v>
      </c>
      <c r="AA5087">
        <v>0</v>
      </c>
      <c r="AB5087">
        <v>0</v>
      </c>
      <c r="AC5087">
        <v>0</v>
      </c>
      <c r="AD5087">
        <v>4506</v>
      </c>
      <c r="AE5087">
        <v>67</v>
      </c>
      <c r="AF5087">
        <v>50</v>
      </c>
      <c r="AG5087">
        <v>67</v>
      </c>
      <c r="AH5087">
        <v>40</v>
      </c>
      <c r="AI5087" s="3">
        <v>3.9946737683089215E-3</v>
      </c>
      <c r="AJ5087" s="3">
        <v>0</v>
      </c>
      <c r="AK5087" s="3">
        <v>0</v>
      </c>
      <c r="AL5087" s="3">
        <v>0</v>
      </c>
      <c r="AM5087" s="3">
        <v>0</v>
      </c>
      <c r="AN5087" s="2">
        <f t="shared" si="168"/>
        <v>5.2820621170504966E-3</v>
      </c>
      <c r="AO5087" s="2">
        <v>4.7357293868921777E-2</v>
      </c>
      <c r="AP5087">
        <f t="shared" si="169"/>
        <v>25</v>
      </c>
    </row>
    <row r="5088" spans="1:42" ht="16.5" hidden="1" customHeight="1" x14ac:dyDescent="0.25">
      <c r="A5088" s="5" t="s">
        <v>802</v>
      </c>
      <c r="B5088" s="1" t="s">
        <v>169</v>
      </c>
      <c r="C5088" t="s">
        <v>36</v>
      </c>
      <c r="D5088" t="s">
        <v>43</v>
      </c>
      <c r="E5088" t="s">
        <v>44</v>
      </c>
      <c r="F5088" t="s">
        <v>170</v>
      </c>
      <c r="G5088">
        <v>16</v>
      </c>
      <c r="H5088">
        <v>3</v>
      </c>
      <c r="I5088">
        <v>0</v>
      </c>
      <c r="J5088">
        <v>0</v>
      </c>
      <c r="K5088">
        <v>0</v>
      </c>
      <c r="L5088">
        <v>0</v>
      </c>
      <c r="M5088">
        <v>25</v>
      </c>
      <c r="N5088" s="2">
        <v>0</v>
      </c>
      <c r="O5088" s="2">
        <v>4.8160277403197843E-3</v>
      </c>
      <c r="P5088">
        <v>21</v>
      </c>
      <c r="Q5088" s="2">
        <v>4.048582995951417E-3</v>
      </c>
      <c r="R5088">
        <v>5191</v>
      </c>
      <c r="S5088">
        <v>5187</v>
      </c>
      <c r="T5088">
        <v>4980</v>
      </c>
      <c r="U5088">
        <v>29</v>
      </c>
      <c r="V5088">
        <v>48</v>
      </c>
      <c r="W5088">
        <v>46</v>
      </c>
      <c r="X5088">
        <v>84</v>
      </c>
      <c r="Y5088">
        <v>18</v>
      </c>
      <c r="Z5088">
        <v>0</v>
      </c>
      <c r="AA5088">
        <v>0</v>
      </c>
      <c r="AB5088">
        <v>0</v>
      </c>
      <c r="AC5088">
        <v>0</v>
      </c>
      <c r="AD5088">
        <v>4978</v>
      </c>
      <c r="AE5088">
        <v>32</v>
      </c>
      <c r="AF5088">
        <v>48</v>
      </c>
      <c r="AG5088">
        <v>46</v>
      </c>
      <c r="AH5088">
        <v>84</v>
      </c>
      <c r="AI5088" s="3">
        <v>3.2141422257934912E-3</v>
      </c>
      <c r="AJ5088" s="3">
        <v>9.375E-2</v>
      </c>
      <c r="AK5088" s="3">
        <v>0</v>
      </c>
      <c r="AL5088" s="3">
        <v>0</v>
      </c>
      <c r="AM5088" s="3">
        <v>0</v>
      </c>
      <c r="AN5088" s="2">
        <f t="shared" si="168"/>
        <v>4.8160277403197843E-3</v>
      </c>
      <c r="AO5088" s="2">
        <v>4.0478026214340788E-2</v>
      </c>
      <c r="AP5088">
        <f t="shared" si="169"/>
        <v>25</v>
      </c>
    </row>
    <row r="5089" spans="1:42" ht="16.5" hidden="1" customHeight="1" x14ac:dyDescent="0.25">
      <c r="A5089" s="5" t="s">
        <v>795</v>
      </c>
      <c r="B5089" s="1" t="s">
        <v>538</v>
      </c>
      <c r="D5089" t="s">
        <v>32</v>
      </c>
      <c r="E5089" t="s">
        <v>539</v>
      </c>
      <c r="F5089" t="s">
        <v>540</v>
      </c>
      <c r="G5089">
        <v>22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24</v>
      </c>
      <c r="N5089" s="2">
        <v>0</v>
      </c>
      <c r="O5089" s="2">
        <v>0.16551724137931034</v>
      </c>
      <c r="P5089">
        <v>4</v>
      </c>
      <c r="Q5089" s="2">
        <v>3.2000000000000001E-2</v>
      </c>
      <c r="R5089">
        <v>145</v>
      </c>
      <c r="S5089">
        <v>125</v>
      </c>
      <c r="T5089">
        <v>72</v>
      </c>
      <c r="U5089">
        <v>49</v>
      </c>
      <c r="V5089">
        <v>3</v>
      </c>
      <c r="W5089">
        <v>1</v>
      </c>
      <c r="X5089">
        <v>0</v>
      </c>
      <c r="Y5089">
        <v>3</v>
      </c>
      <c r="Z5089">
        <v>0</v>
      </c>
      <c r="AA5089">
        <v>0</v>
      </c>
      <c r="AB5089">
        <v>0</v>
      </c>
      <c r="AC5089">
        <v>0</v>
      </c>
      <c r="AD5089">
        <v>91</v>
      </c>
      <c r="AE5089">
        <v>49</v>
      </c>
      <c r="AF5089">
        <v>3</v>
      </c>
      <c r="AG5089">
        <v>1</v>
      </c>
      <c r="AH5089">
        <v>0</v>
      </c>
      <c r="AI5089" s="3">
        <v>0.24175824175824176</v>
      </c>
      <c r="AJ5089" s="3">
        <v>0</v>
      </c>
      <c r="AK5089" s="3">
        <v>0</v>
      </c>
      <c r="AL5089" s="3">
        <v>0</v>
      </c>
      <c r="AM5089" s="3">
        <v>0</v>
      </c>
      <c r="AN5089" s="2">
        <f t="shared" si="168"/>
        <v>0.16551724137931034</v>
      </c>
      <c r="AO5089" s="2">
        <v>0.36805555555555558</v>
      </c>
      <c r="AP5089">
        <f t="shared" si="169"/>
        <v>24</v>
      </c>
    </row>
    <row r="5090" spans="1:42" ht="16.5" hidden="1" customHeight="1" x14ac:dyDescent="0.25">
      <c r="A5090" s="5" t="s">
        <v>788</v>
      </c>
      <c r="B5090" s="1" t="s">
        <v>415</v>
      </c>
      <c r="D5090" t="s">
        <v>32</v>
      </c>
      <c r="E5090" t="s">
        <v>416</v>
      </c>
      <c r="F5090" t="s">
        <v>417</v>
      </c>
      <c r="G5090">
        <v>12</v>
      </c>
      <c r="H5090">
        <v>0</v>
      </c>
      <c r="I5090">
        <v>0</v>
      </c>
      <c r="J5090">
        <v>0</v>
      </c>
      <c r="K5090">
        <v>8</v>
      </c>
      <c r="L5090">
        <v>0</v>
      </c>
      <c r="M5090">
        <v>24</v>
      </c>
      <c r="N5090" s="2">
        <v>0</v>
      </c>
      <c r="O5090" s="2">
        <v>0.13259668508287292</v>
      </c>
      <c r="P5090">
        <v>2</v>
      </c>
      <c r="Q5090" s="2">
        <v>1.2578616352201259E-2</v>
      </c>
      <c r="R5090">
        <v>181</v>
      </c>
      <c r="S5090">
        <v>159</v>
      </c>
      <c r="T5090">
        <v>128</v>
      </c>
      <c r="U5090">
        <v>4</v>
      </c>
      <c r="V5090">
        <v>0</v>
      </c>
      <c r="W5090">
        <v>0</v>
      </c>
      <c r="X5090">
        <v>27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140</v>
      </c>
      <c r="AE5090">
        <v>4</v>
      </c>
      <c r="AF5090">
        <v>0</v>
      </c>
      <c r="AG5090">
        <v>0</v>
      </c>
      <c r="AH5090">
        <v>35</v>
      </c>
      <c r="AI5090" s="3">
        <v>8.5714285714285715E-2</v>
      </c>
      <c r="AJ5090" s="3">
        <v>0</v>
      </c>
      <c r="AK5090" s="3">
        <v>0</v>
      </c>
      <c r="AL5090" s="3">
        <v>0</v>
      </c>
      <c r="AM5090" s="3">
        <v>0.22857142857142856</v>
      </c>
      <c r="AN5090" s="2">
        <f t="shared" si="168"/>
        <v>0.13259668508287292</v>
      </c>
      <c r="AO5090" s="2">
        <v>0.21787709497206703</v>
      </c>
      <c r="AP5090">
        <f t="shared" si="169"/>
        <v>24</v>
      </c>
    </row>
    <row r="5091" spans="1:42" ht="16.5" hidden="1" customHeight="1" x14ac:dyDescent="0.25">
      <c r="A5091" s="5" t="s">
        <v>793</v>
      </c>
      <c r="B5091" s="1" t="s">
        <v>299</v>
      </c>
      <c r="D5091" t="s">
        <v>32</v>
      </c>
      <c r="E5091" t="s">
        <v>300</v>
      </c>
      <c r="F5091" t="s">
        <v>301</v>
      </c>
      <c r="G5091">
        <v>23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24</v>
      </c>
      <c r="N5091" s="2">
        <v>0</v>
      </c>
      <c r="O5091" s="2">
        <v>0.13259668508287292</v>
      </c>
      <c r="P5091">
        <v>7</v>
      </c>
      <c r="Q5091" s="2">
        <v>4.2682926829268296E-2</v>
      </c>
      <c r="R5091">
        <v>181</v>
      </c>
      <c r="S5091">
        <v>164</v>
      </c>
      <c r="T5091">
        <v>160</v>
      </c>
      <c r="U5091">
        <v>0</v>
      </c>
      <c r="V5091">
        <v>0</v>
      </c>
      <c r="W5091">
        <v>2</v>
      </c>
      <c r="X5091">
        <v>2</v>
      </c>
      <c r="Y5091">
        <v>4</v>
      </c>
      <c r="Z5091">
        <v>0</v>
      </c>
      <c r="AA5091">
        <v>0</v>
      </c>
      <c r="AB5091">
        <v>0</v>
      </c>
      <c r="AC5091">
        <v>0</v>
      </c>
      <c r="AD5091">
        <v>179</v>
      </c>
      <c r="AE5091">
        <v>0</v>
      </c>
      <c r="AF5091">
        <v>0</v>
      </c>
      <c r="AG5091">
        <v>2</v>
      </c>
      <c r="AH5091">
        <v>2</v>
      </c>
      <c r="AI5091" s="3">
        <v>0.12849162011173185</v>
      </c>
      <c r="AJ5091" s="3">
        <v>0</v>
      </c>
      <c r="AK5091" s="3">
        <v>0</v>
      </c>
      <c r="AL5091" s="3">
        <v>0</v>
      </c>
      <c r="AM5091" s="3">
        <v>0</v>
      </c>
      <c r="AN5091" s="2">
        <f t="shared" si="168"/>
        <v>0.13259668508287292</v>
      </c>
      <c r="AO5091" s="2">
        <v>2.185792349726776E-2</v>
      </c>
      <c r="AP5091">
        <f t="shared" si="169"/>
        <v>24</v>
      </c>
    </row>
    <row r="5092" spans="1:42" ht="16.5" hidden="1" customHeight="1" x14ac:dyDescent="0.25">
      <c r="A5092" s="4" t="s">
        <v>796</v>
      </c>
      <c r="B5092" s="1" t="s">
        <v>415</v>
      </c>
      <c r="D5092" t="s">
        <v>32</v>
      </c>
      <c r="E5092" t="s">
        <v>416</v>
      </c>
      <c r="F5092" t="s">
        <v>417</v>
      </c>
      <c r="G5092">
        <v>19</v>
      </c>
      <c r="H5092">
        <v>0</v>
      </c>
      <c r="I5092">
        <v>0</v>
      </c>
      <c r="J5092">
        <v>0</v>
      </c>
      <c r="K5092">
        <v>3</v>
      </c>
      <c r="L5092">
        <v>0</v>
      </c>
      <c r="M5092">
        <v>24</v>
      </c>
      <c r="N5092" s="2">
        <v>0</v>
      </c>
      <c r="O5092" s="2">
        <v>0.12698412698412698</v>
      </c>
      <c r="P5092">
        <v>0</v>
      </c>
      <c r="Q5092" s="2">
        <v>0</v>
      </c>
      <c r="R5092">
        <v>189</v>
      </c>
      <c r="S5092">
        <v>165</v>
      </c>
      <c r="T5092">
        <v>125</v>
      </c>
      <c r="U5092">
        <v>0</v>
      </c>
      <c r="V5092">
        <v>0</v>
      </c>
      <c r="W5092">
        <v>0</v>
      </c>
      <c r="X5092">
        <v>40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144</v>
      </c>
      <c r="AE5092">
        <v>0</v>
      </c>
      <c r="AF5092">
        <v>0</v>
      </c>
      <c r="AG5092">
        <v>0</v>
      </c>
      <c r="AH5092">
        <v>43</v>
      </c>
      <c r="AI5092" s="3">
        <v>0.13194444444444445</v>
      </c>
      <c r="AJ5092" s="3">
        <v>0</v>
      </c>
      <c r="AK5092" s="3">
        <v>0</v>
      </c>
      <c r="AL5092" s="3">
        <v>0</v>
      </c>
      <c r="AM5092" s="3">
        <v>6.9767441860465115E-2</v>
      </c>
      <c r="AN5092" s="2">
        <f t="shared" si="168"/>
        <v>0.12698412698412698</v>
      </c>
      <c r="AO5092" s="2">
        <v>0.22994652406417113</v>
      </c>
      <c r="AP5092">
        <f t="shared" si="169"/>
        <v>24</v>
      </c>
    </row>
    <row r="5093" spans="1:42" ht="16.5" hidden="1" customHeight="1" x14ac:dyDescent="0.25">
      <c r="A5093" s="5" t="s">
        <v>795</v>
      </c>
      <c r="B5093" s="1" t="s">
        <v>424</v>
      </c>
      <c r="D5093" t="s">
        <v>32</v>
      </c>
      <c r="E5093" t="s">
        <v>416</v>
      </c>
      <c r="F5093" t="s">
        <v>425</v>
      </c>
      <c r="G5093">
        <v>18</v>
      </c>
      <c r="H5093">
        <v>0</v>
      </c>
      <c r="I5093">
        <v>0</v>
      </c>
      <c r="J5093">
        <v>0</v>
      </c>
      <c r="K5093">
        <v>5</v>
      </c>
      <c r="L5093">
        <v>0</v>
      </c>
      <c r="M5093">
        <v>24</v>
      </c>
      <c r="N5093" s="2">
        <v>0</v>
      </c>
      <c r="O5093" s="2">
        <v>0.12631578947368421</v>
      </c>
      <c r="P5093">
        <v>96</v>
      </c>
      <c r="Q5093" s="2">
        <v>0.36641221374045801</v>
      </c>
      <c r="R5093">
        <v>190</v>
      </c>
      <c r="S5093">
        <v>262</v>
      </c>
      <c r="T5093">
        <v>243</v>
      </c>
      <c r="U5093">
        <v>2</v>
      </c>
      <c r="V5093">
        <v>0</v>
      </c>
      <c r="W5093">
        <v>0</v>
      </c>
      <c r="X5093">
        <v>17</v>
      </c>
      <c r="Y5093">
        <v>81</v>
      </c>
      <c r="Z5093">
        <v>0</v>
      </c>
      <c r="AA5093">
        <v>0</v>
      </c>
      <c r="AB5093">
        <v>0</v>
      </c>
      <c r="AC5093">
        <v>14</v>
      </c>
      <c r="AD5093">
        <v>180</v>
      </c>
      <c r="AE5093">
        <v>2</v>
      </c>
      <c r="AF5093">
        <v>0</v>
      </c>
      <c r="AG5093">
        <v>0</v>
      </c>
      <c r="AH5093">
        <v>8</v>
      </c>
      <c r="AI5093" s="3">
        <v>0.1</v>
      </c>
      <c r="AJ5093" s="3">
        <v>0</v>
      </c>
      <c r="AK5093" s="3">
        <v>0</v>
      </c>
      <c r="AL5093" s="3">
        <v>0</v>
      </c>
      <c r="AM5093" s="3">
        <v>0.625</v>
      </c>
      <c r="AN5093" s="2">
        <f t="shared" si="168"/>
        <v>0.12631578947368421</v>
      </c>
      <c r="AO5093" s="2">
        <v>5.2631578947368418E-2</v>
      </c>
      <c r="AP5093">
        <f t="shared" si="169"/>
        <v>24</v>
      </c>
    </row>
    <row r="5094" spans="1:42" ht="16.5" hidden="1" customHeight="1" x14ac:dyDescent="0.25">
      <c r="A5094" s="5" t="s">
        <v>789</v>
      </c>
      <c r="B5094" s="1" t="s">
        <v>523</v>
      </c>
      <c r="D5094" t="s">
        <v>32</v>
      </c>
      <c r="E5094" t="s">
        <v>524</v>
      </c>
      <c r="F5094" t="s">
        <v>525</v>
      </c>
      <c r="G5094">
        <v>17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24</v>
      </c>
      <c r="N5094" s="2">
        <v>0</v>
      </c>
      <c r="O5094" s="2">
        <v>0.11162790697674418</v>
      </c>
      <c r="P5094">
        <v>29</v>
      </c>
      <c r="Q5094" s="2">
        <v>0.13181818181818181</v>
      </c>
      <c r="R5094">
        <v>215</v>
      </c>
      <c r="S5094">
        <v>220</v>
      </c>
      <c r="T5094">
        <v>217</v>
      </c>
      <c r="U5094">
        <v>1</v>
      </c>
      <c r="V5094">
        <v>0</v>
      </c>
      <c r="W5094">
        <v>2</v>
      </c>
      <c r="X5094">
        <v>0</v>
      </c>
      <c r="Y5094">
        <v>28</v>
      </c>
      <c r="Z5094">
        <v>0</v>
      </c>
      <c r="AA5094">
        <v>0</v>
      </c>
      <c r="AB5094">
        <v>0</v>
      </c>
      <c r="AC5094">
        <v>0</v>
      </c>
      <c r="AD5094">
        <v>206</v>
      </c>
      <c r="AE5094">
        <v>1</v>
      </c>
      <c r="AF5094">
        <v>0</v>
      </c>
      <c r="AG5094">
        <v>2</v>
      </c>
      <c r="AH5094">
        <v>0</v>
      </c>
      <c r="AI5094" s="3">
        <v>8.2524271844660199E-2</v>
      </c>
      <c r="AJ5094" s="3">
        <v>0</v>
      </c>
      <c r="AK5094" s="3">
        <v>0</v>
      </c>
      <c r="AL5094" s="3">
        <v>0</v>
      </c>
      <c r="AM5094" s="3">
        <v>0</v>
      </c>
      <c r="AN5094" s="2">
        <f t="shared" si="168"/>
        <v>0.11162790697674418</v>
      </c>
      <c r="AO5094" s="2">
        <v>1.4354066985645933E-2</v>
      </c>
      <c r="AP5094">
        <f t="shared" si="169"/>
        <v>24</v>
      </c>
    </row>
    <row r="5095" spans="1:42" ht="16.5" hidden="1" customHeight="1" x14ac:dyDescent="0.25">
      <c r="A5095" s="5" t="s">
        <v>787</v>
      </c>
      <c r="B5095" s="1" t="s">
        <v>424</v>
      </c>
      <c r="D5095" t="s">
        <v>32</v>
      </c>
      <c r="E5095" t="s">
        <v>416</v>
      </c>
      <c r="F5095" t="s">
        <v>425</v>
      </c>
      <c r="G5095">
        <v>19</v>
      </c>
      <c r="H5095">
        <v>4</v>
      </c>
      <c r="I5095">
        <v>0</v>
      </c>
      <c r="J5095">
        <v>0</v>
      </c>
      <c r="K5095">
        <v>0</v>
      </c>
      <c r="L5095">
        <v>0</v>
      </c>
      <c r="M5095">
        <v>24</v>
      </c>
      <c r="N5095" s="2">
        <v>0</v>
      </c>
      <c r="O5095" s="2">
        <v>0.10714285714285714</v>
      </c>
      <c r="P5095">
        <v>85</v>
      </c>
      <c r="Q5095" s="2">
        <v>0.2982456140350877</v>
      </c>
      <c r="R5095">
        <v>224</v>
      </c>
      <c r="S5095">
        <v>285</v>
      </c>
      <c r="T5095">
        <v>271</v>
      </c>
      <c r="U5095">
        <v>0</v>
      </c>
      <c r="V5095">
        <v>0</v>
      </c>
      <c r="W5095">
        <v>0</v>
      </c>
      <c r="X5095">
        <v>14</v>
      </c>
      <c r="Y5095">
        <v>74</v>
      </c>
      <c r="Z5095">
        <v>0</v>
      </c>
      <c r="AA5095">
        <v>0</v>
      </c>
      <c r="AB5095">
        <v>0</v>
      </c>
      <c r="AC5095">
        <v>8</v>
      </c>
      <c r="AD5095">
        <v>216</v>
      </c>
      <c r="AE5095">
        <v>4</v>
      </c>
      <c r="AF5095">
        <v>0</v>
      </c>
      <c r="AG5095">
        <v>0</v>
      </c>
      <c r="AH5095">
        <v>6</v>
      </c>
      <c r="AI5095" s="3">
        <v>8.7962962962962965E-2</v>
      </c>
      <c r="AJ5095" s="3">
        <v>1</v>
      </c>
      <c r="AK5095" s="3">
        <v>0</v>
      </c>
      <c r="AL5095" s="3">
        <v>0</v>
      </c>
      <c r="AM5095" s="3">
        <v>0</v>
      </c>
      <c r="AN5095" s="2">
        <f t="shared" si="168"/>
        <v>0.10714285714285714</v>
      </c>
      <c r="AO5095" s="2">
        <v>4.4247787610619468E-2</v>
      </c>
      <c r="AP5095">
        <f t="shared" si="169"/>
        <v>24</v>
      </c>
    </row>
    <row r="5096" spans="1:42" ht="16.5" hidden="1" customHeight="1" x14ac:dyDescent="0.25">
      <c r="A5096" s="5" t="s">
        <v>802</v>
      </c>
      <c r="B5096" s="1" t="s">
        <v>424</v>
      </c>
      <c r="D5096" t="s">
        <v>32</v>
      </c>
      <c r="E5096" t="s">
        <v>416</v>
      </c>
      <c r="F5096" t="s">
        <v>425</v>
      </c>
      <c r="G5096">
        <v>18</v>
      </c>
      <c r="H5096">
        <v>6</v>
      </c>
      <c r="I5096">
        <v>0</v>
      </c>
      <c r="J5096">
        <v>0</v>
      </c>
      <c r="K5096">
        <v>0</v>
      </c>
      <c r="L5096">
        <v>0</v>
      </c>
      <c r="M5096">
        <v>24</v>
      </c>
      <c r="N5096" s="2">
        <v>0</v>
      </c>
      <c r="O5096" s="2">
        <v>0.10344827586206896</v>
      </c>
      <c r="P5096">
        <v>74</v>
      </c>
      <c r="Q5096" s="2">
        <v>0.26241134751773049</v>
      </c>
      <c r="R5096">
        <v>232</v>
      </c>
      <c r="S5096">
        <v>282</v>
      </c>
      <c r="T5096">
        <v>268</v>
      </c>
      <c r="U5096">
        <v>0</v>
      </c>
      <c r="V5096">
        <v>0</v>
      </c>
      <c r="W5096">
        <v>0</v>
      </c>
      <c r="X5096">
        <v>14</v>
      </c>
      <c r="Y5096">
        <v>63</v>
      </c>
      <c r="Z5096">
        <v>0</v>
      </c>
      <c r="AA5096">
        <v>0</v>
      </c>
      <c r="AB5096">
        <v>0</v>
      </c>
      <c r="AC5096">
        <v>8</v>
      </c>
      <c r="AD5096">
        <v>223</v>
      </c>
      <c r="AE5096">
        <v>6</v>
      </c>
      <c r="AF5096">
        <v>0</v>
      </c>
      <c r="AG5096">
        <v>0</v>
      </c>
      <c r="AH5096">
        <v>6</v>
      </c>
      <c r="AI5096" s="3">
        <v>8.0717488789237665E-2</v>
      </c>
      <c r="AJ5096" s="3">
        <v>1</v>
      </c>
      <c r="AK5096" s="3">
        <v>0</v>
      </c>
      <c r="AL5096" s="3">
        <v>0</v>
      </c>
      <c r="AM5096" s="3">
        <v>0</v>
      </c>
      <c r="AN5096" s="2">
        <f t="shared" si="168"/>
        <v>0.10344827586206896</v>
      </c>
      <c r="AO5096" s="2">
        <v>5.106382978723404E-2</v>
      </c>
      <c r="AP5096">
        <f t="shared" si="169"/>
        <v>24</v>
      </c>
    </row>
    <row r="5097" spans="1:42" ht="16.5" hidden="1" customHeight="1" x14ac:dyDescent="0.25">
      <c r="A5097" s="5" t="s">
        <v>789</v>
      </c>
      <c r="B5097" s="1" t="s">
        <v>424</v>
      </c>
      <c r="D5097" t="s">
        <v>32</v>
      </c>
      <c r="E5097" t="s">
        <v>416</v>
      </c>
      <c r="F5097" t="s">
        <v>425</v>
      </c>
      <c r="G5097">
        <v>21</v>
      </c>
      <c r="H5097">
        <v>0</v>
      </c>
      <c r="I5097">
        <v>0</v>
      </c>
      <c r="J5097">
        <v>0</v>
      </c>
      <c r="K5097">
        <v>3</v>
      </c>
      <c r="L5097">
        <v>0</v>
      </c>
      <c r="M5097">
        <v>24</v>
      </c>
      <c r="N5097" s="2">
        <v>0</v>
      </c>
      <c r="O5097" s="2">
        <v>9.4488188976377951E-2</v>
      </c>
      <c r="P5097">
        <v>77</v>
      </c>
      <c r="Q5097" s="2">
        <v>0.250814332247557</v>
      </c>
      <c r="R5097">
        <v>254</v>
      </c>
      <c r="S5097">
        <v>307</v>
      </c>
      <c r="T5097">
        <v>274</v>
      </c>
      <c r="U5097">
        <v>6</v>
      </c>
      <c r="V5097">
        <v>0</v>
      </c>
      <c r="W5097">
        <v>0</v>
      </c>
      <c r="X5097">
        <v>27</v>
      </c>
      <c r="Y5097">
        <v>66</v>
      </c>
      <c r="Z5097">
        <v>0</v>
      </c>
      <c r="AA5097">
        <v>0</v>
      </c>
      <c r="AB5097">
        <v>0</v>
      </c>
      <c r="AC5097">
        <v>7</v>
      </c>
      <c r="AD5097">
        <v>229</v>
      </c>
      <c r="AE5097">
        <v>6</v>
      </c>
      <c r="AF5097">
        <v>0</v>
      </c>
      <c r="AG5097">
        <v>0</v>
      </c>
      <c r="AH5097">
        <v>23</v>
      </c>
      <c r="AI5097" s="3">
        <v>9.1703056768558958E-2</v>
      </c>
      <c r="AJ5097" s="3">
        <v>0</v>
      </c>
      <c r="AK5097" s="3">
        <v>0</v>
      </c>
      <c r="AL5097" s="3">
        <v>0</v>
      </c>
      <c r="AM5097" s="3">
        <v>0.13043478260869565</v>
      </c>
      <c r="AN5097" s="2">
        <f t="shared" si="168"/>
        <v>9.4488188976377951E-2</v>
      </c>
      <c r="AO5097" s="2">
        <v>0.1124031007751938</v>
      </c>
      <c r="AP5097">
        <f t="shared" si="169"/>
        <v>24</v>
      </c>
    </row>
    <row r="5098" spans="1:42" ht="16.5" hidden="1" customHeight="1" x14ac:dyDescent="0.25">
      <c r="A5098" s="4" t="s">
        <v>799</v>
      </c>
      <c r="B5098" s="1" t="s">
        <v>749</v>
      </c>
      <c r="D5098" t="s">
        <v>32</v>
      </c>
      <c r="E5098" t="s">
        <v>33</v>
      </c>
      <c r="F5098" t="s">
        <v>750</v>
      </c>
      <c r="G5098">
        <v>23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24</v>
      </c>
      <c r="N5098" s="2">
        <v>0</v>
      </c>
      <c r="O5098" s="2">
        <v>8.98876404494382E-2</v>
      </c>
      <c r="P5098">
        <v>43</v>
      </c>
      <c r="Q5098" s="2">
        <v>0.15034965034965034</v>
      </c>
      <c r="R5098">
        <v>267</v>
      </c>
      <c r="S5098">
        <v>286</v>
      </c>
      <c r="T5098">
        <v>268</v>
      </c>
      <c r="U5098">
        <v>11</v>
      </c>
      <c r="V5098">
        <v>3</v>
      </c>
      <c r="W5098">
        <v>0</v>
      </c>
      <c r="X5098">
        <v>4</v>
      </c>
      <c r="Y5098">
        <v>41</v>
      </c>
      <c r="Z5098">
        <v>0</v>
      </c>
      <c r="AA5098">
        <v>0</v>
      </c>
      <c r="AB5098">
        <v>0</v>
      </c>
      <c r="AC5098">
        <v>0</v>
      </c>
      <c r="AD5098">
        <v>250</v>
      </c>
      <c r="AE5098">
        <v>11</v>
      </c>
      <c r="AF5098">
        <v>3</v>
      </c>
      <c r="AG5098">
        <v>0</v>
      </c>
      <c r="AH5098">
        <v>4</v>
      </c>
      <c r="AI5098" s="3">
        <v>9.1999999999999998E-2</v>
      </c>
      <c r="AJ5098" s="3">
        <v>0</v>
      </c>
      <c r="AK5098" s="3">
        <v>0</v>
      </c>
      <c r="AL5098" s="3">
        <v>0</v>
      </c>
      <c r="AM5098" s="3">
        <v>0</v>
      </c>
      <c r="AN5098" s="2">
        <f t="shared" si="168"/>
        <v>8.98876404494382E-2</v>
      </c>
      <c r="AO5098" s="2">
        <v>6.7164179104477612E-2</v>
      </c>
      <c r="AP5098">
        <f t="shared" si="169"/>
        <v>24</v>
      </c>
    </row>
    <row r="5099" spans="1:42" ht="16.5" hidden="1" customHeight="1" x14ac:dyDescent="0.25">
      <c r="A5099" s="4" t="s">
        <v>801</v>
      </c>
      <c r="B5099" s="1" t="s">
        <v>523</v>
      </c>
      <c r="D5099" t="s">
        <v>32</v>
      </c>
      <c r="E5099" t="s">
        <v>524</v>
      </c>
      <c r="F5099" t="s">
        <v>525</v>
      </c>
      <c r="G5099">
        <v>22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24</v>
      </c>
      <c r="N5099" s="2">
        <v>0</v>
      </c>
      <c r="O5099" s="2">
        <v>8.7912087912087919E-2</v>
      </c>
      <c r="P5099">
        <v>97</v>
      </c>
      <c r="Q5099" s="2">
        <v>0.28034682080924855</v>
      </c>
      <c r="R5099">
        <v>273</v>
      </c>
      <c r="S5099">
        <v>346</v>
      </c>
      <c r="T5099">
        <v>316</v>
      </c>
      <c r="U5099">
        <v>5</v>
      </c>
      <c r="W5099">
        <v>3</v>
      </c>
      <c r="X5099">
        <v>22</v>
      </c>
      <c r="Y5099">
        <v>86</v>
      </c>
      <c r="Z5099">
        <v>3</v>
      </c>
      <c r="AA5099">
        <v>0</v>
      </c>
      <c r="AB5099">
        <v>0</v>
      </c>
      <c r="AC5099">
        <v>4</v>
      </c>
      <c r="AD5099">
        <v>252</v>
      </c>
      <c r="AE5099">
        <v>2</v>
      </c>
      <c r="AG5099">
        <v>3</v>
      </c>
      <c r="AH5099">
        <v>18</v>
      </c>
      <c r="AI5099" s="3">
        <v>8.7301587301587297E-2</v>
      </c>
      <c r="AJ5099" s="3">
        <v>0</v>
      </c>
      <c r="AK5099" s="3">
        <v>0</v>
      </c>
      <c r="AL5099" s="3">
        <v>0</v>
      </c>
      <c r="AM5099" s="3">
        <v>0</v>
      </c>
      <c r="AN5099" s="2">
        <f t="shared" si="168"/>
        <v>8.7912087912087919E-2</v>
      </c>
      <c r="AO5099" s="2">
        <v>8.3636363636363634E-2</v>
      </c>
      <c r="AP5099">
        <f t="shared" si="169"/>
        <v>24</v>
      </c>
    </row>
    <row r="5100" spans="1:42" ht="16.5" hidden="1" customHeight="1" x14ac:dyDescent="0.25">
      <c r="A5100" s="4" t="s">
        <v>797</v>
      </c>
      <c r="B5100" s="1" t="s">
        <v>264</v>
      </c>
      <c r="D5100" t="s">
        <v>32</v>
      </c>
      <c r="E5100" t="s">
        <v>265</v>
      </c>
      <c r="F5100" t="s">
        <v>266</v>
      </c>
      <c r="G5100">
        <v>17</v>
      </c>
      <c r="H5100">
        <v>0</v>
      </c>
      <c r="I5100">
        <v>0</v>
      </c>
      <c r="J5100">
        <v>0</v>
      </c>
      <c r="K5100">
        <v>3</v>
      </c>
      <c r="L5100">
        <v>0</v>
      </c>
      <c r="M5100">
        <v>24</v>
      </c>
      <c r="N5100" s="2">
        <v>0</v>
      </c>
      <c r="O5100" s="2">
        <v>8.6642599277978335E-2</v>
      </c>
      <c r="P5100">
        <v>101</v>
      </c>
      <c r="Q5100" s="2">
        <v>0.28531073446327682</v>
      </c>
      <c r="R5100">
        <v>277</v>
      </c>
      <c r="S5100">
        <v>354</v>
      </c>
      <c r="T5100">
        <v>297</v>
      </c>
      <c r="U5100">
        <v>2</v>
      </c>
      <c r="V5100">
        <v>1</v>
      </c>
      <c r="W5100">
        <v>1</v>
      </c>
      <c r="X5100">
        <v>53</v>
      </c>
      <c r="Y5100">
        <v>90</v>
      </c>
      <c r="Z5100">
        <v>0</v>
      </c>
      <c r="AA5100">
        <v>0</v>
      </c>
      <c r="AB5100">
        <v>0</v>
      </c>
      <c r="AC5100">
        <v>6</v>
      </c>
      <c r="AD5100">
        <v>224</v>
      </c>
      <c r="AE5100">
        <v>2</v>
      </c>
      <c r="AF5100">
        <v>1</v>
      </c>
      <c r="AG5100">
        <v>1</v>
      </c>
      <c r="AH5100">
        <v>50</v>
      </c>
      <c r="AI5100" s="3">
        <v>7.5892857142857137E-2</v>
      </c>
      <c r="AJ5100" s="3">
        <v>0</v>
      </c>
      <c r="AK5100" s="3">
        <v>0</v>
      </c>
      <c r="AL5100" s="3">
        <v>0</v>
      </c>
      <c r="AM5100" s="3">
        <v>0.06</v>
      </c>
      <c r="AN5100" s="2">
        <f t="shared" si="168"/>
        <v>8.6642599277978335E-2</v>
      </c>
      <c r="AO5100" s="2">
        <v>0.19424460431654678</v>
      </c>
      <c r="AP5100">
        <f t="shared" si="169"/>
        <v>24</v>
      </c>
    </row>
    <row r="5101" spans="1:42" ht="16.5" hidden="1" customHeight="1" x14ac:dyDescent="0.25">
      <c r="A5101" s="5" t="s">
        <v>789</v>
      </c>
      <c r="B5101" s="1" t="s">
        <v>264</v>
      </c>
      <c r="D5101" t="s">
        <v>32</v>
      </c>
      <c r="E5101" t="s">
        <v>265</v>
      </c>
      <c r="F5101" t="s">
        <v>266</v>
      </c>
      <c r="G5101">
        <v>17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24</v>
      </c>
      <c r="N5101" s="2">
        <v>0</v>
      </c>
      <c r="O5101" s="2">
        <v>8.1355932203389825E-2</v>
      </c>
      <c r="P5101">
        <v>60</v>
      </c>
      <c r="Q5101" s="2">
        <v>0.18126888217522658</v>
      </c>
      <c r="R5101">
        <v>295</v>
      </c>
      <c r="S5101">
        <v>331</v>
      </c>
      <c r="T5101">
        <v>276</v>
      </c>
      <c r="U5101">
        <v>3</v>
      </c>
      <c r="V5101">
        <v>0</v>
      </c>
      <c r="W5101">
        <v>3</v>
      </c>
      <c r="X5101">
        <v>49</v>
      </c>
      <c r="Y5101">
        <v>51</v>
      </c>
      <c r="Z5101">
        <v>0</v>
      </c>
      <c r="AA5101">
        <v>0</v>
      </c>
      <c r="AB5101">
        <v>0</v>
      </c>
      <c r="AC5101">
        <v>5</v>
      </c>
      <c r="AD5101">
        <v>242</v>
      </c>
      <c r="AE5101">
        <v>3</v>
      </c>
      <c r="AF5101">
        <v>0</v>
      </c>
      <c r="AG5101">
        <v>3</v>
      </c>
      <c r="AH5101">
        <v>44</v>
      </c>
      <c r="AI5101" s="3">
        <v>7.0247933884297523E-2</v>
      </c>
      <c r="AJ5101" s="3">
        <v>0</v>
      </c>
      <c r="AK5101" s="3">
        <v>0</v>
      </c>
      <c r="AL5101" s="3">
        <v>0</v>
      </c>
      <c r="AM5101" s="3">
        <v>0</v>
      </c>
      <c r="AN5101" s="2">
        <f t="shared" si="168"/>
        <v>8.1355932203389825E-2</v>
      </c>
      <c r="AO5101" s="2">
        <v>0.17123287671232876</v>
      </c>
      <c r="AP5101">
        <f t="shared" si="169"/>
        <v>24</v>
      </c>
    </row>
    <row r="5102" spans="1:42" ht="16.5" hidden="1" customHeight="1" x14ac:dyDescent="0.25">
      <c r="A5102" s="5" t="s">
        <v>793</v>
      </c>
      <c r="B5102" s="1" t="s">
        <v>360</v>
      </c>
      <c r="D5102" t="s">
        <v>32</v>
      </c>
      <c r="E5102" t="s">
        <v>354</v>
      </c>
      <c r="F5102" t="s">
        <v>361</v>
      </c>
      <c r="G5102">
        <v>22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24</v>
      </c>
      <c r="N5102" s="2">
        <v>0</v>
      </c>
      <c r="O5102" s="2">
        <v>7.5235109717868343E-2</v>
      </c>
      <c r="P5102">
        <v>10</v>
      </c>
      <c r="Q5102" s="2">
        <v>3.2786885245901641E-2</v>
      </c>
      <c r="R5102">
        <v>319</v>
      </c>
      <c r="S5102">
        <v>305</v>
      </c>
      <c r="T5102">
        <v>297</v>
      </c>
      <c r="U5102">
        <v>0</v>
      </c>
      <c r="V5102">
        <v>1</v>
      </c>
      <c r="W5102">
        <v>5</v>
      </c>
      <c r="X5102">
        <v>2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315</v>
      </c>
      <c r="AE5102">
        <v>0</v>
      </c>
      <c r="AF5102">
        <v>1</v>
      </c>
      <c r="AG5102">
        <v>5</v>
      </c>
      <c r="AH5102">
        <v>2</v>
      </c>
      <c r="AI5102" s="3">
        <v>6.9841269841269843E-2</v>
      </c>
      <c r="AJ5102" s="3">
        <v>0</v>
      </c>
      <c r="AK5102" s="3">
        <v>0</v>
      </c>
      <c r="AL5102" s="3">
        <v>0</v>
      </c>
      <c r="AM5102" s="3">
        <v>0</v>
      </c>
      <c r="AN5102" s="2">
        <f t="shared" si="168"/>
        <v>7.5235109717868343E-2</v>
      </c>
      <c r="AO5102" s="2">
        <v>2.4767801857585141E-2</v>
      </c>
      <c r="AP5102">
        <f t="shared" si="169"/>
        <v>24</v>
      </c>
    </row>
    <row r="5103" spans="1:42" ht="16.5" hidden="1" customHeight="1" x14ac:dyDescent="0.25">
      <c r="A5103" s="5" t="s">
        <v>790</v>
      </c>
      <c r="B5103" s="1" t="s">
        <v>741</v>
      </c>
      <c r="D5103" t="s">
        <v>32</v>
      </c>
      <c r="E5103" t="s">
        <v>248</v>
      </c>
      <c r="F5103" t="s">
        <v>742</v>
      </c>
      <c r="G5103">
        <v>6</v>
      </c>
      <c r="H5103">
        <v>11</v>
      </c>
      <c r="I5103">
        <v>0</v>
      </c>
      <c r="J5103">
        <v>0</v>
      </c>
      <c r="K5103">
        <v>0</v>
      </c>
      <c r="L5103">
        <v>0</v>
      </c>
      <c r="M5103">
        <v>24</v>
      </c>
      <c r="N5103" s="2">
        <v>0</v>
      </c>
      <c r="O5103" s="2">
        <v>7.4534161490683232E-2</v>
      </c>
      <c r="P5103">
        <v>5</v>
      </c>
      <c r="Q5103" s="2">
        <v>1.65016501650165E-2</v>
      </c>
      <c r="R5103">
        <v>322</v>
      </c>
      <c r="S5103">
        <v>303</v>
      </c>
      <c r="T5103">
        <v>246</v>
      </c>
      <c r="U5103">
        <v>50</v>
      </c>
      <c r="V5103">
        <v>1</v>
      </c>
      <c r="W5103">
        <v>2</v>
      </c>
      <c r="X5103">
        <v>4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252</v>
      </c>
      <c r="AE5103">
        <v>61</v>
      </c>
      <c r="AF5103">
        <v>1</v>
      </c>
      <c r="AG5103">
        <v>2</v>
      </c>
      <c r="AH5103">
        <v>4</v>
      </c>
      <c r="AI5103" s="3">
        <v>2.3809523809523808E-2</v>
      </c>
      <c r="AJ5103" s="3">
        <v>0.18032786885245902</v>
      </c>
      <c r="AK5103" s="3">
        <v>0</v>
      </c>
      <c r="AL5103" s="3">
        <v>0</v>
      </c>
      <c r="AM5103" s="3">
        <v>0</v>
      </c>
      <c r="AN5103" s="2">
        <f t="shared" si="168"/>
        <v>7.4534161490683232E-2</v>
      </c>
      <c r="AO5103" s="2">
        <v>0.21249999999999999</v>
      </c>
      <c r="AP5103">
        <f t="shared" si="169"/>
        <v>24</v>
      </c>
    </row>
    <row r="5104" spans="1:42" ht="16.5" hidden="1" customHeight="1" x14ac:dyDescent="0.25">
      <c r="A5104" s="5" t="s">
        <v>789</v>
      </c>
      <c r="B5104" s="1" t="s">
        <v>741</v>
      </c>
      <c r="D5104" t="s">
        <v>32</v>
      </c>
      <c r="E5104" t="s">
        <v>248</v>
      </c>
      <c r="F5104" t="s">
        <v>742</v>
      </c>
      <c r="G5104">
        <v>10</v>
      </c>
      <c r="H5104">
        <v>9</v>
      </c>
      <c r="I5104">
        <v>0</v>
      </c>
      <c r="J5104">
        <v>0</v>
      </c>
      <c r="K5104">
        <v>0</v>
      </c>
      <c r="L5104">
        <v>0</v>
      </c>
      <c r="M5104">
        <v>24</v>
      </c>
      <c r="N5104" s="2">
        <v>0</v>
      </c>
      <c r="O5104" s="2">
        <v>7.3394495412844041E-2</v>
      </c>
      <c r="P5104">
        <v>5</v>
      </c>
      <c r="Q5104" s="2">
        <v>1.6233766233766232E-2</v>
      </c>
      <c r="R5104">
        <v>327</v>
      </c>
      <c r="S5104">
        <v>308</v>
      </c>
      <c r="T5104">
        <v>242</v>
      </c>
      <c r="U5104">
        <v>57</v>
      </c>
      <c r="V5104">
        <v>0</v>
      </c>
      <c r="W5104">
        <v>2</v>
      </c>
      <c r="X5104">
        <v>7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252</v>
      </c>
      <c r="AE5104">
        <v>66</v>
      </c>
      <c r="AF5104">
        <v>0</v>
      </c>
      <c r="AG5104">
        <v>2</v>
      </c>
      <c r="AH5104">
        <v>7</v>
      </c>
      <c r="AI5104" s="3">
        <v>3.968253968253968E-2</v>
      </c>
      <c r="AJ5104" s="3">
        <v>0.13636363636363635</v>
      </c>
      <c r="AK5104" s="3">
        <v>0</v>
      </c>
      <c r="AL5104" s="3">
        <v>0</v>
      </c>
      <c r="AM5104" s="3">
        <v>0</v>
      </c>
      <c r="AN5104" s="2">
        <f t="shared" si="168"/>
        <v>7.3394495412844041E-2</v>
      </c>
      <c r="AO5104" s="2">
        <v>0.22935779816513763</v>
      </c>
      <c r="AP5104">
        <f t="shared" si="169"/>
        <v>24</v>
      </c>
    </row>
    <row r="5105" spans="1:42" ht="16.5" hidden="1" customHeight="1" x14ac:dyDescent="0.25">
      <c r="A5105" s="4">
        <v>2011</v>
      </c>
      <c r="B5105" s="1" t="s">
        <v>321</v>
      </c>
      <c r="D5105" t="s">
        <v>32</v>
      </c>
      <c r="E5105" t="s">
        <v>322</v>
      </c>
      <c r="F5105" t="s">
        <v>323</v>
      </c>
      <c r="G5105">
        <v>22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24</v>
      </c>
      <c r="N5105" s="2">
        <v>0</v>
      </c>
      <c r="O5105" s="2">
        <v>7.1428571428571425E-2</v>
      </c>
      <c r="P5105">
        <v>94</v>
      </c>
      <c r="Q5105" s="2">
        <v>0.23152709359605911</v>
      </c>
      <c r="R5105">
        <v>336</v>
      </c>
      <c r="S5105">
        <v>406</v>
      </c>
      <c r="T5105">
        <v>396</v>
      </c>
      <c r="U5105">
        <v>3</v>
      </c>
      <c r="V5105">
        <v>4</v>
      </c>
      <c r="W5105">
        <v>2</v>
      </c>
      <c r="X5105">
        <v>1</v>
      </c>
      <c r="Y5105">
        <v>91</v>
      </c>
      <c r="Z5105">
        <v>0</v>
      </c>
      <c r="AA5105">
        <v>0</v>
      </c>
      <c r="AB5105">
        <v>0</v>
      </c>
      <c r="AC5105">
        <v>0</v>
      </c>
      <c r="AD5105">
        <v>327</v>
      </c>
      <c r="AE5105">
        <v>3</v>
      </c>
      <c r="AF5105">
        <v>4</v>
      </c>
      <c r="AG5105">
        <v>2</v>
      </c>
      <c r="AH5105">
        <v>1</v>
      </c>
      <c r="AI5105" s="3">
        <v>6.7278287461773695E-2</v>
      </c>
      <c r="AJ5105" s="3">
        <v>0</v>
      </c>
      <c r="AK5105" s="3">
        <v>0</v>
      </c>
      <c r="AL5105" s="3">
        <v>0</v>
      </c>
      <c r="AM5105" s="3">
        <v>0</v>
      </c>
      <c r="AN5105" s="2">
        <f t="shared" si="168"/>
        <v>7.1428571428571425E-2</v>
      </c>
      <c r="AO5105" s="2">
        <v>2.967359050445104E-2</v>
      </c>
      <c r="AP5105">
        <f t="shared" si="169"/>
        <v>24</v>
      </c>
    </row>
    <row r="5106" spans="1:42" ht="16.5" hidden="1" customHeight="1" x14ac:dyDescent="0.25">
      <c r="A5106" s="4" t="s">
        <v>796</v>
      </c>
      <c r="B5106" s="1" t="s">
        <v>321</v>
      </c>
      <c r="D5106" t="s">
        <v>32</v>
      </c>
      <c r="E5106" t="s">
        <v>322</v>
      </c>
      <c r="F5106" t="s">
        <v>323</v>
      </c>
      <c r="G5106">
        <v>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24</v>
      </c>
      <c r="N5106" s="2">
        <v>0</v>
      </c>
      <c r="O5106" s="2">
        <v>6.79886685552408E-2</v>
      </c>
      <c r="P5106">
        <v>73</v>
      </c>
      <c r="Q5106" s="2">
        <v>0.18159203980099503</v>
      </c>
      <c r="R5106">
        <v>353</v>
      </c>
      <c r="S5106">
        <v>402</v>
      </c>
      <c r="T5106">
        <v>395</v>
      </c>
      <c r="U5106">
        <v>1</v>
      </c>
      <c r="V5106">
        <v>5</v>
      </c>
      <c r="W5106">
        <v>0</v>
      </c>
      <c r="X5106">
        <v>1</v>
      </c>
      <c r="Y5106">
        <v>72</v>
      </c>
      <c r="Z5106">
        <v>0</v>
      </c>
      <c r="AA5106">
        <v>0</v>
      </c>
      <c r="AB5106">
        <v>0</v>
      </c>
      <c r="AC5106">
        <v>0</v>
      </c>
      <c r="AD5106">
        <v>343</v>
      </c>
      <c r="AE5106">
        <v>1</v>
      </c>
      <c r="AF5106">
        <v>5</v>
      </c>
      <c r="AG5106">
        <v>0</v>
      </c>
      <c r="AH5106">
        <v>1</v>
      </c>
      <c r="AI5106" s="3">
        <v>5.8309037900874633E-2</v>
      </c>
      <c r="AJ5106" s="3">
        <v>0</v>
      </c>
      <c r="AK5106" s="3">
        <v>0</v>
      </c>
      <c r="AL5106" s="3">
        <v>0</v>
      </c>
      <c r="AM5106" s="3">
        <v>0</v>
      </c>
      <c r="AN5106" s="2">
        <f t="shared" si="168"/>
        <v>6.79886685552408E-2</v>
      </c>
      <c r="AO5106" s="2">
        <v>0.02</v>
      </c>
      <c r="AP5106">
        <f t="shared" si="169"/>
        <v>24</v>
      </c>
    </row>
    <row r="5107" spans="1:42" ht="16.5" hidden="1" customHeight="1" x14ac:dyDescent="0.25">
      <c r="A5107" s="4" t="s">
        <v>800</v>
      </c>
      <c r="B5107" s="1" t="s">
        <v>439</v>
      </c>
      <c r="D5107" t="s">
        <v>32</v>
      </c>
      <c r="E5107" t="s">
        <v>440</v>
      </c>
      <c r="F5107" t="s">
        <v>441</v>
      </c>
      <c r="G5107">
        <v>19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24</v>
      </c>
      <c r="N5107" s="2">
        <v>0</v>
      </c>
      <c r="O5107" s="2">
        <v>6.5934065934065936E-2</v>
      </c>
      <c r="P5107">
        <v>29</v>
      </c>
      <c r="Q5107" s="2">
        <v>7.8590785907859076E-2</v>
      </c>
      <c r="R5107">
        <v>364</v>
      </c>
      <c r="S5107">
        <v>369</v>
      </c>
      <c r="T5107">
        <v>332</v>
      </c>
      <c r="U5107">
        <v>2</v>
      </c>
      <c r="V5107">
        <v>3</v>
      </c>
      <c r="W5107">
        <v>7</v>
      </c>
      <c r="X5107">
        <v>25</v>
      </c>
      <c r="Y5107">
        <v>24</v>
      </c>
      <c r="Z5107">
        <v>0</v>
      </c>
      <c r="AA5107">
        <v>0</v>
      </c>
      <c r="AB5107">
        <v>0</v>
      </c>
      <c r="AC5107">
        <v>0</v>
      </c>
      <c r="AD5107">
        <v>327</v>
      </c>
      <c r="AE5107">
        <v>2</v>
      </c>
      <c r="AF5107">
        <v>3</v>
      </c>
      <c r="AG5107">
        <v>7</v>
      </c>
      <c r="AH5107">
        <v>25</v>
      </c>
      <c r="AI5107" s="3">
        <v>5.8103975535168197E-2</v>
      </c>
      <c r="AJ5107" s="3">
        <v>0</v>
      </c>
      <c r="AK5107" s="3">
        <v>0</v>
      </c>
      <c r="AL5107" s="3">
        <v>0</v>
      </c>
      <c r="AM5107" s="3">
        <v>0</v>
      </c>
      <c r="AN5107" s="2">
        <f t="shared" si="168"/>
        <v>6.5934065934065936E-2</v>
      </c>
      <c r="AO5107" s="2">
        <v>0.10164835164835165</v>
      </c>
      <c r="AP5107">
        <f t="shared" si="169"/>
        <v>24</v>
      </c>
    </row>
    <row r="5108" spans="1:42" ht="16.5" hidden="1" customHeight="1" x14ac:dyDescent="0.25">
      <c r="A5108" s="4" t="s">
        <v>796</v>
      </c>
      <c r="B5108" s="1" t="s">
        <v>307</v>
      </c>
      <c r="D5108" t="s">
        <v>32</v>
      </c>
      <c r="E5108" t="s">
        <v>305</v>
      </c>
      <c r="F5108" t="s">
        <v>308</v>
      </c>
      <c r="G5108">
        <v>16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24</v>
      </c>
      <c r="N5108" s="2">
        <v>0</v>
      </c>
      <c r="O5108" s="2">
        <v>6.2015503875968991E-2</v>
      </c>
      <c r="P5108">
        <v>70</v>
      </c>
      <c r="Q5108" s="2">
        <v>0.16166281755196305</v>
      </c>
      <c r="R5108">
        <v>387</v>
      </c>
      <c r="S5108">
        <v>433</v>
      </c>
      <c r="T5108">
        <v>383</v>
      </c>
      <c r="U5108">
        <v>0</v>
      </c>
      <c r="V5108">
        <v>6</v>
      </c>
      <c r="W5108">
        <v>2</v>
      </c>
      <c r="X5108">
        <v>42</v>
      </c>
      <c r="Y5108">
        <v>66</v>
      </c>
      <c r="Z5108">
        <v>0</v>
      </c>
      <c r="AA5108">
        <v>0</v>
      </c>
      <c r="AB5108">
        <v>0</v>
      </c>
      <c r="AC5108">
        <v>0</v>
      </c>
      <c r="AD5108">
        <v>333</v>
      </c>
      <c r="AE5108">
        <v>0</v>
      </c>
      <c r="AF5108">
        <v>6</v>
      </c>
      <c r="AG5108">
        <v>2</v>
      </c>
      <c r="AH5108">
        <v>42</v>
      </c>
      <c r="AI5108" s="3">
        <v>4.8048048048048048E-2</v>
      </c>
      <c r="AJ5108" s="3">
        <v>0</v>
      </c>
      <c r="AK5108" s="3">
        <v>0</v>
      </c>
      <c r="AL5108" s="3">
        <v>0</v>
      </c>
      <c r="AM5108" s="3">
        <v>0</v>
      </c>
      <c r="AN5108" s="2">
        <f t="shared" si="168"/>
        <v>6.2015503875968991E-2</v>
      </c>
      <c r="AO5108" s="2">
        <v>0.13054830287206268</v>
      </c>
      <c r="AP5108">
        <f t="shared" si="169"/>
        <v>24</v>
      </c>
    </row>
    <row r="5109" spans="1:42" ht="16.5" hidden="1" customHeight="1" x14ac:dyDescent="0.25">
      <c r="A5109" s="5" t="s">
        <v>793</v>
      </c>
      <c r="B5109" s="1" t="s">
        <v>356</v>
      </c>
      <c r="D5109" t="s">
        <v>32</v>
      </c>
      <c r="E5109" t="s">
        <v>354</v>
      </c>
      <c r="F5109" t="s">
        <v>357</v>
      </c>
      <c r="G5109">
        <v>17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24</v>
      </c>
      <c r="N5109" s="2">
        <v>0</v>
      </c>
      <c r="O5109" s="2">
        <v>5.9701492537313432E-2</v>
      </c>
      <c r="P5109">
        <v>0</v>
      </c>
      <c r="Q5109" s="2">
        <v>0</v>
      </c>
      <c r="R5109">
        <v>402</v>
      </c>
      <c r="S5109">
        <v>378</v>
      </c>
      <c r="T5109">
        <v>356</v>
      </c>
      <c r="U5109">
        <v>0</v>
      </c>
      <c r="V5109">
        <v>16</v>
      </c>
      <c r="W5109">
        <v>3</v>
      </c>
      <c r="X5109">
        <v>3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373</v>
      </c>
      <c r="AE5109">
        <v>0</v>
      </c>
      <c r="AF5109">
        <v>16</v>
      </c>
      <c r="AG5109">
        <v>3</v>
      </c>
      <c r="AH5109">
        <v>3</v>
      </c>
      <c r="AI5109" s="3">
        <v>4.5576407506702415E-2</v>
      </c>
      <c r="AJ5109" s="3">
        <v>0</v>
      </c>
      <c r="AK5109" s="3">
        <v>0</v>
      </c>
      <c r="AL5109" s="3">
        <v>0</v>
      </c>
      <c r="AM5109" s="3">
        <v>0</v>
      </c>
      <c r="AN5109" s="2">
        <f t="shared" si="168"/>
        <v>5.9701492537313432E-2</v>
      </c>
      <c r="AO5109" s="2">
        <v>5.5696202531645568E-2</v>
      </c>
      <c r="AP5109">
        <f t="shared" si="169"/>
        <v>24</v>
      </c>
    </row>
    <row r="5110" spans="1:42" ht="16.5" hidden="1" customHeight="1" x14ac:dyDescent="0.25">
      <c r="A5110" s="5" t="s">
        <v>789</v>
      </c>
      <c r="B5110" s="1" t="s">
        <v>400</v>
      </c>
      <c r="D5110" t="s">
        <v>32</v>
      </c>
      <c r="E5110" t="s">
        <v>388</v>
      </c>
      <c r="F5110" t="s">
        <v>401</v>
      </c>
      <c r="G5110">
        <v>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24</v>
      </c>
      <c r="N5110" s="2">
        <v>0</v>
      </c>
      <c r="O5110" s="2">
        <v>5.8394160583941604E-2</v>
      </c>
      <c r="P5110">
        <v>88</v>
      </c>
      <c r="Q5110" s="2">
        <v>0.18526315789473685</v>
      </c>
      <c r="R5110">
        <v>411</v>
      </c>
      <c r="S5110">
        <v>475</v>
      </c>
      <c r="T5110">
        <v>459</v>
      </c>
      <c r="U5110">
        <v>3</v>
      </c>
      <c r="V5110">
        <v>0</v>
      </c>
      <c r="W5110">
        <v>10</v>
      </c>
      <c r="X5110">
        <v>3</v>
      </c>
      <c r="Y5110">
        <v>87</v>
      </c>
      <c r="Z5110">
        <v>0</v>
      </c>
      <c r="AA5110">
        <v>0</v>
      </c>
      <c r="AB5110">
        <v>0</v>
      </c>
      <c r="AC5110">
        <v>0</v>
      </c>
      <c r="AD5110">
        <v>392</v>
      </c>
      <c r="AE5110">
        <v>3</v>
      </c>
      <c r="AF5110">
        <v>0</v>
      </c>
      <c r="AG5110">
        <v>10</v>
      </c>
      <c r="AH5110">
        <v>3</v>
      </c>
      <c r="AI5110" s="3">
        <v>5.1020408163265307E-2</v>
      </c>
      <c r="AJ5110" s="3">
        <v>0</v>
      </c>
      <c r="AK5110" s="3">
        <v>0</v>
      </c>
      <c r="AL5110" s="3">
        <v>0</v>
      </c>
      <c r="AM5110" s="3">
        <v>0</v>
      </c>
      <c r="AN5110" s="2">
        <f t="shared" si="168"/>
        <v>5.8394160583941604E-2</v>
      </c>
      <c r="AO5110" s="2">
        <v>3.9215686274509803E-2</v>
      </c>
      <c r="AP5110">
        <f t="shared" si="169"/>
        <v>24</v>
      </c>
    </row>
    <row r="5111" spans="1:42" ht="16.5" hidden="1" customHeight="1" x14ac:dyDescent="0.25">
      <c r="A5111" s="5" t="s">
        <v>789</v>
      </c>
      <c r="B5111" s="1" t="s">
        <v>247</v>
      </c>
      <c r="D5111" t="s">
        <v>32</v>
      </c>
      <c r="E5111" t="s">
        <v>248</v>
      </c>
      <c r="F5111" t="s">
        <v>249</v>
      </c>
      <c r="G5111">
        <v>21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24</v>
      </c>
      <c r="N5111" s="2">
        <v>0</v>
      </c>
      <c r="O5111" s="2">
        <v>5.8252427184466021E-2</v>
      </c>
      <c r="P5111">
        <v>165</v>
      </c>
      <c r="Q5111" s="2">
        <v>0.29837251356238698</v>
      </c>
      <c r="R5111">
        <v>412</v>
      </c>
      <c r="S5111">
        <v>553</v>
      </c>
      <c r="T5111">
        <v>513</v>
      </c>
      <c r="U5111">
        <v>9</v>
      </c>
      <c r="V5111">
        <v>7</v>
      </c>
      <c r="W5111">
        <v>3</v>
      </c>
      <c r="X5111">
        <v>21</v>
      </c>
      <c r="Y5111">
        <v>148</v>
      </c>
      <c r="Z5111">
        <v>0</v>
      </c>
      <c r="AA5111">
        <v>0</v>
      </c>
      <c r="AB5111">
        <v>0</v>
      </c>
      <c r="AC5111">
        <v>11</v>
      </c>
      <c r="AD5111">
        <v>386</v>
      </c>
      <c r="AE5111">
        <v>9</v>
      </c>
      <c r="AF5111">
        <v>7</v>
      </c>
      <c r="AG5111">
        <v>3</v>
      </c>
      <c r="AH5111">
        <v>10</v>
      </c>
      <c r="AI5111" s="3">
        <v>5.4404145077720206E-2</v>
      </c>
      <c r="AJ5111" s="3">
        <v>0</v>
      </c>
      <c r="AK5111" s="3">
        <v>0</v>
      </c>
      <c r="AL5111" s="3">
        <v>0</v>
      </c>
      <c r="AM5111" s="3">
        <v>0</v>
      </c>
      <c r="AN5111" s="2">
        <f t="shared" si="168"/>
        <v>5.8252427184466021E-2</v>
      </c>
      <c r="AO5111" s="2">
        <v>6.9879518072289162E-2</v>
      </c>
      <c r="AP5111">
        <f t="shared" si="169"/>
        <v>24</v>
      </c>
    </row>
    <row r="5112" spans="1:42" ht="16.5" hidden="1" customHeight="1" x14ac:dyDescent="0.25">
      <c r="A5112" s="5" t="s">
        <v>787</v>
      </c>
      <c r="B5112" s="1" t="s">
        <v>307</v>
      </c>
      <c r="D5112" t="s">
        <v>32</v>
      </c>
      <c r="E5112" t="s">
        <v>305</v>
      </c>
      <c r="F5112" t="s">
        <v>308</v>
      </c>
      <c r="G5112">
        <v>18</v>
      </c>
      <c r="H5112">
        <v>0</v>
      </c>
      <c r="I5112">
        <v>0</v>
      </c>
      <c r="J5112">
        <v>4</v>
      </c>
      <c r="K5112">
        <v>0</v>
      </c>
      <c r="L5112">
        <v>0</v>
      </c>
      <c r="M5112">
        <v>24</v>
      </c>
      <c r="N5112" s="2">
        <v>0</v>
      </c>
      <c r="O5112" s="2">
        <v>5.2401746724890827E-2</v>
      </c>
      <c r="P5112">
        <v>68</v>
      </c>
      <c r="Q5112" s="2">
        <v>0.13545816733067728</v>
      </c>
      <c r="R5112">
        <v>458</v>
      </c>
      <c r="S5112">
        <v>502</v>
      </c>
      <c r="T5112">
        <v>469</v>
      </c>
      <c r="U5112">
        <v>0</v>
      </c>
      <c r="V5112">
        <v>1</v>
      </c>
      <c r="W5112">
        <v>3</v>
      </c>
      <c r="X5112">
        <v>29</v>
      </c>
      <c r="Y5112">
        <v>66</v>
      </c>
      <c r="Z5112">
        <v>0</v>
      </c>
      <c r="AA5112">
        <v>0</v>
      </c>
      <c r="AB5112">
        <v>0</v>
      </c>
      <c r="AC5112">
        <v>0</v>
      </c>
      <c r="AD5112">
        <v>421</v>
      </c>
      <c r="AE5112">
        <v>0</v>
      </c>
      <c r="AF5112">
        <v>1</v>
      </c>
      <c r="AG5112">
        <v>7</v>
      </c>
      <c r="AH5112">
        <v>29</v>
      </c>
      <c r="AI5112" s="3">
        <v>4.2755344418052253E-2</v>
      </c>
      <c r="AJ5112" s="3">
        <v>0</v>
      </c>
      <c r="AK5112" s="3">
        <v>0</v>
      </c>
      <c r="AL5112" s="3">
        <v>0.5714285714285714</v>
      </c>
      <c r="AM5112" s="3">
        <v>0</v>
      </c>
      <c r="AN5112" s="2">
        <f t="shared" si="168"/>
        <v>5.2401746724890827E-2</v>
      </c>
      <c r="AO5112" s="2">
        <v>8.0786026200873357E-2</v>
      </c>
      <c r="AP5112">
        <f t="shared" si="169"/>
        <v>24</v>
      </c>
    </row>
    <row r="5113" spans="1:42" ht="16.5" hidden="1" customHeight="1" x14ac:dyDescent="0.25">
      <c r="A5113" s="5" t="s">
        <v>791</v>
      </c>
      <c r="B5113" t="s">
        <v>698</v>
      </c>
      <c r="D5113" t="s">
        <v>32</v>
      </c>
      <c r="E5113" t="s">
        <v>456</v>
      </c>
      <c r="F5113" t="s">
        <v>699</v>
      </c>
      <c r="G5113">
        <v>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24</v>
      </c>
      <c r="N5113" s="2">
        <v>0</v>
      </c>
      <c r="O5113" s="2">
        <v>4.9180327868852458E-2</v>
      </c>
      <c r="P5113">
        <v>5</v>
      </c>
      <c r="Q5113" s="2">
        <v>1.0660980810234541E-2</v>
      </c>
      <c r="R5113">
        <v>488</v>
      </c>
      <c r="S5113">
        <v>469</v>
      </c>
      <c r="T5113">
        <v>460</v>
      </c>
      <c r="U5113">
        <v>1</v>
      </c>
      <c r="V5113">
        <v>1</v>
      </c>
      <c r="W5113">
        <v>3</v>
      </c>
      <c r="X5113">
        <v>4</v>
      </c>
      <c r="Y5113">
        <v>4</v>
      </c>
      <c r="Z5113">
        <v>0</v>
      </c>
      <c r="AA5113">
        <v>0</v>
      </c>
      <c r="AB5113">
        <v>0</v>
      </c>
      <c r="AC5113">
        <v>0</v>
      </c>
      <c r="AD5113">
        <v>476</v>
      </c>
      <c r="AE5113">
        <v>1</v>
      </c>
      <c r="AF5113">
        <v>1</v>
      </c>
      <c r="AG5113">
        <v>3</v>
      </c>
      <c r="AH5113">
        <v>4</v>
      </c>
      <c r="AI5113" s="3">
        <v>4.2016806722689079E-2</v>
      </c>
      <c r="AJ5113" s="3">
        <v>0</v>
      </c>
      <c r="AK5113" s="3">
        <v>0</v>
      </c>
      <c r="AL5113" s="3">
        <v>0</v>
      </c>
      <c r="AM5113" s="3">
        <v>0</v>
      </c>
      <c r="AN5113" s="2">
        <f t="shared" si="168"/>
        <v>4.9180327868852458E-2</v>
      </c>
      <c r="AO5113" s="2">
        <v>1.8556701030927835E-2</v>
      </c>
      <c r="AP5113">
        <f t="shared" si="169"/>
        <v>24</v>
      </c>
    </row>
    <row r="5114" spans="1:42" ht="16.5" hidden="1" customHeight="1" x14ac:dyDescent="0.25">
      <c r="A5114" s="5" t="s">
        <v>790</v>
      </c>
      <c r="B5114" t="s">
        <v>698</v>
      </c>
      <c r="D5114" t="s">
        <v>32</v>
      </c>
      <c r="E5114" t="s">
        <v>456</v>
      </c>
      <c r="F5114" t="s">
        <v>699</v>
      </c>
      <c r="G5114">
        <v>21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24</v>
      </c>
      <c r="N5114" s="2">
        <v>0</v>
      </c>
      <c r="O5114" s="2">
        <v>4.8681541582150101E-2</v>
      </c>
      <c r="P5114">
        <v>6</v>
      </c>
      <c r="Q5114" s="2">
        <v>1.2631578947368421E-2</v>
      </c>
      <c r="R5114">
        <v>493</v>
      </c>
      <c r="S5114">
        <v>475</v>
      </c>
      <c r="T5114">
        <v>468</v>
      </c>
      <c r="U5114">
        <v>1</v>
      </c>
      <c r="V5114">
        <v>2</v>
      </c>
      <c r="W5114">
        <v>2</v>
      </c>
      <c r="X5114">
        <v>2</v>
      </c>
      <c r="Y5114">
        <v>4</v>
      </c>
      <c r="Z5114">
        <v>0</v>
      </c>
      <c r="AA5114">
        <v>0</v>
      </c>
      <c r="AB5114">
        <v>0</v>
      </c>
      <c r="AC5114">
        <v>0</v>
      </c>
      <c r="AD5114">
        <v>485</v>
      </c>
      <c r="AE5114">
        <v>1</v>
      </c>
      <c r="AF5114">
        <v>2</v>
      </c>
      <c r="AG5114">
        <v>2</v>
      </c>
      <c r="AH5114">
        <v>2</v>
      </c>
      <c r="AI5114" s="3">
        <v>4.3298969072164947E-2</v>
      </c>
      <c r="AJ5114" s="3">
        <v>0</v>
      </c>
      <c r="AK5114" s="3">
        <v>0</v>
      </c>
      <c r="AL5114" s="3">
        <v>0</v>
      </c>
      <c r="AM5114" s="3">
        <v>0</v>
      </c>
      <c r="AN5114" s="2">
        <f t="shared" si="168"/>
        <v>4.8681541582150101E-2</v>
      </c>
      <c r="AO5114" s="2">
        <v>1.4227642276422764E-2</v>
      </c>
      <c r="AP5114">
        <f t="shared" si="169"/>
        <v>24</v>
      </c>
    </row>
    <row r="5115" spans="1:42" ht="16.5" hidden="1" customHeight="1" x14ac:dyDescent="0.25">
      <c r="A5115" s="4" t="s">
        <v>803</v>
      </c>
      <c r="B5115" s="1" t="s">
        <v>307</v>
      </c>
      <c r="D5115" t="s">
        <v>32</v>
      </c>
      <c r="E5115" t="s">
        <v>305</v>
      </c>
      <c r="F5115" t="s">
        <v>308</v>
      </c>
      <c r="G5115">
        <v>21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24</v>
      </c>
      <c r="N5115" s="2">
        <v>0</v>
      </c>
      <c r="O5115" s="2">
        <v>4.8192771084337352E-2</v>
      </c>
      <c r="P5115">
        <v>67</v>
      </c>
      <c r="Q5115" s="2">
        <v>0.12384473197781885</v>
      </c>
      <c r="R5115">
        <v>498</v>
      </c>
      <c r="S5115">
        <v>541</v>
      </c>
      <c r="T5115">
        <v>516</v>
      </c>
      <c r="U5115">
        <v>0</v>
      </c>
      <c r="V5115">
        <v>2</v>
      </c>
      <c r="W5115">
        <v>2</v>
      </c>
      <c r="X5115">
        <v>22</v>
      </c>
      <c r="Y5115">
        <v>65</v>
      </c>
      <c r="Z5115">
        <v>0</v>
      </c>
      <c r="AA5115">
        <v>0</v>
      </c>
      <c r="AB5115">
        <v>0</v>
      </c>
      <c r="AC5115">
        <v>0</v>
      </c>
      <c r="AD5115">
        <v>472</v>
      </c>
      <c r="AE5115">
        <v>0</v>
      </c>
      <c r="AF5115">
        <v>2</v>
      </c>
      <c r="AG5115">
        <v>2</v>
      </c>
      <c r="AH5115">
        <v>22</v>
      </c>
      <c r="AI5115" s="3">
        <v>4.4491525423728813E-2</v>
      </c>
      <c r="AJ5115" s="3">
        <v>0</v>
      </c>
      <c r="AK5115" s="3">
        <v>0</v>
      </c>
      <c r="AL5115" s="3">
        <v>0</v>
      </c>
      <c r="AM5115" s="3">
        <v>0</v>
      </c>
      <c r="AN5115" s="2">
        <f t="shared" si="168"/>
        <v>4.8192771084337352E-2</v>
      </c>
      <c r="AO5115" s="2">
        <v>5.2208835341365459E-2</v>
      </c>
      <c r="AP5115">
        <f t="shared" si="169"/>
        <v>24</v>
      </c>
    </row>
    <row r="5116" spans="1:42" ht="16.5" hidden="1" customHeight="1" x14ac:dyDescent="0.25">
      <c r="A5116" s="4">
        <v>2011</v>
      </c>
      <c r="B5116" t="s">
        <v>720</v>
      </c>
      <c r="D5116" t="s">
        <v>32</v>
      </c>
      <c r="E5116" t="s">
        <v>667</v>
      </c>
      <c r="F5116" t="s">
        <v>721</v>
      </c>
      <c r="G5116">
        <v>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24</v>
      </c>
      <c r="N5116" s="2">
        <v>0</v>
      </c>
      <c r="O5116" s="2">
        <v>4.7808764940239043E-2</v>
      </c>
      <c r="P5116">
        <v>65</v>
      </c>
      <c r="Q5116" s="2">
        <v>0.11970534069981584</v>
      </c>
      <c r="R5116">
        <v>502</v>
      </c>
      <c r="S5116">
        <v>543</v>
      </c>
      <c r="T5116">
        <v>478</v>
      </c>
      <c r="U5116">
        <v>12</v>
      </c>
      <c r="V5116">
        <v>8</v>
      </c>
      <c r="W5116">
        <v>7</v>
      </c>
      <c r="X5116">
        <v>38</v>
      </c>
      <c r="Y5116">
        <v>52</v>
      </c>
      <c r="Z5116">
        <v>0</v>
      </c>
      <c r="AA5116">
        <v>0</v>
      </c>
      <c r="AB5116">
        <v>0</v>
      </c>
      <c r="AC5116">
        <v>6</v>
      </c>
      <c r="AD5116">
        <v>446</v>
      </c>
      <c r="AE5116">
        <v>12</v>
      </c>
      <c r="AF5116">
        <v>8</v>
      </c>
      <c r="AG5116">
        <v>7</v>
      </c>
      <c r="AH5116">
        <v>32</v>
      </c>
      <c r="AI5116" s="3">
        <v>4.4843049327354258E-2</v>
      </c>
      <c r="AJ5116" s="3">
        <v>0</v>
      </c>
      <c r="AK5116" s="3">
        <v>0</v>
      </c>
      <c r="AL5116" s="3">
        <v>0</v>
      </c>
      <c r="AM5116" s="3">
        <v>0</v>
      </c>
      <c r="AN5116" s="2">
        <f t="shared" si="168"/>
        <v>4.7808764940239043E-2</v>
      </c>
      <c r="AO5116" s="2">
        <v>0.11683168316831684</v>
      </c>
      <c r="AP5116">
        <f t="shared" si="169"/>
        <v>24</v>
      </c>
    </row>
    <row r="5117" spans="1:42" ht="16.5" hidden="1" customHeight="1" x14ac:dyDescent="0.25">
      <c r="A5117" s="4" t="s">
        <v>798</v>
      </c>
      <c r="B5117" s="1" t="s">
        <v>602</v>
      </c>
      <c r="D5117" t="s">
        <v>32</v>
      </c>
      <c r="E5117" t="s">
        <v>603</v>
      </c>
      <c r="F5117" t="s">
        <v>604</v>
      </c>
      <c r="G5117">
        <v>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24</v>
      </c>
      <c r="N5117" s="2">
        <v>0</v>
      </c>
      <c r="O5117" s="2">
        <v>4.7430830039525688E-2</v>
      </c>
      <c r="P5117">
        <v>24</v>
      </c>
      <c r="Q5117" s="2">
        <v>4.7430830039525688E-2</v>
      </c>
      <c r="R5117">
        <v>506</v>
      </c>
      <c r="S5117">
        <v>506</v>
      </c>
      <c r="T5117">
        <v>481</v>
      </c>
      <c r="U5117">
        <v>2</v>
      </c>
      <c r="V5117">
        <v>4</v>
      </c>
      <c r="W5117">
        <v>3</v>
      </c>
      <c r="X5117">
        <v>16</v>
      </c>
      <c r="Y5117">
        <v>21</v>
      </c>
      <c r="Z5117">
        <v>0</v>
      </c>
      <c r="AA5117">
        <v>0</v>
      </c>
      <c r="AB5117">
        <v>0</v>
      </c>
      <c r="AC5117">
        <v>0</v>
      </c>
      <c r="AD5117">
        <v>480</v>
      </c>
      <c r="AE5117">
        <v>2</v>
      </c>
      <c r="AF5117">
        <v>4</v>
      </c>
      <c r="AG5117">
        <v>3</v>
      </c>
      <c r="AH5117">
        <v>16</v>
      </c>
      <c r="AI5117" s="3">
        <v>4.1666666666666664E-2</v>
      </c>
      <c r="AJ5117" s="3">
        <v>0</v>
      </c>
      <c r="AK5117" s="3">
        <v>0</v>
      </c>
      <c r="AL5117" s="3">
        <v>0</v>
      </c>
      <c r="AM5117" s="3">
        <v>0</v>
      </c>
      <c r="AN5117" s="2">
        <f t="shared" si="168"/>
        <v>4.7430830039525688E-2</v>
      </c>
      <c r="AO5117" s="2">
        <v>4.9504950495049507E-2</v>
      </c>
      <c r="AP5117">
        <f t="shared" si="169"/>
        <v>24</v>
      </c>
    </row>
    <row r="5118" spans="1:42" ht="16.5" hidden="1" customHeight="1" x14ac:dyDescent="0.25">
      <c r="A5118" s="5" t="s">
        <v>788</v>
      </c>
      <c r="B5118" s="1" t="s">
        <v>335</v>
      </c>
      <c r="D5118" t="s">
        <v>32</v>
      </c>
      <c r="E5118" t="s">
        <v>336</v>
      </c>
      <c r="F5118" t="s">
        <v>337</v>
      </c>
      <c r="G5118">
        <v>19</v>
      </c>
      <c r="H5118">
        <v>0</v>
      </c>
      <c r="I5118">
        <v>0</v>
      </c>
      <c r="J5118">
        <v>3</v>
      </c>
      <c r="K5118">
        <v>0</v>
      </c>
      <c r="L5118">
        <v>0</v>
      </c>
      <c r="M5118">
        <v>24</v>
      </c>
      <c r="N5118" s="2">
        <v>0</v>
      </c>
      <c r="O5118" s="2">
        <v>4.5627376425855515E-2</v>
      </c>
      <c r="P5118">
        <v>65</v>
      </c>
      <c r="Q5118" s="2">
        <v>0.1146384479717813</v>
      </c>
      <c r="R5118">
        <v>526</v>
      </c>
      <c r="S5118">
        <v>567</v>
      </c>
      <c r="T5118">
        <v>524</v>
      </c>
      <c r="U5118">
        <v>40</v>
      </c>
      <c r="V5118">
        <v>1</v>
      </c>
      <c r="W5118">
        <v>1</v>
      </c>
      <c r="X5118">
        <v>1</v>
      </c>
      <c r="Y5118">
        <v>61</v>
      </c>
      <c r="Z5118">
        <v>0</v>
      </c>
      <c r="AA5118">
        <v>0</v>
      </c>
      <c r="AB5118">
        <v>0</v>
      </c>
      <c r="AC5118">
        <v>0</v>
      </c>
      <c r="AD5118">
        <v>482</v>
      </c>
      <c r="AE5118">
        <v>40</v>
      </c>
      <c r="AF5118">
        <v>1</v>
      </c>
      <c r="AG5118">
        <v>4</v>
      </c>
      <c r="AH5118">
        <v>1</v>
      </c>
      <c r="AI5118" s="3">
        <v>3.9419087136929459E-2</v>
      </c>
      <c r="AJ5118" s="3">
        <v>0</v>
      </c>
      <c r="AK5118" s="3">
        <v>0</v>
      </c>
      <c r="AL5118" s="3">
        <v>0.75</v>
      </c>
      <c r="AM5118" s="3">
        <v>0</v>
      </c>
      <c r="AN5118" s="2">
        <f t="shared" si="168"/>
        <v>4.5627376425855515E-2</v>
      </c>
      <c r="AO5118" s="2">
        <v>8.7121212121212127E-2</v>
      </c>
      <c r="AP5118">
        <f t="shared" si="169"/>
        <v>24</v>
      </c>
    </row>
    <row r="5119" spans="1:42" ht="16.5" hidden="1" customHeight="1" x14ac:dyDescent="0.25">
      <c r="A5119" s="5" t="s">
        <v>787</v>
      </c>
      <c r="B5119" s="1" t="s">
        <v>521</v>
      </c>
      <c r="D5119" t="s">
        <v>32</v>
      </c>
      <c r="E5119" t="s">
        <v>517</v>
      </c>
      <c r="F5119" t="s">
        <v>522</v>
      </c>
      <c r="G5119">
        <v>23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24</v>
      </c>
      <c r="N5119" s="2">
        <v>0</v>
      </c>
      <c r="O5119" s="2">
        <v>4.3875685557586835E-2</v>
      </c>
      <c r="P5119">
        <v>32</v>
      </c>
      <c r="Q5119" s="2">
        <v>5.7657657657657659E-2</v>
      </c>
      <c r="R5119">
        <v>547</v>
      </c>
      <c r="S5119">
        <v>555</v>
      </c>
      <c r="T5119">
        <v>516</v>
      </c>
      <c r="U5119">
        <v>1</v>
      </c>
      <c r="V5119">
        <v>2</v>
      </c>
      <c r="W5119">
        <v>13</v>
      </c>
      <c r="X5119">
        <v>23</v>
      </c>
      <c r="Y5119">
        <v>28</v>
      </c>
      <c r="Z5119">
        <v>0</v>
      </c>
      <c r="AA5119">
        <v>0</v>
      </c>
      <c r="AB5119">
        <v>0</v>
      </c>
      <c r="AC5119">
        <v>0</v>
      </c>
      <c r="AD5119">
        <v>511</v>
      </c>
      <c r="AE5119">
        <v>1</v>
      </c>
      <c r="AF5119">
        <v>2</v>
      </c>
      <c r="AG5119">
        <v>13</v>
      </c>
      <c r="AH5119">
        <v>23</v>
      </c>
      <c r="AI5119" s="3">
        <v>4.5009784735812131E-2</v>
      </c>
      <c r="AJ5119" s="3">
        <v>0</v>
      </c>
      <c r="AK5119" s="3">
        <v>0</v>
      </c>
      <c r="AL5119" s="3">
        <v>0</v>
      </c>
      <c r="AM5119" s="3">
        <v>0</v>
      </c>
      <c r="AN5119" s="2">
        <f t="shared" si="168"/>
        <v>4.3875685557586835E-2</v>
      </c>
      <c r="AO5119" s="2">
        <v>7.0909090909090908E-2</v>
      </c>
      <c r="AP5119">
        <f t="shared" si="169"/>
        <v>24</v>
      </c>
    </row>
    <row r="5120" spans="1:42" ht="16.5" hidden="1" customHeight="1" x14ac:dyDescent="0.25">
      <c r="A5120" s="4" t="s">
        <v>803</v>
      </c>
      <c r="B5120" s="1" t="s">
        <v>199</v>
      </c>
      <c r="D5120" t="s">
        <v>32</v>
      </c>
      <c r="E5120" t="s">
        <v>197</v>
      </c>
      <c r="F5120" t="s">
        <v>200</v>
      </c>
      <c r="G5120">
        <v>24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24</v>
      </c>
      <c r="N5120" s="2">
        <v>0</v>
      </c>
      <c r="O5120" s="2">
        <v>4.3795620437956206E-2</v>
      </c>
      <c r="P5120">
        <v>72</v>
      </c>
      <c r="Q5120" s="2">
        <v>0.12080536912751678</v>
      </c>
      <c r="R5120">
        <v>548</v>
      </c>
      <c r="S5120">
        <v>596</v>
      </c>
      <c r="T5120">
        <v>586</v>
      </c>
      <c r="U5120">
        <v>0</v>
      </c>
      <c r="V5120">
        <v>0</v>
      </c>
      <c r="W5120">
        <v>3</v>
      </c>
      <c r="X5120">
        <v>4</v>
      </c>
      <c r="Y5120">
        <v>72</v>
      </c>
      <c r="Z5120">
        <v>0</v>
      </c>
      <c r="AA5120">
        <v>0</v>
      </c>
      <c r="AB5120">
        <v>0</v>
      </c>
      <c r="AC5120">
        <v>0</v>
      </c>
      <c r="AD5120">
        <v>538</v>
      </c>
      <c r="AE5120">
        <v>0</v>
      </c>
      <c r="AF5120">
        <v>0</v>
      </c>
      <c r="AG5120">
        <v>3</v>
      </c>
      <c r="AH5120">
        <v>4</v>
      </c>
      <c r="AI5120" s="3">
        <v>4.4609665427509292E-2</v>
      </c>
      <c r="AJ5120" s="3">
        <v>0</v>
      </c>
      <c r="AK5120" s="3">
        <v>0</v>
      </c>
      <c r="AL5120" s="3">
        <v>0</v>
      </c>
      <c r="AM5120" s="3">
        <v>0</v>
      </c>
      <c r="AN5120" s="2">
        <f t="shared" si="168"/>
        <v>4.3795620437956206E-2</v>
      </c>
      <c r="AO5120" s="2">
        <v>1.2844036697247707E-2</v>
      </c>
      <c r="AP5120">
        <f t="shared" si="169"/>
        <v>24</v>
      </c>
    </row>
    <row r="5121" spans="1:42" ht="16.5" hidden="1" customHeight="1" x14ac:dyDescent="0.25">
      <c r="A5121" s="5" t="s">
        <v>788</v>
      </c>
      <c r="B5121" s="1" t="s">
        <v>123</v>
      </c>
      <c r="D5121" t="s">
        <v>32</v>
      </c>
      <c r="E5121" t="s">
        <v>117</v>
      </c>
      <c r="F5121" t="s">
        <v>124</v>
      </c>
      <c r="G5121">
        <v>12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24</v>
      </c>
      <c r="N5121" s="2">
        <v>0</v>
      </c>
      <c r="O5121" s="2">
        <v>4.1237113402061855E-2</v>
      </c>
      <c r="P5121">
        <v>5</v>
      </c>
      <c r="Q5121" s="2">
        <v>8.8809946714031966E-3</v>
      </c>
      <c r="R5121">
        <v>582</v>
      </c>
      <c r="S5121">
        <v>563</v>
      </c>
      <c r="T5121">
        <v>457</v>
      </c>
      <c r="U5121">
        <v>102</v>
      </c>
      <c r="V5121">
        <v>4</v>
      </c>
      <c r="W5121">
        <v>0</v>
      </c>
      <c r="X5121">
        <v>0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466</v>
      </c>
      <c r="AE5121">
        <v>102</v>
      </c>
      <c r="AF5121">
        <v>4</v>
      </c>
      <c r="AG5121">
        <v>0</v>
      </c>
      <c r="AH5121">
        <v>0</v>
      </c>
      <c r="AI5121" s="3">
        <v>2.575107296137339E-2</v>
      </c>
      <c r="AJ5121" s="3">
        <v>0</v>
      </c>
      <c r="AK5121" s="3">
        <v>0</v>
      </c>
      <c r="AL5121" s="3">
        <v>0</v>
      </c>
      <c r="AM5121" s="3">
        <v>0</v>
      </c>
      <c r="AN5121" s="2">
        <f t="shared" si="168"/>
        <v>4.1237113402061855E-2</v>
      </c>
      <c r="AO5121" s="2">
        <v>0.18531468531468531</v>
      </c>
      <c r="AP5121">
        <f t="shared" si="169"/>
        <v>24</v>
      </c>
    </row>
    <row r="5122" spans="1:42" ht="16.5" hidden="1" customHeight="1" x14ac:dyDescent="0.25">
      <c r="A5122" s="5" t="s">
        <v>802</v>
      </c>
      <c r="B5122" s="1" t="s">
        <v>528</v>
      </c>
      <c r="D5122" t="s">
        <v>32</v>
      </c>
      <c r="E5122" t="s">
        <v>529</v>
      </c>
      <c r="F5122" t="s">
        <v>530</v>
      </c>
      <c r="G5122">
        <v>17</v>
      </c>
      <c r="H5122">
        <v>0</v>
      </c>
      <c r="I5122">
        <v>3</v>
      </c>
      <c r="J5122">
        <v>0</v>
      </c>
      <c r="K5122">
        <v>0</v>
      </c>
      <c r="L5122">
        <v>0</v>
      </c>
      <c r="M5122">
        <v>24</v>
      </c>
      <c r="N5122" s="2">
        <v>0</v>
      </c>
      <c r="O5122" s="2">
        <v>3.9024390243902439E-2</v>
      </c>
      <c r="P5122">
        <v>73</v>
      </c>
      <c r="Q5122" s="2">
        <v>0.10993975903614457</v>
      </c>
      <c r="R5122">
        <v>615</v>
      </c>
      <c r="S5122">
        <v>664</v>
      </c>
      <c r="T5122">
        <v>614</v>
      </c>
      <c r="U5122">
        <v>2</v>
      </c>
      <c r="V5122">
        <v>6</v>
      </c>
      <c r="W5122">
        <v>1</v>
      </c>
      <c r="X5122">
        <v>41</v>
      </c>
      <c r="Y5122">
        <v>64</v>
      </c>
      <c r="Z5122">
        <v>0</v>
      </c>
      <c r="AA5122">
        <v>0</v>
      </c>
      <c r="AB5122">
        <v>0</v>
      </c>
      <c r="AC5122">
        <v>6</v>
      </c>
      <c r="AD5122">
        <v>567</v>
      </c>
      <c r="AE5122">
        <v>2</v>
      </c>
      <c r="AF5122">
        <v>9</v>
      </c>
      <c r="AG5122">
        <v>1</v>
      </c>
      <c r="AH5122">
        <v>35</v>
      </c>
      <c r="AI5122" s="3">
        <v>2.9982363315696647E-2</v>
      </c>
      <c r="AJ5122" s="3">
        <v>0</v>
      </c>
      <c r="AK5122" s="3">
        <v>0.33333333333333331</v>
      </c>
      <c r="AL5122" s="3">
        <v>0</v>
      </c>
      <c r="AM5122" s="3">
        <v>0</v>
      </c>
      <c r="AN5122" s="2">
        <f t="shared" si="168"/>
        <v>3.9024390243902439E-2</v>
      </c>
      <c r="AO5122" s="2">
        <v>7.6547231270358312E-2</v>
      </c>
      <c r="AP5122">
        <f t="shared" si="169"/>
        <v>24</v>
      </c>
    </row>
    <row r="5123" spans="1:42" ht="16.5" hidden="1" customHeight="1" x14ac:dyDescent="0.25">
      <c r="A5123" s="5" t="s">
        <v>787</v>
      </c>
      <c r="B5123" s="1" t="s">
        <v>319</v>
      </c>
      <c r="D5123" t="s">
        <v>32</v>
      </c>
      <c r="E5123" t="s">
        <v>317</v>
      </c>
      <c r="F5123" t="s">
        <v>320</v>
      </c>
      <c r="G5123">
        <v>12</v>
      </c>
      <c r="H5123">
        <v>8</v>
      </c>
      <c r="I5123">
        <v>0</v>
      </c>
      <c r="J5123">
        <v>0</v>
      </c>
      <c r="K5123">
        <v>0</v>
      </c>
      <c r="L5123">
        <v>0</v>
      </c>
      <c r="M5123">
        <v>24</v>
      </c>
      <c r="N5123" s="2">
        <v>0</v>
      </c>
      <c r="O5123" s="2">
        <v>3.7735849056603772E-2</v>
      </c>
      <c r="P5123">
        <v>6</v>
      </c>
      <c r="Q5123" s="2">
        <v>9.7087378640776691E-3</v>
      </c>
      <c r="R5123">
        <v>636</v>
      </c>
      <c r="S5123">
        <v>618</v>
      </c>
      <c r="T5123">
        <v>248</v>
      </c>
      <c r="U5123">
        <v>369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260</v>
      </c>
      <c r="AE5123">
        <v>377</v>
      </c>
      <c r="AF5123">
        <v>0</v>
      </c>
      <c r="AG5123">
        <v>1</v>
      </c>
      <c r="AH5123">
        <v>0</v>
      </c>
      <c r="AI5123" s="3">
        <v>4.6153846153846156E-2</v>
      </c>
      <c r="AJ5123" s="3">
        <v>2.1220159151193633E-2</v>
      </c>
      <c r="AK5123" s="3">
        <v>0</v>
      </c>
      <c r="AL5123" s="3">
        <v>0</v>
      </c>
      <c r="AM5123" s="3">
        <v>0</v>
      </c>
      <c r="AN5123" s="2">
        <f t="shared" si="168"/>
        <v>3.7735849056603772E-2</v>
      </c>
      <c r="AO5123" s="2">
        <v>0.59247648902821315</v>
      </c>
      <c r="AP5123">
        <f t="shared" si="169"/>
        <v>24</v>
      </c>
    </row>
    <row r="5124" spans="1:42" ht="16.5" hidden="1" customHeight="1" x14ac:dyDescent="0.25">
      <c r="A5124" s="5" t="s">
        <v>790</v>
      </c>
      <c r="B5124" s="1" t="s">
        <v>88</v>
      </c>
      <c r="D5124" t="s">
        <v>32</v>
      </c>
      <c r="E5124" t="s">
        <v>86</v>
      </c>
      <c r="F5124" t="s">
        <v>89</v>
      </c>
      <c r="G5124">
        <v>14</v>
      </c>
      <c r="H5124">
        <v>3</v>
      </c>
      <c r="I5124">
        <v>0</v>
      </c>
      <c r="J5124">
        <v>0</v>
      </c>
      <c r="K5124">
        <v>0</v>
      </c>
      <c r="L5124">
        <v>0</v>
      </c>
      <c r="M5124">
        <v>24</v>
      </c>
      <c r="N5124" s="2">
        <v>0</v>
      </c>
      <c r="O5124" s="2">
        <v>3.6363636363636362E-2</v>
      </c>
      <c r="P5124">
        <v>20</v>
      </c>
      <c r="Q5124" s="2">
        <v>3.048780487804878E-2</v>
      </c>
      <c r="R5124">
        <v>660</v>
      </c>
      <c r="S5124">
        <v>656</v>
      </c>
      <c r="T5124">
        <v>440</v>
      </c>
      <c r="U5124">
        <v>0</v>
      </c>
      <c r="V5124">
        <v>0</v>
      </c>
      <c r="W5124">
        <v>7</v>
      </c>
      <c r="X5124">
        <v>209</v>
      </c>
      <c r="Y5124">
        <v>15</v>
      </c>
      <c r="Z5124">
        <v>0</v>
      </c>
      <c r="AA5124">
        <v>0</v>
      </c>
      <c r="AB5124">
        <v>0</v>
      </c>
      <c r="AC5124">
        <v>3</v>
      </c>
      <c r="AD5124">
        <v>439</v>
      </c>
      <c r="AE5124">
        <v>3</v>
      </c>
      <c r="AF5124">
        <v>0</v>
      </c>
      <c r="AG5124">
        <v>7</v>
      </c>
      <c r="AH5124">
        <v>206</v>
      </c>
      <c r="AI5124" s="3">
        <v>3.1890660592255128E-2</v>
      </c>
      <c r="AJ5124" s="3">
        <v>1</v>
      </c>
      <c r="AK5124" s="3">
        <v>0</v>
      </c>
      <c r="AL5124" s="3">
        <v>0</v>
      </c>
      <c r="AM5124" s="3">
        <v>0</v>
      </c>
      <c r="AN5124" s="2">
        <f t="shared" si="168"/>
        <v>3.6363636363636362E-2</v>
      </c>
      <c r="AO5124" s="2">
        <v>0.32977099236641222</v>
      </c>
      <c r="AP5124">
        <f t="shared" si="169"/>
        <v>24</v>
      </c>
    </row>
    <row r="5125" spans="1:42" ht="16.5" hidden="1" customHeight="1" x14ac:dyDescent="0.25">
      <c r="A5125" s="5" t="s">
        <v>789</v>
      </c>
      <c r="B5125" s="1" t="s">
        <v>88</v>
      </c>
      <c r="D5125" t="s">
        <v>32</v>
      </c>
      <c r="E5125" t="s">
        <v>86</v>
      </c>
      <c r="F5125" t="s">
        <v>89</v>
      </c>
      <c r="G5125">
        <v>19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24</v>
      </c>
      <c r="N5125" s="2">
        <v>0</v>
      </c>
      <c r="O5125" s="2">
        <v>3.6090225563909777E-2</v>
      </c>
      <c r="P5125">
        <v>18</v>
      </c>
      <c r="Q5125" s="2">
        <v>2.7314112291350532E-2</v>
      </c>
      <c r="R5125">
        <v>665</v>
      </c>
      <c r="S5125">
        <v>659</v>
      </c>
      <c r="T5125">
        <v>461</v>
      </c>
      <c r="U5125">
        <v>0</v>
      </c>
      <c r="V5125">
        <v>0</v>
      </c>
      <c r="W5125">
        <v>7</v>
      </c>
      <c r="X5125">
        <v>191</v>
      </c>
      <c r="Y5125">
        <v>16</v>
      </c>
      <c r="Z5125">
        <v>0</v>
      </c>
      <c r="AA5125">
        <v>0</v>
      </c>
      <c r="AB5125">
        <v>0</v>
      </c>
      <c r="AC5125">
        <v>0</v>
      </c>
      <c r="AD5125">
        <v>464</v>
      </c>
      <c r="AE5125">
        <v>0</v>
      </c>
      <c r="AF5125">
        <v>0</v>
      </c>
      <c r="AG5125">
        <v>7</v>
      </c>
      <c r="AH5125">
        <v>191</v>
      </c>
      <c r="AI5125" s="3">
        <v>4.0948275862068964E-2</v>
      </c>
      <c r="AJ5125" s="3">
        <v>0</v>
      </c>
      <c r="AK5125" s="3">
        <v>0</v>
      </c>
      <c r="AL5125" s="3">
        <v>0</v>
      </c>
      <c r="AM5125" s="3">
        <v>0</v>
      </c>
      <c r="AN5125" s="2">
        <f t="shared" si="168"/>
        <v>3.6090225563909777E-2</v>
      </c>
      <c r="AO5125" s="2">
        <v>0.29909365558912387</v>
      </c>
      <c r="AP5125">
        <f t="shared" si="169"/>
        <v>24</v>
      </c>
    </row>
    <row r="5126" spans="1:42" ht="16.5" hidden="1" customHeight="1" x14ac:dyDescent="0.25">
      <c r="A5126" s="5" t="s">
        <v>787</v>
      </c>
      <c r="B5126" s="1" t="s">
        <v>293</v>
      </c>
      <c r="D5126" t="s">
        <v>32</v>
      </c>
      <c r="E5126" t="s">
        <v>294</v>
      </c>
      <c r="F5126" t="s">
        <v>295</v>
      </c>
      <c r="G5126">
        <v>21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24</v>
      </c>
      <c r="N5126" s="2">
        <v>0</v>
      </c>
      <c r="O5126" s="2">
        <v>3.3012379642365884E-2</v>
      </c>
      <c r="P5126">
        <v>35</v>
      </c>
      <c r="Q5126" s="2">
        <v>4.7425474254742549E-2</v>
      </c>
      <c r="R5126">
        <v>727</v>
      </c>
      <c r="S5126">
        <v>738</v>
      </c>
      <c r="T5126">
        <v>707</v>
      </c>
      <c r="U5126">
        <v>10</v>
      </c>
      <c r="V5126">
        <v>7</v>
      </c>
      <c r="W5126">
        <v>6</v>
      </c>
      <c r="X5126">
        <v>8</v>
      </c>
      <c r="Y5126">
        <v>35</v>
      </c>
      <c r="Z5126">
        <v>0</v>
      </c>
      <c r="AA5126">
        <v>0</v>
      </c>
      <c r="AB5126">
        <v>0</v>
      </c>
      <c r="AC5126">
        <v>0</v>
      </c>
      <c r="AD5126">
        <v>693</v>
      </c>
      <c r="AE5126">
        <v>10</v>
      </c>
      <c r="AF5126">
        <v>7</v>
      </c>
      <c r="AG5126">
        <v>6</v>
      </c>
      <c r="AH5126">
        <v>8</v>
      </c>
      <c r="AI5126" s="3">
        <v>3.0303030303030304E-2</v>
      </c>
      <c r="AJ5126" s="3">
        <v>0</v>
      </c>
      <c r="AK5126" s="3">
        <v>0</v>
      </c>
      <c r="AL5126" s="3">
        <v>0</v>
      </c>
      <c r="AM5126" s="3">
        <v>0</v>
      </c>
      <c r="AN5126" s="2">
        <f t="shared" si="168"/>
        <v>3.3012379642365884E-2</v>
      </c>
      <c r="AO5126" s="2">
        <v>4.2817679558011051E-2</v>
      </c>
      <c r="AP5126">
        <f t="shared" si="169"/>
        <v>24</v>
      </c>
    </row>
    <row r="5127" spans="1:42" ht="16.5" hidden="1" customHeight="1" x14ac:dyDescent="0.25">
      <c r="A5127" s="5" t="s">
        <v>789</v>
      </c>
      <c r="B5127" s="1" t="s">
        <v>69</v>
      </c>
      <c r="D5127" t="s">
        <v>32</v>
      </c>
      <c r="E5127" t="s">
        <v>67</v>
      </c>
      <c r="F5127" t="s">
        <v>70</v>
      </c>
      <c r="G5127">
        <v>13</v>
      </c>
      <c r="H5127">
        <v>8</v>
      </c>
      <c r="I5127">
        <v>0</v>
      </c>
      <c r="J5127">
        <v>0</v>
      </c>
      <c r="K5127">
        <v>0</v>
      </c>
      <c r="L5127">
        <v>0</v>
      </c>
      <c r="M5127">
        <v>24</v>
      </c>
      <c r="N5127" s="2">
        <v>0</v>
      </c>
      <c r="O5127" s="2">
        <v>3.1746031746031744E-2</v>
      </c>
      <c r="P5127">
        <v>59</v>
      </c>
      <c r="Q5127" s="2">
        <v>7.4589127686472814E-2</v>
      </c>
      <c r="R5127">
        <v>756</v>
      </c>
      <c r="S5127">
        <v>791</v>
      </c>
      <c r="T5127">
        <v>691</v>
      </c>
      <c r="U5127">
        <v>77</v>
      </c>
      <c r="V5127">
        <v>12</v>
      </c>
      <c r="W5127">
        <v>0</v>
      </c>
      <c r="X5127">
        <v>11</v>
      </c>
      <c r="Y5127">
        <v>46</v>
      </c>
      <c r="Z5127">
        <v>12</v>
      </c>
      <c r="AA5127">
        <v>0</v>
      </c>
      <c r="AB5127">
        <v>0</v>
      </c>
      <c r="AC5127">
        <v>0</v>
      </c>
      <c r="AD5127">
        <v>658</v>
      </c>
      <c r="AE5127">
        <v>73</v>
      </c>
      <c r="AF5127">
        <v>12</v>
      </c>
      <c r="AG5127">
        <v>0</v>
      </c>
      <c r="AH5127">
        <v>11</v>
      </c>
      <c r="AI5127" s="3">
        <v>1.9756838905775075E-2</v>
      </c>
      <c r="AJ5127" s="3">
        <v>0.1095890410958904</v>
      </c>
      <c r="AK5127" s="3">
        <v>0</v>
      </c>
      <c r="AL5127" s="3">
        <v>0</v>
      </c>
      <c r="AM5127" s="3">
        <v>0</v>
      </c>
      <c r="AN5127" s="2">
        <f t="shared" si="168"/>
        <v>3.1746031746031744E-2</v>
      </c>
      <c r="AO5127" s="2">
        <v>0.1273209549071618</v>
      </c>
      <c r="AP5127">
        <f t="shared" si="169"/>
        <v>24</v>
      </c>
    </row>
    <row r="5128" spans="1:42" ht="16.5" hidden="1" customHeight="1" x14ac:dyDescent="0.25">
      <c r="A5128" s="5" t="s">
        <v>788</v>
      </c>
      <c r="B5128" s="1" t="s">
        <v>69</v>
      </c>
      <c r="D5128" t="s">
        <v>32</v>
      </c>
      <c r="E5128" t="s">
        <v>67</v>
      </c>
      <c r="F5128" t="s">
        <v>70</v>
      </c>
      <c r="G5128">
        <v>7</v>
      </c>
      <c r="H5128">
        <v>12</v>
      </c>
      <c r="I5128">
        <v>0</v>
      </c>
      <c r="J5128">
        <v>0</v>
      </c>
      <c r="K5128">
        <v>0</v>
      </c>
      <c r="L5128">
        <v>0</v>
      </c>
      <c r="M5128">
        <v>24</v>
      </c>
      <c r="N5128" s="2">
        <v>0</v>
      </c>
      <c r="O5128" s="2">
        <v>3.0888030888030889E-2</v>
      </c>
      <c r="P5128">
        <v>63</v>
      </c>
      <c r="Q5128" s="2">
        <v>7.720588235294118E-2</v>
      </c>
      <c r="R5128">
        <v>777</v>
      </c>
      <c r="S5128">
        <v>816</v>
      </c>
      <c r="T5128">
        <v>723</v>
      </c>
      <c r="U5128">
        <v>73</v>
      </c>
      <c r="V5128">
        <v>12</v>
      </c>
      <c r="W5128">
        <v>1</v>
      </c>
      <c r="X5128">
        <v>7</v>
      </c>
      <c r="Y5128">
        <v>50</v>
      </c>
      <c r="Z5128">
        <v>13</v>
      </c>
      <c r="AA5128">
        <v>0</v>
      </c>
      <c r="AB5128">
        <v>0</v>
      </c>
      <c r="AC5128">
        <v>0</v>
      </c>
      <c r="AD5128">
        <v>680</v>
      </c>
      <c r="AE5128">
        <v>72</v>
      </c>
      <c r="AF5128">
        <v>12</v>
      </c>
      <c r="AG5128">
        <v>1</v>
      </c>
      <c r="AH5128">
        <v>7</v>
      </c>
      <c r="AI5128" s="3">
        <v>1.0294117647058823E-2</v>
      </c>
      <c r="AJ5128" s="3">
        <v>0.16666666666666666</v>
      </c>
      <c r="AK5128" s="3">
        <v>0</v>
      </c>
      <c r="AL5128" s="3">
        <v>0</v>
      </c>
      <c r="AM5128" s="3">
        <v>0</v>
      </c>
      <c r="AN5128" s="2">
        <f t="shared" si="168"/>
        <v>3.0888030888030889E-2</v>
      </c>
      <c r="AO5128" s="2">
        <v>0.11917098445595854</v>
      </c>
      <c r="AP5128">
        <f t="shared" si="169"/>
        <v>24</v>
      </c>
    </row>
    <row r="5129" spans="1:42" ht="16.5" hidden="1" customHeight="1" x14ac:dyDescent="0.25">
      <c r="A5129" s="5" t="s">
        <v>802</v>
      </c>
      <c r="B5129" s="1" t="s">
        <v>69</v>
      </c>
      <c r="D5129" t="s">
        <v>32</v>
      </c>
      <c r="E5129" t="s">
        <v>67</v>
      </c>
      <c r="F5129" t="s">
        <v>70</v>
      </c>
      <c r="G5129">
        <v>15</v>
      </c>
      <c r="H5129">
        <v>7</v>
      </c>
      <c r="I5129">
        <v>0</v>
      </c>
      <c r="J5129">
        <v>0</v>
      </c>
      <c r="K5129">
        <v>0</v>
      </c>
      <c r="L5129">
        <v>0</v>
      </c>
      <c r="M5129">
        <v>24</v>
      </c>
      <c r="N5129" s="2">
        <v>0</v>
      </c>
      <c r="O5129" s="2">
        <v>2.8503562945368172E-2</v>
      </c>
      <c r="P5129">
        <v>48</v>
      </c>
      <c r="Q5129" s="2">
        <v>5.5427251732101619E-2</v>
      </c>
      <c r="R5129">
        <v>842</v>
      </c>
      <c r="S5129">
        <v>866</v>
      </c>
      <c r="T5129">
        <v>753</v>
      </c>
      <c r="U5129">
        <v>93</v>
      </c>
      <c r="V5129">
        <v>9</v>
      </c>
      <c r="W5129">
        <v>2</v>
      </c>
      <c r="X5129">
        <v>9</v>
      </c>
      <c r="Y5129">
        <v>33</v>
      </c>
      <c r="Z5129">
        <v>12</v>
      </c>
      <c r="AA5129">
        <v>0</v>
      </c>
      <c r="AB5129">
        <v>0</v>
      </c>
      <c r="AC5129">
        <v>0</v>
      </c>
      <c r="AD5129">
        <v>735</v>
      </c>
      <c r="AE5129">
        <v>88</v>
      </c>
      <c r="AF5129">
        <v>9</v>
      </c>
      <c r="AG5129">
        <v>2</v>
      </c>
      <c r="AH5129">
        <v>9</v>
      </c>
      <c r="AI5129" s="3">
        <v>2.0408163265306121E-2</v>
      </c>
      <c r="AJ5129" s="3">
        <v>7.9545454545454544E-2</v>
      </c>
      <c r="AK5129" s="3">
        <v>0</v>
      </c>
      <c r="AL5129" s="3">
        <v>0</v>
      </c>
      <c r="AM5129" s="3">
        <v>0</v>
      </c>
      <c r="AN5129" s="2">
        <f t="shared" si="168"/>
        <v>2.8503562945368172E-2</v>
      </c>
      <c r="AO5129" s="2">
        <v>0.12811387900355872</v>
      </c>
      <c r="AP5129">
        <f t="shared" si="169"/>
        <v>24</v>
      </c>
    </row>
    <row r="5130" spans="1:42" ht="16.5" hidden="1" customHeight="1" x14ac:dyDescent="0.25">
      <c r="A5130" s="4" t="s">
        <v>803</v>
      </c>
      <c r="B5130" s="1" t="s">
        <v>69</v>
      </c>
      <c r="D5130" t="s">
        <v>32</v>
      </c>
      <c r="E5130" t="s">
        <v>67</v>
      </c>
      <c r="F5130" t="s">
        <v>70</v>
      </c>
      <c r="G5130">
        <v>16</v>
      </c>
      <c r="H5130">
        <v>5</v>
      </c>
      <c r="I5130">
        <v>0</v>
      </c>
      <c r="J5130">
        <v>0</v>
      </c>
      <c r="K5130">
        <v>0</v>
      </c>
      <c r="L5130">
        <v>0</v>
      </c>
      <c r="M5130">
        <v>24</v>
      </c>
      <c r="N5130" s="2">
        <v>0</v>
      </c>
      <c r="O5130" s="2">
        <v>2.7617951668584578E-2</v>
      </c>
      <c r="P5130">
        <v>51</v>
      </c>
      <c r="Q5130" s="2">
        <v>5.6919642857142856E-2</v>
      </c>
      <c r="R5130">
        <v>869</v>
      </c>
      <c r="S5130">
        <v>896</v>
      </c>
      <c r="T5130">
        <v>777</v>
      </c>
      <c r="U5130">
        <v>96</v>
      </c>
      <c r="V5130">
        <v>7</v>
      </c>
      <c r="W5130">
        <v>3</v>
      </c>
      <c r="X5130">
        <v>14</v>
      </c>
      <c r="Y5130">
        <v>37</v>
      </c>
      <c r="Z5130">
        <v>13</v>
      </c>
      <c r="AA5130">
        <v>0</v>
      </c>
      <c r="AB5130">
        <v>0</v>
      </c>
      <c r="AC5130">
        <v>0</v>
      </c>
      <c r="AD5130">
        <v>756</v>
      </c>
      <c r="AE5130">
        <v>88</v>
      </c>
      <c r="AF5130">
        <v>7</v>
      </c>
      <c r="AG5130">
        <v>3</v>
      </c>
      <c r="AH5130">
        <v>14</v>
      </c>
      <c r="AI5130" s="3">
        <v>2.1164021164021163E-2</v>
      </c>
      <c r="AJ5130" s="3">
        <v>5.6818181818181816E-2</v>
      </c>
      <c r="AK5130" s="3">
        <v>0</v>
      </c>
      <c r="AL5130" s="3">
        <v>0</v>
      </c>
      <c r="AM5130" s="3">
        <v>0</v>
      </c>
      <c r="AN5130" s="2">
        <f t="shared" si="168"/>
        <v>2.7617951668584578E-2</v>
      </c>
      <c r="AO5130" s="2">
        <v>0.12903225806451613</v>
      </c>
      <c r="AP5130">
        <f t="shared" si="169"/>
        <v>24</v>
      </c>
    </row>
    <row r="5131" spans="1:42" ht="16.5" hidden="1" customHeight="1" x14ac:dyDescent="0.25">
      <c r="A5131" s="5" t="s">
        <v>791</v>
      </c>
      <c r="B5131" s="1" t="s">
        <v>574</v>
      </c>
      <c r="D5131" t="s">
        <v>32</v>
      </c>
      <c r="E5131" t="s">
        <v>575</v>
      </c>
      <c r="F5131" t="s">
        <v>576</v>
      </c>
      <c r="G5131">
        <v>23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24</v>
      </c>
      <c r="N5131" s="2">
        <v>0</v>
      </c>
      <c r="O5131" s="2">
        <v>2.6966292134831461E-2</v>
      </c>
      <c r="P5131">
        <v>18</v>
      </c>
      <c r="Q5131" s="2">
        <v>2.0361990950226245E-2</v>
      </c>
      <c r="R5131">
        <v>890</v>
      </c>
      <c r="S5131">
        <v>884</v>
      </c>
      <c r="T5131">
        <v>809</v>
      </c>
      <c r="U5131">
        <v>12</v>
      </c>
      <c r="V5131">
        <v>9</v>
      </c>
      <c r="W5131">
        <v>3</v>
      </c>
      <c r="X5131">
        <v>51</v>
      </c>
      <c r="Y5131">
        <v>10</v>
      </c>
      <c r="Z5131">
        <v>0</v>
      </c>
      <c r="AA5131">
        <v>0</v>
      </c>
      <c r="AB5131">
        <v>0</v>
      </c>
      <c r="AC5131">
        <v>0</v>
      </c>
      <c r="AD5131">
        <v>822</v>
      </c>
      <c r="AE5131">
        <v>12</v>
      </c>
      <c r="AF5131">
        <v>9</v>
      </c>
      <c r="AG5131">
        <v>3</v>
      </c>
      <c r="AH5131">
        <v>51</v>
      </c>
      <c r="AI5131" s="3">
        <v>2.7980535279805353E-2</v>
      </c>
      <c r="AJ5131" s="3">
        <v>0</v>
      </c>
      <c r="AK5131" s="3">
        <v>0</v>
      </c>
      <c r="AL5131" s="3">
        <v>0</v>
      </c>
      <c r="AM5131" s="3">
        <v>0</v>
      </c>
      <c r="AN5131" s="2">
        <f t="shared" si="168"/>
        <v>2.6966292134831461E-2</v>
      </c>
      <c r="AO5131" s="2">
        <v>8.3612040133779264E-2</v>
      </c>
      <c r="AP5131">
        <f t="shared" si="169"/>
        <v>24</v>
      </c>
    </row>
    <row r="5132" spans="1:42" ht="16.5" hidden="1" customHeight="1" x14ac:dyDescent="0.25">
      <c r="A5132" s="4" t="s">
        <v>803</v>
      </c>
      <c r="B5132" s="1" t="s">
        <v>181</v>
      </c>
      <c r="D5132" t="s">
        <v>32</v>
      </c>
      <c r="E5132" t="s">
        <v>182</v>
      </c>
      <c r="F5132" t="s">
        <v>183</v>
      </c>
      <c r="G5132">
        <v>23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24</v>
      </c>
      <c r="N5132" s="2">
        <v>0</v>
      </c>
      <c r="O5132" s="2">
        <v>2.6726057906458798E-2</v>
      </c>
      <c r="P5132">
        <v>77</v>
      </c>
      <c r="Q5132" s="2">
        <v>8.0967402733964244E-2</v>
      </c>
      <c r="R5132">
        <v>898</v>
      </c>
      <c r="S5132">
        <v>951</v>
      </c>
      <c r="T5132">
        <v>930</v>
      </c>
      <c r="U5132">
        <v>0</v>
      </c>
      <c r="V5132">
        <v>8</v>
      </c>
      <c r="W5132">
        <v>8</v>
      </c>
      <c r="X5132">
        <v>6</v>
      </c>
      <c r="Y5132">
        <v>73</v>
      </c>
      <c r="Z5132">
        <v>0</v>
      </c>
      <c r="AA5132">
        <v>0</v>
      </c>
      <c r="AB5132">
        <v>0</v>
      </c>
      <c r="AC5132">
        <v>0</v>
      </c>
      <c r="AD5132">
        <v>880</v>
      </c>
      <c r="AE5132">
        <v>0</v>
      </c>
      <c r="AF5132">
        <v>8</v>
      </c>
      <c r="AG5132">
        <v>8</v>
      </c>
      <c r="AH5132">
        <v>6</v>
      </c>
      <c r="AI5132" s="3">
        <v>2.6136363636363635E-2</v>
      </c>
      <c r="AJ5132" s="3">
        <v>0</v>
      </c>
      <c r="AK5132" s="3">
        <v>0</v>
      </c>
      <c r="AL5132" s="3">
        <v>0</v>
      </c>
      <c r="AM5132" s="3">
        <v>0</v>
      </c>
      <c r="AN5132" s="2">
        <f t="shared" si="168"/>
        <v>2.6726057906458798E-2</v>
      </c>
      <c r="AO5132" s="2">
        <v>2.4390243902439025E-2</v>
      </c>
      <c r="AP5132">
        <f t="shared" si="169"/>
        <v>24</v>
      </c>
    </row>
    <row r="5133" spans="1:42" ht="16.5" hidden="1" customHeight="1" x14ac:dyDescent="0.25">
      <c r="A5133" s="5" t="s">
        <v>787</v>
      </c>
      <c r="B5133" s="1" t="s">
        <v>574</v>
      </c>
      <c r="D5133" t="s">
        <v>32</v>
      </c>
      <c r="E5133" t="s">
        <v>575</v>
      </c>
      <c r="F5133" t="s">
        <v>576</v>
      </c>
      <c r="G5133">
        <v>24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24</v>
      </c>
      <c r="N5133" s="2">
        <v>0</v>
      </c>
      <c r="O5133" s="2">
        <v>2.5210084033613446E-2</v>
      </c>
      <c r="P5133">
        <v>11</v>
      </c>
      <c r="Q5133" s="2">
        <v>1.1714589989350373E-2</v>
      </c>
      <c r="R5133">
        <v>952</v>
      </c>
      <c r="S5133">
        <v>939</v>
      </c>
      <c r="T5133">
        <v>864</v>
      </c>
      <c r="U5133">
        <v>15</v>
      </c>
      <c r="V5133">
        <v>9</v>
      </c>
      <c r="W5133">
        <v>4</v>
      </c>
      <c r="X5133">
        <v>47</v>
      </c>
      <c r="Y5133">
        <v>9</v>
      </c>
      <c r="Z5133">
        <v>0</v>
      </c>
      <c r="AA5133">
        <v>0</v>
      </c>
      <c r="AB5133">
        <v>0</v>
      </c>
      <c r="AC5133">
        <v>0</v>
      </c>
      <c r="AD5133">
        <v>879</v>
      </c>
      <c r="AE5133">
        <v>15</v>
      </c>
      <c r="AF5133">
        <v>9</v>
      </c>
      <c r="AG5133">
        <v>4</v>
      </c>
      <c r="AH5133">
        <v>47</v>
      </c>
      <c r="AI5133" s="3">
        <v>2.7303754266211604E-2</v>
      </c>
      <c r="AJ5133" s="3">
        <v>0</v>
      </c>
      <c r="AK5133" s="3">
        <v>0</v>
      </c>
      <c r="AL5133" s="3">
        <v>0</v>
      </c>
      <c r="AM5133" s="3">
        <v>0</v>
      </c>
      <c r="AN5133" s="2">
        <f t="shared" si="168"/>
        <v>2.5210084033613446E-2</v>
      </c>
      <c r="AO5133" s="2">
        <v>7.8616352201257858E-2</v>
      </c>
      <c r="AP5133">
        <f t="shared" si="169"/>
        <v>24</v>
      </c>
    </row>
    <row r="5134" spans="1:42" ht="16.5" hidden="1" customHeight="1" x14ac:dyDescent="0.25">
      <c r="A5134" s="5" t="s">
        <v>790</v>
      </c>
      <c r="B5134" s="1" t="s">
        <v>131</v>
      </c>
      <c r="D5134" t="s">
        <v>32</v>
      </c>
      <c r="E5134" t="s">
        <v>129</v>
      </c>
      <c r="F5134" t="s">
        <v>132</v>
      </c>
      <c r="G5134">
        <v>19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24</v>
      </c>
      <c r="N5134" s="2">
        <v>0</v>
      </c>
      <c r="O5134" s="2">
        <v>2.4193548387096774E-2</v>
      </c>
      <c r="P5134">
        <v>0</v>
      </c>
      <c r="Q5134" s="2">
        <v>0</v>
      </c>
      <c r="R5134">
        <v>992</v>
      </c>
      <c r="S5134">
        <v>968</v>
      </c>
      <c r="T5134">
        <v>925</v>
      </c>
      <c r="U5134">
        <v>9</v>
      </c>
      <c r="V5134">
        <v>14</v>
      </c>
      <c r="W5134">
        <v>10</v>
      </c>
      <c r="X5134">
        <v>10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944</v>
      </c>
      <c r="AE5134">
        <v>9</v>
      </c>
      <c r="AF5134">
        <v>14</v>
      </c>
      <c r="AG5134">
        <v>10</v>
      </c>
      <c r="AH5134">
        <v>10</v>
      </c>
      <c r="AI5134" s="3">
        <v>2.0127118644067795E-2</v>
      </c>
      <c r="AJ5134" s="3">
        <v>0</v>
      </c>
      <c r="AK5134" s="3">
        <v>0</v>
      </c>
      <c r="AL5134" s="3">
        <v>0</v>
      </c>
      <c r="AM5134" s="3">
        <v>0</v>
      </c>
      <c r="AN5134" s="2">
        <f t="shared" si="168"/>
        <v>2.4193548387096774E-2</v>
      </c>
      <c r="AO5134" s="2">
        <v>4.3566362715298887E-2</v>
      </c>
      <c r="AP5134">
        <f t="shared" si="169"/>
        <v>24</v>
      </c>
    </row>
    <row r="5135" spans="1:42" ht="16.5" hidden="1" customHeight="1" x14ac:dyDescent="0.25">
      <c r="A5135" s="5" t="s">
        <v>787</v>
      </c>
      <c r="B5135" s="1" t="s">
        <v>103</v>
      </c>
      <c r="D5135" t="s">
        <v>32</v>
      </c>
      <c r="E5135" t="s">
        <v>95</v>
      </c>
      <c r="F5135" t="s">
        <v>104</v>
      </c>
      <c r="G5135">
        <v>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24</v>
      </c>
      <c r="N5135" s="2">
        <v>0</v>
      </c>
      <c r="O5135" s="2">
        <v>2.359882005899705E-2</v>
      </c>
      <c r="P5135">
        <v>95</v>
      </c>
      <c r="Q5135" s="2">
        <v>8.731617647058823E-2</v>
      </c>
      <c r="R5135">
        <v>1017</v>
      </c>
      <c r="S5135">
        <v>1088</v>
      </c>
      <c r="T5135">
        <v>1072</v>
      </c>
      <c r="U5135">
        <v>2</v>
      </c>
      <c r="V5135">
        <v>3</v>
      </c>
      <c r="W5135">
        <v>8</v>
      </c>
      <c r="X5135">
        <v>3</v>
      </c>
      <c r="Y5135">
        <v>92</v>
      </c>
      <c r="Z5135">
        <v>0</v>
      </c>
      <c r="AA5135">
        <v>0</v>
      </c>
      <c r="AB5135">
        <v>0</v>
      </c>
      <c r="AC5135">
        <v>0</v>
      </c>
      <c r="AD5135">
        <v>1000</v>
      </c>
      <c r="AE5135">
        <v>2</v>
      </c>
      <c r="AF5135">
        <v>3</v>
      </c>
      <c r="AG5135">
        <v>8</v>
      </c>
      <c r="AH5135">
        <v>3</v>
      </c>
      <c r="AI5135" s="3">
        <v>0.02</v>
      </c>
      <c r="AJ5135" s="3">
        <v>0</v>
      </c>
      <c r="AK5135" s="3">
        <v>0</v>
      </c>
      <c r="AL5135" s="3">
        <v>0</v>
      </c>
      <c r="AM5135" s="3">
        <v>0</v>
      </c>
      <c r="AN5135" s="2">
        <f t="shared" si="168"/>
        <v>2.359882005899705E-2</v>
      </c>
      <c r="AO5135" s="2">
        <v>1.5748031496062992E-2</v>
      </c>
      <c r="AP5135">
        <f t="shared" si="169"/>
        <v>24</v>
      </c>
    </row>
    <row r="5136" spans="1:42" ht="16.5" hidden="1" customHeight="1" x14ac:dyDescent="0.25">
      <c r="A5136" s="4" t="s">
        <v>803</v>
      </c>
      <c r="B5136" s="1" t="s">
        <v>230</v>
      </c>
      <c r="C5136" t="s">
        <v>36</v>
      </c>
      <c r="D5136" t="s">
        <v>43</v>
      </c>
      <c r="E5136" t="s">
        <v>38</v>
      </c>
      <c r="F5136" t="s">
        <v>231</v>
      </c>
      <c r="G5136">
        <v>11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24</v>
      </c>
      <c r="N5136" s="2">
        <v>0</v>
      </c>
      <c r="O5136" s="2">
        <v>2.0797227036395149E-2</v>
      </c>
      <c r="P5136">
        <v>355</v>
      </c>
      <c r="Q5136" s="2">
        <v>0.23905723905723905</v>
      </c>
      <c r="R5136">
        <v>1154</v>
      </c>
      <c r="S5136">
        <v>1485</v>
      </c>
      <c r="T5136">
        <v>1283</v>
      </c>
      <c r="U5136">
        <v>22</v>
      </c>
      <c r="V5136">
        <v>66</v>
      </c>
      <c r="W5136">
        <v>93</v>
      </c>
      <c r="X5136">
        <v>24</v>
      </c>
      <c r="Y5136">
        <v>284</v>
      </c>
      <c r="Z5136">
        <v>10</v>
      </c>
      <c r="AA5136">
        <v>24</v>
      </c>
      <c r="AB5136">
        <v>20</v>
      </c>
      <c r="AC5136">
        <v>7</v>
      </c>
      <c r="AD5136">
        <v>1010</v>
      </c>
      <c r="AE5136">
        <v>12</v>
      </c>
      <c r="AF5136">
        <v>42</v>
      </c>
      <c r="AG5136">
        <v>73</v>
      </c>
      <c r="AH5136">
        <v>17</v>
      </c>
      <c r="AI5136" s="3">
        <v>1.089108910891089E-2</v>
      </c>
      <c r="AJ5136" s="3">
        <v>0</v>
      </c>
      <c r="AK5136" s="3">
        <v>0</v>
      </c>
      <c r="AL5136" s="3">
        <v>0</v>
      </c>
      <c r="AM5136" s="3">
        <v>0</v>
      </c>
      <c r="AN5136" s="2">
        <f t="shared" si="168"/>
        <v>2.0797227036395149E-2</v>
      </c>
      <c r="AO5136" s="2">
        <v>0.12478336221837089</v>
      </c>
      <c r="AP5136">
        <f t="shared" si="169"/>
        <v>24</v>
      </c>
    </row>
    <row r="5137" spans="1:42" ht="16.5" hidden="1" customHeight="1" x14ac:dyDescent="0.25">
      <c r="A5137" s="4" t="s">
        <v>803</v>
      </c>
      <c r="B5137" t="s">
        <v>660</v>
      </c>
      <c r="D5137" t="s">
        <v>32</v>
      </c>
      <c r="E5137" t="s">
        <v>453</v>
      </c>
      <c r="F5137" t="s">
        <v>661</v>
      </c>
      <c r="G5137">
        <v>23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24</v>
      </c>
      <c r="N5137" s="2">
        <v>0</v>
      </c>
      <c r="O5137" s="2">
        <v>1.8004501125281319E-2</v>
      </c>
      <c r="P5137">
        <v>98</v>
      </c>
      <c r="Q5137" s="2">
        <v>6.965174129353234E-2</v>
      </c>
      <c r="R5137">
        <v>1333</v>
      </c>
      <c r="S5137">
        <v>1407</v>
      </c>
      <c r="T5137">
        <v>1352</v>
      </c>
      <c r="U5137">
        <v>6</v>
      </c>
      <c r="V5137">
        <v>10</v>
      </c>
      <c r="W5137">
        <v>29</v>
      </c>
      <c r="X5137">
        <v>10</v>
      </c>
      <c r="Y5137">
        <v>95</v>
      </c>
      <c r="Z5137">
        <v>0</v>
      </c>
      <c r="AA5137">
        <v>0</v>
      </c>
      <c r="AB5137">
        <v>0</v>
      </c>
      <c r="AC5137">
        <v>0</v>
      </c>
      <c r="AD5137">
        <v>1280</v>
      </c>
      <c r="AE5137">
        <v>6</v>
      </c>
      <c r="AF5137">
        <v>10</v>
      </c>
      <c r="AG5137">
        <v>29</v>
      </c>
      <c r="AH5137">
        <v>10</v>
      </c>
      <c r="AI5137" s="3">
        <v>1.7968749999999999E-2</v>
      </c>
      <c r="AJ5137" s="3">
        <v>0</v>
      </c>
      <c r="AK5137" s="3">
        <v>0</v>
      </c>
      <c r="AL5137" s="3">
        <v>0</v>
      </c>
      <c r="AM5137" s="3">
        <v>0</v>
      </c>
      <c r="AN5137" s="2">
        <f t="shared" si="168"/>
        <v>1.8004501125281319E-2</v>
      </c>
      <c r="AO5137" s="2">
        <v>4.1198501872659173E-2</v>
      </c>
      <c r="AP5137">
        <f t="shared" si="169"/>
        <v>24</v>
      </c>
    </row>
    <row r="5138" spans="1:42" ht="16.5" hidden="1" customHeight="1" x14ac:dyDescent="0.25">
      <c r="A5138" s="5" t="s">
        <v>790</v>
      </c>
      <c r="B5138" s="1" t="s">
        <v>479</v>
      </c>
      <c r="C5138" t="s">
        <v>36</v>
      </c>
      <c r="D5138" t="s">
        <v>43</v>
      </c>
      <c r="E5138" t="s">
        <v>480</v>
      </c>
      <c r="F5138" t="s">
        <v>481</v>
      </c>
      <c r="G5138">
        <v>13</v>
      </c>
      <c r="H5138">
        <v>0</v>
      </c>
      <c r="I5138">
        <v>0</v>
      </c>
      <c r="J5138">
        <v>0</v>
      </c>
      <c r="K5138">
        <v>0</v>
      </c>
      <c r="L5138">
        <v>9</v>
      </c>
      <c r="M5138">
        <v>15</v>
      </c>
      <c r="N5138" s="2">
        <v>6.2456627342123523E-3</v>
      </c>
      <c r="O5138" s="2">
        <v>1.0409437890353921E-2</v>
      </c>
      <c r="P5138">
        <v>31</v>
      </c>
      <c r="Q5138" s="2">
        <v>2.1408839779005526E-2</v>
      </c>
      <c r="R5138">
        <v>1441</v>
      </c>
      <c r="S5138">
        <v>1448</v>
      </c>
      <c r="T5138">
        <v>1383</v>
      </c>
      <c r="U5138">
        <v>9</v>
      </c>
      <c r="V5138">
        <v>15</v>
      </c>
      <c r="W5138">
        <v>16</v>
      </c>
      <c r="X5138">
        <v>25</v>
      </c>
      <c r="Y5138">
        <v>26</v>
      </c>
      <c r="Z5138">
        <v>0</v>
      </c>
      <c r="AA5138">
        <v>0</v>
      </c>
      <c r="AB5138">
        <v>0</v>
      </c>
      <c r="AC5138">
        <v>0</v>
      </c>
      <c r="AD5138">
        <v>1370</v>
      </c>
      <c r="AE5138">
        <v>9</v>
      </c>
      <c r="AF5138">
        <v>15</v>
      </c>
      <c r="AG5138">
        <v>16</v>
      </c>
      <c r="AH5138">
        <v>25</v>
      </c>
      <c r="AI5138" s="3">
        <v>9.4890510948905105E-3</v>
      </c>
      <c r="AJ5138" s="3">
        <v>0</v>
      </c>
      <c r="AK5138" s="3">
        <v>0</v>
      </c>
      <c r="AL5138" s="3">
        <v>0</v>
      </c>
      <c r="AM5138" s="3">
        <v>0</v>
      </c>
      <c r="AN5138" s="2">
        <f t="shared" si="168"/>
        <v>1.6655100624566273E-2</v>
      </c>
      <c r="AO5138" s="2">
        <v>4.5296167247386762E-2</v>
      </c>
      <c r="AP5138">
        <f t="shared" si="169"/>
        <v>24</v>
      </c>
    </row>
    <row r="5139" spans="1:42" ht="16.5" hidden="1" customHeight="1" x14ac:dyDescent="0.25">
      <c r="A5139" s="5" t="s">
        <v>791</v>
      </c>
      <c r="B5139" s="1" t="s">
        <v>78</v>
      </c>
      <c r="D5139" t="s">
        <v>32</v>
      </c>
      <c r="E5139" t="s">
        <v>76</v>
      </c>
      <c r="F5139" t="s">
        <v>79</v>
      </c>
      <c r="G5139">
        <v>19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24</v>
      </c>
      <c r="N5139" s="2">
        <v>0</v>
      </c>
      <c r="O5139" s="2">
        <v>1.4842300556586271E-2</v>
      </c>
      <c r="P5139">
        <v>83</v>
      </c>
      <c r="Q5139" s="2">
        <v>4.9522673031026254E-2</v>
      </c>
      <c r="R5139">
        <v>1617</v>
      </c>
      <c r="S5139">
        <v>1676</v>
      </c>
      <c r="T5139">
        <v>1644</v>
      </c>
      <c r="U5139">
        <v>7</v>
      </c>
      <c r="V5139">
        <v>7</v>
      </c>
      <c r="W5139">
        <v>5</v>
      </c>
      <c r="X5139">
        <v>13</v>
      </c>
      <c r="Y5139">
        <v>79</v>
      </c>
      <c r="Z5139">
        <v>0</v>
      </c>
      <c r="AA5139">
        <v>0</v>
      </c>
      <c r="AB5139">
        <v>0</v>
      </c>
      <c r="AC5139">
        <v>0</v>
      </c>
      <c r="AD5139">
        <v>1584</v>
      </c>
      <c r="AE5139">
        <v>7</v>
      </c>
      <c r="AF5139">
        <v>7</v>
      </c>
      <c r="AG5139">
        <v>5</v>
      </c>
      <c r="AH5139">
        <v>13</v>
      </c>
      <c r="AI5139" s="3">
        <v>1.1994949494949494E-2</v>
      </c>
      <c r="AJ5139" s="3">
        <v>0</v>
      </c>
      <c r="AK5139" s="3">
        <v>0</v>
      </c>
      <c r="AL5139" s="3">
        <v>0</v>
      </c>
      <c r="AM5139" s="3">
        <v>0</v>
      </c>
      <c r="AN5139" s="2">
        <f t="shared" si="168"/>
        <v>1.4842300556586271E-2</v>
      </c>
      <c r="AO5139" s="2">
        <v>1.9801980198019802E-2</v>
      </c>
      <c r="AP5139">
        <f t="shared" si="169"/>
        <v>24</v>
      </c>
    </row>
    <row r="5140" spans="1:42" ht="16.5" hidden="1" customHeight="1" x14ac:dyDescent="0.25">
      <c r="A5140" s="5" t="s">
        <v>789</v>
      </c>
      <c r="B5140" s="1" t="s">
        <v>42</v>
      </c>
      <c r="C5140" t="s">
        <v>36</v>
      </c>
      <c r="D5140" t="s">
        <v>43</v>
      </c>
      <c r="E5140" t="s">
        <v>44</v>
      </c>
      <c r="F5140" t="s">
        <v>45</v>
      </c>
      <c r="G5140">
        <v>15</v>
      </c>
      <c r="H5140">
        <v>0</v>
      </c>
      <c r="I5140">
        <v>0</v>
      </c>
      <c r="J5140">
        <v>0</v>
      </c>
      <c r="K5140">
        <v>0</v>
      </c>
      <c r="L5140">
        <v>5</v>
      </c>
      <c r="M5140">
        <v>19</v>
      </c>
      <c r="N5140" s="2">
        <v>1.5698587127158557E-3</v>
      </c>
      <c r="O5140" s="2">
        <v>5.965463108320251E-3</v>
      </c>
      <c r="P5140">
        <v>208</v>
      </c>
      <c r="Q5140" s="2">
        <v>6.173938854259424E-2</v>
      </c>
      <c r="R5140">
        <v>3185</v>
      </c>
      <c r="S5140">
        <v>3369</v>
      </c>
      <c r="T5140">
        <v>2787</v>
      </c>
      <c r="U5140">
        <v>29</v>
      </c>
      <c r="V5140">
        <v>140</v>
      </c>
      <c r="W5140">
        <v>45</v>
      </c>
      <c r="X5140">
        <v>368</v>
      </c>
      <c r="Y5140">
        <v>163</v>
      </c>
      <c r="Z5140">
        <v>0</v>
      </c>
      <c r="AA5140">
        <v>6</v>
      </c>
      <c r="AB5140">
        <v>0</v>
      </c>
      <c r="AC5140">
        <v>28</v>
      </c>
      <c r="AD5140">
        <v>2639</v>
      </c>
      <c r="AE5140">
        <v>29</v>
      </c>
      <c r="AF5140">
        <v>134</v>
      </c>
      <c r="AG5140">
        <v>45</v>
      </c>
      <c r="AH5140">
        <v>340</v>
      </c>
      <c r="AI5140" s="3">
        <v>5.6839712012125808E-3</v>
      </c>
      <c r="AJ5140" s="3">
        <v>0</v>
      </c>
      <c r="AK5140" s="3">
        <v>0</v>
      </c>
      <c r="AL5140" s="3">
        <v>0</v>
      </c>
      <c r="AM5140" s="3">
        <v>0</v>
      </c>
      <c r="AN5140" s="2">
        <f t="shared" si="168"/>
        <v>7.5353218210361065E-3</v>
      </c>
      <c r="AO5140" s="2">
        <v>0.17194854094759962</v>
      </c>
      <c r="AP5140">
        <f t="shared" si="169"/>
        <v>24</v>
      </c>
    </row>
    <row r="5141" spans="1:42" ht="16.5" hidden="1" customHeight="1" x14ac:dyDescent="0.25">
      <c r="A5141" s="5" t="s">
        <v>802</v>
      </c>
      <c r="B5141" s="1" t="s">
        <v>42</v>
      </c>
      <c r="C5141" t="s">
        <v>36</v>
      </c>
      <c r="D5141" t="s">
        <v>43</v>
      </c>
      <c r="E5141" t="s">
        <v>44</v>
      </c>
      <c r="F5141" t="s">
        <v>45</v>
      </c>
      <c r="G5141">
        <v>19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24</v>
      </c>
      <c r="N5141" s="2">
        <v>0</v>
      </c>
      <c r="O5141" s="2">
        <v>7.2007200720072004E-3</v>
      </c>
      <c r="P5141">
        <v>224</v>
      </c>
      <c r="Q5141" s="2">
        <v>6.3402207755448622E-2</v>
      </c>
      <c r="R5141">
        <v>3333</v>
      </c>
      <c r="S5141">
        <v>3533</v>
      </c>
      <c r="T5141">
        <v>3136</v>
      </c>
      <c r="U5141">
        <v>22</v>
      </c>
      <c r="V5141">
        <v>78</v>
      </c>
      <c r="W5141">
        <v>44</v>
      </c>
      <c r="X5141">
        <v>253</v>
      </c>
      <c r="Y5141">
        <v>195</v>
      </c>
      <c r="Z5141">
        <v>0</v>
      </c>
      <c r="AA5141">
        <v>0</v>
      </c>
      <c r="AB5141">
        <v>3</v>
      </c>
      <c r="AC5141">
        <v>17</v>
      </c>
      <c r="AD5141">
        <v>2960</v>
      </c>
      <c r="AE5141">
        <v>22</v>
      </c>
      <c r="AF5141">
        <v>78</v>
      </c>
      <c r="AG5141">
        <v>41</v>
      </c>
      <c r="AH5141">
        <v>236</v>
      </c>
      <c r="AI5141" s="3">
        <v>6.4189189189189193E-3</v>
      </c>
      <c r="AJ5141" s="3">
        <v>0</v>
      </c>
      <c r="AK5141" s="3">
        <v>0</v>
      </c>
      <c r="AL5141" s="3">
        <v>0</v>
      </c>
      <c r="AM5141" s="3">
        <v>0</v>
      </c>
      <c r="AN5141" s="2">
        <f t="shared" si="168"/>
        <v>7.2007200720072004E-3</v>
      </c>
      <c r="AO5141" s="2">
        <v>0.1129757267006293</v>
      </c>
      <c r="AP5141">
        <f t="shared" si="169"/>
        <v>24</v>
      </c>
    </row>
    <row r="5142" spans="1:42" ht="16.5" hidden="1" customHeight="1" x14ac:dyDescent="0.25">
      <c r="A5142" s="5" t="s">
        <v>802</v>
      </c>
      <c r="B5142" s="1" t="s">
        <v>605</v>
      </c>
      <c r="D5142" t="s">
        <v>32</v>
      </c>
      <c r="E5142" t="s">
        <v>253</v>
      </c>
      <c r="F5142" t="s">
        <v>606</v>
      </c>
      <c r="G5142">
        <v>18</v>
      </c>
      <c r="H5142">
        <v>0</v>
      </c>
      <c r="I5142">
        <v>0</v>
      </c>
      <c r="J5142">
        <v>0</v>
      </c>
      <c r="K5142">
        <v>0</v>
      </c>
      <c r="L5142">
        <v>3</v>
      </c>
      <c r="M5142">
        <v>21</v>
      </c>
      <c r="N5142" s="2">
        <v>6.4502257579015262E-4</v>
      </c>
      <c r="O5142" s="2">
        <v>4.515158030531069E-3</v>
      </c>
      <c r="P5142">
        <v>50</v>
      </c>
      <c r="Q5142" s="2">
        <v>1.0690613641223007E-2</v>
      </c>
      <c r="R5142">
        <v>4651</v>
      </c>
      <c r="S5142">
        <v>4677</v>
      </c>
      <c r="T5142">
        <v>4494</v>
      </c>
      <c r="U5142">
        <v>62</v>
      </c>
      <c r="V5142">
        <v>38</v>
      </c>
      <c r="W5142">
        <v>46</v>
      </c>
      <c r="X5142">
        <v>37</v>
      </c>
      <c r="Y5142">
        <v>43</v>
      </c>
      <c r="Z5142">
        <v>0</v>
      </c>
      <c r="AA5142">
        <v>0</v>
      </c>
      <c r="AB5142">
        <v>0</v>
      </c>
      <c r="AC5142">
        <v>0</v>
      </c>
      <c r="AD5142">
        <v>4469</v>
      </c>
      <c r="AE5142">
        <v>62</v>
      </c>
      <c r="AF5142">
        <v>38</v>
      </c>
      <c r="AG5142">
        <v>46</v>
      </c>
      <c r="AH5142">
        <v>37</v>
      </c>
      <c r="AI5142" s="3">
        <v>4.0277466994853434E-3</v>
      </c>
      <c r="AJ5142" s="3">
        <v>0</v>
      </c>
      <c r="AK5142" s="3">
        <v>0</v>
      </c>
      <c r="AL5142" s="3">
        <v>0</v>
      </c>
      <c r="AM5142" s="3">
        <v>0</v>
      </c>
      <c r="AN5142" s="2">
        <f t="shared" si="168"/>
        <v>5.1601806063212219E-3</v>
      </c>
      <c r="AO5142" s="2">
        <v>3.9337919174548583E-2</v>
      </c>
      <c r="AP5142">
        <f t="shared" si="169"/>
        <v>24</v>
      </c>
    </row>
    <row r="5143" spans="1:42" ht="16.5" hidden="1" customHeight="1" x14ac:dyDescent="0.25">
      <c r="A5143" s="5" t="s">
        <v>789</v>
      </c>
      <c r="B5143" s="1" t="s">
        <v>605</v>
      </c>
      <c r="D5143" t="s">
        <v>32</v>
      </c>
      <c r="E5143" t="s">
        <v>253</v>
      </c>
      <c r="F5143" t="s">
        <v>606</v>
      </c>
      <c r="G5143">
        <v>18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24</v>
      </c>
      <c r="N5143" s="2">
        <v>0</v>
      </c>
      <c r="O5143" s="2">
        <v>4.9699730793124871E-3</v>
      </c>
      <c r="P5143">
        <v>108</v>
      </c>
      <c r="Q5143" s="2">
        <v>2.1982495420313455E-2</v>
      </c>
      <c r="R5143">
        <v>4829</v>
      </c>
      <c r="S5143">
        <v>4913</v>
      </c>
      <c r="T5143">
        <v>4658</v>
      </c>
      <c r="U5143">
        <v>72</v>
      </c>
      <c r="V5143">
        <v>52</v>
      </c>
      <c r="W5143">
        <v>67</v>
      </c>
      <c r="X5143">
        <v>64</v>
      </c>
      <c r="Y5143">
        <v>93</v>
      </c>
      <c r="Z5143">
        <v>0</v>
      </c>
      <c r="AA5143">
        <v>0</v>
      </c>
      <c r="AB5143">
        <v>0</v>
      </c>
      <c r="AC5143">
        <v>4</v>
      </c>
      <c r="AD5143">
        <v>4583</v>
      </c>
      <c r="AE5143">
        <v>72</v>
      </c>
      <c r="AF5143">
        <v>52</v>
      </c>
      <c r="AG5143">
        <v>67</v>
      </c>
      <c r="AH5143">
        <v>60</v>
      </c>
      <c r="AI5143" s="3">
        <v>3.9275583678813003E-3</v>
      </c>
      <c r="AJ5143" s="3">
        <v>0</v>
      </c>
      <c r="AK5143" s="3">
        <v>0</v>
      </c>
      <c r="AL5143" s="3">
        <v>0</v>
      </c>
      <c r="AM5143" s="3">
        <v>0</v>
      </c>
      <c r="AN5143" s="2">
        <f t="shared" si="168"/>
        <v>4.9699730793124871E-3</v>
      </c>
      <c r="AO5143" s="2">
        <v>5.1923872569300783E-2</v>
      </c>
      <c r="AP5143">
        <f t="shared" si="169"/>
        <v>24</v>
      </c>
    </row>
    <row r="5144" spans="1:42" ht="16.5" hidden="1" customHeight="1" x14ac:dyDescent="0.25">
      <c r="A5144" s="4" t="s">
        <v>796</v>
      </c>
      <c r="B5144" s="1" t="s">
        <v>743</v>
      </c>
      <c r="D5144" t="s">
        <v>32</v>
      </c>
      <c r="E5144" t="s">
        <v>405</v>
      </c>
      <c r="F5144" t="s">
        <v>744</v>
      </c>
      <c r="G5144">
        <v>18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23</v>
      </c>
      <c r="N5144" s="2">
        <v>0</v>
      </c>
      <c r="O5144" s="2">
        <v>0.1411042944785276</v>
      </c>
      <c r="P5144">
        <v>52</v>
      </c>
      <c r="Q5144" s="2">
        <v>0.27083333333333331</v>
      </c>
      <c r="R5144">
        <v>163</v>
      </c>
      <c r="S5144">
        <v>192</v>
      </c>
      <c r="T5144">
        <v>167</v>
      </c>
      <c r="U5144">
        <v>12</v>
      </c>
      <c r="V5144">
        <v>4</v>
      </c>
      <c r="W5144">
        <v>2</v>
      </c>
      <c r="X5144">
        <v>7</v>
      </c>
      <c r="Y5144">
        <v>40</v>
      </c>
      <c r="Z5144">
        <v>8</v>
      </c>
      <c r="AA5144">
        <v>0</v>
      </c>
      <c r="AB5144">
        <v>0</v>
      </c>
      <c r="AC5144">
        <v>0</v>
      </c>
      <c r="AD5144">
        <v>145</v>
      </c>
      <c r="AE5144">
        <v>4</v>
      </c>
      <c r="AF5144">
        <v>4</v>
      </c>
      <c r="AG5144">
        <v>2</v>
      </c>
      <c r="AH5144">
        <v>7</v>
      </c>
      <c r="AI5144" s="3">
        <v>0.12413793103448276</v>
      </c>
      <c r="AJ5144" s="3">
        <v>0</v>
      </c>
      <c r="AK5144" s="3">
        <v>0</v>
      </c>
      <c r="AL5144" s="3">
        <v>0</v>
      </c>
      <c r="AM5144" s="3">
        <v>0</v>
      </c>
      <c r="AN5144" s="2">
        <f t="shared" si="168"/>
        <v>0.1411042944785276</v>
      </c>
      <c r="AO5144" s="2">
        <v>0.10493827160493827</v>
      </c>
      <c r="AP5144">
        <f t="shared" si="169"/>
        <v>23</v>
      </c>
    </row>
    <row r="5145" spans="1:42" ht="16.5" hidden="1" customHeight="1" x14ac:dyDescent="0.25">
      <c r="A5145" s="4" t="s">
        <v>800</v>
      </c>
      <c r="B5145" s="1" t="s">
        <v>743</v>
      </c>
      <c r="D5145" t="s">
        <v>32</v>
      </c>
      <c r="E5145" t="s">
        <v>405</v>
      </c>
      <c r="F5145" t="s">
        <v>744</v>
      </c>
      <c r="G5145">
        <v>18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23</v>
      </c>
      <c r="N5145" s="2">
        <v>0</v>
      </c>
      <c r="O5145" s="2">
        <v>0.1393939393939394</v>
      </c>
      <c r="P5145">
        <v>56</v>
      </c>
      <c r="Q5145" s="2">
        <v>0.28282828282828282</v>
      </c>
      <c r="R5145">
        <v>165</v>
      </c>
      <c r="S5145">
        <v>198</v>
      </c>
      <c r="T5145">
        <v>174</v>
      </c>
      <c r="U5145">
        <v>9</v>
      </c>
      <c r="V5145">
        <v>1</v>
      </c>
      <c r="W5145">
        <v>2</v>
      </c>
      <c r="X5145">
        <v>12</v>
      </c>
      <c r="Y5145">
        <v>42</v>
      </c>
      <c r="Z5145">
        <v>5</v>
      </c>
      <c r="AA5145">
        <v>0</v>
      </c>
      <c r="AB5145">
        <v>0</v>
      </c>
      <c r="AC5145">
        <v>3</v>
      </c>
      <c r="AD5145">
        <v>150</v>
      </c>
      <c r="AE5145">
        <v>4</v>
      </c>
      <c r="AF5145">
        <v>1</v>
      </c>
      <c r="AG5145">
        <v>2</v>
      </c>
      <c r="AH5145">
        <v>9</v>
      </c>
      <c r="AI5145" s="3">
        <v>0.12</v>
      </c>
      <c r="AJ5145" s="3">
        <v>0</v>
      </c>
      <c r="AK5145" s="3">
        <v>0</v>
      </c>
      <c r="AL5145" s="3">
        <v>0</v>
      </c>
      <c r="AM5145" s="3">
        <v>0</v>
      </c>
      <c r="AN5145" s="2">
        <f t="shared" si="168"/>
        <v>0.1393939393939394</v>
      </c>
      <c r="AO5145" s="2">
        <v>9.6385542168674704E-2</v>
      </c>
      <c r="AP5145">
        <f t="shared" si="169"/>
        <v>23</v>
      </c>
    </row>
    <row r="5146" spans="1:42" ht="16.5" hidden="1" customHeight="1" x14ac:dyDescent="0.25">
      <c r="A5146" s="4">
        <v>2011</v>
      </c>
      <c r="B5146" s="1" t="s">
        <v>415</v>
      </c>
      <c r="D5146" t="s">
        <v>32</v>
      </c>
      <c r="E5146" t="s">
        <v>416</v>
      </c>
      <c r="F5146" t="s">
        <v>417</v>
      </c>
      <c r="G5146">
        <v>15</v>
      </c>
      <c r="H5146">
        <v>0</v>
      </c>
      <c r="I5146">
        <v>0</v>
      </c>
      <c r="J5146">
        <v>0</v>
      </c>
      <c r="K5146">
        <v>3</v>
      </c>
      <c r="L5146">
        <v>0</v>
      </c>
      <c r="M5146">
        <v>23</v>
      </c>
      <c r="N5146" s="2">
        <v>0</v>
      </c>
      <c r="O5146" s="2">
        <v>0.13450292397660818</v>
      </c>
      <c r="P5146">
        <v>0</v>
      </c>
      <c r="Q5146" s="2">
        <v>0</v>
      </c>
      <c r="R5146">
        <v>171</v>
      </c>
      <c r="S5146">
        <v>148</v>
      </c>
      <c r="T5146">
        <v>123</v>
      </c>
      <c r="U5146">
        <v>0</v>
      </c>
      <c r="V5146">
        <v>0</v>
      </c>
      <c r="W5146">
        <v>0</v>
      </c>
      <c r="X5146">
        <v>25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138</v>
      </c>
      <c r="AE5146">
        <v>0</v>
      </c>
      <c r="AF5146">
        <v>0</v>
      </c>
      <c r="AG5146">
        <v>0</v>
      </c>
      <c r="AH5146">
        <v>28</v>
      </c>
      <c r="AI5146" s="3">
        <v>0.10869565217391304</v>
      </c>
      <c r="AJ5146" s="3">
        <v>0</v>
      </c>
      <c r="AK5146" s="3">
        <v>0</v>
      </c>
      <c r="AL5146" s="3">
        <v>0</v>
      </c>
      <c r="AM5146" s="3">
        <v>0.10714285714285714</v>
      </c>
      <c r="AN5146" s="2">
        <f t="shared" ref="AN5146:AN5209" si="170">N5146+O5146</f>
        <v>0.13450292397660818</v>
      </c>
      <c r="AO5146" s="2">
        <v>0.16867469879518071</v>
      </c>
      <c r="AP5146">
        <f t="shared" ref="AP5146:AP5209" si="171">L5146+M5146</f>
        <v>23</v>
      </c>
    </row>
    <row r="5147" spans="1:42" ht="16.5" hidden="1" customHeight="1" x14ac:dyDescent="0.25">
      <c r="A5147" s="5" t="s">
        <v>792</v>
      </c>
      <c r="B5147" s="1" t="s">
        <v>285</v>
      </c>
      <c r="D5147" t="s">
        <v>32</v>
      </c>
      <c r="E5147" t="s">
        <v>281</v>
      </c>
      <c r="F5147" t="s">
        <v>286</v>
      </c>
      <c r="G5147">
        <v>22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23</v>
      </c>
      <c r="N5147" s="2">
        <v>0</v>
      </c>
      <c r="O5147" s="2">
        <v>0.1270718232044199</v>
      </c>
      <c r="P5147">
        <v>200</v>
      </c>
      <c r="Q5147" s="2">
        <v>0.55865921787709494</v>
      </c>
      <c r="R5147">
        <v>181</v>
      </c>
      <c r="S5147">
        <v>358</v>
      </c>
      <c r="T5147">
        <v>346</v>
      </c>
      <c r="U5147">
        <v>9</v>
      </c>
      <c r="V5147">
        <v>2</v>
      </c>
      <c r="W5147">
        <v>0</v>
      </c>
      <c r="X5147">
        <v>1</v>
      </c>
      <c r="Y5147">
        <v>188</v>
      </c>
      <c r="Z5147">
        <v>4</v>
      </c>
      <c r="AA5147">
        <v>0</v>
      </c>
      <c r="AB5147">
        <v>0</v>
      </c>
      <c r="AC5147">
        <v>0</v>
      </c>
      <c r="AD5147">
        <v>180</v>
      </c>
      <c r="AE5147">
        <v>5</v>
      </c>
      <c r="AF5147">
        <v>2</v>
      </c>
      <c r="AG5147">
        <v>0</v>
      </c>
      <c r="AH5147">
        <v>1</v>
      </c>
      <c r="AI5147" s="3">
        <v>0.12222222222222222</v>
      </c>
      <c r="AJ5147" s="3">
        <v>0</v>
      </c>
      <c r="AK5147" s="3">
        <v>0</v>
      </c>
      <c r="AL5147" s="3">
        <v>0</v>
      </c>
      <c r="AM5147" s="3">
        <v>0</v>
      </c>
      <c r="AN5147" s="2">
        <f t="shared" si="170"/>
        <v>0.1270718232044199</v>
      </c>
      <c r="AO5147" s="2">
        <v>4.2553191489361701E-2</v>
      </c>
      <c r="AP5147">
        <f t="shared" si="171"/>
        <v>23</v>
      </c>
    </row>
    <row r="5148" spans="1:42" ht="16.5" hidden="1" customHeight="1" x14ac:dyDescent="0.25">
      <c r="A5148" s="5" t="s">
        <v>793</v>
      </c>
      <c r="B5148" s="1" t="s">
        <v>285</v>
      </c>
      <c r="D5148" t="s">
        <v>32</v>
      </c>
      <c r="E5148" t="s">
        <v>281</v>
      </c>
      <c r="F5148" t="s">
        <v>286</v>
      </c>
      <c r="G5148">
        <v>22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23</v>
      </c>
      <c r="N5148" s="2">
        <v>0</v>
      </c>
      <c r="O5148" s="2">
        <v>0.12637362637362637</v>
      </c>
      <c r="P5148">
        <v>212</v>
      </c>
      <c r="Q5148" s="2">
        <v>0.5714285714285714</v>
      </c>
      <c r="R5148">
        <v>182</v>
      </c>
      <c r="S5148">
        <v>371</v>
      </c>
      <c r="T5148">
        <v>342</v>
      </c>
      <c r="U5148">
        <v>23</v>
      </c>
      <c r="V5148">
        <v>6</v>
      </c>
      <c r="W5148">
        <v>0</v>
      </c>
      <c r="X5148">
        <v>0</v>
      </c>
      <c r="Y5148">
        <v>186</v>
      </c>
      <c r="Z5148">
        <v>16</v>
      </c>
      <c r="AA5148">
        <v>5</v>
      </c>
      <c r="AB5148">
        <v>0</v>
      </c>
      <c r="AC5148">
        <v>0</v>
      </c>
      <c r="AD5148">
        <v>178</v>
      </c>
      <c r="AE5148">
        <v>7</v>
      </c>
      <c r="AF5148">
        <v>1</v>
      </c>
      <c r="AG5148">
        <v>0</v>
      </c>
      <c r="AH5148">
        <v>0</v>
      </c>
      <c r="AI5148" s="3">
        <v>0.12359550561797752</v>
      </c>
      <c r="AJ5148" s="3">
        <v>0</v>
      </c>
      <c r="AK5148" s="3">
        <v>0</v>
      </c>
      <c r="AL5148" s="3">
        <v>0</v>
      </c>
      <c r="AM5148" s="3">
        <v>0</v>
      </c>
      <c r="AN5148" s="2">
        <f t="shared" si="170"/>
        <v>0.12637362637362637</v>
      </c>
      <c r="AO5148" s="2">
        <v>4.3010752688172046E-2</v>
      </c>
      <c r="AP5148">
        <f t="shared" si="171"/>
        <v>23</v>
      </c>
    </row>
    <row r="5149" spans="1:42" ht="16.5" hidden="1" customHeight="1" x14ac:dyDescent="0.25">
      <c r="A5149" s="4" t="s">
        <v>798</v>
      </c>
      <c r="B5149" s="1" t="s">
        <v>577</v>
      </c>
      <c r="D5149" t="s">
        <v>32</v>
      </c>
      <c r="E5149" t="s">
        <v>575</v>
      </c>
      <c r="F5149" t="s">
        <v>578</v>
      </c>
      <c r="G5149">
        <v>21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23</v>
      </c>
      <c r="N5149" s="2">
        <v>0</v>
      </c>
      <c r="O5149" s="2">
        <v>0.12637362637362637</v>
      </c>
      <c r="P5149">
        <v>102</v>
      </c>
      <c r="Q5149" s="2">
        <v>0.39080459770114945</v>
      </c>
      <c r="R5149">
        <v>182</v>
      </c>
      <c r="S5149">
        <v>261</v>
      </c>
      <c r="T5149">
        <v>247</v>
      </c>
      <c r="U5149">
        <v>1</v>
      </c>
      <c r="V5149">
        <v>8</v>
      </c>
      <c r="W5149">
        <v>0</v>
      </c>
      <c r="X5149">
        <v>5</v>
      </c>
      <c r="Y5149">
        <v>98</v>
      </c>
      <c r="Z5149">
        <v>0</v>
      </c>
      <c r="AA5149">
        <v>0</v>
      </c>
      <c r="AB5149">
        <v>0</v>
      </c>
      <c r="AC5149">
        <v>0</v>
      </c>
      <c r="AD5149">
        <v>170</v>
      </c>
      <c r="AE5149">
        <v>1</v>
      </c>
      <c r="AF5149">
        <v>8</v>
      </c>
      <c r="AG5149">
        <v>0</v>
      </c>
      <c r="AH5149">
        <v>5</v>
      </c>
      <c r="AI5149" s="3">
        <v>0.12352941176470589</v>
      </c>
      <c r="AJ5149" s="3">
        <v>0</v>
      </c>
      <c r="AK5149" s="3">
        <v>0</v>
      </c>
      <c r="AL5149" s="3">
        <v>0</v>
      </c>
      <c r="AM5149" s="3">
        <v>0</v>
      </c>
      <c r="AN5149" s="2">
        <f t="shared" si="170"/>
        <v>0.12637362637362637</v>
      </c>
      <c r="AO5149" s="2">
        <v>7.6086956521739135E-2</v>
      </c>
      <c r="AP5149">
        <f t="shared" si="171"/>
        <v>23</v>
      </c>
    </row>
    <row r="5150" spans="1:42" ht="16.5" hidden="1" customHeight="1" x14ac:dyDescent="0.25">
      <c r="A5150" s="5" t="s">
        <v>794</v>
      </c>
      <c r="B5150" s="1" t="s">
        <v>424</v>
      </c>
      <c r="D5150" t="s">
        <v>32</v>
      </c>
      <c r="E5150" t="s">
        <v>416</v>
      </c>
      <c r="F5150" t="s">
        <v>425</v>
      </c>
      <c r="G5150">
        <v>21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23</v>
      </c>
      <c r="N5150" s="2">
        <v>0</v>
      </c>
      <c r="O5150" s="2">
        <v>0.11616161616161616</v>
      </c>
      <c r="P5150">
        <v>101</v>
      </c>
      <c r="Q5150" s="2">
        <v>0.36594202898550726</v>
      </c>
      <c r="R5150">
        <v>198</v>
      </c>
      <c r="S5150">
        <v>276</v>
      </c>
      <c r="T5150">
        <v>257</v>
      </c>
      <c r="U5150">
        <v>2</v>
      </c>
      <c r="V5150">
        <v>0</v>
      </c>
      <c r="W5150">
        <v>0</v>
      </c>
      <c r="X5150">
        <v>17</v>
      </c>
      <c r="Y5150">
        <v>85</v>
      </c>
      <c r="Z5150">
        <v>0</v>
      </c>
      <c r="AA5150">
        <v>0</v>
      </c>
      <c r="AB5150">
        <v>0</v>
      </c>
      <c r="AC5150">
        <v>14</v>
      </c>
      <c r="AD5150">
        <v>193</v>
      </c>
      <c r="AE5150">
        <v>2</v>
      </c>
      <c r="AF5150">
        <v>0</v>
      </c>
      <c r="AG5150">
        <v>0</v>
      </c>
      <c r="AH5150">
        <v>3</v>
      </c>
      <c r="AI5150" s="3">
        <v>0.10880829015544041</v>
      </c>
      <c r="AJ5150" s="3">
        <v>0</v>
      </c>
      <c r="AK5150" s="3">
        <v>0</v>
      </c>
      <c r="AL5150" s="3">
        <v>0</v>
      </c>
      <c r="AM5150" s="3">
        <v>0</v>
      </c>
      <c r="AN5150" s="2">
        <f t="shared" si="170"/>
        <v>0.11616161616161616</v>
      </c>
      <c r="AO5150" s="2">
        <v>2.5252525252525252E-2</v>
      </c>
      <c r="AP5150">
        <f t="shared" si="171"/>
        <v>23</v>
      </c>
    </row>
    <row r="5151" spans="1:42" ht="16.5" hidden="1" customHeight="1" x14ac:dyDescent="0.25">
      <c r="A5151" s="5" t="s">
        <v>793</v>
      </c>
      <c r="B5151" s="1" t="s">
        <v>424</v>
      </c>
      <c r="D5151" t="s">
        <v>32</v>
      </c>
      <c r="E5151" t="s">
        <v>416</v>
      </c>
      <c r="F5151" t="s">
        <v>425</v>
      </c>
      <c r="G5151">
        <v>21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23</v>
      </c>
      <c r="N5151" s="2">
        <v>0</v>
      </c>
      <c r="O5151" s="2">
        <v>0.1111111111111111</v>
      </c>
      <c r="P5151">
        <v>95</v>
      </c>
      <c r="Q5151" s="2">
        <v>0.34050179211469533</v>
      </c>
      <c r="R5151">
        <v>207</v>
      </c>
      <c r="S5151">
        <v>279</v>
      </c>
      <c r="T5151">
        <v>256</v>
      </c>
      <c r="U5151">
        <v>3</v>
      </c>
      <c r="V5151">
        <v>1</v>
      </c>
      <c r="W5151">
        <v>0</v>
      </c>
      <c r="X5151">
        <v>19</v>
      </c>
      <c r="Y5151">
        <v>80</v>
      </c>
      <c r="Z5151">
        <v>0</v>
      </c>
      <c r="AA5151">
        <v>0</v>
      </c>
      <c r="AB5151">
        <v>0</v>
      </c>
      <c r="AC5151">
        <v>14</v>
      </c>
      <c r="AD5151">
        <v>197</v>
      </c>
      <c r="AE5151">
        <v>3</v>
      </c>
      <c r="AF5151">
        <v>1</v>
      </c>
      <c r="AG5151">
        <v>0</v>
      </c>
      <c r="AH5151">
        <v>5</v>
      </c>
      <c r="AI5151" s="3">
        <v>0.1065989847715736</v>
      </c>
      <c r="AJ5151" s="3">
        <v>0</v>
      </c>
      <c r="AK5151" s="3">
        <v>0</v>
      </c>
      <c r="AL5151" s="3">
        <v>0</v>
      </c>
      <c r="AM5151" s="3">
        <v>0</v>
      </c>
      <c r="AN5151" s="2">
        <f t="shared" si="170"/>
        <v>0.1111111111111111</v>
      </c>
      <c r="AO5151" s="2">
        <v>4.3689320388349516E-2</v>
      </c>
      <c r="AP5151">
        <f t="shared" si="171"/>
        <v>23</v>
      </c>
    </row>
    <row r="5152" spans="1:42" ht="16.5" hidden="1" customHeight="1" x14ac:dyDescent="0.25">
      <c r="A5152" s="5" t="s">
        <v>788</v>
      </c>
      <c r="B5152" s="1" t="s">
        <v>523</v>
      </c>
      <c r="D5152" t="s">
        <v>32</v>
      </c>
      <c r="E5152" t="s">
        <v>524</v>
      </c>
      <c r="F5152" t="s">
        <v>525</v>
      </c>
      <c r="G5152">
        <v>21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23</v>
      </c>
      <c r="N5152" s="2">
        <v>0</v>
      </c>
      <c r="O5152" s="2">
        <v>9.9137931034482762E-2</v>
      </c>
      <c r="P5152">
        <v>17</v>
      </c>
      <c r="Q5152" s="2">
        <v>7.5221238938053103E-2</v>
      </c>
      <c r="R5152">
        <v>232</v>
      </c>
      <c r="S5152">
        <v>226</v>
      </c>
      <c r="T5152">
        <v>222</v>
      </c>
      <c r="U5152">
        <v>2</v>
      </c>
      <c r="V5152">
        <v>0</v>
      </c>
      <c r="W5152">
        <v>2</v>
      </c>
      <c r="X5152">
        <v>0</v>
      </c>
      <c r="Y5152">
        <v>15</v>
      </c>
      <c r="Z5152">
        <v>0</v>
      </c>
      <c r="AA5152">
        <v>0</v>
      </c>
      <c r="AB5152">
        <v>0</v>
      </c>
      <c r="AC5152">
        <v>0</v>
      </c>
      <c r="AD5152">
        <v>228</v>
      </c>
      <c r="AE5152">
        <v>2</v>
      </c>
      <c r="AF5152">
        <v>0</v>
      </c>
      <c r="AG5152">
        <v>2</v>
      </c>
      <c r="AH5152">
        <v>0</v>
      </c>
      <c r="AI5152" s="3">
        <v>9.2105263157894732E-2</v>
      </c>
      <c r="AJ5152" s="3">
        <v>0</v>
      </c>
      <c r="AK5152" s="3">
        <v>0</v>
      </c>
      <c r="AL5152" s="3">
        <v>0</v>
      </c>
      <c r="AM5152" s="3">
        <v>0</v>
      </c>
      <c r="AN5152" s="2">
        <f t="shared" si="170"/>
        <v>9.9137931034482762E-2</v>
      </c>
      <c r="AO5152" s="2">
        <v>1.7241379310344827E-2</v>
      </c>
      <c r="AP5152">
        <f t="shared" si="171"/>
        <v>23</v>
      </c>
    </row>
    <row r="5153" spans="1:42" ht="16.5" hidden="1" customHeight="1" x14ac:dyDescent="0.25">
      <c r="A5153" s="5" t="s">
        <v>790</v>
      </c>
      <c r="B5153" s="1" t="s">
        <v>424</v>
      </c>
      <c r="D5153" t="s">
        <v>32</v>
      </c>
      <c r="E5153" t="s">
        <v>416</v>
      </c>
      <c r="F5153" t="s">
        <v>425</v>
      </c>
      <c r="G5153">
        <v>21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23</v>
      </c>
      <c r="N5153" s="2">
        <v>0</v>
      </c>
      <c r="O5153" s="2">
        <v>9.583333333333334E-2</v>
      </c>
      <c r="P5153">
        <v>93</v>
      </c>
      <c r="Q5153" s="2">
        <v>0.3</v>
      </c>
      <c r="R5153">
        <v>240</v>
      </c>
      <c r="S5153">
        <v>310</v>
      </c>
      <c r="T5153">
        <v>269</v>
      </c>
      <c r="U5153">
        <v>6</v>
      </c>
      <c r="V5153">
        <v>0</v>
      </c>
      <c r="W5153">
        <v>0</v>
      </c>
      <c r="X5153">
        <v>35</v>
      </c>
      <c r="Y5153">
        <v>74</v>
      </c>
      <c r="Z5153">
        <v>0</v>
      </c>
      <c r="AA5153">
        <v>0</v>
      </c>
      <c r="AB5153">
        <v>0</v>
      </c>
      <c r="AC5153">
        <v>17</v>
      </c>
      <c r="AD5153">
        <v>216</v>
      </c>
      <c r="AE5153">
        <v>6</v>
      </c>
      <c r="AF5153">
        <v>0</v>
      </c>
      <c r="AG5153">
        <v>0</v>
      </c>
      <c r="AH5153">
        <v>18</v>
      </c>
      <c r="AI5153" s="3">
        <v>9.7222222222222224E-2</v>
      </c>
      <c r="AJ5153" s="3">
        <v>0</v>
      </c>
      <c r="AK5153" s="3">
        <v>0</v>
      </c>
      <c r="AL5153" s="3">
        <v>0</v>
      </c>
      <c r="AM5153" s="3">
        <v>0</v>
      </c>
      <c r="AN5153" s="2">
        <f t="shared" si="170"/>
        <v>9.583333333333334E-2</v>
      </c>
      <c r="AO5153" s="2">
        <v>0.1</v>
      </c>
      <c r="AP5153">
        <f t="shared" si="171"/>
        <v>23</v>
      </c>
    </row>
    <row r="5154" spans="1:42" ht="16.5" hidden="1" customHeight="1" x14ac:dyDescent="0.25">
      <c r="A5154" s="4" t="s">
        <v>800</v>
      </c>
      <c r="B5154" s="1" t="s">
        <v>194</v>
      </c>
      <c r="D5154" t="s">
        <v>32</v>
      </c>
      <c r="E5154" t="s">
        <v>192</v>
      </c>
      <c r="F5154" t="s">
        <v>195</v>
      </c>
      <c r="G5154">
        <v>18</v>
      </c>
      <c r="H5154">
        <v>0</v>
      </c>
      <c r="I5154">
        <v>0</v>
      </c>
      <c r="J5154">
        <v>0</v>
      </c>
      <c r="K5154">
        <v>3</v>
      </c>
      <c r="L5154">
        <v>0</v>
      </c>
      <c r="M5154">
        <v>23</v>
      </c>
      <c r="N5154" s="2">
        <v>0</v>
      </c>
      <c r="O5154" s="2">
        <v>9.0196078431372548E-2</v>
      </c>
      <c r="P5154">
        <v>264</v>
      </c>
      <c r="Q5154" s="2">
        <v>0.532258064516129</v>
      </c>
      <c r="R5154">
        <v>255</v>
      </c>
      <c r="S5154">
        <v>496</v>
      </c>
      <c r="T5154">
        <v>467</v>
      </c>
      <c r="U5154">
        <v>0</v>
      </c>
      <c r="V5154">
        <v>5</v>
      </c>
      <c r="W5154">
        <v>4</v>
      </c>
      <c r="X5154">
        <v>20</v>
      </c>
      <c r="Y5154">
        <v>247</v>
      </c>
      <c r="Z5154">
        <v>0</v>
      </c>
      <c r="AA5154">
        <v>5</v>
      </c>
      <c r="AB5154">
        <v>0</v>
      </c>
      <c r="AC5154">
        <v>8</v>
      </c>
      <c r="AD5154">
        <v>238</v>
      </c>
      <c r="AE5154">
        <v>0</v>
      </c>
      <c r="AF5154">
        <v>0</v>
      </c>
      <c r="AG5154">
        <v>4</v>
      </c>
      <c r="AH5154">
        <v>15</v>
      </c>
      <c r="AI5154" s="3">
        <v>7.5630252100840331E-2</v>
      </c>
      <c r="AJ5154" s="3">
        <v>0</v>
      </c>
      <c r="AK5154" s="3">
        <v>0</v>
      </c>
      <c r="AL5154" s="3">
        <v>0</v>
      </c>
      <c r="AM5154" s="3">
        <v>0.2</v>
      </c>
      <c r="AN5154" s="2">
        <f t="shared" si="170"/>
        <v>9.0196078431372548E-2</v>
      </c>
      <c r="AO5154" s="2">
        <v>7.3929961089494164E-2</v>
      </c>
      <c r="AP5154">
        <f t="shared" si="171"/>
        <v>23</v>
      </c>
    </row>
    <row r="5155" spans="1:42" ht="16.5" hidden="1" customHeight="1" x14ac:dyDescent="0.25">
      <c r="A5155" s="5" t="s">
        <v>792</v>
      </c>
      <c r="B5155" s="1" t="s">
        <v>194</v>
      </c>
      <c r="D5155" t="s">
        <v>32</v>
      </c>
      <c r="E5155" t="s">
        <v>192</v>
      </c>
      <c r="F5155" t="s">
        <v>195</v>
      </c>
      <c r="G5155">
        <v>22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23</v>
      </c>
      <c r="N5155" s="2">
        <v>0</v>
      </c>
      <c r="O5155" s="2">
        <v>8.6142322097378279E-2</v>
      </c>
      <c r="P5155">
        <v>153</v>
      </c>
      <c r="Q5155" s="2">
        <v>0.38539042821158692</v>
      </c>
      <c r="R5155">
        <v>267</v>
      </c>
      <c r="S5155">
        <v>397</v>
      </c>
      <c r="T5155">
        <v>382</v>
      </c>
      <c r="U5155">
        <v>0</v>
      </c>
      <c r="V5155">
        <v>4</v>
      </c>
      <c r="W5155">
        <v>3</v>
      </c>
      <c r="X5155">
        <v>8</v>
      </c>
      <c r="Y5155">
        <v>148</v>
      </c>
      <c r="Z5155">
        <v>0</v>
      </c>
      <c r="AA5155">
        <v>0</v>
      </c>
      <c r="AB5155">
        <v>0</v>
      </c>
      <c r="AC5155">
        <v>0</v>
      </c>
      <c r="AD5155">
        <v>256</v>
      </c>
      <c r="AE5155">
        <v>0</v>
      </c>
      <c r="AF5155">
        <v>4</v>
      </c>
      <c r="AG5155">
        <v>3</v>
      </c>
      <c r="AH5155">
        <v>8</v>
      </c>
      <c r="AI5155" s="3">
        <v>8.59375E-2</v>
      </c>
      <c r="AJ5155" s="3">
        <v>0</v>
      </c>
      <c r="AK5155" s="3">
        <v>0</v>
      </c>
      <c r="AL5155" s="3">
        <v>0</v>
      </c>
      <c r="AM5155" s="3">
        <v>0</v>
      </c>
      <c r="AN5155" s="2">
        <f t="shared" si="170"/>
        <v>8.6142322097378279E-2</v>
      </c>
      <c r="AO5155" s="2">
        <v>5.5350553505535055E-2</v>
      </c>
      <c r="AP5155">
        <f t="shared" si="171"/>
        <v>23</v>
      </c>
    </row>
    <row r="5156" spans="1:42" ht="16.5" hidden="1" customHeight="1" x14ac:dyDescent="0.25">
      <c r="A5156" s="5" t="s">
        <v>793</v>
      </c>
      <c r="B5156" s="1" t="s">
        <v>283</v>
      </c>
      <c r="D5156" t="s">
        <v>32</v>
      </c>
      <c r="E5156" t="s">
        <v>281</v>
      </c>
      <c r="F5156" t="s">
        <v>284</v>
      </c>
      <c r="G5156">
        <v>21</v>
      </c>
      <c r="H5156">
        <v>0</v>
      </c>
      <c r="I5156">
        <v>0</v>
      </c>
      <c r="J5156">
        <v>0</v>
      </c>
      <c r="K5156">
        <v>0</v>
      </c>
      <c r="L5156">
        <v>4</v>
      </c>
      <c r="M5156">
        <v>19</v>
      </c>
      <c r="N5156" s="2">
        <v>1.3888888888888888E-2</v>
      </c>
      <c r="O5156" s="2">
        <v>6.5972222222222224E-2</v>
      </c>
      <c r="P5156">
        <v>88</v>
      </c>
      <c r="Q5156" s="2">
        <v>0.24929178470254956</v>
      </c>
      <c r="R5156">
        <v>288</v>
      </c>
      <c r="S5156">
        <v>353</v>
      </c>
      <c r="T5156">
        <v>345</v>
      </c>
      <c r="U5156">
        <v>6</v>
      </c>
      <c r="V5156">
        <v>0</v>
      </c>
      <c r="W5156">
        <v>0</v>
      </c>
      <c r="X5156">
        <v>2</v>
      </c>
      <c r="Y5156">
        <v>87</v>
      </c>
      <c r="Z5156">
        <v>0</v>
      </c>
      <c r="AA5156">
        <v>0</v>
      </c>
      <c r="AB5156">
        <v>0</v>
      </c>
      <c r="AC5156">
        <v>0</v>
      </c>
      <c r="AD5156">
        <v>279</v>
      </c>
      <c r="AE5156">
        <v>6</v>
      </c>
      <c r="AF5156">
        <v>0</v>
      </c>
      <c r="AG5156">
        <v>0</v>
      </c>
      <c r="AH5156">
        <v>2</v>
      </c>
      <c r="AI5156" s="3">
        <v>7.5268817204301078E-2</v>
      </c>
      <c r="AJ5156" s="3">
        <v>0</v>
      </c>
      <c r="AK5156" s="3">
        <v>0</v>
      </c>
      <c r="AL5156" s="3">
        <v>0</v>
      </c>
      <c r="AM5156" s="3">
        <v>0</v>
      </c>
      <c r="AN5156" s="2">
        <f t="shared" si="170"/>
        <v>7.9861111111111105E-2</v>
      </c>
      <c r="AO5156" s="2">
        <v>2.7874564459930314E-2</v>
      </c>
      <c r="AP5156">
        <f t="shared" si="171"/>
        <v>23</v>
      </c>
    </row>
    <row r="5157" spans="1:42" ht="16.5" hidden="1" customHeight="1" x14ac:dyDescent="0.25">
      <c r="A5157" s="4" t="s">
        <v>799</v>
      </c>
      <c r="B5157" t="s">
        <v>650</v>
      </c>
      <c r="D5157" t="s">
        <v>32</v>
      </c>
      <c r="E5157" t="s">
        <v>278</v>
      </c>
      <c r="F5157" t="s">
        <v>651</v>
      </c>
      <c r="G5157">
        <v>19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23</v>
      </c>
      <c r="N5157" s="2">
        <v>0</v>
      </c>
      <c r="O5157" s="2">
        <v>7.2555205047318619E-2</v>
      </c>
      <c r="P5157">
        <v>17</v>
      </c>
      <c r="Q5157" s="2">
        <v>5.4662379421221867E-2</v>
      </c>
      <c r="R5157">
        <v>317</v>
      </c>
      <c r="S5157">
        <v>311</v>
      </c>
      <c r="T5157">
        <v>282</v>
      </c>
      <c r="U5157">
        <v>5</v>
      </c>
      <c r="V5157">
        <v>2</v>
      </c>
      <c r="W5157">
        <v>7</v>
      </c>
      <c r="X5157">
        <v>15</v>
      </c>
      <c r="Y5157">
        <v>11</v>
      </c>
      <c r="Z5157">
        <v>4</v>
      </c>
      <c r="AA5157">
        <v>0</v>
      </c>
      <c r="AB5157">
        <v>0</v>
      </c>
      <c r="AC5157">
        <v>0</v>
      </c>
      <c r="AD5157">
        <v>290</v>
      </c>
      <c r="AE5157">
        <v>1</v>
      </c>
      <c r="AF5157">
        <v>2</v>
      </c>
      <c r="AG5157">
        <v>7</v>
      </c>
      <c r="AH5157">
        <v>15</v>
      </c>
      <c r="AI5157" s="3">
        <v>6.5517241379310351E-2</v>
      </c>
      <c r="AJ5157" s="3">
        <v>0</v>
      </c>
      <c r="AK5157" s="3">
        <v>0</v>
      </c>
      <c r="AL5157" s="3">
        <v>0</v>
      </c>
      <c r="AM5157" s="3">
        <v>0</v>
      </c>
      <c r="AN5157" s="2">
        <f t="shared" si="170"/>
        <v>7.2555205047318619E-2</v>
      </c>
      <c r="AO5157" s="2">
        <v>7.9365079365079361E-2</v>
      </c>
      <c r="AP5157">
        <f t="shared" si="171"/>
        <v>23</v>
      </c>
    </row>
    <row r="5158" spans="1:42" ht="16.5" hidden="1" customHeight="1" x14ac:dyDescent="0.25">
      <c r="A5158" s="4" t="s">
        <v>803</v>
      </c>
      <c r="B5158" s="1" t="s">
        <v>105</v>
      </c>
      <c r="D5158" t="s">
        <v>32</v>
      </c>
      <c r="E5158" t="s">
        <v>95</v>
      </c>
      <c r="F5158" t="s">
        <v>106</v>
      </c>
      <c r="G5158">
        <v>19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23</v>
      </c>
      <c r="N5158" s="2">
        <v>0</v>
      </c>
      <c r="O5158" s="2">
        <v>6.5340909090909088E-2</v>
      </c>
      <c r="P5158">
        <v>83</v>
      </c>
      <c r="Q5158" s="2">
        <v>0.20145631067961164</v>
      </c>
      <c r="R5158">
        <v>352</v>
      </c>
      <c r="S5158">
        <v>412</v>
      </c>
      <c r="T5158">
        <v>401</v>
      </c>
      <c r="U5158">
        <v>6</v>
      </c>
      <c r="V5158">
        <v>4</v>
      </c>
      <c r="W5158">
        <v>1</v>
      </c>
      <c r="X5158">
        <v>0</v>
      </c>
      <c r="Y5158">
        <v>80</v>
      </c>
      <c r="Z5158">
        <v>0</v>
      </c>
      <c r="AA5158">
        <v>0</v>
      </c>
      <c r="AB5158">
        <v>0</v>
      </c>
      <c r="AC5158">
        <v>0</v>
      </c>
      <c r="AD5158">
        <v>340</v>
      </c>
      <c r="AE5158">
        <v>6</v>
      </c>
      <c r="AF5158">
        <v>4</v>
      </c>
      <c r="AG5158">
        <v>1</v>
      </c>
      <c r="AH5158">
        <v>0</v>
      </c>
      <c r="AI5158" s="3">
        <v>5.5882352941176473E-2</v>
      </c>
      <c r="AJ5158" s="3">
        <v>0</v>
      </c>
      <c r="AK5158" s="3">
        <v>0</v>
      </c>
      <c r="AL5158" s="3">
        <v>0</v>
      </c>
      <c r="AM5158" s="3">
        <v>0</v>
      </c>
      <c r="AN5158" s="2">
        <f t="shared" si="170"/>
        <v>6.5340909090909088E-2</v>
      </c>
      <c r="AO5158" s="2">
        <v>3.1339031339031341E-2</v>
      </c>
      <c r="AP5158">
        <f t="shared" si="171"/>
        <v>23</v>
      </c>
    </row>
    <row r="5159" spans="1:42" ht="16.5" hidden="1" customHeight="1" x14ac:dyDescent="0.25">
      <c r="A5159" s="5" t="s">
        <v>787</v>
      </c>
      <c r="B5159" s="1" t="s">
        <v>105</v>
      </c>
      <c r="D5159" t="s">
        <v>32</v>
      </c>
      <c r="E5159" t="s">
        <v>95</v>
      </c>
      <c r="F5159" t="s">
        <v>106</v>
      </c>
      <c r="G5159">
        <v>21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23</v>
      </c>
      <c r="N5159" s="2">
        <v>0</v>
      </c>
      <c r="O5159" s="2">
        <v>6.3888888888888884E-2</v>
      </c>
      <c r="P5159">
        <v>70</v>
      </c>
      <c r="Q5159" s="2">
        <v>0.171990171990172</v>
      </c>
      <c r="R5159">
        <v>360</v>
      </c>
      <c r="S5159">
        <v>407</v>
      </c>
      <c r="T5159">
        <v>396</v>
      </c>
      <c r="U5159">
        <v>6</v>
      </c>
      <c r="V5159">
        <v>3</v>
      </c>
      <c r="W5159">
        <v>1</v>
      </c>
      <c r="X5159">
        <v>1</v>
      </c>
      <c r="Y5159">
        <v>67</v>
      </c>
      <c r="Z5159">
        <v>3</v>
      </c>
      <c r="AA5159">
        <v>0</v>
      </c>
      <c r="AB5159">
        <v>0</v>
      </c>
      <c r="AC5159">
        <v>0</v>
      </c>
      <c r="AD5159">
        <v>350</v>
      </c>
      <c r="AE5159">
        <v>3</v>
      </c>
      <c r="AF5159">
        <v>3</v>
      </c>
      <c r="AG5159">
        <v>1</v>
      </c>
      <c r="AH5159">
        <v>1</v>
      </c>
      <c r="AI5159" s="3">
        <v>0.06</v>
      </c>
      <c r="AJ5159" s="3">
        <v>0</v>
      </c>
      <c r="AK5159" s="3">
        <v>0</v>
      </c>
      <c r="AL5159" s="3">
        <v>0</v>
      </c>
      <c r="AM5159" s="3">
        <v>0</v>
      </c>
      <c r="AN5159" s="2">
        <f t="shared" si="170"/>
        <v>6.3888888888888884E-2</v>
      </c>
      <c r="AO5159" s="2">
        <v>2.23463687150838E-2</v>
      </c>
      <c r="AP5159">
        <f t="shared" si="171"/>
        <v>23</v>
      </c>
    </row>
    <row r="5160" spans="1:42" ht="16.5" hidden="1" customHeight="1" x14ac:dyDescent="0.25">
      <c r="A5160" s="5" t="s">
        <v>791</v>
      </c>
      <c r="B5160" s="1" t="s">
        <v>439</v>
      </c>
      <c r="D5160" t="s">
        <v>32</v>
      </c>
      <c r="E5160" t="s">
        <v>440</v>
      </c>
      <c r="F5160" t="s">
        <v>441</v>
      </c>
      <c r="G5160">
        <v>18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23</v>
      </c>
      <c r="N5160" s="2">
        <v>0</v>
      </c>
      <c r="O5160" s="2">
        <v>5.8974358974358973E-2</v>
      </c>
      <c r="P5160">
        <v>28</v>
      </c>
      <c r="Q5160" s="2">
        <v>7.0886075949367092E-2</v>
      </c>
      <c r="R5160">
        <v>390</v>
      </c>
      <c r="S5160">
        <v>395</v>
      </c>
      <c r="T5160">
        <v>374</v>
      </c>
      <c r="U5160">
        <v>1</v>
      </c>
      <c r="V5160">
        <v>8</v>
      </c>
      <c r="W5160">
        <v>0</v>
      </c>
      <c r="X5160">
        <v>12</v>
      </c>
      <c r="Y5160">
        <v>27</v>
      </c>
      <c r="Z5160">
        <v>0</v>
      </c>
      <c r="AA5160">
        <v>0</v>
      </c>
      <c r="AB5160">
        <v>0</v>
      </c>
      <c r="AC5160">
        <v>0</v>
      </c>
      <c r="AD5160">
        <v>365</v>
      </c>
      <c r="AE5160">
        <v>1</v>
      </c>
      <c r="AF5160">
        <v>8</v>
      </c>
      <c r="AG5160">
        <v>0</v>
      </c>
      <c r="AH5160">
        <v>12</v>
      </c>
      <c r="AI5160" s="3">
        <v>4.9315068493150684E-2</v>
      </c>
      <c r="AJ5160" s="3">
        <v>0</v>
      </c>
      <c r="AK5160" s="3">
        <v>0</v>
      </c>
      <c r="AL5160" s="3">
        <v>0</v>
      </c>
      <c r="AM5160" s="3">
        <v>0</v>
      </c>
      <c r="AN5160" s="2">
        <f t="shared" si="170"/>
        <v>5.8974358974358973E-2</v>
      </c>
      <c r="AO5160" s="2">
        <v>5.4404145077720206E-2</v>
      </c>
      <c r="AP5160">
        <f t="shared" si="171"/>
        <v>23</v>
      </c>
    </row>
    <row r="5161" spans="1:42" ht="16.5" hidden="1" customHeight="1" x14ac:dyDescent="0.25">
      <c r="A5161" s="4">
        <v>2011</v>
      </c>
      <c r="B5161" s="1" t="s">
        <v>528</v>
      </c>
      <c r="D5161" t="s">
        <v>32</v>
      </c>
      <c r="E5161" t="s">
        <v>529</v>
      </c>
      <c r="F5161" t="s">
        <v>530</v>
      </c>
      <c r="G5161">
        <v>17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23</v>
      </c>
      <c r="N5161" s="2">
        <v>0</v>
      </c>
      <c r="O5161" s="2">
        <v>5.1339285714285712E-2</v>
      </c>
      <c r="P5161">
        <v>132</v>
      </c>
      <c r="Q5161" s="2">
        <v>0.23698384201077199</v>
      </c>
      <c r="R5161">
        <v>448</v>
      </c>
      <c r="S5161">
        <v>557</v>
      </c>
      <c r="T5161">
        <v>501</v>
      </c>
      <c r="U5161">
        <v>2</v>
      </c>
      <c r="V5161">
        <v>3</v>
      </c>
      <c r="W5161">
        <v>1</v>
      </c>
      <c r="X5161">
        <v>50</v>
      </c>
      <c r="Y5161">
        <v>110</v>
      </c>
      <c r="Z5161">
        <v>0</v>
      </c>
      <c r="AA5161">
        <v>0</v>
      </c>
      <c r="AB5161">
        <v>0</v>
      </c>
      <c r="AC5161">
        <v>18</v>
      </c>
      <c r="AD5161">
        <v>408</v>
      </c>
      <c r="AE5161">
        <v>2</v>
      </c>
      <c r="AF5161">
        <v>3</v>
      </c>
      <c r="AG5161">
        <v>1</v>
      </c>
      <c r="AH5161">
        <v>32</v>
      </c>
      <c r="AI5161" s="3">
        <v>4.1666666666666664E-2</v>
      </c>
      <c r="AJ5161" s="3">
        <v>0</v>
      </c>
      <c r="AK5161" s="3">
        <v>0</v>
      </c>
      <c r="AL5161" s="3">
        <v>0</v>
      </c>
      <c r="AM5161" s="3">
        <v>0</v>
      </c>
      <c r="AN5161" s="2">
        <f t="shared" si="170"/>
        <v>5.1339285714285712E-2</v>
      </c>
      <c r="AO5161" s="2">
        <v>8.520179372197309E-2</v>
      </c>
      <c r="AP5161">
        <f t="shared" si="171"/>
        <v>23</v>
      </c>
    </row>
    <row r="5162" spans="1:42" ht="16.5" hidden="1" customHeight="1" x14ac:dyDescent="0.25">
      <c r="A5162" s="4" t="s">
        <v>798</v>
      </c>
      <c r="B5162" s="1" t="s">
        <v>528</v>
      </c>
      <c r="D5162" t="s">
        <v>32</v>
      </c>
      <c r="E5162" t="s">
        <v>529</v>
      </c>
      <c r="F5162" t="s">
        <v>530</v>
      </c>
      <c r="G5162">
        <v>14</v>
      </c>
      <c r="H5162">
        <v>0</v>
      </c>
      <c r="I5162">
        <v>0</v>
      </c>
      <c r="J5162">
        <v>0</v>
      </c>
      <c r="K5162">
        <v>3</v>
      </c>
      <c r="L5162">
        <v>0</v>
      </c>
      <c r="M5162">
        <v>23</v>
      </c>
      <c r="N5162" s="2">
        <v>0</v>
      </c>
      <c r="O5162" s="2">
        <v>5.0438596491228067E-2</v>
      </c>
      <c r="P5162">
        <v>191</v>
      </c>
      <c r="Q5162" s="2">
        <v>0.30608974358974361</v>
      </c>
      <c r="R5162">
        <v>456</v>
      </c>
      <c r="S5162">
        <v>624</v>
      </c>
      <c r="T5162">
        <v>558</v>
      </c>
      <c r="U5162">
        <v>0</v>
      </c>
      <c r="V5162">
        <v>0</v>
      </c>
      <c r="W5162">
        <v>1</v>
      </c>
      <c r="X5162">
        <v>65</v>
      </c>
      <c r="Y5162">
        <v>171</v>
      </c>
      <c r="Z5162">
        <v>0</v>
      </c>
      <c r="AA5162">
        <v>0</v>
      </c>
      <c r="AB5162">
        <v>0</v>
      </c>
      <c r="AC5162">
        <v>15</v>
      </c>
      <c r="AD5162">
        <v>401</v>
      </c>
      <c r="AE5162">
        <v>0</v>
      </c>
      <c r="AF5162">
        <v>0</v>
      </c>
      <c r="AG5162">
        <v>1</v>
      </c>
      <c r="AH5162">
        <v>53</v>
      </c>
      <c r="AI5162" s="3">
        <v>3.4912718204488775E-2</v>
      </c>
      <c r="AJ5162" s="3">
        <v>0</v>
      </c>
      <c r="AK5162" s="3">
        <v>0</v>
      </c>
      <c r="AL5162" s="3">
        <v>0</v>
      </c>
      <c r="AM5162" s="3">
        <v>5.6603773584905662E-2</v>
      </c>
      <c r="AN5162" s="2">
        <f t="shared" si="170"/>
        <v>5.0438596491228067E-2</v>
      </c>
      <c r="AO5162" s="2">
        <v>0.11868131868131868</v>
      </c>
      <c r="AP5162">
        <f t="shared" si="171"/>
        <v>23</v>
      </c>
    </row>
    <row r="5163" spans="1:42" ht="16.5" hidden="1" customHeight="1" x14ac:dyDescent="0.25">
      <c r="A5163" s="4" t="s">
        <v>799</v>
      </c>
      <c r="B5163" s="1" t="s">
        <v>293</v>
      </c>
      <c r="D5163" t="s">
        <v>32</v>
      </c>
      <c r="E5163" t="s">
        <v>294</v>
      </c>
      <c r="F5163" t="s">
        <v>295</v>
      </c>
      <c r="G5163">
        <v>15</v>
      </c>
      <c r="H5163">
        <v>0</v>
      </c>
      <c r="I5163">
        <v>3</v>
      </c>
      <c r="J5163">
        <v>0</v>
      </c>
      <c r="K5163">
        <v>0</v>
      </c>
      <c r="L5163">
        <v>0</v>
      </c>
      <c r="M5163">
        <v>23</v>
      </c>
      <c r="N5163" s="2">
        <v>0</v>
      </c>
      <c r="O5163" s="2">
        <v>5.0108932461873638E-2</v>
      </c>
      <c r="P5163">
        <v>25</v>
      </c>
      <c r="Q5163" s="2">
        <v>5.4229934924078092E-2</v>
      </c>
      <c r="R5163">
        <v>459</v>
      </c>
      <c r="S5163">
        <v>461</v>
      </c>
      <c r="T5163">
        <v>424</v>
      </c>
      <c r="U5163">
        <v>12</v>
      </c>
      <c r="V5163">
        <v>8</v>
      </c>
      <c r="W5163">
        <v>10</v>
      </c>
      <c r="X5163">
        <v>7</v>
      </c>
      <c r="Y5163">
        <v>25</v>
      </c>
      <c r="Z5163">
        <v>0</v>
      </c>
      <c r="AA5163">
        <v>0</v>
      </c>
      <c r="AB5163">
        <v>0</v>
      </c>
      <c r="AC5163">
        <v>0</v>
      </c>
      <c r="AD5163">
        <v>414</v>
      </c>
      <c r="AE5163">
        <v>12</v>
      </c>
      <c r="AF5163">
        <v>11</v>
      </c>
      <c r="AG5163">
        <v>10</v>
      </c>
      <c r="AH5163">
        <v>7</v>
      </c>
      <c r="AI5163" s="3">
        <v>3.6231884057971016E-2</v>
      </c>
      <c r="AJ5163" s="3">
        <v>0</v>
      </c>
      <c r="AK5163" s="3">
        <v>0.27272727272727271</v>
      </c>
      <c r="AL5163" s="3">
        <v>0</v>
      </c>
      <c r="AM5163" s="3">
        <v>0</v>
      </c>
      <c r="AN5163" s="2">
        <f t="shared" si="170"/>
        <v>5.0108932461873638E-2</v>
      </c>
      <c r="AO5163" s="2">
        <v>8.8105726872246701E-2</v>
      </c>
      <c r="AP5163">
        <f t="shared" si="171"/>
        <v>23</v>
      </c>
    </row>
    <row r="5164" spans="1:42" ht="16.5" hidden="1" customHeight="1" x14ac:dyDescent="0.25">
      <c r="A5164" s="4" t="s">
        <v>799</v>
      </c>
      <c r="B5164" s="1" t="s">
        <v>758</v>
      </c>
      <c r="D5164" t="s">
        <v>32</v>
      </c>
      <c r="E5164" t="s">
        <v>463</v>
      </c>
      <c r="F5164" t="s">
        <v>759</v>
      </c>
      <c r="G5164">
        <v>20</v>
      </c>
      <c r="H5164">
        <v>0</v>
      </c>
      <c r="I5164">
        <v>0</v>
      </c>
      <c r="J5164">
        <v>0</v>
      </c>
      <c r="K5164">
        <v>0</v>
      </c>
      <c r="L5164">
        <v>11</v>
      </c>
      <c r="M5164">
        <v>12</v>
      </c>
      <c r="N5164" s="2">
        <v>2.2267206477732792E-2</v>
      </c>
      <c r="O5164" s="2">
        <v>2.4291497975708502E-2</v>
      </c>
      <c r="P5164">
        <v>83</v>
      </c>
      <c r="Q5164" s="2">
        <v>0.14981949458483754</v>
      </c>
      <c r="R5164">
        <v>494</v>
      </c>
      <c r="S5164">
        <v>554</v>
      </c>
      <c r="T5164">
        <v>515</v>
      </c>
      <c r="U5164">
        <v>20</v>
      </c>
      <c r="V5164">
        <v>6</v>
      </c>
      <c r="W5164">
        <v>6</v>
      </c>
      <c r="X5164">
        <v>7</v>
      </c>
      <c r="Y5164">
        <v>77</v>
      </c>
      <c r="Z5164">
        <v>0</v>
      </c>
      <c r="AA5164">
        <v>0</v>
      </c>
      <c r="AB5164">
        <v>0</v>
      </c>
      <c r="AC5164">
        <v>0</v>
      </c>
      <c r="AD5164">
        <v>458</v>
      </c>
      <c r="AE5164">
        <v>20</v>
      </c>
      <c r="AF5164">
        <v>6</v>
      </c>
      <c r="AG5164">
        <v>6</v>
      </c>
      <c r="AH5164">
        <v>7</v>
      </c>
      <c r="AI5164" s="3">
        <v>4.3668122270742356E-2</v>
      </c>
      <c r="AJ5164" s="3">
        <v>0</v>
      </c>
      <c r="AK5164" s="3">
        <v>0</v>
      </c>
      <c r="AL5164" s="3">
        <v>0</v>
      </c>
      <c r="AM5164" s="3">
        <v>0</v>
      </c>
      <c r="AN5164" s="2">
        <f t="shared" si="170"/>
        <v>4.6558704453441291E-2</v>
      </c>
      <c r="AO5164" s="2">
        <v>7.847082494969819E-2</v>
      </c>
      <c r="AP5164">
        <f t="shared" si="171"/>
        <v>23</v>
      </c>
    </row>
    <row r="5165" spans="1:42" ht="16.5" hidden="1" customHeight="1" x14ac:dyDescent="0.25">
      <c r="A5165" s="4" t="s">
        <v>798</v>
      </c>
      <c r="B5165" s="1" t="s">
        <v>758</v>
      </c>
      <c r="D5165" t="s">
        <v>32</v>
      </c>
      <c r="E5165" t="s">
        <v>463</v>
      </c>
      <c r="F5165" t="s">
        <v>759</v>
      </c>
      <c r="G5165">
        <v>20</v>
      </c>
      <c r="H5165">
        <v>0</v>
      </c>
      <c r="I5165">
        <v>0</v>
      </c>
      <c r="J5165">
        <v>0</v>
      </c>
      <c r="K5165">
        <v>0</v>
      </c>
      <c r="L5165">
        <v>9</v>
      </c>
      <c r="M5165">
        <v>14</v>
      </c>
      <c r="N5165" s="2">
        <v>1.7964071856287425E-2</v>
      </c>
      <c r="O5165" s="2">
        <v>2.7944111776447105E-2</v>
      </c>
      <c r="P5165">
        <v>83</v>
      </c>
      <c r="Q5165" s="2">
        <v>0.14795008912655971</v>
      </c>
      <c r="R5165">
        <v>501</v>
      </c>
      <c r="S5165">
        <v>561</v>
      </c>
      <c r="T5165">
        <v>522</v>
      </c>
      <c r="U5165">
        <v>23</v>
      </c>
      <c r="V5165">
        <v>6</v>
      </c>
      <c r="W5165">
        <v>4</v>
      </c>
      <c r="X5165">
        <v>6</v>
      </c>
      <c r="Y5165">
        <v>75</v>
      </c>
      <c r="Z5165">
        <v>4</v>
      </c>
      <c r="AA5165">
        <v>0</v>
      </c>
      <c r="AB5165">
        <v>0</v>
      </c>
      <c r="AC5165">
        <v>0</v>
      </c>
      <c r="AD5165">
        <v>467</v>
      </c>
      <c r="AE5165">
        <v>19</v>
      </c>
      <c r="AF5165">
        <v>6</v>
      </c>
      <c r="AG5165">
        <v>4</v>
      </c>
      <c r="AH5165">
        <v>6</v>
      </c>
      <c r="AI5165" s="3">
        <v>4.2826552462526764E-2</v>
      </c>
      <c r="AJ5165" s="3">
        <v>0</v>
      </c>
      <c r="AK5165" s="3">
        <v>0</v>
      </c>
      <c r="AL5165" s="3">
        <v>0</v>
      </c>
      <c r="AM5165" s="3">
        <v>0</v>
      </c>
      <c r="AN5165" s="2">
        <f t="shared" si="170"/>
        <v>4.590818363273453E-2</v>
      </c>
      <c r="AO5165" s="2">
        <v>6.9721115537848599E-2</v>
      </c>
      <c r="AP5165">
        <f t="shared" si="171"/>
        <v>23</v>
      </c>
    </row>
    <row r="5166" spans="1:42" ht="16.5" hidden="1" customHeight="1" x14ac:dyDescent="0.25">
      <c r="A5166" s="4" t="s">
        <v>799</v>
      </c>
      <c r="B5166" s="1" t="s">
        <v>307</v>
      </c>
      <c r="D5166" t="s">
        <v>32</v>
      </c>
      <c r="E5166" t="s">
        <v>305</v>
      </c>
      <c r="F5166" t="s">
        <v>308</v>
      </c>
      <c r="G5166">
        <v>14</v>
      </c>
      <c r="H5166">
        <v>0</v>
      </c>
      <c r="I5166">
        <v>0</v>
      </c>
      <c r="J5166">
        <v>0</v>
      </c>
      <c r="K5166">
        <v>4</v>
      </c>
      <c r="L5166">
        <v>0</v>
      </c>
      <c r="M5166">
        <v>23</v>
      </c>
      <c r="N5166" s="2">
        <v>0</v>
      </c>
      <c r="O5166" s="2">
        <v>4.5544554455445543E-2</v>
      </c>
      <c r="P5166">
        <v>64</v>
      </c>
      <c r="Q5166" s="2">
        <v>0.11721611721611722</v>
      </c>
      <c r="R5166">
        <v>505</v>
      </c>
      <c r="S5166">
        <v>546</v>
      </c>
      <c r="T5166">
        <v>488</v>
      </c>
      <c r="U5166">
        <v>0</v>
      </c>
      <c r="V5166">
        <v>10</v>
      </c>
      <c r="W5166">
        <v>2</v>
      </c>
      <c r="X5166">
        <v>46</v>
      </c>
      <c r="Y5166">
        <v>59</v>
      </c>
      <c r="Z5166">
        <v>0</v>
      </c>
      <c r="AA5166">
        <v>0</v>
      </c>
      <c r="AB5166">
        <v>0</v>
      </c>
      <c r="AC5166">
        <v>0</v>
      </c>
      <c r="AD5166">
        <v>443</v>
      </c>
      <c r="AE5166">
        <v>0</v>
      </c>
      <c r="AF5166">
        <v>10</v>
      </c>
      <c r="AG5166">
        <v>2</v>
      </c>
      <c r="AH5166">
        <v>50</v>
      </c>
      <c r="AI5166" s="3">
        <v>3.160270880361174E-2</v>
      </c>
      <c r="AJ5166" s="3">
        <v>0</v>
      </c>
      <c r="AK5166" s="3">
        <v>0</v>
      </c>
      <c r="AL5166" s="3">
        <v>0</v>
      </c>
      <c r="AM5166" s="3">
        <v>0.08</v>
      </c>
      <c r="AN5166" s="2">
        <f t="shared" si="170"/>
        <v>4.5544554455445543E-2</v>
      </c>
      <c r="AO5166" s="2">
        <v>0.12277227722772277</v>
      </c>
      <c r="AP5166">
        <f t="shared" si="171"/>
        <v>23</v>
      </c>
    </row>
    <row r="5167" spans="1:42" ht="16.5" hidden="1" customHeight="1" x14ac:dyDescent="0.25">
      <c r="A5167" s="5" t="s">
        <v>794</v>
      </c>
      <c r="B5167" t="s">
        <v>720</v>
      </c>
      <c r="D5167" t="s">
        <v>32</v>
      </c>
      <c r="E5167" t="s">
        <v>667</v>
      </c>
      <c r="F5167" t="s">
        <v>721</v>
      </c>
      <c r="G5167">
        <v>17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23</v>
      </c>
      <c r="N5167" s="2">
        <v>0</v>
      </c>
      <c r="O5167" s="2">
        <v>4.4145873320537425E-2</v>
      </c>
      <c r="P5167">
        <v>61</v>
      </c>
      <c r="Q5167" s="2">
        <v>0.10912343470483005</v>
      </c>
      <c r="R5167">
        <v>521</v>
      </c>
      <c r="S5167">
        <v>559</v>
      </c>
      <c r="T5167">
        <v>474</v>
      </c>
      <c r="U5167">
        <v>15</v>
      </c>
      <c r="V5167">
        <v>5</v>
      </c>
      <c r="W5167">
        <v>9</v>
      </c>
      <c r="X5167">
        <v>56</v>
      </c>
      <c r="Y5167">
        <v>46</v>
      </c>
      <c r="Z5167">
        <v>0</v>
      </c>
      <c r="AA5167">
        <v>0</v>
      </c>
      <c r="AB5167">
        <v>0</v>
      </c>
      <c r="AC5167">
        <v>9</v>
      </c>
      <c r="AD5167">
        <v>445</v>
      </c>
      <c r="AE5167">
        <v>15</v>
      </c>
      <c r="AF5167">
        <v>5</v>
      </c>
      <c r="AG5167">
        <v>9</v>
      </c>
      <c r="AH5167">
        <v>47</v>
      </c>
      <c r="AI5167" s="3">
        <v>3.8202247191011236E-2</v>
      </c>
      <c r="AJ5167" s="3">
        <v>0</v>
      </c>
      <c r="AK5167" s="3">
        <v>0</v>
      </c>
      <c r="AL5167" s="3">
        <v>0</v>
      </c>
      <c r="AM5167" s="3">
        <v>0</v>
      </c>
      <c r="AN5167" s="2">
        <f t="shared" si="170"/>
        <v>4.4145873320537425E-2</v>
      </c>
      <c r="AO5167" s="2">
        <v>0.14587332053742802</v>
      </c>
      <c r="AP5167">
        <f t="shared" si="171"/>
        <v>23</v>
      </c>
    </row>
    <row r="5168" spans="1:42" ht="16.5" hidden="1" customHeight="1" x14ac:dyDescent="0.25">
      <c r="A5168" s="5" t="s">
        <v>791</v>
      </c>
      <c r="B5168" t="s">
        <v>720</v>
      </c>
      <c r="D5168" t="s">
        <v>32</v>
      </c>
      <c r="E5168" t="s">
        <v>667</v>
      </c>
      <c r="F5168" t="s">
        <v>721</v>
      </c>
      <c r="G5168">
        <v>18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23</v>
      </c>
      <c r="N5168" s="2">
        <v>0</v>
      </c>
      <c r="O5168" s="2">
        <v>4.4061302681992334E-2</v>
      </c>
      <c r="P5168">
        <v>54</v>
      </c>
      <c r="Q5168" s="2">
        <v>9.7649186256781192E-2</v>
      </c>
      <c r="R5168">
        <v>522</v>
      </c>
      <c r="S5168">
        <v>553</v>
      </c>
      <c r="T5168">
        <v>476</v>
      </c>
      <c r="U5168">
        <v>15</v>
      </c>
      <c r="V5168">
        <v>8</v>
      </c>
      <c r="W5168">
        <v>8</v>
      </c>
      <c r="X5168">
        <v>46</v>
      </c>
      <c r="Y5168">
        <v>43</v>
      </c>
      <c r="Z5168">
        <v>0</v>
      </c>
      <c r="AA5168">
        <v>3</v>
      </c>
      <c r="AB5168">
        <v>0</v>
      </c>
      <c r="AC5168">
        <v>0</v>
      </c>
      <c r="AD5168">
        <v>451</v>
      </c>
      <c r="AE5168">
        <v>15</v>
      </c>
      <c r="AF5168">
        <v>5</v>
      </c>
      <c r="AG5168">
        <v>8</v>
      </c>
      <c r="AH5168">
        <v>46</v>
      </c>
      <c r="AI5168" s="3">
        <v>3.9911308203991129E-2</v>
      </c>
      <c r="AJ5168" s="3">
        <v>0</v>
      </c>
      <c r="AK5168" s="3">
        <v>0</v>
      </c>
      <c r="AL5168" s="3">
        <v>0</v>
      </c>
      <c r="AM5168" s="3">
        <v>0</v>
      </c>
      <c r="AN5168" s="2">
        <f t="shared" si="170"/>
        <v>4.4061302681992334E-2</v>
      </c>
      <c r="AO5168" s="2">
        <v>0.14095238095238094</v>
      </c>
      <c r="AP5168">
        <f t="shared" si="171"/>
        <v>23</v>
      </c>
    </row>
    <row r="5169" spans="1:42" ht="16.5" hidden="1" customHeight="1" x14ac:dyDescent="0.25">
      <c r="A5169" s="5" t="s">
        <v>789</v>
      </c>
      <c r="B5169" s="1" t="s">
        <v>521</v>
      </c>
      <c r="D5169" t="s">
        <v>32</v>
      </c>
      <c r="E5169" t="s">
        <v>517</v>
      </c>
      <c r="F5169" t="s">
        <v>522</v>
      </c>
      <c r="G5169">
        <v>23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23</v>
      </c>
      <c r="N5169" s="2">
        <v>0</v>
      </c>
      <c r="O5169" s="2">
        <v>3.8461538461538464E-2</v>
      </c>
      <c r="P5169">
        <v>90</v>
      </c>
      <c r="Q5169" s="2">
        <v>0.13533834586466165</v>
      </c>
      <c r="R5169">
        <v>598</v>
      </c>
      <c r="S5169">
        <v>665</v>
      </c>
      <c r="T5169">
        <v>623</v>
      </c>
      <c r="U5169">
        <v>2</v>
      </c>
      <c r="V5169">
        <v>5</v>
      </c>
      <c r="W5169">
        <v>9</v>
      </c>
      <c r="X5169">
        <v>26</v>
      </c>
      <c r="Y5169">
        <v>84</v>
      </c>
      <c r="Z5169">
        <v>0</v>
      </c>
      <c r="AA5169">
        <v>0</v>
      </c>
      <c r="AB5169">
        <v>0</v>
      </c>
      <c r="AC5169">
        <v>0</v>
      </c>
      <c r="AD5169">
        <v>562</v>
      </c>
      <c r="AE5169">
        <v>2</v>
      </c>
      <c r="AF5169">
        <v>5</v>
      </c>
      <c r="AG5169">
        <v>9</v>
      </c>
      <c r="AH5169">
        <v>26</v>
      </c>
      <c r="AI5169" s="3">
        <v>4.0925266903914591E-2</v>
      </c>
      <c r="AJ5169" s="3">
        <v>0</v>
      </c>
      <c r="AK5169" s="3">
        <v>0</v>
      </c>
      <c r="AL5169" s="3">
        <v>0</v>
      </c>
      <c r="AM5169" s="3">
        <v>0</v>
      </c>
      <c r="AN5169" s="2">
        <f t="shared" si="170"/>
        <v>3.8461538461538464E-2</v>
      </c>
      <c r="AO5169" s="2">
        <v>6.9536423841059597E-2</v>
      </c>
      <c r="AP5169">
        <f t="shared" si="171"/>
        <v>23</v>
      </c>
    </row>
    <row r="5170" spans="1:42" ht="16.5" hidden="1" customHeight="1" x14ac:dyDescent="0.25">
      <c r="A5170" s="5" t="s">
        <v>794</v>
      </c>
      <c r="B5170" s="1" t="s">
        <v>521</v>
      </c>
      <c r="D5170" t="s">
        <v>32</v>
      </c>
      <c r="E5170" t="s">
        <v>517</v>
      </c>
      <c r="F5170" t="s">
        <v>522</v>
      </c>
      <c r="G5170">
        <v>21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23</v>
      </c>
      <c r="N5170" s="2">
        <v>0</v>
      </c>
      <c r="O5170" s="2">
        <v>3.6977491961414789E-2</v>
      </c>
      <c r="P5170">
        <v>157</v>
      </c>
      <c r="Q5170" s="2">
        <v>0.20767195767195767</v>
      </c>
      <c r="R5170">
        <v>622</v>
      </c>
      <c r="S5170">
        <v>756</v>
      </c>
      <c r="T5170">
        <v>674</v>
      </c>
      <c r="U5170">
        <v>2</v>
      </c>
      <c r="V5170">
        <v>8</v>
      </c>
      <c r="W5170">
        <v>9</v>
      </c>
      <c r="X5170">
        <v>63</v>
      </c>
      <c r="Y5170">
        <v>140</v>
      </c>
      <c r="Z5170">
        <v>0</v>
      </c>
      <c r="AA5170">
        <v>0</v>
      </c>
      <c r="AB5170">
        <v>0</v>
      </c>
      <c r="AC5170">
        <v>8</v>
      </c>
      <c r="AD5170">
        <v>555</v>
      </c>
      <c r="AE5170">
        <v>2</v>
      </c>
      <c r="AF5170">
        <v>8</v>
      </c>
      <c r="AG5170">
        <v>9</v>
      </c>
      <c r="AH5170">
        <v>55</v>
      </c>
      <c r="AI5170" s="3">
        <v>3.783783783783784E-2</v>
      </c>
      <c r="AJ5170" s="3">
        <v>0</v>
      </c>
      <c r="AK5170" s="3">
        <v>0</v>
      </c>
      <c r="AL5170" s="3">
        <v>0</v>
      </c>
      <c r="AM5170" s="3">
        <v>0</v>
      </c>
      <c r="AN5170" s="2">
        <f t="shared" si="170"/>
        <v>3.6977491961414789E-2</v>
      </c>
      <c r="AO5170" s="2">
        <v>0.11764705882352941</v>
      </c>
      <c r="AP5170">
        <f t="shared" si="171"/>
        <v>23</v>
      </c>
    </row>
    <row r="5171" spans="1:42" ht="16.5" hidden="1" customHeight="1" x14ac:dyDescent="0.25">
      <c r="A5171" s="5" t="s">
        <v>795</v>
      </c>
      <c r="B5171" s="1" t="s">
        <v>88</v>
      </c>
      <c r="D5171" t="s">
        <v>32</v>
      </c>
      <c r="E5171" t="s">
        <v>86</v>
      </c>
      <c r="F5171" t="s">
        <v>89</v>
      </c>
      <c r="G5171">
        <v>13</v>
      </c>
      <c r="H5171">
        <v>0</v>
      </c>
      <c r="I5171">
        <v>0</v>
      </c>
      <c r="J5171">
        <v>0</v>
      </c>
      <c r="K5171">
        <v>0</v>
      </c>
      <c r="L5171">
        <v>3</v>
      </c>
      <c r="M5171">
        <v>20</v>
      </c>
      <c r="N5171" s="2">
        <v>4.6948356807511738E-3</v>
      </c>
      <c r="O5171" s="2">
        <v>3.1298904538341159E-2</v>
      </c>
      <c r="P5171">
        <v>26</v>
      </c>
      <c r="Q5171" s="2">
        <v>4.0498442367601244E-2</v>
      </c>
      <c r="R5171">
        <v>639</v>
      </c>
      <c r="S5171">
        <v>642</v>
      </c>
      <c r="T5171">
        <v>433</v>
      </c>
      <c r="U5171">
        <v>0</v>
      </c>
      <c r="V5171">
        <v>0</v>
      </c>
      <c r="W5171">
        <v>6</v>
      </c>
      <c r="X5171">
        <v>203</v>
      </c>
      <c r="Y5171">
        <v>19</v>
      </c>
      <c r="Z5171">
        <v>0</v>
      </c>
      <c r="AA5171">
        <v>0</v>
      </c>
      <c r="AB5171">
        <v>0</v>
      </c>
      <c r="AC5171">
        <v>3</v>
      </c>
      <c r="AD5171">
        <v>427</v>
      </c>
      <c r="AE5171">
        <v>0</v>
      </c>
      <c r="AF5171">
        <v>0</v>
      </c>
      <c r="AG5171">
        <v>6</v>
      </c>
      <c r="AH5171">
        <v>200</v>
      </c>
      <c r="AI5171" s="3">
        <v>3.0444964871194378E-2</v>
      </c>
      <c r="AJ5171" s="3">
        <v>0</v>
      </c>
      <c r="AK5171" s="3">
        <v>0</v>
      </c>
      <c r="AL5171" s="3">
        <v>0</v>
      </c>
      <c r="AM5171" s="3">
        <v>0</v>
      </c>
      <c r="AN5171" s="2">
        <f t="shared" si="170"/>
        <v>3.5993740219092331E-2</v>
      </c>
      <c r="AO5171" s="2">
        <v>0.325434439178515</v>
      </c>
      <c r="AP5171">
        <f t="shared" si="171"/>
        <v>23</v>
      </c>
    </row>
    <row r="5172" spans="1:42" ht="16.5" hidden="1" customHeight="1" x14ac:dyDescent="0.25">
      <c r="A5172" s="5" t="s">
        <v>788</v>
      </c>
      <c r="B5172" s="1" t="s">
        <v>293</v>
      </c>
      <c r="D5172" t="s">
        <v>32</v>
      </c>
      <c r="E5172" t="s">
        <v>294</v>
      </c>
      <c r="F5172" t="s">
        <v>295</v>
      </c>
      <c r="G5172">
        <v>20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23</v>
      </c>
      <c r="N5172" s="2">
        <v>0</v>
      </c>
      <c r="O5172" s="2">
        <v>3.3141210374639768E-2</v>
      </c>
      <c r="P5172">
        <v>30</v>
      </c>
      <c r="Q5172" s="2">
        <v>4.2796005706134094E-2</v>
      </c>
      <c r="R5172">
        <v>694</v>
      </c>
      <c r="S5172">
        <v>701</v>
      </c>
      <c r="T5172">
        <v>670</v>
      </c>
      <c r="U5172">
        <v>12</v>
      </c>
      <c r="V5172">
        <v>10</v>
      </c>
      <c r="W5172">
        <v>4</v>
      </c>
      <c r="X5172">
        <v>5</v>
      </c>
      <c r="Y5172">
        <v>29</v>
      </c>
      <c r="Z5172">
        <v>0</v>
      </c>
      <c r="AA5172">
        <v>0</v>
      </c>
      <c r="AB5172">
        <v>0</v>
      </c>
      <c r="AC5172">
        <v>0</v>
      </c>
      <c r="AD5172">
        <v>661</v>
      </c>
      <c r="AE5172">
        <v>12</v>
      </c>
      <c r="AF5172">
        <v>10</v>
      </c>
      <c r="AG5172">
        <v>4</v>
      </c>
      <c r="AH5172">
        <v>5</v>
      </c>
      <c r="AI5172" s="3">
        <v>3.0257186081694403E-2</v>
      </c>
      <c r="AJ5172" s="3">
        <v>0</v>
      </c>
      <c r="AK5172" s="3">
        <v>0</v>
      </c>
      <c r="AL5172" s="3">
        <v>0</v>
      </c>
      <c r="AM5172" s="3">
        <v>0</v>
      </c>
      <c r="AN5172" s="2">
        <f t="shared" si="170"/>
        <v>3.3141210374639768E-2</v>
      </c>
      <c r="AO5172" s="2">
        <v>4.4797687861271675E-2</v>
      </c>
      <c r="AP5172">
        <f t="shared" si="171"/>
        <v>23</v>
      </c>
    </row>
    <row r="5173" spans="1:42" ht="16.5" hidden="1" customHeight="1" x14ac:dyDescent="0.25">
      <c r="A5173" s="5" t="s">
        <v>790</v>
      </c>
      <c r="B5173" s="1" t="s">
        <v>316</v>
      </c>
      <c r="D5173" t="s">
        <v>32</v>
      </c>
      <c r="E5173" t="s">
        <v>317</v>
      </c>
      <c r="F5173" t="s">
        <v>318</v>
      </c>
      <c r="G5173">
        <v>13</v>
      </c>
      <c r="H5173">
        <v>6</v>
      </c>
      <c r="I5173">
        <v>0</v>
      </c>
      <c r="J5173">
        <v>0</v>
      </c>
      <c r="K5173">
        <v>0</v>
      </c>
      <c r="L5173">
        <v>0</v>
      </c>
      <c r="M5173">
        <v>23</v>
      </c>
      <c r="N5173" s="2">
        <v>0</v>
      </c>
      <c r="O5173" s="2">
        <v>3.1039136302294199E-2</v>
      </c>
      <c r="P5173">
        <v>26</v>
      </c>
      <c r="Q5173" s="2">
        <v>3.4946236559139782E-2</v>
      </c>
      <c r="R5173">
        <v>741</v>
      </c>
      <c r="S5173">
        <v>744</v>
      </c>
      <c r="T5173">
        <v>261</v>
      </c>
      <c r="U5173">
        <v>478</v>
      </c>
      <c r="V5173">
        <v>0</v>
      </c>
      <c r="W5173">
        <v>2</v>
      </c>
      <c r="X5173">
        <v>3</v>
      </c>
      <c r="Y5173">
        <v>12</v>
      </c>
      <c r="Z5173">
        <v>8</v>
      </c>
      <c r="AA5173">
        <v>0</v>
      </c>
      <c r="AB5173">
        <v>0</v>
      </c>
      <c r="AC5173">
        <v>0</v>
      </c>
      <c r="AD5173">
        <v>262</v>
      </c>
      <c r="AE5173">
        <v>476</v>
      </c>
      <c r="AF5173">
        <v>0</v>
      </c>
      <c r="AG5173">
        <v>2</v>
      </c>
      <c r="AH5173">
        <v>3</v>
      </c>
      <c r="AI5173" s="3">
        <v>4.9618320610687022E-2</v>
      </c>
      <c r="AJ5173" s="3">
        <v>1.2605042016806723E-2</v>
      </c>
      <c r="AK5173" s="3">
        <v>0</v>
      </c>
      <c r="AL5173" s="3">
        <v>0</v>
      </c>
      <c r="AM5173" s="3">
        <v>0</v>
      </c>
      <c r="AN5173" s="2">
        <f t="shared" si="170"/>
        <v>3.1039136302294199E-2</v>
      </c>
      <c r="AO5173" s="2">
        <v>0.64737550471063254</v>
      </c>
      <c r="AP5173">
        <f t="shared" si="171"/>
        <v>23</v>
      </c>
    </row>
    <row r="5174" spans="1:42" ht="16.5" hidden="1" customHeight="1" x14ac:dyDescent="0.25">
      <c r="A5174" s="4" t="s">
        <v>803</v>
      </c>
      <c r="B5174" s="1" t="s">
        <v>602</v>
      </c>
      <c r="D5174" t="s">
        <v>32</v>
      </c>
      <c r="E5174" t="s">
        <v>603</v>
      </c>
      <c r="F5174" t="s">
        <v>604</v>
      </c>
      <c r="G5174">
        <v>15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23</v>
      </c>
      <c r="N5174" s="2">
        <v>0</v>
      </c>
      <c r="O5174" s="2">
        <v>2.9639175257731958E-2</v>
      </c>
      <c r="P5174">
        <v>13</v>
      </c>
      <c r="Q5174" s="2">
        <v>1.6971279373368148E-2</v>
      </c>
      <c r="R5174">
        <v>776</v>
      </c>
      <c r="S5174">
        <v>766</v>
      </c>
      <c r="T5174">
        <v>756</v>
      </c>
      <c r="U5174">
        <v>2</v>
      </c>
      <c r="V5174">
        <v>1</v>
      </c>
      <c r="W5174">
        <v>1</v>
      </c>
      <c r="X5174">
        <v>4</v>
      </c>
      <c r="Y5174">
        <v>11</v>
      </c>
      <c r="Z5174">
        <v>0</v>
      </c>
      <c r="AA5174">
        <v>0</v>
      </c>
      <c r="AB5174">
        <v>0</v>
      </c>
      <c r="AC5174">
        <v>0</v>
      </c>
      <c r="AD5174">
        <v>760</v>
      </c>
      <c r="AE5174">
        <v>2</v>
      </c>
      <c r="AF5174">
        <v>1</v>
      </c>
      <c r="AG5174">
        <v>1</v>
      </c>
      <c r="AH5174">
        <v>4</v>
      </c>
      <c r="AI5174" s="3">
        <v>1.9736842105263157E-2</v>
      </c>
      <c r="AJ5174" s="3">
        <v>0</v>
      </c>
      <c r="AK5174" s="3">
        <v>0</v>
      </c>
      <c r="AL5174" s="3">
        <v>0</v>
      </c>
      <c r="AM5174" s="3">
        <v>0</v>
      </c>
      <c r="AN5174" s="2">
        <f t="shared" si="170"/>
        <v>2.9639175257731958E-2</v>
      </c>
      <c r="AO5174" s="2">
        <v>1.0416666666666666E-2</v>
      </c>
      <c r="AP5174">
        <f t="shared" si="171"/>
        <v>23</v>
      </c>
    </row>
    <row r="5175" spans="1:42" ht="16.5" hidden="1" customHeight="1" x14ac:dyDescent="0.25">
      <c r="A5175" s="5" t="s">
        <v>790</v>
      </c>
      <c r="B5175" s="1" t="s">
        <v>574</v>
      </c>
      <c r="D5175" t="s">
        <v>32</v>
      </c>
      <c r="E5175" t="s">
        <v>575</v>
      </c>
      <c r="F5175" t="s">
        <v>576</v>
      </c>
      <c r="G5175">
        <v>21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23</v>
      </c>
      <c r="N5175" s="2">
        <v>0</v>
      </c>
      <c r="O5175" s="2">
        <v>2.5527192008879023E-2</v>
      </c>
      <c r="P5175">
        <v>16</v>
      </c>
      <c r="Q5175" s="2">
        <v>1.7897091722595078E-2</v>
      </c>
      <c r="R5175">
        <v>901</v>
      </c>
      <c r="S5175">
        <v>894</v>
      </c>
      <c r="T5175">
        <v>834</v>
      </c>
      <c r="U5175">
        <v>16</v>
      </c>
      <c r="V5175">
        <v>10</v>
      </c>
      <c r="W5175">
        <v>3</v>
      </c>
      <c r="X5175">
        <v>31</v>
      </c>
      <c r="Y5175">
        <v>11</v>
      </c>
      <c r="Z5175">
        <v>0</v>
      </c>
      <c r="AA5175">
        <v>0</v>
      </c>
      <c r="AB5175">
        <v>0</v>
      </c>
      <c r="AC5175">
        <v>0</v>
      </c>
      <c r="AD5175">
        <v>844</v>
      </c>
      <c r="AE5175">
        <v>16</v>
      </c>
      <c r="AF5175">
        <v>10</v>
      </c>
      <c r="AG5175">
        <v>3</v>
      </c>
      <c r="AH5175">
        <v>31</v>
      </c>
      <c r="AI5175" s="3">
        <v>2.4881516587677725E-2</v>
      </c>
      <c r="AJ5175" s="3">
        <v>0</v>
      </c>
      <c r="AK5175" s="3">
        <v>0</v>
      </c>
      <c r="AL5175" s="3">
        <v>0</v>
      </c>
      <c r="AM5175" s="3">
        <v>0</v>
      </c>
      <c r="AN5175" s="2">
        <f t="shared" si="170"/>
        <v>2.5527192008879023E-2</v>
      </c>
      <c r="AO5175" s="2">
        <v>6.637168141592921E-2</v>
      </c>
      <c r="AP5175">
        <f t="shared" si="171"/>
        <v>23</v>
      </c>
    </row>
    <row r="5176" spans="1:42" ht="16.5" hidden="1" customHeight="1" x14ac:dyDescent="0.25">
      <c r="A5176" s="5" t="s">
        <v>793</v>
      </c>
      <c r="B5176" s="1" t="s">
        <v>230</v>
      </c>
      <c r="C5176" t="s">
        <v>36</v>
      </c>
      <c r="D5176" t="s">
        <v>43</v>
      </c>
      <c r="E5176" t="s">
        <v>38</v>
      </c>
      <c r="F5176" t="s">
        <v>231</v>
      </c>
      <c r="G5176">
        <v>10</v>
      </c>
      <c r="H5176">
        <v>0</v>
      </c>
      <c r="I5176">
        <v>0</v>
      </c>
      <c r="J5176">
        <v>0</v>
      </c>
      <c r="K5176">
        <v>3</v>
      </c>
      <c r="L5176">
        <v>3</v>
      </c>
      <c r="M5176">
        <v>20</v>
      </c>
      <c r="N5176" s="2">
        <v>3.092783505154639E-3</v>
      </c>
      <c r="O5176" s="2">
        <v>2.0618556701030927E-2</v>
      </c>
      <c r="P5176">
        <v>785</v>
      </c>
      <c r="Q5176" s="2">
        <v>0.45323325635103928</v>
      </c>
      <c r="R5176">
        <v>970</v>
      </c>
      <c r="S5176">
        <v>1732</v>
      </c>
      <c r="T5176">
        <v>1411</v>
      </c>
      <c r="U5176">
        <v>17</v>
      </c>
      <c r="V5176">
        <v>98</v>
      </c>
      <c r="W5176">
        <v>131</v>
      </c>
      <c r="X5176">
        <v>75</v>
      </c>
      <c r="Y5176">
        <v>643</v>
      </c>
      <c r="Z5176">
        <v>4</v>
      </c>
      <c r="AA5176">
        <v>47</v>
      </c>
      <c r="AB5176">
        <v>42</v>
      </c>
      <c r="AC5176">
        <v>34</v>
      </c>
      <c r="AD5176">
        <v>778</v>
      </c>
      <c r="AE5176">
        <v>13</v>
      </c>
      <c r="AF5176">
        <v>51</v>
      </c>
      <c r="AG5176">
        <v>89</v>
      </c>
      <c r="AH5176">
        <v>44</v>
      </c>
      <c r="AI5176" s="3">
        <v>1.2853470437017995E-2</v>
      </c>
      <c r="AJ5176" s="3">
        <v>0</v>
      </c>
      <c r="AK5176" s="3">
        <v>0</v>
      </c>
      <c r="AL5176" s="3">
        <v>0</v>
      </c>
      <c r="AM5176" s="3">
        <v>6.8181818181818177E-2</v>
      </c>
      <c r="AN5176" s="2">
        <f t="shared" si="170"/>
        <v>2.3711340206185566E-2</v>
      </c>
      <c r="AO5176" s="2">
        <v>0.20205128205128206</v>
      </c>
      <c r="AP5176">
        <f t="shared" si="171"/>
        <v>23</v>
      </c>
    </row>
    <row r="5177" spans="1:42" ht="16.5" hidden="1" customHeight="1" x14ac:dyDescent="0.25">
      <c r="A5177" s="5" t="s">
        <v>790</v>
      </c>
      <c r="B5177" s="1" t="s">
        <v>230</v>
      </c>
      <c r="C5177" t="s">
        <v>36</v>
      </c>
      <c r="D5177" t="s">
        <v>43</v>
      </c>
      <c r="E5177" t="s">
        <v>38</v>
      </c>
      <c r="F5177" t="s">
        <v>231</v>
      </c>
      <c r="G5177">
        <v>5</v>
      </c>
      <c r="H5177">
        <v>0</v>
      </c>
      <c r="I5177">
        <v>6</v>
      </c>
      <c r="J5177">
        <v>0</v>
      </c>
      <c r="K5177">
        <v>0</v>
      </c>
      <c r="L5177">
        <v>0</v>
      </c>
      <c r="M5177">
        <v>23</v>
      </c>
      <c r="N5177" s="2">
        <v>0</v>
      </c>
      <c r="O5177" s="2">
        <v>2.2954091816367265E-2</v>
      </c>
      <c r="P5177">
        <v>677</v>
      </c>
      <c r="Q5177" s="2">
        <v>0.40881642512077293</v>
      </c>
      <c r="R5177">
        <v>1002</v>
      </c>
      <c r="S5177">
        <v>1656</v>
      </c>
      <c r="T5177">
        <v>1370</v>
      </c>
      <c r="U5177">
        <v>18</v>
      </c>
      <c r="V5177">
        <v>84</v>
      </c>
      <c r="W5177">
        <v>126</v>
      </c>
      <c r="X5177">
        <v>58</v>
      </c>
      <c r="Y5177">
        <v>571</v>
      </c>
      <c r="Z5177">
        <v>10</v>
      </c>
      <c r="AA5177">
        <v>27</v>
      </c>
      <c r="AB5177">
        <v>35</v>
      </c>
      <c r="AC5177">
        <v>23</v>
      </c>
      <c r="AD5177">
        <v>804</v>
      </c>
      <c r="AE5177">
        <v>8</v>
      </c>
      <c r="AF5177">
        <v>63</v>
      </c>
      <c r="AG5177">
        <v>91</v>
      </c>
      <c r="AH5177">
        <v>35</v>
      </c>
      <c r="AI5177" s="3">
        <v>6.2189054726368162E-3</v>
      </c>
      <c r="AJ5177" s="3">
        <v>0</v>
      </c>
      <c r="AK5177" s="3">
        <v>9.5238095238095233E-2</v>
      </c>
      <c r="AL5177" s="3">
        <v>0</v>
      </c>
      <c r="AM5177" s="3">
        <v>0</v>
      </c>
      <c r="AN5177" s="2">
        <f t="shared" si="170"/>
        <v>2.2954091816367265E-2</v>
      </c>
      <c r="AO5177" s="2">
        <v>0.1968031968031968</v>
      </c>
      <c r="AP5177">
        <f t="shared" si="171"/>
        <v>23</v>
      </c>
    </row>
    <row r="5178" spans="1:42" ht="16.5" hidden="1" customHeight="1" x14ac:dyDescent="0.25">
      <c r="A5178" s="5" t="s">
        <v>790</v>
      </c>
      <c r="B5178" s="1" t="s">
        <v>125</v>
      </c>
      <c r="D5178" t="s">
        <v>32</v>
      </c>
      <c r="E5178" t="s">
        <v>126</v>
      </c>
      <c r="F5178" t="s">
        <v>127</v>
      </c>
      <c r="G5178">
        <v>17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23</v>
      </c>
      <c r="N5178" s="2">
        <v>0</v>
      </c>
      <c r="O5178" s="2">
        <v>1.6630513376717282E-2</v>
      </c>
      <c r="P5178">
        <v>124</v>
      </c>
      <c r="Q5178" s="2">
        <v>8.3557951482479784E-2</v>
      </c>
      <c r="R5178">
        <v>1383</v>
      </c>
      <c r="S5178">
        <v>1484</v>
      </c>
      <c r="T5178">
        <v>1384</v>
      </c>
      <c r="U5178">
        <v>6</v>
      </c>
      <c r="V5178">
        <v>9</v>
      </c>
      <c r="W5178">
        <v>11</v>
      </c>
      <c r="X5178">
        <v>74</v>
      </c>
      <c r="Y5178">
        <v>120</v>
      </c>
      <c r="Z5178">
        <v>0</v>
      </c>
      <c r="AA5178">
        <v>0</v>
      </c>
      <c r="AB5178">
        <v>0</v>
      </c>
      <c r="AC5178">
        <v>0</v>
      </c>
      <c r="AD5178">
        <v>1281</v>
      </c>
      <c r="AE5178">
        <v>6</v>
      </c>
      <c r="AF5178">
        <v>9</v>
      </c>
      <c r="AG5178">
        <v>11</v>
      </c>
      <c r="AH5178">
        <v>74</v>
      </c>
      <c r="AI5178" s="3">
        <v>1.3270882123341141E-2</v>
      </c>
      <c r="AJ5178" s="3">
        <v>0</v>
      </c>
      <c r="AK5178" s="3">
        <v>0</v>
      </c>
      <c r="AL5178" s="3">
        <v>0</v>
      </c>
      <c r="AM5178" s="3">
        <v>0</v>
      </c>
      <c r="AN5178" s="2">
        <f t="shared" si="170"/>
        <v>1.6630513376717282E-2</v>
      </c>
      <c r="AO5178" s="2">
        <v>7.2411296162201308E-2</v>
      </c>
      <c r="AP5178">
        <f t="shared" si="171"/>
        <v>23</v>
      </c>
    </row>
    <row r="5179" spans="1:42" ht="16.5" hidden="1" customHeight="1" x14ac:dyDescent="0.25">
      <c r="A5179" s="4" t="s">
        <v>796</v>
      </c>
      <c r="B5179" s="1" t="s">
        <v>420</v>
      </c>
      <c r="D5179" t="s">
        <v>32</v>
      </c>
      <c r="E5179" t="s">
        <v>416</v>
      </c>
      <c r="F5179" t="s">
        <v>421</v>
      </c>
      <c r="G5179">
        <v>18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23</v>
      </c>
      <c r="N5179" s="2">
        <v>0</v>
      </c>
      <c r="O5179" s="2">
        <v>1.4612452350698857E-2</v>
      </c>
      <c r="P5179">
        <v>167</v>
      </c>
      <c r="Q5179" s="2">
        <v>9.7206053550640284E-2</v>
      </c>
      <c r="R5179">
        <v>1574</v>
      </c>
      <c r="S5179">
        <v>1718</v>
      </c>
      <c r="T5179">
        <v>1474</v>
      </c>
      <c r="U5179">
        <v>32</v>
      </c>
      <c r="V5179">
        <v>32</v>
      </c>
      <c r="W5179">
        <v>9</v>
      </c>
      <c r="X5179">
        <v>171</v>
      </c>
      <c r="Y5179">
        <v>147</v>
      </c>
      <c r="Z5179">
        <v>3</v>
      </c>
      <c r="AA5179">
        <v>0</v>
      </c>
      <c r="AB5179">
        <v>0</v>
      </c>
      <c r="AC5179">
        <v>11</v>
      </c>
      <c r="AD5179">
        <v>1345</v>
      </c>
      <c r="AE5179">
        <v>29</v>
      </c>
      <c r="AF5179">
        <v>32</v>
      </c>
      <c r="AG5179">
        <v>9</v>
      </c>
      <c r="AH5179">
        <v>160</v>
      </c>
      <c r="AI5179" s="3">
        <v>1.3382899628252789E-2</v>
      </c>
      <c r="AJ5179" s="3">
        <v>0</v>
      </c>
      <c r="AK5179" s="3">
        <v>0</v>
      </c>
      <c r="AL5179" s="3">
        <v>0</v>
      </c>
      <c r="AM5179" s="3">
        <v>0</v>
      </c>
      <c r="AN5179" s="2">
        <f t="shared" si="170"/>
        <v>1.4612452350698857E-2</v>
      </c>
      <c r="AO5179" s="2">
        <v>0.14603174603174604</v>
      </c>
      <c r="AP5179">
        <f t="shared" si="171"/>
        <v>23</v>
      </c>
    </row>
    <row r="5180" spans="1:42" ht="16.5" hidden="1" customHeight="1" x14ac:dyDescent="0.25">
      <c r="A5180" s="5" t="s">
        <v>793</v>
      </c>
      <c r="B5180" s="1" t="s">
        <v>420</v>
      </c>
      <c r="D5180" t="s">
        <v>32</v>
      </c>
      <c r="E5180" t="s">
        <v>416</v>
      </c>
      <c r="F5180" t="s">
        <v>421</v>
      </c>
      <c r="G5180">
        <v>21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23</v>
      </c>
      <c r="N5180" s="2">
        <v>0</v>
      </c>
      <c r="O5180" s="2">
        <v>1.4556962025316455E-2</v>
      </c>
      <c r="P5180">
        <v>179</v>
      </c>
      <c r="Q5180" s="2">
        <v>0.10311059907834101</v>
      </c>
      <c r="R5180">
        <v>1580</v>
      </c>
      <c r="S5180">
        <v>1736</v>
      </c>
      <c r="T5180">
        <v>1483</v>
      </c>
      <c r="U5180">
        <v>28</v>
      </c>
      <c r="V5180">
        <v>16</v>
      </c>
      <c r="W5180">
        <v>8</v>
      </c>
      <c r="X5180">
        <v>201</v>
      </c>
      <c r="Y5180">
        <v>147</v>
      </c>
      <c r="Z5180">
        <v>3</v>
      </c>
      <c r="AA5180">
        <v>0</v>
      </c>
      <c r="AB5180">
        <v>0</v>
      </c>
      <c r="AC5180">
        <v>24</v>
      </c>
      <c r="AD5180">
        <v>1357</v>
      </c>
      <c r="AE5180">
        <v>25</v>
      </c>
      <c r="AF5180">
        <v>16</v>
      </c>
      <c r="AG5180">
        <v>8</v>
      </c>
      <c r="AH5180">
        <v>177</v>
      </c>
      <c r="AI5180" s="3">
        <v>1.5475313190862197E-2</v>
      </c>
      <c r="AJ5180" s="3">
        <v>0</v>
      </c>
      <c r="AK5180" s="3">
        <v>0</v>
      </c>
      <c r="AL5180" s="3">
        <v>0</v>
      </c>
      <c r="AM5180" s="3">
        <v>0</v>
      </c>
      <c r="AN5180" s="2">
        <f t="shared" si="170"/>
        <v>1.4556962025316455E-2</v>
      </c>
      <c r="AO5180" s="2">
        <v>0.14276689829437778</v>
      </c>
      <c r="AP5180">
        <f t="shared" si="171"/>
        <v>23</v>
      </c>
    </row>
    <row r="5181" spans="1:42" ht="16.5" hidden="1" customHeight="1" x14ac:dyDescent="0.25">
      <c r="A5181" s="4" t="s">
        <v>799</v>
      </c>
      <c r="B5181" s="1" t="s">
        <v>420</v>
      </c>
      <c r="D5181" t="s">
        <v>32</v>
      </c>
      <c r="E5181" t="s">
        <v>416</v>
      </c>
      <c r="F5181" t="s">
        <v>421</v>
      </c>
      <c r="G5181">
        <v>18</v>
      </c>
      <c r="H5181">
        <v>0</v>
      </c>
      <c r="I5181">
        <v>0</v>
      </c>
      <c r="J5181">
        <v>0</v>
      </c>
      <c r="K5181">
        <v>0</v>
      </c>
      <c r="L5181">
        <v>4</v>
      </c>
      <c r="M5181">
        <v>19</v>
      </c>
      <c r="N5181" s="2">
        <v>2.4554941682013503E-3</v>
      </c>
      <c r="O5181" s="2">
        <v>1.1663597298956415E-2</v>
      </c>
      <c r="P5181">
        <v>180</v>
      </c>
      <c r="Q5181" s="2">
        <v>0.10078387458006718</v>
      </c>
      <c r="R5181">
        <v>1629</v>
      </c>
      <c r="S5181">
        <v>1786</v>
      </c>
      <c r="T5181">
        <v>1485</v>
      </c>
      <c r="U5181">
        <v>32</v>
      </c>
      <c r="V5181">
        <v>80</v>
      </c>
      <c r="W5181">
        <v>8</v>
      </c>
      <c r="X5181">
        <v>181</v>
      </c>
      <c r="Y5181">
        <v>154</v>
      </c>
      <c r="Z5181">
        <v>3</v>
      </c>
      <c r="AA5181">
        <v>0</v>
      </c>
      <c r="AB5181">
        <v>0</v>
      </c>
      <c r="AC5181">
        <v>12</v>
      </c>
      <c r="AD5181">
        <v>1349</v>
      </c>
      <c r="AE5181">
        <v>29</v>
      </c>
      <c r="AF5181">
        <v>80</v>
      </c>
      <c r="AG5181">
        <v>8</v>
      </c>
      <c r="AH5181">
        <v>169</v>
      </c>
      <c r="AI5181" s="3">
        <v>1.3343217197924388E-2</v>
      </c>
      <c r="AJ5181" s="3">
        <v>0</v>
      </c>
      <c r="AK5181" s="3">
        <v>0</v>
      </c>
      <c r="AL5181" s="3">
        <v>0</v>
      </c>
      <c r="AM5181" s="3">
        <v>0</v>
      </c>
      <c r="AN5181" s="2">
        <f t="shared" si="170"/>
        <v>1.4119091467157764E-2</v>
      </c>
      <c r="AO5181" s="2">
        <v>0.17492354740061161</v>
      </c>
      <c r="AP5181">
        <f t="shared" si="171"/>
        <v>23</v>
      </c>
    </row>
    <row r="5182" spans="1:42" ht="16.5" hidden="1" customHeight="1" x14ac:dyDescent="0.25">
      <c r="A5182" s="4" t="s">
        <v>798</v>
      </c>
      <c r="B5182" s="1" t="s">
        <v>420</v>
      </c>
      <c r="D5182" t="s">
        <v>32</v>
      </c>
      <c r="E5182" t="s">
        <v>416</v>
      </c>
      <c r="F5182" t="s">
        <v>421</v>
      </c>
      <c r="G5182">
        <v>15</v>
      </c>
      <c r="H5182">
        <v>0</v>
      </c>
      <c r="I5182">
        <v>0</v>
      </c>
      <c r="J5182">
        <v>0</v>
      </c>
      <c r="K5182">
        <v>3</v>
      </c>
      <c r="L5182">
        <v>0</v>
      </c>
      <c r="M5182">
        <v>23</v>
      </c>
      <c r="N5182" s="2">
        <v>0</v>
      </c>
      <c r="O5182" s="2">
        <v>1.4050091631032376E-2</v>
      </c>
      <c r="P5182">
        <v>178</v>
      </c>
      <c r="Q5182" s="2">
        <v>9.9330357142857137E-2</v>
      </c>
      <c r="R5182">
        <v>1637</v>
      </c>
      <c r="S5182">
        <v>1792</v>
      </c>
      <c r="T5182">
        <v>1531</v>
      </c>
      <c r="U5182">
        <v>32</v>
      </c>
      <c r="V5182">
        <v>67</v>
      </c>
      <c r="W5182">
        <v>10</v>
      </c>
      <c r="X5182">
        <v>152</v>
      </c>
      <c r="Y5182">
        <v>151</v>
      </c>
      <c r="Z5182">
        <v>0</v>
      </c>
      <c r="AA5182">
        <v>0</v>
      </c>
      <c r="AB5182">
        <v>0</v>
      </c>
      <c r="AC5182">
        <v>17</v>
      </c>
      <c r="AD5182">
        <v>1395</v>
      </c>
      <c r="AE5182">
        <v>32</v>
      </c>
      <c r="AF5182">
        <v>67</v>
      </c>
      <c r="AG5182">
        <v>10</v>
      </c>
      <c r="AH5182">
        <v>138</v>
      </c>
      <c r="AI5182" s="3">
        <v>1.0752688172043012E-2</v>
      </c>
      <c r="AJ5182" s="3">
        <v>0</v>
      </c>
      <c r="AK5182" s="3">
        <v>0</v>
      </c>
      <c r="AL5182" s="3">
        <v>0</v>
      </c>
      <c r="AM5182" s="3">
        <v>2.1739130434782608E-2</v>
      </c>
      <c r="AN5182" s="2">
        <f t="shared" si="170"/>
        <v>1.4050091631032376E-2</v>
      </c>
      <c r="AO5182" s="2">
        <v>0.15042630937880633</v>
      </c>
      <c r="AP5182">
        <f t="shared" si="171"/>
        <v>23</v>
      </c>
    </row>
    <row r="5183" spans="1:42" ht="16.5" hidden="1" customHeight="1" x14ac:dyDescent="0.25">
      <c r="A5183" s="5" t="s">
        <v>788</v>
      </c>
      <c r="B5183" s="1" t="s">
        <v>490</v>
      </c>
      <c r="D5183" t="s">
        <v>32</v>
      </c>
      <c r="E5183" t="s">
        <v>491</v>
      </c>
      <c r="F5183" t="s">
        <v>492</v>
      </c>
      <c r="G5183">
        <v>21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23</v>
      </c>
      <c r="N5183" s="2">
        <v>0</v>
      </c>
      <c r="O5183" s="2">
        <v>9.7005482918599752E-3</v>
      </c>
      <c r="P5183">
        <v>10</v>
      </c>
      <c r="Q5183" s="2">
        <v>4.2408821034775231E-3</v>
      </c>
      <c r="R5183">
        <v>2371</v>
      </c>
      <c r="S5183">
        <v>2358</v>
      </c>
      <c r="T5183">
        <v>2301</v>
      </c>
      <c r="U5183">
        <v>5</v>
      </c>
      <c r="V5183">
        <v>16</v>
      </c>
      <c r="W5183">
        <v>22</v>
      </c>
      <c r="X5183">
        <v>14</v>
      </c>
      <c r="Y5183">
        <v>10</v>
      </c>
      <c r="Z5183">
        <v>0</v>
      </c>
      <c r="AA5183">
        <v>0</v>
      </c>
      <c r="AB5183">
        <v>0</v>
      </c>
      <c r="AC5183">
        <v>0</v>
      </c>
      <c r="AD5183">
        <v>2312</v>
      </c>
      <c r="AE5183">
        <v>5</v>
      </c>
      <c r="AF5183">
        <v>16</v>
      </c>
      <c r="AG5183">
        <v>22</v>
      </c>
      <c r="AH5183">
        <v>14</v>
      </c>
      <c r="AI5183" s="3">
        <v>9.0830449826989623E-3</v>
      </c>
      <c r="AJ5183" s="3">
        <v>0</v>
      </c>
      <c r="AK5183" s="3">
        <v>0</v>
      </c>
      <c r="AL5183" s="3">
        <v>0</v>
      </c>
      <c r="AM5183" s="3">
        <v>0</v>
      </c>
      <c r="AN5183" s="2">
        <f t="shared" si="170"/>
        <v>9.7005482918599752E-3</v>
      </c>
      <c r="AO5183" s="2">
        <v>2.4060785141409878E-2</v>
      </c>
      <c r="AP5183">
        <f t="shared" si="171"/>
        <v>23</v>
      </c>
    </row>
    <row r="5184" spans="1:42" ht="16.5" hidden="1" customHeight="1" x14ac:dyDescent="0.25">
      <c r="A5184" s="4" t="s">
        <v>803</v>
      </c>
      <c r="B5184" s="1" t="s">
        <v>600</v>
      </c>
      <c r="D5184" t="s">
        <v>32</v>
      </c>
      <c r="E5184" t="s">
        <v>333</v>
      </c>
      <c r="F5184" t="s">
        <v>601</v>
      </c>
      <c r="G5184">
        <v>17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23</v>
      </c>
      <c r="N5184" s="2">
        <v>0</v>
      </c>
      <c r="O5184" s="2">
        <v>8.802143130501339E-3</v>
      </c>
      <c r="P5184">
        <v>8</v>
      </c>
      <c r="Q5184" s="2">
        <v>3.0792917628945341E-3</v>
      </c>
      <c r="R5184">
        <v>2613</v>
      </c>
      <c r="S5184">
        <v>2598</v>
      </c>
      <c r="T5184">
        <v>2555</v>
      </c>
      <c r="U5184">
        <v>10</v>
      </c>
      <c r="V5184">
        <v>5</v>
      </c>
      <c r="W5184">
        <v>20</v>
      </c>
      <c r="X5184">
        <v>8</v>
      </c>
      <c r="Y5184">
        <v>6</v>
      </c>
      <c r="Z5184">
        <v>0</v>
      </c>
      <c r="AA5184">
        <v>0</v>
      </c>
      <c r="AB5184">
        <v>0</v>
      </c>
      <c r="AC5184">
        <v>0</v>
      </c>
      <c r="AD5184">
        <v>2566</v>
      </c>
      <c r="AE5184">
        <v>10</v>
      </c>
      <c r="AF5184">
        <v>5</v>
      </c>
      <c r="AG5184">
        <v>20</v>
      </c>
      <c r="AH5184">
        <v>8</v>
      </c>
      <c r="AI5184" s="3">
        <v>6.6250974279033516E-3</v>
      </c>
      <c r="AJ5184" s="3">
        <v>0</v>
      </c>
      <c r="AK5184" s="3">
        <v>0</v>
      </c>
      <c r="AL5184" s="3">
        <v>0</v>
      </c>
      <c r="AM5184" s="3">
        <v>0</v>
      </c>
      <c r="AN5184" s="2">
        <f t="shared" si="170"/>
        <v>8.802143130501339E-3</v>
      </c>
      <c r="AO5184" s="2">
        <v>1.6481410502108086E-2</v>
      </c>
      <c r="AP5184">
        <f t="shared" si="171"/>
        <v>23</v>
      </c>
    </row>
    <row r="5185" spans="1:42" ht="16.5" hidden="1" customHeight="1" x14ac:dyDescent="0.25">
      <c r="A5185" s="4" t="s">
        <v>796</v>
      </c>
      <c r="B5185" s="1" t="s">
        <v>561</v>
      </c>
      <c r="C5185" t="s">
        <v>36</v>
      </c>
      <c r="D5185" t="s">
        <v>43</v>
      </c>
      <c r="E5185" t="s">
        <v>559</v>
      </c>
      <c r="F5185" t="s">
        <v>562</v>
      </c>
      <c r="G5185">
        <v>29</v>
      </c>
      <c r="H5185">
        <v>0</v>
      </c>
      <c r="I5185">
        <v>7</v>
      </c>
      <c r="J5185">
        <v>0</v>
      </c>
      <c r="K5185">
        <v>5</v>
      </c>
      <c r="L5185">
        <v>8</v>
      </c>
      <c r="M5185">
        <v>50</v>
      </c>
      <c r="N5185" s="2">
        <v>3.189792663476874E-3</v>
      </c>
      <c r="O5185" s="2">
        <v>1.9936204146730464E-2</v>
      </c>
      <c r="P5185">
        <v>843</v>
      </c>
      <c r="Q5185" s="2">
        <v>0.25599757060431216</v>
      </c>
      <c r="R5185">
        <v>2508</v>
      </c>
      <c r="S5185">
        <v>3293</v>
      </c>
      <c r="T5185">
        <v>3010</v>
      </c>
      <c r="U5185">
        <v>8</v>
      </c>
      <c r="V5185">
        <v>114</v>
      </c>
      <c r="W5185">
        <v>98</v>
      </c>
      <c r="X5185">
        <v>63</v>
      </c>
      <c r="Y5185">
        <v>770</v>
      </c>
      <c r="Z5185">
        <v>0</v>
      </c>
      <c r="AA5185">
        <v>18</v>
      </c>
      <c r="AB5185">
        <v>25</v>
      </c>
      <c r="AC5185">
        <v>21</v>
      </c>
      <c r="AD5185">
        <v>2269</v>
      </c>
      <c r="AE5185">
        <v>8</v>
      </c>
      <c r="AF5185">
        <v>103</v>
      </c>
      <c r="AG5185">
        <v>73</v>
      </c>
      <c r="AH5185">
        <v>47</v>
      </c>
      <c r="AI5185" s="3">
        <v>1.2780960775672102E-2</v>
      </c>
      <c r="AJ5185" s="3">
        <v>0</v>
      </c>
      <c r="AK5185" s="3">
        <v>6.7961165048543687E-2</v>
      </c>
      <c r="AL5185" s="3">
        <v>0</v>
      </c>
      <c r="AM5185" s="3">
        <v>0.10638297872340426</v>
      </c>
      <c r="AN5185" s="2">
        <f t="shared" si="170"/>
        <v>2.3125996810207338E-2</v>
      </c>
      <c r="AO5185" s="2">
        <v>9.2399999999999996E-2</v>
      </c>
      <c r="AP5185">
        <f t="shared" si="171"/>
        <v>58</v>
      </c>
    </row>
    <row r="5186" spans="1:42" ht="16.5" hidden="1" customHeight="1" x14ac:dyDescent="0.25">
      <c r="A5186" s="5" t="s">
        <v>788</v>
      </c>
      <c r="B5186" s="1" t="s">
        <v>42</v>
      </c>
      <c r="C5186" t="s">
        <v>36</v>
      </c>
      <c r="D5186" t="s">
        <v>43</v>
      </c>
      <c r="E5186" t="s">
        <v>44</v>
      </c>
      <c r="F5186" t="s">
        <v>45</v>
      </c>
      <c r="G5186">
        <v>14</v>
      </c>
      <c r="H5186">
        <v>0</v>
      </c>
      <c r="I5186">
        <v>0</v>
      </c>
      <c r="J5186">
        <v>3</v>
      </c>
      <c r="K5186">
        <v>0</v>
      </c>
      <c r="L5186">
        <v>3</v>
      </c>
      <c r="M5186">
        <v>20</v>
      </c>
      <c r="N5186" s="2">
        <v>9.2621179376350721E-4</v>
      </c>
      <c r="O5186" s="2">
        <v>6.1747452917567149E-3</v>
      </c>
      <c r="P5186">
        <v>216</v>
      </c>
      <c r="Q5186" s="2">
        <v>6.2937062937062943E-2</v>
      </c>
      <c r="R5186">
        <v>3239</v>
      </c>
      <c r="S5186">
        <v>3432</v>
      </c>
      <c r="T5186">
        <v>2919</v>
      </c>
      <c r="U5186">
        <v>25</v>
      </c>
      <c r="V5186">
        <v>108</v>
      </c>
      <c r="W5186">
        <v>43</v>
      </c>
      <c r="X5186">
        <v>337</v>
      </c>
      <c r="Y5186">
        <v>164</v>
      </c>
      <c r="Z5186">
        <v>0</v>
      </c>
      <c r="AA5186">
        <v>0</v>
      </c>
      <c r="AB5186">
        <v>0</v>
      </c>
      <c r="AC5186">
        <v>35</v>
      </c>
      <c r="AD5186">
        <v>2769</v>
      </c>
      <c r="AE5186">
        <v>25</v>
      </c>
      <c r="AF5186">
        <v>108</v>
      </c>
      <c r="AG5186">
        <v>46</v>
      </c>
      <c r="AH5186">
        <v>302</v>
      </c>
      <c r="AI5186" s="3">
        <v>5.055976886962802E-3</v>
      </c>
      <c r="AJ5186" s="3">
        <v>0</v>
      </c>
      <c r="AK5186" s="3">
        <v>0</v>
      </c>
      <c r="AL5186" s="3">
        <v>6.5217391304347824E-2</v>
      </c>
      <c r="AM5186" s="3">
        <v>0</v>
      </c>
      <c r="AN5186" s="2">
        <f t="shared" si="170"/>
        <v>7.1009570855202217E-3</v>
      </c>
      <c r="AO5186" s="2">
        <v>0.14799999999999999</v>
      </c>
      <c r="AP5186">
        <f t="shared" si="171"/>
        <v>23</v>
      </c>
    </row>
    <row r="5187" spans="1:42" ht="16.5" hidden="1" customHeight="1" x14ac:dyDescent="0.25">
      <c r="A5187" s="5" t="s">
        <v>802</v>
      </c>
      <c r="B5187" s="1" t="s">
        <v>157</v>
      </c>
      <c r="C5187" t="s">
        <v>36</v>
      </c>
      <c r="D5187" t="s">
        <v>43</v>
      </c>
      <c r="E5187" t="s">
        <v>44</v>
      </c>
      <c r="F5187" t="s">
        <v>158</v>
      </c>
      <c r="G5187">
        <v>16</v>
      </c>
      <c r="H5187">
        <v>0</v>
      </c>
      <c r="I5187">
        <v>3</v>
      </c>
      <c r="J5187">
        <v>0</v>
      </c>
      <c r="K5187">
        <v>0</v>
      </c>
      <c r="L5187">
        <v>0</v>
      </c>
      <c r="M5187">
        <v>23</v>
      </c>
      <c r="N5187" s="2">
        <v>0</v>
      </c>
      <c r="O5187" s="2">
        <v>4.8349800294303132E-3</v>
      </c>
      <c r="P5187">
        <v>58</v>
      </c>
      <c r="Q5187" s="2">
        <v>1.2103505843071787E-2</v>
      </c>
      <c r="R5187">
        <v>4757</v>
      </c>
      <c r="S5187">
        <v>4792</v>
      </c>
      <c r="T5187">
        <v>4602</v>
      </c>
      <c r="U5187">
        <v>5</v>
      </c>
      <c r="V5187">
        <v>47</v>
      </c>
      <c r="W5187">
        <v>91</v>
      </c>
      <c r="X5187">
        <v>47</v>
      </c>
      <c r="Y5187">
        <v>56</v>
      </c>
      <c r="Z5187">
        <v>0</v>
      </c>
      <c r="AA5187">
        <v>0</v>
      </c>
      <c r="AB5187">
        <v>0</v>
      </c>
      <c r="AC5187">
        <v>0</v>
      </c>
      <c r="AD5187">
        <v>4562</v>
      </c>
      <c r="AE5187">
        <v>5</v>
      </c>
      <c r="AF5187">
        <v>50</v>
      </c>
      <c r="AG5187">
        <v>91</v>
      </c>
      <c r="AH5187">
        <v>47</v>
      </c>
      <c r="AI5187" s="3">
        <v>3.5072336694432268E-3</v>
      </c>
      <c r="AJ5187" s="3">
        <v>0</v>
      </c>
      <c r="AK5187" s="3">
        <v>0.06</v>
      </c>
      <c r="AL5187" s="3">
        <v>0</v>
      </c>
      <c r="AM5187" s="3">
        <v>0</v>
      </c>
      <c r="AN5187" s="2">
        <f t="shared" si="170"/>
        <v>4.8349800294303132E-3</v>
      </c>
      <c r="AO5187" s="2">
        <v>4.0588853838065195E-2</v>
      </c>
      <c r="AP5187">
        <f t="shared" si="171"/>
        <v>23</v>
      </c>
    </row>
    <row r="5188" spans="1:42" ht="16.5" hidden="1" customHeight="1" x14ac:dyDescent="0.25">
      <c r="A5188" s="5" t="s">
        <v>788</v>
      </c>
      <c r="B5188" s="1" t="s">
        <v>442</v>
      </c>
      <c r="D5188" t="s">
        <v>32</v>
      </c>
      <c r="E5188" t="s">
        <v>443</v>
      </c>
      <c r="F5188" t="s">
        <v>444</v>
      </c>
      <c r="G5188">
        <v>20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22</v>
      </c>
      <c r="N5188" s="2">
        <v>0</v>
      </c>
      <c r="O5188" s="2">
        <v>0.21153846153846154</v>
      </c>
      <c r="P5188">
        <v>12</v>
      </c>
      <c r="Q5188" s="2">
        <v>0.1276595744680851</v>
      </c>
      <c r="R5188">
        <v>104</v>
      </c>
      <c r="S5188">
        <v>94</v>
      </c>
      <c r="T5188">
        <v>94</v>
      </c>
      <c r="U5188">
        <v>0</v>
      </c>
      <c r="V5188">
        <v>0</v>
      </c>
      <c r="W5188">
        <v>0</v>
      </c>
      <c r="X5188">
        <v>0</v>
      </c>
      <c r="Y5188">
        <v>10</v>
      </c>
      <c r="Z5188">
        <v>0</v>
      </c>
      <c r="AA5188">
        <v>0</v>
      </c>
      <c r="AB5188">
        <v>0</v>
      </c>
      <c r="AC5188">
        <v>0</v>
      </c>
      <c r="AD5188">
        <v>104</v>
      </c>
      <c r="AE5188">
        <v>0</v>
      </c>
      <c r="AF5188">
        <v>0</v>
      </c>
      <c r="AG5188">
        <v>0</v>
      </c>
      <c r="AH5188">
        <v>0</v>
      </c>
      <c r="AI5188" s="3">
        <v>0.19230769230769232</v>
      </c>
      <c r="AJ5188" s="3">
        <v>0</v>
      </c>
      <c r="AK5188" s="3">
        <v>0</v>
      </c>
      <c r="AL5188" s="3">
        <v>0</v>
      </c>
      <c r="AM5188" s="3">
        <v>0</v>
      </c>
      <c r="AN5188" s="2">
        <f t="shared" si="170"/>
        <v>0.21153846153846154</v>
      </c>
      <c r="AO5188" s="2">
        <v>0</v>
      </c>
      <c r="AP5188">
        <f t="shared" si="171"/>
        <v>22</v>
      </c>
    </row>
    <row r="5189" spans="1:42" ht="16.5" hidden="1" customHeight="1" x14ac:dyDescent="0.25">
      <c r="A5189" s="4" t="s">
        <v>801</v>
      </c>
      <c r="B5189" s="1" t="s">
        <v>538</v>
      </c>
      <c r="D5189" t="s">
        <v>32</v>
      </c>
      <c r="E5189" t="s">
        <v>539</v>
      </c>
      <c r="F5189" t="s">
        <v>540</v>
      </c>
      <c r="G5189">
        <v>17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22</v>
      </c>
      <c r="N5189" s="2">
        <v>0</v>
      </c>
      <c r="O5189" s="2">
        <v>0.13924050632911392</v>
      </c>
      <c r="P5189">
        <v>6</v>
      </c>
      <c r="Q5189" s="2">
        <v>4.2253521126760563E-2</v>
      </c>
      <c r="R5189">
        <v>158</v>
      </c>
      <c r="S5189">
        <v>142</v>
      </c>
      <c r="T5189">
        <v>58</v>
      </c>
      <c r="U5189">
        <v>80</v>
      </c>
      <c r="V5189">
        <v>2</v>
      </c>
      <c r="X5189">
        <v>2</v>
      </c>
      <c r="Y5189">
        <v>5</v>
      </c>
      <c r="Z5189">
        <v>0</v>
      </c>
      <c r="AA5189">
        <v>0</v>
      </c>
      <c r="AB5189">
        <v>0</v>
      </c>
      <c r="AC5189">
        <v>0</v>
      </c>
      <c r="AD5189">
        <v>70</v>
      </c>
      <c r="AE5189">
        <v>80</v>
      </c>
      <c r="AF5189">
        <v>2</v>
      </c>
      <c r="AH5189">
        <v>2</v>
      </c>
      <c r="AI5189" s="3">
        <v>0.24285714285714285</v>
      </c>
      <c r="AJ5189" s="3">
        <v>0</v>
      </c>
      <c r="AK5189" s="3">
        <v>0</v>
      </c>
      <c r="AL5189" s="3">
        <v>0</v>
      </c>
      <c r="AM5189" s="3">
        <v>0</v>
      </c>
      <c r="AN5189" s="2">
        <f t="shared" si="170"/>
        <v>0.13924050632911392</v>
      </c>
      <c r="AO5189" s="2">
        <v>0.54545454545454541</v>
      </c>
      <c r="AP5189">
        <f t="shared" si="171"/>
        <v>22</v>
      </c>
    </row>
    <row r="5190" spans="1:42" ht="16.5" hidden="1" customHeight="1" x14ac:dyDescent="0.25">
      <c r="A5190" s="4" t="s">
        <v>799</v>
      </c>
      <c r="B5190" s="1" t="s">
        <v>577</v>
      </c>
      <c r="D5190" t="s">
        <v>32</v>
      </c>
      <c r="E5190" t="s">
        <v>575</v>
      </c>
      <c r="F5190" t="s">
        <v>578</v>
      </c>
      <c r="G5190">
        <v>20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22</v>
      </c>
      <c r="N5190" s="2">
        <v>0</v>
      </c>
      <c r="O5190" s="2">
        <v>0.11827956989247312</v>
      </c>
      <c r="P5190">
        <v>106</v>
      </c>
      <c r="Q5190" s="2">
        <v>0.3925925925925926</v>
      </c>
      <c r="R5190">
        <v>186</v>
      </c>
      <c r="S5190">
        <v>270</v>
      </c>
      <c r="T5190">
        <v>256</v>
      </c>
      <c r="U5190">
        <v>1</v>
      </c>
      <c r="V5190">
        <v>4</v>
      </c>
      <c r="W5190">
        <v>0</v>
      </c>
      <c r="X5190">
        <v>9</v>
      </c>
      <c r="Y5190">
        <v>101</v>
      </c>
      <c r="Z5190">
        <v>0</v>
      </c>
      <c r="AA5190">
        <v>0</v>
      </c>
      <c r="AB5190">
        <v>0</v>
      </c>
      <c r="AC5190">
        <v>0</v>
      </c>
      <c r="AD5190">
        <v>175</v>
      </c>
      <c r="AE5190">
        <v>1</v>
      </c>
      <c r="AF5190">
        <v>4</v>
      </c>
      <c r="AG5190">
        <v>0</v>
      </c>
      <c r="AH5190">
        <v>9</v>
      </c>
      <c r="AI5190" s="3">
        <v>0.11428571428571428</v>
      </c>
      <c r="AJ5190" s="3">
        <v>0</v>
      </c>
      <c r="AK5190" s="3">
        <v>0</v>
      </c>
      <c r="AL5190" s="3">
        <v>0</v>
      </c>
      <c r="AM5190" s="3">
        <v>0</v>
      </c>
      <c r="AN5190" s="2">
        <f t="shared" si="170"/>
        <v>0.11827956989247312</v>
      </c>
      <c r="AO5190" s="2">
        <v>7.407407407407407E-2</v>
      </c>
      <c r="AP5190">
        <f t="shared" si="171"/>
        <v>22</v>
      </c>
    </row>
    <row r="5191" spans="1:42" ht="16.5" hidden="1" customHeight="1" x14ac:dyDescent="0.25">
      <c r="A5191" s="4" t="s">
        <v>803</v>
      </c>
      <c r="B5191" s="1" t="s">
        <v>579</v>
      </c>
      <c r="D5191" t="s">
        <v>32</v>
      </c>
      <c r="E5191" t="s">
        <v>575</v>
      </c>
      <c r="F5191" t="s">
        <v>580</v>
      </c>
      <c r="G5191">
        <v>18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22</v>
      </c>
      <c r="N5191" s="2">
        <v>0</v>
      </c>
      <c r="O5191" s="2">
        <v>0.11827956989247312</v>
      </c>
      <c r="P5191">
        <v>13</v>
      </c>
      <c r="Q5191" s="2">
        <v>7.3446327683615822E-2</v>
      </c>
      <c r="R5191">
        <v>186</v>
      </c>
      <c r="S5191">
        <v>177</v>
      </c>
      <c r="T5191">
        <v>170</v>
      </c>
      <c r="U5191">
        <v>0</v>
      </c>
      <c r="V5191">
        <v>2</v>
      </c>
      <c r="W5191">
        <v>0</v>
      </c>
      <c r="X5191">
        <v>4</v>
      </c>
      <c r="Y5191">
        <v>13</v>
      </c>
      <c r="Z5191">
        <v>0</v>
      </c>
      <c r="AA5191">
        <v>0</v>
      </c>
      <c r="AB5191">
        <v>0</v>
      </c>
      <c r="AC5191">
        <v>0</v>
      </c>
      <c r="AD5191">
        <v>175</v>
      </c>
      <c r="AE5191">
        <v>0</v>
      </c>
      <c r="AF5191">
        <v>2</v>
      </c>
      <c r="AG5191">
        <v>0</v>
      </c>
      <c r="AH5191">
        <v>4</v>
      </c>
      <c r="AI5191" s="3">
        <v>0.10285714285714286</v>
      </c>
      <c r="AJ5191" s="3">
        <v>0</v>
      </c>
      <c r="AK5191" s="3">
        <v>0</v>
      </c>
      <c r="AL5191" s="3">
        <v>0</v>
      </c>
      <c r="AM5191" s="3">
        <v>0</v>
      </c>
      <c r="AN5191" s="2">
        <f t="shared" si="170"/>
        <v>0.11827956989247312</v>
      </c>
      <c r="AO5191" s="2">
        <v>3.3149171270718231E-2</v>
      </c>
      <c r="AP5191">
        <f t="shared" si="171"/>
        <v>22</v>
      </c>
    </row>
    <row r="5192" spans="1:42" ht="16.5" hidden="1" customHeight="1" x14ac:dyDescent="0.25">
      <c r="A5192" s="5" t="s">
        <v>802</v>
      </c>
      <c r="B5192" s="1" t="s">
        <v>415</v>
      </c>
      <c r="D5192" t="s">
        <v>32</v>
      </c>
      <c r="E5192" t="s">
        <v>416</v>
      </c>
      <c r="F5192" t="s">
        <v>417</v>
      </c>
      <c r="G5192">
        <v>12</v>
      </c>
      <c r="H5192">
        <v>0</v>
      </c>
      <c r="I5192">
        <v>0</v>
      </c>
      <c r="J5192">
        <v>0</v>
      </c>
      <c r="K5192">
        <v>8</v>
      </c>
      <c r="L5192">
        <v>0</v>
      </c>
      <c r="M5192">
        <v>22</v>
      </c>
      <c r="N5192" s="2">
        <v>0</v>
      </c>
      <c r="O5192" s="2">
        <v>0.11764705882352941</v>
      </c>
      <c r="P5192">
        <v>3</v>
      </c>
      <c r="Q5192" s="2">
        <v>1.7857142857142856E-2</v>
      </c>
      <c r="R5192">
        <v>187</v>
      </c>
      <c r="S5192">
        <v>168</v>
      </c>
      <c r="T5192">
        <v>138</v>
      </c>
      <c r="U5192">
        <v>3</v>
      </c>
      <c r="V5192">
        <v>0</v>
      </c>
      <c r="W5192">
        <v>0</v>
      </c>
      <c r="X5192">
        <v>27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150</v>
      </c>
      <c r="AE5192">
        <v>3</v>
      </c>
      <c r="AF5192">
        <v>0</v>
      </c>
      <c r="AG5192">
        <v>0</v>
      </c>
      <c r="AH5192">
        <v>35</v>
      </c>
      <c r="AI5192" s="3">
        <v>0.08</v>
      </c>
      <c r="AJ5192" s="3">
        <v>0</v>
      </c>
      <c r="AK5192" s="3">
        <v>0</v>
      </c>
      <c r="AL5192" s="3">
        <v>0</v>
      </c>
      <c r="AM5192" s="3">
        <v>0.22857142857142856</v>
      </c>
      <c r="AN5192" s="2">
        <f t="shared" si="170"/>
        <v>0.11764705882352941</v>
      </c>
      <c r="AO5192" s="2">
        <v>0.20212765957446807</v>
      </c>
      <c r="AP5192">
        <f t="shared" si="171"/>
        <v>22</v>
      </c>
    </row>
    <row r="5193" spans="1:42" ht="16.5" hidden="1" customHeight="1" x14ac:dyDescent="0.25">
      <c r="A5193" s="5" t="s">
        <v>787</v>
      </c>
      <c r="B5193" s="1" t="s">
        <v>415</v>
      </c>
      <c r="D5193" t="s">
        <v>32</v>
      </c>
      <c r="E5193" t="s">
        <v>416</v>
      </c>
      <c r="F5193" t="s">
        <v>417</v>
      </c>
      <c r="G5193">
        <v>13</v>
      </c>
      <c r="H5193">
        <v>0</v>
      </c>
      <c r="I5193">
        <v>0</v>
      </c>
      <c r="J5193">
        <v>0</v>
      </c>
      <c r="K5193">
        <v>8</v>
      </c>
      <c r="L5193">
        <v>0</v>
      </c>
      <c r="M5193">
        <v>22</v>
      </c>
      <c r="N5193" s="2">
        <v>0</v>
      </c>
      <c r="O5193" s="2">
        <v>0.11702127659574468</v>
      </c>
      <c r="P5193">
        <v>2</v>
      </c>
      <c r="Q5193" s="2">
        <v>1.1904761904761904E-2</v>
      </c>
      <c r="R5193">
        <v>188</v>
      </c>
      <c r="S5193">
        <v>168</v>
      </c>
      <c r="T5193">
        <v>140</v>
      </c>
      <c r="U5193">
        <v>2</v>
      </c>
      <c r="V5193">
        <v>1</v>
      </c>
      <c r="W5193">
        <v>0</v>
      </c>
      <c r="X5193">
        <v>25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153</v>
      </c>
      <c r="AE5193">
        <v>2</v>
      </c>
      <c r="AF5193">
        <v>1</v>
      </c>
      <c r="AG5193">
        <v>0</v>
      </c>
      <c r="AH5193">
        <v>33</v>
      </c>
      <c r="AI5193" s="3">
        <v>8.4967320261437912E-2</v>
      </c>
      <c r="AJ5193" s="3">
        <v>0</v>
      </c>
      <c r="AK5193" s="3">
        <v>0</v>
      </c>
      <c r="AL5193" s="3">
        <v>0</v>
      </c>
      <c r="AM5193" s="3">
        <v>0.24242424242424243</v>
      </c>
      <c r="AN5193" s="2">
        <f t="shared" si="170"/>
        <v>0.11702127659574468</v>
      </c>
      <c r="AO5193" s="2">
        <v>0.19047619047619047</v>
      </c>
      <c r="AP5193">
        <f t="shared" si="171"/>
        <v>22</v>
      </c>
    </row>
    <row r="5194" spans="1:42" ht="16.5" hidden="1" customHeight="1" x14ac:dyDescent="0.25">
      <c r="A5194" s="5" t="s">
        <v>791</v>
      </c>
      <c r="B5194" s="1" t="s">
        <v>285</v>
      </c>
      <c r="D5194" t="s">
        <v>32</v>
      </c>
      <c r="E5194" t="s">
        <v>281</v>
      </c>
      <c r="F5194" t="s">
        <v>286</v>
      </c>
      <c r="G5194">
        <v>22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22</v>
      </c>
      <c r="N5194" s="2">
        <v>0</v>
      </c>
      <c r="O5194" s="2">
        <v>0.11518324607329843</v>
      </c>
      <c r="P5194">
        <v>198</v>
      </c>
      <c r="Q5194" s="2">
        <v>0.53950953678474112</v>
      </c>
      <c r="R5194">
        <v>191</v>
      </c>
      <c r="S5194">
        <v>367</v>
      </c>
      <c r="T5194">
        <v>352</v>
      </c>
      <c r="U5194">
        <v>11</v>
      </c>
      <c r="V5194">
        <v>3</v>
      </c>
      <c r="W5194">
        <v>0</v>
      </c>
      <c r="X5194">
        <v>1</v>
      </c>
      <c r="Y5194">
        <v>190</v>
      </c>
      <c r="Z5194">
        <v>0</v>
      </c>
      <c r="AA5194">
        <v>3</v>
      </c>
      <c r="AB5194">
        <v>0</v>
      </c>
      <c r="AC5194">
        <v>0</v>
      </c>
      <c r="AD5194">
        <v>184</v>
      </c>
      <c r="AE5194">
        <v>11</v>
      </c>
      <c r="AF5194">
        <v>0</v>
      </c>
      <c r="AG5194">
        <v>0</v>
      </c>
      <c r="AH5194">
        <v>1</v>
      </c>
      <c r="AI5194" s="3">
        <v>0.11956521739130435</v>
      </c>
      <c r="AJ5194" s="3">
        <v>0</v>
      </c>
      <c r="AK5194" s="3">
        <v>0</v>
      </c>
      <c r="AL5194" s="3">
        <v>0</v>
      </c>
      <c r="AM5194" s="3">
        <v>0</v>
      </c>
      <c r="AN5194" s="2">
        <f t="shared" si="170"/>
        <v>0.11518324607329843</v>
      </c>
      <c r="AO5194" s="2">
        <v>6.1224489795918366E-2</v>
      </c>
      <c r="AP5194">
        <f t="shared" si="171"/>
        <v>22</v>
      </c>
    </row>
    <row r="5195" spans="1:42" ht="16.5" hidden="1" customHeight="1" x14ac:dyDescent="0.25">
      <c r="A5195" s="4" t="s">
        <v>797</v>
      </c>
      <c r="B5195" s="1" t="s">
        <v>465</v>
      </c>
      <c r="D5195" t="s">
        <v>32</v>
      </c>
      <c r="E5195" t="s">
        <v>463</v>
      </c>
      <c r="F5195" t="s">
        <v>466</v>
      </c>
      <c r="G5195">
        <v>19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22</v>
      </c>
      <c r="N5195" s="2">
        <v>0</v>
      </c>
      <c r="O5195" s="2">
        <v>9.4017094017094016E-2</v>
      </c>
      <c r="P5195">
        <v>60</v>
      </c>
      <c r="Q5195" s="2">
        <v>0.22058823529411764</v>
      </c>
      <c r="R5195">
        <v>234</v>
      </c>
      <c r="S5195">
        <v>272</v>
      </c>
      <c r="T5195">
        <v>265</v>
      </c>
      <c r="U5195">
        <v>4</v>
      </c>
      <c r="V5195">
        <v>3</v>
      </c>
      <c r="W5195">
        <v>0</v>
      </c>
      <c r="X5195">
        <v>0</v>
      </c>
      <c r="Y5195">
        <v>57</v>
      </c>
      <c r="Z5195">
        <v>0</v>
      </c>
      <c r="AA5195">
        <v>0</v>
      </c>
      <c r="AB5195">
        <v>0</v>
      </c>
      <c r="AC5195">
        <v>0</v>
      </c>
      <c r="AD5195">
        <v>227</v>
      </c>
      <c r="AE5195">
        <v>4</v>
      </c>
      <c r="AF5195">
        <v>3</v>
      </c>
      <c r="AG5195">
        <v>0</v>
      </c>
      <c r="AH5195">
        <v>0</v>
      </c>
      <c r="AI5195" s="3">
        <v>8.3700440528634359E-2</v>
      </c>
      <c r="AJ5195" s="3">
        <v>0</v>
      </c>
      <c r="AK5195" s="3">
        <v>0</v>
      </c>
      <c r="AL5195" s="3">
        <v>0</v>
      </c>
      <c r="AM5195" s="3">
        <v>0</v>
      </c>
      <c r="AN5195" s="2">
        <f t="shared" si="170"/>
        <v>9.4017094017094016E-2</v>
      </c>
      <c r="AO5195" s="2">
        <v>2.9914529914529916E-2</v>
      </c>
      <c r="AP5195">
        <f t="shared" si="171"/>
        <v>22</v>
      </c>
    </row>
    <row r="5196" spans="1:42" ht="16.5" hidden="1" customHeight="1" x14ac:dyDescent="0.25">
      <c r="A5196" s="4" t="s">
        <v>796</v>
      </c>
      <c r="B5196" s="1" t="s">
        <v>465</v>
      </c>
      <c r="D5196" t="s">
        <v>32</v>
      </c>
      <c r="E5196" t="s">
        <v>463</v>
      </c>
      <c r="F5196" t="s">
        <v>466</v>
      </c>
      <c r="G5196">
        <v>14</v>
      </c>
      <c r="H5196">
        <v>0</v>
      </c>
      <c r="I5196">
        <v>0</v>
      </c>
      <c r="J5196">
        <v>4</v>
      </c>
      <c r="K5196">
        <v>0</v>
      </c>
      <c r="L5196">
        <v>0</v>
      </c>
      <c r="M5196">
        <v>22</v>
      </c>
      <c r="N5196" s="2">
        <v>0</v>
      </c>
      <c r="O5196" s="2">
        <v>9.2827004219409287E-2</v>
      </c>
      <c r="P5196">
        <v>60</v>
      </c>
      <c r="Q5196" s="2">
        <v>0.21818181818181817</v>
      </c>
      <c r="R5196">
        <v>237</v>
      </c>
      <c r="S5196">
        <v>275</v>
      </c>
      <c r="T5196">
        <v>270</v>
      </c>
      <c r="U5196">
        <v>1</v>
      </c>
      <c r="V5196">
        <v>4</v>
      </c>
      <c r="W5196">
        <v>0</v>
      </c>
      <c r="X5196">
        <v>0</v>
      </c>
      <c r="Y5196">
        <v>55</v>
      </c>
      <c r="Z5196">
        <v>0</v>
      </c>
      <c r="AA5196">
        <v>0</v>
      </c>
      <c r="AB5196">
        <v>0</v>
      </c>
      <c r="AC5196">
        <v>0</v>
      </c>
      <c r="AD5196">
        <v>229</v>
      </c>
      <c r="AE5196">
        <v>1</v>
      </c>
      <c r="AF5196">
        <v>4</v>
      </c>
      <c r="AG5196">
        <v>4</v>
      </c>
      <c r="AH5196">
        <v>0</v>
      </c>
      <c r="AI5196" s="3">
        <v>6.1135371179039298E-2</v>
      </c>
      <c r="AJ5196" s="3">
        <v>0</v>
      </c>
      <c r="AK5196" s="3">
        <v>0</v>
      </c>
      <c r="AL5196" s="3">
        <v>1</v>
      </c>
      <c r="AM5196" s="3">
        <v>0</v>
      </c>
      <c r="AN5196" s="2">
        <f t="shared" si="170"/>
        <v>9.2827004219409287E-2</v>
      </c>
      <c r="AO5196" s="2">
        <v>3.7815126050420166E-2</v>
      </c>
      <c r="AP5196">
        <f t="shared" si="171"/>
        <v>22</v>
      </c>
    </row>
    <row r="5197" spans="1:42" ht="16.5" hidden="1" customHeight="1" x14ac:dyDescent="0.25">
      <c r="A5197" s="5" t="s">
        <v>787</v>
      </c>
      <c r="B5197" s="1" t="s">
        <v>523</v>
      </c>
      <c r="D5197" t="s">
        <v>32</v>
      </c>
      <c r="E5197" t="s">
        <v>524</v>
      </c>
      <c r="F5197" t="s">
        <v>525</v>
      </c>
      <c r="G5197">
        <v>22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22</v>
      </c>
      <c r="N5197" s="2">
        <v>0</v>
      </c>
      <c r="O5197" s="2">
        <v>9.166666666666666E-2</v>
      </c>
      <c r="P5197">
        <v>13</v>
      </c>
      <c r="Q5197" s="2">
        <v>5.627705627705628E-2</v>
      </c>
      <c r="R5197">
        <v>240</v>
      </c>
      <c r="S5197">
        <v>231</v>
      </c>
      <c r="T5197">
        <v>224</v>
      </c>
      <c r="U5197">
        <v>3</v>
      </c>
      <c r="V5197">
        <v>2</v>
      </c>
      <c r="W5197">
        <v>2</v>
      </c>
      <c r="X5197">
        <v>0</v>
      </c>
      <c r="Y5197">
        <v>8</v>
      </c>
      <c r="Z5197">
        <v>0</v>
      </c>
      <c r="AA5197">
        <v>0</v>
      </c>
      <c r="AB5197">
        <v>0</v>
      </c>
      <c r="AC5197">
        <v>0</v>
      </c>
      <c r="AD5197">
        <v>238</v>
      </c>
      <c r="AE5197">
        <v>3</v>
      </c>
      <c r="AF5197">
        <v>2</v>
      </c>
      <c r="AG5197">
        <v>2</v>
      </c>
      <c r="AH5197">
        <v>0</v>
      </c>
      <c r="AI5197" s="3">
        <v>9.2436974789915971E-2</v>
      </c>
      <c r="AJ5197" s="3">
        <v>0</v>
      </c>
      <c r="AK5197" s="3">
        <v>0</v>
      </c>
      <c r="AL5197" s="3">
        <v>0</v>
      </c>
      <c r="AM5197" s="3">
        <v>0</v>
      </c>
      <c r="AN5197" s="2">
        <f t="shared" si="170"/>
        <v>9.166666666666666E-2</v>
      </c>
      <c r="AO5197" s="2">
        <v>2.8571428571428571E-2</v>
      </c>
      <c r="AP5197">
        <f t="shared" si="171"/>
        <v>22</v>
      </c>
    </row>
    <row r="5198" spans="1:42" ht="16.5" hidden="1" customHeight="1" x14ac:dyDescent="0.25">
      <c r="A5198" s="4" t="s">
        <v>796</v>
      </c>
      <c r="B5198" s="1" t="s">
        <v>749</v>
      </c>
      <c r="D5198" t="s">
        <v>32</v>
      </c>
      <c r="E5198" t="s">
        <v>33</v>
      </c>
      <c r="F5198" t="s">
        <v>750</v>
      </c>
      <c r="G5198">
        <v>18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22</v>
      </c>
      <c r="N5198" s="2">
        <v>0</v>
      </c>
      <c r="O5198" s="2">
        <v>8.4942084942084939E-2</v>
      </c>
      <c r="P5198">
        <v>55</v>
      </c>
      <c r="Q5198" s="2">
        <v>0.18835616438356165</v>
      </c>
      <c r="R5198">
        <v>259</v>
      </c>
      <c r="S5198">
        <v>292</v>
      </c>
      <c r="T5198">
        <v>283</v>
      </c>
      <c r="U5198">
        <v>4</v>
      </c>
      <c r="V5198">
        <v>3</v>
      </c>
      <c r="W5198">
        <v>0</v>
      </c>
      <c r="X5198">
        <v>2</v>
      </c>
      <c r="Y5198">
        <v>51</v>
      </c>
      <c r="Z5198">
        <v>0</v>
      </c>
      <c r="AA5198">
        <v>0</v>
      </c>
      <c r="AB5198">
        <v>0</v>
      </c>
      <c r="AC5198">
        <v>0</v>
      </c>
      <c r="AD5198">
        <v>250</v>
      </c>
      <c r="AE5198">
        <v>4</v>
      </c>
      <c r="AF5198">
        <v>3</v>
      </c>
      <c r="AG5198">
        <v>0</v>
      </c>
      <c r="AH5198">
        <v>2</v>
      </c>
      <c r="AI5198" s="3">
        <v>7.1999999999999995E-2</v>
      </c>
      <c r="AJ5198" s="3">
        <v>0</v>
      </c>
      <c r="AK5198" s="3">
        <v>0</v>
      </c>
      <c r="AL5198" s="3">
        <v>0</v>
      </c>
      <c r="AM5198" s="3">
        <v>0</v>
      </c>
      <c r="AN5198" s="2">
        <f t="shared" si="170"/>
        <v>8.4942084942084939E-2</v>
      </c>
      <c r="AO5198" s="2">
        <v>3.4749034749034749E-2</v>
      </c>
      <c r="AP5198">
        <f t="shared" si="171"/>
        <v>22</v>
      </c>
    </row>
    <row r="5199" spans="1:42" ht="16.5" hidden="1" customHeight="1" x14ac:dyDescent="0.25">
      <c r="A5199" s="4" t="s">
        <v>797</v>
      </c>
      <c r="B5199" s="1" t="s">
        <v>194</v>
      </c>
      <c r="D5199" t="s">
        <v>32</v>
      </c>
      <c r="E5199" t="s">
        <v>192</v>
      </c>
      <c r="F5199" t="s">
        <v>195</v>
      </c>
      <c r="G5199">
        <v>22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22</v>
      </c>
      <c r="N5199" s="2">
        <v>0</v>
      </c>
      <c r="O5199" s="2">
        <v>8.3650190114068435E-2</v>
      </c>
      <c r="P5199">
        <v>266</v>
      </c>
      <c r="Q5199" s="2">
        <v>0.52465483234714005</v>
      </c>
      <c r="R5199">
        <v>263</v>
      </c>
      <c r="S5199">
        <v>507</v>
      </c>
      <c r="T5199">
        <v>473</v>
      </c>
      <c r="U5199">
        <v>0</v>
      </c>
      <c r="V5199">
        <v>7</v>
      </c>
      <c r="W5199">
        <v>6</v>
      </c>
      <c r="X5199">
        <v>21</v>
      </c>
      <c r="Y5199">
        <v>245</v>
      </c>
      <c r="Z5199">
        <v>0</v>
      </c>
      <c r="AA5199">
        <v>7</v>
      </c>
      <c r="AB5199">
        <v>0</v>
      </c>
      <c r="AC5199">
        <v>11</v>
      </c>
      <c r="AD5199">
        <v>250</v>
      </c>
      <c r="AE5199">
        <v>0</v>
      </c>
      <c r="AF5199">
        <v>0</v>
      </c>
      <c r="AG5199">
        <v>6</v>
      </c>
      <c r="AH5199">
        <v>10</v>
      </c>
      <c r="AI5199" s="3">
        <v>8.7999999999999995E-2</v>
      </c>
      <c r="AJ5199" s="3">
        <v>0</v>
      </c>
      <c r="AK5199" s="3">
        <v>0</v>
      </c>
      <c r="AL5199" s="3">
        <v>0</v>
      </c>
      <c r="AM5199" s="3">
        <v>0</v>
      </c>
      <c r="AN5199" s="2">
        <f t="shared" si="170"/>
        <v>8.3650190114068435E-2</v>
      </c>
      <c r="AO5199" s="2">
        <v>6.0150375939849621E-2</v>
      </c>
      <c r="AP5199">
        <f t="shared" si="171"/>
        <v>22</v>
      </c>
    </row>
    <row r="5200" spans="1:42" ht="16.5" hidden="1" customHeight="1" x14ac:dyDescent="0.25">
      <c r="A5200" s="4" t="s">
        <v>803</v>
      </c>
      <c r="B5200" s="1" t="s">
        <v>285</v>
      </c>
      <c r="D5200" t="s">
        <v>32</v>
      </c>
      <c r="E5200" t="s">
        <v>281</v>
      </c>
      <c r="F5200" t="s">
        <v>286</v>
      </c>
      <c r="G5200">
        <v>19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22</v>
      </c>
      <c r="N5200" s="2">
        <v>0</v>
      </c>
      <c r="O5200" s="2">
        <v>8.2706766917293228E-2</v>
      </c>
      <c r="P5200">
        <v>178</v>
      </c>
      <c r="Q5200" s="2">
        <v>0.4218009478672986</v>
      </c>
      <c r="R5200">
        <v>266</v>
      </c>
      <c r="S5200">
        <v>422</v>
      </c>
      <c r="T5200">
        <v>394</v>
      </c>
      <c r="U5200">
        <v>22</v>
      </c>
      <c r="V5200">
        <v>3</v>
      </c>
      <c r="W5200">
        <v>2</v>
      </c>
      <c r="X5200">
        <v>0</v>
      </c>
      <c r="Y5200">
        <v>162</v>
      </c>
      <c r="Z5200">
        <v>6</v>
      </c>
      <c r="AA5200">
        <v>3</v>
      </c>
      <c r="AB5200">
        <v>0</v>
      </c>
      <c r="AC5200">
        <v>0</v>
      </c>
      <c r="AD5200">
        <v>251</v>
      </c>
      <c r="AE5200">
        <v>16</v>
      </c>
      <c r="AF5200">
        <v>0</v>
      </c>
      <c r="AG5200">
        <v>2</v>
      </c>
      <c r="AH5200">
        <v>0</v>
      </c>
      <c r="AI5200" s="3">
        <v>7.5697211155378488E-2</v>
      </c>
      <c r="AJ5200" s="3">
        <v>0</v>
      </c>
      <c r="AK5200" s="3">
        <v>0</v>
      </c>
      <c r="AL5200" s="3">
        <v>0</v>
      </c>
      <c r="AM5200" s="3">
        <v>0</v>
      </c>
      <c r="AN5200" s="2">
        <f t="shared" si="170"/>
        <v>8.2706766917293228E-2</v>
      </c>
      <c r="AO5200" s="2">
        <v>6.6914498141263934E-2</v>
      </c>
      <c r="AP5200">
        <f t="shared" si="171"/>
        <v>22</v>
      </c>
    </row>
    <row r="5201" spans="1:42" ht="16.5" hidden="1" customHeight="1" x14ac:dyDescent="0.25">
      <c r="A5201" s="5" t="s">
        <v>793</v>
      </c>
      <c r="B5201" t="s">
        <v>688</v>
      </c>
      <c r="D5201" t="s">
        <v>32</v>
      </c>
      <c r="E5201" t="s">
        <v>667</v>
      </c>
      <c r="F5201" t="s">
        <v>689</v>
      </c>
      <c r="G5201">
        <v>15</v>
      </c>
      <c r="H5201">
        <v>0</v>
      </c>
      <c r="I5201">
        <v>3</v>
      </c>
      <c r="J5201">
        <v>0</v>
      </c>
      <c r="K5201">
        <v>0</v>
      </c>
      <c r="L5201">
        <v>0</v>
      </c>
      <c r="M5201">
        <v>22</v>
      </c>
      <c r="N5201" s="2">
        <v>0</v>
      </c>
      <c r="O5201" s="2">
        <v>8.0586080586080591E-2</v>
      </c>
      <c r="P5201">
        <v>38</v>
      </c>
      <c r="Q5201" s="2">
        <v>0.13148788927335639</v>
      </c>
      <c r="R5201">
        <v>273</v>
      </c>
      <c r="S5201">
        <v>289</v>
      </c>
      <c r="T5201">
        <v>251</v>
      </c>
      <c r="U5201">
        <v>6</v>
      </c>
      <c r="V5201">
        <v>0</v>
      </c>
      <c r="W5201">
        <v>0</v>
      </c>
      <c r="X5201">
        <v>32</v>
      </c>
      <c r="Y5201">
        <v>33</v>
      </c>
      <c r="Z5201">
        <v>0</v>
      </c>
      <c r="AA5201">
        <v>0</v>
      </c>
      <c r="AB5201">
        <v>0</v>
      </c>
      <c r="AC5201">
        <v>3</v>
      </c>
      <c r="AD5201">
        <v>233</v>
      </c>
      <c r="AE5201">
        <v>6</v>
      </c>
      <c r="AF5201">
        <v>3</v>
      </c>
      <c r="AG5201">
        <v>0</v>
      </c>
      <c r="AH5201">
        <v>29</v>
      </c>
      <c r="AI5201" s="3">
        <v>6.4377682403433473E-2</v>
      </c>
      <c r="AJ5201" s="3">
        <v>0</v>
      </c>
      <c r="AK5201" s="3">
        <v>1</v>
      </c>
      <c r="AL5201" s="3">
        <v>0</v>
      </c>
      <c r="AM5201" s="3">
        <v>0</v>
      </c>
      <c r="AN5201" s="2">
        <f t="shared" si="170"/>
        <v>8.0586080586080591E-2</v>
      </c>
      <c r="AO5201" s="2">
        <v>0.14022140221402213</v>
      </c>
      <c r="AP5201">
        <f t="shared" si="171"/>
        <v>22</v>
      </c>
    </row>
    <row r="5202" spans="1:42" ht="16.5" hidden="1" customHeight="1" x14ac:dyDescent="0.25">
      <c r="A5202" s="5" t="s">
        <v>794</v>
      </c>
      <c r="B5202" s="1" t="s">
        <v>264</v>
      </c>
      <c r="D5202" t="s">
        <v>32</v>
      </c>
      <c r="E5202" t="s">
        <v>265</v>
      </c>
      <c r="F5202" t="s">
        <v>266</v>
      </c>
      <c r="G5202">
        <v>15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22</v>
      </c>
      <c r="N5202" s="2">
        <v>0</v>
      </c>
      <c r="O5202" s="2">
        <v>0.08</v>
      </c>
      <c r="P5202">
        <v>89</v>
      </c>
      <c r="Q5202" s="2">
        <v>0.26023391812865498</v>
      </c>
      <c r="R5202">
        <v>275</v>
      </c>
      <c r="S5202">
        <v>342</v>
      </c>
      <c r="T5202">
        <v>288</v>
      </c>
      <c r="U5202">
        <v>0</v>
      </c>
      <c r="V5202">
        <v>4</v>
      </c>
      <c r="W5202">
        <v>4</v>
      </c>
      <c r="X5202">
        <v>46</v>
      </c>
      <c r="Y5202">
        <v>77</v>
      </c>
      <c r="Z5202">
        <v>0</v>
      </c>
      <c r="AA5202">
        <v>0</v>
      </c>
      <c r="AB5202">
        <v>0</v>
      </c>
      <c r="AC5202">
        <v>7</v>
      </c>
      <c r="AD5202">
        <v>226</v>
      </c>
      <c r="AE5202">
        <v>0</v>
      </c>
      <c r="AF5202">
        <v>4</v>
      </c>
      <c r="AG5202">
        <v>4</v>
      </c>
      <c r="AH5202">
        <v>39</v>
      </c>
      <c r="AI5202" s="3">
        <v>6.637168141592921E-2</v>
      </c>
      <c r="AJ5202" s="3">
        <v>0</v>
      </c>
      <c r="AK5202" s="3">
        <v>0</v>
      </c>
      <c r="AL5202" s="3">
        <v>0</v>
      </c>
      <c r="AM5202" s="3">
        <v>0</v>
      </c>
      <c r="AN5202" s="2">
        <f t="shared" si="170"/>
        <v>0.08</v>
      </c>
      <c r="AO5202" s="2">
        <v>0.17216117216117216</v>
      </c>
      <c r="AP5202">
        <f t="shared" si="171"/>
        <v>22</v>
      </c>
    </row>
    <row r="5203" spans="1:42" ht="16.5" hidden="1" customHeight="1" x14ac:dyDescent="0.25">
      <c r="A5203" s="4">
        <v>2011</v>
      </c>
      <c r="B5203" s="1" t="s">
        <v>264</v>
      </c>
      <c r="D5203" t="s">
        <v>32</v>
      </c>
      <c r="E5203" t="s">
        <v>265</v>
      </c>
      <c r="F5203" t="s">
        <v>266</v>
      </c>
      <c r="G5203">
        <v>17</v>
      </c>
      <c r="H5203">
        <v>0</v>
      </c>
      <c r="I5203">
        <v>0</v>
      </c>
      <c r="J5203">
        <v>0</v>
      </c>
      <c r="K5203">
        <v>3</v>
      </c>
      <c r="L5203">
        <v>0</v>
      </c>
      <c r="M5203">
        <v>22</v>
      </c>
      <c r="N5203" s="2">
        <v>0</v>
      </c>
      <c r="O5203" s="2">
        <v>0.08</v>
      </c>
      <c r="P5203">
        <v>80</v>
      </c>
      <c r="Q5203" s="2">
        <v>0.24024024024024024</v>
      </c>
      <c r="R5203">
        <v>275</v>
      </c>
      <c r="S5203">
        <v>333</v>
      </c>
      <c r="T5203">
        <v>269</v>
      </c>
      <c r="U5203">
        <v>1</v>
      </c>
      <c r="V5203">
        <v>1</v>
      </c>
      <c r="W5203">
        <v>3</v>
      </c>
      <c r="X5203">
        <v>59</v>
      </c>
      <c r="Y5203">
        <v>63</v>
      </c>
      <c r="Z5203">
        <v>0</v>
      </c>
      <c r="AA5203">
        <v>0</v>
      </c>
      <c r="AB5203">
        <v>0</v>
      </c>
      <c r="AC5203">
        <v>7</v>
      </c>
      <c r="AD5203">
        <v>223</v>
      </c>
      <c r="AE5203">
        <v>1</v>
      </c>
      <c r="AF5203">
        <v>1</v>
      </c>
      <c r="AG5203">
        <v>3</v>
      </c>
      <c r="AH5203">
        <v>55</v>
      </c>
      <c r="AI5203" s="3">
        <v>7.623318385650224E-2</v>
      </c>
      <c r="AJ5203" s="3">
        <v>0</v>
      </c>
      <c r="AK5203" s="3">
        <v>0</v>
      </c>
      <c r="AL5203" s="3">
        <v>0</v>
      </c>
      <c r="AM5203" s="3">
        <v>5.4545454545454543E-2</v>
      </c>
      <c r="AN5203" s="2">
        <f t="shared" si="170"/>
        <v>0.08</v>
      </c>
      <c r="AO5203" s="2">
        <v>0.21201413427561838</v>
      </c>
      <c r="AP5203">
        <f t="shared" si="171"/>
        <v>22</v>
      </c>
    </row>
    <row r="5204" spans="1:42" ht="16.5" hidden="1" customHeight="1" x14ac:dyDescent="0.25">
      <c r="A5204" s="4" t="s">
        <v>796</v>
      </c>
      <c r="B5204" s="1" t="s">
        <v>264</v>
      </c>
      <c r="D5204" t="s">
        <v>32</v>
      </c>
      <c r="E5204" t="s">
        <v>265</v>
      </c>
      <c r="F5204" t="s">
        <v>266</v>
      </c>
      <c r="G5204">
        <v>17</v>
      </c>
      <c r="H5204">
        <v>0</v>
      </c>
      <c r="I5204">
        <v>0</v>
      </c>
      <c r="J5204">
        <v>0</v>
      </c>
      <c r="K5204">
        <v>3</v>
      </c>
      <c r="L5204">
        <v>0</v>
      </c>
      <c r="M5204">
        <v>22</v>
      </c>
      <c r="N5204" s="2">
        <v>0</v>
      </c>
      <c r="O5204" s="2">
        <v>7.8291814946619215E-2</v>
      </c>
      <c r="P5204">
        <v>93</v>
      </c>
      <c r="Q5204" s="2">
        <v>0.26420454545454547</v>
      </c>
      <c r="R5204">
        <v>281</v>
      </c>
      <c r="S5204">
        <v>352</v>
      </c>
      <c r="T5204">
        <v>294</v>
      </c>
      <c r="U5204">
        <v>2</v>
      </c>
      <c r="V5204">
        <v>0</v>
      </c>
      <c r="W5204">
        <v>0</v>
      </c>
      <c r="X5204">
        <v>56</v>
      </c>
      <c r="Y5204">
        <v>80</v>
      </c>
      <c r="Z5204">
        <v>0</v>
      </c>
      <c r="AA5204">
        <v>0</v>
      </c>
      <c r="AB5204">
        <v>0</v>
      </c>
      <c r="AC5204">
        <v>12</v>
      </c>
      <c r="AD5204">
        <v>231</v>
      </c>
      <c r="AE5204">
        <v>2</v>
      </c>
      <c r="AF5204">
        <v>0</v>
      </c>
      <c r="AG5204">
        <v>0</v>
      </c>
      <c r="AH5204">
        <v>47</v>
      </c>
      <c r="AI5204" s="3">
        <v>7.3593073593073599E-2</v>
      </c>
      <c r="AJ5204" s="3">
        <v>0</v>
      </c>
      <c r="AK5204" s="3">
        <v>0</v>
      </c>
      <c r="AL5204" s="3">
        <v>0</v>
      </c>
      <c r="AM5204" s="3">
        <v>6.3829787234042548E-2</v>
      </c>
      <c r="AN5204" s="2">
        <f t="shared" si="170"/>
        <v>7.8291814946619215E-2</v>
      </c>
      <c r="AO5204" s="2">
        <v>0.17499999999999999</v>
      </c>
      <c r="AP5204">
        <f t="shared" si="171"/>
        <v>22</v>
      </c>
    </row>
    <row r="5205" spans="1:42" ht="16.5" hidden="1" customHeight="1" x14ac:dyDescent="0.25">
      <c r="A5205" s="5" t="s">
        <v>792</v>
      </c>
      <c r="B5205" s="1" t="s">
        <v>283</v>
      </c>
      <c r="D5205" t="s">
        <v>32</v>
      </c>
      <c r="E5205" t="s">
        <v>281</v>
      </c>
      <c r="F5205" t="s">
        <v>284</v>
      </c>
      <c r="G5205">
        <v>22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22</v>
      </c>
      <c r="N5205" s="2">
        <v>0</v>
      </c>
      <c r="O5205" s="2">
        <v>7.4829931972789115E-2</v>
      </c>
      <c r="P5205">
        <v>78</v>
      </c>
      <c r="Q5205" s="2">
        <v>0.22285714285714286</v>
      </c>
      <c r="R5205">
        <v>294</v>
      </c>
      <c r="S5205">
        <v>350</v>
      </c>
      <c r="T5205">
        <v>344</v>
      </c>
      <c r="U5205">
        <v>4</v>
      </c>
      <c r="V5205">
        <v>0</v>
      </c>
      <c r="W5205">
        <v>0</v>
      </c>
      <c r="X5205">
        <v>2</v>
      </c>
      <c r="Y5205">
        <v>78</v>
      </c>
      <c r="Z5205">
        <v>0</v>
      </c>
      <c r="AA5205">
        <v>0</v>
      </c>
      <c r="AB5205">
        <v>0</v>
      </c>
      <c r="AC5205">
        <v>0</v>
      </c>
      <c r="AD5205">
        <v>288</v>
      </c>
      <c r="AE5205">
        <v>4</v>
      </c>
      <c r="AF5205">
        <v>0</v>
      </c>
      <c r="AG5205">
        <v>0</v>
      </c>
      <c r="AH5205">
        <v>2</v>
      </c>
      <c r="AI5205" s="3">
        <v>7.6388888888888895E-2</v>
      </c>
      <c r="AJ5205" s="3">
        <v>0</v>
      </c>
      <c r="AK5205" s="3">
        <v>0</v>
      </c>
      <c r="AL5205" s="3">
        <v>0</v>
      </c>
      <c r="AM5205" s="3">
        <v>0</v>
      </c>
      <c r="AN5205" s="2">
        <f t="shared" si="170"/>
        <v>7.4829931972789115E-2</v>
      </c>
      <c r="AO5205" s="2">
        <v>2.0408163265306121E-2</v>
      </c>
      <c r="AP5205">
        <f t="shared" si="171"/>
        <v>22</v>
      </c>
    </row>
    <row r="5206" spans="1:42" ht="16.5" hidden="1" customHeight="1" x14ac:dyDescent="0.25">
      <c r="A5206" s="4" t="s">
        <v>798</v>
      </c>
      <c r="B5206" t="s">
        <v>650</v>
      </c>
      <c r="D5206" t="s">
        <v>32</v>
      </c>
      <c r="E5206" t="s">
        <v>278</v>
      </c>
      <c r="F5206" t="s">
        <v>651</v>
      </c>
      <c r="G5206">
        <v>19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22</v>
      </c>
      <c r="N5206" s="2">
        <v>0</v>
      </c>
      <c r="O5206" s="2">
        <v>6.7278287461773695E-2</v>
      </c>
      <c r="P5206">
        <v>22</v>
      </c>
      <c r="Q5206" s="2">
        <v>6.7278287461773695E-2</v>
      </c>
      <c r="R5206">
        <v>327</v>
      </c>
      <c r="S5206">
        <v>327</v>
      </c>
      <c r="T5206">
        <v>301</v>
      </c>
      <c r="U5206">
        <v>1</v>
      </c>
      <c r="V5206">
        <v>1</v>
      </c>
      <c r="W5206">
        <v>7</v>
      </c>
      <c r="X5206">
        <v>17</v>
      </c>
      <c r="Y5206">
        <v>17</v>
      </c>
      <c r="Z5206">
        <v>0</v>
      </c>
      <c r="AA5206">
        <v>0</v>
      </c>
      <c r="AB5206">
        <v>0</v>
      </c>
      <c r="AC5206">
        <v>3</v>
      </c>
      <c r="AD5206">
        <v>303</v>
      </c>
      <c r="AE5206">
        <v>1</v>
      </c>
      <c r="AF5206">
        <v>1</v>
      </c>
      <c r="AG5206">
        <v>7</v>
      </c>
      <c r="AH5206">
        <v>14</v>
      </c>
      <c r="AI5206" s="3">
        <v>6.2706270627062702E-2</v>
      </c>
      <c r="AJ5206" s="3">
        <v>0</v>
      </c>
      <c r="AK5206" s="3">
        <v>0</v>
      </c>
      <c r="AL5206" s="3">
        <v>0</v>
      </c>
      <c r="AM5206" s="3">
        <v>0</v>
      </c>
      <c r="AN5206" s="2">
        <f t="shared" si="170"/>
        <v>6.7278287461773695E-2</v>
      </c>
      <c r="AO5206" s="2">
        <v>7.0552147239263799E-2</v>
      </c>
      <c r="AP5206">
        <f t="shared" si="171"/>
        <v>22</v>
      </c>
    </row>
    <row r="5207" spans="1:42" ht="16.5" hidden="1" customHeight="1" x14ac:dyDescent="0.25">
      <c r="A5207" s="5" t="s">
        <v>788</v>
      </c>
      <c r="B5207" s="1" t="s">
        <v>356</v>
      </c>
      <c r="D5207" t="s">
        <v>32</v>
      </c>
      <c r="E5207" t="s">
        <v>354</v>
      </c>
      <c r="F5207" t="s">
        <v>357</v>
      </c>
      <c r="G5207">
        <v>20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22</v>
      </c>
      <c r="N5207" s="2">
        <v>0</v>
      </c>
      <c r="O5207" s="2">
        <v>6.1281337047353758E-2</v>
      </c>
      <c r="P5207">
        <v>0</v>
      </c>
      <c r="Q5207" s="2">
        <v>0</v>
      </c>
      <c r="R5207">
        <v>359</v>
      </c>
      <c r="S5207">
        <v>337</v>
      </c>
      <c r="T5207">
        <v>323</v>
      </c>
      <c r="U5207">
        <v>0</v>
      </c>
      <c r="V5207">
        <v>4</v>
      </c>
      <c r="W5207">
        <v>6</v>
      </c>
      <c r="X5207">
        <v>4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343</v>
      </c>
      <c r="AE5207">
        <v>0</v>
      </c>
      <c r="AF5207">
        <v>4</v>
      </c>
      <c r="AG5207">
        <v>6</v>
      </c>
      <c r="AH5207">
        <v>4</v>
      </c>
      <c r="AI5207" s="3">
        <v>5.8309037900874633E-2</v>
      </c>
      <c r="AJ5207" s="3">
        <v>0</v>
      </c>
      <c r="AK5207" s="3">
        <v>0</v>
      </c>
      <c r="AL5207" s="3">
        <v>0</v>
      </c>
      <c r="AM5207" s="3">
        <v>0</v>
      </c>
      <c r="AN5207" s="2">
        <f t="shared" si="170"/>
        <v>6.1281337047353758E-2</v>
      </c>
      <c r="AO5207" s="2">
        <v>3.9215686274509803E-2</v>
      </c>
      <c r="AP5207">
        <f t="shared" si="171"/>
        <v>22</v>
      </c>
    </row>
    <row r="5208" spans="1:42" ht="16.5" hidden="1" customHeight="1" x14ac:dyDescent="0.25">
      <c r="A5208" s="4" t="s">
        <v>798</v>
      </c>
      <c r="B5208" s="1" t="s">
        <v>356</v>
      </c>
      <c r="D5208" t="s">
        <v>32</v>
      </c>
      <c r="E5208" t="s">
        <v>354</v>
      </c>
      <c r="F5208" t="s">
        <v>357</v>
      </c>
      <c r="G5208">
        <v>18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22</v>
      </c>
      <c r="N5208" s="2">
        <v>0</v>
      </c>
      <c r="O5208" s="2">
        <v>5.8981233243967826E-2</v>
      </c>
      <c r="P5208">
        <v>59</v>
      </c>
      <c r="Q5208" s="2">
        <v>0.14390243902439023</v>
      </c>
      <c r="R5208">
        <v>373</v>
      </c>
      <c r="S5208">
        <v>410</v>
      </c>
      <c r="T5208">
        <v>390</v>
      </c>
      <c r="U5208">
        <v>2</v>
      </c>
      <c r="V5208">
        <v>12</v>
      </c>
      <c r="W5208">
        <v>2</v>
      </c>
      <c r="X5208">
        <v>4</v>
      </c>
      <c r="Y5208">
        <v>57</v>
      </c>
      <c r="Z5208">
        <v>0</v>
      </c>
      <c r="AA5208">
        <v>0</v>
      </c>
      <c r="AB5208">
        <v>0</v>
      </c>
      <c r="AC5208">
        <v>0</v>
      </c>
      <c r="AD5208">
        <v>351</v>
      </c>
      <c r="AE5208">
        <v>2</v>
      </c>
      <c r="AF5208">
        <v>12</v>
      </c>
      <c r="AG5208">
        <v>2</v>
      </c>
      <c r="AH5208">
        <v>4</v>
      </c>
      <c r="AI5208" s="3">
        <v>5.128205128205128E-2</v>
      </c>
      <c r="AJ5208" s="3">
        <v>0</v>
      </c>
      <c r="AK5208" s="3">
        <v>0</v>
      </c>
      <c r="AL5208" s="3">
        <v>0</v>
      </c>
      <c r="AM5208" s="3">
        <v>0</v>
      </c>
      <c r="AN5208" s="2">
        <f t="shared" si="170"/>
        <v>5.8981233243967826E-2</v>
      </c>
      <c r="AO5208" s="2">
        <v>5.3908355795148251E-2</v>
      </c>
      <c r="AP5208">
        <f t="shared" si="171"/>
        <v>22</v>
      </c>
    </row>
    <row r="5209" spans="1:42" ht="16.5" hidden="1" customHeight="1" x14ac:dyDescent="0.25">
      <c r="A5209" s="4" t="s">
        <v>798</v>
      </c>
      <c r="B5209" s="1" t="s">
        <v>422</v>
      </c>
      <c r="D5209" t="s">
        <v>32</v>
      </c>
      <c r="E5209" t="s">
        <v>416</v>
      </c>
      <c r="F5209" t="s">
        <v>423</v>
      </c>
      <c r="G5209">
        <v>16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22</v>
      </c>
      <c r="N5209" s="2">
        <v>0</v>
      </c>
      <c r="O5209" s="2">
        <v>5.4054054054054057E-2</v>
      </c>
      <c r="P5209">
        <v>58</v>
      </c>
      <c r="Q5209" s="2">
        <v>0.1309255079006772</v>
      </c>
      <c r="R5209">
        <v>407</v>
      </c>
      <c r="S5209">
        <v>443</v>
      </c>
      <c r="T5209">
        <v>423</v>
      </c>
      <c r="U5209">
        <v>5</v>
      </c>
      <c r="V5209">
        <v>4</v>
      </c>
      <c r="W5209">
        <v>0</v>
      </c>
      <c r="X5209">
        <v>11</v>
      </c>
      <c r="Y5209">
        <v>53</v>
      </c>
      <c r="Z5209">
        <v>0</v>
      </c>
      <c r="AA5209">
        <v>0</v>
      </c>
      <c r="AB5209">
        <v>0</v>
      </c>
      <c r="AC5209">
        <v>0</v>
      </c>
      <c r="AD5209">
        <v>386</v>
      </c>
      <c r="AE5209">
        <v>5</v>
      </c>
      <c r="AF5209">
        <v>4</v>
      </c>
      <c r="AG5209">
        <v>0</v>
      </c>
      <c r="AH5209">
        <v>11</v>
      </c>
      <c r="AI5209" s="3">
        <v>4.145077720207254E-2</v>
      </c>
      <c r="AJ5209" s="3">
        <v>0</v>
      </c>
      <c r="AK5209" s="3">
        <v>0</v>
      </c>
      <c r="AL5209" s="3">
        <v>0</v>
      </c>
      <c r="AM5209" s="3">
        <v>0</v>
      </c>
      <c r="AN5209" s="2">
        <f t="shared" si="170"/>
        <v>5.4054054054054057E-2</v>
      </c>
      <c r="AO5209" s="2">
        <v>4.9261083743842367E-2</v>
      </c>
      <c r="AP5209">
        <f t="shared" si="171"/>
        <v>22</v>
      </c>
    </row>
    <row r="5210" spans="1:42" ht="16.5" hidden="1" customHeight="1" x14ac:dyDescent="0.25">
      <c r="A5210" s="4" t="s">
        <v>799</v>
      </c>
      <c r="B5210" s="1" t="s">
        <v>372</v>
      </c>
      <c r="D5210" t="s">
        <v>32</v>
      </c>
      <c r="E5210" t="s">
        <v>373</v>
      </c>
      <c r="F5210" t="s">
        <v>374</v>
      </c>
      <c r="G5210">
        <v>14</v>
      </c>
      <c r="H5210">
        <v>0</v>
      </c>
      <c r="I5210">
        <v>0</v>
      </c>
      <c r="J5210">
        <v>0</v>
      </c>
      <c r="K5210">
        <v>4</v>
      </c>
      <c r="L5210">
        <v>0</v>
      </c>
      <c r="M5210">
        <v>22</v>
      </c>
      <c r="N5210" s="2">
        <v>0</v>
      </c>
      <c r="O5210" s="2">
        <v>5.3789731051344741E-2</v>
      </c>
      <c r="P5210">
        <v>187</v>
      </c>
      <c r="Q5210" s="2">
        <v>0.32578397212543553</v>
      </c>
      <c r="R5210">
        <v>409</v>
      </c>
      <c r="S5210">
        <v>574</v>
      </c>
      <c r="T5210">
        <v>502</v>
      </c>
      <c r="U5210">
        <v>5</v>
      </c>
      <c r="V5210">
        <v>5</v>
      </c>
      <c r="W5210">
        <v>16</v>
      </c>
      <c r="X5210">
        <v>46</v>
      </c>
      <c r="Y5210">
        <v>166</v>
      </c>
      <c r="Z5210">
        <v>0</v>
      </c>
      <c r="AA5210">
        <v>0</v>
      </c>
      <c r="AB5210">
        <v>3</v>
      </c>
      <c r="AC5210">
        <v>14</v>
      </c>
      <c r="AD5210">
        <v>350</v>
      </c>
      <c r="AE5210">
        <v>5</v>
      </c>
      <c r="AF5210">
        <v>5</v>
      </c>
      <c r="AG5210">
        <v>13</v>
      </c>
      <c r="AH5210">
        <v>36</v>
      </c>
      <c r="AI5210" s="3">
        <v>0.04</v>
      </c>
      <c r="AJ5210" s="3">
        <v>0</v>
      </c>
      <c r="AK5210" s="3">
        <v>0</v>
      </c>
      <c r="AL5210" s="3">
        <v>0</v>
      </c>
      <c r="AM5210" s="3">
        <v>0.1111111111111111</v>
      </c>
      <c r="AN5210" s="2">
        <f t="shared" ref="AN5210:AN5273" si="172">N5210+O5210</f>
        <v>5.3789731051344741E-2</v>
      </c>
      <c r="AO5210" s="2">
        <v>0.14425427872860636</v>
      </c>
      <c r="AP5210">
        <f t="shared" ref="AP5210:AP5273" si="173">L5210+M5210</f>
        <v>22</v>
      </c>
    </row>
    <row r="5211" spans="1:42" ht="16.5" hidden="1" customHeight="1" x14ac:dyDescent="0.25">
      <c r="A5211" s="5" t="s">
        <v>793</v>
      </c>
      <c r="B5211" s="1" t="s">
        <v>307</v>
      </c>
      <c r="D5211" t="s">
        <v>32</v>
      </c>
      <c r="E5211" t="s">
        <v>305</v>
      </c>
      <c r="F5211" t="s">
        <v>308</v>
      </c>
      <c r="G5211">
        <v>18</v>
      </c>
      <c r="H5211">
        <v>0</v>
      </c>
      <c r="I5211">
        <v>0</v>
      </c>
      <c r="J5211">
        <v>0</v>
      </c>
      <c r="K5211">
        <v>3</v>
      </c>
      <c r="L5211">
        <v>0</v>
      </c>
      <c r="M5211">
        <v>22</v>
      </c>
      <c r="N5211" s="2">
        <v>0</v>
      </c>
      <c r="O5211" s="2">
        <v>5.3398058252427182E-2</v>
      </c>
      <c r="P5211">
        <v>82</v>
      </c>
      <c r="Q5211" s="2">
        <v>0.17372881355932204</v>
      </c>
      <c r="R5211">
        <v>412</v>
      </c>
      <c r="S5211">
        <v>472</v>
      </c>
      <c r="T5211">
        <v>430</v>
      </c>
      <c r="U5211">
        <v>0</v>
      </c>
      <c r="V5211">
        <v>2</v>
      </c>
      <c r="W5211">
        <v>3</v>
      </c>
      <c r="X5211">
        <v>37</v>
      </c>
      <c r="Y5211">
        <v>71</v>
      </c>
      <c r="Z5211">
        <v>0</v>
      </c>
      <c r="AA5211">
        <v>0</v>
      </c>
      <c r="AB5211">
        <v>0</v>
      </c>
      <c r="AC5211">
        <v>4</v>
      </c>
      <c r="AD5211">
        <v>377</v>
      </c>
      <c r="AE5211">
        <v>0</v>
      </c>
      <c r="AF5211">
        <v>2</v>
      </c>
      <c r="AG5211">
        <v>3</v>
      </c>
      <c r="AH5211">
        <v>36</v>
      </c>
      <c r="AI5211" s="3">
        <v>4.7745358090185673E-2</v>
      </c>
      <c r="AJ5211" s="3">
        <v>0</v>
      </c>
      <c r="AK5211" s="3">
        <v>0</v>
      </c>
      <c r="AL5211" s="3">
        <v>0</v>
      </c>
      <c r="AM5211" s="3">
        <v>8.3333333333333329E-2</v>
      </c>
      <c r="AN5211" s="2">
        <f t="shared" si="172"/>
        <v>5.3398058252427182E-2</v>
      </c>
      <c r="AO5211" s="2">
        <v>9.8086124401913874E-2</v>
      </c>
      <c r="AP5211">
        <f t="shared" si="173"/>
        <v>22</v>
      </c>
    </row>
    <row r="5212" spans="1:42" ht="16.5" hidden="1" customHeight="1" x14ac:dyDescent="0.25">
      <c r="A5212" s="4" t="s">
        <v>798</v>
      </c>
      <c r="B5212" s="1" t="s">
        <v>307</v>
      </c>
      <c r="D5212" t="s">
        <v>32</v>
      </c>
      <c r="E5212" t="s">
        <v>305</v>
      </c>
      <c r="F5212" t="s">
        <v>308</v>
      </c>
      <c r="G5212">
        <v>16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22</v>
      </c>
      <c r="N5212" s="2">
        <v>0</v>
      </c>
      <c r="O5212" s="2">
        <v>5.2631578947368418E-2</v>
      </c>
      <c r="P5212">
        <v>67</v>
      </c>
      <c r="Q5212" s="2">
        <v>0.1447084233261339</v>
      </c>
      <c r="R5212">
        <v>418</v>
      </c>
      <c r="S5212">
        <v>463</v>
      </c>
      <c r="T5212">
        <v>409</v>
      </c>
      <c r="U5212">
        <v>0</v>
      </c>
      <c r="V5212">
        <v>9</v>
      </c>
      <c r="W5212">
        <v>2</v>
      </c>
      <c r="X5212">
        <v>43</v>
      </c>
      <c r="Y5212">
        <v>63</v>
      </c>
      <c r="Z5212">
        <v>0</v>
      </c>
      <c r="AA5212">
        <v>0</v>
      </c>
      <c r="AB5212">
        <v>0</v>
      </c>
      <c r="AC5212">
        <v>3</v>
      </c>
      <c r="AD5212">
        <v>362</v>
      </c>
      <c r="AE5212">
        <v>0</v>
      </c>
      <c r="AF5212">
        <v>9</v>
      </c>
      <c r="AG5212">
        <v>2</v>
      </c>
      <c r="AH5212">
        <v>40</v>
      </c>
      <c r="AI5212" s="3">
        <v>4.4198895027624308E-2</v>
      </c>
      <c r="AJ5212" s="3">
        <v>0</v>
      </c>
      <c r="AK5212" s="3">
        <v>0</v>
      </c>
      <c r="AL5212" s="3">
        <v>0</v>
      </c>
      <c r="AM5212" s="3">
        <v>0</v>
      </c>
      <c r="AN5212" s="2">
        <f t="shared" si="172"/>
        <v>5.2631578947368418E-2</v>
      </c>
      <c r="AO5212" s="2">
        <v>0.12348668280871671</v>
      </c>
      <c r="AP5212">
        <f t="shared" si="173"/>
        <v>22</v>
      </c>
    </row>
    <row r="5213" spans="1:42" ht="16.5" hidden="1" customHeight="1" x14ac:dyDescent="0.25">
      <c r="A5213" s="5" t="s">
        <v>788</v>
      </c>
      <c r="B5213" s="1" t="s">
        <v>247</v>
      </c>
      <c r="D5213" t="s">
        <v>32</v>
      </c>
      <c r="E5213" t="s">
        <v>248</v>
      </c>
      <c r="F5213" t="s">
        <v>249</v>
      </c>
      <c r="G5213">
        <v>18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22</v>
      </c>
      <c r="N5213" s="2">
        <v>0</v>
      </c>
      <c r="O5213" s="2">
        <v>5.1401869158878503E-2</v>
      </c>
      <c r="P5213">
        <v>144</v>
      </c>
      <c r="Q5213" s="2">
        <v>0.26181818181818184</v>
      </c>
      <c r="R5213">
        <v>428</v>
      </c>
      <c r="S5213">
        <v>550</v>
      </c>
      <c r="T5213">
        <v>511</v>
      </c>
      <c r="U5213">
        <v>9</v>
      </c>
      <c r="V5213">
        <v>9</v>
      </c>
      <c r="W5213">
        <v>1</v>
      </c>
      <c r="X5213">
        <v>20</v>
      </c>
      <c r="Y5213">
        <v>133</v>
      </c>
      <c r="Z5213">
        <v>0</v>
      </c>
      <c r="AA5213">
        <v>0</v>
      </c>
      <c r="AB5213">
        <v>0</v>
      </c>
      <c r="AC5213">
        <v>4</v>
      </c>
      <c r="AD5213">
        <v>396</v>
      </c>
      <c r="AE5213">
        <v>9</v>
      </c>
      <c r="AF5213">
        <v>9</v>
      </c>
      <c r="AG5213">
        <v>1</v>
      </c>
      <c r="AH5213">
        <v>16</v>
      </c>
      <c r="AI5213" s="3">
        <v>4.5454545454545456E-2</v>
      </c>
      <c r="AJ5213" s="3">
        <v>0</v>
      </c>
      <c r="AK5213" s="3">
        <v>0</v>
      </c>
      <c r="AL5213" s="3">
        <v>0</v>
      </c>
      <c r="AM5213" s="3">
        <v>0</v>
      </c>
      <c r="AN5213" s="2">
        <f t="shared" si="172"/>
        <v>5.1401869158878503E-2</v>
      </c>
      <c r="AO5213" s="2">
        <v>8.1206496519721574E-2</v>
      </c>
      <c r="AP5213">
        <f t="shared" si="173"/>
        <v>22</v>
      </c>
    </row>
    <row r="5214" spans="1:42" ht="16.5" hidden="1" customHeight="1" x14ac:dyDescent="0.25">
      <c r="A5214" s="4" t="s">
        <v>801</v>
      </c>
      <c r="B5214" s="1" t="s">
        <v>293</v>
      </c>
      <c r="D5214" t="s">
        <v>32</v>
      </c>
      <c r="E5214" t="s">
        <v>294</v>
      </c>
      <c r="F5214" t="s">
        <v>295</v>
      </c>
      <c r="G5214">
        <v>13</v>
      </c>
      <c r="H5214">
        <v>0</v>
      </c>
      <c r="I5214">
        <v>5</v>
      </c>
      <c r="J5214">
        <v>0</v>
      </c>
      <c r="K5214">
        <v>0</v>
      </c>
      <c r="L5214">
        <v>0</v>
      </c>
      <c r="M5214">
        <v>22</v>
      </c>
      <c r="N5214" s="2">
        <v>0</v>
      </c>
      <c r="O5214" s="2">
        <v>4.8997772828507792E-2</v>
      </c>
      <c r="P5214">
        <v>31</v>
      </c>
      <c r="Q5214" s="2">
        <v>6.768558951965066E-2</v>
      </c>
      <c r="R5214">
        <v>449</v>
      </c>
      <c r="S5214">
        <v>458</v>
      </c>
      <c r="T5214">
        <v>411</v>
      </c>
      <c r="U5214">
        <v>20</v>
      </c>
      <c r="V5214">
        <v>8</v>
      </c>
      <c r="W5214">
        <v>13</v>
      </c>
      <c r="X5214">
        <v>6</v>
      </c>
      <c r="Y5214">
        <v>30</v>
      </c>
      <c r="Z5214">
        <v>0</v>
      </c>
      <c r="AA5214">
        <v>0</v>
      </c>
      <c r="AB5214">
        <v>0</v>
      </c>
      <c r="AC5214">
        <v>0</v>
      </c>
      <c r="AD5214">
        <v>394</v>
      </c>
      <c r="AE5214">
        <v>20</v>
      </c>
      <c r="AF5214">
        <v>13</v>
      </c>
      <c r="AG5214">
        <v>13</v>
      </c>
      <c r="AH5214">
        <v>6</v>
      </c>
      <c r="AI5214" s="3">
        <v>3.2994923857868022E-2</v>
      </c>
      <c r="AJ5214" s="3">
        <v>0</v>
      </c>
      <c r="AK5214" s="3">
        <v>0.38461538461538464</v>
      </c>
      <c r="AL5214" s="3">
        <v>0</v>
      </c>
      <c r="AM5214" s="3">
        <v>0</v>
      </c>
      <c r="AN5214" s="2">
        <f t="shared" si="172"/>
        <v>4.8997772828507792E-2</v>
      </c>
      <c r="AO5214" s="2">
        <v>0.11659192825112108</v>
      </c>
      <c r="AP5214">
        <f t="shared" si="173"/>
        <v>22</v>
      </c>
    </row>
    <row r="5215" spans="1:42" ht="16.5" hidden="1" customHeight="1" x14ac:dyDescent="0.25">
      <c r="A5215" s="5" t="s">
        <v>795</v>
      </c>
      <c r="B5215" s="1" t="s">
        <v>372</v>
      </c>
      <c r="D5215" t="s">
        <v>32</v>
      </c>
      <c r="E5215" t="s">
        <v>373</v>
      </c>
      <c r="F5215" t="s">
        <v>374</v>
      </c>
      <c r="G5215">
        <v>15</v>
      </c>
      <c r="H5215">
        <v>0</v>
      </c>
      <c r="I5215">
        <v>0</v>
      </c>
      <c r="J5215">
        <v>0</v>
      </c>
      <c r="K5215">
        <v>3</v>
      </c>
      <c r="L5215">
        <v>3</v>
      </c>
      <c r="M5215">
        <v>19</v>
      </c>
      <c r="N5215" s="2">
        <v>6.1475409836065573E-3</v>
      </c>
      <c r="O5215" s="2">
        <v>3.8934426229508198E-2</v>
      </c>
      <c r="P5215">
        <v>131</v>
      </c>
      <c r="Q5215" s="2">
        <v>0.21943048576214405</v>
      </c>
      <c r="R5215">
        <v>488</v>
      </c>
      <c r="S5215">
        <v>597</v>
      </c>
      <c r="T5215">
        <v>554</v>
      </c>
      <c r="U5215">
        <v>1</v>
      </c>
      <c r="V5215">
        <v>7</v>
      </c>
      <c r="W5215">
        <v>9</v>
      </c>
      <c r="X5215">
        <v>26</v>
      </c>
      <c r="Y5215">
        <v>123</v>
      </c>
      <c r="Z5215">
        <v>0</v>
      </c>
      <c r="AA5215">
        <v>0</v>
      </c>
      <c r="AB5215">
        <v>0</v>
      </c>
      <c r="AC5215">
        <v>3</v>
      </c>
      <c r="AD5215">
        <v>446</v>
      </c>
      <c r="AE5215">
        <v>1</v>
      </c>
      <c r="AF5215">
        <v>7</v>
      </c>
      <c r="AG5215">
        <v>9</v>
      </c>
      <c r="AH5215">
        <v>26</v>
      </c>
      <c r="AI5215" s="3">
        <v>3.3632286995515695E-2</v>
      </c>
      <c r="AJ5215" s="3">
        <v>0</v>
      </c>
      <c r="AK5215" s="3">
        <v>0</v>
      </c>
      <c r="AL5215" s="3">
        <v>0</v>
      </c>
      <c r="AM5215" s="3">
        <v>0.11538461538461539</v>
      </c>
      <c r="AN5215" s="2">
        <f t="shared" si="172"/>
        <v>4.5081967213114756E-2</v>
      </c>
      <c r="AO5215" s="2">
        <v>8.7934560327198361E-2</v>
      </c>
      <c r="AP5215">
        <f t="shared" si="173"/>
        <v>22</v>
      </c>
    </row>
    <row r="5216" spans="1:42" ht="16.5" hidden="1" customHeight="1" x14ac:dyDescent="0.25">
      <c r="A5216" s="5" t="s">
        <v>802</v>
      </c>
      <c r="B5216" t="s">
        <v>698</v>
      </c>
      <c r="D5216" t="s">
        <v>32</v>
      </c>
      <c r="E5216" t="s">
        <v>456</v>
      </c>
      <c r="F5216" t="s">
        <v>699</v>
      </c>
      <c r="G5216">
        <v>18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22</v>
      </c>
      <c r="N5216" s="2">
        <v>0</v>
      </c>
      <c r="O5216" s="2">
        <v>4.4806517311608958E-2</v>
      </c>
      <c r="P5216">
        <v>10</v>
      </c>
      <c r="Q5216" s="2">
        <v>2.0876826722338204E-2</v>
      </c>
      <c r="R5216">
        <v>491</v>
      </c>
      <c r="S5216">
        <v>479</v>
      </c>
      <c r="T5216">
        <v>469</v>
      </c>
      <c r="U5216">
        <v>1</v>
      </c>
      <c r="V5216">
        <v>4</v>
      </c>
      <c r="W5216">
        <v>3</v>
      </c>
      <c r="X5216">
        <v>2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482</v>
      </c>
      <c r="AE5216">
        <v>1</v>
      </c>
      <c r="AF5216">
        <v>4</v>
      </c>
      <c r="AG5216">
        <v>3</v>
      </c>
      <c r="AH5216">
        <v>2</v>
      </c>
      <c r="AI5216" s="3">
        <v>3.7344398340248962E-2</v>
      </c>
      <c r="AJ5216" s="3">
        <v>0</v>
      </c>
      <c r="AK5216" s="3">
        <v>0</v>
      </c>
      <c r="AL5216" s="3">
        <v>0</v>
      </c>
      <c r="AM5216" s="3">
        <v>0</v>
      </c>
      <c r="AN5216" s="2">
        <f t="shared" si="172"/>
        <v>4.4806517311608958E-2</v>
      </c>
      <c r="AO5216" s="2">
        <v>2.032520325203252E-2</v>
      </c>
      <c r="AP5216">
        <f t="shared" si="173"/>
        <v>22</v>
      </c>
    </row>
    <row r="5217" spans="1:42" ht="16.5" hidden="1" customHeight="1" x14ac:dyDescent="0.25">
      <c r="A5217" s="5" t="s">
        <v>787</v>
      </c>
      <c r="B5217" s="1" t="s">
        <v>422</v>
      </c>
      <c r="D5217" t="s">
        <v>32</v>
      </c>
      <c r="E5217" t="s">
        <v>416</v>
      </c>
      <c r="F5217" t="s">
        <v>423</v>
      </c>
      <c r="G5217">
        <v>20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22</v>
      </c>
      <c r="N5217" s="2">
        <v>0</v>
      </c>
      <c r="O5217" s="2">
        <v>4.3999999999999997E-2</v>
      </c>
      <c r="P5217">
        <v>101</v>
      </c>
      <c r="Q5217" s="2">
        <v>0.17443868739205526</v>
      </c>
      <c r="R5217">
        <v>500</v>
      </c>
      <c r="S5217">
        <v>579</v>
      </c>
      <c r="T5217">
        <v>542</v>
      </c>
      <c r="U5217">
        <v>22</v>
      </c>
      <c r="V5217">
        <v>1</v>
      </c>
      <c r="W5217">
        <v>3</v>
      </c>
      <c r="X5217">
        <v>11</v>
      </c>
      <c r="Y5217">
        <v>89</v>
      </c>
      <c r="Z5217">
        <v>7</v>
      </c>
      <c r="AA5217">
        <v>0</v>
      </c>
      <c r="AB5217">
        <v>0</v>
      </c>
      <c r="AC5217">
        <v>0</v>
      </c>
      <c r="AD5217">
        <v>473</v>
      </c>
      <c r="AE5217">
        <v>15</v>
      </c>
      <c r="AF5217">
        <v>1</v>
      </c>
      <c r="AG5217">
        <v>3</v>
      </c>
      <c r="AH5217">
        <v>11</v>
      </c>
      <c r="AI5217" s="3">
        <v>4.2283298097251586E-2</v>
      </c>
      <c r="AJ5217" s="3">
        <v>0</v>
      </c>
      <c r="AK5217" s="3">
        <v>0</v>
      </c>
      <c r="AL5217" s="3">
        <v>0</v>
      </c>
      <c r="AM5217" s="3">
        <v>0</v>
      </c>
      <c r="AN5217" s="2">
        <f t="shared" si="172"/>
        <v>4.3999999999999997E-2</v>
      </c>
      <c r="AO5217" s="2">
        <v>5.9642147117296221E-2</v>
      </c>
      <c r="AP5217">
        <f t="shared" si="173"/>
        <v>22</v>
      </c>
    </row>
    <row r="5218" spans="1:42" ht="16.5" hidden="1" customHeight="1" x14ac:dyDescent="0.25">
      <c r="A5218" s="5" t="s">
        <v>792</v>
      </c>
      <c r="B5218" t="s">
        <v>720</v>
      </c>
      <c r="D5218" t="s">
        <v>32</v>
      </c>
      <c r="E5218" t="s">
        <v>667</v>
      </c>
      <c r="F5218" t="s">
        <v>721</v>
      </c>
      <c r="G5218">
        <v>14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22</v>
      </c>
      <c r="N5218" s="2">
        <v>0</v>
      </c>
      <c r="O5218" s="2">
        <v>4.3222003929273084E-2</v>
      </c>
      <c r="P5218">
        <v>53</v>
      </c>
      <c r="Q5218" s="2">
        <v>9.8148148148148151E-2</v>
      </c>
      <c r="R5218">
        <v>509</v>
      </c>
      <c r="S5218">
        <v>540</v>
      </c>
      <c r="T5218">
        <v>466</v>
      </c>
      <c r="U5218">
        <v>15</v>
      </c>
      <c r="V5218">
        <v>7</v>
      </c>
      <c r="W5218">
        <v>10</v>
      </c>
      <c r="X5218">
        <v>42</v>
      </c>
      <c r="Y5218">
        <v>43</v>
      </c>
      <c r="Z5218">
        <v>0</v>
      </c>
      <c r="AA5218">
        <v>3</v>
      </c>
      <c r="AB5218">
        <v>0</v>
      </c>
      <c r="AC5218">
        <v>0</v>
      </c>
      <c r="AD5218">
        <v>437</v>
      </c>
      <c r="AE5218">
        <v>15</v>
      </c>
      <c r="AF5218">
        <v>4</v>
      </c>
      <c r="AG5218">
        <v>10</v>
      </c>
      <c r="AH5218">
        <v>42</v>
      </c>
      <c r="AI5218" s="3">
        <v>3.2036613272311214E-2</v>
      </c>
      <c r="AJ5218" s="3">
        <v>0</v>
      </c>
      <c r="AK5218" s="3">
        <v>0</v>
      </c>
      <c r="AL5218" s="3">
        <v>0</v>
      </c>
      <c r="AM5218" s="3">
        <v>0</v>
      </c>
      <c r="AN5218" s="2">
        <f t="shared" si="172"/>
        <v>4.3222003929273084E-2</v>
      </c>
      <c r="AO5218" s="2">
        <v>0.13976377952755906</v>
      </c>
      <c r="AP5218">
        <f t="shared" si="173"/>
        <v>22</v>
      </c>
    </row>
    <row r="5219" spans="1:42" ht="16.5" hidden="1" customHeight="1" x14ac:dyDescent="0.25">
      <c r="A5219" s="5" t="s">
        <v>789</v>
      </c>
      <c r="B5219" s="1" t="s">
        <v>364</v>
      </c>
      <c r="D5219" t="s">
        <v>32</v>
      </c>
      <c r="E5219" t="s">
        <v>365</v>
      </c>
      <c r="F5219" t="s">
        <v>366</v>
      </c>
      <c r="G5219">
        <v>20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22</v>
      </c>
      <c r="N5219" s="2">
        <v>0</v>
      </c>
      <c r="O5219" s="2">
        <v>4.2635658914728682E-2</v>
      </c>
      <c r="P5219">
        <v>48</v>
      </c>
      <c r="Q5219" s="2">
        <v>8.8560885608856083E-2</v>
      </c>
      <c r="R5219">
        <v>516</v>
      </c>
      <c r="S5219">
        <v>542</v>
      </c>
      <c r="T5219">
        <v>501</v>
      </c>
      <c r="U5219">
        <v>4</v>
      </c>
      <c r="V5219">
        <v>0</v>
      </c>
      <c r="W5219">
        <v>6</v>
      </c>
      <c r="X5219">
        <v>31</v>
      </c>
      <c r="Y5219">
        <v>40</v>
      </c>
      <c r="Z5219">
        <v>0</v>
      </c>
      <c r="AA5219">
        <v>0</v>
      </c>
      <c r="AB5219">
        <v>0</v>
      </c>
      <c r="AC5219">
        <v>0</v>
      </c>
      <c r="AD5219">
        <v>481</v>
      </c>
      <c r="AE5219">
        <v>4</v>
      </c>
      <c r="AF5219">
        <v>0</v>
      </c>
      <c r="AG5219">
        <v>6</v>
      </c>
      <c r="AH5219">
        <v>31</v>
      </c>
      <c r="AI5219" s="3">
        <v>4.1580041580041582E-2</v>
      </c>
      <c r="AJ5219" s="3">
        <v>0</v>
      </c>
      <c r="AK5219" s="3">
        <v>0</v>
      </c>
      <c r="AL5219" s="3">
        <v>0</v>
      </c>
      <c r="AM5219" s="3">
        <v>0</v>
      </c>
      <c r="AN5219" s="2">
        <f t="shared" si="172"/>
        <v>4.2635658914728682E-2</v>
      </c>
      <c r="AO5219" s="2">
        <v>7.8544061302681989E-2</v>
      </c>
      <c r="AP5219">
        <f t="shared" si="173"/>
        <v>22</v>
      </c>
    </row>
    <row r="5220" spans="1:42" ht="16.5" hidden="1" customHeight="1" x14ac:dyDescent="0.25">
      <c r="A5220" s="5" t="s">
        <v>794</v>
      </c>
      <c r="B5220" s="1" t="s">
        <v>293</v>
      </c>
      <c r="D5220" t="s">
        <v>32</v>
      </c>
      <c r="E5220" t="s">
        <v>294</v>
      </c>
      <c r="F5220" t="s">
        <v>295</v>
      </c>
      <c r="G5220">
        <v>22</v>
      </c>
      <c r="H5220">
        <v>0</v>
      </c>
      <c r="I5220">
        <v>0</v>
      </c>
      <c r="J5220">
        <v>0</v>
      </c>
      <c r="K5220">
        <v>0</v>
      </c>
      <c r="L5220">
        <v>6</v>
      </c>
      <c r="M5220">
        <v>16</v>
      </c>
      <c r="N5220" s="2">
        <v>1.1009174311926606E-2</v>
      </c>
      <c r="O5220" s="2">
        <v>2.9357798165137616E-2</v>
      </c>
      <c r="P5220">
        <v>13</v>
      </c>
      <c r="Q5220" s="2">
        <v>2.4253731343283583E-2</v>
      </c>
      <c r="R5220">
        <v>545</v>
      </c>
      <c r="S5220">
        <v>536</v>
      </c>
      <c r="T5220">
        <v>500</v>
      </c>
      <c r="U5220">
        <v>15</v>
      </c>
      <c r="V5220">
        <v>11</v>
      </c>
      <c r="W5220">
        <v>8</v>
      </c>
      <c r="X5220">
        <v>2</v>
      </c>
      <c r="Y5220">
        <v>13</v>
      </c>
      <c r="Z5220">
        <v>0</v>
      </c>
      <c r="AA5220">
        <v>0</v>
      </c>
      <c r="AB5220">
        <v>0</v>
      </c>
      <c r="AC5220">
        <v>0</v>
      </c>
      <c r="AD5220">
        <v>509</v>
      </c>
      <c r="AE5220">
        <v>15</v>
      </c>
      <c r="AF5220">
        <v>11</v>
      </c>
      <c r="AG5220">
        <v>8</v>
      </c>
      <c r="AH5220">
        <v>2</v>
      </c>
      <c r="AI5220" s="3">
        <v>4.3222003929273084E-2</v>
      </c>
      <c r="AJ5220" s="3">
        <v>0</v>
      </c>
      <c r="AK5220" s="3">
        <v>0</v>
      </c>
      <c r="AL5220" s="3">
        <v>0</v>
      </c>
      <c r="AM5220" s="3">
        <v>0</v>
      </c>
      <c r="AN5220" s="2">
        <f t="shared" si="172"/>
        <v>4.0366972477064222E-2</v>
      </c>
      <c r="AO5220" s="2">
        <v>6.6055045871559637E-2</v>
      </c>
      <c r="AP5220">
        <f t="shared" si="173"/>
        <v>22</v>
      </c>
    </row>
    <row r="5221" spans="1:42" ht="16.5" hidden="1" customHeight="1" x14ac:dyDescent="0.25">
      <c r="A5221" s="5" t="s">
        <v>793</v>
      </c>
      <c r="B5221" s="1" t="s">
        <v>521</v>
      </c>
      <c r="D5221" t="s">
        <v>32</v>
      </c>
      <c r="E5221" t="s">
        <v>517</v>
      </c>
      <c r="F5221" t="s">
        <v>522</v>
      </c>
      <c r="G5221">
        <v>18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22</v>
      </c>
      <c r="N5221" s="2">
        <v>0</v>
      </c>
      <c r="O5221" s="2">
        <v>3.5369774919614148E-2</v>
      </c>
      <c r="P5221">
        <v>152</v>
      </c>
      <c r="Q5221" s="2">
        <v>0.20212765957446807</v>
      </c>
      <c r="R5221">
        <v>622</v>
      </c>
      <c r="S5221">
        <v>752</v>
      </c>
      <c r="T5221">
        <v>676</v>
      </c>
      <c r="U5221">
        <v>3</v>
      </c>
      <c r="V5221">
        <v>10</v>
      </c>
      <c r="W5221">
        <v>9</v>
      </c>
      <c r="X5221">
        <v>54</v>
      </c>
      <c r="Y5221">
        <v>136</v>
      </c>
      <c r="Z5221">
        <v>0</v>
      </c>
      <c r="AA5221">
        <v>3</v>
      </c>
      <c r="AB5221">
        <v>0</v>
      </c>
      <c r="AC5221">
        <v>6</v>
      </c>
      <c r="AD5221">
        <v>558</v>
      </c>
      <c r="AE5221">
        <v>3</v>
      </c>
      <c r="AF5221">
        <v>7</v>
      </c>
      <c r="AG5221">
        <v>9</v>
      </c>
      <c r="AH5221">
        <v>48</v>
      </c>
      <c r="AI5221" s="3">
        <v>3.2258064516129031E-2</v>
      </c>
      <c r="AJ5221" s="3">
        <v>0</v>
      </c>
      <c r="AK5221" s="3">
        <v>0</v>
      </c>
      <c r="AL5221" s="3">
        <v>0</v>
      </c>
      <c r="AM5221" s="3">
        <v>0</v>
      </c>
      <c r="AN5221" s="2">
        <f t="shared" si="172"/>
        <v>3.5369774919614148E-2</v>
      </c>
      <c r="AO5221" s="2">
        <v>0.1072</v>
      </c>
      <c r="AP5221">
        <f t="shared" si="173"/>
        <v>22</v>
      </c>
    </row>
    <row r="5222" spans="1:42" ht="16.5" hidden="1" customHeight="1" x14ac:dyDescent="0.25">
      <c r="A5222" s="5" t="s">
        <v>788</v>
      </c>
      <c r="B5222" s="1" t="s">
        <v>88</v>
      </c>
      <c r="D5222" t="s">
        <v>32</v>
      </c>
      <c r="E5222" t="s">
        <v>86</v>
      </c>
      <c r="F5222" t="s">
        <v>89</v>
      </c>
      <c r="G5222">
        <v>15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22</v>
      </c>
      <c r="N5222" s="2">
        <v>0</v>
      </c>
      <c r="O5222" s="2">
        <v>3.3485540334855401E-2</v>
      </c>
      <c r="P5222">
        <v>25</v>
      </c>
      <c r="Q5222" s="2">
        <v>3.787878787878788E-2</v>
      </c>
      <c r="R5222">
        <v>657</v>
      </c>
      <c r="S5222">
        <v>660</v>
      </c>
      <c r="T5222">
        <v>485</v>
      </c>
      <c r="U5222">
        <v>1</v>
      </c>
      <c r="V5222">
        <v>0</v>
      </c>
      <c r="W5222">
        <v>7</v>
      </c>
      <c r="X5222">
        <v>167</v>
      </c>
      <c r="Y5222">
        <v>19</v>
      </c>
      <c r="Z5222">
        <v>0</v>
      </c>
      <c r="AA5222">
        <v>0</v>
      </c>
      <c r="AB5222">
        <v>0</v>
      </c>
      <c r="AC5222">
        <v>4</v>
      </c>
      <c r="AD5222">
        <v>481</v>
      </c>
      <c r="AE5222">
        <v>1</v>
      </c>
      <c r="AF5222">
        <v>0</v>
      </c>
      <c r="AG5222">
        <v>7</v>
      </c>
      <c r="AH5222">
        <v>163</v>
      </c>
      <c r="AI5222" s="3">
        <v>3.1185031185031187E-2</v>
      </c>
      <c r="AJ5222" s="3">
        <v>0</v>
      </c>
      <c r="AK5222" s="3">
        <v>0</v>
      </c>
      <c r="AL5222" s="3">
        <v>0</v>
      </c>
      <c r="AM5222" s="3">
        <v>0</v>
      </c>
      <c r="AN5222" s="2">
        <f t="shared" si="172"/>
        <v>3.3485540334855401E-2</v>
      </c>
      <c r="AO5222" s="2">
        <v>0.26226993865030673</v>
      </c>
      <c r="AP5222">
        <f t="shared" si="173"/>
        <v>22</v>
      </c>
    </row>
    <row r="5223" spans="1:42" ht="16.5" hidden="1" customHeight="1" x14ac:dyDescent="0.25">
      <c r="A5223" s="5" t="s">
        <v>802</v>
      </c>
      <c r="B5223" s="1" t="s">
        <v>293</v>
      </c>
      <c r="D5223" t="s">
        <v>32</v>
      </c>
      <c r="E5223" t="s">
        <v>294</v>
      </c>
      <c r="F5223" t="s">
        <v>295</v>
      </c>
      <c r="G5223">
        <v>19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22</v>
      </c>
      <c r="N5223" s="2">
        <v>0</v>
      </c>
      <c r="O5223" s="2">
        <v>2.8061224489795918E-2</v>
      </c>
      <c r="P5223">
        <v>24</v>
      </c>
      <c r="Q5223" s="2">
        <v>3.0534351145038167E-2</v>
      </c>
      <c r="R5223">
        <v>784</v>
      </c>
      <c r="S5223">
        <v>786</v>
      </c>
      <c r="T5223">
        <v>761</v>
      </c>
      <c r="U5223">
        <v>8</v>
      </c>
      <c r="V5223">
        <v>5</v>
      </c>
      <c r="W5223">
        <v>6</v>
      </c>
      <c r="X5223">
        <v>6</v>
      </c>
      <c r="Y5223">
        <v>24</v>
      </c>
      <c r="Z5223">
        <v>0</v>
      </c>
      <c r="AA5223">
        <v>0</v>
      </c>
      <c r="AB5223">
        <v>0</v>
      </c>
      <c r="AC5223">
        <v>0</v>
      </c>
      <c r="AD5223">
        <v>756</v>
      </c>
      <c r="AE5223">
        <v>8</v>
      </c>
      <c r="AF5223">
        <v>5</v>
      </c>
      <c r="AG5223">
        <v>6</v>
      </c>
      <c r="AH5223">
        <v>6</v>
      </c>
      <c r="AI5223" s="3">
        <v>2.5132275132275131E-2</v>
      </c>
      <c r="AJ5223" s="3">
        <v>0</v>
      </c>
      <c r="AK5223" s="3">
        <v>0</v>
      </c>
      <c r="AL5223" s="3">
        <v>0</v>
      </c>
      <c r="AM5223" s="3">
        <v>0</v>
      </c>
      <c r="AN5223" s="2">
        <f t="shared" si="172"/>
        <v>2.8061224489795918E-2</v>
      </c>
      <c r="AO5223" s="2">
        <v>3.2010243277848911E-2</v>
      </c>
      <c r="AP5223">
        <f t="shared" si="173"/>
        <v>22</v>
      </c>
    </row>
    <row r="5224" spans="1:42" ht="16.5" hidden="1" customHeight="1" x14ac:dyDescent="0.25">
      <c r="A5224" s="4" t="s">
        <v>799</v>
      </c>
      <c r="B5224" s="1" t="s">
        <v>381</v>
      </c>
      <c r="D5224" t="s">
        <v>32</v>
      </c>
      <c r="E5224" t="s">
        <v>182</v>
      </c>
      <c r="F5224" t="s">
        <v>382</v>
      </c>
      <c r="G5224">
        <v>19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22</v>
      </c>
      <c r="N5224" s="2">
        <v>0</v>
      </c>
      <c r="O5224" s="2">
        <v>2.7989821882951654E-2</v>
      </c>
      <c r="P5224">
        <v>341</v>
      </c>
      <c r="Q5224" s="2">
        <v>0.30859728506787332</v>
      </c>
      <c r="R5224">
        <v>786</v>
      </c>
      <c r="S5224">
        <v>1105</v>
      </c>
      <c r="T5224">
        <v>1042</v>
      </c>
      <c r="U5224">
        <v>5</v>
      </c>
      <c r="V5224">
        <v>16</v>
      </c>
      <c r="W5224">
        <v>24</v>
      </c>
      <c r="X5224">
        <v>18</v>
      </c>
      <c r="Y5224">
        <v>316</v>
      </c>
      <c r="Z5224">
        <v>0</v>
      </c>
      <c r="AA5224">
        <v>3</v>
      </c>
      <c r="AB5224">
        <v>13</v>
      </c>
      <c r="AC5224">
        <v>6</v>
      </c>
      <c r="AD5224">
        <v>745</v>
      </c>
      <c r="AE5224">
        <v>5</v>
      </c>
      <c r="AF5224">
        <v>13</v>
      </c>
      <c r="AG5224">
        <v>11</v>
      </c>
      <c r="AH5224">
        <v>12</v>
      </c>
      <c r="AI5224" s="3">
        <v>2.5503355704697986E-2</v>
      </c>
      <c r="AJ5224" s="3">
        <v>0</v>
      </c>
      <c r="AK5224" s="3">
        <v>0</v>
      </c>
      <c r="AL5224" s="3">
        <v>0</v>
      </c>
      <c r="AM5224" s="3">
        <v>0</v>
      </c>
      <c r="AN5224" s="2">
        <f t="shared" si="172"/>
        <v>2.7989821882951654E-2</v>
      </c>
      <c r="AO5224" s="2">
        <v>5.2162849872773538E-2</v>
      </c>
      <c r="AP5224">
        <f t="shared" si="173"/>
        <v>22</v>
      </c>
    </row>
    <row r="5225" spans="1:42" ht="16.5" hidden="1" customHeight="1" x14ac:dyDescent="0.25">
      <c r="A5225" s="4" t="s">
        <v>797</v>
      </c>
      <c r="B5225" s="1" t="s">
        <v>381</v>
      </c>
      <c r="D5225" t="s">
        <v>32</v>
      </c>
      <c r="E5225" t="s">
        <v>182</v>
      </c>
      <c r="F5225" t="s">
        <v>382</v>
      </c>
      <c r="G5225">
        <v>19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22</v>
      </c>
      <c r="N5225" s="2">
        <v>0</v>
      </c>
      <c r="O5225" s="2">
        <v>2.6960784313725492E-2</v>
      </c>
      <c r="P5225">
        <v>359</v>
      </c>
      <c r="Q5225" s="2">
        <v>0.31136166522116221</v>
      </c>
      <c r="R5225">
        <v>816</v>
      </c>
      <c r="S5225">
        <v>1153</v>
      </c>
      <c r="T5225">
        <v>1104</v>
      </c>
      <c r="U5225">
        <v>4</v>
      </c>
      <c r="V5225">
        <v>13</v>
      </c>
      <c r="W5225">
        <v>20</v>
      </c>
      <c r="X5225">
        <v>12</v>
      </c>
      <c r="Y5225">
        <v>343</v>
      </c>
      <c r="Z5225">
        <v>0</v>
      </c>
      <c r="AA5225">
        <v>4</v>
      </c>
      <c r="AB5225">
        <v>6</v>
      </c>
      <c r="AC5225">
        <v>0</v>
      </c>
      <c r="AD5225">
        <v>780</v>
      </c>
      <c r="AE5225">
        <v>4</v>
      </c>
      <c r="AF5225">
        <v>9</v>
      </c>
      <c r="AG5225">
        <v>14</v>
      </c>
      <c r="AH5225">
        <v>12</v>
      </c>
      <c r="AI5225" s="3">
        <v>2.4358974358974359E-2</v>
      </c>
      <c r="AJ5225" s="3">
        <v>0</v>
      </c>
      <c r="AK5225" s="3">
        <v>0</v>
      </c>
      <c r="AL5225" s="3">
        <v>0</v>
      </c>
      <c r="AM5225" s="3">
        <v>0</v>
      </c>
      <c r="AN5225" s="2">
        <f t="shared" si="172"/>
        <v>2.6960784313725492E-2</v>
      </c>
      <c r="AO5225" s="2">
        <v>4.7619047619047616E-2</v>
      </c>
      <c r="AP5225">
        <f t="shared" si="173"/>
        <v>22</v>
      </c>
    </row>
    <row r="5226" spans="1:42" ht="16.5" hidden="1" customHeight="1" x14ac:dyDescent="0.25">
      <c r="A5226" s="4" t="s">
        <v>803</v>
      </c>
      <c r="B5226" s="1" t="s">
        <v>293</v>
      </c>
      <c r="D5226" t="s">
        <v>32</v>
      </c>
      <c r="E5226" t="s">
        <v>294</v>
      </c>
      <c r="F5226" t="s">
        <v>295</v>
      </c>
      <c r="G5226">
        <v>19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22</v>
      </c>
      <c r="N5226" s="2">
        <v>0</v>
      </c>
      <c r="O5226" s="2">
        <v>2.5943396226415096E-2</v>
      </c>
      <c r="P5226">
        <v>11</v>
      </c>
      <c r="Q5226" s="2">
        <v>1.3142174432497013E-2</v>
      </c>
      <c r="R5226">
        <v>848</v>
      </c>
      <c r="S5226">
        <v>837</v>
      </c>
      <c r="T5226">
        <v>820</v>
      </c>
      <c r="U5226">
        <v>4</v>
      </c>
      <c r="V5226">
        <v>6</v>
      </c>
      <c r="W5226">
        <v>4</v>
      </c>
      <c r="X5226">
        <v>6</v>
      </c>
      <c r="Y5226">
        <v>10</v>
      </c>
      <c r="Z5226">
        <v>0</v>
      </c>
      <c r="AA5226">
        <v>0</v>
      </c>
      <c r="AB5226">
        <v>0</v>
      </c>
      <c r="AC5226">
        <v>0</v>
      </c>
      <c r="AD5226">
        <v>829</v>
      </c>
      <c r="AE5226">
        <v>4</v>
      </c>
      <c r="AF5226">
        <v>6</v>
      </c>
      <c r="AG5226">
        <v>4</v>
      </c>
      <c r="AH5226">
        <v>6</v>
      </c>
      <c r="AI5226" s="3">
        <v>2.2919179734620022E-2</v>
      </c>
      <c r="AJ5226" s="3">
        <v>0</v>
      </c>
      <c r="AK5226" s="3">
        <v>0</v>
      </c>
      <c r="AL5226" s="3">
        <v>0</v>
      </c>
      <c r="AM5226" s="3">
        <v>0</v>
      </c>
      <c r="AN5226" s="2">
        <f t="shared" si="172"/>
        <v>2.5943396226415096E-2</v>
      </c>
      <c r="AO5226" s="2">
        <v>2.3557126030624265E-2</v>
      </c>
      <c r="AP5226">
        <f t="shared" si="173"/>
        <v>22</v>
      </c>
    </row>
    <row r="5227" spans="1:42" ht="16.5" hidden="1" customHeight="1" x14ac:dyDescent="0.25">
      <c r="A5227" s="5" t="s">
        <v>794</v>
      </c>
      <c r="B5227" s="1" t="s">
        <v>230</v>
      </c>
      <c r="C5227" t="s">
        <v>36</v>
      </c>
      <c r="D5227" t="s">
        <v>43</v>
      </c>
      <c r="E5227" t="s">
        <v>38</v>
      </c>
      <c r="F5227" t="s">
        <v>231</v>
      </c>
      <c r="G5227">
        <v>11</v>
      </c>
      <c r="H5227">
        <v>0</v>
      </c>
      <c r="I5227">
        <v>0</v>
      </c>
      <c r="J5227">
        <v>0</v>
      </c>
      <c r="K5227">
        <v>0</v>
      </c>
      <c r="L5227">
        <v>6</v>
      </c>
      <c r="M5227">
        <v>16</v>
      </c>
      <c r="N5227" s="2">
        <v>6.4794816414686825E-3</v>
      </c>
      <c r="O5227" s="2">
        <v>1.7278617710583154E-2</v>
      </c>
      <c r="P5227">
        <v>801</v>
      </c>
      <c r="Q5227" s="2">
        <v>0.46979472140762463</v>
      </c>
      <c r="R5227">
        <v>926</v>
      </c>
      <c r="S5227">
        <v>1705</v>
      </c>
      <c r="T5227">
        <v>1365</v>
      </c>
      <c r="U5227">
        <v>27</v>
      </c>
      <c r="V5227">
        <v>104</v>
      </c>
      <c r="W5227">
        <v>130</v>
      </c>
      <c r="X5227">
        <v>79</v>
      </c>
      <c r="Y5227">
        <v>654</v>
      </c>
      <c r="Z5227">
        <v>9</v>
      </c>
      <c r="AA5227">
        <v>54</v>
      </c>
      <c r="AB5227">
        <v>44</v>
      </c>
      <c r="AC5227">
        <v>30</v>
      </c>
      <c r="AD5227">
        <v>722</v>
      </c>
      <c r="AE5227">
        <v>18</v>
      </c>
      <c r="AF5227">
        <v>50</v>
      </c>
      <c r="AG5227">
        <v>86</v>
      </c>
      <c r="AH5227">
        <v>49</v>
      </c>
      <c r="AI5227" s="3">
        <v>1.5235457063711912E-2</v>
      </c>
      <c r="AJ5227" s="3">
        <v>0</v>
      </c>
      <c r="AK5227" s="3">
        <v>0</v>
      </c>
      <c r="AL5227" s="3">
        <v>0</v>
      </c>
      <c r="AM5227" s="3">
        <v>0</v>
      </c>
      <c r="AN5227" s="2">
        <f t="shared" si="172"/>
        <v>2.3758099352051837E-2</v>
      </c>
      <c r="AO5227" s="2">
        <v>0.21945945945945947</v>
      </c>
      <c r="AP5227">
        <f t="shared" si="173"/>
        <v>22</v>
      </c>
    </row>
    <row r="5228" spans="1:42" ht="16.5" hidden="1" customHeight="1" x14ac:dyDescent="0.25">
      <c r="A5228" s="5" t="s">
        <v>791</v>
      </c>
      <c r="B5228" s="1" t="s">
        <v>230</v>
      </c>
      <c r="C5228" t="s">
        <v>36</v>
      </c>
      <c r="D5228" t="s">
        <v>43</v>
      </c>
      <c r="E5228" t="s">
        <v>38</v>
      </c>
      <c r="F5228" t="s">
        <v>231</v>
      </c>
      <c r="G5228">
        <v>10</v>
      </c>
      <c r="H5228">
        <v>0</v>
      </c>
      <c r="I5228">
        <v>6</v>
      </c>
      <c r="J5228">
        <v>0</v>
      </c>
      <c r="K5228">
        <v>0</v>
      </c>
      <c r="L5228">
        <v>3</v>
      </c>
      <c r="M5228">
        <v>19</v>
      </c>
      <c r="N5228" s="2">
        <v>3.0769230769230769E-3</v>
      </c>
      <c r="O5228" s="2">
        <v>1.9487179487179488E-2</v>
      </c>
      <c r="P5228">
        <v>752</v>
      </c>
      <c r="Q5228" s="2">
        <v>0.4410557184750733</v>
      </c>
      <c r="R5228">
        <v>975</v>
      </c>
      <c r="S5228">
        <v>1705</v>
      </c>
      <c r="T5228">
        <v>1383</v>
      </c>
      <c r="U5228">
        <v>17</v>
      </c>
      <c r="V5228">
        <v>103</v>
      </c>
      <c r="W5228">
        <v>136</v>
      </c>
      <c r="X5228">
        <v>66</v>
      </c>
      <c r="Y5228">
        <v>624</v>
      </c>
      <c r="Z5228">
        <v>8</v>
      </c>
      <c r="AA5228">
        <v>36</v>
      </c>
      <c r="AB5228">
        <v>42</v>
      </c>
      <c r="AC5228">
        <v>31</v>
      </c>
      <c r="AD5228">
        <v>769</v>
      </c>
      <c r="AE5228">
        <v>9</v>
      </c>
      <c r="AF5228">
        <v>73</v>
      </c>
      <c r="AG5228">
        <v>94</v>
      </c>
      <c r="AH5228">
        <v>35</v>
      </c>
      <c r="AI5228" s="3">
        <v>1.3003901170351105E-2</v>
      </c>
      <c r="AJ5228" s="3">
        <v>0</v>
      </c>
      <c r="AK5228" s="3">
        <v>8.2191780821917804E-2</v>
      </c>
      <c r="AL5228" s="3">
        <v>0</v>
      </c>
      <c r="AM5228" s="3">
        <v>0</v>
      </c>
      <c r="AN5228" s="2">
        <f t="shared" si="172"/>
        <v>2.2564102564102566E-2</v>
      </c>
      <c r="AO5228" s="2">
        <v>0.21530612244897959</v>
      </c>
      <c r="AP5228">
        <f t="shared" si="173"/>
        <v>22</v>
      </c>
    </row>
    <row r="5229" spans="1:42" ht="16.5" hidden="1" customHeight="1" x14ac:dyDescent="0.25">
      <c r="A5229" s="4" t="s">
        <v>803</v>
      </c>
      <c r="B5229" t="s">
        <v>644</v>
      </c>
      <c r="D5229" t="s">
        <v>32</v>
      </c>
      <c r="E5229" t="s">
        <v>556</v>
      </c>
      <c r="F5229" t="s">
        <v>645</v>
      </c>
      <c r="G5229">
        <v>15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22</v>
      </c>
      <c r="N5229" s="2">
        <v>0</v>
      </c>
      <c r="O5229" s="2">
        <v>2.2380467955239063E-2</v>
      </c>
      <c r="P5229">
        <v>101</v>
      </c>
      <c r="Q5229" s="2">
        <v>9.5103578154425605E-2</v>
      </c>
      <c r="R5229">
        <v>983</v>
      </c>
      <c r="S5229">
        <v>1062</v>
      </c>
      <c r="T5229">
        <v>1045</v>
      </c>
      <c r="U5229">
        <v>0</v>
      </c>
      <c r="V5229">
        <v>2</v>
      </c>
      <c r="W5229">
        <v>7</v>
      </c>
      <c r="X5229">
        <v>10</v>
      </c>
      <c r="Y5229">
        <v>96</v>
      </c>
      <c r="Z5229">
        <v>0</v>
      </c>
      <c r="AA5229">
        <v>0</v>
      </c>
      <c r="AB5229">
        <v>0</v>
      </c>
      <c r="AC5229">
        <v>0</v>
      </c>
      <c r="AD5229">
        <v>964</v>
      </c>
      <c r="AE5229">
        <v>0</v>
      </c>
      <c r="AF5229">
        <v>2</v>
      </c>
      <c r="AG5229">
        <v>7</v>
      </c>
      <c r="AH5229">
        <v>10</v>
      </c>
      <c r="AI5229" s="3">
        <v>1.5560165975103735E-2</v>
      </c>
      <c r="AJ5229" s="3">
        <v>0</v>
      </c>
      <c r="AK5229" s="3">
        <v>0</v>
      </c>
      <c r="AL5229" s="3">
        <v>0</v>
      </c>
      <c r="AM5229" s="3">
        <v>0</v>
      </c>
      <c r="AN5229" s="2">
        <f t="shared" si="172"/>
        <v>2.2380467955239063E-2</v>
      </c>
      <c r="AO5229" s="2">
        <v>1.9328585961342827E-2</v>
      </c>
      <c r="AP5229">
        <f t="shared" si="173"/>
        <v>22</v>
      </c>
    </row>
    <row r="5230" spans="1:42" ht="16.5" hidden="1" customHeight="1" x14ac:dyDescent="0.25">
      <c r="A5230" s="5" t="s">
        <v>793</v>
      </c>
      <c r="B5230" s="1" t="s">
        <v>140</v>
      </c>
      <c r="D5230" t="s">
        <v>32</v>
      </c>
      <c r="E5230" t="s">
        <v>141</v>
      </c>
      <c r="F5230" t="s">
        <v>142</v>
      </c>
      <c r="G5230">
        <v>20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22</v>
      </c>
      <c r="N5230" s="2">
        <v>0</v>
      </c>
      <c r="O5230" s="2">
        <v>2.2044088176352707E-2</v>
      </c>
      <c r="P5230">
        <v>62</v>
      </c>
      <c r="Q5230" s="2">
        <v>5.9730250481695571E-2</v>
      </c>
      <c r="R5230">
        <v>998</v>
      </c>
      <c r="S5230">
        <v>1038</v>
      </c>
      <c r="T5230">
        <v>791</v>
      </c>
      <c r="U5230">
        <v>223</v>
      </c>
      <c r="V5230">
        <v>6</v>
      </c>
      <c r="W5230">
        <v>6</v>
      </c>
      <c r="X5230">
        <v>12</v>
      </c>
      <c r="Y5230">
        <v>57</v>
      </c>
      <c r="Z5230">
        <v>0</v>
      </c>
      <c r="AA5230">
        <v>0</v>
      </c>
      <c r="AB5230">
        <v>0</v>
      </c>
      <c r="AC5230">
        <v>0</v>
      </c>
      <c r="AD5230">
        <v>754</v>
      </c>
      <c r="AE5230">
        <v>223</v>
      </c>
      <c r="AF5230">
        <v>6</v>
      </c>
      <c r="AG5230">
        <v>6</v>
      </c>
      <c r="AH5230">
        <v>12</v>
      </c>
      <c r="AI5230" s="3">
        <v>2.6525198938992044E-2</v>
      </c>
      <c r="AJ5230" s="3">
        <v>0</v>
      </c>
      <c r="AK5230" s="3">
        <v>0</v>
      </c>
      <c r="AL5230" s="3">
        <v>0</v>
      </c>
      <c r="AM5230" s="3">
        <v>0</v>
      </c>
      <c r="AN5230" s="2">
        <f t="shared" si="172"/>
        <v>2.2044088176352707E-2</v>
      </c>
      <c r="AO5230" s="2">
        <v>0.24675324675324675</v>
      </c>
      <c r="AP5230">
        <f t="shared" si="173"/>
        <v>22</v>
      </c>
    </row>
    <row r="5231" spans="1:42" ht="16.5" hidden="1" customHeight="1" x14ac:dyDescent="0.25">
      <c r="A5231" s="5" t="s">
        <v>787</v>
      </c>
      <c r="B5231" s="1" t="s">
        <v>531</v>
      </c>
      <c r="D5231" t="s">
        <v>32</v>
      </c>
      <c r="E5231" t="s">
        <v>529</v>
      </c>
      <c r="F5231" t="s">
        <v>532</v>
      </c>
      <c r="G5231">
        <v>20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22</v>
      </c>
      <c r="N5231" s="2">
        <v>0</v>
      </c>
      <c r="O5231" s="2">
        <v>1.9031141868512111E-2</v>
      </c>
      <c r="P5231">
        <v>21</v>
      </c>
      <c r="Q5231" s="2">
        <v>1.8181818181818181E-2</v>
      </c>
      <c r="R5231">
        <v>1156</v>
      </c>
      <c r="S5231">
        <v>1155</v>
      </c>
      <c r="T5231">
        <v>1127</v>
      </c>
      <c r="U5231">
        <v>4</v>
      </c>
      <c r="V5231">
        <v>8</v>
      </c>
      <c r="W5231">
        <v>7</v>
      </c>
      <c r="X5231">
        <v>9</v>
      </c>
      <c r="Y5231">
        <v>16</v>
      </c>
      <c r="Z5231">
        <v>0</v>
      </c>
      <c r="AA5231">
        <v>0</v>
      </c>
      <c r="AB5231">
        <v>0</v>
      </c>
      <c r="AC5231">
        <v>0</v>
      </c>
      <c r="AD5231">
        <v>1131</v>
      </c>
      <c r="AE5231">
        <v>4</v>
      </c>
      <c r="AF5231">
        <v>8</v>
      </c>
      <c r="AG5231">
        <v>7</v>
      </c>
      <c r="AH5231">
        <v>9</v>
      </c>
      <c r="AI5231" s="3">
        <v>1.7683465959328029E-2</v>
      </c>
      <c r="AJ5231" s="3">
        <v>0</v>
      </c>
      <c r="AK5231" s="3">
        <v>0</v>
      </c>
      <c r="AL5231" s="3">
        <v>0</v>
      </c>
      <c r="AM5231" s="3">
        <v>0</v>
      </c>
      <c r="AN5231" s="2">
        <f t="shared" si="172"/>
        <v>1.9031141868512111E-2</v>
      </c>
      <c r="AO5231" s="2">
        <v>2.4158757549611734E-2</v>
      </c>
      <c r="AP5231">
        <f t="shared" si="173"/>
        <v>22</v>
      </c>
    </row>
    <row r="5232" spans="1:42" ht="16.5" hidden="1" customHeight="1" x14ac:dyDescent="0.25">
      <c r="A5232" s="4">
        <v>2011</v>
      </c>
      <c r="B5232" s="1" t="s">
        <v>125</v>
      </c>
      <c r="D5232" t="s">
        <v>32</v>
      </c>
      <c r="E5232" t="s">
        <v>126</v>
      </c>
      <c r="F5232" t="s">
        <v>127</v>
      </c>
      <c r="G5232">
        <v>10</v>
      </c>
      <c r="H5232">
        <v>0</v>
      </c>
      <c r="I5232">
        <v>0</v>
      </c>
      <c r="J5232">
        <v>0</v>
      </c>
      <c r="K5232">
        <v>3</v>
      </c>
      <c r="L5232">
        <v>0</v>
      </c>
      <c r="M5232">
        <v>22</v>
      </c>
      <c r="N5232" s="2">
        <v>0</v>
      </c>
      <c r="O5232" s="2">
        <v>1.7959183673469388E-2</v>
      </c>
      <c r="P5232">
        <v>139</v>
      </c>
      <c r="Q5232" s="2">
        <v>0.10357675111773472</v>
      </c>
      <c r="R5232">
        <v>1225</v>
      </c>
      <c r="S5232">
        <v>1342</v>
      </c>
      <c r="T5232">
        <v>1176</v>
      </c>
      <c r="U5232">
        <v>21</v>
      </c>
      <c r="V5232">
        <v>13</v>
      </c>
      <c r="W5232">
        <v>10</v>
      </c>
      <c r="X5232">
        <v>122</v>
      </c>
      <c r="Y5232">
        <v>130</v>
      </c>
      <c r="Z5232">
        <v>0</v>
      </c>
      <c r="AA5232">
        <v>0</v>
      </c>
      <c r="AB5232">
        <v>0</v>
      </c>
      <c r="AC5232">
        <v>0</v>
      </c>
      <c r="AD5232">
        <v>1056</v>
      </c>
      <c r="AE5232">
        <v>21</v>
      </c>
      <c r="AF5232">
        <v>13</v>
      </c>
      <c r="AG5232">
        <v>10</v>
      </c>
      <c r="AH5232">
        <v>125</v>
      </c>
      <c r="AI5232" s="3">
        <v>9.46969696969697E-3</v>
      </c>
      <c r="AJ5232" s="3">
        <v>0</v>
      </c>
      <c r="AK5232" s="3">
        <v>0</v>
      </c>
      <c r="AL5232" s="3">
        <v>0</v>
      </c>
      <c r="AM5232" s="3">
        <v>2.4E-2</v>
      </c>
      <c r="AN5232" s="2">
        <f t="shared" si="172"/>
        <v>1.7959183673469388E-2</v>
      </c>
      <c r="AO5232" s="2">
        <v>0.13795918367346938</v>
      </c>
      <c r="AP5232">
        <f t="shared" si="173"/>
        <v>22</v>
      </c>
    </row>
    <row r="5233" spans="1:42" ht="16.5" hidden="1" customHeight="1" x14ac:dyDescent="0.25">
      <c r="A5233" s="5" t="s">
        <v>789</v>
      </c>
      <c r="B5233" s="1" t="s">
        <v>460</v>
      </c>
      <c r="D5233" t="s">
        <v>32</v>
      </c>
      <c r="E5233" t="s">
        <v>456</v>
      </c>
      <c r="F5233" t="s">
        <v>461</v>
      </c>
      <c r="G5233">
        <v>22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22</v>
      </c>
      <c r="N5233" s="2">
        <v>0</v>
      </c>
      <c r="O5233" s="2">
        <v>1.6755521706016754E-2</v>
      </c>
      <c r="P5233">
        <v>23</v>
      </c>
      <c r="Q5233" s="2">
        <v>1.7503805175038051E-2</v>
      </c>
      <c r="R5233">
        <v>1313</v>
      </c>
      <c r="S5233">
        <v>1314</v>
      </c>
      <c r="T5233">
        <v>1102</v>
      </c>
      <c r="U5233">
        <v>130</v>
      </c>
      <c r="V5233">
        <v>4</v>
      </c>
      <c r="W5233">
        <v>78</v>
      </c>
      <c r="X5233">
        <v>0</v>
      </c>
      <c r="Y5233">
        <v>21</v>
      </c>
      <c r="Z5233">
        <v>0</v>
      </c>
      <c r="AA5233">
        <v>0</v>
      </c>
      <c r="AB5233">
        <v>0</v>
      </c>
      <c r="AC5233">
        <v>0</v>
      </c>
      <c r="AD5233">
        <v>1103</v>
      </c>
      <c r="AE5233">
        <v>130</v>
      </c>
      <c r="AF5233">
        <v>4</v>
      </c>
      <c r="AG5233">
        <v>78</v>
      </c>
      <c r="AH5233">
        <v>0</v>
      </c>
      <c r="AI5233" s="3">
        <v>1.9945602901178604E-2</v>
      </c>
      <c r="AJ5233" s="3">
        <v>0</v>
      </c>
      <c r="AK5233" s="3">
        <v>0</v>
      </c>
      <c r="AL5233" s="3">
        <v>0</v>
      </c>
      <c r="AM5233" s="3">
        <v>0</v>
      </c>
      <c r="AN5233" s="2">
        <f t="shared" si="172"/>
        <v>1.6755521706016754E-2</v>
      </c>
      <c r="AO5233" s="2">
        <v>0.16121673003802281</v>
      </c>
      <c r="AP5233">
        <f t="shared" si="173"/>
        <v>22</v>
      </c>
    </row>
    <row r="5234" spans="1:42" ht="16.5" hidden="1" customHeight="1" x14ac:dyDescent="0.25">
      <c r="A5234" s="5" t="s">
        <v>789</v>
      </c>
      <c r="B5234" s="1" t="s">
        <v>196</v>
      </c>
      <c r="D5234" t="s">
        <v>32</v>
      </c>
      <c r="E5234" t="s">
        <v>197</v>
      </c>
      <c r="F5234" t="s">
        <v>198</v>
      </c>
      <c r="G5234">
        <v>16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22</v>
      </c>
      <c r="N5234" s="2">
        <v>0</v>
      </c>
      <c r="O5234" s="2">
        <v>1.6081871345029239E-2</v>
      </c>
      <c r="P5234">
        <v>75</v>
      </c>
      <c r="Q5234" s="2">
        <v>5.2779732582688248E-2</v>
      </c>
      <c r="R5234">
        <v>1368</v>
      </c>
      <c r="S5234">
        <v>1421</v>
      </c>
      <c r="T5234">
        <v>1375</v>
      </c>
      <c r="U5234">
        <v>7</v>
      </c>
      <c r="V5234">
        <v>11</v>
      </c>
      <c r="W5234">
        <v>21</v>
      </c>
      <c r="X5234">
        <v>7</v>
      </c>
      <c r="Y5234">
        <v>60</v>
      </c>
      <c r="Z5234">
        <v>0</v>
      </c>
      <c r="AA5234">
        <v>0</v>
      </c>
      <c r="AB5234">
        <v>3</v>
      </c>
      <c r="AC5234">
        <v>0</v>
      </c>
      <c r="AD5234">
        <v>1331</v>
      </c>
      <c r="AE5234">
        <v>7</v>
      </c>
      <c r="AF5234">
        <v>11</v>
      </c>
      <c r="AG5234">
        <v>18</v>
      </c>
      <c r="AH5234">
        <v>7</v>
      </c>
      <c r="AI5234" s="3">
        <v>1.2021036814425245E-2</v>
      </c>
      <c r="AJ5234" s="3">
        <v>0</v>
      </c>
      <c r="AK5234" s="3">
        <v>0</v>
      </c>
      <c r="AL5234" s="3">
        <v>0</v>
      </c>
      <c r="AM5234" s="3">
        <v>0</v>
      </c>
      <c r="AN5234" s="2">
        <f t="shared" si="172"/>
        <v>1.6081871345029239E-2</v>
      </c>
      <c r="AO5234" s="2">
        <v>3.1295487627365358E-2</v>
      </c>
      <c r="AP5234">
        <f t="shared" si="173"/>
        <v>22</v>
      </c>
    </row>
    <row r="5235" spans="1:42" ht="16.5" hidden="1" customHeight="1" x14ac:dyDescent="0.25">
      <c r="A5235" s="5" t="s">
        <v>789</v>
      </c>
      <c r="B5235" s="1" t="s">
        <v>125</v>
      </c>
      <c r="D5235" t="s">
        <v>32</v>
      </c>
      <c r="E5235" t="s">
        <v>126</v>
      </c>
      <c r="F5235" t="s">
        <v>127</v>
      </c>
      <c r="G5235">
        <v>15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22</v>
      </c>
      <c r="N5235" s="2">
        <v>0</v>
      </c>
      <c r="O5235" s="2">
        <v>1.6011644832605532E-2</v>
      </c>
      <c r="P5235">
        <v>113</v>
      </c>
      <c r="Q5235" s="2">
        <v>7.7133105802047783E-2</v>
      </c>
      <c r="R5235">
        <v>1374</v>
      </c>
      <c r="S5235">
        <v>1465</v>
      </c>
      <c r="T5235">
        <v>1375</v>
      </c>
      <c r="U5235">
        <v>7</v>
      </c>
      <c r="V5235">
        <v>10</v>
      </c>
      <c r="W5235">
        <v>8</v>
      </c>
      <c r="X5235">
        <v>65</v>
      </c>
      <c r="Y5235">
        <v>110</v>
      </c>
      <c r="Z5235">
        <v>0</v>
      </c>
      <c r="AA5235">
        <v>0</v>
      </c>
      <c r="AB5235">
        <v>0</v>
      </c>
      <c r="AC5235">
        <v>0</v>
      </c>
      <c r="AD5235">
        <v>1280</v>
      </c>
      <c r="AE5235">
        <v>7</v>
      </c>
      <c r="AF5235">
        <v>10</v>
      </c>
      <c r="AG5235">
        <v>8</v>
      </c>
      <c r="AH5235">
        <v>65</v>
      </c>
      <c r="AI5235" s="3">
        <v>1.171875E-2</v>
      </c>
      <c r="AJ5235" s="3">
        <v>0</v>
      </c>
      <c r="AK5235" s="3">
        <v>0</v>
      </c>
      <c r="AL5235" s="3">
        <v>0</v>
      </c>
      <c r="AM5235" s="3">
        <v>0</v>
      </c>
      <c r="AN5235" s="2">
        <f t="shared" si="172"/>
        <v>1.6011644832605532E-2</v>
      </c>
      <c r="AO5235" s="2">
        <v>6.569343065693431E-2</v>
      </c>
      <c r="AP5235">
        <f t="shared" si="173"/>
        <v>22</v>
      </c>
    </row>
    <row r="5236" spans="1:42" ht="16.5" hidden="1" customHeight="1" x14ac:dyDescent="0.25">
      <c r="A5236" s="5" t="s">
        <v>802</v>
      </c>
      <c r="B5236" s="1" t="s">
        <v>502</v>
      </c>
      <c r="D5236" t="s">
        <v>32</v>
      </c>
      <c r="E5236" t="s">
        <v>498</v>
      </c>
      <c r="F5236" t="s">
        <v>503</v>
      </c>
      <c r="G5236">
        <v>20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22</v>
      </c>
      <c r="N5236" s="2">
        <v>0</v>
      </c>
      <c r="O5236" s="2">
        <v>1.427644386761843E-2</v>
      </c>
      <c r="P5236">
        <v>88</v>
      </c>
      <c r="Q5236" s="2">
        <v>5.4760423148724334E-2</v>
      </c>
      <c r="R5236">
        <v>1541</v>
      </c>
      <c r="S5236">
        <v>1607</v>
      </c>
      <c r="T5236">
        <v>1500</v>
      </c>
      <c r="U5236">
        <v>0</v>
      </c>
      <c r="V5236">
        <v>4</v>
      </c>
      <c r="W5236">
        <v>7</v>
      </c>
      <c r="X5236">
        <v>96</v>
      </c>
      <c r="Y5236">
        <v>83</v>
      </c>
      <c r="Z5236">
        <v>0</v>
      </c>
      <c r="AA5236">
        <v>0</v>
      </c>
      <c r="AB5236">
        <v>0</v>
      </c>
      <c r="AC5236">
        <v>0</v>
      </c>
      <c r="AD5236">
        <v>1437</v>
      </c>
      <c r="AE5236">
        <v>0</v>
      </c>
      <c r="AF5236">
        <v>4</v>
      </c>
      <c r="AG5236">
        <v>7</v>
      </c>
      <c r="AH5236">
        <v>96</v>
      </c>
      <c r="AI5236" s="3">
        <v>1.3917884481558803E-2</v>
      </c>
      <c r="AJ5236" s="3">
        <v>0</v>
      </c>
      <c r="AK5236" s="3">
        <v>0</v>
      </c>
      <c r="AL5236" s="3">
        <v>0</v>
      </c>
      <c r="AM5236" s="3">
        <v>0</v>
      </c>
      <c r="AN5236" s="2">
        <f t="shared" si="172"/>
        <v>1.427644386761843E-2</v>
      </c>
      <c r="AO5236" s="2">
        <v>6.9300518134715022E-2</v>
      </c>
      <c r="AP5236">
        <f t="shared" si="173"/>
        <v>22</v>
      </c>
    </row>
    <row r="5237" spans="1:42" ht="16.5" hidden="1" customHeight="1" x14ac:dyDescent="0.25">
      <c r="A5237" s="5" t="s">
        <v>791</v>
      </c>
      <c r="B5237" s="1" t="s">
        <v>420</v>
      </c>
      <c r="D5237" t="s">
        <v>32</v>
      </c>
      <c r="E5237" t="s">
        <v>416</v>
      </c>
      <c r="F5237" t="s">
        <v>421</v>
      </c>
      <c r="G5237">
        <v>20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22</v>
      </c>
      <c r="N5237" s="2">
        <v>0</v>
      </c>
      <c r="O5237" s="2">
        <v>1.3325257419745608E-2</v>
      </c>
      <c r="P5237">
        <v>150</v>
      </c>
      <c r="Q5237" s="2">
        <v>8.4317032040472181E-2</v>
      </c>
      <c r="R5237">
        <v>1651</v>
      </c>
      <c r="S5237">
        <v>1779</v>
      </c>
      <c r="T5237">
        <v>1539</v>
      </c>
      <c r="U5237">
        <v>31</v>
      </c>
      <c r="V5237">
        <v>11</v>
      </c>
      <c r="W5237">
        <v>8</v>
      </c>
      <c r="X5237">
        <v>190</v>
      </c>
      <c r="Y5237">
        <v>128</v>
      </c>
      <c r="Z5237">
        <v>0</v>
      </c>
      <c r="AA5237">
        <v>0</v>
      </c>
      <c r="AB5237">
        <v>0</v>
      </c>
      <c r="AC5237">
        <v>16</v>
      </c>
      <c r="AD5237">
        <v>1431</v>
      </c>
      <c r="AE5237">
        <v>31</v>
      </c>
      <c r="AF5237">
        <v>11</v>
      </c>
      <c r="AG5237">
        <v>8</v>
      </c>
      <c r="AH5237">
        <v>174</v>
      </c>
      <c r="AI5237" s="3">
        <v>1.3976240391334731E-2</v>
      </c>
      <c r="AJ5237" s="3">
        <v>0</v>
      </c>
      <c r="AK5237" s="3">
        <v>0</v>
      </c>
      <c r="AL5237" s="3">
        <v>0</v>
      </c>
      <c r="AM5237" s="3">
        <v>0</v>
      </c>
      <c r="AN5237" s="2">
        <f t="shared" si="172"/>
        <v>1.3325257419745608E-2</v>
      </c>
      <c r="AO5237" s="2">
        <v>0.13534743202416918</v>
      </c>
      <c r="AP5237">
        <f t="shared" si="173"/>
        <v>22</v>
      </c>
    </row>
    <row r="5238" spans="1:42" ht="16.5" hidden="1" customHeight="1" x14ac:dyDescent="0.25">
      <c r="A5238" s="5" t="s">
        <v>790</v>
      </c>
      <c r="B5238" s="1" t="s">
        <v>420</v>
      </c>
      <c r="D5238" t="s">
        <v>32</v>
      </c>
      <c r="E5238" t="s">
        <v>416</v>
      </c>
      <c r="F5238" t="s">
        <v>421</v>
      </c>
      <c r="G5238">
        <v>21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22</v>
      </c>
      <c r="N5238" s="2">
        <v>0</v>
      </c>
      <c r="O5238" s="2">
        <v>1.3301088270858524E-2</v>
      </c>
      <c r="P5238">
        <v>136</v>
      </c>
      <c r="Q5238" s="2">
        <v>7.6923076923076927E-2</v>
      </c>
      <c r="R5238">
        <v>1654</v>
      </c>
      <c r="S5238">
        <v>1768</v>
      </c>
      <c r="T5238">
        <v>1531</v>
      </c>
      <c r="U5238">
        <v>37</v>
      </c>
      <c r="V5238">
        <v>7</v>
      </c>
      <c r="W5238">
        <v>9</v>
      </c>
      <c r="X5238">
        <v>184</v>
      </c>
      <c r="Y5238">
        <v>121</v>
      </c>
      <c r="Z5238">
        <v>0</v>
      </c>
      <c r="AA5238">
        <v>0</v>
      </c>
      <c r="AB5238">
        <v>0</v>
      </c>
      <c r="AC5238">
        <v>10</v>
      </c>
      <c r="AD5238">
        <v>1431</v>
      </c>
      <c r="AE5238">
        <v>37</v>
      </c>
      <c r="AF5238">
        <v>7</v>
      </c>
      <c r="AG5238">
        <v>9</v>
      </c>
      <c r="AH5238">
        <v>174</v>
      </c>
      <c r="AI5238" s="3">
        <v>1.4675052410901468E-2</v>
      </c>
      <c r="AJ5238" s="3">
        <v>0</v>
      </c>
      <c r="AK5238" s="3">
        <v>0</v>
      </c>
      <c r="AL5238" s="3">
        <v>0</v>
      </c>
      <c r="AM5238" s="3">
        <v>0</v>
      </c>
      <c r="AN5238" s="2">
        <f t="shared" si="172"/>
        <v>1.3301088270858524E-2</v>
      </c>
      <c r="AO5238" s="2">
        <v>0.13691194209891436</v>
      </c>
      <c r="AP5238">
        <f t="shared" si="173"/>
        <v>22</v>
      </c>
    </row>
    <row r="5239" spans="1:42" ht="16.5" hidden="1" customHeight="1" x14ac:dyDescent="0.25">
      <c r="A5239" s="5" t="s">
        <v>791</v>
      </c>
      <c r="B5239" s="1" t="s">
        <v>410</v>
      </c>
      <c r="D5239" t="s">
        <v>32</v>
      </c>
      <c r="E5239" t="s">
        <v>408</v>
      </c>
      <c r="F5239" t="s">
        <v>411</v>
      </c>
      <c r="G5239">
        <v>20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22</v>
      </c>
      <c r="N5239" s="2">
        <v>0</v>
      </c>
      <c r="O5239" s="2">
        <v>1.3040901007705987E-2</v>
      </c>
      <c r="P5239">
        <v>16</v>
      </c>
      <c r="Q5239" s="2">
        <v>9.5181439619274246E-3</v>
      </c>
      <c r="R5239">
        <v>1687</v>
      </c>
      <c r="S5239">
        <v>1681</v>
      </c>
      <c r="T5239">
        <v>1650</v>
      </c>
      <c r="U5239">
        <v>14</v>
      </c>
      <c r="V5239">
        <v>9</v>
      </c>
      <c r="W5239">
        <v>3</v>
      </c>
      <c r="X5239">
        <v>5</v>
      </c>
      <c r="Y5239">
        <v>14</v>
      </c>
      <c r="Z5239">
        <v>0</v>
      </c>
      <c r="AA5239">
        <v>0</v>
      </c>
      <c r="AB5239">
        <v>0</v>
      </c>
      <c r="AC5239">
        <v>0</v>
      </c>
      <c r="AD5239">
        <v>1656</v>
      </c>
      <c r="AE5239">
        <v>14</v>
      </c>
      <c r="AF5239">
        <v>9</v>
      </c>
      <c r="AG5239">
        <v>3</v>
      </c>
      <c r="AH5239">
        <v>5</v>
      </c>
      <c r="AI5239" s="3">
        <v>1.2077294685990338E-2</v>
      </c>
      <c r="AJ5239" s="3">
        <v>0</v>
      </c>
      <c r="AK5239" s="3">
        <v>0</v>
      </c>
      <c r="AL5239" s="3">
        <v>0</v>
      </c>
      <c r="AM5239" s="3">
        <v>0</v>
      </c>
      <c r="AN5239" s="2">
        <f t="shared" si="172"/>
        <v>1.3040901007705987E-2</v>
      </c>
      <c r="AO5239" s="2">
        <v>1.8375815056312982E-2</v>
      </c>
      <c r="AP5239">
        <f t="shared" si="173"/>
        <v>22</v>
      </c>
    </row>
    <row r="5240" spans="1:42" ht="16.5" hidden="1" customHeight="1" x14ac:dyDescent="0.25">
      <c r="A5240" s="5" t="s">
        <v>787</v>
      </c>
      <c r="B5240" s="1" t="s">
        <v>420</v>
      </c>
      <c r="D5240" t="s">
        <v>32</v>
      </c>
      <c r="E5240" t="s">
        <v>416</v>
      </c>
      <c r="F5240" t="s">
        <v>421</v>
      </c>
      <c r="G5240">
        <v>19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22</v>
      </c>
      <c r="N5240" s="2">
        <v>0</v>
      </c>
      <c r="O5240" s="2">
        <v>1.2318029115341545E-2</v>
      </c>
      <c r="P5240">
        <v>97</v>
      </c>
      <c r="Q5240" s="2">
        <v>5.2122514777001611E-2</v>
      </c>
      <c r="R5240">
        <v>1786</v>
      </c>
      <c r="S5240">
        <v>1861</v>
      </c>
      <c r="T5240">
        <v>1594</v>
      </c>
      <c r="U5240">
        <v>42</v>
      </c>
      <c r="V5240">
        <v>12</v>
      </c>
      <c r="W5240">
        <v>10</v>
      </c>
      <c r="X5240">
        <v>203</v>
      </c>
      <c r="Y5240">
        <v>89</v>
      </c>
      <c r="Z5240">
        <v>4</v>
      </c>
      <c r="AA5240">
        <v>0</v>
      </c>
      <c r="AB5240">
        <v>0</v>
      </c>
      <c r="AC5240">
        <v>3</v>
      </c>
      <c r="AD5240">
        <v>1524</v>
      </c>
      <c r="AE5240">
        <v>38</v>
      </c>
      <c r="AF5240">
        <v>12</v>
      </c>
      <c r="AG5240">
        <v>10</v>
      </c>
      <c r="AH5240">
        <v>200</v>
      </c>
      <c r="AI5240" s="3">
        <v>1.2467191601049869E-2</v>
      </c>
      <c r="AJ5240" s="3">
        <v>0</v>
      </c>
      <c r="AK5240" s="3">
        <v>0</v>
      </c>
      <c r="AL5240" s="3">
        <v>0</v>
      </c>
      <c r="AM5240" s="3">
        <v>0</v>
      </c>
      <c r="AN5240" s="2">
        <f t="shared" si="172"/>
        <v>1.2318029115341545E-2</v>
      </c>
      <c r="AO5240" s="2">
        <v>0.14573991031390135</v>
      </c>
      <c r="AP5240">
        <f t="shared" si="173"/>
        <v>22</v>
      </c>
    </row>
    <row r="5241" spans="1:42" ht="16.5" hidden="1" customHeight="1" x14ac:dyDescent="0.25">
      <c r="A5241" s="5" t="s">
        <v>802</v>
      </c>
      <c r="B5241" s="1" t="s">
        <v>607</v>
      </c>
      <c r="D5241" t="s">
        <v>32</v>
      </c>
      <c r="E5241" t="s">
        <v>336</v>
      </c>
      <c r="F5241" t="s">
        <v>608</v>
      </c>
      <c r="G5241">
        <v>15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22</v>
      </c>
      <c r="N5241" s="2">
        <v>0</v>
      </c>
      <c r="O5241" s="2">
        <v>1.2028430836522689E-2</v>
      </c>
      <c r="P5241">
        <v>21</v>
      </c>
      <c r="Q5241" s="2">
        <v>1.1487964989059081E-2</v>
      </c>
      <c r="R5241">
        <v>1829</v>
      </c>
      <c r="S5241">
        <v>1828</v>
      </c>
      <c r="T5241">
        <v>1748</v>
      </c>
      <c r="U5241">
        <v>41</v>
      </c>
      <c r="V5241">
        <v>9</v>
      </c>
      <c r="W5241">
        <v>21</v>
      </c>
      <c r="X5241">
        <v>9</v>
      </c>
      <c r="Y5241">
        <v>18</v>
      </c>
      <c r="Z5241">
        <v>0</v>
      </c>
      <c r="AA5241">
        <v>0</v>
      </c>
      <c r="AB5241">
        <v>0</v>
      </c>
      <c r="AC5241">
        <v>0</v>
      </c>
      <c r="AD5241">
        <v>1745</v>
      </c>
      <c r="AE5241">
        <v>41</v>
      </c>
      <c r="AF5241">
        <v>9</v>
      </c>
      <c r="AG5241">
        <v>21</v>
      </c>
      <c r="AH5241">
        <v>9</v>
      </c>
      <c r="AI5241" s="3">
        <v>8.5959885386819486E-3</v>
      </c>
      <c r="AJ5241" s="3">
        <v>0</v>
      </c>
      <c r="AK5241" s="3">
        <v>0</v>
      </c>
      <c r="AL5241" s="3">
        <v>0</v>
      </c>
      <c r="AM5241" s="3">
        <v>0</v>
      </c>
      <c r="AN5241" s="2">
        <f t="shared" si="172"/>
        <v>1.2028430836522689E-2</v>
      </c>
      <c r="AO5241" s="2">
        <v>4.3835616438356165E-2</v>
      </c>
      <c r="AP5241">
        <f t="shared" si="173"/>
        <v>22</v>
      </c>
    </row>
    <row r="5242" spans="1:42" ht="16.5" hidden="1" customHeight="1" x14ac:dyDescent="0.25">
      <c r="A5242" s="5" t="s">
        <v>787</v>
      </c>
      <c r="B5242" s="1" t="s">
        <v>607</v>
      </c>
      <c r="D5242" t="s">
        <v>32</v>
      </c>
      <c r="E5242" t="s">
        <v>336</v>
      </c>
      <c r="F5242" t="s">
        <v>608</v>
      </c>
      <c r="G5242">
        <v>18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22</v>
      </c>
      <c r="N5242" s="2">
        <v>0</v>
      </c>
      <c r="O5242" s="2">
        <v>1.1714589989350373E-2</v>
      </c>
      <c r="P5242">
        <v>42</v>
      </c>
      <c r="Q5242" s="2">
        <v>2.2128556375131718E-2</v>
      </c>
      <c r="R5242">
        <v>1878</v>
      </c>
      <c r="S5242">
        <v>1898</v>
      </c>
      <c r="T5242">
        <v>1815</v>
      </c>
      <c r="U5242">
        <v>37</v>
      </c>
      <c r="V5242">
        <v>9</v>
      </c>
      <c r="W5242">
        <v>25</v>
      </c>
      <c r="X5242">
        <v>12</v>
      </c>
      <c r="Y5242">
        <v>37</v>
      </c>
      <c r="Z5242">
        <v>0</v>
      </c>
      <c r="AA5242">
        <v>0</v>
      </c>
      <c r="AB5242">
        <v>0</v>
      </c>
      <c r="AC5242">
        <v>0</v>
      </c>
      <c r="AD5242">
        <v>1796</v>
      </c>
      <c r="AE5242">
        <v>37</v>
      </c>
      <c r="AF5242">
        <v>9</v>
      </c>
      <c r="AG5242">
        <v>25</v>
      </c>
      <c r="AH5242">
        <v>12</v>
      </c>
      <c r="AI5242" s="3">
        <v>1.002227171492205E-2</v>
      </c>
      <c r="AJ5242" s="3">
        <v>0</v>
      </c>
      <c r="AK5242" s="3">
        <v>0</v>
      </c>
      <c r="AL5242" s="3">
        <v>0</v>
      </c>
      <c r="AM5242" s="3">
        <v>0</v>
      </c>
      <c r="AN5242" s="2">
        <f t="shared" si="172"/>
        <v>1.1714589989350373E-2</v>
      </c>
      <c r="AO5242" s="2">
        <v>4.4172432144757849E-2</v>
      </c>
      <c r="AP5242">
        <f t="shared" si="173"/>
        <v>22</v>
      </c>
    </row>
    <row r="5243" spans="1:42" ht="16.5" hidden="1" customHeight="1" x14ac:dyDescent="0.25">
      <c r="A5243" s="4" t="s">
        <v>799</v>
      </c>
      <c r="B5243" s="1" t="s">
        <v>754</v>
      </c>
      <c r="D5243" t="s">
        <v>32</v>
      </c>
      <c r="E5243" t="s">
        <v>300</v>
      </c>
      <c r="F5243" t="s">
        <v>755</v>
      </c>
      <c r="G5243">
        <v>19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21</v>
      </c>
      <c r="N5243" s="2">
        <v>0</v>
      </c>
      <c r="O5243" s="2">
        <v>0.20192307692307693</v>
      </c>
      <c r="P5243">
        <v>4</v>
      </c>
      <c r="Q5243" s="2">
        <v>4.5977011494252873E-2</v>
      </c>
      <c r="R5243">
        <v>104</v>
      </c>
      <c r="S5243">
        <v>87</v>
      </c>
      <c r="T5243">
        <v>83</v>
      </c>
      <c r="U5243">
        <v>0</v>
      </c>
      <c r="V5243">
        <v>1</v>
      </c>
      <c r="W5243">
        <v>0</v>
      </c>
      <c r="X5243">
        <v>3</v>
      </c>
      <c r="Y5243">
        <v>3</v>
      </c>
      <c r="Z5243">
        <v>0</v>
      </c>
      <c r="AA5243">
        <v>0</v>
      </c>
      <c r="AB5243">
        <v>0</v>
      </c>
      <c r="AC5243">
        <v>0</v>
      </c>
      <c r="AD5243">
        <v>99</v>
      </c>
      <c r="AE5243">
        <v>0</v>
      </c>
      <c r="AF5243">
        <v>1</v>
      </c>
      <c r="AG5243">
        <v>0</v>
      </c>
      <c r="AH5243">
        <v>3</v>
      </c>
      <c r="AI5243" s="3">
        <v>0.19191919191919191</v>
      </c>
      <c r="AJ5243" s="3">
        <v>0</v>
      </c>
      <c r="AK5243" s="3">
        <v>0</v>
      </c>
      <c r="AL5243" s="3">
        <v>0</v>
      </c>
      <c r="AM5243" s="3">
        <v>0</v>
      </c>
      <c r="AN5243" s="2">
        <f t="shared" si="172"/>
        <v>0.20192307692307693</v>
      </c>
      <c r="AO5243" s="2">
        <v>3.8834951456310676E-2</v>
      </c>
      <c r="AP5243">
        <f t="shared" si="173"/>
        <v>21</v>
      </c>
    </row>
    <row r="5244" spans="1:42" ht="16.5" hidden="1" customHeight="1" x14ac:dyDescent="0.25">
      <c r="A5244" s="4" t="s">
        <v>799</v>
      </c>
      <c r="B5244" s="1" t="s">
        <v>538</v>
      </c>
      <c r="D5244" t="s">
        <v>32</v>
      </c>
      <c r="E5244" t="s">
        <v>539</v>
      </c>
      <c r="F5244" t="s">
        <v>540</v>
      </c>
      <c r="G5244">
        <v>18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21</v>
      </c>
      <c r="N5244" s="2">
        <v>0</v>
      </c>
      <c r="O5244" s="2">
        <v>0.17948717948717949</v>
      </c>
      <c r="P5244">
        <v>5</v>
      </c>
      <c r="Q5244" s="2">
        <v>4.9504950495049507E-2</v>
      </c>
      <c r="R5244">
        <v>117</v>
      </c>
      <c r="S5244">
        <v>101</v>
      </c>
      <c r="T5244">
        <v>41</v>
      </c>
      <c r="U5244">
        <v>60</v>
      </c>
      <c r="V5244">
        <v>0</v>
      </c>
      <c r="W5244">
        <v>0</v>
      </c>
      <c r="X5244">
        <v>0</v>
      </c>
      <c r="Y5244">
        <v>5</v>
      </c>
      <c r="Z5244">
        <v>0</v>
      </c>
      <c r="AA5244">
        <v>0</v>
      </c>
      <c r="AB5244">
        <v>0</v>
      </c>
      <c r="AC5244">
        <v>0</v>
      </c>
      <c r="AD5244">
        <v>54</v>
      </c>
      <c r="AE5244">
        <v>60</v>
      </c>
      <c r="AF5244">
        <v>0</v>
      </c>
      <c r="AG5244">
        <v>0</v>
      </c>
      <c r="AH5244">
        <v>0</v>
      </c>
      <c r="AI5244" s="3">
        <v>0.33333333333333331</v>
      </c>
      <c r="AJ5244" s="3">
        <v>0</v>
      </c>
      <c r="AK5244" s="3">
        <v>0</v>
      </c>
      <c r="AL5244" s="3">
        <v>0</v>
      </c>
      <c r="AM5244" s="3">
        <v>0</v>
      </c>
      <c r="AN5244" s="2">
        <f t="shared" si="172"/>
        <v>0.17948717948717949</v>
      </c>
      <c r="AO5244" s="2">
        <v>0.52631578947368418</v>
      </c>
      <c r="AP5244">
        <f t="shared" si="173"/>
        <v>21</v>
      </c>
    </row>
    <row r="5245" spans="1:42" ht="16.5" hidden="1" customHeight="1" x14ac:dyDescent="0.25">
      <c r="A5245" s="4" t="s">
        <v>800</v>
      </c>
      <c r="B5245" s="1" t="s">
        <v>538</v>
      </c>
      <c r="D5245" t="s">
        <v>32</v>
      </c>
      <c r="E5245" t="s">
        <v>539</v>
      </c>
      <c r="F5245" t="s">
        <v>540</v>
      </c>
      <c r="G5245">
        <v>16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21</v>
      </c>
      <c r="N5245" s="2">
        <v>0</v>
      </c>
      <c r="O5245" s="2">
        <v>0.17796610169491525</v>
      </c>
      <c r="P5245">
        <v>6</v>
      </c>
      <c r="Q5245" s="2">
        <v>5.8252427184466021E-2</v>
      </c>
      <c r="R5245">
        <v>118</v>
      </c>
      <c r="S5245">
        <v>103</v>
      </c>
      <c r="T5245">
        <v>53</v>
      </c>
      <c r="U5245">
        <v>50</v>
      </c>
      <c r="V5245">
        <v>0</v>
      </c>
      <c r="W5245">
        <v>0</v>
      </c>
      <c r="X5245">
        <v>0</v>
      </c>
      <c r="Y5245">
        <v>5</v>
      </c>
      <c r="Z5245">
        <v>0</v>
      </c>
      <c r="AA5245">
        <v>0</v>
      </c>
      <c r="AB5245">
        <v>0</v>
      </c>
      <c r="AC5245">
        <v>0</v>
      </c>
      <c r="AD5245">
        <v>64</v>
      </c>
      <c r="AE5245">
        <v>50</v>
      </c>
      <c r="AF5245">
        <v>0</v>
      </c>
      <c r="AG5245">
        <v>0</v>
      </c>
      <c r="AH5245">
        <v>0</v>
      </c>
      <c r="AI5245" s="3">
        <v>0.25</v>
      </c>
      <c r="AJ5245" s="3">
        <v>0</v>
      </c>
      <c r="AK5245" s="3">
        <v>0</v>
      </c>
      <c r="AL5245" s="3">
        <v>0</v>
      </c>
      <c r="AM5245" s="3">
        <v>0</v>
      </c>
      <c r="AN5245" s="2">
        <f t="shared" si="172"/>
        <v>0.17796610169491525</v>
      </c>
      <c r="AO5245" s="2">
        <v>0.43859649122807015</v>
      </c>
      <c r="AP5245">
        <f t="shared" si="173"/>
        <v>21</v>
      </c>
    </row>
    <row r="5246" spans="1:42" ht="16.5" hidden="1" customHeight="1" x14ac:dyDescent="0.25">
      <c r="A5246" s="4" t="s">
        <v>797</v>
      </c>
      <c r="B5246" s="1" t="s">
        <v>743</v>
      </c>
      <c r="D5246" t="s">
        <v>32</v>
      </c>
      <c r="E5246" t="s">
        <v>405</v>
      </c>
      <c r="F5246" t="s">
        <v>744</v>
      </c>
      <c r="G5246">
        <v>16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21</v>
      </c>
      <c r="N5246" s="2">
        <v>0</v>
      </c>
      <c r="O5246" s="2">
        <v>0.13636363636363635</v>
      </c>
      <c r="P5246">
        <v>42</v>
      </c>
      <c r="Q5246" s="2">
        <v>0.24</v>
      </c>
      <c r="R5246">
        <v>154</v>
      </c>
      <c r="S5246">
        <v>175</v>
      </c>
      <c r="T5246">
        <v>155</v>
      </c>
      <c r="U5246">
        <v>5</v>
      </c>
      <c r="V5246">
        <v>5</v>
      </c>
      <c r="W5246">
        <v>2</v>
      </c>
      <c r="X5246">
        <v>8</v>
      </c>
      <c r="Y5246">
        <v>36</v>
      </c>
      <c r="Z5246">
        <v>0</v>
      </c>
      <c r="AA5246">
        <v>3</v>
      </c>
      <c r="AB5246">
        <v>0</v>
      </c>
      <c r="AC5246">
        <v>0</v>
      </c>
      <c r="AD5246">
        <v>135</v>
      </c>
      <c r="AE5246">
        <v>5</v>
      </c>
      <c r="AF5246">
        <v>2</v>
      </c>
      <c r="AG5246">
        <v>2</v>
      </c>
      <c r="AH5246">
        <v>8</v>
      </c>
      <c r="AI5246" s="3">
        <v>0.11851851851851852</v>
      </c>
      <c r="AJ5246" s="3">
        <v>0</v>
      </c>
      <c r="AK5246" s="3">
        <v>0</v>
      </c>
      <c r="AL5246" s="3">
        <v>0</v>
      </c>
      <c r="AM5246" s="3">
        <v>0</v>
      </c>
      <c r="AN5246" s="2">
        <f t="shared" si="172"/>
        <v>0.13636363636363635</v>
      </c>
      <c r="AO5246" s="2">
        <v>0.1118421052631579</v>
      </c>
      <c r="AP5246">
        <f t="shared" si="173"/>
        <v>21</v>
      </c>
    </row>
    <row r="5247" spans="1:42" ht="16.5" hidden="1" customHeight="1" x14ac:dyDescent="0.25">
      <c r="A5247" s="4" t="s">
        <v>798</v>
      </c>
      <c r="B5247" s="1" t="s">
        <v>743</v>
      </c>
      <c r="D5247" t="s">
        <v>32</v>
      </c>
      <c r="E5247" t="s">
        <v>405</v>
      </c>
      <c r="F5247" t="s">
        <v>744</v>
      </c>
      <c r="G5247">
        <v>18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21</v>
      </c>
      <c r="N5247" s="2">
        <v>0</v>
      </c>
      <c r="O5247" s="2">
        <v>0.13548387096774195</v>
      </c>
      <c r="P5247">
        <v>55</v>
      </c>
      <c r="Q5247" s="2">
        <v>0.29100529100529099</v>
      </c>
      <c r="R5247">
        <v>155</v>
      </c>
      <c r="S5247">
        <v>189</v>
      </c>
      <c r="T5247">
        <v>165</v>
      </c>
      <c r="U5247">
        <v>7</v>
      </c>
      <c r="V5247">
        <v>5</v>
      </c>
      <c r="W5247">
        <v>1</v>
      </c>
      <c r="X5247">
        <v>11</v>
      </c>
      <c r="Y5247">
        <v>41</v>
      </c>
      <c r="Z5247">
        <v>0</v>
      </c>
      <c r="AA5247">
        <v>4</v>
      </c>
      <c r="AB5247">
        <v>0</v>
      </c>
      <c r="AC5247">
        <v>4</v>
      </c>
      <c r="AD5247">
        <v>142</v>
      </c>
      <c r="AE5247">
        <v>7</v>
      </c>
      <c r="AF5247">
        <v>1</v>
      </c>
      <c r="AG5247">
        <v>1</v>
      </c>
      <c r="AH5247">
        <v>7</v>
      </c>
      <c r="AI5247" s="3">
        <v>0.12676056338028169</v>
      </c>
      <c r="AJ5247" s="3">
        <v>0</v>
      </c>
      <c r="AK5247" s="3">
        <v>0</v>
      </c>
      <c r="AL5247" s="3">
        <v>0</v>
      </c>
      <c r="AM5247" s="3">
        <v>0</v>
      </c>
      <c r="AN5247" s="2">
        <f t="shared" si="172"/>
        <v>0.13548387096774195</v>
      </c>
      <c r="AO5247" s="2">
        <v>0.10126582278481013</v>
      </c>
      <c r="AP5247">
        <f t="shared" si="173"/>
        <v>21</v>
      </c>
    </row>
    <row r="5248" spans="1:42" ht="16.5" hidden="1" customHeight="1" x14ac:dyDescent="0.25">
      <c r="A5248" s="5" t="s">
        <v>791</v>
      </c>
      <c r="B5248" s="1" t="s">
        <v>415</v>
      </c>
      <c r="D5248" t="s">
        <v>32</v>
      </c>
      <c r="E5248" t="s">
        <v>416</v>
      </c>
      <c r="F5248" t="s">
        <v>417</v>
      </c>
      <c r="G5248">
        <v>14</v>
      </c>
      <c r="H5248">
        <v>0</v>
      </c>
      <c r="I5248">
        <v>0</v>
      </c>
      <c r="J5248">
        <v>0</v>
      </c>
      <c r="K5248">
        <v>5</v>
      </c>
      <c r="L5248">
        <v>0</v>
      </c>
      <c r="M5248">
        <v>21</v>
      </c>
      <c r="N5248" s="2">
        <v>0</v>
      </c>
      <c r="O5248" s="2">
        <v>0.1242603550295858</v>
      </c>
      <c r="P5248">
        <v>0</v>
      </c>
      <c r="Q5248" s="2">
        <v>0</v>
      </c>
      <c r="R5248">
        <v>169</v>
      </c>
      <c r="S5248">
        <v>148</v>
      </c>
      <c r="T5248">
        <v>115</v>
      </c>
      <c r="U5248">
        <v>2</v>
      </c>
      <c r="V5248">
        <v>1</v>
      </c>
      <c r="W5248">
        <v>0</v>
      </c>
      <c r="X5248">
        <v>30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129</v>
      </c>
      <c r="AE5248">
        <v>2</v>
      </c>
      <c r="AF5248">
        <v>1</v>
      </c>
      <c r="AG5248">
        <v>0</v>
      </c>
      <c r="AH5248">
        <v>35</v>
      </c>
      <c r="AI5248" s="3">
        <v>0.10852713178294573</v>
      </c>
      <c r="AJ5248" s="3">
        <v>0</v>
      </c>
      <c r="AK5248" s="3">
        <v>0</v>
      </c>
      <c r="AL5248" s="3">
        <v>0</v>
      </c>
      <c r="AM5248" s="3">
        <v>0.14285714285714285</v>
      </c>
      <c r="AN5248" s="2">
        <f t="shared" si="172"/>
        <v>0.1242603550295858</v>
      </c>
      <c r="AO5248" s="2">
        <v>0.22754491017964071</v>
      </c>
      <c r="AP5248">
        <f t="shared" si="173"/>
        <v>21</v>
      </c>
    </row>
    <row r="5249" spans="1:42" ht="16.5" hidden="1" customHeight="1" x14ac:dyDescent="0.25">
      <c r="A5249" s="4" t="s">
        <v>799</v>
      </c>
      <c r="B5249" s="1" t="s">
        <v>743</v>
      </c>
      <c r="D5249" t="s">
        <v>32</v>
      </c>
      <c r="E5249" t="s">
        <v>405</v>
      </c>
      <c r="F5249" t="s">
        <v>744</v>
      </c>
      <c r="G5249">
        <v>18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21</v>
      </c>
      <c r="N5249" s="2">
        <v>0</v>
      </c>
      <c r="O5249" s="2">
        <v>0.12280701754385964</v>
      </c>
      <c r="P5249">
        <v>56</v>
      </c>
      <c r="Q5249" s="2">
        <v>0.27184466019417475</v>
      </c>
      <c r="R5249">
        <v>171</v>
      </c>
      <c r="S5249">
        <v>206</v>
      </c>
      <c r="T5249">
        <v>186</v>
      </c>
      <c r="U5249">
        <v>7</v>
      </c>
      <c r="V5249">
        <v>1</v>
      </c>
      <c r="W5249">
        <v>0</v>
      </c>
      <c r="X5249">
        <v>12</v>
      </c>
      <c r="Y5249">
        <v>44</v>
      </c>
      <c r="Z5249">
        <v>3</v>
      </c>
      <c r="AA5249">
        <v>0</v>
      </c>
      <c r="AB5249">
        <v>0</v>
      </c>
      <c r="AC5249">
        <v>3</v>
      </c>
      <c r="AD5249">
        <v>160</v>
      </c>
      <c r="AE5249">
        <v>4</v>
      </c>
      <c r="AF5249">
        <v>1</v>
      </c>
      <c r="AG5249">
        <v>0</v>
      </c>
      <c r="AH5249">
        <v>9</v>
      </c>
      <c r="AI5249" s="3">
        <v>0.1125</v>
      </c>
      <c r="AJ5249" s="3">
        <v>0</v>
      </c>
      <c r="AK5249" s="3">
        <v>0</v>
      </c>
      <c r="AL5249" s="3">
        <v>0</v>
      </c>
      <c r="AM5249" s="3">
        <v>0</v>
      </c>
      <c r="AN5249" s="2">
        <f t="shared" si="172"/>
        <v>0.12280701754385964</v>
      </c>
      <c r="AO5249" s="2">
        <v>8.0459770114942528E-2</v>
      </c>
      <c r="AP5249">
        <f t="shared" si="173"/>
        <v>21</v>
      </c>
    </row>
    <row r="5250" spans="1:42" ht="16.5" hidden="1" customHeight="1" x14ac:dyDescent="0.25">
      <c r="A5250" s="5" t="s">
        <v>794</v>
      </c>
      <c r="B5250" s="1" t="s">
        <v>285</v>
      </c>
      <c r="D5250" t="s">
        <v>32</v>
      </c>
      <c r="E5250" t="s">
        <v>281</v>
      </c>
      <c r="F5250" t="s">
        <v>286</v>
      </c>
      <c r="G5250">
        <v>19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21</v>
      </c>
      <c r="N5250" s="2">
        <v>0</v>
      </c>
      <c r="O5250" s="2">
        <v>0.12</v>
      </c>
      <c r="P5250">
        <v>222</v>
      </c>
      <c r="Q5250" s="2">
        <v>0.59042553191489366</v>
      </c>
      <c r="R5250">
        <v>175</v>
      </c>
      <c r="S5250">
        <v>376</v>
      </c>
      <c r="T5250">
        <v>339</v>
      </c>
      <c r="U5250">
        <v>29</v>
      </c>
      <c r="V5250">
        <v>5</v>
      </c>
      <c r="W5250">
        <v>1</v>
      </c>
      <c r="X5250">
        <v>2</v>
      </c>
      <c r="Y5250">
        <v>188</v>
      </c>
      <c r="Z5250">
        <v>24</v>
      </c>
      <c r="AA5250">
        <v>4</v>
      </c>
      <c r="AB5250">
        <v>0</v>
      </c>
      <c r="AC5250">
        <v>0</v>
      </c>
      <c r="AD5250">
        <v>170</v>
      </c>
      <c r="AE5250">
        <v>5</v>
      </c>
      <c r="AF5250">
        <v>1</v>
      </c>
      <c r="AG5250">
        <v>1</v>
      </c>
      <c r="AH5250">
        <v>2</v>
      </c>
      <c r="AI5250" s="3">
        <v>0.11176470588235295</v>
      </c>
      <c r="AJ5250" s="3">
        <v>0</v>
      </c>
      <c r="AK5250" s="3">
        <v>0</v>
      </c>
      <c r="AL5250" s="3">
        <v>0</v>
      </c>
      <c r="AM5250" s="3">
        <v>0</v>
      </c>
      <c r="AN5250" s="2">
        <f t="shared" si="172"/>
        <v>0.12</v>
      </c>
      <c r="AO5250" s="2">
        <v>5.027932960893855E-2</v>
      </c>
      <c r="AP5250">
        <f t="shared" si="173"/>
        <v>21</v>
      </c>
    </row>
    <row r="5251" spans="1:42" ht="16.5" hidden="1" customHeight="1" x14ac:dyDescent="0.25">
      <c r="A5251" s="5" t="s">
        <v>792</v>
      </c>
      <c r="B5251" s="1" t="s">
        <v>205</v>
      </c>
      <c r="D5251" t="s">
        <v>32</v>
      </c>
      <c r="E5251" t="s">
        <v>206</v>
      </c>
      <c r="F5251" t="s">
        <v>207</v>
      </c>
      <c r="G5251">
        <v>14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21</v>
      </c>
      <c r="N5251" s="2">
        <v>0</v>
      </c>
      <c r="O5251" s="2">
        <v>0.10047846889952153</v>
      </c>
      <c r="P5251">
        <v>83</v>
      </c>
      <c r="Q5251" s="2">
        <v>0.30627306273062732</v>
      </c>
      <c r="R5251">
        <v>209</v>
      </c>
      <c r="S5251">
        <v>271</v>
      </c>
      <c r="T5251">
        <v>265</v>
      </c>
      <c r="U5251">
        <v>1</v>
      </c>
      <c r="V5251">
        <v>3</v>
      </c>
      <c r="W5251">
        <v>0</v>
      </c>
      <c r="X5251">
        <v>2</v>
      </c>
      <c r="Y5251">
        <v>79</v>
      </c>
      <c r="Z5251">
        <v>0</v>
      </c>
      <c r="AA5251">
        <v>0</v>
      </c>
      <c r="AB5251">
        <v>0</v>
      </c>
      <c r="AC5251">
        <v>0</v>
      </c>
      <c r="AD5251">
        <v>200</v>
      </c>
      <c r="AE5251">
        <v>1</v>
      </c>
      <c r="AF5251">
        <v>3</v>
      </c>
      <c r="AG5251">
        <v>0</v>
      </c>
      <c r="AH5251">
        <v>2</v>
      </c>
      <c r="AI5251" s="3">
        <v>7.0000000000000007E-2</v>
      </c>
      <c r="AJ5251" s="3">
        <v>0</v>
      </c>
      <c r="AK5251" s="3">
        <v>0</v>
      </c>
      <c r="AL5251" s="3">
        <v>0</v>
      </c>
      <c r="AM5251" s="3">
        <v>0</v>
      </c>
      <c r="AN5251" s="2">
        <f t="shared" si="172"/>
        <v>0.10047846889952153</v>
      </c>
      <c r="AO5251" s="2">
        <v>2.9126213592233011E-2</v>
      </c>
      <c r="AP5251">
        <f t="shared" si="173"/>
        <v>21</v>
      </c>
    </row>
    <row r="5252" spans="1:42" ht="16.5" hidden="1" customHeight="1" x14ac:dyDescent="0.25">
      <c r="A5252" s="4" t="s">
        <v>798</v>
      </c>
      <c r="B5252" s="1" t="s">
        <v>415</v>
      </c>
      <c r="D5252" t="s">
        <v>32</v>
      </c>
      <c r="E5252" t="s">
        <v>416</v>
      </c>
      <c r="F5252" t="s">
        <v>417</v>
      </c>
      <c r="G5252">
        <v>18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21</v>
      </c>
      <c r="N5252" s="2">
        <v>0</v>
      </c>
      <c r="O5252" s="2">
        <v>9.5890410958904104E-2</v>
      </c>
      <c r="P5252">
        <v>0</v>
      </c>
      <c r="Q5252" s="2">
        <v>0</v>
      </c>
      <c r="R5252">
        <v>219</v>
      </c>
      <c r="S5252">
        <v>198</v>
      </c>
      <c r="T5252">
        <v>142</v>
      </c>
      <c r="U5252">
        <v>9</v>
      </c>
      <c r="V5252">
        <v>2</v>
      </c>
      <c r="W5252">
        <v>0</v>
      </c>
      <c r="X5252">
        <v>45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160</v>
      </c>
      <c r="AE5252">
        <v>9</v>
      </c>
      <c r="AF5252">
        <v>2</v>
      </c>
      <c r="AG5252">
        <v>0</v>
      </c>
      <c r="AH5252">
        <v>45</v>
      </c>
      <c r="AI5252" s="3">
        <v>0.1125</v>
      </c>
      <c r="AJ5252" s="3">
        <v>0</v>
      </c>
      <c r="AK5252" s="3">
        <v>0</v>
      </c>
      <c r="AL5252" s="3">
        <v>0</v>
      </c>
      <c r="AM5252" s="3">
        <v>0</v>
      </c>
      <c r="AN5252" s="2">
        <f t="shared" si="172"/>
        <v>9.5890410958904104E-2</v>
      </c>
      <c r="AO5252" s="2">
        <v>0.25925925925925924</v>
      </c>
      <c r="AP5252">
        <f t="shared" si="173"/>
        <v>21</v>
      </c>
    </row>
    <row r="5253" spans="1:42" ht="16.5" hidden="1" customHeight="1" x14ac:dyDescent="0.25">
      <c r="A5253" s="5" t="s">
        <v>793</v>
      </c>
      <c r="B5253" s="1" t="s">
        <v>71</v>
      </c>
      <c r="D5253" t="s">
        <v>32</v>
      </c>
      <c r="E5253" t="s">
        <v>67</v>
      </c>
      <c r="F5253" t="s">
        <v>72</v>
      </c>
      <c r="G5253">
        <v>20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21</v>
      </c>
      <c r="N5253" s="2">
        <v>0</v>
      </c>
      <c r="O5253" s="2">
        <v>9.012875536480687E-2</v>
      </c>
      <c r="P5253">
        <v>22</v>
      </c>
      <c r="Q5253" s="2">
        <v>9.4017094017094016E-2</v>
      </c>
      <c r="R5253">
        <v>233</v>
      </c>
      <c r="S5253">
        <v>234</v>
      </c>
      <c r="T5253">
        <v>160</v>
      </c>
      <c r="U5253">
        <v>69</v>
      </c>
      <c r="V5253">
        <v>4</v>
      </c>
      <c r="W5253">
        <v>0</v>
      </c>
      <c r="X5253">
        <v>1</v>
      </c>
      <c r="Y5253">
        <v>0</v>
      </c>
      <c r="Z5253">
        <v>21</v>
      </c>
      <c r="AA5253">
        <v>0</v>
      </c>
      <c r="AB5253">
        <v>0</v>
      </c>
      <c r="AC5253">
        <v>0</v>
      </c>
      <c r="AD5253">
        <v>180</v>
      </c>
      <c r="AE5253">
        <v>48</v>
      </c>
      <c r="AF5253">
        <v>4</v>
      </c>
      <c r="AG5253">
        <v>0</v>
      </c>
      <c r="AH5253">
        <v>1</v>
      </c>
      <c r="AI5253" s="3">
        <v>0.1111111111111111</v>
      </c>
      <c r="AJ5253" s="3">
        <v>0</v>
      </c>
      <c r="AK5253" s="3">
        <v>0</v>
      </c>
      <c r="AL5253" s="3">
        <v>0</v>
      </c>
      <c r="AM5253" s="3">
        <v>0</v>
      </c>
      <c r="AN5253" s="2">
        <f t="shared" si="172"/>
        <v>9.012875536480687E-2</v>
      </c>
      <c r="AO5253" s="2">
        <v>0.22746781115879827</v>
      </c>
      <c r="AP5253">
        <f t="shared" si="173"/>
        <v>21</v>
      </c>
    </row>
    <row r="5254" spans="1:42" ht="16.5" hidden="1" customHeight="1" x14ac:dyDescent="0.25">
      <c r="A5254" s="4" t="s">
        <v>801</v>
      </c>
      <c r="B5254" s="1" t="s">
        <v>415</v>
      </c>
      <c r="D5254" t="s">
        <v>32</v>
      </c>
      <c r="E5254" t="s">
        <v>416</v>
      </c>
      <c r="F5254" t="s">
        <v>417</v>
      </c>
      <c r="G5254">
        <v>19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21</v>
      </c>
      <c r="N5254" s="2">
        <v>0</v>
      </c>
      <c r="O5254" s="2">
        <v>8.4677419354838704E-2</v>
      </c>
      <c r="P5254">
        <v>0</v>
      </c>
      <c r="Q5254" s="2">
        <v>0</v>
      </c>
      <c r="R5254">
        <v>248</v>
      </c>
      <c r="S5254">
        <v>227</v>
      </c>
      <c r="T5254">
        <v>170</v>
      </c>
      <c r="U5254">
        <v>7</v>
      </c>
      <c r="V5254">
        <v>7</v>
      </c>
      <c r="X5254">
        <v>43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189</v>
      </c>
      <c r="AE5254">
        <v>7</v>
      </c>
      <c r="AF5254">
        <v>7</v>
      </c>
      <c r="AH5254">
        <v>43</v>
      </c>
      <c r="AI5254" s="3">
        <v>0.10052910052910052</v>
      </c>
      <c r="AJ5254" s="3">
        <v>0</v>
      </c>
      <c r="AK5254" s="3">
        <v>0</v>
      </c>
      <c r="AL5254" s="3">
        <v>0</v>
      </c>
      <c r="AM5254" s="3">
        <v>0</v>
      </c>
      <c r="AN5254" s="2">
        <f t="shared" si="172"/>
        <v>8.4677419354838704E-2</v>
      </c>
      <c r="AO5254" s="2">
        <v>0.23170731707317074</v>
      </c>
      <c r="AP5254">
        <f t="shared" si="173"/>
        <v>21</v>
      </c>
    </row>
    <row r="5255" spans="1:42" ht="16.5" hidden="1" customHeight="1" x14ac:dyDescent="0.25">
      <c r="A5255" s="4" t="s">
        <v>797</v>
      </c>
      <c r="B5255" s="1" t="s">
        <v>749</v>
      </c>
      <c r="D5255" t="s">
        <v>32</v>
      </c>
      <c r="E5255" t="s">
        <v>33</v>
      </c>
      <c r="F5255" t="s">
        <v>750</v>
      </c>
      <c r="G5255">
        <v>19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21</v>
      </c>
      <c r="N5255" s="2">
        <v>0</v>
      </c>
      <c r="O5255" s="2">
        <v>8.1081081081081086E-2</v>
      </c>
      <c r="P5255">
        <v>51</v>
      </c>
      <c r="Q5255" s="2">
        <v>0.17647058823529413</v>
      </c>
      <c r="R5255">
        <v>259</v>
      </c>
      <c r="S5255">
        <v>289</v>
      </c>
      <c r="T5255">
        <v>277</v>
      </c>
      <c r="U5255">
        <v>5</v>
      </c>
      <c r="V5255">
        <v>2</v>
      </c>
      <c r="W5255">
        <v>0</v>
      </c>
      <c r="X5255">
        <v>5</v>
      </c>
      <c r="Y5255">
        <v>47</v>
      </c>
      <c r="Z5255">
        <v>0</v>
      </c>
      <c r="AA5255">
        <v>0</v>
      </c>
      <c r="AB5255">
        <v>0</v>
      </c>
      <c r="AC5255">
        <v>0</v>
      </c>
      <c r="AD5255">
        <v>249</v>
      </c>
      <c r="AE5255">
        <v>5</v>
      </c>
      <c r="AF5255">
        <v>2</v>
      </c>
      <c r="AG5255">
        <v>0</v>
      </c>
      <c r="AH5255">
        <v>5</v>
      </c>
      <c r="AI5255" s="3">
        <v>7.6305220883534142E-2</v>
      </c>
      <c r="AJ5255" s="3">
        <v>0</v>
      </c>
      <c r="AK5255" s="3">
        <v>0</v>
      </c>
      <c r="AL5255" s="3">
        <v>0</v>
      </c>
      <c r="AM5255" s="3">
        <v>0</v>
      </c>
      <c r="AN5255" s="2">
        <f t="shared" si="172"/>
        <v>8.1081081081081086E-2</v>
      </c>
      <c r="AO5255" s="2">
        <v>4.5977011494252873E-2</v>
      </c>
      <c r="AP5255">
        <f t="shared" si="173"/>
        <v>21</v>
      </c>
    </row>
    <row r="5256" spans="1:42" ht="16.5" hidden="1" customHeight="1" x14ac:dyDescent="0.25">
      <c r="A5256" s="4" t="s">
        <v>796</v>
      </c>
      <c r="B5256" s="1" t="s">
        <v>194</v>
      </c>
      <c r="D5256" t="s">
        <v>32</v>
      </c>
      <c r="E5256" t="s">
        <v>192</v>
      </c>
      <c r="F5256" t="s">
        <v>195</v>
      </c>
      <c r="G5256">
        <v>17</v>
      </c>
      <c r="H5256">
        <v>0</v>
      </c>
      <c r="I5256">
        <v>0</v>
      </c>
      <c r="J5256">
        <v>0</v>
      </c>
      <c r="K5256">
        <v>3</v>
      </c>
      <c r="L5256">
        <v>0</v>
      </c>
      <c r="M5256">
        <v>21</v>
      </c>
      <c r="N5256" s="2">
        <v>0</v>
      </c>
      <c r="O5256" s="2">
        <v>8.0459770114942528E-2</v>
      </c>
      <c r="P5256">
        <v>269</v>
      </c>
      <c r="Q5256" s="2">
        <v>0.52848722986247543</v>
      </c>
      <c r="R5256">
        <v>261</v>
      </c>
      <c r="S5256">
        <v>509</v>
      </c>
      <c r="T5256">
        <v>491</v>
      </c>
      <c r="U5256">
        <v>0</v>
      </c>
      <c r="V5256">
        <v>6</v>
      </c>
      <c r="W5256">
        <v>6</v>
      </c>
      <c r="X5256">
        <v>6</v>
      </c>
      <c r="Y5256">
        <v>259</v>
      </c>
      <c r="Z5256">
        <v>0</v>
      </c>
      <c r="AA5256">
        <v>0</v>
      </c>
      <c r="AB5256">
        <v>0</v>
      </c>
      <c r="AC5256">
        <v>0</v>
      </c>
      <c r="AD5256">
        <v>249</v>
      </c>
      <c r="AE5256">
        <v>0</v>
      </c>
      <c r="AF5256">
        <v>6</v>
      </c>
      <c r="AG5256">
        <v>6</v>
      </c>
      <c r="AH5256">
        <v>9</v>
      </c>
      <c r="AI5256" s="3">
        <v>6.8273092369477914E-2</v>
      </c>
      <c r="AJ5256" s="3">
        <v>0</v>
      </c>
      <c r="AK5256" s="3">
        <v>0</v>
      </c>
      <c r="AL5256" s="3">
        <v>0</v>
      </c>
      <c r="AM5256" s="3">
        <v>0.33333333333333331</v>
      </c>
      <c r="AN5256" s="2">
        <f t="shared" si="172"/>
        <v>8.0459770114942528E-2</v>
      </c>
      <c r="AO5256" s="2">
        <v>7.7777777777777779E-2</v>
      </c>
      <c r="AP5256">
        <f t="shared" si="173"/>
        <v>21</v>
      </c>
    </row>
    <row r="5257" spans="1:42" ht="16.5" hidden="1" customHeight="1" x14ac:dyDescent="0.25">
      <c r="A5257" s="5" t="s">
        <v>795</v>
      </c>
      <c r="B5257" s="1" t="s">
        <v>465</v>
      </c>
      <c r="D5257" t="s">
        <v>32</v>
      </c>
      <c r="E5257" t="s">
        <v>463</v>
      </c>
      <c r="F5257" t="s">
        <v>466</v>
      </c>
      <c r="G5257">
        <v>15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21</v>
      </c>
      <c r="N5257" s="2">
        <v>0</v>
      </c>
      <c r="O5257" s="2">
        <v>7.9545454545454544E-2</v>
      </c>
      <c r="P5257">
        <v>72</v>
      </c>
      <c r="Q5257" s="2">
        <v>0.22857142857142856</v>
      </c>
      <c r="R5257">
        <v>264</v>
      </c>
      <c r="S5257">
        <v>315</v>
      </c>
      <c r="T5257">
        <v>307</v>
      </c>
      <c r="U5257">
        <v>4</v>
      </c>
      <c r="V5257">
        <v>4</v>
      </c>
      <c r="W5257">
        <v>0</v>
      </c>
      <c r="X5257">
        <v>0</v>
      </c>
      <c r="Y5257">
        <v>66</v>
      </c>
      <c r="Z5257">
        <v>0</v>
      </c>
      <c r="AA5257">
        <v>0</v>
      </c>
      <c r="AB5257">
        <v>0</v>
      </c>
      <c r="AC5257">
        <v>0</v>
      </c>
      <c r="AD5257">
        <v>256</v>
      </c>
      <c r="AE5257">
        <v>4</v>
      </c>
      <c r="AF5257">
        <v>4</v>
      </c>
      <c r="AG5257">
        <v>0</v>
      </c>
      <c r="AH5257">
        <v>0</v>
      </c>
      <c r="AI5257" s="3">
        <v>5.859375E-2</v>
      </c>
      <c r="AJ5257" s="3">
        <v>0</v>
      </c>
      <c r="AK5257" s="3">
        <v>0</v>
      </c>
      <c r="AL5257" s="3">
        <v>0</v>
      </c>
      <c r="AM5257" s="3">
        <v>0</v>
      </c>
      <c r="AN5257" s="2">
        <f t="shared" si="172"/>
        <v>7.9545454545454544E-2</v>
      </c>
      <c r="AO5257" s="2">
        <v>3.0303030303030304E-2</v>
      </c>
      <c r="AP5257">
        <f t="shared" si="173"/>
        <v>21</v>
      </c>
    </row>
    <row r="5258" spans="1:42" ht="16.5" hidden="1" customHeight="1" x14ac:dyDescent="0.25">
      <c r="A5258" s="4" t="s">
        <v>798</v>
      </c>
      <c r="B5258" t="s">
        <v>722</v>
      </c>
      <c r="D5258" t="s">
        <v>32</v>
      </c>
      <c r="E5258" t="s">
        <v>322</v>
      </c>
      <c r="F5258" t="s">
        <v>723</v>
      </c>
      <c r="G5258">
        <v>15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21</v>
      </c>
      <c r="N5258" s="2">
        <v>0</v>
      </c>
      <c r="O5258" s="2">
        <v>6.4220183486238536E-2</v>
      </c>
      <c r="P5258">
        <v>21</v>
      </c>
      <c r="Q5258" s="2">
        <v>6.4220183486238536E-2</v>
      </c>
      <c r="R5258">
        <v>327</v>
      </c>
      <c r="S5258">
        <v>327</v>
      </c>
      <c r="T5258">
        <v>286</v>
      </c>
      <c r="U5258">
        <v>2</v>
      </c>
      <c r="V5258">
        <v>5</v>
      </c>
      <c r="W5258">
        <v>1</v>
      </c>
      <c r="X5258">
        <v>33</v>
      </c>
      <c r="Y5258">
        <v>16</v>
      </c>
      <c r="Z5258">
        <v>0</v>
      </c>
      <c r="AA5258">
        <v>3</v>
      </c>
      <c r="AB5258">
        <v>0</v>
      </c>
      <c r="AC5258">
        <v>0</v>
      </c>
      <c r="AD5258">
        <v>285</v>
      </c>
      <c r="AE5258">
        <v>2</v>
      </c>
      <c r="AF5258">
        <v>2</v>
      </c>
      <c r="AG5258">
        <v>1</v>
      </c>
      <c r="AH5258">
        <v>33</v>
      </c>
      <c r="AI5258" s="3">
        <v>5.2631578947368418E-2</v>
      </c>
      <c r="AJ5258" s="3">
        <v>0</v>
      </c>
      <c r="AK5258" s="3">
        <v>0</v>
      </c>
      <c r="AL5258" s="3">
        <v>0</v>
      </c>
      <c r="AM5258" s="3">
        <v>0</v>
      </c>
      <c r="AN5258" s="2">
        <f t="shared" si="172"/>
        <v>6.4220183486238536E-2</v>
      </c>
      <c r="AO5258" s="2">
        <v>0.11764705882352941</v>
      </c>
      <c r="AP5258">
        <f t="shared" si="173"/>
        <v>21</v>
      </c>
    </row>
    <row r="5259" spans="1:42" ht="16.5" hidden="1" customHeight="1" x14ac:dyDescent="0.25">
      <c r="A5259" s="5" t="s">
        <v>795</v>
      </c>
      <c r="B5259" s="1" t="s">
        <v>321</v>
      </c>
      <c r="D5259" t="s">
        <v>32</v>
      </c>
      <c r="E5259" t="s">
        <v>322</v>
      </c>
      <c r="F5259" t="s">
        <v>323</v>
      </c>
      <c r="G5259">
        <v>19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21</v>
      </c>
      <c r="N5259" s="2">
        <v>0</v>
      </c>
      <c r="O5259" s="2">
        <v>6.25E-2</v>
      </c>
      <c r="P5259">
        <v>81</v>
      </c>
      <c r="Q5259" s="2">
        <v>0.20454545454545456</v>
      </c>
      <c r="R5259">
        <v>336</v>
      </c>
      <c r="S5259">
        <v>396</v>
      </c>
      <c r="T5259">
        <v>386</v>
      </c>
      <c r="U5259">
        <v>2</v>
      </c>
      <c r="V5259">
        <v>5</v>
      </c>
      <c r="W5259">
        <v>2</v>
      </c>
      <c r="X5259">
        <v>1</v>
      </c>
      <c r="Y5259">
        <v>79</v>
      </c>
      <c r="Z5259">
        <v>0</v>
      </c>
      <c r="AA5259">
        <v>0</v>
      </c>
      <c r="AB5259">
        <v>0</v>
      </c>
      <c r="AC5259">
        <v>0</v>
      </c>
      <c r="AD5259">
        <v>326</v>
      </c>
      <c r="AE5259">
        <v>2</v>
      </c>
      <c r="AF5259">
        <v>5</v>
      </c>
      <c r="AG5259">
        <v>2</v>
      </c>
      <c r="AH5259">
        <v>1</v>
      </c>
      <c r="AI5259" s="3">
        <v>5.8282208588957052E-2</v>
      </c>
      <c r="AJ5259" s="3">
        <v>0</v>
      </c>
      <c r="AK5259" s="3">
        <v>0</v>
      </c>
      <c r="AL5259" s="3">
        <v>0</v>
      </c>
      <c r="AM5259" s="3">
        <v>0</v>
      </c>
      <c r="AN5259" s="2">
        <f t="shared" si="172"/>
        <v>6.25E-2</v>
      </c>
      <c r="AO5259" s="2">
        <v>2.976190476190476E-2</v>
      </c>
      <c r="AP5259">
        <f t="shared" si="173"/>
        <v>21</v>
      </c>
    </row>
    <row r="5260" spans="1:42" ht="16.5" hidden="1" customHeight="1" x14ac:dyDescent="0.25">
      <c r="A5260" s="5" t="s">
        <v>794</v>
      </c>
      <c r="B5260" s="1" t="s">
        <v>241</v>
      </c>
      <c r="D5260" t="s">
        <v>32</v>
      </c>
      <c r="E5260" t="s">
        <v>239</v>
      </c>
      <c r="F5260" t="s">
        <v>242</v>
      </c>
      <c r="G5260">
        <v>17</v>
      </c>
      <c r="H5260">
        <v>0</v>
      </c>
      <c r="I5260">
        <v>3</v>
      </c>
      <c r="J5260">
        <v>0</v>
      </c>
      <c r="K5260">
        <v>0</v>
      </c>
      <c r="L5260">
        <v>0</v>
      </c>
      <c r="M5260">
        <v>21</v>
      </c>
      <c r="N5260" s="2">
        <v>0</v>
      </c>
      <c r="O5260" s="2">
        <v>6.1946902654867256E-2</v>
      </c>
      <c r="P5260">
        <v>16</v>
      </c>
      <c r="Q5260" s="2">
        <v>4.790419161676647E-2</v>
      </c>
      <c r="R5260">
        <v>339</v>
      </c>
      <c r="S5260">
        <v>334</v>
      </c>
      <c r="T5260">
        <v>328</v>
      </c>
      <c r="U5260">
        <v>0</v>
      </c>
      <c r="V5260">
        <v>4</v>
      </c>
      <c r="W5260">
        <v>2</v>
      </c>
      <c r="X5260">
        <v>0</v>
      </c>
      <c r="Y5260">
        <v>16</v>
      </c>
      <c r="Z5260">
        <v>0</v>
      </c>
      <c r="AA5260">
        <v>0</v>
      </c>
      <c r="AB5260">
        <v>0</v>
      </c>
      <c r="AC5260">
        <v>0</v>
      </c>
      <c r="AD5260">
        <v>329</v>
      </c>
      <c r="AE5260">
        <v>0</v>
      </c>
      <c r="AF5260">
        <v>7</v>
      </c>
      <c r="AG5260">
        <v>2</v>
      </c>
      <c r="AH5260">
        <v>0</v>
      </c>
      <c r="AI5260" s="3">
        <v>5.1671732522796353E-2</v>
      </c>
      <c r="AJ5260" s="3">
        <v>0</v>
      </c>
      <c r="AK5260" s="3">
        <v>0.42857142857142855</v>
      </c>
      <c r="AL5260" s="3">
        <v>0</v>
      </c>
      <c r="AM5260" s="3">
        <v>0</v>
      </c>
      <c r="AN5260" s="2">
        <f t="shared" si="172"/>
        <v>6.1946902654867256E-2</v>
      </c>
      <c r="AO5260" s="2">
        <v>2.6627218934911243E-2</v>
      </c>
      <c r="AP5260">
        <f t="shared" si="173"/>
        <v>21</v>
      </c>
    </row>
    <row r="5261" spans="1:42" ht="16.5" hidden="1" customHeight="1" x14ac:dyDescent="0.25">
      <c r="A5261" s="5" t="s">
        <v>793</v>
      </c>
      <c r="B5261" s="1" t="s">
        <v>241</v>
      </c>
      <c r="D5261" t="s">
        <v>32</v>
      </c>
      <c r="E5261" t="s">
        <v>239</v>
      </c>
      <c r="F5261" t="s">
        <v>242</v>
      </c>
      <c r="G5261">
        <v>21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21</v>
      </c>
      <c r="N5261" s="2">
        <v>0</v>
      </c>
      <c r="O5261" s="2">
        <v>6.0869565217391307E-2</v>
      </c>
      <c r="P5261">
        <v>24</v>
      </c>
      <c r="Q5261" s="2">
        <v>6.8965517241379309E-2</v>
      </c>
      <c r="R5261">
        <v>345</v>
      </c>
      <c r="S5261">
        <v>348</v>
      </c>
      <c r="T5261">
        <v>348</v>
      </c>
      <c r="U5261">
        <v>0</v>
      </c>
      <c r="V5261">
        <v>0</v>
      </c>
      <c r="W5261">
        <v>0</v>
      </c>
      <c r="X5261">
        <v>0</v>
      </c>
      <c r="Y5261">
        <v>22</v>
      </c>
      <c r="Z5261">
        <v>0</v>
      </c>
      <c r="AA5261">
        <v>0</v>
      </c>
      <c r="AB5261">
        <v>0</v>
      </c>
      <c r="AC5261">
        <v>0</v>
      </c>
      <c r="AD5261">
        <v>347</v>
      </c>
      <c r="AE5261">
        <v>0</v>
      </c>
      <c r="AF5261">
        <v>0</v>
      </c>
      <c r="AG5261">
        <v>0</v>
      </c>
      <c r="AH5261">
        <v>0</v>
      </c>
      <c r="AI5261" s="3">
        <v>6.0518731988472622E-2</v>
      </c>
      <c r="AJ5261" s="3">
        <v>0</v>
      </c>
      <c r="AK5261" s="3">
        <v>0</v>
      </c>
      <c r="AL5261" s="3">
        <v>0</v>
      </c>
      <c r="AM5261" s="3">
        <v>0</v>
      </c>
      <c r="AN5261" s="2">
        <f t="shared" si="172"/>
        <v>6.0869565217391307E-2</v>
      </c>
      <c r="AO5261" s="2">
        <v>0</v>
      </c>
      <c r="AP5261">
        <f t="shared" si="173"/>
        <v>21</v>
      </c>
    </row>
    <row r="5262" spans="1:42" ht="16.5" hidden="1" customHeight="1" x14ac:dyDescent="0.25">
      <c r="A5262" s="5" t="s">
        <v>788</v>
      </c>
      <c r="B5262" s="1" t="s">
        <v>439</v>
      </c>
      <c r="D5262" t="s">
        <v>32</v>
      </c>
      <c r="E5262" t="s">
        <v>440</v>
      </c>
      <c r="F5262" t="s">
        <v>441</v>
      </c>
      <c r="G5262">
        <v>16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21</v>
      </c>
      <c r="N5262" s="2">
        <v>0</v>
      </c>
      <c r="O5262" s="2">
        <v>5.2896725440806043E-2</v>
      </c>
      <c r="P5262">
        <v>17</v>
      </c>
      <c r="Q5262" s="2">
        <v>4.3256997455470736E-2</v>
      </c>
      <c r="R5262">
        <v>397</v>
      </c>
      <c r="S5262">
        <v>393</v>
      </c>
      <c r="T5262">
        <v>385</v>
      </c>
      <c r="U5262">
        <v>0</v>
      </c>
      <c r="V5262">
        <v>1</v>
      </c>
      <c r="W5262">
        <v>0</v>
      </c>
      <c r="X5262">
        <v>7</v>
      </c>
      <c r="Y5262">
        <v>12</v>
      </c>
      <c r="Z5262">
        <v>0</v>
      </c>
      <c r="AA5262">
        <v>0</v>
      </c>
      <c r="AB5262">
        <v>0</v>
      </c>
      <c r="AC5262">
        <v>0</v>
      </c>
      <c r="AD5262">
        <v>389</v>
      </c>
      <c r="AE5262">
        <v>0</v>
      </c>
      <c r="AF5262">
        <v>1</v>
      </c>
      <c r="AG5262">
        <v>0</v>
      </c>
      <c r="AH5262">
        <v>7</v>
      </c>
      <c r="AI5262" s="3">
        <v>4.1131105398457581E-2</v>
      </c>
      <c r="AJ5262" s="3">
        <v>0</v>
      </c>
      <c r="AK5262" s="3">
        <v>0</v>
      </c>
      <c r="AL5262" s="3">
        <v>0</v>
      </c>
      <c r="AM5262" s="3">
        <v>0</v>
      </c>
      <c r="AN5262" s="2">
        <f t="shared" si="172"/>
        <v>5.2896725440806043E-2</v>
      </c>
      <c r="AO5262" s="2">
        <v>2.0151133501259445E-2</v>
      </c>
      <c r="AP5262">
        <f t="shared" si="173"/>
        <v>21</v>
      </c>
    </row>
    <row r="5263" spans="1:42" ht="16.5" hidden="1" customHeight="1" x14ac:dyDescent="0.25">
      <c r="A5263" s="4" t="s">
        <v>800</v>
      </c>
      <c r="B5263" s="1" t="s">
        <v>372</v>
      </c>
      <c r="D5263" t="s">
        <v>32</v>
      </c>
      <c r="E5263" t="s">
        <v>373</v>
      </c>
      <c r="F5263" t="s">
        <v>374</v>
      </c>
      <c r="G5263">
        <v>12</v>
      </c>
      <c r="H5263">
        <v>0</v>
      </c>
      <c r="I5263">
        <v>0</v>
      </c>
      <c r="J5263">
        <v>0</v>
      </c>
      <c r="K5263">
        <v>6</v>
      </c>
      <c r="L5263">
        <v>0</v>
      </c>
      <c r="M5263">
        <v>21</v>
      </c>
      <c r="N5263" s="2">
        <v>0</v>
      </c>
      <c r="O5263" s="2">
        <v>5.1980198019801978E-2</v>
      </c>
      <c r="P5263">
        <v>178</v>
      </c>
      <c r="Q5263" s="2">
        <v>0.3172905525846702</v>
      </c>
      <c r="R5263">
        <v>404</v>
      </c>
      <c r="S5263">
        <v>561</v>
      </c>
      <c r="T5263">
        <v>482</v>
      </c>
      <c r="U5263">
        <v>6</v>
      </c>
      <c r="V5263">
        <v>5</v>
      </c>
      <c r="W5263">
        <v>15</v>
      </c>
      <c r="X5263">
        <v>53</v>
      </c>
      <c r="Y5263">
        <v>153</v>
      </c>
      <c r="Z5263">
        <v>0</v>
      </c>
      <c r="AA5263">
        <v>0</v>
      </c>
      <c r="AB5263">
        <v>0</v>
      </c>
      <c r="AC5263">
        <v>16</v>
      </c>
      <c r="AD5263">
        <v>341</v>
      </c>
      <c r="AE5263">
        <v>6</v>
      </c>
      <c r="AF5263">
        <v>5</v>
      </c>
      <c r="AG5263">
        <v>15</v>
      </c>
      <c r="AH5263">
        <v>43</v>
      </c>
      <c r="AI5263" s="3">
        <v>3.519061583577713E-2</v>
      </c>
      <c r="AJ5263" s="3">
        <v>0</v>
      </c>
      <c r="AK5263" s="3">
        <v>0</v>
      </c>
      <c r="AL5263" s="3">
        <v>0</v>
      </c>
      <c r="AM5263" s="3">
        <v>0.13953488372093023</v>
      </c>
      <c r="AN5263" s="2">
        <f t="shared" si="172"/>
        <v>5.1980198019801978E-2</v>
      </c>
      <c r="AO5263" s="2">
        <v>0.16829268292682928</v>
      </c>
      <c r="AP5263">
        <f t="shared" si="173"/>
        <v>21</v>
      </c>
    </row>
    <row r="5264" spans="1:42" ht="16.5" hidden="1" customHeight="1" x14ac:dyDescent="0.25">
      <c r="A5264" s="4" t="s">
        <v>801</v>
      </c>
      <c r="B5264" s="1" t="s">
        <v>422</v>
      </c>
      <c r="D5264" t="s">
        <v>32</v>
      </c>
      <c r="E5264" t="s">
        <v>416</v>
      </c>
      <c r="F5264" t="s">
        <v>423</v>
      </c>
      <c r="G5264">
        <v>17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21</v>
      </c>
      <c r="N5264" s="2">
        <v>0</v>
      </c>
      <c r="O5264" s="2">
        <v>4.9881235154394299E-2</v>
      </c>
      <c r="P5264">
        <v>66</v>
      </c>
      <c r="Q5264" s="2">
        <v>0.14163090128755365</v>
      </c>
      <c r="R5264">
        <v>421</v>
      </c>
      <c r="S5264">
        <v>466</v>
      </c>
      <c r="T5264">
        <v>443</v>
      </c>
      <c r="U5264">
        <v>6</v>
      </c>
      <c r="V5264">
        <v>5</v>
      </c>
      <c r="W5264">
        <v>3</v>
      </c>
      <c r="X5264">
        <v>9</v>
      </c>
      <c r="Y5264">
        <v>61</v>
      </c>
      <c r="Z5264">
        <v>0</v>
      </c>
      <c r="AA5264">
        <v>0</v>
      </c>
      <c r="AB5264">
        <v>0</v>
      </c>
      <c r="AC5264">
        <v>0</v>
      </c>
      <c r="AD5264">
        <v>399</v>
      </c>
      <c r="AE5264">
        <v>6</v>
      </c>
      <c r="AF5264">
        <v>5</v>
      </c>
      <c r="AG5264">
        <v>3</v>
      </c>
      <c r="AH5264">
        <v>9</v>
      </c>
      <c r="AI5264" s="3">
        <v>4.2606516290726815E-2</v>
      </c>
      <c r="AJ5264" s="3">
        <v>0</v>
      </c>
      <c r="AK5264" s="3">
        <v>0</v>
      </c>
      <c r="AL5264" s="3">
        <v>0</v>
      </c>
      <c r="AM5264" s="3">
        <v>0</v>
      </c>
      <c r="AN5264" s="2">
        <f t="shared" si="172"/>
        <v>4.9881235154394299E-2</v>
      </c>
      <c r="AO5264" s="2">
        <v>5.4502369668246446E-2</v>
      </c>
      <c r="AP5264">
        <f t="shared" si="173"/>
        <v>21</v>
      </c>
    </row>
    <row r="5265" spans="1:42" ht="16.5" hidden="1" customHeight="1" x14ac:dyDescent="0.25">
      <c r="A5265" s="5" t="s">
        <v>788</v>
      </c>
      <c r="B5265" s="1" t="s">
        <v>307</v>
      </c>
      <c r="D5265" t="s">
        <v>32</v>
      </c>
      <c r="E5265" t="s">
        <v>305</v>
      </c>
      <c r="F5265" t="s">
        <v>308</v>
      </c>
      <c r="G5265">
        <v>17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21</v>
      </c>
      <c r="N5265" s="2">
        <v>0</v>
      </c>
      <c r="O5265" s="2">
        <v>4.8275862068965517E-2</v>
      </c>
      <c r="P5265">
        <v>73</v>
      </c>
      <c r="Q5265" s="2">
        <v>0.14989733059548255</v>
      </c>
      <c r="R5265">
        <v>435</v>
      </c>
      <c r="S5265">
        <v>487</v>
      </c>
      <c r="T5265">
        <v>462</v>
      </c>
      <c r="U5265">
        <v>0</v>
      </c>
      <c r="V5265">
        <v>1</v>
      </c>
      <c r="W5265">
        <v>4</v>
      </c>
      <c r="X5265">
        <v>20</v>
      </c>
      <c r="Y5265">
        <v>71</v>
      </c>
      <c r="Z5265">
        <v>0</v>
      </c>
      <c r="AA5265">
        <v>0</v>
      </c>
      <c r="AB5265">
        <v>0</v>
      </c>
      <c r="AC5265">
        <v>0</v>
      </c>
      <c r="AD5265">
        <v>408</v>
      </c>
      <c r="AE5265">
        <v>0</v>
      </c>
      <c r="AF5265">
        <v>1</v>
      </c>
      <c r="AG5265">
        <v>4</v>
      </c>
      <c r="AH5265">
        <v>20</v>
      </c>
      <c r="AI5265" s="3">
        <v>4.1666666666666664E-2</v>
      </c>
      <c r="AJ5265" s="3">
        <v>0</v>
      </c>
      <c r="AK5265" s="3">
        <v>0</v>
      </c>
      <c r="AL5265" s="3">
        <v>0</v>
      </c>
      <c r="AM5265" s="3">
        <v>0</v>
      </c>
      <c r="AN5265" s="2">
        <f t="shared" si="172"/>
        <v>4.8275862068965517E-2</v>
      </c>
      <c r="AO5265" s="2">
        <v>5.7736720554272515E-2</v>
      </c>
      <c r="AP5265">
        <f t="shared" si="173"/>
        <v>21</v>
      </c>
    </row>
    <row r="5266" spans="1:42" ht="16.5" hidden="1" customHeight="1" x14ac:dyDescent="0.25">
      <c r="A5266" s="5" t="s">
        <v>791</v>
      </c>
      <c r="B5266" s="1" t="s">
        <v>364</v>
      </c>
      <c r="D5266" t="s">
        <v>32</v>
      </c>
      <c r="E5266" t="s">
        <v>365</v>
      </c>
      <c r="F5266" t="s">
        <v>366</v>
      </c>
      <c r="G5266">
        <v>21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21</v>
      </c>
      <c r="N5266" s="2">
        <v>0</v>
      </c>
      <c r="O5266" s="2">
        <v>4.5652173913043478E-2</v>
      </c>
      <c r="P5266">
        <v>37</v>
      </c>
      <c r="Q5266" s="2">
        <v>7.7731092436974791E-2</v>
      </c>
      <c r="R5266">
        <v>460</v>
      </c>
      <c r="S5266">
        <v>476</v>
      </c>
      <c r="T5266">
        <v>446</v>
      </c>
      <c r="U5266">
        <v>3</v>
      </c>
      <c r="V5266">
        <v>4</v>
      </c>
      <c r="W5266">
        <v>6</v>
      </c>
      <c r="X5266">
        <v>17</v>
      </c>
      <c r="Y5266">
        <v>34</v>
      </c>
      <c r="Z5266">
        <v>0</v>
      </c>
      <c r="AA5266">
        <v>0</v>
      </c>
      <c r="AB5266">
        <v>0</v>
      </c>
      <c r="AC5266">
        <v>0</v>
      </c>
      <c r="AD5266">
        <v>433</v>
      </c>
      <c r="AE5266">
        <v>3</v>
      </c>
      <c r="AF5266">
        <v>4</v>
      </c>
      <c r="AG5266">
        <v>6</v>
      </c>
      <c r="AH5266">
        <v>17</v>
      </c>
      <c r="AI5266" s="3">
        <v>4.8498845265588918E-2</v>
      </c>
      <c r="AJ5266" s="3">
        <v>0</v>
      </c>
      <c r="AK5266" s="3">
        <v>0</v>
      </c>
      <c r="AL5266" s="3">
        <v>0</v>
      </c>
      <c r="AM5266" s="3">
        <v>0</v>
      </c>
      <c r="AN5266" s="2">
        <f t="shared" si="172"/>
        <v>4.5652173913043478E-2</v>
      </c>
      <c r="AO5266" s="2">
        <v>6.4794816414686832E-2</v>
      </c>
      <c r="AP5266">
        <f t="shared" si="173"/>
        <v>21</v>
      </c>
    </row>
    <row r="5267" spans="1:42" ht="16.5" hidden="1" customHeight="1" x14ac:dyDescent="0.25">
      <c r="A5267" s="4" t="s">
        <v>801</v>
      </c>
      <c r="B5267" s="1" t="s">
        <v>307</v>
      </c>
      <c r="D5267" t="s">
        <v>32</v>
      </c>
      <c r="E5267" t="s">
        <v>305</v>
      </c>
      <c r="F5267" t="s">
        <v>308</v>
      </c>
      <c r="G5267">
        <v>14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21</v>
      </c>
      <c r="N5267" s="2">
        <v>0</v>
      </c>
      <c r="O5267" s="2">
        <v>4.5064377682403435E-2</v>
      </c>
      <c r="P5267">
        <v>75</v>
      </c>
      <c r="Q5267" s="2">
        <v>0.14423076923076922</v>
      </c>
      <c r="R5267">
        <v>466</v>
      </c>
      <c r="S5267">
        <v>520</v>
      </c>
      <c r="T5267">
        <v>462</v>
      </c>
      <c r="V5267">
        <v>10</v>
      </c>
      <c r="W5267">
        <v>1</v>
      </c>
      <c r="X5267">
        <v>47</v>
      </c>
      <c r="Y5267">
        <v>70</v>
      </c>
      <c r="Z5267">
        <v>0</v>
      </c>
      <c r="AA5267">
        <v>0</v>
      </c>
      <c r="AB5267">
        <v>0</v>
      </c>
      <c r="AC5267">
        <v>0</v>
      </c>
      <c r="AD5267">
        <v>406</v>
      </c>
      <c r="AF5267">
        <v>10</v>
      </c>
      <c r="AG5267">
        <v>1</v>
      </c>
      <c r="AH5267">
        <v>47</v>
      </c>
      <c r="AI5267" s="3">
        <v>3.4482758620689655E-2</v>
      </c>
      <c r="AJ5267" s="3">
        <v>0</v>
      </c>
      <c r="AK5267" s="3">
        <v>0</v>
      </c>
      <c r="AL5267" s="3">
        <v>0</v>
      </c>
      <c r="AM5267" s="3">
        <v>0</v>
      </c>
      <c r="AN5267" s="2">
        <f t="shared" si="172"/>
        <v>4.5064377682403435E-2</v>
      </c>
      <c r="AO5267" s="2">
        <v>0.125</v>
      </c>
      <c r="AP5267">
        <f t="shared" si="173"/>
        <v>21</v>
      </c>
    </row>
    <row r="5268" spans="1:42" ht="16.5" hidden="1" customHeight="1" x14ac:dyDescent="0.25">
      <c r="A5268" s="4" t="s">
        <v>801</v>
      </c>
      <c r="B5268" s="1" t="s">
        <v>758</v>
      </c>
      <c r="D5268" t="s">
        <v>32</v>
      </c>
      <c r="E5268" t="s">
        <v>463</v>
      </c>
      <c r="F5268" t="s">
        <v>759</v>
      </c>
      <c r="G5268">
        <v>16</v>
      </c>
      <c r="H5268">
        <v>0</v>
      </c>
      <c r="I5268">
        <v>0</v>
      </c>
      <c r="J5268">
        <v>0</v>
      </c>
      <c r="K5268">
        <v>0</v>
      </c>
      <c r="L5268">
        <v>11</v>
      </c>
      <c r="M5268">
        <v>10</v>
      </c>
      <c r="N5268" s="2">
        <v>2.1484375E-2</v>
      </c>
      <c r="O5268" s="2">
        <v>1.953125E-2</v>
      </c>
      <c r="P5268">
        <v>94</v>
      </c>
      <c r="Q5268" s="2">
        <v>0.1606837606837607</v>
      </c>
      <c r="R5268">
        <v>512</v>
      </c>
      <c r="S5268">
        <v>585</v>
      </c>
      <c r="T5268">
        <v>545</v>
      </c>
      <c r="U5268">
        <v>14</v>
      </c>
      <c r="V5268">
        <v>10</v>
      </c>
      <c r="W5268">
        <v>4</v>
      </c>
      <c r="X5268">
        <v>12</v>
      </c>
      <c r="Y5268">
        <v>86</v>
      </c>
      <c r="Z5268">
        <v>0</v>
      </c>
      <c r="AA5268">
        <v>4</v>
      </c>
      <c r="AB5268">
        <v>0</v>
      </c>
      <c r="AC5268">
        <v>0</v>
      </c>
      <c r="AD5268">
        <v>475</v>
      </c>
      <c r="AE5268">
        <v>14</v>
      </c>
      <c r="AF5268">
        <v>6</v>
      </c>
      <c r="AG5268">
        <v>4</v>
      </c>
      <c r="AH5268">
        <v>12</v>
      </c>
      <c r="AI5268" s="3">
        <v>3.3684210526315789E-2</v>
      </c>
      <c r="AJ5268" s="3">
        <v>0</v>
      </c>
      <c r="AK5268" s="3">
        <v>0</v>
      </c>
      <c r="AL5268" s="3">
        <v>0</v>
      </c>
      <c r="AM5268" s="3">
        <v>0</v>
      </c>
      <c r="AN5268" s="2">
        <f t="shared" si="172"/>
        <v>4.1015625E-2</v>
      </c>
      <c r="AO5268" s="2">
        <v>7.0450097847358117E-2</v>
      </c>
      <c r="AP5268">
        <f t="shared" si="173"/>
        <v>21</v>
      </c>
    </row>
    <row r="5269" spans="1:42" ht="16.5" hidden="1" customHeight="1" x14ac:dyDescent="0.25">
      <c r="A5269" s="5" t="s">
        <v>793</v>
      </c>
      <c r="B5269" t="s">
        <v>720</v>
      </c>
      <c r="D5269" t="s">
        <v>32</v>
      </c>
      <c r="E5269" t="s">
        <v>667</v>
      </c>
      <c r="F5269" t="s">
        <v>721</v>
      </c>
      <c r="G5269">
        <v>16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21</v>
      </c>
      <c r="N5269" s="2">
        <v>0</v>
      </c>
      <c r="O5269" s="2">
        <v>4.0935672514619881E-2</v>
      </c>
      <c r="P5269">
        <v>64</v>
      </c>
      <c r="Q5269" s="2">
        <v>0.11510791366906475</v>
      </c>
      <c r="R5269">
        <v>513</v>
      </c>
      <c r="S5269">
        <v>556</v>
      </c>
      <c r="T5269">
        <v>485</v>
      </c>
      <c r="U5269">
        <v>11</v>
      </c>
      <c r="V5269">
        <v>7</v>
      </c>
      <c r="W5269">
        <v>8</v>
      </c>
      <c r="X5269">
        <v>45</v>
      </c>
      <c r="Y5269">
        <v>48</v>
      </c>
      <c r="Z5269">
        <v>0</v>
      </c>
      <c r="AA5269">
        <v>3</v>
      </c>
      <c r="AB5269">
        <v>0</v>
      </c>
      <c r="AC5269">
        <v>3</v>
      </c>
      <c r="AD5269">
        <v>453</v>
      </c>
      <c r="AE5269">
        <v>11</v>
      </c>
      <c r="AF5269">
        <v>4</v>
      </c>
      <c r="AG5269">
        <v>8</v>
      </c>
      <c r="AH5269">
        <v>42</v>
      </c>
      <c r="AI5269" s="3">
        <v>3.5320088300220751E-2</v>
      </c>
      <c r="AJ5269" s="3">
        <v>0</v>
      </c>
      <c r="AK5269" s="3">
        <v>0</v>
      </c>
      <c r="AL5269" s="3">
        <v>0</v>
      </c>
      <c r="AM5269" s="3">
        <v>0</v>
      </c>
      <c r="AN5269" s="2">
        <f t="shared" si="172"/>
        <v>4.0935672514619881E-2</v>
      </c>
      <c r="AO5269" s="2">
        <v>0.12548262548262548</v>
      </c>
      <c r="AP5269">
        <f t="shared" si="173"/>
        <v>21</v>
      </c>
    </row>
    <row r="5270" spans="1:42" ht="16.5" hidden="1" customHeight="1" x14ac:dyDescent="0.25">
      <c r="A5270" s="4" t="s">
        <v>801</v>
      </c>
      <c r="B5270" s="1" t="s">
        <v>602</v>
      </c>
      <c r="D5270" t="s">
        <v>32</v>
      </c>
      <c r="E5270" t="s">
        <v>603</v>
      </c>
      <c r="F5270" t="s">
        <v>604</v>
      </c>
      <c r="G5270">
        <v>15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21</v>
      </c>
      <c r="N5270" s="2">
        <v>0</v>
      </c>
      <c r="O5270" s="2">
        <v>3.9923954372623575E-2</v>
      </c>
      <c r="P5270">
        <v>30</v>
      </c>
      <c r="Q5270" s="2">
        <v>5.6074766355140186E-2</v>
      </c>
      <c r="R5270">
        <v>526</v>
      </c>
      <c r="S5270">
        <v>535</v>
      </c>
      <c r="T5270">
        <v>505</v>
      </c>
      <c r="U5270">
        <v>2</v>
      </c>
      <c r="V5270">
        <v>7</v>
      </c>
      <c r="W5270">
        <v>3</v>
      </c>
      <c r="X5270">
        <v>18</v>
      </c>
      <c r="Y5270">
        <v>29</v>
      </c>
      <c r="Z5270">
        <v>0</v>
      </c>
      <c r="AA5270">
        <v>0</v>
      </c>
      <c r="AB5270">
        <v>0</v>
      </c>
      <c r="AC5270">
        <v>0</v>
      </c>
      <c r="AD5270">
        <v>491</v>
      </c>
      <c r="AE5270">
        <v>2</v>
      </c>
      <c r="AF5270">
        <v>7</v>
      </c>
      <c r="AG5270">
        <v>3</v>
      </c>
      <c r="AH5270">
        <v>18</v>
      </c>
      <c r="AI5270" s="3">
        <v>3.0549898167006109E-2</v>
      </c>
      <c r="AJ5270" s="3">
        <v>0</v>
      </c>
      <c r="AK5270" s="3">
        <v>0</v>
      </c>
      <c r="AL5270" s="3">
        <v>0</v>
      </c>
      <c r="AM5270" s="3">
        <v>0</v>
      </c>
      <c r="AN5270" s="2">
        <f t="shared" si="172"/>
        <v>3.9923954372623575E-2</v>
      </c>
      <c r="AO5270" s="2">
        <v>5.7581573896353169E-2</v>
      </c>
      <c r="AP5270">
        <f t="shared" si="173"/>
        <v>21</v>
      </c>
    </row>
    <row r="5271" spans="1:42" ht="16.5" hidden="1" customHeight="1" x14ac:dyDescent="0.25">
      <c r="A5271" s="5" t="s">
        <v>791</v>
      </c>
      <c r="B5271" s="1" t="s">
        <v>123</v>
      </c>
      <c r="D5271" t="s">
        <v>32</v>
      </c>
      <c r="E5271" t="s">
        <v>117</v>
      </c>
      <c r="F5271" t="s">
        <v>124</v>
      </c>
      <c r="G5271">
        <v>7</v>
      </c>
      <c r="H5271">
        <v>4</v>
      </c>
      <c r="I5271">
        <v>0</v>
      </c>
      <c r="J5271">
        <v>0</v>
      </c>
      <c r="K5271">
        <v>0</v>
      </c>
      <c r="L5271">
        <v>0</v>
      </c>
      <c r="M5271">
        <v>21</v>
      </c>
      <c r="N5271" s="2">
        <v>0</v>
      </c>
      <c r="O5271" s="2">
        <v>3.8532110091743121E-2</v>
      </c>
      <c r="P5271">
        <v>5</v>
      </c>
      <c r="Q5271" s="2">
        <v>9.4517958412098299E-3</v>
      </c>
      <c r="R5271">
        <v>545</v>
      </c>
      <c r="S5271">
        <v>529</v>
      </c>
      <c r="T5271">
        <v>415</v>
      </c>
      <c r="U5271">
        <v>103</v>
      </c>
      <c r="V5271">
        <v>9</v>
      </c>
      <c r="W5271">
        <v>0</v>
      </c>
      <c r="X5271">
        <v>2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422</v>
      </c>
      <c r="AE5271">
        <v>107</v>
      </c>
      <c r="AF5271">
        <v>9</v>
      </c>
      <c r="AG5271">
        <v>0</v>
      </c>
      <c r="AH5271">
        <v>2</v>
      </c>
      <c r="AI5271" s="3">
        <v>1.6587677725118485E-2</v>
      </c>
      <c r="AJ5271" s="3">
        <v>3.7383177570093455E-2</v>
      </c>
      <c r="AK5271" s="3">
        <v>0</v>
      </c>
      <c r="AL5271" s="3">
        <v>0</v>
      </c>
      <c r="AM5271" s="3">
        <v>0</v>
      </c>
      <c r="AN5271" s="2">
        <f t="shared" si="172"/>
        <v>3.8532110091743121E-2</v>
      </c>
      <c r="AO5271" s="2">
        <v>0.21851851851851853</v>
      </c>
      <c r="AP5271">
        <f t="shared" si="173"/>
        <v>21</v>
      </c>
    </row>
    <row r="5272" spans="1:42" ht="16.5" hidden="1" customHeight="1" x14ac:dyDescent="0.25">
      <c r="A5272" s="4" t="s">
        <v>796</v>
      </c>
      <c r="B5272" s="1" t="s">
        <v>179</v>
      </c>
      <c r="D5272" t="s">
        <v>32</v>
      </c>
      <c r="E5272" t="s">
        <v>177</v>
      </c>
      <c r="F5272" t="s">
        <v>180</v>
      </c>
      <c r="G5272">
        <v>19</v>
      </c>
      <c r="H5272">
        <v>0</v>
      </c>
      <c r="I5272">
        <v>0</v>
      </c>
      <c r="J5272">
        <v>0</v>
      </c>
      <c r="K5272">
        <v>0</v>
      </c>
      <c r="L5272">
        <v>3</v>
      </c>
      <c r="M5272">
        <v>18</v>
      </c>
      <c r="N5272" s="2">
        <v>5.0590219224283303E-3</v>
      </c>
      <c r="O5272" s="2">
        <v>3.0354131534569982E-2</v>
      </c>
      <c r="P5272">
        <v>267</v>
      </c>
      <c r="Q5272" s="2">
        <v>0.31823599523241952</v>
      </c>
      <c r="R5272">
        <v>593</v>
      </c>
      <c r="S5272">
        <v>839</v>
      </c>
      <c r="T5272">
        <v>809</v>
      </c>
      <c r="U5272">
        <v>2</v>
      </c>
      <c r="V5272">
        <v>8</v>
      </c>
      <c r="W5272">
        <v>11</v>
      </c>
      <c r="X5272">
        <v>9</v>
      </c>
      <c r="Y5272">
        <v>258</v>
      </c>
      <c r="Z5272">
        <v>0</v>
      </c>
      <c r="AA5272">
        <v>0</v>
      </c>
      <c r="AB5272">
        <v>0</v>
      </c>
      <c r="AC5272">
        <v>0</v>
      </c>
      <c r="AD5272">
        <v>570</v>
      </c>
      <c r="AE5272">
        <v>2</v>
      </c>
      <c r="AF5272">
        <v>8</v>
      </c>
      <c r="AG5272">
        <v>11</v>
      </c>
      <c r="AH5272">
        <v>9</v>
      </c>
      <c r="AI5272" s="3">
        <v>3.3333333333333333E-2</v>
      </c>
      <c r="AJ5272" s="3">
        <v>0</v>
      </c>
      <c r="AK5272" s="3">
        <v>0</v>
      </c>
      <c r="AL5272" s="3">
        <v>0</v>
      </c>
      <c r="AM5272" s="3">
        <v>0</v>
      </c>
      <c r="AN5272" s="2">
        <f t="shared" si="172"/>
        <v>3.541315345699831E-2</v>
      </c>
      <c r="AO5272" s="2">
        <v>0.05</v>
      </c>
      <c r="AP5272">
        <f t="shared" si="173"/>
        <v>21</v>
      </c>
    </row>
    <row r="5273" spans="1:42" ht="16.5" hidden="1" customHeight="1" x14ac:dyDescent="0.25">
      <c r="A5273" s="5" t="s">
        <v>789</v>
      </c>
      <c r="B5273" s="1" t="s">
        <v>90</v>
      </c>
      <c r="D5273" t="s">
        <v>32</v>
      </c>
      <c r="E5273" t="s">
        <v>86</v>
      </c>
      <c r="F5273" t="s">
        <v>91</v>
      </c>
      <c r="G5273">
        <v>20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21</v>
      </c>
      <c r="N5273" s="2">
        <v>0</v>
      </c>
      <c r="O5273" s="2">
        <v>3.4257748776508973E-2</v>
      </c>
      <c r="P5273">
        <v>87</v>
      </c>
      <c r="Q5273" s="2">
        <v>0.12812960235640647</v>
      </c>
      <c r="R5273">
        <v>613</v>
      </c>
      <c r="S5273">
        <v>679</v>
      </c>
      <c r="T5273">
        <v>664</v>
      </c>
      <c r="U5273">
        <v>1</v>
      </c>
      <c r="V5273">
        <v>1</v>
      </c>
      <c r="W5273">
        <v>3</v>
      </c>
      <c r="X5273">
        <v>10</v>
      </c>
      <c r="Y5273">
        <v>85</v>
      </c>
      <c r="Z5273">
        <v>0</v>
      </c>
      <c r="AA5273">
        <v>0</v>
      </c>
      <c r="AB5273">
        <v>0</v>
      </c>
      <c r="AC5273">
        <v>0</v>
      </c>
      <c r="AD5273">
        <v>599</v>
      </c>
      <c r="AE5273">
        <v>1</v>
      </c>
      <c r="AF5273">
        <v>1</v>
      </c>
      <c r="AG5273">
        <v>3</v>
      </c>
      <c r="AH5273">
        <v>10</v>
      </c>
      <c r="AI5273" s="3">
        <v>3.3388981636060099E-2</v>
      </c>
      <c r="AJ5273" s="3">
        <v>0</v>
      </c>
      <c r="AK5273" s="3">
        <v>0</v>
      </c>
      <c r="AL5273" s="3">
        <v>0</v>
      </c>
      <c r="AM5273" s="3">
        <v>0</v>
      </c>
      <c r="AN5273" s="2">
        <f t="shared" si="172"/>
        <v>3.4257748776508973E-2</v>
      </c>
      <c r="AO5273" s="2">
        <v>2.4429967426710098E-2</v>
      </c>
      <c r="AP5273">
        <f t="shared" si="173"/>
        <v>21</v>
      </c>
    </row>
    <row r="5274" spans="1:42" ht="16.5" hidden="1" customHeight="1" x14ac:dyDescent="0.25">
      <c r="A5274" s="5" t="s">
        <v>787</v>
      </c>
      <c r="B5274" s="1" t="s">
        <v>90</v>
      </c>
      <c r="D5274" t="s">
        <v>32</v>
      </c>
      <c r="E5274" t="s">
        <v>86</v>
      </c>
      <c r="F5274" t="s">
        <v>91</v>
      </c>
      <c r="G5274">
        <v>21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21</v>
      </c>
      <c r="N5274" s="2">
        <v>0</v>
      </c>
      <c r="O5274" s="2">
        <v>3.2159264931087291E-2</v>
      </c>
      <c r="P5274">
        <v>82</v>
      </c>
      <c r="Q5274" s="2">
        <v>0.11484593837535013</v>
      </c>
      <c r="R5274">
        <v>653</v>
      </c>
      <c r="S5274">
        <v>714</v>
      </c>
      <c r="T5274">
        <v>701</v>
      </c>
      <c r="U5274">
        <v>1</v>
      </c>
      <c r="V5274">
        <v>0</v>
      </c>
      <c r="W5274">
        <v>2</v>
      </c>
      <c r="X5274">
        <v>10</v>
      </c>
      <c r="Y5274">
        <v>80</v>
      </c>
      <c r="Z5274">
        <v>0</v>
      </c>
      <c r="AA5274">
        <v>0</v>
      </c>
      <c r="AB5274">
        <v>0</v>
      </c>
      <c r="AC5274">
        <v>0</v>
      </c>
      <c r="AD5274">
        <v>642</v>
      </c>
      <c r="AE5274">
        <v>1</v>
      </c>
      <c r="AF5274">
        <v>0</v>
      </c>
      <c r="AG5274">
        <v>2</v>
      </c>
      <c r="AH5274">
        <v>10</v>
      </c>
      <c r="AI5274" s="3">
        <v>3.2710280373831772E-2</v>
      </c>
      <c r="AJ5274" s="3">
        <v>0</v>
      </c>
      <c r="AK5274" s="3">
        <v>0</v>
      </c>
      <c r="AL5274" s="3">
        <v>0</v>
      </c>
      <c r="AM5274" s="3">
        <v>0</v>
      </c>
      <c r="AN5274" s="2">
        <f t="shared" ref="AN5274:AN5337" si="174">N5274+O5274</f>
        <v>3.2159264931087291E-2</v>
      </c>
      <c r="AO5274" s="2">
        <v>1.984732824427481E-2</v>
      </c>
      <c r="AP5274">
        <f t="shared" ref="AP5274:AP5337" si="175">L5274+M5274</f>
        <v>21</v>
      </c>
    </row>
    <row r="5275" spans="1:42" ht="16.5" hidden="1" customHeight="1" x14ac:dyDescent="0.25">
      <c r="A5275" s="5" t="s">
        <v>791</v>
      </c>
      <c r="B5275" s="1" t="s">
        <v>88</v>
      </c>
      <c r="D5275" t="s">
        <v>32</v>
      </c>
      <c r="E5275" t="s">
        <v>86</v>
      </c>
      <c r="F5275" t="s">
        <v>89</v>
      </c>
      <c r="G5275">
        <v>16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21</v>
      </c>
      <c r="N5275" s="2">
        <v>0</v>
      </c>
      <c r="O5275" s="2">
        <v>3.0791788856304986E-2</v>
      </c>
      <c r="P5275">
        <v>33</v>
      </c>
      <c r="Q5275" s="2">
        <v>4.7550432276657062E-2</v>
      </c>
      <c r="R5275">
        <v>682</v>
      </c>
      <c r="S5275">
        <v>694</v>
      </c>
      <c r="T5275">
        <v>444</v>
      </c>
      <c r="U5275">
        <v>2</v>
      </c>
      <c r="V5275">
        <v>0</v>
      </c>
      <c r="W5275">
        <v>7</v>
      </c>
      <c r="X5275">
        <v>241</v>
      </c>
      <c r="Y5275">
        <v>18</v>
      </c>
      <c r="Z5275">
        <v>0</v>
      </c>
      <c r="AA5275">
        <v>0</v>
      </c>
      <c r="AB5275">
        <v>0</v>
      </c>
      <c r="AC5275">
        <v>11</v>
      </c>
      <c r="AD5275">
        <v>442</v>
      </c>
      <c r="AE5275">
        <v>2</v>
      </c>
      <c r="AF5275">
        <v>0</v>
      </c>
      <c r="AG5275">
        <v>7</v>
      </c>
      <c r="AH5275">
        <v>230</v>
      </c>
      <c r="AI5275" s="3">
        <v>3.6199095022624438E-2</v>
      </c>
      <c r="AJ5275" s="3">
        <v>0</v>
      </c>
      <c r="AK5275" s="3">
        <v>0</v>
      </c>
      <c r="AL5275" s="3">
        <v>0</v>
      </c>
      <c r="AM5275" s="3">
        <v>0</v>
      </c>
      <c r="AN5275" s="2">
        <f t="shared" si="174"/>
        <v>3.0791788856304986E-2</v>
      </c>
      <c r="AO5275" s="2">
        <v>0.35095447870778268</v>
      </c>
      <c r="AP5275">
        <f t="shared" si="175"/>
        <v>21</v>
      </c>
    </row>
    <row r="5276" spans="1:42" ht="16.5" hidden="1" customHeight="1" x14ac:dyDescent="0.25">
      <c r="A5276" s="5" t="s">
        <v>802</v>
      </c>
      <c r="B5276" s="1" t="s">
        <v>90</v>
      </c>
      <c r="D5276" t="s">
        <v>32</v>
      </c>
      <c r="E5276" t="s">
        <v>86</v>
      </c>
      <c r="F5276" t="s">
        <v>91</v>
      </c>
      <c r="G5276">
        <v>21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21</v>
      </c>
      <c r="N5276" s="2">
        <v>0</v>
      </c>
      <c r="O5276" s="2">
        <v>3.0791788856304986E-2</v>
      </c>
      <c r="P5276">
        <v>76</v>
      </c>
      <c r="Q5276" s="2">
        <v>0.10312075983717775</v>
      </c>
      <c r="R5276">
        <v>682</v>
      </c>
      <c r="S5276">
        <v>737</v>
      </c>
      <c r="T5276">
        <v>724</v>
      </c>
      <c r="U5276">
        <v>1</v>
      </c>
      <c r="V5276">
        <v>0</v>
      </c>
      <c r="W5276">
        <v>3</v>
      </c>
      <c r="X5276">
        <v>9</v>
      </c>
      <c r="Y5276">
        <v>75</v>
      </c>
      <c r="Z5276">
        <v>0</v>
      </c>
      <c r="AA5276">
        <v>0</v>
      </c>
      <c r="AB5276">
        <v>0</v>
      </c>
      <c r="AC5276">
        <v>0</v>
      </c>
      <c r="AD5276">
        <v>670</v>
      </c>
      <c r="AE5276">
        <v>1</v>
      </c>
      <c r="AF5276">
        <v>0</v>
      </c>
      <c r="AG5276">
        <v>3</v>
      </c>
      <c r="AH5276">
        <v>9</v>
      </c>
      <c r="AI5276" s="3">
        <v>3.134328358208955E-2</v>
      </c>
      <c r="AJ5276" s="3">
        <v>0</v>
      </c>
      <c r="AK5276" s="3">
        <v>0</v>
      </c>
      <c r="AL5276" s="3">
        <v>0</v>
      </c>
      <c r="AM5276" s="3">
        <v>0</v>
      </c>
      <c r="AN5276" s="2">
        <f t="shared" si="174"/>
        <v>3.0791788856304986E-2</v>
      </c>
      <c r="AO5276" s="2">
        <v>1.9033674963396779E-2</v>
      </c>
      <c r="AP5276">
        <f t="shared" si="175"/>
        <v>21</v>
      </c>
    </row>
    <row r="5277" spans="1:42" ht="16.5" hidden="1" customHeight="1" x14ac:dyDescent="0.25">
      <c r="A5277" s="5" t="s">
        <v>787</v>
      </c>
      <c r="B5277" s="1" t="s">
        <v>602</v>
      </c>
      <c r="D5277" t="s">
        <v>32</v>
      </c>
      <c r="E5277" t="s">
        <v>603</v>
      </c>
      <c r="F5277" t="s">
        <v>604</v>
      </c>
      <c r="G5277">
        <v>14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21</v>
      </c>
      <c r="N5277" s="2">
        <v>0</v>
      </c>
      <c r="O5277" s="2">
        <v>2.9661016949152543E-2</v>
      </c>
      <c r="P5277">
        <v>11</v>
      </c>
      <c r="Q5277" s="2">
        <v>1.5759312320916905E-2</v>
      </c>
      <c r="R5277">
        <v>708</v>
      </c>
      <c r="S5277">
        <v>698</v>
      </c>
      <c r="T5277">
        <v>682</v>
      </c>
      <c r="U5277">
        <v>1</v>
      </c>
      <c r="V5277">
        <v>1</v>
      </c>
      <c r="W5277">
        <v>2</v>
      </c>
      <c r="X5277">
        <v>12</v>
      </c>
      <c r="Y5277">
        <v>8</v>
      </c>
      <c r="Z5277">
        <v>0</v>
      </c>
      <c r="AA5277">
        <v>0</v>
      </c>
      <c r="AB5277">
        <v>0</v>
      </c>
      <c r="AC5277">
        <v>0</v>
      </c>
      <c r="AD5277">
        <v>688</v>
      </c>
      <c r="AE5277">
        <v>1</v>
      </c>
      <c r="AF5277">
        <v>1</v>
      </c>
      <c r="AG5277">
        <v>2</v>
      </c>
      <c r="AH5277">
        <v>12</v>
      </c>
      <c r="AI5277" s="3">
        <v>2.0348837209302327E-2</v>
      </c>
      <c r="AJ5277" s="3">
        <v>0</v>
      </c>
      <c r="AK5277" s="3">
        <v>0</v>
      </c>
      <c r="AL5277" s="3">
        <v>0</v>
      </c>
      <c r="AM5277" s="3">
        <v>0</v>
      </c>
      <c r="AN5277" s="2">
        <f t="shared" si="174"/>
        <v>2.9661016949152543E-2</v>
      </c>
      <c r="AO5277" s="2">
        <v>2.2727272727272728E-2</v>
      </c>
      <c r="AP5277">
        <f t="shared" si="175"/>
        <v>21</v>
      </c>
    </row>
    <row r="5278" spans="1:42" ht="16.5" hidden="1" customHeight="1" x14ac:dyDescent="0.25">
      <c r="A5278" s="5" t="s">
        <v>787</v>
      </c>
      <c r="B5278" s="1" t="s">
        <v>270</v>
      </c>
      <c r="D5278" t="s">
        <v>32</v>
      </c>
      <c r="E5278" t="s">
        <v>268</v>
      </c>
      <c r="F5278" t="s">
        <v>271</v>
      </c>
      <c r="G5278">
        <v>19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21</v>
      </c>
      <c r="N5278" s="2">
        <v>0</v>
      </c>
      <c r="O5278" s="2">
        <v>2.9453015427769985E-2</v>
      </c>
      <c r="P5278">
        <v>39</v>
      </c>
      <c r="Q5278" s="2">
        <v>5.33515731874145E-2</v>
      </c>
      <c r="R5278">
        <v>713</v>
      </c>
      <c r="S5278">
        <v>731</v>
      </c>
      <c r="T5278">
        <v>717</v>
      </c>
      <c r="U5278">
        <v>4</v>
      </c>
      <c r="V5278">
        <v>4</v>
      </c>
      <c r="W5278">
        <v>6</v>
      </c>
      <c r="X5278">
        <v>0</v>
      </c>
      <c r="Y5278">
        <v>35</v>
      </c>
      <c r="Z5278">
        <v>0</v>
      </c>
      <c r="AA5278">
        <v>0</v>
      </c>
      <c r="AB5278">
        <v>0</v>
      </c>
      <c r="AC5278">
        <v>0</v>
      </c>
      <c r="AD5278">
        <v>701</v>
      </c>
      <c r="AE5278">
        <v>4</v>
      </c>
      <c r="AF5278">
        <v>4</v>
      </c>
      <c r="AG5278">
        <v>6</v>
      </c>
      <c r="AH5278">
        <v>0</v>
      </c>
      <c r="AI5278" s="3">
        <v>2.710413694721826E-2</v>
      </c>
      <c r="AJ5278" s="3">
        <v>0</v>
      </c>
      <c r="AK5278" s="3">
        <v>0</v>
      </c>
      <c r="AL5278" s="3">
        <v>0</v>
      </c>
      <c r="AM5278" s="3">
        <v>0</v>
      </c>
      <c r="AN5278" s="2">
        <f t="shared" si="174"/>
        <v>2.9453015427769985E-2</v>
      </c>
      <c r="AO5278" s="2">
        <v>1.9580419580419582E-2</v>
      </c>
      <c r="AP5278">
        <f t="shared" si="175"/>
        <v>21</v>
      </c>
    </row>
    <row r="5279" spans="1:42" ht="16.5" hidden="1" customHeight="1" x14ac:dyDescent="0.25">
      <c r="A5279" s="5" t="s">
        <v>802</v>
      </c>
      <c r="B5279" s="1" t="s">
        <v>602</v>
      </c>
      <c r="D5279" t="s">
        <v>32</v>
      </c>
      <c r="E5279" t="s">
        <v>603</v>
      </c>
      <c r="F5279" t="s">
        <v>604</v>
      </c>
      <c r="G5279">
        <v>13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21</v>
      </c>
      <c r="N5279" s="2">
        <v>0</v>
      </c>
      <c r="O5279" s="2">
        <v>2.8455284552845527E-2</v>
      </c>
      <c r="P5279">
        <v>16</v>
      </c>
      <c r="Q5279" s="2">
        <v>2.1828103683492497E-2</v>
      </c>
      <c r="R5279">
        <v>738</v>
      </c>
      <c r="S5279">
        <v>733</v>
      </c>
      <c r="T5279">
        <v>722</v>
      </c>
      <c r="U5279">
        <v>1</v>
      </c>
      <c r="V5279">
        <v>1</v>
      </c>
      <c r="W5279">
        <v>1</v>
      </c>
      <c r="X5279">
        <v>8</v>
      </c>
      <c r="Y5279">
        <v>15</v>
      </c>
      <c r="Z5279">
        <v>0</v>
      </c>
      <c r="AA5279">
        <v>0</v>
      </c>
      <c r="AB5279">
        <v>0</v>
      </c>
      <c r="AC5279">
        <v>0</v>
      </c>
      <c r="AD5279">
        <v>720</v>
      </c>
      <c r="AE5279">
        <v>1</v>
      </c>
      <c r="AF5279">
        <v>1</v>
      </c>
      <c r="AG5279">
        <v>1</v>
      </c>
      <c r="AH5279">
        <v>8</v>
      </c>
      <c r="AI5279" s="3">
        <v>1.8055555555555554E-2</v>
      </c>
      <c r="AJ5279" s="3">
        <v>0</v>
      </c>
      <c r="AK5279" s="3">
        <v>0</v>
      </c>
      <c r="AL5279" s="3">
        <v>0</v>
      </c>
      <c r="AM5279" s="3">
        <v>0</v>
      </c>
      <c r="AN5279" s="2">
        <f t="shared" si="174"/>
        <v>2.8455284552845527E-2</v>
      </c>
      <c r="AO5279" s="2">
        <v>1.5047879616963064E-2</v>
      </c>
      <c r="AP5279">
        <f t="shared" si="175"/>
        <v>21</v>
      </c>
    </row>
    <row r="5280" spans="1:42" ht="16.5" hidden="1" customHeight="1" x14ac:dyDescent="0.25">
      <c r="A5280" s="5" t="s">
        <v>802</v>
      </c>
      <c r="B5280" s="1" t="s">
        <v>581</v>
      </c>
      <c r="D5280" t="s">
        <v>32</v>
      </c>
      <c r="E5280" t="s">
        <v>582</v>
      </c>
      <c r="F5280" t="s">
        <v>583</v>
      </c>
      <c r="G5280">
        <v>20</v>
      </c>
      <c r="H5280">
        <v>0</v>
      </c>
      <c r="I5280">
        <v>0</v>
      </c>
      <c r="J5280">
        <v>0</v>
      </c>
      <c r="K5280">
        <v>0</v>
      </c>
      <c r="L5280">
        <v>6</v>
      </c>
      <c r="M5280">
        <v>15</v>
      </c>
      <c r="N5280" s="2">
        <v>7.9470198675496689E-3</v>
      </c>
      <c r="O5280" s="2">
        <v>1.9867549668874173E-2</v>
      </c>
      <c r="P5280">
        <v>104</v>
      </c>
      <c r="Q5280" s="2">
        <v>0.12410501193317422</v>
      </c>
      <c r="R5280">
        <v>755</v>
      </c>
      <c r="S5280">
        <v>838</v>
      </c>
      <c r="T5280">
        <v>824</v>
      </c>
      <c r="U5280">
        <v>0</v>
      </c>
      <c r="V5280">
        <v>4</v>
      </c>
      <c r="W5280">
        <v>3</v>
      </c>
      <c r="X5280">
        <v>7</v>
      </c>
      <c r="Y5280">
        <v>104</v>
      </c>
      <c r="Z5280">
        <v>0</v>
      </c>
      <c r="AA5280">
        <v>0</v>
      </c>
      <c r="AB5280">
        <v>0</v>
      </c>
      <c r="AC5280">
        <v>0</v>
      </c>
      <c r="AD5280">
        <v>740</v>
      </c>
      <c r="AE5280">
        <v>0</v>
      </c>
      <c r="AF5280">
        <v>4</v>
      </c>
      <c r="AG5280">
        <v>3</v>
      </c>
      <c r="AH5280">
        <v>7</v>
      </c>
      <c r="AI5280" s="3">
        <v>2.7027027027027029E-2</v>
      </c>
      <c r="AJ5280" s="3">
        <v>0</v>
      </c>
      <c r="AK5280" s="3">
        <v>0</v>
      </c>
      <c r="AL5280" s="3">
        <v>0</v>
      </c>
      <c r="AM5280" s="3">
        <v>0</v>
      </c>
      <c r="AN5280" s="2">
        <f t="shared" si="174"/>
        <v>2.781456953642384E-2</v>
      </c>
      <c r="AO5280" s="2">
        <v>1.8567639257294429E-2</v>
      </c>
      <c r="AP5280">
        <f t="shared" si="175"/>
        <v>21</v>
      </c>
    </row>
    <row r="5281" spans="1:42" ht="16.5" hidden="1" customHeight="1" x14ac:dyDescent="0.25">
      <c r="A5281" s="5" t="s">
        <v>787</v>
      </c>
      <c r="B5281" s="1" t="s">
        <v>381</v>
      </c>
      <c r="D5281" t="s">
        <v>32</v>
      </c>
      <c r="E5281" t="s">
        <v>182</v>
      </c>
      <c r="F5281" t="s">
        <v>382</v>
      </c>
      <c r="G5281">
        <v>17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21</v>
      </c>
      <c r="N5281" s="2">
        <v>0</v>
      </c>
      <c r="O5281" s="2">
        <v>2.6923076923076925E-2</v>
      </c>
      <c r="P5281">
        <v>363</v>
      </c>
      <c r="Q5281" s="2">
        <v>0.3235294117647059</v>
      </c>
      <c r="R5281">
        <v>780</v>
      </c>
      <c r="S5281">
        <v>1122</v>
      </c>
      <c r="T5281">
        <v>1106</v>
      </c>
      <c r="U5281">
        <v>1</v>
      </c>
      <c r="V5281">
        <v>3</v>
      </c>
      <c r="W5281">
        <v>5</v>
      </c>
      <c r="X5281">
        <v>7</v>
      </c>
      <c r="Y5281">
        <v>362</v>
      </c>
      <c r="Z5281">
        <v>0</v>
      </c>
      <c r="AA5281">
        <v>0</v>
      </c>
      <c r="AB5281">
        <v>0</v>
      </c>
      <c r="AC5281">
        <v>0</v>
      </c>
      <c r="AD5281">
        <v>761</v>
      </c>
      <c r="AE5281">
        <v>1</v>
      </c>
      <c r="AF5281">
        <v>3</v>
      </c>
      <c r="AG5281">
        <v>5</v>
      </c>
      <c r="AH5281">
        <v>7</v>
      </c>
      <c r="AI5281" s="3">
        <v>2.2339027595269383E-2</v>
      </c>
      <c r="AJ5281" s="3">
        <v>0</v>
      </c>
      <c r="AK5281" s="3">
        <v>0</v>
      </c>
      <c r="AL5281" s="3">
        <v>0</v>
      </c>
      <c r="AM5281" s="3">
        <v>0</v>
      </c>
      <c r="AN5281" s="2">
        <f t="shared" si="174"/>
        <v>2.6923076923076925E-2</v>
      </c>
      <c r="AO5281" s="2">
        <v>2.0592020592020591E-2</v>
      </c>
      <c r="AP5281">
        <f t="shared" si="175"/>
        <v>21</v>
      </c>
    </row>
    <row r="5282" spans="1:42" ht="16.5" hidden="1" customHeight="1" x14ac:dyDescent="0.25">
      <c r="A5282" s="5" t="s">
        <v>787</v>
      </c>
      <c r="B5282" s="1" t="s">
        <v>136</v>
      </c>
      <c r="D5282" t="s">
        <v>32</v>
      </c>
      <c r="E5282" t="s">
        <v>134</v>
      </c>
      <c r="F5282" t="s">
        <v>137</v>
      </c>
      <c r="G5282">
        <v>17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21</v>
      </c>
      <c r="N5282" s="2">
        <v>0</v>
      </c>
      <c r="O5282" s="2">
        <v>2.5240384615384616E-2</v>
      </c>
      <c r="P5282">
        <v>101</v>
      </c>
      <c r="Q5282" s="2">
        <v>0.11074561403508772</v>
      </c>
      <c r="R5282">
        <v>832</v>
      </c>
      <c r="S5282">
        <v>912</v>
      </c>
      <c r="T5282">
        <v>900</v>
      </c>
      <c r="U5282">
        <v>4</v>
      </c>
      <c r="V5282">
        <v>3</v>
      </c>
      <c r="W5282">
        <v>2</v>
      </c>
      <c r="X5282">
        <v>3</v>
      </c>
      <c r="Y5282">
        <v>101</v>
      </c>
      <c r="Z5282">
        <v>0</v>
      </c>
      <c r="AA5282">
        <v>0</v>
      </c>
      <c r="AB5282">
        <v>0</v>
      </c>
      <c r="AC5282">
        <v>0</v>
      </c>
      <c r="AD5282">
        <v>816</v>
      </c>
      <c r="AE5282">
        <v>4</v>
      </c>
      <c r="AF5282">
        <v>3</v>
      </c>
      <c r="AG5282">
        <v>2</v>
      </c>
      <c r="AH5282">
        <v>3</v>
      </c>
      <c r="AI5282" s="3">
        <v>2.0833333333333332E-2</v>
      </c>
      <c r="AJ5282" s="3">
        <v>0</v>
      </c>
      <c r="AK5282" s="3">
        <v>0</v>
      </c>
      <c r="AL5282" s="3">
        <v>0</v>
      </c>
      <c r="AM5282" s="3">
        <v>0</v>
      </c>
      <c r="AN5282" s="2">
        <f t="shared" si="174"/>
        <v>2.5240384615384616E-2</v>
      </c>
      <c r="AO5282" s="2">
        <v>1.4492753623188406E-2</v>
      </c>
      <c r="AP5282">
        <f t="shared" si="175"/>
        <v>21</v>
      </c>
    </row>
    <row r="5283" spans="1:42" ht="16.5" hidden="1" customHeight="1" x14ac:dyDescent="0.25">
      <c r="A5283" s="4" t="s">
        <v>803</v>
      </c>
      <c r="B5283" s="1" t="s">
        <v>136</v>
      </c>
      <c r="D5283" t="s">
        <v>32</v>
      </c>
      <c r="E5283" t="s">
        <v>134</v>
      </c>
      <c r="F5283" t="s">
        <v>137</v>
      </c>
      <c r="G5283">
        <v>19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21</v>
      </c>
      <c r="N5283" s="2">
        <v>0</v>
      </c>
      <c r="O5283" s="2">
        <v>2.4110218140068886E-2</v>
      </c>
      <c r="P5283">
        <v>82</v>
      </c>
      <c r="Q5283" s="2">
        <v>8.7982832618025753E-2</v>
      </c>
      <c r="R5283">
        <v>871</v>
      </c>
      <c r="S5283">
        <v>932</v>
      </c>
      <c r="T5283">
        <v>921</v>
      </c>
      <c r="U5283">
        <v>4</v>
      </c>
      <c r="V5283">
        <v>2</v>
      </c>
      <c r="W5283">
        <v>2</v>
      </c>
      <c r="X5283">
        <v>0</v>
      </c>
      <c r="Y5283">
        <v>82</v>
      </c>
      <c r="Z5283">
        <v>0</v>
      </c>
      <c r="AA5283">
        <v>0</v>
      </c>
      <c r="AB5283">
        <v>0</v>
      </c>
      <c r="AC5283">
        <v>0</v>
      </c>
      <c r="AD5283">
        <v>858</v>
      </c>
      <c r="AE5283">
        <v>4</v>
      </c>
      <c r="AF5283">
        <v>2</v>
      </c>
      <c r="AG5283">
        <v>2</v>
      </c>
      <c r="AH5283">
        <v>0</v>
      </c>
      <c r="AI5283" s="3">
        <v>2.2144522144522144E-2</v>
      </c>
      <c r="AJ5283" s="3">
        <v>0</v>
      </c>
      <c r="AK5283" s="3">
        <v>0</v>
      </c>
      <c r="AL5283" s="3">
        <v>0</v>
      </c>
      <c r="AM5283" s="3">
        <v>0</v>
      </c>
      <c r="AN5283" s="2">
        <f t="shared" si="174"/>
        <v>2.4110218140068886E-2</v>
      </c>
      <c r="AO5283" s="2">
        <v>9.2378752886836026E-3</v>
      </c>
      <c r="AP5283">
        <f t="shared" si="175"/>
        <v>21</v>
      </c>
    </row>
    <row r="5284" spans="1:42" ht="16.5" hidden="1" customHeight="1" x14ac:dyDescent="0.25">
      <c r="A5284" s="4" t="s">
        <v>803</v>
      </c>
      <c r="B5284" s="1" t="s">
        <v>103</v>
      </c>
      <c r="D5284" t="s">
        <v>32</v>
      </c>
      <c r="E5284" t="s">
        <v>95</v>
      </c>
      <c r="F5284" t="s">
        <v>104</v>
      </c>
      <c r="G5284">
        <v>16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21</v>
      </c>
      <c r="N5284" s="2">
        <v>0</v>
      </c>
      <c r="O5284" s="2">
        <v>2.1538461538461538E-2</v>
      </c>
      <c r="P5284">
        <v>93</v>
      </c>
      <c r="Q5284" s="2">
        <v>8.882521489971347E-2</v>
      </c>
      <c r="R5284">
        <v>975</v>
      </c>
      <c r="S5284">
        <v>1047</v>
      </c>
      <c r="T5284">
        <v>1036</v>
      </c>
      <c r="U5284">
        <v>1</v>
      </c>
      <c r="V5284">
        <v>3</v>
      </c>
      <c r="W5284">
        <v>7</v>
      </c>
      <c r="X5284">
        <v>0</v>
      </c>
      <c r="Y5284">
        <v>88</v>
      </c>
      <c r="Z5284">
        <v>0</v>
      </c>
      <c r="AA5284">
        <v>0</v>
      </c>
      <c r="AB5284">
        <v>0</v>
      </c>
      <c r="AC5284">
        <v>0</v>
      </c>
      <c r="AD5284">
        <v>964</v>
      </c>
      <c r="AE5284">
        <v>1</v>
      </c>
      <c r="AF5284">
        <v>3</v>
      </c>
      <c r="AG5284">
        <v>7</v>
      </c>
      <c r="AH5284">
        <v>0</v>
      </c>
      <c r="AI5284" s="3">
        <v>1.6597510373443983E-2</v>
      </c>
      <c r="AJ5284" s="3">
        <v>0</v>
      </c>
      <c r="AK5284" s="3">
        <v>0</v>
      </c>
      <c r="AL5284" s="3">
        <v>0</v>
      </c>
      <c r="AM5284" s="3">
        <v>0</v>
      </c>
      <c r="AN5284" s="2">
        <f t="shared" si="174"/>
        <v>2.1538461538461538E-2</v>
      </c>
      <c r="AO5284" s="2">
        <v>1.1282051282051283E-2</v>
      </c>
      <c r="AP5284">
        <f t="shared" si="175"/>
        <v>21</v>
      </c>
    </row>
    <row r="5285" spans="1:42" ht="16.5" hidden="1" customHeight="1" x14ac:dyDescent="0.25">
      <c r="A5285" s="5" t="s">
        <v>802</v>
      </c>
      <c r="B5285" s="1" t="s">
        <v>103</v>
      </c>
      <c r="D5285" t="s">
        <v>32</v>
      </c>
      <c r="E5285" t="s">
        <v>95</v>
      </c>
      <c r="F5285" t="s">
        <v>104</v>
      </c>
      <c r="G5285">
        <v>15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21</v>
      </c>
      <c r="N5285" s="2">
        <v>0</v>
      </c>
      <c r="O5285" s="2">
        <v>2.1472392638036811E-2</v>
      </c>
      <c r="P5285">
        <v>87</v>
      </c>
      <c r="Q5285" s="2">
        <v>8.3333333333333329E-2</v>
      </c>
      <c r="R5285">
        <v>978</v>
      </c>
      <c r="S5285">
        <v>1044</v>
      </c>
      <c r="T5285">
        <v>1028</v>
      </c>
      <c r="U5285">
        <v>2</v>
      </c>
      <c r="V5285">
        <v>4</v>
      </c>
      <c r="W5285">
        <v>7</v>
      </c>
      <c r="X5285">
        <v>3</v>
      </c>
      <c r="Y5285">
        <v>84</v>
      </c>
      <c r="Z5285">
        <v>0</v>
      </c>
      <c r="AA5285">
        <v>0</v>
      </c>
      <c r="AB5285">
        <v>0</v>
      </c>
      <c r="AC5285">
        <v>0</v>
      </c>
      <c r="AD5285">
        <v>959</v>
      </c>
      <c r="AE5285">
        <v>2</v>
      </c>
      <c r="AF5285">
        <v>4</v>
      </c>
      <c r="AG5285">
        <v>7</v>
      </c>
      <c r="AH5285">
        <v>3</v>
      </c>
      <c r="AI5285" s="3">
        <v>1.5641293013555789E-2</v>
      </c>
      <c r="AJ5285" s="3">
        <v>0</v>
      </c>
      <c r="AK5285" s="3">
        <v>0</v>
      </c>
      <c r="AL5285" s="3">
        <v>0</v>
      </c>
      <c r="AM5285" s="3">
        <v>0</v>
      </c>
      <c r="AN5285" s="2">
        <f t="shared" si="174"/>
        <v>2.1472392638036811E-2</v>
      </c>
      <c r="AO5285" s="2">
        <v>1.641025641025641E-2</v>
      </c>
      <c r="AP5285">
        <f t="shared" si="175"/>
        <v>21</v>
      </c>
    </row>
    <row r="5286" spans="1:42" ht="16.5" hidden="1" customHeight="1" x14ac:dyDescent="0.25">
      <c r="A5286" s="5" t="s">
        <v>790</v>
      </c>
      <c r="B5286" s="1" t="s">
        <v>103</v>
      </c>
      <c r="D5286" t="s">
        <v>32</v>
      </c>
      <c r="E5286" t="s">
        <v>95</v>
      </c>
      <c r="F5286" t="s">
        <v>104</v>
      </c>
      <c r="G5286">
        <v>15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21</v>
      </c>
      <c r="N5286" s="2">
        <v>0</v>
      </c>
      <c r="O5286" s="2">
        <v>2.0309477756286266E-2</v>
      </c>
      <c r="P5286">
        <v>134</v>
      </c>
      <c r="Q5286" s="2">
        <v>0.11682650392327812</v>
      </c>
      <c r="R5286">
        <v>1034</v>
      </c>
      <c r="S5286">
        <v>1147</v>
      </c>
      <c r="T5286">
        <v>1117</v>
      </c>
      <c r="U5286">
        <v>7</v>
      </c>
      <c r="V5286">
        <v>7</v>
      </c>
      <c r="W5286">
        <v>10</v>
      </c>
      <c r="X5286">
        <v>6</v>
      </c>
      <c r="Y5286">
        <v>121</v>
      </c>
      <c r="Z5286">
        <v>4</v>
      </c>
      <c r="AA5286">
        <v>0</v>
      </c>
      <c r="AB5286">
        <v>0</v>
      </c>
      <c r="AC5286">
        <v>0</v>
      </c>
      <c r="AD5286">
        <v>1011</v>
      </c>
      <c r="AE5286">
        <v>3</v>
      </c>
      <c r="AF5286">
        <v>7</v>
      </c>
      <c r="AG5286">
        <v>10</v>
      </c>
      <c r="AH5286">
        <v>6</v>
      </c>
      <c r="AI5286" s="3">
        <v>1.483679525222552E-2</v>
      </c>
      <c r="AJ5286" s="3">
        <v>0</v>
      </c>
      <c r="AK5286" s="3">
        <v>0</v>
      </c>
      <c r="AL5286" s="3">
        <v>0</v>
      </c>
      <c r="AM5286" s="3">
        <v>0</v>
      </c>
      <c r="AN5286" s="2">
        <f t="shared" si="174"/>
        <v>2.0309477756286266E-2</v>
      </c>
      <c r="AO5286" s="2">
        <v>2.5072324011571841E-2</v>
      </c>
      <c r="AP5286">
        <f t="shared" si="175"/>
        <v>21</v>
      </c>
    </row>
    <row r="5287" spans="1:42" ht="16.5" hidden="1" customHeight="1" x14ac:dyDescent="0.25">
      <c r="A5287" s="5" t="s">
        <v>795</v>
      </c>
      <c r="B5287" s="1" t="s">
        <v>125</v>
      </c>
      <c r="D5287" t="s">
        <v>32</v>
      </c>
      <c r="E5287" t="s">
        <v>126</v>
      </c>
      <c r="F5287" t="s">
        <v>127</v>
      </c>
      <c r="G5287">
        <v>14</v>
      </c>
      <c r="H5287">
        <v>0</v>
      </c>
      <c r="I5287">
        <v>0</v>
      </c>
      <c r="J5287">
        <v>0</v>
      </c>
      <c r="K5287">
        <v>6</v>
      </c>
      <c r="L5287">
        <v>3</v>
      </c>
      <c r="M5287">
        <v>18</v>
      </c>
      <c r="N5287" s="2">
        <v>2.3622047244094488E-3</v>
      </c>
      <c r="O5287" s="2">
        <v>1.4173228346456693E-2</v>
      </c>
      <c r="P5287">
        <v>138</v>
      </c>
      <c r="Q5287" s="2">
        <v>9.9495313626532078E-2</v>
      </c>
      <c r="R5287">
        <v>1270</v>
      </c>
      <c r="S5287">
        <v>1387</v>
      </c>
      <c r="T5287">
        <v>1230</v>
      </c>
      <c r="U5287">
        <v>22</v>
      </c>
      <c r="V5287">
        <v>15</v>
      </c>
      <c r="W5287">
        <v>8</v>
      </c>
      <c r="X5287">
        <v>112</v>
      </c>
      <c r="Y5287">
        <v>133</v>
      </c>
      <c r="Z5287">
        <v>0</v>
      </c>
      <c r="AA5287">
        <v>0</v>
      </c>
      <c r="AB5287">
        <v>0</v>
      </c>
      <c r="AC5287">
        <v>0</v>
      </c>
      <c r="AD5287">
        <v>1111</v>
      </c>
      <c r="AE5287">
        <v>22</v>
      </c>
      <c r="AF5287">
        <v>15</v>
      </c>
      <c r="AG5287">
        <v>8</v>
      </c>
      <c r="AH5287">
        <v>118</v>
      </c>
      <c r="AI5287" s="3">
        <v>1.2601260126012601E-2</v>
      </c>
      <c r="AJ5287" s="3">
        <v>0</v>
      </c>
      <c r="AK5287" s="3">
        <v>0</v>
      </c>
      <c r="AL5287" s="3">
        <v>0</v>
      </c>
      <c r="AM5287" s="3">
        <v>5.0847457627118647E-2</v>
      </c>
      <c r="AN5287" s="2">
        <f t="shared" si="174"/>
        <v>1.6535433070866142E-2</v>
      </c>
      <c r="AO5287" s="2">
        <v>0.12794348508634223</v>
      </c>
      <c r="AP5287">
        <f t="shared" si="175"/>
        <v>21</v>
      </c>
    </row>
    <row r="5288" spans="1:42" ht="16.5" hidden="1" customHeight="1" x14ac:dyDescent="0.25">
      <c r="A5288" s="5" t="s">
        <v>787</v>
      </c>
      <c r="B5288" s="1" t="s">
        <v>125</v>
      </c>
      <c r="D5288" t="s">
        <v>32</v>
      </c>
      <c r="E5288" t="s">
        <v>126</v>
      </c>
      <c r="F5288" t="s">
        <v>127</v>
      </c>
      <c r="G5288">
        <v>13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21</v>
      </c>
      <c r="N5288" s="2">
        <v>0</v>
      </c>
      <c r="O5288" s="2">
        <v>1.4413177762525738E-2</v>
      </c>
      <c r="P5288">
        <v>118</v>
      </c>
      <c r="Q5288" s="2">
        <v>7.5933075933075939E-2</v>
      </c>
      <c r="R5288">
        <v>1457</v>
      </c>
      <c r="S5288">
        <v>1554</v>
      </c>
      <c r="T5288">
        <v>1488</v>
      </c>
      <c r="U5288">
        <v>2</v>
      </c>
      <c r="V5288">
        <v>8</v>
      </c>
      <c r="W5288">
        <v>9</v>
      </c>
      <c r="X5288">
        <v>47</v>
      </c>
      <c r="Y5288">
        <v>117</v>
      </c>
      <c r="Z5288">
        <v>0</v>
      </c>
      <c r="AA5288">
        <v>0</v>
      </c>
      <c r="AB5288">
        <v>0</v>
      </c>
      <c r="AC5288">
        <v>0</v>
      </c>
      <c r="AD5288">
        <v>1384</v>
      </c>
      <c r="AE5288">
        <v>2</v>
      </c>
      <c r="AF5288">
        <v>8</v>
      </c>
      <c r="AG5288">
        <v>9</v>
      </c>
      <c r="AH5288">
        <v>47</v>
      </c>
      <c r="AI5288" s="3">
        <v>9.3930635838150294E-3</v>
      </c>
      <c r="AJ5288" s="3">
        <v>0</v>
      </c>
      <c r="AK5288" s="3">
        <v>0</v>
      </c>
      <c r="AL5288" s="3">
        <v>0</v>
      </c>
      <c r="AM5288" s="3">
        <v>0</v>
      </c>
      <c r="AN5288" s="2">
        <f t="shared" si="174"/>
        <v>1.4413177762525738E-2</v>
      </c>
      <c r="AO5288" s="2">
        <v>4.5517241379310347E-2</v>
      </c>
      <c r="AP5288">
        <f t="shared" si="175"/>
        <v>21</v>
      </c>
    </row>
    <row r="5289" spans="1:42" ht="16.5" hidden="1" customHeight="1" x14ac:dyDescent="0.25">
      <c r="A5289" s="4" t="s">
        <v>797</v>
      </c>
      <c r="B5289" s="1" t="s">
        <v>420</v>
      </c>
      <c r="D5289" t="s">
        <v>32</v>
      </c>
      <c r="E5289" t="s">
        <v>416</v>
      </c>
      <c r="F5289" t="s">
        <v>421</v>
      </c>
      <c r="G5289">
        <v>18</v>
      </c>
      <c r="H5289">
        <v>0</v>
      </c>
      <c r="I5289">
        <v>0</v>
      </c>
      <c r="J5289">
        <v>0</v>
      </c>
      <c r="K5289">
        <v>0</v>
      </c>
      <c r="L5289">
        <v>3</v>
      </c>
      <c r="M5289">
        <v>18</v>
      </c>
      <c r="N5289" s="2">
        <v>1.8738288569643974E-3</v>
      </c>
      <c r="O5289" s="2">
        <v>1.1242973141786383E-2</v>
      </c>
      <c r="P5289">
        <v>171</v>
      </c>
      <c r="Q5289" s="2">
        <v>9.7658480868075381E-2</v>
      </c>
      <c r="R5289">
        <v>1601</v>
      </c>
      <c r="S5289">
        <v>1751</v>
      </c>
      <c r="T5289">
        <v>1500</v>
      </c>
      <c r="U5289">
        <v>31</v>
      </c>
      <c r="V5289">
        <v>48</v>
      </c>
      <c r="W5289">
        <v>10</v>
      </c>
      <c r="X5289">
        <v>162</v>
      </c>
      <c r="Y5289">
        <v>146</v>
      </c>
      <c r="Z5289">
        <v>4</v>
      </c>
      <c r="AA5289">
        <v>0</v>
      </c>
      <c r="AB5289">
        <v>0</v>
      </c>
      <c r="AC5289">
        <v>13</v>
      </c>
      <c r="AD5289">
        <v>1372</v>
      </c>
      <c r="AE5289">
        <v>27</v>
      </c>
      <c r="AF5289">
        <v>48</v>
      </c>
      <c r="AG5289">
        <v>10</v>
      </c>
      <c r="AH5289">
        <v>149</v>
      </c>
      <c r="AI5289" s="3">
        <v>1.3119533527696793E-2</v>
      </c>
      <c r="AJ5289" s="3">
        <v>0</v>
      </c>
      <c r="AK5289" s="3">
        <v>0</v>
      </c>
      <c r="AL5289" s="3">
        <v>0</v>
      </c>
      <c r="AM5289" s="3">
        <v>0</v>
      </c>
      <c r="AN5289" s="2">
        <f t="shared" si="174"/>
        <v>1.3116801998750781E-2</v>
      </c>
      <c r="AO5289" s="2">
        <v>0.14570361145703611</v>
      </c>
      <c r="AP5289">
        <f t="shared" si="175"/>
        <v>21</v>
      </c>
    </row>
    <row r="5290" spans="1:42" ht="16.5" hidden="1" customHeight="1" x14ac:dyDescent="0.25">
      <c r="A5290" s="5" t="s">
        <v>788</v>
      </c>
      <c r="B5290" s="1" t="s">
        <v>78</v>
      </c>
      <c r="D5290" t="s">
        <v>32</v>
      </c>
      <c r="E5290" t="s">
        <v>76</v>
      </c>
      <c r="F5290" t="s">
        <v>79</v>
      </c>
      <c r="G5290">
        <v>19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21</v>
      </c>
      <c r="N5290" s="2">
        <v>0</v>
      </c>
      <c r="O5290" s="2">
        <v>1.2492563950029744E-2</v>
      </c>
      <c r="P5290">
        <v>1</v>
      </c>
      <c r="Q5290" s="2">
        <v>6.020469596628537E-4</v>
      </c>
      <c r="R5290">
        <v>1681</v>
      </c>
      <c r="S5290">
        <v>1661</v>
      </c>
      <c r="T5290">
        <v>1634</v>
      </c>
      <c r="U5290">
        <v>8</v>
      </c>
      <c r="V5290">
        <v>12</v>
      </c>
      <c r="W5290">
        <v>4</v>
      </c>
      <c r="X5290">
        <v>3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1653</v>
      </c>
      <c r="AE5290">
        <v>8</v>
      </c>
      <c r="AF5290">
        <v>12</v>
      </c>
      <c r="AG5290">
        <v>4</v>
      </c>
      <c r="AH5290">
        <v>3</v>
      </c>
      <c r="AI5290" s="3">
        <v>1.1494252873563218E-2</v>
      </c>
      <c r="AJ5290" s="3">
        <v>0</v>
      </c>
      <c r="AK5290" s="3">
        <v>0</v>
      </c>
      <c r="AL5290" s="3">
        <v>0</v>
      </c>
      <c r="AM5290" s="3">
        <v>0</v>
      </c>
      <c r="AN5290" s="2">
        <f t="shared" si="174"/>
        <v>1.2492563950029744E-2</v>
      </c>
      <c r="AO5290" s="2">
        <v>1.607142857142857E-2</v>
      </c>
      <c r="AP5290">
        <f t="shared" si="175"/>
        <v>21</v>
      </c>
    </row>
    <row r="5291" spans="1:42" ht="16.5" hidden="1" customHeight="1" x14ac:dyDescent="0.25">
      <c r="A5291" s="4" t="s">
        <v>803</v>
      </c>
      <c r="B5291" s="1" t="s">
        <v>607</v>
      </c>
      <c r="D5291" t="s">
        <v>32</v>
      </c>
      <c r="E5291" t="s">
        <v>336</v>
      </c>
      <c r="F5291" t="s">
        <v>608</v>
      </c>
      <c r="G5291">
        <v>14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21</v>
      </c>
      <c r="N5291" s="2">
        <v>0</v>
      </c>
      <c r="O5291" s="2">
        <v>1.1844331641285956E-2</v>
      </c>
      <c r="P5291">
        <v>23</v>
      </c>
      <c r="Q5291" s="2">
        <v>1.2957746478873239E-2</v>
      </c>
      <c r="R5291">
        <v>1773</v>
      </c>
      <c r="S5291">
        <v>1775</v>
      </c>
      <c r="T5291">
        <v>1684</v>
      </c>
      <c r="U5291">
        <v>54</v>
      </c>
      <c r="V5291">
        <v>6</v>
      </c>
      <c r="W5291">
        <v>22</v>
      </c>
      <c r="X5291">
        <v>12</v>
      </c>
      <c r="Y5291">
        <v>20</v>
      </c>
      <c r="Z5291">
        <v>0</v>
      </c>
      <c r="AA5291">
        <v>0</v>
      </c>
      <c r="AB5291">
        <v>0</v>
      </c>
      <c r="AC5291">
        <v>0</v>
      </c>
      <c r="AD5291">
        <v>1678</v>
      </c>
      <c r="AE5291">
        <v>54</v>
      </c>
      <c r="AF5291">
        <v>6</v>
      </c>
      <c r="AG5291">
        <v>22</v>
      </c>
      <c r="AH5291">
        <v>12</v>
      </c>
      <c r="AI5291" s="3">
        <v>8.3432657926102508E-3</v>
      </c>
      <c r="AJ5291" s="3">
        <v>0</v>
      </c>
      <c r="AK5291" s="3">
        <v>0</v>
      </c>
      <c r="AL5291" s="3">
        <v>0</v>
      </c>
      <c r="AM5291" s="3">
        <v>0</v>
      </c>
      <c r="AN5291" s="2">
        <f t="shared" si="174"/>
        <v>1.1844331641285956E-2</v>
      </c>
      <c r="AO5291" s="2">
        <v>5.3047404063205419E-2</v>
      </c>
      <c r="AP5291">
        <f t="shared" si="175"/>
        <v>21</v>
      </c>
    </row>
    <row r="5292" spans="1:42" ht="16.5" hidden="1" customHeight="1" x14ac:dyDescent="0.25">
      <c r="A5292" s="5" t="s">
        <v>802</v>
      </c>
      <c r="B5292" s="1" t="s">
        <v>420</v>
      </c>
      <c r="D5292" t="s">
        <v>32</v>
      </c>
      <c r="E5292" t="s">
        <v>416</v>
      </c>
      <c r="F5292" t="s">
        <v>421</v>
      </c>
      <c r="G5292">
        <v>18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21</v>
      </c>
      <c r="N5292" s="2">
        <v>0</v>
      </c>
      <c r="O5292" s="2">
        <v>1.1469142545057346E-2</v>
      </c>
      <c r="P5292">
        <v>95</v>
      </c>
      <c r="Q5292" s="2">
        <v>4.9868766404199474E-2</v>
      </c>
      <c r="R5292">
        <v>1831</v>
      </c>
      <c r="S5292">
        <v>1905</v>
      </c>
      <c r="T5292">
        <v>1616</v>
      </c>
      <c r="U5292">
        <v>52</v>
      </c>
      <c r="V5292">
        <v>14</v>
      </c>
      <c r="W5292">
        <v>11</v>
      </c>
      <c r="X5292">
        <v>212</v>
      </c>
      <c r="Y5292">
        <v>88</v>
      </c>
      <c r="Z5292">
        <v>6</v>
      </c>
      <c r="AA5292">
        <v>0</v>
      </c>
      <c r="AB5292">
        <v>0</v>
      </c>
      <c r="AC5292">
        <v>0</v>
      </c>
      <c r="AD5292">
        <v>1546</v>
      </c>
      <c r="AE5292">
        <v>46</v>
      </c>
      <c r="AF5292">
        <v>14</v>
      </c>
      <c r="AG5292">
        <v>11</v>
      </c>
      <c r="AH5292">
        <v>212</v>
      </c>
      <c r="AI5292" s="3">
        <v>1.1642949547218629E-2</v>
      </c>
      <c r="AJ5292" s="3">
        <v>0</v>
      </c>
      <c r="AK5292" s="3">
        <v>0</v>
      </c>
      <c r="AL5292" s="3">
        <v>0</v>
      </c>
      <c r="AM5292" s="3">
        <v>0</v>
      </c>
      <c r="AN5292" s="2">
        <f t="shared" si="174"/>
        <v>1.1469142545057346E-2</v>
      </c>
      <c r="AO5292" s="2">
        <v>0.15472936030617823</v>
      </c>
      <c r="AP5292">
        <f t="shared" si="175"/>
        <v>21</v>
      </c>
    </row>
    <row r="5293" spans="1:42" ht="16.5" hidden="1" customHeight="1" x14ac:dyDescent="0.25">
      <c r="A5293" s="4" t="s">
        <v>797</v>
      </c>
      <c r="B5293" s="1" t="s">
        <v>561</v>
      </c>
      <c r="C5293" t="s">
        <v>36</v>
      </c>
      <c r="D5293" t="s">
        <v>43</v>
      </c>
      <c r="E5293" t="s">
        <v>559</v>
      </c>
      <c r="F5293" t="s">
        <v>562</v>
      </c>
      <c r="G5293">
        <v>40</v>
      </c>
      <c r="H5293">
        <v>0</v>
      </c>
      <c r="I5293">
        <v>4</v>
      </c>
      <c r="J5293">
        <v>0</v>
      </c>
      <c r="K5293">
        <v>3</v>
      </c>
      <c r="L5293">
        <v>9</v>
      </c>
      <c r="M5293">
        <v>53</v>
      </c>
      <c r="N5293" s="2">
        <v>3.6915504511894994E-3</v>
      </c>
      <c r="O5293" s="2">
        <v>2.1739130434782608E-2</v>
      </c>
      <c r="P5293">
        <v>929</v>
      </c>
      <c r="Q5293" s="2">
        <v>0.28108925869894102</v>
      </c>
      <c r="R5293">
        <v>2438</v>
      </c>
      <c r="S5293">
        <v>3305</v>
      </c>
      <c r="T5293">
        <v>3000</v>
      </c>
      <c r="U5293">
        <v>6</v>
      </c>
      <c r="V5293">
        <v>122</v>
      </c>
      <c r="W5293">
        <v>98</v>
      </c>
      <c r="X5293">
        <v>79</v>
      </c>
      <c r="Y5293">
        <v>829</v>
      </c>
      <c r="Z5293">
        <v>0</v>
      </c>
      <c r="AA5293">
        <v>21</v>
      </c>
      <c r="AB5293">
        <v>31</v>
      </c>
      <c r="AC5293">
        <v>30</v>
      </c>
      <c r="AD5293">
        <v>2211</v>
      </c>
      <c r="AE5293">
        <v>6</v>
      </c>
      <c r="AF5293">
        <v>105</v>
      </c>
      <c r="AG5293">
        <v>67</v>
      </c>
      <c r="AH5293">
        <v>52</v>
      </c>
      <c r="AI5293" s="3">
        <v>1.8091361374943465E-2</v>
      </c>
      <c r="AJ5293" s="3">
        <v>0</v>
      </c>
      <c r="AK5293" s="3">
        <v>3.8095238095238099E-2</v>
      </c>
      <c r="AL5293" s="3">
        <v>0</v>
      </c>
      <c r="AM5293" s="3">
        <v>5.7692307692307696E-2</v>
      </c>
      <c r="AN5293" s="2">
        <f t="shared" si="174"/>
        <v>2.5430680885972109E-2</v>
      </c>
      <c r="AO5293" s="2">
        <v>9.4223678820155671E-2</v>
      </c>
      <c r="AP5293">
        <f t="shared" si="175"/>
        <v>62</v>
      </c>
    </row>
    <row r="5294" spans="1:42" ht="16.5" hidden="1" customHeight="1" x14ac:dyDescent="0.25">
      <c r="A5294" s="5" t="s">
        <v>787</v>
      </c>
      <c r="B5294" s="1" t="s">
        <v>442</v>
      </c>
      <c r="D5294" t="s">
        <v>32</v>
      </c>
      <c r="E5294" t="s">
        <v>443</v>
      </c>
      <c r="F5294" t="s">
        <v>444</v>
      </c>
      <c r="G5294">
        <v>16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20</v>
      </c>
      <c r="N5294" s="2">
        <v>0</v>
      </c>
      <c r="O5294" s="2">
        <v>0.17699115044247787</v>
      </c>
      <c r="P5294">
        <v>6</v>
      </c>
      <c r="Q5294" s="2">
        <v>6.0606060606060608E-2</v>
      </c>
      <c r="R5294">
        <v>113</v>
      </c>
      <c r="S5294">
        <v>99</v>
      </c>
      <c r="T5294">
        <v>99</v>
      </c>
      <c r="U5294">
        <v>0</v>
      </c>
      <c r="V5294">
        <v>0</v>
      </c>
      <c r="W5294">
        <v>0</v>
      </c>
      <c r="X5294">
        <v>0</v>
      </c>
      <c r="Y5294">
        <v>3</v>
      </c>
      <c r="Z5294">
        <v>0</v>
      </c>
      <c r="AA5294">
        <v>0</v>
      </c>
      <c r="AB5294">
        <v>0</v>
      </c>
      <c r="AC5294">
        <v>0</v>
      </c>
      <c r="AD5294">
        <v>112</v>
      </c>
      <c r="AE5294">
        <v>0</v>
      </c>
      <c r="AF5294">
        <v>0</v>
      </c>
      <c r="AG5294">
        <v>0</v>
      </c>
      <c r="AH5294">
        <v>0</v>
      </c>
      <c r="AI5294" s="3">
        <v>0.14285714285714285</v>
      </c>
      <c r="AJ5294" s="3">
        <v>0</v>
      </c>
      <c r="AK5294" s="3">
        <v>0</v>
      </c>
      <c r="AL5294" s="3">
        <v>0</v>
      </c>
      <c r="AM5294" s="3">
        <v>0</v>
      </c>
      <c r="AN5294" s="2">
        <f t="shared" si="174"/>
        <v>0.17699115044247787</v>
      </c>
      <c r="AO5294" s="2">
        <v>0</v>
      </c>
      <c r="AP5294">
        <f t="shared" si="175"/>
        <v>20</v>
      </c>
    </row>
    <row r="5295" spans="1:42" ht="16.5" hidden="1" customHeight="1" x14ac:dyDescent="0.25">
      <c r="A5295" s="5" t="s">
        <v>788</v>
      </c>
      <c r="B5295" s="1" t="s">
        <v>579</v>
      </c>
      <c r="D5295" t="s">
        <v>32</v>
      </c>
      <c r="E5295" t="s">
        <v>575</v>
      </c>
      <c r="F5295" t="s">
        <v>580</v>
      </c>
      <c r="G5295">
        <v>18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20</v>
      </c>
      <c r="N5295" s="2">
        <v>0</v>
      </c>
      <c r="O5295" s="2">
        <v>0.13071895424836602</v>
      </c>
      <c r="P5295">
        <v>14</v>
      </c>
      <c r="Q5295" s="2">
        <v>9.5238095238095233E-2</v>
      </c>
      <c r="R5295">
        <v>153</v>
      </c>
      <c r="S5295">
        <v>147</v>
      </c>
      <c r="T5295">
        <v>133</v>
      </c>
      <c r="U5295">
        <v>1</v>
      </c>
      <c r="V5295">
        <v>2</v>
      </c>
      <c r="W5295">
        <v>0</v>
      </c>
      <c r="X5295">
        <v>11</v>
      </c>
      <c r="Y5295">
        <v>14</v>
      </c>
      <c r="Z5295">
        <v>0</v>
      </c>
      <c r="AA5295">
        <v>0</v>
      </c>
      <c r="AB5295">
        <v>0</v>
      </c>
      <c r="AC5295">
        <v>0</v>
      </c>
      <c r="AD5295">
        <v>137</v>
      </c>
      <c r="AE5295">
        <v>1</v>
      </c>
      <c r="AF5295">
        <v>2</v>
      </c>
      <c r="AG5295">
        <v>0</v>
      </c>
      <c r="AH5295">
        <v>11</v>
      </c>
      <c r="AI5295" s="3">
        <v>0.13138686131386862</v>
      </c>
      <c r="AJ5295" s="3">
        <v>0</v>
      </c>
      <c r="AK5295" s="3">
        <v>0</v>
      </c>
      <c r="AL5295" s="3">
        <v>0</v>
      </c>
      <c r="AM5295" s="3">
        <v>0</v>
      </c>
      <c r="AN5295" s="2">
        <f t="shared" si="174"/>
        <v>0.13071895424836602</v>
      </c>
      <c r="AO5295" s="2">
        <v>9.2715231788079472E-2</v>
      </c>
      <c r="AP5295">
        <f t="shared" si="175"/>
        <v>20</v>
      </c>
    </row>
    <row r="5296" spans="1:42" ht="16.5" hidden="1" customHeight="1" x14ac:dyDescent="0.25">
      <c r="A5296" s="5" t="s">
        <v>792</v>
      </c>
      <c r="B5296" s="1" t="s">
        <v>415</v>
      </c>
      <c r="D5296" t="s">
        <v>32</v>
      </c>
      <c r="E5296" t="s">
        <v>416</v>
      </c>
      <c r="F5296" t="s">
        <v>417</v>
      </c>
      <c r="G5296">
        <v>13</v>
      </c>
      <c r="H5296">
        <v>0</v>
      </c>
      <c r="I5296">
        <v>0</v>
      </c>
      <c r="J5296">
        <v>0</v>
      </c>
      <c r="K5296">
        <v>4</v>
      </c>
      <c r="L5296">
        <v>0</v>
      </c>
      <c r="M5296">
        <v>20</v>
      </c>
      <c r="N5296" s="2">
        <v>0</v>
      </c>
      <c r="O5296" s="2">
        <v>0.12903225806451613</v>
      </c>
      <c r="P5296">
        <v>0</v>
      </c>
      <c r="Q5296" s="2">
        <v>0</v>
      </c>
      <c r="R5296">
        <v>155</v>
      </c>
      <c r="S5296">
        <v>135</v>
      </c>
      <c r="T5296">
        <v>106</v>
      </c>
      <c r="U5296">
        <v>1</v>
      </c>
      <c r="V5296">
        <v>1</v>
      </c>
      <c r="W5296">
        <v>0</v>
      </c>
      <c r="X5296">
        <v>27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119</v>
      </c>
      <c r="AE5296">
        <v>1</v>
      </c>
      <c r="AF5296">
        <v>1</v>
      </c>
      <c r="AG5296">
        <v>0</v>
      </c>
      <c r="AH5296">
        <v>31</v>
      </c>
      <c r="AI5296" s="3">
        <v>0.1092436974789916</v>
      </c>
      <c r="AJ5296" s="3">
        <v>0</v>
      </c>
      <c r="AK5296" s="3">
        <v>0</v>
      </c>
      <c r="AL5296" s="3">
        <v>0</v>
      </c>
      <c r="AM5296" s="3">
        <v>0.12903225806451613</v>
      </c>
      <c r="AN5296" s="2">
        <f t="shared" si="174"/>
        <v>0.12903225806451613</v>
      </c>
      <c r="AO5296" s="2">
        <v>0.21710526315789475</v>
      </c>
      <c r="AP5296">
        <f t="shared" si="175"/>
        <v>20</v>
      </c>
    </row>
    <row r="5297" spans="1:42" ht="16.5" hidden="1" customHeight="1" x14ac:dyDescent="0.25">
      <c r="A5297" s="5" t="s">
        <v>787</v>
      </c>
      <c r="B5297" s="1" t="s">
        <v>538</v>
      </c>
      <c r="D5297" t="s">
        <v>32</v>
      </c>
      <c r="E5297" t="s">
        <v>539</v>
      </c>
      <c r="F5297" t="s">
        <v>540</v>
      </c>
      <c r="G5297">
        <v>20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20</v>
      </c>
      <c r="N5297" s="2">
        <v>0</v>
      </c>
      <c r="O5297" s="2">
        <v>0.11764705882352941</v>
      </c>
      <c r="P5297">
        <v>14</v>
      </c>
      <c r="Q5297" s="2">
        <v>8.5365853658536592E-2</v>
      </c>
      <c r="R5297">
        <v>170</v>
      </c>
      <c r="S5297">
        <v>164</v>
      </c>
      <c r="T5297">
        <v>103</v>
      </c>
      <c r="U5297">
        <v>57</v>
      </c>
      <c r="V5297">
        <v>2</v>
      </c>
      <c r="W5297">
        <v>1</v>
      </c>
      <c r="X5297">
        <v>1</v>
      </c>
      <c r="Y5297">
        <v>13</v>
      </c>
      <c r="Z5297">
        <v>0</v>
      </c>
      <c r="AA5297">
        <v>0</v>
      </c>
      <c r="AB5297">
        <v>0</v>
      </c>
      <c r="AC5297">
        <v>0</v>
      </c>
      <c r="AD5297">
        <v>110</v>
      </c>
      <c r="AE5297">
        <v>57</v>
      </c>
      <c r="AF5297">
        <v>2</v>
      </c>
      <c r="AG5297">
        <v>1</v>
      </c>
      <c r="AH5297">
        <v>1</v>
      </c>
      <c r="AI5297" s="3">
        <v>0.18181818181818182</v>
      </c>
      <c r="AJ5297" s="3">
        <v>0</v>
      </c>
      <c r="AK5297" s="3">
        <v>0</v>
      </c>
      <c r="AL5297" s="3">
        <v>0</v>
      </c>
      <c r="AM5297" s="3">
        <v>0</v>
      </c>
      <c r="AN5297" s="2">
        <f t="shared" si="174"/>
        <v>0.11764705882352941</v>
      </c>
      <c r="AO5297" s="2">
        <v>0.35672514619883039</v>
      </c>
      <c r="AP5297">
        <f t="shared" si="175"/>
        <v>20</v>
      </c>
    </row>
    <row r="5298" spans="1:42" ht="16.5" hidden="1" customHeight="1" x14ac:dyDescent="0.25">
      <c r="A5298" s="5" t="s">
        <v>794</v>
      </c>
      <c r="B5298" s="1" t="s">
        <v>415</v>
      </c>
      <c r="D5298" t="s">
        <v>32</v>
      </c>
      <c r="E5298" t="s">
        <v>416</v>
      </c>
      <c r="F5298" t="s">
        <v>417</v>
      </c>
      <c r="G5298">
        <v>15</v>
      </c>
      <c r="H5298">
        <v>0</v>
      </c>
      <c r="I5298">
        <v>0</v>
      </c>
      <c r="J5298">
        <v>0</v>
      </c>
      <c r="K5298">
        <v>3</v>
      </c>
      <c r="L5298">
        <v>0</v>
      </c>
      <c r="M5298">
        <v>20</v>
      </c>
      <c r="N5298" s="2">
        <v>0</v>
      </c>
      <c r="O5298" s="2">
        <v>0.11560693641618497</v>
      </c>
      <c r="P5298">
        <v>0</v>
      </c>
      <c r="Q5298" s="2">
        <v>0</v>
      </c>
      <c r="R5298">
        <v>173</v>
      </c>
      <c r="S5298">
        <v>153</v>
      </c>
      <c r="T5298">
        <v>124</v>
      </c>
      <c r="U5298">
        <v>1</v>
      </c>
      <c r="V5298">
        <v>0</v>
      </c>
      <c r="W5298">
        <v>0</v>
      </c>
      <c r="X5298">
        <v>28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139</v>
      </c>
      <c r="AE5298">
        <v>1</v>
      </c>
      <c r="AF5298">
        <v>0</v>
      </c>
      <c r="AG5298">
        <v>0</v>
      </c>
      <c r="AH5298">
        <v>31</v>
      </c>
      <c r="AI5298" s="3">
        <v>0.1079136690647482</v>
      </c>
      <c r="AJ5298" s="3">
        <v>0</v>
      </c>
      <c r="AK5298" s="3">
        <v>0</v>
      </c>
      <c r="AL5298" s="3">
        <v>0</v>
      </c>
      <c r="AM5298" s="3">
        <v>9.6774193548387094E-2</v>
      </c>
      <c r="AN5298" s="2">
        <f t="shared" si="174"/>
        <v>0.11560693641618497</v>
      </c>
      <c r="AO5298" s="2">
        <v>0.1871345029239766</v>
      </c>
      <c r="AP5298">
        <f t="shared" si="175"/>
        <v>20</v>
      </c>
    </row>
    <row r="5299" spans="1:42" ht="16.5" hidden="1" customHeight="1" x14ac:dyDescent="0.25">
      <c r="A5299" s="4" t="s">
        <v>797</v>
      </c>
      <c r="B5299" s="1" t="s">
        <v>577</v>
      </c>
      <c r="D5299" t="s">
        <v>32</v>
      </c>
      <c r="E5299" t="s">
        <v>575</v>
      </c>
      <c r="F5299" t="s">
        <v>578</v>
      </c>
      <c r="G5299">
        <v>19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20</v>
      </c>
      <c r="N5299" s="2">
        <v>0</v>
      </c>
      <c r="O5299" s="2">
        <v>0.10810810810810811</v>
      </c>
      <c r="P5299">
        <v>96</v>
      </c>
      <c r="Q5299" s="2">
        <v>0.36781609195402298</v>
      </c>
      <c r="R5299">
        <v>185</v>
      </c>
      <c r="S5299">
        <v>261</v>
      </c>
      <c r="T5299">
        <v>248</v>
      </c>
      <c r="U5299">
        <v>1</v>
      </c>
      <c r="V5299">
        <v>6</v>
      </c>
      <c r="W5299">
        <v>0</v>
      </c>
      <c r="X5299">
        <v>6</v>
      </c>
      <c r="Y5299">
        <v>96</v>
      </c>
      <c r="Z5299">
        <v>0</v>
      </c>
      <c r="AA5299">
        <v>0</v>
      </c>
      <c r="AB5299">
        <v>0</v>
      </c>
      <c r="AC5299">
        <v>0</v>
      </c>
      <c r="AD5299">
        <v>171</v>
      </c>
      <c r="AE5299">
        <v>1</v>
      </c>
      <c r="AF5299">
        <v>6</v>
      </c>
      <c r="AG5299">
        <v>0</v>
      </c>
      <c r="AH5299">
        <v>6</v>
      </c>
      <c r="AI5299" s="3">
        <v>0.1111111111111111</v>
      </c>
      <c r="AJ5299" s="3">
        <v>0</v>
      </c>
      <c r="AK5299" s="3">
        <v>0</v>
      </c>
      <c r="AL5299" s="3">
        <v>0</v>
      </c>
      <c r="AM5299" s="3">
        <v>0</v>
      </c>
      <c r="AN5299" s="2">
        <f t="shared" si="174"/>
        <v>0.10810810810810811</v>
      </c>
      <c r="AO5299" s="2">
        <v>7.0652173913043473E-2</v>
      </c>
      <c r="AP5299">
        <f t="shared" si="175"/>
        <v>20</v>
      </c>
    </row>
    <row r="5300" spans="1:42" ht="16.5" hidden="1" customHeight="1" x14ac:dyDescent="0.25">
      <c r="A5300" s="4">
        <v>2011</v>
      </c>
      <c r="B5300" s="1" t="s">
        <v>523</v>
      </c>
      <c r="D5300" t="s">
        <v>32</v>
      </c>
      <c r="E5300" t="s">
        <v>524</v>
      </c>
      <c r="F5300" t="s">
        <v>525</v>
      </c>
      <c r="G5300">
        <v>17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20</v>
      </c>
      <c r="N5300" s="2">
        <v>0</v>
      </c>
      <c r="O5300" s="2">
        <v>9.0497737556561084E-2</v>
      </c>
      <c r="P5300">
        <v>61</v>
      </c>
      <c r="Q5300" s="2">
        <v>0.23282442748091603</v>
      </c>
      <c r="R5300">
        <v>221</v>
      </c>
      <c r="S5300">
        <v>262</v>
      </c>
      <c r="T5300">
        <v>248</v>
      </c>
      <c r="U5300">
        <v>1</v>
      </c>
      <c r="V5300">
        <v>1</v>
      </c>
      <c r="W5300">
        <v>5</v>
      </c>
      <c r="X5300">
        <v>7</v>
      </c>
      <c r="Y5300">
        <v>59</v>
      </c>
      <c r="Z5300">
        <v>0</v>
      </c>
      <c r="AA5300">
        <v>0</v>
      </c>
      <c r="AB5300">
        <v>0</v>
      </c>
      <c r="AC5300">
        <v>0</v>
      </c>
      <c r="AD5300">
        <v>206</v>
      </c>
      <c r="AE5300">
        <v>1</v>
      </c>
      <c r="AF5300">
        <v>1</v>
      </c>
      <c r="AG5300">
        <v>5</v>
      </c>
      <c r="AH5300">
        <v>7</v>
      </c>
      <c r="AI5300" s="3">
        <v>8.2524271844660199E-2</v>
      </c>
      <c r="AJ5300" s="3">
        <v>0</v>
      </c>
      <c r="AK5300" s="3">
        <v>0</v>
      </c>
      <c r="AL5300" s="3">
        <v>0</v>
      </c>
      <c r="AM5300" s="3">
        <v>0</v>
      </c>
      <c r="AN5300" s="2">
        <f t="shared" si="174"/>
        <v>9.0497737556561084E-2</v>
      </c>
      <c r="AO5300" s="2">
        <v>6.363636363636363E-2</v>
      </c>
      <c r="AP5300">
        <f t="shared" si="175"/>
        <v>20</v>
      </c>
    </row>
    <row r="5301" spans="1:42" ht="16.5" hidden="1" customHeight="1" x14ac:dyDescent="0.25">
      <c r="A5301" s="4" t="s">
        <v>801</v>
      </c>
      <c r="B5301" s="1" t="s">
        <v>283</v>
      </c>
      <c r="D5301" t="s">
        <v>32</v>
      </c>
      <c r="E5301" t="s">
        <v>281</v>
      </c>
      <c r="F5301" t="s">
        <v>284</v>
      </c>
      <c r="G5301">
        <v>18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20</v>
      </c>
      <c r="N5301" s="2">
        <v>0</v>
      </c>
      <c r="O5301" s="2">
        <v>8.7336244541484712E-2</v>
      </c>
      <c r="P5301">
        <v>138</v>
      </c>
      <c r="Q5301" s="2">
        <v>0.39769452449567722</v>
      </c>
      <c r="R5301">
        <v>229</v>
      </c>
      <c r="S5301">
        <v>347</v>
      </c>
      <c r="T5301">
        <v>330</v>
      </c>
      <c r="U5301">
        <v>8</v>
      </c>
      <c r="V5301">
        <v>7</v>
      </c>
      <c r="X5301">
        <v>2</v>
      </c>
      <c r="Y5301">
        <v>128</v>
      </c>
      <c r="Z5301">
        <v>5</v>
      </c>
      <c r="AA5301">
        <v>5</v>
      </c>
      <c r="AB5301">
        <v>0</v>
      </c>
      <c r="AC5301">
        <v>0</v>
      </c>
      <c r="AD5301">
        <v>220</v>
      </c>
      <c r="AE5301">
        <v>3</v>
      </c>
      <c r="AF5301">
        <v>2</v>
      </c>
      <c r="AH5301">
        <v>2</v>
      </c>
      <c r="AI5301" s="3">
        <v>8.1818181818181818E-2</v>
      </c>
      <c r="AJ5301" s="3">
        <v>0</v>
      </c>
      <c r="AK5301" s="3">
        <v>0</v>
      </c>
      <c r="AL5301" s="3">
        <v>0</v>
      </c>
      <c r="AM5301" s="3">
        <v>0</v>
      </c>
      <c r="AN5301" s="2">
        <f t="shared" si="174"/>
        <v>8.7336244541484712E-2</v>
      </c>
      <c r="AO5301" s="2">
        <v>3.0837004405286344E-2</v>
      </c>
      <c r="AP5301">
        <f t="shared" si="175"/>
        <v>20</v>
      </c>
    </row>
    <row r="5302" spans="1:42" ht="16.5" hidden="1" customHeight="1" x14ac:dyDescent="0.25">
      <c r="A5302" s="5" t="s">
        <v>793</v>
      </c>
      <c r="B5302" s="1" t="s">
        <v>523</v>
      </c>
      <c r="D5302" t="s">
        <v>32</v>
      </c>
      <c r="E5302" t="s">
        <v>524</v>
      </c>
      <c r="F5302" t="s">
        <v>525</v>
      </c>
      <c r="G5302">
        <v>18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20</v>
      </c>
      <c r="N5302" s="2">
        <v>0</v>
      </c>
      <c r="O5302" s="2">
        <v>8.6956521739130432E-2</v>
      </c>
      <c r="P5302">
        <v>53</v>
      </c>
      <c r="Q5302" s="2">
        <v>0.20152091254752852</v>
      </c>
      <c r="R5302">
        <v>230</v>
      </c>
      <c r="S5302">
        <v>263</v>
      </c>
      <c r="T5302">
        <v>250</v>
      </c>
      <c r="U5302">
        <v>2</v>
      </c>
      <c r="V5302">
        <v>0</v>
      </c>
      <c r="W5302">
        <v>5</v>
      </c>
      <c r="X5302">
        <v>6</v>
      </c>
      <c r="Y5302">
        <v>48</v>
      </c>
      <c r="Z5302">
        <v>0</v>
      </c>
      <c r="AA5302">
        <v>0</v>
      </c>
      <c r="AB5302">
        <v>0</v>
      </c>
      <c r="AC5302">
        <v>0</v>
      </c>
      <c r="AD5302">
        <v>220</v>
      </c>
      <c r="AE5302">
        <v>2</v>
      </c>
      <c r="AF5302">
        <v>0</v>
      </c>
      <c r="AG5302">
        <v>5</v>
      </c>
      <c r="AH5302">
        <v>6</v>
      </c>
      <c r="AI5302" s="3">
        <v>8.1818181818181818E-2</v>
      </c>
      <c r="AJ5302" s="3">
        <v>0</v>
      </c>
      <c r="AK5302" s="3">
        <v>0</v>
      </c>
      <c r="AL5302" s="3">
        <v>0</v>
      </c>
      <c r="AM5302" s="3">
        <v>0</v>
      </c>
      <c r="AN5302" s="2">
        <f t="shared" si="174"/>
        <v>8.6956521739130432E-2</v>
      </c>
      <c r="AO5302" s="2">
        <v>5.5793991416309016E-2</v>
      </c>
      <c r="AP5302">
        <f t="shared" si="175"/>
        <v>20</v>
      </c>
    </row>
    <row r="5303" spans="1:42" ht="16.5" hidden="1" customHeight="1" x14ac:dyDescent="0.25">
      <c r="A5303" s="4" t="s">
        <v>796</v>
      </c>
      <c r="B5303" s="1" t="s">
        <v>523</v>
      </c>
      <c r="D5303" t="s">
        <v>32</v>
      </c>
      <c r="E5303" t="s">
        <v>524</v>
      </c>
      <c r="F5303" t="s">
        <v>525</v>
      </c>
      <c r="G5303">
        <v>20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20</v>
      </c>
      <c r="N5303" s="2">
        <v>0</v>
      </c>
      <c r="O5303" s="2">
        <v>8.6956521739130432E-2</v>
      </c>
      <c r="P5303">
        <v>82</v>
      </c>
      <c r="Q5303" s="2">
        <v>0.28082191780821919</v>
      </c>
      <c r="R5303">
        <v>230</v>
      </c>
      <c r="S5303">
        <v>292</v>
      </c>
      <c r="T5303">
        <v>277</v>
      </c>
      <c r="U5303">
        <v>0</v>
      </c>
      <c r="V5303">
        <v>2</v>
      </c>
      <c r="W5303">
        <v>5</v>
      </c>
      <c r="X5303">
        <v>8</v>
      </c>
      <c r="Y5303">
        <v>78</v>
      </c>
      <c r="Z5303">
        <v>0</v>
      </c>
      <c r="AA5303">
        <v>0</v>
      </c>
      <c r="AB5303">
        <v>0</v>
      </c>
      <c r="AC5303">
        <v>0</v>
      </c>
      <c r="AD5303">
        <v>219</v>
      </c>
      <c r="AE5303">
        <v>0</v>
      </c>
      <c r="AF5303">
        <v>2</v>
      </c>
      <c r="AG5303">
        <v>5</v>
      </c>
      <c r="AH5303">
        <v>8</v>
      </c>
      <c r="AI5303" s="3">
        <v>9.1324200913242004E-2</v>
      </c>
      <c r="AJ5303" s="3">
        <v>0</v>
      </c>
      <c r="AK5303" s="3">
        <v>0</v>
      </c>
      <c r="AL5303" s="3">
        <v>0</v>
      </c>
      <c r="AM5303" s="3">
        <v>0</v>
      </c>
      <c r="AN5303" s="2">
        <f t="shared" si="174"/>
        <v>8.6956521739130432E-2</v>
      </c>
      <c r="AO5303" s="2">
        <v>6.4102564102564097E-2</v>
      </c>
      <c r="AP5303">
        <f t="shared" si="175"/>
        <v>20</v>
      </c>
    </row>
    <row r="5304" spans="1:42" ht="16.5" hidden="1" customHeight="1" x14ac:dyDescent="0.25">
      <c r="A5304" s="4" t="s">
        <v>801</v>
      </c>
      <c r="B5304" s="1" t="s">
        <v>194</v>
      </c>
      <c r="D5304" t="s">
        <v>32</v>
      </c>
      <c r="E5304" t="s">
        <v>192</v>
      </c>
      <c r="F5304" t="s">
        <v>195</v>
      </c>
      <c r="G5304">
        <v>20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20</v>
      </c>
      <c r="N5304" s="2">
        <v>0</v>
      </c>
      <c r="O5304" s="2">
        <v>8.2304526748971193E-2</v>
      </c>
      <c r="P5304">
        <v>268</v>
      </c>
      <c r="Q5304" s="2">
        <v>0.54582484725050917</v>
      </c>
      <c r="R5304">
        <v>243</v>
      </c>
      <c r="S5304">
        <v>491</v>
      </c>
      <c r="T5304">
        <v>460</v>
      </c>
      <c r="V5304">
        <v>4</v>
      </c>
      <c r="W5304">
        <v>3</v>
      </c>
      <c r="X5304">
        <v>24</v>
      </c>
      <c r="Y5304">
        <v>252</v>
      </c>
      <c r="Z5304">
        <v>0</v>
      </c>
      <c r="AA5304">
        <v>4</v>
      </c>
      <c r="AB5304">
        <v>0</v>
      </c>
      <c r="AC5304">
        <v>7</v>
      </c>
      <c r="AD5304">
        <v>228</v>
      </c>
      <c r="AF5304">
        <v>0</v>
      </c>
      <c r="AG5304">
        <v>3</v>
      </c>
      <c r="AH5304">
        <v>17</v>
      </c>
      <c r="AI5304" s="3">
        <v>8.771929824561403E-2</v>
      </c>
      <c r="AJ5304" s="3">
        <v>0</v>
      </c>
      <c r="AK5304" s="3">
        <v>0</v>
      </c>
      <c r="AL5304" s="3">
        <v>0</v>
      </c>
      <c r="AM5304" s="3">
        <v>0</v>
      </c>
      <c r="AN5304" s="2">
        <f t="shared" si="174"/>
        <v>8.2304526748971193E-2</v>
      </c>
      <c r="AO5304" s="2">
        <v>8.0645161290322578E-2</v>
      </c>
      <c r="AP5304">
        <f t="shared" si="175"/>
        <v>20</v>
      </c>
    </row>
    <row r="5305" spans="1:42" ht="16.5" hidden="1" customHeight="1" x14ac:dyDescent="0.25">
      <c r="A5305" s="4" t="s">
        <v>800</v>
      </c>
      <c r="B5305" s="1" t="s">
        <v>412</v>
      </c>
      <c r="D5305" t="s">
        <v>32</v>
      </c>
      <c r="E5305" t="s">
        <v>413</v>
      </c>
      <c r="F5305" t="s">
        <v>414</v>
      </c>
      <c r="G5305">
        <v>18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20</v>
      </c>
      <c r="N5305" s="2">
        <v>0</v>
      </c>
      <c r="O5305" s="2">
        <v>7.874015748031496E-2</v>
      </c>
      <c r="P5305">
        <v>167</v>
      </c>
      <c r="Q5305" s="2">
        <v>0.41645885286783041</v>
      </c>
      <c r="R5305">
        <v>254</v>
      </c>
      <c r="S5305">
        <v>401</v>
      </c>
      <c r="T5305">
        <v>309</v>
      </c>
      <c r="U5305">
        <v>4</v>
      </c>
      <c r="V5305">
        <v>6</v>
      </c>
      <c r="W5305">
        <v>4</v>
      </c>
      <c r="X5305">
        <v>78</v>
      </c>
      <c r="Y5305">
        <v>121</v>
      </c>
      <c r="Z5305">
        <v>0</v>
      </c>
      <c r="AA5305">
        <v>5</v>
      </c>
      <c r="AB5305">
        <v>0</v>
      </c>
      <c r="AC5305">
        <v>37</v>
      </c>
      <c r="AD5305">
        <v>206</v>
      </c>
      <c r="AE5305">
        <v>4</v>
      </c>
      <c r="AF5305">
        <v>1</v>
      </c>
      <c r="AG5305">
        <v>4</v>
      </c>
      <c r="AH5305">
        <v>41</v>
      </c>
      <c r="AI5305" s="3">
        <v>8.7378640776699032E-2</v>
      </c>
      <c r="AJ5305" s="3">
        <v>0</v>
      </c>
      <c r="AK5305" s="3">
        <v>0</v>
      </c>
      <c r="AL5305" s="3">
        <v>0</v>
      </c>
      <c r="AM5305" s="3">
        <v>0</v>
      </c>
      <c r="AN5305" s="2">
        <f t="shared" si="174"/>
        <v>7.874015748031496E-2</v>
      </c>
      <c r="AO5305" s="2">
        <v>0.1953125</v>
      </c>
      <c r="AP5305">
        <f t="shared" si="175"/>
        <v>20</v>
      </c>
    </row>
    <row r="5306" spans="1:42" ht="16.5" hidden="1" customHeight="1" x14ac:dyDescent="0.25">
      <c r="A5306" s="4" t="s">
        <v>800</v>
      </c>
      <c r="B5306" t="s">
        <v>650</v>
      </c>
      <c r="D5306" t="s">
        <v>32</v>
      </c>
      <c r="E5306" t="s">
        <v>278</v>
      </c>
      <c r="F5306" t="s">
        <v>651</v>
      </c>
      <c r="G5306">
        <v>17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20</v>
      </c>
      <c r="N5306" s="2">
        <v>0</v>
      </c>
      <c r="O5306" s="2">
        <v>7.434944237918216E-2</v>
      </c>
      <c r="P5306">
        <v>19</v>
      </c>
      <c r="Q5306" s="2">
        <v>7.0895522388059698E-2</v>
      </c>
      <c r="R5306">
        <v>269</v>
      </c>
      <c r="S5306">
        <v>268</v>
      </c>
      <c r="T5306">
        <v>246</v>
      </c>
      <c r="U5306">
        <v>0</v>
      </c>
      <c r="V5306">
        <v>2</v>
      </c>
      <c r="W5306">
        <v>6</v>
      </c>
      <c r="X5306">
        <v>14</v>
      </c>
      <c r="Y5306">
        <v>17</v>
      </c>
      <c r="Z5306">
        <v>0</v>
      </c>
      <c r="AA5306">
        <v>0</v>
      </c>
      <c r="AB5306">
        <v>0</v>
      </c>
      <c r="AC5306">
        <v>0</v>
      </c>
      <c r="AD5306">
        <v>246</v>
      </c>
      <c r="AE5306">
        <v>0</v>
      </c>
      <c r="AF5306">
        <v>2</v>
      </c>
      <c r="AG5306">
        <v>6</v>
      </c>
      <c r="AH5306">
        <v>14</v>
      </c>
      <c r="AI5306" s="3">
        <v>6.910569105691057E-2</v>
      </c>
      <c r="AJ5306" s="3">
        <v>0</v>
      </c>
      <c r="AK5306" s="3">
        <v>0</v>
      </c>
      <c r="AL5306" s="3">
        <v>0</v>
      </c>
      <c r="AM5306" s="3">
        <v>0</v>
      </c>
      <c r="AN5306" s="2">
        <f t="shared" si="174"/>
        <v>7.434944237918216E-2</v>
      </c>
      <c r="AO5306" s="2">
        <v>8.2089552238805971E-2</v>
      </c>
      <c r="AP5306">
        <f t="shared" si="175"/>
        <v>20</v>
      </c>
    </row>
    <row r="5307" spans="1:42" ht="16.5" hidden="1" customHeight="1" x14ac:dyDescent="0.25">
      <c r="A5307" s="4" t="s">
        <v>797</v>
      </c>
      <c r="B5307" t="s">
        <v>688</v>
      </c>
      <c r="D5307" t="s">
        <v>32</v>
      </c>
      <c r="E5307" t="s">
        <v>667</v>
      </c>
      <c r="F5307" t="s">
        <v>689</v>
      </c>
      <c r="G5307">
        <v>13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20</v>
      </c>
      <c r="N5307" s="2">
        <v>0</v>
      </c>
      <c r="O5307" s="2">
        <v>7.3260073260073263E-2</v>
      </c>
      <c r="P5307">
        <v>36</v>
      </c>
      <c r="Q5307" s="2">
        <v>0.1245674740484429</v>
      </c>
      <c r="R5307">
        <v>273</v>
      </c>
      <c r="S5307">
        <v>289</v>
      </c>
      <c r="T5307">
        <v>262</v>
      </c>
      <c r="U5307">
        <v>4</v>
      </c>
      <c r="V5307">
        <v>0</v>
      </c>
      <c r="W5307">
        <v>0</v>
      </c>
      <c r="X5307">
        <v>23</v>
      </c>
      <c r="Y5307">
        <v>32</v>
      </c>
      <c r="Z5307">
        <v>0</v>
      </c>
      <c r="AA5307">
        <v>0</v>
      </c>
      <c r="AB5307">
        <v>0</v>
      </c>
      <c r="AC5307">
        <v>0</v>
      </c>
      <c r="AD5307">
        <v>243</v>
      </c>
      <c r="AE5307">
        <v>4</v>
      </c>
      <c r="AF5307">
        <v>0</v>
      </c>
      <c r="AG5307">
        <v>0</v>
      </c>
      <c r="AH5307">
        <v>23</v>
      </c>
      <c r="AI5307" s="3">
        <v>5.3497942386831275E-2</v>
      </c>
      <c r="AJ5307" s="3">
        <v>0</v>
      </c>
      <c r="AK5307" s="3">
        <v>0</v>
      </c>
      <c r="AL5307" s="3">
        <v>0</v>
      </c>
      <c r="AM5307" s="3">
        <v>0</v>
      </c>
      <c r="AN5307" s="2">
        <f t="shared" si="174"/>
        <v>7.3260073260073263E-2</v>
      </c>
      <c r="AO5307" s="2">
        <v>0.1</v>
      </c>
      <c r="AP5307">
        <f t="shared" si="175"/>
        <v>20</v>
      </c>
    </row>
    <row r="5308" spans="1:42" ht="16.5" hidden="1" customHeight="1" x14ac:dyDescent="0.25">
      <c r="A5308" s="5" t="s">
        <v>791</v>
      </c>
      <c r="B5308" t="s">
        <v>688</v>
      </c>
      <c r="D5308" t="s">
        <v>32</v>
      </c>
      <c r="E5308" t="s">
        <v>667</v>
      </c>
      <c r="F5308" t="s">
        <v>689</v>
      </c>
      <c r="G5308">
        <v>12</v>
      </c>
      <c r="H5308">
        <v>0</v>
      </c>
      <c r="I5308">
        <v>3</v>
      </c>
      <c r="J5308">
        <v>0</v>
      </c>
      <c r="K5308">
        <v>0</v>
      </c>
      <c r="L5308">
        <v>0</v>
      </c>
      <c r="M5308">
        <v>20</v>
      </c>
      <c r="N5308" s="2">
        <v>0</v>
      </c>
      <c r="O5308" s="2">
        <v>6.6889632107023408E-2</v>
      </c>
      <c r="P5308">
        <v>44</v>
      </c>
      <c r="Q5308" s="2">
        <v>0.13622291021671826</v>
      </c>
      <c r="R5308">
        <v>299</v>
      </c>
      <c r="S5308">
        <v>323</v>
      </c>
      <c r="T5308">
        <v>277</v>
      </c>
      <c r="U5308">
        <v>15</v>
      </c>
      <c r="V5308">
        <v>0</v>
      </c>
      <c r="W5308">
        <v>0</v>
      </c>
      <c r="X5308">
        <v>31</v>
      </c>
      <c r="Y5308">
        <v>36</v>
      </c>
      <c r="Z5308">
        <v>3</v>
      </c>
      <c r="AA5308">
        <v>0</v>
      </c>
      <c r="AB5308">
        <v>0</v>
      </c>
      <c r="AC5308">
        <v>5</v>
      </c>
      <c r="AD5308">
        <v>253</v>
      </c>
      <c r="AE5308">
        <v>12</v>
      </c>
      <c r="AF5308">
        <v>3</v>
      </c>
      <c r="AG5308">
        <v>0</v>
      </c>
      <c r="AH5308">
        <v>26</v>
      </c>
      <c r="AI5308" s="3">
        <v>4.7430830039525688E-2</v>
      </c>
      <c r="AJ5308" s="3">
        <v>0</v>
      </c>
      <c r="AK5308" s="3">
        <v>1</v>
      </c>
      <c r="AL5308" s="3">
        <v>0</v>
      </c>
      <c r="AM5308" s="3">
        <v>0</v>
      </c>
      <c r="AN5308" s="2">
        <f t="shared" si="174"/>
        <v>6.6889632107023408E-2</v>
      </c>
      <c r="AO5308" s="2">
        <v>0.13945578231292516</v>
      </c>
      <c r="AP5308">
        <f t="shared" si="175"/>
        <v>20</v>
      </c>
    </row>
    <row r="5309" spans="1:42" ht="16.5" hidden="1" customHeight="1" x14ac:dyDescent="0.25">
      <c r="A5309" s="5" t="s">
        <v>802</v>
      </c>
      <c r="B5309" s="1" t="s">
        <v>105</v>
      </c>
      <c r="D5309" t="s">
        <v>32</v>
      </c>
      <c r="E5309" t="s">
        <v>95</v>
      </c>
      <c r="F5309" t="s">
        <v>106</v>
      </c>
      <c r="G5309">
        <v>20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20</v>
      </c>
      <c r="N5309" s="2">
        <v>0</v>
      </c>
      <c r="O5309" s="2">
        <v>6.0240963855421686E-2</v>
      </c>
      <c r="P5309">
        <v>78</v>
      </c>
      <c r="Q5309" s="2">
        <v>0.2</v>
      </c>
      <c r="R5309">
        <v>332</v>
      </c>
      <c r="S5309">
        <v>390</v>
      </c>
      <c r="T5309">
        <v>378</v>
      </c>
      <c r="U5309">
        <v>6</v>
      </c>
      <c r="V5309">
        <v>4</v>
      </c>
      <c r="W5309">
        <v>1</v>
      </c>
      <c r="X5309">
        <v>1</v>
      </c>
      <c r="Y5309">
        <v>73</v>
      </c>
      <c r="Z5309">
        <v>0</v>
      </c>
      <c r="AA5309">
        <v>0</v>
      </c>
      <c r="AB5309">
        <v>0</v>
      </c>
      <c r="AC5309">
        <v>0</v>
      </c>
      <c r="AD5309">
        <v>325</v>
      </c>
      <c r="AE5309">
        <v>6</v>
      </c>
      <c r="AF5309">
        <v>4</v>
      </c>
      <c r="AG5309">
        <v>1</v>
      </c>
      <c r="AH5309">
        <v>1</v>
      </c>
      <c r="AI5309" s="3">
        <v>6.1538461538461542E-2</v>
      </c>
      <c r="AJ5309" s="3">
        <v>0</v>
      </c>
      <c r="AK5309" s="3">
        <v>0</v>
      </c>
      <c r="AL5309" s="3">
        <v>0</v>
      </c>
      <c r="AM5309" s="3">
        <v>0</v>
      </c>
      <c r="AN5309" s="2">
        <f t="shared" si="174"/>
        <v>6.0240963855421686E-2</v>
      </c>
      <c r="AO5309" s="2">
        <v>3.5608308605341248E-2</v>
      </c>
      <c r="AP5309">
        <f t="shared" si="175"/>
        <v>20</v>
      </c>
    </row>
    <row r="5310" spans="1:42" ht="16.5" hidden="1" customHeight="1" x14ac:dyDescent="0.25">
      <c r="A5310" s="5" t="s">
        <v>794</v>
      </c>
      <c r="B5310" s="1" t="s">
        <v>321</v>
      </c>
      <c r="D5310" t="s">
        <v>32</v>
      </c>
      <c r="E5310" t="s">
        <v>322</v>
      </c>
      <c r="F5310" t="s">
        <v>323</v>
      </c>
      <c r="G5310">
        <v>17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20</v>
      </c>
      <c r="N5310" s="2">
        <v>0</v>
      </c>
      <c r="O5310" s="2">
        <v>5.9347181008902079E-2</v>
      </c>
      <c r="P5310">
        <v>74</v>
      </c>
      <c r="Q5310" s="2">
        <v>0.18925831202046037</v>
      </c>
      <c r="R5310">
        <v>337</v>
      </c>
      <c r="S5310">
        <v>391</v>
      </c>
      <c r="T5310">
        <v>381</v>
      </c>
      <c r="U5310">
        <v>1</v>
      </c>
      <c r="V5310">
        <v>4</v>
      </c>
      <c r="W5310">
        <v>2</v>
      </c>
      <c r="X5310">
        <v>3</v>
      </c>
      <c r="Y5310">
        <v>72</v>
      </c>
      <c r="Z5310">
        <v>0</v>
      </c>
      <c r="AA5310">
        <v>0</v>
      </c>
      <c r="AB5310">
        <v>0</v>
      </c>
      <c r="AC5310">
        <v>0</v>
      </c>
      <c r="AD5310">
        <v>326</v>
      </c>
      <c r="AE5310">
        <v>1</v>
      </c>
      <c r="AF5310">
        <v>4</v>
      </c>
      <c r="AG5310">
        <v>2</v>
      </c>
      <c r="AH5310">
        <v>3</v>
      </c>
      <c r="AI5310" s="3">
        <v>5.2147239263803678E-2</v>
      </c>
      <c r="AJ5310" s="3">
        <v>0</v>
      </c>
      <c r="AK5310" s="3">
        <v>0</v>
      </c>
      <c r="AL5310" s="3">
        <v>0</v>
      </c>
      <c r="AM5310" s="3">
        <v>0</v>
      </c>
      <c r="AN5310" s="2">
        <f t="shared" si="174"/>
        <v>5.9347181008902079E-2</v>
      </c>
      <c r="AO5310" s="2">
        <v>2.976190476190476E-2</v>
      </c>
      <c r="AP5310">
        <f t="shared" si="175"/>
        <v>20</v>
      </c>
    </row>
    <row r="5311" spans="1:42" ht="16.5" hidden="1" customHeight="1" x14ac:dyDescent="0.25">
      <c r="A5311" s="5" t="s">
        <v>791</v>
      </c>
      <c r="B5311" s="1" t="s">
        <v>241</v>
      </c>
      <c r="D5311" t="s">
        <v>32</v>
      </c>
      <c r="E5311" t="s">
        <v>239</v>
      </c>
      <c r="F5311" t="s">
        <v>242</v>
      </c>
      <c r="G5311">
        <v>18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20</v>
      </c>
      <c r="N5311" s="2">
        <v>0</v>
      </c>
      <c r="O5311" s="2">
        <v>5.8479532163742687E-2</v>
      </c>
      <c r="P5311">
        <v>18</v>
      </c>
      <c r="Q5311" s="2">
        <v>5.2941176470588235E-2</v>
      </c>
      <c r="R5311">
        <v>342</v>
      </c>
      <c r="S5311">
        <v>340</v>
      </c>
      <c r="T5311">
        <v>339</v>
      </c>
      <c r="U5311">
        <v>1</v>
      </c>
      <c r="V5311">
        <v>0</v>
      </c>
      <c r="W5311">
        <v>0</v>
      </c>
      <c r="X5311">
        <v>0</v>
      </c>
      <c r="Y5311">
        <v>18</v>
      </c>
      <c r="Z5311">
        <v>0</v>
      </c>
      <c r="AA5311">
        <v>0</v>
      </c>
      <c r="AB5311">
        <v>0</v>
      </c>
      <c r="AC5311">
        <v>0</v>
      </c>
      <c r="AD5311">
        <v>339</v>
      </c>
      <c r="AE5311">
        <v>1</v>
      </c>
      <c r="AF5311">
        <v>0</v>
      </c>
      <c r="AG5311">
        <v>0</v>
      </c>
      <c r="AH5311">
        <v>0</v>
      </c>
      <c r="AI5311" s="3">
        <v>5.3097345132743362E-2</v>
      </c>
      <c r="AJ5311" s="3">
        <v>0</v>
      </c>
      <c r="AK5311" s="3">
        <v>0</v>
      </c>
      <c r="AL5311" s="3">
        <v>0</v>
      </c>
      <c r="AM5311" s="3">
        <v>0</v>
      </c>
      <c r="AN5311" s="2">
        <f t="shared" si="174"/>
        <v>5.8479532163742687E-2</v>
      </c>
      <c r="AO5311" s="2">
        <v>2.9411764705882353E-3</v>
      </c>
      <c r="AP5311">
        <f t="shared" si="175"/>
        <v>20</v>
      </c>
    </row>
    <row r="5312" spans="1:42" ht="16.5" hidden="1" customHeight="1" x14ac:dyDescent="0.25">
      <c r="A5312" s="5" t="s">
        <v>802</v>
      </c>
      <c r="B5312" s="1" t="s">
        <v>356</v>
      </c>
      <c r="D5312" t="s">
        <v>32</v>
      </c>
      <c r="E5312" t="s">
        <v>354</v>
      </c>
      <c r="F5312" t="s">
        <v>357</v>
      </c>
      <c r="G5312">
        <v>17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20</v>
      </c>
      <c r="N5312" s="2">
        <v>0</v>
      </c>
      <c r="O5312" s="2">
        <v>5.3908355795148251E-2</v>
      </c>
      <c r="P5312">
        <v>3</v>
      </c>
      <c r="Q5312" s="2">
        <v>8.4745762711864406E-3</v>
      </c>
      <c r="R5312">
        <v>371</v>
      </c>
      <c r="S5312">
        <v>354</v>
      </c>
      <c r="T5312">
        <v>337</v>
      </c>
      <c r="U5312">
        <v>0</v>
      </c>
      <c r="V5312">
        <v>3</v>
      </c>
      <c r="W5312">
        <v>7</v>
      </c>
      <c r="X5312">
        <v>7</v>
      </c>
      <c r="Y5312">
        <v>3</v>
      </c>
      <c r="Z5312">
        <v>0</v>
      </c>
      <c r="AA5312">
        <v>0</v>
      </c>
      <c r="AB5312">
        <v>0</v>
      </c>
      <c r="AC5312">
        <v>0</v>
      </c>
      <c r="AD5312">
        <v>351</v>
      </c>
      <c r="AE5312">
        <v>0</v>
      </c>
      <c r="AF5312">
        <v>3</v>
      </c>
      <c r="AG5312">
        <v>7</v>
      </c>
      <c r="AH5312">
        <v>7</v>
      </c>
      <c r="AI5312" s="3">
        <v>4.843304843304843E-2</v>
      </c>
      <c r="AJ5312" s="3">
        <v>0</v>
      </c>
      <c r="AK5312" s="3">
        <v>0</v>
      </c>
      <c r="AL5312" s="3">
        <v>0</v>
      </c>
      <c r="AM5312" s="3">
        <v>0</v>
      </c>
      <c r="AN5312" s="2">
        <f t="shared" si="174"/>
        <v>5.3908355795148251E-2</v>
      </c>
      <c r="AO5312" s="2">
        <v>4.619565217391304E-2</v>
      </c>
      <c r="AP5312">
        <f t="shared" si="175"/>
        <v>20</v>
      </c>
    </row>
    <row r="5313" spans="1:42" ht="16.5" hidden="1" customHeight="1" x14ac:dyDescent="0.25">
      <c r="A5313" s="5" t="s">
        <v>787</v>
      </c>
      <c r="B5313" s="1" t="s">
        <v>351</v>
      </c>
      <c r="D5313" t="s">
        <v>32</v>
      </c>
      <c r="E5313" t="s">
        <v>343</v>
      </c>
      <c r="F5313" t="s">
        <v>352</v>
      </c>
      <c r="G5313">
        <v>15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20</v>
      </c>
      <c r="N5313" s="2">
        <v>0</v>
      </c>
      <c r="O5313" s="2">
        <v>5.128205128205128E-2</v>
      </c>
      <c r="P5313">
        <v>45</v>
      </c>
      <c r="Q5313" s="2">
        <v>0.10843373493975904</v>
      </c>
      <c r="R5313">
        <v>390</v>
      </c>
      <c r="S5313">
        <v>415</v>
      </c>
      <c r="T5313">
        <v>413</v>
      </c>
      <c r="U5313">
        <v>0</v>
      </c>
      <c r="V5313">
        <v>0</v>
      </c>
      <c r="W5313">
        <v>1</v>
      </c>
      <c r="X5313">
        <v>1</v>
      </c>
      <c r="Y5313">
        <v>45</v>
      </c>
      <c r="Z5313">
        <v>0</v>
      </c>
      <c r="AA5313">
        <v>0</v>
      </c>
      <c r="AB5313">
        <v>0</v>
      </c>
      <c r="AC5313">
        <v>0</v>
      </c>
      <c r="AD5313">
        <v>383</v>
      </c>
      <c r="AE5313">
        <v>0</v>
      </c>
      <c r="AF5313">
        <v>0</v>
      </c>
      <c r="AG5313">
        <v>1</v>
      </c>
      <c r="AH5313">
        <v>1</v>
      </c>
      <c r="AI5313" s="3">
        <v>3.91644908616188E-2</v>
      </c>
      <c r="AJ5313" s="3">
        <v>0</v>
      </c>
      <c r="AK5313" s="3">
        <v>0</v>
      </c>
      <c r="AL5313" s="3">
        <v>0</v>
      </c>
      <c r="AM5313" s="3">
        <v>0</v>
      </c>
      <c r="AN5313" s="2">
        <f t="shared" si="174"/>
        <v>5.128205128205128E-2</v>
      </c>
      <c r="AO5313" s="2">
        <v>5.1948051948051948E-3</v>
      </c>
      <c r="AP5313">
        <f t="shared" si="175"/>
        <v>20</v>
      </c>
    </row>
    <row r="5314" spans="1:42" ht="16.5" hidden="1" customHeight="1" x14ac:dyDescent="0.25">
      <c r="A5314" s="5" t="s">
        <v>789</v>
      </c>
      <c r="B5314" s="1" t="s">
        <v>439</v>
      </c>
      <c r="D5314" t="s">
        <v>32</v>
      </c>
      <c r="E5314" t="s">
        <v>440</v>
      </c>
      <c r="F5314" t="s">
        <v>441</v>
      </c>
      <c r="G5314">
        <v>16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20</v>
      </c>
      <c r="N5314" s="2">
        <v>0</v>
      </c>
      <c r="O5314" s="2">
        <v>5.0632911392405063E-2</v>
      </c>
      <c r="P5314">
        <v>16</v>
      </c>
      <c r="Q5314" s="2">
        <v>4.0920716112531973E-2</v>
      </c>
      <c r="R5314">
        <v>395</v>
      </c>
      <c r="S5314">
        <v>391</v>
      </c>
      <c r="T5314">
        <v>379</v>
      </c>
      <c r="U5314">
        <v>1</v>
      </c>
      <c r="V5314">
        <v>3</v>
      </c>
      <c r="W5314">
        <v>0</v>
      </c>
      <c r="X5314">
        <v>8</v>
      </c>
      <c r="Y5314">
        <v>10</v>
      </c>
      <c r="Z5314">
        <v>0</v>
      </c>
      <c r="AA5314">
        <v>0</v>
      </c>
      <c r="AB5314">
        <v>0</v>
      </c>
      <c r="AC5314">
        <v>0</v>
      </c>
      <c r="AD5314">
        <v>385</v>
      </c>
      <c r="AE5314">
        <v>1</v>
      </c>
      <c r="AF5314">
        <v>3</v>
      </c>
      <c r="AG5314">
        <v>0</v>
      </c>
      <c r="AH5314">
        <v>8</v>
      </c>
      <c r="AI5314" s="3">
        <v>4.1558441558441558E-2</v>
      </c>
      <c r="AJ5314" s="3">
        <v>0</v>
      </c>
      <c r="AK5314" s="3">
        <v>0</v>
      </c>
      <c r="AL5314" s="3">
        <v>0</v>
      </c>
      <c r="AM5314" s="3">
        <v>0</v>
      </c>
      <c r="AN5314" s="2">
        <f t="shared" si="174"/>
        <v>5.0632911392405063E-2</v>
      </c>
      <c r="AO5314" s="2">
        <v>3.0226700251889168E-2</v>
      </c>
      <c r="AP5314">
        <f t="shared" si="175"/>
        <v>20</v>
      </c>
    </row>
    <row r="5315" spans="1:42" ht="16.5" hidden="1" customHeight="1" x14ac:dyDescent="0.25">
      <c r="A5315" s="5" t="s">
        <v>802</v>
      </c>
      <c r="B5315" s="1" t="s">
        <v>247</v>
      </c>
      <c r="D5315" t="s">
        <v>32</v>
      </c>
      <c r="E5315" t="s">
        <v>248</v>
      </c>
      <c r="F5315" t="s">
        <v>249</v>
      </c>
      <c r="G5315">
        <v>17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20</v>
      </c>
      <c r="N5315" s="2">
        <v>0</v>
      </c>
      <c r="O5315" s="2">
        <v>4.2194092827004218E-2</v>
      </c>
      <c r="P5315">
        <v>77</v>
      </c>
      <c r="Q5315" s="2">
        <v>0.14500941619585686</v>
      </c>
      <c r="R5315">
        <v>474</v>
      </c>
      <c r="S5315">
        <v>531</v>
      </c>
      <c r="T5315">
        <v>499</v>
      </c>
      <c r="U5315">
        <v>10</v>
      </c>
      <c r="V5315">
        <v>7</v>
      </c>
      <c r="W5315">
        <v>3</v>
      </c>
      <c r="X5315">
        <v>12</v>
      </c>
      <c r="Y5315">
        <v>75</v>
      </c>
      <c r="Z5315">
        <v>0</v>
      </c>
      <c r="AA5315">
        <v>0</v>
      </c>
      <c r="AB5315">
        <v>0</v>
      </c>
      <c r="AC5315">
        <v>0</v>
      </c>
      <c r="AD5315">
        <v>441</v>
      </c>
      <c r="AE5315">
        <v>10</v>
      </c>
      <c r="AF5315">
        <v>7</v>
      </c>
      <c r="AG5315">
        <v>3</v>
      </c>
      <c r="AH5315">
        <v>12</v>
      </c>
      <c r="AI5315" s="3">
        <v>3.8548752834467119E-2</v>
      </c>
      <c r="AJ5315" s="3">
        <v>0</v>
      </c>
      <c r="AK5315" s="3">
        <v>0</v>
      </c>
      <c r="AL5315" s="3">
        <v>0</v>
      </c>
      <c r="AM5315" s="3">
        <v>0</v>
      </c>
      <c r="AN5315" s="2">
        <f t="shared" si="174"/>
        <v>4.2194092827004218E-2</v>
      </c>
      <c r="AO5315" s="2">
        <v>6.765327695560254E-2</v>
      </c>
      <c r="AP5315">
        <f t="shared" si="175"/>
        <v>20</v>
      </c>
    </row>
    <row r="5316" spans="1:42" ht="16.5" hidden="1" customHeight="1" x14ac:dyDescent="0.25">
      <c r="A5316" s="5" t="s">
        <v>790</v>
      </c>
      <c r="B5316" s="1" t="s">
        <v>364</v>
      </c>
      <c r="D5316" t="s">
        <v>32</v>
      </c>
      <c r="E5316" t="s">
        <v>365</v>
      </c>
      <c r="F5316" t="s">
        <v>366</v>
      </c>
      <c r="G5316">
        <v>18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20</v>
      </c>
      <c r="N5316" s="2">
        <v>0</v>
      </c>
      <c r="O5316" s="2">
        <v>4.2016806722689079E-2</v>
      </c>
      <c r="P5316">
        <v>45</v>
      </c>
      <c r="Q5316" s="2">
        <v>8.9820359281437126E-2</v>
      </c>
      <c r="R5316">
        <v>476</v>
      </c>
      <c r="S5316">
        <v>501</v>
      </c>
      <c r="T5316">
        <v>470</v>
      </c>
      <c r="U5316">
        <v>4</v>
      </c>
      <c r="V5316">
        <v>2</v>
      </c>
      <c r="W5316">
        <v>5</v>
      </c>
      <c r="X5316">
        <v>20</v>
      </c>
      <c r="Y5316">
        <v>37</v>
      </c>
      <c r="Z5316">
        <v>0</v>
      </c>
      <c r="AA5316">
        <v>0</v>
      </c>
      <c r="AB5316">
        <v>0</v>
      </c>
      <c r="AC5316">
        <v>3</v>
      </c>
      <c r="AD5316">
        <v>451</v>
      </c>
      <c r="AE5316">
        <v>4</v>
      </c>
      <c r="AF5316">
        <v>2</v>
      </c>
      <c r="AG5316">
        <v>5</v>
      </c>
      <c r="AH5316">
        <v>17</v>
      </c>
      <c r="AI5316" s="3">
        <v>3.9911308203991129E-2</v>
      </c>
      <c r="AJ5316" s="3">
        <v>0</v>
      </c>
      <c r="AK5316" s="3">
        <v>0</v>
      </c>
      <c r="AL5316" s="3">
        <v>0</v>
      </c>
      <c r="AM5316" s="3">
        <v>0</v>
      </c>
      <c r="AN5316" s="2">
        <f t="shared" si="174"/>
        <v>4.2016806722689079E-2</v>
      </c>
      <c r="AO5316" s="2">
        <v>5.845511482254697E-2</v>
      </c>
      <c r="AP5316">
        <f t="shared" si="175"/>
        <v>20</v>
      </c>
    </row>
    <row r="5317" spans="1:42" ht="16.5" hidden="1" customHeight="1" x14ac:dyDescent="0.25">
      <c r="A5317" s="4" t="s">
        <v>803</v>
      </c>
      <c r="B5317" t="s">
        <v>650</v>
      </c>
      <c r="D5317" t="s">
        <v>32</v>
      </c>
      <c r="E5317" t="s">
        <v>278</v>
      </c>
      <c r="F5317" t="s">
        <v>651</v>
      </c>
      <c r="G5317">
        <v>19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20</v>
      </c>
      <c r="N5317" s="2">
        <v>0</v>
      </c>
      <c r="O5317" s="2">
        <v>4.0322580645161289E-2</v>
      </c>
      <c r="P5317">
        <v>2</v>
      </c>
      <c r="Q5317" s="2">
        <v>4.1841004184100415E-3</v>
      </c>
      <c r="R5317">
        <v>496</v>
      </c>
      <c r="S5317">
        <v>478</v>
      </c>
      <c r="T5317">
        <v>454</v>
      </c>
      <c r="U5317">
        <v>0</v>
      </c>
      <c r="V5317">
        <v>0</v>
      </c>
      <c r="W5317">
        <v>5</v>
      </c>
      <c r="X5317">
        <v>14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473</v>
      </c>
      <c r="AE5317">
        <v>0</v>
      </c>
      <c r="AF5317">
        <v>0</v>
      </c>
      <c r="AG5317">
        <v>5</v>
      </c>
      <c r="AH5317">
        <v>14</v>
      </c>
      <c r="AI5317" s="3">
        <v>4.0169133192389003E-2</v>
      </c>
      <c r="AJ5317" s="3">
        <v>0</v>
      </c>
      <c r="AK5317" s="3">
        <v>0</v>
      </c>
      <c r="AL5317" s="3">
        <v>0</v>
      </c>
      <c r="AM5317" s="3">
        <v>0</v>
      </c>
      <c r="AN5317" s="2">
        <f t="shared" si="174"/>
        <v>4.0322580645161289E-2</v>
      </c>
      <c r="AO5317" s="2">
        <v>3.8617886178861791E-2</v>
      </c>
      <c r="AP5317">
        <f t="shared" si="175"/>
        <v>20</v>
      </c>
    </row>
    <row r="5318" spans="1:42" ht="16.5" hidden="1" customHeight="1" x14ac:dyDescent="0.25">
      <c r="A5318" s="5" t="s">
        <v>788</v>
      </c>
      <c r="B5318" t="s">
        <v>720</v>
      </c>
      <c r="D5318" t="s">
        <v>32</v>
      </c>
      <c r="E5318" t="s">
        <v>667</v>
      </c>
      <c r="F5318" t="s">
        <v>721</v>
      </c>
      <c r="G5318">
        <v>19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20</v>
      </c>
      <c r="N5318" s="2">
        <v>0</v>
      </c>
      <c r="O5318" s="2">
        <v>3.8684719535783368E-2</v>
      </c>
      <c r="P5318">
        <v>53</v>
      </c>
      <c r="Q5318" s="2">
        <v>9.636363636363636E-2</v>
      </c>
      <c r="R5318">
        <v>517</v>
      </c>
      <c r="S5318">
        <v>550</v>
      </c>
      <c r="T5318">
        <v>469</v>
      </c>
      <c r="U5318">
        <v>17</v>
      </c>
      <c r="V5318">
        <v>7</v>
      </c>
      <c r="W5318">
        <v>10</v>
      </c>
      <c r="X5318">
        <v>47</v>
      </c>
      <c r="Y5318">
        <v>43</v>
      </c>
      <c r="Z5318">
        <v>3</v>
      </c>
      <c r="AA5318">
        <v>0</v>
      </c>
      <c r="AB5318">
        <v>4</v>
      </c>
      <c r="AC5318">
        <v>0</v>
      </c>
      <c r="AD5318">
        <v>445</v>
      </c>
      <c r="AE5318">
        <v>14</v>
      </c>
      <c r="AF5318">
        <v>7</v>
      </c>
      <c r="AG5318">
        <v>6</v>
      </c>
      <c r="AH5318">
        <v>47</v>
      </c>
      <c r="AI5318" s="3">
        <v>4.2696629213483148E-2</v>
      </c>
      <c r="AJ5318" s="3">
        <v>0</v>
      </c>
      <c r="AK5318" s="3">
        <v>0</v>
      </c>
      <c r="AL5318" s="3">
        <v>0</v>
      </c>
      <c r="AM5318" s="3">
        <v>0</v>
      </c>
      <c r="AN5318" s="2">
        <f t="shared" si="174"/>
        <v>3.8684719535783368E-2</v>
      </c>
      <c r="AO5318" s="2">
        <v>0.14258188824662812</v>
      </c>
      <c r="AP5318">
        <f t="shared" si="175"/>
        <v>20</v>
      </c>
    </row>
    <row r="5319" spans="1:42" ht="16.5" hidden="1" customHeight="1" x14ac:dyDescent="0.25">
      <c r="A5319" s="5" t="s">
        <v>794</v>
      </c>
      <c r="B5319" s="1" t="s">
        <v>372</v>
      </c>
      <c r="D5319" t="s">
        <v>32</v>
      </c>
      <c r="E5319" t="s">
        <v>373</v>
      </c>
      <c r="F5319" t="s">
        <v>374</v>
      </c>
      <c r="G5319">
        <v>18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20</v>
      </c>
      <c r="N5319" s="2">
        <v>0</v>
      </c>
      <c r="O5319" s="2">
        <v>3.8535645472061654E-2</v>
      </c>
      <c r="P5319">
        <v>135</v>
      </c>
      <c r="Q5319" s="2">
        <v>0.21293375394321767</v>
      </c>
      <c r="R5319">
        <v>519</v>
      </c>
      <c r="S5319">
        <v>634</v>
      </c>
      <c r="T5319">
        <v>576</v>
      </c>
      <c r="U5319">
        <v>1</v>
      </c>
      <c r="V5319">
        <v>19</v>
      </c>
      <c r="W5319">
        <v>13</v>
      </c>
      <c r="X5319">
        <v>25</v>
      </c>
      <c r="Y5319">
        <v>127</v>
      </c>
      <c r="Z5319">
        <v>0</v>
      </c>
      <c r="AA5319">
        <v>0</v>
      </c>
      <c r="AB5319">
        <v>0</v>
      </c>
      <c r="AC5319">
        <v>5</v>
      </c>
      <c r="AD5319">
        <v>467</v>
      </c>
      <c r="AE5319">
        <v>1</v>
      </c>
      <c r="AF5319">
        <v>19</v>
      </c>
      <c r="AG5319">
        <v>13</v>
      </c>
      <c r="AH5319">
        <v>20</v>
      </c>
      <c r="AI5319" s="3">
        <v>3.8543897216274089E-2</v>
      </c>
      <c r="AJ5319" s="3">
        <v>0</v>
      </c>
      <c r="AK5319" s="3">
        <v>0</v>
      </c>
      <c r="AL5319" s="3">
        <v>0</v>
      </c>
      <c r="AM5319" s="3">
        <v>0</v>
      </c>
      <c r="AN5319" s="2">
        <f t="shared" si="174"/>
        <v>3.8535645472061654E-2</v>
      </c>
      <c r="AO5319" s="2">
        <v>0.10192307692307692</v>
      </c>
      <c r="AP5319">
        <f t="shared" si="175"/>
        <v>20</v>
      </c>
    </row>
    <row r="5320" spans="1:42" ht="16.5" hidden="1" customHeight="1" x14ac:dyDescent="0.25">
      <c r="A5320" s="5" t="s">
        <v>794</v>
      </c>
      <c r="B5320" s="1" t="s">
        <v>90</v>
      </c>
      <c r="D5320" t="s">
        <v>32</v>
      </c>
      <c r="E5320" t="s">
        <v>86</v>
      </c>
      <c r="F5320" t="s">
        <v>91</v>
      </c>
      <c r="G5320">
        <v>8</v>
      </c>
      <c r="H5320">
        <v>0</v>
      </c>
      <c r="I5320">
        <v>0</v>
      </c>
      <c r="J5320">
        <v>5</v>
      </c>
      <c r="K5320">
        <v>0</v>
      </c>
      <c r="L5320">
        <v>0</v>
      </c>
      <c r="M5320">
        <v>20</v>
      </c>
      <c r="N5320" s="2">
        <v>0</v>
      </c>
      <c r="O5320" s="2">
        <v>3.7950664136622389E-2</v>
      </c>
      <c r="P5320">
        <v>87</v>
      </c>
      <c r="Q5320" s="2">
        <v>0.14646464646464646</v>
      </c>
      <c r="R5320">
        <v>527</v>
      </c>
      <c r="S5320">
        <v>594</v>
      </c>
      <c r="T5320">
        <v>554</v>
      </c>
      <c r="U5320">
        <v>3</v>
      </c>
      <c r="V5320">
        <v>3</v>
      </c>
      <c r="W5320">
        <v>5</v>
      </c>
      <c r="X5320">
        <v>29</v>
      </c>
      <c r="Y5320">
        <v>84</v>
      </c>
      <c r="Z5320">
        <v>0</v>
      </c>
      <c r="AA5320">
        <v>0</v>
      </c>
      <c r="AB5320">
        <v>0</v>
      </c>
      <c r="AC5320">
        <v>0</v>
      </c>
      <c r="AD5320">
        <v>478</v>
      </c>
      <c r="AE5320">
        <v>3</v>
      </c>
      <c r="AF5320">
        <v>3</v>
      </c>
      <c r="AG5320">
        <v>10</v>
      </c>
      <c r="AH5320">
        <v>29</v>
      </c>
      <c r="AI5320" s="3">
        <v>1.6736401673640166E-2</v>
      </c>
      <c r="AJ5320" s="3">
        <v>0</v>
      </c>
      <c r="AK5320" s="3">
        <v>0</v>
      </c>
      <c r="AL5320" s="3">
        <v>0.5</v>
      </c>
      <c r="AM5320" s="3">
        <v>0</v>
      </c>
      <c r="AN5320" s="2">
        <f t="shared" si="174"/>
        <v>3.7950664136622389E-2</v>
      </c>
      <c r="AO5320" s="2">
        <v>8.6042065009560229E-2</v>
      </c>
      <c r="AP5320">
        <f t="shared" si="175"/>
        <v>20</v>
      </c>
    </row>
    <row r="5321" spans="1:42" ht="16.5" hidden="1" customHeight="1" x14ac:dyDescent="0.25">
      <c r="A5321" s="4" t="s">
        <v>803</v>
      </c>
      <c r="B5321" s="1" t="s">
        <v>143</v>
      </c>
      <c r="D5321" t="s">
        <v>32</v>
      </c>
      <c r="E5321" t="s">
        <v>144</v>
      </c>
      <c r="F5321" t="s">
        <v>145</v>
      </c>
      <c r="G5321">
        <v>16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20</v>
      </c>
      <c r="N5321" s="2">
        <v>0</v>
      </c>
      <c r="O5321" s="2">
        <v>3.7313432835820892E-2</v>
      </c>
      <c r="P5321">
        <v>24</v>
      </c>
      <c r="Q5321" s="2">
        <v>4.4444444444444446E-2</v>
      </c>
      <c r="R5321">
        <v>536</v>
      </c>
      <c r="S5321">
        <v>540</v>
      </c>
      <c r="T5321">
        <v>394</v>
      </c>
      <c r="U5321">
        <v>0</v>
      </c>
      <c r="V5321">
        <v>4</v>
      </c>
      <c r="W5321">
        <v>95</v>
      </c>
      <c r="X5321">
        <v>40</v>
      </c>
      <c r="Y5321">
        <v>17</v>
      </c>
      <c r="Z5321">
        <v>0</v>
      </c>
      <c r="AA5321">
        <v>0</v>
      </c>
      <c r="AB5321">
        <v>3</v>
      </c>
      <c r="AC5321">
        <v>0</v>
      </c>
      <c r="AD5321">
        <v>393</v>
      </c>
      <c r="AE5321">
        <v>0</v>
      </c>
      <c r="AF5321">
        <v>4</v>
      </c>
      <c r="AG5321">
        <v>92</v>
      </c>
      <c r="AH5321">
        <v>40</v>
      </c>
      <c r="AI5321" s="3">
        <v>4.0712468193384227E-2</v>
      </c>
      <c r="AJ5321" s="3">
        <v>0</v>
      </c>
      <c r="AK5321" s="3">
        <v>0</v>
      </c>
      <c r="AL5321" s="3">
        <v>0</v>
      </c>
      <c r="AM5321" s="3">
        <v>0</v>
      </c>
      <c r="AN5321" s="2">
        <f t="shared" si="174"/>
        <v>3.7313432835820892E-2</v>
      </c>
      <c r="AO5321" s="2">
        <v>0.25708884688090738</v>
      </c>
      <c r="AP5321">
        <f t="shared" si="175"/>
        <v>20</v>
      </c>
    </row>
    <row r="5322" spans="1:42" ht="16.5" hidden="1" customHeight="1" x14ac:dyDescent="0.25">
      <c r="A5322" s="5" t="s">
        <v>795</v>
      </c>
      <c r="B5322" s="1" t="s">
        <v>293</v>
      </c>
      <c r="D5322" t="s">
        <v>32</v>
      </c>
      <c r="E5322" t="s">
        <v>294</v>
      </c>
      <c r="F5322" t="s">
        <v>295</v>
      </c>
      <c r="G5322">
        <v>17</v>
      </c>
      <c r="H5322">
        <v>0</v>
      </c>
      <c r="I5322">
        <v>0</v>
      </c>
      <c r="J5322">
        <v>0</v>
      </c>
      <c r="K5322">
        <v>0</v>
      </c>
      <c r="L5322">
        <v>4</v>
      </c>
      <c r="M5322">
        <v>16</v>
      </c>
      <c r="N5322" s="2">
        <v>7.1301247771836003E-3</v>
      </c>
      <c r="O5322" s="2">
        <v>2.8520499108734401E-2</v>
      </c>
      <c r="P5322">
        <v>10</v>
      </c>
      <c r="Q5322" s="2">
        <v>1.8148820326678767E-2</v>
      </c>
      <c r="R5322">
        <v>561</v>
      </c>
      <c r="S5322">
        <v>551</v>
      </c>
      <c r="T5322">
        <v>516</v>
      </c>
      <c r="U5322">
        <v>14</v>
      </c>
      <c r="V5322">
        <v>11</v>
      </c>
      <c r="W5322">
        <v>7</v>
      </c>
      <c r="X5322">
        <v>3</v>
      </c>
      <c r="Y5322">
        <v>10</v>
      </c>
      <c r="Z5322">
        <v>0</v>
      </c>
      <c r="AA5322">
        <v>0</v>
      </c>
      <c r="AB5322">
        <v>0</v>
      </c>
      <c r="AC5322">
        <v>0</v>
      </c>
      <c r="AD5322">
        <v>523</v>
      </c>
      <c r="AE5322">
        <v>14</v>
      </c>
      <c r="AF5322">
        <v>11</v>
      </c>
      <c r="AG5322">
        <v>7</v>
      </c>
      <c r="AH5322">
        <v>3</v>
      </c>
      <c r="AI5322" s="3">
        <v>3.2504780114722756E-2</v>
      </c>
      <c r="AJ5322" s="3">
        <v>0</v>
      </c>
      <c r="AK5322" s="3">
        <v>0</v>
      </c>
      <c r="AL5322" s="3">
        <v>0</v>
      </c>
      <c r="AM5322" s="3">
        <v>0</v>
      </c>
      <c r="AN5322" s="2">
        <f t="shared" si="174"/>
        <v>3.5650623885917998E-2</v>
      </c>
      <c r="AO5322" s="2">
        <v>6.2724014336917558E-2</v>
      </c>
      <c r="AP5322">
        <f t="shared" si="175"/>
        <v>20</v>
      </c>
    </row>
    <row r="5323" spans="1:42" ht="16.5" hidden="1" customHeight="1" x14ac:dyDescent="0.25">
      <c r="A5323" s="5" t="s">
        <v>802</v>
      </c>
      <c r="B5323" t="s">
        <v>635</v>
      </c>
      <c r="D5323" t="s">
        <v>32</v>
      </c>
      <c r="E5323" t="s">
        <v>636</v>
      </c>
      <c r="F5323" t="s">
        <v>637</v>
      </c>
      <c r="G5323">
        <v>17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20</v>
      </c>
      <c r="N5323" s="2">
        <v>0</v>
      </c>
      <c r="O5323" s="2">
        <v>3.1496062992125984E-2</v>
      </c>
      <c r="P5323">
        <v>13</v>
      </c>
      <c r="Q5323" s="2">
        <v>2.0700636942675158E-2</v>
      </c>
      <c r="R5323">
        <v>635</v>
      </c>
      <c r="S5323">
        <v>628</v>
      </c>
      <c r="T5323">
        <v>572</v>
      </c>
      <c r="U5323">
        <v>1</v>
      </c>
      <c r="V5323">
        <v>0</v>
      </c>
      <c r="W5323">
        <v>1</v>
      </c>
      <c r="X5323">
        <v>54</v>
      </c>
      <c r="Y5323">
        <v>7</v>
      </c>
      <c r="Z5323">
        <v>0</v>
      </c>
      <c r="AA5323">
        <v>0</v>
      </c>
      <c r="AB5323">
        <v>0</v>
      </c>
      <c r="AC5323">
        <v>0</v>
      </c>
      <c r="AD5323">
        <v>582</v>
      </c>
      <c r="AE5323">
        <v>1</v>
      </c>
      <c r="AF5323">
        <v>0</v>
      </c>
      <c r="AG5323">
        <v>1</v>
      </c>
      <c r="AH5323">
        <v>54</v>
      </c>
      <c r="AI5323" s="3">
        <v>2.9209621993127148E-2</v>
      </c>
      <c r="AJ5323" s="3">
        <v>0</v>
      </c>
      <c r="AK5323" s="3">
        <v>0</v>
      </c>
      <c r="AL5323" s="3">
        <v>0</v>
      </c>
      <c r="AM5323" s="3">
        <v>0</v>
      </c>
      <c r="AN5323" s="2">
        <f t="shared" si="174"/>
        <v>3.1496062992125984E-2</v>
      </c>
      <c r="AO5323" s="2">
        <v>8.7774294670846395E-2</v>
      </c>
      <c r="AP5323">
        <f t="shared" si="175"/>
        <v>20</v>
      </c>
    </row>
    <row r="5324" spans="1:42" ht="16.5" hidden="1" customHeight="1" x14ac:dyDescent="0.25">
      <c r="A5324" s="5" t="s">
        <v>788</v>
      </c>
      <c r="B5324" s="1" t="s">
        <v>362</v>
      </c>
      <c r="D5324" t="s">
        <v>32</v>
      </c>
      <c r="E5324" t="s">
        <v>354</v>
      </c>
      <c r="F5324" t="s">
        <v>363</v>
      </c>
      <c r="G5324">
        <v>17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20</v>
      </c>
      <c r="N5324" s="2">
        <v>0</v>
      </c>
      <c r="O5324" s="2">
        <v>3.0864197530864196E-2</v>
      </c>
      <c r="P5324">
        <v>62</v>
      </c>
      <c r="Q5324" s="2">
        <v>8.9855072463768115E-2</v>
      </c>
      <c r="R5324">
        <v>648</v>
      </c>
      <c r="S5324">
        <v>690</v>
      </c>
      <c r="T5324">
        <v>679</v>
      </c>
      <c r="U5324">
        <v>1</v>
      </c>
      <c r="V5324">
        <v>2</v>
      </c>
      <c r="W5324">
        <v>5</v>
      </c>
      <c r="X5324">
        <v>3</v>
      </c>
      <c r="Y5324">
        <v>61</v>
      </c>
      <c r="Z5324">
        <v>0</v>
      </c>
      <c r="AA5324">
        <v>0</v>
      </c>
      <c r="AB5324">
        <v>0</v>
      </c>
      <c r="AC5324">
        <v>0</v>
      </c>
      <c r="AD5324">
        <v>635</v>
      </c>
      <c r="AE5324">
        <v>1</v>
      </c>
      <c r="AF5324">
        <v>2</v>
      </c>
      <c r="AG5324">
        <v>5</v>
      </c>
      <c r="AH5324">
        <v>3</v>
      </c>
      <c r="AI5324" s="3">
        <v>2.6771653543307086E-2</v>
      </c>
      <c r="AJ5324" s="3">
        <v>0</v>
      </c>
      <c r="AK5324" s="3">
        <v>0</v>
      </c>
      <c r="AL5324" s="3">
        <v>0</v>
      </c>
      <c r="AM5324" s="3">
        <v>0</v>
      </c>
      <c r="AN5324" s="2">
        <f t="shared" si="174"/>
        <v>3.0864197530864196E-2</v>
      </c>
      <c r="AO5324" s="2">
        <v>1.7027863777089782E-2</v>
      </c>
      <c r="AP5324">
        <f t="shared" si="175"/>
        <v>20</v>
      </c>
    </row>
    <row r="5325" spans="1:42" ht="16.5" hidden="1" customHeight="1" x14ac:dyDescent="0.25">
      <c r="A5325" s="5" t="s">
        <v>788</v>
      </c>
      <c r="B5325" s="1" t="s">
        <v>381</v>
      </c>
      <c r="D5325" t="s">
        <v>32</v>
      </c>
      <c r="E5325" t="s">
        <v>182</v>
      </c>
      <c r="F5325" t="s">
        <v>382</v>
      </c>
      <c r="G5325">
        <v>18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20</v>
      </c>
      <c r="N5325" s="2">
        <v>0</v>
      </c>
      <c r="O5325" s="2">
        <v>2.6595744680851064E-2</v>
      </c>
      <c r="P5325">
        <v>365</v>
      </c>
      <c r="Q5325" s="2">
        <v>0.33272561531449407</v>
      </c>
      <c r="R5325">
        <v>752</v>
      </c>
      <c r="S5325">
        <v>1097</v>
      </c>
      <c r="T5325">
        <v>1076</v>
      </c>
      <c r="U5325">
        <v>1</v>
      </c>
      <c r="V5325">
        <v>2</v>
      </c>
      <c r="W5325">
        <v>7</v>
      </c>
      <c r="X5325">
        <v>11</v>
      </c>
      <c r="Y5325">
        <v>361</v>
      </c>
      <c r="Z5325">
        <v>0</v>
      </c>
      <c r="AA5325">
        <v>0</v>
      </c>
      <c r="AB5325">
        <v>0</v>
      </c>
      <c r="AC5325">
        <v>0</v>
      </c>
      <c r="AD5325">
        <v>733</v>
      </c>
      <c r="AE5325">
        <v>1</v>
      </c>
      <c r="AF5325">
        <v>2</v>
      </c>
      <c r="AG5325">
        <v>7</v>
      </c>
      <c r="AH5325">
        <v>11</v>
      </c>
      <c r="AI5325" s="3">
        <v>2.4556616643929059E-2</v>
      </c>
      <c r="AJ5325" s="3">
        <v>0</v>
      </c>
      <c r="AK5325" s="3">
        <v>0</v>
      </c>
      <c r="AL5325" s="3">
        <v>0</v>
      </c>
      <c r="AM5325" s="3">
        <v>0</v>
      </c>
      <c r="AN5325" s="2">
        <f t="shared" si="174"/>
        <v>2.6595744680851064E-2</v>
      </c>
      <c r="AO5325" s="2">
        <v>2.7851458885941646E-2</v>
      </c>
      <c r="AP5325">
        <f t="shared" si="175"/>
        <v>20</v>
      </c>
    </row>
    <row r="5326" spans="1:42" ht="16.5" hidden="1" customHeight="1" x14ac:dyDescent="0.25">
      <c r="A5326" s="5" t="s">
        <v>789</v>
      </c>
      <c r="B5326" t="s">
        <v>686</v>
      </c>
      <c r="D5326" t="s">
        <v>32</v>
      </c>
      <c r="E5326" t="s">
        <v>325</v>
      </c>
      <c r="F5326" t="s">
        <v>687</v>
      </c>
      <c r="G5326">
        <v>20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20</v>
      </c>
      <c r="N5326" s="2">
        <v>0</v>
      </c>
      <c r="O5326" s="2">
        <v>2.4875621890547265E-2</v>
      </c>
      <c r="P5326">
        <v>118</v>
      </c>
      <c r="Q5326" s="2">
        <v>0.13082039911308205</v>
      </c>
      <c r="R5326">
        <v>804</v>
      </c>
      <c r="S5326">
        <v>902</v>
      </c>
      <c r="T5326">
        <v>883</v>
      </c>
      <c r="U5326">
        <v>0</v>
      </c>
      <c r="V5326">
        <v>7</v>
      </c>
      <c r="W5326">
        <v>5</v>
      </c>
      <c r="X5326">
        <v>7</v>
      </c>
      <c r="Y5326">
        <v>115</v>
      </c>
      <c r="Z5326">
        <v>0</v>
      </c>
      <c r="AA5326">
        <v>0</v>
      </c>
      <c r="AB5326">
        <v>3</v>
      </c>
      <c r="AC5326">
        <v>0</v>
      </c>
      <c r="AD5326">
        <v>788</v>
      </c>
      <c r="AE5326">
        <v>0</v>
      </c>
      <c r="AF5326">
        <v>7</v>
      </c>
      <c r="AG5326">
        <v>2</v>
      </c>
      <c r="AH5326">
        <v>7</v>
      </c>
      <c r="AI5326" s="3">
        <v>2.5380710659898477E-2</v>
      </c>
      <c r="AJ5326" s="3">
        <v>0</v>
      </c>
      <c r="AK5326" s="3">
        <v>0</v>
      </c>
      <c r="AL5326" s="3">
        <v>0</v>
      </c>
      <c r="AM5326" s="3">
        <v>0</v>
      </c>
      <c r="AN5326" s="2">
        <f t="shared" si="174"/>
        <v>2.4875621890547265E-2</v>
      </c>
      <c r="AO5326" s="2">
        <v>1.9900497512437811E-2</v>
      </c>
      <c r="AP5326">
        <f t="shared" si="175"/>
        <v>20</v>
      </c>
    </row>
    <row r="5327" spans="1:42" ht="16.5" hidden="1" customHeight="1" x14ac:dyDescent="0.25">
      <c r="A5327" s="4" t="s">
        <v>796</v>
      </c>
      <c r="B5327" s="1" t="s">
        <v>381</v>
      </c>
      <c r="D5327" t="s">
        <v>32</v>
      </c>
      <c r="E5327" t="s">
        <v>182</v>
      </c>
      <c r="F5327" t="s">
        <v>382</v>
      </c>
      <c r="G5327">
        <v>11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20</v>
      </c>
      <c r="N5327" s="2">
        <v>0</v>
      </c>
      <c r="O5327" s="2">
        <v>2.4660912453760789E-2</v>
      </c>
      <c r="P5327">
        <v>362</v>
      </c>
      <c r="Q5327" s="2">
        <v>0.31396357328707719</v>
      </c>
      <c r="R5327">
        <v>811</v>
      </c>
      <c r="S5327">
        <v>1153</v>
      </c>
      <c r="T5327">
        <v>1111</v>
      </c>
      <c r="U5327">
        <v>1</v>
      </c>
      <c r="V5327">
        <v>10</v>
      </c>
      <c r="W5327">
        <v>18</v>
      </c>
      <c r="X5327">
        <v>13</v>
      </c>
      <c r="Y5327">
        <v>350</v>
      </c>
      <c r="Z5327">
        <v>0</v>
      </c>
      <c r="AA5327">
        <v>0</v>
      </c>
      <c r="AB5327">
        <v>5</v>
      </c>
      <c r="AC5327">
        <v>0</v>
      </c>
      <c r="AD5327">
        <v>772</v>
      </c>
      <c r="AE5327">
        <v>1</v>
      </c>
      <c r="AF5327">
        <v>10</v>
      </c>
      <c r="AG5327">
        <v>13</v>
      </c>
      <c r="AH5327">
        <v>13</v>
      </c>
      <c r="AI5327" s="3">
        <v>1.4248704663212436E-2</v>
      </c>
      <c r="AJ5327" s="3">
        <v>0</v>
      </c>
      <c r="AK5327" s="3">
        <v>0</v>
      </c>
      <c r="AL5327" s="3">
        <v>0</v>
      </c>
      <c r="AM5327" s="3">
        <v>0</v>
      </c>
      <c r="AN5327" s="2">
        <f t="shared" si="174"/>
        <v>2.4660912453760789E-2</v>
      </c>
      <c r="AO5327" s="2">
        <v>4.573547589616811E-2</v>
      </c>
      <c r="AP5327">
        <f t="shared" si="175"/>
        <v>20</v>
      </c>
    </row>
    <row r="5328" spans="1:42" ht="16.5" hidden="1" customHeight="1" x14ac:dyDescent="0.25">
      <c r="A5328" s="5" t="s">
        <v>788</v>
      </c>
      <c r="B5328" t="s">
        <v>686</v>
      </c>
      <c r="D5328" t="s">
        <v>32</v>
      </c>
      <c r="E5328" t="s">
        <v>325</v>
      </c>
      <c r="F5328" t="s">
        <v>687</v>
      </c>
      <c r="G5328">
        <v>15</v>
      </c>
      <c r="H5328">
        <v>0</v>
      </c>
      <c r="I5328">
        <v>4</v>
      </c>
      <c r="J5328">
        <v>0</v>
      </c>
      <c r="K5328">
        <v>0</v>
      </c>
      <c r="L5328">
        <v>0</v>
      </c>
      <c r="M5328">
        <v>20</v>
      </c>
      <c r="N5328" s="2">
        <v>0</v>
      </c>
      <c r="O5328" s="2">
        <v>2.4213075060532687E-2</v>
      </c>
      <c r="P5328">
        <v>118</v>
      </c>
      <c r="Q5328" s="2">
        <v>0.12770562770562771</v>
      </c>
      <c r="R5328">
        <v>826</v>
      </c>
      <c r="S5328">
        <v>924</v>
      </c>
      <c r="T5328">
        <v>901</v>
      </c>
      <c r="U5328">
        <v>3</v>
      </c>
      <c r="V5328">
        <v>5</v>
      </c>
      <c r="W5328">
        <v>8</v>
      </c>
      <c r="X5328">
        <v>7</v>
      </c>
      <c r="Y5328">
        <v>113</v>
      </c>
      <c r="Z5328">
        <v>0</v>
      </c>
      <c r="AA5328">
        <v>0</v>
      </c>
      <c r="AB5328">
        <v>3</v>
      </c>
      <c r="AC5328">
        <v>0</v>
      </c>
      <c r="AD5328">
        <v>803</v>
      </c>
      <c r="AE5328">
        <v>3</v>
      </c>
      <c r="AF5328">
        <v>9</v>
      </c>
      <c r="AG5328">
        <v>5</v>
      </c>
      <c r="AH5328">
        <v>7</v>
      </c>
      <c r="AI5328" s="3">
        <v>1.86799501867995E-2</v>
      </c>
      <c r="AJ5328" s="3">
        <v>0</v>
      </c>
      <c r="AK5328" s="3">
        <v>0.44444444444444442</v>
      </c>
      <c r="AL5328" s="3">
        <v>0</v>
      </c>
      <c r="AM5328" s="3">
        <v>0</v>
      </c>
      <c r="AN5328" s="2">
        <f t="shared" si="174"/>
        <v>2.4213075060532687E-2</v>
      </c>
      <c r="AO5328" s="2">
        <v>2.9020556227327691E-2</v>
      </c>
      <c r="AP5328">
        <f t="shared" si="175"/>
        <v>20</v>
      </c>
    </row>
    <row r="5329" spans="1:42" ht="16.5" hidden="1" customHeight="1" x14ac:dyDescent="0.25">
      <c r="A5329" s="5" t="s">
        <v>802</v>
      </c>
      <c r="B5329" s="1" t="s">
        <v>574</v>
      </c>
      <c r="D5329" t="s">
        <v>32</v>
      </c>
      <c r="E5329" t="s">
        <v>575</v>
      </c>
      <c r="F5329" t="s">
        <v>576</v>
      </c>
      <c r="G5329">
        <v>18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20</v>
      </c>
      <c r="N5329" s="2">
        <v>0</v>
      </c>
      <c r="O5329" s="2">
        <v>2.1231422505307854E-2</v>
      </c>
      <c r="P5329">
        <v>9</v>
      </c>
      <c r="Q5329" s="2">
        <v>9.6670247046186895E-3</v>
      </c>
      <c r="R5329">
        <v>942</v>
      </c>
      <c r="S5329">
        <v>931</v>
      </c>
      <c r="T5329">
        <v>867</v>
      </c>
      <c r="U5329">
        <v>15</v>
      </c>
      <c r="V5329">
        <v>10</v>
      </c>
      <c r="W5329">
        <v>2</v>
      </c>
      <c r="X5329">
        <v>37</v>
      </c>
      <c r="Y5329">
        <v>5</v>
      </c>
      <c r="Z5329">
        <v>0</v>
      </c>
      <c r="AA5329">
        <v>0</v>
      </c>
      <c r="AB5329">
        <v>0</v>
      </c>
      <c r="AC5329">
        <v>0</v>
      </c>
      <c r="AD5329">
        <v>880</v>
      </c>
      <c r="AE5329">
        <v>15</v>
      </c>
      <c r="AF5329">
        <v>10</v>
      </c>
      <c r="AG5329">
        <v>2</v>
      </c>
      <c r="AH5329">
        <v>37</v>
      </c>
      <c r="AI5329" s="3">
        <v>2.0454545454545454E-2</v>
      </c>
      <c r="AJ5329" s="3">
        <v>0</v>
      </c>
      <c r="AK5329" s="3">
        <v>0</v>
      </c>
      <c r="AL5329" s="3">
        <v>0</v>
      </c>
      <c r="AM5329" s="3">
        <v>0</v>
      </c>
      <c r="AN5329" s="2">
        <f t="shared" si="174"/>
        <v>2.1231422505307854E-2</v>
      </c>
      <c r="AO5329" s="2">
        <v>6.7796610169491525E-2</v>
      </c>
      <c r="AP5329">
        <f t="shared" si="175"/>
        <v>20</v>
      </c>
    </row>
    <row r="5330" spans="1:42" ht="16.5" hidden="1" customHeight="1" x14ac:dyDescent="0.25">
      <c r="A5330" s="5" t="s">
        <v>788</v>
      </c>
      <c r="B5330" s="1" t="s">
        <v>146</v>
      </c>
      <c r="D5330" t="s">
        <v>32</v>
      </c>
      <c r="E5330" t="s">
        <v>144</v>
      </c>
      <c r="F5330" t="s">
        <v>147</v>
      </c>
      <c r="G5330">
        <v>19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20</v>
      </c>
      <c r="N5330" s="2">
        <v>0</v>
      </c>
      <c r="O5330" s="2">
        <v>2.0100502512562814E-2</v>
      </c>
      <c r="P5330">
        <v>72</v>
      </c>
      <c r="Q5330" s="2">
        <v>6.8767908309455589E-2</v>
      </c>
      <c r="R5330">
        <v>995</v>
      </c>
      <c r="S5330">
        <v>1047</v>
      </c>
      <c r="T5330">
        <v>989</v>
      </c>
      <c r="U5330">
        <v>13</v>
      </c>
      <c r="V5330">
        <v>4</v>
      </c>
      <c r="W5330">
        <v>10</v>
      </c>
      <c r="X5330">
        <v>31</v>
      </c>
      <c r="Y5330">
        <v>66</v>
      </c>
      <c r="Z5330">
        <v>0</v>
      </c>
      <c r="AA5330">
        <v>0</v>
      </c>
      <c r="AB5330">
        <v>0</v>
      </c>
      <c r="AC5330">
        <v>4</v>
      </c>
      <c r="AD5330">
        <v>942</v>
      </c>
      <c r="AE5330">
        <v>13</v>
      </c>
      <c r="AF5330">
        <v>4</v>
      </c>
      <c r="AG5330">
        <v>10</v>
      </c>
      <c r="AH5330">
        <v>27</v>
      </c>
      <c r="AI5330" s="3">
        <v>2.0169851380042462E-2</v>
      </c>
      <c r="AJ5330" s="3">
        <v>0</v>
      </c>
      <c r="AK5330" s="3">
        <v>0</v>
      </c>
      <c r="AL5330" s="3">
        <v>0</v>
      </c>
      <c r="AM5330" s="3">
        <v>0</v>
      </c>
      <c r="AN5330" s="2">
        <f t="shared" si="174"/>
        <v>2.0100502512562814E-2</v>
      </c>
      <c r="AO5330" s="2">
        <v>5.4216867469879519E-2</v>
      </c>
      <c r="AP5330">
        <f t="shared" si="175"/>
        <v>20</v>
      </c>
    </row>
    <row r="5331" spans="1:42" ht="16.5" hidden="1" customHeight="1" x14ac:dyDescent="0.25">
      <c r="A5331" s="5" t="s">
        <v>791</v>
      </c>
      <c r="B5331" s="1" t="s">
        <v>131</v>
      </c>
      <c r="D5331" t="s">
        <v>32</v>
      </c>
      <c r="E5331" t="s">
        <v>129</v>
      </c>
      <c r="F5331" t="s">
        <v>132</v>
      </c>
      <c r="G5331">
        <v>14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20</v>
      </c>
      <c r="N5331" s="2">
        <v>0</v>
      </c>
      <c r="O5331" s="2">
        <v>1.9801980198019802E-2</v>
      </c>
      <c r="P5331">
        <v>0</v>
      </c>
      <c r="Q5331" s="2">
        <v>0</v>
      </c>
      <c r="R5331">
        <v>1010</v>
      </c>
      <c r="S5331">
        <v>990</v>
      </c>
      <c r="T5331">
        <v>948</v>
      </c>
      <c r="U5331">
        <v>8</v>
      </c>
      <c r="V5331">
        <v>19</v>
      </c>
      <c r="W5331">
        <v>4</v>
      </c>
      <c r="X5331">
        <v>11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962</v>
      </c>
      <c r="AE5331">
        <v>8</v>
      </c>
      <c r="AF5331">
        <v>19</v>
      </c>
      <c r="AG5331">
        <v>4</v>
      </c>
      <c r="AH5331">
        <v>11</v>
      </c>
      <c r="AI5331" s="3">
        <v>1.4553014553014554E-2</v>
      </c>
      <c r="AJ5331" s="3">
        <v>0</v>
      </c>
      <c r="AK5331" s="3">
        <v>0</v>
      </c>
      <c r="AL5331" s="3">
        <v>0</v>
      </c>
      <c r="AM5331" s="3">
        <v>0</v>
      </c>
      <c r="AN5331" s="2">
        <f t="shared" si="174"/>
        <v>1.9801980198019802E-2</v>
      </c>
      <c r="AO5331" s="2">
        <v>4.1832669322709161E-2</v>
      </c>
      <c r="AP5331">
        <f t="shared" si="175"/>
        <v>20</v>
      </c>
    </row>
    <row r="5332" spans="1:42" ht="16.5" hidden="1" customHeight="1" x14ac:dyDescent="0.25">
      <c r="A5332" s="5" t="s">
        <v>789</v>
      </c>
      <c r="B5332" s="1" t="s">
        <v>103</v>
      </c>
      <c r="D5332" t="s">
        <v>32</v>
      </c>
      <c r="E5332" t="s">
        <v>95</v>
      </c>
      <c r="F5332" t="s">
        <v>104</v>
      </c>
      <c r="G5332">
        <v>15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20</v>
      </c>
      <c r="N5332" s="2">
        <v>0</v>
      </c>
      <c r="O5332" s="2">
        <v>1.8796992481203006E-2</v>
      </c>
      <c r="P5332">
        <v>93</v>
      </c>
      <c r="Q5332" s="2">
        <v>8.1794195250659632E-2</v>
      </c>
      <c r="R5332">
        <v>1064</v>
      </c>
      <c r="S5332">
        <v>1137</v>
      </c>
      <c r="T5332">
        <v>1118</v>
      </c>
      <c r="U5332">
        <v>1</v>
      </c>
      <c r="V5332">
        <v>9</v>
      </c>
      <c r="W5332">
        <v>8</v>
      </c>
      <c r="X5332">
        <v>1</v>
      </c>
      <c r="Y5332">
        <v>86</v>
      </c>
      <c r="Z5332">
        <v>0</v>
      </c>
      <c r="AA5332">
        <v>0</v>
      </c>
      <c r="AB5332">
        <v>0</v>
      </c>
      <c r="AC5332">
        <v>0</v>
      </c>
      <c r="AD5332">
        <v>1047</v>
      </c>
      <c r="AE5332">
        <v>1</v>
      </c>
      <c r="AF5332">
        <v>9</v>
      </c>
      <c r="AG5332">
        <v>8</v>
      </c>
      <c r="AH5332">
        <v>1</v>
      </c>
      <c r="AI5332" s="3">
        <v>1.4326647564469915E-2</v>
      </c>
      <c r="AJ5332" s="3">
        <v>0</v>
      </c>
      <c r="AK5332" s="3">
        <v>0</v>
      </c>
      <c r="AL5332" s="3">
        <v>0</v>
      </c>
      <c r="AM5332" s="3">
        <v>0</v>
      </c>
      <c r="AN5332" s="2">
        <f t="shared" si="174"/>
        <v>1.8796992481203006E-2</v>
      </c>
      <c r="AO5332" s="2">
        <v>1.7823639774859287E-2</v>
      </c>
      <c r="AP5332">
        <f t="shared" si="175"/>
        <v>20</v>
      </c>
    </row>
    <row r="5333" spans="1:42" ht="16.5" hidden="1" customHeight="1" x14ac:dyDescent="0.25">
      <c r="A5333" s="5" t="s">
        <v>795</v>
      </c>
      <c r="B5333" s="1" t="s">
        <v>460</v>
      </c>
      <c r="D5333" t="s">
        <v>32</v>
      </c>
      <c r="E5333" t="s">
        <v>456</v>
      </c>
      <c r="F5333" t="s">
        <v>461</v>
      </c>
      <c r="G5333">
        <v>15</v>
      </c>
      <c r="H5333">
        <v>0</v>
      </c>
      <c r="I5333">
        <v>0</v>
      </c>
      <c r="J5333">
        <v>0</v>
      </c>
      <c r="K5333">
        <v>3</v>
      </c>
      <c r="L5333">
        <v>0</v>
      </c>
      <c r="M5333">
        <v>20</v>
      </c>
      <c r="N5333" s="2">
        <v>0</v>
      </c>
      <c r="O5333" s="2">
        <v>1.8331805682859761E-2</v>
      </c>
      <c r="P5333">
        <v>35</v>
      </c>
      <c r="Q5333" s="2">
        <v>3.1645569620253167E-2</v>
      </c>
      <c r="R5333">
        <v>1091</v>
      </c>
      <c r="S5333">
        <v>1106</v>
      </c>
      <c r="T5333">
        <v>901</v>
      </c>
      <c r="U5333">
        <v>111</v>
      </c>
      <c r="V5333">
        <v>3</v>
      </c>
      <c r="W5333">
        <v>90</v>
      </c>
      <c r="X5333">
        <v>1</v>
      </c>
      <c r="Y5333">
        <v>28</v>
      </c>
      <c r="Z5333">
        <v>6</v>
      </c>
      <c r="AA5333">
        <v>0</v>
      </c>
      <c r="AB5333">
        <v>0</v>
      </c>
      <c r="AC5333">
        <v>0</v>
      </c>
      <c r="AD5333">
        <v>888</v>
      </c>
      <c r="AE5333">
        <v>105</v>
      </c>
      <c r="AF5333">
        <v>3</v>
      </c>
      <c r="AG5333">
        <v>90</v>
      </c>
      <c r="AH5333">
        <v>4</v>
      </c>
      <c r="AI5333" s="3">
        <v>1.6891891891891893E-2</v>
      </c>
      <c r="AJ5333" s="3">
        <v>0</v>
      </c>
      <c r="AK5333" s="3">
        <v>0</v>
      </c>
      <c r="AL5333" s="3">
        <v>0</v>
      </c>
      <c r="AM5333" s="3">
        <v>0.75</v>
      </c>
      <c r="AN5333" s="2">
        <f t="shared" si="174"/>
        <v>1.8331805682859761E-2</v>
      </c>
      <c r="AO5333" s="2">
        <v>0.1853211009174312</v>
      </c>
      <c r="AP5333">
        <f t="shared" si="175"/>
        <v>20</v>
      </c>
    </row>
    <row r="5334" spans="1:42" ht="16.5" hidden="1" customHeight="1" x14ac:dyDescent="0.25">
      <c r="A5334" s="5" t="s">
        <v>794</v>
      </c>
      <c r="B5334" s="1" t="s">
        <v>460</v>
      </c>
      <c r="D5334" t="s">
        <v>32</v>
      </c>
      <c r="E5334" t="s">
        <v>456</v>
      </c>
      <c r="F5334" t="s">
        <v>461</v>
      </c>
      <c r="G5334">
        <v>13</v>
      </c>
      <c r="H5334">
        <v>0</v>
      </c>
      <c r="I5334">
        <v>0</v>
      </c>
      <c r="J5334">
        <v>0</v>
      </c>
      <c r="K5334">
        <v>3</v>
      </c>
      <c r="L5334">
        <v>0</v>
      </c>
      <c r="M5334">
        <v>20</v>
      </c>
      <c r="N5334" s="2">
        <v>0</v>
      </c>
      <c r="O5334" s="2">
        <v>1.7513134851138354E-2</v>
      </c>
      <c r="P5334">
        <v>24</v>
      </c>
      <c r="Q5334" s="2">
        <v>2.0942408376963352E-2</v>
      </c>
      <c r="R5334">
        <v>1142</v>
      </c>
      <c r="S5334">
        <v>1146</v>
      </c>
      <c r="T5334">
        <v>939</v>
      </c>
      <c r="U5334">
        <v>114</v>
      </c>
      <c r="V5334">
        <v>5</v>
      </c>
      <c r="W5334">
        <v>88</v>
      </c>
      <c r="X5334">
        <v>0</v>
      </c>
      <c r="Y5334">
        <v>17</v>
      </c>
      <c r="Z5334">
        <v>6</v>
      </c>
      <c r="AA5334">
        <v>0</v>
      </c>
      <c r="AB5334">
        <v>0</v>
      </c>
      <c r="AC5334">
        <v>0</v>
      </c>
      <c r="AD5334">
        <v>935</v>
      </c>
      <c r="AE5334">
        <v>108</v>
      </c>
      <c r="AF5334">
        <v>5</v>
      </c>
      <c r="AG5334">
        <v>88</v>
      </c>
      <c r="AH5334">
        <v>3</v>
      </c>
      <c r="AI5334" s="3">
        <v>1.3903743315508022E-2</v>
      </c>
      <c r="AJ5334" s="3">
        <v>0</v>
      </c>
      <c r="AK5334" s="3">
        <v>0</v>
      </c>
      <c r="AL5334" s="3">
        <v>0</v>
      </c>
      <c r="AM5334" s="3">
        <v>1</v>
      </c>
      <c r="AN5334" s="2">
        <f t="shared" si="174"/>
        <v>1.7513134851138354E-2</v>
      </c>
      <c r="AO5334" s="2">
        <v>0.17910447761194029</v>
      </c>
      <c r="AP5334">
        <f t="shared" si="175"/>
        <v>20</v>
      </c>
    </row>
    <row r="5335" spans="1:42" ht="16.5" hidden="1" customHeight="1" x14ac:dyDescent="0.25">
      <c r="A5335" s="5" t="s">
        <v>793</v>
      </c>
      <c r="B5335" s="1" t="s">
        <v>125</v>
      </c>
      <c r="D5335" t="s">
        <v>32</v>
      </c>
      <c r="E5335" t="s">
        <v>126</v>
      </c>
      <c r="F5335" t="s">
        <v>127</v>
      </c>
      <c r="G5335">
        <v>17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20</v>
      </c>
      <c r="N5335" s="2">
        <v>0</v>
      </c>
      <c r="O5335" s="2">
        <v>1.5267175572519083E-2</v>
      </c>
      <c r="P5335">
        <v>120</v>
      </c>
      <c r="Q5335" s="2">
        <v>8.5106382978723402E-2</v>
      </c>
      <c r="R5335">
        <v>1310</v>
      </c>
      <c r="S5335">
        <v>1410</v>
      </c>
      <c r="T5335">
        <v>1261</v>
      </c>
      <c r="U5335">
        <v>16</v>
      </c>
      <c r="V5335">
        <v>21</v>
      </c>
      <c r="W5335">
        <v>8</v>
      </c>
      <c r="X5335">
        <v>104</v>
      </c>
      <c r="Y5335">
        <v>114</v>
      </c>
      <c r="Z5335">
        <v>0</v>
      </c>
      <c r="AA5335">
        <v>4</v>
      </c>
      <c r="AB5335">
        <v>0</v>
      </c>
      <c r="AC5335">
        <v>0</v>
      </c>
      <c r="AD5335">
        <v>1164</v>
      </c>
      <c r="AE5335">
        <v>16</v>
      </c>
      <c r="AF5335">
        <v>17</v>
      </c>
      <c r="AG5335">
        <v>8</v>
      </c>
      <c r="AH5335">
        <v>104</v>
      </c>
      <c r="AI5335" s="3">
        <v>1.4604810996563574E-2</v>
      </c>
      <c r="AJ5335" s="3">
        <v>0</v>
      </c>
      <c r="AK5335" s="3">
        <v>0</v>
      </c>
      <c r="AL5335" s="3">
        <v>0</v>
      </c>
      <c r="AM5335" s="3">
        <v>0</v>
      </c>
      <c r="AN5335" s="2">
        <f t="shared" si="174"/>
        <v>1.5267175572519083E-2</v>
      </c>
      <c r="AO5335" s="2">
        <v>0.11077158135981666</v>
      </c>
      <c r="AP5335">
        <f t="shared" si="175"/>
        <v>20</v>
      </c>
    </row>
    <row r="5336" spans="1:42" ht="16.5" hidden="1" customHeight="1" x14ac:dyDescent="0.25">
      <c r="A5336" s="5" t="s">
        <v>792</v>
      </c>
      <c r="B5336" s="1" t="s">
        <v>125</v>
      </c>
      <c r="D5336" t="s">
        <v>32</v>
      </c>
      <c r="E5336" t="s">
        <v>126</v>
      </c>
      <c r="F5336" t="s">
        <v>127</v>
      </c>
      <c r="G5336">
        <v>16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20</v>
      </c>
      <c r="N5336" s="2">
        <v>0</v>
      </c>
      <c r="O5336" s="2">
        <v>1.4847809948032665E-2</v>
      </c>
      <c r="P5336">
        <v>110</v>
      </c>
      <c r="Q5336" s="2">
        <v>7.6548364648573411E-2</v>
      </c>
      <c r="R5336">
        <v>1347</v>
      </c>
      <c r="S5336">
        <v>1437</v>
      </c>
      <c r="T5336">
        <v>1306</v>
      </c>
      <c r="U5336">
        <v>13</v>
      </c>
      <c r="V5336">
        <v>13</v>
      </c>
      <c r="W5336">
        <v>9</v>
      </c>
      <c r="X5336">
        <v>96</v>
      </c>
      <c r="Y5336">
        <v>107</v>
      </c>
      <c r="Z5336">
        <v>0</v>
      </c>
      <c r="AA5336">
        <v>0</v>
      </c>
      <c r="AB5336">
        <v>0</v>
      </c>
      <c r="AC5336">
        <v>0</v>
      </c>
      <c r="AD5336">
        <v>1215</v>
      </c>
      <c r="AE5336">
        <v>13</v>
      </c>
      <c r="AF5336">
        <v>13</v>
      </c>
      <c r="AG5336">
        <v>9</v>
      </c>
      <c r="AH5336">
        <v>96</v>
      </c>
      <c r="AI5336" s="3">
        <v>1.3168724279835391E-2</v>
      </c>
      <c r="AJ5336" s="3">
        <v>0</v>
      </c>
      <c r="AK5336" s="3">
        <v>0</v>
      </c>
      <c r="AL5336" s="3">
        <v>0</v>
      </c>
      <c r="AM5336" s="3">
        <v>0</v>
      </c>
      <c r="AN5336" s="2">
        <f t="shared" si="174"/>
        <v>1.4847809948032665E-2</v>
      </c>
      <c r="AO5336" s="2">
        <v>9.7325408618127787E-2</v>
      </c>
      <c r="AP5336">
        <f t="shared" si="175"/>
        <v>20</v>
      </c>
    </row>
    <row r="5337" spans="1:42" ht="16.5" hidden="1" customHeight="1" x14ac:dyDescent="0.25">
      <c r="A5337" s="5" t="s">
        <v>788</v>
      </c>
      <c r="B5337" s="1" t="s">
        <v>607</v>
      </c>
      <c r="D5337" t="s">
        <v>32</v>
      </c>
      <c r="E5337" t="s">
        <v>336</v>
      </c>
      <c r="F5337" t="s">
        <v>608</v>
      </c>
      <c r="G5337">
        <v>16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20</v>
      </c>
      <c r="N5337" s="2">
        <v>0</v>
      </c>
      <c r="O5337" s="2">
        <v>1.0438413361169102E-2</v>
      </c>
      <c r="P5337">
        <v>48</v>
      </c>
      <c r="Q5337" s="2">
        <v>2.4691358024691357E-2</v>
      </c>
      <c r="R5337">
        <v>1916</v>
      </c>
      <c r="S5337">
        <v>1944</v>
      </c>
      <c r="T5337">
        <v>1853</v>
      </c>
      <c r="U5337">
        <v>39</v>
      </c>
      <c r="V5337">
        <v>13</v>
      </c>
      <c r="W5337">
        <v>26</v>
      </c>
      <c r="X5337">
        <v>13</v>
      </c>
      <c r="Y5337">
        <v>45</v>
      </c>
      <c r="Z5337">
        <v>0</v>
      </c>
      <c r="AA5337">
        <v>0</v>
      </c>
      <c r="AB5337">
        <v>0</v>
      </c>
      <c r="AC5337">
        <v>0</v>
      </c>
      <c r="AD5337">
        <v>1824</v>
      </c>
      <c r="AE5337">
        <v>39</v>
      </c>
      <c r="AF5337">
        <v>13</v>
      </c>
      <c r="AG5337">
        <v>26</v>
      </c>
      <c r="AH5337">
        <v>13</v>
      </c>
      <c r="AI5337" s="3">
        <v>8.771929824561403E-3</v>
      </c>
      <c r="AJ5337" s="3">
        <v>0</v>
      </c>
      <c r="AK5337" s="3">
        <v>0</v>
      </c>
      <c r="AL5337" s="3">
        <v>0</v>
      </c>
      <c r="AM5337" s="3">
        <v>0</v>
      </c>
      <c r="AN5337" s="2">
        <f t="shared" si="174"/>
        <v>1.0438413361169102E-2</v>
      </c>
      <c r="AO5337" s="2">
        <v>4.7519582245430812E-2</v>
      </c>
      <c r="AP5337">
        <f t="shared" si="175"/>
        <v>20</v>
      </c>
    </row>
    <row r="5338" spans="1:42" ht="16.5" hidden="1" customHeight="1" x14ac:dyDescent="0.25">
      <c r="A5338" s="5" t="s">
        <v>789</v>
      </c>
      <c r="B5338" s="1" t="s">
        <v>490</v>
      </c>
      <c r="D5338" t="s">
        <v>32</v>
      </c>
      <c r="E5338" t="s">
        <v>491</v>
      </c>
      <c r="F5338" t="s">
        <v>492</v>
      </c>
      <c r="G5338">
        <v>19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20</v>
      </c>
      <c r="N5338" s="2">
        <v>0</v>
      </c>
      <c r="O5338" s="2">
        <v>8.1037277147487843E-3</v>
      </c>
      <c r="P5338">
        <v>7</v>
      </c>
      <c r="Q5338" s="2">
        <v>2.8513238289205704E-3</v>
      </c>
      <c r="R5338">
        <v>2468</v>
      </c>
      <c r="S5338">
        <v>2455</v>
      </c>
      <c r="T5338">
        <v>2391</v>
      </c>
      <c r="U5338">
        <v>11</v>
      </c>
      <c r="V5338">
        <v>14</v>
      </c>
      <c r="W5338">
        <v>21</v>
      </c>
      <c r="X5338">
        <v>18</v>
      </c>
      <c r="Y5338">
        <v>7</v>
      </c>
      <c r="Z5338">
        <v>0</v>
      </c>
      <c r="AA5338">
        <v>0</v>
      </c>
      <c r="AB5338">
        <v>0</v>
      </c>
      <c r="AC5338">
        <v>0</v>
      </c>
      <c r="AD5338">
        <v>2403</v>
      </c>
      <c r="AE5338">
        <v>11</v>
      </c>
      <c r="AF5338">
        <v>14</v>
      </c>
      <c r="AG5338">
        <v>21</v>
      </c>
      <c r="AH5338">
        <v>18</v>
      </c>
      <c r="AI5338" s="3">
        <v>7.9067831876820649E-3</v>
      </c>
      <c r="AJ5338" s="3">
        <v>0</v>
      </c>
      <c r="AK5338" s="3">
        <v>0</v>
      </c>
      <c r="AL5338" s="3">
        <v>0</v>
      </c>
      <c r="AM5338" s="3">
        <v>0</v>
      </c>
      <c r="AN5338" s="2">
        <f t="shared" ref="AN5338:AN5401" si="176">N5338+O5338</f>
        <v>8.1037277147487843E-3</v>
      </c>
      <c r="AO5338" s="2">
        <v>2.5942440210782326E-2</v>
      </c>
      <c r="AP5338">
        <f t="shared" ref="AP5338:AP5401" si="177">L5338+M5338</f>
        <v>20</v>
      </c>
    </row>
    <row r="5339" spans="1:42" ht="16.5" hidden="1" customHeight="1" x14ac:dyDescent="0.25">
      <c r="A5339" s="4" t="s">
        <v>803</v>
      </c>
      <c r="B5339" s="1" t="s">
        <v>169</v>
      </c>
      <c r="C5339" t="s">
        <v>36</v>
      </c>
      <c r="D5339" t="s">
        <v>43</v>
      </c>
      <c r="E5339" t="s">
        <v>44</v>
      </c>
      <c r="F5339" t="s">
        <v>170</v>
      </c>
      <c r="G5339">
        <v>12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20</v>
      </c>
      <c r="N5339" s="2">
        <v>0</v>
      </c>
      <c r="O5339" s="2">
        <v>3.869969040247678E-3</v>
      </c>
      <c r="P5339">
        <v>23</v>
      </c>
      <c r="Q5339" s="2">
        <v>4.4478824211951267E-3</v>
      </c>
      <c r="R5339">
        <v>5168</v>
      </c>
      <c r="S5339">
        <v>5171</v>
      </c>
      <c r="T5339">
        <v>4992</v>
      </c>
      <c r="U5339">
        <v>22</v>
      </c>
      <c r="V5339">
        <v>43</v>
      </c>
      <c r="W5339">
        <v>41</v>
      </c>
      <c r="X5339">
        <v>72</v>
      </c>
      <c r="Y5339">
        <v>21</v>
      </c>
      <c r="Z5339">
        <v>0</v>
      </c>
      <c r="AA5339">
        <v>0</v>
      </c>
      <c r="AB5339">
        <v>0</v>
      </c>
      <c r="AC5339">
        <v>0</v>
      </c>
      <c r="AD5339">
        <v>4983</v>
      </c>
      <c r="AE5339">
        <v>22</v>
      </c>
      <c r="AF5339">
        <v>43</v>
      </c>
      <c r="AG5339">
        <v>41</v>
      </c>
      <c r="AH5339">
        <v>72</v>
      </c>
      <c r="AI5339" s="3">
        <v>2.4081878386514148E-3</v>
      </c>
      <c r="AJ5339" s="3">
        <v>0</v>
      </c>
      <c r="AK5339" s="3">
        <v>0</v>
      </c>
      <c r="AL5339" s="3">
        <v>0</v>
      </c>
      <c r="AM5339" s="3">
        <v>0</v>
      </c>
      <c r="AN5339" s="2">
        <f t="shared" si="176"/>
        <v>3.869969040247678E-3</v>
      </c>
      <c r="AO5339" s="2">
        <v>3.4489440031001746E-2</v>
      </c>
      <c r="AP5339">
        <f t="shared" si="177"/>
        <v>20</v>
      </c>
    </row>
    <row r="5340" spans="1:42" ht="16.5" hidden="1" customHeight="1" x14ac:dyDescent="0.25">
      <c r="A5340" s="5" t="s">
        <v>794</v>
      </c>
      <c r="B5340" s="1" t="s">
        <v>538</v>
      </c>
      <c r="D5340" t="s">
        <v>32</v>
      </c>
      <c r="E5340" t="s">
        <v>539</v>
      </c>
      <c r="F5340" t="s">
        <v>540</v>
      </c>
      <c r="G5340">
        <v>16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19</v>
      </c>
      <c r="N5340" s="2">
        <v>0</v>
      </c>
      <c r="O5340" s="2">
        <v>0.1357142857142857</v>
      </c>
      <c r="P5340">
        <v>7</v>
      </c>
      <c r="Q5340" s="2">
        <v>5.46875E-2</v>
      </c>
      <c r="R5340">
        <v>140</v>
      </c>
      <c r="S5340">
        <v>128</v>
      </c>
      <c r="T5340">
        <v>84</v>
      </c>
      <c r="U5340">
        <v>42</v>
      </c>
      <c r="V5340">
        <v>0</v>
      </c>
      <c r="W5340">
        <v>2</v>
      </c>
      <c r="X5340">
        <v>0</v>
      </c>
      <c r="Y5340">
        <v>7</v>
      </c>
      <c r="Z5340">
        <v>0</v>
      </c>
      <c r="AA5340">
        <v>0</v>
      </c>
      <c r="AB5340">
        <v>0</v>
      </c>
      <c r="AC5340">
        <v>0</v>
      </c>
      <c r="AD5340">
        <v>93</v>
      </c>
      <c r="AE5340">
        <v>42</v>
      </c>
      <c r="AF5340">
        <v>0</v>
      </c>
      <c r="AG5340">
        <v>2</v>
      </c>
      <c r="AH5340">
        <v>0</v>
      </c>
      <c r="AI5340" s="3">
        <v>0.17204301075268819</v>
      </c>
      <c r="AJ5340" s="3">
        <v>0</v>
      </c>
      <c r="AK5340" s="3">
        <v>0</v>
      </c>
      <c r="AL5340" s="3">
        <v>0</v>
      </c>
      <c r="AM5340" s="3">
        <v>0</v>
      </c>
      <c r="AN5340" s="2">
        <f t="shared" si="176"/>
        <v>0.1357142857142857</v>
      </c>
      <c r="AO5340" s="2">
        <v>0.32116788321167883</v>
      </c>
      <c r="AP5340">
        <f t="shared" si="177"/>
        <v>19</v>
      </c>
    </row>
    <row r="5341" spans="1:42" ht="16.5" hidden="1" customHeight="1" x14ac:dyDescent="0.25">
      <c r="A5341" s="5" t="s">
        <v>792</v>
      </c>
      <c r="B5341" s="1" t="s">
        <v>538</v>
      </c>
      <c r="D5341" t="s">
        <v>32</v>
      </c>
      <c r="E5341" t="s">
        <v>539</v>
      </c>
      <c r="F5341" t="s">
        <v>540</v>
      </c>
      <c r="G5341">
        <v>18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19</v>
      </c>
      <c r="N5341" s="2">
        <v>0</v>
      </c>
      <c r="O5341" s="2">
        <v>0.1310344827586207</v>
      </c>
      <c r="P5341">
        <v>11</v>
      </c>
      <c r="Q5341" s="2">
        <v>8.0291970802919707E-2</v>
      </c>
      <c r="R5341">
        <v>145</v>
      </c>
      <c r="S5341">
        <v>137</v>
      </c>
      <c r="T5341">
        <v>90</v>
      </c>
      <c r="U5341">
        <v>44</v>
      </c>
      <c r="V5341">
        <v>1</v>
      </c>
      <c r="W5341">
        <v>2</v>
      </c>
      <c r="X5341">
        <v>0</v>
      </c>
      <c r="Y5341">
        <v>9</v>
      </c>
      <c r="Z5341">
        <v>0</v>
      </c>
      <c r="AA5341">
        <v>0</v>
      </c>
      <c r="AB5341">
        <v>0</v>
      </c>
      <c r="AC5341">
        <v>0</v>
      </c>
      <c r="AD5341">
        <v>99</v>
      </c>
      <c r="AE5341">
        <v>44</v>
      </c>
      <c r="AF5341">
        <v>1</v>
      </c>
      <c r="AG5341">
        <v>2</v>
      </c>
      <c r="AH5341">
        <v>0</v>
      </c>
      <c r="AI5341" s="3">
        <v>0.18181818181818182</v>
      </c>
      <c r="AJ5341" s="3">
        <v>0</v>
      </c>
      <c r="AK5341" s="3">
        <v>0</v>
      </c>
      <c r="AL5341" s="3">
        <v>0</v>
      </c>
      <c r="AM5341" s="3">
        <v>0</v>
      </c>
      <c r="AN5341" s="2">
        <f t="shared" si="176"/>
        <v>0.1310344827586207</v>
      </c>
      <c r="AO5341" s="2">
        <v>0.32191780821917809</v>
      </c>
      <c r="AP5341">
        <f t="shared" si="177"/>
        <v>19</v>
      </c>
    </row>
    <row r="5342" spans="1:42" ht="16.5" hidden="1" customHeight="1" x14ac:dyDescent="0.25">
      <c r="A5342" s="4" t="s">
        <v>798</v>
      </c>
      <c r="B5342" s="1" t="s">
        <v>285</v>
      </c>
      <c r="D5342" t="s">
        <v>32</v>
      </c>
      <c r="E5342" t="s">
        <v>281</v>
      </c>
      <c r="F5342" t="s">
        <v>286</v>
      </c>
      <c r="G5342">
        <v>17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19</v>
      </c>
      <c r="N5342" s="2">
        <v>0</v>
      </c>
      <c r="O5342" s="2">
        <v>0.13013698630136986</v>
      </c>
      <c r="P5342">
        <v>227</v>
      </c>
      <c r="Q5342" s="2">
        <v>0.64124293785310738</v>
      </c>
      <c r="R5342">
        <v>146</v>
      </c>
      <c r="S5342">
        <v>354</v>
      </c>
      <c r="T5342">
        <v>298</v>
      </c>
      <c r="U5342">
        <v>24</v>
      </c>
      <c r="V5342">
        <v>23</v>
      </c>
      <c r="W5342">
        <v>4</v>
      </c>
      <c r="X5342">
        <v>5</v>
      </c>
      <c r="Y5342">
        <v>190</v>
      </c>
      <c r="Z5342">
        <v>8</v>
      </c>
      <c r="AA5342">
        <v>19</v>
      </c>
      <c r="AB5342">
        <v>0</v>
      </c>
      <c r="AC5342">
        <v>3</v>
      </c>
      <c r="AD5342">
        <v>125</v>
      </c>
      <c r="AE5342">
        <v>16</v>
      </c>
      <c r="AF5342">
        <v>4</v>
      </c>
      <c r="AG5342">
        <v>4</v>
      </c>
      <c r="AH5342">
        <v>2</v>
      </c>
      <c r="AI5342" s="3">
        <v>0.13600000000000001</v>
      </c>
      <c r="AJ5342" s="3">
        <v>0</v>
      </c>
      <c r="AK5342" s="3">
        <v>0</v>
      </c>
      <c r="AL5342" s="3">
        <v>0</v>
      </c>
      <c r="AM5342" s="3">
        <v>0</v>
      </c>
      <c r="AN5342" s="2">
        <f t="shared" si="176"/>
        <v>0.13013698630136986</v>
      </c>
      <c r="AO5342" s="2">
        <v>0.17218543046357615</v>
      </c>
      <c r="AP5342">
        <f t="shared" si="177"/>
        <v>19</v>
      </c>
    </row>
    <row r="5343" spans="1:42" ht="16.5" hidden="1" customHeight="1" x14ac:dyDescent="0.25">
      <c r="A5343" s="4" t="s">
        <v>799</v>
      </c>
      <c r="B5343" s="1" t="s">
        <v>285</v>
      </c>
      <c r="D5343" t="s">
        <v>32</v>
      </c>
      <c r="E5343" t="s">
        <v>281</v>
      </c>
      <c r="F5343" t="s">
        <v>286</v>
      </c>
      <c r="G5343">
        <v>19</v>
      </c>
      <c r="H5343">
        <v>0</v>
      </c>
      <c r="I5343">
        <v>0</v>
      </c>
      <c r="J5343">
        <v>0</v>
      </c>
      <c r="K5343">
        <v>0</v>
      </c>
      <c r="L5343">
        <v>3</v>
      </c>
      <c r="M5343">
        <v>16</v>
      </c>
      <c r="N5343" s="2">
        <v>2.0134228187919462E-2</v>
      </c>
      <c r="O5343" s="2">
        <v>0.10738255033557047</v>
      </c>
      <c r="P5343">
        <v>201</v>
      </c>
      <c r="Q5343" s="2">
        <v>0.60725075528700911</v>
      </c>
      <c r="R5343">
        <v>149</v>
      </c>
      <c r="S5343">
        <v>331</v>
      </c>
      <c r="T5343">
        <v>279</v>
      </c>
      <c r="U5343">
        <v>20</v>
      </c>
      <c r="V5343">
        <v>18</v>
      </c>
      <c r="W5343">
        <v>5</v>
      </c>
      <c r="X5343">
        <v>9</v>
      </c>
      <c r="Y5343">
        <v>165</v>
      </c>
      <c r="Z5343">
        <v>7</v>
      </c>
      <c r="AA5343">
        <v>14</v>
      </c>
      <c r="AB5343">
        <v>0</v>
      </c>
      <c r="AC5343">
        <v>9</v>
      </c>
      <c r="AD5343">
        <v>133</v>
      </c>
      <c r="AE5343">
        <v>13</v>
      </c>
      <c r="AF5343">
        <v>4</v>
      </c>
      <c r="AG5343">
        <v>5</v>
      </c>
      <c r="AH5343">
        <v>0</v>
      </c>
      <c r="AI5343" s="3">
        <v>0.14285714285714285</v>
      </c>
      <c r="AJ5343" s="3">
        <v>0</v>
      </c>
      <c r="AK5343" s="3">
        <v>0</v>
      </c>
      <c r="AL5343" s="3">
        <v>0</v>
      </c>
      <c r="AM5343" s="3">
        <v>0</v>
      </c>
      <c r="AN5343" s="2">
        <f t="shared" si="176"/>
        <v>0.12751677852348992</v>
      </c>
      <c r="AO5343" s="2">
        <v>0.14193548387096774</v>
      </c>
      <c r="AP5343">
        <f t="shared" si="177"/>
        <v>19</v>
      </c>
    </row>
    <row r="5344" spans="1:42" ht="16.5" hidden="1" customHeight="1" x14ac:dyDescent="0.25">
      <c r="A5344" s="5" t="s">
        <v>795</v>
      </c>
      <c r="B5344" s="1" t="s">
        <v>285</v>
      </c>
      <c r="D5344" t="s">
        <v>32</v>
      </c>
      <c r="E5344" t="s">
        <v>281</v>
      </c>
      <c r="F5344" t="s">
        <v>286</v>
      </c>
      <c r="G5344">
        <v>18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19</v>
      </c>
      <c r="N5344" s="2">
        <v>0</v>
      </c>
      <c r="O5344" s="2">
        <v>0.11515151515151516</v>
      </c>
      <c r="P5344">
        <v>224</v>
      </c>
      <c r="Q5344" s="2">
        <v>0.60540540540540544</v>
      </c>
      <c r="R5344">
        <v>165</v>
      </c>
      <c r="S5344">
        <v>370</v>
      </c>
      <c r="T5344">
        <v>338</v>
      </c>
      <c r="U5344">
        <v>18</v>
      </c>
      <c r="V5344">
        <v>5</v>
      </c>
      <c r="W5344">
        <v>7</v>
      </c>
      <c r="X5344">
        <v>2</v>
      </c>
      <c r="Y5344">
        <v>197</v>
      </c>
      <c r="Z5344">
        <v>14</v>
      </c>
      <c r="AA5344">
        <v>4</v>
      </c>
      <c r="AB5344">
        <v>3</v>
      </c>
      <c r="AC5344">
        <v>0</v>
      </c>
      <c r="AD5344">
        <v>159</v>
      </c>
      <c r="AE5344">
        <v>4</v>
      </c>
      <c r="AF5344">
        <v>1</v>
      </c>
      <c r="AG5344">
        <v>4</v>
      </c>
      <c r="AH5344">
        <v>2</v>
      </c>
      <c r="AI5344" s="3">
        <v>0.11320754716981132</v>
      </c>
      <c r="AJ5344" s="3">
        <v>0</v>
      </c>
      <c r="AK5344" s="3">
        <v>0</v>
      </c>
      <c r="AL5344" s="3">
        <v>0</v>
      </c>
      <c r="AM5344" s="3">
        <v>0</v>
      </c>
      <c r="AN5344" s="2">
        <f t="shared" si="176"/>
        <v>0.11515151515151516</v>
      </c>
      <c r="AO5344" s="2">
        <v>6.4705882352941183E-2</v>
      </c>
      <c r="AP5344">
        <f t="shared" si="177"/>
        <v>19</v>
      </c>
    </row>
    <row r="5345" spans="1:42" ht="16.5" hidden="1" customHeight="1" x14ac:dyDescent="0.25">
      <c r="A5345" s="4" t="s">
        <v>801</v>
      </c>
      <c r="B5345" s="1" t="s">
        <v>743</v>
      </c>
      <c r="D5345" t="s">
        <v>32</v>
      </c>
      <c r="E5345" t="s">
        <v>405</v>
      </c>
      <c r="F5345" t="s">
        <v>744</v>
      </c>
      <c r="G5345">
        <v>17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19</v>
      </c>
      <c r="N5345" s="2">
        <v>0</v>
      </c>
      <c r="O5345" s="2">
        <v>0.10734463276836158</v>
      </c>
      <c r="P5345">
        <v>60</v>
      </c>
      <c r="Q5345" s="2">
        <v>0.27522935779816515</v>
      </c>
      <c r="R5345">
        <v>177</v>
      </c>
      <c r="S5345">
        <v>218</v>
      </c>
      <c r="T5345">
        <v>190</v>
      </c>
      <c r="U5345">
        <v>13</v>
      </c>
      <c r="W5345">
        <v>2</v>
      </c>
      <c r="X5345">
        <v>13</v>
      </c>
      <c r="Y5345">
        <v>43</v>
      </c>
      <c r="Z5345">
        <v>10</v>
      </c>
      <c r="AA5345">
        <v>0</v>
      </c>
      <c r="AB5345">
        <v>0</v>
      </c>
      <c r="AC5345">
        <v>4</v>
      </c>
      <c r="AD5345">
        <v>164</v>
      </c>
      <c r="AE5345">
        <v>3</v>
      </c>
      <c r="AG5345">
        <v>2</v>
      </c>
      <c r="AH5345">
        <v>9</v>
      </c>
      <c r="AI5345" s="3">
        <v>0.10365853658536585</v>
      </c>
      <c r="AJ5345" s="3">
        <v>0</v>
      </c>
      <c r="AK5345" s="3">
        <v>0</v>
      </c>
      <c r="AL5345" s="3">
        <v>0</v>
      </c>
      <c r="AM5345" s="3">
        <v>0</v>
      </c>
      <c r="AN5345" s="2">
        <f t="shared" si="176"/>
        <v>0.10734463276836158</v>
      </c>
      <c r="AO5345" s="2">
        <v>7.8651685393258425E-2</v>
      </c>
      <c r="AP5345">
        <f t="shared" si="177"/>
        <v>19</v>
      </c>
    </row>
    <row r="5346" spans="1:42" ht="16.5" hidden="1" customHeight="1" x14ac:dyDescent="0.25">
      <c r="A5346" s="5" t="s">
        <v>790</v>
      </c>
      <c r="B5346" s="1" t="s">
        <v>299</v>
      </c>
      <c r="D5346" t="s">
        <v>32</v>
      </c>
      <c r="E5346" t="s">
        <v>300</v>
      </c>
      <c r="F5346" t="s">
        <v>301</v>
      </c>
      <c r="G5346">
        <v>16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19</v>
      </c>
      <c r="N5346" s="2">
        <v>0</v>
      </c>
      <c r="O5346" s="2">
        <v>9.8445595854922283E-2</v>
      </c>
      <c r="P5346">
        <v>8</v>
      </c>
      <c r="Q5346" s="2">
        <v>4.3956043956043959E-2</v>
      </c>
      <c r="R5346">
        <v>193</v>
      </c>
      <c r="S5346">
        <v>182</v>
      </c>
      <c r="T5346">
        <v>182</v>
      </c>
      <c r="U5346">
        <v>0</v>
      </c>
      <c r="V5346">
        <v>0</v>
      </c>
      <c r="W5346">
        <v>0</v>
      </c>
      <c r="X5346">
        <v>0</v>
      </c>
      <c r="Y5346">
        <v>8</v>
      </c>
      <c r="Z5346">
        <v>0</v>
      </c>
      <c r="AA5346">
        <v>0</v>
      </c>
      <c r="AB5346">
        <v>0</v>
      </c>
      <c r="AC5346">
        <v>0</v>
      </c>
      <c r="AD5346">
        <v>190</v>
      </c>
      <c r="AE5346">
        <v>0</v>
      </c>
      <c r="AF5346">
        <v>0</v>
      </c>
      <c r="AG5346">
        <v>0</v>
      </c>
      <c r="AH5346">
        <v>0</v>
      </c>
      <c r="AI5346" s="3">
        <v>8.4210526315789472E-2</v>
      </c>
      <c r="AJ5346" s="3">
        <v>0</v>
      </c>
      <c r="AK5346" s="3">
        <v>0</v>
      </c>
      <c r="AL5346" s="3">
        <v>0</v>
      </c>
      <c r="AM5346" s="3">
        <v>0</v>
      </c>
      <c r="AN5346" s="2">
        <f t="shared" si="176"/>
        <v>9.8445595854922283E-2</v>
      </c>
      <c r="AO5346" s="2">
        <v>0</v>
      </c>
      <c r="AP5346">
        <f t="shared" si="177"/>
        <v>19</v>
      </c>
    </row>
    <row r="5347" spans="1:42" ht="16.5" hidden="1" customHeight="1" x14ac:dyDescent="0.25">
      <c r="A5347" s="5" t="s">
        <v>802</v>
      </c>
      <c r="B5347" s="1" t="s">
        <v>455</v>
      </c>
      <c r="D5347" t="s">
        <v>32</v>
      </c>
      <c r="E5347" t="s">
        <v>456</v>
      </c>
      <c r="F5347" t="s">
        <v>457</v>
      </c>
      <c r="G5347">
        <v>17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19</v>
      </c>
      <c r="N5347" s="2">
        <v>0</v>
      </c>
      <c r="O5347" s="2">
        <v>8.8372093023255813E-2</v>
      </c>
      <c r="P5347">
        <v>42</v>
      </c>
      <c r="Q5347" s="2">
        <v>0.17647058823529413</v>
      </c>
      <c r="R5347">
        <v>215</v>
      </c>
      <c r="S5347">
        <v>238</v>
      </c>
      <c r="T5347">
        <v>233</v>
      </c>
      <c r="U5347">
        <v>0</v>
      </c>
      <c r="V5347">
        <v>3</v>
      </c>
      <c r="W5347">
        <v>0</v>
      </c>
      <c r="X5347">
        <v>2</v>
      </c>
      <c r="Y5347">
        <v>40</v>
      </c>
      <c r="Z5347">
        <v>0</v>
      </c>
      <c r="AA5347">
        <v>0</v>
      </c>
      <c r="AB5347">
        <v>0</v>
      </c>
      <c r="AC5347">
        <v>0</v>
      </c>
      <c r="AD5347">
        <v>210</v>
      </c>
      <c r="AE5347">
        <v>0</v>
      </c>
      <c r="AF5347">
        <v>3</v>
      </c>
      <c r="AG5347">
        <v>0</v>
      </c>
      <c r="AH5347">
        <v>2</v>
      </c>
      <c r="AI5347" s="3">
        <v>8.0952380952380956E-2</v>
      </c>
      <c r="AJ5347" s="3">
        <v>0</v>
      </c>
      <c r="AK5347" s="3">
        <v>0</v>
      </c>
      <c r="AL5347" s="3">
        <v>0</v>
      </c>
      <c r="AM5347" s="3">
        <v>0</v>
      </c>
      <c r="AN5347" s="2">
        <f t="shared" si="176"/>
        <v>8.8372093023255813E-2</v>
      </c>
      <c r="AO5347" s="2">
        <v>2.3255813953488372E-2</v>
      </c>
      <c r="AP5347">
        <f t="shared" si="177"/>
        <v>19</v>
      </c>
    </row>
    <row r="5348" spans="1:42" ht="16.5" hidden="1" customHeight="1" x14ac:dyDescent="0.25">
      <c r="A5348" s="4" t="s">
        <v>797</v>
      </c>
      <c r="B5348" s="1" t="s">
        <v>523</v>
      </c>
      <c r="D5348" t="s">
        <v>32</v>
      </c>
      <c r="E5348" t="s">
        <v>524</v>
      </c>
      <c r="F5348" t="s">
        <v>525</v>
      </c>
      <c r="G5348">
        <v>16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19</v>
      </c>
      <c r="N5348" s="2">
        <v>0</v>
      </c>
      <c r="O5348" s="2">
        <v>8.6363636363636365E-2</v>
      </c>
      <c r="P5348">
        <v>86</v>
      </c>
      <c r="Q5348" s="2">
        <v>0.29965156794425085</v>
      </c>
      <c r="R5348">
        <v>220</v>
      </c>
      <c r="S5348">
        <v>287</v>
      </c>
      <c r="T5348">
        <v>274</v>
      </c>
      <c r="U5348">
        <v>1</v>
      </c>
      <c r="V5348">
        <v>1</v>
      </c>
      <c r="W5348">
        <v>5</v>
      </c>
      <c r="X5348">
        <v>6</v>
      </c>
      <c r="Y5348">
        <v>81</v>
      </c>
      <c r="Z5348">
        <v>0</v>
      </c>
      <c r="AA5348">
        <v>0</v>
      </c>
      <c r="AB5348">
        <v>0</v>
      </c>
      <c r="AC5348">
        <v>0</v>
      </c>
      <c r="AD5348">
        <v>209</v>
      </c>
      <c r="AE5348">
        <v>1</v>
      </c>
      <c r="AF5348">
        <v>1</v>
      </c>
      <c r="AG5348">
        <v>5</v>
      </c>
      <c r="AH5348">
        <v>6</v>
      </c>
      <c r="AI5348" s="3">
        <v>7.6555023923444973E-2</v>
      </c>
      <c r="AJ5348" s="3">
        <v>0</v>
      </c>
      <c r="AK5348" s="3">
        <v>0</v>
      </c>
      <c r="AL5348" s="3">
        <v>0</v>
      </c>
      <c r="AM5348" s="3">
        <v>0</v>
      </c>
      <c r="AN5348" s="2">
        <f t="shared" si="176"/>
        <v>8.6363636363636365E-2</v>
      </c>
      <c r="AO5348" s="2">
        <v>5.8558558558558557E-2</v>
      </c>
      <c r="AP5348">
        <f t="shared" si="177"/>
        <v>19</v>
      </c>
    </row>
    <row r="5349" spans="1:42" ht="16.5" hidden="1" customHeight="1" x14ac:dyDescent="0.25">
      <c r="A5349" s="4" t="s">
        <v>800</v>
      </c>
      <c r="B5349" s="1" t="s">
        <v>415</v>
      </c>
      <c r="D5349" t="s">
        <v>32</v>
      </c>
      <c r="E5349" t="s">
        <v>416</v>
      </c>
      <c r="F5349" t="s">
        <v>417</v>
      </c>
      <c r="G5349">
        <v>17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19</v>
      </c>
      <c r="N5349" s="2">
        <v>0</v>
      </c>
      <c r="O5349" s="2">
        <v>8.4821428571428575E-2</v>
      </c>
      <c r="P5349">
        <v>0</v>
      </c>
      <c r="Q5349" s="2">
        <v>0</v>
      </c>
      <c r="R5349">
        <v>224</v>
      </c>
      <c r="S5349">
        <v>205</v>
      </c>
      <c r="T5349">
        <v>151</v>
      </c>
      <c r="U5349">
        <v>9</v>
      </c>
      <c r="V5349">
        <v>2</v>
      </c>
      <c r="W5349">
        <v>0</v>
      </c>
      <c r="X5349">
        <v>43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168</v>
      </c>
      <c r="AE5349">
        <v>9</v>
      </c>
      <c r="AF5349">
        <v>2</v>
      </c>
      <c r="AG5349">
        <v>0</v>
      </c>
      <c r="AH5349">
        <v>43</v>
      </c>
      <c r="AI5349" s="3">
        <v>0.10119047619047619</v>
      </c>
      <c r="AJ5349" s="3">
        <v>0</v>
      </c>
      <c r="AK5349" s="3">
        <v>0</v>
      </c>
      <c r="AL5349" s="3">
        <v>0</v>
      </c>
      <c r="AM5349" s="3">
        <v>0</v>
      </c>
      <c r="AN5349" s="2">
        <f t="shared" si="176"/>
        <v>8.4821428571428575E-2</v>
      </c>
      <c r="AO5349" s="2">
        <v>0.24324324324324326</v>
      </c>
      <c r="AP5349">
        <f t="shared" si="177"/>
        <v>19</v>
      </c>
    </row>
    <row r="5350" spans="1:42" ht="16.5" hidden="1" customHeight="1" x14ac:dyDescent="0.25">
      <c r="A5350" s="5" t="s">
        <v>795</v>
      </c>
      <c r="B5350" s="1" t="s">
        <v>523</v>
      </c>
      <c r="D5350" t="s">
        <v>32</v>
      </c>
      <c r="E5350" t="s">
        <v>524</v>
      </c>
      <c r="F5350" t="s">
        <v>525</v>
      </c>
      <c r="G5350">
        <v>17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19</v>
      </c>
      <c r="N5350" s="2">
        <v>0</v>
      </c>
      <c r="O5350" s="2">
        <v>8.2608695652173908E-2</v>
      </c>
      <c r="P5350">
        <v>53</v>
      </c>
      <c r="Q5350" s="2">
        <v>0.20075757575757575</v>
      </c>
      <c r="R5350">
        <v>230</v>
      </c>
      <c r="S5350">
        <v>264</v>
      </c>
      <c r="T5350">
        <v>249</v>
      </c>
      <c r="U5350">
        <v>3</v>
      </c>
      <c r="V5350">
        <v>0</v>
      </c>
      <c r="W5350">
        <v>5</v>
      </c>
      <c r="X5350">
        <v>7</v>
      </c>
      <c r="Y5350">
        <v>49</v>
      </c>
      <c r="Z5350">
        <v>0</v>
      </c>
      <c r="AA5350">
        <v>0</v>
      </c>
      <c r="AB5350">
        <v>0</v>
      </c>
      <c r="AC5350">
        <v>0</v>
      </c>
      <c r="AD5350">
        <v>217</v>
      </c>
      <c r="AE5350">
        <v>3</v>
      </c>
      <c r="AF5350">
        <v>0</v>
      </c>
      <c r="AG5350">
        <v>5</v>
      </c>
      <c r="AH5350">
        <v>7</v>
      </c>
      <c r="AI5350" s="3">
        <v>7.8341013824884786E-2</v>
      </c>
      <c r="AJ5350" s="3">
        <v>0</v>
      </c>
      <c r="AK5350" s="3">
        <v>0</v>
      </c>
      <c r="AL5350" s="3">
        <v>0</v>
      </c>
      <c r="AM5350" s="3">
        <v>0</v>
      </c>
      <c r="AN5350" s="2">
        <f t="shared" si="176"/>
        <v>8.2608695652173908E-2</v>
      </c>
      <c r="AO5350" s="2">
        <v>6.4655172413793108E-2</v>
      </c>
      <c r="AP5350">
        <f t="shared" si="177"/>
        <v>19</v>
      </c>
    </row>
    <row r="5351" spans="1:42" ht="16.5" hidden="1" customHeight="1" x14ac:dyDescent="0.25">
      <c r="A5351" s="4" t="s">
        <v>796</v>
      </c>
      <c r="B5351" s="1" t="s">
        <v>184</v>
      </c>
      <c r="D5351" t="s">
        <v>32</v>
      </c>
      <c r="E5351" t="s">
        <v>185</v>
      </c>
      <c r="F5351" t="s">
        <v>186</v>
      </c>
      <c r="G5351">
        <v>16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19</v>
      </c>
      <c r="N5351" s="2">
        <v>0</v>
      </c>
      <c r="O5351" s="2">
        <v>8.11965811965812E-2</v>
      </c>
      <c r="P5351">
        <v>111</v>
      </c>
      <c r="Q5351" s="2">
        <v>0.34049079754601225</v>
      </c>
      <c r="R5351">
        <v>234</v>
      </c>
      <c r="S5351">
        <v>326</v>
      </c>
      <c r="T5351">
        <v>313</v>
      </c>
      <c r="U5351">
        <v>0</v>
      </c>
      <c r="V5351">
        <v>3</v>
      </c>
      <c r="W5351">
        <v>5</v>
      </c>
      <c r="X5351">
        <v>5</v>
      </c>
      <c r="Y5351">
        <v>108</v>
      </c>
      <c r="Z5351">
        <v>0</v>
      </c>
      <c r="AA5351">
        <v>0</v>
      </c>
      <c r="AB5351">
        <v>0</v>
      </c>
      <c r="AC5351">
        <v>0</v>
      </c>
      <c r="AD5351">
        <v>221</v>
      </c>
      <c r="AE5351">
        <v>0</v>
      </c>
      <c r="AF5351">
        <v>3</v>
      </c>
      <c r="AG5351">
        <v>5</v>
      </c>
      <c r="AH5351">
        <v>5</v>
      </c>
      <c r="AI5351" s="3">
        <v>7.2398190045248875E-2</v>
      </c>
      <c r="AJ5351" s="3">
        <v>0</v>
      </c>
      <c r="AK5351" s="3">
        <v>0</v>
      </c>
      <c r="AL5351" s="3">
        <v>0</v>
      </c>
      <c r="AM5351" s="3">
        <v>0</v>
      </c>
      <c r="AN5351" s="2">
        <f t="shared" si="176"/>
        <v>8.11965811965812E-2</v>
      </c>
      <c r="AO5351" s="2">
        <v>5.5555555555555552E-2</v>
      </c>
      <c r="AP5351">
        <f t="shared" si="177"/>
        <v>19</v>
      </c>
    </row>
    <row r="5352" spans="1:42" ht="16.5" hidden="1" customHeight="1" x14ac:dyDescent="0.25">
      <c r="A5352" s="4" t="s">
        <v>797</v>
      </c>
      <c r="B5352" s="1" t="s">
        <v>184</v>
      </c>
      <c r="D5352" t="s">
        <v>32</v>
      </c>
      <c r="E5352" t="s">
        <v>185</v>
      </c>
      <c r="F5352" t="s">
        <v>186</v>
      </c>
      <c r="G5352">
        <v>14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19</v>
      </c>
      <c r="N5352" s="2">
        <v>0</v>
      </c>
      <c r="O5352" s="2">
        <v>8.085106382978724E-2</v>
      </c>
      <c r="P5352">
        <v>119</v>
      </c>
      <c r="Q5352" s="2">
        <v>0.35522388059701493</v>
      </c>
      <c r="R5352">
        <v>235</v>
      </c>
      <c r="S5352">
        <v>335</v>
      </c>
      <c r="T5352">
        <v>322</v>
      </c>
      <c r="U5352">
        <v>0</v>
      </c>
      <c r="V5352">
        <v>3</v>
      </c>
      <c r="W5352">
        <v>4</v>
      </c>
      <c r="X5352">
        <v>6</v>
      </c>
      <c r="Y5352">
        <v>113</v>
      </c>
      <c r="Z5352">
        <v>0</v>
      </c>
      <c r="AA5352">
        <v>0</v>
      </c>
      <c r="AB5352">
        <v>0</v>
      </c>
      <c r="AC5352">
        <v>0</v>
      </c>
      <c r="AD5352">
        <v>223</v>
      </c>
      <c r="AE5352">
        <v>0</v>
      </c>
      <c r="AF5352">
        <v>3</v>
      </c>
      <c r="AG5352">
        <v>4</v>
      </c>
      <c r="AH5352">
        <v>6</v>
      </c>
      <c r="AI5352" s="3">
        <v>6.2780269058295965E-2</v>
      </c>
      <c r="AJ5352" s="3">
        <v>0</v>
      </c>
      <c r="AK5352" s="3">
        <v>0</v>
      </c>
      <c r="AL5352" s="3">
        <v>0</v>
      </c>
      <c r="AM5352" s="3">
        <v>0</v>
      </c>
      <c r="AN5352" s="2">
        <f t="shared" si="176"/>
        <v>8.085106382978724E-2</v>
      </c>
      <c r="AO5352" s="2">
        <v>5.5084745762711863E-2</v>
      </c>
      <c r="AP5352">
        <f t="shared" si="177"/>
        <v>19</v>
      </c>
    </row>
    <row r="5353" spans="1:42" ht="16.5" hidden="1" customHeight="1" x14ac:dyDescent="0.25">
      <c r="A5353" s="4" t="s">
        <v>798</v>
      </c>
      <c r="B5353" s="1" t="s">
        <v>465</v>
      </c>
      <c r="D5353" t="s">
        <v>32</v>
      </c>
      <c r="E5353" t="s">
        <v>463</v>
      </c>
      <c r="F5353" t="s">
        <v>466</v>
      </c>
      <c r="G5353">
        <v>10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19</v>
      </c>
      <c r="N5353" s="2">
        <v>0</v>
      </c>
      <c r="O5353" s="2">
        <v>7.9497907949790794E-2</v>
      </c>
      <c r="P5353">
        <v>49</v>
      </c>
      <c r="Q5353" s="2">
        <v>0.18215613382899629</v>
      </c>
      <c r="R5353">
        <v>239</v>
      </c>
      <c r="S5353">
        <v>269</v>
      </c>
      <c r="T5353">
        <v>263</v>
      </c>
      <c r="U5353">
        <v>1</v>
      </c>
      <c r="V5353">
        <v>5</v>
      </c>
      <c r="W5353">
        <v>0</v>
      </c>
      <c r="X5353">
        <v>0</v>
      </c>
      <c r="Y5353">
        <v>47</v>
      </c>
      <c r="Z5353">
        <v>0</v>
      </c>
      <c r="AA5353">
        <v>0</v>
      </c>
      <c r="AB5353">
        <v>0</v>
      </c>
      <c r="AC5353">
        <v>0</v>
      </c>
      <c r="AD5353">
        <v>226</v>
      </c>
      <c r="AE5353">
        <v>1</v>
      </c>
      <c r="AF5353">
        <v>5</v>
      </c>
      <c r="AG5353">
        <v>0</v>
      </c>
      <c r="AH5353">
        <v>0</v>
      </c>
      <c r="AI5353" s="3">
        <v>4.4247787610619468E-2</v>
      </c>
      <c r="AJ5353" s="3">
        <v>0</v>
      </c>
      <c r="AK5353" s="3">
        <v>0</v>
      </c>
      <c r="AL5353" s="3">
        <v>0</v>
      </c>
      <c r="AM5353" s="3">
        <v>0</v>
      </c>
      <c r="AN5353" s="2">
        <f t="shared" si="176"/>
        <v>7.9497907949790794E-2</v>
      </c>
      <c r="AO5353" s="2">
        <v>2.5862068965517241E-2</v>
      </c>
      <c r="AP5353">
        <f t="shared" si="177"/>
        <v>19</v>
      </c>
    </row>
    <row r="5354" spans="1:42" ht="16.5" hidden="1" customHeight="1" x14ac:dyDescent="0.25">
      <c r="A5354" s="4">
        <v>2011</v>
      </c>
      <c r="B5354" s="1" t="s">
        <v>184</v>
      </c>
      <c r="D5354" t="s">
        <v>32</v>
      </c>
      <c r="E5354" t="s">
        <v>185</v>
      </c>
      <c r="F5354" t="s">
        <v>186</v>
      </c>
      <c r="G5354">
        <v>18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19</v>
      </c>
      <c r="N5354" s="2">
        <v>0</v>
      </c>
      <c r="O5354" s="2">
        <v>7.7551020408163265E-2</v>
      </c>
      <c r="P5354">
        <v>111</v>
      </c>
      <c r="Q5354" s="2">
        <v>0.32937685459940652</v>
      </c>
      <c r="R5354">
        <v>245</v>
      </c>
      <c r="S5354">
        <v>337</v>
      </c>
      <c r="T5354">
        <v>327</v>
      </c>
      <c r="U5354">
        <v>0</v>
      </c>
      <c r="V5354">
        <v>3</v>
      </c>
      <c r="W5354">
        <v>4</v>
      </c>
      <c r="X5354">
        <v>3</v>
      </c>
      <c r="Y5354">
        <v>110</v>
      </c>
      <c r="Z5354">
        <v>0</v>
      </c>
      <c r="AA5354">
        <v>0</v>
      </c>
      <c r="AB5354">
        <v>0</v>
      </c>
      <c r="AC5354">
        <v>0</v>
      </c>
      <c r="AD5354">
        <v>235</v>
      </c>
      <c r="AE5354">
        <v>0</v>
      </c>
      <c r="AF5354">
        <v>3</v>
      </c>
      <c r="AG5354">
        <v>4</v>
      </c>
      <c r="AH5354">
        <v>3</v>
      </c>
      <c r="AI5354" s="3">
        <v>7.6595744680851063E-2</v>
      </c>
      <c r="AJ5354" s="3">
        <v>0</v>
      </c>
      <c r="AK5354" s="3">
        <v>0</v>
      </c>
      <c r="AL5354" s="3">
        <v>0</v>
      </c>
      <c r="AM5354" s="3">
        <v>0</v>
      </c>
      <c r="AN5354" s="2">
        <f t="shared" si="176"/>
        <v>7.7551020408163265E-2</v>
      </c>
      <c r="AO5354" s="2">
        <v>4.0816326530612242E-2</v>
      </c>
      <c r="AP5354">
        <f t="shared" si="177"/>
        <v>19</v>
      </c>
    </row>
    <row r="5355" spans="1:42" ht="16.5" hidden="1" customHeight="1" x14ac:dyDescent="0.25">
      <c r="A5355" s="5" t="s">
        <v>795</v>
      </c>
      <c r="B5355" t="s">
        <v>688</v>
      </c>
      <c r="D5355" t="s">
        <v>32</v>
      </c>
      <c r="E5355" t="s">
        <v>667</v>
      </c>
      <c r="F5355" t="s">
        <v>689</v>
      </c>
      <c r="G5355">
        <v>14</v>
      </c>
      <c r="H5355">
        <v>0</v>
      </c>
      <c r="I5355">
        <v>0</v>
      </c>
      <c r="J5355">
        <v>0</v>
      </c>
      <c r="K5355">
        <v>3</v>
      </c>
      <c r="L5355">
        <v>0</v>
      </c>
      <c r="M5355">
        <v>19</v>
      </c>
      <c r="N5355" s="2">
        <v>0</v>
      </c>
      <c r="O5355" s="2">
        <v>7.6305220883534142E-2</v>
      </c>
      <c r="P5355">
        <v>41</v>
      </c>
      <c r="Q5355" s="2">
        <v>0.15129151291512916</v>
      </c>
      <c r="R5355">
        <v>249</v>
      </c>
      <c r="S5355">
        <v>271</v>
      </c>
      <c r="T5355">
        <v>236</v>
      </c>
      <c r="U5355">
        <v>6</v>
      </c>
      <c r="V5355">
        <v>0</v>
      </c>
      <c r="W5355">
        <v>0</v>
      </c>
      <c r="X5355">
        <v>29</v>
      </c>
      <c r="Y5355">
        <v>37</v>
      </c>
      <c r="Z5355">
        <v>0</v>
      </c>
      <c r="AA5355">
        <v>0</v>
      </c>
      <c r="AB5355">
        <v>0</v>
      </c>
      <c r="AC5355">
        <v>3</v>
      </c>
      <c r="AD5355">
        <v>213</v>
      </c>
      <c r="AE5355">
        <v>6</v>
      </c>
      <c r="AF5355">
        <v>0</v>
      </c>
      <c r="AG5355">
        <v>0</v>
      </c>
      <c r="AH5355">
        <v>29</v>
      </c>
      <c r="AI5355" s="3">
        <v>6.5727699530516437E-2</v>
      </c>
      <c r="AJ5355" s="3">
        <v>0</v>
      </c>
      <c r="AK5355" s="3">
        <v>0</v>
      </c>
      <c r="AL5355" s="3">
        <v>0</v>
      </c>
      <c r="AM5355" s="3">
        <v>0.10344827586206896</v>
      </c>
      <c r="AN5355" s="2">
        <f t="shared" si="176"/>
        <v>7.6305220883534142E-2</v>
      </c>
      <c r="AO5355" s="2">
        <v>0.14112903225806453</v>
      </c>
      <c r="AP5355">
        <f t="shared" si="177"/>
        <v>19</v>
      </c>
    </row>
    <row r="5356" spans="1:42" ht="16.5" hidden="1" customHeight="1" x14ac:dyDescent="0.25">
      <c r="A5356" s="4">
        <v>2011</v>
      </c>
      <c r="B5356" s="1" t="s">
        <v>749</v>
      </c>
      <c r="D5356" t="s">
        <v>32</v>
      </c>
      <c r="E5356" t="s">
        <v>33</v>
      </c>
      <c r="F5356" t="s">
        <v>750</v>
      </c>
      <c r="G5356">
        <v>14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19</v>
      </c>
      <c r="N5356" s="2">
        <v>0</v>
      </c>
      <c r="O5356" s="2">
        <v>7.2519083969465645E-2</v>
      </c>
      <c r="P5356">
        <v>59</v>
      </c>
      <c r="Q5356" s="2">
        <v>0.19536423841059603</v>
      </c>
      <c r="R5356">
        <v>262</v>
      </c>
      <c r="S5356">
        <v>302</v>
      </c>
      <c r="T5356">
        <v>290</v>
      </c>
      <c r="U5356">
        <v>5</v>
      </c>
      <c r="V5356">
        <v>3</v>
      </c>
      <c r="W5356">
        <v>0</v>
      </c>
      <c r="X5356">
        <v>4</v>
      </c>
      <c r="Y5356">
        <v>57</v>
      </c>
      <c r="Z5356">
        <v>0</v>
      </c>
      <c r="AA5356">
        <v>0</v>
      </c>
      <c r="AB5356">
        <v>0</v>
      </c>
      <c r="AC5356">
        <v>0</v>
      </c>
      <c r="AD5356">
        <v>247</v>
      </c>
      <c r="AE5356">
        <v>5</v>
      </c>
      <c r="AF5356">
        <v>3</v>
      </c>
      <c r="AG5356">
        <v>0</v>
      </c>
      <c r="AH5356">
        <v>4</v>
      </c>
      <c r="AI5356" s="3">
        <v>5.6680161943319839E-2</v>
      </c>
      <c r="AJ5356" s="3">
        <v>0</v>
      </c>
      <c r="AK5356" s="3">
        <v>0</v>
      </c>
      <c r="AL5356" s="3">
        <v>0</v>
      </c>
      <c r="AM5356" s="3">
        <v>0</v>
      </c>
      <c r="AN5356" s="2">
        <f t="shared" si="176"/>
        <v>7.2519083969465645E-2</v>
      </c>
      <c r="AO5356" s="2">
        <v>4.633204633204633E-2</v>
      </c>
      <c r="AP5356">
        <f t="shared" si="177"/>
        <v>19</v>
      </c>
    </row>
    <row r="5357" spans="1:42" ht="16.5" hidden="1" customHeight="1" x14ac:dyDescent="0.25">
      <c r="A5357" s="5" t="s">
        <v>794</v>
      </c>
      <c r="B5357" s="1" t="s">
        <v>194</v>
      </c>
      <c r="D5357" t="s">
        <v>32</v>
      </c>
      <c r="E5357" t="s">
        <v>192</v>
      </c>
      <c r="F5357" t="s">
        <v>195</v>
      </c>
      <c r="G5357">
        <v>17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19</v>
      </c>
      <c r="N5357" s="2">
        <v>0</v>
      </c>
      <c r="O5357" s="2">
        <v>7.0110701107011064E-2</v>
      </c>
      <c r="P5357">
        <v>213</v>
      </c>
      <c r="Q5357" s="2">
        <v>0.45806451612903226</v>
      </c>
      <c r="R5357">
        <v>271</v>
      </c>
      <c r="S5357">
        <v>465</v>
      </c>
      <c r="T5357">
        <v>448</v>
      </c>
      <c r="U5357">
        <v>0</v>
      </c>
      <c r="V5357">
        <v>3</v>
      </c>
      <c r="W5357">
        <v>7</v>
      </c>
      <c r="X5357">
        <v>7</v>
      </c>
      <c r="Y5357">
        <v>208</v>
      </c>
      <c r="Z5357">
        <v>0</v>
      </c>
      <c r="AA5357">
        <v>0</v>
      </c>
      <c r="AB5357">
        <v>0</v>
      </c>
      <c r="AC5357">
        <v>3</v>
      </c>
      <c r="AD5357">
        <v>257</v>
      </c>
      <c r="AE5357">
        <v>0</v>
      </c>
      <c r="AF5357">
        <v>3</v>
      </c>
      <c r="AG5357">
        <v>7</v>
      </c>
      <c r="AH5357">
        <v>4</v>
      </c>
      <c r="AI5357" s="3">
        <v>6.6147859922178989E-2</v>
      </c>
      <c r="AJ5357" s="3">
        <v>0</v>
      </c>
      <c r="AK5357" s="3">
        <v>0</v>
      </c>
      <c r="AL5357" s="3">
        <v>0</v>
      </c>
      <c r="AM5357" s="3">
        <v>0</v>
      </c>
      <c r="AN5357" s="2">
        <f t="shared" si="176"/>
        <v>7.0110701107011064E-2</v>
      </c>
      <c r="AO5357" s="2">
        <v>5.1660516605166053E-2</v>
      </c>
      <c r="AP5357">
        <f t="shared" si="177"/>
        <v>19</v>
      </c>
    </row>
    <row r="5358" spans="1:42" ht="16.5" hidden="1" customHeight="1" x14ac:dyDescent="0.25">
      <c r="A5358" s="5" t="s">
        <v>794</v>
      </c>
      <c r="B5358" s="1" t="s">
        <v>465</v>
      </c>
      <c r="D5358" t="s">
        <v>32</v>
      </c>
      <c r="E5358" t="s">
        <v>463</v>
      </c>
      <c r="F5358" t="s">
        <v>466</v>
      </c>
      <c r="G5358">
        <v>13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19</v>
      </c>
      <c r="N5358" s="2">
        <v>0</v>
      </c>
      <c r="O5358" s="2">
        <v>6.5517241379310351E-2</v>
      </c>
      <c r="P5358">
        <v>71</v>
      </c>
      <c r="Q5358" s="2">
        <v>0.20760233918128654</v>
      </c>
      <c r="R5358">
        <v>290</v>
      </c>
      <c r="S5358">
        <v>342</v>
      </c>
      <c r="T5358">
        <v>334</v>
      </c>
      <c r="U5358">
        <v>3</v>
      </c>
      <c r="V5358">
        <v>5</v>
      </c>
      <c r="W5358">
        <v>0</v>
      </c>
      <c r="X5358">
        <v>0</v>
      </c>
      <c r="Y5358">
        <v>67</v>
      </c>
      <c r="Z5358">
        <v>0</v>
      </c>
      <c r="AA5358">
        <v>0</v>
      </c>
      <c r="AB5358">
        <v>0</v>
      </c>
      <c r="AC5358">
        <v>0</v>
      </c>
      <c r="AD5358">
        <v>280</v>
      </c>
      <c r="AE5358">
        <v>3</v>
      </c>
      <c r="AF5358">
        <v>5</v>
      </c>
      <c r="AG5358">
        <v>0</v>
      </c>
      <c r="AH5358">
        <v>0</v>
      </c>
      <c r="AI5358" s="3">
        <v>4.642857142857143E-2</v>
      </c>
      <c r="AJ5358" s="3">
        <v>0</v>
      </c>
      <c r="AK5358" s="3">
        <v>0</v>
      </c>
      <c r="AL5358" s="3">
        <v>0</v>
      </c>
      <c r="AM5358" s="3">
        <v>0</v>
      </c>
      <c r="AN5358" s="2">
        <f t="shared" si="176"/>
        <v>6.5517241379310351E-2</v>
      </c>
      <c r="AO5358" s="2">
        <v>2.7777777777777776E-2</v>
      </c>
      <c r="AP5358">
        <f t="shared" si="177"/>
        <v>19</v>
      </c>
    </row>
    <row r="5359" spans="1:42" ht="16.5" hidden="1" customHeight="1" x14ac:dyDescent="0.25">
      <c r="A5359" s="4" t="s">
        <v>797</v>
      </c>
      <c r="B5359" s="1" t="s">
        <v>756</v>
      </c>
      <c r="D5359" t="s">
        <v>32</v>
      </c>
      <c r="E5359" t="s">
        <v>95</v>
      </c>
      <c r="F5359" t="s">
        <v>757</v>
      </c>
      <c r="G5359">
        <v>14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19</v>
      </c>
      <c r="N5359" s="2">
        <v>0</v>
      </c>
      <c r="O5359" s="2">
        <v>6.4846416382252553E-2</v>
      </c>
      <c r="P5359">
        <v>59</v>
      </c>
      <c r="Q5359" s="2">
        <v>0.17717717717717718</v>
      </c>
      <c r="R5359">
        <v>293</v>
      </c>
      <c r="S5359">
        <v>333</v>
      </c>
      <c r="T5359">
        <v>314</v>
      </c>
      <c r="U5359">
        <v>11</v>
      </c>
      <c r="V5359">
        <v>1</v>
      </c>
      <c r="W5359">
        <v>4</v>
      </c>
      <c r="X5359">
        <v>3</v>
      </c>
      <c r="Y5359">
        <v>47</v>
      </c>
      <c r="Z5359">
        <v>0</v>
      </c>
      <c r="AA5359">
        <v>0</v>
      </c>
      <c r="AB5359">
        <v>4</v>
      </c>
      <c r="AC5359">
        <v>0</v>
      </c>
      <c r="AD5359">
        <v>281</v>
      </c>
      <c r="AE5359">
        <v>11</v>
      </c>
      <c r="AF5359">
        <v>1</v>
      </c>
      <c r="AG5359">
        <v>0</v>
      </c>
      <c r="AH5359">
        <v>3</v>
      </c>
      <c r="AI5359" s="3">
        <v>4.9822064056939501E-2</v>
      </c>
      <c r="AJ5359" s="3">
        <v>0</v>
      </c>
      <c r="AK5359" s="3">
        <v>0</v>
      </c>
      <c r="AL5359" s="3">
        <v>0</v>
      </c>
      <c r="AM5359" s="3">
        <v>0</v>
      </c>
      <c r="AN5359" s="2">
        <f t="shared" si="176"/>
        <v>6.4846416382252553E-2</v>
      </c>
      <c r="AO5359" s="2">
        <v>5.0675675675675678E-2</v>
      </c>
      <c r="AP5359">
        <f t="shared" si="177"/>
        <v>19</v>
      </c>
    </row>
    <row r="5360" spans="1:42" ht="16.5" hidden="1" customHeight="1" x14ac:dyDescent="0.25">
      <c r="A5360" s="4" t="s">
        <v>800</v>
      </c>
      <c r="B5360" s="1" t="s">
        <v>356</v>
      </c>
      <c r="D5360" t="s">
        <v>32</v>
      </c>
      <c r="E5360" t="s">
        <v>354</v>
      </c>
      <c r="F5360" t="s">
        <v>357</v>
      </c>
      <c r="G5360">
        <v>14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19</v>
      </c>
      <c r="N5360" s="2">
        <v>0</v>
      </c>
      <c r="O5360" s="2">
        <v>5.0131926121372031E-2</v>
      </c>
      <c r="P5360">
        <v>64</v>
      </c>
      <c r="Q5360" s="2">
        <v>0.15094339622641509</v>
      </c>
      <c r="R5360">
        <v>379</v>
      </c>
      <c r="S5360">
        <v>424</v>
      </c>
      <c r="T5360">
        <v>395</v>
      </c>
      <c r="U5360">
        <v>2</v>
      </c>
      <c r="V5360">
        <v>12</v>
      </c>
      <c r="W5360">
        <v>2</v>
      </c>
      <c r="X5360">
        <v>13</v>
      </c>
      <c r="Y5360">
        <v>57</v>
      </c>
      <c r="Z5360">
        <v>0</v>
      </c>
      <c r="AA5360">
        <v>0</v>
      </c>
      <c r="AB5360">
        <v>0</v>
      </c>
      <c r="AC5360">
        <v>0</v>
      </c>
      <c r="AD5360">
        <v>352</v>
      </c>
      <c r="AE5360">
        <v>2</v>
      </c>
      <c r="AF5360">
        <v>12</v>
      </c>
      <c r="AG5360">
        <v>2</v>
      </c>
      <c r="AH5360">
        <v>13</v>
      </c>
      <c r="AI5360" s="3">
        <v>3.9772727272727272E-2</v>
      </c>
      <c r="AJ5360" s="3">
        <v>0</v>
      </c>
      <c r="AK5360" s="3">
        <v>0</v>
      </c>
      <c r="AL5360" s="3">
        <v>0</v>
      </c>
      <c r="AM5360" s="3">
        <v>0</v>
      </c>
      <c r="AN5360" s="2">
        <f t="shared" si="176"/>
        <v>5.0131926121372031E-2</v>
      </c>
      <c r="AO5360" s="2">
        <v>7.6115485564304461E-2</v>
      </c>
      <c r="AP5360">
        <f t="shared" si="177"/>
        <v>19</v>
      </c>
    </row>
    <row r="5361" spans="1:42" ht="16.5" hidden="1" customHeight="1" x14ac:dyDescent="0.25">
      <c r="A5361" s="5" t="s">
        <v>790</v>
      </c>
      <c r="B5361" s="1" t="s">
        <v>307</v>
      </c>
      <c r="D5361" t="s">
        <v>32</v>
      </c>
      <c r="E5361" t="s">
        <v>305</v>
      </c>
      <c r="F5361" t="s">
        <v>308</v>
      </c>
      <c r="G5361">
        <v>9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19</v>
      </c>
      <c r="N5361" s="2">
        <v>0</v>
      </c>
      <c r="O5361" s="2">
        <v>4.567307692307692E-2</v>
      </c>
      <c r="P5361">
        <v>66</v>
      </c>
      <c r="Q5361" s="2">
        <v>0.14254859611231102</v>
      </c>
      <c r="R5361">
        <v>416</v>
      </c>
      <c r="S5361">
        <v>463</v>
      </c>
      <c r="T5361">
        <v>444</v>
      </c>
      <c r="U5361">
        <v>0</v>
      </c>
      <c r="V5361">
        <v>1</v>
      </c>
      <c r="W5361">
        <v>2</v>
      </c>
      <c r="X5361">
        <v>16</v>
      </c>
      <c r="Y5361">
        <v>64</v>
      </c>
      <c r="Z5361">
        <v>0</v>
      </c>
      <c r="AA5361">
        <v>0</v>
      </c>
      <c r="AB5361">
        <v>0</v>
      </c>
      <c r="AC5361">
        <v>0</v>
      </c>
      <c r="AD5361">
        <v>389</v>
      </c>
      <c r="AE5361">
        <v>0</v>
      </c>
      <c r="AF5361">
        <v>1</v>
      </c>
      <c r="AG5361">
        <v>2</v>
      </c>
      <c r="AH5361">
        <v>16</v>
      </c>
      <c r="AI5361" s="3">
        <v>2.313624678663239E-2</v>
      </c>
      <c r="AJ5361" s="3">
        <v>0</v>
      </c>
      <c r="AK5361" s="3">
        <v>0</v>
      </c>
      <c r="AL5361" s="3">
        <v>0</v>
      </c>
      <c r="AM5361" s="3">
        <v>0</v>
      </c>
      <c r="AN5361" s="2">
        <f t="shared" si="176"/>
        <v>4.567307692307692E-2</v>
      </c>
      <c r="AO5361" s="2">
        <v>4.6568627450980393E-2</v>
      </c>
      <c r="AP5361">
        <f t="shared" si="177"/>
        <v>19</v>
      </c>
    </row>
    <row r="5362" spans="1:42" ht="16.5" hidden="1" customHeight="1" x14ac:dyDescent="0.25">
      <c r="A5362" s="4">
        <v>2011</v>
      </c>
      <c r="B5362" s="1" t="s">
        <v>372</v>
      </c>
      <c r="D5362" t="s">
        <v>32</v>
      </c>
      <c r="E5362" t="s">
        <v>373</v>
      </c>
      <c r="F5362" t="s">
        <v>374</v>
      </c>
      <c r="G5362">
        <v>13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19</v>
      </c>
      <c r="N5362" s="2">
        <v>0</v>
      </c>
      <c r="O5362" s="2">
        <v>4.1758241758241756E-2</v>
      </c>
      <c r="P5362">
        <v>133</v>
      </c>
      <c r="Q5362" s="2">
        <v>0.23374340949033393</v>
      </c>
      <c r="R5362">
        <v>455</v>
      </c>
      <c r="S5362">
        <v>569</v>
      </c>
      <c r="T5362">
        <v>530</v>
      </c>
      <c r="U5362">
        <v>1</v>
      </c>
      <c r="V5362">
        <v>7</v>
      </c>
      <c r="W5362">
        <v>6</v>
      </c>
      <c r="X5362">
        <v>25</v>
      </c>
      <c r="Y5362">
        <v>127</v>
      </c>
      <c r="Z5362">
        <v>0</v>
      </c>
      <c r="AA5362">
        <v>0</v>
      </c>
      <c r="AB5362">
        <v>0</v>
      </c>
      <c r="AC5362">
        <v>3</v>
      </c>
      <c r="AD5362">
        <v>416</v>
      </c>
      <c r="AE5362">
        <v>1</v>
      </c>
      <c r="AF5362">
        <v>7</v>
      </c>
      <c r="AG5362">
        <v>6</v>
      </c>
      <c r="AH5362">
        <v>22</v>
      </c>
      <c r="AI5362" s="3">
        <v>3.125E-2</v>
      </c>
      <c r="AJ5362" s="3">
        <v>0</v>
      </c>
      <c r="AK5362" s="3">
        <v>0</v>
      </c>
      <c r="AL5362" s="3">
        <v>0</v>
      </c>
      <c r="AM5362" s="3">
        <v>0</v>
      </c>
      <c r="AN5362" s="2">
        <f t="shared" si="176"/>
        <v>4.1758241758241756E-2</v>
      </c>
      <c r="AO5362" s="2">
        <v>7.9646017699115043E-2</v>
      </c>
      <c r="AP5362">
        <f t="shared" si="177"/>
        <v>19</v>
      </c>
    </row>
    <row r="5363" spans="1:42" ht="16.5" hidden="1" customHeight="1" x14ac:dyDescent="0.25">
      <c r="A5363" s="5" t="s">
        <v>802</v>
      </c>
      <c r="B5363" s="1" t="s">
        <v>307</v>
      </c>
      <c r="D5363" t="s">
        <v>32</v>
      </c>
      <c r="E5363" t="s">
        <v>305</v>
      </c>
      <c r="F5363" t="s">
        <v>308</v>
      </c>
      <c r="G5363">
        <v>17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19</v>
      </c>
      <c r="N5363" s="2">
        <v>0</v>
      </c>
      <c r="O5363" s="2">
        <v>3.9748953974895397E-2</v>
      </c>
      <c r="P5363">
        <v>67</v>
      </c>
      <c r="Q5363" s="2">
        <v>0.12737642585551331</v>
      </c>
      <c r="R5363">
        <v>478</v>
      </c>
      <c r="S5363">
        <v>526</v>
      </c>
      <c r="T5363">
        <v>502</v>
      </c>
      <c r="U5363">
        <v>0</v>
      </c>
      <c r="V5363">
        <v>1</v>
      </c>
      <c r="W5363">
        <v>3</v>
      </c>
      <c r="X5363">
        <v>20</v>
      </c>
      <c r="Y5363">
        <v>65</v>
      </c>
      <c r="Z5363">
        <v>0</v>
      </c>
      <c r="AA5363">
        <v>0</v>
      </c>
      <c r="AB5363">
        <v>0</v>
      </c>
      <c r="AC5363">
        <v>0</v>
      </c>
      <c r="AD5363">
        <v>454</v>
      </c>
      <c r="AE5363">
        <v>0</v>
      </c>
      <c r="AF5363">
        <v>1</v>
      </c>
      <c r="AG5363">
        <v>3</v>
      </c>
      <c r="AH5363">
        <v>20</v>
      </c>
      <c r="AI5363" s="3">
        <v>3.7444933920704845E-2</v>
      </c>
      <c r="AJ5363" s="3">
        <v>0</v>
      </c>
      <c r="AK5363" s="3">
        <v>0</v>
      </c>
      <c r="AL5363" s="3">
        <v>0</v>
      </c>
      <c r="AM5363" s="3">
        <v>0</v>
      </c>
      <c r="AN5363" s="2">
        <f t="shared" si="176"/>
        <v>3.9748953974895397E-2</v>
      </c>
      <c r="AO5363" s="2">
        <v>5.0209205020920501E-2</v>
      </c>
      <c r="AP5363">
        <f t="shared" si="177"/>
        <v>19</v>
      </c>
    </row>
    <row r="5364" spans="1:42" ht="16.5" hidden="1" customHeight="1" x14ac:dyDescent="0.25">
      <c r="A5364" s="4" t="s">
        <v>803</v>
      </c>
      <c r="B5364" s="1" t="s">
        <v>521</v>
      </c>
      <c r="D5364" t="s">
        <v>32</v>
      </c>
      <c r="E5364" t="s">
        <v>517</v>
      </c>
      <c r="F5364" t="s">
        <v>522</v>
      </c>
      <c r="G5364">
        <v>19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19</v>
      </c>
      <c r="N5364" s="2">
        <v>0</v>
      </c>
      <c r="O5364" s="2">
        <v>3.4671532846715328E-2</v>
      </c>
      <c r="P5364">
        <v>18</v>
      </c>
      <c r="Q5364" s="2">
        <v>3.2906764168190127E-2</v>
      </c>
      <c r="R5364">
        <v>548</v>
      </c>
      <c r="S5364">
        <v>547</v>
      </c>
      <c r="T5364">
        <v>508</v>
      </c>
      <c r="U5364">
        <v>0</v>
      </c>
      <c r="V5364">
        <v>1</v>
      </c>
      <c r="W5364">
        <v>14</v>
      </c>
      <c r="X5364">
        <v>20</v>
      </c>
      <c r="Y5364">
        <v>16</v>
      </c>
      <c r="Z5364">
        <v>0</v>
      </c>
      <c r="AA5364">
        <v>0</v>
      </c>
      <c r="AB5364">
        <v>0</v>
      </c>
      <c r="AC5364">
        <v>0</v>
      </c>
      <c r="AD5364">
        <v>511</v>
      </c>
      <c r="AE5364">
        <v>0</v>
      </c>
      <c r="AF5364">
        <v>1</v>
      </c>
      <c r="AG5364">
        <v>14</v>
      </c>
      <c r="AH5364">
        <v>20</v>
      </c>
      <c r="AI5364" s="3">
        <v>3.7181996086105673E-2</v>
      </c>
      <c r="AJ5364" s="3">
        <v>0</v>
      </c>
      <c r="AK5364" s="3">
        <v>0</v>
      </c>
      <c r="AL5364" s="3">
        <v>0</v>
      </c>
      <c r="AM5364" s="3">
        <v>0</v>
      </c>
      <c r="AN5364" s="2">
        <f t="shared" si="176"/>
        <v>3.4671532846715328E-2</v>
      </c>
      <c r="AO5364" s="2">
        <v>6.4102564102564097E-2</v>
      </c>
      <c r="AP5364">
        <f t="shared" si="177"/>
        <v>19</v>
      </c>
    </row>
    <row r="5365" spans="1:42" ht="16.5" hidden="1" customHeight="1" x14ac:dyDescent="0.25">
      <c r="A5365" s="5" t="s">
        <v>792</v>
      </c>
      <c r="B5365" s="1" t="s">
        <v>88</v>
      </c>
      <c r="D5365" t="s">
        <v>32</v>
      </c>
      <c r="E5365" t="s">
        <v>86</v>
      </c>
      <c r="F5365" t="s">
        <v>89</v>
      </c>
      <c r="G5365">
        <v>12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19</v>
      </c>
      <c r="N5365" s="2">
        <v>0</v>
      </c>
      <c r="O5365" s="2">
        <v>2.8787878787878789E-2</v>
      </c>
      <c r="P5365">
        <v>31</v>
      </c>
      <c r="Q5365" s="2">
        <v>4.6130952380952384E-2</v>
      </c>
      <c r="R5365">
        <v>660</v>
      </c>
      <c r="S5365">
        <v>672</v>
      </c>
      <c r="T5365">
        <v>446</v>
      </c>
      <c r="U5365">
        <v>0</v>
      </c>
      <c r="V5365">
        <v>1</v>
      </c>
      <c r="W5365">
        <v>8</v>
      </c>
      <c r="X5365">
        <v>217</v>
      </c>
      <c r="Y5365">
        <v>17</v>
      </c>
      <c r="Z5365">
        <v>0</v>
      </c>
      <c r="AA5365">
        <v>0</v>
      </c>
      <c r="AB5365">
        <v>0</v>
      </c>
      <c r="AC5365">
        <v>12</v>
      </c>
      <c r="AD5365">
        <v>441</v>
      </c>
      <c r="AE5365">
        <v>0</v>
      </c>
      <c r="AF5365">
        <v>1</v>
      </c>
      <c r="AG5365">
        <v>8</v>
      </c>
      <c r="AH5365">
        <v>205</v>
      </c>
      <c r="AI5365" s="3">
        <v>2.7210884353741496E-2</v>
      </c>
      <c r="AJ5365" s="3">
        <v>0</v>
      </c>
      <c r="AK5365" s="3">
        <v>0</v>
      </c>
      <c r="AL5365" s="3">
        <v>0</v>
      </c>
      <c r="AM5365" s="3">
        <v>0</v>
      </c>
      <c r="AN5365" s="2">
        <f t="shared" si="176"/>
        <v>2.8787878787878789E-2</v>
      </c>
      <c r="AO5365" s="2">
        <v>0.32671755725190837</v>
      </c>
      <c r="AP5365">
        <f t="shared" si="177"/>
        <v>19</v>
      </c>
    </row>
    <row r="5366" spans="1:42" ht="16.5" hidden="1" customHeight="1" x14ac:dyDescent="0.25">
      <c r="A5366" s="4" t="s">
        <v>803</v>
      </c>
      <c r="B5366" s="1" t="s">
        <v>319</v>
      </c>
      <c r="D5366" t="s">
        <v>32</v>
      </c>
      <c r="E5366" t="s">
        <v>317</v>
      </c>
      <c r="F5366" t="s">
        <v>320</v>
      </c>
      <c r="G5366">
        <v>15</v>
      </c>
      <c r="H5366">
        <v>3</v>
      </c>
      <c r="I5366">
        <v>0</v>
      </c>
      <c r="J5366">
        <v>0</v>
      </c>
      <c r="K5366">
        <v>0</v>
      </c>
      <c r="L5366">
        <v>0</v>
      </c>
      <c r="M5366">
        <v>19</v>
      </c>
      <c r="N5366" s="2">
        <v>0</v>
      </c>
      <c r="O5366" s="2">
        <v>2.7818448023426062E-2</v>
      </c>
      <c r="P5366">
        <v>7</v>
      </c>
      <c r="Q5366" s="2">
        <v>1.0432190760059613E-2</v>
      </c>
      <c r="R5366">
        <v>683</v>
      </c>
      <c r="S5366">
        <v>671</v>
      </c>
      <c r="T5366">
        <v>273</v>
      </c>
      <c r="U5366">
        <v>396</v>
      </c>
      <c r="V5366">
        <v>0</v>
      </c>
      <c r="W5366">
        <v>2</v>
      </c>
      <c r="X5366">
        <v>0</v>
      </c>
      <c r="Y5366">
        <v>0</v>
      </c>
      <c r="Z5366">
        <v>3</v>
      </c>
      <c r="AA5366">
        <v>0</v>
      </c>
      <c r="AB5366">
        <v>0</v>
      </c>
      <c r="AC5366">
        <v>0</v>
      </c>
      <c r="AD5366">
        <v>288</v>
      </c>
      <c r="AE5366">
        <v>396</v>
      </c>
      <c r="AF5366">
        <v>0</v>
      </c>
      <c r="AG5366">
        <v>2</v>
      </c>
      <c r="AH5366">
        <v>0</v>
      </c>
      <c r="AI5366" s="3">
        <v>5.2083333333333336E-2</v>
      </c>
      <c r="AJ5366" s="3">
        <v>7.575757575757576E-3</v>
      </c>
      <c r="AK5366" s="3">
        <v>0</v>
      </c>
      <c r="AL5366" s="3">
        <v>0</v>
      </c>
      <c r="AM5366" s="3">
        <v>0</v>
      </c>
      <c r="AN5366" s="2">
        <f t="shared" si="176"/>
        <v>2.7818448023426062E-2</v>
      </c>
      <c r="AO5366" s="2">
        <v>0.58017492711370267</v>
      </c>
      <c r="AP5366">
        <f t="shared" si="177"/>
        <v>19</v>
      </c>
    </row>
    <row r="5367" spans="1:42" ht="16.5" hidden="1" customHeight="1" x14ac:dyDescent="0.25">
      <c r="A5367" s="5" t="s">
        <v>789</v>
      </c>
      <c r="B5367" s="1" t="s">
        <v>293</v>
      </c>
      <c r="D5367" t="s">
        <v>32</v>
      </c>
      <c r="E5367" t="s">
        <v>294</v>
      </c>
      <c r="F5367" t="s">
        <v>295</v>
      </c>
      <c r="G5367">
        <v>18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19</v>
      </c>
      <c r="N5367" s="2">
        <v>0</v>
      </c>
      <c r="O5367" s="2">
        <v>2.7456647398843931E-2</v>
      </c>
      <c r="P5367">
        <v>28</v>
      </c>
      <c r="Q5367" s="2">
        <v>3.9942938659058486E-2</v>
      </c>
      <c r="R5367">
        <v>692</v>
      </c>
      <c r="S5367">
        <v>701</v>
      </c>
      <c r="T5367">
        <v>674</v>
      </c>
      <c r="U5367">
        <v>9</v>
      </c>
      <c r="V5367">
        <v>8</v>
      </c>
      <c r="W5367">
        <v>4</v>
      </c>
      <c r="X5367">
        <v>6</v>
      </c>
      <c r="Y5367">
        <v>28</v>
      </c>
      <c r="Z5367">
        <v>0</v>
      </c>
      <c r="AA5367">
        <v>0</v>
      </c>
      <c r="AB5367">
        <v>0</v>
      </c>
      <c r="AC5367">
        <v>0</v>
      </c>
      <c r="AD5367">
        <v>664</v>
      </c>
      <c r="AE5367">
        <v>9</v>
      </c>
      <c r="AF5367">
        <v>8</v>
      </c>
      <c r="AG5367">
        <v>4</v>
      </c>
      <c r="AH5367">
        <v>6</v>
      </c>
      <c r="AI5367" s="3">
        <v>2.710843373493976E-2</v>
      </c>
      <c r="AJ5367" s="3">
        <v>0</v>
      </c>
      <c r="AK5367" s="3">
        <v>0</v>
      </c>
      <c r="AL5367" s="3">
        <v>0</v>
      </c>
      <c r="AM5367" s="3">
        <v>0</v>
      </c>
      <c r="AN5367" s="2">
        <f t="shared" si="176"/>
        <v>2.7456647398843931E-2</v>
      </c>
      <c r="AO5367" s="2">
        <v>3.9073806078147609E-2</v>
      </c>
      <c r="AP5367">
        <f t="shared" si="177"/>
        <v>19</v>
      </c>
    </row>
    <row r="5368" spans="1:42" ht="16.5" hidden="1" customHeight="1" x14ac:dyDescent="0.25">
      <c r="A5368" s="5" t="s">
        <v>788</v>
      </c>
      <c r="B5368" s="1" t="s">
        <v>316</v>
      </c>
      <c r="D5368" t="s">
        <v>32</v>
      </c>
      <c r="E5368" t="s">
        <v>317</v>
      </c>
      <c r="F5368" t="s">
        <v>318</v>
      </c>
      <c r="G5368">
        <v>14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19</v>
      </c>
      <c r="N5368" s="2">
        <v>0</v>
      </c>
      <c r="O5368" s="2">
        <v>2.5850340136054421E-2</v>
      </c>
      <c r="P5368">
        <v>33</v>
      </c>
      <c r="Q5368" s="2">
        <v>4.4058744993324434E-2</v>
      </c>
      <c r="R5368">
        <v>735</v>
      </c>
      <c r="S5368">
        <v>749</v>
      </c>
      <c r="T5368">
        <v>294</v>
      </c>
      <c r="U5368">
        <v>450</v>
      </c>
      <c r="V5368">
        <v>0</v>
      </c>
      <c r="W5368">
        <v>1</v>
      </c>
      <c r="X5368">
        <v>4</v>
      </c>
      <c r="Y5368">
        <v>13</v>
      </c>
      <c r="Z5368">
        <v>14</v>
      </c>
      <c r="AA5368">
        <v>0</v>
      </c>
      <c r="AB5368">
        <v>0</v>
      </c>
      <c r="AC5368">
        <v>0</v>
      </c>
      <c r="AD5368">
        <v>295</v>
      </c>
      <c r="AE5368">
        <v>436</v>
      </c>
      <c r="AF5368">
        <v>0</v>
      </c>
      <c r="AG5368">
        <v>1</v>
      </c>
      <c r="AH5368">
        <v>4</v>
      </c>
      <c r="AI5368" s="3">
        <v>4.7457627118644069E-2</v>
      </c>
      <c r="AJ5368" s="3">
        <v>0</v>
      </c>
      <c r="AK5368" s="3">
        <v>0</v>
      </c>
      <c r="AL5368" s="3">
        <v>0</v>
      </c>
      <c r="AM5368" s="3">
        <v>0</v>
      </c>
      <c r="AN5368" s="2">
        <f t="shared" si="176"/>
        <v>2.5850340136054421E-2</v>
      </c>
      <c r="AO5368" s="2">
        <v>0.59918478260869568</v>
      </c>
      <c r="AP5368">
        <f t="shared" si="177"/>
        <v>19</v>
      </c>
    </row>
    <row r="5369" spans="1:42" ht="16.5" hidden="1" customHeight="1" x14ac:dyDescent="0.25">
      <c r="A5369" s="4" t="s">
        <v>803</v>
      </c>
      <c r="B5369" t="s">
        <v>686</v>
      </c>
      <c r="D5369" t="s">
        <v>32</v>
      </c>
      <c r="E5369" t="s">
        <v>325</v>
      </c>
      <c r="F5369" t="s">
        <v>687</v>
      </c>
      <c r="G5369">
        <v>18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19</v>
      </c>
      <c r="N5369" s="2">
        <v>0</v>
      </c>
      <c r="O5369" s="2">
        <v>2.074235807860262E-2</v>
      </c>
      <c r="P5369">
        <v>122</v>
      </c>
      <c r="Q5369" s="2">
        <v>0.1197252208047105</v>
      </c>
      <c r="R5369">
        <v>916</v>
      </c>
      <c r="S5369">
        <v>1019</v>
      </c>
      <c r="T5369">
        <v>1002</v>
      </c>
      <c r="U5369">
        <v>3</v>
      </c>
      <c r="V5369">
        <v>4</v>
      </c>
      <c r="W5369">
        <v>5</v>
      </c>
      <c r="X5369">
        <v>2</v>
      </c>
      <c r="Y5369">
        <v>122</v>
      </c>
      <c r="Z5369">
        <v>0</v>
      </c>
      <c r="AA5369">
        <v>0</v>
      </c>
      <c r="AB5369">
        <v>0</v>
      </c>
      <c r="AC5369">
        <v>0</v>
      </c>
      <c r="AD5369">
        <v>898</v>
      </c>
      <c r="AE5369">
        <v>3</v>
      </c>
      <c r="AF5369">
        <v>4</v>
      </c>
      <c r="AG5369">
        <v>5</v>
      </c>
      <c r="AH5369">
        <v>2</v>
      </c>
      <c r="AI5369" s="3">
        <v>2.0044543429844099E-2</v>
      </c>
      <c r="AJ5369" s="3">
        <v>0</v>
      </c>
      <c r="AK5369" s="3">
        <v>0</v>
      </c>
      <c r="AL5369" s="3">
        <v>0</v>
      </c>
      <c r="AM5369" s="3">
        <v>0</v>
      </c>
      <c r="AN5369" s="2">
        <f t="shared" si="176"/>
        <v>2.074235807860262E-2</v>
      </c>
      <c r="AO5369" s="2">
        <v>1.5350877192982455E-2</v>
      </c>
      <c r="AP5369">
        <f t="shared" si="177"/>
        <v>19</v>
      </c>
    </row>
    <row r="5370" spans="1:42" ht="16.5" hidden="1" customHeight="1" x14ac:dyDescent="0.25">
      <c r="A5370" s="4" t="s">
        <v>803</v>
      </c>
      <c r="B5370" s="1" t="s">
        <v>574</v>
      </c>
      <c r="D5370" t="s">
        <v>32</v>
      </c>
      <c r="E5370" t="s">
        <v>575</v>
      </c>
      <c r="F5370" t="s">
        <v>576</v>
      </c>
      <c r="G5370">
        <v>16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19</v>
      </c>
      <c r="N5370" s="2">
        <v>0</v>
      </c>
      <c r="O5370" s="2">
        <v>2.0255863539445629E-2</v>
      </c>
      <c r="P5370">
        <v>10</v>
      </c>
      <c r="Q5370" s="2">
        <v>1.0764262648008612E-2</v>
      </c>
      <c r="R5370">
        <v>938</v>
      </c>
      <c r="S5370">
        <v>929</v>
      </c>
      <c r="T5370">
        <v>873</v>
      </c>
      <c r="U5370">
        <v>16</v>
      </c>
      <c r="V5370">
        <v>9</v>
      </c>
      <c r="W5370">
        <v>1</v>
      </c>
      <c r="X5370">
        <v>28</v>
      </c>
      <c r="Y5370">
        <v>4</v>
      </c>
      <c r="Z5370">
        <v>0</v>
      </c>
      <c r="AA5370">
        <v>0</v>
      </c>
      <c r="AB5370">
        <v>0</v>
      </c>
      <c r="AC5370">
        <v>0</v>
      </c>
      <c r="AD5370">
        <v>885</v>
      </c>
      <c r="AE5370">
        <v>16</v>
      </c>
      <c r="AF5370">
        <v>9</v>
      </c>
      <c r="AG5370">
        <v>1</v>
      </c>
      <c r="AH5370">
        <v>28</v>
      </c>
      <c r="AI5370" s="3">
        <v>1.8079096045197741E-2</v>
      </c>
      <c r="AJ5370" s="3">
        <v>0</v>
      </c>
      <c r="AK5370" s="3">
        <v>0</v>
      </c>
      <c r="AL5370" s="3">
        <v>0</v>
      </c>
      <c r="AM5370" s="3">
        <v>0</v>
      </c>
      <c r="AN5370" s="2">
        <f t="shared" si="176"/>
        <v>2.0255863539445629E-2</v>
      </c>
      <c r="AO5370" s="2">
        <v>5.7507987220447282E-2</v>
      </c>
      <c r="AP5370">
        <f t="shared" si="177"/>
        <v>19</v>
      </c>
    </row>
    <row r="5371" spans="1:42" ht="16.5" hidden="1" customHeight="1" x14ac:dyDescent="0.25">
      <c r="A5371" s="4" t="s">
        <v>803</v>
      </c>
      <c r="B5371" s="1" t="s">
        <v>479</v>
      </c>
      <c r="C5371" t="s">
        <v>36</v>
      </c>
      <c r="D5371" t="s">
        <v>43</v>
      </c>
      <c r="E5371" t="s">
        <v>480</v>
      </c>
      <c r="F5371" t="s">
        <v>481</v>
      </c>
      <c r="G5371">
        <v>16</v>
      </c>
      <c r="H5371">
        <v>0</v>
      </c>
      <c r="I5371">
        <v>0</v>
      </c>
      <c r="J5371">
        <v>0</v>
      </c>
      <c r="K5371">
        <v>0</v>
      </c>
      <c r="L5371">
        <v>7</v>
      </c>
      <c r="M5371">
        <v>12</v>
      </c>
      <c r="N5371" s="2">
        <v>6.2388591800356507E-3</v>
      </c>
      <c r="O5371" s="2">
        <v>1.06951871657754E-2</v>
      </c>
      <c r="P5371">
        <v>42</v>
      </c>
      <c r="Q5371" s="2">
        <v>3.6681222707423577E-2</v>
      </c>
      <c r="R5371">
        <v>1122</v>
      </c>
      <c r="S5371">
        <v>1145</v>
      </c>
      <c r="T5371">
        <v>1123</v>
      </c>
      <c r="U5371">
        <v>2</v>
      </c>
      <c r="V5371">
        <v>3</v>
      </c>
      <c r="W5371">
        <v>12</v>
      </c>
      <c r="X5371">
        <v>6</v>
      </c>
      <c r="Y5371">
        <v>37</v>
      </c>
      <c r="Z5371">
        <v>0</v>
      </c>
      <c r="AA5371">
        <v>0</v>
      </c>
      <c r="AB5371">
        <v>0</v>
      </c>
      <c r="AC5371">
        <v>0</v>
      </c>
      <c r="AD5371">
        <v>1102</v>
      </c>
      <c r="AE5371">
        <v>2</v>
      </c>
      <c r="AF5371">
        <v>3</v>
      </c>
      <c r="AG5371">
        <v>12</v>
      </c>
      <c r="AH5371">
        <v>6</v>
      </c>
      <c r="AI5371" s="3">
        <v>1.4519056261343012E-2</v>
      </c>
      <c r="AJ5371" s="3">
        <v>0</v>
      </c>
      <c r="AK5371" s="3">
        <v>0</v>
      </c>
      <c r="AL5371" s="3">
        <v>0</v>
      </c>
      <c r="AM5371" s="3">
        <v>0</v>
      </c>
      <c r="AN5371" s="2">
        <f t="shared" si="176"/>
        <v>1.6934046345811051E-2</v>
      </c>
      <c r="AO5371" s="2">
        <v>2.0444444444444446E-2</v>
      </c>
      <c r="AP5371">
        <f t="shared" si="177"/>
        <v>19</v>
      </c>
    </row>
    <row r="5372" spans="1:42" ht="16.5" hidden="1" customHeight="1" x14ac:dyDescent="0.25">
      <c r="A5372" s="5" t="s">
        <v>787</v>
      </c>
      <c r="B5372" s="1" t="s">
        <v>479</v>
      </c>
      <c r="C5372" t="s">
        <v>36</v>
      </c>
      <c r="D5372" t="s">
        <v>43</v>
      </c>
      <c r="E5372" t="s">
        <v>480</v>
      </c>
      <c r="F5372" t="s">
        <v>481</v>
      </c>
      <c r="G5372">
        <v>13</v>
      </c>
      <c r="H5372">
        <v>0</v>
      </c>
      <c r="I5372">
        <v>0</v>
      </c>
      <c r="J5372">
        <v>0</v>
      </c>
      <c r="K5372">
        <v>0</v>
      </c>
      <c r="L5372">
        <v>5</v>
      </c>
      <c r="M5372">
        <v>14</v>
      </c>
      <c r="N5372" s="2">
        <v>4.0983606557377051E-3</v>
      </c>
      <c r="O5372" s="2">
        <v>1.1475409836065573E-2</v>
      </c>
      <c r="P5372">
        <v>39</v>
      </c>
      <c r="Q5372" s="2">
        <v>3.1451612903225803E-2</v>
      </c>
      <c r="R5372">
        <v>1220</v>
      </c>
      <c r="S5372">
        <v>1240</v>
      </c>
      <c r="T5372">
        <v>1200</v>
      </c>
      <c r="U5372">
        <v>6</v>
      </c>
      <c r="V5372">
        <v>8</v>
      </c>
      <c r="W5372">
        <v>12</v>
      </c>
      <c r="X5372">
        <v>14</v>
      </c>
      <c r="Y5372">
        <v>30</v>
      </c>
      <c r="Z5372">
        <v>0</v>
      </c>
      <c r="AA5372">
        <v>0</v>
      </c>
      <c r="AB5372">
        <v>0</v>
      </c>
      <c r="AC5372">
        <v>0</v>
      </c>
      <c r="AD5372">
        <v>1183</v>
      </c>
      <c r="AE5372">
        <v>6</v>
      </c>
      <c r="AF5372">
        <v>8</v>
      </c>
      <c r="AG5372">
        <v>12</v>
      </c>
      <c r="AH5372">
        <v>14</v>
      </c>
      <c r="AI5372" s="3">
        <v>1.098901098901099E-2</v>
      </c>
      <c r="AJ5372" s="3">
        <v>0</v>
      </c>
      <c r="AK5372" s="3">
        <v>0</v>
      </c>
      <c r="AL5372" s="3">
        <v>0</v>
      </c>
      <c r="AM5372" s="3">
        <v>0</v>
      </c>
      <c r="AN5372" s="2">
        <f t="shared" si="176"/>
        <v>1.5573770491803279E-2</v>
      </c>
      <c r="AO5372" s="2">
        <v>3.2706459525756335E-2</v>
      </c>
      <c r="AP5372">
        <f t="shared" si="177"/>
        <v>19</v>
      </c>
    </row>
    <row r="5373" spans="1:42" ht="16.5" hidden="1" customHeight="1" x14ac:dyDescent="0.25">
      <c r="A5373" s="5" t="s">
        <v>791</v>
      </c>
      <c r="B5373" s="1" t="s">
        <v>125</v>
      </c>
      <c r="D5373" t="s">
        <v>32</v>
      </c>
      <c r="E5373" t="s">
        <v>126</v>
      </c>
      <c r="F5373" t="s">
        <v>127</v>
      </c>
      <c r="G5373">
        <v>13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19</v>
      </c>
      <c r="N5373" s="2">
        <v>0</v>
      </c>
      <c r="O5373" s="2">
        <v>1.4001473839351511E-2</v>
      </c>
      <c r="P5373">
        <v>121</v>
      </c>
      <c r="Q5373" s="2">
        <v>8.2933516106922553E-2</v>
      </c>
      <c r="R5373">
        <v>1357</v>
      </c>
      <c r="S5373">
        <v>1459</v>
      </c>
      <c r="T5373">
        <v>1344</v>
      </c>
      <c r="U5373">
        <v>5</v>
      </c>
      <c r="V5373">
        <v>16</v>
      </c>
      <c r="W5373">
        <v>10</v>
      </c>
      <c r="X5373">
        <v>84</v>
      </c>
      <c r="Y5373">
        <v>116</v>
      </c>
      <c r="Z5373">
        <v>0</v>
      </c>
      <c r="AA5373">
        <v>0</v>
      </c>
      <c r="AB5373">
        <v>0</v>
      </c>
      <c r="AC5373">
        <v>0</v>
      </c>
      <c r="AD5373">
        <v>1241</v>
      </c>
      <c r="AE5373">
        <v>5</v>
      </c>
      <c r="AF5373">
        <v>16</v>
      </c>
      <c r="AG5373">
        <v>10</v>
      </c>
      <c r="AH5373">
        <v>84</v>
      </c>
      <c r="AI5373" s="3">
        <v>1.0475423045930701E-2</v>
      </c>
      <c r="AJ5373" s="3">
        <v>0</v>
      </c>
      <c r="AK5373" s="3">
        <v>0</v>
      </c>
      <c r="AL5373" s="3">
        <v>0</v>
      </c>
      <c r="AM5373" s="3">
        <v>0</v>
      </c>
      <c r="AN5373" s="2">
        <f t="shared" si="176"/>
        <v>1.4001473839351511E-2</v>
      </c>
      <c r="AO5373" s="2">
        <v>8.4808259587020651E-2</v>
      </c>
      <c r="AP5373">
        <f t="shared" si="177"/>
        <v>19</v>
      </c>
    </row>
    <row r="5374" spans="1:42" ht="16.5" hidden="1" customHeight="1" x14ac:dyDescent="0.25">
      <c r="A5374" s="4" t="s">
        <v>803</v>
      </c>
      <c r="B5374" s="1" t="s">
        <v>383</v>
      </c>
      <c r="D5374" t="s">
        <v>32</v>
      </c>
      <c r="E5374" t="s">
        <v>182</v>
      </c>
      <c r="F5374" t="s">
        <v>384</v>
      </c>
      <c r="G5374">
        <v>16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19</v>
      </c>
      <c r="N5374" s="2">
        <v>0</v>
      </c>
      <c r="O5374" s="2">
        <v>1.0710259301014656E-2</v>
      </c>
      <c r="P5374">
        <v>71</v>
      </c>
      <c r="Q5374" s="2">
        <v>3.8882803943044907E-2</v>
      </c>
      <c r="R5374">
        <v>1774</v>
      </c>
      <c r="S5374">
        <v>1826</v>
      </c>
      <c r="T5374">
        <v>1754</v>
      </c>
      <c r="U5374">
        <v>7</v>
      </c>
      <c r="V5374">
        <v>26</v>
      </c>
      <c r="W5374">
        <v>13</v>
      </c>
      <c r="X5374">
        <v>20</v>
      </c>
      <c r="Y5374">
        <v>67</v>
      </c>
      <c r="Z5374">
        <v>0</v>
      </c>
      <c r="AA5374">
        <v>0</v>
      </c>
      <c r="AB5374">
        <v>0</v>
      </c>
      <c r="AC5374">
        <v>0</v>
      </c>
      <c r="AD5374">
        <v>1703</v>
      </c>
      <c r="AE5374">
        <v>7</v>
      </c>
      <c r="AF5374">
        <v>26</v>
      </c>
      <c r="AG5374">
        <v>13</v>
      </c>
      <c r="AH5374">
        <v>20</v>
      </c>
      <c r="AI5374" s="3">
        <v>9.3951849677040514E-3</v>
      </c>
      <c r="AJ5374" s="3">
        <v>0</v>
      </c>
      <c r="AK5374" s="3">
        <v>0</v>
      </c>
      <c r="AL5374" s="3">
        <v>0</v>
      </c>
      <c r="AM5374" s="3">
        <v>0</v>
      </c>
      <c r="AN5374" s="2">
        <f t="shared" si="176"/>
        <v>1.0710259301014656E-2</v>
      </c>
      <c r="AO5374" s="2">
        <v>3.7309214245336349E-2</v>
      </c>
      <c r="AP5374">
        <f t="shared" si="177"/>
        <v>19</v>
      </c>
    </row>
    <row r="5375" spans="1:42" ht="16.5" hidden="1" customHeight="1" x14ac:dyDescent="0.25">
      <c r="A5375" s="4" t="s">
        <v>798</v>
      </c>
      <c r="B5375" s="1" t="s">
        <v>561</v>
      </c>
      <c r="C5375" t="s">
        <v>36</v>
      </c>
      <c r="D5375" t="s">
        <v>43</v>
      </c>
      <c r="E5375" t="s">
        <v>559</v>
      </c>
      <c r="F5375" t="s">
        <v>562</v>
      </c>
      <c r="G5375">
        <v>53</v>
      </c>
      <c r="H5375">
        <v>0</v>
      </c>
      <c r="I5375">
        <v>3</v>
      </c>
      <c r="J5375">
        <v>0</v>
      </c>
      <c r="K5375">
        <v>3</v>
      </c>
      <c r="L5375">
        <v>16</v>
      </c>
      <c r="M5375">
        <v>59</v>
      </c>
      <c r="N5375" s="2">
        <v>6.7001675041876048E-3</v>
      </c>
      <c r="O5375" s="2">
        <v>2.4706867671691793E-2</v>
      </c>
      <c r="P5375">
        <v>1008</v>
      </c>
      <c r="Q5375" s="2">
        <v>0.30352303523035229</v>
      </c>
      <c r="R5375">
        <v>2388</v>
      </c>
      <c r="S5375">
        <v>3321</v>
      </c>
      <c r="T5375">
        <v>2966</v>
      </c>
      <c r="U5375">
        <v>5</v>
      </c>
      <c r="V5375">
        <v>127</v>
      </c>
      <c r="W5375">
        <v>109</v>
      </c>
      <c r="X5375">
        <v>114</v>
      </c>
      <c r="Y5375">
        <v>893</v>
      </c>
      <c r="Z5375">
        <v>0</v>
      </c>
      <c r="AA5375">
        <v>24</v>
      </c>
      <c r="AB5375">
        <v>39</v>
      </c>
      <c r="AC5375">
        <v>36</v>
      </c>
      <c r="AD5375">
        <v>2126</v>
      </c>
      <c r="AE5375">
        <v>5</v>
      </c>
      <c r="AF5375">
        <v>106</v>
      </c>
      <c r="AG5375">
        <v>70</v>
      </c>
      <c r="AH5375">
        <v>81</v>
      </c>
      <c r="AI5375" s="3">
        <v>2.4929444967074318E-2</v>
      </c>
      <c r="AJ5375" s="3">
        <v>0</v>
      </c>
      <c r="AK5375" s="3">
        <v>2.8301886792452831E-2</v>
      </c>
      <c r="AL5375" s="3">
        <v>0</v>
      </c>
      <c r="AM5375" s="3">
        <v>3.7037037037037035E-2</v>
      </c>
      <c r="AN5375" s="2">
        <f t="shared" si="176"/>
        <v>3.1407035175879394E-2</v>
      </c>
      <c r="AO5375" s="2">
        <v>0.10971524288107203</v>
      </c>
      <c r="AP5375">
        <f t="shared" si="177"/>
        <v>75</v>
      </c>
    </row>
    <row r="5376" spans="1:42" ht="16.5" hidden="1" customHeight="1" x14ac:dyDescent="0.25">
      <c r="A5376" s="4" t="s">
        <v>803</v>
      </c>
      <c r="B5376" s="1" t="s">
        <v>605</v>
      </c>
      <c r="D5376" t="s">
        <v>32</v>
      </c>
      <c r="E5376" t="s">
        <v>253</v>
      </c>
      <c r="F5376" t="s">
        <v>606</v>
      </c>
      <c r="G5376">
        <v>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19</v>
      </c>
      <c r="N5376" s="2">
        <v>0</v>
      </c>
      <c r="O5376" s="2">
        <v>4.0763784595580351E-3</v>
      </c>
      <c r="P5376">
        <v>63</v>
      </c>
      <c r="Q5376" s="2">
        <v>1.3390010626992561E-2</v>
      </c>
      <c r="R5376">
        <v>4661</v>
      </c>
      <c r="S5376">
        <v>4705</v>
      </c>
      <c r="T5376">
        <v>4551</v>
      </c>
      <c r="U5376">
        <v>41</v>
      </c>
      <c r="V5376">
        <v>30</v>
      </c>
      <c r="W5376">
        <v>55</v>
      </c>
      <c r="X5376">
        <v>30</v>
      </c>
      <c r="Y5376">
        <v>55</v>
      </c>
      <c r="Z5376">
        <v>0</v>
      </c>
      <c r="AA5376">
        <v>0</v>
      </c>
      <c r="AB5376">
        <v>0</v>
      </c>
      <c r="AC5376">
        <v>0</v>
      </c>
      <c r="AD5376">
        <v>4504</v>
      </c>
      <c r="AE5376">
        <v>41</v>
      </c>
      <c r="AF5376">
        <v>30</v>
      </c>
      <c r="AG5376">
        <v>55</v>
      </c>
      <c r="AH5376">
        <v>30</v>
      </c>
      <c r="AI5376" s="3">
        <v>1.7761989342806395E-3</v>
      </c>
      <c r="AJ5376" s="3">
        <v>0</v>
      </c>
      <c r="AK5376" s="3">
        <v>0</v>
      </c>
      <c r="AL5376" s="3">
        <v>0</v>
      </c>
      <c r="AM5376" s="3">
        <v>0</v>
      </c>
      <c r="AN5376" s="2">
        <f t="shared" si="176"/>
        <v>4.0763784595580351E-3</v>
      </c>
      <c r="AO5376" s="2">
        <v>3.3476394849785408E-2</v>
      </c>
      <c r="AP5376">
        <f t="shared" si="177"/>
        <v>19</v>
      </c>
    </row>
    <row r="5377" spans="1:42" ht="16.5" hidden="1" customHeight="1" x14ac:dyDescent="0.25">
      <c r="A5377" s="5" t="s">
        <v>794</v>
      </c>
      <c r="B5377" s="1" t="s">
        <v>743</v>
      </c>
      <c r="D5377" t="s">
        <v>32</v>
      </c>
      <c r="E5377" t="s">
        <v>405</v>
      </c>
      <c r="F5377" t="s">
        <v>744</v>
      </c>
      <c r="G5377">
        <v>17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18</v>
      </c>
      <c r="N5377" s="2">
        <v>0</v>
      </c>
      <c r="O5377" s="2">
        <v>0.11612903225806452</v>
      </c>
      <c r="P5377">
        <v>55</v>
      </c>
      <c r="Q5377" s="2">
        <v>0.28645833333333331</v>
      </c>
      <c r="R5377">
        <v>155</v>
      </c>
      <c r="S5377">
        <v>192</v>
      </c>
      <c r="T5377">
        <v>171</v>
      </c>
      <c r="U5377">
        <v>10</v>
      </c>
      <c r="V5377">
        <v>3</v>
      </c>
      <c r="W5377">
        <v>2</v>
      </c>
      <c r="X5377">
        <v>6</v>
      </c>
      <c r="Y5377">
        <v>46</v>
      </c>
      <c r="Z5377">
        <v>6</v>
      </c>
      <c r="AA5377">
        <v>0</v>
      </c>
      <c r="AB5377">
        <v>0</v>
      </c>
      <c r="AC5377">
        <v>0</v>
      </c>
      <c r="AD5377">
        <v>142</v>
      </c>
      <c r="AE5377">
        <v>4</v>
      </c>
      <c r="AF5377">
        <v>3</v>
      </c>
      <c r="AG5377">
        <v>2</v>
      </c>
      <c r="AH5377">
        <v>6</v>
      </c>
      <c r="AI5377" s="3">
        <v>0.11971830985915492</v>
      </c>
      <c r="AJ5377" s="3">
        <v>0</v>
      </c>
      <c r="AK5377" s="3">
        <v>0</v>
      </c>
      <c r="AL5377" s="3">
        <v>0</v>
      </c>
      <c r="AM5377" s="3">
        <v>0</v>
      </c>
      <c r="AN5377" s="2">
        <f t="shared" si="176"/>
        <v>0.11612903225806452</v>
      </c>
      <c r="AO5377" s="2">
        <v>9.5541401273885357E-2</v>
      </c>
      <c r="AP5377">
        <f t="shared" si="177"/>
        <v>18</v>
      </c>
    </row>
    <row r="5378" spans="1:42" ht="16.5" hidden="1" customHeight="1" x14ac:dyDescent="0.25">
      <c r="A5378" s="5" t="s">
        <v>802</v>
      </c>
      <c r="B5378" s="1" t="s">
        <v>538</v>
      </c>
      <c r="D5378" t="s">
        <v>32</v>
      </c>
      <c r="E5378" t="s">
        <v>539</v>
      </c>
      <c r="F5378" t="s">
        <v>540</v>
      </c>
      <c r="G5378">
        <v>18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18</v>
      </c>
      <c r="N5378" s="2">
        <v>0</v>
      </c>
      <c r="O5378" s="2">
        <v>0.10526315789473684</v>
      </c>
      <c r="P5378">
        <v>16</v>
      </c>
      <c r="Q5378" s="2">
        <v>9.4674556213017749E-2</v>
      </c>
      <c r="R5378">
        <v>171</v>
      </c>
      <c r="S5378">
        <v>169</v>
      </c>
      <c r="T5378">
        <v>110</v>
      </c>
      <c r="U5378">
        <v>54</v>
      </c>
      <c r="V5378">
        <v>2</v>
      </c>
      <c r="W5378">
        <v>1</v>
      </c>
      <c r="X5378">
        <v>2</v>
      </c>
      <c r="Y5378">
        <v>15</v>
      </c>
      <c r="Z5378">
        <v>0</v>
      </c>
      <c r="AA5378">
        <v>0</v>
      </c>
      <c r="AB5378">
        <v>0</v>
      </c>
      <c r="AC5378">
        <v>0</v>
      </c>
      <c r="AD5378">
        <v>113</v>
      </c>
      <c r="AE5378">
        <v>54</v>
      </c>
      <c r="AF5378">
        <v>2</v>
      </c>
      <c r="AG5378">
        <v>1</v>
      </c>
      <c r="AH5378">
        <v>2</v>
      </c>
      <c r="AI5378" s="3">
        <v>0.15929203539823009</v>
      </c>
      <c r="AJ5378" s="3">
        <v>0</v>
      </c>
      <c r="AK5378" s="3">
        <v>0</v>
      </c>
      <c r="AL5378" s="3">
        <v>0</v>
      </c>
      <c r="AM5378" s="3">
        <v>0</v>
      </c>
      <c r="AN5378" s="2">
        <f t="shared" si="176"/>
        <v>0.10526315789473684</v>
      </c>
      <c r="AO5378" s="2">
        <v>0.34302325581395349</v>
      </c>
      <c r="AP5378">
        <f t="shared" si="177"/>
        <v>18</v>
      </c>
    </row>
    <row r="5379" spans="1:42" ht="16.5" hidden="1" customHeight="1" x14ac:dyDescent="0.25">
      <c r="A5379" s="5" t="s">
        <v>795</v>
      </c>
      <c r="B5379" s="1" t="s">
        <v>71</v>
      </c>
      <c r="D5379" t="s">
        <v>32</v>
      </c>
      <c r="E5379" t="s">
        <v>67</v>
      </c>
      <c r="F5379" t="s">
        <v>72</v>
      </c>
      <c r="G5379">
        <v>16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18</v>
      </c>
      <c r="N5379" s="2">
        <v>0</v>
      </c>
      <c r="O5379" s="2">
        <v>8.5308056872037921E-2</v>
      </c>
      <c r="P5379">
        <v>31</v>
      </c>
      <c r="Q5379" s="2">
        <v>0.13839285714285715</v>
      </c>
      <c r="R5379">
        <v>211</v>
      </c>
      <c r="S5379">
        <v>224</v>
      </c>
      <c r="T5379">
        <v>152</v>
      </c>
      <c r="U5379">
        <v>70</v>
      </c>
      <c r="V5379">
        <v>2</v>
      </c>
      <c r="W5379">
        <v>0</v>
      </c>
      <c r="X5379">
        <v>0</v>
      </c>
      <c r="Y5379">
        <v>0</v>
      </c>
      <c r="Z5379">
        <v>30</v>
      </c>
      <c r="AA5379">
        <v>0</v>
      </c>
      <c r="AB5379">
        <v>0</v>
      </c>
      <c r="AC5379">
        <v>0</v>
      </c>
      <c r="AD5379">
        <v>168</v>
      </c>
      <c r="AE5379">
        <v>40</v>
      </c>
      <c r="AF5379">
        <v>2</v>
      </c>
      <c r="AG5379">
        <v>0</v>
      </c>
      <c r="AH5379">
        <v>0</v>
      </c>
      <c r="AI5379" s="3">
        <v>9.5238095238095233E-2</v>
      </c>
      <c r="AJ5379" s="3">
        <v>0</v>
      </c>
      <c r="AK5379" s="3">
        <v>0</v>
      </c>
      <c r="AL5379" s="3">
        <v>0</v>
      </c>
      <c r="AM5379" s="3">
        <v>0</v>
      </c>
      <c r="AN5379" s="2">
        <f t="shared" si="176"/>
        <v>8.5308056872037921E-2</v>
      </c>
      <c r="AO5379" s="2">
        <v>0.2</v>
      </c>
      <c r="AP5379">
        <f t="shared" si="177"/>
        <v>18</v>
      </c>
    </row>
    <row r="5380" spans="1:42" ht="16.5" hidden="1" customHeight="1" x14ac:dyDescent="0.25">
      <c r="A5380" s="5" t="s">
        <v>802</v>
      </c>
      <c r="B5380" s="1" t="s">
        <v>302</v>
      </c>
      <c r="D5380" t="s">
        <v>32</v>
      </c>
      <c r="E5380" t="s">
        <v>300</v>
      </c>
      <c r="F5380" t="s">
        <v>303</v>
      </c>
      <c r="G5380">
        <v>17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18</v>
      </c>
      <c r="N5380" s="2">
        <v>0</v>
      </c>
      <c r="O5380" s="2">
        <v>8.3720930232558138E-2</v>
      </c>
      <c r="P5380">
        <v>21</v>
      </c>
      <c r="Q5380" s="2">
        <v>9.6330275229357804E-2</v>
      </c>
      <c r="R5380">
        <v>215</v>
      </c>
      <c r="S5380">
        <v>218</v>
      </c>
      <c r="T5380">
        <v>217</v>
      </c>
      <c r="U5380">
        <v>0</v>
      </c>
      <c r="V5380">
        <v>1</v>
      </c>
      <c r="W5380">
        <v>0</v>
      </c>
      <c r="X5380">
        <v>0</v>
      </c>
      <c r="Y5380">
        <v>21</v>
      </c>
      <c r="Z5380">
        <v>0</v>
      </c>
      <c r="AA5380">
        <v>0</v>
      </c>
      <c r="AB5380">
        <v>0</v>
      </c>
      <c r="AC5380">
        <v>0</v>
      </c>
      <c r="AD5380">
        <v>213</v>
      </c>
      <c r="AE5380">
        <v>0</v>
      </c>
      <c r="AF5380">
        <v>1</v>
      </c>
      <c r="AG5380">
        <v>0</v>
      </c>
      <c r="AH5380">
        <v>0</v>
      </c>
      <c r="AI5380" s="3">
        <v>7.9812206572769953E-2</v>
      </c>
      <c r="AJ5380" s="3">
        <v>0</v>
      </c>
      <c r="AK5380" s="3">
        <v>0</v>
      </c>
      <c r="AL5380" s="3">
        <v>0</v>
      </c>
      <c r="AM5380" s="3">
        <v>0</v>
      </c>
      <c r="AN5380" s="2">
        <f t="shared" si="176"/>
        <v>8.3720930232558138E-2</v>
      </c>
      <c r="AO5380" s="2">
        <v>4.6728971962616819E-3</v>
      </c>
      <c r="AP5380">
        <f t="shared" si="177"/>
        <v>18</v>
      </c>
    </row>
    <row r="5381" spans="1:42" ht="16.5" hidden="1" customHeight="1" x14ac:dyDescent="0.25">
      <c r="A5381" s="5" t="s">
        <v>792</v>
      </c>
      <c r="B5381" s="1" t="s">
        <v>523</v>
      </c>
      <c r="D5381" t="s">
        <v>32</v>
      </c>
      <c r="E5381" t="s">
        <v>524</v>
      </c>
      <c r="F5381" t="s">
        <v>525</v>
      </c>
      <c r="G5381">
        <v>14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18</v>
      </c>
      <c r="N5381" s="2">
        <v>0</v>
      </c>
      <c r="O5381" s="2">
        <v>8.294930875576037E-2</v>
      </c>
      <c r="P5381">
        <v>51</v>
      </c>
      <c r="Q5381" s="2">
        <v>0.20399999999999999</v>
      </c>
      <c r="R5381">
        <v>217</v>
      </c>
      <c r="S5381">
        <v>250</v>
      </c>
      <c r="T5381">
        <v>238</v>
      </c>
      <c r="U5381">
        <v>3</v>
      </c>
      <c r="V5381">
        <v>0</v>
      </c>
      <c r="W5381">
        <v>6</v>
      </c>
      <c r="X5381">
        <v>3</v>
      </c>
      <c r="Y5381">
        <v>45</v>
      </c>
      <c r="Z5381">
        <v>0</v>
      </c>
      <c r="AA5381">
        <v>0</v>
      </c>
      <c r="AB5381">
        <v>0</v>
      </c>
      <c r="AC5381">
        <v>0</v>
      </c>
      <c r="AD5381">
        <v>207</v>
      </c>
      <c r="AE5381">
        <v>3</v>
      </c>
      <c r="AF5381">
        <v>0</v>
      </c>
      <c r="AG5381">
        <v>6</v>
      </c>
      <c r="AH5381">
        <v>3</v>
      </c>
      <c r="AI5381" s="3">
        <v>6.7632850241545889E-2</v>
      </c>
      <c r="AJ5381" s="3">
        <v>0</v>
      </c>
      <c r="AK5381" s="3">
        <v>0</v>
      </c>
      <c r="AL5381" s="3">
        <v>0</v>
      </c>
      <c r="AM5381" s="3">
        <v>0</v>
      </c>
      <c r="AN5381" s="2">
        <f t="shared" si="176"/>
        <v>8.294930875576037E-2</v>
      </c>
      <c r="AO5381" s="2">
        <v>5.4794520547945202E-2</v>
      </c>
      <c r="AP5381">
        <f t="shared" si="177"/>
        <v>18</v>
      </c>
    </row>
    <row r="5382" spans="1:42" ht="16.5" hidden="1" customHeight="1" x14ac:dyDescent="0.25">
      <c r="A5382" s="4" t="s">
        <v>800</v>
      </c>
      <c r="B5382" s="1" t="s">
        <v>283</v>
      </c>
      <c r="D5382" t="s">
        <v>32</v>
      </c>
      <c r="E5382" t="s">
        <v>281</v>
      </c>
      <c r="F5382" t="s">
        <v>284</v>
      </c>
      <c r="G5382">
        <v>16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18</v>
      </c>
      <c r="N5382" s="2">
        <v>0</v>
      </c>
      <c r="O5382" s="2">
        <v>7.6923076923076927E-2</v>
      </c>
      <c r="P5382">
        <v>145</v>
      </c>
      <c r="Q5382" s="2">
        <v>0.40166204986149584</v>
      </c>
      <c r="R5382">
        <v>234</v>
      </c>
      <c r="S5382">
        <v>361</v>
      </c>
      <c r="T5382">
        <v>346</v>
      </c>
      <c r="U5382">
        <v>7</v>
      </c>
      <c r="V5382">
        <v>5</v>
      </c>
      <c r="W5382">
        <v>0</v>
      </c>
      <c r="X5382">
        <v>3</v>
      </c>
      <c r="Y5382">
        <v>135</v>
      </c>
      <c r="Z5382">
        <v>4</v>
      </c>
      <c r="AA5382">
        <v>3</v>
      </c>
      <c r="AB5382">
        <v>0</v>
      </c>
      <c r="AC5382">
        <v>0</v>
      </c>
      <c r="AD5382">
        <v>227</v>
      </c>
      <c r="AE5382">
        <v>3</v>
      </c>
      <c r="AF5382">
        <v>2</v>
      </c>
      <c r="AG5382">
        <v>0</v>
      </c>
      <c r="AH5382">
        <v>3</v>
      </c>
      <c r="AI5382" s="3">
        <v>7.0484581497797363E-2</v>
      </c>
      <c r="AJ5382" s="3">
        <v>0</v>
      </c>
      <c r="AK5382" s="3">
        <v>0</v>
      </c>
      <c r="AL5382" s="3">
        <v>0</v>
      </c>
      <c r="AM5382" s="3">
        <v>0</v>
      </c>
      <c r="AN5382" s="2">
        <f t="shared" si="176"/>
        <v>7.6923076923076927E-2</v>
      </c>
      <c r="AO5382" s="2">
        <v>3.4042553191489362E-2</v>
      </c>
      <c r="AP5382">
        <f t="shared" si="177"/>
        <v>18</v>
      </c>
    </row>
    <row r="5383" spans="1:42" ht="16.5" hidden="1" customHeight="1" x14ac:dyDescent="0.25">
      <c r="A5383" s="4">
        <v>2011</v>
      </c>
      <c r="B5383" t="s">
        <v>688</v>
      </c>
      <c r="D5383" t="s">
        <v>32</v>
      </c>
      <c r="E5383" t="s">
        <v>667</v>
      </c>
      <c r="F5383" t="s">
        <v>689</v>
      </c>
      <c r="G5383">
        <v>16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18</v>
      </c>
      <c r="N5383" s="2">
        <v>0</v>
      </c>
      <c r="O5383" s="2">
        <v>7.28744939271255E-2</v>
      </c>
      <c r="P5383">
        <v>40</v>
      </c>
      <c r="Q5383" s="2">
        <v>0.14869888475836432</v>
      </c>
      <c r="R5383">
        <v>247</v>
      </c>
      <c r="S5383">
        <v>269</v>
      </c>
      <c r="T5383">
        <v>236</v>
      </c>
      <c r="U5383">
        <v>5</v>
      </c>
      <c r="V5383">
        <v>0</v>
      </c>
      <c r="W5383">
        <v>0</v>
      </c>
      <c r="X5383">
        <v>28</v>
      </c>
      <c r="Y5383">
        <v>36</v>
      </c>
      <c r="Z5383">
        <v>0</v>
      </c>
      <c r="AA5383">
        <v>0</v>
      </c>
      <c r="AB5383">
        <v>0</v>
      </c>
      <c r="AC5383">
        <v>3</v>
      </c>
      <c r="AD5383">
        <v>216</v>
      </c>
      <c r="AE5383">
        <v>5</v>
      </c>
      <c r="AF5383">
        <v>0</v>
      </c>
      <c r="AG5383">
        <v>0</v>
      </c>
      <c r="AH5383">
        <v>25</v>
      </c>
      <c r="AI5383" s="3">
        <v>7.407407407407407E-2</v>
      </c>
      <c r="AJ5383" s="3">
        <v>0</v>
      </c>
      <c r="AK5383" s="3">
        <v>0</v>
      </c>
      <c r="AL5383" s="3">
        <v>0</v>
      </c>
      <c r="AM5383" s="3">
        <v>0</v>
      </c>
      <c r="AN5383" s="2">
        <f t="shared" si="176"/>
        <v>7.28744939271255E-2</v>
      </c>
      <c r="AO5383" s="2">
        <v>0.12195121951219512</v>
      </c>
      <c r="AP5383">
        <f t="shared" si="177"/>
        <v>18</v>
      </c>
    </row>
    <row r="5384" spans="1:42" ht="16.5" hidden="1" customHeight="1" x14ac:dyDescent="0.25">
      <c r="A5384" s="5" t="s">
        <v>795</v>
      </c>
      <c r="B5384" s="1" t="s">
        <v>749</v>
      </c>
      <c r="D5384" t="s">
        <v>32</v>
      </c>
      <c r="E5384" t="s">
        <v>33</v>
      </c>
      <c r="F5384" t="s">
        <v>750</v>
      </c>
      <c r="G5384">
        <v>15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18</v>
      </c>
      <c r="N5384" s="2">
        <v>0</v>
      </c>
      <c r="O5384" s="2">
        <v>7.0038910505836577E-2</v>
      </c>
      <c r="P5384">
        <v>58</v>
      </c>
      <c r="Q5384" s="2">
        <v>0.19528619528619529</v>
      </c>
      <c r="R5384">
        <v>257</v>
      </c>
      <c r="S5384">
        <v>297</v>
      </c>
      <c r="T5384">
        <v>287</v>
      </c>
      <c r="U5384">
        <v>6</v>
      </c>
      <c r="V5384">
        <v>2</v>
      </c>
      <c r="W5384">
        <v>0</v>
      </c>
      <c r="X5384">
        <v>2</v>
      </c>
      <c r="Y5384">
        <v>56</v>
      </c>
      <c r="Z5384">
        <v>0</v>
      </c>
      <c r="AA5384">
        <v>0</v>
      </c>
      <c r="AB5384">
        <v>0</v>
      </c>
      <c r="AC5384">
        <v>0</v>
      </c>
      <c r="AD5384">
        <v>246</v>
      </c>
      <c r="AE5384">
        <v>6</v>
      </c>
      <c r="AF5384">
        <v>2</v>
      </c>
      <c r="AG5384">
        <v>0</v>
      </c>
      <c r="AH5384">
        <v>2</v>
      </c>
      <c r="AI5384" s="3">
        <v>6.097560975609756E-2</v>
      </c>
      <c r="AJ5384" s="3">
        <v>0</v>
      </c>
      <c r="AK5384" s="3">
        <v>0</v>
      </c>
      <c r="AL5384" s="3">
        <v>0</v>
      </c>
      <c r="AM5384" s="3">
        <v>0</v>
      </c>
      <c r="AN5384" s="2">
        <f t="shared" si="176"/>
        <v>7.0038910505836577E-2</v>
      </c>
      <c r="AO5384" s="2">
        <v>3.90625E-2</v>
      </c>
      <c r="AP5384">
        <f t="shared" si="177"/>
        <v>18</v>
      </c>
    </row>
    <row r="5385" spans="1:42" ht="16.5" hidden="1" customHeight="1" x14ac:dyDescent="0.25">
      <c r="A5385" s="4" t="s">
        <v>801</v>
      </c>
      <c r="B5385" t="s">
        <v>650</v>
      </c>
      <c r="D5385" t="s">
        <v>32</v>
      </c>
      <c r="E5385" t="s">
        <v>278</v>
      </c>
      <c r="F5385" t="s">
        <v>651</v>
      </c>
      <c r="G5385">
        <v>17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18</v>
      </c>
      <c r="N5385" s="2">
        <v>0</v>
      </c>
      <c r="O5385" s="2">
        <v>7.0038910505836577E-2</v>
      </c>
      <c r="P5385">
        <v>15</v>
      </c>
      <c r="Q5385" s="2">
        <v>5.905511811023622E-2</v>
      </c>
      <c r="R5385">
        <v>257</v>
      </c>
      <c r="S5385">
        <v>254</v>
      </c>
      <c r="T5385">
        <v>238</v>
      </c>
      <c r="V5385">
        <v>2</v>
      </c>
      <c r="W5385">
        <v>6</v>
      </c>
      <c r="X5385">
        <v>8</v>
      </c>
      <c r="Y5385">
        <v>13</v>
      </c>
      <c r="Z5385">
        <v>0</v>
      </c>
      <c r="AA5385">
        <v>0</v>
      </c>
      <c r="AB5385">
        <v>0</v>
      </c>
      <c r="AC5385">
        <v>0</v>
      </c>
      <c r="AD5385">
        <v>242</v>
      </c>
      <c r="AF5385">
        <v>2</v>
      </c>
      <c r="AG5385">
        <v>6</v>
      </c>
      <c r="AH5385">
        <v>8</v>
      </c>
      <c r="AI5385" s="3">
        <v>7.0247933884297523E-2</v>
      </c>
      <c r="AJ5385" s="3">
        <v>0</v>
      </c>
      <c r="AK5385" s="3">
        <v>0</v>
      </c>
      <c r="AL5385" s="3">
        <v>0</v>
      </c>
      <c r="AM5385" s="3">
        <v>0</v>
      </c>
      <c r="AN5385" s="2">
        <f t="shared" si="176"/>
        <v>7.0038910505836577E-2</v>
      </c>
      <c r="AO5385" s="2">
        <v>6.2015503875968991E-2</v>
      </c>
      <c r="AP5385">
        <f t="shared" si="177"/>
        <v>18</v>
      </c>
    </row>
    <row r="5386" spans="1:42" ht="16.5" hidden="1" customHeight="1" x14ac:dyDescent="0.25">
      <c r="A5386" s="5" t="s">
        <v>795</v>
      </c>
      <c r="B5386" s="1" t="s">
        <v>283</v>
      </c>
      <c r="D5386" t="s">
        <v>32</v>
      </c>
      <c r="E5386" t="s">
        <v>281</v>
      </c>
      <c r="F5386" t="s">
        <v>284</v>
      </c>
      <c r="G5386">
        <v>15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18</v>
      </c>
      <c r="N5386" s="2">
        <v>0</v>
      </c>
      <c r="O5386" s="2">
        <v>6.9767441860465115E-2</v>
      </c>
      <c r="P5386">
        <v>76</v>
      </c>
      <c r="Q5386" s="2">
        <v>0.24050632911392406</v>
      </c>
      <c r="R5386">
        <v>258</v>
      </c>
      <c r="S5386">
        <v>316</v>
      </c>
      <c r="T5386">
        <v>303</v>
      </c>
      <c r="U5386">
        <v>7</v>
      </c>
      <c r="V5386">
        <v>1</v>
      </c>
      <c r="W5386">
        <v>0</v>
      </c>
      <c r="X5386">
        <v>5</v>
      </c>
      <c r="Y5386">
        <v>70</v>
      </c>
      <c r="Z5386">
        <v>0</v>
      </c>
      <c r="AA5386">
        <v>0</v>
      </c>
      <c r="AB5386">
        <v>0</v>
      </c>
      <c r="AC5386">
        <v>3</v>
      </c>
      <c r="AD5386">
        <v>248</v>
      </c>
      <c r="AE5386">
        <v>7</v>
      </c>
      <c r="AF5386">
        <v>1</v>
      </c>
      <c r="AG5386">
        <v>0</v>
      </c>
      <c r="AH5386">
        <v>2</v>
      </c>
      <c r="AI5386" s="3">
        <v>6.0483870967741937E-2</v>
      </c>
      <c r="AJ5386" s="3">
        <v>0</v>
      </c>
      <c r="AK5386" s="3">
        <v>0</v>
      </c>
      <c r="AL5386" s="3">
        <v>0</v>
      </c>
      <c r="AM5386" s="3">
        <v>0</v>
      </c>
      <c r="AN5386" s="2">
        <f t="shared" si="176"/>
        <v>6.9767441860465115E-2</v>
      </c>
      <c r="AO5386" s="2">
        <v>3.875968992248062E-2</v>
      </c>
      <c r="AP5386">
        <f t="shared" si="177"/>
        <v>18</v>
      </c>
    </row>
    <row r="5387" spans="1:42" ht="16.5" hidden="1" customHeight="1" x14ac:dyDescent="0.25">
      <c r="A5387" s="4" t="s">
        <v>799</v>
      </c>
      <c r="B5387" s="1" t="s">
        <v>194</v>
      </c>
      <c r="D5387" t="s">
        <v>32</v>
      </c>
      <c r="E5387" t="s">
        <v>192</v>
      </c>
      <c r="F5387" t="s">
        <v>195</v>
      </c>
      <c r="G5387">
        <v>14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18</v>
      </c>
      <c r="N5387" s="2">
        <v>0</v>
      </c>
      <c r="O5387" s="2">
        <v>6.8702290076335881E-2</v>
      </c>
      <c r="P5387">
        <v>255</v>
      </c>
      <c r="Q5387" s="2">
        <v>0.51102204408817631</v>
      </c>
      <c r="R5387">
        <v>262</v>
      </c>
      <c r="S5387">
        <v>499</v>
      </c>
      <c r="T5387">
        <v>466</v>
      </c>
      <c r="U5387">
        <v>0</v>
      </c>
      <c r="V5387">
        <v>7</v>
      </c>
      <c r="W5387">
        <v>3</v>
      </c>
      <c r="X5387">
        <v>23</v>
      </c>
      <c r="Y5387">
        <v>238</v>
      </c>
      <c r="Z5387">
        <v>0</v>
      </c>
      <c r="AA5387">
        <v>7</v>
      </c>
      <c r="AB5387">
        <v>0</v>
      </c>
      <c r="AC5387">
        <v>8</v>
      </c>
      <c r="AD5387">
        <v>242</v>
      </c>
      <c r="AE5387">
        <v>0</v>
      </c>
      <c r="AF5387">
        <v>0</v>
      </c>
      <c r="AG5387">
        <v>3</v>
      </c>
      <c r="AH5387">
        <v>15</v>
      </c>
      <c r="AI5387" s="3">
        <v>5.7851239669421489E-2</v>
      </c>
      <c r="AJ5387" s="3">
        <v>0</v>
      </c>
      <c r="AK5387" s="3">
        <v>0</v>
      </c>
      <c r="AL5387" s="3">
        <v>0</v>
      </c>
      <c r="AM5387" s="3">
        <v>0</v>
      </c>
      <c r="AN5387" s="2">
        <f t="shared" si="176"/>
        <v>6.8702290076335881E-2</v>
      </c>
      <c r="AO5387" s="2">
        <v>6.9230769230769235E-2</v>
      </c>
      <c r="AP5387">
        <f t="shared" si="177"/>
        <v>18</v>
      </c>
    </row>
    <row r="5388" spans="1:42" ht="16.5" hidden="1" customHeight="1" x14ac:dyDescent="0.25">
      <c r="A5388" s="4" t="s">
        <v>796</v>
      </c>
      <c r="B5388" s="1" t="s">
        <v>756</v>
      </c>
      <c r="D5388" t="s">
        <v>32</v>
      </c>
      <c r="E5388" t="s">
        <v>95</v>
      </c>
      <c r="F5388" t="s">
        <v>757</v>
      </c>
      <c r="G5388">
        <v>16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18</v>
      </c>
      <c r="N5388" s="2">
        <v>0</v>
      </c>
      <c r="O5388" s="2">
        <v>6.4748201438848921E-2</v>
      </c>
      <c r="P5388">
        <v>47</v>
      </c>
      <c r="Q5388" s="2">
        <v>0.15309446254071662</v>
      </c>
      <c r="R5388">
        <v>278</v>
      </c>
      <c r="S5388">
        <v>307</v>
      </c>
      <c r="T5388">
        <v>293</v>
      </c>
      <c r="U5388">
        <v>9</v>
      </c>
      <c r="V5388">
        <v>1</v>
      </c>
      <c r="W5388">
        <v>4</v>
      </c>
      <c r="X5388">
        <v>0</v>
      </c>
      <c r="Y5388">
        <v>37</v>
      </c>
      <c r="Z5388">
        <v>0</v>
      </c>
      <c r="AA5388">
        <v>0</v>
      </c>
      <c r="AB5388">
        <v>3</v>
      </c>
      <c r="AC5388">
        <v>0</v>
      </c>
      <c r="AD5388">
        <v>272</v>
      </c>
      <c r="AE5388">
        <v>9</v>
      </c>
      <c r="AF5388">
        <v>1</v>
      </c>
      <c r="AG5388">
        <v>1</v>
      </c>
      <c r="AH5388">
        <v>0</v>
      </c>
      <c r="AI5388" s="3">
        <v>5.8823529411764705E-2</v>
      </c>
      <c r="AJ5388" s="3">
        <v>0</v>
      </c>
      <c r="AK5388" s="3">
        <v>0</v>
      </c>
      <c r="AL5388" s="3">
        <v>0</v>
      </c>
      <c r="AM5388" s="3">
        <v>0</v>
      </c>
      <c r="AN5388" s="2">
        <f t="shared" si="176"/>
        <v>6.4748201438848921E-2</v>
      </c>
      <c r="AO5388" s="2">
        <v>3.8869257950530034E-2</v>
      </c>
      <c r="AP5388">
        <f t="shared" si="177"/>
        <v>18</v>
      </c>
    </row>
    <row r="5389" spans="1:42" ht="16.5" hidden="1" customHeight="1" x14ac:dyDescent="0.25">
      <c r="A5389" s="5" t="s">
        <v>793</v>
      </c>
      <c r="B5389" s="1" t="s">
        <v>264</v>
      </c>
      <c r="D5389" t="s">
        <v>32</v>
      </c>
      <c r="E5389" t="s">
        <v>265</v>
      </c>
      <c r="F5389" t="s">
        <v>266</v>
      </c>
      <c r="G5389">
        <v>12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18</v>
      </c>
      <c r="N5389" s="2">
        <v>0</v>
      </c>
      <c r="O5389" s="2">
        <v>6.0200668896321072E-2</v>
      </c>
      <c r="P5389">
        <v>83</v>
      </c>
      <c r="Q5389" s="2">
        <v>0.22802197802197802</v>
      </c>
      <c r="R5389">
        <v>299</v>
      </c>
      <c r="S5389">
        <v>364</v>
      </c>
      <c r="T5389">
        <v>309</v>
      </c>
      <c r="U5389">
        <v>0</v>
      </c>
      <c r="V5389">
        <v>2</v>
      </c>
      <c r="W5389">
        <v>3</v>
      </c>
      <c r="X5389">
        <v>50</v>
      </c>
      <c r="Y5389">
        <v>73</v>
      </c>
      <c r="Z5389">
        <v>0</v>
      </c>
      <c r="AA5389">
        <v>0</v>
      </c>
      <c r="AB5389">
        <v>0</v>
      </c>
      <c r="AC5389">
        <v>7</v>
      </c>
      <c r="AD5389">
        <v>248</v>
      </c>
      <c r="AE5389">
        <v>0</v>
      </c>
      <c r="AF5389">
        <v>2</v>
      </c>
      <c r="AG5389">
        <v>3</v>
      </c>
      <c r="AH5389">
        <v>43</v>
      </c>
      <c r="AI5389" s="3">
        <v>4.8387096774193547E-2</v>
      </c>
      <c r="AJ5389" s="3">
        <v>0</v>
      </c>
      <c r="AK5389" s="3">
        <v>0</v>
      </c>
      <c r="AL5389" s="3">
        <v>0</v>
      </c>
      <c r="AM5389" s="3">
        <v>0</v>
      </c>
      <c r="AN5389" s="2">
        <f t="shared" si="176"/>
        <v>6.0200668896321072E-2</v>
      </c>
      <c r="AO5389" s="2">
        <v>0.16216216216216217</v>
      </c>
      <c r="AP5389">
        <f t="shared" si="177"/>
        <v>18</v>
      </c>
    </row>
    <row r="5390" spans="1:42" ht="16.5" hidden="1" customHeight="1" x14ac:dyDescent="0.25">
      <c r="A5390" s="5" t="s">
        <v>787</v>
      </c>
      <c r="B5390" s="1" t="s">
        <v>264</v>
      </c>
      <c r="D5390" t="s">
        <v>32</v>
      </c>
      <c r="E5390" t="s">
        <v>265</v>
      </c>
      <c r="F5390" t="s">
        <v>266</v>
      </c>
      <c r="G5390">
        <v>14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18</v>
      </c>
      <c r="N5390" s="2">
        <v>0</v>
      </c>
      <c r="O5390" s="2">
        <v>5.9405940594059403E-2</v>
      </c>
      <c r="P5390">
        <v>57</v>
      </c>
      <c r="Q5390" s="2">
        <v>0.16666666666666666</v>
      </c>
      <c r="R5390">
        <v>303</v>
      </c>
      <c r="S5390">
        <v>342</v>
      </c>
      <c r="T5390">
        <v>307</v>
      </c>
      <c r="U5390">
        <v>0</v>
      </c>
      <c r="V5390">
        <v>3</v>
      </c>
      <c r="W5390">
        <v>0</v>
      </c>
      <c r="X5390">
        <v>32</v>
      </c>
      <c r="Y5390">
        <v>50</v>
      </c>
      <c r="Z5390">
        <v>0</v>
      </c>
      <c r="AA5390">
        <v>0</v>
      </c>
      <c r="AB5390">
        <v>0</v>
      </c>
      <c r="AC5390">
        <v>3</v>
      </c>
      <c r="AD5390">
        <v>271</v>
      </c>
      <c r="AE5390">
        <v>0</v>
      </c>
      <c r="AF5390">
        <v>3</v>
      </c>
      <c r="AG5390">
        <v>0</v>
      </c>
      <c r="AH5390">
        <v>29</v>
      </c>
      <c r="AI5390" s="3">
        <v>5.1660516605166053E-2</v>
      </c>
      <c r="AJ5390" s="3">
        <v>0</v>
      </c>
      <c r="AK5390" s="3">
        <v>0</v>
      </c>
      <c r="AL5390" s="3">
        <v>0</v>
      </c>
      <c r="AM5390" s="3">
        <v>0</v>
      </c>
      <c r="AN5390" s="2">
        <f t="shared" si="176"/>
        <v>5.9405940594059403E-2</v>
      </c>
      <c r="AO5390" s="2">
        <v>0.10561056105610561</v>
      </c>
      <c r="AP5390">
        <f t="shared" si="177"/>
        <v>18</v>
      </c>
    </row>
    <row r="5391" spans="1:42" ht="16.5" hidden="1" customHeight="1" x14ac:dyDescent="0.25">
      <c r="A5391" s="4" t="s">
        <v>796</v>
      </c>
      <c r="B5391" s="1" t="s">
        <v>241</v>
      </c>
      <c r="D5391" t="s">
        <v>32</v>
      </c>
      <c r="E5391" t="s">
        <v>239</v>
      </c>
      <c r="F5391" t="s">
        <v>242</v>
      </c>
      <c r="G5391">
        <v>16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18</v>
      </c>
      <c r="N5391" s="2">
        <v>0</v>
      </c>
      <c r="O5391" s="2">
        <v>5.7692307692307696E-2</v>
      </c>
      <c r="P5391">
        <v>18</v>
      </c>
      <c r="Q5391" s="2">
        <v>5.7692307692307696E-2</v>
      </c>
      <c r="R5391">
        <v>312</v>
      </c>
      <c r="S5391">
        <v>312</v>
      </c>
      <c r="T5391">
        <v>308</v>
      </c>
      <c r="U5391">
        <v>0</v>
      </c>
      <c r="V5391">
        <v>1</v>
      </c>
      <c r="W5391">
        <v>3</v>
      </c>
      <c r="X5391">
        <v>0</v>
      </c>
      <c r="Y5391">
        <v>18</v>
      </c>
      <c r="Z5391">
        <v>0</v>
      </c>
      <c r="AA5391">
        <v>0</v>
      </c>
      <c r="AB5391">
        <v>0</v>
      </c>
      <c r="AC5391">
        <v>0</v>
      </c>
      <c r="AD5391">
        <v>306</v>
      </c>
      <c r="AE5391">
        <v>0</v>
      </c>
      <c r="AF5391">
        <v>1</v>
      </c>
      <c r="AG5391">
        <v>3</v>
      </c>
      <c r="AH5391">
        <v>0</v>
      </c>
      <c r="AI5391" s="3">
        <v>5.2287581699346407E-2</v>
      </c>
      <c r="AJ5391" s="3">
        <v>0</v>
      </c>
      <c r="AK5391" s="3">
        <v>0</v>
      </c>
      <c r="AL5391" s="3">
        <v>0</v>
      </c>
      <c r="AM5391" s="3">
        <v>0</v>
      </c>
      <c r="AN5391" s="2">
        <f t="shared" si="176"/>
        <v>5.7692307692307696E-2</v>
      </c>
      <c r="AO5391" s="2">
        <v>1.2903225806451613E-2</v>
      </c>
      <c r="AP5391">
        <f t="shared" si="177"/>
        <v>18</v>
      </c>
    </row>
    <row r="5392" spans="1:42" ht="16.5" hidden="1" customHeight="1" x14ac:dyDescent="0.25">
      <c r="A5392" s="4" t="s">
        <v>799</v>
      </c>
      <c r="B5392" s="1" t="s">
        <v>241</v>
      </c>
      <c r="D5392" t="s">
        <v>32</v>
      </c>
      <c r="E5392" t="s">
        <v>239</v>
      </c>
      <c r="F5392" t="s">
        <v>242</v>
      </c>
      <c r="G5392">
        <v>16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18</v>
      </c>
      <c r="N5392" s="2">
        <v>0</v>
      </c>
      <c r="O5392" s="2">
        <v>5.3254437869822487E-2</v>
      </c>
      <c r="P5392">
        <v>19</v>
      </c>
      <c r="Q5392" s="2">
        <v>5.6047197640117993E-2</v>
      </c>
      <c r="R5392">
        <v>338</v>
      </c>
      <c r="S5392">
        <v>339</v>
      </c>
      <c r="T5392">
        <v>329</v>
      </c>
      <c r="U5392">
        <v>0</v>
      </c>
      <c r="V5392">
        <v>4</v>
      </c>
      <c r="W5392">
        <v>3</v>
      </c>
      <c r="X5392">
        <v>3</v>
      </c>
      <c r="Y5392">
        <v>18</v>
      </c>
      <c r="Z5392">
        <v>0</v>
      </c>
      <c r="AA5392">
        <v>0</v>
      </c>
      <c r="AB5392">
        <v>0</v>
      </c>
      <c r="AC5392">
        <v>0</v>
      </c>
      <c r="AD5392">
        <v>327</v>
      </c>
      <c r="AE5392">
        <v>0</v>
      </c>
      <c r="AF5392">
        <v>4</v>
      </c>
      <c r="AG5392">
        <v>3</v>
      </c>
      <c r="AH5392">
        <v>3</v>
      </c>
      <c r="AI5392" s="3">
        <v>4.8929663608562692E-2</v>
      </c>
      <c r="AJ5392" s="3">
        <v>0</v>
      </c>
      <c r="AK5392" s="3">
        <v>0</v>
      </c>
      <c r="AL5392" s="3">
        <v>0</v>
      </c>
      <c r="AM5392" s="3">
        <v>0</v>
      </c>
      <c r="AN5392" s="2">
        <f t="shared" si="176"/>
        <v>5.3254437869822487E-2</v>
      </c>
      <c r="AO5392" s="2">
        <v>2.967359050445104E-2</v>
      </c>
      <c r="AP5392">
        <f t="shared" si="177"/>
        <v>18</v>
      </c>
    </row>
    <row r="5393" spans="1:42" ht="16.5" hidden="1" customHeight="1" x14ac:dyDescent="0.25">
      <c r="A5393" s="4" t="s">
        <v>797</v>
      </c>
      <c r="B5393" s="1" t="s">
        <v>241</v>
      </c>
      <c r="D5393" t="s">
        <v>32</v>
      </c>
      <c r="E5393" t="s">
        <v>239</v>
      </c>
      <c r="F5393" t="s">
        <v>242</v>
      </c>
      <c r="G5393">
        <v>15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18</v>
      </c>
      <c r="N5393" s="2">
        <v>0</v>
      </c>
      <c r="O5393" s="2">
        <v>5.232558139534884E-2</v>
      </c>
      <c r="P5393">
        <v>18</v>
      </c>
      <c r="Q5393" s="2">
        <v>5.232558139534884E-2</v>
      </c>
      <c r="R5393">
        <v>344</v>
      </c>
      <c r="S5393">
        <v>344</v>
      </c>
      <c r="T5393">
        <v>337</v>
      </c>
      <c r="U5393">
        <v>0</v>
      </c>
      <c r="V5393">
        <v>2</v>
      </c>
      <c r="W5393">
        <v>3</v>
      </c>
      <c r="X5393">
        <v>2</v>
      </c>
      <c r="Y5393">
        <v>18</v>
      </c>
      <c r="Z5393">
        <v>0</v>
      </c>
      <c r="AA5393">
        <v>0</v>
      </c>
      <c r="AB5393">
        <v>0</v>
      </c>
      <c r="AC5393">
        <v>0</v>
      </c>
      <c r="AD5393">
        <v>334</v>
      </c>
      <c r="AE5393">
        <v>0</v>
      </c>
      <c r="AF5393">
        <v>2</v>
      </c>
      <c r="AG5393">
        <v>3</v>
      </c>
      <c r="AH5393">
        <v>2</v>
      </c>
      <c r="AI5393" s="3">
        <v>4.4910179640718563E-2</v>
      </c>
      <c r="AJ5393" s="3">
        <v>0</v>
      </c>
      <c r="AK5393" s="3">
        <v>0</v>
      </c>
      <c r="AL5393" s="3">
        <v>0</v>
      </c>
      <c r="AM5393" s="3">
        <v>0</v>
      </c>
      <c r="AN5393" s="2">
        <f t="shared" si="176"/>
        <v>5.232558139534884E-2</v>
      </c>
      <c r="AO5393" s="2">
        <v>2.0527859237536656E-2</v>
      </c>
      <c r="AP5393">
        <f t="shared" si="177"/>
        <v>18</v>
      </c>
    </row>
    <row r="5394" spans="1:42" ht="16.5" hidden="1" customHeight="1" x14ac:dyDescent="0.25">
      <c r="A5394" s="4" t="s">
        <v>797</v>
      </c>
      <c r="B5394" s="1" t="s">
        <v>356</v>
      </c>
      <c r="D5394" t="s">
        <v>32</v>
      </c>
      <c r="E5394" t="s">
        <v>354</v>
      </c>
      <c r="F5394" t="s">
        <v>357</v>
      </c>
      <c r="G5394">
        <v>15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18</v>
      </c>
      <c r="N5394" s="2">
        <v>0</v>
      </c>
      <c r="O5394" s="2">
        <v>4.8913043478260872E-2</v>
      </c>
      <c r="P5394">
        <v>52</v>
      </c>
      <c r="Q5394" s="2">
        <v>0.12935323383084577</v>
      </c>
      <c r="R5394">
        <v>368</v>
      </c>
      <c r="S5394">
        <v>402</v>
      </c>
      <c r="T5394">
        <v>376</v>
      </c>
      <c r="U5394">
        <v>0</v>
      </c>
      <c r="V5394">
        <v>12</v>
      </c>
      <c r="W5394">
        <v>5</v>
      </c>
      <c r="X5394">
        <v>9</v>
      </c>
      <c r="Y5394">
        <v>51</v>
      </c>
      <c r="Z5394">
        <v>0</v>
      </c>
      <c r="AA5394">
        <v>0</v>
      </c>
      <c r="AB5394">
        <v>0</v>
      </c>
      <c r="AC5394">
        <v>0</v>
      </c>
      <c r="AD5394">
        <v>340</v>
      </c>
      <c r="AE5394">
        <v>0</v>
      </c>
      <c r="AF5394">
        <v>12</v>
      </c>
      <c r="AG5394">
        <v>5</v>
      </c>
      <c r="AH5394">
        <v>9</v>
      </c>
      <c r="AI5394" s="3">
        <v>4.4117647058823532E-2</v>
      </c>
      <c r="AJ5394" s="3">
        <v>0</v>
      </c>
      <c r="AK5394" s="3">
        <v>0</v>
      </c>
      <c r="AL5394" s="3">
        <v>0</v>
      </c>
      <c r="AM5394" s="3">
        <v>0</v>
      </c>
      <c r="AN5394" s="2">
        <f t="shared" si="176"/>
        <v>4.8913043478260872E-2</v>
      </c>
      <c r="AO5394" s="2">
        <v>7.1038251366120214E-2</v>
      </c>
      <c r="AP5394">
        <f t="shared" si="177"/>
        <v>18</v>
      </c>
    </row>
    <row r="5395" spans="1:42" ht="16.5" hidden="1" customHeight="1" x14ac:dyDescent="0.25">
      <c r="A5395" s="4" t="s">
        <v>799</v>
      </c>
      <c r="B5395" s="1" t="s">
        <v>356</v>
      </c>
      <c r="D5395" t="s">
        <v>32</v>
      </c>
      <c r="E5395" t="s">
        <v>354</v>
      </c>
      <c r="F5395" t="s">
        <v>357</v>
      </c>
      <c r="G5395">
        <v>16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18</v>
      </c>
      <c r="N5395" s="2">
        <v>0</v>
      </c>
      <c r="O5395" s="2">
        <v>4.6632124352331605E-2</v>
      </c>
      <c r="P5395">
        <v>65</v>
      </c>
      <c r="Q5395" s="2">
        <v>0.15011547344110854</v>
      </c>
      <c r="R5395">
        <v>386</v>
      </c>
      <c r="S5395">
        <v>433</v>
      </c>
      <c r="T5395">
        <v>408</v>
      </c>
      <c r="U5395">
        <v>2</v>
      </c>
      <c r="V5395">
        <v>15</v>
      </c>
      <c r="W5395">
        <v>2</v>
      </c>
      <c r="X5395">
        <v>6</v>
      </c>
      <c r="Y5395">
        <v>59</v>
      </c>
      <c r="Z5395">
        <v>0</v>
      </c>
      <c r="AA5395">
        <v>0</v>
      </c>
      <c r="AB5395">
        <v>0</v>
      </c>
      <c r="AC5395">
        <v>0</v>
      </c>
      <c r="AD5395">
        <v>365</v>
      </c>
      <c r="AE5395">
        <v>2</v>
      </c>
      <c r="AF5395">
        <v>15</v>
      </c>
      <c r="AG5395">
        <v>2</v>
      </c>
      <c r="AH5395">
        <v>6</v>
      </c>
      <c r="AI5395" s="3">
        <v>4.3835616438356165E-2</v>
      </c>
      <c r="AJ5395" s="3">
        <v>0</v>
      </c>
      <c r="AK5395" s="3">
        <v>0</v>
      </c>
      <c r="AL5395" s="3">
        <v>0</v>
      </c>
      <c r="AM5395" s="3">
        <v>0</v>
      </c>
      <c r="AN5395" s="2">
        <f t="shared" si="176"/>
        <v>4.6632124352331605E-2</v>
      </c>
      <c r="AO5395" s="2">
        <v>6.4102564102564097E-2</v>
      </c>
      <c r="AP5395">
        <f t="shared" si="177"/>
        <v>18</v>
      </c>
    </row>
    <row r="5396" spans="1:42" ht="16.5" hidden="1" customHeight="1" x14ac:dyDescent="0.25">
      <c r="A5396" s="4" t="s">
        <v>801</v>
      </c>
      <c r="B5396" s="1" t="s">
        <v>356</v>
      </c>
      <c r="D5396" t="s">
        <v>32</v>
      </c>
      <c r="E5396" t="s">
        <v>354</v>
      </c>
      <c r="F5396" t="s">
        <v>357</v>
      </c>
      <c r="G5396">
        <v>10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18</v>
      </c>
      <c r="N5396" s="2">
        <v>0</v>
      </c>
      <c r="O5396" s="2">
        <v>4.534005037783375E-2</v>
      </c>
      <c r="P5396">
        <v>54</v>
      </c>
      <c r="Q5396" s="2">
        <v>0.12471131639722864</v>
      </c>
      <c r="R5396">
        <v>397</v>
      </c>
      <c r="S5396">
        <v>433</v>
      </c>
      <c r="T5396">
        <v>406</v>
      </c>
      <c r="U5396">
        <v>1</v>
      </c>
      <c r="V5396">
        <v>10</v>
      </c>
      <c r="W5396">
        <v>2</v>
      </c>
      <c r="X5396">
        <v>14</v>
      </c>
      <c r="Y5396">
        <v>47</v>
      </c>
      <c r="Z5396">
        <v>0</v>
      </c>
      <c r="AA5396">
        <v>0</v>
      </c>
      <c r="AB5396">
        <v>0</v>
      </c>
      <c r="AC5396">
        <v>0</v>
      </c>
      <c r="AD5396">
        <v>369</v>
      </c>
      <c r="AE5396">
        <v>1</v>
      </c>
      <c r="AF5396">
        <v>10</v>
      </c>
      <c r="AG5396">
        <v>2</v>
      </c>
      <c r="AH5396">
        <v>14</v>
      </c>
      <c r="AI5396" s="3">
        <v>2.7100271002710029E-2</v>
      </c>
      <c r="AJ5396" s="3">
        <v>0</v>
      </c>
      <c r="AK5396" s="3">
        <v>0</v>
      </c>
      <c r="AL5396" s="3">
        <v>0</v>
      </c>
      <c r="AM5396" s="3">
        <v>0</v>
      </c>
      <c r="AN5396" s="2">
        <f t="shared" si="176"/>
        <v>4.534005037783375E-2</v>
      </c>
      <c r="AO5396" s="2">
        <v>6.8181818181818177E-2</v>
      </c>
      <c r="AP5396">
        <f t="shared" si="177"/>
        <v>18</v>
      </c>
    </row>
    <row r="5397" spans="1:42" ht="16.5" hidden="1" customHeight="1" x14ac:dyDescent="0.25">
      <c r="A5397" s="5" t="s">
        <v>792</v>
      </c>
      <c r="B5397" s="1" t="s">
        <v>307</v>
      </c>
      <c r="D5397" t="s">
        <v>32</v>
      </c>
      <c r="E5397" t="s">
        <v>305</v>
      </c>
      <c r="F5397" t="s">
        <v>308</v>
      </c>
      <c r="G5397">
        <v>15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18</v>
      </c>
      <c r="N5397" s="2">
        <v>0</v>
      </c>
      <c r="O5397" s="2">
        <v>4.488778054862843E-2</v>
      </c>
      <c r="P5397">
        <v>78</v>
      </c>
      <c r="Q5397" s="2">
        <v>0.16919739696312364</v>
      </c>
      <c r="R5397">
        <v>401</v>
      </c>
      <c r="S5397">
        <v>461</v>
      </c>
      <c r="T5397">
        <v>425</v>
      </c>
      <c r="U5397">
        <v>0</v>
      </c>
      <c r="V5397">
        <v>3</v>
      </c>
      <c r="W5397">
        <v>2</v>
      </c>
      <c r="X5397">
        <v>31</v>
      </c>
      <c r="Y5397">
        <v>70</v>
      </c>
      <c r="Z5397">
        <v>0</v>
      </c>
      <c r="AA5397">
        <v>0</v>
      </c>
      <c r="AB5397">
        <v>0</v>
      </c>
      <c r="AC5397">
        <v>4</v>
      </c>
      <c r="AD5397">
        <v>370</v>
      </c>
      <c r="AE5397">
        <v>0</v>
      </c>
      <c r="AF5397">
        <v>3</v>
      </c>
      <c r="AG5397">
        <v>2</v>
      </c>
      <c r="AH5397">
        <v>27</v>
      </c>
      <c r="AI5397" s="3">
        <v>4.0540540540540543E-2</v>
      </c>
      <c r="AJ5397" s="3">
        <v>0</v>
      </c>
      <c r="AK5397" s="3">
        <v>0</v>
      </c>
      <c r="AL5397" s="3">
        <v>0</v>
      </c>
      <c r="AM5397" s="3">
        <v>0</v>
      </c>
      <c r="AN5397" s="2">
        <f t="shared" si="176"/>
        <v>4.488778054862843E-2</v>
      </c>
      <c r="AO5397" s="2">
        <v>7.9601990049751242E-2</v>
      </c>
      <c r="AP5397">
        <f t="shared" si="177"/>
        <v>18</v>
      </c>
    </row>
    <row r="5398" spans="1:42" ht="16.5" hidden="1" customHeight="1" x14ac:dyDescent="0.25">
      <c r="A5398" s="5" t="s">
        <v>789</v>
      </c>
      <c r="B5398" t="s">
        <v>650</v>
      </c>
      <c r="D5398" t="s">
        <v>32</v>
      </c>
      <c r="E5398" t="s">
        <v>278</v>
      </c>
      <c r="F5398" t="s">
        <v>651</v>
      </c>
      <c r="G5398">
        <v>18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18</v>
      </c>
      <c r="N5398" s="2">
        <v>0</v>
      </c>
      <c r="O5398" s="2">
        <v>4.3062200956937802E-2</v>
      </c>
      <c r="P5398">
        <v>11</v>
      </c>
      <c r="Q5398" s="2">
        <v>2.6763990267639901E-2</v>
      </c>
      <c r="R5398">
        <v>418</v>
      </c>
      <c r="S5398">
        <v>411</v>
      </c>
      <c r="T5398">
        <v>380</v>
      </c>
      <c r="U5398">
        <v>1</v>
      </c>
      <c r="V5398">
        <v>1</v>
      </c>
      <c r="W5398">
        <v>4</v>
      </c>
      <c r="X5398">
        <v>25</v>
      </c>
      <c r="Y5398">
        <v>10</v>
      </c>
      <c r="Z5398">
        <v>0</v>
      </c>
      <c r="AA5398">
        <v>0</v>
      </c>
      <c r="AB5398">
        <v>0</v>
      </c>
      <c r="AC5398">
        <v>0</v>
      </c>
      <c r="AD5398">
        <v>388</v>
      </c>
      <c r="AE5398">
        <v>1</v>
      </c>
      <c r="AF5398">
        <v>1</v>
      </c>
      <c r="AG5398">
        <v>4</v>
      </c>
      <c r="AH5398">
        <v>25</v>
      </c>
      <c r="AI5398" s="3">
        <v>4.6391752577319589E-2</v>
      </c>
      <c r="AJ5398" s="3">
        <v>0</v>
      </c>
      <c r="AK5398" s="3">
        <v>0</v>
      </c>
      <c r="AL5398" s="3">
        <v>0</v>
      </c>
      <c r="AM5398" s="3">
        <v>0</v>
      </c>
      <c r="AN5398" s="2">
        <f t="shared" si="176"/>
        <v>4.3062200956937802E-2</v>
      </c>
      <c r="AO5398" s="2">
        <v>7.3985680190930783E-2</v>
      </c>
      <c r="AP5398">
        <f t="shared" si="177"/>
        <v>18</v>
      </c>
    </row>
    <row r="5399" spans="1:42" ht="16.5" hidden="1" customHeight="1" x14ac:dyDescent="0.25">
      <c r="A5399" s="4" t="s">
        <v>800</v>
      </c>
      <c r="B5399" s="1" t="s">
        <v>293</v>
      </c>
      <c r="D5399" t="s">
        <v>32</v>
      </c>
      <c r="E5399" t="s">
        <v>294</v>
      </c>
      <c r="F5399" t="s">
        <v>295</v>
      </c>
      <c r="G5399">
        <v>14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18</v>
      </c>
      <c r="N5399" s="2">
        <v>0</v>
      </c>
      <c r="O5399" s="2">
        <v>4.0268456375838924E-2</v>
      </c>
      <c r="P5399">
        <v>35</v>
      </c>
      <c r="Q5399" s="2">
        <v>7.5431034482758619E-2</v>
      </c>
      <c r="R5399">
        <v>447</v>
      </c>
      <c r="S5399">
        <v>464</v>
      </c>
      <c r="T5399">
        <v>418</v>
      </c>
      <c r="U5399">
        <v>12</v>
      </c>
      <c r="V5399">
        <v>14</v>
      </c>
      <c r="W5399">
        <v>14</v>
      </c>
      <c r="X5399">
        <v>6</v>
      </c>
      <c r="Y5399">
        <v>33</v>
      </c>
      <c r="Z5399">
        <v>0</v>
      </c>
      <c r="AA5399">
        <v>0</v>
      </c>
      <c r="AB5399">
        <v>0</v>
      </c>
      <c r="AC5399">
        <v>0</v>
      </c>
      <c r="AD5399">
        <v>399</v>
      </c>
      <c r="AE5399">
        <v>12</v>
      </c>
      <c r="AF5399">
        <v>14</v>
      </c>
      <c r="AG5399">
        <v>14</v>
      </c>
      <c r="AH5399">
        <v>6</v>
      </c>
      <c r="AI5399" s="3">
        <v>3.5087719298245612E-2</v>
      </c>
      <c r="AJ5399" s="3">
        <v>0</v>
      </c>
      <c r="AK5399" s="3">
        <v>0</v>
      </c>
      <c r="AL5399" s="3">
        <v>0</v>
      </c>
      <c r="AM5399" s="3">
        <v>0</v>
      </c>
      <c r="AN5399" s="2">
        <f t="shared" si="176"/>
        <v>4.0268456375838924E-2</v>
      </c>
      <c r="AO5399" s="2">
        <v>0.10337078651685393</v>
      </c>
      <c r="AP5399">
        <f t="shared" si="177"/>
        <v>18</v>
      </c>
    </row>
    <row r="5400" spans="1:42" ht="16.5" hidden="1" customHeight="1" x14ac:dyDescent="0.25">
      <c r="A5400" s="4" t="s">
        <v>800</v>
      </c>
      <c r="B5400" s="1" t="s">
        <v>758</v>
      </c>
      <c r="D5400" t="s">
        <v>32</v>
      </c>
      <c r="E5400" t="s">
        <v>463</v>
      </c>
      <c r="F5400" t="s">
        <v>759</v>
      </c>
      <c r="G5400">
        <v>15</v>
      </c>
      <c r="H5400">
        <v>0</v>
      </c>
      <c r="I5400">
        <v>0</v>
      </c>
      <c r="J5400">
        <v>0</v>
      </c>
      <c r="K5400">
        <v>0</v>
      </c>
      <c r="L5400">
        <v>9</v>
      </c>
      <c r="M5400">
        <v>9</v>
      </c>
      <c r="N5400" s="2">
        <v>1.8145161290322582E-2</v>
      </c>
      <c r="O5400" s="2">
        <v>1.8145161290322582E-2</v>
      </c>
      <c r="P5400">
        <v>93</v>
      </c>
      <c r="Q5400" s="2">
        <v>0.1628721541155867</v>
      </c>
      <c r="R5400">
        <v>496</v>
      </c>
      <c r="S5400">
        <v>571</v>
      </c>
      <c r="T5400">
        <v>528</v>
      </c>
      <c r="U5400">
        <v>16</v>
      </c>
      <c r="V5400">
        <v>9</v>
      </c>
      <c r="W5400">
        <v>6</v>
      </c>
      <c r="X5400">
        <v>12</v>
      </c>
      <c r="Y5400">
        <v>86</v>
      </c>
      <c r="Z5400">
        <v>0</v>
      </c>
      <c r="AA5400">
        <v>4</v>
      </c>
      <c r="AB5400">
        <v>0</v>
      </c>
      <c r="AC5400">
        <v>0</v>
      </c>
      <c r="AD5400">
        <v>457</v>
      </c>
      <c r="AE5400">
        <v>16</v>
      </c>
      <c r="AF5400">
        <v>5</v>
      </c>
      <c r="AG5400">
        <v>6</v>
      </c>
      <c r="AH5400">
        <v>12</v>
      </c>
      <c r="AI5400" s="3">
        <v>3.2822757111597371E-2</v>
      </c>
      <c r="AJ5400" s="3">
        <v>0</v>
      </c>
      <c r="AK5400" s="3">
        <v>0</v>
      </c>
      <c r="AL5400" s="3">
        <v>0</v>
      </c>
      <c r="AM5400" s="3">
        <v>0</v>
      </c>
      <c r="AN5400" s="2">
        <f t="shared" si="176"/>
        <v>3.6290322580645164E-2</v>
      </c>
      <c r="AO5400" s="2">
        <v>7.8629032258064516E-2</v>
      </c>
      <c r="AP5400">
        <f t="shared" si="177"/>
        <v>18</v>
      </c>
    </row>
    <row r="5401" spans="1:42" ht="16.5" hidden="1" customHeight="1" x14ac:dyDescent="0.25">
      <c r="A5401" s="5" t="s">
        <v>788</v>
      </c>
      <c r="B5401" s="1" t="s">
        <v>422</v>
      </c>
      <c r="D5401" t="s">
        <v>32</v>
      </c>
      <c r="E5401" t="s">
        <v>416</v>
      </c>
      <c r="F5401" t="s">
        <v>423</v>
      </c>
      <c r="G5401">
        <v>16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18</v>
      </c>
      <c r="N5401" s="2">
        <v>0</v>
      </c>
      <c r="O5401" s="2">
        <v>3.5928143712574849E-2</v>
      </c>
      <c r="P5401">
        <v>101</v>
      </c>
      <c r="Q5401" s="2">
        <v>0.17294520547945205</v>
      </c>
      <c r="R5401">
        <v>501</v>
      </c>
      <c r="S5401">
        <v>584</v>
      </c>
      <c r="T5401">
        <v>545</v>
      </c>
      <c r="U5401">
        <v>26</v>
      </c>
      <c r="V5401">
        <v>0</v>
      </c>
      <c r="W5401">
        <v>3</v>
      </c>
      <c r="X5401">
        <v>10</v>
      </c>
      <c r="Y5401">
        <v>87</v>
      </c>
      <c r="Z5401">
        <v>7</v>
      </c>
      <c r="AA5401">
        <v>0</v>
      </c>
      <c r="AB5401">
        <v>0</v>
      </c>
      <c r="AC5401">
        <v>0</v>
      </c>
      <c r="AD5401">
        <v>474</v>
      </c>
      <c r="AE5401">
        <v>19</v>
      </c>
      <c r="AF5401">
        <v>0</v>
      </c>
      <c r="AG5401">
        <v>3</v>
      </c>
      <c r="AH5401">
        <v>10</v>
      </c>
      <c r="AI5401" s="3">
        <v>3.3755274261603373E-2</v>
      </c>
      <c r="AJ5401" s="3">
        <v>0</v>
      </c>
      <c r="AK5401" s="3">
        <v>0</v>
      </c>
      <c r="AL5401" s="3">
        <v>0</v>
      </c>
      <c r="AM5401" s="3">
        <v>0</v>
      </c>
      <c r="AN5401" s="2">
        <f t="shared" si="176"/>
        <v>3.5928143712574849E-2</v>
      </c>
      <c r="AO5401" s="2">
        <v>6.3241106719367585E-2</v>
      </c>
      <c r="AP5401">
        <f t="shared" si="177"/>
        <v>18</v>
      </c>
    </row>
    <row r="5402" spans="1:42" ht="16.5" hidden="1" customHeight="1" x14ac:dyDescent="0.25">
      <c r="A5402" s="5" t="s">
        <v>802</v>
      </c>
      <c r="B5402" s="1" t="s">
        <v>422</v>
      </c>
      <c r="D5402" t="s">
        <v>32</v>
      </c>
      <c r="E5402" t="s">
        <v>416</v>
      </c>
      <c r="F5402" t="s">
        <v>423</v>
      </c>
      <c r="G5402">
        <v>15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18</v>
      </c>
      <c r="N5402" s="2">
        <v>0</v>
      </c>
      <c r="O5402" s="2">
        <v>3.5225048923679059E-2</v>
      </c>
      <c r="P5402">
        <v>99</v>
      </c>
      <c r="Q5402" s="2">
        <v>0.16722972972972974</v>
      </c>
      <c r="R5402">
        <v>511</v>
      </c>
      <c r="S5402">
        <v>592</v>
      </c>
      <c r="T5402">
        <v>545</v>
      </c>
      <c r="U5402">
        <v>29</v>
      </c>
      <c r="V5402">
        <v>1</v>
      </c>
      <c r="W5402">
        <v>5</v>
      </c>
      <c r="X5402">
        <v>12</v>
      </c>
      <c r="Y5402">
        <v>88</v>
      </c>
      <c r="Z5402">
        <v>8</v>
      </c>
      <c r="AA5402">
        <v>0</v>
      </c>
      <c r="AB5402">
        <v>0</v>
      </c>
      <c r="AC5402">
        <v>0</v>
      </c>
      <c r="AD5402">
        <v>472</v>
      </c>
      <c r="AE5402">
        <v>21</v>
      </c>
      <c r="AF5402">
        <v>1</v>
      </c>
      <c r="AG5402">
        <v>5</v>
      </c>
      <c r="AH5402">
        <v>12</v>
      </c>
      <c r="AI5402" s="3">
        <v>3.1779661016949151E-2</v>
      </c>
      <c r="AJ5402" s="3">
        <v>0</v>
      </c>
      <c r="AK5402" s="3">
        <v>0</v>
      </c>
      <c r="AL5402" s="3">
        <v>0</v>
      </c>
      <c r="AM5402" s="3">
        <v>0</v>
      </c>
      <c r="AN5402" s="2">
        <f t="shared" ref="AN5402:AN5465" si="178">N5402+O5402</f>
        <v>3.5225048923679059E-2</v>
      </c>
      <c r="AO5402" s="2">
        <v>7.6320939334637961E-2</v>
      </c>
      <c r="AP5402">
        <f t="shared" ref="AP5402:AP5465" si="179">L5402+M5402</f>
        <v>18</v>
      </c>
    </row>
    <row r="5403" spans="1:42" ht="16.5" hidden="1" customHeight="1" x14ac:dyDescent="0.25">
      <c r="A5403" s="5" t="s">
        <v>802</v>
      </c>
      <c r="B5403" s="1" t="s">
        <v>521</v>
      </c>
      <c r="D5403" t="s">
        <v>32</v>
      </c>
      <c r="E5403" t="s">
        <v>517</v>
      </c>
      <c r="F5403" t="s">
        <v>522</v>
      </c>
      <c r="G5403">
        <v>18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18</v>
      </c>
      <c r="N5403" s="2">
        <v>0</v>
      </c>
      <c r="O5403" s="2">
        <v>3.4482758620689655E-2</v>
      </c>
      <c r="P5403">
        <v>58</v>
      </c>
      <c r="Q5403" s="2">
        <v>0.10320284697508897</v>
      </c>
      <c r="R5403">
        <v>522</v>
      </c>
      <c r="S5403">
        <v>562</v>
      </c>
      <c r="T5403">
        <v>532</v>
      </c>
      <c r="U5403">
        <v>1</v>
      </c>
      <c r="V5403">
        <v>2</v>
      </c>
      <c r="W5403">
        <v>14</v>
      </c>
      <c r="X5403">
        <v>13</v>
      </c>
      <c r="Y5403">
        <v>50</v>
      </c>
      <c r="Z5403">
        <v>0</v>
      </c>
      <c r="AA5403">
        <v>0</v>
      </c>
      <c r="AB5403">
        <v>3</v>
      </c>
      <c r="AC5403">
        <v>3</v>
      </c>
      <c r="AD5403">
        <v>500</v>
      </c>
      <c r="AE5403">
        <v>1</v>
      </c>
      <c r="AF5403">
        <v>2</v>
      </c>
      <c r="AG5403">
        <v>11</v>
      </c>
      <c r="AH5403">
        <v>10</v>
      </c>
      <c r="AI5403" s="3">
        <v>3.5999999999999997E-2</v>
      </c>
      <c r="AJ5403" s="3">
        <v>0</v>
      </c>
      <c r="AK5403" s="3">
        <v>0</v>
      </c>
      <c r="AL5403" s="3">
        <v>0</v>
      </c>
      <c r="AM5403" s="3">
        <v>0</v>
      </c>
      <c r="AN5403" s="2">
        <f t="shared" si="178"/>
        <v>3.4482758620689655E-2</v>
      </c>
      <c r="AO5403" s="2">
        <v>4.5801526717557252E-2</v>
      </c>
      <c r="AP5403">
        <f t="shared" si="179"/>
        <v>18</v>
      </c>
    </row>
    <row r="5404" spans="1:42" ht="16.5" hidden="1" customHeight="1" x14ac:dyDescent="0.25">
      <c r="A5404" s="5" t="s">
        <v>793</v>
      </c>
      <c r="B5404" s="1" t="s">
        <v>293</v>
      </c>
      <c r="D5404" t="s">
        <v>32</v>
      </c>
      <c r="E5404" t="s">
        <v>294</v>
      </c>
      <c r="F5404" t="s">
        <v>295</v>
      </c>
      <c r="G5404">
        <v>18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18</v>
      </c>
      <c r="N5404" s="2">
        <v>0</v>
      </c>
      <c r="O5404" s="2">
        <v>3.2432432432432434E-2</v>
      </c>
      <c r="P5404">
        <v>13</v>
      </c>
      <c r="Q5404" s="2">
        <v>2.3636363636363636E-2</v>
      </c>
      <c r="R5404">
        <v>555</v>
      </c>
      <c r="S5404">
        <v>550</v>
      </c>
      <c r="T5404">
        <v>514</v>
      </c>
      <c r="U5404">
        <v>15</v>
      </c>
      <c r="V5404">
        <v>12</v>
      </c>
      <c r="W5404">
        <v>6</v>
      </c>
      <c r="X5404">
        <v>3</v>
      </c>
      <c r="Y5404">
        <v>13</v>
      </c>
      <c r="Z5404">
        <v>0</v>
      </c>
      <c r="AA5404">
        <v>0</v>
      </c>
      <c r="AB5404">
        <v>0</v>
      </c>
      <c r="AC5404">
        <v>0</v>
      </c>
      <c r="AD5404">
        <v>519</v>
      </c>
      <c r="AE5404">
        <v>15</v>
      </c>
      <c r="AF5404">
        <v>12</v>
      </c>
      <c r="AG5404">
        <v>6</v>
      </c>
      <c r="AH5404">
        <v>3</v>
      </c>
      <c r="AI5404" s="3">
        <v>3.4682080924855488E-2</v>
      </c>
      <c r="AJ5404" s="3">
        <v>0</v>
      </c>
      <c r="AK5404" s="3">
        <v>0</v>
      </c>
      <c r="AL5404" s="3">
        <v>0</v>
      </c>
      <c r="AM5404" s="3">
        <v>0</v>
      </c>
      <c r="AN5404" s="2">
        <f t="shared" si="178"/>
        <v>3.2432432432432434E-2</v>
      </c>
      <c r="AO5404" s="2">
        <v>6.4864864864864868E-2</v>
      </c>
      <c r="AP5404">
        <f t="shared" si="179"/>
        <v>18</v>
      </c>
    </row>
    <row r="5405" spans="1:42" ht="16.5" hidden="1" customHeight="1" x14ac:dyDescent="0.25">
      <c r="A5405" s="5" t="s">
        <v>791</v>
      </c>
      <c r="B5405" s="1" t="s">
        <v>362</v>
      </c>
      <c r="D5405" t="s">
        <v>32</v>
      </c>
      <c r="E5405" t="s">
        <v>354</v>
      </c>
      <c r="F5405" t="s">
        <v>363</v>
      </c>
      <c r="G5405">
        <v>16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18</v>
      </c>
      <c r="N5405" s="2">
        <v>0</v>
      </c>
      <c r="O5405" s="2">
        <v>3.0664395229982964E-2</v>
      </c>
      <c r="P5405">
        <v>67</v>
      </c>
      <c r="Q5405" s="2">
        <v>0.10534591194968554</v>
      </c>
      <c r="R5405">
        <v>587</v>
      </c>
      <c r="S5405">
        <v>636</v>
      </c>
      <c r="T5405">
        <v>622</v>
      </c>
      <c r="U5405">
        <v>2</v>
      </c>
      <c r="V5405">
        <v>2</v>
      </c>
      <c r="W5405">
        <v>2</v>
      </c>
      <c r="X5405">
        <v>8</v>
      </c>
      <c r="Y5405">
        <v>64</v>
      </c>
      <c r="Z5405">
        <v>0</v>
      </c>
      <c r="AA5405">
        <v>0</v>
      </c>
      <c r="AB5405">
        <v>0</v>
      </c>
      <c r="AC5405">
        <v>0</v>
      </c>
      <c r="AD5405">
        <v>574</v>
      </c>
      <c r="AE5405">
        <v>2</v>
      </c>
      <c r="AF5405">
        <v>2</v>
      </c>
      <c r="AG5405">
        <v>2</v>
      </c>
      <c r="AH5405">
        <v>8</v>
      </c>
      <c r="AI5405" s="3">
        <v>2.7874564459930314E-2</v>
      </c>
      <c r="AJ5405" s="3">
        <v>0</v>
      </c>
      <c r="AK5405" s="3">
        <v>0</v>
      </c>
      <c r="AL5405" s="3">
        <v>0</v>
      </c>
      <c r="AM5405" s="3">
        <v>0</v>
      </c>
      <c r="AN5405" s="2">
        <f t="shared" si="178"/>
        <v>3.0664395229982964E-2</v>
      </c>
      <c r="AO5405" s="2">
        <v>2.3809523809523808E-2</v>
      </c>
      <c r="AP5405">
        <f t="shared" si="179"/>
        <v>18</v>
      </c>
    </row>
    <row r="5406" spans="1:42" ht="16.5" hidden="1" customHeight="1" x14ac:dyDescent="0.25">
      <c r="A5406" s="4" t="s">
        <v>803</v>
      </c>
      <c r="B5406" s="1" t="s">
        <v>372</v>
      </c>
      <c r="D5406" t="s">
        <v>32</v>
      </c>
      <c r="E5406" t="s">
        <v>373</v>
      </c>
      <c r="F5406" t="s">
        <v>374</v>
      </c>
      <c r="G5406">
        <v>16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18</v>
      </c>
      <c r="N5406" s="2">
        <v>0</v>
      </c>
      <c r="O5406" s="2">
        <v>3.0303030303030304E-2</v>
      </c>
      <c r="P5406">
        <v>111</v>
      </c>
      <c r="Q5406" s="2">
        <v>0.16157205240174671</v>
      </c>
      <c r="R5406">
        <v>594</v>
      </c>
      <c r="S5406">
        <v>687</v>
      </c>
      <c r="T5406">
        <v>664</v>
      </c>
      <c r="U5406">
        <v>0</v>
      </c>
      <c r="V5406">
        <v>0</v>
      </c>
      <c r="W5406">
        <v>15</v>
      </c>
      <c r="X5406">
        <v>6</v>
      </c>
      <c r="Y5406">
        <v>106</v>
      </c>
      <c r="Z5406">
        <v>0</v>
      </c>
      <c r="AA5406">
        <v>0</v>
      </c>
      <c r="AB5406">
        <v>3</v>
      </c>
      <c r="AC5406">
        <v>0</v>
      </c>
      <c r="AD5406">
        <v>574</v>
      </c>
      <c r="AE5406">
        <v>0</v>
      </c>
      <c r="AF5406">
        <v>0</v>
      </c>
      <c r="AG5406">
        <v>12</v>
      </c>
      <c r="AH5406">
        <v>6</v>
      </c>
      <c r="AI5406" s="3">
        <v>2.7874564459930314E-2</v>
      </c>
      <c r="AJ5406" s="3">
        <v>0</v>
      </c>
      <c r="AK5406" s="3">
        <v>0</v>
      </c>
      <c r="AL5406" s="3">
        <v>0</v>
      </c>
      <c r="AM5406" s="3">
        <v>0</v>
      </c>
      <c r="AN5406" s="2">
        <f t="shared" si="178"/>
        <v>3.0303030303030304E-2</v>
      </c>
      <c r="AO5406" s="2">
        <v>3.0405405405405407E-2</v>
      </c>
      <c r="AP5406">
        <f t="shared" si="179"/>
        <v>18</v>
      </c>
    </row>
    <row r="5407" spans="1:42" ht="16.5" hidden="1" customHeight="1" x14ac:dyDescent="0.25">
      <c r="A5407" s="5" t="s">
        <v>792</v>
      </c>
      <c r="B5407" s="1" t="s">
        <v>521</v>
      </c>
      <c r="D5407" t="s">
        <v>32</v>
      </c>
      <c r="E5407" t="s">
        <v>517</v>
      </c>
      <c r="F5407" t="s">
        <v>522</v>
      </c>
      <c r="G5407">
        <v>14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18</v>
      </c>
      <c r="N5407" s="2">
        <v>0</v>
      </c>
      <c r="O5407" s="2">
        <v>2.936378466557912E-2</v>
      </c>
      <c r="P5407">
        <v>163</v>
      </c>
      <c r="Q5407" s="2">
        <v>0.21503957783641162</v>
      </c>
      <c r="R5407">
        <v>613</v>
      </c>
      <c r="S5407">
        <v>758</v>
      </c>
      <c r="T5407">
        <v>694</v>
      </c>
      <c r="U5407">
        <v>3</v>
      </c>
      <c r="V5407">
        <v>5</v>
      </c>
      <c r="W5407">
        <v>6</v>
      </c>
      <c r="X5407">
        <v>50</v>
      </c>
      <c r="Y5407">
        <v>157</v>
      </c>
      <c r="Z5407">
        <v>0</v>
      </c>
      <c r="AA5407">
        <v>0</v>
      </c>
      <c r="AB5407">
        <v>0</v>
      </c>
      <c r="AC5407">
        <v>0</v>
      </c>
      <c r="AD5407">
        <v>551</v>
      </c>
      <c r="AE5407">
        <v>3</v>
      </c>
      <c r="AF5407">
        <v>5</v>
      </c>
      <c r="AG5407">
        <v>6</v>
      </c>
      <c r="AH5407">
        <v>50</v>
      </c>
      <c r="AI5407" s="3">
        <v>2.5408348457350273E-2</v>
      </c>
      <c r="AJ5407" s="3">
        <v>0</v>
      </c>
      <c r="AK5407" s="3">
        <v>0</v>
      </c>
      <c r="AL5407" s="3">
        <v>0</v>
      </c>
      <c r="AM5407" s="3">
        <v>0</v>
      </c>
      <c r="AN5407" s="2">
        <f t="shared" si="178"/>
        <v>2.936378466557912E-2</v>
      </c>
      <c r="AO5407" s="2">
        <v>0.1040650406504065</v>
      </c>
      <c r="AP5407">
        <f t="shared" si="179"/>
        <v>18</v>
      </c>
    </row>
    <row r="5408" spans="1:42" ht="16.5" hidden="1" customHeight="1" x14ac:dyDescent="0.25">
      <c r="A5408" s="5" t="s">
        <v>802</v>
      </c>
      <c r="B5408" s="1" t="s">
        <v>362</v>
      </c>
      <c r="D5408" t="s">
        <v>32</v>
      </c>
      <c r="E5408" t="s">
        <v>354</v>
      </c>
      <c r="F5408" t="s">
        <v>363</v>
      </c>
      <c r="G5408">
        <v>11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18</v>
      </c>
      <c r="N5408" s="2">
        <v>0</v>
      </c>
      <c r="O5408" s="2">
        <v>2.6865671641791045E-2</v>
      </c>
      <c r="P5408">
        <v>56</v>
      </c>
      <c r="Q5408" s="2">
        <v>7.909604519774012E-2</v>
      </c>
      <c r="R5408">
        <v>670</v>
      </c>
      <c r="S5408">
        <v>708</v>
      </c>
      <c r="T5408">
        <v>698</v>
      </c>
      <c r="U5408">
        <v>0</v>
      </c>
      <c r="V5408">
        <v>1</v>
      </c>
      <c r="W5408">
        <v>2</v>
      </c>
      <c r="X5408">
        <v>7</v>
      </c>
      <c r="Y5408">
        <v>52</v>
      </c>
      <c r="Z5408">
        <v>0</v>
      </c>
      <c r="AA5408">
        <v>0</v>
      </c>
      <c r="AB5408">
        <v>0</v>
      </c>
      <c r="AC5408">
        <v>0</v>
      </c>
      <c r="AD5408">
        <v>657</v>
      </c>
      <c r="AE5408">
        <v>0</v>
      </c>
      <c r="AF5408">
        <v>1</v>
      </c>
      <c r="AG5408">
        <v>2</v>
      </c>
      <c r="AH5408">
        <v>7</v>
      </c>
      <c r="AI5408" s="3">
        <v>1.6742770167427701E-2</v>
      </c>
      <c r="AJ5408" s="3">
        <v>0</v>
      </c>
      <c r="AK5408" s="3">
        <v>0</v>
      </c>
      <c r="AL5408" s="3">
        <v>0</v>
      </c>
      <c r="AM5408" s="3">
        <v>0</v>
      </c>
      <c r="AN5408" s="2">
        <f t="shared" si="178"/>
        <v>2.6865671641791045E-2</v>
      </c>
      <c r="AO5408" s="2">
        <v>1.4992503748125937E-2</v>
      </c>
      <c r="AP5408">
        <f t="shared" si="179"/>
        <v>18</v>
      </c>
    </row>
    <row r="5409" spans="1:42" ht="16.5" hidden="1" customHeight="1" x14ac:dyDescent="0.25">
      <c r="A5409" s="5" t="s">
        <v>787</v>
      </c>
      <c r="B5409" s="1" t="s">
        <v>88</v>
      </c>
      <c r="D5409" t="s">
        <v>32</v>
      </c>
      <c r="E5409" t="s">
        <v>86</v>
      </c>
      <c r="F5409" t="s">
        <v>89</v>
      </c>
      <c r="G5409">
        <v>10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18</v>
      </c>
      <c r="N5409" s="2">
        <v>0</v>
      </c>
      <c r="O5409" s="2">
        <v>2.6825633383010434E-2</v>
      </c>
      <c r="P5409">
        <v>27</v>
      </c>
      <c r="Q5409" s="2">
        <v>3.9705882352941174E-2</v>
      </c>
      <c r="R5409">
        <v>671</v>
      </c>
      <c r="S5409">
        <v>680</v>
      </c>
      <c r="T5409">
        <v>509</v>
      </c>
      <c r="U5409">
        <v>1</v>
      </c>
      <c r="V5409">
        <v>0</v>
      </c>
      <c r="W5409">
        <v>9</v>
      </c>
      <c r="X5409">
        <v>161</v>
      </c>
      <c r="Y5409">
        <v>23</v>
      </c>
      <c r="Z5409">
        <v>0</v>
      </c>
      <c r="AA5409">
        <v>0</v>
      </c>
      <c r="AB5409">
        <v>0</v>
      </c>
      <c r="AC5409">
        <v>4</v>
      </c>
      <c r="AD5409">
        <v>496</v>
      </c>
      <c r="AE5409">
        <v>1</v>
      </c>
      <c r="AF5409">
        <v>0</v>
      </c>
      <c r="AG5409">
        <v>9</v>
      </c>
      <c r="AH5409">
        <v>157</v>
      </c>
      <c r="AI5409" s="3">
        <v>2.0161290322580645E-2</v>
      </c>
      <c r="AJ5409" s="3">
        <v>0</v>
      </c>
      <c r="AK5409" s="3">
        <v>0</v>
      </c>
      <c r="AL5409" s="3">
        <v>0</v>
      </c>
      <c r="AM5409" s="3">
        <v>0</v>
      </c>
      <c r="AN5409" s="2">
        <f t="shared" si="178"/>
        <v>2.6825633383010434E-2</v>
      </c>
      <c r="AO5409" s="2">
        <v>0.25188536953242835</v>
      </c>
      <c r="AP5409">
        <f t="shared" si="179"/>
        <v>18</v>
      </c>
    </row>
    <row r="5410" spans="1:42" ht="16.5" hidden="1" customHeight="1" x14ac:dyDescent="0.25">
      <c r="A5410" s="4" t="s">
        <v>798</v>
      </c>
      <c r="B5410" s="1" t="s">
        <v>381</v>
      </c>
      <c r="D5410" t="s">
        <v>32</v>
      </c>
      <c r="E5410" t="s">
        <v>182</v>
      </c>
      <c r="F5410" t="s">
        <v>382</v>
      </c>
      <c r="G5410">
        <v>17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18</v>
      </c>
      <c r="N5410" s="2">
        <v>0</v>
      </c>
      <c r="O5410" s="2">
        <v>2.3195876288659795E-2</v>
      </c>
      <c r="P5410">
        <v>360</v>
      </c>
      <c r="Q5410" s="2">
        <v>0.32200357781753131</v>
      </c>
      <c r="R5410">
        <v>776</v>
      </c>
      <c r="S5410">
        <v>1118</v>
      </c>
      <c r="T5410">
        <v>1059</v>
      </c>
      <c r="U5410">
        <v>5</v>
      </c>
      <c r="V5410">
        <v>13</v>
      </c>
      <c r="W5410">
        <v>24</v>
      </c>
      <c r="X5410">
        <v>17</v>
      </c>
      <c r="Y5410">
        <v>335</v>
      </c>
      <c r="Z5410">
        <v>0</v>
      </c>
      <c r="AA5410">
        <v>4</v>
      </c>
      <c r="AB5410">
        <v>12</v>
      </c>
      <c r="AC5410">
        <v>0</v>
      </c>
      <c r="AD5410">
        <v>741</v>
      </c>
      <c r="AE5410">
        <v>5</v>
      </c>
      <c r="AF5410">
        <v>9</v>
      </c>
      <c r="AG5410">
        <v>12</v>
      </c>
      <c r="AH5410">
        <v>17</v>
      </c>
      <c r="AI5410" s="3">
        <v>2.2941970310391364E-2</v>
      </c>
      <c r="AJ5410" s="3">
        <v>0</v>
      </c>
      <c r="AK5410" s="3">
        <v>0</v>
      </c>
      <c r="AL5410" s="3">
        <v>0</v>
      </c>
      <c r="AM5410" s="3">
        <v>0</v>
      </c>
      <c r="AN5410" s="2">
        <f t="shared" si="178"/>
        <v>2.3195876288659795E-2</v>
      </c>
      <c r="AO5410" s="2">
        <v>5.4846938775510203E-2</v>
      </c>
      <c r="AP5410">
        <f t="shared" si="179"/>
        <v>18</v>
      </c>
    </row>
    <row r="5411" spans="1:42" ht="16.5" hidden="1" customHeight="1" x14ac:dyDescent="0.25">
      <c r="A5411" s="4" t="s">
        <v>800</v>
      </c>
      <c r="B5411" s="1" t="s">
        <v>381</v>
      </c>
      <c r="D5411" t="s">
        <v>32</v>
      </c>
      <c r="E5411" t="s">
        <v>182</v>
      </c>
      <c r="F5411" t="s">
        <v>382</v>
      </c>
      <c r="G5411">
        <v>15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18</v>
      </c>
      <c r="N5411" s="2">
        <v>0</v>
      </c>
      <c r="O5411" s="2">
        <v>2.2988505747126436E-2</v>
      </c>
      <c r="P5411">
        <v>367</v>
      </c>
      <c r="Q5411" s="2">
        <v>0.32420494699646646</v>
      </c>
      <c r="R5411">
        <v>783</v>
      </c>
      <c r="S5411">
        <v>1132</v>
      </c>
      <c r="T5411">
        <v>1069</v>
      </c>
      <c r="U5411">
        <v>4</v>
      </c>
      <c r="V5411">
        <v>16</v>
      </c>
      <c r="W5411">
        <v>23</v>
      </c>
      <c r="X5411">
        <v>20</v>
      </c>
      <c r="Y5411">
        <v>336</v>
      </c>
      <c r="Z5411">
        <v>0</v>
      </c>
      <c r="AA5411">
        <v>3</v>
      </c>
      <c r="AB5411">
        <v>12</v>
      </c>
      <c r="AC5411">
        <v>8</v>
      </c>
      <c r="AD5411">
        <v>748</v>
      </c>
      <c r="AE5411">
        <v>4</v>
      </c>
      <c r="AF5411">
        <v>13</v>
      </c>
      <c r="AG5411">
        <v>11</v>
      </c>
      <c r="AH5411">
        <v>12</v>
      </c>
      <c r="AI5411" s="3">
        <v>2.0053475935828877E-2</v>
      </c>
      <c r="AJ5411" s="3">
        <v>0</v>
      </c>
      <c r="AK5411" s="3">
        <v>0</v>
      </c>
      <c r="AL5411" s="3">
        <v>0</v>
      </c>
      <c r="AM5411" s="3">
        <v>0</v>
      </c>
      <c r="AN5411" s="2">
        <f t="shared" si="178"/>
        <v>2.2988505747126436E-2</v>
      </c>
      <c r="AO5411" s="2">
        <v>5.0761421319796954E-2</v>
      </c>
      <c r="AP5411">
        <f t="shared" si="179"/>
        <v>18</v>
      </c>
    </row>
    <row r="5412" spans="1:42" ht="16.5" hidden="1" customHeight="1" x14ac:dyDescent="0.25">
      <c r="A5412" s="5" t="s">
        <v>802</v>
      </c>
      <c r="B5412" t="s">
        <v>644</v>
      </c>
      <c r="D5412" t="s">
        <v>32</v>
      </c>
      <c r="E5412" t="s">
        <v>556</v>
      </c>
      <c r="F5412" t="s">
        <v>645</v>
      </c>
      <c r="G5412">
        <v>13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18</v>
      </c>
      <c r="N5412" s="2">
        <v>0</v>
      </c>
      <c r="O5412" s="2">
        <v>1.8518518518518517E-2</v>
      </c>
      <c r="P5412">
        <v>107</v>
      </c>
      <c r="Q5412" s="2">
        <v>0.10084825636192271</v>
      </c>
      <c r="R5412">
        <v>972</v>
      </c>
      <c r="S5412">
        <v>1061</v>
      </c>
      <c r="T5412">
        <v>1049</v>
      </c>
      <c r="U5412">
        <v>0</v>
      </c>
      <c r="V5412">
        <v>2</v>
      </c>
      <c r="W5412">
        <v>7</v>
      </c>
      <c r="X5412">
        <v>3</v>
      </c>
      <c r="Y5412">
        <v>103</v>
      </c>
      <c r="Z5412">
        <v>0</v>
      </c>
      <c r="AA5412">
        <v>0</v>
      </c>
      <c r="AB5412">
        <v>0</v>
      </c>
      <c r="AC5412">
        <v>0</v>
      </c>
      <c r="AD5412">
        <v>959</v>
      </c>
      <c r="AE5412">
        <v>0</v>
      </c>
      <c r="AF5412">
        <v>2</v>
      </c>
      <c r="AG5412">
        <v>7</v>
      </c>
      <c r="AH5412">
        <v>3</v>
      </c>
      <c r="AI5412" s="3">
        <v>1.3555787278415016E-2</v>
      </c>
      <c r="AJ5412" s="3">
        <v>0</v>
      </c>
      <c r="AK5412" s="3">
        <v>0</v>
      </c>
      <c r="AL5412" s="3">
        <v>0</v>
      </c>
      <c r="AM5412" s="3">
        <v>0</v>
      </c>
      <c r="AN5412" s="2">
        <f t="shared" si="178"/>
        <v>1.8518518518518517E-2</v>
      </c>
      <c r="AO5412" s="2">
        <v>1.2358393408856848E-2</v>
      </c>
      <c r="AP5412">
        <f t="shared" si="179"/>
        <v>18</v>
      </c>
    </row>
    <row r="5413" spans="1:42" ht="16.5" hidden="1" customHeight="1" x14ac:dyDescent="0.25">
      <c r="A5413" s="5" t="s">
        <v>792</v>
      </c>
      <c r="B5413" s="1" t="s">
        <v>131</v>
      </c>
      <c r="D5413" t="s">
        <v>32</v>
      </c>
      <c r="E5413" t="s">
        <v>129</v>
      </c>
      <c r="F5413" t="s">
        <v>132</v>
      </c>
      <c r="G5413">
        <v>10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18</v>
      </c>
      <c r="N5413" s="2">
        <v>0</v>
      </c>
      <c r="O5413" s="2">
        <v>1.8404907975460124E-2</v>
      </c>
      <c r="P5413">
        <v>0</v>
      </c>
      <c r="Q5413" s="2">
        <v>0</v>
      </c>
      <c r="R5413">
        <v>978</v>
      </c>
      <c r="S5413">
        <v>960</v>
      </c>
      <c r="T5413">
        <v>924</v>
      </c>
      <c r="U5413">
        <v>8</v>
      </c>
      <c r="V5413">
        <v>14</v>
      </c>
      <c r="W5413">
        <v>7</v>
      </c>
      <c r="X5413">
        <v>7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934</v>
      </c>
      <c r="AE5413">
        <v>8</v>
      </c>
      <c r="AF5413">
        <v>14</v>
      </c>
      <c r="AG5413">
        <v>7</v>
      </c>
      <c r="AH5413">
        <v>7</v>
      </c>
      <c r="AI5413" s="3">
        <v>1.0706638115631691E-2</v>
      </c>
      <c r="AJ5413" s="3">
        <v>0</v>
      </c>
      <c r="AK5413" s="3">
        <v>0</v>
      </c>
      <c r="AL5413" s="3">
        <v>0</v>
      </c>
      <c r="AM5413" s="3">
        <v>0</v>
      </c>
      <c r="AN5413" s="2">
        <f t="shared" si="178"/>
        <v>1.8404907975460124E-2</v>
      </c>
      <c r="AO5413" s="2">
        <v>3.711340206185567E-2</v>
      </c>
      <c r="AP5413">
        <f t="shared" si="179"/>
        <v>18</v>
      </c>
    </row>
    <row r="5414" spans="1:42" ht="16.5" hidden="1" customHeight="1" x14ac:dyDescent="0.25">
      <c r="A5414" s="5" t="s">
        <v>791</v>
      </c>
      <c r="B5414" s="1" t="s">
        <v>103</v>
      </c>
      <c r="D5414" t="s">
        <v>32</v>
      </c>
      <c r="E5414" t="s">
        <v>95</v>
      </c>
      <c r="F5414" t="s">
        <v>104</v>
      </c>
      <c r="G5414">
        <v>10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18</v>
      </c>
      <c r="N5414" s="2">
        <v>0</v>
      </c>
      <c r="O5414" s="2">
        <v>1.7928286852589643E-2</v>
      </c>
      <c r="P5414">
        <v>144</v>
      </c>
      <c r="Q5414" s="2">
        <v>0.12743362831858407</v>
      </c>
      <c r="R5414">
        <v>1004</v>
      </c>
      <c r="S5414">
        <v>1130</v>
      </c>
      <c r="T5414">
        <v>1106</v>
      </c>
      <c r="U5414">
        <v>9</v>
      </c>
      <c r="V5414">
        <v>5</v>
      </c>
      <c r="W5414">
        <v>7</v>
      </c>
      <c r="X5414">
        <v>3</v>
      </c>
      <c r="Y5414">
        <v>133</v>
      </c>
      <c r="Z5414">
        <v>4</v>
      </c>
      <c r="AA5414">
        <v>0</v>
      </c>
      <c r="AB5414">
        <v>0</v>
      </c>
      <c r="AC5414">
        <v>0</v>
      </c>
      <c r="AD5414">
        <v>983</v>
      </c>
      <c r="AE5414">
        <v>5</v>
      </c>
      <c r="AF5414">
        <v>5</v>
      </c>
      <c r="AG5414">
        <v>7</v>
      </c>
      <c r="AH5414">
        <v>3</v>
      </c>
      <c r="AI5414" s="3">
        <v>1.0172939979654121E-2</v>
      </c>
      <c r="AJ5414" s="3">
        <v>0</v>
      </c>
      <c r="AK5414" s="3">
        <v>0</v>
      </c>
      <c r="AL5414" s="3">
        <v>0</v>
      </c>
      <c r="AM5414" s="3">
        <v>0</v>
      </c>
      <c r="AN5414" s="2">
        <f t="shared" si="178"/>
        <v>1.7928286852589643E-2</v>
      </c>
      <c r="AO5414" s="2">
        <v>1.9940179461615155E-2</v>
      </c>
      <c r="AP5414">
        <f t="shared" si="179"/>
        <v>18</v>
      </c>
    </row>
    <row r="5415" spans="1:42" ht="16.5" hidden="1" customHeight="1" x14ac:dyDescent="0.25">
      <c r="A5415" s="5" t="s">
        <v>802</v>
      </c>
      <c r="B5415" s="1" t="s">
        <v>479</v>
      </c>
      <c r="C5415" t="s">
        <v>36</v>
      </c>
      <c r="D5415" t="s">
        <v>43</v>
      </c>
      <c r="E5415" t="s">
        <v>480</v>
      </c>
      <c r="F5415" t="s">
        <v>481</v>
      </c>
      <c r="G5415">
        <v>17</v>
      </c>
      <c r="H5415">
        <v>0</v>
      </c>
      <c r="I5415">
        <v>0</v>
      </c>
      <c r="J5415">
        <v>0</v>
      </c>
      <c r="K5415">
        <v>0</v>
      </c>
      <c r="L5415">
        <v>8</v>
      </c>
      <c r="M5415">
        <v>10</v>
      </c>
      <c r="N5415" s="2">
        <v>6.956521739130435E-3</v>
      </c>
      <c r="O5415" s="2">
        <v>8.6956521739130436E-3</v>
      </c>
      <c r="P5415">
        <v>36</v>
      </c>
      <c r="Q5415" s="2">
        <v>3.0821917808219176E-2</v>
      </c>
      <c r="R5415">
        <v>1150</v>
      </c>
      <c r="S5415">
        <v>1168</v>
      </c>
      <c r="T5415">
        <v>1144</v>
      </c>
      <c r="U5415">
        <v>3</v>
      </c>
      <c r="V5415">
        <v>3</v>
      </c>
      <c r="W5415">
        <v>11</v>
      </c>
      <c r="X5415">
        <v>7</v>
      </c>
      <c r="Y5415">
        <v>31</v>
      </c>
      <c r="Z5415">
        <v>0</v>
      </c>
      <c r="AA5415">
        <v>0</v>
      </c>
      <c r="AB5415">
        <v>0</v>
      </c>
      <c r="AC5415">
        <v>0</v>
      </c>
      <c r="AD5415">
        <v>1130</v>
      </c>
      <c r="AE5415">
        <v>3</v>
      </c>
      <c r="AF5415">
        <v>3</v>
      </c>
      <c r="AG5415">
        <v>11</v>
      </c>
      <c r="AH5415">
        <v>7</v>
      </c>
      <c r="AI5415" s="3">
        <v>1.5044247787610619E-2</v>
      </c>
      <c r="AJ5415" s="3">
        <v>0</v>
      </c>
      <c r="AK5415" s="3">
        <v>0</v>
      </c>
      <c r="AL5415" s="3">
        <v>0</v>
      </c>
      <c r="AM5415" s="3">
        <v>0</v>
      </c>
      <c r="AN5415" s="2">
        <f t="shared" si="178"/>
        <v>1.5652173913043479E-2</v>
      </c>
      <c r="AO5415" s="2">
        <v>2.0797227036395149E-2</v>
      </c>
      <c r="AP5415">
        <f t="shared" si="179"/>
        <v>18</v>
      </c>
    </row>
    <row r="5416" spans="1:42" ht="16.5" hidden="1" customHeight="1" x14ac:dyDescent="0.25">
      <c r="A5416" s="5" t="s">
        <v>792</v>
      </c>
      <c r="B5416" s="1" t="s">
        <v>460</v>
      </c>
      <c r="D5416" t="s">
        <v>32</v>
      </c>
      <c r="E5416" t="s">
        <v>456</v>
      </c>
      <c r="F5416" t="s">
        <v>461</v>
      </c>
      <c r="G5416">
        <v>16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18</v>
      </c>
      <c r="N5416" s="2">
        <v>0</v>
      </c>
      <c r="O5416" s="2">
        <v>1.4434643143544507E-2</v>
      </c>
      <c r="P5416">
        <v>34</v>
      </c>
      <c r="Q5416" s="2">
        <v>2.6920031670625493E-2</v>
      </c>
      <c r="R5416">
        <v>1247</v>
      </c>
      <c r="S5416">
        <v>1263</v>
      </c>
      <c r="T5416">
        <v>1036</v>
      </c>
      <c r="U5416">
        <v>135</v>
      </c>
      <c r="V5416">
        <v>4</v>
      </c>
      <c r="W5416">
        <v>88</v>
      </c>
      <c r="X5416">
        <v>0</v>
      </c>
      <c r="Y5416">
        <v>28</v>
      </c>
      <c r="Z5416">
        <v>6</v>
      </c>
      <c r="AA5416">
        <v>0</v>
      </c>
      <c r="AB5416">
        <v>0</v>
      </c>
      <c r="AC5416">
        <v>0</v>
      </c>
      <c r="AD5416">
        <v>1024</v>
      </c>
      <c r="AE5416">
        <v>129</v>
      </c>
      <c r="AF5416">
        <v>4</v>
      </c>
      <c r="AG5416">
        <v>88</v>
      </c>
      <c r="AH5416">
        <v>0</v>
      </c>
      <c r="AI5416" s="3">
        <v>1.5625E-2</v>
      </c>
      <c r="AJ5416" s="3">
        <v>0</v>
      </c>
      <c r="AK5416" s="3">
        <v>0</v>
      </c>
      <c r="AL5416" s="3">
        <v>0</v>
      </c>
      <c r="AM5416" s="3">
        <v>0</v>
      </c>
      <c r="AN5416" s="2">
        <f t="shared" si="178"/>
        <v>1.4434643143544507E-2</v>
      </c>
      <c r="AO5416" s="2">
        <v>0.17751004016064256</v>
      </c>
      <c r="AP5416">
        <f t="shared" si="179"/>
        <v>18</v>
      </c>
    </row>
    <row r="5417" spans="1:42" ht="16.5" hidden="1" customHeight="1" x14ac:dyDescent="0.25">
      <c r="A5417" s="4" t="s">
        <v>803</v>
      </c>
      <c r="B5417" s="1" t="s">
        <v>125</v>
      </c>
      <c r="D5417" t="s">
        <v>32</v>
      </c>
      <c r="E5417" t="s">
        <v>126</v>
      </c>
      <c r="F5417" t="s">
        <v>127</v>
      </c>
      <c r="G5417">
        <v>10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18</v>
      </c>
      <c r="N5417" s="2">
        <v>0</v>
      </c>
      <c r="O5417" s="2">
        <v>1.2153950033760972E-2</v>
      </c>
      <c r="P5417">
        <v>136</v>
      </c>
      <c r="Q5417" s="2">
        <v>8.5053158223889938E-2</v>
      </c>
      <c r="R5417">
        <v>1481</v>
      </c>
      <c r="S5417">
        <v>1599</v>
      </c>
      <c r="T5417">
        <v>1536</v>
      </c>
      <c r="U5417">
        <v>2</v>
      </c>
      <c r="V5417">
        <v>4</v>
      </c>
      <c r="W5417">
        <v>16</v>
      </c>
      <c r="X5417">
        <v>46</v>
      </c>
      <c r="Y5417">
        <v>136</v>
      </c>
      <c r="Z5417">
        <v>0</v>
      </c>
      <c r="AA5417">
        <v>0</v>
      </c>
      <c r="AB5417">
        <v>0</v>
      </c>
      <c r="AC5417">
        <v>0</v>
      </c>
      <c r="AD5417">
        <v>1410</v>
      </c>
      <c r="AE5417">
        <v>2</v>
      </c>
      <c r="AF5417">
        <v>4</v>
      </c>
      <c r="AG5417">
        <v>16</v>
      </c>
      <c r="AH5417">
        <v>46</v>
      </c>
      <c r="AI5417" s="3">
        <v>7.0921985815602835E-3</v>
      </c>
      <c r="AJ5417" s="3">
        <v>0</v>
      </c>
      <c r="AK5417" s="3">
        <v>0</v>
      </c>
      <c r="AL5417" s="3">
        <v>0</v>
      </c>
      <c r="AM5417" s="3">
        <v>0</v>
      </c>
      <c r="AN5417" s="2">
        <f t="shared" si="178"/>
        <v>1.2153950033760972E-2</v>
      </c>
      <c r="AO5417" s="2">
        <v>4.6008119079837616E-2</v>
      </c>
      <c r="AP5417">
        <f t="shared" si="179"/>
        <v>18</v>
      </c>
    </row>
    <row r="5418" spans="1:42" ht="16.5" hidden="1" customHeight="1" x14ac:dyDescent="0.25">
      <c r="A5418" s="5" t="s">
        <v>790</v>
      </c>
      <c r="B5418" s="1" t="s">
        <v>410</v>
      </c>
      <c r="D5418" t="s">
        <v>32</v>
      </c>
      <c r="E5418" t="s">
        <v>408</v>
      </c>
      <c r="F5418" t="s">
        <v>411</v>
      </c>
      <c r="G5418">
        <v>13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18</v>
      </c>
      <c r="N5418" s="2">
        <v>0</v>
      </c>
      <c r="O5418" s="2">
        <v>1.0727056019070322E-2</v>
      </c>
      <c r="P5418">
        <v>17</v>
      </c>
      <c r="Q5418" s="2">
        <v>1.0137149672033392E-2</v>
      </c>
      <c r="R5418">
        <v>1678</v>
      </c>
      <c r="S5418">
        <v>1677</v>
      </c>
      <c r="T5418">
        <v>1635</v>
      </c>
      <c r="U5418">
        <v>16</v>
      </c>
      <c r="V5418">
        <v>12</v>
      </c>
      <c r="W5418">
        <v>4</v>
      </c>
      <c r="X5418">
        <v>10</v>
      </c>
      <c r="Y5418">
        <v>15</v>
      </c>
      <c r="Z5418">
        <v>0</v>
      </c>
      <c r="AA5418">
        <v>0</v>
      </c>
      <c r="AB5418">
        <v>0</v>
      </c>
      <c r="AC5418">
        <v>0</v>
      </c>
      <c r="AD5418">
        <v>1633</v>
      </c>
      <c r="AE5418">
        <v>16</v>
      </c>
      <c r="AF5418">
        <v>12</v>
      </c>
      <c r="AG5418">
        <v>4</v>
      </c>
      <c r="AH5418">
        <v>10</v>
      </c>
      <c r="AI5418" s="3">
        <v>7.9608083282302518E-3</v>
      </c>
      <c r="AJ5418" s="3">
        <v>0</v>
      </c>
      <c r="AK5418" s="3">
        <v>0</v>
      </c>
      <c r="AL5418" s="3">
        <v>0</v>
      </c>
      <c r="AM5418" s="3">
        <v>0</v>
      </c>
      <c r="AN5418" s="2">
        <f t="shared" si="178"/>
        <v>1.0727056019070322E-2</v>
      </c>
      <c r="AO5418" s="2">
        <v>2.5074626865671641E-2</v>
      </c>
      <c r="AP5418">
        <f t="shared" si="179"/>
        <v>18</v>
      </c>
    </row>
    <row r="5419" spans="1:42" ht="16.5" hidden="1" customHeight="1" x14ac:dyDescent="0.25">
      <c r="A5419" s="5" t="s">
        <v>787</v>
      </c>
      <c r="B5419" s="1" t="s">
        <v>410</v>
      </c>
      <c r="D5419" t="s">
        <v>32</v>
      </c>
      <c r="E5419" t="s">
        <v>408</v>
      </c>
      <c r="F5419" t="s">
        <v>411</v>
      </c>
      <c r="G5419">
        <v>14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18</v>
      </c>
      <c r="N5419" s="2">
        <v>0</v>
      </c>
      <c r="O5419" s="2">
        <v>1.0465116279069767E-2</v>
      </c>
      <c r="P5419">
        <v>68</v>
      </c>
      <c r="Q5419" s="2">
        <v>3.84180790960452E-2</v>
      </c>
      <c r="R5419">
        <v>1720</v>
      </c>
      <c r="S5419">
        <v>1770</v>
      </c>
      <c r="T5419">
        <v>1721</v>
      </c>
      <c r="U5419">
        <v>21</v>
      </c>
      <c r="V5419">
        <v>10</v>
      </c>
      <c r="W5419">
        <v>7</v>
      </c>
      <c r="X5419">
        <v>11</v>
      </c>
      <c r="Y5419">
        <v>65</v>
      </c>
      <c r="Z5419">
        <v>0</v>
      </c>
      <c r="AA5419">
        <v>0</v>
      </c>
      <c r="AB5419">
        <v>0</v>
      </c>
      <c r="AC5419">
        <v>0</v>
      </c>
      <c r="AD5419">
        <v>1670</v>
      </c>
      <c r="AE5419">
        <v>21</v>
      </c>
      <c r="AF5419">
        <v>10</v>
      </c>
      <c r="AG5419">
        <v>7</v>
      </c>
      <c r="AH5419">
        <v>11</v>
      </c>
      <c r="AI5419" s="3">
        <v>8.3832335329341312E-3</v>
      </c>
      <c r="AJ5419" s="3">
        <v>0</v>
      </c>
      <c r="AK5419" s="3">
        <v>0</v>
      </c>
      <c r="AL5419" s="3">
        <v>0</v>
      </c>
      <c r="AM5419" s="3">
        <v>0</v>
      </c>
      <c r="AN5419" s="2">
        <f t="shared" si="178"/>
        <v>1.0465116279069767E-2</v>
      </c>
      <c r="AO5419" s="2">
        <v>2.8504944735311226E-2</v>
      </c>
      <c r="AP5419">
        <f t="shared" si="179"/>
        <v>18</v>
      </c>
    </row>
    <row r="5420" spans="1:42" ht="16.5" hidden="1" customHeight="1" x14ac:dyDescent="0.25">
      <c r="A5420" s="5" t="s">
        <v>788</v>
      </c>
      <c r="B5420" s="1" t="s">
        <v>605</v>
      </c>
      <c r="D5420" t="s">
        <v>32</v>
      </c>
      <c r="E5420" t="s">
        <v>253</v>
      </c>
      <c r="F5420" t="s">
        <v>606</v>
      </c>
      <c r="G5420">
        <v>10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18</v>
      </c>
      <c r="N5420" s="2">
        <v>0</v>
      </c>
      <c r="O5420" s="2">
        <v>3.7593984962406013E-3</v>
      </c>
      <c r="P5420">
        <v>96</v>
      </c>
      <c r="Q5420" s="2">
        <v>1.9728729963008632E-2</v>
      </c>
      <c r="R5420">
        <v>4788</v>
      </c>
      <c r="S5420">
        <v>4866</v>
      </c>
      <c r="T5420">
        <v>4644</v>
      </c>
      <c r="U5420">
        <v>64</v>
      </c>
      <c r="V5420">
        <v>51</v>
      </c>
      <c r="W5420">
        <v>60</v>
      </c>
      <c r="X5420">
        <v>47</v>
      </c>
      <c r="Y5420">
        <v>88</v>
      </c>
      <c r="Z5420">
        <v>0</v>
      </c>
      <c r="AA5420">
        <v>0</v>
      </c>
      <c r="AB5420">
        <v>0</v>
      </c>
      <c r="AC5420">
        <v>0</v>
      </c>
      <c r="AD5420">
        <v>4566</v>
      </c>
      <c r="AE5420">
        <v>64</v>
      </c>
      <c r="AF5420">
        <v>51</v>
      </c>
      <c r="AG5420">
        <v>60</v>
      </c>
      <c r="AH5420">
        <v>47</v>
      </c>
      <c r="AI5420" s="3">
        <v>2.1901007446342531E-3</v>
      </c>
      <c r="AJ5420" s="3">
        <v>0</v>
      </c>
      <c r="AK5420" s="3">
        <v>0</v>
      </c>
      <c r="AL5420" s="3">
        <v>0</v>
      </c>
      <c r="AM5420" s="3">
        <v>0</v>
      </c>
      <c r="AN5420" s="2">
        <f t="shared" si="178"/>
        <v>3.7593984962406013E-3</v>
      </c>
      <c r="AO5420" s="2">
        <v>4.6365914786967416E-2</v>
      </c>
      <c r="AP5420">
        <f t="shared" si="179"/>
        <v>18</v>
      </c>
    </row>
    <row r="5421" spans="1:42" ht="16.5" hidden="1" customHeight="1" x14ac:dyDescent="0.25">
      <c r="A5421" s="5" t="s">
        <v>787</v>
      </c>
      <c r="B5421" s="1" t="s">
        <v>64</v>
      </c>
      <c r="D5421" t="s">
        <v>32</v>
      </c>
      <c r="E5421" t="s">
        <v>60</v>
      </c>
      <c r="F5421" t="s">
        <v>65</v>
      </c>
      <c r="G5421">
        <v>0</v>
      </c>
      <c r="H5421">
        <v>16</v>
      </c>
      <c r="I5421">
        <v>0</v>
      </c>
      <c r="J5421">
        <v>0</v>
      </c>
      <c r="K5421">
        <v>0</v>
      </c>
      <c r="L5421">
        <v>0</v>
      </c>
      <c r="M5421">
        <v>17</v>
      </c>
      <c r="N5421" s="2">
        <v>0</v>
      </c>
      <c r="O5421" s="2">
        <v>0.26984126984126983</v>
      </c>
      <c r="P5421">
        <v>3</v>
      </c>
      <c r="Q5421" s="2">
        <v>6.1224489795918366E-2</v>
      </c>
      <c r="R5421">
        <v>63</v>
      </c>
      <c r="S5421">
        <v>49</v>
      </c>
      <c r="T5421">
        <v>0</v>
      </c>
      <c r="U5421">
        <v>49</v>
      </c>
      <c r="V5421">
        <v>0</v>
      </c>
      <c r="W5421">
        <v>0</v>
      </c>
      <c r="X5421">
        <v>0</v>
      </c>
      <c r="Y5421">
        <v>0</v>
      </c>
      <c r="Z5421">
        <v>3</v>
      </c>
      <c r="AA5421">
        <v>0</v>
      </c>
      <c r="AB5421">
        <v>0</v>
      </c>
      <c r="AC5421">
        <v>0</v>
      </c>
      <c r="AD5421">
        <v>0</v>
      </c>
      <c r="AE5421">
        <v>62</v>
      </c>
      <c r="AF5421">
        <v>0</v>
      </c>
      <c r="AG5421">
        <v>0</v>
      </c>
      <c r="AH5421">
        <v>0</v>
      </c>
      <c r="AI5421" s="3">
        <v>0</v>
      </c>
      <c r="AJ5421" s="3">
        <v>0.25806451612903225</v>
      </c>
      <c r="AK5421" s="3">
        <v>0</v>
      </c>
      <c r="AL5421" s="3">
        <v>0</v>
      </c>
      <c r="AM5421" s="3">
        <v>0</v>
      </c>
      <c r="AN5421" s="2">
        <f t="shared" si="178"/>
        <v>0.26984126984126983</v>
      </c>
      <c r="AO5421" s="2">
        <v>1</v>
      </c>
      <c r="AP5421">
        <f t="shared" si="179"/>
        <v>17</v>
      </c>
    </row>
    <row r="5422" spans="1:42" ht="16.5" hidden="1" customHeight="1" x14ac:dyDescent="0.25">
      <c r="A5422" s="5" t="s">
        <v>802</v>
      </c>
      <c r="B5422" s="1" t="s">
        <v>442</v>
      </c>
      <c r="D5422" t="s">
        <v>32</v>
      </c>
      <c r="E5422" t="s">
        <v>443</v>
      </c>
      <c r="F5422" t="s">
        <v>444</v>
      </c>
      <c r="G5422">
        <v>12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17</v>
      </c>
      <c r="N5422" s="2">
        <v>0</v>
      </c>
      <c r="O5422" s="2">
        <v>0.14166666666666666</v>
      </c>
      <c r="P5422">
        <v>11</v>
      </c>
      <c r="Q5422" s="2">
        <v>9.6491228070175433E-2</v>
      </c>
      <c r="R5422">
        <v>120</v>
      </c>
      <c r="S5422">
        <v>114</v>
      </c>
      <c r="T5422">
        <v>108</v>
      </c>
      <c r="U5422">
        <v>0</v>
      </c>
      <c r="V5422">
        <v>0</v>
      </c>
      <c r="W5422">
        <v>0</v>
      </c>
      <c r="X5422">
        <v>6</v>
      </c>
      <c r="Y5422">
        <v>7</v>
      </c>
      <c r="Z5422">
        <v>0</v>
      </c>
      <c r="AA5422">
        <v>0</v>
      </c>
      <c r="AB5422">
        <v>0</v>
      </c>
      <c r="AC5422">
        <v>0</v>
      </c>
      <c r="AD5422">
        <v>113</v>
      </c>
      <c r="AE5422">
        <v>0</v>
      </c>
      <c r="AF5422">
        <v>0</v>
      </c>
      <c r="AG5422">
        <v>0</v>
      </c>
      <c r="AH5422">
        <v>6</v>
      </c>
      <c r="AI5422" s="3">
        <v>0.10619469026548672</v>
      </c>
      <c r="AJ5422" s="3">
        <v>0</v>
      </c>
      <c r="AK5422" s="3">
        <v>0</v>
      </c>
      <c r="AL5422" s="3">
        <v>0</v>
      </c>
      <c r="AM5422" s="3">
        <v>0</v>
      </c>
      <c r="AN5422" s="2">
        <f t="shared" si="178"/>
        <v>0.14166666666666666</v>
      </c>
      <c r="AO5422" s="2">
        <v>5.0420168067226892E-2</v>
      </c>
      <c r="AP5422">
        <f t="shared" si="179"/>
        <v>17</v>
      </c>
    </row>
    <row r="5423" spans="1:42" ht="16.5" hidden="1" customHeight="1" x14ac:dyDescent="0.25">
      <c r="A5423" s="5" t="s">
        <v>789</v>
      </c>
      <c r="B5423" s="1" t="s">
        <v>299</v>
      </c>
      <c r="D5423" t="s">
        <v>32</v>
      </c>
      <c r="E5423" t="s">
        <v>300</v>
      </c>
      <c r="F5423" t="s">
        <v>301</v>
      </c>
      <c r="G5423">
        <v>12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17</v>
      </c>
      <c r="N5423" s="2">
        <v>0</v>
      </c>
      <c r="O5423" s="2">
        <v>0.13492063492063491</v>
      </c>
      <c r="P5423">
        <v>92</v>
      </c>
      <c r="Q5423" s="2">
        <v>0.45771144278606968</v>
      </c>
      <c r="R5423">
        <v>126</v>
      </c>
      <c r="S5423">
        <v>201</v>
      </c>
      <c r="T5423">
        <v>199</v>
      </c>
      <c r="U5423">
        <v>0</v>
      </c>
      <c r="V5423">
        <v>1</v>
      </c>
      <c r="W5423">
        <v>0</v>
      </c>
      <c r="X5423">
        <v>1</v>
      </c>
      <c r="Y5423">
        <v>92</v>
      </c>
      <c r="Z5423">
        <v>0</v>
      </c>
      <c r="AA5423">
        <v>0</v>
      </c>
      <c r="AB5423">
        <v>0</v>
      </c>
      <c r="AC5423">
        <v>0</v>
      </c>
      <c r="AD5423">
        <v>119</v>
      </c>
      <c r="AE5423">
        <v>0</v>
      </c>
      <c r="AF5423">
        <v>1</v>
      </c>
      <c r="AG5423">
        <v>0</v>
      </c>
      <c r="AH5423">
        <v>1</v>
      </c>
      <c r="AI5423" s="3">
        <v>0.10084033613445378</v>
      </c>
      <c r="AJ5423" s="3">
        <v>0</v>
      </c>
      <c r="AK5423" s="3">
        <v>0</v>
      </c>
      <c r="AL5423" s="3">
        <v>0</v>
      </c>
      <c r="AM5423" s="3">
        <v>0</v>
      </c>
      <c r="AN5423" s="2">
        <f t="shared" si="178"/>
        <v>0.13492063492063491</v>
      </c>
      <c r="AO5423" s="2">
        <v>1.6528925619834711E-2</v>
      </c>
      <c r="AP5423">
        <f t="shared" si="179"/>
        <v>17</v>
      </c>
    </row>
    <row r="5424" spans="1:42" ht="16.5" hidden="1" customHeight="1" x14ac:dyDescent="0.25">
      <c r="A5424" s="5" t="s">
        <v>793</v>
      </c>
      <c r="B5424" s="1" t="s">
        <v>538</v>
      </c>
      <c r="D5424" t="s">
        <v>32</v>
      </c>
      <c r="E5424" t="s">
        <v>539</v>
      </c>
      <c r="F5424" t="s">
        <v>540</v>
      </c>
      <c r="G5424">
        <v>16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17</v>
      </c>
      <c r="N5424" s="2">
        <v>0</v>
      </c>
      <c r="O5424" s="2">
        <v>0.11971830985915492</v>
      </c>
      <c r="P5424">
        <v>8</v>
      </c>
      <c r="Q5424" s="2">
        <v>6.0150375939849621E-2</v>
      </c>
      <c r="R5424">
        <v>142</v>
      </c>
      <c r="S5424">
        <v>133</v>
      </c>
      <c r="T5424">
        <v>86</v>
      </c>
      <c r="U5424">
        <v>42</v>
      </c>
      <c r="V5424">
        <v>3</v>
      </c>
      <c r="W5424">
        <v>2</v>
      </c>
      <c r="X5424">
        <v>0</v>
      </c>
      <c r="Y5424">
        <v>6</v>
      </c>
      <c r="Z5424">
        <v>0</v>
      </c>
      <c r="AA5424">
        <v>0</v>
      </c>
      <c r="AB5424">
        <v>0</v>
      </c>
      <c r="AC5424">
        <v>0</v>
      </c>
      <c r="AD5424">
        <v>96</v>
      </c>
      <c r="AE5424">
        <v>42</v>
      </c>
      <c r="AF5424">
        <v>3</v>
      </c>
      <c r="AG5424">
        <v>2</v>
      </c>
      <c r="AH5424">
        <v>0</v>
      </c>
      <c r="AI5424" s="3">
        <v>0.16666666666666666</v>
      </c>
      <c r="AJ5424" s="3">
        <v>0</v>
      </c>
      <c r="AK5424" s="3">
        <v>0</v>
      </c>
      <c r="AL5424" s="3">
        <v>0</v>
      </c>
      <c r="AM5424" s="3">
        <v>0</v>
      </c>
      <c r="AN5424" s="2">
        <f t="shared" si="178"/>
        <v>0.11971830985915492</v>
      </c>
      <c r="AO5424" s="2">
        <v>0.32867132867132864</v>
      </c>
      <c r="AP5424">
        <f t="shared" si="179"/>
        <v>17</v>
      </c>
    </row>
    <row r="5425" spans="1:42" ht="16.5" hidden="1" customHeight="1" x14ac:dyDescent="0.25">
      <c r="A5425" s="5" t="s">
        <v>795</v>
      </c>
      <c r="B5425" s="1" t="s">
        <v>743</v>
      </c>
      <c r="D5425" t="s">
        <v>32</v>
      </c>
      <c r="E5425" t="s">
        <v>405</v>
      </c>
      <c r="F5425" t="s">
        <v>744</v>
      </c>
      <c r="G5425">
        <v>13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17</v>
      </c>
      <c r="N5425" s="2">
        <v>0</v>
      </c>
      <c r="O5425" s="2">
        <v>0.11038961038961038</v>
      </c>
      <c r="P5425">
        <v>53</v>
      </c>
      <c r="Q5425" s="2">
        <v>0.27894736842105261</v>
      </c>
      <c r="R5425">
        <v>154</v>
      </c>
      <c r="S5425">
        <v>190</v>
      </c>
      <c r="T5425">
        <v>170</v>
      </c>
      <c r="U5425">
        <v>10</v>
      </c>
      <c r="V5425">
        <v>2</v>
      </c>
      <c r="W5425">
        <v>2</v>
      </c>
      <c r="X5425">
        <v>6</v>
      </c>
      <c r="Y5425">
        <v>46</v>
      </c>
      <c r="Z5425">
        <v>5</v>
      </c>
      <c r="AA5425">
        <v>0</v>
      </c>
      <c r="AB5425">
        <v>0</v>
      </c>
      <c r="AC5425">
        <v>0</v>
      </c>
      <c r="AD5425">
        <v>137</v>
      </c>
      <c r="AE5425">
        <v>5</v>
      </c>
      <c r="AF5425">
        <v>2</v>
      </c>
      <c r="AG5425">
        <v>2</v>
      </c>
      <c r="AH5425">
        <v>6</v>
      </c>
      <c r="AI5425" s="3">
        <v>9.4890510948905105E-2</v>
      </c>
      <c r="AJ5425" s="3">
        <v>0</v>
      </c>
      <c r="AK5425" s="3">
        <v>0</v>
      </c>
      <c r="AL5425" s="3">
        <v>0</v>
      </c>
      <c r="AM5425" s="3">
        <v>0</v>
      </c>
      <c r="AN5425" s="2">
        <f t="shared" si="178"/>
        <v>0.11038961038961038</v>
      </c>
      <c r="AO5425" s="2">
        <v>9.8684210526315791E-2</v>
      </c>
      <c r="AP5425">
        <f t="shared" si="179"/>
        <v>17</v>
      </c>
    </row>
    <row r="5426" spans="1:42" ht="16.5" hidden="1" customHeight="1" x14ac:dyDescent="0.25">
      <c r="A5426" s="4">
        <v>2011</v>
      </c>
      <c r="B5426" s="1" t="s">
        <v>577</v>
      </c>
      <c r="D5426" t="s">
        <v>32</v>
      </c>
      <c r="E5426" t="s">
        <v>575</v>
      </c>
      <c r="F5426" t="s">
        <v>578</v>
      </c>
      <c r="G5426">
        <v>16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17</v>
      </c>
      <c r="N5426" s="2">
        <v>0</v>
      </c>
      <c r="O5426" s="2">
        <v>0.10967741935483871</v>
      </c>
      <c r="P5426">
        <v>82</v>
      </c>
      <c r="Q5426" s="2">
        <v>0.37272727272727274</v>
      </c>
      <c r="R5426">
        <v>155</v>
      </c>
      <c r="S5426">
        <v>220</v>
      </c>
      <c r="T5426">
        <v>211</v>
      </c>
      <c r="U5426">
        <v>1</v>
      </c>
      <c r="V5426">
        <v>4</v>
      </c>
      <c r="W5426">
        <v>0</v>
      </c>
      <c r="X5426">
        <v>4</v>
      </c>
      <c r="Y5426">
        <v>77</v>
      </c>
      <c r="Z5426">
        <v>0</v>
      </c>
      <c r="AA5426">
        <v>0</v>
      </c>
      <c r="AB5426">
        <v>0</v>
      </c>
      <c r="AC5426">
        <v>0</v>
      </c>
      <c r="AD5426">
        <v>150</v>
      </c>
      <c r="AE5426">
        <v>1</v>
      </c>
      <c r="AF5426">
        <v>4</v>
      </c>
      <c r="AG5426">
        <v>0</v>
      </c>
      <c r="AH5426">
        <v>4</v>
      </c>
      <c r="AI5426" s="3">
        <v>0.10666666666666667</v>
      </c>
      <c r="AJ5426" s="3">
        <v>0</v>
      </c>
      <c r="AK5426" s="3">
        <v>0</v>
      </c>
      <c r="AL5426" s="3">
        <v>0</v>
      </c>
      <c r="AM5426" s="3">
        <v>0</v>
      </c>
      <c r="AN5426" s="2">
        <f t="shared" si="178"/>
        <v>0.10967741935483871</v>
      </c>
      <c r="AO5426" s="2">
        <v>5.6603773584905662E-2</v>
      </c>
      <c r="AP5426">
        <f t="shared" si="179"/>
        <v>17</v>
      </c>
    </row>
    <row r="5427" spans="1:42" ht="16.5" hidden="1" customHeight="1" x14ac:dyDescent="0.25">
      <c r="A5427" s="4">
        <v>2011</v>
      </c>
      <c r="B5427" s="1" t="s">
        <v>743</v>
      </c>
      <c r="D5427" t="s">
        <v>32</v>
      </c>
      <c r="E5427" t="s">
        <v>405</v>
      </c>
      <c r="F5427" t="s">
        <v>744</v>
      </c>
      <c r="G5427">
        <v>14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17</v>
      </c>
      <c r="N5427" s="2">
        <v>0</v>
      </c>
      <c r="O5427" s="2">
        <v>0.10625</v>
      </c>
      <c r="P5427">
        <v>51</v>
      </c>
      <c r="Q5427" s="2">
        <v>0.26288659793814434</v>
      </c>
      <c r="R5427">
        <v>160</v>
      </c>
      <c r="S5427">
        <v>194</v>
      </c>
      <c r="T5427">
        <v>166</v>
      </c>
      <c r="U5427">
        <v>14</v>
      </c>
      <c r="V5427">
        <v>4</v>
      </c>
      <c r="W5427">
        <v>2</v>
      </c>
      <c r="X5427">
        <v>8</v>
      </c>
      <c r="Y5427">
        <v>37</v>
      </c>
      <c r="Z5427">
        <v>11</v>
      </c>
      <c r="AA5427">
        <v>0</v>
      </c>
      <c r="AB5427">
        <v>0</v>
      </c>
      <c r="AC5427">
        <v>0</v>
      </c>
      <c r="AD5427">
        <v>143</v>
      </c>
      <c r="AE5427">
        <v>3</v>
      </c>
      <c r="AF5427">
        <v>4</v>
      </c>
      <c r="AG5427">
        <v>2</v>
      </c>
      <c r="AH5427">
        <v>8</v>
      </c>
      <c r="AI5427" s="3">
        <v>9.7902097902097904E-2</v>
      </c>
      <c r="AJ5427" s="3">
        <v>0</v>
      </c>
      <c r="AK5427" s="3">
        <v>0</v>
      </c>
      <c r="AL5427" s="3">
        <v>0</v>
      </c>
      <c r="AM5427" s="3">
        <v>0</v>
      </c>
      <c r="AN5427" s="2">
        <f t="shared" si="178"/>
        <v>0.10625</v>
      </c>
      <c r="AO5427" s="2">
        <v>0.10625</v>
      </c>
      <c r="AP5427">
        <f t="shared" si="179"/>
        <v>17</v>
      </c>
    </row>
    <row r="5428" spans="1:42" ht="16.5" hidden="1" customHeight="1" x14ac:dyDescent="0.25">
      <c r="A5428" s="5" t="s">
        <v>787</v>
      </c>
      <c r="B5428" s="1" t="s">
        <v>579</v>
      </c>
      <c r="D5428" t="s">
        <v>32</v>
      </c>
      <c r="E5428" t="s">
        <v>575</v>
      </c>
      <c r="F5428" t="s">
        <v>580</v>
      </c>
      <c r="G5428">
        <v>15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17</v>
      </c>
      <c r="N5428" s="2">
        <v>0</v>
      </c>
      <c r="O5428" s="2">
        <v>0.10559006211180125</v>
      </c>
      <c r="P5428">
        <v>11</v>
      </c>
      <c r="Q5428" s="2">
        <v>7.0967741935483872E-2</v>
      </c>
      <c r="R5428">
        <v>161</v>
      </c>
      <c r="S5428">
        <v>155</v>
      </c>
      <c r="T5428">
        <v>142</v>
      </c>
      <c r="U5428">
        <v>0</v>
      </c>
      <c r="V5428">
        <v>3</v>
      </c>
      <c r="W5428">
        <v>0</v>
      </c>
      <c r="X5428">
        <v>10</v>
      </c>
      <c r="Y5428">
        <v>9</v>
      </c>
      <c r="Z5428">
        <v>0</v>
      </c>
      <c r="AA5428">
        <v>0</v>
      </c>
      <c r="AB5428">
        <v>0</v>
      </c>
      <c r="AC5428">
        <v>0</v>
      </c>
      <c r="AD5428">
        <v>148</v>
      </c>
      <c r="AE5428">
        <v>0</v>
      </c>
      <c r="AF5428">
        <v>3</v>
      </c>
      <c r="AG5428">
        <v>0</v>
      </c>
      <c r="AH5428">
        <v>10</v>
      </c>
      <c r="AI5428" s="3">
        <v>0.10135135135135136</v>
      </c>
      <c r="AJ5428" s="3">
        <v>0</v>
      </c>
      <c r="AK5428" s="3">
        <v>0</v>
      </c>
      <c r="AL5428" s="3">
        <v>0</v>
      </c>
      <c r="AM5428" s="3">
        <v>0</v>
      </c>
      <c r="AN5428" s="2">
        <f t="shared" si="178"/>
        <v>0.10559006211180125</v>
      </c>
      <c r="AO5428" s="2">
        <v>8.0745341614906832E-2</v>
      </c>
      <c r="AP5428">
        <f t="shared" si="179"/>
        <v>17</v>
      </c>
    </row>
    <row r="5429" spans="1:42" ht="16.5" hidden="1" customHeight="1" x14ac:dyDescent="0.25">
      <c r="A5429" s="4" t="s">
        <v>796</v>
      </c>
      <c r="B5429" s="1" t="s">
        <v>285</v>
      </c>
      <c r="D5429" t="s">
        <v>32</v>
      </c>
      <c r="E5429" t="s">
        <v>281</v>
      </c>
      <c r="F5429" t="s">
        <v>286</v>
      </c>
      <c r="G5429">
        <v>15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17</v>
      </c>
      <c r="N5429" s="2">
        <v>0</v>
      </c>
      <c r="O5429" s="2">
        <v>0.10429447852760736</v>
      </c>
      <c r="P5429">
        <v>228</v>
      </c>
      <c r="Q5429" s="2">
        <v>0.60962566844919786</v>
      </c>
      <c r="R5429">
        <v>163</v>
      </c>
      <c r="S5429">
        <v>374</v>
      </c>
      <c r="T5429">
        <v>338</v>
      </c>
      <c r="U5429">
        <v>17</v>
      </c>
      <c r="V5429">
        <v>14</v>
      </c>
      <c r="W5429">
        <v>3</v>
      </c>
      <c r="X5429">
        <v>2</v>
      </c>
      <c r="Y5429">
        <v>206</v>
      </c>
      <c r="Z5429">
        <v>7</v>
      </c>
      <c r="AA5429">
        <v>12</v>
      </c>
      <c r="AB5429">
        <v>0</v>
      </c>
      <c r="AC5429">
        <v>0</v>
      </c>
      <c r="AD5429">
        <v>147</v>
      </c>
      <c r="AE5429">
        <v>10</v>
      </c>
      <c r="AF5429">
        <v>2</v>
      </c>
      <c r="AG5429">
        <v>3</v>
      </c>
      <c r="AH5429">
        <v>2</v>
      </c>
      <c r="AI5429" s="3">
        <v>0.10204081632653061</v>
      </c>
      <c r="AJ5429" s="3">
        <v>0</v>
      </c>
      <c r="AK5429" s="3">
        <v>0</v>
      </c>
      <c r="AL5429" s="3">
        <v>0</v>
      </c>
      <c r="AM5429" s="3">
        <v>0</v>
      </c>
      <c r="AN5429" s="2">
        <f t="shared" si="178"/>
        <v>0.10429447852760736</v>
      </c>
      <c r="AO5429" s="2">
        <v>0.10365853658536585</v>
      </c>
      <c r="AP5429">
        <f t="shared" si="179"/>
        <v>17</v>
      </c>
    </row>
    <row r="5430" spans="1:42" ht="16.5" hidden="1" customHeight="1" x14ac:dyDescent="0.25">
      <c r="A5430" s="5" t="s">
        <v>794</v>
      </c>
      <c r="B5430" s="1" t="s">
        <v>577</v>
      </c>
      <c r="D5430" t="s">
        <v>32</v>
      </c>
      <c r="E5430" t="s">
        <v>575</v>
      </c>
      <c r="F5430" t="s">
        <v>578</v>
      </c>
      <c r="G5430">
        <v>12</v>
      </c>
      <c r="H5430">
        <v>0</v>
      </c>
      <c r="I5430">
        <v>0</v>
      </c>
      <c r="J5430">
        <v>0</v>
      </c>
      <c r="K5430">
        <v>3</v>
      </c>
      <c r="L5430">
        <v>0</v>
      </c>
      <c r="M5430">
        <v>17</v>
      </c>
      <c r="N5430" s="2">
        <v>0</v>
      </c>
      <c r="O5430" s="2">
        <v>0.10240963855421686</v>
      </c>
      <c r="P5430">
        <v>54</v>
      </c>
      <c r="Q5430" s="2">
        <v>0.26600985221674878</v>
      </c>
      <c r="R5430">
        <v>166</v>
      </c>
      <c r="S5430">
        <v>203</v>
      </c>
      <c r="T5430">
        <v>196</v>
      </c>
      <c r="U5430">
        <v>1</v>
      </c>
      <c r="V5430">
        <v>3</v>
      </c>
      <c r="W5430">
        <v>0</v>
      </c>
      <c r="X5430">
        <v>3</v>
      </c>
      <c r="Y5430">
        <v>51</v>
      </c>
      <c r="Z5430">
        <v>0</v>
      </c>
      <c r="AA5430">
        <v>0</v>
      </c>
      <c r="AB5430">
        <v>0</v>
      </c>
      <c r="AC5430">
        <v>0</v>
      </c>
      <c r="AD5430">
        <v>157</v>
      </c>
      <c r="AE5430">
        <v>1</v>
      </c>
      <c r="AF5430">
        <v>3</v>
      </c>
      <c r="AG5430">
        <v>0</v>
      </c>
      <c r="AH5430">
        <v>6</v>
      </c>
      <c r="AI5430" s="3">
        <v>7.6433121019108277E-2</v>
      </c>
      <c r="AJ5430" s="3">
        <v>0</v>
      </c>
      <c r="AK5430" s="3">
        <v>0</v>
      </c>
      <c r="AL5430" s="3">
        <v>0</v>
      </c>
      <c r="AM5430" s="3">
        <v>0.5</v>
      </c>
      <c r="AN5430" s="2">
        <f t="shared" si="178"/>
        <v>0.10240963855421686</v>
      </c>
      <c r="AO5430" s="2">
        <v>5.9880239520958084E-2</v>
      </c>
      <c r="AP5430">
        <f t="shared" si="179"/>
        <v>17</v>
      </c>
    </row>
    <row r="5431" spans="1:42" ht="16.5" hidden="1" customHeight="1" x14ac:dyDescent="0.25">
      <c r="A5431" s="5" t="s">
        <v>791</v>
      </c>
      <c r="B5431" s="1" t="s">
        <v>523</v>
      </c>
      <c r="D5431" t="s">
        <v>32</v>
      </c>
      <c r="E5431" t="s">
        <v>524</v>
      </c>
      <c r="F5431" t="s">
        <v>525</v>
      </c>
      <c r="G5431">
        <v>12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17</v>
      </c>
      <c r="N5431" s="2">
        <v>0</v>
      </c>
      <c r="O5431" s="2">
        <v>8.45771144278607E-2</v>
      </c>
      <c r="P5431">
        <v>44</v>
      </c>
      <c r="Q5431" s="2">
        <v>0.19298245614035087</v>
      </c>
      <c r="R5431">
        <v>201</v>
      </c>
      <c r="S5431">
        <v>228</v>
      </c>
      <c r="T5431">
        <v>224</v>
      </c>
      <c r="U5431">
        <v>0</v>
      </c>
      <c r="V5431">
        <v>0</v>
      </c>
      <c r="W5431">
        <v>3</v>
      </c>
      <c r="X5431">
        <v>1</v>
      </c>
      <c r="Y5431">
        <v>39</v>
      </c>
      <c r="Z5431">
        <v>0</v>
      </c>
      <c r="AA5431">
        <v>0</v>
      </c>
      <c r="AB5431">
        <v>0</v>
      </c>
      <c r="AC5431">
        <v>0</v>
      </c>
      <c r="AD5431">
        <v>197</v>
      </c>
      <c r="AE5431">
        <v>0</v>
      </c>
      <c r="AF5431">
        <v>0</v>
      </c>
      <c r="AG5431">
        <v>3</v>
      </c>
      <c r="AH5431">
        <v>1</v>
      </c>
      <c r="AI5431" s="3">
        <v>6.0913705583756347E-2</v>
      </c>
      <c r="AJ5431" s="3">
        <v>0</v>
      </c>
      <c r="AK5431" s="3">
        <v>0</v>
      </c>
      <c r="AL5431" s="3">
        <v>0</v>
      </c>
      <c r="AM5431" s="3">
        <v>0</v>
      </c>
      <c r="AN5431" s="2">
        <f t="shared" si="178"/>
        <v>8.45771144278607E-2</v>
      </c>
      <c r="AO5431" s="2">
        <v>1.9900497512437811E-2</v>
      </c>
      <c r="AP5431">
        <f t="shared" si="179"/>
        <v>17</v>
      </c>
    </row>
    <row r="5432" spans="1:42" ht="16.5" hidden="1" customHeight="1" x14ac:dyDescent="0.25">
      <c r="A5432" s="4" t="s">
        <v>799</v>
      </c>
      <c r="B5432" s="1" t="s">
        <v>415</v>
      </c>
      <c r="D5432" t="s">
        <v>32</v>
      </c>
      <c r="E5432" t="s">
        <v>416</v>
      </c>
      <c r="F5432" t="s">
        <v>417</v>
      </c>
      <c r="G5432">
        <v>15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17</v>
      </c>
      <c r="N5432" s="2">
        <v>0</v>
      </c>
      <c r="O5432" s="2">
        <v>7.9069767441860464E-2</v>
      </c>
      <c r="P5432">
        <v>0</v>
      </c>
      <c r="Q5432" s="2">
        <v>0</v>
      </c>
      <c r="R5432">
        <v>215</v>
      </c>
      <c r="S5432">
        <v>198</v>
      </c>
      <c r="T5432">
        <v>149</v>
      </c>
      <c r="U5432">
        <v>5</v>
      </c>
      <c r="V5432">
        <v>2</v>
      </c>
      <c r="W5432">
        <v>0</v>
      </c>
      <c r="X5432">
        <v>42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164</v>
      </c>
      <c r="AE5432">
        <v>5</v>
      </c>
      <c r="AF5432">
        <v>2</v>
      </c>
      <c r="AG5432">
        <v>0</v>
      </c>
      <c r="AH5432">
        <v>42</v>
      </c>
      <c r="AI5432" s="3">
        <v>9.1463414634146339E-2</v>
      </c>
      <c r="AJ5432" s="3">
        <v>0</v>
      </c>
      <c r="AK5432" s="3">
        <v>0</v>
      </c>
      <c r="AL5432" s="3">
        <v>0</v>
      </c>
      <c r="AM5432" s="3">
        <v>0</v>
      </c>
      <c r="AN5432" s="2">
        <f t="shared" si="178"/>
        <v>7.9069767441860464E-2</v>
      </c>
      <c r="AO5432" s="2">
        <v>0.2300469483568075</v>
      </c>
      <c r="AP5432">
        <f t="shared" si="179"/>
        <v>17</v>
      </c>
    </row>
    <row r="5433" spans="1:42" ht="16.5" hidden="1" customHeight="1" x14ac:dyDescent="0.25">
      <c r="A5433" s="5" t="s">
        <v>794</v>
      </c>
      <c r="B5433" s="1" t="s">
        <v>523</v>
      </c>
      <c r="D5433" t="s">
        <v>32</v>
      </c>
      <c r="E5433" t="s">
        <v>524</v>
      </c>
      <c r="F5433" t="s">
        <v>525</v>
      </c>
      <c r="G5433">
        <v>12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17</v>
      </c>
      <c r="N5433" s="2">
        <v>0</v>
      </c>
      <c r="O5433" s="2">
        <v>7.623318385650224E-2</v>
      </c>
      <c r="P5433">
        <v>43</v>
      </c>
      <c r="Q5433" s="2">
        <v>0.17269076305220885</v>
      </c>
      <c r="R5433">
        <v>223</v>
      </c>
      <c r="S5433">
        <v>249</v>
      </c>
      <c r="T5433">
        <v>235</v>
      </c>
      <c r="U5433">
        <v>1</v>
      </c>
      <c r="V5433">
        <v>0</v>
      </c>
      <c r="W5433">
        <v>5</v>
      </c>
      <c r="X5433">
        <v>8</v>
      </c>
      <c r="Y5433">
        <v>40</v>
      </c>
      <c r="Z5433">
        <v>0</v>
      </c>
      <c r="AA5433">
        <v>0</v>
      </c>
      <c r="AB5433">
        <v>0</v>
      </c>
      <c r="AC5433">
        <v>0</v>
      </c>
      <c r="AD5433">
        <v>207</v>
      </c>
      <c r="AE5433">
        <v>1</v>
      </c>
      <c r="AF5433">
        <v>0</v>
      </c>
      <c r="AG5433">
        <v>5</v>
      </c>
      <c r="AH5433">
        <v>8</v>
      </c>
      <c r="AI5433" s="3">
        <v>5.7971014492753624E-2</v>
      </c>
      <c r="AJ5433" s="3">
        <v>0</v>
      </c>
      <c r="AK5433" s="3">
        <v>0</v>
      </c>
      <c r="AL5433" s="3">
        <v>0</v>
      </c>
      <c r="AM5433" s="3">
        <v>0</v>
      </c>
      <c r="AN5433" s="2">
        <f t="shared" si="178"/>
        <v>7.623318385650224E-2</v>
      </c>
      <c r="AO5433" s="2">
        <v>6.3348416289592757E-2</v>
      </c>
      <c r="AP5433">
        <f t="shared" si="179"/>
        <v>17</v>
      </c>
    </row>
    <row r="5434" spans="1:42" ht="16.5" hidden="1" customHeight="1" x14ac:dyDescent="0.25">
      <c r="A5434" s="5" t="s">
        <v>788</v>
      </c>
      <c r="B5434" s="1" t="s">
        <v>299</v>
      </c>
      <c r="D5434" t="s">
        <v>32</v>
      </c>
      <c r="E5434" t="s">
        <v>300</v>
      </c>
      <c r="F5434" t="s">
        <v>301</v>
      </c>
      <c r="G5434">
        <v>13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17</v>
      </c>
      <c r="N5434" s="2">
        <v>0</v>
      </c>
      <c r="O5434" s="2">
        <v>7.4561403508771926E-2</v>
      </c>
      <c r="P5434">
        <v>8</v>
      </c>
      <c r="Q5434" s="2">
        <v>3.6529680365296802E-2</v>
      </c>
      <c r="R5434">
        <v>228</v>
      </c>
      <c r="S5434">
        <v>219</v>
      </c>
      <c r="T5434">
        <v>218</v>
      </c>
      <c r="U5434">
        <v>0</v>
      </c>
      <c r="V5434">
        <v>0</v>
      </c>
      <c r="W5434">
        <v>0</v>
      </c>
      <c r="X5434">
        <v>1</v>
      </c>
      <c r="Y5434">
        <v>8</v>
      </c>
      <c r="Z5434">
        <v>0</v>
      </c>
      <c r="AA5434">
        <v>0</v>
      </c>
      <c r="AB5434">
        <v>0</v>
      </c>
      <c r="AC5434">
        <v>0</v>
      </c>
      <c r="AD5434">
        <v>223</v>
      </c>
      <c r="AE5434">
        <v>0</v>
      </c>
      <c r="AF5434">
        <v>0</v>
      </c>
      <c r="AG5434">
        <v>0</v>
      </c>
      <c r="AH5434">
        <v>1</v>
      </c>
      <c r="AI5434" s="3">
        <v>5.829596412556054E-2</v>
      </c>
      <c r="AJ5434" s="3">
        <v>0</v>
      </c>
      <c r="AK5434" s="3">
        <v>0</v>
      </c>
      <c r="AL5434" s="3">
        <v>0</v>
      </c>
      <c r="AM5434" s="3">
        <v>0</v>
      </c>
      <c r="AN5434" s="2">
        <f t="shared" si="178"/>
        <v>7.4561403508771926E-2</v>
      </c>
      <c r="AO5434" s="2">
        <v>4.464285714285714E-3</v>
      </c>
      <c r="AP5434">
        <f t="shared" si="179"/>
        <v>17</v>
      </c>
    </row>
    <row r="5435" spans="1:42" ht="16.5" hidden="1" customHeight="1" x14ac:dyDescent="0.25">
      <c r="A5435" s="5" t="s">
        <v>788</v>
      </c>
      <c r="B5435" s="1" t="s">
        <v>264</v>
      </c>
      <c r="D5435" t="s">
        <v>32</v>
      </c>
      <c r="E5435" t="s">
        <v>265</v>
      </c>
      <c r="F5435" t="s">
        <v>266</v>
      </c>
      <c r="G5435">
        <v>10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17</v>
      </c>
      <c r="N5435" s="2">
        <v>0</v>
      </c>
      <c r="O5435" s="2">
        <v>5.7046979865771813E-2</v>
      </c>
      <c r="P5435">
        <v>54</v>
      </c>
      <c r="Q5435" s="2">
        <v>0.16119402985074627</v>
      </c>
      <c r="R5435">
        <v>298</v>
      </c>
      <c r="S5435">
        <v>335</v>
      </c>
      <c r="T5435">
        <v>292</v>
      </c>
      <c r="U5435">
        <v>3</v>
      </c>
      <c r="V5435">
        <v>0</v>
      </c>
      <c r="W5435">
        <v>3</v>
      </c>
      <c r="X5435">
        <v>37</v>
      </c>
      <c r="Y5435">
        <v>48</v>
      </c>
      <c r="Z5435">
        <v>0</v>
      </c>
      <c r="AA5435">
        <v>0</v>
      </c>
      <c r="AB5435">
        <v>0</v>
      </c>
      <c r="AC5435">
        <v>4</v>
      </c>
      <c r="AD5435">
        <v>254</v>
      </c>
      <c r="AE5435">
        <v>3</v>
      </c>
      <c r="AF5435">
        <v>0</v>
      </c>
      <c r="AG5435">
        <v>3</v>
      </c>
      <c r="AH5435">
        <v>33</v>
      </c>
      <c r="AI5435" s="3">
        <v>3.937007874015748E-2</v>
      </c>
      <c r="AJ5435" s="3">
        <v>0</v>
      </c>
      <c r="AK5435" s="3">
        <v>0</v>
      </c>
      <c r="AL5435" s="3">
        <v>0</v>
      </c>
      <c r="AM5435" s="3">
        <v>0</v>
      </c>
      <c r="AN5435" s="2">
        <f t="shared" si="178"/>
        <v>5.7046979865771813E-2</v>
      </c>
      <c r="AO5435" s="2">
        <v>0.13310580204778158</v>
      </c>
      <c r="AP5435">
        <f t="shared" si="179"/>
        <v>17</v>
      </c>
    </row>
    <row r="5436" spans="1:42" ht="16.5" hidden="1" customHeight="1" x14ac:dyDescent="0.25">
      <c r="A5436" s="5" t="s">
        <v>802</v>
      </c>
      <c r="B5436" s="1" t="s">
        <v>194</v>
      </c>
      <c r="D5436" t="s">
        <v>32</v>
      </c>
      <c r="E5436" t="s">
        <v>192</v>
      </c>
      <c r="F5436" t="s">
        <v>195</v>
      </c>
      <c r="G5436">
        <v>15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17</v>
      </c>
      <c r="N5436" s="2">
        <v>0</v>
      </c>
      <c r="O5436" s="2">
        <v>5.6666666666666664E-2</v>
      </c>
      <c r="P5436">
        <v>146</v>
      </c>
      <c r="Q5436" s="2">
        <v>0.34032634032634035</v>
      </c>
      <c r="R5436">
        <v>300</v>
      </c>
      <c r="S5436">
        <v>429</v>
      </c>
      <c r="T5436">
        <v>411</v>
      </c>
      <c r="U5436">
        <v>0</v>
      </c>
      <c r="V5436">
        <v>2</v>
      </c>
      <c r="W5436">
        <v>5</v>
      </c>
      <c r="X5436">
        <v>11</v>
      </c>
      <c r="Y5436">
        <v>144</v>
      </c>
      <c r="Z5436">
        <v>0</v>
      </c>
      <c r="AA5436">
        <v>0</v>
      </c>
      <c r="AB5436">
        <v>0</v>
      </c>
      <c r="AC5436">
        <v>0</v>
      </c>
      <c r="AD5436">
        <v>282</v>
      </c>
      <c r="AE5436">
        <v>0</v>
      </c>
      <c r="AF5436">
        <v>2</v>
      </c>
      <c r="AG5436">
        <v>5</v>
      </c>
      <c r="AH5436">
        <v>11</v>
      </c>
      <c r="AI5436" s="3">
        <v>5.3191489361702128E-2</v>
      </c>
      <c r="AJ5436" s="3">
        <v>0</v>
      </c>
      <c r="AK5436" s="3">
        <v>0</v>
      </c>
      <c r="AL5436" s="3">
        <v>0</v>
      </c>
      <c r="AM5436" s="3">
        <v>0</v>
      </c>
      <c r="AN5436" s="2">
        <f t="shared" si="178"/>
        <v>5.6666666666666664E-2</v>
      </c>
      <c r="AO5436" s="2">
        <v>0.06</v>
      </c>
      <c r="AP5436">
        <f t="shared" si="179"/>
        <v>17</v>
      </c>
    </row>
    <row r="5437" spans="1:42" ht="16.5" hidden="1" customHeight="1" x14ac:dyDescent="0.25">
      <c r="A5437" s="5" t="s">
        <v>802</v>
      </c>
      <c r="B5437" s="1" t="s">
        <v>264</v>
      </c>
      <c r="D5437" t="s">
        <v>32</v>
      </c>
      <c r="E5437" t="s">
        <v>265</v>
      </c>
      <c r="F5437" t="s">
        <v>266</v>
      </c>
      <c r="G5437">
        <v>15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17</v>
      </c>
      <c r="N5437" s="2">
        <v>0</v>
      </c>
      <c r="O5437" s="2">
        <v>5.4140127388535034E-2</v>
      </c>
      <c r="P5437">
        <v>72</v>
      </c>
      <c r="Q5437" s="2">
        <v>0.1951219512195122</v>
      </c>
      <c r="R5437">
        <v>314</v>
      </c>
      <c r="S5437">
        <v>369</v>
      </c>
      <c r="T5437">
        <v>342</v>
      </c>
      <c r="U5437">
        <v>0</v>
      </c>
      <c r="V5437">
        <v>3</v>
      </c>
      <c r="W5437">
        <v>0</v>
      </c>
      <c r="X5437">
        <v>24</v>
      </c>
      <c r="Y5437">
        <v>72</v>
      </c>
      <c r="Z5437">
        <v>0</v>
      </c>
      <c r="AA5437">
        <v>0</v>
      </c>
      <c r="AB5437">
        <v>0</v>
      </c>
      <c r="AC5437">
        <v>0</v>
      </c>
      <c r="AD5437">
        <v>285</v>
      </c>
      <c r="AE5437">
        <v>0</v>
      </c>
      <c r="AF5437">
        <v>3</v>
      </c>
      <c r="AG5437">
        <v>0</v>
      </c>
      <c r="AH5437">
        <v>24</v>
      </c>
      <c r="AI5437" s="3">
        <v>5.2631578947368418E-2</v>
      </c>
      <c r="AJ5437" s="3">
        <v>0</v>
      </c>
      <c r="AK5437" s="3">
        <v>0</v>
      </c>
      <c r="AL5437" s="3">
        <v>0</v>
      </c>
      <c r="AM5437" s="3">
        <v>0</v>
      </c>
      <c r="AN5437" s="2">
        <f t="shared" si="178"/>
        <v>5.4140127388535034E-2</v>
      </c>
      <c r="AO5437" s="2">
        <v>8.6538461538461536E-2</v>
      </c>
      <c r="AP5437">
        <f t="shared" si="179"/>
        <v>17</v>
      </c>
    </row>
    <row r="5438" spans="1:42" ht="16.5" hidden="1" customHeight="1" x14ac:dyDescent="0.25">
      <c r="A5438" s="5" t="s">
        <v>795</v>
      </c>
      <c r="B5438" s="1" t="s">
        <v>241</v>
      </c>
      <c r="D5438" t="s">
        <v>32</v>
      </c>
      <c r="E5438" t="s">
        <v>239</v>
      </c>
      <c r="F5438" t="s">
        <v>242</v>
      </c>
      <c r="G5438">
        <v>16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17</v>
      </c>
      <c r="N5438" s="2">
        <v>0</v>
      </c>
      <c r="O5438" s="2">
        <v>5.1829268292682924E-2</v>
      </c>
      <c r="P5438">
        <v>12</v>
      </c>
      <c r="Q5438" s="2">
        <v>3.7151702786377708E-2</v>
      </c>
      <c r="R5438">
        <v>328</v>
      </c>
      <c r="S5438">
        <v>323</v>
      </c>
      <c r="T5438">
        <v>316</v>
      </c>
      <c r="U5438">
        <v>0</v>
      </c>
      <c r="V5438">
        <v>4</v>
      </c>
      <c r="W5438">
        <v>2</v>
      </c>
      <c r="X5438">
        <v>1</v>
      </c>
      <c r="Y5438">
        <v>10</v>
      </c>
      <c r="Z5438">
        <v>0</v>
      </c>
      <c r="AA5438">
        <v>0</v>
      </c>
      <c r="AB5438">
        <v>0</v>
      </c>
      <c r="AC5438">
        <v>0</v>
      </c>
      <c r="AD5438">
        <v>322</v>
      </c>
      <c r="AE5438">
        <v>0</v>
      </c>
      <c r="AF5438">
        <v>4</v>
      </c>
      <c r="AG5438">
        <v>2</v>
      </c>
      <c r="AH5438">
        <v>1</v>
      </c>
      <c r="AI5438" s="3">
        <v>4.9689440993788817E-2</v>
      </c>
      <c r="AJ5438" s="3">
        <v>0</v>
      </c>
      <c r="AK5438" s="3">
        <v>0</v>
      </c>
      <c r="AL5438" s="3">
        <v>0</v>
      </c>
      <c r="AM5438" s="3">
        <v>0</v>
      </c>
      <c r="AN5438" s="2">
        <f t="shared" si="178"/>
        <v>5.1829268292682924E-2</v>
      </c>
      <c r="AO5438" s="2">
        <v>2.1276595744680851E-2</v>
      </c>
      <c r="AP5438">
        <f t="shared" si="179"/>
        <v>17</v>
      </c>
    </row>
    <row r="5439" spans="1:42" ht="16.5" hidden="1" customHeight="1" x14ac:dyDescent="0.25">
      <c r="A5439" s="5" t="s">
        <v>792</v>
      </c>
      <c r="B5439" t="s">
        <v>650</v>
      </c>
      <c r="D5439" t="s">
        <v>32</v>
      </c>
      <c r="E5439" t="s">
        <v>278</v>
      </c>
      <c r="F5439" t="s">
        <v>651</v>
      </c>
      <c r="G5439">
        <v>17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17</v>
      </c>
      <c r="N5439" s="2">
        <v>0</v>
      </c>
      <c r="O5439" s="2">
        <v>5.0746268656716415E-2</v>
      </c>
      <c r="P5439">
        <v>12</v>
      </c>
      <c r="Q5439" s="2">
        <v>3.6363636363636362E-2</v>
      </c>
      <c r="R5439">
        <v>335</v>
      </c>
      <c r="S5439">
        <v>330</v>
      </c>
      <c r="T5439">
        <v>313</v>
      </c>
      <c r="U5439">
        <v>2</v>
      </c>
      <c r="V5439">
        <v>0</v>
      </c>
      <c r="W5439">
        <v>3</v>
      </c>
      <c r="X5439">
        <v>12</v>
      </c>
      <c r="Y5439">
        <v>8</v>
      </c>
      <c r="Z5439">
        <v>0</v>
      </c>
      <c r="AA5439">
        <v>0</v>
      </c>
      <c r="AB5439">
        <v>0</v>
      </c>
      <c r="AC5439">
        <v>0</v>
      </c>
      <c r="AD5439">
        <v>322</v>
      </c>
      <c r="AE5439">
        <v>2</v>
      </c>
      <c r="AF5439">
        <v>0</v>
      </c>
      <c r="AG5439">
        <v>3</v>
      </c>
      <c r="AH5439">
        <v>12</v>
      </c>
      <c r="AI5439" s="3">
        <v>5.2795031055900624E-2</v>
      </c>
      <c r="AJ5439" s="3">
        <v>0</v>
      </c>
      <c r="AK5439" s="3">
        <v>0</v>
      </c>
      <c r="AL5439" s="3">
        <v>0</v>
      </c>
      <c r="AM5439" s="3">
        <v>0</v>
      </c>
      <c r="AN5439" s="2">
        <f t="shared" si="178"/>
        <v>5.0746268656716415E-2</v>
      </c>
      <c r="AO5439" s="2">
        <v>5.0147492625368731E-2</v>
      </c>
      <c r="AP5439">
        <f t="shared" si="179"/>
        <v>17</v>
      </c>
    </row>
    <row r="5440" spans="1:42" ht="16.5" hidden="1" customHeight="1" x14ac:dyDescent="0.25">
      <c r="A5440" s="4" t="s">
        <v>796</v>
      </c>
      <c r="B5440" s="1" t="s">
        <v>356</v>
      </c>
      <c r="D5440" t="s">
        <v>32</v>
      </c>
      <c r="E5440" t="s">
        <v>354</v>
      </c>
      <c r="F5440" t="s">
        <v>357</v>
      </c>
      <c r="G5440">
        <v>16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17</v>
      </c>
      <c r="N5440" s="2">
        <v>0</v>
      </c>
      <c r="O5440" s="2">
        <v>4.7752808988764044E-2</v>
      </c>
      <c r="P5440">
        <v>43</v>
      </c>
      <c r="Q5440" s="2">
        <v>0.112565445026178</v>
      </c>
      <c r="R5440">
        <v>356</v>
      </c>
      <c r="S5440">
        <v>382</v>
      </c>
      <c r="T5440">
        <v>362</v>
      </c>
      <c r="U5440">
        <v>0</v>
      </c>
      <c r="V5440">
        <v>9</v>
      </c>
      <c r="W5440">
        <v>4</v>
      </c>
      <c r="X5440">
        <v>7</v>
      </c>
      <c r="Y5440">
        <v>43</v>
      </c>
      <c r="Z5440">
        <v>0</v>
      </c>
      <c r="AA5440">
        <v>0</v>
      </c>
      <c r="AB5440">
        <v>0</v>
      </c>
      <c r="AC5440">
        <v>0</v>
      </c>
      <c r="AD5440">
        <v>335</v>
      </c>
      <c r="AE5440">
        <v>0</v>
      </c>
      <c r="AF5440">
        <v>9</v>
      </c>
      <c r="AG5440">
        <v>4</v>
      </c>
      <c r="AH5440">
        <v>7</v>
      </c>
      <c r="AI5440" s="3">
        <v>4.7761194029850747E-2</v>
      </c>
      <c r="AJ5440" s="3">
        <v>0</v>
      </c>
      <c r="AK5440" s="3">
        <v>0</v>
      </c>
      <c r="AL5440" s="3">
        <v>0</v>
      </c>
      <c r="AM5440" s="3">
        <v>0</v>
      </c>
      <c r="AN5440" s="2">
        <f t="shared" si="178"/>
        <v>4.7752808988764044E-2</v>
      </c>
      <c r="AO5440" s="2">
        <v>5.6338028169014086E-2</v>
      </c>
      <c r="AP5440">
        <f t="shared" si="179"/>
        <v>17</v>
      </c>
    </row>
    <row r="5441" spans="1:42" ht="16.5" hidden="1" customHeight="1" x14ac:dyDescent="0.25">
      <c r="A5441" s="5" t="s">
        <v>794</v>
      </c>
      <c r="B5441" s="1" t="s">
        <v>307</v>
      </c>
      <c r="D5441" t="s">
        <v>32</v>
      </c>
      <c r="E5441" t="s">
        <v>305</v>
      </c>
      <c r="F5441" t="s">
        <v>308</v>
      </c>
      <c r="G5441">
        <v>15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17</v>
      </c>
      <c r="N5441" s="2">
        <v>0</v>
      </c>
      <c r="O5441" s="2">
        <v>4.3814432989690719E-2</v>
      </c>
      <c r="P5441">
        <v>91</v>
      </c>
      <c r="Q5441" s="2">
        <v>0.19696969696969696</v>
      </c>
      <c r="R5441">
        <v>388</v>
      </c>
      <c r="S5441">
        <v>462</v>
      </c>
      <c r="T5441">
        <v>423</v>
      </c>
      <c r="U5441">
        <v>1</v>
      </c>
      <c r="V5441">
        <v>3</v>
      </c>
      <c r="W5441">
        <v>2</v>
      </c>
      <c r="X5441">
        <v>33</v>
      </c>
      <c r="Y5441">
        <v>87</v>
      </c>
      <c r="Z5441">
        <v>0</v>
      </c>
      <c r="AA5441">
        <v>0</v>
      </c>
      <c r="AB5441">
        <v>0</v>
      </c>
      <c r="AC5441">
        <v>0</v>
      </c>
      <c r="AD5441">
        <v>351</v>
      </c>
      <c r="AE5441">
        <v>1</v>
      </c>
      <c r="AF5441">
        <v>3</v>
      </c>
      <c r="AG5441">
        <v>2</v>
      </c>
      <c r="AH5441">
        <v>33</v>
      </c>
      <c r="AI5441" s="3">
        <v>4.2735042735042736E-2</v>
      </c>
      <c r="AJ5441" s="3">
        <v>0</v>
      </c>
      <c r="AK5441" s="3">
        <v>0</v>
      </c>
      <c r="AL5441" s="3">
        <v>0</v>
      </c>
      <c r="AM5441" s="3">
        <v>0</v>
      </c>
      <c r="AN5441" s="2">
        <f t="shared" si="178"/>
        <v>4.3814432989690719E-2</v>
      </c>
      <c r="AO5441" s="2">
        <v>0.1</v>
      </c>
      <c r="AP5441">
        <f t="shared" si="179"/>
        <v>17</v>
      </c>
    </row>
    <row r="5442" spans="1:42" ht="16.5" hidden="1" customHeight="1" x14ac:dyDescent="0.25">
      <c r="A5442" s="5" t="s">
        <v>787</v>
      </c>
      <c r="B5442" s="1" t="s">
        <v>439</v>
      </c>
      <c r="D5442" t="s">
        <v>32</v>
      </c>
      <c r="E5442" t="s">
        <v>440</v>
      </c>
      <c r="F5442" t="s">
        <v>441</v>
      </c>
      <c r="G5442">
        <v>15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17</v>
      </c>
      <c r="N5442" s="2">
        <v>0</v>
      </c>
      <c r="O5442" s="2">
        <v>4.3589743589743588E-2</v>
      </c>
      <c r="P5442">
        <v>18</v>
      </c>
      <c r="Q5442" s="2">
        <v>4.6035805626598467E-2</v>
      </c>
      <c r="R5442">
        <v>390</v>
      </c>
      <c r="S5442">
        <v>391</v>
      </c>
      <c r="T5442">
        <v>388</v>
      </c>
      <c r="U5442">
        <v>1</v>
      </c>
      <c r="V5442">
        <v>1</v>
      </c>
      <c r="W5442">
        <v>0</v>
      </c>
      <c r="X5442">
        <v>1</v>
      </c>
      <c r="Y5442">
        <v>14</v>
      </c>
      <c r="Z5442">
        <v>0</v>
      </c>
      <c r="AA5442">
        <v>0</v>
      </c>
      <c r="AB5442">
        <v>0</v>
      </c>
      <c r="AC5442">
        <v>0</v>
      </c>
      <c r="AD5442">
        <v>389</v>
      </c>
      <c r="AE5442">
        <v>1</v>
      </c>
      <c r="AF5442">
        <v>1</v>
      </c>
      <c r="AG5442">
        <v>0</v>
      </c>
      <c r="AH5442">
        <v>1</v>
      </c>
      <c r="AI5442" s="3">
        <v>3.8560411311053984E-2</v>
      </c>
      <c r="AJ5442" s="3">
        <v>0</v>
      </c>
      <c r="AK5442" s="3">
        <v>0</v>
      </c>
      <c r="AL5442" s="3">
        <v>0</v>
      </c>
      <c r="AM5442" s="3">
        <v>0</v>
      </c>
      <c r="AN5442" s="2">
        <f t="shared" si="178"/>
        <v>4.3589743589743588E-2</v>
      </c>
      <c r="AO5442" s="2">
        <v>7.6530612244897957E-3</v>
      </c>
      <c r="AP5442">
        <f t="shared" si="179"/>
        <v>17</v>
      </c>
    </row>
    <row r="5443" spans="1:42" ht="16.5" hidden="1" customHeight="1" x14ac:dyDescent="0.25">
      <c r="A5443" s="5" t="s">
        <v>789</v>
      </c>
      <c r="B5443" s="1" t="s">
        <v>307</v>
      </c>
      <c r="D5443" t="s">
        <v>32</v>
      </c>
      <c r="E5443" t="s">
        <v>305</v>
      </c>
      <c r="F5443" t="s">
        <v>308</v>
      </c>
      <c r="G5443">
        <v>12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17</v>
      </c>
      <c r="N5443" s="2">
        <v>0</v>
      </c>
      <c r="O5443" s="2">
        <v>4.1162227602905568E-2</v>
      </c>
      <c r="P5443">
        <v>70</v>
      </c>
      <c r="Q5443" s="2">
        <v>0.15021459227467812</v>
      </c>
      <c r="R5443">
        <v>413</v>
      </c>
      <c r="S5443">
        <v>466</v>
      </c>
      <c r="T5443">
        <v>440</v>
      </c>
      <c r="U5443">
        <v>0</v>
      </c>
      <c r="V5443">
        <v>2</v>
      </c>
      <c r="W5443">
        <v>2</v>
      </c>
      <c r="X5443">
        <v>22</v>
      </c>
      <c r="Y5443">
        <v>68</v>
      </c>
      <c r="Z5443">
        <v>0</v>
      </c>
      <c r="AA5443">
        <v>0</v>
      </c>
      <c r="AB5443">
        <v>0</v>
      </c>
      <c r="AC5443">
        <v>0</v>
      </c>
      <c r="AD5443">
        <v>384</v>
      </c>
      <c r="AE5443">
        <v>0</v>
      </c>
      <c r="AF5443">
        <v>2</v>
      </c>
      <c r="AG5443">
        <v>2</v>
      </c>
      <c r="AH5443">
        <v>22</v>
      </c>
      <c r="AI5443" s="3">
        <v>3.125E-2</v>
      </c>
      <c r="AJ5443" s="3">
        <v>0</v>
      </c>
      <c r="AK5443" s="3">
        <v>0</v>
      </c>
      <c r="AL5443" s="3">
        <v>0</v>
      </c>
      <c r="AM5443" s="3">
        <v>0</v>
      </c>
      <c r="AN5443" s="2">
        <f t="shared" si="178"/>
        <v>4.1162227602905568E-2</v>
      </c>
      <c r="AO5443" s="2">
        <v>6.3414634146341464E-2</v>
      </c>
      <c r="AP5443">
        <f t="shared" si="179"/>
        <v>17</v>
      </c>
    </row>
    <row r="5444" spans="1:42" ht="16.5" hidden="1" customHeight="1" x14ac:dyDescent="0.25">
      <c r="A5444" s="4" t="s">
        <v>800</v>
      </c>
      <c r="B5444" s="1" t="s">
        <v>422</v>
      </c>
      <c r="D5444" t="s">
        <v>32</v>
      </c>
      <c r="E5444" t="s">
        <v>416</v>
      </c>
      <c r="F5444" t="s">
        <v>423</v>
      </c>
      <c r="G5444">
        <v>16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17</v>
      </c>
      <c r="N5444" s="2">
        <v>0</v>
      </c>
      <c r="O5444" s="2">
        <v>3.9719626168224297E-2</v>
      </c>
      <c r="P5444">
        <v>61</v>
      </c>
      <c r="Q5444" s="2">
        <v>0.12923728813559321</v>
      </c>
      <c r="R5444">
        <v>428</v>
      </c>
      <c r="S5444">
        <v>472</v>
      </c>
      <c r="T5444">
        <v>447</v>
      </c>
      <c r="U5444">
        <v>5</v>
      </c>
      <c r="V5444">
        <v>5</v>
      </c>
      <c r="W5444">
        <v>2</v>
      </c>
      <c r="X5444">
        <v>13</v>
      </c>
      <c r="Y5444">
        <v>56</v>
      </c>
      <c r="Z5444">
        <v>0</v>
      </c>
      <c r="AA5444">
        <v>0</v>
      </c>
      <c r="AB5444">
        <v>0</v>
      </c>
      <c r="AC5444">
        <v>0</v>
      </c>
      <c r="AD5444">
        <v>407</v>
      </c>
      <c r="AE5444">
        <v>5</v>
      </c>
      <c r="AF5444">
        <v>5</v>
      </c>
      <c r="AG5444">
        <v>2</v>
      </c>
      <c r="AH5444">
        <v>13</v>
      </c>
      <c r="AI5444" s="3">
        <v>3.9312039312039311E-2</v>
      </c>
      <c r="AJ5444" s="3">
        <v>0</v>
      </c>
      <c r="AK5444" s="3">
        <v>0</v>
      </c>
      <c r="AL5444" s="3">
        <v>0</v>
      </c>
      <c r="AM5444" s="3">
        <v>0</v>
      </c>
      <c r="AN5444" s="2">
        <f t="shared" si="178"/>
        <v>3.9719626168224297E-2</v>
      </c>
      <c r="AO5444" s="2">
        <v>5.7870370370370371E-2</v>
      </c>
      <c r="AP5444">
        <f t="shared" si="179"/>
        <v>17</v>
      </c>
    </row>
    <row r="5445" spans="1:42" ht="16.5" hidden="1" customHeight="1" x14ac:dyDescent="0.25">
      <c r="A5445" s="5" t="s">
        <v>793</v>
      </c>
      <c r="B5445" s="1" t="s">
        <v>372</v>
      </c>
      <c r="D5445" t="s">
        <v>32</v>
      </c>
      <c r="E5445" t="s">
        <v>373</v>
      </c>
      <c r="F5445" t="s">
        <v>374</v>
      </c>
      <c r="G5445">
        <v>14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17</v>
      </c>
      <c r="N5445" s="2">
        <v>0</v>
      </c>
      <c r="O5445" s="2">
        <v>3.3730158730158728E-2</v>
      </c>
      <c r="P5445">
        <v>156</v>
      </c>
      <c r="Q5445" s="2">
        <v>0.24261275272161742</v>
      </c>
      <c r="R5445">
        <v>504</v>
      </c>
      <c r="S5445">
        <v>643</v>
      </c>
      <c r="T5445">
        <v>604</v>
      </c>
      <c r="U5445">
        <v>2</v>
      </c>
      <c r="V5445">
        <v>8</v>
      </c>
      <c r="W5445">
        <v>10</v>
      </c>
      <c r="X5445">
        <v>19</v>
      </c>
      <c r="Y5445">
        <v>149</v>
      </c>
      <c r="Z5445">
        <v>0</v>
      </c>
      <c r="AA5445">
        <v>0</v>
      </c>
      <c r="AB5445">
        <v>0</v>
      </c>
      <c r="AC5445">
        <v>3</v>
      </c>
      <c r="AD5445">
        <v>469</v>
      </c>
      <c r="AE5445">
        <v>2</v>
      </c>
      <c r="AF5445">
        <v>8</v>
      </c>
      <c r="AG5445">
        <v>10</v>
      </c>
      <c r="AH5445">
        <v>16</v>
      </c>
      <c r="AI5445" s="3">
        <v>2.9850746268656716E-2</v>
      </c>
      <c r="AJ5445" s="3">
        <v>0</v>
      </c>
      <c r="AK5445" s="3">
        <v>0</v>
      </c>
      <c r="AL5445" s="3">
        <v>0</v>
      </c>
      <c r="AM5445" s="3">
        <v>0</v>
      </c>
      <c r="AN5445" s="2">
        <f t="shared" si="178"/>
        <v>3.3730158730158728E-2</v>
      </c>
      <c r="AO5445" s="2">
        <v>7.1287128712871281E-2</v>
      </c>
      <c r="AP5445">
        <f t="shared" si="179"/>
        <v>17</v>
      </c>
    </row>
    <row r="5446" spans="1:42" ht="16.5" hidden="1" customHeight="1" x14ac:dyDescent="0.25">
      <c r="A5446" s="4" t="s">
        <v>803</v>
      </c>
      <c r="B5446" s="1" t="s">
        <v>364</v>
      </c>
      <c r="D5446" t="s">
        <v>32</v>
      </c>
      <c r="E5446" t="s">
        <v>365</v>
      </c>
      <c r="F5446" t="s">
        <v>366</v>
      </c>
      <c r="G5446">
        <v>15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17</v>
      </c>
      <c r="N5446" s="2">
        <v>0</v>
      </c>
      <c r="O5446" s="2">
        <v>3.0141843971631204E-2</v>
      </c>
      <c r="P5446">
        <v>67</v>
      </c>
      <c r="Q5446" s="2">
        <v>0.10912052117263844</v>
      </c>
      <c r="R5446">
        <v>564</v>
      </c>
      <c r="S5446">
        <v>614</v>
      </c>
      <c r="T5446">
        <v>588</v>
      </c>
      <c r="U5446">
        <v>6</v>
      </c>
      <c r="V5446">
        <v>1</v>
      </c>
      <c r="W5446">
        <v>6</v>
      </c>
      <c r="X5446">
        <v>10</v>
      </c>
      <c r="Y5446">
        <v>63</v>
      </c>
      <c r="Z5446">
        <v>0</v>
      </c>
      <c r="AA5446">
        <v>0</v>
      </c>
      <c r="AB5446">
        <v>0</v>
      </c>
      <c r="AC5446">
        <v>0</v>
      </c>
      <c r="AD5446">
        <v>540</v>
      </c>
      <c r="AE5446">
        <v>6</v>
      </c>
      <c r="AF5446">
        <v>1</v>
      </c>
      <c r="AG5446">
        <v>6</v>
      </c>
      <c r="AH5446">
        <v>10</v>
      </c>
      <c r="AI5446" s="3">
        <v>2.7777777777777776E-2</v>
      </c>
      <c r="AJ5446" s="3">
        <v>0</v>
      </c>
      <c r="AK5446" s="3">
        <v>0</v>
      </c>
      <c r="AL5446" s="3">
        <v>0</v>
      </c>
      <c r="AM5446" s="3">
        <v>0</v>
      </c>
      <c r="AN5446" s="2">
        <f t="shared" si="178"/>
        <v>3.0141843971631204E-2</v>
      </c>
      <c r="AO5446" s="2">
        <v>4.0852575488454709E-2</v>
      </c>
      <c r="AP5446">
        <f t="shared" si="179"/>
        <v>17</v>
      </c>
    </row>
    <row r="5447" spans="1:42" ht="16.5" hidden="1" customHeight="1" x14ac:dyDescent="0.25">
      <c r="A5447" s="5" t="s">
        <v>792</v>
      </c>
      <c r="B5447" s="1" t="s">
        <v>293</v>
      </c>
      <c r="D5447" t="s">
        <v>32</v>
      </c>
      <c r="E5447" t="s">
        <v>294</v>
      </c>
      <c r="F5447" t="s">
        <v>295</v>
      </c>
      <c r="G5447">
        <v>16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17</v>
      </c>
      <c r="N5447" s="2">
        <v>0</v>
      </c>
      <c r="O5447" s="2">
        <v>2.9010238907849831E-2</v>
      </c>
      <c r="P5447">
        <v>16</v>
      </c>
      <c r="Q5447" s="2">
        <v>2.735042735042735E-2</v>
      </c>
      <c r="R5447">
        <v>586</v>
      </c>
      <c r="S5447">
        <v>585</v>
      </c>
      <c r="T5447">
        <v>546</v>
      </c>
      <c r="U5447">
        <v>19</v>
      </c>
      <c r="V5447">
        <v>13</v>
      </c>
      <c r="W5447">
        <v>4</v>
      </c>
      <c r="X5447">
        <v>3</v>
      </c>
      <c r="Y5447">
        <v>16</v>
      </c>
      <c r="Z5447">
        <v>0</v>
      </c>
      <c r="AA5447">
        <v>0</v>
      </c>
      <c r="AB5447">
        <v>0</v>
      </c>
      <c r="AC5447">
        <v>0</v>
      </c>
      <c r="AD5447">
        <v>546</v>
      </c>
      <c r="AE5447">
        <v>19</v>
      </c>
      <c r="AF5447">
        <v>13</v>
      </c>
      <c r="AG5447">
        <v>4</v>
      </c>
      <c r="AH5447">
        <v>3</v>
      </c>
      <c r="AI5447" s="3">
        <v>2.9304029304029304E-2</v>
      </c>
      <c r="AJ5447" s="3">
        <v>0</v>
      </c>
      <c r="AK5447" s="3">
        <v>0</v>
      </c>
      <c r="AL5447" s="3">
        <v>0</v>
      </c>
      <c r="AM5447" s="3">
        <v>0</v>
      </c>
      <c r="AN5447" s="2">
        <f t="shared" si="178"/>
        <v>2.9010238907849831E-2</v>
      </c>
      <c r="AO5447" s="2">
        <v>6.6666666666666666E-2</v>
      </c>
      <c r="AP5447">
        <f t="shared" si="179"/>
        <v>17</v>
      </c>
    </row>
    <row r="5448" spans="1:42" ht="16.5" hidden="1" customHeight="1" x14ac:dyDescent="0.25">
      <c r="A5448" s="5" t="s">
        <v>790</v>
      </c>
      <c r="B5448" s="1" t="s">
        <v>521</v>
      </c>
      <c r="D5448" t="s">
        <v>32</v>
      </c>
      <c r="E5448" t="s">
        <v>517</v>
      </c>
      <c r="F5448" t="s">
        <v>522</v>
      </c>
      <c r="G5448">
        <v>17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17</v>
      </c>
      <c r="N5448" s="2">
        <v>0</v>
      </c>
      <c r="O5448" s="2">
        <v>2.8475711892797319E-2</v>
      </c>
      <c r="P5448">
        <v>144</v>
      </c>
      <c r="Q5448" s="2">
        <v>0.19889502762430938</v>
      </c>
      <c r="R5448">
        <v>597</v>
      </c>
      <c r="S5448">
        <v>724</v>
      </c>
      <c r="T5448">
        <v>678</v>
      </c>
      <c r="U5448">
        <v>4</v>
      </c>
      <c r="V5448">
        <v>5</v>
      </c>
      <c r="W5448">
        <v>8</v>
      </c>
      <c r="X5448">
        <v>29</v>
      </c>
      <c r="Y5448">
        <v>137</v>
      </c>
      <c r="Z5448">
        <v>0</v>
      </c>
      <c r="AA5448">
        <v>4</v>
      </c>
      <c r="AB5448">
        <v>0</v>
      </c>
      <c r="AC5448">
        <v>0</v>
      </c>
      <c r="AD5448">
        <v>558</v>
      </c>
      <c r="AE5448">
        <v>4</v>
      </c>
      <c r="AF5448">
        <v>1</v>
      </c>
      <c r="AG5448">
        <v>8</v>
      </c>
      <c r="AH5448">
        <v>29</v>
      </c>
      <c r="AI5448" s="3">
        <v>3.046594982078853E-2</v>
      </c>
      <c r="AJ5448" s="3">
        <v>0</v>
      </c>
      <c r="AK5448" s="3">
        <v>0</v>
      </c>
      <c r="AL5448" s="3">
        <v>0</v>
      </c>
      <c r="AM5448" s="3">
        <v>0</v>
      </c>
      <c r="AN5448" s="2">
        <f t="shared" si="178"/>
        <v>2.8475711892797319E-2</v>
      </c>
      <c r="AO5448" s="2">
        <v>7.0000000000000007E-2</v>
      </c>
      <c r="AP5448">
        <f t="shared" si="179"/>
        <v>17</v>
      </c>
    </row>
    <row r="5449" spans="1:42" ht="16.5" hidden="1" customHeight="1" x14ac:dyDescent="0.25">
      <c r="A5449" s="5" t="s">
        <v>794</v>
      </c>
      <c r="B5449" s="1" t="s">
        <v>88</v>
      </c>
      <c r="D5449" t="s">
        <v>32</v>
      </c>
      <c r="E5449" t="s">
        <v>86</v>
      </c>
      <c r="F5449" t="s">
        <v>89</v>
      </c>
      <c r="G5449">
        <v>8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17</v>
      </c>
      <c r="N5449" s="2">
        <v>0</v>
      </c>
      <c r="O5449" s="2">
        <v>2.7868852459016394E-2</v>
      </c>
      <c r="P5449">
        <v>24</v>
      </c>
      <c r="Q5449" s="2">
        <v>3.8897893030794169E-2</v>
      </c>
      <c r="R5449">
        <v>610</v>
      </c>
      <c r="S5449">
        <v>617</v>
      </c>
      <c r="T5449">
        <v>411</v>
      </c>
      <c r="U5449">
        <v>3</v>
      </c>
      <c r="V5449">
        <v>0</v>
      </c>
      <c r="W5449">
        <v>7</v>
      </c>
      <c r="X5449">
        <v>196</v>
      </c>
      <c r="Y5449">
        <v>16</v>
      </c>
      <c r="Z5449">
        <v>0</v>
      </c>
      <c r="AA5449">
        <v>0</v>
      </c>
      <c r="AB5449">
        <v>0</v>
      </c>
      <c r="AC5449">
        <v>0</v>
      </c>
      <c r="AD5449">
        <v>403</v>
      </c>
      <c r="AE5449">
        <v>3</v>
      </c>
      <c r="AF5449">
        <v>0</v>
      </c>
      <c r="AG5449">
        <v>7</v>
      </c>
      <c r="AH5449">
        <v>196</v>
      </c>
      <c r="AI5449" s="3">
        <v>1.9851116625310174E-2</v>
      </c>
      <c r="AJ5449" s="3">
        <v>0</v>
      </c>
      <c r="AK5449" s="3">
        <v>0</v>
      </c>
      <c r="AL5449" s="3">
        <v>0</v>
      </c>
      <c r="AM5449" s="3">
        <v>0</v>
      </c>
      <c r="AN5449" s="2">
        <f t="shared" si="178"/>
        <v>2.7868852459016394E-2</v>
      </c>
      <c r="AO5449" s="2">
        <v>0.33825944170771755</v>
      </c>
      <c r="AP5449">
        <f t="shared" si="179"/>
        <v>17</v>
      </c>
    </row>
    <row r="5450" spans="1:42" ht="16.5" hidden="1" customHeight="1" x14ac:dyDescent="0.25">
      <c r="A5450" s="5" t="s">
        <v>790</v>
      </c>
      <c r="B5450" s="1" t="s">
        <v>362</v>
      </c>
      <c r="D5450" t="s">
        <v>32</v>
      </c>
      <c r="E5450" t="s">
        <v>354</v>
      </c>
      <c r="F5450" t="s">
        <v>363</v>
      </c>
      <c r="G5450">
        <v>15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17</v>
      </c>
      <c r="N5450" s="2">
        <v>0</v>
      </c>
      <c r="O5450" s="2">
        <v>2.6194144838212634E-2</v>
      </c>
      <c r="P5450">
        <v>72</v>
      </c>
      <c r="Q5450" s="2">
        <v>0.10227272727272728</v>
      </c>
      <c r="R5450">
        <v>649</v>
      </c>
      <c r="S5450">
        <v>704</v>
      </c>
      <c r="T5450">
        <v>687</v>
      </c>
      <c r="U5450">
        <v>3</v>
      </c>
      <c r="V5450">
        <v>2</v>
      </c>
      <c r="W5450">
        <v>4</v>
      </c>
      <c r="X5450">
        <v>8</v>
      </c>
      <c r="Y5450">
        <v>69</v>
      </c>
      <c r="Z5450">
        <v>0</v>
      </c>
      <c r="AA5450">
        <v>0</v>
      </c>
      <c r="AB5450">
        <v>0</v>
      </c>
      <c r="AC5450">
        <v>0</v>
      </c>
      <c r="AD5450">
        <v>633</v>
      </c>
      <c r="AE5450">
        <v>3</v>
      </c>
      <c r="AF5450">
        <v>2</v>
      </c>
      <c r="AG5450">
        <v>4</v>
      </c>
      <c r="AH5450">
        <v>8</v>
      </c>
      <c r="AI5450" s="3">
        <v>2.3696682464454975E-2</v>
      </c>
      <c r="AJ5450" s="3">
        <v>0</v>
      </c>
      <c r="AK5450" s="3">
        <v>0</v>
      </c>
      <c r="AL5450" s="3">
        <v>0</v>
      </c>
      <c r="AM5450" s="3">
        <v>0</v>
      </c>
      <c r="AN5450" s="2">
        <f t="shared" si="178"/>
        <v>2.6194144838212634E-2</v>
      </c>
      <c r="AO5450" s="2">
        <v>2.6153846153846153E-2</v>
      </c>
      <c r="AP5450">
        <f t="shared" si="179"/>
        <v>17</v>
      </c>
    </row>
    <row r="5451" spans="1:42" ht="16.5" hidden="1" customHeight="1" x14ac:dyDescent="0.25">
      <c r="A5451" s="5" t="s">
        <v>793</v>
      </c>
      <c r="B5451" s="1" t="s">
        <v>88</v>
      </c>
      <c r="D5451" t="s">
        <v>32</v>
      </c>
      <c r="E5451" t="s">
        <v>86</v>
      </c>
      <c r="F5451" t="s">
        <v>89</v>
      </c>
      <c r="G5451">
        <v>12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17</v>
      </c>
      <c r="N5451" s="2">
        <v>0</v>
      </c>
      <c r="O5451" s="2">
        <v>2.6153846153846153E-2</v>
      </c>
      <c r="P5451">
        <v>35</v>
      </c>
      <c r="Q5451" s="2">
        <v>5.239520958083832E-2</v>
      </c>
      <c r="R5451">
        <v>650</v>
      </c>
      <c r="S5451">
        <v>668</v>
      </c>
      <c r="T5451">
        <v>427</v>
      </c>
      <c r="U5451">
        <v>0</v>
      </c>
      <c r="V5451">
        <v>1</v>
      </c>
      <c r="W5451">
        <v>7</v>
      </c>
      <c r="X5451">
        <v>233</v>
      </c>
      <c r="Y5451">
        <v>21</v>
      </c>
      <c r="Z5451">
        <v>0</v>
      </c>
      <c r="AA5451">
        <v>0</v>
      </c>
      <c r="AB5451">
        <v>0</v>
      </c>
      <c r="AC5451">
        <v>7</v>
      </c>
      <c r="AD5451">
        <v>418</v>
      </c>
      <c r="AE5451">
        <v>0</v>
      </c>
      <c r="AF5451">
        <v>1</v>
      </c>
      <c r="AG5451">
        <v>7</v>
      </c>
      <c r="AH5451">
        <v>226</v>
      </c>
      <c r="AI5451" s="3">
        <v>2.8708133971291867E-2</v>
      </c>
      <c r="AJ5451" s="3">
        <v>0</v>
      </c>
      <c r="AK5451" s="3">
        <v>0</v>
      </c>
      <c r="AL5451" s="3">
        <v>0</v>
      </c>
      <c r="AM5451" s="3">
        <v>0</v>
      </c>
      <c r="AN5451" s="2">
        <f t="shared" si="178"/>
        <v>2.6153846153846153E-2</v>
      </c>
      <c r="AO5451" s="2">
        <v>0.35889570552147237</v>
      </c>
      <c r="AP5451">
        <f t="shared" si="179"/>
        <v>17</v>
      </c>
    </row>
    <row r="5452" spans="1:42" ht="16.5" hidden="1" customHeight="1" x14ac:dyDescent="0.25">
      <c r="A5452" s="5" t="s">
        <v>789</v>
      </c>
      <c r="B5452" s="1" t="s">
        <v>362</v>
      </c>
      <c r="D5452" t="s">
        <v>32</v>
      </c>
      <c r="E5452" t="s">
        <v>354</v>
      </c>
      <c r="F5452" t="s">
        <v>363</v>
      </c>
      <c r="G5452">
        <v>14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17</v>
      </c>
      <c r="N5452" s="2">
        <v>0</v>
      </c>
      <c r="O5452" s="2">
        <v>2.5373134328358207E-2</v>
      </c>
      <c r="P5452">
        <v>68</v>
      </c>
      <c r="Q5452" s="2">
        <v>9.4313453536754507E-2</v>
      </c>
      <c r="R5452">
        <v>670</v>
      </c>
      <c r="S5452">
        <v>721</v>
      </c>
      <c r="T5452">
        <v>707</v>
      </c>
      <c r="U5452">
        <v>3</v>
      </c>
      <c r="V5452">
        <v>2</v>
      </c>
      <c r="W5452">
        <v>4</v>
      </c>
      <c r="X5452">
        <v>5</v>
      </c>
      <c r="Y5452">
        <v>68</v>
      </c>
      <c r="Z5452">
        <v>0</v>
      </c>
      <c r="AA5452">
        <v>0</v>
      </c>
      <c r="AB5452">
        <v>0</v>
      </c>
      <c r="AC5452">
        <v>0</v>
      </c>
      <c r="AD5452">
        <v>653</v>
      </c>
      <c r="AE5452">
        <v>3</v>
      </c>
      <c r="AF5452">
        <v>2</v>
      </c>
      <c r="AG5452">
        <v>4</v>
      </c>
      <c r="AH5452">
        <v>5</v>
      </c>
      <c r="AI5452" s="3">
        <v>2.1439509954058193E-2</v>
      </c>
      <c r="AJ5452" s="3">
        <v>0</v>
      </c>
      <c r="AK5452" s="3">
        <v>0</v>
      </c>
      <c r="AL5452" s="3">
        <v>0</v>
      </c>
      <c r="AM5452" s="3">
        <v>0</v>
      </c>
      <c r="AN5452" s="2">
        <f t="shared" si="178"/>
        <v>2.5373134328358207E-2</v>
      </c>
      <c r="AO5452" s="2">
        <v>2.0989505247376312E-2</v>
      </c>
      <c r="AP5452">
        <f t="shared" si="179"/>
        <v>17</v>
      </c>
    </row>
    <row r="5453" spans="1:42" ht="16.5" hidden="1" customHeight="1" x14ac:dyDescent="0.25">
      <c r="A5453" s="4" t="s">
        <v>803</v>
      </c>
      <c r="B5453" s="1" t="s">
        <v>90</v>
      </c>
      <c r="D5453" t="s">
        <v>32</v>
      </c>
      <c r="E5453" t="s">
        <v>86</v>
      </c>
      <c r="F5453" t="s">
        <v>91</v>
      </c>
      <c r="G5453">
        <v>15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17</v>
      </c>
      <c r="N5453" s="2">
        <v>0</v>
      </c>
      <c r="O5453" s="2">
        <v>2.5260029717682021E-2</v>
      </c>
      <c r="P5453">
        <v>82</v>
      </c>
      <c r="Q5453" s="2">
        <v>0.1111111111111111</v>
      </c>
      <c r="R5453">
        <v>673</v>
      </c>
      <c r="S5453">
        <v>738</v>
      </c>
      <c r="T5453">
        <v>721</v>
      </c>
      <c r="U5453">
        <v>1</v>
      </c>
      <c r="V5453">
        <v>0</v>
      </c>
      <c r="W5453">
        <v>3</v>
      </c>
      <c r="X5453">
        <v>18</v>
      </c>
      <c r="Y5453">
        <v>80</v>
      </c>
      <c r="Z5453">
        <v>0</v>
      </c>
      <c r="AA5453">
        <v>0</v>
      </c>
      <c r="AB5453">
        <v>0</v>
      </c>
      <c r="AC5453">
        <v>0</v>
      </c>
      <c r="AD5453">
        <v>656</v>
      </c>
      <c r="AE5453">
        <v>1</v>
      </c>
      <c r="AF5453">
        <v>0</v>
      </c>
      <c r="AG5453">
        <v>3</v>
      </c>
      <c r="AH5453">
        <v>18</v>
      </c>
      <c r="AI5453" s="3">
        <v>2.2865853658536585E-2</v>
      </c>
      <c r="AJ5453" s="3">
        <v>0</v>
      </c>
      <c r="AK5453" s="3">
        <v>0</v>
      </c>
      <c r="AL5453" s="3">
        <v>0</v>
      </c>
      <c r="AM5453" s="3">
        <v>0</v>
      </c>
      <c r="AN5453" s="2">
        <f t="shared" si="178"/>
        <v>2.5260029717682021E-2</v>
      </c>
      <c r="AO5453" s="2">
        <v>3.2448377581120944E-2</v>
      </c>
      <c r="AP5453">
        <f t="shared" si="179"/>
        <v>17</v>
      </c>
    </row>
    <row r="5454" spans="1:42" ht="16.5" hidden="1" customHeight="1" x14ac:dyDescent="0.25">
      <c r="A5454" s="4" t="s">
        <v>803</v>
      </c>
      <c r="B5454" s="1" t="s">
        <v>270</v>
      </c>
      <c r="D5454" t="s">
        <v>32</v>
      </c>
      <c r="E5454" t="s">
        <v>268</v>
      </c>
      <c r="F5454" t="s">
        <v>271</v>
      </c>
      <c r="G5454">
        <v>15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17</v>
      </c>
      <c r="N5454" s="2">
        <v>0</v>
      </c>
      <c r="O5454" s="2">
        <v>2.3287671232876714E-2</v>
      </c>
      <c r="P5454">
        <v>56</v>
      </c>
      <c r="Q5454" s="2">
        <v>7.2821846553966188E-2</v>
      </c>
      <c r="R5454">
        <v>730</v>
      </c>
      <c r="S5454">
        <v>769</v>
      </c>
      <c r="T5454">
        <v>746</v>
      </c>
      <c r="U5454">
        <v>7</v>
      </c>
      <c r="V5454">
        <v>6</v>
      </c>
      <c r="W5454">
        <v>8</v>
      </c>
      <c r="X5454">
        <v>0</v>
      </c>
      <c r="Y5454">
        <v>49</v>
      </c>
      <c r="Z5454">
        <v>0</v>
      </c>
      <c r="AA5454">
        <v>0</v>
      </c>
      <c r="AB5454">
        <v>0</v>
      </c>
      <c r="AC5454">
        <v>0</v>
      </c>
      <c r="AD5454">
        <v>712</v>
      </c>
      <c r="AE5454">
        <v>7</v>
      </c>
      <c r="AF5454">
        <v>6</v>
      </c>
      <c r="AG5454">
        <v>8</v>
      </c>
      <c r="AH5454">
        <v>0</v>
      </c>
      <c r="AI5454" s="3">
        <v>2.1067415730337078E-2</v>
      </c>
      <c r="AJ5454" s="3">
        <v>0</v>
      </c>
      <c r="AK5454" s="3">
        <v>0</v>
      </c>
      <c r="AL5454" s="3">
        <v>0</v>
      </c>
      <c r="AM5454" s="3">
        <v>0</v>
      </c>
      <c r="AN5454" s="2">
        <f t="shared" si="178"/>
        <v>2.3287671232876714E-2</v>
      </c>
      <c r="AO5454" s="2">
        <v>2.8649386084583901E-2</v>
      </c>
      <c r="AP5454">
        <f t="shared" si="179"/>
        <v>17</v>
      </c>
    </row>
    <row r="5455" spans="1:42" ht="16.5" hidden="1" customHeight="1" x14ac:dyDescent="0.25">
      <c r="A5455" s="5" t="s">
        <v>787</v>
      </c>
      <c r="B5455" t="s">
        <v>686</v>
      </c>
      <c r="D5455" t="s">
        <v>32</v>
      </c>
      <c r="E5455" t="s">
        <v>325</v>
      </c>
      <c r="F5455" t="s">
        <v>687</v>
      </c>
      <c r="G5455">
        <v>15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17</v>
      </c>
      <c r="N5455" s="2">
        <v>0</v>
      </c>
      <c r="O5455" s="2">
        <v>2.0262216924910609E-2</v>
      </c>
      <c r="P5455">
        <v>121</v>
      </c>
      <c r="Q5455" s="2">
        <v>0.12831389183457051</v>
      </c>
      <c r="R5455">
        <v>839</v>
      </c>
      <c r="S5455">
        <v>943</v>
      </c>
      <c r="T5455">
        <v>930</v>
      </c>
      <c r="U5455">
        <v>1</v>
      </c>
      <c r="V5455">
        <v>3</v>
      </c>
      <c r="W5455">
        <v>4</v>
      </c>
      <c r="X5455">
        <v>5</v>
      </c>
      <c r="Y5455">
        <v>117</v>
      </c>
      <c r="Z5455">
        <v>0</v>
      </c>
      <c r="AA5455">
        <v>0</v>
      </c>
      <c r="AB5455">
        <v>0</v>
      </c>
      <c r="AC5455">
        <v>0</v>
      </c>
      <c r="AD5455">
        <v>828</v>
      </c>
      <c r="AE5455">
        <v>1</v>
      </c>
      <c r="AF5455">
        <v>3</v>
      </c>
      <c r="AG5455">
        <v>4</v>
      </c>
      <c r="AH5455">
        <v>5</v>
      </c>
      <c r="AI5455" s="3">
        <v>1.8115942028985508E-2</v>
      </c>
      <c r="AJ5455" s="3">
        <v>0</v>
      </c>
      <c r="AK5455" s="3">
        <v>0</v>
      </c>
      <c r="AL5455" s="3">
        <v>0</v>
      </c>
      <c r="AM5455" s="3">
        <v>0</v>
      </c>
      <c r="AN5455" s="2">
        <f t="shared" si="178"/>
        <v>2.0262216924910609E-2</v>
      </c>
      <c r="AO5455" s="2">
        <v>1.5457788347205707E-2</v>
      </c>
      <c r="AP5455">
        <f t="shared" si="179"/>
        <v>17</v>
      </c>
    </row>
    <row r="5456" spans="1:42" ht="16.5" hidden="1" customHeight="1" x14ac:dyDescent="0.25">
      <c r="A5456" s="5" t="s">
        <v>802</v>
      </c>
      <c r="B5456" t="s">
        <v>686</v>
      </c>
      <c r="D5456" t="s">
        <v>32</v>
      </c>
      <c r="E5456" t="s">
        <v>325</v>
      </c>
      <c r="F5456" t="s">
        <v>687</v>
      </c>
      <c r="G5456">
        <v>17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17</v>
      </c>
      <c r="N5456" s="2">
        <v>0</v>
      </c>
      <c r="O5456" s="2">
        <v>1.9428571428571427E-2</v>
      </c>
      <c r="P5456">
        <v>118</v>
      </c>
      <c r="Q5456" s="2">
        <v>0.12090163934426229</v>
      </c>
      <c r="R5456">
        <v>875</v>
      </c>
      <c r="S5456">
        <v>976</v>
      </c>
      <c r="T5456">
        <v>961</v>
      </c>
      <c r="U5456">
        <v>2</v>
      </c>
      <c r="V5456">
        <v>2</v>
      </c>
      <c r="W5456">
        <v>5</v>
      </c>
      <c r="X5456">
        <v>6</v>
      </c>
      <c r="Y5456">
        <v>117</v>
      </c>
      <c r="Z5456">
        <v>0</v>
      </c>
      <c r="AA5456">
        <v>0</v>
      </c>
      <c r="AB5456">
        <v>0</v>
      </c>
      <c r="AC5456">
        <v>0</v>
      </c>
      <c r="AD5456">
        <v>861</v>
      </c>
      <c r="AE5456">
        <v>2</v>
      </c>
      <c r="AF5456">
        <v>2</v>
      </c>
      <c r="AG5456">
        <v>5</v>
      </c>
      <c r="AH5456">
        <v>6</v>
      </c>
      <c r="AI5456" s="3">
        <v>1.9744483159117306E-2</v>
      </c>
      <c r="AJ5456" s="3">
        <v>0</v>
      </c>
      <c r="AK5456" s="3">
        <v>0</v>
      </c>
      <c r="AL5456" s="3">
        <v>0</v>
      </c>
      <c r="AM5456" s="3">
        <v>0</v>
      </c>
      <c r="AN5456" s="2">
        <f t="shared" si="178"/>
        <v>1.9428571428571427E-2</v>
      </c>
      <c r="AO5456" s="2">
        <v>1.7123287671232876E-2</v>
      </c>
      <c r="AP5456">
        <f t="shared" si="179"/>
        <v>17</v>
      </c>
    </row>
    <row r="5457" spans="1:42" ht="16.5" hidden="1" customHeight="1" x14ac:dyDescent="0.25">
      <c r="A5457" s="5" t="s">
        <v>789</v>
      </c>
      <c r="B5457" s="1" t="s">
        <v>119</v>
      </c>
      <c r="D5457" t="s">
        <v>32</v>
      </c>
      <c r="E5457" t="s">
        <v>117</v>
      </c>
      <c r="F5457" t="s">
        <v>120</v>
      </c>
      <c r="G5457">
        <v>6</v>
      </c>
      <c r="H5457">
        <v>6</v>
      </c>
      <c r="I5457">
        <v>0</v>
      </c>
      <c r="J5457">
        <v>0</v>
      </c>
      <c r="K5457">
        <v>0</v>
      </c>
      <c r="L5457">
        <v>6</v>
      </c>
      <c r="M5457">
        <v>11</v>
      </c>
      <c r="N5457" s="2">
        <v>5.8708414872798431E-3</v>
      </c>
      <c r="O5457" s="2">
        <v>1.0763209393346379E-2</v>
      </c>
      <c r="P5457">
        <v>166</v>
      </c>
      <c r="Q5457" s="2">
        <v>0.14175918018787362</v>
      </c>
      <c r="R5457">
        <v>1022</v>
      </c>
      <c r="S5457">
        <v>1171</v>
      </c>
      <c r="T5457">
        <v>218</v>
      </c>
      <c r="U5457">
        <v>945</v>
      </c>
      <c r="V5457">
        <v>3</v>
      </c>
      <c r="W5457">
        <v>4</v>
      </c>
      <c r="X5457">
        <v>1</v>
      </c>
      <c r="Y5457">
        <v>16</v>
      </c>
      <c r="Z5457">
        <v>142</v>
      </c>
      <c r="AA5457">
        <v>0</v>
      </c>
      <c r="AB5457">
        <v>0</v>
      </c>
      <c r="AC5457">
        <v>0</v>
      </c>
      <c r="AD5457">
        <v>208</v>
      </c>
      <c r="AE5457">
        <v>809</v>
      </c>
      <c r="AF5457">
        <v>3</v>
      </c>
      <c r="AG5457">
        <v>4</v>
      </c>
      <c r="AH5457">
        <v>1</v>
      </c>
      <c r="AI5457" s="3">
        <v>2.8846153846153848E-2</v>
      </c>
      <c r="AJ5457" s="3">
        <v>7.4165636588380719E-3</v>
      </c>
      <c r="AK5457" s="3">
        <v>0</v>
      </c>
      <c r="AL5457" s="3">
        <v>0</v>
      </c>
      <c r="AM5457" s="3">
        <v>0</v>
      </c>
      <c r="AN5457" s="2">
        <f t="shared" si="178"/>
        <v>1.6634050880626222E-2</v>
      </c>
      <c r="AO5457" s="2">
        <v>0.79707317073170736</v>
      </c>
      <c r="AP5457">
        <f t="shared" si="179"/>
        <v>17</v>
      </c>
    </row>
    <row r="5458" spans="1:42" ht="16.5" hidden="1" customHeight="1" x14ac:dyDescent="0.25">
      <c r="A5458" s="5" t="s">
        <v>802</v>
      </c>
      <c r="B5458" s="1" t="s">
        <v>146</v>
      </c>
      <c r="D5458" t="s">
        <v>32</v>
      </c>
      <c r="E5458" t="s">
        <v>144</v>
      </c>
      <c r="F5458" t="s">
        <v>147</v>
      </c>
      <c r="G5458">
        <v>11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17</v>
      </c>
      <c r="N5458" s="2">
        <v>0</v>
      </c>
      <c r="O5458" s="2">
        <v>1.60075329566855E-2</v>
      </c>
      <c r="P5458">
        <v>67</v>
      </c>
      <c r="Q5458" s="2">
        <v>6.0251798561151079E-2</v>
      </c>
      <c r="R5458">
        <v>1062</v>
      </c>
      <c r="S5458">
        <v>1112</v>
      </c>
      <c r="T5458">
        <v>1049</v>
      </c>
      <c r="U5458">
        <v>23</v>
      </c>
      <c r="V5458">
        <v>4</v>
      </c>
      <c r="W5458">
        <v>15</v>
      </c>
      <c r="X5458">
        <v>21</v>
      </c>
      <c r="Y5458">
        <v>62</v>
      </c>
      <c r="Z5458">
        <v>0</v>
      </c>
      <c r="AA5458">
        <v>0</v>
      </c>
      <c r="AB5458">
        <v>0</v>
      </c>
      <c r="AC5458">
        <v>3</v>
      </c>
      <c r="AD5458">
        <v>998</v>
      </c>
      <c r="AE5458">
        <v>23</v>
      </c>
      <c r="AF5458">
        <v>4</v>
      </c>
      <c r="AG5458">
        <v>15</v>
      </c>
      <c r="AH5458">
        <v>18</v>
      </c>
      <c r="AI5458" s="3">
        <v>1.1022044088176353E-2</v>
      </c>
      <c r="AJ5458" s="3">
        <v>0</v>
      </c>
      <c r="AK5458" s="3">
        <v>0</v>
      </c>
      <c r="AL5458" s="3">
        <v>0</v>
      </c>
      <c r="AM5458" s="3">
        <v>0</v>
      </c>
      <c r="AN5458" s="2">
        <f t="shared" si="178"/>
        <v>1.60075329566855E-2</v>
      </c>
      <c r="AO5458" s="2">
        <v>5.6710775047258979E-2</v>
      </c>
      <c r="AP5458">
        <f t="shared" si="179"/>
        <v>17</v>
      </c>
    </row>
    <row r="5459" spans="1:42" ht="16.5" hidden="1" customHeight="1" x14ac:dyDescent="0.25">
      <c r="A5459" s="5" t="s">
        <v>787</v>
      </c>
      <c r="B5459" s="1" t="s">
        <v>140</v>
      </c>
      <c r="D5459" t="s">
        <v>32</v>
      </c>
      <c r="E5459" t="s">
        <v>141</v>
      </c>
      <c r="F5459" t="s">
        <v>142</v>
      </c>
      <c r="G5459">
        <v>12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17</v>
      </c>
      <c r="N5459" s="2">
        <v>0</v>
      </c>
      <c r="O5459" s="2">
        <v>1.5165031222123104E-2</v>
      </c>
      <c r="P5459">
        <v>7</v>
      </c>
      <c r="Q5459" s="2">
        <v>6.3006300630063005E-3</v>
      </c>
      <c r="R5459">
        <v>1121</v>
      </c>
      <c r="S5459">
        <v>1111</v>
      </c>
      <c r="T5459">
        <v>895</v>
      </c>
      <c r="U5459">
        <v>203</v>
      </c>
      <c r="V5459">
        <v>6</v>
      </c>
      <c r="W5459">
        <v>1</v>
      </c>
      <c r="X5459">
        <v>6</v>
      </c>
      <c r="Y5459">
        <v>7</v>
      </c>
      <c r="Z5459">
        <v>0</v>
      </c>
      <c r="AA5459">
        <v>0</v>
      </c>
      <c r="AB5459">
        <v>0</v>
      </c>
      <c r="AC5459">
        <v>0</v>
      </c>
      <c r="AD5459">
        <v>900</v>
      </c>
      <c r="AE5459">
        <v>203</v>
      </c>
      <c r="AF5459">
        <v>6</v>
      </c>
      <c r="AG5459">
        <v>1</v>
      </c>
      <c r="AH5459">
        <v>6</v>
      </c>
      <c r="AI5459" s="3">
        <v>1.3333333333333334E-2</v>
      </c>
      <c r="AJ5459" s="3">
        <v>0</v>
      </c>
      <c r="AK5459" s="3">
        <v>0</v>
      </c>
      <c r="AL5459" s="3">
        <v>0</v>
      </c>
      <c r="AM5459" s="3">
        <v>0</v>
      </c>
      <c r="AN5459" s="2">
        <f t="shared" si="178"/>
        <v>1.5165031222123104E-2</v>
      </c>
      <c r="AO5459" s="2">
        <v>0.19354838709677419</v>
      </c>
      <c r="AP5459">
        <f t="shared" si="179"/>
        <v>17</v>
      </c>
    </row>
    <row r="5460" spans="1:42" ht="16.5" hidden="1" customHeight="1" x14ac:dyDescent="0.25">
      <c r="A5460" s="5" t="s">
        <v>794</v>
      </c>
      <c r="B5460" s="1" t="s">
        <v>125</v>
      </c>
      <c r="D5460" t="s">
        <v>32</v>
      </c>
      <c r="E5460" t="s">
        <v>126</v>
      </c>
      <c r="F5460" t="s">
        <v>127</v>
      </c>
      <c r="G5460">
        <v>12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17</v>
      </c>
      <c r="N5460" s="2">
        <v>0</v>
      </c>
      <c r="O5460" s="2">
        <v>1.328125E-2</v>
      </c>
      <c r="P5460">
        <v>126</v>
      </c>
      <c r="Q5460" s="2">
        <v>9.0712742980561561E-2</v>
      </c>
      <c r="R5460">
        <v>1280</v>
      </c>
      <c r="S5460">
        <v>1389</v>
      </c>
      <c r="T5460">
        <v>1235</v>
      </c>
      <c r="U5460">
        <v>20</v>
      </c>
      <c r="V5460">
        <v>21</v>
      </c>
      <c r="W5460">
        <v>8</v>
      </c>
      <c r="X5460">
        <v>105</v>
      </c>
      <c r="Y5460">
        <v>120</v>
      </c>
      <c r="Z5460">
        <v>0</v>
      </c>
      <c r="AA5460">
        <v>4</v>
      </c>
      <c r="AB5460">
        <v>0</v>
      </c>
      <c r="AC5460">
        <v>0</v>
      </c>
      <c r="AD5460">
        <v>1127</v>
      </c>
      <c r="AE5460">
        <v>20</v>
      </c>
      <c r="AF5460">
        <v>17</v>
      </c>
      <c r="AG5460">
        <v>8</v>
      </c>
      <c r="AH5460">
        <v>105</v>
      </c>
      <c r="AI5460" s="3">
        <v>1.064773735581189E-2</v>
      </c>
      <c r="AJ5460" s="3">
        <v>0</v>
      </c>
      <c r="AK5460" s="3">
        <v>0</v>
      </c>
      <c r="AL5460" s="3">
        <v>0</v>
      </c>
      <c r="AM5460" s="3">
        <v>0</v>
      </c>
      <c r="AN5460" s="2">
        <f t="shared" si="178"/>
        <v>1.328125E-2</v>
      </c>
      <c r="AO5460" s="2">
        <v>0.11746280344557557</v>
      </c>
      <c r="AP5460">
        <f t="shared" si="179"/>
        <v>17</v>
      </c>
    </row>
    <row r="5461" spans="1:42" ht="16.5" hidden="1" customHeight="1" x14ac:dyDescent="0.25">
      <c r="A5461" s="5" t="s">
        <v>788</v>
      </c>
      <c r="B5461" s="1" t="s">
        <v>479</v>
      </c>
      <c r="C5461" t="s">
        <v>36</v>
      </c>
      <c r="D5461" t="s">
        <v>43</v>
      </c>
      <c r="E5461" t="s">
        <v>480</v>
      </c>
      <c r="F5461" t="s">
        <v>481</v>
      </c>
      <c r="G5461">
        <v>11</v>
      </c>
      <c r="H5461">
        <v>0</v>
      </c>
      <c r="I5461">
        <v>0</v>
      </c>
      <c r="J5461">
        <v>0</v>
      </c>
      <c r="K5461">
        <v>0</v>
      </c>
      <c r="L5461">
        <v>4</v>
      </c>
      <c r="M5461">
        <v>13</v>
      </c>
      <c r="N5461" s="2">
        <v>3.0935808197989174E-3</v>
      </c>
      <c r="O5461" s="2">
        <v>1.0054137664346482E-2</v>
      </c>
      <c r="P5461">
        <v>35</v>
      </c>
      <c r="Q5461" s="2">
        <v>2.6697177726926011E-2</v>
      </c>
      <c r="R5461">
        <v>1293</v>
      </c>
      <c r="S5461">
        <v>1311</v>
      </c>
      <c r="T5461">
        <v>1258</v>
      </c>
      <c r="U5461">
        <v>8</v>
      </c>
      <c r="V5461">
        <v>12</v>
      </c>
      <c r="W5461">
        <v>12</v>
      </c>
      <c r="X5461">
        <v>21</v>
      </c>
      <c r="Y5461">
        <v>30</v>
      </c>
      <c r="Z5461">
        <v>0</v>
      </c>
      <c r="AA5461">
        <v>0</v>
      </c>
      <c r="AB5461">
        <v>0</v>
      </c>
      <c r="AC5461">
        <v>0</v>
      </c>
      <c r="AD5461">
        <v>1239</v>
      </c>
      <c r="AE5461">
        <v>8</v>
      </c>
      <c r="AF5461">
        <v>12</v>
      </c>
      <c r="AG5461">
        <v>12</v>
      </c>
      <c r="AH5461">
        <v>21</v>
      </c>
      <c r="AI5461" s="3">
        <v>8.8781275221953195E-3</v>
      </c>
      <c r="AJ5461" s="3">
        <v>0</v>
      </c>
      <c r="AK5461" s="3">
        <v>0</v>
      </c>
      <c r="AL5461" s="3">
        <v>0</v>
      </c>
      <c r="AM5461" s="3">
        <v>0</v>
      </c>
      <c r="AN5461" s="2">
        <f t="shared" si="178"/>
        <v>1.31477184841454E-2</v>
      </c>
      <c r="AO5461" s="2">
        <v>4.1021671826625389E-2</v>
      </c>
      <c r="AP5461">
        <f t="shared" si="179"/>
        <v>17</v>
      </c>
    </row>
    <row r="5462" spans="1:42" ht="16.5" hidden="1" customHeight="1" x14ac:dyDescent="0.25">
      <c r="A5462" s="5" t="s">
        <v>789</v>
      </c>
      <c r="B5462" s="1" t="s">
        <v>479</v>
      </c>
      <c r="C5462" t="s">
        <v>36</v>
      </c>
      <c r="D5462" t="s">
        <v>43</v>
      </c>
      <c r="E5462" t="s">
        <v>480</v>
      </c>
      <c r="F5462" t="s">
        <v>481</v>
      </c>
      <c r="G5462">
        <v>12</v>
      </c>
      <c r="H5462">
        <v>0</v>
      </c>
      <c r="I5462">
        <v>0</v>
      </c>
      <c r="J5462">
        <v>0</v>
      </c>
      <c r="K5462">
        <v>0</v>
      </c>
      <c r="L5462">
        <v>6</v>
      </c>
      <c r="M5462">
        <v>11</v>
      </c>
      <c r="N5462" s="2">
        <v>4.4411547002220575E-3</v>
      </c>
      <c r="O5462" s="2">
        <v>8.142116950407105E-3</v>
      </c>
      <c r="P5462">
        <v>33</v>
      </c>
      <c r="Q5462" s="2">
        <v>2.4140453547915143E-2</v>
      </c>
      <c r="R5462">
        <v>1351</v>
      </c>
      <c r="S5462">
        <v>1367</v>
      </c>
      <c r="T5462">
        <v>1304</v>
      </c>
      <c r="U5462">
        <v>5</v>
      </c>
      <c r="V5462">
        <v>14</v>
      </c>
      <c r="W5462">
        <v>19</v>
      </c>
      <c r="X5462">
        <v>25</v>
      </c>
      <c r="Y5462">
        <v>29</v>
      </c>
      <c r="Z5462">
        <v>0</v>
      </c>
      <c r="AA5462">
        <v>0</v>
      </c>
      <c r="AB5462">
        <v>0</v>
      </c>
      <c r="AC5462">
        <v>0</v>
      </c>
      <c r="AD5462">
        <v>1287</v>
      </c>
      <c r="AE5462">
        <v>5</v>
      </c>
      <c r="AF5462">
        <v>14</v>
      </c>
      <c r="AG5462">
        <v>19</v>
      </c>
      <c r="AH5462">
        <v>25</v>
      </c>
      <c r="AI5462" s="3">
        <v>9.324009324009324E-3</v>
      </c>
      <c r="AJ5462" s="3">
        <v>0</v>
      </c>
      <c r="AK5462" s="3">
        <v>0</v>
      </c>
      <c r="AL5462" s="3">
        <v>0</v>
      </c>
      <c r="AM5462" s="3">
        <v>0</v>
      </c>
      <c r="AN5462" s="2">
        <f t="shared" si="178"/>
        <v>1.2583271650629162E-2</v>
      </c>
      <c r="AO5462" s="2">
        <v>4.6666666666666669E-2</v>
      </c>
      <c r="AP5462">
        <f t="shared" si="179"/>
        <v>17</v>
      </c>
    </row>
    <row r="5463" spans="1:42" ht="16.5" hidden="1" customHeight="1" x14ac:dyDescent="0.25">
      <c r="A5463" s="4" t="s">
        <v>803</v>
      </c>
      <c r="B5463" s="1" t="s">
        <v>502</v>
      </c>
      <c r="D5463" t="s">
        <v>32</v>
      </c>
      <c r="E5463" t="s">
        <v>498</v>
      </c>
      <c r="F5463" t="s">
        <v>503</v>
      </c>
      <c r="G5463">
        <v>15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17</v>
      </c>
      <c r="N5463" s="2">
        <v>0</v>
      </c>
      <c r="O5463" s="2">
        <v>1.1118378024852845E-2</v>
      </c>
      <c r="P5463">
        <v>77</v>
      </c>
      <c r="Q5463" s="2">
        <v>4.8458149779735685E-2</v>
      </c>
      <c r="R5463">
        <v>1529</v>
      </c>
      <c r="S5463">
        <v>1589</v>
      </c>
      <c r="T5463">
        <v>1523</v>
      </c>
      <c r="U5463">
        <v>0</v>
      </c>
      <c r="V5463">
        <v>1</v>
      </c>
      <c r="W5463">
        <v>8</v>
      </c>
      <c r="X5463">
        <v>74</v>
      </c>
      <c r="Y5463">
        <v>76</v>
      </c>
      <c r="Z5463">
        <v>0</v>
      </c>
      <c r="AA5463">
        <v>0</v>
      </c>
      <c r="AB5463">
        <v>0</v>
      </c>
      <c r="AC5463">
        <v>0</v>
      </c>
      <c r="AD5463">
        <v>1462</v>
      </c>
      <c r="AE5463">
        <v>0</v>
      </c>
      <c r="AF5463">
        <v>1</v>
      </c>
      <c r="AG5463">
        <v>8</v>
      </c>
      <c r="AH5463">
        <v>74</v>
      </c>
      <c r="AI5463" s="3">
        <v>1.0259917920656635E-2</v>
      </c>
      <c r="AJ5463" s="3">
        <v>0</v>
      </c>
      <c r="AK5463" s="3">
        <v>0</v>
      </c>
      <c r="AL5463" s="3">
        <v>0</v>
      </c>
      <c r="AM5463" s="3">
        <v>0</v>
      </c>
      <c r="AN5463" s="2">
        <f t="shared" si="178"/>
        <v>1.1118378024852845E-2</v>
      </c>
      <c r="AO5463" s="2">
        <v>5.372168284789644E-2</v>
      </c>
      <c r="AP5463">
        <f t="shared" si="179"/>
        <v>17</v>
      </c>
    </row>
    <row r="5464" spans="1:42" ht="16.5" hidden="1" customHeight="1" x14ac:dyDescent="0.25">
      <c r="A5464" s="5" t="s">
        <v>789</v>
      </c>
      <c r="B5464" s="1" t="s">
        <v>410</v>
      </c>
      <c r="D5464" t="s">
        <v>32</v>
      </c>
      <c r="E5464" t="s">
        <v>408</v>
      </c>
      <c r="F5464" t="s">
        <v>411</v>
      </c>
      <c r="G5464">
        <v>9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17</v>
      </c>
      <c r="N5464" s="2">
        <v>0</v>
      </c>
      <c r="O5464" s="2">
        <v>1.0083036773428233E-2</v>
      </c>
      <c r="P5464">
        <v>48</v>
      </c>
      <c r="Q5464" s="2">
        <v>2.7955736750145604E-2</v>
      </c>
      <c r="R5464">
        <v>1686</v>
      </c>
      <c r="S5464">
        <v>1717</v>
      </c>
      <c r="T5464">
        <v>1678</v>
      </c>
      <c r="U5464">
        <v>15</v>
      </c>
      <c r="V5464">
        <v>12</v>
      </c>
      <c r="W5464">
        <v>4</v>
      </c>
      <c r="X5464">
        <v>8</v>
      </c>
      <c r="Y5464">
        <v>48</v>
      </c>
      <c r="Z5464">
        <v>0</v>
      </c>
      <c r="AA5464">
        <v>0</v>
      </c>
      <c r="AB5464">
        <v>0</v>
      </c>
      <c r="AC5464">
        <v>0</v>
      </c>
      <c r="AD5464">
        <v>1639</v>
      </c>
      <c r="AE5464">
        <v>15</v>
      </c>
      <c r="AF5464">
        <v>12</v>
      </c>
      <c r="AG5464">
        <v>4</v>
      </c>
      <c r="AH5464">
        <v>8</v>
      </c>
      <c r="AI5464" s="3">
        <v>5.4911531421598537E-3</v>
      </c>
      <c r="AJ5464" s="3">
        <v>0</v>
      </c>
      <c r="AK5464" s="3">
        <v>0</v>
      </c>
      <c r="AL5464" s="3">
        <v>0</v>
      </c>
      <c r="AM5464" s="3">
        <v>0</v>
      </c>
      <c r="AN5464" s="2">
        <f t="shared" si="178"/>
        <v>1.0083036773428233E-2</v>
      </c>
      <c r="AO5464" s="2">
        <v>2.3241954707985697E-2</v>
      </c>
      <c r="AP5464">
        <f t="shared" si="179"/>
        <v>17</v>
      </c>
    </row>
    <row r="5465" spans="1:42" ht="16.5" hidden="1" customHeight="1" x14ac:dyDescent="0.25">
      <c r="A5465" s="5" t="s">
        <v>787</v>
      </c>
      <c r="B5465" s="1" t="s">
        <v>78</v>
      </c>
      <c r="D5465" t="s">
        <v>32</v>
      </c>
      <c r="E5465" t="s">
        <v>76</v>
      </c>
      <c r="F5465" t="s">
        <v>79</v>
      </c>
      <c r="G5465">
        <v>11</v>
      </c>
      <c r="H5465">
        <v>0</v>
      </c>
      <c r="I5465">
        <v>0</v>
      </c>
      <c r="J5465">
        <v>0</v>
      </c>
      <c r="K5465">
        <v>0</v>
      </c>
      <c r="L5465">
        <v>3</v>
      </c>
      <c r="M5465">
        <v>14</v>
      </c>
      <c r="N5465" s="2">
        <v>1.7730496453900709E-3</v>
      </c>
      <c r="O5465" s="2">
        <v>8.2742316784869974E-3</v>
      </c>
      <c r="P5465">
        <v>17</v>
      </c>
      <c r="Q5465" s="2">
        <v>1.0047281323877069E-2</v>
      </c>
      <c r="R5465">
        <v>1692</v>
      </c>
      <c r="S5465">
        <v>1692</v>
      </c>
      <c r="T5465">
        <v>1670</v>
      </c>
      <c r="U5465">
        <v>7</v>
      </c>
      <c r="V5465">
        <v>7</v>
      </c>
      <c r="W5465">
        <v>5</v>
      </c>
      <c r="X5465">
        <v>3</v>
      </c>
      <c r="Y5465">
        <v>11</v>
      </c>
      <c r="Z5465">
        <v>0</v>
      </c>
      <c r="AA5465">
        <v>0</v>
      </c>
      <c r="AB5465">
        <v>0</v>
      </c>
      <c r="AC5465">
        <v>0</v>
      </c>
      <c r="AD5465">
        <v>1670</v>
      </c>
      <c r="AE5465">
        <v>7</v>
      </c>
      <c r="AF5465">
        <v>7</v>
      </c>
      <c r="AG5465">
        <v>5</v>
      </c>
      <c r="AH5465">
        <v>3</v>
      </c>
      <c r="AI5465" s="3">
        <v>6.5868263473053889E-3</v>
      </c>
      <c r="AJ5465" s="3">
        <v>0</v>
      </c>
      <c r="AK5465" s="3">
        <v>0</v>
      </c>
      <c r="AL5465" s="3">
        <v>0</v>
      </c>
      <c r="AM5465" s="3">
        <v>0</v>
      </c>
      <c r="AN5465" s="2">
        <f t="shared" si="178"/>
        <v>1.0047281323877069E-2</v>
      </c>
      <c r="AO5465" s="2">
        <v>1.3002364066193853E-2</v>
      </c>
      <c r="AP5465">
        <f t="shared" si="179"/>
        <v>17</v>
      </c>
    </row>
    <row r="5466" spans="1:42" ht="16.5" hidden="1" customHeight="1" x14ac:dyDescent="0.25">
      <c r="A5466" s="4" t="s">
        <v>803</v>
      </c>
      <c r="B5466" s="1" t="s">
        <v>420</v>
      </c>
      <c r="D5466" t="s">
        <v>32</v>
      </c>
      <c r="E5466" t="s">
        <v>416</v>
      </c>
      <c r="F5466" t="s">
        <v>421</v>
      </c>
      <c r="G5466">
        <v>16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17</v>
      </c>
      <c r="N5466" s="2">
        <v>0</v>
      </c>
      <c r="O5466" s="2">
        <v>9.204114780725501E-3</v>
      </c>
      <c r="P5466">
        <v>69</v>
      </c>
      <c r="Q5466" s="2">
        <v>3.6334913112164295E-2</v>
      </c>
      <c r="R5466">
        <v>1847</v>
      </c>
      <c r="S5466">
        <v>1899</v>
      </c>
      <c r="T5466">
        <v>1601</v>
      </c>
      <c r="U5466">
        <v>54</v>
      </c>
      <c r="V5466">
        <v>12</v>
      </c>
      <c r="W5466">
        <v>14</v>
      </c>
      <c r="X5466">
        <v>234</v>
      </c>
      <c r="Y5466">
        <v>63</v>
      </c>
      <c r="Z5466">
        <v>3</v>
      </c>
      <c r="AA5466">
        <v>0</v>
      </c>
      <c r="AB5466">
        <v>0</v>
      </c>
      <c r="AC5466">
        <v>0</v>
      </c>
      <c r="AD5466">
        <v>1554</v>
      </c>
      <c r="AE5466">
        <v>51</v>
      </c>
      <c r="AF5466">
        <v>12</v>
      </c>
      <c r="AG5466">
        <v>14</v>
      </c>
      <c r="AH5466">
        <v>234</v>
      </c>
      <c r="AI5466" s="3">
        <v>1.0296010296010296E-2</v>
      </c>
      <c r="AJ5466" s="3">
        <v>0</v>
      </c>
      <c r="AK5466" s="3">
        <v>0</v>
      </c>
      <c r="AL5466" s="3">
        <v>0</v>
      </c>
      <c r="AM5466" s="3">
        <v>0</v>
      </c>
      <c r="AN5466" s="2">
        <f t="shared" ref="AN5466:AN5529" si="180">N5466+O5466</f>
        <v>9.204114780725501E-3</v>
      </c>
      <c r="AO5466" s="2">
        <v>0.16675603217158178</v>
      </c>
      <c r="AP5466">
        <f t="shared" ref="AP5466:AP5529" si="181">L5466+M5466</f>
        <v>17</v>
      </c>
    </row>
    <row r="5467" spans="1:42" ht="16.5" hidden="1" customHeight="1" x14ac:dyDescent="0.25">
      <c r="A5467" s="5" t="s">
        <v>787</v>
      </c>
      <c r="B5467" s="1" t="s">
        <v>490</v>
      </c>
      <c r="D5467" t="s">
        <v>32</v>
      </c>
      <c r="E5467" t="s">
        <v>491</v>
      </c>
      <c r="F5467" t="s">
        <v>492</v>
      </c>
      <c r="G5467">
        <v>13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17</v>
      </c>
      <c r="N5467" s="2">
        <v>0</v>
      </c>
      <c r="O5467" s="2">
        <v>7.7343039126478615E-3</v>
      </c>
      <c r="P5467">
        <v>15</v>
      </c>
      <c r="Q5467" s="2">
        <v>6.8306010928961746E-3</v>
      </c>
      <c r="R5467">
        <v>2198</v>
      </c>
      <c r="S5467">
        <v>2196</v>
      </c>
      <c r="T5467">
        <v>2140</v>
      </c>
      <c r="U5467">
        <v>10</v>
      </c>
      <c r="V5467">
        <v>15</v>
      </c>
      <c r="W5467">
        <v>24</v>
      </c>
      <c r="X5467">
        <v>7</v>
      </c>
      <c r="Y5467">
        <v>15</v>
      </c>
      <c r="Z5467">
        <v>0</v>
      </c>
      <c r="AA5467">
        <v>0</v>
      </c>
      <c r="AB5467">
        <v>0</v>
      </c>
      <c r="AC5467">
        <v>0</v>
      </c>
      <c r="AD5467">
        <v>2138</v>
      </c>
      <c r="AE5467">
        <v>10</v>
      </c>
      <c r="AF5467">
        <v>15</v>
      </c>
      <c r="AG5467">
        <v>24</v>
      </c>
      <c r="AH5467">
        <v>7</v>
      </c>
      <c r="AI5467" s="3">
        <v>6.0804490177736202E-3</v>
      </c>
      <c r="AJ5467" s="3">
        <v>0</v>
      </c>
      <c r="AK5467" s="3">
        <v>0</v>
      </c>
      <c r="AL5467" s="3">
        <v>0</v>
      </c>
      <c r="AM5467" s="3">
        <v>0</v>
      </c>
      <c r="AN5467" s="2">
        <f t="shared" si="180"/>
        <v>7.7343039126478615E-3</v>
      </c>
      <c r="AO5467" s="2">
        <v>2.5524156791248861E-2</v>
      </c>
      <c r="AP5467">
        <f t="shared" si="181"/>
        <v>17</v>
      </c>
    </row>
    <row r="5468" spans="1:42" ht="16.5" hidden="1" customHeight="1" x14ac:dyDescent="0.25">
      <c r="A5468" s="4" t="s">
        <v>803</v>
      </c>
      <c r="B5468" s="1" t="s">
        <v>512</v>
      </c>
      <c r="D5468" t="s">
        <v>32</v>
      </c>
      <c r="E5468" t="s">
        <v>498</v>
      </c>
      <c r="F5468" t="s">
        <v>513</v>
      </c>
      <c r="G5468">
        <v>13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17</v>
      </c>
      <c r="N5468" s="2">
        <v>0</v>
      </c>
      <c r="O5468" s="2">
        <v>6.8548387096774195E-3</v>
      </c>
      <c r="P5468">
        <v>104</v>
      </c>
      <c r="Q5468" s="2">
        <v>4.0514218932606157E-2</v>
      </c>
      <c r="R5468">
        <v>2480</v>
      </c>
      <c r="S5468">
        <v>2567</v>
      </c>
      <c r="T5468">
        <v>2511</v>
      </c>
      <c r="U5468">
        <v>2</v>
      </c>
      <c r="V5468">
        <v>12</v>
      </c>
      <c r="W5468">
        <v>32</v>
      </c>
      <c r="X5468">
        <v>12</v>
      </c>
      <c r="Y5468">
        <v>100</v>
      </c>
      <c r="Z5468">
        <v>0</v>
      </c>
      <c r="AA5468">
        <v>0</v>
      </c>
      <c r="AB5468">
        <v>0</v>
      </c>
      <c r="AC5468">
        <v>0</v>
      </c>
      <c r="AD5468">
        <v>2424</v>
      </c>
      <c r="AE5468">
        <v>2</v>
      </c>
      <c r="AF5468">
        <v>12</v>
      </c>
      <c r="AG5468">
        <v>32</v>
      </c>
      <c r="AH5468">
        <v>12</v>
      </c>
      <c r="AI5468" s="3">
        <v>5.3630363036303629E-3</v>
      </c>
      <c r="AJ5468" s="3">
        <v>0</v>
      </c>
      <c r="AK5468" s="3">
        <v>0</v>
      </c>
      <c r="AL5468" s="3">
        <v>0</v>
      </c>
      <c r="AM5468" s="3">
        <v>0</v>
      </c>
      <c r="AN5468" s="2">
        <f t="shared" si="180"/>
        <v>6.8548387096774195E-3</v>
      </c>
      <c r="AO5468" s="2">
        <v>2.3368251410153102E-2</v>
      </c>
      <c r="AP5468">
        <f t="shared" si="181"/>
        <v>17</v>
      </c>
    </row>
    <row r="5469" spans="1:42" ht="16.5" hidden="1" customHeight="1" x14ac:dyDescent="0.25">
      <c r="A5469" s="4" t="s">
        <v>799</v>
      </c>
      <c r="B5469" s="1" t="s">
        <v>561</v>
      </c>
      <c r="C5469" t="s">
        <v>36</v>
      </c>
      <c r="D5469" t="s">
        <v>43</v>
      </c>
      <c r="E5469" t="s">
        <v>559</v>
      </c>
      <c r="F5469" t="s">
        <v>562</v>
      </c>
      <c r="G5469">
        <v>57</v>
      </c>
      <c r="H5469">
        <v>0</v>
      </c>
      <c r="I5469">
        <v>3</v>
      </c>
      <c r="J5469">
        <v>0</v>
      </c>
      <c r="K5469">
        <v>0</v>
      </c>
      <c r="L5469">
        <v>9</v>
      </c>
      <c r="M5469">
        <v>71</v>
      </c>
      <c r="N5469" s="2">
        <v>3.7190082644628099E-3</v>
      </c>
      <c r="O5469" s="2">
        <v>2.933884297520661E-2</v>
      </c>
      <c r="P5469">
        <v>977</v>
      </c>
      <c r="Q5469" s="2">
        <v>0.29454326198372022</v>
      </c>
      <c r="R5469">
        <v>2420</v>
      </c>
      <c r="S5469">
        <v>3317</v>
      </c>
      <c r="T5469">
        <v>2925</v>
      </c>
      <c r="U5469">
        <v>6</v>
      </c>
      <c r="V5469">
        <v>137</v>
      </c>
      <c r="W5469">
        <v>113</v>
      </c>
      <c r="X5469">
        <v>136</v>
      </c>
      <c r="Y5469">
        <v>852</v>
      </c>
      <c r="Z5469">
        <v>0</v>
      </c>
      <c r="AA5469">
        <v>25</v>
      </c>
      <c r="AB5469">
        <v>34</v>
      </c>
      <c r="AC5469">
        <v>48</v>
      </c>
      <c r="AD5469">
        <v>2130</v>
      </c>
      <c r="AE5469">
        <v>6</v>
      </c>
      <c r="AF5469">
        <v>115</v>
      </c>
      <c r="AG5469">
        <v>79</v>
      </c>
      <c r="AH5469">
        <v>88</v>
      </c>
      <c r="AI5469" s="3">
        <v>2.6760563380281689E-2</v>
      </c>
      <c r="AJ5469" s="3">
        <v>0</v>
      </c>
      <c r="AK5469" s="3">
        <v>2.6086956521739129E-2</v>
      </c>
      <c r="AL5469" s="3">
        <v>0</v>
      </c>
      <c r="AM5469" s="3">
        <v>0</v>
      </c>
      <c r="AN5469" s="2">
        <f t="shared" si="180"/>
        <v>3.3057851239669422E-2</v>
      </c>
      <c r="AO5469" s="2">
        <v>0.11910669975186104</v>
      </c>
      <c r="AP5469">
        <f t="shared" si="181"/>
        <v>80</v>
      </c>
    </row>
    <row r="5470" spans="1:42" ht="16.5" hidden="1" customHeight="1" x14ac:dyDescent="0.25">
      <c r="A5470" s="4" t="s">
        <v>800</v>
      </c>
      <c r="B5470" s="1" t="s">
        <v>561</v>
      </c>
      <c r="C5470" t="s">
        <v>36</v>
      </c>
      <c r="D5470" t="s">
        <v>43</v>
      </c>
      <c r="E5470" t="s">
        <v>559</v>
      </c>
      <c r="F5470" t="s">
        <v>562</v>
      </c>
      <c r="G5470">
        <v>71</v>
      </c>
      <c r="H5470">
        <v>0</v>
      </c>
      <c r="I5470">
        <v>3</v>
      </c>
      <c r="J5470">
        <v>3</v>
      </c>
      <c r="K5470">
        <v>0</v>
      </c>
      <c r="L5470">
        <v>17</v>
      </c>
      <c r="M5470">
        <v>76</v>
      </c>
      <c r="N5470" s="2">
        <v>6.8218298555377211E-3</v>
      </c>
      <c r="O5470" s="2">
        <v>3.0497592295345103E-2</v>
      </c>
      <c r="P5470">
        <v>916</v>
      </c>
      <c r="Q5470" s="2">
        <v>0.27631975867269987</v>
      </c>
      <c r="R5470">
        <v>2492</v>
      </c>
      <c r="S5470">
        <v>3315</v>
      </c>
      <c r="T5470">
        <v>2900</v>
      </c>
      <c r="U5470">
        <v>6</v>
      </c>
      <c r="V5470">
        <v>147</v>
      </c>
      <c r="W5470">
        <v>124</v>
      </c>
      <c r="X5470">
        <v>138</v>
      </c>
      <c r="Y5470">
        <v>802</v>
      </c>
      <c r="Z5470">
        <v>0</v>
      </c>
      <c r="AA5470">
        <v>26</v>
      </c>
      <c r="AB5470">
        <v>28</v>
      </c>
      <c r="AC5470">
        <v>39</v>
      </c>
      <c r="AD5470">
        <v>2169</v>
      </c>
      <c r="AE5470">
        <v>6</v>
      </c>
      <c r="AF5470">
        <v>124</v>
      </c>
      <c r="AG5470">
        <v>99</v>
      </c>
      <c r="AH5470">
        <v>99</v>
      </c>
      <c r="AI5470" s="3">
        <v>3.273397879207008E-2</v>
      </c>
      <c r="AJ5470" s="3">
        <v>0</v>
      </c>
      <c r="AK5470" s="3">
        <v>2.4193548387096774E-2</v>
      </c>
      <c r="AL5470" s="3">
        <v>3.0303030303030304E-2</v>
      </c>
      <c r="AM5470" s="3">
        <v>0</v>
      </c>
      <c r="AN5470" s="2">
        <f t="shared" si="180"/>
        <v>3.7319422150882825E-2</v>
      </c>
      <c r="AO5470" s="2">
        <v>0.13135762915498597</v>
      </c>
      <c r="AP5470">
        <f t="shared" si="181"/>
        <v>93</v>
      </c>
    </row>
    <row r="5471" spans="1:42" ht="16.5" hidden="1" customHeight="1" x14ac:dyDescent="0.25">
      <c r="A5471" s="4" t="s">
        <v>803</v>
      </c>
      <c r="B5471" s="1" t="s">
        <v>157</v>
      </c>
      <c r="C5471" t="s">
        <v>36</v>
      </c>
      <c r="D5471" t="s">
        <v>43</v>
      </c>
      <c r="E5471" t="s">
        <v>44</v>
      </c>
      <c r="F5471" t="s">
        <v>158</v>
      </c>
      <c r="G5471">
        <v>11</v>
      </c>
      <c r="H5471">
        <v>0</v>
      </c>
      <c r="I5471">
        <v>3</v>
      </c>
      <c r="J5471">
        <v>0</v>
      </c>
      <c r="K5471">
        <v>0</v>
      </c>
      <c r="L5471">
        <v>0</v>
      </c>
      <c r="M5471">
        <v>17</v>
      </c>
      <c r="N5471" s="2">
        <v>0</v>
      </c>
      <c r="O5471" s="2">
        <v>3.7929495760821064E-3</v>
      </c>
      <c r="P5471">
        <v>33</v>
      </c>
      <c r="Q5471" s="2">
        <v>7.3365940417963538E-3</v>
      </c>
      <c r="R5471">
        <v>4482</v>
      </c>
      <c r="S5471">
        <v>4498</v>
      </c>
      <c r="T5471">
        <v>4375</v>
      </c>
      <c r="U5471">
        <v>7</v>
      </c>
      <c r="V5471">
        <v>29</v>
      </c>
      <c r="W5471">
        <v>53</v>
      </c>
      <c r="X5471">
        <v>32</v>
      </c>
      <c r="Y5471">
        <v>32</v>
      </c>
      <c r="Z5471">
        <v>0</v>
      </c>
      <c r="AA5471">
        <v>0</v>
      </c>
      <c r="AB5471">
        <v>0</v>
      </c>
      <c r="AC5471">
        <v>0</v>
      </c>
      <c r="AD5471">
        <v>4354</v>
      </c>
      <c r="AE5471">
        <v>7</v>
      </c>
      <c r="AF5471">
        <v>32</v>
      </c>
      <c r="AG5471">
        <v>53</v>
      </c>
      <c r="AH5471">
        <v>32</v>
      </c>
      <c r="AI5471" s="3">
        <v>2.5264124942581535E-3</v>
      </c>
      <c r="AJ5471" s="3">
        <v>0</v>
      </c>
      <c r="AK5471" s="3">
        <v>9.375E-2</v>
      </c>
      <c r="AL5471" s="3">
        <v>0</v>
      </c>
      <c r="AM5471" s="3">
        <v>0</v>
      </c>
      <c r="AN5471" s="2">
        <f t="shared" si="180"/>
        <v>3.7929495760821064E-3</v>
      </c>
      <c r="AO5471" s="2">
        <v>2.7690933452434122E-2</v>
      </c>
      <c r="AP5471">
        <f t="shared" si="181"/>
        <v>17</v>
      </c>
    </row>
    <row r="5472" spans="1:42" ht="16.5" hidden="1" customHeight="1" x14ac:dyDescent="0.25">
      <c r="A5472" s="4" t="s">
        <v>800</v>
      </c>
      <c r="B5472" s="1" t="s">
        <v>754</v>
      </c>
      <c r="D5472" t="s">
        <v>32</v>
      </c>
      <c r="E5472" t="s">
        <v>300</v>
      </c>
      <c r="F5472" t="s">
        <v>755</v>
      </c>
      <c r="G5472">
        <v>12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16</v>
      </c>
      <c r="N5472" s="2">
        <v>0</v>
      </c>
      <c r="O5472" s="2">
        <v>0.16161616161616163</v>
      </c>
      <c r="P5472">
        <v>6</v>
      </c>
      <c r="Q5472" s="2">
        <v>6.741573033707865E-2</v>
      </c>
      <c r="R5472">
        <v>99</v>
      </c>
      <c r="S5472">
        <v>89</v>
      </c>
      <c r="T5472">
        <v>80</v>
      </c>
      <c r="U5472">
        <v>0</v>
      </c>
      <c r="V5472">
        <v>1</v>
      </c>
      <c r="W5472">
        <v>0</v>
      </c>
      <c r="X5472">
        <v>8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88</v>
      </c>
      <c r="AE5472">
        <v>0</v>
      </c>
      <c r="AF5472">
        <v>1</v>
      </c>
      <c r="AG5472">
        <v>0</v>
      </c>
      <c r="AH5472">
        <v>8</v>
      </c>
      <c r="AI5472" s="3">
        <v>0.13636363636363635</v>
      </c>
      <c r="AJ5472" s="3">
        <v>0</v>
      </c>
      <c r="AK5472" s="3">
        <v>0</v>
      </c>
      <c r="AL5472" s="3">
        <v>0</v>
      </c>
      <c r="AM5472" s="3">
        <v>0</v>
      </c>
      <c r="AN5472" s="2">
        <f t="shared" si="180"/>
        <v>0.16161616161616163</v>
      </c>
      <c r="AO5472" s="2">
        <v>9.2783505154639179E-2</v>
      </c>
      <c r="AP5472">
        <f t="shared" si="181"/>
        <v>16</v>
      </c>
    </row>
    <row r="5473" spans="1:42" ht="16.5" hidden="1" customHeight="1" x14ac:dyDescent="0.25">
      <c r="A5473" s="4" t="s">
        <v>797</v>
      </c>
      <c r="B5473" s="1" t="s">
        <v>285</v>
      </c>
      <c r="D5473" t="s">
        <v>32</v>
      </c>
      <c r="E5473" t="s">
        <v>281</v>
      </c>
      <c r="F5473" t="s">
        <v>286</v>
      </c>
      <c r="G5473">
        <v>13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16</v>
      </c>
      <c r="N5473" s="2">
        <v>0</v>
      </c>
      <c r="O5473" s="2">
        <v>0.1103448275862069</v>
      </c>
      <c r="P5473">
        <v>220</v>
      </c>
      <c r="Q5473" s="2">
        <v>0.63037249283667618</v>
      </c>
      <c r="R5473">
        <v>145</v>
      </c>
      <c r="S5473">
        <v>349</v>
      </c>
      <c r="T5473">
        <v>313</v>
      </c>
      <c r="U5473">
        <v>16</v>
      </c>
      <c r="V5473">
        <v>15</v>
      </c>
      <c r="W5473">
        <v>3</v>
      </c>
      <c r="X5473">
        <v>2</v>
      </c>
      <c r="Y5473">
        <v>198</v>
      </c>
      <c r="Z5473">
        <v>3</v>
      </c>
      <c r="AA5473">
        <v>9</v>
      </c>
      <c r="AB5473">
        <v>0</v>
      </c>
      <c r="AC5473">
        <v>0</v>
      </c>
      <c r="AD5473">
        <v>128</v>
      </c>
      <c r="AE5473">
        <v>13</v>
      </c>
      <c r="AF5473">
        <v>6</v>
      </c>
      <c r="AG5473">
        <v>3</v>
      </c>
      <c r="AH5473">
        <v>2</v>
      </c>
      <c r="AI5473" s="3">
        <v>0.1015625</v>
      </c>
      <c r="AJ5473" s="3">
        <v>0</v>
      </c>
      <c r="AK5473" s="3">
        <v>0</v>
      </c>
      <c r="AL5473" s="3">
        <v>0</v>
      </c>
      <c r="AM5473" s="3">
        <v>0</v>
      </c>
      <c r="AN5473" s="2">
        <f t="shared" si="180"/>
        <v>0.1103448275862069</v>
      </c>
      <c r="AO5473" s="2">
        <v>0.15789473684210525</v>
      </c>
      <c r="AP5473">
        <f t="shared" si="181"/>
        <v>16</v>
      </c>
    </row>
    <row r="5474" spans="1:42" ht="16.5" hidden="1" customHeight="1" x14ac:dyDescent="0.25">
      <c r="A5474" s="5" t="s">
        <v>788</v>
      </c>
      <c r="B5474" s="1" t="s">
        <v>743</v>
      </c>
      <c r="D5474" t="s">
        <v>32</v>
      </c>
      <c r="E5474" t="s">
        <v>405</v>
      </c>
      <c r="F5474" t="s">
        <v>744</v>
      </c>
      <c r="G5474">
        <v>16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16</v>
      </c>
      <c r="N5474" s="2">
        <v>0</v>
      </c>
      <c r="O5474" s="2">
        <v>0.1038961038961039</v>
      </c>
      <c r="P5474">
        <v>40</v>
      </c>
      <c r="Q5474" s="2">
        <v>0.2247191011235955</v>
      </c>
      <c r="R5474">
        <v>154</v>
      </c>
      <c r="S5474">
        <v>178</v>
      </c>
      <c r="T5474">
        <v>171</v>
      </c>
      <c r="U5474">
        <v>5</v>
      </c>
      <c r="V5474">
        <v>0</v>
      </c>
      <c r="W5474">
        <v>2</v>
      </c>
      <c r="X5474">
        <v>0</v>
      </c>
      <c r="Y5474">
        <v>36</v>
      </c>
      <c r="Z5474">
        <v>0</v>
      </c>
      <c r="AA5474">
        <v>0</v>
      </c>
      <c r="AB5474">
        <v>0</v>
      </c>
      <c r="AC5474">
        <v>0</v>
      </c>
      <c r="AD5474">
        <v>151</v>
      </c>
      <c r="AE5474">
        <v>5</v>
      </c>
      <c r="AF5474">
        <v>0</v>
      </c>
      <c r="AG5474">
        <v>2</v>
      </c>
      <c r="AH5474">
        <v>0</v>
      </c>
      <c r="AI5474" s="3">
        <v>0.10596026490066225</v>
      </c>
      <c r="AJ5474" s="3">
        <v>0</v>
      </c>
      <c r="AK5474" s="3">
        <v>0</v>
      </c>
      <c r="AL5474" s="3">
        <v>0</v>
      </c>
      <c r="AM5474" s="3">
        <v>0</v>
      </c>
      <c r="AN5474" s="2">
        <f t="shared" si="180"/>
        <v>0.1038961038961039</v>
      </c>
      <c r="AO5474" s="2">
        <v>4.4303797468354431E-2</v>
      </c>
      <c r="AP5474">
        <f t="shared" si="181"/>
        <v>16</v>
      </c>
    </row>
    <row r="5475" spans="1:42" ht="16.5" hidden="1" customHeight="1" x14ac:dyDescent="0.25">
      <c r="A5475" s="5" t="s">
        <v>802</v>
      </c>
      <c r="B5475" s="1" t="s">
        <v>579</v>
      </c>
      <c r="D5475" t="s">
        <v>32</v>
      </c>
      <c r="E5475" t="s">
        <v>575</v>
      </c>
      <c r="F5475" t="s">
        <v>580</v>
      </c>
      <c r="G5475">
        <v>13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16</v>
      </c>
      <c r="N5475" s="2">
        <v>0</v>
      </c>
      <c r="O5475" s="2">
        <v>9.3023255813953487E-2</v>
      </c>
      <c r="P5475">
        <v>11</v>
      </c>
      <c r="Q5475" s="2">
        <v>6.5868263473053898E-2</v>
      </c>
      <c r="R5475">
        <v>172</v>
      </c>
      <c r="S5475">
        <v>167</v>
      </c>
      <c r="T5475">
        <v>160</v>
      </c>
      <c r="U5475">
        <v>0</v>
      </c>
      <c r="V5475">
        <v>2</v>
      </c>
      <c r="W5475">
        <v>0</v>
      </c>
      <c r="X5475">
        <v>5</v>
      </c>
      <c r="Y5475">
        <v>9</v>
      </c>
      <c r="Z5475">
        <v>0</v>
      </c>
      <c r="AA5475">
        <v>0</v>
      </c>
      <c r="AB5475">
        <v>0</v>
      </c>
      <c r="AC5475">
        <v>0</v>
      </c>
      <c r="AD5475">
        <v>164</v>
      </c>
      <c r="AE5475">
        <v>0</v>
      </c>
      <c r="AF5475">
        <v>2</v>
      </c>
      <c r="AG5475">
        <v>0</v>
      </c>
      <c r="AH5475">
        <v>5</v>
      </c>
      <c r="AI5475" s="3">
        <v>7.926829268292683E-2</v>
      </c>
      <c r="AJ5475" s="3">
        <v>0</v>
      </c>
      <c r="AK5475" s="3">
        <v>0</v>
      </c>
      <c r="AL5475" s="3">
        <v>0</v>
      </c>
      <c r="AM5475" s="3">
        <v>0</v>
      </c>
      <c r="AN5475" s="2">
        <f t="shared" si="180"/>
        <v>9.3023255813953487E-2</v>
      </c>
      <c r="AO5475" s="2">
        <v>4.0935672514619881E-2</v>
      </c>
      <c r="AP5475">
        <f t="shared" si="181"/>
        <v>16</v>
      </c>
    </row>
    <row r="5476" spans="1:42" ht="16.5" hidden="1" customHeight="1" x14ac:dyDescent="0.25">
      <c r="A5476" s="4" t="s">
        <v>803</v>
      </c>
      <c r="B5476" s="1" t="s">
        <v>538</v>
      </c>
      <c r="D5476" t="s">
        <v>32</v>
      </c>
      <c r="E5476" t="s">
        <v>539</v>
      </c>
      <c r="F5476" t="s">
        <v>540</v>
      </c>
      <c r="G5476">
        <v>16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16</v>
      </c>
      <c r="N5476" s="2">
        <v>0</v>
      </c>
      <c r="O5476" s="2">
        <v>9.03954802259887E-2</v>
      </c>
      <c r="P5476">
        <v>11</v>
      </c>
      <c r="Q5476" s="2">
        <v>6.3953488372093026E-2</v>
      </c>
      <c r="R5476">
        <v>177</v>
      </c>
      <c r="S5476">
        <v>172</v>
      </c>
      <c r="T5476">
        <v>117</v>
      </c>
      <c r="U5476">
        <v>53</v>
      </c>
      <c r="V5476">
        <v>2</v>
      </c>
      <c r="W5476">
        <v>0</v>
      </c>
      <c r="X5476">
        <v>0</v>
      </c>
      <c r="Y5476">
        <v>11</v>
      </c>
      <c r="Z5476">
        <v>0</v>
      </c>
      <c r="AA5476">
        <v>0</v>
      </c>
      <c r="AB5476">
        <v>0</v>
      </c>
      <c r="AC5476">
        <v>0</v>
      </c>
      <c r="AD5476">
        <v>122</v>
      </c>
      <c r="AE5476">
        <v>53</v>
      </c>
      <c r="AF5476">
        <v>2</v>
      </c>
      <c r="AG5476">
        <v>0</v>
      </c>
      <c r="AH5476">
        <v>0</v>
      </c>
      <c r="AI5476" s="3">
        <v>0.13114754098360656</v>
      </c>
      <c r="AJ5476" s="3">
        <v>0</v>
      </c>
      <c r="AK5476" s="3">
        <v>0</v>
      </c>
      <c r="AL5476" s="3">
        <v>0</v>
      </c>
      <c r="AM5476" s="3">
        <v>0</v>
      </c>
      <c r="AN5476" s="2">
        <f t="shared" si="180"/>
        <v>9.03954802259887E-2</v>
      </c>
      <c r="AO5476" s="2">
        <v>0.31073446327683618</v>
      </c>
      <c r="AP5476">
        <f t="shared" si="181"/>
        <v>16</v>
      </c>
    </row>
    <row r="5477" spans="1:42" ht="16.5" hidden="1" customHeight="1" x14ac:dyDescent="0.25">
      <c r="A5477" s="5" t="s">
        <v>791</v>
      </c>
      <c r="B5477" s="1" t="s">
        <v>299</v>
      </c>
      <c r="D5477" t="s">
        <v>32</v>
      </c>
      <c r="E5477" t="s">
        <v>300</v>
      </c>
      <c r="F5477" t="s">
        <v>301</v>
      </c>
      <c r="G5477">
        <v>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16</v>
      </c>
      <c r="N5477" s="2">
        <v>0</v>
      </c>
      <c r="O5477" s="2">
        <v>8.1632653061224483E-2</v>
      </c>
      <c r="P5477">
        <v>8</v>
      </c>
      <c r="Q5477" s="2">
        <v>4.2553191489361701E-2</v>
      </c>
      <c r="R5477">
        <v>196</v>
      </c>
      <c r="S5477">
        <v>188</v>
      </c>
      <c r="T5477">
        <v>187</v>
      </c>
      <c r="U5477">
        <v>0</v>
      </c>
      <c r="V5477">
        <v>0</v>
      </c>
      <c r="W5477">
        <v>0</v>
      </c>
      <c r="X5477">
        <v>1</v>
      </c>
      <c r="Y5477">
        <v>4</v>
      </c>
      <c r="Z5477">
        <v>0</v>
      </c>
      <c r="AA5477">
        <v>0</v>
      </c>
      <c r="AB5477">
        <v>0</v>
      </c>
      <c r="AC5477">
        <v>0</v>
      </c>
      <c r="AD5477">
        <v>192</v>
      </c>
      <c r="AE5477">
        <v>0</v>
      </c>
      <c r="AF5477">
        <v>0</v>
      </c>
      <c r="AG5477">
        <v>0</v>
      </c>
      <c r="AH5477">
        <v>1</v>
      </c>
      <c r="AI5477" s="3">
        <v>4.6875E-2</v>
      </c>
      <c r="AJ5477" s="3">
        <v>0</v>
      </c>
      <c r="AK5477" s="3">
        <v>0</v>
      </c>
      <c r="AL5477" s="3">
        <v>0</v>
      </c>
      <c r="AM5477" s="3">
        <v>0</v>
      </c>
      <c r="AN5477" s="2">
        <f t="shared" si="180"/>
        <v>8.1632653061224483E-2</v>
      </c>
      <c r="AO5477" s="2">
        <v>5.1813471502590676E-3</v>
      </c>
      <c r="AP5477">
        <f t="shared" si="181"/>
        <v>16</v>
      </c>
    </row>
    <row r="5478" spans="1:42" ht="16.5" hidden="1" customHeight="1" x14ac:dyDescent="0.25">
      <c r="A5478" s="5" t="s">
        <v>794</v>
      </c>
      <c r="B5478" s="1" t="s">
        <v>71</v>
      </c>
      <c r="D5478" t="s">
        <v>32</v>
      </c>
      <c r="E5478" t="s">
        <v>67</v>
      </c>
      <c r="F5478" t="s">
        <v>72</v>
      </c>
      <c r="G5478">
        <v>15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16</v>
      </c>
      <c r="N5478" s="2">
        <v>0</v>
      </c>
      <c r="O5478" s="2">
        <v>7.441860465116279E-2</v>
      </c>
      <c r="P5478">
        <v>24</v>
      </c>
      <c r="Q5478" s="2">
        <v>0.10762331838565023</v>
      </c>
      <c r="R5478">
        <v>215</v>
      </c>
      <c r="S5478">
        <v>223</v>
      </c>
      <c r="T5478">
        <v>153</v>
      </c>
      <c r="U5478">
        <v>67</v>
      </c>
      <c r="V5478">
        <v>2</v>
      </c>
      <c r="W5478">
        <v>0</v>
      </c>
      <c r="X5478">
        <v>1</v>
      </c>
      <c r="Y5478">
        <v>0</v>
      </c>
      <c r="Z5478">
        <v>22</v>
      </c>
      <c r="AA5478">
        <v>0</v>
      </c>
      <c r="AB5478">
        <v>0</v>
      </c>
      <c r="AC5478">
        <v>0</v>
      </c>
      <c r="AD5478">
        <v>168</v>
      </c>
      <c r="AE5478">
        <v>45</v>
      </c>
      <c r="AF5478">
        <v>2</v>
      </c>
      <c r="AG5478">
        <v>0</v>
      </c>
      <c r="AH5478">
        <v>1</v>
      </c>
      <c r="AI5478" s="3">
        <v>8.9285714285714288E-2</v>
      </c>
      <c r="AJ5478" s="3">
        <v>0</v>
      </c>
      <c r="AK5478" s="3">
        <v>0</v>
      </c>
      <c r="AL5478" s="3">
        <v>0</v>
      </c>
      <c r="AM5478" s="3">
        <v>0</v>
      </c>
      <c r="AN5478" s="2">
        <f t="shared" si="180"/>
        <v>7.441860465116279E-2</v>
      </c>
      <c r="AO5478" s="2">
        <v>0.22222222222222221</v>
      </c>
      <c r="AP5478">
        <f t="shared" si="181"/>
        <v>16</v>
      </c>
    </row>
    <row r="5479" spans="1:42" ht="16.5" hidden="1" customHeight="1" x14ac:dyDescent="0.25">
      <c r="A5479" s="4" t="s">
        <v>800</v>
      </c>
      <c r="B5479" s="1" t="s">
        <v>465</v>
      </c>
      <c r="D5479" t="s">
        <v>32</v>
      </c>
      <c r="E5479" t="s">
        <v>463</v>
      </c>
      <c r="F5479" t="s">
        <v>466</v>
      </c>
      <c r="G5479">
        <v>7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16</v>
      </c>
      <c r="N5479" s="2">
        <v>0</v>
      </c>
      <c r="O5479" s="2">
        <v>7.2072072072072071E-2</v>
      </c>
      <c r="P5479">
        <v>28</v>
      </c>
      <c r="Q5479" s="2">
        <v>0.11965811965811966</v>
      </c>
      <c r="R5479">
        <v>222</v>
      </c>
      <c r="S5479">
        <v>234</v>
      </c>
      <c r="T5479">
        <v>220</v>
      </c>
      <c r="U5479">
        <v>6</v>
      </c>
      <c r="V5479">
        <v>8</v>
      </c>
      <c r="W5479">
        <v>0</v>
      </c>
      <c r="X5479">
        <v>0</v>
      </c>
      <c r="Y5479">
        <v>27</v>
      </c>
      <c r="Z5479">
        <v>0</v>
      </c>
      <c r="AA5479">
        <v>0</v>
      </c>
      <c r="AB5479">
        <v>0</v>
      </c>
      <c r="AC5479">
        <v>0</v>
      </c>
      <c r="AD5479">
        <v>200</v>
      </c>
      <c r="AE5479">
        <v>6</v>
      </c>
      <c r="AF5479">
        <v>8</v>
      </c>
      <c r="AG5479">
        <v>0</v>
      </c>
      <c r="AH5479">
        <v>0</v>
      </c>
      <c r="AI5479" s="3">
        <v>3.5000000000000003E-2</v>
      </c>
      <c r="AJ5479" s="3">
        <v>0</v>
      </c>
      <c r="AK5479" s="3">
        <v>0</v>
      </c>
      <c r="AL5479" s="3">
        <v>0</v>
      </c>
      <c r="AM5479" s="3">
        <v>0</v>
      </c>
      <c r="AN5479" s="2">
        <f t="shared" si="180"/>
        <v>7.2072072072072071E-2</v>
      </c>
      <c r="AO5479" s="2">
        <v>6.5420560747663545E-2</v>
      </c>
      <c r="AP5479">
        <f t="shared" si="181"/>
        <v>16</v>
      </c>
    </row>
    <row r="5480" spans="1:42" ht="16.5" hidden="1" customHeight="1" x14ac:dyDescent="0.25">
      <c r="A5480" s="4" t="s">
        <v>801</v>
      </c>
      <c r="B5480" s="1" t="s">
        <v>184</v>
      </c>
      <c r="D5480" t="s">
        <v>32</v>
      </c>
      <c r="E5480" t="s">
        <v>185</v>
      </c>
      <c r="F5480" t="s">
        <v>186</v>
      </c>
      <c r="G5480">
        <v>14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16</v>
      </c>
      <c r="N5480" s="2">
        <v>0</v>
      </c>
      <c r="O5480" s="2">
        <v>6.7226890756302518E-2</v>
      </c>
      <c r="P5480">
        <v>125</v>
      </c>
      <c r="Q5480" s="2">
        <v>0.36023054755043227</v>
      </c>
      <c r="R5480">
        <v>238</v>
      </c>
      <c r="S5480">
        <v>347</v>
      </c>
      <c r="T5480">
        <v>335</v>
      </c>
      <c r="V5480">
        <v>5</v>
      </c>
      <c r="W5480">
        <v>3</v>
      </c>
      <c r="X5480">
        <v>4</v>
      </c>
      <c r="Y5480">
        <v>121</v>
      </c>
      <c r="Z5480">
        <v>0</v>
      </c>
      <c r="AA5480">
        <v>0</v>
      </c>
      <c r="AB5480">
        <v>0</v>
      </c>
      <c r="AC5480">
        <v>0</v>
      </c>
      <c r="AD5480">
        <v>228</v>
      </c>
      <c r="AF5480">
        <v>5</v>
      </c>
      <c r="AG5480">
        <v>3</v>
      </c>
      <c r="AH5480">
        <v>4</v>
      </c>
      <c r="AI5480" s="3">
        <v>6.1403508771929821E-2</v>
      </c>
      <c r="AJ5480" s="3">
        <v>0</v>
      </c>
      <c r="AK5480" s="3">
        <v>0</v>
      </c>
      <c r="AL5480" s="3">
        <v>0</v>
      </c>
      <c r="AM5480" s="3">
        <v>0</v>
      </c>
      <c r="AN5480" s="2">
        <f t="shared" si="180"/>
        <v>6.7226890756302518E-2</v>
      </c>
      <c r="AO5480" s="2">
        <v>0.05</v>
      </c>
      <c r="AP5480">
        <f t="shared" si="181"/>
        <v>16</v>
      </c>
    </row>
    <row r="5481" spans="1:42" ht="16.5" hidden="1" customHeight="1" x14ac:dyDescent="0.25">
      <c r="A5481" s="4">
        <v>2011</v>
      </c>
      <c r="B5481" s="1" t="s">
        <v>194</v>
      </c>
      <c r="D5481" t="s">
        <v>32</v>
      </c>
      <c r="E5481" t="s">
        <v>192</v>
      </c>
      <c r="F5481" t="s">
        <v>195</v>
      </c>
      <c r="G5481">
        <v>15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16</v>
      </c>
      <c r="N5481" s="2">
        <v>0</v>
      </c>
      <c r="O5481" s="2">
        <v>6.1776061776061778E-2</v>
      </c>
      <c r="P5481">
        <v>262</v>
      </c>
      <c r="Q5481" s="2">
        <v>0.51881188118811883</v>
      </c>
      <c r="R5481">
        <v>259</v>
      </c>
      <c r="S5481">
        <v>505</v>
      </c>
      <c r="T5481">
        <v>488</v>
      </c>
      <c r="U5481">
        <v>1</v>
      </c>
      <c r="V5481">
        <v>2</v>
      </c>
      <c r="W5481">
        <v>6</v>
      </c>
      <c r="X5481">
        <v>8</v>
      </c>
      <c r="Y5481">
        <v>252</v>
      </c>
      <c r="Z5481">
        <v>0</v>
      </c>
      <c r="AA5481">
        <v>0</v>
      </c>
      <c r="AB5481">
        <v>0</v>
      </c>
      <c r="AC5481">
        <v>4</v>
      </c>
      <c r="AD5481">
        <v>251</v>
      </c>
      <c r="AE5481">
        <v>1</v>
      </c>
      <c r="AF5481">
        <v>2</v>
      </c>
      <c r="AG5481">
        <v>6</v>
      </c>
      <c r="AH5481">
        <v>4</v>
      </c>
      <c r="AI5481" s="3">
        <v>5.9760956175298807E-2</v>
      </c>
      <c r="AJ5481" s="3">
        <v>0</v>
      </c>
      <c r="AK5481" s="3">
        <v>0</v>
      </c>
      <c r="AL5481" s="3">
        <v>0</v>
      </c>
      <c r="AM5481" s="3">
        <v>0</v>
      </c>
      <c r="AN5481" s="2">
        <f t="shared" si="180"/>
        <v>6.1776061776061778E-2</v>
      </c>
      <c r="AO5481" s="2">
        <v>4.924242424242424E-2</v>
      </c>
      <c r="AP5481">
        <f t="shared" si="181"/>
        <v>16</v>
      </c>
    </row>
    <row r="5482" spans="1:42" ht="16.5" hidden="1" customHeight="1" x14ac:dyDescent="0.25">
      <c r="A5482" s="5" t="s">
        <v>792</v>
      </c>
      <c r="B5482" s="1" t="s">
        <v>71</v>
      </c>
      <c r="D5482" t="s">
        <v>32</v>
      </c>
      <c r="E5482" t="s">
        <v>67</v>
      </c>
      <c r="F5482" t="s">
        <v>72</v>
      </c>
      <c r="G5482">
        <v>15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16</v>
      </c>
      <c r="N5482" s="2">
        <v>0</v>
      </c>
      <c r="O5482" s="2">
        <v>5.9701492537313432E-2</v>
      </c>
      <c r="P5482">
        <v>32</v>
      </c>
      <c r="Q5482" s="2">
        <v>0.11267605633802817</v>
      </c>
      <c r="R5482">
        <v>268</v>
      </c>
      <c r="S5482">
        <v>284</v>
      </c>
      <c r="T5482">
        <v>175</v>
      </c>
      <c r="U5482">
        <v>101</v>
      </c>
      <c r="V5482">
        <v>7</v>
      </c>
      <c r="W5482">
        <v>0</v>
      </c>
      <c r="X5482">
        <v>1</v>
      </c>
      <c r="Y5482">
        <v>0</v>
      </c>
      <c r="Z5482">
        <v>31</v>
      </c>
      <c r="AA5482">
        <v>0</v>
      </c>
      <c r="AB5482">
        <v>0</v>
      </c>
      <c r="AC5482">
        <v>0</v>
      </c>
      <c r="AD5482">
        <v>190</v>
      </c>
      <c r="AE5482">
        <v>70</v>
      </c>
      <c r="AF5482">
        <v>7</v>
      </c>
      <c r="AG5482">
        <v>0</v>
      </c>
      <c r="AH5482">
        <v>1</v>
      </c>
      <c r="AI5482" s="3">
        <v>7.8947368421052627E-2</v>
      </c>
      <c r="AJ5482" s="3">
        <v>0</v>
      </c>
      <c r="AK5482" s="3">
        <v>0</v>
      </c>
      <c r="AL5482" s="3">
        <v>0</v>
      </c>
      <c r="AM5482" s="3">
        <v>0</v>
      </c>
      <c r="AN5482" s="2">
        <f t="shared" si="180"/>
        <v>5.9701492537313432E-2</v>
      </c>
      <c r="AO5482" s="2">
        <v>0.29104477611940299</v>
      </c>
      <c r="AP5482">
        <f t="shared" si="181"/>
        <v>16</v>
      </c>
    </row>
    <row r="5483" spans="1:42" ht="16.5" hidden="1" customHeight="1" x14ac:dyDescent="0.25">
      <c r="A5483" s="4">
        <v>2011</v>
      </c>
      <c r="B5483" s="1" t="s">
        <v>465</v>
      </c>
      <c r="D5483" t="s">
        <v>32</v>
      </c>
      <c r="E5483" t="s">
        <v>463</v>
      </c>
      <c r="F5483" t="s">
        <v>466</v>
      </c>
      <c r="G5483">
        <v>15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16</v>
      </c>
      <c r="N5483" s="2">
        <v>0</v>
      </c>
      <c r="O5483" s="2">
        <v>5.8823529411764705E-2</v>
      </c>
      <c r="P5483">
        <v>72</v>
      </c>
      <c r="Q5483" s="2">
        <v>0.21951219512195122</v>
      </c>
      <c r="R5483">
        <v>272</v>
      </c>
      <c r="S5483">
        <v>328</v>
      </c>
      <c r="T5483">
        <v>314</v>
      </c>
      <c r="U5483">
        <v>4</v>
      </c>
      <c r="V5483">
        <v>6</v>
      </c>
      <c r="W5483">
        <v>4</v>
      </c>
      <c r="X5483">
        <v>0</v>
      </c>
      <c r="Y5483">
        <v>67</v>
      </c>
      <c r="Z5483">
        <v>0</v>
      </c>
      <c r="AA5483">
        <v>0</v>
      </c>
      <c r="AB5483">
        <v>0</v>
      </c>
      <c r="AC5483">
        <v>0</v>
      </c>
      <c r="AD5483">
        <v>262</v>
      </c>
      <c r="AE5483">
        <v>4</v>
      </c>
      <c r="AF5483">
        <v>6</v>
      </c>
      <c r="AG5483">
        <v>4</v>
      </c>
      <c r="AH5483">
        <v>0</v>
      </c>
      <c r="AI5483" s="3">
        <v>5.7251908396946563E-2</v>
      </c>
      <c r="AJ5483" s="3">
        <v>0</v>
      </c>
      <c r="AK5483" s="3">
        <v>0</v>
      </c>
      <c r="AL5483" s="3">
        <v>0</v>
      </c>
      <c r="AM5483" s="3">
        <v>0</v>
      </c>
      <c r="AN5483" s="2">
        <f t="shared" si="180"/>
        <v>5.8823529411764705E-2</v>
      </c>
      <c r="AO5483" s="2">
        <v>5.0724637681159424E-2</v>
      </c>
      <c r="AP5483">
        <f t="shared" si="181"/>
        <v>16</v>
      </c>
    </row>
    <row r="5484" spans="1:42" ht="16.5" hidden="1" customHeight="1" x14ac:dyDescent="0.25">
      <c r="A5484" s="5" t="s">
        <v>795</v>
      </c>
      <c r="B5484" s="1" t="s">
        <v>756</v>
      </c>
      <c r="D5484" t="s">
        <v>32</v>
      </c>
      <c r="E5484" t="s">
        <v>95</v>
      </c>
      <c r="F5484" t="s">
        <v>757</v>
      </c>
      <c r="G5484">
        <v>12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16</v>
      </c>
      <c r="N5484" s="2">
        <v>0</v>
      </c>
      <c r="O5484" s="2">
        <v>5.7347670250896057E-2</v>
      </c>
      <c r="P5484">
        <v>40</v>
      </c>
      <c r="Q5484" s="2">
        <v>0.132013201320132</v>
      </c>
      <c r="R5484">
        <v>279</v>
      </c>
      <c r="S5484">
        <v>303</v>
      </c>
      <c r="T5484">
        <v>286</v>
      </c>
      <c r="U5484">
        <v>9</v>
      </c>
      <c r="V5484">
        <v>2</v>
      </c>
      <c r="W5484">
        <v>5</v>
      </c>
      <c r="X5484">
        <v>1</v>
      </c>
      <c r="Y5484">
        <v>34</v>
      </c>
      <c r="Z5484">
        <v>0</v>
      </c>
      <c r="AA5484">
        <v>0</v>
      </c>
      <c r="AB5484">
        <v>3</v>
      </c>
      <c r="AC5484">
        <v>0</v>
      </c>
      <c r="AD5484">
        <v>264</v>
      </c>
      <c r="AE5484">
        <v>9</v>
      </c>
      <c r="AF5484">
        <v>2</v>
      </c>
      <c r="AG5484">
        <v>2</v>
      </c>
      <c r="AH5484">
        <v>1</v>
      </c>
      <c r="AI5484" s="3">
        <v>4.5454545454545456E-2</v>
      </c>
      <c r="AJ5484" s="3">
        <v>0</v>
      </c>
      <c r="AK5484" s="3">
        <v>0</v>
      </c>
      <c r="AL5484" s="3">
        <v>0</v>
      </c>
      <c r="AM5484" s="3">
        <v>0</v>
      </c>
      <c r="AN5484" s="2">
        <f t="shared" si="180"/>
        <v>5.7347670250896057E-2</v>
      </c>
      <c r="AO5484" s="2">
        <v>5.0359712230215826E-2</v>
      </c>
      <c r="AP5484">
        <f t="shared" si="181"/>
        <v>16</v>
      </c>
    </row>
    <row r="5485" spans="1:42" ht="16.5" hidden="1" customHeight="1" x14ac:dyDescent="0.25">
      <c r="A5485" s="4">
        <v>2011</v>
      </c>
      <c r="B5485" s="1" t="s">
        <v>241</v>
      </c>
      <c r="D5485" t="s">
        <v>32</v>
      </c>
      <c r="E5485" t="s">
        <v>239</v>
      </c>
      <c r="F5485" t="s">
        <v>242</v>
      </c>
      <c r="G5485">
        <v>15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16</v>
      </c>
      <c r="N5485" s="2">
        <v>0</v>
      </c>
      <c r="O5485" s="2">
        <v>5.2287581699346407E-2</v>
      </c>
      <c r="P5485">
        <v>19</v>
      </c>
      <c r="Q5485" s="2">
        <v>6.1488673139158574E-2</v>
      </c>
      <c r="R5485">
        <v>306</v>
      </c>
      <c r="S5485">
        <v>309</v>
      </c>
      <c r="T5485">
        <v>305</v>
      </c>
      <c r="U5485">
        <v>0</v>
      </c>
      <c r="V5485">
        <v>2</v>
      </c>
      <c r="W5485">
        <v>2</v>
      </c>
      <c r="X5485">
        <v>0</v>
      </c>
      <c r="Y5485">
        <v>18</v>
      </c>
      <c r="Z5485">
        <v>0</v>
      </c>
      <c r="AA5485">
        <v>0</v>
      </c>
      <c r="AB5485">
        <v>0</v>
      </c>
      <c r="AC5485">
        <v>0</v>
      </c>
      <c r="AD5485">
        <v>302</v>
      </c>
      <c r="AE5485">
        <v>0</v>
      </c>
      <c r="AF5485">
        <v>2</v>
      </c>
      <c r="AG5485">
        <v>2</v>
      </c>
      <c r="AH5485">
        <v>0</v>
      </c>
      <c r="AI5485" s="3">
        <v>4.9668874172185427E-2</v>
      </c>
      <c r="AJ5485" s="3">
        <v>0</v>
      </c>
      <c r="AK5485" s="3">
        <v>0</v>
      </c>
      <c r="AL5485" s="3">
        <v>0</v>
      </c>
      <c r="AM5485" s="3">
        <v>0</v>
      </c>
      <c r="AN5485" s="2">
        <f t="shared" si="180"/>
        <v>5.2287581699346407E-2</v>
      </c>
      <c r="AO5485" s="2">
        <v>1.3071895424836602E-2</v>
      </c>
      <c r="AP5485">
        <f t="shared" si="181"/>
        <v>16</v>
      </c>
    </row>
    <row r="5486" spans="1:42" ht="16.5" hidden="1" customHeight="1" x14ac:dyDescent="0.25">
      <c r="A5486" s="5" t="s">
        <v>790</v>
      </c>
      <c r="B5486" s="1" t="s">
        <v>321</v>
      </c>
      <c r="D5486" t="s">
        <v>32</v>
      </c>
      <c r="E5486" t="s">
        <v>322</v>
      </c>
      <c r="F5486" t="s">
        <v>323</v>
      </c>
      <c r="G5486">
        <v>14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16</v>
      </c>
      <c r="N5486" s="2">
        <v>0</v>
      </c>
      <c r="O5486" s="2">
        <v>4.8338368580060423E-2</v>
      </c>
      <c r="P5486">
        <v>48</v>
      </c>
      <c r="Q5486" s="2">
        <v>0.13223140495867769</v>
      </c>
      <c r="R5486">
        <v>331</v>
      </c>
      <c r="S5486">
        <v>363</v>
      </c>
      <c r="T5486">
        <v>352</v>
      </c>
      <c r="U5486">
        <v>4</v>
      </c>
      <c r="V5486">
        <v>4</v>
      </c>
      <c r="W5486">
        <v>2</v>
      </c>
      <c r="X5486">
        <v>1</v>
      </c>
      <c r="Y5486">
        <v>39</v>
      </c>
      <c r="Z5486">
        <v>3</v>
      </c>
      <c r="AA5486">
        <v>0</v>
      </c>
      <c r="AB5486">
        <v>0</v>
      </c>
      <c r="AC5486">
        <v>0</v>
      </c>
      <c r="AD5486">
        <v>327</v>
      </c>
      <c r="AE5486">
        <v>1</v>
      </c>
      <c r="AF5486">
        <v>4</v>
      </c>
      <c r="AG5486">
        <v>2</v>
      </c>
      <c r="AH5486">
        <v>1</v>
      </c>
      <c r="AI5486" s="3">
        <v>4.2813455657492352E-2</v>
      </c>
      <c r="AJ5486" s="3">
        <v>0</v>
      </c>
      <c r="AK5486" s="3">
        <v>0</v>
      </c>
      <c r="AL5486" s="3">
        <v>0</v>
      </c>
      <c r="AM5486" s="3">
        <v>0</v>
      </c>
      <c r="AN5486" s="2">
        <f t="shared" si="180"/>
        <v>4.8338368580060423E-2</v>
      </c>
      <c r="AO5486" s="2">
        <v>2.3880597014925373E-2</v>
      </c>
      <c r="AP5486">
        <f t="shared" si="181"/>
        <v>16</v>
      </c>
    </row>
    <row r="5487" spans="1:42" ht="16.5" hidden="1" customHeight="1" x14ac:dyDescent="0.25">
      <c r="A5487" s="4" t="s">
        <v>798</v>
      </c>
      <c r="B5487" s="1" t="s">
        <v>241</v>
      </c>
      <c r="D5487" t="s">
        <v>32</v>
      </c>
      <c r="E5487" t="s">
        <v>239</v>
      </c>
      <c r="F5487" t="s">
        <v>242</v>
      </c>
      <c r="G5487">
        <v>13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16</v>
      </c>
      <c r="N5487" s="2">
        <v>0</v>
      </c>
      <c r="O5487" s="2">
        <v>4.4817927170868348E-2</v>
      </c>
      <c r="P5487">
        <v>31</v>
      </c>
      <c r="Q5487" s="2">
        <v>8.3333333333333329E-2</v>
      </c>
      <c r="R5487">
        <v>357</v>
      </c>
      <c r="S5487">
        <v>372</v>
      </c>
      <c r="T5487">
        <v>359</v>
      </c>
      <c r="U5487">
        <v>1</v>
      </c>
      <c r="V5487">
        <v>5</v>
      </c>
      <c r="W5487">
        <v>2</v>
      </c>
      <c r="X5487">
        <v>5</v>
      </c>
      <c r="Y5487">
        <v>28</v>
      </c>
      <c r="Z5487">
        <v>0</v>
      </c>
      <c r="AA5487">
        <v>0</v>
      </c>
      <c r="AB5487">
        <v>0</v>
      </c>
      <c r="AC5487">
        <v>0</v>
      </c>
      <c r="AD5487">
        <v>344</v>
      </c>
      <c r="AE5487">
        <v>1</v>
      </c>
      <c r="AF5487">
        <v>5</v>
      </c>
      <c r="AG5487">
        <v>2</v>
      </c>
      <c r="AH5487">
        <v>5</v>
      </c>
      <c r="AI5487" s="3">
        <v>3.7790697674418602E-2</v>
      </c>
      <c r="AJ5487" s="3">
        <v>0</v>
      </c>
      <c r="AK5487" s="3">
        <v>0</v>
      </c>
      <c r="AL5487" s="3">
        <v>0</v>
      </c>
      <c r="AM5487" s="3">
        <v>0</v>
      </c>
      <c r="AN5487" s="2">
        <f t="shared" si="180"/>
        <v>4.4817927170868348E-2</v>
      </c>
      <c r="AO5487" s="2">
        <v>3.6414565826330535E-2</v>
      </c>
      <c r="AP5487">
        <f t="shared" si="181"/>
        <v>16</v>
      </c>
    </row>
    <row r="5488" spans="1:42" ht="16.5" hidden="1" customHeight="1" x14ac:dyDescent="0.25">
      <c r="A5488" s="5" t="s">
        <v>790</v>
      </c>
      <c r="B5488" s="1" t="s">
        <v>241</v>
      </c>
      <c r="D5488" t="s">
        <v>32</v>
      </c>
      <c r="E5488" t="s">
        <v>239</v>
      </c>
      <c r="F5488" t="s">
        <v>242</v>
      </c>
      <c r="G5488">
        <v>13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16</v>
      </c>
      <c r="N5488" s="2">
        <v>0</v>
      </c>
      <c r="O5488" s="2">
        <v>4.3010752688172046E-2</v>
      </c>
      <c r="P5488">
        <v>14</v>
      </c>
      <c r="Q5488" s="2">
        <v>3.783783783783784E-2</v>
      </c>
      <c r="R5488">
        <v>372</v>
      </c>
      <c r="S5488">
        <v>370</v>
      </c>
      <c r="T5488">
        <v>368</v>
      </c>
      <c r="U5488">
        <v>2</v>
      </c>
      <c r="V5488">
        <v>0</v>
      </c>
      <c r="W5488">
        <v>0</v>
      </c>
      <c r="X5488">
        <v>0</v>
      </c>
      <c r="Y5488">
        <v>13</v>
      </c>
      <c r="Z5488">
        <v>0</v>
      </c>
      <c r="AA5488">
        <v>0</v>
      </c>
      <c r="AB5488">
        <v>0</v>
      </c>
      <c r="AC5488">
        <v>0</v>
      </c>
      <c r="AD5488">
        <v>368</v>
      </c>
      <c r="AE5488">
        <v>2</v>
      </c>
      <c r="AF5488">
        <v>0</v>
      </c>
      <c r="AG5488">
        <v>0</v>
      </c>
      <c r="AH5488">
        <v>0</v>
      </c>
      <c r="AI5488" s="3">
        <v>3.5326086956521736E-2</v>
      </c>
      <c r="AJ5488" s="3">
        <v>0</v>
      </c>
      <c r="AK5488" s="3">
        <v>0</v>
      </c>
      <c r="AL5488" s="3">
        <v>0</v>
      </c>
      <c r="AM5488" s="3">
        <v>0</v>
      </c>
      <c r="AN5488" s="2">
        <f t="shared" si="180"/>
        <v>4.3010752688172046E-2</v>
      </c>
      <c r="AO5488" s="2">
        <v>5.4054054054054057E-3</v>
      </c>
      <c r="AP5488">
        <f t="shared" si="181"/>
        <v>16</v>
      </c>
    </row>
    <row r="5489" spans="1:42" ht="16.5" hidden="1" customHeight="1" x14ac:dyDescent="0.25">
      <c r="A5489" s="5" t="s">
        <v>794</v>
      </c>
      <c r="B5489" s="1" t="s">
        <v>541</v>
      </c>
      <c r="D5489" t="s">
        <v>32</v>
      </c>
      <c r="E5489" t="s">
        <v>539</v>
      </c>
      <c r="F5489" t="s">
        <v>542</v>
      </c>
      <c r="G5489">
        <v>12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16</v>
      </c>
      <c r="N5489" s="2">
        <v>0</v>
      </c>
      <c r="O5489" s="2">
        <v>4.3010752688172046E-2</v>
      </c>
      <c r="P5489">
        <v>45</v>
      </c>
      <c r="Q5489" s="2">
        <v>0.11221945137157108</v>
      </c>
      <c r="R5489">
        <v>372</v>
      </c>
      <c r="S5489">
        <v>401</v>
      </c>
      <c r="T5489">
        <v>378</v>
      </c>
      <c r="U5489">
        <v>2</v>
      </c>
      <c r="V5489">
        <v>9</v>
      </c>
      <c r="W5489">
        <v>0</v>
      </c>
      <c r="X5489">
        <v>12</v>
      </c>
      <c r="Y5489">
        <v>40</v>
      </c>
      <c r="Z5489">
        <v>0</v>
      </c>
      <c r="AA5489">
        <v>0</v>
      </c>
      <c r="AB5489">
        <v>0</v>
      </c>
      <c r="AC5489">
        <v>0</v>
      </c>
      <c r="AD5489">
        <v>350</v>
      </c>
      <c r="AE5489">
        <v>2</v>
      </c>
      <c r="AF5489">
        <v>9</v>
      </c>
      <c r="AG5489">
        <v>0</v>
      </c>
      <c r="AH5489">
        <v>12</v>
      </c>
      <c r="AI5489" s="3">
        <v>3.4285714285714287E-2</v>
      </c>
      <c r="AJ5489" s="3">
        <v>0</v>
      </c>
      <c r="AK5489" s="3">
        <v>0</v>
      </c>
      <c r="AL5489" s="3">
        <v>0</v>
      </c>
      <c r="AM5489" s="3">
        <v>0</v>
      </c>
      <c r="AN5489" s="2">
        <f t="shared" si="180"/>
        <v>4.3010752688172046E-2</v>
      </c>
      <c r="AO5489" s="2">
        <v>6.1662198391420911E-2</v>
      </c>
      <c r="AP5489">
        <f t="shared" si="181"/>
        <v>16</v>
      </c>
    </row>
    <row r="5490" spans="1:42" ht="16.5" hidden="1" customHeight="1" x14ac:dyDescent="0.25">
      <c r="A5490" s="5" t="s">
        <v>802</v>
      </c>
      <c r="B5490" s="1" t="s">
        <v>439</v>
      </c>
      <c r="D5490" t="s">
        <v>32</v>
      </c>
      <c r="E5490" t="s">
        <v>440</v>
      </c>
      <c r="F5490" t="s">
        <v>441</v>
      </c>
      <c r="G5490">
        <v>16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16</v>
      </c>
      <c r="N5490" s="2">
        <v>0</v>
      </c>
      <c r="O5490" s="2">
        <v>3.7914691943127965E-2</v>
      </c>
      <c r="P5490">
        <v>15</v>
      </c>
      <c r="Q5490" s="2">
        <v>3.5629453681710214E-2</v>
      </c>
      <c r="R5490">
        <v>422</v>
      </c>
      <c r="S5490">
        <v>421</v>
      </c>
      <c r="T5490">
        <v>418</v>
      </c>
      <c r="U5490">
        <v>0</v>
      </c>
      <c r="V5490">
        <v>0</v>
      </c>
      <c r="W5490">
        <v>0</v>
      </c>
      <c r="X5490">
        <v>3</v>
      </c>
      <c r="Y5490">
        <v>11</v>
      </c>
      <c r="Z5490">
        <v>0</v>
      </c>
      <c r="AA5490">
        <v>0</v>
      </c>
      <c r="AB5490">
        <v>0</v>
      </c>
      <c r="AC5490">
        <v>0</v>
      </c>
      <c r="AD5490">
        <v>423</v>
      </c>
      <c r="AE5490">
        <v>0</v>
      </c>
      <c r="AF5490">
        <v>0</v>
      </c>
      <c r="AG5490">
        <v>0</v>
      </c>
      <c r="AH5490">
        <v>3</v>
      </c>
      <c r="AI5490" s="3">
        <v>3.7825059101654845E-2</v>
      </c>
      <c r="AJ5490" s="3">
        <v>0</v>
      </c>
      <c r="AK5490" s="3">
        <v>0</v>
      </c>
      <c r="AL5490" s="3">
        <v>0</v>
      </c>
      <c r="AM5490" s="3">
        <v>0</v>
      </c>
      <c r="AN5490" s="2">
        <f t="shared" si="180"/>
        <v>3.7914691943127965E-2</v>
      </c>
      <c r="AO5490" s="2">
        <v>7.0422535211267607E-3</v>
      </c>
      <c r="AP5490">
        <f t="shared" si="181"/>
        <v>16</v>
      </c>
    </row>
    <row r="5491" spans="1:42" ht="16.5" hidden="1" customHeight="1" x14ac:dyDescent="0.25">
      <c r="A5491" s="5" t="s">
        <v>787</v>
      </c>
      <c r="B5491" t="s">
        <v>650</v>
      </c>
      <c r="D5491" t="s">
        <v>32</v>
      </c>
      <c r="E5491" t="s">
        <v>278</v>
      </c>
      <c r="F5491" t="s">
        <v>651</v>
      </c>
      <c r="G5491">
        <v>16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16</v>
      </c>
      <c r="N5491" s="2">
        <v>0</v>
      </c>
      <c r="O5491" s="2">
        <v>3.6036036036036036E-2</v>
      </c>
      <c r="P5491">
        <v>12</v>
      </c>
      <c r="Q5491" s="2">
        <v>2.7272727272727271E-2</v>
      </c>
      <c r="R5491">
        <v>444</v>
      </c>
      <c r="S5491">
        <v>440</v>
      </c>
      <c r="T5491">
        <v>417</v>
      </c>
      <c r="U5491">
        <v>0</v>
      </c>
      <c r="V5491">
        <v>0</v>
      </c>
      <c r="W5491">
        <v>3</v>
      </c>
      <c r="X5491">
        <v>20</v>
      </c>
      <c r="Y5491">
        <v>10</v>
      </c>
      <c r="Z5491">
        <v>0</v>
      </c>
      <c r="AA5491">
        <v>0</v>
      </c>
      <c r="AB5491">
        <v>0</v>
      </c>
      <c r="AC5491">
        <v>0</v>
      </c>
      <c r="AD5491">
        <v>423</v>
      </c>
      <c r="AE5491">
        <v>0</v>
      </c>
      <c r="AF5491">
        <v>0</v>
      </c>
      <c r="AG5491">
        <v>3</v>
      </c>
      <c r="AH5491">
        <v>20</v>
      </c>
      <c r="AI5491" s="3">
        <v>3.7825059101654845E-2</v>
      </c>
      <c r="AJ5491" s="3">
        <v>0</v>
      </c>
      <c r="AK5491" s="3">
        <v>0</v>
      </c>
      <c r="AL5491" s="3">
        <v>0</v>
      </c>
      <c r="AM5491" s="3">
        <v>0</v>
      </c>
      <c r="AN5491" s="2">
        <f t="shared" si="180"/>
        <v>3.6036036036036036E-2</v>
      </c>
      <c r="AO5491" s="2">
        <v>5.1569506726457402E-2</v>
      </c>
      <c r="AP5491">
        <f t="shared" si="181"/>
        <v>16</v>
      </c>
    </row>
    <row r="5492" spans="1:42" ht="16.5" hidden="1" customHeight="1" x14ac:dyDescent="0.25">
      <c r="A5492" s="5" t="s">
        <v>787</v>
      </c>
      <c r="B5492" s="1" t="s">
        <v>335</v>
      </c>
      <c r="D5492" t="s">
        <v>32</v>
      </c>
      <c r="E5492" t="s">
        <v>336</v>
      </c>
      <c r="F5492" t="s">
        <v>337</v>
      </c>
      <c r="G5492">
        <v>7</v>
      </c>
      <c r="H5492">
        <v>3</v>
      </c>
      <c r="I5492">
        <v>0</v>
      </c>
      <c r="J5492">
        <v>3</v>
      </c>
      <c r="K5492">
        <v>0</v>
      </c>
      <c r="L5492">
        <v>0</v>
      </c>
      <c r="M5492">
        <v>16</v>
      </c>
      <c r="N5492" s="2">
        <v>0</v>
      </c>
      <c r="O5492" s="2">
        <v>3.0245746691871456E-2</v>
      </c>
      <c r="P5492">
        <v>77</v>
      </c>
      <c r="Q5492" s="2">
        <v>0.13050847457627118</v>
      </c>
      <c r="R5492">
        <v>529</v>
      </c>
      <c r="S5492">
        <v>590</v>
      </c>
      <c r="T5492">
        <v>537</v>
      </c>
      <c r="U5492">
        <v>48</v>
      </c>
      <c r="V5492">
        <v>2</v>
      </c>
      <c r="W5492">
        <v>2</v>
      </c>
      <c r="X5492">
        <v>1</v>
      </c>
      <c r="Y5492">
        <v>74</v>
      </c>
      <c r="Z5492">
        <v>0</v>
      </c>
      <c r="AA5492">
        <v>0</v>
      </c>
      <c r="AB5492">
        <v>0</v>
      </c>
      <c r="AC5492">
        <v>0</v>
      </c>
      <c r="AD5492">
        <v>470</v>
      </c>
      <c r="AE5492">
        <v>51</v>
      </c>
      <c r="AF5492">
        <v>2</v>
      </c>
      <c r="AG5492">
        <v>5</v>
      </c>
      <c r="AH5492">
        <v>1</v>
      </c>
      <c r="AI5492" s="3">
        <v>1.4893617021276596E-2</v>
      </c>
      <c r="AJ5492" s="3">
        <v>5.8823529411764705E-2</v>
      </c>
      <c r="AK5492" s="3">
        <v>0</v>
      </c>
      <c r="AL5492" s="3">
        <v>0.6</v>
      </c>
      <c r="AM5492" s="3">
        <v>0</v>
      </c>
      <c r="AN5492" s="2">
        <f t="shared" si="180"/>
        <v>3.0245746691871456E-2</v>
      </c>
      <c r="AO5492" s="2">
        <v>0.11153119092627599</v>
      </c>
      <c r="AP5492">
        <f t="shared" si="181"/>
        <v>16</v>
      </c>
    </row>
    <row r="5493" spans="1:42" ht="16.5" hidden="1" customHeight="1" x14ac:dyDescent="0.25">
      <c r="A5493" s="5" t="s">
        <v>787</v>
      </c>
      <c r="B5493" s="1" t="s">
        <v>123</v>
      </c>
      <c r="D5493" t="s">
        <v>32</v>
      </c>
      <c r="E5493" t="s">
        <v>117</v>
      </c>
      <c r="F5493" t="s">
        <v>124</v>
      </c>
      <c r="G5493">
        <v>7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16</v>
      </c>
      <c r="N5493" s="2">
        <v>0</v>
      </c>
      <c r="O5493" s="2">
        <v>2.7027027027027029E-2</v>
      </c>
      <c r="P5493">
        <v>5</v>
      </c>
      <c r="Q5493" s="2">
        <v>8.6058519793459545E-3</v>
      </c>
      <c r="R5493">
        <v>592</v>
      </c>
      <c r="S5493">
        <v>581</v>
      </c>
      <c r="T5493">
        <v>464</v>
      </c>
      <c r="U5493">
        <v>110</v>
      </c>
      <c r="V5493">
        <v>4</v>
      </c>
      <c r="W5493">
        <v>1</v>
      </c>
      <c r="X5493">
        <v>2</v>
      </c>
      <c r="Y5493">
        <v>4</v>
      </c>
      <c r="Z5493">
        <v>0</v>
      </c>
      <c r="AA5493">
        <v>0</v>
      </c>
      <c r="AB5493">
        <v>0</v>
      </c>
      <c r="AC5493">
        <v>0</v>
      </c>
      <c r="AD5493">
        <v>467</v>
      </c>
      <c r="AE5493">
        <v>110</v>
      </c>
      <c r="AF5493">
        <v>4</v>
      </c>
      <c r="AG5493">
        <v>1</v>
      </c>
      <c r="AH5493">
        <v>2</v>
      </c>
      <c r="AI5493" s="3">
        <v>1.4989293361884369E-2</v>
      </c>
      <c r="AJ5493" s="3">
        <v>0</v>
      </c>
      <c r="AK5493" s="3">
        <v>0</v>
      </c>
      <c r="AL5493" s="3">
        <v>0</v>
      </c>
      <c r="AM5493" s="3">
        <v>0</v>
      </c>
      <c r="AN5493" s="2">
        <f t="shared" si="180"/>
        <v>2.7027027027027029E-2</v>
      </c>
      <c r="AO5493" s="2">
        <v>0.20034246575342465</v>
      </c>
      <c r="AP5493">
        <f t="shared" si="181"/>
        <v>16</v>
      </c>
    </row>
    <row r="5494" spans="1:42" ht="16.5" hidden="1" customHeight="1" x14ac:dyDescent="0.25">
      <c r="A5494" s="5" t="s">
        <v>791</v>
      </c>
      <c r="B5494" s="1" t="s">
        <v>521</v>
      </c>
      <c r="D5494" t="s">
        <v>32</v>
      </c>
      <c r="E5494" t="s">
        <v>517</v>
      </c>
      <c r="F5494" t="s">
        <v>522</v>
      </c>
      <c r="G5494">
        <v>13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16</v>
      </c>
      <c r="N5494" s="2">
        <v>0</v>
      </c>
      <c r="O5494" s="2">
        <v>2.6622296173044926E-2</v>
      </c>
      <c r="P5494">
        <v>143</v>
      </c>
      <c r="Q5494" s="2">
        <v>0.19642857142857142</v>
      </c>
      <c r="R5494">
        <v>601</v>
      </c>
      <c r="S5494">
        <v>728</v>
      </c>
      <c r="T5494">
        <v>670</v>
      </c>
      <c r="U5494">
        <v>3</v>
      </c>
      <c r="V5494">
        <v>7</v>
      </c>
      <c r="W5494">
        <v>7</v>
      </c>
      <c r="X5494">
        <v>41</v>
      </c>
      <c r="Y5494">
        <v>136</v>
      </c>
      <c r="Z5494">
        <v>0</v>
      </c>
      <c r="AA5494">
        <v>3</v>
      </c>
      <c r="AB5494">
        <v>0</v>
      </c>
      <c r="AC5494">
        <v>0</v>
      </c>
      <c r="AD5494">
        <v>547</v>
      </c>
      <c r="AE5494">
        <v>3</v>
      </c>
      <c r="AF5494">
        <v>4</v>
      </c>
      <c r="AG5494">
        <v>7</v>
      </c>
      <c r="AH5494">
        <v>41</v>
      </c>
      <c r="AI5494" s="3">
        <v>2.376599634369287E-2</v>
      </c>
      <c r="AJ5494" s="3">
        <v>0</v>
      </c>
      <c r="AK5494" s="3">
        <v>0</v>
      </c>
      <c r="AL5494" s="3">
        <v>0</v>
      </c>
      <c r="AM5494" s="3">
        <v>0</v>
      </c>
      <c r="AN5494" s="2">
        <f t="shared" si="180"/>
        <v>2.6622296173044926E-2</v>
      </c>
      <c r="AO5494" s="2">
        <v>9.1362126245847178E-2</v>
      </c>
      <c r="AP5494">
        <f t="shared" si="181"/>
        <v>16</v>
      </c>
    </row>
    <row r="5495" spans="1:42" ht="16.5" hidden="1" customHeight="1" x14ac:dyDescent="0.25">
      <c r="A5495" s="4" t="s">
        <v>803</v>
      </c>
      <c r="B5495" t="s">
        <v>635</v>
      </c>
      <c r="D5495" t="s">
        <v>32</v>
      </c>
      <c r="E5495" t="s">
        <v>636</v>
      </c>
      <c r="F5495" t="s">
        <v>637</v>
      </c>
      <c r="G5495">
        <v>13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16</v>
      </c>
      <c r="N5495" s="2">
        <v>0</v>
      </c>
      <c r="O5495" s="2">
        <v>2.4060150375939851E-2</v>
      </c>
      <c r="P5495">
        <v>11</v>
      </c>
      <c r="Q5495" s="2">
        <v>1.6666666666666666E-2</v>
      </c>
      <c r="R5495">
        <v>665</v>
      </c>
      <c r="S5495">
        <v>660</v>
      </c>
      <c r="T5495">
        <v>596</v>
      </c>
      <c r="U5495">
        <v>1</v>
      </c>
      <c r="V5495">
        <v>0</v>
      </c>
      <c r="W5495">
        <v>1</v>
      </c>
      <c r="X5495">
        <v>76</v>
      </c>
      <c r="Y5495">
        <v>9</v>
      </c>
      <c r="Z5495">
        <v>0</v>
      </c>
      <c r="AA5495">
        <v>0</v>
      </c>
      <c r="AB5495">
        <v>0</v>
      </c>
      <c r="AC5495">
        <v>0</v>
      </c>
      <c r="AD5495">
        <v>600</v>
      </c>
      <c r="AE5495">
        <v>1</v>
      </c>
      <c r="AF5495">
        <v>0</v>
      </c>
      <c r="AG5495">
        <v>1</v>
      </c>
      <c r="AH5495">
        <v>76</v>
      </c>
      <c r="AI5495" s="3">
        <v>2.1666666666666667E-2</v>
      </c>
      <c r="AJ5495" s="3">
        <v>0</v>
      </c>
      <c r="AK5495" s="3">
        <v>0</v>
      </c>
      <c r="AL5495" s="3">
        <v>0</v>
      </c>
      <c r="AM5495" s="3">
        <v>0</v>
      </c>
      <c r="AN5495" s="2">
        <f t="shared" si="180"/>
        <v>2.4060150375939851E-2</v>
      </c>
      <c r="AO5495" s="2">
        <v>0.11504424778761062</v>
      </c>
      <c r="AP5495">
        <f t="shared" si="181"/>
        <v>16</v>
      </c>
    </row>
    <row r="5496" spans="1:42" ht="16.5" hidden="1" customHeight="1" x14ac:dyDescent="0.25">
      <c r="A5496" s="5" t="s">
        <v>789</v>
      </c>
      <c r="B5496" s="1" t="s">
        <v>316</v>
      </c>
      <c r="D5496" t="s">
        <v>32</v>
      </c>
      <c r="E5496" t="s">
        <v>317</v>
      </c>
      <c r="F5496" t="s">
        <v>318</v>
      </c>
      <c r="G5496">
        <v>12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16</v>
      </c>
      <c r="N5496" s="2">
        <v>0</v>
      </c>
      <c r="O5496" s="2">
        <v>2.2315202231520222E-2</v>
      </c>
      <c r="P5496">
        <v>27</v>
      </c>
      <c r="Q5496" s="2">
        <v>3.7087912087912088E-2</v>
      </c>
      <c r="R5496">
        <v>717</v>
      </c>
      <c r="S5496">
        <v>728</v>
      </c>
      <c r="T5496">
        <v>263</v>
      </c>
      <c r="U5496">
        <v>456</v>
      </c>
      <c r="V5496">
        <v>1</v>
      </c>
      <c r="W5496">
        <v>2</v>
      </c>
      <c r="X5496">
        <v>6</v>
      </c>
      <c r="Y5496">
        <v>12</v>
      </c>
      <c r="Z5496">
        <v>8</v>
      </c>
      <c r="AA5496">
        <v>0</v>
      </c>
      <c r="AB5496">
        <v>0</v>
      </c>
      <c r="AC5496">
        <v>0</v>
      </c>
      <c r="AD5496">
        <v>263</v>
      </c>
      <c r="AE5496">
        <v>448</v>
      </c>
      <c r="AF5496">
        <v>1</v>
      </c>
      <c r="AG5496">
        <v>2</v>
      </c>
      <c r="AH5496">
        <v>6</v>
      </c>
      <c r="AI5496" s="3">
        <v>4.5627376425855515E-2</v>
      </c>
      <c r="AJ5496" s="3">
        <v>0</v>
      </c>
      <c r="AK5496" s="3">
        <v>0</v>
      </c>
      <c r="AL5496" s="3">
        <v>0</v>
      </c>
      <c r="AM5496" s="3">
        <v>0</v>
      </c>
      <c r="AN5496" s="2">
        <f t="shared" si="180"/>
        <v>2.2315202231520222E-2</v>
      </c>
      <c r="AO5496" s="2">
        <v>0.63472222222222219</v>
      </c>
      <c r="AP5496">
        <f t="shared" si="181"/>
        <v>16</v>
      </c>
    </row>
    <row r="5497" spans="1:42" ht="16.5" hidden="1" customHeight="1" x14ac:dyDescent="0.25">
      <c r="A5497" s="5" t="s">
        <v>802</v>
      </c>
      <c r="B5497" s="1" t="s">
        <v>270</v>
      </c>
      <c r="D5497" t="s">
        <v>32</v>
      </c>
      <c r="E5497" t="s">
        <v>268</v>
      </c>
      <c r="F5497" t="s">
        <v>271</v>
      </c>
      <c r="G5497">
        <v>15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16</v>
      </c>
      <c r="N5497" s="2">
        <v>0</v>
      </c>
      <c r="O5497" s="2">
        <v>2.2038567493112948E-2</v>
      </c>
      <c r="P5497">
        <v>47</v>
      </c>
      <c r="Q5497" s="2">
        <v>6.2087186261558784E-2</v>
      </c>
      <c r="R5497">
        <v>726</v>
      </c>
      <c r="S5497">
        <v>757</v>
      </c>
      <c r="T5497">
        <v>741</v>
      </c>
      <c r="U5497">
        <v>7</v>
      </c>
      <c r="V5497">
        <v>4</v>
      </c>
      <c r="W5497">
        <v>5</v>
      </c>
      <c r="X5497">
        <v>0</v>
      </c>
      <c r="Y5497">
        <v>40</v>
      </c>
      <c r="Z5497">
        <v>0</v>
      </c>
      <c r="AA5497">
        <v>0</v>
      </c>
      <c r="AB5497">
        <v>0</v>
      </c>
      <c r="AC5497">
        <v>0</v>
      </c>
      <c r="AD5497">
        <v>716</v>
      </c>
      <c r="AE5497">
        <v>7</v>
      </c>
      <c r="AF5497">
        <v>4</v>
      </c>
      <c r="AG5497">
        <v>5</v>
      </c>
      <c r="AH5497">
        <v>0</v>
      </c>
      <c r="AI5497" s="3">
        <v>2.094972067039106E-2</v>
      </c>
      <c r="AJ5497" s="3">
        <v>0</v>
      </c>
      <c r="AK5497" s="3">
        <v>0</v>
      </c>
      <c r="AL5497" s="3">
        <v>0</v>
      </c>
      <c r="AM5497" s="3">
        <v>0</v>
      </c>
      <c r="AN5497" s="2">
        <f t="shared" si="180"/>
        <v>2.2038567493112948E-2</v>
      </c>
      <c r="AO5497" s="2">
        <v>2.185792349726776E-2</v>
      </c>
      <c r="AP5497">
        <f t="shared" si="181"/>
        <v>16</v>
      </c>
    </row>
    <row r="5498" spans="1:42" ht="16.5" hidden="1" customHeight="1" x14ac:dyDescent="0.25">
      <c r="A5498" s="4" t="s">
        <v>803</v>
      </c>
      <c r="B5498" s="1" t="s">
        <v>316</v>
      </c>
      <c r="D5498" t="s">
        <v>32</v>
      </c>
      <c r="E5498" t="s">
        <v>317</v>
      </c>
      <c r="F5498" t="s">
        <v>318</v>
      </c>
      <c r="G5498">
        <v>6</v>
      </c>
      <c r="H5498">
        <v>7</v>
      </c>
      <c r="I5498">
        <v>0</v>
      </c>
      <c r="J5498">
        <v>0</v>
      </c>
      <c r="K5498">
        <v>0</v>
      </c>
      <c r="L5498">
        <v>0</v>
      </c>
      <c r="M5498">
        <v>16</v>
      </c>
      <c r="N5498" s="2">
        <v>0</v>
      </c>
      <c r="O5498" s="2">
        <v>2.0592020592020591E-2</v>
      </c>
      <c r="P5498">
        <v>10</v>
      </c>
      <c r="Q5498" s="2">
        <v>1.2970168612191959E-2</v>
      </c>
      <c r="R5498">
        <v>777</v>
      </c>
      <c r="S5498">
        <v>771</v>
      </c>
      <c r="T5498">
        <v>321</v>
      </c>
      <c r="U5498">
        <v>441</v>
      </c>
      <c r="V5498">
        <v>5</v>
      </c>
      <c r="W5498">
        <v>0</v>
      </c>
      <c r="X5498">
        <v>2</v>
      </c>
      <c r="Y5498">
        <v>4</v>
      </c>
      <c r="Z5498">
        <v>0</v>
      </c>
      <c r="AA5498">
        <v>0</v>
      </c>
      <c r="AB5498">
        <v>0</v>
      </c>
      <c r="AC5498">
        <v>0</v>
      </c>
      <c r="AD5498">
        <v>323</v>
      </c>
      <c r="AE5498">
        <v>448</v>
      </c>
      <c r="AF5498">
        <v>5</v>
      </c>
      <c r="AG5498">
        <v>0</v>
      </c>
      <c r="AH5498">
        <v>2</v>
      </c>
      <c r="AI5498" s="3">
        <v>1.8575851393188854E-2</v>
      </c>
      <c r="AJ5498" s="3">
        <v>1.5625E-2</v>
      </c>
      <c r="AK5498" s="3">
        <v>0</v>
      </c>
      <c r="AL5498" s="3">
        <v>0</v>
      </c>
      <c r="AM5498" s="3">
        <v>0</v>
      </c>
      <c r="AN5498" s="2">
        <f t="shared" si="180"/>
        <v>2.0592020592020591E-2</v>
      </c>
      <c r="AO5498" s="2">
        <v>0.58483290488431872</v>
      </c>
      <c r="AP5498">
        <f t="shared" si="181"/>
        <v>16</v>
      </c>
    </row>
    <row r="5499" spans="1:42" ht="16.5" hidden="1" customHeight="1" x14ac:dyDescent="0.25">
      <c r="A5499" s="4">
        <v>2011</v>
      </c>
      <c r="B5499" s="1" t="s">
        <v>381</v>
      </c>
      <c r="D5499" t="s">
        <v>32</v>
      </c>
      <c r="E5499" t="s">
        <v>182</v>
      </c>
      <c r="F5499" t="s">
        <v>382</v>
      </c>
      <c r="G5499">
        <v>9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16</v>
      </c>
      <c r="N5499" s="2">
        <v>0</v>
      </c>
      <c r="O5499" s="2">
        <v>2.0434227330779056E-2</v>
      </c>
      <c r="P5499">
        <v>365</v>
      </c>
      <c r="Q5499" s="2">
        <v>0.32243816254416963</v>
      </c>
      <c r="R5499">
        <v>783</v>
      </c>
      <c r="S5499">
        <v>1132</v>
      </c>
      <c r="T5499">
        <v>1096</v>
      </c>
      <c r="U5499">
        <v>1</v>
      </c>
      <c r="V5499">
        <v>5</v>
      </c>
      <c r="W5499">
        <v>17</v>
      </c>
      <c r="X5499">
        <v>13</v>
      </c>
      <c r="Y5499">
        <v>353</v>
      </c>
      <c r="Z5499">
        <v>0</v>
      </c>
      <c r="AA5499">
        <v>0</v>
      </c>
      <c r="AB5499">
        <v>4</v>
      </c>
      <c r="AC5499">
        <v>0</v>
      </c>
      <c r="AD5499">
        <v>752</v>
      </c>
      <c r="AE5499">
        <v>1</v>
      </c>
      <c r="AF5499">
        <v>5</v>
      </c>
      <c r="AG5499">
        <v>13</v>
      </c>
      <c r="AH5499">
        <v>13</v>
      </c>
      <c r="AI5499" s="3">
        <v>1.1968085106382979E-2</v>
      </c>
      <c r="AJ5499" s="3">
        <v>0</v>
      </c>
      <c r="AK5499" s="3">
        <v>0</v>
      </c>
      <c r="AL5499" s="3">
        <v>0</v>
      </c>
      <c r="AM5499" s="3">
        <v>0</v>
      </c>
      <c r="AN5499" s="2">
        <f t="shared" si="180"/>
        <v>2.0434227330779056E-2</v>
      </c>
      <c r="AO5499" s="2">
        <v>4.0816326530612242E-2</v>
      </c>
      <c r="AP5499">
        <f t="shared" si="181"/>
        <v>16</v>
      </c>
    </row>
    <row r="5500" spans="1:42" ht="16.5" hidden="1" customHeight="1" x14ac:dyDescent="0.25">
      <c r="A5500" s="5" t="s">
        <v>791</v>
      </c>
      <c r="B5500" s="1" t="s">
        <v>381</v>
      </c>
      <c r="D5500" t="s">
        <v>32</v>
      </c>
      <c r="E5500" t="s">
        <v>182</v>
      </c>
      <c r="F5500" t="s">
        <v>382</v>
      </c>
      <c r="G5500">
        <v>14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16</v>
      </c>
      <c r="N5500" s="2">
        <v>0</v>
      </c>
      <c r="O5500" s="2">
        <v>2.0050125313283207E-2</v>
      </c>
      <c r="P5500">
        <v>358</v>
      </c>
      <c r="Q5500" s="2">
        <v>0.31403508771929822</v>
      </c>
      <c r="R5500">
        <v>798</v>
      </c>
      <c r="S5500">
        <v>1140</v>
      </c>
      <c r="T5500">
        <v>1118</v>
      </c>
      <c r="U5500">
        <v>0</v>
      </c>
      <c r="V5500">
        <v>4</v>
      </c>
      <c r="W5500">
        <v>10</v>
      </c>
      <c r="X5500">
        <v>8</v>
      </c>
      <c r="Y5500">
        <v>355</v>
      </c>
      <c r="Z5500">
        <v>0</v>
      </c>
      <c r="AA5500">
        <v>0</v>
      </c>
      <c r="AB5500">
        <v>0</v>
      </c>
      <c r="AC5500">
        <v>0</v>
      </c>
      <c r="AD5500">
        <v>777</v>
      </c>
      <c r="AE5500">
        <v>0</v>
      </c>
      <c r="AF5500">
        <v>4</v>
      </c>
      <c r="AG5500">
        <v>10</v>
      </c>
      <c r="AH5500">
        <v>8</v>
      </c>
      <c r="AI5500" s="3">
        <v>1.8018018018018018E-2</v>
      </c>
      <c r="AJ5500" s="3">
        <v>0</v>
      </c>
      <c r="AK5500" s="3">
        <v>0</v>
      </c>
      <c r="AL5500" s="3">
        <v>0</v>
      </c>
      <c r="AM5500" s="3">
        <v>0</v>
      </c>
      <c r="AN5500" s="2">
        <f t="shared" si="180"/>
        <v>2.0050125313283207E-2</v>
      </c>
      <c r="AO5500" s="2">
        <v>2.7534418022528161E-2</v>
      </c>
      <c r="AP5500">
        <f t="shared" si="181"/>
        <v>16</v>
      </c>
    </row>
    <row r="5501" spans="1:42" ht="16.5" hidden="1" customHeight="1" x14ac:dyDescent="0.25">
      <c r="A5501" s="5" t="s">
        <v>790</v>
      </c>
      <c r="B5501" s="1" t="s">
        <v>460</v>
      </c>
      <c r="D5501" t="s">
        <v>32</v>
      </c>
      <c r="E5501" t="s">
        <v>456</v>
      </c>
      <c r="F5501" t="s">
        <v>461</v>
      </c>
      <c r="G5501">
        <v>16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16</v>
      </c>
      <c r="N5501" s="2">
        <v>0</v>
      </c>
      <c r="O5501" s="2">
        <v>1.260835303388495E-2</v>
      </c>
      <c r="P5501">
        <v>17</v>
      </c>
      <c r="Q5501" s="2">
        <v>1.3385826771653543E-2</v>
      </c>
      <c r="R5501">
        <v>1269</v>
      </c>
      <c r="S5501">
        <v>1270</v>
      </c>
      <c r="T5501">
        <v>1054</v>
      </c>
      <c r="U5501">
        <v>137</v>
      </c>
      <c r="V5501">
        <v>5</v>
      </c>
      <c r="W5501">
        <v>74</v>
      </c>
      <c r="X5501">
        <v>0</v>
      </c>
      <c r="Y5501">
        <v>15</v>
      </c>
      <c r="Z5501">
        <v>0</v>
      </c>
      <c r="AA5501">
        <v>0</v>
      </c>
      <c r="AB5501">
        <v>0</v>
      </c>
      <c r="AC5501">
        <v>0</v>
      </c>
      <c r="AD5501">
        <v>1055</v>
      </c>
      <c r="AE5501">
        <v>137</v>
      </c>
      <c r="AF5501">
        <v>5</v>
      </c>
      <c r="AG5501">
        <v>74</v>
      </c>
      <c r="AH5501">
        <v>0</v>
      </c>
      <c r="AI5501" s="3">
        <v>1.5165876777251185E-2</v>
      </c>
      <c r="AJ5501" s="3">
        <v>0</v>
      </c>
      <c r="AK5501" s="3">
        <v>0</v>
      </c>
      <c r="AL5501" s="3">
        <v>0</v>
      </c>
      <c r="AM5501" s="3">
        <v>0</v>
      </c>
      <c r="AN5501" s="2">
        <f t="shared" si="180"/>
        <v>1.260835303388495E-2</v>
      </c>
      <c r="AO5501" s="2">
        <v>0.16994492525570418</v>
      </c>
      <c r="AP5501">
        <f t="shared" si="181"/>
        <v>16</v>
      </c>
    </row>
    <row r="5502" spans="1:42" ht="16.5" hidden="1" customHeight="1" x14ac:dyDescent="0.25">
      <c r="A5502" s="5" t="s">
        <v>788</v>
      </c>
      <c r="B5502" s="1" t="s">
        <v>410</v>
      </c>
      <c r="D5502" t="s">
        <v>32</v>
      </c>
      <c r="E5502" t="s">
        <v>408</v>
      </c>
      <c r="F5502" t="s">
        <v>411</v>
      </c>
      <c r="G5502">
        <v>8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16</v>
      </c>
      <c r="N5502" s="2">
        <v>0</v>
      </c>
      <c r="O5502" s="2">
        <v>9.4562647754137114E-3</v>
      </c>
      <c r="P5502">
        <v>66</v>
      </c>
      <c r="Q5502" s="2">
        <v>3.7887485648679678E-2</v>
      </c>
      <c r="R5502">
        <v>1692</v>
      </c>
      <c r="S5502">
        <v>1742</v>
      </c>
      <c r="T5502">
        <v>1705</v>
      </c>
      <c r="U5502">
        <v>11</v>
      </c>
      <c r="V5502">
        <v>11</v>
      </c>
      <c r="W5502">
        <v>6</v>
      </c>
      <c r="X5502">
        <v>9</v>
      </c>
      <c r="Y5502">
        <v>64</v>
      </c>
      <c r="Z5502">
        <v>0</v>
      </c>
      <c r="AA5502">
        <v>0</v>
      </c>
      <c r="AB5502">
        <v>0</v>
      </c>
      <c r="AC5502">
        <v>0</v>
      </c>
      <c r="AD5502">
        <v>1649</v>
      </c>
      <c r="AE5502">
        <v>11</v>
      </c>
      <c r="AF5502">
        <v>11</v>
      </c>
      <c r="AG5502">
        <v>6</v>
      </c>
      <c r="AH5502">
        <v>9</v>
      </c>
      <c r="AI5502" s="3">
        <v>4.8514251061249243E-3</v>
      </c>
      <c r="AJ5502" s="3">
        <v>0</v>
      </c>
      <c r="AK5502" s="3">
        <v>0</v>
      </c>
      <c r="AL5502" s="3">
        <v>0</v>
      </c>
      <c r="AM5502" s="3">
        <v>0</v>
      </c>
      <c r="AN5502" s="2">
        <f t="shared" si="180"/>
        <v>9.4562647754137114E-3</v>
      </c>
      <c r="AO5502" s="2">
        <v>2.1945432977461446E-2</v>
      </c>
      <c r="AP5502">
        <f t="shared" si="181"/>
        <v>16</v>
      </c>
    </row>
    <row r="5503" spans="1:42" ht="16.5" hidden="1" customHeight="1" x14ac:dyDescent="0.25">
      <c r="A5503" s="5" t="s">
        <v>802</v>
      </c>
      <c r="B5503" s="1" t="s">
        <v>410</v>
      </c>
      <c r="D5503" t="s">
        <v>32</v>
      </c>
      <c r="E5503" t="s">
        <v>408</v>
      </c>
      <c r="F5503" t="s">
        <v>411</v>
      </c>
      <c r="G5503">
        <v>10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16</v>
      </c>
      <c r="N5503" s="2">
        <v>0</v>
      </c>
      <c r="O5503" s="2">
        <v>9.2539039907460954E-3</v>
      </c>
      <c r="P5503">
        <v>72</v>
      </c>
      <c r="Q5503" s="2">
        <v>4.0336134453781515E-2</v>
      </c>
      <c r="R5503">
        <v>1729</v>
      </c>
      <c r="S5503">
        <v>1785</v>
      </c>
      <c r="T5503">
        <v>1738</v>
      </c>
      <c r="U5503">
        <v>17</v>
      </c>
      <c r="V5503">
        <v>12</v>
      </c>
      <c r="W5503">
        <v>7</v>
      </c>
      <c r="X5503">
        <v>11</v>
      </c>
      <c r="Y5503">
        <v>68</v>
      </c>
      <c r="Z5503">
        <v>0</v>
      </c>
      <c r="AA5503">
        <v>0</v>
      </c>
      <c r="AB5503">
        <v>0</v>
      </c>
      <c r="AC5503">
        <v>0</v>
      </c>
      <c r="AD5503">
        <v>1680</v>
      </c>
      <c r="AE5503">
        <v>17</v>
      </c>
      <c r="AF5503">
        <v>12</v>
      </c>
      <c r="AG5503">
        <v>7</v>
      </c>
      <c r="AH5503">
        <v>11</v>
      </c>
      <c r="AI5503" s="3">
        <v>5.9523809523809521E-3</v>
      </c>
      <c r="AJ5503" s="3">
        <v>0</v>
      </c>
      <c r="AK5503" s="3">
        <v>0</v>
      </c>
      <c r="AL5503" s="3">
        <v>0</v>
      </c>
      <c r="AM5503" s="3">
        <v>0</v>
      </c>
      <c r="AN5503" s="2">
        <f t="shared" si="180"/>
        <v>9.2539039907460954E-3</v>
      </c>
      <c r="AO5503" s="2">
        <v>2.7214823393167342E-2</v>
      </c>
      <c r="AP5503">
        <f t="shared" si="181"/>
        <v>16</v>
      </c>
    </row>
    <row r="5504" spans="1:42" ht="16.5" hidden="1" customHeight="1" x14ac:dyDescent="0.25">
      <c r="A5504" s="4" t="s">
        <v>801</v>
      </c>
      <c r="B5504" s="1" t="s">
        <v>754</v>
      </c>
      <c r="D5504" t="s">
        <v>32</v>
      </c>
      <c r="E5504" t="s">
        <v>300</v>
      </c>
      <c r="F5504" t="s">
        <v>755</v>
      </c>
      <c r="G5504">
        <v>11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15</v>
      </c>
      <c r="N5504" s="2">
        <v>0</v>
      </c>
      <c r="O5504" s="2">
        <v>0.13392857142857142</v>
      </c>
      <c r="P5504">
        <v>7</v>
      </c>
      <c r="Q5504" s="2">
        <v>6.7307692307692304E-2</v>
      </c>
      <c r="R5504">
        <v>112</v>
      </c>
      <c r="S5504">
        <v>104</v>
      </c>
      <c r="T5504">
        <v>97</v>
      </c>
      <c r="X5504">
        <v>7</v>
      </c>
      <c r="Y5504">
        <v>3</v>
      </c>
      <c r="Z5504">
        <v>0</v>
      </c>
      <c r="AA5504">
        <v>0</v>
      </c>
      <c r="AB5504">
        <v>0</v>
      </c>
      <c r="AC5504">
        <v>0</v>
      </c>
      <c r="AD5504">
        <v>105</v>
      </c>
      <c r="AH5504">
        <v>7</v>
      </c>
      <c r="AI5504" s="3">
        <v>0.10476190476190476</v>
      </c>
      <c r="AJ5504" s="3">
        <v>0</v>
      </c>
      <c r="AK5504" s="3">
        <v>0</v>
      </c>
      <c r="AL5504" s="3">
        <v>0</v>
      </c>
      <c r="AM5504" s="3">
        <v>0</v>
      </c>
      <c r="AN5504" s="2">
        <f t="shared" si="180"/>
        <v>0.13392857142857142</v>
      </c>
      <c r="AO5504" s="2">
        <v>6.25E-2</v>
      </c>
      <c r="AP5504">
        <f t="shared" si="181"/>
        <v>15</v>
      </c>
    </row>
    <row r="5505" spans="1:42" ht="16.5" hidden="1" customHeight="1" x14ac:dyDescent="0.25">
      <c r="A5505" s="4" t="s">
        <v>797</v>
      </c>
      <c r="B5505" s="1" t="s">
        <v>277</v>
      </c>
      <c r="D5505" t="s">
        <v>32</v>
      </c>
      <c r="E5505" t="s">
        <v>278</v>
      </c>
      <c r="F5505" t="s">
        <v>279</v>
      </c>
      <c r="G5505">
        <v>9</v>
      </c>
      <c r="H5505">
        <v>0</v>
      </c>
      <c r="I5505">
        <v>4</v>
      </c>
      <c r="J5505">
        <v>0</v>
      </c>
      <c r="K5505">
        <v>0</v>
      </c>
      <c r="L5505">
        <v>0</v>
      </c>
      <c r="M5505">
        <v>15</v>
      </c>
      <c r="N5505" s="2">
        <v>0</v>
      </c>
      <c r="O5505" s="2">
        <v>0.12</v>
      </c>
      <c r="P5505">
        <v>47</v>
      </c>
      <c r="Q5505" s="2">
        <v>0.29936305732484075</v>
      </c>
      <c r="R5505">
        <v>125</v>
      </c>
      <c r="S5505">
        <v>157</v>
      </c>
      <c r="T5505">
        <v>152</v>
      </c>
      <c r="U5505">
        <v>1</v>
      </c>
      <c r="V5505">
        <v>1</v>
      </c>
      <c r="W5505">
        <v>0</v>
      </c>
      <c r="X5505">
        <v>3</v>
      </c>
      <c r="Y5505">
        <v>42</v>
      </c>
      <c r="Z5505">
        <v>0</v>
      </c>
      <c r="AA5505">
        <v>0</v>
      </c>
      <c r="AB5505">
        <v>0</v>
      </c>
      <c r="AC5505">
        <v>3</v>
      </c>
      <c r="AD5505">
        <v>119</v>
      </c>
      <c r="AE5505">
        <v>1</v>
      </c>
      <c r="AF5505">
        <v>5</v>
      </c>
      <c r="AG5505">
        <v>0</v>
      </c>
      <c r="AH5505">
        <v>0</v>
      </c>
      <c r="AI5505" s="3">
        <v>7.5630252100840331E-2</v>
      </c>
      <c r="AJ5505" s="3">
        <v>0</v>
      </c>
      <c r="AK5505" s="3">
        <v>0.8</v>
      </c>
      <c r="AL5505" s="3">
        <v>0</v>
      </c>
      <c r="AM5505" s="3">
        <v>0</v>
      </c>
      <c r="AN5505" s="2">
        <f t="shared" si="180"/>
        <v>0.12</v>
      </c>
      <c r="AO5505" s="2">
        <v>4.8000000000000001E-2</v>
      </c>
      <c r="AP5505">
        <f t="shared" si="181"/>
        <v>15</v>
      </c>
    </row>
    <row r="5506" spans="1:42" ht="16.5" hidden="1" customHeight="1" x14ac:dyDescent="0.25">
      <c r="A5506" s="4" t="s">
        <v>796</v>
      </c>
      <c r="B5506" s="1" t="s">
        <v>577</v>
      </c>
      <c r="D5506" t="s">
        <v>32</v>
      </c>
      <c r="E5506" t="s">
        <v>575</v>
      </c>
      <c r="F5506" t="s">
        <v>578</v>
      </c>
      <c r="G5506">
        <v>10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15</v>
      </c>
      <c r="N5506" s="2">
        <v>0</v>
      </c>
      <c r="O5506" s="2">
        <v>8.9820359281437126E-2</v>
      </c>
      <c r="P5506">
        <v>82</v>
      </c>
      <c r="Q5506" s="2">
        <v>0.3504273504273504</v>
      </c>
      <c r="R5506">
        <v>167</v>
      </c>
      <c r="S5506">
        <v>234</v>
      </c>
      <c r="T5506">
        <v>223</v>
      </c>
      <c r="U5506">
        <v>1</v>
      </c>
      <c r="V5506">
        <v>5</v>
      </c>
      <c r="W5506">
        <v>0</v>
      </c>
      <c r="X5506">
        <v>5</v>
      </c>
      <c r="Y5506">
        <v>82</v>
      </c>
      <c r="Z5506">
        <v>0</v>
      </c>
      <c r="AA5506">
        <v>0</v>
      </c>
      <c r="AB5506">
        <v>0</v>
      </c>
      <c r="AC5506">
        <v>0</v>
      </c>
      <c r="AD5506">
        <v>151</v>
      </c>
      <c r="AE5506">
        <v>1</v>
      </c>
      <c r="AF5506">
        <v>5</v>
      </c>
      <c r="AG5506">
        <v>0</v>
      </c>
      <c r="AH5506">
        <v>5</v>
      </c>
      <c r="AI5506" s="3">
        <v>6.6225165562913912E-2</v>
      </c>
      <c r="AJ5506" s="3">
        <v>0</v>
      </c>
      <c r="AK5506" s="3">
        <v>0</v>
      </c>
      <c r="AL5506" s="3">
        <v>0</v>
      </c>
      <c r="AM5506" s="3">
        <v>0</v>
      </c>
      <c r="AN5506" s="2">
        <f t="shared" si="180"/>
        <v>8.9820359281437126E-2</v>
      </c>
      <c r="AO5506" s="2">
        <v>6.7901234567901231E-2</v>
      </c>
      <c r="AP5506">
        <f t="shared" si="181"/>
        <v>15</v>
      </c>
    </row>
    <row r="5507" spans="1:42" ht="16.5" hidden="1" customHeight="1" x14ac:dyDescent="0.25">
      <c r="A5507" s="5" t="s">
        <v>789</v>
      </c>
      <c r="B5507" s="1" t="s">
        <v>577</v>
      </c>
      <c r="D5507" t="s">
        <v>32</v>
      </c>
      <c r="E5507" t="s">
        <v>575</v>
      </c>
      <c r="F5507" t="s">
        <v>578</v>
      </c>
      <c r="G5507">
        <v>14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15</v>
      </c>
      <c r="N5507" s="2">
        <v>0</v>
      </c>
      <c r="O5507" s="2">
        <v>7.8534031413612565E-2</v>
      </c>
      <c r="P5507">
        <v>61</v>
      </c>
      <c r="Q5507" s="2">
        <v>0.25738396624472576</v>
      </c>
      <c r="R5507">
        <v>191</v>
      </c>
      <c r="S5507">
        <v>237</v>
      </c>
      <c r="T5507">
        <v>213</v>
      </c>
      <c r="U5507">
        <v>5</v>
      </c>
      <c r="V5507">
        <v>4</v>
      </c>
      <c r="W5507">
        <v>0</v>
      </c>
      <c r="X5507">
        <v>15</v>
      </c>
      <c r="Y5507">
        <v>55</v>
      </c>
      <c r="Z5507">
        <v>0</v>
      </c>
      <c r="AA5507">
        <v>0</v>
      </c>
      <c r="AB5507">
        <v>0</v>
      </c>
      <c r="AC5507">
        <v>3</v>
      </c>
      <c r="AD5507">
        <v>172</v>
      </c>
      <c r="AE5507">
        <v>5</v>
      </c>
      <c r="AF5507">
        <v>4</v>
      </c>
      <c r="AG5507">
        <v>0</v>
      </c>
      <c r="AH5507">
        <v>12</v>
      </c>
      <c r="AI5507" s="3">
        <v>8.1395348837209308E-2</v>
      </c>
      <c r="AJ5507" s="3">
        <v>0</v>
      </c>
      <c r="AK5507" s="3">
        <v>0</v>
      </c>
      <c r="AL5507" s="3">
        <v>0</v>
      </c>
      <c r="AM5507" s="3">
        <v>0</v>
      </c>
      <c r="AN5507" s="2">
        <f t="shared" si="180"/>
        <v>7.8534031413612565E-2</v>
      </c>
      <c r="AO5507" s="2">
        <v>0.10880829015544041</v>
      </c>
      <c r="AP5507">
        <f t="shared" si="181"/>
        <v>15</v>
      </c>
    </row>
    <row r="5508" spans="1:42" ht="16.5" hidden="1" customHeight="1" x14ac:dyDescent="0.25">
      <c r="A5508" s="5" t="s">
        <v>787</v>
      </c>
      <c r="B5508" s="1" t="s">
        <v>299</v>
      </c>
      <c r="D5508" t="s">
        <v>32</v>
      </c>
      <c r="E5508" t="s">
        <v>300</v>
      </c>
      <c r="F5508" t="s">
        <v>301</v>
      </c>
      <c r="G5508">
        <v>13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15</v>
      </c>
      <c r="N5508" s="2">
        <v>0</v>
      </c>
      <c r="O5508" s="2">
        <v>6.7567567567567571E-2</v>
      </c>
      <c r="P5508">
        <v>10</v>
      </c>
      <c r="Q5508" s="2">
        <v>4.6082949308755762E-2</v>
      </c>
      <c r="R5508">
        <v>222</v>
      </c>
      <c r="S5508">
        <v>217</v>
      </c>
      <c r="T5508">
        <v>216</v>
      </c>
      <c r="U5508">
        <v>0</v>
      </c>
      <c r="V5508">
        <v>0</v>
      </c>
      <c r="W5508">
        <v>0</v>
      </c>
      <c r="X5508">
        <v>1</v>
      </c>
      <c r="Y5508">
        <v>8</v>
      </c>
      <c r="Z5508">
        <v>0</v>
      </c>
      <c r="AA5508">
        <v>0</v>
      </c>
      <c r="AB5508">
        <v>0</v>
      </c>
      <c r="AC5508">
        <v>0</v>
      </c>
      <c r="AD5508">
        <v>221</v>
      </c>
      <c r="AE5508">
        <v>0</v>
      </c>
      <c r="AF5508">
        <v>0</v>
      </c>
      <c r="AG5508">
        <v>0</v>
      </c>
      <c r="AH5508">
        <v>1</v>
      </c>
      <c r="AI5508" s="3">
        <v>5.8823529411764705E-2</v>
      </c>
      <c r="AJ5508" s="3">
        <v>0</v>
      </c>
      <c r="AK5508" s="3">
        <v>0</v>
      </c>
      <c r="AL5508" s="3">
        <v>0</v>
      </c>
      <c r="AM5508" s="3">
        <v>0</v>
      </c>
      <c r="AN5508" s="2">
        <f t="shared" si="180"/>
        <v>6.7567567567567571E-2</v>
      </c>
      <c r="AO5508" s="2">
        <v>4.5045045045045045E-3</v>
      </c>
      <c r="AP5508">
        <f t="shared" si="181"/>
        <v>15</v>
      </c>
    </row>
    <row r="5509" spans="1:42" ht="16.5" hidden="1" customHeight="1" x14ac:dyDescent="0.25">
      <c r="A5509" s="5" t="s">
        <v>787</v>
      </c>
      <c r="B5509" s="1" t="s">
        <v>577</v>
      </c>
      <c r="D5509" t="s">
        <v>32</v>
      </c>
      <c r="E5509" t="s">
        <v>575</v>
      </c>
      <c r="F5509" t="s">
        <v>578</v>
      </c>
      <c r="G5509">
        <v>13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15</v>
      </c>
      <c r="N5509" s="2">
        <v>0</v>
      </c>
      <c r="O5509" s="2">
        <v>6.6964285714285712E-2</v>
      </c>
      <c r="P5509">
        <v>50</v>
      </c>
      <c r="Q5509" s="2">
        <v>0.19305019305019305</v>
      </c>
      <c r="R5509">
        <v>224</v>
      </c>
      <c r="S5509">
        <v>259</v>
      </c>
      <c r="T5509">
        <v>238</v>
      </c>
      <c r="U5509">
        <v>10</v>
      </c>
      <c r="V5509">
        <v>3</v>
      </c>
      <c r="W5509">
        <v>0</v>
      </c>
      <c r="X5509">
        <v>8</v>
      </c>
      <c r="Y5509">
        <v>50</v>
      </c>
      <c r="Z5509">
        <v>0</v>
      </c>
      <c r="AA5509">
        <v>0</v>
      </c>
      <c r="AB5509">
        <v>0</v>
      </c>
      <c r="AC5509">
        <v>0</v>
      </c>
      <c r="AD5509">
        <v>201</v>
      </c>
      <c r="AE5509">
        <v>10</v>
      </c>
      <c r="AF5509">
        <v>3</v>
      </c>
      <c r="AG5509">
        <v>0</v>
      </c>
      <c r="AH5509">
        <v>8</v>
      </c>
      <c r="AI5509" s="3">
        <v>6.4676616915422883E-2</v>
      </c>
      <c r="AJ5509" s="3">
        <v>0</v>
      </c>
      <c r="AK5509" s="3">
        <v>0</v>
      </c>
      <c r="AL5509" s="3">
        <v>0</v>
      </c>
      <c r="AM5509" s="3">
        <v>0</v>
      </c>
      <c r="AN5509" s="2">
        <f t="shared" si="180"/>
        <v>6.6964285714285712E-2</v>
      </c>
      <c r="AO5509" s="2">
        <v>9.45945945945946E-2</v>
      </c>
      <c r="AP5509">
        <f t="shared" si="181"/>
        <v>15</v>
      </c>
    </row>
    <row r="5510" spans="1:42" ht="16.5" hidden="1" customHeight="1" x14ac:dyDescent="0.25">
      <c r="A5510" s="5" t="s">
        <v>795</v>
      </c>
      <c r="B5510" s="1" t="s">
        <v>184</v>
      </c>
      <c r="D5510" t="s">
        <v>32</v>
      </c>
      <c r="E5510" t="s">
        <v>185</v>
      </c>
      <c r="F5510" t="s">
        <v>186</v>
      </c>
      <c r="G5510">
        <v>15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15</v>
      </c>
      <c r="N5510" s="2">
        <v>0</v>
      </c>
      <c r="O5510" s="2">
        <v>6.2240663900414939E-2</v>
      </c>
      <c r="P5510">
        <v>121</v>
      </c>
      <c r="Q5510" s="2">
        <v>0.34870317002881845</v>
      </c>
      <c r="R5510">
        <v>241</v>
      </c>
      <c r="S5510">
        <v>347</v>
      </c>
      <c r="T5510">
        <v>335</v>
      </c>
      <c r="U5510">
        <v>0</v>
      </c>
      <c r="V5510">
        <v>2</v>
      </c>
      <c r="W5510">
        <v>5</v>
      </c>
      <c r="X5510">
        <v>5</v>
      </c>
      <c r="Y5510">
        <v>118</v>
      </c>
      <c r="Z5510">
        <v>0</v>
      </c>
      <c r="AA5510">
        <v>0</v>
      </c>
      <c r="AB5510">
        <v>0</v>
      </c>
      <c r="AC5510">
        <v>0</v>
      </c>
      <c r="AD5510">
        <v>232</v>
      </c>
      <c r="AE5510">
        <v>0</v>
      </c>
      <c r="AF5510">
        <v>2</v>
      </c>
      <c r="AG5510">
        <v>5</v>
      </c>
      <c r="AH5510">
        <v>5</v>
      </c>
      <c r="AI5510" s="3">
        <v>6.4655172413793108E-2</v>
      </c>
      <c r="AJ5510" s="3">
        <v>0</v>
      </c>
      <c r="AK5510" s="3">
        <v>0</v>
      </c>
      <c r="AL5510" s="3">
        <v>0</v>
      </c>
      <c r="AM5510" s="3">
        <v>0</v>
      </c>
      <c r="AN5510" s="2">
        <f t="shared" si="180"/>
        <v>6.2240663900414939E-2</v>
      </c>
      <c r="AO5510" s="2">
        <v>4.9180327868852458E-2</v>
      </c>
      <c r="AP5510">
        <f t="shared" si="181"/>
        <v>15</v>
      </c>
    </row>
    <row r="5511" spans="1:42" ht="16.5" hidden="1" customHeight="1" x14ac:dyDescent="0.25">
      <c r="A5511" s="4" t="s">
        <v>799</v>
      </c>
      <c r="B5511" s="1" t="s">
        <v>412</v>
      </c>
      <c r="D5511" t="s">
        <v>32</v>
      </c>
      <c r="E5511" t="s">
        <v>413</v>
      </c>
      <c r="F5511" t="s">
        <v>414</v>
      </c>
      <c r="G5511">
        <v>10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15</v>
      </c>
      <c r="N5511" s="2">
        <v>0</v>
      </c>
      <c r="O5511" s="2">
        <v>6.1983471074380167E-2</v>
      </c>
      <c r="P5511">
        <v>154</v>
      </c>
      <c r="Q5511" s="2">
        <v>0.40419947506561682</v>
      </c>
      <c r="R5511">
        <v>242</v>
      </c>
      <c r="S5511">
        <v>381</v>
      </c>
      <c r="T5511">
        <v>306</v>
      </c>
      <c r="U5511">
        <v>3</v>
      </c>
      <c r="V5511">
        <v>5</v>
      </c>
      <c r="W5511">
        <v>3</v>
      </c>
      <c r="X5511">
        <v>64</v>
      </c>
      <c r="Y5511">
        <v>113</v>
      </c>
      <c r="Z5511">
        <v>0</v>
      </c>
      <c r="AA5511">
        <v>5</v>
      </c>
      <c r="AB5511">
        <v>0</v>
      </c>
      <c r="AC5511">
        <v>29</v>
      </c>
      <c r="AD5511">
        <v>203</v>
      </c>
      <c r="AE5511">
        <v>3</v>
      </c>
      <c r="AF5511">
        <v>0</v>
      </c>
      <c r="AG5511">
        <v>3</v>
      </c>
      <c r="AH5511">
        <v>35</v>
      </c>
      <c r="AI5511" s="3">
        <v>4.9261083743842367E-2</v>
      </c>
      <c r="AJ5511" s="3">
        <v>0</v>
      </c>
      <c r="AK5511" s="3">
        <v>0</v>
      </c>
      <c r="AL5511" s="3">
        <v>0</v>
      </c>
      <c r="AM5511" s="3">
        <v>0</v>
      </c>
      <c r="AN5511" s="2">
        <f t="shared" si="180"/>
        <v>6.1983471074380167E-2</v>
      </c>
      <c r="AO5511" s="2">
        <v>0.16803278688524589</v>
      </c>
      <c r="AP5511">
        <f t="shared" si="181"/>
        <v>15</v>
      </c>
    </row>
    <row r="5512" spans="1:42" ht="16.5" hidden="1" customHeight="1" x14ac:dyDescent="0.25">
      <c r="A5512" s="5" t="s">
        <v>790</v>
      </c>
      <c r="B5512" s="1" t="s">
        <v>205</v>
      </c>
      <c r="D5512" t="s">
        <v>32</v>
      </c>
      <c r="E5512" t="s">
        <v>206</v>
      </c>
      <c r="F5512" t="s">
        <v>207</v>
      </c>
      <c r="G5512">
        <v>12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15</v>
      </c>
      <c r="N5512" s="2">
        <v>0</v>
      </c>
      <c r="O5512" s="2">
        <v>6.097560975609756E-2</v>
      </c>
      <c r="P5512">
        <v>76</v>
      </c>
      <c r="Q5512" s="2">
        <v>0.24755700325732899</v>
      </c>
      <c r="R5512">
        <v>246</v>
      </c>
      <c r="S5512">
        <v>307</v>
      </c>
      <c r="T5512">
        <v>299</v>
      </c>
      <c r="U5512">
        <v>1</v>
      </c>
      <c r="V5512">
        <v>2</v>
      </c>
      <c r="W5512">
        <v>0</v>
      </c>
      <c r="X5512">
        <v>5</v>
      </c>
      <c r="Y5512">
        <v>71</v>
      </c>
      <c r="Z5512">
        <v>0</v>
      </c>
      <c r="AA5512">
        <v>0</v>
      </c>
      <c r="AB5512">
        <v>0</v>
      </c>
      <c r="AC5512">
        <v>0</v>
      </c>
      <c r="AD5512">
        <v>240</v>
      </c>
      <c r="AE5512">
        <v>1</v>
      </c>
      <c r="AF5512">
        <v>2</v>
      </c>
      <c r="AG5512">
        <v>0</v>
      </c>
      <c r="AH5512">
        <v>5</v>
      </c>
      <c r="AI5512" s="3">
        <v>0.05</v>
      </c>
      <c r="AJ5512" s="3">
        <v>0</v>
      </c>
      <c r="AK5512" s="3">
        <v>0</v>
      </c>
      <c r="AL5512" s="3">
        <v>0</v>
      </c>
      <c r="AM5512" s="3">
        <v>0</v>
      </c>
      <c r="AN5512" s="2">
        <f t="shared" si="180"/>
        <v>6.097560975609756E-2</v>
      </c>
      <c r="AO5512" s="2">
        <v>3.2258064516129031E-2</v>
      </c>
      <c r="AP5512">
        <f t="shared" si="181"/>
        <v>15</v>
      </c>
    </row>
    <row r="5513" spans="1:42" ht="16.5" hidden="1" customHeight="1" x14ac:dyDescent="0.25">
      <c r="A5513" s="5" t="s">
        <v>794</v>
      </c>
      <c r="B5513" s="1" t="s">
        <v>184</v>
      </c>
      <c r="D5513" t="s">
        <v>32</v>
      </c>
      <c r="E5513" t="s">
        <v>185</v>
      </c>
      <c r="F5513" t="s">
        <v>186</v>
      </c>
      <c r="G5513">
        <v>12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15</v>
      </c>
      <c r="N5513" s="2">
        <v>0</v>
      </c>
      <c r="O5513" s="2">
        <v>5.8823529411764705E-2</v>
      </c>
      <c r="P5513">
        <v>124</v>
      </c>
      <c r="Q5513" s="2">
        <v>0.34065934065934067</v>
      </c>
      <c r="R5513">
        <v>255</v>
      </c>
      <c r="S5513">
        <v>364</v>
      </c>
      <c r="T5513">
        <v>353</v>
      </c>
      <c r="U5513">
        <v>0</v>
      </c>
      <c r="V5513">
        <v>2</v>
      </c>
      <c r="W5513">
        <v>6</v>
      </c>
      <c r="X5513">
        <v>3</v>
      </c>
      <c r="Y5513">
        <v>121</v>
      </c>
      <c r="Z5513">
        <v>0</v>
      </c>
      <c r="AA5513">
        <v>0</v>
      </c>
      <c r="AB5513">
        <v>0</v>
      </c>
      <c r="AC5513">
        <v>0</v>
      </c>
      <c r="AD5513">
        <v>244</v>
      </c>
      <c r="AE5513">
        <v>0</v>
      </c>
      <c r="AF5513">
        <v>2</v>
      </c>
      <c r="AG5513">
        <v>6</v>
      </c>
      <c r="AH5513">
        <v>3</v>
      </c>
      <c r="AI5513" s="3">
        <v>4.9180327868852458E-2</v>
      </c>
      <c r="AJ5513" s="3">
        <v>0</v>
      </c>
      <c r="AK5513" s="3">
        <v>0</v>
      </c>
      <c r="AL5513" s="3">
        <v>0</v>
      </c>
      <c r="AM5513" s="3">
        <v>0</v>
      </c>
      <c r="AN5513" s="2">
        <f t="shared" si="180"/>
        <v>5.8823529411764705E-2</v>
      </c>
      <c r="AO5513" s="2">
        <v>4.3137254901960784E-2</v>
      </c>
      <c r="AP5513">
        <f t="shared" si="181"/>
        <v>15</v>
      </c>
    </row>
    <row r="5514" spans="1:42" ht="16.5" hidden="1" customHeight="1" x14ac:dyDescent="0.25">
      <c r="A5514" s="4" t="s">
        <v>798</v>
      </c>
      <c r="B5514" t="s">
        <v>688</v>
      </c>
      <c r="D5514" t="s">
        <v>32</v>
      </c>
      <c r="E5514" t="s">
        <v>667</v>
      </c>
      <c r="F5514" t="s">
        <v>689</v>
      </c>
      <c r="G5514">
        <v>8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15</v>
      </c>
      <c r="N5514" s="2">
        <v>0</v>
      </c>
      <c r="O5514" s="2">
        <v>5.5350553505535055E-2</v>
      </c>
      <c r="P5514">
        <v>42</v>
      </c>
      <c r="Q5514" s="2">
        <v>0.14093959731543623</v>
      </c>
      <c r="R5514">
        <v>271</v>
      </c>
      <c r="S5514">
        <v>298</v>
      </c>
      <c r="T5514">
        <v>243</v>
      </c>
      <c r="U5514">
        <v>8</v>
      </c>
      <c r="V5514">
        <v>6</v>
      </c>
      <c r="W5514">
        <v>0</v>
      </c>
      <c r="X5514">
        <v>41</v>
      </c>
      <c r="Y5514">
        <v>32</v>
      </c>
      <c r="Z5514">
        <v>0</v>
      </c>
      <c r="AA5514">
        <v>0</v>
      </c>
      <c r="AB5514">
        <v>0</v>
      </c>
      <c r="AC5514">
        <v>0</v>
      </c>
      <c r="AD5514">
        <v>219</v>
      </c>
      <c r="AE5514">
        <v>8</v>
      </c>
      <c r="AF5514">
        <v>6</v>
      </c>
      <c r="AG5514">
        <v>0</v>
      </c>
      <c r="AH5514">
        <v>41</v>
      </c>
      <c r="AI5514" s="3">
        <v>3.6529680365296802E-2</v>
      </c>
      <c r="AJ5514" s="3">
        <v>0</v>
      </c>
      <c r="AK5514" s="3">
        <v>0</v>
      </c>
      <c r="AL5514" s="3">
        <v>0</v>
      </c>
      <c r="AM5514" s="3">
        <v>0</v>
      </c>
      <c r="AN5514" s="2">
        <f t="shared" si="180"/>
        <v>5.5350553505535055E-2</v>
      </c>
      <c r="AO5514" s="2">
        <v>0.20072992700729927</v>
      </c>
      <c r="AP5514">
        <f t="shared" si="181"/>
        <v>15</v>
      </c>
    </row>
    <row r="5515" spans="1:42" ht="16.5" hidden="1" customHeight="1" x14ac:dyDescent="0.25">
      <c r="A5515" s="4">
        <v>2011</v>
      </c>
      <c r="B5515" s="1" t="s">
        <v>756</v>
      </c>
      <c r="D5515" t="s">
        <v>32</v>
      </c>
      <c r="E5515" t="s">
        <v>95</v>
      </c>
      <c r="F5515" t="s">
        <v>757</v>
      </c>
      <c r="G5515">
        <v>14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15</v>
      </c>
      <c r="N5515" s="2">
        <v>0</v>
      </c>
      <c r="O5515" s="2">
        <v>5.434782608695652E-2</v>
      </c>
      <c r="P5515">
        <v>38</v>
      </c>
      <c r="Q5515" s="2">
        <v>0.12709030100334448</v>
      </c>
      <c r="R5515">
        <v>276</v>
      </c>
      <c r="S5515">
        <v>299</v>
      </c>
      <c r="T5515">
        <v>285</v>
      </c>
      <c r="U5515">
        <v>9</v>
      </c>
      <c r="V5515">
        <v>2</v>
      </c>
      <c r="W5515">
        <v>3</v>
      </c>
      <c r="X5515">
        <v>0</v>
      </c>
      <c r="Y5515">
        <v>33</v>
      </c>
      <c r="Z5515">
        <v>0</v>
      </c>
      <c r="AA5515">
        <v>0</v>
      </c>
      <c r="AB5515">
        <v>3</v>
      </c>
      <c r="AC5515">
        <v>0</v>
      </c>
      <c r="AD5515">
        <v>266</v>
      </c>
      <c r="AE5515">
        <v>9</v>
      </c>
      <c r="AF5515">
        <v>2</v>
      </c>
      <c r="AG5515">
        <v>0</v>
      </c>
      <c r="AH5515">
        <v>0</v>
      </c>
      <c r="AI5515" s="3">
        <v>5.2631578947368418E-2</v>
      </c>
      <c r="AJ5515" s="3">
        <v>0</v>
      </c>
      <c r="AK5515" s="3">
        <v>0</v>
      </c>
      <c r="AL5515" s="3">
        <v>0</v>
      </c>
      <c r="AM5515" s="3">
        <v>0</v>
      </c>
      <c r="AN5515" s="2">
        <f t="shared" si="180"/>
        <v>5.434782608695652E-2</v>
      </c>
      <c r="AO5515" s="2">
        <v>3.9711191335740074E-2</v>
      </c>
      <c r="AP5515">
        <f t="shared" si="181"/>
        <v>15</v>
      </c>
    </row>
    <row r="5516" spans="1:42" ht="16.5" hidden="1" customHeight="1" x14ac:dyDescent="0.25">
      <c r="A5516" s="4" t="s">
        <v>803</v>
      </c>
      <c r="B5516" s="1" t="s">
        <v>184</v>
      </c>
      <c r="D5516" t="s">
        <v>32</v>
      </c>
      <c r="E5516" t="s">
        <v>185</v>
      </c>
      <c r="F5516" t="s">
        <v>186</v>
      </c>
      <c r="G5516">
        <v>13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15</v>
      </c>
      <c r="N5516" s="2">
        <v>0</v>
      </c>
      <c r="O5516" s="2">
        <v>4.9833887043189369E-2</v>
      </c>
      <c r="P5516">
        <v>100</v>
      </c>
      <c r="Q5516" s="2">
        <v>0.25906735751295334</v>
      </c>
      <c r="R5516">
        <v>301</v>
      </c>
      <c r="S5516">
        <v>386</v>
      </c>
      <c r="T5516">
        <v>379</v>
      </c>
      <c r="U5516">
        <v>0</v>
      </c>
      <c r="V5516">
        <v>2</v>
      </c>
      <c r="W5516">
        <v>1</v>
      </c>
      <c r="X5516">
        <v>4</v>
      </c>
      <c r="Y5516">
        <v>96</v>
      </c>
      <c r="Z5516">
        <v>0</v>
      </c>
      <c r="AA5516">
        <v>0</v>
      </c>
      <c r="AB5516">
        <v>0</v>
      </c>
      <c r="AC5516">
        <v>3</v>
      </c>
      <c r="AD5516">
        <v>296</v>
      </c>
      <c r="AE5516">
        <v>0</v>
      </c>
      <c r="AF5516">
        <v>2</v>
      </c>
      <c r="AG5516">
        <v>1</v>
      </c>
      <c r="AH5516">
        <v>1</v>
      </c>
      <c r="AI5516" s="3">
        <v>4.3918918918918921E-2</v>
      </c>
      <c r="AJ5516" s="3">
        <v>0</v>
      </c>
      <c r="AK5516" s="3">
        <v>0</v>
      </c>
      <c r="AL5516" s="3">
        <v>0</v>
      </c>
      <c r="AM5516" s="3">
        <v>0</v>
      </c>
      <c r="AN5516" s="2">
        <f t="shared" si="180"/>
        <v>4.9833887043189369E-2</v>
      </c>
      <c r="AO5516" s="2">
        <v>1.3333333333333334E-2</v>
      </c>
      <c r="AP5516">
        <f t="shared" si="181"/>
        <v>15</v>
      </c>
    </row>
    <row r="5517" spans="1:42" ht="16.5" hidden="1" customHeight="1" x14ac:dyDescent="0.25">
      <c r="A5517" s="4" t="s">
        <v>803</v>
      </c>
      <c r="B5517" s="1" t="s">
        <v>194</v>
      </c>
      <c r="D5517" t="s">
        <v>32</v>
      </c>
      <c r="E5517" t="s">
        <v>192</v>
      </c>
      <c r="F5517" t="s">
        <v>195</v>
      </c>
      <c r="G5517">
        <v>9</v>
      </c>
      <c r="H5517">
        <v>0</v>
      </c>
      <c r="I5517">
        <v>0</v>
      </c>
      <c r="J5517">
        <v>0</v>
      </c>
      <c r="K5517">
        <v>3</v>
      </c>
      <c r="L5517">
        <v>0</v>
      </c>
      <c r="M5517">
        <v>15</v>
      </c>
      <c r="N5517" s="2">
        <v>0</v>
      </c>
      <c r="O5517" s="2">
        <v>4.807692307692308E-2</v>
      </c>
      <c r="P5517">
        <v>146</v>
      </c>
      <c r="Q5517" s="2">
        <v>0.32957110609480811</v>
      </c>
      <c r="R5517">
        <v>312</v>
      </c>
      <c r="S5517">
        <v>443</v>
      </c>
      <c r="T5517">
        <v>422</v>
      </c>
      <c r="U5517">
        <v>0</v>
      </c>
      <c r="V5517">
        <v>2</v>
      </c>
      <c r="W5517">
        <v>6</v>
      </c>
      <c r="X5517">
        <v>6</v>
      </c>
      <c r="Y5517">
        <v>140</v>
      </c>
      <c r="Z5517">
        <v>0</v>
      </c>
      <c r="AA5517">
        <v>0</v>
      </c>
      <c r="AB5517">
        <v>0</v>
      </c>
      <c r="AC5517">
        <v>0</v>
      </c>
      <c r="AD5517">
        <v>291</v>
      </c>
      <c r="AE5517">
        <v>0</v>
      </c>
      <c r="AF5517">
        <v>2</v>
      </c>
      <c r="AG5517">
        <v>6</v>
      </c>
      <c r="AH5517">
        <v>9</v>
      </c>
      <c r="AI5517" s="3">
        <v>3.0927835051546393E-2</v>
      </c>
      <c r="AJ5517" s="3">
        <v>0</v>
      </c>
      <c r="AK5517" s="3">
        <v>0</v>
      </c>
      <c r="AL5517" s="3">
        <v>0</v>
      </c>
      <c r="AM5517" s="3">
        <v>0.33333333333333331</v>
      </c>
      <c r="AN5517" s="2">
        <f t="shared" si="180"/>
        <v>4.807692307692308E-2</v>
      </c>
      <c r="AO5517" s="2">
        <v>5.5194805194805192E-2</v>
      </c>
      <c r="AP5517">
        <f t="shared" si="181"/>
        <v>15</v>
      </c>
    </row>
    <row r="5518" spans="1:42" ht="16.5" hidden="1" customHeight="1" x14ac:dyDescent="0.25">
      <c r="A5518" s="4" t="s">
        <v>801</v>
      </c>
      <c r="B5518" s="1" t="s">
        <v>241</v>
      </c>
      <c r="D5518" t="s">
        <v>32</v>
      </c>
      <c r="E5518" t="s">
        <v>239</v>
      </c>
      <c r="F5518" t="s">
        <v>242</v>
      </c>
      <c r="G5518">
        <v>9</v>
      </c>
      <c r="H5518">
        <v>0</v>
      </c>
      <c r="I5518">
        <v>3</v>
      </c>
      <c r="J5518">
        <v>0</v>
      </c>
      <c r="K5518">
        <v>0</v>
      </c>
      <c r="L5518">
        <v>0</v>
      </c>
      <c r="M5518">
        <v>15</v>
      </c>
      <c r="N5518" s="2">
        <v>0</v>
      </c>
      <c r="O5518" s="2">
        <v>4.5045045045045043E-2</v>
      </c>
      <c r="P5518">
        <v>32</v>
      </c>
      <c r="Q5518" s="2">
        <v>9.1428571428571428E-2</v>
      </c>
      <c r="R5518">
        <v>333</v>
      </c>
      <c r="S5518">
        <v>350</v>
      </c>
      <c r="T5518">
        <v>339</v>
      </c>
      <c r="V5518">
        <v>3</v>
      </c>
      <c r="W5518">
        <v>2</v>
      </c>
      <c r="X5518">
        <v>6</v>
      </c>
      <c r="Y5518">
        <v>28</v>
      </c>
      <c r="Z5518">
        <v>0</v>
      </c>
      <c r="AA5518">
        <v>0</v>
      </c>
      <c r="AB5518">
        <v>0</v>
      </c>
      <c r="AC5518">
        <v>0</v>
      </c>
      <c r="AD5518">
        <v>320</v>
      </c>
      <c r="AF5518">
        <v>6</v>
      </c>
      <c r="AG5518">
        <v>2</v>
      </c>
      <c r="AH5518">
        <v>6</v>
      </c>
      <c r="AI5518" s="3">
        <v>2.8125000000000001E-2</v>
      </c>
      <c r="AJ5518" s="3">
        <v>0</v>
      </c>
      <c r="AK5518" s="3">
        <v>0.5</v>
      </c>
      <c r="AL5518" s="3">
        <v>0</v>
      </c>
      <c r="AM5518" s="3">
        <v>0</v>
      </c>
      <c r="AN5518" s="2">
        <f t="shared" si="180"/>
        <v>4.5045045045045043E-2</v>
      </c>
      <c r="AO5518" s="2">
        <v>4.1916167664670656E-2</v>
      </c>
      <c r="AP5518">
        <f t="shared" si="181"/>
        <v>15</v>
      </c>
    </row>
    <row r="5519" spans="1:42" ht="16.5" hidden="1" customHeight="1" x14ac:dyDescent="0.25">
      <c r="A5519" s="5" t="s">
        <v>788</v>
      </c>
      <c r="B5519" s="1" t="s">
        <v>741</v>
      </c>
      <c r="D5519" t="s">
        <v>32</v>
      </c>
      <c r="E5519" t="s">
        <v>248</v>
      </c>
      <c r="F5519" t="s">
        <v>742</v>
      </c>
      <c r="G5519">
        <v>3</v>
      </c>
      <c r="H5519">
        <v>7</v>
      </c>
      <c r="I5519">
        <v>0</v>
      </c>
      <c r="J5519">
        <v>0</v>
      </c>
      <c r="K5519">
        <v>0</v>
      </c>
      <c r="L5519">
        <v>0</v>
      </c>
      <c r="M5519">
        <v>15</v>
      </c>
      <c r="N5519" s="2">
        <v>0</v>
      </c>
      <c r="O5519" s="2">
        <v>4.4776119402985072E-2</v>
      </c>
      <c r="P5519">
        <v>4</v>
      </c>
      <c r="Q5519" s="2">
        <v>1.2345679012345678E-2</v>
      </c>
      <c r="R5519">
        <v>335</v>
      </c>
      <c r="S5519">
        <v>324</v>
      </c>
      <c r="T5519">
        <v>262</v>
      </c>
      <c r="U5519">
        <v>55</v>
      </c>
      <c r="V5519">
        <v>0</v>
      </c>
      <c r="W5519">
        <v>3</v>
      </c>
      <c r="X5519">
        <v>4</v>
      </c>
      <c r="Y5519">
        <v>3</v>
      </c>
      <c r="Z5519">
        <v>0</v>
      </c>
      <c r="AA5519">
        <v>0</v>
      </c>
      <c r="AB5519">
        <v>0</v>
      </c>
      <c r="AC5519">
        <v>0</v>
      </c>
      <c r="AD5519">
        <v>262</v>
      </c>
      <c r="AE5519">
        <v>62</v>
      </c>
      <c r="AF5519">
        <v>0</v>
      </c>
      <c r="AG5519">
        <v>3</v>
      </c>
      <c r="AH5519">
        <v>4</v>
      </c>
      <c r="AI5519" s="3">
        <v>1.1450381679389313E-2</v>
      </c>
      <c r="AJ5519" s="3">
        <v>0.11290322580645161</v>
      </c>
      <c r="AK5519" s="3">
        <v>0</v>
      </c>
      <c r="AL5519" s="3">
        <v>0</v>
      </c>
      <c r="AM5519" s="3">
        <v>0</v>
      </c>
      <c r="AN5519" s="2">
        <f t="shared" si="180"/>
        <v>4.4776119402985072E-2</v>
      </c>
      <c r="AO5519" s="2">
        <v>0.20845921450151059</v>
      </c>
      <c r="AP5519">
        <f t="shared" si="181"/>
        <v>15</v>
      </c>
    </row>
    <row r="5520" spans="1:42" ht="16.5" hidden="1" customHeight="1" x14ac:dyDescent="0.25">
      <c r="A5520" s="5" t="s">
        <v>793</v>
      </c>
      <c r="B5520" t="s">
        <v>722</v>
      </c>
      <c r="D5520" t="s">
        <v>32</v>
      </c>
      <c r="E5520" t="s">
        <v>322</v>
      </c>
      <c r="F5520" t="s">
        <v>723</v>
      </c>
      <c r="G5520">
        <v>12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15</v>
      </c>
      <c r="N5520" s="2">
        <v>0</v>
      </c>
      <c r="O5520" s="2">
        <v>4.0214477211796246E-2</v>
      </c>
      <c r="P5520">
        <v>8</v>
      </c>
      <c r="Q5520" s="2">
        <v>2.185792349726776E-2</v>
      </c>
      <c r="R5520">
        <v>373</v>
      </c>
      <c r="S5520">
        <v>366</v>
      </c>
      <c r="T5520">
        <v>332</v>
      </c>
      <c r="U5520">
        <v>0</v>
      </c>
      <c r="V5520">
        <v>0</v>
      </c>
      <c r="W5520">
        <v>1</v>
      </c>
      <c r="X5520">
        <v>33</v>
      </c>
      <c r="Y5520">
        <v>8</v>
      </c>
      <c r="Z5520">
        <v>0</v>
      </c>
      <c r="AA5520">
        <v>0</v>
      </c>
      <c r="AB5520">
        <v>0</v>
      </c>
      <c r="AC5520">
        <v>0</v>
      </c>
      <c r="AD5520">
        <v>336</v>
      </c>
      <c r="AE5520">
        <v>0</v>
      </c>
      <c r="AF5520">
        <v>0</v>
      </c>
      <c r="AG5520">
        <v>1</v>
      </c>
      <c r="AH5520">
        <v>33</v>
      </c>
      <c r="AI5520" s="3">
        <v>3.5714285714285712E-2</v>
      </c>
      <c r="AJ5520" s="3">
        <v>0</v>
      </c>
      <c r="AK5520" s="3">
        <v>0</v>
      </c>
      <c r="AL5520" s="3">
        <v>0</v>
      </c>
      <c r="AM5520" s="3">
        <v>0</v>
      </c>
      <c r="AN5520" s="2">
        <f t="shared" si="180"/>
        <v>4.0214477211796246E-2</v>
      </c>
      <c r="AO5520" s="2">
        <v>9.1891891891891897E-2</v>
      </c>
      <c r="AP5520">
        <f t="shared" si="181"/>
        <v>15</v>
      </c>
    </row>
    <row r="5521" spans="1:42" ht="16.5" hidden="1" customHeight="1" x14ac:dyDescent="0.25">
      <c r="A5521" s="5" t="s">
        <v>791</v>
      </c>
      <c r="B5521" s="1" t="s">
        <v>307</v>
      </c>
      <c r="D5521" t="s">
        <v>32</v>
      </c>
      <c r="E5521" t="s">
        <v>305</v>
      </c>
      <c r="F5521" t="s">
        <v>308</v>
      </c>
      <c r="G5521">
        <v>13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15</v>
      </c>
      <c r="N5521" s="2">
        <v>0</v>
      </c>
      <c r="O5521" s="2">
        <v>3.8167938931297711E-2</v>
      </c>
      <c r="P5521">
        <v>71</v>
      </c>
      <c r="Q5521" s="2">
        <v>0.15812917594654788</v>
      </c>
      <c r="R5521">
        <v>393</v>
      </c>
      <c r="S5521">
        <v>449</v>
      </c>
      <c r="T5521">
        <v>421</v>
      </c>
      <c r="U5521">
        <v>0</v>
      </c>
      <c r="V5521">
        <v>2</v>
      </c>
      <c r="W5521">
        <v>3</v>
      </c>
      <c r="X5521">
        <v>23</v>
      </c>
      <c r="Y5521">
        <v>65</v>
      </c>
      <c r="Z5521">
        <v>0</v>
      </c>
      <c r="AA5521">
        <v>0</v>
      </c>
      <c r="AB5521">
        <v>0</v>
      </c>
      <c r="AC5521">
        <v>4</v>
      </c>
      <c r="AD5521">
        <v>369</v>
      </c>
      <c r="AE5521">
        <v>0</v>
      </c>
      <c r="AF5521">
        <v>2</v>
      </c>
      <c r="AG5521">
        <v>3</v>
      </c>
      <c r="AH5521">
        <v>19</v>
      </c>
      <c r="AI5521" s="3">
        <v>3.5230352303523033E-2</v>
      </c>
      <c r="AJ5521" s="3">
        <v>0</v>
      </c>
      <c r="AK5521" s="3">
        <v>0</v>
      </c>
      <c r="AL5521" s="3">
        <v>0</v>
      </c>
      <c r="AM5521" s="3">
        <v>0</v>
      </c>
      <c r="AN5521" s="2">
        <f t="shared" si="180"/>
        <v>3.8167938931297711E-2</v>
      </c>
      <c r="AO5521" s="2">
        <v>6.1068702290076333E-2</v>
      </c>
      <c r="AP5521">
        <f t="shared" si="181"/>
        <v>15</v>
      </c>
    </row>
    <row r="5522" spans="1:42" ht="16.5" hidden="1" customHeight="1" x14ac:dyDescent="0.25">
      <c r="A5522" s="5" t="s">
        <v>795</v>
      </c>
      <c r="B5522" s="1" t="s">
        <v>307</v>
      </c>
      <c r="D5522" t="s">
        <v>32</v>
      </c>
      <c r="E5522" t="s">
        <v>305</v>
      </c>
      <c r="F5522" t="s">
        <v>308</v>
      </c>
      <c r="G5522">
        <v>12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15</v>
      </c>
      <c r="N5522" s="2">
        <v>0</v>
      </c>
      <c r="O5522" s="2">
        <v>3.7783375314861464E-2</v>
      </c>
      <c r="P5522">
        <v>87</v>
      </c>
      <c r="Q5522" s="2">
        <v>0.18550106609808104</v>
      </c>
      <c r="R5522">
        <v>397</v>
      </c>
      <c r="S5522">
        <v>469</v>
      </c>
      <c r="T5522">
        <v>429</v>
      </c>
      <c r="U5522">
        <v>0</v>
      </c>
      <c r="V5522">
        <v>5</v>
      </c>
      <c r="W5522">
        <v>2</v>
      </c>
      <c r="X5522">
        <v>33</v>
      </c>
      <c r="Y5522">
        <v>83</v>
      </c>
      <c r="Z5522">
        <v>0</v>
      </c>
      <c r="AA5522">
        <v>0</v>
      </c>
      <c r="AB5522">
        <v>0</v>
      </c>
      <c r="AC5522">
        <v>0</v>
      </c>
      <c r="AD5522">
        <v>358</v>
      </c>
      <c r="AE5522">
        <v>0</v>
      </c>
      <c r="AF5522">
        <v>5</v>
      </c>
      <c r="AG5522">
        <v>2</v>
      </c>
      <c r="AH5522">
        <v>33</v>
      </c>
      <c r="AI5522" s="3">
        <v>3.3519553072625698E-2</v>
      </c>
      <c r="AJ5522" s="3">
        <v>0</v>
      </c>
      <c r="AK5522" s="3">
        <v>0</v>
      </c>
      <c r="AL5522" s="3">
        <v>0</v>
      </c>
      <c r="AM5522" s="3">
        <v>0</v>
      </c>
      <c r="AN5522" s="2">
        <f t="shared" si="180"/>
        <v>3.7783375314861464E-2</v>
      </c>
      <c r="AO5522" s="2">
        <v>0.10050251256281408</v>
      </c>
      <c r="AP5522">
        <f t="shared" si="181"/>
        <v>15</v>
      </c>
    </row>
    <row r="5523" spans="1:42" ht="16.5" hidden="1" customHeight="1" x14ac:dyDescent="0.25">
      <c r="A5523" s="4">
        <v>2011</v>
      </c>
      <c r="B5523" s="1" t="s">
        <v>307</v>
      </c>
      <c r="D5523" t="s">
        <v>32</v>
      </c>
      <c r="E5523" t="s">
        <v>305</v>
      </c>
      <c r="F5523" t="s">
        <v>308</v>
      </c>
      <c r="G5523">
        <v>11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15</v>
      </c>
      <c r="N5523" s="2">
        <v>0</v>
      </c>
      <c r="O5523" s="2">
        <v>3.7037037037037035E-2</v>
      </c>
      <c r="P5523">
        <v>82</v>
      </c>
      <c r="Q5523" s="2">
        <v>0.17372881355932204</v>
      </c>
      <c r="R5523">
        <v>405</v>
      </c>
      <c r="S5523">
        <v>472</v>
      </c>
      <c r="T5523">
        <v>427</v>
      </c>
      <c r="U5523">
        <v>0</v>
      </c>
      <c r="V5523">
        <v>6</v>
      </c>
      <c r="W5523">
        <v>3</v>
      </c>
      <c r="X5523">
        <v>36</v>
      </c>
      <c r="Y5523">
        <v>77</v>
      </c>
      <c r="Z5523">
        <v>0</v>
      </c>
      <c r="AA5523">
        <v>0</v>
      </c>
      <c r="AB5523">
        <v>0</v>
      </c>
      <c r="AC5523">
        <v>0</v>
      </c>
      <c r="AD5523">
        <v>361</v>
      </c>
      <c r="AE5523">
        <v>0</v>
      </c>
      <c r="AF5523">
        <v>6</v>
      </c>
      <c r="AG5523">
        <v>3</v>
      </c>
      <c r="AH5523">
        <v>36</v>
      </c>
      <c r="AI5523" s="3">
        <v>3.0470914127423823E-2</v>
      </c>
      <c r="AJ5523" s="3">
        <v>0</v>
      </c>
      <c r="AK5523" s="3">
        <v>0</v>
      </c>
      <c r="AL5523" s="3">
        <v>0</v>
      </c>
      <c r="AM5523" s="3">
        <v>0</v>
      </c>
      <c r="AN5523" s="2">
        <f t="shared" si="180"/>
        <v>3.7037037037037035E-2</v>
      </c>
      <c r="AO5523" s="2">
        <v>0.11083743842364532</v>
      </c>
      <c r="AP5523">
        <f t="shared" si="181"/>
        <v>15</v>
      </c>
    </row>
    <row r="5524" spans="1:42" ht="16.5" hidden="1" customHeight="1" x14ac:dyDescent="0.25">
      <c r="A5524" s="5" t="s">
        <v>789</v>
      </c>
      <c r="B5524" s="1" t="s">
        <v>541</v>
      </c>
      <c r="D5524" t="s">
        <v>32</v>
      </c>
      <c r="E5524" t="s">
        <v>539</v>
      </c>
      <c r="F5524" t="s">
        <v>542</v>
      </c>
      <c r="G5524">
        <v>10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15</v>
      </c>
      <c r="N5524" s="2">
        <v>0</v>
      </c>
      <c r="O5524" s="2">
        <v>3.614457831325301E-2</v>
      </c>
      <c r="P5524">
        <v>52</v>
      </c>
      <c r="Q5524" s="2">
        <v>0.11504424778761062</v>
      </c>
      <c r="R5524">
        <v>415</v>
      </c>
      <c r="S5524">
        <v>452</v>
      </c>
      <c r="T5524">
        <v>429</v>
      </c>
      <c r="U5524">
        <v>3</v>
      </c>
      <c r="V5524">
        <v>2</v>
      </c>
      <c r="W5524">
        <v>5</v>
      </c>
      <c r="X5524">
        <v>13</v>
      </c>
      <c r="Y5524">
        <v>50</v>
      </c>
      <c r="Z5524">
        <v>0</v>
      </c>
      <c r="AA5524">
        <v>0</v>
      </c>
      <c r="AB5524">
        <v>0</v>
      </c>
      <c r="AC5524">
        <v>0</v>
      </c>
      <c r="AD5524">
        <v>389</v>
      </c>
      <c r="AE5524">
        <v>3</v>
      </c>
      <c r="AF5524">
        <v>2</v>
      </c>
      <c r="AG5524">
        <v>5</v>
      </c>
      <c r="AH5524">
        <v>13</v>
      </c>
      <c r="AI5524" s="3">
        <v>2.570694087403599E-2</v>
      </c>
      <c r="AJ5524" s="3">
        <v>0</v>
      </c>
      <c r="AK5524" s="3">
        <v>0</v>
      </c>
      <c r="AL5524" s="3">
        <v>0</v>
      </c>
      <c r="AM5524" s="3">
        <v>0</v>
      </c>
      <c r="AN5524" s="2">
        <f t="shared" si="180"/>
        <v>3.614457831325301E-2</v>
      </c>
      <c r="AO5524" s="2">
        <v>5.5825242718446605E-2</v>
      </c>
      <c r="AP5524">
        <f t="shared" si="181"/>
        <v>15</v>
      </c>
    </row>
    <row r="5525" spans="1:42" ht="16.5" hidden="1" customHeight="1" x14ac:dyDescent="0.25">
      <c r="A5525" s="5" t="s">
        <v>788</v>
      </c>
      <c r="B5525" t="s">
        <v>650</v>
      </c>
      <c r="D5525" t="s">
        <v>32</v>
      </c>
      <c r="E5525" t="s">
        <v>278</v>
      </c>
      <c r="F5525" t="s">
        <v>651</v>
      </c>
      <c r="G5525">
        <v>15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15</v>
      </c>
      <c r="N5525" s="2">
        <v>0</v>
      </c>
      <c r="O5525" s="2">
        <v>3.4562211981566823E-2</v>
      </c>
      <c r="P5525">
        <v>10</v>
      </c>
      <c r="Q5525" s="2">
        <v>2.3310023310023312E-2</v>
      </c>
      <c r="R5525">
        <v>434</v>
      </c>
      <c r="S5525">
        <v>429</v>
      </c>
      <c r="T5525">
        <v>397</v>
      </c>
      <c r="U5525">
        <v>0</v>
      </c>
      <c r="V5525">
        <v>1</v>
      </c>
      <c r="W5525">
        <v>4</v>
      </c>
      <c r="X5525">
        <v>27</v>
      </c>
      <c r="Y5525">
        <v>9</v>
      </c>
      <c r="Z5525">
        <v>0</v>
      </c>
      <c r="AA5525">
        <v>0</v>
      </c>
      <c r="AB5525">
        <v>0</v>
      </c>
      <c r="AC5525">
        <v>0</v>
      </c>
      <c r="AD5525">
        <v>403</v>
      </c>
      <c r="AE5525">
        <v>0</v>
      </c>
      <c r="AF5525">
        <v>1</v>
      </c>
      <c r="AG5525">
        <v>4</v>
      </c>
      <c r="AH5525">
        <v>27</v>
      </c>
      <c r="AI5525" s="3">
        <v>3.7220843672456573E-2</v>
      </c>
      <c r="AJ5525" s="3">
        <v>0</v>
      </c>
      <c r="AK5525" s="3">
        <v>0</v>
      </c>
      <c r="AL5525" s="3">
        <v>0</v>
      </c>
      <c r="AM5525" s="3">
        <v>0</v>
      </c>
      <c r="AN5525" s="2">
        <f t="shared" si="180"/>
        <v>3.4562211981566823E-2</v>
      </c>
      <c r="AO5525" s="2">
        <v>7.3563218390804597E-2</v>
      </c>
      <c r="AP5525">
        <f t="shared" si="181"/>
        <v>15</v>
      </c>
    </row>
    <row r="5526" spans="1:42" ht="16.5" hidden="1" customHeight="1" x14ac:dyDescent="0.25">
      <c r="A5526" s="5" t="s">
        <v>789</v>
      </c>
      <c r="B5526" t="s">
        <v>672</v>
      </c>
      <c r="D5526" t="s">
        <v>32</v>
      </c>
      <c r="E5526" t="s">
        <v>141</v>
      </c>
      <c r="F5526" t="s">
        <v>673</v>
      </c>
      <c r="G5526">
        <v>13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15</v>
      </c>
      <c r="N5526" s="2">
        <v>0</v>
      </c>
      <c r="O5526" s="2">
        <v>3.1982942430703626E-2</v>
      </c>
      <c r="P5526">
        <v>48</v>
      </c>
      <c r="Q5526" s="2">
        <v>9.5617529880478086E-2</v>
      </c>
      <c r="R5526">
        <v>469</v>
      </c>
      <c r="S5526">
        <v>502</v>
      </c>
      <c r="T5526">
        <v>435</v>
      </c>
      <c r="U5526">
        <v>51</v>
      </c>
      <c r="V5526">
        <v>4</v>
      </c>
      <c r="W5526">
        <v>8</v>
      </c>
      <c r="X5526">
        <v>4</v>
      </c>
      <c r="Y5526">
        <v>20</v>
      </c>
      <c r="Z5526">
        <v>23</v>
      </c>
      <c r="AA5526">
        <v>0</v>
      </c>
      <c r="AB5526">
        <v>0</v>
      </c>
      <c r="AC5526">
        <v>0</v>
      </c>
      <c r="AD5526">
        <v>428</v>
      </c>
      <c r="AE5526">
        <v>28</v>
      </c>
      <c r="AF5526">
        <v>4</v>
      </c>
      <c r="AG5526">
        <v>8</v>
      </c>
      <c r="AH5526">
        <v>4</v>
      </c>
      <c r="AI5526" s="3">
        <v>3.0373831775700934E-2</v>
      </c>
      <c r="AJ5526" s="3">
        <v>0</v>
      </c>
      <c r="AK5526" s="3">
        <v>0</v>
      </c>
      <c r="AL5526" s="3">
        <v>0</v>
      </c>
      <c r="AM5526" s="3">
        <v>0</v>
      </c>
      <c r="AN5526" s="2">
        <f t="shared" si="180"/>
        <v>3.1982942430703626E-2</v>
      </c>
      <c r="AO5526" s="2">
        <v>9.3220338983050849E-2</v>
      </c>
      <c r="AP5526">
        <f t="shared" si="181"/>
        <v>15</v>
      </c>
    </row>
    <row r="5527" spans="1:42" ht="16.5" hidden="1" customHeight="1" x14ac:dyDescent="0.25">
      <c r="A5527" s="5" t="s">
        <v>802</v>
      </c>
      <c r="B5527" t="s">
        <v>650</v>
      </c>
      <c r="D5527" t="s">
        <v>32</v>
      </c>
      <c r="E5527" t="s">
        <v>278</v>
      </c>
      <c r="F5527" t="s">
        <v>651</v>
      </c>
      <c r="G5527">
        <v>13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15</v>
      </c>
      <c r="N5527" s="2">
        <v>0</v>
      </c>
      <c r="O5527" s="2">
        <v>3.1185031185031187E-2</v>
      </c>
      <c r="P5527">
        <v>6</v>
      </c>
      <c r="Q5527" s="2">
        <v>1.2711864406779662E-2</v>
      </c>
      <c r="R5527">
        <v>481</v>
      </c>
      <c r="S5527">
        <v>472</v>
      </c>
      <c r="T5527">
        <v>443</v>
      </c>
      <c r="U5527">
        <v>0</v>
      </c>
      <c r="V5527">
        <v>0</v>
      </c>
      <c r="W5527">
        <v>3</v>
      </c>
      <c r="X5527">
        <v>26</v>
      </c>
      <c r="Y5527">
        <v>4</v>
      </c>
      <c r="Z5527">
        <v>0</v>
      </c>
      <c r="AA5527">
        <v>0</v>
      </c>
      <c r="AB5527">
        <v>0</v>
      </c>
      <c r="AC5527">
        <v>0</v>
      </c>
      <c r="AD5527">
        <v>452</v>
      </c>
      <c r="AE5527">
        <v>0</v>
      </c>
      <c r="AF5527">
        <v>0</v>
      </c>
      <c r="AG5527">
        <v>3</v>
      </c>
      <c r="AH5527">
        <v>26</v>
      </c>
      <c r="AI5527" s="3">
        <v>2.8761061946902654E-2</v>
      </c>
      <c r="AJ5527" s="3">
        <v>0</v>
      </c>
      <c r="AK5527" s="3">
        <v>0</v>
      </c>
      <c r="AL5527" s="3">
        <v>0</v>
      </c>
      <c r="AM5527" s="3">
        <v>0</v>
      </c>
      <c r="AN5527" s="2">
        <f t="shared" si="180"/>
        <v>3.1185031185031187E-2</v>
      </c>
      <c r="AO5527" s="2">
        <v>6.0291060291060294E-2</v>
      </c>
      <c r="AP5527">
        <f t="shared" si="181"/>
        <v>15</v>
      </c>
    </row>
    <row r="5528" spans="1:42" ht="16.5" hidden="1" customHeight="1" x14ac:dyDescent="0.25">
      <c r="A5528" s="5" t="s">
        <v>787</v>
      </c>
      <c r="B5528" t="s">
        <v>720</v>
      </c>
      <c r="D5528" t="s">
        <v>32</v>
      </c>
      <c r="E5528" t="s">
        <v>667</v>
      </c>
      <c r="F5528" t="s">
        <v>721</v>
      </c>
      <c r="G5528">
        <v>13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15</v>
      </c>
      <c r="N5528" s="2">
        <v>0</v>
      </c>
      <c r="O5528" s="2">
        <v>2.8790786948176585E-2</v>
      </c>
      <c r="P5528">
        <v>50</v>
      </c>
      <c r="Q5528" s="2">
        <v>8.9928057553956831E-2</v>
      </c>
      <c r="R5528">
        <v>521</v>
      </c>
      <c r="S5528">
        <v>556</v>
      </c>
      <c r="T5528">
        <v>502</v>
      </c>
      <c r="U5528">
        <v>7</v>
      </c>
      <c r="V5528">
        <v>4</v>
      </c>
      <c r="W5528">
        <v>6</v>
      </c>
      <c r="X5528">
        <v>37</v>
      </c>
      <c r="Y5528">
        <v>44</v>
      </c>
      <c r="Z5528">
        <v>0</v>
      </c>
      <c r="AA5528">
        <v>0</v>
      </c>
      <c r="AB5528">
        <v>4</v>
      </c>
      <c r="AC5528">
        <v>0</v>
      </c>
      <c r="AD5528">
        <v>471</v>
      </c>
      <c r="AE5528">
        <v>7</v>
      </c>
      <c r="AF5528">
        <v>4</v>
      </c>
      <c r="AG5528">
        <v>2</v>
      </c>
      <c r="AH5528">
        <v>37</v>
      </c>
      <c r="AI5528" s="3">
        <v>2.7600849256900213E-2</v>
      </c>
      <c r="AJ5528" s="3">
        <v>0</v>
      </c>
      <c r="AK5528" s="3">
        <v>0</v>
      </c>
      <c r="AL5528" s="3">
        <v>0</v>
      </c>
      <c r="AM5528" s="3">
        <v>0</v>
      </c>
      <c r="AN5528" s="2">
        <f t="shared" si="180"/>
        <v>2.8790786948176585E-2</v>
      </c>
      <c r="AO5528" s="2">
        <v>9.5969289827255277E-2</v>
      </c>
      <c r="AP5528">
        <f t="shared" si="181"/>
        <v>15</v>
      </c>
    </row>
    <row r="5529" spans="1:42" ht="16.5" hidden="1" customHeight="1" x14ac:dyDescent="0.25">
      <c r="A5529" s="4" t="s">
        <v>803</v>
      </c>
      <c r="B5529" t="s">
        <v>672</v>
      </c>
      <c r="D5529" t="s">
        <v>32</v>
      </c>
      <c r="E5529" t="s">
        <v>141</v>
      </c>
      <c r="F5529" t="s">
        <v>673</v>
      </c>
      <c r="G5529">
        <v>13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15</v>
      </c>
      <c r="N5529" s="2">
        <v>0</v>
      </c>
      <c r="O5529" s="2">
        <v>2.4115755627009645E-2</v>
      </c>
      <c r="P5529">
        <v>0</v>
      </c>
      <c r="Q5529" s="2">
        <v>0</v>
      </c>
      <c r="R5529">
        <v>622</v>
      </c>
      <c r="S5529">
        <v>607</v>
      </c>
      <c r="T5529">
        <v>550</v>
      </c>
      <c r="U5529">
        <v>39</v>
      </c>
      <c r="V5529">
        <v>5</v>
      </c>
      <c r="W5529">
        <v>6</v>
      </c>
      <c r="X5529">
        <v>8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563</v>
      </c>
      <c r="AE5529">
        <v>39</v>
      </c>
      <c r="AF5529">
        <v>5</v>
      </c>
      <c r="AG5529">
        <v>6</v>
      </c>
      <c r="AH5529">
        <v>8</v>
      </c>
      <c r="AI5529" s="3">
        <v>2.3090586145648313E-2</v>
      </c>
      <c r="AJ5529" s="3">
        <v>0</v>
      </c>
      <c r="AK5529" s="3">
        <v>0</v>
      </c>
      <c r="AL5529" s="3">
        <v>0</v>
      </c>
      <c r="AM5529" s="3">
        <v>0</v>
      </c>
      <c r="AN5529" s="2">
        <f t="shared" si="180"/>
        <v>2.4115755627009645E-2</v>
      </c>
      <c r="AO5529" s="2">
        <v>9.3397745571658614E-2</v>
      </c>
      <c r="AP5529">
        <f t="shared" si="181"/>
        <v>15</v>
      </c>
    </row>
    <row r="5530" spans="1:42" ht="16.5" hidden="1" customHeight="1" x14ac:dyDescent="0.25">
      <c r="A5530" s="5" t="s">
        <v>787</v>
      </c>
      <c r="B5530" s="1" t="s">
        <v>362</v>
      </c>
      <c r="D5530" t="s">
        <v>32</v>
      </c>
      <c r="E5530" t="s">
        <v>354</v>
      </c>
      <c r="F5530" t="s">
        <v>363</v>
      </c>
      <c r="G5530">
        <v>12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15</v>
      </c>
      <c r="N5530" s="2">
        <v>0</v>
      </c>
      <c r="O5530" s="2">
        <v>2.2727272727272728E-2</v>
      </c>
      <c r="P5530">
        <v>71</v>
      </c>
      <c r="Q5530" s="2">
        <v>9.9162011173184364E-2</v>
      </c>
      <c r="R5530">
        <v>660</v>
      </c>
      <c r="S5530">
        <v>716</v>
      </c>
      <c r="T5530">
        <v>698</v>
      </c>
      <c r="U5530">
        <v>1</v>
      </c>
      <c r="V5530">
        <v>4</v>
      </c>
      <c r="W5530">
        <v>5</v>
      </c>
      <c r="X5530">
        <v>8</v>
      </c>
      <c r="Y5530">
        <v>67</v>
      </c>
      <c r="Z5530">
        <v>0</v>
      </c>
      <c r="AA5530">
        <v>0</v>
      </c>
      <c r="AB5530">
        <v>0</v>
      </c>
      <c r="AC5530">
        <v>0</v>
      </c>
      <c r="AD5530">
        <v>643</v>
      </c>
      <c r="AE5530">
        <v>1</v>
      </c>
      <c r="AF5530">
        <v>4</v>
      </c>
      <c r="AG5530">
        <v>5</v>
      </c>
      <c r="AH5530">
        <v>8</v>
      </c>
      <c r="AI5530" s="3">
        <v>1.8662519440124418E-2</v>
      </c>
      <c r="AJ5530" s="3">
        <v>0</v>
      </c>
      <c r="AK5530" s="3">
        <v>0</v>
      </c>
      <c r="AL5530" s="3">
        <v>0</v>
      </c>
      <c r="AM5530" s="3">
        <v>0</v>
      </c>
      <c r="AN5530" s="2">
        <f t="shared" ref="AN5530:AN5535" si="182">N5530+O5530</f>
        <v>2.2727272727272728E-2</v>
      </c>
      <c r="AO5530" s="2">
        <v>2.7231467473524961E-2</v>
      </c>
      <c r="AP5530">
        <f t="shared" ref="AP5530:AP5535" si="183">L5530+M5530</f>
        <v>15</v>
      </c>
    </row>
    <row r="5531" spans="1:42" ht="16.5" hidden="1" customHeight="1" x14ac:dyDescent="0.25">
      <c r="A5531" s="5" t="s">
        <v>793</v>
      </c>
      <c r="B5531" s="1" t="s">
        <v>381</v>
      </c>
      <c r="D5531" t="s">
        <v>32</v>
      </c>
      <c r="E5531" t="s">
        <v>182</v>
      </c>
      <c r="F5531" t="s">
        <v>382</v>
      </c>
      <c r="G5531">
        <v>15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15</v>
      </c>
      <c r="N5531" s="2">
        <v>0</v>
      </c>
      <c r="O5531" s="2">
        <v>1.9762845849802372E-2</v>
      </c>
      <c r="P5531">
        <v>398</v>
      </c>
      <c r="Q5531" s="2">
        <v>0.34851138353765326</v>
      </c>
      <c r="R5531">
        <v>759</v>
      </c>
      <c r="S5531">
        <v>1142</v>
      </c>
      <c r="T5531">
        <v>1114</v>
      </c>
      <c r="U5531">
        <v>1</v>
      </c>
      <c r="V5531">
        <v>3</v>
      </c>
      <c r="W5531">
        <v>14</v>
      </c>
      <c r="X5531">
        <v>10</v>
      </c>
      <c r="Y5531">
        <v>391</v>
      </c>
      <c r="Z5531">
        <v>0</v>
      </c>
      <c r="AA5531">
        <v>0</v>
      </c>
      <c r="AB5531">
        <v>3</v>
      </c>
      <c r="AC5531">
        <v>0</v>
      </c>
      <c r="AD5531">
        <v>738</v>
      </c>
      <c r="AE5531">
        <v>1</v>
      </c>
      <c r="AF5531">
        <v>3</v>
      </c>
      <c r="AG5531">
        <v>11</v>
      </c>
      <c r="AH5531">
        <v>10</v>
      </c>
      <c r="AI5531" s="3">
        <v>2.032520325203252E-2</v>
      </c>
      <c r="AJ5531" s="3">
        <v>0</v>
      </c>
      <c r="AK5531" s="3">
        <v>0</v>
      </c>
      <c r="AL5531" s="3">
        <v>0</v>
      </c>
      <c r="AM5531" s="3">
        <v>0</v>
      </c>
      <c r="AN5531" s="2">
        <f t="shared" si="182"/>
        <v>1.9762845849802372E-2</v>
      </c>
      <c r="AO5531" s="2">
        <v>3.2765399737876802E-2</v>
      </c>
      <c r="AP5531">
        <f t="shared" si="183"/>
        <v>15</v>
      </c>
    </row>
    <row r="5532" spans="1:42" ht="16.5" hidden="1" customHeight="1" x14ac:dyDescent="0.25">
      <c r="A5532" s="5" t="s">
        <v>790</v>
      </c>
      <c r="B5532" s="1" t="s">
        <v>381</v>
      </c>
      <c r="D5532" t="s">
        <v>32</v>
      </c>
      <c r="E5532" t="s">
        <v>182</v>
      </c>
      <c r="F5532" t="s">
        <v>382</v>
      </c>
      <c r="G5532">
        <v>10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15</v>
      </c>
      <c r="N5532" s="2">
        <v>0</v>
      </c>
      <c r="O5532" s="2">
        <v>1.948051948051948E-2</v>
      </c>
      <c r="P5532">
        <v>370</v>
      </c>
      <c r="Q5532" s="2">
        <v>0.3288888888888889</v>
      </c>
      <c r="R5532">
        <v>770</v>
      </c>
      <c r="S5532">
        <v>1125</v>
      </c>
      <c r="T5532">
        <v>1102</v>
      </c>
      <c r="U5532">
        <v>0</v>
      </c>
      <c r="V5532">
        <v>2</v>
      </c>
      <c r="W5532">
        <v>11</v>
      </c>
      <c r="X5532">
        <v>10</v>
      </c>
      <c r="Y5532">
        <v>368</v>
      </c>
      <c r="Z5532">
        <v>0</v>
      </c>
      <c r="AA5532">
        <v>0</v>
      </c>
      <c r="AB5532">
        <v>0</v>
      </c>
      <c r="AC5532">
        <v>0</v>
      </c>
      <c r="AD5532">
        <v>744</v>
      </c>
      <c r="AE5532">
        <v>0</v>
      </c>
      <c r="AF5532">
        <v>2</v>
      </c>
      <c r="AG5532">
        <v>11</v>
      </c>
      <c r="AH5532">
        <v>10</v>
      </c>
      <c r="AI5532" s="3">
        <v>1.3440860215053764E-2</v>
      </c>
      <c r="AJ5532" s="3">
        <v>0</v>
      </c>
      <c r="AK5532" s="3">
        <v>0</v>
      </c>
      <c r="AL5532" s="3">
        <v>0</v>
      </c>
      <c r="AM5532" s="3">
        <v>0</v>
      </c>
      <c r="AN5532" s="2">
        <f t="shared" si="182"/>
        <v>1.948051948051948E-2</v>
      </c>
      <c r="AO5532" s="2">
        <v>2.9986962190352021E-2</v>
      </c>
      <c r="AP5532">
        <f t="shared" si="183"/>
        <v>15</v>
      </c>
    </row>
    <row r="5533" spans="1:42" ht="16.5" hidden="1" customHeight="1" x14ac:dyDescent="0.25">
      <c r="A5533" s="5" t="s">
        <v>802</v>
      </c>
      <c r="B5533" s="1" t="s">
        <v>136</v>
      </c>
      <c r="D5533" t="s">
        <v>32</v>
      </c>
      <c r="E5533" t="s">
        <v>134</v>
      </c>
      <c r="F5533" t="s">
        <v>137</v>
      </c>
      <c r="G5533">
        <v>11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15</v>
      </c>
      <c r="N5533" s="2">
        <v>0</v>
      </c>
      <c r="O5533" s="2">
        <v>1.7964071856287425E-2</v>
      </c>
      <c r="P5533">
        <v>94</v>
      </c>
      <c r="Q5533" s="2">
        <v>0.10284463894967177</v>
      </c>
      <c r="R5533">
        <v>835</v>
      </c>
      <c r="S5533">
        <v>914</v>
      </c>
      <c r="T5533">
        <v>897</v>
      </c>
      <c r="U5533">
        <v>6</v>
      </c>
      <c r="V5533">
        <v>3</v>
      </c>
      <c r="W5533">
        <v>4</v>
      </c>
      <c r="X5533">
        <v>4</v>
      </c>
      <c r="Y5533">
        <v>94</v>
      </c>
      <c r="Z5533">
        <v>0</v>
      </c>
      <c r="AA5533">
        <v>0</v>
      </c>
      <c r="AB5533">
        <v>0</v>
      </c>
      <c r="AC5533">
        <v>0</v>
      </c>
      <c r="AD5533">
        <v>814</v>
      </c>
      <c r="AE5533">
        <v>6</v>
      </c>
      <c r="AF5533">
        <v>3</v>
      </c>
      <c r="AG5533">
        <v>4</v>
      </c>
      <c r="AH5533">
        <v>4</v>
      </c>
      <c r="AI5533" s="3">
        <v>1.3513513513513514E-2</v>
      </c>
      <c r="AJ5533" s="3">
        <v>0</v>
      </c>
      <c r="AK5533" s="3">
        <v>0</v>
      </c>
      <c r="AL5533" s="3">
        <v>0</v>
      </c>
      <c r="AM5533" s="3">
        <v>0</v>
      </c>
      <c r="AN5533" s="2">
        <f t="shared" si="182"/>
        <v>1.7964071856287425E-2</v>
      </c>
      <c r="AO5533" s="2">
        <v>2.0457280385078221E-2</v>
      </c>
      <c r="AP5533">
        <f t="shared" si="183"/>
        <v>15</v>
      </c>
    </row>
    <row r="5534" spans="1:42" ht="16.5" hidden="1" customHeight="1" x14ac:dyDescent="0.25">
      <c r="A5534" s="5" t="s">
        <v>802</v>
      </c>
      <c r="B5534" s="1" t="s">
        <v>119</v>
      </c>
      <c r="D5534" t="s">
        <v>32</v>
      </c>
      <c r="E5534" t="s">
        <v>117</v>
      </c>
      <c r="F5534" t="s">
        <v>120</v>
      </c>
      <c r="G5534">
        <v>4</v>
      </c>
      <c r="H5534">
        <v>6</v>
      </c>
      <c r="I5534">
        <v>0</v>
      </c>
      <c r="J5534">
        <v>0</v>
      </c>
      <c r="K5534">
        <v>0</v>
      </c>
      <c r="L5534">
        <v>6</v>
      </c>
      <c r="M5534">
        <v>9</v>
      </c>
      <c r="N5534" s="2">
        <v>5.6338028169014088E-3</v>
      </c>
      <c r="O5534" s="2">
        <v>8.4507042253521118E-3</v>
      </c>
      <c r="P5534">
        <v>113</v>
      </c>
      <c r="Q5534" s="2">
        <v>9.7162510748065353E-2</v>
      </c>
      <c r="R5534">
        <v>1065</v>
      </c>
      <c r="S5534">
        <v>1163</v>
      </c>
      <c r="T5534">
        <v>205</v>
      </c>
      <c r="U5534">
        <v>949</v>
      </c>
      <c r="V5534">
        <v>3</v>
      </c>
      <c r="W5534">
        <v>5</v>
      </c>
      <c r="X5534">
        <v>1</v>
      </c>
      <c r="Y5534">
        <v>5</v>
      </c>
      <c r="Z5534">
        <v>103</v>
      </c>
      <c r="AA5534">
        <v>0</v>
      </c>
      <c r="AB5534">
        <v>0</v>
      </c>
      <c r="AC5534">
        <v>0</v>
      </c>
      <c r="AD5534">
        <v>204</v>
      </c>
      <c r="AE5534">
        <v>852</v>
      </c>
      <c r="AF5534">
        <v>3</v>
      </c>
      <c r="AG5534">
        <v>5</v>
      </c>
      <c r="AH5534">
        <v>1</v>
      </c>
      <c r="AI5534" s="3">
        <v>1.9607843137254902E-2</v>
      </c>
      <c r="AJ5534" s="3">
        <v>7.0422535211267607E-3</v>
      </c>
      <c r="AK5534" s="3">
        <v>0</v>
      </c>
      <c r="AL5534" s="3">
        <v>0</v>
      </c>
      <c r="AM5534" s="3">
        <v>0</v>
      </c>
      <c r="AN5534" s="2">
        <f t="shared" si="182"/>
        <v>1.408450704225352E-2</v>
      </c>
      <c r="AO5534" s="2">
        <v>0.80845070422535215</v>
      </c>
      <c r="AP5534">
        <f t="shared" si="183"/>
        <v>15</v>
      </c>
    </row>
    <row r="5535" spans="1:42" ht="16.5" hidden="1" customHeight="1" x14ac:dyDescent="0.25">
      <c r="A5535" s="4" t="s">
        <v>801</v>
      </c>
      <c r="B5535" s="1" t="s">
        <v>561</v>
      </c>
      <c r="C5535" t="s">
        <v>36</v>
      </c>
      <c r="D5535" t="s">
        <v>43</v>
      </c>
      <c r="E5535" t="s">
        <v>559</v>
      </c>
      <c r="F5535" t="s">
        <v>562</v>
      </c>
      <c r="G5535">
        <v>70</v>
      </c>
      <c r="H5535">
        <v>0</v>
      </c>
      <c r="I5535">
        <v>0</v>
      </c>
      <c r="J5535">
        <v>3</v>
      </c>
      <c r="K5535">
        <v>3</v>
      </c>
      <c r="L5535">
        <v>24</v>
      </c>
      <c r="M5535">
        <v>64</v>
      </c>
      <c r="N5535" s="2">
        <v>9.5961615353858457E-3</v>
      </c>
      <c r="O5535" s="2">
        <v>2.5589764094362255E-2</v>
      </c>
      <c r="P5535">
        <v>839</v>
      </c>
      <c r="Q5535" s="2">
        <v>0.25799507995079951</v>
      </c>
      <c r="R5535">
        <v>2501</v>
      </c>
      <c r="S5535">
        <v>3252</v>
      </c>
      <c r="T5535">
        <v>2831</v>
      </c>
      <c r="U5535">
        <v>5</v>
      </c>
      <c r="V5535">
        <v>148</v>
      </c>
      <c r="W5535">
        <v>129</v>
      </c>
      <c r="X5535">
        <v>139</v>
      </c>
      <c r="Y5535">
        <v>722</v>
      </c>
      <c r="Z5535">
        <v>0</v>
      </c>
      <c r="AA5535">
        <v>23</v>
      </c>
      <c r="AB5535">
        <v>29</v>
      </c>
      <c r="AC5535">
        <v>44</v>
      </c>
      <c r="AD5535">
        <v>2179</v>
      </c>
      <c r="AE5535">
        <v>5</v>
      </c>
      <c r="AF5535">
        <v>125</v>
      </c>
      <c r="AG5535">
        <v>103</v>
      </c>
      <c r="AH5535">
        <v>98</v>
      </c>
      <c r="AI5535" s="3">
        <v>3.2124827902707667E-2</v>
      </c>
      <c r="AJ5535" s="3">
        <v>0</v>
      </c>
      <c r="AK5535" s="3">
        <v>0</v>
      </c>
      <c r="AL5535" s="3">
        <v>2.9126213592233011E-2</v>
      </c>
      <c r="AM5535" s="3">
        <v>3.0612244897959183E-2</v>
      </c>
      <c r="AN5535" s="2">
        <f t="shared" si="182"/>
        <v>3.5185925629748101E-2</v>
      </c>
      <c r="AO5535" s="2">
        <v>0.13187250996015937</v>
      </c>
      <c r="AP5535">
        <f t="shared" si="183"/>
        <v>88</v>
      </c>
    </row>
    <row r="5536" spans="1:42" ht="16.5" hidden="1" customHeight="1" x14ac:dyDescent="0.25">
      <c r="A5536" s="5" t="s">
        <v>802</v>
      </c>
      <c r="B5536" s="1" t="s">
        <v>64</v>
      </c>
      <c r="D5536" t="s">
        <v>32</v>
      </c>
      <c r="E5536" t="s">
        <v>60</v>
      </c>
      <c r="F5536" t="s">
        <v>65</v>
      </c>
      <c r="G5536">
        <v>0</v>
      </c>
      <c r="H5536">
        <v>14</v>
      </c>
      <c r="I5536">
        <v>0</v>
      </c>
      <c r="J5536">
        <v>0</v>
      </c>
      <c r="K5536">
        <v>0</v>
      </c>
      <c r="L5536">
        <v>0</v>
      </c>
      <c r="M5536">
        <v>14</v>
      </c>
      <c r="N5536" s="2">
        <v>0</v>
      </c>
      <c r="O5536" s="2">
        <v>0.18421052631578946</v>
      </c>
      <c r="P5536">
        <v>1</v>
      </c>
      <c r="Q5536" s="2">
        <v>1.5873015873015872E-2</v>
      </c>
      <c r="R5536">
        <v>76</v>
      </c>
      <c r="S5536">
        <v>63</v>
      </c>
      <c r="T5536">
        <v>0</v>
      </c>
      <c r="U5536">
        <v>63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77</v>
      </c>
      <c r="AF5536">
        <v>0</v>
      </c>
      <c r="AG5536">
        <v>0</v>
      </c>
      <c r="AH5536">
        <v>0</v>
      </c>
      <c r="AI5536" s="3">
        <v>0</v>
      </c>
      <c r="AJ5536" s="3">
        <v>0.18181818181818182</v>
      </c>
      <c r="AK5536" s="3">
        <v>0</v>
      </c>
      <c r="AL5536" s="3">
        <v>0</v>
      </c>
      <c r="AM5536" s="3">
        <v>0</v>
      </c>
      <c r="AN5536" s="2">
        <f t="shared" ref="AN5536:AN5569" si="184">N5536+O5536</f>
        <v>0.18421052631578946</v>
      </c>
      <c r="AO5536" s="2">
        <v>1</v>
      </c>
      <c r="AP5536">
        <f t="shared" ref="AP5536:AP5569" si="185">L5536+M5536</f>
        <v>14</v>
      </c>
    </row>
    <row r="5537" spans="1:42" ht="16.5" hidden="1" customHeight="1" x14ac:dyDescent="0.25">
      <c r="A5537" s="5" t="s">
        <v>789</v>
      </c>
      <c r="B5537" s="1" t="s">
        <v>302</v>
      </c>
      <c r="D5537" t="s">
        <v>32</v>
      </c>
      <c r="E5537" t="s">
        <v>300</v>
      </c>
      <c r="F5537" t="s">
        <v>303</v>
      </c>
      <c r="G5537">
        <v>11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14</v>
      </c>
      <c r="N5537" s="2">
        <v>0</v>
      </c>
      <c r="O5537" s="2">
        <v>6.8292682926829273E-2</v>
      </c>
      <c r="P5537">
        <v>14</v>
      </c>
      <c r="Q5537" s="2">
        <v>6.8292682926829273E-2</v>
      </c>
      <c r="R5537">
        <v>205</v>
      </c>
      <c r="S5537">
        <v>205</v>
      </c>
      <c r="T5537">
        <v>199</v>
      </c>
      <c r="U5537">
        <v>0</v>
      </c>
      <c r="V5537">
        <v>6</v>
      </c>
      <c r="W5537">
        <v>0</v>
      </c>
      <c r="X5537">
        <v>0</v>
      </c>
      <c r="Y5537">
        <v>14</v>
      </c>
      <c r="Z5537">
        <v>0</v>
      </c>
      <c r="AA5537">
        <v>0</v>
      </c>
      <c r="AB5537">
        <v>0</v>
      </c>
      <c r="AC5537">
        <v>0</v>
      </c>
      <c r="AD5537">
        <v>196</v>
      </c>
      <c r="AE5537">
        <v>0</v>
      </c>
      <c r="AF5537">
        <v>6</v>
      </c>
      <c r="AG5537">
        <v>0</v>
      </c>
      <c r="AH5537">
        <v>0</v>
      </c>
      <c r="AI5537" s="3">
        <v>5.6122448979591837E-2</v>
      </c>
      <c r="AJ5537" s="3">
        <v>0</v>
      </c>
      <c r="AK5537" s="3">
        <v>0</v>
      </c>
      <c r="AL5537" s="3">
        <v>0</v>
      </c>
      <c r="AM5537" s="3">
        <v>0</v>
      </c>
      <c r="AN5537" s="2">
        <f t="shared" si="184"/>
        <v>6.8292682926829273E-2</v>
      </c>
      <c r="AO5537" s="2">
        <v>2.9702970297029702E-2</v>
      </c>
      <c r="AP5537">
        <f t="shared" si="185"/>
        <v>14</v>
      </c>
    </row>
    <row r="5538" spans="1:42" ht="16.5" hidden="1" customHeight="1" x14ac:dyDescent="0.25">
      <c r="A5538" s="5" t="s">
        <v>788</v>
      </c>
      <c r="B5538" s="1" t="s">
        <v>577</v>
      </c>
      <c r="D5538" t="s">
        <v>32</v>
      </c>
      <c r="E5538" t="s">
        <v>575</v>
      </c>
      <c r="F5538" t="s">
        <v>578</v>
      </c>
      <c r="G5538">
        <v>10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14</v>
      </c>
      <c r="N5538" s="2">
        <v>0</v>
      </c>
      <c r="O5538" s="2">
        <v>6.7307692307692304E-2</v>
      </c>
      <c r="P5538">
        <v>64</v>
      </c>
      <c r="Q5538" s="2">
        <v>0.24806201550387597</v>
      </c>
      <c r="R5538">
        <v>208</v>
      </c>
      <c r="S5538">
        <v>258</v>
      </c>
      <c r="T5538">
        <v>231</v>
      </c>
      <c r="U5538">
        <v>7</v>
      </c>
      <c r="V5538">
        <v>4</v>
      </c>
      <c r="W5538">
        <v>0</v>
      </c>
      <c r="X5538">
        <v>16</v>
      </c>
      <c r="Y5538">
        <v>61</v>
      </c>
      <c r="Z5538">
        <v>0</v>
      </c>
      <c r="AA5538">
        <v>0</v>
      </c>
      <c r="AB5538">
        <v>0</v>
      </c>
      <c r="AC5538">
        <v>0</v>
      </c>
      <c r="AD5538">
        <v>180</v>
      </c>
      <c r="AE5538">
        <v>7</v>
      </c>
      <c r="AF5538">
        <v>4</v>
      </c>
      <c r="AG5538">
        <v>0</v>
      </c>
      <c r="AH5538">
        <v>16</v>
      </c>
      <c r="AI5538" s="3">
        <v>5.5555555555555552E-2</v>
      </c>
      <c r="AJ5538" s="3">
        <v>0</v>
      </c>
      <c r="AK5538" s="3">
        <v>0</v>
      </c>
      <c r="AL5538" s="3">
        <v>0</v>
      </c>
      <c r="AM5538" s="3">
        <v>0</v>
      </c>
      <c r="AN5538" s="2">
        <f t="shared" si="184"/>
        <v>6.7307692307692304E-2</v>
      </c>
      <c r="AO5538" s="2">
        <v>0.13043478260869565</v>
      </c>
      <c r="AP5538">
        <f t="shared" si="185"/>
        <v>14</v>
      </c>
    </row>
    <row r="5539" spans="1:42" ht="16.5" hidden="1" customHeight="1" x14ac:dyDescent="0.25">
      <c r="A5539" s="4" t="s">
        <v>799</v>
      </c>
      <c r="B5539" s="1" t="s">
        <v>465</v>
      </c>
      <c r="D5539" t="s">
        <v>32</v>
      </c>
      <c r="E5539" t="s">
        <v>463</v>
      </c>
      <c r="F5539" t="s">
        <v>466</v>
      </c>
      <c r="G5539">
        <v>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14</v>
      </c>
      <c r="N5539" s="2">
        <v>0</v>
      </c>
      <c r="O5539" s="2">
        <v>6.3926940639269403E-2</v>
      </c>
      <c r="P5539">
        <v>40</v>
      </c>
      <c r="Q5539" s="2">
        <v>0.16326530612244897</v>
      </c>
      <c r="R5539">
        <v>219</v>
      </c>
      <c r="S5539">
        <v>245</v>
      </c>
      <c r="T5539">
        <v>233</v>
      </c>
      <c r="U5539">
        <v>6</v>
      </c>
      <c r="V5539">
        <v>6</v>
      </c>
      <c r="W5539">
        <v>0</v>
      </c>
      <c r="X5539">
        <v>0</v>
      </c>
      <c r="Y5539">
        <v>36</v>
      </c>
      <c r="Z5539">
        <v>3</v>
      </c>
      <c r="AA5539">
        <v>0</v>
      </c>
      <c r="AB5539">
        <v>0</v>
      </c>
      <c r="AC5539">
        <v>0</v>
      </c>
      <c r="AD5539">
        <v>204</v>
      </c>
      <c r="AE5539">
        <v>3</v>
      </c>
      <c r="AF5539">
        <v>6</v>
      </c>
      <c r="AG5539">
        <v>0</v>
      </c>
      <c r="AH5539">
        <v>0</v>
      </c>
      <c r="AI5539" s="3">
        <v>3.4313725490196081E-2</v>
      </c>
      <c r="AJ5539" s="3">
        <v>0</v>
      </c>
      <c r="AK5539" s="3">
        <v>0</v>
      </c>
      <c r="AL5539" s="3">
        <v>0</v>
      </c>
      <c r="AM5539" s="3">
        <v>0</v>
      </c>
      <c r="AN5539" s="2">
        <f t="shared" si="184"/>
        <v>6.3926940639269403E-2</v>
      </c>
      <c r="AO5539" s="2">
        <v>4.2253521126760563E-2</v>
      </c>
      <c r="AP5539">
        <f t="shared" si="185"/>
        <v>14</v>
      </c>
    </row>
    <row r="5540" spans="1:42" ht="16.5" hidden="1" customHeight="1" x14ac:dyDescent="0.25">
      <c r="A5540" s="4" t="s">
        <v>803</v>
      </c>
      <c r="B5540" s="1" t="s">
        <v>424</v>
      </c>
      <c r="D5540" t="s">
        <v>32</v>
      </c>
      <c r="E5540" t="s">
        <v>416</v>
      </c>
      <c r="F5540" t="s">
        <v>425</v>
      </c>
      <c r="G5540">
        <v>11</v>
      </c>
      <c r="H5540">
        <v>3</v>
      </c>
      <c r="I5540">
        <v>0</v>
      </c>
      <c r="J5540">
        <v>0</v>
      </c>
      <c r="K5540">
        <v>0</v>
      </c>
      <c r="L5540">
        <v>0</v>
      </c>
      <c r="M5540">
        <v>14</v>
      </c>
      <c r="N5540" s="2">
        <v>0</v>
      </c>
      <c r="O5540" s="2">
        <v>6.363636363636363E-2</v>
      </c>
      <c r="P5540">
        <v>92</v>
      </c>
      <c r="Q5540" s="2">
        <v>0.3087248322147651</v>
      </c>
      <c r="R5540">
        <v>220</v>
      </c>
      <c r="S5540">
        <v>298</v>
      </c>
      <c r="T5540">
        <v>271</v>
      </c>
      <c r="U5540">
        <v>0</v>
      </c>
      <c r="V5540">
        <v>0</v>
      </c>
      <c r="W5540">
        <v>0</v>
      </c>
      <c r="X5540">
        <v>28</v>
      </c>
      <c r="Y5540">
        <v>75</v>
      </c>
      <c r="Z5540">
        <v>0</v>
      </c>
      <c r="AA5540">
        <v>0</v>
      </c>
      <c r="AB5540">
        <v>0</v>
      </c>
      <c r="AC5540">
        <v>16</v>
      </c>
      <c r="AD5540">
        <v>207</v>
      </c>
      <c r="AE5540">
        <v>3</v>
      </c>
      <c r="AF5540">
        <v>0</v>
      </c>
      <c r="AG5540">
        <v>0</v>
      </c>
      <c r="AH5540">
        <v>12</v>
      </c>
      <c r="AI5540" s="3">
        <v>5.3140096618357488E-2</v>
      </c>
      <c r="AJ5540" s="3">
        <v>1</v>
      </c>
      <c r="AK5540" s="3">
        <v>0</v>
      </c>
      <c r="AL5540" s="3">
        <v>0</v>
      </c>
      <c r="AM5540" s="3">
        <v>0</v>
      </c>
      <c r="AN5540" s="2">
        <f t="shared" si="184"/>
        <v>6.363636363636363E-2</v>
      </c>
      <c r="AO5540" s="2">
        <v>6.7567567567567571E-2</v>
      </c>
      <c r="AP5540">
        <f t="shared" si="185"/>
        <v>14</v>
      </c>
    </row>
    <row r="5541" spans="1:42" ht="16.5" hidden="1" customHeight="1" x14ac:dyDescent="0.25">
      <c r="A5541" s="4" t="s">
        <v>800</v>
      </c>
      <c r="B5541" s="1" t="s">
        <v>184</v>
      </c>
      <c r="D5541" t="s">
        <v>32</v>
      </c>
      <c r="E5541" t="s">
        <v>185</v>
      </c>
      <c r="F5541" t="s">
        <v>186</v>
      </c>
      <c r="G5541">
        <v>13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14</v>
      </c>
      <c r="N5541" s="2">
        <v>0</v>
      </c>
      <c r="O5541" s="2">
        <v>6.1946902654867256E-2</v>
      </c>
      <c r="P5541">
        <v>129</v>
      </c>
      <c r="Q5541" s="2">
        <v>0.3782991202346041</v>
      </c>
      <c r="R5541">
        <v>226</v>
      </c>
      <c r="S5541">
        <v>341</v>
      </c>
      <c r="T5541">
        <v>330</v>
      </c>
      <c r="U5541">
        <v>0</v>
      </c>
      <c r="V5541">
        <v>3</v>
      </c>
      <c r="W5541">
        <v>3</v>
      </c>
      <c r="X5541">
        <v>5</v>
      </c>
      <c r="Y5541">
        <v>127</v>
      </c>
      <c r="Z5541">
        <v>0</v>
      </c>
      <c r="AA5541">
        <v>0</v>
      </c>
      <c r="AB5541">
        <v>0</v>
      </c>
      <c r="AC5541">
        <v>0</v>
      </c>
      <c r="AD5541">
        <v>216</v>
      </c>
      <c r="AE5541">
        <v>0</v>
      </c>
      <c r="AF5541">
        <v>3</v>
      </c>
      <c r="AG5541">
        <v>3</v>
      </c>
      <c r="AH5541">
        <v>5</v>
      </c>
      <c r="AI5541" s="3">
        <v>6.0185185185185182E-2</v>
      </c>
      <c r="AJ5541" s="3">
        <v>0</v>
      </c>
      <c r="AK5541" s="3">
        <v>0</v>
      </c>
      <c r="AL5541" s="3">
        <v>0</v>
      </c>
      <c r="AM5541" s="3">
        <v>0</v>
      </c>
      <c r="AN5541" s="2">
        <f t="shared" si="184"/>
        <v>6.1946902654867256E-2</v>
      </c>
      <c r="AO5541" s="2">
        <v>4.8458149779735685E-2</v>
      </c>
      <c r="AP5541">
        <f t="shared" si="185"/>
        <v>14</v>
      </c>
    </row>
    <row r="5542" spans="1:42" ht="16.5" hidden="1" customHeight="1" x14ac:dyDescent="0.25">
      <c r="A5542" s="4" t="s">
        <v>799</v>
      </c>
      <c r="B5542" s="1" t="s">
        <v>283</v>
      </c>
      <c r="D5542" t="s">
        <v>32</v>
      </c>
      <c r="E5542" t="s">
        <v>281</v>
      </c>
      <c r="F5542" t="s">
        <v>284</v>
      </c>
      <c r="G5542">
        <v>10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14</v>
      </c>
      <c r="N5542" s="2">
        <v>0</v>
      </c>
      <c r="O5542" s="2">
        <v>5.8823529411764705E-2</v>
      </c>
      <c r="P5542">
        <v>143</v>
      </c>
      <c r="Q5542" s="2">
        <v>0.38964577656675747</v>
      </c>
      <c r="R5542">
        <v>238</v>
      </c>
      <c r="S5542">
        <v>367</v>
      </c>
      <c r="T5542">
        <v>354</v>
      </c>
      <c r="U5542">
        <v>8</v>
      </c>
      <c r="V5542">
        <v>3</v>
      </c>
      <c r="W5542">
        <v>0</v>
      </c>
      <c r="X5542">
        <v>2</v>
      </c>
      <c r="Y5542">
        <v>134</v>
      </c>
      <c r="Z5542">
        <v>3</v>
      </c>
      <c r="AA5542">
        <v>3</v>
      </c>
      <c r="AB5542">
        <v>0</v>
      </c>
      <c r="AC5542">
        <v>0</v>
      </c>
      <c r="AD5542">
        <v>230</v>
      </c>
      <c r="AE5542">
        <v>5</v>
      </c>
      <c r="AF5542">
        <v>0</v>
      </c>
      <c r="AG5542">
        <v>0</v>
      </c>
      <c r="AH5542">
        <v>2</v>
      </c>
      <c r="AI5542" s="3">
        <v>4.3478260869565216E-2</v>
      </c>
      <c r="AJ5542" s="3">
        <v>0</v>
      </c>
      <c r="AK5542" s="3">
        <v>0</v>
      </c>
      <c r="AL5542" s="3">
        <v>0</v>
      </c>
      <c r="AM5542" s="3">
        <v>0</v>
      </c>
      <c r="AN5542" s="2">
        <f t="shared" si="184"/>
        <v>5.8823529411764705E-2</v>
      </c>
      <c r="AO5542" s="2">
        <v>2.9535864978902954E-2</v>
      </c>
      <c r="AP5542">
        <f t="shared" si="185"/>
        <v>14</v>
      </c>
    </row>
    <row r="5543" spans="1:42" ht="16.5" hidden="1" customHeight="1" x14ac:dyDescent="0.25">
      <c r="A5543" s="5" t="s">
        <v>789</v>
      </c>
      <c r="B5543" s="1" t="s">
        <v>205</v>
      </c>
      <c r="D5543" t="s">
        <v>32</v>
      </c>
      <c r="E5543" t="s">
        <v>206</v>
      </c>
      <c r="F5543" t="s">
        <v>207</v>
      </c>
      <c r="G5543">
        <v>12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14</v>
      </c>
      <c r="N5543" s="2">
        <v>0</v>
      </c>
      <c r="O5543" s="2">
        <v>5.8333333333333334E-2</v>
      </c>
      <c r="P5543">
        <v>66</v>
      </c>
      <c r="Q5543" s="2">
        <v>0.22602739726027396</v>
      </c>
      <c r="R5543">
        <v>240</v>
      </c>
      <c r="S5543">
        <v>292</v>
      </c>
      <c r="T5543">
        <v>285</v>
      </c>
      <c r="U5543">
        <v>2</v>
      </c>
      <c r="V5543">
        <v>2</v>
      </c>
      <c r="W5543">
        <v>0</v>
      </c>
      <c r="X5543">
        <v>3</v>
      </c>
      <c r="Y5543">
        <v>61</v>
      </c>
      <c r="Z5543">
        <v>0</v>
      </c>
      <c r="AA5543">
        <v>0</v>
      </c>
      <c r="AB5543">
        <v>0</v>
      </c>
      <c r="AC5543">
        <v>0</v>
      </c>
      <c r="AD5543">
        <v>236</v>
      </c>
      <c r="AE5543">
        <v>2</v>
      </c>
      <c r="AF5543">
        <v>2</v>
      </c>
      <c r="AG5543">
        <v>0</v>
      </c>
      <c r="AH5543">
        <v>3</v>
      </c>
      <c r="AI5543" s="3">
        <v>5.0847457627118647E-2</v>
      </c>
      <c r="AJ5543" s="3">
        <v>0</v>
      </c>
      <c r="AK5543" s="3">
        <v>0</v>
      </c>
      <c r="AL5543" s="3">
        <v>0</v>
      </c>
      <c r="AM5543" s="3">
        <v>0</v>
      </c>
      <c r="AN5543" s="2">
        <f t="shared" si="184"/>
        <v>5.8333333333333334E-2</v>
      </c>
      <c r="AO5543" s="2">
        <v>2.8806584362139918E-2</v>
      </c>
      <c r="AP5543">
        <f t="shared" si="185"/>
        <v>14</v>
      </c>
    </row>
    <row r="5544" spans="1:42" ht="16.5" hidden="1" customHeight="1" x14ac:dyDescent="0.25">
      <c r="A5544" s="4" t="s">
        <v>801</v>
      </c>
      <c r="B5544" s="1" t="s">
        <v>412</v>
      </c>
      <c r="D5544" t="s">
        <v>32</v>
      </c>
      <c r="E5544" t="s">
        <v>413</v>
      </c>
      <c r="F5544" t="s">
        <v>414</v>
      </c>
      <c r="G5544">
        <v>13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14</v>
      </c>
      <c r="N5544" s="2">
        <v>0</v>
      </c>
      <c r="O5544" s="2">
        <v>5.7142857142857141E-2</v>
      </c>
      <c r="P5544">
        <v>171</v>
      </c>
      <c r="Q5544" s="2">
        <v>0.42537313432835822</v>
      </c>
      <c r="R5544">
        <v>245</v>
      </c>
      <c r="S5544">
        <v>402</v>
      </c>
      <c r="T5544">
        <v>299</v>
      </c>
      <c r="U5544">
        <v>5</v>
      </c>
      <c r="V5544">
        <v>16</v>
      </c>
      <c r="W5544">
        <v>3</v>
      </c>
      <c r="X5544">
        <v>79</v>
      </c>
      <c r="Y5544">
        <v>111</v>
      </c>
      <c r="Z5544">
        <v>3</v>
      </c>
      <c r="AA5544">
        <v>10</v>
      </c>
      <c r="AB5544">
        <v>0</v>
      </c>
      <c r="AC5544">
        <v>43</v>
      </c>
      <c r="AD5544">
        <v>201</v>
      </c>
      <c r="AE5544">
        <v>2</v>
      </c>
      <c r="AF5544">
        <v>6</v>
      </c>
      <c r="AG5544">
        <v>3</v>
      </c>
      <c r="AH5544">
        <v>36</v>
      </c>
      <c r="AI5544" s="3">
        <v>6.4676616915422883E-2</v>
      </c>
      <c r="AJ5544" s="3">
        <v>0</v>
      </c>
      <c r="AK5544" s="3">
        <v>0</v>
      </c>
      <c r="AL5544" s="3">
        <v>0</v>
      </c>
      <c r="AM5544" s="3">
        <v>0</v>
      </c>
      <c r="AN5544" s="2">
        <f t="shared" si="184"/>
        <v>5.7142857142857141E-2</v>
      </c>
      <c r="AO5544" s="2">
        <v>0.18951612903225806</v>
      </c>
      <c r="AP5544">
        <f t="shared" si="185"/>
        <v>14</v>
      </c>
    </row>
    <row r="5545" spans="1:42" ht="16.5" hidden="1" customHeight="1" x14ac:dyDescent="0.25">
      <c r="A5545" s="4" t="s">
        <v>803</v>
      </c>
      <c r="B5545" s="1" t="s">
        <v>205</v>
      </c>
      <c r="D5545" t="s">
        <v>32</v>
      </c>
      <c r="E5545" t="s">
        <v>206</v>
      </c>
      <c r="F5545" t="s">
        <v>207</v>
      </c>
      <c r="G5545">
        <v>13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14</v>
      </c>
      <c r="N5545" s="2">
        <v>0</v>
      </c>
      <c r="O5545" s="2">
        <v>5.2238805970149252E-2</v>
      </c>
      <c r="P5545">
        <v>93</v>
      </c>
      <c r="Q5545" s="2">
        <v>0.2680115273775216</v>
      </c>
      <c r="R5545">
        <v>268</v>
      </c>
      <c r="S5545">
        <v>347</v>
      </c>
      <c r="T5545">
        <v>337</v>
      </c>
      <c r="U5545">
        <v>5</v>
      </c>
      <c r="V5545">
        <v>0</v>
      </c>
      <c r="W5545">
        <v>0</v>
      </c>
      <c r="X5545">
        <v>2</v>
      </c>
      <c r="Y5545">
        <v>89</v>
      </c>
      <c r="Z5545">
        <v>0</v>
      </c>
      <c r="AA5545">
        <v>0</v>
      </c>
      <c r="AB5545">
        <v>0</v>
      </c>
      <c r="AC5545">
        <v>4</v>
      </c>
      <c r="AD5545">
        <v>261</v>
      </c>
      <c r="AE5545">
        <v>5</v>
      </c>
      <c r="AF5545">
        <v>0</v>
      </c>
      <c r="AG5545">
        <v>0</v>
      </c>
      <c r="AH5545">
        <v>-2</v>
      </c>
      <c r="AI5545" s="3">
        <v>4.9808429118773943E-2</v>
      </c>
      <c r="AJ5545" s="3">
        <v>0</v>
      </c>
      <c r="AK5545" s="3">
        <v>0</v>
      </c>
      <c r="AL5545" s="3">
        <v>0</v>
      </c>
      <c r="AM5545" s="3">
        <v>0</v>
      </c>
      <c r="AN5545" s="2">
        <f t="shared" si="184"/>
        <v>5.2238805970149252E-2</v>
      </c>
      <c r="AO5545" s="2">
        <v>1.1363636363636364E-2</v>
      </c>
      <c r="AP5545">
        <f t="shared" si="185"/>
        <v>14</v>
      </c>
    </row>
    <row r="5546" spans="1:42" ht="16.5" hidden="1" customHeight="1" x14ac:dyDescent="0.25">
      <c r="A5546" s="5" t="s">
        <v>792</v>
      </c>
      <c r="B5546" s="1" t="s">
        <v>465</v>
      </c>
      <c r="D5546" t="s">
        <v>32</v>
      </c>
      <c r="E5546" t="s">
        <v>463</v>
      </c>
      <c r="F5546" t="s">
        <v>466</v>
      </c>
      <c r="G5546">
        <v>12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14</v>
      </c>
      <c r="N5546" s="2">
        <v>0</v>
      </c>
      <c r="O5546" s="2">
        <v>4.7457627118644069E-2</v>
      </c>
      <c r="P5546">
        <v>106</v>
      </c>
      <c r="Q5546" s="2">
        <v>0.27390180878552972</v>
      </c>
      <c r="R5546">
        <v>295</v>
      </c>
      <c r="S5546">
        <v>387</v>
      </c>
      <c r="T5546">
        <v>371</v>
      </c>
      <c r="U5546">
        <v>7</v>
      </c>
      <c r="V5546">
        <v>6</v>
      </c>
      <c r="W5546">
        <v>0</v>
      </c>
      <c r="X5546">
        <v>3</v>
      </c>
      <c r="Y5546">
        <v>101</v>
      </c>
      <c r="Z5546">
        <v>0</v>
      </c>
      <c r="AA5546">
        <v>0</v>
      </c>
      <c r="AB5546">
        <v>0</v>
      </c>
      <c r="AC5546">
        <v>0</v>
      </c>
      <c r="AD5546">
        <v>282</v>
      </c>
      <c r="AE5546">
        <v>7</v>
      </c>
      <c r="AF5546">
        <v>6</v>
      </c>
      <c r="AG5546">
        <v>0</v>
      </c>
      <c r="AH5546">
        <v>3</v>
      </c>
      <c r="AI5546" s="3">
        <v>4.2553191489361701E-2</v>
      </c>
      <c r="AJ5546" s="3">
        <v>0</v>
      </c>
      <c r="AK5546" s="3">
        <v>0</v>
      </c>
      <c r="AL5546" s="3">
        <v>0</v>
      </c>
      <c r="AM5546" s="3">
        <v>0</v>
      </c>
      <c r="AN5546" s="2">
        <f t="shared" si="184"/>
        <v>4.7457627118644069E-2</v>
      </c>
      <c r="AO5546" s="2">
        <v>5.3691275167785234E-2</v>
      </c>
      <c r="AP5546">
        <f t="shared" si="185"/>
        <v>14</v>
      </c>
    </row>
    <row r="5547" spans="1:42" ht="16.5" hidden="1" customHeight="1" x14ac:dyDescent="0.25">
      <c r="A5547" s="4" t="s">
        <v>797</v>
      </c>
      <c r="B5547" t="s">
        <v>722</v>
      </c>
      <c r="D5547" t="s">
        <v>32</v>
      </c>
      <c r="E5547" t="s">
        <v>322</v>
      </c>
      <c r="F5547" t="s">
        <v>723</v>
      </c>
      <c r="G5547">
        <v>9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14</v>
      </c>
      <c r="N5547" s="2">
        <v>0</v>
      </c>
      <c r="O5547" s="2">
        <v>4.4303797468354431E-2</v>
      </c>
      <c r="P5547">
        <v>20</v>
      </c>
      <c r="Q5547" s="2">
        <v>6.2111801242236024E-2</v>
      </c>
      <c r="R5547">
        <v>316</v>
      </c>
      <c r="S5547">
        <v>322</v>
      </c>
      <c r="T5547">
        <v>288</v>
      </c>
      <c r="U5547">
        <v>1</v>
      </c>
      <c r="V5547">
        <v>5</v>
      </c>
      <c r="W5547">
        <v>1</v>
      </c>
      <c r="X5547">
        <v>27</v>
      </c>
      <c r="Y5547">
        <v>18</v>
      </c>
      <c r="Z5547">
        <v>0</v>
      </c>
      <c r="AA5547">
        <v>0</v>
      </c>
      <c r="AB5547">
        <v>0</v>
      </c>
      <c r="AC5547">
        <v>0</v>
      </c>
      <c r="AD5547">
        <v>279</v>
      </c>
      <c r="AE5547">
        <v>1</v>
      </c>
      <c r="AF5547">
        <v>5</v>
      </c>
      <c r="AG5547">
        <v>1</v>
      </c>
      <c r="AH5547">
        <v>27</v>
      </c>
      <c r="AI5547" s="3">
        <v>3.2258064516129031E-2</v>
      </c>
      <c r="AJ5547" s="3">
        <v>0</v>
      </c>
      <c r="AK5547" s="3">
        <v>0</v>
      </c>
      <c r="AL5547" s="3">
        <v>0</v>
      </c>
      <c r="AM5547" s="3">
        <v>0</v>
      </c>
      <c r="AN5547" s="2">
        <f t="shared" si="184"/>
        <v>4.4303797468354431E-2</v>
      </c>
      <c r="AO5547" s="2">
        <v>0.10862619808306709</v>
      </c>
      <c r="AP5547">
        <f t="shared" si="185"/>
        <v>14</v>
      </c>
    </row>
    <row r="5548" spans="1:42" ht="16.5" hidden="1" customHeight="1" x14ac:dyDescent="0.25">
      <c r="A5548" s="4" t="s">
        <v>803</v>
      </c>
      <c r="B5548" s="1" t="s">
        <v>264</v>
      </c>
      <c r="D5548" t="s">
        <v>32</v>
      </c>
      <c r="E5548" t="s">
        <v>265</v>
      </c>
      <c r="F5548" t="s">
        <v>266</v>
      </c>
      <c r="G5548">
        <v>10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14</v>
      </c>
      <c r="N5548" s="2">
        <v>0</v>
      </c>
      <c r="O5548" s="2">
        <v>4.3076923076923075E-2</v>
      </c>
      <c r="P5548">
        <v>77</v>
      </c>
      <c r="Q5548" s="2">
        <v>0.19845360824742267</v>
      </c>
      <c r="R5548">
        <v>325</v>
      </c>
      <c r="S5548">
        <v>388</v>
      </c>
      <c r="T5548">
        <v>372</v>
      </c>
      <c r="U5548">
        <v>0</v>
      </c>
      <c r="V5548">
        <v>2</v>
      </c>
      <c r="W5548">
        <v>0</v>
      </c>
      <c r="X5548">
        <v>18</v>
      </c>
      <c r="Y5548">
        <v>74</v>
      </c>
      <c r="Z5548">
        <v>0</v>
      </c>
      <c r="AA5548">
        <v>0</v>
      </c>
      <c r="AB5548">
        <v>0</v>
      </c>
      <c r="AC5548">
        <v>0</v>
      </c>
      <c r="AD5548">
        <v>308</v>
      </c>
      <c r="AE5548">
        <v>0</v>
      </c>
      <c r="AF5548">
        <v>2</v>
      </c>
      <c r="AG5548">
        <v>0</v>
      </c>
      <c r="AH5548">
        <v>18</v>
      </c>
      <c r="AI5548" s="3">
        <v>3.2467532467532464E-2</v>
      </c>
      <c r="AJ5548" s="3">
        <v>0</v>
      </c>
      <c r="AK5548" s="3">
        <v>0</v>
      </c>
      <c r="AL5548" s="3">
        <v>0</v>
      </c>
      <c r="AM5548" s="3">
        <v>0</v>
      </c>
      <c r="AN5548" s="2">
        <f t="shared" si="184"/>
        <v>4.3076923076923075E-2</v>
      </c>
      <c r="AO5548" s="2">
        <v>6.097560975609756E-2</v>
      </c>
      <c r="AP5548">
        <f t="shared" si="185"/>
        <v>14</v>
      </c>
    </row>
    <row r="5549" spans="1:42" ht="16.5" hidden="1" customHeight="1" x14ac:dyDescent="0.25">
      <c r="A5549" s="5" t="s">
        <v>789</v>
      </c>
      <c r="B5549" s="1" t="s">
        <v>465</v>
      </c>
      <c r="D5549" t="s">
        <v>32</v>
      </c>
      <c r="E5549" t="s">
        <v>463</v>
      </c>
      <c r="F5549" t="s">
        <v>466</v>
      </c>
      <c r="G5549">
        <v>11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14</v>
      </c>
      <c r="N5549" s="2">
        <v>0</v>
      </c>
      <c r="O5549" s="2">
        <v>4.2813455657492352E-2</v>
      </c>
      <c r="P5549">
        <v>121</v>
      </c>
      <c r="Q5549" s="2">
        <v>0.27880184331797236</v>
      </c>
      <c r="R5549">
        <v>327</v>
      </c>
      <c r="S5549">
        <v>434</v>
      </c>
      <c r="T5549">
        <v>416</v>
      </c>
      <c r="U5549">
        <v>7</v>
      </c>
      <c r="V5549">
        <v>6</v>
      </c>
      <c r="W5549">
        <v>0</v>
      </c>
      <c r="X5549">
        <v>5</v>
      </c>
      <c r="Y5549">
        <v>118</v>
      </c>
      <c r="Z5549">
        <v>0</v>
      </c>
      <c r="AA5549">
        <v>0</v>
      </c>
      <c r="AB5549">
        <v>0</v>
      </c>
      <c r="AC5549">
        <v>0</v>
      </c>
      <c r="AD5549">
        <v>309</v>
      </c>
      <c r="AE5549">
        <v>7</v>
      </c>
      <c r="AF5549">
        <v>6</v>
      </c>
      <c r="AG5549">
        <v>0</v>
      </c>
      <c r="AH5549">
        <v>5</v>
      </c>
      <c r="AI5549" s="3">
        <v>3.5598705501618123E-2</v>
      </c>
      <c r="AJ5549" s="3">
        <v>0</v>
      </c>
      <c r="AK5549" s="3">
        <v>0</v>
      </c>
      <c r="AL5549" s="3">
        <v>0</v>
      </c>
      <c r="AM5549" s="3">
        <v>0</v>
      </c>
      <c r="AN5549" s="2">
        <f t="shared" si="184"/>
        <v>4.2813455657492352E-2</v>
      </c>
      <c r="AO5549" s="2">
        <v>5.5045871559633031E-2</v>
      </c>
      <c r="AP5549">
        <f t="shared" si="185"/>
        <v>14</v>
      </c>
    </row>
    <row r="5550" spans="1:42" ht="16.5" hidden="1" customHeight="1" x14ac:dyDescent="0.25">
      <c r="A5550" s="5" t="s">
        <v>789</v>
      </c>
      <c r="B5550" t="s">
        <v>688</v>
      </c>
      <c r="D5550" t="s">
        <v>32</v>
      </c>
      <c r="E5550" t="s">
        <v>667</v>
      </c>
      <c r="F5550" t="s">
        <v>689</v>
      </c>
      <c r="G5550">
        <v>7</v>
      </c>
      <c r="H5550">
        <v>0</v>
      </c>
      <c r="I5550">
        <v>3</v>
      </c>
      <c r="J5550">
        <v>0</v>
      </c>
      <c r="K5550">
        <v>0</v>
      </c>
      <c r="L5550">
        <v>0</v>
      </c>
      <c r="M5550">
        <v>14</v>
      </c>
      <c r="N5550" s="2">
        <v>0</v>
      </c>
      <c r="O5550" s="2">
        <v>4.2813455657492352E-2</v>
      </c>
      <c r="P5550">
        <v>57</v>
      </c>
      <c r="Q5550" s="2">
        <v>0.15405405405405406</v>
      </c>
      <c r="R5550">
        <v>327</v>
      </c>
      <c r="S5550">
        <v>370</v>
      </c>
      <c r="T5550">
        <v>324</v>
      </c>
      <c r="U5550">
        <v>9</v>
      </c>
      <c r="V5550">
        <v>0</v>
      </c>
      <c r="W5550">
        <v>1</v>
      </c>
      <c r="X5550">
        <v>36</v>
      </c>
      <c r="Y5550">
        <v>42</v>
      </c>
      <c r="Z5550">
        <v>3</v>
      </c>
      <c r="AA5550">
        <v>0</v>
      </c>
      <c r="AB5550">
        <v>0</v>
      </c>
      <c r="AC5550">
        <v>11</v>
      </c>
      <c r="AD5550">
        <v>289</v>
      </c>
      <c r="AE5550">
        <v>6</v>
      </c>
      <c r="AF5550">
        <v>3</v>
      </c>
      <c r="AG5550">
        <v>1</v>
      </c>
      <c r="AH5550">
        <v>25</v>
      </c>
      <c r="AI5550" s="3">
        <v>2.4221453287197232E-2</v>
      </c>
      <c r="AJ5550" s="3">
        <v>0</v>
      </c>
      <c r="AK5550" s="3">
        <v>1</v>
      </c>
      <c r="AL5550" s="3">
        <v>0</v>
      </c>
      <c r="AM5550" s="3">
        <v>0</v>
      </c>
      <c r="AN5550" s="2">
        <f t="shared" si="184"/>
        <v>4.2813455657492352E-2</v>
      </c>
      <c r="AO5550" s="2">
        <v>0.10802469135802469</v>
      </c>
      <c r="AP5550">
        <f t="shared" si="185"/>
        <v>14</v>
      </c>
    </row>
    <row r="5551" spans="1:42" ht="16.5" hidden="1" customHeight="1" x14ac:dyDescent="0.25">
      <c r="A5551" s="5" t="s">
        <v>787</v>
      </c>
      <c r="B5551" s="1" t="s">
        <v>321</v>
      </c>
      <c r="D5551" t="s">
        <v>32</v>
      </c>
      <c r="E5551" t="s">
        <v>322</v>
      </c>
      <c r="F5551" t="s">
        <v>323</v>
      </c>
      <c r="G5551">
        <v>12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14</v>
      </c>
      <c r="N5551" s="2">
        <v>0</v>
      </c>
      <c r="O5551" s="2">
        <v>4.0935672514619881E-2</v>
      </c>
      <c r="P5551">
        <v>52</v>
      </c>
      <c r="Q5551" s="2">
        <v>0.1368421052631579</v>
      </c>
      <c r="R5551">
        <v>342</v>
      </c>
      <c r="S5551">
        <v>380</v>
      </c>
      <c r="T5551">
        <v>375</v>
      </c>
      <c r="U5551">
        <v>1</v>
      </c>
      <c r="V5551">
        <v>2</v>
      </c>
      <c r="W5551">
        <v>2</v>
      </c>
      <c r="X5551">
        <v>0</v>
      </c>
      <c r="Y5551">
        <v>50</v>
      </c>
      <c r="Z5551">
        <v>0</v>
      </c>
      <c r="AA5551">
        <v>0</v>
      </c>
      <c r="AB5551">
        <v>0</v>
      </c>
      <c r="AC5551">
        <v>0</v>
      </c>
      <c r="AD5551">
        <v>337</v>
      </c>
      <c r="AE5551">
        <v>1</v>
      </c>
      <c r="AF5551">
        <v>2</v>
      </c>
      <c r="AG5551">
        <v>2</v>
      </c>
      <c r="AH5551">
        <v>0</v>
      </c>
      <c r="AI5551" s="3">
        <v>3.5608308605341248E-2</v>
      </c>
      <c r="AJ5551" s="3">
        <v>0</v>
      </c>
      <c r="AK5551" s="3">
        <v>0</v>
      </c>
      <c r="AL5551" s="3">
        <v>0</v>
      </c>
      <c r="AM5551" s="3">
        <v>0</v>
      </c>
      <c r="AN5551" s="2">
        <f t="shared" si="184"/>
        <v>4.0935672514619881E-2</v>
      </c>
      <c r="AO5551" s="2">
        <v>1.4619883040935672E-2</v>
      </c>
      <c r="AP5551">
        <f t="shared" si="185"/>
        <v>14</v>
      </c>
    </row>
    <row r="5552" spans="1:42" ht="16.5" hidden="1" customHeight="1" x14ac:dyDescent="0.25">
      <c r="A5552" s="4">
        <v>2011</v>
      </c>
      <c r="B5552" t="s">
        <v>722</v>
      </c>
      <c r="D5552" t="s">
        <v>32</v>
      </c>
      <c r="E5552" t="s">
        <v>322</v>
      </c>
      <c r="F5552" t="s">
        <v>723</v>
      </c>
      <c r="G5552">
        <v>11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14</v>
      </c>
      <c r="N5552" s="2">
        <v>0</v>
      </c>
      <c r="O5552" s="2">
        <v>3.9325842696629212E-2</v>
      </c>
      <c r="P5552">
        <v>14</v>
      </c>
      <c r="Q5552" s="2">
        <v>3.9325842696629212E-2</v>
      </c>
      <c r="R5552">
        <v>356</v>
      </c>
      <c r="S5552">
        <v>356</v>
      </c>
      <c r="T5552">
        <v>313</v>
      </c>
      <c r="U5552">
        <v>0</v>
      </c>
      <c r="V5552">
        <v>3</v>
      </c>
      <c r="W5552">
        <v>1</v>
      </c>
      <c r="X5552">
        <v>39</v>
      </c>
      <c r="Y5552">
        <v>12</v>
      </c>
      <c r="Z5552">
        <v>0</v>
      </c>
      <c r="AA5552">
        <v>0</v>
      </c>
      <c r="AB5552">
        <v>0</v>
      </c>
      <c r="AC5552">
        <v>0</v>
      </c>
      <c r="AD5552">
        <v>312</v>
      </c>
      <c r="AE5552">
        <v>0</v>
      </c>
      <c r="AF5552">
        <v>3</v>
      </c>
      <c r="AG5552">
        <v>1</v>
      </c>
      <c r="AH5552">
        <v>39</v>
      </c>
      <c r="AI5552" s="3">
        <v>3.5256410256410256E-2</v>
      </c>
      <c r="AJ5552" s="3">
        <v>0</v>
      </c>
      <c r="AK5552" s="3">
        <v>0</v>
      </c>
      <c r="AL5552" s="3">
        <v>0</v>
      </c>
      <c r="AM5552" s="3">
        <v>0</v>
      </c>
      <c r="AN5552" s="2">
        <f t="shared" si="184"/>
        <v>3.9325842696629212E-2</v>
      </c>
      <c r="AO5552" s="2">
        <v>0.12112676056338029</v>
      </c>
      <c r="AP5552">
        <f t="shared" si="185"/>
        <v>14</v>
      </c>
    </row>
    <row r="5553" spans="1:42" ht="16.5" hidden="1" customHeight="1" x14ac:dyDescent="0.25">
      <c r="A5553" s="5" t="s">
        <v>794</v>
      </c>
      <c r="B5553" t="s">
        <v>722</v>
      </c>
      <c r="D5553" t="s">
        <v>32</v>
      </c>
      <c r="E5553" t="s">
        <v>322</v>
      </c>
      <c r="F5553" t="s">
        <v>723</v>
      </c>
      <c r="G5553">
        <v>9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14</v>
      </c>
      <c r="N5553" s="2">
        <v>0</v>
      </c>
      <c r="O5553" s="2">
        <v>3.8147138964577658E-2</v>
      </c>
      <c r="P5553">
        <v>12</v>
      </c>
      <c r="Q5553" s="2">
        <v>3.287671232876712E-2</v>
      </c>
      <c r="R5553">
        <v>367</v>
      </c>
      <c r="S5553">
        <v>365</v>
      </c>
      <c r="T5553">
        <v>324</v>
      </c>
      <c r="U5553">
        <v>1</v>
      </c>
      <c r="V5553">
        <v>2</v>
      </c>
      <c r="W5553">
        <v>1</v>
      </c>
      <c r="X5553">
        <v>37</v>
      </c>
      <c r="Y5553">
        <v>9</v>
      </c>
      <c r="Z5553">
        <v>0</v>
      </c>
      <c r="AA5553">
        <v>0</v>
      </c>
      <c r="AB5553">
        <v>0</v>
      </c>
      <c r="AC5553">
        <v>0</v>
      </c>
      <c r="AD5553">
        <v>324</v>
      </c>
      <c r="AE5553">
        <v>1</v>
      </c>
      <c r="AF5553">
        <v>2</v>
      </c>
      <c r="AG5553">
        <v>1</v>
      </c>
      <c r="AH5553">
        <v>37</v>
      </c>
      <c r="AI5553" s="3">
        <v>2.7777777777777776E-2</v>
      </c>
      <c r="AJ5553" s="3">
        <v>0</v>
      </c>
      <c r="AK5553" s="3">
        <v>0</v>
      </c>
      <c r="AL5553" s="3">
        <v>0</v>
      </c>
      <c r="AM5553" s="3">
        <v>0</v>
      </c>
      <c r="AN5553" s="2">
        <f t="shared" si="184"/>
        <v>3.8147138964577658E-2</v>
      </c>
      <c r="AO5553" s="2">
        <v>0.11232876712328767</v>
      </c>
      <c r="AP5553">
        <f t="shared" si="185"/>
        <v>14</v>
      </c>
    </row>
    <row r="5554" spans="1:42" ht="16.5" hidden="1" customHeight="1" x14ac:dyDescent="0.25">
      <c r="A5554" s="5" t="s">
        <v>790</v>
      </c>
      <c r="B5554" s="1" t="s">
        <v>439</v>
      </c>
      <c r="D5554" t="s">
        <v>32</v>
      </c>
      <c r="E5554" t="s">
        <v>440</v>
      </c>
      <c r="F5554" t="s">
        <v>441</v>
      </c>
      <c r="G5554">
        <v>12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14</v>
      </c>
      <c r="N5554" s="2">
        <v>0</v>
      </c>
      <c r="O5554" s="2">
        <v>3.7037037037037035E-2</v>
      </c>
      <c r="P5554">
        <v>29</v>
      </c>
      <c r="Q5554" s="2">
        <v>7.3791348600508899E-2</v>
      </c>
      <c r="R5554">
        <v>378</v>
      </c>
      <c r="S5554">
        <v>393</v>
      </c>
      <c r="T5554">
        <v>380</v>
      </c>
      <c r="U5554">
        <v>1</v>
      </c>
      <c r="V5554">
        <v>5</v>
      </c>
      <c r="W5554">
        <v>0</v>
      </c>
      <c r="X5554">
        <v>7</v>
      </c>
      <c r="Y5554">
        <v>25</v>
      </c>
      <c r="Z5554">
        <v>0</v>
      </c>
      <c r="AA5554">
        <v>0</v>
      </c>
      <c r="AB5554">
        <v>0</v>
      </c>
      <c r="AC5554">
        <v>0</v>
      </c>
      <c r="AD5554">
        <v>367</v>
      </c>
      <c r="AE5554">
        <v>1</v>
      </c>
      <c r="AF5554">
        <v>5</v>
      </c>
      <c r="AG5554">
        <v>0</v>
      </c>
      <c r="AH5554">
        <v>7</v>
      </c>
      <c r="AI5554" s="3">
        <v>3.2697547683923703E-2</v>
      </c>
      <c r="AJ5554" s="3">
        <v>0</v>
      </c>
      <c r="AK5554" s="3">
        <v>0</v>
      </c>
      <c r="AL5554" s="3">
        <v>0</v>
      </c>
      <c r="AM5554" s="3">
        <v>0</v>
      </c>
      <c r="AN5554" s="2">
        <f t="shared" si="184"/>
        <v>3.7037037037037035E-2</v>
      </c>
      <c r="AO5554" s="2">
        <v>3.4210526315789476E-2</v>
      </c>
      <c r="AP5554">
        <f t="shared" si="185"/>
        <v>14</v>
      </c>
    </row>
    <row r="5555" spans="1:42" ht="16.5" hidden="1" customHeight="1" x14ac:dyDescent="0.25">
      <c r="A5555" s="5" t="s">
        <v>793</v>
      </c>
      <c r="B5555" s="1" t="s">
        <v>541</v>
      </c>
      <c r="D5555" t="s">
        <v>32</v>
      </c>
      <c r="E5555" t="s">
        <v>539</v>
      </c>
      <c r="F5555" t="s">
        <v>542</v>
      </c>
      <c r="G5555">
        <v>11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14</v>
      </c>
      <c r="N5555" s="2">
        <v>0</v>
      </c>
      <c r="O5555" s="2">
        <v>3.6842105263157891E-2</v>
      </c>
      <c r="P5555">
        <v>50</v>
      </c>
      <c r="Q5555" s="2">
        <v>0.1201923076923077</v>
      </c>
      <c r="R5555">
        <v>380</v>
      </c>
      <c r="S5555">
        <v>416</v>
      </c>
      <c r="T5555">
        <v>396</v>
      </c>
      <c r="U5555">
        <v>2</v>
      </c>
      <c r="V5555">
        <v>6</v>
      </c>
      <c r="W5555">
        <v>0</v>
      </c>
      <c r="X5555">
        <v>12</v>
      </c>
      <c r="Y5555">
        <v>47</v>
      </c>
      <c r="Z5555">
        <v>0</v>
      </c>
      <c r="AA5555">
        <v>0</v>
      </c>
      <c r="AB5555">
        <v>0</v>
      </c>
      <c r="AC5555">
        <v>0</v>
      </c>
      <c r="AD5555">
        <v>360</v>
      </c>
      <c r="AE5555">
        <v>2</v>
      </c>
      <c r="AF5555">
        <v>6</v>
      </c>
      <c r="AG5555">
        <v>0</v>
      </c>
      <c r="AH5555">
        <v>12</v>
      </c>
      <c r="AI5555" s="3">
        <v>3.0555555555555555E-2</v>
      </c>
      <c r="AJ5555" s="3">
        <v>0</v>
      </c>
      <c r="AK5555" s="3">
        <v>0</v>
      </c>
      <c r="AL5555" s="3">
        <v>0</v>
      </c>
      <c r="AM5555" s="3">
        <v>0</v>
      </c>
      <c r="AN5555" s="2">
        <f t="shared" si="184"/>
        <v>3.6842105263157891E-2</v>
      </c>
      <c r="AO5555" s="2">
        <v>5.2631578947368418E-2</v>
      </c>
      <c r="AP5555">
        <f t="shared" si="185"/>
        <v>14</v>
      </c>
    </row>
    <row r="5556" spans="1:42" ht="16.5" hidden="1" customHeight="1" x14ac:dyDescent="0.25">
      <c r="A5556" s="5" t="s">
        <v>790</v>
      </c>
      <c r="B5556" t="s">
        <v>650</v>
      </c>
      <c r="D5556" t="s">
        <v>32</v>
      </c>
      <c r="E5556" t="s">
        <v>278</v>
      </c>
      <c r="F5556" t="s">
        <v>651</v>
      </c>
      <c r="G5556">
        <v>14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14</v>
      </c>
      <c r="N5556" s="2">
        <v>0</v>
      </c>
      <c r="O5556" s="2">
        <v>3.6175710594315243E-2</v>
      </c>
      <c r="P5556">
        <v>12</v>
      </c>
      <c r="Q5556" s="2">
        <v>3.1168831168831169E-2</v>
      </c>
      <c r="R5556">
        <v>387</v>
      </c>
      <c r="S5556">
        <v>385</v>
      </c>
      <c r="T5556">
        <v>349</v>
      </c>
      <c r="U5556">
        <v>2</v>
      </c>
      <c r="V5556">
        <v>1</v>
      </c>
      <c r="W5556">
        <v>3</v>
      </c>
      <c r="X5556">
        <v>30</v>
      </c>
      <c r="Y5556">
        <v>10</v>
      </c>
      <c r="Z5556">
        <v>0</v>
      </c>
      <c r="AA5556">
        <v>0</v>
      </c>
      <c r="AB5556">
        <v>0</v>
      </c>
      <c r="AC5556">
        <v>0</v>
      </c>
      <c r="AD5556">
        <v>353</v>
      </c>
      <c r="AE5556">
        <v>2</v>
      </c>
      <c r="AF5556">
        <v>1</v>
      </c>
      <c r="AG5556">
        <v>3</v>
      </c>
      <c r="AH5556">
        <v>30</v>
      </c>
      <c r="AI5556" s="3">
        <v>3.9660056657223795E-2</v>
      </c>
      <c r="AJ5556" s="3">
        <v>0</v>
      </c>
      <c r="AK5556" s="3">
        <v>0</v>
      </c>
      <c r="AL5556" s="3">
        <v>0</v>
      </c>
      <c r="AM5556" s="3">
        <v>0</v>
      </c>
      <c r="AN5556" s="2">
        <f t="shared" si="184"/>
        <v>3.6175710594315243E-2</v>
      </c>
      <c r="AO5556" s="2">
        <v>9.2544987146529561E-2</v>
      </c>
      <c r="AP5556">
        <f t="shared" si="185"/>
        <v>14</v>
      </c>
    </row>
    <row r="5557" spans="1:42" ht="16.5" hidden="1" customHeight="1" x14ac:dyDescent="0.25">
      <c r="A5557" s="5" t="s">
        <v>795</v>
      </c>
      <c r="B5557" s="1" t="s">
        <v>758</v>
      </c>
      <c r="D5557" t="s">
        <v>32</v>
      </c>
      <c r="E5557" t="s">
        <v>463</v>
      </c>
      <c r="F5557" t="s">
        <v>759</v>
      </c>
      <c r="G5557">
        <v>13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14</v>
      </c>
      <c r="N5557" s="2">
        <v>0</v>
      </c>
      <c r="O5557" s="2">
        <v>2.8169014084507043E-2</v>
      </c>
      <c r="P5557">
        <v>55</v>
      </c>
      <c r="Q5557" s="2">
        <v>0.10223048327137546</v>
      </c>
      <c r="R5557">
        <v>497</v>
      </c>
      <c r="S5557">
        <v>538</v>
      </c>
      <c r="T5557">
        <v>497</v>
      </c>
      <c r="U5557">
        <v>28</v>
      </c>
      <c r="V5557">
        <v>8</v>
      </c>
      <c r="W5557">
        <v>2</v>
      </c>
      <c r="X5557">
        <v>3</v>
      </c>
      <c r="Y5557">
        <v>50</v>
      </c>
      <c r="Z5557">
        <v>0</v>
      </c>
      <c r="AA5557">
        <v>0</v>
      </c>
      <c r="AB5557">
        <v>0</v>
      </c>
      <c r="AC5557">
        <v>0</v>
      </c>
      <c r="AD5557">
        <v>460</v>
      </c>
      <c r="AE5557">
        <v>28</v>
      </c>
      <c r="AF5557">
        <v>8</v>
      </c>
      <c r="AG5557">
        <v>2</v>
      </c>
      <c r="AH5557">
        <v>3</v>
      </c>
      <c r="AI5557" s="3">
        <v>2.8260869565217391E-2</v>
      </c>
      <c r="AJ5557" s="3">
        <v>0</v>
      </c>
      <c r="AK5557" s="3">
        <v>0</v>
      </c>
      <c r="AL5557" s="3">
        <v>0</v>
      </c>
      <c r="AM5557" s="3">
        <v>0</v>
      </c>
      <c r="AN5557" s="2">
        <f t="shared" si="184"/>
        <v>2.8169014084507043E-2</v>
      </c>
      <c r="AO5557" s="2">
        <v>8.1836327345309379E-2</v>
      </c>
      <c r="AP5557">
        <f t="shared" si="185"/>
        <v>14</v>
      </c>
    </row>
    <row r="5558" spans="1:42" ht="16.5" hidden="1" customHeight="1" x14ac:dyDescent="0.25">
      <c r="A5558" s="5" t="s">
        <v>802</v>
      </c>
      <c r="B5558" t="s">
        <v>720</v>
      </c>
      <c r="D5558" t="s">
        <v>32</v>
      </c>
      <c r="E5558" t="s">
        <v>667</v>
      </c>
      <c r="F5558" t="s">
        <v>721</v>
      </c>
      <c r="G5558">
        <v>10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14</v>
      </c>
      <c r="N5558" s="2">
        <v>0</v>
      </c>
      <c r="O5558" s="2">
        <v>2.7027027027027029E-2</v>
      </c>
      <c r="P5558">
        <v>45</v>
      </c>
      <c r="Q5558" s="2">
        <v>8.1967213114754092E-2</v>
      </c>
      <c r="R5558">
        <v>518</v>
      </c>
      <c r="S5558">
        <v>549</v>
      </c>
      <c r="T5558">
        <v>495</v>
      </c>
      <c r="U5558">
        <v>6</v>
      </c>
      <c r="V5558">
        <v>6</v>
      </c>
      <c r="W5558">
        <v>5</v>
      </c>
      <c r="X5558">
        <v>37</v>
      </c>
      <c r="Y5558">
        <v>41</v>
      </c>
      <c r="Z5558">
        <v>0</v>
      </c>
      <c r="AA5558">
        <v>0</v>
      </c>
      <c r="AB5558">
        <v>4</v>
      </c>
      <c r="AC5558">
        <v>0</v>
      </c>
      <c r="AD5558">
        <v>464</v>
      </c>
      <c r="AE5558">
        <v>6</v>
      </c>
      <c r="AF5558">
        <v>6</v>
      </c>
      <c r="AG5558">
        <v>1</v>
      </c>
      <c r="AH5558">
        <v>37</v>
      </c>
      <c r="AI5558" s="3">
        <v>2.1551724137931036E-2</v>
      </c>
      <c r="AJ5558" s="3">
        <v>0</v>
      </c>
      <c r="AK5558" s="3">
        <v>0</v>
      </c>
      <c r="AL5558" s="3">
        <v>0</v>
      </c>
      <c r="AM5558" s="3">
        <v>0</v>
      </c>
      <c r="AN5558" s="2">
        <f t="shared" si="184"/>
        <v>2.7027027027027029E-2</v>
      </c>
      <c r="AO5558" s="2">
        <v>9.727626459143969E-2</v>
      </c>
      <c r="AP5558">
        <f t="shared" si="185"/>
        <v>14</v>
      </c>
    </row>
    <row r="5559" spans="1:42" ht="16.5" hidden="1" customHeight="1" x14ac:dyDescent="0.25">
      <c r="A5559" s="5" t="s">
        <v>792</v>
      </c>
      <c r="B5559" s="1" t="s">
        <v>372</v>
      </c>
      <c r="D5559" t="s">
        <v>32</v>
      </c>
      <c r="E5559" t="s">
        <v>373</v>
      </c>
      <c r="F5559" t="s">
        <v>374</v>
      </c>
      <c r="G5559">
        <v>11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14</v>
      </c>
      <c r="N5559" s="2">
        <v>0</v>
      </c>
      <c r="O5559" s="2">
        <v>2.6515151515151516E-2</v>
      </c>
      <c r="P5559">
        <v>154</v>
      </c>
      <c r="Q5559" s="2">
        <v>0.23053892215568864</v>
      </c>
      <c r="R5559">
        <v>528</v>
      </c>
      <c r="S5559">
        <v>668</v>
      </c>
      <c r="T5559">
        <v>645</v>
      </c>
      <c r="U5559">
        <v>3</v>
      </c>
      <c r="V5559">
        <v>0</v>
      </c>
      <c r="W5559">
        <v>6</v>
      </c>
      <c r="X5559">
        <v>14</v>
      </c>
      <c r="Y5559">
        <v>149</v>
      </c>
      <c r="Z5559">
        <v>0</v>
      </c>
      <c r="AA5559">
        <v>0</v>
      </c>
      <c r="AB5559">
        <v>0</v>
      </c>
      <c r="AC5559">
        <v>0</v>
      </c>
      <c r="AD5559">
        <v>507</v>
      </c>
      <c r="AE5559">
        <v>3</v>
      </c>
      <c r="AF5559">
        <v>0</v>
      </c>
      <c r="AG5559">
        <v>6</v>
      </c>
      <c r="AH5559">
        <v>14</v>
      </c>
      <c r="AI5559" s="3">
        <v>2.1696252465483234E-2</v>
      </c>
      <c r="AJ5559" s="3">
        <v>0</v>
      </c>
      <c r="AK5559" s="3">
        <v>0</v>
      </c>
      <c r="AL5559" s="3">
        <v>0</v>
      </c>
      <c r="AM5559" s="3">
        <v>0</v>
      </c>
      <c r="AN5559" s="2">
        <f t="shared" si="184"/>
        <v>2.6515151515151516E-2</v>
      </c>
      <c r="AO5559" s="2">
        <v>4.3396226415094337E-2</v>
      </c>
      <c r="AP5559">
        <f t="shared" si="185"/>
        <v>14</v>
      </c>
    </row>
    <row r="5560" spans="1:42" ht="16.5" hidden="1" customHeight="1" x14ac:dyDescent="0.25">
      <c r="A5560" s="5" t="s">
        <v>802</v>
      </c>
      <c r="B5560" s="1" t="s">
        <v>335</v>
      </c>
      <c r="D5560" t="s">
        <v>32</v>
      </c>
      <c r="E5560" t="s">
        <v>336</v>
      </c>
      <c r="F5560" t="s">
        <v>337</v>
      </c>
      <c r="G5560">
        <v>6</v>
      </c>
      <c r="H5560">
        <v>0</v>
      </c>
      <c r="I5560">
        <v>0</v>
      </c>
      <c r="J5560">
        <v>4</v>
      </c>
      <c r="K5560">
        <v>0</v>
      </c>
      <c r="L5560">
        <v>0</v>
      </c>
      <c r="M5560">
        <v>14</v>
      </c>
      <c r="N5560" s="2">
        <v>0</v>
      </c>
      <c r="O5560" s="2">
        <v>2.5735294117647058E-2</v>
      </c>
      <c r="P5560">
        <v>41</v>
      </c>
      <c r="Q5560" s="2">
        <v>7.1803852889667244E-2</v>
      </c>
      <c r="R5560">
        <v>544</v>
      </c>
      <c r="S5560">
        <v>571</v>
      </c>
      <c r="T5560">
        <v>539</v>
      </c>
      <c r="U5560">
        <v>32</v>
      </c>
      <c r="V5560">
        <v>0</v>
      </c>
      <c r="W5560">
        <v>0</v>
      </c>
      <c r="X5560">
        <v>0</v>
      </c>
      <c r="Y5560">
        <v>41</v>
      </c>
      <c r="Z5560">
        <v>0</v>
      </c>
      <c r="AA5560">
        <v>0</v>
      </c>
      <c r="AB5560">
        <v>0</v>
      </c>
      <c r="AC5560">
        <v>0</v>
      </c>
      <c r="AD5560">
        <v>504</v>
      </c>
      <c r="AE5560">
        <v>32</v>
      </c>
      <c r="AF5560">
        <v>0</v>
      </c>
      <c r="AG5560">
        <v>4</v>
      </c>
      <c r="AH5560">
        <v>0</v>
      </c>
      <c r="AI5560" s="3">
        <v>1.1904761904761904E-2</v>
      </c>
      <c r="AJ5560" s="3">
        <v>0</v>
      </c>
      <c r="AK5560" s="3">
        <v>0</v>
      </c>
      <c r="AL5560" s="3">
        <v>1</v>
      </c>
      <c r="AM5560" s="3">
        <v>0</v>
      </c>
      <c r="AN5560" s="2">
        <f t="shared" si="184"/>
        <v>2.5735294117647058E-2</v>
      </c>
      <c r="AO5560" s="2">
        <v>6.6666666666666666E-2</v>
      </c>
      <c r="AP5560">
        <f t="shared" si="185"/>
        <v>14</v>
      </c>
    </row>
    <row r="5561" spans="1:42" ht="16.5" hidden="1" customHeight="1" x14ac:dyDescent="0.25">
      <c r="A5561" s="4" t="s">
        <v>803</v>
      </c>
      <c r="B5561" s="1" t="s">
        <v>362</v>
      </c>
      <c r="D5561" t="s">
        <v>32</v>
      </c>
      <c r="E5561" t="s">
        <v>354</v>
      </c>
      <c r="F5561" t="s">
        <v>363</v>
      </c>
      <c r="G5561">
        <v>10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14</v>
      </c>
      <c r="N5561" s="2">
        <v>0</v>
      </c>
      <c r="O5561" s="2">
        <v>2.0926756352765322E-2</v>
      </c>
      <c r="P5561">
        <v>49</v>
      </c>
      <c r="Q5561" s="2">
        <v>6.9602272727272721E-2</v>
      </c>
      <c r="R5561">
        <v>669</v>
      </c>
      <c r="S5561">
        <v>704</v>
      </c>
      <c r="T5561">
        <v>695</v>
      </c>
      <c r="U5561">
        <v>0</v>
      </c>
      <c r="V5561">
        <v>1</v>
      </c>
      <c r="W5561">
        <v>2</v>
      </c>
      <c r="X5561">
        <v>10</v>
      </c>
      <c r="Y5561">
        <v>46</v>
      </c>
      <c r="Z5561">
        <v>0</v>
      </c>
      <c r="AA5561">
        <v>0</v>
      </c>
      <c r="AB5561">
        <v>0</v>
      </c>
      <c r="AC5561">
        <v>0</v>
      </c>
      <c r="AD5561">
        <v>659</v>
      </c>
      <c r="AE5561">
        <v>0</v>
      </c>
      <c r="AF5561">
        <v>1</v>
      </c>
      <c r="AG5561">
        <v>2</v>
      </c>
      <c r="AH5561">
        <v>10</v>
      </c>
      <c r="AI5561" s="3">
        <v>1.5174506828528073E-2</v>
      </c>
      <c r="AJ5561" s="3">
        <v>0</v>
      </c>
      <c r="AK5561" s="3">
        <v>0</v>
      </c>
      <c r="AL5561" s="3">
        <v>0</v>
      </c>
      <c r="AM5561" s="3">
        <v>0</v>
      </c>
      <c r="AN5561" s="2">
        <f t="shared" si="184"/>
        <v>2.0926756352765322E-2</v>
      </c>
      <c r="AO5561" s="2">
        <v>1.9345238095238096E-2</v>
      </c>
      <c r="AP5561">
        <f t="shared" si="185"/>
        <v>14</v>
      </c>
    </row>
    <row r="5562" spans="1:42" ht="16.5" hidden="1" customHeight="1" x14ac:dyDescent="0.25">
      <c r="A5562" s="5" t="s">
        <v>795</v>
      </c>
      <c r="B5562" s="1" t="s">
        <v>381</v>
      </c>
      <c r="D5562" t="s">
        <v>32</v>
      </c>
      <c r="E5562" t="s">
        <v>182</v>
      </c>
      <c r="F5562" t="s">
        <v>382</v>
      </c>
      <c r="G5562">
        <v>8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14</v>
      </c>
      <c r="N5562" s="2">
        <v>0</v>
      </c>
      <c r="O5562" s="2">
        <v>1.7948717948717947E-2</v>
      </c>
      <c r="P5562">
        <v>365</v>
      </c>
      <c r="Q5562" s="2">
        <v>0.32272325375773653</v>
      </c>
      <c r="R5562">
        <v>780</v>
      </c>
      <c r="S5562">
        <v>1131</v>
      </c>
      <c r="T5562">
        <v>1097</v>
      </c>
      <c r="U5562">
        <v>1</v>
      </c>
      <c r="V5562">
        <v>5</v>
      </c>
      <c r="W5562">
        <v>17</v>
      </c>
      <c r="X5562">
        <v>11</v>
      </c>
      <c r="Y5562">
        <v>356</v>
      </c>
      <c r="Z5562">
        <v>0</v>
      </c>
      <c r="AA5562">
        <v>0</v>
      </c>
      <c r="AB5562">
        <v>4</v>
      </c>
      <c r="AC5562">
        <v>0</v>
      </c>
      <c r="AD5562">
        <v>749</v>
      </c>
      <c r="AE5562">
        <v>1</v>
      </c>
      <c r="AF5562">
        <v>5</v>
      </c>
      <c r="AG5562">
        <v>13</v>
      </c>
      <c r="AH5562">
        <v>11</v>
      </c>
      <c r="AI5562" s="3">
        <v>1.0680907877169559E-2</v>
      </c>
      <c r="AJ5562" s="3">
        <v>0</v>
      </c>
      <c r="AK5562" s="3">
        <v>0</v>
      </c>
      <c r="AL5562" s="3">
        <v>0</v>
      </c>
      <c r="AM5562" s="3">
        <v>0</v>
      </c>
      <c r="AN5562" s="2">
        <f t="shared" si="184"/>
        <v>1.7948717948717947E-2</v>
      </c>
      <c r="AO5562" s="2">
        <v>3.8510911424903725E-2</v>
      </c>
      <c r="AP5562">
        <f t="shared" si="185"/>
        <v>14</v>
      </c>
    </row>
    <row r="5563" spans="1:42" ht="16.5" hidden="1" customHeight="1" x14ac:dyDescent="0.25">
      <c r="A5563" s="5" t="s">
        <v>787</v>
      </c>
      <c r="B5563" s="1" t="s">
        <v>146</v>
      </c>
      <c r="D5563" t="s">
        <v>32</v>
      </c>
      <c r="E5563" t="s">
        <v>144</v>
      </c>
      <c r="F5563" t="s">
        <v>147</v>
      </c>
      <c r="G5563">
        <v>7</v>
      </c>
      <c r="H5563">
        <v>0</v>
      </c>
      <c r="I5563">
        <v>0</v>
      </c>
      <c r="J5563">
        <v>3</v>
      </c>
      <c r="K5563">
        <v>0</v>
      </c>
      <c r="L5563">
        <v>0</v>
      </c>
      <c r="M5563">
        <v>14</v>
      </c>
      <c r="N5563" s="2">
        <v>0</v>
      </c>
      <c r="O5563" s="2">
        <v>1.364522417153996E-2</v>
      </c>
      <c r="P5563">
        <v>73</v>
      </c>
      <c r="Q5563" s="2">
        <v>6.7281105990783407E-2</v>
      </c>
      <c r="R5563">
        <v>1026</v>
      </c>
      <c r="S5563">
        <v>1085</v>
      </c>
      <c r="T5563">
        <v>1029</v>
      </c>
      <c r="U5563">
        <v>17</v>
      </c>
      <c r="V5563">
        <v>7</v>
      </c>
      <c r="W5563">
        <v>11</v>
      </c>
      <c r="X5563">
        <v>21</v>
      </c>
      <c r="Y5563">
        <v>65</v>
      </c>
      <c r="Z5563">
        <v>0</v>
      </c>
      <c r="AA5563">
        <v>0</v>
      </c>
      <c r="AB5563">
        <v>0</v>
      </c>
      <c r="AC5563">
        <v>6</v>
      </c>
      <c r="AD5563">
        <v>971</v>
      </c>
      <c r="AE5563">
        <v>17</v>
      </c>
      <c r="AF5563">
        <v>7</v>
      </c>
      <c r="AG5563">
        <v>14</v>
      </c>
      <c r="AH5563">
        <v>15</v>
      </c>
      <c r="AI5563" s="3">
        <v>7.2090628218331619E-3</v>
      </c>
      <c r="AJ5563" s="3">
        <v>0</v>
      </c>
      <c r="AK5563" s="3">
        <v>0</v>
      </c>
      <c r="AL5563" s="3">
        <v>0.21428571428571427</v>
      </c>
      <c r="AM5563" s="3">
        <v>0</v>
      </c>
      <c r="AN5563" s="2">
        <f t="shared" si="184"/>
        <v>1.364522417153996E-2</v>
      </c>
      <c r="AO5563" s="2">
        <v>5.17578125E-2</v>
      </c>
      <c r="AP5563">
        <f t="shared" si="185"/>
        <v>14</v>
      </c>
    </row>
    <row r="5564" spans="1:42" ht="16.5" hidden="1" customHeight="1" x14ac:dyDescent="0.25">
      <c r="A5564" s="5" t="s">
        <v>793</v>
      </c>
      <c r="B5564" s="1" t="s">
        <v>460</v>
      </c>
      <c r="D5564" t="s">
        <v>32</v>
      </c>
      <c r="E5564" t="s">
        <v>456</v>
      </c>
      <c r="F5564" t="s">
        <v>461</v>
      </c>
      <c r="G5564">
        <v>11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14</v>
      </c>
      <c r="N5564" s="2">
        <v>0</v>
      </c>
      <c r="O5564" s="2">
        <v>1.1754827875734676E-2</v>
      </c>
      <c r="P5564">
        <v>32</v>
      </c>
      <c r="Q5564" s="2">
        <v>2.6468155500413565E-2</v>
      </c>
      <c r="R5564">
        <v>1191</v>
      </c>
      <c r="S5564">
        <v>1209</v>
      </c>
      <c r="T5564">
        <v>1005</v>
      </c>
      <c r="U5564">
        <v>119</v>
      </c>
      <c r="V5564">
        <v>5</v>
      </c>
      <c r="W5564">
        <v>80</v>
      </c>
      <c r="X5564">
        <v>0</v>
      </c>
      <c r="Y5564">
        <v>26</v>
      </c>
      <c r="Z5564">
        <v>6</v>
      </c>
      <c r="AA5564">
        <v>0</v>
      </c>
      <c r="AB5564">
        <v>0</v>
      </c>
      <c r="AC5564">
        <v>0</v>
      </c>
      <c r="AD5564">
        <v>990</v>
      </c>
      <c r="AE5564">
        <v>113</v>
      </c>
      <c r="AF5564">
        <v>5</v>
      </c>
      <c r="AG5564">
        <v>80</v>
      </c>
      <c r="AH5564">
        <v>0</v>
      </c>
      <c r="AI5564" s="3">
        <v>1.1111111111111112E-2</v>
      </c>
      <c r="AJ5564" s="3">
        <v>0</v>
      </c>
      <c r="AK5564" s="3">
        <v>0</v>
      </c>
      <c r="AL5564" s="3">
        <v>0</v>
      </c>
      <c r="AM5564" s="3">
        <v>0</v>
      </c>
      <c r="AN5564" s="2">
        <f t="shared" si="184"/>
        <v>1.1754827875734676E-2</v>
      </c>
      <c r="AO5564" s="2">
        <v>0.16666666666666666</v>
      </c>
      <c r="AP5564">
        <f t="shared" si="185"/>
        <v>14</v>
      </c>
    </row>
    <row r="5565" spans="1:42" ht="16.5" hidden="1" customHeight="1" x14ac:dyDescent="0.25">
      <c r="A5565" s="5" t="s">
        <v>791</v>
      </c>
      <c r="B5565" s="1" t="s">
        <v>460</v>
      </c>
      <c r="D5565" t="s">
        <v>32</v>
      </c>
      <c r="E5565" t="s">
        <v>456</v>
      </c>
      <c r="F5565" t="s">
        <v>461</v>
      </c>
      <c r="G5565">
        <v>14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14</v>
      </c>
      <c r="N5565" s="2">
        <v>0</v>
      </c>
      <c r="O5565" s="2">
        <v>1.1326860841423949E-2</v>
      </c>
      <c r="P5565">
        <v>29</v>
      </c>
      <c r="Q5565" s="2">
        <v>2.3181454836131096E-2</v>
      </c>
      <c r="R5565">
        <v>1236</v>
      </c>
      <c r="S5565">
        <v>1251</v>
      </c>
      <c r="T5565">
        <v>1028</v>
      </c>
      <c r="U5565">
        <v>135</v>
      </c>
      <c r="V5565">
        <v>5</v>
      </c>
      <c r="W5565">
        <v>82</v>
      </c>
      <c r="X5565">
        <v>1</v>
      </c>
      <c r="Y5565">
        <v>25</v>
      </c>
      <c r="Z5565">
        <v>4</v>
      </c>
      <c r="AA5565">
        <v>0</v>
      </c>
      <c r="AB5565">
        <v>0</v>
      </c>
      <c r="AC5565">
        <v>0</v>
      </c>
      <c r="AD5565">
        <v>1017</v>
      </c>
      <c r="AE5565">
        <v>131</v>
      </c>
      <c r="AF5565">
        <v>5</v>
      </c>
      <c r="AG5565">
        <v>82</v>
      </c>
      <c r="AH5565">
        <v>1</v>
      </c>
      <c r="AI5565" s="3">
        <v>1.376597836774828E-2</v>
      </c>
      <c r="AJ5565" s="3">
        <v>0</v>
      </c>
      <c r="AK5565" s="3">
        <v>0</v>
      </c>
      <c r="AL5565" s="3">
        <v>0</v>
      </c>
      <c r="AM5565" s="3">
        <v>0</v>
      </c>
      <c r="AN5565" s="2">
        <f t="shared" si="184"/>
        <v>1.1326860841423949E-2</v>
      </c>
      <c r="AO5565" s="2">
        <v>0.17718446601941748</v>
      </c>
      <c r="AP5565">
        <f t="shared" si="185"/>
        <v>14</v>
      </c>
    </row>
    <row r="5566" spans="1:42" ht="16.5" hidden="1" customHeight="1" x14ac:dyDescent="0.25">
      <c r="A5566" s="5" t="s">
        <v>802</v>
      </c>
      <c r="B5566" s="1" t="s">
        <v>460</v>
      </c>
      <c r="D5566" t="s">
        <v>32</v>
      </c>
      <c r="E5566" t="s">
        <v>456</v>
      </c>
      <c r="F5566" t="s">
        <v>461</v>
      </c>
      <c r="G5566">
        <v>14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14</v>
      </c>
      <c r="N5566" s="2">
        <v>0</v>
      </c>
      <c r="O5566" s="2">
        <v>9.9290780141843976E-3</v>
      </c>
      <c r="P5566">
        <v>35</v>
      </c>
      <c r="Q5566" s="2">
        <v>2.445842068483578E-2</v>
      </c>
      <c r="R5566">
        <v>1410</v>
      </c>
      <c r="S5566">
        <v>1431</v>
      </c>
      <c r="T5566">
        <v>1220</v>
      </c>
      <c r="U5566">
        <v>129</v>
      </c>
      <c r="V5566">
        <v>3</v>
      </c>
      <c r="W5566">
        <v>79</v>
      </c>
      <c r="X5566">
        <v>0</v>
      </c>
      <c r="Y5566">
        <v>31</v>
      </c>
      <c r="Z5566">
        <v>0</v>
      </c>
      <c r="AA5566">
        <v>0</v>
      </c>
      <c r="AB5566">
        <v>0</v>
      </c>
      <c r="AC5566">
        <v>0</v>
      </c>
      <c r="AD5566">
        <v>1203</v>
      </c>
      <c r="AE5566">
        <v>129</v>
      </c>
      <c r="AF5566">
        <v>3</v>
      </c>
      <c r="AG5566">
        <v>79</v>
      </c>
      <c r="AH5566">
        <v>0</v>
      </c>
      <c r="AI5566" s="3">
        <v>1.1637572734829594E-2</v>
      </c>
      <c r="AJ5566" s="3">
        <v>0</v>
      </c>
      <c r="AK5566" s="3">
        <v>0</v>
      </c>
      <c r="AL5566" s="3">
        <v>0</v>
      </c>
      <c r="AM5566" s="3">
        <v>0</v>
      </c>
      <c r="AN5566" s="2">
        <f t="shared" si="184"/>
        <v>9.9290780141843976E-3</v>
      </c>
      <c r="AO5566" s="2">
        <v>0.14922206506364921</v>
      </c>
      <c r="AP5566">
        <f t="shared" si="185"/>
        <v>14</v>
      </c>
    </row>
    <row r="5567" spans="1:42" ht="16.5" hidden="1" customHeight="1" x14ac:dyDescent="0.25">
      <c r="A5567" s="5" t="s">
        <v>802</v>
      </c>
      <c r="B5567" s="1" t="s">
        <v>555</v>
      </c>
      <c r="D5567" t="s">
        <v>32</v>
      </c>
      <c r="E5567" t="s">
        <v>556</v>
      </c>
      <c r="F5567" t="s">
        <v>557</v>
      </c>
      <c r="G5567">
        <v>7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14</v>
      </c>
      <c r="N5567" s="2">
        <v>0</v>
      </c>
      <c r="O5567" s="2">
        <v>6.2724014336917565E-3</v>
      </c>
      <c r="P5567">
        <v>54</v>
      </c>
      <c r="Q5567" s="2">
        <v>2.3767605633802816E-2</v>
      </c>
      <c r="R5567">
        <v>2232</v>
      </c>
      <c r="S5567">
        <v>2272</v>
      </c>
      <c r="T5567">
        <v>2055</v>
      </c>
      <c r="U5567">
        <v>14</v>
      </c>
      <c r="V5567">
        <v>75</v>
      </c>
      <c r="W5567">
        <v>26</v>
      </c>
      <c r="X5567">
        <v>102</v>
      </c>
      <c r="Y5567">
        <v>54</v>
      </c>
      <c r="Z5567">
        <v>0</v>
      </c>
      <c r="AA5567">
        <v>0</v>
      </c>
      <c r="AB5567">
        <v>0</v>
      </c>
      <c r="AC5567">
        <v>0</v>
      </c>
      <c r="AD5567">
        <v>2008</v>
      </c>
      <c r="AE5567">
        <v>14</v>
      </c>
      <c r="AF5567">
        <v>75</v>
      </c>
      <c r="AG5567">
        <v>26</v>
      </c>
      <c r="AH5567">
        <v>102</v>
      </c>
      <c r="AI5567" s="3">
        <v>3.4860557768924302E-3</v>
      </c>
      <c r="AJ5567" s="3">
        <v>0</v>
      </c>
      <c r="AK5567" s="3">
        <v>0</v>
      </c>
      <c r="AL5567" s="3">
        <v>0</v>
      </c>
      <c r="AM5567" s="3">
        <v>0</v>
      </c>
      <c r="AN5567" s="2">
        <f t="shared" si="184"/>
        <v>6.2724014336917565E-3</v>
      </c>
      <c r="AO5567" s="2">
        <v>9.7528089887640446E-2</v>
      </c>
      <c r="AP5567">
        <f t="shared" si="185"/>
        <v>14</v>
      </c>
    </row>
    <row r="5568" spans="1:42" ht="16.5" hidden="1" customHeight="1" x14ac:dyDescent="0.25">
      <c r="A5568" s="5" t="s">
        <v>789</v>
      </c>
      <c r="B5568" s="1" t="s">
        <v>743</v>
      </c>
      <c r="D5568" t="s">
        <v>32</v>
      </c>
      <c r="E5568" t="s">
        <v>405</v>
      </c>
      <c r="F5568" t="s">
        <v>744</v>
      </c>
      <c r="G5568">
        <v>13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13</v>
      </c>
      <c r="N5568" s="2">
        <v>0</v>
      </c>
      <c r="O5568" s="2">
        <v>9.285714285714286E-2</v>
      </c>
      <c r="P5568">
        <v>40</v>
      </c>
      <c r="Q5568" s="2">
        <v>0.23952095808383234</v>
      </c>
      <c r="R5568">
        <v>140</v>
      </c>
      <c r="S5568">
        <v>167</v>
      </c>
      <c r="T5568">
        <v>159</v>
      </c>
      <c r="U5568">
        <v>5</v>
      </c>
      <c r="V5568">
        <v>0</v>
      </c>
      <c r="W5568">
        <v>3</v>
      </c>
      <c r="X5568">
        <v>0</v>
      </c>
      <c r="Y5568">
        <v>36</v>
      </c>
      <c r="Z5568">
        <v>0</v>
      </c>
      <c r="AA5568">
        <v>0</v>
      </c>
      <c r="AB5568">
        <v>0</v>
      </c>
      <c r="AC5568">
        <v>0</v>
      </c>
      <c r="AD5568">
        <v>136</v>
      </c>
      <c r="AE5568">
        <v>5</v>
      </c>
      <c r="AF5568">
        <v>0</v>
      </c>
      <c r="AG5568">
        <v>3</v>
      </c>
      <c r="AH5568">
        <v>0</v>
      </c>
      <c r="AI5568" s="3">
        <v>9.5588235294117641E-2</v>
      </c>
      <c r="AJ5568" s="3">
        <v>0</v>
      </c>
      <c r="AK5568" s="3">
        <v>0</v>
      </c>
      <c r="AL5568" s="3">
        <v>0</v>
      </c>
      <c r="AM5568" s="3">
        <v>0</v>
      </c>
      <c r="AN5568" s="2">
        <f t="shared" si="184"/>
        <v>9.285714285714286E-2</v>
      </c>
      <c r="AO5568" s="2">
        <v>5.5555555555555552E-2</v>
      </c>
      <c r="AP5568">
        <f t="shared" si="185"/>
        <v>13</v>
      </c>
    </row>
    <row r="5569" spans="1:42" ht="16.5" hidden="1" customHeight="1" x14ac:dyDescent="0.25">
      <c r="A5569" s="5" t="s">
        <v>787</v>
      </c>
      <c r="B5569" s="1" t="s">
        <v>743</v>
      </c>
      <c r="D5569" t="s">
        <v>32</v>
      </c>
      <c r="E5569" t="s">
        <v>405</v>
      </c>
      <c r="F5569" t="s">
        <v>744</v>
      </c>
      <c r="G5569">
        <v>12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13</v>
      </c>
      <c r="N5569" s="2">
        <v>0</v>
      </c>
      <c r="O5569" s="2">
        <v>8.666666666666667E-2</v>
      </c>
      <c r="P5569">
        <v>46</v>
      </c>
      <c r="Q5569" s="2">
        <v>0.25136612021857924</v>
      </c>
      <c r="R5569">
        <v>150</v>
      </c>
      <c r="S5569">
        <v>183</v>
      </c>
      <c r="T5569">
        <v>176</v>
      </c>
      <c r="U5569">
        <v>6</v>
      </c>
      <c r="V5569">
        <v>0</v>
      </c>
      <c r="W5569">
        <v>1</v>
      </c>
      <c r="X5569">
        <v>0</v>
      </c>
      <c r="Y5569">
        <v>43</v>
      </c>
      <c r="Z5569">
        <v>0</v>
      </c>
      <c r="AA5569">
        <v>0</v>
      </c>
      <c r="AB5569">
        <v>0</v>
      </c>
      <c r="AC5569">
        <v>0</v>
      </c>
      <c r="AD5569">
        <v>145</v>
      </c>
      <c r="AE5569">
        <v>6</v>
      </c>
      <c r="AF5569">
        <v>0</v>
      </c>
      <c r="AG5569">
        <v>1</v>
      </c>
      <c r="AH5569">
        <v>0</v>
      </c>
      <c r="AI5569" s="3">
        <v>8.2758620689655171E-2</v>
      </c>
      <c r="AJ5569" s="3">
        <v>0</v>
      </c>
      <c r="AK5569" s="3">
        <v>0</v>
      </c>
      <c r="AL5569" s="3">
        <v>0</v>
      </c>
      <c r="AM5569" s="3">
        <v>0</v>
      </c>
      <c r="AN5569" s="2">
        <f t="shared" si="184"/>
        <v>8.666666666666667E-2</v>
      </c>
      <c r="AO5569" s="2">
        <v>4.6052631578947366E-2</v>
      </c>
      <c r="AP5569">
        <f t="shared" si="185"/>
        <v>13</v>
      </c>
    </row>
    <row r="5570" spans="1:42" ht="16.5" hidden="1" customHeight="1" x14ac:dyDescent="0.25">
      <c r="A5570" s="5" t="s">
        <v>793</v>
      </c>
      <c r="B5570" s="1" t="s">
        <v>743</v>
      </c>
      <c r="D5570" t="s">
        <v>32</v>
      </c>
      <c r="E5570" t="s">
        <v>405</v>
      </c>
      <c r="F5570" t="s">
        <v>744</v>
      </c>
      <c r="G5570">
        <v>10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13</v>
      </c>
      <c r="N5570" s="2">
        <v>0</v>
      </c>
      <c r="O5570" s="2">
        <v>8.387096774193549E-2</v>
      </c>
      <c r="P5570">
        <v>52</v>
      </c>
      <c r="Q5570" s="2">
        <v>0.26804123711340205</v>
      </c>
      <c r="R5570">
        <v>155</v>
      </c>
      <c r="S5570">
        <v>194</v>
      </c>
      <c r="T5570">
        <v>176</v>
      </c>
      <c r="U5570">
        <v>6</v>
      </c>
      <c r="V5570">
        <v>6</v>
      </c>
      <c r="W5570">
        <v>2</v>
      </c>
      <c r="X5570">
        <v>4</v>
      </c>
      <c r="Y5570">
        <v>42</v>
      </c>
      <c r="Z5570">
        <v>0</v>
      </c>
      <c r="AA5570">
        <v>4</v>
      </c>
      <c r="AB5570">
        <v>0</v>
      </c>
      <c r="AC5570">
        <v>0</v>
      </c>
      <c r="AD5570">
        <v>144</v>
      </c>
      <c r="AE5570">
        <v>6</v>
      </c>
      <c r="AF5570">
        <v>2</v>
      </c>
      <c r="AG5570">
        <v>2</v>
      </c>
      <c r="AH5570">
        <v>4</v>
      </c>
      <c r="AI5570" s="3">
        <v>6.9444444444444448E-2</v>
      </c>
      <c r="AJ5570" s="3">
        <v>0</v>
      </c>
      <c r="AK5570" s="3">
        <v>0</v>
      </c>
      <c r="AL5570" s="3">
        <v>0</v>
      </c>
      <c r="AM5570" s="3">
        <v>0</v>
      </c>
      <c r="AN5570" s="2">
        <f t="shared" ref="AN5570:AN5633" si="186">N5570+O5570</f>
        <v>8.387096774193549E-2</v>
      </c>
      <c r="AO5570" s="2">
        <v>8.8607594936708861E-2</v>
      </c>
      <c r="AP5570">
        <f t="shared" ref="AP5570:AP5633" si="187">L5570+M5570</f>
        <v>13</v>
      </c>
    </row>
    <row r="5571" spans="1:42" ht="16.5" hidden="1" customHeight="1" x14ac:dyDescent="0.25">
      <c r="A5571" s="4" t="s">
        <v>803</v>
      </c>
      <c r="B5571" s="1" t="s">
        <v>302</v>
      </c>
      <c r="D5571" t="s">
        <v>32</v>
      </c>
      <c r="E5571" t="s">
        <v>300</v>
      </c>
      <c r="F5571" t="s">
        <v>303</v>
      </c>
      <c r="G5571">
        <v>9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13</v>
      </c>
      <c r="N5571" s="2">
        <v>0</v>
      </c>
      <c r="O5571" s="2">
        <v>5.8823529411764705E-2</v>
      </c>
      <c r="P5571">
        <v>25</v>
      </c>
      <c r="Q5571" s="2">
        <v>0.1072961373390558</v>
      </c>
      <c r="R5571">
        <v>221</v>
      </c>
      <c r="S5571">
        <v>233</v>
      </c>
      <c r="T5571">
        <v>232</v>
      </c>
      <c r="U5571">
        <v>0</v>
      </c>
      <c r="V5571">
        <v>0</v>
      </c>
      <c r="W5571">
        <v>0</v>
      </c>
      <c r="X5571">
        <v>2</v>
      </c>
      <c r="Y5571">
        <v>24</v>
      </c>
      <c r="Z5571">
        <v>0</v>
      </c>
      <c r="AA5571">
        <v>0</v>
      </c>
      <c r="AB5571">
        <v>0</v>
      </c>
      <c r="AC5571">
        <v>0</v>
      </c>
      <c r="AD5571">
        <v>217</v>
      </c>
      <c r="AE5571">
        <v>0</v>
      </c>
      <c r="AF5571">
        <v>0</v>
      </c>
      <c r="AG5571">
        <v>0</v>
      </c>
      <c r="AH5571">
        <v>2</v>
      </c>
      <c r="AI5571" s="3">
        <v>4.1474654377880185E-2</v>
      </c>
      <c r="AJ5571" s="3">
        <v>0</v>
      </c>
      <c r="AK5571" s="3">
        <v>0</v>
      </c>
      <c r="AL5571" s="3">
        <v>0</v>
      </c>
      <c r="AM5571" s="3">
        <v>0</v>
      </c>
      <c r="AN5571" s="2">
        <f t="shared" si="186"/>
        <v>5.8823529411764705E-2</v>
      </c>
      <c r="AO5571" s="2">
        <v>9.1324200913242004E-3</v>
      </c>
      <c r="AP5571">
        <f t="shared" si="187"/>
        <v>13</v>
      </c>
    </row>
    <row r="5572" spans="1:42" ht="16.5" hidden="1" customHeight="1" x14ac:dyDescent="0.25">
      <c r="A5572" s="4" t="s">
        <v>801</v>
      </c>
      <c r="B5572" s="1" t="s">
        <v>465</v>
      </c>
      <c r="D5572" t="s">
        <v>32</v>
      </c>
      <c r="E5572" t="s">
        <v>463</v>
      </c>
      <c r="F5572" t="s">
        <v>466</v>
      </c>
      <c r="G5572">
        <v>8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13</v>
      </c>
      <c r="N5572" s="2">
        <v>0</v>
      </c>
      <c r="O5572" s="2">
        <v>5.7268722466960353E-2</v>
      </c>
      <c r="P5572">
        <v>36</v>
      </c>
      <c r="Q5572" s="2">
        <v>0.14399999999999999</v>
      </c>
      <c r="R5572">
        <v>227</v>
      </c>
      <c r="S5572">
        <v>250</v>
      </c>
      <c r="T5572">
        <v>230</v>
      </c>
      <c r="U5572">
        <v>10</v>
      </c>
      <c r="V5572">
        <v>7</v>
      </c>
      <c r="W5572">
        <v>1</v>
      </c>
      <c r="X5572">
        <v>2</v>
      </c>
      <c r="Y5572">
        <v>25</v>
      </c>
      <c r="Z5572">
        <v>4</v>
      </c>
      <c r="AA5572">
        <v>0</v>
      </c>
      <c r="AB5572">
        <v>0</v>
      </c>
      <c r="AC5572">
        <v>0</v>
      </c>
      <c r="AD5572">
        <v>213</v>
      </c>
      <c r="AE5572">
        <v>6</v>
      </c>
      <c r="AF5572">
        <v>7</v>
      </c>
      <c r="AG5572">
        <v>1</v>
      </c>
      <c r="AH5572">
        <v>2</v>
      </c>
      <c r="AI5572" s="3">
        <v>3.7558685446009391E-2</v>
      </c>
      <c r="AJ5572" s="3">
        <v>0</v>
      </c>
      <c r="AK5572" s="3">
        <v>0</v>
      </c>
      <c r="AL5572" s="3">
        <v>0</v>
      </c>
      <c r="AM5572" s="3">
        <v>0</v>
      </c>
      <c r="AN5572" s="2">
        <f t="shared" si="186"/>
        <v>5.7268722466960353E-2</v>
      </c>
      <c r="AO5572" s="2">
        <v>6.9868995633187769E-2</v>
      </c>
      <c r="AP5572">
        <f t="shared" si="187"/>
        <v>13</v>
      </c>
    </row>
    <row r="5573" spans="1:42" ht="16.5" hidden="1" customHeight="1" x14ac:dyDescent="0.25">
      <c r="A5573" s="4" t="s">
        <v>796</v>
      </c>
      <c r="B5573" s="1" t="s">
        <v>283</v>
      </c>
      <c r="D5573" t="s">
        <v>32</v>
      </c>
      <c r="E5573" t="s">
        <v>281</v>
      </c>
      <c r="F5573" t="s">
        <v>284</v>
      </c>
      <c r="G5573">
        <v>13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13</v>
      </c>
      <c r="N5573" s="2">
        <v>0</v>
      </c>
      <c r="O5573" s="2">
        <v>5.6768558951965066E-2</v>
      </c>
      <c r="P5573">
        <v>81</v>
      </c>
      <c r="Q5573" s="2">
        <v>0.27272727272727271</v>
      </c>
      <c r="R5573">
        <v>229</v>
      </c>
      <c r="S5573">
        <v>297</v>
      </c>
      <c r="T5573">
        <v>284</v>
      </c>
      <c r="U5573">
        <v>8</v>
      </c>
      <c r="V5573">
        <v>2</v>
      </c>
      <c r="W5573">
        <v>0</v>
      </c>
      <c r="X5573">
        <v>3</v>
      </c>
      <c r="Y5573">
        <v>74</v>
      </c>
      <c r="Z5573">
        <v>0</v>
      </c>
      <c r="AA5573">
        <v>0</v>
      </c>
      <c r="AB5573">
        <v>0</v>
      </c>
      <c r="AC5573">
        <v>0</v>
      </c>
      <c r="AD5573">
        <v>223</v>
      </c>
      <c r="AE5573">
        <v>8</v>
      </c>
      <c r="AF5573">
        <v>2</v>
      </c>
      <c r="AG5573">
        <v>0</v>
      </c>
      <c r="AH5573">
        <v>3</v>
      </c>
      <c r="AI5573" s="3">
        <v>5.829596412556054E-2</v>
      </c>
      <c r="AJ5573" s="3">
        <v>0</v>
      </c>
      <c r="AK5573" s="3">
        <v>0</v>
      </c>
      <c r="AL5573" s="3">
        <v>0</v>
      </c>
      <c r="AM5573" s="3">
        <v>0</v>
      </c>
      <c r="AN5573" s="2">
        <f t="shared" si="186"/>
        <v>5.6768558951965066E-2</v>
      </c>
      <c r="AO5573" s="2">
        <v>5.5084745762711863E-2</v>
      </c>
      <c r="AP5573">
        <f t="shared" si="187"/>
        <v>13</v>
      </c>
    </row>
    <row r="5574" spans="1:42" ht="16.5" hidden="1" customHeight="1" x14ac:dyDescent="0.25">
      <c r="A5574" s="4" t="s">
        <v>798</v>
      </c>
      <c r="B5574" s="1" t="s">
        <v>184</v>
      </c>
      <c r="D5574" t="s">
        <v>32</v>
      </c>
      <c r="E5574" t="s">
        <v>185</v>
      </c>
      <c r="F5574" t="s">
        <v>186</v>
      </c>
      <c r="G5574">
        <v>10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13</v>
      </c>
      <c r="N5574" s="2">
        <v>0</v>
      </c>
      <c r="O5574" s="2">
        <v>5.6521739130434782E-2</v>
      </c>
      <c r="P5574">
        <v>135</v>
      </c>
      <c r="Q5574" s="2">
        <v>0.38352272727272729</v>
      </c>
      <c r="R5574">
        <v>230</v>
      </c>
      <c r="S5574">
        <v>352</v>
      </c>
      <c r="T5574">
        <v>334</v>
      </c>
      <c r="U5574">
        <v>1</v>
      </c>
      <c r="V5574">
        <v>4</v>
      </c>
      <c r="W5574">
        <v>4</v>
      </c>
      <c r="X5574">
        <v>9</v>
      </c>
      <c r="Y5574">
        <v>128</v>
      </c>
      <c r="Z5574">
        <v>0</v>
      </c>
      <c r="AA5574">
        <v>0</v>
      </c>
      <c r="AB5574">
        <v>0</v>
      </c>
      <c r="AC5574">
        <v>3</v>
      </c>
      <c r="AD5574">
        <v>216</v>
      </c>
      <c r="AE5574">
        <v>1</v>
      </c>
      <c r="AF5574">
        <v>4</v>
      </c>
      <c r="AG5574">
        <v>4</v>
      </c>
      <c r="AH5574">
        <v>6</v>
      </c>
      <c r="AI5574" s="3">
        <v>4.6296296296296294E-2</v>
      </c>
      <c r="AJ5574" s="3">
        <v>0</v>
      </c>
      <c r="AK5574" s="3">
        <v>0</v>
      </c>
      <c r="AL5574" s="3">
        <v>0</v>
      </c>
      <c r="AM5574" s="3">
        <v>0</v>
      </c>
      <c r="AN5574" s="2">
        <f t="shared" si="186"/>
        <v>5.6521739130434782E-2</v>
      </c>
      <c r="AO5574" s="2">
        <v>6.4935064935064929E-2</v>
      </c>
      <c r="AP5574">
        <f t="shared" si="187"/>
        <v>13</v>
      </c>
    </row>
    <row r="5575" spans="1:42" ht="16.5" hidden="1" customHeight="1" x14ac:dyDescent="0.25">
      <c r="A5575" s="5" t="s">
        <v>791</v>
      </c>
      <c r="B5575" s="1" t="s">
        <v>71</v>
      </c>
      <c r="D5575" t="s">
        <v>32</v>
      </c>
      <c r="E5575" t="s">
        <v>67</v>
      </c>
      <c r="F5575" t="s">
        <v>72</v>
      </c>
      <c r="G5575">
        <v>13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13</v>
      </c>
      <c r="N5575" s="2">
        <v>0</v>
      </c>
      <c r="O5575" s="2">
        <v>5.3061224489795916E-2</v>
      </c>
      <c r="P5575">
        <v>28</v>
      </c>
      <c r="Q5575" s="2">
        <v>0.1076923076923077</v>
      </c>
      <c r="R5575">
        <v>245</v>
      </c>
      <c r="S5575">
        <v>260</v>
      </c>
      <c r="T5575">
        <v>170</v>
      </c>
      <c r="U5575">
        <v>84</v>
      </c>
      <c r="V5575">
        <v>5</v>
      </c>
      <c r="W5575">
        <v>0</v>
      </c>
      <c r="X5575">
        <v>1</v>
      </c>
      <c r="Y5575">
        <v>0</v>
      </c>
      <c r="Z5575">
        <v>27</v>
      </c>
      <c r="AA5575">
        <v>0</v>
      </c>
      <c r="AB5575">
        <v>0</v>
      </c>
      <c r="AC5575">
        <v>0</v>
      </c>
      <c r="AD5575">
        <v>183</v>
      </c>
      <c r="AE5575">
        <v>57</v>
      </c>
      <c r="AF5575">
        <v>5</v>
      </c>
      <c r="AG5575">
        <v>0</v>
      </c>
      <c r="AH5575">
        <v>1</v>
      </c>
      <c r="AI5575" s="3">
        <v>7.1038251366120214E-2</v>
      </c>
      <c r="AJ5575" s="3">
        <v>0</v>
      </c>
      <c r="AK5575" s="3">
        <v>0</v>
      </c>
      <c r="AL5575" s="3">
        <v>0</v>
      </c>
      <c r="AM5575" s="3">
        <v>0</v>
      </c>
      <c r="AN5575" s="2">
        <f t="shared" si="186"/>
        <v>5.3061224489795916E-2</v>
      </c>
      <c r="AO5575" s="2">
        <v>0.25609756097560976</v>
      </c>
      <c r="AP5575">
        <f t="shared" si="187"/>
        <v>13</v>
      </c>
    </row>
    <row r="5576" spans="1:42" ht="16.5" hidden="1" customHeight="1" x14ac:dyDescent="0.25">
      <c r="A5576" s="4" t="s">
        <v>798</v>
      </c>
      <c r="B5576" s="1" t="s">
        <v>412</v>
      </c>
      <c r="D5576" t="s">
        <v>32</v>
      </c>
      <c r="E5576" t="s">
        <v>413</v>
      </c>
      <c r="F5576" t="s">
        <v>414</v>
      </c>
      <c r="G5576">
        <v>10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13</v>
      </c>
      <c r="N5576" s="2">
        <v>0</v>
      </c>
      <c r="O5576" s="2">
        <v>5.2845528455284556E-2</v>
      </c>
      <c r="P5576">
        <v>137</v>
      </c>
      <c r="Q5576" s="2">
        <v>0.37027027027027026</v>
      </c>
      <c r="R5576">
        <v>246</v>
      </c>
      <c r="S5576">
        <v>370</v>
      </c>
      <c r="T5576">
        <v>313</v>
      </c>
      <c r="U5576">
        <v>4</v>
      </c>
      <c r="V5576">
        <v>2</v>
      </c>
      <c r="W5576">
        <v>3</v>
      </c>
      <c r="X5576">
        <v>48</v>
      </c>
      <c r="Y5576">
        <v>114</v>
      </c>
      <c r="Z5576">
        <v>0</v>
      </c>
      <c r="AA5576">
        <v>0</v>
      </c>
      <c r="AB5576">
        <v>0</v>
      </c>
      <c r="AC5576">
        <v>15</v>
      </c>
      <c r="AD5576">
        <v>209</v>
      </c>
      <c r="AE5576">
        <v>4</v>
      </c>
      <c r="AF5576">
        <v>2</v>
      </c>
      <c r="AG5576">
        <v>3</v>
      </c>
      <c r="AH5576">
        <v>33</v>
      </c>
      <c r="AI5576" s="3">
        <v>4.784688995215311E-2</v>
      </c>
      <c r="AJ5576" s="3">
        <v>0</v>
      </c>
      <c r="AK5576" s="3">
        <v>0</v>
      </c>
      <c r="AL5576" s="3">
        <v>0</v>
      </c>
      <c r="AM5576" s="3">
        <v>0</v>
      </c>
      <c r="AN5576" s="2">
        <f t="shared" si="186"/>
        <v>5.2845528455284556E-2</v>
      </c>
      <c r="AO5576" s="2">
        <v>0.16733067729083664</v>
      </c>
      <c r="AP5576">
        <f t="shared" si="187"/>
        <v>13</v>
      </c>
    </row>
    <row r="5577" spans="1:42" ht="16.5" hidden="1" customHeight="1" x14ac:dyDescent="0.25">
      <c r="A5577" s="5" t="s">
        <v>789</v>
      </c>
      <c r="B5577" s="1" t="s">
        <v>184</v>
      </c>
      <c r="D5577" t="s">
        <v>32</v>
      </c>
      <c r="E5577" t="s">
        <v>185</v>
      </c>
      <c r="F5577" t="s">
        <v>186</v>
      </c>
      <c r="G5577">
        <v>12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13</v>
      </c>
      <c r="N5577" s="2">
        <v>0</v>
      </c>
      <c r="O5577" s="2">
        <v>5.078125E-2</v>
      </c>
      <c r="P5577">
        <v>107</v>
      </c>
      <c r="Q5577" s="2">
        <v>0.30571428571428572</v>
      </c>
      <c r="R5577">
        <v>256</v>
      </c>
      <c r="S5577">
        <v>350</v>
      </c>
      <c r="T5577">
        <v>345</v>
      </c>
      <c r="U5577">
        <v>0</v>
      </c>
      <c r="V5577">
        <v>2</v>
      </c>
      <c r="W5577">
        <v>0</v>
      </c>
      <c r="X5577">
        <v>3</v>
      </c>
      <c r="Y5577">
        <v>103</v>
      </c>
      <c r="Z5577">
        <v>0</v>
      </c>
      <c r="AA5577">
        <v>0</v>
      </c>
      <c r="AB5577">
        <v>0</v>
      </c>
      <c r="AC5577">
        <v>0</v>
      </c>
      <c r="AD5577">
        <v>254</v>
      </c>
      <c r="AE5577">
        <v>0</v>
      </c>
      <c r="AF5577">
        <v>2</v>
      </c>
      <c r="AG5577">
        <v>0</v>
      </c>
      <c r="AH5577">
        <v>3</v>
      </c>
      <c r="AI5577" s="3">
        <v>4.7244094488188976E-2</v>
      </c>
      <c r="AJ5577" s="3">
        <v>0</v>
      </c>
      <c r="AK5577" s="3">
        <v>0</v>
      </c>
      <c r="AL5577" s="3">
        <v>0</v>
      </c>
      <c r="AM5577" s="3">
        <v>0</v>
      </c>
      <c r="AN5577" s="2">
        <f t="shared" si="186"/>
        <v>5.078125E-2</v>
      </c>
      <c r="AO5577" s="2">
        <v>1.9305019305019305E-2</v>
      </c>
      <c r="AP5577">
        <f t="shared" si="187"/>
        <v>13</v>
      </c>
    </row>
    <row r="5578" spans="1:42" ht="16.5" hidden="1" customHeight="1" x14ac:dyDescent="0.25">
      <c r="A5578" s="4" t="s">
        <v>796</v>
      </c>
      <c r="B5578" t="s">
        <v>688</v>
      </c>
      <c r="D5578" t="s">
        <v>32</v>
      </c>
      <c r="E5578" t="s">
        <v>667</v>
      </c>
      <c r="F5578" t="s">
        <v>689</v>
      </c>
      <c r="G5578">
        <v>12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13</v>
      </c>
      <c r="N5578" s="2">
        <v>0</v>
      </c>
      <c r="O5578" s="2">
        <v>5.0583657587548639E-2</v>
      </c>
      <c r="P5578">
        <v>38</v>
      </c>
      <c r="Q5578" s="2">
        <v>0.13475177304964539</v>
      </c>
      <c r="R5578">
        <v>257</v>
      </c>
      <c r="S5578">
        <v>282</v>
      </c>
      <c r="T5578">
        <v>250</v>
      </c>
      <c r="U5578">
        <v>5</v>
      </c>
      <c r="V5578">
        <v>0</v>
      </c>
      <c r="W5578">
        <v>0</v>
      </c>
      <c r="X5578">
        <v>27</v>
      </c>
      <c r="Y5578">
        <v>33</v>
      </c>
      <c r="Z5578">
        <v>0</v>
      </c>
      <c r="AA5578">
        <v>0</v>
      </c>
      <c r="AB5578">
        <v>0</v>
      </c>
      <c r="AC5578">
        <v>3</v>
      </c>
      <c r="AD5578">
        <v>229</v>
      </c>
      <c r="AE5578">
        <v>5</v>
      </c>
      <c r="AF5578">
        <v>0</v>
      </c>
      <c r="AG5578">
        <v>0</v>
      </c>
      <c r="AH5578">
        <v>24</v>
      </c>
      <c r="AI5578" s="3">
        <v>5.2401746724890827E-2</v>
      </c>
      <c r="AJ5578" s="3">
        <v>0</v>
      </c>
      <c r="AK5578" s="3">
        <v>0</v>
      </c>
      <c r="AL5578" s="3">
        <v>0</v>
      </c>
      <c r="AM5578" s="3">
        <v>0</v>
      </c>
      <c r="AN5578" s="2">
        <f t="shared" si="186"/>
        <v>5.0583657587548639E-2</v>
      </c>
      <c r="AO5578" s="2">
        <v>0.1124031007751938</v>
      </c>
      <c r="AP5578">
        <f t="shared" si="187"/>
        <v>13</v>
      </c>
    </row>
    <row r="5579" spans="1:42" ht="16.5" hidden="1" customHeight="1" x14ac:dyDescent="0.25">
      <c r="A5579" s="5" t="s">
        <v>790</v>
      </c>
      <c r="B5579" s="1" t="s">
        <v>184</v>
      </c>
      <c r="D5579" t="s">
        <v>32</v>
      </c>
      <c r="E5579" t="s">
        <v>185</v>
      </c>
      <c r="F5579" t="s">
        <v>186</v>
      </c>
      <c r="G5579">
        <v>8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13</v>
      </c>
      <c r="N5579" s="2">
        <v>0</v>
      </c>
      <c r="O5579" s="2">
        <v>4.797047970479705E-2</v>
      </c>
      <c r="P5579">
        <v>110</v>
      </c>
      <c r="Q5579" s="2">
        <v>0.29891304347826086</v>
      </c>
      <c r="R5579">
        <v>271</v>
      </c>
      <c r="S5579">
        <v>368</v>
      </c>
      <c r="T5579">
        <v>361</v>
      </c>
      <c r="U5579">
        <v>0</v>
      </c>
      <c r="V5579">
        <v>2</v>
      </c>
      <c r="W5579">
        <v>1</v>
      </c>
      <c r="X5579">
        <v>4</v>
      </c>
      <c r="Y5579">
        <v>107</v>
      </c>
      <c r="Z5579">
        <v>0</v>
      </c>
      <c r="AA5579">
        <v>0</v>
      </c>
      <c r="AB5579">
        <v>0</v>
      </c>
      <c r="AC5579">
        <v>0</v>
      </c>
      <c r="AD5579">
        <v>262</v>
      </c>
      <c r="AE5579">
        <v>0</v>
      </c>
      <c r="AF5579">
        <v>2</v>
      </c>
      <c r="AG5579">
        <v>1</v>
      </c>
      <c r="AH5579">
        <v>4</v>
      </c>
      <c r="AI5579" s="3">
        <v>3.0534351145038167E-2</v>
      </c>
      <c r="AJ5579" s="3">
        <v>0</v>
      </c>
      <c r="AK5579" s="3">
        <v>0</v>
      </c>
      <c r="AL5579" s="3">
        <v>0</v>
      </c>
      <c r="AM5579" s="3">
        <v>0</v>
      </c>
      <c r="AN5579" s="2">
        <f t="shared" si="186"/>
        <v>4.797047970479705E-2</v>
      </c>
      <c r="AO5579" s="2">
        <v>2.6022304832713755E-2</v>
      </c>
      <c r="AP5579">
        <f t="shared" si="187"/>
        <v>13</v>
      </c>
    </row>
    <row r="5580" spans="1:42" ht="16.5" hidden="1" customHeight="1" x14ac:dyDescent="0.25">
      <c r="A5580" s="5" t="s">
        <v>788</v>
      </c>
      <c r="B5580" s="1" t="s">
        <v>194</v>
      </c>
      <c r="D5580" t="s">
        <v>32</v>
      </c>
      <c r="E5580" t="s">
        <v>192</v>
      </c>
      <c r="F5580" t="s">
        <v>195</v>
      </c>
      <c r="G5580">
        <v>13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13</v>
      </c>
      <c r="N5580" s="2">
        <v>0</v>
      </c>
      <c r="O5580" s="2">
        <v>4.6099290780141841E-2</v>
      </c>
      <c r="P5580">
        <v>151</v>
      </c>
      <c r="Q5580" s="2">
        <v>0.35952380952380952</v>
      </c>
      <c r="R5580">
        <v>282</v>
      </c>
      <c r="S5580">
        <v>420</v>
      </c>
      <c r="T5580">
        <v>394</v>
      </c>
      <c r="U5580">
        <v>0</v>
      </c>
      <c r="V5580">
        <v>4</v>
      </c>
      <c r="W5580">
        <v>5</v>
      </c>
      <c r="X5580">
        <v>17</v>
      </c>
      <c r="Y5580">
        <v>145</v>
      </c>
      <c r="Z5580">
        <v>0</v>
      </c>
      <c r="AA5580">
        <v>0</v>
      </c>
      <c r="AB5580">
        <v>0</v>
      </c>
      <c r="AC5580">
        <v>4</v>
      </c>
      <c r="AD5580">
        <v>262</v>
      </c>
      <c r="AE5580">
        <v>0</v>
      </c>
      <c r="AF5580">
        <v>4</v>
      </c>
      <c r="AG5580">
        <v>5</v>
      </c>
      <c r="AH5580">
        <v>13</v>
      </c>
      <c r="AI5580" s="3">
        <v>4.9618320610687022E-2</v>
      </c>
      <c r="AJ5580" s="3">
        <v>0</v>
      </c>
      <c r="AK5580" s="3">
        <v>0</v>
      </c>
      <c r="AL5580" s="3">
        <v>0</v>
      </c>
      <c r="AM5580" s="3">
        <v>0</v>
      </c>
      <c r="AN5580" s="2">
        <f t="shared" si="186"/>
        <v>4.6099290780141841E-2</v>
      </c>
      <c r="AO5580" s="2">
        <v>7.746478873239436E-2</v>
      </c>
      <c r="AP5580">
        <f t="shared" si="187"/>
        <v>13</v>
      </c>
    </row>
    <row r="5581" spans="1:42" ht="16.5" hidden="1" customHeight="1" x14ac:dyDescent="0.25">
      <c r="A5581" s="5" t="s">
        <v>790</v>
      </c>
      <c r="B5581" t="s">
        <v>688</v>
      </c>
      <c r="D5581" t="s">
        <v>32</v>
      </c>
      <c r="E5581" t="s">
        <v>667</v>
      </c>
      <c r="F5581" t="s">
        <v>689</v>
      </c>
      <c r="G5581">
        <v>5</v>
      </c>
      <c r="H5581">
        <v>0</v>
      </c>
      <c r="I5581">
        <v>3</v>
      </c>
      <c r="J5581">
        <v>0</v>
      </c>
      <c r="K5581">
        <v>0</v>
      </c>
      <c r="L5581">
        <v>0</v>
      </c>
      <c r="M5581">
        <v>13</v>
      </c>
      <c r="N5581" s="2">
        <v>0</v>
      </c>
      <c r="O5581" s="2">
        <v>4.4673539518900345E-2</v>
      </c>
      <c r="P5581">
        <v>46</v>
      </c>
      <c r="Q5581" s="2">
        <v>0.1419753086419753</v>
      </c>
      <c r="R5581">
        <v>291</v>
      </c>
      <c r="S5581">
        <v>324</v>
      </c>
      <c r="T5581">
        <v>282</v>
      </c>
      <c r="U5581">
        <v>10</v>
      </c>
      <c r="V5581">
        <v>0</v>
      </c>
      <c r="W5581">
        <v>0</v>
      </c>
      <c r="X5581">
        <v>32</v>
      </c>
      <c r="Y5581">
        <v>35</v>
      </c>
      <c r="Z5581">
        <v>3</v>
      </c>
      <c r="AA5581">
        <v>0</v>
      </c>
      <c r="AB5581">
        <v>0</v>
      </c>
      <c r="AC5581">
        <v>8</v>
      </c>
      <c r="AD5581">
        <v>252</v>
      </c>
      <c r="AE5581">
        <v>7</v>
      </c>
      <c r="AF5581">
        <v>3</v>
      </c>
      <c r="AG5581">
        <v>0</v>
      </c>
      <c r="AH5581">
        <v>24</v>
      </c>
      <c r="AI5581" s="3">
        <v>1.984126984126984E-2</v>
      </c>
      <c r="AJ5581" s="3">
        <v>0</v>
      </c>
      <c r="AK5581" s="3">
        <v>1</v>
      </c>
      <c r="AL5581" s="3">
        <v>0</v>
      </c>
      <c r="AM5581" s="3">
        <v>0</v>
      </c>
      <c r="AN5581" s="2">
        <f t="shared" si="186"/>
        <v>4.4673539518900345E-2</v>
      </c>
      <c r="AO5581" s="2">
        <v>0.11888111888111888</v>
      </c>
      <c r="AP5581">
        <f t="shared" si="187"/>
        <v>13</v>
      </c>
    </row>
    <row r="5582" spans="1:42" ht="16.5" hidden="1" customHeight="1" x14ac:dyDescent="0.25">
      <c r="A5582" s="5" t="s">
        <v>793</v>
      </c>
      <c r="B5582" s="1" t="s">
        <v>465</v>
      </c>
      <c r="D5582" t="s">
        <v>32</v>
      </c>
      <c r="E5582" t="s">
        <v>463</v>
      </c>
      <c r="F5582" t="s">
        <v>466</v>
      </c>
      <c r="G5582">
        <v>10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13</v>
      </c>
      <c r="N5582" s="2">
        <v>0</v>
      </c>
      <c r="O5582" s="2">
        <v>4.3624161073825503E-2</v>
      </c>
      <c r="P5582">
        <v>91</v>
      </c>
      <c r="Q5582" s="2">
        <v>0.24202127659574468</v>
      </c>
      <c r="R5582">
        <v>298</v>
      </c>
      <c r="S5582">
        <v>376</v>
      </c>
      <c r="T5582">
        <v>364</v>
      </c>
      <c r="U5582">
        <v>6</v>
      </c>
      <c r="V5582">
        <v>5</v>
      </c>
      <c r="W5582">
        <v>0</v>
      </c>
      <c r="X5582">
        <v>1</v>
      </c>
      <c r="Y5582">
        <v>87</v>
      </c>
      <c r="Z5582">
        <v>0</v>
      </c>
      <c r="AA5582">
        <v>0</v>
      </c>
      <c r="AB5582">
        <v>0</v>
      </c>
      <c r="AC5582">
        <v>0</v>
      </c>
      <c r="AD5582">
        <v>287</v>
      </c>
      <c r="AE5582">
        <v>6</v>
      </c>
      <c r="AF5582">
        <v>5</v>
      </c>
      <c r="AG5582">
        <v>0</v>
      </c>
      <c r="AH5582">
        <v>1</v>
      </c>
      <c r="AI5582" s="3">
        <v>3.484320557491289E-2</v>
      </c>
      <c r="AJ5582" s="3">
        <v>0</v>
      </c>
      <c r="AK5582" s="3">
        <v>0</v>
      </c>
      <c r="AL5582" s="3">
        <v>0</v>
      </c>
      <c r="AM5582" s="3">
        <v>0</v>
      </c>
      <c r="AN5582" s="2">
        <f t="shared" si="186"/>
        <v>4.3624161073825503E-2</v>
      </c>
      <c r="AO5582" s="2">
        <v>4.0133779264214048E-2</v>
      </c>
      <c r="AP5582">
        <f t="shared" si="187"/>
        <v>13</v>
      </c>
    </row>
    <row r="5583" spans="1:42" ht="16.5" hidden="1" customHeight="1" x14ac:dyDescent="0.25">
      <c r="A5583" s="5" t="s">
        <v>793</v>
      </c>
      <c r="B5583" s="1" t="s">
        <v>756</v>
      </c>
      <c r="D5583" t="s">
        <v>32</v>
      </c>
      <c r="E5583" t="s">
        <v>95</v>
      </c>
      <c r="F5583" t="s">
        <v>757</v>
      </c>
      <c r="G5583">
        <v>8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13</v>
      </c>
      <c r="N5583" s="2">
        <v>0</v>
      </c>
      <c r="O5583" s="2">
        <v>4.3189368770764118E-2</v>
      </c>
      <c r="P5583">
        <v>37</v>
      </c>
      <c r="Q5583" s="2">
        <v>0.11384615384615385</v>
      </c>
      <c r="R5583">
        <v>301</v>
      </c>
      <c r="S5583">
        <v>325</v>
      </c>
      <c r="T5583">
        <v>314</v>
      </c>
      <c r="U5583">
        <v>6</v>
      </c>
      <c r="V5583">
        <v>1</v>
      </c>
      <c r="W5583">
        <v>1</v>
      </c>
      <c r="X5583">
        <v>3</v>
      </c>
      <c r="Y5583">
        <v>35</v>
      </c>
      <c r="Z5583">
        <v>0</v>
      </c>
      <c r="AA5583">
        <v>0</v>
      </c>
      <c r="AB5583">
        <v>0</v>
      </c>
      <c r="AC5583">
        <v>0</v>
      </c>
      <c r="AD5583">
        <v>287</v>
      </c>
      <c r="AE5583">
        <v>6</v>
      </c>
      <c r="AF5583">
        <v>1</v>
      </c>
      <c r="AG5583">
        <v>1</v>
      </c>
      <c r="AH5583">
        <v>3</v>
      </c>
      <c r="AI5583" s="3">
        <v>2.7874564459930314E-2</v>
      </c>
      <c r="AJ5583" s="3">
        <v>0</v>
      </c>
      <c r="AK5583" s="3">
        <v>0</v>
      </c>
      <c r="AL5583" s="3">
        <v>0</v>
      </c>
      <c r="AM5583" s="3">
        <v>0</v>
      </c>
      <c r="AN5583" s="2">
        <f t="shared" si="186"/>
        <v>4.3189368770764118E-2</v>
      </c>
      <c r="AO5583" s="2">
        <v>3.6912751677852351E-2</v>
      </c>
      <c r="AP5583">
        <f t="shared" si="187"/>
        <v>13</v>
      </c>
    </row>
    <row r="5584" spans="1:42" ht="16.5" hidden="1" customHeight="1" x14ac:dyDescent="0.25">
      <c r="A5584" s="4" t="s">
        <v>800</v>
      </c>
      <c r="B5584" s="1" t="s">
        <v>241</v>
      </c>
      <c r="D5584" t="s">
        <v>32</v>
      </c>
      <c r="E5584" t="s">
        <v>239</v>
      </c>
      <c r="F5584" t="s">
        <v>242</v>
      </c>
      <c r="G5584">
        <v>10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13</v>
      </c>
      <c r="N5584" s="2">
        <v>0</v>
      </c>
      <c r="O5584" s="2">
        <v>3.9156626506024098E-2</v>
      </c>
      <c r="P5584">
        <v>24</v>
      </c>
      <c r="Q5584" s="2">
        <v>6.9970845481049565E-2</v>
      </c>
      <c r="R5584">
        <v>332</v>
      </c>
      <c r="S5584">
        <v>343</v>
      </c>
      <c r="T5584">
        <v>333</v>
      </c>
      <c r="U5584">
        <v>0</v>
      </c>
      <c r="V5584">
        <v>3</v>
      </c>
      <c r="W5584">
        <v>2</v>
      </c>
      <c r="X5584">
        <v>5</v>
      </c>
      <c r="Y5584">
        <v>23</v>
      </c>
      <c r="Z5584">
        <v>0</v>
      </c>
      <c r="AA5584">
        <v>0</v>
      </c>
      <c r="AB5584">
        <v>0</v>
      </c>
      <c r="AC5584">
        <v>0</v>
      </c>
      <c r="AD5584">
        <v>320</v>
      </c>
      <c r="AE5584">
        <v>0</v>
      </c>
      <c r="AF5584">
        <v>3</v>
      </c>
      <c r="AG5584">
        <v>2</v>
      </c>
      <c r="AH5584">
        <v>5</v>
      </c>
      <c r="AI5584" s="3">
        <v>3.125E-2</v>
      </c>
      <c r="AJ5584" s="3">
        <v>0</v>
      </c>
      <c r="AK5584" s="3">
        <v>0</v>
      </c>
      <c r="AL5584" s="3">
        <v>0</v>
      </c>
      <c r="AM5584" s="3">
        <v>0</v>
      </c>
      <c r="AN5584" s="2">
        <f t="shared" si="186"/>
        <v>3.9156626506024098E-2</v>
      </c>
      <c r="AO5584" s="2">
        <v>3.0303030303030304E-2</v>
      </c>
      <c r="AP5584">
        <f t="shared" si="187"/>
        <v>13</v>
      </c>
    </row>
    <row r="5585" spans="1:42" ht="16.5" hidden="1" customHeight="1" x14ac:dyDescent="0.25">
      <c r="A5585" s="5" t="s">
        <v>791</v>
      </c>
      <c r="B5585" t="s">
        <v>650</v>
      </c>
      <c r="D5585" t="s">
        <v>32</v>
      </c>
      <c r="E5585" t="s">
        <v>278</v>
      </c>
      <c r="F5585" t="s">
        <v>651</v>
      </c>
      <c r="G5585">
        <v>13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13</v>
      </c>
      <c r="N5585" s="2">
        <v>0</v>
      </c>
      <c r="O5585" s="2">
        <v>3.6011080332409975E-2</v>
      </c>
      <c r="P5585">
        <v>14</v>
      </c>
      <c r="Q5585" s="2">
        <v>3.8674033149171269E-2</v>
      </c>
      <c r="R5585">
        <v>361</v>
      </c>
      <c r="S5585">
        <v>362</v>
      </c>
      <c r="T5585">
        <v>334</v>
      </c>
      <c r="U5585">
        <v>2</v>
      </c>
      <c r="V5585">
        <v>4</v>
      </c>
      <c r="W5585">
        <v>2</v>
      </c>
      <c r="X5585">
        <v>20</v>
      </c>
      <c r="Y5585">
        <v>12</v>
      </c>
      <c r="Z5585">
        <v>0</v>
      </c>
      <c r="AA5585">
        <v>0</v>
      </c>
      <c r="AB5585">
        <v>0</v>
      </c>
      <c r="AC5585">
        <v>0</v>
      </c>
      <c r="AD5585">
        <v>335</v>
      </c>
      <c r="AE5585">
        <v>2</v>
      </c>
      <c r="AF5585">
        <v>4</v>
      </c>
      <c r="AG5585">
        <v>2</v>
      </c>
      <c r="AH5585">
        <v>20</v>
      </c>
      <c r="AI5585" s="3">
        <v>3.880597014925373E-2</v>
      </c>
      <c r="AJ5585" s="3">
        <v>0</v>
      </c>
      <c r="AK5585" s="3">
        <v>0</v>
      </c>
      <c r="AL5585" s="3">
        <v>0</v>
      </c>
      <c r="AM5585" s="3">
        <v>0</v>
      </c>
      <c r="AN5585" s="2">
        <f t="shared" si="186"/>
        <v>3.6011080332409975E-2</v>
      </c>
      <c r="AO5585" s="2">
        <v>7.7134986225895319E-2</v>
      </c>
      <c r="AP5585">
        <f t="shared" si="187"/>
        <v>13</v>
      </c>
    </row>
    <row r="5586" spans="1:42" ht="16.5" hidden="1" customHeight="1" x14ac:dyDescent="0.25">
      <c r="A5586" s="5" t="s">
        <v>790</v>
      </c>
      <c r="B5586" s="1" t="s">
        <v>541</v>
      </c>
      <c r="D5586" t="s">
        <v>32</v>
      </c>
      <c r="E5586" t="s">
        <v>539</v>
      </c>
      <c r="F5586" t="s">
        <v>542</v>
      </c>
      <c r="G5586">
        <v>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13</v>
      </c>
      <c r="N5586" s="2">
        <v>0</v>
      </c>
      <c r="O5586" s="2">
        <v>3.2828282828282832E-2</v>
      </c>
      <c r="P5586">
        <v>58</v>
      </c>
      <c r="Q5586" s="2">
        <v>0.13151927437641722</v>
      </c>
      <c r="R5586">
        <v>396</v>
      </c>
      <c r="S5586">
        <v>441</v>
      </c>
      <c r="T5586">
        <v>418</v>
      </c>
      <c r="U5586">
        <v>7</v>
      </c>
      <c r="V5586">
        <v>2</v>
      </c>
      <c r="W5586">
        <v>5</v>
      </c>
      <c r="X5586">
        <v>9</v>
      </c>
      <c r="Y5586">
        <v>55</v>
      </c>
      <c r="Z5586">
        <v>0</v>
      </c>
      <c r="AA5586">
        <v>0</v>
      </c>
      <c r="AB5586">
        <v>0</v>
      </c>
      <c r="AC5586">
        <v>0</v>
      </c>
      <c r="AD5586">
        <v>371</v>
      </c>
      <c r="AE5586">
        <v>7</v>
      </c>
      <c r="AF5586">
        <v>2</v>
      </c>
      <c r="AG5586">
        <v>5</v>
      </c>
      <c r="AH5586">
        <v>9</v>
      </c>
      <c r="AI5586" s="3">
        <v>2.15633423180593E-2</v>
      </c>
      <c r="AJ5586" s="3">
        <v>0</v>
      </c>
      <c r="AK5586" s="3">
        <v>0</v>
      </c>
      <c r="AL5586" s="3">
        <v>0</v>
      </c>
      <c r="AM5586" s="3">
        <v>0</v>
      </c>
      <c r="AN5586" s="2">
        <f t="shared" si="186"/>
        <v>3.2828282828282832E-2</v>
      </c>
      <c r="AO5586" s="2">
        <v>5.8375634517766499E-2</v>
      </c>
      <c r="AP5586">
        <f t="shared" si="187"/>
        <v>13</v>
      </c>
    </row>
    <row r="5587" spans="1:42" ht="16.5" hidden="1" customHeight="1" x14ac:dyDescent="0.25">
      <c r="A5587" s="4" t="s">
        <v>797</v>
      </c>
      <c r="B5587" s="1" t="s">
        <v>758</v>
      </c>
      <c r="D5587" t="s">
        <v>32</v>
      </c>
      <c r="E5587" t="s">
        <v>463</v>
      </c>
      <c r="F5587" t="s">
        <v>759</v>
      </c>
      <c r="G5587">
        <v>12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13</v>
      </c>
      <c r="N5587" s="2">
        <v>0</v>
      </c>
      <c r="O5587" s="2">
        <v>2.6915113871635612E-2</v>
      </c>
      <c r="P5587">
        <v>86</v>
      </c>
      <c r="Q5587" s="2">
        <v>0.15467625899280577</v>
      </c>
      <c r="R5587">
        <v>483</v>
      </c>
      <c r="S5587">
        <v>556</v>
      </c>
      <c r="T5587">
        <v>524</v>
      </c>
      <c r="U5587">
        <v>19</v>
      </c>
      <c r="V5587">
        <v>4</v>
      </c>
      <c r="W5587">
        <v>2</v>
      </c>
      <c r="X5587">
        <v>7</v>
      </c>
      <c r="Y5587">
        <v>79</v>
      </c>
      <c r="Z5587">
        <v>0</v>
      </c>
      <c r="AA5587">
        <v>0</v>
      </c>
      <c r="AB5587">
        <v>0</v>
      </c>
      <c r="AC5587">
        <v>0</v>
      </c>
      <c r="AD5587">
        <v>457</v>
      </c>
      <c r="AE5587">
        <v>19</v>
      </c>
      <c r="AF5587">
        <v>4</v>
      </c>
      <c r="AG5587">
        <v>2</v>
      </c>
      <c r="AH5587">
        <v>7</v>
      </c>
      <c r="AI5587" s="3">
        <v>2.6258205689277898E-2</v>
      </c>
      <c r="AJ5587" s="3">
        <v>0</v>
      </c>
      <c r="AK5587" s="3">
        <v>0</v>
      </c>
      <c r="AL5587" s="3">
        <v>0</v>
      </c>
      <c r="AM5587" s="3">
        <v>0</v>
      </c>
      <c r="AN5587" s="2">
        <f t="shared" si="186"/>
        <v>2.6915113871635612E-2</v>
      </c>
      <c r="AO5587" s="2">
        <v>6.5439672801635998E-2</v>
      </c>
      <c r="AP5587">
        <f t="shared" si="187"/>
        <v>13</v>
      </c>
    </row>
    <row r="5588" spans="1:42" ht="16.5" hidden="1" customHeight="1" x14ac:dyDescent="0.25">
      <c r="A5588" s="5" t="s">
        <v>788</v>
      </c>
      <c r="B5588" t="s">
        <v>672</v>
      </c>
      <c r="D5588" t="s">
        <v>32</v>
      </c>
      <c r="E5588" t="s">
        <v>141</v>
      </c>
      <c r="F5588" t="s">
        <v>673</v>
      </c>
      <c r="G5588">
        <v>10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13</v>
      </c>
      <c r="N5588" s="2">
        <v>0</v>
      </c>
      <c r="O5588" s="2">
        <v>2.5096525096525095E-2</v>
      </c>
      <c r="P5588">
        <v>21</v>
      </c>
      <c r="Q5588" s="2">
        <v>3.9923954372623575E-2</v>
      </c>
      <c r="R5588">
        <v>518</v>
      </c>
      <c r="S5588">
        <v>526</v>
      </c>
      <c r="T5588">
        <v>467</v>
      </c>
      <c r="U5588">
        <v>42</v>
      </c>
      <c r="V5588">
        <v>4</v>
      </c>
      <c r="W5588">
        <v>8</v>
      </c>
      <c r="X5588">
        <v>5</v>
      </c>
      <c r="Y5588">
        <v>11</v>
      </c>
      <c r="Z5588">
        <v>4</v>
      </c>
      <c r="AA5588">
        <v>0</v>
      </c>
      <c r="AB5588">
        <v>0</v>
      </c>
      <c r="AC5588">
        <v>0</v>
      </c>
      <c r="AD5588">
        <v>466</v>
      </c>
      <c r="AE5588">
        <v>38</v>
      </c>
      <c r="AF5588">
        <v>4</v>
      </c>
      <c r="AG5588">
        <v>8</v>
      </c>
      <c r="AH5588">
        <v>5</v>
      </c>
      <c r="AI5588" s="3">
        <v>2.1459227467811159E-2</v>
      </c>
      <c r="AJ5588" s="3">
        <v>0</v>
      </c>
      <c r="AK5588" s="3">
        <v>0</v>
      </c>
      <c r="AL5588" s="3">
        <v>0</v>
      </c>
      <c r="AM5588" s="3">
        <v>0</v>
      </c>
      <c r="AN5588" s="2">
        <f t="shared" si="186"/>
        <v>2.5096525096525095E-2</v>
      </c>
      <c r="AO5588" s="2">
        <v>0.10556621880998081</v>
      </c>
      <c r="AP5588">
        <f t="shared" si="187"/>
        <v>13</v>
      </c>
    </row>
    <row r="5589" spans="1:42" ht="16.5" hidden="1" customHeight="1" x14ac:dyDescent="0.25">
      <c r="A5589" s="5" t="s">
        <v>788</v>
      </c>
      <c r="B5589" s="1" t="s">
        <v>372</v>
      </c>
      <c r="D5589" t="s">
        <v>32</v>
      </c>
      <c r="E5589" t="s">
        <v>373</v>
      </c>
      <c r="F5589" t="s">
        <v>374</v>
      </c>
      <c r="G5589">
        <v>7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13</v>
      </c>
      <c r="N5589" s="2">
        <v>0</v>
      </c>
      <c r="O5589" s="2">
        <v>2.3423423423423424E-2</v>
      </c>
      <c r="P5589">
        <v>123</v>
      </c>
      <c r="Q5589" s="2">
        <v>0.18496240601503761</v>
      </c>
      <c r="R5589">
        <v>555</v>
      </c>
      <c r="S5589">
        <v>665</v>
      </c>
      <c r="T5589">
        <v>651</v>
      </c>
      <c r="U5589">
        <v>0</v>
      </c>
      <c r="V5589">
        <v>0</v>
      </c>
      <c r="W5589">
        <v>7</v>
      </c>
      <c r="X5589">
        <v>7</v>
      </c>
      <c r="Y5589">
        <v>119</v>
      </c>
      <c r="Z5589">
        <v>0</v>
      </c>
      <c r="AA5589">
        <v>0</v>
      </c>
      <c r="AB5589">
        <v>0</v>
      </c>
      <c r="AC5589">
        <v>0</v>
      </c>
      <c r="AD5589">
        <v>539</v>
      </c>
      <c r="AE5589">
        <v>0</v>
      </c>
      <c r="AF5589">
        <v>0</v>
      </c>
      <c r="AG5589">
        <v>7</v>
      </c>
      <c r="AH5589">
        <v>7</v>
      </c>
      <c r="AI5589" s="3">
        <v>1.2987012987012988E-2</v>
      </c>
      <c r="AJ5589" s="3">
        <v>0</v>
      </c>
      <c r="AK5589" s="3">
        <v>0</v>
      </c>
      <c r="AL5589" s="3">
        <v>0</v>
      </c>
      <c r="AM5589" s="3">
        <v>0</v>
      </c>
      <c r="AN5589" s="2">
        <f t="shared" si="186"/>
        <v>2.3423423423423424E-2</v>
      </c>
      <c r="AO5589" s="2">
        <v>2.5316455696202531E-2</v>
      </c>
      <c r="AP5589">
        <f t="shared" si="187"/>
        <v>13</v>
      </c>
    </row>
    <row r="5590" spans="1:42" ht="16.5" hidden="1" customHeight="1" x14ac:dyDescent="0.25">
      <c r="A5590" s="5" t="s">
        <v>787</v>
      </c>
      <c r="B5590" s="1" t="s">
        <v>372</v>
      </c>
      <c r="D5590" t="s">
        <v>32</v>
      </c>
      <c r="E5590" t="s">
        <v>373</v>
      </c>
      <c r="F5590" t="s">
        <v>374</v>
      </c>
      <c r="G5590">
        <v>11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13</v>
      </c>
      <c r="N5590" s="2">
        <v>0</v>
      </c>
      <c r="O5590" s="2">
        <v>2.3214285714285715E-2</v>
      </c>
      <c r="P5590">
        <v>124</v>
      </c>
      <c r="Q5590" s="2">
        <v>0.18479880774962743</v>
      </c>
      <c r="R5590">
        <v>560</v>
      </c>
      <c r="S5590">
        <v>671</v>
      </c>
      <c r="T5590">
        <v>656</v>
      </c>
      <c r="U5590">
        <v>0</v>
      </c>
      <c r="V5590">
        <v>0</v>
      </c>
      <c r="W5590">
        <v>10</v>
      </c>
      <c r="X5590">
        <v>5</v>
      </c>
      <c r="Y5590">
        <v>119</v>
      </c>
      <c r="Z5590">
        <v>0</v>
      </c>
      <c r="AA5590">
        <v>0</v>
      </c>
      <c r="AB5590">
        <v>0</v>
      </c>
      <c r="AC5590">
        <v>0</v>
      </c>
      <c r="AD5590">
        <v>548</v>
      </c>
      <c r="AE5590">
        <v>0</v>
      </c>
      <c r="AF5590">
        <v>0</v>
      </c>
      <c r="AG5590">
        <v>10</v>
      </c>
      <c r="AH5590">
        <v>5</v>
      </c>
      <c r="AI5590" s="3">
        <v>2.0072992700729927E-2</v>
      </c>
      <c r="AJ5590" s="3">
        <v>0</v>
      </c>
      <c r="AK5590" s="3">
        <v>0</v>
      </c>
      <c r="AL5590" s="3">
        <v>0</v>
      </c>
      <c r="AM5590" s="3">
        <v>0</v>
      </c>
      <c r="AN5590" s="2">
        <f t="shared" si="186"/>
        <v>2.3214285714285715E-2</v>
      </c>
      <c r="AO5590" s="2">
        <v>2.664298401420959E-2</v>
      </c>
      <c r="AP5590">
        <f t="shared" si="187"/>
        <v>13</v>
      </c>
    </row>
    <row r="5591" spans="1:42" ht="16.5" hidden="1" customHeight="1" x14ac:dyDescent="0.25">
      <c r="A5591" s="5" t="s">
        <v>787</v>
      </c>
      <c r="B5591" t="s">
        <v>672</v>
      </c>
      <c r="D5591" t="s">
        <v>32</v>
      </c>
      <c r="E5591" t="s">
        <v>141</v>
      </c>
      <c r="F5591" t="s">
        <v>673</v>
      </c>
      <c r="G5591">
        <v>13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13</v>
      </c>
      <c r="N5591" s="2">
        <v>0</v>
      </c>
      <c r="O5591" s="2">
        <v>2.2375215146299483E-2</v>
      </c>
      <c r="P5591">
        <v>2</v>
      </c>
      <c r="Q5591" s="2">
        <v>3.5087719298245615E-3</v>
      </c>
      <c r="R5591">
        <v>581</v>
      </c>
      <c r="S5591">
        <v>570</v>
      </c>
      <c r="T5591">
        <v>510</v>
      </c>
      <c r="U5591">
        <v>46</v>
      </c>
      <c r="V5591">
        <v>3</v>
      </c>
      <c r="W5591">
        <v>8</v>
      </c>
      <c r="X5591">
        <v>3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523</v>
      </c>
      <c r="AE5591">
        <v>46</v>
      </c>
      <c r="AF5591">
        <v>3</v>
      </c>
      <c r="AG5591">
        <v>8</v>
      </c>
      <c r="AH5591">
        <v>3</v>
      </c>
      <c r="AI5591" s="3">
        <v>2.4856596558317401E-2</v>
      </c>
      <c r="AJ5591" s="3">
        <v>0</v>
      </c>
      <c r="AK5591" s="3">
        <v>0</v>
      </c>
      <c r="AL5591" s="3">
        <v>0</v>
      </c>
      <c r="AM5591" s="3">
        <v>0</v>
      </c>
      <c r="AN5591" s="2">
        <f t="shared" si="186"/>
        <v>2.2375215146299483E-2</v>
      </c>
      <c r="AO5591" s="2">
        <v>0.10291595197255575</v>
      </c>
      <c r="AP5591">
        <f t="shared" si="187"/>
        <v>13</v>
      </c>
    </row>
    <row r="5592" spans="1:42" ht="16.5" hidden="1" customHeight="1" x14ac:dyDescent="0.25">
      <c r="A5592" s="5" t="s">
        <v>787</v>
      </c>
      <c r="B5592" s="1" t="s">
        <v>426</v>
      </c>
      <c r="D5592" t="s">
        <v>32</v>
      </c>
      <c r="E5592" t="s">
        <v>416</v>
      </c>
      <c r="F5592" t="s">
        <v>427</v>
      </c>
      <c r="G5592">
        <v>8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13</v>
      </c>
      <c r="N5592" s="2">
        <v>0</v>
      </c>
      <c r="O5592" s="2">
        <v>2.0537124802527645E-2</v>
      </c>
      <c r="P5592">
        <v>42</v>
      </c>
      <c r="Q5592" s="2">
        <v>6.3444108761329304E-2</v>
      </c>
      <c r="R5592">
        <v>633</v>
      </c>
      <c r="S5592">
        <v>662</v>
      </c>
      <c r="T5592">
        <v>593</v>
      </c>
      <c r="U5592">
        <v>59</v>
      </c>
      <c r="V5592">
        <v>4</v>
      </c>
      <c r="W5592">
        <v>5</v>
      </c>
      <c r="X5592">
        <v>1</v>
      </c>
      <c r="Y5592">
        <v>38</v>
      </c>
      <c r="Z5592">
        <v>0</v>
      </c>
      <c r="AA5592">
        <v>0</v>
      </c>
      <c r="AB5592">
        <v>0</v>
      </c>
      <c r="AC5592">
        <v>0</v>
      </c>
      <c r="AD5592">
        <v>563</v>
      </c>
      <c r="AE5592">
        <v>59</v>
      </c>
      <c r="AF5592">
        <v>4</v>
      </c>
      <c r="AG5592">
        <v>5</v>
      </c>
      <c r="AH5592">
        <v>1</v>
      </c>
      <c r="AI5592" s="3">
        <v>1.4209591474245116E-2</v>
      </c>
      <c r="AJ5592" s="3">
        <v>0</v>
      </c>
      <c r="AK5592" s="3">
        <v>0</v>
      </c>
      <c r="AL5592" s="3">
        <v>0</v>
      </c>
      <c r="AM5592" s="3">
        <v>0</v>
      </c>
      <c r="AN5592" s="2">
        <f t="shared" si="186"/>
        <v>2.0537124802527645E-2</v>
      </c>
      <c r="AO5592" s="2">
        <v>0.10917721518987342</v>
      </c>
      <c r="AP5592">
        <f t="shared" si="187"/>
        <v>13</v>
      </c>
    </row>
    <row r="5593" spans="1:42" ht="16.5" hidden="1" customHeight="1" x14ac:dyDescent="0.25">
      <c r="A5593" s="5" t="s">
        <v>791</v>
      </c>
      <c r="B5593" s="1" t="s">
        <v>293</v>
      </c>
      <c r="D5593" t="s">
        <v>32</v>
      </c>
      <c r="E5593" t="s">
        <v>294</v>
      </c>
      <c r="F5593" t="s">
        <v>295</v>
      </c>
      <c r="G5593">
        <v>13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13</v>
      </c>
      <c r="N5593" s="2">
        <v>0</v>
      </c>
      <c r="O5593" s="2">
        <v>2.0280811232449299E-2</v>
      </c>
      <c r="P5593">
        <v>17</v>
      </c>
      <c r="Q5593" s="2">
        <v>2.6356589147286821E-2</v>
      </c>
      <c r="R5593">
        <v>641</v>
      </c>
      <c r="S5593">
        <v>645</v>
      </c>
      <c r="T5593">
        <v>608</v>
      </c>
      <c r="U5593">
        <v>16</v>
      </c>
      <c r="V5593">
        <v>12</v>
      </c>
      <c r="W5593">
        <v>4</v>
      </c>
      <c r="X5593">
        <v>5</v>
      </c>
      <c r="Y5593">
        <v>17</v>
      </c>
      <c r="Z5593">
        <v>0</v>
      </c>
      <c r="AA5593">
        <v>0</v>
      </c>
      <c r="AB5593">
        <v>0</v>
      </c>
      <c r="AC5593">
        <v>0</v>
      </c>
      <c r="AD5593">
        <v>604</v>
      </c>
      <c r="AE5593">
        <v>16</v>
      </c>
      <c r="AF5593">
        <v>12</v>
      </c>
      <c r="AG5593">
        <v>4</v>
      </c>
      <c r="AH5593">
        <v>5</v>
      </c>
      <c r="AI5593" s="3">
        <v>2.1523178807947019E-2</v>
      </c>
      <c r="AJ5593" s="3">
        <v>0</v>
      </c>
      <c r="AK5593" s="3">
        <v>0</v>
      </c>
      <c r="AL5593" s="3">
        <v>0</v>
      </c>
      <c r="AM5593" s="3">
        <v>0</v>
      </c>
      <c r="AN5593" s="2">
        <f t="shared" si="186"/>
        <v>2.0280811232449299E-2</v>
      </c>
      <c r="AO5593" s="2">
        <v>5.7722308892355696E-2</v>
      </c>
      <c r="AP5593">
        <f t="shared" si="187"/>
        <v>13</v>
      </c>
    </row>
    <row r="5594" spans="1:42" ht="16.5" hidden="1" customHeight="1" x14ac:dyDescent="0.25">
      <c r="A5594" s="5" t="s">
        <v>802</v>
      </c>
      <c r="B5594" s="1" t="s">
        <v>123</v>
      </c>
      <c r="D5594" t="s">
        <v>32</v>
      </c>
      <c r="E5594" t="s">
        <v>117</v>
      </c>
      <c r="F5594" t="s">
        <v>124</v>
      </c>
      <c r="G5594">
        <v>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13</v>
      </c>
      <c r="N5594" s="2">
        <v>0</v>
      </c>
      <c r="O5594" s="2">
        <v>1.9938650306748466E-2</v>
      </c>
      <c r="P5594">
        <v>2</v>
      </c>
      <c r="Q5594" s="2">
        <v>3.1201248049921998E-3</v>
      </c>
      <c r="R5594">
        <v>652</v>
      </c>
      <c r="S5594">
        <v>641</v>
      </c>
      <c r="T5594">
        <v>500</v>
      </c>
      <c r="U5594">
        <v>131</v>
      </c>
      <c r="V5594">
        <v>6</v>
      </c>
      <c r="W5594">
        <v>1</v>
      </c>
      <c r="X5594">
        <v>3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506</v>
      </c>
      <c r="AE5594">
        <v>131</v>
      </c>
      <c r="AF5594">
        <v>6</v>
      </c>
      <c r="AG5594">
        <v>1</v>
      </c>
      <c r="AH5594">
        <v>3</v>
      </c>
      <c r="AI5594" s="3">
        <v>1.1857707509881422E-2</v>
      </c>
      <c r="AJ5594" s="3">
        <v>0</v>
      </c>
      <c r="AK5594" s="3">
        <v>0</v>
      </c>
      <c r="AL5594" s="3">
        <v>0</v>
      </c>
      <c r="AM5594" s="3">
        <v>0</v>
      </c>
      <c r="AN5594" s="2">
        <f t="shared" si="186"/>
        <v>1.9938650306748466E-2</v>
      </c>
      <c r="AO5594" s="2">
        <v>0.21792890262751158</v>
      </c>
      <c r="AP5594">
        <f t="shared" si="187"/>
        <v>13</v>
      </c>
    </row>
    <row r="5595" spans="1:42" ht="16.5" hidden="1" customHeight="1" x14ac:dyDescent="0.25">
      <c r="A5595" s="5" t="s">
        <v>802</v>
      </c>
      <c r="B5595" s="1" t="s">
        <v>426</v>
      </c>
      <c r="D5595" t="s">
        <v>32</v>
      </c>
      <c r="E5595" t="s">
        <v>416</v>
      </c>
      <c r="F5595" t="s">
        <v>427</v>
      </c>
      <c r="G5595">
        <v>12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13</v>
      </c>
      <c r="N5595" s="2">
        <v>0</v>
      </c>
      <c r="O5595" s="2">
        <v>1.9877675840978593E-2</v>
      </c>
      <c r="P5595">
        <v>41</v>
      </c>
      <c r="Q5595" s="2">
        <v>6.0117302052785926E-2</v>
      </c>
      <c r="R5595">
        <v>654</v>
      </c>
      <c r="S5595">
        <v>682</v>
      </c>
      <c r="T5595">
        <v>621</v>
      </c>
      <c r="U5595">
        <v>55</v>
      </c>
      <c r="V5595">
        <v>1</v>
      </c>
      <c r="W5595">
        <v>5</v>
      </c>
      <c r="X5595">
        <v>0</v>
      </c>
      <c r="Y5595">
        <v>36</v>
      </c>
      <c r="Z5595">
        <v>5</v>
      </c>
      <c r="AA5595">
        <v>0</v>
      </c>
      <c r="AB5595">
        <v>0</v>
      </c>
      <c r="AC5595">
        <v>0</v>
      </c>
      <c r="AD5595">
        <v>597</v>
      </c>
      <c r="AE5595">
        <v>50</v>
      </c>
      <c r="AF5595">
        <v>1</v>
      </c>
      <c r="AG5595">
        <v>5</v>
      </c>
      <c r="AH5595">
        <v>0</v>
      </c>
      <c r="AI5595" s="3">
        <v>2.0100502512562814E-2</v>
      </c>
      <c r="AJ5595" s="3">
        <v>0</v>
      </c>
      <c r="AK5595" s="3">
        <v>0</v>
      </c>
      <c r="AL5595" s="3">
        <v>0</v>
      </c>
      <c r="AM5595" s="3">
        <v>0</v>
      </c>
      <c r="AN5595" s="2">
        <f t="shared" si="186"/>
        <v>1.9877675840978593E-2</v>
      </c>
      <c r="AO5595" s="2">
        <v>8.575803981623277E-2</v>
      </c>
      <c r="AP5595">
        <f t="shared" si="187"/>
        <v>13</v>
      </c>
    </row>
    <row r="5596" spans="1:42" ht="16.5" hidden="1" customHeight="1" x14ac:dyDescent="0.25">
      <c r="A5596" s="5" t="s">
        <v>787</v>
      </c>
      <c r="B5596" s="1" t="s">
        <v>119</v>
      </c>
      <c r="D5596" t="s">
        <v>32</v>
      </c>
      <c r="E5596" t="s">
        <v>117</v>
      </c>
      <c r="F5596" t="s">
        <v>120</v>
      </c>
      <c r="G5596">
        <v>3</v>
      </c>
      <c r="H5596">
        <v>6</v>
      </c>
      <c r="I5596">
        <v>0</v>
      </c>
      <c r="J5596">
        <v>0</v>
      </c>
      <c r="K5596">
        <v>0</v>
      </c>
      <c r="L5596">
        <v>6</v>
      </c>
      <c r="M5596">
        <v>7</v>
      </c>
      <c r="N5596" s="2">
        <v>5.6285178236397749E-3</v>
      </c>
      <c r="O5596" s="2">
        <v>6.5666041275797378E-3</v>
      </c>
      <c r="P5596">
        <v>137</v>
      </c>
      <c r="Q5596" s="2">
        <v>0.11512605042016806</v>
      </c>
      <c r="R5596">
        <v>1066</v>
      </c>
      <c r="S5596">
        <v>1190</v>
      </c>
      <c r="T5596">
        <v>199</v>
      </c>
      <c r="U5596">
        <v>980</v>
      </c>
      <c r="V5596">
        <v>5</v>
      </c>
      <c r="W5596">
        <v>5</v>
      </c>
      <c r="X5596">
        <v>1</v>
      </c>
      <c r="Y5596">
        <v>9</v>
      </c>
      <c r="Z5596">
        <v>124</v>
      </c>
      <c r="AA5596">
        <v>0</v>
      </c>
      <c r="AB5596">
        <v>0</v>
      </c>
      <c r="AC5596">
        <v>0</v>
      </c>
      <c r="AD5596">
        <v>193</v>
      </c>
      <c r="AE5596">
        <v>862</v>
      </c>
      <c r="AF5596">
        <v>5</v>
      </c>
      <c r="AG5596">
        <v>5</v>
      </c>
      <c r="AH5596">
        <v>1</v>
      </c>
      <c r="AI5596" s="3">
        <v>1.5544041450777202E-2</v>
      </c>
      <c r="AJ5596" s="3">
        <v>6.9605568445475635E-3</v>
      </c>
      <c r="AK5596" s="3">
        <v>0</v>
      </c>
      <c r="AL5596" s="3">
        <v>0</v>
      </c>
      <c r="AM5596" s="3">
        <v>0</v>
      </c>
      <c r="AN5596" s="2">
        <f t="shared" si="186"/>
        <v>1.2195121951219513E-2</v>
      </c>
      <c r="AO5596" s="2">
        <v>0.81894934333958724</v>
      </c>
      <c r="AP5596">
        <f t="shared" si="187"/>
        <v>13</v>
      </c>
    </row>
    <row r="5597" spans="1:42" ht="16.5" hidden="1" customHeight="1" x14ac:dyDescent="0.25">
      <c r="A5597" s="5" t="s">
        <v>789</v>
      </c>
      <c r="B5597" s="1" t="s">
        <v>555</v>
      </c>
      <c r="D5597" t="s">
        <v>32</v>
      </c>
      <c r="E5597" t="s">
        <v>556</v>
      </c>
      <c r="F5597" t="s">
        <v>557</v>
      </c>
      <c r="G5597">
        <v>10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13</v>
      </c>
      <c r="N5597" s="2">
        <v>0</v>
      </c>
      <c r="O5597" s="2">
        <v>6.1378659112370157E-3</v>
      </c>
      <c r="P5597">
        <v>61</v>
      </c>
      <c r="Q5597" s="2">
        <v>2.8162511542012929E-2</v>
      </c>
      <c r="R5597">
        <v>2118</v>
      </c>
      <c r="S5597">
        <v>2166</v>
      </c>
      <c r="T5597">
        <v>1921</v>
      </c>
      <c r="U5597">
        <v>13</v>
      </c>
      <c r="V5597">
        <v>61</v>
      </c>
      <c r="W5597">
        <v>22</v>
      </c>
      <c r="X5597">
        <v>149</v>
      </c>
      <c r="Y5597">
        <v>60</v>
      </c>
      <c r="Z5597">
        <v>0</v>
      </c>
      <c r="AA5597">
        <v>0</v>
      </c>
      <c r="AB5597">
        <v>0</v>
      </c>
      <c r="AC5597">
        <v>0</v>
      </c>
      <c r="AD5597">
        <v>1871</v>
      </c>
      <c r="AE5597">
        <v>13</v>
      </c>
      <c r="AF5597">
        <v>61</v>
      </c>
      <c r="AG5597">
        <v>22</v>
      </c>
      <c r="AH5597">
        <v>149</v>
      </c>
      <c r="AI5597" s="3">
        <v>5.3447354355959384E-3</v>
      </c>
      <c r="AJ5597" s="3">
        <v>0</v>
      </c>
      <c r="AK5597" s="3">
        <v>0</v>
      </c>
      <c r="AL5597" s="3">
        <v>0</v>
      </c>
      <c r="AM5597" s="3">
        <v>0</v>
      </c>
      <c r="AN5597" s="2">
        <f t="shared" si="186"/>
        <v>6.1378659112370157E-3</v>
      </c>
      <c r="AO5597" s="2">
        <v>0.11578449905482041</v>
      </c>
      <c r="AP5597">
        <f t="shared" si="187"/>
        <v>13</v>
      </c>
    </row>
    <row r="5598" spans="1:42" ht="16.5" hidden="1" customHeight="1" x14ac:dyDescent="0.25">
      <c r="A5598" s="5" t="s">
        <v>787</v>
      </c>
      <c r="B5598" s="1" t="s">
        <v>555</v>
      </c>
      <c r="D5598" t="s">
        <v>32</v>
      </c>
      <c r="E5598" t="s">
        <v>556</v>
      </c>
      <c r="F5598" t="s">
        <v>557</v>
      </c>
      <c r="G5598">
        <v>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13</v>
      </c>
      <c r="N5598" s="2">
        <v>0</v>
      </c>
      <c r="O5598" s="2">
        <v>5.9797608095676176E-3</v>
      </c>
      <c r="P5598">
        <v>62</v>
      </c>
      <c r="Q5598" s="2">
        <v>2.7890238416554206E-2</v>
      </c>
      <c r="R5598">
        <v>2174</v>
      </c>
      <c r="S5598">
        <v>2223</v>
      </c>
      <c r="T5598">
        <v>1957</v>
      </c>
      <c r="U5598">
        <v>12</v>
      </c>
      <c r="V5598">
        <v>113</v>
      </c>
      <c r="W5598">
        <v>26</v>
      </c>
      <c r="X5598">
        <v>115</v>
      </c>
      <c r="Y5598">
        <v>61</v>
      </c>
      <c r="Z5598">
        <v>0</v>
      </c>
      <c r="AA5598">
        <v>0</v>
      </c>
      <c r="AB5598">
        <v>0</v>
      </c>
      <c r="AC5598">
        <v>0</v>
      </c>
      <c r="AD5598">
        <v>1902</v>
      </c>
      <c r="AE5598">
        <v>12</v>
      </c>
      <c r="AF5598">
        <v>113</v>
      </c>
      <c r="AG5598">
        <v>26</v>
      </c>
      <c r="AH5598">
        <v>115</v>
      </c>
      <c r="AI5598" s="3">
        <v>3.1545741324921135E-3</v>
      </c>
      <c r="AJ5598" s="3">
        <v>0</v>
      </c>
      <c r="AK5598" s="3">
        <v>0</v>
      </c>
      <c r="AL5598" s="3">
        <v>0</v>
      </c>
      <c r="AM5598" s="3">
        <v>0</v>
      </c>
      <c r="AN5598" s="2">
        <f t="shared" si="186"/>
        <v>5.9797608095676176E-3</v>
      </c>
      <c r="AO5598" s="2">
        <v>0.12269372693726938</v>
      </c>
      <c r="AP5598">
        <f t="shared" si="187"/>
        <v>13</v>
      </c>
    </row>
    <row r="5599" spans="1:42" ht="16.5" hidden="1" customHeight="1" x14ac:dyDescent="0.25">
      <c r="A5599" s="4" t="s">
        <v>797</v>
      </c>
      <c r="B5599" s="1" t="s">
        <v>64</v>
      </c>
      <c r="D5599" t="s">
        <v>32</v>
      </c>
      <c r="E5599" t="s">
        <v>60</v>
      </c>
      <c r="F5599" t="s">
        <v>65</v>
      </c>
      <c r="G5599">
        <v>0</v>
      </c>
      <c r="H5599">
        <v>10</v>
      </c>
      <c r="I5599">
        <v>0</v>
      </c>
      <c r="J5599">
        <v>0</v>
      </c>
      <c r="K5599">
        <v>0</v>
      </c>
      <c r="L5599">
        <v>0</v>
      </c>
      <c r="M5599">
        <v>12</v>
      </c>
      <c r="N5599" s="2">
        <v>0</v>
      </c>
      <c r="O5599" s="2">
        <v>0.19354838709677419</v>
      </c>
      <c r="P5599">
        <v>3</v>
      </c>
      <c r="Q5599" s="2">
        <v>5.6603773584905662E-2</v>
      </c>
      <c r="R5599">
        <v>62</v>
      </c>
      <c r="S5599">
        <v>53</v>
      </c>
      <c r="T5599">
        <v>1</v>
      </c>
      <c r="U5599">
        <v>52</v>
      </c>
      <c r="V5599">
        <v>0</v>
      </c>
      <c r="W5599">
        <v>0</v>
      </c>
      <c r="X5599">
        <v>0</v>
      </c>
      <c r="Y5599">
        <v>0</v>
      </c>
      <c r="Z5599">
        <v>3</v>
      </c>
      <c r="AA5599">
        <v>0</v>
      </c>
      <c r="AB5599">
        <v>0</v>
      </c>
      <c r="AC5599">
        <v>0</v>
      </c>
      <c r="AD5599">
        <v>1</v>
      </c>
      <c r="AE5599">
        <v>59</v>
      </c>
      <c r="AF5599">
        <v>0</v>
      </c>
      <c r="AG5599">
        <v>0</v>
      </c>
      <c r="AH5599">
        <v>0</v>
      </c>
      <c r="AI5599" s="3">
        <v>0</v>
      </c>
      <c r="AJ5599" s="3">
        <v>0.16949152542372881</v>
      </c>
      <c r="AK5599" s="3">
        <v>0</v>
      </c>
      <c r="AL5599" s="3">
        <v>0</v>
      </c>
      <c r="AM5599" s="3">
        <v>0</v>
      </c>
      <c r="AN5599" s="2">
        <f t="shared" si="186"/>
        <v>0.19354838709677419</v>
      </c>
      <c r="AO5599" s="2">
        <v>0.98333333333333328</v>
      </c>
      <c r="AP5599">
        <f t="shared" si="187"/>
        <v>12</v>
      </c>
    </row>
    <row r="5600" spans="1:42" ht="16.5" hidden="1" customHeight="1" x14ac:dyDescent="0.25">
      <c r="A5600" s="4" t="s">
        <v>796</v>
      </c>
      <c r="B5600" s="1" t="s">
        <v>64</v>
      </c>
      <c r="D5600" t="s">
        <v>32</v>
      </c>
      <c r="E5600" t="s">
        <v>60</v>
      </c>
      <c r="F5600" t="s">
        <v>65</v>
      </c>
      <c r="G5600">
        <v>0</v>
      </c>
      <c r="H5600">
        <v>9</v>
      </c>
      <c r="I5600">
        <v>0</v>
      </c>
      <c r="J5600">
        <v>0</v>
      </c>
      <c r="K5600">
        <v>0</v>
      </c>
      <c r="L5600">
        <v>0</v>
      </c>
      <c r="M5600">
        <v>12</v>
      </c>
      <c r="N5600" s="2">
        <v>0</v>
      </c>
      <c r="O5600" s="2">
        <v>0.18181818181818182</v>
      </c>
      <c r="P5600">
        <v>5</v>
      </c>
      <c r="Q5600" s="2">
        <v>8.4745762711864403E-2</v>
      </c>
      <c r="R5600">
        <v>66</v>
      </c>
      <c r="S5600">
        <v>59</v>
      </c>
      <c r="T5600">
        <v>0</v>
      </c>
      <c r="U5600">
        <v>59</v>
      </c>
      <c r="V5600">
        <v>0</v>
      </c>
      <c r="W5600">
        <v>0</v>
      </c>
      <c r="X5600">
        <v>0</v>
      </c>
      <c r="Y5600">
        <v>0</v>
      </c>
      <c r="Z5600">
        <v>3</v>
      </c>
      <c r="AA5600">
        <v>0</v>
      </c>
      <c r="AB5600">
        <v>0</v>
      </c>
      <c r="AC5600">
        <v>0</v>
      </c>
      <c r="AD5600">
        <v>0</v>
      </c>
      <c r="AE5600">
        <v>65</v>
      </c>
      <c r="AF5600">
        <v>0</v>
      </c>
      <c r="AG5600">
        <v>0</v>
      </c>
      <c r="AH5600">
        <v>0</v>
      </c>
      <c r="AI5600" s="3">
        <v>0</v>
      </c>
      <c r="AJ5600" s="3">
        <v>0.13846153846153847</v>
      </c>
      <c r="AK5600" s="3">
        <v>0</v>
      </c>
      <c r="AL5600" s="3">
        <v>0</v>
      </c>
      <c r="AM5600" s="3">
        <v>0</v>
      </c>
      <c r="AN5600" s="2">
        <f t="shared" si="186"/>
        <v>0.18181818181818182</v>
      </c>
      <c r="AO5600" s="2">
        <v>1</v>
      </c>
      <c r="AP5600">
        <f t="shared" si="187"/>
        <v>12</v>
      </c>
    </row>
    <row r="5601" spans="1:42" ht="16.5" hidden="1" customHeight="1" x14ac:dyDescent="0.25">
      <c r="A5601" s="4" t="s">
        <v>801</v>
      </c>
      <c r="B5601" s="1" t="s">
        <v>764</v>
      </c>
      <c r="D5601" t="s">
        <v>32</v>
      </c>
      <c r="E5601" t="s">
        <v>322</v>
      </c>
      <c r="F5601" t="s">
        <v>765</v>
      </c>
      <c r="G5601">
        <v>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12</v>
      </c>
      <c r="N5601" s="2">
        <v>0</v>
      </c>
      <c r="O5601" s="2">
        <v>9.375E-2</v>
      </c>
      <c r="P5601">
        <v>44</v>
      </c>
      <c r="Q5601" s="2">
        <v>0.27500000000000002</v>
      </c>
      <c r="R5601">
        <v>128</v>
      </c>
      <c r="S5601">
        <v>160</v>
      </c>
      <c r="T5601">
        <v>153</v>
      </c>
      <c r="V5601">
        <v>1</v>
      </c>
      <c r="W5601">
        <v>2</v>
      </c>
      <c r="X5601">
        <v>4</v>
      </c>
      <c r="Y5601">
        <v>41</v>
      </c>
      <c r="Z5601">
        <v>0</v>
      </c>
      <c r="AA5601">
        <v>0</v>
      </c>
      <c r="AB5601">
        <v>0</v>
      </c>
      <c r="AC5601">
        <v>0</v>
      </c>
      <c r="AD5601">
        <v>120</v>
      </c>
      <c r="AF5601">
        <v>1</v>
      </c>
      <c r="AG5601">
        <v>2</v>
      </c>
      <c r="AH5601">
        <v>4</v>
      </c>
      <c r="AI5601" s="3">
        <v>6.6666666666666666E-2</v>
      </c>
      <c r="AJ5601" s="3">
        <v>0</v>
      </c>
      <c r="AK5601" s="3">
        <v>0</v>
      </c>
      <c r="AL5601" s="3">
        <v>0</v>
      </c>
      <c r="AM5601" s="3">
        <v>0</v>
      </c>
      <c r="AN5601" s="2">
        <f t="shared" si="186"/>
        <v>9.375E-2</v>
      </c>
      <c r="AO5601" s="2">
        <v>5.5118110236220472E-2</v>
      </c>
      <c r="AP5601">
        <f t="shared" si="187"/>
        <v>12</v>
      </c>
    </row>
    <row r="5602" spans="1:42" ht="16.5" hidden="1" customHeight="1" x14ac:dyDescent="0.25">
      <c r="A5602" s="5" t="s">
        <v>787</v>
      </c>
      <c r="B5602" s="1" t="s">
        <v>302</v>
      </c>
      <c r="D5602" t="s">
        <v>32</v>
      </c>
      <c r="E5602" t="s">
        <v>300</v>
      </c>
      <c r="F5602" t="s">
        <v>303</v>
      </c>
      <c r="G5602">
        <v>7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12</v>
      </c>
      <c r="N5602" s="2">
        <v>0</v>
      </c>
      <c r="O5602" s="2">
        <v>5.8823529411764705E-2</v>
      </c>
      <c r="P5602">
        <v>24</v>
      </c>
      <c r="Q5602" s="2">
        <v>0.1111111111111111</v>
      </c>
      <c r="R5602">
        <v>204</v>
      </c>
      <c r="S5602">
        <v>216</v>
      </c>
      <c r="T5602">
        <v>215</v>
      </c>
      <c r="U5602">
        <v>0</v>
      </c>
      <c r="V5602">
        <v>1</v>
      </c>
      <c r="W5602">
        <v>0</v>
      </c>
      <c r="X5602">
        <v>0</v>
      </c>
      <c r="Y5602">
        <v>24</v>
      </c>
      <c r="Z5602">
        <v>0</v>
      </c>
      <c r="AA5602">
        <v>0</v>
      </c>
      <c r="AB5602">
        <v>0</v>
      </c>
      <c r="AC5602">
        <v>0</v>
      </c>
      <c r="AD5602">
        <v>198</v>
      </c>
      <c r="AE5602">
        <v>0</v>
      </c>
      <c r="AF5602">
        <v>1</v>
      </c>
      <c r="AG5602">
        <v>0</v>
      </c>
      <c r="AH5602">
        <v>0</v>
      </c>
      <c r="AI5602" s="3">
        <v>3.5353535353535352E-2</v>
      </c>
      <c r="AJ5602" s="3">
        <v>0</v>
      </c>
      <c r="AK5602" s="3">
        <v>0</v>
      </c>
      <c r="AL5602" s="3">
        <v>0</v>
      </c>
      <c r="AM5602" s="3">
        <v>0</v>
      </c>
      <c r="AN5602" s="2">
        <f t="shared" si="186"/>
        <v>5.8823529411764705E-2</v>
      </c>
      <c r="AO5602" s="2">
        <v>5.0251256281407036E-3</v>
      </c>
      <c r="AP5602">
        <f t="shared" si="187"/>
        <v>12</v>
      </c>
    </row>
    <row r="5603" spans="1:42" ht="16.5" hidden="1" customHeight="1" x14ac:dyDescent="0.25">
      <c r="A5603" s="5" t="s">
        <v>794</v>
      </c>
      <c r="B5603" s="1" t="s">
        <v>412</v>
      </c>
      <c r="D5603" t="s">
        <v>32</v>
      </c>
      <c r="E5603" t="s">
        <v>413</v>
      </c>
      <c r="F5603" t="s">
        <v>414</v>
      </c>
      <c r="G5603">
        <v>10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12</v>
      </c>
      <c r="N5603" s="2">
        <v>0</v>
      </c>
      <c r="O5603" s="2">
        <v>5.5555555555555552E-2</v>
      </c>
      <c r="P5603">
        <v>109</v>
      </c>
      <c r="Q5603" s="2">
        <v>0.34824281150159747</v>
      </c>
      <c r="R5603">
        <v>216</v>
      </c>
      <c r="S5603">
        <v>313</v>
      </c>
      <c r="T5603">
        <v>289</v>
      </c>
      <c r="U5603">
        <v>3</v>
      </c>
      <c r="V5603">
        <v>5</v>
      </c>
      <c r="W5603">
        <v>3</v>
      </c>
      <c r="X5603">
        <v>13</v>
      </c>
      <c r="Y5603">
        <v>100</v>
      </c>
      <c r="Z5603">
        <v>0</v>
      </c>
      <c r="AA5603">
        <v>0</v>
      </c>
      <c r="AB5603">
        <v>0</v>
      </c>
      <c r="AC5603">
        <v>0</v>
      </c>
      <c r="AD5603">
        <v>199</v>
      </c>
      <c r="AE5603">
        <v>3</v>
      </c>
      <c r="AF5603">
        <v>5</v>
      </c>
      <c r="AG5603">
        <v>3</v>
      </c>
      <c r="AH5603">
        <v>13</v>
      </c>
      <c r="AI5603" s="3">
        <v>5.0251256281407038E-2</v>
      </c>
      <c r="AJ5603" s="3">
        <v>0</v>
      </c>
      <c r="AK5603" s="3">
        <v>0</v>
      </c>
      <c r="AL5603" s="3">
        <v>0</v>
      </c>
      <c r="AM5603" s="3">
        <v>0</v>
      </c>
      <c r="AN5603" s="2">
        <f t="shared" si="186"/>
        <v>5.5555555555555552E-2</v>
      </c>
      <c r="AO5603" s="2">
        <v>0.10762331838565023</v>
      </c>
      <c r="AP5603">
        <f t="shared" si="187"/>
        <v>12</v>
      </c>
    </row>
    <row r="5604" spans="1:42" ht="16.5" hidden="1" customHeight="1" x14ac:dyDescent="0.25">
      <c r="A5604" s="5" t="s">
        <v>802</v>
      </c>
      <c r="B5604" s="1" t="s">
        <v>577</v>
      </c>
      <c r="D5604" t="s">
        <v>32</v>
      </c>
      <c r="E5604" t="s">
        <v>575</v>
      </c>
      <c r="F5604" t="s">
        <v>578</v>
      </c>
      <c r="G5604">
        <v>7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12</v>
      </c>
      <c r="N5604" s="2">
        <v>0</v>
      </c>
      <c r="O5604" s="2">
        <v>5.5299539170506916E-2</v>
      </c>
      <c r="P5604">
        <v>49</v>
      </c>
      <c r="Q5604" s="2">
        <v>0.19291338582677164</v>
      </c>
      <c r="R5604">
        <v>217</v>
      </c>
      <c r="S5604">
        <v>254</v>
      </c>
      <c r="T5604">
        <v>237</v>
      </c>
      <c r="U5604">
        <v>12</v>
      </c>
      <c r="V5604">
        <v>2</v>
      </c>
      <c r="W5604">
        <v>0</v>
      </c>
      <c r="X5604">
        <v>3</v>
      </c>
      <c r="Y5604">
        <v>47</v>
      </c>
      <c r="Z5604">
        <v>0</v>
      </c>
      <c r="AA5604">
        <v>0</v>
      </c>
      <c r="AB5604">
        <v>0</v>
      </c>
      <c r="AC5604">
        <v>0</v>
      </c>
      <c r="AD5604">
        <v>197</v>
      </c>
      <c r="AE5604">
        <v>12</v>
      </c>
      <c r="AF5604">
        <v>2</v>
      </c>
      <c r="AG5604">
        <v>0</v>
      </c>
      <c r="AH5604">
        <v>3</v>
      </c>
      <c r="AI5604" s="3">
        <v>3.553299492385787E-2</v>
      </c>
      <c r="AJ5604" s="3">
        <v>0</v>
      </c>
      <c r="AK5604" s="3">
        <v>0</v>
      </c>
      <c r="AL5604" s="3">
        <v>0</v>
      </c>
      <c r="AM5604" s="3">
        <v>0</v>
      </c>
      <c r="AN5604" s="2">
        <f t="shared" si="186"/>
        <v>5.5299539170506916E-2</v>
      </c>
      <c r="AO5604" s="2">
        <v>7.9439252336448593E-2</v>
      </c>
      <c r="AP5604">
        <f t="shared" si="187"/>
        <v>12</v>
      </c>
    </row>
    <row r="5605" spans="1:42" ht="16.5" hidden="1" customHeight="1" x14ac:dyDescent="0.25">
      <c r="A5605" s="5" t="s">
        <v>791</v>
      </c>
      <c r="B5605" s="1" t="s">
        <v>205</v>
      </c>
      <c r="D5605" t="s">
        <v>32</v>
      </c>
      <c r="E5605" t="s">
        <v>206</v>
      </c>
      <c r="F5605" t="s">
        <v>207</v>
      </c>
      <c r="G5605">
        <v>7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12</v>
      </c>
      <c r="N5605" s="2">
        <v>0</v>
      </c>
      <c r="O5605" s="2">
        <v>5.5045871559633031E-2</v>
      </c>
      <c r="P5605">
        <v>74</v>
      </c>
      <c r="Q5605" s="2">
        <v>0.26428571428571429</v>
      </c>
      <c r="R5605">
        <v>218</v>
      </c>
      <c r="S5605">
        <v>280</v>
      </c>
      <c r="T5605">
        <v>275</v>
      </c>
      <c r="U5605">
        <v>1</v>
      </c>
      <c r="V5605">
        <v>2</v>
      </c>
      <c r="W5605">
        <v>0</v>
      </c>
      <c r="X5605">
        <v>2</v>
      </c>
      <c r="Y5605">
        <v>69</v>
      </c>
      <c r="Z5605">
        <v>0</v>
      </c>
      <c r="AA5605">
        <v>0</v>
      </c>
      <c r="AB5605">
        <v>0</v>
      </c>
      <c r="AC5605">
        <v>0</v>
      </c>
      <c r="AD5605">
        <v>213</v>
      </c>
      <c r="AE5605">
        <v>1</v>
      </c>
      <c r="AF5605">
        <v>2</v>
      </c>
      <c r="AG5605">
        <v>0</v>
      </c>
      <c r="AH5605">
        <v>2</v>
      </c>
      <c r="AI5605" s="3">
        <v>3.2863849765258218E-2</v>
      </c>
      <c r="AJ5605" s="3">
        <v>0</v>
      </c>
      <c r="AK5605" s="3">
        <v>0</v>
      </c>
      <c r="AL5605" s="3">
        <v>0</v>
      </c>
      <c r="AM5605" s="3">
        <v>0</v>
      </c>
      <c r="AN5605" s="2">
        <f t="shared" si="186"/>
        <v>5.5045871559633031E-2</v>
      </c>
      <c r="AO5605" s="2">
        <v>2.2935779816513763E-2</v>
      </c>
      <c r="AP5605">
        <f t="shared" si="187"/>
        <v>12</v>
      </c>
    </row>
    <row r="5606" spans="1:42" ht="16.5" hidden="1" customHeight="1" x14ac:dyDescent="0.25">
      <c r="A5606" s="4" t="s">
        <v>797</v>
      </c>
      <c r="B5606" s="1" t="s">
        <v>283</v>
      </c>
      <c r="D5606" t="s">
        <v>32</v>
      </c>
      <c r="E5606" t="s">
        <v>281</v>
      </c>
      <c r="F5606" t="s">
        <v>284</v>
      </c>
      <c r="G5606">
        <v>9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12</v>
      </c>
      <c r="N5606" s="2">
        <v>0</v>
      </c>
      <c r="O5606" s="2">
        <v>5.2173913043478258E-2</v>
      </c>
      <c r="P5606">
        <v>93</v>
      </c>
      <c r="Q5606" s="2">
        <v>0.29903536977491962</v>
      </c>
      <c r="R5606">
        <v>230</v>
      </c>
      <c r="S5606">
        <v>311</v>
      </c>
      <c r="T5606">
        <v>299</v>
      </c>
      <c r="U5606">
        <v>8</v>
      </c>
      <c r="V5606">
        <v>2</v>
      </c>
      <c r="W5606">
        <v>0</v>
      </c>
      <c r="X5606">
        <v>2</v>
      </c>
      <c r="Y5606">
        <v>86</v>
      </c>
      <c r="Z5606">
        <v>3</v>
      </c>
      <c r="AA5606">
        <v>0</v>
      </c>
      <c r="AB5606">
        <v>0</v>
      </c>
      <c r="AC5606">
        <v>0</v>
      </c>
      <c r="AD5606">
        <v>222</v>
      </c>
      <c r="AE5606">
        <v>5</v>
      </c>
      <c r="AF5606">
        <v>2</v>
      </c>
      <c r="AG5606">
        <v>0</v>
      </c>
      <c r="AH5606">
        <v>2</v>
      </c>
      <c r="AI5606" s="3">
        <v>4.0540540540540543E-2</v>
      </c>
      <c r="AJ5606" s="3">
        <v>0</v>
      </c>
      <c r="AK5606" s="3">
        <v>0</v>
      </c>
      <c r="AL5606" s="3">
        <v>0</v>
      </c>
      <c r="AM5606" s="3">
        <v>0</v>
      </c>
      <c r="AN5606" s="2">
        <f t="shared" si="186"/>
        <v>5.2173913043478258E-2</v>
      </c>
      <c r="AO5606" s="2">
        <v>3.896103896103896E-2</v>
      </c>
      <c r="AP5606">
        <f t="shared" si="187"/>
        <v>12</v>
      </c>
    </row>
    <row r="5607" spans="1:42" ht="16.5" hidden="1" customHeight="1" x14ac:dyDescent="0.25">
      <c r="A5607" s="4" t="s">
        <v>803</v>
      </c>
      <c r="B5607" s="1" t="s">
        <v>455</v>
      </c>
      <c r="D5607" t="s">
        <v>32</v>
      </c>
      <c r="E5607" t="s">
        <v>456</v>
      </c>
      <c r="F5607" t="s">
        <v>457</v>
      </c>
      <c r="G5607">
        <v>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12</v>
      </c>
      <c r="N5607" s="2">
        <v>0</v>
      </c>
      <c r="O5607" s="2">
        <v>5.0847457627118647E-2</v>
      </c>
      <c r="P5607">
        <v>8</v>
      </c>
      <c r="Q5607" s="2">
        <v>3.4482758620689655E-2</v>
      </c>
      <c r="R5607">
        <v>236</v>
      </c>
      <c r="S5607">
        <v>232</v>
      </c>
      <c r="T5607">
        <v>227</v>
      </c>
      <c r="U5607">
        <v>0</v>
      </c>
      <c r="V5607">
        <v>3</v>
      </c>
      <c r="W5607">
        <v>0</v>
      </c>
      <c r="X5607">
        <v>2</v>
      </c>
      <c r="Y5607">
        <v>8</v>
      </c>
      <c r="Z5607">
        <v>0</v>
      </c>
      <c r="AA5607">
        <v>0</v>
      </c>
      <c r="AB5607">
        <v>0</v>
      </c>
      <c r="AC5607">
        <v>0</v>
      </c>
      <c r="AD5607">
        <v>224</v>
      </c>
      <c r="AE5607">
        <v>0</v>
      </c>
      <c r="AF5607">
        <v>3</v>
      </c>
      <c r="AG5607">
        <v>0</v>
      </c>
      <c r="AH5607">
        <v>2</v>
      </c>
      <c r="AI5607" s="3">
        <v>2.2321428571428572E-2</v>
      </c>
      <c r="AJ5607" s="3">
        <v>0</v>
      </c>
      <c r="AK5607" s="3">
        <v>0</v>
      </c>
      <c r="AL5607" s="3">
        <v>0</v>
      </c>
      <c r="AM5607" s="3">
        <v>0</v>
      </c>
      <c r="AN5607" s="2">
        <f t="shared" si="186"/>
        <v>5.0847457627118647E-2</v>
      </c>
      <c r="AO5607" s="2">
        <v>2.1834061135371178E-2</v>
      </c>
      <c r="AP5607">
        <f t="shared" si="187"/>
        <v>12</v>
      </c>
    </row>
    <row r="5608" spans="1:42" ht="16.5" hidden="1" customHeight="1" x14ac:dyDescent="0.25">
      <c r="A5608" s="5" t="s">
        <v>788</v>
      </c>
      <c r="B5608" s="1" t="s">
        <v>205</v>
      </c>
      <c r="D5608" t="s">
        <v>32</v>
      </c>
      <c r="E5608" t="s">
        <v>206</v>
      </c>
      <c r="F5608" t="s">
        <v>207</v>
      </c>
      <c r="G5608">
        <v>9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12</v>
      </c>
      <c r="N5608" s="2">
        <v>0</v>
      </c>
      <c r="O5608" s="2">
        <v>5.0632911392405063E-2</v>
      </c>
      <c r="P5608">
        <v>85</v>
      </c>
      <c r="Q5608" s="2">
        <v>0.27419354838709675</v>
      </c>
      <c r="R5608">
        <v>237</v>
      </c>
      <c r="S5608">
        <v>310</v>
      </c>
      <c r="T5608">
        <v>308</v>
      </c>
      <c r="U5608">
        <v>2</v>
      </c>
      <c r="V5608">
        <v>0</v>
      </c>
      <c r="W5608">
        <v>0</v>
      </c>
      <c r="X5608">
        <v>0</v>
      </c>
      <c r="Y5608">
        <v>85</v>
      </c>
      <c r="Z5608">
        <v>0</v>
      </c>
      <c r="AA5608">
        <v>0</v>
      </c>
      <c r="AB5608">
        <v>0</v>
      </c>
      <c r="AC5608">
        <v>0</v>
      </c>
      <c r="AD5608">
        <v>232</v>
      </c>
      <c r="AE5608">
        <v>2</v>
      </c>
      <c r="AF5608">
        <v>0</v>
      </c>
      <c r="AG5608">
        <v>0</v>
      </c>
      <c r="AH5608">
        <v>0</v>
      </c>
      <c r="AI5608" s="3">
        <v>3.8793103448275863E-2</v>
      </c>
      <c r="AJ5608" s="3">
        <v>0</v>
      </c>
      <c r="AK5608" s="3">
        <v>0</v>
      </c>
      <c r="AL5608" s="3">
        <v>0</v>
      </c>
      <c r="AM5608" s="3">
        <v>0</v>
      </c>
      <c r="AN5608" s="2">
        <f t="shared" si="186"/>
        <v>5.0632911392405063E-2</v>
      </c>
      <c r="AO5608" s="2">
        <v>8.5470085470085479E-3</v>
      </c>
      <c r="AP5608">
        <f t="shared" si="187"/>
        <v>12</v>
      </c>
    </row>
    <row r="5609" spans="1:42" ht="16.5" hidden="1" customHeight="1" x14ac:dyDescent="0.25">
      <c r="A5609" s="5" t="s">
        <v>802</v>
      </c>
      <c r="B5609" s="1" t="s">
        <v>299</v>
      </c>
      <c r="D5609" t="s">
        <v>32</v>
      </c>
      <c r="E5609" t="s">
        <v>300</v>
      </c>
      <c r="F5609" t="s">
        <v>301</v>
      </c>
      <c r="G5609">
        <v>9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12</v>
      </c>
      <c r="N5609" s="2">
        <v>0</v>
      </c>
      <c r="O5609" s="2">
        <v>5.0632911392405063E-2</v>
      </c>
      <c r="P5609">
        <v>13</v>
      </c>
      <c r="Q5609" s="2">
        <v>5.4621848739495799E-2</v>
      </c>
      <c r="R5609">
        <v>237</v>
      </c>
      <c r="S5609">
        <v>238</v>
      </c>
      <c r="T5609">
        <v>237</v>
      </c>
      <c r="U5609">
        <v>0</v>
      </c>
      <c r="V5609">
        <v>0</v>
      </c>
      <c r="W5609">
        <v>0</v>
      </c>
      <c r="X5609">
        <v>1</v>
      </c>
      <c r="Y5609">
        <v>13</v>
      </c>
      <c r="Z5609">
        <v>0</v>
      </c>
      <c r="AA5609">
        <v>0</v>
      </c>
      <c r="AB5609">
        <v>0</v>
      </c>
      <c r="AC5609">
        <v>0</v>
      </c>
      <c r="AD5609">
        <v>233</v>
      </c>
      <c r="AE5609">
        <v>0</v>
      </c>
      <c r="AF5609">
        <v>0</v>
      </c>
      <c r="AG5609">
        <v>0</v>
      </c>
      <c r="AH5609">
        <v>1</v>
      </c>
      <c r="AI5609" s="3">
        <v>3.8626609442060089E-2</v>
      </c>
      <c r="AJ5609" s="3">
        <v>0</v>
      </c>
      <c r="AK5609" s="3">
        <v>0</v>
      </c>
      <c r="AL5609" s="3">
        <v>0</v>
      </c>
      <c r="AM5609" s="3">
        <v>0</v>
      </c>
      <c r="AN5609" s="2">
        <f t="shared" si="186"/>
        <v>5.0632911392405063E-2</v>
      </c>
      <c r="AO5609" s="2">
        <v>4.2735042735042739E-3</v>
      </c>
      <c r="AP5609">
        <f t="shared" si="187"/>
        <v>12</v>
      </c>
    </row>
    <row r="5610" spans="1:42" ht="16.5" hidden="1" customHeight="1" x14ac:dyDescent="0.25">
      <c r="A5610" s="5" t="s">
        <v>794</v>
      </c>
      <c r="B5610" s="1" t="s">
        <v>756</v>
      </c>
      <c r="D5610" t="s">
        <v>32</v>
      </c>
      <c r="E5610" t="s">
        <v>95</v>
      </c>
      <c r="F5610" t="s">
        <v>757</v>
      </c>
      <c r="G5610">
        <v>10</v>
      </c>
      <c r="H5610">
        <v>0</v>
      </c>
      <c r="I5610">
        <v>0</v>
      </c>
      <c r="J5610">
        <v>0</v>
      </c>
      <c r="K5610">
        <v>0</v>
      </c>
      <c r="L5610">
        <v>3</v>
      </c>
      <c r="M5610">
        <v>9</v>
      </c>
      <c r="N5610" s="2">
        <v>1.0600706713780919E-2</v>
      </c>
      <c r="O5610" s="2">
        <v>3.1802120141342753E-2</v>
      </c>
      <c r="P5610">
        <v>40</v>
      </c>
      <c r="Q5610" s="2">
        <v>0.12861736334405144</v>
      </c>
      <c r="R5610">
        <v>283</v>
      </c>
      <c r="S5610">
        <v>311</v>
      </c>
      <c r="T5610">
        <v>299</v>
      </c>
      <c r="U5610">
        <v>6</v>
      </c>
      <c r="V5610">
        <v>2</v>
      </c>
      <c r="W5610">
        <v>3</v>
      </c>
      <c r="X5610">
        <v>1</v>
      </c>
      <c r="Y5610">
        <v>37</v>
      </c>
      <c r="Z5610">
        <v>0</v>
      </c>
      <c r="AA5610">
        <v>0</v>
      </c>
      <c r="AB5610">
        <v>0</v>
      </c>
      <c r="AC5610">
        <v>0</v>
      </c>
      <c r="AD5610">
        <v>272</v>
      </c>
      <c r="AE5610">
        <v>6</v>
      </c>
      <c r="AF5610">
        <v>2</v>
      </c>
      <c r="AG5610">
        <v>3</v>
      </c>
      <c r="AH5610">
        <v>1</v>
      </c>
      <c r="AI5610" s="3">
        <v>3.6764705882352942E-2</v>
      </c>
      <c r="AJ5610" s="3">
        <v>0</v>
      </c>
      <c r="AK5610" s="3">
        <v>0</v>
      </c>
      <c r="AL5610" s="3">
        <v>0</v>
      </c>
      <c r="AM5610" s="3">
        <v>0</v>
      </c>
      <c r="AN5610" s="2">
        <f t="shared" si="186"/>
        <v>4.2402826855123671E-2</v>
      </c>
      <c r="AO5610" s="2">
        <v>4.2253521126760563E-2</v>
      </c>
      <c r="AP5610">
        <f t="shared" si="187"/>
        <v>12</v>
      </c>
    </row>
    <row r="5611" spans="1:42" ht="16.5" hidden="1" customHeight="1" x14ac:dyDescent="0.25">
      <c r="A5611" s="5" t="s">
        <v>792</v>
      </c>
      <c r="B5611" s="1" t="s">
        <v>321</v>
      </c>
      <c r="D5611" t="s">
        <v>32</v>
      </c>
      <c r="E5611" t="s">
        <v>322</v>
      </c>
      <c r="F5611" t="s">
        <v>323</v>
      </c>
      <c r="G5611">
        <v>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12</v>
      </c>
      <c r="N5611" s="2">
        <v>0</v>
      </c>
      <c r="O5611" s="2">
        <v>3.8216560509554139E-2</v>
      </c>
      <c r="P5611">
        <v>53</v>
      </c>
      <c r="Q5611" s="2">
        <v>0.14929577464788732</v>
      </c>
      <c r="R5611">
        <v>314</v>
      </c>
      <c r="S5611">
        <v>355</v>
      </c>
      <c r="T5611">
        <v>347</v>
      </c>
      <c r="U5611">
        <v>2</v>
      </c>
      <c r="V5611">
        <v>4</v>
      </c>
      <c r="W5611">
        <v>2</v>
      </c>
      <c r="X5611">
        <v>0</v>
      </c>
      <c r="Y5611">
        <v>48</v>
      </c>
      <c r="Z5611">
        <v>0</v>
      </c>
      <c r="AA5611">
        <v>0</v>
      </c>
      <c r="AB5611">
        <v>0</v>
      </c>
      <c r="AC5611">
        <v>0</v>
      </c>
      <c r="AD5611">
        <v>308</v>
      </c>
      <c r="AE5611">
        <v>2</v>
      </c>
      <c r="AF5611">
        <v>4</v>
      </c>
      <c r="AG5611">
        <v>2</v>
      </c>
      <c r="AH5611">
        <v>0</v>
      </c>
      <c r="AI5611" s="3">
        <v>2.922077922077922E-2</v>
      </c>
      <c r="AJ5611" s="3">
        <v>0</v>
      </c>
      <c r="AK5611" s="3">
        <v>0</v>
      </c>
      <c r="AL5611" s="3">
        <v>0</v>
      </c>
      <c r="AM5611" s="3">
        <v>0</v>
      </c>
      <c r="AN5611" s="2">
        <f t="shared" si="186"/>
        <v>3.8216560509554139E-2</v>
      </c>
      <c r="AO5611" s="2">
        <v>2.5316455696202531E-2</v>
      </c>
      <c r="AP5611">
        <f t="shared" si="187"/>
        <v>12</v>
      </c>
    </row>
    <row r="5612" spans="1:42" ht="16.5" hidden="1" customHeight="1" x14ac:dyDescent="0.25">
      <c r="A5612" s="5" t="s">
        <v>790</v>
      </c>
      <c r="B5612" s="1" t="s">
        <v>465</v>
      </c>
      <c r="D5612" t="s">
        <v>32</v>
      </c>
      <c r="E5612" t="s">
        <v>463</v>
      </c>
      <c r="F5612" t="s">
        <v>466</v>
      </c>
      <c r="G5612">
        <v>10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12</v>
      </c>
      <c r="N5612" s="2">
        <v>0</v>
      </c>
      <c r="O5612" s="2">
        <v>3.7151702786377708E-2</v>
      </c>
      <c r="P5612">
        <v>88</v>
      </c>
      <c r="Q5612" s="2">
        <v>0.22055137844611528</v>
      </c>
      <c r="R5612">
        <v>323</v>
      </c>
      <c r="S5612">
        <v>399</v>
      </c>
      <c r="T5612">
        <v>379</v>
      </c>
      <c r="U5612">
        <v>5</v>
      </c>
      <c r="V5612">
        <v>8</v>
      </c>
      <c r="W5612">
        <v>0</v>
      </c>
      <c r="X5612">
        <v>7</v>
      </c>
      <c r="Y5612">
        <v>86</v>
      </c>
      <c r="Z5612">
        <v>0</v>
      </c>
      <c r="AA5612">
        <v>0</v>
      </c>
      <c r="AB5612">
        <v>0</v>
      </c>
      <c r="AC5612">
        <v>0</v>
      </c>
      <c r="AD5612">
        <v>303</v>
      </c>
      <c r="AE5612">
        <v>5</v>
      </c>
      <c r="AF5612">
        <v>8</v>
      </c>
      <c r="AG5612">
        <v>0</v>
      </c>
      <c r="AH5612">
        <v>7</v>
      </c>
      <c r="AI5612" s="3">
        <v>3.3003300330033E-2</v>
      </c>
      <c r="AJ5612" s="3">
        <v>0</v>
      </c>
      <c r="AK5612" s="3">
        <v>0</v>
      </c>
      <c r="AL5612" s="3">
        <v>0</v>
      </c>
      <c r="AM5612" s="3">
        <v>0</v>
      </c>
      <c r="AN5612" s="2">
        <f t="shared" si="186"/>
        <v>3.7151702786377708E-2</v>
      </c>
      <c r="AO5612" s="2">
        <v>6.1919504643962849E-2</v>
      </c>
      <c r="AP5612">
        <f t="shared" si="187"/>
        <v>12</v>
      </c>
    </row>
    <row r="5613" spans="1:42" ht="16.5" hidden="1" customHeight="1" x14ac:dyDescent="0.25">
      <c r="A5613" s="5" t="s">
        <v>793</v>
      </c>
      <c r="B5613" s="1" t="s">
        <v>321</v>
      </c>
      <c r="D5613" t="s">
        <v>32</v>
      </c>
      <c r="E5613" t="s">
        <v>322</v>
      </c>
      <c r="F5613" t="s">
        <v>323</v>
      </c>
      <c r="G5613">
        <v>11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12</v>
      </c>
      <c r="N5613" s="2">
        <v>0</v>
      </c>
      <c r="O5613" s="2">
        <v>3.6809815950920248E-2</v>
      </c>
      <c r="P5613">
        <v>56</v>
      </c>
      <c r="Q5613" s="2">
        <v>0.15135135135135136</v>
      </c>
      <c r="R5613">
        <v>326</v>
      </c>
      <c r="S5613">
        <v>370</v>
      </c>
      <c r="T5613">
        <v>362</v>
      </c>
      <c r="U5613">
        <v>1</v>
      </c>
      <c r="V5613">
        <v>5</v>
      </c>
      <c r="W5613">
        <v>2</v>
      </c>
      <c r="X5613">
        <v>0</v>
      </c>
      <c r="Y5613">
        <v>52</v>
      </c>
      <c r="Z5613">
        <v>0</v>
      </c>
      <c r="AA5613">
        <v>0</v>
      </c>
      <c r="AB5613">
        <v>0</v>
      </c>
      <c r="AC5613">
        <v>0</v>
      </c>
      <c r="AD5613">
        <v>321</v>
      </c>
      <c r="AE5613">
        <v>1</v>
      </c>
      <c r="AF5613">
        <v>5</v>
      </c>
      <c r="AG5613">
        <v>2</v>
      </c>
      <c r="AH5613">
        <v>0</v>
      </c>
      <c r="AI5613" s="3">
        <v>3.4267912772585667E-2</v>
      </c>
      <c r="AJ5613" s="3">
        <v>0</v>
      </c>
      <c r="AK5613" s="3">
        <v>0</v>
      </c>
      <c r="AL5613" s="3">
        <v>0</v>
      </c>
      <c r="AM5613" s="3">
        <v>0</v>
      </c>
      <c r="AN5613" s="2">
        <f t="shared" si="186"/>
        <v>3.6809815950920248E-2</v>
      </c>
      <c r="AO5613" s="2">
        <v>2.4316109422492401E-2</v>
      </c>
      <c r="AP5613">
        <f t="shared" si="187"/>
        <v>12</v>
      </c>
    </row>
    <row r="5614" spans="1:42" ht="16.5" hidden="1" customHeight="1" x14ac:dyDescent="0.25">
      <c r="A5614" s="5" t="s">
        <v>788</v>
      </c>
      <c r="B5614" s="1" t="s">
        <v>465</v>
      </c>
      <c r="D5614" t="s">
        <v>32</v>
      </c>
      <c r="E5614" t="s">
        <v>463</v>
      </c>
      <c r="F5614" t="s">
        <v>466</v>
      </c>
      <c r="G5614">
        <v>11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12</v>
      </c>
      <c r="N5614" s="2">
        <v>0</v>
      </c>
      <c r="O5614" s="2">
        <v>2.7649769585253458E-2</v>
      </c>
      <c r="P5614">
        <v>21</v>
      </c>
      <c r="Q5614" s="2">
        <v>4.740406320541761E-2</v>
      </c>
      <c r="R5614">
        <v>434</v>
      </c>
      <c r="S5614">
        <v>443</v>
      </c>
      <c r="T5614">
        <v>435</v>
      </c>
      <c r="U5614">
        <v>0</v>
      </c>
      <c r="V5614">
        <v>3</v>
      </c>
      <c r="W5614">
        <v>0</v>
      </c>
      <c r="X5614">
        <v>5</v>
      </c>
      <c r="Y5614">
        <v>21</v>
      </c>
      <c r="Z5614">
        <v>0</v>
      </c>
      <c r="AA5614">
        <v>0</v>
      </c>
      <c r="AB5614">
        <v>0</v>
      </c>
      <c r="AC5614">
        <v>0</v>
      </c>
      <c r="AD5614">
        <v>425</v>
      </c>
      <c r="AE5614">
        <v>0</v>
      </c>
      <c r="AF5614">
        <v>3</v>
      </c>
      <c r="AG5614">
        <v>0</v>
      </c>
      <c r="AH5614">
        <v>5</v>
      </c>
      <c r="AI5614" s="3">
        <v>2.5882352941176471E-2</v>
      </c>
      <c r="AJ5614" s="3">
        <v>0</v>
      </c>
      <c r="AK5614" s="3">
        <v>0</v>
      </c>
      <c r="AL5614" s="3">
        <v>0</v>
      </c>
      <c r="AM5614" s="3">
        <v>0</v>
      </c>
      <c r="AN5614" s="2">
        <f t="shared" si="186"/>
        <v>2.7649769585253458E-2</v>
      </c>
      <c r="AO5614" s="2">
        <v>1.8475750577367205E-2</v>
      </c>
      <c r="AP5614">
        <f t="shared" si="187"/>
        <v>12</v>
      </c>
    </row>
    <row r="5615" spans="1:42" ht="16.5" hidden="1" customHeight="1" x14ac:dyDescent="0.25">
      <c r="A5615" s="4" t="s">
        <v>803</v>
      </c>
      <c r="B5615" s="1" t="s">
        <v>439</v>
      </c>
      <c r="D5615" t="s">
        <v>32</v>
      </c>
      <c r="E5615" t="s">
        <v>440</v>
      </c>
      <c r="F5615" t="s">
        <v>441</v>
      </c>
      <c r="G5615">
        <v>11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12</v>
      </c>
      <c r="N5615" s="2">
        <v>0</v>
      </c>
      <c r="O5615" s="2">
        <v>2.7586206896551724E-2</v>
      </c>
      <c r="P5615">
        <v>11</v>
      </c>
      <c r="Q5615" s="2">
        <v>2.5345622119815669E-2</v>
      </c>
      <c r="R5615">
        <v>435</v>
      </c>
      <c r="S5615">
        <v>434</v>
      </c>
      <c r="T5615">
        <v>432</v>
      </c>
      <c r="U5615">
        <v>1</v>
      </c>
      <c r="V5615">
        <v>0</v>
      </c>
      <c r="W5615">
        <v>0</v>
      </c>
      <c r="X5615">
        <v>2</v>
      </c>
      <c r="Y5615">
        <v>7</v>
      </c>
      <c r="Z5615">
        <v>0</v>
      </c>
      <c r="AA5615">
        <v>0</v>
      </c>
      <c r="AB5615">
        <v>0</v>
      </c>
      <c r="AC5615">
        <v>0</v>
      </c>
      <c r="AD5615">
        <v>436</v>
      </c>
      <c r="AE5615">
        <v>1</v>
      </c>
      <c r="AF5615">
        <v>0</v>
      </c>
      <c r="AG5615">
        <v>0</v>
      </c>
      <c r="AH5615">
        <v>2</v>
      </c>
      <c r="AI5615" s="3">
        <v>2.5229357798165139E-2</v>
      </c>
      <c r="AJ5615" s="3">
        <v>0</v>
      </c>
      <c r="AK5615" s="3">
        <v>0</v>
      </c>
      <c r="AL5615" s="3">
        <v>0</v>
      </c>
      <c r="AM5615" s="3">
        <v>0</v>
      </c>
      <c r="AN5615" s="2">
        <f t="shared" si="186"/>
        <v>2.7586206896551724E-2</v>
      </c>
      <c r="AO5615" s="2">
        <v>6.8337129840546698E-3</v>
      </c>
      <c r="AP5615">
        <f t="shared" si="187"/>
        <v>12</v>
      </c>
    </row>
    <row r="5616" spans="1:42" ht="16.5" hidden="1" customHeight="1" x14ac:dyDescent="0.25">
      <c r="A5616" s="5" t="s">
        <v>788</v>
      </c>
      <c r="B5616" t="s">
        <v>730</v>
      </c>
      <c r="D5616" t="s">
        <v>32</v>
      </c>
      <c r="E5616" t="s">
        <v>192</v>
      </c>
      <c r="F5616" t="s">
        <v>731</v>
      </c>
      <c r="G5616">
        <v>12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12</v>
      </c>
      <c r="N5616" s="2">
        <v>0</v>
      </c>
      <c r="O5616" s="2">
        <v>2.7397260273972601E-2</v>
      </c>
      <c r="P5616">
        <v>57</v>
      </c>
      <c r="Q5616" s="2">
        <v>0.11801242236024845</v>
      </c>
      <c r="R5616">
        <v>438</v>
      </c>
      <c r="S5616">
        <v>483</v>
      </c>
      <c r="T5616">
        <v>452</v>
      </c>
      <c r="U5616">
        <v>5</v>
      </c>
      <c r="V5616">
        <v>3</v>
      </c>
      <c r="W5616">
        <v>9</v>
      </c>
      <c r="X5616">
        <v>14</v>
      </c>
      <c r="Y5616">
        <v>54</v>
      </c>
      <c r="Z5616">
        <v>0</v>
      </c>
      <c r="AA5616">
        <v>0</v>
      </c>
      <c r="AB5616">
        <v>0</v>
      </c>
      <c r="AC5616">
        <v>3</v>
      </c>
      <c r="AD5616">
        <v>410</v>
      </c>
      <c r="AE5616">
        <v>5</v>
      </c>
      <c r="AF5616">
        <v>3</v>
      </c>
      <c r="AG5616">
        <v>9</v>
      </c>
      <c r="AH5616">
        <v>11</v>
      </c>
      <c r="AI5616" s="3">
        <v>2.9268292682926831E-2</v>
      </c>
      <c r="AJ5616" s="3">
        <v>0</v>
      </c>
      <c r="AK5616" s="3">
        <v>0</v>
      </c>
      <c r="AL5616" s="3">
        <v>0</v>
      </c>
      <c r="AM5616" s="3">
        <v>0</v>
      </c>
      <c r="AN5616" s="2">
        <f t="shared" si="186"/>
        <v>2.7397260273972601E-2</v>
      </c>
      <c r="AO5616" s="2">
        <v>6.3926940639269403E-2</v>
      </c>
      <c r="AP5616">
        <f t="shared" si="187"/>
        <v>12</v>
      </c>
    </row>
    <row r="5617" spans="1:42" ht="16.5" hidden="1" customHeight="1" x14ac:dyDescent="0.25">
      <c r="A5617" s="4" t="s">
        <v>796</v>
      </c>
      <c r="B5617" s="1" t="s">
        <v>758</v>
      </c>
      <c r="D5617" t="s">
        <v>32</v>
      </c>
      <c r="E5617" t="s">
        <v>463</v>
      </c>
      <c r="F5617" t="s">
        <v>759</v>
      </c>
      <c r="G5617">
        <v>11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12</v>
      </c>
      <c r="N5617" s="2">
        <v>0</v>
      </c>
      <c r="O5617" s="2">
        <v>2.4390243902439025E-2</v>
      </c>
      <c r="P5617">
        <v>64</v>
      </c>
      <c r="Q5617" s="2">
        <v>0.11764705882352941</v>
      </c>
      <c r="R5617">
        <v>492</v>
      </c>
      <c r="S5617">
        <v>544</v>
      </c>
      <c r="T5617">
        <v>511</v>
      </c>
      <c r="U5617">
        <v>23</v>
      </c>
      <c r="V5617">
        <v>4</v>
      </c>
      <c r="W5617">
        <v>2</v>
      </c>
      <c r="X5617">
        <v>4</v>
      </c>
      <c r="Y5617">
        <v>59</v>
      </c>
      <c r="Z5617">
        <v>3</v>
      </c>
      <c r="AA5617">
        <v>0</v>
      </c>
      <c r="AB5617">
        <v>0</v>
      </c>
      <c r="AC5617">
        <v>0</v>
      </c>
      <c r="AD5617">
        <v>463</v>
      </c>
      <c r="AE5617">
        <v>20</v>
      </c>
      <c r="AF5617">
        <v>4</v>
      </c>
      <c r="AG5617">
        <v>2</v>
      </c>
      <c r="AH5617">
        <v>4</v>
      </c>
      <c r="AI5617" s="3">
        <v>2.3758099352051837E-2</v>
      </c>
      <c r="AJ5617" s="3">
        <v>0</v>
      </c>
      <c r="AK5617" s="3">
        <v>0</v>
      </c>
      <c r="AL5617" s="3">
        <v>0</v>
      </c>
      <c r="AM5617" s="3">
        <v>0</v>
      </c>
      <c r="AN5617" s="2">
        <f t="shared" si="186"/>
        <v>2.4390243902439025E-2</v>
      </c>
      <c r="AO5617" s="2">
        <v>6.0851926977687626E-2</v>
      </c>
      <c r="AP5617">
        <f t="shared" si="187"/>
        <v>12</v>
      </c>
    </row>
    <row r="5618" spans="1:42" ht="16.5" hidden="1" customHeight="1" x14ac:dyDescent="0.25">
      <c r="A5618" s="4">
        <v>2011</v>
      </c>
      <c r="B5618" s="1" t="s">
        <v>758</v>
      </c>
      <c r="D5618" t="s">
        <v>32</v>
      </c>
      <c r="E5618" t="s">
        <v>463</v>
      </c>
      <c r="F5618" t="s">
        <v>759</v>
      </c>
      <c r="G5618">
        <v>12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12</v>
      </c>
      <c r="N5618" s="2">
        <v>0</v>
      </c>
      <c r="O5618" s="2">
        <v>2.4193548387096774E-2</v>
      </c>
      <c r="P5618">
        <v>72</v>
      </c>
      <c r="Q5618" s="2">
        <v>0.12949640287769784</v>
      </c>
      <c r="R5618">
        <v>496</v>
      </c>
      <c r="S5618">
        <v>556</v>
      </c>
      <c r="T5618">
        <v>523</v>
      </c>
      <c r="U5618">
        <v>22</v>
      </c>
      <c r="V5618">
        <v>5</v>
      </c>
      <c r="W5618">
        <v>3</v>
      </c>
      <c r="X5618">
        <v>3</v>
      </c>
      <c r="Y5618">
        <v>66</v>
      </c>
      <c r="Z5618">
        <v>3</v>
      </c>
      <c r="AA5618">
        <v>0</v>
      </c>
      <c r="AB5618">
        <v>0</v>
      </c>
      <c r="AC5618">
        <v>0</v>
      </c>
      <c r="AD5618">
        <v>469</v>
      </c>
      <c r="AE5618">
        <v>19</v>
      </c>
      <c r="AF5618">
        <v>5</v>
      </c>
      <c r="AG5618">
        <v>3</v>
      </c>
      <c r="AH5618">
        <v>3</v>
      </c>
      <c r="AI5618" s="3">
        <v>2.5586353944562899E-2</v>
      </c>
      <c r="AJ5618" s="3">
        <v>0</v>
      </c>
      <c r="AK5618" s="3">
        <v>0</v>
      </c>
      <c r="AL5618" s="3">
        <v>0</v>
      </c>
      <c r="AM5618" s="3">
        <v>0</v>
      </c>
      <c r="AN5618" s="2">
        <f t="shared" si="186"/>
        <v>2.4193548387096774E-2</v>
      </c>
      <c r="AO5618" s="2">
        <v>6.0120240480961921E-2</v>
      </c>
      <c r="AP5618">
        <f t="shared" si="187"/>
        <v>12</v>
      </c>
    </row>
    <row r="5619" spans="1:42" ht="16.5" hidden="1" customHeight="1" x14ac:dyDescent="0.25">
      <c r="A5619" s="4" t="s">
        <v>803</v>
      </c>
      <c r="B5619" s="1" t="s">
        <v>335</v>
      </c>
      <c r="D5619" t="s">
        <v>32</v>
      </c>
      <c r="E5619" t="s">
        <v>336</v>
      </c>
      <c r="F5619" t="s">
        <v>337</v>
      </c>
      <c r="G5619">
        <v>3</v>
      </c>
      <c r="H5619">
        <v>0</v>
      </c>
      <c r="I5619">
        <v>0</v>
      </c>
      <c r="J5619">
        <v>4</v>
      </c>
      <c r="K5619">
        <v>0</v>
      </c>
      <c r="L5619">
        <v>0</v>
      </c>
      <c r="M5619">
        <v>12</v>
      </c>
      <c r="N5619" s="2">
        <v>0</v>
      </c>
      <c r="O5619" s="2">
        <v>2.3032629558541268E-2</v>
      </c>
      <c r="P5619">
        <v>36</v>
      </c>
      <c r="Q5619" s="2">
        <v>6.6055045871559637E-2</v>
      </c>
      <c r="R5619">
        <v>521</v>
      </c>
      <c r="S5619">
        <v>545</v>
      </c>
      <c r="T5619">
        <v>523</v>
      </c>
      <c r="U5619">
        <v>21</v>
      </c>
      <c r="V5619">
        <v>0</v>
      </c>
      <c r="W5619">
        <v>1</v>
      </c>
      <c r="X5619">
        <v>0</v>
      </c>
      <c r="Y5619">
        <v>36</v>
      </c>
      <c r="Z5619">
        <v>0</v>
      </c>
      <c r="AA5619">
        <v>0</v>
      </c>
      <c r="AB5619">
        <v>0</v>
      </c>
      <c r="AC5619">
        <v>0</v>
      </c>
      <c r="AD5619">
        <v>490</v>
      </c>
      <c r="AE5619">
        <v>21</v>
      </c>
      <c r="AF5619">
        <v>0</v>
      </c>
      <c r="AG5619">
        <v>5</v>
      </c>
      <c r="AH5619">
        <v>0</v>
      </c>
      <c r="AI5619" s="3">
        <v>6.1224489795918364E-3</v>
      </c>
      <c r="AJ5619" s="3">
        <v>0</v>
      </c>
      <c r="AK5619" s="3">
        <v>0</v>
      </c>
      <c r="AL5619" s="3">
        <v>0.8</v>
      </c>
      <c r="AM5619" s="3">
        <v>0</v>
      </c>
      <c r="AN5619" s="2">
        <f t="shared" si="186"/>
        <v>2.3032629558541268E-2</v>
      </c>
      <c r="AO5619" s="2">
        <v>5.0387596899224806E-2</v>
      </c>
      <c r="AP5619">
        <f t="shared" si="187"/>
        <v>12</v>
      </c>
    </row>
    <row r="5620" spans="1:42" ht="16.5" hidden="1" customHeight="1" x14ac:dyDescent="0.25">
      <c r="A5620" s="5" t="s">
        <v>787</v>
      </c>
      <c r="B5620" s="1" t="s">
        <v>364</v>
      </c>
      <c r="D5620" t="s">
        <v>32</v>
      </c>
      <c r="E5620" t="s">
        <v>365</v>
      </c>
      <c r="F5620" t="s">
        <v>366</v>
      </c>
      <c r="G5620">
        <v>7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12</v>
      </c>
      <c r="N5620" s="2">
        <v>0</v>
      </c>
      <c r="O5620" s="2">
        <v>2.2388059701492536E-2</v>
      </c>
      <c r="P5620">
        <v>55</v>
      </c>
      <c r="Q5620" s="2">
        <v>9.499136442141623E-2</v>
      </c>
      <c r="R5620">
        <v>536</v>
      </c>
      <c r="S5620">
        <v>579</v>
      </c>
      <c r="T5620">
        <v>545</v>
      </c>
      <c r="U5620">
        <v>3</v>
      </c>
      <c r="V5620">
        <v>2</v>
      </c>
      <c r="W5620">
        <v>5</v>
      </c>
      <c r="X5620">
        <v>24</v>
      </c>
      <c r="Y5620">
        <v>50</v>
      </c>
      <c r="Z5620">
        <v>0</v>
      </c>
      <c r="AA5620">
        <v>0</v>
      </c>
      <c r="AB5620">
        <v>0</v>
      </c>
      <c r="AC5620">
        <v>0</v>
      </c>
      <c r="AD5620">
        <v>502</v>
      </c>
      <c r="AE5620">
        <v>3</v>
      </c>
      <c r="AF5620">
        <v>2</v>
      </c>
      <c r="AG5620">
        <v>5</v>
      </c>
      <c r="AH5620">
        <v>24</v>
      </c>
      <c r="AI5620" s="3">
        <v>1.3944223107569721E-2</v>
      </c>
      <c r="AJ5620" s="3">
        <v>0</v>
      </c>
      <c r="AK5620" s="3">
        <v>0</v>
      </c>
      <c r="AL5620" s="3">
        <v>0</v>
      </c>
      <c r="AM5620" s="3">
        <v>0</v>
      </c>
      <c r="AN5620" s="2">
        <f t="shared" si="186"/>
        <v>2.2388059701492536E-2</v>
      </c>
      <c r="AO5620" s="2">
        <v>6.3432835820895525E-2</v>
      </c>
      <c r="AP5620">
        <f t="shared" si="187"/>
        <v>12</v>
      </c>
    </row>
    <row r="5621" spans="1:42" ht="16.5" hidden="1" customHeight="1" x14ac:dyDescent="0.25">
      <c r="A5621" s="5" t="s">
        <v>802</v>
      </c>
      <c r="B5621" s="1" t="s">
        <v>372</v>
      </c>
      <c r="D5621" t="s">
        <v>32</v>
      </c>
      <c r="E5621" t="s">
        <v>373</v>
      </c>
      <c r="F5621" t="s">
        <v>374</v>
      </c>
      <c r="G5621">
        <v>8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12</v>
      </c>
      <c r="N5621" s="2">
        <v>0</v>
      </c>
      <c r="O5621" s="2">
        <v>2.1052631578947368E-2</v>
      </c>
      <c r="P5621">
        <v>124</v>
      </c>
      <c r="Q5621" s="2">
        <v>0.18181818181818182</v>
      </c>
      <c r="R5621">
        <v>570</v>
      </c>
      <c r="S5621">
        <v>682</v>
      </c>
      <c r="T5621">
        <v>652</v>
      </c>
      <c r="U5621">
        <v>1</v>
      </c>
      <c r="V5621">
        <v>0</v>
      </c>
      <c r="W5621">
        <v>23</v>
      </c>
      <c r="X5621">
        <v>6</v>
      </c>
      <c r="Y5621">
        <v>112</v>
      </c>
      <c r="Z5621">
        <v>0</v>
      </c>
      <c r="AA5621">
        <v>0</v>
      </c>
      <c r="AB5621">
        <v>7</v>
      </c>
      <c r="AC5621">
        <v>0</v>
      </c>
      <c r="AD5621">
        <v>548</v>
      </c>
      <c r="AE5621">
        <v>1</v>
      </c>
      <c r="AF5621">
        <v>0</v>
      </c>
      <c r="AG5621">
        <v>16</v>
      </c>
      <c r="AH5621">
        <v>6</v>
      </c>
      <c r="AI5621" s="3">
        <v>1.4598540145985401E-2</v>
      </c>
      <c r="AJ5621" s="3">
        <v>0</v>
      </c>
      <c r="AK5621" s="3">
        <v>0</v>
      </c>
      <c r="AL5621" s="3">
        <v>0</v>
      </c>
      <c r="AM5621" s="3">
        <v>0</v>
      </c>
      <c r="AN5621" s="2">
        <f t="shared" si="186"/>
        <v>2.1052631578947368E-2</v>
      </c>
      <c r="AO5621" s="2">
        <v>4.0280210157618214E-2</v>
      </c>
      <c r="AP5621">
        <f t="shared" si="187"/>
        <v>12</v>
      </c>
    </row>
    <row r="5622" spans="1:42" ht="16.5" hidden="1" customHeight="1" x14ac:dyDescent="0.25">
      <c r="A5622" s="5" t="s">
        <v>802</v>
      </c>
      <c r="B5622" t="s">
        <v>672</v>
      </c>
      <c r="D5622" t="s">
        <v>32</v>
      </c>
      <c r="E5622" t="s">
        <v>141</v>
      </c>
      <c r="F5622" t="s">
        <v>673</v>
      </c>
      <c r="G5622">
        <v>10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12</v>
      </c>
      <c r="N5622" s="2">
        <v>0</v>
      </c>
      <c r="O5622" s="2">
        <v>1.8633540372670808E-2</v>
      </c>
      <c r="P5622">
        <v>1</v>
      </c>
      <c r="Q5622" s="2">
        <v>1.5797788309636651E-3</v>
      </c>
      <c r="R5622">
        <v>644</v>
      </c>
      <c r="S5622">
        <v>633</v>
      </c>
      <c r="T5622">
        <v>570</v>
      </c>
      <c r="U5622">
        <v>49</v>
      </c>
      <c r="V5622">
        <v>4</v>
      </c>
      <c r="W5622">
        <v>6</v>
      </c>
      <c r="X5622">
        <v>4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580</v>
      </c>
      <c r="AE5622">
        <v>49</v>
      </c>
      <c r="AF5622">
        <v>4</v>
      </c>
      <c r="AG5622">
        <v>6</v>
      </c>
      <c r="AH5622">
        <v>4</v>
      </c>
      <c r="AI5622" s="3">
        <v>1.7241379310344827E-2</v>
      </c>
      <c r="AJ5622" s="3">
        <v>0</v>
      </c>
      <c r="AK5622" s="3">
        <v>0</v>
      </c>
      <c r="AL5622" s="3">
        <v>0</v>
      </c>
      <c r="AM5622" s="3">
        <v>0</v>
      </c>
      <c r="AN5622" s="2">
        <f t="shared" si="186"/>
        <v>1.8633540372670808E-2</v>
      </c>
      <c r="AO5622" s="2">
        <v>9.7978227060653192E-2</v>
      </c>
      <c r="AP5622">
        <f t="shared" si="187"/>
        <v>12</v>
      </c>
    </row>
    <row r="5623" spans="1:42" ht="16.5" hidden="1" customHeight="1" x14ac:dyDescent="0.25">
      <c r="A5623" s="5" t="s">
        <v>790</v>
      </c>
      <c r="B5623" s="1" t="s">
        <v>293</v>
      </c>
      <c r="D5623" t="s">
        <v>32</v>
      </c>
      <c r="E5623" t="s">
        <v>294</v>
      </c>
      <c r="F5623" t="s">
        <v>295</v>
      </c>
      <c r="G5623">
        <v>12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12</v>
      </c>
      <c r="N5623" s="2">
        <v>0</v>
      </c>
      <c r="O5623" s="2">
        <v>1.7964071856287425E-2</v>
      </c>
      <c r="P5623">
        <v>21</v>
      </c>
      <c r="Q5623" s="2">
        <v>3.10192023633678E-2</v>
      </c>
      <c r="R5623">
        <v>668</v>
      </c>
      <c r="S5623">
        <v>677</v>
      </c>
      <c r="T5623">
        <v>652</v>
      </c>
      <c r="U5623">
        <v>12</v>
      </c>
      <c r="V5623">
        <v>6</v>
      </c>
      <c r="W5623">
        <v>3</v>
      </c>
      <c r="X5623">
        <v>4</v>
      </c>
      <c r="Y5623">
        <v>21</v>
      </c>
      <c r="Z5623">
        <v>0</v>
      </c>
      <c r="AA5623">
        <v>0</v>
      </c>
      <c r="AB5623">
        <v>0</v>
      </c>
      <c r="AC5623">
        <v>0</v>
      </c>
      <c r="AD5623">
        <v>643</v>
      </c>
      <c r="AE5623">
        <v>12</v>
      </c>
      <c r="AF5623">
        <v>6</v>
      </c>
      <c r="AG5623">
        <v>3</v>
      </c>
      <c r="AH5623">
        <v>4</v>
      </c>
      <c r="AI5623" s="3">
        <v>1.8662519440124418E-2</v>
      </c>
      <c r="AJ5623" s="3">
        <v>0</v>
      </c>
      <c r="AK5623" s="3">
        <v>0</v>
      </c>
      <c r="AL5623" s="3">
        <v>0</v>
      </c>
      <c r="AM5623" s="3">
        <v>0</v>
      </c>
      <c r="AN5623" s="2">
        <f t="shared" si="186"/>
        <v>1.7964071856287425E-2</v>
      </c>
      <c r="AO5623" s="2">
        <v>3.7425149700598799E-2</v>
      </c>
      <c r="AP5623">
        <f t="shared" si="187"/>
        <v>12</v>
      </c>
    </row>
    <row r="5624" spans="1:42" ht="16.5" hidden="1" customHeight="1" x14ac:dyDescent="0.25">
      <c r="A5624" s="5" t="s">
        <v>794</v>
      </c>
      <c r="B5624" s="1" t="s">
        <v>381</v>
      </c>
      <c r="D5624" t="s">
        <v>32</v>
      </c>
      <c r="E5624" t="s">
        <v>182</v>
      </c>
      <c r="F5624" t="s">
        <v>382</v>
      </c>
      <c r="G5624">
        <v>10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12</v>
      </c>
      <c r="N5624" s="2">
        <v>0</v>
      </c>
      <c r="O5624" s="2">
        <v>1.5810276679841896E-2</v>
      </c>
      <c r="P5624">
        <v>390</v>
      </c>
      <c r="Q5624" s="2">
        <v>0.34300791556728233</v>
      </c>
      <c r="R5624">
        <v>759</v>
      </c>
      <c r="S5624">
        <v>1137</v>
      </c>
      <c r="T5624">
        <v>1108</v>
      </c>
      <c r="U5624">
        <v>1</v>
      </c>
      <c r="V5624">
        <v>4</v>
      </c>
      <c r="W5624">
        <v>15</v>
      </c>
      <c r="X5624">
        <v>9</v>
      </c>
      <c r="Y5624">
        <v>383</v>
      </c>
      <c r="Z5624">
        <v>0</v>
      </c>
      <c r="AA5624">
        <v>0</v>
      </c>
      <c r="AB5624">
        <v>4</v>
      </c>
      <c r="AC5624">
        <v>0</v>
      </c>
      <c r="AD5624">
        <v>735</v>
      </c>
      <c r="AE5624">
        <v>1</v>
      </c>
      <c r="AF5624">
        <v>4</v>
      </c>
      <c r="AG5624">
        <v>11</v>
      </c>
      <c r="AH5624">
        <v>9</v>
      </c>
      <c r="AI5624" s="3">
        <v>1.3605442176870748E-2</v>
      </c>
      <c r="AJ5624" s="3">
        <v>0</v>
      </c>
      <c r="AK5624" s="3">
        <v>0</v>
      </c>
      <c r="AL5624" s="3">
        <v>0</v>
      </c>
      <c r="AM5624" s="3">
        <v>0</v>
      </c>
      <c r="AN5624" s="2">
        <f t="shared" si="186"/>
        <v>1.5810276679841896E-2</v>
      </c>
      <c r="AO5624" s="2">
        <v>3.2894736842105261E-2</v>
      </c>
      <c r="AP5624">
        <f t="shared" si="187"/>
        <v>12</v>
      </c>
    </row>
    <row r="5625" spans="1:42" ht="16.5" hidden="1" customHeight="1" x14ac:dyDescent="0.25">
      <c r="A5625" s="4" t="s">
        <v>803</v>
      </c>
      <c r="B5625" s="1" t="s">
        <v>146</v>
      </c>
      <c r="D5625" t="s">
        <v>32</v>
      </c>
      <c r="E5625" t="s">
        <v>144</v>
      </c>
      <c r="F5625" t="s">
        <v>147</v>
      </c>
      <c r="G5625">
        <v>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12</v>
      </c>
      <c r="N5625" s="2">
        <v>0</v>
      </c>
      <c r="O5625" s="2">
        <v>1.0938924339106655E-2</v>
      </c>
      <c r="P5625">
        <v>61</v>
      </c>
      <c r="Q5625" s="2">
        <v>5.3228621291448515E-2</v>
      </c>
      <c r="R5625">
        <v>1097</v>
      </c>
      <c r="S5625">
        <v>1146</v>
      </c>
      <c r="T5625">
        <v>1089</v>
      </c>
      <c r="U5625">
        <v>13</v>
      </c>
      <c r="V5625">
        <v>7</v>
      </c>
      <c r="W5625">
        <v>15</v>
      </c>
      <c r="X5625">
        <v>24</v>
      </c>
      <c r="Y5625">
        <v>54</v>
      </c>
      <c r="Z5625">
        <v>0</v>
      </c>
      <c r="AA5625">
        <v>0</v>
      </c>
      <c r="AB5625">
        <v>0</v>
      </c>
      <c r="AC5625">
        <v>0</v>
      </c>
      <c r="AD5625">
        <v>1044</v>
      </c>
      <c r="AE5625">
        <v>13</v>
      </c>
      <c r="AF5625">
        <v>7</v>
      </c>
      <c r="AG5625">
        <v>15</v>
      </c>
      <c r="AH5625">
        <v>24</v>
      </c>
      <c r="AI5625" s="3">
        <v>8.6206896551724137E-3</v>
      </c>
      <c r="AJ5625" s="3">
        <v>0</v>
      </c>
      <c r="AK5625" s="3">
        <v>0</v>
      </c>
      <c r="AL5625" s="3">
        <v>0</v>
      </c>
      <c r="AM5625" s="3">
        <v>0</v>
      </c>
      <c r="AN5625" s="2">
        <f t="shared" si="186"/>
        <v>1.0938924339106655E-2</v>
      </c>
      <c r="AO5625" s="2">
        <v>5.3490480507706259E-2</v>
      </c>
      <c r="AP5625">
        <f t="shared" si="187"/>
        <v>12</v>
      </c>
    </row>
    <row r="5626" spans="1:42" ht="16.5" hidden="1" customHeight="1" x14ac:dyDescent="0.25">
      <c r="A5626" s="5" t="s">
        <v>802</v>
      </c>
      <c r="B5626" s="1" t="s">
        <v>140</v>
      </c>
      <c r="D5626" t="s">
        <v>32</v>
      </c>
      <c r="E5626" t="s">
        <v>141</v>
      </c>
      <c r="F5626" t="s">
        <v>142</v>
      </c>
      <c r="G5626">
        <v>8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12</v>
      </c>
      <c r="N5626" s="2">
        <v>0</v>
      </c>
      <c r="O5626" s="2">
        <v>1.0563380281690141E-2</v>
      </c>
      <c r="P5626">
        <v>3</v>
      </c>
      <c r="Q5626" s="2">
        <v>2.6619343389529724E-3</v>
      </c>
      <c r="R5626">
        <v>1136</v>
      </c>
      <c r="S5626">
        <v>1127</v>
      </c>
      <c r="T5626">
        <v>938</v>
      </c>
      <c r="U5626">
        <v>176</v>
      </c>
      <c r="V5626">
        <v>6</v>
      </c>
      <c r="W5626">
        <v>3</v>
      </c>
      <c r="X5626">
        <v>4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946</v>
      </c>
      <c r="AE5626">
        <v>176</v>
      </c>
      <c r="AF5626">
        <v>6</v>
      </c>
      <c r="AG5626">
        <v>3</v>
      </c>
      <c r="AH5626">
        <v>4</v>
      </c>
      <c r="AI5626" s="3">
        <v>8.4566596194503175E-3</v>
      </c>
      <c r="AJ5626" s="3">
        <v>0</v>
      </c>
      <c r="AK5626" s="3">
        <v>0</v>
      </c>
      <c r="AL5626" s="3">
        <v>0</v>
      </c>
      <c r="AM5626" s="3">
        <v>0</v>
      </c>
      <c r="AN5626" s="2">
        <f t="shared" si="186"/>
        <v>1.0563380281690141E-2</v>
      </c>
      <c r="AO5626" s="2">
        <v>0.16651982378854627</v>
      </c>
      <c r="AP5626">
        <f t="shared" si="187"/>
        <v>12</v>
      </c>
    </row>
    <row r="5627" spans="1:42" ht="16.5" hidden="1" customHeight="1" x14ac:dyDescent="0.25">
      <c r="A5627" s="4" t="s">
        <v>803</v>
      </c>
      <c r="B5627" s="1" t="s">
        <v>460</v>
      </c>
      <c r="D5627" t="s">
        <v>32</v>
      </c>
      <c r="E5627" t="s">
        <v>456</v>
      </c>
      <c r="F5627" t="s">
        <v>461</v>
      </c>
      <c r="G5627">
        <v>11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12</v>
      </c>
      <c r="N5627" s="2">
        <v>0</v>
      </c>
      <c r="O5627" s="2">
        <v>8.2815734989648039E-3</v>
      </c>
      <c r="P5627">
        <v>35</v>
      </c>
      <c r="Q5627" s="2">
        <v>2.377717391304348E-2</v>
      </c>
      <c r="R5627">
        <v>1449</v>
      </c>
      <c r="S5627">
        <v>1472</v>
      </c>
      <c r="T5627">
        <v>1265</v>
      </c>
      <c r="U5627">
        <v>125</v>
      </c>
      <c r="V5627">
        <v>0</v>
      </c>
      <c r="W5627">
        <v>82</v>
      </c>
      <c r="X5627">
        <v>0</v>
      </c>
      <c r="Y5627">
        <v>31</v>
      </c>
      <c r="Z5627">
        <v>0</v>
      </c>
      <c r="AA5627">
        <v>0</v>
      </c>
      <c r="AB5627">
        <v>0</v>
      </c>
      <c r="AC5627">
        <v>0</v>
      </c>
      <c r="AD5627">
        <v>1245</v>
      </c>
      <c r="AE5627">
        <v>125</v>
      </c>
      <c r="AF5627">
        <v>0</v>
      </c>
      <c r="AG5627">
        <v>82</v>
      </c>
      <c r="AH5627">
        <v>0</v>
      </c>
      <c r="AI5627" s="3">
        <v>8.8353413654618466E-3</v>
      </c>
      <c r="AJ5627" s="3">
        <v>0</v>
      </c>
      <c r="AK5627" s="3">
        <v>0</v>
      </c>
      <c r="AL5627" s="3">
        <v>0</v>
      </c>
      <c r="AM5627" s="3">
        <v>0</v>
      </c>
      <c r="AN5627" s="2">
        <f t="shared" si="186"/>
        <v>8.2815734989648039E-3</v>
      </c>
      <c r="AO5627" s="2">
        <v>0.14256198347107438</v>
      </c>
      <c r="AP5627">
        <f t="shared" si="187"/>
        <v>12</v>
      </c>
    </row>
    <row r="5628" spans="1:42" ht="16.5" hidden="1" customHeight="1" x14ac:dyDescent="0.25">
      <c r="A5628" s="4" t="s">
        <v>803</v>
      </c>
      <c r="B5628" s="1" t="s">
        <v>555</v>
      </c>
      <c r="D5628" t="s">
        <v>32</v>
      </c>
      <c r="E5628" t="s">
        <v>556</v>
      </c>
      <c r="F5628" t="s">
        <v>557</v>
      </c>
      <c r="G5628">
        <v>7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12</v>
      </c>
      <c r="N5628" s="2">
        <v>0</v>
      </c>
      <c r="O5628" s="2">
        <v>5.432322317790856E-3</v>
      </c>
      <c r="P5628">
        <v>91</v>
      </c>
      <c r="Q5628" s="2">
        <v>3.9772727272727272E-2</v>
      </c>
      <c r="R5628">
        <v>2209</v>
      </c>
      <c r="S5628">
        <v>2288</v>
      </c>
      <c r="T5628">
        <v>2121</v>
      </c>
      <c r="U5628">
        <v>6</v>
      </c>
      <c r="V5628">
        <v>37</v>
      </c>
      <c r="W5628">
        <v>30</v>
      </c>
      <c r="X5628">
        <v>98</v>
      </c>
      <c r="Y5628">
        <v>90</v>
      </c>
      <c r="Z5628">
        <v>0</v>
      </c>
      <c r="AA5628">
        <v>0</v>
      </c>
      <c r="AB5628">
        <v>0</v>
      </c>
      <c r="AC5628">
        <v>0</v>
      </c>
      <c r="AD5628">
        <v>2038</v>
      </c>
      <c r="AE5628">
        <v>6</v>
      </c>
      <c r="AF5628">
        <v>37</v>
      </c>
      <c r="AG5628">
        <v>30</v>
      </c>
      <c r="AH5628">
        <v>98</v>
      </c>
      <c r="AI5628" s="3">
        <v>3.4347399411187437E-3</v>
      </c>
      <c r="AJ5628" s="3">
        <v>0</v>
      </c>
      <c r="AK5628" s="3">
        <v>0</v>
      </c>
      <c r="AL5628" s="3">
        <v>0</v>
      </c>
      <c r="AM5628" s="3">
        <v>0</v>
      </c>
      <c r="AN5628" s="2">
        <f t="shared" si="186"/>
        <v>5.432322317790856E-3</v>
      </c>
      <c r="AO5628" s="2">
        <v>7.7410593028519686E-2</v>
      </c>
      <c r="AP5628">
        <f t="shared" si="187"/>
        <v>12</v>
      </c>
    </row>
    <row r="5629" spans="1:42" ht="16.5" hidden="1" customHeight="1" x14ac:dyDescent="0.25">
      <c r="A5629" s="5" t="s">
        <v>792</v>
      </c>
      <c r="B5629" s="1" t="s">
        <v>64</v>
      </c>
      <c r="D5629" t="s">
        <v>32</v>
      </c>
      <c r="E5629" t="s">
        <v>60</v>
      </c>
      <c r="F5629" t="s">
        <v>65</v>
      </c>
      <c r="G5629">
        <v>0</v>
      </c>
      <c r="H5629">
        <v>11</v>
      </c>
      <c r="I5629">
        <v>0</v>
      </c>
      <c r="J5629">
        <v>0</v>
      </c>
      <c r="K5629">
        <v>0</v>
      </c>
      <c r="L5629">
        <v>0</v>
      </c>
      <c r="M5629">
        <v>11</v>
      </c>
      <c r="N5629" s="2">
        <v>0</v>
      </c>
      <c r="O5629" s="2">
        <v>0.16417910447761194</v>
      </c>
      <c r="P5629">
        <v>14</v>
      </c>
      <c r="Q5629" s="2">
        <v>0.2</v>
      </c>
      <c r="R5629">
        <v>67</v>
      </c>
      <c r="S5629">
        <v>70</v>
      </c>
      <c r="T5629">
        <v>0</v>
      </c>
      <c r="U5629">
        <v>70</v>
      </c>
      <c r="V5629">
        <v>0</v>
      </c>
      <c r="W5629">
        <v>0</v>
      </c>
      <c r="X5629">
        <v>0</v>
      </c>
      <c r="Y5629">
        <v>0</v>
      </c>
      <c r="Z5629">
        <v>12</v>
      </c>
      <c r="AA5629">
        <v>0</v>
      </c>
      <c r="AB5629">
        <v>0</v>
      </c>
      <c r="AC5629">
        <v>0</v>
      </c>
      <c r="AD5629">
        <v>0</v>
      </c>
      <c r="AE5629">
        <v>69</v>
      </c>
      <c r="AF5629">
        <v>0</v>
      </c>
      <c r="AG5629">
        <v>0</v>
      </c>
      <c r="AH5629">
        <v>0</v>
      </c>
      <c r="AI5629" s="3">
        <v>0</v>
      </c>
      <c r="AJ5629" s="3">
        <v>0.15942028985507245</v>
      </c>
      <c r="AK5629" s="3">
        <v>0</v>
      </c>
      <c r="AL5629" s="3">
        <v>0</v>
      </c>
      <c r="AM5629" s="3">
        <v>0</v>
      </c>
      <c r="AN5629" s="2">
        <f t="shared" si="186"/>
        <v>0.16417910447761194</v>
      </c>
      <c r="AO5629" s="2">
        <v>1</v>
      </c>
      <c r="AP5629">
        <f t="shared" si="187"/>
        <v>11</v>
      </c>
    </row>
    <row r="5630" spans="1:42" ht="16.5" hidden="1" customHeight="1" x14ac:dyDescent="0.25">
      <c r="A5630" s="4" t="s">
        <v>798</v>
      </c>
      <c r="B5630" s="1" t="s">
        <v>277</v>
      </c>
      <c r="D5630" t="s">
        <v>32</v>
      </c>
      <c r="E5630" t="s">
        <v>278</v>
      </c>
      <c r="F5630" t="s">
        <v>279</v>
      </c>
      <c r="G5630">
        <v>7</v>
      </c>
      <c r="H5630">
        <v>0</v>
      </c>
      <c r="I5630">
        <v>0</v>
      </c>
      <c r="J5630">
        <v>0</v>
      </c>
      <c r="K5630">
        <v>3</v>
      </c>
      <c r="L5630">
        <v>0</v>
      </c>
      <c r="M5630">
        <v>11</v>
      </c>
      <c r="N5630" s="2">
        <v>0</v>
      </c>
      <c r="O5630" s="2">
        <v>8.943089430894309E-2</v>
      </c>
      <c r="P5630">
        <v>42</v>
      </c>
      <c r="Q5630" s="2">
        <v>0.27272727272727271</v>
      </c>
      <c r="R5630">
        <v>123</v>
      </c>
      <c r="S5630">
        <v>154</v>
      </c>
      <c r="T5630">
        <v>143</v>
      </c>
      <c r="U5630">
        <v>1</v>
      </c>
      <c r="V5630">
        <v>1</v>
      </c>
      <c r="W5630">
        <v>0</v>
      </c>
      <c r="X5630">
        <v>9</v>
      </c>
      <c r="Y5630">
        <v>36</v>
      </c>
      <c r="Z5630">
        <v>0</v>
      </c>
      <c r="AA5630">
        <v>0</v>
      </c>
      <c r="AB5630">
        <v>0</v>
      </c>
      <c r="AC5630">
        <v>3</v>
      </c>
      <c r="AD5630">
        <v>114</v>
      </c>
      <c r="AE5630">
        <v>1</v>
      </c>
      <c r="AF5630">
        <v>1</v>
      </c>
      <c r="AG5630">
        <v>0</v>
      </c>
      <c r="AH5630">
        <v>9</v>
      </c>
      <c r="AI5630" s="3">
        <v>6.1403508771929821E-2</v>
      </c>
      <c r="AJ5630" s="3">
        <v>0</v>
      </c>
      <c r="AK5630" s="3">
        <v>0</v>
      </c>
      <c r="AL5630" s="3">
        <v>0</v>
      </c>
      <c r="AM5630" s="3">
        <v>0.33333333333333331</v>
      </c>
      <c r="AN5630" s="2">
        <f t="shared" si="186"/>
        <v>8.943089430894309E-2</v>
      </c>
      <c r="AO5630" s="2">
        <v>8.7999999999999995E-2</v>
      </c>
      <c r="AP5630">
        <f t="shared" si="187"/>
        <v>11</v>
      </c>
    </row>
    <row r="5631" spans="1:42" ht="16.5" hidden="1" customHeight="1" x14ac:dyDescent="0.25">
      <c r="A5631" s="5" t="s">
        <v>790</v>
      </c>
      <c r="B5631" s="1" t="s">
        <v>577</v>
      </c>
      <c r="D5631" t="s">
        <v>32</v>
      </c>
      <c r="E5631" t="s">
        <v>575</v>
      </c>
      <c r="F5631" t="s">
        <v>578</v>
      </c>
      <c r="G5631">
        <v>8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11</v>
      </c>
      <c r="N5631" s="2">
        <v>0</v>
      </c>
      <c r="O5631" s="2">
        <v>5.9459459459459463E-2</v>
      </c>
      <c r="P5631">
        <v>54</v>
      </c>
      <c r="Q5631" s="2">
        <v>0.23684210526315788</v>
      </c>
      <c r="R5631">
        <v>185</v>
      </c>
      <c r="S5631">
        <v>228</v>
      </c>
      <c r="T5631">
        <v>211</v>
      </c>
      <c r="U5631">
        <v>3</v>
      </c>
      <c r="V5631">
        <v>5</v>
      </c>
      <c r="W5631">
        <v>0</v>
      </c>
      <c r="X5631">
        <v>9</v>
      </c>
      <c r="Y5631">
        <v>48</v>
      </c>
      <c r="Z5631">
        <v>0</v>
      </c>
      <c r="AA5631">
        <v>3</v>
      </c>
      <c r="AB5631">
        <v>0</v>
      </c>
      <c r="AC5631">
        <v>0</v>
      </c>
      <c r="AD5631">
        <v>171</v>
      </c>
      <c r="AE5631">
        <v>3</v>
      </c>
      <c r="AF5631">
        <v>2</v>
      </c>
      <c r="AG5631">
        <v>0</v>
      </c>
      <c r="AH5631">
        <v>9</v>
      </c>
      <c r="AI5631" s="3">
        <v>4.6783625730994149E-2</v>
      </c>
      <c r="AJ5631" s="3">
        <v>0</v>
      </c>
      <c r="AK5631" s="3">
        <v>0</v>
      </c>
      <c r="AL5631" s="3">
        <v>0</v>
      </c>
      <c r="AM5631" s="3">
        <v>0</v>
      </c>
      <c r="AN5631" s="2">
        <f t="shared" si="186"/>
        <v>5.9459459459459463E-2</v>
      </c>
      <c r="AO5631" s="2">
        <v>7.567567567567568E-2</v>
      </c>
      <c r="AP5631">
        <f t="shared" si="187"/>
        <v>11</v>
      </c>
    </row>
    <row r="5632" spans="1:42" ht="16.5" hidden="1" customHeight="1" x14ac:dyDescent="0.25">
      <c r="A5632" s="4" t="s">
        <v>797</v>
      </c>
      <c r="B5632" s="1" t="s">
        <v>412</v>
      </c>
      <c r="D5632" t="s">
        <v>32</v>
      </c>
      <c r="E5632" t="s">
        <v>413</v>
      </c>
      <c r="F5632" t="s">
        <v>414</v>
      </c>
      <c r="G5632">
        <v>8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11</v>
      </c>
      <c r="N5632" s="2">
        <v>0</v>
      </c>
      <c r="O5632" s="2">
        <v>4.8458149779735685E-2</v>
      </c>
      <c r="P5632">
        <v>127</v>
      </c>
      <c r="Q5632" s="2">
        <v>0.37026239067055394</v>
      </c>
      <c r="R5632">
        <v>227</v>
      </c>
      <c r="S5632">
        <v>343</v>
      </c>
      <c r="T5632">
        <v>298</v>
      </c>
      <c r="U5632">
        <v>5</v>
      </c>
      <c r="V5632">
        <v>3</v>
      </c>
      <c r="W5632">
        <v>3</v>
      </c>
      <c r="X5632">
        <v>34</v>
      </c>
      <c r="Y5632">
        <v>110</v>
      </c>
      <c r="Z5632">
        <v>0</v>
      </c>
      <c r="AA5632">
        <v>3</v>
      </c>
      <c r="AB5632">
        <v>0</v>
      </c>
      <c r="AC5632">
        <v>9</v>
      </c>
      <c r="AD5632">
        <v>196</v>
      </c>
      <c r="AE5632">
        <v>5</v>
      </c>
      <c r="AF5632">
        <v>0</v>
      </c>
      <c r="AG5632">
        <v>3</v>
      </c>
      <c r="AH5632">
        <v>25</v>
      </c>
      <c r="AI5632" s="3">
        <v>4.0816326530612242E-2</v>
      </c>
      <c r="AJ5632" s="3">
        <v>0</v>
      </c>
      <c r="AK5632" s="3">
        <v>0</v>
      </c>
      <c r="AL5632" s="3">
        <v>0</v>
      </c>
      <c r="AM5632" s="3">
        <v>0</v>
      </c>
      <c r="AN5632" s="2">
        <f t="shared" si="186"/>
        <v>4.8458149779735685E-2</v>
      </c>
      <c r="AO5632" s="2">
        <v>0.14410480349344978</v>
      </c>
      <c r="AP5632">
        <f t="shared" si="187"/>
        <v>11</v>
      </c>
    </row>
    <row r="5633" spans="1:42" ht="16.5" hidden="1" customHeight="1" x14ac:dyDescent="0.25">
      <c r="A5633" s="5" t="s">
        <v>787</v>
      </c>
      <c r="B5633" s="1" t="s">
        <v>205</v>
      </c>
      <c r="D5633" t="s">
        <v>32</v>
      </c>
      <c r="E5633" t="s">
        <v>206</v>
      </c>
      <c r="F5633" t="s">
        <v>207</v>
      </c>
      <c r="G5633">
        <v>9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11</v>
      </c>
      <c r="N5633" s="2">
        <v>0</v>
      </c>
      <c r="O5633" s="2">
        <v>4.4897959183673466E-2</v>
      </c>
      <c r="P5633">
        <v>91</v>
      </c>
      <c r="Q5633" s="2">
        <v>0.28000000000000003</v>
      </c>
      <c r="R5633">
        <v>245</v>
      </c>
      <c r="S5633">
        <v>325</v>
      </c>
      <c r="T5633">
        <v>319</v>
      </c>
      <c r="U5633">
        <v>2</v>
      </c>
      <c r="V5633">
        <v>0</v>
      </c>
      <c r="W5633">
        <v>0</v>
      </c>
      <c r="X5633">
        <v>4</v>
      </c>
      <c r="Y5633">
        <v>87</v>
      </c>
      <c r="Z5633">
        <v>0</v>
      </c>
      <c r="AA5633">
        <v>0</v>
      </c>
      <c r="AB5633">
        <v>0</v>
      </c>
      <c r="AC5633">
        <v>4</v>
      </c>
      <c r="AD5633">
        <v>241</v>
      </c>
      <c r="AE5633">
        <v>2</v>
      </c>
      <c r="AF5633">
        <v>0</v>
      </c>
      <c r="AG5633">
        <v>0</v>
      </c>
      <c r="AH5633">
        <v>0</v>
      </c>
      <c r="AI5633" s="3">
        <v>3.7344398340248962E-2</v>
      </c>
      <c r="AJ5633" s="3">
        <v>0</v>
      </c>
      <c r="AK5633" s="3">
        <v>0</v>
      </c>
      <c r="AL5633" s="3">
        <v>0</v>
      </c>
      <c r="AM5633" s="3">
        <v>0</v>
      </c>
      <c r="AN5633" s="2">
        <f t="shared" si="186"/>
        <v>4.4897959183673466E-2</v>
      </c>
      <c r="AO5633" s="2">
        <v>8.23045267489712E-3</v>
      </c>
      <c r="AP5633">
        <f t="shared" si="187"/>
        <v>11</v>
      </c>
    </row>
    <row r="5634" spans="1:42" ht="16.5" hidden="1" customHeight="1" x14ac:dyDescent="0.25">
      <c r="A5634" s="4" t="s">
        <v>798</v>
      </c>
      <c r="B5634" s="1" t="s">
        <v>283</v>
      </c>
      <c r="D5634" t="s">
        <v>32</v>
      </c>
      <c r="E5634" t="s">
        <v>281</v>
      </c>
      <c r="F5634" t="s">
        <v>284</v>
      </c>
      <c r="G5634">
        <v>9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11</v>
      </c>
      <c r="N5634" s="2">
        <v>0</v>
      </c>
      <c r="O5634" s="2">
        <v>4.4354838709677422E-2</v>
      </c>
      <c r="P5634">
        <v>109</v>
      </c>
      <c r="Q5634" s="2">
        <v>0.31502890173410403</v>
      </c>
      <c r="R5634">
        <v>248</v>
      </c>
      <c r="S5634">
        <v>346</v>
      </c>
      <c r="T5634">
        <v>333</v>
      </c>
      <c r="U5634">
        <v>9</v>
      </c>
      <c r="V5634">
        <v>2</v>
      </c>
      <c r="W5634">
        <v>0</v>
      </c>
      <c r="X5634">
        <v>2</v>
      </c>
      <c r="Y5634">
        <v>101</v>
      </c>
      <c r="Z5634">
        <v>4</v>
      </c>
      <c r="AA5634">
        <v>0</v>
      </c>
      <c r="AB5634">
        <v>0</v>
      </c>
      <c r="AC5634">
        <v>0</v>
      </c>
      <c r="AD5634">
        <v>241</v>
      </c>
      <c r="AE5634">
        <v>5</v>
      </c>
      <c r="AF5634">
        <v>2</v>
      </c>
      <c r="AG5634">
        <v>0</v>
      </c>
      <c r="AH5634">
        <v>2</v>
      </c>
      <c r="AI5634" s="3">
        <v>3.7344398340248962E-2</v>
      </c>
      <c r="AJ5634" s="3">
        <v>0</v>
      </c>
      <c r="AK5634" s="3">
        <v>0</v>
      </c>
      <c r="AL5634" s="3">
        <v>0</v>
      </c>
      <c r="AM5634" s="3">
        <v>0</v>
      </c>
      <c r="AN5634" s="2">
        <f t="shared" ref="AN5634:AN5697" si="188">N5634+O5634</f>
        <v>4.4354838709677422E-2</v>
      </c>
      <c r="AO5634" s="2">
        <v>3.5999999999999997E-2</v>
      </c>
      <c r="AP5634">
        <f t="shared" ref="AP5634:AP5697" si="189">L5634+M5634</f>
        <v>11</v>
      </c>
    </row>
    <row r="5635" spans="1:42" ht="16.5" hidden="1" customHeight="1" x14ac:dyDescent="0.25">
      <c r="A5635" s="5" t="s">
        <v>789</v>
      </c>
      <c r="B5635" s="1" t="s">
        <v>71</v>
      </c>
      <c r="D5635" t="s">
        <v>32</v>
      </c>
      <c r="E5635" t="s">
        <v>67</v>
      </c>
      <c r="F5635" t="s">
        <v>72</v>
      </c>
      <c r="G5635">
        <v>10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11</v>
      </c>
      <c r="N5635" s="2">
        <v>0</v>
      </c>
      <c r="O5635" s="2">
        <v>4.4176706827309238E-2</v>
      </c>
      <c r="P5635">
        <v>40</v>
      </c>
      <c r="Q5635" s="2">
        <v>0.14388489208633093</v>
      </c>
      <c r="R5635">
        <v>249</v>
      </c>
      <c r="S5635">
        <v>278</v>
      </c>
      <c r="T5635">
        <v>189</v>
      </c>
      <c r="U5635">
        <v>85</v>
      </c>
      <c r="V5635">
        <v>4</v>
      </c>
      <c r="W5635">
        <v>0</v>
      </c>
      <c r="X5635">
        <v>0</v>
      </c>
      <c r="Y5635">
        <v>3</v>
      </c>
      <c r="Z5635">
        <v>36</v>
      </c>
      <c r="AA5635">
        <v>0</v>
      </c>
      <c r="AB5635">
        <v>0</v>
      </c>
      <c r="AC5635">
        <v>0</v>
      </c>
      <c r="AD5635">
        <v>196</v>
      </c>
      <c r="AE5635">
        <v>49</v>
      </c>
      <c r="AF5635">
        <v>4</v>
      </c>
      <c r="AG5635">
        <v>0</v>
      </c>
      <c r="AH5635">
        <v>0</v>
      </c>
      <c r="AI5635" s="3">
        <v>5.1020408163265307E-2</v>
      </c>
      <c r="AJ5635" s="3">
        <v>0</v>
      </c>
      <c r="AK5635" s="3">
        <v>0</v>
      </c>
      <c r="AL5635" s="3">
        <v>0</v>
      </c>
      <c r="AM5635" s="3">
        <v>0</v>
      </c>
      <c r="AN5635" s="2">
        <f t="shared" si="188"/>
        <v>4.4176706827309238E-2</v>
      </c>
      <c r="AO5635" s="2">
        <v>0.21285140562248997</v>
      </c>
      <c r="AP5635">
        <f t="shared" si="189"/>
        <v>11</v>
      </c>
    </row>
    <row r="5636" spans="1:42" ht="16.5" hidden="1" customHeight="1" x14ac:dyDescent="0.25">
      <c r="A5636" s="5" t="s">
        <v>802</v>
      </c>
      <c r="B5636" s="1" t="s">
        <v>205</v>
      </c>
      <c r="D5636" t="s">
        <v>32</v>
      </c>
      <c r="E5636" t="s">
        <v>206</v>
      </c>
      <c r="F5636" t="s">
        <v>207</v>
      </c>
      <c r="G5636">
        <v>11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11</v>
      </c>
      <c r="N5636" s="2">
        <v>0</v>
      </c>
      <c r="O5636" s="2">
        <v>4.3650793650793648E-2</v>
      </c>
      <c r="P5636">
        <v>79</v>
      </c>
      <c r="Q5636" s="2">
        <v>0.24687500000000001</v>
      </c>
      <c r="R5636">
        <v>252</v>
      </c>
      <c r="S5636">
        <v>320</v>
      </c>
      <c r="T5636">
        <v>313</v>
      </c>
      <c r="U5636">
        <v>2</v>
      </c>
      <c r="V5636">
        <v>0</v>
      </c>
      <c r="W5636">
        <v>0</v>
      </c>
      <c r="X5636">
        <v>5</v>
      </c>
      <c r="Y5636">
        <v>73</v>
      </c>
      <c r="Z5636">
        <v>0</v>
      </c>
      <c r="AA5636">
        <v>0</v>
      </c>
      <c r="AB5636">
        <v>0</v>
      </c>
      <c r="AC5636">
        <v>4</v>
      </c>
      <c r="AD5636">
        <v>251</v>
      </c>
      <c r="AE5636">
        <v>2</v>
      </c>
      <c r="AF5636">
        <v>0</v>
      </c>
      <c r="AG5636">
        <v>0</v>
      </c>
      <c r="AH5636">
        <v>1</v>
      </c>
      <c r="AI5636" s="3">
        <v>4.3824701195219126E-2</v>
      </c>
      <c r="AJ5636" s="3">
        <v>0</v>
      </c>
      <c r="AK5636" s="3">
        <v>0</v>
      </c>
      <c r="AL5636" s="3">
        <v>0</v>
      </c>
      <c r="AM5636" s="3">
        <v>0</v>
      </c>
      <c r="AN5636" s="2">
        <f t="shared" si="188"/>
        <v>4.3650793650793648E-2</v>
      </c>
      <c r="AO5636" s="2">
        <v>1.1811023622047244E-2</v>
      </c>
      <c r="AP5636">
        <f t="shared" si="189"/>
        <v>11</v>
      </c>
    </row>
    <row r="5637" spans="1:42" ht="16.5" hidden="1" customHeight="1" x14ac:dyDescent="0.25">
      <c r="A5637" s="4">
        <v>2011</v>
      </c>
      <c r="B5637" s="1" t="s">
        <v>283</v>
      </c>
      <c r="D5637" t="s">
        <v>32</v>
      </c>
      <c r="E5637" t="s">
        <v>281</v>
      </c>
      <c r="F5637" t="s">
        <v>284</v>
      </c>
      <c r="G5637">
        <v>11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11</v>
      </c>
      <c r="N5637" s="2">
        <v>0</v>
      </c>
      <c r="O5637" s="2">
        <v>4.296875E-2</v>
      </c>
      <c r="P5637">
        <v>76</v>
      </c>
      <c r="Q5637" s="2">
        <v>0.2367601246105919</v>
      </c>
      <c r="R5637">
        <v>256</v>
      </c>
      <c r="S5637">
        <v>321</v>
      </c>
      <c r="T5637">
        <v>309</v>
      </c>
      <c r="U5637">
        <v>7</v>
      </c>
      <c r="V5637">
        <v>1</v>
      </c>
      <c r="W5637">
        <v>0</v>
      </c>
      <c r="X5637">
        <v>4</v>
      </c>
      <c r="Y5637">
        <v>69</v>
      </c>
      <c r="Z5637">
        <v>0</v>
      </c>
      <c r="AA5637">
        <v>0</v>
      </c>
      <c r="AB5637">
        <v>0</v>
      </c>
      <c r="AC5637">
        <v>3</v>
      </c>
      <c r="AD5637">
        <v>251</v>
      </c>
      <c r="AE5637">
        <v>7</v>
      </c>
      <c r="AF5637">
        <v>1</v>
      </c>
      <c r="AG5637">
        <v>0</v>
      </c>
      <c r="AH5637">
        <v>1</v>
      </c>
      <c r="AI5637" s="3">
        <v>4.3824701195219126E-2</v>
      </c>
      <c r="AJ5637" s="3">
        <v>0</v>
      </c>
      <c r="AK5637" s="3">
        <v>0</v>
      </c>
      <c r="AL5637" s="3">
        <v>0</v>
      </c>
      <c r="AM5637" s="3">
        <v>0</v>
      </c>
      <c r="AN5637" s="2">
        <f t="shared" si="188"/>
        <v>4.296875E-2</v>
      </c>
      <c r="AO5637" s="2">
        <v>3.4615384615384617E-2</v>
      </c>
      <c r="AP5637">
        <f t="shared" si="189"/>
        <v>11</v>
      </c>
    </row>
    <row r="5638" spans="1:42" ht="16.5" hidden="1" customHeight="1" x14ac:dyDescent="0.25">
      <c r="A5638" s="5" t="s">
        <v>788</v>
      </c>
      <c r="B5638" s="1" t="s">
        <v>71</v>
      </c>
      <c r="D5638" t="s">
        <v>32</v>
      </c>
      <c r="E5638" t="s">
        <v>67</v>
      </c>
      <c r="F5638" t="s">
        <v>72</v>
      </c>
      <c r="G5638">
        <v>10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11</v>
      </c>
      <c r="N5638" s="2">
        <v>0</v>
      </c>
      <c r="O5638" s="2">
        <v>4.2801556420233464E-2</v>
      </c>
      <c r="P5638">
        <v>36</v>
      </c>
      <c r="Q5638" s="2">
        <v>0.1276595744680851</v>
      </c>
      <c r="R5638">
        <v>257</v>
      </c>
      <c r="S5638">
        <v>282</v>
      </c>
      <c r="T5638">
        <v>201</v>
      </c>
      <c r="U5638">
        <v>75</v>
      </c>
      <c r="V5638">
        <v>5</v>
      </c>
      <c r="W5638">
        <v>1</v>
      </c>
      <c r="X5638">
        <v>0</v>
      </c>
      <c r="Y5638">
        <v>3</v>
      </c>
      <c r="Z5638">
        <v>31</v>
      </c>
      <c r="AA5638">
        <v>0</v>
      </c>
      <c r="AB5638">
        <v>0</v>
      </c>
      <c r="AC5638">
        <v>0</v>
      </c>
      <c r="AD5638">
        <v>208</v>
      </c>
      <c r="AE5638">
        <v>44</v>
      </c>
      <c r="AF5638">
        <v>5</v>
      </c>
      <c r="AG5638">
        <v>1</v>
      </c>
      <c r="AH5638">
        <v>0</v>
      </c>
      <c r="AI5638" s="3">
        <v>4.807692307692308E-2</v>
      </c>
      <c r="AJ5638" s="3">
        <v>0</v>
      </c>
      <c r="AK5638" s="3">
        <v>0</v>
      </c>
      <c r="AL5638" s="3">
        <v>0</v>
      </c>
      <c r="AM5638" s="3">
        <v>0</v>
      </c>
      <c r="AN5638" s="2">
        <f t="shared" si="188"/>
        <v>4.2801556420233464E-2</v>
      </c>
      <c r="AO5638" s="2">
        <v>0.19379844961240311</v>
      </c>
      <c r="AP5638">
        <f t="shared" si="189"/>
        <v>11</v>
      </c>
    </row>
    <row r="5639" spans="1:42" ht="16.5" hidden="1" customHeight="1" x14ac:dyDescent="0.25">
      <c r="A5639" s="5" t="s">
        <v>788</v>
      </c>
      <c r="B5639" s="1" t="s">
        <v>184</v>
      </c>
      <c r="D5639" t="s">
        <v>32</v>
      </c>
      <c r="E5639" t="s">
        <v>185</v>
      </c>
      <c r="F5639" t="s">
        <v>186</v>
      </c>
      <c r="G5639">
        <v>10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11</v>
      </c>
      <c r="N5639" s="2">
        <v>0</v>
      </c>
      <c r="O5639" s="2">
        <v>4.1353383458646614E-2</v>
      </c>
      <c r="P5639">
        <v>108</v>
      </c>
      <c r="Q5639" s="2">
        <v>0.2975206611570248</v>
      </c>
      <c r="R5639">
        <v>266</v>
      </c>
      <c r="S5639">
        <v>363</v>
      </c>
      <c r="T5639">
        <v>361</v>
      </c>
      <c r="U5639">
        <v>0</v>
      </c>
      <c r="V5639">
        <v>0</v>
      </c>
      <c r="W5639">
        <v>0</v>
      </c>
      <c r="X5639">
        <v>2</v>
      </c>
      <c r="Y5639">
        <v>104</v>
      </c>
      <c r="Z5639">
        <v>0</v>
      </c>
      <c r="AA5639">
        <v>0</v>
      </c>
      <c r="AB5639">
        <v>0</v>
      </c>
      <c r="AC5639">
        <v>0</v>
      </c>
      <c r="AD5639">
        <v>267</v>
      </c>
      <c r="AE5639">
        <v>0</v>
      </c>
      <c r="AF5639">
        <v>0</v>
      </c>
      <c r="AG5639">
        <v>0</v>
      </c>
      <c r="AH5639">
        <v>2</v>
      </c>
      <c r="AI5639" s="3">
        <v>3.7453183520599252E-2</v>
      </c>
      <c r="AJ5639" s="3">
        <v>0</v>
      </c>
      <c r="AK5639" s="3">
        <v>0</v>
      </c>
      <c r="AL5639" s="3">
        <v>0</v>
      </c>
      <c r="AM5639" s="3">
        <v>0</v>
      </c>
      <c r="AN5639" s="2">
        <f t="shared" si="188"/>
        <v>4.1353383458646614E-2</v>
      </c>
      <c r="AO5639" s="2">
        <v>7.4349442379182153E-3</v>
      </c>
      <c r="AP5639">
        <f t="shared" si="189"/>
        <v>11</v>
      </c>
    </row>
    <row r="5640" spans="1:42" ht="16.5" hidden="1" customHeight="1" x14ac:dyDescent="0.25">
      <c r="A5640" s="5" t="s">
        <v>787</v>
      </c>
      <c r="B5640" s="1" t="s">
        <v>184</v>
      </c>
      <c r="D5640" t="s">
        <v>32</v>
      </c>
      <c r="E5640" t="s">
        <v>185</v>
      </c>
      <c r="F5640" t="s">
        <v>186</v>
      </c>
      <c r="G5640">
        <v>9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11</v>
      </c>
      <c r="N5640" s="2">
        <v>0</v>
      </c>
      <c r="O5640" s="2">
        <v>4.0441176470588237E-2</v>
      </c>
      <c r="P5640">
        <v>99</v>
      </c>
      <c r="Q5640" s="2">
        <v>0.27500000000000002</v>
      </c>
      <c r="R5640">
        <v>272</v>
      </c>
      <c r="S5640">
        <v>360</v>
      </c>
      <c r="T5640">
        <v>356</v>
      </c>
      <c r="U5640">
        <v>0</v>
      </c>
      <c r="V5640">
        <v>1</v>
      </c>
      <c r="W5640">
        <v>1</v>
      </c>
      <c r="X5640">
        <v>2</v>
      </c>
      <c r="Y5640">
        <v>95</v>
      </c>
      <c r="Z5640">
        <v>0</v>
      </c>
      <c r="AA5640">
        <v>0</v>
      </c>
      <c r="AB5640">
        <v>0</v>
      </c>
      <c r="AC5640">
        <v>0</v>
      </c>
      <c r="AD5640">
        <v>270</v>
      </c>
      <c r="AE5640">
        <v>0</v>
      </c>
      <c r="AF5640">
        <v>1</v>
      </c>
      <c r="AG5640">
        <v>1</v>
      </c>
      <c r="AH5640">
        <v>2</v>
      </c>
      <c r="AI5640" s="3">
        <v>3.3333333333333333E-2</v>
      </c>
      <c r="AJ5640" s="3">
        <v>0</v>
      </c>
      <c r="AK5640" s="3">
        <v>0</v>
      </c>
      <c r="AL5640" s="3">
        <v>0</v>
      </c>
      <c r="AM5640" s="3">
        <v>0</v>
      </c>
      <c r="AN5640" s="2">
        <f t="shared" si="188"/>
        <v>4.0441176470588237E-2</v>
      </c>
      <c r="AO5640" s="2">
        <v>1.4598540145985401E-2</v>
      </c>
      <c r="AP5640">
        <f t="shared" si="189"/>
        <v>11</v>
      </c>
    </row>
    <row r="5641" spans="1:42" ht="16.5" hidden="1" customHeight="1" x14ac:dyDescent="0.25">
      <c r="A5641" s="5" t="s">
        <v>791</v>
      </c>
      <c r="B5641" s="1" t="s">
        <v>465</v>
      </c>
      <c r="D5641" t="s">
        <v>32</v>
      </c>
      <c r="E5641" t="s">
        <v>463</v>
      </c>
      <c r="F5641" t="s">
        <v>466</v>
      </c>
      <c r="G5641">
        <v>9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11</v>
      </c>
      <c r="N5641" s="2">
        <v>0</v>
      </c>
      <c r="O5641" s="2">
        <v>3.5483870967741936E-2</v>
      </c>
      <c r="P5641">
        <v>100</v>
      </c>
      <c r="Q5641" s="2">
        <v>0.25062656641604009</v>
      </c>
      <c r="R5641">
        <v>310</v>
      </c>
      <c r="S5641">
        <v>399</v>
      </c>
      <c r="T5641">
        <v>383</v>
      </c>
      <c r="U5641">
        <v>7</v>
      </c>
      <c r="V5641">
        <v>5</v>
      </c>
      <c r="W5641">
        <v>0</v>
      </c>
      <c r="X5641">
        <v>4</v>
      </c>
      <c r="Y5641">
        <v>93</v>
      </c>
      <c r="Z5641">
        <v>0</v>
      </c>
      <c r="AA5641">
        <v>0</v>
      </c>
      <c r="AB5641">
        <v>0</v>
      </c>
      <c r="AC5641">
        <v>0</v>
      </c>
      <c r="AD5641">
        <v>299</v>
      </c>
      <c r="AE5641">
        <v>7</v>
      </c>
      <c r="AF5641">
        <v>5</v>
      </c>
      <c r="AG5641">
        <v>0</v>
      </c>
      <c r="AH5641">
        <v>4</v>
      </c>
      <c r="AI5641" s="3">
        <v>3.0100334448160536E-2</v>
      </c>
      <c r="AJ5641" s="3">
        <v>0</v>
      </c>
      <c r="AK5641" s="3">
        <v>0</v>
      </c>
      <c r="AL5641" s="3">
        <v>0</v>
      </c>
      <c r="AM5641" s="3">
        <v>0</v>
      </c>
      <c r="AN5641" s="2">
        <f t="shared" si="188"/>
        <v>3.5483870967741936E-2</v>
      </c>
      <c r="AO5641" s="2">
        <v>5.0793650793650794E-2</v>
      </c>
      <c r="AP5641">
        <f t="shared" si="189"/>
        <v>11</v>
      </c>
    </row>
    <row r="5642" spans="1:42" ht="16.5" hidden="1" customHeight="1" x14ac:dyDescent="0.25">
      <c r="A5642" s="5" t="s">
        <v>789</v>
      </c>
      <c r="B5642" s="1" t="s">
        <v>321</v>
      </c>
      <c r="D5642" t="s">
        <v>32</v>
      </c>
      <c r="E5642" t="s">
        <v>322</v>
      </c>
      <c r="F5642" t="s">
        <v>323</v>
      </c>
      <c r="G5642">
        <v>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11</v>
      </c>
      <c r="N5642" s="2">
        <v>0</v>
      </c>
      <c r="O5642" s="2">
        <v>3.3333333333333333E-2</v>
      </c>
      <c r="P5642">
        <v>49</v>
      </c>
      <c r="Q5642" s="2">
        <v>0.13315217391304349</v>
      </c>
      <c r="R5642">
        <v>330</v>
      </c>
      <c r="S5642">
        <v>368</v>
      </c>
      <c r="T5642">
        <v>358</v>
      </c>
      <c r="U5642">
        <v>4</v>
      </c>
      <c r="V5642">
        <v>4</v>
      </c>
      <c r="W5642">
        <v>0</v>
      </c>
      <c r="X5642">
        <v>2</v>
      </c>
      <c r="Y5642">
        <v>44</v>
      </c>
      <c r="Z5642">
        <v>3</v>
      </c>
      <c r="AA5642">
        <v>0</v>
      </c>
      <c r="AB5642">
        <v>0</v>
      </c>
      <c r="AC5642">
        <v>0</v>
      </c>
      <c r="AD5642">
        <v>323</v>
      </c>
      <c r="AE5642">
        <v>1</v>
      </c>
      <c r="AF5642">
        <v>4</v>
      </c>
      <c r="AG5642">
        <v>0</v>
      </c>
      <c r="AH5642">
        <v>2</v>
      </c>
      <c r="AI5642" s="3">
        <v>2.7863777089783281E-2</v>
      </c>
      <c r="AJ5642" s="3">
        <v>0</v>
      </c>
      <c r="AK5642" s="3">
        <v>0</v>
      </c>
      <c r="AL5642" s="3">
        <v>0</v>
      </c>
      <c r="AM5642" s="3">
        <v>0</v>
      </c>
      <c r="AN5642" s="2">
        <f t="shared" si="188"/>
        <v>3.3333333333333333E-2</v>
      </c>
      <c r="AO5642" s="2">
        <v>2.1212121212121213E-2</v>
      </c>
      <c r="AP5642">
        <f t="shared" si="189"/>
        <v>11</v>
      </c>
    </row>
    <row r="5643" spans="1:42" ht="16.5" hidden="1" customHeight="1" x14ac:dyDescent="0.25">
      <c r="A5643" s="5" t="s">
        <v>795</v>
      </c>
      <c r="B5643" t="s">
        <v>722</v>
      </c>
      <c r="D5643" t="s">
        <v>32</v>
      </c>
      <c r="E5643" t="s">
        <v>322</v>
      </c>
      <c r="F5643" t="s">
        <v>723</v>
      </c>
      <c r="G5643">
        <v>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11</v>
      </c>
      <c r="N5643" s="2">
        <v>0</v>
      </c>
      <c r="O5643" s="2">
        <v>3.2163742690058478E-2</v>
      </c>
      <c r="P5643">
        <v>17</v>
      </c>
      <c r="Q5643" s="2">
        <v>4.8850574712643681E-2</v>
      </c>
      <c r="R5643">
        <v>342</v>
      </c>
      <c r="S5643">
        <v>348</v>
      </c>
      <c r="T5643">
        <v>312</v>
      </c>
      <c r="U5643">
        <v>1</v>
      </c>
      <c r="V5643">
        <v>3</v>
      </c>
      <c r="W5643">
        <v>1</v>
      </c>
      <c r="X5643">
        <v>31</v>
      </c>
      <c r="Y5643">
        <v>15</v>
      </c>
      <c r="Z5643">
        <v>0</v>
      </c>
      <c r="AA5643">
        <v>0</v>
      </c>
      <c r="AB5643">
        <v>0</v>
      </c>
      <c r="AC5643">
        <v>0</v>
      </c>
      <c r="AD5643">
        <v>301</v>
      </c>
      <c r="AE5643">
        <v>1</v>
      </c>
      <c r="AF5643">
        <v>3</v>
      </c>
      <c r="AG5643">
        <v>1</v>
      </c>
      <c r="AH5643">
        <v>31</v>
      </c>
      <c r="AI5643" s="3">
        <v>1.3289036544850499E-2</v>
      </c>
      <c r="AJ5643" s="3">
        <v>0</v>
      </c>
      <c r="AK5643" s="3">
        <v>0</v>
      </c>
      <c r="AL5643" s="3">
        <v>0</v>
      </c>
      <c r="AM5643" s="3">
        <v>0</v>
      </c>
      <c r="AN5643" s="2">
        <f t="shared" si="188"/>
        <v>3.2163742690058478E-2</v>
      </c>
      <c r="AO5643" s="2">
        <v>0.10682492581602374</v>
      </c>
      <c r="AP5643">
        <f t="shared" si="189"/>
        <v>11</v>
      </c>
    </row>
    <row r="5644" spans="1:42" ht="16.5" hidden="1" customHeight="1" x14ac:dyDescent="0.25">
      <c r="A5644" s="4" t="s">
        <v>803</v>
      </c>
      <c r="B5644" s="1" t="s">
        <v>321</v>
      </c>
      <c r="D5644" t="s">
        <v>32</v>
      </c>
      <c r="E5644" t="s">
        <v>322</v>
      </c>
      <c r="F5644" t="s">
        <v>323</v>
      </c>
      <c r="G5644">
        <v>11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11</v>
      </c>
      <c r="N5644" s="2">
        <v>0</v>
      </c>
      <c r="O5644" s="2">
        <v>3.0726256983240222E-2</v>
      </c>
      <c r="P5644">
        <v>35</v>
      </c>
      <c r="Q5644" s="2">
        <v>9.1623036649214659E-2</v>
      </c>
      <c r="R5644">
        <v>358</v>
      </c>
      <c r="S5644">
        <v>382</v>
      </c>
      <c r="T5644">
        <v>380</v>
      </c>
      <c r="U5644">
        <v>0</v>
      </c>
      <c r="V5644">
        <v>2</v>
      </c>
      <c r="W5644">
        <v>0</v>
      </c>
      <c r="X5644">
        <v>0</v>
      </c>
      <c r="Y5644">
        <v>32</v>
      </c>
      <c r="Z5644">
        <v>0</v>
      </c>
      <c r="AA5644">
        <v>0</v>
      </c>
      <c r="AB5644">
        <v>0</v>
      </c>
      <c r="AC5644">
        <v>0</v>
      </c>
      <c r="AD5644">
        <v>359</v>
      </c>
      <c r="AE5644">
        <v>0</v>
      </c>
      <c r="AF5644">
        <v>2</v>
      </c>
      <c r="AG5644">
        <v>0</v>
      </c>
      <c r="AH5644">
        <v>0</v>
      </c>
      <c r="AI5644" s="3">
        <v>3.0640668523676879E-2</v>
      </c>
      <c r="AJ5644" s="3">
        <v>0</v>
      </c>
      <c r="AK5644" s="3">
        <v>0</v>
      </c>
      <c r="AL5644" s="3">
        <v>0</v>
      </c>
      <c r="AM5644" s="3">
        <v>0</v>
      </c>
      <c r="AN5644" s="2">
        <f t="shared" si="188"/>
        <v>3.0726256983240222E-2</v>
      </c>
      <c r="AO5644" s="2">
        <v>5.5401662049861496E-3</v>
      </c>
      <c r="AP5644">
        <f t="shared" si="189"/>
        <v>11</v>
      </c>
    </row>
    <row r="5645" spans="1:42" ht="16.5" hidden="1" customHeight="1" x14ac:dyDescent="0.25">
      <c r="A5645" s="5" t="s">
        <v>788</v>
      </c>
      <c r="B5645" s="1" t="s">
        <v>241</v>
      </c>
      <c r="D5645" t="s">
        <v>32</v>
      </c>
      <c r="E5645" t="s">
        <v>239</v>
      </c>
      <c r="F5645" t="s">
        <v>242</v>
      </c>
      <c r="G5645">
        <v>7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11</v>
      </c>
      <c r="N5645" s="2">
        <v>0</v>
      </c>
      <c r="O5645" s="2">
        <v>2.9100529100529099E-2</v>
      </c>
      <c r="P5645">
        <v>20</v>
      </c>
      <c r="Q5645" s="2">
        <v>5.1679586563307491E-2</v>
      </c>
      <c r="R5645">
        <v>378</v>
      </c>
      <c r="S5645">
        <v>387</v>
      </c>
      <c r="T5645">
        <v>385</v>
      </c>
      <c r="U5645">
        <v>2</v>
      </c>
      <c r="V5645">
        <v>0</v>
      </c>
      <c r="W5645">
        <v>0</v>
      </c>
      <c r="X5645">
        <v>0</v>
      </c>
      <c r="Y5645">
        <v>20</v>
      </c>
      <c r="Z5645">
        <v>0</v>
      </c>
      <c r="AA5645">
        <v>0</v>
      </c>
      <c r="AB5645">
        <v>0</v>
      </c>
      <c r="AC5645">
        <v>0</v>
      </c>
      <c r="AD5645">
        <v>372</v>
      </c>
      <c r="AE5645">
        <v>2</v>
      </c>
      <c r="AF5645">
        <v>0</v>
      </c>
      <c r="AG5645">
        <v>0</v>
      </c>
      <c r="AH5645">
        <v>0</v>
      </c>
      <c r="AI5645" s="3">
        <v>1.8817204301075269E-2</v>
      </c>
      <c r="AJ5645" s="3">
        <v>0</v>
      </c>
      <c r="AK5645" s="3">
        <v>0</v>
      </c>
      <c r="AL5645" s="3">
        <v>0</v>
      </c>
      <c r="AM5645" s="3">
        <v>0</v>
      </c>
      <c r="AN5645" s="2">
        <f t="shared" si="188"/>
        <v>2.9100529100529099E-2</v>
      </c>
      <c r="AO5645" s="2">
        <v>5.3475935828877002E-3</v>
      </c>
      <c r="AP5645">
        <f t="shared" si="189"/>
        <v>11</v>
      </c>
    </row>
    <row r="5646" spans="1:42" ht="16.5" hidden="1" customHeight="1" x14ac:dyDescent="0.25">
      <c r="A5646" s="5" t="s">
        <v>789</v>
      </c>
      <c r="B5646" t="s">
        <v>722</v>
      </c>
      <c r="D5646" t="s">
        <v>32</v>
      </c>
      <c r="E5646" t="s">
        <v>322</v>
      </c>
      <c r="F5646" t="s">
        <v>723</v>
      </c>
      <c r="G5646">
        <v>8</v>
      </c>
      <c r="H5646">
        <v>0</v>
      </c>
      <c r="I5646">
        <v>0</v>
      </c>
      <c r="J5646">
        <v>0</v>
      </c>
      <c r="K5646">
        <v>3</v>
      </c>
      <c r="L5646">
        <v>0</v>
      </c>
      <c r="M5646">
        <v>11</v>
      </c>
      <c r="N5646" s="2">
        <v>0</v>
      </c>
      <c r="O5646" s="2">
        <v>2.7638190954773871E-2</v>
      </c>
      <c r="P5646">
        <v>7</v>
      </c>
      <c r="Q5646" s="2">
        <v>1.7766497461928935E-2</v>
      </c>
      <c r="R5646">
        <v>398</v>
      </c>
      <c r="S5646">
        <v>394</v>
      </c>
      <c r="T5646">
        <v>357</v>
      </c>
      <c r="U5646">
        <v>3</v>
      </c>
      <c r="V5646">
        <v>0</v>
      </c>
      <c r="W5646">
        <v>2</v>
      </c>
      <c r="X5646">
        <v>32</v>
      </c>
      <c r="Y5646">
        <v>5</v>
      </c>
      <c r="Z5646">
        <v>0</v>
      </c>
      <c r="AA5646">
        <v>0</v>
      </c>
      <c r="AB5646">
        <v>0</v>
      </c>
      <c r="AC5646">
        <v>0</v>
      </c>
      <c r="AD5646">
        <v>360</v>
      </c>
      <c r="AE5646">
        <v>3</v>
      </c>
      <c r="AF5646">
        <v>0</v>
      </c>
      <c r="AG5646">
        <v>2</v>
      </c>
      <c r="AH5646">
        <v>35</v>
      </c>
      <c r="AI5646" s="3">
        <v>2.2222222222222223E-2</v>
      </c>
      <c r="AJ5646" s="3">
        <v>0</v>
      </c>
      <c r="AK5646" s="3">
        <v>0</v>
      </c>
      <c r="AL5646" s="3">
        <v>0</v>
      </c>
      <c r="AM5646" s="3">
        <v>8.5714285714285715E-2</v>
      </c>
      <c r="AN5646" s="2">
        <f t="shared" si="188"/>
        <v>2.7638190954773871E-2</v>
      </c>
      <c r="AO5646" s="2">
        <v>0.1</v>
      </c>
      <c r="AP5646">
        <f t="shared" si="189"/>
        <v>11</v>
      </c>
    </row>
    <row r="5647" spans="1:42" ht="16.5" hidden="1" customHeight="1" x14ac:dyDescent="0.25">
      <c r="A5647" s="5" t="s">
        <v>792</v>
      </c>
      <c r="B5647" s="1" t="s">
        <v>541</v>
      </c>
      <c r="D5647" t="s">
        <v>32</v>
      </c>
      <c r="E5647" t="s">
        <v>539</v>
      </c>
      <c r="F5647" t="s">
        <v>542</v>
      </c>
      <c r="G5647">
        <v>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11</v>
      </c>
      <c r="N5647" s="2">
        <v>0</v>
      </c>
      <c r="O5647" s="2">
        <v>2.7568922305764409E-2</v>
      </c>
      <c r="P5647">
        <v>56</v>
      </c>
      <c r="Q5647" s="2">
        <v>0.12612612612612611</v>
      </c>
      <c r="R5647">
        <v>399</v>
      </c>
      <c r="S5647">
        <v>444</v>
      </c>
      <c r="T5647">
        <v>424</v>
      </c>
      <c r="U5647">
        <v>2</v>
      </c>
      <c r="V5647">
        <v>5</v>
      </c>
      <c r="W5647">
        <v>2</v>
      </c>
      <c r="X5647">
        <v>11</v>
      </c>
      <c r="Y5647">
        <v>52</v>
      </c>
      <c r="Z5647">
        <v>0</v>
      </c>
      <c r="AA5647">
        <v>0</v>
      </c>
      <c r="AB5647">
        <v>0</v>
      </c>
      <c r="AC5647">
        <v>0</v>
      </c>
      <c r="AD5647">
        <v>378</v>
      </c>
      <c r="AE5647">
        <v>2</v>
      </c>
      <c r="AF5647">
        <v>5</v>
      </c>
      <c r="AG5647">
        <v>2</v>
      </c>
      <c r="AH5647">
        <v>11</v>
      </c>
      <c r="AI5647" s="3">
        <v>1.5873015873015872E-2</v>
      </c>
      <c r="AJ5647" s="3">
        <v>0</v>
      </c>
      <c r="AK5647" s="3">
        <v>0</v>
      </c>
      <c r="AL5647" s="3">
        <v>0</v>
      </c>
      <c r="AM5647" s="3">
        <v>0</v>
      </c>
      <c r="AN5647" s="2">
        <f t="shared" si="188"/>
        <v>2.7568922305764409E-2</v>
      </c>
      <c r="AO5647" s="2">
        <v>5.0251256281407038E-2</v>
      </c>
      <c r="AP5647">
        <f t="shared" si="189"/>
        <v>11</v>
      </c>
    </row>
    <row r="5648" spans="1:42" ht="16.5" hidden="1" customHeight="1" x14ac:dyDescent="0.25">
      <c r="A5648" s="5" t="s">
        <v>791</v>
      </c>
      <c r="B5648" s="1" t="s">
        <v>541</v>
      </c>
      <c r="D5648" t="s">
        <v>32</v>
      </c>
      <c r="E5648" t="s">
        <v>539</v>
      </c>
      <c r="F5648" t="s">
        <v>542</v>
      </c>
      <c r="G5648">
        <v>10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11</v>
      </c>
      <c r="N5648" s="2">
        <v>0</v>
      </c>
      <c r="O5648" s="2">
        <v>2.729528535980149E-2</v>
      </c>
      <c r="P5648">
        <v>61</v>
      </c>
      <c r="Q5648" s="2">
        <v>0.13465783664459161</v>
      </c>
      <c r="R5648">
        <v>403</v>
      </c>
      <c r="S5648">
        <v>453</v>
      </c>
      <c r="T5648">
        <v>432</v>
      </c>
      <c r="U5648">
        <v>7</v>
      </c>
      <c r="V5648">
        <v>4</v>
      </c>
      <c r="W5648">
        <v>5</v>
      </c>
      <c r="X5648">
        <v>5</v>
      </c>
      <c r="Y5648">
        <v>59</v>
      </c>
      <c r="Z5648">
        <v>0</v>
      </c>
      <c r="AA5648">
        <v>0</v>
      </c>
      <c r="AB5648">
        <v>0</v>
      </c>
      <c r="AC5648">
        <v>0</v>
      </c>
      <c r="AD5648">
        <v>383</v>
      </c>
      <c r="AE5648">
        <v>7</v>
      </c>
      <c r="AF5648">
        <v>4</v>
      </c>
      <c r="AG5648">
        <v>5</v>
      </c>
      <c r="AH5648">
        <v>5</v>
      </c>
      <c r="AI5648" s="3">
        <v>2.6109660574412531E-2</v>
      </c>
      <c r="AJ5648" s="3">
        <v>0</v>
      </c>
      <c r="AK5648" s="3">
        <v>0</v>
      </c>
      <c r="AL5648" s="3">
        <v>0</v>
      </c>
      <c r="AM5648" s="3">
        <v>0</v>
      </c>
      <c r="AN5648" s="2">
        <f t="shared" si="188"/>
        <v>2.729528535980149E-2</v>
      </c>
      <c r="AO5648" s="2">
        <v>5.1980198019801978E-2</v>
      </c>
      <c r="AP5648">
        <f t="shared" si="189"/>
        <v>11</v>
      </c>
    </row>
    <row r="5649" spans="1:42" ht="16.5" hidden="1" customHeight="1" x14ac:dyDescent="0.25">
      <c r="A5649" s="5" t="s">
        <v>788</v>
      </c>
      <c r="B5649" s="1" t="s">
        <v>541</v>
      </c>
      <c r="D5649" t="s">
        <v>32</v>
      </c>
      <c r="E5649" t="s">
        <v>539</v>
      </c>
      <c r="F5649" t="s">
        <v>542</v>
      </c>
      <c r="G5649">
        <v>7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11</v>
      </c>
      <c r="N5649" s="2">
        <v>0</v>
      </c>
      <c r="O5649" s="2">
        <v>2.5581395348837209E-2</v>
      </c>
      <c r="P5649">
        <v>60</v>
      </c>
      <c r="Q5649" s="2">
        <v>0.12526096033402923</v>
      </c>
      <c r="R5649">
        <v>430</v>
      </c>
      <c r="S5649">
        <v>479</v>
      </c>
      <c r="T5649">
        <v>459</v>
      </c>
      <c r="U5649">
        <v>2</v>
      </c>
      <c r="V5649">
        <v>2</v>
      </c>
      <c r="W5649">
        <v>5</v>
      </c>
      <c r="X5649">
        <v>11</v>
      </c>
      <c r="Y5649">
        <v>58</v>
      </c>
      <c r="Z5649">
        <v>0</v>
      </c>
      <c r="AA5649">
        <v>0</v>
      </c>
      <c r="AB5649">
        <v>0</v>
      </c>
      <c r="AC5649">
        <v>0</v>
      </c>
      <c r="AD5649">
        <v>408</v>
      </c>
      <c r="AE5649">
        <v>2</v>
      </c>
      <c r="AF5649">
        <v>2</v>
      </c>
      <c r="AG5649">
        <v>5</v>
      </c>
      <c r="AH5649">
        <v>11</v>
      </c>
      <c r="AI5649" s="3">
        <v>1.7156862745098041E-2</v>
      </c>
      <c r="AJ5649" s="3">
        <v>0</v>
      </c>
      <c r="AK5649" s="3">
        <v>0</v>
      </c>
      <c r="AL5649" s="3">
        <v>0</v>
      </c>
      <c r="AM5649" s="3">
        <v>0</v>
      </c>
      <c r="AN5649" s="2">
        <f t="shared" si="188"/>
        <v>2.5581395348837209E-2</v>
      </c>
      <c r="AO5649" s="2">
        <v>4.6728971962616821E-2</v>
      </c>
      <c r="AP5649">
        <f t="shared" si="189"/>
        <v>11</v>
      </c>
    </row>
    <row r="5650" spans="1:42" ht="16.5" hidden="1" customHeight="1" x14ac:dyDescent="0.25">
      <c r="A5650" s="5" t="s">
        <v>787</v>
      </c>
      <c r="B5650" s="1" t="s">
        <v>465</v>
      </c>
      <c r="D5650" t="s">
        <v>32</v>
      </c>
      <c r="E5650" t="s">
        <v>463</v>
      </c>
      <c r="F5650" t="s">
        <v>466</v>
      </c>
      <c r="G5650">
        <v>9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11</v>
      </c>
      <c r="N5650" s="2">
        <v>0</v>
      </c>
      <c r="O5650" s="2">
        <v>2.5404157043879907E-2</v>
      </c>
      <c r="P5650">
        <v>24</v>
      </c>
      <c r="Q5650" s="2">
        <v>5.3811659192825115E-2</v>
      </c>
      <c r="R5650">
        <v>433</v>
      </c>
      <c r="S5650">
        <v>446</v>
      </c>
      <c r="T5650">
        <v>432</v>
      </c>
      <c r="U5650">
        <v>1</v>
      </c>
      <c r="V5650">
        <v>5</v>
      </c>
      <c r="W5650">
        <v>3</v>
      </c>
      <c r="X5650">
        <v>5</v>
      </c>
      <c r="Y5650">
        <v>24</v>
      </c>
      <c r="Z5650">
        <v>0</v>
      </c>
      <c r="AA5650">
        <v>0</v>
      </c>
      <c r="AB5650">
        <v>0</v>
      </c>
      <c r="AC5650">
        <v>0</v>
      </c>
      <c r="AD5650">
        <v>417</v>
      </c>
      <c r="AE5650">
        <v>1</v>
      </c>
      <c r="AF5650">
        <v>5</v>
      </c>
      <c r="AG5650">
        <v>3</v>
      </c>
      <c r="AH5650">
        <v>5</v>
      </c>
      <c r="AI5650" s="3">
        <v>2.1582733812949641E-2</v>
      </c>
      <c r="AJ5650" s="3">
        <v>0</v>
      </c>
      <c r="AK5650" s="3">
        <v>0</v>
      </c>
      <c r="AL5650" s="3">
        <v>0</v>
      </c>
      <c r="AM5650" s="3">
        <v>0</v>
      </c>
      <c r="AN5650" s="2">
        <f t="shared" si="188"/>
        <v>2.5404157043879907E-2</v>
      </c>
      <c r="AO5650" s="2">
        <v>3.248259860788863E-2</v>
      </c>
      <c r="AP5650">
        <f t="shared" si="189"/>
        <v>11</v>
      </c>
    </row>
    <row r="5651" spans="1:42" ht="16.5" hidden="1" customHeight="1" x14ac:dyDescent="0.25">
      <c r="A5651" s="5" t="s">
        <v>788</v>
      </c>
      <c r="B5651" s="1" t="s">
        <v>364</v>
      </c>
      <c r="D5651" t="s">
        <v>32</v>
      </c>
      <c r="E5651" t="s">
        <v>365</v>
      </c>
      <c r="F5651" t="s">
        <v>366</v>
      </c>
      <c r="G5651">
        <v>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11</v>
      </c>
      <c r="N5651" s="2">
        <v>0</v>
      </c>
      <c r="O5651" s="2">
        <v>2.1235521235521235E-2</v>
      </c>
      <c r="P5651">
        <v>52</v>
      </c>
      <c r="Q5651" s="2">
        <v>9.3023255813953487E-2</v>
      </c>
      <c r="R5651">
        <v>518</v>
      </c>
      <c r="S5651">
        <v>559</v>
      </c>
      <c r="T5651">
        <v>521</v>
      </c>
      <c r="U5651">
        <v>3</v>
      </c>
      <c r="V5651">
        <v>3</v>
      </c>
      <c r="W5651">
        <v>5</v>
      </c>
      <c r="X5651">
        <v>27</v>
      </c>
      <c r="Y5651">
        <v>40</v>
      </c>
      <c r="Z5651">
        <v>0</v>
      </c>
      <c r="AA5651">
        <v>0</v>
      </c>
      <c r="AB5651">
        <v>0</v>
      </c>
      <c r="AC5651">
        <v>7</v>
      </c>
      <c r="AD5651">
        <v>490</v>
      </c>
      <c r="AE5651">
        <v>3</v>
      </c>
      <c r="AF5651">
        <v>3</v>
      </c>
      <c r="AG5651">
        <v>5</v>
      </c>
      <c r="AH5651">
        <v>20</v>
      </c>
      <c r="AI5651" s="3">
        <v>1.8367346938775512E-2</v>
      </c>
      <c r="AJ5651" s="3">
        <v>0</v>
      </c>
      <c r="AK5651" s="3">
        <v>0</v>
      </c>
      <c r="AL5651" s="3">
        <v>0</v>
      </c>
      <c r="AM5651" s="3">
        <v>0</v>
      </c>
      <c r="AN5651" s="2">
        <f t="shared" si="188"/>
        <v>2.1235521235521235E-2</v>
      </c>
      <c r="AO5651" s="2">
        <v>5.9500959692898273E-2</v>
      </c>
      <c r="AP5651">
        <f t="shared" si="189"/>
        <v>11</v>
      </c>
    </row>
    <row r="5652" spans="1:42" ht="16.5" hidden="1" customHeight="1" x14ac:dyDescent="0.25">
      <c r="A5652" s="5" t="s">
        <v>794</v>
      </c>
      <c r="B5652" s="1" t="s">
        <v>758</v>
      </c>
      <c r="D5652" t="s">
        <v>32</v>
      </c>
      <c r="E5652" t="s">
        <v>463</v>
      </c>
      <c r="F5652" t="s">
        <v>759</v>
      </c>
      <c r="G5652">
        <v>8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11</v>
      </c>
      <c r="N5652" s="2">
        <v>0</v>
      </c>
      <c r="O5652" s="2">
        <v>2.1113243761996161E-2</v>
      </c>
      <c r="P5652">
        <v>58</v>
      </c>
      <c r="Q5652" s="2">
        <v>0.10211267605633803</v>
      </c>
      <c r="R5652">
        <v>521</v>
      </c>
      <c r="S5652">
        <v>568</v>
      </c>
      <c r="T5652">
        <v>528</v>
      </c>
      <c r="U5652">
        <v>27</v>
      </c>
      <c r="V5652">
        <v>6</v>
      </c>
      <c r="W5652">
        <v>3</v>
      </c>
      <c r="X5652">
        <v>4</v>
      </c>
      <c r="Y5652">
        <v>53</v>
      </c>
      <c r="Z5652">
        <v>0</v>
      </c>
      <c r="AA5652">
        <v>0</v>
      </c>
      <c r="AB5652">
        <v>0</v>
      </c>
      <c r="AC5652">
        <v>0</v>
      </c>
      <c r="AD5652">
        <v>483</v>
      </c>
      <c r="AE5652">
        <v>27</v>
      </c>
      <c r="AF5652">
        <v>6</v>
      </c>
      <c r="AG5652">
        <v>3</v>
      </c>
      <c r="AH5652">
        <v>4</v>
      </c>
      <c r="AI5652" s="3">
        <v>1.6563146997929608E-2</v>
      </c>
      <c r="AJ5652" s="3">
        <v>0</v>
      </c>
      <c r="AK5652" s="3">
        <v>0</v>
      </c>
      <c r="AL5652" s="3">
        <v>0</v>
      </c>
      <c r="AM5652" s="3">
        <v>0</v>
      </c>
      <c r="AN5652" s="2">
        <f t="shared" si="188"/>
        <v>2.1113243761996161E-2</v>
      </c>
      <c r="AO5652" s="2">
        <v>7.6481835564053538E-2</v>
      </c>
      <c r="AP5652">
        <f t="shared" si="189"/>
        <v>11</v>
      </c>
    </row>
    <row r="5653" spans="1:42" ht="16.5" hidden="1" customHeight="1" x14ac:dyDescent="0.25">
      <c r="A5653" s="5" t="s">
        <v>792</v>
      </c>
      <c r="B5653" s="1" t="s">
        <v>381</v>
      </c>
      <c r="D5653" t="s">
        <v>32</v>
      </c>
      <c r="E5653" t="s">
        <v>182</v>
      </c>
      <c r="F5653" t="s">
        <v>382</v>
      </c>
      <c r="G5653">
        <v>11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11</v>
      </c>
      <c r="N5653" s="2">
        <v>0</v>
      </c>
      <c r="O5653" s="2">
        <v>1.4844804318488529E-2</v>
      </c>
      <c r="P5653">
        <v>391</v>
      </c>
      <c r="Q5653" s="2">
        <v>0.34879571810883142</v>
      </c>
      <c r="R5653">
        <v>741</v>
      </c>
      <c r="S5653">
        <v>1121</v>
      </c>
      <c r="T5653">
        <v>1093</v>
      </c>
      <c r="U5653">
        <v>0</v>
      </c>
      <c r="V5653">
        <v>4</v>
      </c>
      <c r="W5653">
        <v>15</v>
      </c>
      <c r="X5653">
        <v>9</v>
      </c>
      <c r="Y5653">
        <v>380</v>
      </c>
      <c r="Z5653">
        <v>0</v>
      </c>
      <c r="AA5653">
        <v>0</v>
      </c>
      <c r="AB5653">
        <v>4</v>
      </c>
      <c r="AC5653">
        <v>0</v>
      </c>
      <c r="AD5653">
        <v>724</v>
      </c>
      <c r="AE5653">
        <v>0</v>
      </c>
      <c r="AF5653">
        <v>4</v>
      </c>
      <c r="AG5653">
        <v>11</v>
      </c>
      <c r="AH5653">
        <v>9</v>
      </c>
      <c r="AI5653" s="3">
        <v>1.5193370165745856E-2</v>
      </c>
      <c r="AJ5653" s="3">
        <v>0</v>
      </c>
      <c r="AK5653" s="3">
        <v>0</v>
      </c>
      <c r="AL5653" s="3">
        <v>0</v>
      </c>
      <c r="AM5653" s="3">
        <v>0</v>
      </c>
      <c r="AN5653" s="2">
        <f t="shared" si="188"/>
        <v>1.4844804318488529E-2</v>
      </c>
      <c r="AO5653" s="2">
        <v>3.2085561497326207E-2</v>
      </c>
      <c r="AP5653">
        <f t="shared" si="189"/>
        <v>11</v>
      </c>
    </row>
    <row r="5654" spans="1:42" ht="16.5" hidden="1" customHeight="1" x14ac:dyDescent="0.25">
      <c r="A5654" s="4" t="s">
        <v>803</v>
      </c>
      <c r="B5654" s="1" t="s">
        <v>119</v>
      </c>
      <c r="D5654" t="s">
        <v>32</v>
      </c>
      <c r="E5654" t="s">
        <v>117</v>
      </c>
      <c r="F5654" t="s">
        <v>120</v>
      </c>
      <c r="G5654">
        <v>7</v>
      </c>
      <c r="H5654">
        <v>3</v>
      </c>
      <c r="I5654">
        <v>0</v>
      </c>
      <c r="J5654">
        <v>0</v>
      </c>
      <c r="K5654">
        <v>0</v>
      </c>
      <c r="L5654">
        <v>0</v>
      </c>
      <c r="M5654">
        <v>11</v>
      </c>
      <c r="N5654" s="2">
        <v>0</v>
      </c>
      <c r="O5654" s="2">
        <v>1.0175763182238668E-2</v>
      </c>
      <c r="P5654">
        <v>81</v>
      </c>
      <c r="Q5654" s="2">
        <v>7.0373588184187666E-2</v>
      </c>
      <c r="R5654">
        <v>1081</v>
      </c>
      <c r="S5654">
        <v>1151</v>
      </c>
      <c r="T5654">
        <v>223</v>
      </c>
      <c r="U5654">
        <v>917</v>
      </c>
      <c r="V5654">
        <v>3</v>
      </c>
      <c r="W5654">
        <v>6</v>
      </c>
      <c r="X5654">
        <v>2</v>
      </c>
      <c r="Y5654">
        <v>3</v>
      </c>
      <c r="Z5654">
        <v>71</v>
      </c>
      <c r="AA5654">
        <v>0</v>
      </c>
      <c r="AB5654">
        <v>0</v>
      </c>
      <c r="AC5654">
        <v>0</v>
      </c>
      <c r="AD5654">
        <v>227</v>
      </c>
      <c r="AE5654">
        <v>849</v>
      </c>
      <c r="AF5654">
        <v>3</v>
      </c>
      <c r="AG5654">
        <v>6</v>
      </c>
      <c r="AH5654">
        <v>2</v>
      </c>
      <c r="AI5654" s="3">
        <v>3.0837004405286344E-2</v>
      </c>
      <c r="AJ5654" s="3">
        <v>3.5335689045936395E-3</v>
      </c>
      <c r="AK5654" s="3">
        <v>0</v>
      </c>
      <c r="AL5654" s="3">
        <v>0</v>
      </c>
      <c r="AM5654" s="3">
        <v>0</v>
      </c>
      <c r="AN5654" s="2">
        <f t="shared" si="188"/>
        <v>1.0175763182238668E-2</v>
      </c>
      <c r="AO5654" s="2">
        <v>0.79116835326586932</v>
      </c>
      <c r="AP5654">
        <f t="shared" si="189"/>
        <v>11</v>
      </c>
    </row>
    <row r="5655" spans="1:42" ht="16.5" hidden="1" customHeight="1" x14ac:dyDescent="0.25">
      <c r="A5655" s="5" t="s">
        <v>791</v>
      </c>
      <c r="B5655" s="1" t="s">
        <v>64</v>
      </c>
      <c r="D5655" t="s">
        <v>32</v>
      </c>
      <c r="E5655" t="s">
        <v>60</v>
      </c>
      <c r="F5655" t="s">
        <v>65</v>
      </c>
      <c r="G5655">
        <v>0</v>
      </c>
      <c r="H5655">
        <v>10</v>
      </c>
      <c r="I5655">
        <v>0</v>
      </c>
      <c r="J5655">
        <v>0</v>
      </c>
      <c r="K5655">
        <v>0</v>
      </c>
      <c r="L5655">
        <v>0</v>
      </c>
      <c r="M5655">
        <v>10</v>
      </c>
      <c r="N5655" s="2">
        <v>0</v>
      </c>
      <c r="O5655" s="2">
        <v>0.13513513513513514</v>
      </c>
      <c r="P5655">
        <v>0</v>
      </c>
      <c r="Q5655" s="2">
        <v>0</v>
      </c>
      <c r="R5655">
        <v>74</v>
      </c>
      <c r="S5655">
        <v>64</v>
      </c>
      <c r="T5655">
        <v>0</v>
      </c>
      <c r="U5655">
        <v>64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74</v>
      </c>
      <c r="AF5655">
        <v>0</v>
      </c>
      <c r="AG5655">
        <v>0</v>
      </c>
      <c r="AH5655">
        <v>0</v>
      </c>
      <c r="AI5655" s="3">
        <v>0</v>
      </c>
      <c r="AJ5655" s="3">
        <v>0.13513513513513514</v>
      </c>
      <c r="AK5655" s="3">
        <v>0</v>
      </c>
      <c r="AL5655" s="3">
        <v>0</v>
      </c>
      <c r="AM5655" s="3">
        <v>0</v>
      </c>
      <c r="AN5655" s="2">
        <f t="shared" si="188"/>
        <v>0.13513513513513514</v>
      </c>
      <c r="AO5655" s="2">
        <v>1</v>
      </c>
      <c r="AP5655">
        <f t="shared" si="189"/>
        <v>10</v>
      </c>
    </row>
    <row r="5656" spans="1:42" ht="16.5" hidden="1" customHeight="1" x14ac:dyDescent="0.25">
      <c r="A5656" s="4" t="s">
        <v>803</v>
      </c>
      <c r="B5656" s="1" t="s">
        <v>442</v>
      </c>
      <c r="D5656" t="s">
        <v>32</v>
      </c>
      <c r="E5656" t="s">
        <v>443</v>
      </c>
      <c r="F5656" t="s">
        <v>444</v>
      </c>
      <c r="G5656">
        <v>7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10</v>
      </c>
      <c r="N5656" s="2">
        <v>0</v>
      </c>
      <c r="O5656" s="2">
        <v>8.6206896551724144E-2</v>
      </c>
      <c r="P5656">
        <v>12</v>
      </c>
      <c r="Q5656" s="2">
        <v>0.10169491525423729</v>
      </c>
      <c r="R5656">
        <v>116</v>
      </c>
      <c r="S5656">
        <v>118</v>
      </c>
      <c r="T5656">
        <v>115</v>
      </c>
      <c r="U5656">
        <v>0</v>
      </c>
      <c r="V5656">
        <v>0</v>
      </c>
      <c r="W5656">
        <v>0</v>
      </c>
      <c r="X5656">
        <v>4</v>
      </c>
      <c r="Y5656">
        <v>8</v>
      </c>
      <c r="Z5656">
        <v>0</v>
      </c>
      <c r="AA5656">
        <v>0</v>
      </c>
      <c r="AB5656">
        <v>0</v>
      </c>
      <c r="AC5656">
        <v>0</v>
      </c>
      <c r="AD5656">
        <v>114</v>
      </c>
      <c r="AE5656">
        <v>0</v>
      </c>
      <c r="AF5656">
        <v>0</v>
      </c>
      <c r="AG5656">
        <v>0</v>
      </c>
      <c r="AH5656">
        <v>4</v>
      </c>
      <c r="AI5656" s="3">
        <v>6.1403508771929821E-2</v>
      </c>
      <c r="AJ5656" s="3">
        <v>0</v>
      </c>
      <c r="AK5656" s="3">
        <v>0</v>
      </c>
      <c r="AL5656" s="3">
        <v>0</v>
      </c>
      <c r="AM5656" s="3">
        <v>0</v>
      </c>
      <c r="AN5656" s="2">
        <f t="shared" si="188"/>
        <v>8.6206896551724144E-2</v>
      </c>
      <c r="AO5656" s="2">
        <v>3.3898305084745763E-2</v>
      </c>
      <c r="AP5656">
        <f t="shared" si="189"/>
        <v>10</v>
      </c>
    </row>
    <row r="5657" spans="1:42" ht="16.5" hidden="1" customHeight="1" x14ac:dyDescent="0.25">
      <c r="A5657" s="4" t="s">
        <v>800</v>
      </c>
      <c r="B5657" s="1" t="s">
        <v>764</v>
      </c>
      <c r="D5657" t="s">
        <v>32</v>
      </c>
      <c r="E5657" t="s">
        <v>322</v>
      </c>
      <c r="F5657" t="s">
        <v>765</v>
      </c>
      <c r="G5657">
        <v>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10</v>
      </c>
      <c r="N5657" s="2">
        <v>0</v>
      </c>
      <c r="O5657" s="2">
        <v>7.874015748031496E-2</v>
      </c>
      <c r="P5657">
        <v>44</v>
      </c>
      <c r="Q5657" s="2">
        <v>0.27329192546583853</v>
      </c>
      <c r="R5657">
        <v>127</v>
      </c>
      <c r="S5657">
        <v>161</v>
      </c>
      <c r="T5657">
        <v>153</v>
      </c>
      <c r="U5657">
        <v>0</v>
      </c>
      <c r="V5657">
        <v>1</v>
      </c>
      <c r="W5657">
        <v>2</v>
      </c>
      <c r="X5657">
        <v>5</v>
      </c>
      <c r="Y5657">
        <v>39</v>
      </c>
      <c r="Z5657">
        <v>0</v>
      </c>
      <c r="AA5657">
        <v>0</v>
      </c>
      <c r="AB5657">
        <v>0</v>
      </c>
      <c r="AC5657">
        <v>0</v>
      </c>
      <c r="AD5657">
        <v>120</v>
      </c>
      <c r="AE5657">
        <v>0</v>
      </c>
      <c r="AF5657">
        <v>1</v>
      </c>
      <c r="AG5657">
        <v>2</v>
      </c>
      <c r="AH5657">
        <v>5</v>
      </c>
      <c r="AI5657" s="3">
        <v>0.05</v>
      </c>
      <c r="AJ5657" s="3">
        <v>0</v>
      </c>
      <c r="AK5657" s="3">
        <v>0</v>
      </c>
      <c r="AL5657" s="3">
        <v>0</v>
      </c>
      <c r="AM5657" s="3">
        <v>0</v>
      </c>
      <c r="AN5657" s="2">
        <f t="shared" si="188"/>
        <v>7.874015748031496E-2</v>
      </c>
      <c r="AO5657" s="2">
        <v>6.25E-2</v>
      </c>
      <c r="AP5657">
        <f t="shared" si="189"/>
        <v>10</v>
      </c>
    </row>
    <row r="5658" spans="1:42" ht="16.5" hidden="1" customHeight="1" x14ac:dyDescent="0.25">
      <c r="A5658" s="5" t="s">
        <v>792</v>
      </c>
      <c r="B5658" s="1" t="s">
        <v>743</v>
      </c>
      <c r="D5658" t="s">
        <v>32</v>
      </c>
      <c r="E5658" t="s">
        <v>405</v>
      </c>
      <c r="F5658" t="s">
        <v>744</v>
      </c>
      <c r="G5658">
        <v>8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10</v>
      </c>
      <c r="N5658" s="2">
        <v>0</v>
      </c>
      <c r="O5658" s="2">
        <v>6.7567567567567571E-2</v>
      </c>
      <c r="P5658">
        <v>53</v>
      </c>
      <c r="Q5658" s="2">
        <v>0.27748691099476441</v>
      </c>
      <c r="R5658">
        <v>148</v>
      </c>
      <c r="S5658">
        <v>191</v>
      </c>
      <c r="T5658">
        <v>175</v>
      </c>
      <c r="U5658">
        <v>8</v>
      </c>
      <c r="V5658">
        <v>5</v>
      </c>
      <c r="W5658">
        <v>2</v>
      </c>
      <c r="X5658">
        <v>1</v>
      </c>
      <c r="Y5658">
        <v>42</v>
      </c>
      <c r="Z5658">
        <v>3</v>
      </c>
      <c r="AA5658">
        <v>3</v>
      </c>
      <c r="AB5658">
        <v>0</v>
      </c>
      <c r="AC5658">
        <v>0</v>
      </c>
      <c r="AD5658">
        <v>141</v>
      </c>
      <c r="AE5658">
        <v>5</v>
      </c>
      <c r="AF5658">
        <v>2</v>
      </c>
      <c r="AG5658">
        <v>2</v>
      </c>
      <c r="AH5658">
        <v>1</v>
      </c>
      <c r="AI5658" s="3">
        <v>5.6737588652482268E-2</v>
      </c>
      <c r="AJ5658" s="3">
        <v>0</v>
      </c>
      <c r="AK5658" s="3">
        <v>0</v>
      </c>
      <c r="AL5658" s="3">
        <v>0</v>
      </c>
      <c r="AM5658" s="3">
        <v>0</v>
      </c>
      <c r="AN5658" s="2">
        <f t="shared" si="188"/>
        <v>6.7567567567567571E-2</v>
      </c>
      <c r="AO5658" s="2">
        <v>6.6225165562913912E-2</v>
      </c>
      <c r="AP5658">
        <f t="shared" si="189"/>
        <v>10</v>
      </c>
    </row>
    <row r="5659" spans="1:42" ht="16.5" hidden="1" customHeight="1" x14ac:dyDescent="0.25">
      <c r="A5659" s="4">
        <v>2011</v>
      </c>
      <c r="B5659" s="1" t="s">
        <v>285</v>
      </c>
      <c r="D5659" t="s">
        <v>32</v>
      </c>
      <c r="E5659" t="s">
        <v>281</v>
      </c>
      <c r="F5659" t="s">
        <v>286</v>
      </c>
      <c r="G5659">
        <v>10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10</v>
      </c>
      <c r="N5659" s="2">
        <v>0</v>
      </c>
      <c r="O5659" s="2">
        <v>6.5789473684210523E-2</v>
      </c>
      <c r="P5659">
        <v>221</v>
      </c>
      <c r="Q5659" s="2">
        <v>0.60881542699724522</v>
      </c>
      <c r="R5659">
        <v>152</v>
      </c>
      <c r="S5659">
        <v>363</v>
      </c>
      <c r="T5659">
        <v>332</v>
      </c>
      <c r="U5659">
        <v>15</v>
      </c>
      <c r="V5659">
        <v>5</v>
      </c>
      <c r="W5659">
        <v>9</v>
      </c>
      <c r="X5659">
        <v>2</v>
      </c>
      <c r="Y5659">
        <v>199</v>
      </c>
      <c r="Z5659">
        <v>9</v>
      </c>
      <c r="AA5659">
        <v>4</v>
      </c>
      <c r="AB5659">
        <v>5</v>
      </c>
      <c r="AC5659">
        <v>0</v>
      </c>
      <c r="AD5659">
        <v>143</v>
      </c>
      <c r="AE5659">
        <v>6</v>
      </c>
      <c r="AF5659">
        <v>1</v>
      </c>
      <c r="AG5659">
        <v>4</v>
      </c>
      <c r="AH5659">
        <v>2</v>
      </c>
      <c r="AI5659" s="3">
        <v>6.9930069930069935E-2</v>
      </c>
      <c r="AJ5659" s="3">
        <v>0</v>
      </c>
      <c r="AK5659" s="3">
        <v>0</v>
      </c>
      <c r="AL5659" s="3">
        <v>0</v>
      </c>
      <c r="AM5659" s="3">
        <v>0</v>
      </c>
      <c r="AN5659" s="2">
        <f t="shared" si="188"/>
        <v>6.5789473684210523E-2</v>
      </c>
      <c r="AO5659" s="2">
        <v>8.3333333333333329E-2</v>
      </c>
      <c r="AP5659">
        <f t="shared" si="189"/>
        <v>10</v>
      </c>
    </row>
    <row r="5660" spans="1:42" ht="16.5" hidden="1" customHeight="1" x14ac:dyDescent="0.25">
      <c r="A5660" s="5" t="s">
        <v>792</v>
      </c>
      <c r="B5660" s="1" t="s">
        <v>412</v>
      </c>
      <c r="D5660" t="s">
        <v>32</v>
      </c>
      <c r="E5660" t="s">
        <v>413</v>
      </c>
      <c r="F5660" t="s">
        <v>414</v>
      </c>
      <c r="G5660">
        <v>7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10</v>
      </c>
      <c r="N5660" s="2">
        <v>0</v>
      </c>
      <c r="O5660" s="2">
        <v>4.784688995215311E-2</v>
      </c>
      <c r="P5660">
        <v>96</v>
      </c>
      <c r="Q5660" s="2">
        <v>0.3254237288135593</v>
      </c>
      <c r="R5660">
        <v>209</v>
      </c>
      <c r="S5660">
        <v>295</v>
      </c>
      <c r="T5660">
        <v>281</v>
      </c>
      <c r="U5660">
        <v>2</v>
      </c>
      <c r="V5660">
        <v>2</v>
      </c>
      <c r="W5660">
        <v>3</v>
      </c>
      <c r="X5660">
        <v>7</v>
      </c>
      <c r="Y5660">
        <v>92</v>
      </c>
      <c r="Z5660">
        <v>0</v>
      </c>
      <c r="AA5660">
        <v>0</v>
      </c>
      <c r="AB5660">
        <v>0</v>
      </c>
      <c r="AC5660">
        <v>0</v>
      </c>
      <c r="AD5660">
        <v>196</v>
      </c>
      <c r="AE5660">
        <v>2</v>
      </c>
      <c r="AF5660">
        <v>2</v>
      </c>
      <c r="AG5660">
        <v>3</v>
      </c>
      <c r="AH5660">
        <v>7</v>
      </c>
      <c r="AI5660" s="3">
        <v>3.5714285714285712E-2</v>
      </c>
      <c r="AJ5660" s="3">
        <v>0</v>
      </c>
      <c r="AK5660" s="3">
        <v>0</v>
      </c>
      <c r="AL5660" s="3">
        <v>0</v>
      </c>
      <c r="AM5660" s="3">
        <v>0</v>
      </c>
      <c r="AN5660" s="2">
        <f t="shared" si="188"/>
        <v>4.784688995215311E-2</v>
      </c>
      <c r="AO5660" s="2">
        <v>6.6666666666666666E-2</v>
      </c>
      <c r="AP5660">
        <f t="shared" si="189"/>
        <v>10</v>
      </c>
    </row>
    <row r="5661" spans="1:42" ht="16.5" hidden="1" customHeight="1" x14ac:dyDescent="0.25">
      <c r="A5661" s="5" t="s">
        <v>793</v>
      </c>
      <c r="B5661" s="1" t="s">
        <v>412</v>
      </c>
      <c r="D5661" t="s">
        <v>32</v>
      </c>
      <c r="E5661" t="s">
        <v>413</v>
      </c>
      <c r="F5661" t="s">
        <v>414</v>
      </c>
      <c r="G5661">
        <v>7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10</v>
      </c>
      <c r="N5661" s="2">
        <v>0</v>
      </c>
      <c r="O5661" s="2">
        <v>4.6296296296296294E-2</v>
      </c>
      <c r="P5661">
        <v>97</v>
      </c>
      <c r="Q5661" s="2">
        <v>0.32013201320132012</v>
      </c>
      <c r="R5661">
        <v>216</v>
      </c>
      <c r="S5661">
        <v>303</v>
      </c>
      <c r="T5661">
        <v>286</v>
      </c>
      <c r="U5661">
        <v>4</v>
      </c>
      <c r="V5661">
        <v>2</v>
      </c>
      <c r="W5661">
        <v>2</v>
      </c>
      <c r="X5661">
        <v>9</v>
      </c>
      <c r="Y5661">
        <v>94</v>
      </c>
      <c r="Z5661">
        <v>0</v>
      </c>
      <c r="AA5661">
        <v>0</v>
      </c>
      <c r="AB5661">
        <v>0</v>
      </c>
      <c r="AC5661">
        <v>0</v>
      </c>
      <c r="AD5661">
        <v>199</v>
      </c>
      <c r="AE5661">
        <v>4</v>
      </c>
      <c r="AF5661">
        <v>2</v>
      </c>
      <c r="AG5661">
        <v>2</v>
      </c>
      <c r="AH5661">
        <v>9</v>
      </c>
      <c r="AI5661" s="3">
        <v>3.5175879396984924E-2</v>
      </c>
      <c r="AJ5661" s="3">
        <v>0</v>
      </c>
      <c r="AK5661" s="3">
        <v>0</v>
      </c>
      <c r="AL5661" s="3">
        <v>0</v>
      </c>
      <c r="AM5661" s="3">
        <v>0</v>
      </c>
      <c r="AN5661" s="2">
        <f t="shared" si="188"/>
        <v>4.6296296296296294E-2</v>
      </c>
      <c r="AO5661" s="2">
        <v>7.8703703703703706E-2</v>
      </c>
      <c r="AP5661">
        <f t="shared" si="189"/>
        <v>10</v>
      </c>
    </row>
    <row r="5662" spans="1:42" ht="16.5" hidden="1" customHeight="1" x14ac:dyDescent="0.25">
      <c r="A5662" s="4">
        <v>2011</v>
      </c>
      <c r="B5662" s="1" t="s">
        <v>412</v>
      </c>
      <c r="D5662" t="s">
        <v>32</v>
      </c>
      <c r="E5662" t="s">
        <v>413</v>
      </c>
      <c r="F5662" t="s">
        <v>414</v>
      </c>
      <c r="G5662">
        <v>8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10</v>
      </c>
      <c r="N5662" s="2">
        <v>0</v>
      </c>
      <c r="O5662" s="2">
        <v>4.5045045045045043E-2</v>
      </c>
      <c r="P5662">
        <v>111</v>
      </c>
      <c r="Q5662" s="2">
        <v>0.34365325077399383</v>
      </c>
      <c r="R5662">
        <v>222</v>
      </c>
      <c r="S5662">
        <v>323</v>
      </c>
      <c r="T5662">
        <v>294</v>
      </c>
      <c r="U5662">
        <v>3</v>
      </c>
      <c r="V5662">
        <v>2</v>
      </c>
      <c r="W5662">
        <v>2</v>
      </c>
      <c r="X5662">
        <v>22</v>
      </c>
      <c r="Y5662">
        <v>99</v>
      </c>
      <c r="Z5662">
        <v>0</v>
      </c>
      <c r="AA5662">
        <v>0</v>
      </c>
      <c r="AB5662">
        <v>0</v>
      </c>
      <c r="AC5662">
        <v>4</v>
      </c>
      <c r="AD5662">
        <v>203</v>
      </c>
      <c r="AE5662">
        <v>3</v>
      </c>
      <c r="AF5662">
        <v>2</v>
      </c>
      <c r="AG5662">
        <v>2</v>
      </c>
      <c r="AH5662">
        <v>18</v>
      </c>
      <c r="AI5662" s="3">
        <v>3.9408866995073892E-2</v>
      </c>
      <c r="AJ5662" s="3">
        <v>0</v>
      </c>
      <c r="AK5662" s="3">
        <v>0</v>
      </c>
      <c r="AL5662" s="3">
        <v>0</v>
      </c>
      <c r="AM5662" s="3">
        <v>0</v>
      </c>
      <c r="AN5662" s="2">
        <f t="shared" si="188"/>
        <v>4.5045045045045043E-2</v>
      </c>
      <c r="AO5662" s="2">
        <v>0.10964912280701754</v>
      </c>
      <c r="AP5662">
        <f t="shared" si="189"/>
        <v>10</v>
      </c>
    </row>
    <row r="5663" spans="1:42" ht="16.5" hidden="1" customHeight="1" x14ac:dyDescent="0.25">
      <c r="A5663" s="4" t="s">
        <v>803</v>
      </c>
      <c r="B5663" s="1" t="s">
        <v>299</v>
      </c>
      <c r="D5663" t="s">
        <v>32</v>
      </c>
      <c r="E5663" t="s">
        <v>300</v>
      </c>
      <c r="F5663" t="s">
        <v>301</v>
      </c>
      <c r="G5663">
        <v>8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10</v>
      </c>
      <c r="N5663" s="2">
        <v>0</v>
      </c>
      <c r="O5663" s="2">
        <v>4.1666666666666664E-2</v>
      </c>
      <c r="P5663">
        <v>12</v>
      </c>
      <c r="Q5663" s="2">
        <v>4.9586776859504134E-2</v>
      </c>
      <c r="R5663">
        <v>240</v>
      </c>
      <c r="S5663">
        <v>242</v>
      </c>
      <c r="T5663">
        <v>242</v>
      </c>
      <c r="U5663">
        <v>0</v>
      </c>
      <c r="V5663">
        <v>0</v>
      </c>
      <c r="W5663">
        <v>0</v>
      </c>
      <c r="X5663">
        <v>0</v>
      </c>
      <c r="Y5663">
        <v>12</v>
      </c>
      <c r="Z5663">
        <v>0</v>
      </c>
      <c r="AA5663">
        <v>0</v>
      </c>
      <c r="AB5663">
        <v>0</v>
      </c>
      <c r="AC5663">
        <v>0</v>
      </c>
      <c r="AD5663">
        <v>238</v>
      </c>
      <c r="AE5663">
        <v>0</v>
      </c>
      <c r="AF5663">
        <v>0</v>
      </c>
      <c r="AG5663">
        <v>0</v>
      </c>
      <c r="AH5663">
        <v>0</v>
      </c>
      <c r="AI5663" s="3">
        <v>3.3613445378151259E-2</v>
      </c>
      <c r="AJ5663" s="3">
        <v>0</v>
      </c>
      <c r="AK5663" s="3">
        <v>0</v>
      </c>
      <c r="AL5663" s="3">
        <v>0</v>
      </c>
      <c r="AM5663" s="3">
        <v>0</v>
      </c>
      <c r="AN5663" s="2">
        <f t="shared" si="188"/>
        <v>4.1666666666666664E-2</v>
      </c>
      <c r="AO5663" s="2">
        <v>0</v>
      </c>
      <c r="AP5663">
        <f t="shared" si="189"/>
        <v>10</v>
      </c>
    </row>
    <row r="5664" spans="1:42" ht="16.5" hidden="1" customHeight="1" x14ac:dyDescent="0.25">
      <c r="A5664" s="5" t="s">
        <v>787</v>
      </c>
      <c r="B5664" s="1" t="s">
        <v>71</v>
      </c>
      <c r="D5664" t="s">
        <v>32</v>
      </c>
      <c r="E5664" t="s">
        <v>67</v>
      </c>
      <c r="F5664" t="s">
        <v>72</v>
      </c>
      <c r="G5664">
        <v>8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10</v>
      </c>
      <c r="N5664" s="2">
        <v>0</v>
      </c>
      <c r="O5664" s="2">
        <v>4.0816326530612242E-2</v>
      </c>
      <c r="P5664">
        <v>43</v>
      </c>
      <c r="Q5664" s="2">
        <v>0.15467625899280577</v>
      </c>
      <c r="R5664">
        <v>245</v>
      </c>
      <c r="S5664">
        <v>278</v>
      </c>
      <c r="T5664">
        <v>209</v>
      </c>
      <c r="U5664">
        <v>63</v>
      </c>
      <c r="V5664">
        <v>5</v>
      </c>
      <c r="W5664">
        <v>1</v>
      </c>
      <c r="X5664">
        <v>0</v>
      </c>
      <c r="Y5664">
        <v>0</v>
      </c>
      <c r="Z5664">
        <v>39</v>
      </c>
      <c r="AA5664">
        <v>0</v>
      </c>
      <c r="AB5664">
        <v>0</v>
      </c>
      <c r="AC5664">
        <v>0</v>
      </c>
      <c r="AD5664">
        <v>217</v>
      </c>
      <c r="AE5664">
        <v>24</v>
      </c>
      <c r="AF5664">
        <v>5</v>
      </c>
      <c r="AG5664">
        <v>1</v>
      </c>
      <c r="AH5664">
        <v>0</v>
      </c>
      <c r="AI5664" s="3">
        <v>3.6866359447004608E-2</v>
      </c>
      <c r="AJ5664" s="3">
        <v>0</v>
      </c>
      <c r="AK5664" s="3">
        <v>0</v>
      </c>
      <c r="AL5664" s="3">
        <v>0</v>
      </c>
      <c r="AM5664" s="3">
        <v>0</v>
      </c>
      <c r="AN5664" s="2">
        <f t="shared" si="188"/>
        <v>4.0816326530612242E-2</v>
      </c>
      <c r="AO5664" s="2">
        <v>0.1214574898785425</v>
      </c>
      <c r="AP5664">
        <f t="shared" si="189"/>
        <v>10</v>
      </c>
    </row>
    <row r="5665" spans="1:42" ht="16.5" hidden="1" customHeight="1" x14ac:dyDescent="0.25">
      <c r="A5665" s="5" t="s">
        <v>790</v>
      </c>
      <c r="B5665" s="1" t="s">
        <v>71</v>
      </c>
      <c r="D5665" t="s">
        <v>32</v>
      </c>
      <c r="E5665" t="s">
        <v>67</v>
      </c>
      <c r="F5665" t="s">
        <v>72</v>
      </c>
      <c r="G5665">
        <v>9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10</v>
      </c>
      <c r="N5665" s="2">
        <v>0</v>
      </c>
      <c r="O5665" s="2">
        <v>3.9840637450199202E-2</v>
      </c>
      <c r="P5665">
        <v>29</v>
      </c>
      <c r="Q5665" s="2">
        <v>0.10740740740740741</v>
      </c>
      <c r="R5665">
        <v>251</v>
      </c>
      <c r="S5665">
        <v>270</v>
      </c>
      <c r="T5665">
        <v>186</v>
      </c>
      <c r="U5665">
        <v>80</v>
      </c>
      <c r="V5665">
        <v>4</v>
      </c>
      <c r="W5665">
        <v>0</v>
      </c>
      <c r="X5665">
        <v>0</v>
      </c>
      <c r="Y5665">
        <v>0</v>
      </c>
      <c r="Z5665">
        <v>26</v>
      </c>
      <c r="AA5665">
        <v>0</v>
      </c>
      <c r="AB5665">
        <v>0</v>
      </c>
      <c r="AC5665">
        <v>0</v>
      </c>
      <c r="AD5665">
        <v>195</v>
      </c>
      <c r="AE5665">
        <v>54</v>
      </c>
      <c r="AF5665">
        <v>4</v>
      </c>
      <c r="AG5665">
        <v>0</v>
      </c>
      <c r="AH5665">
        <v>0</v>
      </c>
      <c r="AI5665" s="3">
        <v>4.6153846153846156E-2</v>
      </c>
      <c r="AJ5665" s="3">
        <v>0</v>
      </c>
      <c r="AK5665" s="3">
        <v>0</v>
      </c>
      <c r="AL5665" s="3">
        <v>0</v>
      </c>
      <c r="AM5665" s="3">
        <v>0</v>
      </c>
      <c r="AN5665" s="2">
        <f t="shared" si="188"/>
        <v>3.9840637450199202E-2</v>
      </c>
      <c r="AO5665" s="2">
        <v>0.22924901185770752</v>
      </c>
      <c r="AP5665">
        <f t="shared" si="189"/>
        <v>10</v>
      </c>
    </row>
    <row r="5666" spans="1:42" ht="16.5" hidden="1" customHeight="1" x14ac:dyDescent="0.25">
      <c r="A5666" s="5" t="s">
        <v>791</v>
      </c>
      <c r="B5666" s="1" t="s">
        <v>184</v>
      </c>
      <c r="D5666" t="s">
        <v>32</v>
      </c>
      <c r="E5666" t="s">
        <v>185</v>
      </c>
      <c r="F5666" t="s">
        <v>186</v>
      </c>
      <c r="G5666">
        <v>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10</v>
      </c>
      <c r="N5666" s="2">
        <v>0</v>
      </c>
      <c r="O5666" s="2">
        <v>3.8610038610038609E-2</v>
      </c>
      <c r="P5666">
        <v>115</v>
      </c>
      <c r="Q5666" s="2">
        <v>0.31593406593406592</v>
      </c>
      <c r="R5666">
        <v>259</v>
      </c>
      <c r="S5666">
        <v>364</v>
      </c>
      <c r="T5666">
        <v>359</v>
      </c>
      <c r="U5666">
        <v>0</v>
      </c>
      <c r="V5666">
        <v>2</v>
      </c>
      <c r="W5666">
        <v>1</v>
      </c>
      <c r="X5666">
        <v>2</v>
      </c>
      <c r="Y5666">
        <v>114</v>
      </c>
      <c r="Z5666">
        <v>0</v>
      </c>
      <c r="AA5666">
        <v>0</v>
      </c>
      <c r="AB5666">
        <v>0</v>
      </c>
      <c r="AC5666">
        <v>0</v>
      </c>
      <c r="AD5666">
        <v>249</v>
      </c>
      <c r="AE5666">
        <v>0</v>
      </c>
      <c r="AF5666">
        <v>2</v>
      </c>
      <c r="AG5666">
        <v>1</v>
      </c>
      <c r="AH5666">
        <v>2</v>
      </c>
      <c r="AI5666" s="3">
        <v>1.6064257028112448E-2</v>
      </c>
      <c r="AJ5666" s="3">
        <v>0</v>
      </c>
      <c r="AK5666" s="3">
        <v>0</v>
      </c>
      <c r="AL5666" s="3">
        <v>0</v>
      </c>
      <c r="AM5666" s="3">
        <v>0</v>
      </c>
      <c r="AN5666" s="2">
        <f t="shared" si="188"/>
        <v>3.8610038610038609E-2</v>
      </c>
      <c r="AO5666" s="2">
        <v>1.968503937007874E-2</v>
      </c>
      <c r="AP5666">
        <f t="shared" si="189"/>
        <v>10</v>
      </c>
    </row>
    <row r="5667" spans="1:42" ht="16.5" hidden="1" customHeight="1" x14ac:dyDescent="0.25">
      <c r="A5667" s="5" t="s">
        <v>792</v>
      </c>
      <c r="B5667" s="1" t="s">
        <v>749</v>
      </c>
      <c r="D5667" t="s">
        <v>32</v>
      </c>
      <c r="E5667" t="s">
        <v>33</v>
      </c>
      <c r="F5667" t="s">
        <v>750</v>
      </c>
      <c r="G5667">
        <v>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10</v>
      </c>
      <c r="N5667" s="2">
        <v>0</v>
      </c>
      <c r="O5667" s="2">
        <v>3.3003300330033E-2</v>
      </c>
      <c r="P5667">
        <v>23</v>
      </c>
      <c r="Q5667" s="2">
        <v>7.2784810126582278E-2</v>
      </c>
      <c r="R5667">
        <v>303</v>
      </c>
      <c r="S5667">
        <v>316</v>
      </c>
      <c r="T5667">
        <v>308</v>
      </c>
      <c r="U5667">
        <v>7</v>
      </c>
      <c r="V5667">
        <v>0</v>
      </c>
      <c r="W5667">
        <v>0</v>
      </c>
      <c r="X5667">
        <v>1</v>
      </c>
      <c r="Y5667">
        <v>22</v>
      </c>
      <c r="Z5667">
        <v>0</v>
      </c>
      <c r="AA5667">
        <v>0</v>
      </c>
      <c r="AB5667">
        <v>0</v>
      </c>
      <c r="AC5667">
        <v>0</v>
      </c>
      <c r="AD5667">
        <v>292</v>
      </c>
      <c r="AE5667">
        <v>7</v>
      </c>
      <c r="AF5667">
        <v>0</v>
      </c>
      <c r="AG5667">
        <v>0</v>
      </c>
      <c r="AH5667">
        <v>1</v>
      </c>
      <c r="AI5667" s="3">
        <v>2.0547945205479451E-2</v>
      </c>
      <c r="AJ5667" s="3">
        <v>0</v>
      </c>
      <c r="AK5667" s="3">
        <v>0</v>
      </c>
      <c r="AL5667" s="3">
        <v>0</v>
      </c>
      <c r="AM5667" s="3">
        <v>0</v>
      </c>
      <c r="AN5667" s="2">
        <f t="shared" si="188"/>
        <v>3.3003300330033E-2</v>
      </c>
      <c r="AO5667" s="2">
        <v>2.6666666666666668E-2</v>
      </c>
      <c r="AP5667">
        <f t="shared" si="189"/>
        <v>10</v>
      </c>
    </row>
    <row r="5668" spans="1:42" ht="16.5" hidden="1" customHeight="1" x14ac:dyDescent="0.25">
      <c r="A5668" s="5" t="s">
        <v>791</v>
      </c>
      <c r="B5668" s="1" t="s">
        <v>321</v>
      </c>
      <c r="D5668" t="s">
        <v>32</v>
      </c>
      <c r="E5668" t="s">
        <v>322</v>
      </c>
      <c r="F5668" t="s">
        <v>323</v>
      </c>
      <c r="G5668">
        <v>8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10</v>
      </c>
      <c r="N5668" s="2">
        <v>0</v>
      </c>
      <c r="O5668" s="2">
        <v>3.1152647975077882E-2</v>
      </c>
      <c r="P5668">
        <v>49</v>
      </c>
      <c r="Q5668" s="2">
        <v>0.1361111111111111</v>
      </c>
      <c r="R5668">
        <v>321</v>
      </c>
      <c r="S5668">
        <v>360</v>
      </c>
      <c r="T5668">
        <v>351</v>
      </c>
      <c r="U5668">
        <v>2</v>
      </c>
      <c r="V5668">
        <v>4</v>
      </c>
      <c r="W5668">
        <v>2</v>
      </c>
      <c r="X5668">
        <v>1</v>
      </c>
      <c r="Y5668">
        <v>42</v>
      </c>
      <c r="Z5668">
        <v>0</v>
      </c>
      <c r="AA5668">
        <v>0</v>
      </c>
      <c r="AB5668">
        <v>0</v>
      </c>
      <c r="AC5668">
        <v>0</v>
      </c>
      <c r="AD5668">
        <v>317</v>
      </c>
      <c r="AE5668">
        <v>2</v>
      </c>
      <c r="AF5668">
        <v>4</v>
      </c>
      <c r="AG5668">
        <v>2</v>
      </c>
      <c r="AH5668">
        <v>1</v>
      </c>
      <c r="AI5668" s="3">
        <v>2.5236593059936908E-2</v>
      </c>
      <c r="AJ5668" s="3">
        <v>0</v>
      </c>
      <c r="AK5668" s="3">
        <v>0</v>
      </c>
      <c r="AL5668" s="3">
        <v>0</v>
      </c>
      <c r="AM5668" s="3">
        <v>0</v>
      </c>
      <c r="AN5668" s="2">
        <f t="shared" si="188"/>
        <v>3.1152647975077882E-2</v>
      </c>
      <c r="AO5668" s="2">
        <v>2.7607361963190184E-2</v>
      </c>
      <c r="AP5668">
        <f t="shared" si="189"/>
        <v>10</v>
      </c>
    </row>
    <row r="5669" spans="1:42" ht="16.5" hidden="1" customHeight="1" x14ac:dyDescent="0.25">
      <c r="A5669" s="5" t="s">
        <v>788</v>
      </c>
      <c r="B5669" t="s">
        <v>688</v>
      </c>
      <c r="D5669" t="s">
        <v>32</v>
      </c>
      <c r="E5669" t="s">
        <v>667</v>
      </c>
      <c r="F5669" t="s">
        <v>689</v>
      </c>
      <c r="G5669">
        <v>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10</v>
      </c>
      <c r="N5669" s="2">
        <v>0</v>
      </c>
      <c r="O5669" s="2">
        <v>3.0959752321981424E-2</v>
      </c>
      <c r="P5669">
        <v>49</v>
      </c>
      <c r="Q5669" s="2">
        <v>0.13535911602209943</v>
      </c>
      <c r="R5669">
        <v>323</v>
      </c>
      <c r="S5669">
        <v>362</v>
      </c>
      <c r="T5669">
        <v>323</v>
      </c>
      <c r="U5669">
        <v>10</v>
      </c>
      <c r="V5669">
        <v>1</v>
      </c>
      <c r="W5669">
        <v>2</v>
      </c>
      <c r="X5669">
        <v>26</v>
      </c>
      <c r="Y5669">
        <v>38</v>
      </c>
      <c r="Z5669">
        <v>3</v>
      </c>
      <c r="AA5669">
        <v>0</v>
      </c>
      <c r="AB5669">
        <v>0</v>
      </c>
      <c r="AC5669">
        <v>8</v>
      </c>
      <c r="AD5669">
        <v>291</v>
      </c>
      <c r="AE5669">
        <v>7</v>
      </c>
      <c r="AF5669">
        <v>1</v>
      </c>
      <c r="AG5669">
        <v>2</v>
      </c>
      <c r="AH5669">
        <v>18</v>
      </c>
      <c r="AI5669" s="3">
        <v>2.0618556701030927E-2</v>
      </c>
      <c r="AJ5669" s="3">
        <v>0</v>
      </c>
      <c r="AK5669" s="3">
        <v>0</v>
      </c>
      <c r="AL5669" s="3">
        <v>0</v>
      </c>
      <c r="AM5669" s="3">
        <v>0</v>
      </c>
      <c r="AN5669" s="2">
        <f t="shared" si="188"/>
        <v>3.0959752321981424E-2</v>
      </c>
      <c r="AO5669" s="2">
        <v>8.7774294670846395E-2</v>
      </c>
      <c r="AP5669">
        <f t="shared" si="189"/>
        <v>10</v>
      </c>
    </row>
    <row r="5670" spans="1:42" ht="16.5" hidden="1" customHeight="1" x14ac:dyDescent="0.25">
      <c r="A5670" s="5" t="s">
        <v>788</v>
      </c>
      <c r="B5670" s="1" t="s">
        <v>321</v>
      </c>
      <c r="D5670" t="s">
        <v>32</v>
      </c>
      <c r="E5670" t="s">
        <v>322</v>
      </c>
      <c r="F5670" t="s">
        <v>323</v>
      </c>
      <c r="G5670">
        <v>10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10</v>
      </c>
      <c r="N5670" s="2">
        <v>0</v>
      </c>
      <c r="O5670" s="2">
        <v>3.0120481927710843E-2</v>
      </c>
      <c r="P5670">
        <v>44</v>
      </c>
      <c r="Q5670" s="2">
        <v>0.12021857923497267</v>
      </c>
      <c r="R5670">
        <v>332</v>
      </c>
      <c r="S5670">
        <v>366</v>
      </c>
      <c r="T5670">
        <v>355</v>
      </c>
      <c r="U5670">
        <v>3</v>
      </c>
      <c r="V5670">
        <v>3</v>
      </c>
      <c r="W5670">
        <v>3</v>
      </c>
      <c r="X5670">
        <v>2</v>
      </c>
      <c r="Y5670">
        <v>40</v>
      </c>
      <c r="Z5670">
        <v>3</v>
      </c>
      <c r="AA5670">
        <v>0</v>
      </c>
      <c r="AB5670">
        <v>0</v>
      </c>
      <c r="AC5670">
        <v>0</v>
      </c>
      <c r="AD5670">
        <v>325</v>
      </c>
      <c r="AE5670">
        <v>0</v>
      </c>
      <c r="AF5670">
        <v>3</v>
      </c>
      <c r="AG5670">
        <v>3</v>
      </c>
      <c r="AH5670">
        <v>2</v>
      </c>
      <c r="AI5670" s="3">
        <v>3.0769230769230771E-2</v>
      </c>
      <c r="AJ5670" s="3">
        <v>0</v>
      </c>
      <c r="AK5670" s="3">
        <v>0</v>
      </c>
      <c r="AL5670" s="3">
        <v>0</v>
      </c>
      <c r="AM5670" s="3">
        <v>0</v>
      </c>
      <c r="AN5670" s="2">
        <f t="shared" si="188"/>
        <v>3.0120481927710843E-2</v>
      </c>
      <c r="AO5670" s="2">
        <v>2.4024024024024024E-2</v>
      </c>
      <c r="AP5670">
        <f t="shared" si="189"/>
        <v>10</v>
      </c>
    </row>
    <row r="5671" spans="1:42" ht="16.5" hidden="1" customHeight="1" x14ac:dyDescent="0.25">
      <c r="A5671" s="4" t="s">
        <v>796</v>
      </c>
      <c r="B5671" t="s">
        <v>722</v>
      </c>
      <c r="D5671" t="s">
        <v>32</v>
      </c>
      <c r="E5671" t="s">
        <v>322</v>
      </c>
      <c r="F5671" t="s">
        <v>723</v>
      </c>
      <c r="G5671">
        <v>7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10</v>
      </c>
      <c r="N5671" s="2">
        <v>0</v>
      </c>
      <c r="O5671" s="2">
        <v>2.8735632183908046E-2</v>
      </c>
      <c r="P5671">
        <v>17</v>
      </c>
      <c r="Q5671" s="2">
        <v>4.788732394366197E-2</v>
      </c>
      <c r="R5671">
        <v>348</v>
      </c>
      <c r="S5671">
        <v>355</v>
      </c>
      <c r="T5671">
        <v>314</v>
      </c>
      <c r="U5671">
        <v>0</v>
      </c>
      <c r="V5671">
        <v>4</v>
      </c>
      <c r="W5671">
        <v>1</v>
      </c>
      <c r="X5671">
        <v>36</v>
      </c>
      <c r="Y5671">
        <v>15</v>
      </c>
      <c r="Z5671">
        <v>0</v>
      </c>
      <c r="AA5671">
        <v>0</v>
      </c>
      <c r="AB5671">
        <v>0</v>
      </c>
      <c r="AC5671">
        <v>0</v>
      </c>
      <c r="AD5671">
        <v>306</v>
      </c>
      <c r="AE5671">
        <v>0</v>
      </c>
      <c r="AF5671">
        <v>4</v>
      </c>
      <c r="AG5671">
        <v>1</v>
      </c>
      <c r="AH5671">
        <v>36</v>
      </c>
      <c r="AI5671" s="3">
        <v>2.2875816993464051E-2</v>
      </c>
      <c r="AJ5671" s="3">
        <v>0</v>
      </c>
      <c r="AK5671" s="3">
        <v>0</v>
      </c>
      <c r="AL5671" s="3">
        <v>0</v>
      </c>
      <c r="AM5671" s="3">
        <v>0</v>
      </c>
      <c r="AN5671" s="2">
        <f t="shared" si="188"/>
        <v>2.8735632183908046E-2</v>
      </c>
      <c r="AO5671" s="2">
        <v>0.11815561959654179</v>
      </c>
      <c r="AP5671">
        <f t="shared" si="189"/>
        <v>10</v>
      </c>
    </row>
    <row r="5672" spans="1:42" ht="16.5" hidden="1" customHeight="1" x14ac:dyDescent="0.25">
      <c r="A5672" s="5" t="s">
        <v>787</v>
      </c>
      <c r="B5672" s="1" t="s">
        <v>741</v>
      </c>
      <c r="D5672" t="s">
        <v>32</v>
      </c>
      <c r="E5672" t="s">
        <v>248</v>
      </c>
      <c r="F5672" t="s">
        <v>742</v>
      </c>
      <c r="G5672">
        <v>0</v>
      </c>
      <c r="H5672">
        <v>6</v>
      </c>
      <c r="I5672">
        <v>0</v>
      </c>
      <c r="J5672">
        <v>0</v>
      </c>
      <c r="K5672">
        <v>0</v>
      </c>
      <c r="L5672">
        <v>0</v>
      </c>
      <c r="M5672">
        <v>10</v>
      </c>
      <c r="N5672" s="2">
        <v>0</v>
      </c>
      <c r="O5672" s="2">
        <v>2.7548209366391185E-2</v>
      </c>
      <c r="P5672">
        <v>6</v>
      </c>
      <c r="Q5672" s="2">
        <v>1.6713091922005572E-2</v>
      </c>
      <c r="R5672">
        <v>363</v>
      </c>
      <c r="S5672">
        <v>359</v>
      </c>
      <c r="T5672">
        <v>305</v>
      </c>
      <c r="U5672">
        <v>45</v>
      </c>
      <c r="V5672">
        <v>0</v>
      </c>
      <c r="W5672">
        <v>4</v>
      </c>
      <c r="X5672">
        <v>5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302</v>
      </c>
      <c r="AE5672">
        <v>51</v>
      </c>
      <c r="AF5672">
        <v>0</v>
      </c>
      <c r="AG5672">
        <v>4</v>
      </c>
      <c r="AH5672">
        <v>5</v>
      </c>
      <c r="AI5672" s="3">
        <v>0</v>
      </c>
      <c r="AJ5672" s="3">
        <v>0.11764705882352941</v>
      </c>
      <c r="AK5672" s="3">
        <v>0</v>
      </c>
      <c r="AL5672" s="3">
        <v>0</v>
      </c>
      <c r="AM5672" s="3">
        <v>0</v>
      </c>
      <c r="AN5672" s="2">
        <f t="shared" si="188"/>
        <v>2.7548209366391185E-2</v>
      </c>
      <c r="AO5672" s="2">
        <v>0.16574585635359115</v>
      </c>
      <c r="AP5672">
        <f t="shared" si="189"/>
        <v>10</v>
      </c>
    </row>
    <row r="5673" spans="1:42" ht="16.5" hidden="1" customHeight="1" x14ac:dyDescent="0.25">
      <c r="A5673" s="5" t="s">
        <v>787</v>
      </c>
      <c r="B5673" t="s">
        <v>688</v>
      </c>
      <c r="D5673" t="s">
        <v>32</v>
      </c>
      <c r="E5673" t="s">
        <v>667</v>
      </c>
      <c r="F5673" t="s">
        <v>689</v>
      </c>
      <c r="G5673">
        <v>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10</v>
      </c>
      <c r="N5673" s="2">
        <v>0</v>
      </c>
      <c r="O5673" s="2">
        <v>2.6809651474530832E-2</v>
      </c>
      <c r="P5673">
        <v>51</v>
      </c>
      <c r="Q5673" s="2">
        <v>0.12318840579710146</v>
      </c>
      <c r="R5673">
        <v>373</v>
      </c>
      <c r="S5673">
        <v>414</v>
      </c>
      <c r="T5673">
        <v>356</v>
      </c>
      <c r="U5673">
        <v>11</v>
      </c>
      <c r="V5673">
        <v>1</v>
      </c>
      <c r="W5673">
        <v>4</v>
      </c>
      <c r="X5673">
        <v>42</v>
      </c>
      <c r="Y5673">
        <v>40</v>
      </c>
      <c r="Z5673">
        <v>3</v>
      </c>
      <c r="AA5673">
        <v>0</v>
      </c>
      <c r="AB5673">
        <v>0</v>
      </c>
      <c r="AC5673">
        <v>8</v>
      </c>
      <c r="AD5673">
        <v>322</v>
      </c>
      <c r="AE5673">
        <v>8</v>
      </c>
      <c r="AF5673">
        <v>1</v>
      </c>
      <c r="AG5673">
        <v>4</v>
      </c>
      <c r="AH5673">
        <v>34</v>
      </c>
      <c r="AI5673" s="3">
        <v>1.8633540372670808E-2</v>
      </c>
      <c r="AJ5673" s="3">
        <v>0</v>
      </c>
      <c r="AK5673" s="3">
        <v>0</v>
      </c>
      <c r="AL5673" s="3">
        <v>0</v>
      </c>
      <c r="AM5673" s="3">
        <v>0</v>
      </c>
      <c r="AN5673" s="2">
        <f t="shared" si="188"/>
        <v>2.6809651474530832E-2</v>
      </c>
      <c r="AO5673" s="2">
        <v>0.12737127371273713</v>
      </c>
      <c r="AP5673">
        <f t="shared" si="189"/>
        <v>10</v>
      </c>
    </row>
    <row r="5674" spans="1:42" ht="16.5" hidden="1" customHeight="1" x14ac:dyDescent="0.25">
      <c r="A5674" s="4" t="s">
        <v>803</v>
      </c>
      <c r="B5674" s="1" t="s">
        <v>465</v>
      </c>
      <c r="D5674" t="s">
        <v>32</v>
      </c>
      <c r="E5674" t="s">
        <v>463</v>
      </c>
      <c r="F5674" t="s">
        <v>466</v>
      </c>
      <c r="G5674">
        <v>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10</v>
      </c>
      <c r="N5674" s="2">
        <v>0</v>
      </c>
      <c r="O5674" s="2">
        <v>2.6737967914438502E-2</v>
      </c>
      <c r="P5674">
        <v>26</v>
      </c>
      <c r="Q5674" s="2">
        <v>6.6666666666666666E-2</v>
      </c>
      <c r="R5674">
        <v>374</v>
      </c>
      <c r="S5674">
        <v>390</v>
      </c>
      <c r="T5674">
        <v>380</v>
      </c>
      <c r="U5674">
        <v>0</v>
      </c>
      <c r="V5674">
        <v>3</v>
      </c>
      <c r="W5674">
        <v>0</v>
      </c>
      <c r="X5674">
        <v>10</v>
      </c>
      <c r="Y5674">
        <v>22</v>
      </c>
      <c r="Z5674">
        <v>0</v>
      </c>
      <c r="AA5674">
        <v>0</v>
      </c>
      <c r="AB5674">
        <v>0</v>
      </c>
      <c r="AC5674">
        <v>0</v>
      </c>
      <c r="AD5674">
        <v>364</v>
      </c>
      <c r="AE5674">
        <v>0</v>
      </c>
      <c r="AF5674">
        <v>3</v>
      </c>
      <c r="AG5674">
        <v>0</v>
      </c>
      <c r="AH5674">
        <v>10</v>
      </c>
      <c r="AI5674" s="3">
        <v>1.6483516483516484E-2</v>
      </c>
      <c r="AJ5674" s="3">
        <v>0</v>
      </c>
      <c r="AK5674" s="3">
        <v>0</v>
      </c>
      <c r="AL5674" s="3">
        <v>0</v>
      </c>
      <c r="AM5674" s="3">
        <v>0</v>
      </c>
      <c r="AN5674" s="2">
        <f t="shared" si="188"/>
        <v>2.6737967914438502E-2</v>
      </c>
      <c r="AO5674" s="2">
        <v>3.4482758620689655E-2</v>
      </c>
      <c r="AP5674">
        <f t="shared" si="189"/>
        <v>10</v>
      </c>
    </row>
    <row r="5675" spans="1:42" ht="16.5" hidden="1" customHeight="1" x14ac:dyDescent="0.25">
      <c r="A5675" s="4" t="s">
        <v>803</v>
      </c>
      <c r="B5675" s="1" t="s">
        <v>356</v>
      </c>
      <c r="D5675" t="s">
        <v>32</v>
      </c>
      <c r="E5675" t="s">
        <v>354</v>
      </c>
      <c r="F5675" t="s">
        <v>357</v>
      </c>
      <c r="G5675">
        <v>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10</v>
      </c>
      <c r="N5675" s="2">
        <v>0</v>
      </c>
      <c r="O5675" s="2">
        <v>2.6246719160104987E-2</v>
      </c>
      <c r="P5675">
        <v>2</v>
      </c>
      <c r="Q5675" s="2">
        <v>5.3619302949061663E-3</v>
      </c>
      <c r="R5675">
        <v>381</v>
      </c>
      <c r="S5675">
        <v>373</v>
      </c>
      <c r="T5675">
        <v>358</v>
      </c>
      <c r="U5675">
        <v>0</v>
      </c>
      <c r="V5675">
        <v>2</v>
      </c>
      <c r="W5675">
        <v>5</v>
      </c>
      <c r="X5675">
        <v>10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364</v>
      </c>
      <c r="AE5675">
        <v>0</v>
      </c>
      <c r="AF5675">
        <v>2</v>
      </c>
      <c r="AG5675">
        <v>5</v>
      </c>
      <c r="AH5675">
        <v>10</v>
      </c>
      <c r="AI5675" s="3">
        <v>1.6483516483516484E-2</v>
      </c>
      <c r="AJ5675" s="3">
        <v>0</v>
      </c>
      <c r="AK5675" s="3">
        <v>0</v>
      </c>
      <c r="AL5675" s="3">
        <v>0</v>
      </c>
      <c r="AM5675" s="3">
        <v>0</v>
      </c>
      <c r="AN5675" s="2">
        <f t="shared" si="188"/>
        <v>2.6246719160104987E-2</v>
      </c>
      <c r="AO5675" s="2">
        <v>4.4619422572178477E-2</v>
      </c>
      <c r="AP5675">
        <f t="shared" si="189"/>
        <v>10</v>
      </c>
    </row>
    <row r="5676" spans="1:42" ht="16.5" hidden="1" customHeight="1" x14ac:dyDescent="0.25">
      <c r="A5676" s="5" t="s">
        <v>802</v>
      </c>
      <c r="B5676" s="1" t="s">
        <v>465</v>
      </c>
      <c r="D5676" t="s">
        <v>32</v>
      </c>
      <c r="E5676" t="s">
        <v>463</v>
      </c>
      <c r="F5676" t="s">
        <v>466</v>
      </c>
      <c r="G5676">
        <v>8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10</v>
      </c>
      <c r="N5676" s="2">
        <v>0</v>
      </c>
      <c r="O5676" s="2">
        <v>2.3640661938534278E-2</v>
      </c>
      <c r="P5676">
        <v>25</v>
      </c>
      <c r="Q5676" s="2">
        <v>5.7077625570776253E-2</v>
      </c>
      <c r="R5676">
        <v>423</v>
      </c>
      <c r="S5676">
        <v>438</v>
      </c>
      <c r="T5676">
        <v>428</v>
      </c>
      <c r="U5676">
        <v>1</v>
      </c>
      <c r="V5676">
        <v>3</v>
      </c>
      <c r="W5676">
        <v>0</v>
      </c>
      <c r="X5676">
        <v>6</v>
      </c>
      <c r="Y5676">
        <v>24</v>
      </c>
      <c r="Z5676">
        <v>0</v>
      </c>
      <c r="AA5676">
        <v>0</v>
      </c>
      <c r="AB5676">
        <v>0</v>
      </c>
      <c r="AC5676">
        <v>0</v>
      </c>
      <c r="AD5676">
        <v>412</v>
      </c>
      <c r="AE5676">
        <v>1</v>
      </c>
      <c r="AF5676">
        <v>3</v>
      </c>
      <c r="AG5676">
        <v>0</v>
      </c>
      <c r="AH5676">
        <v>6</v>
      </c>
      <c r="AI5676" s="3">
        <v>1.9417475728155338E-2</v>
      </c>
      <c r="AJ5676" s="3">
        <v>0</v>
      </c>
      <c r="AK5676" s="3">
        <v>0</v>
      </c>
      <c r="AL5676" s="3">
        <v>0</v>
      </c>
      <c r="AM5676" s="3">
        <v>0</v>
      </c>
      <c r="AN5676" s="2">
        <f t="shared" si="188"/>
        <v>2.3640661938534278E-2</v>
      </c>
      <c r="AO5676" s="2">
        <v>2.3696682464454975E-2</v>
      </c>
      <c r="AP5676">
        <f t="shared" si="189"/>
        <v>10</v>
      </c>
    </row>
    <row r="5677" spans="1:42" ht="16.5" hidden="1" customHeight="1" x14ac:dyDescent="0.25">
      <c r="A5677" s="4" t="s">
        <v>803</v>
      </c>
      <c r="B5677" s="1" t="s">
        <v>247</v>
      </c>
      <c r="D5677" t="s">
        <v>32</v>
      </c>
      <c r="E5677" t="s">
        <v>248</v>
      </c>
      <c r="F5677" t="s">
        <v>249</v>
      </c>
      <c r="G5677">
        <v>8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10</v>
      </c>
      <c r="N5677" s="2">
        <v>0</v>
      </c>
      <c r="O5677" s="2">
        <v>1.9723865877712032E-2</v>
      </c>
      <c r="P5677">
        <v>71</v>
      </c>
      <c r="Q5677" s="2">
        <v>0.125</v>
      </c>
      <c r="R5677">
        <v>507</v>
      </c>
      <c r="S5677">
        <v>568</v>
      </c>
      <c r="T5677">
        <v>533</v>
      </c>
      <c r="U5677">
        <v>17</v>
      </c>
      <c r="V5677">
        <v>5</v>
      </c>
      <c r="W5677">
        <v>0</v>
      </c>
      <c r="X5677">
        <v>12</v>
      </c>
      <c r="Y5677">
        <v>70</v>
      </c>
      <c r="Z5677">
        <v>0</v>
      </c>
      <c r="AA5677">
        <v>0</v>
      </c>
      <c r="AB5677">
        <v>0</v>
      </c>
      <c r="AC5677">
        <v>0</v>
      </c>
      <c r="AD5677">
        <v>471</v>
      </c>
      <c r="AE5677">
        <v>17</v>
      </c>
      <c r="AF5677">
        <v>5</v>
      </c>
      <c r="AG5677">
        <v>0</v>
      </c>
      <c r="AH5677">
        <v>12</v>
      </c>
      <c r="AI5677" s="3">
        <v>1.6985138004246284E-2</v>
      </c>
      <c r="AJ5677" s="3">
        <v>0</v>
      </c>
      <c r="AK5677" s="3">
        <v>0</v>
      </c>
      <c r="AL5677" s="3">
        <v>0</v>
      </c>
      <c r="AM5677" s="3">
        <v>0</v>
      </c>
      <c r="AN5677" s="2">
        <f t="shared" si="188"/>
        <v>1.9723865877712032E-2</v>
      </c>
      <c r="AO5677" s="2">
        <v>6.7326732673267331E-2</v>
      </c>
      <c r="AP5677">
        <f t="shared" si="189"/>
        <v>10</v>
      </c>
    </row>
    <row r="5678" spans="1:42" ht="16.5" hidden="1" customHeight="1" x14ac:dyDescent="0.25">
      <c r="A5678" s="5" t="s">
        <v>802</v>
      </c>
      <c r="B5678" s="1" t="s">
        <v>316</v>
      </c>
      <c r="D5678" t="s">
        <v>32</v>
      </c>
      <c r="E5678" t="s">
        <v>317</v>
      </c>
      <c r="F5678" t="s">
        <v>318</v>
      </c>
      <c r="G5678">
        <v>3</v>
      </c>
      <c r="H5678">
        <v>5</v>
      </c>
      <c r="I5678">
        <v>0</v>
      </c>
      <c r="J5678">
        <v>0</v>
      </c>
      <c r="K5678">
        <v>0</v>
      </c>
      <c r="L5678">
        <v>0</v>
      </c>
      <c r="M5678">
        <v>10</v>
      </c>
      <c r="N5678" s="2">
        <v>0</v>
      </c>
      <c r="O5678" s="2">
        <v>1.4204545454545454E-2</v>
      </c>
      <c r="P5678">
        <v>14</v>
      </c>
      <c r="Q5678" s="2">
        <v>1.977401129943503E-2</v>
      </c>
      <c r="R5678">
        <v>704</v>
      </c>
      <c r="S5678">
        <v>708</v>
      </c>
      <c r="T5678">
        <v>296</v>
      </c>
      <c r="U5678">
        <v>408</v>
      </c>
      <c r="V5678">
        <v>3</v>
      </c>
      <c r="W5678">
        <v>0</v>
      </c>
      <c r="X5678">
        <v>1</v>
      </c>
      <c r="Y5678">
        <v>6</v>
      </c>
      <c r="Z5678">
        <v>0</v>
      </c>
      <c r="AA5678">
        <v>0</v>
      </c>
      <c r="AB5678">
        <v>0</v>
      </c>
      <c r="AC5678">
        <v>0</v>
      </c>
      <c r="AD5678">
        <v>293</v>
      </c>
      <c r="AE5678">
        <v>413</v>
      </c>
      <c r="AF5678">
        <v>3</v>
      </c>
      <c r="AG5678">
        <v>0</v>
      </c>
      <c r="AH5678">
        <v>1</v>
      </c>
      <c r="AI5678" s="3">
        <v>1.0238907849829351E-2</v>
      </c>
      <c r="AJ5678" s="3">
        <v>1.2106537530266344E-2</v>
      </c>
      <c r="AK5678" s="3">
        <v>0</v>
      </c>
      <c r="AL5678" s="3">
        <v>0</v>
      </c>
      <c r="AM5678" s="3">
        <v>0</v>
      </c>
      <c r="AN5678" s="2">
        <f t="shared" si="188"/>
        <v>1.4204545454545454E-2</v>
      </c>
      <c r="AO5678" s="2">
        <v>0.58732394366197183</v>
      </c>
      <c r="AP5678">
        <f t="shared" si="189"/>
        <v>10</v>
      </c>
    </row>
    <row r="5679" spans="1:42" ht="16.5" hidden="1" customHeight="1" x14ac:dyDescent="0.25">
      <c r="A5679" s="5" t="s">
        <v>787</v>
      </c>
      <c r="B5679" s="1" t="s">
        <v>316</v>
      </c>
      <c r="D5679" t="s">
        <v>32</v>
      </c>
      <c r="E5679" t="s">
        <v>317</v>
      </c>
      <c r="F5679" t="s">
        <v>318</v>
      </c>
      <c r="G5679">
        <v>5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10</v>
      </c>
      <c r="N5679" s="2">
        <v>0</v>
      </c>
      <c r="O5679" s="2">
        <v>1.3245033112582781E-2</v>
      </c>
      <c r="P5679">
        <v>18</v>
      </c>
      <c r="Q5679" s="2">
        <v>2.3591087811271297E-2</v>
      </c>
      <c r="R5679">
        <v>755</v>
      </c>
      <c r="S5679">
        <v>763</v>
      </c>
      <c r="T5679">
        <v>296</v>
      </c>
      <c r="U5679">
        <v>460</v>
      </c>
      <c r="V5679">
        <v>0</v>
      </c>
      <c r="W5679">
        <v>0</v>
      </c>
      <c r="X5679">
        <v>7</v>
      </c>
      <c r="Y5679">
        <v>4</v>
      </c>
      <c r="Z5679">
        <v>8</v>
      </c>
      <c r="AA5679">
        <v>0</v>
      </c>
      <c r="AB5679">
        <v>0</v>
      </c>
      <c r="AC5679">
        <v>0</v>
      </c>
      <c r="AD5679">
        <v>297</v>
      </c>
      <c r="AE5679">
        <v>452</v>
      </c>
      <c r="AF5679">
        <v>0</v>
      </c>
      <c r="AG5679">
        <v>0</v>
      </c>
      <c r="AH5679">
        <v>7</v>
      </c>
      <c r="AI5679" s="3">
        <v>1.6835016835016835E-2</v>
      </c>
      <c r="AJ5679" s="3">
        <v>0</v>
      </c>
      <c r="AK5679" s="3">
        <v>0</v>
      </c>
      <c r="AL5679" s="3">
        <v>0</v>
      </c>
      <c r="AM5679" s="3">
        <v>0</v>
      </c>
      <c r="AN5679" s="2">
        <f t="shared" si="188"/>
        <v>1.3245033112582781E-2</v>
      </c>
      <c r="AO5679" s="2">
        <v>0.6071428571428571</v>
      </c>
      <c r="AP5679">
        <f t="shared" si="189"/>
        <v>10</v>
      </c>
    </row>
    <row r="5680" spans="1:42" ht="16.5" hidden="1" customHeight="1" x14ac:dyDescent="0.25">
      <c r="A5680" s="4" t="s">
        <v>803</v>
      </c>
      <c r="B5680" s="1" t="s">
        <v>140</v>
      </c>
      <c r="D5680" t="s">
        <v>32</v>
      </c>
      <c r="E5680" t="s">
        <v>141</v>
      </c>
      <c r="F5680" t="s">
        <v>142</v>
      </c>
      <c r="G5680">
        <v>9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10</v>
      </c>
      <c r="N5680" s="2">
        <v>0</v>
      </c>
      <c r="O5680" s="2">
        <v>8.7183958151700082E-3</v>
      </c>
      <c r="P5680">
        <v>6</v>
      </c>
      <c r="Q5680" s="2">
        <v>5.2493438320209973E-3</v>
      </c>
      <c r="R5680">
        <v>1147</v>
      </c>
      <c r="S5680">
        <v>1143</v>
      </c>
      <c r="T5680">
        <v>998</v>
      </c>
      <c r="U5680">
        <v>136</v>
      </c>
      <c r="V5680">
        <v>1</v>
      </c>
      <c r="W5680">
        <v>4</v>
      </c>
      <c r="X5680">
        <v>6</v>
      </c>
      <c r="Y5680">
        <v>6</v>
      </c>
      <c r="Z5680">
        <v>0</v>
      </c>
      <c r="AA5680">
        <v>0</v>
      </c>
      <c r="AB5680">
        <v>0</v>
      </c>
      <c r="AC5680">
        <v>0</v>
      </c>
      <c r="AD5680">
        <v>1001</v>
      </c>
      <c r="AE5680">
        <v>136</v>
      </c>
      <c r="AF5680">
        <v>1</v>
      </c>
      <c r="AG5680">
        <v>4</v>
      </c>
      <c r="AH5680">
        <v>6</v>
      </c>
      <c r="AI5680" s="3">
        <v>8.9910089910089919E-3</v>
      </c>
      <c r="AJ5680" s="3">
        <v>0</v>
      </c>
      <c r="AK5680" s="3">
        <v>0</v>
      </c>
      <c r="AL5680" s="3">
        <v>0</v>
      </c>
      <c r="AM5680" s="3">
        <v>0</v>
      </c>
      <c r="AN5680" s="2">
        <f t="shared" si="188"/>
        <v>8.7183958151700082E-3</v>
      </c>
      <c r="AO5680" s="2">
        <v>0.12804878048780488</v>
      </c>
      <c r="AP5680">
        <f t="shared" si="189"/>
        <v>10</v>
      </c>
    </row>
    <row r="5681" spans="1:42" ht="16.5" hidden="1" customHeight="1" x14ac:dyDescent="0.25">
      <c r="A5681" s="5" t="s">
        <v>793</v>
      </c>
      <c r="B5681" s="1" t="s">
        <v>64</v>
      </c>
      <c r="D5681" t="s">
        <v>32</v>
      </c>
      <c r="E5681" t="s">
        <v>60</v>
      </c>
      <c r="F5681" t="s">
        <v>65</v>
      </c>
      <c r="G5681">
        <v>0</v>
      </c>
      <c r="H5681">
        <v>9</v>
      </c>
      <c r="I5681">
        <v>0</v>
      </c>
      <c r="J5681">
        <v>0</v>
      </c>
      <c r="K5681">
        <v>0</v>
      </c>
      <c r="L5681">
        <v>0</v>
      </c>
      <c r="M5681">
        <v>9</v>
      </c>
      <c r="N5681" s="2">
        <v>0</v>
      </c>
      <c r="O5681" s="2">
        <v>0.14285714285714285</v>
      </c>
      <c r="P5681">
        <v>10</v>
      </c>
      <c r="Q5681" s="2">
        <v>0.15625</v>
      </c>
      <c r="R5681">
        <v>63</v>
      </c>
      <c r="S5681">
        <v>64</v>
      </c>
      <c r="T5681">
        <v>0</v>
      </c>
      <c r="U5681">
        <v>64</v>
      </c>
      <c r="V5681">
        <v>0</v>
      </c>
      <c r="W5681">
        <v>0</v>
      </c>
      <c r="X5681">
        <v>0</v>
      </c>
      <c r="Y5681">
        <v>0</v>
      </c>
      <c r="Z5681">
        <v>10</v>
      </c>
      <c r="AA5681">
        <v>0</v>
      </c>
      <c r="AB5681">
        <v>0</v>
      </c>
      <c r="AC5681">
        <v>0</v>
      </c>
      <c r="AD5681">
        <v>0</v>
      </c>
      <c r="AE5681">
        <v>63</v>
      </c>
      <c r="AF5681">
        <v>0</v>
      </c>
      <c r="AG5681">
        <v>0</v>
      </c>
      <c r="AH5681">
        <v>0</v>
      </c>
      <c r="AI5681" s="3">
        <v>0</v>
      </c>
      <c r="AJ5681" s="3">
        <v>0.14285714285714285</v>
      </c>
      <c r="AK5681" s="3">
        <v>0</v>
      </c>
      <c r="AL5681" s="3">
        <v>0</v>
      </c>
      <c r="AM5681" s="3">
        <v>0</v>
      </c>
      <c r="AN5681" s="2">
        <f t="shared" si="188"/>
        <v>0.14285714285714285</v>
      </c>
      <c r="AO5681" s="2">
        <v>1</v>
      </c>
      <c r="AP5681">
        <f t="shared" si="189"/>
        <v>9</v>
      </c>
    </row>
    <row r="5682" spans="1:42" ht="16.5" hidden="1" customHeight="1" x14ac:dyDescent="0.25">
      <c r="A5682" s="4">
        <v>2011</v>
      </c>
      <c r="B5682" s="1" t="s">
        <v>64</v>
      </c>
      <c r="D5682" t="s">
        <v>32</v>
      </c>
      <c r="E5682" t="s">
        <v>60</v>
      </c>
      <c r="F5682" t="s">
        <v>65</v>
      </c>
      <c r="G5682">
        <v>0</v>
      </c>
      <c r="H5682">
        <v>9</v>
      </c>
      <c r="I5682">
        <v>0</v>
      </c>
      <c r="J5682">
        <v>0</v>
      </c>
      <c r="K5682">
        <v>0</v>
      </c>
      <c r="L5682">
        <v>0</v>
      </c>
      <c r="M5682">
        <v>9</v>
      </c>
      <c r="N5682" s="2">
        <v>0</v>
      </c>
      <c r="O5682" s="2">
        <v>0.13846153846153847</v>
      </c>
      <c r="P5682">
        <v>10</v>
      </c>
      <c r="Q5682" s="2">
        <v>0.15151515151515152</v>
      </c>
      <c r="R5682">
        <v>65</v>
      </c>
      <c r="S5682">
        <v>66</v>
      </c>
      <c r="T5682">
        <v>0</v>
      </c>
      <c r="U5682">
        <v>66</v>
      </c>
      <c r="V5682">
        <v>0</v>
      </c>
      <c r="W5682">
        <v>0</v>
      </c>
      <c r="X5682">
        <v>0</v>
      </c>
      <c r="Y5682">
        <v>0</v>
      </c>
      <c r="Z5682">
        <v>10</v>
      </c>
      <c r="AA5682">
        <v>0</v>
      </c>
      <c r="AB5682">
        <v>0</v>
      </c>
      <c r="AC5682">
        <v>0</v>
      </c>
      <c r="AD5682">
        <v>0</v>
      </c>
      <c r="AE5682">
        <v>65</v>
      </c>
      <c r="AF5682">
        <v>0</v>
      </c>
      <c r="AG5682">
        <v>0</v>
      </c>
      <c r="AH5682">
        <v>0</v>
      </c>
      <c r="AI5682" s="3">
        <v>0</v>
      </c>
      <c r="AJ5682" s="3">
        <v>0.13846153846153847</v>
      </c>
      <c r="AK5682" s="3">
        <v>0</v>
      </c>
      <c r="AL5682" s="3">
        <v>0</v>
      </c>
      <c r="AM5682" s="3">
        <v>0</v>
      </c>
      <c r="AN5682" s="2">
        <f t="shared" si="188"/>
        <v>0.13846153846153847</v>
      </c>
      <c r="AO5682" s="2">
        <v>1</v>
      </c>
      <c r="AP5682">
        <f t="shared" si="189"/>
        <v>9</v>
      </c>
    </row>
    <row r="5683" spans="1:42" ht="16.5" hidden="1" customHeight="1" x14ac:dyDescent="0.25">
      <c r="A5683" s="4">
        <v>2011</v>
      </c>
      <c r="B5683" s="1" t="s">
        <v>277</v>
      </c>
      <c r="D5683" t="s">
        <v>32</v>
      </c>
      <c r="E5683" t="s">
        <v>278</v>
      </c>
      <c r="F5683" t="s">
        <v>279</v>
      </c>
      <c r="G5683">
        <v>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9</v>
      </c>
      <c r="N5683" s="2">
        <v>0</v>
      </c>
      <c r="O5683" s="2">
        <v>7.5630252100840331E-2</v>
      </c>
      <c r="P5683">
        <v>58</v>
      </c>
      <c r="Q5683" s="2">
        <v>0.34523809523809523</v>
      </c>
      <c r="R5683">
        <v>119</v>
      </c>
      <c r="S5683">
        <v>168</v>
      </c>
      <c r="T5683">
        <v>163</v>
      </c>
      <c r="U5683">
        <v>1</v>
      </c>
      <c r="V5683">
        <v>1</v>
      </c>
      <c r="W5683">
        <v>0</v>
      </c>
      <c r="X5683">
        <v>3</v>
      </c>
      <c r="Y5683">
        <v>53</v>
      </c>
      <c r="Z5683">
        <v>0</v>
      </c>
      <c r="AA5683">
        <v>0</v>
      </c>
      <c r="AB5683">
        <v>0</v>
      </c>
      <c r="AC5683">
        <v>3</v>
      </c>
      <c r="AD5683">
        <v>116</v>
      </c>
      <c r="AE5683">
        <v>1</v>
      </c>
      <c r="AF5683">
        <v>1</v>
      </c>
      <c r="AG5683">
        <v>0</v>
      </c>
      <c r="AH5683">
        <v>0</v>
      </c>
      <c r="AI5683" s="3">
        <v>5.1724137931034482E-2</v>
      </c>
      <c r="AJ5683" s="3">
        <v>0</v>
      </c>
      <c r="AK5683" s="3">
        <v>0</v>
      </c>
      <c r="AL5683" s="3">
        <v>0</v>
      </c>
      <c r="AM5683" s="3">
        <v>0</v>
      </c>
      <c r="AN5683" s="2">
        <f t="shared" si="188"/>
        <v>7.5630252100840331E-2</v>
      </c>
      <c r="AO5683" s="2">
        <v>1.6949152542372881E-2</v>
      </c>
      <c r="AP5683">
        <f t="shared" si="189"/>
        <v>9</v>
      </c>
    </row>
    <row r="5684" spans="1:42" ht="16.5" hidden="1" customHeight="1" x14ac:dyDescent="0.25">
      <c r="A5684" s="5" t="s">
        <v>791</v>
      </c>
      <c r="B5684" s="1" t="s">
        <v>743</v>
      </c>
      <c r="D5684" t="s">
        <v>32</v>
      </c>
      <c r="E5684" t="s">
        <v>405</v>
      </c>
      <c r="F5684" t="s">
        <v>744</v>
      </c>
      <c r="G5684">
        <v>9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9</v>
      </c>
      <c r="N5684" s="2">
        <v>0</v>
      </c>
      <c r="O5684" s="2">
        <v>6.7164179104477612E-2</v>
      </c>
      <c r="P5684">
        <v>54</v>
      </c>
      <c r="Q5684" s="2">
        <v>0.3016759776536313</v>
      </c>
      <c r="R5684">
        <v>134</v>
      </c>
      <c r="S5684">
        <v>179</v>
      </c>
      <c r="T5684">
        <v>166</v>
      </c>
      <c r="U5684">
        <v>7</v>
      </c>
      <c r="V5684">
        <v>3</v>
      </c>
      <c r="W5684">
        <v>2</v>
      </c>
      <c r="X5684">
        <v>1</v>
      </c>
      <c r="Y5684">
        <v>46</v>
      </c>
      <c r="Z5684">
        <v>4</v>
      </c>
      <c r="AA5684">
        <v>0</v>
      </c>
      <c r="AB5684">
        <v>0</v>
      </c>
      <c r="AC5684">
        <v>0</v>
      </c>
      <c r="AD5684">
        <v>129</v>
      </c>
      <c r="AE5684">
        <v>3</v>
      </c>
      <c r="AF5684">
        <v>3</v>
      </c>
      <c r="AG5684">
        <v>2</v>
      </c>
      <c r="AH5684">
        <v>1</v>
      </c>
      <c r="AI5684" s="3">
        <v>6.9767441860465115E-2</v>
      </c>
      <c r="AJ5684" s="3">
        <v>0</v>
      </c>
      <c r="AK5684" s="3">
        <v>0</v>
      </c>
      <c r="AL5684" s="3">
        <v>0</v>
      </c>
      <c r="AM5684" s="3">
        <v>0</v>
      </c>
      <c r="AN5684" s="2">
        <f t="shared" si="188"/>
        <v>6.7164179104477612E-2</v>
      </c>
      <c r="AO5684" s="2">
        <v>6.5217391304347824E-2</v>
      </c>
      <c r="AP5684">
        <f t="shared" si="189"/>
        <v>9</v>
      </c>
    </row>
    <row r="5685" spans="1:42" ht="16.5" hidden="1" customHeight="1" x14ac:dyDescent="0.25">
      <c r="A5685" s="5" t="s">
        <v>790</v>
      </c>
      <c r="B5685" s="1" t="s">
        <v>743</v>
      </c>
      <c r="D5685" t="s">
        <v>32</v>
      </c>
      <c r="E5685" t="s">
        <v>405</v>
      </c>
      <c r="F5685" t="s">
        <v>744</v>
      </c>
      <c r="G5685">
        <v>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9</v>
      </c>
      <c r="N5685" s="2">
        <v>0</v>
      </c>
      <c r="O5685" s="2">
        <v>6.2937062937062943E-2</v>
      </c>
      <c r="P5685">
        <v>39</v>
      </c>
      <c r="Q5685" s="2">
        <v>0.22543352601156069</v>
      </c>
      <c r="R5685">
        <v>143</v>
      </c>
      <c r="S5685">
        <v>173</v>
      </c>
      <c r="T5685">
        <v>160</v>
      </c>
      <c r="U5685">
        <v>6</v>
      </c>
      <c r="V5685">
        <v>2</v>
      </c>
      <c r="W5685">
        <v>3</v>
      </c>
      <c r="X5685">
        <v>2</v>
      </c>
      <c r="Y5685">
        <v>35</v>
      </c>
      <c r="Z5685">
        <v>0</v>
      </c>
      <c r="AA5685">
        <v>0</v>
      </c>
      <c r="AB5685">
        <v>0</v>
      </c>
      <c r="AC5685">
        <v>0</v>
      </c>
      <c r="AD5685">
        <v>134</v>
      </c>
      <c r="AE5685">
        <v>6</v>
      </c>
      <c r="AF5685">
        <v>2</v>
      </c>
      <c r="AG5685">
        <v>3</v>
      </c>
      <c r="AH5685">
        <v>2</v>
      </c>
      <c r="AI5685" s="3">
        <v>6.7164179104477612E-2</v>
      </c>
      <c r="AJ5685" s="3">
        <v>0</v>
      </c>
      <c r="AK5685" s="3">
        <v>0</v>
      </c>
      <c r="AL5685" s="3">
        <v>0</v>
      </c>
      <c r="AM5685" s="3">
        <v>0</v>
      </c>
      <c r="AN5685" s="2">
        <f t="shared" si="188"/>
        <v>6.2937062937062943E-2</v>
      </c>
      <c r="AO5685" s="2">
        <v>8.8435374149659865E-2</v>
      </c>
      <c r="AP5685">
        <f t="shared" si="189"/>
        <v>9</v>
      </c>
    </row>
    <row r="5686" spans="1:42" ht="16.5" hidden="1" customHeight="1" x14ac:dyDescent="0.25">
      <c r="A5686" s="5" t="s">
        <v>793</v>
      </c>
      <c r="B5686" s="1" t="s">
        <v>577</v>
      </c>
      <c r="D5686" t="s">
        <v>32</v>
      </c>
      <c r="E5686" t="s">
        <v>575</v>
      </c>
      <c r="F5686" t="s">
        <v>578</v>
      </c>
      <c r="G5686">
        <v>0</v>
      </c>
      <c r="H5686">
        <v>0</v>
      </c>
      <c r="I5686">
        <v>0</v>
      </c>
      <c r="J5686">
        <v>0</v>
      </c>
      <c r="K5686">
        <v>4</v>
      </c>
      <c r="L5686">
        <v>0</v>
      </c>
      <c r="M5686">
        <v>9</v>
      </c>
      <c r="N5686" s="2">
        <v>0</v>
      </c>
      <c r="O5686" s="2">
        <v>5.4878048780487805E-2</v>
      </c>
      <c r="P5686">
        <v>51</v>
      </c>
      <c r="Q5686" s="2">
        <v>0.24757281553398058</v>
      </c>
      <c r="R5686">
        <v>164</v>
      </c>
      <c r="S5686">
        <v>206</v>
      </c>
      <c r="T5686">
        <v>197</v>
      </c>
      <c r="U5686">
        <v>1</v>
      </c>
      <c r="V5686">
        <v>1</v>
      </c>
      <c r="W5686">
        <v>0</v>
      </c>
      <c r="X5686">
        <v>7</v>
      </c>
      <c r="Y5686">
        <v>48</v>
      </c>
      <c r="Z5686">
        <v>0</v>
      </c>
      <c r="AA5686">
        <v>0</v>
      </c>
      <c r="AB5686">
        <v>0</v>
      </c>
      <c r="AC5686">
        <v>0</v>
      </c>
      <c r="AD5686">
        <v>149</v>
      </c>
      <c r="AE5686">
        <v>1</v>
      </c>
      <c r="AF5686">
        <v>1</v>
      </c>
      <c r="AG5686">
        <v>0</v>
      </c>
      <c r="AH5686">
        <v>11</v>
      </c>
      <c r="AI5686" s="3">
        <v>0</v>
      </c>
      <c r="AJ5686" s="3">
        <v>0</v>
      </c>
      <c r="AK5686" s="3">
        <v>0</v>
      </c>
      <c r="AL5686" s="3">
        <v>0</v>
      </c>
      <c r="AM5686" s="3">
        <v>0.36363636363636365</v>
      </c>
      <c r="AN5686" s="2">
        <f t="shared" si="188"/>
        <v>5.4878048780487805E-2</v>
      </c>
      <c r="AO5686" s="2">
        <v>8.0246913580246909E-2</v>
      </c>
      <c r="AP5686">
        <f t="shared" si="189"/>
        <v>9</v>
      </c>
    </row>
    <row r="5687" spans="1:42" ht="16.5" hidden="1" customHeight="1" x14ac:dyDescent="0.25">
      <c r="A5687" s="5" t="s">
        <v>791</v>
      </c>
      <c r="B5687" s="1" t="s">
        <v>577</v>
      </c>
      <c r="D5687" t="s">
        <v>32</v>
      </c>
      <c r="E5687" t="s">
        <v>575</v>
      </c>
      <c r="F5687" t="s">
        <v>578</v>
      </c>
      <c r="G5687">
        <v>3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9</v>
      </c>
      <c r="N5687" s="2">
        <v>0</v>
      </c>
      <c r="O5687" s="2">
        <v>4.8128342245989303E-2</v>
      </c>
      <c r="P5687">
        <v>43</v>
      </c>
      <c r="Q5687" s="2">
        <v>0.19457013574660634</v>
      </c>
      <c r="R5687">
        <v>187</v>
      </c>
      <c r="S5687">
        <v>221</v>
      </c>
      <c r="T5687">
        <v>203</v>
      </c>
      <c r="U5687">
        <v>2</v>
      </c>
      <c r="V5687">
        <v>3</v>
      </c>
      <c r="W5687">
        <v>0</v>
      </c>
      <c r="X5687">
        <v>13</v>
      </c>
      <c r="Y5687">
        <v>39</v>
      </c>
      <c r="Z5687">
        <v>0</v>
      </c>
      <c r="AA5687">
        <v>0</v>
      </c>
      <c r="AB5687">
        <v>0</v>
      </c>
      <c r="AC5687">
        <v>0</v>
      </c>
      <c r="AD5687">
        <v>167</v>
      </c>
      <c r="AE5687">
        <v>2</v>
      </c>
      <c r="AF5687">
        <v>3</v>
      </c>
      <c r="AG5687">
        <v>0</v>
      </c>
      <c r="AH5687">
        <v>13</v>
      </c>
      <c r="AI5687" s="3">
        <v>1.7964071856287425E-2</v>
      </c>
      <c r="AJ5687" s="3">
        <v>0</v>
      </c>
      <c r="AK5687" s="3">
        <v>0</v>
      </c>
      <c r="AL5687" s="3">
        <v>0</v>
      </c>
      <c r="AM5687" s="3">
        <v>0</v>
      </c>
      <c r="AN5687" s="2">
        <f t="shared" si="188"/>
        <v>4.8128342245989303E-2</v>
      </c>
      <c r="AO5687" s="2">
        <v>9.7297297297297303E-2</v>
      </c>
      <c r="AP5687">
        <f t="shared" si="189"/>
        <v>9</v>
      </c>
    </row>
    <row r="5688" spans="1:42" ht="16.5" hidden="1" customHeight="1" x14ac:dyDescent="0.25">
      <c r="A5688" s="4" t="s">
        <v>803</v>
      </c>
      <c r="B5688" s="1" t="s">
        <v>743</v>
      </c>
      <c r="D5688" t="s">
        <v>32</v>
      </c>
      <c r="E5688" t="s">
        <v>405</v>
      </c>
      <c r="F5688" t="s">
        <v>744</v>
      </c>
      <c r="G5688">
        <v>7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9</v>
      </c>
      <c r="N5688" s="2">
        <v>0</v>
      </c>
      <c r="O5688" s="2">
        <v>4.8128342245989303E-2</v>
      </c>
      <c r="P5688">
        <v>40</v>
      </c>
      <c r="Q5688" s="2">
        <v>0.1834862385321101</v>
      </c>
      <c r="R5688">
        <v>187</v>
      </c>
      <c r="S5688">
        <v>218</v>
      </c>
      <c r="T5688">
        <v>211</v>
      </c>
      <c r="U5688">
        <v>4</v>
      </c>
      <c r="V5688">
        <v>0</v>
      </c>
      <c r="W5688">
        <v>1</v>
      </c>
      <c r="X5688">
        <v>4</v>
      </c>
      <c r="Y5688">
        <v>37</v>
      </c>
      <c r="Z5688">
        <v>3</v>
      </c>
      <c r="AA5688">
        <v>0</v>
      </c>
      <c r="AB5688">
        <v>0</v>
      </c>
      <c r="AC5688">
        <v>0</v>
      </c>
      <c r="AD5688">
        <v>181</v>
      </c>
      <c r="AE5688">
        <v>1</v>
      </c>
      <c r="AF5688">
        <v>0</v>
      </c>
      <c r="AG5688">
        <v>1</v>
      </c>
      <c r="AH5688">
        <v>4</v>
      </c>
      <c r="AI5688" s="3">
        <v>3.8674033149171269E-2</v>
      </c>
      <c r="AJ5688" s="3">
        <v>0</v>
      </c>
      <c r="AK5688" s="3">
        <v>0</v>
      </c>
      <c r="AL5688" s="3">
        <v>0</v>
      </c>
      <c r="AM5688" s="3">
        <v>0</v>
      </c>
      <c r="AN5688" s="2">
        <f t="shared" si="188"/>
        <v>4.8128342245989303E-2</v>
      </c>
      <c r="AO5688" s="2">
        <v>3.2085561497326207E-2</v>
      </c>
      <c r="AP5688">
        <f t="shared" si="189"/>
        <v>9</v>
      </c>
    </row>
    <row r="5689" spans="1:42" ht="16.5" hidden="1" customHeight="1" x14ac:dyDescent="0.25">
      <c r="A5689" s="5" t="s">
        <v>795</v>
      </c>
      <c r="B5689" s="1" t="s">
        <v>412</v>
      </c>
      <c r="D5689" t="s">
        <v>32</v>
      </c>
      <c r="E5689" t="s">
        <v>413</v>
      </c>
      <c r="F5689" t="s">
        <v>414</v>
      </c>
      <c r="G5689">
        <v>7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9</v>
      </c>
      <c r="N5689" s="2">
        <v>0</v>
      </c>
      <c r="O5689" s="2">
        <v>4.0909090909090909E-2</v>
      </c>
      <c r="P5689">
        <v>109</v>
      </c>
      <c r="Q5689" s="2">
        <v>0.34062500000000001</v>
      </c>
      <c r="R5689">
        <v>220</v>
      </c>
      <c r="S5689">
        <v>320</v>
      </c>
      <c r="T5689">
        <v>295</v>
      </c>
      <c r="U5689">
        <v>3</v>
      </c>
      <c r="V5689">
        <v>4</v>
      </c>
      <c r="W5689">
        <v>4</v>
      </c>
      <c r="X5689">
        <v>14</v>
      </c>
      <c r="Y5689">
        <v>101</v>
      </c>
      <c r="Z5689">
        <v>0</v>
      </c>
      <c r="AA5689">
        <v>0</v>
      </c>
      <c r="AB5689">
        <v>0</v>
      </c>
      <c r="AC5689">
        <v>0</v>
      </c>
      <c r="AD5689">
        <v>201</v>
      </c>
      <c r="AE5689">
        <v>3</v>
      </c>
      <c r="AF5689">
        <v>4</v>
      </c>
      <c r="AG5689">
        <v>4</v>
      </c>
      <c r="AH5689">
        <v>14</v>
      </c>
      <c r="AI5689" s="3">
        <v>3.482587064676617E-2</v>
      </c>
      <c r="AJ5689" s="3">
        <v>0</v>
      </c>
      <c r="AK5689" s="3">
        <v>0</v>
      </c>
      <c r="AL5689" s="3">
        <v>0</v>
      </c>
      <c r="AM5689" s="3">
        <v>0</v>
      </c>
      <c r="AN5689" s="2">
        <f t="shared" si="188"/>
        <v>4.0909090909090909E-2</v>
      </c>
      <c r="AO5689" s="2">
        <v>0.11061946902654868</v>
      </c>
      <c r="AP5689">
        <f t="shared" si="189"/>
        <v>9</v>
      </c>
    </row>
    <row r="5690" spans="1:42" ht="16.5" hidden="1" customHeight="1" x14ac:dyDescent="0.25">
      <c r="A5690" s="5" t="s">
        <v>802</v>
      </c>
      <c r="B5690" s="1" t="s">
        <v>412</v>
      </c>
      <c r="D5690" t="s">
        <v>32</v>
      </c>
      <c r="E5690" t="s">
        <v>413</v>
      </c>
      <c r="F5690" t="s">
        <v>414</v>
      </c>
      <c r="G5690">
        <v>8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9</v>
      </c>
      <c r="N5690" s="2">
        <v>0</v>
      </c>
      <c r="O5690" s="2">
        <v>3.7974683544303799E-2</v>
      </c>
      <c r="P5690">
        <v>67</v>
      </c>
      <c r="Q5690" s="2">
        <v>0.22711864406779661</v>
      </c>
      <c r="R5690">
        <v>237</v>
      </c>
      <c r="S5690">
        <v>295</v>
      </c>
      <c r="T5690">
        <v>289</v>
      </c>
      <c r="U5690">
        <v>2</v>
      </c>
      <c r="V5690">
        <v>0</v>
      </c>
      <c r="W5690">
        <v>1</v>
      </c>
      <c r="X5690">
        <v>3</v>
      </c>
      <c r="Y5690">
        <v>61</v>
      </c>
      <c r="Z5690">
        <v>0</v>
      </c>
      <c r="AA5690">
        <v>0</v>
      </c>
      <c r="AB5690">
        <v>0</v>
      </c>
      <c r="AC5690">
        <v>0</v>
      </c>
      <c r="AD5690">
        <v>236</v>
      </c>
      <c r="AE5690">
        <v>2</v>
      </c>
      <c r="AF5690">
        <v>0</v>
      </c>
      <c r="AG5690">
        <v>1</v>
      </c>
      <c r="AH5690">
        <v>3</v>
      </c>
      <c r="AI5690" s="3">
        <v>3.3898305084745763E-2</v>
      </c>
      <c r="AJ5690" s="3">
        <v>0</v>
      </c>
      <c r="AK5690" s="3">
        <v>0</v>
      </c>
      <c r="AL5690" s="3">
        <v>0</v>
      </c>
      <c r="AM5690" s="3">
        <v>0</v>
      </c>
      <c r="AN5690" s="2">
        <f t="shared" si="188"/>
        <v>3.7974683544303799E-2</v>
      </c>
      <c r="AO5690" s="2">
        <v>2.4793388429752067E-2</v>
      </c>
      <c r="AP5690">
        <f t="shared" si="189"/>
        <v>9</v>
      </c>
    </row>
    <row r="5691" spans="1:42" ht="16.5" hidden="1" customHeight="1" x14ac:dyDescent="0.25">
      <c r="A5691" s="4" t="s">
        <v>803</v>
      </c>
      <c r="B5691" s="1" t="s">
        <v>412</v>
      </c>
      <c r="D5691" t="s">
        <v>32</v>
      </c>
      <c r="E5691" t="s">
        <v>413</v>
      </c>
      <c r="F5691" t="s">
        <v>414</v>
      </c>
      <c r="G5691">
        <v>8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9</v>
      </c>
      <c r="N5691" s="2">
        <v>0</v>
      </c>
      <c r="O5691" s="2">
        <v>3.7344398340248962E-2</v>
      </c>
      <c r="P5691">
        <v>45</v>
      </c>
      <c r="Q5691" s="2">
        <v>0.16245487364620939</v>
      </c>
      <c r="R5691">
        <v>241</v>
      </c>
      <c r="S5691">
        <v>277</v>
      </c>
      <c r="T5691">
        <v>271</v>
      </c>
      <c r="U5691">
        <v>1</v>
      </c>
      <c r="V5691">
        <v>0</v>
      </c>
      <c r="W5691">
        <v>1</v>
      </c>
      <c r="X5691">
        <v>4</v>
      </c>
      <c r="Y5691">
        <v>39</v>
      </c>
      <c r="Z5691">
        <v>0</v>
      </c>
      <c r="AA5691">
        <v>0</v>
      </c>
      <c r="AB5691">
        <v>0</v>
      </c>
      <c r="AC5691">
        <v>3</v>
      </c>
      <c r="AD5691">
        <v>240</v>
      </c>
      <c r="AE5691">
        <v>1</v>
      </c>
      <c r="AF5691">
        <v>0</v>
      </c>
      <c r="AG5691">
        <v>1</v>
      </c>
      <c r="AH5691">
        <v>1</v>
      </c>
      <c r="AI5691" s="3">
        <v>3.3333333333333333E-2</v>
      </c>
      <c r="AJ5691" s="3">
        <v>0</v>
      </c>
      <c r="AK5691" s="3">
        <v>0</v>
      </c>
      <c r="AL5691" s="3">
        <v>0</v>
      </c>
      <c r="AM5691" s="3">
        <v>0</v>
      </c>
      <c r="AN5691" s="2">
        <f t="shared" si="188"/>
        <v>3.7344398340248962E-2</v>
      </c>
      <c r="AO5691" s="2">
        <v>1.2345679012345678E-2</v>
      </c>
      <c r="AP5691">
        <f t="shared" si="189"/>
        <v>9</v>
      </c>
    </row>
    <row r="5692" spans="1:42" ht="16.5" hidden="1" customHeight="1" x14ac:dyDescent="0.25">
      <c r="A5692" s="5" t="s">
        <v>802</v>
      </c>
      <c r="B5692" s="1" t="s">
        <v>184</v>
      </c>
      <c r="D5692" t="s">
        <v>32</v>
      </c>
      <c r="E5692" t="s">
        <v>185</v>
      </c>
      <c r="F5692" t="s">
        <v>186</v>
      </c>
      <c r="G5692">
        <v>7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9</v>
      </c>
      <c r="N5692" s="2">
        <v>0</v>
      </c>
      <c r="O5692" s="2">
        <v>3.2846715328467155E-2</v>
      </c>
      <c r="P5692">
        <v>97</v>
      </c>
      <c r="Q5692" s="2">
        <v>0.26795580110497236</v>
      </c>
      <c r="R5692">
        <v>274</v>
      </c>
      <c r="S5692">
        <v>362</v>
      </c>
      <c r="T5692">
        <v>358</v>
      </c>
      <c r="U5692">
        <v>0</v>
      </c>
      <c r="V5692">
        <v>1</v>
      </c>
      <c r="W5692">
        <v>0</v>
      </c>
      <c r="X5692">
        <v>3</v>
      </c>
      <c r="Y5692">
        <v>92</v>
      </c>
      <c r="Z5692">
        <v>0</v>
      </c>
      <c r="AA5692">
        <v>0</v>
      </c>
      <c r="AB5692">
        <v>0</v>
      </c>
      <c r="AC5692">
        <v>0</v>
      </c>
      <c r="AD5692">
        <v>273</v>
      </c>
      <c r="AE5692">
        <v>0</v>
      </c>
      <c r="AF5692">
        <v>1</v>
      </c>
      <c r="AG5692">
        <v>0</v>
      </c>
      <c r="AH5692">
        <v>3</v>
      </c>
      <c r="AI5692" s="3">
        <v>2.564102564102564E-2</v>
      </c>
      <c r="AJ5692" s="3">
        <v>0</v>
      </c>
      <c r="AK5692" s="3">
        <v>0</v>
      </c>
      <c r="AL5692" s="3">
        <v>0</v>
      </c>
      <c r="AM5692" s="3">
        <v>0</v>
      </c>
      <c r="AN5692" s="2">
        <f t="shared" si="188"/>
        <v>3.2846715328467155E-2</v>
      </c>
      <c r="AO5692" s="2">
        <v>1.444043321299639E-2</v>
      </c>
      <c r="AP5692">
        <f t="shared" si="189"/>
        <v>9</v>
      </c>
    </row>
    <row r="5693" spans="1:42" ht="16.5" hidden="1" customHeight="1" x14ac:dyDescent="0.25">
      <c r="A5693" s="5" t="s">
        <v>792</v>
      </c>
      <c r="B5693" s="1" t="s">
        <v>756</v>
      </c>
      <c r="D5693" t="s">
        <v>32</v>
      </c>
      <c r="E5693" t="s">
        <v>95</v>
      </c>
      <c r="F5693" t="s">
        <v>757</v>
      </c>
      <c r="G5693">
        <v>8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9</v>
      </c>
      <c r="N5693" s="2">
        <v>0</v>
      </c>
      <c r="O5693" s="2">
        <v>3.272727272727273E-2</v>
      </c>
      <c r="P5693">
        <v>41</v>
      </c>
      <c r="Q5693" s="2">
        <v>0.13355048859934854</v>
      </c>
      <c r="R5693">
        <v>275</v>
      </c>
      <c r="S5693">
        <v>307</v>
      </c>
      <c r="T5693">
        <v>295</v>
      </c>
      <c r="U5693">
        <v>8</v>
      </c>
      <c r="V5693">
        <v>1</v>
      </c>
      <c r="W5693">
        <v>2</v>
      </c>
      <c r="X5693">
        <v>1</v>
      </c>
      <c r="Y5693">
        <v>40</v>
      </c>
      <c r="Z5693">
        <v>0</v>
      </c>
      <c r="AA5693">
        <v>0</v>
      </c>
      <c r="AB5693">
        <v>0</v>
      </c>
      <c r="AC5693">
        <v>0</v>
      </c>
      <c r="AD5693">
        <v>263</v>
      </c>
      <c r="AE5693">
        <v>8</v>
      </c>
      <c r="AF5693">
        <v>1</v>
      </c>
      <c r="AG5693">
        <v>2</v>
      </c>
      <c r="AH5693">
        <v>1</v>
      </c>
      <c r="AI5693" s="3">
        <v>3.0418250950570342E-2</v>
      </c>
      <c r="AJ5693" s="3">
        <v>0</v>
      </c>
      <c r="AK5693" s="3">
        <v>0</v>
      </c>
      <c r="AL5693" s="3">
        <v>0</v>
      </c>
      <c r="AM5693" s="3">
        <v>0</v>
      </c>
      <c r="AN5693" s="2">
        <f t="shared" si="188"/>
        <v>3.272727272727273E-2</v>
      </c>
      <c r="AO5693" s="2">
        <v>4.363636363636364E-2</v>
      </c>
      <c r="AP5693">
        <f t="shared" si="189"/>
        <v>9</v>
      </c>
    </row>
    <row r="5694" spans="1:42" ht="16.5" hidden="1" customHeight="1" x14ac:dyDescent="0.25">
      <c r="A5694" s="5" t="s">
        <v>789</v>
      </c>
      <c r="B5694" s="1" t="s">
        <v>241</v>
      </c>
      <c r="D5694" t="s">
        <v>32</v>
      </c>
      <c r="E5694" t="s">
        <v>239</v>
      </c>
      <c r="F5694" t="s">
        <v>242</v>
      </c>
      <c r="G5694">
        <v>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9</v>
      </c>
      <c r="N5694" s="2">
        <v>0</v>
      </c>
      <c r="O5694" s="2">
        <v>2.5000000000000001E-2</v>
      </c>
      <c r="P5694">
        <v>19</v>
      </c>
      <c r="Q5694" s="2">
        <v>5.1351351351351354E-2</v>
      </c>
      <c r="R5694">
        <v>360</v>
      </c>
      <c r="S5694">
        <v>370</v>
      </c>
      <c r="T5694">
        <v>368</v>
      </c>
      <c r="U5694">
        <v>2</v>
      </c>
      <c r="V5694">
        <v>0</v>
      </c>
      <c r="W5694">
        <v>0</v>
      </c>
      <c r="X5694">
        <v>0</v>
      </c>
      <c r="Y5694">
        <v>19</v>
      </c>
      <c r="Z5694">
        <v>0</v>
      </c>
      <c r="AA5694">
        <v>0</v>
      </c>
      <c r="AB5694">
        <v>0</v>
      </c>
      <c r="AC5694">
        <v>0</v>
      </c>
      <c r="AD5694">
        <v>358</v>
      </c>
      <c r="AE5694">
        <v>2</v>
      </c>
      <c r="AF5694">
        <v>0</v>
      </c>
      <c r="AG5694">
        <v>0</v>
      </c>
      <c r="AH5694">
        <v>0</v>
      </c>
      <c r="AI5694" s="3">
        <v>2.5139664804469275E-2</v>
      </c>
      <c r="AJ5694" s="3">
        <v>0</v>
      </c>
      <c r="AK5694" s="3">
        <v>0</v>
      </c>
      <c r="AL5694" s="3">
        <v>0</v>
      </c>
      <c r="AM5694" s="3">
        <v>0</v>
      </c>
      <c r="AN5694" s="2">
        <f t="shared" si="188"/>
        <v>2.5000000000000001E-2</v>
      </c>
      <c r="AO5694" s="2">
        <v>5.5555555555555558E-3</v>
      </c>
      <c r="AP5694">
        <f t="shared" si="189"/>
        <v>9</v>
      </c>
    </row>
    <row r="5695" spans="1:42" ht="16.5" hidden="1" customHeight="1" x14ac:dyDescent="0.25">
      <c r="A5695" s="5" t="s">
        <v>792</v>
      </c>
      <c r="B5695" t="s">
        <v>722</v>
      </c>
      <c r="D5695" t="s">
        <v>32</v>
      </c>
      <c r="E5695" t="s">
        <v>322</v>
      </c>
      <c r="F5695" t="s">
        <v>723</v>
      </c>
      <c r="G5695">
        <v>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9</v>
      </c>
      <c r="N5695" s="2">
        <v>0</v>
      </c>
      <c r="O5695" s="2">
        <v>2.4725274725274724E-2</v>
      </c>
      <c r="P5695">
        <v>11</v>
      </c>
      <c r="Q5695" s="2">
        <v>3.0054644808743168E-2</v>
      </c>
      <c r="R5695">
        <v>364</v>
      </c>
      <c r="S5695">
        <v>366</v>
      </c>
      <c r="T5695">
        <v>334</v>
      </c>
      <c r="U5695">
        <v>0</v>
      </c>
      <c r="V5695">
        <v>1</v>
      </c>
      <c r="W5695">
        <v>0</v>
      </c>
      <c r="X5695">
        <v>31</v>
      </c>
      <c r="Y5695">
        <v>10</v>
      </c>
      <c r="Z5695">
        <v>0</v>
      </c>
      <c r="AA5695">
        <v>0</v>
      </c>
      <c r="AB5695">
        <v>0</v>
      </c>
      <c r="AC5695">
        <v>0</v>
      </c>
      <c r="AD5695">
        <v>327</v>
      </c>
      <c r="AE5695">
        <v>0</v>
      </c>
      <c r="AF5695">
        <v>1</v>
      </c>
      <c r="AG5695">
        <v>0</v>
      </c>
      <c r="AH5695">
        <v>31</v>
      </c>
      <c r="AI5695" s="3">
        <v>9.1743119266055051E-3</v>
      </c>
      <c r="AJ5695" s="3">
        <v>0</v>
      </c>
      <c r="AK5695" s="3">
        <v>0</v>
      </c>
      <c r="AL5695" s="3">
        <v>0</v>
      </c>
      <c r="AM5695" s="3">
        <v>0</v>
      </c>
      <c r="AN5695" s="2">
        <f t="shared" si="188"/>
        <v>2.4725274725274724E-2</v>
      </c>
      <c r="AO5695" s="2">
        <v>8.9136490250696379E-2</v>
      </c>
      <c r="AP5695">
        <f t="shared" si="189"/>
        <v>9</v>
      </c>
    </row>
    <row r="5696" spans="1:42" ht="16.5" hidden="1" customHeight="1" x14ac:dyDescent="0.25">
      <c r="A5696" s="5" t="s">
        <v>791</v>
      </c>
      <c r="B5696" t="s">
        <v>722</v>
      </c>
      <c r="D5696" t="s">
        <v>32</v>
      </c>
      <c r="E5696" t="s">
        <v>322</v>
      </c>
      <c r="F5696" t="s">
        <v>723</v>
      </c>
      <c r="G5696">
        <v>3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9</v>
      </c>
      <c r="N5696" s="2">
        <v>0</v>
      </c>
      <c r="O5696" s="2">
        <v>2.3809523809523808E-2</v>
      </c>
      <c r="P5696">
        <v>19</v>
      </c>
      <c r="Q5696" s="2">
        <v>4.8969072164948453E-2</v>
      </c>
      <c r="R5696">
        <v>378</v>
      </c>
      <c r="S5696">
        <v>388</v>
      </c>
      <c r="T5696">
        <v>344</v>
      </c>
      <c r="U5696">
        <v>2</v>
      </c>
      <c r="V5696">
        <v>4</v>
      </c>
      <c r="W5696">
        <v>0</v>
      </c>
      <c r="X5696">
        <v>38</v>
      </c>
      <c r="Y5696">
        <v>14</v>
      </c>
      <c r="Z5696">
        <v>0</v>
      </c>
      <c r="AA5696">
        <v>4</v>
      </c>
      <c r="AB5696">
        <v>0</v>
      </c>
      <c r="AC5696">
        <v>0</v>
      </c>
      <c r="AD5696">
        <v>333</v>
      </c>
      <c r="AE5696">
        <v>2</v>
      </c>
      <c r="AF5696">
        <v>0</v>
      </c>
      <c r="AG5696">
        <v>0</v>
      </c>
      <c r="AH5696">
        <v>38</v>
      </c>
      <c r="AI5696" s="3">
        <v>9.0090090090090089E-3</v>
      </c>
      <c r="AJ5696" s="3">
        <v>0</v>
      </c>
      <c r="AK5696" s="3">
        <v>0</v>
      </c>
      <c r="AL5696" s="3">
        <v>0</v>
      </c>
      <c r="AM5696" s="3">
        <v>0</v>
      </c>
      <c r="AN5696" s="2">
        <f t="shared" si="188"/>
        <v>2.3809523809523808E-2</v>
      </c>
      <c r="AO5696" s="2">
        <v>0.10723860589812333</v>
      </c>
      <c r="AP5696">
        <f t="shared" si="189"/>
        <v>9</v>
      </c>
    </row>
    <row r="5697" spans="1:42" ht="16.5" hidden="1" customHeight="1" x14ac:dyDescent="0.25">
      <c r="A5697" s="5" t="s">
        <v>787</v>
      </c>
      <c r="B5697" s="1" t="s">
        <v>541</v>
      </c>
      <c r="D5697" t="s">
        <v>32</v>
      </c>
      <c r="E5697" t="s">
        <v>539</v>
      </c>
      <c r="F5697" t="s">
        <v>542</v>
      </c>
      <c r="G5697">
        <v>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9</v>
      </c>
      <c r="N5697" s="2">
        <v>0</v>
      </c>
      <c r="O5697" s="2">
        <v>1.9607843137254902E-2</v>
      </c>
      <c r="P5697">
        <v>64</v>
      </c>
      <c r="Q5697" s="2">
        <v>0.1245136186770428</v>
      </c>
      <c r="R5697">
        <v>459</v>
      </c>
      <c r="S5697">
        <v>514</v>
      </c>
      <c r="T5697">
        <v>493</v>
      </c>
      <c r="U5697">
        <v>4</v>
      </c>
      <c r="V5697">
        <v>2</v>
      </c>
      <c r="W5697">
        <v>5</v>
      </c>
      <c r="X5697">
        <v>10</v>
      </c>
      <c r="Y5697">
        <v>64</v>
      </c>
      <c r="Z5697">
        <v>0</v>
      </c>
      <c r="AA5697">
        <v>0</v>
      </c>
      <c r="AB5697">
        <v>0</v>
      </c>
      <c r="AC5697">
        <v>0</v>
      </c>
      <c r="AD5697">
        <v>434</v>
      </c>
      <c r="AE5697">
        <v>4</v>
      </c>
      <c r="AF5697">
        <v>2</v>
      </c>
      <c r="AG5697">
        <v>5</v>
      </c>
      <c r="AH5697">
        <v>10</v>
      </c>
      <c r="AI5697" s="3">
        <v>1.1520737327188941E-2</v>
      </c>
      <c r="AJ5697" s="3">
        <v>0</v>
      </c>
      <c r="AK5697" s="3">
        <v>0</v>
      </c>
      <c r="AL5697" s="3">
        <v>0</v>
      </c>
      <c r="AM5697" s="3">
        <v>0</v>
      </c>
      <c r="AN5697" s="2">
        <f t="shared" si="188"/>
        <v>1.9607843137254902E-2</v>
      </c>
      <c r="AO5697" s="2">
        <v>4.6153846153846156E-2</v>
      </c>
      <c r="AP5697">
        <f t="shared" si="189"/>
        <v>9</v>
      </c>
    </row>
    <row r="5698" spans="1:42" ht="16.5" hidden="1" customHeight="1" x14ac:dyDescent="0.25">
      <c r="A5698" s="5" t="s">
        <v>791</v>
      </c>
      <c r="B5698" s="1" t="s">
        <v>372</v>
      </c>
      <c r="D5698" t="s">
        <v>32</v>
      </c>
      <c r="E5698" t="s">
        <v>373</v>
      </c>
      <c r="F5698" t="s">
        <v>374</v>
      </c>
      <c r="G5698">
        <v>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9</v>
      </c>
      <c r="N5698" s="2">
        <v>0</v>
      </c>
      <c r="O5698" s="2">
        <v>1.7751479289940829E-2</v>
      </c>
      <c r="P5698">
        <v>139</v>
      </c>
      <c r="Q5698" s="2">
        <v>0.21821036106750394</v>
      </c>
      <c r="R5698">
        <v>507</v>
      </c>
      <c r="S5698">
        <v>637</v>
      </c>
      <c r="T5698">
        <v>620</v>
      </c>
      <c r="U5698">
        <v>2</v>
      </c>
      <c r="V5698">
        <v>0</v>
      </c>
      <c r="W5698">
        <v>7</v>
      </c>
      <c r="X5698">
        <v>8</v>
      </c>
      <c r="Y5698">
        <v>135</v>
      </c>
      <c r="Z5698">
        <v>0</v>
      </c>
      <c r="AA5698">
        <v>0</v>
      </c>
      <c r="AB5698">
        <v>0</v>
      </c>
      <c r="AC5698">
        <v>0</v>
      </c>
      <c r="AD5698">
        <v>489</v>
      </c>
      <c r="AE5698">
        <v>2</v>
      </c>
      <c r="AF5698">
        <v>0</v>
      </c>
      <c r="AG5698">
        <v>7</v>
      </c>
      <c r="AH5698">
        <v>8</v>
      </c>
      <c r="AI5698" s="3">
        <v>8.1799591002044997E-3</v>
      </c>
      <c r="AJ5698" s="3">
        <v>0</v>
      </c>
      <c r="AK5698" s="3">
        <v>0</v>
      </c>
      <c r="AL5698" s="3">
        <v>0</v>
      </c>
      <c r="AM5698" s="3">
        <v>0</v>
      </c>
      <c r="AN5698" s="2">
        <f t="shared" ref="AN5698:AN5761" si="190">N5698+O5698</f>
        <v>1.7751479289940829E-2</v>
      </c>
      <c r="AO5698" s="2">
        <v>3.3596837944664032E-2</v>
      </c>
      <c r="AP5698">
        <f t="shared" ref="AP5698:AP5761" si="191">L5698+M5698</f>
        <v>9</v>
      </c>
    </row>
    <row r="5699" spans="1:42" ht="16.5" hidden="1" customHeight="1" x14ac:dyDescent="0.25">
      <c r="A5699" s="5" t="s">
        <v>789</v>
      </c>
      <c r="B5699" s="1" t="s">
        <v>372</v>
      </c>
      <c r="D5699" t="s">
        <v>32</v>
      </c>
      <c r="E5699" t="s">
        <v>373</v>
      </c>
      <c r="F5699" t="s">
        <v>374</v>
      </c>
      <c r="G5699">
        <v>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9</v>
      </c>
      <c r="N5699" s="2">
        <v>0</v>
      </c>
      <c r="O5699" s="2">
        <v>1.6728624535315983E-2</v>
      </c>
      <c r="P5699">
        <v>132</v>
      </c>
      <c r="Q5699" s="2">
        <v>0.19969742813918306</v>
      </c>
      <c r="R5699">
        <v>538</v>
      </c>
      <c r="S5699">
        <v>661</v>
      </c>
      <c r="T5699">
        <v>641</v>
      </c>
      <c r="U5699">
        <v>1</v>
      </c>
      <c r="V5699">
        <v>0</v>
      </c>
      <c r="W5699">
        <v>10</v>
      </c>
      <c r="X5699">
        <v>9</v>
      </c>
      <c r="Y5699">
        <v>127</v>
      </c>
      <c r="Z5699">
        <v>0</v>
      </c>
      <c r="AA5699">
        <v>0</v>
      </c>
      <c r="AB5699">
        <v>0</v>
      </c>
      <c r="AC5699">
        <v>0</v>
      </c>
      <c r="AD5699">
        <v>520</v>
      </c>
      <c r="AE5699">
        <v>1</v>
      </c>
      <c r="AF5699">
        <v>0</v>
      </c>
      <c r="AG5699">
        <v>10</v>
      </c>
      <c r="AH5699">
        <v>9</v>
      </c>
      <c r="AI5699" s="3">
        <v>1.1538461538461539E-2</v>
      </c>
      <c r="AJ5699" s="3">
        <v>0</v>
      </c>
      <c r="AK5699" s="3">
        <v>0</v>
      </c>
      <c r="AL5699" s="3">
        <v>0</v>
      </c>
      <c r="AM5699" s="3">
        <v>0</v>
      </c>
      <c r="AN5699" s="2">
        <f t="shared" si="190"/>
        <v>1.6728624535315983E-2</v>
      </c>
      <c r="AO5699" s="2">
        <v>3.7037037037037035E-2</v>
      </c>
      <c r="AP5699">
        <f t="shared" si="191"/>
        <v>9</v>
      </c>
    </row>
    <row r="5700" spans="1:42" ht="16.5" hidden="1" customHeight="1" x14ac:dyDescent="0.25">
      <c r="A5700" s="4" t="s">
        <v>803</v>
      </c>
      <c r="B5700" s="1" t="s">
        <v>123</v>
      </c>
      <c r="D5700" t="s">
        <v>32</v>
      </c>
      <c r="E5700" t="s">
        <v>117</v>
      </c>
      <c r="F5700" t="s">
        <v>124</v>
      </c>
      <c r="G5700">
        <v>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9</v>
      </c>
      <c r="N5700" s="2">
        <v>0</v>
      </c>
      <c r="O5700" s="2">
        <v>1.4018691588785047E-2</v>
      </c>
      <c r="P5700">
        <v>0</v>
      </c>
      <c r="Q5700" s="2">
        <v>0</v>
      </c>
      <c r="R5700">
        <v>642</v>
      </c>
      <c r="S5700">
        <v>633</v>
      </c>
      <c r="T5700">
        <v>497</v>
      </c>
      <c r="U5700">
        <v>127</v>
      </c>
      <c r="V5700">
        <v>4</v>
      </c>
      <c r="W5700">
        <v>0</v>
      </c>
      <c r="X5700">
        <v>6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501</v>
      </c>
      <c r="AE5700">
        <v>127</v>
      </c>
      <c r="AF5700">
        <v>4</v>
      </c>
      <c r="AG5700">
        <v>0</v>
      </c>
      <c r="AH5700">
        <v>6</v>
      </c>
      <c r="AI5700" s="3">
        <v>7.9840319361277438E-3</v>
      </c>
      <c r="AJ5700" s="3">
        <v>0</v>
      </c>
      <c r="AK5700" s="3">
        <v>0</v>
      </c>
      <c r="AL5700" s="3">
        <v>0</v>
      </c>
      <c r="AM5700" s="3">
        <v>0</v>
      </c>
      <c r="AN5700" s="2">
        <f t="shared" si="190"/>
        <v>1.4018691588785047E-2</v>
      </c>
      <c r="AO5700" s="2">
        <v>0.21473354231974923</v>
      </c>
      <c r="AP5700">
        <f t="shared" si="191"/>
        <v>9</v>
      </c>
    </row>
    <row r="5701" spans="1:42" ht="16.5" hidden="1" customHeight="1" x14ac:dyDescent="0.25">
      <c r="A5701" s="5" t="s">
        <v>794</v>
      </c>
      <c r="B5701" s="1" t="s">
        <v>64</v>
      </c>
      <c r="D5701" t="s">
        <v>32</v>
      </c>
      <c r="E5701" t="s">
        <v>60</v>
      </c>
      <c r="F5701" t="s">
        <v>65</v>
      </c>
      <c r="G5701">
        <v>0</v>
      </c>
      <c r="H5701">
        <v>6</v>
      </c>
      <c r="I5701">
        <v>0</v>
      </c>
      <c r="J5701">
        <v>0</v>
      </c>
      <c r="K5701">
        <v>0</v>
      </c>
      <c r="L5701">
        <v>0</v>
      </c>
      <c r="M5701">
        <v>8</v>
      </c>
      <c r="N5701" s="2">
        <v>0</v>
      </c>
      <c r="O5701" s="2">
        <v>0.11428571428571428</v>
      </c>
      <c r="P5701">
        <v>14</v>
      </c>
      <c r="Q5701" s="2">
        <v>0.18421052631578946</v>
      </c>
      <c r="R5701">
        <v>70</v>
      </c>
      <c r="S5701">
        <v>76</v>
      </c>
      <c r="T5701">
        <v>0</v>
      </c>
      <c r="U5701">
        <v>76</v>
      </c>
      <c r="V5701">
        <v>0</v>
      </c>
      <c r="W5701">
        <v>0</v>
      </c>
      <c r="X5701">
        <v>0</v>
      </c>
      <c r="Y5701">
        <v>0</v>
      </c>
      <c r="Z5701">
        <v>14</v>
      </c>
      <c r="AA5701">
        <v>0</v>
      </c>
      <c r="AB5701">
        <v>0</v>
      </c>
      <c r="AC5701">
        <v>0</v>
      </c>
      <c r="AD5701">
        <v>0</v>
      </c>
      <c r="AE5701">
        <v>68</v>
      </c>
      <c r="AF5701">
        <v>0</v>
      </c>
      <c r="AG5701">
        <v>0</v>
      </c>
      <c r="AH5701">
        <v>0</v>
      </c>
      <c r="AI5701" s="3">
        <v>0</v>
      </c>
      <c r="AJ5701" s="3">
        <v>8.8235294117647065E-2</v>
      </c>
      <c r="AK5701" s="3">
        <v>0</v>
      </c>
      <c r="AL5701" s="3">
        <v>0</v>
      </c>
      <c r="AM5701" s="3">
        <v>0</v>
      </c>
      <c r="AN5701" s="2">
        <f t="shared" si="190"/>
        <v>0.11428571428571428</v>
      </c>
      <c r="AO5701" s="2">
        <v>1</v>
      </c>
      <c r="AP5701">
        <f t="shared" si="191"/>
        <v>8</v>
      </c>
    </row>
    <row r="5702" spans="1:42" ht="16.5" hidden="1" customHeight="1" x14ac:dyDescent="0.25">
      <c r="A5702" s="4" t="s">
        <v>796</v>
      </c>
      <c r="B5702" s="1" t="s">
        <v>277</v>
      </c>
      <c r="D5702" t="s">
        <v>32</v>
      </c>
      <c r="E5702" t="s">
        <v>278</v>
      </c>
      <c r="F5702" t="s">
        <v>279</v>
      </c>
      <c r="G5702">
        <v>5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8</v>
      </c>
      <c r="N5702" s="2">
        <v>0</v>
      </c>
      <c r="O5702" s="2">
        <v>6.9565217391304349E-2</v>
      </c>
      <c r="P5702">
        <v>50</v>
      </c>
      <c r="Q5702" s="2">
        <v>0.31847133757961782</v>
      </c>
      <c r="R5702">
        <v>115</v>
      </c>
      <c r="S5702">
        <v>157</v>
      </c>
      <c r="T5702">
        <v>152</v>
      </c>
      <c r="U5702">
        <v>1</v>
      </c>
      <c r="V5702">
        <v>1</v>
      </c>
      <c r="W5702">
        <v>0</v>
      </c>
      <c r="X5702">
        <v>3</v>
      </c>
      <c r="Y5702">
        <v>45</v>
      </c>
      <c r="Z5702">
        <v>0</v>
      </c>
      <c r="AA5702">
        <v>0</v>
      </c>
      <c r="AB5702">
        <v>0</v>
      </c>
      <c r="AC5702">
        <v>3</v>
      </c>
      <c r="AD5702">
        <v>112</v>
      </c>
      <c r="AE5702">
        <v>1</v>
      </c>
      <c r="AF5702">
        <v>1</v>
      </c>
      <c r="AG5702">
        <v>0</v>
      </c>
      <c r="AH5702">
        <v>0</v>
      </c>
      <c r="AI5702" s="3">
        <v>4.4642857142857144E-2</v>
      </c>
      <c r="AJ5702" s="3">
        <v>0</v>
      </c>
      <c r="AK5702" s="3">
        <v>0</v>
      </c>
      <c r="AL5702" s="3">
        <v>0</v>
      </c>
      <c r="AM5702" s="3">
        <v>0</v>
      </c>
      <c r="AN5702" s="2">
        <f t="shared" si="190"/>
        <v>6.9565217391304349E-2</v>
      </c>
      <c r="AO5702" s="2">
        <v>1.7543859649122806E-2</v>
      </c>
      <c r="AP5702">
        <f t="shared" si="191"/>
        <v>8</v>
      </c>
    </row>
    <row r="5703" spans="1:42" ht="16.5" hidden="1" customHeight="1" x14ac:dyDescent="0.25">
      <c r="A5703" s="5" t="s">
        <v>788</v>
      </c>
      <c r="B5703" s="1" t="s">
        <v>302</v>
      </c>
      <c r="D5703" t="s">
        <v>32</v>
      </c>
      <c r="E5703" t="s">
        <v>300</v>
      </c>
      <c r="F5703" t="s">
        <v>303</v>
      </c>
      <c r="G5703">
        <v>3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8</v>
      </c>
      <c r="N5703" s="2">
        <v>0</v>
      </c>
      <c r="O5703" s="2">
        <v>4.0404040404040407E-2</v>
      </c>
      <c r="P5703">
        <v>16</v>
      </c>
      <c r="Q5703" s="2">
        <v>7.7669902912621352E-2</v>
      </c>
      <c r="R5703">
        <v>198</v>
      </c>
      <c r="S5703">
        <v>206</v>
      </c>
      <c r="T5703">
        <v>201</v>
      </c>
      <c r="U5703">
        <v>0</v>
      </c>
      <c r="V5703">
        <v>5</v>
      </c>
      <c r="W5703">
        <v>0</v>
      </c>
      <c r="X5703">
        <v>0</v>
      </c>
      <c r="Y5703">
        <v>16</v>
      </c>
      <c r="Z5703">
        <v>0</v>
      </c>
      <c r="AA5703">
        <v>0</v>
      </c>
      <c r="AB5703">
        <v>0</v>
      </c>
      <c r="AC5703">
        <v>0</v>
      </c>
      <c r="AD5703">
        <v>188</v>
      </c>
      <c r="AE5703">
        <v>0</v>
      </c>
      <c r="AF5703">
        <v>5</v>
      </c>
      <c r="AG5703">
        <v>0</v>
      </c>
      <c r="AH5703">
        <v>0</v>
      </c>
      <c r="AI5703" s="3">
        <v>1.5957446808510637E-2</v>
      </c>
      <c r="AJ5703" s="3">
        <v>0</v>
      </c>
      <c r="AK5703" s="3">
        <v>0</v>
      </c>
      <c r="AL5703" s="3">
        <v>0</v>
      </c>
      <c r="AM5703" s="3">
        <v>0</v>
      </c>
      <c r="AN5703" s="2">
        <f t="shared" si="190"/>
        <v>4.0404040404040407E-2</v>
      </c>
      <c r="AO5703" s="2">
        <v>2.5906735751295335E-2</v>
      </c>
      <c r="AP5703">
        <f t="shared" si="191"/>
        <v>8</v>
      </c>
    </row>
    <row r="5704" spans="1:42" ht="16.5" hidden="1" customHeight="1" x14ac:dyDescent="0.25">
      <c r="A5704" s="5" t="s">
        <v>790</v>
      </c>
      <c r="B5704" s="1" t="s">
        <v>412</v>
      </c>
      <c r="D5704" t="s">
        <v>32</v>
      </c>
      <c r="E5704" t="s">
        <v>413</v>
      </c>
      <c r="F5704" t="s">
        <v>414</v>
      </c>
      <c r="G5704">
        <v>8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8</v>
      </c>
      <c r="N5704" s="2">
        <v>0</v>
      </c>
      <c r="O5704" s="2">
        <v>3.7383177570093455E-2</v>
      </c>
      <c r="P5704">
        <v>91</v>
      </c>
      <c r="Q5704" s="2">
        <v>0.30639730639730639</v>
      </c>
      <c r="R5704">
        <v>214</v>
      </c>
      <c r="S5704">
        <v>297</v>
      </c>
      <c r="T5704">
        <v>284</v>
      </c>
      <c r="U5704">
        <v>1</v>
      </c>
      <c r="V5704">
        <v>0</v>
      </c>
      <c r="W5704">
        <v>1</v>
      </c>
      <c r="X5704">
        <v>11</v>
      </c>
      <c r="Y5704">
        <v>88</v>
      </c>
      <c r="Z5704">
        <v>0</v>
      </c>
      <c r="AA5704">
        <v>0</v>
      </c>
      <c r="AB5704">
        <v>0</v>
      </c>
      <c r="AC5704">
        <v>0</v>
      </c>
      <c r="AD5704">
        <v>204</v>
      </c>
      <c r="AE5704">
        <v>1</v>
      </c>
      <c r="AF5704">
        <v>0</v>
      </c>
      <c r="AG5704">
        <v>1</v>
      </c>
      <c r="AH5704">
        <v>11</v>
      </c>
      <c r="AI5704" s="3">
        <v>3.9215686274509803E-2</v>
      </c>
      <c r="AJ5704" s="3">
        <v>0</v>
      </c>
      <c r="AK5704" s="3">
        <v>0</v>
      </c>
      <c r="AL5704" s="3">
        <v>0</v>
      </c>
      <c r="AM5704" s="3">
        <v>0</v>
      </c>
      <c r="AN5704" s="2">
        <f t="shared" si="190"/>
        <v>3.7383177570093455E-2</v>
      </c>
      <c r="AO5704" s="2">
        <v>5.9907834101382486E-2</v>
      </c>
      <c r="AP5704">
        <f t="shared" si="191"/>
        <v>8</v>
      </c>
    </row>
    <row r="5705" spans="1:42" ht="16.5" hidden="1" customHeight="1" x14ac:dyDescent="0.25">
      <c r="A5705" s="4" t="s">
        <v>799</v>
      </c>
      <c r="B5705" s="1" t="s">
        <v>184</v>
      </c>
      <c r="D5705" t="s">
        <v>32</v>
      </c>
      <c r="E5705" t="s">
        <v>185</v>
      </c>
      <c r="F5705" t="s">
        <v>186</v>
      </c>
      <c r="G5705">
        <v>8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8</v>
      </c>
      <c r="N5705" s="2">
        <v>0</v>
      </c>
      <c r="O5705" s="2">
        <v>3.5087719298245612E-2</v>
      </c>
      <c r="P5705">
        <v>131</v>
      </c>
      <c r="Q5705" s="2">
        <v>0.37321937321937321</v>
      </c>
      <c r="R5705">
        <v>228</v>
      </c>
      <c r="S5705">
        <v>351</v>
      </c>
      <c r="T5705">
        <v>337</v>
      </c>
      <c r="U5705">
        <v>1</v>
      </c>
      <c r="V5705">
        <v>4</v>
      </c>
      <c r="W5705">
        <v>3</v>
      </c>
      <c r="X5705">
        <v>6</v>
      </c>
      <c r="Y5705">
        <v>126</v>
      </c>
      <c r="Z5705">
        <v>0</v>
      </c>
      <c r="AA5705">
        <v>0</v>
      </c>
      <c r="AB5705">
        <v>0</v>
      </c>
      <c r="AC5705">
        <v>0</v>
      </c>
      <c r="AD5705">
        <v>219</v>
      </c>
      <c r="AE5705">
        <v>1</v>
      </c>
      <c r="AF5705">
        <v>4</v>
      </c>
      <c r="AG5705">
        <v>3</v>
      </c>
      <c r="AH5705">
        <v>6</v>
      </c>
      <c r="AI5705" s="3">
        <v>3.6529680365296802E-2</v>
      </c>
      <c r="AJ5705" s="3">
        <v>0</v>
      </c>
      <c r="AK5705" s="3">
        <v>0</v>
      </c>
      <c r="AL5705" s="3">
        <v>0</v>
      </c>
      <c r="AM5705" s="3">
        <v>0</v>
      </c>
      <c r="AN5705" s="2">
        <f t="shared" si="190"/>
        <v>3.5087719298245612E-2</v>
      </c>
      <c r="AO5705" s="2">
        <v>6.0085836909871244E-2</v>
      </c>
      <c r="AP5705">
        <f t="shared" si="191"/>
        <v>8</v>
      </c>
    </row>
    <row r="5706" spans="1:42" ht="16.5" hidden="1" customHeight="1" x14ac:dyDescent="0.25">
      <c r="A5706" s="5" t="s">
        <v>795</v>
      </c>
      <c r="B5706" s="1" t="s">
        <v>194</v>
      </c>
      <c r="D5706" t="s">
        <v>32</v>
      </c>
      <c r="E5706" t="s">
        <v>192</v>
      </c>
      <c r="F5706" t="s">
        <v>195</v>
      </c>
      <c r="G5706">
        <v>3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8</v>
      </c>
      <c r="N5706" s="2">
        <v>0</v>
      </c>
      <c r="O5706" s="2">
        <v>3.3333333333333333E-2</v>
      </c>
      <c r="P5706">
        <v>250</v>
      </c>
      <c r="Q5706" s="2">
        <v>0.51867219917012453</v>
      </c>
      <c r="R5706">
        <v>240</v>
      </c>
      <c r="S5706">
        <v>482</v>
      </c>
      <c r="T5706">
        <v>466</v>
      </c>
      <c r="U5706">
        <v>0</v>
      </c>
      <c r="V5706">
        <v>2</v>
      </c>
      <c r="W5706">
        <v>6</v>
      </c>
      <c r="X5706">
        <v>8</v>
      </c>
      <c r="Y5706">
        <v>243</v>
      </c>
      <c r="Z5706">
        <v>0</v>
      </c>
      <c r="AA5706">
        <v>0</v>
      </c>
      <c r="AB5706">
        <v>0</v>
      </c>
      <c r="AC5706">
        <v>4</v>
      </c>
      <c r="AD5706">
        <v>226</v>
      </c>
      <c r="AE5706">
        <v>0</v>
      </c>
      <c r="AF5706">
        <v>2</v>
      </c>
      <c r="AG5706">
        <v>6</v>
      </c>
      <c r="AH5706">
        <v>4</v>
      </c>
      <c r="AI5706" s="3">
        <v>1.3274336283185841E-2</v>
      </c>
      <c r="AJ5706" s="3">
        <v>0</v>
      </c>
      <c r="AK5706" s="3">
        <v>0</v>
      </c>
      <c r="AL5706" s="3">
        <v>0</v>
      </c>
      <c r="AM5706" s="3">
        <v>0</v>
      </c>
      <c r="AN5706" s="2">
        <f t="shared" si="190"/>
        <v>3.3333333333333333E-2</v>
      </c>
      <c r="AO5706" s="2">
        <v>5.0420168067226892E-2</v>
      </c>
      <c r="AP5706">
        <f t="shared" si="191"/>
        <v>8</v>
      </c>
    </row>
    <row r="5707" spans="1:42" ht="16.5" hidden="1" customHeight="1" x14ac:dyDescent="0.25">
      <c r="A5707" s="5" t="s">
        <v>791</v>
      </c>
      <c r="B5707" s="1" t="s">
        <v>756</v>
      </c>
      <c r="D5707" t="s">
        <v>32</v>
      </c>
      <c r="E5707" t="s">
        <v>95</v>
      </c>
      <c r="F5707" t="s">
        <v>757</v>
      </c>
      <c r="G5707">
        <v>5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8</v>
      </c>
      <c r="N5707" s="2">
        <v>0</v>
      </c>
      <c r="O5707" s="2">
        <v>2.8268551236749116E-2</v>
      </c>
      <c r="P5707">
        <v>41</v>
      </c>
      <c r="Q5707" s="2">
        <v>0.12974683544303797</v>
      </c>
      <c r="R5707">
        <v>283</v>
      </c>
      <c r="S5707">
        <v>316</v>
      </c>
      <c r="T5707">
        <v>302</v>
      </c>
      <c r="U5707">
        <v>13</v>
      </c>
      <c r="V5707">
        <v>1</v>
      </c>
      <c r="W5707">
        <v>0</v>
      </c>
      <c r="X5707">
        <v>0</v>
      </c>
      <c r="Y5707">
        <v>36</v>
      </c>
      <c r="Z5707">
        <v>0</v>
      </c>
      <c r="AA5707">
        <v>0</v>
      </c>
      <c r="AB5707">
        <v>0</v>
      </c>
      <c r="AC5707">
        <v>0</v>
      </c>
      <c r="AD5707">
        <v>271</v>
      </c>
      <c r="AE5707">
        <v>13</v>
      </c>
      <c r="AF5707">
        <v>1</v>
      </c>
      <c r="AG5707">
        <v>0</v>
      </c>
      <c r="AH5707">
        <v>0</v>
      </c>
      <c r="AI5707" s="3">
        <v>1.8450184501845018E-2</v>
      </c>
      <c r="AJ5707" s="3">
        <v>0</v>
      </c>
      <c r="AK5707" s="3">
        <v>0</v>
      </c>
      <c r="AL5707" s="3">
        <v>0</v>
      </c>
      <c r="AM5707" s="3">
        <v>0</v>
      </c>
      <c r="AN5707" s="2">
        <f t="shared" si="190"/>
        <v>2.8268551236749116E-2</v>
      </c>
      <c r="AO5707" s="2">
        <v>4.912280701754386E-2</v>
      </c>
      <c r="AP5707">
        <f t="shared" si="191"/>
        <v>8</v>
      </c>
    </row>
    <row r="5708" spans="1:42" ht="16.5" hidden="1" customHeight="1" x14ac:dyDescent="0.25">
      <c r="A5708" s="4" t="s">
        <v>797</v>
      </c>
      <c r="B5708" s="1" t="s">
        <v>541</v>
      </c>
      <c r="D5708" t="s">
        <v>32</v>
      </c>
      <c r="E5708" t="s">
        <v>539</v>
      </c>
      <c r="F5708" t="s">
        <v>542</v>
      </c>
      <c r="G5708">
        <v>3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8</v>
      </c>
      <c r="N5708" s="2">
        <v>0</v>
      </c>
      <c r="O5708" s="2">
        <v>2.2408963585434174E-2</v>
      </c>
      <c r="P5708">
        <v>46</v>
      </c>
      <c r="Q5708" s="2">
        <v>0.11645569620253164</v>
      </c>
      <c r="R5708">
        <v>357</v>
      </c>
      <c r="S5708">
        <v>395</v>
      </c>
      <c r="T5708">
        <v>366</v>
      </c>
      <c r="U5708">
        <v>2</v>
      </c>
      <c r="V5708">
        <v>7</v>
      </c>
      <c r="W5708">
        <v>0</v>
      </c>
      <c r="X5708">
        <v>20</v>
      </c>
      <c r="Y5708">
        <v>43</v>
      </c>
      <c r="Z5708">
        <v>0</v>
      </c>
      <c r="AA5708">
        <v>0</v>
      </c>
      <c r="AB5708">
        <v>0</v>
      </c>
      <c r="AC5708">
        <v>0</v>
      </c>
      <c r="AD5708">
        <v>326</v>
      </c>
      <c r="AE5708">
        <v>2</v>
      </c>
      <c r="AF5708">
        <v>7</v>
      </c>
      <c r="AG5708">
        <v>0</v>
      </c>
      <c r="AH5708">
        <v>20</v>
      </c>
      <c r="AI5708" s="3">
        <v>9.202453987730062E-3</v>
      </c>
      <c r="AJ5708" s="3">
        <v>0</v>
      </c>
      <c r="AK5708" s="3">
        <v>0</v>
      </c>
      <c r="AL5708" s="3">
        <v>0</v>
      </c>
      <c r="AM5708" s="3">
        <v>0</v>
      </c>
      <c r="AN5708" s="2">
        <f t="shared" si="190"/>
        <v>2.2408963585434174E-2</v>
      </c>
      <c r="AO5708" s="2">
        <v>8.1690140845070425E-2</v>
      </c>
      <c r="AP5708">
        <f t="shared" si="191"/>
        <v>8</v>
      </c>
    </row>
    <row r="5709" spans="1:42" ht="16.5" hidden="1" customHeight="1" x14ac:dyDescent="0.25">
      <c r="A5709" s="4" t="s">
        <v>800</v>
      </c>
      <c r="B5709" s="1" t="s">
        <v>541</v>
      </c>
      <c r="D5709" t="s">
        <v>32</v>
      </c>
      <c r="E5709" t="s">
        <v>539</v>
      </c>
      <c r="F5709" t="s">
        <v>542</v>
      </c>
      <c r="G5709">
        <v>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8</v>
      </c>
      <c r="N5709" s="2">
        <v>0</v>
      </c>
      <c r="O5709" s="2">
        <v>2.2222222222222223E-2</v>
      </c>
      <c r="P5709">
        <v>50</v>
      </c>
      <c r="Q5709" s="2">
        <v>0.12437810945273632</v>
      </c>
      <c r="R5709">
        <v>360</v>
      </c>
      <c r="S5709">
        <v>402</v>
      </c>
      <c r="T5709">
        <v>354</v>
      </c>
      <c r="U5709">
        <v>4</v>
      </c>
      <c r="V5709">
        <v>11</v>
      </c>
      <c r="W5709">
        <v>1</v>
      </c>
      <c r="X5709">
        <v>32</v>
      </c>
      <c r="Y5709">
        <v>42</v>
      </c>
      <c r="Z5709">
        <v>0</v>
      </c>
      <c r="AA5709">
        <v>0</v>
      </c>
      <c r="AB5709">
        <v>0</v>
      </c>
      <c r="AC5709">
        <v>3</v>
      </c>
      <c r="AD5709">
        <v>318</v>
      </c>
      <c r="AE5709">
        <v>4</v>
      </c>
      <c r="AF5709">
        <v>11</v>
      </c>
      <c r="AG5709">
        <v>1</v>
      </c>
      <c r="AH5709">
        <v>29</v>
      </c>
      <c r="AI5709" s="3">
        <v>1.8867924528301886E-2</v>
      </c>
      <c r="AJ5709" s="3">
        <v>0</v>
      </c>
      <c r="AK5709" s="3">
        <v>0</v>
      </c>
      <c r="AL5709" s="3">
        <v>0</v>
      </c>
      <c r="AM5709" s="3">
        <v>0</v>
      </c>
      <c r="AN5709" s="2">
        <f t="shared" si="190"/>
        <v>2.2222222222222223E-2</v>
      </c>
      <c r="AO5709" s="2">
        <v>0.12396694214876033</v>
      </c>
      <c r="AP5709">
        <f t="shared" si="191"/>
        <v>8</v>
      </c>
    </row>
    <row r="5710" spans="1:42" ht="16.5" hidden="1" customHeight="1" x14ac:dyDescent="0.25">
      <c r="A5710" s="5" t="s">
        <v>787</v>
      </c>
      <c r="B5710" s="1" t="s">
        <v>241</v>
      </c>
      <c r="D5710" t="s">
        <v>32</v>
      </c>
      <c r="E5710" t="s">
        <v>239</v>
      </c>
      <c r="F5710" t="s">
        <v>242</v>
      </c>
      <c r="G5710">
        <v>7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8</v>
      </c>
      <c r="N5710" s="2">
        <v>0</v>
      </c>
      <c r="O5710" s="2">
        <v>2.0779220779220779E-2</v>
      </c>
      <c r="P5710">
        <v>20</v>
      </c>
      <c r="Q5710" s="2">
        <v>5.0377833753148617E-2</v>
      </c>
      <c r="R5710">
        <v>385</v>
      </c>
      <c r="S5710">
        <v>397</v>
      </c>
      <c r="T5710">
        <v>394</v>
      </c>
      <c r="U5710">
        <v>2</v>
      </c>
      <c r="V5710">
        <v>0</v>
      </c>
      <c r="W5710">
        <v>1</v>
      </c>
      <c r="X5710">
        <v>0</v>
      </c>
      <c r="Y5710">
        <v>18</v>
      </c>
      <c r="Z5710">
        <v>0</v>
      </c>
      <c r="AA5710">
        <v>0</v>
      </c>
      <c r="AB5710">
        <v>0</v>
      </c>
      <c r="AC5710">
        <v>0</v>
      </c>
      <c r="AD5710">
        <v>383</v>
      </c>
      <c r="AE5710">
        <v>2</v>
      </c>
      <c r="AF5710">
        <v>0</v>
      </c>
      <c r="AG5710">
        <v>1</v>
      </c>
      <c r="AH5710">
        <v>0</v>
      </c>
      <c r="AI5710" s="3">
        <v>1.8276762402088774E-2</v>
      </c>
      <c r="AJ5710" s="3">
        <v>0</v>
      </c>
      <c r="AK5710" s="3">
        <v>0</v>
      </c>
      <c r="AL5710" s="3">
        <v>0</v>
      </c>
      <c r="AM5710" s="3">
        <v>0</v>
      </c>
      <c r="AN5710" s="2">
        <f t="shared" si="190"/>
        <v>2.0779220779220779E-2</v>
      </c>
      <c r="AO5710" s="2">
        <v>7.7720207253886009E-3</v>
      </c>
      <c r="AP5710">
        <f t="shared" si="191"/>
        <v>8</v>
      </c>
    </row>
    <row r="5711" spans="1:42" ht="16.5" hidden="1" customHeight="1" x14ac:dyDescent="0.25">
      <c r="A5711" s="4" t="s">
        <v>803</v>
      </c>
      <c r="B5711" s="1" t="s">
        <v>422</v>
      </c>
      <c r="D5711" t="s">
        <v>32</v>
      </c>
      <c r="E5711" t="s">
        <v>416</v>
      </c>
      <c r="F5711" t="s">
        <v>423</v>
      </c>
      <c r="G5711">
        <v>5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8</v>
      </c>
      <c r="N5711" s="2">
        <v>0</v>
      </c>
      <c r="O5711" s="2">
        <v>1.4519056261343012E-2</v>
      </c>
      <c r="P5711">
        <v>72</v>
      </c>
      <c r="Q5711" s="2">
        <v>0.11707317073170732</v>
      </c>
      <c r="R5711">
        <v>551</v>
      </c>
      <c r="S5711">
        <v>615</v>
      </c>
      <c r="T5711">
        <v>574</v>
      </c>
      <c r="U5711">
        <v>23</v>
      </c>
      <c r="V5711">
        <v>0</v>
      </c>
      <c r="W5711">
        <v>4</v>
      </c>
      <c r="X5711">
        <v>16</v>
      </c>
      <c r="Y5711">
        <v>66</v>
      </c>
      <c r="Z5711">
        <v>3</v>
      </c>
      <c r="AA5711">
        <v>0</v>
      </c>
      <c r="AB5711">
        <v>0</v>
      </c>
      <c r="AC5711">
        <v>0</v>
      </c>
      <c r="AD5711">
        <v>513</v>
      </c>
      <c r="AE5711">
        <v>20</v>
      </c>
      <c r="AF5711">
        <v>0</v>
      </c>
      <c r="AG5711">
        <v>4</v>
      </c>
      <c r="AH5711">
        <v>16</v>
      </c>
      <c r="AI5711" s="3">
        <v>9.7465886939571145E-3</v>
      </c>
      <c r="AJ5711" s="3">
        <v>0</v>
      </c>
      <c r="AK5711" s="3">
        <v>0</v>
      </c>
      <c r="AL5711" s="3">
        <v>0</v>
      </c>
      <c r="AM5711" s="3">
        <v>0</v>
      </c>
      <c r="AN5711" s="2">
        <f t="shared" si="190"/>
        <v>1.4519056261343012E-2</v>
      </c>
      <c r="AO5711" s="2">
        <v>7.2332730560578665E-2</v>
      </c>
      <c r="AP5711">
        <f t="shared" si="191"/>
        <v>8</v>
      </c>
    </row>
    <row r="5712" spans="1:42" ht="16.5" hidden="1" customHeight="1" x14ac:dyDescent="0.25">
      <c r="A5712" s="5" t="s">
        <v>802</v>
      </c>
      <c r="B5712" s="1" t="s">
        <v>88</v>
      </c>
      <c r="D5712" t="s">
        <v>32</v>
      </c>
      <c r="E5712" t="s">
        <v>86</v>
      </c>
      <c r="F5712" t="s">
        <v>89</v>
      </c>
      <c r="G5712">
        <v>3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8</v>
      </c>
      <c r="N5712" s="2">
        <v>0</v>
      </c>
      <c r="O5712" s="2">
        <v>1.1544011544011544E-2</v>
      </c>
      <c r="P5712">
        <v>24</v>
      </c>
      <c r="Q5712" s="2">
        <v>3.3850493653032443E-2</v>
      </c>
      <c r="R5712">
        <v>693</v>
      </c>
      <c r="S5712">
        <v>709</v>
      </c>
      <c r="T5712">
        <v>529</v>
      </c>
      <c r="U5712">
        <v>0</v>
      </c>
      <c r="V5712">
        <v>1</v>
      </c>
      <c r="W5712">
        <v>11</v>
      </c>
      <c r="X5712">
        <v>168</v>
      </c>
      <c r="Y5712">
        <v>16</v>
      </c>
      <c r="Z5712">
        <v>0</v>
      </c>
      <c r="AA5712">
        <v>0</v>
      </c>
      <c r="AB5712">
        <v>0</v>
      </c>
      <c r="AC5712">
        <v>4</v>
      </c>
      <c r="AD5712">
        <v>516</v>
      </c>
      <c r="AE5712">
        <v>0</v>
      </c>
      <c r="AF5712">
        <v>1</v>
      </c>
      <c r="AG5712">
        <v>11</v>
      </c>
      <c r="AH5712">
        <v>164</v>
      </c>
      <c r="AI5712" s="3">
        <v>5.8139534883720929E-3</v>
      </c>
      <c r="AJ5712" s="3">
        <v>0</v>
      </c>
      <c r="AK5712" s="3">
        <v>0</v>
      </c>
      <c r="AL5712" s="3">
        <v>0</v>
      </c>
      <c r="AM5712" s="3">
        <v>0</v>
      </c>
      <c r="AN5712" s="2">
        <f t="shared" si="190"/>
        <v>1.1544011544011544E-2</v>
      </c>
      <c r="AO5712" s="2">
        <v>0.25433526011560692</v>
      </c>
      <c r="AP5712">
        <f t="shared" si="191"/>
        <v>8</v>
      </c>
    </row>
    <row r="5713" spans="1:42" ht="16.5" hidden="1" customHeight="1" x14ac:dyDescent="0.25">
      <c r="A5713" s="5" t="s">
        <v>788</v>
      </c>
      <c r="B5713" s="1" t="s">
        <v>119</v>
      </c>
      <c r="D5713" t="s">
        <v>32</v>
      </c>
      <c r="E5713" t="s">
        <v>117</v>
      </c>
      <c r="F5713" t="s">
        <v>120</v>
      </c>
      <c r="G5713">
        <v>4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8</v>
      </c>
      <c r="N5713" s="2">
        <v>0</v>
      </c>
      <c r="O5713" s="2">
        <v>7.7071290944123313E-3</v>
      </c>
      <c r="P5713">
        <v>151</v>
      </c>
      <c r="Q5713" s="2">
        <v>0.12785774767146485</v>
      </c>
      <c r="R5713">
        <v>1038</v>
      </c>
      <c r="S5713">
        <v>1181</v>
      </c>
      <c r="T5713">
        <v>211</v>
      </c>
      <c r="U5713">
        <v>960</v>
      </c>
      <c r="V5713">
        <v>2</v>
      </c>
      <c r="W5713">
        <v>6</v>
      </c>
      <c r="X5713">
        <v>2</v>
      </c>
      <c r="Y5713">
        <v>6</v>
      </c>
      <c r="Z5713">
        <v>138</v>
      </c>
      <c r="AA5713">
        <v>0</v>
      </c>
      <c r="AB5713">
        <v>0</v>
      </c>
      <c r="AC5713">
        <v>0</v>
      </c>
      <c r="AD5713">
        <v>209</v>
      </c>
      <c r="AE5713">
        <v>822</v>
      </c>
      <c r="AF5713">
        <v>2</v>
      </c>
      <c r="AG5713">
        <v>6</v>
      </c>
      <c r="AH5713">
        <v>2</v>
      </c>
      <c r="AI5713" s="3">
        <v>1.9138755980861243E-2</v>
      </c>
      <c r="AJ5713" s="3">
        <v>0</v>
      </c>
      <c r="AK5713" s="3">
        <v>0</v>
      </c>
      <c r="AL5713" s="3">
        <v>0</v>
      </c>
      <c r="AM5713" s="3">
        <v>0</v>
      </c>
      <c r="AN5713" s="2">
        <f t="shared" si="190"/>
        <v>7.7071290944123313E-3</v>
      </c>
      <c r="AO5713" s="2">
        <v>0.7992315081652257</v>
      </c>
      <c r="AP5713">
        <f t="shared" si="191"/>
        <v>8</v>
      </c>
    </row>
    <row r="5714" spans="1:42" ht="16.5" hidden="1" customHeight="1" x14ac:dyDescent="0.25">
      <c r="A5714" s="5" t="s">
        <v>802</v>
      </c>
      <c r="B5714" s="1" t="s">
        <v>78</v>
      </c>
      <c r="D5714" t="s">
        <v>32</v>
      </c>
      <c r="E5714" t="s">
        <v>76</v>
      </c>
      <c r="F5714" t="s">
        <v>79</v>
      </c>
      <c r="G5714">
        <v>3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8</v>
      </c>
      <c r="N5714" s="2">
        <v>0</v>
      </c>
      <c r="O5714" s="2">
        <v>4.5977011494252873E-3</v>
      </c>
      <c r="P5714">
        <v>17</v>
      </c>
      <c r="Q5714" s="2">
        <v>9.7198399085191532E-3</v>
      </c>
      <c r="R5714">
        <v>1740</v>
      </c>
      <c r="S5714">
        <v>1749</v>
      </c>
      <c r="T5714">
        <v>1728</v>
      </c>
      <c r="U5714">
        <v>6</v>
      </c>
      <c r="V5714">
        <v>7</v>
      </c>
      <c r="W5714">
        <v>5</v>
      </c>
      <c r="X5714">
        <v>3</v>
      </c>
      <c r="Y5714">
        <v>13</v>
      </c>
      <c r="Z5714">
        <v>0</v>
      </c>
      <c r="AA5714">
        <v>0</v>
      </c>
      <c r="AB5714">
        <v>0</v>
      </c>
      <c r="AC5714">
        <v>0</v>
      </c>
      <c r="AD5714">
        <v>1718</v>
      </c>
      <c r="AE5714">
        <v>6</v>
      </c>
      <c r="AF5714">
        <v>7</v>
      </c>
      <c r="AG5714">
        <v>5</v>
      </c>
      <c r="AH5714">
        <v>3</v>
      </c>
      <c r="AI5714" s="3">
        <v>1.7462165308498253E-3</v>
      </c>
      <c r="AJ5714" s="3">
        <v>0</v>
      </c>
      <c r="AK5714" s="3">
        <v>0</v>
      </c>
      <c r="AL5714" s="3">
        <v>0</v>
      </c>
      <c r="AM5714" s="3">
        <v>0</v>
      </c>
      <c r="AN5714" s="2">
        <f t="shared" si="190"/>
        <v>4.5977011494252873E-3</v>
      </c>
      <c r="AO5714" s="2">
        <v>1.2075905692926969E-2</v>
      </c>
      <c r="AP5714">
        <f t="shared" si="191"/>
        <v>8</v>
      </c>
    </row>
    <row r="5715" spans="1:42" ht="16.5" hidden="1" customHeight="1" x14ac:dyDescent="0.25">
      <c r="A5715" s="4" t="s">
        <v>803</v>
      </c>
      <c r="B5715" s="1" t="s">
        <v>410</v>
      </c>
      <c r="D5715" t="s">
        <v>32</v>
      </c>
      <c r="E5715" t="s">
        <v>408</v>
      </c>
      <c r="F5715" t="s">
        <v>411</v>
      </c>
      <c r="G5715">
        <v>4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8</v>
      </c>
      <c r="N5715" s="2">
        <v>0</v>
      </c>
      <c r="O5715" s="2">
        <v>4.5845272206303722E-3</v>
      </c>
      <c r="P5715">
        <v>78</v>
      </c>
      <c r="Q5715" s="2">
        <v>4.2975206611570248E-2</v>
      </c>
      <c r="R5715">
        <v>1745</v>
      </c>
      <c r="S5715">
        <v>1815</v>
      </c>
      <c r="T5715">
        <v>1768</v>
      </c>
      <c r="U5715">
        <v>19</v>
      </c>
      <c r="V5715">
        <v>8</v>
      </c>
      <c r="W5715">
        <v>6</v>
      </c>
      <c r="X5715">
        <v>16</v>
      </c>
      <c r="Y5715">
        <v>74</v>
      </c>
      <c r="Z5715">
        <v>0</v>
      </c>
      <c r="AA5715">
        <v>0</v>
      </c>
      <c r="AB5715">
        <v>0</v>
      </c>
      <c r="AC5715">
        <v>0</v>
      </c>
      <c r="AD5715">
        <v>1698</v>
      </c>
      <c r="AE5715">
        <v>19</v>
      </c>
      <c r="AF5715">
        <v>8</v>
      </c>
      <c r="AG5715">
        <v>6</v>
      </c>
      <c r="AH5715">
        <v>16</v>
      </c>
      <c r="AI5715" s="3">
        <v>2.3557126030624262E-3</v>
      </c>
      <c r="AJ5715" s="3">
        <v>0</v>
      </c>
      <c r="AK5715" s="3">
        <v>0</v>
      </c>
      <c r="AL5715" s="3">
        <v>0</v>
      </c>
      <c r="AM5715" s="3">
        <v>0</v>
      </c>
      <c r="AN5715" s="2">
        <f t="shared" si="190"/>
        <v>4.5845272206303722E-3</v>
      </c>
      <c r="AO5715" s="2">
        <v>2.8048082427017746E-2</v>
      </c>
      <c r="AP5715">
        <f t="shared" si="191"/>
        <v>8</v>
      </c>
    </row>
    <row r="5716" spans="1:42" ht="16.5" hidden="1" customHeight="1" x14ac:dyDescent="0.25">
      <c r="A5716" s="4" t="s">
        <v>803</v>
      </c>
      <c r="B5716" s="1" t="s">
        <v>490</v>
      </c>
      <c r="D5716" t="s">
        <v>32</v>
      </c>
      <c r="E5716" t="s">
        <v>491</v>
      </c>
      <c r="F5716" t="s">
        <v>492</v>
      </c>
      <c r="G5716">
        <v>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8</v>
      </c>
      <c r="N5716" s="2">
        <v>0</v>
      </c>
      <c r="O5716" s="2">
        <v>4.0080160320641279E-3</v>
      </c>
      <c r="P5716">
        <v>33</v>
      </c>
      <c r="Q5716" s="2">
        <v>1.6328550222662049E-2</v>
      </c>
      <c r="R5716">
        <v>1996</v>
      </c>
      <c r="S5716">
        <v>2021</v>
      </c>
      <c r="T5716">
        <v>1985</v>
      </c>
      <c r="U5716">
        <v>8</v>
      </c>
      <c r="V5716">
        <v>7</v>
      </c>
      <c r="W5716">
        <v>17</v>
      </c>
      <c r="X5716">
        <v>6</v>
      </c>
      <c r="Y5716">
        <v>31</v>
      </c>
      <c r="Z5716">
        <v>0</v>
      </c>
      <c r="AA5716">
        <v>0</v>
      </c>
      <c r="AB5716">
        <v>0</v>
      </c>
      <c r="AC5716">
        <v>0</v>
      </c>
      <c r="AD5716">
        <v>1958</v>
      </c>
      <c r="AE5716">
        <v>8</v>
      </c>
      <c r="AF5716">
        <v>7</v>
      </c>
      <c r="AG5716">
        <v>17</v>
      </c>
      <c r="AH5716">
        <v>6</v>
      </c>
      <c r="AI5716" s="3">
        <v>2.0429009193054137E-3</v>
      </c>
      <c r="AJ5716" s="3">
        <v>0</v>
      </c>
      <c r="AK5716" s="3">
        <v>0</v>
      </c>
      <c r="AL5716" s="3">
        <v>0</v>
      </c>
      <c r="AM5716" s="3">
        <v>0</v>
      </c>
      <c r="AN5716" s="2">
        <f t="shared" si="190"/>
        <v>4.0080160320641279E-3</v>
      </c>
      <c r="AO5716" s="2">
        <v>1.9038076152304611E-2</v>
      </c>
      <c r="AP5716">
        <f t="shared" si="191"/>
        <v>8</v>
      </c>
    </row>
    <row r="5717" spans="1:42" ht="16.5" hidden="1" customHeight="1" x14ac:dyDescent="0.25">
      <c r="A5717" s="4" t="s">
        <v>803</v>
      </c>
      <c r="B5717" s="1" t="s">
        <v>64</v>
      </c>
      <c r="D5717" t="s">
        <v>32</v>
      </c>
      <c r="E5717" t="s">
        <v>60</v>
      </c>
      <c r="F5717" t="s">
        <v>65</v>
      </c>
      <c r="G5717">
        <v>0</v>
      </c>
      <c r="H5717">
        <v>7</v>
      </c>
      <c r="I5717">
        <v>0</v>
      </c>
      <c r="J5717">
        <v>0</v>
      </c>
      <c r="K5717">
        <v>0</v>
      </c>
      <c r="L5717">
        <v>0</v>
      </c>
      <c r="M5717">
        <v>7</v>
      </c>
      <c r="N5717" s="2">
        <v>0</v>
      </c>
      <c r="O5717" s="2">
        <v>0.12962962962962962</v>
      </c>
      <c r="P5717">
        <v>0</v>
      </c>
      <c r="Q5717" s="2">
        <v>0</v>
      </c>
      <c r="R5717">
        <v>54</v>
      </c>
      <c r="S5717">
        <v>47</v>
      </c>
      <c r="T5717">
        <v>0</v>
      </c>
      <c r="U5717">
        <v>47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54</v>
      </c>
      <c r="AF5717">
        <v>0</v>
      </c>
      <c r="AG5717">
        <v>0</v>
      </c>
      <c r="AH5717">
        <v>0</v>
      </c>
      <c r="AI5717" s="3">
        <v>0</v>
      </c>
      <c r="AJ5717" s="3">
        <v>0.12962962962962962</v>
      </c>
      <c r="AK5717" s="3">
        <v>0</v>
      </c>
      <c r="AL5717" s="3">
        <v>0</v>
      </c>
      <c r="AM5717" s="3">
        <v>0</v>
      </c>
      <c r="AN5717" s="2">
        <f t="shared" si="190"/>
        <v>0.12962962962962962</v>
      </c>
      <c r="AO5717" s="2">
        <v>1</v>
      </c>
      <c r="AP5717">
        <f t="shared" si="191"/>
        <v>7</v>
      </c>
    </row>
    <row r="5718" spans="1:42" ht="16.5" hidden="1" customHeight="1" x14ac:dyDescent="0.25">
      <c r="A5718" s="5" t="s">
        <v>788</v>
      </c>
      <c r="B5718" s="1" t="s">
        <v>64</v>
      </c>
      <c r="D5718" t="s">
        <v>32</v>
      </c>
      <c r="E5718" t="s">
        <v>60</v>
      </c>
      <c r="F5718" t="s">
        <v>65</v>
      </c>
      <c r="G5718">
        <v>0</v>
      </c>
      <c r="H5718">
        <v>7</v>
      </c>
      <c r="I5718">
        <v>0</v>
      </c>
      <c r="J5718">
        <v>0</v>
      </c>
      <c r="K5718">
        <v>0</v>
      </c>
      <c r="L5718">
        <v>0</v>
      </c>
      <c r="M5718">
        <v>7</v>
      </c>
      <c r="N5718" s="2">
        <v>0</v>
      </c>
      <c r="O5718" s="2">
        <v>0.12280701754385964</v>
      </c>
      <c r="P5718">
        <v>6</v>
      </c>
      <c r="Q5718" s="2">
        <v>0.10714285714285714</v>
      </c>
      <c r="R5718">
        <v>57</v>
      </c>
      <c r="S5718">
        <v>56</v>
      </c>
      <c r="T5718">
        <v>1</v>
      </c>
      <c r="U5718">
        <v>55</v>
      </c>
      <c r="V5718">
        <v>0</v>
      </c>
      <c r="W5718">
        <v>0</v>
      </c>
      <c r="X5718">
        <v>0</v>
      </c>
      <c r="Y5718">
        <v>0</v>
      </c>
      <c r="Z5718">
        <v>4</v>
      </c>
      <c r="AA5718">
        <v>0</v>
      </c>
      <c r="AB5718">
        <v>0</v>
      </c>
      <c r="AC5718">
        <v>0</v>
      </c>
      <c r="AD5718">
        <v>1</v>
      </c>
      <c r="AE5718">
        <v>58</v>
      </c>
      <c r="AF5718">
        <v>0</v>
      </c>
      <c r="AG5718">
        <v>0</v>
      </c>
      <c r="AH5718">
        <v>0</v>
      </c>
      <c r="AI5718" s="3">
        <v>0</v>
      </c>
      <c r="AJ5718" s="3">
        <v>0.1206896551724138</v>
      </c>
      <c r="AK5718" s="3">
        <v>0</v>
      </c>
      <c r="AL5718" s="3">
        <v>0</v>
      </c>
      <c r="AM5718" s="3">
        <v>0</v>
      </c>
      <c r="AN5718" s="2">
        <f t="shared" si="190"/>
        <v>0.12280701754385964</v>
      </c>
      <c r="AO5718" s="2">
        <v>0.98305084745762716</v>
      </c>
      <c r="AP5718">
        <f t="shared" si="191"/>
        <v>7</v>
      </c>
    </row>
    <row r="5719" spans="1:42" ht="16.5" hidden="1" customHeight="1" x14ac:dyDescent="0.25">
      <c r="A5719" s="4" t="s">
        <v>799</v>
      </c>
      <c r="B5719" s="1" t="s">
        <v>277</v>
      </c>
      <c r="D5719" t="s">
        <v>32</v>
      </c>
      <c r="E5719" t="s">
        <v>278</v>
      </c>
      <c r="F5719" t="s">
        <v>279</v>
      </c>
      <c r="G5719">
        <v>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7</v>
      </c>
      <c r="N5719" s="2">
        <v>0</v>
      </c>
      <c r="O5719" s="2">
        <v>5.6000000000000001E-2</v>
      </c>
      <c r="P5719">
        <v>39</v>
      </c>
      <c r="Q5719" s="2">
        <v>0.24840764331210191</v>
      </c>
      <c r="R5719">
        <v>125</v>
      </c>
      <c r="S5719">
        <v>157</v>
      </c>
      <c r="T5719">
        <v>148</v>
      </c>
      <c r="U5719">
        <v>1</v>
      </c>
      <c r="V5719">
        <v>2</v>
      </c>
      <c r="W5719">
        <v>0</v>
      </c>
      <c r="X5719">
        <v>6</v>
      </c>
      <c r="Y5719">
        <v>37</v>
      </c>
      <c r="Z5719">
        <v>0</v>
      </c>
      <c r="AA5719">
        <v>0</v>
      </c>
      <c r="AB5719">
        <v>0</v>
      </c>
      <c r="AC5719">
        <v>0</v>
      </c>
      <c r="AD5719">
        <v>117</v>
      </c>
      <c r="AE5719">
        <v>1</v>
      </c>
      <c r="AF5719">
        <v>2</v>
      </c>
      <c r="AG5719">
        <v>0</v>
      </c>
      <c r="AH5719">
        <v>6</v>
      </c>
      <c r="AI5719" s="3">
        <v>5.128205128205128E-2</v>
      </c>
      <c r="AJ5719" s="3">
        <v>0</v>
      </c>
      <c r="AK5719" s="3">
        <v>0</v>
      </c>
      <c r="AL5719" s="3">
        <v>0</v>
      </c>
      <c r="AM5719" s="3">
        <v>0</v>
      </c>
      <c r="AN5719" s="2">
        <f t="shared" si="190"/>
        <v>5.6000000000000001E-2</v>
      </c>
      <c r="AO5719" s="2">
        <v>7.1428571428571425E-2</v>
      </c>
      <c r="AP5719">
        <f t="shared" si="191"/>
        <v>7</v>
      </c>
    </row>
    <row r="5720" spans="1:42" ht="16.5" hidden="1" customHeight="1" x14ac:dyDescent="0.25">
      <c r="A5720" s="4" t="s">
        <v>796</v>
      </c>
      <c r="B5720" s="1" t="s">
        <v>764</v>
      </c>
      <c r="D5720" t="s">
        <v>32</v>
      </c>
      <c r="E5720" t="s">
        <v>322</v>
      </c>
      <c r="F5720" t="s">
        <v>765</v>
      </c>
      <c r="G5720">
        <v>5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7</v>
      </c>
      <c r="N5720" s="2">
        <v>0</v>
      </c>
      <c r="O5720" s="2">
        <v>5.2631578947368418E-2</v>
      </c>
      <c r="P5720">
        <v>43</v>
      </c>
      <c r="Q5720" s="2">
        <v>0.25443786982248523</v>
      </c>
      <c r="R5720">
        <v>133</v>
      </c>
      <c r="S5720">
        <v>169</v>
      </c>
      <c r="T5720">
        <v>163</v>
      </c>
      <c r="U5720">
        <v>1</v>
      </c>
      <c r="V5720">
        <v>0</v>
      </c>
      <c r="W5720">
        <v>1</v>
      </c>
      <c r="X5720">
        <v>4</v>
      </c>
      <c r="Y5720">
        <v>41</v>
      </c>
      <c r="Z5720">
        <v>0</v>
      </c>
      <c r="AA5720">
        <v>0</v>
      </c>
      <c r="AB5720">
        <v>0</v>
      </c>
      <c r="AC5720">
        <v>0</v>
      </c>
      <c r="AD5720">
        <v>127</v>
      </c>
      <c r="AE5720">
        <v>1</v>
      </c>
      <c r="AF5720">
        <v>0</v>
      </c>
      <c r="AG5720">
        <v>1</v>
      </c>
      <c r="AH5720">
        <v>4</v>
      </c>
      <c r="AI5720" s="3">
        <v>3.937007874015748E-2</v>
      </c>
      <c r="AJ5720" s="3">
        <v>0</v>
      </c>
      <c r="AK5720" s="3">
        <v>0</v>
      </c>
      <c r="AL5720" s="3">
        <v>0</v>
      </c>
      <c r="AM5720" s="3">
        <v>0</v>
      </c>
      <c r="AN5720" s="2">
        <f t="shared" si="190"/>
        <v>5.2631578947368418E-2</v>
      </c>
      <c r="AO5720" s="2">
        <v>4.5112781954887216E-2</v>
      </c>
      <c r="AP5720">
        <f t="shared" si="191"/>
        <v>7</v>
      </c>
    </row>
    <row r="5721" spans="1:42" ht="16.5" hidden="1" customHeight="1" x14ac:dyDescent="0.25">
      <c r="A5721" s="5" t="s">
        <v>794</v>
      </c>
      <c r="B5721" s="1" t="s">
        <v>764</v>
      </c>
      <c r="D5721" t="s">
        <v>32</v>
      </c>
      <c r="E5721" t="s">
        <v>322</v>
      </c>
      <c r="F5721" t="s">
        <v>765</v>
      </c>
      <c r="G5721">
        <v>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7</v>
      </c>
      <c r="N5721" s="2">
        <v>0</v>
      </c>
      <c r="O5721" s="2">
        <v>4.2424242424242427E-2</v>
      </c>
      <c r="P5721">
        <v>38</v>
      </c>
      <c r="Q5721" s="2">
        <v>0.19387755102040816</v>
      </c>
      <c r="R5721">
        <v>165</v>
      </c>
      <c r="S5721">
        <v>196</v>
      </c>
      <c r="T5721">
        <v>191</v>
      </c>
      <c r="U5721">
        <v>1</v>
      </c>
      <c r="V5721">
        <v>0</v>
      </c>
      <c r="W5721">
        <v>2</v>
      </c>
      <c r="X5721">
        <v>2</v>
      </c>
      <c r="Y5721">
        <v>37</v>
      </c>
      <c r="Z5721">
        <v>0</v>
      </c>
      <c r="AA5721">
        <v>0</v>
      </c>
      <c r="AB5721">
        <v>0</v>
      </c>
      <c r="AC5721">
        <v>0</v>
      </c>
      <c r="AD5721">
        <v>160</v>
      </c>
      <c r="AE5721">
        <v>1</v>
      </c>
      <c r="AF5721">
        <v>0</v>
      </c>
      <c r="AG5721">
        <v>2</v>
      </c>
      <c r="AH5721">
        <v>2</v>
      </c>
      <c r="AI5721" s="3">
        <v>3.7499999999999999E-2</v>
      </c>
      <c r="AJ5721" s="3">
        <v>0</v>
      </c>
      <c r="AK5721" s="3">
        <v>0</v>
      </c>
      <c r="AL5721" s="3">
        <v>0</v>
      </c>
      <c r="AM5721" s="3">
        <v>0</v>
      </c>
      <c r="AN5721" s="2">
        <f t="shared" si="190"/>
        <v>4.2424242424242427E-2</v>
      </c>
      <c r="AO5721" s="2">
        <v>3.0303030303030304E-2</v>
      </c>
      <c r="AP5721">
        <f t="shared" si="191"/>
        <v>7</v>
      </c>
    </row>
    <row r="5722" spans="1:42" ht="16.5" hidden="1" customHeight="1" x14ac:dyDescent="0.25">
      <c r="A5722" s="5" t="s">
        <v>789</v>
      </c>
      <c r="B5722" s="1" t="s">
        <v>277</v>
      </c>
      <c r="D5722" t="s">
        <v>32</v>
      </c>
      <c r="E5722" t="s">
        <v>278</v>
      </c>
      <c r="F5722" t="s">
        <v>279</v>
      </c>
      <c r="G5722">
        <v>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7</v>
      </c>
      <c r="N5722" s="2">
        <v>0</v>
      </c>
      <c r="O5722" s="2">
        <v>4.1666666666666664E-2</v>
      </c>
      <c r="P5722">
        <v>52</v>
      </c>
      <c r="Q5722" s="2">
        <v>0.24413145539906103</v>
      </c>
      <c r="R5722">
        <v>168</v>
      </c>
      <c r="S5722">
        <v>213</v>
      </c>
      <c r="T5722">
        <v>206</v>
      </c>
      <c r="U5722">
        <v>0</v>
      </c>
      <c r="V5722">
        <v>3</v>
      </c>
      <c r="W5722">
        <v>4</v>
      </c>
      <c r="X5722">
        <v>0</v>
      </c>
      <c r="Y5722">
        <v>52</v>
      </c>
      <c r="Z5722">
        <v>0</v>
      </c>
      <c r="AA5722">
        <v>0</v>
      </c>
      <c r="AB5722">
        <v>0</v>
      </c>
      <c r="AC5722">
        <v>0</v>
      </c>
      <c r="AD5722">
        <v>160</v>
      </c>
      <c r="AE5722">
        <v>0</v>
      </c>
      <c r="AF5722">
        <v>3</v>
      </c>
      <c r="AG5722">
        <v>4</v>
      </c>
      <c r="AH5722">
        <v>0</v>
      </c>
      <c r="AI5722" s="3">
        <v>3.7499999999999999E-2</v>
      </c>
      <c r="AJ5722" s="3">
        <v>0</v>
      </c>
      <c r="AK5722" s="3">
        <v>0</v>
      </c>
      <c r="AL5722" s="3">
        <v>0</v>
      </c>
      <c r="AM5722" s="3">
        <v>0</v>
      </c>
      <c r="AN5722" s="2">
        <f t="shared" si="190"/>
        <v>4.1666666666666664E-2</v>
      </c>
      <c r="AO5722" s="2">
        <v>4.1916167664670656E-2</v>
      </c>
      <c r="AP5722">
        <f t="shared" si="191"/>
        <v>7</v>
      </c>
    </row>
    <row r="5723" spans="1:42" ht="16.5" hidden="1" customHeight="1" x14ac:dyDescent="0.25">
      <c r="A5723" s="4" t="s">
        <v>796</v>
      </c>
      <c r="B5723" s="1" t="s">
        <v>412</v>
      </c>
      <c r="D5723" t="s">
        <v>32</v>
      </c>
      <c r="E5723" t="s">
        <v>413</v>
      </c>
      <c r="F5723" t="s">
        <v>414</v>
      </c>
      <c r="G5723">
        <v>5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7</v>
      </c>
      <c r="N5723" s="2">
        <v>0</v>
      </c>
      <c r="O5723" s="2">
        <v>3.2110091743119268E-2</v>
      </c>
      <c r="P5723">
        <v>113</v>
      </c>
      <c r="Q5723" s="2">
        <v>0.34876543209876543</v>
      </c>
      <c r="R5723">
        <v>218</v>
      </c>
      <c r="S5723">
        <v>324</v>
      </c>
      <c r="T5723">
        <v>289</v>
      </c>
      <c r="U5723">
        <v>3</v>
      </c>
      <c r="V5723">
        <v>2</v>
      </c>
      <c r="W5723">
        <v>2</v>
      </c>
      <c r="X5723">
        <v>28</v>
      </c>
      <c r="Y5723">
        <v>102</v>
      </c>
      <c r="Z5723">
        <v>0</v>
      </c>
      <c r="AA5723">
        <v>0</v>
      </c>
      <c r="AB5723">
        <v>0</v>
      </c>
      <c r="AC5723">
        <v>6</v>
      </c>
      <c r="AD5723">
        <v>192</v>
      </c>
      <c r="AE5723">
        <v>3</v>
      </c>
      <c r="AF5723">
        <v>2</v>
      </c>
      <c r="AG5723">
        <v>2</v>
      </c>
      <c r="AH5723">
        <v>22</v>
      </c>
      <c r="AI5723" s="3">
        <v>2.6041666666666668E-2</v>
      </c>
      <c r="AJ5723" s="3">
        <v>0</v>
      </c>
      <c r="AK5723" s="3">
        <v>0</v>
      </c>
      <c r="AL5723" s="3">
        <v>0</v>
      </c>
      <c r="AM5723" s="3">
        <v>0</v>
      </c>
      <c r="AN5723" s="2">
        <f t="shared" si="190"/>
        <v>3.2110091743119268E-2</v>
      </c>
      <c r="AO5723" s="2">
        <v>0.13122171945701358</v>
      </c>
      <c r="AP5723">
        <f t="shared" si="191"/>
        <v>7</v>
      </c>
    </row>
    <row r="5724" spans="1:42" ht="16.5" hidden="1" customHeight="1" x14ac:dyDescent="0.25">
      <c r="A5724" s="5" t="s">
        <v>802</v>
      </c>
      <c r="B5724" s="1" t="s">
        <v>71</v>
      </c>
      <c r="D5724" t="s">
        <v>32</v>
      </c>
      <c r="E5724" t="s">
        <v>67</v>
      </c>
      <c r="F5724" t="s">
        <v>72</v>
      </c>
      <c r="G5724">
        <v>5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7</v>
      </c>
      <c r="N5724" s="2">
        <v>0</v>
      </c>
      <c r="O5724" s="2">
        <v>2.8806584362139918E-2</v>
      </c>
      <c r="P5724">
        <v>32</v>
      </c>
      <c r="Q5724" s="2">
        <v>0.11940298507462686</v>
      </c>
      <c r="R5724">
        <v>243</v>
      </c>
      <c r="S5724">
        <v>268</v>
      </c>
      <c r="T5724">
        <v>204</v>
      </c>
      <c r="U5724">
        <v>57</v>
      </c>
      <c r="V5724">
        <v>6</v>
      </c>
      <c r="W5724">
        <v>1</v>
      </c>
      <c r="X5724">
        <v>0</v>
      </c>
      <c r="Y5724">
        <v>0</v>
      </c>
      <c r="Z5724">
        <v>28</v>
      </c>
      <c r="AA5724">
        <v>0</v>
      </c>
      <c r="AB5724">
        <v>0</v>
      </c>
      <c r="AC5724">
        <v>0</v>
      </c>
      <c r="AD5724">
        <v>209</v>
      </c>
      <c r="AE5724">
        <v>29</v>
      </c>
      <c r="AF5724">
        <v>6</v>
      </c>
      <c r="AG5724">
        <v>1</v>
      </c>
      <c r="AH5724">
        <v>0</v>
      </c>
      <c r="AI5724" s="3">
        <v>2.3923444976076555E-2</v>
      </c>
      <c r="AJ5724" s="3">
        <v>0</v>
      </c>
      <c r="AK5724" s="3">
        <v>0</v>
      </c>
      <c r="AL5724" s="3">
        <v>0</v>
      </c>
      <c r="AM5724" s="3">
        <v>0</v>
      </c>
      <c r="AN5724" s="2">
        <f t="shared" si="190"/>
        <v>2.8806584362139918E-2</v>
      </c>
      <c r="AO5724" s="2">
        <v>0.14693877551020409</v>
      </c>
      <c r="AP5724">
        <f t="shared" si="191"/>
        <v>7</v>
      </c>
    </row>
    <row r="5725" spans="1:42" ht="16.5" hidden="1" customHeight="1" x14ac:dyDescent="0.25">
      <c r="A5725" s="5" t="s">
        <v>794</v>
      </c>
      <c r="B5725" s="1" t="s">
        <v>749</v>
      </c>
      <c r="D5725" t="s">
        <v>32</v>
      </c>
      <c r="E5725" t="s">
        <v>33</v>
      </c>
      <c r="F5725" t="s">
        <v>750</v>
      </c>
      <c r="G5725">
        <v>5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7</v>
      </c>
      <c r="N5725" s="2">
        <v>0</v>
      </c>
      <c r="O5725" s="2">
        <v>2.8688524590163935E-2</v>
      </c>
      <c r="P5725">
        <v>61</v>
      </c>
      <c r="Q5725" s="2">
        <v>0.20469798657718122</v>
      </c>
      <c r="R5725">
        <v>244</v>
      </c>
      <c r="S5725">
        <v>298</v>
      </c>
      <c r="T5725">
        <v>290</v>
      </c>
      <c r="U5725">
        <v>6</v>
      </c>
      <c r="V5725">
        <v>1</v>
      </c>
      <c r="W5725">
        <v>0</v>
      </c>
      <c r="X5725">
        <v>1</v>
      </c>
      <c r="Y5725">
        <v>60</v>
      </c>
      <c r="Z5725">
        <v>0</v>
      </c>
      <c r="AA5725">
        <v>0</v>
      </c>
      <c r="AB5725">
        <v>0</v>
      </c>
      <c r="AC5725">
        <v>0</v>
      </c>
      <c r="AD5725">
        <v>235</v>
      </c>
      <c r="AE5725">
        <v>6</v>
      </c>
      <c r="AF5725">
        <v>1</v>
      </c>
      <c r="AG5725">
        <v>0</v>
      </c>
      <c r="AH5725">
        <v>1</v>
      </c>
      <c r="AI5725" s="3">
        <v>2.1276595744680851E-2</v>
      </c>
      <c r="AJ5725" s="3">
        <v>0</v>
      </c>
      <c r="AK5725" s="3">
        <v>0</v>
      </c>
      <c r="AL5725" s="3">
        <v>0</v>
      </c>
      <c r="AM5725" s="3">
        <v>0</v>
      </c>
      <c r="AN5725" s="2">
        <f t="shared" si="190"/>
        <v>2.8688524590163935E-2</v>
      </c>
      <c r="AO5725" s="2">
        <v>3.292181069958848E-2</v>
      </c>
      <c r="AP5725">
        <f t="shared" si="191"/>
        <v>7</v>
      </c>
    </row>
    <row r="5726" spans="1:42" ht="16.5" hidden="1" customHeight="1" x14ac:dyDescent="0.25">
      <c r="A5726" s="5" t="s">
        <v>793</v>
      </c>
      <c r="B5726" s="1" t="s">
        <v>184</v>
      </c>
      <c r="D5726" t="s">
        <v>32</v>
      </c>
      <c r="E5726" t="s">
        <v>185</v>
      </c>
      <c r="F5726" t="s">
        <v>186</v>
      </c>
      <c r="G5726">
        <v>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7</v>
      </c>
      <c r="N5726" s="2">
        <v>0</v>
      </c>
      <c r="O5726" s="2">
        <v>2.8000000000000001E-2</v>
      </c>
      <c r="P5726">
        <v>113</v>
      </c>
      <c r="Q5726" s="2">
        <v>0.31741573033707865</v>
      </c>
      <c r="R5726">
        <v>250</v>
      </c>
      <c r="S5726">
        <v>356</v>
      </c>
      <c r="T5726">
        <v>353</v>
      </c>
      <c r="U5726">
        <v>0</v>
      </c>
      <c r="V5726">
        <v>2</v>
      </c>
      <c r="W5726">
        <v>1</v>
      </c>
      <c r="X5726">
        <v>0</v>
      </c>
      <c r="Y5726">
        <v>113</v>
      </c>
      <c r="Z5726">
        <v>0</v>
      </c>
      <c r="AA5726">
        <v>0</v>
      </c>
      <c r="AB5726">
        <v>0</v>
      </c>
      <c r="AC5726">
        <v>0</v>
      </c>
      <c r="AD5726">
        <v>244</v>
      </c>
      <c r="AE5726">
        <v>0</v>
      </c>
      <c r="AF5726">
        <v>2</v>
      </c>
      <c r="AG5726">
        <v>1</v>
      </c>
      <c r="AH5726">
        <v>0</v>
      </c>
      <c r="AI5726" s="3">
        <v>1.6393442622950821E-2</v>
      </c>
      <c r="AJ5726" s="3">
        <v>0</v>
      </c>
      <c r="AK5726" s="3">
        <v>0</v>
      </c>
      <c r="AL5726" s="3">
        <v>0</v>
      </c>
      <c r="AM5726" s="3">
        <v>0</v>
      </c>
      <c r="AN5726" s="2">
        <f t="shared" si="190"/>
        <v>2.8000000000000001E-2</v>
      </c>
      <c r="AO5726" s="2">
        <v>1.2145748987854251E-2</v>
      </c>
      <c r="AP5726">
        <f t="shared" si="191"/>
        <v>7</v>
      </c>
    </row>
    <row r="5727" spans="1:42" ht="16.5" hidden="1" customHeight="1" x14ac:dyDescent="0.25">
      <c r="A5727" s="5" t="s">
        <v>792</v>
      </c>
      <c r="B5727" s="1" t="s">
        <v>184</v>
      </c>
      <c r="D5727" t="s">
        <v>32</v>
      </c>
      <c r="E5727" t="s">
        <v>185</v>
      </c>
      <c r="F5727" t="s">
        <v>186</v>
      </c>
      <c r="G5727">
        <v>3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7</v>
      </c>
      <c r="N5727" s="2">
        <v>0</v>
      </c>
      <c r="O5727" s="2">
        <v>2.681992337164751E-2</v>
      </c>
      <c r="P5727">
        <v>117</v>
      </c>
      <c r="Q5727" s="2">
        <v>0.31536388140161725</v>
      </c>
      <c r="R5727">
        <v>261</v>
      </c>
      <c r="S5727">
        <v>371</v>
      </c>
      <c r="T5727">
        <v>367</v>
      </c>
      <c r="U5727">
        <v>0</v>
      </c>
      <c r="V5727">
        <v>2</v>
      </c>
      <c r="W5727">
        <v>1</v>
      </c>
      <c r="X5727">
        <v>1</v>
      </c>
      <c r="Y5727">
        <v>116</v>
      </c>
      <c r="Z5727">
        <v>0</v>
      </c>
      <c r="AA5727">
        <v>0</v>
      </c>
      <c r="AB5727">
        <v>0</v>
      </c>
      <c r="AC5727">
        <v>0</v>
      </c>
      <c r="AD5727">
        <v>254</v>
      </c>
      <c r="AE5727">
        <v>0</v>
      </c>
      <c r="AF5727">
        <v>2</v>
      </c>
      <c r="AG5727">
        <v>1</v>
      </c>
      <c r="AH5727">
        <v>1</v>
      </c>
      <c r="AI5727" s="3">
        <v>1.1811023622047244E-2</v>
      </c>
      <c r="AJ5727" s="3">
        <v>0</v>
      </c>
      <c r="AK5727" s="3">
        <v>0</v>
      </c>
      <c r="AL5727" s="3">
        <v>0</v>
      </c>
      <c r="AM5727" s="3">
        <v>0</v>
      </c>
      <c r="AN5727" s="2">
        <f t="shared" si="190"/>
        <v>2.681992337164751E-2</v>
      </c>
      <c r="AO5727" s="2">
        <v>1.5503875968992248E-2</v>
      </c>
      <c r="AP5727">
        <f t="shared" si="191"/>
        <v>7</v>
      </c>
    </row>
    <row r="5728" spans="1:42" ht="16.5" hidden="1" customHeight="1" x14ac:dyDescent="0.25">
      <c r="A5728" s="5" t="s">
        <v>791</v>
      </c>
      <c r="B5728" s="1" t="s">
        <v>749</v>
      </c>
      <c r="D5728" t="s">
        <v>32</v>
      </c>
      <c r="E5728" t="s">
        <v>33</v>
      </c>
      <c r="F5728" t="s">
        <v>750</v>
      </c>
      <c r="G5728">
        <v>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7</v>
      </c>
      <c r="N5728" s="2">
        <v>0</v>
      </c>
      <c r="O5728" s="2">
        <v>2.20125786163522E-2</v>
      </c>
      <c r="P5728">
        <v>24</v>
      </c>
      <c r="Q5728" s="2">
        <v>7.1641791044776124E-2</v>
      </c>
      <c r="R5728">
        <v>318</v>
      </c>
      <c r="S5728">
        <v>335</v>
      </c>
      <c r="T5728">
        <v>327</v>
      </c>
      <c r="U5728">
        <v>8</v>
      </c>
      <c r="V5728">
        <v>0</v>
      </c>
      <c r="W5728">
        <v>0</v>
      </c>
      <c r="X5728">
        <v>0</v>
      </c>
      <c r="Y5728">
        <v>22</v>
      </c>
      <c r="Z5728">
        <v>0</v>
      </c>
      <c r="AA5728">
        <v>0</v>
      </c>
      <c r="AB5728">
        <v>0</v>
      </c>
      <c r="AC5728">
        <v>0</v>
      </c>
      <c r="AD5728">
        <v>309</v>
      </c>
      <c r="AE5728">
        <v>8</v>
      </c>
      <c r="AF5728">
        <v>0</v>
      </c>
      <c r="AG5728">
        <v>0</v>
      </c>
      <c r="AH5728">
        <v>0</v>
      </c>
      <c r="AI5728" s="3">
        <v>1.2944983818770227E-2</v>
      </c>
      <c r="AJ5728" s="3">
        <v>0</v>
      </c>
      <c r="AK5728" s="3">
        <v>0</v>
      </c>
      <c r="AL5728" s="3">
        <v>0</v>
      </c>
      <c r="AM5728" s="3">
        <v>0</v>
      </c>
      <c r="AN5728" s="2">
        <f t="shared" si="190"/>
        <v>2.20125786163522E-2</v>
      </c>
      <c r="AO5728" s="2">
        <v>2.5236593059936908E-2</v>
      </c>
      <c r="AP5728">
        <f t="shared" si="191"/>
        <v>7</v>
      </c>
    </row>
    <row r="5729" spans="1:42" ht="16.5" hidden="1" customHeight="1" x14ac:dyDescent="0.25">
      <c r="A5729" s="5" t="s">
        <v>789</v>
      </c>
      <c r="B5729" s="1" t="s">
        <v>749</v>
      </c>
      <c r="D5729" t="s">
        <v>32</v>
      </c>
      <c r="E5729" t="s">
        <v>33</v>
      </c>
      <c r="F5729" t="s">
        <v>750</v>
      </c>
      <c r="G5729">
        <v>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7</v>
      </c>
      <c r="N5729" s="2">
        <v>0</v>
      </c>
      <c r="O5729" s="2">
        <v>2.046783625730994E-2</v>
      </c>
      <c r="P5729">
        <v>27</v>
      </c>
      <c r="Q5729" s="2">
        <v>7.4585635359116026E-2</v>
      </c>
      <c r="R5729">
        <v>342</v>
      </c>
      <c r="S5729">
        <v>362</v>
      </c>
      <c r="T5729">
        <v>351</v>
      </c>
      <c r="U5729">
        <v>7</v>
      </c>
      <c r="V5729">
        <v>0</v>
      </c>
      <c r="W5729">
        <v>0</v>
      </c>
      <c r="X5729">
        <v>4</v>
      </c>
      <c r="Y5729">
        <v>25</v>
      </c>
      <c r="Z5729">
        <v>0</v>
      </c>
      <c r="AA5729">
        <v>0</v>
      </c>
      <c r="AB5729">
        <v>0</v>
      </c>
      <c r="AC5729">
        <v>0</v>
      </c>
      <c r="AD5729">
        <v>333</v>
      </c>
      <c r="AE5729">
        <v>7</v>
      </c>
      <c r="AF5729">
        <v>0</v>
      </c>
      <c r="AG5729">
        <v>0</v>
      </c>
      <c r="AH5729">
        <v>4</v>
      </c>
      <c r="AI5729" s="3">
        <v>2.1021021021021023E-2</v>
      </c>
      <c r="AJ5729" s="3">
        <v>0</v>
      </c>
      <c r="AK5729" s="3">
        <v>0</v>
      </c>
      <c r="AL5729" s="3">
        <v>0</v>
      </c>
      <c r="AM5729" s="3">
        <v>0</v>
      </c>
      <c r="AN5729" s="2">
        <f t="shared" si="190"/>
        <v>2.046783625730994E-2</v>
      </c>
      <c r="AO5729" s="2">
        <v>3.1976744186046513E-2</v>
      </c>
      <c r="AP5729">
        <f t="shared" si="191"/>
        <v>7</v>
      </c>
    </row>
    <row r="5730" spans="1:42" ht="16.5" hidden="1" customHeight="1" x14ac:dyDescent="0.25">
      <c r="A5730" s="5" t="s">
        <v>790</v>
      </c>
      <c r="B5730" t="s">
        <v>722</v>
      </c>
      <c r="D5730" t="s">
        <v>32</v>
      </c>
      <c r="E5730" t="s">
        <v>322</v>
      </c>
      <c r="F5730" t="s">
        <v>723</v>
      </c>
      <c r="G5730">
        <v>3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7</v>
      </c>
      <c r="N5730" s="2">
        <v>0</v>
      </c>
      <c r="O5730" s="2">
        <v>1.832460732984293E-2</v>
      </c>
      <c r="P5730">
        <v>16</v>
      </c>
      <c r="Q5730" s="2">
        <v>4.0920716112531973E-2</v>
      </c>
      <c r="R5730">
        <v>382</v>
      </c>
      <c r="S5730">
        <v>391</v>
      </c>
      <c r="T5730">
        <v>358</v>
      </c>
      <c r="U5730">
        <v>3</v>
      </c>
      <c r="V5730">
        <v>4</v>
      </c>
      <c r="W5730">
        <v>0</v>
      </c>
      <c r="X5730">
        <v>26</v>
      </c>
      <c r="Y5730">
        <v>11</v>
      </c>
      <c r="Z5730">
        <v>0</v>
      </c>
      <c r="AA5730">
        <v>4</v>
      </c>
      <c r="AB5730">
        <v>0</v>
      </c>
      <c r="AC5730">
        <v>0</v>
      </c>
      <c r="AD5730">
        <v>350</v>
      </c>
      <c r="AE5730">
        <v>3</v>
      </c>
      <c r="AF5730">
        <v>0</v>
      </c>
      <c r="AG5730">
        <v>0</v>
      </c>
      <c r="AH5730">
        <v>26</v>
      </c>
      <c r="AI5730" s="3">
        <v>8.5714285714285719E-3</v>
      </c>
      <c r="AJ5730" s="3">
        <v>0</v>
      </c>
      <c r="AK5730" s="3">
        <v>0</v>
      </c>
      <c r="AL5730" s="3">
        <v>0</v>
      </c>
      <c r="AM5730" s="3">
        <v>0</v>
      </c>
      <c r="AN5730" s="2">
        <f t="shared" si="190"/>
        <v>1.832460732984293E-2</v>
      </c>
      <c r="AO5730" s="2">
        <v>7.6517150395778361E-2</v>
      </c>
      <c r="AP5730">
        <f t="shared" si="191"/>
        <v>7</v>
      </c>
    </row>
    <row r="5731" spans="1:42" ht="16.5" hidden="1" customHeight="1" x14ac:dyDescent="0.25">
      <c r="A5731" s="4" t="s">
        <v>801</v>
      </c>
      <c r="B5731" s="1" t="s">
        <v>541</v>
      </c>
      <c r="D5731" t="s">
        <v>32</v>
      </c>
      <c r="E5731" t="s">
        <v>539</v>
      </c>
      <c r="F5731" t="s">
        <v>542</v>
      </c>
      <c r="G5731">
        <v>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7</v>
      </c>
      <c r="N5731" s="2">
        <v>0</v>
      </c>
      <c r="O5731" s="2">
        <v>1.832460732984293E-2</v>
      </c>
      <c r="P5731">
        <v>47</v>
      </c>
      <c r="Q5731" s="2">
        <v>0.11137440758293839</v>
      </c>
      <c r="R5731">
        <v>382</v>
      </c>
      <c r="S5731">
        <v>422</v>
      </c>
      <c r="T5731">
        <v>363</v>
      </c>
      <c r="U5731">
        <v>9</v>
      </c>
      <c r="V5731">
        <v>17</v>
      </c>
      <c r="W5731">
        <v>2</v>
      </c>
      <c r="X5731">
        <v>31</v>
      </c>
      <c r="Y5731">
        <v>42</v>
      </c>
      <c r="Z5731">
        <v>0</v>
      </c>
      <c r="AA5731">
        <v>0</v>
      </c>
      <c r="AB5731">
        <v>0</v>
      </c>
      <c r="AC5731">
        <v>0</v>
      </c>
      <c r="AD5731">
        <v>327</v>
      </c>
      <c r="AE5731">
        <v>9</v>
      </c>
      <c r="AF5731">
        <v>17</v>
      </c>
      <c r="AG5731">
        <v>2</v>
      </c>
      <c r="AH5731">
        <v>31</v>
      </c>
      <c r="AI5731" s="3">
        <v>1.834862385321101E-2</v>
      </c>
      <c r="AJ5731" s="3">
        <v>0</v>
      </c>
      <c r="AK5731" s="3">
        <v>0</v>
      </c>
      <c r="AL5731" s="3">
        <v>0</v>
      </c>
      <c r="AM5731" s="3">
        <v>0</v>
      </c>
      <c r="AN5731" s="2">
        <f t="shared" si="190"/>
        <v>1.832460732984293E-2</v>
      </c>
      <c r="AO5731" s="2">
        <v>0.15284974093264247</v>
      </c>
      <c r="AP5731">
        <f t="shared" si="191"/>
        <v>7</v>
      </c>
    </row>
    <row r="5732" spans="1:42" ht="16.5" hidden="1" customHeight="1" x14ac:dyDescent="0.25">
      <c r="A5732" s="5" t="s">
        <v>802</v>
      </c>
      <c r="B5732" s="1" t="s">
        <v>541</v>
      </c>
      <c r="D5732" t="s">
        <v>32</v>
      </c>
      <c r="E5732" t="s">
        <v>539</v>
      </c>
      <c r="F5732" t="s">
        <v>542</v>
      </c>
      <c r="G5732">
        <v>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7</v>
      </c>
      <c r="N5732" s="2">
        <v>0</v>
      </c>
      <c r="O5732" s="2">
        <v>1.5053763440860216E-2</v>
      </c>
      <c r="P5732">
        <v>66</v>
      </c>
      <c r="Q5732" s="2">
        <v>0.12595419847328243</v>
      </c>
      <c r="R5732">
        <v>465</v>
      </c>
      <c r="S5732">
        <v>524</v>
      </c>
      <c r="T5732">
        <v>500</v>
      </c>
      <c r="U5732">
        <v>6</v>
      </c>
      <c r="V5732">
        <v>2</v>
      </c>
      <c r="W5732">
        <v>5</v>
      </c>
      <c r="X5732">
        <v>11</v>
      </c>
      <c r="Y5732">
        <v>66</v>
      </c>
      <c r="Z5732">
        <v>0</v>
      </c>
      <c r="AA5732">
        <v>0</v>
      </c>
      <c r="AB5732">
        <v>0</v>
      </c>
      <c r="AC5732">
        <v>0</v>
      </c>
      <c r="AD5732">
        <v>438</v>
      </c>
      <c r="AE5732">
        <v>6</v>
      </c>
      <c r="AF5732">
        <v>2</v>
      </c>
      <c r="AG5732">
        <v>5</v>
      </c>
      <c r="AH5732">
        <v>11</v>
      </c>
      <c r="AI5732" s="3">
        <v>9.1324200913242004E-3</v>
      </c>
      <c r="AJ5732" s="3">
        <v>0</v>
      </c>
      <c r="AK5732" s="3">
        <v>0</v>
      </c>
      <c r="AL5732" s="3">
        <v>0</v>
      </c>
      <c r="AM5732" s="3">
        <v>0</v>
      </c>
      <c r="AN5732" s="2">
        <f t="shared" si="190"/>
        <v>1.5053763440860216E-2</v>
      </c>
      <c r="AO5732" s="2">
        <v>5.1948051948051951E-2</v>
      </c>
      <c r="AP5732">
        <f t="shared" si="191"/>
        <v>7</v>
      </c>
    </row>
    <row r="5733" spans="1:42" ht="16.5" hidden="1" customHeight="1" x14ac:dyDescent="0.25">
      <c r="A5733" s="5" t="s">
        <v>790</v>
      </c>
      <c r="B5733" s="1" t="s">
        <v>372</v>
      </c>
      <c r="D5733" t="s">
        <v>32</v>
      </c>
      <c r="E5733" t="s">
        <v>373</v>
      </c>
      <c r="F5733" t="s">
        <v>374</v>
      </c>
      <c r="G5733">
        <v>3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7</v>
      </c>
      <c r="N5733" s="2">
        <v>0</v>
      </c>
      <c r="O5733" s="2">
        <v>1.4056224899598393E-2</v>
      </c>
      <c r="P5733">
        <v>137</v>
      </c>
      <c r="Q5733" s="2">
        <v>0.21815286624203822</v>
      </c>
      <c r="R5733">
        <v>498</v>
      </c>
      <c r="S5733">
        <v>628</v>
      </c>
      <c r="T5733">
        <v>612</v>
      </c>
      <c r="U5733">
        <v>0</v>
      </c>
      <c r="V5733">
        <v>0</v>
      </c>
      <c r="W5733">
        <v>5</v>
      </c>
      <c r="X5733">
        <v>11</v>
      </c>
      <c r="Y5733">
        <v>132</v>
      </c>
      <c r="Z5733">
        <v>0</v>
      </c>
      <c r="AA5733">
        <v>0</v>
      </c>
      <c r="AB5733">
        <v>0</v>
      </c>
      <c r="AC5733">
        <v>0</v>
      </c>
      <c r="AD5733">
        <v>483</v>
      </c>
      <c r="AE5733">
        <v>0</v>
      </c>
      <c r="AF5733">
        <v>0</v>
      </c>
      <c r="AG5733">
        <v>5</v>
      </c>
      <c r="AH5733">
        <v>11</v>
      </c>
      <c r="AI5733" s="3">
        <v>6.2111801242236021E-3</v>
      </c>
      <c r="AJ5733" s="3">
        <v>0</v>
      </c>
      <c r="AK5733" s="3">
        <v>0</v>
      </c>
      <c r="AL5733" s="3">
        <v>0</v>
      </c>
      <c r="AM5733" s="3">
        <v>0</v>
      </c>
      <c r="AN5733" s="2">
        <f t="shared" si="190"/>
        <v>1.4056224899598393E-2</v>
      </c>
      <c r="AO5733" s="2">
        <v>3.2064128256513023E-2</v>
      </c>
      <c r="AP5733">
        <f t="shared" si="191"/>
        <v>7</v>
      </c>
    </row>
    <row r="5734" spans="1:42" ht="16.5" hidden="1" customHeight="1" x14ac:dyDescent="0.25">
      <c r="A5734" s="5" t="s">
        <v>802</v>
      </c>
      <c r="B5734" s="1" t="s">
        <v>364</v>
      </c>
      <c r="D5734" t="s">
        <v>32</v>
      </c>
      <c r="E5734" t="s">
        <v>365</v>
      </c>
      <c r="F5734" t="s">
        <v>366</v>
      </c>
      <c r="G5734">
        <v>4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7</v>
      </c>
      <c r="N5734" s="2">
        <v>0</v>
      </c>
      <c r="O5734" s="2">
        <v>1.3358778625954198E-2</v>
      </c>
      <c r="P5734">
        <v>65</v>
      </c>
      <c r="Q5734" s="2">
        <v>0.11168384879725086</v>
      </c>
      <c r="R5734">
        <v>524</v>
      </c>
      <c r="S5734">
        <v>582</v>
      </c>
      <c r="T5734">
        <v>554</v>
      </c>
      <c r="U5734">
        <v>3</v>
      </c>
      <c r="V5734">
        <v>1</v>
      </c>
      <c r="W5734">
        <v>5</v>
      </c>
      <c r="X5734">
        <v>19</v>
      </c>
      <c r="Y5734">
        <v>62</v>
      </c>
      <c r="Z5734">
        <v>0</v>
      </c>
      <c r="AA5734">
        <v>0</v>
      </c>
      <c r="AB5734">
        <v>0</v>
      </c>
      <c r="AC5734">
        <v>0</v>
      </c>
      <c r="AD5734">
        <v>496</v>
      </c>
      <c r="AE5734">
        <v>3</v>
      </c>
      <c r="AF5734">
        <v>1</v>
      </c>
      <c r="AG5734">
        <v>5</v>
      </c>
      <c r="AH5734">
        <v>19</v>
      </c>
      <c r="AI5734" s="3">
        <v>8.0645161290322578E-3</v>
      </c>
      <c r="AJ5734" s="3">
        <v>0</v>
      </c>
      <c r="AK5734" s="3">
        <v>0</v>
      </c>
      <c r="AL5734" s="3">
        <v>0</v>
      </c>
      <c r="AM5734" s="3">
        <v>0</v>
      </c>
      <c r="AN5734" s="2">
        <f t="shared" si="190"/>
        <v>1.3358778625954198E-2</v>
      </c>
      <c r="AO5734" s="2">
        <v>5.3435114503816793E-2</v>
      </c>
      <c r="AP5734">
        <f t="shared" si="191"/>
        <v>7</v>
      </c>
    </row>
    <row r="5735" spans="1:42" ht="16.5" hidden="1" customHeight="1" x14ac:dyDescent="0.25">
      <c r="A5735" s="4" t="s">
        <v>803</v>
      </c>
      <c r="B5735" s="1" t="s">
        <v>88</v>
      </c>
      <c r="D5735" t="s">
        <v>32</v>
      </c>
      <c r="E5735" t="s">
        <v>86</v>
      </c>
      <c r="F5735" t="s">
        <v>89</v>
      </c>
      <c r="G5735">
        <v>3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7</v>
      </c>
      <c r="N5735" s="2">
        <v>0</v>
      </c>
      <c r="O5735" s="2">
        <v>1.0218978102189781E-2</v>
      </c>
      <c r="P5735">
        <v>23</v>
      </c>
      <c r="Q5735" s="2">
        <v>3.2810271041369472E-2</v>
      </c>
      <c r="R5735">
        <v>685</v>
      </c>
      <c r="S5735">
        <v>701</v>
      </c>
      <c r="T5735">
        <v>561</v>
      </c>
      <c r="U5735">
        <v>0</v>
      </c>
      <c r="V5735">
        <v>1</v>
      </c>
      <c r="W5735">
        <v>10</v>
      </c>
      <c r="X5735">
        <v>150</v>
      </c>
      <c r="Y5735">
        <v>15</v>
      </c>
      <c r="Z5735">
        <v>0</v>
      </c>
      <c r="AA5735">
        <v>0</v>
      </c>
      <c r="AB5735">
        <v>0</v>
      </c>
      <c r="AC5735">
        <v>4</v>
      </c>
      <c r="AD5735">
        <v>549</v>
      </c>
      <c r="AE5735">
        <v>0</v>
      </c>
      <c r="AF5735">
        <v>1</v>
      </c>
      <c r="AG5735">
        <v>10</v>
      </c>
      <c r="AH5735">
        <v>146</v>
      </c>
      <c r="AI5735" s="3">
        <v>5.4644808743169399E-3</v>
      </c>
      <c r="AJ5735" s="3">
        <v>0</v>
      </c>
      <c r="AK5735" s="3">
        <v>0</v>
      </c>
      <c r="AL5735" s="3">
        <v>0</v>
      </c>
      <c r="AM5735" s="3">
        <v>0</v>
      </c>
      <c r="AN5735" s="2">
        <f t="shared" si="190"/>
        <v>1.0218978102189781E-2</v>
      </c>
      <c r="AO5735" s="2">
        <v>0.22237960339943344</v>
      </c>
      <c r="AP5735">
        <f t="shared" si="191"/>
        <v>7</v>
      </c>
    </row>
    <row r="5736" spans="1:42" ht="16.5" hidden="1" customHeight="1" x14ac:dyDescent="0.25">
      <c r="A5736" s="5" t="s">
        <v>802</v>
      </c>
      <c r="B5736" s="1" t="s">
        <v>490</v>
      </c>
      <c r="D5736" t="s">
        <v>32</v>
      </c>
      <c r="E5736" t="s">
        <v>491</v>
      </c>
      <c r="F5736" t="s">
        <v>492</v>
      </c>
      <c r="G5736">
        <v>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7</v>
      </c>
      <c r="N5736" s="2">
        <v>0</v>
      </c>
      <c r="O5736" s="2">
        <v>3.3349213911386373E-3</v>
      </c>
      <c r="P5736">
        <v>20</v>
      </c>
      <c r="Q5736" s="2">
        <v>9.46969696969697E-3</v>
      </c>
      <c r="R5736">
        <v>2099</v>
      </c>
      <c r="S5736">
        <v>2112</v>
      </c>
      <c r="T5736">
        <v>2066</v>
      </c>
      <c r="U5736">
        <v>8</v>
      </c>
      <c r="V5736">
        <v>11</v>
      </c>
      <c r="W5736">
        <v>22</v>
      </c>
      <c r="X5736">
        <v>5</v>
      </c>
      <c r="Y5736">
        <v>20</v>
      </c>
      <c r="Z5736">
        <v>0</v>
      </c>
      <c r="AA5736">
        <v>0</v>
      </c>
      <c r="AB5736">
        <v>0</v>
      </c>
      <c r="AC5736">
        <v>0</v>
      </c>
      <c r="AD5736">
        <v>2050</v>
      </c>
      <c r="AE5736">
        <v>8</v>
      </c>
      <c r="AF5736">
        <v>11</v>
      </c>
      <c r="AG5736">
        <v>22</v>
      </c>
      <c r="AH5736">
        <v>5</v>
      </c>
      <c r="AI5736" s="3">
        <v>1.9512195121951219E-3</v>
      </c>
      <c r="AJ5736" s="3">
        <v>0</v>
      </c>
      <c r="AK5736" s="3">
        <v>0</v>
      </c>
      <c r="AL5736" s="3">
        <v>0</v>
      </c>
      <c r="AM5736" s="3">
        <v>0</v>
      </c>
      <c r="AN5736" s="2">
        <f t="shared" si="190"/>
        <v>3.3349213911386373E-3</v>
      </c>
      <c r="AO5736" s="2">
        <v>2.1946564885496182E-2</v>
      </c>
      <c r="AP5736">
        <f t="shared" si="191"/>
        <v>7</v>
      </c>
    </row>
    <row r="5737" spans="1:42" ht="16.5" hidden="1" customHeight="1" x14ac:dyDescent="0.25">
      <c r="A5737" s="4" t="s">
        <v>801</v>
      </c>
      <c r="B5737" s="1" t="s">
        <v>780</v>
      </c>
      <c r="D5737" t="s">
        <v>32</v>
      </c>
      <c r="E5737" t="s">
        <v>463</v>
      </c>
      <c r="F5737" t="s">
        <v>781</v>
      </c>
      <c r="G5737">
        <v>0</v>
      </c>
      <c r="H5737">
        <v>6</v>
      </c>
      <c r="I5737">
        <v>0</v>
      </c>
      <c r="J5737">
        <v>0</v>
      </c>
      <c r="K5737">
        <v>0</v>
      </c>
      <c r="L5737">
        <v>0</v>
      </c>
      <c r="M5737">
        <v>6</v>
      </c>
      <c r="N5737" s="2">
        <v>0</v>
      </c>
      <c r="O5737" s="2">
        <v>0.11320754716981132</v>
      </c>
      <c r="P5737">
        <v>11</v>
      </c>
      <c r="Q5737" s="2">
        <v>0.18965517241379309</v>
      </c>
      <c r="R5737">
        <v>53</v>
      </c>
      <c r="S5737">
        <v>58</v>
      </c>
      <c r="T5737">
        <v>2</v>
      </c>
      <c r="U5737">
        <v>55</v>
      </c>
      <c r="X5737">
        <v>1</v>
      </c>
      <c r="Y5737">
        <v>0</v>
      </c>
      <c r="Z5737">
        <v>9</v>
      </c>
      <c r="AA5737">
        <v>0</v>
      </c>
      <c r="AB5737">
        <v>0</v>
      </c>
      <c r="AC5737">
        <v>0</v>
      </c>
      <c r="AD5737">
        <v>2</v>
      </c>
      <c r="AE5737">
        <v>52</v>
      </c>
      <c r="AH5737">
        <v>1</v>
      </c>
      <c r="AI5737" s="3">
        <v>0</v>
      </c>
      <c r="AJ5737" s="3">
        <v>0.11538461538461539</v>
      </c>
      <c r="AK5737" s="3">
        <v>0</v>
      </c>
      <c r="AL5737" s="3">
        <v>0</v>
      </c>
      <c r="AM5737" s="3">
        <v>0</v>
      </c>
      <c r="AN5737" s="2">
        <f t="shared" si="190"/>
        <v>0.11320754716981132</v>
      </c>
      <c r="AO5737" s="2">
        <v>0.96363636363636362</v>
      </c>
      <c r="AP5737">
        <f t="shared" si="191"/>
        <v>6</v>
      </c>
    </row>
    <row r="5738" spans="1:42" ht="16.5" hidden="1" customHeight="1" x14ac:dyDescent="0.25">
      <c r="A5738" s="5" t="s">
        <v>789</v>
      </c>
      <c r="B5738" s="1" t="s">
        <v>64</v>
      </c>
      <c r="D5738" t="s">
        <v>32</v>
      </c>
      <c r="E5738" t="s">
        <v>60</v>
      </c>
      <c r="F5738" t="s">
        <v>65</v>
      </c>
      <c r="G5738">
        <v>0</v>
      </c>
      <c r="H5738">
        <v>6</v>
      </c>
      <c r="I5738">
        <v>0</v>
      </c>
      <c r="J5738">
        <v>0</v>
      </c>
      <c r="K5738">
        <v>0</v>
      </c>
      <c r="L5738">
        <v>0</v>
      </c>
      <c r="M5738">
        <v>6</v>
      </c>
      <c r="N5738" s="2">
        <v>0</v>
      </c>
      <c r="O5738" s="2">
        <v>9.6774193548387094E-2</v>
      </c>
      <c r="P5738">
        <v>13</v>
      </c>
      <c r="Q5738" s="2">
        <v>0.18840579710144928</v>
      </c>
      <c r="R5738">
        <v>62</v>
      </c>
      <c r="S5738">
        <v>69</v>
      </c>
      <c r="T5738">
        <v>0</v>
      </c>
      <c r="U5738">
        <v>69</v>
      </c>
      <c r="V5738">
        <v>0</v>
      </c>
      <c r="W5738">
        <v>0</v>
      </c>
      <c r="X5738">
        <v>0</v>
      </c>
      <c r="Y5738">
        <v>0</v>
      </c>
      <c r="Z5738">
        <v>13</v>
      </c>
      <c r="AA5738">
        <v>0</v>
      </c>
      <c r="AB5738">
        <v>0</v>
      </c>
      <c r="AC5738">
        <v>0</v>
      </c>
      <c r="AD5738">
        <v>0</v>
      </c>
      <c r="AE5738">
        <v>62</v>
      </c>
      <c r="AF5738">
        <v>0</v>
      </c>
      <c r="AG5738">
        <v>0</v>
      </c>
      <c r="AH5738">
        <v>0</v>
      </c>
      <c r="AI5738" s="3">
        <v>0</v>
      </c>
      <c r="AJ5738" s="3">
        <v>9.6774193548387094E-2</v>
      </c>
      <c r="AK5738" s="3">
        <v>0</v>
      </c>
      <c r="AL5738" s="3">
        <v>0</v>
      </c>
      <c r="AM5738" s="3">
        <v>0</v>
      </c>
      <c r="AN5738" s="2">
        <f t="shared" si="190"/>
        <v>9.6774193548387094E-2</v>
      </c>
      <c r="AO5738" s="2">
        <v>1</v>
      </c>
      <c r="AP5738">
        <f t="shared" si="191"/>
        <v>6</v>
      </c>
    </row>
    <row r="5739" spans="1:42" ht="16.5" hidden="1" customHeight="1" x14ac:dyDescent="0.25">
      <c r="A5739" s="4" t="s">
        <v>799</v>
      </c>
      <c r="B5739" s="1" t="s">
        <v>64</v>
      </c>
      <c r="D5739" t="s">
        <v>32</v>
      </c>
      <c r="E5739" t="s">
        <v>60</v>
      </c>
      <c r="F5739" t="s">
        <v>65</v>
      </c>
      <c r="G5739">
        <v>0</v>
      </c>
      <c r="H5739">
        <v>4</v>
      </c>
      <c r="I5739">
        <v>0</v>
      </c>
      <c r="J5739">
        <v>0</v>
      </c>
      <c r="K5739">
        <v>0</v>
      </c>
      <c r="L5739">
        <v>0</v>
      </c>
      <c r="M5739">
        <v>6</v>
      </c>
      <c r="N5739" s="2">
        <v>0</v>
      </c>
      <c r="O5739" s="2">
        <v>9.375E-2</v>
      </c>
      <c r="P5739">
        <v>9</v>
      </c>
      <c r="Q5739" s="2">
        <v>0.13432835820895522</v>
      </c>
      <c r="R5739">
        <v>64</v>
      </c>
      <c r="S5739">
        <v>67</v>
      </c>
      <c r="T5739">
        <v>1</v>
      </c>
      <c r="U5739">
        <v>66</v>
      </c>
      <c r="V5739">
        <v>0</v>
      </c>
      <c r="W5739">
        <v>0</v>
      </c>
      <c r="X5739">
        <v>0</v>
      </c>
      <c r="Y5739">
        <v>0</v>
      </c>
      <c r="Z5739">
        <v>9</v>
      </c>
      <c r="AA5739">
        <v>0</v>
      </c>
      <c r="AB5739">
        <v>0</v>
      </c>
      <c r="AC5739">
        <v>0</v>
      </c>
      <c r="AD5739">
        <v>1</v>
      </c>
      <c r="AE5739">
        <v>61</v>
      </c>
      <c r="AF5739">
        <v>0</v>
      </c>
      <c r="AG5739">
        <v>0</v>
      </c>
      <c r="AH5739">
        <v>0</v>
      </c>
      <c r="AI5739" s="3">
        <v>0</v>
      </c>
      <c r="AJ5739" s="3">
        <v>6.5573770491803282E-2</v>
      </c>
      <c r="AK5739" s="3">
        <v>0</v>
      </c>
      <c r="AL5739" s="3">
        <v>0</v>
      </c>
      <c r="AM5739" s="3">
        <v>0</v>
      </c>
      <c r="AN5739" s="2">
        <f t="shared" si="190"/>
        <v>9.375E-2</v>
      </c>
      <c r="AO5739" s="2">
        <v>0.9838709677419355</v>
      </c>
      <c r="AP5739">
        <f t="shared" si="191"/>
        <v>6</v>
      </c>
    </row>
    <row r="5740" spans="1:42" ht="16.5" hidden="1" customHeight="1" x14ac:dyDescent="0.25">
      <c r="A5740" s="4" t="s">
        <v>799</v>
      </c>
      <c r="B5740" s="1" t="s">
        <v>780</v>
      </c>
      <c r="D5740" t="s">
        <v>32</v>
      </c>
      <c r="E5740" t="s">
        <v>463</v>
      </c>
      <c r="F5740" t="s">
        <v>781</v>
      </c>
      <c r="G5740">
        <v>0</v>
      </c>
      <c r="H5740">
        <v>4</v>
      </c>
      <c r="I5740">
        <v>0</v>
      </c>
      <c r="J5740">
        <v>0</v>
      </c>
      <c r="K5740">
        <v>0</v>
      </c>
      <c r="L5740">
        <v>0</v>
      </c>
      <c r="M5740">
        <v>6</v>
      </c>
      <c r="N5740" s="2">
        <v>0</v>
      </c>
      <c r="O5740" s="2">
        <v>6.9767441860465115E-2</v>
      </c>
      <c r="P5740">
        <v>16</v>
      </c>
      <c r="Q5740" s="2">
        <v>0.16666666666666666</v>
      </c>
      <c r="R5740">
        <v>86</v>
      </c>
      <c r="S5740">
        <v>96</v>
      </c>
      <c r="T5740">
        <v>4</v>
      </c>
      <c r="U5740">
        <v>92</v>
      </c>
      <c r="V5740">
        <v>0</v>
      </c>
      <c r="W5740">
        <v>0</v>
      </c>
      <c r="X5740">
        <v>0</v>
      </c>
      <c r="Y5740">
        <v>0</v>
      </c>
      <c r="Z5740">
        <v>14</v>
      </c>
      <c r="AA5740">
        <v>0</v>
      </c>
      <c r="AB5740">
        <v>0</v>
      </c>
      <c r="AC5740">
        <v>0</v>
      </c>
      <c r="AD5740">
        <v>4</v>
      </c>
      <c r="AE5740">
        <v>82</v>
      </c>
      <c r="AF5740">
        <v>0</v>
      </c>
      <c r="AG5740">
        <v>0</v>
      </c>
      <c r="AH5740">
        <v>0</v>
      </c>
      <c r="AI5740" s="3">
        <v>0</v>
      </c>
      <c r="AJ5740" s="3">
        <v>4.878048780487805E-2</v>
      </c>
      <c r="AK5740" s="3">
        <v>0</v>
      </c>
      <c r="AL5740" s="3">
        <v>0</v>
      </c>
      <c r="AM5740" s="3">
        <v>0</v>
      </c>
      <c r="AN5740" s="2">
        <f t="shared" si="190"/>
        <v>6.9767441860465115E-2</v>
      </c>
      <c r="AO5740" s="2">
        <v>0.95348837209302328</v>
      </c>
      <c r="AP5740">
        <f t="shared" si="191"/>
        <v>6</v>
      </c>
    </row>
    <row r="5741" spans="1:42" ht="16.5" hidden="1" customHeight="1" x14ac:dyDescent="0.25">
      <c r="A5741" s="4" t="s">
        <v>798</v>
      </c>
      <c r="B5741" s="1" t="s">
        <v>764</v>
      </c>
      <c r="D5741" t="s">
        <v>32</v>
      </c>
      <c r="E5741" t="s">
        <v>322</v>
      </c>
      <c r="F5741" t="s">
        <v>765</v>
      </c>
      <c r="G5741">
        <v>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6</v>
      </c>
      <c r="N5741" s="2">
        <v>0</v>
      </c>
      <c r="O5741" s="2">
        <v>4.878048780487805E-2</v>
      </c>
      <c r="P5741">
        <v>38</v>
      </c>
      <c r="Q5741" s="2">
        <v>0.24516129032258063</v>
      </c>
      <c r="R5741">
        <v>123</v>
      </c>
      <c r="S5741">
        <v>155</v>
      </c>
      <c r="T5741">
        <v>150</v>
      </c>
      <c r="U5741">
        <v>0</v>
      </c>
      <c r="V5741">
        <v>0</v>
      </c>
      <c r="W5741">
        <v>1</v>
      </c>
      <c r="X5741">
        <v>4</v>
      </c>
      <c r="Y5741">
        <v>34</v>
      </c>
      <c r="Z5741">
        <v>0</v>
      </c>
      <c r="AA5741">
        <v>0</v>
      </c>
      <c r="AB5741">
        <v>0</v>
      </c>
      <c r="AC5741">
        <v>0</v>
      </c>
      <c r="AD5741">
        <v>120</v>
      </c>
      <c r="AE5741">
        <v>0</v>
      </c>
      <c r="AF5741">
        <v>0</v>
      </c>
      <c r="AG5741">
        <v>1</v>
      </c>
      <c r="AH5741">
        <v>4</v>
      </c>
      <c r="AI5741" s="3">
        <v>3.3333333333333333E-2</v>
      </c>
      <c r="AJ5741" s="3">
        <v>0</v>
      </c>
      <c r="AK5741" s="3">
        <v>0</v>
      </c>
      <c r="AL5741" s="3">
        <v>0</v>
      </c>
      <c r="AM5741" s="3">
        <v>0</v>
      </c>
      <c r="AN5741" s="2">
        <f t="shared" si="190"/>
        <v>4.878048780487805E-2</v>
      </c>
      <c r="AO5741" s="2">
        <v>0.04</v>
      </c>
      <c r="AP5741">
        <f t="shared" si="191"/>
        <v>6</v>
      </c>
    </row>
    <row r="5742" spans="1:42" ht="16.5" hidden="1" customHeight="1" x14ac:dyDescent="0.25">
      <c r="A5742" s="4">
        <v>2011</v>
      </c>
      <c r="B5742" s="1" t="s">
        <v>764</v>
      </c>
      <c r="D5742" t="s">
        <v>32</v>
      </c>
      <c r="E5742" t="s">
        <v>322</v>
      </c>
      <c r="F5742" t="s">
        <v>765</v>
      </c>
      <c r="G5742">
        <v>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6</v>
      </c>
      <c r="N5742" s="2">
        <v>0</v>
      </c>
      <c r="O5742" s="2">
        <v>4.2253521126760563E-2</v>
      </c>
      <c r="P5742">
        <v>37</v>
      </c>
      <c r="Q5742" s="2">
        <v>0.2138728323699422</v>
      </c>
      <c r="R5742">
        <v>142</v>
      </c>
      <c r="S5742">
        <v>173</v>
      </c>
      <c r="T5742">
        <v>169</v>
      </c>
      <c r="U5742">
        <v>1</v>
      </c>
      <c r="V5742">
        <v>0</v>
      </c>
      <c r="W5742">
        <v>1</v>
      </c>
      <c r="X5742">
        <v>2</v>
      </c>
      <c r="Y5742">
        <v>35</v>
      </c>
      <c r="Z5742">
        <v>0</v>
      </c>
      <c r="AA5742">
        <v>0</v>
      </c>
      <c r="AB5742">
        <v>0</v>
      </c>
      <c r="AC5742">
        <v>0</v>
      </c>
      <c r="AD5742">
        <v>139</v>
      </c>
      <c r="AE5742">
        <v>1</v>
      </c>
      <c r="AF5742">
        <v>0</v>
      </c>
      <c r="AG5742">
        <v>1</v>
      </c>
      <c r="AH5742">
        <v>2</v>
      </c>
      <c r="AI5742" s="3">
        <v>3.5971223021582732E-2</v>
      </c>
      <c r="AJ5742" s="3">
        <v>0</v>
      </c>
      <c r="AK5742" s="3">
        <v>0</v>
      </c>
      <c r="AL5742" s="3">
        <v>0</v>
      </c>
      <c r="AM5742" s="3">
        <v>0</v>
      </c>
      <c r="AN5742" s="2">
        <f t="shared" si="190"/>
        <v>4.2253521126760563E-2</v>
      </c>
      <c r="AO5742" s="2">
        <v>2.7972027972027972E-2</v>
      </c>
      <c r="AP5742">
        <f t="shared" si="191"/>
        <v>6</v>
      </c>
    </row>
    <row r="5743" spans="1:42" ht="16.5" hidden="1" customHeight="1" x14ac:dyDescent="0.25">
      <c r="A5743" s="5" t="s">
        <v>795</v>
      </c>
      <c r="B5743" s="1" t="s">
        <v>764</v>
      </c>
      <c r="D5743" t="s">
        <v>32</v>
      </c>
      <c r="E5743" t="s">
        <v>322</v>
      </c>
      <c r="F5743" t="s">
        <v>765</v>
      </c>
      <c r="G5743">
        <v>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6</v>
      </c>
      <c r="N5743" s="2">
        <v>0</v>
      </c>
      <c r="O5743" s="2">
        <v>3.870967741935484E-2</v>
      </c>
      <c r="P5743">
        <v>33</v>
      </c>
      <c r="Q5743" s="2">
        <v>0.18131868131868131</v>
      </c>
      <c r="R5743">
        <v>155</v>
      </c>
      <c r="S5743">
        <v>182</v>
      </c>
      <c r="T5743">
        <v>174</v>
      </c>
      <c r="U5743">
        <v>1</v>
      </c>
      <c r="V5743">
        <v>0</v>
      </c>
      <c r="W5743">
        <v>2</v>
      </c>
      <c r="X5743">
        <v>5</v>
      </c>
      <c r="Y5743">
        <v>31</v>
      </c>
      <c r="Z5743">
        <v>0</v>
      </c>
      <c r="AA5743">
        <v>0</v>
      </c>
      <c r="AB5743">
        <v>0</v>
      </c>
      <c r="AC5743">
        <v>0</v>
      </c>
      <c r="AD5743">
        <v>148</v>
      </c>
      <c r="AE5743">
        <v>1</v>
      </c>
      <c r="AF5743">
        <v>0</v>
      </c>
      <c r="AG5743">
        <v>2</v>
      </c>
      <c r="AH5743">
        <v>5</v>
      </c>
      <c r="AI5743" s="3">
        <v>3.3783783783783786E-2</v>
      </c>
      <c r="AJ5743" s="3">
        <v>0</v>
      </c>
      <c r="AK5743" s="3">
        <v>0</v>
      </c>
      <c r="AL5743" s="3">
        <v>0</v>
      </c>
      <c r="AM5743" s="3">
        <v>0</v>
      </c>
      <c r="AN5743" s="2">
        <f t="shared" si="190"/>
        <v>3.870967741935484E-2</v>
      </c>
      <c r="AO5743" s="2">
        <v>5.128205128205128E-2</v>
      </c>
      <c r="AP5743">
        <f t="shared" si="191"/>
        <v>6</v>
      </c>
    </row>
    <row r="5744" spans="1:42" ht="16.5" hidden="1" customHeight="1" x14ac:dyDescent="0.25">
      <c r="A5744" s="5" t="s">
        <v>789</v>
      </c>
      <c r="B5744" s="1" t="s">
        <v>412</v>
      </c>
      <c r="D5744" t="s">
        <v>32</v>
      </c>
      <c r="E5744" t="s">
        <v>413</v>
      </c>
      <c r="F5744" t="s">
        <v>414</v>
      </c>
      <c r="G5744">
        <v>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6</v>
      </c>
      <c r="N5744" s="2">
        <v>0</v>
      </c>
      <c r="O5744" s="2">
        <v>2.8169014084507043E-2</v>
      </c>
      <c r="P5744">
        <v>81</v>
      </c>
      <c r="Q5744" s="2">
        <v>0.28125</v>
      </c>
      <c r="R5744">
        <v>213</v>
      </c>
      <c r="S5744">
        <v>288</v>
      </c>
      <c r="T5744">
        <v>276</v>
      </c>
      <c r="U5744">
        <v>1</v>
      </c>
      <c r="V5744">
        <v>1</v>
      </c>
      <c r="W5744">
        <v>2</v>
      </c>
      <c r="X5744">
        <v>8</v>
      </c>
      <c r="Y5744">
        <v>76</v>
      </c>
      <c r="Z5744">
        <v>0</v>
      </c>
      <c r="AA5744">
        <v>0</v>
      </c>
      <c r="AB5744">
        <v>0</v>
      </c>
      <c r="AC5744">
        <v>0</v>
      </c>
      <c r="AD5744">
        <v>206</v>
      </c>
      <c r="AE5744">
        <v>1</v>
      </c>
      <c r="AF5744">
        <v>1</v>
      </c>
      <c r="AG5744">
        <v>2</v>
      </c>
      <c r="AH5744">
        <v>8</v>
      </c>
      <c r="AI5744" s="3">
        <v>2.9126213592233011E-2</v>
      </c>
      <c r="AJ5744" s="3">
        <v>0</v>
      </c>
      <c r="AK5744" s="3">
        <v>0</v>
      </c>
      <c r="AL5744" s="3">
        <v>0</v>
      </c>
      <c r="AM5744" s="3">
        <v>0</v>
      </c>
      <c r="AN5744" s="2">
        <f t="shared" si="190"/>
        <v>2.8169014084507043E-2</v>
      </c>
      <c r="AO5744" s="2">
        <v>5.5045871559633031E-2</v>
      </c>
      <c r="AP5744">
        <f t="shared" si="191"/>
        <v>6</v>
      </c>
    </row>
    <row r="5745" spans="1:42" ht="16.5" hidden="1" customHeight="1" x14ac:dyDescent="0.25">
      <c r="A5745" s="5" t="s">
        <v>788</v>
      </c>
      <c r="B5745" s="1" t="s">
        <v>412</v>
      </c>
      <c r="D5745" t="s">
        <v>32</v>
      </c>
      <c r="E5745" t="s">
        <v>413</v>
      </c>
      <c r="F5745" t="s">
        <v>414</v>
      </c>
      <c r="G5745">
        <v>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6</v>
      </c>
      <c r="N5745" s="2">
        <v>0</v>
      </c>
      <c r="O5745" s="2">
        <v>2.7149321266968326E-2</v>
      </c>
      <c r="P5745">
        <v>77</v>
      </c>
      <c r="Q5745" s="2">
        <v>0.2636986301369863</v>
      </c>
      <c r="R5745">
        <v>221</v>
      </c>
      <c r="S5745">
        <v>292</v>
      </c>
      <c r="T5745">
        <v>283</v>
      </c>
      <c r="U5745">
        <v>2</v>
      </c>
      <c r="V5745">
        <v>0</v>
      </c>
      <c r="W5745">
        <v>2</v>
      </c>
      <c r="X5745">
        <v>5</v>
      </c>
      <c r="Y5745">
        <v>70</v>
      </c>
      <c r="Z5745">
        <v>0</v>
      </c>
      <c r="AA5745">
        <v>0</v>
      </c>
      <c r="AB5745">
        <v>0</v>
      </c>
      <c r="AC5745">
        <v>0</v>
      </c>
      <c r="AD5745">
        <v>219</v>
      </c>
      <c r="AE5745">
        <v>2</v>
      </c>
      <c r="AF5745">
        <v>0</v>
      </c>
      <c r="AG5745">
        <v>2</v>
      </c>
      <c r="AH5745">
        <v>5</v>
      </c>
      <c r="AI5745" s="3">
        <v>2.7397260273972601E-2</v>
      </c>
      <c r="AJ5745" s="3">
        <v>0</v>
      </c>
      <c r="AK5745" s="3">
        <v>0</v>
      </c>
      <c r="AL5745" s="3">
        <v>0</v>
      </c>
      <c r="AM5745" s="3">
        <v>0</v>
      </c>
      <c r="AN5745" s="2">
        <f t="shared" si="190"/>
        <v>2.7149321266968326E-2</v>
      </c>
      <c r="AO5745" s="2">
        <v>3.9473684210526314E-2</v>
      </c>
      <c r="AP5745">
        <f t="shared" si="191"/>
        <v>6</v>
      </c>
    </row>
    <row r="5746" spans="1:42" ht="16.5" hidden="1" customHeight="1" x14ac:dyDescent="0.25">
      <c r="A5746" s="5" t="s">
        <v>787</v>
      </c>
      <c r="B5746" s="1" t="s">
        <v>412</v>
      </c>
      <c r="D5746" t="s">
        <v>32</v>
      </c>
      <c r="E5746" t="s">
        <v>413</v>
      </c>
      <c r="F5746" t="s">
        <v>414</v>
      </c>
      <c r="G5746">
        <v>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6</v>
      </c>
      <c r="N5746" s="2">
        <v>0</v>
      </c>
      <c r="O5746" s="2">
        <v>2.564102564102564E-2</v>
      </c>
      <c r="P5746">
        <v>73</v>
      </c>
      <c r="Q5746" s="2">
        <v>0.2425249169435216</v>
      </c>
      <c r="R5746">
        <v>234</v>
      </c>
      <c r="S5746">
        <v>301</v>
      </c>
      <c r="T5746">
        <v>288</v>
      </c>
      <c r="U5746">
        <v>3</v>
      </c>
      <c r="V5746">
        <v>6</v>
      </c>
      <c r="W5746">
        <v>1</v>
      </c>
      <c r="X5746">
        <v>3</v>
      </c>
      <c r="Y5746">
        <v>62</v>
      </c>
      <c r="Z5746">
        <v>0</v>
      </c>
      <c r="AA5746">
        <v>4</v>
      </c>
      <c r="AB5746">
        <v>0</v>
      </c>
      <c r="AC5746">
        <v>0</v>
      </c>
      <c r="AD5746">
        <v>232</v>
      </c>
      <c r="AE5746">
        <v>3</v>
      </c>
      <c r="AF5746">
        <v>2</v>
      </c>
      <c r="AG5746">
        <v>1</v>
      </c>
      <c r="AH5746">
        <v>3</v>
      </c>
      <c r="AI5746" s="3">
        <v>2.5862068965517241E-2</v>
      </c>
      <c r="AJ5746" s="3">
        <v>0</v>
      </c>
      <c r="AK5746" s="3">
        <v>0</v>
      </c>
      <c r="AL5746" s="3">
        <v>0</v>
      </c>
      <c r="AM5746" s="3">
        <v>0</v>
      </c>
      <c r="AN5746" s="2">
        <f t="shared" si="190"/>
        <v>2.564102564102564E-2</v>
      </c>
      <c r="AO5746" s="2">
        <v>3.7344398340248962E-2</v>
      </c>
      <c r="AP5746">
        <f t="shared" si="191"/>
        <v>6</v>
      </c>
    </row>
    <row r="5747" spans="1:42" ht="16.5" hidden="1" customHeight="1" x14ac:dyDescent="0.25">
      <c r="A5747" s="4" t="s">
        <v>803</v>
      </c>
      <c r="B5747" s="1" t="s">
        <v>71</v>
      </c>
      <c r="D5747" t="s">
        <v>32</v>
      </c>
      <c r="E5747" t="s">
        <v>67</v>
      </c>
      <c r="F5747" t="s">
        <v>72</v>
      </c>
      <c r="G5747">
        <v>4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6</v>
      </c>
      <c r="N5747" s="2">
        <v>0</v>
      </c>
      <c r="O5747" s="2">
        <v>2.2222222222222223E-2</v>
      </c>
      <c r="P5747">
        <v>32</v>
      </c>
      <c r="Q5747" s="2">
        <v>0.10810810810810811</v>
      </c>
      <c r="R5747">
        <v>270</v>
      </c>
      <c r="S5747">
        <v>296</v>
      </c>
      <c r="T5747">
        <v>227</v>
      </c>
      <c r="U5747">
        <v>62</v>
      </c>
      <c r="V5747">
        <v>6</v>
      </c>
      <c r="W5747">
        <v>1</v>
      </c>
      <c r="X5747">
        <v>0</v>
      </c>
      <c r="Y5747">
        <v>0</v>
      </c>
      <c r="Z5747">
        <v>27</v>
      </c>
      <c r="AA5747">
        <v>0</v>
      </c>
      <c r="AB5747">
        <v>0</v>
      </c>
      <c r="AC5747">
        <v>0</v>
      </c>
      <c r="AD5747">
        <v>231</v>
      </c>
      <c r="AE5747">
        <v>35</v>
      </c>
      <c r="AF5747">
        <v>6</v>
      </c>
      <c r="AG5747">
        <v>1</v>
      </c>
      <c r="AH5747">
        <v>0</v>
      </c>
      <c r="AI5747" s="3">
        <v>1.7316017316017316E-2</v>
      </c>
      <c r="AJ5747" s="3">
        <v>0</v>
      </c>
      <c r="AK5747" s="3">
        <v>0</v>
      </c>
      <c r="AL5747" s="3">
        <v>0</v>
      </c>
      <c r="AM5747" s="3">
        <v>0</v>
      </c>
      <c r="AN5747" s="2">
        <f t="shared" si="190"/>
        <v>2.2222222222222223E-2</v>
      </c>
      <c r="AO5747" s="2">
        <v>0.15384615384615385</v>
      </c>
      <c r="AP5747">
        <f t="shared" si="191"/>
        <v>6</v>
      </c>
    </row>
    <row r="5748" spans="1:42" ht="16.5" hidden="1" customHeight="1" x14ac:dyDescent="0.25">
      <c r="A5748" s="5" t="s">
        <v>790</v>
      </c>
      <c r="B5748" s="1" t="s">
        <v>756</v>
      </c>
      <c r="D5748" t="s">
        <v>32</v>
      </c>
      <c r="E5748" t="s">
        <v>95</v>
      </c>
      <c r="F5748" t="s">
        <v>757</v>
      </c>
      <c r="G5748">
        <v>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6</v>
      </c>
      <c r="N5748" s="2">
        <v>0</v>
      </c>
      <c r="O5748" s="2">
        <v>2.1352313167259787E-2</v>
      </c>
      <c r="P5748">
        <v>43</v>
      </c>
      <c r="Q5748" s="2">
        <v>0.13522012578616352</v>
      </c>
      <c r="R5748">
        <v>281</v>
      </c>
      <c r="S5748">
        <v>318</v>
      </c>
      <c r="T5748">
        <v>309</v>
      </c>
      <c r="U5748">
        <v>8</v>
      </c>
      <c r="V5748">
        <v>1</v>
      </c>
      <c r="W5748">
        <v>0</v>
      </c>
      <c r="X5748">
        <v>0</v>
      </c>
      <c r="Y5748">
        <v>41</v>
      </c>
      <c r="Z5748">
        <v>0</v>
      </c>
      <c r="AA5748">
        <v>0</v>
      </c>
      <c r="AB5748">
        <v>0</v>
      </c>
      <c r="AC5748">
        <v>0</v>
      </c>
      <c r="AD5748">
        <v>272</v>
      </c>
      <c r="AE5748">
        <v>8</v>
      </c>
      <c r="AF5748">
        <v>1</v>
      </c>
      <c r="AG5748">
        <v>0</v>
      </c>
      <c r="AH5748">
        <v>0</v>
      </c>
      <c r="AI5748" s="3">
        <v>1.4705882352941176E-2</v>
      </c>
      <c r="AJ5748" s="3">
        <v>0</v>
      </c>
      <c r="AK5748" s="3">
        <v>0</v>
      </c>
      <c r="AL5748" s="3">
        <v>0</v>
      </c>
      <c r="AM5748" s="3">
        <v>0</v>
      </c>
      <c r="AN5748" s="2">
        <f t="shared" si="190"/>
        <v>2.1352313167259787E-2</v>
      </c>
      <c r="AO5748" s="2">
        <v>3.2028469750889681E-2</v>
      </c>
      <c r="AP5748">
        <f t="shared" si="191"/>
        <v>6</v>
      </c>
    </row>
    <row r="5749" spans="1:42" ht="16.5" hidden="1" customHeight="1" x14ac:dyDescent="0.25">
      <c r="A5749" s="5" t="s">
        <v>793</v>
      </c>
      <c r="B5749" s="1" t="s">
        <v>749</v>
      </c>
      <c r="D5749" t="s">
        <v>32</v>
      </c>
      <c r="E5749" t="s">
        <v>33</v>
      </c>
      <c r="F5749" t="s">
        <v>750</v>
      </c>
      <c r="G5749">
        <v>4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6</v>
      </c>
      <c r="N5749" s="2">
        <v>0</v>
      </c>
      <c r="O5749" s="2">
        <v>2.0761245674740483E-2</v>
      </c>
      <c r="P5749">
        <v>33</v>
      </c>
      <c r="Q5749" s="2">
        <v>0.10443037974683544</v>
      </c>
      <c r="R5749">
        <v>289</v>
      </c>
      <c r="S5749">
        <v>316</v>
      </c>
      <c r="T5749">
        <v>309</v>
      </c>
      <c r="U5749">
        <v>6</v>
      </c>
      <c r="V5749">
        <v>0</v>
      </c>
      <c r="W5749">
        <v>0</v>
      </c>
      <c r="X5749">
        <v>1</v>
      </c>
      <c r="Y5749">
        <v>31</v>
      </c>
      <c r="Z5749">
        <v>0</v>
      </c>
      <c r="AA5749">
        <v>0</v>
      </c>
      <c r="AB5749">
        <v>0</v>
      </c>
      <c r="AC5749">
        <v>0</v>
      </c>
      <c r="AD5749">
        <v>282</v>
      </c>
      <c r="AE5749">
        <v>6</v>
      </c>
      <c r="AF5749">
        <v>0</v>
      </c>
      <c r="AG5749">
        <v>0</v>
      </c>
      <c r="AH5749">
        <v>1</v>
      </c>
      <c r="AI5749" s="3">
        <v>1.4184397163120567E-2</v>
      </c>
      <c r="AJ5749" s="3">
        <v>0</v>
      </c>
      <c r="AK5749" s="3">
        <v>0</v>
      </c>
      <c r="AL5749" s="3">
        <v>0</v>
      </c>
      <c r="AM5749" s="3">
        <v>0</v>
      </c>
      <c r="AN5749" s="2">
        <f t="shared" si="190"/>
        <v>2.0761245674740483E-2</v>
      </c>
      <c r="AO5749" s="2">
        <v>2.4221453287197232E-2</v>
      </c>
      <c r="AP5749">
        <f t="shared" si="191"/>
        <v>6</v>
      </c>
    </row>
    <row r="5750" spans="1:42" ht="16.5" hidden="1" customHeight="1" x14ac:dyDescent="0.25">
      <c r="A5750" s="4" t="s">
        <v>803</v>
      </c>
      <c r="B5750" s="1" t="s">
        <v>756</v>
      </c>
      <c r="D5750" t="s">
        <v>32</v>
      </c>
      <c r="E5750" t="s">
        <v>95</v>
      </c>
      <c r="F5750" t="s">
        <v>757</v>
      </c>
      <c r="G5750">
        <v>3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6</v>
      </c>
      <c r="N5750" s="2">
        <v>0</v>
      </c>
      <c r="O5750" s="2">
        <v>1.8181818181818181E-2</v>
      </c>
      <c r="P5750">
        <v>20</v>
      </c>
      <c r="Q5750" s="2">
        <v>5.8139534883720929E-2</v>
      </c>
      <c r="R5750">
        <v>330</v>
      </c>
      <c r="S5750">
        <v>344</v>
      </c>
      <c r="T5750">
        <v>340</v>
      </c>
      <c r="U5750">
        <v>3</v>
      </c>
      <c r="V5750">
        <v>1</v>
      </c>
      <c r="W5750">
        <v>0</v>
      </c>
      <c r="X5750">
        <v>0</v>
      </c>
      <c r="Y5750">
        <v>20</v>
      </c>
      <c r="Z5750">
        <v>0</v>
      </c>
      <c r="AA5750">
        <v>0</v>
      </c>
      <c r="AB5750">
        <v>0</v>
      </c>
      <c r="AC5750">
        <v>0</v>
      </c>
      <c r="AD5750">
        <v>323</v>
      </c>
      <c r="AE5750">
        <v>3</v>
      </c>
      <c r="AF5750">
        <v>1</v>
      </c>
      <c r="AG5750">
        <v>0</v>
      </c>
      <c r="AH5750">
        <v>0</v>
      </c>
      <c r="AI5750" s="3">
        <v>9.2879256965944269E-3</v>
      </c>
      <c r="AJ5750" s="3">
        <v>0</v>
      </c>
      <c r="AK5750" s="3">
        <v>0</v>
      </c>
      <c r="AL5750" s="3">
        <v>0</v>
      </c>
      <c r="AM5750" s="3">
        <v>0</v>
      </c>
      <c r="AN5750" s="2">
        <f t="shared" si="190"/>
        <v>1.8181818181818181E-2</v>
      </c>
      <c r="AO5750" s="2">
        <v>1.2232415902140673E-2</v>
      </c>
      <c r="AP5750">
        <f t="shared" si="191"/>
        <v>6</v>
      </c>
    </row>
    <row r="5751" spans="1:42" ht="16.5" hidden="1" customHeight="1" x14ac:dyDescent="0.25">
      <c r="A5751" s="5" t="s">
        <v>790</v>
      </c>
      <c r="B5751" s="1" t="s">
        <v>749</v>
      </c>
      <c r="D5751" t="s">
        <v>32</v>
      </c>
      <c r="E5751" t="s">
        <v>33</v>
      </c>
      <c r="F5751" t="s">
        <v>750</v>
      </c>
      <c r="G5751">
        <v>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6</v>
      </c>
      <c r="N5751" s="2">
        <v>0</v>
      </c>
      <c r="O5751" s="2">
        <v>1.7857142857142856E-2</v>
      </c>
      <c r="P5751">
        <v>22</v>
      </c>
      <c r="Q5751" s="2">
        <v>6.25E-2</v>
      </c>
      <c r="R5751">
        <v>336</v>
      </c>
      <c r="S5751">
        <v>352</v>
      </c>
      <c r="T5751">
        <v>345</v>
      </c>
      <c r="U5751">
        <v>4</v>
      </c>
      <c r="V5751">
        <v>0</v>
      </c>
      <c r="W5751">
        <v>0</v>
      </c>
      <c r="X5751">
        <v>3</v>
      </c>
      <c r="Y5751">
        <v>20</v>
      </c>
      <c r="Z5751">
        <v>0</v>
      </c>
      <c r="AA5751">
        <v>0</v>
      </c>
      <c r="AB5751">
        <v>0</v>
      </c>
      <c r="AC5751">
        <v>0</v>
      </c>
      <c r="AD5751">
        <v>331</v>
      </c>
      <c r="AE5751">
        <v>4</v>
      </c>
      <c r="AF5751">
        <v>0</v>
      </c>
      <c r="AG5751">
        <v>0</v>
      </c>
      <c r="AH5751">
        <v>3</v>
      </c>
      <c r="AI5751" s="3">
        <v>1.812688821752266E-2</v>
      </c>
      <c r="AJ5751" s="3">
        <v>0</v>
      </c>
      <c r="AK5751" s="3">
        <v>0</v>
      </c>
      <c r="AL5751" s="3">
        <v>0</v>
      </c>
      <c r="AM5751" s="3">
        <v>0</v>
      </c>
      <c r="AN5751" s="2">
        <f t="shared" si="190"/>
        <v>1.7857142857142856E-2</v>
      </c>
      <c r="AO5751" s="2">
        <v>2.0710059171597635E-2</v>
      </c>
      <c r="AP5751">
        <f t="shared" si="191"/>
        <v>6</v>
      </c>
    </row>
    <row r="5752" spans="1:42" ht="16.5" hidden="1" customHeight="1" x14ac:dyDescent="0.25">
      <c r="A5752" s="5" t="s">
        <v>802</v>
      </c>
      <c r="B5752" s="1" t="s">
        <v>321</v>
      </c>
      <c r="D5752" t="s">
        <v>32</v>
      </c>
      <c r="E5752" t="s">
        <v>322</v>
      </c>
      <c r="F5752" t="s">
        <v>323</v>
      </c>
      <c r="G5752">
        <v>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6</v>
      </c>
      <c r="N5752" s="2">
        <v>0</v>
      </c>
      <c r="O5752" s="2">
        <v>1.7441860465116279E-2</v>
      </c>
      <c r="P5752">
        <v>38</v>
      </c>
      <c r="Q5752" s="2">
        <v>0.10106382978723404</v>
      </c>
      <c r="R5752">
        <v>344</v>
      </c>
      <c r="S5752">
        <v>376</v>
      </c>
      <c r="T5752">
        <v>371</v>
      </c>
      <c r="U5752">
        <v>0</v>
      </c>
      <c r="V5752">
        <v>2</v>
      </c>
      <c r="W5752">
        <v>3</v>
      </c>
      <c r="X5752">
        <v>0</v>
      </c>
      <c r="Y5752">
        <v>35</v>
      </c>
      <c r="Z5752">
        <v>0</v>
      </c>
      <c r="AA5752">
        <v>0</v>
      </c>
      <c r="AB5752">
        <v>0</v>
      </c>
      <c r="AC5752">
        <v>0</v>
      </c>
      <c r="AD5752">
        <v>341</v>
      </c>
      <c r="AE5752">
        <v>0</v>
      </c>
      <c r="AF5752">
        <v>2</v>
      </c>
      <c r="AG5752">
        <v>3</v>
      </c>
      <c r="AH5752">
        <v>0</v>
      </c>
      <c r="AI5752" s="3">
        <v>1.466275659824047E-2</v>
      </c>
      <c r="AJ5752" s="3">
        <v>0</v>
      </c>
      <c r="AK5752" s="3">
        <v>0</v>
      </c>
      <c r="AL5752" s="3">
        <v>0</v>
      </c>
      <c r="AM5752" s="3">
        <v>0</v>
      </c>
      <c r="AN5752" s="2">
        <f t="shared" si="190"/>
        <v>1.7441860465116279E-2</v>
      </c>
      <c r="AO5752" s="2">
        <v>1.4450867052023121E-2</v>
      </c>
      <c r="AP5752">
        <f t="shared" si="191"/>
        <v>6</v>
      </c>
    </row>
    <row r="5753" spans="1:42" ht="16.5" hidden="1" customHeight="1" x14ac:dyDescent="0.25">
      <c r="A5753" s="5" t="s">
        <v>788</v>
      </c>
      <c r="B5753" t="s">
        <v>722</v>
      </c>
      <c r="D5753" t="s">
        <v>32</v>
      </c>
      <c r="E5753" t="s">
        <v>322</v>
      </c>
      <c r="F5753" t="s">
        <v>723</v>
      </c>
      <c r="G5753">
        <v>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6</v>
      </c>
      <c r="N5753" s="2">
        <v>0</v>
      </c>
      <c r="O5753" s="2">
        <v>1.4492753623188406E-2</v>
      </c>
      <c r="P5753">
        <v>6</v>
      </c>
      <c r="Q5753" s="2">
        <v>1.4492753623188406E-2</v>
      </c>
      <c r="R5753">
        <v>414</v>
      </c>
      <c r="S5753">
        <v>414</v>
      </c>
      <c r="T5753">
        <v>383</v>
      </c>
      <c r="U5753">
        <v>4</v>
      </c>
      <c r="V5753">
        <v>0</v>
      </c>
      <c r="W5753">
        <v>2</v>
      </c>
      <c r="X5753">
        <v>25</v>
      </c>
      <c r="Y5753">
        <v>6</v>
      </c>
      <c r="Z5753">
        <v>0</v>
      </c>
      <c r="AA5753">
        <v>0</v>
      </c>
      <c r="AB5753">
        <v>0</v>
      </c>
      <c r="AC5753">
        <v>0</v>
      </c>
      <c r="AD5753">
        <v>383</v>
      </c>
      <c r="AE5753">
        <v>4</v>
      </c>
      <c r="AF5753">
        <v>0</v>
      </c>
      <c r="AG5753">
        <v>2</v>
      </c>
      <c r="AH5753">
        <v>25</v>
      </c>
      <c r="AI5753" s="3">
        <v>1.5665796344647518E-2</v>
      </c>
      <c r="AJ5753" s="3">
        <v>0</v>
      </c>
      <c r="AK5753" s="3">
        <v>0</v>
      </c>
      <c r="AL5753" s="3">
        <v>0</v>
      </c>
      <c r="AM5753" s="3">
        <v>0</v>
      </c>
      <c r="AN5753" s="2">
        <f t="shared" si="190"/>
        <v>1.4492753623188406E-2</v>
      </c>
      <c r="AO5753" s="2">
        <v>7.4879227053140096E-2</v>
      </c>
      <c r="AP5753">
        <f t="shared" si="191"/>
        <v>6</v>
      </c>
    </row>
    <row r="5754" spans="1:42" ht="16.5" hidden="1" customHeight="1" x14ac:dyDescent="0.25">
      <c r="A5754" s="4" t="s">
        <v>801</v>
      </c>
      <c r="B5754" s="1" t="s">
        <v>64</v>
      </c>
      <c r="D5754" t="s">
        <v>32</v>
      </c>
      <c r="E5754" t="s">
        <v>60</v>
      </c>
      <c r="F5754" t="s">
        <v>65</v>
      </c>
      <c r="G5754">
        <v>0</v>
      </c>
      <c r="H5754">
        <v>4</v>
      </c>
      <c r="I5754">
        <v>0</v>
      </c>
      <c r="J5754">
        <v>0</v>
      </c>
      <c r="K5754">
        <v>0</v>
      </c>
      <c r="L5754">
        <v>0</v>
      </c>
      <c r="M5754">
        <v>5</v>
      </c>
      <c r="N5754" s="2">
        <v>0</v>
      </c>
      <c r="O5754" s="2">
        <v>8.6206896551724144E-2</v>
      </c>
      <c r="P5754">
        <v>3</v>
      </c>
      <c r="Q5754" s="2">
        <v>5.3571428571428568E-2</v>
      </c>
      <c r="R5754">
        <v>58</v>
      </c>
      <c r="S5754">
        <v>56</v>
      </c>
      <c r="U5754">
        <v>56</v>
      </c>
      <c r="Y5754">
        <v>0</v>
      </c>
      <c r="Z5754">
        <v>3</v>
      </c>
      <c r="AA5754">
        <v>0</v>
      </c>
      <c r="AB5754">
        <v>0</v>
      </c>
      <c r="AC5754">
        <v>0</v>
      </c>
      <c r="AE5754">
        <v>57</v>
      </c>
      <c r="AI5754" s="3">
        <v>0</v>
      </c>
      <c r="AJ5754" s="3">
        <v>7.0175438596491224E-2</v>
      </c>
      <c r="AK5754" s="3">
        <v>0</v>
      </c>
      <c r="AL5754" s="3">
        <v>0</v>
      </c>
      <c r="AM5754" s="3">
        <v>0</v>
      </c>
      <c r="AN5754" s="2">
        <f t="shared" si="190"/>
        <v>8.6206896551724144E-2</v>
      </c>
      <c r="AO5754" s="2">
        <v>1</v>
      </c>
      <c r="AP5754">
        <f t="shared" si="191"/>
        <v>5</v>
      </c>
    </row>
    <row r="5755" spans="1:42" ht="16.5" hidden="1" customHeight="1" x14ac:dyDescent="0.25">
      <c r="A5755" s="4" t="s">
        <v>798</v>
      </c>
      <c r="B5755" s="1" t="s">
        <v>64</v>
      </c>
      <c r="D5755" t="s">
        <v>32</v>
      </c>
      <c r="E5755" t="s">
        <v>60</v>
      </c>
      <c r="F5755" t="s">
        <v>65</v>
      </c>
      <c r="G5755">
        <v>0</v>
      </c>
      <c r="H5755">
        <v>3</v>
      </c>
      <c r="I5755">
        <v>0</v>
      </c>
      <c r="J5755">
        <v>0</v>
      </c>
      <c r="K5755">
        <v>0</v>
      </c>
      <c r="L5755">
        <v>0</v>
      </c>
      <c r="M5755">
        <v>5</v>
      </c>
      <c r="N5755" s="2">
        <v>0</v>
      </c>
      <c r="O5755" s="2">
        <v>8.3333333333333329E-2</v>
      </c>
      <c r="P5755">
        <v>5</v>
      </c>
      <c r="Q5755" s="2">
        <v>8.3333333333333329E-2</v>
      </c>
      <c r="R5755">
        <v>60</v>
      </c>
      <c r="S5755">
        <v>60</v>
      </c>
      <c r="T5755">
        <v>1</v>
      </c>
      <c r="U5755">
        <v>59</v>
      </c>
      <c r="V5755">
        <v>0</v>
      </c>
      <c r="W5755">
        <v>0</v>
      </c>
      <c r="X5755">
        <v>0</v>
      </c>
      <c r="Y5755">
        <v>0</v>
      </c>
      <c r="Z5755">
        <v>5</v>
      </c>
      <c r="AA5755">
        <v>0</v>
      </c>
      <c r="AB5755">
        <v>0</v>
      </c>
      <c r="AC5755">
        <v>0</v>
      </c>
      <c r="AD5755">
        <v>1</v>
      </c>
      <c r="AE5755">
        <v>57</v>
      </c>
      <c r="AF5755">
        <v>0</v>
      </c>
      <c r="AG5755">
        <v>0</v>
      </c>
      <c r="AH5755">
        <v>0</v>
      </c>
      <c r="AI5755" s="3">
        <v>0</v>
      </c>
      <c r="AJ5755" s="3">
        <v>5.2631578947368418E-2</v>
      </c>
      <c r="AK5755" s="3">
        <v>0</v>
      </c>
      <c r="AL5755" s="3">
        <v>0</v>
      </c>
      <c r="AM5755" s="3">
        <v>0</v>
      </c>
      <c r="AN5755" s="2">
        <f t="shared" si="190"/>
        <v>8.3333333333333329E-2</v>
      </c>
      <c r="AO5755" s="2">
        <v>0.98275862068965514</v>
      </c>
      <c r="AP5755">
        <f t="shared" si="191"/>
        <v>5</v>
      </c>
    </row>
    <row r="5756" spans="1:42" ht="16.5" hidden="1" customHeight="1" x14ac:dyDescent="0.25">
      <c r="A5756" s="4" t="s">
        <v>800</v>
      </c>
      <c r="B5756" s="1" t="s">
        <v>64</v>
      </c>
      <c r="D5756" t="s">
        <v>32</v>
      </c>
      <c r="E5756" t="s">
        <v>60</v>
      </c>
      <c r="F5756" t="s">
        <v>65</v>
      </c>
      <c r="G5756">
        <v>0</v>
      </c>
      <c r="H5756">
        <v>3</v>
      </c>
      <c r="I5756">
        <v>0</v>
      </c>
      <c r="J5756">
        <v>0</v>
      </c>
      <c r="K5756">
        <v>0</v>
      </c>
      <c r="L5756">
        <v>0</v>
      </c>
      <c r="M5756">
        <v>5</v>
      </c>
      <c r="N5756" s="2">
        <v>0</v>
      </c>
      <c r="O5756" s="2">
        <v>8.0645161290322578E-2</v>
      </c>
      <c r="P5756">
        <v>3</v>
      </c>
      <c r="Q5756" s="2">
        <v>0.05</v>
      </c>
      <c r="R5756">
        <v>62</v>
      </c>
      <c r="S5756">
        <v>60</v>
      </c>
      <c r="T5756">
        <v>1</v>
      </c>
      <c r="U5756">
        <v>59</v>
      </c>
      <c r="V5756">
        <v>0</v>
      </c>
      <c r="W5756">
        <v>0</v>
      </c>
      <c r="X5756">
        <v>0</v>
      </c>
      <c r="Y5756">
        <v>0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59</v>
      </c>
      <c r="AF5756">
        <v>0</v>
      </c>
      <c r="AG5756">
        <v>0</v>
      </c>
      <c r="AH5756">
        <v>0</v>
      </c>
      <c r="AI5756" s="3">
        <v>0</v>
      </c>
      <c r="AJ5756" s="3">
        <v>5.0847457627118647E-2</v>
      </c>
      <c r="AK5756" s="3">
        <v>0</v>
      </c>
      <c r="AL5756" s="3">
        <v>0</v>
      </c>
      <c r="AM5756" s="3">
        <v>0</v>
      </c>
      <c r="AN5756" s="2">
        <f t="shared" si="190"/>
        <v>8.0645161290322578E-2</v>
      </c>
      <c r="AO5756" s="2">
        <v>0.98333333333333328</v>
      </c>
      <c r="AP5756">
        <f t="shared" si="191"/>
        <v>5</v>
      </c>
    </row>
    <row r="5757" spans="1:42" ht="16.5" hidden="1" customHeight="1" x14ac:dyDescent="0.25">
      <c r="A5757" s="4" t="s">
        <v>799</v>
      </c>
      <c r="B5757" s="1" t="s">
        <v>764</v>
      </c>
      <c r="D5757" t="s">
        <v>32</v>
      </c>
      <c r="E5757" t="s">
        <v>322</v>
      </c>
      <c r="F5757" t="s">
        <v>765</v>
      </c>
      <c r="G5757">
        <v>3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5</v>
      </c>
      <c r="N5757" s="2">
        <v>0</v>
      </c>
      <c r="O5757" s="2">
        <v>4.2372881355932202E-2</v>
      </c>
      <c r="P5757">
        <v>38</v>
      </c>
      <c r="Q5757" s="2">
        <v>0.25165562913907286</v>
      </c>
      <c r="R5757">
        <v>118</v>
      </c>
      <c r="S5757">
        <v>151</v>
      </c>
      <c r="T5757">
        <v>146</v>
      </c>
      <c r="U5757">
        <v>0</v>
      </c>
      <c r="V5757">
        <v>1</v>
      </c>
      <c r="W5757">
        <v>1</v>
      </c>
      <c r="X5757">
        <v>3</v>
      </c>
      <c r="Y5757">
        <v>36</v>
      </c>
      <c r="Z5757">
        <v>0</v>
      </c>
      <c r="AA5757">
        <v>0</v>
      </c>
      <c r="AB5757">
        <v>0</v>
      </c>
      <c r="AC5757">
        <v>0</v>
      </c>
      <c r="AD5757">
        <v>113</v>
      </c>
      <c r="AE5757">
        <v>0</v>
      </c>
      <c r="AF5757">
        <v>1</v>
      </c>
      <c r="AG5757">
        <v>1</v>
      </c>
      <c r="AH5757">
        <v>3</v>
      </c>
      <c r="AI5757" s="3">
        <v>2.6548672566371681E-2</v>
      </c>
      <c r="AJ5757" s="3">
        <v>0</v>
      </c>
      <c r="AK5757" s="3">
        <v>0</v>
      </c>
      <c r="AL5757" s="3">
        <v>0</v>
      </c>
      <c r="AM5757" s="3">
        <v>0</v>
      </c>
      <c r="AN5757" s="2">
        <f t="shared" si="190"/>
        <v>4.2372881355932202E-2</v>
      </c>
      <c r="AO5757" s="2">
        <v>4.2372881355932202E-2</v>
      </c>
      <c r="AP5757">
        <f t="shared" si="191"/>
        <v>5</v>
      </c>
    </row>
    <row r="5758" spans="1:42" ht="16.5" hidden="1" customHeight="1" x14ac:dyDescent="0.25">
      <c r="A5758" s="4" t="s">
        <v>800</v>
      </c>
      <c r="B5758" s="1" t="s">
        <v>277</v>
      </c>
      <c r="D5758" t="s">
        <v>32</v>
      </c>
      <c r="E5758" t="s">
        <v>278</v>
      </c>
      <c r="F5758" t="s">
        <v>279</v>
      </c>
      <c r="G5758">
        <v>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5</v>
      </c>
      <c r="N5758" s="2">
        <v>0</v>
      </c>
      <c r="O5758" s="2">
        <v>0.04</v>
      </c>
      <c r="P5758">
        <v>36</v>
      </c>
      <c r="Q5758" s="2">
        <v>0.23076923076923078</v>
      </c>
      <c r="R5758">
        <v>125</v>
      </c>
      <c r="S5758">
        <v>156</v>
      </c>
      <c r="T5758">
        <v>146</v>
      </c>
      <c r="U5758">
        <v>1</v>
      </c>
      <c r="V5758">
        <v>2</v>
      </c>
      <c r="W5758">
        <v>0</v>
      </c>
      <c r="X5758">
        <v>7</v>
      </c>
      <c r="Y5758">
        <v>34</v>
      </c>
      <c r="Z5758">
        <v>0</v>
      </c>
      <c r="AA5758">
        <v>0</v>
      </c>
      <c r="AB5758">
        <v>0</v>
      </c>
      <c r="AC5758">
        <v>0</v>
      </c>
      <c r="AD5758">
        <v>117</v>
      </c>
      <c r="AE5758">
        <v>1</v>
      </c>
      <c r="AF5758">
        <v>2</v>
      </c>
      <c r="AG5758">
        <v>0</v>
      </c>
      <c r="AH5758">
        <v>7</v>
      </c>
      <c r="AI5758" s="3">
        <v>4.2735042735042736E-2</v>
      </c>
      <c r="AJ5758" s="3">
        <v>0</v>
      </c>
      <c r="AK5758" s="3">
        <v>0</v>
      </c>
      <c r="AL5758" s="3">
        <v>0</v>
      </c>
      <c r="AM5758" s="3">
        <v>0</v>
      </c>
      <c r="AN5758" s="2">
        <f t="shared" si="190"/>
        <v>0.04</v>
      </c>
      <c r="AO5758" s="2">
        <v>7.874015748031496E-2</v>
      </c>
      <c r="AP5758">
        <f t="shared" si="191"/>
        <v>5</v>
      </c>
    </row>
    <row r="5759" spans="1:42" ht="16.5" hidden="1" customHeight="1" x14ac:dyDescent="0.25">
      <c r="A5759" s="5" t="s">
        <v>793</v>
      </c>
      <c r="B5759" s="1" t="s">
        <v>277</v>
      </c>
      <c r="D5759" t="s">
        <v>32</v>
      </c>
      <c r="E5759" t="s">
        <v>278</v>
      </c>
      <c r="F5759" t="s">
        <v>279</v>
      </c>
      <c r="G5759">
        <v>3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5</v>
      </c>
      <c r="N5759" s="2">
        <v>0</v>
      </c>
      <c r="O5759" s="2">
        <v>3.8461538461538464E-2</v>
      </c>
      <c r="P5759">
        <v>66</v>
      </c>
      <c r="Q5759" s="2">
        <v>0.34554973821989526</v>
      </c>
      <c r="R5759">
        <v>130</v>
      </c>
      <c r="S5759">
        <v>191</v>
      </c>
      <c r="T5759">
        <v>185</v>
      </c>
      <c r="U5759">
        <v>1</v>
      </c>
      <c r="V5759">
        <v>1</v>
      </c>
      <c r="W5759">
        <v>3</v>
      </c>
      <c r="X5759">
        <v>1</v>
      </c>
      <c r="Y5759">
        <v>64</v>
      </c>
      <c r="Z5759">
        <v>0</v>
      </c>
      <c r="AA5759">
        <v>0</v>
      </c>
      <c r="AB5759">
        <v>0</v>
      </c>
      <c r="AC5759">
        <v>0</v>
      </c>
      <c r="AD5759">
        <v>124</v>
      </c>
      <c r="AE5759">
        <v>1</v>
      </c>
      <c r="AF5759">
        <v>1</v>
      </c>
      <c r="AG5759">
        <v>3</v>
      </c>
      <c r="AH5759">
        <v>1</v>
      </c>
      <c r="AI5759" s="3">
        <v>2.4193548387096774E-2</v>
      </c>
      <c r="AJ5759" s="3">
        <v>0</v>
      </c>
      <c r="AK5759" s="3">
        <v>0</v>
      </c>
      <c r="AL5759" s="3">
        <v>0</v>
      </c>
      <c r="AM5759" s="3">
        <v>0</v>
      </c>
      <c r="AN5759" s="2">
        <f t="shared" si="190"/>
        <v>3.8461538461538464E-2</v>
      </c>
      <c r="AO5759" s="2">
        <v>4.6153846153846156E-2</v>
      </c>
      <c r="AP5759">
        <f t="shared" si="191"/>
        <v>5</v>
      </c>
    </row>
    <row r="5760" spans="1:42" ht="16.5" hidden="1" customHeight="1" x14ac:dyDescent="0.25">
      <c r="A5760" s="5" t="s">
        <v>792</v>
      </c>
      <c r="B5760" s="1" t="s">
        <v>277</v>
      </c>
      <c r="D5760" t="s">
        <v>32</v>
      </c>
      <c r="E5760" t="s">
        <v>278</v>
      </c>
      <c r="F5760" t="s">
        <v>279</v>
      </c>
      <c r="G5760">
        <v>3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5</v>
      </c>
      <c r="N5760" s="2">
        <v>0</v>
      </c>
      <c r="O5760" s="2">
        <v>3.6231884057971016E-2</v>
      </c>
      <c r="P5760">
        <v>60</v>
      </c>
      <c r="Q5760" s="2">
        <v>0.31088082901554404</v>
      </c>
      <c r="R5760">
        <v>138</v>
      </c>
      <c r="S5760">
        <v>193</v>
      </c>
      <c r="T5760">
        <v>188</v>
      </c>
      <c r="U5760">
        <v>1</v>
      </c>
      <c r="V5760">
        <v>1</v>
      </c>
      <c r="W5760">
        <v>3</v>
      </c>
      <c r="X5760">
        <v>0</v>
      </c>
      <c r="Y5760">
        <v>59</v>
      </c>
      <c r="Z5760">
        <v>0</v>
      </c>
      <c r="AA5760">
        <v>0</v>
      </c>
      <c r="AB5760">
        <v>0</v>
      </c>
      <c r="AC5760">
        <v>0</v>
      </c>
      <c r="AD5760">
        <v>132</v>
      </c>
      <c r="AE5760">
        <v>1</v>
      </c>
      <c r="AF5760">
        <v>1</v>
      </c>
      <c r="AG5760">
        <v>3</v>
      </c>
      <c r="AH5760">
        <v>0</v>
      </c>
      <c r="AI5760" s="3">
        <v>2.2727272727272728E-2</v>
      </c>
      <c r="AJ5760" s="3">
        <v>0</v>
      </c>
      <c r="AK5760" s="3">
        <v>0</v>
      </c>
      <c r="AL5760" s="3">
        <v>0</v>
      </c>
      <c r="AM5760" s="3">
        <v>0</v>
      </c>
      <c r="AN5760" s="2">
        <f t="shared" si="190"/>
        <v>3.6231884057971016E-2</v>
      </c>
      <c r="AO5760" s="2">
        <v>3.6496350364963501E-2</v>
      </c>
      <c r="AP5760">
        <f t="shared" si="191"/>
        <v>5</v>
      </c>
    </row>
    <row r="5761" spans="1:42" ht="16.5" hidden="1" customHeight="1" x14ac:dyDescent="0.25">
      <c r="A5761" s="4">
        <v>2011</v>
      </c>
      <c r="B5761" s="1" t="s">
        <v>754</v>
      </c>
      <c r="D5761" t="s">
        <v>32</v>
      </c>
      <c r="E5761" t="s">
        <v>300</v>
      </c>
      <c r="F5761" t="s">
        <v>755</v>
      </c>
      <c r="G5761">
        <v>3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5</v>
      </c>
      <c r="N5761" s="2">
        <v>0</v>
      </c>
      <c r="O5761" s="2">
        <v>3.2679738562091505E-2</v>
      </c>
      <c r="P5761">
        <v>8</v>
      </c>
      <c r="Q5761" s="2">
        <v>5.128205128205128E-2</v>
      </c>
      <c r="R5761">
        <v>153</v>
      </c>
      <c r="S5761">
        <v>156</v>
      </c>
      <c r="T5761">
        <v>156</v>
      </c>
      <c r="U5761">
        <v>0</v>
      </c>
      <c r="V5761">
        <v>0</v>
      </c>
      <c r="W5761">
        <v>0</v>
      </c>
      <c r="X5761">
        <v>0</v>
      </c>
      <c r="Y5761">
        <v>5</v>
      </c>
      <c r="Z5761">
        <v>0</v>
      </c>
      <c r="AA5761">
        <v>0</v>
      </c>
      <c r="AB5761">
        <v>0</v>
      </c>
      <c r="AC5761">
        <v>0</v>
      </c>
      <c r="AD5761">
        <v>154</v>
      </c>
      <c r="AE5761">
        <v>0</v>
      </c>
      <c r="AF5761">
        <v>0</v>
      </c>
      <c r="AG5761">
        <v>0</v>
      </c>
      <c r="AH5761">
        <v>0</v>
      </c>
      <c r="AI5761" s="3">
        <v>1.948051948051948E-2</v>
      </c>
      <c r="AJ5761" s="3">
        <v>0</v>
      </c>
      <c r="AK5761" s="3">
        <v>0</v>
      </c>
      <c r="AL5761" s="3">
        <v>0</v>
      </c>
      <c r="AM5761" s="3">
        <v>0</v>
      </c>
      <c r="AN5761" s="2">
        <f t="shared" si="190"/>
        <v>3.2679738562091505E-2</v>
      </c>
      <c r="AO5761" s="2">
        <v>0</v>
      </c>
      <c r="AP5761">
        <f t="shared" si="191"/>
        <v>5</v>
      </c>
    </row>
    <row r="5762" spans="1:42" ht="16.5" hidden="1" customHeight="1" x14ac:dyDescent="0.25">
      <c r="A5762" s="5" t="s">
        <v>790</v>
      </c>
      <c r="B5762" s="1" t="s">
        <v>277</v>
      </c>
      <c r="D5762" t="s">
        <v>32</v>
      </c>
      <c r="E5762" t="s">
        <v>278</v>
      </c>
      <c r="F5762" t="s">
        <v>279</v>
      </c>
      <c r="G5762">
        <v>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5</v>
      </c>
      <c r="N5762" s="2">
        <v>0</v>
      </c>
      <c r="O5762" s="2">
        <v>3.0303030303030304E-2</v>
      </c>
      <c r="P5762">
        <v>52</v>
      </c>
      <c r="Q5762" s="2">
        <v>0.24528301886792453</v>
      </c>
      <c r="R5762">
        <v>165</v>
      </c>
      <c r="S5762">
        <v>212</v>
      </c>
      <c r="T5762">
        <v>205</v>
      </c>
      <c r="U5762">
        <v>0</v>
      </c>
      <c r="V5762">
        <v>3</v>
      </c>
      <c r="W5762">
        <v>4</v>
      </c>
      <c r="X5762">
        <v>0</v>
      </c>
      <c r="Y5762">
        <v>52</v>
      </c>
      <c r="Z5762">
        <v>0</v>
      </c>
      <c r="AA5762">
        <v>0</v>
      </c>
      <c r="AB5762">
        <v>0</v>
      </c>
      <c r="AC5762">
        <v>0</v>
      </c>
      <c r="AD5762">
        <v>158</v>
      </c>
      <c r="AE5762">
        <v>0</v>
      </c>
      <c r="AF5762">
        <v>3</v>
      </c>
      <c r="AG5762">
        <v>4</v>
      </c>
      <c r="AH5762">
        <v>0</v>
      </c>
      <c r="AI5762" s="3">
        <v>3.1645569620253167E-2</v>
      </c>
      <c r="AJ5762" s="3">
        <v>0</v>
      </c>
      <c r="AK5762" s="3">
        <v>0</v>
      </c>
      <c r="AL5762" s="3">
        <v>0</v>
      </c>
      <c r="AM5762" s="3">
        <v>0</v>
      </c>
      <c r="AN5762" s="2">
        <f t="shared" ref="AN5762:AN5781" si="192">N5762+O5762</f>
        <v>3.0303030303030304E-2</v>
      </c>
      <c r="AO5762" s="2">
        <v>4.2424242424242427E-2</v>
      </c>
      <c r="AP5762">
        <f t="shared" ref="AP5762:AP5781" si="193">L5762+M5762</f>
        <v>5</v>
      </c>
    </row>
    <row r="5763" spans="1:42" ht="16.5" hidden="1" customHeight="1" x14ac:dyDescent="0.25">
      <c r="A5763" s="5" t="s">
        <v>793</v>
      </c>
      <c r="B5763" s="1" t="s">
        <v>764</v>
      </c>
      <c r="D5763" t="s">
        <v>32</v>
      </c>
      <c r="E5763" t="s">
        <v>322</v>
      </c>
      <c r="F5763" t="s">
        <v>765</v>
      </c>
      <c r="G5763">
        <v>5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5</v>
      </c>
      <c r="N5763" s="2">
        <v>0</v>
      </c>
      <c r="O5763" s="2">
        <v>2.8248587570621469E-2</v>
      </c>
      <c r="P5763">
        <v>32</v>
      </c>
      <c r="Q5763" s="2">
        <v>0.15686274509803921</v>
      </c>
      <c r="R5763">
        <v>177</v>
      </c>
      <c r="S5763">
        <v>204</v>
      </c>
      <c r="T5763">
        <v>196</v>
      </c>
      <c r="U5763">
        <v>3</v>
      </c>
      <c r="V5763">
        <v>0</v>
      </c>
      <c r="W5763">
        <v>3</v>
      </c>
      <c r="X5763">
        <v>2</v>
      </c>
      <c r="Y5763">
        <v>31</v>
      </c>
      <c r="Z5763">
        <v>0</v>
      </c>
      <c r="AA5763">
        <v>0</v>
      </c>
      <c r="AB5763">
        <v>0</v>
      </c>
      <c r="AC5763">
        <v>0</v>
      </c>
      <c r="AD5763">
        <v>170</v>
      </c>
      <c r="AE5763">
        <v>3</v>
      </c>
      <c r="AF5763">
        <v>0</v>
      </c>
      <c r="AG5763">
        <v>3</v>
      </c>
      <c r="AH5763">
        <v>2</v>
      </c>
      <c r="AI5763" s="3">
        <v>2.9411764705882353E-2</v>
      </c>
      <c r="AJ5763" s="3">
        <v>0</v>
      </c>
      <c r="AK5763" s="3">
        <v>0</v>
      </c>
      <c r="AL5763" s="3">
        <v>0</v>
      </c>
      <c r="AM5763" s="3">
        <v>0</v>
      </c>
      <c r="AN5763" s="2">
        <f t="shared" si="192"/>
        <v>2.8248587570621469E-2</v>
      </c>
      <c r="AO5763" s="2">
        <v>4.49438202247191E-2</v>
      </c>
      <c r="AP5763">
        <f t="shared" si="193"/>
        <v>5</v>
      </c>
    </row>
    <row r="5764" spans="1:42" ht="16.5" hidden="1" customHeight="1" x14ac:dyDescent="0.25">
      <c r="A5764" s="5" t="s">
        <v>787</v>
      </c>
      <c r="B5764" t="s">
        <v>722</v>
      </c>
      <c r="D5764" t="s">
        <v>32</v>
      </c>
      <c r="E5764" t="s">
        <v>322</v>
      </c>
      <c r="F5764" t="s">
        <v>723</v>
      </c>
      <c r="G5764">
        <v>3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5</v>
      </c>
      <c r="N5764" s="2">
        <v>0</v>
      </c>
      <c r="O5764" s="2">
        <v>1.1627906976744186E-2</v>
      </c>
      <c r="P5764">
        <v>6</v>
      </c>
      <c r="Q5764" s="2">
        <v>1.3921113689095127E-2</v>
      </c>
      <c r="R5764">
        <v>430</v>
      </c>
      <c r="S5764">
        <v>431</v>
      </c>
      <c r="T5764">
        <v>398</v>
      </c>
      <c r="U5764">
        <v>5</v>
      </c>
      <c r="V5764">
        <v>0</v>
      </c>
      <c r="W5764">
        <v>4</v>
      </c>
      <c r="X5764">
        <v>24</v>
      </c>
      <c r="Y5764">
        <v>6</v>
      </c>
      <c r="Z5764">
        <v>0</v>
      </c>
      <c r="AA5764">
        <v>0</v>
      </c>
      <c r="AB5764">
        <v>0</v>
      </c>
      <c r="AC5764">
        <v>0</v>
      </c>
      <c r="AD5764">
        <v>395</v>
      </c>
      <c r="AE5764">
        <v>5</v>
      </c>
      <c r="AF5764">
        <v>0</v>
      </c>
      <c r="AG5764">
        <v>4</v>
      </c>
      <c r="AH5764">
        <v>24</v>
      </c>
      <c r="AI5764" s="3">
        <v>7.5949367088607592E-3</v>
      </c>
      <c r="AJ5764" s="3">
        <v>0</v>
      </c>
      <c r="AK5764" s="3">
        <v>0</v>
      </c>
      <c r="AL5764" s="3">
        <v>0</v>
      </c>
      <c r="AM5764" s="3">
        <v>0</v>
      </c>
      <c r="AN5764" s="2">
        <f t="shared" si="192"/>
        <v>1.1627906976744186E-2</v>
      </c>
      <c r="AO5764" s="2">
        <v>7.7102803738317752E-2</v>
      </c>
      <c r="AP5764">
        <f t="shared" si="193"/>
        <v>5</v>
      </c>
    </row>
    <row r="5765" spans="1:42" ht="16.5" hidden="1" customHeight="1" x14ac:dyDescent="0.25">
      <c r="A5765" s="4" t="s">
        <v>803</v>
      </c>
      <c r="B5765" s="1" t="s">
        <v>541</v>
      </c>
      <c r="D5765" t="s">
        <v>32</v>
      </c>
      <c r="E5765" t="s">
        <v>539</v>
      </c>
      <c r="F5765" t="s">
        <v>542</v>
      </c>
      <c r="G5765">
        <v>3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5</v>
      </c>
      <c r="N5765" s="2">
        <v>0</v>
      </c>
      <c r="O5765" s="2">
        <v>1.0395010395010396E-2</v>
      </c>
      <c r="P5765">
        <v>68</v>
      </c>
      <c r="Q5765" s="2">
        <v>0.125</v>
      </c>
      <c r="R5765">
        <v>481</v>
      </c>
      <c r="S5765">
        <v>544</v>
      </c>
      <c r="T5765">
        <v>514</v>
      </c>
      <c r="U5765">
        <v>7</v>
      </c>
      <c r="V5765">
        <v>2</v>
      </c>
      <c r="W5765">
        <v>5</v>
      </c>
      <c r="X5765">
        <v>18</v>
      </c>
      <c r="Y5765">
        <v>68</v>
      </c>
      <c r="Z5765">
        <v>0</v>
      </c>
      <c r="AA5765">
        <v>0</v>
      </c>
      <c r="AB5765">
        <v>0</v>
      </c>
      <c r="AC5765">
        <v>0</v>
      </c>
      <c r="AD5765">
        <v>449</v>
      </c>
      <c r="AE5765">
        <v>7</v>
      </c>
      <c r="AF5765">
        <v>2</v>
      </c>
      <c r="AG5765">
        <v>5</v>
      </c>
      <c r="AH5765">
        <v>18</v>
      </c>
      <c r="AI5765" s="3">
        <v>6.6815144766146995E-3</v>
      </c>
      <c r="AJ5765" s="3">
        <v>0</v>
      </c>
      <c r="AK5765" s="3">
        <v>0</v>
      </c>
      <c r="AL5765" s="3">
        <v>0</v>
      </c>
      <c r="AM5765" s="3">
        <v>0</v>
      </c>
      <c r="AN5765" s="2">
        <f t="shared" si="192"/>
        <v>1.0395010395010396E-2</v>
      </c>
      <c r="AO5765" s="2">
        <v>6.6528066528066532E-2</v>
      </c>
      <c r="AP5765">
        <f t="shared" si="193"/>
        <v>5</v>
      </c>
    </row>
    <row r="5766" spans="1:42" ht="16.5" hidden="1" customHeight="1" x14ac:dyDescent="0.25">
      <c r="A5766" s="4" t="s">
        <v>803</v>
      </c>
      <c r="B5766" t="s">
        <v>698</v>
      </c>
      <c r="D5766" t="s">
        <v>32</v>
      </c>
      <c r="E5766" t="s">
        <v>456</v>
      </c>
      <c r="F5766" t="s">
        <v>699</v>
      </c>
      <c r="G5766">
        <v>3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5</v>
      </c>
      <c r="N5766" s="2">
        <v>0</v>
      </c>
      <c r="O5766" s="2">
        <v>9.727626459143969E-3</v>
      </c>
      <c r="P5766">
        <v>10</v>
      </c>
      <c r="Q5766" s="2">
        <v>1.9267822736030827E-2</v>
      </c>
      <c r="R5766">
        <v>514</v>
      </c>
      <c r="S5766">
        <v>519</v>
      </c>
      <c r="T5766">
        <v>510</v>
      </c>
      <c r="U5766">
        <v>0</v>
      </c>
      <c r="V5766">
        <v>4</v>
      </c>
      <c r="W5766">
        <v>3</v>
      </c>
      <c r="X5766">
        <v>4</v>
      </c>
      <c r="Y5766">
        <v>5</v>
      </c>
      <c r="Z5766">
        <v>0</v>
      </c>
      <c r="AA5766">
        <v>0</v>
      </c>
      <c r="AB5766">
        <v>0</v>
      </c>
      <c r="AC5766">
        <v>0</v>
      </c>
      <c r="AD5766">
        <v>508</v>
      </c>
      <c r="AE5766">
        <v>0</v>
      </c>
      <c r="AF5766">
        <v>4</v>
      </c>
      <c r="AG5766">
        <v>3</v>
      </c>
      <c r="AH5766">
        <v>4</v>
      </c>
      <c r="AI5766" s="3">
        <v>5.905511811023622E-3</v>
      </c>
      <c r="AJ5766" s="3">
        <v>0</v>
      </c>
      <c r="AK5766" s="3">
        <v>0</v>
      </c>
      <c r="AL5766" s="3">
        <v>0</v>
      </c>
      <c r="AM5766" s="3">
        <v>0</v>
      </c>
      <c r="AN5766" s="2">
        <f t="shared" si="192"/>
        <v>9.727626459143969E-3</v>
      </c>
      <c r="AO5766" s="2">
        <v>2.119460500963391E-2</v>
      </c>
      <c r="AP5766">
        <f t="shared" si="193"/>
        <v>5</v>
      </c>
    </row>
    <row r="5767" spans="1:42" ht="16.5" hidden="1" customHeight="1" x14ac:dyDescent="0.25">
      <c r="A5767" s="5" t="s">
        <v>793</v>
      </c>
      <c r="B5767" s="1" t="s">
        <v>758</v>
      </c>
      <c r="D5767" t="s">
        <v>32</v>
      </c>
      <c r="E5767" t="s">
        <v>463</v>
      </c>
      <c r="F5767" t="s">
        <v>759</v>
      </c>
      <c r="G5767">
        <v>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5</v>
      </c>
      <c r="N5767" s="2">
        <v>0</v>
      </c>
      <c r="O5767" s="2">
        <v>8.6058519793459545E-3</v>
      </c>
      <c r="P5767">
        <v>15</v>
      </c>
      <c r="Q5767" s="2">
        <v>2.5380710659898477E-2</v>
      </c>
      <c r="R5767">
        <v>581</v>
      </c>
      <c r="S5767">
        <v>591</v>
      </c>
      <c r="T5767">
        <v>550</v>
      </c>
      <c r="U5767">
        <v>29</v>
      </c>
      <c r="V5767">
        <v>6</v>
      </c>
      <c r="W5767">
        <v>2</v>
      </c>
      <c r="X5767">
        <v>4</v>
      </c>
      <c r="Y5767">
        <v>14</v>
      </c>
      <c r="Z5767">
        <v>0</v>
      </c>
      <c r="AA5767">
        <v>0</v>
      </c>
      <c r="AB5767">
        <v>0</v>
      </c>
      <c r="AC5767">
        <v>0</v>
      </c>
      <c r="AD5767">
        <v>541</v>
      </c>
      <c r="AE5767">
        <v>29</v>
      </c>
      <c r="AF5767">
        <v>6</v>
      </c>
      <c r="AG5767">
        <v>2</v>
      </c>
      <c r="AH5767">
        <v>4</v>
      </c>
      <c r="AI5767" s="3">
        <v>9.242144177449169E-3</v>
      </c>
      <c r="AJ5767" s="3">
        <v>0</v>
      </c>
      <c r="AK5767" s="3">
        <v>0</v>
      </c>
      <c r="AL5767" s="3">
        <v>0</v>
      </c>
      <c r="AM5767" s="3">
        <v>0</v>
      </c>
      <c r="AN5767" s="2">
        <f t="shared" si="192"/>
        <v>8.6058519793459545E-3</v>
      </c>
      <c r="AO5767" s="2">
        <v>7.0446735395189003E-2</v>
      </c>
      <c r="AP5767">
        <f t="shared" si="193"/>
        <v>5</v>
      </c>
    </row>
    <row r="5768" spans="1:42" ht="16.5" hidden="1" customHeight="1" x14ac:dyDescent="0.25">
      <c r="A5768" s="4" t="s">
        <v>801</v>
      </c>
      <c r="B5768" s="1" t="s">
        <v>277</v>
      </c>
      <c r="D5768" t="s">
        <v>32</v>
      </c>
      <c r="E5768" t="s">
        <v>278</v>
      </c>
      <c r="F5768" t="s">
        <v>279</v>
      </c>
      <c r="G5768">
        <v>4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4</v>
      </c>
      <c r="N5768" s="2">
        <v>0</v>
      </c>
      <c r="O5768" s="2">
        <v>3.3057851239669422E-2</v>
      </c>
      <c r="P5768">
        <v>30</v>
      </c>
      <c r="Q5768" s="2">
        <v>0.20408163265306123</v>
      </c>
      <c r="R5768">
        <v>121</v>
      </c>
      <c r="S5768">
        <v>147</v>
      </c>
      <c r="T5768">
        <v>140</v>
      </c>
      <c r="V5768">
        <v>1</v>
      </c>
      <c r="X5768">
        <v>6</v>
      </c>
      <c r="Y5768">
        <v>29</v>
      </c>
      <c r="Z5768">
        <v>0</v>
      </c>
      <c r="AA5768">
        <v>0</v>
      </c>
      <c r="AB5768">
        <v>0</v>
      </c>
      <c r="AC5768">
        <v>0</v>
      </c>
      <c r="AD5768">
        <v>115</v>
      </c>
      <c r="AF5768">
        <v>1</v>
      </c>
      <c r="AH5768">
        <v>6</v>
      </c>
      <c r="AI5768" s="3">
        <v>3.4782608695652174E-2</v>
      </c>
      <c r="AJ5768" s="3">
        <v>0</v>
      </c>
      <c r="AK5768" s="3">
        <v>0</v>
      </c>
      <c r="AL5768" s="3">
        <v>0</v>
      </c>
      <c r="AM5768" s="3">
        <v>0</v>
      </c>
      <c r="AN5768" s="2">
        <f t="shared" si="192"/>
        <v>3.3057851239669422E-2</v>
      </c>
      <c r="AO5768" s="2">
        <v>5.737704918032787E-2</v>
      </c>
      <c r="AP5768">
        <f t="shared" si="193"/>
        <v>4</v>
      </c>
    </row>
    <row r="5769" spans="1:42" ht="16.5" hidden="1" customHeight="1" x14ac:dyDescent="0.25">
      <c r="A5769" s="5" t="s">
        <v>788</v>
      </c>
      <c r="B5769" s="1" t="s">
        <v>277</v>
      </c>
      <c r="D5769" t="s">
        <v>32</v>
      </c>
      <c r="E5769" t="s">
        <v>278</v>
      </c>
      <c r="F5769" t="s">
        <v>279</v>
      </c>
      <c r="G5769">
        <v>3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4</v>
      </c>
      <c r="N5769" s="2">
        <v>0</v>
      </c>
      <c r="O5769" s="2">
        <v>2.3391812865497075E-2</v>
      </c>
      <c r="P5769">
        <v>52</v>
      </c>
      <c r="Q5769" s="2">
        <v>0.23744292237442921</v>
      </c>
      <c r="R5769">
        <v>171</v>
      </c>
      <c r="S5769">
        <v>219</v>
      </c>
      <c r="T5769">
        <v>212</v>
      </c>
      <c r="U5769">
        <v>0</v>
      </c>
      <c r="V5769">
        <v>2</v>
      </c>
      <c r="W5769">
        <v>5</v>
      </c>
      <c r="X5769">
        <v>0</v>
      </c>
      <c r="Y5769">
        <v>52</v>
      </c>
      <c r="Z5769">
        <v>0</v>
      </c>
      <c r="AA5769">
        <v>0</v>
      </c>
      <c r="AB5769">
        <v>0</v>
      </c>
      <c r="AC5769">
        <v>0</v>
      </c>
      <c r="AD5769">
        <v>163</v>
      </c>
      <c r="AE5769">
        <v>0</v>
      </c>
      <c r="AF5769">
        <v>2</v>
      </c>
      <c r="AG5769">
        <v>5</v>
      </c>
      <c r="AH5769">
        <v>0</v>
      </c>
      <c r="AI5769" s="3">
        <v>1.8404907975460124E-2</v>
      </c>
      <c r="AJ5769" s="3">
        <v>0</v>
      </c>
      <c r="AK5769" s="3">
        <v>0</v>
      </c>
      <c r="AL5769" s="3">
        <v>0</v>
      </c>
      <c r="AM5769" s="3">
        <v>0</v>
      </c>
      <c r="AN5769" s="2">
        <f t="shared" si="192"/>
        <v>2.3391812865497075E-2</v>
      </c>
      <c r="AO5769" s="2">
        <v>4.1176470588235294E-2</v>
      </c>
      <c r="AP5769">
        <f t="shared" si="193"/>
        <v>4</v>
      </c>
    </row>
    <row r="5770" spans="1:42" ht="16.5" hidden="1" customHeight="1" x14ac:dyDescent="0.25">
      <c r="A5770" s="5" t="s">
        <v>787</v>
      </c>
      <c r="B5770" s="1" t="s">
        <v>277</v>
      </c>
      <c r="D5770" t="s">
        <v>32</v>
      </c>
      <c r="E5770" t="s">
        <v>278</v>
      </c>
      <c r="F5770" t="s">
        <v>279</v>
      </c>
      <c r="G5770">
        <v>3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4</v>
      </c>
      <c r="N5770" s="2">
        <v>0</v>
      </c>
      <c r="O5770" s="2">
        <v>2.1164021164021163E-2</v>
      </c>
      <c r="P5770">
        <v>41</v>
      </c>
      <c r="Q5770" s="2">
        <v>0.18141592920353983</v>
      </c>
      <c r="R5770">
        <v>189</v>
      </c>
      <c r="S5770">
        <v>226</v>
      </c>
      <c r="T5770">
        <v>218</v>
      </c>
      <c r="U5770">
        <v>1</v>
      </c>
      <c r="V5770">
        <v>1</v>
      </c>
      <c r="W5770">
        <v>5</v>
      </c>
      <c r="X5770">
        <v>1</v>
      </c>
      <c r="Y5770">
        <v>41</v>
      </c>
      <c r="Z5770">
        <v>0</v>
      </c>
      <c r="AA5770">
        <v>0</v>
      </c>
      <c r="AB5770">
        <v>0</v>
      </c>
      <c r="AC5770">
        <v>0</v>
      </c>
      <c r="AD5770">
        <v>180</v>
      </c>
      <c r="AE5770">
        <v>1</v>
      </c>
      <c r="AF5770">
        <v>1</v>
      </c>
      <c r="AG5770">
        <v>5</v>
      </c>
      <c r="AH5770">
        <v>1</v>
      </c>
      <c r="AI5770" s="3">
        <v>1.6666666666666666E-2</v>
      </c>
      <c r="AJ5770" s="3">
        <v>0</v>
      </c>
      <c r="AK5770" s="3">
        <v>0</v>
      </c>
      <c r="AL5770" s="3">
        <v>0</v>
      </c>
      <c r="AM5770" s="3">
        <v>0</v>
      </c>
      <c r="AN5770" s="2">
        <f t="shared" si="192"/>
        <v>2.1164021164021163E-2</v>
      </c>
      <c r="AO5770" s="2">
        <v>4.2553191489361701E-2</v>
      </c>
      <c r="AP5770">
        <f t="shared" si="193"/>
        <v>4</v>
      </c>
    </row>
    <row r="5771" spans="1:42" ht="16.5" hidden="1" customHeight="1" x14ac:dyDescent="0.25">
      <c r="A5771" s="5" t="s">
        <v>802</v>
      </c>
      <c r="B5771" s="1" t="s">
        <v>277</v>
      </c>
      <c r="D5771" t="s">
        <v>32</v>
      </c>
      <c r="E5771" t="s">
        <v>278</v>
      </c>
      <c r="F5771" t="s">
        <v>279</v>
      </c>
      <c r="G5771">
        <v>3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4</v>
      </c>
      <c r="N5771" s="2">
        <v>0</v>
      </c>
      <c r="O5771" s="2">
        <v>2.0408163265306121E-2</v>
      </c>
      <c r="P5771">
        <v>41</v>
      </c>
      <c r="Q5771" s="2">
        <v>0.17596566523605151</v>
      </c>
      <c r="R5771">
        <v>196</v>
      </c>
      <c r="S5771">
        <v>233</v>
      </c>
      <c r="T5771">
        <v>218</v>
      </c>
      <c r="U5771">
        <v>0</v>
      </c>
      <c r="V5771">
        <v>1</v>
      </c>
      <c r="W5771">
        <v>5</v>
      </c>
      <c r="X5771">
        <v>9</v>
      </c>
      <c r="Y5771">
        <v>39</v>
      </c>
      <c r="Z5771">
        <v>0</v>
      </c>
      <c r="AA5771">
        <v>0</v>
      </c>
      <c r="AB5771">
        <v>0</v>
      </c>
      <c r="AC5771">
        <v>0</v>
      </c>
      <c r="AD5771">
        <v>182</v>
      </c>
      <c r="AE5771">
        <v>0</v>
      </c>
      <c r="AF5771">
        <v>1</v>
      </c>
      <c r="AG5771">
        <v>5</v>
      </c>
      <c r="AH5771">
        <v>9</v>
      </c>
      <c r="AI5771" s="3">
        <v>1.6483516483516484E-2</v>
      </c>
      <c r="AJ5771" s="3">
        <v>0</v>
      </c>
      <c r="AK5771" s="3">
        <v>0</v>
      </c>
      <c r="AL5771" s="3">
        <v>0</v>
      </c>
      <c r="AM5771" s="3">
        <v>0</v>
      </c>
      <c r="AN5771" s="2">
        <f t="shared" si="192"/>
        <v>2.0408163265306121E-2</v>
      </c>
      <c r="AO5771" s="2">
        <v>7.6142131979695438E-2</v>
      </c>
      <c r="AP5771">
        <f t="shared" si="193"/>
        <v>4</v>
      </c>
    </row>
    <row r="5772" spans="1:42" ht="16.5" hidden="1" customHeight="1" x14ac:dyDescent="0.25">
      <c r="A5772" s="5" t="s">
        <v>802</v>
      </c>
      <c r="B5772" t="s">
        <v>688</v>
      </c>
      <c r="D5772" t="s">
        <v>32</v>
      </c>
      <c r="E5772" t="s">
        <v>667</v>
      </c>
      <c r="F5772" t="s">
        <v>689</v>
      </c>
      <c r="G5772">
        <v>4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4</v>
      </c>
      <c r="N5772" s="2">
        <v>0</v>
      </c>
      <c r="O5772" s="2">
        <v>1.0666666666666666E-2</v>
      </c>
      <c r="P5772">
        <v>44</v>
      </c>
      <c r="Q5772" s="2">
        <v>0.10602409638554217</v>
      </c>
      <c r="R5772">
        <v>375</v>
      </c>
      <c r="S5772">
        <v>415</v>
      </c>
      <c r="T5772">
        <v>368</v>
      </c>
      <c r="U5772">
        <v>11</v>
      </c>
      <c r="V5772">
        <v>1</v>
      </c>
      <c r="W5772">
        <v>2</v>
      </c>
      <c r="X5772">
        <v>33</v>
      </c>
      <c r="Y5772">
        <v>34</v>
      </c>
      <c r="Z5772">
        <v>0</v>
      </c>
      <c r="AA5772">
        <v>0</v>
      </c>
      <c r="AB5772">
        <v>0</v>
      </c>
      <c r="AC5772">
        <v>8</v>
      </c>
      <c r="AD5772">
        <v>338</v>
      </c>
      <c r="AE5772">
        <v>11</v>
      </c>
      <c r="AF5772">
        <v>1</v>
      </c>
      <c r="AG5772">
        <v>2</v>
      </c>
      <c r="AH5772">
        <v>25</v>
      </c>
      <c r="AI5772" s="3">
        <v>1.1834319526627219E-2</v>
      </c>
      <c r="AJ5772" s="3">
        <v>0</v>
      </c>
      <c r="AK5772" s="3">
        <v>0</v>
      </c>
      <c r="AL5772" s="3">
        <v>0</v>
      </c>
      <c r="AM5772" s="3">
        <v>0</v>
      </c>
      <c r="AN5772" s="2">
        <f t="shared" si="192"/>
        <v>1.0666666666666666E-2</v>
      </c>
      <c r="AO5772" s="2">
        <v>0.10344827586206896</v>
      </c>
      <c r="AP5772">
        <f t="shared" si="193"/>
        <v>4</v>
      </c>
    </row>
    <row r="5773" spans="1:42" ht="16.5" hidden="1" customHeight="1" x14ac:dyDescent="0.25">
      <c r="A5773" s="5" t="s">
        <v>802</v>
      </c>
      <c r="B5773" s="1" t="s">
        <v>241</v>
      </c>
      <c r="D5773" t="s">
        <v>32</v>
      </c>
      <c r="E5773" t="s">
        <v>239</v>
      </c>
      <c r="F5773" t="s">
        <v>242</v>
      </c>
      <c r="G5773">
        <v>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4</v>
      </c>
      <c r="N5773" s="2">
        <v>0</v>
      </c>
      <c r="O5773" s="2">
        <v>1.015228426395939E-2</v>
      </c>
      <c r="P5773">
        <v>21</v>
      </c>
      <c r="Q5773" s="2">
        <v>5.1094890510948905E-2</v>
      </c>
      <c r="R5773">
        <v>394</v>
      </c>
      <c r="S5773">
        <v>411</v>
      </c>
      <c r="T5773">
        <v>408</v>
      </c>
      <c r="U5773">
        <v>2</v>
      </c>
      <c r="V5773">
        <v>0</v>
      </c>
      <c r="W5773">
        <v>1</v>
      </c>
      <c r="X5773">
        <v>0</v>
      </c>
      <c r="Y5773">
        <v>19</v>
      </c>
      <c r="Z5773">
        <v>0</v>
      </c>
      <c r="AA5773">
        <v>0</v>
      </c>
      <c r="AB5773">
        <v>0</v>
      </c>
      <c r="AC5773">
        <v>0</v>
      </c>
      <c r="AD5773">
        <v>393</v>
      </c>
      <c r="AE5773">
        <v>2</v>
      </c>
      <c r="AF5773">
        <v>0</v>
      </c>
      <c r="AG5773">
        <v>1</v>
      </c>
      <c r="AH5773">
        <v>0</v>
      </c>
      <c r="AI5773" s="3">
        <v>1.0178117048346057E-2</v>
      </c>
      <c r="AJ5773" s="3">
        <v>0</v>
      </c>
      <c r="AK5773" s="3">
        <v>0</v>
      </c>
      <c r="AL5773" s="3">
        <v>0</v>
      </c>
      <c r="AM5773" s="3">
        <v>0</v>
      </c>
      <c r="AN5773" s="2">
        <f t="shared" si="192"/>
        <v>1.015228426395939E-2</v>
      </c>
      <c r="AO5773" s="2">
        <v>7.575757575757576E-3</v>
      </c>
      <c r="AP5773">
        <f t="shared" si="193"/>
        <v>4</v>
      </c>
    </row>
    <row r="5774" spans="1:42" ht="16.5" hidden="1" customHeight="1" x14ac:dyDescent="0.25">
      <c r="A5774" s="4" t="s">
        <v>803</v>
      </c>
      <c r="B5774" s="1" t="s">
        <v>241</v>
      </c>
      <c r="D5774" t="s">
        <v>32</v>
      </c>
      <c r="E5774" t="s">
        <v>239</v>
      </c>
      <c r="F5774" t="s">
        <v>242</v>
      </c>
      <c r="G5774">
        <v>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4</v>
      </c>
      <c r="N5774" s="2">
        <v>0</v>
      </c>
      <c r="O5774" s="2">
        <v>9.5011876484560574E-3</v>
      </c>
      <c r="P5774">
        <v>23</v>
      </c>
      <c r="Q5774" s="2">
        <v>5.2272727272727269E-2</v>
      </c>
      <c r="R5774">
        <v>421</v>
      </c>
      <c r="S5774">
        <v>440</v>
      </c>
      <c r="T5774">
        <v>435</v>
      </c>
      <c r="U5774">
        <v>2</v>
      </c>
      <c r="V5774">
        <v>0</v>
      </c>
      <c r="W5774">
        <v>3</v>
      </c>
      <c r="X5774">
        <v>0</v>
      </c>
      <c r="Y5774">
        <v>21</v>
      </c>
      <c r="Z5774">
        <v>0</v>
      </c>
      <c r="AA5774">
        <v>0</v>
      </c>
      <c r="AB5774">
        <v>0</v>
      </c>
      <c r="AC5774">
        <v>0</v>
      </c>
      <c r="AD5774">
        <v>418</v>
      </c>
      <c r="AE5774">
        <v>2</v>
      </c>
      <c r="AF5774">
        <v>0</v>
      </c>
      <c r="AG5774">
        <v>3</v>
      </c>
      <c r="AH5774">
        <v>0</v>
      </c>
      <c r="AI5774" s="3">
        <v>9.5693779904306216E-3</v>
      </c>
      <c r="AJ5774" s="3">
        <v>0</v>
      </c>
      <c r="AK5774" s="3">
        <v>0</v>
      </c>
      <c r="AL5774" s="3">
        <v>0</v>
      </c>
      <c r="AM5774" s="3">
        <v>0</v>
      </c>
      <c r="AN5774" s="2">
        <f t="shared" si="192"/>
        <v>9.5011876484560574E-3</v>
      </c>
      <c r="AO5774" s="2">
        <v>1.1820330969267139E-2</v>
      </c>
      <c r="AP5774">
        <f t="shared" si="193"/>
        <v>4</v>
      </c>
    </row>
    <row r="5775" spans="1:42" ht="16.5" hidden="1" customHeight="1" x14ac:dyDescent="0.25">
      <c r="A5775" s="5" t="s">
        <v>802</v>
      </c>
      <c r="B5775" t="s">
        <v>722</v>
      </c>
      <c r="D5775" t="s">
        <v>32</v>
      </c>
      <c r="E5775" t="s">
        <v>322</v>
      </c>
      <c r="F5775" t="s">
        <v>723</v>
      </c>
      <c r="G5775">
        <v>3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4</v>
      </c>
      <c r="N5775" s="2">
        <v>0</v>
      </c>
      <c r="O5775" s="2">
        <v>9.0702947845804991E-3</v>
      </c>
      <c r="P5775">
        <v>10</v>
      </c>
      <c r="Q5775" s="2">
        <v>2.2371364653243849E-2</v>
      </c>
      <c r="R5775">
        <v>441</v>
      </c>
      <c r="S5775">
        <v>447</v>
      </c>
      <c r="T5775">
        <v>407</v>
      </c>
      <c r="U5775">
        <v>10</v>
      </c>
      <c r="V5775">
        <v>0</v>
      </c>
      <c r="W5775">
        <v>3</v>
      </c>
      <c r="X5775">
        <v>27</v>
      </c>
      <c r="Y5775">
        <v>8</v>
      </c>
      <c r="Z5775">
        <v>0</v>
      </c>
      <c r="AA5775">
        <v>0</v>
      </c>
      <c r="AB5775">
        <v>0</v>
      </c>
      <c r="AC5775">
        <v>0</v>
      </c>
      <c r="AD5775">
        <v>402</v>
      </c>
      <c r="AE5775">
        <v>10</v>
      </c>
      <c r="AF5775">
        <v>0</v>
      </c>
      <c r="AG5775">
        <v>3</v>
      </c>
      <c r="AH5775">
        <v>27</v>
      </c>
      <c r="AI5775" s="3">
        <v>7.462686567164179E-3</v>
      </c>
      <c r="AJ5775" s="3">
        <v>0</v>
      </c>
      <c r="AK5775" s="3">
        <v>0</v>
      </c>
      <c r="AL5775" s="3">
        <v>0</v>
      </c>
      <c r="AM5775" s="3">
        <v>0</v>
      </c>
      <c r="AN5775" s="2">
        <f t="shared" si="192"/>
        <v>9.0702947845804991E-3</v>
      </c>
      <c r="AO5775" s="2">
        <v>9.0497737556561084E-2</v>
      </c>
      <c r="AP5775">
        <f t="shared" si="193"/>
        <v>4</v>
      </c>
    </row>
    <row r="5776" spans="1:42" ht="16.5" hidden="1" customHeight="1" x14ac:dyDescent="0.25">
      <c r="A5776" s="4" t="s">
        <v>797</v>
      </c>
      <c r="B5776" s="1" t="s">
        <v>764</v>
      </c>
      <c r="D5776" t="s">
        <v>32</v>
      </c>
      <c r="E5776" t="s">
        <v>322</v>
      </c>
      <c r="F5776" t="s">
        <v>765</v>
      </c>
      <c r="G5776">
        <v>3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3</v>
      </c>
      <c r="N5776" s="2">
        <v>0</v>
      </c>
      <c r="O5776" s="2">
        <v>2.34375E-2</v>
      </c>
      <c r="P5776">
        <v>40</v>
      </c>
      <c r="Q5776" s="2">
        <v>0.24242424242424243</v>
      </c>
      <c r="R5776">
        <v>128</v>
      </c>
      <c r="S5776">
        <v>165</v>
      </c>
      <c r="T5776">
        <v>160</v>
      </c>
      <c r="U5776">
        <v>0</v>
      </c>
      <c r="V5776">
        <v>0</v>
      </c>
      <c r="W5776">
        <v>1</v>
      </c>
      <c r="X5776">
        <v>4</v>
      </c>
      <c r="Y5776">
        <v>37</v>
      </c>
      <c r="Z5776">
        <v>0</v>
      </c>
      <c r="AA5776">
        <v>0</v>
      </c>
      <c r="AB5776">
        <v>0</v>
      </c>
      <c r="AC5776">
        <v>0</v>
      </c>
      <c r="AD5776">
        <v>126</v>
      </c>
      <c r="AE5776">
        <v>0</v>
      </c>
      <c r="AF5776">
        <v>0</v>
      </c>
      <c r="AG5776">
        <v>1</v>
      </c>
      <c r="AH5776">
        <v>4</v>
      </c>
      <c r="AI5776" s="3">
        <v>2.3809523809523808E-2</v>
      </c>
      <c r="AJ5776" s="3">
        <v>0</v>
      </c>
      <c r="AK5776" s="3">
        <v>0</v>
      </c>
      <c r="AL5776" s="3">
        <v>0</v>
      </c>
      <c r="AM5776" s="3">
        <v>0</v>
      </c>
      <c r="AN5776" s="2">
        <f t="shared" si="192"/>
        <v>2.34375E-2</v>
      </c>
      <c r="AO5776" s="2">
        <v>3.8167938931297711E-2</v>
      </c>
      <c r="AP5776">
        <f t="shared" si="193"/>
        <v>3</v>
      </c>
    </row>
    <row r="5777" spans="1:43" ht="16.5" hidden="1" customHeight="1" x14ac:dyDescent="0.25">
      <c r="A5777" s="5" t="s">
        <v>795</v>
      </c>
      <c r="B5777" s="1" t="s">
        <v>754</v>
      </c>
      <c r="D5777" t="s">
        <v>32</v>
      </c>
      <c r="E5777" t="s">
        <v>300</v>
      </c>
      <c r="F5777" t="s">
        <v>755</v>
      </c>
      <c r="G5777">
        <v>3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3</v>
      </c>
      <c r="N5777" s="2">
        <v>0</v>
      </c>
      <c r="O5777" s="2">
        <v>2.1276595744680851E-2</v>
      </c>
      <c r="P5777">
        <v>8</v>
      </c>
      <c r="Q5777" s="2">
        <v>5.4794520547945202E-2</v>
      </c>
      <c r="R5777">
        <v>141</v>
      </c>
      <c r="S5777">
        <v>146</v>
      </c>
      <c r="T5777">
        <v>145</v>
      </c>
      <c r="U5777">
        <v>0</v>
      </c>
      <c r="V5777">
        <v>0</v>
      </c>
      <c r="W5777">
        <v>0</v>
      </c>
      <c r="X5777">
        <v>1</v>
      </c>
      <c r="Y5777">
        <v>5</v>
      </c>
      <c r="Z5777">
        <v>0</v>
      </c>
      <c r="AA5777">
        <v>0</v>
      </c>
      <c r="AB5777">
        <v>0</v>
      </c>
      <c r="AC5777">
        <v>0</v>
      </c>
      <c r="AD5777">
        <v>143</v>
      </c>
      <c r="AE5777">
        <v>0</v>
      </c>
      <c r="AF5777">
        <v>0</v>
      </c>
      <c r="AG5777">
        <v>0</v>
      </c>
      <c r="AH5777">
        <v>1</v>
      </c>
      <c r="AI5777" s="3">
        <v>2.097902097902098E-2</v>
      </c>
      <c r="AJ5777" s="3">
        <v>0</v>
      </c>
      <c r="AK5777" s="3">
        <v>0</v>
      </c>
      <c r="AL5777" s="3">
        <v>0</v>
      </c>
      <c r="AM5777" s="3">
        <v>0</v>
      </c>
      <c r="AN5777" s="2">
        <f t="shared" si="192"/>
        <v>2.1276595744680851E-2</v>
      </c>
      <c r="AO5777" s="2">
        <v>6.9444444444444441E-3</v>
      </c>
      <c r="AP5777">
        <f t="shared" si="193"/>
        <v>3</v>
      </c>
    </row>
    <row r="5778" spans="1:43" ht="16.5" hidden="1" customHeight="1" x14ac:dyDescent="0.25">
      <c r="A5778" s="5" t="s">
        <v>791</v>
      </c>
      <c r="B5778" s="1" t="s">
        <v>277</v>
      </c>
      <c r="D5778" t="s">
        <v>32</v>
      </c>
      <c r="E5778" t="s">
        <v>278</v>
      </c>
      <c r="F5778" t="s">
        <v>279</v>
      </c>
      <c r="G5778">
        <v>3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3</v>
      </c>
      <c r="N5778" s="2">
        <v>0</v>
      </c>
      <c r="O5778" s="2">
        <v>1.9867549668874173E-2</v>
      </c>
      <c r="P5778">
        <v>57</v>
      </c>
      <c r="Q5778" s="2">
        <v>0.2780487804878049</v>
      </c>
      <c r="R5778">
        <v>151</v>
      </c>
      <c r="S5778">
        <v>205</v>
      </c>
      <c r="T5778">
        <v>198</v>
      </c>
      <c r="U5778">
        <v>1</v>
      </c>
      <c r="V5778">
        <v>2</v>
      </c>
      <c r="W5778">
        <v>4</v>
      </c>
      <c r="X5778">
        <v>0</v>
      </c>
      <c r="Y5778">
        <v>56</v>
      </c>
      <c r="Z5778">
        <v>0</v>
      </c>
      <c r="AA5778">
        <v>0</v>
      </c>
      <c r="AB5778">
        <v>0</v>
      </c>
      <c r="AC5778">
        <v>0</v>
      </c>
      <c r="AD5778">
        <v>145</v>
      </c>
      <c r="AE5778">
        <v>1</v>
      </c>
      <c r="AF5778">
        <v>2</v>
      </c>
      <c r="AG5778">
        <v>4</v>
      </c>
      <c r="AH5778">
        <v>0</v>
      </c>
      <c r="AI5778" s="3">
        <v>2.0689655172413793E-2</v>
      </c>
      <c r="AJ5778" s="3">
        <v>0</v>
      </c>
      <c r="AK5778" s="3">
        <v>0</v>
      </c>
      <c r="AL5778" s="3">
        <v>0</v>
      </c>
      <c r="AM5778" s="3">
        <v>0</v>
      </c>
      <c r="AN5778" s="2">
        <f t="shared" si="192"/>
        <v>1.9867549668874173E-2</v>
      </c>
      <c r="AO5778" s="2">
        <v>4.6052631578947366E-2</v>
      </c>
      <c r="AP5778">
        <f t="shared" si="193"/>
        <v>3</v>
      </c>
    </row>
    <row r="5779" spans="1:43" ht="16.5" hidden="1" customHeight="1" x14ac:dyDescent="0.25">
      <c r="A5779" s="5" t="s">
        <v>792</v>
      </c>
      <c r="B5779" s="1" t="s">
        <v>754</v>
      </c>
      <c r="D5779" t="s">
        <v>32</v>
      </c>
      <c r="E5779" t="s">
        <v>300</v>
      </c>
      <c r="F5779" t="s">
        <v>755</v>
      </c>
      <c r="G5779">
        <v>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3</v>
      </c>
      <c r="N5779" s="2">
        <v>0</v>
      </c>
      <c r="O5779" s="2">
        <v>1.8518518518518517E-2</v>
      </c>
      <c r="P5779">
        <v>6</v>
      </c>
      <c r="Q5779" s="2">
        <v>3.6363636363636362E-2</v>
      </c>
      <c r="R5779">
        <v>162</v>
      </c>
      <c r="S5779">
        <v>165</v>
      </c>
      <c r="T5779">
        <v>160</v>
      </c>
      <c r="U5779">
        <v>1</v>
      </c>
      <c r="V5779">
        <v>0</v>
      </c>
      <c r="W5779">
        <v>2</v>
      </c>
      <c r="X5779">
        <v>2</v>
      </c>
      <c r="Y5779">
        <v>3</v>
      </c>
      <c r="Z5779">
        <v>0</v>
      </c>
      <c r="AA5779">
        <v>0</v>
      </c>
      <c r="AB5779">
        <v>0</v>
      </c>
      <c r="AC5779">
        <v>0</v>
      </c>
      <c r="AD5779">
        <v>160</v>
      </c>
      <c r="AE5779">
        <v>1</v>
      </c>
      <c r="AF5779">
        <v>0</v>
      </c>
      <c r="AG5779">
        <v>2</v>
      </c>
      <c r="AH5779">
        <v>2</v>
      </c>
      <c r="AI5779" s="3">
        <v>1.8749999999999999E-2</v>
      </c>
      <c r="AJ5779" s="3">
        <v>0</v>
      </c>
      <c r="AK5779" s="3">
        <v>0</v>
      </c>
      <c r="AL5779" s="3">
        <v>0</v>
      </c>
      <c r="AM5779" s="3">
        <v>0</v>
      </c>
      <c r="AN5779" s="2">
        <f t="shared" si="192"/>
        <v>1.8518518518518517E-2</v>
      </c>
      <c r="AO5779" s="2">
        <v>3.0303030303030304E-2</v>
      </c>
      <c r="AP5779">
        <f t="shared" si="193"/>
        <v>3</v>
      </c>
    </row>
    <row r="5780" spans="1:43" ht="16.5" hidden="1" customHeight="1" x14ac:dyDescent="0.25">
      <c r="A5780" s="4" t="s">
        <v>803</v>
      </c>
      <c r="B5780" s="1" t="s">
        <v>277</v>
      </c>
      <c r="D5780" t="s">
        <v>32</v>
      </c>
      <c r="E5780" t="s">
        <v>278</v>
      </c>
      <c r="F5780" t="s">
        <v>279</v>
      </c>
      <c r="G5780">
        <v>3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3</v>
      </c>
      <c r="N5780" s="2">
        <v>0</v>
      </c>
      <c r="O5780" s="2">
        <v>1.5957446808510637E-2</v>
      </c>
      <c r="P5780">
        <v>41</v>
      </c>
      <c r="Q5780" s="2">
        <v>0.18141592920353983</v>
      </c>
      <c r="R5780">
        <v>188</v>
      </c>
      <c r="S5780">
        <v>226</v>
      </c>
      <c r="T5780">
        <v>220</v>
      </c>
      <c r="U5780">
        <v>0</v>
      </c>
      <c r="V5780">
        <v>1</v>
      </c>
      <c r="W5780">
        <v>5</v>
      </c>
      <c r="X5780">
        <v>0</v>
      </c>
      <c r="Y5780">
        <v>41</v>
      </c>
      <c r="Z5780">
        <v>0</v>
      </c>
      <c r="AA5780">
        <v>0</v>
      </c>
      <c r="AB5780">
        <v>0</v>
      </c>
      <c r="AC5780">
        <v>0</v>
      </c>
      <c r="AD5780">
        <v>182</v>
      </c>
      <c r="AE5780">
        <v>0</v>
      </c>
      <c r="AF5780">
        <v>1</v>
      </c>
      <c r="AG5780">
        <v>5</v>
      </c>
      <c r="AH5780">
        <v>0</v>
      </c>
      <c r="AI5780" s="3">
        <v>1.6483516483516484E-2</v>
      </c>
      <c r="AJ5780" s="3">
        <v>0</v>
      </c>
      <c r="AK5780" s="3">
        <v>0</v>
      </c>
      <c r="AL5780" s="3">
        <v>0</v>
      </c>
      <c r="AM5780" s="3">
        <v>0</v>
      </c>
      <c r="AN5780" s="2">
        <f t="shared" si="192"/>
        <v>1.5957446808510637E-2</v>
      </c>
      <c r="AO5780" s="2">
        <v>3.1914893617021274E-2</v>
      </c>
      <c r="AP5780">
        <f t="shared" si="193"/>
        <v>3</v>
      </c>
    </row>
    <row r="5781" spans="1:43" ht="16.5" hidden="1" customHeight="1" x14ac:dyDescent="0.25">
      <c r="A5781" s="5" t="s">
        <v>792</v>
      </c>
      <c r="B5781" s="1" t="s">
        <v>758</v>
      </c>
      <c r="D5781" t="s">
        <v>32</v>
      </c>
      <c r="E5781" t="s">
        <v>463</v>
      </c>
      <c r="F5781" t="s">
        <v>759</v>
      </c>
      <c r="G5781">
        <v>3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3</v>
      </c>
      <c r="N5781" s="2">
        <v>0</v>
      </c>
      <c r="O5781" s="2">
        <v>4.9423393739703456E-3</v>
      </c>
      <c r="P5781">
        <v>12</v>
      </c>
      <c r="Q5781" s="2">
        <v>1.948051948051948E-2</v>
      </c>
      <c r="R5781">
        <v>607</v>
      </c>
      <c r="S5781">
        <v>616</v>
      </c>
      <c r="T5781">
        <v>570</v>
      </c>
      <c r="U5781">
        <v>37</v>
      </c>
      <c r="V5781">
        <v>4</v>
      </c>
      <c r="W5781">
        <v>1</v>
      </c>
      <c r="X5781">
        <v>4</v>
      </c>
      <c r="Y5781">
        <v>12</v>
      </c>
      <c r="Z5781">
        <v>0</v>
      </c>
      <c r="AA5781">
        <v>0</v>
      </c>
      <c r="AB5781">
        <v>0</v>
      </c>
      <c r="AC5781">
        <v>0</v>
      </c>
      <c r="AD5781">
        <v>561</v>
      </c>
      <c r="AE5781">
        <v>37</v>
      </c>
      <c r="AF5781">
        <v>4</v>
      </c>
      <c r="AG5781">
        <v>1</v>
      </c>
      <c r="AH5781">
        <v>4</v>
      </c>
      <c r="AI5781" s="3">
        <v>5.3475935828877002E-3</v>
      </c>
      <c r="AJ5781" s="3">
        <v>0</v>
      </c>
      <c r="AK5781" s="3">
        <v>0</v>
      </c>
      <c r="AL5781" s="3">
        <v>0</v>
      </c>
      <c r="AM5781" s="3">
        <v>0</v>
      </c>
      <c r="AN5781" s="2">
        <f t="shared" si="192"/>
        <v>4.9423393739703456E-3</v>
      </c>
      <c r="AO5781" s="2">
        <v>7.57825370675453E-2</v>
      </c>
      <c r="AP5781">
        <f t="shared" si="193"/>
        <v>3</v>
      </c>
    </row>
    <row r="5783" spans="1:43" ht="16.5" customHeight="1" x14ac:dyDescent="0.25">
      <c r="AQ5783" s="31"/>
    </row>
    <row r="5784" spans="1:43" ht="16.5" customHeight="1" x14ac:dyDescent="0.25">
      <c r="AF5784" s="6"/>
      <c r="AH5784" s="6"/>
    </row>
  </sheetData>
  <autoFilter ref="A1:AQ5781" xr:uid="{00000000-0009-0000-0000-000004000000}">
    <filterColumn colId="5">
      <filters>
        <filter val="Blue Earth Area Public School"/>
      </filters>
    </filterColumn>
    <sortState ref="A2273:AQ3967">
      <sortCondition ref="A2:A5781"/>
    </sortState>
  </autoFilter>
  <sortState ref="A20:AQ73">
    <sortCondition ref="A2:A5781"/>
  </sortState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5:D15"/>
  <sheetViews>
    <sheetView workbookViewId="0">
      <selection activeCell="B5" sqref="B5:D16"/>
    </sheetView>
  </sheetViews>
  <sheetFormatPr defaultRowHeight="15" x14ac:dyDescent="0.25"/>
  <cols>
    <col min="2" max="2" width="15.42578125" customWidth="1"/>
  </cols>
  <sheetData>
    <row r="5" spans="2:4" x14ac:dyDescent="0.25">
      <c r="B5" t="s">
        <v>21</v>
      </c>
      <c r="C5">
        <v>2529</v>
      </c>
      <c r="D5" s="6">
        <f>C5/$C$11</f>
        <v>0.79031249999999997</v>
      </c>
    </row>
    <row r="6" spans="2:4" x14ac:dyDescent="0.25">
      <c r="B6" t="s">
        <v>22</v>
      </c>
      <c r="C6">
        <v>21</v>
      </c>
      <c r="D6" s="6">
        <f t="shared" ref="D6:D9" si="0">C6/$C$11</f>
        <v>6.5624999999999998E-3</v>
      </c>
    </row>
    <row r="7" spans="2:4" x14ac:dyDescent="0.25">
      <c r="B7" t="s">
        <v>23</v>
      </c>
      <c r="C7">
        <v>124</v>
      </c>
      <c r="D7" s="6">
        <f t="shared" si="0"/>
        <v>3.875E-2</v>
      </c>
    </row>
    <row r="8" spans="2:4" x14ac:dyDescent="0.25">
      <c r="B8" t="s">
        <v>24</v>
      </c>
      <c r="C8">
        <v>370</v>
      </c>
      <c r="D8" s="6">
        <f t="shared" si="0"/>
        <v>0.11562500000000001</v>
      </c>
    </row>
    <row r="9" spans="2:4" x14ac:dyDescent="0.25">
      <c r="B9" t="s">
        <v>25</v>
      </c>
      <c r="C9">
        <v>156</v>
      </c>
      <c r="D9" s="6">
        <f t="shared" si="0"/>
        <v>4.8750000000000002E-2</v>
      </c>
    </row>
    <row r="11" spans="2:4" x14ac:dyDescent="0.25">
      <c r="B11" t="s">
        <v>884</v>
      </c>
      <c r="C11">
        <f>SUM(C5:C9)</f>
        <v>3200</v>
      </c>
    </row>
    <row r="14" spans="2:4" x14ac:dyDescent="0.25">
      <c r="B14" t="s">
        <v>887</v>
      </c>
    </row>
    <row r="15" spans="2:4" x14ac:dyDescent="0.25">
      <c r="B15" t="s">
        <v>888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P14"/>
  <sheetViews>
    <sheetView workbookViewId="0">
      <selection activeCell="I9" sqref="I9"/>
    </sheetView>
  </sheetViews>
  <sheetFormatPr defaultRowHeight="15" x14ac:dyDescent="0.25"/>
  <sheetData>
    <row r="3" spans="1:42" ht="16.5" customHeight="1" x14ac:dyDescent="0.25">
      <c r="A3" s="4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L3" t="s">
        <v>11</v>
      </c>
      <c r="M3" t="s">
        <v>12</v>
      </c>
      <c r="N3" t="s">
        <v>804</v>
      </c>
      <c r="O3" t="s">
        <v>805</v>
      </c>
      <c r="P3" t="s">
        <v>13</v>
      </c>
      <c r="Q3" t="s">
        <v>806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Z3" t="s">
        <v>22</v>
      </c>
      <c r="AA3" t="s">
        <v>23</v>
      </c>
      <c r="AB3" t="s">
        <v>24</v>
      </c>
      <c r="AC3" t="s">
        <v>25</v>
      </c>
      <c r="AD3" t="s">
        <v>26</v>
      </c>
      <c r="AE3" t="s">
        <v>27</v>
      </c>
      <c r="AF3" t="s">
        <v>28</v>
      </c>
      <c r="AG3" t="s">
        <v>29</v>
      </c>
      <c r="AH3" t="s">
        <v>30</v>
      </c>
      <c r="AI3" t="s">
        <v>782</v>
      </c>
      <c r="AJ3" t="s">
        <v>783</v>
      </c>
      <c r="AK3" t="s">
        <v>784</v>
      </c>
      <c r="AL3" t="s">
        <v>785</v>
      </c>
      <c r="AM3" t="s">
        <v>786</v>
      </c>
      <c r="AN3" s="7" t="s">
        <v>811</v>
      </c>
      <c r="AO3" t="s">
        <v>834</v>
      </c>
      <c r="AP3" t="s">
        <v>867</v>
      </c>
    </row>
    <row r="4" spans="1:42" ht="16.5" customHeight="1" x14ac:dyDescent="0.25">
      <c r="A4" s="4" t="s">
        <v>801</v>
      </c>
      <c r="B4" t="s">
        <v>810</v>
      </c>
      <c r="D4" t="s">
        <v>809</v>
      </c>
      <c r="F4" t="s">
        <v>808</v>
      </c>
      <c r="L4">
        <v>51488</v>
      </c>
      <c r="M4">
        <v>77632</v>
      </c>
      <c r="N4" s="2">
        <v>5.9457917656419432E-2</v>
      </c>
      <c r="O4" s="2">
        <v>8.9648793184881004E-2</v>
      </c>
      <c r="P4">
        <v>77405</v>
      </c>
      <c r="Q4" s="2">
        <v>9.5057687938646315E-2</v>
      </c>
      <c r="R4">
        <v>865957</v>
      </c>
      <c r="S4">
        <v>814295</v>
      </c>
      <c r="T4">
        <v>571793</v>
      </c>
      <c r="U4">
        <v>20748</v>
      </c>
      <c r="V4">
        <v>92365</v>
      </c>
      <c r="W4">
        <v>57903</v>
      </c>
      <c r="X4">
        <v>71486</v>
      </c>
      <c r="Y4">
        <v>54580</v>
      </c>
      <c r="Z4">
        <v>1661</v>
      </c>
      <c r="AA4">
        <v>8090</v>
      </c>
      <c r="AB4">
        <v>3990</v>
      </c>
      <c r="AC4">
        <v>5128</v>
      </c>
      <c r="AD4">
        <v>593746</v>
      </c>
      <c r="AE4">
        <v>21646</v>
      </c>
      <c r="AF4">
        <v>107681</v>
      </c>
      <c r="AG4">
        <v>66022</v>
      </c>
      <c r="AH4">
        <v>76733</v>
      </c>
      <c r="AI4" s="6">
        <v>0.1289642372327561</v>
      </c>
      <c r="AJ4" s="6">
        <v>0.11872863346576734</v>
      </c>
      <c r="AK4" s="6">
        <v>0.21736425181786945</v>
      </c>
      <c r="AL4" s="6">
        <v>0.18351458604707521</v>
      </c>
      <c r="AM4" s="6">
        <v>0.13530032710828457</v>
      </c>
      <c r="AN4" s="2">
        <f t="shared" ref="AN4" si="0">N4+O4</f>
        <v>0.14910671084130045</v>
      </c>
      <c r="AO4" s="2">
        <v>0.31424486156603854</v>
      </c>
      <c r="AP4">
        <f t="shared" ref="AP4" si="1">L4+M4</f>
        <v>129120</v>
      </c>
    </row>
    <row r="8" spans="1:42" x14ac:dyDescent="0.25">
      <c r="B8" t="s">
        <v>6</v>
      </c>
      <c r="C8" t="s">
        <v>7</v>
      </c>
      <c r="D8" t="s">
        <v>8</v>
      </c>
      <c r="E8" t="s">
        <v>9</v>
      </c>
      <c r="F8" t="s">
        <v>10</v>
      </c>
    </row>
    <row r="9" spans="1:42" x14ac:dyDescent="0.25">
      <c r="B9">
        <v>76572</v>
      </c>
      <c r="C9">
        <v>2570</v>
      </c>
      <c r="D9">
        <v>23406</v>
      </c>
      <c r="E9">
        <v>12116</v>
      </c>
      <c r="F9">
        <v>10382</v>
      </c>
      <c r="H9">
        <f>SUM(C9:F9)</f>
        <v>48474</v>
      </c>
      <c r="I9" s="6">
        <f>H9/SUM(B9:F9)</f>
        <v>0.38764934504102488</v>
      </c>
    </row>
    <row r="11" spans="1:42" x14ac:dyDescent="0.25">
      <c r="B11" t="s">
        <v>26</v>
      </c>
      <c r="C11" t="s">
        <v>27</v>
      </c>
      <c r="D11" t="s">
        <v>28</v>
      </c>
      <c r="E11" t="s">
        <v>29</v>
      </c>
      <c r="F11" t="s">
        <v>30</v>
      </c>
    </row>
    <row r="12" spans="1:42" x14ac:dyDescent="0.25">
      <c r="B12">
        <v>593746</v>
      </c>
      <c r="C12">
        <v>21646</v>
      </c>
      <c r="D12">
        <v>107681</v>
      </c>
      <c r="E12">
        <v>66022</v>
      </c>
      <c r="F12">
        <v>76733</v>
      </c>
      <c r="H12">
        <f>SUM(C12:F12)</f>
        <v>272082</v>
      </c>
    </row>
    <row r="14" spans="1:42" x14ac:dyDescent="0.25">
      <c r="H14" s="6">
        <f>H9/H12</f>
        <v>0.17815952543718439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4:V24"/>
  <sheetViews>
    <sheetView topLeftCell="A4" workbookViewId="0">
      <selection activeCell="D12" sqref="D12"/>
    </sheetView>
  </sheetViews>
  <sheetFormatPr defaultRowHeight="15" x14ac:dyDescent="0.25"/>
  <sheetData>
    <row r="4" spans="1:22" x14ac:dyDescent="0.25">
      <c r="B4" t="s">
        <v>26</v>
      </c>
      <c r="C4" t="s">
        <v>27</v>
      </c>
      <c r="D4" t="s">
        <v>28</v>
      </c>
      <c r="E4" t="s">
        <v>29</v>
      </c>
      <c r="F4" t="s">
        <v>30</v>
      </c>
      <c r="G4" t="s">
        <v>872</v>
      </c>
      <c r="H4" t="s">
        <v>869</v>
      </c>
      <c r="I4" t="s">
        <v>870</v>
      </c>
      <c r="J4" t="s">
        <v>871</v>
      </c>
      <c r="K4" t="s">
        <v>6</v>
      </c>
      <c r="L4" t="s">
        <v>868</v>
      </c>
      <c r="M4" t="s">
        <v>7</v>
      </c>
      <c r="N4" t="s">
        <v>8</v>
      </c>
      <c r="O4" t="s">
        <v>9</v>
      </c>
      <c r="P4" t="s">
        <v>10</v>
      </c>
      <c r="Q4" t="s">
        <v>21</v>
      </c>
      <c r="R4" t="s">
        <v>873</v>
      </c>
      <c r="S4" t="s">
        <v>22</v>
      </c>
      <c r="T4" t="s">
        <v>23</v>
      </c>
      <c r="U4" t="s">
        <v>24</v>
      </c>
      <c r="V4" t="s">
        <v>25</v>
      </c>
    </row>
    <row r="5" spans="1:22" x14ac:dyDescent="0.25">
      <c r="A5">
        <v>2000</v>
      </c>
      <c r="B5">
        <v>9625</v>
      </c>
      <c r="C5">
        <v>60</v>
      </c>
      <c r="D5">
        <v>849</v>
      </c>
      <c r="E5">
        <v>802</v>
      </c>
      <c r="F5">
        <v>282</v>
      </c>
      <c r="G5">
        <f>(C5-M5)+(E5-O5)</f>
        <v>859</v>
      </c>
      <c r="H5">
        <f>B5-K5</f>
        <v>9545</v>
      </c>
      <c r="I5">
        <f>D5-N5</f>
        <v>840</v>
      </c>
      <c r="J5">
        <f>F5-P5</f>
        <v>282</v>
      </c>
      <c r="K5">
        <v>80</v>
      </c>
      <c r="L5">
        <f>SUM(M5:P5)</f>
        <v>12</v>
      </c>
      <c r="M5">
        <v>0</v>
      </c>
      <c r="N5">
        <v>9</v>
      </c>
      <c r="O5">
        <v>3</v>
      </c>
      <c r="P5">
        <v>0</v>
      </c>
      <c r="Q5">
        <v>96</v>
      </c>
      <c r="R5">
        <f>SUM(S5:V5)</f>
        <v>6</v>
      </c>
      <c r="S5">
        <v>0</v>
      </c>
      <c r="T5">
        <v>3</v>
      </c>
      <c r="U5">
        <v>3</v>
      </c>
      <c r="V5">
        <v>0</v>
      </c>
    </row>
    <row r="6" spans="1:22" x14ac:dyDescent="0.25">
      <c r="A6">
        <v>2001</v>
      </c>
      <c r="B6">
        <v>9384</v>
      </c>
      <c r="C6">
        <v>62</v>
      </c>
      <c r="D6">
        <v>970</v>
      </c>
      <c r="E6">
        <v>802</v>
      </c>
      <c r="F6">
        <v>323</v>
      </c>
      <c r="G6">
        <f t="shared" ref="G6:G22" si="0">(C6-M6)+(E6-O6)</f>
        <v>864</v>
      </c>
      <c r="H6">
        <f t="shared" ref="H6:H22" si="1">B6-K6</f>
        <v>9257</v>
      </c>
      <c r="I6">
        <f t="shared" ref="I6:I22" si="2">D6-N6</f>
        <v>948</v>
      </c>
      <c r="J6">
        <f t="shared" ref="J6:J22" si="3">F6-P6</f>
        <v>323</v>
      </c>
      <c r="K6">
        <v>127</v>
      </c>
      <c r="L6">
        <f t="shared" ref="L6:L22" si="4">SUM(M6:P6)</f>
        <v>22</v>
      </c>
      <c r="M6">
        <v>0</v>
      </c>
      <c r="N6">
        <v>22</v>
      </c>
      <c r="O6">
        <v>0</v>
      </c>
      <c r="P6">
        <v>0</v>
      </c>
      <c r="Q6">
        <v>137</v>
      </c>
      <c r="R6">
        <f t="shared" ref="R6:R22" si="5">SUM(S6:V6)</f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2002</v>
      </c>
      <c r="B7">
        <v>9135</v>
      </c>
      <c r="C7">
        <v>66</v>
      </c>
      <c r="D7">
        <v>1152</v>
      </c>
      <c r="E7">
        <v>826</v>
      </c>
      <c r="F7">
        <v>373</v>
      </c>
      <c r="G7">
        <f t="shared" si="0"/>
        <v>892</v>
      </c>
      <c r="H7">
        <f t="shared" si="1"/>
        <v>9035</v>
      </c>
      <c r="I7">
        <f t="shared" si="2"/>
        <v>1130</v>
      </c>
      <c r="J7">
        <f t="shared" si="3"/>
        <v>373</v>
      </c>
      <c r="K7">
        <v>100</v>
      </c>
      <c r="L7">
        <f t="shared" si="4"/>
        <v>22</v>
      </c>
      <c r="M7">
        <v>0</v>
      </c>
      <c r="N7">
        <v>22</v>
      </c>
      <c r="O7">
        <v>0</v>
      </c>
      <c r="P7">
        <v>0</v>
      </c>
      <c r="Q7">
        <v>154</v>
      </c>
      <c r="R7">
        <f t="shared" si="5"/>
        <v>9</v>
      </c>
      <c r="S7">
        <v>0</v>
      </c>
      <c r="T7">
        <v>6</v>
      </c>
      <c r="U7">
        <v>3</v>
      </c>
      <c r="V7">
        <v>0</v>
      </c>
    </row>
    <row r="8" spans="1:22" x14ac:dyDescent="0.25">
      <c r="A8">
        <v>2003</v>
      </c>
      <c r="B8">
        <v>8807</v>
      </c>
      <c r="C8">
        <v>67</v>
      </c>
      <c r="D8">
        <v>1233</v>
      </c>
      <c r="E8">
        <v>824</v>
      </c>
      <c r="F8">
        <v>419</v>
      </c>
      <c r="G8">
        <f t="shared" si="0"/>
        <v>881</v>
      </c>
      <c r="H8">
        <f t="shared" si="1"/>
        <v>8698</v>
      </c>
      <c r="I8">
        <f t="shared" si="2"/>
        <v>1220</v>
      </c>
      <c r="J8">
        <f t="shared" si="3"/>
        <v>419</v>
      </c>
      <c r="K8">
        <v>109</v>
      </c>
      <c r="L8">
        <f t="shared" si="4"/>
        <v>23</v>
      </c>
      <c r="M8">
        <v>0</v>
      </c>
      <c r="N8">
        <v>13</v>
      </c>
      <c r="O8">
        <v>10</v>
      </c>
      <c r="P8">
        <v>0</v>
      </c>
      <c r="Q8">
        <v>163</v>
      </c>
      <c r="R8">
        <f t="shared" si="5"/>
        <v>5</v>
      </c>
      <c r="S8">
        <v>0</v>
      </c>
      <c r="T8">
        <v>5</v>
      </c>
      <c r="U8">
        <v>0</v>
      </c>
      <c r="V8">
        <v>0</v>
      </c>
    </row>
    <row r="9" spans="1:22" x14ac:dyDescent="0.25">
      <c r="A9">
        <v>2004</v>
      </c>
      <c r="B9">
        <v>8557</v>
      </c>
      <c r="C9">
        <v>68</v>
      </c>
      <c r="D9">
        <v>1309</v>
      </c>
      <c r="E9">
        <v>860</v>
      </c>
      <c r="F9">
        <v>483</v>
      </c>
      <c r="G9">
        <f t="shared" si="0"/>
        <v>911</v>
      </c>
      <c r="H9">
        <f t="shared" si="1"/>
        <v>8384</v>
      </c>
      <c r="I9">
        <f t="shared" si="2"/>
        <v>1281</v>
      </c>
      <c r="J9">
        <f t="shared" si="3"/>
        <v>483</v>
      </c>
      <c r="K9">
        <v>173</v>
      </c>
      <c r="L9">
        <f t="shared" si="4"/>
        <v>45</v>
      </c>
      <c r="M9">
        <v>0</v>
      </c>
      <c r="N9">
        <v>28</v>
      </c>
      <c r="O9">
        <v>17</v>
      </c>
      <c r="P9">
        <v>0</v>
      </c>
      <c r="Q9">
        <v>153</v>
      </c>
      <c r="R9">
        <f t="shared" si="5"/>
        <v>8</v>
      </c>
      <c r="S9">
        <v>0</v>
      </c>
      <c r="T9">
        <v>8</v>
      </c>
      <c r="U9">
        <v>0</v>
      </c>
      <c r="V9">
        <v>0</v>
      </c>
    </row>
    <row r="10" spans="1:22" x14ac:dyDescent="0.25">
      <c r="A10">
        <v>2005</v>
      </c>
      <c r="B10">
        <v>8180</v>
      </c>
      <c r="C10">
        <v>50</v>
      </c>
      <c r="D10">
        <v>1331</v>
      </c>
      <c r="E10">
        <v>847</v>
      </c>
      <c r="F10">
        <v>601</v>
      </c>
      <c r="G10">
        <f t="shared" si="0"/>
        <v>879</v>
      </c>
      <c r="H10">
        <f t="shared" si="1"/>
        <v>7963</v>
      </c>
      <c r="I10">
        <f t="shared" si="2"/>
        <v>1304</v>
      </c>
      <c r="J10">
        <f t="shared" si="3"/>
        <v>601</v>
      </c>
      <c r="K10">
        <v>217</v>
      </c>
      <c r="L10">
        <f t="shared" si="4"/>
        <v>45</v>
      </c>
      <c r="M10">
        <v>0</v>
      </c>
      <c r="N10">
        <v>27</v>
      </c>
      <c r="O10">
        <v>18</v>
      </c>
      <c r="P10">
        <v>0</v>
      </c>
      <c r="Q10">
        <v>131</v>
      </c>
      <c r="R10">
        <f t="shared" si="5"/>
        <v>10</v>
      </c>
      <c r="S10">
        <v>0</v>
      </c>
      <c r="T10">
        <v>10</v>
      </c>
      <c r="U10">
        <v>0</v>
      </c>
      <c r="V10">
        <v>0</v>
      </c>
    </row>
    <row r="11" spans="1:22" x14ac:dyDescent="0.25">
      <c r="A11">
        <v>2006</v>
      </c>
      <c r="B11">
        <v>7739</v>
      </c>
      <c r="C11">
        <v>64</v>
      </c>
      <c r="D11">
        <v>1410</v>
      </c>
      <c r="E11">
        <v>885</v>
      </c>
      <c r="F11">
        <v>733</v>
      </c>
      <c r="G11">
        <f t="shared" si="0"/>
        <v>943</v>
      </c>
      <c r="H11">
        <f t="shared" si="1"/>
        <v>7517</v>
      </c>
      <c r="I11">
        <f t="shared" si="2"/>
        <v>1378</v>
      </c>
      <c r="J11">
        <f t="shared" si="3"/>
        <v>725</v>
      </c>
      <c r="K11">
        <v>222</v>
      </c>
      <c r="L11">
        <f t="shared" si="4"/>
        <v>46</v>
      </c>
      <c r="M11">
        <v>0</v>
      </c>
      <c r="N11">
        <v>32</v>
      </c>
      <c r="O11">
        <v>6</v>
      </c>
      <c r="P11">
        <v>8</v>
      </c>
      <c r="Q11">
        <v>120</v>
      </c>
      <c r="R11">
        <f t="shared" si="5"/>
        <v>6</v>
      </c>
      <c r="S11">
        <v>0</v>
      </c>
      <c r="T11">
        <v>6</v>
      </c>
      <c r="U11">
        <v>0</v>
      </c>
      <c r="V11">
        <v>0</v>
      </c>
    </row>
    <row r="12" spans="1:22" x14ac:dyDescent="0.25">
      <c r="A12">
        <v>2007</v>
      </c>
      <c r="B12">
        <v>7537</v>
      </c>
      <c r="C12">
        <v>78</v>
      </c>
      <c r="D12">
        <v>1566</v>
      </c>
      <c r="E12">
        <v>888</v>
      </c>
      <c r="F12">
        <v>801</v>
      </c>
      <c r="G12">
        <f t="shared" si="0"/>
        <v>952</v>
      </c>
      <c r="H12">
        <f t="shared" si="1"/>
        <v>7204</v>
      </c>
      <c r="I12">
        <f t="shared" si="2"/>
        <v>1517</v>
      </c>
      <c r="J12">
        <f t="shared" si="3"/>
        <v>793</v>
      </c>
      <c r="K12">
        <v>333</v>
      </c>
      <c r="L12">
        <f t="shared" si="4"/>
        <v>71</v>
      </c>
      <c r="M12">
        <v>0</v>
      </c>
      <c r="N12">
        <v>49</v>
      </c>
      <c r="O12">
        <v>14</v>
      </c>
      <c r="P12">
        <v>8</v>
      </c>
      <c r="Q12">
        <v>115</v>
      </c>
      <c r="R12">
        <f t="shared" si="5"/>
        <v>10</v>
      </c>
      <c r="S12">
        <v>0</v>
      </c>
      <c r="T12">
        <v>10</v>
      </c>
      <c r="U12">
        <v>0</v>
      </c>
      <c r="V12">
        <v>0</v>
      </c>
    </row>
    <row r="13" spans="1:22" x14ac:dyDescent="0.25">
      <c r="A13">
        <v>2008</v>
      </c>
      <c r="B13">
        <v>7219</v>
      </c>
      <c r="C13">
        <v>80</v>
      </c>
      <c r="D13">
        <v>1661</v>
      </c>
      <c r="E13">
        <v>919</v>
      </c>
      <c r="F13">
        <v>862</v>
      </c>
      <c r="G13">
        <f t="shared" si="0"/>
        <v>979</v>
      </c>
      <c r="H13">
        <f t="shared" si="1"/>
        <v>6821</v>
      </c>
      <c r="I13">
        <f t="shared" si="2"/>
        <v>1617</v>
      </c>
      <c r="J13">
        <f t="shared" si="3"/>
        <v>849</v>
      </c>
      <c r="K13">
        <v>398</v>
      </c>
      <c r="L13">
        <f t="shared" si="4"/>
        <v>77</v>
      </c>
      <c r="M13">
        <v>0</v>
      </c>
      <c r="N13">
        <v>44</v>
      </c>
      <c r="O13">
        <v>20</v>
      </c>
      <c r="P13">
        <v>13</v>
      </c>
      <c r="Q13">
        <v>116</v>
      </c>
      <c r="R13">
        <f t="shared" si="5"/>
        <v>7</v>
      </c>
      <c r="S13">
        <v>0</v>
      </c>
      <c r="T13">
        <v>7</v>
      </c>
      <c r="U13">
        <v>0</v>
      </c>
      <c r="V13">
        <v>0</v>
      </c>
    </row>
    <row r="14" spans="1:22" x14ac:dyDescent="0.25">
      <c r="A14">
        <v>2009</v>
      </c>
      <c r="B14">
        <v>6869</v>
      </c>
      <c r="C14">
        <v>88</v>
      </c>
      <c r="D14">
        <v>1726</v>
      </c>
      <c r="E14">
        <v>915</v>
      </c>
      <c r="F14">
        <v>961</v>
      </c>
      <c r="G14">
        <f t="shared" si="0"/>
        <v>952</v>
      </c>
      <c r="H14">
        <f t="shared" si="1"/>
        <v>6287</v>
      </c>
      <c r="I14">
        <f t="shared" si="2"/>
        <v>1634</v>
      </c>
      <c r="J14">
        <f t="shared" si="3"/>
        <v>922</v>
      </c>
      <c r="K14">
        <v>582</v>
      </c>
      <c r="L14">
        <f t="shared" si="4"/>
        <v>182</v>
      </c>
      <c r="M14">
        <v>0</v>
      </c>
      <c r="N14">
        <v>92</v>
      </c>
      <c r="O14">
        <v>51</v>
      </c>
      <c r="P14">
        <v>39</v>
      </c>
      <c r="Q14">
        <v>267</v>
      </c>
      <c r="R14">
        <f t="shared" si="5"/>
        <v>99</v>
      </c>
      <c r="S14">
        <v>0</v>
      </c>
      <c r="T14">
        <v>57</v>
      </c>
      <c r="U14">
        <v>30</v>
      </c>
      <c r="V14">
        <v>12</v>
      </c>
    </row>
    <row r="15" spans="1:22" x14ac:dyDescent="0.25">
      <c r="A15">
        <v>2010</v>
      </c>
      <c r="B15">
        <v>6742</v>
      </c>
      <c r="C15">
        <v>96</v>
      </c>
      <c r="D15">
        <v>1782</v>
      </c>
      <c r="E15">
        <v>941</v>
      </c>
      <c r="F15">
        <v>1104</v>
      </c>
      <c r="G15">
        <f t="shared" si="0"/>
        <v>951</v>
      </c>
      <c r="H15">
        <f t="shared" si="1"/>
        <v>6009</v>
      </c>
      <c r="I15">
        <f t="shared" si="2"/>
        <v>1645</v>
      </c>
      <c r="J15">
        <f t="shared" si="3"/>
        <v>1045</v>
      </c>
      <c r="K15">
        <v>733</v>
      </c>
      <c r="L15">
        <f t="shared" si="4"/>
        <v>282</v>
      </c>
      <c r="M15">
        <v>3</v>
      </c>
      <c r="N15">
        <v>137</v>
      </c>
      <c r="O15">
        <v>83</v>
      </c>
      <c r="P15">
        <v>59</v>
      </c>
      <c r="Q15">
        <v>292</v>
      </c>
      <c r="R15">
        <f t="shared" si="5"/>
        <v>107</v>
      </c>
      <c r="S15">
        <v>0</v>
      </c>
      <c r="T15">
        <v>56</v>
      </c>
      <c r="U15">
        <v>34</v>
      </c>
      <c r="V15">
        <v>17</v>
      </c>
    </row>
    <row r="16" spans="1:22" x14ac:dyDescent="0.25">
      <c r="A16">
        <v>2011</v>
      </c>
      <c r="B16">
        <v>6535</v>
      </c>
      <c r="C16">
        <v>102</v>
      </c>
      <c r="D16">
        <v>1871</v>
      </c>
      <c r="E16">
        <v>949</v>
      </c>
      <c r="F16">
        <v>1202</v>
      </c>
      <c r="G16">
        <f t="shared" si="0"/>
        <v>971</v>
      </c>
      <c r="H16">
        <f t="shared" si="1"/>
        <v>5679</v>
      </c>
      <c r="I16">
        <f t="shared" si="2"/>
        <v>1699</v>
      </c>
      <c r="J16">
        <f t="shared" si="3"/>
        <v>1136</v>
      </c>
      <c r="K16">
        <v>856</v>
      </c>
      <c r="L16">
        <f t="shared" si="4"/>
        <v>318</v>
      </c>
      <c r="M16">
        <v>7</v>
      </c>
      <c r="N16">
        <v>172</v>
      </c>
      <c r="O16">
        <v>73</v>
      </c>
      <c r="P16">
        <v>66</v>
      </c>
      <c r="Q16">
        <v>296</v>
      </c>
      <c r="R16">
        <f t="shared" si="5"/>
        <v>138</v>
      </c>
      <c r="S16">
        <v>0</v>
      </c>
      <c r="T16">
        <v>70</v>
      </c>
      <c r="U16">
        <v>47</v>
      </c>
      <c r="V16">
        <v>21</v>
      </c>
    </row>
    <row r="17" spans="1:22" x14ac:dyDescent="0.25">
      <c r="A17">
        <v>2012</v>
      </c>
      <c r="B17">
        <v>6314</v>
      </c>
      <c r="C17">
        <v>109</v>
      </c>
      <c r="D17">
        <v>1959</v>
      </c>
      <c r="E17">
        <v>946</v>
      </c>
      <c r="F17">
        <v>1290</v>
      </c>
      <c r="G17">
        <f t="shared" si="0"/>
        <v>958</v>
      </c>
      <c r="H17">
        <f t="shared" si="1"/>
        <v>5376</v>
      </c>
      <c r="I17">
        <f t="shared" si="2"/>
        <v>1743</v>
      </c>
      <c r="J17">
        <f t="shared" si="3"/>
        <v>1214</v>
      </c>
      <c r="K17">
        <v>938</v>
      </c>
      <c r="L17">
        <f t="shared" si="4"/>
        <v>389</v>
      </c>
      <c r="M17">
        <v>12</v>
      </c>
      <c r="N17">
        <v>216</v>
      </c>
      <c r="O17">
        <v>85</v>
      </c>
      <c r="P17">
        <v>76</v>
      </c>
      <c r="Q17">
        <v>306</v>
      </c>
      <c r="R17">
        <f t="shared" si="5"/>
        <v>175</v>
      </c>
      <c r="S17">
        <v>3</v>
      </c>
      <c r="T17">
        <v>84</v>
      </c>
      <c r="U17">
        <v>55</v>
      </c>
      <c r="V17">
        <v>33</v>
      </c>
    </row>
    <row r="18" spans="1:22" x14ac:dyDescent="0.25">
      <c r="A18">
        <v>2013</v>
      </c>
      <c r="B18">
        <v>6055</v>
      </c>
      <c r="C18">
        <v>117</v>
      </c>
      <c r="D18">
        <v>2141</v>
      </c>
      <c r="E18">
        <v>933</v>
      </c>
      <c r="F18">
        <v>1343</v>
      </c>
      <c r="G18">
        <f t="shared" si="0"/>
        <v>936</v>
      </c>
      <c r="H18">
        <f t="shared" si="1"/>
        <v>5079</v>
      </c>
      <c r="I18">
        <f t="shared" si="2"/>
        <v>1935</v>
      </c>
      <c r="J18">
        <f t="shared" si="3"/>
        <v>1266</v>
      </c>
      <c r="K18">
        <v>976</v>
      </c>
      <c r="L18">
        <f t="shared" si="4"/>
        <v>397</v>
      </c>
      <c r="M18">
        <v>12</v>
      </c>
      <c r="N18">
        <v>206</v>
      </c>
      <c r="O18">
        <v>102</v>
      </c>
      <c r="P18">
        <v>77</v>
      </c>
      <c r="Q18">
        <v>298</v>
      </c>
      <c r="R18">
        <f t="shared" si="5"/>
        <v>196</v>
      </c>
      <c r="S18">
        <v>0</v>
      </c>
      <c r="T18">
        <v>90</v>
      </c>
      <c r="U18">
        <v>83</v>
      </c>
      <c r="V18">
        <v>23</v>
      </c>
    </row>
    <row r="19" spans="1:22" x14ac:dyDescent="0.25">
      <c r="A19">
        <v>2014</v>
      </c>
      <c r="B19">
        <v>5783</v>
      </c>
      <c r="C19">
        <v>118</v>
      </c>
      <c r="D19">
        <v>2303</v>
      </c>
      <c r="E19">
        <v>933</v>
      </c>
      <c r="F19">
        <v>1480</v>
      </c>
      <c r="G19">
        <f t="shared" si="0"/>
        <v>924</v>
      </c>
      <c r="H19">
        <f t="shared" si="1"/>
        <v>4710</v>
      </c>
      <c r="I19">
        <f t="shared" si="2"/>
        <v>2055</v>
      </c>
      <c r="J19">
        <f t="shared" si="3"/>
        <v>1385</v>
      </c>
      <c r="K19">
        <v>1073</v>
      </c>
      <c r="L19">
        <f t="shared" si="4"/>
        <v>470</v>
      </c>
      <c r="M19">
        <v>15</v>
      </c>
      <c r="N19">
        <v>248</v>
      </c>
      <c r="O19">
        <v>112</v>
      </c>
      <c r="P19">
        <v>95</v>
      </c>
      <c r="Q19">
        <v>277</v>
      </c>
      <c r="R19">
        <f t="shared" si="5"/>
        <v>215</v>
      </c>
      <c r="S19">
        <v>0</v>
      </c>
      <c r="T19">
        <v>98</v>
      </c>
      <c r="U19">
        <v>76</v>
      </c>
      <c r="V19">
        <v>41</v>
      </c>
    </row>
    <row r="20" spans="1:22" x14ac:dyDescent="0.25">
      <c r="A20">
        <v>2015</v>
      </c>
      <c r="B20">
        <v>5621</v>
      </c>
      <c r="C20">
        <v>119</v>
      </c>
      <c r="D20">
        <v>2478</v>
      </c>
      <c r="E20">
        <v>978</v>
      </c>
      <c r="F20">
        <v>1564</v>
      </c>
      <c r="G20">
        <f t="shared" si="0"/>
        <v>936</v>
      </c>
      <c r="H20">
        <f t="shared" si="1"/>
        <v>4432</v>
      </c>
      <c r="I20">
        <f t="shared" si="2"/>
        <v>2173</v>
      </c>
      <c r="J20">
        <f t="shared" si="3"/>
        <v>1464</v>
      </c>
      <c r="K20">
        <v>1189</v>
      </c>
      <c r="L20">
        <f t="shared" si="4"/>
        <v>566</v>
      </c>
      <c r="M20">
        <v>22</v>
      </c>
      <c r="N20">
        <v>305</v>
      </c>
      <c r="O20">
        <v>139</v>
      </c>
      <c r="P20">
        <v>100</v>
      </c>
      <c r="Q20">
        <v>246</v>
      </c>
      <c r="R20">
        <f t="shared" si="5"/>
        <v>198</v>
      </c>
      <c r="S20">
        <v>0</v>
      </c>
      <c r="T20">
        <v>81</v>
      </c>
      <c r="U20">
        <v>73</v>
      </c>
      <c r="V20">
        <v>44</v>
      </c>
    </row>
    <row r="21" spans="1:22" x14ac:dyDescent="0.25">
      <c r="A21">
        <v>2016</v>
      </c>
      <c r="B21">
        <v>5501</v>
      </c>
      <c r="C21">
        <v>121</v>
      </c>
      <c r="D21">
        <v>2579</v>
      </c>
      <c r="E21">
        <v>1009</v>
      </c>
      <c r="F21">
        <v>1651</v>
      </c>
      <c r="G21">
        <f t="shared" si="0"/>
        <v>936</v>
      </c>
      <c r="H21">
        <f t="shared" si="1"/>
        <v>4157</v>
      </c>
      <c r="I21">
        <f t="shared" si="2"/>
        <v>2213</v>
      </c>
      <c r="J21">
        <f t="shared" si="3"/>
        <v>1530</v>
      </c>
      <c r="K21">
        <v>1344</v>
      </c>
      <c r="L21">
        <f t="shared" si="4"/>
        <v>681</v>
      </c>
      <c r="M21">
        <v>28</v>
      </c>
      <c r="N21">
        <v>366</v>
      </c>
      <c r="O21">
        <v>166</v>
      </c>
      <c r="P21">
        <v>121</v>
      </c>
      <c r="Q21">
        <v>181</v>
      </c>
      <c r="R21">
        <f t="shared" si="5"/>
        <v>183</v>
      </c>
      <c r="S21">
        <v>0</v>
      </c>
      <c r="T21">
        <v>73</v>
      </c>
      <c r="U21">
        <v>64</v>
      </c>
      <c r="V21">
        <v>46</v>
      </c>
    </row>
    <row r="22" spans="1:22" x14ac:dyDescent="0.25">
      <c r="A22">
        <v>2017</v>
      </c>
      <c r="B22">
        <v>5314</v>
      </c>
      <c r="C22">
        <v>115</v>
      </c>
      <c r="D22">
        <v>2752</v>
      </c>
      <c r="E22">
        <v>1021</v>
      </c>
      <c r="F22">
        <v>1731</v>
      </c>
      <c r="G22">
        <f t="shared" si="0"/>
        <v>944</v>
      </c>
      <c r="H22">
        <f t="shared" si="1"/>
        <v>3938</v>
      </c>
      <c r="I22">
        <f t="shared" si="2"/>
        <v>2382</v>
      </c>
      <c r="J22">
        <f t="shared" si="3"/>
        <v>1617</v>
      </c>
      <c r="K22">
        <v>1376</v>
      </c>
      <c r="L22">
        <f t="shared" si="4"/>
        <v>676</v>
      </c>
      <c r="M22">
        <v>25</v>
      </c>
      <c r="N22">
        <v>370</v>
      </c>
      <c r="O22">
        <v>167</v>
      </c>
      <c r="P22">
        <v>114</v>
      </c>
      <c r="Q22">
        <v>188</v>
      </c>
      <c r="R22">
        <f t="shared" si="5"/>
        <v>178</v>
      </c>
      <c r="S22">
        <v>0</v>
      </c>
      <c r="T22">
        <v>74</v>
      </c>
      <c r="U22">
        <v>62</v>
      </c>
      <c r="V22">
        <v>42</v>
      </c>
    </row>
    <row r="24" spans="1:22" x14ac:dyDescent="0.25">
      <c r="B24" s="6">
        <f>(B22-B5)/B22</f>
        <v>-0.81125329318780581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J29"/>
  <sheetViews>
    <sheetView workbookViewId="0">
      <selection activeCell="D4" sqref="D4"/>
    </sheetView>
  </sheetViews>
  <sheetFormatPr defaultRowHeight="15" x14ac:dyDescent="0.25"/>
  <cols>
    <col min="1" max="1" width="21" customWidth="1"/>
  </cols>
  <sheetData>
    <row r="2" spans="1:3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804</v>
      </c>
      <c r="J2" t="s">
        <v>805</v>
      </c>
      <c r="K2" t="s">
        <v>13</v>
      </c>
      <c r="L2" t="s">
        <v>806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782</v>
      </c>
      <c r="AE2" t="s">
        <v>783</v>
      </c>
      <c r="AF2" t="s">
        <v>784</v>
      </c>
      <c r="AG2" t="s">
        <v>785</v>
      </c>
      <c r="AH2" t="s">
        <v>786</v>
      </c>
      <c r="AI2" s="7" t="s">
        <v>811</v>
      </c>
      <c r="AJ2" t="s">
        <v>834</v>
      </c>
    </row>
    <row r="3" spans="1:36" x14ac:dyDescent="0.25">
      <c r="A3" s="17" t="s">
        <v>39</v>
      </c>
      <c r="B3" s="17">
        <v>2983</v>
      </c>
      <c r="C3" s="17">
        <v>325</v>
      </c>
      <c r="D3" s="17">
        <v>9322</v>
      </c>
      <c r="E3" s="17">
        <v>1651</v>
      </c>
      <c r="F3" s="17">
        <v>2945</v>
      </c>
      <c r="G3" s="17">
        <v>12004</v>
      </c>
      <c r="H3" s="17">
        <v>5287</v>
      </c>
      <c r="I3" s="18">
        <v>0.22628989386770224</v>
      </c>
      <c r="J3" s="18">
        <v>9.9666333628668918E-2</v>
      </c>
      <c r="K3" s="17">
        <v>782</v>
      </c>
      <c r="L3" s="18">
        <v>2.1402375608955061E-2</v>
      </c>
      <c r="M3" s="17">
        <v>53047</v>
      </c>
      <c r="N3" s="17">
        <v>36538</v>
      </c>
      <c r="O3" s="17">
        <v>12641</v>
      </c>
      <c r="P3" s="17">
        <v>1358</v>
      </c>
      <c r="Q3" s="17">
        <v>13758</v>
      </c>
      <c r="R3" s="17">
        <v>2245</v>
      </c>
      <c r="S3" s="17">
        <v>6536</v>
      </c>
      <c r="T3" s="17">
        <v>217</v>
      </c>
      <c r="U3" s="17">
        <v>10</v>
      </c>
      <c r="V3" s="17">
        <v>353</v>
      </c>
      <c r="W3" s="17">
        <v>48</v>
      </c>
      <c r="X3" s="17">
        <v>94</v>
      </c>
      <c r="Y3" s="17">
        <v>15407</v>
      </c>
      <c r="Z3" s="17">
        <v>1673</v>
      </c>
      <c r="AA3" s="17">
        <v>22727</v>
      </c>
      <c r="AB3" s="17">
        <v>3848</v>
      </c>
      <c r="AC3" s="17">
        <v>9387</v>
      </c>
      <c r="AD3" s="19">
        <v>0.1936132926591809</v>
      </c>
      <c r="AE3" s="19">
        <v>0.19426180514046623</v>
      </c>
      <c r="AF3" s="19">
        <v>0.41017292207506489</v>
      </c>
      <c r="AG3" s="19">
        <v>0.42905405405405406</v>
      </c>
      <c r="AH3" s="19">
        <v>0.31373175668477682</v>
      </c>
      <c r="AI3" s="18">
        <v>0.32595622749637115</v>
      </c>
      <c r="AJ3" s="18">
        <v>0.70953206892651111</v>
      </c>
    </row>
    <row r="4" spans="1:36" x14ac:dyDescent="0.25">
      <c r="A4" s="17" t="s">
        <v>438</v>
      </c>
      <c r="B4" s="17">
        <v>3468</v>
      </c>
      <c r="C4" s="17">
        <v>176</v>
      </c>
      <c r="D4" s="17">
        <v>3736</v>
      </c>
      <c r="E4" s="17">
        <v>4539</v>
      </c>
      <c r="F4" s="17">
        <v>2016</v>
      </c>
      <c r="G4" s="17">
        <v>10630</v>
      </c>
      <c r="H4" s="17">
        <v>3376</v>
      </c>
      <c r="I4" s="18">
        <v>0.21309865084297255</v>
      </c>
      <c r="J4" s="18">
        <v>6.7678367379668425E-2</v>
      </c>
      <c r="K4" s="17">
        <v>1233</v>
      </c>
      <c r="L4" s="18">
        <v>3.3225545675020209E-2</v>
      </c>
      <c r="M4" s="17">
        <v>49883</v>
      </c>
      <c r="N4" s="17">
        <v>37110</v>
      </c>
      <c r="O4" s="17">
        <v>7924</v>
      </c>
      <c r="P4" s="17">
        <v>710</v>
      </c>
      <c r="Q4" s="17">
        <v>11227</v>
      </c>
      <c r="R4" s="17">
        <v>12162</v>
      </c>
      <c r="S4" s="17">
        <v>5087</v>
      </c>
      <c r="T4" s="17">
        <v>328</v>
      </c>
      <c r="U4" s="17">
        <v>13</v>
      </c>
      <c r="V4" s="17">
        <v>369</v>
      </c>
      <c r="W4" s="17">
        <v>285</v>
      </c>
      <c r="X4" s="17">
        <v>176</v>
      </c>
      <c r="Y4" s="17">
        <v>11064</v>
      </c>
      <c r="Z4" s="17">
        <v>873</v>
      </c>
      <c r="AA4" s="17">
        <v>14594</v>
      </c>
      <c r="AB4" s="17">
        <v>16416</v>
      </c>
      <c r="AC4" s="17">
        <v>6927</v>
      </c>
      <c r="AD4" s="19">
        <v>0.31344902386117135</v>
      </c>
      <c r="AE4" s="19">
        <v>0.2016036655211913</v>
      </c>
      <c r="AF4" s="19">
        <v>0.25599561463615184</v>
      </c>
      <c r="AG4" s="19">
        <v>0.27649853801169588</v>
      </c>
      <c r="AH4" s="19">
        <v>0.29103508012126461</v>
      </c>
      <c r="AI4" s="18">
        <v>0.28077701822264101</v>
      </c>
      <c r="AJ4" s="18">
        <v>0.77816096563339621</v>
      </c>
    </row>
    <row r="6" spans="1:36" x14ac:dyDescent="0.25">
      <c r="G6" s="6">
        <f>G3/(G3+H3)</f>
        <v>0.69423399456364587</v>
      </c>
    </row>
    <row r="8" spans="1:36" x14ac:dyDescent="0.25">
      <c r="A8" t="s">
        <v>5</v>
      </c>
      <c r="B8" s="17" t="s">
        <v>39</v>
      </c>
      <c r="C8" s="17" t="s">
        <v>438</v>
      </c>
      <c r="F8" s="17" t="s">
        <v>39</v>
      </c>
      <c r="G8" s="17" t="s">
        <v>438</v>
      </c>
    </row>
    <row r="9" spans="1:36" x14ac:dyDescent="0.25">
      <c r="A9" t="s">
        <v>6</v>
      </c>
      <c r="B9" s="17">
        <v>2983</v>
      </c>
      <c r="C9" s="17">
        <v>3468</v>
      </c>
      <c r="E9" t="s">
        <v>16</v>
      </c>
      <c r="F9" s="17">
        <v>12641</v>
      </c>
      <c r="G9" s="17">
        <v>7924</v>
      </c>
      <c r="I9" t="s">
        <v>26</v>
      </c>
      <c r="J9" s="17">
        <v>15407</v>
      </c>
      <c r="K9" s="17">
        <v>11064</v>
      </c>
    </row>
    <row r="10" spans="1:36" x14ac:dyDescent="0.25">
      <c r="A10" t="s">
        <v>7</v>
      </c>
      <c r="B10" s="17">
        <v>325</v>
      </c>
      <c r="C10" s="17">
        <v>176</v>
      </c>
      <c r="E10" t="s">
        <v>17</v>
      </c>
      <c r="F10" s="17">
        <v>1358</v>
      </c>
      <c r="G10" s="17">
        <v>710</v>
      </c>
      <c r="I10" t="s">
        <v>27</v>
      </c>
      <c r="J10" s="17">
        <v>1673</v>
      </c>
      <c r="K10" s="17">
        <v>873</v>
      </c>
    </row>
    <row r="11" spans="1:36" x14ac:dyDescent="0.25">
      <c r="A11" t="s">
        <v>8</v>
      </c>
      <c r="B11" s="17">
        <v>9322</v>
      </c>
      <c r="C11" s="17">
        <v>3736</v>
      </c>
      <c r="E11" t="s">
        <v>18</v>
      </c>
      <c r="F11" s="17">
        <v>13758</v>
      </c>
      <c r="G11" s="17">
        <v>11227</v>
      </c>
      <c r="I11" t="s">
        <v>28</v>
      </c>
      <c r="J11" s="17">
        <v>22727</v>
      </c>
      <c r="K11" s="17">
        <v>14594</v>
      </c>
    </row>
    <row r="12" spans="1:36" x14ac:dyDescent="0.25">
      <c r="A12" t="s">
        <v>9</v>
      </c>
      <c r="B12" s="17">
        <v>1651</v>
      </c>
      <c r="C12" s="17">
        <v>4539</v>
      </c>
      <c r="E12" t="s">
        <v>19</v>
      </c>
      <c r="F12" s="17">
        <v>2245</v>
      </c>
      <c r="G12" s="17">
        <v>12162</v>
      </c>
      <c r="I12" t="s">
        <v>29</v>
      </c>
      <c r="J12" s="17">
        <v>3848</v>
      </c>
      <c r="K12" s="17">
        <v>16416</v>
      </c>
    </row>
    <row r="13" spans="1:36" x14ac:dyDescent="0.25">
      <c r="A13" t="s">
        <v>10</v>
      </c>
      <c r="B13" s="17">
        <v>2945</v>
      </c>
      <c r="C13" s="17">
        <v>2016</v>
      </c>
      <c r="E13" t="s">
        <v>20</v>
      </c>
      <c r="F13" s="17">
        <v>6536</v>
      </c>
      <c r="G13" s="17">
        <v>5087</v>
      </c>
      <c r="I13" t="s">
        <v>30</v>
      </c>
      <c r="J13" s="17">
        <v>9387</v>
      </c>
      <c r="K13" s="17">
        <v>6927</v>
      </c>
    </row>
    <row r="14" spans="1:36" x14ac:dyDescent="0.25">
      <c r="A14" t="s">
        <v>11</v>
      </c>
      <c r="B14" s="17">
        <v>12004</v>
      </c>
      <c r="C14" s="17">
        <v>10630</v>
      </c>
    </row>
    <row r="15" spans="1:36" x14ac:dyDescent="0.25">
      <c r="A15" t="s">
        <v>12</v>
      </c>
      <c r="B15" s="17">
        <v>5287</v>
      </c>
      <c r="C15" s="17">
        <v>3376</v>
      </c>
    </row>
    <row r="16" spans="1:36" x14ac:dyDescent="0.25">
      <c r="A16" t="s">
        <v>863</v>
      </c>
      <c r="B16">
        <f>B14+B15</f>
        <v>17291</v>
      </c>
      <c r="C16">
        <f>C14+C15</f>
        <v>14006</v>
      </c>
      <c r="E16" t="s">
        <v>866</v>
      </c>
      <c r="F16">
        <f>SUM(F9:F13)</f>
        <v>36538</v>
      </c>
      <c r="G16">
        <f>SUM(G9:G13)</f>
        <v>37110</v>
      </c>
      <c r="J16">
        <f>SUM(J9:J13)</f>
        <v>53042</v>
      </c>
      <c r="K16">
        <f>SUM(K9:K13)</f>
        <v>49874</v>
      </c>
    </row>
    <row r="18" spans="1:11" x14ac:dyDescent="0.25">
      <c r="A18" t="s">
        <v>864</v>
      </c>
      <c r="B18" s="6">
        <f>B9/B16</f>
        <v>0.17251749465039615</v>
      </c>
      <c r="C18" s="6">
        <f>C9/C16</f>
        <v>0.24760816792803084</v>
      </c>
      <c r="E18" t="s">
        <v>864</v>
      </c>
      <c r="F18" s="6">
        <f>F9/F16</f>
        <v>0.34596858065575564</v>
      </c>
      <c r="G18" s="6">
        <f>G9/G16</f>
        <v>0.21352735111829696</v>
      </c>
      <c r="I18" t="s">
        <v>864</v>
      </c>
      <c r="J18" s="6">
        <f>J9/J16</f>
        <v>0.29046793107348895</v>
      </c>
      <c r="K18" s="6">
        <f>K9/K16</f>
        <v>0.22183903436660385</v>
      </c>
    </row>
    <row r="19" spans="1:11" x14ac:dyDescent="0.25">
      <c r="A19" t="s">
        <v>865</v>
      </c>
      <c r="B19" s="6">
        <f>B11/B16</f>
        <v>0.53912439997686656</v>
      </c>
      <c r="C19" s="6">
        <f>C11/C16</f>
        <v>0.26674282450378412</v>
      </c>
      <c r="E19" t="s">
        <v>865</v>
      </c>
      <c r="F19" s="6">
        <f>F11/F16</f>
        <v>0.37653949313043955</v>
      </c>
      <c r="G19" s="6">
        <f>G11/G16</f>
        <v>0.30253300997035837</v>
      </c>
      <c r="I19" t="s">
        <v>865</v>
      </c>
      <c r="J19" s="6">
        <f>J11/J16</f>
        <v>0.42847177708231216</v>
      </c>
      <c r="K19" s="6">
        <f>K11/K16</f>
        <v>0.29261739583751051</v>
      </c>
    </row>
    <row r="20" spans="1:11" x14ac:dyDescent="0.25">
      <c r="A20" t="s">
        <v>830</v>
      </c>
      <c r="B20" s="6">
        <f>B12/B16</f>
        <v>9.5483199352264181E-2</v>
      </c>
      <c r="C20" s="6">
        <f>C12/C16</f>
        <v>0.32407539625874626</v>
      </c>
      <c r="E20" t="s">
        <v>830</v>
      </c>
      <c r="F20" s="6">
        <f>F12/F16</f>
        <v>6.1442881383764844E-2</v>
      </c>
      <c r="G20" s="6">
        <f>G12/G16</f>
        <v>0.32772837510105091</v>
      </c>
      <c r="I20" t="s">
        <v>830</v>
      </c>
      <c r="J20" s="6">
        <f>J12/J16</f>
        <v>7.2546284076769357E-2</v>
      </c>
      <c r="K20" s="6">
        <f>K12/K16</f>
        <v>0.32914945663070938</v>
      </c>
    </row>
    <row r="22" spans="1:11" x14ac:dyDescent="0.25">
      <c r="B22" s="34">
        <f>B20+B18</f>
        <v>0.26800069400266036</v>
      </c>
      <c r="C22" s="34">
        <f>C20+C18</f>
        <v>0.57168356418677713</v>
      </c>
    </row>
    <row r="29" spans="1:11" x14ac:dyDescent="0.25">
      <c r="K29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AM12"/>
  <sheetViews>
    <sheetView topLeftCell="U1" workbookViewId="0">
      <selection activeCell="AM12" sqref="G12:AM12"/>
    </sheetView>
  </sheetViews>
  <sheetFormatPr defaultRowHeight="15" x14ac:dyDescent="0.25"/>
  <cols>
    <col min="1" max="1" width="8.7109375" bestFit="1" customWidth="1"/>
    <col min="2" max="2" width="16.42578125" bestFit="1" customWidth="1"/>
    <col min="3" max="3" width="13.5703125" bestFit="1" customWidth="1"/>
    <col min="4" max="4" width="11.42578125" bestFit="1" customWidth="1"/>
    <col min="5" max="5" width="9.7109375" bestFit="1" customWidth="1"/>
    <col min="6" max="6" width="29.140625" bestFit="1" customWidth="1"/>
    <col min="7" max="7" width="11.42578125" bestFit="1" customWidth="1"/>
    <col min="8" max="8" width="13.7109375" bestFit="1" customWidth="1"/>
    <col min="9" max="9" width="10.42578125" bestFit="1" customWidth="1"/>
    <col min="10" max="10" width="11" bestFit="1" customWidth="1"/>
    <col min="11" max="11" width="11.5703125" bestFit="1" customWidth="1"/>
    <col min="12" max="12" width="12" bestFit="1" customWidth="1"/>
    <col min="13" max="13" width="15.5703125" bestFit="1" customWidth="1"/>
    <col min="14" max="14" width="19.42578125" bestFit="1" customWidth="1"/>
    <col min="15" max="15" width="20.7109375" bestFit="1" customWidth="1"/>
    <col min="16" max="16" width="14" bestFit="1" customWidth="1"/>
    <col min="17" max="17" width="12.140625" bestFit="1" customWidth="1"/>
    <col min="18" max="18" width="9.28515625" bestFit="1" customWidth="1"/>
    <col min="19" max="19" width="10.42578125" bestFit="1" customWidth="1"/>
    <col min="20" max="20" width="9.7109375" bestFit="1" customWidth="1"/>
    <col min="21" max="21" width="11.85546875" bestFit="1" customWidth="1"/>
    <col min="22" max="22" width="9" bestFit="1" customWidth="1"/>
    <col min="23" max="23" width="9.28515625" bestFit="1" customWidth="1"/>
    <col min="24" max="24" width="10" bestFit="1" customWidth="1"/>
    <col min="25" max="25" width="13.28515625" bestFit="1" customWidth="1"/>
    <col min="26" max="26" width="15.42578125" bestFit="1" customWidth="1"/>
    <col min="27" max="27" width="12.140625" bestFit="1" customWidth="1"/>
    <col min="28" max="28" width="12.7109375" bestFit="1" customWidth="1"/>
    <col min="29" max="29" width="13.42578125" bestFit="1" customWidth="1"/>
    <col min="30" max="30" width="13.5703125" bestFit="1" customWidth="1"/>
    <col min="31" max="31" width="15.7109375" bestFit="1" customWidth="1"/>
    <col min="32" max="32" width="12.42578125" bestFit="1" customWidth="1"/>
    <col min="33" max="33" width="13.140625" bestFit="1" customWidth="1"/>
    <col min="34" max="34" width="13.7109375" bestFit="1" customWidth="1"/>
    <col min="35" max="35" width="14.28515625" bestFit="1" customWidth="1"/>
    <col min="36" max="36" width="16.42578125" bestFit="1" customWidth="1"/>
    <col min="37" max="37" width="13.28515625" bestFit="1" customWidth="1"/>
    <col min="38" max="38" width="13.85546875" bestFit="1" customWidth="1"/>
    <col min="39" max="39" width="14.42578125" bestFit="1" customWidth="1"/>
  </cols>
  <sheetData>
    <row r="3" spans="1:39" ht="16.5" customHeight="1" x14ac:dyDescent="0.25">
      <c r="A3" s="4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804</v>
      </c>
      <c r="O3" t="s">
        <v>805</v>
      </c>
      <c r="P3" t="s">
        <v>13</v>
      </c>
      <c r="Q3" t="s">
        <v>806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Z3" t="s">
        <v>22</v>
      </c>
      <c r="AA3" t="s">
        <v>23</v>
      </c>
      <c r="AB3" t="s">
        <v>24</v>
      </c>
      <c r="AC3" t="s">
        <v>25</v>
      </c>
      <c r="AD3" t="s">
        <v>26</v>
      </c>
      <c r="AE3" t="s">
        <v>27</v>
      </c>
      <c r="AF3" t="s">
        <v>28</v>
      </c>
      <c r="AG3" t="s">
        <v>29</v>
      </c>
      <c r="AH3" t="s">
        <v>30</v>
      </c>
      <c r="AI3" t="s">
        <v>782</v>
      </c>
      <c r="AJ3" t="s">
        <v>783</v>
      </c>
      <c r="AK3" t="s">
        <v>784</v>
      </c>
      <c r="AL3" t="s">
        <v>785</v>
      </c>
      <c r="AM3" t="s">
        <v>786</v>
      </c>
    </row>
    <row r="4" spans="1:39" ht="16.5" customHeight="1" x14ac:dyDescent="0.25">
      <c r="A4" s="5" t="s">
        <v>790</v>
      </c>
      <c r="B4" s="1" t="s">
        <v>437</v>
      </c>
      <c r="C4" t="s">
        <v>36</v>
      </c>
      <c r="D4" t="s">
        <v>37</v>
      </c>
      <c r="E4" t="s">
        <v>429</v>
      </c>
      <c r="F4" t="s">
        <v>438</v>
      </c>
      <c r="G4">
        <v>1330</v>
      </c>
      <c r="H4">
        <v>63</v>
      </c>
      <c r="I4">
        <v>1514</v>
      </c>
      <c r="J4">
        <v>1268</v>
      </c>
      <c r="K4">
        <v>556</v>
      </c>
      <c r="L4">
        <v>4008</v>
      </c>
      <c r="M4">
        <v>754</v>
      </c>
      <c r="N4" s="2">
        <v>8.8541321492477967E-2</v>
      </c>
      <c r="O4" s="2">
        <v>1.6656725650032032E-2</v>
      </c>
      <c r="P4">
        <v>614</v>
      </c>
      <c r="Q4" s="2">
        <v>1.4932269753641869E-2</v>
      </c>
      <c r="R4">
        <v>45267</v>
      </c>
      <c r="S4">
        <v>41119</v>
      </c>
      <c r="T4">
        <v>11589</v>
      </c>
      <c r="U4">
        <v>805</v>
      </c>
      <c r="V4">
        <v>11922</v>
      </c>
      <c r="W4">
        <v>11782</v>
      </c>
      <c r="X4">
        <v>5021</v>
      </c>
      <c r="Y4">
        <v>174</v>
      </c>
      <c r="Z4">
        <v>20</v>
      </c>
      <c r="AA4">
        <v>181</v>
      </c>
      <c r="AB4">
        <v>121</v>
      </c>
      <c r="AC4">
        <v>79</v>
      </c>
      <c r="AD4">
        <v>12745</v>
      </c>
      <c r="AE4">
        <v>848</v>
      </c>
      <c r="AF4">
        <v>13255</v>
      </c>
      <c r="AG4">
        <v>12929</v>
      </c>
      <c r="AH4">
        <v>5498</v>
      </c>
      <c r="AI4" s="3">
        <v>0.10435464888191448</v>
      </c>
      <c r="AJ4" s="3">
        <v>7.4292452830188677E-2</v>
      </c>
      <c r="AK4" s="3">
        <v>0.11422104866088269</v>
      </c>
      <c r="AL4" s="3">
        <v>9.8074096991259962E-2</v>
      </c>
      <c r="AM4" s="3">
        <v>0.10112768279374318</v>
      </c>
    </row>
    <row r="5" spans="1:39" s="12" customFormat="1" ht="16.5" customHeight="1" x14ac:dyDescent="0.25">
      <c r="A5" s="10" t="s">
        <v>791</v>
      </c>
      <c r="B5" s="11" t="s">
        <v>437</v>
      </c>
      <c r="C5" s="12" t="s">
        <v>36</v>
      </c>
      <c r="D5" s="12" t="s">
        <v>37</v>
      </c>
      <c r="E5" s="12" t="s">
        <v>429</v>
      </c>
      <c r="F5" s="12" t="s">
        <v>438</v>
      </c>
      <c r="G5" s="12">
        <v>1433</v>
      </c>
      <c r="H5" s="12">
        <v>53</v>
      </c>
      <c r="I5" s="12">
        <v>1425</v>
      </c>
      <c r="J5" s="12">
        <v>1374</v>
      </c>
      <c r="K5" s="12">
        <v>580</v>
      </c>
      <c r="L5" s="12">
        <v>4098</v>
      </c>
      <c r="M5" s="12">
        <v>807</v>
      </c>
      <c r="N5" s="13">
        <v>8.8934221662796506E-2</v>
      </c>
      <c r="O5" s="13">
        <v>1.7513400898456998E-2</v>
      </c>
      <c r="P5" s="7">
        <v>93</v>
      </c>
      <c r="Q5" s="8">
        <v>2.2536166913029784E-3</v>
      </c>
      <c r="R5" s="7">
        <v>46079</v>
      </c>
      <c r="S5" s="12">
        <v>41267</v>
      </c>
      <c r="T5" s="12">
        <v>10966</v>
      </c>
      <c r="U5" s="12">
        <v>780</v>
      </c>
      <c r="V5" s="12">
        <v>12069</v>
      </c>
      <c r="W5" s="12">
        <v>12251</v>
      </c>
      <c r="X5" s="12">
        <v>5201</v>
      </c>
      <c r="Y5" s="7">
        <v>9</v>
      </c>
      <c r="Z5" s="7">
        <v>0</v>
      </c>
      <c r="AA5" s="7">
        <v>27</v>
      </c>
      <c r="AB5" s="7">
        <v>16</v>
      </c>
      <c r="AC5" s="7">
        <v>14</v>
      </c>
      <c r="AD5" s="7">
        <v>12390</v>
      </c>
      <c r="AE5" s="7">
        <v>833</v>
      </c>
      <c r="AF5" s="7">
        <v>13467</v>
      </c>
      <c r="AG5" s="7">
        <v>13609</v>
      </c>
      <c r="AH5" s="7">
        <v>5767</v>
      </c>
      <c r="AI5" s="9">
        <v>0.11565778853914448</v>
      </c>
      <c r="AJ5" s="9">
        <v>6.3625450180072027E-2</v>
      </c>
      <c r="AK5" s="9">
        <v>0.10581421251949209</v>
      </c>
      <c r="AL5" s="9">
        <v>0.10096259828054964</v>
      </c>
      <c r="AM5" s="9">
        <v>0.10057222125888678</v>
      </c>
    </row>
    <row r="6" spans="1:39" ht="16.5" customHeight="1" x14ac:dyDescent="0.25">
      <c r="A6" s="5" t="s">
        <v>792</v>
      </c>
      <c r="B6" s="1" t="s">
        <v>437</v>
      </c>
      <c r="C6" t="s">
        <v>36</v>
      </c>
      <c r="D6" t="s">
        <v>37</v>
      </c>
      <c r="E6" t="s">
        <v>429</v>
      </c>
      <c r="F6" t="s">
        <v>438</v>
      </c>
      <c r="G6">
        <v>1508</v>
      </c>
      <c r="H6">
        <v>51</v>
      </c>
      <c r="I6">
        <v>1417</v>
      </c>
      <c r="J6">
        <v>1549</v>
      </c>
      <c r="K6">
        <v>587</v>
      </c>
      <c r="L6">
        <v>4326</v>
      </c>
      <c r="M6">
        <v>830</v>
      </c>
      <c r="N6" s="2">
        <v>9.5530430174012901E-2</v>
      </c>
      <c r="O6" s="2">
        <v>1.8328769543326563E-2</v>
      </c>
      <c r="P6">
        <v>530</v>
      </c>
      <c r="Q6" s="2">
        <v>1.3035564956466131E-2</v>
      </c>
      <c r="R6">
        <v>45284</v>
      </c>
      <c r="S6">
        <v>40658</v>
      </c>
      <c r="T6">
        <v>10594</v>
      </c>
      <c r="U6">
        <v>756</v>
      </c>
      <c r="V6">
        <v>12123</v>
      </c>
      <c r="W6">
        <v>11903</v>
      </c>
      <c r="X6">
        <v>5282</v>
      </c>
      <c r="Y6">
        <v>165</v>
      </c>
      <c r="Z6">
        <v>3</v>
      </c>
      <c r="AA6">
        <v>138</v>
      </c>
      <c r="AB6">
        <v>111</v>
      </c>
      <c r="AC6">
        <v>70</v>
      </c>
      <c r="AD6">
        <v>11937</v>
      </c>
      <c r="AE6">
        <v>804</v>
      </c>
      <c r="AF6">
        <v>13402</v>
      </c>
      <c r="AG6">
        <v>13341</v>
      </c>
      <c r="AH6">
        <v>5799</v>
      </c>
      <c r="AI6" s="3">
        <v>0.12632989863449778</v>
      </c>
      <c r="AJ6" s="3">
        <v>6.3432835820895525E-2</v>
      </c>
      <c r="AK6" s="3">
        <v>0.10573048798686763</v>
      </c>
      <c r="AL6" s="3">
        <v>0.1161082377632861</v>
      </c>
      <c r="AM6" s="3">
        <v>0.10122434902569409</v>
      </c>
    </row>
    <row r="8" spans="1:39" x14ac:dyDescent="0.25">
      <c r="G8" s="12">
        <v>1433</v>
      </c>
      <c r="H8" s="12">
        <v>53</v>
      </c>
      <c r="I8" s="12">
        <v>1425</v>
      </c>
      <c r="J8" s="12">
        <v>1374</v>
      </c>
      <c r="K8" s="12">
        <v>580</v>
      </c>
      <c r="L8" s="12">
        <v>4098</v>
      </c>
      <c r="M8" s="12">
        <v>807</v>
      </c>
      <c r="N8" s="2">
        <f>L8/$R8</f>
        <v>8.9787690891961175E-2</v>
      </c>
      <c r="O8" s="2">
        <f>M8/$R8</f>
        <v>1.7681470607567758E-2</v>
      </c>
      <c r="P8" s="14">
        <f>SUM(Y8:AC8)</f>
        <v>531</v>
      </c>
      <c r="Q8" s="2">
        <f>P8/S8</f>
        <v>1.2867424334213779E-2</v>
      </c>
      <c r="R8" s="14">
        <f>(S8-P8)+(L8+M8)</f>
        <v>45641</v>
      </c>
      <c r="S8" s="12">
        <v>41267</v>
      </c>
      <c r="T8" s="12">
        <v>10966</v>
      </c>
      <c r="U8" s="12">
        <v>780</v>
      </c>
      <c r="V8" s="12">
        <v>12069</v>
      </c>
      <c r="W8" s="12">
        <v>12251</v>
      </c>
      <c r="X8" s="12">
        <v>5201</v>
      </c>
      <c r="Y8" s="14">
        <f>AVERAGE(Y4,Y6)</f>
        <v>169.5</v>
      </c>
      <c r="Z8" s="14">
        <f>AVERAGE(Z4,Z6)</f>
        <v>11.5</v>
      </c>
      <c r="AA8" s="14">
        <f>AVERAGE(AA4,AA6)</f>
        <v>159.5</v>
      </c>
      <c r="AB8" s="14">
        <f>AVERAGE(AB4,AB6)</f>
        <v>116</v>
      </c>
      <c r="AC8" s="14">
        <f>AVERAGE(AC4,AC6)</f>
        <v>74.5</v>
      </c>
      <c r="AD8" s="14">
        <f>(T8-Y8)+G8</f>
        <v>12229.5</v>
      </c>
      <c r="AE8" s="14">
        <f>(U8-Z8)+H8</f>
        <v>821.5</v>
      </c>
      <c r="AF8" s="14">
        <f>(V8-AA8)+I8</f>
        <v>13334.5</v>
      </c>
      <c r="AG8" s="14">
        <f>(W8-AB8)+J8</f>
        <v>13509</v>
      </c>
      <c r="AH8" s="14">
        <f>(X8-AC8)+K8</f>
        <v>5706.5</v>
      </c>
      <c r="AI8" s="3">
        <f>G8/AD8</f>
        <v>0.1171756817531379</v>
      </c>
      <c r="AJ8" s="3">
        <f>H8/AE8</f>
        <v>6.4516129032258063E-2</v>
      </c>
      <c r="AK8" s="3">
        <f>I8/AF8</f>
        <v>0.10686564925569013</v>
      </c>
      <c r="AL8" s="3">
        <f>J8/AG8</f>
        <v>0.10170997113035754</v>
      </c>
      <c r="AM8" s="3">
        <f>K8/AH8</f>
        <v>0.10163848243231403</v>
      </c>
    </row>
    <row r="11" spans="1:39" x14ac:dyDescent="0.25">
      <c r="A11" s="5" t="s">
        <v>794</v>
      </c>
      <c r="B11" s="1" t="s">
        <v>35</v>
      </c>
      <c r="C11" t="s">
        <v>36</v>
      </c>
      <c r="D11" t="s">
        <v>37</v>
      </c>
      <c r="E11" t="s">
        <v>38</v>
      </c>
      <c r="F11" t="s">
        <v>39</v>
      </c>
      <c r="G11">
        <v>2224</v>
      </c>
      <c r="H11">
        <v>238</v>
      </c>
      <c r="I11">
        <v>6874</v>
      </c>
      <c r="J11">
        <v>1083</v>
      </c>
      <c r="K11">
        <v>1100</v>
      </c>
      <c r="L11">
        <v>7843</v>
      </c>
      <c r="M11">
        <v>3704</v>
      </c>
      <c r="N11" s="2">
        <v>0.17350618321792802</v>
      </c>
      <c r="O11" s="2">
        <v>8.1941464062119773E-2</v>
      </c>
      <c r="P11">
        <v>1024</v>
      </c>
      <c r="Q11" s="2">
        <v>2.9527104959630911E-2</v>
      </c>
      <c r="R11">
        <v>45203</v>
      </c>
      <c r="S11">
        <v>34680</v>
      </c>
      <c r="T11">
        <v>10493</v>
      </c>
      <c r="U11">
        <v>1630</v>
      </c>
      <c r="V11">
        <v>13344</v>
      </c>
      <c r="W11">
        <v>3014</v>
      </c>
      <c r="X11">
        <v>6199</v>
      </c>
      <c r="Y11">
        <v>221</v>
      </c>
      <c r="Z11">
        <v>12</v>
      </c>
      <c r="AA11">
        <v>519</v>
      </c>
      <c r="AB11">
        <v>67</v>
      </c>
      <c r="AC11">
        <v>133</v>
      </c>
      <c r="AD11">
        <v>12496</v>
      </c>
      <c r="AE11">
        <v>1856</v>
      </c>
      <c r="AF11">
        <v>19699</v>
      </c>
      <c r="AG11">
        <v>4030</v>
      </c>
      <c r="AH11">
        <v>7166</v>
      </c>
      <c r="AI11" s="3">
        <v>0.17797695262483995</v>
      </c>
      <c r="AJ11" s="3">
        <v>0.12823275862068967</v>
      </c>
      <c r="AK11" s="3">
        <v>0.34895172343773795</v>
      </c>
      <c r="AL11" s="3">
        <v>0.26873449131513649</v>
      </c>
      <c r="AM11" s="3">
        <v>0.15350265140943345</v>
      </c>
    </row>
    <row r="12" spans="1:39" x14ac:dyDescent="0.25">
      <c r="G12">
        <v>2224</v>
      </c>
      <c r="H12">
        <v>238</v>
      </c>
      <c r="I12">
        <v>6874</v>
      </c>
      <c r="J12" s="7">
        <f>1083+263</f>
        <v>1346</v>
      </c>
      <c r="K12">
        <v>1100</v>
      </c>
      <c r="L12" s="7">
        <f>7843+263</f>
        <v>8106</v>
      </c>
      <c r="M12">
        <v>3704</v>
      </c>
      <c r="N12" s="8">
        <f>L12/R12</f>
        <v>0.17828707165794219</v>
      </c>
      <c r="O12" s="2">
        <f>M12/R12</f>
        <v>8.1467470197510231E-2</v>
      </c>
      <c r="P12">
        <v>1024</v>
      </c>
      <c r="Q12" s="2">
        <v>2.9527104959630911E-2</v>
      </c>
      <c r="R12" s="7">
        <f>(S12-P12)+L12+M12</f>
        <v>45466</v>
      </c>
      <c r="S12">
        <v>34680</v>
      </c>
      <c r="T12">
        <v>10493</v>
      </c>
      <c r="U12">
        <v>1630</v>
      </c>
      <c r="V12">
        <v>13344</v>
      </c>
      <c r="W12">
        <v>3014</v>
      </c>
      <c r="X12">
        <v>6199</v>
      </c>
      <c r="Y12">
        <v>221</v>
      </c>
      <c r="Z12">
        <v>12</v>
      </c>
      <c r="AA12">
        <v>519</v>
      </c>
      <c r="AB12">
        <v>67</v>
      </c>
      <c r="AC12">
        <v>133</v>
      </c>
      <c r="AD12">
        <v>12496</v>
      </c>
      <c r="AE12">
        <v>1856</v>
      </c>
      <c r="AF12">
        <v>19699</v>
      </c>
      <c r="AG12" s="7">
        <f>(W12-AB12)+J12</f>
        <v>4293</v>
      </c>
      <c r="AH12">
        <v>7166</v>
      </c>
      <c r="AI12" s="3">
        <v>0.17797695262483995</v>
      </c>
      <c r="AJ12" s="3">
        <v>0.12823275862068967</v>
      </c>
      <c r="AK12" s="3">
        <v>0.34895172343773795</v>
      </c>
      <c r="AL12" s="9">
        <f>J12/AG12</f>
        <v>0.31353365944560913</v>
      </c>
      <c r="AM12" s="3">
        <v>0.15350265140943345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Sheet2</vt:lpstr>
      <vt:lpstr>Sheet3</vt:lpstr>
      <vt:lpstr>Sheet4</vt:lpstr>
      <vt:lpstr>Sheet8</vt:lpstr>
      <vt:lpstr>race_enroll_analysis_v2</vt:lpstr>
      <vt:lpstr>Sheet9</vt:lpstr>
      <vt:lpstr>Sheet7</vt:lpstr>
      <vt:lpstr>Sheet6</vt:lpstr>
      <vt:lpstr>Sheet5</vt:lpstr>
      <vt:lpstr>fix st paul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Webster, MaryJo</dc:creator>
  <cp:lastModifiedBy>Webster, MaryJo</cp:lastModifiedBy>
  <dcterms:created xsi:type="dcterms:W3CDTF">2017-07-31T18:34:26Z</dcterms:created>
  <dcterms:modified xsi:type="dcterms:W3CDTF">2018-01-10T21:53:14Z</dcterms:modified>
</cp:coreProperties>
</file>